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U:\COORC\PESQUISAS DE PREÇOS\2025\00200.011900-2025-92 - Reformas no CASF\"/>
    </mc:Choice>
  </mc:AlternateContent>
  <xr:revisionPtr revIDLastSave="0" documentId="13_ncr:1_{82EAFB49-6CE7-4633-AB05-9A1454B5CF4C}" xr6:coauthVersionLast="47" xr6:coauthVersionMax="47" xr10:uidLastSave="{00000000-0000-0000-0000-000000000000}"/>
  <bookViews>
    <workbookView xWindow="-120" yWindow="-120" windowWidth="29040" windowHeight="15720" activeTab="4" xr2:uid="{198ED715-0C71-4B37-8C88-573E62C735AD}"/>
  </bookViews>
  <sheets>
    <sheet name="Composições" sheetId="5" r:id="rId1"/>
    <sheet name="Comp.Aux1" sheetId="6" r:id="rId2"/>
    <sheet name="Comp.Aux2" sheetId="7" r:id="rId3"/>
    <sheet name="Orçamentária" sheetId="8" state="hidden" r:id="rId4"/>
    <sheet name="Orçamentária-TR" sheetId="12" r:id="rId5"/>
    <sheet name="RESUMO" sheetId="13" r:id="rId6"/>
    <sheet name="BDI" sheetId="10" r:id="rId7"/>
  </sheets>
  <externalReferences>
    <externalReference r:id="rId8"/>
    <externalReference r:id="rId9"/>
  </externalReferences>
  <definedNames>
    <definedName name="_FilterDatabase" localSheetId="1" hidden="1">'Comp.Aux1'!$A$5:$I$790</definedName>
    <definedName name="_FilterDatabase" localSheetId="2" hidden="1">'Comp.Aux2'!$A$5:$I$5</definedName>
    <definedName name="_FilterDatabase" localSheetId="0" hidden="1">Composições!$A$5:$J$10873</definedName>
    <definedName name="_FilterDatabase" localSheetId="3" hidden="1">Orçamentária!$A$5:$L$4614</definedName>
    <definedName name="_xlnm._FilterDatabase" localSheetId="1" hidden="1">'Comp.Aux1'!$A$5:$I$813</definedName>
    <definedName name="_xlnm._FilterDatabase" localSheetId="2" hidden="1">'Comp.Aux2'!$A$5:$I$172</definedName>
    <definedName name="_xlnm._FilterDatabase" localSheetId="0" hidden="1">Composições!$A$5:$M$9999</definedName>
    <definedName name="_xlnm._FilterDatabase" localSheetId="3" hidden="1">Orçamentária!$A$5:$K$4881</definedName>
    <definedName name="_xlnm._FilterDatabase" localSheetId="4" hidden="1">'Orçamentária-TR'!$A$5:$GG$1796</definedName>
    <definedName name="_xlnm.Print_Area" localSheetId="4">'Orçamentária-TR'!$A$1:$O$1800</definedName>
    <definedName name="_xlnm.Print_Area" localSheetId="5">RESUMO!$A$1:$G$12</definedName>
    <definedName name="ÁREA_DE_IMPRESSÃO" localSheetId="4">#REF!</definedName>
    <definedName name="ÁREA_DE_IMPRESSÃO" localSheetId="5">#REF!</definedName>
    <definedName name="ÁREA_DE_IMPRESSÃO">#REF!</definedName>
    <definedName name="Arial">#REF!</definedName>
    <definedName name="BDI_Material" localSheetId="4">#REF!</definedName>
    <definedName name="BDI_Material" localSheetId="5">#REF!</definedName>
    <definedName name="BDI_Material">#REF!</definedName>
    <definedName name="BDI_Material_TCU" localSheetId="4">#REF!</definedName>
    <definedName name="BDI_Material_TCU" localSheetId="5">#REF!</definedName>
    <definedName name="BDI_Material_TCU">#REF!</definedName>
    <definedName name="BDI_Servico" localSheetId="4">#REF!</definedName>
    <definedName name="BDI_Servico" localSheetId="5">#REF!</definedName>
    <definedName name="BDI_Servico">#REF!</definedName>
    <definedName name="BDI_Servico_TCU" localSheetId="4">#REF!</definedName>
    <definedName name="BDI_Servico_TCU" localSheetId="5">#REF!</definedName>
    <definedName name="BDI_Servico_TCU">#REF!</definedName>
    <definedName name="Consumos" localSheetId="4">#REF!</definedName>
    <definedName name="Consumos" localSheetId="5">#REF!</definedName>
    <definedName name="Consumos">#REF!</definedName>
    <definedName name="Consumos_Coluna" localSheetId="4">#REF!</definedName>
    <definedName name="Consumos_Coluna" localSheetId="5">#REF!</definedName>
    <definedName name="Consumos_Coluna">#REF!</definedName>
    <definedName name="Consumos_Item" localSheetId="4">#REF!</definedName>
    <definedName name="Consumos_Item" localSheetId="5">#REF!</definedName>
    <definedName name="Consumos_Item">#REF!</definedName>
    <definedName name="Descontos_por_grupo" localSheetId="4">#REF!</definedName>
    <definedName name="Descontos_por_grupo" localSheetId="5">#REF!</definedName>
    <definedName name="Descontos_por_grupo">#REF!</definedName>
    <definedName name="GRUPO_Equipe" localSheetId="4">#REF!</definedName>
    <definedName name="GRUPO_Equipe" localSheetId="5">#REF!</definedName>
    <definedName name="GRUPO_Equipe">#REF!</definedName>
    <definedName name="GRUPO_Ferramentas" localSheetId="4">#REF!</definedName>
    <definedName name="GRUPO_Ferramentas" localSheetId="5">#REF!</definedName>
    <definedName name="GRUPO_Ferramentas">#REF!</definedName>
    <definedName name="GRUPO_Material" localSheetId="4">#REF!</definedName>
    <definedName name="GRUPO_Material" localSheetId="5">#REF!</definedName>
    <definedName name="GRUPO_Material">#REF!</definedName>
    <definedName name="GRUPO_Material_Fora" localSheetId="4">#REF!</definedName>
    <definedName name="GRUPO_Material_Fora" localSheetId="5">#REF!</definedName>
    <definedName name="GRUPO_Material_Fora">#REF!</definedName>
    <definedName name="GRUPO_Ponto" localSheetId="4">#REF!</definedName>
    <definedName name="GRUPO_Ponto" localSheetId="5">#REF!</definedName>
    <definedName name="GRUPO_Ponto">#REF!</definedName>
    <definedName name="GRUPO_Servico" localSheetId="4">#REF!</definedName>
    <definedName name="GRUPO_Servico" localSheetId="5">#REF!</definedName>
    <definedName name="GRUPO_Servico">#REF!</definedName>
    <definedName name="GRUPO_Servicos_Fora" localSheetId="4">#REF!</definedName>
    <definedName name="GRUPO_Servicos_Fora" localSheetId="5">#REF!</definedName>
    <definedName name="GRUPO_Servicos_Fora">#REF!</definedName>
    <definedName name="GRUPO_Veiculos" localSheetId="4">#REF!</definedName>
    <definedName name="GRUPO_Veiculos" localSheetId="5">#REF!</definedName>
    <definedName name="GRUPO_Veiculos">#REF!</definedName>
    <definedName name="IMPRESSÃO" localSheetId="4">#REF!</definedName>
    <definedName name="IMPRESSÃO" localSheetId="5">#REF!</definedName>
    <definedName name="IMPRESSÃO">#REF!</definedName>
    <definedName name="IMPRESSÃO_00" localSheetId="4">#REF!</definedName>
    <definedName name="IMPRESSÃO_00" localSheetId="5">#REF!</definedName>
    <definedName name="IMPRESSÃO_00">#REF!</definedName>
    <definedName name="k" localSheetId="4">#REF!</definedName>
    <definedName name="k" localSheetId="5">'[2]Orçamentária-base'!#REF!</definedName>
    <definedName name="k">#REF!</definedName>
    <definedName name="LOCAL_MYSQL_DATE_FORMAT" localSheetId="6"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3"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4"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5"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Precos" localSheetId="4">#REF!</definedName>
    <definedName name="Precos" localSheetId="5">#REF!</definedName>
    <definedName name="Precos">#REF!</definedName>
    <definedName name="Precos_Descontos" localSheetId="4">#REF!</definedName>
    <definedName name="Precos_Descontos" localSheetId="5">#REF!</definedName>
    <definedName name="Precos_Descontos">#REF!</definedName>
    <definedName name="Precos_Grupos" localSheetId="4">#REF!</definedName>
    <definedName name="Precos_Grupos" localSheetId="5">#REF!</definedName>
    <definedName name="Precos_Grupos">#REF!</definedName>
    <definedName name="Print_Area" localSheetId="1">'Comp.Aux1'!$A$1:$G$772</definedName>
    <definedName name="Print_Area" localSheetId="2">'Comp.Aux2'!$A$1:$G$153</definedName>
    <definedName name="Print_Area" localSheetId="0">Composições!$A$1:$H$9823</definedName>
    <definedName name="Print_Area" localSheetId="3">Orçamentária!$A$1:$I$4879</definedName>
    <definedName name="Print_Titles" localSheetId="1">'Comp.Aux1'!$1:$5</definedName>
    <definedName name="Print_Titles" localSheetId="2">'Comp.Aux2'!$1:$5</definedName>
    <definedName name="Print_Titles" localSheetId="0">Composições!$1:$5</definedName>
    <definedName name="Print_Titles" localSheetId="3">Orçamentária!$1:$5</definedName>
    <definedName name="_xlnm.Print_Titles" localSheetId="1">'Comp.Aux1'!$1:$5</definedName>
    <definedName name="_xlnm.Print_Titles" localSheetId="2">'Comp.Aux2'!$1:$5</definedName>
    <definedName name="_xlnm.Print_Titles" localSheetId="0">Composições!$1:$5</definedName>
    <definedName name="_xlnm.Print_Titles" localSheetId="3">Orçamentária!$1:$5</definedName>
    <definedName name="_xlnm.Print_Titles" localSheetId="4">'Orçamentária-TR'!$1:$5</definedName>
    <definedName name="Versao_Contrato" localSheetId="4">#REF!</definedName>
    <definedName name="Versao_Contrato" localSheetId="5">#REF!</definedName>
    <definedName name="Versao_Contrato">#REF!</definedName>
    <definedName name="Z_02E7A709_3F6B_48BE_8023_3D509F99F7FF_.wvu.FilterData" localSheetId="4" hidden="1">'Orçamentária-TR'!$B$5:$O$1794</definedName>
    <definedName name="Z_03D74646_1150_480F_8BE1_213AA4C289CB_.wvu.FilterData" localSheetId="4" hidden="1">'Orçamentária-TR'!$B$5:$O$1794</definedName>
    <definedName name="Z_0C4D640E_B9E1_4EAB_B3AB_89C41AF98082_.wvu.FilterData" localSheetId="4" hidden="1">'Orçamentária-TR'!$B$5:$O$1794</definedName>
    <definedName name="Z_103B4532_830F_4D40_B519_2B5D82E8D0DF_.wvu.FilterData" localSheetId="4" hidden="1">'Orçamentária-TR'!$B$5:$O$1794</definedName>
    <definedName name="Z_1233DEA2_5E57_472E_9026_2D59B49EDE23_.wvu.FilterData" localSheetId="4" hidden="1">'Orçamentária-TR'!$B$5:$O$1794</definedName>
    <definedName name="Z_1400149A_252B_4AD1_9AE2_5793AA4A27D2_.wvu.Cols" localSheetId="4" hidden="1">'Orçamentária-TR'!$K:$O</definedName>
    <definedName name="Z_1400149A_252B_4AD1_9AE2_5793AA4A27D2_.wvu.FilterData" localSheetId="4" hidden="1">'Orçamentária-TR'!$B$5:$O$1794</definedName>
    <definedName name="Z_1400149A_252B_4AD1_9AE2_5793AA4A27D2_.wvu.PrintArea" localSheetId="4" hidden="1">'Orçamentária-TR'!$B$1:$O$1794</definedName>
    <definedName name="Z_1400149A_252B_4AD1_9AE2_5793AA4A27D2_.wvu.PrintTitles" localSheetId="4" hidden="1">'Orçamentária-TR'!$1:$5</definedName>
    <definedName name="Z_14F9A249_D491_44EF_A492_73D0B2E0EC1C_.wvu.FilterData" localSheetId="4" hidden="1">'Orçamentária-TR'!$B$5:$O$1794</definedName>
    <definedName name="Z_1508C91F_7BBA_4B6E_9412_AC0099CC7C64_.wvu.FilterData" localSheetId="4" hidden="1">'Orçamentária-TR'!$B$5:$O$1794</definedName>
    <definedName name="Z_184E0B6D_FF37_4CBD_88A9_6BFB3CA3186B_.wvu.FilterData" localSheetId="4" hidden="1">'Orçamentária-TR'!$B$5:$O$1794</definedName>
    <definedName name="Z_184E0B6D_FF37_4CBD_88A9_6BFB3CA3186B_.wvu.PrintArea" localSheetId="4" hidden="1">'Orçamentária-TR'!$B$1:$O$1794</definedName>
    <definedName name="Z_184E0B6D_FF37_4CBD_88A9_6BFB3CA3186B_.wvu.PrintTitles" localSheetId="4" hidden="1">'Orçamentária-TR'!$1:$5</definedName>
    <definedName name="Z_1F5F3FF6_134E_4BE3_931A_86A140230F01_.wvu.FilterData" localSheetId="4" hidden="1">'Orçamentária-TR'!$B$5:$O$1794</definedName>
    <definedName name="Z_2108BB79_D2A4_494D_963C_F8471D86F0B2_.wvu.FilterData" localSheetId="4" hidden="1">'Orçamentária-TR'!$B$5:$O$1794</definedName>
    <definedName name="Z_256828BB_3827_445A_A407_FFF15876225E_.wvu.FilterData" localSheetId="4" hidden="1">'Orçamentária-TR'!$B$5:$O$1794</definedName>
    <definedName name="Z_260D23EF_A247_4C84_BDC8_F18F22091ADE_.wvu.FilterData" localSheetId="4" hidden="1">'Orçamentária-TR'!$B$5:$O$1794</definedName>
    <definedName name="Z_2C8BFB8C_30B5_4612_979A_9A4837B7A4BD_.wvu.FilterData" localSheetId="4" hidden="1">'Orçamentária-TR'!$B$5:$O$1794</definedName>
    <definedName name="Z_388EA09C_8141_4800_8A1E_E051726ADA8F_.wvu.FilterData" localSheetId="4" hidden="1">'Orçamentária-TR'!$B$5:$O$1794</definedName>
    <definedName name="Z_388EA09C_8141_4800_8A1E_E051726ADA8F_.wvu.PrintArea" localSheetId="4" hidden="1">'Orçamentária-TR'!$B$1:$O$1794</definedName>
    <definedName name="Z_388EA09C_8141_4800_8A1E_E051726ADA8F_.wvu.PrintTitles" localSheetId="4" hidden="1">'Orçamentária-TR'!$1:$5</definedName>
    <definedName name="Z_388EA09C_8141_4800_8A1E_E051726ADA8F_.wvu.Rows" localSheetId="4" hidden="1">'Orçamentária-TR'!#REF!</definedName>
    <definedName name="Z_3EE29867_432A_4BA3_89E1_F341CEBBAC88_.wvu.FilterData" localSheetId="4" hidden="1">'Orçamentária-TR'!$B$5:$O$1794</definedName>
    <definedName name="Z_3EE29867_432A_4BA3_89E1_F341CEBBAC88_.wvu.PrintArea" localSheetId="4" hidden="1">'Orçamentária-TR'!$B$1:$O$1794</definedName>
    <definedName name="Z_3EE29867_432A_4BA3_89E1_F341CEBBAC88_.wvu.PrintTitles" localSheetId="4" hidden="1">'Orçamentária-TR'!$1:$5</definedName>
    <definedName name="Z_3EE29867_432A_4BA3_89E1_F341CEBBAC88_.wvu.Rows" localSheetId="4" hidden="1">'Orçamentária-TR'!#REF!</definedName>
    <definedName name="Z_40337AE9_1607_448E_8742_24D71D4DB741_.wvu.FilterData" localSheetId="4" hidden="1">'Orçamentária-TR'!$B$5:$O$1794</definedName>
    <definedName name="Z_4061C7FA_8486_49E5_B176_FAB0D844CA38_.wvu.FilterData" localSheetId="4" hidden="1">'Orçamentária-TR'!$B$5:$O$1794</definedName>
    <definedName name="Z_4084C220_ED62_4400_8E87_B7B0B92D4EE3_.wvu.FilterData" localSheetId="4" hidden="1">'Orçamentária-TR'!$B$5:$O$1794</definedName>
    <definedName name="Z_4BAF66BB_2070_4530_A84F_5AB8CB3CEDE8_.wvu.FilterData" localSheetId="4" hidden="1">'Orçamentária-TR'!$B$5:$O$1794</definedName>
    <definedName name="Z_52D8B9C2_62A7_4109_9BE6_713DAADD942D_.wvu.FilterData" localSheetId="4" hidden="1">'Orçamentária-TR'!$B$5:$O$1794</definedName>
    <definedName name="Z_52D8B9C2_62A7_4109_9BE6_713DAADD942D_.wvu.PrintArea" localSheetId="4" hidden="1">'Orçamentária-TR'!$B$1:$O$1794</definedName>
    <definedName name="Z_52D8B9C2_62A7_4109_9BE6_713DAADD942D_.wvu.PrintTitles" localSheetId="4" hidden="1">'Orçamentária-TR'!$1:$5</definedName>
    <definedName name="Z_5487A251_C3E7_4145_9020_3D739357716C_.wvu.FilterData" localSheetId="4" hidden="1">'Orçamentária-TR'!$B$5:$O$1794</definedName>
    <definedName name="Z_5C3F6C56_B73A_43E0_8278_7B62637D5522_.wvu.FilterData" localSheetId="4" hidden="1">'Orçamentária-TR'!$B$5:$O$1794</definedName>
    <definedName name="Z_5DE6B415_5844_48EC_B314_C77EFAB69571_.wvu.FilterData" localSheetId="4" hidden="1">'Orçamentária-TR'!$B$5:$O$1794</definedName>
    <definedName name="Z_621F33E6_5212_4A57_AD9D_BA86A737D9AF_.wvu.FilterData" localSheetId="4" hidden="1">'Orçamentária-TR'!$B$5:$O$1794</definedName>
    <definedName name="Z_68AFDCF1_6306_4C31_A6DA_54D6FBA0C05D_.wvu.FilterData" localSheetId="4" hidden="1">'Orçamentária-TR'!$B$5:$O$1794</definedName>
    <definedName name="Z_72DD8278_BC38_4AE5_B76C_EBE79FD72AF0_.wvu.FilterData" localSheetId="4" hidden="1">'Orçamentária-TR'!$B$5:$O$1794</definedName>
    <definedName name="Z_761D86DB_5332_4CB4_A4C9_10A4F0C968CD_.wvu.FilterData" localSheetId="4" hidden="1">'Orçamentária-TR'!$B$5:$O$1794</definedName>
    <definedName name="Z_84004490_2C0A_437D_83F9_83F396B1FCD6_.wvu.FilterData" localSheetId="4" hidden="1">'Orçamentária-TR'!$B$5:$O$1794</definedName>
    <definedName name="Z_8404D714_1416_441F_BC2A_86C3BA0ED4A7_.wvu.FilterData" localSheetId="4" hidden="1">'Orçamentária-TR'!$B$5:$O$1794</definedName>
    <definedName name="Z_8490C688_227D_4807_B48A_E99B98AA4ABA_.wvu.FilterData" localSheetId="4" hidden="1">'Orçamentária-TR'!$B$5:$O$1794</definedName>
    <definedName name="Z_9226CEA5_2DEB_4F09_8A9E_201671FE3996_.wvu.FilterData" localSheetId="4" hidden="1">'Orçamentária-TR'!$B$5:$O$1794</definedName>
    <definedName name="Z_9872962C_537A_42AF_9FC2_C758CA32B49A_.wvu.FilterData" localSheetId="4" hidden="1">'Orçamentária-TR'!$B$5:$O$1794</definedName>
    <definedName name="Z_9D9D890B_7CAD_43FA_8B37_40B7CE51D7BB_.wvu.FilterData" localSheetId="4" hidden="1">'Orçamentária-TR'!$B$5:$O$1794</definedName>
    <definedName name="Z_B236A6BF_71D4_4CD9_BBD0_698BCEA023CF_.wvu.FilterData" localSheetId="4" hidden="1">'Orçamentária-TR'!$B$5:$O$1794</definedName>
    <definedName name="Z_BC95D367_E5F9_4D7F_9E29_86A33F32AAFF_.wvu.FilterData" localSheetId="4" hidden="1">'Orçamentária-TR'!$B$5:$O$1794</definedName>
    <definedName name="Z_C3F45743_DBDA_4241_B0B6_5E88345390B5_.wvu.FilterData" localSheetId="4" hidden="1">'Orçamentária-TR'!$B$5:$O$1794</definedName>
    <definedName name="Z_CA8CD684_5813_4814_9596_BC74CCC6F648_.wvu.FilterData" localSheetId="4" hidden="1">'Orçamentária-TR'!$B$5:$O$1794</definedName>
    <definedName name="Z_D7B7D9EE_4074_4FED_9A68_56C7886D5723_.wvu.FilterData" localSheetId="4" hidden="1">'Orçamentária-TR'!$B$5:$O$1794</definedName>
    <definedName name="Z_D80CD39D_2818_4F11_B510_562775715C69_.wvu.FilterData" localSheetId="4" hidden="1">'Orçamentária-TR'!$B$5:$O$1794</definedName>
    <definedName name="Z_D80CD39D_2818_4F11_B510_562775715C69_.wvu.PrintArea" localSheetId="4" hidden="1">'Orçamentária-TR'!$B$1:$O$1794</definedName>
    <definedName name="Z_D80CD39D_2818_4F11_B510_562775715C69_.wvu.PrintTitles" localSheetId="4" hidden="1">'Orçamentária-TR'!$1:$5</definedName>
    <definedName name="Z_D8BDBFFF_4E63_42E8_AF66_3A4A5922F3A9_.wvu.Cols" localSheetId="4" hidden="1">'Orçamentária-TR'!$K:$O</definedName>
    <definedName name="Z_D8BDBFFF_4E63_42E8_AF66_3A4A5922F3A9_.wvu.FilterData" localSheetId="4" hidden="1">'Orçamentária-TR'!$B$5:$O$1794</definedName>
    <definedName name="Z_D8BDBFFF_4E63_42E8_AF66_3A4A5922F3A9_.wvu.PrintArea" localSheetId="4" hidden="1">'Orçamentária-TR'!$B$1:$O$1794</definedName>
    <definedName name="Z_D8BDBFFF_4E63_42E8_AF66_3A4A5922F3A9_.wvu.PrintTitles" localSheetId="4" hidden="1">'Orçamentária-TR'!$1:$5</definedName>
    <definedName name="Z_DE3D750A_1352_4B72_B5EF_6B3CF0400C00_.wvu.FilterData" localSheetId="4" hidden="1">'Orçamentária-TR'!$B$5:$O$1794</definedName>
    <definedName name="Z_E3F441FA_50DE_409F_B5A8_8880F3E748EB_.wvu.FilterData" localSheetId="4" hidden="1">'Orçamentária-TR'!$B$5:$O$1794</definedName>
    <definedName name="Z_FBE20D2A_04F9_4378_A6DA_2D4796F29D79_.wvu.FilterData" localSheetId="4" hidden="1">'Orçamentária-TR'!$B$5:$O$1794</definedName>
    <definedName name="Z_FD1CBB54_9774_4703_A628_1ECC0683BA70_.wvu.FilterData" localSheetId="4" hidden="1">'Orçamentária-TR'!$B$5:$O$1794</definedName>
    <definedName name="Z_FDEEEDF6_B9AE_4B52_86A1_B09EE771BE76_.wvu.FilterData" localSheetId="4" hidden="1">'Orçamentária-TR'!$B$5:$O$1794</definedName>
    <definedName name="Z_FEBB4EFB_B059_486C_9FE0_A3F428AFE568_.wvu.FilterData" localSheetId="4" hidden="1">'Orçamentária-TR'!$B$5:$O$1794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13" l="1"/>
  <c r="A1" i="13"/>
  <c r="I1660" i="12"/>
  <c r="I1574" i="12"/>
  <c r="I1561" i="12"/>
  <c r="I1556" i="12"/>
  <c r="I1548" i="12"/>
  <c r="I1547" i="12"/>
  <c r="I1543" i="12"/>
  <c r="I1518" i="12"/>
  <c r="I1517" i="12"/>
  <c r="I1503" i="12"/>
  <c r="I1501" i="12"/>
  <c r="I1500" i="12"/>
  <c r="I1479" i="12"/>
  <c r="I1478" i="12"/>
  <c r="I1470" i="12"/>
  <c r="I1462" i="12"/>
  <c r="I1452" i="12"/>
  <c r="I1440" i="12"/>
  <c r="I1418" i="12"/>
  <c r="I1417" i="12"/>
  <c r="I1415" i="12"/>
  <c r="I1414" i="12"/>
  <c r="I1409" i="12"/>
  <c r="I1408" i="12"/>
  <c r="I1407" i="12"/>
  <c r="I1402" i="12"/>
  <c r="I1401" i="12"/>
  <c r="I1400" i="12"/>
  <c r="I1397" i="12"/>
  <c r="I1396" i="12"/>
  <c r="I1395" i="12"/>
  <c r="I1394" i="12"/>
  <c r="I1391" i="12"/>
  <c r="I1388" i="12"/>
  <c r="I1387" i="12"/>
  <c r="I1386" i="12"/>
  <c r="I1385" i="12"/>
  <c r="I1384" i="12"/>
  <c r="I1383" i="12"/>
  <c r="I1382" i="12"/>
  <c r="I1381" i="12"/>
  <c r="I1380" i="12"/>
  <c r="I1379" i="12"/>
  <c r="I1372" i="12"/>
  <c r="I1366" i="12"/>
  <c r="I1359" i="12"/>
  <c r="I1353" i="12"/>
  <c r="I1347" i="12"/>
  <c r="I1346" i="12"/>
  <c r="I1345" i="12"/>
  <c r="I1344" i="12"/>
  <c r="I1343" i="12"/>
  <c r="I1342" i="12"/>
  <c r="I1341" i="12"/>
  <c r="I1340" i="12"/>
  <c r="I1339" i="12"/>
  <c r="I1338" i="12"/>
  <c r="I1337" i="12"/>
  <c r="I1336" i="12"/>
  <c r="I1335" i="12"/>
  <c r="I1334" i="12"/>
  <c r="I1333" i="12"/>
  <c r="I1332" i="12"/>
  <c r="I1331" i="12"/>
  <c r="I1330" i="12"/>
  <c r="I1329" i="12"/>
  <c r="I1328" i="12"/>
  <c r="I1326" i="12"/>
  <c r="I1325" i="12"/>
  <c r="I1324" i="12"/>
  <c r="I1323" i="12"/>
  <c r="I1322" i="12"/>
  <c r="I1321" i="12"/>
  <c r="I1320" i="12"/>
  <c r="I1319" i="12"/>
  <c r="I1318" i="12"/>
  <c r="I1317" i="12"/>
  <c r="I1316" i="12"/>
  <c r="I1315" i="12"/>
  <c r="I1314" i="12"/>
  <c r="I1313" i="12"/>
  <c r="I1311" i="12"/>
  <c r="I1310" i="12"/>
  <c r="I1309" i="12"/>
  <c r="I1308" i="12"/>
  <c r="I1307" i="12"/>
  <c r="I1306" i="12"/>
  <c r="I1305" i="12"/>
  <c r="I1304" i="12"/>
  <c r="I1303" i="12"/>
  <c r="I1302" i="12"/>
  <c r="I1301" i="12"/>
  <c r="I1299" i="12"/>
  <c r="I1298" i="12"/>
  <c r="I1297" i="12"/>
  <c r="I1296" i="12"/>
  <c r="I1295" i="12"/>
  <c r="I1294" i="12"/>
  <c r="I1293" i="12"/>
  <c r="I1292" i="12"/>
  <c r="I1291" i="12"/>
  <c r="I1290" i="12"/>
  <c r="I1289" i="12"/>
  <c r="I1287" i="12"/>
  <c r="I1286" i="12"/>
  <c r="I1285" i="12"/>
  <c r="I1284" i="12"/>
  <c r="I1283" i="12"/>
  <c r="I1282" i="12"/>
  <c r="I1281" i="12"/>
  <c r="I1280" i="12"/>
  <c r="I1278" i="12"/>
  <c r="I1277" i="12"/>
  <c r="I1276" i="12"/>
  <c r="I1275" i="12"/>
  <c r="I1274" i="12"/>
  <c r="I1273" i="12"/>
  <c r="I1272" i="12"/>
  <c r="I1271" i="12"/>
  <c r="I1243" i="12"/>
  <c r="I1242" i="12"/>
  <c r="I1241" i="12"/>
  <c r="I1240" i="12"/>
  <c r="I1239" i="12"/>
  <c r="I1164" i="12"/>
  <c r="I1163" i="12"/>
  <c r="I1162" i="12"/>
  <c r="I1155" i="12"/>
  <c r="I1094" i="12"/>
  <c r="I1090" i="12"/>
  <c r="I1089" i="12"/>
  <c r="I1086" i="12"/>
  <c r="I1078" i="12"/>
  <c r="I1077" i="12"/>
  <c r="I1071" i="12"/>
  <c r="I1001" i="12"/>
  <c r="I1000" i="12"/>
  <c r="I998" i="12"/>
  <c r="I996" i="12"/>
  <c r="I983" i="12"/>
  <c r="I982" i="12"/>
  <c r="I981" i="12"/>
  <c r="I980" i="12"/>
  <c r="I979" i="12"/>
  <c r="I978" i="12"/>
  <c r="I977" i="12"/>
  <c r="I976" i="12"/>
  <c r="I975" i="12"/>
  <c r="I974" i="12"/>
  <c r="I973" i="12"/>
  <c r="I972" i="12"/>
  <c r="I971" i="12"/>
  <c r="I970" i="12"/>
  <c r="I969" i="12"/>
  <c r="I968" i="12"/>
  <c r="I967" i="12"/>
  <c r="I966" i="12"/>
  <c r="I965" i="12"/>
  <c r="I964" i="12"/>
  <c r="I963" i="12"/>
  <c r="I962" i="12"/>
  <c r="I961" i="12"/>
  <c r="I960" i="12"/>
  <c r="I958" i="12"/>
  <c r="I956" i="12"/>
  <c r="I954" i="12"/>
  <c r="I952" i="12"/>
  <c r="I950" i="12"/>
  <c r="I949" i="12"/>
  <c r="I948" i="12"/>
  <c r="I947" i="12"/>
  <c r="I945" i="12"/>
  <c r="I944" i="12"/>
  <c r="I943" i="12"/>
  <c r="I942" i="12"/>
  <c r="I940" i="12"/>
  <c r="I939" i="12"/>
  <c r="I938" i="12"/>
  <c r="I937" i="12"/>
  <c r="I935" i="12"/>
  <c r="I934" i="12"/>
  <c r="I932" i="12"/>
  <c r="I930" i="12"/>
  <c r="I929" i="12"/>
  <c r="I928" i="12"/>
  <c r="I927" i="12"/>
  <c r="I925" i="12"/>
  <c r="I924" i="12"/>
  <c r="I923" i="12"/>
  <c r="I922" i="12"/>
  <c r="I920" i="12"/>
  <c r="I919" i="12"/>
  <c r="I918" i="12"/>
  <c r="I917" i="12"/>
  <c r="I915" i="12"/>
  <c r="I914" i="12"/>
  <c r="I913" i="12"/>
  <c r="I912" i="12"/>
  <c r="I910" i="12"/>
  <c r="I909" i="12"/>
  <c r="I908" i="12"/>
  <c r="I907" i="12"/>
  <c r="I905" i="12"/>
  <c r="I903" i="12"/>
  <c r="I902" i="12"/>
  <c r="I901" i="12"/>
  <c r="I900" i="12"/>
  <c r="I899" i="12"/>
  <c r="I898" i="12"/>
  <c r="I897" i="12"/>
  <c r="I896" i="12"/>
  <c r="I802" i="12"/>
  <c r="I788" i="12"/>
  <c r="I787" i="12"/>
  <c r="I785" i="12"/>
  <c r="I784" i="12"/>
  <c r="I783" i="12"/>
  <c r="I782" i="12"/>
  <c r="I781" i="12"/>
  <c r="I750" i="12"/>
  <c r="I749" i="12"/>
  <c r="I748" i="12"/>
  <c r="I747" i="12"/>
  <c r="I744" i="12"/>
  <c r="I743" i="12"/>
  <c r="I742" i="12"/>
  <c r="I739" i="12"/>
  <c r="I738" i="12"/>
  <c r="I737" i="12"/>
  <c r="I736" i="12"/>
  <c r="I735" i="12"/>
  <c r="I734" i="12"/>
  <c r="I733" i="12"/>
  <c r="I732" i="12"/>
  <c r="I730" i="12"/>
  <c r="I729" i="12"/>
  <c r="I728" i="12"/>
  <c r="I723" i="12"/>
  <c r="I722" i="12"/>
  <c r="I721" i="12"/>
  <c r="I720" i="12"/>
  <c r="I718" i="12"/>
  <c r="I717" i="12"/>
  <c r="I716" i="12"/>
  <c r="I715" i="12"/>
  <c r="I714" i="12"/>
  <c r="I713" i="12"/>
  <c r="I712" i="12"/>
  <c r="I708" i="12"/>
  <c r="I707" i="12"/>
  <c r="I705" i="12"/>
  <c r="I703" i="12"/>
  <c r="I701" i="12"/>
  <c r="I700" i="12"/>
  <c r="I698" i="12"/>
  <c r="I697" i="12"/>
  <c r="I696" i="12"/>
  <c r="I695" i="12"/>
  <c r="I694" i="12"/>
  <c r="I693" i="12"/>
  <c r="I691" i="12"/>
  <c r="I689" i="12"/>
  <c r="I687" i="12"/>
  <c r="I686" i="12"/>
  <c r="I685" i="12"/>
  <c r="I680" i="12"/>
  <c r="I679" i="12"/>
  <c r="I678" i="12"/>
  <c r="I676" i="12"/>
  <c r="I675" i="12"/>
  <c r="I674" i="12"/>
  <c r="I673" i="12"/>
  <c r="I672" i="12"/>
  <c r="I671" i="12"/>
  <c r="I670" i="12"/>
  <c r="I669" i="12"/>
  <c r="I668" i="12"/>
  <c r="I667" i="12"/>
  <c r="I666" i="12"/>
  <c r="I665" i="12"/>
  <c r="I664" i="12"/>
  <c r="I663" i="12"/>
  <c r="I662" i="12"/>
  <c r="I661" i="12"/>
  <c r="I660" i="12"/>
  <c r="I659" i="12"/>
  <c r="I658" i="12"/>
  <c r="I657" i="12"/>
  <c r="I656" i="12"/>
  <c r="I655" i="12"/>
  <c r="I654" i="12"/>
  <c r="I653" i="12"/>
  <c r="I652" i="12"/>
  <c r="I651" i="12"/>
  <c r="I650" i="12"/>
  <c r="I649" i="12"/>
  <c r="I648" i="12"/>
  <c r="I647" i="12"/>
  <c r="I646" i="12"/>
  <c r="I645" i="12"/>
  <c r="I644" i="12"/>
  <c r="I643" i="12"/>
  <c r="I642" i="12"/>
  <c r="I641" i="12"/>
  <c r="I640" i="12"/>
  <c r="I639" i="12"/>
  <c r="I638" i="12"/>
  <c r="I637" i="12"/>
  <c r="I636" i="12"/>
  <c r="I635" i="12"/>
  <c r="I634" i="12"/>
  <c r="I633" i="12"/>
  <c r="I632" i="12"/>
  <c r="I631" i="12"/>
  <c r="I630" i="12"/>
  <c r="I629" i="12"/>
  <c r="I628" i="12"/>
  <c r="I627" i="12"/>
  <c r="I626" i="12"/>
  <c r="I625" i="12"/>
  <c r="I624" i="12"/>
  <c r="I623" i="12"/>
  <c r="I622" i="12"/>
  <c r="I621" i="12"/>
  <c r="I620" i="12"/>
  <c r="I619" i="12"/>
  <c r="I618" i="12"/>
  <c r="I617" i="12"/>
  <c r="I616" i="12"/>
  <c r="I615" i="12"/>
  <c r="I614" i="12"/>
  <c r="I613" i="12"/>
  <c r="I612" i="12"/>
  <c r="I611" i="12"/>
  <c r="I610" i="12"/>
  <c r="I609" i="12"/>
  <c r="I608" i="12"/>
  <c r="I607" i="12"/>
  <c r="I606" i="12"/>
  <c r="I605" i="12"/>
  <c r="I604" i="12"/>
  <c r="I603" i="12"/>
  <c r="I602" i="12"/>
  <c r="I601" i="12"/>
  <c r="I600" i="12"/>
  <c r="I599" i="12"/>
  <c r="I598" i="12"/>
  <c r="I597" i="12"/>
  <c r="I596" i="12"/>
  <c r="I595" i="12"/>
  <c r="I594" i="12"/>
  <c r="I593" i="12"/>
  <c r="I592" i="12"/>
  <c r="I591" i="12"/>
  <c r="I590" i="12"/>
  <c r="I589" i="12"/>
  <c r="I588" i="12"/>
  <c r="I587" i="12"/>
  <c r="I586" i="12"/>
  <c r="I585" i="12"/>
  <c r="I584" i="12"/>
  <c r="I583" i="12"/>
  <c r="I582" i="12"/>
  <c r="I581" i="12"/>
  <c r="I580" i="12"/>
  <c r="I579" i="12"/>
  <c r="I578" i="12"/>
  <c r="I577" i="12"/>
  <c r="I576" i="12"/>
  <c r="I575" i="12"/>
  <c r="I574" i="12"/>
  <c r="I573" i="12"/>
  <c r="I572" i="12"/>
  <c r="I571" i="12"/>
  <c r="I570" i="12"/>
  <c r="I569" i="12"/>
  <c r="I568" i="12"/>
  <c r="I567" i="12"/>
  <c r="I566" i="12"/>
  <c r="I565" i="12"/>
  <c r="I564" i="12"/>
  <c r="I563" i="12"/>
  <c r="I562" i="12"/>
  <c r="I561" i="12"/>
  <c r="I560" i="12"/>
  <c r="I559" i="12"/>
  <c r="I558" i="12"/>
  <c r="I557" i="12"/>
  <c r="I556" i="12"/>
  <c r="I555" i="12"/>
  <c r="I554" i="12"/>
  <c r="I553" i="12"/>
  <c r="I552" i="12"/>
  <c r="I551" i="12"/>
  <c r="I550" i="12"/>
  <c r="I549" i="12"/>
  <c r="I548" i="12"/>
  <c r="I547" i="12"/>
  <c r="I546" i="12"/>
  <c r="I545" i="12"/>
  <c r="I544" i="12"/>
  <c r="I543" i="12"/>
  <c r="I538" i="12"/>
  <c r="I537" i="12"/>
  <c r="I536" i="12"/>
  <c r="I535" i="12"/>
  <c r="I534" i="12"/>
  <c r="I533" i="12"/>
  <c r="I532" i="12"/>
  <c r="I531" i="12"/>
  <c r="I530" i="12"/>
  <c r="I529" i="12"/>
  <c r="I528" i="12"/>
  <c r="I527" i="12"/>
  <c r="I526" i="12"/>
  <c r="I525" i="12"/>
  <c r="I524" i="12"/>
  <c r="I523" i="12"/>
  <c r="I522" i="12"/>
  <c r="I521" i="12"/>
  <c r="I520" i="12"/>
  <c r="I519" i="12"/>
  <c r="I518" i="12"/>
  <c r="I517" i="12"/>
  <c r="I516" i="12"/>
  <c r="I515" i="12"/>
  <c r="I514" i="12"/>
  <c r="I513" i="12"/>
  <c r="I512" i="12"/>
  <c r="I511" i="12"/>
  <c r="I510" i="12"/>
  <c r="I509" i="12"/>
  <c r="I508" i="12"/>
  <c r="I507" i="12"/>
  <c r="I506" i="12"/>
  <c r="I505" i="12"/>
  <c r="I503" i="12"/>
  <c r="I500" i="12"/>
  <c r="I499" i="12"/>
  <c r="I498" i="12"/>
  <c r="I497" i="12"/>
  <c r="I496" i="12"/>
  <c r="I495" i="12"/>
  <c r="I494" i="12"/>
  <c r="I493" i="12"/>
  <c r="I492" i="12"/>
  <c r="I491" i="12"/>
  <c r="I490" i="12"/>
  <c r="I489" i="12"/>
  <c r="I488" i="12"/>
  <c r="I487" i="12"/>
  <c r="I486" i="12"/>
  <c r="I485" i="12"/>
  <c r="I484" i="12"/>
  <c r="I483" i="12"/>
  <c r="I482" i="12"/>
  <c r="I481" i="12"/>
  <c r="I480" i="12"/>
  <c r="I479" i="12"/>
  <c r="I478" i="12"/>
  <c r="I477" i="12"/>
  <c r="I476" i="12"/>
  <c r="I475" i="12"/>
  <c r="I474" i="12"/>
  <c r="I473" i="12"/>
  <c r="I472" i="12"/>
  <c r="I471" i="12"/>
  <c r="I470" i="12"/>
  <c r="I469" i="12"/>
  <c r="I468" i="12"/>
  <c r="I467" i="12"/>
  <c r="I466" i="12"/>
  <c r="I465" i="12"/>
  <c r="I464" i="12"/>
  <c r="I463" i="12"/>
  <c r="I462" i="12"/>
  <c r="I461" i="12"/>
  <c r="I460" i="12"/>
  <c r="I459" i="12"/>
  <c r="I458" i="12"/>
  <c r="I457" i="12"/>
  <c r="I456" i="12"/>
  <c r="I455" i="12"/>
  <c r="I454" i="12"/>
  <c r="I453" i="12"/>
  <c r="I452" i="12"/>
  <c r="I451" i="12"/>
  <c r="I450" i="12"/>
  <c r="I449" i="12"/>
  <c r="I448" i="12"/>
  <c r="I447" i="12"/>
  <c r="I446" i="12"/>
  <c r="I445" i="12"/>
  <c r="I444" i="12"/>
  <c r="I443" i="12"/>
  <c r="I442" i="12"/>
  <c r="I441" i="12"/>
  <c r="I440" i="12"/>
  <c r="I439" i="12"/>
  <c r="I438" i="12"/>
  <c r="I437" i="12"/>
  <c r="I436" i="12"/>
  <c r="I435" i="12"/>
  <c r="I434" i="12"/>
  <c r="I433" i="12"/>
  <c r="I432" i="12"/>
  <c r="I430" i="12"/>
  <c r="I429" i="12"/>
  <c r="I428" i="12"/>
  <c r="I427" i="12"/>
  <c r="I426" i="12"/>
  <c r="I425" i="12"/>
  <c r="I424" i="12"/>
  <c r="I423" i="12"/>
  <c r="I422" i="12"/>
  <c r="I421" i="12"/>
  <c r="I420" i="12"/>
  <c r="I419" i="12"/>
  <c r="I418" i="12"/>
  <c r="I417" i="12"/>
  <c r="I416" i="12"/>
  <c r="I415" i="12"/>
  <c r="I414" i="12"/>
  <c r="I413" i="12"/>
  <c r="I412" i="12"/>
  <c r="I411" i="12"/>
  <c r="I410" i="12"/>
  <c r="I409" i="12"/>
  <c r="I408" i="12"/>
  <c r="I407" i="12"/>
  <c r="I406" i="12"/>
  <c r="I405" i="12"/>
  <c r="I404" i="12"/>
  <c r="I403" i="12"/>
  <c r="I402" i="12"/>
  <c r="I401" i="12"/>
  <c r="I400" i="12"/>
  <c r="I399" i="12"/>
  <c r="I398" i="12"/>
  <c r="I397" i="12"/>
  <c r="I396" i="12"/>
  <c r="I395" i="12"/>
  <c r="I394" i="12"/>
  <c r="I393" i="12"/>
  <c r="I392" i="12"/>
  <c r="I391" i="12"/>
  <c r="I390" i="12"/>
  <c r="I389" i="12"/>
  <c r="I388" i="12"/>
  <c r="I387" i="12"/>
  <c r="I386" i="12"/>
  <c r="I385" i="12"/>
  <c r="I384" i="12"/>
  <c r="I383" i="12"/>
  <c r="I382" i="12"/>
  <c r="I381" i="12"/>
  <c r="I380" i="12"/>
  <c r="I379" i="12"/>
  <c r="I378" i="12"/>
  <c r="I377" i="12"/>
  <c r="I376" i="12"/>
  <c r="I375" i="12"/>
  <c r="I374" i="12"/>
  <c r="I373" i="12"/>
  <c r="I372" i="12"/>
  <c r="I371" i="12"/>
  <c r="I370" i="12"/>
  <c r="I369" i="12"/>
  <c r="I368" i="12"/>
  <c r="I367" i="12"/>
  <c r="I366" i="12"/>
  <c r="I365" i="12"/>
  <c r="I364" i="12"/>
  <c r="I363" i="12"/>
  <c r="I362" i="12"/>
  <c r="I361" i="12"/>
  <c r="I360" i="12"/>
  <c r="I359" i="12"/>
  <c r="I358" i="12"/>
  <c r="I357" i="12"/>
  <c r="I356" i="12"/>
  <c r="I355" i="12"/>
  <c r="I354" i="12"/>
  <c r="I353" i="12"/>
  <c r="I352" i="12"/>
  <c r="I351" i="12"/>
  <c r="I350" i="12"/>
  <c r="I349" i="12"/>
  <c r="I348" i="12"/>
  <c r="I347" i="12"/>
  <c r="I346" i="12"/>
  <c r="I345" i="12"/>
  <c r="I344" i="12"/>
  <c r="I343" i="12"/>
  <c r="I342" i="12"/>
  <c r="I341" i="12"/>
  <c r="I340" i="12"/>
  <c r="I339" i="12"/>
  <c r="I338" i="12"/>
  <c r="I337" i="12"/>
  <c r="I336" i="12"/>
  <c r="I335" i="12"/>
  <c r="I334" i="12"/>
  <c r="I333" i="12"/>
  <c r="I332" i="12"/>
  <c r="I331" i="12"/>
  <c r="I330" i="12"/>
  <c r="I328" i="12"/>
  <c r="I327" i="12"/>
  <c r="I326" i="12"/>
  <c r="I325" i="12"/>
  <c r="I324" i="12"/>
  <c r="I323" i="12"/>
  <c r="I322" i="12"/>
  <c r="I321" i="12"/>
  <c r="I320" i="12"/>
  <c r="I319" i="12"/>
  <c r="I318" i="12"/>
  <c r="I317" i="12"/>
  <c r="I316" i="12"/>
  <c r="I315" i="12"/>
  <c r="I314" i="12"/>
  <c r="I313" i="12"/>
  <c r="I312" i="12"/>
  <c r="I311" i="12"/>
  <c r="I310" i="12"/>
  <c r="I309" i="12"/>
  <c r="I308" i="12"/>
  <c r="I307" i="12"/>
  <c r="I306" i="12"/>
  <c r="I305" i="12"/>
  <c r="I304" i="12"/>
  <c r="I303" i="12"/>
  <c r="I302" i="12"/>
  <c r="I301" i="12"/>
  <c r="I300" i="12"/>
  <c r="I299" i="12"/>
  <c r="I298" i="12"/>
  <c r="I297" i="12"/>
  <c r="I296" i="12"/>
  <c r="I294" i="12"/>
  <c r="I293" i="12"/>
  <c r="I292" i="12"/>
  <c r="I291" i="12"/>
  <c r="I290" i="12"/>
  <c r="I289" i="12"/>
  <c r="I288" i="12"/>
  <c r="I287" i="12"/>
  <c r="I286" i="12"/>
  <c r="I285" i="12"/>
  <c r="I284" i="12"/>
  <c r="I283" i="12"/>
  <c r="I282" i="12"/>
  <c r="I281" i="12"/>
  <c r="I277" i="12"/>
  <c r="I276" i="12"/>
  <c r="I275" i="12"/>
  <c r="I274" i="12"/>
  <c r="I273" i="12"/>
  <c r="I272" i="12"/>
  <c r="I271" i="12"/>
  <c r="I270" i="12"/>
  <c r="I269" i="12"/>
  <c r="I268" i="12"/>
  <c r="I267" i="12"/>
  <c r="I266" i="12"/>
  <c r="I265" i="12"/>
  <c r="I264" i="12"/>
  <c r="I263" i="12"/>
  <c r="I262" i="12"/>
  <c r="I261" i="12"/>
  <c r="I260" i="12"/>
  <c r="I259" i="12"/>
  <c r="I258" i="12"/>
  <c r="I257" i="12"/>
  <c r="I256" i="12"/>
  <c r="I255" i="12"/>
  <c r="I254" i="12"/>
  <c r="I253" i="12"/>
  <c r="I252" i="12"/>
  <c r="I251" i="12"/>
  <c r="I250" i="12"/>
  <c r="I249" i="12"/>
  <c r="I248" i="12"/>
  <c r="I246" i="12"/>
  <c r="I245" i="12"/>
  <c r="I242" i="12"/>
  <c r="I241" i="12"/>
  <c r="I240" i="12"/>
  <c r="I237" i="12"/>
  <c r="I235" i="12"/>
  <c r="I234" i="12"/>
  <c r="I233" i="12"/>
  <c r="I232" i="12"/>
  <c r="I231" i="12"/>
  <c r="I230" i="12"/>
  <c r="I229" i="12"/>
  <c r="I228" i="12"/>
  <c r="I227" i="12"/>
  <c r="I226" i="12"/>
  <c r="I225" i="12"/>
  <c r="I224" i="12"/>
  <c r="I223" i="12"/>
  <c r="I222" i="12"/>
  <c r="I221" i="12"/>
  <c r="I220" i="12"/>
  <c r="I219" i="12"/>
  <c r="I218" i="12"/>
  <c r="I217" i="12"/>
  <c r="I216" i="12"/>
  <c r="I215" i="12"/>
  <c r="I214" i="12"/>
  <c r="I213" i="12"/>
  <c r="I212" i="12"/>
  <c r="I211" i="12"/>
  <c r="I210" i="12"/>
  <c r="I209" i="12"/>
  <c r="I208" i="12"/>
  <c r="I207" i="12"/>
  <c r="I206" i="12"/>
  <c r="I205" i="12"/>
  <c r="I204" i="12"/>
  <c r="I203" i="12"/>
  <c r="I202" i="12"/>
  <c r="I201" i="12"/>
  <c r="I200" i="12"/>
  <c r="I199" i="12"/>
  <c r="I198" i="12"/>
  <c r="I197" i="12"/>
  <c r="I196" i="12"/>
  <c r="I195" i="12"/>
  <c r="I194" i="12"/>
  <c r="I193" i="12"/>
  <c r="I192" i="12"/>
  <c r="I191" i="12"/>
  <c r="I190" i="12"/>
  <c r="I189" i="12"/>
  <c r="I188" i="12"/>
  <c r="I187" i="12"/>
  <c r="I186" i="12"/>
  <c r="I185" i="12"/>
  <c r="I184" i="12"/>
  <c r="I183" i="12"/>
  <c r="I182" i="12"/>
  <c r="I181" i="12"/>
  <c r="I180" i="12"/>
  <c r="I179" i="12"/>
  <c r="I178" i="12"/>
  <c r="I177" i="12"/>
  <c r="I176" i="12"/>
  <c r="I175" i="12"/>
  <c r="I174" i="12"/>
  <c r="I173" i="12"/>
  <c r="I172" i="12"/>
  <c r="I171" i="12"/>
  <c r="I170" i="12"/>
  <c r="I169" i="12"/>
  <c r="I168" i="12"/>
  <c r="I167" i="12"/>
  <c r="I166" i="12"/>
  <c r="I165" i="12"/>
  <c r="I164" i="12"/>
  <c r="I163" i="12"/>
  <c r="I162" i="12"/>
  <c r="I161" i="12"/>
  <c r="I160" i="12"/>
  <c r="I159" i="12"/>
  <c r="I158" i="12"/>
  <c r="I157" i="12"/>
  <c r="I156" i="12"/>
  <c r="I155" i="12"/>
  <c r="I154" i="12"/>
  <c r="I153" i="12"/>
  <c r="I152" i="12"/>
  <c r="I151" i="12"/>
  <c r="I150" i="12"/>
  <c r="I149" i="12"/>
  <c r="I148" i="12"/>
  <c r="I147" i="12"/>
  <c r="I146" i="12"/>
  <c r="I145" i="12"/>
  <c r="I144" i="12"/>
  <c r="I143" i="12"/>
  <c r="I142" i="12"/>
  <c r="I141" i="12"/>
  <c r="I140" i="12"/>
  <c r="I139" i="12"/>
  <c r="I138" i="12"/>
  <c r="I137" i="12"/>
  <c r="I136" i="12"/>
  <c r="I135" i="12"/>
  <c r="I134" i="12"/>
  <c r="I133" i="12"/>
  <c r="I132" i="12"/>
  <c r="I131" i="12"/>
  <c r="I130" i="12"/>
  <c r="I129" i="12"/>
  <c r="I128" i="12"/>
  <c r="I127" i="12"/>
  <c r="I126" i="12"/>
  <c r="I125" i="12"/>
  <c r="I124" i="12"/>
  <c r="I123" i="12"/>
  <c r="I122" i="12"/>
  <c r="I121" i="12"/>
  <c r="I120" i="12"/>
  <c r="I119" i="12"/>
  <c r="I118" i="12"/>
  <c r="I117" i="12"/>
  <c r="I116" i="12"/>
  <c r="I115" i="12"/>
  <c r="I114" i="12"/>
  <c r="I113" i="12"/>
  <c r="I112" i="12"/>
  <c r="I111" i="12"/>
  <c r="I110" i="12"/>
  <c r="I109" i="12"/>
  <c r="I108" i="12"/>
  <c r="I107" i="12"/>
  <c r="I106" i="12"/>
  <c r="I105" i="12"/>
  <c r="I104" i="12"/>
  <c r="I103" i="12"/>
  <c r="I102" i="12"/>
  <c r="I101" i="12"/>
  <c r="I100" i="12"/>
  <c r="I99" i="12"/>
  <c r="I98" i="12"/>
  <c r="I97" i="12"/>
  <c r="I96" i="12"/>
  <c r="I95" i="12"/>
  <c r="I94" i="12"/>
  <c r="I93" i="12"/>
  <c r="I92" i="12"/>
  <c r="I91" i="12"/>
  <c r="I90" i="12"/>
  <c r="I89" i="12"/>
  <c r="I88" i="12"/>
  <c r="I87" i="12"/>
  <c r="I86" i="12"/>
  <c r="I85" i="12"/>
  <c r="I84" i="12"/>
  <c r="I83" i="12"/>
  <c r="I82" i="12"/>
  <c r="I81" i="12"/>
  <c r="I80" i="12"/>
  <c r="I79" i="12"/>
  <c r="I78" i="12"/>
  <c r="I77" i="12"/>
  <c r="I76" i="12"/>
  <c r="I75" i="12"/>
  <c r="I74" i="12"/>
  <c r="I73" i="12"/>
  <c r="I70" i="12"/>
  <c r="I59" i="12"/>
  <c r="I55" i="12"/>
  <c r="I53" i="12"/>
  <c r="I52" i="12"/>
  <c r="I50" i="12"/>
  <c r="I49" i="12"/>
  <c r="I48" i="12"/>
  <c r="I47" i="12"/>
  <c r="I46" i="12"/>
  <c r="I45" i="12"/>
  <c r="I44" i="12"/>
  <c r="I43" i="12"/>
  <c r="I42" i="12"/>
  <c r="I41" i="12"/>
  <c r="I40" i="12"/>
  <c r="I39" i="12"/>
  <c r="I38" i="12"/>
  <c r="I37" i="12"/>
  <c r="I36" i="12"/>
  <c r="I35" i="12"/>
  <c r="I34" i="12"/>
  <c r="I33" i="12"/>
  <c r="I32" i="12"/>
  <c r="I31" i="12"/>
  <c r="I30" i="12"/>
  <c r="I29" i="12"/>
  <c r="I28" i="12"/>
  <c r="I27" i="12"/>
  <c r="I26" i="12"/>
  <c r="I25" i="12"/>
  <c r="I24" i="12"/>
  <c r="I23" i="12"/>
  <c r="I22" i="12"/>
  <c r="I20" i="12"/>
  <c r="I19" i="12"/>
  <c r="I18" i="12"/>
  <c r="I17" i="12"/>
  <c r="I16" i="12"/>
  <c r="I15" i="12"/>
  <c r="I14" i="12"/>
  <c r="I13" i="12"/>
  <c r="I12" i="12"/>
  <c r="I11" i="12"/>
  <c r="I10" i="12"/>
  <c r="I9" i="12"/>
  <c r="K498" i="12" l="1"/>
  <c r="K497" i="12"/>
  <c r="K496" i="12"/>
  <c r="K495" i="12"/>
  <c r="K494" i="12"/>
  <c r="K493" i="12"/>
  <c r="K492" i="12"/>
  <c r="K491" i="12"/>
  <c r="K490" i="12"/>
  <c r="K489" i="12"/>
  <c r="K488" i="12"/>
  <c r="K487" i="12"/>
  <c r="K486" i="12"/>
  <c r="K485" i="12"/>
  <c r="K484" i="12"/>
  <c r="K483" i="12"/>
  <c r="K482" i="12"/>
  <c r="K481" i="12"/>
  <c r="K480" i="12"/>
  <c r="K479" i="12"/>
  <c r="K478" i="12"/>
  <c r="K477" i="12"/>
  <c r="K476" i="12"/>
  <c r="K475" i="12"/>
  <c r="K474" i="12"/>
  <c r="K473" i="12"/>
  <c r="K472" i="12"/>
  <c r="K471" i="12"/>
  <c r="K470" i="12"/>
  <c r="K469" i="12"/>
  <c r="K468" i="12"/>
  <c r="K467" i="12"/>
  <c r="K466" i="12"/>
  <c r="K465" i="12"/>
  <c r="K464" i="12"/>
  <c r="K463" i="12"/>
  <c r="K462" i="12"/>
  <c r="K461" i="12"/>
  <c r="K460" i="12"/>
  <c r="K459" i="12"/>
  <c r="K458" i="12"/>
  <c r="K457" i="12"/>
  <c r="K456" i="12"/>
  <c r="K455" i="12"/>
  <c r="K454" i="12"/>
  <c r="K453" i="12"/>
  <c r="K452" i="12"/>
  <c r="K451" i="12"/>
  <c r="K450" i="12"/>
  <c r="K449" i="12"/>
  <c r="K448" i="12"/>
  <c r="K447" i="12"/>
  <c r="K446" i="12"/>
  <c r="K445" i="12"/>
  <c r="K444" i="12"/>
  <c r="K443" i="12"/>
  <c r="K442" i="12"/>
  <c r="K441" i="12"/>
  <c r="K440" i="12"/>
  <c r="K439" i="12"/>
  <c r="K430" i="12"/>
  <c r="K429" i="12"/>
  <c r="K428" i="12"/>
  <c r="K427" i="12"/>
  <c r="K426" i="12"/>
  <c r="K425" i="12"/>
  <c r="K424" i="12"/>
  <c r="K423" i="12"/>
  <c r="K422" i="12"/>
  <c r="K421" i="12"/>
  <c r="K420" i="12"/>
  <c r="K419" i="12"/>
  <c r="K418" i="12"/>
  <c r="K416" i="12"/>
  <c r="K415" i="12"/>
  <c r="K414" i="12"/>
  <c r="K413" i="12"/>
  <c r="K412" i="12"/>
  <c r="K411" i="12"/>
  <c r="K410" i="12"/>
  <c r="K409" i="12"/>
  <c r="K408" i="12"/>
  <c r="K407" i="12"/>
  <c r="K406" i="12"/>
  <c r="K405" i="12"/>
  <c r="K404" i="12"/>
  <c r="K403" i="12"/>
  <c r="K402" i="12"/>
  <c r="K401" i="12"/>
  <c r="K400" i="12"/>
  <c r="K399" i="12"/>
  <c r="K398" i="12"/>
  <c r="K397" i="12"/>
  <c r="K396" i="12"/>
  <c r="K395" i="12"/>
  <c r="K394" i="12"/>
  <c r="K393" i="12"/>
  <c r="K392" i="12"/>
  <c r="K391" i="12"/>
  <c r="K390" i="12"/>
  <c r="K389" i="12"/>
  <c r="K388" i="12"/>
  <c r="K387" i="12"/>
  <c r="K386" i="12"/>
  <c r="K385" i="12"/>
  <c r="K383" i="12"/>
  <c r="K382" i="12"/>
  <c r="K381" i="12"/>
  <c r="K380" i="12"/>
  <c r="K379" i="12"/>
  <c r="K378" i="12"/>
  <c r="K377" i="12"/>
  <c r="K376" i="12"/>
  <c r="K375" i="12"/>
  <c r="K374" i="12"/>
  <c r="K373" i="12"/>
  <c r="K372" i="12"/>
  <c r="K371" i="12"/>
  <c r="K370" i="12"/>
  <c r="K369" i="12"/>
  <c r="K368" i="12"/>
  <c r="K367" i="12"/>
  <c r="K366" i="12"/>
  <c r="K365" i="12"/>
  <c r="K364" i="12"/>
  <c r="K363" i="12"/>
  <c r="K362" i="12"/>
  <c r="K361" i="12"/>
  <c r="K360" i="12"/>
  <c r="K359" i="12"/>
  <c r="K358" i="12"/>
  <c r="K357" i="12"/>
  <c r="K356" i="12"/>
  <c r="K355" i="12"/>
  <c r="K354" i="12"/>
  <c r="K353" i="12"/>
  <c r="K352" i="12"/>
  <c r="K351" i="12"/>
  <c r="K350" i="12"/>
  <c r="K349" i="12"/>
  <c r="K348" i="12"/>
  <c r="K347" i="12"/>
  <c r="K346" i="12"/>
  <c r="K345" i="12"/>
  <c r="K344" i="12"/>
  <c r="K343" i="12"/>
  <c r="K342" i="12"/>
  <c r="K341" i="12"/>
  <c r="K340" i="12"/>
  <c r="K339" i="12"/>
  <c r="K338" i="12"/>
  <c r="K337" i="12"/>
  <c r="K336" i="12"/>
  <c r="K335" i="12"/>
  <c r="K334" i="12"/>
  <c r="K333" i="12"/>
  <c r="K332" i="12"/>
  <c r="K331" i="12"/>
  <c r="K330" i="12"/>
  <c r="K328" i="12"/>
  <c r="K327" i="12"/>
  <c r="K326" i="12"/>
  <c r="K325" i="12"/>
  <c r="K324" i="12"/>
  <c r="K323" i="12"/>
  <c r="K322" i="12"/>
  <c r="K321" i="12"/>
  <c r="K320" i="12"/>
  <c r="K319" i="12"/>
  <c r="K318" i="12"/>
  <c r="K317" i="12"/>
  <c r="K316" i="12"/>
  <c r="K315" i="12"/>
  <c r="K314" i="12"/>
  <c r="K313" i="12"/>
  <c r="K312" i="12"/>
  <c r="K311" i="12"/>
  <c r="K310" i="12"/>
  <c r="K309" i="12"/>
  <c r="K308" i="12"/>
  <c r="K307" i="12"/>
  <c r="K306" i="12"/>
  <c r="K305" i="12"/>
  <c r="K304" i="12"/>
  <c r="K303" i="12"/>
  <c r="K302" i="12"/>
  <c r="K301" i="12"/>
  <c r="K300" i="12"/>
  <c r="K299" i="12"/>
  <c r="K298" i="12"/>
  <c r="K297" i="12"/>
  <c r="K296" i="12"/>
  <c r="K295" i="12"/>
  <c r="K294" i="12"/>
  <c r="K293" i="12"/>
  <c r="K292" i="12"/>
  <c r="K291" i="12"/>
  <c r="K290" i="12"/>
  <c r="K289" i="12"/>
  <c r="K288" i="12"/>
  <c r="K287" i="12"/>
  <c r="K286" i="12"/>
  <c r="K285" i="12"/>
  <c r="K284" i="12"/>
  <c r="K283" i="12"/>
  <c r="K282" i="12"/>
  <c r="K281" i="12"/>
  <c r="K280" i="12"/>
  <c r="K279" i="12"/>
  <c r="K278" i="12"/>
  <c r="K277" i="12"/>
  <c r="K276" i="12"/>
  <c r="K275" i="12"/>
  <c r="K274" i="12"/>
  <c r="K273" i="12"/>
  <c r="K272" i="12"/>
  <c r="K271" i="12"/>
  <c r="K270" i="12"/>
  <c r="K269" i="12"/>
  <c r="K268" i="12"/>
  <c r="K267" i="12"/>
  <c r="K266" i="12"/>
  <c r="K265" i="12"/>
  <c r="K264" i="12"/>
  <c r="K263" i="12"/>
  <c r="K262" i="12"/>
  <c r="K261" i="12"/>
  <c r="K260" i="12"/>
  <c r="K259" i="12"/>
  <c r="K258" i="12"/>
  <c r="K257" i="12"/>
  <c r="K256" i="12"/>
  <c r="K255" i="12"/>
  <c r="K254" i="12"/>
  <c r="K253" i="12"/>
  <c r="K252" i="12"/>
  <c r="K251" i="12"/>
  <c r="K250" i="12"/>
  <c r="K249" i="12"/>
  <c r="K248" i="12"/>
  <c r="K247" i="12"/>
  <c r="K246" i="12"/>
  <c r="K245" i="12"/>
  <c r="K244" i="12"/>
  <c r="K243" i="12"/>
  <c r="K242" i="12"/>
  <c r="K241" i="12"/>
  <c r="K240" i="12"/>
  <c r="K239" i="12"/>
  <c r="K238" i="12"/>
  <c r="K237" i="12"/>
  <c r="K236" i="12"/>
  <c r="K235" i="12"/>
  <c r="K234" i="12"/>
  <c r="K233" i="12"/>
  <c r="K232" i="12"/>
  <c r="K231" i="12"/>
  <c r="K230" i="12"/>
  <c r="K229" i="12"/>
  <c r="K228" i="12"/>
  <c r="K227" i="12"/>
  <c r="K226" i="12"/>
  <c r="K225" i="12"/>
  <c r="K224" i="12"/>
  <c r="K223" i="12"/>
  <c r="K222" i="12"/>
  <c r="K221" i="12"/>
  <c r="K220" i="12"/>
  <c r="K219" i="12"/>
  <c r="K218" i="12"/>
  <c r="K217" i="12"/>
  <c r="K216" i="12"/>
  <c r="K215" i="12"/>
  <c r="K214" i="12"/>
  <c r="K213" i="12"/>
  <c r="K212" i="12"/>
  <c r="K211" i="12"/>
  <c r="K210" i="12"/>
  <c r="K209" i="12"/>
  <c r="K208" i="12"/>
  <c r="K207" i="12"/>
  <c r="K206" i="12"/>
  <c r="K205" i="12"/>
  <c r="K204" i="12"/>
  <c r="K203" i="12"/>
  <c r="K202" i="12"/>
  <c r="K201" i="12"/>
  <c r="K200" i="12"/>
  <c r="K199" i="12"/>
  <c r="K198" i="12"/>
  <c r="K197" i="12"/>
  <c r="K196" i="12"/>
  <c r="K195" i="12"/>
  <c r="K194" i="12"/>
  <c r="K193" i="12"/>
  <c r="K192" i="12"/>
  <c r="K191" i="12"/>
  <c r="K190" i="12"/>
  <c r="K189" i="12"/>
  <c r="K188" i="12"/>
  <c r="K187" i="12"/>
  <c r="K186" i="12"/>
  <c r="K185" i="12"/>
  <c r="K184" i="12"/>
  <c r="K183" i="12"/>
  <c r="K182" i="12"/>
  <c r="K181" i="12"/>
  <c r="K180" i="12"/>
  <c r="K179" i="12"/>
  <c r="K178" i="12"/>
  <c r="K177" i="12"/>
  <c r="K176" i="12"/>
  <c r="K175" i="12"/>
  <c r="K174" i="12"/>
  <c r="K173" i="12"/>
  <c r="K172" i="12"/>
  <c r="K171" i="12"/>
  <c r="K170" i="12"/>
  <c r="K169" i="12"/>
  <c r="K168" i="12"/>
  <c r="K167" i="12"/>
  <c r="K166" i="12"/>
  <c r="K165" i="12"/>
  <c r="K164" i="12"/>
  <c r="K163" i="12"/>
  <c r="K162" i="12"/>
  <c r="K161" i="12"/>
  <c r="K160" i="12"/>
  <c r="K159" i="12"/>
  <c r="K158" i="12"/>
  <c r="K157" i="12"/>
  <c r="K156" i="12"/>
  <c r="K155" i="12"/>
  <c r="K154" i="12"/>
  <c r="K153" i="12"/>
  <c r="K152" i="12"/>
  <c r="K151" i="12"/>
  <c r="K150" i="12"/>
  <c r="K149" i="12"/>
  <c r="K148" i="12"/>
  <c r="K147" i="12"/>
  <c r="K146" i="12"/>
  <c r="K145" i="12"/>
  <c r="K144" i="12"/>
  <c r="K143" i="12"/>
  <c r="K142" i="12"/>
  <c r="K141" i="12"/>
  <c r="K140" i="12"/>
  <c r="K139" i="12"/>
  <c r="K138" i="12"/>
  <c r="K137" i="12"/>
  <c r="K136" i="12"/>
  <c r="K135" i="12"/>
  <c r="K134" i="12"/>
  <c r="K133" i="12"/>
  <c r="K132" i="12"/>
  <c r="K131" i="12"/>
  <c r="K130" i="12"/>
  <c r="K129" i="12"/>
  <c r="K128" i="12"/>
  <c r="K127" i="12"/>
  <c r="K126" i="12"/>
  <c r="K125" i="12"/>
  <c r="K124" i="12"/>
  <c r="K123" i="12"/>
  <c r="K122" i="12"/>
  <c r="K121" i="12"/>
  <c r="K120" i="12"/>
  <c r="K119" i="12"/>
  <c r="K118" i="12"/>
  <c r="K117" i="12"/>
  <c r="K116" i="12"/>
  <c r="K115" i="12"/>
  <c r="K114" i="12"/>
  <c r="K113" i="12"/>
  <c r="K112" i="12"/>
  <c r="K111" i="12"/>
  <c r="K110" i="12"/>
  <c r="K109" i="12"/>
  <c r="K108" i="12"/>
  <c r="K107" i="12"/>
  <c r="K106" i="12"/>
  <c r="K105" i="12"/>
  <c r="K104" i="12"/>
  <c r="K103" i="12"/>
  <c r="K102" i="12"/>
  <c r="K101" i="12"/>
  <c r="K100" i="12"/>
  <c r="K99" i="12"/>
  <c r="K98" i="12"/>
  <c r="K97" i="12"/>
  <c r="K96" i="12"/>
  <c r="K95" i="12"/>
  <c r="K94" i="12"/>
  <c r="K93" i="12"/>
  <c r="K92" i="12"/>
  <c r="K91" i="12"/>
  <c r="K90" i="12"/>
  <c r="K89" i="12"/>
  <c r="K88" i="12"/>
  <c r="K87" i="12"/>
  <c r="K86" i="12"/>
  <c r="K85" i="12"/>
  <c r="K84" i="12"/>
  <c r="K83" i="12"/>
  <c r="K82" i="12"/>
  <c r="K81" i="12"/>
  <c r="K80" i="12"/>
  <c r="K79" i="12"/>
  <c r="K78" i="12"/>
  <c r="K77" i="12"/>
  <c r="K76" i="12"/>
  <c r="K75" i="12"/>
  <c r="K74" i="12"/>
  <c r="K73" i="12"/>
  <c r="K72" i="12"/>
  <c r="K71" i="12"/>
  <c r="K70" i="12"/>
  <c r="K69" i="12"/>
  <c r="K68" i="12"/>
  <c r="K67" i="12"/>
  <c r="K66" i="12"/>
  <c r="K65" i="12"/>
  <c r="K64" i="12"/>
  <c r="K63" i="12"/>
  <c r="K62" i="12"/>
  <c r="K61" i="12"/>
  <c r="K60" i="12"/>
  <c r="K59" i="12"/>
  <c r="K58" i="12"/>
  <c r="K57" i="12"/>
  <c r="K56" i="12"/>
  <c r="K55" i="12"/>
  <c r="K54" i="12"/>
  <c r="K53" i="12"/>
  <c r="K52" i="12"/>
  <c r="K51" i="12"/>
  <c r="K50" i="12"/>
  <c r="K49" i="12"/>
  <c r="K48" i="12"/>
  <c r="K47" i="12"/>
  <c r="K46" i="12"/>
  <c r="K45" i="12"/>
  <c r="K44" i="12"/>
  <c r="K43" i="12"/>
  <c r="K42" i="12"/>
  <c r="K41" i="12"/>
  <c r="K40" i="12"/>
  <c r="K39" i="12"/>
  <c r="K38" i="12"/>
  <c r="K37" i="12"/>
  <c r="K36" i="12"/>
  <c r="K35" i="12"/>
  <c r="K34" i="12"/>
  <c r="K33" i="12"/>
  <c r="K32" i="12"/>
  <c r="K31" i="12"/>
  <c r="K30" i="12"/>
  <c r="K29" i="12"/>
  <c r="K28" i="12"/>
  <c r="K27" i="12"/>
  <c r="K26" i="12"/>
  <c r="K25" i="12"/>
  <c r="K24" i="12"/>
  <c r="K23" i="12"/>
  <c r="K22" i="12"/>
  <c r="K21" i="12"/>
  <c r="K20" i="12"/>
  <c r="K19" i="12"/>
  <c r="K18" i="12"/>
  <c r="K17" i="12"/>
  <c r="K16" i="12"/>
  <c r="K15" i="12"/>
  <c r="K14" i="12"/>
  <c r="K13" i="12"/>
  <c r="K12" i="12"/>
  <c r="K11" i="12"/>
  <c r="K10" i="12"/>
  <c r="K9" i="12"/>
  <c r="K8" i="12"/>
  <c r="K1444" i="12"/>
  <c r="K1443" i="12"/>
  <c r="K1442" i="12"/>
  <c r="K1441" i="12"/>
  <c r="K1440" i="12"/>
  <c r="K1439" i="12"/>
  <c r="K1438" i="12"/>
  <c r="K1437" i="12"/>
  <c r="K1436" i="12"/>
  <c r="K1435" i="12"/>
  <c r="K1434" i="12"/>
  <c r="K1433" i="12"/>
  <c r="K1432" i="12"/>
  <c r="K1431" i="12"/>
  <c r="K1430" i="12"/>
  <c r="K1429" i="12"/>
  <c r="K1428" i="12"/>
  <c r="K1427" i="12"/>
  <c r="K1426" i="12"/>
  <c r="K1425" i="12"/>
  <c r="K1424" i="12"/>
  <c r="K1423" i="12"/>
  <c r="K1422" i="12"/>
  <c r="K1421" i="12"/>
  <c r="K1420" i="12"/>
  <c r="K1419" i="12"/>
  <c r="K1418" i="12"/>
  <c r="K1417" i="12"/>
  <c r="K1416" i="12"/>
  <c r="K1415" i="12"/>
  <c r="K1414" i="12"/>
  <c r="K1413" i="12"/>
  <c r="K1412" i="12"/>
  <c r="K1411" i="12"/>
  <c r="K1410" i="12"/>
  <c r="K1409" i="12"/>
  <c r="K1408" i="12"/>
  <c r="K1407" i="12"/>
  <c r="K1406" i="12"/>
  <c r="K1405" i="12"/>
  <c r="K1404" i="12"/>
  <c r="K1403" i="12"/>
  <c r="K1402" i="12"/>
  <c r="K1401" i="12"/>
  <c r="K1400" i="12"/>
  <c r="K1399" i="12"/>
  <c r="K1398" i="12"/>
  <c r="K1397" i="12"/>
  <c r="K1396" i="12"/>
  <c r="K1395" i="12"/>
  <c r="K1394" i="12"/>
  <c r="K1393" i="12"/>
  <c r="K1392" i="12"/>
  <c r="K1391" i="12"/>
  <c r="K1390" i="12"/>
  <c r="K1389" i="12"/>
  <c r="K1388" i="12"/>
  <c r="K1387" i="12"/>
  <c r="K1386" i="12"/>
  <c r="K1385" i="12"/>
  <c r="K1384" i="12"/>
  <c r="K1383" i="12"/>
  <c r="K1382" i="12"/>
  <c r="K1381" i="12"/>
  <c r="K1380" i="12"/>
  <c r="K1379" i="12"/>
  <c r="K1378" i="12"/>
  <c r="K1377" i="12"/>
  <c r="K1376" i="12"/>
  <c r="K1375" i="12"/>
  <c r="K1374" i="12"/>
  <c r="K1373" i="12"/>
  <c r="K1372" i="12"/>
  <c r="K1371" i="12"/>
  <c r="K1370" i="12"/>
  <c r="K1369" i="12"/>
  <c r="K1368" i="12"/>
  <c r="K1367" i="12"/>
  <c r="K1366" i="12"/>
  <c r="K1365" i="12"/>
  <c r="K1364" i="12"/>
  <c r="K1363" i="12"/>
  <c r="K1362" i="12"/>
  <c r="K1361" i="12"/>
  <c r="K1360" i="12"/>
  <c r="K1359" i="12"/>
  <c r="K1358" i="12"/>
  <c r="K1357" i="12"/>
  <c r="K1356" i="12"/>
  <c r="K1355" i="12"/>
  <c r="K1354" i="12"/>
  <c r="K1353" i="12"/>
  <c r="K1352" i="12"/>
  <c r="K1351" i="12"/>
  <c r="K1350" i="12"/>
  <c r="K1349" i="12"/>
  <c r="K1348" i="12"/>
  <c r="K1347" i="12"/>
  <c r="K1346" i="12"/>
  <c r="K1345" i="12"/>
  <c r="K1344" i="12"/>
  <c r="K1343" i="12"/>
  <c r="K1342" i="12"/>
  <c r="K1341" i="12"/>
  <c r="K1340" i="12"/>
  <c r="K1339" i="12"/>
  <c r="K1338" i="12"/>
  <c r="K1337" i="12"/>
  <c r="K1336" i="12"/>
  <c r="K1335" i="12"/>
  <c r="K1334" i="12"/>
  <c r="K1333" i="12"/>
  <c r="K1332" i="12"/>
  <c r="K1331" i="12"/>
  <c r="K1330" i="12"/>
  <c r="K1329" i="12"/>
  <c r="K1328" i="12"/>
  <c r="K1327" i="12"/>
  <c r="K1326" i="12"/>
  <c r="K1325" i="12"/>
  <c r="K1324" i="12"/>
  <c r="K1323" i="12"/>
  <c r="K1322" i="12"/>
  <c r="K1321" i="12"/>
  <c r="K1320" i="12"/>
  <c r="K1319" i="12"/>
  <c r="K1318" i="12"/>
  <c r="K1317" i="12"/>
  <c r="K1316" i="12"/>
  <c r="K1315" i="12"/>
  <c r="K1314" i="12"/>
  <c r="K1313" i="12"/>
  <c r="K1312" i="12"/>
  <c r="K1311" i="12"/>
  <c r="K1310" i="12"/>
  <c r="K1309" i="12"/>
  <c r="K1308" i="12"/>
  <c r="K1307" i="12"/>
  <c r="K1306" i="12"/>
  <c r="K1305" i="12"/>
  <c r="K1304" i="12"/>
  <c r="K1303" i="12"/>
  <c r="K1302" i="12"/>
  <c r="K1301" i="12"/>
  <c r="K1300" i="12"/>
  <c r="K1299" i="12"/>
  <c r="K1298" i="12"/>
  <c r="K1297" i="12"/>
  <c r="K1296" i="12"/>
  <c r="K1295" i="12"/>
  <c r="K1294" i="12"/>
  <c r="K1293" i="12"/>
  <c r="K1292" i="12"/>
  <c r="K1291" i="12"/>
  <c r="K1290" i="12"/>
  <c r="K1289" i="12"/>
  <c r="K1288" i="12"/>
  <c r="K1287" i="12"/>
  <c r="K1286" i="12"/>
  <c r="K1285" i="12"/>
  <c r="K1284" i="12"/>
  <c r="K1283" i="12"/>
  <c r="K1282" i="12"/>
  <c r="K1281" i="12"/>
  <c r="K1280" i="12"/>
  <c r="K1279" i="12"/>
  <c r="K1278" i="12"/>
  <c r="K1277" i="12"/>
  <c r="K1276" i="12"/>
  <c r="K1275" i="12"/>
  <c r="K1274" i="12"/>
  <c r="K1273" i="12"/>
  <c r="K1272" i="12"/>
  <c r="K1271" i="12"/>
  <c r="K1270" i="12"/>
  <c r="K1269" i="12"/>
  <c r="K1268" i="12"/>
  <c r="K1267" i="12"/>
  <c r="K1266" i="12"/>
  <c r="K1265" i="12"/>
  <c r="K1264" i="12"/>
  <c r="K1263" i="12"/>
  <c r="K1262" i="12"/>
  <c r="K1261" i="12"/>
  <c r="K1260" i="12"/>
  <c r="K1259" i="12"/>
  <c r="K1258" i="12"/>
  <c r="K1257" i="12"/>
  <c r="K1256" i="12"/>
  <c r="K1255" i="12"/>
  <c r="K1254" i="12"/>
  <c r="K1253" i="12"/>
  <c r="K1252" i="12"/>
  <c r="K1251" i="12"/>
  <c r="K1250" i="12"/>
  <c r="K1249" i="12"/>
  <c r="K1248" i="12"/>
  <c r="K1247" i="12"/>
  <c r="K1246" i="12"/>
  <c r="K1245" i="12"/>
  <c r="K1244" i="12"/>
  <c r="K1243" i="12"/>
  <c r="K1242" i="12"/>
  <c r="K1241" i="12"/>
  <c r="K1240" i="12"/>
  <c r="K1239" i="12"/>
  <c r="K1238" i="12"/>
  <c r="K1237" i="12"/>
  <c r="K1236" i="12"/>
  <c r="K1235" i="12"/>
  <c r="K1234" i="12"/>
  <c r="K1233" i="12"/>
  <c r="K1232" i="12"/>
  <c r="K1231" i="12"/>
  <c r="K1230" i="12"/>
  <c r="K1229" i="12"/>
  <c r="K1228" i="12"/>
  <c r="K1227" i="12"/>
  <c r="K1226" i="12"/>
  <c r="K1225" i="12"/>
  <c r="K1224" i="12"/>
  <c r="K1223" i="12"/>
  <c r="K1222" i="12"/>
  <c r="K1221" i="12"/>
  <c r="K1220" i="12"/>
  <c r="K1219" i="12"/>
  <c r="K1218" i="12"/>
  <c r="K1217" i="12"/>
  <c r="K1216" i="12"/>
  <c r="K1215" i="12"/>
  <c r="K1214" i="12"/>
  <c r="K1213" i="12"/>
  <c r="K1212" i="12"/>
  <c r="K1211" i="12"/>
  <c r="K1210" i="12"/>
  <c r="K1209" i="12"/>
  <c r="K1208" i="12"/>
  <c r="K1207" i="12"/>
  <c r="K1206" i="12"/>
  <c r="K1205" i="12"/>
  <c r="K1204" i="12"/>
  <c r="K1203" i="12"/>
  <c r="K1202" i="12"/>
  <c r="K1201" i="12"/>
  <c r="K1200" i="12"/>
  <c r="K1199" i="12"/>
  <c r="K1198" i="12"/>
  <c r="K1197" i="12"/>
  <c r="K1196" i="12"/>
  <c r="K1195" i="12"/>
  <c r="K1194" i="12"/>
  <c r="K1193" i="12"/>
  <c r="K1192" i="12"/>
  <c r="K1191" i="12"/>
  <c r="K1190" i="12"/>
  <c r="K1189" i="12"/>
  <c r="K1188" i="12"/>
  <c r="K1187" i="12"/>
  <c r="K1186" i="12"/>
  <c r="K1185" i="12"/>
  <c r="K1184" i="12"/>
  <c r="K1183" i="12"/>
  <c r="K1182" i="12"/>
  <c r="K1181" i="12"/>
  <c r="K1180" i="12"/>
  <c r="K1179" i="12"/>
  <c r="K1178" i="12"/>
  <c r="K1177" i="12"/>
  <c r="K1176" i="12"/>
  <c r="K1175" i="12"/>
  <c r="K1174" i="12"/>
  <c r="K1173" i="12"/>
  <c r="K1172" i="12"/>
  <c r="K1171" i="12"/>
  <c r="K1170" i="12"/>
  <c r="K1169" i="12"/>
  <c r="K1167" i="12"/>
  <c r="K1166" i="12"/>
  <c r="K1165" i="12"/>
  <c r="K1164" i="12"/>
  <c r="K1163" i="12"/>
  <c r="K1162" i="12"/>
  <c r="K1161" i="12"/>
  <c r="K1160" i="12"/>
  <c r="K1159" i="12"/>
  <c r="K1158" i="12"/>
  <c r="K1157" i="12"/>
  <c r="K1156" i="12"/>
  <c r="K1155" i="12"/>
  <c r="K1154" i="12"/>
  <c r="K1153" i="12"/>
  <c r="K1152" i="12"/>
  <c r="K1151" i="12"/>
  <c r="K1150" i="12"/>
  <c r="K1149" i="12"/>
  <c r="K1148" i="12"/>
  <c r="K1147" i="12"/>
  <c r="K1146" i="12"/>
  <c r="K1145" i="12"/>
  <c r="K1144" i="12"/>
  <c r="K1143" i="12"/>
  <c r="K1142" i="12"/>
  <c r="K1141" i="12"/>
  <c r="K1140" i="12"/>
  <c r="K1139" i="12"/>
  <c r="K1138" i="12"/>
  <c r="K1137" i="12"/>
  <c r="K1136" i="12"/>
  <c r="K1135" i="12"/>
  <c r="K1134" i="12"/>
  <c r="K1133" i="12"/>
  <c r="K1132" i="12"/>
  <c r="K1131" i="12"/>
  <c r="K1130" i="12"/>
  <c r="K1129" i="12"/>
  <c r="K1128" i="12"/>
  <c r="K1127" i="12"/>
  <c r="K1126" i="12"/>
  <c r="K1125" i="12"/>
  <c r="K1124" i="12"/>
  <c r="K1123" i="12"/>
  <c r="K1122" i="12"/>
  <c r="K1121" i="12"/>
  <c r="K1120" i="12"/>
  <c r="K1119" i="12"/>
  <c r="K1118" i="12"/>
  <c r="K1117" i="12"/>
  <c r="K1116" i="12"/>
  <c r="K1115" i="12"/>
  <c r="K1114" i="12"/>
  <c r="K1113" i="12"/>
  <c r="K1112" i="12"/>
  <c r="K1111" i="12"/>
  <c r="K1110" i="12"/>
  <c r="K1109" i="12"/>
  <c r="K1108" i="12"/>
  <c r="K1107" i="12"/>
  <c r="K1106" i="12"/>
  <c r="K1105" i="12"/>
  <c r="K1104" i="12"/>
  <c r="K1103" i="12"/>
  <c r="K1102" i="12"/>
  <c r="K1101" i="12"/>
  <c r="K1100" i="12"/>
  <c r="K1099" i="12"/>
  <c r="K1098" i="12"/>
  <c r="K1097" i="12"/>
  <c r="K1096" i="12"/>
  <c r="K1095" i="12"/>
  <c r="K1094" i="12"/>
  <c r="K1093" i="12"/>
  <c r="K1092" i="12"/>
  <c r="K1091" i="12"/>
  <c r="K1090" i="12"/>
  <c r="K1089" i="12"/>
  <c r="K1088" i="12"/>
  <c r="K1087" i="12"/>
  <c r="K1086" i="12"/>
  <c r="K1085" i="12"/>
  <c r="K1084" i="12"/>
  <c r="K1083" i="12"/>
  <c r="K1082" i="12"/>
  <c r="K1081" i="12"/>
  <c r="K1080" i="12"/>
  <c r="K1079" i="12"/>
  <c r="K1078" i="12"/>
  <c r="K1077" i="12"/>
  <c r="K1076" i="12"/>
  <c r="K1075" i="12"/>
  <c r="K1074" i="12"/>
  <c r="K1073" i="12"/>
  <c r="K1072" i="12"/>
  <c r="K1071" i="12"/>
  <c r="K1070" i="12"/>
  <c r="K1069" i="12"/>
  <c r="K1068" i="12"/>
  <c r="K1067" i="12"/>
  <c r="K1066" i="12"/>
  <c r="K1065" i="12"/>
  <c r="K1064" i="12"/>
  <c r="K1063" i="12"/>
  <c r="K1062" i="12"/>
  <c r="K1061" i="12"/>
  <c r="K1060" i="12"/>
  <c r="K1059" i="12"/>
  <c r="K1058" i="12"/>
  <c r="K1057" i="12"/>
  <c r="K1056" i="12"/>
  <c r="K1055" i="12"/>
  <c r="K1054" i="12"/>
  <c r="K1053" i="12"/>
  <c r="K1052" i="12"/>
  <c r="K1051" i="12"/>
  <c r="K1050" i="12"/>
  <c r="K1049" i="12"/>
  <c r="K1048" i="12"/>
  <c r="K1047" i="12"/>
  <c r="K1046" i="12"/>
  <c r="K1045" i="12"/>
  <c r="K1044" i="12"/>
  <c r="K1043" i="12"/>
  <c r="K1042" i="12"/>
  <c r="K1041" i="12"/>
  <c r="K1040" i="12"/>
  <c r="K1039" i="12"/>
  <c r="K1038" i="12"/>
  <c r="K1037" i="12"/>
  <c r="K1036" i="12"/>
  <c r="K1035" i="12"/>
  <c r="K1034" i="12"/>
  <c r="K1033" i="12"/>
  <c r="K1032" i="12"/>
  <c r="K1031" i="12"/>
  <c r="K1030" i="12"/>
  <c r="K1029" i="12"/>
  <c r="K1028" i="12"/>
  <c r="K1027" i="12"/>
  <c r="K1026" i="12"/>
  <c r="K1025" i="12"/>
  <c r="K1024" i="12"/>
  <c r="K1023" i="12"/>
  <c r="K1022" i="12"/>
  <c r="K1021" i="12"/>
  <c r="K1020" i="12"/>
  <c r="K1019" i="12"/>
  <c r="K1018" i="12"/>
  <c r="K1017" i="12"/>
  <c r="K1016" i="12"/>
  <c r="K1015" i="12"/>
  <c r="K1014" i="12"/>
  <c r="K1013" i="12"/>
  <c r="K1012" i="12"/>
  <c r="K1011" i="12"/>
  <c r="K1010" i="12"/>
  <c r="K1009" i="12"/>
  <c r="K1008" i="12"/>
  <c r="K1007" i="12"/>
  <c r="K1006" i="12"/>
  <c r="K1005" i="12"/>
  <c r="K1004" i="12"/>
  <c r="K1003" i="12"/>
  <c r="K1002" i="12"/>
  <c r="K1001" i="12"/>
  <c r="K1000" i="12"/>
  <c r="K999" i="12"/>
  <c r="K998" i="12"/>
  <c r="K997" i="12"/>
  <c r="K996" i="12"/>
  <c r="K995" i="12"/>
  <c r="K994" i="12"/>
  <c r="K993" i="12"/>
  <c r="K992" i="12"/>
  <c r="K991" i="12"/>
  <c r="K990" i="12"/>
  <c r="K989" i="12"/>
  <c r="K988" i="12"/>
  <c r="K987" i="12"/>
  <c r="K986" i="12"/>
  <c r="K985" i="12"/>
  <c r="K984" i="12"/>
  <c r="K983" i="12"/>
  <c r="K982" i="12"/>
  <c r="K981" i="12"/>
  <c r="K980" i="12"/>
  <c r="K979" i="12"/>
  <c r="K978" i="12"/>
  <c r="K977" i="12"/>
  <c r="K976" i="12"/>
  <c r="K975" i="12"/>
  <c r="K974" i="12"/>
  <c r="K973" i="12"/>
  <c r="K972" i="12"/>
  <c r="K971" i="12"/>
  <c r="K970" i="12"/>
  <c r="K969" i="12"/>
  <c r="K968" i="12"/>
  <c r="K967" i="12"/>
  <c r="K966" i="12"/>
  <c r="K965" i="12"/>
  <c r="K964" i="12"/>
  <c r="K963" i="12"/>
  <c r="K962" i="12"/>
  <c r="K961" i="12"/>
  <c r="K960" i="12"/>
  <c r="K959" i="12"/>
  <c r="K958" i="12"/>
  <c r="K957" i="12"/>
  <c r="K956" i="12"/>
  <c r="K955" i="12"/>
  <c r="K954" i="12"/>
  <c r="K953" i="12"/>
  <c r="K952" i="12"/>
  <c r="K951" i="12"/>
  <c r="K950" i="12"/>
  <c r="K949" i="12"/>
  <c r="K948" i="12"/>
  <c r="K947" i="12"/>
  <c r="K946" i="12"/>
  <c r="K945" i="12"/>
  <c r="K944" i="12"/>
  <c r="K943" i="12"/>
  <c r="K942" i="12"/>
  <c r="K941" i="12"/>
  <c r="K940" i="12"/>
  <c r="K939" i="12"/>
  <c r="K938" i="12"/>
  <c r="K937" i="12"/>
  <c r="K936" i="12"/>
  <c r="K935" i="12"/>
  <c r="K934" i="12"/>
  <c r="K933" i="12"/>
  <c r="K932" i="12"/>
  <c r="K931" i="12"/>
  <c r="K930" i="12"/>
  <c r="K929" i="12"/>
  <c r="K928" i="12"/>
  <c r="K927" i="12"/>
  <c r="K926" i="12"/>
  <c r="K925" i="12"/>
  <c r="K924" i="12"/>
  <c r="K923" i="12"/>
  <c r="K922" i="12"/>
  <c r="K921" i="12"/>
  <c r="K920" i="12"/>
  <c r="K919" i="12"/>
  <c r="K918" i="12"/>
  <c r="K917" i="12"/>
  <c r="K916" i="12"/>
  <c r="K915" i="12"/>
  <c r="K914" i="12"/>
  <c r="K913" i="12"/>
  <c r="K912" i="12"/>
  <c r="K911" i="12"/>
  <c r="K910" i="12"/>
  <c r="K909" i="12"/>
  <c r="K908" i="12"/>
  <c r="K907" i="12"/>
  <c r="K906" i="12"/>
  <c r="K905" i="12"/>
  <c r="K904" i="12"/>
  <c r="K903" i="12"/>
  <c r="K902" i="12"/>
  <c r="K901" i="12"/>
  <c r="K900" i="12"/>
  <c r="K899" i="12"/>
  <c r="K898" i="12"/>
  <c r="K897" i="12"/>
  <c r="K896" i="12"/>
  <c r="K895" i="12"/>
  <c r="K894" i="12"/>
  <c r="K893" i="12"/>
  <c r="K892" i="12"/>
  <c r="K891" i="12"/>
  <c r="K890" i="12"/>
  <c r="K889" i="12"/>
  <c r="K888" i="12"/>
  <c r="K887" i="12"/>
  <c r="K886" i="12"/>
  <c r="K885" i="12"/>
  <c r="K884" i="12"/>
  <c r="K883" i="12"/>
  <c r="K882" i="12"/>
  <c r="K881" i="12"/>
  <c r="K880" i="12"/>
  <c r="K879" i="12"/>
  <c r="K878" i="12"/>
  <c r="K877" i="12"/>
  <c r="K876" i="12"/>
  <c r="K875" i="12"/>
  <c r="K874" i="12"/>
  <c r="K873" i="12"/>
  <c r="K872" i="12"/>
  <c r="K871" i="12"/>
  <c r="K870" i="12"/>
  <c r="K869" i="12"/>
  <c r="K868" i="12"/>
  <c r="K867" i="12"/>
  <c r="K866" i="12"/>
  <c r="K865" i="12"/>
  <c r="K864" i="12"/>
  <c r="K863" i="12"/>
  <c r="K862" i="12"/>
  <c r="K861" i="12"/>
  <c r="K860" i="12"/>
  <c r="K859" i="12"/>
  <c r="K858" i="12"/>
  <c r="K857" i="12"/>
  <c r="K856" i="12"/>
  <c r="K855" i="12"/>
  <c r="K854" i="12"/>
  <c r="K853" i="12"/>
  <c r="K852" i="12"/>
  <c r="K851" i="12"/>
  <c r="K850" i="12"/>
  <c r="K849" i="12"/>
  <c r="K848" i="12"/>
  <c r="K847" i="12"/>
  <c r="K846" i="12"/>
  <c r="K845" i="12"/>
  <c r="K844" i="12"/>
  <c r="K843" i="12"/>
  <c r="K842" i="12"/>
  <c r="K841" i="12"/>
  <c r="K840" i="12"/>
  <c r="K839" i="12"/>
  <c r="K838" i="12"/>
  <c r="K837" i="12"/>
  <c r="K836" i="12"/>
  <c r="K835" i="12"/>
  <c r="K834" i="12"/>
  <c r="K833" i="12"/>
  <c r="K832" i="12"/>
  <c r="K831" i="12"/>
  <c r="K830" i="12"/>
  <c r="K829" i="12"/>
  <c r="K828" i="12"/>
  <c r="K827" i="12"/>
  <c r="K826" i="12"/>
  <c r="K825" i="12"/>
  <c r="K824" i="12"/>
  <c r="K823" i="12"/>
  <c r="K822" i="12"/>
  <c r="K821" i="12"/>
  <c r="K820" i="12"/>
  <c r="K819" i="12"/>
  <c r="K818" i="12"/>
  <c r="K817" i="12"/>
  <c r="K816" i="12"/>
  <c r="K815" i="12"/>
  <c r="K814" i="12"/>
  <c r="K813" i="12"/>
  <c r="K812" i="12"/>
  <c r="K811" i="12"/>
  <c r="K810" i="12"/>
  <c r="K809" i="12"/>
  <c r="K808" i="12"/>
  <c r="K807" i="12"/>
  <c r="K806" i="12"/>
  <c r="K805" i="12"/>
  <c r="K804" i="12"/>
  <c r="K803" i="12"/>
  <c r="K802" i="12"/>
  <c r="K801" i="12"/>
  <c r="K800" i="12"/>
  <c r="K799" i="12"/>
  <c r="K798" i="12"/>
  <c r="K797" i="12"/>
  <c r="K796" i="12"/>
  <c r="K795" i="12"/>
  <c r="K794" i="12"/>
  <c r="K793" i="12"/>
  <c r="K792" i="12"/>
  <c r="K791" i="12"/>
  <c r="K790" i="12"/>
  <c r="K789" i="12"/>
  <c r="K788" i="12"/>
  <c r="K787" i="12"/>
  <c r="K786" i="12"/>
  <c r="K785" i="12"/>
  <c r="K784" i="12"/>
  <c r="K783" i="12"/>
  <c r="K782" i="12"/>
  <c r="K781" i="12"/>
  <c r="K780" i="12"/>
  <c r="K779" i="12"/>
  <c r="K778" i="12"/>
  <c r="K777" i="12"/>
  <c r="K776" i="12"/>
  <c r="K775" i="12"/>
  <c r="K774" i="12"/>
  <c r="K773" i="12"/>
  <c r="K772" i="12"/>
  <c r="K771" i="12"/>
  <c r="K770" i="12"/>
  <c r="K769" i="12"/>
  <c r="K768" i="12"/>
  <c r="K767" i="12"/>
  <c r="K766" i="12"/>
  <c r="K765" i="12"/>
  <c r="K764" i="12"/>
  <c r="K763" i="12"/>
  <c r="K762" i="12"/>
  <c r="K761" i="12"/>
  <c r="K760" i="12"/>
  <c r="K759" i="12"/>
  <c r="K758" i="12"/>
  <c r="K757" i="12"/>
  <c r="K756" i="12"/>
  <c r="K755" i="12"/>
  <c r="K754" i="12"/>
  <c r="K753" i="12"/>
  <c r="K751" i="12"/>
  <c r="K750" i="12"/>
  <c r="K749" i="12"/>
  <c r="K748" i="12"/>
  <c r="K747" i="12"/>
  <c r="K746" i="12"/>
  <c r="K745" i="12"/>
  <c r="K744" i="12"/>
  <c r="K743" i="12"/>
  <c r="K742" i="12"/>
  <c r="K741" i="12"/>
  <c r="K740" i="12"/>
  <c r="K739" i="12"/>
  <c r="K738" i="12"/>
  <c r="K737" i="12"/>
  <c r="K736" i="12"/>
  <c r="K735" i="12"/>
  <c r="K734" i="12"/>
  <c r="K733" i="12"/>
  <c r="K732" i="12"/>
  <c r="K731" i="12"/>
  <c r="K730" i="12"/>
  <c r="K729" i="12"/>
  <c r="K728" i="12"/>
  <c r="K727" i="12"/>
  <c r="K726" i="12"/>
  <c r="K725" i="12"/>
  <c r="K724" i="12"/>
  <c r="K723" i="12"/>
  <c r="K722" i="12"/>
  <c r="K721" i="12"/>
  <c r="K720" i="12"/>
  <c r="K719" i="12"/>
  <c r="K718" i="12"/>
  <c r="K717" i="12"/>
  <c r="K716" i="12"/>
  <c r="K715" i="12"/>
  <c r="K714" i="12"/>
  <c r="K713" i="12"/>
  <c r="K712" i="12"/>
  <c r="K711" i="12"/>
  <c r="K710" i="12"/>
  <c r="K709" i="12"/>
  <c r="K708" i="12"/>
  <c r="K707" i="12"/>
  <c r="K706" i="12"/>
  <c r="K705" i="12"/>
  <c r="K704" i="12"/>
  <c r="K703" i="12"/>
  <c r="K702" i="12"/>
  <c r="K701" i="12"/>
  <c r="K700" i="12"/>
  <c r="K699" i="12"/>
  <c r="K698" i="12"/>
  <c r="K697" i="12"/>
  <c r="K696" i="12"/>
  <c r="K695" i="12"/>
  <c r="K694" i="12"/>
  <c r="K693" i="12"/>
  <c r="K692" i="12"/>
  <c r="K691" i="12"/>
  <c r="K690" i="12"/>
  <c r="K689" i="12"/>
  <c r="K688" i="12"/>
  <c r="K687" i="12"/>
  <c r="K686" i="12"/>
  <c r="K685" i="12"/>
  <c r="K684" i="12"/>
  <c r="K683" i="12"/>
  <c r="K682" i="12"/>
  <c r="K681" i="12"/>
  <c r="K680" i="12"/>
  <c r="K679" i="12"/>
  <c r="K678" i="12"/>
  <c r="K677" i="12"/>
  <c r="K676" i="12"/>
  <c r="K675" i="12"/>
  <c r="K674" i="12"/>
  <c r="K673" i="12"/>
  <c r="K672" i="12"/>
  <c r="K671" i="12"/>
  <c r="K670" i="12"/>
  <c r="K669" i="12"/>
  <c r="K668" i="12"/>
  <c r="K667" i="12"/>
  <c r="K666" i="12"/>
  <c r="K665" i="12"/>
  <c r="K664" i="12"/>
  <c r="K663" i="12"/>
  <c r="K662" i="12"/>
  <c r="K661" i="12"/>
  <c r="K660" i="12"/>
  <c r="K659" i="12"/>
  <c r="K658" i="12"/>
  <c r="K657" i="12"/>
  <c r="K656" i="12"/>
  <c r="K655" i="12"/>
  <c r="K654" i="12"/>
  <c r="K653" i="12"/>
  <c r="K652" i="12"/>
  <c r="K651" i="12"/>
  <c r="K650" i="12"/>
  <c r="K649" i="12"/>
  <c r="K648" i="12"/>
  <c r="K647" i="12"/>
  <c r="K646" i="12"/>
  <c r="K645" i="12"/>
  <c r="K644" i="12"/>
  <c r="K643" i="12"/>
  <c r="K642" i="12"/>
  <c r="K641" i="12"/>
  <c r="K640" i="12"/>
  <c r="K639" i="12"/>
  <c r="K638" i="12"/>
  <c r="K637" i="12"/>
  <c r="K636" i="12"/>
  <c r="K635" i="12"/>
  <c r="K634" i="12"/>
  <c r="K633" i="12"/>
  <c r="K632" i="12"/>
  <c r="K631" i="12"/>
  <c r="K630" i="12"/>
  <c r="K629" i="12"/>
  <c r="K628" i="12"/>
  <c r="K627" i="12"/>
  <c r="K626" i="12"/>
  <c r="K625" i="12"/>
  <c r="K624" i="12"/>
  <c r="K623" i="12"/>
  <c r="K622" i="12"/>
  <c r="K621" i="12"/>
  <c r="K620" i="12"/>
  <c r="K619" i="12"/>
  <c r="K618" i="12"/>
  <c r="K617" i="12"/>
  <c r="K616" i="12"/>
  <c r="K615" i="12"/>
  <c r="K614" i="12"/>
  <c r="K613" i="12"/>
  <c r="K612" i="12"/>
  <c r="K611" i="12"/>
  <c r="K610" i="12"/>
  <c r="K609" i="12"/>
  <c r="K608" i="12"/>
  <c r="K607" i="12"/>
  <c r="K606" i="12"/>
  <c r="K605" i="12"/>
  <c r="K604" i="12"/>
  <c r="K603" i="12"/>
  <c r="K602" i="12"/>
  <c r="K601" i="12"/>
  <c r="K600" i="12"/>
  <c r="K599" i="12"/>
  <c r="K598" i="12"/>
  <c r="K597" i="12"/>
  <c r="K596" i="12"/>
  <c r="K595" i="12"/>
  <c r="K594" i="12"/>
  <c r="K593" i="12"/>
  <c r="K592" i="12"/>
  <c r="K591" i="12"/>
  <c r="K590" i="12"/>
  <c r="K589" i="12"/>
  <c r="K588" i="12"/>
  <c r="K587" i="12"/>
  <c r="K586" i="12"/>
  <c r="K585" i="12"/>
  <c r="K584" i="12"/>
  <c r="K583" i="12"/>
  <c r="K582" i="12"/>
  <c r="K581" i="12"/>
  <c r="K580" i="12"/>
  <c r="K579" i="12"/>
  <c r="K578" i="12"/>
  <c r="K577" i="12"/>
  <c r="K576" i="12"/>
  <c r="K575" i="12"/>
  <c r="K574" i="12"/>
  <c r="K573" i="12"/>
  <c r="K572" i="12"/>
  <c r="K571" i="12"/>
  <c r="K570" i="12"/>
  <c r="K569" i="12"/>
  <c r="K568" i="12"/>
  <c r="K567" i="12"/>
  <c r="K566" i="12"/>
  <c r="K565" i="12"/>
  <c r="K564" i="12"/>
  <c r="K563" i="12"/>
  <c r="K562" i="12"/>
  <c r="K561" i="12"/>
  <c r="K560" i="12"/>
  <c r="K559" i="12"/>
  <c r="K558" i="12"/>
  <c r="K557" i="12"/>
  <c r="K556" i="12"/>
  <c r="K555" i="12"/>
  <c r="K554" i="12"/>
  <c r="K553" i="12"/>
  <c r="K552" i="12"/>
  <c r="K551" i="12"/>
  <c r="K550" i="12"/>
  <c r="K549" i="12"/>
  <c r="K548" i="12"/>
  <c r="K547" i="12"/>
  <c r="K546" i="12"/>
  <c r="K545" i="12"/>
  <c r="K544" i="12"/>
  <c r="K543" i="12"/>
  <c r="K542" i="12"/>
  <c r="K541" i="12"/>
  <c r="K540" i="12"/>
  <c r="K538" i="12"/>
  <c r="K537" i="12"/>
  <c r="K536" i="12"/>
  <c r="K535" i="12"/>
  <c r="K534" i="12"/>
  <c r="K533" i="12"/>
  <c r="K532" i="12"/>
  <c r="K531" i="12"/>
  <c r="K530" i="12"/>
  <c r="K529" i="12"/>
  <c r="K528" i="12"/>
  <c r="K527" i="12"/>
  <c r="K526" i="12"/>
  <c r="K525" i="12"/>
  <c r="K524" i="12"/>
  <c r="K523" i="12"/>
  <c r="K522" i="12"/>
  <c r="K521" i="12"/>
  <c r="K520" i="12"/>
  <c r="K519" i="12"/>
  <c r="K518" i="12"/>
  <c r="K517" i="12"/>
  <c r="K516" i="12"/>
  <c r="K515" i="12"/>
  <c r="K514" i="12"/>
  <c r="K513" i="12"/>
  <c r="K512" i="12"/>
  <c r="K511" i="12"/>
  <c r="K510" i="12"/>
  <c r="K509" i="12"/>
  <c r="K508" i="12"/>
  <c r="K507" i="12"/>
  <c r="K506" i="12"/>
  <c r="K505" i="12"/>
  <c r="K504" i="12"/>
  <c r="K503" i="12"/>
  <c r="K500" i="12"/>
  <c r="K499" i="12"/>
  <c r="K438" i="12"/>
  <c r="K437" i="12"/>
  <c r="K436" i="12"/>
  <c r="K435" i="12"/>
  <c r="K434" i="12"/>
  <c r="K433" i="12"/>
  <c r="K432" i="12"/>
  <c r="K417" i="12"/>
  <c r="K384" i="12"/>
  <c r="E4877" i="8" l="1"/>
  <c r="B17" i="10"/>
  <c r="E17" i="10"/>
  <c r="A4878" i="8"/>
  <c r="F172" i="7"/>
  <c r="F163" i="7"/>
  <c r="F162" i="7"/>
  <c r="F161" i="7"/>
  <c r="F153" i="7"/>
  <c r="F151" i="7"/>
  <c r="F149" i="7"/>
  <c r="F148" i="7"/>
  <c r="F147" i="7"/>
  <c r="F139" i="7"/>
  <c r="F134" i="7"/>
  <c r="F130" i="7"/>
  <c r="F129" i="7"/>
  <c r="F128" i="7"/>
  <c r="F125" i="7"/>
  <c r="F124" i="7"/>
  <c r="F123" i="7"/>
  <c r="F122" i="7"/>
  <c r="F121" i="7"/>
  <c r="F110" i="7"/>
  <c r="F109" i="7"/>
  <c r="F108" i="7"/>
  <c r="F107" i="7"/>
  <c r="F106" i="7"/>
  <c r="F96" i="7"/>
  <c r="F95" i="7"/>
  <c r="F94" i="7"/>
  <c r="F93" i="7"/>
  <c r="F92" i="7"/>
  <c r="F82" i="7"/>
  <c r="F81" i="7"/>
  <c r="F80" i="7"/>
  <c r="F74" i="7"/>
  <c r="F73" i="7"/>
  <c r="F72" i="7"/>
  <c r="F71" i="7"/>
  <c r="F70" i="7"/>
  <c r="F69" i="7"/>
  <c r="F60" i="7"/>
  <c r="F59" i="7"/>
  <c r="F58" i="7"/>
  <c r="F57" i="7"/>
  <c r="F56" i="7"/>
  <c r="F55" i="7"/>
  <c r="F47" i="7"/>
  <c r="F46" i="7"/>
  <c r="F45" i="7"/>
  <c r="F37" i="7"/>
  <c r="F36" i="7"/>
  <c r="F35" i="7"/>
  <c r="F33" i="7"/>
  <c r="F25" i="7"/>
  <c r="F24" i="7"/>
  <c r="F23" i="7"/>
  <c r="F18" i="7"/>
  <c r="F17" i="7"/>
  <c r="F11" i="7"/>
  <c r="F10" i="7"/>
  <c r="F813" i="6"/>
  <c r="F811" i="6"/>
  <c r="F802" i="6"/>
  <c r="F798" i="6"/>
  <c r="F797" i="6"/>
  <c r="F796" i="6"/>
  <c r="F792" i="6"/>
  <c r="F791" i="6"/>
  <c r="F790" i="6"/>
  <c r="F776" i="6"/>
  <c r="F774" i="6"/>
  <c r="F773" i="6"/>
  <c r="F772" i="6"/>
  <c r="F769" i="6"/>
  <c r="F768" i="6"/>
  <c r="F767" i="6"/>
  <c r="F764" i="6"/>
  <c r="F763" i="6"/>
  <c r="F753" i="6"/>
  <c r="F752" i="6"/>
  <c r="F751" i="6"/>
  <c r="F740" i="6"/>
  <c r="F736" i="6"/>
  <c r="F735" i="6"/>
  <c r="F734" i="6"/>
  <c r="F730" i="6"/>
  <c r="F729" i="6"/>
  <c r="F728" i="6"/>
  <c r="F727" i="6"/>
  <c r="F726" i="6"/>
  <c r="F719" i="6"/>
  <c r="F718" i="6"/>
  <c r="F717" i="6"/>
  <c r="F716" i="6"/>
  <c r="F715" i="6"/>
  <c r="F707" i="6"/>
  <c r="F705" i="6"/>
  <c r="F704" i="6"/>
  <c r="F703" i="6"/>
  <c r="F694" i="6"/>
  <c r="F693" i="6"/>
  <c r="F692" i="6"/>
  <c r="F685" i="6"/>
  <c r="F682" i="6"/>
  <c r="F681" i="6"/>
  <c r="F680" i="6"/>
  <c r="F679" i="6"/>
  <c r="F667" i="6"/>
  <c r="F666" i="6"/>
  <c r="F660" i="6"/>
  <c r="F659" i="6"/>
  <c r="F658" i="6"/>
  <c r="F657" i="6"/>
  <c r="F650" i="6"/>
  <c r="F649" i="6"/>
  <c r="F648" i="6"/>
  <c r="F640" i="6"/>
  <c r="F636" i="6"/>
  <c r="F635" i="6"/>
  <c r="F627" i="6"/>
  <c r="F626" i="6"/>
  <c r="F619" i="6"/>
  <c r="F618" i="6"/>
  <c r="F617" i="6"/>
  <c r="F612" i="6"/>
  <c r="F607" i="6"/>
  <c r="F605" i="6"/>
  <c r="F603" i="6"/>
  <c r="F602" i="6"/>
  <c r="F601" i="6"/>
  <c r="F598" i="6"/>
  <c r="F594" i="6"/>
  <c r="F593" i="6"/>
  <c r="F589" i="6"/>
  <c r="F588" i="6"/>
  <c r="F587" i="6"/>
  <c r="F586" i="6"/>
  <c r="F575" i="6"/>
  <c r="F570" i="6"/>
  <c r="F565" i="6"/>
  <c r="F564" i="6"/>
  <c r="F563" i="6"/>
  <c r="F560" i="6"/>
  <c r="F559" i="6"/>
  <c r="F558" i="6"/>
  <c r="F552" i="6"/>
  <c r="F546" i="6"/>
  <c r="F545" i="6"/>
  <c r="F544" i="6"/>
  <c r="F537" i="6"/>
  <c r="F531" i="6"/>
  <c r="F528" i="6"/>
  <c r="F527" i="6"/>
  <c r="F526" i="6"/>
  <c r="F525" i="6"/>
  <c r="F522" i="6"/>
  <c r="F521" i="6"/>
  <c r="F520" i="6"/>
  <c r="F517" i="6"/>
  <c r="F516" i="6"/>
  <c r="F508" i="6"/>
  <c r="F507" i="6"/>
  <c r="F506" i="6"/>
  <c r="F505" i="6"/>
  <c r="F500" i="6"/>
  <c r="F498" i="6"/>
  <c r="F497" i="6"/>
  <c r="F496" i="6"/>
  <c r="F495" i="6"/>
  <c r="F494" i="6"/>
  <c r="F491" i="6"/>
  <c r="F484" i="6"/>
  <c r="F483" i="6"/>
  <c r="F471" i="6"/>
  <c r="F464" i="6"/>
  <c r="F463" i="6"/>
  <c r="F450" i="6"/>
  <c r="F449" i="6"/>
  <c r="F442" i="6"/>
  <c r="F439" i="6"/>
  <c r="F432" i="6"/>
  <c r="F425" i="6"/>
  <c r="F423" i="6"/>
  <c r="F422" i="6"/>
  <c r="F421" i="6"/>
  <c r="F420" i="6"/>
  <c r="F419" i="6"/>
  <c r="F418" i="6"/>
  <c r="F414" i="6"/>
  <c r="F412" i="6"/>
  <c r="F411" i="6"/>
  <c r="F410" i="6"/>
  <c r="F399" i="6"/>
  <c r="F398" i="6"/>
  <c r="F397" i="6"/>
  <c r="F396" i="6"/>
  <c r="F395" i="6"/>
  <c r="F391" i="6"/>
  <c r="F387" i="6"/>
  <c r="F386" i="6"/>
  <c r="F385" i="6"/>
  <c r="F383" i="6"/>
  <c r="F379" i="6"/>
  <c r="F377" i="6"/>
  <c r="F376" i="6"/>
  <c r="F375" i="6"/>
  <c r="F368" i="6"/>
  <c r="F367" i="6"/>
  <c r="F366" i="6"/>
  <c r="F361" i="6"/>
  <c r="F360" i="6"/>
  <c r="F355" i="6"/>
  <c r="F354" i="6"/>
  <c r="F349" i="6"/>
  <c r="F348" i="6"/>
  <c r="F347" i="6"/>
  <c r="F346" i="6"/>
  <c r="F342" i="6"/>
  <c r="F341" i="6"/>
  <c r="F334" i="6"/>
  <c r="F333" i="6"/>
  <c r="F332" i="6"/>
  <c r="F331" i="6"/>
  <c r="F322" i="6"/>
  <c r="F321" i="6"/>
  <c r="F319" i="6"/>
  <c r="F318" i="6"/>
  <c r="F314" i="6"/>
  <c r="F311" i="6"/>
  <c r="F308" i="6"/>
  <c r="F306" i="6"/>
  <c r="F304" i="6"/>
  <c r="F293" i="6"/>
  <c r="F292" i="6"/>
  <c r="F291" i="6"/>
  <c r="F288" i="6"/>
  <c r="F286" i="6"/>
  <c r="F283" i="6"/>
  <c r="F282" i="6"/>
  <c r="F281" i="6"/>
  <c r="F280" i="6"/>
  <c r="F278" i="6"/>
  <c r="F276" i="6"/>
  <c r="F269" i="6"/>
  <c r="F268" i="6"/>
  <c r="F267" i="6"/>
  <c r="F261" i="6"/>
  <c r="F260" i="6"/>
  <c r="F259" i="6"/>
  <c r="F258" i="6"/>
  <c r="F254" i="6"/>
  <c r="F251" i="6"/>
  <c r="F250" i="6"/>
  <c r="F248" i="6"/>
  <c r="F247" i="6"/>
  <c r="F236" i="6"/>
  <c r="F235" i="6"/>
  <c r="F234" i="6"/>
  <c r="F233" i="6"/>
  <c r="F232" i="6"/>
  <c r="F221" i="6"/>
  <c r="F220" i="6"/>
  <c r="F219" i="6"/>
  <c r="F218" i="6"/>
  <c r="F212" i="6"/>
  <c r="F208" i="6"/>
  <c r="F207" i="6"/>
  <c r="F206" i="6"/>
  <c r="F203" i="6"/>
  <c r="F201" i="6"/>
  <c r="F198" i="6"/>
  <c r="F197" i="6"/>
  <c r="F196" i="6"/>
  <c r="F194" i="6"/>
  <c r="F191" i="6"/>
  <c r="F190" i="6"/>
  <c r="F189" i="6"/>
  <c r="F186" i="6"/>
  <c r="F185" i="6"/>
  <c r="F183" i="6"/>
  <c r="F181" i="6"/>
  <c r="F180" i="6"/>
  <c r="F179" i="6"/>
  <c r="F174" i="6"/>
  <c r="F169" i="6"/>
  <c r="F168" i="6"/>
  <c r="F167" i="6"/>
  <c r="F162" i="6"/>
  <c r="F157" i="6"/>
  <c r="F154" i="6"/>
  <c r="F153" i="6"/>
  <c r="F144" i="6"/>
  <c r="F142" i="6"/>
  <c r="F141" i="6"/>
  <c r="F137" i="6"/>
  <c r="F136" i="6"/>
  <c r="F135" i="6"/>
  <c r="F134" i="6"/>
  <c r="F133" i="6"/>
  <c r="F132" i="6"/>
  <c r="G132" i="6" s="1"/>
  <c r="F131" i="6"/>
  <c r="F130" i="6"/>
  <c r="F129" i="6"/>
  <c r="F128" i="6"/>
  <c r="F127" i="6"/>
  <c r="F126" i="6"/>
  <c r="F125" i="6"/>
  <c r="F124" i="6"/>
  <c r="F123" i="6"/>
  <c r="F122" i="6"/>
  <c r="F121" i="6"/>
  <c r="F120" i="6"/>
  <c r="G120" i="6" s="1"/>
  <c r="F119" i="6"/>
  <c r="F118" i="6"/>
  <c r="F117" i="6"/>
  <c r="F116" i="6"/>
  <c r="F115" i="6"/>
  <c r="F114" i="6"/>
  <c r="F113" i="6"/>
  <c r="F112" i="6"/>
  <c r="F111" i="6"/>
  <c r="F109" i="6"/>
  <c r="F108" i="6"/>
  <c r="F107" i="6"/>
  <c r="F106" i="6"/>
  <c r="F104" i="6"/>
  <c r="F103" i="6"/>
  <c r="F98" i="6"/>
  <c r="F97" i="6"/>
  <c r="F96" i="6"/>
  <c r="F95" i="6"/>
  <c r="F94" i="6"/>
  <c r="F93" i="6"/>
  <c r="F87" i="6"/>
  <c r="F86" i="6"/>
  <c r="F85" i="6"/>
  <c r="F84" i="6"/>
  <c r="F79" i="6"/>
  <c r="F78" i="6"/>
  <c r="F77" i="6"/>
  <c r="F76" i="6"/>
  <c r="F73" i="6"/>
  <c r="F70" i="6"/>
  <c r="F69" i="6"/>
  <c r="F68" i="6"/>
  <c r="F67" i="6"/>
  <c r="F64" i="6"/>
  <c r="F61" i="6"/>
  <c r="F60" i="6"/>
  <c r="F59" i="6"/>
  <c r="F49" i="6"/>
  <c r="F43" i="6"/>
  <c r="F38" i="6"/>
  <c r="F32" i="6"/>
  <c r="F26" i="6"/>
  <c r="F22" i="6"/>
  <c r="F21" i="6"/>
  <c r="F20" i="6"/>
  <c r="F17" i="6"/>
  <c r="F15" i="6"/>
  <c r="F14" i="6"/>
  <c r="F13" i="6"/>
  <c r="F7" i="6"/>
  <c r="F6" i="6"/>
  <c r="G12067" i="5"/>
  <c r="G12065" i="5"/>
  <c r="G12063" i="5"/>
  <c r="G12062" i="5"/>
  <c r="G12061" i="5"/>
  <c r="G12057" i="5"/>
  <c r="G12054" i="5"/>
  <c r="G12053" i="5"/>
  <c r="G12048" i="5"/>
  <c r="G12047" i="5"/>
  <c r="G12045" i="5"/>
  <c r="G12044" i="5"/>
  <c r="G12042" i="5"/>
  <c r="G12041" i="5"/>
  <c r="G12038" i="5"/>
  <c r="G12037" i="5"/>
  <c r="G12035" i="5"/>
  <c r="G12033" i="5"/>
  <c r="G12032" i="5"/>
  <c r="G12031" i="5"/>
  <c r="G12025" i="5"/>
  <c r="G12024" i="5"/>
  <c r="G12023" i="5"/>
  <c r="G12018" i="5"/>
  <c r="G12017" i="5"/>
  <c r="G12014" i="5"/>
  <c r="G12012" i="5"/>
  <c r="G12009" i="5"/>
  <c r="G12008" i="5"/>
  <c r="G12006" i="5"/>
  <c r="G12003" i="5"/>
  <c r="G12002" i="5"/>
  <c r="G12001" i="5"/>
  <c r="G11999" i="5"/>
  <c r="G11997" i="5"/>
  <c r="G11996" i="5"/>
  <c r="G11994" i="5"/>
  <c r="G11990" i="5"/>
  <c r="G11989" i="5"/>
  <c r="G11985" i="5"/>
  <c r="G11984" i="5"/>
  <c r="G11983" i="5"/>
  <c r="G11980" i="5"/>
  <c r="G11976" i="5"/>
  <c r="G11973" i="5"/>
  <c r="G11971" i="5"/>
  <c r="G11967" i="5"/>
  <c r="G11966" i="5"/>
  <c r="G11965" i="5"/>
  <c r="G11961" i="5"/>
  <c r="G11955" i="5"/>
  <c r="G11953" i="5"/>
  <c r="G11948" i="5"/>
  <c r="G11947" i="5"/>
  <c r="G11934" i="5"/>
  <c r="G11931" i="5"/>
  <c r="G11921" i="5"/>
  <c r="G11910" i="5"/>
  <c r="G11909" i="5"/>
  <c r="G11905" i="5"/>
  <c r="G11904" i="5"/>
  <c r="G11903" i="5"/>
  <c r="G11894" i="5"/>
  <c r="G11888" i="5"/>
  <c r="G11882" i="5"/>
  <c r="G11880" i="5"/>
  <c r="G11876" i="5"/>
  <c r="G11869" i="5"/>
  <c r="G11863" i="5"/>
  <c r="G11861" i="5"/>
  <c r="G11858" i="5"/>
  <c r="G11856" i="5"/>
  <c r="G11853" i="5"/>
  <c r="G11852" i="5"/>
  <c r="G11851" i="5"/>
  <c r="G11850" i="5"/>
  <c r="G11849" i="5"/>
  <c r="G11848" i="5"/>
  <c r="G11845" i="5"/>
  <c r="G11844" i="5"/>
  <c r="G11843" i="5"/>
  <c r="G11841" i="5"/>
  <c r="G11840" i="5"/>
  <c r="G11839" i="5"/>
  <c r="G11826" i="5"/>
  <c r="G11824" i="5"/>
  <c r="G11803" i="5"/>
  <c r="G11800" i="5"/>
  <c r="G11794" i="5"/>
  <c r="G11789" i="5"/>
  <c r="G11788" i="5"/>
  <c r="G11783" i="5"/>
  <c r="G11774" i="5"/>
  <c r="G11770" i="5"/>
  <c r="G11769" i="5"/>
  <c r="G11761" i="5"/>
  <c r="G11756" i="5"/>
  <c r="G11748" i="5"/>
  <c r="G11747" i="5"/>
  <c r="G11746" i="5"/>
  <c r="G11740" i="5"/>
  <c r="G11723" i="5"/>
  <c r="G11721" i="5"/>
  <c r="G11712" i="5"/>
  <c r="G11710" i="5"/>
  <c r="G11700" i="5"/>
  <c r="G11698" i="5"/>
  <c r="G11696" i="5"/>
  <c r="G11690" i="5"/>
  <c r="G11689" i="5"/>
  <c r="G11688" i="5"/>
  <c r="G11680" i="5"/>
  <c r="G11672" i="5"/>
  <c r="G11671" i="5"/>
  <c r="G11670" i="5"/>
  <c r="G11668" i="5"/>
  <c r="G11667" i="5"/>
  <c r="G11665" i="5"/>
  <c r="G11656" i="5"/>
  <c r="G11654" i="5"/>
  <c r="G11649" i="5"/>
  <c r="G11648" i="5"/>
  <c r="G11647" i="5"/>
  <c r="G11635" i="5"/>
  <c r="G11622" i="5"/>
  <c r="G11619" i="5"/>
  <c r="G11618" i="5"/>
  <c r="G11617" i="5"/>
  <c r="G11609" i="5"/>
  <c r="G11607" i="5"/>
  <c r="G11602" i="5"/>
  <c r="G11598" i="5"/>
  <c r="G11596" i="5"/>
  <c r="G11594" i="5"/>
  <c r="G11592" i="5"/>
  <c r="G11590" i="5"/>
  <c r="G11589" i="5"/>
  <c r="G11588" i="5"/>
  <c r="G11584" i="5"/>
  <c r="G11582" i="5"/>
  <c r="G11581" i="5"/>
  <c r="G11574" i="5"/>
  <c r="G11572" i="5"/>
  <c r="G11571" i="5"/>
  <c r="H11571" i="5" s="1"/>
  <c r="E4773" i="8" s="1"/>
  <c r="G11570" i="5"/>
  <c r="G11568" i="5"/>
  <c r="G11559" i="5"/>
  <c r="G11558" i="5"/>
  <c r="G11556" i="5"/>
  <c r="G11551" i="5"/>
  <c r="G11550" i="5"/>
  <c r="G11549" i="5"/>
  <c r="G11543" i="5"/>
  <c r="G11541" i="5"/>
  <c r="G11534" i="5"/>
  <c r="G11530" i="5"/>
  <c r="G11512" i="5"/>
  <c r="G11511" i="5"/>
  <c r="G11505" i="5"/>
  <c r="G11503" i="5"/>
  <c r="G11501" i="5"/>
  <c r="G11500" i="5"/>
  <c r="G11499" i="5"/>
  <c r="G11497" i="5"/>
  <c r="G11487" i="5"/>
  <c r="G11485" i="5"/>
  <c r="G11480" i="5"/>
  <c r="G11479" i="5"/>
  <c r="G11478" i="5"/>
  <c r="G11474" i="5"/>
  <c r="G11473" i="5"/>
  <c r="G11472" i="5"/>
  <c r="G11470" i="5"/>
  <c r="G11457" i="5"/>
  <c r="G11456" i="5"/>
  <c r="G11454" i="5"/>
  <c r="G11453" i="5"/>
  <c r="G11450" i="5"/>
  <c r="G11449" i="5"/>
  <c r="G11446" i="5"/>
  <c r="G11444" i="5"/>
  <c r="G11442" i="5"/>
  <c r="G11440" i="5"/>
  <c r="G11439" i="5"/>
  <c r="G11434" i="5"/>
  <c r="G11433" i="5"/>
  <c r="G11428" i="5"/>
  <c r="G11427" i="5"/>
  <c r="G11423" i="5"/>
  <c r="G11422" i="5"/>
  <c r="G11419" i="5"/>
  <c r="G11418" i="5"/>
  <c r="G11411" i="5"/>
  <c r="G11410" i="5"/>
  <c r="G11409" i="5"/>
  <c r="G11405" i="5"/>
  <c r="G11404" i="5"/>
  <c r="G11403" i="5"/>
  <c r="G11402" i="5"/>
  <c r="G11396" i="5"/>
  <c r="G11393" i="5"/>
  <c r="G11391" i="5"/>
  <c r="G11386" i="5"/>
  <c r="G11385" i="5"/>
  <c r="G11381" i="5"/>
  <c r="G11376" i="5"/>
  <c r="G11374" i="5"/>
  <c r="G11369" i="5"/>
  <c r="G11364" i="5"/>
  <c r="G11360" i="5"/>
  <c r="G11355" i="5"/>
  <c r="G11354" i="5"/>
  <c r="G11349" i="5"/>
  <c r="G11348" i="5"/>
  <c r="G11347" i="5"/>
  <c r="G11346" i="5"/>
  <c r="G11345" i="5"/>
  <c r="G11344" i="5"/>
  <c r="G11338" i="5"/>
  <c r="G11337" i="5"/>
  <c r="G11335" i="5"/>
  <c r="G11334" i="5"/>
  <c r="G11331" i="5"/>
  <c r="G11327" i="5"/>
  <c r="G11324" i="5"/>
  <c r="G11323" i="5"/>
  <c r="G11321" i="5"/>
  <c r="G11320" i="5"/>
  <c r="G11318" i="5"/>
  <c r="G11317" i="5"/>
  <c r="G11316" i="5"/>
  <c r="G11312" i="5"/>
  <c r="G11311" i="5"/>
  <c r="G11310" i="5"/>
  <c r="G11308" i="5"/>
  <c r="G11306" i="5"/>
  <c r="G11305" i="5"/>
  <c r="G11304" i="5"/>
  <c r="G11301" i="5"/>
  <c r="G11296" i="5"/>
  <c r="G11295" i="5"/>
  <c r="G11292" i="5"/>
  <c r="G11290" i="5"/>
  <c r="G11288" i="5"/>
  <c r="G11284" i="5"/>
  <c r="G11282" i="5"/>
  <c r="G11279" i="5"/>
  <c r="G11276" i="5"/>
  <c r="G11275" i="5"/>
  <c r="G11269" i="5"/>
  <c r="G11264" i="5"/>
  <c r="G11262" i="5"/>
  <c r="G11261" i="5"/>
  <c r="G11259" i="5"/>
  <c r="G11257" i="5"/>
  <c r="G11254" i="5"/>
  <c r="G11252" i="5"/>
  <c r="G11246" i="5"/>
  <c r="G11244" i="5"/>
  <c r="G11243" i="5"/>
  <c r="G11242" i="5"/>
  <c r="G11241" i="5"/>
  <c r="G11232" i="5"/>
  <c r="G11223" i="5"/>
  <c r="G11213" i="5"/>
  <c r="G11212" i="5"/>
  <c r="G11210" i="5"/>
  <c r="G11206" i="5"/>
  <c r="G11201" i="5"/>
  <c r="G11196" i="5"/>
  <c r="G11193" i="5"/>
  <c r="G11191" i="5"/>
  <c r="G11186" i="5"/>
  <c r="G11179" i="5"/>
  <c r="G11178" i="5"/>
  <c r="G11177" i="5"/>
  <c r="G11171" i="5"/>
  <c r="G11167" i="5"/>
  <c r="G11165" i="5"/>
  <c r="G11164" i="5"/>
  <c r="G11163" i="5"/>
  <c r="G11158" i="5"/>
  <c r="G11157" i="5"/>
  <c r="G11156" i="5"/>
  <c r="G11152" i="5"/>
  <c r="G11151" i="5"/>
  <c r="G11150" i="5"/>
  <c r="G11149" i="5"/>
  <c r="G11145" i="5"/>
  <c r="G11144" i="5"/>
  <c r="G11143" i="5"/>
  <c r="G11137" i="5"/>
  <c r="G11136" i="5"/>
  <c r="G11131" i="5"/>
  <c r="G11130" i="5"/>
  <c r="G11129" i="5"/>
  <c r="G11128" i="5"/>
  <c r="G11115" i="5"/>
  <c r="G11114" i="5"/>
  <c r="G11112" i="5"/>
  <c r="G11107" i="5"/>
  <c r="G11105" i="5"/>
  <c r="G11101" i="5"/>
  <c r="G11100" i="5"/>
  <c r="G11085" i="5"/>
  <c r="G11084" i="5"/>
  <c r="G11083" i="5"/>
  <c r="G11082" i="5"/>
  <c r="G11079" i="5"/>
  <c r="G11078" i="5"/>
  <c r="G11077" i="5"/>
  <c r="G11072" i="5"/>
  <c r="G11070" i="5"/>
  <c r="G11064" i="5"/>
  <c r="G11063" i="5"/>
  <c r="G11062" i="5"/>
  <c r="G11061" i="5"/>
  <c r="G11056" i="5"/>
  <c r="G11054" i="5"/>
  <c r="G11053" i="5"/>
  <c r="G11046" i="5"/>
  <c r="G11044" i="5"/>
  <c r="G11042" i="5"/>
  <c r="G11039" i="5"/>
  <c r="G11036" i="5"/>
  <c r="G11034" i="5"/>
  <c r="G11029" i="5"/>
  <c r="G11026" i="5"/>
  <c r="G11022" i="5"/>
  <c r="G11020" i="5"/>
  <c r="G11016" i="5"/>
  <c r="G11012" i="5"/>
  <c r="G11008" i="5"/>
  <c r="G11004" i="5"/>
  <c r="G11000" i="5"/>
  <c r="G10996" i="5"/>
  <c r="G10995" i="5"/>
  <c r="G10994" i="5"/>
  <c r="G10993" i="5"/>
  <c r="G10986" i="5"/>
  <c r="G10981" i="5"/>
  <c r="G10979" i="5"/>
  <c r="G10969" i="5"/>
  <c r="G10965" i="5"/>
  <c r="G10964" i="5"/>
  <c r="G10963" i="5"/>
  <c r="G10961" i="5"/>
  <c r="G10960" i="5"/>
  <c r="G10957" i="5"/>
  <c r="G10955" i="5"/>
  <c r="G10951" i="5"/>
  <c r="G10945" i="5"/>
  <c r="G10942" i="5"/>
  <c r="G10941" i="5"/>
  <c r="G10938" i="5"/>
  <c r="G10935" i="5"/>
  <c r="G10934" i="5"/>
  <c r="G10933" i="5"/>
  <c r="G10929" i="5"/>
  <c r="G10925" i="5"/>
  <c r="G10923" i="5"/>
  <c r="G10922" i="5"/>
  <c r="G10921" i="5"/>
  <c r="G10920" i="5"/>
  <c r="G10919" i="5"/>
  <c r="G10917" i="5"/>
  <c r="G10915" i="5"/>
  <c r="G10911" i="5"/>
  <c r="G10910" i="5"/>
  <c r="G10909" i="5"/>
  <c r="G10908" i="5"/>
  <c r="G10907" i="5"/>
  <c r="G10905" i="5"/>
  <c r="G10903" i="5"/>
  <c r="G10902" i="5"/>
  <c r="G10901" i="5"/>
  <c r="G10899" i="5"/>
  <c r="G10898" i="5"/>
  <c r="G10892" i="5"/>
  <c r="G10891" i="5"/>
  <c r="G10888" i="5"/>
  <c r="G10886" i="5"/>
  <c r="G10881" i="5"/>
  <c r="G10880" i="5"/>
  <c r="G10879" i="5"/>
  <c r="G10875" i="5"/>
  <c r="G10873" i="5"/>
  <c r="G10867" i="5"/>
  <c r="G10862" i="5"/>
  <c r="G10860" i="5"/>
  <c r="G10859" i="5"/>
  <c r="G10855" i="5"/>
  <c r="G10841" i="5"/>
  <c r="G10834" i="5"/>
  <c r="G10833" i="5"/>
  <c r="G10832" i="5"/>
  <c r="G10827" i="5"/>
  <c r="G10826" i="5"/>
  <c r="G10825" i="5"/>
  <c r="G10813" i="5"/>
  <c r="G10808" i="5"/>
  <c r="G10805" i="5"/>
  <c r="G10804" i="5"/>
  <c r="G10802" i="5"/>
  <c r="G10800" i="5"/>
  <c r="G10799" i="5"/>
  <c r="G10796" i="5"/>
  <c r="G10795" i="5"/>
  <c r="G10791" i="5"/>
  <c r="G10790" i="5"/>
  <c r="G10787" i="5"/>
  <c r="G10786" i="5"/>
  <c r="G10781" i="5"/>
  <c r="G10779" i="5"/>
  <c r="G10778" i="5"/>
  <c r="G10766" i="5"/>
  <c r="G10763" i="5"/>
  <c r="G10753" i="5"/>
  <c r="G10752" i="5"/>
  <c r="G10747" i="5"/>
  <c r="G10746" i="5"/>
  <c r="G10741" i="5"/>
  <c r="G10738" i="5"/>
  <c r="G10737" i="5"/>
  <c r="G10733" i="5"/>
  <c r="G10732" i="5"/>
  <c r="G10728" i="5"/>
  <c r="G10727" i="5"/>
  <c r="G10726" i="5"/>
  <c r="G10720" i="5"/>
  <c r="G10719" i="5"/>
  <c r="G10714" i="5"/>
  <c r="G10713" i="5"/>
  <c r="G10709" i="5"/>
  <c r="G10708" i="5"/>
  <c r="G10707" i="5"/>
  <c r="G10706" i="5"/>
  <c r="G10703" i="5"/>
  <c r="G10701" i="5"/>
  <c r="G10697" i="5"/>
  <c r="G10696" i="5"/>
  <c r="G10689" i="5"/>
  <c r="G10687" i="5"/>
  <c r="G10683" i="5"/>
  <c r="G10674" i="5"/>
  <c r="G10671" i="5"/>
  <c r="G10665" i="5"/>
  <c r="G10663" i="5"/>
  <c r="G10659" i="5"/>
  <c r="G10652" i="5"/>
  <c r="G10651" i="5"/>
  <c r="G10644" i="5"/>
  <c r="G10639" i="5"/>
  <c r="G10637" i="5"/>
  <c r="G10634" i="5"/>
  <c r="G10633" i="5"/>
  <c r="G10631" i="5"/>
  <c r="G10630" i="5"/>
  <c r="G10629" i="5"/>
  <c r="G10625" i="5"/>
  <c r="G10624" i="5"/>
  <c r="H10624" i="5" s="1"/>
  <c r="E4539" i="8" s="1"/>
  <c r="G10623" i="5"/>
  <c r="G10616" i="5"/>
  <c r="H10616" i="5" s="1"/>
  <c r="E4537" i="8" s="1"/>
  <c r="G10615" i="5"/>
  <c r="G10614" i="5"/>
  <c r="G10613" i="5"/>
  <c r="G10609" i="5"/>
  <c r="G10606" i="5"/>
  <c r="G10605" i="5"/>
  <c r="G10603" i="5"/>
  <c r="G10599" i="5"/>
  <c r="G10598" i="5"/>
  <c r="G10597" i="5"/>
  <c r="G10593" i="5"/>
  <c r="G10591" i="5"/>
  <c r="G10579" i="5"/>
  <c r="G10578" i="5"/>
  <c r="G10573" i="5"/>
  <c r="G10571" i="5"/>
  <c r="G10570" i="5"/>
  <c r="G10569" i="5"/>
  <c r="G10568" i="5"/>
  <c r="G10567" i="5"/>
  <c r="G10558" i="5"/>
  <c r="G10554" i="5"/>
  <c r="G10553" i="5"/>
  <c r="G10549" i="5"/>
  <c r="G10548" i="5"/>
  <c r="G10547" i="5"/>
  <c r="G10546" i="5"/>
  <c r="G10543" i="5"/>
  <c r="G10541" i="5"/>
  <c r="G10539" i="5"/>
  <c r="G10538" i="5"/>
  <c r="G10536" i="5"/>
  <c r="G10532" i="5"/>
  <c r="G10531" i="5"/>
  <c r="G10527" i="5"/>
  <c r="G10526" i="5"/>
  <c r="G10524" i="5"/>
  <c r="G10522" i="5"/>
  <c r="G10521" i="5"/>
  <c r="G10520" i="5"/>
  <c r="G10519" i="5"/>
  <c r="G10516" i="5"/>
  <c r="G10513" i="5"/>
  <c r="G10510" i="5"/>
  <c r="G10507" i="5"/>
  <c r="G10506" i="5"/>
  <c r="G10505" i="5"/>
  <c r="G10502" i="5"/>
  <c r="G10499" i="5"/>
  <c r="G10498" i="5"/>
  <c r="G10495" i="5"/>
  <c r="G10494" i="5"/>
  <c r="G10487" i="5"/>
  <c r="G10485" i="5"/>
  <c r="G10482" i="5"/>
  <c r="G10481" i="5"/>
  <c r="G10478" i="5"/>
  <c r="G10474" i="5"/>
  <c r="G10473" i="5"/>
  <c r="G10471" i="5"/>
  <c r="G10467" i="5"/>
  <c r="G10466" i="5"/>
  <c r="G10465" i="5"/>
  <c r="G10461" i="5"/>
  <c r="G10455" i="5"/>
  <c r="G10453" i="5"/>
  <c r="G10451" i="5"/>
  <c r="G10450" i="5"/>
  <c r="G10449" i="5"/>
  <c r="G10438" i="5"/>
  <c r="G10436" i="5"/>
  <c r="G10432" i="5"/>
  <c r="G10431" i="5"/>
  <c r="G10428" i="5"/>
  <c r="G10426" i="5"/>
  <c r="G10423" i="5"/>
  <c r="G10422" i="5"/>
  <c r="G10419" i="5"/>
  <c r="G10418" i="5"/>
  <c r="G10415" i="5"/>
  <c r="G10414" i="5"/>
  <c r="G10412" i="5"/>
  <c r="G10410" i="5"/>
  <c r="G10408" i="5"/>
  <c r="G10407" i="5"/>
  <c r="G10398" i="5"/>
  <c r="G10396" i="5"/>
  <c r="G10393" i="5"/>
  <c r="H10393" i="5" s="1"/>
  <c r="E4439" i="8" s="1"/>
  <c r="G10391" i="5"/>
  <c r="G10387" i="5"/>
  <c r="G10386" i="5"/>
  <c r="G10380" i="5"/>
  <c r="G10379" i="5"/>
  <c r="G10376" i="5"/>
  <c r="G10372" i="5"/>
  <c r="G10370" i="5"/>
  <c r="G10367" i="5"/>
  <c r="G10366" i="5"/>
  <c r="G10360" i="5"/>
  <c r="G10359" i="5"/>
  <c r="G10358" i="5"/>
  <c r="G10357" i="5"/>
  <c r="H10357" i="5" s="1"/>
  <c r="E4424" i="8" s="1"/>
  <c r="G10356" i="5"/>
  <c r="G10348" i="5"/>
  <c r="G10343" i="5"/>
  <c r="G10338" i="5"/>
  <c r="G10336" i="5"/>
  <c r="G10335" i="5"/>
  <c r="G10331" i="5"/>
  <c r="G10325" i="5"/>
  <c r="H10325" i="5" s="1"/>
  <c r="E4405" i="8" s="1"/>
  <c r="G10322" i="5"/>
  <c r="G10318" i="5"/>
  <c r="G10315" i="5"/>
  <c r="G10314" i="5"/>
  <c r="G10311" i="5"/>
  <c r="G10308" i="5"/>
  <c r="G10304" i="5"/>
  <c r="G10303" i="5"/>
  <c r="G10299" i="5"/>
  <c r="G10294" i="5"/>
  <c r="G10291" i="5"/>
  <c r="G10290" i="5"/>
  <c r="G10288" i="5"/>
  <c r="G10287" i="5"/>
  <c r="G10286" i="5"/>
  <c r="G10284" i="5"/>
  <c r="G10283" i="5"/>
  <c r="G10282" i="5"/>
  <c r="G10276" i="5"/>
  <c r="G10275" i="5"/>
  <c r="G10274" i="5"/>
  <c r="G10271" i="5"/>
  <c r="G10270" i="5"/>
  <c r="G10266" i="5"/>
  <c r="G10263" i="5"/>
  <c r="G10262" i="5"/>
  <c r="G10259" i="5"/>
  <c r="G10258" i="5"/>
  <c r="G10255" i="5"/>
  <c r="G10251" i="5"/>
  <c r="G10244" i="5"/>
  <c r="G10235" i="5"/>
  <c r="G10232" i="5"/>
  <c r="G10225" i="5"/>
  <c r="G10224" i="5"/>
  <c r="G10223" i="5"/>
  <c r="G10222" i="5"/>
  <c r="G10221" i="5"/>
  <c r="H10214" i="5"/>
  <c r="E4375" i="8" s="1"/>
  <c r="G10214" i="5"/>
  <c r="G10212" i="5"/>
  <c r="G10209" i="5"/>
  <c r="G10205" i="5"/>
  <c r="G10200" i="5"/>
  <c r="G10199" i="5"/>
  <c r="G10197" i="5"/>
  <c r="G10196" i="5"/>
  <c r="G10195" i="5"/>
  <c r="G10193" i="5"/>
  <c r="G10188" i="5"/>
  <c r="G10181" i="5"/>
  <c r="G10179" i="5"/>
  <c r="G10176" i="5"/>
  <c r="G10171" i="5"/>
  <c r="G10169" i="5"/>
  <c r="G10168" i="5"/>
  <c r="G10167" i="5"/>
  <c r="G10165" i="5"/>
  <c r="G10163" i="5"/>
  <c r="G10162" i="5"/>
  <c r="G10158" i="5"/>
  <c r="G10156" i="5"/>
  <c r="G10155" i="5"/>
  <c r="G10153" i="5"/>
  <c r="G10151" i="5"/>
  <c r="G10149" i="5"/>
  <c r="G10147" i="5"/>
  <c r="G10143" i="5"/>
  <c r="G10141" i="5"/>
  <c r="G10140" i="5"/>
  <c r="G10139" i="5"/>
  <c r="G10132" i="5"/>
  <c r="G10131" i="5"/>
  <c r="G10129" i="5"/>
  <c r="G10121" i="5"/>
  <c r="G10120" i="5"/>
  <c r="G10119" i="5"/>
  <c r="G10107" i="5"/>
  <c r="G10104" i="5"/>
  <c r="G10103" i="5"/>
  <c r="G10100" i="5"/>
  <c r="G10099" i="5"/>
  <c r="G10097" i="5"/>
  <c r="G10096" i="5"/>
  <c r="G10095" i="5"/>
  <c r="G10094" i="5"/>
  <c r="G10093" i="5"/>
  <c r="G10089" i="5"/>
  <c r="G10083" i="5"/>
  <c r="G10079" i="5"/>
  <c r="G10077" i="5"/>
  <c r="G10076" i="5"/>
  <c r="G10074" i="5"/>
  <c r="G10073" i="5"/>
  <c r="G10072" i="5"/>
  <c r="G10070" i="5"/>
  <c r="G10069" i="5"/>
  <c r="G10068" i="5"/>
  <c r="G10067" i="5"/>
  <c r="G10065" i="5"/>
  <c r="G10064" i="5"/>
  <c r="G10061" i="5"/>
  <c r="G10059" i="5"/>
  <c r="G10057" i="5"/>
  <c r="G10056" i="5"/>
  <c r="G10054" i="5"/>
  <c r="G10053" i="5"/>
  <c r="G10052" i="5"/>
  <c r="G10049" i="5"/>
  <c r="G10047" i="5"/>
  <c r="G10044" i="5"/>
  <c r="G10043" i="5"/>
  <c r="G10041" i="5"/>
  <c r="G10040" i="5"/>
  <c r="G10039" i="5"/>
  <c r="G10038" i="5"/>
  <c r="H10038" i="5" s="1"/>
  <c r="E4328" i="8" s="1"/>
  <c r="G10030" i="5"/>
  <c r="H10030" i="5" s="1"/>
  <c r="E4326" i="8" s="1"/>
  <c r="G10027" i="5"/>
  <c r="G10020" i="5"/>
  <c r="G10017" i="5"/>
  <c r="G10015" i="5"/>
  <c r="G10013" i="5"/>
  <c r="G10005" i="5"/>
  <c r="G10003" i="5"/>
  <c r="G10001" i="5"/>
  <c r="G9993" i="5"/>
  <c r="G9989" i="5"/>
  <c r="G9987" i="5"/>
  <c r="G9986" i="5"/>
  <c r="G9982" i="5"/>
  <c r="H9982" i="5" s="1"/>
  <c r="E4314" i="8" s="1"/>
  <c r="G9975" i="5"/>
  <c r="G9971" i="5"/>
  <c r="G9964" i="5"/>
  <c r="G9960" i="5"/>
  <c r="G9958" i="5"/>
  <c r="H9958" i="5" s="1"/>
  <c r="E4308" i="8" s="1"/>
  <c r="G9956" i="5"/>
  <c r="G9953" i="5"/>
  <c r="G9952" i="5"/>
  <c r="G9937" i="5"/>
  <c r="G9936" i="5"/>
  <c r="G9935" i="5"/>
  <c r="G9934" i="5"/>
  <c r="G9933" i="5"/>
  <c r="G9931" i="5"/>
  <c r="G9924" i="5"/>
  <c r="G9923" i="5"/>
  <c r="G9915" i="5"/>
  <c r="G9913" i="5"/>
  <c r="G9911" i="5"/>
  <c r="G9909" i="5"/>
  <c r="G9908" i="5"/>
  <c r="G9905" i="5"/>
  <c r="G9904" i="5"/>
  <c r="G9903" i="5"/>
  <c r="G9900" i="5"/>
  <c r="G9899" i="5"/>
  <c r="G9892" i="5"/>
  <c r="G9889" i="5"/>
  <c r="G9888" i="5"/>
  <c r="G9877" i="5"/>
  <c r="G9876" i="5"/>
  <c r="G9875" i="5"/>
  <c r="G9873" i="5"/>
  <c r="G9869" i="5"/>
  <c r="G9868" i="5"/>
  <c r="G9867" i="5"/>
  <c r="G9864" i="5"/>
  <c r="G9856" i="5"/>
  <c r="G9855" i="5"/>
  <c r="G9849" i="5"/>
  <c r="G9848" i="5"/>
  <c r="G9844" i="5"/>
  <c r="G9841" i="5"/>
  <c r="G9838" i="5"/>
  <c r="G9835" i="5"/>
  <c r="G9832" i="5"/>
  <c r="G9828" i="5"/>
  <c r="G9825" i="5"/>
  <c r="G9824" i="5"/>
  <c r="G9823" i="5"/>
  <c r="G9822" i="5"/>
  <c r="G9815" i="5"/>
  <c r="G9807" i="5"/>
  <c r="G9806" i="5"/>
  <c r="G9805" i="5"/>
  <c r="G9799" i="5"/>
  <c r="G9793" i="5"/>
  <c r="G9792" i="5"/>
  <c r="G9791" i="5"/>
  <c r="G9790" i="5"/>
  <c r="G9784" i="5"/>
  <c r="G9774" i="5"/>
  <c r="G9772" i="5"/>
  <c r="G9769" i="5"/>
  <c r="G9746" i="5"/>
  <c r="G9744" i="5"/>
  <c r="G9743" i="5"/>
  <c r="G9722" i="5"/>
  <c r="G9720" i="5"/>
  <c r="G9714" i="5"/>
  <c r="G9711" i="5"/>
  <c r="G9710" i="5"/>
  <c r="G9709" i="5"/>
  <c r="G9693" i="5"/>
  <c r="G9683" i="5"/>
  <c r="G9681" i="5"/>
  <c r="G9666" i="5"/>
  <c r="G9664" i="5"/>
  <c r="G9663" i="5"/>
  <c r="G9659" i="5"/>
  <c r="G9658" i="5"/>
  <c r="G9657" i="5"/>
  <c r="G9652" i="5"/>
  <c r="G9650" i="5"/>
  <c r="G9648" i="5"/>
  <c r="G9643" i="5"/>
  <c r="G9642" i="5"/>
  <c r="G9641" i="5"/>
  <c r="G9638" i="5"/>
  <c r="G9637" i="5"/>
  <c r="G9626" i="5"/>
  <c r="G9625" i="5"/>
  <c r="G9623" i="5"/>
  <c r="G9621" i="5"/>
  <c r="G9618" i="5"/>
  <c r="G9617" i="5"/>
  <c r="G9612" i="5"/>
  <c r="G9610" i="5"/>
  <c r="G9604" i="5"/>
  <c r="G9603" i="5"/>
  <c r="G9597" i="5"/>
  <c r="G9596" i="5"/>
  <c r="G9592" i="5"/>
  <c r="G9590" i="5"/>
  <c r="G9585" i="5"/>
  <c r="G9584" i="5"/>
  <c r="G9578" i="5"/>
  <c r="G9577" i="5"/>
  <c r="G9574" i="5"/>
  <c r="G9571" i="5"/>
  <c r="G9569" i="5"/>
  <c r="G9564" i="5"/>
  <c r="G9563" i="5"/>
  <c r="G9562" i="5"/>
  <c r="G9561" i="5"/>
  <c r="G9560" i="5"/>
  <c r="G9556" i="5"/>
  <c r="G9552" i="5"/>
  <c r="G9547" i="5"/>
  <c r="G9546" i="5"/>
  <c r="G9536" i="5"/>
  <c r="G9528" i="5"/>
  <c r="G9525" i="5"/>
  <c r="G9524" i="5"/>
  <c r="G9522" i="5"/>
  <c r="G9518" i="5"/>
  <c r="G9517" i="5"/>
  <c r="G9516" i="5"/>
  <c r="G9511" i="5"/>
  <c r="G9510" i="5"/>
  <c r="G9509" i="5"/>
  <c r="G9504" i="5"/>
  <c r="G9503" i="5"/>
  <c r="G9502" i="5"/>
  <c r="G9496" i="5"/>
  <c r="G9495" i="5"/>
  <c r="G9491" i="5"/>
  <c r="G9490" i="5"/>
  <c r="G9484" i="5"/>
  <c r="G9483" i="5"/>
  <c r="G9482" i="5"/>
  <c r="G9480" i="5"/>
  <c r="G9479" i="5"/>
  <c r="G9478" i="5"/>
  <c r="G9468" i="5"/>
  <c r="G9467" i="5"/>
  <c r="G9466" i="5"/>
  <c r="G9465" i="5"/>
  <c r="G9456" i="5"/>
  <c r="G9453" i="5"/>
  <c r="G9452" i="5"/>
  <c r="G9442" i="5"/>
  <c r="G9441" i="5"/>
  <c r="G9422" i="5"/>
  <c r="G9421" i="5"/>
  <c r="G9419" i="5"/>
  <c r="G9417" i="5"/>
  <c r="G9416" i="5"/>
  <c r="G9415" i="5"/>
  <c r="G9411" i="5"/>
  <c r="G9408" i="5"/>
  <c r="G9407" i="5"/>
  <c r="G9406" i="5"/>
  <c r="G9404" i="5"/>
  <c r="G9403" i="5"/>
  <c r="G9401" i="5"/>
  <c r="G9399" i="5"/>
  <c r="H9398" i="5"/>
  <c r="E4071" i="8" s="1"/>
  <c r="G9398" i="5"/>
  <c r="G9395" i="5"/>
  <c r="G9391" i="5"/>
  <c r="G9388" i="5"/>
  <c r="G9387" i="5"/>
  <c r="G9385" i="5"/>
  <c r="G9384" i="5"/>
  <c r="G9383" i="5"/>
  <c r="G9379" i="5"/>
  <c r="G9376" i="5"/>
  <c r="G9375" i="5"/>
  <c r="G9371" i="5"/>
  <c r="G9367" i="5"/>
  <c r="G9365" i="5"/>
  <c r="G9363" i="5"/>
  <c r="G9360" i="5"/>
  <c r="G9359" i="5"/>
  <c r="G9358" i="5"/>
  <c r="H9358" i="5" s="1"/>
  <c r="E4053" i="8" s="1"/>
  <c r="G9357" i="5"/>
  <c r="G9355" i="5"/>
  <c r="G9353" i="5"/>
  <c r="G9352" i="5"/>
  <c r="G9351" i="5"/>
  <c r="G9349" i="5"/>
  <c r="G9347" i="5"/>
  <c r="G9344" i="5"/>
  <c r="G9343" i="5"/>
  <c r="G9342" i="5"/>
  <c r="H9342" i="5" s="1"/>
  <c r="E4047" i="8" s="1"/>
  <c r="G9340" i="5"/>
  <c r="G9339" i="5"/>
  <c r="G9337" i="5"/>
  <c r="G9336" i="5"/>
  <c r="G9335" i="5"/>
  <c r="G9333" i="5"/>
  <c r="G9331" i="5"/>
  <c r="G9329" i="5"/>
  <c r="G9327" i="5"/>
  <c r="G9324" i="5"/>
  <c r="G9323" i="5"/>
  <c r="G9321" i="5"/>
  <c r="G9320" i="5"/>
  <c r="G9319" i="5"/>
  <c r="G9317" i="5"/>
  <c r="G9315" i="5"/>
  <c r="G9312" i="5"/>
  <c r="G9311" i="5"/>
  <c r="G9309" i="5"/>
  <c r="G9307" i="5"/>
  <c r="G9304" i="5"/>
  <c r="G9303" i="5"/>
  <c r="G9301" i="5"/>
  <c r="G9299" i="5"/>
  <c r="G9296" i="5"/>
  <c r="G9295" i="5"/>
  <c r="G9294" i="5"/>
  <c r="H9294" i="5" s="1"/>
  <c r="E4002" i="8" s="1"/>
  <c r="G9293" i="5"/>
  <c r="G9291" i="5"/>
  <c r="G9289" i="5"/>
  <c r="G9288" i="5"/>
  <c r="G9287" i="5"/>
  <c r="G9283" i="5"/>
  <c r="G9280" i="5"/>
  <c r="G9279" i="5"/>
  <c r="G9278" i="5"/>
  <c r="G9277" i="5"/>
  <c r="G9276" i="5"/>
  <c r="G9275" i="5"/>
  <c r="G9271" i="5"/>
  <c r="G9270" i="5"/>
  <c r="G9267" i="5"/>
  <c r="G9265" i="5"/>
  <c r="G9263" i="5"/>
  <c r="G9260" i="5"/>
  <c r="G9259" i="5"/>
  <c r="G9257" i="5"/>
  <c r="G9256" i="5"/>
  <c r="G9255" i="5"/>
  <c r="G9253" i="5"/>
  <c r="G9251" i="5"/>
  <c r="G9248" i="5"/>
  <c r="G9247" i="5"/>
  <c r="G9243" i="5"/>
  <c r="G9240" i="5"/>
  <c r="G9239" i="5"/>
  <c r="G9237" i="5"/>
  <c r="G9235" i="5"/>
  <c r="G9233" i="5"/>
  <c r="G9231" i="5"/>
  <c r="G9230" i="5"/>
  <c r="G9227" i="5"/>
  <c r="G9225" i="5"/>
  <c r="G9224" i="5"/>
  <c r="G9223" i="5"/>
  <c r="G9221" i="5"/>
  <c r="G9219" i="5"/>
  <c r="G9216" i="5"/>
  <c r="G9215" i="5"/>
  <c r="G9213" i="5"/>
  <c r="G9212" i="5"/>
  <c r="G9211" i="5"/>
  <c r="G9209" i="5"/>
  <c r="G9208" i="5"/>
  <c r="G9207" i="5"/>
  <c r="G9206" i="5"/>
  <c r="H9206" i="5" s="1"/>
  <c r="E3979" i="8" s="1"/>
  <c r="G9205" i="5"/>
  <c r="G9203" i="5"/>
  <c r="G9201" i="5"/>
  <c r="G9199" i="5"/>
  <c r="G9196" i="5"/>
  <c r="G9195" i="5"/>
  <c r="G9193" i="5"/>
  <c r="G9192" i="5"/>
  <c r="G9191" i="5"/>
  <c r="G9189" i="5"/>
  <c r="G9187" i="5"/>
  <c r="G9184" i="5"/>
  <c r="G9183" i="5"/>
  <c r="G9181" i="5"/>
  <c r="G9179" i="5"/>
  <c r="G9176" i="5"/>
  <c r="G9175" i="5"/>
  <c r="G9173" i="5"/>
  <c r="G9171" i="5"/>
  <c r="G9168" i="5"/>
  <c r="G9167" i="5"/>
  <c r="G9166" i="5"/>
  <c r="H9166" i="5" s="1"/>
  <c r="E3969" i="8" s="1"/>
  <c r="G9165" i="5"/>
  <c r="G9163" i="5"/>
  <c r="G9161" i="5"/>
  <c r="G9160" i="5"/>
  <c r="G9159" i="5"/>
  <c r="G9155" i="5"/>
  <c r="G9152" i="5"/>
  <c r="G9151" i="5"/>
  <c r="G9150" i="5"/>
  <c r="G9148" i="5"/>
  <c r="G9147" i="5"/>
  <c r="G9145" i="5"/>
  <c r="G9143" i="5"/>
  <c r="H9142" i="5"/>
  <c r="E3962" i="8" s="1"/>
  <c r="G9142" i="5"/>
  <c r="G9139" i="5"/>
  <c r="G9135" i="5"/>
  <c r="G9132" i="5"/>
  <c r="G9131" i="5"/>
  <c r="G9129" i="5"/>
  <c r="G9128" i="5"/>
  <c r="G9127" i="5"/>
  <c r="G9123" i="5"/>
  <c r="G9120" i="5"/>
  <c r="G9119" i="5"/>
  <c r="G9115" i="5"/>
  <c r="G9111" i="5"/>
  <c r="G9109" i="5"/>
  <c r="G9107" i="5"/>
  <c r="G9105" i="5"/>
  <c r="G9104" i="5"/>
  <c r="G9103" i="5"/>
  <c r="G9102" i="5"/>
  <c r="H9102" i="5" s="1"/>
  <c r="E3951" i="8" s="1"/>
  <c r="G9101" i="5"/>
  <c r="G9099" i="5"/>
  <c r="G9097" i="5"/>
  <c r="G9096" i="5"/>
  <c r="G9095" i="5"/>
  <c r="G9091" i="5"/>
  <c r="G9088" i="5"/>
  <c r="G9087" i="5"/>
  <c r="G9086" i="5"/>
  <c r="G9084" i="5"/>
  <c r="G9083" i="5"/>
  <c r="G9079" i="5"/>
  <c r="G9077" i="5"/>
  <c r="G9075" i="5"/>
  <c r="G9073" i="5"/>
  <c r="G9071" i="5"/>
  <c r="G9070" i="5"/>
  <c r="H9070" i="5" s="1"/>
  <c r="E3942" i="8" s="1"/>
  <c r="G9069" i="5"/>
  <c r="G9067" i="5"/>
  <c r="G9065" i="5"/>
  <c r="G9064" i="5"/>
  <c r="G9063" i="5"/>
  <c r="G9059" i="5"/>
  <c r="G9057" i="5"/>
  <c r="G9056" i="5"/>
  <c r="G9055" i="5"/>
  <c r="G9052" i="5"/>
  <c r="G9051" i="5"/>
  <c r="G9048" i="5"/>
  <c r="G9047" i="5"/>
  <c r="G9043" i="5"/>
  <c r="G9041" i="5"/>
  <c r="G9040" i="5"/>
  <c r="G9039" i="5"/>
  <c r="G9038" i="5"/>
  <c r="H9038" i="5" s="1"/>
  <c r="E3933" i="8" s="1"/>
  <c r="G9035" i="5"/>
  <c r="G9032" i="5"/>
  <c r="G9031" i="5"/>
  <c r="G9028" i="5"/>
  <c r="G9027" i="5"/>
  <c r="G9025" i="5"/>
  <c r="G9024" i="5"/>
  <c r="G9023" i="5"/>
  <c r="G9021" i="5"/>
  <c r="G9020" i="5"/>
  <c r="G9019" i="5"/>
  <c r="G9016" i="5"/>
  <c r="G9015" i="5"/>
  <c r="G9013" i="5"/>
  <c r="G9011" i="5"/>
  <c r="G9005" i="5"/>
  <c r="G9004" i="5"/>
  <c r="G9003" i="5"/>
  <c r="H9003" i="5" s="1"/>
  <c r="E3871" i="8" s="1"/>
  <c r="G9002" i="5"/>
  <c r="G9000" i="5"/>
  <c r="G8998" i="5"/>
  <c r="G8997" i="5"/>
  <c r="G8996" i="5"/>
  <c r="G8992" i="5"/>
  <c r="G8990" i="5"/>
  <c r="G8989" i="5"/>
  <c r="G8988" i="5"/>
  <c r="G8985" i="5"/>
  <c r="G8984" i="5"/>
  <c r="G8980" i="5"/>
  <c r="G8977" i="5"/>
  <c r="G8975" i="5"/>
  <c r="G8973" i="5"/>
  <c r="G8971" i="5"/>
  <c r="G8969" i="5"/>
  <c r="G8966" i="5"/>
  <c r="G8965" i="5"/>
  <c r="G8962" i="5"/>
  <c r="G8961" i="5"/>
  <c r="G8958" i="5"/>
  <c r="G8957" i="5"/>
  <c r="G8955" i="5"/>
  <c r="G8953" i="5"/>
  <c r="G8951" i="5"/>
  <c r="G8950" i="5"/>
  <c r="G8949" i="5"/>
  <c r="G8947" i="5"/>
  <c r="G8945" i="5"/>
  <c r="G8943" i="5"/>
  <c r="G8941" i="5"/>
  <c r="G8939" i="5"/>
  <c r="G8938" i="5"/>
  <c r="G8937" i="5"/>
  <c r="G8935" i="5"/>
  <c r="G8934" i="5"/>
  <c r="G8933" i="5"/>
  <c r="G8930" i="5"/>
  <c r="G8929" i="5"/>
  <c r="G8925" i="5"/>
  <c r="G8922" i="5"/>
  <c r="G8921" i="5"/>
  <c r="G8919" i="5"/>
  <c r="G8918" i="5"/>
  <c r="G8917" i="5"/>
  <c r="G8913" i="5"/>
  <c r="G8904" i="5"/>
  <c r="G8900" i="5"/>
  <c r="G8898" i="5"/>
  <c r="G8896" i="5"/>
  <c r="G8890" i="5"/>
  <c r="G8886" i="5"/>
  <c r="G8885" i="5"/>
  <c r="G8881" i="5"/>
  <c r="G8879" i="5"/>
  <c r="G8870" i="5"/>
  <c r="G8863" i="5"/>
  <c r="G8861" i="5"/>
  <c r="G8859" i="5"/>
  <c r="G8858" i="5"/>
  <c r="G8857" i="5"/>
  <c r="G8855" i="5"/>
  <c r="G8852" i="5"/>
  <c r="G8850" i="5"/>
  <c r="G8845" i="5"/>
  <c r="G8844" i="5"/>
  <c r="G8843" i="5"/>
  <c r="G8842" i="5"/>
  <c r="G8838" i="5"/>
  <c r="G8837" i="5"/>
  <c r="G8827" i="5"/>
  <c r="G8826" i="5"/>
  <c r="G8825" i="5"/>
  <c r="G8824" i="5"/>
  <c r="G8819" i="5"/>
  <c r="G8814" i="5"/>
  <c r="G8812" i="5"/>
  <c r="G8811" i="5"/>
  <c r="G8808" i="5"/>
  <c r="G8807" i="5"/>
  <c r="G8805" i="5"/>
  <c r="G8802" i="5"/>
  <c r="G8801" i="5"/>
  <c r="G8800" i="5"/>
  <c r="G8796" i="5"/>
  <c r="G8795" i="5"/>
  <c r="G8791" i="5"/>
  <c r="G8790" i="5"/>
  <c r="G8783" i="5"/>
  <c r="G8780" i="5"/>
  <c r="G8779" i="5"/>
  <c r="G8775" i="5"/>
  <c r="G8772" i="5"/>
  <c r="G8771" i="5"/>
  <c r="G8767" i="5"/>
  <c r="G8765" i="5"/>
  <c r="G8763" i="5"/>
  <c r="G8762" i="5"/>
  <c r="G8761" i="5"/>
  <c r="G8759" i="5"/>
  <c r="G8758" i="5"/>
  <c r="G8757" i="5"/>
  <c r="G8756" i="5"/>
  <c r="G8755" i="5"/>
  <c r="G8754" i="5"/>
  <c r="G8753" i="5"/>
  <c r="G8752" i="5"/>
  <c r="G8749" i="5"/>
  <c r="G8748" i="5"/>
  <c r="G8747" i="5"/>
  <c r="G8731" i="5"/>
  <c r="G8730" i="5"/>
  <c r="G8726" i="5"/>
  <c r="G8725" i="5"/>
  <c r="G8724" i="5"/>
  <c r="G8721" i="5"/>
  <c r="G8718" i="5"/>
  <c r="G8713" i="5"/>
  <c r="G8712" i="5"/>
  <c r="G8711" i="5"/>
  <c r="G8701" i="5"/>
  <c r="G8700" i="5"/>
  <c r="G8699" i="5"/>
  <c r="G8691" i="5"/>
  <c r="G8688" i="5"/>
  <c r="G8683" i="5"/>
  <c r="G8682" i="5"/>
  <c r="G8680" i="5"/>
  <c r="G8677" i="5"/>
  <c r="G8675" i="5"/>
  <c r="G8674" i="5"/>
  <c r="G8665" i="5"/>
  <c r="G8663" i="5"/>
  <c r="G8661" i="5"/>
  <c r="G8657" i="5"/>
  <c r="G8656" i="5"/>
  <c r="G8655" i="5"/>
  <c r="G8654" i="5"/>
  <c r="G8653" i="5"/>
  <c r="G8652" i="5"/>
  <c r="G8650" i="5"/>
  <c r="G8649" i="5"/>
  <c r="G8648" i="5"/>
  <c r="G8647" i="5"/>
  <c r="G8646" i="5"/>
  <c r="G8645" i="5"/>
  <c r="G8644" i="5"/>
  <c r="G8640" i="5"/>
  <c r="G8639" i="5"/>
  <c r="G8637" i="5"/>
  <c r="G8636" i="5"/>
  <c r="G8634" i="5"/>
  <c r="G8629" i="5"/>
  <c r="G8628" i="5"/>
  <c r="G8627" i="5"/>
  <c r="G8625" i="5"/>
  <c r="G8624" i="5"/>
  <c r="G8623" i="5"/>
  <c r="G8618" i="5"/>
  <c r="G8617" i="5"/>
  <c r="G8612" i="5"/>
  <c r="G8603" i="5"/>
  <c r="G8596" i="5"/>
  <c r="G8593" i="5"/>
  <c r="G8591" i="5"/>
  <c r="G8582" i="5"/>
  <c r="G8573" i="5"/>
  <c r="G8572" i="5"/>
  <c r="G8559" i="5"/>
  <c r="G8557" i="5"/>
  <c r="G8554" i="5"/>
  <c r="G8550" i="5"/>
  <c r="G8544" i="5"/>
  <c r="G8541" i="5"/>
  <c r="G8540" i="5"/>
  <c r="G8537" i="5"/>
  <c r="G8536" i="5"/>
  <c r="G8534" i="5"/>
  <c r="G8533" i="5"/>
  <c r="G8530" i="5"/>
  <c r="G8529" i="5"/>
  <c r="G8525" i="5"/>
  <c r="G8523" i="5"/>
  <c r="G8521" i="5"/>
  <c r="G8517" i="5"/>
  <c r="G8515" i="5"/>
  <c r="G8507" i="5"/>
  <c r="G8503" i="5"/>
  <c r="G8502" i="5"/>
  <c r="G8501" i="5"/>
  <c r="G8500" i="5"/>
  <c r="G8499" i="5"/>
  <c r="G8498" i="5"/>
  <c r="G8497" i="5"/>
  <c r="G8489" i="5"/>
  <c r="G8484" i="5"/>
  <c r="G8481" i="5"/>
  <c r="G8470" i="5"/>
  <c r="G8460" i="5"/>
  <c r="G8456" i="5"/>
  <c r="G8455" i="5"/>
  <c r="G8453" i="5"/>
  <c r="G8452" i="5"/>
  <c r="G8451" i="5"/>
  <c r="G8450" i="5"/>
  <c r="G8449" i="5"/>
  <c r="H8449" i="5" s="1"/>
  <c r="E3471" i="8" s="1"/>
  <c r="G8448" i="5"/>
  <c r="G8447" i="5"/>
  <c r="G8446" i="5"/>
  <c r="G8440" i="5"/>
  <c r="G8439" i="5"/>
  <c r="G8438" i="5"/>
  <c r="G8435" i="5"/>
  <c r="G8427" i="5"/>
  <c r="G8426" i="5"/>
  <c r="G8423" i="5"/>
  <c r="G8419" i="5"/>
  <c r="G8418" i="5"/>
  <c r="G8416" i="5"/>
  <c r="G8414" i="5"/>
  <c r="G8411" i="5"/>
  <c r="G8410" i="5"/>
  <c r="G8406" i="5"/>
  <c r="G8402" i="5"/>
  <c r="G8400" i="5"/>
  <c r="G8399" i="5"/>
  <c r="G8392" i="5"/>
  <c r="G8390" i="5"/>
  <c r="G8388" i="5"/>
  <c r="G8387" i="5"/>
  <c r="G8380" i="5"/>
  <c r="G8378" i="5"/>
  <c r="G8375" i="5"/>
  <c r="G8374" i="5"/>
  <c r="G8372" i="5"/>
  <c r="G8371" i="5"/>
  <c r="G8370" i="5"/>
  <c r="G8369" i="5"/>
  <c r="G8368" i="5"/>
  <c r="G8367" i="5"/>
  <c r="G8366" i="5"/>
  <c r="G8364" i="5"/>
  <c r="G8363" i="5"/>
  <c r="G8362" i="5"/>
  <c r="G8356" i="5"/>
  <c r="G8355" i="5"/>
  <c r="G8351" i="5"/>
  <c r="G8350" i="5"/>
  <c r="G8344" i="5"/>
  <c r="G8338" i="5"/>
  <c r="G8335" i="5"/>
  <c r="G8334" i="5"/>
  <c r="G8331" i="5"/>
  <c r="G8327" i="5"/>
  <c r="G8324" i="5"/>
  <c r="G8320" i="5"/>
  <c r="G8319" i="5"/>
  <c r="G8318" i="5"/>
  <c r="G8311" i="5"/>
  <c r="G8310" i="5"/>
  <c r="G8306" i="5"/>
  <c r="G8303" i="5"/>
  <c r="G8302" i="5"/>
  <c r="G8300" i="5"/>
  <c r="G8299" i="5"/>
  <c r="G8298" i="5"/>
  <c r="G8297" i="5"/>
  <c r="H8297" i="5" s="1"/>
  <c r="E3417" i="8" s="1"/>
  <c r="G8296" i="5"/>
  <c r="G8295" i="5"/>
  <c r="G8290" i="5"/>
  <c r="G8282" i="5"/>
  <c r="G8279" i="5"/>
  <c r="G8276" i="5"/>
  <c r="G8272" i="5"/>
  <c r="G8271" i="5"/>
  <c r="G8270" i="5"/>
  <c r="G8268" i="5"/>
  <c r="G8267" i="5"/>
  <c r="G8259" i="5"/>
  <c r="G8256" i="5"/>
  <c r="G8255" i="5"/>
  <c r="G8254" i="5"/>
  <c r="G8252" i="5"/>
  <c r="G8251" i="5"/>
  <c r="G8247" i="5"/>
  <c r="G8246" i="5"/>
  <c r="G8244" i="5"/>
  <c r="G8242" i="5"/>
  <c r="G8240" i="5"/>
  <c r="G8239" i="5"/>
  <c r="G8236" i="5"/>
  <c r="G8235" i="5"/>
  <c r="G8234" i="5"/>
  <c r="G8231" i="5"/>
  <c r="G8228" i="5"/>
  <c r="G8223" i="5"/>
  <c r="G8222" i="5"/>
  <c r="G8219" i="5"/>
  <c r="G8218" i="5"/>
  <c r="G8216" i="5"/>
  <c r="G8215" i="5"/>
  <c r="G8212" i="5"/>
  <c r="G8208" i="5"/>
  <c r="G8206" i="5"/>
  <c r="G8204" i="5"/>
  <c r="G8203" i="5"/>
  <c r="G8192" i="5"/>
  <c r="G8190" i="5"/>
  <c r="G8188" i="5"/>
  <c r="G8187" i="5"/>
  <c r="G8186" i="5"/>
  <c r="G8184" i="5"/>
  <c r="G8182" i="5"/>
  <c r="G8179" i="5"/>
  <c r="G8176" i="5"/>
  <c r="G8174" i="5"/>
  <c r="G8172" i="5"/>
  <c r="G8170" i="5"/>
  <c r="G8167" i="5"/>
  <c r="G8166" i="5"/>
  <c r="G8164" i="5"/>
  <c r="G8162" i="5"/>
  <c r="G8160" i="5"/>
  <c r="G8159" i="5"/>
  <c r="G8156" i="5"/>
  <c r="G8155" i="5"/>
  <c r="G8154" i="5"/>
  <c r="G8152" i="5"/>
  <c r="G8151" i="5"/>
  <c r="G8150" i="5"/>
  <c r="G8144" i="5"/>
  <c r="G8142" i="5"/>
  <c r="G8140" i="5"/>
  <c r="G8138" i="5"/>
  <c r="G8136" i="5"/>
  <c r="G8135" i="5"/>
  <c r="G8132" i="5"/>
  <c r="G8131" i="5"/>
  <c r="G8126" i="5"/>
  <c r="G8122" i="5"/>
  <c r="G8121" i="5"/>
  <c r="G8120" i="5"/>
  <c r="G8119" i="5"/>
  <c r="G8118" i="5"/>
  <c r="G8116" i="5"/>
  <c r="G8115" i="5"/>
  <c r="G8112" i="5"/>
  <c r="G8111" i="5"/>
  <c r="G8108" i="5"/>
  <c r="G8106" i="5"/>
  <c r="G8104" i="5"/>
  <c r="G8103" i="5"/>
  <c r="G8096" i="5"/>
  <c r="G8090" i="5"/>
  <c r="G8088" i="5"/>
  <c r="G8087" i="5"/>
  <c r="G8086" i="5"/>
  <c r="G8084" i="5"/>
  <c r="G8082" i="5"/>
  <c r="G8079" i="5"/>
  <c r="G8075" i="5"/>
  <c r="G8072" i="5"/>
  <c r="G8070" i="5"/>
  <c r="G8062" i="5"/>
  <c r="G8056" i="5"/>
  <c r="G8055" i="5"/>
  <c r="G8054" i="5"/>
  <c r="G8052" i="5"/>
  <c r="G8051" i="5"/>
  <c r="G8050" i="5"/>
  <c r="G8048" i="5"/>
  <c r="G8047" i="5"/>
  <c r="G8040" i="5"/>
  <c r="G8038" i="5"/>
  <c r="G8036" i="5"/>
  <c r="G8035" i="5"/>
  <c r="G8034" i="5"/>
  <c r="G8027" i="5"/>
  <c r="G8024" i="5"/>
  <c r="G8020" i="5"/>
  <c r="G8019" i="5"/>
  <c r="G8016" i="5"/>
  <c r="G8014" i="5"/>
  <c r="G8012" i="5"/>
  <c r="G8010" i="5"/>
  <c r="G8008" i="5"/>
  <c r="G8007" i="5"/>
  <c r="G8006" i="5"/>
  <c r="G8004" i="5"/>
  <c r="G8003" i="5"/>
  <c r="G8002" i="5"/>
  <c r="G8000" i="5"/>
  <c r="G7998" i="5"/>
  <c r="G7995" i="5"/>
  <c r="G7992" i="5"/>
  <c r="G7988" i="5"/>
  <c r="G7984" i="5"/>
  <c r="G7983" i="5"/>
  <c r="G7980" i="5"/>
  <c r="G7978" i="5"/>
  <c r="G7976" i="5"/>
  <c r="G7974" i="5"/>
  <c r="G7971" i="5"/>
  <c r="G7970" i="5"/>
  <c r="G7968" i="5"/>
  <c r="G7966" i="5"/>
  <c r="G7959" i="5"/>
  <c r="G7958" i="5"/>
  <c r="G7956" i="5"/>
  <c r="G7955" i="5"/>
  <c r="G7951" i="5"/>
  <c r="G7948" i="5"/>
  <c r="G7942" i="5"/>
  <c r="G7940" i="5"/>
  <c r="G7939" i="5"/>
  <c r="G7938" i="5"/>
  <c r="G7936" i="5"/>
  <c r="G7931" i="5"/>
  <c r="G7930" i="5"/>
  <c r="G7928" i="5"/>
  <c r="G7927" i="5"/>
  <c r="G7920" i="5"/>
  <c r="G7914" i="5"/>
  <c r="G7912" i="5"/>
  <c r="G7910" i="5"/>
  <c r="G7908" i="5"/>
  <c r="G7907" i="5"/>
  <c r="G7904" i="5"/>
  <c r="G7903" i="5"/>
  <c r="G7898" i="5"/>
  <c r="G7894" i="5"/>
  <c r="G7892" i="5"/>
  <c r="G7891" i="5"/>
  <c r="G7886" i="5"/>
  <c r="G7882" i="5"/>
  <c r="G7880" i="5"/>
  <c r="G7878" i="5"/>
  <c r="G7876" i="5"/>
  <c r="G7875" i="5"/>
  <c r="G7874" i="5"/>
  <c r="G7870" i="5"/>
  <c r="G7867" i="5"/>
  <c r="G7864" i="5"/>
  <c r="G7863" i="5"/>
  <c r="G7862" i="5"/>
  <c r="G7860" i="5"/>
  <c r="G7858" i="5"/>
  <c r="G7856" i="5"/>
  <c r="G7854" i="5"/>
  <c r="G7848" i="5"/>
  <c r="G7847" i="5"/>
  <c r="G7846" i="5"/>
  <c r="G7844" i="5"/>
  <c r="G7843" i="5"/>
  <c r="G7839" i="5"/>
  <c r="G7830" i="5"/>
  <c r="G7828" i="5"/>
  <c r="G7827" i="5"/>
  <c r="G7826" i="5"/>
  <c r="G7822" i="5"/>
  <c r="G7820" i="5"/>
  <c r="G7816" i="5"/>
  <c r="G7814" i="5"/>
  <c r="G7810" i="5"/>
  <c r="G7806" i="5"/>
  <c r="G7803" i="5"/>
  <c r="G7798" i="5"/>
  <c r="G7797" i="5"/>
  <c r="G7796" i="5"/>
  <c r="G7794" i="5"/>
  <c r="G7793" i="5"/>
  <c r="G7791" i="5"/>
  <c r="G7790" i="5"/>
  <c r="G7789" i="5"/>
  <c r="G7783" i="5"/>
  <c r="G7777" i="5"/>
  <c r="G7776" i="5"/>
  <c r="G7769" i="5"/>
  <c r="G7768" i="5"/>
  <c r="G7763" i="5"/>
  <c r="G7761" i="5"/>
  <c r="G7757" i="5"/>
  <c r="G7756" i="5"/>
  <c r="G7751" i="5"/>
  <c r="G7742" i="5"/>
  <c r="G7741" i="5"/>
  <c r="G7740" i="5"/>
  <c r="G7736" i="5"/>
  <c r="G7735" i="5"/>
  <c r="G7727" i="5"/>
  <c r="G7720" i="5"/>
  <c r="G7713" i="5"/>
  <c r="G7712" i="5"/>
  <c r="G7701" i="5"/>
  <c r="G7700" i="5"/>
  <c r="G7697" i="5"/>
  <c r="G7696" i="5"/>
  <c r="G7688" i="5"/>
  <c r="G7683" i="5"/>
  <c r="G7682" i="5"/>
  <c r="G7681" i="5"/>
  <c r="G7669" i="5"/>
  <c r="G7667" i="5"/>
  <c r="G7663" i="5"/>
  <c r="G7660" i="5"/>
  <c r="G7658" i="5"/>
  <c r="G7648" i="5"/>
  <c r="G7647" i="5"/>
  <c r="G7646" i="5"/>
  <c r="G7643" i="5"/>
  <c r="G7640" i="5"/>
  <c r="G7637" i="5"/>
  <c r="G7635" i="5"/>
  <c r="G7634" i="5"/>
  <c r="G7626" i="5"/>
  <c r="G7623" i="5"/>
  <c r="G7617" i="5"/>
  <c r="G7616" i="5"/>
  <c r="G7608" i="5"/>
  <c r="G7606" i="5"/>
  <c r="G7601" i="5"/>
  <c r="G7594" i="5"/>
  <c r="G7593" i="5"/>
  <c r="G7592" i="5"/>
  <c r="G7589" i="5"/>
  <c r="G7583" i="5"/>
  <c r="G7582" i="5"/>
  <c r="G7569" i="5"/>
  <c r="G7568" i="5"/>
  <c r="G7562" i="5"/>
  <c r="G7556" i="5"/>
  <c r="G7549" i="5"/>
  <c r="G7547" i="5"/>
  <c r="G7545" i="5"/>
  <c r="G7543" i="5"/>
  <c r="G7540" i="5"/>
  <c r="G7539" i="5"/>
  <c r="G7537" i="5"/>
  <c r="G7532" i="5"/>
  <c r="G7524" i="5"/>
  <c r="G7522" i="5"/>
  <c r="G7519" i="5"/>
  <c r="G7517" i="5"/>
  <c r="G7516" i="5"/>
  <c r="G7515" i="5"/>
  <c r="G7513" i="5"/>
  <c r="G7512" i="5"/>
  <c r="G7511" i="5"/>
  <c r="G7509" i="5"/>
  <c r="G7508" i="5"/>
  <c r="G7507" i="5"/>
  <c r="G7505" i="5"/>
  <c r="G7501" i="5"/>
  <c r="G7499" i="5"/>
  <c r="G7497" i="5"/>
  <c r="G7491" i="5"/>
  <c r="G7490" i="5"/>
  <c r="G7484" i="5"/>
  <c r="G7482" i="5"/>
  <c r="G7478" i="5"/>
  <c r="G7477" i="5"/>
  <c r="G7476" i="5"/>
  <c r="G7475" i="5"/>
  <c r="G7471" i="5"/>
  <c r="G7469" i="5"/>
  <c r="G7467" i="5"/>
  <c r="G7464" i="5"/>
  <c r="G7462" i="5"/>
  <c r="G7457" i="5"/>
  <c r="G7453" i="5"/>
  <c r="G7452" i="5"/>
  <c r="G7451" i="5"/>
  <c r="G7449" i="5"/>
  <c r="G7448" i="5"/>
  <c r="G7447" i="5"/>
  <c r="G7445" i="5"/>
  <c r="G7444" i="5"/>
  <c r="G7443" i="5"/>
  <c r="G7437" i="5"/>
  <c r="G7436" i="5"/>
  <c r="G7435" i="5"/>
  <c r="G7434" i="5"/>
  <c r="G7433" i="5"/>
  <c r="G7432" i="5"/>
  <c r="G7431" i="5"/>
  <c r="G7430" i="5"/>
  <c r="G7429" i="5"/>
  <c r="G7428" i="5"/>
  <c r="G7427" i="5"/>
  <c r="G7421" i="5"/>
  <c r="G7419" i="5"/>
  <c r="G7418" i="5"/>
  <c r="G7417" i="5"/>
  <c r="G7413" i="5"/>
  <c r="G7405" i="5"/>
  <c r="G7404" i="5"/>
  <c r="G7398" i="5"/>
  <c r="G7393" i="5"/>
  <c r="G7389" i="5"/>
  <c r="G7387" i="5"/>
  <c r="G7386" i="5"/>
  <c r="G7377" i="5"/>
  <c r="G7376" i="5"/>
  <c r="G7375" i="5"/>
  <c r="G7369" i="5"/>
  <c r="G7367" i="5"/>
  <c r="G7365" i="5"/>
  <c r="G7364" i="5"/>
  <c r="G7363" i="5"/>
  <c r="G7362" i="5"/>
  <c r="G7361" i="5"/>
  <c r="G7359" i="5"/>
  <c r="G7358" i="5"/>
  <c r="G7357" i="5"/>
  <c r="G7356" i="5"/>
  <c r="G7355" i="5"/>
  <c r="G7353" i="5"/>
  <c r="G7352" i="5"/>
  <c r="G7351" i="5"/>
  <c r="G7350" i="5"/>
  <c r="G7349" i="5"/>
  <c r="G7347" i="5"/>
  <c r="G7346" i="5"/>
  <c r="G7345" i="5"/>
  <c r="G7344" i="5"/>
  <c r="G7343" i="5"/>
  <c r="G7341" i="5"/>
  <c r="G7340" i="5"/>
  <c r="G7339" i="5"/>
  <c r="G7338" i="5"/>
  <c r="G7337" i="5"/>
  <c r="G7335" i="5"/>
  <c r="G7334" i="5"/>
  <c r="G7333" i="5"/>
  <c r="G7332" i="5"/>
  <c r="G7331" i="5"/>
  <c r="G7329" i="5"/>
  <c r="G7328" i="5"/>
  <c r="G7327" i="5"/>
  <c r="G7326" i="5"/>
  <c r="G7325" i="5"/>
  <c r="G7323" i="5"/>
  <c r="G7322" i="5"/>
  <c r="G7321" i="5"/>
  <c r="G7320" i="5"/>
  <c r="G7319" i="5"/>
  <c r="G7317" i="5"/>
  <c r="G7316" i="5"/>
  <c r="G7315" i="5"/>
  <c r="G7314" i="5"/>
  <c r="G7313" i="5"/>
  <c r="G7311" i="5"/>
  <c r="G7310" i="5"/>
  <c r="G7309" i="5"/>
  <c r="G7308" i="5"/>
  <c r="G7307" i="5"/>
  <c r="G7305" i="5"/>
  <c r="G7304" i="5"/>
  <c r="G7303" i="5"/>
  <c r="G7297" i="5"/>
  <c r="G7296" i="5"/>
  <c r="G7295" i="5"/>
  <c r="G7292" i="5"/>
  <c r="G7285" i="5"/>
  <c r="G7283" i="5"/>
  <c r="G7281" i="5"/>
  <c r="G7280" i="5"/>
  <c r="G7279" i="5"/>
  <c r="G7277" i="5"/>
  <c r="G7273" i="5"/>
  <c r="G7272" i="5"/>
  <c r="G7271" i="5"/>
  <c r="G7268" i="5"/>
  <c r="G7264" i="5"/>
  <c r="G7261" i="5"/>
  <c r="G7260" i="5"/>
  <c r="G7259" i="5"/>
  <c r="G7253" i="5"/>
  <c r="G7251" i="5"/>
  <c r="G7249" i="5"/>
  <c r="G7248" i="5"/>
  <c r="G7247" i="5"/>
  <c r="G7245" i="5"/>
  <c r="G7241" i="5"/>
  <c r="G7240" i="5"/>
  <c r="G7239" i="5"/>
  <c r="G7236" i="5"/>
  <c r="G7229" i="5"/>
  <c r="G7228" i="5"/>
  <c r="G7227" i="5"/>
  <c r="G7221" i="5"/>
  <c r="G7219" i="5"/>
  <c r="G7217" i="5"/>
  <c r="G7216" i="5"/>
  <c r="G7215" i="5"/>
  <c r="G7209" i="5"/>
  <c r="G7208" i="5"/>
  <c r="G7207" i="5"/>
  <c r="G7204" i="5"/>
  <c r="G7200" i="5"/>
  <c r="G7197" i="5"/>
  <c r="G7196" i="5"/>
  <c r="G7195" i="5"/>
  <c r="G7189" i="5"/>
  <c r="G7187" i="5"/>
  <c r="G7185" i="5"/>
  <c r="G7184" i="5"/>
  <c r="G7183" i="5"/>
  <c r="G7181" i="5"/>
  <c r="G7177" i="5"/>
  <c r="G7176" i="5"/>
  <c r="G7175" i="5"/>
  <c r="G7172" i="5"/>
  <c r="G7168" i="5"/>
  <c r="G7165" i="5"/>
  <c r="G7164" i="5"/>
  <c r="G7163" i="5"/>
  <c r="G7157" i="5"/>
  <c r="G7155" i="5"/>
  <c r="G7153" i="5"/>
  <c r="G7152" i="5"/>
  <c r="G7151" i="5"/>
  <c r="G7149" i="5"/>
  <c r="G7145" i="5"/>
  <c r="G7144" i="5"/>
  <c r="G7143" i="5"/>
  <c r="G7140" i="5"/>
  <c r="G7136" i="5"/>
  <c r="G7133" i="5"/>
  <c r="G7132" i="5"/>
  <c r="G7131" i="5"/>
  <c r="G7125" i="5"/>
  <c r="G7123" i="5"/>
  <c r="G7121" i="5"/>
  <c r="G7120" i="5"/>
  <c r="G7119" i="5"/>
  <c r="G7117" i="5"/>
  <c r="G7112" i="5"/>
  <c r="G7109" i="5"/>
  <c r="G7108" i="5"/>
  <c r="G7107" i="5"/>
  <c r="G7101" i="5"/>
  <c r="G7099" i="5"/>
  <c r="G7097" i="5"/>
  <c r="G7096" i="5"/>
  <c r="G7095" i="5"/>
  <c r="G7093" i="5"/>
  <c r="G7089" i="5"/>
  <c r="G7088" i="5"/>
  <c r="G7087" i="5"/>
  <c r="G7084" i="5"/>
  <c r="G7080" i="5"/>
  <c r="G7077" i="5"/>
  <c r="G7076" i="5"/>
  <c r="G7075" i="5"/>
  <c r="G7069" i="5"/>
  <c r="G7067" i="5"/>
  <c r="G7065" i="5"/>
  <c r="G7064" i="5"/>
  <c r="G7063" i="5"/>
  <c r="G7061" i="5"/>
  <c r="G7057" i="5"/>
  <c r="G7056" i="5"/>
  <c r="G7055" i="5"/>
  <c r="G7052" i="5"/>
  <c r="G7045" i="5"/>
  <c r="G7044" i="5"/>
  <c r="G7043" i="5"/>
  <c r="G7037" i="5"/>
  <c r="G7035" i="5"/>
  <c r="G7033" i="5"/>
  <c r="G7032" i="5"/>
  <c r="G7031" i="5"/>
  <c r="G7025" i="5"/>
  <c r="G7024" i="5"/>
  <c r="G7023" i="5"/>
  <c r="G7020" i="5"/>
  <c r="G7016" i="5"/>
  <c r="G7013" i="5"/>
  <c r="G7012" i="5"/>
  <c r="G7011" i="5"/>
  <c r="G7005" i="5"/>
  <c r="G7003" i="5"/>
  <c r="G7001" i="5"/>
  <c r="G7000" i="5"/>
  <c r="G6999" i="5"/>
  <c r="G6997" i="5"/>
  <c r="G6993" i="5"/>
  <c r="G6992" i="5"/>
  <c r="G6991" i="5"/>
  <c r="G6988" i="5"/>
  <c r="G6984" i="5"/>
  <c r="G6981" i="5"/>
  <c r="G6980" i="5"/>
  <c r="G6979" i="5"/>
  <c r="G6973" i="5"/>
  <c r="G6971" i="5"/>
  <c r="G6969" i="5"/>
  <c r="G6968" i="5"/>
  <c r="G6967" i="5"/>
  <c r="G6964" i="5"/>
  <c r="G6957" i="5"/>
  <c r="G6955" i="5"/>
  <c r="G6953" i="5"/>
  <c r="G6952" i="5"/>
  <c r="G6951" i="5"/>
  <c r="G6949" i="5"/>
  <c r="G6945" i="5"/>
  <c r="G6944" i="5"/>
  <c r="G6943" i="5"/>
  <c r="G6940" i="5"/>
  <c r="G6936" i="5"/>
  <c r="G6933" i="5"/>
  <c r="G6932" i="5"/>
  <c r="G6931" i="5"/>
  <c r="G6925" i="5"/>
  <c r="G6923" i="5"/>
  <c r="G6921" i="5"/>
  <c r="G6920" i="5"/>
  <c r="G6919" i="5"/>
  <c r="G6917" i="5"/>
  <c r="G6913" i="5"/>
  <c r="G6912" i="5"/>
  <c r="G6911" i="5"/>
  <c r="G6908" i="5"/>
  <c r="G6901" i="5"/>
  <c r="G6900" i="5"/>
  <c r="G6899" i="5"/>
  <c r="G6893" i="5"/>
  <c r="G6891" i="5"/>
  <c r="G6889" i="5"/>
  <c r="G6888" i="5"/>
  <c r="G6887" i="5"/>
  <c r="G6881" i="5"/>
  <c r="G6880" i="5"/>
  <c r="G6879" i="5"/>
  <c r="G6876" i="5"/>
  <c r="G6872" i="5"/>
  <c r="G6869" i="5"/>
  <c r="G6868" i="5"/>
  <c r="G6867" i="5"/>
  <c r="G6861" i="5"/>
  <c r="G6859" i="5"/>
  <c r="G6857" i="5"/>
  <c r="G6856" i="5"/>
  <c r="G6855" i="5"/>
  <c r="G6853" i="5"/>
  <c r="G6849" i="5"/>
  <c r="G6848" i="5"/>
  <c r="G6847" i="5"/>
  <c r="G6844" i="5"/>
  <c r="G6840" i="5"/>
  <c r="G6837" i="5"/>
  <c r="G6836" i="5"/>
  <c r="G6835" i="5"/>
  <c r="G6829" i="5"/>
  <c r="G6827" i="5"/>
  <c r="G6825" i="5"/>
  <c r="G6824" i="5"/>
  <c r="G6823" i="5"/>
  <c r="G6821" i="5"/>
  <c r="G6817" i="5"/>
  <c r="G6816" i="5"/>
  <c r="G6815" i="5"/>
  <c r="G6812" i="5"/>
  <c r="G6808" i="5"/>
  <c r="G6805" i="5"/>
  <c r="G6804" i="5"/>
  <c r="G6803" i="5"/>
  <c r="G6797" i="5"/>
  <c r="G6795" i="5"/>
  <c r="G6793" i="5"/>
  <c r="G6792" i="5"/>
  <c r="G6791" i="5"/>
  <c r="G6789" i="5"/>
  <c r="G6785" i="5"/>
  <c r="G6784" i="5"/>
  <c r="G6783" i="5"/>
  <c r="G6780" i="5"/>
  <c r="G6773" i="5"/>
  <c r="G6772" i="5"/>
  <c r="G6771" i="5"/>
  <c r="G6765" i="5"/>
  <c r="G6763" i="5"/>
  <c r="G6761" i="5"/>
  <c r="G6760" i="5"/>
  <c r="G6759" i="5"/>
  <c r="G6753" i="5"/>
  <c r="G6752" i="5"/>
  <c r="G6751" i="5"/>
  <c r="G6748" i="5"/>
  <c r="G6744" i="5"/>
  <c r="G6741" i="5"/>
  <c r="G6740" i="5"/>
  <c r="G6739" i="5"/>
  <c r="G6733" i="5"/>
  <c r="G6731" i="5"/>
  <c r="G6729" i="5"/>
  <c r="G6728" i="5"/>
  <c r="G6727" i="5"/>
  <c r="G6725" i="5"/>
  <c r="G6721" i="5"/>
  <c r="G6720" i="5"/>
  <c r="G6719" i="5"/>
  <c r="G6716" i="5"/>
  <c r="G6712" i="5"/>
  <c r="G6709" i="5"/>
  <c r="G6708" i="5"/>
  <c r="G6707" i="5"/>
  <c r="G6701" i="5"/>
  <c r="G6699" i="5"/>
  <c r="G6697" i="5"/>
  <c r="G6696" i="5"/>
  <c r="G6695" i="5"/>
  <c r="G6693" i="5"/>
  <c r="G6689" i="5"/>
  <c r="G6688" i="5"/>
  <c r="G6687" i="5"/>
  <c r="G6684" i="5"/>
  <c r="G6680" i="5"/>
  <c r="G6677" i="5"/>
  <c r="G6676" i="5"/>
  <c r="G6675" i="5"/>
  <c r="G6669" i="5"/>
  <c r="G6667" i="5"/>
  <c r="G6665" i="5"/>
  <c r="G6664" i="5"/>
  <c r="G6663" i="5"/>
  <c r="G6661" i="5"/>
  <c r="G6657" i="5"/>
  <c r="G6656" i="5"/>
  <c r="G6655" i="5"/>
  <c r="G6652" i="5"/>
  <c r="G6644" i="5"/>
  <c r="G6640" i="5"/>
  <c r="G6639" i="5"/>
  <c r="G6637" i="5"/>
  <c r="G6633" i="5"/>
  <c r="G6632" i="5"/>
  <c r="G6631" i="5"/>
  <c r="G6630" i="5"/>
  <c r="G6627" i="5"/>
  <c r="G6624" i="5"/>
  <c r="G6618" i="5"/>
  <c r="G6616" i="5"/>
  <c r="G6604" i="5"/>
  <c r="G6602" i="5"/>
  <c r="G6596" i="5"/>
  <c r="G6583" i="5"/>
  <c r="G6582" i="5"/>
  <c r="G6581" i="5"/>
  <c r="G6579" i="5"/>
  <c r="G6578" i="5"/>
  <c r="G6577" i="5"/>
  <c r="G6574" i="5"/>
  <c r="G6570" i="5"/>
  <c r="G6559" i="5"/>
  <c r="G6558" i="5"/>
  <c r="G6557" i="5"/>
  <c r="G6546" i="5"/>
  <c r="G6545" i="5"/>
  <c r="G6544" i="5"/>
  <c r="G6543" i="5"/>
  <c r="G6542" i="5"/>
  <c r="G6538" i="5"/>
  <c r="G6537" i="5"/>
  <c r="G6530" i="5"/>
  <c r="G6528" i="5"/>
  <c r="G6517" i="5"/>
  <c r="G6516" i="5"/>
  <c r="G6515" i="5"/>
  <c r="G6511" i="5"/>
  <c r="G6503" i="5"/>
  <c r="G6502" i="5"/>
  <c r="G6501" i="5"/>
  <c r="G6500" i="5"/>
  <c r="G6493" i="5"/>
  <c r="G6491" i="5"/>
  <c r="G6473" i="5"/>
  <c r="G6469" i="5"/>
  <c r="G6468" i="5"/>
  <c r="G6467" i="5"/>
  <c r="G6459" i="5"/>
  <c r="G6458" i="5"/>
  <c r="G6457" i="5"/>
  <c r="G6454" i="5"/>
  <c r="G6444" i="5"/>
  <c r="G6443" i="5"/>
  <c r="G6442" i="5"/>
  <c r="G6436" i="5"/>
  <c r="G6435" i="5"/>
  <c r="G6434" i="5"/>
  <c r="G6425" i="5"/>
  <c r="G6423" i="5"/>
  <c r="G6411" i="5"/>
  <c r="G6408" i="5"/>
  <c r="G6404" i="5"/>
  <c r="G6403" i="5"/>
  <c r="G6402" i="5"/>
  <c r="G6391" i="5"/>
  <c r="G6390" i="5"/>
  <c r="G6389" i="5"/>
  <c r="G6375" i="5"/>
  <c r="G6368" i="5"/>
  <c r="G6367" i="5"/>
  <c r="G6366" i="5"/>
  <c r="G6365" i="5"/>
  <c r="G6364" i="5"/>
  <c r="G6360" i="5"/>
  <c r="G6359" i="5"/>
  <c r="G6358" i="5"/>
  <c r="G6355" i="5"/>
  <c r="G6354" i="5"/>
  <c r="G6353" i="5"/>
  <c r="G6349" i="5"/>
  <c r="G6344" i="5"/>
  <c r="G6343" i="5"/>
  <c r="G6342" i="5"/>
  <c r="G6341" i="5"/>
  <c r="G6340" i="5"/>
  <c r="G6336" i="5"/>
  <c r="G6335" i="5"/>
  <c r="G6331" i="5"/>
  <c r="G6329" i="5"/>
  <c r="G6321" i="5"/>
  <c r="G6320" i="5"/>
  <c r="G6319" i="5"/>
  <c r="G6317" i="5"/>
  <c r="G6316" i="5"/>
  <c r="G6315" i="5"/>
  <c r="G6311" i="5"/>
  <c r="G6308" i="5"/>
  <c r="G6305" i="5"/>
  <c r="G6304" i="5"/>
  <c r="G6300" i="5"/>
  <c r="G6299" i="5"/>
  <c r="G6293" i="5"/>
  <c r="G6292" i="5"/>
  <c r="G6291" i="5"/>
  <c r="G6289" i="5"/>
  <c r="G6288" i="5"/>
  <c r="G6286" i="5"/>
  <c r="G6284" i="5"/>
  <c r="G6281" i="5"/>
  <c r="G6277" i="5"/>
  <c r="G6273" i="5"/>
  <c r="G6271" i="5"/>
  <c r="G6269" i="5"/>
  <c r="G6268" i="5"/>
  <c r="G6267" i="5"/>
  <c r="G6265" i="5"/>
  <c r="G6264" i="5"/>
  <c r="G6263" i="5"/>
  <c r="G6261" i="5"/>
  <c r="G6260" i="5"/>
  <c r="G6259" i="5"/>
  <c r="G6255" i="5"/>
  <c r="G6253" i="5"/>
  <c r="G6252" i="5"/>
  <c r="G6248" i="5"/>
  <c r="G6244" i="5"/>
  <c r="G6241" i="5"/>
  <c r="G6239" i="5"/>
  <c r="G6237" i="5"/>
  <c r="G6235" i="5"/>
  <c r="G6229" i="5"/>
  <c r="G6228" i="5"/>
  <c r="G6227" i="5"/>
  <c r="G6225" i="5"/>
  <c r="G6223" i="5"/>
  <c r="G6221" i="5"/>
  <c r="G6220" i="5"/>
  <c r="G6219" i="5"/>
  <c r="G6217" i="5"/>
  <c r="G6216" i="5"/>
  <c r="G6215" i="5"/>
  <c r="G6213" i="5"/>
  <c r="G6212" i="5"/>
  <c r="G6211" i="5"/>
  <c r="G6209" i="5"/>
  <c r="G6204" i="5"/>
  <c r="G6197" i="5"/>
  <c r="G6196" i="5"/>
  <c r="G6195" i="5"/>
  <c r="G6193" i="5"/>
  <c r="G6192" i="5"/>
  <c r="G6191" i="5"/>
  <c r="G6189" i="5"/>
  <c r="G6188" i="5"/>
  <c r="G6187" i="5"/>
  <c r="G6185" i="5"/>
  <c r="G6184" i="5"/>
  <c r="G6183" i="5"/>
  <c r="G6182" i="5"/>
  <c r="H6182" i="5"/>
  <c r="E1928" i="8" s="1"/>
  <c r="G6181" i="5"/>
  <c r="G6180" i="5"/>
  <c r="G6179" i="5"/>
  <c r="G6178" i="5"/>
  <c r="G6177" i="5"/>
  <c r="G6175" i="5"/>
  <c r="G6172" i="5"/>
  <c r="G6160" i="5"/>
  <c r="G6157" i="5"/>
  <c r="G6156" i="5"/>
  <c r="G6155" i="5"/>
  <c r="G6153" i="5"/>
  <c r="G6152" i="5"/>
  <c r="G6139" i="5"/>
  <c r="G6136" i="5"/>
  <c r="G6133" i="5"/>
  <c r="G6132" i="5"/>
  <c r="G6129" i="5"/>
  <c r="G6125" i="5"/>
  <c r="G6123" i="5"/>
  <c r="G6120" i="5"/>
  <c r="G6119" i="5"/>
  <c r="G6117" i="5"/>
  <c r="G6115" i="5"/>
  <c r="G6113" i="5"/>
  <c r="G6112" i="5"/>
  <c r="G6105" i="5"/>
  <c r="G6103" i="5"/>
  <c r="G6100" i="5"/>
  <c r="G6099" i="5"/>
  <c r="G6097" i="5"/>
  <c r="G6096" i="5"/>
  <c r="G6095" i="5"/>
  <c r="G6093" i="5"/>
  <c r="G6092" i="5"/>
  <c r="G6089" i="5"/>
  <c r="G6087" i="5"/>
  <c r="G6084" i="5"/>
  <c r="G6080" i="5"/>
  <c r="G6079" i="5"/>
  <c r="G6076" i="5"/>
  <c r="G6073" i="5"/>
  <c r="G6069" i="5"/>
  <c r="G6067" i="5"/>
  <c r="G6064" i="5"/>
  <c r="G6063" i="5"/>
  <c r="G6061" i="5"/>
  <c r="G6060" i="5"/>
  <c r="G6059" i="5"/>
  <c r="G6056" i="5"/>
  <c r="G6055" i="5"/>
  <c r="G6053" i="5"/>
  <c r="G6051" i="5"/>
  <c r="G6048" i="5"/>
  <c r="G6040" i="5"/>
  <c r="G6035" i="5"/>
  <c r="G6033" i="5"/>
  <c r="G6031" i="5"/>
  <c r="G6029" i="5"/>
  <c r="G6028" i="5"/>
  <c r="G6027" i="5"/>
  <c r="G6024" i="5"/>
  <c r="G6021" i="5"/>
  <c r="G6017" i="5"/>
  <c r="G6013" i="5"/>
  <c r="G6007" i="5"/>
  <c r="G6005" i="5"/>
  <c r="G6004" i="5"/>
  <c r="G6001" i="5"/>
  <c r="G5997" i="5"/>
  <c r="G5995" i="5"/>
  <c r="G5992" i="5"/>
  <c r="G5991" i="5"/>
  <c r="G5989" i="5"/>
  <c r="G5987" i="5"/>
  <c r="G5985" i="5"/>
  <c r="G5984" i="5"/>
  <c r="G5977" i="5"/>
  <c r="G5975" i="5"/>
  <c r="G5972" i="5"/>
  <c r="G5971" i="5"/>
  <c r="G5969" i="5"/>
  <c r="G5968" i="5"/>
  <c r="G5967" i="5"/>
  <c r="G5965" i="5"/>
  <c r="G5964" i="5"/>
  <c r="G5963" i="5"/>
  <c r="G5960" i="5"/>
  <c r="G5953" i="5"/>
  <c r="G5951" i="5"/>
  <c r="G5949" i="5"/>
  <c r="G5947" i="5"/>
  <c r="G5946" i="5"/>
  <c r="G5944" i="5"/>
  <c r="G5941" i="5"/>
  <c r="G5939" i="5"/>
  <c r="G5937" i="5"/>
  <c r="G5936" i="5"/>
  <c r="G5935" i="5"/>
  <c r="G5933" i="5"/>
  <c r="G5932" i="5"/>
  <c r="G5931" i="5"/>
  <c r="G5928" i="5"/>
  <c r="G5919" i="5"/>
  <c r="G5917" i="5"/>
  <c r="G5916" i="5"/>
  <c r="G5915" i="5"/>
  <c r="G5912" i="5"/>
  <c r="G5909" i="5"/>
  <c r="G5907" i="5"/>
  <c r="G5905" i="5"/>
  <c r="G5904" i="5"/>
  <c r="G5903" i="5"/>
  <c r="G5901" i="5"/>
  <c r="G5900" i="5"/>
  <c r="G5899" i="5"/>
  <c r="G5898" i="5"/>
  <c r="H5898" i="5" s="1"/>
  <c r="E1819" i="8" s="1"/>
  <c r="G5897" i="5"/>
  <c r="G5896" i="5"/>
  <c r="G5895" i="5"/>
  <c r="G5894" i="5"/>
  <c r="H5894" i="5" s="1"/>
  <c r="E1818" i="8" s="1"/>
  <c r="G5893" i="5"/>
  <c r="G5891" i="5"/>
  <c r="G5888" i="5"/>
  <c r="G5885" i="5"/>
  <c r="G5884" i="5"/>
  <c r="G5883" i="5"/>
  <c r="G5879" i="5"/>
  <c r="G5872" i="5"/>
  <c r="G5859" i="5"/>
  <c r="G5855" i="5"/>
  <c r="H5854" i="5"/>
  <c r="E1605" i="8" s="1"/>
  <c r="G5854" i="5"/>
  <c r="G5853" i="5"/>
  <c r="G5851" i="5"/>
  <c r="G5849" i="5"/>
  <c r="G5848" i="5"/>
  <c r="G5847" i="5"/>
  <c r="G5845" i="5"/>
  <c r="G5844" i="5"/>
  <c r="G5843" i="5"/>
  <c r="G5840" i="5"/>
  <c r="G5829" i="5"/>
  <c r="G5824" i="5"/>
  <c r="G5823" i="5"/>
  <c r="G5821" i="5"/>
  <c r="G5819" i="5"/>
  <c r="G5817" i="5"/>
  <c r="G5816" i="5"/>
  <c r="G5815" i="5"/>
  <c r="G5813" i="5"/>
  <c r="G5812" i="5"/>
  <c r="G5811" i="5"/>
  <c r="G5808" i="5"/>
  <c r="G5795" i="5"/>
  <c r="G5791" i="5"/>
  <c r="H5790" i="5"/>
  <c r="E1548" i="8" s="1"/>
  <c r="G5790" i="5"/>
  <c r="G5789" i="5"/>
  <c r="G5787" i="5"/>
  <c r="G5785" i="5"/>
  <c r="G5784" i="5"/>
  <c r="G5783" i="5"/>
  <c r="G5781" i="5"/>
  <c r="G5780" i="5"/>
  <c r="G5779" i="5"/>
  <c r="G5776" i="5"/>
  <c r="G5755" i="5"/>
  <c r="G5739" i="5"/>
  <c r="G5634" i="5"/>
  <c r="G5633" i="5"/>
  <c r="G5628" i="5"/>
  <c r="G5626" i="5"/>
  <c r="G5623" i="5"/>
  <c r="G5622" i="5"/>
  <c r="G5621" i="5"/>
  <c r="G5620" i="5"/>
  <c r="G5599" i="5"/>
  <c r="G5598" i="5"/>
  <c r="G5594" i="5"/>
  <c r="G5593" i="5"/>
  <c r="G5581" i="5"/>
  <c r="G5554" i="5"/>
  <c r="G5553" i="5"/>
  <c r="G5552" i="5"/>
  <c r="G5545" i="5"/>
  <c r="G5543" i="5"/>
  <c r="G5540" i="5"/>
  <c r="G5539" i="5"/>
  <c r="G5538" i="5"/>
  <c r="G5537" i="5"/>
  <c r="G5536" i="5"/>
  <c r="G5535" i="5"/>
  <c r="G5531" i="5"/>
  <c r="G5529" i="5"/>
  <c r="G5528" i="5"/>
  <c r="G5525" i="5"/>
  <c r="G5524" i="5"/>
  <c r="G5523" i="5"/>
  <c r="G5522" i="5"/>
  <c r="G5521" i="5"/>
  <c r="G5517" i="5"/>
  <c r="G5507" i="5"/>
  <c r="G5504" i="5"/>
  <c r="G5498" i="5"/>
  <c r="G5492" i="5"/>
  <c r="G5491" i="5"/>
  <c r="G5490" i="5"/>
  <c r="G5483" i="5"/>
  <c r="G5479" i="5"/>
  <c r="G5478" i="5"/>
  <c r="G5477" i="5"/>
  <c r="G5474" i="5"/>
  <c r="G5473" i="5"/>
  <c r="G5468" i="5"/>
  <c r="G5467" i="5"/>
  <c r="G5465" i="5"/>
  <c r="G5462" i="5"/>
  <c r="G5461" i="5"/>
  <c r="G5460" i="5"/>
  <c r="G5459" i="5"/>
  <c r="G5456" i="5"/>
  <c r="G5455" i="5"/>
  <c r="G5454" i="5"/>
  <c r="G5453" i="5"/>
  <c r="G5448" i="5"/>
  <c r="G5447" i="5"/>
  <c r="G5446" i="5"/>
  <c r="G5442" i="5"/>
  <c r="G5441" i="5"/>
  <c r="G5440" i="5"/>
  <c r="G5429" i="5"/>
  <c r="G5428" i="5"/>
  <c r="G5427" i="5"/>
  <c r="G5424" i="5"/>
  <c r="G5423" i="5"/>
  <c r="G5422" i="5"/>
  <c r="G5421" i="5"/>
  <c r="G5420" i="5"/>
  <c r="G5409" i="5"/>
  <c r="G5408" i="5"/>
  <c r="G5401" i="5"/>
  <c r="G5400" i="5"/>
  <c r="G5399" i="5"/>
  <c r="G5383" i="5"/>
  <c r="G5382" i="5"/>
  <c r="G5380" i="5"/>
  <c r="G5377" i="5"/>
  <c r="G5376" i="5"/>
  <c r="G5375" i="5"/>
  <c r="G5374" i="5"/>
  <c r="G5371" i="5"/>
  <c r="G5370" i="5"/>
  <c r="G5369" i="5"/>
  <c r="G5368" i="5"/>
  <c r="G5359" i="5"/>
  <c r="G5357" i="5"/>
  <c r="G5354" i="5"/>
  <c r="G5352" i="5"/>
  <c r="G5351" i="5"/>
  <c r="G5350" i="5"/>
  <c r="G5345" i="5"/>
  <c r="G5344" i="5"/>
  <c r="G5343" i="5"/>
  <c r="G5341" i="5"/>
  <c r="G5330" i="5"/>
  <c r="G5315" i="5"/>
  <c r="G5313" i="5"/>
  <c r="G5307" i="5"/>
  <c r="G5292" i="5"/>
  <c r="G5291" i="5"/>
  <c r="G5290" i="5"/>
  <c r="G5289" i="5"/>
  <c r="G5287" i="5"/>
  <c r="G5284" i="5"/>
  <c r="G5283" i="5"/>
  <c r="G5282" i="5"/>
  <c r="G5281" i="5"/>
  <c r="G5277" i="5"/>
  <c r="G5276" i="5"/>
  <c r="G5275" i="5"/>
  <c r="G5273" i="5"/>
  <c r="G5270" i="5"/>
  <c r="G5269" i="5"/>
  <c r="G5268" i="5"/>
  <c r="G5267" i="5"/>
  <c r="G5263" i="5"/>
  <c r="G5262" i="5"/>
  <c r="G5261" i="5"/>
  <c r="G5259" i="5"/>
  <c r="G5253" i="5"/>
  <c r="G5252" i="5"/>
  <c r="G5245" i="5"/>
  <c r="G5244" i="5"/>
  <c r="G5231" i="5"/>
  <c r="G5198" i="5"/>
  <c r="G5197" i="5"/>
  <c r="G5196" i="5"/>
  <c r="G5195" i="5"/>
  <c r="G5192" i="5"/>
  <c r="G5191" i="5"/>
  <c r="G5190" i="5"/>
  <c r="G5189" i="5"/>
  <c r="G5186" i="5"/>
  <c r="G5185" i="5"/>
  <c r="G5184" i="5"/>
  <c r="G5183" i="5"/>
  <c r="G5178" i="5"/>
  <c r="G5171" i="5"/>
  <c r="G5170" i="5"/>
  <c r="G5169" i="5"/>
  <c r="G5163" i="5"/>
  <c r="G5161" i="5"/>
  <c r="G5157" i="5"/>
  <c r="G5155" i="5"/>
  <c r="G5148" i="5"/>
  <c r="G5143" i="5"/>
  <c r="G5142" i="5"/>
  <c r="G5137" i="5"/>
  <c r="G5136" i="5"/>
  <c r="G5135" i="5"/>
  <c r="G5133" i="5"/>
  <c r="G5132" i="5"/>
  <c r="G5131" i="5"/>
  <c r="G5130" i="5"/>
  <c r="G5119" i="5"/>
  <c r="G5113" i="5"/>
  <c r="G5112" i="5"/>
  <c r="G5111" i="5"/>
  <c r="G5106" i="5"/>
  <c r="G5105" i="5"/>
  <c r="G5104" i="5"/>
  <c r="G5100" i="5"/>
  <c r="G5093" i="5"/>
  <c r="G5089" i="5"/>
  <c r="G5088" i="5"/>
  <c r="G5087" i="5"/>
  <c r="G5086" i="5"/>
  <c r="G5082" i="5"/>
  <c r="G5076" i="5"/>
  <c r="G5072" i="5"/>
  <c r="G5069" i="5"/>
  <c r="G5055" i="5"/>
  <c r="G5048" i="5"/>
  <c r="G5046" i="5"/>
  <c r="G5043" i="5"/>
  <c r="G5029" i="5"/>
  <c r="G5028" i="5"/>
  <c r="G5025" i="5"/>
  <c r="G5023" i="5"/>
  <c r="G5022" i="5"/>
  <c r="G5021" i="5"/>
  <c r="G5018" i="5"/>
  <c r="G5015" i="5"/>
  <c r="G5002" i="5"/>
  <c r="G5001" i="5"/>
  <c r="G5000" i="5"/>
  <c r="G4999" i="5"/>
  <c r="G4998" i="5"/>
  <c r="G4991" i="5"/>
  <c r="G4990" i="5"/>
  <c r="G4988" i="5"/>
  <c r="G4986" i="5"/>
  <c r="G4985" i="5"/>
  <c r="G4981" i="5"/>
  <c r="G4979" i="5"/>
  <c r="G4978" i="5"/>
  <c r="G4977" i="5"/>
  <c r="G4974" i="5"/>
  <c r="G4973" i="5"/>
  <c r="G4972" i="5"/>
  <c r="G4971" i="5"/>
  <c r="G4970" i="5"/>
  <c r="G4966" i="5"/>
  <c r="G4965" i="5"/>
  <c r="G4964" i="5"/>
  <c r="G4963" i="5"/>
  <c r="G4961" i="5"/>
  <c r="G4958" i="5"/>
  <c r="G4956" i="5"/>
  <c r="G4947" i="5"/>
  <c r="G4940" i="5"/>
  <c r="G4939" i="5"/>
  <c r="G4933" i="5"/>
  <c r="G4931" i="5"/>
  <c r="G4929" i="5"/>
  <c r="G4924" i="5"/>
  <c r="G4919" i="5"/>
  <c r="G4916" i="5"/>
  <c r="G4914" i="5"/>
  <c r="G4905" i="5"/>
  <c r="G4901" i="5"/>
  <c r="G4895" i="5"/>
  <c r="G4891" i="5"/>
  <c r="G4889" i="5"/>
  <c r="G4887" i="5"/>
  <c r="G4886" i="5"/>
  <c r="G4884" i="5"/>
  <c r="G4881" i="5"/>
  <c r="G4880" i="5"/>
  <c r="G4879" i="5"/>
  <c r="G4878" i="5"/>
  <c r="G4874" i="5"/>
  <c r="G4868" i="5"/>
  <c r="G4866" i="5"/>
  <c r="G4864" i="5"/>
  <c r="G4861" i="5"/>
  <c r="G4850" i="5"/>
  <c r="G4849" i="5"/>
  <c r="G4848" i="5"/>
  <c r="G4845" i="5"/>
  <c r="G4842" i="5"/>
  <c r="G4841" i="5"/>
  <c r="G4840" i="5"/>
  <c r="G4838" i="5"/>
  <c r="G4837" i="5"/>
  <c r="G4836" i="5"/>
  <c r="G4833" i="5"/>
  <c r="G4831" i="5"/>
  <c r="G4830" i="5"/>
  <c r="G4824" i="5"/>
  <c r="G4819" i="5"/>
  <c r="G4812" i="5"/>
  <c r="G4811" i="5"/>
  <c r="G4802" i="5"/>
  <c r="G4791" i="5"/>
  <c r="G4790" i="5"/>
  <c r="G4788" i="5"/>
  <c r="G4787" i="5"/>
  <c r="G4786" i="5"/>
  <c r="G4785" i="5"/>
  <c r="G4781" i="5"/>
  <c r="G4777" i="5"/>
  <c r="G4776" i="5"/>
  <c r="G4775" i="5"/>
  <c r="G4770" i="5"/>
  <c r="G4769" i="5"/>
  <c r="G4768" i="5"/>
  <c r="G4761" i="5"/>
  <c r="G4754" i="5"/>
  <c r="G4753" i="5"/>
  <c r="G4752" i="5"/>
  <c r="G4747" i="5"/>
  <c r="G4745" i="5"/>
  <c r="G4730" i="5"/>
  <c r="G4725" i="5"/>
  <c r="G4716" i="5"/>
  <c r="G4706" i="5"/>
  <c r="G4703" i="5"/>
  <c r="G4698" i="5"/>
  <c r="G4696" i="5"/>
  <c r="G4693" i="5"/>
  <c r="G4676" i="5"/>
  <c r="G4675" i="5"/>
  <c r="G4666" i="5"/>
  <c r="G4664" i="5"/>
  <c r="G4647" i="5"/>
  <c r="G4646" i="5"/>
  <c r="G4643" i="5"/>
  <c r="G4642" i="5"/>
  <c r="G4641" i="5"/>
  <c r="G4634" i="5"/>
  <c r="G4628" i="5"/>
  <c r="G4625" i="5"/>
  <c r="G4623" i="5"/>
  <c r="G4620" i="5"/>
  <c r="G4619" i="5"/>
  <c r="G4618" i="5"/>
  <c r="G4613" i="5"/>
  <c r="G4609" i="5"/>
  <c r="G4607" i="5"/>
  <c r="G4599" i="5"/>
  <c r="G4597" i="5"/>
  <c r="G4589" i="5"/>
  <c r="G4566" i="5"/>
  <c r="G4558" i="5"/>
  <c r="G4557" i="5"/>
  <c r="G4542" i="5"/>
  <c r="G4540" i="5"/>
  <c r="G4535" i="5"/>
  <c r="G4513" i="5"/>
  <c r="G4505" i="5"/>
  <c r="G4504" i="5"/>
  <c r="G4503" i="5"/>
  <c r="G4495" i="5"/>
  <c r="G4489" i="5"/>
  <c r="G4488" i="5"/>
  <c r="G4479" i="5"/>
  <c r="G4477" i="5"/>
  <c r="G4470" i="5"/>
  <c r="G4469" i="5"/>
  <c r="G4462" i="5"/>
  <c r="G4460" i="5"/>
  <c r="G4432" i="5"/>
  <c r="G4430" i="5"/>
  <c r="G4423" i="5"/>
  <c r="G4400" i="5"/>
  <c r="G4398" i="5"/>
  <c r="G4383" i="5"/>
  <c r="G4366" i="5"/>
  <c r="G4363" i="5"/>
  <c r="G4361" i="5"/>
  <c r="G4354" i="5"/>
  <c r="G4334" i="5"/>
  <c r="G4323" i="5"/>
  <c r="G4314" i="5"/>
  <c r="G4312" i="5"/>
  <c r="G4307" i="5"/>
  <c r="G4289" i="5"/>
  <c r="G4287" i="5"/>
  <c r="G4273" i="5"/>
  <c r="G4255" i="5"/>
  <c r="G4253" i="5"/>
  <c r="G4235" i="5"/>
  <c r="G4233" i="5"/>
  <c r="G4212" i="5"/>
  <c r="G4210" i="5"/>
  <c r="G4204" i="5"/>
  <c r="G4188" i="5"/>
  <c r="G4174" i="5"/>
  <c r="G4172" i="5"/>
  <c r="G4147" i="5"/>
  <c r="G4145" i="5"/>
  <c r="G4111" i="5"/>
  <c r="G4109" i="5"/>
  <c r="G4106" i="5"/>
  <c r="G4066" i="5"/>
  <c r="G4048" i="5"/>
  <c r="G4046" i="5"/>
  <c r="G4025" i="5"/>
  <c r="G4024" i="5"/>
  <c r="G4022" i="5"/>
  <c r="G4017" i="5"/>
  <c r="G3966" i="5"/>
  <c r="G3964" i="5"/>
  <c r="G3914" i="5"/>
  <c r="G3912" i="5"/>
  <c r="G3909" i="5"/>
  <c r="G3907" i="5"/>
  <c r="G3903" i="5"/>
  <c r="G3901" i="5"/>
  <c r="G3897" i="5"/>
  <c r="G3895" i="5"/>
  <c r="G3891" i="5"/>
  <c r="G3889" i="5"/>
  <c r="G3885" i="5"/>
  <c r="G3883" i="5"/>
  <c r="G3879" i="5"/>
  <c r="G3877" i="5"/>
  <c r="G3873" i="5"/>
  <c r="G3871" i="5"/>
  <c r="G3867" i="5"/>
  <c r="G3865" i="5"/>
  <c r="G3861" i="5"/>
  <c r="G3859" i="5"/>
  <c r="G3855" i="5"/>
  <c r="G3853" i="5"/>
  <c r="G3849" i="5"/>
  <c r="G3842" i="5"/>
  <c r="G3831" i="5"/>
  <c r="G3829" i="5"/>
  <c r="G3827" i="5"/>
  <c r="G3821" i="5"/>
  <c r="G3816" i="5"/>
  <c r="G3800" i="5"/>
  <c r="G3791" i="5"/>
  <c r="G3789" i="5"/>
  <c r="G3778" i="5"/>
  <c r="G3776" i="5"/>
  <c r="G3767" i="5"/>
  <c r="G3765" i="5"/>
  <c r="G3755" i="5"/>
  <c r="G3743" i="5"/>
  <c r="G3737" i="5"/>
  <c r="G3726" i="5"/>
  <c r="G3715" i="5"/>
  <c r="G3706" i="5"/>
  <c r="G3704" i="5"/>
  <c r="G3699" i="5"/>
  <c r="G3687" i="5"/>
  <c r="G3686" i="5"/>
  <c r="G3685" i="5"/>
  <c r="G3678" i="5"/>
  <c r="G3676" i="5"/>
  <c r="G3672" i="5"/>
  <c r="G3664" i="5"/>
  <c r="G3659" i="5"/>
  <c r="G3657" i="5"/>
  <c r="G3655" i="5"/>
  <c r="G3641" i="5"/>
  <c r="G3639" i="5"/>
  <c r="G3628" i="5"/>
  <c r="G3622" i="5"/>
  <c r="G3620" i="5"/>
  <c r="G3613" i="5"/>
  <c r="G3611" i="5"/>
  <c r="G3605" i="5"/>
  <c r="G3604" i="5"/>
  <c r="G3602" i="5"/>
  <c r="G3599" i="5"/>
  <c r="G3588" i="5"/>
  <c r="G3580" i="5"/>
  <c r="G3578" i="5"/>
  <c r="G3576" i="5"/>
  <c r="G3575" i="5"/>
  <c r="G3563" i="5"/>
  <c r="G3562" i="5"/>
  <c r="G3555" i="5"/>
  <c r="G3554" i="5"/>
  <c r="G3552" i="5"/>
  <c r="G3550" i="5"/>
  <c r="G3547" i="5"/>
  <c r="G3546" i="5"/>
  <c r="G3543" i="5"/>
  <c r="G3539" i="5"/>
  <c r="G3536" i="5"/>
  <c r="G3535" i="5"/>
  <c r="G3532" i="5"/>
  <c r="G3531" i="5"/>
  <c r="G3530" i="5"/>
  <c r="G3525" i="5"/>
  <c r="G3521" i="5"/>
  <c r="G3520" i="5"/>
  <c r="G3517" i="5"/>
  <c r="G3513" i="5"/>
  <c r="G3509" i="5"/>
  <c r="G3507" i="5"/>
  <c r="G3504" i="5"/>
  <c r="G3502" i="5"/>
  <c r="G3499" i="5"/>
  <c r="G3498" i="5"/>
  <c r="G3497" i="5"/>
  <c r="G3492" i="5"/>
  <c r="G3491" i="5"/>
  <c r="G3490" i="5"/>
  <c r="G3484" i="5"/>
  <c r="G3483" i="5"/>
  <c r="G3478" i="5"/>
  <c r="G3476" i="5"/>
  <c r="G3474" i="5"/>
  <c r="G3473" i="5"/>
  <c r="G3470" i="5"/>
  <c r="G3469" i="5"/>
  <c r="G3468" i="5"/>
  <c r="G3465" i="5"/>
  <c r="G3464" i="5"/>
  <c r="G3463" i="5"/>
  <c r="G3460" i="5"/>
  <c r="G3459" i="5"/>
  <c r="G3450" i="5"/>
  <c r="G3449" i="5"/>
  <c r="G3448" i="5"/>
  <c r="G3445" i="5"/>
  <c r="G3443" i="5"/>
  <c r="G3442" i="5"/>
  <c r="G3441" i="5"/>
  <c r="G3437" i="5"/>
  <c r="G3431" i="5"/>
  <c r="G3430" i="5"/>
  <c r="G3422" i="5"/>
  <c r="G3421" i="5"/>
  <c r="G3416" i="5"/>
  <c r="G3415" i="5"/>
  <c r="G3410" i="5"/>
  <c r="G3408" i="5"/>
  <c r="G3403" i="5"/>
  <c r="G3401" i="5"/>
  <c r="G3396" i="5"/>
  <c r="G3395" i="5"/>
  <c r="G3394" i="5"/>
  <c r="G3387" i="5"/>
  <c r="G3383" i="5"/>
  <c r="G3382" i="5"/>
  <c r="G3375" i="5"/>
  <c r="G3374" i="5"/>
  <c r="G3373" i="5"/>
  <c r="G3368" i="5"/>
  <c r="G3367" i="5"/>
  <c r="G3366" i="5"/>
  <c r="G3360" i="5"/>
  <c r="G3359" i="5"/>
  <c r="G3354" i="5"/>
  <c r="G3353" i="5"/>
  <c r="G3352" i="5"/>
  <c r="G3346" i="5"/>
  <c r="G3345" i="5"/>
  <c r="G3341" i="5"/>
  <c r="G3340" i="5"/>
  <c r="G3339" i="5"/>
  <c r="G3335" i="5"/>
  <c r="G3333" i="5"/>
  <c r="G3332" i="5"/>
  <c r="G3324" i="5"/>
  <c r="G3323" i="5"/>
  <c r="G3319" i="5"/>
  <c r="G3313" i="5"/>
  <c r="G3312" i="5"/>
  <c r="G3304" i="5"/>
  <c r="G3303" i="5"/>
  <c r="G3295" i="5"/>
  <c r="G3294" i="5"/>
  <c r="G3288" i="5"/>
  <c r="G3287" i="5"/>
  <c r="G3284" i="5"/>
  <c r="G3283" i="5"/>
  <c r="G3279" i="5"/>
  <c r="G3277" i="5"/>
  <c r="G3262" i="5"/>
  <c r="G3260" i="5"/>
  <c r="G3253" i="5"/>
  <c r="G3249" i="5"/>
  <c r="G3247" i="5"/>
  <c r="G3243" i="5"/>
  <c r="G3242" i="5"/>
  <c r="G3241" i="5"/>
  <c r="G3226" i="5"/>
  <c r="G3225" i="5"/>
  <c r="G3224" i="5"/>
  <c r="G3220" i="5"/>
  <c r="G3218" i="5"/>
  <c r="G3207" i="5"/>
  <c r="G3204" i="5"/>
  <c r="G3201" i="5"/>
  <c r="G3198" i="5"/>
  <c r="G3192" i="5"/>
  <c r="G3189" i="5"/>
  <c r="G3187" i="5"/>
  <c r="G3186" i="5"/>
  <c r="G3184" i="5"/>
  <c r="G3183" i="5"/>
  <c r="G3182" i="5"/>
  <c r="G3181" i="5"/>
  <c r="G3179" i="5"/>
  <c r="G3178" i="5"/>
  <c r="G3176" i="5"/>
  <c r="G3173" i="5"/>
  <c r="G3167" i="5"/>
  <c r="G3161" i="5"/>
  <c r="G3160" i="5"/>
  <c r="G3158" i="5"/>
  <c r="G3156" i="5"/>
  <c r="G3155" i="5"/>
  <c r="G3153" i="5"/>
  <c r="G3147" i="5"/>
  <c r="G3142" i="5"/>
  <c r="G3139" i="5"/>
  <c r="G3134" i="5"/>
  <c r="G3131" i="5"/>
  <c r="G3129" i="5"/>
  <c r="G3128" i="5"/>
  <c r="G3123" i="5"/>
  <c r="G3121" i="5"/>
  <c r="G3120" i="5"/>
  <c r="G3118" i="5"/>
  <c r="G3117" i="5"/>
  <c r="G3116" i="5"/>
  <c r="G3115" i="5"/>
  <c r="G3113" i="5"/>
  <c r="G3112" i="5"/>
  <c r="G3110" i="5"/>
  <c r="G3107" i="5"/>
  <c r="G3101" i="5"/>
  <c r="G3098" i="5"/>
  <c r="G3095" i="5"/>
  <c r="G3092" i="5"/>
  <c r="G3086" i="5"/>
  <c r="G3083" i="5"/>
  <c r="G3081" i="5"/>
  <c r="G3080" i="5"/>
  <c r="G3078" i="5"/>
  <c r="G3077" i="5"/>
  <c r="G3076" i="5"/>
  <c r="G3068" i="5"/>
  <c r="G3066" i="5"/>
  <c r="G3063" i="5"/>
  <c r="G3061" i="5"/>
  <c r="G3058" i="5"/>
  <c r="G3056" i="5"/>
  <c r="G3053" i="5"/>
  <c r="G3051" i="5"/>
  <c r="G3048" i="5"/>
  <c r="G3046" i="5"/>
  <c r="G3043" i="5"/>
  <c r="G3041" i="5"/>
  <c r="G3038" i="5"/>
  <c r="G3036" i="5"/>
  <c r="G3033" i="5"/>
  <c r="G3031" i="5"/>
  <c r="G3028" i="5"/>
  <c r="G3026" i="5"/>
  <c r="G3023" i="5"/>
  <c r="G3021" i="5"/>
  <c r="G3018" i="5"/>
  <c r="G3016" i="5"/>
  <c r="G3013" i="5"/>
  <c r="G3008" i="5"/>
  <c r="G3005" i="5"/>
  <c r="G3000" i="5"/>
  <c r="G2997" i="5"/>
  <c r="G2992" i="5"/>
  <c r="G2989" i="5"/>
  <c r="G2984" i="5"/>
  <c r="G2981" i="5"/>
  <c r="G2976" i="5"/>
  <c r="G2973" i="5"/>
  <c r="G2971" i="5"/>
  <c r="G2968" i="5"/>
  <c r="G2966" i="5"/>
  <c r="G2963" i="5"/>
  <c r="G2961" i="5"/>
  <c r="G2956" i="5"/>
  <c r="G2954" i="5"/>
  <c r="G2951" i="5"/>
  <c r="G2949" i="5"/>
  <c r="G2946" i="5"/>
  <c r="G2944" i="5"/>
  <c r="G2941" i="5"/>
  <c r="G2939" i="5"/>
  <c r="G2936" i="5"/>
  <c r="G2934" i="5"/>
  <c r="G2931" i="5"/>
  <c r="G2929" i="5"/>
  <c r="G2926" i="5"/>
  <c r="G2924" i="5"/>
  <c r="G2921" i="5"/>
  <c r="G2919" i="5"/>
  <c r="G2916" i="5"/>
  <c r="G2914" i="5"/>
  <c r="G2913" i="5"/>
  <c r="G2907" i="5"/>
  <c r="G2904" i="5"/>
  <c r="G2902" i="5"/>
  <c r="G2901" i="5"/>
  <c r="G2899" i="5"/>
  <c r="G2898" i="5"/>
  <c r="G2897" i="5"/>
  <c r="G2896" i="5"/>
  <c r="G2894" i="5"/>
  <c r="G2893" i="5"/>
  <c r="G2884" i="5"/>
  <c r="G2883" i="5"/>
  <c r="G2879" i="5"/>
  <c r="G2874" i="5"/>
  <c r="G2872" i="5"/>
  <c r="G2871" i="5"/>
  <c r="G2860" i="5"/>
  <c r="G2857" i="5"/>
  <c r="G2853" i="5"/>
  <c r="G2851" i="5"/>
  <c r="G2848" i="5"/>
  <c r="G2841" i="5"/>
  <c r="G2839" i="5"/>
  <c r="G2836" i="5"/>
  <c r="G2832" i="5"/>
  <c r="G2829" i="5"/>
  <c r="G2828" i="5"/>
  <c r="G2827" i="5"/>
  <c r="G2825" i="5"/>
  <c r="G2824" i="5"/>
  <c r="G2823" i="5"/>
  <c r="G2821" i="5"/>
  <c r="G2819" i="5"/>
  <c r="G2817" i="5"/>
  <c r="G2815" i="5"/>
  <c r="G2812" i="5"/>
  <c r="G2808" i="5"/>
  <c r="G2805" i="5"/>
  <c r="G2804" i="5"/>
  <c r="G2803" i="5"/>
  <c r="G2793" i="5"/>
  <c r="G2787" i="5"/>
  <c r="G2781" i="5"/>
  <c r="G2775" i="5"/>
  <c r="G2769" i="5"/>
  <c r="G2763" i="5"/>
  <c r="G2757" i="5"/>
  <c r="G2751" i="5"/>
  <c r="G2745" i="5"/>
  <c r="G2739" i="5"/>
  <c r="G2733" i="5"/>
  <c r="G2731" i="5"/>
  <c r="G2729" i="5"/>
  <c r="G2728" i="5"/>
  <c r="G2725" i="5"/>
  <c r="G2721" i="5"/>
  <c r="G2719" i="5"/>
  <c r="G2717" i="5"/>
  <c r="G2716" i="5"/>
  <c r="G2715" i="5"/>
  <c r="G2712" i="5"/>
  <c r="G2705" i="5"/>
  <c r="G2703" i="5"/>
  <c r="G2701" i="5"/>
  <c r="G2700" i="5"/>
  <c r="G2699" i="5"/>
  <c r="G2697" i="5"/>
  <c r="G2696" i="5"/>
  <c r="G2695" i="5"/>
  <c r="G2692" i="5"/>
  <c r="G2689" i="5"/>
  <c r="G2687" i="5"/>
  <c r="G2684" i="5"/>
  <c r="G2681" i="5"/>
  <c r="G2679" i="5"/>
  <c r="G2677" i="5"/>
  <c r="G2676" i="5"/>
  <c r="G2675" i="5"/>
  <c r="G2672" i="5"/>
  <c r="G2670" i="5"/>
  <c r="G2669" i="5"/>
  <c r="G2665" i="5"/>
  <c r="G2664" i="5"/>
  <c r="G2663" i="5"/>
  <c r="G2662" i="5"/>
  <c r="G2657" i="5"/>
  <c r="G2655" i="5"/>
  <c r="G2653" i="5"/>
  <c r="G2645" i="5"/>
  <c r="G2643" i="5"/>
  <c r="G2641" i="5"/>
  <c r="G2640" i="5"/>
  <c r="G2639" i="5"/>
  <c r="G2637" i="5"/>
  <c r="G2636" i="5"/>
  <c r="G2635" i="5"/>
  <c r="G2632" i="5"/>
  <c r="G2629" i="5"/>
  <c r="G2627" i="5"/>
  <c r="G2625" i="5"/>
  <c r="G2624" i="5"/>
  <c r="G2623" i="5"/>
  <c r="G2620" i="5"/>
  <c r="G2613" i="5"/>
  <c r="G2611" i="5"/>
  <c r="G2609" i="5"/>
  <c r="G2608" i="5"/>
  <c r="G2607" i="5"/>
  <c r="G2605" i="5"/>
  <c r="G2604" i="5"/>
  <c r="G2603" i="5"/>
  <c r="G2600" i="5"/>
  <c r="G2597" i="5"/>
  <c r="G2595" i="5"/>
  <c r="G2593" i="5"/>
  <c r="G2592" i="5"/>
  <c r="G2591" i="5"/>
  <c r="G2588" i="5"/>
  <c r="G2581" i="5"/>
  <c r="G2579" i="5"/>
  <c r="G2577" i="5"/>
  <c r="G2576" i="5"/>
  <c r="G2575" i="5"/>
  <c r="G2573" i="5"/>
  <c r="G2572" i="5"/>
  <c r="G2571" i="5"/>
  <c r="G2568" i="5"/>
  <c r="G2565" i="5"/>
  <c r="G2563" i="5"/>
  <c r="G2561" i="5"/>
  <c r="G2560" i="5"/>
  <c r="G2559" i="5"/>
  <c r="G2556" i="5"/>
  <c r="G2549" i="5"/>
  <c r="G2547" i="5"/>
  <c r="G2545" i="5"/>
  <c r="G2544" i="5"/>
  <c r="G2543" i="5"/>
  <c r="G2541" i="5"/>
  <c r="G2540" i="5"/>
  <c r="G2539" i="5"/>
  <c r="G2536" i="5"/>
  <c r="G2533" i="5"/>
  <c r="G2531" i="5"/>
  <c r="G2528" i="5"/>
  <c r="G2521" i="5"/>
  <c r="G2519" i="5"/>
  <c r="G2517" i="5"/>
  <c r="G2516" i="5"/>
  <c r="G2515" i="5"/>
  <c r="G2513" i="5"/>
  <c r="G2512" i="5"/>
  <c r="G2511" i="5"/>
  <c r="G2508" i="5"/>
  <c r="G2505" i="5"/>
  <c r="G2503" i="5"/>
  <c r="G2501" i="5"/>
  <c r="G2500" i="5"/>
  <c r="G2499" i="5"/>
  <c r="G2496" i="5"/>
  <c r="G2489" i="5"/>
  <c r="G2487" i="5"/>
  <c r="G2485" i="5"/>
  <c r="G2484" i="5"/>
  <c r="G2483" i="5"/>
  <c r="G2481" i="5"/>
  <c r="G2480" i="5"/>
  <c r="G2479" i="5"/>
  <c r="G2476" i="5"/>
  <c r="G2473" i="5"/>
  <c r="G2471" i="5"/>
  <c r="G2467" i="5"/>
  <c r="G2466" i="5"/>
  <c r="G2465" i="5"/>
  <c r="G2454" i="5"/>
  <c r="G2453" i="5"/>
  <c r="G2452" i="5"/>
  <c r="G2451" i="5"/>
  <c r="G2450" i="5"/>
  <c r="G2447" i="5"/>
  <c r="G2445" i="5"/>
  <c r="G2439" i="5"/>
  <c r="G2438" i="5"/>
  <c r="G2437" i="5"/>
  <c r="G2436" i="5"/>
  <c r="G2433" i="5"/>
  <c r="G2432" i="5"/>
  <c r="G2431" i="5"/>
  <c r="G2430" i="5"/>
  <c r="G2427" i="5"/>
  <c r="G2425" i="5"/>
  <c r="G2422" i="5"/>
  <c r="G2418" i="5"/>
  <c r="G2417" i="5"/>
  <c r="G2416" i="5"/>
  <c r="G2412" i="5"/>
  <c r="G2411" i="5"/>
  <c r="G2410" i="5"/>
  <c r="G2405" i="5"/>
  <c r="G2401" i="5"/>
  <c r="G2398" i="5"/>
  <c r="G2386" i="5"/>
  <c r="G2379" i="5"/>
  <c r="G2376" i="5"/>
  <c r="G2374" i="5"/>
  <c r="G2370" i="5"/>
  <c r="G2366" i="5"/>
  <c r="G2360" i="5"/>
  <c r="G2359" i="5"/>
  <c r="G2358" i="5"/>
  <c r="G2357" i="5"/>
  <c r="G2354" i="5"/>
  <c r="G2349" i="5"/>
  <c r="G2347" i="5"/>
  <c r="G2346" i="5"/>
  <c r="G2344" i="5"/>
  <c r="G2339" i="5"/>
  <c r="G2337" i="5"/>
  <c r="G2336" i="5"/>
  <c r="G2330" i="5"/>
  <c r="G2328" i="5"/>
  <c r="G2324" i="5"/>
  <c r="G2323" i="5"/>
  <c r="G2322" i="5"/>
  <c r="G2321" i="5"/>
  <c r="G2318" i="5"/>
  <c r="G2312" i="5"/>
  <c r="G2309" i="5"/>
  <c r="G2307" i="5"/>
  <c r="G2304" i="5"/>
  <c r="G2302" i="5"/>
  <c r="G2297" i="5"/>
  <c r="G2295" i="5"/>
  <c r="G2291" i="5"/>
  <c r="G2290" i="5"/>
  <c r="G2289" i="5"/>
  <c r="G2288" i="5"/>
  <c r="G2284" i="5"/>
  <c r="G2283" i="5"/>
  <c r="G2282" i="5"/>
  <c r="G2279" i="5"/>
  <c r="G2277" i="5"/>
  <c r="G2275" i="5"/>
  <c r="G2272" i="5"/>
  <c r="G2271" i="5"/>
  <c r="G2270" i="5"/>
  <c r="G2269" i="5"/>
  <c r="G2268" i="5"/>
  <c r="G2263" i="5"/>
  <c r="G2262" i="5"/>
  <c r="G2261" i="5"/>
  <c r="G2260" i="5"/>
  <c r="G2259" i="5"/>
  <c r="G2254" i="5"/>
  <c r="G2252" i="5"/>
  <c r="G2251" i="5"/>
  <c r="G2247" i="5"/>
  <c r="G2246" i="5"/>
  <c r="G2243" i="5"/>
  <c r="G2239" i="5"/>
  <c r="G2238" i="5"/>
  <c r="G2237" i="5"/>
  <c r="G2236" i="5"/>
  <c r="G2229" i="5"/>
  <c r="G2227" i="5"/>
  <c r="G2219" i="5"/>
  <c r="G2215" i="5"/>
  <c r="G2214" i="5"/>
  <c r="G2213" i="5"/>
  <c r="G2209" i="5"/>
  <c r="G2208" i="5"/>
  <c r="G2207" i="5"/>
  <c r="G2203" i="5"/>
  <c r="G2201" i="5"/>
  <c r="G2196" i="5"/>
  <c r="G2191" i="5"/>
  <c r="G2189" i="5"/>
  <c r="G2182" i="5"/>
  <c r="G2178" i="5"/>
  <c r="G2177" i="5"/>
  <c r="G2175" i="5"/>
  <c r="G2173" i="5"/>
  <c r="G2170" i="5"/>
  <c r="G2169" i="5"/>
  <c r="G2168" i="5"/>
  <c r="G2167" i="5"/>
  <c r="G2166" i="5"/>
  <c r="G2161" i="5"/>
  <c r="G2160" i="5"/>
  <c r="G2159" i="5"/>
  <c r="G2158" i="5"/>
  <c r="G2157" i="5"/>
  <c r="G2152" i="5"/>
  <c r="G2150" i="5"/>
  <c r="G2149" i="5"/>
  <c r="G2146" i="5"/>
  <c r="G2143" i="5"/>
  <c r="G2141" i="5"/>
  <c r="G2138" i="5"/>
  <c r="G2136" i="5"/>
  <c r="G2134" i="5"/>
  <c r="G2127" i="5"/>
  <c r="G2118" i="5"/>
  <c r="G2114" i="5"/>
  <c r="G2113" i="5"/>
  <c r="G2111" i="5"/>
  <c r="G2109" i="5"/>
  <c r="G2106" i="5"/>
  <c r="G2105" i="5"/>
  <c r="G2104" i="5"/>
  <c r="G2103" i="5"/>
  <c r="G2102" i="5"/>
  <c r="G2097" i="5"/>
  <c r="G2096" i="5"/>
  <c r="G2095" i="5"/>
  <c r="G2094" i="5"/>
  <c r="G2090" i="5"/>
  <c r="G2083" i="5"/>
  <c r="G2079" i="5"/>
  <c r="G2076" i="5"/>
  <c r="G2069" i="5"/>
  <c r="G2065" i="5"/>
  <c r="G2062" i="5"/>
  <c r="G2060" i="5"/>
  <c r="G2059" i="5"/>
  <c r="G2058" i="5"/>
  <c r="G2055" i="5"/>
  <c r="G2051" i="5"/>
  <c r="G2047" i="5"/>
  <c r="G2046" i="5"/>
  <c r="G2043" i="5"/>
  <c r="G2033" i="5"/>
  <c r="G2032" i="5"/>
  <c r="G2031" i="5"/>
  <c r="G2030" i="5"/>
  <c r="G2027" i="5"/>
  <c r="G2026" i="5"/>
  <c r="G2025" i="5"/>
  <c r="G2024" i="5"/>
  <c r="G2020" i="5"/>
  <c r="G2018" i="5"/>
  <c r="G2017" i="5"/>
  <c r="G2016" i="5"/>
  <c r="G2014" i="5"/>
  <c r="G2013" i="5"/>
  <c r="G2012" i="5"/>
  <c r="G2011" i="5"/>
  <c r="G2007" i="5"/>
  <c r="G2004" i="5"/>
  <c r="G2003" i="5"/>
  <c r="G1998" i="5"/>
  <c r="G1997" i="5"/>
  <c r="G1996" i="5"/>
  <c r="G1991" i="5"/>
  <c r="G1987" i="5"/>
  <c r="G1983" i="5"/>
  <c r="G1981" i="5"/>
  <c r="G1980" i="5"/>
  <c r="G1976" i="5"/>
  <c r="G1974" i="5"/>
  <c r="G1971" i="5"/>
  <c r="G1964" i="5"/>
  <c r="G1958" i="5"/>
  <c r="G1957" i="5"/>
  <c r="G1956" i="5"/>
  <c r="G1947" i="5"/>
  <c r="G1941" i="5"/>
  <c r="G1940" i="5"/>
  <c r="G1939" i="5"/>
  <c r="G1935" i="5"/>
  <c r="G1933" i="5"/>
  <c r="G1932" i="5"/>
  <c r="G1928" i="5"/>
  <c r="G1926" i="5"/>
  <c r="G1923" i="5"/>
  <c r="G1916" i="5"/>
  <c r="G1910" i="5"/>
  <c r="G1909" i="5"/>
  <c r="G1904" i="5"/>
  <c r="G1898" i="5"/>
  <c r="G1897" i="5"/>
  <c r="G1896" i="5"/>
  <c r="G1892" i="5"/>
  <c r="G1890" i="5"/>
  <c r="G1887" i="5"/>
  <c r="G1885" i="5"/>
  <c r="G1882" i="5"/>
  <c r="G1869" i="5"/>
  <c r="G1860" i="5"/>
  <c r="G1859" i="5"/>
  <c r="G1858" i="5"/>
  <c r="G1849" i="5"/>
  <c r="G1847" i="5"/>
  <c r="G1823" i="5"/>
  <c r="G1811" i="5"/>
  <c r="G1810" i="5"/>
  <c r="G1799" i="5"/>
  <c r="G1798" i="5"/>
  <c r="G1792" i="5"/>
  <c r="G1788" i="5"/>
  <c r="G1785" i="5"/>
  <c r="G1778" i="5"/>
  <c r="G1777" i="5"/>
  <c r="G1776" i="5"/>
  <c r="G1774" i="5"/>
  <c r="G1771" i="5"/>
  <c r="G1770" i="5"/>
  <c r="G1767" i="5"/>
  <c r="G1764" i="5"/>
  <c r="G1760" i="5"/>
  <c r="G1757" i="5"/>
  <c r="G1743" i="5"/>
  <c r="G1742" i="5"/>
  <c r="G1741" i="5"/>
  <c r="G1737" i="5"/>
  <c r="G1733" i="5"/>
  <c r="G1732" i="5"/>
  <c r="G1728" i="5"/>
  <c r="G1723" i="5"/>
  <c r="G1722" i="5"/>
  <c r="G1718" i="5"/>
  <c r="G1717" i="5"/>
  <c r="G1716" i="5"/>
  <c r="G1715" i="5"/>
  <c r="G1714" i="5"/>
  <c r="G1712" i="5"/>
  <c r="G1711" i="5"/>
  <c r="G1707" i="5"/>
  <c r="G1698" i="5"/>
  <c r="G1695" i="5"/>
  <c r="G1647" i="5"/>
  <c r="G1646" i="5"/>
  <c r="G1634" i="5"/>
  <c r="G1633" i="5"/>
  <c r="G1630" i="5"/>
  <c r="G1629" i="5"/>
  <c r="G1628" i="5"/>
  <c r="G1625" i="5"/>
  <c r="G1619" i="5"/>
  <c r="G1617" i="5"/>
  <c r="G1601" i="5"/>
  <c r="G1599" i="5"/>
  <c r="G1595" i="5"/>
  <c r="G1566" i="5"/>
  <c r="G1564" i="5"/>
  <c r="G1558" i="5"/>
  <c r="G1556" i="5"/>
  <c r="G1550" i="5"/>
  <c r="G1544" i="5"/>
  <c r="G1542" i="5"/>
  <c r="G1536" i="5"/>
  <c r="G1513" i="5"/>
  <c r="G1511" i="5"/>
  <c r="G1506" i="5"/>
  <c r="G1504" i="5"/>
  <c r="G1492" i="5"/>
  <c r="G1490" i="5"/>
  <c r="G1451" i="5"/>
  <c r="G1446" i="5"/>
  <c r="G1444" i="5"/>
  <c r="G1432" i="5"/>
  <c r="G1430" i="5"/>
  <c r="G1413" i="5"/>
  <c r="G1410" i="5"/>
  <c r="G1395" i="5"/>
  <c r="G1393" i="5"/>
  <c r="G1390" i="5"/>
  <c r="G1388" i="5"/>
  <c r="G1386" i="5"/>
  <c r="G1377" i="5"/>
  <c r="G1375" i="5"/>
  <c r="G1370" i="5"/>
  <c r="G1368" i="5"/>
  <c r="G1363" i="5"/>
  <c r="G1361" i="5"/>
  <c r="G1338" i="5"/>
  <c r="G1336" i="5"/>
  <c r="G1333" i="5"/>
  <c r="G1331" i="5"/>
  <c r="G1315" i="5"/>
  <c r="G1304" i="5"/>
  <c r="G1298" i="5"/>
  <c r="G1296" i="5"/>
  <c r="G1283" i="5"/>
  <c r="G1281" i="5"/>
  <c r="G1277" i="5"/>
  <c r="G1270" i="5"/>
  <c r="G1268" i="5"/>
  <c r="G1266" i="5"/>
  <c r="G1255" i="5"/>
  <c r="G1241" i="5"/>
  <c r="G1237" i="5"/>
  <c r="G1231" i="5"/>
  <c r="G1230" i="5"/>
  <c r="G1228" i="5"/>
  <c r="G1225" i="5"/>
  <c r="G1223" i="5"/>
  <c r="G1212" i="5"/>
  <c r="G1210" i="5"/>
  <c r="G1205" i="5"/>
  <c r="G1204" i="5"/>
  <c r="G1202" i="5"/>
  <c r="G1189" i="5"/>
  <c r="G1184" i="5"/>
  <c r="G1183" i="5"/>
  <c r="G1181" i="5"/>
  <c r="G1170" i="5"/>
  <c r="G1161" i="5"/>
  <c r="G1147" i="5"/>
  <c r="G1142" i="5"/>
  <c r="G1141" i="5"/>
  <c r="G1139" i="5"/>
  <c r="G1128" i="5"/>
  <c r="G1124" i="5"/>
  <c r="G1119" i="5"/>
  <c r="G1114" i="5"/>
  <c r="G1101" i="5"/>
  <c r="G1078" i="5"/>
  <c r="G1076" i="5"/>
  <c r="G1070" i="5"/>
  <c r="G1068" i="5"/>
  <c r="G1062" i="5"/>
  <c r="G1049" i="5"/>
  <c r="G1047" i="5"/>
  <c r="G1043" i="5"/>
  <c r="G1023" i="5"/>
  <c r="G1021" i="5"/>
  <c r="G1019" i="5"/>
  <c r="G1018" i="5"/>
  <c r="G1016" i="5"/>
  <c r="G1010" i="5"/>
  <c r="G1009" i="5"/>
  <c r="G1008" i="5"/>
  <c r="G1007" i="5"/>
  <c r="G1005" i="5"/>
  <c r="G1004" i="5"/>
  <c r="G1003" i="5"/>
  <c r="G1002" i="5"/>
  <c r="G1000" i="5"/>
  <c r="G999" i="5"/>
  <c r="G998" i="5"/>
  <c r="G997" i="5"/>
  <c r="G989" i="5"/>
  <c r="G975" i="5"/>
  <c r="G973" i="5"/>
  <c r="G967" i="5"/>
  <c r="G965" i="5"/>
  <c r="G953" i="5"/>
  <c r="G947" i="5"/>
  <c r="G945" i="5"/>
  <c r="G939" i="5"/>
  <c r="G933" i="5"/>
  <c r="G931" i="5"/>
  <c r="G925" i="5"/>
  <c r="G919" i="5"/>
  <c r="G913" i="5"/>
  <c r="G911" i="5"/>
  <c r="G908" i="5"/>
  <c r="G907" i="5"/>
  <c r="G906" i="5"/>
  <c r="G904" i="5"/>
  <c r="G903" i="5"/>
  <c r="G902" i="5"/>
  <c r="G901" i="5"/>
  <c r="G900" i="5"/>
  <c r="G897" i="5"/>
  <c r="G896" i="5"/>
  <c r="G895" i="5"/>
  <c r="G891" i="5"/>
  <c r="G883" i="5"/>
  <c r="G879" i="5"/>
  <c r="G877" i="5"/>
  <c r="G876" i="5"/>
  <c r="G875" i="5"/>
  <c r="G874" i="5"/>
  <c r="G873" i="5"/>
  <c r="G868" i="5"/>
  <c r="G867" i="5"/>
  <c r="G866" i="5"/>
  <c r="G863" i="5"/>
  <c r="G861" i="5"/>
  <c r="G856" i="5"/>
  <c r="G855" i="5"/>
  <c r="G854" i="5"/>
  <c r="G851" i="5"/>
  <c r="G850" i="5"/>
  <c r="G849" i="5"/>
  <c r="G848" i="5"/>
  <c r="G846" i="5"/>
  <c r="G845" i="5"/>
  <c r="G844" i="5"/>
  <c r="G840" i="5"/>
  <c r="G838" i="5"/>
  <c r="G833" i="5"/>
  <c r="G832" i="5"/>
  <c r="G831" i="5"/>
  <c r="G828" i="5"/>
  <c r="G827" i="5"/>
  <c r="G826" i="5"/>
  <c r="G824" i="5"/>
  <c r="G822" i="5"/>
  <c r="G815" i="5"/>
  <c r="G814" i="5"/>
  <c r="G813" i="5"/>
  <c r="G807" i="5"/>
  <c r="G803" i="5"/>
  <c r="G796" i="5"/>
  <c r="G792" i="5"/>
  <c r="G791" i="5"/>
  <c r="G790" i="5"/>
  <c r="G789" i="5"/>
  <c r="G788" i="5"/>
  <c r="G787" i="5"/>
  <c r="G784" i="5"/>
  <c r="G783" i="5"/>
  <c r="G782" i="5"/>
  <c r="G774" i="5"/>
  <c r="G773" i="5"/>
  <c r="G771" i="5"/>
  <c r="G767" i="5"/>
  <c r="G765" i="5"/>
  <c r="G756" i="5"/>
  <c r="G754" i="5"/>
  <c r="G751" i="5"/>
  <c r="G749" i="5"/>
  <c r="G747" i="5"/>
  <c r="G745" i="5"/>
  <c r="G743" i="5"/>
  <c r="G738" i="5"/>
  <c r="G737" i="5"/>
  <c r="G731" i="5"/>
  <c r="G730" i="5"/>
  <c r="G729" i="5"/>
  <c r="G724" i="5"/>
  <c r="G723" i="5"/>
  <c r="G722" i="5"/>
  <c r="G714" i="5"/>
  <c r="G708" i="5"/>
  <c r="G705" i="5"/>
  <c r="G704" i="5"/>
  <c r="G703" i="5"/>
  <c r="G697" i="5"/>
  <c r="G696" i="5"/>
  <c r="G695" i="5"/>
  <c r="G685" i="5"/>
  <c r="G676" i="5"/>
  <c r="G670" i="5"/>
  <c r="G665" i="5"/>
  <c r="G663" i="5"/>
  <c r="G653" i="5"/>
  <c r="G651" i="5"/>
  <c r="G648" i="5"/>
  <c r="G645" i="5"/>
  <c r="G643" i="5"/>
  <c r="G638" i="5"/>
  <c r="G637" i="5"/>
  <c r="G636" i="5"/>
  <c r="G635" i="5"/>
  <c r="G629" i="5"/>
  <c r="G627" i="5"/>
  <c r="G621" i="5"/>
  <c r="G616" i="5"/>
  <c r="G615" i="5"/>
  <c r="G613" i="5"/>
  <c r="G612" i="5"/>
  <c r="G608" i="5"/>
  <c r="G607" i="5"/>
  <c r="G606" i="5"/>
  <c r="G605" i="5"/>
  <c r="G604" i="5"/>
  <c r="G598" i="5"/>
  <c r="G596" i="5"/>
  <c r="G586" i="5"/>
  <c r="G585" i="5"/>
  <c r="G561" i="5"/>
  <c r="G554" i="5"/>
  <c r="G546" i="5"/>
  <c r="G545" i="5"/>
  <c r="G544" i="5"/>
  <c r="G538" i="5"/>
  <c r="G537" i="5"/>
  <c r="G536" i="5"/>
  <c r="G532" i="5"/>
  <c r="G531" i="5"/>
  <c r="G530" i="5"/>
  <c r="G529" i="5"/>
  <c r="G527" i="5"/>
  <c r="G525" i="5"/>
  <c r="G523" i="5"/>
  <c r="G519" i="5"/>
  <c r="G517" i="5"/>
  <c r="G511" i="5"/>
  <c r="G506" i="5"/>
  <c r="G505" i="5"/>
  <c r="G503" i="5"/>
  <c r="G497" i="5"/>
  <c r="G495" i="5"/>
  <c r="G494" i="5"/>
  <c r="G490" i="5"/>
  <c r="G489" i="5"/>
  <c r="G488" i="5"/>
  <c r="G487" i="5"/>
  <c r="G483" i="5"/>
  <c r="G481" i="5"/>
  <c r="G480" i="5"/>
  <c r="G478" i="5"/>
  <c r="G477" i="5"/>
  <c r="G475" i="5"/>
  <c r="G472" i="5"/>
  <c r="G470" i="5"/>
  <c r="G465" i="5"/>
  <c r="G463" i="5"/>
  <c r="G453" i="5"/>
  <c r="G451" i="5"/>
  <c r="G441" i="5"/>
  <c r="G439" i="5"/>
  <c r="G434" i="5"/>
  <c r="G433" i="5"/>
  <c r="G416" i="5"/>
  <c r="G414" i="5"/>
  <c r="G396" i="5"/>
  <c r="G394" i="5"/>
  <c r="G390" i="5"/>
  <c r="G380" i="5"/>
  <c r="G372" i="5"/>
  <c r="G370" i="5"/>
  <c r="G367" i="5"/>
  <c r="G364" i="5"/>
  <c r="G362" i="5"/>
  <c r="G351" i="5"/>
  <c r="G342" i="5"/>
  <c r="G341" i="5"/>
  <c r="G340" i="5"/>
  <c r="G334" i="5"/>
  <c r="G326" i="5"/>
  <c r="G324" i="5"/>
  <c r="G320" i="5"/>
  <c r="G318" i="5"/>
  <c r="G307" i="5"/>
  <c r="G290" i="5"/>
  <c r="G288" i="5"/>
  <c r="G284" i="5"/>
  <c r="G282" i="5"/>
  <c r="G278" i="5"/>
  <c r="G277" i="5"/>
  <c r="G270" i="5"/>
  <c r="G264" i="5"/>
  <c r="G262" i="5"/>
  <c r="G261" i="5"/>
  <c r="G253" i="5"/>
  <c r="G250" i="5"/>
  <c r="G240" i="5"/>
  <c r="G238" i="5"/>
  <c r="G237" i="5"/>
  <c r="G236" i="5"/>
  <c r="G233" i="5"/>
  <c r="G230" i="5"/>
  <c r="G224" i="5"/>
  <c r="G221" i="5"/>
  <c r="G216" i="5"/>
  <c r="G215" i="5"/>
  <c r="G214" i="5"/>
  <c r="G213" i="5"/>
  <c r="G211" i="5"/>
  <c r="G206" i="5"/>
  <c r="G205" i="5"/>
  <c r="G199" i="5"/>
  <c r="G192" i="5"/>
  <c r="G191" i="5"/>
  <c r="G190" i="5"/>
  <c r="G189" i="5"/>
  <c r="G188" i="5"/>
  <c r="G184" i="5"/>
  <c r="G173" i="5"/>
  <c r="G171" i="5"/>
  <c r="G168" i="5"/>
  <c r="G167" i="5"/>
  <c r="G166" i="5"/>
  <c r="G159" i="5"/>
  <c r="G155" i="5"/>
  <c r="G151" i="5"/>
  <c r="G149" i="5"/>
  <c r="G146" i="5"/>
  <c r="G145" i="5"/>
  <c r="G144" i="5"/>
  <c r="G128" i="5"/>
  <c r="G127" i="5"/>
  <c r="G126" i="5"/>
  <c r="G122" i="5"/>
  <c r="G118" i="5"/>
  <c r="G108" i="5"/>
  <c r="G107" i="5"/>
  <c r="G106" i="5"/>
  <c r="G103" i="5"/>
  <c r="G99" i="5"/>
  <c r="G94" i="5"/>
  <c r="G93" i="5"/>
  <c r="G92" i="5"/>
  <c r="G84" i="5"/>
  <c r="G79" i="5"/>
  <c r="G78" i="5"/>
  <c r="G77" i="5"/>
  <c r="G70" i="5"/>
  <c r="G65" i="5"/>
  <c r="G59" i="5"/>
  <c r="G53" i="5"/>
  <c r="G51" i="5"/>
  <c r="G47" i="5"/>
  <c r="G38" i="5"/>
  <c r="G34" i="5"/>
  <c r="G33" i="5"/>
  <c r="G32" i="5"/>
  <c r="G29" i="5"/>
  <c r="G28" i="5"/>
  <c r="G27" i="5"/>
  <c r="G15" i="5"/>
  <c r="G10" i="5"/>
  <c r="G295" i="8" l="1"/>
  <c r="G296" i="8"/>
  <c r="G297" i="8"/>
  <c r="G290" i="8"/>
  <c r="G291" i="8"/>
  <c r="G292" i="8"/>
  <c r="G293" i="8"/>
  <c r="G389" i="8"/>
  <c r="G294" i="8"/>
  <c r="G570" i="8"/>
  <c r="G578" i="8"/>
  <c r="G571" i="8"/>
  <c r="G579" i="8"/>
  <c r="G572" i="8"/>
  <c r="G580" i="8"/>
  <c r="G573" i="8"/>
  <c r="G581" i="8"/>
  <c r="G597" i="8"/>
  <c r="G574" i="8"/>
  <c r="G582" i="8"/>
  <c r="G1190" i="8"/>
  <c r="G575" i="8"/>
  <c r="G583" i="8"/>
  <c r="G1183" i="8"/>
  <c r="G568" i="8"/>
  <c r="G576" i="8"/>
  <c r="G584" i="8"/>
  <c r="G569" i="8"/>
  <c r="G577" i="8"/>
  <c r="G585" i="8"/>
  <c r="G593" i="8"/>
  <c r="G1185" i="8"/>
  <c r="G1514" i="8"/>
  <c r="G1522" i="8"/>
  <c r="G1546" i="8"/>
  <c r="G1554" i="8"/>
  <c r="G1562" i="8"/>
  <c r="G1594" i="8"/>
  <c r="G1610" i="8"/>
  <c r="G1618" i="8"/>
  <c r="G1738" i="8"/>
  <c r="G1746" i="8"/>
  <c r="G1754" i="8"/>
  <c r="G1762" i="8"/>
  <c r="G1770" i="8"/>
  <c r="G1778" i="8"/>
  <c r="G1786" i="8"/>
  <c r="G1794" i="8"/>
  <c r="G1802" i="8"/>
  <c r="G1810" i="8"/>
  <c r="G1818" i="8"/>
  <c r="G1451" i="8"/>
  <c r="G1507" i="8"/>
  <c r="G1515" i="8"/>
  <c r="G1523" i="8"/>
  <c r="G1547" i="8"/>
  <c r="G1555" i="8"/>
  <c r="G1563" i="8"/>
  <c r="G1595" i="8"/>
  <c r="G1611" i="8"/>
  <c r="G1739" i="8"/>
  <c r="G1747" i="8"/>
  <c r="G1755" i="8"/>
  <c r="G1763" i="8"/>
  <c r="G1771" i="8"/>
  <c r="G1779" i="8"/>
  <c r="G1787" i="8"/>
  <c r="G1795" i="8"/>
  <c r="G1803" i="8"/>
  <c r="G1811" i="8"/>
  <c r="G1819" i="8"/>
  <c r="G1189" i="8"/>
  <c r="G1428" i="8"/>
  <c r="G1452" i="8"/>
  <c r="G1508" i="8"/>
  <c r="G1516" i="8"/>
  <c r="G1540" i="8"/>
  <c r="G1548" i="8"/>
  <c r="G1556" i="8"/>
  <c r="G1564" i="8"/>
  <c r="G1588" i="8"/>
  <c r="G1596" i="8"/>
  <c r="G1612" i="8"/>
  <c r="G1740" i="8"/>
  <c r="G1748" i="8"/>
  <c r="G1756" i="8"/>
  <c r="G1764" i="8"/>
  <c r="G1772" i="8"/>
  <c r="G1780" i="8"/>
  <c r="G1788" i="8"/>
  <c r="G1796" i="8"/>
  <c r="G1804" i="8"/>
  <c r="G1812" i="8"/>
  <c r="G1828" i="8"/>
  <c r="G1429" i="8"/>
  <c r="G1453" i="8"/>
  <c r="G1509" i="8"/>
  <c r="G1517" i="8"/>
  <c r="G1541" i="8"/>
  <c r="G1549" i="8"/>
  <c r="G1557" i="8"/>
  <c r="G1565" i="8"/>
  <c r="G1589" i="8"/>
  <c r="G1597" i="8"/>
  <c r="G1741" i="8"/>
  <c r="G1749" i="8"/>
  <c r="G1757" i="8"/>
  <c r="G1765" i="8"/>
  <c r="G1773" i="8"/>
  <c r="G1781" i="8"/>
  <c r="G1789" i="8"/>
  <c r="G1797" i="8"/>
  <c r="G1805" i="8"/>
  <c r="G1813" i="8"/>
  <c r="G1829" i="8"/>
  <c r="G1230" i="8"/>
  <c r="G1430" i="8"/>
  <c r="G1454" i="8"/>
  <c r="G1510" i="8"/>
  <c r="G1518" i="8"/>
  <c r="G1550" i="8"/>
  <c r="G1558" i="8"/>
  <c r="G1566" i="8"/>
  <c r="G1590" i="8"/>
  <c r="G1614" i="8"/>
  <c r="G1742" i="8"/>
  <c r="G1750" i="8"/>
  <c r="G1758" i="8"/>
  <c r="G1766" i="8"/>
  <c r="G1774" i="8"/>
  <c r="G1782" i="8"/>
  <c r="G1790" i="8"/>
  <c r="G1798" i="8"/>
  <c r="G1806" i="8"/>
  <c r="G1814" i="8"/>
  <c r="G1830" i="8"/>
  <c r="G1231" i="8"/>
  <c r="G1335" i="8"/>
  <c r="G1431" i="8"/>
  <c r="G1511" i="8"/>
  <c r="G1519" i="8"/>
  <c r="G1551" i="8"/>
  <c r="G1559" i="8"/>
  <c r="G1567" i="8"/>
  <c r="G1591" i="8"/>
  <c r="G1615" i="8"/>
  <c r="G1743" i="8"/>
  <c r="G1751" i="8"/>
  <c r="G1759" i="8"/>
  <c r="G1767" i="8"/>
  <c r="G1775" i="8"/>
  <c r="G1783" i="8"/>
  <c r="G1791" i="8"/>
  <c r="G1799" i="8"/>
  <c r="G1807" i="8"/>
  <c r="G1815" i="8"/>
  <c r="G1831" i="8"/>
  <c r="G1839" i="8"/>
  <c r="G1847" i="8"/>
  <c r="G1855" i="8"/>
  <c r="G1863" i="8"/>
  <c r="G1871" i="8"/>
  <c r="G1432" i="8"/>
  <c r="G1496" i="8"/>
  <c r="G1512" i="8"/>
  <c r="G1520" i="8"/>
  <c r="G1552" i="8"/>
  <c r="G1560" i="8"/>
  <c r="G1592" i="8"/>
  <c r="G1744" i="8"/>
  <c r="G1752" i="8"/>
  <c r="G1760" i="8"/>
  <c r="G1768" i="8"/>
  <c r="G1776" i="8"/>
  <c r="G1784" i="8"/>
  <c r="G1792" i="8"/>
  <c r="G1800" i="8"/>
  <c r="G1808" i="8"/>
  <c r="G1816" i="8"/>
  <c r="G1832" i="8"/>
  <c r="G1184" i="8"/>
  <c r="G1497" i="8"/>
  <c r="G1513" i="8"/>
  <c r="G1521" i="8"/>
  <c r="G1545" i="8"/>
  <c r="G1553" i="8"/>
  <c r="G1561" i="8"/>
  <c r="G1593" i="8"/>
  <c r="G1609" i="8"/>
  <c r="G1617" i="8"/>
  <c r="G1745" i="8"/>
  <c r="G1753" i="8"/>
  <c r="G1761" i="8"/>
  <c r="G1769" i="8"/>
  <c r="G1777" i="8"/>
  <c r="G1785" i="8"/>
  <c r="G1793" i="8"/>
  <c r="G1801" i="8"/>
  <c r="G1809" i="8"/>
  <c r="G1817" i="8"/>
  <c r="G1833" i="8"/>
  <c r="G1841" i="8"/>
  <c r="G1849" i="8"/>
  <c r="G1857" i="8"/>
  <c r="G1865" i="8"/>
  <c r="G1873" i="8"/>
  <c r="G1834" i="8"/>
  <c r="G1844" i="8"/>
  <c r="G1854" i="8"/>
  <c r="G1866" i="8"/>
  <c r="G1876" i="8"/>
  <c r="G1884" i="8"/>
  <c r="G1892" i="8"/>
  <c r="G1900" i="8"/>
  <c r="G1940" i="8"/>
  <c r="G1948" i="8"/>
  <c r="G1956" i="8"/>
  <c r="G1964" i="8"/>
  <c r="G1980" i="8"/>
  <c r="G2012" i="8"/>
  <c r="G2028" i="8"/>
  <c r="G2036" i="8"/>
  <c r="G2068" i="8"/>
  <c r="G2076" i="8"/>
  <c r="G2084" i="8"/>
  <c r="G2092" i="8"/>
  <c r="G2100" i="8"/>
  <c r="G2108" i="8"/>
  <c r="G2124" i="8"/>
  <c r="G2132" i="8"/>
  <c r="G2140" i="8"/>
  <c r="G2148" i="8"/>
  <c r="G2172" i="8"/>
  <c r="G2220" i="8"/>
  <c r="G2332" i="8"/>
  <c r="G1835" i="8"/>
  <c r="G1845" i="8"/>
  <c r="G1856" i="8"/>
  <c r="G1867" i="8"/>
  <c r="G1877" i="8"/>
  <c r="G1885" i="8"/>
  <c r="G1893" i="8"/>
  <c r="G1901" i="8"/>
  <c r="G1941" i="8"/>
  <c r="G1949" i="8"/>
  <c r="G1957" i="8"/>
  <c r="G1965" i="8"/>
  <c r="G1981" i="8"/>
  <c r="G1989" i="8"/>
  <c r="G1997" i="8"/>
  <c r="G2013" i="8"/>
  <c r="G2029" i="8"/>
  <c r="G2037" i="8"/>
  <c r="G2069" i="8"/>
  <c r="G2077" i="8"/>
  <c r="G2085" i="8"/>
  <c r="G2093" i="8"/>
  <c r="G2101" i="8"/>
  <c r="G2109" i="8"/>
  <c r="G2125" i="8"/>
  <c r="G2141" i="8"/>
  <c r="G2149" i="8"/>
  <c r="G2165" i="8"/>
  <c r="G2173" i="8"/>
  <c r="G2221" i="8"/>
  <c r="G2333" i="8"/>
  <c r="G1836" i="8"/>
  <c r="G1846" i="8"/>
  <c r="G1858" i="8"/>
  <c r="G1868" i="8"/>
  <c r="G1878" i="8"/>
  <c r="G1886" i="8"/>
  <c r="G1894" i="8"/>
  <c r="G1902" i="8"/>
  <c r="G1934" i="8"/>
  <c r="G1942" i="8"/>
  <c r="G1950" i="8"/>
  <c r="G1958" i="8"/>
  <c r="G1966" i="8"/>
  <c r="G1982" i="8"/>
  <c r="G1998" i="8"/>
  <c r="G2014" i="8"/>
  <c r="G2030" i="8"/>
  <c r="G2038" i="8"/>
  <c r="G2062" i="8"/>
  <c r="G2070" i="8"/>
  <c r="G2078" i="8"/>
  <c r="G2086" i="8"/>
  <c r="G2094" i="8"/>
  <c r="G2102" i="8"/>
  <c r="G2110" i="8"/>
  <c r="G2118" i="8"/>
  <c r="G2126" i="8"/>
  <c r="G2134" i="8"/>
  <c r="G2142" i="8"/>
  <c r="G2150" i="8"/>
  <c r="G2166" i="8"/>
  <c r="G2174" i="8"/>
  <c r="G2222" i="8"/>
  <c r="G2334" i="8"/>
  <c r="G1837" i="8"/>
  <c r="G1848" i="8"/>
  <c r="G1859" i="8"/>
  <c r="G1869" i="8"/>
  <c r="G1879" i="8"/>
  <c r="G1887" i="8"/>
  <c r="G1895" i="8"/>
  <c r="G1903" i="8"/>
  <c r="G1935" i="8"/>
  <c r="G1951" i="8"/>
  <c r="G1959" i="8"/>
  <c r="G1967" i="8"/>
  <c r="G1991" i="8"/>
  <c r="G1999" i="8"/>
  <c r="G2015" i="8"/>
  <c r="G2023" i="8"/>
  <c r="G2031" i="8"/>
  <c r="G2039" i="8"/>
  <c r="G2063" i="8"/>
  <c r="G2071" i="8"/>
  <c r="G2079" i="8"/>
  <c r="G2087" i="8"/>
  <c r="G2095" i="8"/>
  <c r="G2103" i="8"/>
  <c r="G2119" i="8"/>
  <c r="G2127" i="8"/>
  <c r="G2135" i="8"/>
  <c r="G2143" i="8"/>
  <c r="G2151" i="8"/>
  <c r="G2167" i="8"/>
  <c r="G2175" i="8"/>
  <c r="G2223" i="8"/>
  <c r="G2255" i="8"/>
  <c r="G2335" i="8"/>
  <c r="G1838" i="8"/>
  <c r="G1850" i="8"/>
  <c r="G1860" i="8"/>
  <c r="G1870" i="8"/>
  <c r="G1880" i="8"/>
  <c r="G1888" i="8"/>
  <c r="G1896" i="8"/>
  <c r="G1904" i="8"/>
  <c r="G1952" i="8"/>
  <c r="G1960" i="8"/>
  <c r="G1968" i="8"/>
  <c r="G1992" i="8"/>
  <c r="G2000" i="8"/>
  <c r="G2016" i="8"/>
  <c r="G2024" i="8"/>
  <c r="G2032" i="8"/>
  <c r="G2040" i="8"/>
  <c r="G2064" i="8"/>
  <c r="G2072" i="8"/>
  <c r="G2080" i="8"/>
  <c r="G2088" i="8"/>
  <c r="G2096" i="8"/>
  <c r="G2104" i="8"/>
  <c r="G2112" i="8"/>
  <c r="G2120" i="8"/>
  <c r="G2128" i="8"/>
  <c r="G2136" i="8"/>
  <c r="G2144" i="8"/>
  <c r="G2152" i="8"/>
  <c r="G2168" i="8"/>
  <c r="G2176" i="8"/>
  <c r="G2256" i="8"/>
  <c r="G2336" i="8"/>
  <c r="G2368" i="8"/>
  <c r="G1840" i="8"/>
  <c r="G1851" i="8"/>
  <c r="G1861" i="8"/>
  <c r="G1872" i="8"/>
  <c r="G1881" i="8"/>
  <c r="G1889" i="8"/>
  <c r="G1897" i="8"/>
  <c r="G1905" i="8"/>
  <c r="G1937" i="8"/>
  <c r="G1945" i="8"/>
  <c r="G1953" i="8"/>
  <c r="G1961" i="8"/>
  <c r="G1977" i="8"/>
  <c r="G1993" i="8"/>
  <c r="G2017" i="8"/>
  <c r="G2025" i="8"/>
  <c r="G2065" i="8"/>
  <c r="G2073" i="8"/>
  <c r="G2081" i="8"/>
  <c r="G2089" i="8"/>
  <c r="G2097" i="8"/>
  <c r="G2105" i="8"/>
  <c r="G2113" i="8"/>
  <c r="G2121" i="8"/>
  <c r="G2129" i="8"/>
  <c r="G2145" i="8"/>
  <c r="G2153" i="8"/>
  <c r="G2169" i="8"/>
  <c r="G2177" i="8"/>
  <c r="G2257" i="8"/>
  <c r="G2329" i="8"/>
  <c r="G2337" i="8"/>
  <c r="G1842" i="8"/>
  <c r="G1852" i="8"/>
  <c r="G1862" i="8"/>
  <c r="G1874" i="8"/>
  <c r="G1882" i="8"/>
  <c r="G1890" i="8"/>
  <c r="G1898" i="8"/>
  <c r="G1906" i="8"/>
  <c r="G1938" i="8"/>
  <c r="G1946" i="8"/>
  <c r="G1954" i="8"/>
  <c r="G1962" i="8"/>
  <c r="G1978" i="8"/>
  <c r="G1994" i="8"/>
  <c r="G2010" i="8"/>
  <c r="G2026" i="8"/>
  <c r="G2066" i="8"/>
  <c r="G2074" i="8"/>
  <c r="G2082" i="8"/>
  <c r="G2090" i="8"/>
  <c r="G2098" i="8"/>
  <c r="G2106" i="8"/>
  <c r="G2122" i="8"/>
  <c r="G2138" i="8"/>
  <c r="G2146" i="8"/>
  <c r="G2154" i="8"/>
  <c r="G2170" i="8"/>
  <c r="G2250" i="8"/>
  <c r="G2330" i="8"/>
  <c r="G2338" i="8"/>
  <c r="G1843" i="8"/>
  <c r="G1853" i="8"/>
  <c r="G1864" i="8"/>
  <c r="G1875" i="8"/>
  <c r="G1883" i="8"/>
  <c r="G1891" i="8"/>
  <c r="G1899" i="8"/>
  <c r="G1907" i="8"/>
  <c r="G1939" i="8"/>
  <c r="G1947" i="8"/>
  <c r="G1955" i="8"/>
  <c r="G1963" i="8"/>
  <c r="G1979" i="8"/>
  <c r="G1995" i="8"/>
  <c r="G2011" i="8"/>
  <c r="G2027" i="8"/>
  <c r="G2067" i="8"/>
  <c r="G2075" i="8"/>
  <c r="G2083" i="8"/>
  <c r="G2091" i="8"/>
  <c r="G2099" i="8"/>
  <c r="G2107" i="8"/>
  <c r="G2123" i="8"/>
  <c r="G2131" i="8"/>
  <c r="G2139" i="8"/>
  <c r="G2147" i="8"/>
  <c r="G2155" i="8"/>
  <c r="G2171" i="8"/>
  <c r="G2331" i="8"/>
  <c r="G2934" i="8"/>
  <c r="G3126" i="8"/>
  <c r="G2865" i="8"/>
  <c r="G2985" i="8"/>
  <c r="G2723" i="8"/>
  <c r="G2725" i="8"/>
  <c r="G3301" i="8"/>
  <c r="G3309" i="8"/>
  <c r="G3317" i="8"/>
  <c r="G3325" i="8"/>
  <c r="G3333" i="8"/>
  <c r="G3341" i="8"/>
  <c r="G3349" i="8"/>
  <c r="G3357" i="8"/>
  <c r="G3365" i="8"/>
  <c r="G3373" i="8"/>
  <c r="G3381" i="8"/>
  <c r="G3389" i="8"/>
  <c r="G3397" i="8"/>
  <c r="G3405" i="8"/>
  <c r="G3413" i="8"/>
  <c r="G3421" i="8"/>
  <c r="G3429" i="8"/>
  <c r="G3437" i="8"/>
  <c r="G3445" i="8"/>
  <c r="G3453" i="8"/>
  <c r="G3461" i="8"/>
  <c r="G3469" i="8"/>
  <c r="G3677" i="8"/>
  <c r="G3685" i="8"/>
  <c r="G3693" i="8"/>
  <c r="G3805" i="8"/>
  <c r="G3813" i="8"/>
  <c r="G3821" i="8"/>
  <c r="G3853" i="8"/>
  <c r="G3861" i="8"/>
  <c r="G3869" i="8"/>
  <c r="G3877" i="8"/>
  <c r="G3294" i="8"/>
  <c r="G3302" i="8"/>
  <c r="G3310" i="8"/>
  <c r="G3318" i="8"/>
  <c r="G3326" i="8"/>
  <c r="G3334" i="8"/>
  <c r="G3342" i="8"/>
  <c r="G3350" i="8"/>
  <c r="G3358" i="8"/>
  <c r="G3366" i="8"/>
  <c r="G3374" i="8"/>
  <c r="G3382" i="8"/>
  <c r="G3390" i="8"/>
  <c r="G3398" i="8"/>
  <c r="G3406" i="8"/>
  <c r="G3414" i="8"/>
  <c r="G3422" i="8"/>
  <c r="G3430" i="8"/>
  <c r="G3438" i="8"/>
  <c r="G3446" i="8"/>
  <c r="G3454" i="8"/>
  <c r="G3462" i="8"/>
  <c r="G3470" i="8"/>
  <c r="G3686" i="8"/>
  <c r="G3694" i="8"/>
  <c r="G3806" i="8"/>
  <c r="G3814" i="8"/>
  <c r="G3822" i="8"/>
  <c r="G3854" i="8"/>
  <c r="G3862" i="8"/>
  <c r="G3870" i="8"/>
  <c r="G3878" i="8"/>
  <c r="G3295" i="8"/>
  <c r="G3303" i="8"/>
  <c r="G3311" i="8"/>
  <c r="G3319" i="8"/>
  <c r="G3327" i="8"/>
  <c r="G3335" i="8"/>
  <c r="G3343" i="8"/>
  <c r="G3351" i="8"/>
  <c r="G3359" i="8"/>
  <c r="G3367" i="8"/>
  <c r="G3375" i="8"/>
  <c r="G3383" i="8"/>
  <c r="G3391" i="8"/>
  <c r="G3399" i="8"/>
  <c r="G3407" i="8"/>
  <c r="G3415" i="8"/>
  <c r="G3423" i="8"/>
  <c r="G3431" i="8"/>
  <c r="G3439" i="8"/>
  <c r="G3447" i="8"/>
  <c r="G3455" i="8"/>
  <c r="G3463" i="8"/>
  <c r="G3471" i="8"/>
  <c r="G3687" i="8"/>
  <c r="G3695" i="8"/>
  <c r="G3799" i="8"/>
  <c r="G3807" i="8"/>
  <c r="G3815" i="8"/>
  <c r="G3823" i="8"/>
  <c r="G3831" i="8"/>
  <c r="G3855" i="8"/>
  <c r="G3863" i="8"/>
  <c r="G3871" i="8"/>
  <c r="G3879" i="8"/>
  <c r="G3296" i="8"/>
  <c r="G3304" i="8"/>
  <c r="G3312" i="8"/>
  <c r="G3320" i="8"/>
  <c r="G3328" i="8"/>
  <c r="G3336" i="8"/>
  <c r="G3344" i="8"/>
  <c r="G3352" i="8"/>
  <c r="G3360" i="8"/>
  <c r="G3368" i="8"/>
  <c r="G3376" i="8"/>
  <c r="G3384" i="8"/>
  <c r="G3392" i="8"/>
  <c r="G3400" i="8"/>
  <c r="G3408" i="8"/>
  <c r="G3416" i="8"/>
  <c r="G3424" i="8"/>
  <c r="G3432" i="8"/>
  <c r="G3440" i="8"/>
  <c r="G3448" i="8"/>
  <c r="G3456" i="8"/>
  <c r="G3464" i="8"/>
  <c r="G3472" i="8"/>
  <c r="G3680" i="8"/>
  <c r="G3688" i="8"/>
  <c r="G3696" i="8"/>
  <c r="G3800" i="8"/>
  <c r="G3808" i="8"/>
  <c r="G3816" i="8"/>
  <c r="G3824" i="8"/>
  <c r="G3848" i="8"/>
  <c r="G3856" i="8"/>
  <c r="G3864" i="8"/>
  <c r="G3872" i="8"/>
  <c r="G3225" i="8"/>
  <c r="G3265" i="8"/>
  <c r="G3297" i="8"/>
  <c r="G3305" i="8"/>
  <c r="G3313" i="8"/>
  <c r="G3321" i="8"/>
  <c r="G3329" i="8"/>
  <c r="G3337" i="8"/>
  <c r="G3345" i="8"/>
  <c r="G3353" i="8"/>
  <c r="G3361" i="8"/>
  <c r="G3369" i="8"/>
  <c r="G3377" i="8"/>
  <c r="G3385" i="8"/>
  <c r="G3393" i="8"/>
  <c r="G3401" i="8"/>
  <c r="G3409" i="8"/>
  <c r="G3417" i="8"/>
  <c r="G3425" i="8"/>
  <c r="G3433" i="8"/>
  <c r="G3441" i="8"/>
  <c r="G3449" i="8"/>
  <c r="G3457" i="8"/>
  <c r="G3465" i="8"/>
  <c r="G3473" i="8"/>
  <c r="G3681" i="8"/>
  <c r="G3689" i="8"/>
  <c r="G3697" i="8"/>
  <c r="G3801" i="8"/>
  <c r="G3809" i="8"/>
  <c r="G3817" i="8"/>
  <c r="G3849" i="8"/>
  <c r="G3857" i="8"/>
  <c r="G3865" i="8"/>
  <c r="G3873" i="8"/>
  <c r="G3298" i="8"/>
  <c r="G3306" i="8"/>
  <c r="G3314" i="8"/>
  <c r="G3322" i="8"/>
  <c r="G3330" i="8"/>
  <c r="G3338" i="8"/>
  <c r="G3346" i="8"/>
  <c r="G3354" i="8"/>
  <c r="G3362" i="8"/>
  <c r="G3370" i="8"/>
  <c r="G3378" i="8"/>
  <c r="G3386" i="8"/>
  <c r="G3394" i="8"/>
  <c r="G3402" i="8"/>
  <c r="G3410" i="8"/>
  <c r="G3418" i="8"/>
  <c r="G3426" i="8"/>
  <c r="G3434" i="8"/>
  <c r="G3442" i="8"/>
  <c r="G3450" i="8"/>
  <c r="G3458" i="8"/>
  <c r="G3466" i="8"/>
  <c r="G3474" i="8"/>
  <c r="G3682" i="8"/>
  <c r="G3690" i="8"/>
  <c r="G3802" i="8"/>
  <c r="G3810" i="8"/>
  <c r="G3818" i="8"/>
  <c r="G3842" i="8"/>
  <c r="G3850" i="8"/>
  <c r="G3858" i="8"/>
  <c r="G3866" i="8"/>
  <c r="G3874" i="8"/>
  <c r="G3267" i="8"/>
  <c r="G3299" i="8"/>
  <c r="G3307" i="8"/>
  <c r="G3315" i="8"/>
  <c r="G3323" i="8"/>
  <c r="G3331" i="8"/>
  <c r="G3339" i="8"/>
  <c r="G3347" i="8"/>
  <c r="G3355" i="8"/>
  <c r="G3363" i="8"/>
  <c r="G3371" i="8"/>
  <c r="G3379" i="8"/>
  <c r="G3387" i="8"/>
  <c r="G3395" i="8"/>
  <c r="G3403" i="8"/>
  <c r="G3411" i="8"/>
  <c r="G3419" i="8"/>
  <c r="G3427" i="8"/>
  <c r="G3435" i="8"/>
  <c r="G3443" i="8"/>
  <c r="G3451" i="8"/>
  <c r="G3459" i="8"/>
  <c r="G3467" i="8"/>
  <c r="G3475" i="8"/>
  <c r="G3555" i="8"/>
  <c r="G3675" i="8"/>
  <c r="G3683" i="8"/>
  <c r="G3691" i="8"/>
  <c r="G3803" i="8"/>
  <c r="G3811" i="8"/>
  <c r="G3819" i="8"/>
  <c r="G3843" i="8"/>
  <c r="G3851" i="8"/>
  <c r="G3859" i="8"/>
  <c r="G3867" i="8"/>
  <c r="G3875" i="8"/>
  <c r="G3268" i="8"/>
  <c r="G3300" i="8"/>
  <c r="G3308" i="8"/>
  <c r="G3316" i="8"/>
  <c r="G3324" i="8"/>
  <c r="G3332" i="8"/>
  <c r="G3340" i="8"/>
  <c r="G3348" i="8"/>
  <c r="G3356" i="8"/>
  <c r="G3364" i="8"/>
  <c r="G3372" i="8"/>
  <c r="G3380" i="8"/>
  <c r="G3388" i="8"/>
  <c r="G3396" i="8"/>
  <c r="G3404" i="8"/>
  <c r="G3412" i="8"/>
  <c r="G3420" i="8"/>
  <c r="G3428" i="8"/>
  <c r="G3436" i="8"/>
  <c r="G3444" i="8"/>
  <c r="G3452" i="8"/>
  <c r="G3460" i="8"/>
  <c r="G3468" i="8"/>
  <c r="G3508" i="8"/>
  <c r="G3556" i="8"/>
  <c r="G3628" i="8"/>
  <c r="G3676" i="8"/>
  <c r="G3684" i="8"/>
  <c r="G3692" i="8"/>
  <c r="G3804" i="8"/>
  <c r="G3812" i="8"/>
  <c r="G3820" i="8"/>
  <c r="G3852" i="8"/>
  <c r="G3860" i="8"/>
  <c r="G3868" i="8"/>
  <c r="G3876" i="8"/>
  <c r="G3880" i="8"/>
  <c r="G3920" i="8"/>
  <c r="G3928" i="8"/>
  <c r="G3936" i="8"/>
  <c r="G3944" i="8"/>
  <c r="G3952" i="8"/>
  <c r="G3960" i="8"/>
  <c r="G3968" i="8"/>
  <c r="G3976" i="8"/>
  <c r="G3984" i="8"/>
  <c r="G3992" i="8"/>
  <c r="G4000" i="8"/>
  <c r="G4008" i="8"/>
  <c r="G4016" i="8"/>
  <c r="G4024" i="8"/>
  <c r="G4032" i="8"/>
  <c r="G4040" i="8"/>
  <c r="G4048" i="8"/>
  <c r="G4056" i="8"/>
  <c r="G4064" i="8"/>
  <c r="G4072" i="8"/>
  <c r="G4080" i="8"/>
  <c r="G4088" i="8"/>
  <c r="G4096" i="8"/>
  <c r="G4104" i="8"/>
  <c r="G3881" i="8"/>
  <c r="G3921" i="8"/>
  <c r="G3929" i="8"/>
  <c r="G3937" i="8"/>
  <c r="G3945" i="8"/>
  <c r="G3953" i="8"/>
  <c r="G3961" i="8"/>
  <c r="G3969" i="8"/>
  <c r="G3977" i="8"/>
  <c r="G3985" i="8"/>
  <c r="G3993" i="8"/>
  <c r="G4001" i="8"/>
  <c r="G4017" i="8"/>
  <c r="G4025" i="8"/>
  <c r="G4033" i="8"/>
  <c r="G4041" i="8"/>
  <c r="G4049" i="8"/>
  <c r="G4057" i="8"/>
  <c r="G4065" i="8"/>
  <c r="G4073" i="8"/>
  <c r="G4081" i="8"/>
  <c r="G4089" i="8"/>
  <c r="G4097" i="8"/>
  <c r="G4105" i="8"/>
  <c r="G4209" i="8"/>
  <c r="G4441" i="8"/>
  <c r="G4473" i="8"/>
  <c r="G3882" i="8"/>
  <c r="G3906" i="8"/>
  <c r="G3922" i="8"/>
  <c r="G3930" i="8"/>
  <c r="G3938" i="8"/>
  <c r="G3946" i="8"/>
  <c r="G3954" i="8"/>
  <c r="G3962" i="8"/>
  <c r="G3970" i="8"/>
  <c r="G3978" i="8"/>
  <c r="G3986" i="8"/>
  <c r="G3994" i="8"/>
  <c r="G4002" i="8"/>
  <c r="G4018" i="8"/>
  <c r="G4026" i="8"/>
  <c r="G4034" i="8"/>
  <c r="G4042" i="8"/>
  <c r="G4050" i="8"/>
  <c r="G4058" i="8"/>
  <c r="G4066" i="8"/>
  <c r="G4074" i="8"/>
  <c r="G4082" i="8"/>
  <c r="G4090" i="8"/>
  <c r="G4098" i="8"/>
  <c r="G4106" i="8"/>
  <c r="G3883" i="8"/>
  <c r="G3907" i="8"/>
  <c r="G3923" i="8"/>
  <c r="G3931" i="8"/>
  <c r="G3939" i="8"/>
  <c r="G3947" i="8"/>
  <c r="G3955" i="8"/>
  <c r="G3963" i="8"/>
  <c r="G3971" i="8"/>
  <c r="G3979" i="8"/>
  <c r="G3987" i="8"/>
  <c r="G3995" i="8"/>
  <c r="G4003" i="8"/>
  <c r="G4019" i="8"/>
  <c r="G4027" i="8"/>
  <c r="G4035" i="8"/>
  <c r="G4043" i="8"/>
  <c r="G4051" i="8"/>
  <c r="G4059" i="8"/>
  <c r="G4067" i="8"/>
  <c r="G4075" i="8"/>
  <c r="G4083" i="8"/>
  <c r="G4091" i="8"/>
  <c r="G4099" i="8"/>
  <c r="G4243" i="8"/>
  <c r="G4339" i="8"/>
  <c r="G4363" i="8"/>
  <c r="G3884" i="8"/>
  <c r="G3924" i="8"/>
  <c r="G3932" i="8"/>
  <c r="G3940" i="8"/>
  <c r="G3948" i="8"/>
  <c r="G3956" i="8"/>
  <c r="G3964" i="8"/>
  <c r="G3972" i="8"/>
  <c r="G3980" i="8"/>
  <c r="G3988" i="8"/>
  <c r="G3996" i="8"/>
  <c r="G4004" i="8"/>
  <c r="G4020" i="8"/>
  <c r="G4028" i="8"/>
  <c r="G4036" i="8"/>
  <c r="G4044" i="8"/>
  <c r="G4052" i="8"/>
  <c r="G4060" i="8"/>
  <c r="G4068" i="8"/>
  <c r="G4076" i="8"/>
  <c r="G4084" i="8"/>
  <c r="G4092" i="8"/>
  <c r="G4100" i="8"/>
  <c r="G4244" i="8"/>
  <c r="G4348" i="8"/>
  <c r="G4364" i="8"/>
  <c r="G3885" i="8"/>
  <c r="G3901" i="8"/>
  <c r="G3917" i="8"/>
  <c r="G3925" i="8"/>
  <c r="G3933" i="8"/>
  <c r="G3941" i="8"/>
  <c r="G3949" i="8"/>
  <c r="G3957" i="8"/>
  <c r="G3965" i="8"/>
  <c r="G3973" i="8"/>
  <c r="G3981" i="8"/>
  <c r="G3989" i="8"/>
  <c r="G3997" i="8"/>
  <c r="G4005" i="8"/>
  <c r="G4021" i="8"/>
  <c r="G4029" i="8"/>
  <c r="G4037" i="8"/>
  <c r="G4045" i="8"/>
  <c r="G4053" i="8"/>
  <c r="G4061" i="8"/>
  <c r="G4069" i="8"/>
  <c r="G4077" i="8"/>
  <c r="G4085" i="8"/>
  <c r="G4093" i="8"/>
  <c r="G4101" i="8"/>
  <c r="G4365" i="8"/>
  <c r="G4389" i="8"/>
  <c r="G4485" i="8"/>
  <c r="G3902" i="8"/>
  <c r="G3926" i="8"/>
  <c r="G3934" i="8"/>
  <c r="G3942" i="8"/>
  <c r="G3950" i="8"/>
  <c r="G3958" i="8"/>
  <c r="G3966" i="8"/>
  <c r="G3974" i="8"/>
  <c r="G3982" i="8"/>
  <c r="G3990" i="8"/>
  <c r="G3998" i="8"/>
  <c r="G4006" i="8"/>
  <c r="G4022" i="8"/>
  <c r="G4030" i="8"/>
  <c r="G4038" i="8"/>
  <c r="G4046" i="8"/>
  <c r="G4054" i="8"/>
  <c r="G4062" i="8"/>
  <c r="G4070" i="8"/>
  <c r="G4078" i="8"/>
  <c r="G4086" i="8"/>
  <c r="G4094" i="8"/>
  <c r="G4102" i="8"/>
  <c r="G4222" i="8"/>
  <c r="G3919" i="8"/>
  <c r="G3927" i="8"/>
  <c r="G3935" i="8"/>
  <c r="G3943" i="8"/>
  <c r="G3951" i="8"/>
  <c r="G3959" i="8"/>
  <c r="G3967" i="8"/>
  <c r="G3975" i="8"/>
  <c r="G3983" i="8"/>
  <c r="G3991" i="8"/>
  <c r="G3999" i="8"/>
  <c r="G4007" i="8"/>
  <c r="G4015" i="8"/>
  <c r="G4023" i="8"/>
  <c r="G4031" i="8"/>
  <c r="G4039" i="8"/>
  <c r="G4047" i="8"/>
  <c r="G4055" i="8"/>
  <c r="G4063" i="8"/>
  <c r="G4071" i="8"/>
  <c r="G4079" i="8"/>
  <c r="G4087" i="8"/>
  <c r="G4095" i="8"/>
  <c r="G4103" i="8"/>
  <c r="G4628" i="8"/>
  <c r="G4734" i="8"/>
  <c r="G4774" i="8"/>
  <c r="G4735" i="8"/>
  <c r="G4775" i="8"/>
  <c r="G4688" i="8"/>
  <c r="G4776" i="8"/>
  <c r="G4617" i="8"/>
  <c r="G4689" i="8"/>
  <c r="G4737" i="8"/>
  <c r="G4753" i="8"/>
  <c r="G4777" i="8"/>
  <c r="G4690" i="8"/>
  <c r="G4746" i="8"/>
  <c r="G4778" i="8"/>
  <c r="G114" i="6"/>
  <c r="G7" i="8"/>
  <c r="G15" i="8"/>
  <c r="G23" i="8"/>
  <c r="G31" i="8"/>
  <c r="G39" i="8"/>
  <c r="G47" i="8"/>
  <c r="G55" i="8"/>
  <c r="G63" i="8"/>
  <c r="G71" i="8"/>
  <c r="G79" i="8"/>
  <c r="G87" i="8"/>
  <c r="G95" i="8"/>
  <c r="G103" i="8"/>
  <c r="G111" i="8"/>
  <c r="G119" i="8"/>
  <c r="G127" i="8"/>
  <c r="G135" i="8"/>
  <c r="G143" i="8"/>
  <c r="G151" i="8"/>
  <c r="G159" i="8"/>
  <c r="G167" i="8"/>
  <c r="G175" i="8"/>
  <c r="G183" i="8"/>
  <c r="G191" i="8"/>
  <c r="G199" i="8"/>
  <c r="G207" i="8"/>
  <c r="G215" i="8"/>
  <c r="G223" i="8"/>
  <c r="G231" i="8"/>
  <c r="G239" i="8"/>
  <c r="G247" i="8"/>
  <c r="G255" i="8"/>
  <c r="G263" i="8"/>
  <c r="G271" i="8"/>
  <c r="G279" i="8"/>
  <c r="G287" i="8"/>
  <c r="G303" i="8"/>
  <c r="G311" i="8"/>
  <c r="G319" i="8"/>
  <c r="G327" i="8"/>
  <c r="G335" i="8"/>
  <c r="G343" i="8"/>
  <c r="G351" i="8"/>
  <c r="G359" i="8"/>
  <c r="G367" i="8"/>
  <c r="G375" i="8"/>
  <c r="G383" i="8"/>
  <c r="G391" i="8"/>
  <c r="G399" i="8"/>
  <c r="G407" i="8"/>
  <c r="G415" i="8"/>
  <c r="G423" i="8"/>
  <c r="G431" i="8"/>
  <c r="G439" i="8"/>
  <c r="G447" i="8"/>
  <c r="G455" i="8"/>
  <c r="G463" i="8"/>
  <c r="G471" i="8"/>
  <c r="G479" i="8"/>
  <c r="G487" i="8"/>
  <c r="G495" i="8"/>
  <c r="G503" i="8"/>
  <c r="G511" i="8"/>
  <c r="G519" i="8"/>
  <c r="G8" i="8"/>
  <c r="G16" i="8"/>
  <c r="G24" i="8"/>
  <c r="G32" i="8"/>
  <c r="G40" i="8"/>
  <c r="G48" i="8"/>
  <c r="G56" i="8"/>
  <c r="G64" i="8"/>
  <c r="G72" i="8"/>
  <c r="G80" i="8"/>
  <c r="G88" i="8"/>
  <c r="G96" i="8"/>
  <c r="G104" i="8"/>
  <c r="G112" i="8"/>
  <c r="G120" i="8"/>
  <c r="G128" i="8"/>
  <c r="G136" i="8"/>
  <c r="G144" i="8"/>
  <c r="G152" i="8"/>
  <c r="G160" i="8"/>
  <c r="G168" i="8"/>
  <c r="G176" i="8"/>
  <c r="G184" i="8"/>
  <c r="G192" i="8"/>
  <c r="G200" i="8"/>
  <c r="G208" i="8"/>
  <c r="G216" i="8"/>
  <c r="G224" i="8"/>
  <c r="G232" i="8"/>
  <c r="G240" i="8"/>
  <c r="G248" i="8"/>
  <c r="G256" i="8"/>
  <c r="G264" i="8"/>
  <c r="G272" i="8"/>
  <c r="G280" i="8"/>
  <c r="G288" i="8"/>
  <c r="G304" i="8"/>
  <c r="G312" i="8"/>
  <c r="G320" i="8"/>
  <c r="G328" i="8"/>
  <c r="G336" i="8"/>
  <c r="G344" i="8"/>
  <c r="G352" i="8"/>
  <c r="G360" i="8"/>
  <c r="G368" i="8"/>
  <c r="G376" i="8"/>
  <c r="G384" i="8"/>
  <c r="G392" i="8"/>
  <c r="G400" i="8"/>
  <c r="G408" i="8"/>
  <c r="G416" i="8"/>
  <c r="G424" i="8"/>
  <c r="G432" i="8"/>
  <c r="G440" i="8"/>
  <c r="G448" i="8"/>
  <c r="G456" i="8"/>
  <c r="G464" i="8"/>
  <c r="G472" i="8"/>
  <c r="G480" i="8"/>
  <c r="G488" i="8"/>
  <c r="G496" i="8"/>
  <c r="G504" i="8"/>
  <c r="G512" i="8"/>
  <c r="G520" i="8"/>
  <c r="G528" i="8"/>
  <c r="G536" i="8"/>
  <c r="G9" i="8"/>
  <c r="G17" i="8"/>
  <c r="G25" i="8"/>
  <c r="G33" i="8"/>
  <c r="G41" i="8"/>
  <c r="G49" i="8"/>
  <c r="G57" i="8"/>
  <c r="G65" i="8"/>
  <c r="G73" i="8"/>
  <c r="G81" i="8"/>
  <c r="G89" i="8"/>
  <c r="G97" i="8"/>
  <c r="G105" i="8"/>
  <c r="G113" i="8"/>
  <c r="G121" i="8"/>
  <c r="G129" i="8"/>
  <c r="G137" i="8"/>
  <c r="G145" i="8"/>
  <c r="G153" i="8"/>
  <c r="G161" i="8"/>
  <c r="G169" i="8"/>
  <c r="G177" i="8"/>
  <c r="G185" i="8"/>
  <c r="G193" i="8"/>
  <c r="G201" i="8"/>
  <c r="G209" i="8"/>
  <c r="G217" i="8"/>
  <c r="G225" i="8"/>
  <c r="G233" i="8"/>
  <c r="G241" i="8"/>
  <c r="G249" i="8"/>
  <c r="G257" i="8"/>
  <c r="G265" i="8"/>
  <c r="G273" i="8"/>
  <c r="G281" i="8"/>
  <c r="G289" i="8"/>
  <c r="G305" i="8"/>
  <c r="G313" i="8"/>
  <c r="G321" i="8"/>
  <c r="G329" i="8"/>
  <c r="G337" i="8"/>
  <c r="G345" i="8"/>
  <c r="G353" i="8"/>
  <c r="G361" i="8"/>
  <c r="G369" i="8"/>
  <c r="G377" i="8"/>
  <c r="G385" i="8"/>
  <c r="G393" i="8"/>
  <c r="G401" i="8"/>
  <c r="G409" i="8"/>
  <c r="G417" i="8"/>
  <c r="G425" i="8"/>
  <c r="G433" i="8"/>
  <c r="G441" i="8"/>
  <c r="G449" i="8"/>
  <c r="G457" i="8"/>
  <c r="G465" i="8"/>
  <c r="G473" i="8"/>
  <c r="G481" i="8"/>
  <c r="G489" i="8"/>
  <c r="G497" i="8"/>
  <c r="G505" i="8"/>
  <c r="G513" i="8"/>
  <c r="G521" i="8"/>
  <c r="G529" i="8"/>
  <c r="G537" i="8"/>
  <c r="G10" i="8"/>
  <c r="G18" i="8"/>
  <c r="G26" i="8"/>
  <c r="G34" i="8"/>
  <c r="G42" i="8"/>
  <c r="G50" i="8"/>
  <c r="G58" i="8"/>
  <c r="G66" i="8"/>
  <c r="G74" i="8"/>
  <c r="G82" i="8"/>
  <c r="G90" i="8"/>
  <c r="G98" i="8"/>
  <c r="G106" i="8"/>
  <c r="G114" i="8"/>
  <c r="G122" i="8"/>
  <c r="G130" i="8"/>
  <c r="G138" i="8"/>
  <c r="G146" i="8"/>
  <c r="G154" i="8"/>
  <c r="G162" i="8"/>
  <c r="G170" i="8"/>
  <c r="G178" i="8"/>
  <c r="G186" i="8"/>
  <c r="G194" i="8"/>
  <c r="G202" i="8"/>
  <c r="G210" i="8"/>
  <c r="G218" i="8"/>
  <c r="G226" i="8"/>
  <c r="G234" i="8"/>
  <c r="G242" i="8"/>
  <c r="G250" i="8"/>
  <c r="G258" i="8"/>
  <c r="G266" i="8"/>
  <c r="G274" i="8"/>
  <c r="G282" i="8"/>
  <c r="G298" i="8"/>
  <c r="G306" i="8"/>
  <c r="G314" i="8"/>
  <c r="G322" i="8"/>
  <c r="G330" i="8"/>
  <c r="G338" i="8"/>
  <c r="G346" i="8"/>
  <c r="G354" i="8"/>
  <c r="G362" i="8"/>
  <c r="G370" i="8"/>
  <c r="G378" i="8"/>
  <c r="G386" i="8"/>
  <c r="G394" i="8"/>
  <c r="G402" i="8"/>
  <c r="G410" i="8"/>
  <c r="G418" i="8"/>
  <c r="G426" i="8"/>
  <c r="G434" i="8"/>
  <c r="G442" i="8"/>
  <c r="G450" i="8"/>
  <c r="G458" i="8"/>
  <c r="G466" i="8"/>
  <c r="G474" i="8"/>
  <c r="G482" i="8"/>
  <c r="G490" i="8"/>
  <c r="G498" i="8"/>
  <c r="G506" i="8"/>
  <c r="G514" i="8"/>
  <c r="G522" i="8"/>
  <c r="G530" i="8"/>
  <c r="G538" i="8"/>
  <c r="G11" i="8"/>
  <c r="G19" i="8"/>
  <c r="G27" i="8"/>
  <c r="G35" i="8"/>
  <c r="G43" i="8"/>
  <c r="G51" i="8"/>
  <c r="G59" i="8"/>
  <c r="G67" i="8"/>
  <c r="G75" i="8"/>
  <c r="G83" i="8"/>
  <c r="G91" i="8"/>
  <c r="G99" i="8"/>
  <c r="G107" i="8"/>
  <c r="G115" i="8"/>
  <c r="G123" i="8"/>
  <c r="G131" i="8"/>
  <c r="G139" i="8"/>
  <c r="G147" i="8"/>
  <c r="G155" i="8"/>
  <c r="G163" i="8"/>
  <c r="G171" i="8"/>
  <c r="G179" i="8"/>
  <c r="G187" i="8"/>
  <c r="G195" i="8"/>
  <c r="G203" i="8"/>
  <c r="G211" i="8"/>
  <c r="G219" i="8"/>
  <c r="G227" i="8"/>
  <c r="G235" i="8"/>
  <c r="G243" i="8"/>
  <c r="G251" i="8"/>
  <c r="G259" i="8"/>
  <c r="G267" i="8"/>
  <c r="G275" i="8"/>
  <c r="G283" i="8"/>
  <c r="G299" i="8"/>
  <c r="G307" i="8"/>
  <c r="G315" i="8"/>
  <c r="G323" i="8"/>
  <c r="G331" i="8"/>
  <c r="G339" i="8"/>
  <c r="G347" i="8"/>
  <c r="G355" i="8"/>
  <c r="G363" i="8"/>
  <c r="G371" i="8"/>
  <c r="G379" i="8"/>
  <c r="G387" i="8"/>
  <c r="G395" i="8"/>
  <c r="G403" i="8"/>
  <c r="G411" i="8"/>
  <c r="G419" i="8"/>
  <c r="G427" i="8"/>
  <c r="G435" i="8"/>
  <c r="G443" i="8"/>
  <c r="G451" i="8"/>
  <c r="G459" i="8"/>
  <c r="G467" i="8"/>
  <c r="G475" i="8"/>
  <c r="G483" i="8"/>
  <c r="G491" i="8"/>
  <c r="G499" i="8"/>
  <c r="G507" i="8"/>
  <c r="G515" i="8"/>
  <c r="G12" i="8"/>
  <c r="G20" i="8"/>
  <c r="G28" i="8"/>
  <c r="G36" i="8"/>
  <c r="G44" i="8"/>
  <c r="G52" i="8"/>
  <c r="G60" i="8"/>
  <c r="G68" i="8"/>
  <c r="G76" i="8"/>
  <c r="G84" i="8"/>
  <c r="G92" i="8"/>
  <c r="G100" i="8"/>
  <c r="G108" i="8"/>
  <c r="G116" i="8"/>
  <c r="G124" i="8"/>
  <c r="G132" i="8"/>
  <c r="G140" i="8"/>
  <c r="G148" i="8"/>
  <c r="G156" i="8"/>
  <c r="G164" i="8"/>
  <c r="G172" i="8"/>
  <c r="G180" i="8"/>
  <c r="G188" i="8"/>
  <c r="G196" i="8"/>
  <c r="G204" i="8"/>
  <c r="G212" i="8"/>
  <c r="G220" i="8"/>
  <c r="G228" i="8"/>
  <c r="G236" i="8"/>
  <c r="G244" i="8"/>
  <c r="G252" i="8"/>
  <c r="G260" i="8"/>
  <c r="G268" i="8"/>
  <c r="G276" i="8"/>
  <c r="G284" i="8"/>
  <c r="G300" i="8"/>
  <c r="G308" i="8"/>
  <c r="G316" i="8"/>
  <c r="G324" i="8"/>
  <c r="G332" i="8"/>
  <c r="G340" i="8"/>
  <c r="G348" i="8"/>
  <c r="G356" i="8"/>
  <c r="G364" i="8"/>
  <c r="G372" i="8"/>
  <c r="G380" i="8"/>
  <c r="G388" i="8"/>
  <c r="G396" i="8"/>
  <c r="G404" i="8"/>
  <c r="G412" i="8"/>
  <c r="G420" i="8"/>
  <c r="G428" i="8"/>
  <c r="G436" i="8"/>
  <c r="G444" i="8"/>
  <c r="G452" i="8"/>
  <c r="G460" i="8"/>
  <c r="G468" i="8"/>
  <c r="G476" i="8"/>
  <c r="G484" i="8"/>
  <c r="G492" i="8"/>
  <c r="G500" i="8"/>
  <c r="G508" i="8"/>
  <c r="G516" i="8"/>
  <c r="G524" i="8"/>
  <c r="G532" i="8"/>
  <c r="G540" i="8"/>
  <c r="G13" i="8"/>
  <c r="G21" i="8"/>
  <c r="G29" i="8"/>
  <c r="G37" i="8"/>
  <c r="G45" i="8"/>
  <c r="G53" i="8"/>
  <c r="G61" i="8"/>
  <c r="G69" i="8"/>
  <c r="G77" i="8"/>
  <c r="G85" i="8"/>
  <c r="G93" i="8"/>
  <c r="G101" i="8"/>
  <c r="G109" i="8"/>
  <c r="G117" i="8"/>
  <c r="G125" i="8"/>
  <c r="G133" i="8"/>
  <c r="G141" i="8"/>
  <c r="G149" i="8"/>
  <c r="G157" i="8"/>
  <c r="G165" i="8"/>
  <c r="G173" i="8"/>
  <c r="G181" i="8"/>
  <c r="G189" i="8"/>
  <c r="G197" i="8"/>
  <c r="G205" i="8"/>
  <c r="G213" i="8"/>
  <c r="G221" i="8"/>
  <c r="G229" i="8"/>
  <c r="G237" i="8"/>
  <c r="G245" i="8"/>
  <c r="G253" i="8"/>
  <c r="G261" i="8"/>
  <c r="G269" i="8"/>
  <c r="G277" i="8"/>
  <c r="G285" i="8"/>
  <c r="G301" i="8"/>
  <c r="G309" i="8"/>
  <c r="G317" i="8"/>
  <c r="G325" i="8"/>
  <c r="G333" i="8"/>
  <c r="G341" i="8"/>
  <c r="G349" i="8"/>
  <c r="G357" i="8"/>
  <c r="G365" i="8"/>
  <c r="G373" i="8"/>
  <c r="G381" i="8"/>
  <c r="G397" i="8"/>
  <c r="G405" i="8"/>
  <c r="G413" i="8"/>
  <c r="G421" i="8"/>
  <c r="G429" i="8"/>
  <c r="G437" i="8"/>
  <c r="G445" i="8"/>
  <c r="G453" i="8"/>
  <c r="G461" i="8"/>
  <c r="G469" i="8"/>
  <c r="G477" i="8"/>
  <c r="G485" i="8"/>
  <c r="G493" i="8"/>
  <c r="G501" i="8"/>
  <c r="G509" i="8"/>
  <c r="G517" i="8"/>
  <c r="G525" i="8"/>
  <c r="G533" i="8"/>
  <c r="G541" i="8"/>
  <c r="G6" i="8"/>
  <c r="G14" i="8"/>
  <c r="G22" i="8"/>
  <c r="G30" i="8"/>
  <c r="G38" i="8"/>
  <c r="G46" i="8"/>
  <c r="G54" i="8"/>
  <c r="G62" i="8"/>
  <c r="G70" i="8"/>
  <c r="G78" i="8"/>
  <c r="G86" i="8"/>
  <c r="G94" i="8"/>
  <c r="G102" i="8"/>
  <c r="G110" i="8"/>
  <c r="G118" i="8"/>
  <c r="G126" i="8"/>
  <c r="G134" i="8"/>
  <c r="G142" i="8"/>
  <c r="G150" i="8"/>
  <c r="G158" i="8"/>
  <c r="G166" i="8"/>
  <c r="G174" i="8"/>
  <c r="G182" i="8"/>
  <c r="G190" i="8"/>
  <c r="G198" i="8"/>
  <c r="G206" i="8"/>
  <c r="G214" i="8"/>
  <c r="G222" i="8"/>
  <c r="G230" i="8"/>
  <c r="G238" i="8"/>
  <c r="G246" i="8"/>
  <c r="G254" i="8"/>
  <c r="G262" i="8"/>
  <c r="G270" i="8"/>
  <c r="G278" i="8"/>
  <c r="G286" i="8"/>
  <c r="G302" i="8"/>
  <c r="G310" i="8"/>
  <c r="G318" i="8"/>
  <c r="G326" i="8"/>
  <c r="G334" i="8"/>
  <c r="G342" i="8"/>
  <c r="G350" i="8"/>
  <c r="G358" i="8"/>
  <c r="G366" i="8"/>
  <c r="G374" i="8"/>
  <c r="G382" i="8"/>
  <c r="G390" i="8"/>
  <c r="G398" i="8"/>
  <c r="G406" i="8"/>
  <c r="G414" i="8"/>
  <c r="G422" i="8"/>
  <c r="G430" i="8"/>
  <c r="G438" i="8"/>
  <c r="G446" i="8"/>
  <c r="G454" i="8"/>
  <c r="G462" i="8"/>
  <c r="G470" i="8"/>
  <c r="G478" i="8"/>
  <c r="G486" i="8"/>
  <c r="G494" i="8"/>
  <c r="G502" i="8"/>
  <c r="G510" i="8"/>
  <c r="G518" i="8"/>
  <c r="G526" i="8"/>
  <c r="G534" i="8"/>
  <c r="G542" i="8"/>
  <c r="G523" i="8"/>
  <c r="G546" i="8"/>
  <c r="G554" i="8"/>
  <c r="G562" i="8"/>
  <c r="G586" i="8"/>
  <c r="G594" i="8"/>
  <c r="G602" i="8"/>
  <c r="G610" i="8"/>
  <c r="G618" i="8"/>
  <c r="G626" i="8"/>
  <c r="G634" i="8"/>
  <c r="G642" i="8"/>
  <c r="G650" i="8"/>
  <c r="G658" i="8"/>
  <c r="G666" i="8"/>
  <c r="G674" i="8"/>
  <c r="G682" i="8"/>
  <c r="G690" i="8"/>
  <c r="G698" i="8"/>
  <c r="G706" i="8"/>
  <c r="G714" i="8"/>
  <c r="G722" i="8"/>
  <c r="G730" i="8"/>
  <c r="G738" i="8"/>
  <c r="G746" i="8"/>
  <c r="G754" i="8"/>
  <c r="G762" i="8"/>
  <c r="G770" i="8"/>
  <c r="G778" i="8"/>
  <c r="G786" i="8"/>
  <c r="G794" i="8"/>
  <c r="G802" i="8"/>
  <c r="G810" i="8"/>
  <c r="G818" i="8"/>
  <c r="G826" i="8"/>
  <c r="G834" i="8"/>
  <c r="G842" i="8"/>
  <c r="G850" i="8"/>
  <c r="G858" i="8"/>
  <c r="G866" i="8"/>
  <c r="G874" i="8"/>
  <c r="G882" i="8"/>
  <c r="G890" i="8"/>
  <c r="G898" i="8"/>
  <c r="G906" i="8"/>
  <c r="G914" i="8"/>
  <c r="G922" i="8"/>
  <c r="G930" i="8"/>
  <c r="G938" i="8"/>
  <c r="G946" i="8"/>
  <c r="G954" i="8"/>
  <c r="G962" i="8"/>
  <c r="G970" i="8"/>
  <c r="G978" i="8"/>
  <c r="G986" i="8"/>
  <c r="G994" i="8"/>
  <c r="G1002" i="8"/>
  <c r="G1010" i="8"/>
  <c r="G1018" i="8"/>
  <c r="G1026" i="8"/>
  <c r="G1034" i="8"/>
  <c r="G1042" i="8"/>
  <c r="G1050" i="8"/>
  <c r="G1058" i="8"/>
  <c r="G1066" i="8"/>
  <c r="G1074" i="8"/>
  <c r="G1082" i="8"/>
  <c r="G1090" i="8"/>
  <c r="G1098" i="8"/>
  <c r="G1106" i="8"/>
  <c r="G1114" i="8"/>
  <c r="G1122" i="8"/>
  <c r="G1130" i="8"/>
  <c r="G1138" i="8"/>
  <c r="G1146" i="8"/>
  <c r="G1154" i="8"/>
  <c r="G1162" i="8"/>
  <c r="G1170" i="8"/>
  <c r="G1178" i="8"/>
  <c r="G1186" i="8"/>
  <c r="G1194" i="8"/>
  <c r="G1202" i="8"/>
  <c r="G1210" i="8"/>
  <c r="G527" i="8"/>
  <c r="G547" i="8"/>
  <c r="G555" i="8"/>
  <c r="G563" i="8"/>
  <c r="G587" i="8"/>
  <c r="G595" i="8"/>
  <c r="G603" i="8"/>
  <c r="G611" i="8"/>
  <c r="G619" i="8"/>
  <c r="G627" i="8"/>
  <c r="G635" i="8"/>
  <c r="G643" i="8"/>
  <c r="G651" i="8"/>
  <c r="G659" i="8"/>
  <c r="G667" i="8"/>
  <c r="G675" i="8"/>
  <c r="G683" i="8"/>
  <c r="G691" i="8"/>
  <c r="G699" i="8"/>
  <c r="G707" i="8"/>
  <c r="G715" i="8"/>
  <c r="G723" i="8"/>
  <c r="G731" i="8"/>
  <c r="G739" i="8"/>
  <c r="G747" i="8"/>
  <c r="G755" i="8"/>
  <c r="G763" i="8"/>
  <c r="G771" i="8"/>
  <c r="G779" i="8"/>
  <c r="G787" i="8"/>
  <c r="G795" i="8"/>
  <c r="G803" i="8"/>
  <c r="G811" i="8"/>
  <c r="G819" i="8"/>
  <c r="G827" i="8"/>
  <c r="G835" i="8"/>
  <c r="G843" i="8"/>
  <c r="G851" i="8"/>
  <c r="G859" i="8"/>
  <c r="G867" i="8"/>
  <c r="G875" i="8"/>
  <c r="G883" i="8"/>
  <c r="G891" i="8"/>
  <c r="G899" i="8"/>
  <c r="G907" i="8"/>
  <c r="G915" i="8"/>
  <c r="G923" i="8"/>
  <c r="G931" i="8"/>
  <c r="G939" i="8"/>
  <c r="G947" i="8"/>
  <c r="G955" i="8"/>
  <c r="G963" i="8"/>
  <c r="G971" i="8"/>
  <c r="G979" i="8"/>
  <c r="G987" i="8"/>
  <c r="G995" i="8"/>
  <c r="G1003" i="8"/>
  <c r="G1011" i="8"/>
  <c r="G1019" i="8"/>
  <c r="G1027" i="8"/>
  <c r="G1035" i="8"/>
  <c r="G1043" i="8"/>
  <c r="G1051" i="8"/>
  <c r="G1059" i="8"/>
  <c r="G1067" i="8"/>
  <c r="G1075" i="8"/>
  <c r="G1083" i="8"/>
  <c r="G1091" i="8"/>
  <c r="G1099" i="8"/>
  <c r="G1107" i="8"/>
  <c r="G1115" i="8"/>
  <c r="G1123" i="8"/>
  <c r="G1131" i="8"/>
  <c r="G1139" i="8"/>
  <c r="G1147" i="8"/>
  <c r="G1155" i="8"/>
  <c r="G1163" i="8"/>
  <c r="G531" i="8"/>
  <c r="G548" i="8"/>
  <c r="G556" i="8"/>
  <c r="G564" i="8"/>
  <c r="G588" i="8"/>
  <c r="G596" i="8"/>
  <c r="G604" i="8"/>
  <c r="G612" i="8"/>
  <c r="G620" i="8"/>
  <c r="G628" i="8"/>
  <c r="G636" i="8"/>
  <c r="G644" i="8"/>
  <c r="G652" i="8"/>
  <c r="G660" i="8"/>
  <c r="G668" i="8"/>
  <c r="G676" i="8"/>
  <c r="G684" i="8"/>
  <c r="G692" i="8"/>
  <c r="G700" i="8"/>
  <c r="G708" i="8"/>
  <c r="G716" i="8"/>
  <c r="G724" i="8"/>
  <c r="G732" i="8"/>
  <c r="G740" i="8"/>
  <c r="G748" i="8"/>
  <c r="G756" i="8"/>
  <c r="G764" i="8"/>
  <c r="G772" i="8"/>
  <c r="G780" i="8"/>
  <c r="G788" i="8"/>
  <c r="G796" i="8"/>
  <c r="G804" i="8"/>
  <c r="G812" i="8"/>
  <c r="G820" i="8"/>
  <c r="G828" i="8"/>
  <c r="G836" i="8"/>
  <c r="G844" i="8"/>
  <c r="G852" i="8"/>
  <c r="G860" i="8"/>
  <c r="G868" i="8"/>
  <c r="G876" i="8"/>
  <c r="G884" i="8"/>
  <c r="G892" i="8"/>
  <c r="G900" i="8"/>
  <c r="G908" i="8"/>
  <c r="G916" i="8"/>
  <c r="G924" i="8"/>
  <c r="G932" i="8"/>
  <c r="G940" i="8"/>
  <c r="G948" i="8"/>
  <c r="G956" i="8"/>
  <c r="G964" i="8"/>
  <c r="G972" i="8"/>
  <c r="G980" i="8"/>
  <c r="G988" i="8"/>
  <c r="G996" i="8"/>
  <c r="G1004" i="8"/>
  <c r="G1012" i="8"/>
  <c r="G1020" i="8"/>
  <c r="G1028" i="8"/>
  <c r="G1036" i="8"/>
  <c r="G1044" i="8"/>
  <c r="G1052" i="8"/>
  <c r="G1060" i="8"/>
  <c r="G1068" i="8"/>
  <c r="G1076" i="8"/>
  <c r="G1084" i="8"/>
  <c r="G1092" i="8"/>
  <c r="G1100" i="8"/>
  <c r="G1108" i="8"/>
  <c r="G1116" i="8"/>
  <c r="G1124" i="8"/>
  <c r="G1132" i="8"/>
  <c r="G1140" i="8"/>
  <c r="G1148" i="8"/>
  <c r="G1156" i="8"/>
  <c r="G1164" i="8"/>
  <c r="G1172" i="8"/>
  <c r="G535" i="8"/>
  <c r="G549" i="8"/>
  <c r="G557" i="8"/>
  <c r="G565" i="8"/>
  <c r="G589" i="8"/>
  <c r="G605" i="8"/>
  <c r="G613" i="8"/>
  <c r="G621" i="8"/>
  <c r="G629" i="8"/>
  <c r="G637" i="8"/>
  <c r="G645" i="8"/>
  <c r="G653" i="8"/>
  <c r="G661" i="8"/>
  <c r="G669" i="8"/>
  <c r="G677" i="8"/>
  <c r="G685" i="8"/>
  <c r="G693" i="8"/>
  <c r="G701" i="8"/>
  <c r="G709" i="8"/>
  <c r="G717" i="8"/>
  <c r="G725" i="8"/>
  <c r="G733" i="8"/>
  <c r="G741" i="8"/>
  <c r="G749" i="8"/>
  <c r="G757" i="8"/>
  <c r="G765" i="8"/>
  <c r="G773" i="8"/>
  <c r="G781" i="8"/>
  <c r="G789" i="8"/>
  <c r="G797" i="8"/>
  <c r="G805" i="8"/>
  <c r="G813" i="8"/>
  <c r="G821" i="8"/>
  <c r="G829" i="8"/>
  <c r="G837" i="8"/>
  <c r="G845" i="8"/>
  <c r="G853" i="8"/>
  <c r="G861" i="8"/>
  <c r="G869" i="8"/>
  <c r="G877" i="8"/>
  <c r="G885" i="8"/>
  <c r="G893" i="8"/>
  <c r="G901" i="8"/>
  <c r="G909" i="8"/>
  <c r="G917" i="8"/>
  <c r="G925" i="8"/>
  <c r="G933" i="8"/>
  <c r="G941" i="8"/>
  <c r="G949" i="8"/>
  <c r="G957" i="8"/>
  <c r="G965" i="8"/>
  <c r="G973" i="8"/>
  <c r="G981" i="8"/>
  <c r="G989" i="8"/>
  <c r="G997" i="8"/>
  <c r="G1005" i="8"/>
  <c r="G1013" i="8"/>
  <c r="G1021" i="8"/>
  <c r="G1029" i="8"/>
  <c r="G1037" i="8"/>
  <c r="G1045" i="8"/>
  <c r="G1053" i="8"/>
  <c r="G1061" i="8"/>
  <c r="G1069" i="8"/>
  <c r="G1077" i="8"/>
  <c r="G1085" i="8"/>
  <c r="G1093" i="8"/>
  <c r="G1101" i="8"/>
  <c r="G1109" i="8"/>
  <c r="G1117" i="8"/>
  <c r="G1125" i="8"/>
  <c r="G1133" i="8"/>
  <c r="G1141" i="8"/>
  <c r="G1149" i="8"/>
  <c r="G1157" i="8"/>
  <c r="G1165" i="8"/>
  <c r="G539" i="8"/>
  <c r="G550" i="8"/>
  <c r="G558" i="8"/>
  <c r="G566" i="8"/>
  <c r="G590" i="8"/>
  <c r="G598" i="8"/>
  <c r="G606" i="8"/>
  <c r="G614" i="8"/>
  <c r="G622" i="8"/>
  <c r="G630" i="8"/>
  <c r="G638" i="8"/>
  <c r="G646" i="8"/>
  <c r="G654" i="8"/>
  <c r="G662" i="8"/>
  <c r="G670" i="8"/>
  <c r="G678" i="8"/>
  <c r="G686" i="8"/>
  <c r="G694" i="8"/>
  <c r="G702" i="8"/>
  <c r="G710" i="8"/>
  <c r="G718" i="8"/>
  <c r="G726" i="8"/>
  <c r="G734" i="8"/>
  <c r="G742" i="8"/>
  <c r="G750" i="8"/>
  <c r="G758" i="8"/>
  <c r="G766" i="8"/>
  <c r="G774" i="8"/>
  <c r="G782" i="8"/>
  <c r="G790" i="8"/>
  <c r="G798" i="8"/>
  <c r="G806" i="8"/>
  <c r="G814" i="8"/>
  <c r="G822" i="8"/>
  <c r="G830" i="8"/>
  <c r="G838" i="8"/>
  <c r="G846" i="8"/>
  <c r="G854" i="8"/>
  <c r="G862" i="8"/>
  <c r="G870" i="8"/>
  <c r="G878" i="8"/>
  <c r="G886" i="8"/>
  <c r="G894" i="8"/>
  <c r="G902" i="8"/>
  <c r="G910" i="8"/>
  <c r="G918" i="8"/>
  <c r="G926" i="8"/>
  <c r="G934" i="8"/>
  <c r="G942" i="8"/>
  <c r="G950" i="8"/>
  <c r="G958" i="8"/>
  <c r="G966" i="8"/>
  <c r="G974" i="8"/>
  <c r="G982" i="8"/>
  <c r="G990" i="8"/>
  <c r="G998" i="8"/>
  <c r="G1006" i="8"/>
  <c r="G1014" i="8"/>
  <c r="G1022" i="8"/>
  <c r="G1030" i="8"/>
  <c r="G1038" i="8"/>
  <c r="G1046" i="8"/>
  <c r="G1054" i="8"/>
  <c r="G1062" i="8"/>
  <c r="G1070" i="8"/>
  <c r="G1078" i="8"/>
  <c r="G1086" i="8"/>
  <c r="G1094" i="8"/>
  <c r="G1102" i="8"/>
  <c r="G1110" i="8"/>
  <c r="G1118" i="8"/>
  <c r="G1126" i="8"/>
  <c r="G1134" i="8"/>
  <c r="G1142" i="8"/>
  <c r="G1150" i="8"/>
  <c r="G1158" i="8"/>
  <c r="G1166" i="8"/>
  <c r="G1174" i="8"/>
  <c r="G1182" i="8"/>
  <c r="G1198" i="8"/>
  <c r="G1206" i="8"/>
  <c r="G1214" i="8"/>
  <c r="G543" i="8"/>
  <c r="G551" i="8"/>
  <c r="G559" i="8"/>
  <c r="G567" i="8"/>
  <c r="G591" i="8"/>
  <c r="G599" i="8"/>
  <c r="G607" i="8"/>
  <c r="G615" i="8"/>
  <c r="G623" i="8"/>
  <c r="G631" i="8"/>
  <c r="G639" i="8"/>
  <c r="G647" i="8"/>
  <c r="G655" i="8"/>
  <c r="G663" i="8"/>
  <c r="G671" i="8"/>
  <c r="G679" i="8"/>
  <c r="G687" i="8"/>
  <c r="G695" i="8"/>
  <c r="G703" i="8"/>
  <c r="G711" i="8"/>
  <c r="G719" i="8"/>
  <c r="G727" i="8"/>
  <c r="G735" i="8"/>
  <c r="G743" i="8"/>
  <c r="G751" i="8"/>
  <c r="G759" i="8"/>
  <c r="G767" i="8"/>
  <c r="G775" i="8"/>
  <c r="G783" i="8"/>
  <c r="G791" i="8"/>
  <c r="G799" i="8"/>
  <c r="G807" i="8"/>
  <c r="G815" i="8"/>
  <c r="G823" i="8"/>
  <c r="G831" i="8"/>
  <c r="G839" i="8"/>
  <c r="G847" i="8"/>
  <c r="G855" i="8"/>
  <c r="G863" i="8"/>
  <c r="G871" i="8"/>
  <c r="G879" i="8"/>
  <c r="G887" i="8"/>
  <c r="G895" i="8"/>
  <c r="G903" i="8"/>
  <c r="G911" i="8"/>
  <c r="G919" i="8"/>
  <c r="G927" i="8"/>
  <c r="G935" i="8"/>
  <c r="G943" i="8"/>
  <c r="G951" i="8"/>
  <c r="G959" i="8"/>
  <c r="G967" i="8"/>
  <c r="G975" i="8"/>
  <c r="G983" i="8"/>
  <c r="G991" i="8"/>
  <c r="G999" i="8"/>
  <c r="G1007" i="8"/>
  <c r="G1015" i="8"/>
  <c r="G1023" i="8"/>
  <c r="G1031" i="8"/>
  <c r="G1039" i="8"/>
  <c r="G1047" i="8"/>
  <c r="G1055" i="8"/>
  <c r="G1063" i="8"/>
  <c r="G1071" i="8"/>
  <c r="G1079" i="8"/>
  <c r="G1087" i="8"/>
  <c r="G1095" i="8"/>
  <c r="G1103" i="8"/>
  <c r="G1111" i="8"/>
  <c r="G1119" i="8"/>
  <c r="G1127" i="8"/>
  <c r="G1135" i="8"/>
  <c r="G1143" i="8"/>
  <c r="G1151" i="8"/>
  <c r="G1159" i="8"/>
  <c r="G1167" i="8"/>
  <c r="G1175" i="8"/>
  <c r="G1191" i="8"/>
  <c r="G1199" i="8"/>
  <c r="G1207" i="8"/>
  <c r="G1215" i="8"/>
  <c r="G544" i="8"/>
  <c r="G552" i="8"/>
  <c r="G560" i="8"/>
  <c r="G592" i="8"/>
  <c r="G600" i="8"/>
  <c r="G608" i="8"/>
  <c r="G616" i="8"/>
  <c r="G624" i="8"/>
  <c r="G632" i="8"/>
  <c r="G640" i="8"/>
  <c r="G648" i="8"/>
  <c r="G656" i="8"/>
  <c r="G664" i="8"/>
  <c r="G672" i="8"/>
  <c r="G680" i="8"/>
  <c r="G688" i="8"/>
  <c r="G696" i="8"/>
  <c r="G704" i="8"/>
  <c r="G712" i="8"/>
  <c r="G720" i="8"/>
  <c r="G728" i="8"/>
  <c r="G736" i="8"/>
  <c r="G744" i="8"/>
  <c r="G752" i="8"/>
  <c r="G760" i="8"/>
  <c r="G768" i="8"/>
  <c r="G776" i="8"/>
  <c r="G784" i="8"/>
  <c r="G792" i="8"/>
  <c r="G800" i="8"/>
  <c r="G808" i="8"/>
  <c r="G816" i="8"/>
  <c r="G824" i="8"/>
  <c r="G832" i="8"/>
  <c r="G840" i="8"/>
  <c r="G848" i="8"/>
  <c r="G856" i="8"/>
  <c r="G864" i="8"/>
  <c r="G872" i="8"/>
  <c r="G880" i="8"/>
  <c r="G888" i="8"/>
  <c r="G896" i="8"/>
  <c r="G904" i="8"/>
  <c r="G912" i="8"/>
  <c r="G920" i="8"/>
  <c r="G928" i="8"/>
  <c r="G936" i="8"/>
  <c r="G944" i="8"/>
  <c r="G952" i="8"/>
  <c r="G960" i="8"/>
  <c r="G968" i="8"/>
  <c r="G976" i="8"/>
  <c r="G984" i="8"/>
  <c r="G992" i="8"/>
  <c r="G1000" i="8"/>
  <c r="G1008" i="8"/>
  <c r="G1016" i="8"/>
  <c r="G1024" i="8"/>
  <c r="G1032" i="8"/>
  <c r="G1040" i="8"/>
  <c r="G1048" i="8"/>
  <c r="G1056" i="8"/>
  <c r="G1064" i="8"/>
  <c r="G1072" i="8"/>
  <c r="G1080" i="8"/>
  <c r="G1088" i="8"/>
  <c r="G1096" i="8"/>
  <c r="G1104" i="8"/>
  <c r="G1112" i="8"/>
  <c r="G1120" i="8"/>
  <c r="G1128" i="8"/>
  <c r="G1136" i="8"/>
  <c r="G1144" i="8"/>
  <c r="G1152" i="8"/>
  <c r="G1160" i="8"/>
  <c r="G545" i="8"/>
  <c r="G553" i="8"/>
  <c r="G561" i="8"/>
  <c r="G601" i="8"/>
  <c r="G609" i="8"/>
  <c r="G617" i="8"/>
  <c r="G625" i="8"/>
  <c r="G633" i="8"/>
  <c r="G641" i="8"/>
  <c r="G649" i="8"/>
  <c r="G657" i="8"/>
  <c r="G665" i="8"/>
  <c r="G673" i="8"/>
  <c r="G681" i="8"/>
  <c r="G689" i="8"/>
  <c r="G697" i="8"/>
  <c r="G705" i="8"/>
  <c r="G713" i="8"/>
  <c r="G721" i="8"/>
  <c r="G729" i="8"/>
  <c r="G737" i="8"/>
  <c r="G745" i="8"/>
  <c r="G753" i="8"/>
  <c r="G761" i="8"/>
  <c r="G769" i="8"/>
  <c r="G777" i="8"/>
  <c r="G785" i="8"/>
  <c r="G793" i="8"/>
  <c r="G801" i="8"/>
  <c r="G809" i="8"/>
  <c r="G817" i="8"/>
  <c r="G825" i="8"/>
  <c r="G833" i="8"/>
  <c r="G841" i="8"/>
  <c r="G849" i="8"/>
  <c r="G857" i="8"/>
  <c r="G865" i="8"/>
  <c r="G873" i="8"/>
  <c r="G881" i="8"/>
  <c r="G889" i="8"/>
  <c r="G897" i="8"/>
  <c r="G905" i="8"/>
  <c r="G913" i="8"/>
  <c r="G921" i="8"/>
  <c r="G929" i="8"/>
  <c r="G937" i="8"/>
  <c r="G945" i="8"/>
  <c r="G953" i="8"/>
  <c r="G961" i="8"/>
  <c r="G969" i="8"/>
  <c r="G977" i="8"/>
  <c r="G985" i="8"/>
  <c r="G993" i="8"/>
  <c r="G1001" i="8"/>
  <c r="G1009" i="8"/>
  <c r="G1017" i="8"/>
  <c r="G1025" i="8"/>
  <c r="G1033" i="8"/>
  <c r="G1041" i="8"/>
  <c r="G1049" i="8"/>
  <c r="G1057" i="8"/>
  <c r="G1065" i="8"/>
  <c r="G1073" i="8"/>
  <c r="G1081" i="8"/>
  <c r="G1089" i="8"/>
  <c r="G1097" i="8"/>
  <c r="G1105" i="8"/>
  <c r="G1113" i="8"/>
  <c r="G1121" i="8"/>
  <c r="G1129" i="8"/>
  <c r="G1137" i="8"/>
  <c r="G1145" i="8"/>
  <c r="G1153" i="8"/>
  <c r="G1161" i="8"/>
  <c r="G1169" i="8"/>
  <c r="G1177" i="8"/>
  <c r="G1193" i="8"/>
  <c r="G1201" i="8"/>
  <c r="G1209" i="8"/>
  <c r="G1217" i="8"/>
  <c r="G1168" i="8"/>
  <c r="G1187" i="8"/>
  <c r="G1203" i="8"/>
  <c r="G1218" i="8"/>
  <c r="G1226" i="8"/>
  <c r="G1234" i="8"/>
  <c r="G1242" i="8"/>
  <c r="G1250" i="8"/>
  <c r="G1258" i="8"/>
  <c r="G1266" i="8"/>
  <c r="G1274" i="8"/>
  <c r="G1282" i="8"/>
  <c r="G1290" i="8"/>
  <c r="G1298" i="8"/>
  <c r="G1306" i="8"/>
  <c r="G1314" i="8"/>
  <c r="G1322" i="8"/>
  <c r="G1330" i="8"/>
  <c r="G1338" i="8"/>
  <c r="G1346" i="8"/>
  <c r="G1354" i="8"/>
  <c r="G1362" i="8"/>
  <c r="G1370" i="8"/>
  <c r="G1378" i="8"/>
  <c r="G1386" i="8"/>
  <c r="G1394" i="8"/>
  <c r="G1402" i="8"/>
  <c r="G1410" i="8"/>
  <c r="G1418" i="8"/>
  <c r="G1426" i="8"/>
  <c r="G1434" i="8"/>
  <c r="G1442" i="8"/>
  <c r="G1450" i="8"/>
  <c r="G1458" i="8"/>
  <c r="G1466" i="8"/>
  <c r="G1474" i="8"/>
  <c r="G1482" i="8"/>
  <c r="G1490" i="8"/>
  <c r="G1498" i="8"/>
  <c r="G1506" i="8"/>
  <c r="G1530" i="8"/>
  <c r="G1538" i="8"/>
  <c r="G1570" i="8"/>
  <c r="G1578" i="8"/>
  <c r="G1586" i="8"/>
  <c r="G1602" i="8"/>
  <c r="G1626" i="8"/>
  <c r="G1634" i="8"/>
  <c r="G1642" i="8"/>
  <c r="G1650" i="8"/>
  <c r="G1658" i="8"/>
  <c r="G1666" i="8"/>
  <c r="G1674" i="8"/>
  <c r="G1682" i="8"/>
  <c r="G1690" i="8"/>
  <c r="G1698" i="8"/>
  <c r="G1706" i="8"/>
  <c r="G1714" i="8"/>
  <c r="G1722" i="8"/>
  <c r="G1730" i="8"/>
  <c r="G1826" i="8"/>
  <c r="G1171" i="8"/>
  <c r="G1188" i="8"/>
  <c r="G1204" i="8"/>
  <c r="G1219" i="8"/>
  <c r="G1227" i="8"/>
  <c r="G1235" i="8"/>
  <c r="G1243" i="8"/>
  <c r="G1251" i="8"/>
  <c r="G1259" i="8"/>
  <c r="G1267" i="8"/>
  <c r="G1275" i="8"/>
  <c r="G1283" i="8"/>
  <c r="G1291" i="8"/>
  <c r="G1299" i="8"/>
  <c r="G1307" i="8"/>
  <c r="G1315" i="8"/>
  <c r="G1323" i="8"/>
  <c r="G1331" i="8"/>
  <c r="G1339" i="8"/>
  <c r="G1347" i="8"/>
  <c r="G1355" i="8"/>
  <c r="G1363" i="8"/>
  <c r="G1371" i="8"/>
  <c r="G1379" i="8"/>
  <c r="G1387" i="8"/>
  <c r="G1395" i="8"/>
  <c r="G1403" i="8"/>
  <c r="G1411" i="8"/>
  <c r="G1419" i="8"/>
  <c r="G1427" i="8"/>
  <c r="G1435" i="8"/>
  <c r="G1443" i="8"/>
  <c r="G1459" i="8"/>
  <c r="G1467" i="8"/>
  <c r="G1475" i="8"/>
  <c r="G1483" i="8"/>
  <c r="G1491" i="8"/>
  <c r="G1499" i="8"/>
  <c r="G1531" i="8"/>
  <c r="G1539" i="8"/>
  <c r="G1571" i="8"/>
  <c r="G1579" i="8"/>
  <c r="G1587" i="8"/>
  <c r="G1603" i="8"/>
  <c r="G1619" i="8"/>
  <c r="G1627" i="8"/>
  <c r="G1635" i="8"/>
  <c r="G1643" i="8"/>
  <c r="G1651" i="8"/>
  <c r="G1659" i="8"/>
  <c r="G1667" i="8"/>
  <c r="G1675" i="8"/>
  <c r="G1683" i="8"/>
  <c r="G1691" i="8"/>
  <c r="G1699" i="8"/>
  <c r="G1707" i="8"/>
  <c r="G1715" i="8"/>
  <c r="G1723" i="8"/>
  <c r="G1731" i="8"/>
  <c r="G1827" i="8"/>
  <c r="G1173" i="8"/>
  <c r="G1205" i="8"/>
  <c r="G1220" i="8"/>
  <c r="G1228" i="8"/>
  <c r="G1236" i="8"/>
  <c r="G1244" i="8"/>
  <c r="G1252" i="8"/>
  <c r="G1260" i="8"/>
  <c r="G1268" i="8"/>
  <c r="G1276" i="8"/>
  <c r="G1284" i="8"/>
  <c r="G1292" i="8"/>
  <c r="G1300" i="8"/>
  <c r="G1308" i="8"/>
  <c r="G1316" i="8"/>
  <c r="G1324" i="8"/>
  <c r="G1332" i="8"/>
  <c r="G1340" i="8"/>
  <c r="G1348" i="8"/>
  <c r="G1356" i="8"/>
  <c r="G1364" i="8"/>
  <c r="G1372" i="8"/>
  <c r="G1380" i="8"/>
  <c r="G1388" i="8"/>
  <c r="G1396" i="8"/>
  <c r="G1404" i="8"/>
  <c r="G1412" i="8"/>
  <c r="G1420" i="8"/>
  <c r="G1436" i="8"/>
  <c r="G1444" i="8"/>
  <c r="G1460" i="8"/>
  <c r="G1468" i="8"/>
  <c r="G1476" i="8"/>
  <c r="G1484" i="8"/>
  <c r="G1492" i="8"/>
  <c r="G1500" i="8"/>
  <c r="G1524" i="8"/>
  <c r="G1532" i="8"/>
  <c r="G1572" i="8"/>
  <c r="G1580" i="8"/>
  <c r="G1604" i="8"/>
  <c r="G1620" i="8"/>
  <c r="G1628" i="8"/>
  <c r="G1636" i="8"/>
  <c r="G1644" i="8"/>
  <c r="G1652" i="8"/>
  <c r="G1660" i="8"/>
  <c r="G1668" i="8"/>
  <c r="G1676" i="8"/>
  <c r="G1684" i="8"/>
  <c r="G1692" i="8"/>
  <c r="G1700" i="8"/>
  <c r="G1708" i="8"/>
  <c r="G1716" i="8"/>
  <c r="G1724" i="8"/>
  <c r="G1732" i="8"/>
  <c r="G1820" i="8"/>
  <c r="G1176" i="8"/>
  <c r="G1192" i="8"/>
  <c r="G1208" i="8"/>
  <c r="G1221" i="8"/>
  <c r="G1229" i="8"/>
  <c r="G1237" i="8"/>
  <c r="G1245" i="8"/>
  <c r="G1253" i="8"/>
  <c r="G1261" i="8"/>
  <c r="G1269" i="8"/>
  <c r="G1277" i="8"/>
  <c r="G1285" i="8"/>
  <c r="G1293" i="8"/>
  <c r="G1301" i="8"/>
  <c r="G1309" i="8"/>
  <c r="G1317" i="8"/>
  <c r="G1325" i="8"/>
  <c r="G1333" i="8"/>
  <c r="G1341" i="8"/>
  <c r="G1349" i="8"/>
  <c r="G1357" i="8"/>
  <c r="G1365" i="8"/>
  <c r="G1373" i="8"/>
  <c r="G1381" i="8"/>
  <c r="G1389" i="8"/>
  <c r="G1397" i="8"/>
  <c r="G1405" i="8"/>
  <c r="G1413" i="8"/>
  <c r="G1421" i="8"/>
  <c r="G1437" i="8"/>
  <c r="G1445" i="8"/>
  <c r="G1461" i="8"/>
  <c r="G1469" i="8"/>
  <c r="G1477" i="8"/>
  <c r="G1485" i="8"/>
  <c r="G1493" i="8"/>
  <c r="G1501" i="8"/>
  <c r="G1525" i="8"/>
  <c r="G1533" i="8"/>
  <c r="G1573" i="8"/>
  <c r="G1581" i="8"/>
  <c r="G1605" i="8"/>
  <c r="G1613" i="8"/>
  <c r="G1621" i="8"/>
  <c r="G1629" i="8"/>
  <c r="G1637" i="8"/>
  <c r="G1645" i="8"/>
  <c r="G1653" i="8"/>
  <c r="G1661" i="8"/>
  <c r="G1669" i="8"/>
  <c r="G1677" i="8"/>
  <c r="G1685" i="8"/>
  <c r="G1693" i="8"/>
  <c r="G1701" i="8"/>
  <c r="G1709" i="8"/>
  <c r="G1717" i="8"/>
  <c r="G1725" i="8"/>
  <c r="G1733" i="8"/>
  <c r="G1821" i="8"/>
  <c r="G1179" i="8"/>
  <c r="G1195" i="8"/>
  <c r="G1211" i="8"/>
  <c r="G1222" i="8"/>
  <c r="G1238" i="8"/>
  <c r="G1246" i="8"/>
  <c r="G1254" i="8"/>
  <c r="G1262" i="8"/>
  <c r="G1270" i="8"/>
  <c r="G1278" i="8"/>
  <c r="G1286" i="8"/>
  <c r="G1294" i="8"/>
  <c r="G1302" i="8"/>
  <c r="G1310" i="8"/>
  <c r="G1318" i="8"/>
  <c r="G1326" i="8"/>
  <c r="G1334" i="8"/>
  <c r="G1342" i="8"/>
  <c r="G1350" i="8"/>
  <c r="G1358" i="8"/>
  <c r="G1366" i="8"/>
  <c r="G1374" i="8"/>
  <c r="G1382" i="8"/>
  <c r="G1390" i="8"/>
  <c r="G1398" i="8"/>
  <c r="G1406" i="8"/>
  <c r="G1414" i="8"/>
  <c r="G1422" i="8"/>
  <c r="G1438" i="8"/>
  <c r="G1446" i="8"/>
  <c r="G1462" i="8"/>
  <c r="G1470" i="8"/>
  <c r="G1478" i="8"/>
  <c r="G1486" i="8"/>
  <c r="G1494" i="8"/>
  <c r="G1502" i="8"/>
  <c r="G1526" i="8"/>
  <c r="G1534" i="8"/>
  <c r="G1542" i="8"/>
  <c r="G1574" i="8"/>
  <c r="G1582" i="8"/>
  <c r="G1598" i="8"/>
  <c r="G1606" i="8"/>
  <c r="G1622" i="8"/>
  <c r="G1630" i="8"/>
  <c r="G1638" i="8"/>
  <c r="G1646" i="8"/>
  <c r="G1654" i="8"/>
  <c r="G1662" i="8"/>
  <c r="G1670" i="8"/>
  <c r="G1678" i="8"/>
  <c r="G1686" i="8"/>
  <c r="G1694" i="8"/>
  <c r="G1702" i="8"/>
  <c r="G1710" i="8"/>
  <c r="G1718" i="8"/>
  <c r="G1726" i="8"/>
  <c r="G1734" i="8"/>
  <c r="G1822" i="8"/>
  <c r="G1180" i="8"/>
  <c r="G1196" i="8"/>
  <c r="G1212" i="8"/>
  <c r="G1223" i="8"/>
  <c r="G1239" i="8"/>
  <c r="G1247" i="8"/>
  <c r="G1255" i="8"/>
  <c r="G1263" i="8"/>
  <c r="G1271" i="8"/>
  <c r="G1279" i="8"/>
  <c r="G1287" i="8"/>
  <c r="G1295" i="8"/>
  <c r="G1303" i="8"/>
  <c r="G1311" i="8"/>
  <c r="G1319" i="8"/>
  <c r="G1327" i="8"/>
  <c r="G1343" i="8"/>
  <c r="G1351" i="8"/>
  <c r="G1359" i="8"/>
  <c r="G1367" i="8"/>
  <c r="G1375" i="8"/>
  <c r="G1383" i="8"/>
  <c r="G1391" i="8"/>
  <c r="G1399" i="8"/>
  <c r="G1407" i="8"/>
  <c r="G1415" i="8"/>
  <c r="G1423" i="8"/>
  <c r="G1439" i="8"/>
  <c r="G1447" i="8"/>
  <c r="G1455" i="8"/>
  <c r="G1463" i="8"/>
  <c r="G1471" i="8"/>
  <c r="G1479" i="8"/>
  <c r="G1487" i="8"/>
  <c r="G1495" i="8"/>
  <c r="G1503" i="8"/>
  <c r="G1527" i="8"/>
  <c r="G1535" i="8"/>
  <c r="G1543" i="8"/>
  <c r="G1575" i="8"/>
  <c r="G1583" i="8"/>
  <c r="G1599" i="8"/>
  <c r="G1607" i="8"/>
  <c r="G1623" i="8"/>
  <c r="G1631" i="8"/>
  <c r="G1639" i="8"/>
  <c r="G1647" i="8"/>
  <c r="G1655" i="8"/>
  <c r="G1663" i="8"/>
  <c r="G1671" i="8"/>
  <c r="G1679" i="8"/>
  <c r="G1687" i="8"/>
  <c r="G1695" i="8"/>
  <c r="G1703" i="8"/>
  <c r="G1711" i="8"/>
  <c r="G1719" i="8"/>
  <c r="G1727" i="8"/>
  <c r="G1735" i="8"/>
  <c r="G1823" i="8"/>
  <c r="G1181" i="8"/>
  <c r="G1197" i="8"/>
  <c r="G1213" i="8"/>
  <c r="G1224" i="8"/>
  <c r="G1232" i="8"/>
  <c r="G1240" i="8"/>
  <c r="G1248" i="8"/>
  <c r="G1256" i="8"/>
  <c r="G1264" i="8"/>
  <c r="G1272" i="8"/>
  <c r="G1280" i="8"/>
  <c r="G1288" i="8"/>
  <c r="G1296" i="8"/>
  <c r="G1304" i="8"/>
  <c r="G1312" i="8"/>
  <c r="G1320" i="8"/>
  <c r="G1328" i="8"/>
  <c r="G1336" i="8"/>
  <c r="G1344" i="8"/>
  <c r="G1352" i="8"/>
  <c r="G1360" i="8"/>
  <c r="G1368" i="8"/>
  <c r="G1376" i="8"/>
  <c r="G1384" i="8"/>
  <c r="G1392" i="8"/>
  <c r="G1400" i="8"/>
  <c r="G1408" i="8"/>
  <c r="G1416" i="8"/>
  <c r="G1424" i="8"/>
  <c r="G1440" i="8"/>
  <c r="G1448" i="8"/>
  <c r="G1456" i="8"/>
  <c r="G1464" i="8"/>
  <c r="G1472" i="8"/>
  <c r="G1480" i="8"/>
  <c r="G1488" i="8"/>
  <c r="G1504" i="8"/>
  <c r="G1528" i="8"/>
  <c r="G1536" i="8"/>
  <c r="G1544" i="8"/>
  <c r="G1568" i="8"/>
  <c r="G1576" i="8"/>
  <c r="G1584" i="8"/>
  <c r="G1600" i="8"/>
  <c r="G1608" i="8"/>
  <c r="G1616" i="8"/>
  <c r="G1624" i="8"/>
  <c r="G1632" i="8"/>
  <c r="G1640" i="8"/>
  <c r="G1648" i="8"/>
  <c r="G1656" i="8"/>
  <c r="G1664" i="8"/>
  <c r="G1672" i="8"/>
  <c r="G1680" i="8"/>
  <c r="G1688" i="8"/>
  <c r="G1696" i="8"/>
  <c r="G1704" i="8"/>
  <c r="G1712" i="8"/>
  <c r="G1720" i="8"/>
  <c r="G1728" i="8"/>
  <c r="G1736" i="8"/>
  <c r="G1824" i="8"/>
  <c r="G1200" i="8"/>
  <c r="G1216" i="8"/>
  <c r="G1225" i="8"/>
  <c r="G1233" i="8"/>
  <c r="G1241" i="8"/>
  <c r="G1249" i="8"/>
  <c r="G1257" i="8"/>
  <c r="G1265" i="8"/>
  <c r="G1273" i="8"/>
  <c r="G1281" i="8"/>
  <c r="G1289" i="8"/>
  <c r="G1297" i="8"/>
  <c r="G1305" i="8"/>
  <c r="G1313" i="8"/>
  <c r="G1321" i="8"/>
  <c r="G1329" i="8"/>
  <c r="G1337" i="8"/>
  <c r="G1345" i="8"/>
  <c r="G1353" i="8"/>
  <c r="G1361" i="8"/>
  <c r="G1369" i="8"/>
  <c r="G1377" i="8"/>
  <c r="G1385" i="8"/>
  <c r="G1393" i="8"/>
  <c r="G1401" i="8"/>
  <c r="G1409" i="8"/>
  <c r="G1417" i="8"/>
  <c r="G1425" i="8"/>
  <c r="G1433" i="8"/>
  <c r="G1441" i="8"/>
  <c r="G1449" i="8"/>
  <c r="G1457" i="8"/>
  <c r="G1465" i="8"/>
  <c r="G1473" i="8"/>
  <c r="G1481" i="8"/>
  <c r="G1489" i="8"/>
  <c r="G1505" i="8"/>
  <c r="G1529" i="8"/>
  <c r="G1537" i="8"/>
  <c r="G1569" i="8"/>
  <c r="G1577" i="8"/>
  <c r="G1585" i="8"/>
  <c r="G1601" i="8"/>
  <c r="G1625" i="8"/>
  <c r="G1633" i="8"/>
  <c r="G1641" i="8"/>
  <c r="G1649" i="8"/>
  <c r="G1657" i="8"/>
  <c r="G1665" i="8"/>
  <c r="G1673" i="8"/>
  <c r="G1681" i="8"/>
  <c r="G1689" i="8"/>
  <c r="G1697" i="8"/>
  <c r="G1705" i="8"/>
  <c r="G1713" i="8"/>
  <c r="G1721" i="8"/>
  <c r="G1729" i="8"/>
  <c r="G1737" i="8"/>
  <c r="G1825" i="8"/>
  <c r="G1908" i="8"/>
  <c r="G1916" i="8"/>
  <c r="G1924" i="8"/>
  <c r="G1932" i="8"/>
  <c r="G1972" i="8"/>
  <c r="G1988" i="8"/>
  <c r="G1996" i="8"/>
  <c r="G2004" i="8"/>
  <c r="G2020" i="8"/>
  <c r="G2044" i="8"/>
  <c r="G2052" i="8"/>
  <c r="G2060" i="8"/>
  <c r="G2116" i="8"/>
  <c r="G2156" i="8"/>
  <c r="G2164" i="8"/>
  <c r="G2180" i="8"/>
  <c r="G2188" i="8"/>
  <c r="G2196" i="8"/>
  <c r="G2204" i="8"/>
  <c r="G2212" i="8"/>
  <c r="G2228" i="8"/>
  <c r="G2236" i="8"/>
  <c r="G2244" i="8"/>
  <c r="G2252" i="8"/>
  <c r="G2260" i="8"/>
  <c r="G2268" i="8"/>
  <c r="G2276" i="8"/>
  <c r="G2284" i="8"/>
  <c r="G2292" i="8"/>
  <c r="G2300" i="8"/>
  <c r="G2308" i="8"/>
  <c r="G2316" i="8"/>
  <c r="G2324" i="8"/>
  <c r="G2340" i="8"/>
  <c r="G2348" i="8"/>
  <c r="G2356" i="8"/>
  <c r="G2364" i="8"/>
  <c r="G2372" i="8"/>
  <c r="G2380" i="8"/>
  <c r="G2388" i="8"/>
  <c r="G2396" i="8"/>
  <c r="G2404" i="8"/>
  <c r="G2412" i="8"/>
  <c r="G2420" i="8"/>
  <c r="G2428" i="8"/>
  <c r="G2436" i="8"/>
  <c r="G2444" i="8"/>
  <c r="G2452" i="8"/>
  <c r="G2460" i="8"/>
  <c r="G2468" i="8"/>
  <c r="G2476" i="8"/>
  <c r="G2484" i="8"/>
  <c r="G2492" i="8"/>
  <c r="G2500" i="8"/>
  <c r="G2508" i="8"/>
  <c r="G2516" i="8"/>
  <c r="G2524" i="8"/>
  <c r="G1909" i="8"/>
  <c r="G1917" i="8"/>
  <c r="G1925" i="8"/>
  <c r="G1933" i="8"/>
  <c r="G1973" i="8"/>
  <c r="G2005" i="8"/>
  <c r="G2021" i="8"/>
  <c r="G2045" i="8"/>
  <c r="G2053" i="8"/>
  <c r="G2061" i="8"/>
  <c r="G2117" i="8"/>
  <c r="G2133" i="8"/>
  <c r="G2157" i="8"/>
  <c r="G2181" i="8"/>
  <c r="G2189" i="8"/>
  <c r="G2197" i="8"/>
  <c r="G2205" i="8"/>
  <c r="G2213" i="8"/>
  <c r="G2229" i="8"/>
  <c r="G2237" i="8"/>
  <c r="G2245" i="8"/>
  <c r="G2253" i="8"/>
  <c r="G2261" i="8"/>
  <c r="G2269" i="8"/>
  <c r="G2277" i="8"/>
  <c r="G2285" i="8"/>
  <c r="G2293" i="8"/>
  <c r="G2301" i="8"/>
  <c r="G2309" i="8"/>
  <c r="G2317" i="8"/>
  <c r="G2325" i="8"/>
  <c r="G2341" i="8"/>
  <c r="G2349" i="8"/>
  <c r="G2357" i="8"/>
  <c r="G2365" i="8"/>
  <c r="G2373" i="8"/>
  <c r="G2381" i="8"/>
  <c r="G2389" i="8"/>
  <c r="G2397" i="8"/>
  <c r="G2405" i="8"/>
  <c r="G2413" i="8"/>
  <c r="G2421" i="8"/>
  <c r="G2429" i="8"/>
  <c r="G2437" i="8"/>
  <c r="G2445" i="8"/>
  <c r="G2453" i="8"/>
  <c r="G2461" i="8"/>
  <c r="G2469" i="8"/>
  <c r="G2477" i="8"/>
  <c r="G2485" i="8"/>
  <c r="G2493" i="8"/>
  <c r="G2501" i="8"/>
  <c r="G2509" i="8"/>
  <c r="G2517" i="8"/>
  <c r="G2525" i="8"/>
  <c r="G1910" i="8"/>
  <c r="G1918" i="8"/>
  <c r="G1926" i="8"/>
  <c r="G1974" i="8"/>
  <c r="G1990" i="8"/>
  <c r="G2006" i="8"/>
  <c r="G2022" i="8"/>
  <c r="G2046" i="8"/>
  <c r="G2054" i="8"/>
  <c r="G2158" i="8"/>
  <c r="G2182" i="8"/>
  <c r="G2190" i="8"/>
  <c r="G2198" i="8"/>
  <c r="G2206" i="8"/>
  <c r="G2214" i="8"/>
  <c r="G2230" i="8"/>
  <c r="G2238" i="8"/>
  <c r="G2246" i="8"/>
  <c r="G2254" i="8"/>
  <c r="G2262" i="8"/>
  <c r="G2270" i="8"/>
  <c r="G2278" i="8"/>
  <c r="G2286" i="8"/>
  <c r="G2294" i="8"/>
  <c r="G2302" i="8"/>
  <c r="G2310" i="8"/>
  <c r="G2318" i="8"/>
  <c r="G2326" i="8"/>
  <c r="G2342" i="8"/>
  <c r="G2350" i="8"/>
  <c r="G2358" i="8"/>
  <c r="G2366" i="8"/>
  <c r="G2374" i="8"/>
  <c r="G2382" i="8"/>
  <c r="G2390" i="8"/>
  <c r="G2398" i="8"/>
  <c r="G2406" i="8"/>
  <c r="G2414" i="8"/>
  <c r="G2422" i="8"/>
  <c r="G2430" i="8"/>
  <c r="G2438" i="8"/>
  <c r="G2446" i="8"/>
  <c r="G2454" i="8"/>
  <c r="G2462" i="8"/>
  <c r="G2470" i="8"/>
  <c r="G2478" i="8"/>
  <c r="G2486" i="8"/>
  <c r="G2494" i="8"/>
  <c r="G2502" i="8"/>
  <c r="G2510" i="8"/>
  <c r="G2518" i="8"/>
  <c r="G1911" i="8"/>
  <c r="G1919" i="8"/>
  <c r="G1927" i="8"/>
  <c r="G1943" i="8"/>
  <c r="G1975" i="8"/>
  <c r="G1983" i="8"/>
  <c r="G2007" i="8"/>
  <c r="G2047" i="8"/>
  <c r="G2055" i="8"/>
  <c r="G2111" i="8"/>
  <c r="G2159" i="8"/>
  <c r="G2183" i="8"/>
  <c r="G2191" i="8"/>
  <c r="G2199" i="8"/>
  <c r="G2207" i="8"/>
  <c r="G2215" i="8"/>
  <c r="G2231" i="8"/>
  <c r="G2239" i="8"/>
  <c r="G2247" i="8"/>
  <c r="G2263" i="8"/>
  <c r="G2271" i="8"/>
  <c r="G2279" i="8"/>
  <c r="G2287" i="8"/>
  <c r="G2295" i="8"/>
  <c r="G2303" i="8"/>
  <c r="G2311" i="8"/>
  <c r="G2319" i="8"/>
  <c r="G2327" i="8"/>
  <c r="G2343" i="8"/>
  <c r="G2351" i="8"/>
  <c r="G2359" i="8"/>
  <c r="G2367" i="8"/>
  <c r="G2375" i="8"/>
  <c r="G2383" i="8"/>
  <c r="G2391" i="8"/>
  <c r="G2399" i="8"/>
  <c r="G2407" i="8"/>
  <c r="G2415" i="8"/>
  <c r="G2423" i="8"/>
  <c r="G2431" i="8"/>
  <c r="G2439" i="8"/>
  <c r="G2447" i="8"/>
  <c r="G2455" i="8"/>
  <c r="G2463" i="8"/>
  <c r="G2471" i="8"/>
  <c r="G2479" i="8"/>
  <c r="G2487" i="8"/>
  <c r="G2495" i="8"/>
  <c r="G2503" i="8"/>
  <c r="G2511" i="8"/>
  <c r="G2519" i="8"/>
  <c r="G1912" i="8"/>
  <c r="G1920" i="8"/>
  <c r="G1928" i="8"/>
  <c r="G1936" i="8"/>
  <c r="G1944" i="8"/>
  <c r="G1976" i="8"/>
  <c r="G1984" i="8"/>
  <c r="G2008" i="8"/>
  <c r="G2048" i="8"/>
  <c r="G2056" i="8"/>
  <c r="G2160" i="8"/>
  <c r="G2184" i="8"/>
  <c r="G2192" i="8"/>
  <c r="G2200" i="8"/>
  <c r="G2208" i="8"/>
  <c r="G2216" i="8"/>
  <c r="G2224" i="8"/>
  <c r="G2232" i="8"/>
  <c r="G2240" i="8"/>
  <c r="G2248" i="8"/>
  <c r="G2264" i="8"/>
  <c r="G2272" i="8"/>
  <c r="G2280" i="8"/>
  <c r="G2288" i="8"/>
  <c r="G2296" i="8"/>
  <c r="G2304" i="8"/>
  <c r="G2312" i="8"/>
  <c r="G2320" i="8"/>
  <c r="G2328" i="8"/>
  <c r="G2344" i="8"/>
  <c r="G2352" i="8"/>
  <c r="G2360" i="8"/>
  <c r="G2376" i="8"/>
  <c r="G2384" i="8"/>
  <c r="G2392" i="8"/>
  <c r="G2400" i="8"/>
  <c r="G2408" i="8"/>
  <c r="G2416" i="8"/>
  <c r="G2424" i="8"/>
  <c r="G2432" i="8"/>
  <c r="G2440" i="8"/>
  <c r="G2448" i="8"/>
  <c r="G2456" i="8"/>
  <c r="G2464" i="8"/>
  <c r="G2472" i="8"/>
  <c r="G2480" i="8"/>
  <c r="G2488" i="8"/>
  <c r="G2496" i="8"/>
  <c r="G2504" i="8"/>
  <c r="G2512" i="8"/>
  <c r="G2520" i="8"/>
  <c r="G1913" i="8"/>
  <c r="G1921" i="8"/>
  <c r="G1929" i="8"/>
  <c r="G1969" i="8"/>
  <c r="G1985" i="8"/>
  <c r="G2001" i="8"/>
  <c r="G2009" i="8"/>
  <c r="G2033" i="8"/>
  <c r="G2041" i="8"/>
  <c r="G2049" i="8"/>
  <c r="G2057" i="8"/>
  <c r="G2137" i="8"/>
  <c r="G2161" i="8"/>
  <c r="G2185" i="8"/>
  <c r="G2193" i="8"/>
  <c r="G2201" i="8"/>
  <c r="G2209" i="8"/>
  <c r="G2217" i="8"/>
  <c r="G2225" i="8"/>
  <c r="G2233" i="8"/>
  <c r="G2241" i="8"/>
  <c r="G2249" i="8"/>
  <c r="G2265" i="8"/>
  <c r="G2273" i="8"/>
  <c r="G2281" i="8"/>
  <c r="G2289" i="8"/>
  <c r="G2297" i="8"/>
  <c r="G2305" i="8"/>
  <c r="G2313" i="8"/>
  <c r="G2321" i="8"/>
  <c r="G2345" i="8"/>
  <c r="G2353" i="8"/>
  <c r="G2361" i="8"/>
  <c r="G2369" i="8"/>
  <c r="G2377" i="8"/>
  <c r="G2385" i="8"/>
  <c r="G2393" i="8"/>
  <c r="G2401" i="8"/>
  <c r="G2409" i="8"/>
  <c r="G2417" i="8"/>
  <c r="G2425" i="8"/>
  <c r="G2433" i="8"/>
  <c r="G2441" i="8"/>
  <c r="G2449" i="8"/>
  <c r="G2457" i="8"/>
  <c r="G2465" i="8"/>
  <c r="G2473" i="8"/>
  <c r="G2481" i="8"/>
  <c r="G2489" i="8"/>
  <c r="G2497" i="8"/>
  <c r="G2505" i="8"/>
  <c r="G2513" i="8"/>
  <c r="G2521" i="8"/>
  <c r="G1914" i="8"/>
  <c r="G1922" i="8"/>
  <c r="G1930" i="8"/>
  <c r="G1970" i="8"/>
  <c r="G1986" i="8"/>
  <c r="G2002" i="8"/>
  <c r="G2018" i="8"/>
  <c r="G2034" i="8"/>
  <c r="G2042" i="8"/>
  <c r="G2050" i="8"/>
  <c r="G2058" i="8"/>
  <c r="G2114" i="8"/>
  <c r="G2130" i="8"/>
  <c r="G2162" i="8"/>
  <c r="G2178" i="8"/>
  <c r="G2186" i="8"/>
  <c r="G2194" i="8"/>
  <c r="G2202" i="8"/>
  <c r="G2210" i="8"/>
  <c r="G2218" i="8"/>
  <c r="G2226" i="8"/>
  <c r="G2234" i="8"/>
  <c r="G2242" i="8"/>
  <c r="G2258" i="8"/>
  <c r="G2266" i="8"/>
  <c r="G2274" i="8"/>
  <c r="G2282" i="8"/>
  <c r="G2290" i="8"/>
  <c r="G2298" i="8"/>
  <c r="G2306" i="8"/>
  <c r="G2314" i="8"/>
  <c r="G2322" i="8"/>
  <c r="G2346" i="8"/>
  <c r="G2354" i="8"/>
  <c r="G2362" i="8"/>
  <c r="G2370" i="8"/>
  <c r="G2378" i="8"/>
  <c r="G2386" i="8"/>
  <c r="G2394" i="8"/>
  <c r="G2402" i="8"/>
  <c r="G2410" i="8"/>
  <c r="G2418" i="8"/>
  <c r="G2426" i="8"/>
  <c r="G2434" i="8"/>
  <c r="G2442" i="8"/>
  <c r="G2450" i="8"/>
  <c r="G2458" i="8"/>
  <c r="G2466" i="8"/>
  <c r="G2474" i="8"/>
  <c r="G2482" i="8"/>
  <c r="G2490" i="8"/>
  <c r="G2498" i="8"/>
  <c r="G2506" i="8"/>
  <c r="G2514" i="8"/>
  <c r="G2522" i="8"/>
  <c r="G1915" i="8"/>
  <c r="G1923" i="8"/>
  <c r="G1931" i="8"/>
  <c r="G1971" i="8"/>
  <c r="G1987" i="8"/>
  <c r="G2003" i="8"/>
  <c r="G2019" i="8"/>
  <c r="G2035" i="8"/>
  <c r="G2043" i="8"/>
  <c r="G2051" i="8"/>
  <c r="G2059" i="8"/>
  <c r="G2115" i="8"/>
  <c r="G2163" i="8"/>
  <c r="G2179" i="8"/>
  <c r="G2187" i="8"/>
  <c r="G2195" i="8"/>
  <c r="G2203" i="8"/>
  <c r="G2211" i="8"/>
  <c r="G2219" i="8"/>
  <c r="G2227" i="8"/>
  <c r="G2235" i="8"/>
  <c r="G2243" i="8"/>
  <c r="G2251" i="8"/>
  <c r="G2259" i="8"/>
  <c r="G2267" i="8"/>
  <c r="G2275" i="8"/>
  <c r="G2283" i="8"/>
  <c r="G2291" i="8"/>
  <c r="G2299" i="8"/>
  <c r="G2307" i="8"/>
  <c r="G2315" i="8"/>
  <c r="G2323" i="8"/>
  <c r="G2339" i="8"/>
  <c r="G2347" i="8"/>
  <c r="G2355" i="8"/>
  <c r="G2363" i="8"/>
  <c r="G2371" i="8"/>
  <c r="G2379" i="8"/>
  <c r="G2387" i="8"/>
  <c r="G2395" i="8"/>
  <c r="G2403" i="8"/>
  <c r="G2411" i="8"/>
  <c r="G2419" i="8"/>
  <c r="G2427" i="8"/>
  <c r="G2435" i="8"/>
  <c r="G2443" i="8"/>
  <c r="G2451" i="8"/>
  <c r="G2459" i="8"/>
  <c r="G2467" i="8"/>
  <c r="G2475" i="8"/>
  <c r="G2483" i="8"/>
  <c r="G2491" i="8"/>
  <c r="G2499" i="8"/>
  <c r="G2507" i="8"/>
  <c r="G2515" i="8"/>
  <c r="G2523" i="8"/>
  <c r="G2526" i="8"/>
  <c r="G2534" i="8"/>
  <c r="G2542" i="8"/>
  <c r="G2550" i="8"/>
  <c r="G2558" i="8"/>
  <c r="G2566" i="8"/>
  <c r="G2574" i="8"/>
  <c r="G2582" i="8"/>
  <c r="G2590" i="8"/>
  <c r="G2598" i="8"/>
  <c r="G2606" i="8"/>
  <c r="G2614" i="8"/>
  <c r="G2622" i="8"/>
  <c r="G2630" i="8"/>
  <c r="G2638" i="8"/>
  <c r="G2646" i="8"/>
  <c r="G2654" i="8"/>
  <c r="G2662" i="8"/>
  <c r="G2670" i="8"/>
  <c r="G2678" i="8"/>
  <c r="G2686" i="8"/>
  <c r="G2694" i="8"/>
  <c r="G2702" i="8"/>
  <c r="G2710" i="8"/>
  <c r="G2718" i="8"/>
  <c r="G2726" i="8"/>
  <c r="G2734" i="8"/>
  <c r="G2742" i="8"/>
  <c r="G2750" i="8"/>
  <c r="G2758" i="8"/>
  <c r="G2766" i="8"/>
  <c r="G2774" i="8"/>
  <c r="G2782" i="8"/>
  <c r="G2790" i="8"/>
  <c r="G2798" i="8"/>
  <c r="G2806" i="8"/>
  <c r="G2814" i="8"/>
  <c r="G2822" i="8"/>
  <c r="G2830" i="8"/>
  <c r="G2838" i="8"/>
  <c r="G2846" i="8"/>
  <c r="G2854" i="8"/>
  <c r="G2862" i="8"/>
  <c r="G2870" i="8"/>
  <c r="G2878" i="8"/>
  <c r="G2886" i="8"/>
  <c r="G2894" i="8"/>
  <c r="G2902" i="8"/>
  <c r="G2910" i="8"/>
  <c r="G2918" i="8"/>
  <c r="G2926" i="8"/>
  <c r="G2942" i="8"/>
  <c r="G2950" i="8"/>
  <c r="G2958" i="8"/>
  <c r="G2966" i="8"/>
  <c r="G2974" i="8"/>
  <c r="G2982" i="8"/>
  <c r="G2990" i="8"/>
  <c r="G2998" i="8"/>
  <c r="G3006" i="8"/>
  <c r="G3014" i="8"/>
  <c r="G3022" i="8"/>
  <c r="G3030" i="8"/>
  <c r="G3038" i="8"/>
  <c r="G3046" i="8"/>
  <c r="G3054" i="8"/>
  <c r="G3062" i="8"/>
  <c r="G3070" i="8"/>
  <c r="G3078" i="8"/>
  <c r="G3086" i="8"/>
  <c r="G3094" i="8"/>
  <c r="G3102" i="8"/>
  <c r="G3110" i="8"/>
  <c r="G3118" i="8"/>
  <c r="G3134" i="8"/>
  <c r="G3142" i="8"/>
  <c r="G3150" i="8"/>
  <c r="G3158" i="8"/>
  <c r="G3166" i="8"/>
  <c r="G3174" i="8"/>
  <c r="G3182" i="8"/>
  <c r="G3190" i="8"/>
  <c r="G2527" i="8"/>
  <c r="G2535" i="8"/>
  <c r="G2543" i="8"/>
  <c r="G2551" i="8"/>
  <c r="G2559" i="8"/>
  <c r="G2567" i="8"/>
  <c r="G2575" i="8"/>
  <c r="G2583" i="8"/>
  <c r="G2591" i="8"/>
  <c r="G2599" i="8"/>
  <c r="G2607" i="8"/>
  <c r="G2615" i="8"/>
  <c r="G2623" i="8"/>
  <c r="G2631" i="8"/>
  <c r="G2639" i="8"/>
  <c r="G2647" i="8"/>
  <c r="G2655" i="8"/>
  <c r="G2663" i="8"/>
  <c r="G2671" i="8"/>
  <c r="G2679" i="8"/>
  <c r="G2687" i="8"/>
  <c r="G2695" i="8"/>
  <c r="G2703" i="8"/>
  <c r="G2711" i="8"/>
  <c r="G2719" i="8"/>
  <c r="G2727" i="8"/>
  <c r="G2735" i="8"/>
  <c r="G2743" i="8"/>
  <c r="G2751" i="8"/>
  <c r="G2759" i="8"/>
  <c r="G2767" i="8"/>
  <c r="G2775" i="8"/>
  <c r="G2783" i="8"/>
  <c r="G2791" i="8"/>
  <c r="G2799" i="8"/>
  <c r="G2807" i="8"/>
  <c r="G2815" i="8"/>
  <c r="G2823" i="8"/>
  <c r="G2831" i="8"/>
  <c r="G2839" i="8"/>
  <c r="G2847" i="8"/>
  <c r="G2855" i="8"/>
  <c r="G2863" i="8"/>
  <c r="G2871" i="8"/>
  <c r="G2879" i="8"/>
  <c r="G2887" i="8"/>
  <c r="G2895" i="8"/>
  <c r="G2903" i="8"/>
  <c r="G2911" i="8"/>
  <c r="G2919" i="8"/>
  <c r="G2927" i="8"/>
  <c r="G2935" i="8"/>
  <c r="G2943" i="8"/>
  <c r="G2951" i="8"/>
  <c r="G2959" i="8"/>
  <c r="G2967" i="8"/>
  <c r="G2975" i="8"/>
  <c r="G2983" i="8"/>
  <c r="G2991" i="8"/>
  <c r="G2999" i="8"/>
  <c r="G3007" i="8"/>
  <c r="G3015" i="8"/>
  <c r="G3023" i="8"/>
  <c r="G3031" i="8"/>
  <c r="G3039" i="8"/>
  <c r="G3047" i="8"/>
  <c r="G3055" i="8"/>
  <c r="G3063" i="8"/>
  <c r="G3071" i="8"/>
  <c r="G3079" i="8"/>
  <c r="G3087" i="8"/>
  <c r="G3095" i="8"/>
  <c r="G3103" i="8"/>
  <c r="G3111" i="8"/>
  <c r="G3119" i="8"/>
  <c r="G3127" i="8"/>
  <c r="G3135" i="8"/>
  <c r="G3143" i="8"/>
  <c r="G3151" i="8"/>
  <c r="G3159" i="8"/>
  <c r="G3167" i="8"/>
  <c r="G3175" i="8"/>
  <c r="G3183" i="8"/>
  <c r="G3191" i="8"/>
  <c r="G2528" i="8"/>
  <c r="G2536" i="8"/>
  <c r="G2544" i="8"/>
  <c r="G2552" i="8"/>
  <c r="G2560" i="8"/>
  <c r="G2568" i="8"/>
  <c r="G2576" i="8"/>
  <c r="G2584" i="8"/>
  <c r="G2592" i="8"/>
  <c r="G2600" i="8"/>
  <c r="G2608" i="8"/>
  <c r="G2616" i="8"/>
  <c r="G2624" i="8"/>
  <c r="G2632" i="8"/>
  <c r="G2640" i="8"/>
  <c r="G2648" i="8"/>
  <c r="G2656" i="8"/>
  <c r="G2664" i="8"/>
  <c r="G2672" i="8"/>
  <c r="G2680" i="8"/>
  <c r="G2688" i="8"/>
  <c r="G2696" i="8"/>
  <c r="G2704" i="8"/>
  <c r="G2712" i="8"/>
  <c r="G2720" i="8"/>
  <c r="G2728" i="8"/>
  <c r="G2736" i="8"/>
  <c r="G2744" i="8"/>
  <c r="G2752" i="8"/>
  <c r="G2760" i="8"/>
  <c r="G2768" i="8"/>
  <c r="G2776" i="8"/>
  <c r="G2784" i="8"/>
  <c r="G2792" i="8"/>
  <c r="G2800" i="8"/>
  <c r="G2808" i="8"/>
  <c r="G2816" i="8"/>
  <c r="G2824" i="8"/>
  <c r="G2832" i="8"/>
  <c r="G2840" i="8"/>
  <c r="G2848" i="8"/>
  <c r="G2856" i="8"/>
  <c r="G2864" i="8"/>
  <c r="G2872" i="8"/>
  <c r="G2880" i="8"/>
  <c r="G2888" i="8"/>
  <c r="G2896" i="8"/>
  <c r="G2904" i="8"/>
  <c r="G2912" i="8"/>
  <c r="G2920" i="8"/>
  <c r="G2928" i="8"/>
  <c r="G2936" i="8"/>
  <c r="G2944" i="8"/>
  <c r="G2952" i="8"/>
  <c r="G2960" i="8"/>
  <c r="G2968" i="8"/>
  <c r="G2976" i="8"/>
  <c r="G2984" i="8"/>
  <c r="G2992" i="8"/>
  <c r="G3000" i="8"/>
  <c r="G3008" i="8"/>
  <c r="G3016" i="8"/>
  <c r="G3024" i="8"/>
  <c r="G3032" i="8"/>
  <c r="G3040" i="8"/>
  <c r="G3048" i="8"/>
  <c r="G3056" i="8"/>
  <c r="G3064" i="8"/>
  <c r="G3072" i="8"/>
  <c r="G3080" i="8"/>
  <c r="G3088" i="8"/>
  <c r="G3096" i="8"/>
  <c r="G3104" i="8"/>
  <c r="G3112" i="8"/>
  <c r="G3120" i="8"/>
  <c r="G3128" i="8"/>
  <c r="G3136" i="8"/>
  <c r="G3144" i="8"/>
  <c r="G3152" i="8"/>
  <c r="G3160" i="8"/>
  <c r="G3168" i="8"/>
  <c r="G3176" i="8"/>
  <c r="G3184" i="8"/>
  <c r="G2529" i="8"/>
  <c r="G2537" i="8"/>
  <c r="G2545" i="8"/>
  <c r="G2553" i="8"/>
  <c r="G2561" i="8"/>
  <c r="G2569" i="8"/>
  <c r="G2577" i="8"/>
  <c r="G2585" i="8"/>
  <c r="G2593" i="8"/>
  <c r="G2601" i="8"/>
  <c r="G2609" i="8"/>
  <c r="G2617" i="8"/>
  <c r="G2625" i="8"/>
  <c r="G2633" i="8"/>
  <c r="G2641" i="8"/>
  <c r="G2649" i="8"/>
  <c r="G2657" i="8"/>
  <c r="G2665" i="8"/>
  <c r="G2673" i="8"/>
  <c r="G2681" i="8"/>
  <c r="G2689" i="8"/>
  <c r="G2697" i="8"/>
  <c r="G2705" i="8"/>
  <c r="G2713" i="8"/>
  <c r="G2721" i="8"/>
  <c r="G2729" i="8"/>
  <c r="G2737" i="8"/>
  <c r="G2745" i="8"/>
  <c r="G2753" i="8"/>
  <c r="G2761" i="8"/>
  <c r="G2769" i="8"/>
  <c r="G2777" i="8"/>
  <c r="G2785" i="8"/>
  <c r="G2793" i="8"/>
  <c r="G2801" i="8"/>
  <c r="G2809" i="8"/>
  <c r="G2817" i="8"/>
  <c r="G2825" i="8"/>
  <c r="G2833" i="8"/>
  <c r="G2841" i="8"/>
  <c r="G2849" i="8"/>
  <c r="G2857" i="8"/>
  <c r="G2873" i="8"/>
  <c r="G2881" i="8"/>
  <c r="G2889" i="8"/>
  <c r="G2897" i="8"/>
  <c r="G2905" i="8"/>
  <c r="G2913" i="8"/>
  <c r="G2921" i="8"/>
  <c r="G2929" i="8"/>
  <c r="G2937" i="8"/>
  <c r="G2945" i="8"/>
  <c r="G2953" i="8"/>
  <c r="G2961" i="8"/>
  <c r="G2969" i="8"/>
  <c r="G2977" i="8"/>
  <c r="G2993" i="8"/>
  <c r="G3001" i="8"/>
  <c r="G3009" i="8"/>
  <c r="G3017" i="8"/>
  <c r="G3025" i="8"/>
  <c r="G3033" i="8"/>
  <c r="G3041" i="8"/>
  <c r="G3049" i="8"/>
  <c r="G3057" i="8"/>
  <c r="G3065" i="8"/>
  <c r="G3073" i="8"/>
  <c r="G3081" i="8"/>
  <c r="G3089" i="8"/>
  <c r="G3097" i="8"/>
  <c r="G3105" i="8"/>
  <c r="G3113" i="8"/>
  <c r="G3121" i="8"/>
  <c r="G3129" i="8"/>
  <c r="G3137" i="8"/>
  <c r="G3145" i="8"/>
  <c r="G3153" i="8"/>
  <c r="G3161" i="8"/>
  <c r="G3169" i="8"/>
  <c r="G3177" i="8"/>
  <c r="G3185" i="8"/>
  <c r="G2530" i="8"/>
  <c r="G2538" i="8"/>
  <c r="G2546" i="8"/>
  <c r="G2554" i="8"/>
  <c r="G2562" i="8"/>
  <c r="G2570" i="8"/>
  <c r="G2578" i="8"/>
  <c r="G2586" i="8"/>
  <c r="G2594" i="8"/>
  <c r="G2602" i="8"/>
  <c r="G2610" i="8"/>
  <c r="G2618" i="8"/>
  <c r="G2626" i="8"/>
  <c r="G2634" i="8"/>
  <c r="G2642" i="8"/>
  <c r="G2650" i="8"/>
  <c r="G2658" i="8"/>
  <c r="G2666" i="8"/>
  <c r="G2674" i="8"/>
  <c r="G2682" i="8"/>
  <c r="G2690" i="8"/>
  <c r="G2698" i="8"/>
  <c r="G2706" i="8"/>
  <c r="G2714" i="8"/>
  <c r="G2722" i="8"/>
  <c r="G2730" i="8"/>
  <c r="G2738" i="8"/>
  <c r="G2746" i="8"/>
  <c r="G2754" i="8"/>
  <c r="G2762" i="8"/>
  <c r="G2770" i="8"/>
  <c r="G2778" i="8"/>
  <c r="G2786" i="8"/>
  <c r="G2794" i="8"/>
  <c r="G2802" i="8"/>
  <c r="G2810" i="8"/>
  <c r="G2818" i="8"/>
  <c r="G2826" i="8"/>
  <c r="G2834" i="8"/>
  <c r="G2842" i="8"/>
  <c r="G2850" i="8"/>
  <c r="G2858" i="8"/>
  <c r="G2866" i="8"/>
  <c r="G2874" i="8"/>
  <c r="G2882" i="8"/>
  <c r="G2890" i="8"/>
  <c r="G2898" i="8"/>
  <c r="G2906" i="8"/>
  <c r="G2914" i="8"/>
  <c r="G2922" i="8"/>
  <c r="G2930" i="8"/>
  <c r="G2938" i="8"/>
  <c r="G2946" i="8"/>
  <c r="G2954" i="8"/>
  <c r="G2962" i="8"/>
  <c r="G2970" i="8"/>
  <c r="G2978" i="8"/>
  <c r="G2986" i="8"/>
  <c r="G2994" i="8"/>
  <c r="G3002" i="8"/>
  <c r="G3010" i="8"/>
  <c r="G3018" i="8"/>
  <c r="G3026" i="8"/>
  <c r="G3034" i="8"/>
  <c r="G3042" i="8"/>
  <c r="G3050" i="8"/>
  <c r="G3058" i="8"/>
  <c r="G3066" i="8"/>
  <c r="G3074" i="8"/>
  <c r="G3082" i="8"/>
  <c r="G3090" i="8"/>
  <c r="G3098" i="8"/>
  <c r="G3106" i="8"/>
  <c r="G3114" i="8"/>
  <c r="G3122" i="8"/>
  <c r="G3130" i="8"/>
  <c r="G3138" i="8"/>
  <c r="G3146" i="8"/>
  <c r="G3154" i="8"/>
  <c r="G3162" i="8"/>
  <c r="G3170" i="8"/>
  <c r="G3178" i="8"/>
  <c r="G3186" i="8"/>
  <c r="G2531" i="8"/>
  <c r="G2539" i="8"/>
  <c r="G2547" i="8"/>
  <c r="G2555" i="8"/>
  <c r="G2563" i="8"/>
  <c r="G2571" i="8"/>
  <c r="G2579" i="8"/>
  <c r="G2587" i="8"/>
  <c r="G2595" i="8"/>
  <c r="G2603" i="8"/>
  <c r="G2611" i="8"/>
  <c r="G2619" i="8"/>
  <c r="G2627" i="8"/>
  <c r="G2635" i="8"/>
  <c r="G2643" i="8"/>
  <c r="G2651" i="8"/>
  <c r="G2659" i="8"/>
  <c r="G2667" i="8"/>
  <c r="G2675" i="8"/>
  <c r="G2683" i="8"/>
  <c r="G2691" i="8"/>
  <c r="G2699" i="8"/>
  <c r="G2707" i="8"/>
  <c r="G2715" i="8"/>
  <c r="G2731" i="8"/>
  <c r="G2739" i="8"/>
  <c r="G2747" i="8"/>
  <c r="G2755" i="8"/>
  <c r="G2763" i="8"/>
  <c r="G2771" i="8"/>
  <c r="G2779" i="8"/>
  <c r="G2787" i="8"/>
  <c r="G2795" i="8"/>
  <c r="G2803" i="8"/>
  <c r="G2811" i="8"/>
  <c r="G2819" i="8"/>
  <c r="G2827" i="8"/>
  <c r="G2835" i="8"/>
  <c r="G2843" i="8"/>
  <c r="G2851" i="8"/>
  <c r="G2859" i="8"/>
  <c r="G2867" i="8"/>
  <c r="G2875" i="8"/>
  <c r="G2883" i="8"/>
  <c r="G2891" i="8"/>
  <c r="G2899" i="8"/>
  <c r="G2907" i="8"/>
  <c r="G2915" i="8"/>
  <c r="G2923" i="8"/>
  <c r="G2931" i="8"/>
  <c r="G2939" i="8"/>
  <c r="G2947" i="8"/>
  <c r="G2955" i="8"/>
  <c r="G2963" i="8"/>
  <c r="G2971" i="8"/>
  <c r="G2979" i="8"/>
  <c r="G2987" i="8"/>
  <c r="G2995" i="8"/>
  <c r="G3003" i="8"/>
  <c r="G3011" i="8"/>
  <c r="G3019" i="8"/>
  <c r="G3027" i="8"/>
  <c r="G3035" i="8"/>
  <c r="G3043" i="8"/>
  <c r="G3051" i="8"/>
  <c r="G3059" i="8"/>
  <c r="G3067" i="8"/>
  <c r="G3075" i="8"/>
  <c r="G3083" i="8"/>
  <c r="G3091" i="8"/>
  <c r="G3099" i="8"/>
  <c r="G3107" i="8"/>
  <c r="G3115" i="8"/>
  <c r="G3123" i="8"/>
  <c r="G3131" i="8"/>
  <c r="G3139" i="8"/>
  <c r="G3147" i="8"/>
  <c r="G3155" i="8"/>
  <c r="G3163" i="8"/>
  <c r="G3171" i="8"/>
  <c r="G3179" i="8"/>
  <c r="G3187" i="8"/>
  <c r="G3195" i="8"/>
  <c r="G3203" i="8"/>
  <c r="G3211" i="8"/>
  <c r="G2532" i="8"/>
  <c r="G2540" i="8"/>
  <c r="G2548" i="8"/>
  <c r="G2556" i="8"/>
  <c r="G2564" i="8"/>
  <c r="G2572" i="8"/>
  <c r="G2580" i="8"/>
  <c r="G2588" i="8"/>
  <c r="G2596" i="8"/>
  <c r="G2604" i="8"/>
  <c r="G2612" i="8"/>
  <c r="G2620" i="8"/>
  <c r="G2628" i="8"/>
  <c r="G2636" i="8"/>
  <c r="G2644" i="8"/>
  <c r="G2652" i="8"/>
  <c r="G2660" i="8"/>
  <c r="G2668" i="8"/>
  <c r="G2676" i="8"/>
  <c r="G2684" i="8"/>
  <c r="G2692" i="8"/>
  <c r="G2700" i="8"/>
  <c r="G2708" i="8"/>
  <c r="G2716" i="8"/>
  <c r="G2724" i="8"/>
  <c r="G2732" i="8"/>
  <c r="G2740" i="8"/>
  <c r="G2748" i="8"/>
  <c r="G2756" i="8"/>
  <c r="G2764" i="8"/>
  <c r="G2772" i="8"/>
  <c r="G2780" i="8"/>
  <c r="G2788" i="8"/>
  <c r="G2796" i="8"/>
  <c r="G2804" i="8"/>
  <c r="G2812" i="8"/>
  <c r="G2820" i="8"/>
  <c r="G2828" i="8"/>
  <c r="G2836" i="8"/>
  <c r="G2844" i="8"/>
  <c r="G2852" i="8"/>
  <c r="G2860" i="8"/>
  <c r="G2868" i="8"/>
  <c r="G2876" i="8"/>
  <c r="G2884" i="8"/>
  <c r="G2892" i="8"/>
  <c r="G2900" i="8"/>
  <c r="G2908" i="8"/>
  <c r="G2916" i="8"/>
  <c r="G2924" i="8"/>
  <c r="G2932" i="8"/>
  <c r="G2940" i="8"/>
  <c r="G2948" i="8"/>
  <c r="G2956" i="8"/>
  <c r="G2964" i="8"/>
  <c r="G2972" i="8"/>
  <c r="G2980" i="8"/>
  <c r="G2988" i="8"/>
  <c r="G2996" i="8"/>
  <c r="G3004" i="8"/>
  <c r="G3012" i="8"/>
  <c r="G3020" i="8"/>
  <c r="G3028" i="8"/>
  <c r="G3036" i="8"/>
  <c r="G3044" i="8"/>
  <c r="G3052" i="8"/>
  <c r="G3060" i="8"/>
  <c r="G3068" i="8"/>
  <c r="G3076" i="8"/>
  <c r="G3084" i="8"/>
  <c r="G3092" i="8"/>
  <c r="G3100" i="8"/>
  <c r="G3108" i="8"/>
  <c r="G3116" i="8"/>
  <c r="G3124" i="8"/>
  <c r="G3132" i="8"/>
  <c r="G3140" i="8"/>
  <c r="G3148" i="8"/>
  <c r="G3156" i="8"/>
  <c r="G3164" i="8"/>
  <c r="G3172" i="8"/>
  <c r="G3180" i="8"/>
  <c r="G3188" i="8"/>
  <c r="G2533" i="8"/>
  <c r="G2541" i="8"/>
  <c r="G2549" i="8"/>
  <c r="G2557" i="8"/>
  <c r="G2565" i="8"/>
  <c r="G2573" i="8"/>
  <c r="G2581" i="8"/>
  <c r="G2589" i="8"/>
  <c r="G2597" i="8"/>
  <c r="G2605" i="8"/>
  <c r="G2613" i="8"/>
  <c r="G2621" i="8"/>
  <c r="G2629" i="8"/>
  <c r="G2637" i="8"/>
  <c r="G2645" i="8"/>
  <c r="G2653" i="8"/>
  <c r="G2661" i="8"/>
  <c r="G2669" i="8"/>
  <c r="G2677" i="8"/>
  <c r="G2685" i="8"/>
  <c r="G2693" i="8"/>
  <c r="G2701" i="8"/>
  <c r="G2709" i="8"/>
  <c r="G2717" i="8"/>
  <c r="G2733" i="8"/>
  <c r="G2741" i="8"/>
  <c r="G2749" i="8"/>
  <c r="G2757" i="8"/>
  <c r="G2765" i="8"/>
  <c r="G2773" i="8"/>
  <c r="G2781" i="8"/>
  <c r="G2789" i="8"/>
  <c r="G2797" i="8"/>
  <c r="G2805" i="8"/>
  <c r="G2813" i="8"/>
  <c r="G2821" i="8"/>
  <c r="G2829" i="8"/>
  <c r="G2837" i="8"/>
  <c r="G2845" i="8"/>
  <c r="G2853" i="8"/>
  <c r="G2861" i="8"/>
  <c r="G2869" i="8"/>
  <c r="G2877" i="8"/>
  <c r="G2885" i="8"/>
  <c r="G2893" i="8"/>
  <c r="G2901" i="8"/>
  <c r="G2909" i="8"/>
  <c r="G2917" i="8"/>
  <c r="G2925" i="8"/>
  <c r="G2933" i="8"/>
  <c r="G2941" i="8"/>
  <c r="G2949" i="8"/>
  <c r="G2957" i="8"/>
  <c r="G2965" i="8"/>
  <c r="G2973" i="8"/>
  <c r="G2981" i="8"/>
  <c r="G2989" i="8"/>
  <c r="G2997" i="8"/>
  <c r="G3005" i="8"/>
  <c r="G3013" i="8"/>
  <c r="G3021" i="8"/>
  <c r="G3029" i="8"/>
  <c r="G3037" i="8"/>
  <c r="G3045" i="8"/>
  <c r="G3053" i="8"/>
  <c r="G3061" i="8"/>
  <c r="G3069" i="8"/>
  <c r="G3077" i="8"/>
  <c r="G3085" i="8"/>
  <c r="G3093" i="8"/>
  <c r="G3101" i="8"/>
  <c r="G3109" i="8"/>
  <c r="G3117" i="8"/>
  <c r="G3125" i="8"/>
  <c r="G3133" i="8"/>
  <c r="G3141" i="8"/>
  <c r="G3149" i="8"/>
  <c r="G3157" i="8"/>
  <c r="G3165" i="8"/>
  <c r="G3173" i="8"/>
  <c r="G3181" i="8"/>
  <c r="G3189" i="8"/>
  <c r="G3197" i="8"/>
  <c r="G3205" i="8"/>
  <c r="G3192" i="8"/>
  <c r="G3202" i="8"/>
  <c r="G3213" i="8"/>
  <c r="G3221" i="8"/>
  <c r="G3229" i="8"/>
  <c r="G3237" i="8"/>
  <c r="G3245" i="8"/>
  <c r="G3253" i="8"/>
  <c r="G3261" i="8"/>
  <c r="G3269" i="8"/>
  <c r="G3277" i="8"/>
  <c r="G3285" i="8"/>
  <c r="G3293" i="8"/>
  <c r="G3477" i="8"/>
  <c r="G3485" i="8"/>
  <c r="G3493" i="8"/>
  <c r="G3501" i="8"/>
  <c r="G3509" i="8"/>
  <c r="G3517" i="8"/>
  <c r="G3525" i="8"/>
  <c r="G3533" i="8"/>
  <c r="G3541" i="8"/>
  <c r="G3549" i="8"/>
  <c r="G3557" i="8"/>
  <c r="G3565" i="8"/>
  <c r="G3573" i="8"/>
  <c r="G3581" i="8"/>
  <c r="G3589" i="8"/>
  <c r="G3597" i="8"/>
  <c r="G3605" i="8"/>
  <c r="G3613" i="8"/>
  <c r="G3621" i="8"/>
  <c r="G3629" i="8"/>
  <c r="G3637" i="8"/>
  <c r="G3645" i="8"/>
  <c r="G3653" i="8"/>
  <c r="G3661" i="8"/>
  <c r="G3669" i="8"/>
  <c r="G3701" i="8"/>
  <c r="G3709" i="8"/>
  <c r="G3717" i="8"/>
  <c r="G3725" i="8"/>
  <c r="G3733" i="8"/>
  <c r="G3741" i="8"/>
  <c r="G3749" i="8"/>
  <c r="G3757" i="8"/>
  <c r="G3765" i="8"/>
  <c r="G3773" i="8"/>
  <c r="G3781" i="8"/>
  <c r="G3789" i="8"/>
  <c r="G3797" i="8"/>
  <c r="G3829" i="8"/>
  <c r="G3837" i="8"/>
  <c r="G3845" i="8"/>
  <c r="G3193" i="8"/>
  <c r="G3204" i="8"/>
  <c r="G3214" i="8"/>
  <c r="G3222" i="8"/>
  <c r="G3230" i="8"/>
  <c r="G3238" i="8"/>
  <c r="G3246" i="8"/>
  <c r="G3254" i="8"/>
  <c r="G3262" i="8"/>
  <c r="G3270" i="8"/>
  <c r="G3278" i="8"/>
  <c r="G3286" i="8"/>
  <c r="G3478" i="8"/>
  <c r="G3486" i="8"/>
  <c r="G3494" i="8"/>
  <c r="G3502" i="8"/>
  <c r="G3510" i="8"/>
  <c r="G3518" i="8"/>
  <c r="G3526" i="8"/>
  <c r="G3534" i="8"/>
  <c r="G3542" i="8"/>
  <c r="G3550" i="8"/>
  <c r="G3558" i="8"/>
  <c r="G3566" i="8"/>
  <c r="G3574" i="8"/>
  <c r="G3582" i="8"/>
  <c r="G3590" i="8"/>
  <c r="G3598" i="8"/>
  <c r="G3606" i="8"/>
  <c r="G3614" i="8"/>
  <c r="G3622" i="8"/>
  <c r="G3630" i="8"/>
  <c r="G3638" i="8"/>
  <c r="G3646" i="8"/>
  <c r="G3654" i="8"/>
  <c r="G3662" i="8"/>
  <c r="G3670" i="8"/>
  <c r="G3678" i="8"/>
  <c r="G3702" i="8"/>
  <c r="G3710" i="8"/>
  <c r="G3718" i="8"/>
  <c r="G3726" i="8"/>
  <c r="G3734" i="8"/>
  <c r="G3742" i="8"/>
  <c r="G3750" i="8"/>
  <c r="G3758" i="8"/>
  <c r="G3766" i="8"/>
  <c r="G3774" i="8"/>
  <c r="G3782" i="8"/>
  <c r="G3790" i="8"/>
  <c r="G3798" i="8"/>
  <c r="G3830" i="8"/>
  <c r="G3838" i="8"/>
  <c r="G3846" i="8"/>
  <c r="G3194" i="8"/>
  <c r="G3206" i="8"/>
  <c r="G3215" i="8"/>
  <c r="G3223" i="8"/>
  <c r="G3231" i="8"/>
  <c r="G3239" i="8"/>
  <c r="G3247" i="8"/>
  <c r="G3255" i="8"/>
  <c r="G3263" i="8"/>
  <c r="G3271" i="8"/>
  <c r="G3279" i="8"/>
  <c r="G3287" i="8"/>
  <c r="G3479" i="8"/>
  <c r="G3487" i="8"/>
  <c r="G3495" i="8"/>
  <c r="G3503" i="8"/>
  <c r="G3511" i="8"/>
  <c r="G3519" i="8"/>
  <c r="G3527" i="8"/>
  <c r="G3535" i="8"/>
  <c r="G3543" i="8"/>
  <c r="G3551" i="8"/>
  <c r="G3559" i="8"/>
  <c r="G3567" i="8"/>
  <c r="G3575" i="8"/>
  <c r="G3583" i="8"/>
  <c r="G3591" i="8"/>
  <c r="G3599" i="8"/>
  <c r="G3607" i="8"/>
  <c r="G3615" i="8"/>
  <c r="G3623" i="8"/>
  <c r="G3631" i="8"/>
  <c r="G3639" i="8"/>
  <c r="G3647" i="8"/>
  <c r="G3655" i="8"/>
  <c r="G3663" i="8"/>
  <c r="G3671" i="8"/>
  <c r="G3679" i="8"/>
  <c r="G3703" i="8"/>
  <c r="G3711" i="8"/>
  <c r="G3719" i="8"/>
  <c r="G3727" i="8"/>
  <c r="G3735" i="8"/>
  <c r="G3743" i="8"/>
  <c r="G3751" i="8"/>
  <c r="G3759" i="8"/>
  <c r="G3767" i="8"/>
  <c r="G3775" i="8"/>
  <c r="G3783" i="8"/>
  <c r="G3791" i="8"/>
  <c r="G3839" i="8"/>
  <c r="G3847" i="8"/>
  <c r="G3196" i="8"/>
  <c r="G3207" i="8"/>
  <c r="G3216" i="8"/>
  <c r="G3224" i="8"/>
  <c r="G3232" i="8"/>
  <c r="G3240" i="8"/>
  <c r="G3248" i="8"/>
  <c r="G3256" i="8"/>
  <c r="G3264" i="8"/>
  <c r="G3272" i="8"/>
  <c r="G3280" i="8"/>
  <c r="G3288" i="8"/>
  <c r="G3480" i="8"/>
  <c r="G3488" i="8"/>
  <c r="G3496" i="8"/>
  <c r="G3504" i="8"/>
  <c r="G3512" i="8"/>
  <c r="G3520" i="8"/>
  <c r="G3528" i="8"/>
  <c r="G3536" i="8"/>
  <c r="G3544" i="8"/>
  <c r="G3552" i="8"/>
  <c r="G3560" i="8"/>
  <c r="G3568" i="8"/>
  <c r="G3576" i="8"/>
  <c r="G3584" i="8"/>
  <c r="G3592" i="8"/>
  <c r="G3600" i="8"/>
  <c r="G3608" i="8"/>
  <c r="G3616" i="8"/>
  <c r="G3624" i="8"/>
  <c r="G3632" i="8"/>
  <c r="G3640" i="8"/>
  <c r="G3648" i="8"/>
  <c r="G3656" i="8"/>
  <c r="G3664" i="8"/>
  <c r="G3672" i="8"/>
  <c r="G3704" i="8"/>
  <c r="G3712" i="8"/>
  <c r="G3720" i="8"/>
  <c r="G3728" i="8"/>
  <c r="G3736" i="8"/>
  <c r="G3744" i="8"/>
  <c r="G3752" i="8"/>
  <c r="G3760" i="8"/>
  <c r="G3768" i="8"/>
  <c r="G3776" i="8"/>
  <c r="G3784" i="8"/>
  <c r="G3792" i="8"/>
  <c r="G3832" i="8"/>
  <c r="G3840" i="8"/>
  <c r="G3198" i="8"/>
  <c r="G3208" i="8"/>
  <c r="G3217" i="8"/>
  <c r="G3233" i="8"/>
  <c r="G3241" i="8"/>
  <c r="G3249" i="8"/>
  <c r="G3257" i="8"/>
  <c r="G3273" i="8"/>
  <c r="G3281" i="8"/>
  <c r="G3289" i="8"/>
  <c r="G3481" i="8"/>
  <c r="G3489" i="8"/>
  <c r="G3497" i="8"/>
  <c r="G3505" i="8"/>
  <c r="G3513" i="8"/>
  <c r="G3521" i="8"/>
  <c r="G3529" i="8"/>
  <c r="G3537" i="8"/>
  <c r="G3545" i="8"/>
  <c r="G3553" i="8"/>
  <c r="G3561" i="8"/>
  <c r="G3569" i="8"/>
  <c r="G3577" i="8"/>
  <c r="G3585" i="8"/>
  <c r="G3593" i="8"/>
  <c r="G3601" i="8"/>
  <c r="G3609" i="8"/>
  <c r="G3617" i="8"/>
  <c r="G3625" i="8"/>
  <c r="G3633" i="8"/>
  <c r="G3641" i="8"/>
  <c r="G3649" i="8"/>
  <c r="G3657" i="8"/>
  <c r="G3665" i="8"/>
  <c r="G3673" i="8"/>
  <c r="G3705" i="8"/>
  <c r="G3713" i="8"/>
  <c r="G3721" i="8"/>
  <c r="G3729" i="8"/>
  <c r="G3737" i="8"/>
  <c r="G3745" i="8"/>
  <c r="G3753" i="8"/>
  <c r="G3761" i="8"/>
  <c r="G3769" i="8"/>
  <c r="G3777" i="8"/>
  <c r="G3785" i="8"/>
  <c r="G3793" i="8"/>
  <c r="G3825" i="8"/>
  <c r="G3833" i="8"/>
  <c r="G3841" i="8"/>
  <c r="G3199" i="8"/>
  <c r="G3209" i="8"/>
  <c r="G3218" i="8"/>
  <c r="G3226" i="8"/>
  <c r="G3234" i="8"/>
  <c r="G3242" i="8"/>
  <c r="G3250" i="8"/>
  <c r="G3258" i="8"/>
  <c r="G3266" i="8"/>
  <c r="G3274" i="8"/>
  <c r="G3282" i="8"/>
  <c r="G3290" i="8"/>
  <c r="G3482" i="8"/>
  <c r="G3490" i="8"/>
  <c r="G3498" i="8"/>
  <c r="G3506" i="8"/>
  <c r="G3514" i="8"/>
  <c r="G3522" i="8"/>
  <c r="G3530" i="8"/>
  <c r="G3538" i="8"/>
  <c r="G3546" i="8"/>
  <c r="G3554" i="8"/>
  <c r="G3562" i="8"/>
  <c r="G3570" i="8"/>
  <c r="G3578" i="8"/>
  <c r="G3586" i="8"/>
  <c r="G3594" i="8"/>
  <c r="G3602" i="8"/>
  <c r="G3610" i="8"/>
  <c r="G3618" i="8"/>
  <c r="G3626" i="8"/>
  <c r="G3634" i="8"/>
  <c r="G3642" i="8"/>
  <c r="G3650" i="8"/>
  <c r="G3658" i="8"/>
  <c r="G3666" i="8"/>
  <c r="G3674" i="8"/>
  <c r="G3698" i="8"/>
  <c r="G3706" i="8"/>
  <c r="G3714" i="8"/>
  <c r="G3722" i="8"/>
  <c r="G3730" i="8"/>
  <c r="G3738" i="8"/>
  <c r="G3746" i="8"/>
  <c r="G3754" i="8"/>
  <c r="G3762" i="8"/>
  <c r="G3770" i="8"/>
  <c r="G3778" i="8"/>
  <c r="G3786" i="8"/>
  <c r="G3794" i="8"/>
  <c r="G3826" i="8"/>
  <c r="G3834" i="8"/>
  <c r="G3200" i="8"/>
  <c r="G3210" i="8"/>
  <c r="G3219" i="8"/>
  <c r="G3227" i="8"/>
  <c r="G3235" i="8"/>
  <c r="G3243" i="8"/>
  <c r="G3251" i="8"/>
  <c r="G3259" i="8"/>
  <c r="G3275" i="8"/>
  <c r="G3283" i="8"/>
  <c r="G3291" i="8"/>
  <c r="G3483" i="8"/>
  <c r="G3491" i="8"/>
  <c r="G3499" i="8"/>
  <c r="G3507" i="8"/>
  <c r="G3515" i="8"/>
  <c r="G3523" i="8"/>
  <c r="G3531" i="8"/>
  <c r="G3539" i="8"/>
  <c r="G3547" i="8"/>
  <c r="G3563" i="8"/>
  <c r="G3571" i="8"/>
  <c r="G3579" i="8"/>
  <c r="G3587" i="8"/>
  <c r="G3595" i="8"/>
  <c r="G3603" i="8"/>
  <c r="G3611" i="8"/>
  <c r="G3619" i="8"/>
  <c r="G3627" i="8"/>
  <c r="G3635" i="8"/>
  <c r="G3643" i="8"/>
  <c r="G3651" i="8"/>
  <c r="G3659" i="8"/>
  <c r="G3667" i="8"/>
  <c r="G3699" i="8"/>
  <c r="G3707" i="8"/>
  <c r="G3715" i="8"/>
  <c r="G3723" i="8"/>
  <c r="G3731" i="8"/>
  <c r="G3739" i="8"/>
  <c r="G3747" i="8"/>
  <c r="G3755" i="8"/>
  <c r="G3763" i="8"/>
  <c r="G3771" i="8"/>
  <c r="G3779" i="8"/>
  <c r="G3787" i="8"/>
  <c r="G3795" i="8"/>
  <c r="G3827" i="8"/>
  <c r="G3835" i="8"/>
  <c r="G3201" i="8"/>
  <c r="G3212" i="8"/>
  <c r="G3220" i="8"/>
  <c r="G3228" i="8"/>
  <c r="G3236" i="8"/>
  <c r="G3244" i="8"/>
  <c r="G3252" i="8"/>
  <c r="G3260" i="8"/>
  <c r="G3276" i="8"/>
  <c r="G3284" i="8"/>
  <c r="G3292" i="8"/>
  <c r="G3476" i="8"/>
  <c r="G3484" i="8"/>
  <c r="G3492" i="8"/>
  <c r="G3500" i="8"/>
  <c r="G3516" i="8"/>
  <c r="G3524" i="8"/>
  <c r="G3532" i="8"/>
  <c r="G3540" i="8"/>
  <c r="G3548" i="8"/>
  <c r="G3564" i="8"/>
  <c r="G3572" i="8"/>
  <c r="G3580" i="8"/>
  <c r="G3588" i="8"/>
  <c r="G3596" i="8"/>
  <c r="G3604" i="8"/>
  <c r="G3612" i="8"/>
  <c r="G3620" i="8"/>
  <c r="G3636" i="8"/>
  <c r="G3644" i="8"/>
  <c r="G3652" i="8"/>
  <c r="G3660" i="8"/>
  <c r="G3668" i="8"/>
  <c r="G3700" i="8"/>
  <c r="G3708" i="8"/>
  <c r="G3716" i="8"/>
  <c r="G3724" i="8"/>
  <c r="G3732" i="8"/>
  <c r="G3740" i="8"/>
  <c r="G3748" i="8"/>
  <c r="G3756" i="8"/>
  <c r="G3764" i="8"/>
  <c r="G3772" i="8"/>
  <c r="G3780" i="8"/>
  <c r="G3788" i="8"/>
  <c r="G3796" i="8"/>
  <c r="G3828" i="8"/>
  <c r="G3836" i="8"/>
  <c r="G3844" i="8"/>
  <c r="G3888" i="8"/>
  <c r="G3896" i="8"/>
  <c r="G3904" i="8"/>
  <c r="G3912" i="8"/>
  <c r="G4112" i="8"/>
  <c r="G4120" i="8"/>
  <c r="G4128" i="8"/>
  <c r="G4136" i="8"/>
  <c r="G4144" i="8"/>
  <c r="G4152" i="8"/>
  <c r="G4160" i="8"/>
  <c r="G4168" i="8"/>
  <c r="G4176" i="8"/>
  <c r="G4184" i="8"/>
  <c r="G4192" i="8"/>
  <c r="G4200" i="8"/>
  <c r="G4208" i="8"/>
  <c r="G4216" i="8"/>
  <c r="G4224" i="8"/>
  <c r="G4232" i="8"/>
  <c r="G4240" i="8"/>
  <c r="G4248" i="8"/>
  <c r="G4256" i="8"/>
  <c r="G4264" i="8"/>
  <c r="G4272" i="8"/>
  <c r="G4280" i="8"/>
  <c r="G4288" i="8"/>
  <c r="G4296" i="8"/>
  <c r="G4304" i="8"/>
  <c r="G4312" i="8"/>
  <c r="G4320" i="8"/>
  <c r="G4328" i="8"/>
  <c r="G4336" i="8"/>
  <c r="G4344" i="8"/>
  <c r="G4352" i="8"/>
  <c r="G4360" i="8"/>
  <c r="G4368" i="8"/>
  <c r="G4376" i="8"/>
  <c r="G4384" i="8"/>
  <c r="G4392" i="8"/>
  <c r="G4400" i="8"/>
  <c r="G4408" i="8"/>
  <c r="G4416" i="8"/>
  <c r="G4424" i="8"/>
  <c r="G4432" i="8"/>
  <c r="G4440" i="8"/>
  <c r="G4448" i="8"/>
  <c r="G4456" i="8"/>
  <c r="G4464" i="8"/>
  <c r="G4472" i="8"/>
  <c r="G4480" i="8"/>
  <c r="G4488" i="8"/>
  <c r="G4496" i="8"/>
  <c r="G4504" i="8"/>
  <c r="G4512" i="8"/>
  <c r="G4520" i="8"/>
  <c r="G4528" i="8"/>
  <c r="G4536" i="8"/>
  <c r="G4544" i="8"/>
  <c r="G4552" i="8"/>
  <c r="G4560" i="8"/>
  <c r="G4568" i="8"/>
  <c r="G3889" i="8"/>
  <c r="G3897" i="8"/>
  <c r="G3905" i="8"/>
  <c r="G3913" i="8"/>
  <c r="G4009" i="8"/>
  <c r="G4113" i="8"/>
  <c r="G4121" i="8"/>
  <c r="G4129" i="8"/>
  <c r="G4137" i="8"/>
  <c r="G4145" i="8"/>
  <c r="G4153" i="8"/>
  <c r="G4161" i="8"/>
  <c r="G4169" i="8"/>
  <c r="G4177" i="8"/>
  <c r="G4185" i="8"/>
  <c r="G4193" i="8"/>
  <c r="G4201" i="8"/>
  <c r="G4217" i="8"/>
  <c r="G4225" i="8"/>
  <c r="G4233" i="8"/>
  <c r="G4241" i="8"/>
  <c r="G4249" i="8"/>
  <c r="G4257" i="8"/>
  <c r="G4265" i="8"/>
  <c r="G4273" i="8"/>
  <c r="G4281" i="8"/>
  <c r="G4289" i="8"/>
  <c r="G4297" i="8"/>
  <c r="G4305" i="8"/>
  <c r="G4313" i="8"/>
  <c r="G4321" i="8"/>
  <c r="G4329" i="8"/>
  <c r="G4337" i="8"/>
  <c r="G4345" i="8"/>
  <c r="G4353" i="8"/>
  <c r="G4361" i="8"/>
  <c r="G4369" i="8"/>
  <c r="G4377" i="8"/>
  <c r="G4385" i="8"/>
  <c r="G4393" i="8"/>
  <c r="G4401" i="8"/>
  <c r="G4409" i="8"/>
  <c r="G4417" i="8"/>
  <c r="G4425" i="8"/>
  <c r="G4433" i="8"/>
  <c r="G4449" i="8"/>
  <c r="G4457" i="8"/>
  <c r="G4465" i="8"/>
  <c r="G4481" i="8"/>
  <c r="G4489" i="8"/>
  <c r="G4497" i="8"/>
  <c r="G4505" i="8"/>
  <c r="G4513" i="8"/>
  <c r="G4521" i="8"/>
  <c r="G4529" i="8"/>
  <c r="G4537" i="8"/>
  <c r="G4545" i="8"/>
  <c r="G4553" i="8"/>
  <c r="G4561" i="8"/>
  <c r="G3890" i="8"/>
  <c r="G3898" i="8"/>
  <c r="G3914" i="8"/>
  <c r="G4010" i="8"/>
  <c r="G4114" i="8"/>
  <c r="G4122" i="8"/>
  <c r="G4130" i="8"/>
  <c r="G4138" i="8"/>
  <c r="G4146" i="8"/>
  <c r="G4154" i="8"/>
  <c r="G4162" i="8"/>
  <c r="G4170" i="8"/>
  <c r="G4178" i="8"/>
  <c r="G4186" i="8"/>
  <c r="G4194" i="8"/>
  <c r="G4202" i="8"/>
  <c r="G4210" i="8"/>
  <c r="G4218" i="8"/>
  <c r="G4226" i="8"/>
  <c r="G4234" i="8"/>
  <c r="G4242" i="8"/>
  <c r="G4250" i="8"/>
  <c r="G4258" i="8"/>
  <c r="G4266" i="8"/>
  <c r="G4274" i="8"/>
  <c r="G4282" i="8"/>
  <c r="G4290" i="8"/>
  <c r="G4298" i="8"/>
  <c r="G4306" i="8"/>
  <c r="G4314" i="8"/>
  <c r="G4322" i="8"/>
  <c r="G4330" i="8"/>
  <c r="G4338" i="8"/>
  <c r="G4346" i="8"/>
  <c r="G4354" i="8"/>
  <c r="G4362" i="8"/>
  <c r="G4370" i="8"/>
  <c r="G4378" i="8"/>
  <c r="G4386" i="8"/>
  <c r="G4394" i="8"/>
  <c r="G4402" i="8"/>
  <c r="G4410" i="8"/>
  <c r="G4418" i="8"/>
  <c r="G4426" i="8"/>
  <c r="G4434" i="8"/>
  <c r="G4442" i="8"/>
  <c r="G4450" i="8"/>
  <c r="G4458" i="8"/>
  <c r="G4466" i="8"/>
  <c r="G4474" i="8"/>
  <c r="G4482" i="8"/>
  <c r="G4490" i="8"/>
  <c r="G4498" i="8"/>
  <c r="G4506" i="8"/>
  <c r="G4514" i="8"/>
  <c r="G4522" i="8"/>
  <c r="G4530" i="8"/>
  <c r="G4538" i="8"/>
  <c r="G4546" i="8"/>
  <c r="G4554" i="8"/>
  <c r="G3891" i="8"/>
  <c r="G3899" i="8"/>
  <c r="G3915" i="8"/>
  <c r="G4011" i="8"/>
  <c r="G4107" i="8"/>
  <c r="G4115" i="8"/>
  <c r="G4123" i="8"/>
  <c r="G4131" i="8"/>
  <c r="G4139" i="8"/>
  <c r="G4147" i="8"/>
  <c r="G4155" i="8"/>
  <c r="G4163" i="8"/>
  <c r="G4171" i="8"/>
  <c r="G4179" i="8"/>
  <c r="G4187" i="8"/>
  <c r="G4195" i="8"/>
  <c r="G4203" i="8"/>
  <c r="G4211" i="8"/>
  <c r="G4219" i="8"/>
  <c r="G4227" i="8"/>
  <c r="G4235" i="8"/>
  <c r="G4251" i="8"/>
  <c r="G4259" i="8"/>
  <c r="G4267" i="8"/>
  <c r="G4275" i="8"/>
  <c r="G4283" i="8"/>
  <c r="G4291" i="8"/>
  <c r="G4299" i="8"/>
  <c r="G4307" i="8"/>
  <c r="G4315" i="8"/>
  <c r="G4323" i="8"/>
  <c r="G4331" i="8"/>
  <c r="G4347" i="8"/>
  <c r="G4355" i="8"/>
  <c r="G4371" i="8"/>
  <c r="G4379" i="8"/>
  <c r="G4387" i="8"/>
  <c r="G4395" i="8"/>
  <c r="G4403" i="8"/>
  <c r="G4411" i="8"/>
  <c r="G4419" i="8"/>
  <c r="G4427" i="8"/>
  <c r="G4435" i="8"/>
  <c r="G4443" i="8"/>
  <c r="G4451" i="8"/>
  <c r="G4459" i="8"/>
  <c r="G4467" i="8"/>
  <c r="G4475" i="8"/>
  <c r="G4483" i="8"/>
  <c r="G4491" i="8"/>
  <c r="G4499" i="8"/>
  <c r="G4507" i="8"/>
  <c r="G4515" i="8"/>
  <c r="G4523" i="8"/>
  <c r="G4531" i="8"/>
  <c r="G4539" i="8"/>
  <c r="G4547" i="8"/>
  <c r="G4555" i="8"/>
  <c r="G3892" i="8"/>
  <c r="G3900" i="8"/>
  <c r="G3908" i="8"/>
  <c r="G3916" i="8"/>
  <c r="G4012" i="8"/>
  <c r="G4108" i="8"/>
  <c r="G4116" i="8"/>
  <c r="G4124" i="8"/>
  <c r="G4132" i="8"/>
  <c r="G4140" i="8"/>
  <c r="G4148" i="8"/>
  <c r="G4156" i="8"/>
  <c r="G4164" i="8"/>
  <c r="G4172" i="8"/>
  <c r="G4180" i="8"/>
  <c r="G4188" i="8"/>
  <c r="G4196" i="8"/>
  <c r="G4204" i="8"/>
  <c r="G4212" i="8"/>
  <c r="G4220" i="8"/>
  <c r="G4228" i="8"/>
  <c r="G4236" i="8"/>
  <c r="G4252" i="8"/>
  <c r="G4260" i="8"/>
  <c r="G4268" i="8"/>
  <c r="G4276" i="8"/>
  <c r="G4284" i="8"/>
  <c r="G4292" i="8"/>
  <c r="G4300" i="8"/>
  <c r="G4308" i="8"/>
  <c r="G4316" i="8"/>
  <c r="G4324" i="8"/>
  <c r="G4332" i="8"/>
  <c r="G4340" i="8"/>
  <c r="G4356" i="8"/>
  <c r="G4372" i="8"/>
  <c r="G4380" i="8"/>
  <c r="G4388" i="8"/>
  <c r="G4396" i="8"/>
  <c r="G4404" i="8"/>
  <c r="G4412" i="8"/>
  <c r="G4420" i="8"/>
  <c r="G4428" i="8"/>
  <c r="G4436" i="8"/>
  <c r="G4444" i="8"/>
  <c r="G4452" i="8"/>
  <c r="G4460" i="8"/>
  <c r="G4468" i="8"/>
  <c r="G4476" i="8"/>
  <c r="G4484" i="8"/>
  <c r="G4492" i="8"/>
  <c r="G4500" i="8"/>
  <c r="G4508" i="8"/>
  <c r="G4516" i="8"/>
  <c r="G4524" i="8"/>
  <c r="G4532" i="8"/>
  <c r="G4540" i="8"/>
  <c r="G4548" i="8"/>
  <c r="G4556" i="8"/>
  <c r="G4564" i="8"/>
  <c r="G3893" i="8"/>
  <c r="G3909" i="8"/>
  <c r="G4013" i="8"/>
  <c r="G4109" i="8"/>
  <c r="G4117" i="8"/>
  <c r="G4125" i="8"/>
  <c r="G4133" i="8"/>
  <c r="G4141" i="8"/>
  <c r="G4149" i="8"/>
  <c r="G4157" i="8"/>
  <c r="G4165" i="8"/>
  <c r="G4173" i="8"/>
  <c r="G4181" i="8"/>
  <c r="G4189" i="8"/>
  <c r="G4197" i="8"/>
  <c r="G4205" i="8"/>
  <c r="G4213" i="8"/>
  <c r="G4221" i="8"/>
  <c r="G4229" i="8"/>
  <c r="G4237" i="8"/>
  <c r="G4245" i="8"/>
  <c r="G4253" i="8"/>
  <c r="G4261" i="8"/>
  <c r="G4269" i="8"/>
  <c r="G4277" i="8"/>
  <c r="G4285" i="8"/>
  <c r="G4293" i="8"/>
  <c r="G4301" i="8"/>
  <c r="G4309" i="8"/>
  <c r="G4317" i="8"/>
  <c r="G4325" i="8"/>
  <c r="G4333" i="8"/>
  <c r="G4341" i="8"/>
  <c r="G4349" i="8"/>
  <c r="G4357" i="8"/>
  <c r="G4373" i="8"/>
  <c r="G4381" i="8"/>
  <c r="G4397" i="8"/>
  <c r="G4405" i="8"/>
  <c r="G4413" i="8"/>
  <c r="G4421" i="8"/>
  <c r="G4429" i="8"/>
  <c r="G4437" i="8"/>
  <c r="G4445" i="8"/>
  <c r="G4453" i="8"/>
  <c r="G4461" i="8"/>
  <c r="G4469" i="8"/>
  <c r="G4477" i="8"/>
  <c r="G4493" i="8"/>
  <c r="G4501" i="8"/>
  <c r="G4509" i="8"/>
  <c r="G4517" i="8"/>
  <c r="G4525" i="8"/>
  <c r="G4533" i="8"/>
  <c r="G4541" i="8"/>
  <c r="G4549" i="8"/>
  <c r="G4557" i="8"/>
  <c r="G4565" i="8"/>
  <c r="G4573" i="8"/>
  <c r="G4581" i="8"/>
  <c r="G4589" i="8"/>
  <c r="G3886" i="8"/>
  <c r="G3894" i="8"/>
  <c r="G3910" i="8"/>
  <c r="G3918" i="8"/>
  <c r="G4014" i="8"/>
  <c r="G4110" i="8"/>
  <c r="G4118" i="8"/>
  <c r="G4126" i="8"/>
  <c r="G4134" i="8"/>
  <c r="G4142" i="8"/>
  <c r="G4150" i="8"/>
  <c r="G4158" i="8"/>
  <c r="G4166" i="8"/>
  <c r="G4174" i="8"/>
  <c r="G4182" i="8"/>
  <c r="G4190" i="8"/>
  <c r="G4198" i="8"/>
  <c r="G4206" i="8"/>
  <c r="G4214" i="8"/>
  <c r="G4230" i="8"/>
  <c r="G4238" i="8"/>
  <c r="G4246" i="8"/>
  <c r="G4254" i="8"/>
  <c r="G4262" i="8"/>
  <c r="G4270" i="8"/>
  <c r="G4278" i="8"/>
  <c r="G4286" i="8"/>
  <c r="G4294" i="8"/>
  <c r="G4302" i="8"/>
  <c r="G4310" i="8"/>
  <c r="G4318" i="8"/>
  <c r="G4326" i="8"/>
  <c r="G4334" i="8"/>
  <c r="G4342" i="8"/>
  <c r="G4350" i="8"/>
  <c r="G4358" i="8"/>
  <c r="G4366" i="8"/>
  <c r="G4374" i="8"/>
  <c r="G4382" i="8"/>
  <c r="G4390" i="8"/>
  <c r="G4398" i="8"/>
  <c r="G4406" i="8"/>
  <c r="G4414" i="8"/>
  <c r="G4422" i="8"/>
  <c r="G4430" i="8"/>
  <c r="G4438" i="8"/>
  <c r="G4446" i="8"/>
  <c r="G4454" i="8"/>
  <c r="G4462" i="8"/>
  <c r="G4470" i="8"/>
  <c r="G4478" i="8"/>
  <c r="G4486" i="8"/>
  <c r="G4494" i="8"/>
  <c r="G4502" i="8"/>
  <c r="G4510" i="8"/>
  <c r="G4518" i="8"/>
  <c r="G4526" i="8"/>
  <c r="G4534" i="8"/>
  <c r="G4542" i="8"/>
  <c r="G4550" i="8"/>
  <c r="G4558" i="8"/>
  <c r="G3887" i="8"/>
  <c r="G3895" i="8"/>
  <c r="G3903" i="8"/>
  <c r="G3911" i="8"/>
  <c r="G4111" i="8"/>
  <c r="G4119" i="8"/>
  <c r="G4127" i="8"/>
  <c r="G4135" i="8"/>
  <c r="G4143" i="8"/>
  <c r="G4151" i="8"/>
  <c r="G4159" i="8"/>
  <c r="G4167" i="8"/>
  <c r="G4175" i="8"/>
  <c r="G4183" i="8"/>
  <c r="G4191" i="8"/>
  <c r="G4199" i="8"/>
  <c r="G4207" i="8"/>
  <c r="G4215" i="8"/>
  <c r="G4223" i="8"/>
  <c r="G4231" i="8"/>
  <c r="G4239" i="8"/>
  <c r="G4247" i="8"/>
  <c r="G4255" i="8"/>
  <c r="G4263" i="8"/>
  <c r="G4271" i="8"/>
  <c r="G4279" i="8"/>
  <c r="G4287" i="8"/>
  <c r="G4295" i="8"/>
  <c r="G4303" i="8"/>
  <c r="G4311" i="8"/>
  <c r="G4319" i="8"/>
  <c r="G4327" i="8"/>
  <c r="G4335" i="8"/>
  <c r="G4343" i="8"/>
  <c r="G4351" i="8"/>
  <c r="G4359" i="8"/>
  <c r="G4367" i="8"/>
  <c r="G4375" i="8"/>
  <c r="G4383" i="8"/>
  <c r="G4391" i="8"/>
  <c r="G4399" i="8"/>
  <c r="G4407" i="8"/>
  <c r="G4415" i="8"/>
  <c r="G4423" i="8"/>
  <c r="G4431" i="8"/>
  <c r="G4439" i="8"/>
  <c r="G4447" i="8"/>
  <c r="G4455" i="8"/>
  <c r="G4463" i="8"/>
  <c r="G4471" i="8"/>
  <c r="G4479" i="8"/>
  <c r="G4487" i="8"/>
  <c r="G4495" i="8"/>
  <c r="G4503" i="8"/>
  <c r="G4511" i="8"/>
  <c r="G4519" i="8"/>
  <c r="G4527" i="8"/>
  <c r="G4535" i="8"/>
  <c r="G4543" i="8"/>
  <c r="G4551" i="8"/>
  <c r="G4559" i="8"/>
  <c r="G4567" i="8"/>
  <c r="G4575" i="8"/>
  <c r="G4583" i="8"/>
  <c r="G4591" i="8"/>
  <c r="G4562" i="8"/>
  <c r="G4576" i="8"/>
  <c r="G4586" i="8"/>
  <c r="G4596" i="8"/>
  <c r="G4604" i="8"/>
  <c r="G4612" i="8"/>
  <c r="G4620" i="8"/>
  <c r="G4636" i="8"/>
  <c r="G4644" i="8"/>
  <c r="G4652" i="8"/>
  <c r="G4660" i="8"/>
  <c r="G4668" i="8"/>
  <c r="G4676" i="8"/>
  <c r="G4684" i="8"/>
  <c r="G4692" i="8"/>
  <c r="G4700" i="8"/>
  <c r="G4708" i="8"/>
  <c r="G4716" i="8"/>
  <c r="G4724" i="8"/>
  <c r="G4732" i="8"/>
  <c r="G4740" i="8"/>
  <c r="G4748" i="8"/>
  <c r="G4756" i="8"/>
  <c r="G4764" i="8"/>
  <c r="G4772" i="8"/>
  <c r="G4780" i="8"/>
  <c r="G4788" i="8"/>
  <c r="G4796" i="8"/>
  <c r="G4804" i="8"/>
  <c r="G4812" i="8"/>
  <c r="G4820" i="8"/>
  <c r="G4828" i="8"/>
  <c r="G4836" i="8"/>
  <c r="G4844" i="8"/>
  <c r="G4852" i="8"/>
  <c r="G4860" i="8"/>
  <c r="G4868" i="8"/>
  <c r="G4876" i="8"/>
  <c r="G4563" i="8"/>
  <c r="G4577" i="8"/>
  <c r="G4587" i="8"/>
  <c r="G4597" i="8"/>
  <c r="G4605" i="8"/>
  <c r="G4613" i="8"/>
  <c r="G4621" i="8"/>
  <c r="G4629" i="8"/>
  <c r="G4637" i="8"/>
  <c r="G4645" i="8"/>
  <c r="G4653" i="8"/>
  <c r="G4661" i="8"/>
  <c r="G4669" i="8"/>
  <c r="G4677" i="8"/>
  <c r="G4685" i="8"/>
  <c r="G4693" i="8"/>
  <c r="G4701" i="8"/>
  <c r="G4709" i="8"/>
  <c r="G4717" i="8"/>
  <c r="G4725" i="8"/>
  <c r="G4733" i="8"/>
  <c r="G4741" i="8"/>
  <c r="G4749" i="8"/>
  <c r="G4757" i="8"/>
  <c r="G4765" i="8"/>
  <c r="G4773" i="8"/>
  <c r="G4781" i="8"/>
  <c r="G4789" i="8"/>
  <c r="G4797" i="8"/>
  <c r="G4805" i="8"/>
  <c r="G4813" i="8"/>
  <c r="G4821" i="8"/>
  <c r="G4829" i="8"/>
  <c r="G4837" i="8"/>
  <c r="G4845" i="8"/>
  <c r="G4853" i="8"/>
  <c r="G4861" i="8"/>
  <c r="G4869" i="8"/>
  <c r="G4566" i="8"/>
  <c r="G4578" i="8"/>
  <c r="G4588" i="8"/>
  <c r="G4598" i="8"/>
  <c r="G4606" i="8"/>
  <c r="G4614" i="8"/>
  <c r="G4622" i="8"/>
  <c r="G4630" i="8"/>
  <c r="G4638" i="8"/>
  <c r="G4646" i="8"/>
  <c r="G4654" i="8"/>
  <c r="G4662" i="8"/>
  <c r="G4670" i="8"/>
  <c r="G4678" i="8"/>
  <c r="G4686" i="8"/>
  <c r="G4694" i="8"/>
  <c r="G4702" i="8"/>
  <c r="G4710" i="8"/>
  <c r="G4718" i="8"/>
  <c r="G4726" i="8"/>
  <c r="G4742" i="8"/>
  <c r="G4750" i="8"/>
  <c r="G4758" i="8"/>
  <c r="G4766" i="8"/>
  <c r="G4782" i="8"/>
  <c r="G4790" i="8"/>
  <c r="G4798" i="8"/>
  <c r="G4806" i="8"/>
  <c r="G4814" i="8"/>
  <c r="G4822" i="8"/>
  <c r="G4830" i="8"/>
  <c r="G4838" i="8"/>
  <c r="G4846" i="8"/>
  <c r="G4854" i="8"/>
  <c r="G4862" i="8"/>
  <c r="G4870" i="8"/>
  <c r="G4569" i="8"/>
  <c r="G4579" i="8"/>
  <c r="G4590" i="8"/>
  <c r="G4599" i="8"/>
  <c r="G4607" i="8"/>
  <c r="G4615" i="8"/>
  <c r="G4623" i="8"/>
  <c r="G4631" i="8"/>
  <c r="G4639" i="8"/>
  <c r="G4647" i="8"/>
  <c r="G4655" i="8"/>
  <c r="G4663" i="8"/>
  <c r="G4671" i="8"/>
  <c r="G4679" i="8"/>
  <c r="G4687" i="8"/>
  <c r="G4695" i="8"/>
  <c r="G4703" i="8"/>
  <c r="G4711" i="8"/>
  <c r="G4719" i="8"/>
  <c r="G4727" i="8"/>
  <c r="G4743" i="8"/>
  <c r="G4751" i="8"/>
  <c r="G4759" i="8"/>
  <c r="G4767" i="8"/>
  <c r="G4783" i="8"/>
  <c r="G4791" i="8"/>
  <c r="G4799" i="8"/>
  <c r="G4807" i="8"/>
  <c r="G4815" i="8"/>
  <c r="G4823" i="8"/>
  <c r="G4831" i="8"/>
  <c r="G4839" i="8"/>
  <c r="G4847" i="8"/>
  <c r="G4855" i="8"/>
  <c r="G4863" i="8"/>
  <c r="G4871" i="8"/>
  <c r="G4570" i="8"/>
  <c r="G4580" i="8"/>
  <c r="G4592" i="8"/>
  <c r="G4600" i="8"/>
  <c r="G4608" i="8"/>
  <c r="G4616" i="8"/>
  <c r="G4624" i="8"/>
  <c r="G4632" i="8"/>
  <c r="G4640" i="8"/>
  <c r="G4648" i="8"/>
  <c r="G4656" i="8"/>
  <c r="G4664" i="8"/>
  <c r="G4672" i="8"/>
  <c r="G4680" i="8"/>
  <c r="G4696" i="8"/>
  <c r="G4704" i="8"/>
  <c r="G4712" i="8"/>
  <c r="G4720" i="8"/>
  <c r="G4728" i="8"/>
  <c r="G4736" i="8"/>
  <c r="G4744" i="8"/>
  <c r="G4752" i="8"/>
  <c r="G4760" i="8"/>
  <c r="G4768" i="8"/>
  <c r="G4784" i="8"/>
  <c r="G4792" i="8"/>
  <c r="G4800" i="8"/>
  <c r="G4808" i="8"/>
  <c r="G4816" i="8"/>
  <c r="G4824" i="8"/>
  <c r="G4832" i="8"/>
  <c r="G4840" i="8"/>
  <c r="G4848" i="8"/>
  <c r="G4856" i="8"/>
  <c r="G4864" i="8"/>
  <c r="G4872" i="8"/>
  <c r="G4571" i="8"/>
  <c r="G4582" i="8"/>
  <c r="G4593" i="8"/>
  <c r="G4601" i="8"/>
  <c r="G4609" i="8"/>
  <c r="G4625" i="8"/>
  <c r="G4633" i="8"/>
  <c r="G4641" i="8"/>
  <c r="G4649" i="8"/>
  <c r="G4657" i="8"/>
  <c r="G4665" i="8"/>
  <c r="G4673" i="8"/>
  <c r="G4681" i="8"/>
  <c r="G4697" i="8"/>
  <c r="G4705" i="8"/>
  <c r="G4713" i="8"/>
  <c r="G4721" i="8"/>
  <c r="G4729" i="8"/>
  <c r="G4745" i="8"/>
  <c r="G4761" i="8"/>
  <c r="G4769" i="8"/>
  <c r="G4785" i="8"/>
  <c r="G4793" i="8"/>
  <c r="G4801" i="8"/>
  <c r="G4809" i="8"/>
  <c r="G4817" i="8"/>
  <c r="G4825" i="8"/>
  <c r="G4833" i="8"/>
  <c r="G4841" i="8"/>
  <c r="G4849" i="8"/>
  <c r="G4857" i="8"/>
  <c r="G4865" i="8"/>
  <c r="G4873" i="8"/>
  <c r="G4572" i="8"/>
  <c r="G4584" i="8"/>
  <c r="G4594" i="8"/>
  <c r="G4602" i="8"/>
  <c r="G4610" i="8"/>
  <c r="G4618" i="8"/>
  <c r="G4626" i="8"/>
  <c r="G4634" i="8"/>
  <c r="G4642" i="8"/>
  <c r="G4650" i="8"/>
  <c r="G4658" i="8"/>
  <c r="G4666" i="8"/>
  <c r="G4674" i="8"/>
  <c r="G4682" i="8"/>
  <c r="G4698" i="8"/>
  <c r="G4706" i="8"/>
  <c r="G4714" i="8"/>
  <c r="G4722" i="8"/>
  <c r="G4730" i="8"/>
  <c r="G4738" i="8"/>
  <c r="G4754" i="8"/>
  <c r="G4762" i="8"/>
  <c r="G4770" i="8"/>
  <c r="G4786" i="8"/>
  <c r="G4794" i="8"/>
  <c r="G4802" i="8"/>
  <c r="G4810" i="8"/>
  <c r="G4818" i="8"/>
  <c r="G4826" i="8"/>
  <c r="G4834" i="8"/>
  <c r="G4842" i="8"/>
  <c r="G4850" i="8"/>
  <c r="G4858" i="8"/>
  <c r="G4866" i="8"/>
  <c r="G4874" i="8"/>
  <c r="G4574" i="8"/>
  <c r="G4585" i="8"/>
  <c r="G4595" i="8"/>
  <c r="G4603" i="8"/>
  <c r="G4611" i="8"/>
  <c r="G4619" i="8"/>
  <c r="G4627" i="8"/>
  <c r="G4635" i="8"/>
  <c r="G4643" i="8"/>
  <c r="G4651" i="8"/>
  <c r="G4659" i="8"/>
  <c r="G4667" i="8"/>
  <c r="G4675" i="8"/>
  <c r="G4683" i="8"/>
  <c r="G4691" i="8"/>
  <c r="G4699" i="8"/>
  <c r="G4707" i="8"/>
  <c r="G4715" i="8"/>
  <c r="G4723" i="8"/>
  <c r="G4731" i="8"/>
  <c r="G4739" i="8"/>
  <c r="G4747" i="8"/>
  <c r="G4755" i="8"/>
  <c r="G4763" i="8"/>
  <c r="G4771" i="8"/>
  <c r="G4779" i="8"/>
  <c r="G4787" i="8"/>
  <c r="G4795" i="8"/>
  <c r="G4803" i="8"/>
  <c r="G4811" i="8"/>
  <c r="G4819" i="8"/>
  <c r="G4827" i="8"/>
  <c r="G4835" i="8"/>
  <c r="G4843" i="8"/>
  <c r="G4851" i="8"/>
  <c r="G4859" i="8"/>
  <c r="G4867" i="8"/>
  <c r="G4875" i="8"/>
  <c r="H7432" i="5"/>
  <c r="E3172" i="8" s="1"/>
  <c r="G126" i="6"/>
  <c r="G69" i="5"/>
  <c r="G187" i="5"/>
  <c r="G267" i="5"/>
  <c r="G96" i="5"/>
  <c r="G81" i="5"/>
  <c r="G18" i="5"/>
  <c r="G23" i="5"/>
  <c r="G37" i="5"/>
  <c r="G83" i="5"/>
  <c r="G139" i="5"/>
  <c r="G160" i="5"/>
  <c r="G161" i="5"/>
  <c r="G197" i="5"/>
  <c r="G203" i="5"/>
  <c r="G245" i="5"/>
  <c r="G338" i="5"/>
  <c r="G562" i="5"/>
  <c r="G578" i="5"/>
  <c r="G6" i="5"/>
  <c r="G19" i="5"/>
  <c r="G24" i="5"/>
  <c r="G43" i="5"/>
  <c r="G46" i="5"/>
  <c r="G89" i="5"/>
  <c r="G111" i="5"/>
  <c r="G116" i="5"/>
  <c r="G117" i="5"/>
  <c r="G137" i="5"/>
  <c r="G180" i="5"/>
  <c r="G248" i="5"/>
  <c r="G289" i="5"/>
  <c r="G301" i="5"/>
  <c r="G303" i="5"/>
  <c r="G331" i="5"/>
  <c r="G552" i="5"/>
  <c r="G576" i="5"/>
  <c r="G657" i="5"/>
  <c r="G763" i="5"/>
  <c r="G17" i="5"/>
  <c r="G22" i="5"/>
  <c r="G58" i="5"/>
  <c r="G66" i="5"/>
  <c r="G102" i="5"/>
  <c r="G110" i="5"/>
  <c r="G114" i="5"/>
  <c r="G115" i="5"/>
  <c r="G175" i="5"/>
  <c r="G181" i="5"/>
  <c r="G185" i="5"/>
  <c r="G201" i="5"/>
  <c r="H213" i="5"/>
  <c r="E48" i="8" s="1"/>
  <c r="G220" i="5"/>
  <c r="G226" i="5"/>
  <c r="G241" i="5"/>
  <c r="G260" i="5"/>
  <c r="G588" i="5"/>
  <c r="G603" i="5"/>
  <c r="G742" i="5"/>
  <c r="G7" i="5"/>
  <c r="G13" i="5"/>
  <c r="G14" i="5"/>
  <c r="G72" i="5"/>
  <c r="G123" i="5"/>
  <c r="G132" i="5"/>
  <c r="G154" i="5"/>
  <c r="G174" i="5"/>
  <c r="H174" i="5" s="1"/>
  <c r="E40" i="8" s="1"/>
  <c r="G179" i="5"/>
  <c r="G223" i="5"/>
  <c r="G225" i="5"/>
  <c r="G232" i="5"/>
  <c r="G234" i="5"/>
  <c r="G268" i="5"/>
  <c r="G294" i="5"/>
  <c r="G594" i="5"/>
  <c r="G886" i="5"/>
  <c r="G1028" i="5"/>
  <c r="G12" i="5"/>
  <c r="G36" i="5"/>
  <c r="G41" i="5"/>
  <c r="G42" i="5"/>
  <c r="G52" i="5"/>
  <c r="G67" i="5"/>
  <c r="G82" i="5"/>
  <c r="G87" i="5"/>
  <c r="G88" i="5"/>
  <c r="G136" i="5"/>
  <c r="G172" i="5"/>
  <c r="G177" i="5"/>
  <c r="G219" i="5"/>
  <c r="G228" i="5"/>
  <c r="G229" i="5"/>
  <c r="G243" i="5"/>
  <c r="G254" i="5"/>
  <c r="G265" i="5"/>
  <c r="G293" i="5"/>
  <c r="G319" i="5"/>
  <c r="G464" i="5"/>
  <c r="G568" i="5"/>
  <c r="G580" i="5"/>
  <c r="G589" i="5"/>
  <c r="G761" i="5"/>
  <c r="G836" i="5"/>
  <c r="G9" i="5"/>
  <c r="G21" i="5"/>
  <c r="G48" i="5"/>
  <c r="G97" i="5"/>
  <c r="G98" i="5"/>
  <c r="G112" i="5"/>
  <c r="G133" i="5"/>
  <c r="G156" i="5"/>
  <c r="G198" i="5"/>
  <c r="G247" i="5"/>
  <c r="G257" i="5"/>
  <c r="G276" i="5"/>
  <c r="G359" i="5"/>
  <c r="G571" i="5"/>
  <c r="G599" i="5"/>
  <c r="G601" i="5"/>
  <c r="G843" i="5"/>
  <c r="G8" i="5"/>
  <c r="G60" i="5"/>
  <c r="G71" i="5"/>
  <c r="G121" i="5"/>
  <c r="G140" i="5"/>
  <c r="G162" i="5"/>
  <c r="G183" i="5"/>
  <c r="G194" i="5"/>
  <c r="G207" i="5"/>
  <c r="G210" i="5"/>
  <c r="G212" i="5"/>
  <c r="G269" i="5"/>
  <c r="G302" i="5"/>
  <c r="G305" i="5"/>
  <c r="G316" i="5"/>
  <c r="G358" i="5"/>
  <c r="G455" i="5"/>
  <c r="G570" i="5"/>
  <c r="G581" i="5"/>
  <c r="G759" i="5"/>
  <c r="G778" i="5"/>
  <c r="G11" i="5"/>
  <c r="G64" i="5"/>
  <c r="G104" i="5"/>
  <c r="G113" i="5"/>
  <c r="G131" i="5"/>
  <c r="G135" i="5"/>
  <c r="G141" i="5"/>
  <c r="G150" i="5"/>
  <c r="G163" i="5"/>
  <c r="G176" i="5"/>
  <c r="G195" i="5"/>
  <c r="G235" i="5"/>
  <c r="G242" i="5"/>
  <c r="G311" i="5"/>
  <c r="G317" i="5"/>
  <c r="G400" i="5"/>
  <c r="G401" i="5"/>
  <c r="G408" i="5"/>
  <c r="G422" i="5"/>
  <c r="G512" i="5"/>
  <c r="G352" i="5"/>
  <c r="G365" i="5"/>
  <c r="G366" i="5"/>
  <c r="G423" i="5"/>
  <c r="G435" i="5"/>
  <c r="G524" i="5"/>
  <c r="G655" i="5"/>
  <c r="G661" i="5"/>
  <c r="G669" i="5"/>
  <c r="G678" i="5"/>
  <c r="G805" i="5"/>
  <c r="G823" i="5"/>
  <c r="G862" i="5"/>
  <c r="G872" i="5"/>
  <c r="G960" i="5"/>
  <c r="G1040" i="5"/>
  <c r="G1069" i="5"/>
  <c r="G1079" i="5"/>
  <c r="G1129" i="5"/>
  <c r="G1168" i="5"/>
  <c r="G1182" i="5"/>
  <c r="G1188" i="5"/>
  <c r="G1197" i="5"/>
  <c r="G1203" i="5"/>
  <c r="G1217" i="5"/>
  <c r="G1224" i="5"/>
  <c r="G1236" i="5"/>
  <c r="G1248" i="5"/>
  <c r="G1267" i="5"/>
  <c r="G1290" i="5"/>
  <c r="G1293" i="5"/>
  <c r="G1356" i="5"/>
  <c r="G1416" i="5"/>
  <c r="G1425" i="5"/>
  <c r="G1435" i="5"/>
  <c r="G1456" i="5"/>
  <c r="G1461" i="5"/>
  <c r="G1473" i="5"/>
  <c r="G1482" i="5"/>
  <c r="G1495" i="5"/>
  <c r="G1505" i="5"/>
  <c r="G1537" i="5"/>
  <c r="G1551" i="5"/>
  <c r="G1578" i="5"/>
  <c r="G1579" i="5"/>
  <c r="G1661" i="5"/>
  <c r="G1685" i="5"/>
  <c r="G1686" i="5"/>
  <c r="G1703" i="5"/>
  <c r="G1704" i="5"/>
  <c r="G1746" i="5"/>
  <c r="G1748" i="5"/>
  <c r="G1756" i="5"/>
  <c r="G1784" i="5"/>
  <c r="G1821" i="5"/>
  <c r="G1945" i="5"/>
  <c r="G2407" i="5"/>
  <c r="G776" i="5"/>
  <c r="G882" i="5"/>
  <c r="G884" i="5"/>
  <c r="G916" i="5"/>
  <c r="G946" i="5"/>
  <c r="G972" i="5"/>
  <c r="G980" i="5"/>
  <c r="G988" i="5"/>
  <c r="G1012" i="5"/>
  <c r="G1033" i="5"/>
  <c r="G1056" i="5"/>
  <c r="G1061" i="5"/>
  <c r="G1116" i="5"/>
  <c r="G1132" i="5"/>
  <c r="G1235" i="5"/>
  <c r="G1256" i="5"/>
  <c r="G1318" i="5"/>
  <c r="G1343" i="5"/>
  <c r="G1351" i="5"/>
  <c r="G1362" i="5"/>
  <c r="G1367" i="5"/>
  <c r="G1402" i="5"/>
  <c r="G1406" i="5"/>
  <c r="G1409" i="5"/>
  <c r="G1421" i="5"/>
  <c r="G1445" i="5"/>
  <c r="G1455" i="5"/>
  <c r="G1472" i="5"/>
  <c r="G1476" i="5"/>
  <c r="G1502" i="5"/>
  <c r="G1565" i="5"/>
  <c r="G1570" i="5"/>
  <c r="G1574" i="5"/>
  <c r="G1606" i="5"/>
  <c r="G1608" i="5"/>
  <c r="G1613" i="5"/>
  <c r="G1667" i="5"/>
  <c r="G1681" i="5"/>
  <c r="G1687" i="5"/>
  <c r="G1688" i="5"/>
  <c r="G1700" i="5"/>
  <c r="G1721" i="5"/>
  <c r="G1962" i="5"/>
  <c r="G2001" i="5"/>
  <c r="G2006" i="5"/>
  <c r="G2008" i="5"/>
  <c r="G421" i="5"/>
  <c r="G587" i="5"/>
  <c r="G597" i="5"/>
  <c r="G628" i="5"/>
  <c r="G649" i="5"/>
  <c r="G656" i="5"/>
  <c r="G659" i="5"/>
  <c r="G660" i="5"/>
  <c r="G668" i="5"/>
  <c r="G713" i="5"/>
  <c r="G817" i="5"/>
  <c r="G839" i="5"/>
  <c r="G857" i="5"/>
  <c r="G910" i="5"/>
  <c r="G917" i="5"/>
  <c r="G926" i="5"/>
  <c r="G938" i="5"/>
  <c r="G941" i="5"/>
  <c r="G966" i="5"/>
  <c r="G991" i="5"/>
  <c r="G1025" i="5"/>
  <c r="G1041" i="5"/>
  <c r="G1042" i="5"/>
  <c r="G1075" i="5"/>
  <c r="G1104" i="5"/>
  <c r="G1127" i="5"/>
  <c r="G1154" i="5"/>
  <c r="G1177" i="5"/>
  <c r="G1196" i="5"/>
  <c r="G1222" i="5"/>
  <c r="G1284" i="5"/>
  <c r="G1314" i="5"/>
  <c r="G1321" i="5"/>
  <c r="G1325" i="5"/>
  <c r="G1332" i="5"/>
  <c r="G1357" i="5"/>
  <c r="G1358" i="5"/>
  <c r="G1387" i="5"/>
  <c r="G1401" i="5"/>
  <c r="G1407" i="5"/>
  <c r="G1411" i="5"/>
  <c r="G1422" i="5"/>
  <c r="G1437" i="5"/>
  <c r="G1442" i="5"/>
  <c r="G1452" i="5"/>
  <c r="G1457" i="5"/>
  <c r="G1474" i="5"/>
  <c r="G1487" i="5"/>
  <c r="G1491" i="5"/>
  <c r="G1497" i="5"/>
  <c r="G1499" i="5"/>
  <c r="G1514" i="5"/>
  <c r="G1532" i="5"/>
  <c r="G1604" i="5"/>
  <c r="G1611" i="5"/>
  <c r="G1618" i="5"/>
  <c r="G1666" i="5"/>
  <c r="G1673" i="5"/>
  <c r="G1725" i="5"/>
  <c r="G2125" i="5"/>
  <c r="G2231" i="5"/>
  <c r="G263" i="5"/>
  <c r="G321" i="5"/>
  <c r="G325" i="5"/>
  <c r="G371" i="5"/>
  <c r="G381" i="5"/>
  <c r="G395" i="5"/>
  <c r="G415" i="5"/>
  <c r="G479" i="5"/>
  <c r="G484" i="5"/>
  <c r="G493" i="5"/>
  <c r="G498" i="5"/>
  <c r="G510" i="5"/>
  <c r="G516" i="5"/>
  <c r="G677" i="5"/>
  <c r="G687" i="5"/>
  <c r="G804" i="5"/>
  <c r="G892" i="5"/>
  <c r="G958" i="5"/>
  <c r="G979" i="5"/>
  <c r="G981" i="5"/>
  <c r="G1077" i="5"/>
  <c r="G1093" i="5"/>
  <c r="G1102" i="5"/>
  <c r="G1117" i="5"/>
  <c r="G1118" i="5"/>
  <c r="G1162" i="5"/>
  <c r="G1163" i="5"/>
  <c r="G1219" i="5"/>
  <c r="G1242" i="5"/>
  <c r="G1254" i="5"/>
  <c r="G1257" i="5"/>
  <c r="G1274" i="5"/>
  <c r="G1295" i="5"/>
  <c r="G1305" i="5"/>
  <c r="G1313" i="5"/>
  <c r="G1320" i="5"/>
  <c r="G1376" i="5"/>
  <c r="G1394" i="5"/>
  <c r="G1431" i="5"/>
  <c r="G1436" i="5"/>
  <c r="G1439" i="5"/>
  <c r="G1458" i="5"/>
  <c r="G1465" i="5"/>
  <c r="G1488" i="5"/>
  <c r="G1496" i="5"/>
  <c r="G1520" i="5"/>
  <c r="G1535" i="5"/>
  <c r="G1549" i="5"/>
  <c r="G1571" i="5"/>
  <c r="G1642" i="5"/>
  <c r="G1652" i="5"/>
  <c r="G1674" i="5"/>
  <c r="G1689" i="5"/>
  <c r="G1694" i="5"/>
  <c r="G1724" i="5"/>
  <c r="G1735" i="5"/>
  <c r="G1902" i="5"/>
  <c r="G1914" i="5"/>
  <c r="G2368" i="5"/>
  <c r="G249" i="5"/>
  <c r="G283" i="5"/>
  <c r="G379" i="5"/>
  <c r="G447" i="5"/>
  <c r="G450" i="5"/>
  <c r="G454" i="5"/>
  <c r="G462" i="5"/>
  <c r="G482" i="5"/>
  <c r="G496" i="5"/>
  <c r="G522" i="5"/>
  <c r="G577" i="5"/>
  <c r="G579" i="5"/>
  <c r="G614" i="5"/>
  <c r="G631" i="5"/>
  <c r="G667" i="5"/>
  <c r="G736" i="5"/>
  <c r="G748" i="5"/>
  <c r="G819" i="5"/>
  <c r="G932" i="5"/>
  <c r="G954" i="5"/>
  <c r="G1031" i="5"/>
  <c r="G1050" i="5"/>
  <c r="G1085" i="5"/>
  <c r="G1087" i="5"/>
  <c r="G1121" i="5"/>
  <c r="G1134" i="5"/>
  <c r="G1167" i="5"/>
  <c r="G1211" i="5"/>
  <c r="G1276" i="5"/>
  <c r="G1308" i="5"/>
  <c r="G1345" i="5"/>
  <c r="G1427" i="5"/>
  <c r="G1428" i="5"/>
  <c r="G1480" i="5"/>
  <c r="G1484" i="5"/>
  <c r="G1500" i="5"/>
  <c r="G1518" i="5"/>
  <c r="G1563" i="5"/>
  <c r="G1576" i="5"/>
  <c r="G1651" i="5"/>
  <c r="G1705" i="5"/>
  <c r="G1805" i="5"/>
  <c r="G1836" i="5"/>
  <c r="G1871" i="5"/>
  <c r="G1938" i="5"/>
  <c r="G1969" i="5"/>
  <c r="G1993" i="5"/>
  <c r="G2053" i="5"/>
  <c r="G2145" i="5"/>
  <c r="G528" i="5"/>
  <c r="G560" i="5"/>
  <c r="G622" i="5"/>
  <c r="G664" i="5"/>
  <c r="G680" i="5"/>
  <c r="G746" i="5"/>
  <c r="G755" i="5"/>
  <c r="G766" i="5"/>
  <c r="G885" i="5"/>
  <c r="G924" i="5"/>
  <c r="G927" i="5"/>
  <c r="G1048" i="5"/>
  <c r="G1094" i="5"/>
  <c r="G1095" i="5"/>
  <c r="G1111" i="5"/>
  <c r="G1123" i="5"/>
  <c r="G1133" i="5"/>
  <c r="G1148" i="5"/>
  <c r="G1160" i="5"/>
  <c r="G1229" i="5"/>
  <c r="G1240" i="5"/>
  <c r="G1243" i="5"/>
  <c r="G1275" i="5"/>
  <c r="G1282" i="5"/>
  <c r="G1288" i="5"/>
  <c r="G1303" i="5"/>
  <c r="G1344" i="5"/>
  <c r="G1369" i="5"/>
  <c r="G1382" i="5"/>
  <c r="G1405" i="5"/>
  <c r="G1424" i="5"/>
  <c r="G1470" i="5"/>
  <c r="G1577" i="5"/>
  <c r="G1587" i="5"/>
  <c r="G1635" i="5"/>
  <c r="G1640" i="5"/>
  <c r="G1657" i="5"/>
  <c r="G1750" i="5"/>
  <c r="G1818" i="5"/>
  <c r="G1874" i="5"/>
  <c r="G202" i="5"/>
  <c r="G304" i="5"/>
  <c r="G336" i="5"/>
  <c r="G350" i="5"/>
  <c r="G363" i="5"/>
  <c r="G446" i="5"/>
  <c r="G460" i="5"/>
  <c r="G461" i="5"/>
  <c r="G504" i="5"/>
  <c r="G521" i="5"/>
  <c r="G553" i="5"/>
  <c r="G595" i="5"/>
  <c r="G620" i="5"/>
  <c r="G630" i="5"/>
  <c r="G647" i="5"/>
  <c r="G652" i="5"/>
  <c r="G686" i="5"/>
  <c r="G698" i="5"/>
  <c r="G734" i="5"/>
  <c r="G744" i="5"/>
  <c r="G858" i="5"/>
  <c r="G890" i="5"/>
  <c r="G928" i="5"/>
  <c r="G974" i="5"/>
  <c r="G990" i="5"/>
  <c r="G1017" i="5"/>
  <c r="G1022" i="5"/>
  <c r="G1051" i="5"/>
  <c r="G1063" i="5"/>
  <c r="G1086" i="5"/>
  <c r="G1106" i="5"/>
  <c r="G1122" i="5"/>
  <c r="G1190" i="5"/>
  <c r="G1191" i="5"/>
  <c r="G1209" i="5"/>
  <c r="G1262" i="5"/>
  <c r="G1311" i="5"/>
  <c r="G1330" i="5"/>
  <c r="G1337" i="5"/>
  <c r="G1349" i="5"/>
  <c r="G1373" i="5"/>
  <c r="G1400" i="5"/>
  <c r="G1412" i="5"/>
  <c r="G1414" i="5"/>
  <c r="G1420" i="5"/>
  <c r="G1440" i="5"/>
  <c r="G1447" i="5"/>
  <c r="G1454" i="5"/>
  <c r="G1459" i="5"/>
  <c r="G1466" i="5"/>
  <c r="G1471" i="5"/>
  <c r="G1481" i="5"/>
  <c r="G1489" i="5"/>
  <c r="G1501" i="5"/>
  <c r="G1507" i="5"/>
  <c r="G1526" i="5"/>
  <c r="G1573" i="5"/>
  <c r="G1585" i="5"/>
  <c r="G1594" i="5"/>
  <c r="G1656" i="5"/>
  <c r="G1672" i="5"/>
  <c r="G1802" i="5"/>
  <c r="G1839" i="5"/>
  <c r="G1906" i="5"/>
  <c r="G1921" i="5"/>
  <c r="G2256" i="5"/>
  <c r="G393" i="5"/>
  <c r="G402" i="5"/>
  <c r="G440" i="5"/>
  <c r="G445" i="5"/>
  <c r="G452" i="5"/>
  <c r="G471" i="5"/>
  <c r="G492" i="5"/>
  <c r="G518" i="5"/>
  <c r="G563" i="5"/>
  <c r="G567" i="5"/>
  <c r="G569" i="5"/>
  <c r="G644" i="5"/>
  <c r="G675" i="5"/>
  <c r="G689" i="5"/>
  <c r="G715" i="5"/>
  <c r="G735" i="5"/>
  <c r="G772" i="5"/>
  <c r="G818" i="5"/>
  <c r="G912" i="5"/>
  <c r="G918" i="5"/>
  <c r="G940" i="5"/>
  <c r="G952" i="5"/>
  <c r="G955" i="5"/>
  <c r="G959" i="5"/>
  <c r="G1032" i="5"/>
  <c r="G1034" i="5"/>
  <c r="G1054" i="5"/>
  <c r="G1057" i="5"/>
  <c r="G1112" i="5"/>
  <c r="G1113" i="5"/>
  <c r="G1140" i="5"/>
  <c r="G1146" i="5"/>
  <c r="G1149" i="5"/>
  <c r="G1169" i="5"/>
  <c r="G1175" i="5"/>
  <c r="G1195" i="5"/>
  <c r="G1234" i="5"/>
  <c r="G1269" i="5"/>
  <c r="G1297" i="5"/>
  <c r="G1312" i="5"/>
  <c r="G1327" i="5"/>
  <c r="G1364" i="5"/>
  <c r="G1374" i="5"/>
  <c r="G1389" i="5"/>
  <c r="G1429" i="5"/>
  <c r="G1441" i="5"/>
  <c r="G1485" i="5"/>
  <c r="G1508" i="5"/>
  <c r="G1523" i="5"/>
  <c r="G1525" i="5"/>
  <c r="G1530" i="5"/>
  <c r="G1569" i="5"/>
  <c r="G1580" i="5"/>
  <c r="G1581" i="5"/>
  <c r="G1592" i="5"/>
  <c r="G1593" i="5"/>
  <c r="G1662" i="5"/>
  <c r="G1682" i="5"/>
  <c r="G1762" i="5"/>
  <c r="G1790" i="5"/>
  <c r="G1834" i="5"/>
  <c r="G1895" i="5"/>
  <c r="G2154" i="5"/>
  <c r="G2400" i="5"/>
  <c r="G1922" i="5"/>
  <c r="G1951" i="5"/>
  <c r="G1970" i="5"/>
  <c r="G1975" i="5"/>
  <c r="G2036" i="5"/>
  <c r="G2038" i="5"/>
  <c r="G2098" i="5"/>
  <c r="G2144" i="5"/>
  <c r="G2162" i="5"/>
  <c r="G2230" i="5"/>
  <c r="G2387" i="5"/>
  <c r="G2392" i="5"/>
  <c r="G2442" i="5"/>
  <c r="G2461" i="5"/>
  <c r="G2491" i="5"/>
  <c r="G2509" i="5"/>
  <c r="G2524" i="5"/>
  <c r="G2557" i="5"/>
  <c r="G2584" i="5"/>
  <c r="G2649" i="5"/>
  <c r="G2754" i="5"/>
  <c r="G2758" i="5"/>
  <c r="G2761" i="5"/>
  <c r="G2771" i="5"/>
  <c r="G2782" i="5"/>
  <c r="G2791" i="5"/>
  <c r="G2801" i="5"/>
  <c r="G2809" i="5"/>
  <c r="G2840" i="5"/>
  <c r="G2845" i="5"/>
  <c r="G2858" i="5"/>
  <c r="G2930" i="5"/>
  <c r="G2950" i="5"/>
  <c r="G2993" i="5"/>
  <c r="G3007" i="5"/>
  <c r="G3032" i="5"/>
  <c r="G3052" i="5"/>
  <c r="G3082" i="5"/>
  <c r="G3143" i="5"/>
  <c r="G3159" i="5"/>
  <c r="G3206" i="5"/>
  <c r="G3214" i="5"/>
  <c r="G3216" i="5"/>
  <c r="G3217" i="5"/>
  <c r="G3244" i="5"/>
  <c r="G3271" i="5"/>
  <c r="G3404" i="5"/>
  <c r="G3570" i="5"/>
  <c r="G3649" i="5"/>
  <c r="G1734" i="5"/>
  <c r="G1920" i="5"/>
  <c r="G1968" i="5"/>
  <c r="G2040" i="5"/>
  <c r="G2052" i="5"/>
  <c r="G2122" i="5"/>
  <c r="G2130" i="5"/>
  <c r="G2240" i="5"/>
  <c r="G2356" i="5"/>
  <c r="G2378" i="5"/>
  <c r="G2394" i="5"/>
  <c r="G2413" i="5"/>
  <c r="G2421" i="5"/>
  <c r="G2426" i="5"/>
  <c r="G2441" i="5"/>
  <c r="G2502" i="5"/>
  <c r="G2504" i="5"/>
  <c r="G2529" i="5"/>
  <c r="G2552" i="5"/>
  <c r="G2709" i="5"/>
  <c r="G2736" i="5"/>
  <c r="G2740" i="5"/>
  <c r="G2743" i="5"/>
  <c r="G2747" i="5"/>
  <c r="G2764" i="5"/>
  <c r="G2772" i="5"/>
  <c r="G2795" i="5"/>
  <c r="G2799" i="5"/>
  <c r="G2813" i="5"/>
  <c r="G2878" i="5"/>
  <c r="G2912" i="5"/>
  <c r="G2915" i="5"/>
  <c r="G2923" i="5"/>
  <c r="G2943" i="5"/>
  <c r="G2962" i="5"/>
  <c r="G2972" i="5"/>
  <c r="G3001" i="5"/>
  <c r="G3014" i="5"/>
  <c r="G3030" i="5"/>
  <c r="G3050" i="5"/>
  <c r="G3085" i="5"/>
  <c r="G3122" i="5"/>
  <c r="G3127" i="5"/>
  <c r="G3140" i="5"/>
  <c r="G3188" i="5"/>
  <c r="G3203" i="5"/>
  <c r="G3213" i="5"/>
  <c r="G3238" i="5"/>
  <c r="G3263" i="5"/>
  <c r="G3329" i="5"/>
  <c r="G3348" i="5"/>
  <c r="G3512" i="5"/>
  <c r="G3637" i="5"/>
  <c r="G3638" i="5"/>
  <c r="G1426" i="5"/>
  <c r="G1443" i="5"/>
  <c r="G1450" i="5"/>
  <c r="G1460" i="5"/>
  <c r="G1462" i="5"/>
  <c r="G1467" i="5"/>
  <c r="G1469" i="5"/>
  <c r="G1486" i="5"/>
  <c r="G1503" i="5"/>
  <c r="G1512" i="5"/>
  <c r="G1517" i="5"/>
  <c r="G1519" i="5"/>
  <c r="G1543" i="5"/>
  <c r="G1557" i="5"/>
  <c r="G1575" i="5"/>
  <c r="G1600" i="5"/>
  <c r="G1641" i="5"/>
  <c r="G1648" i="5"/>
  <c r="G1654" i="5"/>
  <c r="G1659" i="5"/>
  <c r="G1664" i="5"/>
  <c r="G1669" i="5"/>
  <c r="G1675" i="5"/>
  <c r="G1678" i="5"/>
  <c r="G1680" i="5"/>
  <c r="G1702" i="5"/>
  <c r="G1706" i="5"/>
  <c r="G1713" i="5"/>
  <c r="G1731" i="5"/>
  <c r="G1769" i="5"/>
  <c r="G1797" i="5"/>
  <c r="G1815" i="5"/>
  <c r="G1844" i="5"/>
  <c r="G1880" i="5"/>
  <c r="G1915" i="5"/>
  <c r="G1917" i="5"/>
  <c r="G1927" i="5"/>
  <c r="G1963" i="5"/>
  <c r="G1965" i="5"/>
  <c r="G1988" i="5"/>
  <c r="G2002" i="5"/>
  <c r="G2009" i="5"/>
  <c r="G2019" i="5"/>
  <c r="G2117" i="5"/>
  <c r="G2120" i="5"/>
  <c r="G2137" i="5"/>
  <c r="G2142" i="5"/>
  <c r="G2181" i="5"/>
  <c r="G2184" i="5"/>
  <c r="G2190" i="5"/>
  <c r="G2202" i="5"/>
  <c r="G2228" i="5"/>
  <c r="G2334" i="5"/>
  <c r="G2380" i="5"/>
  <c r="G2399" i="5"/>
  <c r="G2423" i="5"/>
  <c r="G2428" i="5"/>
  <c r="G2458" i="5"/>
  <c r="G2477" i="5"/>
  <c r="G2492" i="5"/>
  <c r="G2497" i="5"/>
  <c r="G2507" i="5"/>
  <c r="G2617" i="5"/>
  <c r="G2644" i="5"/>
  <c r="G2711" i="5"/>
  <c r="G2773" i="5"/>
  <c r="G2783" i="5"/>
  <c r="G2796" i="5"/>
  <c r="G2800" i="5"/>
  <c r="G2816" i="5"/>
  <c r="G2820" i="5"/>
  <c r="G2935" i="5"/>
  <c r="G2955" i="5"/>
  <c r="G2978" i="5"/>
  <c r="G2982" i="5"/>
  <c r="G3027" i="5"/>
  <c r="G3047" i="5"/>
  <c r="G3067" i="5"/>
  <c r="G3087" i="5"/>
  <c r="G3103" i="5"/>
  <c r="G3105" i="5"/>
  <c r="G3130" i="5"/>
  <c r="G3133" i="5"/>
  <c r="G3135" i="5"/>
  <c r="G3154" i="5"/>
  <c r="G3191" i="5"/>
  <c r="G3197" i="5"/>
  <c r="G3219" i="5"/>
  <c r="G3237" i="5"/>
  <c r="G3252" i="5"/>
  <c r="G3258" i="5"/>
  <c r="G3259" i="5"/>
  <c r="G3334" i="5"/>
  <c r="G3402" i="5"/>
  <c r="G3583" i="5"/>
  <c r="G3609" i="5"/>
  <c r="G1822" i="5"/>
  <c r="G1855" i="5"/>
  <c r="G1992" i="5"/>
  <c r="G2021" i="5"/>
  <c r="G2054" i="5"/>
  <c r="G2061" i="5"/>
  <c r="G2075" i="5"/>
  <c r="G2089" i="5"/>
  <c r="G2221" i="5"/>
  <c r="G2253" i="5"/>
  <c r="G2267" i="5"/>
  <c r="G2327" i="5"/>
  <c r="G2369" i="5"/>
  <c r="G2404" i="5"/>
  <c r="G2440" i="5"/>
  <c r="G2446" i="5"/>
  <c r="G2470" i="5"/>
  <c r="G2472" i="5"/>
  <c r="G2525" i="5"/>
  <c r="G2585" i="5"/>
  <c r="G2619" i="5"/>
  <c r="G2633" i="5"/>
  <c r="G2642" i="5"/>
  <c r="G2647" i="5"/>
  <c r="G2654" i="5"/>
  <c r="G2686" i="5"/>
  <c r="G2693" i="5"/>
  <c r="G2704" i="5"/>
  <c r="G2718" i="5"/>
  <c r="G2720" i="5"/>
  <c r="G2748" i="5"/>
  <c r="G2752" i="5"/>
  <c r="G2755" i="5"/>
  <c r="G2759" i="5"/>
  <c r="G2765" i="5"/>
  <c r="G2776" i="5"/>
  <c r="G2784" i="5"/>
  <c r="G2797" i="5"/>
  <c r="G2834" i="5"/>
  <c r="G2835" i="5"/>
  <c r="G2877" i="5"/>
  <c r="G2882" i="5"/>
  <c r="G2908" i="5"/>
  <c r="G2928" i="5"/>
  <c r="G2948" i="5"/>
  <c r="G2960" i="5"/>
  <c r="G2970" i="5"/>
  <c r="G2986" i="5"/>
  <c r="G2990" i="5"/>
  <c r="G3009" i="5"/>
  <c r="G3015" i="5"/>
  <c r="G3025" i="5"/>
  <c r="G3045" i="5"/>
  <c r="G3065" i="5"/>
  <c r="G3091" i="5"/>
  <c r="G3111" i="5"/>
  <c r="G3141" i="5"/>
  <c r="G3146" i="5"/>
  <c r="G3177" i="5"/>
  <c r="G3193" i="5"/>
  <c r="G3202" i="5"/>
  <c r="G3209" i="5"/>
  <c r="G3211" i="5"/>
  <c r="G3248" i="5"/>
  <c r="G3282" i="5"/>
  <c r="G3305" i="5"/>
  <c r="G3347" i="5"/>
  <c r="G3380" i="5"/>
  <c r="G3455" i="5"/>
  <c r="G3668" i="5"/>
  <c r="G1055" i="5"/>
  <c r="G1103" i="5"/>
  <c r="G1105" i="5"/>
  <c r="G1153" i="5"/>
  <c r="G1155" i="5"/>
  <c r="G1174" i="5"/>
  <c r="G1176" i="5"/>
  <c r="G1216" i="5"/>
  <c r="G1218" i="5"/>
  <c r="G1247" i="5"/>
  <c r="G1249" i="5"/>
  <c r="G1261" i="5"/>
  <c r="G1263" i="5"/>
  <c r="G1289" i="5"/>
  <c r="G1319" i="5"/>
  <c r="G1324" i="5"/>
  <c r="G1326" i="5"/>
  <c r="G1348" i="5"/>
  <c r="G1350" i="5"/>
  <c r="G1381" i="5"/>
  <c r="G1383" i="5"/>
  <c r="G1415" i="5"/>
  <c r="G1417" i="5"/>
  <c r="G1475" i="5"/>
  <c r="G1477" i="5"/>
  <c r="G1524" i="5"/>
  <c r="G1529" i="5"/>
  <c r="G1531" i="5"/>
  <c r="G1586" i="5"/>
  <c r="G1605" i="5"/>
  <c r="G1607" i="5"/>
  <c r="G1610" i="5"/>
  <c r="G1612" i="5"/>
  <c r="G1623" i="5"/>
  <c r="G1624" i="5"/>
  <c r="G1627" i="5"/>
  <c r="G1636" i="5"/>
  <c r="G1690" i="5"/>
  <c r="G1693" i="5"/>
  <c r="G1699" i="5"/>
  <c r="G1701" i="5"/>
  <c r="G1708" i="5"/>
  <c r="G1727" i="5"/>
  <c r="G1736" i="5"/>
  <c r="G1738" i="5"/>
  <c r="G1753" i="5"/>
  <c r="G1755" i="5"/>
  <c r="G1781" i="5"/>
  <c r="G1783" i="5"/>
  <c r="G1812" i="5"/>
  <c r="G1848" i="5"/>
  <c r="G1881" i="5"/>
  <c r="G1911" i="5"/>
  <c r="G1950" i="5"/>
  <c r="G1953" i="5"/>
  <c r="G1959" i="5"/>
  <c r="G1977" i="5"/>
  <c r="G1982" i="5"/>
  <c r="G2039" i="5"/>
  <c r="G2045" i="5"/>
  <c r="G2063" i="5"/>
  <c r="G2077" i="5"/>
  <c r="G2091" i="5"/>
  <c r="G2129" i="5"/>
  <c r="G2135" i="5"/>
  <c r="G2151" i="5"/>
  <c r="G2223" i="5"/>
  <c r="G2235" i="5"/>
  <c r="G2245" i="5"/>
  <c r="G2255" i="5"/>
  <c r="G2278" i="5"/>
  <c r="G2296" i="5"/>
  <c r="G2350" i="5"/>
  <c r="G2377" i="5"/>
  <c r="G2393" i="5"/>
  <c r="G2406" i="5"/>
  <c r="G2459" i="5"/>
  <c r="G2475" i="5"/>
  <c r="G2520" i="5"/>
  <c r="G2537" i="5"/>
  <c r="G2553" i="5"/>
  <c r="G2587" i="5"/>
  <c r="G2601" i="5"/>
  <c r="G2612" i="5"/>
  <c r="G2628" i="5"/>
  <c r="G2671" i="5"/>
  <c r="G2685" i="5"/>
  <c r="G2688" i="5"/>
  <c r="G2707" i="5"/>
  <c r="G2723" i="5"/>
  <c r="G2732" i="5"/>
  <c r="G2737" i="5"/>
  <c r="G2741" i="5"/>
  <c r="G2766" i="5"/>
  <c r="G2785" i="5"/>
  <c r="G2788" i="5"/>
  <c r="G2831" i="5"/>
  <c r="G2868" i="5"/>
  <c r="G2920" i="5"/>
  <c r="G2940" i="5"/>
  <c r="G2983" i="5"/>
  <c r="G2994" i="5"/>
  <c r="G2998" i="5"/>
  <c r="G3022" i="5"/>
  <c r="G3042" i="5"/>
  <c r="G3062" i="5"/>
  <c r="G3097" i="5"/>
  <c r="G3106" i="5"/>
  <c r="G3144" i="5"/>
  <c r="G3169" i="5"/>
  <c r="G3174" i="5"/>
  <c r="G3199" i="5"/>
  <c r="G3230" i="5"/>
  <c r="G3254" i="5"/>
  <c r="G3311" i="5"/>
  <c r="G3318" i="5"/>
  <c r="G3362" i="5"/>
  <c r="G3381" i="5"/>
  <c r="G3420" i="5"/>
  <c r="G3434" i="5"/>
  <c r="G3457" i="5"/>
  <c r="G3477" i="5"/>
  <c r="G3585" i="5"/>
  <c r="G3593" i="5"/>
  <c r="G3795" i="5"/>
  <c r="G1877" i="5"/>
  <c r="G1901" i="5"/>
  <c r="G1903" i="5"/>
  <c r="G1944" i="5"/>
  <c r="G1946" i="5"/>
  <c r="G2068" i="5"/>
  <c r="G2082" i="5"/>
  <c r="G2112" i="5"/>
  <c r="G2153" i="5"/>
  <c r="G2176" i="5"/>
  <c r="G2195" i="5"/>
  <c r="G2264" i="5"/>
  <c r="G2276" i="5"/>
  <c r="G2298" i="5"/>
  <c r="G2367" i="5"/>
  <c r="G2493" i="5"/>
  <c r="G2527" i="5"/>
  <c r="G2532" i="5"/>
  <c r="G2555" i="5"/>
  <c r="G2569" i="5"/>
  <c r="G2580" i="5"/>
  <c r="G2596" i="5"/>
  <c r="G2615" i="5"/>
  <c r="G2631" i="5"/>
  <c r="G2648" i="5"/>
  <c r="G2661" i="5"/>
  <c r="G2678" i="5"/>
  <c r="G2680" i="5"/>
  <c r="G2691" i="5"/>
  <c r="G2713" i="5"/>
  <c r="G2760" i="5"/>
  <c r="G2767" i="5"/>
  <c r="G2777" i="5"/>
  <c r="G2811" i="5"/>
  <c r="G2847" i="5"/>
  <c r="G2852" i="5"/>
  <c r="G2856" i="5"/>
  <c r="G2866" i="5"/>
  <c r="G2906" i="5"/>
  <c r="G2911" i="5"/>
  <c r="G2933" i="5"/>
  <c r="G2953" i="5"/>
  <c r="G2959" i="5"/>
  <c r="G2967" i="5"/>
  <c r="G2991" i="5"/>
  <c r="G3002" i="5"/>
  <c r="G3020" i="5"/>
  <c r="G3040" i="5"/>
  <c r="G3060" i="5"/>
  <c r="G3090" i="5"/>
  <c r="G3102" i="5"/>
  <c r="G3148" i="5"/>
  <c r="G3171" i="5"/>
  <c r="G3196" i="5"/>
  <c r="G3212" i="5"/>
  <c r="G3336" i="5"/>
  <c r="G3355" i="5"/>
  <c r="G3397" i="5"/>
  <c r="G3414" i="5"/>
  <c r="G3485" i="5"/>
  <c r="G3493" i="5"/>
  <c r="G3617" i="5"/>
  <c r="G1653" i="5"/>
  <c r="G1658" i="5"/>
  <c r="G1663" i="5"/>
  <c r="G1668" i="5"/>
  <c r="G1679" i="5"/>
  <c r="G1726" i="5"/>
  <c r="G1749" i="5"/>
  <c r="G1793" i="5"/>
  <c r="G1835" i="5"/>
  <c r="G1886" i="5"/>
  <c r="G1891" i="5"/>
  <c r="G1929" i="5"/>
  <c r="G1934" i="5"/>
  <c r="G1952" i="5"/>
  <c r="G2070" i="5"/>
  <c r="G2084" i="5"/>
  <c r="G2101" i="5"/>
  <c r="G2110" i="5"/>
  <c r="G2119" i="5"/>
  <c r="G2128" i="5"/>
  <c r="G2165" i="5"/>
  <c r="G2174" i="5"/>
  <c r="G2183" i="5"/>
  <c r="G2188" i="5"/>
  <c r="G2197" i="5"/>
  <c r="G2220" i="5"/>
  <c r="G2244" i="5"/>
  <c r="G2303" i="5"/>
  <c r="G2308" i="5"/>
  <c r="G2338" i="5"/>
  <c r="G2348" i="5"/>
  <c r="G2364" i="5"/>
  <c r="G2488" i="5"/>
  <c r="G2523" i="5"/>
  <c r="G2535" i="5"/>
  <c r="G2548" i="5"/>
  <c r="G2564" i="5"/>
  <c r="G2583" i="5"/>
  <c r="G2599" i="5"/>
  <c r="G2621" i="5"/>
  <c r="G2656" i="5"/>
  <c r="G2683" i="5"/>
  <c r="G2708" i="5"/>
  <c r="G2727" i="5"/>
  <c r="G2742" i="5"/>
  <c r="G2746" i="5"/>
  <c r="G2749" i="5"/>
  <c r="G2753" i="5"/>
  <c r="G2770" i="5"/>
  <c r="G2778" i="5"/>
  <c r="G2789" i="5"/>
  <c r="G2807" i="5"/>
  <c r="G2833" i="5"/>
  <c r="G2843" i="5"/>
  <c r="G2867" i="5"/>
  <c r="G2925" i="5"/>
  <c r="G2945" i="5"/>
  <c r="G2977" i="5"/>
  <c r="G2999" i="5"/>
  <c r="G3006" i="5"/>
  <c r="G3017" i="5"/>
  <c r="G3037" i="5"/>
  <c r="G3057" i="5"/>
  <c r="G3088" i="5"/>
  <c r="G3093" i="5"/>
  <c r="G3096" i="5"/>
  <c r="G3136" i="5"/>
  <c r="G3208" i="5"/>
  <c r="G3231" i="5"/>
  <c r="G3236" i="5"/>
  <c r="G3269" i="5"/>
  <c r="G3278" i="5"/>
  <c r="G3338" i="5"/>
  <c r="G3361" i="5"/>
  <c r="G3436" i="5"/>
  <c r="G3514" i="5"/>
  <c r="G3618" i="5"/>
  <c r="G1763" i="5"/>
  <c r="G1791" i="5"/>
  <c r="G1829" i="5"/>
  <c r="G1866" i="5"/>
  <c r="G1870" i="5"/>
  <c r="G1986" i="5"/>
  <c r="G2121" i="5"/>
  <c r="G2126" i="5"/>
  <c r="G2133" i="5"/>
  <c r="G2185" i="5"/>
  <c r="G2222" i="5"/>
  <c r="G2310" i="5"/>
  <c r="G2320" i="5"/>
  <c r="G2329" i="5"/>
  <c r="G2340" i="5"/>
  <c r="G2385" i="5"/>
  <c r="G2460" i="5"/>
  <c r="G2495" i="5"/>
  <c r="G2551" i="5"/>
  <c r="G2567" i="5"/>
  <c r="G2589" i="5"/>
  <c r="G2616" i="5"/>
  <c r="G2673" i="5"/>
  <c r="G2735" i="5"/>
  <c r="G2779" i="5"/>
  <c r="G2790" i="5"/>
  <c r="G2794" i="5"/>
  <c r="G2837" i="5"/>
  <c r="G2844" i="5"/>
  <c r="G2849" i="5"/>
  <c r="G2873" i="5"/>
  <c r="G2892" i="5"/>
  <c r="G2903" i="5"/>
  <c r="G2909" i="5"/>
  <c r="G2918" i="5"/>
  <c r="G2938" i="5"/>
  <c r="G2965" i="5"/>
  <c r="G2975" i="5"/>
  <c r="G2985" i="5"/>
  <c r="G3010" i="5"/>
  <c r="G3035" i="5"/>
  <c r="G3055" i="5"/>
  <c r="G3100" i="5"/>
  <c r="G3108" i="5"/>
  <c r="G3126" i="5"/>
  <c r="G3168" i="5"/>
  <c r="G3172" i="5"/>
  <c r="G3194" i="5"/>
  <c r="G3232" i="5"/>
  <c r="G3261" i="5"/>
  <c r="G3270" i="5"/>
  <c r="G3307" i="5"/>
  <c r="G3317" i="5"/>
  <c r="G3325" i="5"/>
  <c r="G3427" i="5"/>
  <c r="G3528" i="5"/>
  <c r="G3561" i="5"/>
  <c r="G3595" i="5"/>
  <c r="G3596" i="5"/>
  <c r="G3293" i="5"/>
  <c r="G3306" i="5"/>
  <c r="G3369" i="5"/>
  <c r="G3376" i="5"/>
  <c r="G3388" i="5"/>
  <c r="G3389" i="5"/>
  <c r="G3390" i="5"/>
  <c r="G3409" i="5"/>
  <c r="G3423" i="5"/>
  <c r="G3428" i="5"/>
  <c r="G3429" i="5"/>
  <c r="G3435" i="5"/>
  <c r="G3456" i="5"/>
  <c r="G3472" i="5"/>
  <c r="G3508" i="5"/>
  <c r="G3526" i="5"/>
  <c r="G3541" i="5"/>
  <c r="G3542" i="5"/>
  <c r="G3623" i="5"/>
  <c r="G3643" i="5"/>
  <c r="G3651" i="5"/>
  <c r="G3700" i="5"/>
  <c r="G3724" i="5"/>
  <c r="G3736" i="5"/>
  <c r="G3758" i="5"/>
  <c r="G3799" i="5"/>
  <c r="G3815" i="5"/>
  <c r="G3850" i="5"/>
  <c r="G3852" i="5"/>
  <c r="G3862" i="5"/>
  <c r="G3864" i="5"/>
  <c r="G3874" i="5"/>
  <c r="G3876" i="5"/>
  <c r="G3886" i="5"/>
  <c r="G3888" i="5"/>
  <c r="G3898" i="5"/>
  <c r="G3900" i="5"/>
  <c r="G3902" i="5"/>
  <c r="G3904" i="5"/>
  <c r="G3926" i="5"/>
  <c r="G3978" i="5"/>
  <c r="G3981" i="5"/>
  <c r="G4013" i="5"/>
  <c r="G4016" i="5"/>
  <c r="G4019" i="5"/>
  <c r="G4033" i="5"/>
  <c r="G4100" i="5"/>
  <c r="G4167" i="5"/>
  <c r="G4196" i="5"/>
  <c r="G4205" i="5"/>
  <c r="G4206" i="5"/>
  <c r="G4207" i="5"/>
  <c r="G4208" i="5"/>
  <c r="G4227" i="5"/>
  <c r="G4243" i="5"/>
  <c r="G4355" i="5"/>
  <c r="G4379" i="5"/>
  <c r="G4538" i="5"/>
  <c r="G4539" i="5"/>
  <c r="G4570" i="5"/>
  <c r="G4581" i="5"/>
  <c r="G4681" i="5"/>
  <c r="G4687" i="5"/>
  <c r="G4702" i="5"/>
  <c r="G4712" i="5"/>
  <c r="G4764" i="5"/>
  <c r="G4803" i="5"/>
  <c r="G4818" i="5"/>
  <c r="G4904" i="5"/>
  <c r="G4938" i="5"/>
  <c r="G5050" i="5"/>
  <c r="G5569" i="5"/>
  <c r="G5614" i="5"/>
  <c r="G5616" i="5"/>
  <c r="G5659" i="5"/>
  <c r="G5671" i="5"/>
  <c r="G5727" i="5"/>
  <c r="G5771" i="5"/>
  <c r="G5773" i="5"/>
  <c r="G5864" i="5"/>
  <c r="G6003" i="5"/>
  <c r="G6009" i="5"/>
  <c r="G3286" i="5"/>
  <c r="G3461" i="5"/>
  <c r="G3503" i="5"/>
  <c r="G3537" i="5"/>
  <c r="G3540" i="5"/>
  <c r="G3586" i="5"/>
  <c r="G3612" i="5"/>
  <c r="G3630" i="5"/>
  <c r="G3646" i="5"/>
  <c r="G3650" i="5"/>
  <c r="G3656" i="5"/>
  <c r="G3665" i="5"/>
  <c r="G3684" i="5"/>
  <c r="G3757" i="5"/>
  <c r="G3797" i="5"/>
  <c r="G3802" i="5"/>
  <c r="G3806" i="5"/>
  <c r="G3837" i="5"/>
  <c r="G3841" i="5"/>
  <c r="G3854" i="5"/>
  <c r="G3866" i="5"/>
  <c r="G3878" i="5"/>
  <c r="G3890" i="5"/>
  <c r="G3924" i="5"/>
  <c r="G3980" i="5"/>
  <c r="G3987" i="5"/>
  <c r="G4006" i="5"/>
  <c r="G4011" i="5"/>
  <c r="G4058" i="5"/>
  <c r="G4072" i="5"/>
  <c r="G4098" i="5"/>
  <c r="G4128" i="5"/>
  <c r="G4137" i="5"/>
  <c r="G4189" i="5"/>
  <c r="G4195" i="5"/>
  <c r="G4224" i="5"/>
  <c r="G4225" i="5"/>
  <c r="G4241" i="5"/>
  <c r="G4280" i="5"/>
  <c r="G4374" i="5"/>
  <c r="G4380" i="5"/>
  <c r="G4433" i="5"/>
  <c r="G4454" i="5"/>
  <c r="G4461" i="5"/>
  <c r="G4492" i="5"/>
  <c r="G4524" i="5"/>
  <c r="G4571" i="5"/>
  <c r="G4601" i="5"/>
  <c r="G4656" i="5"/>
  <c r="G4665" i="5"/>
  <c r="G4670" i="5"/>
  <c r="G4719" i="5"/>
  <c r="G4735" i="5"/>
  <c r="G4798" i="5"/>
  <c r="G4932" i="5"/>
  <c r="G5037" i="5"/>
  <c r="G5235" i="5"/>
  <c r="G5413" i="5"/>
  <c r="G5512" i="5"/>
  <c r="G5513" i="5"/>
  <c r="G5658" i="5"/>
  <c r="G5670" i="5"/>
  <c r="G5672" i="5"/>
  <c r="G5683" i="5"/>
  <c r="G5688" i="5"/>
  <c r="G5707" i="5"/>
  <c r="G5719" i="5"/>
  <c r="G5742" i="5"/>
  <c r="G5743" i="5"/>
  <c r="G5761" i="5"/>
  <c r="G5798" i="5"/>
  <c r="G5957" i="5"/>
  <c r="G6162" i="5"/>
  <c r="G3522" i="5"/>
  <c r="G3571" i="5"/>
  <c r="G3577" i="5"/>
  <c r="G3603" i="5"/>
  <c r="G3614" i="5"/>
  <c r="G3644" i="5"/>
  <c r="G3658" i="5"/>
  <c r="G3663" i="5"/>
  <c r="G3691" i="5"/>
  <c r="G3714" i="5"/>
  <c r="G3716" i="5"/>
  <c r="G3744" i="5"/>
  <c r="G3756" i="5"/>
  <c r="G3759" i="5"/>
  <c r="G3838" i="5"/>
  <c r="G3845" i="5"/>
  <c r="G3930" i="5"/>
  <c r="G3935" i="5"/>
  <c r="G3936" i="5"/>
  <c r="G3937" i="5"/>
  <c r="G3979" i="5"/>
  <c r="G4010" i="5"/>
  <c r="G4012" i="5"/>
  <c r="G4056" i="5"/>
  <c r="G4083" i="5"/>
  <c r="G4096" i="5"/>
  <c r="G4101" i="5"/>
  <c r="G4102" i="5"/>
  <c r="G4103" i="5"/>
  <c r="G4120" i="5"/>
  <c r="G4136" i="5"/>
  <c r="G4248" i="5"/>
  <c r="G4259" i="5"/>
  <c r="G4295" i="5"/>
  <c r="G4322" i="5"/>
  <c r="G4337" i="5"/>
  <c r="G4353" i="5"/>
  <c r="G4357" i="5"/>
  <c r="G4365" i="5"/>
  <c r="G4415" i="5"/>
  <c r="G4429" i="5"/>
  <c r="G4442" i="5"/>
  <c r="G4493" i="5"/>
  <c r="G4514" i="5"/>
  <c r="G4533" i="5"/>
  <c r="G4565" i="5"/>
  <c r="G4567" i="5"/>
  <c r="G4614" i="5"/>
  <c r="G4683" i="5"/>
  <c r="G4704" i="5"/>
  <c r="G4727" i="5"/>
  <c r="G4738" i="5"/>
  <c r="G4823" i="5"/>
  <c r="G4934" i="5"/>
  <c r="G5237" i="5"/>
  <c r="G5682" i="5"/>
  <c r="G5691" i="5"/>
  <c r="G5706" i="5"/>
  <c r="G5718" i="5"/>
  <c r="G5720" i="5"/>
  <c r="G5731" i="5"/>
  <c r="G5736" i="5"/>
  <c r="G5751" i="5"/>
  <c r="G5763" i="5"/>
  <c r="G5799" i="5"/>
  <c r="G5860" i="5"/>
  <c r="G5880" i="5"/>
  <c r="G5918" i="5"/>
  <c r="G5955" i="5"/>
  <c r="G3551" i="5"/>
  <c r="G3559" i="5"/>
  <c r="G3572" i="5"/>
  <c r="G3574" i="5"/>
  <c r="G3608" i="5"/>
  <c r="G3642" i="5"/>
  <c r="G3671" i="5"/>
  <c r="G3796" i="5"/>
  <c r="G3803" i="5"/>
  <c r="G3817" i="5"/>
  <c r="G3822" i="5"/>
  <c r="G3830" i="5"/>
  <c r="G3844" i="5"/>
  <c r="G3915" i="5"/>
  <c r="G3953" i="5"/>
  <c r="G4040" i="5"/>
  <c r="G4107" i="5"/>
  <c r="G4118" i="5"/>
  <c r="G4119" i="5"/>
  <c r="G4187" i="5"/>
  <c r="G4194" i="5"/>
  <c r="G4220" i="5"/>
  <c r="G4226" i="5"/>
  <c r="G4242" i="5"/>
  <c r="G4245" i="5"/>
  <c r="G4246" i="5"/>
  <c r="G4247" i="5"/>
  <c r="G4303" i="5"/>
  <c r="G4306" i="5"/>
  <c r="G4308" i="5"/>
  <c r="G4309" i="5"/>
  <c r="G4356" i="5"/>
  <c r="G4362" i="5"/>
  <c r="G4424" i="5"/>
  <c r="G4494" i="5"/>
  <c r="G4717" i="5"/>
  <c r="G4814" i="5"/>
  <c r="G5165" i="5"/>
  <c r="G5201" i="5"/>
  <c r="G5255" i="5"/>
  <c r="G5297" i="5"/>
  <c r="G5485" i="5"/>
  <c r="G5609" i="5"/>
  <c r="G5665" i="5"/>
  <c r="G5690" i="5"/>
  <c r="G5730" i="5"/>
  <c r="G5745" i="5"/>
  <c r="G5800" i="5"/>
  <c r="G5874" i="5"/>
  <c r="G6085" i="5"/>
  <c r="G6102" i="5"/>
  <c r="G3516" i="5"/>
  <c r="G3518" i="5"/>
  <c r="G3529" i="5"/>
  <c r="G3560" i="5"/>
  <c r="G3597" i="5"/>
  <c r="G3652" i="5"/>
  <c r="G3669" i="5"/>
  <c r="G3688" i="5"/>
  <c r="G3738" i="5"/>
  <c r="G3805" i="5"/>
  <c r="G3807" i="5"/>
  <c r="G3823" i="5"/>
  <c r="G3839" i="5"/>
  <c r="G3840" i="5"/>
  <c r="G3846" i="5"/>
  <c r="G3856" i="5"/>
  <c r="G3858" i="5"/>
  <c r="G3868" i="5"/>
  <c r="G3870" i="5"/>
  <c r="G3880" i="5"/>
  <c r="G3882" i="5"/>
  <c r="G3892" i="5"/>
  <c r="G3894" i="5"/>
  <c r="G3906" i="5"/>
  <c r="G3908" i="5"/>
  <c r="G3945" i="5"/>
  <c r="G3962" i="5"/>
  <c r="G3983" i="5"/>
  <c r="G4004" i="5"/>
  <c r="G4057" i="5"/>
  <c r="G4064" i="5"/>
  <c r="G4097" i="5"/>
  <c r="G4105" i="5"/>
  <c r="G4164" i="5"/>
  <c r="G4182" i="5"/>
  <c r="G4193" i="5"/>
  <c r="G4219" i="5"/>
  <c r="G4270" i="5"/>
  <c r="G4278" i="5"/>
  <c r="G4482" i="5"/>
  <c r="G4497" i="5"/>
  <c r="G4550" i="5"/>
  <c r="G4560" i="5"/>
  <c r="G4572" i="5"/>
  <c r="G4653" i="5"/>
  <c r="G4695" i="5"/>
  <c r="G4711" i="5"/>
  <c r="G4713" i="5"/>
  <c r="G4720" i="5"/>
  <c r="G4742" i="5"/>
  <c r="G4746" i="5"/>
  <c r="G4793" i="5"/>
  <c r="G4808" i="5"/>
  <c r="G4857" i="5"/>
  <c r="G4909" i="5"/>
  <c r="G4926" i="5"/>
  <c r="G4945" i="5"/>
  <c r="G5124" i="5"/>
  <c r="G5180" i="5"/>
  <c r="G5203" i="5"/>
  <c r="G5228" i="5"/>
  <c r="G5299" i="5"/>
  <c r="G5431" i="5"/>
  <c r="G5503" i="5"/>
  <c r="G5646" i="5"/>
  <c r="G5667" i="5"/>
  <c r="G5713" i="5"/>
  <c r="G5738" i="5"/>
  <c r="G5803" i="5"/>
  <c r="G5805" i="5"/>
  <c r="G5867" i="5"/>
  <c r="G6049" i="5"/>
  <c r="G6249" i="5"/>
  <c r="G3619" i="5"/>
  <c r="G3629" i="5"/>
  <c r="G3645" i="5"/>
  <c r="G3666" i="5"/>
  <c r="G3673" i="5"/>
  <c r="G3677" i="5"/>
  <c r="G3698" i="5"/>
  <c r="G3763" i="5"/>
  <c r="G3804" i="5"/>
  <c r="G3818" i="5"/>
  <c r="G3848" i="5"/>
  <c r="G3860" i="5"/>
  <c r="G3872" i="5"/>
  <c r="G3884" i="5"/>
  <c r="G3896" i="5"/>
  <c r="G3910" i="5"/>
  <c r="G3913" i="5"/>
  <c r="G3919" i="5"/>
  <c r="G4032" i="5"/>
  <c r="G4081" i="5"/>
  <c r="G4156" i="5"/>
  <c r="G4202" i="5"/>
  <c r="G4249" i="5"/>
  <c r="G4265" i="5"/>
  <c r="G4271" i="5"/>
  <c r="G4274" i="5"/>
  <c r="G4275" i="5"/>
  <c r="G4276" i="5"/>
  <c r="G4277" i="5"/>
  <c r="G4300" i="5"/>
  <c r="G4301" i="5"/>
  <c r="G4302" i="5"/>
  <c r="G4330" i="5"/>
  <c r="G4360" i="5"/>
  <c r="G4377" i="5"/>
  <c r="G4382" i="5"/>
  <c r="G4396" i="5"/>
  <c r="G4468" i="5"/>
  <c r="G4485" i="5"/>
  <c r="G4496" i="5"/>
  <c r="G4501" i="5"/>
  <c r="G4569" i="5"/>
  <c r="G4587" i="5"/>
  <c r="G4598" i="5"/>
  <c r="G4649" i="5"/>
  <c r="G4679" i="5"/>
  <c r="G4724" i="5"/>
  <c r="G4744" i="5"/>
  <c r="G4757" i="5"/>
  <c r="G4795" i="5"/>
  <c r="G4816" i="5"/>
  <c r="G4844" i="5"/>
  <c r="G4846" i="5"/>
  <c r="G4911" i="5"/>
  <c r="G4921" i="5"/>
  <c r="G4946" i="5"/>
  <c r="G4953" i="5"/>
  <c r="G4984" i="5"/>
  <c r="G5031" i="5"/>
  <c r="G5126" i="5"/>
  <c r="G5202" i="5"/>
  <c r="G5218" i="5"/>
  <c r="G5647" i="5"/>
  <c r="G5695" i="5"/>
  <c r="G5715" i="5"/>
  <c r="G5754" i="5"/>
  <c r="G5796" i="5"/>
  <c r="G5974" i="5"/>
  <c r="G6066" i="5"/>
  <c r="G6283" i="5"/>
  <c r="G3553" i="5"/>
  <c r="G3579" i="5"/>
  <c r="G3600" i="5"/>
  <c r="G3725" i="5"/>
  <c r="G3790" i="5"/>
  <c r="G3792" i="5"/>
  <c r="G4030" i="5"/>
  <c r="G4085" i="5"/>
  <c r="G4139" i="5"/>
  <c r="G4154" i="5"/>
  <c r="G4155" i="5"/>
  <c r="G4200" i="5"/>
  <c r="G4201" i="5"/>
  <c r="G4218" i="5"/>
  <c r="G4263" i="5"/>
  <c r="G4281" i="5"/>
  <c r="G4297" i="5"/>
  <c r="G4345" i="5"/>
  <c r="G4426" i="5"/>
  <c r="G4451" i="5"/>
  <c r="G4483" i="5"/>
  <c r="G4484" i="5"/>
  <c r="G4486" i="5"/>
  <c r="G4502" i="5"/>
  <c r="G4577" i="5"/>
  <c r="G4651" i="5"/>
  <c r="G4699" i="5"/>
  <c r="G4762" i="5"/>
  <c r="G4778" i="5"/>
  <c r="G4794" i="5"/>
  <c r="G4825" i="5"/>
  <c r="G4869" i="5"/>
  <c r="G4900" i="5"/>
  <c r="G5035" i="5"/>
  <c r="G5220" i="5"/>
  <c r="G5434" i="5"/>
  <c r="G5436" i="5"/>
  <c r="G5548" i="5"/>
  <c r="G5561" i="5"/>
  <c r="G5637" i="5"/>
  <c r="G5655" i="5"/>
  <c r="G5694" i="5"/>
  <c r="G5703" i="5"/>
  <c r="G5767" i="5"/>
  <c r="G5837" i="5"/>
  <c r="G5862" i="5"/>
  <c r="G5920" i="5"/>
  <c r="G5952" i="5"/>
  <c r="G6000" i="5"/>
  <c r="G3548" i="5"/>
  <c r="G3587" i="5"/>
  <c r="G3601" i="5"/>
  <c r="G3610" i="5"/>
  <c r="G3621" i="5"/>
  <c r="G3692" i="5"/>
  <c r="G3720" i="5"/>
  <c r="G3733" i="5"/>
  <c r="G3742" i="5"/>
  <c r="G3777" i="5"/>
  <c r="G3779" i="5"/>
  <c r="G3801" i="5"/>
  <c r="G3820" i="5"/>
  <c r="G3828" i="5"/>
  <c r="G3836" i="5"/>
  <c r="G3925" i="5"/>
  <c r="G3927" i="5"/>
  <c r="G3982" i="5"/>
  <c r="G4018" i="5"/>
  <c r="G4029" i="5"/>
  <c r="G4031" i="5"/>
  <c r="G4035" i="5"/>
  <c r="G4138" i="5"/>
  <c r="G4216" i="5"/>
  <c r="G4217" i="5"/>
  <c r="G4262" i="5"/>
  <c r="G4279" i="5"/>
  <c r="G4324" i="5"/>
  <c r="G4328" i="5"/>
  <c r="G4329" i="5"/>
  <c r="G4335" i="5"/>
  <c r="G4367" i="5"/>
  <c r="G4378" i="5"/>
  <c r="G4384" i="5"/>
  <c r="G4431" i="5"/>
  <c r="G4459" i="5"/>
  <c r="G4500" i="5"/>
  <c r="G4508" i="5"/>
  <c r="G4523" i="5"/>
  <c r="G4556" i="5"/>
  <c r="G4573" i="5"/>
  <c r="G4586" i="5"/>
  <c r="G4630" i="5"/>
  <c r="G4667" i="5"/>
  <c r="G4737" i="5"/>
  <c r="G4817" i="5"/>
  <c r="G4992" i="5"/>
  <c r="G5007" i="5"/>
  <c r="G5247" i="5"/>
  <c r="G5563" i="5"/>
  <c r="G5605" i="5"/>
  <c r="G5649" i="5"/>
  <c r="G5679" i="5"/>
  <c r="G5697" i="5"/>
  <c r="G5766" i="5"/>
  <c r="G5768" i="5"/>
  <c r="G5831" i="5"/>
  <c r="G5863" i="5"/>
  <c r="G6023" i="5"/>
  <c r="G6072" i="5"/>
  <c r="G6148" i="5"/>
  <c r="G4633" i="5"/>
  <c r="G4692" i="5"/>
  <c r="G4780" i="5"/>
  <c r="G4813" i="5"/>
  <c r="G4832" i="5"/>
  <c r="G5014" i="5"/>
  <c r="G5039" i="5"/>
  <c r="G5234" i="5"/>
  <c r="G5415" i="5"/>
  <c r="G5505" i="5"/>
  <c r="G5657" i="5"/>
  <c r="G5660" i="5"/>
  <c r="G5676" i="5"/>
  <c r="G5705" i="5"/>
  <c r="G5708" i="5"/>
  <c r="G5724" i="5"/>
  <c r="G5753" i="5"/>
  <c r="G5756" i="5"/>
  <c r="G5775" i="5"/>
  <c r="G5807" i="5"/>
  <c r="G5871" i="5"/>
  <c r="G5875" i="5"/>
  <c r="G5914" i="5"/>
  <c r="G5925" i="5"/>
  <c r="G5956" i="5"/>
  <c r="G6016" i="5"/>
  <c r="G6151" i="5"/>
  <c r="G6186" i="5"/>
  <c r="G6205" i="5"/>
  <c r="G6243" i="5"/>
  <c r="G6279" i="5"/>
  <c r="G6414" i="5"/>
  <c r="G6541" i="5"/>
  <c r="G6587" i="5"/>
  <c r="G6691" i="5"/>
  <c r="G3693" i="5"/>
  <c r="G3705" i="5"/>
  <c r="G3719" i="5"/>
  <c r="G3721" i="5"/>
  <c r="G3732" i="5"/>
  <c r="G3734" i="5"/>
  <c r="G3764" i="5"/>
  <c r="G3766" i="5"/>
  <c r="G3775" i="5"/>
  <c r="G3788" i="5"/>
  <c r="G3826" i="5"/>
  <c r="G3952" i="5"/>
  <c r="G3954" i="5"/>
  <c r="G3963" i="5"/>
  <c r="G3965" i="5"/>
  <c r="G4023" i="5"/>
  <c r="G4047" i="5"/>
  <c r="G4050" i="5"/>
  <c r="G4063" i="5"/>
  <c r="G4065" i="5"/>
  <c r="G4110" i="5"/>
  <c r="G4146" i="5"/>
  <c r="G4173" i="5"/>
  <c r="G4176" i="5"/>
  <c r="G4211" i="5"/>
  <c r="G4232" i="5"/>
  <c r="G4234" i="5"/>
  <c r="G4254" i="5"/>
  <c r="G4264" i="5"/>
  <c r="G4266" i="5"/>
  <c r="G4272" i="5"/>
  <c r="G4286" i="5"/>
  <c r="G4288" i="5"/>
  <c r="G4313" i="5"/>
  <c r="G4344" i="5"/>
  <c r="G4346" i="5"/>
  <c r="G4397" i="5"/>
  <c r="G4399" i="5"/>
  <c r="G4450" i="5"/>
  <c r="G4452" i="5"/>
  <c r="G4515" i="5"/>
  <c r="G4543" i="5"/>
  <c r="G4592" i="5"/>
  <c r="G4608" i="5"/>
  <c r="G4624" i="5"/>
  <c r="G4694" i="5"/>
  <c r="G4853" i="5"/>
  <c r="G4858" i="5"/>
  <c r="G4860" i="5"/>
  <c r="G4870" i="5"/>
  <c r="G4910" i="5"/>
  <c r="G4913" i="5"/>
  <c r="G4941" i="5"/>
  <c r="G4942" i="5"/>
  <c r="G4962" i="5"/>
  <c r="G5009" i="5"/>
  <c r="G5054" i="5"/>
  <c r="G5056" i="5"/>
  <c r="G5211" i="5"/>
  <c r="G5213" i="5"/>
  <c r="G5227" i="5"/>
  <c r="G5243" i="5"/>
  <c r="G5301" i="5"/>
  <c r="G5314" i="5"/>
  <c r="G5327" i="5"/>
  <c r="G5407" i="5"/>
  <c r="G5435" i="5"/>
  <c r="G5497" i="5"/>
  <c r="G5530" i="5"/>
  <c r="G5544" i="5"/>
  <c r="G5597" i="5"/>
  <c r="G5603" i="5"/>
  <c r="G5612" i="5"/>
  <c r="G5627" i="5"/>
  <c r="G5632" i="5"/>
  <c r="G5644" i="5"/>
  <c r="G5651" i="5"/>
  <c r="G5653" i="5"/>
  <c r="G5685" i="5"/>
  <c r="G5699" i="5"/>
  <c r="G5701" i="5"/>
  <c r="G5733" i="5"/>
  <c r="G5747" i="5"/>
  <c r="G5749" i="5"/>
  <c r="G5792" i="5"/>
  <c r="G5826" i="5"/>
  <c r="G5833" i="5"/>
  <c r="G5856" i="5"/>
  <c r="G5942" i="5"/>
  <c r="G5945" i="5"/>
  <c r="G5950" i="5"/>
  <c r="G5973" i="5"/>
  <c r="G5980" i="5"/>
  <c r="G6036" i="5"/>
  <c r="G6037" i="5"/>
  <c r="G6043" i="5"/>
  <c r="G6050" i="5"/>
  <c r="G6052" i="5"/>
  <c r="G6068" i="5"/>
  <c r="G6101" i="5"/>
  <c r="G6108" i="5"/>
  <c r="G6165" i="5"/>
  <c r="G6306" i="5"/>
  <c r="G6438" i="5"/>
  <c r="G6472" i="5"/>
  <c r="G6552" i="5"/>
  <c r="G6673" i="5"/>
  <c r="G4472" i="5"/>
  <c r="G4541" i="5"/>
  <c r="G4593" i="5"/>
  <c r="G4658" i="5"/>
  <c r="G4677" i="5"/>
  <c r="G4826" i="5"/>
  <c r="G4835" i="5"/>
  <c r="G4852" i="5"/>
  <c r="G4856" i="5"/>
  <c r="G4892" i="5"/>
  <c r="G4950" i="5"/>
  <c r="G4955" i="5"/>
  <c r="G5004" i="5"/>
  <c r="G5010" i="5"/>
  <c r="G5032" i="5"/>
  <c r="G5062" i="5"/>
  <c r="G5117" i="5"/>
  <c r="G5141" i="5"/>
  <c r="G5156" i="5"/>
  <c r="G5162" i="5"/>
  <c r="G5164" i="5"/>
  <c r="G5251" i="5"/>
  <c r="G5260" i="5"/>
  <c r="G5274" i="5"/>
  <c r="G5309" i="5"/>
  <c r="G5365" i="5"/>
  <c r="G5389" i="5"/>
  <c r="G5648" i="5"/>
  <c r="G5664" i="5"/>
  <c r="G5693" i="5"/>
  <c r="G5696" i="5"/>
  <c r="G5712" i="5"/>
  <c r="G5741" i="5"/>
  <c r="G5744" i="5"/>
  <c r="G5760" i="5"/>
  <c r="G5869" i="5"/>
  <c r="G5923" i="5"/>
  <c r="G5927" i="5"/>
  <c r="G5943" i="5"/>
  <c r="G5988" i="5"/>
  <c r="G6011" i="5"/>
  <c r="G6015" i="5"/>
  <c r="G6019" i="5"/>
  <c r="G6025" i="5"/>
  <c r="G6039" i="5"/>
  <c r="G6045" i="5"/>
  <c r="G6091" i="5"/>
  <c r="G6116" i="5"/>
  <c r="G6137" i="5"/>
  <c r="G6141" i="5"/>
  <c r="G6176" i="5"/>
  <c r="G6202" i="5"/>
  <c r="G6226" i="5"/>
  <c r="G6275" i="5"/>
  <c r="G6296" i="5"/>
  <c r="G6313" i="5"/>
  <c r="G6325" i="5"/>
  <c r="G6350" i="5"/>
  <c r="G6395" i="5"/>
  <c r="G6450" i="5"/>
  <c r="G6704" i="5"/>
  <c r="G4663" i="5"/>
  <c r="G4815" i="5"/>
  <c r="G4834" i="5"/>
  <c r="G4915" i="5"/>
  <c r="G4918" i="5"/>
  <c r="G4930" i="5"/>
  <c r="G4989" i="5"/>
  <c r="G5016" i="5"/>
  <c r="G5024" i="5"/>
  <c r="G5051" i="5"/>
  <c r="G5125" i="5"/>
  <c r="G5177" i="5"/>
  <c r="G5179" i="5"/>
  <c r="G5225" i="5"/>
  <c r="G5298" i="5"/>
  <c r="G5362" i="5"/>
  <c r="G5387" i="5"/>
  <c r="G5484" i="5"/>
  <c r="G5511" i="5"/>
  <c r="G5516" i="5"/>
  <c r="G5562" i="5"/>
  <c r="G5673" i="5"/>
  <c r="G5687" i="5"/>
  <c r="G5689" i="5"/>
  <c r="G5721" i="5"/>
  <c r="G5735" i="5"/>
  <c r="G5737" i="5"/>
  <c r="G5769" i="5"/>
  <c r="G5777" i="5"/>
  <c r="G5794" i="5"/>
  <c r="G5801" i="5"/>
  <c r="G5809" i="5"/>
  <c r="G5820" i="5"/>
  <c r="G5825" i="5"/>
  <c r="G5836" i="5"/>
  <c r="G5858" i="5"/>
  <c r="G5865" i="5"/>
  <c r="G5873" i="5"/>
  <c r="G5878" i="5"/>
  <c r="G5881" i="5"/>
  <c r="G5886" i="5"/>
  <c r="G5889" i="5"/>
  <c r="G5940" i="5"/>
  <c r="G6058" i="5"/>
  <c r="G6075" i="5"/>
  <c r="G6128" i="5"/>
  <c r="G6131" i="5"/>
  <c r="G6164" i="5"/>
  <c r="G6199" i="5"/>
  <c r="G6231" i="5"/>
  <c r="G6270" i="5"/>
  <c r="G6278" i="5"/>
  <c r="G6312" i="5"/>
  <c r="G6363" i="5"/>
  <c r="G6376" i="5"/>
  <c r="G6396" i="5"/>
  <c r="G6397" i="5"/>
  <c r="G6426" i="5"/>
  <c r="G6566" i="5"/>
  <c r="G6671" i="5"/>
  <c r="G3923" i="5"/>
  <c r="G3944" i="5"/>
  <c r="G3946" i="5"/>
  <c r="G3986" i="5"/>
  <c r="G3988" i="5"/>
  <c r="G4005" i="5"/>
  <c r="G4034" i="5"/>
  <c r="G4038" i="5"/>
  <c r="G4039" i="5"/>
  <c r="G4071" i="5"/>
  <c r="G4073" i="5"/>
  <c r="G4082" i="5"/>
  <c r="G4084" i="5"/>
  <c r="G4127" i="5"/>
  <c r="G4129" i="5"/>
  <c r="G4163" i="5"/>
  <c r="G4165" i="5"/>
  <c r="G4181" i="5"/>
  <c r="G4183" i="5"/>
  <c r="G4261" i="5"/>
  <c r="G4269" i="5"/>
  <c r="G4294" i="5"/>
  <c r="G4296" i="5"/>
  <c r="G4336" i="5"/>
  <c r="G4338" i="5"/>
  <c r="G4373" i="5"/>
  <c r="G4375" i="5"/>
  <c r="G4425" i="5"/>
  <c r="G4427" i="5"/>
  <c r="G4441" i="5"/>
  <c r="G4443" i="5"/>
  <c r="G4478" i="5"/>
  <c r="G4487" i="5"/>
  <c r="G4590" i="5"/>
  <c r="G4615" i="5"/>
  <c r="G4632" i="5"/>
  <c r="G4743" i="5"/>
  <c r="G4760" i="5"/>
  <c r="G4774" i="5"/>
  <c r="G4779" i="5"/>
  <c r="G4820" i="5"/>
  <c r="G4822" i="5"/>
  <c r="G4855" i="5"/>
  <c r="G4862" i="5"/>
  <c r="G4865" i="5"/>
  <c r="G4885" i="5"/>
  <c r="G4899" i="5"/>
  <c r="G4949" i="5"/>
  <c r="G4954" i="5"/>
  <c r="G4968" i="5"/>
  <c r="G4980" i="5"/>
  <c r="G5061" i="5"/>
  <c r="G5080" i="5"/>
  <c r="G5092" i="5"/>
  <c r="G5094" i="5"/>
  <c r="G5099" i="5"/>
  <c r="G5116" i="5"/>
  <c r="G5120" i="5"/>
  <c r="G5230" i="5"/>
  <c r="G5239" i="5"/>
  <c r="G5293" i="5"/>
  <c r="G5358" i="5"/>
  <c r="G5472" i="5"/>
  <c r="G5506" i="5"/>
  <c r="G5557" i="5"/>
  <c r="G5571" i="5"/>
  <c r="G5580" i="5"/>
  <c r="G5592" i="5"/>
  <c r="G5600" i="5"/>
  <c r="G5610" i="5"/>
  <c r="G5615" i="5"/>
  <c r="G5643" i="5"/>
  <c r="G5645" i="5"/>
  <c r="G5652" i="5"/>
  <c r="G5681" i="5"/>
  <c r="G5684" i="5"/>
  <c r="G5700" i="5"/>
  <c r="G5729" i="5"/>
  <c r="G5732" i="5"/>
  <c r="G5748" i="5"/>
  <c r="G5832" i="5"/>
  <c r="G5839" i="5"/>
  <c r="G5876" i="5"/>
  <c r="G5887" i="5"/>
  <c r="G5929" i="5"/>
  <c r="G5979" i="5"/>
  <c r="G5999" i="5"/>
  <c r="G6044" i="5"/>
  <c r="G6107" i="5"/>
  <c r="G6127" i="5"/>
  <c r="G6144" i="5"/>
  <c r="G6170" i="5"/>
  <c r="G6173" i="5"/>
  <c r="G6208" i="5"/>
  <c r="G6245" i="5"/>
  <c r="G6256" i="5"/>
  <c r="G6257" i="5"/>
  <c r="G6276" i="5"/>
  <c r="H6286" i="5"/>
  <c r="E2333" i="8" s="1"/>
  <c r="G6623" i="5"/>
  <c r="G4600" i="5"/>
  <c r="G4726" i="5"/>
  <c r="G4755" i="5"/>
  <c r="G4804" i="5"/>
  <c r="G4920" i="5"/>
  <c r="G4923" i="5"/>
  <c r="G4937" i="5"/>
  <c r="G4948" i="5"/>
  <c r="G5030" i="5"/>
  <c r="G5065" i="5"/>
  <c r="G5075" i="5"/>
  <c r="G5098" i="5"/>
  <c r="G5118" i="5"/>
  <c r="G5229" i="5"/>
  <c r="G5326" i="5"/>
  <c r="G5360" i="5"/>
  <c r="G5414" i="5"/>
  <c r="G5471" i="5"/>
  <c r="G5480" i="5"/>
  <c r="G5499" i="5"/>
  <c r="G5608" i="5"/>
  <c r="G5638" i="5"/>
  <c r="G5639" i="5"/>
  <c r="G5640" i="5"/>
  <c r="G5661" i="5"/>
  <c r="G5675" i="5"/>
  <c r="G5677" i="5"/>
  <c r="G5709" i="5"/>
  <c r="G5723" i="5"/>
  <c r="G5725" i="5"/>
  <c r="G5757" i="5"/>
  <c r="G5788" i="5"/>
  <c r="G5793" i="5"/>
  <c r="G5822" i="5"/>
  <c r="G5827" i="5"/>
  <c r="G5828" i="5"/>
  <c r="G5857" i="5"/>
  <c r="G5910" i="5"/>
  <c r="G5913" i="5"/>
  <c r="G5921" i="5"/>
  <c r="G5924" i="5"/>
  <c r="H5946" i="5"/>
  <c r="E1843" i="8" s="1"/>
  <c r="G5948" i="5"/>
  <c r="G5959" i="5"/>
  <c r="G5983" i="5"/>
  <c r="G6047" i="5"/>
  <c r="G6057" i="5"/>
  <c r="G6065" i="5"/>
  <c r="G6083" i="5"/>
  <c r="G6111" i="5"/>
  <c r="G6143" i="5"/>
  <c r="G6161" i="5"/>
  <c r="G6163" i="5"/>
  <c r="G6166" i="5"/>
  <c r="G6168" i="5"/>
  <c r="G6236" i="5"/>
  <c r="G6297" i="5"/>
  <c r="G6385" i="5"/>
  <c r="G4525" i="5"/>
  <c r="G4534" i="5"/>
  <c r="G4591" i="5"/>
  <c r="G4640" i="5"/>
  <c r="G4645" i="5"/>
  <c r="G4718" i="5"/>
  <c r="G4721" i="5"/>
  <c r="G4736" i="5"/>
  <c r="G4739" i="5"/>
  <c r="G4854" i="5"/>
  <c r="G4873" i="5"/>
  <c r="G4890" i="5"/>
  <c r="G4957" i="5"/>
  <c r="G4969" i="5"/>
  <c r="G5042" i="5"/>
  <c r="G5047" i="5"/>
  <c r="G5049" i="5"/>
  <c r="G5063" i="5"/>
  <c r="G5077" i="5"/>
  <c r="G5212" i="5"/>
  <c r="G5288" i="5"/>
  <c r="G5305" i="5"/>
  <c r="G5306" i="5"/>
  <c r="G5328" i="5"/>
  <c r="G5329" i="5"/>
  <c r="G5342" i="5"/>
  <c r="G5381" i="5"/>
  <c r="G5406" i="5"/>
  <c r="G5466" i="5"/>
  <c r="G5496" i="5"/>
  <c r="G5534" i="5"/>
  <c r="G5579" i="5"/>
  <c r="G5591" i="5"/>
  <c r="G5636" i="5"/>
  <c r="G5669" i="5"/>
  <c r="G5717" i="5"/>
  <c r="G5765" i="5"/>
  <c r="G5772" i="5"/>
  <c r="G5797" i="5"/>
  <c r="G5804" i="5"/>
  <c r="G5852" i="5"/>
  <c r="G5861" i="5"/>
  <c r="G5911" i="5"/>
  <c r="G5993" i="5"/>
  <c r="G5996" i="5"/>
  <c r="G6020" i="5"/>
  <c r="G6121" i="5"/>
  <c r="G6124" i="5"/>
  <c r="G6159" i="5"/>
  <c r="G6174" i="5"/>
  <c r="H6178" i="5"/>
  <c r="E1926" i="8" s="1"/>
  <c r="G6200" i="5"/>
  <c r="G6232" i="5"/>
  <c r="G6238" i="5"/>
  <c r="G6295" i="5"/>
  <c r="G6384" i="5"/>
  <c r="G6410" i="5"/>
  <c r="G6645" i="5"/>
  <c r="G4652" i="5"/>
  <c r="G4792" i="5"/>
  <c r="G4925" i="5"/>
  <c r="G4982" i="5"/>
  <c r="G4987" i="5"/>
  <c r="G5044" i="5"/>
  <c r="G5068" i="5"/>
  <c r="G5070" i="5"/>
  <c r="G5147" i="5"/>
  <c r="G5149" i="5"/>
  <c r="G5219" i="5"/>
  <c r="G5236" i="5"/>
  <c r="G5388" i="5"/>
  <c r="G5510" i="5"/>
  <c r="G5518" i="5"/>
  <c r="G5570" i="5"/>
  <c r="G5631" i="5"/>
  <c r="G5663" i="5"/>
  <c r="G5666" i="5"/>
  <c r="G5711" i="5"/>
  <c r="G5714" i="5"/>
  <c r="G5759" i="5"/>
  <c r="G5762" i="5"/>
  <c r="G5835" i="5"/>
  <c r="G5841" i="5"/>
  <c r="G5868" i="5"/>
  <c r="G5877" i="5"/>
  <c r="G5882" i="5"/>
  <c r="G5890" i="5"/>
  <c r="G5892" i="5"/>
  <c r="G5908" i="5"/>
  <c r="G5961" i="5"/>
  <c r="G6012" i="5"/>
  <c r="G6088" i="5"/>
  <c r="G6169" i="5"/>
  <c r="G6207" i="5"/>
  <c r="G6222" i="5"/>
  <c r="G6234" i="5"/>
  <c r="G6287" i="5"/>
  <c r="G6301" i="5"/>
  <c r="G6324" i="5"/>
  <c r="G6374" i="5"/>
  <c r="G6309" i="5"/>
  <c r="G6330" i="5"/>
  <c r="G6461" i="5"/>
  <c r="G6492" i="5"/>
  <c r="G6591" i="5"/>
  <c r="G6593" i="5"/>
  <c r="G6609" i="5"/>
  <c r="G6625" i="5"/>
  <c r="G6659" i="5"/>
  <c r="G6660" i="5"/>
  <c r="G6683" i="5"/>
  <c r="G6711" i="5"/>
  <c r="G6732" i="5"/>
  <c r="G6749" i="5"/>
  <c r="G6777" i="5"/>
  <c r="G6787" i="5"/>
  <c r="G6788" i="5"/>
  <c r="G6811" i="5"/>
  <c r="G6839" i="5"/>
  <c r="G6860" i="5"/>
  <c r="G6877" i="5"/>
  <c r="G6905" i="5"/>
  <c r="G6915" i="5"/>
  <c r="G6916" i="5"/>
  <c r="G6939" i="5"/>
  <c r="G6965" i="5"/>
  <c r="G6983" i="5"/>
  <c r="G7004" i="5"/>
  <c r="G7021" i="5"/>
  <c r="G7049" i="5"/>
  <c r="G7059" i="5"/>
  <c r="G7060" i="5"/>
  <c r="G7083" i="5"/>
  <c r="G7111" i="5"/>
  <c r="G7115" i="5"/>
  <c r="G7116" i="5"/>
  <c r="G7139" i="5"/>
  <c r="G7167" i="5"/>
  <c r="G7188" i="5"/>
  <c r="G7205" i="5"/>
  <c r="G7233" i="5"/>
  <c r="G7243" i="5"/>
  <c r="G7244" i="5"/>
  <c r="G7267" i="5"/>
  <c r="G7293" i="5"/>
  <c r="G7392" i="5"/>
  <c r="G7440" i="5"/>
  <c r="G7528" i="5"/>
  <c r="G7533" i="5"/>
  <c r="G7536" i="5"/>
  <c r="G7541" i="5"/>
  <c r="G7548" i="5"/>
  <c r="G7560" i="5"/>
  <c r="G7570" i="5"/>
  <c r="G7653" i="5"/>
  <c r="G7674" i="5"/>
  <c r="G7804" i="5"/>
  <c r="G7902" i="5"/>
  <c r="G7915" i="5"/>
  <c r="G7963" i="5"/>
  <c r="G8030" i="5"/>
  <c r="G8134" i="5"/>
  <c r="G8194" i="5"/>
  <c r="G8323" i="5"/>
  <c r="G8343" i="5"/>
  <c r="G8518" i="5"/>
  <c r="G8580" i="5"/>
  <c r="G6799" i="5"/>
  <c r="G6801" i="5"/>
  <c r="G6832" i="5"/>
  <c r="G6927" i="5"/>
  <c r="G6929" i="5"/>
  <c r="G6960" i="5"/>
  <c r="G6976" i="5"/>
  <c r="G7071" i="5"/>
  <c r="G7073" i="5"/>
  <c r="G7104" i="5"/>
  <c r="G7127" i="5"/>
  <c r="G7129" i="5"/>
  <c r="G7160" i="5"/>
  <c r="G7255" i="5"/>
  <c r="G7257" i="5"/>
  <c r="G7288" i="5"/>
  <c r="G7368" i="5"/>
  <c r="G7401" i="5"/>
  <c r="G7406" i="5"/>
  <c r="H7427" i="5"/>
  <c r="E3164" i="8" s="1"/>
  <c r="G7485" i="5"/>
  <c r="H7522" i="5"/>
  <c r="E3228" i="8" s="1"/>
  <c r="G7523" i="5"/>
  <c r="G7531" i="5"/>
  <c r="G7597" i="5"/>
  <c r="G7642" i="5"/>
  <c r="G7649" i="5"/>
  <c r="G7690" i="5"/>
  <c r="G7722" i="5"/>
  <c r="G7778" i="5"/>
  <c r="G7840" i="5"/>
  <c r="G7982" i="5"/>
  <c r="G8102" i="5"/>
  <c r="G8127" i="5"/>
  <c r="G8163" i="5"/>
  <c r="G8199" i="5"/>
  <c r="G8243" i="5"/>
  <c r="G8266" i="5"/>
  <c r="G8274" i="5"/>
  <c r="G8336" i="5"/>
  <c r="G8444" i="5"/>
  <c r="G8553" i="5"/>
  <c r="G6474" i="5"/>
  <c r="G6510" i="5"/>
  <c r="G6529" i="5"/>
  <c r="G6653" i="5"/>
  <c r="G6681" i="5"/>
  <c r="G6692" i="5"/>
  <c r="G6715" i="5"/>
  <c r="G6743" i="5"/>
  <c r="G6764" i="5"/>
  <c r="G6781" i="5"/>
  <c r="G6809" i="5"/>
  <c r="G6819" i="5"/>
  <c r="G6820" i="5"/>
  <c r="G6843" i="5"/>
  <c r="G6871" i="5"/>
  <c r="G6892" i="5"/>
  <c r="G6909" i="5"/>
  <c r="G6937" i="5"/>
  <c r="G6947" i="5"/>
  <c r="G6948" i="5"/>
  <c r="G6987" i="5"/>
  <c r="G7015" i="5"/>
  <c r="G7036" i="5"/>
  <c r="G7053" i="5"/>
  <c r="G7081" i="5"/>
  <c r="G7091" i="5"/>
  <c r="G7092" i="5"/>
  <c r="G7137" i="5"/>
  <c r="G7147" i="5"/>
  <c r="G7148" i="5"/>
  <c r="G7171" i="5"/>
  <c r="G7199" i="5"/>
  <c r="G7220" i="5"/>
  <c r="G7237" i="5"/>
  <c r="G7265" i="5"/>
  <c r="G7275" i="5"/>
  <c r="G7276" i="5"/>
  <c r="G7380" i="5"/>
  <c r="G7400" i="5"/>
  <c r="G7408" i="5"/>
  <c r="G7411" i="5"/>
  <c r="G7412" i="5"/>
  <c r="G7441" i="5"/>
  <c r="G7463" i="5"/>
  <c r="G7468" i="5"/>
  <c r="G7470" i="5"/>
  <c r="G7489" i="5"/>
  <c r="G7492" i="5"/>
  <c r="G7521" i="5"/>
  <c r="G7554" i="5"/>
  <c r="G7561" i="5"/>
  <c r="G7584" i="5"/>
  <c r="G7599" i="5"/>
  <c r="G7664" i="5"/>
  <c r="G7670" i="5"/>
  <c r="G7684" i="5"/>
  <c r="G7835" i="5"/>
  <c r="G7838" i="5"/>
  <c r="G7899" i="5"/>
  <c r="G7950" i="5"/>
  <c r="G7972" i="5"/>
  <c r="G8092" i="5"/>
  <c r="G8098" i="5"/>
  <c r="G8130" i="5"/>
  <c r="G8175" i="5"/>
  <c r="G8232" i="5"/>
  <c r="G8430" i="5"/>
  <c r="G8595" i="5"/>
  <c r="G6540" i="5"/>
  <c r="G6573" i="5"/>
  <c r="G6575" i="5"/>
  <c r="G6597" i="5"/>
  <c r="G6607" i="5"/>
  <c r="G6608" i="5"/>
  <c r="G6703" i="5"/>
  <c r="G6705" i="5"/>
  <c r="G6736" i="5"/>
  <c r="G6757" i="5"/>
  <c r="G6776" i="5"/>
  <c r="G6831" i="5"/>
  <c r="G6833" i="5"/>
  <c r="G6864" i="5"/>
  <c r="G6885" i="5"/>
  <c r="G6904" i="5"/>
  <c r="G6959" i="5"/>
  <c r="G6961" i="5"/>
  <c r="G6975" i="5"/>
  <c r="G6977" i="5"/>
  <c r="G7008" i="5"/>
  <c r="G7029" i="5"/>
  <c r="G7048" i="5"/>
  <c r="G7103" i="5"/>
  <c r="G7105" i="5"/>
  <c r="G7159" i="5"/>
  <c r="G7161" i="5"/>
  <c r="G7192" i="5"/>
  <c r="G7213" i="5"/>
  <c r="G7232" i="5"/>
  <c r="G7287" i="5"/>
  <c r="G7289" i="5"/>
  <c r="G7301" i="5"/>
  <c r="G7379" i="5"/>
  <c r="G7426" i="5"/>
  <c r="G7438" i="5"/>
  <c r="G7439" i="5"/>
  <c r="G7483" i="5"/>
  <c r="G7504" i="5"/>
  <c r="G7542" i="5"/>
  <c r="G7587" i="5"/>
  <c r="G7628" i="5"/>
  <c r="G7641" i="5"/>
  <c r="G7654" i="5"/>
  <c r="G7657" i="5"/>
  <c r="G7719" i="5"/>
  <c r="G7753" i="5"/>
  <c r="G7760" i="5"/>
  <c r="G7888" i="5"/>
  <c r="G7900" i="5"/>
  <c r="G7922" i="5"/>
  <c r="G7981" i="5"/>
  <c r="G8026" i="5"/>
  <c r="G8046" i="5"/>
  <c r="G8068" i="5"/>
  <c r="G8124" i="5"/>
  <c r="G8200" i="5"/>
  <c r="G8249" i="5"/>
  <c r="G8358" i="5"/>
  <c r="G8417" i="5"/>
  <c r="G8549" i="5"/>
  <c r="G5976" i="5"/>
  <c r="G6032" i="5"/>
  <c r="G6041" i="5"/>
  <c r="G6071" i="5"/>
  <c r="G6077" i="5"/>
  <c r="G6081" i="5"/>
  <c r="G6104" i="5"/>
  <c r="G6135" i="5"/>
  <c r="G6140" i="5"/>
  <c r="G6147" i="5"/>
  <c r="G6149" i="5"/>
  <c r="G6171" i="5"/>
  <c r="G6201" i="5"/>
  <c r="G6224" i="5"/>
  <c r="G6233" i="5"/>
  <c r="G6247" i="5"/>
  <c r="G6251" i="5"/>
  <c r="G6272" i="5"/>
  <c r="G6307" i="5"/>
  <c r="G6332" i="5"/>
  <c r="G6383" i="5"/>
  <c r="G6409" i="5"/>
  <c r="G6424" i="5"/>
  <c r="G6452" i="5"/>
  <c r="G6512" i="5"/>
  <c r="G6565" i="5"/>
  <c r="G6568" i="5"/>
  <c r="G6569" i="5"/>
  <c r="G6595" i="5"/>
  <c r="G6647" i="5"/>
  <c r="G6668" i="5"/>
  <c r="G6685" i="5"/>
  <c r="G6713" i="5"/>
  <c r="G6723" i="5"/>
  <c r="G6724" i="5"/>
  <c r="G6747" i="5"/>
  <c r="G6775" i="5"/>
  <c r="G6796" i="5"/>
  <c r="G6813" i="5"/>
  <c r="G6841" i="5"/>
  <c r="G6851" i="5"/>
  <c r="G6852" i="5"/>
  <c r="G6875" i="5"/>
  <c r="G6903" i="5"/>
  <c r="G6924" i="5"/>
  <c r="G6941" i="5"/>
  <c r="G6963" i="5"/>
  <c r="G6985" i="5"/>
  <c r="G6995" i="5"/>
  <c r="G6996" i="5"/>
  <c r="G7019" i="5"/>
  <c r="G7047" i="5"/>
  <c r="G7068" i="5"/>
  <c r="G7085" i="5"/>
  <c r="G7113" i="5"/>
  <c r="G7124" i="5"/>
  <c r="G7141" i="5"/>
  <c r="G7169" i="5"/>
  <c r="G7179" i="5"/>
  <c r="G7180" i="5"/>
  <c r="G7203" i="5"/>
  <c r="G7231" i="5"/>
  <c r="G7252" i="5"/>
  <c r="G7269" i="5"/>
  <c r="G7291" i="5"/>
  <c r="G7372" i="5"/>
  <c r="G7388" i="5"/>
  <c r="G7394" i="5"/>
  <c r="G7500" i="5"/>
  <c r="G7520" i="5"/>
  <c r="G7525" i="5"/>
  <c r="G7579" i="5"/>
  <c r="G7673" i="5"/>
  <c r="G7721" i="5"/>
  <c r="G7729" i="5"/>
  <c r="G7812" i="5"/>
  <c r="G7887" i="5"/>
  <c r="G7896" i="5"/>
  <c r="G7967" i="5"/>
  <c r="G8039" i="5"/>
  <c r="G8065" i="5"/>
  <c r="G8074" i="5"/>
  <c r="G8080" i="5"/>
  <c r="G8263" i="5"/>
  <c r="G8459" i="5"/>
  <c r="G8479" i="5"/>
  <c r="G8524" i="5"/>
  <c r="G8597" i="5"/>
  <c r="G8605" i="5"/>
  <c r="G8616" i="5"/>
  <c r="G8673" i="5"/>
  <c r="G6369" i="5"/>
  <c r="G6451" i="5"/>
  <c r="G6551" i="5"/>
  <c r="G6553" i="5"/>
  <c r="G6586" i="5"/>
  <c r="G6603" i="5"/>
  <c r="G6735" i="5"/>
  <c r="G6737" i="5"/>
  <c r="G6768" i="5"/>
  <c r="G6863" i="5"/>
  <c r="G6865" i="5"/>
  <c r="G6896" i="5"/>
  <c r="G7007" i="5"/>
  <c r="G7009" i="5"/>
  <c r="G7040" i="5"/>
  <c r="G7191" i="5"/>
  <c r="G7193" i="5"/>
  <c r="G7224" i="5"/>
  <c r="G7399" i="5"/>
  <c r="G7456" i="5"/>
  <c r="G7496" i="5"/>
  <c r="G7527" i="5"/>
  <c r="G7550" i="5"/>
  <c r="G7622" i="5"/>
  <c r="G7629" i="5"/>
  <c r="G7631" i="5"/>
  <c r="G7699" i="5"/>
  <c r="G7710" i="5"/>
  <c r="G7754" i="5"/>
  <c r="G7808" i="5"/>
  <c r="G7815" i="5"/>
  <c r="G7923" i="5"/>
  <c r="G7933" i="5"/>
  <c r="G8031" i="5"/>
  <c r="G8058" i="5"/>
  <c r="G8066" i="5"/>
  <c r="G8094" i="5"/>
  <c r="G8099" i="5"/>
  <c r="G8110" i="5"/>
  <c r="G8117" i="5"/>
  <c r="G8207" i="5"/>
  <c r="G8260" i="5"/>
  <c r="G8278" i="5"/>
  <c r="G8422" i="5"/>
  <c r="G8431" i="5"/>
  <c r="G8510" i="5"/>
  <c r="G8586" i="5"/>
  <c r="G5981" i="5"/>
  <c r="G6008" i="5"/>
  <c r="G6109" i="5"/>
  <c r="G6145" i="5"/>
  <c r="G6167" i="5"/>
  <c r="G6203" i="5"/>
  <c r="G6240" i="5"/>
  <c r="G6280" i="5"/>
  <c r="G6285" i="5"/>
  <c r="G6416" i="5"/>
  <c r="G6531" i="5"/>
  <c r="G6592" i="5"/>
  <c r="G6638" i="5"/>
  <c r="G6646" i="5"/>
  <c r="G6651" i="5"/>
  <c r="G6679" i="5"/>
  <c r="G6700" i="5"/>
  <c r="G6717" i="5"/>
  <c r="G6745" i="5"/>
  <c r="G6755" i="5"/>
  <c r="G6756" i="5"/>
  <c r="G6779" i="5"/>
  <c r="G6807" i="5"/>
  <c r="G6828" i="5"/>
  <c r="G6845" i="5"/>
  <c r="G6873" i="5"/>
  <c r="G6883" i="5"/>
  <c r="G6884" i="5"/>
  <c r="G6907" i="5"/>
  <c r="G6935" i="5"/>
  <c r="G6956" i="5"/>
  <c r="G6972" i="5"/>
  <c r="G6989" i="5"/>
  <c r="G7017" i="5"/>
  <c r="G7027" i="5"/>
  <c r="G7028" i="5"/>
  <c r="G7051" i="5"/>
  <c r="G7079" i="5"/>
  <c r="G7100" i="5"/>
  <c r="G7135" i="5"/>
  <c r="G7156" i="5"/>
  <c r="G7173" i="5"/>
  <c r="G7201" i="5"/>
  <c r="G7211" i="5"/>
  <c r="G7212" i="5"/>
  <c r="G7235" i="5"/>
  <c r="G7263" i="5"/>
  <c r="G7284" i="5"/>
  <c r="G7299" i="5"/>
  <c r="G7300" i="5"/>
  <c r="G7371" i="5"/>
  <c r="G7373" i="5"/>
  <c r="G7425" i="5"/>
  <c r="G7459" i="5"/>
  <c r="G7495" i="5"/>
  <c r="G7503" i="5"/>
  <c r="G7652" i="5"/>
  <c r="G7659" i="5"/>
  <c r="G7718" i="5"/>
  <c r="G7726" i="5"/>
  <c r="G7748" i="5"/>
  <c r="G7831" i="5"/>
  <c r="G7943" i="5"/>
  <c r="G8063" i="5"/>
  <c r="G8147" i="5"/>
  <c r="G8210" i="5"/>
  <c r="G8230" i="5"/>
  <c r="G8312" i="5"/>
  <c r="G8322" i="5"/>
  <c r="G8386" i="5"/>
  <c r="G8466" i="5"/>
  <c r="G8480" i="5"/>
  <c r="G6348" i="5"/>
  <c r="G6415" i="5"/>
  <c r="G6519" i="5"/>
  <c r="G6554" i="5"/>
  <c r="G6564" i="5"/>
  <c r="G6588" i="5"/>
  <c r="G6617" i="5"/>
  <c r="G6619" i="5"/>
  <c r="G6620" i="5"/>
  <c r="G6672" i="5"/>
  <c r="G6767" i="5"/>
  <c r="G6769" i="5"/>
  <c r="G6800" i="5"/>
  <c r="G6895" i="5"/>
  <c r="G6897" i="5"/>
  <c r="G6928" i="5"/>
  <c r="G7039" i="5"/>
  <c r="G7041" i="5"/>
  <c r="G7072" i="5"/>
  <c r="G7128" i="5"/>
  <c r="G7223" i="5"/>
  <c r="G7225" i="5"/>
  <c r="G7256" i="5"/>
  <c r="G7381" i="5"/>
  <c r="G7397" i="5"/>
  <c r="G7424" i="5"/>
  <c r="H7437" i="5"/>
  <c r="E3185" i="8" s="1"/>
  <c r="G7446" i="5"/>
  <c r="G7455" i="5"/>
  <c r="G7577" i="5"/>
  <c r="G7621" i="5"/>
  <c r="G7630" i="5"/>
  <c r="G7728" i="5"/>
  <c r="G7734" i="5"/>
  <c r="G7752" i="5"/>
  <c r="G7834" i="5"/>
  <c r="G7852" i="5"/>
  <c r="G7918" i="5"/>
  <c r="G7946" i="5"/>
  <c r="G7962" i="5"/>
  <c r="G7964" i="5"/>
  <c r="G7996" i="5"/>
  <c r="G8028" i="5"/>
  <c r="G8076" i="5"/>
  <c r="G8114" i="5"/>
  <c r="G8133" i="5"/>
  <c r="G8178" i="5"/>
  <c r="G8191" i="5"/>
  <c r="G8233" i="5"/>
  <c r="G8292" i="5"/>
  <c r="G8316" i="5"/>
  <c r="G7695" i="5"/>
  <c r="G7707" i="5"/>
  <c r="G7906" i="5"/>
  <c r="G7916" i="5"/>
  <c r="G7919" i="5"/>
  <c r="G7952" i="5"/>
  <c r="G8059" i="5"/>
  <c r="G8107" i="5"/>
  <c r="G8394" i="5"/>
  <c r="G8434" i="5"/>
  <c r="G8436" i="5"/>
  <c r="G8583" i="5"/>
  <c r="G8587" i="5"/>
  <c r="G8601" i="5"/>
  <c r="G8676" i="5"/>
  <c r="G8776" i="5"/>
  <c r="G8781" i="5"/>
  <c r="G8786" i="5"/>
  <c r="G8788" i="5"/>
  <c r="G8813" i="5"/>
  <c r="G8884" i="5"/>
  <c r="G8923" i="5"/>
  <c r="G8993" i="5"/>
  <c r="G8869" i="5"/>
  <c r="G9078" i="5"/>
  <c r="G9250" i="5"/>
  <c r="G9530" i="5"/>
  <c r="G7675" i="5"/>
  <c r="G7766" i="5"/>
  <c r="G7842" i="5"/>
  <c r="G7871" i="5"/>
  <c r="G7960" i="5"/>
  <c r="G8018" i="5"/>
  <c r="G8044" i="5"/>
  <c r="G8064" i="5"/>
  <c r="G8148" i="5"/>
  <c r="G8284" i="5"/>
  <c r="G8287" i="5"/>
  <c r="G8294" i="5"/>
  <c r="G8314" i="5"/>
  <c r="G8346" i="5"/>
  <c r="G8420" i="5"/>
  <c r="H8499" i="5"/>
  <c r="E3485" i="8" s="1"/>
  <c r="G8563" i="5"/>
  <c r="G8760" i="5"/>
  <c r="G8793" i="5"/>
  <c r="G8856" i="5"/>
  <c r="G8872" i="5"/>
  <c r="G9156" i="5"/>
  <c r="G7823" i="5"/>
  <c r="G7850" i="5"/>
  <c r="G7884" i="5"/>
  <c r="G7986" i="5"/>
  <c r="G7991" i="5"/>
  <c r="G8060" i="5"/>
  <c r="G8100" i="5"/>
  <c r="G8123" i="5"/>
  <c r="G8424" i="5"/>
  <c r="G8428" i="5"/>
  <c r="G8512" i="5"/>
  <c r="G8542" i="5"/>
  <c r="G8556" i="5"/>
  <c r="G8614" i="5"/>
  <c r="H8647" i="5"/>
  <c r="E3518" i="8" s="1"/>
  <c r="G8698" i="5"/>
  <c r="G8970" i="5"/>
  <c r="G9113" i="5"/>
  <c r="G9405" i="5"/>
  <c r="G7745" i="5"/>
  <c r="G7767" i="5"/>
  <c r="G7818" i="5"/>
  <c r="G7819" i="5"/>
  <c r="G7832" i="5"/>
  <c r="G7851" i="5"/>
  <c r="G7868" i="5"/>
  <c r="G7911" i="5"/>
  <c r="G7932" i="5"/>
  <c r="G7990" i="5"/>
  <c r="G8011" i="5"/>
  <c r="G8022" i="5"/>
  <c r="G8032" i="5"/>
  <c r="G8071" i="5"/>
  <c r="G8078" i="5"/>
  <c r="G8095" i="5"/>
  <c r="G8128" i="5"/>
  <c r="G8143" i="5"/>
  <c r="G8171" i="5"/>
  <c r="G8202" i="5"/>
  <c r="G8224" i="5"/>
  <c r="G8248" i="5"/>
  <c r="G8286" i="5"/>
  <c r="G8342" i="5"/>
  <c r="G8352" i="5"/>
  <c r="G8354" i="5"/>
  <c r="G8391" i="5"/>
  <c r="G8516" i="5"/>
  <c r="G8564" i="5"/>
  <c r="G8565" i="5"/>
  <c r="G8588" i="5"/>
  <c r="G8598" i="5"/>
  <c r="G8671" i="5"/>
  <c r="G8697" i="5"/>
  <c r="G8848" i="5"/>
  <c r="G8897" i="5"/>
  <c r="G9583" i="5"/>
  <c r="G7529" i="5"/>
  <c r="G7544" i="5"/>
  <c r="G7555" i="5"/>
  <c r="G7588" i="5"/>
  <c r="G7602" i="5"/>
  <c r="G7607" i="5"/>
  <c r="G7747" i="5"/>
  <c r="G7779" i="5"/>
  <c r="G7782" i="5"/>
  <c r="G7792" i="5"/>
  <c r="G7802" i="5"/>
  <c r="G7811" i="5"/>
  <c r="G7836" i="5"/>
  <c r="G7859" i="5"/>
  <c r="G7866" i="5"/>
  <c r="G7872" i="5"/>
  <c r="G7924" i="5"/>
  <c r="G7979" i="5"/>
  <c r="G8023" i="5"/>
  <c r="G8042" i="5"/>
  <c r="G8043" i="5"/>
  <c r="G8083" i="5"/>
  <c r="H8121" i="5"/>
  <c r="E3373" i="8" s="1"/>
  <c r="G8146" i="5"/>
  <c r="G8168" i="5"/>
  <c r="G8180" i="5"/>
  <c r="G8195" i="5"/>
  <c r="G8211" i="5"/>
  <c r="G8226" i="5"/>
  <c r="G8258" i="5"/>
  <c r="G8285" i="5"/>
  <c r="G8288" i="5"/>
  <c r="G8307" i="5"/>
  <c r="G8379" i="5"/>
  <c r="G8382" i="5"/>
  <c r="G8396" i="5"/>
  <c r="G8412" i="5"/>
  <c r="G8432" i="5"/>
  <c r="G8461" i="5"/>
  <c r="G8486" i="5"/>
  <c r="G8496" i="5"/>
  <c r="G8511" i="5"/>
  <c r="G8531" i="5"/>
  <c r="G8535" i="5"/>
  <c r="G8794" i="5"/>
  <c r="G8818" i="5"/>
  <c r="G8892" i="5"/>
  <c r="G8946" i="5"/>
  <c r="G8979" i="5"/>
  <c r="G9007" i="5"/>
  <c r="G9122" i="5"/>
  <c r="G9149" i="5"/>
  <c r="H9278" i="5"/>
  <c r="E3998" i="8" s="1"/>
  <c r="G7535" i="5"/>
  <c r="G7711" i="5"/>
  <c r="G7746" i="5"/>
  <c r="G7895" i="5"/>
  <c r="G7944" i="5"/>
  <c r="G7947" i="5"/>
  <c r="G7987" i="5"/>
  <c r="G8015" i="5"/>
  <c r="G8091" i="5"/>
  <c r="G8139" i="5"/>
  <c r="G8158" i="5"/>
  <c r="G8183" i="5"/>
  <c r="G8262" i="5"/>
  <c r="G8275" i="5"/>
  <c r="G8308" i="5"/>
  <c r="G8328" i="5"/>
  <c r="G8330" i="5"/>
  <c r="G8332" i="5"/>
  <c r="G8348" i="5"/>
  <c r="G8359" i="5"/>
  <c r="G8403" i="5"/>
  <c r="G8404" i="5"/>
  <c r="G8522" i="5"/>
  <c r="G8581" i="5"/>
  <c r="G8594" i="5"/>
  <c r="G8604" i="5"/>
  <c r="G8626" i="5"/>
  <c r="G8672" i="5"/>
  <c r="G8694" i="5"/>
  <c r="G8732" i="5"/>
  <c r="G8773" i="5"/>
  <c r="G8832" i="5"/>
  <c r="G8833" i="5"/>
  <c r="G9074" i="5"/>
  <c r="G9112" i="5"/>
  <c r="G7576" i="5"/>
  <c r="G7578" i="5"/>
  <c r="G7600" i="5"/>
  <c r="G7615" i="5"/>
  <c r="G7636" i="5"/>
  <c r="G7668" i="5"/>
  <c r="G7689" i="5"/>
  <c r="G7691" i="5"/>
  <c r="G7703" i="5"/>
  <c r="G7755" i="5"/>
  <c r="G7762" i="5"/>
  <c r="G7775" i="5"/>
  <c r="G7780" i="5"/>
  <c r="G7781" i="5"/>
  <c r="G7795" i="5"/>
  <c r="G7807" i="5"/>
  <c r="G7824" i="5"/>
  <c r="G7879" i="5"/>
  <c r="G7883" i="5"/>
  <c r="G7926" i="5"/>
  <c r="G7934" i="5"/>
  <c r="G7935" i="5"/>
  <c r="G7975" i="5"/>
  <c r="G7994" i="5"/>
  <c r="G7999" i="5"/>
  <c r="G8214" i="5"/>
  <c r="G8227" i="5"/>
  <c r="G8238" i="5"/>
  <c r="G8264" i="5"/>
  <c r="G8283" i="5"/>
  <c r="G8304" i="5"/>
  <c r="G8360" i="5"/>
  <c r="G8445" i="5"/>
  <c r="G8469" i="5"/>
  <c r="G8555" i="5"/>
  <c r="G8574" i="5"/>
  <c r="G8592" i="5"/>
  <c r="G8632" i="5"/>
  <c r="G8667" i="5"/>
  <c r="G8719" i="5"/>
  <c r="G8963" i="5"/>
  <c r="G8986" i="5"/>
  <c r="G9045" i="5"/>
  <c r="G9049" i="5"/>
  <c r="G8615" i="5"/>
  <c r="G8705" i="5"/>
  <c r="G8707" i="5"/>
  <c r="H8756" i="5"/>
  <c r="E3555" i="8" s="1"/>
  <c r="G8849" i="5"/>
  <c r="G8877" i="5"/>
  <c r="G8994" i="5"/>
  <c r="G9164" i="5"/>
  <c r="G9197" i="5"/>
  <c r="G9236" i="5"/>
  <c r="G9254" i="5"/>
  <c r="G9334" i="5"/>
  <c r="G9368" i="5"/>
  <c r="G9369" i="5"/>
  <c r="G9420" i="5"/>
  <c r="G9432" i="5"/>
  <c r="G9433" i="5"/>
  <c r="G9462" i="5"/>
  <c r="G9475" i="5"/>
  <c r="G9555" i="5"/>
  <c r="G9605" i="5"/>
  <c r="G9692" i="5"/>
  <c r="G9764" i="5"/>
  <c r="G9188" i="5"/>
  <c r="G9217" i="5"/>
  <c r="G9241" i="5"/>
  <c r="G9316" i="5"/>
  <c r="G9364" i="5"/>
  <c r="G9412" i="5"/>
  <c r="G9519" i="5"/>
  <c r="G9581" i="5"/>
  <c r="G9591" i="5"/>
  <c r="G9595" i="5"/>
  <c r="G9622" i="5"/>
  <c r="G8692" i="5"/>
  <c r="G8860" i="5"/>
  <c r="G8959" i="5"/>
  <c r="G9036" i="5"/>
  <c r="G9108" i="5"/>
  <c r="G9162" i="5"/>
  <c r="G9174" i="5"/>
  <c r="G9200" i="5"/>
  <c r="G9204" i="5"/>
  <c r="G9229" i="5"/>
  <c r="G9266" i="5"/>
  <c r="H9270" i="5"/>
  <c r="E3996" i="8" s="1"/>
  <c r="G9361" i="5"/>
  <c r="G9444" i="5"/>
  <c r="G9488" i="5"/>
  <c r="G9497" i="5"/>
  <c r="G9631" i="5"/>
  <c r="G9037" i="5"/>
  <c r="G9044" i="5"/>
  <c r="G9061" i="5"/>
  <c r="G9085" i="5"/>
  <c r="G9125" i="5"/>
  <c r="G9214" i="5"/>
  <c r="G9228" i="5"/>
  <c r="G9252" i="5"/>
  <c r="G9284" i="5"/>
  <c r="G9306" i="5"/>
  <c r="G9373" i="5"/>
  <c r="G9381" i="5"/>
  <c r="G9523" i="5"/>
  <c r="G9531" i="5"/>
  <c r="G9532" i="5"/>
  <c r="G9627" i="5"/>
  <c r="G9797" i="5"/>
  <c r="G8395" i="5"/>
  <c r="G8619" i="5"/>
  <c r="G8817" i="5"/>
  <c r="G8820" i="5"/>
  <c r="G8927" i="5"/>
  <c r="G8978" i="5"/>
  <c r="G9008" i="5"/>
  <c r="G9029" i="5"/>
  <c r="G9046" i="5"/>
  <c r="G9060" i="5"/>
  <c r="G9072" i="5"/>
  <c r="G9081" i="5"/>
  <c r="G9117" i="5"/>
  <c r="G9137" i="5"/>
  <c r="H9150" i="5"/>
  <c r="E3964" i="8" s="1"/>
  <c r="G9153" i="5"/>
  <c r="G9245" i="5"/>
  <c r="G9325" i="5"/>
  <c r="G9328" i="5"/>
  <c r="G9332" i="5"/>
  <c r="G9341" i="5"/>
  <c r="G9393" i="5"/>
  <c r="H9406" i="5"/>
  <c r="E4077" i="8" s="1"/>
  <c r="G9409" i="5"/>
  <c r="G9533" i="5"/>
  <c r="G9548" i="5"/>
  <c r="G9678" i="5"/>
  <c r="G9758" i="5"/>
  <c r="G9833" i="5"/>
  <c r="G8220" i="5"/>
  <c r="G8326" i="5"/>
  <c r="G8347" i="5"/>
  <c r="H8369" i="5"/>
  <c r="E3443" i="8" s="1"/>
  <c r="G8384" i="5"/>
  <c r="G8638" i="5"/>
  <c r="G8662" i="5"/>
  <c r="G8687" i="5"/>
  <c r="G8706" i="5"/>
  <c r="G8770" i="5"/>
  <c r="G8799" i="5"/>
  <c r="G8806" i="5"/>
  <c r="G8868" i="5"/>
  <c r="G8903" i="5"/>
  <c r="G8967" i="5"/>
  <c r="G9012" i="5"/>
  <c r="G9017" i="5"/>
  <c r="G9080" i="5"/>
  <c r="G9141" i="5"/>
  <c r="G9232" i="5"/>
  <c r="G9269" i="5"/>
  <c r="G9282" i="5"/>
  <c r="G9305" i="5"/>
  <c r="G9356" i="5"/>
  <c r="G9397" i="5"/>
  <c r="G9487" i="5"/>
  <c r="G9538" i="5"/>
  <c r="G9545" i="5"/>
  <c r="G9598" i="5"/>
  <c r="G7890" i="5"/>
  <c r="G8196" i="5"/>
  <c r="G8280" i="5"/>
  <c r="G8291" i="5"/>
  <c r="G8340" i="5"/>
  <c r="G8376" i="5"/>
  <c r="G8383" i="5"/>
  <c r="G8398" i="5"/>
  <c r="G8407" i="5"/>
  <c r="G8408" i="5"/>
  <c r="G8442" i="5"/>
  <c r="G8443" i="5"/>
  <c r="G8457" i="5"/>
  <c r="G8471" i="5"/>
  <c r="G8485" i="5"/>
  <c r="G8505" i="5"/>
  <c r="G8506" i="5"/>
  <c r="G8539" i="5"/>
  <c r="G8551" i="5"/>
  <c r="G8558" i="5"/>
  <c r="G8613" i="5"/>
  <c r="G8622" i="5"/>
  <c r="G8633" i="5"/>
  <c r="G8643" i="5"/>
  <c r="G8666" i="5"/>
  <c r="G8668" i="5"/>
  <c r="G8693" i="5"/>
  <c r="G8720" i="5"/>
  <c r="G8764" i="5"/>
  <c r="G8789" i="5"/>
  <c r="G8874" i="5"/>
  <c r="G8880" i="5"/>
  <c r="G8905" i="5"/>
  <c r="G8974" i="5"/>
  <c r="G8995" i="5"/>
  <c r="G9053" i="5"/>
  <c r="H9086" i="5"/>
  <c r="E3947" i="8" s="1"/>
  <c r="G9093" i="5"/>
  <c r="G9100" i="5"/>
  <c r="G9124" i="5"/>
  <c r="G9144" i="5"/>
  <c r="G9169" i="5"/>
  <c r="G9272" i="5"/>
  <c r="G9273" i="5"/>
  <c r="G9380" i="5"/>
  <c r="G9400" i="5"/>
  <c r="G9431" i="5"/>
  <c r="G9544" i="5"/>
  <c r="G9559" i="5"/>
  <c r="G9576" i="5"/>
  <c r="G9630" i="5"/>
  <c r="G9646" i="5"/>
  <c r="G9707" i="5"/>
  <c r="G7954" i="5"/>
  <c r="G8198" i="5"/>
  <c r="G8250" i="5"/>
  <c r="G8339" i="5"/>
  <c r="G8405" i="5"/>
  <c r="G8704" i="5"/>
  <c r="G8774" i="5"/>
  <c r="G8836" i="5"/>
  <c r="G8878" i="5"/>
  <c r="G8931" i="5"/>
  <c r="G8942" i="5"/>
  <c r="G8954" i="5"/>
  <c r="G9089" i="5"/>
  <c r="G9126" i="5"/>
  <c r="G9133" i="5"/>
  <c r="G9157" i="5"/>
  <c r="G9172" i="5"/>
  <c r="H9230" i="5"/>
  <c r="E3986" i="8" s="1"/>
  <c r="G9345" i="5"/>
  <c r="G9382" i="5"/>
  <c r="G9389" i="5"/>
  <c r="G9413" i="5"/>
  <c r="G9472" i="5"/>
  <c r="G9489" i="5"/>
  <c r="G9539" i="5"/>
  <c r="G8681" i="5"/>
  <c r="G8686" i="5"/>
  <c r="G8784" i="5"/>
  <c r="G8785" i="5"/>
  <c r="G8830" i="5"/>
  <c r="G8911" i="5"/>
  <c r="G8912" i="5"/>
  <c r="G9001" i="5"/>
  <c r="G9006" i="5"/>
  <c r="G9033" i="5"/>
  <c r="G9068" i="5"/>
  <c r="G9220" i="5"/>
  <c r="G9264" i="5"/>
  <c r="G9268" i="5"/>
  <c r="G9285" i="5"/>
  <c r="G9297" i="5"/>
  <c r="G9302" i="5"/>
  <c r="G9430" i="5"/>
  <c r="G9443" i="5"/>
  <c r="G9540" i="5"/>
  <c r="G9553" i="5"/>
  <c r="G9567" i="5"/>
  <c r="G9636" i="5"/>
  <c r="G9665" i="5"/>
  <c r="G9682" i="5"/>
  <c r="G9812" i="5"/>
  <c r="H9838" i="5"/>
  <c r="E4278" i="8" s="1"/>
  <c r="G9881" i="5"/>
  <c r="G9895" i="5"/>
  <c r="G10136" i="5"/>
  <c r="G10142" i="5"/>
  <c r="G10170" i="5"/>
  <c r="G9647" i="5"/>
  <c r="G9721" i="5"/>
  <c r="G9742" i="5"/>
  <c r="G9785" i="5"/>
  <c r="G9811" i="5"/>
  <c r="G9826" i="5"/>
  <c r="G9917" i="5"/>
  <c r="G9921" i="5"/>
  <c r="G9928" i="5"/>
  <c r="G9948" i="5"/>
  <c r="G9852" i="5"/>
  <c r="G9853" i="5"/>
  <c r="G9943" i="5"/>
  <c r="G10010" i="5"/>
  <c r="G10033" i="5"/>
  <c r="G10145" i="5"/>
  <c r="G9607" i="5"/>
  <c r="G9614" i="5"/>
  <c r="G9662" i="5"/>
  <c r="G9687" i="5"/>
  <c r="G9694" i="5"/>
  <c r="G9837" i="5"/>
  <c r="G9907" i="5"/>
  <c r="G10029" i="5"/>
  <c r="G10035" i="5"/>
  <c r="G10098" i="5"/>
  <c r="G8839" i="5"/>
  <c r="G8926" i="5"/>
  <c r="G9076" i="5"/>
  <c r="G9092" i="5"/>
  <c r="G9136" i="5"/>
  <c r="G9140" i="5"/>
  <c r="G9348" i="5"/>
  <c r="G9392" i="5"/>
  <c r="G9396" i="5"/>
  <c r="G9529" i="5"/>
  <c r="G9634" i="5"/>
  <c r="G9704" i="5"/>
  <c r="G9715" i="5"/>
  <c r="G9731" i="5"/>
  <c r="G9829" i="5"/>
  <c r="G9865" i="5"/>
  <c r="G9874" i="5"/>
  <c r="G9901" i="5"/>
  <c r="G9916" i="5"/>
  <c r="G9967" i="5"/>
  <c r="G10063" i="5"/>
  <c r="G9640" i="5"/>
  <c r="G9732" i="5"/>
  <c r="G9762" i="5"/>
  <c r="G9818" i="5"/>
  <c r="G9974" i="5"/>
  <c r="G10050" i="5"/>
  <c r="G9587" i="5"/>
  <c r="G9656" i="5"/>
  <c r="G9680" i="5"/>
  <c r="G9719" i="5"/>
  <c r="G9798" i="5"/>
  <c r="G10086" i="5"/>
  <c r="G8766" i="5"/>
  <c r="G8891" i="5"/>
  <c r="G9177" i="5"/>
  <c r="G9261" i="5"/>
  <c r="G9281" i="5"/>
  <c r="G9292" i="5"/>
  <c r="G9300" i="5"/>
  <c r="G9454" i="5"/>
  <c r="G9537" i="5"/>
  <c r="G9611" i="5"/>
  <c r="G9668" i="5"/>
  <c r="G9736" i="5"/>
  <c r="G9753" i="5"/>
  <c r="G9831" i="5"/>
  <c r="G9842" i="5"/>
  <c r="G9927" i="5"/>
  <c r="G10051" i="5"/>
  <c r="G9839" i="5"/>
  <c r="G9857" i="5"/>
  <c r="G9885" i="5"/>
  <c r="G9929" i="5"/>
  <c r="G9959" i="5"/>
  <c r="G9961" i="5"/>
  <c r="G9965" i="5"/>
  <c r="G9973" i="5"/>
  <c r="G9991" i="5"/>
  <c r="G9998" i="5"/>
  <c r="G10007" i="5"/>
  <c r="G10081" i="5"/>
  <c r="G10092" i="5"/>
  <c r="H10094" i="5"/>
  <c r="E4342" i="8" s="1"/>
  <c r="G10124" i="5"/>
  <c r="G10135" i="5"/>
  <c r="G10159" i="5"/>
  <c r="G10203" i="5"/>
  <c r="G10207" i="5"/>
  <c r="G10213" i="5"/>
  <c r="H10222" i="5"/>
  <c r="E4377" i="8" s="1"/>
  <c r="G10264" i="5"/>
  <c r="G10312" i="5"/>
  <c r="G10332" i="5"/>
  <c r="G10397" i="5"/>
  <c r="G10399" i="5"/>
  <c r="G10646" i="5"/>
  <c r="G9134" i="5"/>
  <c r="G9198" i="5"/>
  <c r="G9262" i="5"/>
  <c r="G9326" i="5"/>
  <c r="G9390" i="5"/>
  <c r="G9570" i="5"/>
  <c r="G9717" i="5"/>
  <c r="G9726" i="5"/>
  <c r="G9730" i="5"/>
  <c r="G9773" i="5"/>
  <c r="G9783" i="5"/>
  <c r="G9804" i="5"/>
  <c r="G9813" i="5"/>
  <c r="G9851" i="5"/>
  <c r="G9883" i="5"/>
  <c r="G9912" i="5"/>
  <c r="G9939" i="5"/>
  <c r="G9976" i="5"/>
  <c r="G9980" i="5"/>
  <c r="G9997" i="5"/>
  <c r="G10011" i="5"/>
  <c r="G10026" i="5"/>
  <c r="G10031" i="5"/>
  <c r="G10127" i="5"/>
  <c r="H10158" i="5"/>
  <c r="E4358" i="8" s="1"/>
  <c r="G10215" i="5"/>
  <c r="G10227" i="5"/>
  <c r="G10237" i="5"/>
  <c r="G10278" i="5"/>
  <c r="G10375" i="5"/>
  <c r="G10388" i="5"/>
  <c r="G10413" i="5"/>
  <c r="G10444" i="5"/>
  <c r="G10765" i="5"/>
  <c r="G9121" i="5"/>
  <c r="G9185" i="5"/>
  <c r="G9249" i="5"/>
  <c r="G9313" i="5"/>
  <c r="G9377" i="5"/>
  <c r="G9619" i="5"/>
  <c r="G9754" i="5"/>
  <c r="G9847" i="5"/>
  <c r="G9861" i="5"/>
  <c r="G9871" i="5"/>
  <c r="G9878" i="5"/>
  <c r="G9891" i="5"/>
  <c r="G9932" i="5"/>
  <c r="G9945" i="5"/>
  <c r="G9972" i="5"/>
  <c r="G9984" i="5"/>
  <c r="G10008" i="5"/>
  <c r="G10014" i="5"/>
  <c r="G10082" i="5"/>
  <c r="G10085" i="5"/>
  <c r="G10109" i="5"/>
  <c r="G10177" i="5"/>
  <c r="G10208" i="5"/>
  <c r="G10229" i="5"/>
  <c r="G10248" i="5"/>
  <c r="G10250" i="5"/>
  <c r="G10267" i="5"/>
  <c r="G10334" i="5"/>
  <c r="G10354" i="5"/>
  <c r="G10374" i="5"/>
  <c r="G10392" i="5"/>
  <c r="G10403" i="5"/>
  <c r="G10421" i="5"/>
  <c r="G9920" i="5"/>
  <c r="G9938" i="5"/>
  <c r="G9983" i="5"/>
  <c r="G10004" i="5"/>
  <c r="G10018" i="5"/>
  <c r="G10023" i="5"/>
  <c r="G10034" i="5"/>
  <c r="G10037" i="5"/>
  <c r="G10192" i="5"/>
  <c r="G10217" i="5"/>
  <c r="G10231" i="5"/>
  <c r="G10260" i="5"/>
  <c r="G10371" i="5"/>
  <c r="G10382" i="5"/>
  <c r="G10390" i="5"/>
  <c r="G10404" i="5"/>
  <c r="G9940" i="5"/>
  <c r="G9941" i="5"/>
  <c r="H9986" i="5"/>
  <c r="E4315" i="8" s="1"/>
  <c r="G10012" i="5"/>
  <c r="G10036" i="5"/>
  <c r="H10074" i="5"/>
  <c r="E4337" i="8" s="1"/>
  <c r="G10090" i="5"/>
  <c r="G10164" i="5"/>
  <c r="G10236" i="5"/>
  <c r="G10239" i="5"/>
  <c r="G10249" i="5"/>
  <c r="G10256" i="5"/>
  <c r="G10272" i="5"/>
  <c r="G10279" i="5"/>
  <c r="G10280" i="5"/>
  <c r="G10307" i="5"/>
  <c r="G10406" i="5"/>
  <c r="G10417" i="5"/>
  <c r="G10458" i="5"/>
  <c r="G9985" i="5"/>
  <c r="G9999" i="5"/>
  <c r="H10054" i="5"/>
  <c r="E4332" i="8" s="1"/>
  <c r="G10084" i="5"/>
  <c r="G10108" i="5"/>
  <c r="G10111" i="5"/>
  <c r="G10117" i="5"/>
  <c r="G10161" i="5"/>
  <c r="G10344" i="5"/>
  <c r="G10363" i="5"/>
  <c r="G10400" i="5"/>
  <c r="G10405" i="5"/>
  <c r="G9554" i="5"/>
  <c r="G9748" i="5"/>
  <c r="G9752" i="5"/>
  <c r="G9859" i="5"/>
  <c r="G9897" i="5"/>
  <c r="G9919" i="5"/>
  <c r="G9949" i="5"/>
  <c r="G9966" i="5"/>
  <c r="G9968" i="5"/>
  <c r="G10016" i="5"/>
  <c r="G10019" i="5"/>
  <c r="G10055" i="5"/>
  <c r="G10075" i="5"/>
  <c r="G10078" i="5"/>
  <c r="G10123" i="5"/>
  <c r="G10152" i="5"/>
  <c r="G10172" i="5"/>
  <c r="G10202" i="5"/>
  <c r="G10241" i="5"/>
  <c r="G10296" i="5"/>
  <c r="G10310" i="5"/>
  <c r="G10320" i="5"/>
  <c r="G10361" i="5"/>
  <c r="G10364" i="5"/>
  <c r="G10395" i="5"/>
  <c r="G10459" i="5"/>
  <c r="H10520" i="5"/>
  <c r="E4500" i="8" s="1"/>
  <c r="G10544" i="5"/>
  <c r="G10551" i="5"/>
  <c r="G9801" i="5"/>
  <c r="G9827" i="5"/>
  <c r="G9836" i="5"/>
  <c r="G9840" i="5"/>
  <c r="G9843" i="5"/>
  <c r="G9863" i="5"/>
  <c r="G9879" i="5"/>
  <c r="G9884" i="5"/>
  <c r="G9893" i="5"/>
  <c r="H9934" i="5"/>
  <c r="E4302" i="8" s="1"/>
  <c r="G9947" i="5"/>
  <c r="G9955" i="5"/>
  <c r="G9978" i="5"/>
  <c r="G9992" i="5"/>
  <c r="G9994" i="5"/>
  <c r="G9996" i="5"/>
  <c r="G10022" i="5"/>
  <c r="G10080" i="5"/>
  <c r="G10087" i="5"/>
  <c r="G10102" i="5"/>
  <c r="G10113" i="5"/>
  <c r="G10148" i="5"/>
  <c r="G10160" i="5"/>
  <c r="G10210" i="5"/>
  <c r="G10289" i="5"/>
  <c r="G10295" i="5"/>
  <c r="G10302" i="5"/>
  <c r="G10305" i="5"/>
  <c r="G10324" i="5"/>
  <c r="G10327" i="5"/>
  <c r="G10330" i="5"/>
  <c r="G10355" i="5"/>
  <c r="G10409" i="5"/>
  <c r="G10402" i="5"/>
  <c r="G10411" i="5"/>
  <c r="G10433" i="5"/>
  <c r="G10441" i="5"/>
  <c r="G10475" i="5"/>
  <c r="G10500" i="5"/>
  <c r="G10503" i="5"/>
  <c r="G10533" i="5"/>
  <c r="G10550" i="5"/>
  <c r="G10586" i="5"/>
  <c r="G10590" i="5"/>
  <c r="G10622" i="5"/>
  <c r="G10682" i="5"/>
  <c r="G10774" i="5"/>
  <c r="G10788" i="5"/>
  <c r="G10798" i="5"/>
  <c r="G10869" i="5"/>
  <c r="G10895" i="5"/>
  <c r="G10913" i="5"/>
  <c r="G10918" i="5"/>
  <c r="G10997" i="5"/>
  <c r="G11099" i="5"/>
  <c r="G10316" i="5"/>
  <c r="G10342" i="5"/>
  <c r="G10346" i="5"/>
  <c r="G10401" i="5"/>
  <c r="G10425" i="5"/>
  <c r="G10462" i="5"/>
  <c r="G10610" i="5"/>
  <c r="G10670" i="5"/>
  <c r="G10742" i="5"/>
  <c r="G10856" i="5"/>
  <c r="G10889" i="5"/>
  <c r="G10977" i="5"/>
  <c r="G10998" i="5"/>
  <c r="G10454" i="5"/>
  <c r="G10477" i="5"/>
  <c r="G10483" i="5"/>
  <c r="G10491" i="5"/>
  <c r="G10509" i="5"/>
  <c r="G10525" i="5"/>
  <c r="H10532" i="5"/>
  <c r="E4503" i="8" s="1"/>
  <c r="G10557" i="5"/>
  <c r="G10564" i="5"/>
  <c r="G10566" i="5"/>
  <c r="H10568" i="5"/>
  <c r="E4523" i="8" s="1"/>
  <c r="G10618" i="5"/>
  <c r="G10640" i="5"/>
  <c r="G10641" i="5"/>
  <c r="G10643" i="5"/>
  <c r="G10650" i="5"/>
  <c r="G10769" i="5"/>
  <c r="G10770" i="5"/>
  <c r="G10863" i="5"/>
  <c r="G10978" i="5"/>
  <c r="G11197" i="5"/>
  <c r="G9979" i="5"/>
  <c r="G9988" i="5"/>
  <c r="G10000" i="5"/>
  <c r="G10025" i="5"/>
  <c r="H10070" i="5"/>
  <c r="E4336" i="8" s="1"/>
  <c r="G10115" i="5"/>
  <c r="G10184" i="5"/>
  <c r="G10191" i="5"/>
  <c r="G10219" i="5"/>
  <c r="G10243" i="5"/>
  <c r="G10292" i="5"/>
  <c r="G10339" i="5"/>
  <c r="G10368" i="5"/>
  <c r="G10378" i="5"/>
  <c r="G10383" i="5"/>
  <c r="G10420" i="5"/>
  <c r="G10439" i="5"/>
  <c r="G10514" i="5"/>
  <c r="G10517" i="5"/>
  <c r="H10536" i="5"/>
  <c r="E4504" i="8" s="1"/>
  <c r="G10537" i="5"/>
  <c r="H10548" i="5"/>
  <c r="E4507" i="8" s="1"/>
  <c r="G10565" i="5"/>
  <c r="G10580" i="5"/>
  <c r="H10644" i="5"/>
  <c r="E4545" i="8" s="1"/>
  <c r="G10647" i="5"/>
  <c r="G10680" i="5"/>
  <c r="G10771" i="5"/>
  <c r="G10777" i="5"/>
  <c r="G10897" i="5"/>
  <c r="G10940" i="5"/>
  <c r="G10954" i="5"/>
  <c r="G10518" i="5"/>
  <c r="G10523" i="5"/>
  <c r="G10535" i="5"/>
  <c r="G10545" i="5"/>
  <c r="G10653" i="5"/>
  <c r="G10662" i="5"/>
  <c r="G10666" i="5"/>
  <c r="G10667" i="5"/>
  <c r="G10695" i="5"/>
  <c r="G10702" i="5"/>
  <c r="G10890" i="5"/>
  <c r="G10947" i="5"/>
  <c r="G11013" i="5"/>
  <c r="G11088" i="5"/>
  <c r="G11351" i="5"/>
  <c r="G9963" i="5"/>
  <c r="G10071" i="5"/>
  <c r="G10105" i="5"/>
  <c r="G10166" i="5"/>
  <c r="G10233" i="5"/>
  <c r="G10362" i="5"/>
  <c r="G10427" i="5"/>
  <c r="G10430" i="5"/>
  <c r="G10443" i="5"/>
  <c r="G10457" i="5"/>
  <c r="G10463" i="5"/>
  <c r="G10486" i="5"/>
  <c r="G10501" i="5"/>
  <c r="G10515" i="5"/>
  <c r="H10516" i="5"/>
  <c r="E4499" i="8" s="1"/>
  <c r="G10530" i="5"/>
  <c r="G10559" i="5"/>
  <c r="G10560" i="5"/>
  <c r="G10577" i="5"/>
  <c r="G10585" i="5"/>
  <c r="G10602" i="5"/>
  <c r="G10657" i="5"/>
  <c r="G10782" i="5"/>
  <c r="G10914" i="5"/>
  <c r="G11106" i="5"/>
  <c r="G11120" i="5"/>
  <c r="G9860" i="5"/>
  <c r="G9880" i="5"/>
  <c r="G9896" i="5"/>
  <c r="G9902" i="5"/>
  <c r="G9944" i="5"/>
  <c r="G9969" i="5"/>
  <c r="G9977" i="5"/>
  <c r="G9990" i="5"/>
  <c r="G9995" i="5"/>
  <c r="G10002" i="5"/>
  <c r="G10009" i="5"/>
  <c r="G10024" i="5"/>
  <c r="G10028" i="5"/>
  <c r="G10032" i="5"/>
  <c r="G10088" i="5"/>
  <c r="G10133" i="5"/>
  <c r="G10175" i="5"/>
  <c r="G10211" i="5"/>
  <c r="G10228" i="5"/>
  <c r="G10268" i="5"/>
  <c r="G10298" i="5"/>
  <c r="G10319" i="5"/>
  <c r="G10340" i="5"/>
  <c r="G10350" i="5"/>
  <c r="G10352" i="5"/>
  <c r="G10384" i="5"/>
  <c r="G10424" i="5"/>
  <c r="G10435" i="5"/>
  <c r="G10469" i="5"/>
  <c r="G10489" i="5"/>
  <c r="H10524" i="5"/>
  <c r="E4501" i="8" s="1"/>
  <c r="G10534" i="5"/>
  <c r="G10561" i="5"/>
  <c r="G10562" i="5"/>
  <c r="G10563" i="5"/>
  <c r="G10595" i="5"/>
  <c r="G10619" i="5"/>
  <c r="G10636" i="5"/>
  <c r="G10642" i="5"/>
  <c r="G10649" i="5"/>
  <c r="G10655" i="5"/>
  <c r="G10679" i="5"/>
  <c r="G10694" i="5"/>
  <c r="G10736" i="5"/>
  <c r="G10844" i="5"/>
  <c r="G10878" i="5"/>
  <c r="G10973" i="5"/>
  <c r="G11031" i="5"/>
  <c r="G11045" i="5"/>
  <c r="G9845" i="5"/>
  <c r="G9872" i="5"/>
  <c r="G9887" i="5"/>
  <c r="G9925" i="5"/>
  <c r="G9951" i="5"/>
  <c r="G9957" i="5"/>
  <c r="G9981" i="5"/>
  <c r="G10021" i="5"/>
  <c r="G10045" i="5"/>
  <c r="G10101" i="5"/>
  <c r="G10112" i="5"/>
  <c r="G10125" i="5"/>
  <c r="G10137" i="5"/>
  <c r="G10157" i="5"/>
  <c r="H10162" i="5"/>
  <c r="E4359" i="8" s="1"/>
  <c r="G10173" i="5"/>
  <c r="G10180" i="5"/>
  <c r="G10183" i="5"/>
  <c r="G10185" i="5"/>
  <c r="G10187" i="5"/>
  <c r="G10216" i="5"/>
  <c r="G10240" i="5"/>
  <c r="G10247" i="5"/>
  <c r="G10254" i="5"/>
  <c r="G10261" i="5"/>
  <c r="G10300" i="5"/>
  <c r="G10347" i="5"/>
  <c r="G10416" i="5"/>
  <c r="G10434" i="5"/>
  <c r="G10470" i="5"/>
  <c r="G10479" i="5"/>
  <c r="G10480" i="5"/>
  <c r="G10493" i="5"/>
  <c r="G10511" i="5"/>
  <c r="G10512" i="5"/>
  <c r="G10529" i="5"/>
  <c r="G10540" i="5"/>
  <c r="G10574" i="5"/>
  <c r="G10601" i="5"/>
  <c r="G10607" i="5"/>
  <c r="G10611" i="5"/>
  <c r="G10627" i="5"/>
  <c r="G10645" i="5"/>
  <c r="G10648" i="5"/>
  <c r="H10652" i="5"/>
  <c r="E4549" i="8" s="1"/>
  <c r="G10685" i="5"/>
  <c r="G10700" i="5"/>
  <c r="G10721" i="5"/>
  <c r="G10783" i="5"/>
  <c r="G10874" i="5"/>
  <c r="G11005" i="5"/>
  <c r="G10854" i="5"/>
  <c r="G10937" i="5"/>
  <c r="G10943" i="5"/>
  <c r="G11014" i="5"/>
  <c r="G11121" i="5"/>
  <c r="G11172" i="5"/>
  <c r="G11185" i="5"/>
  <c r="G11202" i="5"/>
  <c r="G11286" i="5"/>
  <c r="G11330" i="5"/>
  <c r="G11350" i="5"/>
  <c r="G11417" i="5"/>
  <c r="G11580" i="5"/>
  <c r="G11601" i="5"/>
  <c r="G10581" i="5"/>
  <c r="G10589" i="5"/>
  <c r="G10617" i="5"/>
  <c r="G10681" i="5"/>
  <c r="G10734" i="5"/>
  <c r="G10780" i="5"/>
  <c r="G10803" i="5"/>
  <c r="G10885" i="5"/>
  <c r="G10887" i="5"/>
  <c r="G10962" i="5"/>
  <c r="G11006" i="5"/>
  <c r="G11023" i="5"/>
  <c r="G11038" i="5"/>
  <c r="G11068" i="5"/>
  <c r="G11225" i="5"/>
  <c r="G11336" i="5"/>
  <c r="G11448" i="5"/>
  <c r="G11451" i="5"/>
  <c r="G11452" i="5"/>
  <c r="G11489" i="5"/>
  <c r="G11491" i="5"/>
  <c r="G11557" i="5"/>
  <c r="G10048" i="5"/>
  <c r="G10091" i="5"/>
  <c r="G10128" i="5"/>
  <c r="G10189" i="5"/>
  <c r="G10201" i="5"/>
  <c r="G10204" i="5"/>
  <c r="G10220" i="5"/>
  <c r="G10245" i="5"/>
  <c r="G10306" i="5"/>
  <c r="G10326" i="5"/>
  <c r="G10328" i="5"/>
  <c r="G10394" i="5"/>
  <c r="G10440" i="5"/>
  <c r="G10528" i="5"/>
  <c r="G10582" i="5"/>
  <c r="G10620" i="5"/>
  <c r="G10678" i="5"/>
  <c r="G10691" i="5"/>
  <c r="G10748" i="5"/>
  <c r="G10754" i="5"/>
  <c r="G10772" i="5"/>
  <c r="G10792" i="5"/>
  <c r="G10793" i="5"/>
  <c r="G10850" i="5"/>
  <c r="G10926" i="5"/>
  <c r="G10949" i="5"/>
  <c r="G10950" i="5"/>
  <c r="G10987" i="5"/>
  <c r="G11021" i="5"/>
  <c r="G11030" i="5"/>
  <c r="G11037" i="5"/>
  <c r="G11047" i="5"/>
  <c r="G11135" i="5"/>
  <c r="G11268" i="5"/>
  <c r="G11307" i="5"/>
  <c r="G11325" i="5"/>
  <c r="G11358" i="5"/>
  <c r="G11408" i="5"/>
  <c r="G11477" i="5"/>
  <c r="G10980" i="5"/>
  <c r="G11028" i="5"/>
  <c r="G11052" i="5"/>
  <c r="G11127" i="5"/>
  <c r="G11184" i="5"/>
  <c r="G11203" i="5"/>
  <c r="G11283" i="5"/>
  <c r="G11299" i="5"/>
  <c r="G11522" i="5"/>
  <c r="G11544" i="5"/>
  <c r="G11606" i="5"/>
  <c r="G11662" i="5"/>
  <c r="G11730" i="5"/>
  <c r="G10612" i="5"/>
  <c r="G10638" i="5"/>
  <c r="G10669" i="5"/>
  <c r="G10735" i="5"/>
  <c r="G10768" i="5"/>
  <c r="G10773" i="5"/>
  <c r="H10920" i="5"/>
  <c r="E4618" i="8" s="1"/>
  <c r="G11043" i="5"/>
  <c r="G11048" i="5"/>
  <c r="G11069" i="5"/>
  <c r="G11091" i="5"/>
  <c r="G11113" i="5"/>
  <c r="G11119" i="5"/>
  <c r="G11166" i="5"/>
  <c r="G11287" i="5"/>
  <c r="G11326" i="5"/>
  <c r="G11432" i="5"/>
  <c r="G11455" i="5"/>
  <c r="G11521" i="5"/>
  <c r="G11542" i="5"/>
  <c r="G11546" i="5"/>
  <c r="G11569" i="5"/>
  <c r="G11577" i="5"/>
  <c r="G11741" i="5"/>
  <c r="G10542" i="5"/>
  <c r="G10555" i="5"/>
  <c r="G10587" i="5"/>
  <c r="G10588" i="5"/>
  <c r="G10621" i="5"/>
  <c r="G10626" i="5"/>
  <c r="G10635" i="5"/>
  <c r="G10658" i="5"/>
  <c r="G10661" i="5"/>
  <c r="G10673" i="5"/>
  <c r="G10686" i="5"/>
  <c r="G10712" i="5"/>
  <c r="G10722" i="5"/>
  <c r="G10743" i="5"/>
  <c r="G10815" i="5"/>
  <c r="G10828" i="5"/>
  <c r="G10851" i="5"/>
  <c r="G10927" i="5"/>
  <c r="G10930" i="5"/>
  <c r="G10970" i="5"/>
  <c r="G11027" i="5"/>
  <c r="G11035" i="5"/>
  <c r="G11076" i="5"/>
  <c r="G11089" i="5"/>
  <c r="G11090" i="5"/>
  <c r="G11138" i="5"/>
  <c r="G11198" i="5"/>
  <c r="G11300" i="5"/>
  <c r="G11302" i="5"/>
  <c r="H11323" i="5"/>
  <c r="E4690" i="8" s="1"/>
  <c r="G11375" i="5"/>
  <c r="G11496" i="5"/>
  <c r="G11552" i="5"/>
  <c r="G10490" i="5"/>
  <c r="G10497" i="5"/>
  <c r="G10575" i="5"/>
  <c r="G10583" i="5"/>
  <c r="G10594" i="5"/>
  <c r="G10654" i="5"/>
  <c r="G10725" i="5"/>
  <c r="G10749" i="5"/>
  <c r="G10794" i="5"/>
  <c r="G10858" i="5"/>
  <c r="G10861" i="5"/>
  <c r="G10866" i="5"/>
  <c r="G10868" i="5"/>
  <c r="G10931" i="5"/>
  <c r="G10985" i="5"/>
  <c r="G11170" i="5"/>
  <c r="G11181" i="5"/>
  <c r="G11207" i="5"/>
  <c r="G11208" i="5"/>
  <c r="G11278" i="5"/>
  <c r="G11293" i="5"/>
  <c r="G11294" i="5"/>
  <c r="G11298" i="5"/>
  <c r="G11313" i="5"/>
  <c r="G11445" i="5"/>
  <c r="G11495" i="5"/>
  <c r="G11508" i="5"/>
  <c r="G11516" i="5"/>
  <c r="G11528" i="5"/>
  <c r="G11553" i="5"/>
  <c r="G11565" i="5"/>
  <c r="G10846" i="5"/>
  <c r="G10847" i="5"/>
  <c r="G10849" i="5"/>
  <c r="G10946" i="5"/>
  <c r="G10956" i="5"/>
  <c r="G10971" i="5"/>
  <c r="G11142" i="5"/>
  <c r="G11174" i="5"/>
  <c r="G11253" i="5"/>
  <c r="G11270" i="5"/>
  <c r="G11329" i="5"/>
  <c r="G11430" i="5"/>
  <c r="G11484" i="5"/>
  <c r="G11664" i="5"/>
  <c r="G11767" i="5"/>
  <c r="G11777" i="5"/>
  <c r="G11752" i="5"/>
  <c r="G11764" i="5"/>
  <c r="G11533" i="5"/>
  <c r="G11535" i="5"/>
  <c r="G11536" i="5"/>
  <c r="G11563" i="5"/>
  <c r="G11564" i="5"/>
  <c r="G11731" i="5"/>
  <c r="G11263" i="5"/>
  <c r="G11277" i="5"/>
  <c r="G11328" i="5"/>
  <c r="G11359" i="5"/>
  <c r="G11416" i="5"/>
  <c r="G11438" i="5"/>
  <c r="G11507" i="5"/>
  <c r="G11515" i="5"/>
  <c r="G11591" i="5"/>
  <c r="G11593" i="5"/>
  <c r="G11608" i="5"/>
  <c r="G11614" i="5"/>
  <c r="G11663" i="5"/>
  <c r="G11706" i="5"/>
  <c r="G11744" i="5"/>
  <c r="G11784" i="5"/>
  <c r="G11817" i="5"/>
  <c r="G11200" i="5"/>
  <c r="G11245" i="5"/>
  <c r="G11322" i="5"/>
  <c r="G11341" i="5"/>
  <c r="G11384" i="5"/>
  <c r="G11441" i="5"/>
  <c r="G11517" i="5"/>
  <c r="G11524" i="5"/>
  <c r="G11529" i="5"/>
  <c r="G11587" i="5"/>
  <c r="G11597" i="5"/>
  <c r="G11655" i="5"/>
  <c r="G11707" i="5"/>
  <c r="G11737" i="5"/>
  <c r="G11759" i="5"/>
  <c r="G11679" i="5"/>
  <c r="G11733" i="5"/>
  <c r="G11862" i="5"/>
  <c r="G10904" i="5"/>
  <c r="G11055" i="5"/>
  <c r="G11188" i="5"/>
  <c r="G11192" i="5"/>
  <c r="G11211" i="5"/>
  <c r="G11258" i="5"/>
  <c r="G11340" i="5"/>
  <c r="G11357" i="5"/>
  <c r="G11379" i="5"/>
  <c r="G11431" i="5"/>
  <c r="G11471" i="5"/>
  <c r="G11488" i="5"/>
  <c r="G11493" i="5"/>
  <c r="G11523" i="5"/>
  <c r="G11682" i="5"/>
  <c r="G11738" i="5"/>
  <c r="G11751" i="5"/>
  <c r="G11753" i="5"/>
  <c r="G10675" i="5"/>
  <c r="G10677" i="5"/>
  <c r="G10690" i="5"/>
  <c r="G10764" i="5"/>
  <c r="G10848" i="5"/>
  <c r="G10939" i="5"/>
  <c r="G11060" i="5"/>
  <c r="G11123" i="5"/>
  <c r="G11220" i="5"/>
  <c r="G11309" i="5"/>
  <c r="G11370" i="5"/>
  <c r="G11392" i="5"/>
  <c r="G11394" i="5"/>
  <c r="G11429" i="5"/>
  <c r="G11436" i="5"/>
  <c r="G11504" i="5"/>
  <c r="G11509" i="5"/>
  <c r="G11579" i="5"/>
  <c r="G11644" i="5"/>
  <c r="G11718" i="5"/>
  <c r="G11734" i="5"/>
  <c r="G11722" i="5"/>
  <c r="G11799" i="5"/>
  <c r="G11831" i="5"/>
  <c r="G11887" i="5"/>
  <c r="G11920" i="5"/>
  <c r="G11933" i="5"/>
  <c r="G12020" i="5"/>
  <c r="F31" i="6"/>
  <c r="F224" i="6"/>
  <c r="G11424" i="5"/>
  <c r="G11583" i="5"/>
  <c r="G11586" i="5"/>
  <c r="G11631" i="5"/>
  <c r="G11633" i="5"/>
  <c r="G11678" i="5"/>
  <c r="G11697" i="5"/>
  <c r="G11818" i="5"/>
  <c r="G11867" i="5"/>
  <c r="G11371" i="5"/>
  <c r="G11687" i="5"/>
  <c r="G11743" i="5"/>
  <c r="G11758" i="5"/>
  <c r="G11782" i="5"/>
  <c r="G11793" i="5"/>
  <c r="G11819" i="5"/>
  <c r="G11870" i="5"/>
  <c r="G11339" i="5"/>
  <c r="G11362" i="5"/>
  <c r="G11492" i="5"/>
  <c r="G11513" i="5"/>
  <c r="G11573" i="5"/>
  <c r="G11576" i="5"/>
  <c r="G11763" i="5"/>
  <c r="G11776" i="5"/>
  <c r="G11791" i="5"/>
  <c r="G11802" i="5"/>
  <c r="G11809" i="5"/>
  <c r="G11833" i="5"/>
  <c r="G11891" i="5"/>
  <c r="G11520" i="5"/>
  <c r="G11562" i="5"/>
  <c r="G11578" i="5"/>
  <c r="G11612" i="5"/>
  <c r="G11627" i="5"/>
  <c r="G11669" i="5"/>
  <c r="G11711" i="5"/>
  <c r="G11736" i="5"/>
  <c r="G11739" i="5"/>
  <c r="G11742" i="5"/>
  <c r="G11745" i="5"/>
  <c r="G11804" i="5"/>
  <c r="G11805" i="5"/>
  <c r="G11807" i="5"/>
  <c r="G11935" i="5"/>
  <c r="F29" i="6"/>
  <c r="F41" i="6"/>
  <c r="F99" i="6"/>
  <c r="F145" i="6"/>
  <c r="F149" i="6"/>
  <c r="G11873" i="5"/>
  <c r="G11875" i="5"/>
  <c r="G11483" i="5"/>
  <c r="G11699" i="5"/>
  <c r="G11757" i="5"/>
  <c r="G11762" i="5"/>
  <c r="G11771" i="5"/>
  <c r="G11830" i="5"/>
  <c r="G11874" i="5"/>
  <c r="G12005" i="5"/>
  <c r="F18" i="6"/>
  <c r="F35" i="6"/>
  <c r="F90" i="6"/>
  <c r="G11775" i="5"/>
  <c r="G11787" i="5"/>
  <c r="G11881" i="5"/>
  <c r="G11885" i="5"/>
  <c r="F289" i="6"/>
  <c r="F358" i="6"/>
  <c r="G11705" i="5"/>
  <c r="G11814" i="5"/>
  <c r="G11825" i="5"/>
  <c r="G11832" i="5"/>
  <c r="G11949" i="5"/>
  <c r="F55" i="6"/>
  <c r="F150" i="6"/>
  <c r="G11356" i="5"/>
  <c r="G11363" i="5"/>
  <c r="G11380" i="5"/>
  <c r="G11458" i="5"/>
  <c r="G11585" i="5"/>
  <c r="G11613" i="5"/>
  <c r="G11768" i="5"/>
  <c r="G11780" i="5"/>
  <c r="G11781" i="5"/>
  <c r="G11786" i="5"/>
  <c r="G11792" i="5"/>
  <c r="G11808" i="5"/>
  <c r="G11812" i="5"/>
  <c r="G11813" i="5"/>
  <c r="G11857" i="5"/>
  <c r="G11868" i="5"/>
  <c r="G11893" i="5"/>
  <c r="G11898" i="5"/>
  <c r="G11911" i="5"/>
  <c r="F25" i="6"/>
  <c r="F30" i="6"/>
  <c r="F42" i="6"/>
  <c r="F159" i="6"/>
  <c r="F176" i="6"/>
  <c r="F193" i="6"/>
  <c r="F227" i="6"/>
  <c r="F266" i="6"/>
  <c r="F337" i="6"/>
  <c r="G11879" i="5"/>
  <c r="F33" i="6"/>
  <c r="F83" i="6"/>
  <c r="F384" i="6"/>
  <c r="F403" i="6"/>
  <c r="F297" i="6"/>
  <c r="F323" i="6"/>
  <c r="G11842" i="5"/>
  <c r="G11847" i="5"/>
  <c r="G11900" i="5"/>
  <c r="G11939" i="5"/>
  <c r="G11958" i="5"/>
  <c r="G11959" i="5"/>
  <c r="G11977" i="5"/>
  <c r="G11978" i="5"/>
  <c r="G12013" i="5"/>
  <c r="G12036" i="5"/>
  <c r="F40" i="6"/>
  <c r="F265" i="6"/>
  <c r="F301" i="6"/>
  <c r="F178" i="6"/>
  <c r="G11906" i="5"/>
  <c r="G11960" i="5"/>
  <c r="G11970" i="5"/>
  <c r="G11979" i="5"/>
  <c r="F52" i="6"/>
  <c r="F350" i="6"/>
  <c r="F370" i="6"/>
  <c r="F380" i="6"/>
  <c r="G11919" i="5"/>
  <c r="G11936" i="5"/>
  <c r="G11954" i="5"/>
  <c r="G12021" i="5"/>
  <c r="G12030" i="5"/>
  <c r="G12043" i="5"/>
  <c r="F28" i="6"/>
  <c r="F39" i="6"/>
  <c r="F45" i="6"/>
  <c r="F58" i="6"/>
  <c r="F81" i="6"/>
  <c r="F156" i="6"/>
  <c r="F202" i="6"/>
  <c r="F204" i="6"/>
  <c r="F249" i="6"/>
  <c r="F339" i="6"/>
  <c r="F340" i="6"/>
  <c r="F430" i="6"/>
  <c r="F435" i="6"/>
  <c r="F523" i="6"/>
  <c r="F540" i="6"/>
  <c r="F758" i="6"/>
  <c r="G12000" i="5"/>
  <c r="G12066" i="5"/>
  <c r="F24" i="6"/>
  <c r="F140" i="6"/>
  <c r="F177" i="6"/>
  <c r="F242" i="6"/>
  <c r="F264" i="6"/>
  <c r="F273" i="6"/>
  <c r="F279" i="6"/>
  <c r="F284" i="6"/>
  <c r="F296" i="6"/>
  <c r="F300" i="6"/>
  <c r="F307" i="6"/>
  <c r="F327" i="6"/>
  <c r="F336" i="6"/>
  <c r="F362" i="6"/>
  <c r="F382" i="6"/>
  <c r="F434" i="6"/>
  <c r="F489" i="6"/>
  <c r="F536" i="6"/>
  <c r="F583" i="6"/>
  <c r="F631" i="6"/>
  <c r="F26" i="7"/>
  <c r="G11886" i="5"/>
  <c r="G11892" i="5"/>
  <c r="G11897" i="5"/>
  <c r="G11899" i="5"/>
  <c r="G11952" i="5"/>
  <c r="G12027" i="5"/>
  <c r="F16" i="6"/>
  <c r="F27" i="6"/>
  <c r="F161" i="6"/>
  <c r="F210" i="6"/>
  <c r="F253" i="6"/>
  <c r="F325" i="6"/>
  <c r="F365" i="6"/>
  <c r="F369" i="6"/>
  <c r="F371" i="6"/>
  <c r="F445" i="6"/>
  <c r="F466" i="6"/>
  <c r="F468" i="6"/>
  <c r="F470" i="6"/>
  <c r="F514" i="6"/>
  <c r="F542" i="6"/>
  <c r="F561" i="6"/>
  <c r="F566" i="6"/>
  <c r="F616" i="6"/>
  <c r="G12015" i="5"/>
  <c r="G12059" i="5"/>
  <c r="F8" i="6"/>
  <c r="F9" i="6"/>
  <c r="F10" i="6"/>
  <c r="F19" i="6"/>
  <c r="F36" i="6"/>
  <c r="F172" i="6"/>
  <c r="F175" i="6"/>
  <c r="F184" i="6"/>
  <c r="F257" i="6"/>
  <c r="F277" i="6"/>
  <c r="F344" i="6"/>
  <c r="F373" i="6"/>
  <c r="F452" i="6"/>
  <c r="F454" i="6"/>
  <c r="F456" i="6"/>
  <c r="F458" i="6"/>
  <c r="F519" i="6"/>
  <c r="F656" i="6"/>
  <c r="G12011" i="5"/>
  <c r="G12019" i="5"/>
  <c r="G12029" i="5"/>
  <c r="F47" i="6"/>
  <c r="F48" i="6"/>
  <c r="F166" i="6"/>
  <c r="F173" i="6"/>
  <c r="F188" i="6"/>
  <c r="F200" i="6"/>
  <c r="F241" i="6"/>
  <c r="F290" i="6"/>
  <c r="F294" i="6"/>
  <c r="F313" i="6"/>
  <c r="F315" i="6"/>
  <c r="F324" i="6"/>
  <c r="F335" i="6"/>
  <c r="F431" i="6"/>
  <c r="F472" i="6"/>
  <c r="G11943" i="5"/>
  <c r="G12034" i="5"/>
  <c r="H12034" i="5" s="1"/>
  <c r="E4870" i="8" s="1"/>
  <c r="G12058" i="5"/>
  <c r="F62" i="6"/>
  <c r="F63" i="6"/>
  <c r="F105" i="6"/>
  <c r="G108" i="6"/>
  <c r="F143" i="6"/>
  <c r="F182" i="6"/>
  <c r="G182" i="6" s="1"/>
  <c r="F3276" i="5" s="1"/>
  <c r="F209" i="6"/>
  <c r="F215" i="6"/>
  <c r="F226" i="6"/>
  <c r="F295" i="6"/>
  <c r="F330" i="6"/>
  <c r="F356" i="6"/>
  <c r="F378" i="6"/>
  <c r="F390" i="6"/>
  <c r="F415" i="6"/>
  <c r="F476" i="6"/>
  <c r="F509" i="6"/>
  <c r="F574" i="6"/>
  <c r="G11942" i="5"/>
  <c r="G11972" i="5"/>
  <c r="G11995" i="5"/>
  <c r="G12007" i="5"/>
  <c r="G12026" i="5"/>
  <c r="G12049" i="5"/>
  <c r="G12050" i="5"/>
  <c r="G12055" i="5"/>
  <c r="F37" i="6"/>
  <c r="F53" i="6"/>
  <c r="F147" i="6"/>
  <c r="F192" i="6"/>
  <c r="F225" i="6"/>
  <c r="F229" i="6"/>
  <c r="F252" i="6"/>
  <c r="F389" i="6"/>
  <c r="F401" i="6"/>
  <c r="F478" i="6"/>
  <c r="F21" i="7"/>
  <c r="G11941" i="5"/>
  <c r="G11986" i="5"/>
  <c r="G12039" i="5"/>
  <c r="G12051" i="5"/>
  <c r="F50" i="6"/>
  <c r="F80" i="6"/>
  <c r="F88" i="6"/>
  <c r="F110" i="6"/>
  <c r="F148" i="6"/>
  <c r="F155" i="6"/>
  <c r="F165" i="6"/>
  <c r="F199" i="6"/>
  <c r="F211" i="6"/>
  <c r="F222" i="6"/>
  <c r="F240" i="6"/>
  <c r="F287" i="6"/>
  <c r="F305" i="6"/>
  <c r="F312" i="6"/>
  <c r="F320" i="6"/>
  <c r="F343" i="6"/>
  <c r="F381" i="6"/>
  <c r="F437" i="6"/>
  <c r="F499" i="6"/>
  <c r="F604" i="6"/>
  <c r="F748" i="6"/>
  <c r="F534" i="6"/>
  <c r="F599" i="6"/>
  <c r="F606" i="6"/>
  <c r="F628" i="6"/>
  <c r="F738" i="6"/>
  <c r="F755" i="6"/>
  <c r="F22" i="7"/>
  <c r="F27" i="7"/>
  <c r="F44" i="7"/>
  <c r="F99" i="7"/>
  <c r="F100" i="7"/>
  <c r="F103" i="7"/>
  <c r="F168" i="7"/>
  <c r="F407" i="6"/>
  <c r="F451" i="6"/>
  <c r="F465" i="6"/>
  <c r="F510" i="6"/>
  <c r="F533" i="6"/>
  <c r="F535" i="6"/>
  <c r="F615" i="6"/>
  <c r="G615" i="6" s="1"/>
  <c r="F623" i="6"/>
  <c r="F630" i="6"/>
  <c r="F641" i="6"/>
  <c r="F642" i="6"/>
  <c r="F672" i="6"/>
  <c r="F708" i="6"/>
  <c r="F756" i="6"/>
  <c r="F804" i="6"/>
  <c r="F809" i="6"/>
  <c r="F8" i="7"/>
  <c r="F16" i="7"/>
  <c r="F34" i="7"/>
  <c r="F49" i="7"/>
  <c r="F61" i="7"/>
  <c r="F98" i="7"/>
  <c r="F133" i="7"/>
  <c r="F145" i="7"/>
  <c r="F152" i="7"/>
  <c r="F165" i="7"/>
  <c r="F408" i="6"/>
  <c r="F482" i="6"/>
  <c r="F502" i="6"/>
  <c r="F513" i="6"/>
  <c r="F532" i="6"/>
  <c r="F541" i="6"/>
  <c r="F549" i="6"/>
  <c r="F596" i="6"/>
  <c r="F614" i="6"/>
  <c r="F629" i="6"/>
  <c r="F637" i="6"/>
  <c r="F665" i="6"/>
  <c r="F677" i="6"/>
  <c r="F678" i="6"/>
  <c r="F684" i="6"/>
  <c r="F731" i="6"/>
  <c r="F754" i="6"/>
  <c r="F795" i="6"/>
  <c r="F803" i="6"/>
  <c r="F13" i="7"/>
  <c r="F19" i="7"/>
  <c r="F50" i="7"/>
  <c r="F85" i="7"/>
  <c r="F86" i="7"/>
  <c r="F89" i="7"/>
  <c r="F102" i="7"/>
  <c r="F142" i="7"/>
  <c r="F409" i="6"/>
  <c r="F485" i="6"/>
  <c r="F501" i="6"/>
  <c r="F548" i="6"/>
  <c r="F595" i="6"/>
  <c r="F597" i="6"/>
  <c r="F613" i="6"/>
  <c r="F14" i="7"/>
  <c r="F40" i="7"/>
  <c r="F84" i="7"/>
  <c r="F113" i="7"/>
  <c r="F114" i="7"/>
  <c r="F117" i="7"/>
  <c r="F131" i="7"/>
  <c r="F143" i="7"/>
  <c r="F486" i="6"/>
  <c r="F515" i="6"/>
  <c r="F652" i="6"/>
  <c r="F775" i="6"/>
  <c r="F777" i="6"/>
  <c r="F779" i="6"/>
  <c r="F7" i="7"/>
  <c r="F41" i="7"/>
  <c r="F62" i="7"/>
  <c r="F65" i="7"/>
  <c r="F76" i="7"/>
  <c r="F77" i="7"/>
  <c r="F88" i="7"/>
  <c r="F112" i="7"/>
  <c r="F159" i="7"/>
  <c r="F591" i="6"/>
  <c r="F609" i="6"/>
  <c r="F651" i="6"/>
  <c r="F668" i="6"/>
  <c r="F669" i="6"/>
  <c r="F695" i="6"/>
  <c r="F706" i="6"/>
  <c r="F757" i="6"/>
  <c r="F762" i="6"/>
  <c r="F770" i="6"/>
  <c r="F801" i="6"/>
  <c r="F6" i="7"/>
  <c r="F12" i="7"/>
  <c r="F75" i="7"/>
  <c r="F116" i="7"/>
  <c r="F137" i="7"/>
  <c r="F404" i="6"/>
  <c r="F453" i="6"/>
  <c r="F467" i="6"/>
  <c r="F547" i="6"/>
  <c r="F578" i="6"/>
  <c r="F579" i="6"/>
  <c r="F590" i="6"/>
  <c r="F608" i="6"/>
  <c r="F662" i="6"/>
  <c r="F686" i="6"/>
  <c r="F722" i="6"/>
  <c r="F743" i="6"/>
  <c r="F765" i="6"/>
  <c r="F778" i="6"/>
  <c r="F132" i="7"/>
  <c r="F28" i="7"/>
  <c r="F38" i="7"/>
  <c r="F126" i="7"/>
  <c r="F146" i="7"/>
  <c r="F156" i="7"/>
  <c r="F433" i="6"/>
  <c r="F551" i="6"/>
  <c r="F582" i="6"/>
  <c r="F621" i="6"/>
  <c r="F732" i="6"/>
  <c r="F737" i="6"/>
  <c r="F810" i="6"/>
  <c r="F15" i="7"/>
  <c r="F42" i="7"/>
  <c r="F111" i="7"/>
  <c r="F135" i="7"/>
  <c r="F136" i="7"/>
  <c r="F140" i="7"/>
  <c r="F141" i="7"/>
  <c r="F150" i="7"/>
  <c r="G150" i="7" s="1"/>
  <c r="F154" i="7"/>
  <c r="F155" i="7"/>
  <c r="F171" i="7"/>
  <c r="F538" i="6"/>
  <c r="F539" i="6"/>
  <c r="F555" i="6"/>
  <c r="F556" i="6"/>
  <c r="F557" i="6"/>
  <c r="F571" i="6"/>
  <c r="F572" i="6"/>
  <c r="F576" i="6"/>
  <c r="F577" i="6"/>
  <c r="F624" i="6"/>
  <c r="F625" i="6"/>
  <c r="F638" i="6"/>
  <c r="F639" i="6"/>
  <c r="F741" i="6"/>
  <c r="F742" i="6"/>
  <c r="F750" i="6"/>
  <c r="G604" i="6" l="1"/>
  <c r="G378" i="6"/>
  <c r="G176" i="6"/>
  <c r="G289" i="6"/>
  <c r="G534" i="6"/>
  <c r="G131" i="7"/>
  <c r="G8149" i="5"/>
  <c r="G8197" i="5"/>
  <c r="G7534" i="5"/>
  <c r="G7114" i="5"/>
  <c r="G6970" i="5"/>
  <c r="G8113" i="5"/>
  <c r="F169" i="7"/>
  <c r="F87" i="7"/>
  <c r="F51" i="7"/>
  <c r="F698" i="6"/>
  <c r="F733" i="6"/>
  <c r="F699" i="6"/>
  <c r="F620" i="6"/>
  <c r="F793" i="6"/>
  <c r="F723" i="6"/>
  <c r="F632" i="6"/>
  <c r="F709" i="6"/>
  <c r="F661" i="6"/>
  <c r="F529" i="6"/>
  <c r="F747" i="6"/>
  <c r="F512" i="6"/>
  <c r="F72" i="6"/>
  <c r="F23" i="6"/>
  <c r="G23" i="6" s="1"/>
  <c r="F158" i="6"/>
  <c r="F195" i="6"/>
  <c r="G191" i="6" s="1"/>
  <c r="F139" i="6"/>
  <c r="F400" i="6"/>
  <c r="F239" i="6"/>
  <c r="F89" i="6"/>
  <c r="F54" i="6"/>
  <c r="F44" i="6"/>
  <c r="H11583" i="5"/>
  <c r="E4776" i="8" s="1"/>
  <c r="G11249" i="5"/>
  <c r="G11413" i="5"/>
  <c r="G10870" i="5"/>
  <c r="H10480" i="5"/>
  <c r="E4486" i="8" s="1"/>
  <c r="G10660" i="5"/>
  <c r="H10002" i="5"/>
  <c r="E4319" i="8" s="1"/>
  <c r="G10265" i="5"/>
  <c r="G10230" i="5"/>
  <c r="H10680" i="5"/>
  <c r="E4560" i="8" s="1"/>
  <c r="G10496" i="5"/>
  <c r="G10837" i="5"/>
  <c r="H10361" i="5"/>
  <c r="E4425" i="8" s="1"/>
  <c r="H10078" i="5"/>
  <c r="E4338" i="8" s="1"/>
  <c r="G10066" i="5"/>
  <c r="G10144" i="5"/>
  <c r="H10034" i="5"/>
  <c r="E4327" i="8" s="1"/>
  <c r="H9998" i="5"/>
  <c r="E4318" i="8" s="1"/>
  <c r="H9974" i="5"/>
  <c r="E4312" i="8" s="1"/>
  <c r="G9582" i="5"/>
  <c r="G9182" i="5"/>
  <c r="G10198" i="5"/>
  <c r="G9846" i="5"/>
  <c r="H10170" i="5"/>
  <c r="E4361" i="8" s="1"/>
  <c r="H9302" i="5"/>
  <c r="E4015" i="8" s="1"/>
  <c r="G9308" i="5"/>
  <c r="G8301" i="5"/>
  <c r="H8995" i="5"/>
  <c r="E3869" i="8" s="1"/>
  <c r="G9116" i="5"/>
  <c r="G9274" i="5"/>
  <c r="G8225" i="5"/>
  <c r="G8053" i="5"/>
  <c r="G9733" i="5"/>
  <c r="G9706" i="5"/>
  <c r="G9346" i="5"/>
  <c r="G9026" i="5"/>
  <c r="G8487" i="5"/>
  <c r="G9446" i="5"/>
  <c r="G7841" i="5"/>
  <c r="H9250" i="5"/>
  <c r="E3991" i="8" s="1"/>
  <c r="G9114" i="5"/>
  <c r="G6460" i="5"/>
  <c r="G8576" i="5"/>
  <c r="G7715" i="5"/>
  <c r="G6478" i="5"/>
  <c r="H6222" i="5"/>
  <c r="G6038" i="5"/>
  <c r="G5850" i="5"/>
  <c r="G6314" i="5"/>
  <c r="G6470" i="5"/>
  <c r="G6090" i="5"/>
  <c r="G5337" i="5"/>
  <c r="G5138" i="5"/>
  <c r="G6518" i="5"/>
  <c r="G4729" i="5"/>
  <c r="G5101" i="5"/>
  <c r="H5826" i="5"/>
  <c r="E1572" i="8" s="1"/>
  <c r="G5254" i="5"/>
  <c r="G4740" i="5"/>
  <c r="G4602" i="5"/>
  <c r="G4453" i="5"/>
  <c r="G6110" i="5"/>
  <c r="G6026" i="5"/>
  <c r="G6002" i="5"/>
  <c r="G5003" i="5"/>
  <c r="G4158" i="5"/>
  <c r="G4936" i="5"/>
  <c r="G4902" i="5"/>
  <c r="G4141" i="5"/>
  <c r="G4068" i="5"/>
  <c r="G3567" i="5"/>
  <c r="G4436" i="5"/>
  <c r="G4132" i="5"/>
  <c r="H5646" i="5"/>
  <c r="E1396" i="8" s="1"/>
  <c r="G4993" i="5"/>
  <c r="G4236" i="5"/>
  <c r="H3839" i="5"/>
  <c r="E1034" i="8" s="1"/>
  <c r="H5874" i="5"/>
  <c r="E1813" i="8" s="1"/>
  <c r="G5083" i="5"/>
  <c r="G4387" i="5"/>
  <c r="G5361" i="5"/>
  <c r="G4090" i="5"/>
  <c r="G6082" i="5"/>
  <c r="G4341" i="5"/>
  <c r="G4124" i="5"/>
  <c r="G4087" i="5"/>
  <c r="G3991" i="5"/>
  <c r="G3968" i="5"/>
  <c r="G3708" i="5"/>
  <c r="G3069" i="5"/>
  <c r="G2462" i="5"/>
  <c r="G3681" i="5"/>
  <c r="G3363" i="5"/>
  <c r="G3308" i="5"/>
  <c r="G2538" i="5"/>
  <c r="G2855" i="5"/>
  <c r="G1637" i="5"/>
  <c r="G3594" i="5"/>
  <c r="G1789" i="5"/>
  <c r="G1761" i="5"/>
  <c r="G2474" i="5"/>
  <c r="G1817" i="5"/>
  <c r="G1552" i="5"/>
  <c r="G337" i="5"/>
  <c r="G1852" i="5"/>
  <c r="G1058" i="5"/>
  <c r="G1498" i="5"/>
  <c r="G2734" i="5"/>
  <c r="G2582" i="5"/>
  <c r="G775" i="5"/>
  <c r="G718" i="5"/>
  <c r="G1559" i="5"/>
  <c r="G1164" i="5"/>
  <c r="G984" i="5"/>
  <c r="G1166" i="5"/>
  <c r="G610" i="5"/>
  <c r="G674" i="5"/>
  <c r="H8" i="5"/>
  <c r="G286" i="5"/>
  <c r="H12" i="5"/>
  <c r="E7" i="8" s="1"/>
  <c r="G459" i="5"/>
  <c r="G357" i="5"/>
  <c r="G346" i="5"/>
  <c r="G30" i="5"/>
  <c r="G816" i="5"/>
  <c r="G646" i="5"/>
  <c r="G681" i="5"/>
  <c r="G555" i="5"/>
  <c r="G443" i="5"/>
  <c r="G280" i="5"/>
  <c r="G134" i="5"/>
  <c r="G153" i="5"/>
  <c r="F170" i="7"/>
  <c r="F101" i="7"/>
  <c r="F29" i="7"/>
  <c r="F720" i="6"/>
  <c r="F673" i="6"/>
  <c r="F808" i="6"/>
  <c r="F64" i="7"/>
  <c r="F689" i="6"/>
  <c r="F440" i="6"/>
  <c r="F444" i="6"/>
  <c r="F477" i="6"/>
  <c r="F351" i="6"/>
  <c r="F71" i="6"/>
  <c r="G199" i="6"/>
  <c r="F352" i="6"/>
  <c r="F345" i="6"/>
  <c r="G342" i="6" s="1"/>
  <c r="F3753" i="5" s="1"/>
  <c r="G11837" i="5"/>
  <c r="G18" i="6"/>
  <c r="G11641" i="5"/>
  <c r="G11823" i="5"/>
  <c r="G11732" i="5"/>
  <c r="G11465" i="5"/>
  <c r="G11681" i="5"/>
  <c r="G10460" i="5"/>
  <c r="G11498" i="5"/>
  <c r="G11661" i="5"/>
  <c r="G11469" i="5"/>
  <c r="G11395" i="5"/>
  <c r="G10972" i="5"/>
  <c r="G10672" i="5"/>
  <c r="G10116" i="5"/>
  <c r="H9902" i="5"/>
  <c r="E4294" i="8" s="1"/>
  <c r="G10572" i="5"/>
  <c r="G10257" i="5"/>
  <c r="G10006" i="5"/>
  <c r="G10596" i="5"/>
  <c r="H10500" i="5"/>
  <c r="E4492" i="8" s="1"/>
  <c r="H10433" i="5"/>
  <c r="E4472" i="8" s="1"/>
  <c r="G10365" i="5"/>
  <c r="G10301" i="5"/>
  <c r="G10381" i="5"/>
  <c r="G9830" i="5"/>
  <c r="G8169" i="5"/>
  <c r="G9599" i="5"/>
  <c r="G8914" i="5"/>
  <c r="G9606" i="5"/>
  <c r="H10010" i="5"/>
  <c r="E4321" i="8" s="1"/>
  <c r="G9910" i="5"/>
  <c r="G9734" i="5"/>
  <c r="G9186" i="5"/>
  <c r="G9435" i="5"/>
  <c r="G9414" i="5"/>
  <c r="G9318" i="5"/>
  <c r="G8608" i="5"/>
  <c r="G9765" i="5"/>
  <c r="G9246" i="5"/>
  <c r="G9190" i="5"/>
  <c r="G9459" i="5"/>
  <c r="H9174" i="5"/>
  <c r="E3971" i="8" s="1"/>
  <c r="G9737" i="5"/>
  <c r="G9378" i="5"/>
  <c r="G9350" i="5"/>
  <c r="G9370" i="5"/>
  <c r="G9154" i="5"/>
  <c r="G7502" i="5"/>
  <c r="G9447" i="5"/>
  <c r="G9330" i="5"/>
  <c r="G9130" i="5"/>
  <c r="H8285" i="5"/>
  <c r="E3414" i="8" s="1"/>
  <c r="G9410" i="5"/>
  <c r="G7538" i="5"/>
  <c r="G8744" i="5"/>
  <c r="G8569" i="5"/>
  <c r="G7705" i="5"/>
  <c r="G6611" i="5"/>
  <c r="H7933" i="5"/>
  <c r="E3326" i="8" s="1"/>
  <c r="G7627" i="5"/>
  <c r="G7506" i="5"/>
  <c r="G7698" i="5"/>
  <c r="G6446" i="5"/>
  <c r="G6014" i="5"/>
  <c r="H6238" i="5"/>
  <c r="E2104" i="8" s="1"/>
  <c r="H6174" i="5"/>
  <c r="E1924" i="8" s="1"/>
  <c r="G5726" i="5"/>
  <c r="H6170" i="5"/>
  <c r="E1923" i="8" s="1"/>
  <c r="G6054" i="5"/>
  <c r="G5962" i="5"/>
  <c r="H4855" i="5"/>
  <c r="E1219" i="8" s="1"/>
  <c r="G5802" i="5"/>
  <c r="G5238" i="5"/>
  <c r="G6198" i="5"/>
  <c r="G5064" i="5"/>
  <c r="G5036" i="5"/>
  <c r="G3993" i="5"/>
  <c r="G6150" i="5"/>
  <c r="G4559" i="5"/>
  <c r="G4385" i="5"/>
  <c r="G4654" i="5"/>
  <c r="G4555" i="5"/>
  <c r="H6066" i="5"/>
  <c r="E1885" i="8" s="1"/>
  <c r="G5038" i="5"/>
  <c r="G4756" i="5"/>
  <c r="G4668" i="5"/>
  <c r="G3660" i="5"/>
  <c r="G4413" i="5"/>
  <c r="G4731" i="5"/>
  <c r="G3728" i="5"/>
  <c r="G4315" i="5"/>
  <c r="G4250" i="5"/>
  <c r="G3974" i="5"/>
  <c r="G3938" i="5"/>
  <c r="G3768" i="5"/>
  <c r="G3751" i="5"/>
  <c r="G5922" i="5"/>
  <c r="G4544" i="5"/>
  <c r="G4368" i="5"/>
  <c r="G4311" i="5"/>
  <c r="G2886" i="5"/>
  <c r="G2861" i="5"/>
  <c r="G3510" i="5"/>
  <c r="G2859" i="5"/>
  <c r="G2594" i="5"/>
  <c r="G2702" i="5"/>
  <c r="G2506" i="5"/>
  <c r="H2686" i="5"/>
  <c r="E579" i="8" s="1"/>
  <c r="G1827" i="5"/>
  <c r="G2634" i="5"/>
  <c r="G1872" i="5"/>
  <c r="G1843" i="5"/>
  <c r="G780" i="5"/>
  <c r="G1814" i="5"/>
  <c r="G1185" i="5"/>
  <c r="G709" i="5"/>
  <c r="G985" i="5"/>
  <c r="G728" i="5"/>
  <c r="G3265" i="5"/>
  <c r="G1300" i="5"/>
  <c r="G406" i="5"/>
  <c r="G1198" i="5"/>
  <c r="G1108" i="5"/>
  <c r="G793" i="5"/>
  <c r="G1620" i="5"/>
  <c r="G1596" i="5"/>
  <c r="G727" i="5"/>
  <c r="G1850" i="5"/>
  <c r="G834" i="5"/>
  <c r="G565" i="5"/>
  <c r="G425" i="5"/>
  <c r="G413" i="5"/>
  <c r="H235" i="5"/>
  <c r="E54" i="8" s="1"/>
  <c r="G109" i="5"/>
  <c r="G382" i="5"/>
  <c r="G209" i="5"/>
  <c r="G711" i="5"/>
  <c r="G405" i="5"/>
  <c r="G1244" i="5"/>
  <c r="G671" i="5"/>
  <c r="G374" i="5"/>
  <c r="G347" i="5"/>
  <c r="G281" i="5"/>
  <c r="G1213" i="5"/>
  <c r="G386" i="5"/>
  <c r="G1258" i="5"/>
  <c r="G909" i="5"/>
  <c r="G391" i="5"/>
  <c r="G344" i="5"/>
  <c r="G322" i="5"/>
  <c r="H114" i="5"/>
  <c r="E28" i="8" s="1"/>
  <c r="G558" i="5"/>
  <c r="G272" i="5"/>
  <c r="G55" i="5"/>
  <c r="G1029" i="5"/>
  <c r="G864" i="5"/>
  <c r="G298" i="5"/>
  <c r="G130" i="5"/>
  <c r="F167" i="7"/>
  <c r="F115" i="7"/>
  <c r="F83" i="7"/>
  <c r="F710" i="6"/>
  <c r="F655" i="6"/>
  <c r="F806" i="6"/>
  <c r="F782" i="6"/>
  <c r="F573" i="6"/>
  <c r="G573" i="6" s="1"/>
  <c r="F674" i="6"/>
  <c r="F568" i="6"/>
  <c r="F807" i="6"/>
  <c r="F459" i="6"/>
  <c r="F460" i="6"/>
  <c r="F364" i="6"/>
  <c r="F338" i="6"/>
  <c r="G335" i="6" s="1"/>
  <c r="F309" i="6"/>
  <c r="F228" i="6"/>
  <c r="F427" i="6"/>
  <c r="F243" i="6"/>
  <c r="G11838" i="5"/>
  <c r="G11425" i="5"/>
  <c r="G10896" i="5"/>
  <c r="G10584" i="5"/>
  <c r="G10576" i="5"/>
  <c r="H10528" i="5"/>
  <c r="E4502" i="8" s="1"/>
  <c r="G11239" i="5"/>
  <c r="H10648" i="5"/>
  <c r="E4547" i="8" s="1"/>
  <c r="G10818" i="5"/>
  <c r="H10636" i="5"/>
  <c r="E4543" i="8" s="1"/>
  <c r="G10389" i="5"/>
  <c r="G10297" i="5"/>
  <c r="G9767" i="5"/>
  <c r="H9966" i="5"/>
  <c r="E4310" i="8" s="1"/>
  <c r="G10317" i="5"/>
  <c r="G10174" i="5"/>
  <c r="G10060" i="5"/>
  <c r="H10417" i="5"/>
  <c r="E4463" i="8" s="1"/>
  <c r="G10373" i="5"/>
  <c r="G9918" i="5"/>
  <c r="G10442" i="5"/>
  <c r="H9938" i="5"/>
  <c r="E4303" i="8" s="1"/>
  <c r="G9703" i="5"/>
  <c r="G9635" i="5"/>
  <c r="H9134" i="5"/>
  <c r="E3960" i="8" s="1"/>
  <c r="G8153" i="5"/>
  <c r="G7825" i="5"/>
  <c r="G10345" i="5"/>
  <c r="G9886" i="5"/>
  <c r="G9926" i="5"/>
  <c r="G9808" i="5"/>
  <c r="G9543" i="5"/>
  <c r="G9469" i="5"/>
  <c r="G9402" i="5"/>
  <c r="G9018" i="5"/>
  <c r="G9394" i="5"/>
  <c r="G9290" i="5"/>
  <c r="G9138" i="5"/>
  <c r="G9066" i="5"/>
  <c r="H9074" i="5"/>
  <c r="E3943" i="8" s="1"/>
  <c r="G8907" i="5"/>
  <c r="G8125" i="5"/>
  <c r="G7905" i="5"/>
  <c r="G7526" i="5"/>
  <c r="H8556" i="5"/>
  <c r="E3497" i="8" s="1"/>
  <c r="G9098" i="5"/>
  <c r="H8760" i="5"/>
  <c r="E3556" i="8" s="1"/>
  <c r="H8233" i="5"/>
  <c r="E3401" i="8" s="1"/>
  <c r="G8575" i="5"/>
  <c r="G7855" i="5"/>
  <c r="G6190" i="5"/>
  <c r="H8117" i="5"/>
  <c r="E3372" i="8" s="1"/>
  <c r="G8349" i="5"/>
  <c r="H8595" i="5"/>
  <c r="E3508" i="8" s="1"/>
  <c r="G7969" i="5"/>
  <c r="G6626" i="5"/>
  <c r="G8415" i="5"/>
  <c r="G7402" i="5"/>
  <c r="G8821" i="5"/>
  <c r="G6563" i="5"/>
  <c r="G5846" i="5"/>
  <c r="G5353" i="5"/>
  <c r="G5222" i="5"/>
  <c r="G6250" i="5"/>
  <c r="G4655" i="5"/>
  <c r="G6463" i="5"/>
  <c r="G6154" i="5"/>
  <c r="G6018" i="5"/>
  <c r="G4635" i="5"/>
  <c r="G3947" i="5"/>
  <c r="G7382" i="5"/>
  <c r="G6158" i="5"/>
  <c r="H5886" i="5"/>
  <c r="E1816" i="8" s="1"/>
  <c r="G5166" i="5"/>
  <c r="G4622" i="5"/>
  <c r="G4551" i="5"/>
  <c r="G4437" i="5"/>
  <c r="G4123" i="5"/>
  <c r="G4051" i="5"/>
  <c r="G3955" i="5"/>
  <c r="G3694" i="5"/>
  <c r="G6328" i="5"/>
  <c r="G6138" i="5"/>
  <c r="G6106" i="5"/>
  <c r="G4331" i="5"/>
  <c r="G4175" i="5"/>
  <c r="G4092" i="5"/>
  <c r="G4131" i="5"/>
  <c r="G3707" i="5"/>
  <c r="G3931" i="5"/>
  <c r="G3833" i="5"/>
  <c r="G4807" i="5"/>
  <c r="G4438" i="5"/>
  <c r="G3948" i="5"/>
  <c r="G3635" i="5"/>
  <c r="G5347" i="5"/>
  <c r="G3958" i="5"/>
  <c r="G6078" i="5"/>
  <c r="G5613" i="5"/>
  <c r="G5346" i="5"/>
  <c r="G4763" i="5"/>
  <c r="G4527" i="5"/>
  <c r="G3967" i="5"/>
  <c r="G3780" i="5"/>
  <c r="G2842" i="5"/>
  <c r="G2862" i="5"/>
  <c r="G3634" i="5"/>
  <c r="G3444" i="5"/>
  <c r="G2361" i="5"/>
  <c r="H2678" i="5"/>
  <c r="E577" i="8" s="1"/>
  <c r="G1876" i="5"/>
  <c r="G2724" i="5"/>
  <c r="G2490" i="5"/>
  <c r="G3273" i="5"/>
  <c r="G3229" i="5"/>
  <c r="G1875" i="5"/>
  <c r="G2706" i="5"/>
  <c r="G2301" i="5"/>
  <c r="G1081" i="5"/>
  <c r="G1037" i="5"/>
  <c r="G1399" i="5"/>
  <c r="G1804" i="5"/>
  <c r="G1072" i="5"/>
  <c r="G609" i="5"/>
  <c r="G1826" i="5"/>
  <c r="G1011" i="5"/>
  <c r="G2690" i="5"/>
  <c r="G1278" i="5"/>
  <c r="G2534" i="5"/>
  <c r="G2194" i="5"/>
  <c r="G1271" i="5"/>
  <c r="G798" i="5"/>
  <c r="G2726" i="5"/>
  <c r="G354" i="5"/>
  <c r="G499" i="5"/>
  <c r="G491" i="5"/>
  <c r="G666" i="5"/>
  <c r="G591" i="5"/>
  <c r="G467" i="5"/>
  <c r="G369" i="5"/>
  <c r="G541" i="5"/>
  <c r="G297" i="5"/>
  <c r="G841" i="5"/>
  <c r="G486" i="5"/>
  <c r="G80" i="5"/>
  <c r="G801" i="5"/>
  <c r="G54" i="5"/>
  <c r="G584" i="5"/>
  <c r="G500" i="5"/>
  <c r="G329" i="5"/>
  <c r="F164" i="7"/>
  <c r="F97" i="7"/>
  <c r="F52" i="7"/>
  <c r="F784" i="6"/>
  <c r="F700" i="6"/>
  <c r="F711" i="6"/>
  <c r="F654" i="6"/>
  <c r="F446" i="6"/>
  <c r="F644" i="6"/>
  <c r="F721" i="6"/>
  <c r="F690" i="6"/>
  <c r="F511" i="6"/>
  <c r="F785" i="6"/>
  <c r="F746" i="6"/>
  <c r="F622" i="6"/>
  <c r="F697" i="6"/>
  <c r="F671" i="6"/>
  <c r="F271" i="6"/>
  <c r="F100" i="6"/>
  <c r="F46" i="6"/>
  <c r="F299" i="6"/>
  <c r="F270" i="6"/>
  <c r="F214" i="6"/>
  <c r="F171" i="6"/>
  <c r="F34" i="6"/>
  <c r="F441" i="6"/>
  <c r="G11946" i="5"/>
  <c r="F237" i="6"/>
  <c r="F187" i="6"/>
  <c r="G187" i="6" s="1"/>
  <c r="F392" i="6"/>
  <c r="F66" i="6"/>
  <c r="G11924" i="5"/>
  <c r="G11659" i="5"/>
  <c r="G11468" i="5"/>
  <c r="G11490" i="5"/>
  <c r="H11591" i="5"/>
  <c r="E4778" i="8" s="1"/>
  <c r="G11368" i="5"/>
  <c r="G11159" i="5"/>
  <c r="G11447" i="5"/>
  <c r="G11494" i="5"/>
  <c r="G11102" i="5"/>
  <c r="G11636" i="5"/>
  <c r="H10793" i="5"/>
  <c r="E4591" i="8" s="1"/>
  <c r="H11451" i="5"/>
  <c r="E4737" i="8" s="1"/>
  <c r="H10512" i="5"/>
  <c r="E4498" i="8" s="1"/>
  <c r="G10138" i="5"/>
  <c r="G10552" i="5"/>
  <c r="G9778" i="5"/>
  <c r="H10560" i="5"/>
  <c r="E4521" i="8" s="1"/>
  <c r="H10166" i="5"/>
  <c r="E4360" i="8" s="1"/>
  <c r="G10429" i="5"/>
  <c r="H10564" i="5"/>
  <c r="E4522" i="8" s="1"/>
  <c r="G10341" i="5"/>
  <c r="H10202" i="5"/>
  <c r="E4371" i="8" s="1"/>
  <c r="G9954" i="5"/>
  <c r="G9700" i="5"/>
  <c r="H9198" i="5"/>
  <c r="E3977" i="8" s="1"/>
  <c r="G10329" i="5"/>
  <c r="H10086" i="5"/>
  <c r="E4340" i="8" s="1"/>
  <c r="G9624" i="5"/>
  <c r="G9735" i="5"/>
  <c r="H10098" i="5"/>
  <c r="E4343" i="8" s="1"/>
  <c r="G9705" i="5"/>
  <c r="H10142" i="5"/>
  <c r="E4354" i="8" s="1"/>
  <c r="G9310" i="5"/>
  <c r="G8273" i="5"/>
  <c r="G9218" i="5"/>
  <c r="G8708" i="5"/>
  <c r="H9282" i="5"/>
  <c r="E3999" i="8" s="1"/>
  <c r="G9374" i="5"/>
  <c r="G8377" i="5"/>
  <c r="G9090" i="5"/>
  <c r="H9266" i="5"/>
  <c r="E3995" i="8" s="1"/>
  <c r="H9334" i="5"/>
  <c r="E4045" i="8" s="1"/>
  <c r="G8871" i="5"/>
  <c r="G8736" i="5"/>
  <c r="G8433" i="5"/>
  <c r="G8738" i="5"/>
  <c r="G8552" i="5"/>
  <c r="H9122" i="5"/>
  <c r="E3957" i="8" s="1"/>
  <c r="G8831" i="5"/>
  <c r="G8475" i="5"/>
  <c r="G8568" i="5"/>
  <c r="G8173" i="5"/>
  <c r="G9238" i="5"/>
  <c r="G8899" i="5"/>
  <c r="G7853" i="5"/>
  <c r="G7784" i="5"/>
  <c r="G7384" i="5"/>
  <c r="G7407" i="5"/>
  <c r="G7420" i="5"/>
  <c r="G6394" i="5"/>
  <c r="H6234" i="5"/>
  <c r="E2100" i="8" s="1"/>
  <c r="G6453" i="5"/>
  <c r="G5318" i="5"/>
  <c r="H5910" i="5"/>
  <c r="E1832" i="8" s="1"/>
  <c r="G4518" i="5"/>
  <c r="G4228" i="5"/>
  <c r="G6134" i="5"/>
  <c r="G5081" i="5"/>
  <c r="G4782" i="5"/>
  <c r="G4576" i="5"/>
  <c r="G4166" i="5"/>
  <c r="G4074" i="5"/>
  <c r="G3989" i="5"/>
  <c r="H6270" i="5"/>
  <c r="E2297" i="8" s="1"/>
  <c r="H6058" i="5"/>
  <c r="E1882" i="8" s="1"/>
  <c r="G4657" i="5"/>
  <c r="G4603" i="5"/>
  <c r="G6230" i="5"/>
  <c r="G6122" i="5"/>
  <c r="G6046" i="5"/>
  <c r="G5994" i="5"/>
  <c r="G5410" i="5"/>
  <c r="G4765" i="5"/>
  <c r="G4617" i="5"/>
  <c r="H6050" i="5"/>
  <c r="E1878" i="8" s="1"/>
  <c r="G6022" i="5"/>
  <c r="H5942" i="5"/>
  <c r="E1842" i="8" s="1"/>
  <c r="G5654" i="5"/>
  <c r="G4847" i="5"/>
  <c r="G3781" i="5"/>
  <c r="H6186" i="5"/>
  <c r="E1930" i="8" s="1"/>
  <c r="G6130" i="5"/>
  <c r="G4894" i="5"/>
  <c r="H4817" i="5"/>
  <c r="E1183" i="8" s="1"/>
  <c r="G4291" i="5"/>
  <c r="G4043" i="5"/>
  <c r="H5862" i="5"/>
  <c r="E1607" i="8" s="1"/>
  <c r="G3971" i="5"/>
  <c r="H5974" i="5"/>
  <c r="E1852" i="8" s="1"/>
  <c r="G5392" i="5"/>
  <c r="G4952" i="5"/>
  <c r="H3804" i="5"/>
  <c r="E1006" i="8" s="1"/>
  <c r="G5430" i="5"/>
  <c r="G5209" i="5"/>
  <c r="G5450" i="5"/>
  <c r="G4595" i="5"/>
  <c r="G4148" i="5"/>
  <c r="G4121" i="5"/>
  <c r="G4042" i="5"/>
  <c r="G3626" i="5"/>
  <c r="G4517" i="5"/>
  <c r="G4133" i="5"/>
  <c r="G4113" i="5"/>
  <c r="G3424" i="5"/>
  <c r="G3163" i="5"/>
  <c r="G2510" i="5"/>
  <c r="G3342" i="5"/>
  <c r="G2562" i="5"/>
  <c r="G2666" i="5"/>
  <c r="H2642" i="5"/>
  <c r="E571" i="8" s="1"/>
  <c r="G1863" i="5"/>
  <c r="G3479" i="5"/>
  <c r="G2566" i="5"/>
  <c r="G2550" i="5"/>
  <c r="G2478" i="5"/>
  <c r="G1837" i="5"/>
  <c r="G969" i="5"/>
  <c r="G2086" i="5"/>
  <c r="G1143" i="5"/>
  <c r="G699" i="5"/>
  <c r="G1171" i="5"/>
  <c r="G942" i="5"/>
  <c r="G921" i="5"/>
  <c r="G800" i="5"/>
  <c r="G993" i="5"/>
  <c r="G702" i="5"/>
  <c r="G1408" i="5"/>
  <c r="G1398" i="5"/>
  <c r="G244" i="5"/>
  <c r="H243" i="5" s="1"/>
  <c r="E62" i="8" s="1"/>
  <c r="G633" i="5"/>
  <c r="G335" i="5"/>
  <c r="G85" i="5"/>
  <c r="G957" i="5"/>
  <c r="G575" i="5"/>
  <c r="G312" i="5"/>
  <c r="G1135" i="5"/>
  <c r="G540" i="5"/>
  <c r="G658" i="5"/>
  <c r="G602" i="5"/>
  <c r="G256" i="5"/>
  <c r="G246" i="5"/>
  <c r="G50" i="5"/>
  <c r="G383" i="5"/>
  <c r="G91" i="5"/>
  <c r="F158" i="7"/>
  <c r="F78" i="7"/>
  <c r="F48" i="7"/>
  <c r="F20" i="7"/>
  <c r="G19" i="7" s="1"/>
  <c r="F761" i="6"/>
  <c r="F696" i="6"/>
  <c r="F645" i="6"/>
  <c r="F388" i="6"/>
  <c r="F138" i="7"/>
  <c r="G137" i="7" s="1"/>
  <c r="F157" i="7"/>
  <c r="F118" i="7"/>
  <c r="F66" i="7"/>
  <c r="F712" i="6"/>
  <c r="F581" i="6"/>
  <c r="F443" i="6"/>
  <c r="F670" i="6"/>
  <c r="F479" i="6"/>
  <c r="F759" i="6"/>
  <c r="F562" i="6"/>
  <c r="G560" i="6" s="1"/>
  <c r="F469" i="6"/>
  <c r="G13" i="7"/>
  <c r="E285" i="6" s="1"/>
  <c r="F567" i="6"/>
  <c r="F749" i="6"/>
  <c r="G510" i="6"/>
  <c r="F474" i="6"/>
  <c r="F663" i="6"/>
  <c r="F272" i="6"/>
  <c r="F263" i="6"/>
  <c r="F213" i="6"/>
  <c r="F160" i="6"/>
  <c r="F424" i="6"/>
  <c r="G11822" i="5"/>
  <c r="G11629" i="5"/>
  <c r="G11754" i="5"/>
  <c r="G11806" i="5"/>
  <c r="G11643" i="5"/>
  <c r="H11579" i="5"/>
  <c r="E4775" i="8" s="1"/>
  <c r="H11587" i="5"/>
  <c r="E4777" i="8" s="1"/>
  <c r="G11437" i="5"/>
  <c r="G11634" i="5"/>
  <c r="G11289" i="5"/>
  <c r="H10588" i="5"/>
  <c r="E4528" i="8" s="1"/>
  <c r="H11455" i="5"/>
  <c r="E4740" i="8" s="1"/>
  <c r="G11216" i="5"/>
  <c r="G10504" i="5"/>
  <c r="H10540" i="5"/>
  <c r="E4505" i="8" s="1"/>
  <c r="G10488" i="5"/>
  <c r="G10456" i="5"/>
  <c r="H10940" i="5"/>
  <c r="E4623" i="8" s="1"/>
  <c r="G10656" i="5"/>
  <c r="G10716" i="5"/>
  <c r="G10668" i="5"/>
  <c r="G10269" i="5"/>
  <c r="H9978" i="5"/>
  <c r="E4313" i="8" s="1"/>
  <c r="G10046" i="5"/>
  <c r="G10592" i="5"/>
  <c r="G10323" i="5"/>
  <c r="G10285" i="5"/>
  <c r="H9878" i="5"/>
  <c r="E4288" i="8" s="1"/>
  <c r="G10281" i="5"/>
  <c r="H9262" i="5"/>
  <c r="E3994" i="8" s="1"/>
  <c r="G7921" i="5"/>
  <c r="G9942" i="5"/>
  <c r="G9759" i="5"/>
  <c r="G10042" i="5"/>
  <c r="H8405" i="5"/>
  <c r="E3456" i="8" s="1"/>
  <c r="G9674" i="5"/>
  <c r="G9158" i="5"/>
  <c r="G9458" i="5"/>
  <c r="H9046" i="5"/>
  <c r="E3936" i="8" s="1"/>
  <c r="G9586" i="5"/>
  <c r="H9214" i="5"/>
  <c r="E3981" i="8" s="1"/>
  <c r="G9684" i="5"/>
  <c r="G9418" i="5"/>
  <c r="G9670" i="5"/>
  <c r="G9298" i="5"/>
  <c r="H8445" i="5"/>
  <c r="E3470" i="8" s="1"/>
  <c r="G8345" i="5"/>
  <c r="G8205" i="5"/>
  <c r="G7546" i="5"/>
  <c r="G7937" i="5"/>
  <c r="G9445" i="5"/>
  <c r="G9474" i="5"/>
  <c r="G9226" i="5"/>
  <c r="G6599" i="5"/>
  <c r="G6339" i="5"/>
  <c r="G6520" i="5"/>
  <c r="H5882" i="5"/>
  <c r="E1815" i="8" s="1"/>
  <c r="G5584" i="5"/>
  <c r="G5215" i="5"/>
  <c r="G6462" i="5"/>
  <c r="H6166" i="5"/>
  <c r="E1922" i="8" s="1"/>
  <c r="G5786" i="5"/>
  <c r="G4059" i="5"/>
  <c r="G5906" i="5"/>
  <c r="H5878" i="5"/>
  <c r="E1814" i="8" s="1"/>
  <c r="H5858" i="5"/>
  <c r="E1606" i="8" s="1"/>
  <c r="G5818" i="5"/>
  <c r="G5333" i="5"/>
  <c r="H6226" i="5"/>
  <c r="E2096" i="8" s="1"/>
  <c r="G5008" i="5"/>
  <c r="G4369" i="5"/>
  <c r="G4231" i="5"/>
  <c r="G4159" i="5"/>
  <c r="G4067" i="5"/>
  <c r="G3940" i="5"/>
  <c r="G6070" i="5"/>
  <c r="G5144" i="5"/>
  <c r="G4575" i="5"/>
  <c r="G3990" i="5"/>
  <c r="G5437" i="5"/>
  <c r="G4340" i="5"/>
  <c r="G4089" i="5"/>
  <c r="G4381" i="5"/>
  <c r="G4893" i="5"/>
  <c r="G4157" i="5"/>
  <c r="G4108" i="5"/>
  <c r="G3568" i="5"/>
  <c r="G4160" i="5"/>
  <c r="G3847" i="5"/>
  <c r="G3682" i="5"/>
  <c r="H5918" i="5"/>
  <c r="E1834" i="8" s="1"/>
  <c r="G4545" i="5"/>
  <c r="H5798" i="5"/>
  <c r="E1551" i="8" s="1"/>
  <c r="G4325" i="5"/>
  <c r="G3932" i="5"/>
  <c r="G3384" i="5"/>
  <c r="G3073" i="5"/>
  <c r="G2546" i="5"/>
  <c r="G2457" i="5"/>
  <c r="G2570" i="5"/>
  <c r="G2518" i="5"/>
  <c r="G3327" i="5"/>
  <c r="H2502" i="5"/>
  <c r="E421" i="8" s="1"/>
  <c r="G2313" i="5"/>
  <c r="G2682" i="5"/>
  <c r="G1294" i="5"/>
  <c r="G392" i="5"/>
  <c r="G1828" i="5"/>
  <c r="G1560" i="5"/>
  <c r="G1538" i="5"/>
  <c r="G1150" i="5"/>
  <c r="G1453" i="5"/>
  <c r="G1310" i="5"/>
  <c r="G679" i="5"/>
  <c r="G2200" i="5"/>
  <c r="G1090" i="5"/>
  <c r="G710" i="5"/>
  <c r="G2630" i="5"/>
  <c r="G1251" i="5"/>
  <c r="G1159" i="5"/>
  <c r="G1044" i="5"/>
  <c r="G717" i="5"/>
  <c r="G2722" i="5"/>
  <c r="G1824" i="5"/>
  <c r="G1747" i="5"/>
  <c r="G1071" i="5"/>
  <c r="G564" i="5"/>
  <c r="G295" i="5"/>
  <c r="G68" i="5"/>
  <c r="G830" i="5"/>
  <c r="G623" i="5"/>
  <c r="G356" i="5"/>
  <c r="G333" i="5"/>
  <c r="G252" i="5"/>
  <c r="G1194" i="5"/>
  <c r="G961" i="5"/>
  <c r="G399" i="5"/>
  <c r="G398" i="5"/>
  <c r="G255" i="5"/>
  <c r="G639" i="5"/>
  <c r="G768" i="5"/>
  <c r="G634" i="5"/>
  <c r="G429" i="5"/>
  <c r="G375" i="5"/>
  <c r="G343" i="5"/>
  <c r="G914" i="5"/>
  <c r="G222" i="5"/>
  <c r="G147" i="5"/>
  <c r="G573" i="5"/>
  <c r="G208" i="5"/>
  <c r="F43" i="7"/>
  <c r="F744" i="6"/>
  <c r="F691" i="6"/>
  <c r="F780" i="6"/>
  <c r="F592" i="6"/>
  <c r="G591" i="6" s="1"/>
  <c r="F580" i="6"/>
  <c r="F550" i="6"/>
  <c r="F653" i="6"/>
  <c r="G653" i="6" s="1"/>
  <c r="F799" i="6"/>
  <c r="F402" i="6"/>
  <c r="F223" i="6"/>
  <c r="F794" i="6"/>
  <c r="F688" i="6"/>
  <c r="F487" i="6"/>
  <c r="F51" i="6"/>
  <c r="G11930" i="5"/>
  <c r="G11652" i="5"/>
  <c r="G11510" i="5"/>
  <c r="G11007" i="5"/>
  <c r="G10676" i="5"/>
  <c r="G11632" i="5"/>
  <c r="G10845" i="5"/>
  <c r="H10620" i="5"/>
  <c r="E4538" i="8" s="1"/>
  <c r="G10238" i="5"/>
  <c r="G10814" i="5"/>
  <c r="G10126" i="5"/>
  <c r="G10468" i="5"/>
  <c r="H10401" i="5"/>
  <c r="E4459" i="8" s="1"/>
  <c r="H10409" i="5"/>
  <c r="E4461" i="8" s="1"/>
  <c r="H10022" i="5"/>
  <c r="E4324" i="8" s="1"/>
  <c r="G10154" i="5"/>
  <c r="H10405" i="5"/>
  <c r="E4460" i="8" s="1"/>
  <c r="H10090" i="5"/>
  <c r="E4341" i="8" s="1"/>
  <c r="H10018" i="5"/>
  <c r="E4323" i="8" s="1"/>
  <c r="H10421" i="5"/>
  <c r="E4464" i="8" s="1"/>
  <c r="G10351" i="5"/>
  <c r="H9326" i="5"/>
  <c r="E4043" i="8" s="1"/>
  <c r="G9794" i="5"/>
  <c r="G9286" i="5"/>
  <c r="G9620" i="5"/>
  <c r="G9962" i="5"/>
  <c r="G9894" i="5"/>
  <c r="G9679" i="5"/>
  <c r="H9126" i="5"/>
  <c r="E3958" i="8" s="1"/>
  <c r="G9461" i="5"/>
  <c r="G8862" i="5"/>
  <c r="G8566" i="5"/>
  <c r="G9372" i="5"/>
  <c r="G9314" i="5"/>
  <c r="G9244" i="5"/>
  <c r="G8742" i="5"/>
  <c r="G8365" i="5"/>
  <c r="H9306" i="5"/>
  <c r="E4021" i="8" s="1"/>
  <c r="H9162" i="5"/>
  <c r="E3967" i="8" s="1"/>
  <c r="G9094" i="5"/>
  <c r="G9471" i="5"/>
  <c r="G9424" i="5"/>
  <c r="H9254" i="5"/>
  <c r="E3992" i="8" s="1"/>
  <c r="G8658" i="5"/>
  <c r="G8735" i="5"/>
  <c r="G8373" i="5"/>
  <c r="G8067" i="5"/>
  <c r="G9386" i="5"/>
  <c r="G6598" i="5"/>
  <c r="G6318" i="5"/>
  <c r="G6262" i="5"/>
  <c r="H8417" i="5"/>
  <c r="E3462" i="8" s="1"/>
  <c r="H7981" i="5"/>
  <c r="E3338" i="8" s="1"/>
  <c r="H7542" i="5"/>
  <c r="E3236" i="8" s="1"/>
  <c r="G6445" i="5"/>
  <c r="G4282" i="5"/>
  <c r="G6010" i="5"/>
  <c r="G5611" i="5"/>
  <c r="G6034" i="5"/>
  <c r="G5782" i="5"/>
  <c r="G4507" i="5"/>
  <c r="G4903" i="5"/>
  <c r="H4835" i="5"/>
  <c r="E1189" i="8" s="1"/>
  <c r="G4580" i="5"/>
  <c r="G5702" i="5"/>
  <c r="G5604" i="5"/>
  <c r="G4994" i="5"/>
  <c r="G4347" i="5"/>
  <c r="G3975" i="5"/>
  <c r="G5982" i="5"/>
  <c r="G6086" i="5"/>
  <c r="G5834" i="5"/>
  <c r="G5549" i="5"/>
  <c r="G3760" i="5"/>
  <c r="G3745" i="5"/>
  <c r="G4445" i="5"/>
  <c r="G4237" i="5"/>
  <c r="G4995" i="5"/>
  <c r="G4290" i="5"/>
  <c r="G4026" i="5"/>
  <c r="G3972" i="5"/>
  <c r="G3949" i="5"/>
  <c r="G4806" i="5"/>
  <c r="G4463" i="5"/>
  <c r="G4799" i="5"/>
  <c r="G4104" i="5"/>
  <c r="G3959" i="5"/>
  <c r="G3558" i="5"/>
  <c r="G5495" i="5"/>
  <c r="G4748" i="5"/>
  <c r="G3072" i="5"/>
  <c r="G2610" i="5"/>
  <c r="G3398" i="5"/>
  <c r="G2658" i="5"/>
  <c r="G1088" i="5"/>
  <c r="G968" i="5"/>
  <c r="G2072" i="5"/>
  <c r="G1865" i="5"/>
  <c r="G1355" i="5"/>
  <c r="G1096" i="5"/>
  <c r="G1065" i="5"/>
  <c r="G1035" i="5"/>
  <c r="H746" i="5"/>
  <c r="E143" i="8" s="1"/>
  <c r="G1026" i="5"/>
  <c r="G682" i="5"/>
  <c r="G617" i="5"/>
  <c r="G2598" i="5"/>
  <c r="G1285" i="5"/>
  <c r="G1097" i="5"/>
  <c r="G2371" i="5"/>
  <c r="G2044" i="5"/>
  <c r="G1862" i="5"/>
  <c r="G1299" i="5"/>
  <c r="G935" i="5"/>
  <c r="G809" i="5"/>
  <c r="G739" i="5"/>
  <c r="G204" i="5"/>
  <c r="G125" i="5"/>
  <c r="G943" i="5"/>
  <c r="G271" i="5"/>
  <c r="G231" i="5"/>
  <c r="G373" i="5"/>
  <c r="G1098" i="5"/>
  <c r="G870" i="5"/>
  <c r="G550" i="5"/>
  <c r="G507" i="5"/>
  <c r="G355" i="5"/>
  <c r="G485" i="5"/>
  <c r="G90" i="5"/>
  <c r="F144" i="7"/>
  <c r="G142" i="7" s="1"/>
  <c r="F39" i="7"/>
  <c r="G38" i="7" s="1"/>
  <c r="F739" i="6"/>
  <c r="G737" i="6" s="1"/>
  <c r="F687" i="6"/>
  <c r="F9" i="7"/>
  <c r="G8" i="7" s="1"/>
  <c r="F787" i="6"/>
  <c r="F812" i="6"/>
  <c r="F643" i="6"/>
  <c r="F457" i="6"/>
  <c r="F745" i="6"/>
  <c r="G743" i="6" s="1"/>
  <c r="F611" i="6"/>
  <c r="F783" i="6"/>
  <c r="F664" i="6"/>
  <c r="F530" i="6"/>
  <c r="F426" i="6"/>
  <c r="G731" i="6"/>
  <c r="F473" i="6"/>
  <c r="F238" i="6"/>
  <c r="F138" i="6"/>
  <c r="G138" i="6" s="1"/>
  <c r="F771" i="6"/>
  <c r="G770" i="6" s="1"/>
  <c r="F438" i="6"/>
  <c r="F413" i="6"/>
  <c r="F244" i="6"/>
  <c r="F205" i="6"/>
  <c r="G204" i="6" s="1"/>
  <c r="F82" i="6"/>
  <c r="G81" i="6" s="1"/>
  <c r="F436" i="5" s="1"/>
  <c r="G11912" i="5"/>
  <c r="G40" i="6"/>
  <c r="F349" i="5" s="1"/>
  <c r="G11928" i="5"/>
  <c r="G11940" i="5"/>
  <c r="G29" i="6"/>
  <c r="F348" i="5" s="1"/>
  <c r="G11816" i="5"/>
  <c r="G11506" i="5"/>
  <c r="G10309" i="5"/>
  <c r="G10110" i="5"/>
  <c r="H9990" i="5"/>
  <c r="E4316" i="8" s="1"/>
  <c r="G10385" i="5"/>
  <c r="G10999" i="5"/>
  <c r="G10762" i="5"/>
  <c r="H10640" i="5"/>
  <c r="E4544" i="8" s="1"/>
  <c r="G10349" i="5"/>
  <c r="H10305" i="5"/>
  <c r="E4400" i="8" s="1"/>
  <c r="H10289" i="5"/>
  <c r="E4396" i="8" s="1"/>
  <c r="H10210" i="5"/>
  <c r="E4374" i="8" s="1"/>
  <c r="H10102" i="5"/>
  <c r="E4344" i="8" s="1"/>
  <c r="H9994" i="5"/>
  <c r="E4317" i="8" s="1"/>
  <c r="H10544" i="5"/>
  <c r="E4506" i="8" s="1"/>
  <c r="G10182" i="5"/>
  <c r="G10246" i="5"/>
  <c r="H10082" i="5"/>
  <c r="E4339" i="8" s="1"/>
  <c r="H10014" i="5"/>
  <c r="E4322" i="8" s="1"/>
  <c r="H10413" i="5"/>
  <c r="E4462" i="8" s="1"/>
  <c r="H9390" i="5"/>
  <c r="E4069" i="8" s="1"/>
  <c r="G8017" i="5"/>
  <c r="H9842" i="5"/>
  <c r="E4279" i="8" s="1"/>
  <c r="G9180" i="5"/>
  <c r="G9854" i="5"/>
  <c r="G9787" i="5"/>
  <c r="G9766" i="5"/>
  <c r="G9862" i="5"/>
  <c r="H9826" i="5"/>
  <c r="E4272" i="8" s="1"/>
  <c r="H9382" i="5"/>
  <c r="E4063" i="8" s="1"/>
  <c r="G8463" i="5"/>
  <c r="G9202" i="5"/>
  <c r="G9118" i="5"/>
  <c r="G9242" i="5"/>
  <c r="G9014" i="5"/>
  <c r="G9030" i="5"/>
  <c r="G8361" i="5"/>
  <c r="G7861" i="5"/>
  <c r="G8562" i="5"/>
  <c r="G8315" i="5"/>
  <c r="G8037" i="5"/>
  <c r="G9062" i="5"/>
  <c r="G8733" i="5"/>
  <c r="G8543" i="5"/>
  <c r="G8473" i="5"/>
  <c r="G8253" i="5"/>
  <c r="G9258" i="5"/>
  <c r="H9078" i="5"/>
  <c r="E3945" i="8" s="1"/>
  <c r="H8133" i="5"/>
  <c r="E3376" i="8" s="1"/>
  <c r="G7498" i="5"/>
  <c r="G6214" i="5"/>
  <c r="H8065" i="5"/>
  <c r="E3359" i="8" s="1"/>
  <c r="G8061" i="5"/>
  <c r="H5890" i="5"/>
  <c r="E1817" i="8" s="1"/>
  <c r="G6274" i="5"/>
  <c r="G6242" i="5"/>
  <c r="G3929" i="5"/>
  <c r="G3750" i="5"/>
  <c r="H5822" i="5"/>
  <c r="E1571" i="8" s="1"/>
  <c r="G5678" i="5"/>
  <c r="G5152" i="5"/>
  <c r="G5572" i="5"/>
  <c r="G5443" i="5"/>
  <c r="G4697" i="5"/>
  <c r="G4130" i="5"/>
  <c r="G6345" i="5"/>
  <c r="H6278" i="5"/>
  <c r="E2319" i="8" s="1"/>
  <c r="G5866" i="5"/>
  <c r="G5830" i="5"/>
  <c r="G5502" i="5"/>
  <c r="G5151" i="5"/>
  <c r="G6521" i="5"/>
  <c r="H6202" i="5"/>
  <c r="E1953" i="8" s="1"/>
  <c r="G4091" i="5"/>
  <c r="G5938" i="5"/>
  <c r="H5914" i="5"/>
  <c r="E1833" i="8" s="1"/>
  <c r="G4582" i="5"/>
  <c r="G4088" i="5"/>
  <c r="G3973" i="5"/>
  <c r="G3713" i="5"/>
  <c r="G4122" i="5"/>
  <c r="H6102" i="5"/>
  <c r="E1894" i="8" s="1"/>
  <c r="G5926" i="5"/>
  <c r="G5449" i="5"/>
  <c r="G4976" i="5"/>
  <c r="G4639" i="5"/>
  <c r="G4386" i="5"/>
  <c r="G4190" i="5"/>
  <c r="H6162" i="5"/>
  <c r="E1921" i="8" s="1"/>
  <c r="G5954" i="5"/>
  <c r="G5121" i="5"/>
  <c r="G4283" i="5"/>
  <c r="G4223" i="5"/>
  <c r="G3675" i="5"/>
  <c r="G5300" i="5"/>
  <c r="G4350" i="5"/>
  <c r="G3569" i="5"/>
  <c r="G3257" i="5"/>
  <c r="G3370" i="5"/>
  <c r="G2578" i="5"/>
  <c r="G3584" i="5"/>
  <c r="G2887" i="5"/>
  <c r="G2646" i="5"/>
  <c r="G2626" i="5"/>
  <c r="H2718" i="5"/>
  <c r="E587" i="8" s="1"/>
  <c r="G2602" i="5"/>
  <c r="G3326" i="5"/>
  <c r="G2694" i="5"/>
  <c r="G1853" i="5"/>
  <c r="G1553" i="5"/>
  <c r="G1438" i="5"/>
  <c r="G2316" i="5"/>
  <c r="G1589" i="5"/>
  <c r="G1206" i="5"/>
  <c r="G750" i="5"/>
  <c r="G1192" i="5"/>
  <c r="G794" i="5"/>
  <c r="G515" i="5"/>
  <c r="G1643" i="5"/>
  <c r="G1082" i="5"/>
  <c r="G410" i="5"/>
  <c r="G3235" i="5"/>
  <c r="G2522" i="5"/>
  <c r="G1582" i="5"/>
  <c r="G976" i="5"/>
  <c r="G2614" i="5"/>
  <c r="G1346" i="5"/>
  <c r="G323" i="5"/>
  <c r="G169" i="5"/>
  <c r="G74" i="5"/>
  <c r="G456" i="5"/>
  <c r="G618" i="5"/>
  <c r="G387" i="5"/>
  <c r="G632" i="5"/>
  <c r="G76" i="5"/>
  <c r="G757" i="5"/>
  <c r="G469" i="5"/>
  <c r="G120" i="5"/>
  <c r="G590" i="5"/>
  <c r="G419" i="5"/>
  <c r="G182" i="5"/>
  <c r="F127" i="7"/>
  <c r="G126" i="7" s="1"/>
  <c r="F63" i="7"/>
  <c r="F683" i="6"/>
  <c r="F166" i="7"/>
  <c r="F760" i="6"/>
  <c r="F30" i="7"/>
  <c r="F781" i="6"/>
  <c r="F490" i="6"/>
  <c r="F455" i="6"/>
  <c r="F786" i="6"/>
  <c r="F543" i="6"/>
  <c r="G540" i="6" s="1"/>
  <c r="F766" i="6"/>
  <c r="G765" i="6" s="1"/>
  <c r="F488" i="6"/>
  <c r="F374" i="6"/>
  <c r="F326" i="6"/>
  <c r="F262" i="6"/>
  <c r="G262" i="6" s="1"/>
  <c r="F475" i="6"/>
  <c r="F436" i="6"/>
  <c r="F298" i="6"/>
  <c r="F310" i="6"/>
  <c r="F170" i="6"/>
  <c r="G170" i="6" s="1"/>
  <c r="F3166" i="5" s="1"/>
  <c r="G11798" i="5"/>
  <c r="G11639" i="5"/>
  <c r="G11638" i="5"/>
  <c r="G10916" i="5"/>
  <c r="H11357" i="5"/>
  <c r="E4705" i="8" s="1"/>
  <c r="G10843" i="5"/>
  <c r="H10612" i="5"/>
  <c r="E4533" i="8" s="1"/>
  <c r="G10600" i="5"/>
  <c r="G11247" i="5"/>
  <c r="G10928" i="5"/>
  <c r="G10437" i="5"/>
  <c r="H10261" i="5"/>
  <c r="E4388" i="8" s="1"/>
  <c r="G10313" i="5"/>
  <c r="G9701" i="5"/>
  <c r="G11071" i="5"/>
  <c r="H10580" i="5"/>
  <c r="E4526" i="8" s="1"/>
  <c r="G10134" i="5"/>
  <c r="G10464" i="5"/>
  <c r="H10425" i="5"/>
  <c r="E4467" i="8" s="1"/>
  <c r="G10206" i="5"/>
  <c r="G10062" i="5"/>
  <c r="G9950" i="5"/>
  <c r="G9870" i="5"/>
  <c r="G9724" i="5"/>
  <c r="G9685" i="5"/>
  <c r="H10026" i="5"/>
  <c r="E4325" i="8" s="1"/>
  <c r="G9628" i="5"/>
  <c r="H10397" i="5"/>
  <c r="E4458" i="8" s="1"/>
  <c r="G10277" i="5"/>
  <c r="H10050" i="5"/>
  <c r="E4331" i="8" s="1"/>
  <c r="H9874" i="5"/>
  <c r="E4287" i="8" s="1"/>
  <c r="G9922" i="5"/>
  <c r="G9669" i="5"/>
  <c r="G9481" i="5"/>
  <c r="G8714" i="5"/>
  <c r="G9763" i="5"/>
  <c r="G8734" i="5"/>
  <c r="G9354" i="5"/>
  <c r="G9222" i="5"/>
  <c r="G8602" i="5"/>
  <c r="G9470" i="5"/>
  <c r="G7530" i="5"/>
  <c r="G9110" i="5"/>
  <c r="G8607" i="5"/>
  <c r="G9366" i="5"/>
  <c r="G7723" i="5"/>
  <c r="H7446" i="5"/>
  <c r="E3209" i="8" s="1"/>
  <c r="G7676" i="5"/>
  <c r="G7557" i="5"/>
  <c r="H8249" i="5"/>
  <c r="E3405" i="8" s="1"/>
  <c r="G7739" i="5"/>
  <c r="G6437" i="5"/>
  <c r="G6417" i="5"/>
  <c r="G6370" i="5"/>
  <c r="G5058" i="5"/>
  <c r="G4244" i="5"/>
  <c r="G6006" i="5"/>
  <c r="G4339" i="5"/>
  <c r="G4184" i="5"/>
  <c r="G5814" i="5"/>
  <c r="H5794" i="5"/>
  <c r="E1549" i="8" s="1"/>
  <c r="G5770" i="5"/>
  <c r="G5364" i="5"/>
  <c r="G5078" i="5"/>
  <c r="G5011" i="5"/>
  <c r="G7598" i="5"/>
  <c r="G6310" i="5"/>
  <c r="H5950" i="5"/>
  <c r="E1844" i="8" s="1"/>
  <c r="G5750" i="5"/>
  <c r="G5489" i="5"/>
  <c r="G5978" i="5"/>
  <c r="G4797" i="5"/>
  <c r="G4896" i="5"/>
  <c r="G4305" i="5"/>
  <c r="G3356" i="5"/>
  <c r="G5308" i="5"/>
  <c r="G4112" i="5"/>
  <c r="G3939" i="5"/>
  <c r="G4316" i="5"/>
  <c r="H4278" i="5"/>
  <c r="E1118" i="8" s="1"/>
  <c r="G4142" i="5"/>
  <c r="G4049" i="5"/>
  <c r="G3992" i="5"/>
  <c r="G3769" i="5"/>
  <c r="G3592" i="5"/>
  <c r="G5558" i="5"/>
  <c r="G4821" i="5"/>
  <c r="G4149" i="5"/>
  <c r="G5958" i="5"/>
  <c r="G4414" i="5"/>
  <c r="G5246" i="5"/>
  <c r="G3941" i="5"/>
  <c r="G3752" i="5"/>
  <c r="G6042" i="5"/>
  <c r="G4669" i="5"/>
  <c r="G4528" i="5"/>
  <c r="G4319" i="5"/>
  <c r="G2486" i="5"/>
  <c r="G2331" i="5"/>
  <c r="G1841" i="5"/>
  <c r="H2834" i="5"/>
  <c r="E820" i="8" s="1"/>
  <c r="G1854" i="5"/>
  <c r="G2037" i="5"/>
  <c r="G1468" i="5"/>
  <c r="G3690" i="5"/>
  <c r="G1840" i="5"/>
  <c r="G1775" i="5"/>
  <c r="G3151" i="5"/>
  <c r="G1905" i="5"/>
  <c r="G1801" i="5"/>
  <c r="G1080" i="5"/>
  <c r="G949" i="5"/>
  <c r="G384" i="5"/>
  <c r="G1064" i="5"/>
  <c r="G887" i="5"/>
  <c r="G760" i="5"/>
  <c r="G2232" i="5"/>
  <c r="G1024" i="5"/>
  <c r="G426" i="5"/>
  <c r="G404" i="5"/>
  <c r="G1342" i="5"/>
  <c r="G1027" i="5"/>
  <c r="G982" i="5"/>
  <c r="G428" i="5"/>
  <c r="G417" i="5"/>
  <c r="G62" i="5"/>
  <c r="G1309" i="5"/>
  <c r="G328" i="5"/>
  <c r="G582" i="5"/>
  <c r="G409" i="5"/>
  <c r="G129" i="5"/>
  <c r="G39" i="5"/>
  <c r="G673" i="5"/>
  <c r="G551" i="5"/>
  <c r="G193" i="5"/>
  <c r="G1307" i="5"/>
  <c r="G186" i="5"/>
  <c r="G1084" i="5"/>
  <c r="G308" i="5"/>
  <c r="G259" i="5"/>
  <c r="G339" i="5"/>
  <c r="E6" i="8" l="1"/>
  <c r="I8" i="12"/>
  <c r="G682" i="6"/>
  <c r="F2668" i="5"/>
  <c r="F2660" i="5"/>
  <c r="F2652" i="5"/>
  <c r="F3754" i="5"/>
  <c r="E255" i="6"/>
  <c r="E163" i="6"/>
  <c r="E74" i="6"/>
  <c r="E416" i="6"/>
  <c r="E316" i="6"/>
  <c r="E245" i="6"/>
  <c r="E151" i="6"/>
  <c r="E56" i="6"/>
  <c r="E405" i="6"/>
  <c r="E302" i="6"/>
  <c r="E230" i="6"/>
  <c r="E101" i="6"/>
  <c r="E11" i="6"/>
  <c r="E393" i="6"/>
  <c r="E274" i="6"/>
  <c r="E216" i="6"/>
  <c r="E91" i="6"/>
  <c r="E328" i="6"/>
  <c r="F4690" i="5"/>
  <c r="F4421" i="5"/>
  <c r="F314" i="5"/>
  <c r="F4394" i="5"/>
  <c r="F2667" i="5"/>
  <c r="F6433" i="5"/>
  <c r="F3786" i="5"/>
  <c r="F4828" i="5"/>
  <c r="F4079" i="5"/>
  <c r="F2659" i="5"/>
  <c r="F299" i="5"/>
  <c r="F3773" i="5"/>
  <c r="F3301" i="5"/>
  <c r="F360" i="5"/>
  <c r="F4733" i="5"/>
  <c r="F3960" i="5"/>
  <c r="F2651" i="5"/>
  <c r="F315" i="5"/>
  <c r="F4395" i="5"/>
  <c r="F3787" i="5"/>
  <c r="F4829" i="5"/>
  <c r="F4080" i="5"/>
  <c r="F300" i="5"/>
  <c r="F3774" i="5"/>
  <c r="F3302" i="5"/>
  <c r="F361" i="5"/>
  <c r="F4734" i="5"/>
  <c r="F3961" i="5"/>
  <c r="F4691" i="5"/>
  <c r="F4422" i="5"/>
  <c r="F306" i="5"/>
  <c r="F11918" i="5"/>
  <c r="F291" i="5"/>
  <c r="E417" i="6"/>
  <c r="E317" i="6"/>
  <c r="E246" i="6"/>
  <c r="E152" i="6"/>
  <c r="E57" i="6"/>
  <c r="E406" i="6"/>
  <c r="E303" i="6"/>
  <c r="E231" i="6"/>
  <c r="E102" i="6"/>
  <c r="E12" i="6"/>
  <c r="E394" i="6"/>
  <c r="E275" i="6"/>
  <c r="E217" i="6"/>
  <c r="E92" i="6"/>
  <c r="E329" i="6"/>
  <c r="E256" i="6"/>
  <c r="E164" i="6"/>
  <c r="E75" i="6"/>
  <c r="G753" i="6"/>
  <c r="F3419" i="5"/>
  <c r="F3413" i="5"/>
  <c r="F1548" i="5"/>
  <c r="F1541" i="5"/>
  <c r="F5386" i="5"/>
  <c r="F6400" i="5"/>
  <c r="F3268" i="5"/>
  <c r="G6962" i="5"/>
  <c r="F104" i="7"/>
  <c r="G444" i="5"/>
  <c r="G200" i="5"/>
  <c r="H129" i="5"/>
  <c r="E31" i="8" s="1"/>
  <c r="G119" i="5"/>
  <c r="G1036" i="5"/>
  <c r="G865" i="5"/>
  <c r="G1385" i="5"/>
  <c r="G1001" i="5"/>
  <c r="G548" i="5"/>
  <c r="G11215" i="5"/>
  <c r="G10865" i="5"/>
  <c r="G8910" i="5"/>
  <c r="G8478" i="5"/>
  <c r="G4959" i="5"/>
  <c r="G3364" i="5"/>
  <c r="G411" i="5"/>
  <c r="G1151" i="5"/>
  <c r="G2010" i="5"/>
  <c r="G688" i="5"/>
  <c r="G1588" i="5"/>
  <c r="G2057" i="5"/>
  <c r="G2250" i="5"/>
  <c r="G3467" i="5"/>
  <c r="G3372" i="5"/>
  <c r="G2469" i="5"/>
  <c r="G2395" i="5"/>
  <c r="G3785" i="5"/>
  <c r="G4509" i="5"/>
  <c r="G5097" i="5"/>
  <c r="G3819" i="5"/>
  <c r="G5167" i="5"/>
  <c r="G3784" i="5"/>
  <c r="G4094" i="5"/>
  <c r="G4548" i="5"/>
  <c r="H4244" i="5"/>
  <c r="E1114" i="8" s="1"/>
  <c r="G5127" i="5"/>
  <c r="G6337" i="5"/>
  <c r="G8237" i="5"/>
  <c r="G8577" i="5"/>
  <c r="G7510" i="5"/>
  <c r="G6615" i="5"/>
  <c r="H9354" i="5"/>
  <c r="E4050" i="8" s="1"/>
  <c r="G8887" i="5"/>
  <c r="G9542" i="5"/>
  <c r="H10206" i="5"/>
  <c r="E4373" i="8" s="1"/>
  <c r="G9817" i="5"/>
  <c r="G10840" i="5"/>
  <c r="H10928" i="5"/>
  <c r="E4620" i="8" s="1"/>
  <c r="G11266" i="5"/>
  <c r="H10916" i="5"/>
  <c r="E4617" i="8" s="1"/>
  <c r="G11642" i="5"/>
  <c r="G11871" i="5"/>
  <c r="G11797" i="5"/>
  <c r="G11623" i="5"/>
  <c r="G11810" i="5"/>
  <c r="G11666" i="5"/>
  <c r="G11676" i="5"/>
  <c r="G11637" i="5"/>
  <c r="G332" i="5"/>
  <c r="G1145" i="5"/>
  <c r="G12040" i="5"/>
  <c r="G11126" i="5"/>
  <c r="G6447" i="5"/>
  <c r="G7572" i="5"/>
  <c r="G4659" i="5"/>
  <c r="G3049" i="5"/>
  <c r="G3407" i="5"/>
  <c r="G2242" i="5"/>
  <c r="G1013" i="5"/>
  <c r="G1158" i="5"/>
  <c r="G1830" i="5"/>
  <c r="G2698" i="5"/>
  <c r="G3157" i="5"/>
  <c r="G1478" i="5"/>
  <c r="H2602" i="5"/>
  <c r="E517" i="8" s="1"/>
  <c r="G3109" i="5"/>
  <c r="G2116" i="5"/>
  <c r="G2314" i="5"/>
  <c r="G2958" i="5"/>
  <c r="G3653" i="5"/>
  <c r="G4198" i="5"/>
  <c r="G4766" i="5"/>
  <c r="G4393" i="5"/>
  <c r="H5926" i="5"/>
  <c r="E1837" i="8" s="1"/>
  <c r="G3680" i="5"/>
  <c r="G4143" i="5"/>
  <c r="G4310" i="5"/>
  <c r="H5830" i="5"/>
  <c r="E1573" i="8" s="1"/>
  <c r="G5635" i="5"/>
  <c r="H6242" i="5"/>
  <c r="E2217" i="8" s="1"/>
  <c r="G6420" i="5"/>
  <c r="G7614" i="5"/>
  <c r="G6649" i="5"/>
  <c r="G7487" i="5"/>
  <c r="G8458" i="5"/>
  <c r="G6942" i="5"/>
  <c r="H7861" i="5"/>
  <c r="E3308" i="8" s="1"/>
  <c r="H9030" i="5"/>
  <c r="E3931" i="8" s="1"/>
  <c r="G8782" i="5"/>
  <c r="H9202" i="5"/>
  <c r="E3978" i="8" s="1"/>
  <c r="G9460" i="5"/>
  <c r="G9549" i="5"/>
  <c r="G9602" i="5"/>
  <c r="H9854" i="5"/>
  <c r="E4282" i="8" s="1"/>
  <c r="G9565" i="5"/>
  <c r="G9946" i="5"/>
  <c r="H8017" i="5"/>
  <c r="E3347" i="8" s="1"/>
  <c r="G8928" i="5"/>
  <c r="G11227" i="5"/>
  <c r="G10688" i="5"/>
  <c r="G11628" i="5"/>
  <c r="G11651" i="5"/>
  <c r="G11274" i="5"/>
  <c r="G11884" i="5"/>
  <c r="G11975" i="5"/>
  <c r="G11250" i="5"/>
  <c r="G11987" i="5"/>
  <c r="G11923" i="5"/>
  <c r="H231" i="5"/>
  <c r="E53" i="8" s="1"/>
  <c r="G239" i="5"/>
  <c r="H631" i="5"/>
  <c r="E120" i="8" s="1"/>
  <c r="G11611" i="5"/>
  <c r="G11303" i="5"/>
  <c r="G9712" i="5"/>
  <c r="G5546" i="5"/>
  <c r="G3044" i="5"/>
  <c r="G2869" i="5"/>
  <c r="G2456" i="5"/>
  <c r="G888" i="5"/>
  <c r="G2216" i="5"/>
  <c r="G2286" i="5"/>
  <c r="G726" i="5"/>
  <c r="G3330" i="5"/>
  <c r="G2071" i="5"/>
  <c r="G4511" i="5"/>
  <c r="G5331" i="5"/>
  <c r="G3321" i="5"/>
  <c r="G4358" i="5"/>
  <c r="G5334" i="5"/>
  <c r="H5834" i="5"/>
  <c r="E1574" i="8" s="1"/>
  <c r="G6266" i="5"/>
  <c r="G4510" i="5"/>
  <c r="G6382" i="5"/>
  <c r="G4239" i="5"/>
  <c r="G4499" i="5"/>
  <c r="G6352" i="5"/>
  <c r="G6322" i="5"/>
  <c r="G6504" i="5"/>
  <c r="G6421" i="5"/>
  <c r="G7749" i="5"/>
  <c r="G6407" i="5"/>
  <c r="H8365" i="5"/>
  <c r="E3442" i="8" s="1"/>
  <c r="G8659" i="5"/>
  <c r="G9667" i="5"/>
  <c r="H9894" i="5"/>
  <c r="E4292" i="8" s="1"/>
  <c r="G9568" i="5"/>
  <c r="H9286" i="5"/>
  <c r="E4000" i="8" s="1"/>
  <c r="G9629" i="5"/>
  <c r="G11033" i="5"/>
  <c r="H10468" i="5"/>
  <c r="E4483" i="8" s="1"/>
  <c r="G10122" i="5"/>
  <c r="G10966" i="5"/>
  <c r="G11624" i="5"/>
  <c r="G10234" i="5"/>
  <c r="G11224" i="5"/>
  <c r="G11694" i="5"/>
  <c r="F359" i="6"/>
  <c r="G124" i="5"/>
  <c r="G811" i="5"/>
  <c r="G457" i="5"/>
  <c r="G1597" i="5"/>
  <c r="G10974" i="5"/>
  <c r="G10744" i="5"/>
  <c r="G6532" i="5"/>
  <c r="G2917" i="5"/>
  <c r="G3215" i="5"/>
  <c r="G802" i="5"/>
  <c r="G2132" i="5"/>
  <c r="G1861" i="5"/>
  <c r="G2558" i="5"/>
  <c r="G2530" i="5"/>
  <c r="G3275" i="5"/>
  <c r="G1893" i="5"/>
  <c r="G1796" i="5"/>
  <c r="G3582" i="5"/>
  <c r="G2429" i="5"/>
  <c r="G5304" i="5"/>
  <c r="G4299" i="5"/>
  <c r="G3857" i="5"/>
  <c r="G5175" i="5"/>
  <c r="G3636" i="5"/>
  <c r="G4888" i="5"/>
  <c r="G6584" i="5"/>
  <c r="G4372" i="5"/>
  <c r="H5818" i="5"/>
  <c r="E1570" i="8" s="1"/>
  <c r="G6327" i="5"/>
  <c r="G5564" i="5"/>
  <c r="G4419" i="5"/>
  <c r="G7613" i="5"/>
  <c r="G8660" i="5"/>
  <c r="G7573" i="5"/>
  <c r="G6826" i="5"/>
  <c r="G7786" i="5"/>
  <c r="G9034" i="5"/>
  <c r="G8982" i="5"/>
  <c r="G9463" i="5"/>
  <c r="G9527" i="5"/>
  <c r="G10333" i="5"/>
  <c r="G10835" i="5"/>
  <c r="G11420" i="5"/>
  <c r="G11605" i="5"/>
  <c r="G11518" i="5"/>
  <c r="G11686" i="5"/>
  <c r="G11713" i="5"/>
  <c r="G11233" i="5"/>
  <c r="G11414" i="5"/>
  <c r="H658" i="5"/>
  <c r="E125" i="8" s="1"/>
  <c r="G227" i="5"/>
  <c r="G720" i="5"/>
  <c r="G2074" i="5"/>
  <c r="G11118" i="5"/>
  <c r="G7709" i="5"/>
  <c r="G7639" i="5"/>
  <c r="G3813" i="5"/>
  <c r="G502" i="5"/>
  <c r="G1479" i="5"/>
  <c r="G1317" i="5"/>
  <c r="G1527" i="5"/>
  <c r="G934" i="5"/>
  <c r="G2294" i="5"/>
  <c r="H2510" i="5"/>
  <c r="E472" i="8" s="1"/>
  <c r="G3267" i="5"/>
  <c r="G4512" i="5"/>
  <c r="G3418" i="5"/>
  <c r="G4672" i="5"/>
  <c r="G4199" i="5"/>
  <c r="G5096" i="5"/>
  <c r="G5322" i="5"/>
  <c r="G7645" i="5"/>
  <c r="G7551" i="5"/>
  <c r="G6643" i="5"/>
  <c r="G8545" i="5"/>
  <c r="G6614" i="5"/>
  <c r="G8876" i="5"/>
  <c r="G8546" i="5"/>
  <c r="H8273" i="5"/>
  <c r="E3411" i="8" s="1"/>
  <c r="H10329" i="5"/>
  <c r="E4406" i="8" s="1"/>
  <c r="G10114" i="5"/>
  <c r="G9535" i="5"/>
  <c r="G9803" i="5"/>
  <c r="G11646" i="5"/>
  <c r="G11426" i="5"/>
  <c r="G11937" i="5"/>
  <c r="G11835" i="5"/>
  <c r="H80" i="5"/>
  <c r="E21" i="8" s="1"/>
  <c r="G950" i="5"/>
  <c r="G1555" i="5"/>
  <c r="G898" i="5"/>
  <c r="G672" i="5"/>
  <c r="G1392" i="5"/>
  <c r="G9506" i="5"/>
  <c r="G4326" i="5"/>
  <c r="G3029" i="5"/>
  <c r="G3662" i="5"/>
  <c r="G2073" i="5"/>
  <c r="G3511" i="5"/>
  <c r="G559" i="5"/>
  <c r="G977" i="5"/>
  <c r="G1780" i="5"/>
  <c r="G712" i="5"/>
  <c r="G1752" i="5"/>
  <c r="G3074" i="5"/>
  <c r="G3471" i="5"/>
  <c r="G3291" i="5"/>
  <c r="G2381" i="5"/>
  <c r="G4447" i="5"/>
  <c r="G3071" i="5"/>
  <c r="G3482" i="5"/>
  <c r="H6078" i="5"/>
  <c r="E1888" i="8" s="1"/>
  <c r="G3632" i="5"/>
  <c r="G3606" i="5"/>
  <c r="G4709" i="5"/>
  <c r="G5452" i="5"/>
  <c r="G5146" i="5"/>
  <c r="G4349" i="5"/>
  <c r="G5311" i="5"/>
  <c r="G5115" i="5"/>
  <c r="G5160" i="5"/>
  <c r="G5550" i="5"/>
  <c r="H7905" i="5"/>
  <c r="E3319" i="8" s="1"/>
  <c r="G8847" i="5"/>
  <c r="G9644" i="5"/>
  <c r="G9609" i="5"/>
  <c r="G8528" i="5"/>
  <c r="G10755" i="5"/>
  <c r="G10698" i="5"/>
  <c r="G10968" i="5"/>
  <c r="G11922" i="5"/>
  <c r="G11766" i="5"/>
  <c r="H11425" i="5"/>
  <c r="E4729" i="8" s="1"/>
  <c r="G11902" i="5"/>
  <c r="G11926" i="5"/>
  <c r="G4722" i="5"/>
  <c r="G3274" i="5"/>
  <c r="G2023" i="5"/>
  <c r="G797" i="5"/>
  <c r="G799" i="5"/>
  <c r="G1966" i="5"/>
  <c r="G1856" i="5"/>
  <c r="G1908" i="5"/>
  <c r="G1099" i="5"/>
  <c r="G1352" i="5"/>
  <c r="G1999" i="5"/>
  <c r="H2634" i="5"/>
  <c r="E569" i="8" s="1"/>
  <c r="G3331" i="5"/>
  <c r="H2702" i="5"/>
  <c r="E583" i="8" s="1"/>
  <c r="G1925" i="5"/>
  <c r="G2744" i="5"/>
  <c r="G4700" i="5"/>
  <c r="G3495" i="5"/>
  <c r="G3956" i="5"/>
  <c r="G4258" i="5"/>
  <c r="G5019" i="5"/>
  <c r="G5378" i="5"/>
  <c r="G4897" i="5"/>
  <c r="G4579" i="5"/>
  <c r="G4839" i="5"/>
  <c r="H6014" i="5"/>
  <c r="E1866" i="8" s="1"/>
  <c r="G6613" i="5"/>
  <c r="G7661" i="5"/>
  <c r="G6475" i="5"/>
  <c r="G8029" i="5"/>
  <c r="G8702" i="5"/>
  <c r="G6290" i="5"/>
  <c r="H9130" i="5"/>
  <c r="E3959" i="8" s="1"/>
  <c r="G6548" i="5"/>
  <c r="G8621" i="5"/>
  <c r="G9689" i="5"/>
  <c r="G9858" i="5"/>
  <c r="G9725" i="5"/>
  <c r="G8822" i="5"/>
  <c r="G10759" i="5"/>
  <c r="G10705" i="5"/>
  <c r="G10146" i="5"/>
  <c r="G11058" i="5"/>
  <c r="H10460" i="5"/>
  <c r="E4481" i="8" s="1"/>
  <c r="G11353" i="5"/>
  <c r="G11075" i="5"/>
  <c r="G11865" i="5"/>
  <c r="G526" i="5"/>
  <c r="H816" i="5"/>
  <c r="E151" i="8" s="1"/>
  <c r="G285" i="5"/>
  <c r="G835" i="5"/>
  <c r="G592" i="5"/>
  <c r="G1584" i="5"/>
  <c r="G8716" i="5"/>
  <c r="G8610" i="5"/>
  <c r="G5208" i="5"/>
  <c r="G3059" i="5"/>
  <c r="G3564" i="5"/>
  <c r="G1782" i="5"/>
  <c r="G3266" i="5"/>
  <c r="G2362" i="5"/>
  <c r="G3003" i="5"/>
  <c r="G3251" i="5"/>
  <c r="G5642" i="5"/>
  <c r="G4359" i="5"/>
  <c r="G3711" i="5"/>
  <c r="G3881" i="5"/>
  <c r="G4466" i="5"/>
  <c r="H6002" i="5"/>
  <c r="E1862" i="8" s="1"/>
  <c r="G4481" i="5"/>
  <c r="G5520" i="5"/>
  <c r="G4444" i="5"/>
  <c r="G5728" i="5"/>
  <c r="G4809" i="5"/>
  <c r="G5233" i="5"/>
  <c r="G4099" i="5"/>
  <c r="H6314" i="5"/>
  <c r="E2504" i="8" s="1"/>
  <c r="G6379" i="5"/>
  <c r="G7282" i="5"/>
  <c r="G7416" i="5"/>
  <c r="H7841" i="5"/>
  <c r="E3303" i="8" s="1"/>
  <c r="G8561" i="5"/>
  <c r="G9451" i="5"/>
  <c r="G8703" i="5"/>
  <c r="G9756" i="5"/>
  <c r="G9661" i="5"/>
  <c r="G9751" i="5"/>
  <c r="G9770" i="5"/>
  <c r="G8425" i="5"/>
  <c r="G9558" i="5"/>
  <c r="G9747" i="5"/>
  <c r="H10496" i="5"/>
  <c r="E4490" i="8" s="1"/>
  <c r="G11554" i="5"/>
  <c r="G11109" i="5"/>
  <c r="G10717" i="5"/>
  <c r="G11104" i="5"/>
  <c r="G11388" i="5"/>
  <c r="G11720" i="5"/>
  <c r="G11630" i="5"/>
  <c r="G11968" i="5"/>
  <c r="G7122" i="5"/>
  <c r="G4859" i="5"/>
  <c r="G7098" i="5"/>
  <c r="G692" i="5"/>
  <c r="G266" i="5"/>
  <c r="G1259" i="5"/>
  <c r="G1819" i="5"/>
  <c r="G1884" i="5"/>
  <c r="G9593" i="5"/>
  <c r="G8599" i="5"/>
  <c r="G4660" i="5"/>
  <c r="G2974" i="5"/>
  <c r="G3533" i="5"/>
  <c r="G1710" i="5"/>
  <c r="G1598" i="5"/>
  <c r="G1803" i="5"/>
  <c r="G1677" i="5"/>
  <c r="G1954" i="5"/>
  <c r="G3070" i="5"/>
  <c r="G3233" i="5"/>
  <c r="G3440" i="5"/>
  <c r="G2206" i="5"/>
  <c r="G3012" i="5"/>
  <c r="G5108" i="5"/>
  <c r="G4213" i="5"/>
  <c r="G4416" i="5"/>
  <c r="H4821" i="5"/>
  <c r="E1184" i="8" s="1"/>
  <c r="G3565" i="5"/>
  <c r="G5200" i="5"/>
  <c r="G4214" i="5"/>
  <c r="G3296" i="5"/>
  <c r="G4304" i="5"/>
  <c r="G5486" i="5"/>
  <c r="G4125" i="5"/>
  <c r="G5204" i="5"/>
  <c r="G4405" i="5"/>
  <c r="G6471" i="5"/>
  <c r="G5221" i="5"/>
  <c r="G8509" i="5"/>
  <c r="G7609" i="5"/>
  <c r="G8778" i="5"/>
  <c r="G9673" i="5"/>
  <c r="G9050" i="5"/>
  <c r="G9729" i="5"/>
  <c r="G8746" i="5"/>
  <c r="H10277" i="5"/>
  <c r="E4393" i="8" s="1"/>
  <c r="H9870" i="5"/>
  <c r="E4286" i="8" s="1"/>
  <c r="G9713" i="5"/>
  <c r="G10864" i="5"/>
  <c r="G10806" i="5"/>
  <c r="G11486" i="5"/>
  <c r="G11969" i="5"/>
  <c r="G26" i="5"/>
  <c r="G1616" i="5"/>
  <c r="G1264" i="5"/>
  <c r="G2005" i="5"/>
  <c r="G11162" i="5"/>
  <c r="G8864" i="5"/>
  <c r="G9499" i="5"/>
  <c r="G5629" i="5"/>
  <c r="G4521" i="5"/>
  <c r="G274" i="5"/>
  <c r="G2345" i="5"/>
  <c r="G2248" i="5"/>
  <c r="G1831" i="5"/>
  <c r="G2131" i="5"/>
  <c r="H2646" i="5"/>
  <c r="E572" i="8" s="1"/>
  <c r="G2419" i="5"/>
  <c r="G3500" i="5"/>
  <c r="G2786" i="5"/>
  <c r="G3581" i="5"/>
  <c r="G4077" i="5"/>
  <c r="G4464" i="5"/>
  <c r="G3761" i="5"/>
  <c r="G4616" i="5"/>
  <c r="G5279" i="5"/>
  <c r="G3741" i="5"/>
  <c r="G4075" i="5"/>
  <c r="G4333" i="5"/>
  <c r="G5317" i="5"/>
  <c r="G4530" i="5"/>
  <c r="G3933" i="5"/>
  <c r="G4519" i="5"/>
  <c r="G4951" i="5"/>
  <c r="G7409" i="5"/>
  <c r="G6550" i="5"/>
  <c r="G6455" i="5"/>
  <c r="G7360" i="5"/>
  <c r="G8829" i="5"/>
  <c r="H8253" i="5"/>
  <c r="E3406" i="8" s="1"/>
  <c r="H8037" i="5"/>
  <c r="E3352" i="8" s="1"/>
  <c r="G8670" i="5"/>
  <c r="G7702" i="5"/>
  <c r="G9485" i="5"/>
  <c r="G9338" i="5"/>
  <c r="G9042" i="5"/>
  <c r="G8873" i="5"/>
  <c r="G10785" i="5"/>
  <c r="G11271" i="5"/>
  <c r="G12010" i="5"/>
  <c r="G12016" i="5"/>
  <c r="G473" i="5"/>
  <c r="G1201" i="5"/>
  <c r="G842" i="5"/>
  <c r="G11981" i="5"/>
  <c r="G9492" i="5"/>
  <c r="G4520" i="5"/>
  <c r="G758" i="5"/>
  <c r="G2192" i="5"/>
  <c r="G3392" i="5"/>
  <c r="G2123" i="5"/>
  <c r="G2710" i="5"/>
  <c r="G2910" i="5"/>
  <c r="G3351" i="5"/>
  <c r="G3747" i="5"/>
  <c r="H4104" i="5"/>
  <c r="E1087" i="8" s="1"/>
  <c r="G3762" i="5"/>
  <c r="G3683" i="5"/>
  <c r="G4076" i="5"/>
  <c r="G3648" i="5"/>
  <c r="G4671" i="5"/>
  <c r="G5680" i="5"/>
  <c r="H6034" i="5"/>
  <c r="E1872" i="8" s="1"/>
  <c r="G5256" i="5"/>
  <c r="G6456" i="5"/>
  <c r="G7558" i="5"/>
  <c r="G8737" i="5"/>
  <c r="G8976" i="5"/>
  <c r="G7488" i="5"/>
  <c r="G8715" i="5"/>
  <c r="G9534" i="5"/>
  <c r="H9314" i="5"/>
  <c r="E4034" i="8" s="1"/>
  <c r="G9170" i="5"/>
  <c r="G8952" i="5"/>
  <c r="G9660" i="5"/>
  <c r="H10126" i="5"/>
  <c r="E4350" i="8" s="1"/>
  <c r="G10836" i="5"/>
  <c r="G10900" i="5"/>
  <c r="H11510" i="5"/>
  <c r="E4757" i="8" s="1"/>
  <c r="G11693" i="5"/>
  <c r="G11373" i="5"/>
  <c r="H222" i="5"/>
  <c r="E50" i="8" s="1"/>
  <c r="G86" i="5"/>
  <c r="G476" i="5"/>
  <c r="G44" i="5"/>
  <c r="H2630" i="5"/>
  <c r="E568" i="8" s="1"/>
  <c r="G1329" i="5"/>
  <c r="G2444" i="5"/>
  <c r="G970" i="5"/>
  <c r="G8940" i="5"/>
  <c r="G7553" i="5"/>
  <c r="G5296" i="5"/>
  <c r="G3458" i="5"/>
  <c r="G1463" i="5"/>
  <c r="G825" i="5"/>
  <c r="G1396" i="5"/>
  <c r="G1930" i="5"/>
  <c r="G2341" i="5"/>
  <c r="G2034" i="5"/>
  <c r="H2546" i="5"/>
  <c r="E501" i="8" s="1"/>
  <c r="G4428" i="5"/>
  <c r="G5686" i="5"/>
  <c r="G4342" i="5"/>
  <c r="G4229" i="5"/>
  <c r="G4644" i="5"/>
  <c r="G5426" i="5"/>
  <c r="G5355" i="5"/>
  <c r="H6070" i="5"/>
  <c r="E1886" i="8" s="1"/>
  <c r="G3984" i="5"/>
  <c r="G5404" i="5"/>
  <c r="G5073" i="5"/>
  <c r="G6605" i="5"/>
  <c r="G7318" i="5"/>
  <c r="G7481" i="5"/>
  <c r="H8205" i="5"/>
  <c r="E3394" i="8" s="1"/>
  <c r="H9298" i="5"/>
  <c r="E4003" i="8" s="1"/>
  <c r="G9423" i="5"/>
  <c r="G8488" i="5"/>
  <c r="G8816" i="5"/>
  <c r="G8739" i="5"/>
  <c r="G9671" i="5"/>
  <c r="H10668" i="5"/>
  <c r="E4554" i="8" s="1"/>
  <c r="H10656" i="5"/>
  <c r="E4550" i="8" s="1"/>
  <c r="G11098" i="5"/>
  <c r="G11017" i="5"/>
  <c r="G10484" i="5"/>
  <c r="G20" i="5"/>
  <c r="G40" i="5"/>
  <c r="G923" i="5"/>
  <c r="G1232" i="5"/>
  <c r="G458" i="5"/>
  <c r="G1120" i="5"/>
  <c r="G1187" i="5"/>
  <c r="G11709" i="5"/>
  <c r="G11650" i="5"/>
  <c r="G9750" i="5"/>
  <c r="G9428" i="5"/>
  <c r="G2905" i="5"/>
  <c r="G2139" i="5"/>
  <c r="G1449" i="5"/>
  <c r="G509" i="5"/>
  <c r="G1252" i="5"/>
  <c r="G1522" i="5"/>
  <c r="G1691" i="5"/>
  <c r="G2542" i="5"/>
  <c r="G1464" i="5"/>
  <c r="G2343" i="5"/>
  <c r="G3094" i="5"/>
  <c r="G4240" i="5"/>
  <c r="G4707" i="5"/>
  <c r="G3994" i="5"/>
  <c r="G4320" i="5"/>
  <c r="G3985" i="5"/>
  <c r="G4140" i="5"/>
  <c r="G4471" i="5"/>
  <c r="G5321" i="5"/>
  <c r="G4898" i="5"/>
  <c r="G5363" i="5"/>
  <c r="G6589" i="5"/>
  <c r="G4449" i="5"/>
  <c r="G6524" i="5"/>
  <c r="G8560" i="5"/>
  <c r="G8888" i="5"/>
  <c r="G6910" i="5"/>
  <c r="G8964" i="5"/>
  <c r="G9727" i="5"/>
  <c r="H8377" i="5"/>
  <c r="E3445" i="8" s="1"/>
  <c r="G8810" i="5"/>
  <c r="G9776" i="5"/>
  <c r="G9755" i="5"/>
  <c r="G8728" i="5"/>
  <c r="G10775" i="5"/>
  <c r="H10138" i="5"/>
  <c r="E4353" i="8" s="1"/>
  <c r="G10857" i="5"/>
  <c r="G11267" i="5"/>
  <c r="G11704" i="5"/>
  <c r="G1014" i="5"/>
  <c r="G1306" i="5"/>
  <c r="G2088" i="5"/>
  <c r="G11205" i="5"/>
  <c r="G6482" i="5"/>
  <c r="G196" i="5"/>
  <c r="G1644" i="5"/>
  <c r="G2049" i="5"/>
  <c r="G1100" i="5"/>
  <c r="G1838" i="5"/>
  <c r="G3227" i="5"/>
  <c r="G1800" i="5"/>
  <c r="G2287" i="5"/>
  <c r="G2187" i="5"/>
  <c r="G2768" i="5"/>
  <c r="G5509" i="5"/>
  <c r="G4117" i="5"/>
  <c r="G3627" i="5"/>
  <c r="G5602" i="5"/>
  <c r="G4927" i="5"/>
  <c r="H6158" i="5"/>
  <c r="E1920" i="8" s="1"/>
  <c r="G4997" i="5"/>
  <c r="G5526" i="5"/>
  <c r="G4771" i="5"/>
  <c r="H6250" i="5"/>
  <c r="E2219" i="8" s="1"/>
  <c r="G5567" i="5"/>
  <c r="G4001" i="5"/>
  <c r="G7737" i="5"/>
  <c r="G7385" i="5"/>
  <c r="G6479" i="5"/>
  <c r="G7773" i="5"/>
  <c r="G6571" i="5"/>
  <c r="H9098" i="5"/>
  <c r="E3950" i="8" s="1"/>
  <c r="G7294" i="5"/>
  <c r="G8476" i="5"/>
  <c r="H9018" i="5"/>
  <c r="E3928" i="8" s="1"/>
  <c r="G9691" i="5"/>
  <c r="G10253" i="5"/>
  <c r="G9639" i="5"/>
  <c r="G10218" i="5"/>
  <c r="G10953" i="5"/>
  <c r="G10821" i="5"/>
  <c r="G10809" i="5"/>
  <c r="G11361" i="5"/>
  <c r="G10983" i="5"/>
  <c r="G11462" i="5"/>
  <c r="G11692" i="5"/>
  <c r="G388" i="5"/>
  <c r="H109" i="5"/>
  <c r="E27" i="8" s="1"/>
  <c r="G2225" i="5"/>
  <c r="G1052" i="5"/>
  <c r="G1984" i="5"/>
  <c r="G574" i="5"/>
  <c r="G11540" i="5"/>
  <c r="G8745" i="5"/>
  <c r="G7586" i="5"/>
  <c r="G5716" i="5"/>
  <c r="G2066" i="5"/>
  <c r="G1868" i="5"/>
  <c r="G1279" i="5"/>
  <c r="G2115" i="5"/>
  <c r="G3290" i="5"/>
  <c r="G1864" i="5"/>
  <c r="G3566" i="5"/>
  <c r="G3145" i="5"/>
  <c r="G4186" i="5"/>
  <c r="G4662" i="5"/>
  <c r="G5740" i="5"/>
  <c r="G4169" i="5"/>
  <c r="G3729" i="5"/>
  <c r="G5692" i="5"/>
  <c r="G5746" i="5"/>
  <c r="G4054" i="5"/>
  <c r="G4392" i="5"/>
  <c r="G5249" i="5"/>
  <c r="G5674" i="5"/>
  <c r="G4574" i="5"/>
  <c r="G5986" i="5"/>
  <c r="G6418" i="5"/>
  <c r="G6513" i="5"/>
  <c r="H9410" i="5"/>
  <c r="E4079" i="8" s="1"/>
  <c r="G7086" i="5"/>
  <c r="G8519" i="5"/>
  <c r="H9330" i="5"/>
  <c r="E4044" i="8" s="1"/>
  <c r="G8710" i="5"/>
  <c r="G8651" i="5"/>
  <c r="H8169" i="5"/>
  <c r="E3385" i="8" s="1"/>
  <c r="G9816" i="5"/>
  <c r="G9930" i="5"/>
  <c r="G9775" i="5"/>
  <c r="G11248" i="5"/>
  <c r="G11476" i="5"/>
  <c r="G10608" i="5"/>
  <c r="G11040" i="5"/>
  <c r="G11367" i="5"/>
  <c r="G11735" i="5"/>
  <c r="G251" i="5"/>
  <c r="G448" i="5"/>
  <c r="G944" i="5"/>
  <c r="H941" i="5" s="1"/>
  <c r="E175" i="8" s="1"/>
  <c r="G1820" i="5"/>
  <c r="G327" i="5"/>
  <c r="G1961" i="5"/>
  <c r="G8635" i="5"/>
  <c r="G1583" i="5"/>
  <c r="G1233" i="5"/>
  <c r="G2211" i="5"/>
  <c r="G769" i="5"/>
  <c r="G690" i="5"/>
  <c r="G2164" i="5"/>
  <c r="G3223" i="5"/>
  <c r="G3378" i="5"/>
  <c r="G1291" i="5"/>
  <c r="G1614" i="5"/>
  <c r="G3079" i="5"/>
  <c r="G3164" i="5"/>
  <c r="G3545" i="5"/>
  <c r="G4389" i="5"/>
  <c r="G2750" i="5"/>
  <c r="G3466" i="5"/>
  <c r="G3557" i="5"/>
  <c r="G5394" i="5"/>
  <c r="G3770" i="5"/>
  <c r="G4036" i="5"/>
  <c r="G4179" i="5"/>
  <c r="G5542" i="5"/>
  <c r="G3771" i="5"/>
  <c r="G4810" i="5"/>
  <c r="G7574" i="5"/>
  <c r="G6576" i="5"/>
  <c r="G8906" i="5"/>
  <c r="G8875" i="5"/>
  <c r="G8866" i="5"/>
  <c r="H9846" i="5"/>
  <c r="E4280" i="8" s="1"/>
  <c r="G10194" i="5"/>
  <c r="H10066" i="5"/>
  <c r="E4335" i="8" s="1"/>
  <c r="G10990" i="5"/>
  <c r="G10975" i="5"/>
  <c r="H10660" i="5"/>
  <c r="E4551" i="8" s="1"/>
  <c r="G11228" i="5"/>
  <c r="G11117" i="5"/>
  <c r="G10842" i="5"/>
  <c r="G11195" i="5"/>
  <c r="G11701" i="5"/>
  <c r="G11974" i="5"/>
  <c r="G11929" i="5"/>
  <c r="G793" i="6"/>
  <c r="G620" i="6"/>
  <c r="G7989" i="5"/>
  <c r="G7917" i="5"/>
  <c r="G7829" i="5"/>
  <c r="G8021" i="5"/>
  <c r="G8401" i="5"/>
  <c r="G8089" i="5"/>
  <c r="G157" i="5"/>
  <c r="G1046" i="5"/>
  <c r="G1626" i="5"/>
  <c r="G1833" i="5"/>
  <c r="G468" i="5"/>
  <c r="G812" i="5"/>
  <c r="G11890" i="5"/>
  <c r="G7423" i="5"/>
  <c r="G5223" i="5"/>
  <c r="G1751" i="5"/>
  <c r="G432" i="5"/>
  <c r="G971" i="5"/>
  <c r="G995" i="5"/>
  <c r="G1825" i="5"/>
  <c r="G719" i="5"/>
  <c r="G2155" i="5"/>
  <c r="G2810" i="5"/>
  <c r="G2186" i="5"/>
  <c r="G3272" i="5"/>
  <c r="G3824" i="5"/>
  <c r="G4638" i="5"/>
  <c r="G3730" i="5"/>
  <c r="G4537" i="5"/>
  <c r="G4784" i="5"/>
  <c r="G5110" i="5"/>
  <c r="G6413" i="5"/>
  <c r="G3957" i="5"/>
  <c r="G6429" i="5"/>
  <c r="G6476" i="5"/>
  <c r="G5193" i="5"/>
  <c r="G7787" i="5"/>
  <c r="G6419" i="5"/>
  <c r="G7708" i="5"/>
  <c r="G8317" i="5"/>
  <c r="H9366" i="5"/>
  <c r="E4057" i="8" s="1"/>
  <c r="H9110" i="5"/>
  <c r="E3953" i="8" s="1"/>
  <c r="G9686" i="5"/>
  <c r="G9566" i="5"/>
  <c r="G9501" i="5"/>
  <c r="G8743" i="5"/>
  <c r="H9950" i="5"/>
  <c r="E4306" i="8" s="1"/>
  <c r="H10464" i="5"/>
  <c r="E4482" i="8" s="1"/>
  <c r="G11566" i="5"/>
  <c r="G11372" i="5"/>
  <c r="G11828" i="5"/>
  <c r="G11703" i="5"/>
  <c r="G11829" i="5"/>
  <c r="G11815" i="5"/>
  <c r="G11925" i="5"/>
  <c r="G377" i="5"/>
  <c r="G1730" i="5"/>
  <c r="G2156" i="5"/>
  <c r="G770" i="5"/>
  <c r="G930" i="5"/>
  <c r="G11067" i="5"/>
  <c r="G7759" i="5"/>
  <c r="G5216" i="5"/>
  <c r="G4191" i="5"/>
  <c r="G2969" i="5"/>
  <c r="G1272" i="5"/>
  <c r="G1178" i="5"/>
  <c r="G2099" i="5"/>
  <c r="G3119" i="5"/>
  <c r="H2626" i="5"/>
  <c r="E567" i="8" s="1"/>
  <c r="G2494" i="5"/>
  <c r="G2586" i="5"/>
  <c r="G3089" i="5"/>
  <c r="G4257" i="5"/>
  <c r="G4800" i="5"/>
  <c r="G5806" i="5"/>
  <c r="G4583" i="5"/>
  <c r="G5488" i="5"/>
  <c r="H5866" i="5"/>
  <c r="E1608" i="8" s="1"/>
  <c r="G6351" i="5"/>
  <c r="G4783" i="5"/>
  <c r="G5129" i="5"/>
  <c r="H6274" i="5"/>
  <c r="E2299" i="8" s="1"/>
  <c r="G6074" i="5"/>
  <c r="G7383" i="5"/>
  <c r="G7619" i="5"/>
  <c r="G7666" i="5"/>
  <c r="H7498" i="5"/>
  <c r="E3219" i="8" s="1"/>
  <c r="G8333" i="5"/>
  <c r="G7633" i="5"/>
  <c r="G8494" i="5"/>
  <c r="H9062" i="5"/>
  <c r="E3940" i="8" s="1"/>
  <c r="G8474" i="5"/>
  <c r="G8889" i="5"/>
  <c r="G7054" i="5"/>
  <c r="H8361" i="5"/>
  <c r="E3441" i="8" s="1"/>
  <c r="G8991" i="5"/>
  <c r="G8389" i="5"/>
  <c r="G9740" i="5"/>
  <c r="G8908" i="5"/>
  <c r="H10349" i="5"/>
  <c r="E4422" i="8" s="1"/>
  <c r="G10740" i="5"/>
  <c r="H11506" i="5"/>
  <c r="E4756" i="8" s="1"/>
  <c r="G10730" i="5"/>
  <c r="G11280" i="5"/>
  <c r="G11944" i="5"/>
  <c r="G142" i="5"/>
  <c r="G431" i="5"/>
  <c r="G1384" i="5"/>
  <c r="G1045" i="5"/>
  <c r="G1509" i="5"/>
  <c r="G11378" i="5"/>
  <c r="G6561" i="5"/>
  <c r="G5107" i="5"/>
  <c r="G5316" i="5"/>
  <c r="G4177" i="5"/>
  <c r="G2964" i="5"/>
  <c r="G2087" i="5"/>
  <c r="G2029" i="5"/>
  <c r="H968" i="5"/>
  <c r="E179" i="8" s="1"/>
  <c r="G2273" i="5"/>
  <c r="G853" i="5"/>
  <c r="G1692" i="5"/>
  <c r="G3385" i="5"/>
  <c r="G4561" i="5"/>
  <c r="G1832" i="5"/>
  <c r="G3357" i="5"/>
  <c r="G4144" i="5"/>
  <c r="G6428" i="5"/>
  <c r="G4293" i="5"/>
  <c r="H5782" i="5"/>
  <c r="E1546" i="8" s="1"/>
  <c r="G5336" i="5"/>
  <c r="G5618" i="5"/>
  <c r="H6262" i="5"/>
  <c r="E2295" i="8" s="1"/>
  <c r="G6477" i="5"/>
  <c r="G7770" i="5"/>
  <c r="G8823" i="5"/>
  <c r="G6846" i="5"/>
  <c r="G6547" i="5"/>
  <c r="G9616" i="5"/>
  <c r="G9745" i="5"/>
  <c r="H9962" i="5"/>
  <c r="E4309" i="8" s="1"/>
  <c r="H9620" i="5"/>
  <c r="E4243" i="8" s="1"/>
  <c r="G9672" i="5"/>
  <c r="G9505" i="5"/>
  <c r="G9613" i="5"/>
  <c r="G11154" i="5"/>
  <c r="G11342" i="5"/>
  <c r="G11265" i="5"/>
  <c r="G11366" i="5"/>
  <c r="G11459" i="5"/>
  <c r="H208" i="5"/>
  <c r="E47" i="8" s="1"/>
  <c r="G143" i="5"/>
  <c r="H68" i="5"/>
  <c r="E18" i="8" s="1"/>
  <c r="G893" i="5"/>
  <c r="G1301" i="5"/>
  <c r="G1250" i="5"/>
  <c r="G513" i="5"/>
  <c r="G779" i="5"/>
  <c r="G1650" i="5"/>
  <c r="G11895" i="5"/>
  <c r="G9780" i="5"/>
  <c r="G8547" i="5"/>
  <c r="G5547" i="5"/>
  <c r="G3132" i="5"/>
  <c r="G3180" i="5"/>
  <c r="G1912" i="5"/>
  <c r="G3505" i="5"/>
  <c r="G2464" i="5"/>
  <c r="G3782" i="5"/>
  <c r="G3976" i="5"/>
  <c r="G4435" i="5"/>
  <c r="G4741" i="5"/>
  <c r="G5559" i="5"/>
  <c r="G5586" i="5"/>
  <c r="G3589" i="5"/>
  <c r="G4410" i="5"/>
  <c r="G4749" i="5"/>
  <c r="G5020" i="5"/>
  <c r="G5332" i="5"/>
  <c r="G3996" i="5"/>
  <c r="G4412" i="5"/>
  <c r="G7644" i="5"/>
  <c r="G6954" i="5"/>
  <c r="G4531" i="5"/>
  <c r="G7596" i="5"/>
  <c r="G8804" i="5"/>
  <c r="G9082" i="5"/>
  <c r="G7801" i="5"/>
  <c r="G8492" i="5"/>
  <c r="G7493" i="5"/>
  <c r="G9437" i="5"/>
  <c r="G9786" i="5"/>
  <c r="H9942" i="5"/>
  <c r="E4304" i="8" s="1"/>
  <c r="G9645" i="5"/>
  <c r="G9768" i="5"/>
  <c r="G10829" i="5"/>
  <c r="G11011" i="5"/>
  <c r="G11003" i="5"/>
  <c r="G10508" i="5"/>
  <c r="G11319" i="5"/>
  <c r="G11059" i="5"/>
  <c r="G11502" i="5"/>
  <c r="G11567" i="5"/>
  <c r="G11727" i="5"/>
  <c r="G11132" i="5"/>
  <c r="G57" i="5"/>
  <c r="G1434" i="5"/>
  <c r="G1015" i="5"/>
  <c r="G3239" i="5"/>
  <c r="G6505" i="5"/>
  <c r="G4772" i="5"/>
  <c r="G1109" i="5"/>
  <c r="G1539" i="5"/>
  <c r="G1907" i="5"/>
  <c r="H2550" i="5"/>
  <c r="E503" i="8" s="1"/>
  <c r="G2306" i="5"/>
  <c r="G2265" i="5"/>
  <c r="G5154" i="5"/>
  <c r="G3446" i="5"/>
  <c r="G4256" i="5"/>
  <c r="G6464" i="5"/>
  <c r="G6333" i="5"/>
  <c r="G6362" i="5"/>
  <c r="G7396" i="5"/>
  <c r="G6534" i="5"/>
  <c r="G7662" i="5"/>
  <c r="G7403" i="5"/>
  <c r="G7785" i="5"/>
  <c r="H9238" i="5"/>
  <c r="E3988" i="8" s="1"/>
  <c r="G7022" i="5"/>
  <c r="H8433" i="5"/>
  <c r="E3466" i="8" s="1"/>
  <c r="G9494" i="5"/>
  <c r="G9449" i="5"/>
  <c r="G9761" i="5"/>
  <c r="G11002" i="5"/>
  <c r="G11175" i="5"/>
  <c r="G11097" i="5"/>
  <c r="G11846" i="5"/>
  <c r="G11982" i="5"/>
  <c r="G11932" i="5"/>
  <c r="H666" i="5"/>
  <c r="E127" i="8" s="1"/>
  <c r="G45" i="5"/>
  <c r="G1144" i="5"/>
  <c r="H2534" i="5"/>
  <c r="E495" i="8" s="1"/>
  <c r="G962" i="5"/>
  <c r="G542" i="5"/>
  <c r="G641" i="5"/>
  <c r="G691" i="5"/>
  <c r="G1053" i="5"/>
  <c r="G1676" i="5"/>
  <c r="G10876" i="5"/>
  <c r="G8669" i="5"/>
  <c r="G5395" i="5"/>
  <c r="G5662" i="5"/>
  <c r="G5384" i="5"/>
  <c r="G3735" i="5"/>
  <c r="G2947" i="5"/>
  <c r="G412" i="5"/>
  <c r="G1967" i="5"/>
  <c r="G1851" i="5"/>
  <c r="G1978" i="5"/>
  <c r="G2085" i="5"/>
  <c r="G3519" i="5"/>
  <c r="G3697" i="5"/>
  <c r="G4475" i="5"/>
  <c r="G3869" i="5"/>
  <c r="G5150" i="5"/>
  <c r="G4070" i="5"/>
  <c r="G4197" i="5"/>
  <c r="G5206" i="5"/>
  <c r="G5052" i="5"/>
  <c r="H6018" i="5"/>
  <c r="E1867" i="8" s="1"/>
  <c r="G6356" i="5"/>
  <c r="G4975" i="5"/>
  <c r="H6190" i="5"/>
  <c r="E1933" i="8" s="1"/>
  <c r="G6560" i="5"/>
  <c r="G7758" i="5"/>
  <c r="H8125" i="5"/>
  <c r="E3374" i="8" s="1"/>
  <c r="G6966" i="5"/>
  <c r="G8441" i="5"/>
  <c r="H9066" i="5"/>
  <c r="E3941" i="8" s="1"/>
  <c r="H9402" i="5"/>
  <c r="E4076" i="8" s="1"/>
  <c r="G8751" i="5"/>
  <c r="G8679" i="5"/>
  <c r="G10242" i="5"/>
  <c r="G9914" i="5"/>
  <c r="G9814" i="5"/>
  <c r="G10852" i="5"/>
  <c r="G11024" i="5"/>
  <c r="G11859" i="5"/>
  <c r="G11255" i="5"/>
  <c r="G11389" i="5"/>
  <c r="G829" i="5"/>
  <c r="G2435" i="5"/>
  <c r="G881" i="5"/>
  <c r="G859" i="5"/>
  <c r="G9728" i="5"/>
  <c r="G4626" i="5"/>
  <c r="G4285" i="5"/>
  <c r="G3064" i="5"/>
  <c r="G3625" i="5"/>
  <c r="G899" i="5"/>
  <c r="G2319" i="5"/>
  <c r="G3280" i="5"/>
  <c r="G2317" i="5"/>
  <c r="G3544" i="5"/>
  <c r="G3152" i="5"/>
  <c r="G1936" i="5"/>
  <c r="H3510" i="5"/>
  <c r="E963" i="8" s="1"/>
  <c r="G2217" i="5"/>
  <c r="G3316" i="5"/>
  <c r="G3475" i="5"/>
  <c r="G3004" i="5"/>
  <c r="G4480" i="5"/>
  <c r="G5041" i="5"/>
  <c r="G3695" i="5"/>
  <c r="G4371" i="5"/>
  <c r="G3696" i="5"/>
  <c r="G6126" i="5"/>
  <c r="G7465" i="5"/>
  <c r="G7354" i="5"/>
  <c r="G7342" i="5"/>
  <c r="G7290" i="5"/>
  <c r="G7518" i="5"/>
  <c r="G8472" i="5"/>
  <c r="G8570" i="5"/>
  <c r="H9154" i="5"/>
  <c r="E3965" i="8" s="1"/>
  <c r="H9378" i="5"/>
  <c r="E4062" i="8" s="1"/>
  <c r="H9190" i="5"/>
  <c r="E3975" i="8" s="1"/>
  <c r="H9414" i="5"/>
  <c r="E4080" i="8" s="1"/>
  <c r="H9186" i="5"/>
  <c r="E3974" i="8" s="1"/>
  <c r="G9690" i="5"/>
  <c r="H9830" i="5"/>
  <c r="E4273" i="8" s="1"/>
  <c r="G9906" i="5"/>
  <c r="H10381" i="5"/>
  <c r="E4430" i="8" s="1"/>
  <c r="H10006" i="5"/>
  <c r="E4320" i="8" s="1"/>
  <c r="G11066" i="5"/>
  <c r="H11498" i="5"/>
  <c r="E4754" i="8" s="1"/>
  <c r="G11673" i="5"/>
  <c r="H134" i="5"/>
  <c r="E32" i="8" s="1"/>
  <c r="G611" i="5"/>
  <c r="G1540" i="5"/>
  <c r="G1720" i="5"/>
  <c r="G992" i="5"/>
  <c r="G466" i="5"/>
  <c r="G1994" i="5"/>
  <c r="G11889" i="5"/>
  <c r="G11080" i="5"/>
  <c r="G8689" i="5"/>
  <c r="G6514" i="5"/>
  <c r="G6636" i="5"/>
  <c r="G4267" i="5"/>
  <c r="G3019" i="5"/>
  <c r="G1867" i="5"/>
  <c r="G258" i="5"/>
  <c r="G806" i="5"/>
  <c r="G2420" i="5"/>
  <c r="H2538" i="5"/>
  <c r="E496" i="8" s="1"/>
  <c r="G3337" i="5"/>
  <c r="G2224" i="5"/>
  <c r="G2424" i="5"/>
  <c r="G2979" i="5"/>
  <c r="G3011" i="5"/>
  <c r="G3165" i="5"/>
  <c r="G3343" i="5"/>
  <c r="G3717" i="5"/>
  <c r="G5752" i="5"/>
  <c r="G4230" i="5"/>
  <c r="H6026" i="5"/>
  <c r="E1869" i="8" s="1"/>
  <c r="G5013" i="5"/>
  <c r="G5722" i="5"/>
  <c r="G5241" i="5"/>
  <c r="G5470" i="5"/>
  <c r="G6585" i="5"/>
  <c r="G5266" i="5"/>
  <c r="G6922" i="5"/>
  <c r="G7348" i="5"/>
  <c r="G7625" i="5"/>
  <c r="G7460" i="5"/>
  <c r="H9026" i="5"/>
  <c r="E3930" i="8" s="1"/>
  <c r="G9513" i="5"/>
  <c r="H9346" i="5"/>
  <c r="E4048" i="8" s="1"/>
  <c r="H10198" i="5"/>
  <c r="E4372" i="8" s="1"/>
  <c r="G9698" i="5"/>
  <c r="G9718" i="5"/>
  <c r="G10877" i="5"/>
  <c r="G11222" i="5"/>
  <c r="G10991" i="5"/>
  <c r="G11595" i="5"/>
  <c r="G11749" i="5"/>
  <c r="G11708" i="5"/>
  <c r="G11653" i="5"/>
  <c r="G12004" i="5"/>
  <c r="G7953" i="5"/>
  <c r="G7366" i="5"/>
  <c r="G8013" i="5"/>
  <c r="H7534" i="5"/>
  <c r="E3234" i="8" s="1"/>
  <c r="G6730" i="5"/>
  <c r="H193" i="5"/>
  <c r="E44" i="8" s="1"/>
  <c r="G105" i="5"/>
  <c r="G821" i="5"/>
  <c r="G1378" i="5"/>
  <c r="G2000" i="5"/>
  <c r="G986" i="5"/>
  <c r="G6498" i="5"/>
  <c r="G3718" i="5"/>
  <c r="G2932" i="5"/>
  <c r="G1942" i="5"/>
  <c r="G2293" i="5"/>
  <c r="G2881" i="5"/>
  <c r="G2391" i="5"/>
  <c r="G1973" i="5"/>
  <c r="G3221" i="5"/>
  <c r="G3125" i="5"/>
  <c r="G3292" i="5"/>
  <c r="G3534" i="5"/>
  <c r="G2382" i="5"/>
  <c r="H5958" i="5"/>
  <c r="E1847" i="8" s="1"/>
  <c r="G5145" i="5"/>
  <c r="G4723" i="5"/>
  <c r="G4684" i="5"/>
  <c r="G4944" i="5"/>
  <c r="G4215" i="5"/>
  <c r="G4458" i="5"/>
  <c r="G6206" i="5"/>
  <c r="G5373" i="5"/>
  <c r="G5280" i="5"/>
  <c r="G5017" i="5"/>
  <c r="G7704" i="5"/>
  <c r="G7415" i="5"/>
  <c r="H7530" i="5"/>
  <c r="E3231" i="8" s="1"/>
  <c r="G9526" i="5"/>
  <c r="H9922" i="5"/>
  <c r="E4299" i="8" s="1"/>
  <c r="G9234" i="5"/>
  <c r="G9850" i="5"/>
  <c r="G10556" i="5"/>
  <c r="G10989" i="5"/>
  <c r="H10437" i="5"/>
  <c r="E4473" i="8" s="1"/>
  <c r="G11466" i="5"/>
  <c r="G10337" i="5"/>
  <c r="G10820" i="5"/>
  <c r="G11093" i="5"/>
  <c r="G11041" i="5"/>
  <c r="G10729" i="5"/>
  <c r="G11603" i="5"/>
  <c r="G11621" i="5"/>
  <c r="G11988" i="5"/>
  <c r="G1322" i="5"/>
  <c r="G1899" i="5"/>
  <c r="H2522" i="5"/>
  <c r="E476" i="8" s="1"/>
  <c r="G741" i="5"/>
  <c r="G2363" i="5"/>
  <c r="G1697" i="5"/>
  <c r="G8630" i="5"/>
  <c r="G7638" i="5"/>
  <c r="G2048" i="5"/>
  <c r="G1340" i="5"/>
  <c r="G3320" i="5"/>
  <c r="G700" i="5"/>
  <c r="G1561" i="5"/>
  <c r="G1960" i="5"/>
  <c r="G3185" i="5"/>
  <c r="G1883" i="5"/>
  <c r="G2281" i="5"/>
  <c r="G3175" i="5"/>
  <c r="G1359" i="5"/>
  <c r="G4491" i="5"/>
  <c r="G5295" i="5"/>
  <c r="G4553" i="5"/>
  <c r="G3793" i="5"/>
  <c r="G3377" i="5"/>
  <c r="G3835" i="5"/>
  <c r="G5500" i="5"/>
  <c r="G3739" i="5"/>
  <c r="G3727" i="5"/>
  <c r="G3943" i="5"/>
  <c r="G4983" i="5"/>
  <c r="G6302" i="5"/>
  <c r="G5210" i="5"/>
  <c r="G6533" i="5"/>
  <c r="G6556" i="5"/>
  <c r="G7330" i="5"/>
  <c r="G7514" i="5"/>
  <c r="G6449" i="5"/>
  <c r="H6214" i="5"/>
  <c r="E2088" i="8" s="1"/>
  <c r="G7679" i="5"/>
  <c r="G6303" i="5"/>
  <c r="H9258" i="5"/>
  <c r="E3993" i="8" s="1"/>
  <c r="G8768" i="5"/>
  <c r="G7270" i="5"/>
  <c r="H9862" i="5"/>
  <c r="E4284" i="8" s="1"/>
  <c r="G9572" i="5"/>
  <c r="H10385" i="5"/>
  <c r="E4437" i="8" s="1"/>
  <c r="G11081" i="5"/>
  <c r="G11160" i="5"/>
  <c r="G10739" i="5"/>
  <c r="G11785" i="5"/>
  <c r="G11482" i="5"/>
  <c r="H90" i="5"/>
  <c r="E23" i="8" s="1"/>
  <c r="H204" i="5"/>
  <c r="E46" i="8" s="1"/>
  <c r="G619" i="5"/>
  <c r="G1365" i="5"/>
  <c r="G1568" i="5"/>
  <c r="G1157" i="5"/>
  <c r="H1096" i="5"/>
  <c r="E196" i="8" s="1"/>
  <c r="G3150" i="5"/>
  <c r="G2050" i="5"/>
  <c r="G2179" i="5"/>
  <c r="G3451" i="5"/>
  <c r="G3299" i="5"/>
  <c r="G2498" i="5"/>
  <c r="H2610" i="5"/>
  <c r="E519" i="8" s="1"/>
  <c r="G3114" i="5"/>
  <c r="G3365" i="5"/>
  <c r="G3654" i="5"/>
  <c r="G3149" i="5"/>
  <c r="G3405" i="5"/>
  <c r="G3712" i="5"/>
  <c r="G4153" i="5"/>
  <c r="H6086" i="5"/>
  <c r="E1890" i="8" s="1"/>
  <c r="G4292" i="5"/>
  <c r="G4403" i="5"/>
  <c r="G5303" i="5"/>
  <c r="G3928" i="5"/>
  <c r="G4637" i="5"/>
  <c r="G4796" i="5"/>
  <c r="G5310" i="5"/>
  <c r="H6010" i="5"/>
  <c r="E1864" i="8" s="1"/>
  <c r="G5541" i="5"/>
  <c r="G6628" i="5"/>
  <c r="G7494" i="5"/>
  <c r="H9386" i="5"/>
  <c r="E4064" i="8" s="1"/>
  <c r="H8373" i="5"/>
  <c r="E3444" i="8" s="1"/>
  <c r="G8567" i="5"/>
  <c r="H8657" i="5"/>
  <c r="E3536" i="8" s="1"/>
  <c r="G7692" i="5"/>
  <c r="G8729" i="5"/>
  <c r="G9802" i="5"/>
  <c r="G9575" i="5"/>
  <c r="G10293" i="5"/>
  <c r="G9651" i="5"/>
  <c r="G10976" i="5"/>
  <c r="G11187" i="5"/>
  <c r="G10982" i="5"/>
  <c r="G10988" i="5"/>
  <c r="G11285" i="5"/>
  <c r="G10801" i="5"/>
  <c r="G11297" i="5"/>
  <c r="G11183" i="5"/>
  <c r="G10789" i="5"/>
  <c r="G11790" i="5"/>
  <c r="G11951" i="5"/>
  <c r="H2722" i="5"/>
  <c r="E588" i="8" s="1"/>
  <c r="G951" i="5"/>
  <c r="G795" i="5"/>
  <c r="G1067" i="5"/>
  <c r="G10810" i="5"/>
  <c r="G2389" i="5"/>
  <c r="G2449" i="5"/>
  <c r="G31" i="5"/>
  <c r="G501" i="5"/>
  <c r="G781" i="5"/>
  <c r="G1913" i="5"/>
  <c r="G1448" i="5"/>
  <c r="G2408" i="5"/>
  <c r="G2854" i="5"/>
  <c r="G2035" i="5"/>
  <c r="G4473" i="5"/>
  <c r="G4135" i="5"/>
  <c r="G5451" i="5"/>
  <c r="G4871" i="5"/>
  <c r="G5258" i="5"/>
  <c r="G5005" i="5"/>
  <c r="H5906" i="5"/>
  <c r="E1831" i="8" s="1"/>
  <c r="G6218" i="5"/>
  <c r="G5060" i="5"/>
  <c r="G5095" i="5"/>
  <c r="G4682" i="5"/>
  <c r="G6371" i="5"/>
  <c r="G7312" i="5"/>
  <c r="G7677" i="5"/>
  <c r="H9226" i="5"/>
  <c r="E3985" i="8" s="1"/>
  <c r="G8983" i="5"/>
  <c r="H8345" i="5"/>
  <c r="E3434" i="8" s="1"/>
  <c r="G8883" i="5"/>
  <c r="G8968" i="5"/>
  <c r="H10042" i="5"/>
  <c r="E4329" i="8" s="1"/>
  <c r="H7921" i="5"/>
  <c r="E3323" i="8" s="1"/>
  <c r="G9789" i="5"/>
  <c r="G10760" i="5"/>
  <c r="G10776" i="5"/>
  <c r="G11600" i="5"/>
  <c r="G11108" i="5"/>
  <c r="G11950" i="5"/>
  <c r="G273" i="5"/>
  <c r="G1366" i="5"/>
  <c r="G1302" i="5"/>
  <c r="G762" i="5"/>
  <c r="G996" i="5"/>
  <c r="G9777" i="5"/>
  <c r="G5469" i="5"/>
  <c r="G3124" i="5"/>
  <c r="G2390" i="5"/>
  <c r="G1591" i="5"/>
  <c r="G3240" i="5"/>
  <c r="G1603" i="5"/>
  <c r="G1949" i="5"/>
  <c r="G2064" i="5"/>
  <c r="G2147" i="5"/>
  <c r="H2562" i="5"/>
  <c r="E507" i="8" s="1"/>
  <c r="G3393" i="5"/>
  <c r="G2067" i="5"/>
  <c r="G3432" i="5"/>
  <c r="G5650" i="5"/>
  <c r="G3999" i="5"/>
  <c r="H6130" i="5"/>
  <c r="E1901" i="8" s="1"/>
  <c r="G5045" i="5"/>
  <c r="G5139" i="5"/>
  <c r="G4007" i="5"/>
  <c r="G5348" i="5"/>
  <c r="H6046" i="5"/>
  <c r="E1876" i="8" s="1"/>
  <c r="H6122" i="5"/>
  <c r="E1899" i="8" s="1"/>
  <c r="G5565" i="5"/>
  <c r="G5566" i="5"/>
  <c r="G6393" i="5"/>
  <c r="G4596" i="5"/>
  <c r="G8690" i="5"/>
  <c r="G7730" i="5"/>
  <c r="H7853" i="5"/>
  <c r="E3306" i="8" s="1"/>
  <c r="G7618" i="5"/>
  <c r="G7238" i="5"/>
  <c r="H8552" i="5"/>
  <c r="E3496" i="8" s="1"/>
  <c r="G8803" i="5"/>
  <c r="G9508" i="5"/>
  <c r="G7565" i="5"/>
  <c r="G8584" i="5"/>
  <c r="G8944" i="5"/>
  <c r="H9218" i="5"/>
  <c r="E3982" i="8" s="1"/>
  <c r="G9741" i="5"/>
  <c r="H9954" i="5"/>
  <c r="E4307" i="8" s="1"/>
  <c r="G10812" i="5"/>
  <c r="G10699" i="5"/>
  <c r="G10756" i="5"/>
  <c r="H11490" i="5"/>
  <c r="E4752" i="8" s="1"/>
  <c r="G11194" i="5"/>
  <c r="G11773" i="5"/>
  <c r="G11616" i="5"/>
  <c r="G11695" i="5"/>
  <c r="G164" i="7"/>
  <c r="H491" i="5"/>
  <c r="E102" i="8" s="1"/>
  <c r="G583" i="5"/>
  <c r="G1073" i="5"/>
  <c r="H2726" i="5"/>
  <c r="E593" i="8" s="1"/>
  <c r="G6481" i="5"/>
  <c r="G5482" i="5"/>
  <c r="G1806" i="5"/>
  <c r="G35" i="5"/>
  <c r="H608" i="5"/>
  <c r="E117" i="8" s="1"/>
  <c r="G600" i="5"/>
  <c r="G1115" i="5"/>
  <c r="G1546" i="5"/>
  <c r="G753" i="5"/>
  <c r="H2706" i="5"/>
  <c r="E584" i="8" s="1"/>
  <c r="G3245" i="5"/>
  <c r="G1816" i="5"/>
  <c r="G2300" i="5"/>
  <c r="G2780" i="5"/>
  <c r="G3200" i="5"/>
  <c r="G3689" i="5"/>
  <c r="G5034" i="5"/>
  <c r="G4052" i="5"/>
  <c r="G4351" i="5"/>
  <c r="G4611" i="5"/>
  <c r="G5574" i="5"/>
  <c r="G5091" i="5"/>
  <c r="G5379" i="5"/>
  <c r="H5846" i="5"/>
  <c r="E1577" i="8" s="1"/>
  <c r="G6298" i="5"/>
  <c r="G6535" i="5"/>
  <c r="G8611" i="5"/>
  <c r="G7610" i="5"/>
  <c r="G6422" i="5"/>
  <c r="G8642" i="5"/>
  <c r="H9394" i="5"/>
  <c r="E4070" i="8" s="1"/>
  <c r="G8709" i="5"/>
  <c r="G9716" i="5"/>
  <c r="G9781" i="5"/>
  <c r="H9926" i="5"/>
  <c r="E4300" i="8" s="1"/>
  <c r="G9010" i="5"/>
  <c r="G10190" i="5"/>
  <c r="H10345" i="5"/>
  <c r="E4421" i="8" s="1"/>
  <c r="H8153" i="5"/>
  <c r="E3381" i="8" s="1"/>
  <c r="H10373" i="5"/>
  <c r="E4428" i="8" s="1"/>
  <c r="H10317" i="5"/>
  <c r="E4403" i="8" s="1"/>
  <c r="G10476" i="5"/>
  <c r="G10715" i="5"/>
  <c r="G10830" i="5"/>
  <c r="G11435" i="5"/>
  <c r="G11140" i="5"/>
  <c r="G11110" i="5"/>
  <c r="G11658" i="5"/>
  <c r="G11539" i="5"/>
  <c r="G11755" i="5"/>
  <c r="G684" i="5"/>
  <c r="H1595" i="5"/>
  <c r="E261" i="8" s="1"/>
  <c r="G2193" i="5"/>
  <c r="G716" i="5"/>
  <c r="G11481" i="5"/>
  <c r="G9696" i="5"/>
  <c r="G6635" i="5"/>
  <c r="G5285" i="5"/>
  <c r="G2315" i="5"/>
  <c r="G3170" i="5"/>
  <c r="G1199" i="5"/>
  <c r="G2372" i="5"/>
  <c r="G2257" i="5"/>
  <c r="G2249" i="5"/>
  <c r="G2140" i="5"/>
  <c r="H5922" i="5"/>
  <c r="E1836" i="8" s="1"/>
  <c r="G5704" i="5"/>
  <c r="G3809" i="5"/>
  <c r="G4370" i="5"/>
  <c r="G4008" i="5"/>
  <c r="G6194" i="5"/>
  <c r="G4391" i="5"/>
  <c r="G5053" i="5"/>
  <c r="G5425" i="5"/>
  <c r="G4467" i="5"/>
  <c r="G4686" i="5"/>
  <c r="G5555" i="5"/>
  <c r="G7680" i="5"/>
  <c r="G6430" i="5"/>
  <c r="G6523" i="5"/>
  <c r="G8841" i="5"/>
  <c r="G6525" i="5"/>
  <c r="G6526" i="5"/>
  <c r="H7502" i="5"/>
  <c r="E3220" i="8" s="1"/>
  <c r="G8893" i="5"/>
  <c r="G9436" i="5"/>
  <c r="G8854" i="5"/>
  <c r="G9866" i="5"/>
  <c r="G10472" i="5"/>
  <c r="G9677" i="5"/>
  <c r="G10906" i="5"/>
  <c r="G11173" i="5"/>
  <c r="G11615" i="5"/>
  <c r="G12028" i="5"/>
  <c r="G56" i="5"/>
  <c r="G2402" i="5"/>
  <c r="H2582" i="5"/>
  <c r="E512" i="8" s="1"/>
  <c r="G407" i="5"/>
  <c r="G3210" i="5"/>
  <c r="G11343" i="5"/>
  <c r="G8740" i="5"/>
  <c r="G2305" i="5"/>
  <c r="G1948" i="5"/>
  <c r="G543" i="5"/>
  <c r="G810" i="5"/>
  <c r="G721" i="5"/>
  <c r="G1253" i="5"/>
  <c r="G1423" i="5"/>
  <c r="G2674" i="5"/>
  <c r="G3417" i="5"/>
  <c r="G2234" i="5"/>
  <c r="G2443" i="5"/>
  <c r="G4170" i="5"/>
  <c r="G5335" i="5"/>
  <c r="G4402" i="5"/>
  <c r="G6392" i="5"/>
  <c r="G4411" i="5"/>
  <c r="G5556" i="5"/>
  <c r="G4960" i="5"/>
  <c r="G6254" i="5"/>
  <c r="G7694" i="5"/>
  <c r="G7650" i="5"/>
  <c r="G7611" i="5"/>
  <c r="G6622" i="5"/>
  <c r="G7442" i="5"/>
  <c r="G6762" i="5"/>
  <c r="G8948" i="5"/>
  <c r="G8527" i="5"/>
  <c r="G6878" i="5"/>
  <c r="G7772" i="5"/>
  <c r="G8069" i="5"/>
  <c r="H8225" i="5"/>
  <c r="E3399" i="8" s="1"/>
  <c r="G8337" i="5"/>
  <c r="G7941" i="5"/>
  <c r="G9649" i="5"/>
  <c r="G9890" i="5"/>
  <c r="G10226" i="5"/>
  <c r="G10445" i="5"/>
  <c r="G11314" i="5"/>
  <c r="G10604" i="5"/>
  <c r="G11377" i="5"/>
  <c r="G11281" i="5"/>
  <c r="G11134" i="5"/>
  <c r="G11214" i="5"/>
  <c r="G11234" i="5"/>
  <c r="G11717" i="5"/>
  <c r="G11514" i="5"/>
  <c r="G11907" i="5"/>
  <c r="G11993" i="5"/>
  <c r="G7857" i="5"/>
  <c r="H7114" i="5"/>
  <c r="E2991" i="8" s="1"/>
  <c r="G8257" i="5"/>
  <c r="G7885" i="5"/>
  <c r="G73" i="5"/>
  <c r="G1066" i="5"/>
  <c r="G1419" i="5"/>
  <c r="G1894" i="5"/>
  <c r="G1110" i="5"/>
  <c r="G2280" i="5"/>
  <c r="G11475" i="5"/>
  <c r="G8493" i="5"/>
  <c r="G5668" i="5"/>
  <c r="G4562" i="5"/>
  <c r="G3506" i="5"/>
  <c r="G987" i="5"/>
  <c r="G785" i="5"/>
  <c r="G1265" i="5"/>
  <c r="G2212" i="5"/>
  <c r="G3863" i="5"/>
  <c r="G5224" i="5"/>
  <c r="G4203" i="5"/>
  <c r="G4284" i="5"/>
  <c r="G5533" i="5"/>
  <c r="G4021" i="5"/>
  <c r="G6347" i="5"/>
  <c r="G5182" i="5"/>
  <c r="H6310" i="5"/>
  <c r="E2394" i="8" s="1"/>
  <c r="H5814" i="5"/>
  <c r="E1569" i="8" s="1"/>
  <c r="G4584" i="5"/>
  <c r="G5248" i="5"/>
  <c r="G7800" i="5"/>
  <c r="G7771" i="5"/>
  <c r="G4851" i="5"/>
  <c r="G6405" i="5"/>
  <c r="G7461" i="5"/>
  <c r="G8437" i="5"/>
  <c r="G9507" i="5"/>
  <c r="G8915" i="5"/>
  <c r="G8664" i="5"/>
  <c r="G9749" i="5"/>
  <c r="G9676" i="5"/>
  <c r="G10883" i="5"/>
  <c r="H10600" i="5"/>
  <c r="E4531" i="8" s="1"/>
  <c r="G11604" i="5"/>
  <c r="G11461" i="5"/>
  <c r="G11714" i="5"/>
  <c r="G165" i="5"/>
  <c r="G309" i="5"/>
  <c r="H456" i="5"/>
  <c r="E98" i="8" s="1"/>
  <c r="G820" i="5"/>
  <c r="G786" i="5"/>
  <c r="G1226" i="5"/>
  <c r="G1125" i="5"/>
  <c r="G1328" i="5"/>
  <c r="G11141" i="5"/>
  <c r="G9541" i="5"/>
  <c r="G6562" i="5"/>
  <c r="G5140" i="5"/>
  <c r="G3917" i="5"/>
  <c r="G2927" i="5"/>
  <c r="G385" i="5"/>
  <c r="G438" i="5"/>
  <c r="G1221" i="5"/>
  <c r="G2388" i="5"/>
  <c r="G2163" i="5"/>
  <c r="H2694" i="5"/>
  <c r="E581" i="8" s="1"/>
  <c r="G2355" i="5"/>
  <c r="G1813" i="5"/>
  <c r="G1842" i="5"/>
  <c r="G2514" i="5"/>
  <c r="G2028" i="5"/>
  <c r="G3222" i="5"/>
  <c r="G2863" i="5"/>
  <c r="G4000" i="5"/>
  <c r="G4529" i="5"/>
  <c r="G2396" i="5"/>
  <c r="G3624" i="5"/>
  <c r="G5159" i="5"/>
  <c r="G4490" i="5"/>
  <c r="G4552" i="5"/>
  <c r="G3995" i="5"/>
  <c r="G4238" i="5"/>
  <c r="G4685" i="5"/>
  <c r="G4162" i="5"/>
  <c r="G5902" i="5"/>
  <c r="G6334" i="5"/>
  <c r="G6098" i="5"/>
  <c r="G4621" i="5"/>
  <c r="G5934" i="5"/>
  <c r="G5084" i="5"/>
  <c r="H8061" i="5"/>
  <c r="E3358" i="8" s="1"/>
  <c r="G6338" i="5"/>
  <c r="G6580" i="5"/>
  <c r="G7612" i="5"/>
  <c r="G8901" i="5"/>
  <c r="G7724" i="5"/>
  <c r="G7585" i="5"/>
  <c r="G8828" i="5"/>
  <c r="G8590" i="5"/>
  <c r="G8631" i="5"/>
  <c r="G8916" i="5"/>
  <c r="G10704" i="5"/>
  <c r="G10767" i="5"/>
  <c r="G11291" i="5"/>
  <c r="G10452" i="5"/>
  <c r="G11760" i="5"/>
  <c r="G11795" i="5"/>
  <c r="G25" i="5"/>
  <c r="G626" i="5"/>
  <c r="G640" i="5"/>
  <c r="G869" i="5"/>
  <c r="G1091" i="5"/>
  <c r="G1645" i="5"/>
  <c r="G10446" i="5"/>
  <c r="G7474" i="5"/>
  <c r="G5582" i="5"/>
  <c r="G5026" i="5"/>
  <c r="G3834" i="5"/>
  <c r="G2922" i="5"/>
  <c r="G1787" i="5"/>
  <c r="G1510" i="5"/>
  <c r="G474" i="5"/>
  <c r="G922" i="5"/>
  <c r="G1238" i="5"/>
  <c r="G1989" i="5"/>
  <c r="G3205" i="5"/>
  <c r="G1609" i="5"/>
  <c r="G1873" i="5"/>
  <c r="G2172" i="5"/>
  <c r="G3794" i="5"/>
  <c r="G4767" i="5"/>
  <c r="H4763" i="5" s="1"/>
  <c r="E1177" i="8" s="1"/>
  <c r="G3633" i="5"/>
  <c r="G5264" i="5"/>
  <c r="G4476" i="5"/>
  <c r="G3481" i="5"/>
  <c r="G4151" i="5"/>
  <c r="G5402" i="5"/>
  <c r="G5403" i="5"/>
  <c r="G4409" i="5"/>
  <c r="G5998" i="5"/>
  <c r="G6555" i="5"/>
  <c r="H6318" i="5"/>
  <c r="E2593" i="8" s="1"/>
  <c r="G8101" i="5"/>
  <c r="G8600" i="5"/>
  <c r="G9633" i="5"/>
  <c r="G9477" i="5"/>
  <c r="G8867" i="5"/>
  <c r="G9739" i="5"/>
  <c r="G9434" i="5"/>
  <c r="G11096" i="5"/>
  <c r="G10751" i="5"/>
  <c r="G10628" i="5"/>
  <c r="G11463" i="5"/>
  <c r="H768" i="5"/>
  <c r="E146" i="8" s="1"/>
  <c r="G1649" i="5"/>
  <c r="G1287" i="5"/>
  <c r="G1562" i="5"/>
  <c r="G837" i="5"/>
  <c r="G1292" i="5"/>
  <c r="G11547" i="5"/>
  <c r="G11168" i="5"/>
  <c r="G8483" i="5"/>
  <c r="G5532" i="5"/>
  <c r="G5006" i="5"/>
  <c r="G4917" i="5"/>
  <c r="G3039" i="5"/>
  <c r="G3315" i="5"/>
  <c r="G1590" i="5"/>
  <c r="G2384" i="5"/>
  <c r="G1766" i="5"/>
  <c r="G3515" i="5"/>
  <c r="H4108" i="5"/>
  <c r="E1088" i="8" s="1"/>
  <c r="G4465" i="5"/>
  <c r="G3701" i="5"/>
  <c r="G4446" i="5"/>
  <c r="G4209" i="5"/>
  <c r="G4221" i="5"/>
  <c r="G4440" i="5"/>
  <c r="G5103" i="5"/>
  <c r="G6114" i="5"/>
  <c r="G5418" i="5"/>
  <c r="G5391" i="5"/>
  <c r="G7410" i="5"/>
  <c r="G7693" i="5"/>
  <c r="G7655" i="5"/>
  <c r="G8465" i="5"/>
  <c r="G9106" i="5"/>
  <c r="G8932" i="5"/>
  <c r="H10456" i="5"/>
  <c r="E4480" i="8" s="1"/>
  <c r="G11256" i="5"/>
  <c r="G11226" i="5"/>
  <c r="G11153" i="5"/>
  <c r="G11772" i="5"/>
  <c r="G345" i="5"/>
  <c r="G880" i="5"/>
  <c r="G1660" i="5"/>
  <c r="G1089" i="5"/>
  <c r="G1433" i="5"/>
  <c r="G10723" i="5"/>
  <c r="G9579" i="5"/>
  <c r="G4801" i="5"/>
  <c r="G4343" i="5"/>
  <c r="G2199" i="5"/>
  <c r="G95" i="5"/>
  <c r="G535" i="5"/>
  <c r="G514" i="5"/>
  <c r="G1179" i="5"/>
  <c r="G1808" i="5"/>
  <c r="G1889" i="5"/>
  <c r="G2900" i="5"/>
  <c r="G3328" i="5"/>
  <c r="G4750" i="5"/>
  <c r="G2864" i="5"/>
  <c r="G4009" i="5"/>
  <c r="G5508" i="5"/>
  <c r="G3679" i="5"/>
  <c r="G4376" i="5"/>
  <c r="G5606" i="5"/>
  <c r="H6453" i="5"/>
  <c r="E2613" i="8" s="1"/>
  <c r="G4967" i="5"/>
  <c r="G7678" i="5"/>
  <c r="G6506" i="5"/>
  <c r="G6406" i="5"/>
  <c r="G8960" i="5"/>
  <c r="H10341" i="5"/>
  <c r="E4420" i="8" s="1"/>
  <c r="G10761" i="5"/>
  <c r="G10130" i="5"/>
  <c r="G10724" i="5"/>
  <c r="H11447" i="5"/>
  <c r="E4736" i="8" s="1"/>
  <c r="G11726" i="5"/>
  <c r="G11125" i="5"/>
  <c r="G11398" i="5"/>
  <c r="G777" i="5"/>
  <c r="G683" i="5"/>
  <c r="G420" i="5"/>
  <c r="G1765" i="5"/>
  <c r="G572" i="5"/>
  <c r="G10252" i="5"/>
  <c r="G8482" i="5"/>
  <c r="G5059" i="5"/>
  <c r="G3300" i="5"/>
  <c r="G2875" i="5"/>
  <c r="G1924" i="5"/>
  <c r="G63" i="5"/>
  <c r="G1696" i="5"/>
  <c r="G642" i="5"/>
  <c r="G2870" i="5"/>
  <c r="G2218" i="5"/>
  <c r="G4185" i="5"/>
  <c r="G4912" i="5"/>
  <c r="G3234" i="5"/>
  <c r="G4095" i="5"/>
  <c r="G4532" i="5"/>
  <c r="G4171" i="5"/>
  <c r="G5188" i="5"/>
  <c r="H6106" i="5"/>
  <c r="E1895" i="8" s="1"/>
  <c r="G5774" i="5"/>
  <c r="G6465" i="5"/>
  <c r="G4115" i="5"/>
  <c r="G5240" i="5"/>
  <c r="G4732" i="5"/>
  <c r="G5226" i="5"/>
  <c r="G4610" i="5"/>
  <c r="G8538" i="5"/>
  <c r="G7559" i="5"/>
  <c r="G6572" i="5"/>
  <c r="G7731" i="5"/>
  <c r="G8468" i="5"/>
  <c r="G9178" i="5"/>
  <c r="G9697" i="5"/>
  <c r="G9757" i="5"/>
  <c r="G11025" i="5"/>
  <c r="G10369" i="5"/>
  <c r="G10872" i="5"/>
  <c r="G11176" i="5"/>
  <c r="G10684" i="5"/>
  <c r="G11217" i="5"/>
  <c r="G11009" i="5"/>
  <c r="G11019" i="5"/>
  <c r="G11555" i="5"/>
  <c r="G11916" i="5"/>
  <c r="G11877" i="5"/>
  <c r="G11467" i="5"/>
  <c r="G566" i="5"/>
  <c r="G313" i="5"/>
  <c r="G4594" i="5"/>
  <c r="G4062" i="5"/>
  <c r="G3024" i="5"/>
  <c r="G764" i="5"/>
  <c r="G2351" i="5"/>
  <c r="H2506" i="5"/>
  <c r="E448" i="8" s="1"/>
  <c r="H2594" i="5"/>
  <c r="E515" i="8" s="1"/>
  <c r="G1786" i="5"/>
  <c r="G3289" i="5"/>
  <c r="G3438" i="5"/>
  <c r="G3138" i="5"/>
  <c r="G3887" i="5"/>
  <c r="G3386" i="5"/>
  <c r="G4907" i="5"/>
  <c r="G5114" i="5"/>
  <c r="G3709" i="5"/>
  <c r="G4069" i="5"/>
  <c r="G5173" i="5"/>
  <c r="G3749" i="5"/>
  <c r="G5168" i="5"/>
  <c r="H6054" i="5"/>
  <c r="E1880" i="8" s="1"/>
  <c r="G3811" i="5"/>
  <c r="G4827" i="5"/>
  <c r="H7698" i="5"/>
  <c r="E3267" i="8" s="1"/>
  <c r="H7506" i="5"/>
  <c r="E3222" i="8" s="1"/>
  <c r="G7575" i="5"/>
  <c r="G8606" i="5"/>
  <c r="G9514" i="5"/>
  <c r="H10301" i="5"/>
  <c r="E4399" i="8" s="1"/>
  <c r="G9723" i="5"/>
  <c r="G9821" i="5"/>
  <c r="G10853" i="5"/>
  <c r="H10972" i="5"/>
  <c r="E4633" i="8" s="1"/>
  <c r="G11620" i="5"/>
  <c r="G11073" i="5"/>
  <c r="G11626" i="5"/>
  <c r="G11779" i="5"/>
  <c r="G11964" i="5"/>
  <c r="G1207" i="5"/>
  <c r="H1559" i="5"/>
  <c r="E257" i="8" s="1"/>
  <c r="G1152" i="5"/>
  <c r="G1286" i="5"/>
  <c r="G1137" i="5"/>
  <c r="H2734" i="5"/>
  <c r="E686" i="8" s="1"/>
  <c r="G725" i="5"/>
  <c r="G1372" i="5"/>
  <c r="G8853" i="5"/>
  <c r="G7743" i="5"/>
  <c r="G5412" i="5"/>
  <c r="G5232" i="5"/>
  <c r="G3951" i="5"/>
  <c r="G2937" i="5"/>
  <c r="G2455" i="5"/>
  <c r="G948" i="5"/>
  <c r="G2468" i="5"/>
  <c r="G3425" i="5"/>
  <c r="G2987" i="5"/>
  <c r="G3462" i="5"/>
  <c r="G3298" i="5"/>
  <c r="G4688" i="5"/>
  <c r="G3916" i="5"/>
  <c r="G4168" i="5"/>
  <c r="G3496" i="5"/>
  <c r="G3783" i="5"/>
  <c r="G4650" i="5"/>
  <c r="G4268" i="5"/>
  <c r="G5250" i="5"/>
  <c r="G6282" i="5"/>
  <c r="G4689" i="5"/>
  <c r="H5850" i="5"/>
  <c r="E1604" i="8" s="1"/>
  <c r="G6361" i="5"/>
  <c r="G7566" i="5"/>
  <c r="G8798" i="5"/>
  <c r="G8609" i="5"/>
  <c r="G6990" i="5"/>
  <c r="G9425" i="5"/>
  <c r="H8301" i="5"/>
  <c r="E3418" i="8" s="1"/>
  <c r="G8981" i="5"/>
  <c r="G9738" i="5"/>
  <c r="H10230" i="5"/>
  <c r="E4379" i="8" s="1"/>
  <c r="G11074" i="5"/>
  <c r="G10178" i="5"/>
  <c r="G11352" i="5"/>
  <c r="G11219" i="5"/>
  <c r="G11683" i="5"/>
  <c r="G11945" i="5"/>
  <c r="G11957" i="5"/>
  <c r="G528" i="6"/>
  <c r="G8097" i="5"/>
  <c r="G6890" i="5"/>
  <c r="G7002" i="5"/>
  <c r="H39" i="5"/>
  <c r="E13" i="8" s="1"/>
  <c r="G1323" i="5"/>
  <c r="G1397" i="5"/>
  <c r="H1064" i="5"/>
  <c r="E192" i="8" s="1"/>
  <c r="G11095" i="5"/>
  <c r="G8840" i="5"/>
  <c r="G8895" i="5"/>
  <c r="G5174" i="5"/>
  <c r="G3250" i="5"/>
  <c r="G3246" i="5"/>
  <c r="G1353" i="5"/>
  <c r="G437" i="5"/>
  <c r="G701" i="5"/>
  <c r="H698" i="5" s="1"/>
  <c r="E131" i="8" s="1"/>
  <c r="G1360" i="5"/>
  <c r="G852" i="5"/>
  <c r="G3439" i="5"/>
  <c r="G2352" i="5"/>
  <c r="G3137" i="5"/>
  <c r="G3344" i="5"/>
  <c r="H6042" i="5"/>
  <c r="E1874" i="8" s="1"/>
  <c r="G3486" i="5"/>
  <c r="G4020" i="5"/>
  <c r="G4015" i="5"/>
  <c r="G4498" i="5"/>
  <c r="G3997" i="5"/>
  <c r="G3812" i="5"/>
  <c r="G4908" i="5"/>
  <c r="H5978" i="5"/>
  <c r="E1853" i="8" s="1"/>
  <c r="G4053" i="5"/>
  <c r="G4678" i="5"/>
  <c r="G5458" i="5"/>
  <c r="G5457" i="5"/>
  <c r="G7717" i="5"/>
  <c r="G7466" i="5"/>
  <c r="G9608" i="5"/>
  <c r="G7651" i="5"/>
  <c r="H9222" i="5"/>
  <c r="E3984" i="8" s="1"/>
  <c r="G9699" i="5"/>
  <c r="G7706" i="5"/>
  <c r="G8835" i="5"/>
  <c r="G10447" i="5"/>
  <c r="G11065" i="5"/>
  <c r="G10118" i="5"/>
  <c r="G11811" i="5"/>
  <c r="G11866" i="5"/>
  <c r="G11855" i="5"/>
  <c r="G287" i="5"/>
  <c r="G138" i="5"/>
  <c r="G1391" i="5"/>
  <c r="H2614" i="5"/>
  <c r="E562" i="8" s="1"/>
  <c r="G549" i="5"/>
  <c r="G1846" i="5"/>
  <c r="G11399" i="5"/>
  <c r="G8579" i="5"/>
  <c r="G7671" i="5"/>
  <c r="G1807" i="5"/>
  <c r="G808" i="5"/>
  <c r="G894" i="5"/>
  <c r="H1581" i="5"/>
  <c r="E259" i="8" s="1"/>
  <c r="G3631" i="5"/>
  <c r="G3447" i="5"/>
  <c r="G920" i="5"/>
  <c r="G2365" i="5"/>
  <c r="H3326" i="5"/>
  <c r="E930" i="8" s="1"/>
  <c r="G3480" i="5"/>
  <c r="G2022" i="5"/>
  <c r="G2885" i="5"/>
  <c r="G1900" i="5"/>
  <c r="G2638" i="5"/>
  <c r="G3399" i="5"/>
  <c r="G2762" i="5"/>
  <c r="G3875" i="5"/>
  <c r="G4364" i="5"/>
  <c r="G5568" i="5"/>
  <c r="G4401" i="5"/>
  <c r="G4701" i="5"/>
  <c r="H4697" i="5" s="1"/>
  <c r="E1169" i="8" s="1"/>
  <c r="G7604" i="5"/>
  <c r="G3740" i="5"/>
  <c r="G3970" i="5"/>
  <c r="G4773" i="5"/>
  <c r="G5079" i="5"/>
  <c r="G4588" i="5"/>
  <c r="G5416" i="5"/>
  <c r="G7750" i="5"/>
  <c r="G6508" i="5"/>
  <c r="G7567" i="5"/>
  <c r="G7473" i="5"/>
  <c r="G6686" i="5"/>
  <c r="G8532" i="5"/>
  <c r="G6381" i="5"/>
  <c r="G9702" i="5"/>
  <c r="G8696" i="5"/>
  <c r="G9882" i="5"/>
  <c r="G10377" i="5"/>
  <c r="G10448" i="5"/>
  <c r="H10309" i="5"/>
  <c r="E4401" i="8" s="1"/>
  <c r="G10871" i="5"/>
  <c r="G11057" i="5"/>
  <c r="G11407" i="5"/>
  <c r="G10967" i="5"/>
  <c r="G10758" i="5"/>
  <c r="G11333" i="5"/>
  <c r="G11443" i="5"/>
  <c r="G11991" i="5"/>
  <c r="G1779" i="5"/>
  <c r="G1745" i="5"/>
  <c r="G860" i="5"/>
  <c r="G1404" i="5"/>
  <c r="G11901" i="5"/>
  <c r="G11190" i="5"/>
  <c r="G6380" i="5"/>
  <c r="G8589" i="5"/>
  <c r="G3371" i="5"/>
  <c r="G937" i="5"/>
  <c r="G1227" i="5"/>
  <c r="G3350" i="5"/>
  <c r="G3453" i="5"/>
  <c r="G4044" i="5"/>
  <c r="G2988" i="5"/>
  <c r="G3255" i="5"/>
  <c r="G3825" i="5"/>
  <c r="G5641" i="5"/>
  <c r="G3746" i="5"/>
  <c r="G5265" i="5"/>
  <c r="G4116" i="5"/>
  <c r="G4408" i="5"/>
  <c r="G5090" i="5"/>
  <c r="G5027" i="5"/>
  <c r="H5982" i="5"/>
  <c r="E1854" i="8" s="1"/>
  <c r="G4317" i="5"/>
  <c r="G4456" i="5"/>
  <c r="G5527" i="5"/>
  <c r="G5367" i="5"/>
  <c r="G5390" i="5"/>
  <c r="G4407" i="5"/>
  <c r="G5619" i="5"/>
  <c r="G6439" i="5"/>
  <c r="G8467" i="5"/>
  <c r="G7687" i="5"/>
  <c r="G8972" i="5"/>
  <c r="G9362" i="5"/>
  <c r="G8815" i="5"/>
  <c r="G9455" i="5"/>
  <c r="H10154" i="5"/>
  <c r="E4357" i="8" s="1"/>
  <c r="H10238" i="5"/>
  <c r="E4381" i="8" s="1"/>
  <c r="G11169" i="5"/>
  <c r="G10353" i="5"/>
  <c r="G10797" i="5"/>
  <c r="G11872" i="5"/>
  <c r="G12060" i="5"/>
  <c r="F610" i="6"/>
  <c r="G610" i="6" s="1"/>
  <c r="G1059" i="5"/>
  <c r="H321" i="5"/>
  <c r="E84" i="8" s="1"/>
  <c r="G5710" i="5"/>
  <c r="G4883" i="5"/>
  <c r="G1972" i="5"/>
  <c r="G148" i="5"/>
  <c r="G534" i="5"/>
  <c r="G1245" i="5"/>
  <c r="G2107" i="5"/>
  <c r="H2682" i="5"/>
  <c r="E578" i="8" s="1"/>
  <c r="G707" i="5"/>
  <c r="G1631" i="5"/>
  <c r="G3162" i="5"/>
  <c r="G2891" i="5"/>
  <c r="G1795" i="5"/>
  <c r="G2180" i="5"/>
  <c r="G4061" i="5"/>
  <c r="G3667" i="5"/>
  <c r="G5033" i="5"/>
  <c r="G3391" i="5"/>
  <c r="G4251" i="5"/>
  <c r="H4066" i="5"/>
  <c r="E1081" i="8" s="1"/>
  <c r="G4348" i="5"/>
  <c r="G5870" i="5"/>
  <c r="G6386" i="5"/>
  <c r="G5970" i="5"/>
  <c r="G5205" i="5"/>
  <c r="G6398" i="5"/>
  <c r="G9476" i="5"/>
  <c r="H7937" i="5"/>
  <c r="E3327" i="8" s="1"/>
  <c r="G8421" i="5"/>
  <c r="H7546" i="5"/>
  <c r="E3237" i="8" s="1"/>
  <c r="G8508" i="5"/>
  <c r="G8809" i="5"/>
  <c r="G8956" i="5"/>
  <c r="H10592" i="5"/>
  <c r="E4529" i="8" s="1"/>
  <c r="G10321" i="5"/>
  <c r="G10784" i="5"/>
  <c r="H10488" i="5"/>
  <c r="E4488" i="8" s="1"/>
  <c r="H10504" i="5"/>
  <c r="E4493" i="8" s="1"/>
  <c r="G10817" i="5"/>
  <c r="G11719" i="5"/>
  <c r="G11315" i="5"/>
  <c r="G10838" i="5"/>
  <c r="H11806" i="5"/>
  <c r="E4829" i="8" s="1"/>
  <c r="G11685" i="5"/>
  <c r="F800" i="6"/>
  <c r="G799" i="6" s="1"/>
  <c r="H581" i="5"/>
  <c r="E114" i="8" s="1"/>
  <c r="G1131" i="5"/>
  <c r="G1379" i="5"/>
  <c r="G418" i="5"/>
  <c r="G740" i="5"/>
  <c r="G889" i="5"/>
  <c r="G6499" i="5"/>
  <c r="G6642" i="5"/>
  <c r="G5764" i="5"/>
  <c r="G3034" i="5"/>
  <c r="G1931" i="5"/>
  <c r="G296" i="5"/>
  <c r="G556" i="5"/>
  <c r="H2566" i="5"/>
  <c r="E508" i="8" s="1"/>
  <c r="G2148" i="5"/>
  <c r="G2081" i="5"/>
  <c r="G2108" i="5"/>
  <c r="G4922" i="5"/>
  <c r="G3406" i="5"/>
  <c r="G4546" i="5"/>
  <c r="G6387" i="5"/>
  <c r="G4041" i="5"/>
  <c r="G4673" i="5"/>
  <c r="G5181" i="5"/>
  <c r="H4782" i="5"/>
  <c r="E1179" i="8" s="1"/>
  <c r="G5172" i="5"/>
  <c r="G6612" i="5"/>
  <c r="G7765" i="5"/>
  <c r="G6142" i="5"/>
  <c r="G9493" i="5"/>
  <c r="H8173" i="5"/>
  <c r="E3386" i="8" s="1"/>
  <c r="G8769" i="5"/>
  <c r="G8462" i="5"/>
  <c r="G10058" i="5"/>
  <c r="G10884" i="5"/>
  <c r="H10552" i="5"/>
  <c r="E4517" i="8" s="1"/>
  <c r="G9800" i="5"/>
  <c r="G11526" i="5"/>
  <c r="G11421" i="5"/>
  <c r="G11715" i="5"/>
  <c r="G10958" i="5"/>
  <c r="G11146" i="5"/>
  <c r="G11796" i="5"/>
  <c r="G11836" i="5"/>
  <c r="G11827" i="5"/>
  <c r="H54" i="5"/>
  <c r="E16" i="8" s="1"/>
  <c r="H499" i="5"/>
  <c r="E103" i="8" s="1"/>
  <c r="G1554" i="5"/>
  <c r="G1918" i="5"/>
  <c r="G11148" i="5"/>
  <c r="G9796" i="5"/>
  <c r="G1126" i="5"/>
  <c r="G1621" i="5"/>
  <c r="G915" i="5"/>
  <c r="G2606" i="5"/>
  <c r="H2490" i="5"/>
  <c r="E416" i="8" s="1"/>
  <c r="G2332" i="5"/>
  <c r="G2409" i="5"/>
  <c r="H2842" i="5"/>
  <c r="E834" i="8" s="1"/>
  <c r="G2792" i="5"/>
  <c r="G4352" i="5"/>
  <c r="G5040" i="5"/>
  <c r="G3488" i="5"/>
  <c r="G5433" i="5"/>
  <c r="H6138" i="5"/>
  <c r="E1903" i="8" s="1"/>
  <c r="H3694" i="5"/>
  <c r="E985" i="8" s="1"/>
  <c r="G4150" i="5"/>
  <c r="G3710" i="5"/>
  <c r="G4674" i="5"/>
  <c r="G5515" i="5"/>
  <c r="G6246" i="5"/>
  <c r="G7624" i="5"/>
  <c r="H7969" i="5"/>
  <c r="E3335" i="8" s="1"/>
  <c r="G7552" i="5"/>
  <c r="G6372" i="5"/>
  <c r="G6522" i="5"/>
  <c r="G6357" i="5"/>
  <c r="G7336" i="5"/>
  <c r="G9146" i="5"/>
  <c r="H9886" i="5"/>
  <c r="E4290" i="8" s="1"/>
  <c r="H7825" i="5"/>
  <c r="E3299" i="8" s="1"/>
  <c r="G8727" i="5"/>
  <c r="H10174" i="5"/>
  <c r="E4362" i="8" s="1"/>
  <c r="H10389" i="5"/>
  <c r="E4438" i="8" s="1"/>
  <c r="G10894" i="5"/>
  <c r="H10576" i="5"/>
  <c r="E4525" i="8" s="1"/>
  <c r="G11235" i="5"/>
  <c r="G10959" i="5"/>
  <c r="G11575" i="5"/>
  <c r="H670" i="5"/>
  <c r="E128" i="8" s="1"/>
  <c r="G539" i="5"/>
  <c r="G1888" i="5"/>
  <c r="G424" i="5"/>
  <c r="G963" i="5"/>
  <c r="G217" i="5"/>
  <c r="G1622" i="5"/>
  <c r="G6629" i="5"/>
  <c r="G7391" i="5"/>
  <c r="G2890" i="5"/>
  <c r="G1955" i="5"/>
  <c r="G368" i="5"/>
  <c r="G1030" i="5"/>
  <c r="G2210" i="5"/>
  <c r="G964" i="5"/>
  <c r="G1215" i="5"/>
  <c r="G1639" i="5"/>
  <c r="G2266" i="5"/>
  <c r="G3297" i="5"/>
  <c r="G5385" i="5"/>
  <c r="H5038" i="5"/>
  <c r="E1264" i="8" s="1"/>
  <c r="G5278" i="5"/>
  <c r="G4298" i="5"/>
  <c r="G5519" i="5"/>
  <c r="G4404" i="5"/>
  <c r="G6346" i="5"/>
  <c r="G5057" i="5"/>
  <c r="G5493" i="5"/>
  <c r="G4629" i="5"/>
  <c r="G5187" i="5"/>
  <c r="G5930" i="5"/>
  <c r="G4877" i="5"/>
  <c r="G6378" i="5"/>
  <c r="G7571" i="5"/>
  <c r="G7590" i="5"/>
  <c r="G8741" i="5"/>
  <c r="G9054" i="5"/>
  <c r="G9512" i="5"/>
  <c r="H9318" i="5"/>
  <c r="E4041" i="8" s="1"/>
  <c r="G8787" i="5"/>
  <c r="H10572" i="5"/>
  <c r="E4524" i="8" s="1"/>
  <c r="G11180" i="5"/>
  <c r="G11111" i="5"/>
  <c r="G11412" i="5"/>
  <c r="G75" i="5"/>
  <c r="G3454" i="5"/>
  <c r="G956" i="5"/>
  <c r="G1060" i="5"/>
  <c r="G1990" i="5"/>
  <c r="G1744" i="5"/>
  <c r="G2325" i="5"/>
  <c r="G2895" i="5"/>
  <c r="G1483" i="5"/>
  <c r="G2335" i="5"/>
  <c r="G1758" i="5"/>
  <c r="G2526" i="5"/>
  <c r="G2876" i="5"/>
  <c r="G3950" i="5"/>
  <c r="G4321" i="5"/>
  <c r="H6082" i="5"/>
  <c r="E1889" i="8" s="1"/>
  <c r="G4014" i="5"/>
  <c r="H6110" i="5"/>
  <c r="E1896" i="8" s="1"/>
  <c r="G3921" i="5"/>
  <c r="H4740" i="5"/>
  <c r="E1174" i="8" s="1"/>
  <c r="G5349" i="5"/>
  <c r="H5138" i="5"/>
  <c r="E1284" i="8" s="1"/>
  <c r="G7563" i="5"/>
  <c r="G6258" i="5"/>
  <c r="G7324" i="5"/>
  <c r="G7458" i="5"/>
  <c r="H9114" i="5"/>
  <c r="E3954" i="8" s="1"/>
  <c r="G8641" i="5"/>
  <c r="H9733" i="5"/>
  <c r="E4259" i="8" s="1"/>
  <c r="G8902" i="5"/>
  <c r="H9274" i="5"/>
  <c r="E3997" i="8" s="1"/>
  <c r="G9515" i="5"/>
  <c r="G11237" i="5"/>
  <c r="G11519" i="5"/>
  <c r="G11092" i="5"/>
  <c r="G11645" i="5"/>
  <c r="G11716" i="5"/>
  <c r="G11545" i="5"/>
  <c r="G11878" i="5"/>
  <c r="G12022" i="5"/>
  <c r="G6794" i="5"/>
  <c r="G8185" i="5"/>
  <c r="G7813" i="5"/>
  <c r="G7889" i="5"/>
  <c r="H8197" i="5"/>
  <c r="E3392" i="8" s="1"/>
  <c r="G100" i="5"/>
  <c r="G1545" i="5"/>
  <c r="G1038" i="5"/>
  <c r="G905" i="5"/>
  <c r="G1632" i="5"/>
  <c r="G593" i="5"/>
  <c r="G1107" i="5"/>
  <c r="G2042" i="5"/>
  <c r="G2056" i="5"/>
  <c r="G693" i="5"/>
  <c r="G1335" i="5"/>
  <c r="G1615" i="5"/>
  <c r="G1547" i="5"/>
  <c r="G2730" i="5"/>
  <c r="H2486" i="5"/>
  <c r="E414" i="8" s="1"/>
  <c r="G2756" i="5"/>
  <c r="G3702" i="5"/>
  <c r="G4758" i="5"/>
  <c r="G4420" i="5"/>
  <c r="G5272" i="5"/>
  <c r="G5778" i="5"/>
  <c r="G6326" i="5"/>
  <c r="G7605" i="5"/>
  <c r="H7557" i="5"/>
  <c r="E3243" i="8" s="1"/>
  <c r="G7733" i="5"/>
  <c r="G8490" i="5"/>
  <c r="G9210" i="5"/>
  <c r="G8454" i="5"/>
  <c r="H9481" i="5"/>
  <c r="E4222" i="8" s="1"/>
  <c r="G9521" i="5"/>
  <c r="G9898" i="5"/>
  <c r="H10062" i="5"/>
  <c r="E4334" i="8" s="1"/>
  <c r="H10313" i="5"/>
  <c r="E4402" i="8" s="1"/>
  <c r="G11133" i="5"/>
  <c r="G11548" i="5"/>
  <c r="G11464" i="5"/>
  <c r="G11724" i="5"/>
  <c r="G11625" i="5"/>
  <c r="G158" i="5"/>
  <c r="G1172" i="5"/>
  <c r="G1380" i="5"/>
  <c r="G10745" i="5"/>
  <c r="G6412" i="5"/>
  <c r="G5758" i="5"/>
  <c r="G5199" i="5"/>
  <c r="G4943" i="5"/>
  <c r="G3228" i="5"/>
  <c r="G3075" i="5"/>
  <c r="H3069" i="5" s="1"/>
  <c r="E886" i="8" s="1"/>
  <c r="G3104" i="5"/>
  <c r="G2342" i="5"/>
  <c r="G706" i="5"/>
  <c r="G983" i="5"/>
  <c r="G1138" i="5"/>
  <c r="G3099" i="5"/>
  <c r="G2622" i="5"/>
  <c r="G1418" i="5"/>
  <c r="G2326" i="5"/>
  <c r="G3379" i="5"/>
  <c r="G2880" i="5"/>
  <c r="G2888" i="5"/>
  <c r="G4152" i="5"/>
  <c r="H5449" i="5"/>
  <c r="E1349" i="8" s="1"/>
  <c r="G3309" i="5"/>
  <c r="G4028" i="5"/>
  <c r="G5595" i="5"/>
  <c r="H5938" i="5"/>
  <c r="E1841" i="8" s="1"/>
  <c r="G4390" i="5"/>
  <c r="G5625" i="5"/>
  <c r="G4506" i="5"/>
  <c r="G6094" i="5"/>
  <c r="G4055" i="5"/>
  <c r="G5176" i="5"/>
  <c r="G5617" i="5"/>
  <c r="G6590" i="5"/>
  <c r="G6666" i="5"/>
  <c r="G8678" i="5"/>
  <c r="G6606" i="5"/>
  <c r="G7744" i="5"/>
  <c r="G7686" i="5"/>
  <c r="G9675" i="5"/>
  <c r="G8685" i="5"/>
  <c r="H9014" i="5"/>
  <c r="E3927" i="8" s="1"/>
  <c r="H9242" i="5"/>
  <c r="E3989" i="8" s="1"/>
  <c r="G9450" i="5"/>
  <c r="H9118" i="5"/>
  <c r="E3955" i="8" s="1"/>
  <c r="G9573" i="5"/>
  <c r="H10246" i="5"/>
  <c r="E4383" i="8" s="1"/>
  <c r="G11050" i="5"/>
  <c r="G11599" i="5"/>
  <c r="G11820" i="5"/>
  <c r="G11992" i="5"/>
  <c r="G310" i="5"/>
  <c r="G353" i="5"/>
  <c r="H738" i="5"/>
  <c r="E136" i="8" s="1"/>
  <c r="G694" i="5"/>
  <c r="H617" i="5"/>
  <c r="E118" i="8" s="1"/>
  <c r="G11610" i="5"/>
  <c r="G10816" i="5"/>
  <c r="G9788" i="5"/>
  <c r="G9601" i="5"/>
  <c r="G7395" i="5"/>
  <c r="G4935" i="5"/>
  <c r="G3190" i="5"/>
  <c r="G2415" i="5"/>
  <c r="G3433" i="5"/>
  <c r="G1516" i="5"/>
  <c r="G1156" i="5"/>
  <c r="G279" i="5"/>
  <c r="G1193" i="5"/>
  <c r="G2205" i="5"/>
  <c r="G2574" i="5"/>
  <c r="G2292" i="5"/>
  <c r="G2092" i="5"/>
  <c r="G1985" i="5"/>
  <c r="G2041" i="5"/>
  <c r="G5158" i="5"/>
  <c r="G4605" i="5"/>
  <c r="G5405" i="5"/>
  <c r="G5123" i="5"/>
  <c r="G5194" i="5"/>
  <c r="G4037" i="5"/>
  <c r="G4180" i="5"/>
  <c r="G4906" i="5"/>
  <c r="G5551" i="5"/>
  <c r="G7725" i="5"/>
  <c r="G8834" i="5"/>
  <c r="G6610" i="5"/>
  <c r="G8620" i="5"/>
  <c r="G7174" i="5"/>
  <c r="G9486" i="5"/>
  <c r="G9058" i="5"/>
  <c r="H9094" i="5"/>
  <c r="E3949" i="8" s="1"/>
  <c r="G9580" i="5"/>
  <c r="G9708" i="5"/>
  <c r="G8305" i="5"/>
  <c r="G9970" i="5"/>
  <c r="G11229" i="5"/>
  <c r="G11182" i="5"/>
  <c r="G10106" i="5"/>
  <c r="G11560" i="5"/>
  <c r="G11531" i="5"/>
  <c r="G11691" i="5"/>
  <c r="G11406" i="5"/>
  <c r="G11677" i="5"/>
  <c r="G292" i="5"/>
  <c r="G164" i="5"/>
  <c r="H1043" i="5"/>
  <c r="E189" i="8" s="1"/>
  <c r="G403" i="5"/>
  <c r="G1334" i="5"/>
  <c r="G936" i="5"/>
  <c r="G11189" i="5"/>
  <c r="G11049" i="5"/>
  <c r="G9615" i="5"/>
  <c r="G7422" i="5"/>
  <c r="G4388" i="5"/>
  <c r="G2957" i="5"/>
  <c r="G2865" i="5"/>
  <c r="G3358" i="5"/>
  <c r="H2518" i="5"/>
  <c r="E475" i="8" s="1"/>
  <c r="G2078" i="5"/>
  <c r="G1768" i="5"/>
  <c r="G3489" i="5"/>
  <c r="G5734" i="5"/>
  <c r="H3847" i="5"/>
  <c r="E1036" i="8" s="1"/>
  <c r="G4554" i="5"/>
  <c r="G5286" i="5"/>
  <c r="G4418" i="5"/>
  <c r="G4027" i="5"/>
  <c r="G4260" i="5"/>
  <c r="G5134" i="5"/>
  <c r="G3905" i="5"/>
  <c r="H5786" i="5"/>
  <c r="E1547" i="8" s="1"/>
  <c r="G4872" i="5"/>
  <c r="G6650" i="5"/>
  <c r="G6698" i="5"/>
  <c r="G6509" i="5"/>
  <c r="G6750" i="5"/>
  <c r="G7732" i="5"/>
  <c r="G8924" i="5"/>
  <c r="G7774" i="5"/>
  <c r="G9194" i="5"/>
  <c r="H10285" i="5"/>
  <c r="E4395" i="8" s="1"/>
  <c r="H10046" i="5"/>
  <c r="E4330" i="8" s="1"/>
  <c r="G9632" i="5"/>
  <c r="G10692" i="5"/>
  <c r="G10273" i="5"/>
  <c r="G10839" i="5"/>
  <c r="G11525" i="5"/>
  <c r="G11199" i="5"/>
  <c r="G11801" i="5"/>
  <c r="G11927" i="5"/>
  <c r="G624" i="5"/>
  <c r="H85" i="5"/>
  <c r="E22" i="8" s="1"/>
  <c r="G1092" i="5"/>
  <c r="G2204" i="5"/>
  <c r="G752" i="5"/>
  <c r="G1670" i="5"/>
  <c r="G9427" i="5"/>
  <c r="G4134" i="5"/>
  <c r="G733" i="5"/>
  <c r="G1200" i="5"/>
  <c r="G2124" i="5"/>
  <c r="G1246" i="5"/>
  <c r="G1494" i="5"/>
  <c r="G2285" i="5"/>
  <c r="G1943" i="5"/>
  <c r="G2015" i="5"/>
  <c r="G2482" i="5"/>
  <c r="G2996" i="5"/>
  <c r="G4448" i="5"/>
  <c r="G3615" i="5"/>
  <c r="G4406" i="5"/>
  <c r="G4474" i="5"/>
  <c r="G3412" i="5"/>
  <c r="G4093" i="5"/>
  <c r="H4847" i="5"/>
  <c r="E1210" i="8" s="1"/>
  <c r="G5842" i="5"/>
  <c r="G4457" i="5"/>
  <c r="H6230" i="5"/>
  <c r="E2099" i="8" s="1"/>
  <c r="H6134" i="5"/>
  <c r="E1902" i="8" s="1"/>
  <c r="G5810" i="5"/>
  <c r="G5074" i="5"/>
  <c r="G6539" i="5"/>
  <c r="G6621" i="5"/>
  <c r="G6062" i="5"/>
  <c r="H8899" i="5"/>
  <c r="E3586" i="8" s="1"/>
  <c r="G6654" i="5"/>
  <c r="G8571" i="5"/>
  <c r="H8871" i="5"/>
  <c r="E3582" i="8" s="1"/>
  <c r="G9440" i="5"/>
  <c r="G9009" i="5"/>
  <c r="H9374" i="5"/>
  <c r="E4059" i="8" s="1"/>
  <c r="G9589" i="5"/>
  <c r="G9448" i="5"/>
  <c r="H9310" i="5"/>
  <c r="E4028" i="8" s="1"/>
  <c r="G9688" i="5"/>
  <c r="G9771" i="5"/>
  <c r="H10429" i="5"/>
  <c r="E4468" i="8" s="1"/>
  <c r="H11494" i="5"/>
  <c r="E4753" i="8" s="1"/>
  <c r="G11537" i="5"/>
  <c r="G11383" i="5"/>
  <c r="G12064" i="5"/>
  <c r="H678" i="5"/>
  <c r="E129" i="8" s="1"/>
  <c r="G1339" i="5"/>
  <c r="G732" i="5"/>
  <c r="G11684" i="5"/>
  <c r="G11018" i="5"/>
  <c r="G4680" i="5"/>
  <c r="G4728" i="5"/>
  <c r="G3084" i="5"/>
  <c r="G2080" i="5"/>
  <c r="G1602" i="5"/>
  <c r="G1347" i="5"/>
  <c r="G2714" i="5"/>
  <c r="G2375" i="5"/>
  <c r="G3281" i="5"/>
  <c r="G2414" i="5"/>
  <c r="G2333" i="5"/>
  <c r="G4327" i="5"/>
  <c r="G5560" i="5"/>
  <c r="H5613" i="5"/>
  <c r="E1386" i="8" s="1"/>
  <c r="G4563" i="5"/>
  <c r="G3349" i="5"/>
  <c r="G5071" i="5"/>
  <c r="G5271" i="5"/>
  <c r="G4751" i="5"/>
  <c r="G6594" i="5"/>
  <c r="H8821" i="5"/>
  <c r="E3566" i="8" s="1"/>
  <c r="G7591" i="5"/>
  <c r="H8349" i="5"/>
  <c r="E3435" i="8" s="1"/>
  <c r="G7480" i="5"/>
  <c r="G8085" i="5"/>
  <c r="H7526" i="5"/>
  <c r="E3230" i="8" s="1"/>
  <c r="G7142" i="5"/>
  <c r="G8723" i="5"/>
  <c r="G9322" i="5"/>
  <c r="H9290" i="5"/>
  <c r="E4001" i="8" s="1"/>
  <c r="G9438" i="5"/>
  <c r="H9918" i="5"/>
  <c r="E4298" i="8" s="1"/>
  <c r="G10150" i="5"/>
  <c r="G11204" i="5"/>
  <c r="G11122" i="5"/>
  <c r="G11236" i="5"/>
  <c r="G11725" i="5"/>
  <c r="G11155" i="5"/>
  <c r="F146" i="6"/>
  <c r="H864" i="5"/>
  <c r="E160" i="8" s="1"/>
  <c r="G61" i="5"/>
  <c r="G1280" i="5"/>
  <c r="H1620" i="5"/>
  <c r="E265" i="8" s="1"/>
  <c r="G1136" i="5"/>
  <c r="G11147" i="5"/>
  <c r="G3731" i="5"/>
  <c r="G2942" i="5"/>
  <c r="G1995" i="5"/>
  <c r="G2373" i="5"/>
  <c r="G1879" i="5"/>
  <c r="G2590" i="5"/>
  <c r="G2826" i="5"/>
  <c r="G1809" i="5"/>
  <c r="G2353" i="5"/>
  <c r="G2241" i="5"/>
  <c r="G3195" i="5"/>
  <c r="G3322" i="5"/>
  <c r="G3285" i="5"/>
  <c r="G3920" i="5"/>
  <c r="G4045" i="5"/>
  <c r="G5476" i="5"/>
  <c r="H6150" i="5"/>
  <c r="E1906" i="8" s="1"/>
  <c r="G3942" i="5"/>
  <c r="G4161" i="5"/>
  <c r="G3843" i="5"/>
  <c r="H6198" i="5"/>
  <c r="E1951" i="8" s="1"/>
  <c r="G5109" i="5"/>
  <c r="G4417" i="5"/>
  <c r="G5356" i="5"/>
  <c r="G4526" i="5"/>
  <c r="G6567" i="5"/>
  <c r="G4708" i="5"/>
  <c r="G8491" i="5"/>
  <c r="G7632" i="5"/>
  <c r="G7665" i="5"/>
  <c r="G8578" i="5"/>
  <c r="G6718" i="5"/>
  <c r="G9551" i="5"/>
  <c r="H9350" i="5"/>
  <c r="E4049" i="8" s="1"/>
  <c r="H9246" i="5"/>
  <c r="E3990" i="8" s="1"/>
  <c r="G8777" i="5"/>
  <c r="G9022" i="5"/>
  <c r="G8504" i="5"/>
  <c r="G8846" i="5"/>
  <c r="G9500" i="5"/>
  <c r="H10365" i="5"/>
  <c r="E4426" i="8" s="1"/>
  <c r="G11103" i="5"/>
  <c r="H10596" i="5"/>
  <c r="E4530" i="8" s="1"/>
  <c r="G10693" i="5"/>
  <c r="H10257" i="5"/>
  <c r="E4385" i="8" s="1"/>
  <c r="H10672" i="5"/>
  <c r="E4555" i="8" s="1"/>
  <c r="G10710" i="5"/>
  <c r="G11124" i="5"/>
  <c r="G10952" i="5"/>
  <c r="G11001" i="5"/>
  <c r="G10984" i="5"/>
  <c r="G11834" i="5"/>
  <c r="G11387" i="5"/>
  <c r="G11956" i="5"/>
  <c r="H30" i="5"/>
  <c r="E11" i="8" s="1"/>
  <c r="G1006" i="5"/>
  <c r="G1220" i="5"/>
  <c r="H774" i="5"/>
  <c r="E147" i="8" s="1"/>
  <c r="G533" i="5"/>
  <c r="G978" i="5"/>
  <c r="G11209" i="5"/>
  <c r="G11332" i="5"/>
  <c r="G10893" i="5"/>
  <c r="G7764" i="5"/>
  <c r="G4578" i="5"/>
  <c r="G4585" i="5"/>
  <c r="G3722" i="5"/>
  <c r="G3607" i="5"/>
  <c r="G389" i="5"/>
  <c r="H1552" i="5"/>
  <c r="E256" i="8" s="1"/>
  <c r="G1857" i="5"/>
  <c r="G1754" i="5"/>
  <c r="G3411" i="5"/>
  <c r="G2995" i="5"/>
  <c r="G5601" i="5"/>
  <c r="G3647" i="5"/>
  <c r="G3501" i="5"/>
  <c r="H4236" i="5"/>
  <c r="E1113" i="8" s="1"/>
  <c r="G5242" i="5"/>
  <c r="G3590" i="5"/>
  <c r="G4318" i="5"/>
  <c r="G5067" i="5"/>
  <c r="G5487" i="5"/>
  <c r="G5966" i="5"/>
  <c r="G5494" i="5"/>
  <c r="G5214" i="5"/>
  <c r="H6090" i="5"/>
  <c r="E1891" i="8" s="1"/>
  <c r="G3911" i="5"/>
  <c r="G4606" i="5"/>
  <c r="G4996" i="5"/>
  <c r="G6323" i="5"/>
  <c r="G4710" i="5"/>
  <c r="G7154" i="5"/>
  <c r="G7034" i="5"/>
  <c r="G8513" i="5"/>
  <c r="G8548" i="5"/>
  <c r="H8543" i="5" s="1"/>
  <c r="E3495" i="8" s="1"/>
  <c r="H9182" i="5"/>
  <c r="E3973" i="8" s="1"/>
  <c r="G9695" i="5"/>
  <c r="G9426" i="5"/>
  <c r="H10265" i="5"/>
  <c r="E4390" i="8" s="1"/>
  <c r="G11397" i="5"/>
  <c r="G11272" i="5"/>
  <c r="G11660" i="5"/>
  <c r="G7186" i="5"/>
  <c r="G8281" i="5"/>
  <c r="H6970" i="5"/>
  <c r="E2902" i="8" s="1"/>
  <c r="G7066" i="5"/>
  <c r="G7250" i="5"/>
  <c r="G7965" i="5"/>
  <c r="G8049" i="5"/>
  <c r="H186" i="5"/>
  <c r="E43" i="8" s="1"/>
  <c r="G1130" i="5"/>
  <c r="G1493" i="5"/>
  <c r="G1709" i="5"/>
  <c r="G3256" i="5"/>
  <c r="G1729" i="5"/>
  <c r="G9594" i="5"/>
  <c r="G6600" i="5"/>
  <c r="G6601" i="5"/>
  <c r="G5411" i="5"/>
  <c r="G3054" i="5"/>
  <c r="G3674" i="5"/>
  <c r="G1214" i="5"/>
  <c r="G994" i="5"/>
  <c r="H1905" i="5"/>
  <c r="E302" i="8" s="1"/>
  <c r="G2100" i="5"/>
  <c r="G3310" i="5"/>
  <c r="H2331" i="5"/>
  <c r="E366" i="8" s="1"/>
  <c r="G3426" i="5"/>
  <c r="G2980" i="5"/>
  <c r="G4434" i="5"/>
  <c r="G5445" i="5"/>
  <c r="G4252" i="5"/>
  <c r="G4759" i="5"/>
  <c r="G3591" i="5"/>
  <c r="G4192" i="5"/>
  <c r="G5066" i="5"/>
  <c r="G4178" i="5"/>
  <c r="G4439" i="5"/>
  <c r="G5294" i="5"/>
  <c r="G5463" i="5"/>
  <c r="H5770" i="5"/>
  <c r="E1493" i="8" s="1"/>
  <c r="G5990" i="5"/>
  <c r="H4339" i="5"/>
  <c r="E1128" i="8" s="1"/>
  <c r="H6006" i="5"/>
  <c r="E1863" i="8" s="1"/>
  <c r="G5102" i="5"/>
  <c r="G7306" i="5"/>
  <c r="G6782" i="5"/>
  <c r="G9557" i="5"/>
  <c r="G8865" i="5"/>
  <c r="G9588" i="5"/>
  <c r="G9760" i="5"/>
  <c r="H10134" i="5"/>
  <c r="E4352" i="8" s="1"/>
  <c r="G11230" i="5"/>
  <c r="G10757" i="5"/>
  <c r="G10718" i="5"/>
  <c r="G11657" i="5"/>
  <c r="G10750" i="5"/>
  <c r="G11908" i="5"/>
  <c r="G11883" i="5"/>
  <c r="G11728" i="5"/>
  <c r="G11998" i="5"/>
  <c r="H182" i="5"/>
  <c r="E42" i="8" s="1"/>
  <c r="G49" i="5"/>
  <c r="G178" i="5"/>
  <c r="G625" i="5"/>
  <c r="G1567" i="5"/>
  <c r="G1239" i="5"/>
  <c r="G449" i="5"/>
  <c r="G2171" i="5"/>
  <c r="G11750" i="5"/>
  <c r="G9795" i="5"/>
  <c r="G1521" i="5"/>
  <c r="G650" i="5"/>
  <c r="G1173" i="5"/>
  <c r="H1170" i="5" s="1"/>
  <c r="E207" i="8" s="1"/>
  <c r="G2258" i="5"/>
  <c r="G2233" i="5"/>
  <c r="H2578" i="5"/>
  <c r="E511" i="8" s="1"/>
  <c r="G2274" i="5"/>
  <c r="G4714" i="5"/>
  <c r="G2774" i="5"/>
  <c r="G3556" i="5"/>
  <c r="G4661" i="5"/>
  <c r="H5954" i="5"/>
  <c r="E1846" i="8" s="1"/>
  <c r="G5698" i="5"/>
  <c r="G3893" i="5"/>
  <c r="G4547" i="5"/>
  <c r="G4086" i="5"/>
  <c r="G4805" i="5"/>
  <c r="G6448" i="5"/>
  <c r="G5475" i="5"/>
  <c r="G5464" i="5"/>
  <c r="G7788" i="5"/>
  <c r="G7581" i="5"/>
  <c r="G8695" i="5"/>
  <c r="G8797" i="5"/>
  <c r="H10182" i="5"/>
  <c r="E4364" i="8" s="1"/>
  <c r="H10110" i="5"/>
  <c r="E4346" i="8" s="1"/>
  <c r="G10731" i="5"/>
  <c r="G11087" i="5"/>
  <c r="G11415" i="5"/>
  <c r="G10664" i="5"/>
  <c r="G11382" i="5"/>
  <c r="G11240" i="5"/>
  <c r="H485" i="5"/>
  <c r="E101" i="8" s="1"/>
  <c r="G1208" i="5"/>
  <c r="G1534" i="5"/>
  <c r="H2598" i="5"/>
  <c r="E516" i="8" s="1"/>
  <c r="G508" i="5"/>
  <c r="G878" i="5"/>
  <c r="G378" i="5"/>
  <c r="G3616" i="5"/>
  <c r="G1719" i="5"/>
  <c r="G2846" i="5"/>
  <c r="G3810" i="5"/>
  <c r="G5575" i="5"/>
  <c r="G5514" i="5"/>
  <c r="G3832" i="5"/>
  <c r="H4290" i="5"/>
  <c r="E1120" i="8" s="1"/>
  <c r="G3661" i="5"/>
  <c r="H4347" i="5"/>
  <c r="E1129" i="8" s="1"/>
  <c r="G3808" i="5"/>
  <c r="G5583" i="5"/>
  <c r="G4882" i="5"/>
  <c r="G5438" i="5"/>
  <c r="G6210" i="5"/>
  <c r="G5128" i="5"/>
  <c r="G5444" i="5"/>
  <c r="G7620" i="5"/>
  <c r="G9457" i="5"/>
  <c r="G9498" i="5"/>
  <c r="G9550" i="5"/>
  <c r="G9473" i="5"/>
  <c r="G10711" i="5"/>
  <c r="G11218" i="5"/>
  <c r="H10676" i="5"/>
  <c r="E4559" i="8" s="1"/>
  <c r="G11702" i="5"/>
  <c r="G11015" i="5"/>
  <c r="G11854" i="5"/>
  <c r="G11938" i="5"/>
  <c r="G12046" i="5"/>
  <c r="G2397" i="5"/>
  <c r="G11962" i="5"/>
  <c r="G8920" i="5"/>
  <c r="G6427" i="5"/>
  <c r="G5501" i="5"/>
  <c r="G1759" i="5"/>
  <c r="G1403" i="5"/>
  <c r="G1083" i="5"/>
  <c r="G1655" i="5"/>
  <c r="G1919" i="5"/>
  <c r="G871" i="5"/>
  <c r="G1528" i="5"/>
  <c r="H2570" i="5"/>
  <c r="E509" i="8" s="1"/>
  <c r="G2198" i="5"/>
  <c r="G2554" i="5"/>
  <c r="H4325" i="5"/>
  <c r="E1125" i="8" s="1"/>
  <c r="G5217" i="5"/>
  <c r="G3899" i="5"/>
  <c r="G4222" i="5"/>
  <c r="H4157" i="5"/>
  <c r="E1099" i="8" s="1"/>
  <c r="G4536" i="5"/>
  <c r="G3748" i="5"/>
  <c r="G5085" i="5"/>
  <c r="G6118" i="5"/>
  <c r="G4875" i="5"/>
  <c r="G5417" i="5"/>
  <c r="G5607" i="5"/>
  <c r="G7564" i="5"/>
  <c r="G8221" i="5"/>
  <c r="G6440" i="5"/>
  <c r="G8464" i="5"/>
  <c r="G8137" i="5"/>
  <c r="H9418" i="5"/>
  <c r="E4102" i="8" s="1"/>
  <c r="G9464" i="5"/>
  <c r="G8269" i="5"/>
  <c r="H9158" i="5"/>
  <c r="E3966" i="8" s="1"/>
  <c r="G9653" i="5"/>
  <c r="G9810" i="5"/>
  <c r="H10281" i="5"/>
  <c r="E4394" i="8" s="1"/>
  <c r="G10186" i="5"/>
  <c r="H10269" i="5"/>
  <c r="E4391" i="8" s="1"/>
  <c r="G10632" i="5"/>
  <c r="G9834" i="5"/>
  <c r="G11086" i="5"/>
  <c r="G10811" i="5"/>
  <c r="G10992" i="5"/>
  <c r="G11139" i="5"/>
  <c r="G11561" i="5"/>
  <c r="G11674" i="5"/>
  <c r="G11917" i="5"/>
  <c r="G847" i="5"/>
  <c r="G1180" i="5"/>
  <c r="G1878" i="5"/>
  <c r="G654" i="5"/>
  <c r="G662" i="5"/>
  <c r="G1074" i="5"/>
  <c r="H1071" i="5" s="1"/>
  <c r="E193" i="8" s="1"/>
  <c r="G11161" i="5"/>
  <c r="G8936" i="5"/>
  <c r="G8514" i="5"/>
  <c r="G2952" i="5"/>
  <c r="G1683" i="5"/>
  <c r="G1039" i="5"/>
  <c r="G1371" i="5"/>
  <c r="H2478" i="5"/>
  <c r="E412" i="8" s="1"/>
  <c r="G1572" i="5"/>
  <c r="G2463" i="5"/>
  <c r="G2299" i="5"/>
  <c r="G3524" i="5"/>
  <c r="G5596" i="5"/>
  <c r="G5432" i="5"/>
  <c r="G3523" i="5"/>
  <c r="H6022" i="5"/>
  <c r="E1868" i="8" s="1"/>
  <c r="G4126" i="5"/>
  <c r="G5439" i="5"/>
  <c r="H5994" i="5"/>
  <c r="E1859" i="8" s="1"/>
  <c r="G5587" i="5"/>
  <c r="G5207" i="5"/>
  <c r="G6507" i="5"/>
  <c r="G8792" i="5"/>
  <c r="H9090" i="5"/>
  <c r="E3948" i="8" s="1"/>
  <c r="H9624" i="5"/>
  <c r="E4244" i="8" s="1"/>
  <c r="G8520" i="5"/>
  <c r="G11010" i="5"/>
  <c r="G11051" i="5"/>
  <c r="G11221" i="5"/>
  <c r="G11527" i="5"/>
  <c r="G11675" i="5"/>
  <c r="G11032" i="5"/>
  <c r="G11273" i="5"/>
  <c r="G11532" i="5"/>
  <c r="H841" i="5"/>
  <c r="E156" i="8" s="1"/>
  <c r="H1284" i="5"/>
  <c r="E224" i="8" s="1"/>
  <c r="H2690" i="5"/>
  <c r="E580" i="8" s="1"/>
  <c r="G1165" i="5"/>
  <c r="G11778" i="5"/>
  <c r="G7390" i="5"/>
  <c r="G4627" i="5"/>
  <c r="G2093" i="5"/>
  <c r="G152" i="5"/>
  <c r="G1316" i="5"/>
  <c r="G2403" i="5"/>
  <c r="G2311" i="5"/>
  <c r="G2448" i="5"/>
  <c r="G1671" i="5"/>
  <c r="H2361" i="5"/>
  <c r="E369" i="8" s="1"/>
  <c r="H3444" i="5"/>
  <c r="E949" i="8" s="1"/>
  <c r="G1772" i="5"/>
  <c r="G2650" i="5"/>
  <c r="G2738" i="5"/>
  <c r="G2850" i="5"/>
  <c r="G3264" i="5"/>
  <c r="G3998" i="5"/>
  <c r="G5320" i="5"/>
  <c r="G4715" i="5"/>
  <c r="G4876" i="5"/>
  <c r="G3723" i="5"/>
  <c r="G3977" i="5"/>
  <c r="G4516" i="5"/>
  <c r="G5153" i="5"/>
  <c r="G5366" i="5"/>
  <c r="H6154" i="5"/>
  <c r="E1907" i="8" s="1"/>
  <c r="G5838" i="5"/>
  <c r="G5319" i="5"/>
  <c r="G4928" i="5"/>
  <c r="G5302" i="5"/>
  <c r="G6399" i="5"/>
  <c r="G7580" i="5"/>
  <c r="G6536" i="5"/>
  <c r="G6146" i="5"/>
  <c r="G7714" i="5"/>
  <c r="G7716" i="5"/>
  <c r="G6814" i="5"/>
  <c r="H9138" i="5"/>
  <c r="E3961" i="8" s="1"/>
  <c r="G8987" i="5"/>
  <c r="G9439" i="5"/>
  <c r="G10492" i="5"/>
  <c r="H10297" i="5"/>
  <c r="E4398" i="8" s="1"/>
  <c r="H10584" i="5"/>
  <c r="E4527" i="8" s="1"/>
  <c r="G11538" i="5"/>
  <c r="G10912" i="5"/>
  <c r="G11640" i="5"/>
  <c r="H11636" i="5" s="1"/>
  <c r="E4788" i="8" s="1"/>
  <c r="G11251" i="5"/>
  <c r="G12052" i="5"/>
  <c r="H909" i="5"/>
  <c r="E170" i="8" s="1"/>
  <c r="G101" i="5"/>
  <c r="G520" i="5"/>
  <c r="G1273" i="5"/>
  <c r="G1186" i="5"/>
  <c r="G1665" i="5"/>
  <c r="G1020" i="5"/>
  <c r="G1773" i="5"/>
  <c r="G8722" i="5"/>
  <c r="G2383" i="5"/>
  <c r="G170" i="5"/>
  <c r="G929" i="5"/>
  <c r="G1260" i="5"/>
  <c r="G1739" i="5"/>
  <c r="H1184" i="5"/>
  <c r="E209" i="8" s="1"/>
  <c r="G1740" i="5"/>
  <c r="G5656" i="5"/>
  <c r="G2889" i="5"/>
  <c r="G5630" i="5"/>
  <c r="G5122" i="5"/>
  <c r="G4455" i="5"/>
  <c r="G5481" i="5"/>
  <c r="G4522" i="5"/>
  <c r="G4332" i="5"/>
  <c r="G5312" i="5"/>
  <c r="G5624" i="5"/>
  <c r="H5802" i="5"/>
  <c r="E1552" i="8" s="1"/>
  <c r="H5962" i="5"/>
  <c r="E1848" i="8" s="1"/>
  <c r="G4648" i="5"/>
  <c r="G5012" i="5"/>
  <c r="G7595" i="5"/>
  <c r="G6030" i="5"/>
  <c r="G7656" i="5"/>
  <c r="G8999" i="5"/>
  <c r="G8882" i="5"/>
  <c r="H7538" i="5"/>
  <c r="E3235" i="8" s="1"/>
  <c r="H9370" i="5"/>
  <c r="E4058" i="8" s="1"/>
  <c r="G8585" i="5"/>
  <c r="H9910" i="5"/>
  <c r="E4296" i="8" s="1"/>
  <c r="H9606" i="5"/>
  <c r="E4241" i="8" s="1"/>
  <c r="G8241" i="5"/>
  <c r="G9809" i="5"/>
  <c r="G9520" i="5"/>
  <c r="H11681" i="5"/>
  <c r="E4806" i="8" s="1"/>
  <c r="G11860" i="5"/>
  <c r="G11765" i="5"/>
  <c r="G11400" i="5"/>
  <c r="G11896" i="5"/>
  <c r="G12056" i="5"/>
  <c r="H646" i="5"/>
  <c r="E122" i="8" s="1"/>
  <c r="G330" i="5"/>
  <c r="G16" i="5"/>
  <c r="G1684" i="5"/>
  <c r="G1638" i="5"/>
  <c r="G218" i="5"/>
  <c r="G8684" i="5"/>
  <c r="G1979" i="5"/>
  <c r="G1845" i="5"/>
  <c r="G1937" i="5"/>
  <c r="H2474" i="5"/>
  <c r="E410" i="8" s="1"/>
  <c r="G1515" i="5"/>
  <c r="G1533" i="5"/>
  <c r="G2434" i="5"/>
  <c r="G2226" i="5"/>
  <c r="G2618" i="5"/>
  <c r="G3314" i="5"/>
  <c r="G3851" i="5"/>
  <c r="G3400" i="5"/>
  <c r="G3934" i="5"/>
  <c r="G4568" i="5"/>
  <c r="G5257" i="5"/>
  <c r="G3969" i="5"/>
  <c r="G4114" i="5"/>
  <c r="G3670" i="5"/>
  <c r="G3922" i="5"/>
  <c r="G4789" i="5"/>
  <c r="G5372" i="5"/>
  <c r="G4705" i="5"/>
  <c r="G4078" i="5"/>
  <c r="H6038" i="5"/>
  <c r="E1873" i="8" s="1"/>
  <c r="G6388" i="5"/>
  <c r="G6549" i="5"/>
  <c r="G6858" i="5"/>
  <c r="G7218" i="5"/>
  <c r="G8477" i="5"/>
  <c r="G7206" i="5"/>
  <c r="G7672" i="5"/>
  <c r="G8750" i="5"/>
  <c r="H8053" i="5"/>
  <c r="E3356" i="8" s="1"/>
  <c r="G8894" i="5"/>
  <c r="G9429" i="5"/>
  <c r="G8909" i="5"/>
  <c r="G9600" i="5"/>
  <c r="G10807" i="5"/>
  <c r="G11094" i="5"/>
  <c r="G11729" i="5"/>
  <c r="G11460" i="5"/>
  <c r="G11821" i="5"/>
  <c r="G11260" i="5"/>
  <c r="G11864" i="5"/>
  <c r="G11963" i="5"/>
  <c r="G660" i="6"/>
  <c r="H8113" i="5"/>
  <c r="E3371" i="8" s="1"/>
  <c r="G8157" i="5"/>
  <c r="G7837" i="5"/>
  <c r="G8033" i="5"/>
  <c r="H8149" i="5"/>
  <c r="E3380" i="8" s="1"/>
  <c r="I1475" i="8" l="1"/>
  <c r="H1475" i="8"/>
  <c r="F1475" i="8"/>
  <c r="H2922" i="8"/>
  <c r="F2922" i="8"/>
  <c r="I2922" i="8"/>
  <c r="I545" i="8"/>
  <c r="H545" i="8"/>
  <c r="F545" i="8"/>
  <c r="I462" i="8"/>
  <c r="H462" i="8"/>
  <c r="F462" i="8"/>
  <c r="I660" i="8"/>
  <c r="H660" i="8"/>
  <c r="F660" i="8"/>
  <c r="H2187" i="8"/>
  <c r="F2187" i="8"/>
  <c r="I2187" i="8"/>
  <c r="H2499" i="8"/>
  <c r="F2499" i="8"/>
  <c r="I2499" i="8"/>
  <c r="I2020" i="8"/>
  <c r="H2020" i="8"/>
  <c r="F2020" i="8"/>
  <c r="H2181" i="8"/>
  <c r="F2181" i="8"/>
  <c r="I2181" i="8"/>
  <c r="H11864" i="5"/>
  <c r="E4838" i="8" s="1"/>
  <c r="H4788" i="5"/>
  <c r="E1180" i="8" s="1"/>
  <c r="G7046" i="5"/>
  <c r="H8721" i="5"/>
  <c r="E3550" i="8" s="1"/>
  <c r="G7925" i="5"/>
  <c r="H4516" i="5"/>
  <c r="E1146" i="8" s="1"/>
  <c r="H8936" i="5"/>
  <c r="E3595" i="8" s="1"/>
  <c r="H11085" i="5"/>
  <c r="E4647" i="8" s="1"/>
  <c r="H1655" i="5"/>
  <c r="E271" i="8" s="1"/>
  <c r="H961" i="5"/>
  <c r="E178" i="8" s="1"/>
  <c r="H12046" i="5"/>
  <c r="E4872" i="8" s="1"/>
  <c r="G6690" i="5"/>
  <c r="G6934" i="5"/>
  <c r="H6210" i="5"/>
  <c r="E2081" i="8" s="1"/>
  <c r="H10999" i="5"/>
  <c r="E4636" i="8" s="1"/>
  <c r="H4714" i="5"/>
  <c r="E1171" i="8" s="1"/>
  <c r="H11998" i="5"/>
  <c r="E4864" i="8" s="1"/>
  <c r="H5292" i="5"/>
  <c r="E1323" i="8" s="1"/>
  <c r="H4112" i="5"/>
  <c r="E1093" i="8" s="1"/>
  <c r="H4049" i="5"/>
  <c r="E1078" i="8" s="1"/>
  <c r="H3054" i="5"/>
  <c r="E883" i="8" s="1"/>
  <c r="H1005" i="5"/>
  <c r="E184" i="8" s="1"/>
  <c r="H10709" i="5"/>
  <c r="E4578" i="8" s="1"/>
  <c r="G7242" i="5"/>
  <c r="H885" i="5"/>
  <c r="E163" i="8" s="1"/>
  <c r="H12064" i="5"/>
  <c r="E4876" i="8" s="1"/>
  <c r="G6754" i="5"/>
  <c r="H6619" i="5"/>
  <c r="E2708" i="8" s="1"/>
  <c r="H2015" i="5"/>
  <c r="E321" i="8" s="1"/>
  <c r="G6806" i="5"/>
  <c r="H11047" i="5"/>
  <c r="E4642" i="8" s="1"/>
  <c r="H11820" i="5"/>
  <c r="E4832" i="8" s="1"/>
  <c r="H706" i="5"/>
  <c r="E132" i="8" s="1"/>
  <c r="H5198" i="5"/>
  <c r="E1293" i="8" s="1"/>
  <c r="G7961" i="5"/>
  <c r="H7458" i="5"/>
  <c r="E3213" i="8" s="1"/>
  <c r="H5057" i="5"/>
  <c r="E1267" i="8" s="1"/>
  <c r="H217" i="5"/>
  <c r="E49" i="8" s="1"/>
  <c r="H9146" i="5"/>
  <c r="E3963" i="8" s="1"/>
  <c r="H7336" i="5"/>
  <c r="E3094" i="8" s="1"/>
  <c r="H1270" i="5"/>
  <c r="E222" i="8" s="1"/>
  <c r="H10058" i="5"/>
  <c r="E4333" i="8" s="1"/>
  <c r="H5410" i="5"/>
  <c r="E1341" i="8" s="1"/>
  <c r="H10780" i="5"/>
  <c r="E4589" i="8" s="1"/>
  <c r="G7450" i="5"/>
  <c r="G7809" i="5"/>
  <c r="H1972" i="5"/>
  <c r="E313" i="8" s="1"/>
  <c r="H10353" i="5"/>
  <c r="E4423" i="8" s="1"/>
  <c r="G8161" i="5"/>
  <c r="G6670" i="5"/>
  <c r="H4363" i="5"/>
  <c r="E1131" i="8" s="1"/>
  <c r="H4498" i="5"/>
  <c r="E1144" i="8" s="1"/>
  <c r="H4019" i="5"/>
  <c r="E1074" i="8" s="1"/>
  <c r="H3486" i="8"/>
  <c r="I3486" i="8"/>
  <c r="F3486" i="8"/>
  <c r="H7002" i="5"/>
  <c r="E2911" i="8" s="1"/>
  <c r="H6361" i="5"/>
  <c r="E2600" i="8" s="1"/>
  <c r="H948" i="5"/>
  <c r="E176" i="8" s="1"/>
  <c r="G8177" i="5"/>
  <c r="H10684" i="5"/>
  <c r="E4564" i="8" s="1"/>
  <c r="H5774" i="5"/>
  <c r="E1499" i="8" s="1"/>
  <c r="H11771" i="5"/>
  <c r="E4824" i="8" s="1"/>
  <c r="H8827" i="5"/>
  <c r="E3567" i="8" s="1"/>
  <c r="H3624" i="5"/>
  <c r="E975" i="8" s="1"/>
  <c r="H6405" i="5"/>
  <c r="E2606" i="8" s="1"/>
  <c r="H5668" i="5"/>
  <c r="E1411" i="8" s="1"/>
  <c r="H11377" i="5"/>
  <c r="E4722" i="8" s="1"/>
  <c r="H8948" i="5"/>
  <c r="E3598" i="8" s="1"/>
  <c r="H11173" i="5"/>
  <c r="E4659" i="8" s="1"/>
  <c r="G6798" i="5"/>
  <c r="H5704" i="5"/>
  <c r="E1417" i="8" s="1"/>
  <c r="H10476" i="5"/>
  <c r="E4485" i="8" s="1"/>
  <c r="H3244" i="5"/>
  <c r="E918" i="8" s="1"/>
  <c r="H35" i="5"/>
  <c r="E12" i="8" s="1"/>
  <c r="H11297" i="5"/>
  <c r="E4683" i="8" s="1"/>
  <c r="H10980" i="5"/>
  <c r="E4634" i="8" s="1"/>
  <c r="G7849" i="5"/>
  <c r="H4796" i="5"/>
  <c r="E1181" i="8" s="1"/>
  <c r="H7514" i="5"/>
  <c r="E3226" i="8" s="1"/>
  <c r="H5500" i="5"/>
  <c r="E1359" i="8" s="1"/>
  <c r="H1960" i="5"/>
  <c r="E311" i="8" s="1"/>
  <c r="H8625" i="5"/>
  <c r="E3513" i="8" s="1"/>
  <c r="H6206" i="5"/>
  <c r="E1954" i="8" s="1"/>
  <c r="H5246" i="5"/>
  <c r="E1317" i="8" s="1"/>
  <c r="H3221" i="5"/>
  <c r="E914" i="8" s="1"/>
  <c r="H2932" i="5"/>
  <c r="E862" i="8" s="1"/>
  <c r="H1378" i="5"/>
  <c r="E238" i="8" s="1"/>
  <c r="H6730" i="5"/>
  <c r="E2812" i="8" s="1"/>
  <c r="H8013" i="5"/>
  <c r="E3346" i="8" s="1"/>
  <c r="H11749" i="5"/>
  <c r="E4821" i="8" s="1"/>
  <c r="H3717" i="5"/>
  <c r="E988" i="8" s="1"/>
  <c r="H2224" i="5"/>
  <c r="E350" i="8" s="1"/>
  <c r="G7865" i="5"/>
  <c r="G6902" i="5"/>
  <c r="H1936" i="5"/>
  <c r="E307" i="8" s="1"/>
  <c r="H858" i="5"/>
  <c r="E159" i="8" s="1"/>
  <c r="H11859" i="5"/>
  <c r="E4837" i="8" s="1"/>
  <c r="G8357" i="5"/>
  <c r="H4975" i="5"/>
  <c r="E1254" i="8" s="1"/>
  <c r="H6356" i="5"/>
  <c r="E2599" i="8" s="1"/>
  <c r="H3519" i="5"/>
  <c r="E965" i="8" s="1"/>
  <c r="H3239" i="5"/>
  <c r="E917" i="8" s="1"/>
  <c r="G10924" i="5"/>
  <c r="H11459" i="5"/>
  <c r="E4747" i="8" s="1"/>
  <c r="H9505" i="5"/>
  <c r="E4227" i="8" s="1"/>
  <c r="H7770" i="5"/>
  <c r="E3284" i="8" s="1"/>
  <c r="H2272" i="5"/>
  <c r="E356" i="8" s="1"/>
  <c r="H1384" i="5"/>
  <c r="E239" i="8" s="1"/>
  <c r="H8991" i="5"/>
  <c r="E3868" i="8" s="1"/>
  <c r="H7054" i="5"/>
  <c r="E2937" i="8" s="1"/>
  <c r="F67" i="7"/>
  <c r="H3823" i="5"/>
  <c r="E1018" i="8" s="1"/>
  <c r="H1080" i="5"/>
  <c r="E194" i="8" s="1"/>
  <c r="H8401" i="5"/>
  <c r="E3455" i="8" s="1"/>
  <c r="H11974" i="5"/>
  <c r="E4856" i="8" s="1"/>
  <c r="G6974" i="5"/>
  <c r="H1614" i="5"/>
  <c r="E264" i="8" s="1"/>
  <c r="H5740" i="5"/>
  <c r="E1423" i="8" s="1"/>
  <c r="H2114" i="5"/>
  <c r="E335" i="8" s="1"/>
  <c r="H11361" i="5"/>
  <c r="E4706" i="8" s="1"/>
  <c r="H5526" i="5"/>
  <c r="E1364" i="8" s="1"/>
  <c r="H3967" i="5"/>
  <c r="E1068" i="8" s="1"/>
  <c r="H1800" i="5"/>
  <c r="E291" i="8" s="1"/>
  <c r="H10771" i="5"/>
  <c r="E4588" i="8" s="1"/>
  <c r="H4139" i="5"/>
  <c r="E1097" i="8" s="1"/>
  <c r="H1690" i="5"/>
  <c r="E277" i="8" s="1"/>
  <c r="H1231" i="5"/>
  <c r="E216" i="8" s="1"/>
  <c r="H825" i="5"/>
  <c r="E153" i="8" s="1"/>
  <c r="H9659" i="5"/>
  <c r="E4253" i="8" s="1"/>
  <c r="H9533" i="5"/>
  <c r="E4231" i="8" s="1"/>
  <c r="H12010" i="5"/>
  <c r="E4866" i="8" s="1"/>
  <c r="H9338" i="5"/>
  <c r="E4046" i="8" s="1"/>
  <c r="G8105" i="5"/>
  <c r="H3580" i="5"/>
  <c r="E971" i="8" s="1"/>
  <c r="H2005" i="5"/>
  <c r="E319" i="8" s="1"/>
  <c r="H6417" i="5"/>
  <c r="E2608" i="8" s="1"/>
  <c r="H1954" i="5"/>
  <c r="E310" i="8" s="1"/>
  <c r="H2974" i="5"/>
  <c r="E870" i="8" s="1"/>
  <c r="G7833" i="5"/>
  <c r="G7070" i="5"/>
  <c r="H5728" i="5"/>
  <c r="E1421" i="8" s="1"/>
  <c r="H10146" i="5"/>
  <c r="E4355" i="8" s="1"/>
  <c r="H8702" i="5"/>
  <c r="E3547" i="8" s="1"/>
  <c r="H8029" i="5"/>
  <c r="E3350" i="8" s="1"/>
  <c r="H4839" i="5"/>
  <c r="E1190" i="8" s="1"/>
  <c r="H5377" i="5"/>
  <c r="E1337" i="8" s="1"/>
  <c r="H1850" i="5"/>
  <c r="E295" i="8" s="1"/>
  <c r="H11922" i="5"/>
  <c r="E4848" i="8" s="1"/>
  <c r="H3605" i="5"/>
  <c r="E973" i="8" s="1"/>
  <c r="G8213" i="5"/>
  <c r="H7550" i="5"/>
  <c r="E3240" i="8" s="1"/>
  <c r="H11713" i="5"/>
  <c r="E4819" i="8" s="1"/>
  <c r="H6826" i="5"/>
  <c r="E2858" i="8" s="1"/>
  <c r="H3857" i="5"/>
  <c r="E1038" i="8" s="1"/>
  <c r="H6531" i="5"/>
  <c r="E2620" i="8" s="1"/>
  <c r="F90" i="7"/>
  <c r="H10122" i="5"/>
  <c r="E4349" i="8" s="1"/>
  <c r="H2216" i="5"/>
  <c r="E349" i="8" s="1"/>
  <c r="H8458" i="5"/>
  <c r="E3477" i="8" s="1"/>
  <c r="H5635" i="5"/>
  <c r="E1393" i="8" s="1"/>
  <c r="H3653" i="5"/>
  <c r="E978" i="8" s="1"/>
  <c r="H3292" i="8"/>
  <c r="I3292" i="8"/>
  <c r="F3292" i="8"/>
  <c r="H2294" i="8"/>
  <c r="F2294" i="8"/>
  <c r="I2294" i="8"/>
  <c r="I541" i="8"/>
  <c r="H541" i="8"/>
  <c r="F541" i="8"/>
  <c r="I487" i="8"/>
  <c r="H487" i="8"/>
  <c r="F487" i="8"/>
  <c r="H167" i="8"/>
  <c r="F167" i="8"/>
  <c r="I167" i="8"/>
  <c r="I1925" i="8"/>
  <c r="H1925" i="8"/>
  <c r="F1925" i="8"/>
  <c r="I4597" i="8"/>
  <c r="F4597" i="8"/>
  <c r="H4597" i="8"/>
  <c r="H2951" i="8"/>
  <c r="I2951" i="8"/>
  <c r="F2951" i="8"/>
  <c r="H2262" i="8"/>
  <c r="F2262" i="8"/>
  <c r="I2262" i="8"/>
  <c r="H8033" i="5"/>
  <c r="E3351" i="8" s="1"/>
  <c r="H2434" i="5"/>
  <c r="E380" i="8" s="1"/>
  <c r="H1532" i="5"/>
  <c r="E253" i="8" s="1"/>
  <c r="G7873" i="5"/>
  <c r="H1734" i="5"/>
  <c r="E282" i="8" s="1"/>
  <c r="H1315" i="5"/>
  <c r="E228" i="8" s="1"/>
  <c r="H11778" i="5"/>
  <c r="E4825" i="8" s="1"/>
  <c r="H10186" i="5"/>
  <c r="E4365" i="8" s="1"/>
  <c r="H8137" i="5"/>
  <c r="E3377" i="8" s="1"/>
  <c r="H3899" i="5"/>
  <c r="E1045" i="8" s="1"/>
  <c r="H2198" i="5"/>
  <c r="E346" i="8" s="1"/>
  <c r="H11853" i="5"/>
  <c r="E4836" i="8" s="1"/>
  <c r="H9498" i="5"/>
  <c r="E4226" i="8" s="1"/>
  <c r="H877" i="5"/>
  <c r="E162" i="8" s="1"/>
  <c r="H10664" i="5"/>
  <c r="E4552" i="8" s="1"/>
  <c r="H4086" i="5"/>
  <c r="E1083" i="8" s="1"/>
  <c r="H3893" i="5"/>
  <c r="E1044" i="8" s="1"/>
  <c r="H49" i="5"/>
  <c r="E15" i="8" s="1"/>
  <c r="H9557" i="5"/>
  <c r="E4234" i="8" s="1"/>
  <c r="G7102" i="5"/>
  <c r="H1130" i="5"/>
  <c r="E201" i="8" s="1"/>
  <c r="H3538" i="8"/>
  <c r="F3538" i="8"/>
  <c r="I3538" i="8"/>
  <c r="H11327" i="5"/>
  <c r="E4691" i="8" s="1"/>
  <c r="H11956" i="5"/>
  <c r="E4853" i="8" s="1"/>
  <c r="H7142" i="5"/>
  <c r="E3002" i="8" s="1"/>
  <c r="G7190" i="5"/>
  <c r="H6594" i="5"/>
  <c r="E2696" i="8" s="1"/>
  <c r="H3348" i="5"/>
  <c r="E933" i="8" s="1"/>
  <c r="H1602" i="5"/>
  <c r="E262" i="8" s="1"/>
  <c r="H732" i="5"/>
  <c r="E135" i="8" s="1"/>
  <c r="H1670" i="5"/>
  <c r="E274" i="8" s="1"/>
  <c r="H11199" i="5"/>
  <c r="E4663" i="8" s="1"/>
  <c r="H10273" i="5"/>
  <c r="E4392" i="8" s="1"/>
  <c r="H9194" i="5"/>
  <c r="E3976" i="8" s="1"/>
  <c r="G8397" i="5"/>
  <c r="H3905" i="5"/>
  <c r="E1046" i="8" s="1"/>
  <c r="H1156" i="5"/>
  <c r="E205" i="8" s="1"/>
  <c r="H4935" i="5"/>
  <c r="E1249" i="8" s="1"/>
  <c r="G8073" i="5"/>
  <c r="H4506" i="5"/>
  <c r="E1145" i="8" s="1"/>
  <c r="H3104" i="5"/>
  <c r="E893" i="8" s="1"/>
  <c r="H2056" i="5"/>
  <c r="E327" i="8" s="1"/>
  <c r="H905" i="5"/>
  <c r="E166" i="8" s="1"/>
  <c r="H7889" i="5"/>
  <c r="E3315" i="8" s="1"/>
  <c r="H6794" i="5"/>
  <c r="E2830" i="8" s="1"/>
  <c r="H7324" i="5"/>
  <c r="E3092" i="8" s="1"/>
  <c r="H2526" i="5"/>
  <c r="E477" i="8" s="1"/>
  <c r="H11411" i="5"/>
  <c r="E4727" i="8" s="1"/>
  <c r="H9054" i="5"/>
  <c r="E3938" i="8" s="1"/>
  <c r="H4368" i="5"/>
  <c r="E1132" i="8" s="1"/>
  <c r="H1888" i="5"/>
  <c r="E299" i="8" s="1"/>
  <c r="H10958" i="5"/>
  <c r="E4631" i="8" s="1"/>
  <c r="H5172" i="5"/>
  <c r="E1289" i="8" s="1"/>
  <c r="H3479" i="5"/>
  <c r="E958" i="8" s="1"/>
  <c r="H1243" i="5"/>
  <c r="E218" i="8" s="1"/>
  <c r="H10869" i="5"/>
  <c r="E4604" i="8" s="1"/>
  <c r="H10377" i="5"/>
  <c r="E4429" i="8" s="1"/>
  <c r="H920" i="5"/>
  <c r="E172" i="8" s="1"/>
  <c r="H7670" i="5"/>
  <c r="E3263" i="8" s="1"/>
  <c r="H1390" i="5"/>
  <c r="E240" i="8" s="1"/>
  <c r="G8181" i="5"/>
  <c r="H3250" i="5"/>
  <c r="E919" i="8" s="1"/>
  <c r="H8981" i="5"/>
  <c r="E3726" i="8" s="1"/>
  <c r="H5114" i="5"/>
  <c r="E1276" i="8" s="1"/>
  <c r="H3887" i="5"/>
  <c r="E1043" i="8" s="1"/>
  <c r="H3024" i="5"/>
  <c r="E877" i="8" s="1"/>
  <c r="H4594" i="5"/>
  <c r="E1156" i="8" s="1"/>
  <c r="G6658" i="5"/>
  <c r="G7985" i="5"/>
  <c r="H4912" i="5"/>
  <c r="E1245" i="8" s="1"/>
  <c r="G7893" i="5"/>
  <c r="G4863" i="5"/>
  <c r="H4209" i="5"/>
  <c r="E1109" i="8" s="1"/>
  <c r="F79" i="7"/>
  <c r="G75" i="7" s="1"/>
  <c r="H8101" i="5"/>
  <c r="E3368" i="8" s="1"/>
  <c r="H5402" i="5"/>
  <c r="E1340" i="8" s="1"/>
  <c r="H3205" i="5"/>
  <c r="E911" i="8" s="1"/>
  <c r="H2922" i="5"/>
  <c r="E860" i="8" s="1"/>
  <c r="H9541" i="5"/>
  <c r="E4232" i="8" s="1"/>
  <c r="H8664" i="5"/>
  <c r="E3537" i="8" s="1"/>
  <c r="H4851" i="5"/>
  <c r="E1211" i="8" s="1"/>
  <c r="H4203" i="5"/>
  <c r="E1107" i="8" s="1"/>
  <c r="H9890" i="5"/>
  <c r="E4291" i="8" s="1"/>
  <c r="H7941" i="5"/>
  <c r="E3328" i="8" s="1"/>
  <c r="H7442" i="5"/>
  <c r="E3208" i="8" s="1"/>
  <c r="H2440" i="5"/>
  <c r="E381" i="8" s="1"/>
  <c r="H9866" i="5"/>
  <c r="E4285" i="8" s="1"/>
  <c r="H1872" i="5"/>
  <c r="E297" i="8" s="1"/>
  <c r="H11434" i="5"/>
  <c r="E4731" i="8" s="1"/>
  <c r="G8193" i="5"/>
  <c r="H2780" i="5"/>
  <c r="E720" i="8" s="1"/>
  <c r="H7729" i="5"/>
  <c r="E3271" i="8" s="1"/>
  <c r="H5045" i="5"/>
  <c r="E1265" i="8" s="1"/>
  <c r="H3124" i="5"/>
  <c r="E897" i="8" s="1"/>
  <c r="H11950" i="5"/>
  <c r="E4852" i="8" s="1"/>
  <c r="H6218" i="5"/>
  <c r="E2087" i="8" s="1"/>
  <c r="H6445" i="5"/>
  <c r="E2612" i="8" s="1"/>
  <c r="H3149" i="5"/>
  <c r="E901" i="8" s="1"/>
  <c r="H3727" i="5"/>
  <c r="E991" i="8" s="1"/>
  <c r="H1346" i="5"/>
  <c r="E233" i="8" s="1"/>
  <c r="H5017" i="5"/>
  <c r="E1261" i="8" s="1"/>
  <c r="H982" i="5"/>
  <c r="E181" i="8" s="1"/>
  <c r="H7953" i="5"/>
  <c r="E3331" i="8" s="1"/>
  <c r="H12004" i="5"/>
  <c r="E4865" i="8" s="1"/>
  <c r="H11595" i="5"/>
  <c r="E4779" i="8" s="1"/>
  <c r="H4267" i="5"/>
  <c r="E1117" i="8" s="1"/>
  <c r="H466" i="5"/>
  <c r="E99" i="8" s="1"/>
  <c r="H9906" i="5"/>
  <c r="E4295" i="8" s="1"/>
  <c r="G7909" i="5"/>
  <c r="H7518" i="5"/>
  <c r="E3227" i="8" s="1"/>
  <c r="H7342" i="5"/>
  <c r="E3095" i="8" s="1"/>
  <c r="H9914" i="5"/>
  <c r="E4297" i="8" s="1"/>
  <c r="H6626" i="5"/>
  <c r="E2709" i="8" s="1"/>
  <c r="H4196" i="5"/>
  <c r="E1106" i="8" s="1"/>
  <c r="H3735" i="5"/>
  <c r="E992" i="8" s="1"/>
  <c r="H1135" i="5"/>
  <c r="E202" i="8" s="1"/>
  <c r="H11130" i="5"/>
  <c r="E4653" i="8" s="1"/>
  <c r="H11319" i="5"/>
  <c r="E4689" i="8" s="1"/>
  <c r="H3180" i="5"/>
  <c r="E906" i="8" s="1"/>
  <c r="H623" i="5"/>
  <c r="E119" i="8" s="1"/>
  <c r="H9793" i="5"/>
  <c r="E4267" i="8" s="1"/>
  <c r="H8862" i="5"/>
  <c r="E3581" i="8" s="1"/>
  <c r="H142" i="5"/>
  <c r="E34" i="8" s="1"/>
  <c r="G7929" i="5"/>
  <c r="H2494" i="5"/>
  <c r="E419" i="8" s="1"/>
  <c r="H757" i="5"/>
  <c r="E145" i="8" s="1"/>
  <c r="H8317" i="5"/>
  <c r="E3422" i="8" s="1"/>
  <c r="H1751" i="5"/>
  <c r="E284" i="8" s="1"/>
  <c r="H8021" i="5"/>
  <c r="E3348" i="8" s="1"/>
  <c r="G8041" i="5"/>
  <c r="H3466" i="5"/>
  <c r="E955" i="8" s="1"/>
  <c r="H1149" i="5"/>
  <c r="E204" i="8" s="1"/>
  <c r="H327" i="5"/>
  <c r="E85" i="8" s="1"/>
  <c r="H8651" i="5"/>
  <c r="E3526" i="8" s="1"/>
  <c r="H8519" i="5"/>
  <c r="E3490" i="8" s="1"/>
  <c r="H4574" i="5"/>
  <c r="E1155" i="8" s="1"/>
  <c r="H5692" i="5"/>
  <c r="E1415" i="8" s="1"/>
  <c r="H7294" i="5"/>
  <c r="E3051" i="8" s="1"/>
  <c r="H10857" i="5"/>
  <c r="E4602" i="8" s="1"/>
  <c r="G7805" i="5"/>
  <c r="H3094" i="5"/>
  <c r="E891" i="8" s="1"/>
  <c r="H3341" i="5"/>
  <c r="E932" i="8" s="1"/>
  <c r="H20" i="5"/>
  <c r="E9" i="8" s="1"/>
  <c r="H9422" i="5"/>
  <c r="E4216" i="8" s="1"/>
  <c r="H4428" i="5"/>
  <c r="E1136" i="8" s="1"/>
  <c r="H7702" i="5"/>
  <c r="E3268" i="8" s="1"/>
  <c r="H2786" i="5"/>
  <c r="E721" i="8" s="1"/>
  <c r="H2419" i="5"/>
  <c r="E377" i="8" s="1"/>
  <c r="H1643" i="5"/>
  <c r="E269" i="8" s="1"/>
  <c r="H5221" i="5"/>
  <c r="E1301" i="8" s="1"/>
  <c r="H5308" i="5"/>
  <c r="E1330" i="8" s="1"/>
  <c r="H7122" i="5"/>
  <c r="E2993" i="8" s="1"/>
  <c r="G6722" i="5"/>
  <c r="H5101" i="5"/>
  <c r="E1274" i="8" s="1"/>
  <c r="H3003" i="5"/>
  <c r="E874" i="8" s="1"/>
  <c r="H3059" i="5"/>
  <c r="E884" i="8" s="1"/>
  <c r="H526" i="5"/>
  <c r="E107" i="8" s="1"/>
  <c r="G8293" i="5"/>
  <c r="H10697" i="5"/>
  <c r="E4576" i="8" s="1"/>
  <c r="H2381" i="5"/>
  <c r="E371" i="8" s="1"/>
  <c r="H10114" i="5"/>
  <c r="E4347" i="8" s="1"/>
  <c r="H1837" i="5"/>
  <c r="E294" i="8" s="1"/>
  <c r="H1526" i="5"/>
  <c r="E252" i="8" s="1"/>
  <c r="H11419" i="5"/>
  <c r="E4728" i="8" s="1"/>
  <c r="G10944" i="5"/>
  <c r="G10936" i="5"/>
  <c r="G6862" i="5"/>
  <c r="H4887" i="5"/>
  <c r="E1239" i="8" s="1"/>
  <c r="H1861" i="5"/>
  <c r="E296" i="8" s="1"/>
  <c r="H6504" i="5"/>
  <c r="E2617" i="8" s="1"/>
  <c r="H6266" i="5"/>
  <c r="E2296" i="8" s="1"/>
  <c r="H5546" i="5"/>
  <c r="E1367" i="8" s="1"/>
  <c r="H8928" i="5"/>
  <c r="E3593" i="8" s="1"/>
  <c r="H3049" i="5"/>
  <c r="E882" i="8" s="1"/>
  <c r="H8887" i="5"/>
  <c r="E3584" i="8" s="1"/>
  <c r="H8237" i="5"/>
  <c r="E3402" i="8" s="1"/>
  <c r="H2395" i="5"/>
  <c r="E373" i="8" s="1"/>
  <c r="H688" i="5"/>
  <c r="E130" i="8" s="1"/>
  <c r="H1034" i="5"/>
  <c r="E188" i="8" s="1"/>
  <c r="F600" i="6"/>
  <c r="G596" i="6" s="1"/>
  <c r="I4795" i="8"/>
  <c r="F4795" i="8"/>
  <c r="H4795" i="8"/>
  <c r="H3289" i="8"/>
  <c r="F3289" i="8"/>
  <c r="I3289" i="8"/>
  <c r="H3277" i="8"/>
  <c r="I3277" i="8"/>
  <c r="F3277" i="8"/>
  <c r="H2316" i="8"/>
  <c r="F2316" i="8"/>
  <c r="I2316" i="8"/>
  <c r="H2215" i="8"/>
  <c r="F2215" i="8"/>
  <c r="I2215" i="8"/>
  <c r="H2774" i="8"/>
  <c r="F2774" i="8"/>
  <c r="I2774" i="8"/>
  <c r="H2841" i="8"/>
  <c r="F2841" i="8"/>
  <c r="I2841" i="8"/>
  <c r="I4455" i="8"/>
  <c r="F4455" i="8"/>
  <c r="H4455" i="8"/>
  <c r="H2673" i="8"/>
  <c r="F2673" i="8"/>
  <c r="I2673" i="8"/>
  <c r="I3789" i="8"/>
  <c r="F3789" i="8"/>
  <c r="H3789" i="8"/>
  <c r="H8157" i="5"/>
  <c r="E3382" i="8" s="1"/>
  <c r="H3308" i="5"/>
  <c r="E927" i="8" s="1"/>
  <c r="H1514" i="5"/>
  <c r="E250" i="8" s="1"/>
  <c r="H9519" i="5"/>
  <c r="E4229" i="8" s="1"/>
  <c r="H8241" i="5"/>
  <c r="E3403" i="8" s="1"/>
  <c r="H9765" i="5"/>
  <c r="E4262" i="8" s="1"/>
  <c r="H8999" i="5"/>
  <c r="E3870" i="8" s="1"/>
  <c r="H4648" i="5"/>
  <c r="E1164" i="8" s="1"/>
  <c r="H8987" i="5"/>
  <c r="E3867" i="8" s="1"/>
  <c r="G8165" i="5"/>
  <c r="H5838" i="5"/>
  <c r="E1575" i="8" s="1"/>
  <c r="H3947" i="5"/>
  <c r="E1066" i="8" s="1"/>
  <c r="H2311" i="5"/>
  <c r="E364" i="8" s="1"/>
  <c r="H8792" i="5"/>
  <c r="E3561" i="8" s="1"/>
  <c r="H2461" i="5"/>
  <c r="E384" i="8" s="1"/>
  <c r="H1683" i="5"/>
  <c r="E276" i="8" s="1"/>
  <c r="H662" i="5"/>
  <c r="E126" i="8" s="1"/>
  <c r="G7178" i="5"/>
  <c r="H4536" i="5"/>
  <c r="E1148" i="8" s="1"/>
  <c r="H2554" i="5"/>
  <c r="E505" i="8" s="1"/>
  <c r="H2846" i="5"/>
  <c r="E845" i="8" s="1"/>
  <c r="H8695" i="5"/>
  <c r="E3546" i="8" s="1"/>
  <c r="H1566" i="5"/>
  <c r="E258" i="8" s="1"/>
  <c r="H5990" i="5"/>
  <c r="E1858" i="8" s="1"/>
  <c r="H1724" i="5"/>
  <c r="E281" i="8" s="1"/>
  <c r="H1704" i="5"/>
  <c r="E279" i="8" s="1"/>
  <c r="H8049" i="5"/>
  <c r="E3355" i="8" s="1"/>
  <c r="H7154" i="5"/>
  <c r="E3011" i="8" s="1"/>
  <c r="H3647" i="5"/>
  <c r="E977" i="8" s="1"/>
  <c r="H11209" i="5"/>
  <c r="E4665" i="8" s="1"/>
  <c r="H8845" i="5"/>
  <c r="E3570" i="8" s="1"/>
  <c r="H8773" i="5"/>
  <c r="E3558" i="8" s="1"/>
  <c r="G7454" i="5"/>
  <c r="H6567" i="5"/>
  <c r="E2684" i="8" s="1"/>
  <c r="H4666" i="5"/>
  <c r="E1166" i="8" s="1"/>
  <c r="H3285" i="5"/>
  <c r="E924" i="8" s="1"/>
  <c r="H3195" i="5"/>
  <c r="E909" i="8" s="1"/>
  <c r="H9322" i="5"/>
  <c r="E4042" i="8" s="1"/>
  <c r="H4175" i="5"/>
  <c r="E1101" i="8" s="1"/>
  <c r="H1277" i="5"/>
  <c r="E223" i="8" s="1"/>
  <c r="H6654" i="5"/>
  <c r="E2722" i="8" s="1"/>
  <c r="H7784" i="5"/>
  <c r="E3285" i="8" s="1"/>
  <c r="H5842" i="5"/>
  <c r="E1576" i="8" s="1"/>
  <c r="H11524" i="5"/>
  <c r="E4762" i="8" s="1"/>
  <c r="H403" i="5"/>
  <c r="E92" i="8" s="1"/>
  <c r="H11560" i="5"/>
  <c r="E4771" i="8" s="1"/>
  <c r="H6610" i="5"/>
  <c r="E2707" i="8" s="1"/>
  <c r="G7993" i="5"/>
  <c r="H11599" i="5"/>
  <c r="E4780" i="8" s="1"/>
  <c r="H6666" i="5"/>
  <c r="E2729" i="8" s="1"/>
  <c r="G6894" i="5"/>
  <c r="H2756" i="5"/>
  <c r="E716" i="8" s="1"/>
  <c r="H1106" i="5"/>
  <c r="E197" i="8" s="1"/>
  <c r="H11544" i="5"/>
  <c r="E4768" i="8" s="1"/>
  <c r="G8385" i="5"/>
  <c r="H11180" i="5"/>
  <c r="E4660" i="8" s="1"/>
  <c r="G8353" i="5"/>
  <c r="H367" i="5"/>
  <c r="E88" i="8" s="1"/>
  <c r="H1198" i="5"/>
  <c r="E211" i="8" s="1"/>
  <c r="H834" i="5"/>
  <c r="E155" i="8" s="1"/>
  <c r="G7845" i="5"/>
  <c r="H5764" i="5"/>
  <c r="E1427" i="8" s="1"/>
  <c r="G7262" i="5"/>
  <c r="H9455" i="5"/>
  <c r="E4220" i="8" s="1"/>
  <c r="H9362" i="5"/>
  <c r="E4056" i="8" s="1"/>
  <c r="G7957" i="5"/>
  <c r="G7230" i="5"/>
  <c r="H5089" i="5"/>
  <c r="E1272" i="8" s="1"/>
  <c r="H9882" i="5"/>
  <c r="E4289" i="8" s="1"/>
  <c r="H8532" i="5"/>
  <c r="E3492" i="8" s="1"/>
  <c r="H2638" i="5"/>
  <c r="E570" i="8" s="1"/>
  <c r="H750" i="5"/>
  <c r="E144" i="8" s="1"/>
  <c r="G7817" i="5"/>
  <c r="H8839" i="5"/>
  <c r="E3569" i="8" s="1"/>
  <c r="I3830" i="8"/>
  <c r="H3830" i="8"/>
  <c r="F3830" i="8"/>
  <c r="H10178" i="5"/>
  <c r="E4363" i="8" s="1"/>
  <c r="G8413" i="5"/>
  <c r="G7090" i="5"/>
  <c r="H6282" i="5"/>
  <c r="E2315" i="8" s="1"/>
  <c r="H2455" i="5"/>
  <c r="E383" i="8" s="1"/>
  <c r="H2937" i="5"/>
  <c r="E863" i="8" s="1"/>
  <c r="H7743" i="5"/>
  <c r="E3280" i="8" s="1"/>
  <c r="H725" i="5"/>
  <c r="E134" i="8" s="1"/>
  <c r="H8606" i="5"/>
  <c r="E3511" i="8" s="1"/>
  <c r="H2351" i="5"/>
  <c r="E368" i="8" s="1"/>
  <c r="H563" i="5"/>
  <c r="E112" i="8" s="1"/>
  <c r="G8381" i="5"/>
  <c r="G7134" i="5"/>
  <c r="H95" i="5"/>
  <c r="E24" i="8" s="1"/>
  <c r="H1660" i="5"/>
  <c r="E272" i="8" s="1"/>
  <c r="H3515" i="5"/>
  <c r="E964" i="8" s="1"/>
  <c r="H5532" i="5"/>
  <c r="E1365" i="8" s="1"/>
  <c r="H1649" i="5"/>
  <c r="E270" i="8" s="1"/>
  <c r="G4843" i="5"/>
  <c r="H1989" i="5"/>
  <c r="E316" i="8" s="1"/>
  <c r="H869" i="5"/>
  <c r="E161" i="8" s="1"/>
  <c r="H10767" i="5"/>
  <c r="E4587" i="8" s="1"/>
  <c r="H5934" i="5"/>
  <c r="E1839" i="8" s="1"/>
  <c r="H4190" i="5"/>
  <c r="E1103" i="8" s="1"/>
  <c r="H2514" i="5"/>
  <c r="E473" i="8" s="1"/>
  <c r="H1327" i="5"/>
  <c r="E230" i="8" s="1"/>
  <c r="H3863" i="5"/>
  <c r="E1039" i="8" s="1"/>
  <c r="H11906" i="5"/>
  <c r="E4846" i="8" s="1"/>
  <c r="H11514" i="5"/>
  <c r="E4760" i="8" s="1"/>
  <c r="H10604" i="5"/>
  <c r="E4532" i="8" s="1"/>
  <c r="H10441" i="5"/>
  <c r="E4475" i="8" s="1"/>
  <c r="H6254" i="5"/>
  <c r="E2255" i="8" s="1"/>
  <c r="H4991" i="5"/>
  <c r="E1256" i="8" s="1"/>
  <c r="H1948" i="5"/>
  <c r="E309" i="8" s="1"/>
  <c r="G6294" i="5"/>
  <c r="H1114" i="5"/>
  <c r="E198" i="8" s="1"/>
  <c r="H11194" i="5"/>
  <c r="E4662" i="8" s="1"/>
  <c r="G7949" i="5"/>
  <c r="H3432" i="5"/>
  <c r="E947" i="8" s="1"/>
  <c r="H2146" i="5"/>
  <c r="E339" i="8" s="1"/>
  <c r="H8968" i="5"/>
  <c r="E3603" i="8" s="1"/>
  <c r="H5437" i="5"/>
  <c r="E1347" i="8" s="1"/>
  <c r="H2407" i="5"/>
  <c r="E375" i="8" s="1"/>
  <c r="F160" i="7"/>
  <c r="G156" i="7" s="1"/>
  <c r="H10801" i="5"/>
  <c r="E4593" i="8" s="1"/>
  <c r="H11187" i="5"/>
  <c r="E4661" i="8" s="1"/>
  <c r="G7058" i="5"/>
  <c r="H2498" i="5"/>
  <c r="E420" i="8" s="1"/>
  <c r="H1088" i="5"/>
  <c r="E195" i="8" s="1"/>
  <c r="H7270" i="5"/>
  <c r="E3045" i="8" s="1"/>
  <c r="H7330" i="5"/>
  <c r="E3093" i="8" s="1"/>
  <c r="H3376" i="5"/>
  <c r="E937" i="8" s="1"/>
  <c r="H3320" i="5"/>
  <c r="E929" i="8" s="1"/>
  <c r="H10556" i="5"/>
  <c r="E4518" i="8" s="1"/>
  <c r="H9234" i="5"/>
  <c r="E3987" i="8" s="1"/>
  <c r="H7366" i="5"/>
  <c r="E3100" i="8" s="1"/>
  <c r="H5722" i="5"/>
  <c r="E1420" i="8" s="1"/>
  <c r="H3011" i="5"/>
  <c r="E875" i="8" s="1"/>
  <c r="H11079" i="5"/>
  <c r="E4646" i="8" s="1"/>
  <c r="H8472" i="5"/>
  <c r="E3480" i="8" s="1"/>
  <c r="H7465" i="5"/>
  <c r="E3214" i="8" s="1"/>
  <c r="H6126" i="5"/>
  <c r="E1900" i="8" s="1"/>
  <c r="H4480" i="5"/>
  <c r="E1142" i="8" s="1"/>
  <c r="H10242" i="5"/>
  <c r="E4382" i="8" s="1"/>
  <c r="H7758" i="5"/>
  <c r="E3282" i="8" s="1"/>
  <c r="H1978" i="5"/>
  <c r="E314" i="8" s="1"/>
  <c r="H5662" i="5"/>
  <c r="E1410" i="8" s="1"/>
  <c r="H8668" i="5"/>
  <c r="E3541" i="8" s="1"/>
  <c r="G6678" i="5"/>
  <c r="H11502" i="5"/>
  <c r="E4755" i="8" s="1"/>
  <c r="G8025" i="5"/>
  <c r="H513" i="5"/>
  <c r="E105" i="8" s="1"/>
  <c r="H9745" i="5"/>
  <c r="E4260" i="8" s="1"/>
  <c r="G6926" i="5"/>
  <c r="H11279" i="5"/>
  <c r="E4675" i="8" s="1"/>
  <c r="H8389" i="5"/>
  <c r="E3449" i="8" s="1"/>
  <c r="H2098" i="5"/>
  <c r="E333" i="8" s="1"/>
  <c r="H10194" i="5"/>
  <c r="E4369" i="8" s="1"/>
  <c r="H1291" i="5"/>
  <c r="E225" i="8" s="1"/>
  <c r="H8635" i="5"/>
  <c r="E3514" i="8" s="1"/>
  <c r="H7086" i="5"/>
  <c r="E2979" i="8" s="1"/>
  <c r="G2806" i="5"/>
  <c r="H1212" i="5"/>
  <c r="E213" i="8" s="1"/>
  <c r="G8005" i="5"/>
  <c r="G7370" i="5"/>
  <c r="G4867" i="5"/>
  <c r="H4927" i="5"/>
  <c r="E1248" i="8" s="1"/>
  <c r="H1306" i="5"/>
  <c r="E227" i="8" s="1"/>
  <c r="H8560" i="5"/>
  <c r="E3499" i="8" s="1"/>
  <c r="H7318" i="5"/>
  <c r="E3091" i="8" s="1"/>
  <c r="H5144" i="5"/>
  <c r="E1285" i="8" s="1"/>
  <c r="H1463" i="5"/>
  <c r="E246" i="8" s="1"/>
  <c r="H8940" i="5"/>
  <c r="E3596" i="8" s="1"/>
  <c r="H8976" i="5"/>
  <c r="E3627" i="8" s="1"/>
  <c r="H5680" i="5"/>
  <c r="E1413" i="8" s="1"/>
  <c r="G2802" i="5"/>
  <c r="H11981" i="5"/>
  <c r="E4857" i="8" s="1"/>
  <c r="H12016" i="5"/>
  <c r="E4867" i="8" s="1"/>
  <c r="G8141" i="5"/>
  <c r="H11486" i="5"/>
  <c r="E4751" i="8" s="1"/>
  <c r="H10863" i="5"/>
  <c r="E4603" i="8" s="1"/>
  <c r="G6994" i="5"/>
  <c r="H4213" i="5"/>
  <c r="E1110" i="8" s="1"/>
  <c r="H417" i="5"/>
  <c r="E93" i="8" s="1"/>
  <c r="H11554" i="5"/>
  <c r="E4770" i="8" s="1"/>
  <c r="G8109" i="5"/>
  <c r="H3881" i="5"/>
  <c r="E1042" i="8" s="1"/>
  <c r="H9858" i="5"/>
  <c r="E4283" i="8" s="1"/>
  <c r="H5238" i="5"/>
  <c r="E1316" i="8" s="1"/>
  <c r="H792" i="5"/>
  <c r="E149" i="8" s="1"/>
  <c r="G10948" i="5"/>
  <c r="H10755" i="5"/>
  <c r="E4586" i="8" s="1"/>
  <c r="H11937" i="5"/>
  <c r="E4850" i="8" s="1"/>
  <c r="G7038" i="5"/>
  <c r="H10835" i="5"/>
  <c r="E4600" i="8" s="1"/>
  <c r="H147" i="5"/>
  <c r="E35" i="8" s="1"/>
  <c r="H9667" i="5"/>
  <c r="E4254" i="8" s="1"/>
  <c r="H4356" i="5"/>
  <c r="E1130" i="8" s="1"/>
  <c r="H8782" i="5"/>
  <c r="E3559" i="8" s="1"/>
  <c r="H4892" i="5"/>
  <c r="E1240" i="8" s="1"/>
  <c r="H169" i="5"/>
  <c r="E39" i="8" s="1"/>
  <c r="H119" i="5"/>
  <c r="E29" i="8" s="1"/>
  <c r="H3079" i="8"/>
  <c r="I3079" i="8"/>
  <c r="F3079" i="8"/>
  <c r="H2952" i="8"/>
  <c r="I2952" i="8"/>
  <c r="F2952" i="8"/>
  <c r="I1280" i="8"/>
  <c r="F1280" i="8"/>
  <c r="H1280" i="8"/>
  <c r="I4515" i="8"/>
  <c r="F4515" i="8"/>
  <c r="H4515" i="8"/>
  <c r="I1503" i="8"/>
  <c r="F1503" i="8"/>
  <c r="H1503" i="8"/>
  <c r="I3908" i="8"/>
  <c r="H3908" i="8"/>
  <c r="F3908" i="8"/>
  <c r="H7837" i="5"/>
  <c r="E3302" i="8" s="1"/>
  <c r="H11260" i="5"/>
  <c r="E4672" i="8" s="1"/>
  <c r="H3851" i="5"/>
  <c r="E1037" i="8" s="1"/>
  <c r="H16" i="5"/>
  <c r="E8" i="8" s="1"/>
  <c r="H12056" i="5"/>
  <c r="E4874" i="8" s="1"/>
  <c r="G10932" i="5"/>
  <c r="H6030" i="5"/>
  <c r="E1871" i="8" s="1"/>
  <c r="H5656" i="5"/>
  <c r="E1409" i="8" s="1"/>
  <c r="H519" i="5"/>
  <c r="E106" i="8" s="1"/>
  <c r="H152" i="5"/>
  <c r="E36" i="8" s="1"/>
  <c r="H1163" i="5"/>
  <c r="E206" i="8" s="1"/>
  <c r="H11031" i="5"/>
  <c r="E4640" i="8" s="1"/>
  <c r="H2299" i="5"/>
  <c r="E362" i="8" s="1"/>
  <c r="H11138" i="5"/>
  <c r="E4654" i="8" s="1"/>
  <c r="H9834" i="5"/>
  <c r="E4275" i="8" s="1"/>
  <c r="G8229" i="5"/>
  <c r="H4882" i="5"/>
  <c r="E1238" i="8" s="1"/>
  <c r="H3832" i="5"/>
  <c r="E1019" i="8" s="1"/>
  <c r="H5698" i="5"/>
  <c r="E1416" i="8" s="1"/>
  <c r="H650" i="5"/>
  <c r="E123" i="8" s="1"/>
  <c r="H11657" i="5"/>
  <c r="E4803" i="8" s="1"/>
  <c r="G7945" i="5"/>
  <c r="I1974" i="8"/>
  <c r="H1974" i="8"/>
  <c r="F1974" i="8"/>
  <c r="H7965" i="5"/>
  <c r="E3334" i="8" s="1"/>
  <c r="H8281" i="5"/>
  <c r="E3413" i="8" s="1"/>
  <c r="H9695" i="5"/>
  <c r="E4256" i="8" s="1"/>
  <c r="H8503" i="5"/>
  <c r="E3487" i="8" s="1"/>
  <c r="G6818" i="5"/>
  <c r="H8085" i="5"/>
  <c r="E3364" i="8" s="1"/>
  <c r="H2413" i="5"/>
  <c r="E376" i="8" s="1"/>
  <c r="H2204" i="5"/>
  <c r="E347" i="8" s="1"/>
  <c r="H10692" i="5"/>
  <c r="E4575" i="8" s="1"/>
  <c r="H6698" i="5"/>
  <c r="E2750" i="8" s="1"/>
  <c r="G7274" i="5"/>
  <c r="H2092" i="5"/>
  <c r="E332" i="8" s="1"/>
  <c r="H2292" i="5"/>
  <c r="E361" i="8" s="1"/>
  <c r="H7395" i="5"/>
  <c r="E3132" i="8" s="1"/>
  <c r="H5758" i="5"/>
  <c r="E1426" i="8" s="1"/>
  <c r="G8265" i="5"/>
  <c r="G7198" i="5"/>
  <c r="H7813" i="5"/>
  <c r="E3296" i="8" s="1"/>
  <c r="H11091" i="5"/>
  <c r="E4648" i="8" s="1"/>
  <c r="H4453" i="5"/>
  <c r="E1139" i="8" s="1"/>
  <c r="H1758" i="5"/>
  <c r="E285" i="8" s="1"/>
  <c r="H8727" i="5"/>
  <c r="E3551" i="8" s="1"/>
  <c r="H7624" i="5"/>
  <c r="E3256" i="8" s="1"/>
  <c r="H9800" i="5"/>
  <c r="E4268" i="8" s="1"/>
  <c r="G7014" i="5"/>
  <c r="H4922" i="5"/>
  <c r="E1247" i="8" s="1"/>
  <c r="H8809" i="5"/>
  <c r="E3564" i="8" s="1"/>
  <c r="H3875" i="5"/>
  <c r="E1041" i="8" s="1"/>
  <c r="H590" i="5"/>
  <c r="E115" i="8" s="1"/>
  <c r="H10118" i="5"/>
  <c r="E4348" i="8" s="1"/>
  <c r="G8409" i="5"/>
  <c r="H6990" i="5"/>
  <c r="E2908" i="8" s="1"/>
  <c r="H1786" i="5"/>
  <c r="E289" i="8" s="1"/>
  <c r="H11876" i="5"/>
  <c r="E4841" i="8" s="1"/>
  <c r="H10369" i="5"/>
  <c r="E4427" i="8" s="1"/>
  <c r="H9468" i="5"/>
  <c r="E4221" i="8" s="1"/>
  <c r="H571" i="5"/>
  <c r="E113" i="8" s="1"/>
  <c r="H5606" i="5"/>
  <c r="E1382" i="8" s="1"/>
  <c r="H4376" i="5"/>
  <c r="E1133" i="8" s="1"/>
  <c r="H9579" i="5"/>
  <c r="E4237" i="8" s="1"/>
  <c r="H6114" i="5"/>
  <c r="E1897" i="8" s="1"/>
  <c r="H9433" i="5"/>
  <c r="E4217" i="8" s="1"/>
  <c r="G8321" i="5"/>
  <c r="G6742" i="5"/>
  <c r="H1609" i="5"/>
  <c r="E263" i="8" s="1"/>
  <c r="H1237" i="5"/>
  <c r="E217" i="8" s="1"/>
  <c r="H506" i="5"/>
  <c r="E104" i="8" s="1"/>
  <c r="H4621" i="5"/>
  <c r="E1160" i="8" s="1"/>
  <c r="H5902" i="5"/>
  <c r="E1829" i="8" s="1"/>
  <c r="H2028" i="5"/>
  <c r="E323" i="8" s="1"/>
  <c r="H1813" i="5"/>
  <c r="E292" i="8" s="1"/>
  <c r="H1124" i="5"/>
  <c r="E200" i="8" s="1"/>
  <c r="H8437" i="5"/>
  <c r="E3468" i="8" s="1"/>
  <c r="H3210" i="5"/>
  <c r="E912" i="8" s="1"/>
  <c r="H2401" i="5"/>
  <c r="E374" i="8" s="1"/>
  <c r="H5423" i="5"/>
  <c r="E1345" i="8" s="1"/>
  <c r="H3170" i="5"/>
  <c r="E904" i="8" s="1"/>
  <c r="G7913" i="5"/>
  <c r="H6298" i="5"/>
  <c r="E2368" i="8" s="1"/>
  <c r="H3689" i="5"/>
  <c r="E983" i="8" s="1"/>
  <c r="H8944" i="5"/>
  <c r="E3597" i="8" s="1"/>
  <c r="H5468" i="5"/>
  <c r="E1354" i="8" s="1"/>
  <c r="H11789" i="5"/>
  <c r="E4827" i="8" s="1"/>
  <c r="H3404" i="5"/>
  <c r="E941" i="8" s="1"/>
  <c r="H2371" i="5"/>
  <c r="E370" i="8" s="1"/>
  <c r="H975" i="5"/>
  <c r="E180" i="8" s="1"/>
  <c r="H10728" i="5"/>
  <c r="E4581" i="8" s="1"/>
  <c r="H6922" i="5"/>
  <c r="E2890" i="8" s="1"/>
  <c r="H5752" i="5"/>
  <c r="E1425" i="8" s="1"/>
  <c r="H11888" i="5"/>
  <c r="E4843" i="8" s="1"/>
  <c r="G7146" i="5"/>
  <c r="H3280" i="5"/>
  <c r="E923" i="8" s="1"/>
  <c r="H11023" i="5"/>
  <c r="E4639" i="8" s="1"/>
  <c r="G6958" i="5"/>
  <c r="H5050" i="5"/>
  <c r="E1266" i="8" s="1"/>
  <c r="H4331" i="5"/>
  <c r="E1126" i="8" s="1"/>
  <c r="H9586" i="5"/>
  <c r="E4238" i="8" s="1"/>
  <c r="H7492" i="5"/>
  <c r="E3218" i="8" s="1"/>
  <c r="H9613" i="5"/>
  <c r="E4242" i="8" s="1"/>
  <c r="H1508" i="5"/>
  <c r="E249" i="8" s="1"/>
  <c r="H11944" i="5"/>
  <c r="E4851" i="8" s="1"/>
  <c r="H6074" i="5"/>
  <c r="E1887" i="8" s="1"/>
  <c r="H3119" i="5"/>
  <c r="E896" i="8" s="1"/>
  <c r="H157" i="5"/>
  <c r="E37" i="8" s="1"/>
  <c r="G8009" i="5"/>
  <c r="G7222" i="5"/>
  <c r="H5083" i="5"/>
  <c r="E1271" i="8" s="1"/>
  <c r="H9930" i="5"/>
  <c r="E4301" i="8" s="1"/>
  <c r="H5986" i="5"/>
  <c r="E1856" i="8" s="1"/>
  <c r="H3355" i="5"/>
  <c r="E934" i="8" s="1"/>
  <c r="H1050" i="5"/>
  <c r="E190" i="8" s="1"/>
  <c r="H3227" i="5"/>
  <c r="E915" i="8" s="1"/>
  <c r="H9755" i="5"/>
  <c r="E4261" i="8" s="1"/>
  <c r="G6830" i="5"/>
  <c r="H2138" i="5"/>
  <c r="E338" i="8" s="1"/>
  <c r="H1119" i="5"/>
  <c r="E199" i="8" s="1"/>
  <c r="H10484" i="5"/>
  <c r="E4487" i="8" s="1"/>
  <c r="H2341" i="5"/>
  <c r="E367" i="8" s="1"/>
  <c r="H639" i="5"/>
  <c r="E121" i="8" s="1"/>
  <c r="H2910" i="5"/>
  <c r="E858" i="8" s="1"/>
  <c r="H1298" i="5"/>
  <c r="E226" i="8" s="1"/>
  <c r="H473" i="5"/>
  <c r="E100" i="8" s="1"/>
  <c r="H11271" i="5"/>
  <c r="E4674" i="8" s="1"/>
  <c r="G7897" i="5"/>
  <c r="H1264" i="5"/>
  <c r="E221" i="8" s="1"/>
  <c r="H10805" i="5"/>
  <c r="E4594" i="8" s="1"/>
  <c r="H4303" i="5"/>
  <c r="E1122" i="8" s="1"/>
  <c r="H4859" i="5"/>
  <c r="E1224" i="8" s="1"/>
  <c r="H8425" i="5"/>
  <c r="E3464" i="8" s="1"/>
  <c r="H7282" i="5"/>
  <c r="E3048" i="8" s="1"/>
  <c r="H9599" i="5"/>
  <c r="E4240" i="8" s="1"/>
  <c r="H2744" i="5"/>
  <c r="E714" i="8" s="1"/>
  <c r="H1966" i="5"/>
  <c r="E312" i="8" s="1"/>
  <c r="G8429" i="5"/>
  <c r="H3471" i="5"/>
  <c r="E956" i="8" s="1"/>
  <c r="H11102" i="5"/>
  <c r="E4649" i="8" s="1"/>
  <c r="H4228" i="5"/>
  <c r="E1112" i="8" s="1"/>
  <c r="H10333" i="5"/>
  <c r="E4418" i="8" s="1"/>
  <c r="H2530" i="5"/>
  <c r="E494" i="8" s="1"/>
  <c r="H10744" i="5"/>
  <c r="E4583" i="8" s="1"/>
  <c r="H10234" i="5"/>
  <c r="E4380" i="8" s="1"/>
  <c r="H6322" i="5"/>
  <c r="E2595" i="8" s="1"/>
  <c r="H10688" i="5"/>
  <c r="E4569" i="8" s="1"/>
  <c r="H6942" i="5"/>
  <c r="E2895" i="8" s="1"/>
  <c r="H8733" i="5"/>
  <c r="E3553" i="8" s="1"/>
  <c r="H7510" i="5"/>
  <c r="E3225" i="8" s="1"/>
  <c r="H5127" i="5"/>
  <c r="E1278" i="8" s="1"/>
  <c r="H2010" i="5"/>
  <c r="E320" i="8" s="1"/>
  <c r="H200" i="5"/>
  <c r="E45" i="8" s="1"/>
  <c r="I2056" i="8"/>
  <c r="F2056" i="8"/>
  <c r="H2056" i="8"/>
  <c r="I4553" i="8"/>
  <c r="F4553" i="8"/>
  <c r="H4553" i="8"/>
  <c r="H2798" i="8"/>
  <c r="F2798" i="8"/>
  <c r="I2798" i="8"/>
  <c r="H2308" i="8"/>
  <c r="F2308" i="8"/>
  <c r="I2308" i="8"/>
  <c r="I4745" i="8"/>
  <c r="F4745" i="8"/>
  <c r="H4745" i="8"/>
  <c r="I4568" i="8"/>
  <c r="F4568" i="8"/>
  <c r="H4568" i="8"/>
  <c r="I1703" i="8"/>
  <c r="F1703" i="8"/>
  <c r="H1703" i="8"/>
  <c r="H2810" i="8"/>
  <c r="F2810" i="8"/>
  <c r="I2810" i="8"/>
  <c r="I4799" i="8"/>
  <c r="F4799" i="8"/>
  <c r="H4799" i="8"/>
  <c r="H3157" i="8"/>
  <c r="I3157" i="8"/>
  <c r="F3157" i="8"/>
  <c r="I3835" i="8"/>
  <c r="H3835" i="8"/>
  <c r="F3835" i="8"/>
  <c r="H2500" i="8"/>
  <c r="F2500" i="8"/>
  <c r="I2500" i="8"/>
  <c r="H4705" i="5"/>
  <c r="E1170" i="8" s="1"/>
  <c r="H3314" i="5"/>
  <c r="E928" i="8" s="1"/>
  <c r="G8313" i="5"/>
  <c r="H5480" i="5"/>
  <c r="E1356" i="8" s="1"/>
  <c r="H1019" i="5"/>
  <c r="E186" i="8" s="1"/>
  <c r="H7713" i="5"/>
  <c r="E3269" i="8" s="1"/>
  <c r="H6146" i="5"/>
  <c r="E1905" i="8" s="1"/>
  <c r="H7579" i="5"/>
  <c r="E3249" i="8" s="1"/>
  <c r="H2850" i="5"/>
  <c r="E846" i="8" s="1"/>
  <c r="G2798" i="5"/>
  <c r="H2448" i="5"/>
  <c r="E382" i="8" s="1"/>
  <c r="H2952" i="5"/>
  <c r="E866" i="8" s="1"/>
  <c r="H10632" i="5"/>
  <c r="E4542" i="8" s="1"/>
  <c r="H1403" i="5"/>
  <c r="E242" i="8" s="1"/>
  <c r="H11015" i="5"/>
  <c r="E4638" i="8" s="1"/>
  <c r="G7110" i="5"/>
  <c r="H5513" i="5"/>
  <c r="E1361" i="8" s="1"/>
  <c r="H5474" i="5"/>
  <c r="E1355" i="8" s="1"/>
  <c r="H10750" i="5"/>
  <c r="E4584" i="8" s="1"/>
  <c r="G6882" i="5"/>
  <c r="G8001" i="5"/>
  <c r="H7306" i="5"/>
  <c r="E3089" i="8" s="1"/>
  <c r="H7186" i="5"/>
  <c r="E3024" i="8" s="1"/>
  <c r="H5966" i="5"/>
  <c r="E1849" i="8" s="1"/>
  <c r="H5600" i="5"/>
  <c r="E1381" i="8" s="1"/>
  <c r="H2995" i="5"/>
  <c r="E873" i="8" s="1"/>
  <c r="H7764" i="5"/>
  <c r="E3283" i="8" s="1"/>
  <c r="H10952" i="5"/>
  <c r="E4630" i="8" s="1"/>
  <c r="H6718" i="5"/>
  <c r="E2783" i="8" s="1"/>
  <c r="H2240" i="5"/>
  <c r="E352" i="8" s="1"/>
  <c r="G8045" i="5"/>
  <c r="H2714" i="5"/>
  <c r="E586" i="8" s="1"/>
  <c r="H5810" i="5"/>
  <c r="E1568" i="8" s="1"/>
  <c r="H2482" i="5"/>
  <c r="E413" i="8" s="1"/>
  <c r="G6850" i="5"/>
  <c r="H7174" i="5"/>
  <c r="E3019" i="8" s="1"/>
  <c r="H8615" i="5"/>
  <c r="E3512" i="8" s="1"/>
  <c r="H8833" i="5"/>
  <c r="E3568" i="8" s="1"/>
  <c r="H5158" i="5"/>
  <c r="E1287" i="8" s="1"/>
  <c r="H5443" i="5"/>
  <c r="E1348" i="8" s="1"/>
  <c r="H6411" i="5"/>
  <c r="E2607" i="8" s="1"/>
  <c r="H5778" i="5"/>
  <c r="E1545" i="8" s="1"/>
  <c r="H2730" i="5"/>
  <c r="E597" i="8" s="1"/>
  <c r="H100" i="5"/>
  <c r="E25" i="8" s="1"/>
  <c r="H3535" i="8"/>
  <c r="I3535" i="8"/>
  <c r="F3535" i="8"/>
  <c r="H1744" i="5"/>
  <c r="E283" i="8" s="1"/>
  <c r="H7571" i="5"/>
  <c r="E3248" i="8" s="1"/>
  <c r="H5930" i="5"/>
  <c r="E1838" i="8" s="1"/>
  <c r="H4297" i="5"/>
  <c r="E1121" i="8" s="1"/>
  <c r="H3659" i="5"/>
  <c r="E979" i="8" s="1"/>
  <c r="H6246" i="5"/>
  <c r="E2218" i="8" s="1"/>
  <c r="H5430" i="5"/>
  <c r="E1346" i="8" s="1"/>
  <c r="H6386" i="5"/>
  <c r="E2603" i="8" s="1"/>
  <c r="H3390" i="5"/>
  <c r="E939" i="8" s="1"/>
  <c r="H1631" i="5"/>
  <c r="E267" i="8" s="1"/>
  <c r="H5710" i="5"/>
  <c r="E1418" i="8" s="1"/>
  <c r="H8972" i="5"/>
  <c r="E3604" i="8" s="1"/>
  <c r="G6838" i="5"/>
  <c r="H5639" i="5"/>
  <c r="E1395" i="8" s="1"/>
  <c r="H11900" i="5"/>
  <c r="E4845" i="8" s="1"/>
  <c r="H1779" i="5"/>
  <c r="E288" i="8" s="1"/>
  <c r="H2762" i="5"/>
  <c r="E717" i="8" s="1"/>
  <c r="I4703" i="8"/>
  <c r="F4703" i="8"/>
  <c r="H4703" i="8"/>
  <c r="I3837" i="8"/>
  <c r="H3837" i="8"/>
  <c r="F3837" i="8"/>
  <c r="H3462" i="5"/>
  <c r="E953" i="8" s="1"/>
  <c r="H5346" i="5"/>
  <c r="E1333" i="8" s="1"/>
  <c r="H1924" i="5"/>
  <c r="E305" i="8" s="1"/>
  <c r="H8482" i="5"/>
  <c r="E3482" i="8" s="1"/>
  <c r="H10130" i="5"/>
  <c r="E4351" i="8" s="1"/>
  <c r="H8960" i="5"/>
  <c r="E3601" i="8" s="1"/>
  <c r="H4967" i="5"/>
  <c r="E1253" i="8" s="1"/>
  <c r="H8932" i="5"/>
  <c r="E3594" i="8" s="1"/>
  <c r="H9106" i="5"/>
  <c r="E3952" i="8" s="1"/>
  <c r="H3039" i="5"/>
  <c r="E880" i="8" s="1"/>
  <c r="H10628" i="5"/>
  <c r="E4541" i="8" s="1"/>
  <c r="H10703" i="5"/>
  <c r="E4577" i="8" s="1"/>
  <c r="H7585" i="5"/>
  <c r="E3250" i="8" s="1"/>
  <c r="H9628" i="5"/>
  <c r="E4251" i="8" s="1"/>
  <c r="G7821" i="5"/>
  <c r="H11474" i="5"/>
  <c r="E4749" i="8" s="1"/>
  <c r="H7857" i="5"/>
  <c r="E3307" i="8" s="1"/>
  <c r="H10906" i="5"/>
  <c r="E4615" i="8" s="1"/>
  <c r="H10472" i="5"/>
  <c r="E4484" i="8" s="1"/>
  <c r="H8893" i="5"/>
  <c r="E3585" i="8" s="1"/>
  <c r="H5555" i="5"/>
  <c r="E1368" i="8" s="1"/>
  <c r="H10190" i="5"/>
  <c r="E4368" i="8" s="1"/>
  <c r="G6870" i="5"/>
  <c r="H598" i="5"/>
  <c r="E116" i="8" s="1"/>
  <c r="H8583" i="5"/>
  <c r="E3506" i="8" s="1"/>
  <c r="H2064" i="5"/>
  <c r="E328" i="8" s="1"/>
  <c r="H11108" i="5"/>
  <c r="E4650" i="8" s="1"/>
  <c r="G6734" i="5"/>
  <c r="H2854" i="5"/>
  <c r="E849" i="8" s="1"/>
  <c r="H10789" i="5"/>
  <c r="E4590" i="8" s="1"/>
  <c r="H11285" i="5"/>
  <c r="E4676" i="8" s="1"/>
  <c r="H10293" i="5"/>
  <c r="E4397" i="8" s="1"/>
  <c r="G8209" i="5"/>
  <c r="H3928" i="5"/>
  <c r="E1064" i="8" s="1"/>
  <c r="H10735" i="5"/>
  <c r="E4582" i="8" s="1"/>
  <c r="G8325" i="5"/>
  <c r="H3175" i="5"/>
  <c r="E905" i="8" s="1"/>
  <c r="H1883" i="5"/>
  <c r="E298" i="8" s="1"/>
  <c r="H9525" i="5"/>
  <c r="E4230" i="8" s="1"/>
  <c r="H5119" i="5"/>
  <c r="E1277" i="8" s="1"/>
  <c r="H2979" i="5"/>
  <c r="E871" i="8" s="1"/>
  <c r="H806" i="5"/>
  <c r="E150" i="8" s="1"/>
  <c r="H991" i="5"/>
  <c r="E182" i="8" s="1"/>
  <c r="H11672" i="5"/>
  <c r="E4805" i="8" s="1"/>
  <c r="H7290" i="5"/>
  <c r="E3050" i="8" s="1"/>
  <c r="H5064" i="5"/>
  <c r="E1268" i="8" s="1"/>
  <c r="H3475" i="5"/>
  <c r="E957" i="8" s="1"/>
  <c r="H829" i="5"/>
  <c r="E154" i="8" s="1"/>
  <c r="H10876" i="5"/>
  <c r="E4609" i="8" s="1"/>
  <c r="H11842" i="5"/>
  <c r="E4835" i="8" s="1"/>
  <c r="H7022" i="5"/>
  <c r="E2927" i="8" s="1"/>
  <c r="H7401" i="5"/>
  <c r="E3133" i="8" s="1"/>
  <c r="H6333" i="5"/>
  <c r="E2596" i="8" s="1"/>
  <c r="H9082" i="5"/>
  <c r="E3946" i="8" s="1"/>
  <c r="H6954" i="5"/>
  <c r="E2898" i="8" s="1"/>
  <c r="H3132" i="5"/>
  <c r="E898" i="8" s="1"/>
  <c r="H11894" i="5"/>
  <c r="E4844" i="8" s="1"/>
  <c r="G6946" i="5"/>
  <c r="H4748" i="5"/>
  <c r="E1175" i="8" s="1"/>
  <c r="H6351" i="5"/>
  <c r="E2598" i="8" s="1"/>
  <c r="F53" i="7"/>
  <c r="H7676" i="5"/>
  <c r="E3264" i="8" s="1"/>
  <c r="H2154" i="5"/>
  <c r="E340" i="8" s="1"/>
  <c r="H7917" i="5"/>
  <c r="E3322" i="8" s="1"/>
  <c r="H11699" i="5"/>
  <c r="E4808" i="8" s="1"/>
  <c r="H8906" i="5"/>
  <c r="E3587" i="8" s="1"/>
  <c r="H448" i="5"/>
  <c r="E97" i="8" s="1"/>
  <c r="H6513" i="5"/>
  <c r="E2618" i="8" s="1"/>
  <c r="H5674" i="5"/>
  <c r="E1412" i="8" s="1"/>
  <c r="H5716" i="5"/>
  <c r="E1419" i="8" s="1"/>
  <c r="H6571" i="5"/>
  <c r="E2685" i="8" s="1"/>
  <c r="H8575" i="5"/>
  <c r="E3501" i="8" s="1"/>
  <c r="H2768" i="5"/>
  <c r="E718" i="8" s="1"/>
  <c r="H2905" i="5"/>
  <c r="E857" i="8" s="1"/>
  <c r="H6605" i="5"/>
  <c r="E2706" i="8" s="1"/>
  <c r="H3982" i="5"/>
  <c r="E1069" i="8" s="1"/>
  <c r="H3397" i="5"/>
  <c r="E940" i="8" s="1"/>
  <c r="H1930" i="5"/>
  <c r="E306" i="8" s="1"/>
  <c r="H3458" i="5"/>
  <c r="E952" i="8" s="1"/>
  <c r="H44" i="5"/>
  <c r="E14" i="8" s="1"/>
  <c r="H10900" i="5"/>
  <c r="E4614" i="8" s="1"/>
  <c r="H8952" i="5"/>
  <c r="E3599" i="8" s="1"/>
  <c r="H3760" i="5"/>
  <c r="E995" i="8" s="1"/>
  <c r="H9485" i="5"/>
  <c r="E4224" i="8" s="1"/>
  <c r="H7360" i="5"/>
  <c r="E3098" i="8" s="1"/>
  <c r="H4616" i="5"/>
  <c r="E1159" i="8" s="1"/>
  <c r="H3500" i="5"/>
  <c r="E961" i="8" s="1"/>
  <c r="H5629" i="5"/>
  <c r="E1392" i="8" s="1"/>
  <c r="H3233" i="5"/>
  <c r="E916" i="8" s="1"/>
  <c r="G8261" i="5"/>
  <c r="H4099" i="5"/>
  <c r="E1085" i="8" s="1"/>
  <c r="H4444" i="5"/>
  <c r="E1138" i="8" s="1"/>
  <c r="G2838" i="5"/>
  <c r="H7661" i="5"/>
  <c r="E3262" i="8" s="1"/>
  <c r="H2859" i="5"/>
  <c r="E850" i="8" s="1"/>
  <c r="H4722" i="5"/>
  <c r="E1172" i="8" s="1"/>
  <c r="G7378" i="5"/>
  <c r="H3029" i="5"/>
  <c r="E878" i="8" s="1"/>
  <c r="H1010" i="5"/>
  <c r="E185" i="8" s="1"/>
  <c r="H11518" i="5"/>
  <c r="E4761" i="8" s="1"/>
  <c r="H124" i="5"/>
  <c r="E30" i="8" s="1"/>
  <c r="H9712" i="5"/>
  <c r="E4257" i="8" s="1"/>
  <c r="H3109" i="5"/>
  <c r="E894" i="8" s="1"/>
  <c r="H3157" i="5"/>
  <c r="E902" i="8" s="1"/>
  <c r="H12040" i="5"/>
  <c r="E4871" i="8" s="1"/>
  <c r="H11666" i="5"/>
  <c r="E4804" i="8" s="1"/>
  <c r="H11870" i="5"/>
  <c r="E4839" i="8" s="1"/>
  <c r="H3362" i="5"/>
  <c r="E935" i="8" s="1"/>
  <c r="H2243" i="8"/>
  <c r="F2243" i="8"/>
  <c r="I2243" i="8"/>
  <c r="I358" i="8"/>
  <c r="H358" i="8"/>
  <c r="F358" i="8"/>
  <c r="I685" i="8"/>
  <c r="H685" i="8"/>
  <c r="F685" i="8"/>
  <c r="I1537" i="8"/>
  <c r="H1537" i="8"/>
  <c r="F1537" i="8"/>
  <c r="H2917" i="8"/>
  <c r="I2917" i="8"/>
  <c r="F2917" i="8"/>
  <c r="I4742" i="8"/>
  <c r="F4742" i="8"/>
  <c r="H4742" i="8"/>
  <c r="I4118" i="8"/>
  <c r="H4118" i="8"/>
  <c r="F4118" i="8"/>
  <c r="H6858" i="5"/>
  <c r="E2872" i="8" s="1"/>
  <c r="H8683" i="5"/>
  <c r="E3543" i="8" s="1"/>
  <c r="H7595" i="5"/>
  <c r="E3252" i="8" s="1"/>
  <c r="H5623" i="5"/>
  <c r="E1391" i="8" s="1"/>
  <c r="H927" i="5"/>
  <c r="E173" i="8" s="1"/>
  <c r="H1665" i="5"/>
  <c r="E273" i="8" s="1"/>
  <c r="H12052" i="5"/>
  <c r="E4873" i="8" s="1"/>
  <c r="H1772" i="5"/>
  <c r="E287" i="8" s="1"/>
  <c r="G8245" i="5"/>
  <c r="H8269" i="5"/>
  <c r="E3410" i="8" s="1"/>
  <c r="H6118" i="5"/>
  <c r="E1898" i="8" s="1"/>
  <c r="H8920" i="5"/>
  <c r="E3591" i="8" s="1"/>
  <c r="H1714" i="5"/>
  <c r="E280" i="8" s="1"/>
  <c r="G8329" i="5"/>
  <c r="H3555" i="5"/>
  <c r="E969" i="8" s="1"/>
  <c r="H1520" i="5"/>
  <c r="E251" i="8" s="1"/>
  <c r="H2170" i="5"/>
  <c r="E342" i="8" s="1"/>
  <c r="H178" i="5"/>
  <c r="E41" i="8" s="1"/>
  <c r="H5462" i="5"/>
  <c r="E1353" i="8" s="1"/>
  <c r="H1493" i="5"/>
  <c r="E248" i="8" s="1"/>
  <c r="I2021" i="8"/>
  <c r="H2021" i="8"/>
  <c r="F2021" i="8"/>
  <c r="H7034" i="5"/>
  <c r="E2931" i="8" s="1"/>
  <c r="H3911" i="5"/>
  <c r="E1058" i="8" s="1"/>
  <c r="H5214" i="5"/>
  <c r="E1300" i="8" s="1"/>
  <c r="G8289" i="5"/>
  <c r="H3843" i="5"/>
  <c r="E1035" i="8" s="1"/>
  <c r="H2826" i="5"/>
  <c r="E777" i="8" s="1"/>
  <c r="H2942" i="5"/>
  <c r="E864" i="8" s="1"/>
  <c r="H61" i="5"/>
  <c r="E17" i="8" s="1"/>
  <c r="H5071" i="5"/>
  <c r="E1269" i="8" s="1"/>
  <c r="H3084" i="5"/>
  <c r="E889" i="8" s="1"/>
  <c r="H11537" i="5"/>
  <c r="E4765" i="8" s="1"/>
  <c r="H2285" i="5"/>
  <c r="E360" i="8" s="1"/>
  <c r="H2957" i="5"/>
  <c r="E867" i="8" s="1"/>
  <c r="H11690" i="5"/>
  <c r="E4807" i="8" s="1"/>
  <c r="H8305" i="5"/>
  <c r="E3419" i="8" s="1"/>
  <c r="G7997" i="5"/>
  <c r="H2622" i="5"/>
  <c r="E566" i="8" s="1"/>
  <c r="H11724" i="5"/>
  <c r="E4820" i="8" s="1"/>
  <c r="H9898" i="5"/>
  <c r="E4293" i="8" s="1"/>
  <c r="H9210" i="5"/>
  <c r="E3980" i="8" s="1"/>
  <c r="G7901" i="5"/>
  <c r="H8185" i="5"/>
  <c r="E3389" i="8" s="1"/>
  <c r="H8641" i="5"/>
  <c r="E3515" i="8" s="1"/>
  <c r="H7563" i="5"/>
  <c r="E3247" i="8" s="1"/>
  <c r="H5276" i="5"/>
  <c r="E1321" i="8" s="1"/>
  <c r="H2606" i="5"/>
  <c r="E518" i="8" s="1"/>
  <c r="H11827" i="5"/>
  <c r="E4833" i="8" s="1"/>
  <c r="H4041" i="5"/>
  <c r="E1077" i="8" s="1"/>
  <c r="H8421" i="5"/>
  <c r="E3463" i="8" s="1"/>
  <c r="H2106" i="5"/>
  <c r="E334" i="8" s="1"/>
  <c r="H8815" i="5"/>
  <c r="E3565" i="8" s="1"/>
  <c r="H3255" i="5"/>
  <c r="E920" i="8" s="1"/>
  <c r="H11443" i="5"/>
  <c r="E4735" i="8" s="1"/>
  <c r="G6786" i="5"/>
  <c r="H2885" i="5"/>
  <c r="E854" i="8" s="1"/>
  <c r="H11620" i="5"/>
  <c r="E4787" i="8" s="1"/>
  <c r="H3437" i="5"/>
  <c r="E948" i="8" s="1"/>
  <c r="H8538" i="5"/>
  <c r="E3493" i="8" s="1"/>
  <c r="H2875" i="5"/>
  <c r="E852" i="8" s="1"/>
  <c r="H10250" i="5"/>
  <c r="E4384" i="8" s="1"/>
  <c r="H3679" i="5"/>
  <c r="E982" i="8" s="1"/>
  <c r="H2900" i="5"/>
  <c r="E856" i="8" s="1"/>
  <c r="H10722" i="5"/>
  <c r="E4580" i="8" s="1"/>
  <c r="H5024" i="5"/>
  <c r="E1262" i="8" s="1"/>
  <c r="H10452" i="5"/>
  <c r="E4476" i="8" s="1"/>
  <c r="G8145" i="5"/>
  <c r="H6580" i="5"/>
  <c r="E2687" i="8" s="1"/>
  <c r="G2814" i="5"/>
  <c r="H2162" i="5"/>
  <c r="E341" i="8" s="1"/>
  <c r="H2927" i="5"/>
  <c r="E861" i="8" s="1"/>
  <c r="H820" i="5"/>
  <c r="E152" i="8" s="1"/>
  <c r="G7158" i="5"/>
  <c r="H7885" i="5"/>
  <c r="E3314" i="8" s="1"/>
  <c r="H11309" i="5"/>
  <c r="E4685" i="8" s="1"/>
  <c r="H6878" i="5"/>
  <c r="E2877" i="8" s="1"/>
  <c r="H2305" i="5"/>
  <c r="E363" i="8" s="1"/>
  <c r="H12028" i="5"/>
  <c r="E4869" i="8" s="1"/>
  <c r="H716" i="5"/>
  <c r="E133" i="8" s="1"/>
  <c r="G7026" i="5"/>
  <c r="G2830" i="5"/>
  <c r="H7238" i="5"/>
  <c r="E3037" i="8" s="1"/>
  <c r="H7618" i="5"/>
  <c r="E3255" i="8" s="1"/>
  <c r="H4007" i="5"/>
  <c r="E1071" i="8" s="1"/>
  <c r="G7869" i="5"/>
  <c r="H7312" i="5"/>
  <c r="E3090" i="8" s="1"/>
  <c r="H4871" i="5"/>
  <c r="E1237" i="8" s="1"/>
  <c r="H8566" i="5"/>
  <c r="E3500" i="8" s="1"/>
  <c r="H6598" i="5"/>
  <c r="E2697" i="8" s="1"/>
  <c r="H9572" i="5"/>
  <c r="E4236" i="8" s="1"/>
  <c r="G7166" i="5"/>
  <c r="H4983" i="5"/>
  <c r="E1255" i="8" s="1"/>
  <c r="H3185" i="5"/>
  <c r="E907" i="8" s="1"/>
  <c r="H2048" i="5"/>
  <c r="E326" i="8" s="1"/>
  <c r="H1899" i="5"/>
  <c r="E301" i="8" s="1"/>
  <c r="H9850" i="5"/>
  <c r="E4281" i="8" s="1"/>
  <c r="H1024" i="5"/>
  <c r="E187" i="8" s="1"/>
  <c r="H105" i="5"/>
  <c r="E26" i="8" s="1"/>
  <c r="H11708" i="5"/>
  <c r="E4818" i="8" s="1"/>
  <c r="H7348" i="5"/>
  <c r="E3096" i="8" s="1"/>
  <c r="H3336" i="5"/>
  <c r="E931" i="8" s="1"/>
  <c r="H10850" i="5"/>
  <c r="E4601" i="8" s="1"/>
  <c r="H7382" i="5"/>
  <c r="E3131" i="8" s="1"/>
  <c r="H5150" i="5"/>
  <c r="E1286" i="8" s="1"/>
  <c r="H3869" i="5"/>
  <c r="E1040" i="8" s="1"/>
  <c r="G2822" i="5"/>
  <c r="H1676" i="5"/>
  <c r="E275" i="8" s="1"/>
  <c r="H8708" i="5"/>
  <c r="E3548" i="8" s="1"/>
  <c r="H10508" i="5"/>
  <c r="E4494" i="8" s="1"/>
  <c r="H9786" i="5"/>
  <c r="E4266" i="8" s="1"/>
  <c r="H3505" i="5"/>
  <c r="E962" i="8" s="1"/>
  <c r="H1250" i="5"/>
  <c r="E219" i="8" s="1"/>
  <c r="H893" i="5"/>
  <c r="E164" i="8" s="1"/>
  <c r="H11265" i="5"/>
  <c r="E4673" i="8" s="1"/>
  <c r="G7977" i="5"/>
  <c r="H6846" i="5"/>
  <c r="E2869" i="8" s="1"/>
  <c r="H5107" i="5"/>
  <c r="E1275" i="8" s="1"/>
  <c r="H3089" i="5"/>
  <c r="E890" i="8" s="1"/>
  <c r="F119" i="7"/>
  <c r="H11372" i="5"/>
  <c r="E4721" i="8" s="1"/>
  <c r="G7210" i="5"/>
  <c r="H2810" i="5"/>
  <c r="E750" i="8" s="1"/>
  <c r="H1626" i="5"/>
  <c r="E266" i="8" s="1"/>
  <c r="H2404" i="8"/>
  <c r="F2404" i="8"/>
  <c r="I2404" i="8"/>
  <c r="H8089" i="5"/>
  <c r="E3365" i="8" s="1"/>
  <c r="H6576" i="5"/>
  <c r="E2686" i="8" s="1"/>
  <c r="H4032" i="5"/>
  <c r="E1076" i="8" s="1"/>
  <c r="H3079" i="5"/>
  <c r="E888" i="8" s="1"/>
  <c r="H11039" i="5"/>
  <c r="E4641" i="8" s="1"/>
  <c r="H3938" i="5"/>
  <c r="E1065" i="8" s="1"/>
  <c r="H3145" i="5"/>
  <c r="E900" i="8" s="1"/>
  <c r="H10218" i="5"/>
  <c r="E4376" i="8" s="1"/>
  <c r="H6910" i="5"/>
  <c r="E2885" i="8" s="1"/>
  <c r="H6589" i="5"/>
  <c r="E2695" i="8" s="1"/>
  <c r="H11650" i="5"/>
  <c r="E4789" i="8" s="1"/>
  <c r="G8093" i="5"/>
  <c r="H2034" i="5"/>
  <c r="E324" i="8" s="1"/>
  <c r="H9170" i="5"/>
  <c r="E3970" i="8" s="1"/>
  <c r="G8217" i="5"/>
  <c r="H2710" i="5"/>
  <c r="E585" i="8" s="1"/>
  <c r="H2192" i="5"/>
  <c r="E345" i="8" s="1"/>
  <c r="H9042" i="5"/>
  <c r="E3934" i="8" s="1"/>
  <c r="H4951" i="5"/>
  <c r="E1251" i="8" s="1"/>
  <c r="H2130" i="5"/>
  <c r="E337" i="8" s="1"/>
  <c r="H2248" i="5"/>
  <c r="E353" i="8" s="1"/>
  <c r="H11246" i="5"/>
  <c r="E4668" i="8" s="1"/>
  <c r="H11071" i="5"/>
  <c r="E4645" i="8" s="1"/>
  <c r="H4184" i="5"/>
  <c r="E1102" i="8" s="1"/>
  <c r="H8599" i="5"/>
  <c r="E3509" i="8" s="1"/>
  <c r="H7098" i="5"/>
  <c r="E2982" i="8" s="1"/>
  <c r="H11968" i="5"/>
  <c r="E4855" i="8" s="1"/>
  <c r="H1257" i="5"/>
  <c r="E220" i="8" s="1"/>
  <c r="H8914" i="5"/>
  <c r="E3588" i="8" s="1"/>
  <c r="G8393" i="5"/>
  <c r="H3369" i="5"/>
  <c r="E936" i="8" s="1"/>
  <c r="H898" i="5"/>
  <c r="E165" i="8" s="1"/>
  <c r="H4248" i="5"/>
  <c r="E1115" i="8" s="1"/>
  <c r="G8341" i="5"/>
  <c r="H6584" i="5"/>
  <c r="E2694" i="8" s="1"/>
  <c r="H2429" i="5"/>
  <c r="E379" i="8" s="1"/>
  <c r="H2558" i="5"/>
  <c r="E506" i="8" s="1"/>
  <c r="H3215" i="5"/>
  <c r="E913" i="8" s="1"/>
  <c r="H7749" i="5"/>
  <c r="E3281" i="8" s="1"/>
  <c r="H11303" i="5"/>
  <c r="E4684" i="8" s="1"/>
  <c r="H9946" i="5"/>
  <c r="E4305" i="8" s="1"/>
  <c r="H9549" i="5"/>
  <c r="E4233" i="8" s="1"/>
  <c r="G7286" i="5"/>
  <c r="H2698" i="5"/>
  <c r="E582" i="8" s="1"/>
  <c r="H5165" i="5"/>
  <c r="E1288" i="8" s="1"/>
  <c r="H6962" i="5"/>
  <c r="E2900" i="8" s="1"/>
  <c r="H2183" i="8"/>
  <c r="F2183" i="8"/>
  <c r="I2183" i="8"/>
  <c r="H1813" i="8"/>
  <c r="I1813" i="8" s="1"/>
  <c r="F1813" i="8"/>
  <c r="I4786" i="8"/>
  <c r="F4786" i="8"/>
  <c r="H4786" i="8"/>
  <c r="H3173" i="8"/>
  <c r="I3173" i="8"/>
  <c r="F3173" i="8"/>
  <c r="I1642" i="8"/>
  <c r="H1642" i="8"/>
  <c r="F1642" i="8"/>
  <c r="I3715" i="8"/>
  <c r="H3715" i="8"/>
  <c r="F3715" i="8"/>
  <c r="I4189" i="8"/>
  <c r="F4189" i="8"/>
  <c r="H4189" i="8"/>
  <c r="H2252" i="8"/>
  <c r="F2252" i="8"/>
  <c r="I2252" i="8"/>
  <c r="H2745" i="8"/>
  <c r="F2745" i="8"/>
  <c r="I2745" i="8"/>
  <c r="H8750" i="5"/>
  <c r="E3554" i="8" s="1"/>
  <c r="H7206" i="5"/>
  <c r="E3029" i="8" s="1"/>
  <c r="G8081" i="5"/>
  <c r="H7218" i="5"/>
  <c r="E3032" i="8" s="1"/>
  <c r="H5371" i="5"/>
  <c r="E1336" i="8" s="1"/>
  <c r="H4568" i="5"/>
  <c r="E1154" i="8" s="1"/>
  <c r="H2618" i="5"/>
  <c r="E564" i="8" s="1"/>
  <c r="H11764" i="5"/>
  <c r="E4823" i="8" s="1"/>
  <c r="H10912" i="5"/>
  <c r="E4616" i="8" s="1"/>
  <c r="H10492" i="5"/>
  <c r="E4489" i="8" s="1"/>
  <c r="G6914" i="5"/>
  <c r="H1371" i="5"/>
  <c r="E237" i="8" s="1"/>
  <c r="H654" i="5"/>
  <c r="E124" i="8" s="1"/>
  <c r="G7881" i="5"/>
  <c r="H8221" i="5"/>
  <c r="E3398" i="8" s="1"/>
  <c r="G7078" i="5"/>
  <c r="H11382" i="5"/>
  <c r="E4723" i="8" s="1"/>
  <c r="H8797" i="5"/>
  <c r="E3562" i="8" s="1"/>
  <c r="H4805" i="5"/>
  <c r="E1182" i="8" s="1"/>
  <c r="H2774" i="5"/>
  <c r="E719" i="8" s="1"/>
  <c r="H6782" i="5"/>
  <c r="E2825" i="8" s="1"/>
  <c r="H5078" i="5"/>
  <c r="E1270" i="8" s="1"/>
  <c r="H8513" i="5"/>
  <c r="E3489" i="8" s="1"/>
  <c r="H3722" i="5"/>
  <c r="E989" i="8" s="1"/>
  <c r="H10893" i="5"/>
  <c r="E4613" i="8" s="1"/>
  <c r="H11834" i="5"/>
  <c r="E4834" i="8" s="1"/>
  <c r="G8201" i="5"/>
  <c r="H4315" i="5"/>
  <c r="E1124" i="8" s="1"/>
  <c r="H11122" i="5"/>
  <c r="E4652" i="8" s="1"/>
  <c r="H9444" i="5"/>
  <c r="E4218" i="8" s="1"/>
  <c r="H6062" i="5"/>
  <c r="E1884" i="8" s="1"/>
  <c r="H3615" i="5"/>
  <c r="E974" i="8" s="1"/>
  <c r="H6750" i="5"/>
  <c r="E2817" i="8" s="1"/>
  <c r="H5734" i="5"/>
  <c r="E1422" i="8" s="1"/>
  <c r="H1333" i="5"/>
  <c r="E231" i="8" s="1"/>
  <c r="H164" i="5"/>
  <c r="E38" i="8" s="1"/>
  <c r="H11405" i="5"/>
  <c r="E4726" i="8" s="1"/>
  <c r="H11531" i="5"/>
  <c r="E4763" i="8" s="1"/>
  <c r="H9058" i="5"/>
  <c r="E3939" i="8" s="1"/>
  <c r="H2041" i="5"/>
  <c r="E325" i="8" s="1"/>
  <c r="H2574" i="5"/>
  <c r="E510" i="8" s="1"/>
  <c r="H279" i="5"/>
  <c r="E80" i="8" s="1"/>
  <c r="H11610" i="5"/>
  <c r="E4781" i="8" s="1"/>
  <c r="H8674" i="5"/>
  <c r="E3542" i="8" s="1"/>
  <c r="H6094" i="5"/>
  <c r="E1892" i="8" s="1"/>
  <c r="H5594" i="5"/>
  <c r="E1380" i="8" s="1"/>
  <c r="H4755" i="5"/>
  <c r="E1176" i="8" s="1"/>
  <c r="H2232" i="5"/>
  <c r="E351" i="8" s="1"/>
  <c r="H2283" i="8"/>
  <c r="F2283" i="8"/>
  <c r="I2283" i="8"/>
  <c r="H12022" i="5"/>
  <c r="E4868" i="8" s="1"/>
  <c r="H6258" i="5"/>
  <c r="E2290" i="8" s="1"/>
  <c r="H2325" i="5"/>
  <c r="E365" i="8" s="1"/>
  <c r="H955" i="5"/>
  <c r="E177" i="8" s="1"/>
  <c r="G6774" i="5"/>
  <c r="H5186" i="5"/>
  <c r="E1291" i="8" s="1"/>
  <c r="H5493" i="5"/>
  <c r="E1358" i="8" s="1"/>
  <c r="H5519" i="5"/>
  <c r="E1363" i="8" s="1"/>
  <c r="H539" i="5"/>
  <c r="E109" i="8" s="1"/>
  <c r="H11575" i="5"/>
  <c r="E4774" i="8" s="1"/>
  <c r="H2792" i="5"/>
  <c r="E722" i="8" s="1"/>
  <c r="H6142" i="5"/>
  <c r="E1904" i="8" s="1"/>
  <c r="H10321" i="5"/>
  <c r="E4404" i="8" s="1"/>
  <c r="H8956" i="5"/>
  <c r="E3600" i="8" s="1"/>
  <c r="H5970" i="5"/>
  <c r="E1851" i="8" s="1"/>
  <c r="H3667" i="5"/>
  <c r="E980" i="8" s="1"/>
  <c r="H12060" i="5"/>
  <c r="E4875" i="8" s="1"/>
  <c r="H10797" i="5"/>
  <c r="E4592" i="8" s="1"/>
  <c r="G7006" i="5"/>
  <c r="H11055" i="5"/>
  <c r="E4643" i="8" s="1"/>
  <c r="H6686" i="5"/>
  <c r="E2744" i="8" s="1"/>
  <c r="H7721" i="5"/>
  <c r="E3270" i="8" s="1"/>
  <c r="H138" i="5"/>
  <c r="E33" i="8" s="1"/>
  <c r="H11063" i="5"/>
  <c r="E4644" i="8" s="1"/>
  <c r="H3202" i="8"/>
  <c r="F3202" i="8"/>
  <c r="I3202" i="8"/>
  <c r="H6890" i="5"/>
  <c r="E2880" i="8" s="1"/>
  <c r="H8097" i="5"/>
  <c r="E3367" i="8" s="1"/>
  <c r="H3423" i="5"/>
  <c r="E945" i="8" s="1"/>
  <c r="H2468" i="5"/>
  <c r="E385" i="8" s="1"/>
  <c r="H5232" i="5"/>
  <c r="E1315" i="8" s="1"/>
  <c r="H9723" i="5"/>
  <c r="E4258" i="8" s="1"/>
  <c r="H9178" i="5"/>
  <c r="E3972" i="8" s="1"/>
  <c r="H1765" i="5"/>
  <c r="E286" i="8" s="1"/>
  <c r="H5507" i="5"/>
  <c r="E1360" i="8" s="1"/>
  <c r="H11152" i="5"/>
  <c r="E4656" i="8" s="1"/>
  <c r="H7655" i="5"/>
  <c r="E3261" i="8" s="1"/>
  <c r="H4220" i="5"/>
  <c r="E1111" i="8" s="1"/>
  <c r="H11166" i="5"/>
  <c r="E4658" i="8" s="1"/>
  <c r="H6554" i="5"/>
  <c r="E2623" i="8" s="1"/>
  <c r="H25" i="5"/>
  <c r="E10" i="8" s="1"/>
  <c r="H11795" i="5"/>
  <c r="E4828" i="8" s="1"/>
  <c r="H6098" i="5"/>
  <c r="E1893" i="8" s="1"/>
  <c r="H4490" i="5"/>
  <c r="E1143" i="8" s="1"/>
  <c r="H1225" i="5"/>
  <c r="E215" i="8" s="1"/>
  <c r="H73" i="5"/>
  <c r="E19" i="8" s="1"/>
  <c r="H8257" i="5"/>
  <c r="E3407" i="8" s="1"/>
  <c r="H8337" i="5"/>
  <c r="E3428" i="8" s="1"/>
  <c r="H6762" i="5"/>
  <c r="E2820" i="8" s="1"/>
  <c r="H7649" i="5"/>
  <c r="E3260" i="8" s="1"/>
  <c r="H5254" i="5"/>
  <c r="E1318" i="8" s="1"/>
  <c r="H2674" i="5"/>
  <c r="E576" i="8" s="1"/>
  <c r="H6194" i="5"/>
  <c r="E1949" i="8" s="1"/>
  <c r="H4654" i="5"/>
  <c r="E1165" i="8" s="1"/>
  <c r="H2256" i="5"/>
  <c r="E354" i="8" s="1"/>
  <c r="H5284" i="5"/>
  <c r="E1322" i="8" s="1"/>
  <c r="H11480" i="5"/>
  <c r="E4750" i="8" s="1"/>
  <c r="H5650" i="5"/>
  <c r="E1408" i="8" s="1"/>
  <c r="H5095" i="5"/>
  <c r="E1273" i="8" s="1"/>
  <c r="H10988" i="5"/>
  <c r="E4635" i="8" s="1"/>
  <c r="H7691" i="5"/>
  <c r="E3266" i="8" s="1"/>
  <c r="H4025" i="5"/>
  <c r="E1075" i="8" s="1"/>
  <c r="H3114" i="5"/>
  <c r="E895" i="8" s="1"/>
  <c r="H1365" i="5"/>
  <c r="E236" i="8" s="1"/>
  <c r="H11784" i="5"/>
  <c r="E4826" i="8" s="1"/>
  <c r="H8764" i="5"/>
  <c r="E3557" i="8" s="1"/>
  <c r="H6344" i="5"/>
  <c r="E2597" i="8" s="1"/>
  <c r="H3739" i="5"/>
  <c r="E993" i="8" s="1"/>
  <c r="H1942" i="5"/>
  <c r="E308" i="8" s="1"/>
  <c r="H2424" i="5"/>
  <c r="E378" i="8" s="1"/>
  <c r="H1994" i="5"/>
  <c r="E317" i="8" s="1"/>
  <c r="H11255" i="5"/>
  <c r="E4669" i="8" s="1"/>
  <c r="G6766" i="5"/>
  <c r="H4148" i="5"/>
  <c r="E1098" i="8" s="1"/>
  <c r="H11337" i="5"/>
  <c r="E4692" i="8" s="1"/>
  <c r="H8333" i="5"/>
  <c r="E3427" i="8" s="1"/>
  <c r="H5806" i="5"/>
  <c r="E1566" i="8" s="1"/>
  <c r="H2969" i="5"/>
  <c r="E869" i="8" s="1"/>
  <c r="H5192" i="5"/>
  <c r="E1292" i="8" s="1"/>
  <c r="H2186" i="5"/>
  <c r="E344" i="8" s="1"/>
  <c r="G6702" i="5"/>
  <c r="H251" i="5"/>
  <c r="E75" i="8" s="1"/>
  <c r="H9807" i="5"/>
  <c r="E4269" i="8" s="1"/>
  <c r="H4771" i="5"/>
  <c r="E1178" i="8" s="1"/>
  <c r="H4166" i="5"/>
  <c r="E1100" i="8" s="1"/>
  <c r="H4471" i="5"/>
  <c r="E1141" i="8" s="1"/>
  <c r="G2818" i="5"/>
  <c r="H2542" i="5"/>
  <c r="E499" i="8" s="1"/>
  <c r="H9683" i="5"/>
  <c r="E4255" i="8" s="1"/>
  <c r="G7254" i="5"/>
  <c r="H4643" i="5"/>
  <c r="E1163" i="8" s="1"/>
  <c r="H1824" i="5"/>
  <c r="E293" i="8" s="1"/>
  <c r="G6710" i="5"/>
  <c r="H4130" i="5"/>
  <c r="E1095" i="8" s="1"/>
  <c r="H1205" i="5"/>
  <c r="E212" i="8" s="1"/>
  <c r="H9050" i="5"/>
  <c r="E3937" i="8" s="1"/>
  <c r="H5204" i="5"/>
  <c r="E1294" i="8" s="1"/>
  <c r="H5486" i="5"/>
  <c r="E1357" i="8" s="1"/>
  <c r="H9593" i="5"/>
  <c r="E4239" i="8" s="1"/>
  <c r="H266" i="5"/>
  <c r="E78" i="8" s="1"/>
  <c r="G7126" i="5"/>
  <c r="G8277" i="5"/>
  <c r="H285" i="5"/>
  <c r="E81" i="8" s="1"/>
  <c r="H6290" i="5"/>
  <c r="E2334" i="8" s="1"/>
  <c r="H1999" i="5"/>
  <c r="E318" i="8" s="1"/>
  <c r="H7420" i="5"/>
  <c r="E3137" i="8" s="1"/>
  <c r="H934" i="5"/>
  <c r="E174" i="8" s="1"/>
  <c r="H1142" i="5"/>
  <c r="E203" i="8" s="1"/>
  <c r="H227" i="5"/>
  <c r="E51" i="8" s="1"/>
  <c r="H9034" i="5"/>
  <c r="E3932" i="8" s="1"/>
  <c r="H5564" i="5"/>
  <c r="E1374" i="8" s="1"/>
  <c r="H1893" i="5"/>
  <c r="E300" i="8" s="1"/>
  <c r="H2917" i="5"/>
  <c r="E859" i="8" s="1"/>
  <c r="H4282" i="5"/>
  <c r="E1119" i="8" s="1"/>
  <c r="H2869" i="5"/>
  <c r="E851" i="8" s="1"/>
  <c r="H239" i="5"/>
  <c r="E56" i="8" s="1"/>
  <c r="H1478" i="5"/>
  <c r="E247" i="8" s="1"/>
  <c r="H11810" i="5"/>
  <c r="E4831" i="8" s="1"/>
  <c r="H4959" i="5"/>
  <c r="E1252" i="8" s="1"/>
  <c r="H1000" i="5"/>
  <c r="E183" i="8" s="1"/>
  <c r="H3278" i="8"/>
  <c r="I3278" i="8"/>
  <c r="F3278" i="8"/>
  <c r="F285" i="6"/>
  <c r="G281" i="6" s="1"/>
  <c r="F353" i="6"/>
  <c r="G349" i="6" s="1"/>
  <c r="I3897" i="8"/>
  <c r="F3897" i="8"/>
  <c r="H3897" i="8"/>
  <c r="H3273" i="8"/>
  <c r="F3273" i="8"/>
  <c r="I3273" i="8"/>
  <c r="I1397" i="8"/>
  <c r="H1397" i="8"/>
  <c r="F1397" i="8"/>
  <c r="I3671" i="8"/>
  <c r="H3671" i="8"/>
  <c r="F3671" i="8"/>
  <c r="H8881" i="5"/>
  <c r="E3583" i="8" s="1"/>
  <c r="H6814" i="5"/>
  <c r="E2854" i="8" s="1"/>
  <c r="H2738" i="5"/>
  <c r="E713" i="8" s="1"/>
  <c r="H847" i="5"/>
  <c r="E157" i="8" s="1"/>
  <c r="H11962" i="5"/>
  <c r="E4854" i="8" s="1"/>
  <c r="H11882" i="5"/>
  <c r="E4842" i="8" s="1"/>
  <c r="H4434" i="5"/>
  <c r="E1137" i="8" s="1"/>
  <c r="H3674" i="5"/>
  <c r="E981" i="8" s="1"/>
  <c r="H2781" i="8"/>
  <c r="F2781" i="8"/>
  <c r="I2781" i="8"/>
  <c r="H7250" i="5"/>
  <c r="E3040" i="8" s="1"/>
  <c r="H7066" i="5"/>
  <c r="E2945" i="8" s="1"/>
  <c r="H533" i="5"/>
  <c r="E108" i="8" s="1"/>
  <c r="H1219" i="5"/>
  <c r="E214" i="8" s="1"/>
  <c r="H9022" i="5"/>
  <c r="E3929" i="8" s="1"/>
  <c r="H7631" i="5"/>
  <c r="E3257" i="8" s="1"/>
  <c r="H4526" i="5"/>
  <c r="E1147" i="8" s="1"/>
  <c r="H2590" i="5"/>
  <c r="E514" i="8" s="1"/>
  <c r="H382" i="5"/>
  <c r="E90" i="8" s="1"/>
  <c r="H11204" i="5"/>
  <c r="E4664" i="8" s="1"/>
  <c r="H10150" i="5"/>
  <c r="E4356" i="8" s="1"/>
  <c r="H5270" i="5"/>
  <c r="E1320" i="8" s="1"/>
  <c r="H11159" i="5"/>
  <c r="E4657" i="8" s="1"/>
  <c r="H9007" i="5"/>
  <c r="E3913" i="8" s="1"/>
  <c r="H8924" i="5"/>
  <c r="E3592" i="8" s="1"/>
  <c r="H5134" i="5"/>
  <c r="E1283" i="8" s="1"/>
  <c r="H2078" i="5"/>
  <c r="E330" i="8" s="1"/>
  <c r="H10106" i="5"/>
  <c r="E4345" i="8" s="1"/>
  <c r="H9970" i="5"/>
  <c r="E4311" i="8" s="1"/>
  <c r="H3190" i="5"/>
  <c r="E908" i="8" s="1"/>
  <c r="H5617" i="5"/>
  <c r="E1389" i="8" s="1"/>
  <c r="H2880" i="5"/>
  <c r="E853" i="8" s="1"/>
  <c r="H1418" i="5"/>
  <c r="E243" i="8" s="1"/>
  <c r="H3099" i="5"/>
  <c r="E892" i="8" s="1"/>
  <c r="H4943" i="5"/>
  <c r="E1250" i="8" s="1"/>
  <c r="H8453" i="5"/>
  <c r="E3476" i="8" s="1"/>
  <c r="H4013" i="5"/>
  <c r="E1073" i="8" s="1"/>
  <c r="H2895" i="5"/>
  <c r="E855" i="8" s="1"/>
  <c r="H8787" i="5"/>
  <c r="E3560" i="8" s="1"/>
  <c r="H9512" i="5"/>
  <c r="E4228" i="8" s="1"/>
  <c r="H7590" i="5"/>
  <c r="E3251" i="8" s="1"/>
  <c r="H2210" i="5"/>
  <c r="E348" i="8" s="1"/>
  <c r="H1918" i="5"/>
  <c r="E304" i="8" s="1"/>
  <c r="H11145" i="5"/>
  <c r="E4655" i="8" s="1"/>
  <c r="H8462" i="5"/>
  <c r="E3479" i="8" s="1"/>
  <c r="H5180" i="5"/>
  <c r="E1290" i="8" s="1"/>
  <c r="H3034" i="5"/>
  <c r="E879" i="8" s="1"/>
  <c r="G8309" i="5"/>
  <c r="H8508" i="5"/>
  <c r="E3488" i="8" s="1"/>
  <c r="H5870" i="5"/>
  <c r="E1812" i="8" s="1"/>
  <c r="H5031" i="5"/>
  <c r="E1263" i="8" s="1"/>
  <c r="H1057" i="5"/>
  <c r="E191" i="8" s="1"/>
  <c r="H8589" i="5"/>
  <c r="E3507" i="8" s="1"/>
  <c r="H5300" i="5"/>
  <c r="E1324" i="8" s="1"/>
  <c r="H2022" i="5"/>
  <c r="E322" i="8" s="1"/>
  <c r="H5456" i="5"/>
  <c r="E1352" i="8" s="1"/>
  <c r="H3137" i="5"/>
  <c r="E899" i="8" s="1"/>
  <c r="H852" i="5"/>
  <c r="E158" i="8" s="1"/>
  <c r="H11347" i="5"/>
  <c r="E4693" i="8" s="1"/>
  <c r="H5010" i="5"/>
  <c r="E1260" i="8" s="1"/>
  <c r="H2987" i="5"/>
  <c r="E872" i="8" s="1"/>
  <c r="G7298" i="5"/>
  <c r="H3289" i="5"/>
  <c r="E925" i="8" s="1"/>
  <c r="H3707" i="5"/>
  <c r="E987" i="8" s="1"/>
  <c r="H1696" i="5"/>
  <c r="E278" i="8" s="1"/>
  <c r="G8057" i="5"/>
  <c r="H1433" i="5"/>
  <c r="E244" i="8" s="1"/>
  <c r="G8077" i="5"/>
  <c r="H3383" i="5"/>
  <c r="E938" i="8" s="1"/>
  <c r="H4917" i="5"/>
  <c r="E1246" i="8" s="1"/>
  <c r="H5998" i="5"/>
  <c r="E1861" i="8" s="1"/>
  <c r="H5262" i="5"/>
  <c r="E1319" i="8" s="1"/>
  <c r="H11759" i="5"/>
  <c r="E4822" i="8" s="1"/>
  <c r="H11291" i="5"/>
  <c r="E4680" i="8" s="1"/>
  <c r="H2388" i="5"/>
  <c r="E372" i="8" s="1"/>
  <c r="H785" i="5"/>
  <c r="E148" i="8" s="1"/>
  <c r="H2280" i="5"/>
  <c r="E359" i="8" s="1"/>
  <c r="H10226" i="5"/>
  <c r="E4378" i="8" s="1"/>
  <c r="H8069" i="5"/>
  <c r="E3360" i="8" s="1"/>
  <c r="H6392" i="5"/>
  <c r="E2604" i="8" s="1"/>
  <c r="H1637" i="5"/>
  <c r="E268" i="8" s="1"/>
  <c r="H11615" i="5"/>
  <c r="E4785" i="8" s="1"/>
  <c r="H10715" i="5"/>
  <c r="E4579" i="8" s="1"/>
  <c r="H3200" i="5"/>
  <c r="E910" i="8" s="1"/>
  <c r="H8803" i="5"/>
  <c r="E3563" i="8" s="1"/>
  <c r="H1448" i="5"/>
  <c r="E245" i="8" s="1"/>
  <c r="H914" i="5"/>
  <c r="E171" i="8" s="1"/>
  <c r="H5538" i="5"/>
  <c r="E1366" i="8" s="1"/>
  <c r="H2178" i="5"/>
  <c r="E343" i="8" s="1"/>
  <c r="G6982" i="5"/>
  <c r="H6302" i="5"/>
  <c r="E2384" i="8" s="1"/>
  <c r="H1359" i="5"/>
  <c r="E235" i="8" s="1"/>
  <c r="H7637" i="5"/>
  <c r="E3258" i="8" s="1"/>
  <c r="H1321" i="5"/>
  <c r="E229" i="8" s="1"/>
  <c r="H10337" i="5"/>
  <c r="E4419" i="8" s="1"/>
  <c r="H4902" i="5"/>
  <c r="E1241" i="8" s="1"/>
  <c r="H3019" i="5"/>
  <c r="E876" i="8" s="1"/>
  <c r="H8689" i="5"/>
  <c r="E3545" i="8" s="1"/>
  <c r="H7354" i="5"/>
  <c r="E3097" i="8" s="1"/>
  <c r="H3064" i="5"/>
  <c r="E885" i="8" s="1"/>
  <c r="H8441" i="5"/>
  <c r="E3469" i="8" s="1"/>
  <c r="H6966" i="5"/>
  <c r="E2901" i="8" s="1"/>
  <c r="H6560" i="5"/>
  <c r="E2683" i="8" s="1"/>
  <c r="H5353" i="5"/>
  <c r="E1334" i="8" s="1"/>
  <c r="H2085" i="5"/>
  <c r="E331" i="8" s="1"/>
  <c r="H2947" i="5"/>
  <c r="E865" i="8" s="1"/>
  <c r="G7973" i="5"/>
  <c r="H4256" i="5"/>
  <c r="E1116" i="8" s="1"/>
  <c r="H2264" i="5"/>
  <c r="E355" i="8" s="1"/>
  <c r="H7643" i="5"/>
  <c r="E3259" i="8" s="1"/>
  <c r="H1912" i="5"/>
  <c r="E303" i="8" s="1"/>
  <c r="H6546" i="5"/>
  <c r="E2622" i="8" s="1"/>
  <c r="H2964" i="5"/>
  <c r="E868" i="8" s="1"/>
  <c r="H2586" i="5"/>
  <c r="E513" i="8" s="1"/>
  <c r="H1177" i="5"/>
  <c r="E208" i="8" s="1"/>
  <c r="F31" i="7"/>
  <c r="H11566" i="5"/>
  <c r="E4772" i="8" s="1"/>
  <c r="G7877" i="5"/>
  <c r="H7829" i="5"/>
  <c r="E3300" i="8" s="1"/>
  <c r="H7989" i="5"/>
  <c r="E3340" i="8" s="1"/>
  <c r="G8129" i="5"/>
  <c r="H5001" i="5"/>
  <c r="E1257" i="8" s="1"/>
  <c r="H2750" i="5"/>
  <c r="E715" i="8" s="1"/>
  <c r="H10608" i="5"/>
  <c r="E4540" i="8" s="1"/>
  <c r="H5746" i="5"/>
  <c r="E1424" i="8" s="1"/>
  <c r="H1984" i="5"/>
  <c r="E315" i="8" s="1"/>
  <c r="H8964" i="5"/>
  <c r="E3602" i="8" s="1"/>
  <c r="H5360" i="5"/>
  <c r="E1335" i="8" s="1"/>
  <c r="H4121" i="5"/>
  <c r="E1094" i="8" s="1"/>
  <c r="H5686" i="5"/>
  <c r="E1414" i="8" s="1"/>
  <c r="H1396" i="5"/>
  <c r="E241" i="8" s="1"/>
  <c r="H11007" i="5"/>
  <c r="E4637" i="8" s="1"/>
  <c r="G8189" i="5"/>
  <c r="H2122" i="5"/>
  <c r="E336" i="8" s="1"/>
  <c r="H9491" i="5"/>
  <c r="E4225" i="8" s="1"/>
  <c r="H1191" i="5"/>
  <c r="E210" i="8" s="1"/>
  <c r="H7609" i="5"/>
  <c r="E3254" i="8" s="1"/>
  <c r="H10964" i="5"/>
  <c r="E4632" i="8" s="1"/>
  <c r="H4462" i="5"/>
  <c r="E1140" i="8" s="1"/>
  <c r="H2071" i="5"/>
  <c r="E329" i="8" s="1"/>
  <c r="H3044" i="5"/>
  <c r="E881" i="8" s="1"/>
  <c r="H11987" i="5"/>
  <c r="E4861" i="8" s="1"/>
  <c r="H9565" i="5"/>
  <c r="E4235" i="8" s="1"/>
  <c r="H4309" i="5"/>
  <c r="E1123" i="8" s="1"/>
  <c r="H3818" i="5"/>
  <c r="E1017" i="8" s="1"/>
  <c r="H1588" i="5"/>
  <c r="E260" i="8" s="1"/>
  <c r="I1299" i="8" l="1"/>
  <c r="H1299" i="8"/>
  <c r="F1299" i="8"/>
  <c r="H2536" i="8"/>
  <c r="F2536" i="8"/>
  <c r="I2536" i="8"/>
  <c r="I3827" i="8"/>
  <c r="H3827" i="8"/>
  <c r="F3827" i="8"/>
  <c r="H2261" i="8"/>
  <c r="F2261" i="8"/>
  <c r="I2261" i="8"/>
  <c r="H3146" i="8"/>
  <c r="F3146" i="8"/>
  <c r="I3146" i="8"/>
  <c r="H3544" i="8"/>
  <c r="I3544" i="8"/>
  <c r="F3544" i="8"/>
  <c r="I1734" i="8"/>
  <c r="H1734" i="8"/>
  <c r="F1734" i="8"/>
  <c r="I451" i="8"/>
  <c r="H451" i="8"/>
  <c r="F451" i="8"/>
  <c r="I1649" i="8"/>
  <c r="H1649" i="8"/>
  <c r="F1649" i="8"/>
  <c r="H3643" i="8"/>
  <c r="I3643" i="8"/>
  <c r="F3643" i="8"/>
  <c r="H3150" i="8"/>
  <c r="I3150" i="8"/>
  <c r="F3150" i="8"/>
  <c r="H2971" i="8"/>
  <c r="I2971" i="8"/>
  <c r="F2971" i="8"/>
  <c r="H2468" i="8"/>
  <c r="I2468" i="8" s="1"/>
  <c r="F2468" i="8"/>
  <c r="I484" i="8"/>
  <c r="H484" i="8"/>
  <c r="F484" i="8"/>
  <c r="I4150" i="8"/>
  <c r="H4150" i="8"/>
  <c r="F4150" i="8"/>
  <c r="H3622" i="8"/>
  <c r="I3622" i="8"/>
  <c r="F3622" i="8"/>
  <c r="H2986" i="8"/>
  <c r="F2986" i="8"/>
  <c r="I2986" i="8"/>
  <c r="H837" i="8"/>
  <c r="I837" i="8" s="1"/>
  <c r="F837" i="8"/>
  <c r="H168" i="8"/>
  <c r="F168" i="8"/>
  <c r="I168" i="8"/>
  <c r="I1433" i="8"/>
  <c r="H1433" i="8"/>
  <c r="F1433" i="8"/>
  <c r="H2590" i="8"/>
  <c r="F2590" i="8"/>
  <c r="I2590" i="8"/>
  <c r="I4815" i="8"/>
  <c r="F4815" i="8"/>
  <c r="H4815" i="8"/>
  <c r="I3866" i="8"/>
  <c r="F3866" i="8"/>
  <c r="H3866" i="8"/>
  <c r="I1492" i="8"/>
  <c r="H1492" i="8"/>
  <c r="F1492" i="8"/>
  <c r="I1305" i="8"/>
  <c r="H1305" i="8"/>
  <c r="F1305" i="8"/>
  <c r="I3838" i="8"/>
  <c r="H3838" i="8"/>
  <c r="F3838" i="8"/>
  <c r="H2386" i="8"/>
  <c r="I2386" i="8" s="1"/>
  <c r="F2386" i="8"/>
  <c r="I1656" i="8"/>
  <c r="F1656" i="8"/>
  <c r="H1656" i="8"/>
  <c r="I1596" i="8"/>
  <c r="H1596" i="8"/>
  <c r="F1596" i="8"/>
  <c r="I4172" i="8"/>
  <c r="H4172" i="8"/>
  <c r="F4172" i="8"/>
  <c r="I4605" i="8"/>
  <c r="F4605" i="8"/>
  <c r="H4605" i="8"/>
  <c r="H3574" i="8"/>
  <c r="I3574" i="8"/>
  <c r="F3574" i="8"/>
  <c r="H2576" i="8"/>
  <c r="I2576" i="8" s="1"/>
  <c r="F2576" i="8"/>
  <c r="H3055" i="8"/>
  <c r="I3055" i="8"/>
  <c r="F3055" i="8"/>
  <c r="H4061" i="8"/>
  <c r="I4061" i="8" s="1"/>
  <c r="F4061" i="8"/>
  <c r="I1463" i="8"/>
  <c r="F1463" i="8"/>
  <c r="H1463" i="8"/>
  <c r="I4565" i="8"/>
  <c r="F4565" i="8"/>
  <c r="H4565" i="8"/>
  <c r="I617" i="8"/>
  <c r="H617" i="8"/>
  <c r="F617" i="8"/>
  <c r="I1370" i="8"/>
  <c r="H1370" i="8"/>
  <c r="F1370" i="8"/>
  <c r="I627" i="8"/>
  <c r="H627" i="8"/>
  <c r="F627" i="8"/>
  <c r="H3445" i="8"/>
  <c r="I3445" i="8" s="1"/>
  <c r="F3445" i="8"/>
  <c r="H3166" i="8"/>
  <c r="I3166" i="8"/>
  <c r="F3166" i="8"/>
  <c r="I1127" i="8"/>
  <c r="F1127" i="8"/>
  <c r="H1127" i="8"/>
  <c r="H2263" i="8"/>
  <c r="F2263" i="8"/>
  <c r="I2263" i="8"/>
  <c r="H4040" i="8"/>
  <c r="I4040" i="8" s="1"/>
  <c r="F4040" i="8"/>
  <c r="H3010" i="8"/>
  <c r="F3010" i="8"/>
  <c r="I3010" i="8"/>
  <c r="I415" i="8"/>
  <c r="H415" i="8"/>
  <c r="F415" i="8"/>
  <c r="I1342" i="8"/>
  <c r="H1342" i="8"/>
  <c r="F1342" i="8"/>
  <c r="H2321" i="8"/>
  <c r="F2321" i="8"/>
  <c r="I2321" i="8"/>
  <c r="I4741" i="8"/>
  <c r="F4741" i="8"/>
  <c r="H4741" i="8"/>
  <c r="H3634" i="8"/>
  <c r="F3634" i="8"/>
  <c r="I3634" i="8"/>
  <c r="I4178" i="8"/>
  <c r="F4178" i="8"/>
  <c r="H4178" i="8"/>
  <c r="I392" i="8"/>
  <c r="H392" i="8"/>
  <c r="F392" i="8"/>
  <c r="I1295" i="8"/>
  <c r="F1295" i="8"/>
  <c r="H1295" i="8"/>
  <c r="H2310" i="8"/>
  <c r="F2310" i="8"/>
  <c r="I2310" i="8"/>
  <c r="I533" i="8"/>
  <c r="H533" i="8"/>
  <c r="F533" i="8"/>
  <c r="I1917" i="8"/>
  <c r="H1917" i="8"/>
  <c r="F1917" i="8"/>
  <c r="H2846" i="8"/>
  <c r="F2846" i="8"/>
  <c r="I2846" i="8"/>
  <c r="I4678" i="8"/>
  <c r="F4678" i="8"/>
  <c r="H4678" i="8"/>
  <c r="H2189" i="8"/>
  <c r="F2189" i="8"/>
  <c r="I2189" i="8"/>
  <c r="I3697" i="8"/>
  <c r="F3697" i="8"/>
  <c r="H3697" i="8"/>
  <c r="H2764" i="8"/>
  <c r="F2764" i="8"/>
  <c r="I2764" i="8"/>
  <c r="I543" i="8"/>
  <c r="H543" i="8"/>
  <c r="F543" i="8"/>
  <c r="I1638" i="8"/>
  <c r="H1638" i="8"/>
  <c r="F1638" i="8"/>
  <c r="I1188" i="8"/>
  <c r="H1188" i="8"/>
  <c r="F1188" i="8"/>
  <c r="I747" i="8"/>
  <c r="H747" i="8"/>
  <c r="F747" i="8"/>
  <c r="I1634" i="8"/>
  <c r="H1634" i="8"/>
  <c r="F1634" i="8"/>
  <c r="H2332" i="8"/>
  <c r="I2332" i="8" s="1"/>
  <c r="F2332" i="8"/>
  <c r="H3143" i="8"/>
  <c r="I3143" i="8"/>
  <c r="F3143" i="8"/>
  <c r="I1092" i="8"/>
  <c r="H1092" i="8"/>
  <c r="F1092" i="8"/>
  <c r="H2702" i="8"/>
  <c r="F2702" i="8"/>
  <c r="I2702" i="8"/>
  <c r="I2111" i="8"/>
  <c r="H2111" i="8"/>
  <c r="F2111" i="8"/>
  <c r="H8057" i="5"/>
  <c r="E3357" i="8" s="1"/>
  <c r="H7298" i="5"/>
  <c r="E3052" i="8" s="1"/>
  <c r="H6710" i="5"/>
  <c r="E2757" i="8" s="1"/>
  <c r="H7254" i="5"/>
  <c r="E3041" i="8" s="1"/>
  <c r="G7182" i="5"/>
  <c r="H7006" i="5"/>
  <c r="E2912" i="8" s="1"/>
  <c r="G11914" i="5"/>
  <c r="G7138" i="5"/>
  <c r="H8145" i="5"/>
  <c r="E3379" i="8" s="1"/>
  <c r="H2903" i="8"/>
  <c r="I2903" i="8"/>
  <c r="F2903" i="8"/>
  <c r="F646" i="6"/>
  <c r="H8325" i="5"/>
  <c r="E3424" i="8" s="1"/>
  <c r="H8209" i="5"/>
  <c r="E3395" i="8" s="1"/>
  <c r="G7246" i="5"/>
  <c r="H7821" i="5"/>
  <c r="E3298" i="8" s="1"/>
  <c r="F32" i="7"/>
  <c r="H6850" i="5"/>
  <c r="E2870" i="8" s="1"/>
  <c r="H8045" i="5"/>
  <c r="E3354" i="8" s="1"/>
  <c r="H8313" i="5"/>
  <c r="E3421" i="8" s="1"/>
  <c r="G6810" i="5"/>
  <c r="G7258" i="5"/>
  <c r="H7913" i="5"/>
  <c r="E3321" i="8" s="1"/>
  <c r="H7014" i="5"/>
  <c r="E2924" i="8" s="1"/>
  <c r="H6994" i="5"/>
  <c r="E2909" i="8" s="1"/>
  <c r="H2806" i="5"/>
  <c r="E742" i="8" s="1"/>
  <c r="H6678" i="5"/>
  <c r="E2740" i="8" s="1"/>
  <c r="H7230" i="5"/>
  <c r="E3035" i="8" s="1"/>
  <c r="H7262" i="5"/>
  <c r="E3043" i="8" s="1"/>
  <c r="I1984" i="8"/>
  <c r="F1984" i="8"/>
  <c r="H1984" i="8"/>
  <c r="H6722" i="5"/>
  <c r="E2789" i="8" s="1"/>
  <c r="H8193" i="5"/>
  <c r="E3391" i="8" s="1"/>
  <c r="G6770" i="5"/>
  <c r="H7873" i="5"/>
  <c r="E3311" i="8" s="1"/>
  <c r="H8213" i="5"/>
  <c r="E3396" i="8" s="1"/>
  <c r="H7833" i="5"/>
  <c r="E3301" i="8" s="1"/>
  <c r="H7865" i="5"/>
  <c r="E3309" i="8" s="1"/>
  <c r="H6754" i="5"/>
  <c r="E2818" i="8" s="1"/>
  <c r="F634" i="6"/>
  <c r="F275" i="6"/>
  <c r="F504" i="6"/>
  <c r="F805" i="6"/>
  <c r="G805" i="6" s="1"/>
  <c r="I537" i="8"/>
  <c r="H537" i="8"/>
  <c r="F537" i="8"/>
  <c r="I1622" i="8"/>
  <c r="H1622" i="8"/>
  <c r="F1622" i="8"/>
  <c r="I805" i="8"/>
  <c r="H805" i="8"/>
  <c r="F805" i="8"/>
  <c r="H3179" i="8"/>
  <c r="I3179" i="8"/>
  <c r="F3179" i="8"/>
  <c r="H2207" i="8"/>
  <c r="F2207" i="8"/>
  <c r="I2207" i="8"/>
  <c r="H3472" i="8"/>
  <c r="I3472" i="8"/>
  <c r="F3472" i="8"/>
  <c r="H3154" i="8"/>
  <c r="F3154" i="8"/>
  <c r="I3154" i="8"/>
  <c r="I440" i="8"/>
  <c r="H440" i="8"/>
  <c r="F440" i="8"/>
  <c r="H2198" i="8"/>
  <c r="F2198" i="8"/>
  <c r="I2198" i="8"/>
  <c r="H3147" i="8"/>
  <c r="I3147" i="8"/>
  <c r="F3147" i="8"/>
  <c r="I1506" i="8"/>
  <c r="H1506" i="8"/>
  <c r="F1506" i="8"/>
  <c r="H3139" i="8"/>
  <c r="I3139" i="8"/>
  <c r="F3139" i="8"/>
  <c r="I3832" i="8"/>
  <c r="H3832" i="8"/>
  <c r="F3832" i="8"/>
  <c r="I3665" i="8"/>
  <c r="F3665" i="8"/>
  <c r="H3665" i="8"/>
  <c r="H2690" i="8"/>
  <c r="F2690" i="8"/>
  <c r="I2690" i="8"/>
  <c r="I3777" i="8"/>
  <c r="H3777" i="8"/>
  <c r="F3777" i="8"/>
  <c r="H2947" i="8"/>
  <c r="I2947" i="8"/>
  <c r="F2947" i="8"/>
  <c r="I4108" i="8"/>
  <c r="H4108" i="8"/>
  <c r="F4108" i="8"/>
  <c r="I4109" i="8"/>
  <c r="F4109" i="8"/>
  <c r="H4109" i="8"/>
  <c r="I795" i="8"/>
  <c r="H795" i="8"/>
  <c r="F795" i="8"/>
  <c r="I1401" i="8"/>
  <c r="H1401" i="8"/>
  <c r="F1401" i="8"/>
  <c r="I4794" i="8"/>
  <c r="F4794" i="8"/>
  <c r="H4794" i="8"/>
  <c r="I3714" i="8"/>
  <c r="H3714" i="8"/>
  <c r="F3714" i="8"/>
  <c r="H3438" i="8"/>
  <c r="I3438" i="8" s="1"/>
  <c r="F3438" i="8"/>
  <c r="H3021" i="8"/>
  <c r="I3021" i="8"/>
  <c r="F3021" i="8"/>
  <c r="I4435" i="8"/>
  <c r="F4435" i="8"/>
  <c r="H4435" i="8"/>
  <c r="I705" i="8"/>
  <c r="H705" i="8"/>
  <c r="F705" i="8"/>
  <c r="H2974" i="8"/>
  <c r="I2974" i="8"/>
  <c r="F2974" i="8"/>
  <c r="I3895" i="8"/>
  <c r="H3895" i="8"/>
  <c r="F3895" i="8"/>
  <c r="H2672" i="8"/>
  <c r="F2672" i="8"/>
  <c r="I2672" i="8"/>
  <c r="I1644" i="8"/>
  <c r="H1644" i="8"/>
  <c r="F1644" i="8"/>
  <c r="I835" i="8"/>
  <c r="H835" i="8"/>
  <c r="F835" i="8"/>
  <c r="H2284" i="8"/>
  <c r="F2284" i="8"/>
  <c r="I2284" i="8"/>
  <c r="H2802" i="8"/>
  <c r="F2802" i="8"/>
  <c r="I2802" i="8"/>
  <c r="I1586" i="8"/>
  <c r="H1586" i="8"/>
  <c r="F1586" i="8"/>
  <c r="H3639" i="8"/>
  <c r="I3639" i="8"/>
  <c r="F3639" i="8"/>
  <c r="I2057" i="8"/>
  <c r="H2057" i="8"/>
  <c r="F2057" i="8"/>
  <c r="H2199" i="8"/>
  <c r="F2199" i="8"/>
  <c r="I2199" i="8"/>
  <c r="H3210" i="8"/>
  <c r="F3210" i="8"/>
  <c r="I3210" i="8"/>
  <c r="I4449" i="8"/>
  <c r="H4449" i="8"/>
  <c r="F4449" i="8"/>
  <c r="I422" i="8"/>
  <c r="H422" i="8"/>
  <c r="F422" i="8"/>
  <c r="H1956" i="8"/>
  <c r="I1956" i="8" s="1"/>
  <c r="F1956" i="8"/>
  <c r="H3608" i="8"/>
  <c r="I3608" i="8"/>
  <c r="F3608" i="8"/>
  <c r="I1379" i="8"/>
  <c r="H1379" i="8"/>
  <c r="F1379" i="8"/>
  <c r="I493" i="8"/>
  <c r="H493" i="8"/>
  <c r="F493" i="8"/>
  <c r="H2543" i="8"/>
  <c r="F2543" i="8"/>
  <c r="I2543" i="8"/>
  <c r="I786" i="8"/>
  <c r="H786" i="8"/>
  <c r="F786" i="8"/>
  <c r="I3786" i="8"/>
  <c r="F3786" i="8"/>
  <c r="H3786" i="8"/>
  <c r="F3803" i="8"/>
  <c r="H3803" i="8"/>
  <c r="I3803" i="8" s="1"/>
  <c r="H1795" i="8"/>
  <c r="I1795" i="8" s="1"/>
  <c r="F1795" i="8"/>
  <c r="I4739" i="8"/>
  <c r="F4739" i="8"/>
  <c r="H4739" i="8"/>
  <c r="H2344" i="8"/>
  <c r="F2344" i="8"/>
  <c r="I2344" i="8"/>
  <c r="I4557" i="8"/>
  <c r="F4557" i="8"/>
  <c r="H4557" i="8"/>
  <c r="H2967" i="8"/>
  <c r="I2967" i="8"/>
  <c r="F2967" i="8"/>
  <c r="I1327" i="8"/>
  <c r="F1327" i="8"/>
  <c r="H1327" i="8"/>
  <c r="F1752" i="8"/>
  <c r="H1752" i="8"/>
  <c r="I1752" i="8" s="1"/>
  <c r="H2837" i="8"/>
  <c r="F2837" i="8"/>
  <c r="I2837" i="8"/>
  <c r="I4686" i="8"/>
  <c r="F4686" i="8"/>
  <c r="H4686" i="8"/>
  <c r="I3775" i="8"/>
  <c r="H3775" i="8"/>
  <c r="F3775" i="8"/>
  <c r="I1529" i="8"/>
  <c r="H1529" i="8"/>
  <c r="F1529" i="8"/>
  <c r="I1695" i="8"/>
  <c r="F1695" i="8"/>
  <c r="H1695" i="8"/>
  <c r="I4192" i="8"/>
  <c r="H4192" i="8"/>
  <c r="F4192" i="8"/>
  <c r="I592" i="8"/>
  <c r="H592" i="8"/>
  <c r="F592" i="8"/>
  <c r="H3170" i="8"/>
  <c r="F3170" i="8"/>
  <c r="I3170" i="8"/>
  <c r="I411" i="8"/>
  <c r="H411" i="8"/>
  <c r="F411" i="8"/>
  <c r="I4444" i="8"/>
  <c r="H4444" i="8"/>
  <c r="F4444" i="8"/>
  <c r="H3503" i="8"/>
  <c r="I3503" i="8"/>
  <c r="F3503" i="8"/>
  <c r="I600" i="8"/>
  <c r="H600" i="8"/>
  <c r="F600" i="8"/>
  <c r="I3922" i="8"/>
  <c r="F3922" i="8"/>
  <c r="H3922" i="8"/>
  <c r="I1624" i="8"/>
  <c r="F1624" i="8"/>
  <c r="H1624" i="8"/>
  <c r="I990" i="8"/>
  <c r="H990" i="8"/>
  <c r="F990" i="8"/>
  <c r="H2232" i="8"/>
  <c r="F2232" i="8"/>
  <c r="I2232" i="8"/>
  <c r="I3704" i="8"/>
  <c r="H3704" i="8"/>
  <c r="F3704" i="8"/>
  <c r="H3901" i="8"/>
  <c r="I3901" i="8" s="1"/>
  <c r="F3901" i="8"/>
  <c r="H3141" i="8"/>
  <c r="I3141" i="8"/>
  <c r="F3141" i="8"/>
  <c r="H2835" i="8"/>
  <c r="F2835" i="8"/>
  <c r="I2835" i="8"/>
  <c r="I1387" i="8"/>
  <c r="H1387" i="8"/>
  <c r="F1387" i="8"/>
  <c r="H2739" i="8"/>
  <c r="F2739" i="8"/>
  <c r="I2739" i="8"/>
  <c r="I1973" i="8"/>
  <c r="H1973" i="8"/>
  <c r="F1973" i="8"/>
  <c r="I1437" i="8"/>
  <c r="H1437" i="8"/>
  <c r="F1437" i="8"/>
  <c r="H1150" i="8"/>
  <c r="I1150" i="8" s="1"/>
  <c r="F1150" i="8"/>
  <c r="I1688" i="8"/>
  <c r="F1688" i="8"/>
  <c r="H1688" i="8"/>
  <c r="H2357" i="8"/>
  <c r="F2357" i="8"/>
  <c r="I2357" i="8"/>
  <c r="H2118" i="8"/>
  <c r="I2118" i="8" s="1"/>
  <c r="F2118" i="8"/>
  <c r="I1461" i="8"/>
  <c r="H1461" i="8"/>
  <c r="F1461" i="8"/>
  <c r="I1977" i="8"/>
  <c r="H1977" i="8"/>
  <c r="F1977" i="8"/>
  <c r="H2582" i="8"/>
  <c r="F2582" i="8"/>
  <c r="I2582" i="8"/>
  <c r="I4562" i="8"/>
  <c r="F4562" i="8"/>
  <c r="H4562" i="8"/>
  <c r="H2839" i="8"/>
  <c r="F2839" i="8"/>
  <c r="I2839" i="8"/>
  <c r="I998" i="8"/>
  <c r="H998" i="8"/>
  <c r="F998" i="8"/>
  <c r="H2718" i="8"/>
  <c r="F2718" i="8"/>
  <c r="I2718" i="8"/>
  <c r="I648" i="8"/>
  <c r="H648" i="8"/>
  <c r="F648" i="8"/>
  <c r="H3851" i="8"/>
  <c r="I3851" i="8" s="1"/>
  <c r="F3851" i="8"/>
  <c r="G7130" i="5"/>
  <c r="G7050" i="5"/>
  <c r="H2287" i="8"/>
  <c r="F2287" i="8"/>
  <c r="I2287" i="8"/>
  <c r="I445" i="8"/>
  <c r="H445" i="8"/>
  <c r="F445" i="8"/>
  <c r="I1306" i="8"/>
  <c r="H1306" i="8"/>
  <c r="F1306" i="8"/>
  <c r="H2211" i="8"/>
  <c r="F2211" i="8"/>
  <c r="I2211" i="8"/>
  <c r="H3153" i="8"/>
  <c r="F3153" i="8"/>
  <c r="I3153" i="8"/>
  <c r="I4014" i="8"/>
  <c r="H4014" i="8"/>
  <c r="F4014" i="8"/>
  <c r="I1402" i="8"/>
  <c r="H1402" i="8"/>
  <c r="F1402" i="8"/>
  <c r="H3520" i="8"/>
  <c r="I3520" i="8"/>
  <c r="F3520" i="8"/>
  <c r="H2849" i="8"/>
  <c r="F2849" i="8"/>
  <c r="I2849" i="8"/>
  <c r="H2250" i="8"/>
  <c r="I2250" i="8" s="1"/>
  <c r="F2250" i="8"/>
  <c r="H2293" i="8"/>
  <c r="F2293" i="8"/>
  <c r="I2293" i="8"/>
  <c r="I4146" i="8"/>
  <c r="F4146" i="8"/>
  <c r="H4146" i="8"/>
  <c r="I4817" i="8"/>
  <c r="F4817" i="8"/>
  <c r="H4817" i="8"/>
  <c r="H3087" i="8"/>
  <c r="I3087" i="8"/>
  <c r="F3087" i="8"/>
  <c r="I1259" i="8"/>
  <c r="H1259" i="8"/>
  <c r="F1259" i="8"/>
  <c r="I1702" i="8"/>
  <c r="H1702" i="8"/>
  <c r="F1702" i="8"/>
  <c r="H2188" i="8"/>
  <c r="F2188" i="8"/>
  <c r="I2188" i="8"/>
  <c r="H2502" i="8"/>
  <c r="I2502" i="8" s="1"/>
  <c r="F2502" i="8"/>
  <c r="H3083" i="8"/>
  <c r="I3083" i="8"/>
  <c r="F3083" i="8"/>
  <c r="I4271" i="8"/>
  <c r="F4271" i="8"/>
  <c r="H4271" i="8"/>
  <c r="H3163" i="8"/>
  <c r="I3163" i="8"/>
  <c r="F3163" i="8"/>
  <c r="I3761" i="8"/>
  <c r="H3761" i="8"/>
  <c r="F3761" i="8"/>
  <c r="I3774" i="8"/>
  <c r="H3774" i="8"/>
  <c r="F3774" i="8"/>
  <c r="H2392" i="8"/>
  <c r="I2392" i="8" s="1"/>
  <c r="F2392" i="8"/>
  <c r="H3647" i="8"/>
  <c r="I3647" i="8"/>
  <c r="F3647" i="8"/>
  <c r="H2988" i="8"/>
  <c r="I2988" i="8"/>
  <c r="F2988" i="8"/>
  <c r="H2983" i="8"/>
  <c r="I2983" i="8"/>
  <c r="F2983" i="8"/>
  <c r="I4211" i="8"/>
  <c r="H4211" i="8"/>
  <c r="F4211" i="8"/>
  <c r="I3778" i="8"/>
  <c r="F3778" i="8"/>
  <c r="H3778" i="8"/>
  <c r="I794" i="8"/>
  <c r="H794" i="8"/>
  <c r="F794" i="8"/>
  <c r="H3620" i="8"/>
  <c r="I3620" i="8"/>
  <c r="F3620" i="8"/>
  <c r="H139" i="8"/>
  <c r="F139" i="8"/>
  <c r="I139" i="8"/>
  <c r="I3872" i="8"/>
  <c r="H3872" i="8"/>
  <c r="F3872" i="8"/>
  <c r="H2210" i="8"/>
  <c r="F2210" i="8"/>
  <c r="I2210" i="8"/>
  <c r="I444" i="8"/>
  <c r="H444" i="8"/>
  <c r="F444" i="8"/>
  <c r="I1439" i="8"/>
  <c r="F1439" i="8"/>
  <c r="H1439" i="8"/>
  <c r="I1697" i="8"/>
  <c r="H1697" i="8"/>
  <c r="F1697" i="8"/>
  <c r="I1226" i="8"/>
  <c r="H1226" i="8"/>
  <c r="F1226" i="8"/>
  <c r="H2417" i="8"/>
  <c r="I2417" i="8" s="1"/>
  <c r="F2417" i="8"/>
  <c r="I4585" i="8"/>
  <c r="F4585" i="8"/>
  <c r="H4585" i="8"/>
  <c r="I4791" i="8"/>
  <c r="F4791" i="8"/>
  <c r="H4791" i="8"/>
  <c r="H2323" i="8"/>
  <c r="F2323" i="8"/>
  <c r="I2323" i="8"/>
  <c r="H2382" i="8"/>
  <c r="F2382" i="8"/>
  <c r="I2382" i="8"/>
  <c r="I1696" i="8"/>
  <c r="F1696" i="8"/>
  <c r="H1696" i="8"/>
  <c r="I3773" i="8"/>
  <c r="H3773" i="8"/>
  <c r="F3773" i="8"/>
  <c r="I1005" i="8"/>
  <c r="H1005" i="8"/>
  <c r="F1005" i="8"/>
  <c r="I1542" i="8"/>
  <c r="H1542" i="8"/>
  <c r="F1542" i="8"/>
  <c r="H2338" i="8"/>
  <c r="I2338" i="8" s="1"/>
  <c r="F2338" i="8"/>
  <c r="I4168" i="8"/>
  <c r="H4168" i="8"/>
  <c r="F4168" i="8"/>
  <c r="I1373" i="8"/>
  <c r="H1373" i="8"/>
  <c r="F1373" i="8"/>
  <c r="H2642" i="8"/>
  <c r="F2642" i="8"/>
  <c r="I2642" i="8"/>
  <c r="H2966" i="8"/>
  <c r="I2966" i="8"/>
  <c r="F2966" i="8"/>
  <c r="H2644" i="8"/>
  <c r="F2644" i="8"/>
  <c r="I2644" i="8"/>
  <c r="I2004" i="8"/>
  <c r="H2004" i="8"/>
  <c r="F2004" i="8"/>
  <c r="I1486" i="8"/>
  <c r="H1486" i="8"/>
  <c r="F1486" i="8"/>
  <c r="I1825" i="8"/>
  <c r="H1825" i="8"/>
  <c r="F1825" i="8"/>
  <c r="H141" i="8"/>
  <c r="F141" i="8"/>
  <c r="I141" i="8"/>
  <c r="I1855" i="8"/>
  <c r="F1855" i="8"/>
  <c r="H1855" i="8"/>
  <c r="I1704" i="8"/>
  <c r="F1704" i="8"/>
  <c r="H1704" i="8"/>
  <c r="I1053" i="8"/>
  <c r="H1053" i="8"/>
  <c r="F1053" i="8"/>
  <c r="H2913" i="8"/>
  <c r="F2913" i="8"/>
  <c r="I2913" i="8"/>
  <c r="H2124" i="8"/>
  <c r="I2124" i="8" s="1"/>
  <c r="F2124" i="8"/>
  <c r="I540" i="8"/>
  <c r="H540" i="8"/>
  <c r="F540" i="8"/>
  <c r="I1669" i="8"/>
  <c r="H1669" i="8"/>
  <c r="F1669" i="8"/>
  <c r="F1967" i="8"/>
  <c r="H1967" i="8"/>
  <c r="I1967" i="8" s="1"/>
  <c r="I3661" i="8"/>
  <c r="H3661" i="8"/>
  <c r="F3661" i="8"/>
  <c r="H4190" i="8"/>
  <c r="I4190" i="8" s="1"/>
  <c r="F4190" i="8"/>
  <c r="I3748" i="8"/>
  <c r="F3748" i="8"/>
  <c r="H3748" i="8"/>
  <c r="I1490" i="8"/>
  <c r="H1490" i="8"/>
  <c r="F1490" i="8"/>
  <c r="H2412" i="8"/>
  <c r="F2412" i="8"/>
  <c r="I2412" i="8"/>
  <c r="I3659" i="8"/>
  <c r="H3659" i="8"/>
  <c r="F3659" i="8"/>
  <c r="I4274" i="8"/>
  <c r="F4274" i="8"/>
  <c r="H4274" i="8"/>
  <c r="I616" i="8"/>
  <c r="H616" i="8"/>
  <c r="F616" i="8"/>
  <c r="I704" i="8"/>
  <c r="H704" i="8"/>
  <c r="F704" i="8"/>
  <c r="I1187" i="8"/>
  <c r="H1187" i="8"/>
  <c r="F1187" i="8"/>
  <c r="I1726" i="8"/>
  <c r="H1726" i="8"/>
  <c r="F1726" i="8"/>
  <c r="H3616" i="8"/>
  <c r="I3616" i="8"/>
  <c r="F3616" i="8"/>
  <c r="H3879" i="8"/>
  <c r="I3879" i="8" s="1"/>
  <c r="F3879" i="8"/>
  <c r="H2236" i="8"/>
  <c r="F2236" i="8"/>
  <c r="I2236" i="8"/>
  <c r="H2627" i="8"/>
  <c r="F2627" i="8"/>
  <c r="I2627" i="8"/>
  <c r="H2495" i="8"/>
  <c r="F2495" i="8"/>
  <c r="I2495" i="8"/>
  <c r="I1524" i="8"/>
  <c r="H1524" i="8"/>
  <c r="F1524" i="8"/>
  <c r="F1080" i="8"/>
  <c r="H1080" i="8"/>
  <c r="I1080" i="8" s="1"/>
  <c r="H2456" i="8"/>
  <c r="F2456" i="8"/>
  <c r="I2456" i="8"/>
  <c r="H2356" i="8"/>
  <c r="F2356" i="8"/>
  <c r="I2356" i="8"/>
  <c r="H2213" i="8"/>
  <c r="F2213" i="8"/>
  <c r="I2213" i="8"/>
  <c r="I2002" i="8"/>
  <c r="H2002" i="8"/>
  <c r="F2002" i="8"/>
  <c r="I1279" i="8"/>
  <c r="F1279" i="8"/>
  <c r="H1279" i="8"/>
  <c r="I1915" i="8"/>
  <c r="H1915" i="8"/>
  <c r="F1915" i="8"/>
  <c r="H2355" i="8"/>
  <c r="F2355" i="8"/>
  <c r="I2355" i="8"/>
  <c r="I554" i="8"/>
  <c r="H554" i="8"/>
  <c r="F554" i="8"/>
  <c r="I1823" i="8"/>
  <c r="F1823" i="8"/>
  <c r="H1823" i="8"/>
  <c r="H2943" i="8"/>
  <c r="I2943" i="8"/>
  <c r="F2943" i="8"/>
  <c r="I3735" i="8"/>
  <c r="H3735" i="8"/>
  <c r="F3735" i="8"/>
  <c r="I4089" i="8"/>
  <c r="F4089" i="8"/>
  <c r="H4089" i="8"/>
  <c r="I1970" i="8"/>
  <c r="H1970" i="8"/>
  <c r="F1970" i="8"/>
  <c r="I4743" i="8"/>
  <c r="F4743" i="8"/>
  <c r="H4743" i="8"/>
  <c r="H2790" i="8"/>
  <c r="F2790" i="8"/>
  <c r="I2790" i="8"/>
  <c r="H2989" i="8"/>
  <c r="I2989" i="8"/>
  <c r="F2989" i="8"/>
  <c r="I680" i="8"/>
  <c r="H680" i="8"/>
  <c r="F680" i="8"/>
  <c r="I1468" i="8"/>
  <c r="H1468" i="8"/>
  <c r="F1468" i="8"/>
  <c r="I654" i="8"/>
  <c r="H654" i="8"/>
  <c r="F654" i="8"/>
  <c r="I4709" i="8"/>
  <c r="F4709" i="8"/>
  <c r="H4709" i="8"/>
  <c r="I1692" i="8"/>
  <c r="H1692" i="8"/>
  <c r="F1692" i="8"/>
  <c r="I1030" i="8"/>
  <c r="H1030" i="8"/>
  <c r="F1030" i="8"/>
  <c r="I3687" i="8"/>
  <c r="H3687" i="8"/>
  <c r="F3687" i="8"/>
  <c r="I4800" i="8"/>
  <c r="F4800" i="8"/>
  <c r="H4800" i="8"/>
  <c r="I4509" i="8"/>
  <c r="H4509" i="8"/>
  <c r="F4509" i="8"/>
  <c r="H2914" i="8"/>
  <c r="F2914" i="8"/>
  <c r="I2914" i="8"/>
  <c r="I4730" i="8"/>
  <c r="F4730" i="8"/>
  <c r="H4730" i="8"/>
  <c r="H2158" i="8"/>
  <c r="F2158" i="8"/>
  <c r="I2158" i="8"/>
  <c r="I4187" i="8"/>
  <c r="F4187" i="8"/>
  <c r="H4187" i="8"/>
  <c r="I662" i="8"/>
  <c r="H662" i="8"/>
  <c r="F662" i="8"/>
  <c r="H3523" i="8"/>
  <c r="I3523" i="8"/>
  <c r="F3523" i="8"/>
  <c r="I4277" i="8"/>
  <c r="H4277" i="8"/>
  <c r="F4277" i="8"/>
  <c r="I1022" i="8"/>
  <c r="H1022" i="8"/>
  <c r="F1022" i="8"/>
  <c r="I629" i="8"/>
  <c r="H629" i="8"/>
  <c r="F629" i="8"/>
  <c r="H2244" i="8"/>
  <c r="F2244" i="8"/>
  <c r="I2244" i="8"/>
  <c r="I3705" i="8"/>
  <c r="F3705" i="8"/>
  <c r="H3705" i="8"/>
  <c r="I1372" i="8"/>
  <c r="H1372" i="8"/>
  <c r="F1372" i="8"/>
  <c r="H3165" i="8"/>
  <c r="I3165" i="8"/>
  <c r="F3165" i="8"/>
  <c r="H3457" i="8"/>
  <c r="F3457" i="8"/>
  <c r="I3457" i="8"/>
  <c r="I551" i="8"/>
  <c r="H551" i="8"/>
  <c r="F551" i="8"/>
  <c r="I3753" i="8"/>
  <c r="H3753" i="8"/>
  <c r="F3753" i="8"/>
  <c r="I3721" i="8"/>
  <c r="F3721" i="8"/>
  <c r="H3721" i="8"/>
  <c r="H3522" i="8"/>
  <c r="F3522" i="8"/>
  <c r="I3522" i="8"/>
  <c r="I528" i="8"/>
  <c r="H528" i="8"/>
  <c r="F528" i="8"/>
  <c r="H2352" i="8"/>
  <c r="F2352" i="8"/>
  <c r="I2352" i="8"/>
  <c r="I632" i="8"/>
  <c r="H632" i="8"/>
  <c r="F632" i="8"/>
  <c r="F1208" i="8"/>
  <c r="H1208" i="8"/>
  <c r="I1208" i="8" s="1"/>
  <c r="I1659" i="8"/>
  <c r="H1659" i="8"/>
  <c r="F1659" i="8"/>
  <c r="I3769" i="8"/>
  <c r="F3769" i="8"/>
  <c r="H3769" i="8"/>
  <c r="I1470" i="8"/>
  <c r="H1470" i="8"/>
  <c r="F1470" i="8"/>
  <c r="H2513" i="8"/>
  <c r="I2513" i="8" s="1"/>
  <c r="F2513" i="8"/>
  <c r="H2632" i="8"/>
  <c r="F2632" i="8"/>
  <c r="I2632" i="8"/>
  <c r="I1473" i="8"/>
  <c r="H1473" i="8"/>
  <c r="F1473" i="8"/>
  <c r="H2361" i="8"/>
  <c r="F2361" i="8"/>
  <c r="I2361" i="8"/>
  <c r="H2591" i="8"/>
  <c r="F2591" i="8"/>
  <c r="I2591" i="8"/>
  <c r="H3191" i="8"/>
  <c r="I3191" i="8"/>
  <c r="F3191" i="8"/>
  <c r="I4701" i="8"/>
  <c r="F4701" i="8"/>
  <c r="H4701" i="8"/>
  <c r="H2247" i="8"/>
  <c r="F2247" i="8"/>
  <c r="I2247" i="8"/>
  <c r="I521" i="8"/>
  <c r="H521" i="8"/>
  <c r="F521" i="8"/>
  <c r="I1031" i="8"/>
  <c r="F1031" i="8"/>
  <c r="H1031" i="8"/>
  <c r="H2953" i="8"/>
  <c r="F2953" i="8"/>
  <c r="I2953" i="8"/>
  <c r="I1404" i="8"/>
  <c r="H1404" i="8"/>
  <c r="F1404" i="8"/>
  <c r="I1627" i="8"/>
  <c r="H1627" i="8"/>
  <c r="F1627" i="8"/>
  <c r="I3794" i="8"/>
  <c r="F3794" i="8"/>
  <c r="H3794" i="8"/>
  <c r="I3899" i="8"/>
  <c r="H3899" i="8"/>
  <c r="F3899" i="8"/>
  <c r="H169" i="8"/>
  <c r="F169" i="8"/>
  <c r="I169" i="8"/>
  <c r="G6986" i="5"/>
  <c r="H7877" i="5"/>
  <c r="E3312" i="8" s="1"/>
  <c r="G7062" i="5"/>
  <c r="G6802" i="5"/>
  <c r="H7078" i="5"/>
  <c r="E2975" i="8" s="1"/>
  <c r="G6874" i="5"/>
  <c r="H7869" i="5"/>
  <c r="E3310" i="8" s="1"/>
  <c r="G6930" i="5"/>
  <c r="F428" i="6"/>
  <c r="F492" i="6"/>
  <c r="F503" i="6"/>
  <c r="G499" i="6" s="1"/>
  <c r="G6938" i="5"/>
  <c r="H7378" i="5"/>
  <c r="E3117" i="8" s="1"/>
  <c r="H6734" i="5"/>
  <c r="E2813" i="8" s="1"/>
  <c r="H6838" i="5"/>
  <c r="E2861" i="8" s="1"/>
  <c r="F54" i="7"/>
  <c r="H7110" i="5"/>
  <c r="E2990" i="8" s="1"/>
  <c r="G6674" i="5"/>
  <c r="I441" i="8"/>
  <c r="H441" i="8"/>
  <c r="F441" i="8"/>
  <c r="H6818" i="5"/>
  <c r="E2855" i="8" s="1"/>
  <c r="H8229" i="5"/>
  <c r="E3400" i="8" s="1"/>
  <c r="H7038" i="5"/>
  <c r="E2932" i="8" s="1"/>
  <c r="G6682" i="5"/>
  <c r="H7370" i="5"/>
  <c r="E3101" i="8" s="1"/>
  <c r="G7150" i="5"/>
  <c r="G3753" i="5"/>
  <c r="H4863" i="5"/>
  <c r="E1230" i="8" s="1"/>
  <c r="H8181" i="5"/>
  <c r="E3388" i="8" s="1"/>
  <c r="H7809" i="5"/>
  <c r="E3295" i="8" s="1"/>
  <c r="H6934" i="5"/>
  <c r="E2893" i="8" s="1"/>
  <c r="F493" i="6"/>
  <c r="I1582" i="8"/>
  <c r="H1582" i="8"/>
  <c r="F1582" i="8"/>
  <c r="H2679" i="8"/>
  <c r="F2679" i="8"/>
  <c r="I2679" i="8"/>
  <c r="I646" i="8"/>
  <c r="H646" i="8"/>
  <c r="F646" i="8"/>
  <c r="H2280" i="8"/>
  <c r="F2280" i="8"/>
  <c r="I2280" i="8"/>
  <c r="H2317" i="8"/>
  <c r="F2317" i="8"/>
  <c r="I2317" i="8"/>
  <c r="H1946" i="8"/>
  <c r="I1946" i="8" s="1"/>
  <c r="F1946" i="8"/>
  <c r="I1434" i="8"/>
  <c r="H1434" i="8"/>
  <c r="F1434" i="8"/>
  <c r="I1908" i="8"/>
  <c r="H1908" i="8"/>
  <c r="F1908" i="8"/>
  <c r="H2281" i="8"/>
  <c r="F2281" i="8"/>
  <c r="I2281" i="8"/>
  <c r="H3175" i="8"/>
  <c r="I3175" i="8"/>
  <c r="F3175" i="8"/>
  <c r="I4110" i="8"/>
  <c r="H4110" i="8"/>
  <c r="F4110" i="8"/>
  <c r="I657" i="8"/>
  <c r="H657" i="8"/>
  <c r="F657" i="8"/>
  <c r="H3138" i="8"/>
  <c r="F3138" i="8"/>
  <c r="I3138" i="8"/>
  <c r="I479" i="8"/>
  <c r="H479" i="8"/>
  <c r="F479" i="8"/>
  <c r="H3201" i="8"/>
  <c r="F3201" i="8"/>
  <c r="I3201" i="8"/>
  <c r="H3528" i="8"/>
  <c r="I3528" i="8"/>
  <c r="F3528" i="8"/>
  <c r="I4758" i="8"/>
  <c r="F4758" i="8"/>
  <c r="H4758" i="8"/>
  <c r="H2845" i="8"/>
  <c r="F2845" i="8"/>
  <c r="I2845" i="8"/>
  <c r="H3177" i="8"/>
  <c r="F3177" i="8"/>
  <c r="I3177" i="8"/>
  <c r="I1096" i="8"/>
  <c r="F1096" i="8"/>
  <c r="H1096" i="8"/>
  <c r="I1719" i="8"/>
  <c r="F1719" i="8"/>
  <c r="H1719" i="8"/>
  <c r="H2190" i="8"/>
  <c r="F2190" i="8"/>
  <c r="I2190" i="8"/>
  <c r="H2523" i="8"/>
  <c r="F2523" i="8"/>
  <c r="I2523" i="8"/>
  <c r="H3084" i="8"/>
  <c r="I3084" i="8"/>
  <c r="F3084" i="8"/>
  <c r="I3785" i="8"/>
  <c r="H3785" i="8"/>
  <c r="F3785" i="8"/>
  <c r="I4792" i="8"/>
  <c r="F4792" i="8"/>
  <c r="H4792" i="8"/>
  <c r="I1636" i="8"/>
  <c r="H1636" i="8"/>
  <c r="F1636" i="8"/>
  <c r="H2201" i="8"/>
  <c r="F2201" i="8"/>
  <c r="I2201" i="8"/>
  <c r="H3530" i="8"/>
  <c r="F3530" i="8"/>
  <c r="I3530" i="8"/>
  <c r="I1298" i="8"/>
  <c r="H1298" i="8"/>
  <c r="F1298" i="8"/>
  <c r="I3650" i="8"/>
  <c r="H3650" i="8"/>
  <c r="F3650" i="8"/>
  <c r="H3631" i="8"/>
  <c r="I3631" i="8"/>
  <c r="F3631" i="8"/>
  <c r="H3623" i="8"/>
  <c r="I3623" i="8"/>
  <c r="F3623" i="8"/>
  <c r="H2584" i="8"/>
  <c r="F2584" i="8"/>
  <c r="I2584" i="8"/>
  <c r="I482" i="8"/>
  <c r="H482" i="8"/>
  <c r="F482" i="8"/>
  <c r="H3607" i="8"/>
  <c r="I3607" i="8"/>
  <c r="F3607" i="8"/>
  <c r="H1978" i="8"/>
  <c r="I1978" i="8" s="1"/>
  <c r="F1978" i="8"/>
  <c r="H3856" i="8"/>
  <c r="I3856" i="8" s="1"/>
  <c r="F3856" i="8"/>
  <c r="H71" i="8"/>
  <c r="I71" i="8" s="1"/>
  <c r="F71" i="8"/>
  <c r="I538" i="8"/>
  <c r="H538" i="8"/>
  <c r="F538" i="8"/>
  <c r="H2960" i="8"/>
  <c r="I2960" i="8"/>
  <c r="F2960" i="8"/>
  <c r="H2498" i="8"/>
  <c r="F2498" i="8"/>
  <c r="I2498" i="8"/>
  <c r="H138" i="8"/>
  <c r="F138" i="8"/>
  <c r="I138" i="8"/>
  <c r="H2089" i="8"/>
  <c r="I2089" i="8" s="1"/>
  <c r="F2089" i="8"/>
  <c r="I605" i="8"/>
  <c r="H605" i="8"/>
  <c r="F605" i="8"/>
  <c r="H2775" i="8"/>
  <c r="F2775" i="8"/>
  <c r="I2775" i="8"/>
  <c r="H3432" i="8"/>
  <c r="I3432" i="8" s="1"/>
  <c r="F3432" i="8"/>
  <c r="I1914" i="8"/>
  <c r="H1914" i="8"/>
  <c r="F1914" i="8"/>
  <c r="I2061" i="8"/>
  <c r="H2061" i="8"/>
  <c r="F2061" i="8"/>
  <c r="I1020" i="8"/>
  <c r="H1020" i="8"/>
  <c r="F1020" i="8"/>
  <c r="I1554" i="8"/>
  <c r="H1554" i="8"/>
  <c r="F1554" i="8"/>
  <c r="H2621" i="8"/>
  <c r="F2621" i="8"/>
  <c r="I2621" i="8"/>
  <c r="H3085" i="8"/>
  <c r="I3085" i="8"/>
  <c r="F3085" i="8"/>
  <c r="I4246" i="8"/>
  <c r="H4246" i="8"/>
  <c r="F4246" i="8"/>
  <c r="I1459" i="8"/>
  <c r="H1459" i="8"/>
  <c r="F1459" i="8"/>
  <c r="H2556" i="8"/>
  <c r="F2556" i="8"/>
  <c r="I2556" i="8"/>
  <c r="I4367" i="8"/>
  <c r="F4367" i="8"/>
  <c r="H4367" i="8"/>
  <c r="H2309" i="8"/>
  <c r="F2309" i="8"/>
  <c r="I2309" i="8"/>
  <c r="I1538" i="8"/>
  <c r="H1538" i="8"/>
  <c r="F1538" i="8"/>
  <c r="I3886" i="8"/>
  <c r="H3886" i="8"/>
  <c r="F3886" i="8"/>
  <c r="H389" i="8"/>
  <c r="I389" i="8" s="1"/>
  <c r="F389" i="8"/>
  <c r="I4415" i="8"/>
  <c r="F4415" i="8"/>
  <c r="H4415" i="8"/>
  <c r="H1550" i="8"/>
  <c r="I1550" i="8" s="1"/>
  <c r="F1550" i="8"/>
  <c r="H1774" i="8"/>
  <c r="I1774" i="8" s="1"/>
  <c r="F1774" i="8"/>
  <c r="I1032" i="8"/>
  <c r="F1032" i="8"/>
  <c r="H1032" i="8"/>
  <c r="H2345" i="8"/>
  <c r="F2345" i="8"/>
  <c r="I2345" i="8"/>
  <c r="I637" i="8"/>
  <c r="H637" i="8"/>
  <c r="F637" i="8"/>
  <c r="I1686" i="8"/>
  <c r="H1686" i="8"/>
  <c r="F1686" i="8"/>
  <c r="I1971" i="8"/>
  <c r="H1971" i="8"/>
  <c r="F1971" i="8"/>
  <c r="H2564" i="8"/>
  <c r="F2564" i="8"/>
  <c r="I2564" i="8"/>
  <c r="I3667" i="8"/>
  <c r="H3667" i="8"/>
  <c r="F3667" i="8"/>
  <c r="I4414" i="8"/>
  <c r="H4414" i="8"/>
  <c r="F4414" i="8"/>
  <c r="I4013" i="8"/>
  <c r="H4013" i="8"/>
  <c r="F4013" i="8"/>
  <c r="H3171" i="8"/>
  <c r="I3171" i="8"/>
  <c r="F3171" i="8"/>
  <c r="H2656" i="8"/>
  <c r="F2656" i="8"/>
  <c r="I2656" i="8"/>
  <c r="I3798" i="8"/>
  <c r="H3798" i="8"/>
  <c r="F3798" i="8"/>
  <c r="I1528" i="8"/>
  <c r="F1528" i="8"/>
  <c r="H1528" i="8"/>
  <c r="H2267" i="8"/>
  <c r="F2267" i="8"/>
  <c r="I2267" i="8"/>
  <c r="H2182" i="8"/>
  <c r="F2182" i="8"/>
  <c r="I2182" i="8"/>
  <c r="I4202" i="8"/>
  <c r="F4202" i="8"/>
  <c r="H4202" i="8"/>
  <c r="H2681" i="8"/>
  <c r="F2681" i="8"/>
  <c r="I2681" i="8"/>
  <c r="F2080" i="8"/>
  <c r="H2080" i="8"/>
  <c r="I2080" i="8" s="1"/>
  <c r="I397" i="8"/>
  <c r="H397" i="8"/>
  <c r="F397" i="8"/>
  <c r="I3883" i="8"/>
  <c r="H3883" i="8"/>
  <c r="F3883" i="8"/>
  <c r="I623" i="8"/>
  <c r="H623" i="8"/>
  <c r="F623" i="8"/>
  <c r="I2051" i="8"/>
  <c r="H2051" i="8"/>
  <c r="F2051" i="8"/>
  <c r="I829" i="8"/>
  <c r="H829" i="8"/>
  <c r="F829" i="8"/>
  <c r="I443" i="8"/>
  <c r="H443" i="8"/>
  <c r="F443" i="8"/>
  <c r="H2955" i="8"/>
  <c r="I2955" i="8"/>
  <c r="F2955" i="8"/>
  <c r="I1307" i="8"/>
  <c r="H1307" i="8"/>
  <c r="F1307" i="8"/>
  <c r="H3162" i="8"/>
  <c r="F3162" i="8"/>
  <c r="I3162" i="8"/>
  <c r="H2289" i="8"/>
  <c r="F2289" i="8"/>
  <c r="I2289" i="8"/>
  <c r="F2109" i="8"/>
  <c r="H2109" i="8"/>
  <c r="I2109" i="8" s="1"/>
  <c r="H2678" i="8"/>
  <c r="F2678" i="8"/>
  <c r="I2678" i="8"/>
  <c r="I615" i="8"/>
  <c r="H615" i="8"/>
  <c r="F615" i="8"/>
  <c r="H1452" i="8"/>
  <c r="I1452" i="8" s="1"/>
  <c r="F1452" i="8"/>
  <c r="H3088" i="8"/>
  <c r="I3088" i="8"/>
  <c r="F3088" i="8"/>
  <c r="I3758" i="8"/>
  <c r="H3758" i="8"/>
  <c r="F3758" i="8"/>
  <c r="I4152" i="8"/>
  <c r="H4152" i="8"/>
  <c r="F4152" i="8"/>
  <c r="H2570" i="8"/>
  <c r="I2570" i="8" s="1"/>
  <c r="F2570" i="8"/>
  <c r="I1651" i="8"/>
  <c r="H1651" i="8"/>
  <c r="F1651" i="8"/>
  <c r="I3893" i="8"/>
  <c r="F3893" i="8"/>
  <c r="H3893" i="8"/>
  <c r="I640" i="8"/>
  <c r="H640" i="8"/>
  <c r="F640" i="8"/>
  <c r="H2365" i="8"/>
  <c r="F2365" i="8"/>
  <c r="I2365" i="8"/>
  <c r="H2399" i="8"/>
  <c r="F2399" i="8"/>
  <c r="I2399" i="8"/>
  <c r="I4470" i="8"/>
  <c r="H4470" i="8"/>
  <c r="F4470" i="8"/>
  <c r="I3672" i="8"/>
  <c r="H3672" i="8"/>
  <c r="F3672" i="8"/>
  <c r="I395" i="8"/>
  <c r="H395" i="8"/>
  <c r="F395" i="8"/>
  <c r="H3274" i="8"/>
  <c r="F3274" i="8"/>
  <c r="I3274" i="8"/>
  <c r="I490" i="8"/>
  <c r="H490" i="8"/>
  <c r="F490" i="8"/>
  <c r="H2224" i="8"/>
  <c r="F2224" i="8"/>
  <c r="I2224" i="8"/>
  <c r="H3167" i="8"/>
  <c r="I3167" i="8"/>
  <c r="F3167" i="8"/>
  <c r="H2756" i="8"/>
  <c r="F2756" i="8"/>
  <c r="I2756" i="8"/>
  <c r="I4626" i="8"/>
  <c r="F4626" i="8"/>
  <c r="H4626" i="8"/>
  <c r="H2487" i="8"/>
  <c r="I2487" i="8" s="1"/>
  <c r="F2487" i="8"/>
  <c r="H2674" i="8"/>
  <c r="F2674" i="8"/>
  <c r="I2674" i="8"/>
  <c r="H3572" i="8"/>
  <c r="I3572" i="8"/>
  <c r="F3572" i="8"/>
  <c r="I1602" i="8"/>
  <c r="H1602" i="8"/>
  <c r="F1602" i="8"/>
  <c r="H3614" i="8"/>
  <c r="I3614" i="8"/>
  <c r="F3614" i="8"/>
  <c r="H1845" i="8"/>
  <c r="I1845" i="8" s="1"/>
  <c r="F1845" i="8"/>
  <c r="H1203" i="8"/>
  <c r="I1203" i="8" s="1"/>
  <c r="F1203" i="8"/>
  <c r="H1942" i="8"/>
  <c r="I1942" i="8" s="1"/>
  <c r="F1942" i="8"/>
  <c r="H2249" i="8"/>
  <c r="F2249" i="8"/>
  <c r="I2249" i="8"/>
  <c r="H2970" i="8"/>
  <c r="F2970" i="8"/>
  <c r="I2970" i="8"/>
  <c r="I3716" i="8"/>
  <c r="F3716" i="8"/>
  <c r="H3716" i="8"/>
  <c r="F4746" i="8"/>
  <c r="H4746" i="8"/>
  <c r="I4746" i="8" s="1"/>
  <c r="H3060" i="8"/>
  <c r="I3060" i="8"/>
  <c r="F3060" i="8"/>
  <c r="H3086" i="8"/>
  <c r="I3086" i="8"/>
  <c r="F3086" i="8"/>
  <c r="I4514" i="8"/>
  <c r="F4514" i="8"/>
  <c r="H4514" i="8"/>
  <c r="H1797" i="8"/>
  <c r="I1797" i="8" s="1"/>
  <c r="F1797" i="8"/>
  <c r="H2688" i="8"/>
  <c r="F2688" i="8"/>
  <c r="I2688" i="8"/>
  <c r="H3502" i="8"/>
  <c r="I3502" i="8"/>
  <c r="F3502" i="8"/>
  <c r="H2578" i="8"/>
  <c r="F2578" i="8"/>
  <c r="I2578" i="8"/>
  <c r="H2274" i="8"/>
  <c r="F2274" i="8"/>
  <c r="I2274" i="8"/>
  <c r="H2692" i="8"/>
  <c r="F2692" i="8"/>
  <c r="I2692" i="8"/>
  <c r="I644" i="8"/>
  <c r="H644" i="8"/>
  <c r="F644" i="8"/>
  <c r="I1369" i="8"/>
  <c r="H1369" i="8"/>
  <c r="F1369" i="8"/>
  <c r="F1807" i="8"/>
  <c r="H1807" i="8"/>
  <c r="I1807" i="8" s="1"/>
  <c r="I525" i="8"/>
  <c r="H525" i="8"/>
  <c r="F525" i="8"/>
  <c r="H4148" i="8"/>
  <c r="I4148" i="8" s="1"/>
  <c r="F4148" i="8"/>
  <c r="H2807" i="8"/>
  <c r="F2807" i="8"/>
  <c r="I2807" i="8"/>
  <c r="I4797" i="8"/>
  <c r="F4797" i="8"/>
  <c r="H4797" i="8"/>
  <c r="I3904" i="8"/>
  <c r="H3904" i="8"/>
  <c r="F3904" i="8"/>
  <c r="H1523" i="8"/>
  <c r="I1523" i="8" s="1"/>
  <c r="F1523" i="8"/>
  <c r="I1700" i="8"/>
  <c r="H1700" i="8"/>
  <c r="F1700" i="8"/>
  <c r="I2033" i="8"/>
  <c r="H2033" i="8"/>
  <c r="F2033" i="8"/>
  <c r="H2380" i="8"/>
  <c r="F2380" i="8"/>
  <c r="I2380" i="8"/>
  <c r="H3459" i="8"/>
  <c r="I3459" i="8" s="1"/>
  <c r="F3459" i="8"/>
  <c r="I4811" i="8"/>
  <c r="F4811" i="8"/>
  <c r="H4811" i="8"/>
  <c r="I1585" i="8"/>
  <c r="H1585" i="8"/>
  <c r="F1585" i="8"/>
  <c r="H2727" i="8"/>
  <c r="F2727" i="8"/>
  <c r="I2727" i="8"/>
  <c r="I4478" i="8"/>
  <c r="H4478" i="8"/>
  <c r="F4478" i="8"/>
  <c r="I4766" i="8"/>
  <c r="F4766" i="8"/>
  <c r="H4766" i="8"/>
  <c r="H2800" i="8"/>
  <c r="F2800" i="8"/>
  <c r="I2800" i="8"/>
  <c r="H3630" i="8"/>
  <c r="I3630" i="8"/>
  <c r="F3630" i="8"/>
  <c r="H2226" i="8"/>
  <c r="F2226" i="8"/>
  <c r="I2226" i="8"/>
  <c r="H3135" i="8"/>
  <c r="I3135" i="8"/>
  <c r="F3135" i="8"/>
  <c r="I4732" i="8"/>
  <c r="F4732" i="8"/>
  <c r="H4732" i="8"/>
  <c r="I831" i="8"/>
  <c r="H831" i="8"/>
  <c r="F831" i="8"/>
  <c r="H2241" i="8"/>
  <c r="F2241" i="8"/>
  <c r="I2241" i="8"/>
  <c r="H3532" i="8"/>
  <c r="I3532" i="8"/>
  <c r="F3532" i="8"/>
  <c r="I4130" i="8"/>
  <c r="F4130" i="8"/>
  <c r="H4130" i="8"/>
  <c r="H8189" i="5"/>
  <c r="E3390" i="8" s="1"/>
  <c r="H6982" i="5"/>
  <c r="E2906" i="8" s="1"/>
  <c r="H6702" i="5"/>
  <c r="E2752" i="8" s="1"/>
  <c r="G6898" i="5"/>
  <c r="H2864" i="8"/>
  <c r="F2864" i="8"/>
  <c r="I2864" i="8"/>
  <c r="H7210" i="5"/>
  <c r="E3030" i="8" s="1"/>
  <c r="G6706" i="5"/>
  <c r="H7158" i="5"/>
  <c r="E3012" i="8" s="1"/>
  <c r="H7997" i="5"/>
  <c r="E3342" i="8" s="1"/>
  <c r="F274" i="6"/>
  <c r="G270" i="6" s="1"/>
  <c r="F11390" i="5" s="1"/>
  <c r="F461" i="6"/>
  <c r="F216" i="6"/>
  <c r="F416" i="6"/>
  <c r="G48" i="7"/>
  <c r="F68" i="7"/>
  <c r="H8001" i="5"/>
  <c r="E3343" i="8" s="1"/>
  <c r="H6830" i="5"/>
  <c r="E2859" i="8" s="1"/>
  <c r="H7222" i="5"/>
  <c r="E3033" i="8" s="1"/>
  <c r="G7202" i="5"/>
  <c r="H7198" i="5"/>
  <c r="E3027" i="8" s="1"/>
  <c r="H7274" i="5"/>
  <c r="E3046" i="8" s="1"/>
  <c r="H10948" i="5"/>
  <c r="E4625" i="8" s="1"/>
  <c r="H8109" i="5"/>
  <c r="E3370" i="8" s="1"/>
  <c r="H8025" i="5"/>
  <c r="E3349" i="8" s="1"/>
  <c r="H4843" i="5"/>
  <c r="E1206" i="8" s="1"/>
  <c r="H7817" i="5"/>
  <c r="E3297" i="8" s="1"/>
  <c r="G6886" i="5"/>
  <c r="H7454" i="5"/>
  <c r="E3212" i="8" s="1"/>
  <c r="H2396" i="8"/>
  <c r="F2396" i="8"/>
  <c r="I2396" i="8"/>
  <c r="H10936" i="5"/>
  <c r="E4622" i="8" s="1"/>
  <c r="G7118" i="5"/>
  <c r="H6798" i="5"/>
  <c r="E2831" i="8" s="1"/>
  <c r="H6670" i="5"/>
  <c r="E2735" i="8" s="1"/>
  <c r="F246" i="6"/>
  <c r="F102" i="6"/>
  <c r="F417" i="6"/>
  <c r="F57" i="6"/>
  <c r="I4849" i="8"/>
  <c r="F4849" i="8"/>
  <c r="H4849" i="8"/>
  <c r="I4712" i="8"/>
  <c r="F4712" i="8"/>
  <c r="H4712" i="8"/>
  <c r="I1943" i="8"/>
  <c r="F1943" i="8"/>
  <c r="H1943" i="8"/>
  <c r="I3821" i="8"/>
  <c r="H3821" i="8"/>
  <c r="F3821" i="8"/>
  <c r="I3730" i="8"/>
  <c r="H3730" i="8"/>
  <c r="F3730" i="8"/>
  <c r="I811" i="8"/>
  <c r="H811" i="8"/>
  <c r="F811" i="8"/>
  <c r="H3534" i="8"/>
  <c r="I3534" i="8"/>
  <c r="F3534" i="8"/>
  <c r="I3734" i="8"/>
  <c r="H3734" i="8"/>
  <c r="F3734" i="8"/>
  <c r="I703" i="8"/>
  <c r="H703" i="8"/>
  <c r="F703" i="8"/>
  <c r="H2254" i="8"/>
  <c r="F2254" i="8"/>
  <c r="I2254" i="8"/>
  <c r="I661" i="8"/>
  <c r="H661" i="8"/>
  <c r="F661" i="8"/>
  <c r="H1221" i="8"/>
  <c r="I1221" i="8" s="1"/>
  <c r="F1221" i="8"/>
  <c r="H2341" i="8"/>
  <c r="F2341" i="8"/>
  <c r="I2341" i="8"/>
  <c r="I1637" i="8"/>
  <c r="H1637" i="8"/>
  <c r="F1637" i="8"/>
  <c r="I1482" i="8"/>
  <c r="H1482" i="8"/>
  <c r="F1482" i="8"/>
  <c r="H2528" i="8"/>
  <c r="I2528" i="8" s="1"/>
  <c r="F2528" i="8"/>
  <c r="I1477" i="8"/>
  <c r="H1477" i="8"/>
  <c r="F1477" i="8"/>
  <c r="H1118" i="8"/>
  <c r="I1118" i="8" s="1"/>
  <c r="F1118" i="8"/>
  <c r="H1198" i="8"/>
  <c r="I1198" i="8" s="1"/>
  <c r="F1198" i="8"/>
  <c r="H1609" i="8"/>
  <c r="I1609" i="8" s="1"/>
  <c r="F1609" i="8"/>
  <c r="I2035" i="8"/>
  <c r="H2035" i="8"/>
  <c r="F2035" i="8"/>
  <c r="H3539" i="8"/>
  <c r="I3539" i="8"/>
  <c r="F3539" i="8"/>
  <c r="I650" i="8"/>
  <c r="H650" i="8"/>
  <c r="F650" i="8"/>
  <c r="H2346" i="8"/>
  <c r="F2346" i="8"/>
  <c r="I2346" i="8"/>
  <c r="I1671" i="8"/>
  <c r="F1671" i="8"/>
  <c r="H1671" i="8"/>
  <c r="I1014" i="8"/>
  <c r="H1014" i="8"/>
  <c r="F1014" i="8"/>
  <c r="H2856" i="8"/>
  <c r="F2856" i="8"/>
  <c r="I2856" i="8"/>
  <c r="H2792" i="8"/>
  <c r="F2792" i="8"/>
  <c r="I2792" i="8"/>
  <c r="H2366" i="8"/>
  <c r="F2366" i="8"/>
  <c r="I2366" i="8"/>
  <c r="H2204" i="8"/>
  <c r="F2204" i="8"/>
  <c r="I2204" i="8"/>
  <c r="H2228" i="8"/>
  <c r="F2228" i="8"/>
  <c r="I2228" i="8"/>
  <c r="H2803" i="8"/>
  <c r="F2803" i="8"/>
  <c r="I2803" i="8"/>
  <c r="H2229" i="8"/>
  <c r="F2229" i="8"/>
  <c r="I2229" i="8"/>
  <c r="I1025" i="8"/>
  <c r="H1025" i="8"/>
  <c r="F1025" i="8"/>
  <c r="I1706" i="8"/>
  <c r="H1706" i="8"/>
  <c r="F1706" i="8"/>
  <c r="F2016" i="8"/>
  <c r="H2016" i="8"/>
  <c r="I2016" i="8" s="1"/>
  <c r="H2733" i="8"/>
  <c r="F2733" i="8"/>
  <c r="I2733" i="8"/>
  <c r="H3686" i="8"/>
  <c r="I3686" i="8" s="1"/>
  <c r="F3686" i="8"/>
  <c r="I4702" i="8"/>
  <c r="F4702" i="8"/>
  <c r="H4702" i="8"/>
  <c r="H2935" i="8"/>
  <c r="I2935" i="8"/>
  <c r="F2935" i="8"/>
  <c r="I1383" i="8"/>
  <c r="F1383" i="8"/>
  <c r="H1383" i="8"/>
  <c r="I676" i="8"/>
  <c r="H676" i="8"/>
  <c r="F676" i="8"/>
  <c r="I4561" i="8"/>
  <c r="F4561" i="8"/>
  <c r="H4561" i="8"/>
  <c r="I1681" i="8"/>
  <c r="H1681" i="8"/>
  <c r="F1681" i="8"/>
  <c r="I4720" i="8"/>
  <c r="F4720" i="8"/>
  <c r="H4720" i="8"/>
  <c r="I3768" i="8"/>
  <c r="H3768" i="8"/>
  <c r="F3768" i="8"/>
  <c r="I2046" i="8"/>
  <c r="H2046" i="8"/>
  <c r="F2046" i="8"/>
  <c r="H3644" i="8"/>
  <c r="I3644" i="8"/>
  <c r="F3644" i="8"/>
  <c r="H2557" i="8"/>
  <c r="F2557" i="8"/>
  <c r="I2557" i="8"/>
  <c r="H2741" i="8"/>
  <c r="F2741" i="8"/>
  <c r="I2741" i="8"/>
  <c r="H1794" i="8"/>
  <c r="I1794" i="8" s="1"/>
  <c r="F1794" i="8"/>
  <c r="I653" i="8"/>
  <c r="H653" i="8"/>
  <c r="F653" i="8"/>
  <c r="I1653" i="8"/>
  <c r="H1653" i="8"/>
  <c r="F1653" i="8"/>
  <c r="I1693" i="8"/>
  <c r="H1693" i="8"/>
  <c r="F1693" i="8"/>
  <c r="I1008" i="8"/>
  <c r="F1008" i="8"/>
  <c r="H1008" i="8"/>
  <c r="F1808" i="8"/>
  <c r="H1808" i="8"/>
  <c r="I1808" i="8" s="1"/>
  <c r="H3193" i="8"/>
  <c r="F3193" i="8"/>
  <c r="I3193" i="8"/>
  <c r="H2972" i="8"/>
  <c r="I2972" i="8"/>
  <c r="F2972" i="8"/>
  <c r="I4782" i="8"/>
  <c r="F4782" i="8"/>
  <c r="H4782" i="8"/>
  <c r="I1733" i="8"/>
  <c r="H1733" i="8"/>
  <c r="F1733" i="8"/>
  <c r="I1601" i="8"/>
  <c r="H1601" i="8"/>
  <c r="F1601" i="8"/>
  <c r="I1743" i="8"/>
  <c r="F1743" i="8"/>
  <c r="H1743" i="8"/>
  <c r="I4210" i="8"/>
  <c r="F4210" i="8"/>
  <c r="H4210" i="8"/>
  <c r="I1232" i="8"/>
  <c r="F1232" i="8"/>
  <c r="H1232" i="8"/>
  <c r="H763" i="8"/>
  <c r="I763" i="8" s="1"/>
  <c r="F763" i="8"/>
  <c r="I1484" i="8"/>
  <c r="H1484" i="8"/>
  <c r="F1484" i="8"/>
  <c r="H2494" i="8"/>
  <c r="F2494" i="8"/>
  <c r="I2494" i="8"/>
  <c r="I3759" i="8"/>
  <c r="F3759" i="8"/>
  <c r="H3759" i="8"/>
  <c r="H2626" i="8"/>
  <c r="F2626" i="8"/>
  <c r="I2626" i="8"/>
  <c r="I1403" i="8"/>
  <c r="H1403" i="8"/>
  <c r="F1403" i="8"/>
  <c r="I3793" i="8"/>
  <c r="F3793" i="8"/>
  <c r="H3793" i="8"/>
  <c r="I4169" i="8"/>
  <c r="H4169" i="8"/>
  <c r="F4169" i="8"/>
  <c r="I1678" i="8"/>
  <c r="H1678" i="8"/>
  <c r="F1678" i="8"/>
  <c r="H2625" i="8"/>
  <c r="F2625" i="8"/>
  <c r="I2625" i="8"/>
  <c r="I555" i="8"/>
  <c r="H555" i="8"/>
  <c r="F555" i="8"/>
  <c r="I1712" i="8"/>
  <c r="F1712" i="8"/>
  <c r="H1712" i="8"/>
  <c r="I4536" i="8"/>
  <c r="F4536" i="8"/>
  <c r="H4536" i="8"/>
  <c r="H2585" i="8"/>
  <c r="I2585" i="8" s="1"/>
  <c r="F2585" i="8"/>
  <c r="I459" i="8"/>
  <c r="H459" i="8"/>
  <c r="F459" i="8"/>
  <c r="I4715" i="8"/>
  <c r="F4715" i="8"/>
  <c r="H4715" i="8"/>
  <c r="H2383" i="8"/>
  <c r="F2383" i="8"/>
  <c r="I2383" i="8"/>
  <c r="H3059" i="8"/>
  <c r="I3059" i="8"/>
  <c r="F3059" i="8"/>
  <c r="I3844" i="8"/>
  <c r="H3844" i="8"/>
  <c r="F3844" i="8"/>
  <c r="H2769" i="8"/>
  <c r="F2769" i="8"/>
  <c r="I2769" i="8"/>
  <c r="H2787" i="8"/>
  <c r="F2787" i="8"/>
  <c r="I2787" i="8"/>
  <c r="H2300" i="8"/>
  <c r="F2300" i="8"/>
  <c r="I2300" i="8"/>
  <c r="I707" i="8"/>
  <c r="H707" i="8"/>
  <c r="F707" i="8"/>
  <c r="I4813" i="8"/>
  <c r="F4813" i="8"/>
  <c r="H4813" i="8"/>
  <c r="I656" i="8"/>
  <c r="H656" i="8"/>
  <c r="F656" i="8"/>
  <c r="I1394" i="8"/>
  <c r="H1394" i="8"/>
  <c r="F1394" i="8"/>
  <c r="I403" i="8"/>
  <c r="H403" i="8"/>
  <c r="F403" i="8"/>
  <c r="H2156" i="8"/>
  <c r="F2156" i="8"/>
  <c r="I2156" i="8"/>
  <c r="H2987" i="8"/>
  <c r="I2987" i="8"/>
  <c r="F2987" i="8"/>
  <c r="H2205" i="8"/>
  <c r="F2205" i="8"/>
  <c r="I2205" i="8"/>
  <c r="I455" i="8"/>
  <c r="H455" i="8"/>
  <c r="F455" i="8"/>
  <c r="I1985" i="8"/>
  <c r="H1985" i="8"/>
  <c r="F1985" i="8"/>
  <c r="I688" i="8"/>
  <c r="H688" i="8"/>
  <c r="F688" i="8"/>
  <c r="H1966" i="8"/>
  <c r="I1966" i="8" s="1"/>
  <c r="F1966" i="8"/>
  <c r="I4199" i="8"/>
  <c r="F4199" i="8"/>
  <c r="H4199" i="8"/>
  <c r="H2586" i="8"/>
  <c r="F2586" i="8"/>
  <c r="I2586" i="8"/>
  <c r="H746" i="8"/>
  <c r="I746" i="8" s="1"/>
  <c r="F746" i="8"/>
  <c r="F1207" i="8"/>
  <c r="H1207" i="8"/>
  <c r="I1207" i="8" s="1"/>
  <c r="H57" i="8"/>
  <c r="I57" i="8" s="1"/>
  <c r="F57" i="8"/>
  <c r="I1027" i="8"/>
  <c r="H1027" i="8"/>
  <c r="F1027" i="8"/>
  <c r="I1526" i="8"/>
  <c r="H1526" i="8"/>
  <c r="F1526" i="8"/>
  <c r="I1707" i="8"/>
  <c r="H1707" i="8"/>
  <c r="F1707" i="8"/>
  <c r="I2052" i="8"/>
  <c r="H2052" i="8"/>
  <c r="F2052" i="8"/>
  <c r="H2654" i="8"/>
  <c r="F2654" i="8"/>
  <c r="I2654" i="8"/>
  <c r="I4147" i="8"/>
  <c r="H4147" i="8"/>
  <c r="F4147" i="8"/>
  <c r="I546" i="8"/>
  <c r="H546" i="8"/>
  <c r="F546" i="8"/>
  <c r="I4830" i="8"/>
  <c r="F4830" i="8"/>
  <c r="H4830" i="8"/>
  <c r="H2266" i="8"/>
  <c r="F2266" i="8"/>
  <c r="I2266" i="8"/>
  <c r="H2668" i="8"/>
  <c r="F2668" i="8"/>
  <c r="I2668" i="8"/>
  <c r="I1471" i="8"/>
  <c r="F1471" i="8"/>
  <c r="H1471" i="8"/>
  <c r="H2340" i="8"/>
  <c r="F2340" i="8"/>
  <c r="I2340" i="8"/>
  <c r="I684" i="8"/>
  <c r="H684" i="8"/>
  <c r="F684" i="8"/>
  <c r="H827" i="8"/>
  <c r="I827" i="8" s="1"/>
  <c r="F827" i="8"/>
  <c r="G26" i="7"/>
  <c r="H8077" i="5"/>
  <c r="E3362" i="8" s="1"/>
  <c r="G3276" i="5"/>
  <c r="H8217" i="5"/>
  <c r="E3397" i="8" s="1"/>
  <c r="G7010" i="5"/>
  <c r="H2822" i="5"/>
  <c r="E775" i="8" s="1"/>
  <c r="H7026" i="5"/>
  <c r="E2929" i="8" s="1"/>
  <c r="G6978" i="5"/>
  <c r="G7266" i="5"/>
  <c r="H8245" i="5"/>
  <c r="E3404" i="8" s="1"/>
  <c r="F713" i="6"/>
  <c r="F255" i="6"/>
  <c r="F328" i="6"/>
  <c r="H8261" i="5"/>
  <c r="E3408" i="8" s="1"/>
  <c r="F91" i="7"/>
  <c r="G83" i="7" s="1"/>
  <c r="H6882" i="5"/>
  <c r="E2878" i="8" s="1"/>
  <c r="G7234" i="5"/>
  <c r="H6958" i="5"/>
  <c r="E2899" i="8" s="1"/>
  <c r="H6742" i="5"/>
  <c r="E2815" i="8" s="1"/>
  <c r="H8409" i="5"/>
  <c r="E3460" i="8" s="1"/>
  <c r="G6950" i="5"/>
  <c r="H7945" i="5"/>
  <c r="E3329" i="8" s="1"/>
  <c r="H10932" i="5"/>
  <c r="E4621" i="8" s="1"/>
  <c r="G6778" i="5"/>
  <c r="H8005" i="5"/>
  <c r="E3344" i="8" s="1"/>
  <c r="G7214" i="5"/>
  <c r="G6694" i="5"/>
  <c r="H7090" i="5"/>
  <c r="E2980" i="8" s="1"/>
  <c r="H7993" i="5"/>
  <c r="E3341" i="8" s="1"/>
  <c r="I4149" i="8"/>
  <c r="H4149" i="8"/>
  <c r="F4149" i="8"/>
  <c r="G9819" i="5"/>
  <c r="H2958" i="8"/>
  <c r="I2958" i="8"/>
  <c r="F2958" i="8"/>
  <c r="H6862" i="5"/>
  <c r="E2873" i="8" s="1"/>
  <c r="H8293" i="5"/>
  <c r="E3416" i="8" s="1"/>
  <c r="G6714" i="5"/>
  <c r="G6662" i="5"/>
  <c r="G6918" i="5"/>
  <c r="G7030" i="5"/>
  <c r="H6974" i="5"/>
  <c r="E2904" i="8" s="1"/>
  <c r="G6790" i="5"/>
  <c r="H8161" i="5"/>
  <c r="E3383" i="8" s="1"/>
  <c r="H7242" i="5"/>
  <c r="E3038" i="8" s="1"/>
  <c r="H6690" i="5"/>
  <c r="E2747" i="8" s="1"/>
  <c r="F462" i="6"/>
  <c r="F12" i="6"/>
  <c r="F303" i="6"/>
  <c r="F585" i="6"/>
  <c r="I1975" i="8"/>
  <c r="F1975" i="8"/>
  <c r="H1975" i="8"/>
  <c r="H3113" i="8"/>
  <c r="F3113" i="8"/>
  <c r="I3113" i="8"/>
  <c r="H1857" i="8"/>
  <c r="I1857" i="8" s="1"/>
  <c r="F1857" i="8"/>
  <c r="H3239" i="8"/>
  <c r="I3239" i="8"/>
  <c r="F3239" i="8"/>
  <c r="F3921" i="8"/>
  <c r="H3921" i="8"/>
  <c r="I3921" i="8" s="1"/>
  <c r="H2658" i="8"/>
  <c r="F2658" i="8"/>
  <c r="I2658" i="8"/>
  <c r="I557" i="8"/>
  <c r="H557" i="8"/>
  <c r="F557" i="8"/>
  <c r="I1587" i="8"/>
  <c r="H1587" i="8"/>
  <c r="F1587" i="8"/>
  <c r="I2009" i="8"/>
  <c r="H2009" i="8"/>
  <c r="F2009" i="8"/>
  <c r="H2304" i="8"/>
  <c r="F2304" i="8"/>
  <c r="I2304" i="8"/>
  <c r="H2795" i="8"/>
  <c r="F2795" i="8"/>
  <c r="I2795" i="8"/>
  <c r="I2041" i="8"/>
  <c r="H2041" i="8"/>
  <c r="F2041" i="8"/>
  <c r="H3517" i="8"/>
  <c r="I3517" i="8"/>
  <c r="F3517" i="8"/>
  <c r="H842" i="8"/>
  <c r="I842" i="8" s="1"/>
  <c r="F842" i="8"/>
  <c r="H2216" i="8"/>
  <c r="F2216" i="8"/>
  <c r="I2216" i="8"/>
  <c r="I531" i="8"/>
  <c r="H531" i="8"/>
  <c r="F531" i="8"/>
  <c r="I3782" i="8"/>
  <c r="H3782" i="8"/>
  <c r="F3782" i="8"/>
  <c r="H3015" i="8"/>
  <c r="I3015" i="8"/>
  <c r="F3015" i="8"/>
  <c r="I429" i="8"/>
  <c r="H429" i="8"/>
  <c r="F429" i="8"/>
  <c r="H2964" i="8"/>
  <c r="I2964" i="8"/>
  <c r="F2964" i="8"/>
  <c r="I1343" i="8"/>
  <c r="F1343" i="8"/>
  <c r="H1343" i="8"/>
  <c r="I1986" i="8"/>
  <c r="H1986" i="8"/>
  <c r="F1986" i="8"/>
  <c r="H2348" i="8"/>
  <c r="F2348" i="8"/>
  <c r="I2348" i="8"/>
  <c r="H2566" i="8"/>
  <c r="F2566" i="8"/>
  <c r="I2566" i="8"/>
  <c r="H3184" i="8"/>
  <c r="I3184" i="8"/>
  <c r="F3184" i="8"/>
  <c r="I4571" i="8"/>
  <c r="F4571" i="8"/>
  <c r="H4571" i="8"/>
  <c r="I1314" i="8"/>
  <c r="H1314" i="8"/>
  <c r="F1314" i="8"/>
  <c r="I1023" i="8"/>
  <c r="F1023" i="8"/>
  <c r="H1023" i="8"/>
  <c r="I2008" i="8"/>
  <c r="F2008" i="8"/>
  <c r="H2008" i="8"/>
  <c r="H3624" i="8"/>
  <c r="I3624" i="8"/>
  <c r="F3624" i="8"/>
  <c r="I1527" i="8"/>
  <c r="F1527" i="8"/>
  <c r="H1527" i="8"/>
  <c r="I4142" i="8"/>
  <c r="H4142" i="8"/>
  <c r="F4142" i="8"/>
  <c r="H2163" i="8"/>
  <c r="F2163" i="8"/>
  <c r="I2163" i="8"/>
  <c r="I4862" i="8"/>
  <c r="F4862" i="8"/>
  <c r="H4862" i="8"/>
  <c r="H3224" i="8"/>
  <c r="I3224" i="8"/>
  <c r="F3224" i="8"/>
  <c r="H2327" i="8"/>
  <c r="F2327" i="8"/>
  <c r="I2327" i="8"/>
  <c r="I4248" i="8"/>
  <c r="H4248" i="8"/>
  <c r="F4248" i="8"/>
  <c r="I542" i="8"/>
  <c r="H542" i="8"/>
  <c r="F542" i="8"/>
  <c r="H1750" i="8"/>
  <c r="I1750" i="8" s="1"/>
  <c r="F1750" i="8"/>
  <c r="I1055" i="8"/>
  <c r="F1055" i="8"/>
  <c r="H1055" i="8"/>
  <c r="H3174" i="8"/>
  <c r="I3174" i="8"/>
  <c r="F3174" i="8"/>
  <c r="I3845" i="8"/>
  <c r="H3845" i="8"/>
  <c r="F3845" i="8"/>
  <c r="H2230" i="8"/>
  <c r="F2230" i="8"/>
  <c r="I2230" i="8"/>
  <c r="I1311" i="8"/>
  <c r="F1311" i="8"/>
  <c r="H1311" i="8"/>
  <c r="H2373" i="8"/>
  <c r="F2373" i="8"/>
  <c r="I2373" i="8"/>
  <c r="I3703" i="8"/>
  <c r="H3703" i="8"/>
  <c r="F3703" i="8"/>
  <c r="H3190" i="8"/>
  <c r="I3190" i="8"/>
  <c r="F3190" i="8"/>
  <c r="H2569" i="8"/>
  <c r="I2569" i="8" s="1"/>
  <c r="F2569" i="8"/>
  <c r="H2547" i="8"/>
  <c r="F2547" i="8"/>
  <c r="I2547" i="8"/>
  <c r="H2326" i="8"/>
  <c r="F2326" i="8"/>
  <c r="I2326" i="8"/>
  <c r="I1722" i="8"/>
  <c r="H1722" i="8"/>
  <c r="F1722" i="8"/>
  <c r="I1598" i="8"/>
  <c r="H1598" i="8"/>
  <c r="F1598" i="8"/>
  <c r="I666" i="8"/>
  <c r="H666" i="8"/>
  <c r="F666" i="8"/>
  <c r="I1376" i="8"/>
  <c r="F1376" i="8"/>
  <c r="H1376" i="8"/>
  <c r="I1668" i="8"/>
  <c r="H1668" i="8"/>
  <c r="F1668" i="8"/>
  <c r="I2059" i="8"/>
  <c r="H2059" i="8"/>
  <c r="F2059" i="8"/>
  <c r="H2645" i="8"/>
  <c r="F2645" i="8"/>
  <c r="I2645" i="8"/>
  <c r="I3723" i="8"/>
  <c r="H3723" i="8"/>
  <c r="F3723" i="8"/>
  <c r="I4445" i="8"/>
  <c r="H4445" i="8"/>
  <c r="F4445" i="8"/>
  <c r="I670" i="8"/>
  <c r="H670" i="8"/>
  <c r="F670" i="8"/>
  <c r="H3129" i="8"/>
  <c r="F3129" i="8"/>
  <c r="I3129" i="8"/>
  <c r="H2796" i="8"/>
  <c r="F2796" i="8"/>
  <c r="I2796" i="8"/>
  <c r="I3746" i="8"/>
  <c r="H3746" i="8"/>
  <c r="F3746" i="8"/>
  <c r="I1652" i="8"/>
  <c r="H1652" i="8"/>
  <c r="F1652" i="8"/>
  <c r="I3898" i="8"/>
  <c r="F3898" i="8"/>
  <c r="H3898" i="8"/>
  <c r="H73" i="8"/>
  <c r="I73" i="8" s="1"/>
  <c r="F73" i="8"/>
  <c r="I3776" i="8"/>
  <c r="H3776" i="8"/>
  <c r="F3776" i="8"/>
  <c r="I1658" i="8"/>
  <c r="H1658" i="8"/>
  <c r="F1658" i="8"/>
  <c r="I4809" i="8"/>
  <c r="F4809" i="8"/>
  <c r="H4809" i="8"/>
  <c r="I1086" i="8"/>
  <c r="H1086" i="8"/>
  <c r="F1086" i="8"/>
  <c r="H2148" i="8"/>
  <c r="I2148" i="8" s="1"/>
  <c r="F2148" i="8"/>
  <c r="H2770" i="8"/>
  <c r="F2770" i="8"/>
  <c r="I2770" i="8"/>
  <c r="I3889" i="8"/>
  <c r="H3889" i="8"/>
  <c r="F3889" i="8"/>
  <c r="F1968" i="8"/>
  <c r="H1968" i="8"/>
  <c r="I1968" i="8" s="1"/>
  <c r="I1003" i="8"/>
  <c r="H1003" i="8"/>
  <c r="F1003" i="8"/>
  <c r="H2691" i="8"/>
  <c r="F2691" i="8"/>
  <c r="I2691" i="8"/>
  <c r="H2362" i="8"/>
  <c r="F2362" i="8"/>
  <c r="I2362" i="8"/>
  <c r="H2700" i="8"/>
  <c r="F2700" i="8"/>
  <c r="I2700" i="8"/>
  <c r="I399" i="8"/>
  <c r="H399" i="8"/>
  <c r="F399" i="8"/>
  <c r="I4477" i="8"/>
  <c r="H4477" i="8"/>
  <c r="F4477" i="8"/>
  <c r="I4446" i="8"/>
  <c r="H4446" i="8"/>
  <c r="F4446" i="8"/>
  <c r="I4612" i="8"/>
  <c r="F4612" i="8"/>
  <c r="H4612" i="8"/>
  <c r="I4719" i="8"/>
  <c r="F4719" i="8"/>
  <c r="H4719" i="8"/>
  <c r="I1498" i="8"/>
  <c r="H1498" i="8"/>
  <c r="F1498" i="8"/>
  <c r="H2827" i="8"/>
  <c r="F2827" i="8"/>
  <c r="I2827" i="8"/>
  <c r="H2519" i="8"/>
  <c r="F2519" i="8"/>
  <c r="I2519" i="8"/>
  <c r="I701" i="8"/>
  <c r="H701" i="8"/>
  <c r="F701" i="8"/>
  <c r="H2157" i="8"/>
  <c r="F2157" i="8"/>
  <c r="I2157" i="8"/>
  <c r="I807" i="8"/>
  <c r="H807" i="8"/>
  <c r="F807" i="8"/>
  <c r="I1242" i="8"/>
  <c r="H1242" i="8"/>
  <c r="F1242" i="8"/>
  <c r="I522" i="8"/>
  <c r="H522" i="8"/>
  <c r="F522" i="8"/>
  <c r="H3646" i="8"/>
  <c r="I3646" i="8"/>
  <c r="F3646" i="8"/>
  <c r="H3494" i="8"/>
  <c r="I3494" i="8"/>
  <c r="F3494" i="8"/>
  <c r="I3670" i="8"/>
  <c r="H3670" i="8"/>
  <c r="F3670" i="8"/>
  <c r="I694" i="8"/>
  <c r="H694" i="8"/>
  <c r="F694" i="8"/>
  <c r="I4810" i="8"/>
  <c r="F4810" i="8"/>
  <c r="H4810" i="8"/>
  <c r="I4759" i="8"/>
  <c r="F4759" i="8"/>
  <c r="H4759" i="8"/>
  <c r="I4682" i="8"/>
  <c r="F4682" i="8"/>
  <c r="H4682" i="8"/>
  <c r="H3078" i="8"/>
  <c r="I3078" i="8"/>
  <c r="F3078" i="8"/>
  <c r="H776" i="8"/>
  <c r="I776" i="8" s="1"/>
  <c r="F776" i="8"/>
  <c r="H1508" i="8"/>
  <c r="I1508" i="8" s="1"/>
  <c r="F1508" i="8"/>
  <c r="I1976" i="8"/>
  <c r="F1976" i="8"/>
  <c r="H1976" i="8"/>
  <c r="H2657" i="8"/>
  <c r="F2657" i="8"/>
  <c r="I2657" i="8"/>
  <c r="H3805" i="8"/>
  <c r="I3805" i="8" s="1"/>
  <c r="F3805" i="8"/>
  <c r="I4207" i="8"/>
  <c r="F4207" i="8"/>
  <c r="H4207" i="8"/>
  <c r="I1987" i="8"/>
  <c r="H1987" i="8"/>
  <c r="F1987" i="8"/>
  <c r="H2703" i="8"/>
  <c r="F2703" i="8"/>
  <c r="I2703" i="8"/>
  <c r="H3504" i="8"/>
  <c r="I3504" i="8"/>
  <c r="F3504" i="8"/>
  <c r="H3151" i="8"/>
  <c r="I3151" i="8"/>
  <c r="F3151" i="8"/>
  <c r="I3915" i="8"/>
  <c r="H3915" i="8"/>
  <c r="F3915" i="8"/>
  <c r="I1362" i="8"/>
  <c r="H1362" i="8"/>
  <c r="F1362" i="8"/>
  <c r="H2116" i="8"/>
  <c r="F2116" i="8"/>
  <c r="I2116" i="8"/>
  <c r="H2434" i="8"/>
  <c r="F2434" i="8"/>
  <c r="I2434" i="8"/>
  <c r="I3666" i="8"/>
  <c r="H3666" i="8"/>
  <c r="F3666" i="8"/>
  <c r="I1578" i="8"/>
  <c r="H1578" i="8"/>
  <c r="F1578" i="8"/>
  <c r="H2421" i="8"/>
  <c r="I2421" i="8" s="1"/>
  <c r="F2421" i="8"/>
  <c r="H3510" i="8"/>
  <c r="I3510" i="8"/>
  <c r="F3510" i="8"/>
  <c r="H2209" i="8"/>
  <c r="F2209" i="8"/>
  <c r="I2209" i="8"/>
  <c r="H2631" i="8"/>
  <c r="F2631" i="8"/>
  <c r="I2631" i="8"/>
  <c r="H2698" i="8"/>
  <c r="F2698" i="8"/>
  <c r="I2698" i="8"/>
  <c r="I1645" i="8"/>
  <c r="H1645" i="8"/>
  <c r="F1645" i="8"/>
  <c r="I438" i="8"/>
  <c r="H438" i="8"/>
  <c r="F438" i="8"/>
  <c r="H2161" i="8"/>
  <c r="F2161" i="8"/>
  <c r="I2161" i="8"/>
  <c r="H2661" i="8"/>
  <c r="F2661" i="8"/>
  <c r="I2661" i="8"/>
  <c r="I712" i="8"/>
  <c r="H712" i="8"/>
  <c r="F712" i="8"/>
  <c r="I1583" i="8"/>
  <c r="F1583" i="8"/>
  <c r="H1583" i="8"/>
  <c r="H1979" i="8"/>
  <c r="I1979" i="8" s="1"/>
  <c r="F1979" i="8"/>
  <c r="H2636" i="8"/>
  <c r="F2636" i="8"/>
  <c r="I2636" i="8"/>
  <c r="H3073" i="8"/>
  <c r="I3073" i="8" s="1"/>
  <c r="F3073" i="8"/>
  <c r="I3754" i="8"/>
  <c r="F3754" i="8"/>
  <c r="H3754" i="8"/>
  <c r="H2160" i="8"/>
  <c r="F2160" i="8"/>
  <c r="I2160" i="8"/>
  <c r="H2791" i="8"/>
  <c r="F2791" i="8"/>
  <c r="I2791" i="8"/>
  <c r="I1616" i="8"/>
  <c r="F1616" i="8"/>
  <c r="H1616" i="8"/>
  <c r="I630" i="8"/>
  <c r="H630" i="8"/>
  <c r="F630" i="8"/>
  <c r="H3108" i="8"/>
  <c r="I3108" i="8" s="1"/>
  <c r="F3108" i="8"/>
  <c r="H2969" i="8"/>
  <c r="F2969" i="8"/>
  <c r="I2969" i="8"/>
  <c r="I1725" i="8"/>
  <c r="H1725" i="8"/>
  <c r="F1725" i="8"/>
  <c r="H3075" i="8"/>
  <c r="I3075" i="8"/>
  <c r="F3075" i="8"/>
  <c r="I563" i="8"/>
  <c r="H563" i="8"/>
  <c r="F563" i="8"/>
  <c r="I756" i="8"/>
  <c r="H756" i="8"/>
  <c r="F756" i="8"/>
  <c r="I1472" i="8"/>
  <c r="F1472" i="8"/>
  <c r="H1472" i="8"/>
  <c r="I4548" i="8"/>
  <c r="F4548" i="8"/>
  <c r="H4548" i="8"/>
  <c r="I1584" i="8"/>
  <c r="F1584" i="8"/>
  <c r="H1584" i="8"/>
  <c r="I3662" i="8"/>
  <c r="H3662" i="8"/>
  <c r="F3662" i="8"/>
  <c r="I480" i="8"/>
  <c r="H480" i="8"/>
  <c r="F480" i="8"/>
  <c r="H2452" i="8"/>
  <c r="F2452" i="8"/>
  <c r="I2452" i="8"/>
  <c r="H1212" i="8"/>
  <c r="I1212" i="8" s="1"/>
  <c r="F1212" i="8"/>
  <c r="H2478" i="8"/>
  <c r="I2478" i="8" s="1"/>
  <c r="F2478" i="8"/>
  <c r="H2671" i="8"/>
  <c r="F2671" i="8"/>
  <c r="I2671" i="8"/>
  <c r="H3625" i="8"/>
  <c r="F3625" i="8"/>
  <c r="I3625" i="8"/>
  <c r="I791" i="8"/>
  <c r="H791" i="8"/>
  <c r="F791" i="8"/>
  <c r="H2793" i="8"/>
  <c r="F2793" i="8"/>
  <c r="I2793" i="8"/>
  <c r="I613" i="8"/>
  <c r="H613" i="8"/>
  <c r="F613" i="8"/>
  <c r="I1988" i="8"/>
  <c r="H1988" i="8"/>
  <c r="F1988" i="8"/>
  <c r="I4010" i="8"/>
  <c r="F4010" i="8"/>
  <c r="H4010" i="8"/>
  <c r="I3910" i="8"/>
  <c r="H3910" i="8"/>
  <c r="F3910" i="8"/>
  <c r="I3747" i="8"/>
  <c r="H3747" i="8"/>
  <c r="F3747" i="8"/>
  <c r="I4801" i="8"/>
  <c r="F4801" i="8"/>
  <c r="H4801" i="8"/>
  <c r="I796" i="8"/>
  <c r="H796" i="8"/>
  <c r="F796" i="8"/>
  <c r="I3711" i="8"/>
  <c r="H3711" i="8"/>
  <c r="F3711" i="8"/>
  <c r="H8277" i="5"/>
  <c r="E3412" i="8" s="1"/>
  <c r="H2818" i="5"/>
  <c r="E774" i="8" s="1"/>
  <c r="G6998" i="5"/>
  <c r="G7082" i="5"/>
  <c r="H7286" i="5"/>
  <c r="E3049" i="8" s="1"/>
  <c r="H8393" i="5"/>
  <c r="E3451" i="8" s="1"/>
  <c r="H7977" i="5"/>
  <c r="E3337" i="8" s="1"/>
  <c r="H7166" i="5"/>
  <c r="E3014" i="8" s="1"/>
  <c r="H2830" i="5"/>
  <c r="E819" i="8" s="1"/>
  <c r="F701" i="6"/>
  <c r="F584" i="6"/>
  <c r="F230" i="6"/>
  <c r="F120" i="7"/>
  <c r="G111" i="7" s="1"/>
  <c r="G9654" i="5"/>
  <c r="H7146" i="5"/>
  <c r="E3003" i="8" s="1"/>
  <c r="G6906" i="5"/>
  <c r="H6294" i="5"/>
  <c r="E2335" i="8" s="1"/>
  <c r="H7845" i="5"/>
  <c r="E3304" i="8" s="1"/>
  <c r="H8353" i="5"/>
  <c r="E3437" i="8" s="1"/>
  <c r="G7194" i="5"/>
  <c r="H10944" i="5"/>
  <c r="E4624" i="8" s="1"/>
  <c r="H7909" i="5"/>
  <c r="E3320" i="8" s="1"/>
  <c r="H7102" i="5"/>
  <c r="E2984" i="8" s="1"/>
  <c r="G6490" i="5"/>
  <c r="H10924" i="5"/>
  <c r="E4619" i="8" s="1"/>
  <c r="G6854" i="5"/>
  <c r="H8177" i="5"/>
  <c r="E3387" i="8" s="1"/>
  <c r="H7450" i="5"/>
  <c r="E3211" i="8" s="1"/>
  <c r="H6806" i="5"/>
  <c r="E2833" i="8" s="1"/>
  <c r="F75" i="6"/>
  <c r="F406" i="6"/>
  <c r="F231" i="6"/>
  <c r="H2286" i="8"/>
  <c r="F2286" i="8"/>
  <c r="I2286" i="8"/>
  <c r="I1673" i="8"/>
  <c r="H1673" i="8"/>
  <c r="F1673" i="8"/>
  <c r="I4687" i="8"/>
  <c r="F4687" i="8"/>
  <c r="H4687" i="8"/>
  <c r="I4570" i="8"/>
  <c r="F4570" i="8"/>
  <c r="H4570" i="8"/>
  <c r="I3836" i="8"/>
  <c r="H3836" i="8"/>
  <c r="F3836" i="8"/>
  <c r="I3718" i="8"/>
  <c r="H3718" i="8"/>
  <c r="F3718" i="8"/>
  <c r="H4132" i="8"/>
  <c r="I4132" i="8" s="1"/>
  <c r="F4132" i="8"/>
  <c r="I596" i="8"/>
  <c r="H596" i="8"/>
  <c r="F596" i="8"/>
  <c r="I1599" i="8"/>
  <c r="F1599" i="8"/>
  <c r="H1599" i="8"/>
  <c r="I2070" i="8"/>
  <c r="H2070" i="8"/>
  <c r="F2070" i="8"/>
  <c r="H2375" i="8"/>
  <c r="F2375" i="8"/>
  <c r="I2375" i="8"/>
  <c r="H2959" i="8"/>
  <c r="I2959" i="8"/>
  <c r="F2959" i="8"/>
  <c r="I3653" i="8"/>
  <c r="H3653" i="8"/>
  <c r="F3653" i="8"/>
  <c r="I1698" i="8"/>
  <c r="H1698" i="8"/>
  <c r="F1698" i="8"/>
  <c r="H3099" i="8"/>
  <c r="I3099" i="8"/>
  <c r="F3099" i="8"/>
  <c r="H2303" i="8"/>
  <c r="F2303" i="8"/>
  <c r="I2303" i="8"/>
  <c r="I652" i="8"/>
  <c r="H652" i="8"/>
  <c r="F652" i="8"/>
  <c r="I4769" i="8"/>
  <c r="F4769" i="8"/>
  <c r="H4769" i="8"/>
  <c r="I469" i="8"/>
  <c r="H469" i="8"/>
  <c r="F469" i="8"/>
  <c r="I4566" i="8"/>
  <c r="F4566" i="8"/>
  <c r="H4566" i="8"/>
  <c r="I1400" i="8"/>
  <c r="F1400" i="8"/>
  <c r="H1400" i="8"/>
  <c r="I1532" i="8"/>
  <c r="H1532" i="8"/>
  <c r="F1532" i="8"/>
  <c r="I1399" i="8"/>
  <c r="F1399" i="8"/>
  <c r="H1399" i="8"/>
  <c r="I1990" i="8"/>
  <c r="H1990" i="8"/>
  <c r="F1990" i="8"/>
  <c r="H2379" i="8"/>
  <c r="F2379" i="8"/>
  <c r="I2379" i="8"/>
  <c r="H3198" i="8"/>
  <c r="I3198" i="8"/>
  <c r="F3198" i="8"/>
  <c r="I2045" i="8"/>
  <c r="H2045" i="8"/>
  <c r="F2045" i="8"/>
  <c r="H2920" i="8"/>
  <c r="I2920" i="8"/>
  <c r="F2920" i="8"/>
  <c r="I417" i="8"/>
  <c r="H417" i="8"/>
  <c r="F417" i="8"/>
  <c r="I3839" i="8"/>
  <c r="H3839" i="8"/>
  <c r="F3839" i="8"/>
  <c r="H3142" i="8"/>
  <c r="I3142" i="8"/>
  <c r="F3142" i="8"/>
  <c r="I1983" i="8"/>
  <c r="F1983" i="8"/>
  <c r="H1983" i="8"/>
  <c r="H3884" i="8"/>
  <c r="I3884" i="8" s="1"/>
  <c r="F3884" i="8"/>
  <c r="I1944" i="8"/>
  <c r="F1944" i="8"/>
  <c r="H1944" i="8"/>
  <c r="H2863" i="8"/>
  <c r="F2863" i="8"/>
  <c r="I2863" i="8"/>
  <c r="I784" i="8"/>
  <c r="H784" i="8"/>
  <c r="F784" i="8"/>
  <c r="I3763" i="8"/>
  <c r="H3763" i="8"/>
  <c r="F3763" i="8"/>
  <c r="I2048" i="8"/>
  <c r="F2048" i="8"/>
  <c r="H2048" i="8"/>
  <c r="H2751" i="8"/>
  <c r="F2751" i="8"/>
  <c r="I2751" i="8"/>
  <c r="I2054" i="8"/>
  <c r="H2054" i="8"/>
  <c r="F2054" i="8"/>
  <c r="I4165" i="8"/>
  <c r="H4165" i="8"/>
  <c r="F4165" i="8"/>
  <c r="I1460" i="8"/>
  <c r="H1460" i="8"/>
  <c r="F1460" i="8"/>
  <c r="I4707" i="8"/>
  <c r="F4707" i="8"/>
  <c r="H4707" i="8"/>
  <c r="H3621" i="8"/>
  <c r="I3621" i="8"/>
  <c r="F3621" i="8"/>
  <c r="I3657" i="8"/>
  <c r="F3657" i="8"/>
  <c r="H3657" i="8"/>
  <c r="I3902" i="8"/>
  <c r="H3902" i="8"/>
  <c r="F3902" i="8"/>
  <c r="H2410" i="8"/>
  <c r="F2410" i="8"/>
  <c r="I2410" i="8"/>
  <c r="I3796" i="8"/>
  <c r="H3796" i="8"/>
  <c r="F3796" i="8"/>
  <c r="H3120" i="8"/>
  <c r="I3120" i="8" s="1"/>
  <c r="F3120" i="8"/>
  <c r="I4694" i="8"/>
  <c r="F4694" i="8"/>
  <c r="H4694" i="8"/>
  <c r="I1619" i="8"/>
  <c r="H1619" i="8"/>
  <c r="F1619" i="8"/>
  <c r="I1104" i="8"/>
  <c r="F1104" i="8"/>
  <c r="H1104" i="8"/>
  <c r="I709" i="8"/>
  <c r="H709" i="8"/>
  <c r="F709" i="8"/>
  <c r="I1478" i="8"/>
  <c r="H1478" i="8"/>
  <c r="F1478" i="8"/>
  <c r="I1670" i="8"/>
  <c r="H1670" i="8"/>
  <c r="F1670" i="8"/>
  <c r="I2079" i="8"/>
  <c r="F2079" i="8"/>
  <c r="H2079" i="8"/>
  <c r="I3732" i="8"/>
  <c r="F3732" i="8"/>
  <c r="H3732" i="8"/>
  <c r="I4452" i="8"/>
  <c r="H4452" i="8"/>
  <c r="F4452" i="8"/>
  <c r="I1683" i="8"/>
  <c r="H1683" i="8"/>
  <c r="F1683" i="8"/>
  <c r="H3023" i="8"/>
  <c r="I3023" i="8"/>
  <c r="F3023" i="8"/>
  <c r="I3674" i="8"/>
  <c r="H3674" i="8"/>
  <c r="F3674" i="8"/>
  <c r="I4840" i="8"/>
  <c r="F4840" i="8"/>
  <c r="H4840" i="8"/>
  <c r="H2203" i="8"/>
  <c r="F2203" i="8"/>
  <c r="I2203" i="8"/>
  <c r="H2928" i="8"/>
  <c r="I2928" i="8"/>
  <c r="F2928" i="8"/>
  <c r="I4200" i="8"/>
  <c r="H4200" i="8"/>
  <c r="F4200" i="8"/>
  <c r="I1708" i="8"/>
  <c r="H1708" i="8"/>
  <c r="F1708" i="8"/>
  <c r="I1755" i="8"/>
  <c r="H1755" i="8"/>
  <c r="F1755" i="8"/>
  <c r="I2076" i="8"/>
  <c r="H2076" i="8"/>
  <c r="F2076" i="8"/>
  <c r="H2705" i="8"/>
  <c r="F2705" i="8"/>
  <c r="I2705" i="8"/>
  <c r="I1384" i="8"/>
  <c r="F1384" i="8"/>
  <c r="H1384" i="8"/>
  <c r="H2208" i="8"/>
  <c r="F2208" i="8"/>
  <c r="I2208" i="8"/>
  <c r="H2866" i="8"/>
  <c r="F2866" i="8"/>
  <c r="I2866" i="8"/>
  <c r="I3890" i="8"/>
  <c r="F3890" i="8"/>
  <c r="H3890" i="8"/>
  <c r="I789" i="8"/>
  <c r="H789" i="8"/>
  <c r="F789" i="8"/>
  <c r="I1580" i="8"/>
  <c r="H1580" i="8"/>
  <c r="F1580" i="8"/>
  <c r="I809" i="8"/>
  <c r="H809" i="8"/>
  <c r="F809" i="8"/>
  <c r="I388" i="8"/>
  <c r="H388" i="8"/>
  <c r="F388" i="8"/>
  <c r="H2918" i="8"/>
  <c r="I2918" i="8"/>
  <c r="F2918" i="8"/>
  <c r="I601" i="8"/>
  <c r="H601" i="8"/>
  <c r="F601" i="8"/>
  <c r="I3888" i="8"/>
  <c r="H3888" i="8"/>
  <c r="F3888" i="8"/>
  <c r="I641" i="8"/>
  <c r="H641" i="8"/>
  <c r="F641" i="8"/>
  <c r="H4145" i="8"/>
  <c r="I4145" i="8" s="1"/>
  <c r="F4145" i="8"/>
  <c r="H2460" i="8"/>
  <c r="I2460" i="8" s="1"/>
  <c r="F2460" i="8"/>
  <c r="I1911" i="8"/>
  <c r="F1911" i="8"/>
  <c r="H1911" i="8"/>
  <c r="I552" i="8"/>
  <c r="H552" i="8"/>
  <c r="F552" i="8"/>
  <c r="I2053" i="8"/>
  <c r="H2053" i="8"/>
  <c r="F2053" i="8"/>
  <c r="I418" i="8"/>
  <c r="H418" i="8"/>
  <c r="F418" i="8"/>
  <c r="H2762" i="8"/>
  <c r="F2762" i="8"/>
  <c r="I2762" i="8"/>
  <c r="H2659" i="8"/>
  <c r="F2659" i="8"/>
  <c r="I2659" i="8"/>
  <c r="I3743" i="8"/>
  <c r="H3743" i="8"/>
  <c r="F3743" i="8"/>
  <c r="H2397" i="8"/>
  <c r="F2397" i="8"/>
  <c r="I2397" i="8"/>
  <c r="I2055" i="8"/>
  <c r="F2055" i="8"/>
  <c r="H2055" i="8"/>
  <c r="I4179" i="8"/>
  <c r="H4179" i="8"/>
  <c r="F4179" i="8"/>
  <c r="H3221" i="8"/>
  <c r="I3221" i="8"/>
  <c r="F3221" i="8"/>
  <c r="I731" i="8"/>
  <c r="H731" i="8"/>
  <c r="F731" i="8"/>
  <c r="I3912" i="8"/>
  <c r="H3912" i="8"/>
  <c r="F3912" i="8"/>
  <c r="H140" i="8"/>
  <c r="F140" i="8"/>
  <c r="I140" i="8"/>
  <c r="I793" i="8"/>
  <c r="H793" i="8"/>
  <c r="F793" i="8"/>
  <c r="H1522" i="8"/>
  <c r="I1522" i="8" s="1"/>
  <c r="F1522" i="8"/>
  <c r="H2093" i="8"/>
  <c r="I2093" i="8" s="1"/>
  <c r="F2093" i="8"/>
  <c r="H2664" i="8"/>
  <c r="F2664" i="8"/>
  <c r="I2664" i="8"/>
  <c r="H3612" i="8"/>
  <c r="I3612" i="8"/>
  <c r="F3612" i="8"/>
  <c r="I3828" i="8"/>
  <c r="H3828" i="8"/>
  <c r="F3828" i="8"/>
  <c r="I4412" i="8"/>
  <c r="H4412" i="8"/>
  <c r="F4412" i="8"/>
  <c r="I687" i="8"/>
  <c r="H687" i="8"/>
  <c r="F687" i="8"/>
  <c r="H4127" i="8"/>
  <c r="I4127" i="8" s="1"/>
  <c r="F4127" i="8"/>
  <c r="H3533" i="8"/>
  <c r="I3533" i="8"/>
  <c r="F3533" i="8"/>
  <c r="I4111" i="8"/>
  <c r="H4111" i="8"/>
  <c r="F4111" i="8"/>
  <c r="H3081" i="8"/>
  <c r="F3081" i="8"/>
  <c r="I3081" i="8"/>
  <c r="H60" i="8"/>
  <c r="F60" i="8"/>
  <c r="I60" i="8"/>
  <c r="H2647" i="8"/>
  <c r="F2647" i="8"/>
  <c r="I2647" i="8"/>
  <c r="I4814" i="8"/>
  <c r="F4814" i="8"/>
  <c r="H4814" i="8"/>
  <c r="I3736" i="8"/>
  <c r="H3736" i="8"/>
  <c r="F3736" i="8"/>
  <c r="H2476" i="8"/>
  <c r="I2476" i="8" s="1"/>
  <c r="F2476" i="8"/>
  <c r="I1063" i="8"/>
  <c r="F1063" i="8"/>
  <c r="H1063" i="8"/>
  <c r="H3521" i="8"/>
  <c r="F3521" i="8"/>
  <c r="I3521" i="8"/>
  <c r="H2177" i="8"/>
  <c r="I2177" i="8" s="1"/>
  <c r="F2177" i="8"/>
  <c r="I4508" i="8"/>
  <c r="H4508" i="8"/>
  <c r="F4508" i="8"/>
  <c r="H4125" i="8"/>
  <c r="I4125" i="8" s="1"/>
  <c r="F4125" i="8"/>
  <c r="I1721" i="8"/>
  <c r="H1721" i="8"/>
  <c r="F1721" i="8"/>
  <c r="H2779" i="8"/>
  <c r="F2779" i="8"/>
  <c r="I2779" i="8"/>
  <c r="I497" i="8"/>
  <c r="H497" i="8"/>
  <c r="F497" i="8"/>
  <c r="I1491" i="8"/>
  <c r="H1491" i="8"/>
  <c r="F1491" i="8"/>
  <c r="H2511" i="8"/>
  <c r="F2511" i="8"/>
  <c r="I2511" i="8"/>
  <c r="H2237" i="8"/>
  <c r="F2237" i="8"/>
  <c r="I2237" i="8"/>
  <c r="I4031" i="8"/>
  <c r="H4031" i="8"/>
  <c r="F4031" i="8"/>
  <c r="H2799" i="8"/>
  <c r="F2799" i="8"/>
  <c r="I2799" i="8"/>
  <c r="H142" i="8"/>
  <c r="F142" i="8"/>
  <c r="I142" i="8"/>
  <c r="I740" i="8"/>
  <c r="H740" i="8"/>
  <c r="F740" i="8"/>
  <c r="H1614" i="8"/>
  <c r="I1614" i="8" s="1"/>
  <c r="F1614" i="8"/>
  <c r="H2131" i="8"/>
  <c r="I2131" i="8" s="1"/>
  <c r="F2131" i="8"/>
  <c r="H2653" i="8"/>
  <c r="F2653" i="8"/>
  <c r="I2653" i="8"/>
  <c r="H3127" i="8"/>
  <c r="I3127" i="8"/>
  <c r="F3127" i="8"/>
  <c r="I3764" i="8"/>
  <c r="H3764" i="8"/>
  <c r="F3764" i="8"/>
  <c r="H4091" i="8"/>
  <c r="I4091" i="8" s="1"/>
  <c r="F4091" i="8"/>
  <c r="I812" i="8"/>
  <c r="H812" i="8"/>
  <c r="F812" i="8"/>
  <c r="I698" i="8"/>
  <c r="H698" i="8"/>
  <c r="F698" i="8"/>
  <c r="I1033" i="8"/>
  <c r="H1033" i="8"/>
  <c r="F1033" i="8"/>
  <c r="I1010" i="8"/>
  <c r="H1010" i="8"/>
  <c r="F1010" i="8"/>
  <c r="H2159" i="8"/>
  <c r="F2159" i="8"/>
  <c r="I2159" i="8"/>
  <c r="I2022" i="8"/>
  <c r="H2022" i="8"/>
  <c r="F2022" i="8"/>
  <c r="H2194" i="8"/>
  <c r="F2194" i="8"/>
  <c r="I2194" i="8"/>
  <c r="I3709" i="8"/>
  <c r="H3709" i="8"/>
  <c r="F3709" i="8"/>
  <c r="I433" i="8"/>
  <c r="H433" i="8"/>
  <c r="F433" i="8"/>
  <c r="H773" i="8"/>
  <c r="I773" i="8" s="1"/>
  <c r="F773" i="8"/>
  <c r="I1494" i="8"/>
  <c r="H1494" i="8"/>
  <c r="F1494" i="8"/>
  <c r="H2117" i="8"/>
  <c r="F2117" i="8"/>
  <c r="I2117" i="8"/>
  <c r="H2655" i="8"/>
  <c r="F2655" i="8"/>
  <c r="I2655" i="8"/>
  <c r="H3152" i="8"/>
  <c r="I3152" i="8"/>
  <c r="F3152" i="8"/>
  <c r="I4859" i="8"/>
  <c r="F4859" i="8"/>
  <c r="H4859" i="8"/>
  <c r="I1481" i="8"/>
  <c r="H1481" i="8"/>
  <c r="F1481" i="8"/>
  <c r="I1518" i="8"/>
  <c r="H1518" i="8"/>
  <c r="F1518" i="8"/>
  <c r="I590" i="8"/>
  <c r="H590" i="8"/>
  <c r="F590" i="8"/>
  <c r="I1304" i="8"/>
  <c r="F1304" i="8"/>
  <c r="H1304" i="8"/>
  <c r="I1581" i="8"/>
  <c r="H1581" i="8"/>
  <c r="F1581" i="8"/>
  <c r="F2112" i="8"/>
  <c r="H2112" i="8"/>
  <c r="I2112" i="8" s="1"/>
  <c r="H2483" i="8"/>
  <c r="I2483" i="8" s="1"/>
  <c r="F2483" i="8"/>
  <c r="H2794" i="8"/>
  <c r="F2794" i="8"/>
  <c r="I2794" i="8"/>
  <c r="I4264" i="8"/>
  <c r="H4264" i="8"/>
  <c r="F4264" i="8"/>
  <c r="I603" i="8"/>
  <c r="H603" i="8"/>
  <c r="F603" i="8"/>
  <c r="I393" i="8"/>
  <c r="H393" i="8"/>
  <c r="F393" i="8"/>
  <c r="I674" i="8"/>
  <c r="H674" i="8"/>
  <c r="F674" i="8"/>
  <c r="H2574" i="8"/>
  <c r="F2574" i="8"/>
  <c r="I2574" i="8"/>
  <c r="H2233" i="8"/>
  <c r="F2233" i="8"/>
  <c r="I2233" i="8"/>
  <c r="I1167" i="8"/>
  <c r="F1167" i="8"/>
  <c r="H1167" i="8"/>
  <c r="I1910" i="8"/>
  <c r="H1910" i="8"/>
  <c r="F1910" i="8"/>
  <c r="I4410" i="8"/>
  <c r="F4410" i="8"/>
  <c r="H4410" i="8"/>
  <c r="I4442" i="8"/>
  <c r="F4442" i="8"/>
  <c r="H4442" i="8"/>
  <c r="G6738" i="5"/>
  <c r="H8309" i="5"/>
  <c r="E3420" i="8" s="1"/>
  <c r="H6766" i="5"/>
  <c r="E2821" i="8" s="1"/>
  <c r="G6866" i="5"/>
  <c r="H8201" i="5"/>
  <c r="E3393" i="8" s="1"/>
  <c r="G7018" i="5"/>
  <c r="H7881" i="5"/>
  <c r="E3313" i="8" s="1"/>
  <c r="I1450" i="8"/>
  <c r="H1450" i="8"/>
  <c r="F1450" i="8"/>
  <c r="H8341" i="5"/>
  <c r="E3433" i="8" s="1"/>
  <c r="H6786" i="5"/>
  <c r="E2828" i="8" s="1"/>
  <c r="F56" i="6"/>
  <c r="G50" i="6" s="1"/>
  <c r="F163" i="6"/>
  <c r="F633" i="6"/>
  <c r="F405" i="6"/>
  <c r="G400" i="6" s="1"/>
  <c r="F9779" i="5" s="1"/>
  <c r="H2838" i="5"/>
  <c r="E833" i="8" s="1"/>
  <c r="H6946" i="5"/>
  <c r="E2896" i="8" s="1"/>
  <c r="F569" i="6"/>
  <c r="G566" i="6" s="1"/>
  <c r="H8321" i="5"/>
  <c r="E3423" i="8" s="1"/>
  <c r="H8141" i="5"/>
  <c r="E3378" i="8" s="1"/>
  <c r="H4867" i="5"/>
  <c r="E1231" i="8" s="1"/>
  <c r="H7058" i="5"/>
  <c r="E2938" i="8" s="1"/>
  <c r="H7134" i="5"/>
  <c r="E2996" i="8" s="1"/>
  <c r="G9655" i="5"/>
  <c r="H7805" i="5"/>
  <c r="E3294" i="8" s="1"/>
  <c r="H7893" i="5"/>
  <c r="E3316" i="8" s="1"/>
  <c r="H7985" i="5"/>
  <c r="E3339" i="8" s="1"/>
  <c r="H8073" i="5"/>
  <c r="E3361" i="8" s="1"/>
  <c r="H7190" i="5"/>
  <c r="E3025" i="8" s="1"/>
  <c r="H8357" i="5"/>
  <c r="E3439" i="8" s="1"/>
  <c r="H7961" i="5"/>
  <c r="E3333" i="8" s="1"/>
  <c r="F152" i="6"/>
  <c r="F164" i="6"/>
  <c r="F217" i="6"/>
  <c r="F554" i="6"/>
  <c r="H2732" i="8"/>
  <c r="F2732" i="8"/>
  <c r="I2732" i="8"/>
  <c r="I4510" i="8"/>
  <c r="F4510" i="8"/>
  <c r="H4510" i="8"/>
  <c r="I1105" i="8"/>
  <c r="H1105" i="8"/>
  <c r="F1105" i="8"/>
  <c r="I1929" i="8"/>
  <c r="H1929" i="8"/>
  <c r="F1929" i="8"/>
  <c r="I1308" i="8"/>
  <c r="H1308" i="8"/>
  <c r="F1308" i="8"/>
  <c r="I1297" i="8"/>
  <c r="H1297" i="8"/>
  <c r="F1297" i="8"/>
  <c r="H70" i="8"/>
  <c r="I70" i="8" s="1"/>
  <c r="F70" i="8"/>
  <c r="I1648" i="8"/>
  <c r="F1648" i="8"/>
  <c r="H1648" i="8"/>
  <c r="H2168" i="8"/>
  <c r="I2168" i="8" s="1"/>
  <c r="F2168" i="8"/>
  <c r="I3717" i="8"/>
  <c r="H3717" i="8"/>
  <c r="F3717" i="8"/>
  <c r="I483" i="8"/>
  <c r="H483" i="8"/>
  <c r="F483" i="8"/>
  <c r="H3114" i="8"/>
  <c r="F3114" i="8"/>
  <c r="I3114" i="8"/>
  <c r="H3613" i="8"/>
  <c r="I3613" i="8"/>
  <c r="F3613" i="8"/>
  <c r="I678" i="8"/>
  <c r="H678" i="8"/>
  <c r="F678" i="8"/>
  <c r="I4214" i="8"/>
  <c r="H4214" i="8"/>
  <c r="F4214" i="8"/>
  <c r="H3207" i="8"/>
  <c r="I3207" i="8"/>
  <c r="F3207" i="8"/>
  <c r="I3651" i="8"/>
  <c r="H3651" i="8"/>
  <c r="F3651" i="8"/>
  <c r="H2122" i="8"/>
  <c r="I2122" i="8" s="1"/>
  <c r="F2122" i="8"/>
  <c r="H761" i="8"/>
  <c r="I761" i="8" s="1"/>
  <c r="F761" i="8"/>
  <c r="I1457" i="8"/>
  <c r="H1457" i="8"/>
  <c r="F1457" i="8"/>
  <c r="I2032" i="8"/>
  <c r="F2032" i="8"/>
  <c r="H2032" i="8"/>
  <c r="H3205" i="8"/>
  <c r="I3205" i="8"/>
  <c r="F3205" i="8"/>
  <c r="I3911" i="8"/>
  <c r="H3911" i="8"/>
  <c r="F3911" i="8"/>
  <c r="I1716" i="8"/>
  <c r="H1716" i="8"/>
  <c r="F1716" i="8"/>
  <c r="H1786" i="8"/>
  <c r="I1786" i="8" s="1"/>
  <c r="F1786" i="8"/>
  <c r="I1633" i="8"/>
  <c r="H1633" i="8"/>
  <c r="F1633" i="8"/>
  <c r="I4075" i="8"/>
  <c r="H4075" i="8"/>
  <c r="F4075" i="8"/>
  <c r="I1631" i="8"/>
  <c r="F1631" i="8"/>
  <c r="H1631" i="8"/>
  <c r="H2801" i="8"/>
  <c r="F2801" i="8"/>
  <c r="I2801" i="8"/>
  <c r="I1061" i="8"/>
  <c r="H1061" i="8"/>
  <c r="F1061" i="8"/>
  <c r="I561" i="8"/>
  <c r="H561" i="8"/>
  <c r="F561" i="8"/>
  <c r="H3080" i="8"/>
  <c r="I3080" i="8"/>
  <c r="F3080" i="8"/>
  <c r="I3790" i="8"/>
  <c r="H3790" i="8"/>
  <c r="F3790" i="8"/>
  <c r="I1502" i="8"/>
  <c r="H1502" i="8"/>
  <c r="F1502" i="8"/>
  <c r="H1563" i="8"/>
  <c r="I1563" i="8" s="1"/>
  <c r="F1563" i="8"/>
  <c r="H2505" i="8"/>
  <c r="I2505" i="8" s="1"/>
  <c r="F2505" i="8"/>
  <c r="I673" i="8"/>
  <c r="H673" i="8"/>
  <c r="F673" i="8"/>
  <c r="H2127" i="8"/>
  <c r="F2127" i="8"/>
  <c r="I2127" i="8"/>
  <c r="I1438" i="8"/>
  <c r="H1438" i="8"/>
  <c r="F1438" i="8"/>
  <c r="H2847" i="8"/>
  <c r="F2847" i="8"/>
  <c r="I2847" i="8"/>
  <c r="H3288" i="8"/>
  <c r="I3288" i="8"/>
  <c r="F3288" i="8"/>
  <c r="I1768" i="8"/>
  <c r="F1768" i="8"/>
  <c r="H1768" i="8"/>
  <c r="H2545" i="8"/>
  <c r="I2545" i="8" s="1"/>
  <c r="F2545" i="8"/>
  <c r="H3859" i="8"/>
  <c r="I3859" i="8" s="1"/>
  <c r="F3859" i="8"/>
  <c r="I1667" i="8"/>
  <c r="H1667" i="8"/>
  <c r="F1667" i="8"/>
  <c r="I602" i="8"/>
  <c r="H602" i="8"/>
  <c r="F602" i="8"/>
  <c r="H2550" i="8"/>
  <c r="I2550" i="8" s="1"/>
  <c r="F2550" i="8"/>
  <c r="F2063" i="8"/>
  <c r="H2063" i="8"/>
  <c r="I2063" i="8" s="1"/>
  <c r="I788" i="8"/>
  <c r="H788" i="8"/>
  <c r="F788" i="8"/>
  <c r="H2193" i="8"/>
  <c r="F2193" i="8"/>
  <c r="I2193" i="8"/>
  <c r="H2422" i="8"/>
  <c r="F2422" i="8"/>
  <c r="I2422" i="8"/>
  <c r="H2711" i="8"/>
  <c r="F2711" i="8"/>
  <c r="I2711" i="8"/>
  <c r="I3762" i="8"/>
  <c r="F3762" i="8"/>
  <c r="H3762" i="8"/>
  <c r="I1629" i="8"/>
  <c r="H1629" i="8"/>
  <c r="F1629" i="8"/>
  <c r="I681" i="8"/>
  <c r="H681" i="8"/>
  <c r="F681" i="8"/>
  <c r="I1650" i="8"/>
  <c r="H1650" i="8"/>
  <c r="F1650" i="8"/>
  <c r="I595" i="8"/>
  <c r="H595" i="8"/>
  <c r="F595" i="8"/>
  <c r="I426" i="8"/>
  <c r="H426" i="8"/>
  <c r="F426" i="8"/>
  <c r="I4263" i="8"/>
  <c r="F4263" i="8"/>
  <c r="H4263" i="8"/>
  <c r="I1969" i="8"/>
  <c r="H1969" i="8"/>
  <c r="F1969" i="8"/>
  <c r="H2259" i="8"/>
  <c r="F2259" i="8"/>
  <c r="I2259" i="8"/>
  <c r="I3808" i="8"/>
  <c r="H3808" i="8"/>
  <c r="F3808" i="8"/>
  <c r="H2257" i="8"/>
  <c r="I2257" i="8" s="1"/>
  <c r="F2257" i="8"/>
  <c r="I3914" i="8"/>
  <c r="F3914" i="8"/>
  <c r="H3914" i="8"/>
  <c r="I1465" i="8"/>
  <c r="H1465" i="8"/>
  <c r="F1465" i="8"/>
  <c r="H3481" i="8"/>
  <c r="F3481" i="8"/>
  <c r="I3481" i="8"/>
  <c r="I1440" i="8"/>
  <c r="F1440" i="8"/>
  <c r="H1440" i="8"/>
  <c r="H2223" i="8"/>
  <c r="F2223" i="8"/>
  <c r="I2223" i="8"/>
  <c r="H3854" i="8"/>
  <c r="I3854" i="8" s="1"/>
  <c r="F3854" i="8"/>
  <c r="H743" i="8"/>
  <c r="I743" i="8" s="1"/>
  <c r="F743" i="8"/>
  <c r="H2302" i="8"/>
  <c r="F2302" i="8"/>
  <c r="I2302" i="8"/>
  <c r="I4009" i="8"/>
  <c r="H4009" i="8"/>
  <c r="F4009" i="8"/>
  <c r="I2049" i="8"/>
  <c r="H2049" i="8"/>
  <c r="F2049" i="8"/>
  <c r="I424" i="8"/>
  <c r="H424" i="8"/>
  <c r="F424" i="8"/>
  <c r="H3176" i="8"/>
  <c r="I3176" i="8"/>
  <c r="F3176" i="8"/>
  <c r="H1213" i="8"/>
  <c r="I1213" i="8" s="1"/>
  <c r="F1213" i="8"/>
  <c r="H3291" i="8"/>
  <c r="I3291" i="8"/>
  <c r="F3291" i="8"/>
  <c r="I659" i="8"/>
  <c r="H659" i="8"/>
  <c r="F659" i="8"/>
  <c r="H3077" i="8"/>
  <c r="I3077" i="8"/>
  <c r="F3077" i="8"/>
  <c r="H2805" i="8"/>
  <c r="F2805" i="8"/>
  <c r="I2805" i="8"/>
  <c r="I3741" i="8"/>
  <c r="H3741" i="8"/>
  <c r="F3741" i="8"/>
  <c r="I2091" i="8"/>
  <c r="H2091" i="8"/>
  <c r="F2091" i="8"/>
  <c r="H2643" i="8"/>
  <c r="F2643" i="8"/>
  <c r="I2643" i="8"/>
  <c r="H2743" i="8"/>
  <c r="F2743" i="8"/>
  <c r="I2743" i="8"/>
  <c r="I4413" i="8"/>
  <c r="H4413" i="8"/>
  <c r="F4413" i="8"/>
  <c r="H2128" i="8"/>
  <c r="I2128" i="8" s="1"/>
  <c r="F2128" i="8"/>
  <c r="H3245" i="8"/>
  <c r="I3245" i="8"/>
  <c r="F3245" i="8"/>
  <c r="H2749" i="8"/>
  <c r="F2749" i="8"/>
  <c r="I2749" i="8"/>
  <c r="I3649" i="8"/>
  <c r="F3649" i="8"/>
  <c r="H3649" i="8"/>
  <c r="I357" i="8"/>
  <c r="H357" i="8"/>
  <c r="F357" i="8"/>
  <c r="H2185" i="8"/>
  <c r="F2185" i="8"/>
  <c r="I2185" i="8"/>
  <c r="H2666" i="8"/>
  <c r="F2666" i="8"/>
  <c r="I2666" i="8"/>
  <c r="I3673" i="8"/>
  <c r="F3673" i="8"/>
  <c r="H3673" i="8"/>
  <c r="H3968" i="8"/>
  <c r="I3968" i="8" s="1"/>
  <c r="F3968" i="8"/>
  <c r="I4563" i="8"/>
  <c r="F4563" i="8"/>
  <c r="H4563" i="8"/>
  <c r="I2058" i="8"/>
  <c r="H2058" i="8"/>
  <c r="F2058" i="8"/>
  <c r="I4201" i="8"/>
  <c r="H4201" i="8"/>
  <c r="F4201" i="8"/>
  <c r="H2235" i="8"/>
  <c r="F2235" i="8"/>
  <c r="I2235" i="8"/>
  <c r="I726" i="8"/>
  <c r="H726" i="8"/>
  <c r="F726" i="8"/>
  <c r="I4181" i="8"/>
  <c r="F4181" i="8"/>
  <c r="H4181" i="8"/>
  <c r="I1821" i="8"/>
  <c r="H1821" i="8"/>
  <c r="F1821" i="8"/>
  <c r="I3720" i="8"/>
  <c r="H3720" i="8"/>
  <c r="F3720" i="8"/>
  <c r="H3272" i="8"/>
  <c r="I3272" i="8"/>
  <c r="F3272" i="8"/>
  <c r="I436" i="8"/>
  <c r="H436" i="8"/>
  <c r="F436" i="8"/>
  <c r="I1525" i="8"/>
  <c r="H1525" i="8"/>
  <c r="F1525" i="8"/>
  <c r="I1728" i="8"/>
  <c r="F1728" i="8"/>
  <c r="H1728" i="8"/>
  <c r="I1223" i="8"/>
  <c r="F1223" i="8"/>
  <c r="H1223" i="8"/>
  <c r="H2961" i="8"/>
  <c r="F2961" i="8"/>
  <c r="I2961" i="8"/>
  <c r="F4194" i="8"/>
  <c r="H4194" i="8"/>
  <c r="I4194" i="8" s="1"/>
  <c r="I612" i="8"/>
  <c r="H612" i="8"/>
  <c r="F612" i="8"/>
  <c r="H2349" i="8"/>
  <c r="F2349" i="8"/>
  <c r="I2349" i="8"/>
  <c r="H3103" i="8"/>
  <c r="I3103" i="8"/>
  <c r="F3103" i="8"/>
  <c r="H3063" i="8"/>
  <c r="I3063" i="8" s="1"/>
  <c r="F3063" i="8"/>
  <c r="H3196" i="8"/>
  <c r="I3196" i="8"/>
  <c r="F3196" i="8"/>
  <c r="H3577" i="8"/>
  <c r="F3577" i="8"/>
  <c r="I3577" i="8"/>
  <c r="H3000" i="8"/>
  <c r="I3000" i="8"/>
  <c r="F3000" i="8"/>
  <c r="H2848" i="8"/>
  <c r="F2848" i="8"/>
  <c r="I2848" i="8"/>
  <c r="I474" i="8"/>
  <c r="H474" i="8"/>
  <c r="F474" i="8"/>
  <c r="H1747" i="8"/>
  <c r="I1747" i="8" s="1"/>
  <c r="F1747" i="8"/>
  <c r="H2663" i="8"/>
  <c r="F2663" i="8"/>
  <c r="I2663" i="8"/>
  <c r="H3293" i="8"/>
  <c r="I3293" i="8"/>
  <c r="F3293" i="8"/>
  <c r="I4511" i="8"/>
  <c r="F4511" i="8"/>
  <c r="H4511" i="8"/>
  <c r="I700" i="8"/>
  <c r="H700" i="8"/>
  <c r="F700" i="8"/>
  <c r="H2339" i="8"/>
  <c r="F2339" i="8"/>
  <c r="I2339" i="8"/>
  <c r="I1303" i="8"/>
  <c r="F1303" i="8"/>
  <c r="H1303" i="8"/>
  <c r="H3058" i="8"/>
  <c r="F3058" i="8"/>
  <c r="I3058" i="8"/>
  <c r="H2374" i="8"/>
  <c r="F2374" i="8"/>
  <c r="I2374" i="8"/>
  <c r="H3529" i="8"/>
  <c r="F3529" i="8"/>
  <c r="I3529" i="8"/>
  <c r="H4185" i="8"/>
  <c r="I4185" i="8" s="1"/>
  <c r="F4185" i="8"/>
  <c r="I470" i="8"/>
  <c r="H470" i="8"/>
  <c r="F470" i="8"/>
  <c r="I1049" i="8"/>
  <c r="H1049" i="8"/>
  <c r="F1049" i="8"/>
  <c r="I1501" i="8"/>
  <c r="H1501" i="8"/>
  <c r="F1501" i="8"/>
  <c r="H2130" i="8"/>
  <c r="F2130" i="8"/>
  <c r="I2130" i="8"/>
  <c r="I556" i="8"/>
  <c r="H556" i="8"/>
  <c r="F556" i="8"/>
  <c r="I1233" i="8"/>
  <c r="H1233" i="8"/>
  <c r="F1233" i="8"/>
  <c r="H2178" i="8"/>
  <c r="F2178" i="8"/>
  <c r="I2178" i="8"/>
  <c r="F4186" i="8"/>
  <c r="H4186" i="8"/>
  <c r="I4186" i="8" s="1"/>
  <c r="I3678" i="8"/>
  <c r="H3678" i="8"/>
  <c r="F3678" i="8"/>
  <c r="I647" i="8"/>
  <c r="H647" i="8"/>
  <c r="F647" i="8"/>
  <c r="I1326" i="8"/>
  <c r="H1326" i="8"/>
  <c r="F1326" i="8"/>
  <c r="I1623" i="8"/>
  <c r="F1623" i="8"/>
  <c r="H1623" i="8"/>
  <c r="I1941" i="8"/>
  <c r="H1941" i="8"/>
  <c r="F1941" i="8"/>
  <c r="H2533" i="8"/>
  <c r="F2533" i="8"/>
  <c r="I2533" i="8"/>
  <c r="H2941" i="8"/>
  <c r="F2941" i="8"/>
  <c r="I2941" i="8"/>
  <c r="I3787" i="8"/>
  <c r="H3787" i="8"/>
  <c r="F3787" i="8"/>
  <c r="I4366" i="8"/>
  <c r="H4366" i="8"/>
  <c r="F4366" i="8"/>
  <c r="I1727" i="8"/>
  <c r="F1727" i="8"/>
  <c r="H1727" i="8"/>
  <c r="H2633" i="8"/>
  <c r="F2633" i="8"/>
  <c r="I2633" i="8"/>
  <c r="H3638" i="8"/>
  <c r="I3638" i="8"/>
  <c r="F3638" i="8"/>
  <c r="I1436" i="8"/>
  <c r="H1436" i="8"/>
  <c r="F1436" i="8"/>
  <c r="I1310" i="8"/>
  <c r="H1310" i="8"/>
  <c r="F1310" i="8"/>
  <c r="I4164" i="8"/>
  <c r="H4164" i="8"/>
  <c r="F4164" i="8"/>
  <c r="F3874" i="8"/>
  <c r="H3874" i="8"/>
  <c r="I3874" i="8" s="1"/>
  <c r="H55" i="8"/>
  <c r="I55" i="8" s="1"/>
  <c r="F55" i="8"/>
  <c r="G7170" i="5"/>
  <c r="H7973" i="5"/>
  <c r="E3336" i="8" s="1"/>
  <c r="G6746" i="5"/>
  <c r="H6774" i="5"/>
  <c r="E2823" i="8" s="1"/>
  <c r="G7094" i="5"/>
  <c r="G6494" i="5"/>
  <c r="G9820" i="5"/>
  <c r="H2814" i="5"/>
  <c r="E751" i="8" s="1"/>
  <c r="G6834" i="5"/>
  <c r="I1822" i="8"/>
  <c r="H1822" i="8"/>
  <c r="F1822" i="8"/>
  <c r="F675" i="6"/>
  <c r="F553" i="6"/>
  <c r="G547" i="6" s="1"/>
  <c r="F105" i="7"/>
  <c r="G97" i="7" s="1"/>
  <c r="G6432" i="5"/>
  <c r="H8009" i="5"/>
  <c r="E3345" i="8" s="1"/>
  <c r="G7302" i="5"/>
  <c r="H2802" i="5"/>
  <c r="E733" i="8" s="1"/>
  <c r="H6926" i="5"/>
  <c r="E2891" i="8" s="1"/>
  <c r="H7949" i="5"/>
  <c r="E3330" i="8" s="1"/>
  <c r="H8381" i="5"/>
  <c r="E3446" i="8" s="1"/>
  <c r="H8413" i="5"/>
  <c r="E3461" i="8" s="1"/>
  <c r="H7957" i="5"/>
  <c r="E3332" i="8" s="1"/>
  <c r="G7042" i="5"/>
  <c r="I539" i="8"/>
  <c r="H539" i="8"/>
  <c r="F539" i="8"/>
  <c r="H7929" i="5"/>
  <c r="E3325" i="8" s="1"/>
  <c r="G6822" i="5"/>
  <c r="H6658" i="5"/>
  <c r="E2724" i="8" s="1"/>
  <c r="G7074" i="5"/>
  <c r="H8397" i="5"/>
  <c r="E3453" i="8" s="1"/>
  <c r="G61" i="7"/>
  <c r="H6902" i="5"/>
  <c r="E2883" i="8" s="1"/>
  <c r="H7849" i="5"/>
  <c r="E3305" i="8" s="1"/>
  <c r="F317" i="6"/>
  <c r="F429" i="6"/>
  <c r="F329" i="6"/>
  <c r="F702" i="6"/>
  <c r="H3181" i="8"/>
  <c r="I3181" i="8"/>
  <c r="F3181" i="8"/>
  <c r="I1015" i="8"/>
  <c r="F1015" i="8"/>
  <c r="H1015" i="8"/>
  <c r="H2527" i="8"/>
  <c r="I2527" i="8" s="1"/>
  <c r="F2527" i="8"/>
  <c r="H3531" i="8"/>
  <c r="I3531" i="8"/>
  <c r="F3531" i="8"/>
  <c r="H3057" i="8"/>
  <c r="F3057" i="8"/>
  <c r="I3057" i="8"/>
  <c r="I4698" i="8"/>
  <c r="F4698" i="8"/>
  <c r="H4698" i="8"/>
  <c r="I439" i="8"/>
  <c r="H439" i="8"/>
  <c r="F439" i="8"/>
  <c r="I1672" i="8"/>
  <c r="F1672" i="8"/>
  <c r="H1672" i="8"/>
  <c r="H3140" i="8"/>
  <c r="I3140" i="8"/>
  <c r="F3140" i="8"/>
  <c r="I3783" i="8"/>
  <c r="H3783" i="8"/>
  <c r="F3783" i="8"/>
  <c r="I625" i="8"/>
  <c r="H625" i="8"/>
  <c r="F625" i="8"/>
  <c r="H2258" i="8"/>
  <c r="F2258" i="8"/>
  <c r="I2258" i="8"/>
  <c r="I3731" i="8"/>
  <c r="H3731" i="8"/>
  <c r="F3731" i="8"/>
  <c r="H3007" i="8"/>
  <c r="I3007" i="8"/>
  <c r="F3007" i="8"/>
  <c r="H2403" i="8"/>
  <c r="F2403" i="8"/>
  <c r="I2403" i="8"/>
  <c r="H2997" i="8"/>
  <c r="I2997" i="8"/>
  <c r="F2997" i="8"/>
  <c r="I1737" i="8"/>
  <c r="H1737" i="8"/>
  <c r="F1737" i="8"/>
  <c r="I4016" i="8"/>
  <c r="H4016" i="8"/>
  <c r="F4016" i="8"/>
  <c r="I804" i="8"/>
  <c r="H804" i="8"/>
  <c r="F804" i="8"/>
  <c r="H3552" i="8"/>
  <c r="I3552" i="8"/>
  <c r="F3552" i="8"/>
  <c r="F4074" i="8"/>
  <c r="H4074" i="8"/>
  <c r="I4074" i="8" s="1"/>
  <c r="I3700" i="8"/>
  <c r="F3700" i="8"/>
  <c r="H3700" i="8"/>
  <c r="I1329" i="8"/>
  <c r="H1329" i="8"/>
  <c r="F1329" i="8"/>
  <c r="I1328" i="8"/>
  <c r="F1328" i="8"/>
  <c r="H1328" i="8"/>
  <c r="I1912" i="8"/>
  <c r="F1912" i="8"/>
  <c r="H1912" i="8"/>
  <c r="I4411" i="8"/>
  <c r="F4411" i="8"/>
  <c r="H4411" i="8"/>
  <c r="I1441" i="8"/>
  <c r="H1441" i="8"/>
  <c r="F1441" i="8"/>
  <c r="H3244" i="8"/>
  <c r="I3244" i="8"/>
  <c r="F3244" i="8"/>
  <c r="I2003" i="8"/>
  <c r="H2003" i="8"/>
  <c r="F2003" i="8"/>
  <c r="H2084" i="8"/>
  <c r="I2084" i="8" s="1"/>
  <c r="F2084" i="8"/>
  <c r="I3699" i="8"/>
  <c r="H3699" i="8"/>
  <c r="F3699" i="8"/>
  <c r="H2768" i="8"/>
  <c r="F2768" i="8"/>
  <c r="I2768" i="8"/>
  <c r="I4556" i="8"/>
  <c r="F4556" i="8"/>
  <c r="H4556" i="8"/>
  <c r="H1997" i="8"/>
  <c r="I1997" i="8" s="1"/>
  <c r="F1997" i="8"/>
  <c r="I4451" i="8"/>
  <c r="F4451" i="8"/>
  <c r="H4451" i="8"/>
  <c r="H1950" i="8"/>
  <c r="I1950" i="8" s="1"/>
  <c r="F1950" i="8"/>
  <c r="I1444" i="8"/>
  <c r="H1444" i="8"/>
  <c r="F1444" i="8"/>
  <c r="I1302" i="8"/>
  <c r="H1302" i="8"/>
  <c r="F1302" i="8"/>
  <c r="I1705" i="8"/>
  <c r="H1705" i="8"/>
  <c r="F1705" i="8"/>
  <c r="H1745" i="8"/>
  <c r="I1745" i="8" s="1"/>
  <c r="F1745" i="8"/>
  <c r="H2492" i="8"/>
  <c r="I2492" i="8" s="1"/>
  <c r="F2492" i="8"/>
  <c r="H2999" i="8"/>
  <c r="I2999" i="8"/>
  <c r="F2999" i="8"/>
  <c r="I4716" i="8"/>
  <c r="F4716" i="8"/>
  <c r="H4716" i="8"/>
  <c r="H2398" i="8"/>
  <c r="F2398" i="8"/>
  <c r="I2398" i="8"/>
  <c r="I4409" i="8"/>
  <c r="H4409" i="8"/>
  <c r="F4409" i="8"/>
  <c r="I813" i="8"/>
  <c r="H813" i="8"/>
  <c r="F813" i="8"/>
  <c r="I1504" i="8"/>
  <c r="F1504" i="8"/>
  <c r="H1504" i="8"/>
  <c r="H2276" i="8"/>
  <c r="F2276" i="8"/>
  <c r="I2276" i="8"/>
  <c r="H2767" i="8"/>
  <c r="F2767" i="8"/>
  <c r="I2767" i="8"/>
  <c r="I3840" i="8"/>
  <c r="H3840" i="8"/>
  <c r="F3840" i="8"/>
  <c r="I458" i="8"/>
  <c r="H458" i="8"/>
  <c r="F458" i="8"/>
  <c r="H2915" i="8"/>
  <c r="I2915" i="8"/>
  <c r="F2915" i="8"/>
  <c r="I4431" i="8"/>
  <c r="F4431" i="8"/>
  <c r="H4431" i="8"/>
  <c r="H3134" i="8"/>
  <c r="I3134" i="8"/>
  <c r="F3134" i="8"/>
  <c r="I621" i="8"/>
  <c r="H621" i="8"/>
  <c r="F621" i="8"/>
  <c r="I1009" i="8"/>
  <c r="H1009" i="8"/>
  <c r="F1009" i="8"/>
  <c r="I1313" i="8"/>
  <c r="H1313" i="8"/>
  <c r="F1313" i="8"/>
  <c r="I783" i="8"/>
  <c r="H783" i="8"/>
  <c r="F783" i="8"/>
  <c r="I4717" i="8"/>
  <c r="F4717" i="8"/>
  <c r="H4717" i="8"/>
  <c r="I1826" i="8"/>
  <c r="H1826" i="8"/>
  <c r="F1826" i="8"/>
  <c r="H2481" i="8"/>
  <c r="I2481" i="8" s="1"/>
  <c r="F2481" i="8"/>
  <c r="I1489" i="8"/>
  <c r="H1489" i="8"/>
  <c r="F1489" i="8"/>
  <c r="H3578" i="8"/>
  <c r="F3578" i="8"/>
  <c r="I3578" i="8"/>
  <c r="I4155" i="8"/>
  <c r="H4155" i="8"/>
  <c r="F4155" i="8"/>
  <c r="I1456" i="8"/>
  <c r="F1456" i="8"/>
  <c r="H1456" i="8"/>
  <c r="I1996" i="8"/>
  <c r="H1996" i="8"/>
  <c r="F1996" i="8"/>
  <c r="I3713" i="8"/>
  <c r="F3713" i="8"/>
  <c r="H3713" i="8"/>
  <c r="H2353" i="8"/>
  <c r="F2353" i="8"/>
  <c r="I2353" i="8"/>
  <c r="H3188" i="8"/>
  <c r="I3188" i="8"/>
  <c r="F3188" i="8"/>
  <c r="I1661" i="8"/>
  <c r="H1661" i="8"/>
  <c r="F1661" i="8"/>
  <c r="I4432" i="8"/>
  <c r="H4432" i="8"/>
  <c r="F4432" i="8"/>
  <c r="H3082" i="8"/>
  <c r="F3082" i="8"/>
  <c r="I3082" i="8"/>
  <c r="I1388" i="8"/>
  <c r="H1388" i="8"/>
  <c r="F1388" i="8"/>
  <c r="I4105" i="8"/>
  <c r="H4105" i="8"/>
  <c r="F4105" i="8"/>
  <c r="H3200" i="8"/>
  <c r="I3200" i="8"/>
  <c r="F3200" i="8"/>
  <c r="H2509" i="8"/>
  <c r="I2509" i="8" s="1"/>
  <c r="F2509" i="8"/>
  <c r="I3905" i="8"/>
  <c r="H3905" i="8"/>
  <c r="F3905" i="8"/>
  <c r="I1462" i="8"/>
  <c r="H1462" i="8"/>
  <c r="F1462" i="8"/>
  <c r="I1618" i="8"/>
  <c r="H1618" i="8"/>
  <c r="F1618" i="8"/>
  <c r="H2680" i="8"/>
  <c r="F2680" i="8"/>
  <c r="I2680" i="8"/>
  <c r="F2039" i="8"/>
  <c r="H2039" i="8"/>
  <c r="I2039" i="8" s="1"/>
  <c r="H2191" i="8"/>
  <c r="F2191" i="8"/>
  <c r="I2191" i="8"/>
  <c r="H4163" i="8"/>
  <c r="I4163" i="8" s="1"/>
  <c r="F4163" i="8"/>
  <c r="H2306" i="8"/>
  <c r="F2306" i="8"/>
  <c r="I2306" i="8"/>
  <c r="I1371" i="8"/>
  <c r="H1371" i="8"/>
  <c r="F1371" i="8"/>
  <c r="H2150" i="8"/>
  <c r="I2150" i="8" s="1"/>
  <c r="F2150" i="8"/>
  <c r="H2197" i="8"/>
  <c r="F2197" i="8"/>
  <c r="I2197" i="8"/>
  <c r="I4520" i="8"/>
  <c r="F4520" i="8"/>
  <c r="H4520" i="8"/>
  <c r="I3737" i="8"/>
  <c r="F3737" i="8"/>
  <c r="H3737" i="8"/>
  <c r="I3817" i="8"/>
  <c r="H3817" i="8"/>
  <c r="F3817" i="8"/>
  <c r="I450" i="8"/>
  <c r="H450" i="8"/>
  <c r="F450" i="8"/>
  <c r="I1108" i="8"/>
  <c r="H1108" i="8"/>
  <c r="F1108" i="8"/>
  <c r="I1660" i="8"/>
  <c r="H1660" i="8"/>
  <c r="F1660" i="8"/>
  <c r="H2248" i="8"/>
  <c r="F2248" i="8"/>
  <c r="I2248" i="8"/>
  <c r="H2771" i="8"/>
  <c r="F2771" i="8"/>
  <c r="I2771" i="8"/>
  <c r="I3719" i="8"/>
  <c r="H3719" i="8"/>
  <c r="F3719" i="8"/>
  <c r="I4574" i="8"/>
  <c r="F4574" i="8"/>
  <c r="H4574" i="8"/>
  <c r="I396" i="8"/>
  <c r="H396" i="8"/>
  <c r="F396" i="8"/>
  <c r="H2324" i="8"/>
  <c r="F2324" i="8"/>
  <c r="I2324" i="8"/>
  <c r="I1243" i="8"/>
  <c r="H1243" i="8"/>
  <c r="F1243" i="8"/>
  <c r="I4450" i="8"/>
  <c r="F4450" i="8"/>
  <c r="H4450" i="8"/>
  <c r="H2840" i="8"/>
  <c r="F2840" i="8"/>
  <c r="I2840" i="8"/>
  <c r="I4699" i="8"/>
  <c r="F4699" i="8"/>
  <c r="H4699" i="8"/>
  <c r="I1714" i="8"/>
  <c r="H1714" i="8"/>
  <c r="F1714" i="8"/>
  <c r="I1600" i="8"/>
  <c r="F1600" i="8"/>
  <c r="H1600" i="8"/>
  <c r="I1453" i="8"/>
  <c r="H1453" i="8"/>
  <c r="F1453" i="8"/>
  <c r="I1699" i="8"/>
  <c r="H1699" i="8"/>
  <c r="F1699" i="8"/>
  <c r="H3450" i="8"/>
  <c r="I3450" i="8" s="1"/>
  <c r="F3450" i="8"/>
  <c r="I4250" i="8"/>
  <c r="F4250" i="8"/>
  <c r="H4250" i="8"/>
  <c r="I665" i="8"/>
  <c r="H665" i="8"/>
  <c r="F665" i="8"/>
  <c r="I2013" i="8"/>
  <c r="H2013" i="8"/>
  <c r="F2013" i="8"/>
  <c r="H3182" i="8"/>
  <c r="I3182" i="8"/>
  <c r="F3182" i="8"/>
  <c r="I4479" i="8"/>
  <c r="F4479" i="8"/>
  <c r="H4479" i="8"/>
  <c r="I4454" i="8"/>
  <c r="H4454" i="8"/>
  <c r="F4454" i="8"/>
  <c r="H841" i="8"/>
  <c r="I841" i="8" s="1"/>
  <c r="F841" i="8"/>
  <c r="I3745" i="8"/>
  <c r="F3745" i="8"/>
  <c r="H3745" i="8"/>
  <c r="H2094" i="8"/>
  <c r="I2094" i="8" s="1"/>
  <c r="F2094" i="8"/>
  <c r="H3229" i="8"/>
  <c r="I3229" i="8"/>
  <c r="F3229" i="8"/>
  <c r="I1406" i="8"/>
  <c r="H1406" i="8"/>
  <c r="F1406" i="8"/>
  <c r="I792" i="8"/>
  <c r="H792" i="8"/>
  <c r="F792" i="8"/>
  <c r="H1860" i="8"/>
  <c r="I1860" i="8" s="1"/>
  <c r="F1860" i="8"/>
  <c r="H2184" i="8"/>
  <c r="F2184" i="8"/>
  <c r="I2184" i="8"/>
  <c r="H2842" i="8"/>
  <c r="F2842" i="8"/>
  <c r="I2842" i="8"/>
  <c r="I3891" i="8"/>
  <c r="H3891" i="8"/>
  <c r="F3891" i="8"/>
  <c r="I4671" i="8"/>
  <c r="F4671" i="8"/>
  <c r="H4671" i="8"/>
  <c r="I710" i="8"/>
  <c r="H710" i="8"/>
  <c r="F710" i="8"/>
  <c r="H2305" i="8"/>
  <c r="F2305" i="8"/>
  <c r="I2305" i="8"/>
  <c r="H58" i="8"/>
  <c r="F58" i="8"/>
  <c r="I58" i="8"/>
  <c r="H3180" i="8"/>
  <c r="I3180" i="8"/>
  <c r="F3180" i="8"/>
  <c r="I1932" i="8"/>
  <c r="H1932" i="8"/>
  <c r="F1932" i="8"/>
  <c r="H4441" i="8"/>
  <c r="I4441" i="8" s="1"/>
  <c r="F4441" i="8"/>
  <c r="I4567" i="8"/>
  <c r="F4567" i="8"/>
  <c r="H4567" i="8"/>
  <c r="I485" i="8"/>
  <c r="H485" i="8"/>
  <c r="F485" i="8"/>
  <c r="I1091" i="8"/>
  <c r="H1091" i="8"/>
  <c r="F1091" i="8"/>
  <c r="F1511" i="8"/>
  <c r="H1511" i="8"/>
  <c r="I1511" i="8" s="1"/>
  <c r="I1613" i="8"/>
  <c r="H1613" i="8"/>
  <c r="F1613" i="8"/>
  <c r="H2251" i="8"/>
  <c r="F2251" i="8"/>
  <c r="I2251" i="8"/>
  <c r="H1762" i="8"/>
  <c r="I1762" i="8" s="1"/>
  <c r="F1762" i="8"/>
  <c r="I1479" i="8"/>
  <c r="F1479" i="8"/>
  <c r="H1479" i="8"/>
  <c r="I4205" i="8"/>
  <c r="H4205" i="8"/>
  <c r="F4205" i="8"/>
  <c r="H2862" i="8"/>
  <c r="F2862" i="8"/>
  <c r="I2862" i="8"/>
  <c r="I682" i="8"/>
  <c r="H682" i="8"/>
  <c r="F682" i="8"/>
  <c r="I1625" i="8"/>
  <c r="H1625" i="8"/>
  <c r="F1625" i="8"/>
  <c r="F1952" i="8"/>
  <c r="H1952" i="8"/>
  <c r="I1952" i="8" s="1"/>
  <c r="H2137" i="8"/>
  <c r="F2137" i="8"/>
  <c r="I2137" i="8"/>
  <c r="H3118" i="8"/>
  <c r="I3118" i="8"/>
  <c r="F3118" i="8"/>
  <c r="H3848" i="8"/>
  <c r="I3848" i="8" s="1"/>
  <c r="F3848" i="8"/>
  <c r="I4466" i="8"/>
  <c r="F4466" i="8"/>
  <c r="H4466" i="8"/>
  <c r="F1816" i="8"/>
  <c r="H1816" i="8"/>
  <c r="I1816" i="8" s="1"/>
  <c r="H2114" i="8"/>
  <c r="F2114" i="8"/>
  <c r="I2114" i="8"/>
  <c r="H3242" i="8"/>
  <c r="F3242" i="8"/>
  <c r="I3242" i="8"/>
  <c r="I3751" i="8"/>
  <c r="H3751" i="8"/>
  <c r="F3751" i="8"/>
  <c r="I649" i="8"/>
  <c r="H649" i="8"/>
  <c r="F649" i="8"/>
  <c r="H2270" i="8"/>
  <c r="F2270" i="8"/>
  <c r="I2270" i="8"/>
  <c r="I3708" i="8"/>
  <c r="F3708" i="8"/>
  <c r="H3708" i="8"/>
  <c r="H2581" i="8"/>
  <c r="F2581" i="8"/>
  <c r="I2581" i="8"/>
  <c r="H3290" i="8"/>
  <c r="F3290" i="8"/>
  <c r="I3290" i="8"/>
  <c r="I1004" i="8"/>
  <c r="H1004" i="8"/>
  <c r="F1004" i="8"/>
  <c r="I3706" i="8"/>
  <c r="H3706" i="8"/>
  <c r="F3706" i="8"/>
  <c r="H8129" i="5"/>
  <c r="E3375" i="8" s="1"/>
  <c r="G7374" i="5"/>
  <c r="H7126" i="5"/>
  <c r="E2994" i="8" s="1"/>
  <c r="H6914" i="5"/>
  <c r="E2886" i="8" s="1"/>
  <c r="H8081" i="5"/>
  <c r="E3363" i="8" s="1"/>
  <c r="G6486" i="5"/>
  <c r="H8093" i="5"/>
  <c r="E3366" i="8" s="1"/>
  <c r="G6758" i="5"/>
  <c r="H7901" i="5"/>
  <c r="E3318" i="8" s="1"/>
  <c r="H8289" i="5"/>
  <c r="E3415" i="8" s="1"/>
  <c r="H8329" i="5"/>
  <c r="E3426" i="8" s="1"/>
  <c r="G6842" i="5"/>
  <c r="F245" i="6"/>
  <c r="G237" i="6" s="1"/>
  <c r="F316" i="6"/>
  <c r="F302" i="6"/>
  <c r="G295" i="6" s="1"/>
  <c r="G6726" i="5"/>
  <c r="H6870" i="5"/>
  <c r="E2875" i="8" s="1"/>
  <c r="H2798" i="5"/>
  <c r="E723" i="8" s="1"/>
  <c r="I1072" i="8"/>
  <c r="F1072" i="8"/>
  <c r="H1072" i="8"/>
  <c r="G6441" i="5"/>
  <c r="H8429" i="5"/>
  <c r="E3465" i="8" s="1"/>
  <c r="H7897" i="5"/>
  <c r="E3317" i="8" s="1"/>
  <c r="H8265" i="5"/>
  <c r="E3409" i="8" s="1"/>
  <c r="H8385" i="5"/>
  <c r="E3448" i="8" s="1"/>
  <c r="H6894" i="5"/>
  <c r="E2881" i="8" s="1"/>
  <c r="H7178" i="5"/>
  <c r="E3020" i="8" s="1"/>
  <c r="H8165" i="5"/>
  <c r="E3384" i="8" s="1"/>
  <c r="G3166" i="5"/>
  <c r="G436" i="5"/>
  <c r="H8041" i="5"/>
  <c r="E3353" i="8" s="1"/>
  <c r="G7106" i="5"/>
  <c r="H7070" i="5"/>
  <c r="E2946" i="8" s="1"/>
  <c r="H8105" i="5"/>
  <c r="E3369" i="8" s="1"/>
  <c r="G7226" i="5"/>
  <c r="G7162" i="5"/>
  <c r="G7278" i="5"/>
  <c r="H7925" i="5"/>
  <c r="E3324" i="8" s="1"/>
  <c r="H7046" i="5"/>
  <c r="E2934" i="8" s="1"/>
  <c r="I535" i="8"/>
  <c r="H535" i="8"/>
  <c r="F535" i="8"/>
  <c r="F676" i="6"/>
  <c r="F714" i="6"/>
  <c r="F256" i="6"/>
  <c r="F647" i="6"/>
  <c r="G640" i="6" s="1"/>
  <c r="G11231" i="5"/>
  <c r="F430" i="5" l="1"/>
  <c r="F427" i="5"/>
  <c r="F4631" i="5"/>
  <c r="F376" i="5"/>
  <c r="F3798" i="5"/>
  <c r="F3640" i="5"/>
  <c r="F3598" i="5"/>
  <c r="F3573" i="5"/>
  <c r="F3549" i="5"/>
  <c r="F3538" i="5"/>
  <c r="F3527" i="5"/>
  <c r="G223" i="6"/>
  <c r="F11401" i="5" s="1"/>
  <c r="G158" i="6"/>
  <c r="I1534" i="8"/>
  <c r="H1534" i="8"/>
  <c r="F1534" i="8"/>
  <c r="H2634" i="8"/>
  <c r="F2634" i="8"/>
  <c r="I2634" i="8"/>
  <c r="I4209" i="8"/>
  <c r="H4209" i="8"/>
  <c r="F4209" i="8"/>
  <c r="I481" i="8"/>
  <c r="H481" i="8"/>
  <c r="F481" i="8"/>
  <c r="I3909" i="8"/>
  <c r="H3909" i="8"/>
  <c r="F3909" i="8"/>
  <c r="H125" i="8"/>
  <c r="I125" i="8" s="1"/>
  <c r="F125" i="8"/>
  <c r="I624" i="8"/>
  <c r="H624" i="8"/>
  <c r="F624" i="8"/>
  <c r="H2077" i="8"/>
  <c r="I2077" i="8" s="1"/>
  <c r="F2077" i="8"/>
  <c r="H2408" i="8"/>
  <c r="I2408" i="8" s="1"/>
  <c r="F2408" i="8"/>
  <c r="I2017" i="8"/>
  <c r="H2017" i="8"/>
  <c r="F2017" i="8"/>
  <c r="H3824" i="8"/>
  <c r="I3824" i="8" s="1"/>
  <c r="F3824" i="8"/>
  <c r="H2761" i="8"/>
  <c r="F2761" i="8"/>
  <c r="I2761" i="8"/>
  <c r="I4389" i="8"/>
  <c r="H4389" i="8"/>
  <c r="F4389" i="8"/>
  <c r="H3518" i="8"/>
  <c r="I3518" i="8" s="1"/>
  <c r="F3518" i="8"/>
  <c r="H2921" i="8"/>
  <c r="F2921" i="8"/>
  <c r="I2921" i="8"/>
  <c r="I457" i="8"/>
  <c r="H457" i="8"/>
  <c r="F457" i="8"/>
  <c r="H3860" i="8"/>
  <c r="I3860" i="8" s="1"/>
  <c r="F3860" i="8"/>
  <c r="H762" i="8"/>
  <c r="I762" i="8" s="1"/>
  <c r="F762" i="8"/>
  <c r="I3816" i="8"/>
  <c r="H3816" i="8"/>
  <c r="F3816" i="8"/>
  <c r="I4790" i="8"/>
  <c r="F4790" i="8"/>
  <c r="H4790" i="8"/>
  <c r="H4081" i="8"/>
  <c r="I4081" i="8" s="1"/>
  <c r="F4081" i="8"/>
  <c r="F4521" i="8"/>
  <c r="H4521" i="8"/>
  <c r="I4521" i="8" s="1"/>
  <c r="F3818" i="8"/>
  <c r="H3818" i="8"/>
  <c r="I3818" i="8" s="1"/>
  <c r="I407" i="8"/>
  <c r="H407" i="8"/>
  <c r="F407" i="8"/>
  <c r="I4249" i="8"/>
  <c r="H4249" i="8"/>
  <c r="F4249" i="8"/>
  <c r="H2916" i="8"/>
  <c r="I2916" i="8"/>
  <c r="F2916" i="8"/>
  <c r="I3878" i="8"/>
  <c r="H3878" i="8"/>
  <c r="F3878" i="8"/>
  <c r="I810" i="8"/>
  <c r="H810" i="8"/>
  <c r="F810" i="8"/>
  <c r="I1640" i="8"/>
  <c r="F1640" i="8"/>
  <c r="H1640" i="8"/>
  <c r="H2720" i="8"/>
  <c r="F2720" i="8"/>
  <c r="I2720" i="8"/>
  <c r="I3660" i="8"/>
  <c r="F3660" i="8"/>
  <c r="H3660" i="8"/>
  <c r="I4469" i="8"/>
  <c r="H4469" i="8"/>
  <c r="F4469" i="8"/>
  <c r="H3168" i="8"/>
  <c r="I3168" i="8"/>
  <c r="F3168" i="8"/>
  <c r="H4037" i="8"/>
  <c r="I4037" i="8" s="1"/>
  <c r="F4037" i="8"/>
  <c r="I1429" i="8"/>
  <c r="H1429" i="8"/>
  <c r="F1429" i="8"/>
  <c r="H3694" i="8"/>
  <c r="I3694" i="8" s="1"/>
  <c r="F3694" i="8"/>
  <c r="F4338" i="8"/>
  <c r="H4338" i="8"/>
  <c r="I4338" i="8" s="1"/>
  <c r="H579" i="8"/>
  <c r="I579" i="8" s="1"/>
  <c r="F579" i="8"/>
  <c r="H3092" i="8"/>
  <c r="I3092" i="8" s="1"/>
  <c r="F3092" i="8"/>
  <c r="H992" i="8"/>
  <c r="I992" i="8" s="1"/>
  <c r="F992" i="8"/>
  <c r="H3329" i="8"/>
  <c r="I3329" i="8" s="1"/>
  <c r="F3329" i="8"/>
  <c r="I4748" i="8"/>
  <c r="F4748" i="8"/>
  <c r="H4748" i="8"/>
  <c r="I1691" i="8"/>
  <c r="H1691" i="8"/>
  <c r="F1691" i="8"/>
  <c r="H2542" i="8"/>
  <c r="I2542" i="8" s="1"/>
  <c r="F2542" i="8"/>
  <c r="H3241" i="8"/>
  <c r="F3241" i="8"/>
  <c r="I3241" i="8"/>
  <c r="I1244" i="8"/>
  <c r="H1244" i="8"/>
  <c r="F1244" i="8"/>
  <c r="H3231" i="8"/>
  <c r="I3231" i="8" s="1"/>
  <c r="F3231" i="8"/>
  <c r="H3605" i="8"/>
  <c r="I3605" i="8"/>
  <c r="F3605" i="8"/>
  <c r="H3275" i="8"/>
  <c r="I3275" i="8"/>
  <c r="F3275" i="8"/>
  <c r="I633" i="8"/>
  <c r="H633" i="8"/>
  <c r="F633" i="8"/>
  <c r="I560" i="8"/>
  <c r="H560" i="8"/>
  <c r="F560" i="8"/>
  <c r="I529" i="8"/>
  <c r="H529" i="8"/>
  <c r="F529" i="8"/>
  <c r="H76" i="8"/>
  <c r="I76" i="8" s="1"/>
  <c r="F76" i="8"/>
  <c r="H1451" i="8"/>
  <c r="I1451" i="8" s="1"/>
  <c r="F1451" i="8"/>
  <c r="H2328" i="8"/>
  <c r="F2328" i="8"/>
  <c r="I2328" i="8"/>
  <c r="H4504" i="8"/>
  <c r="I4504" i="8" s="1"/>
  <c r="F4504" i="8"/>
  <c r="H2062" i="8"/>
  <c r="I2062" i="8" s="1"/>
  <c r="F2062" i="8"/>
  <c r="H2510" i="8"/>
  <c r="I2510" i="8" s="1"/>
  <c r="F2510" i="8"/>
  <c r="I1710" i="8"/>
  <c r="H1710" i="8"/>
  <c r="F1710" i="8"/>
  <c r="H2471" i="8"/>
  <c r="F2471" i="8"/>
  <c r="I2471" i="8"/>
  <c r="I1628" i="8"/>
  <c r="H1628" i="8"/>
  <c r="F1628" i="8"/>
  <c r="I3760" i="8"/>
  <c r="H3760" i="8"/>
  <c r="F3760" i="8"/>
  <c r="I1909" i="8"/>
  <c r="H1909" i="8"/>
  <c r="F1909" i="8"/>
  <c r="I800" i="8"/>
  <c r="H800" i="8"/>
  <c r="F800" i="8"/>
  <c r="I404" i="8"/>
  <c r="H404" i="8"/>
  <c r="F404" i="8"/>
  <c r="H2782" i="8"/>
  <c r="F2782" i="8"/>
  <c r="I2782" i="8"/>
  <c r="I4474" i="8"/>
  <c r="F4474" i="8"/>
  <c r="H4474" i="8"/>
  <c r="I446" i="8"/>
  <c r="H446" i="8"/>
  <c r="F446" i="8"/>
  <c r="I4471" i="8"/>
  <c r="F4471" i="8"/>
  <c r="H4471" i="8"/>
  <c r="I1766" i="8"/>
  <c r="H1766" i="8"/>
  <c r="F1766" i="8"/>
  <c r="I1474" i="8"/>
  <c r="H1474" i="8"/>
  <c r="F1474" i="8"/>
  <c r="H2776" i="8"/>
  <c r="F2776" i="8"/>
  <c r="I2776" i="8"/>
  <c r="I4535" i="8"/>
  <c r="F4535" i="8"/>
  <c r="H4535" i="8"/>
  <c r="I1759" i="8"/>
  <c r="F1759" i="8"/>
  <c r="H1759" i="8"/>
  <c r="H2085" i="8"/>
  <c r="I2085" i="8" s="1"/>
  <c r="F2085" i="8"/>
  <c r="H3429" i="8"/>
  <c r="I3429" i="8" s="1"/>
  <c r="F3429" i="8"/>
  <c r="H2129" i="8"/>
  <c r="I2129" i="8" s="1"/>
  <c r="F2129" i="8"/>
  <c r="H4374" i="8"/>
  <c r="I4374" i="8" s="1"/>
  <c r="F4374" i="8"/>
  <c r="I1635" i="8"/>
  <c r="H1635" i="8"/>
  <c r="F1635" i="8"/>
  <c r="H2133" i="8"/>
  <c r="F2133" i="8"/>
  <c r="I2133" i="8"/>
  <c r="H3590" i="8"/>
  <c r="I3590" i="8"/>
  <c r="F3590" i="8"/>
  <c r="I3813" i="8"/>
  <c r="H3813" i="8"/>
  <c r="F3813" i="8"/>
  <c r="H4313" i="8"/>
  <c r="I4313" i="8" s="1"/>
  <c r="F4313" i="8"/>
  <c r="H2409" i="8"/>
  <c r="F2409" i="8"/>
  <c r="I2409" i="8"/>
  <c r="I4083" i="8"/>
  <c r="H4083" i="8"/>
  <c r="F4083" i="8"/>
  <c r="I3663" i="8"/>
  <c r="H3663" i="8"/>
  <c r="F3663" i="8"/>
  <c r="H2419" i="8"/>
  <c r="F2419" i="8"/>
  <c r="I2419" i="8"/>
  <c r="H2991" i="8"/>
  <c r="I2991" i="8" s="1"/>
  <c r="F2991" i="8"/>
  <c r="I1630" i="8"/>
  <c r="H1630" i="8"/>
  <c r="F1630" i="8"/>
  <c r="I4679" i="8"/>
  <c r="F4679" i="8"/>
  <c r="H4679" i="8"/>
  <c r="H2427" i="8"/>
  <c r="I2427" i="8" s="1"/>
  <c r="F2427" i="8"/>
  <c r="H2437" i="8"/>
  <c r="F2437" i="8"/>
  <c r="I2437" i="8"/>
  <c r="H3203" i="8"/>
  <c r="I3203" i="8"/>
  <c r="F3203" i="8"/>
  <c r="H1195" i="8"/>
  <c r="I1195" i="8" s="1"/>
  <c r="F1195" i="8"/>
  <c r="H3371" i="8"/>
  <c r="I3371" i="8" s="1"/>
  <c r="F3371" i="8"/>
  <c r="H2242" i="8"/>
  <c r="F2242" i="8"/>
  <c r="I2242" i="8"/>
  <c r="I4440" i="8"/>
  <c r="H4440" i="8"/>
  <c r="F4440" i="8"/>
  <c r="H2078" i="8"/>
  <c r="I2078" i="8" s="1"/>
  <c r="F2078" i="8"/>
  <c r="I2034" i="8"/>
  <c r="H2034" i="8"/>
  <c r="F2034" i="8"/>
  <c r="I4714" i="8"/>
  <c r="F4714" i="8"/>
  <c r="H4714" i="8"/>
  <c r="I550" i="8"/>
  <c r="H550" i="8"/>
  <c r="F550" i="8"/>
  <c r="I1685" i="8"/>
  <c r="H1685" i="8"/>
  <c r="F1685" i="8"/>
  <c r="H3149" i="8"/>
  <c r="I3149" i="8"/>
  <c r="F3149" i="8"/>
  <c r="I3756" i="8"/>
  <c r="H3756" i="8"/>
  <c r="F3756" i="8"/>
  <c r="I802" i="8"/>
  <c r="H802" i="8"/>
  <c r="F802" i="8"/>
  <c r="H2445" i="8"/>
  <c r="F2445" i="8"/>
  <c r="I2445" i="8"/>
  <c r="I4858" i="8"/>
  <c r="F4858" i="8"/>
  <c r="H4858" i="8"/>
  <c r="H818" i="8"/>
  <c r="I818" i="8" s="1"/>
  <c r="F818" i="8"/>
  <c r="H1130" i="8"/>
  <c r="I1130" i="8" s="1"/>
  <c r="F1130" i="8"/>
  <c r="H4344" i="8"/>
  <c r="I4344" i="8" s="1"/>
  <c r="F4344" i="8"/>
  <c r="H2684" i="8"/>
  <c r="I2684" i="8" s="1"/>
  <c r="F2684" i="8"/>
  <c r="H123" i="8"/>
  <c r="I123" i="8" s="1"/>
  <c r="F123" i="8"/>
  <c r="H2490" i="8"/>
  <c r="F2490" i="8"/>
  <c r="I2490" i="8"/>
  <c r="I1258" i="8"/>
  <c r="H1258" i="8"/>
  <c r="F1258" i="8"/>
  <c r="H2246" i="8"/>
  <c r="F2246" i="8"/>
  <c r="I2246" i="8"/>
  <c r="F4195" i="8"/>
  <c r="H4195" i="8"/>
  <c r="I4195" i="8" s="1"/>
  <c r="I691" i="8"/>
  <c r="H691" i="8"/>
  <c r="F691" i="8"/>
  <c r="I2001" i="8"/>
  <c r="H2001" i="8"/>
  <c r="F2001" i="8"/>
  <c r="H49" i="8"/>
  <c r="I49" i="8" s="1"/>
  <c r="F49" i="8"/>
  <c r="H946" i="8"/>
  <c r="I946" i="8" s="1"/>
  <c r="F946" i="8"/>
  <c r="F1615" i="8"/>
  <c r="H1615" i="8"/>
  <c r="I1615" i="8" s="1"/>
  <c r="H3852" i="8"/>
  <c r="I3852" i="8" s="1"/>
  <c r="F3852" i="8"/>
  <c r="I4448" i="8"/>
  <c r="H4448" i="8"/>
  <c r="F4448" i="8"/>
  <c r="I620" i="8"/>
  <c r="H620" i="8"/>
  <c r="F620" i="8"/>
  <c r="H2347" i="8"/>
  <c r="F2347" i="8"/>
  <c r="I2347" i="8"/>
  <c r="H4286" i="8"/>
  <c r="I4286" i="8" s="1"/>
  <c r="F4286" i="8"/>
  <c r="I606" i="8"/>
  <c r="H606" i="8"/>
  <c r="F606" i="8"/>
  <c r="I4215" i="8"/>
  <c r="F4215" i="8"/>
  <c r="H4215" i="8"/>
  <c r="I1543" i="8"/>
  <c r="F1543" i="8"/>
  <c r="H1543" i="8"/>
  <c r="I532" i="8"/>
  <c r="H532" i="8"/>
  <c r="F532" i="8"/>
  <c r="I4134" i="8"/>
  <c r="H4134" i="8"/>
  <c r="F4134" i="8"/>
  <c r="I3918" i="8"/>
  <c r="H3918" i="8"/>
  <c r="F3918" i="8"/>
  <c r="H3617" i="8"/>
  <c r="F3617" i="8"/>
  <c r="I3617" i="8"/>
  <c r="H1924" i="8"/>
  <c r="I1924" i="8" s="1"/>
  <c r="F1924" i="8"/>
  <c r="H3145" i="8"/>
  <c r="F3145" i="8"/>
  <c r="I3145" i="8"/>
  <c r="H2402" i="8"/>
  <c r="I2402" i="8" s="1"/>
  <c r="F2402" i="8"/>
  <c r="F4371" i="8"/>
  <c r="H4371" i="8"/>
  <c r="I4371" i="8" s="1"/>
  <c r="H3209" i="8"/>
  <c r="I3209" i="8" s="1"/>
  <c r="F3209" i="8"/>
  <c r="I523" i="8"/>
  <c r="H523" i="8"/>
  <c r="F523" i="8"/>
  <c r="H2102" i="8"/>
  <c r="I2102" i="8" s="1"/>
  <c r="F2102" i="8"/>
  <c r="I611" i="8"/>
  <c r="H611" i="8"/>
  <c r="F611" i="8"/>
  <c r="I4417" i="8"/>
  <c r="H4417" i="8"/>
  <c r="F4417" i="8"/>
  <c r="I848" i="8"/>
  <c r="H848" i="8"/>
  <c r="F848" i="8"/>
  <c r="I4112" i="8"/>
  <c r="H4112" i="8"/>
  <c r="F4112" i="8"/>
  <c r="H2477" i="8"/>
  <c r="F2477" i="8"/>
  <c r="I2477" i="8"/>
  <c r="I782" i="8"/>
  <c r="H782" i="8"/>
  <c r="F782" i="8"/>
  <c r="H2592" i="8"/>
  <c r="I2592" i="8" s="1"/>
  <c r="F2592" i="8"/>
  <c r="I4416" i="8"/>
  <c r="H4416" i="8"/>
  <c r="F4416" i="8"/>
  <c r="F4035" i="8"/>
  <c r="H4035" i="8"/>
  <c r="I4035" i="8" s="1"/>
  <c r="I1711" i="8"/>
  <c r="F1711" i="8"/>
  <c r="H1711" i="8"/>
  <c r="H2367" i="8"/>
  <c r="F2367" i="8"/>
  <c r="I2367" i="8"/>
  <c r="H2973" i="8"/>
  <c r="F2973" i="8"/>
  <c r="I2973" i="8"/>
  <c r="H3443" i="8"/>
  <c r="I3443" i="8" s="1"/>
  <c r="F3443" i="8"/>
  <c r="F1592" i="8"/>
  <c r="H1592" i="8"/>
  <c r="I1592" i="8" s="1"/>
  <c r="H1741" i="8"/>
  <c r="I1741" i="8" s="1"/>
  <c r="F1741" i="8"/>
  <c r="F4537" i="8"/>
  <c r="H4537" i="8"/>
  <c r="I4537" i="8" s="1"/>
  <c r="F1784" i="8"/>
  <c r="H1784" i="8"/>
  <c r="I1784" i="8" s="1"/>
  <c r="F4154" i="8"/>
  <c r="H4154" i="8"/>
  <c r="I4154" i="8" s="1"/>
  <c r="I3744" i="8"/>
  <c r="H3744" i="8"/>
  <c r="F3744" i="8"/>
  <c r="I1435" i="8"/>
  <c r="H1435" i="8"/>
  <c r="F1435" i="8"/>
  <c r="F3843" i="8"/>
  <c r="H3843" i="8"/>
  <c r="I3843" i="8" s="1"/>
  <c r="I598" i="8"/>
  <c r="H598" i="8"/>
  <c r="F598" i="8"/>
  <c r="H2844" i="8"/>
  <c r="F2844" i="8"/>
  <c r="I2844" i="8"/>
  <c r="I1927" i="8"/>
  <c r="F1927" i="8"/>
  <c r="H1927" i="8"/>
  <c r="H1148" i="8"/>
  <c r="I1148" i="8" s="1"/>
  <c r="F1148" i="8"/>
  <c r="H2562" i="8"/>
  <c r="F2562" i="8"/>
  <c r="I2562" i="8"/>
  <c r="H2138" i="8"/>
  <c r="I2138" i="8" s="1"/>
  <c r="F2138" i="8"/>
  <c r="H7106" i="5"/>
  <c r="E2985" i="8" s="1"/>
  <c r="H3162" i="5"/>
  <c r="E903" i="8" s="1"/>
  <c r="H6437" i="5"/>
  <c r="E2611" i="8" s="1"/>
  <c r="H6726" i="5"/>
  <c r="E2806" i="8" s="1"/>
  <c r="G3413" i="5"/>
  <c r="F394" i="6"/>
  <c r="G578" i="6"/>
  <c r="H6662" i="5"/>
  <c r="E2725" i="8" s="1"/>
  <c r="G3301" i="5"/>
  <c r="G6400" i="5"/>
  <c r="G4733" i="5"/>
  <c r="G423" i="6"/>
  <c r="H6874" i="5"/>
  <c r="E2876" i="8" s="1"/>
  <c r="H6986" i="5"/>
  <c r="E2907" i="8" s="1"/>
  <c r="H7050" i="5"/>
  <c r="E2936" i="8" s="1"/>
  <c r="G626" i="6"/>
  <c r="H7246" i="5"/>
  <c r="E3039" i="8" s="1"/>
  <c r="I1621" i="8"/>
  <c r="H1621" i="8"/>
  <c r="F1621" i="8"/>
  <c r="H3115" i="8"/>
  <c r="I3115" i="8"/>
  <c r="F3115" i="8"/>
  <c r="H4229" i="8"/>
  <c r="I4229" i="8" s="1"/>
  <c r="F4229" i="8"/>
  <c r="I4408" i="8"/>
  <c r="H4408" i="8"/>
  <c r="F4408" i="8"/>
  <c r="H122" i="8"/>
  <c r="I122" i="8" s="1"/>
  <c r="F122" i="8"/>
  <c r="I708" i="8"/>
  <c r="H708" i="8"/>
  <c r="F708" i="8"/>
  <c r="H2307" i="8"/>
  <c r="F2307" i="8"/>
  <c r="I2307" i="8"/>
  <c r="H2559" i="8"/>
  <c r="F2559" i="8"/>
  <c r="I2559" i="8"/>
  <c r="H2759" i="8"/>
  <c r="F2759" i="8"/>
  <c r="I2759" i="8"/>
  <c r="H4388" i="8"/>
  <c r="I4388" i="8" s="1"/>
  <c r="F4388" i="8"/>
  <c r="I425" i="8"/>
  <c r="H425" i="8"/>
  <c r="F425" i="8"/>
  <c r="I4465" i="8"/>
  <c r="H4465" i="8"/>
  <c r="F4465" i="8"/>
  <c r="F4463" i="8"/>
  <c r="H4463" i="8"/>
  <c r="I4463" i="8" s="1"/>
  <c r="H2260" i="8"/>
  <c r="F2260" i="8"/>
  <c r="I2260" i="8"/>
  <c r="H2240" i="8"/>
  <c r="F2240" i="8"/>
  <c r="I2240" i="8"/>
  <c r="H3876" i="8"/>
  <c r="I3876" i="8" s="1"/>
  <c r="F3876" i="8"/>
  <c r="H2155" i="8"/>
  <c r="I2155" i="8" s="1"/>
  <c r="F2155" i="8"/>
  <c r="H3144" i="8"/>
  <c r="I3144" i="8"/>
  <c r="F3144" i="8"/>
  <c r="H3148" i="8"/>
  <c r="I3148" i="8"/>
  <c r="F3148" i="8"/>
  <c r="I4695" i="8"/>
  <c r="F4695" i="8"/>
  <c r="H4695" i="8"/>
  <c r="I3712" i="8"/>
  <c r="H3712" i="8"/>
  <c r="F3712" i="8"/>
  <c r="F4026" i="8"/>
  <c r="H4026" i="8"/>
  <c r="I4026" i="8" s="1"/>
  <c r="I4793" i="8"/>
  <c r="F4793" i="8"/>
  <c r="H4793" i="8"/>
  <c r="H3619" i="8"/>
  <c r="I3619" i="8"/>
  <c r="F3619" i="8"/>
  <c r="H4166" i="8"/>
  <c r="I4166" i="8" s="1"/>
  <c r="F4166" i="8"/>
  <c r="I826" i="8"/>
  <c r="H826" i="8"/>
  <c r="F826" i="8"/>
  <c r="I1715" i="8"/>
  <c r="H1715" i="8"/>
  <c r="F1715" i="8"/>
  <c r="H2726" i="8"/>
  <c r="F2726" i="8"/>
  <c r="I2726" i="8"/>
  <c r="I3702" i="8"/>
  <c r="H3702" i="8"/>
  <c r="F3702" i="8"/>
  <c r="I4546" i="8"/>
  <c r="F4546" i="8"/>
  <c r="H4546" i="8"/>
  <c r="H1764" i="8"/>
  <c r="I1764" i="8" s="1"/>
  <c r="F1764" i="8"/>
  <c r="H1193" i="8"/>
  <c r="I1193" i="8" s="1"/>
  <c r="F1193" i="8"/>
  <c r="F4740" i="8"/>
  <c r="H4740" i="8"/>
  <c r="I4740" i="8" s="1"/>
  <c r="H3228" i="8"/>
  <c r="I3228" i="8" s="1"/>
  <c r="F3228" i="8"/>
  <c r="H41" i="8"/>
  <c r="I41" i="8" s="1"/>
  <c r="F41" i="8"/>
  <c r="F4403" i="8"/>
  <c r="H4403" i="8"/>
  <c r="I4403" i="8" s="1"/>
  <c r="H2245" i="8"/>
  <c r="F2245" i="8"/>
  <c r="I2245" i="8"/>
  <c r="I1723" i="8"/>
  <c r="H1723" i="8"/>
  <c r="F1723" i="8"/>
  <c r="I1476" i="8"/>
  <c r="H1476" i="8"/>
  <c r="F1476" i="8"/>
  <c r="H3527" i="8"/>
  <c r="I3527" i="8"/>
  <c r="F3527" i="8"/>
  <c r="I1449" i="8"/>
  <c r="H1449" i="8"/>
  <c r="F1449" i="8"/>
  <c r="H1761" i="8"/>
  <c r="I1761" i="8" s="1"/>
  <c r="F1761" i="8"/>
  <c r="I1666" i="8"/>
  <c r="H1666" i="8"/>
  <c r="F1666" i="8"/>
  <c r="H2069" i="8"/>
  <c r="I2069" i="8" s="1"/>
  <c r="F2069" i="8"/>
  <c r="F2105" i="8"/>
  <c r="H2105" i="8"/>
  <c r="I2105" i="8" s="1"/>
  <c r="I696" i="8"/>
  <c r="H696" i="8"/>
  <c r="F696" i="8"/>
  <c r="H2676" i="8"/>
  <c r="F2676" i="8"/>
  <c r="I2676" i="8"/>
  <c r="F4506" i="8"/>
  <c r="H4506" i="8"/>
  <c r="I4506" i="8" s="1"/>
  <c r="I534" i="8"/>
  <c r="H534" i="8"/>
  <c r="F534" i="8"/>
  <c r="H754" i="8"/>
  <c r="I754" i="8" s="1"/>
  <c r="F754" i="8"/>
  <c r="I1724" i="8"/>
  <c r="H1724" i="8"/>
  <c r="F1724" i="8"/>
  <c r="I3849" i="8"/>
  <c r="H3849" i="8"/>
  <c r="F3849" i="8"/>
  <c r="I787" i="8"/>
  <c r="H787" i="8"/>
  <c r="F787" i="8"/>
  <c r="I1013" i="8"/>
  <c r="H1013" i="8"/>
  <c r="F1013" i="8"/>
  <c r="I488" i="8"/>
  <c r="H488" i="8"/>
  <c r="F488" i="8"/>
  <c r="I692" i="8"/>
  <c r="H692" i="8"/>
  <c r="F692" i="8"/>
  <c r="I4407" i="8"/>
  <c r="F4407" i="8"/>
  <c r="H4407" i="8"/>
  <c r="H1557" i="8"/>
  <c r="I1557" i="8" s="1"/>
  <c r="F1557" i="8"/>
  <c r="I634" i="8"/>
  <c r="H634" i="8"/>
  <c r="F634" i="8"/>
  <c r="I797" i="8"/>
  <c r="H797" i="8"/>
  <c r="F797" i="8"/>
  <c r="I390" i="8"/>
  <c r="H390" i="8"/>
  <c r="F390" i="8"/>
  <c r="H2275" i="8"/>
  <c r="F2275" i="8"/>
  <c r="I2275" i="8"/>
  <c r="H2998" i="8"/>
  <c r="I2998" i="8"/>
  <c r="F2998" i="8"/>
  <c r="I4608" i="8"/>
  <c r="F4608" i="8"/>
  <c r="H4608" i="8"/>
  <c r="H2426" i="8"/>
  <c r="I2426" i="8" s="1"/>
  <c r="F2426" i="8"/>
  <c r="H2028" i="8"/>
  <c r="I2028" i="8" s="1"/>
  <c r="F2028" i="8"/>
  <c r="I4182" i="8"/>
  <c r="H4182" i="8"/>
  <c r="F4182" i="8"/>
  <c r="H2420" i="8"/>
  <c r="I2420" i="8" s="1"/>
  <c r="F2420" i="8"/>
  <c r="H3471" i="8"/>
  <c r="I3471" i="8" s="1"/>
  <c r="F3471" i="8"/>
  <c r="H4332" i="8"/>
  <c r="I4332" i="8" s="1"/>
  <c r="F4332" i="8"/>
  <c r="I1936" i="8"/>
  <c r="F1936" i="8"/>
  <c r="H1936" i="8"/>
  <c r="H2372" i="8"/>
  <c r="F2372" i="8"/>
  <c r="I2372" i="8"/>
  <c r="I3834" i="8"/>
  <c r="F3834" i="8"/>
  <c r="H3834" i="8"/>
  <c r="H1214" i="8"/>
  <c r="I1214" i="8" s="1"/>
  <c r="F1214" i="8"/>
  <c r="H3470" i="8"/>
  <c r="I3470" i="8" s="1"/>
  <c r="F3470" i="8"/>
  <c r="I1595" i="8"/>
  <c r="H1595" i="8"/>
  <c r="F1595" i="8"/>
  <c r="I437" i="8"/>
  <c r="H437" i="8"/>
  <c r="F437" i="8"/>
  <c r="I3725" i="8"/>
  <c r="H3725" i="8"/>
  <c r="F3725" i="8"/>
  <c r="H513" i="8"/>
  <c r="I513" i="8" s="1"/>
  <c r="F513" i="8"/>
  <c r="H3618" i="8"/>
  <c r="F3618" i="8"/>
  <c r="I3618" i="8"/>
  <c r="I610" i="8"/>
  <c r="H610" i="8"/>
  <c r="F610" i="8"/>
  <c r="H2126" i="8"/>
  <c r="F2126" i="8"/>
  <c r="I2126" i="8"/>
  <c r="H2180" i="8"/>
  <c r="F2180" i="8"/>
  <c r="I2180" i="8"/>
  <c r="I1788" i="8"/>
  <c r="H1788" i="8"/>
  <c r="F1788" i="8"/>
  <c r="I887" i="8"/>
  <c r="H887" i="8"/>
  <c r="F887" i="8"/>
  <c r="H2029" i="8"/>
  <c r="I2029" i="8" s="1"/>
  <c r="F2029" i="8"/>
  <c r="I735" i="8"/>
  <c r="H735" i="8"/>
  <c r="F735" i="8"/>
  <c r="H2439" i="8"/>
  <c r="I2439" i="8" s="1"/>
  <c r="F2439" i="8"/>
  <c r="H2318" i="8"/>
  <c r="F2318" i="8"/>
  <c r="I2318" i="8"/>
  <c r="H2529" i="8"/>
  <c r="F2529" i="8"/>
  <c r="I2529" i="8"/>
  <c r="H2508" i="8"/>
  <c r="I2508" i="8" s="1"/>
  <c r="F2508" i="8"/>
  <c r="H2667" i="8"/>
  <c r="F2667" i="8"/>
  <c r="I2667" i="8"/>
  <c r="H2234" i="8"/>
  <c r="F2234" i="8"/>
  <c r="I2234" i="8"/>
  <c r="I669" i="8"/>
  <c r="H669" i="8"/>
  <c r="F669" i="8"/>
  <c r="I1687" i="8"/>
  <c r="F1687" i="8"/>
  <c r="H1687" i="8"/>
  <c r="H3223" i="8"/>
  <c r="I3223" i="8"/>
  <c r="F3223" i="8"/>
  <c r="I3847" i="8"/>
  <c r="H3847" i="8"/>
  <c r="F3847" i="8"/>
  <c r="I1296" i="8"/>
  <c r="F1296" i="8"/>
  <c r="H1296" i="8"/>
  <c r="H2628" i="8"/>
  <c r="F2628" i="8"/>
  <c r="I2628" i="8"/>
  <c r="H4101" i="8"/>
  <c r="I4101" i="8" s="1"/>
  <c r="F4101" i="8"/>
  <c r="H3820" i="8"/>
  <c r="I3820" i="8" s="1"/>
  <c r="F3820" i="8"/>
  <c r="F4314" i="8"/>
  <c r="H4314" i="8"/>
  <c r="I4314" i="8" s="1"/>
  <c r="H1109" i="8"/>
  <c r="I1109" i="8" s="1"/>
  <c r="F1109" i="8"/>
  <c r="H2712" i="8"/>
  <c r="F2712" i="8"/>
  <c r="I2712" i="8"/>
  <c r="H2214" i="8"/>
  <c r="F2214" i="8"/>
  <c r="I2214" i="8"/>
  <c r="H2350" i="8"/>
  <c r="F2350" i="8"/>
  <c r="I2350" i="8"/>
  <c r="H2686" i="8"/>
  <c r="I2686" i="8" s="1"/>
  <c r="F2686" i="8"/>
  <c r="F4533" i="8"/>
  <c r="H4533" i="8"/>
  <c r="I4533" i="8" s="1"/>
  <c r="I2019" i="8"/>
  <c r="H2019" i="8"/>
  <c r="F2019" i="8"/>
  <c r="H3540" i="8"/>
  <c r="I3540" i="8"/>
  <c r="F3540" i="8"/>
  <c r="I1754" i="8"/>
  <c r="H1754" i="8"/>
  <c r="F1754" i="8"/>
  <c r="I553" i="8"/>
  <c r="H553" i="8"/>
  <c r="F553" i="8"/>
  <c r="H1541" i="8"/>
  <c r="I1541" i="8" s="1"/>
  <c r="F1541" i="8"/>
  <c r="H4030" i="8"/>
  <c r="I4030" i="8" s="1"/>
  <c r="F4030" i="8"/>
  <c r="I4213" i="8"/>
  <c r="H4213" i="8"/>
  <c r="F4213" i="8"/>
  <c r="I799" i="8"/>
  <c r="H799" i="8"/>
  <c r="F799" i="8"/>
  <c r="I4120" i="8"/>
  <c r="H4120" i="8"/>
  <c r="F4120" i="8"/>
  <c r="I3658" i="8"/>
  <c r="H3658" i="8"/>
  <c r="F3658" i="8"/>
  <c r="I4276" i="8"/>
  <c r="H4276" i="8"/>
  <c r="F4276" i="8"/>
  <c r="I1657" i="8"/>
  <c r="H1657" i="8"/>
  <c r="F1657" i="8"/>
  <c r="I1052" i="8"/>
  <c r="H1052" i="8"/>
  <c r="F1052" i="8"/>
  <c r="I4670" i="8"/>
  <c r="F4670" i="8"/>
  <c r="H4670" i="8"/>
  <c r="H2166" i="8"/>
  <c r="I2166" i="8" s="1"/>
  <c r="F2166" i="8"/>
  <c r="H2413" i="8"/>
  <c r="I2413" i="8" s="1"/>
  <c r="F2413" i="8"/>
  <c r="H900" i="8"/>
  <c r="I900" i="8" s="1"/>
  <c r="F900" i="8"/>
  <c r="H3524" i="8"/>
  <c r="I3524" i="8"/>
  <c r="F3524" i="8"/>
  <c r="I4767" i="8"/>
  <c r="F4767" i="8"/>
  <c r="H4767" i="8"/>
  <c r="F1928" i="8"/>
  <c r="H1928" i="8"/>
  <c r="I1928" i="8" s="1"/>
  <c r="F4359" i="8"/>
  <c r="H4359" i="8"/>
  <c r="I4359" i="8" s="1"/>
  <c r="I2005" i="8"/>
  <c r="H2005" i="8"/>
  <c r="F2005" i="8"/>
  <c r="I655" i="8"/>
  <c r="H655" i="8"/>
  <c r="F655" i="8"/>
  <c r="H2171" i="8"/>
  <c r="I2171" i="8" s="1"/>
  <c r="F2171" i="8"/>
  <c r="I4784" i="8"/>
  <c r="F4784" i="8"/>
  <c r="H4784" i="8"/>
  <c r="I3766" i="8"/>
  <c r="H3766" i="8"/>
  <c r="F3766" i="8"/>
  <c r="I4558" i="8"/>
  <c r="F4558" i="8"/>
  <c r="H4558" i="8"/>
  <c r="H3187" i="8"/>
  <c r="I3187" i="8"/>
  <c r="F3187" i="8"/>
  <c r="H3008" i="8"/>
  <c r="I3008" i="8"/>
  <c r="F3008" i="8"/>
  <c r="I4519" i="8"/>
  <c r="F4519" i="8"/>
  <c r="H4519" i="8"/>
  <c r="I1730" i="8"/>
  <c r="H1730" i="8"/>
  <c r="F1730" i="8"/>
  <c r="H2548" i="8"/>
  <c r="F2548" i="8"/>
  <c r="I2548" i="8"/>
  <c r="H3238" i="8"/>
  <c r="I3238" i="8"/>
  <c r="F3238" i="8"/>
  <c r="I594" i="8"/>
  <c r="H594" i="8"/>
  <c r="F594" i="8"/>
  <c r="H2808" i="8"/>
  <c r="F2808" i="8"/>
  <c r="I2808" i="8"/>
  <c r="H3831" i="8"/>
  <c r="I3831" i="8" s="1"/>
  <c r="F3831" i="8"/>
  <c r="H2516" i="8"/>
  <c r="F2516" i="8"/>
  <c r="I2516" i="8"/>
  <c r="H1981" i="8"/>
  <c r="I1981" i="8" s="1"/>
  <c r="F1981" i="8"/>
  <c r="H4337" i="8"/>
  <c r="I4337" i="8" s="1"/>
  <c r="F4337" i="8"/>
  <c r="H2092" i="8"/>
  <c r="I2092" i="8" s="1"/>
  <c r="F2092" i="8"/>
  <c r="H1610" i="8"/>
  <c r="I1610" i="8" s="1"/>
  <c r="F1610" i="8"/>
  <c r="I500" i="8"/>
  <c r="H500" i="8"/>
  <c r="F500" i="8"/>
  <c r="H2963" i="8"/>
  <c r="I2963" i="8"/>
  <c r="F2963" i="8"/>
  <c r="H4033" i="8"/>
  <c r="I4033" i="8" s="1"/>
  <c r="F4033" i="8"/>
  <c r="H2135" i="8"/>
  <c r="I2135" i="8" s="1"/>
  <c r="F2135" i="8"/>
  <c r="H2253" i="8"/>
  <c r="F2253" i="8"/>
  <c r="I2253" i="8"/>
  <c r="H2850" i="8"/>
  <c r="F2850" i="8"/>
  <c r="I2850" i="8"/>
  <c r="H314" i="8"/>
  <c r="I314" i="8" s="1"/>
  <c r="F314" i="8"/>
  <c r="H2638" i="8"/>
  <c r="F2638" i="8"/>
  <c r="I2638" i="8"/>
  <c r="H7278" i="5"/>
  <c r="E3047" i="8" s="1"/>
  <c r="F151" i="6"/>
  <c r="G144" i="6" s="1"/>
  <c r="F397" i="5" s="1"/>
  <c r="H7094" i="5"/>
  <c r="E2981" i="8" s="1"/>
  <c r="I1731" i="8"/>
  <c r="H1731" i="8"/>
  <c r="F1731" i="8"/>
  <c r="G314" i="5"/>
  <c r="F91" i="6"/>
  <c r="G5324" i="5"/>
  <c r="G3960" i="5"/>
  <c r="F393" i="6"/>
  <c r="G388" i="6" s="1"/>
  <c r="G4394" i="5"/>
  <c r="H7258" i="5"/>
  <c r="E3042" i="8" s="1"/>
  <c r="H2351" i="8"/>
  <c r="F2351" i="8"/>
  <c r="I2351" i="8"/>
  <c r="I636" i="8"/>
  <c r="H636" i="8"/>
  <c r="F636" i="8"/>
  <c r="I1729" i="8"/>
  <c r="H1729" i="8"/>
  <c r="F1729" i="8"/>
  <c r="H828" i="8"/>
  <c r="I828" i="8" s="1"/>
  <c r="F828" i="8"/>
  <c r="H1172" i="8"/>
  <c r="I1172" i="8" s="1"/>
  <c r="F1172" i="8"/>
  <c r="H2406" i="8"/>
  <c r="F2406" i="8"/>
  <c r="I2406" i="8"/>
  <c r="H847" i="8"/>
  <c r="I847" i="8" s="1"/>
  <c r="F847" i="8"/>
  <c r="F4584" i="8"/>
  <c r="H4584" i="8"/>
  <c r="I4584" i="8" s="1"/>
  <c r="H2378" i="8"/>
  <c r="F2378" i="8"/>
  <c r="I2378" i="8"/>
  <c r="H2436" i="8"/>
  <c r="I2436" i="8" s="1"/>
  <c r="F2436" i="8"/>
  <c r="H821" i="8"/>
  <c r="I821" i="8" s="1"/>
  <c r="F821" i="8"/>
  <c r="H2977" i="8"/>
  <c r="F2977" i="8"/>
  <c r="I2977" i="8"/>
  <c r="H3122" i="8"/>
  <c r="F3122" i="8"/>
  <c r="I3122" i="8"/>
  <c r="H2704" i="8"/>
  <c r="F2704" i="8"/>
  <c r="I2704" i="8"/>
  <c r="H4177" i="8"/>
  <c r="I4177" i="8" s="1"/>
  <c r="F4177" i="8"/>
  <c r="I1447" i="8"/>
  <c r="F1447" i="8"/>
  <c r="H1447" i="8"/>
  <c r="I4681" i="8"/>
  <c r="F4681" i="8"/>
  <c r="H4681" i="8"/>
  <c r="H3452" i="8"/>
  <c r="I3452" i="8" s="1"/>
  <c r="F3452" i="8"/>
  <c r="H42" i="8"/>
  <c r="I42" i="8" s="1"/>
  <c r="F42" i="8"/>
  <c r="I2060" i="8"/>
  <c r="H2060" i="8"/>
  <c r="F2060" i="8"/>
  <c r="I406" i="8"/>
  <c r="H406" i="8"/>
  <c r="F406" i="8"/>
  <c r="H1757" i="8"/>
  <c r="I1757" i="8" s="1"/>
  <c r="F1757" i="8"/>
  <c r="H2501" i="8"/>
  <c r="F2501" i="8"/>
  <c r="I2501" i="8"/>
  <c r="I1488" i="8"/>
  <c r="F1488" i="8"/>
  <c r="H1488" i="8"/>
  <c r="I3825" i="8"/>
  <c r="H3825" i="8"/>
  <c r="F3825" i="8"/>
  <c r="F1199" i="8"/>
  <c r="H1199" i="8"/>
  <c r="I1199" i="8" s="1"/>
  <c r="I3701" i="8"/>
  <c r="H3701" i="8"/>
  <c r="F3701" i="8"/>
  <c r="I2097" i="8"/>
  <c r="H2097" i="8"/>
  <c r="F2097" i="8"/>
  <c r="I668" i="8"/>
  <c r="H668" i="8"/>
  <c r="F668" i="8"/>
  <c r="I4443" i="8"/>
  <c r="F4443" i="8"/>
  <c r="H4443" i="8"/>
  <c r="H2457" i="8"/>
  <c r="I2457" i="8" s="1"/>
  <c r="F2457" i="8"/>
  <c r="I1060" i="8"/>
  <c r="H1060" i="8"/>
  <c r="F1060" i="8"/>
  <c r="I1820" i="8"/>
  <c r="H1820" i="8"/>
  <c r="F1820" i="8"/>
  <c r="H2772" i="8"/>
  <c r="F2772" i="8"/>
  <c r="I2772" i="8"/>
  <c r="I3722" i="8"/>
  <c r="H3722" i="8"/>
  <c r="F3722" i="8"/>
  <c r="I4629" i="8"/>
  <c r="F4629" i="8"/>
  <c r="H4629" i="8"/>
  <c r="H1963" i="8"/>
  <c r="I1963" i="8" s="1"/>
  <c r="F1963" i="8"/>
  <c r="F1744" i="8"/>
  <c r="H1744" i="8"/>
  <c r="I1744" i="8" s="1"/>
  <c r="H1270" i="8"/>
  <c r="I1270" i="8" s="1"/>
  <c r="F1270" i="8"/>
  <c r="H4328" i="8"/>
  <c r="I4328" i="8" s="1"/>
  <c r="F4328" i="8"/>
  <c r="H4326" i="8"/>
  <c r="I4326" i="8" s="1"/>
  <c r="F4326" i="8"/>
  <c r="H4020" i="8"/>
  <c r="I4020" i="8" s="1"/>
  <c r="F4020" i="8"/>
  <c r="I3875" i="8"/>
  <c r="H3875" i="8"/>
  <c r="F3875" i="8"/>
  <c r="H3197" i="8"/>
  <c r="I3197" i="8"/>
  <c r="F3197" i="8"/>
  <c r="I1676" i="8"/>
  <c r="H1676" i="8"/>
  <c r="F1676" i="8"/>
  <c r="I3829" i="8"/>
  <c r="F3829" i="8"/>
  <c r="H3829" i="8"/>
  <c r="I1993" i="8"/>
  <c r="H1993" i="8"/>
  <c r="F1993" i="8"/>
  <c r="H2146" i="8"/>
  <c r="I2146" i="8" s="1"/>
  <c r="F2146" i="8"/>
  <c r="H2534" i="8"/>
  <c r="I2534" i="8" s="1"/>
  <c r="F2534" i="8"/>
  <c r="I1824" i="8"/>
  <c r="F1824" i="8"/>
  <c r="H1824" i="8"/>
  <c r="H1740" i="8"/>
  <c r="I1740" i="8" s="1"/>
  <c r="F1740" i="8"/>
  <c r="I954" i="8"/>
  <c r="H954" i="8"/>
  <c r="F954" i="8"/>
  <c r="I1665" i="8"/>
  <c r="H1665" i="8"/>
  <c r="F1665" i="8"/>
  <c r="I1536" i="8"/>
  <c r="F1536" i="8"/>
  <c r="H1536" i="8"/>
  <c r="I4798" i="8"/>
  <c r="F4798" i="8"/>
  <c r="H4798" i="8"/>
  <c r="I1445" i="8"/>
  <c r="H1445" i="8"/>
  <c r="F1445" i="8"/>
  <c r="H2552" i="8"/>
  <c r="I2552" i="8" s="1"/>
  <c r="F2552" i="8"/>
  <c r="I3740" i="8"/>
  <c r="F3740" i="8"/>
  <c r="H3740" i="8"/>
  <c r="H1540" i="8"/>
  <c r="I1540" i="8" s="1"/>
  <c r="F1540" i="8"/>
  <c r="I677" i="8"/>
  <c r="H677" i="8"/>
  <c r="F677" i="8"/>
  <c r="I565" i="8"/>
  <c r="H565" i="8"/>
  <c r="F565" i="8"/>
  <c r="H3935" i="8"/>
  <c r="I3935" i="8" s="1"/>
  <c r="F3935" i="8"/>
  <c r="F4055" i="8"/>
  <c r="H4055" i="8"/>
  <c r="I4055" i="8" s="1"/>
  <c r="H2496" i="8"/>
  <c r="F2496" i="8"/>
  <c r="I2496" i="8"/>
  <c r="H2428" i="8"/>
  <c r="I2428" i="8" s="1"/>
  <c r="F2428" i="8"/>
  <c r="H2256" i="8"/>
  <c r="I2256" i="8" s="1"/>
  <c r="F2256" i="8"/>
  <c r="H2560" i="8"/>
  <c r="F2560" i="8"/>
  <c r="I2560" i="8"/>
  <c r="I765" i="8"/>
  <c r="H765" i="8"/>
  <c r="F765" i="8"/>
  <c r="I435" i="8"/>
  <c r="H435" i="8"/>
  <c r="F435" i="8"/>
  <c r="H2364" i="8"/>
  <c r="F2364" i="8"/>
  <c r="I2364" i="8"/>
  <c r="H3183" i="8"/>
  <c r="I3183" i="8"/>
  <c r="F3183" i="8"/>
  <c r="H3358" i="8"/>
  <c r="I3358" i="8" s="1"/>
  <c r="F3358" i="8"/>
  <c r="H2073" i="8"/>
  <c r="I2073" i="8" s="1"/>
  <c r="F2073" i="8"/>
  <c r="H2136" i="8"/>
  <c r="I2136" i="8" s="1"/>
  <c r="F2136" i="8"/>
  <c r="F1999" i="8"/>
  <c r="H1999" i="8"/>
  <c r="I1999" i="8" s="1"/>
  <c r="F4503" i="8"/>
  <c r="H4503" i="8"/>
  <c r="I4503" i="8" s="1"/>
  <c r="H883" i="8"/>
  <c r="I883" i="8" s="1"/>
  <c r="F883" i="8"/>
  <c r="H2415" i="8"/>
  <c r="I2415" i="8" s="1"/>
  <c r="F2415" i="8"/>
  <c r="H2435" i="8"/>
  <c r="F2435" i="8"/>
  <c r="I2435" i="8"/>
  <c r="I4136" i="8"/>
  <c r="H4136" i="8"/>
  <c r="F4136" i="8"/>
  <c r="H4094" i="8"/>
  <c r="I4094" i="8" s="1"/>
  <c r="F4094" i="8"/>
  <c r="H2100" i="8"/>
  <c r="I2100" i="8" s="1"/>
  <c r="F2100" i="8"/>
  <c r="I3654" i="8"/>
  <c r="H3654" i="8"/>
  <c r="F3654" i="8"/>
  <c r="I806" i="8"/>
  <c r="H806" i="8"/>
  <c r="F806" i="8"/>
  <c r="I3767" i="8"/>
  <c r="H3767" i="8"/>
  <c r="F3767" i="8"/>
  <c r="F4587" i="8"/>
  <c r="H4587" i="8"/>
  <c r="I4587" i="8" s="1"/>
  <c r="H4029" i="8"/>
  <c r="I4029" i="8" s="1"/>
  <c r="F4029" i="8"/>
  <c r="I1804" i="8"/>
  <c r="H1804" i="8"/>
  <c r="F1804" i="8"/>
  <c r="H4342" i="8"/>
  <c r="I4342" i="8" s="1"/>
  <c r="F4342" i="8"/>
  <c r="I2031" i="8"/>
  <c r="F2031" i="8"/>
  <c r="H2031" i="8"/>
  <c r="I1505" i="8"/>
  <c r="H1505" i="8"/>
  <c r="F1505" i="8"/>
  <c r="H3573" i="8"/>
  <c r="I3573" i="8"/>
  <c r="F3573" i="8"/>
  <c r="H2285" i="8"/>
  <c r="F2285" i="8"/>
  <c r="I2285" i="8"/>
  <c r="H3615" i="8"/>
  <c r="I3615" i="8"/>
  <c r="F3615" i="8"/>
  <c r="H2524" i="8"/>
  <c r="I2524" i="8" s="1"/>
  <c r="F2524" i="8"/>
  <c r="F4773" i="8"/>
  <c r="H4773" i="8"/>
  <c r="I4773" i="8" s="1"/>
  <c r="H2110" i="8"/>
  <c r="I2110" i="8" s="1"/>
  <c r="F2110" i="8"/>
  <c r="H814" i="8"/>
  <c r="I814" i="8" s="1"/>
  <c r="F814" i="8"/>
  <c r="I3707" i="8"/>
  <c r="H3707" i="8"/>
  <c r="F3707" i="8"/>
  <c r="H3056" i="8"/>
  <c r="I3056" i="8"/>
  <c r="F3056" i="8"/>
  <c r="F1432" i="8"/>
  <c r="H1432" i="8"/>
  <c r="I1432" i="8" s="1"/>
  <c r="I808" i="8"/>
  <c r="H808" i="8"/>
  <c r="F808" i="8"/>
  <c r="H2343" i="8"/>
  <c r="F2343" i="8"/>
  <c r="I2343" i="8"/>
  <c r="H3571" i="8"/>
  <c r="I3571" i="8"/>
  <c r="F3571" i="8"/>
  <c r="I4247" i="8"/>
  <c r="F4247" i="8"/>
  <c r="H4247" i="8"/>
  <c r="H2629" i="8"/>
  <c r="F2629" i="8"/>
  <c r="I2629" i="8"/>
  <c r="H1957" i="8"/>
  <c r="I1957" i="8" s="1"/>
  <c r="F1957" i="8"/>
  <c r="H3447" i="8"/>
  <c r="I3447" i="8" s="1"/>
  <c r="F3447" i="8"/>
  <c r="I764" i="8"/>
  <c r="H764" i="8"/>
  <c r="F764" i="8"/>
  <c r="H3260" i="8"/>
  <c r="I3260" i="8" s="1"/>
  <c r="F3260" i="8"/>
  <c r="I4572" i="8"/>
  <c r="F4572" i="8"/>
  <c r="H4572" i="8"/>
  <c r="H2635" i="8"/>
  <c r="F2635" i="8"/>
  <c r="I2635" i="8"/>
  <c r="H2754" i="8"/>
  <c r="F2754" i="8"/>
  <c r="I2754" i="8"/>
  <c r="H4174" i="8"/>
  <c r="I4174" i="8" s="1"/>
  <c r="F4174" i="8"/>
  <c r="H1038" i="8"/>
  <c r="I1038" i="8" s="1"/>
  <c r="F1038" i="8"/>
  <c r="I442" i="8"/>
  <c r="H442" i="8"/>
  <c r="F442" i="8"/>
  <c r="H2358" i="8"/>
  <c r="F2358" i="8"/>
  <c r="I2358" i="8"/>
  <c r="H1769" i="8"/>
  <c r="I1769" i="8" s="1"/>
  <c r="F1769" i="8"/>
  <c r="H4065" i="8"/>
  <c r="I4065" i="8" s="1"/>
  <c r="F4065" i="8"/>
  <c r="H2222" i="8"/>
  <c r="F2222" i="8"/>
  <c r="I2222" i="8"/>
  <c r="H2170" i="8"/>
  <c r="F2170" i="8"/>
  <c r="I2170" i="8"/>
  <c r="H124" i="8"/>
  <c r="I124" i="8" s="1"/>
  <c r="F124" i="8"/>
  <c r="I689" i="8"/>
  <c r="H689" i="8"/>
  <c r="F689" i="8"/>
  <c r="H1228" i="8"/>
  <c r="I1228" i="8" s="1"/>
  <c r="F1228" i="8"/>
  <c r="H3206" i="8"/>
  <c r="I3206" i="8"/>
  <c r="F3206" i="8"/>
  <c r="H1835" i="8"/>
  <c r="I1835" i="8" s="1"/>
  <c r="F1835" i="8"/>
  <c r="H2713" i="8"/>
  <c r="F2713" i="8"/>
  <c r="I2713" i="8"/>
  <c r="I4596" i="8"/>
  <c r="F4596" i="8"/>
  <c r="H4596" i="8"/>
  <c r="H2464" i="8"/>
  <c r="I2464" i="8" s="1"/>
  <c r="F2464" i="8"/>
  <c r="I4534" i="8"/>
  <c r="F4534" i="8"/>
  <c r="H4534" i="8"/>
  <c r="H2651" i="8"/>
  <c r="F2651" i="8"/>
  <c r="I2651" i="8"/>
  <c r="I1309" i="8"/>
  <c r="H1309" i="8"/>
  <c r="F1309" i="8"/>
  <c r="I387" i="8"/>
  <c r="H387" i="8"/>
  <c r="F387" i="8"/>
  <c r="H2376" i="8"/>
  <c r="F2376" i="8"/>
  <c r="I2376" i="8"/>
  <c r="F3850" i="8"/>
  <c r="H3850" i="8"/>
  <c r="I3850" i="8" s="1"/>
  <c r="H4086" i="8"/>
  <c r="I4086" i="8" s="1"/>
  <c r="F4086" i="8"/>
  <c r="H1561" i="8"/>
  <c r="I1561" i="8" s="1"/>
  <c r="F1561" i="8"/>
  <c r="H2902" i="8"/>
  <c r="I2902" i="8" s="1"/>
  <c r="F2902" i="8"/>
  <c r="I1047" i="8"/>
  <c r="F1047" i="8"/>
  <c r="H1047" i="8"/>
  <c r="H137" i="8"/>
  <c r="F137" i="8"/>
  <c r="I137" i="8"/>
  <c r="H1513" i="8"/>
  <c r="I1513" i="8" s="1"/>
  <c r="F1513" i="8"/>
  <c r="F1840" i="8"/>
  <c r="H1840" i="8"/>
  <c r="I1840" i="8" s="1"/>
  <c r="I4734" i="8"/>
  <c r="F4734" i="8"/>
  <c r="H4734" i="8"/>
  <c r="I1639" i="8"/>
  <c r="F1639" i="8"/>
  <c r="H1639" i="8"/>
  <c r="F4467" i="8"/>
  <c r="H4467" i="8"/>
  <c r="I4467" i="8" s="1"/>
  <c r="I428" i="8"/>
  <c r="H428" i="8"/>
  <c r="F428" i="8"/>
  <c r="H3158" i="8"/>
  <c r="I3158" i="8"/>
  <c r="F3158" i="8"/>
  <c r="I4704" i="8"/>
  <c r="F4704" i="8"/>
  <c r="H4704" i="8"/>
  <c r="I391" i="8"/>
  <c r="H391" i="8"/>
  <c r="F391" i="8"/>
  <c r="I1972" i="8"/>
  <c r="H1972" i="8"/>
  <c r="F1972" i="8"/>
  <c r="H2660" i="8"/>
  <c r="F2660" i="8"/>
  <c r="I2660" i="8"/>
  <c r="H3633" i="8"/>
  <c r="F3633" i="8"/>
  <c r="I3633" i="8"/>
  <c r="I608" i="8"/>
  <c r="H608" i="8"/>
  <c r="F608" i="8"/>
  <c r="I4598" i="8"/>
  <c r="F4598" i="8"/>
  <c r="H4598" i="8"/>
  <c r="I1201" i="8"/>
  <c r="H1201" i="8"/>
  <c r="F1201" i="8"/>
  <c r="H781" i="8"/>
  <c r="I781" i="8" s="1"/>
  <c r="F781" i="8"/>
  <c r="F4331" i="8"/>
  <c r="H4331" i="8"/>
  <c r="I4331" i="8" s="1"/>
  <c r="F4560" i="8"/>
  <c r="H4560" i="8"/>
  <c r="I4560" i="8" s="1"/>
  <c r="H1780" i="8"/>
  <c r="I1780" i="8" s="1"/>
  <c r="F1780" i="8"/>
  <c r="I1735" i="8"/>
  <c r="F1735" i="8"/>
  <c r="H1735" i="8"/>
  <c r="I3903" i="8"/>
  <c r="H3903" i="8"/>
  <c r="F3903" i="8"/>
  <c r="H2106" i="8"/>
  <c r="I2106" i="8" s="1"/>
  <c r="F2106" i="8"/>
  <c r="H3677" i="8"/>
  <c r="I3677" i="8" s="1"/>
  <c r="F3677" i="8"/>
  <c r="H2447" i="8"/>
  <c r="I2447" i="8" s="1"/>
  <c r="F2447" i="8"/>
  <c r="I1663" i="8"/>
  <c r="F1663" i="8"/>
  <c r="H1663" i="8"/>
  <c r="I4863" i="8"/>
  <c r="F4863" i="8"/>
  <c r="H4863" i="8"/>
  <c r="F1215" i="8"/>
  <c r="H1215" i="8"/>
  <c r="I1215" i="8" s="1"/>
  <c r="F4459" i="8"/>
  <c r="H4459" i="8"/>
  <c r="I4459" i="8" s="1"/>
  <c r="F4098" i="8"/>
  <c r="H4098" i="8"/>
  <c r="I4098" i="8" s="1"/>
  <c r="I3892" i="8"/>
  <c r="H3892" i="8"/>
  <c r="F3892" i="8"/>
  <c r="F4439" i="8"/>
  <c r="H4439" i="8"/>
  <c r="I4439" i="8" s="1"/>
  <c r="H7162" i="5"/>
  <c r="E3013" i="8" s="1"/>
  <c r="H7226" i="5"/>
  <c r="E3034" i="8" s="1"/>
  <c r="H7374" i="5"/>
  <c r="E3116" i="8" s="1"/>
  <c r="I1028" i="8"/>
  <c r="H1028" i="8"/>
  <c r="F1028" i="8"/>
  <c r="H6746" i="5"/>
  <c r="E2816" i="8" s="1"/>
  <c r="I1679" i="8"/>
  <c r="F1679" i="8"/>
  <c r="H1679" i="8"/>
  <c r="G4421" i="5"/>
  <c r="H6854" i="5"/>
  <c r="E2871" i="8" s="1"/>
  <c r="H9644" i="5"/>
  <c r="E4252" i="8" s="1"/>
  <c r="H6998" i="5"/>
  <c r="E2910" i="8" s="1"/>
  <c r="G4690" i="5"/>
  <c r="H6694" i="5"/>
  <c r="E2748" i="8" s="1"/>
  <c r="G708" i="6"/>
  <c r="H6978" i="5"/>
  <c r="E2905" i="8" s="1"/>
  <c r="H7118" i="5"/>
  <c r="E2992" i="8" s="1"/>
  <c r="H7202" i="5"/>
  <c r="E3028" i="8" s="1"/>
  <c r="G209" i="6"/>
  <c r="H4153" i="8"/>
  <c r="I4153" i="8" s="1"/>
  <c r="F4153" i="8"/>
  <c r="G3786" i="5"/>
  <c r="F92" i="6"/>
  <c r="H7150" i="5"/>
  <c r="E3004" i="8" s="1"/>
  <c r="H6938" i="5"/>
  <c r="E2894" i="8" s="1"/>
  <c r="H7130" i="5"/>
  <c r="E2995" i="8" s="1"/>
  <c r="H7182" i="5"/>
  <c r="E3022" i="8" s="1"/>
  <c r="H1814" i="8"/>
  <c r="I1814" i="8" s="1"/>
  <c r="F1814" i="8"/>
  <c r="H2371" i="8"/>
  <c r="F2371" i="8"/>
  <c r="I2371" i="8"/>
  <c r="H1590" i="8"/>
  <c r="I1590" i="8" s="1"/>
  <c r="F1590" i="8"/>
  <c r="H2982" i="8"/>
  <c r="I2982" i="8" s="1"/>
  <c r="F2982" i="8"/>
  <c r="H2288" i="8"/>
  <c r="F2288" i="8"/>
  <c r="I2288" i="8"/>
  <c r="I1931" i="8"/>
  <c r="H1931" i="8"/>
  <c r="F1931" i="8"/>
  <c r="I758" i="8"/>
  <c r="H758" i="8"/>
  <c r="F758" i="8"/>
  <c r="F4722" i="8"/>
  <c r="H4722" i="8"/>
  <c r="I4722" i="8" s="1"/>
  <c r="I454" i="8"/>
  <c r="H454" i="8"/>
  <c r="F454" i="8"/>
  <c r="H2701" i="8"/>
  <c r="F2701" i="8"/>
  <c r="I2701" i="8"/>
  <c r="I1495" i="8"/>
  <c r="F1495" i="8"/>
  <c r="H1495" i="8"/>
  <c r="I1500" i="8"/>
  <c r="H1500" i="8"/>
  <c r="F1500" i="8"/>
  <c r="H45" i="8"/>
  <c r="I45" i="8" s="1"/>
  <c r="F45" i="8"/>
  <c r="F4723" i="8"/>
  <c r="H4723" i="8"/>
  <c r="I4723" i="8" s="1"/>
  <c r="H1883" i="8"/>
  <c r="I1883" i="8" s="1"/>
  <c r="F1883" i="8"/>
  <c r="H3675" i="8"/>
  <c r="I3675" i="8" s="1"/>
  <c r="F3675" i="8"/>
  <c r="I3739" i="8"/>
  <c r="H3739" i="8"/>
  <c r="F3739" i="8"/>
  <c r="I1466" i="8"/>
  <c r="H1466" i="8"/>
  <c r="F1466" i="8"/>
  <c r="H1204" i="8"/>
  <c r="I1204" i="8" s="1"/>
  <c r="F1204" i="8"/>
  <c r="H3641" i="8"/>
  <c r="F3641" i="8"/>
  <c r="I3641" i="8"/>
  <c r="H1225" i="8"/>
  <c r="I1225" i="8" s="1"/>
  <c r="F1225" i="8"/>
  <c r="H2446" i="8"/>
  <c r="I2446" i="8" s="1"/>
  <c r="F2446" i="8"/>
  <c r="H2716" i="8"/>
  <c r="F2716" i="8"/>
  <c r="I2716" i="8"/>
  <c r="I1654" i="8"/>
  <c r="H1654" i="8"/>
  <c r="F1654" i="8"/>
  <c r="F4737" i="8"/>
  <c r="H4737" i="8"/>
  <c r="I4737" i="8" s="1"/>
  <c r="I478" i="8"/>
  <c r="H478" i="8"/>
  <c r="F478" i="8"/>
  <c r="I1084" i="8"/>
  <c r="H1084" i="8"/>
  <c r="F1084" i="8"/>
  <c r="H2282" i="8"/>
  <c r="F2282" i="8"/>
  <c r="I2282" i="8"/>
  <c r="H2851" i="8"/>
  <c r="F2851" i="8"/>
  <c r="I2851" i="8"/>
  <c r="I3749" i="8"/>
  <c r="H3749" i="8"/>
  <c r="F3749" i="8"/>
  <c r="I4711" i="8"/>
  <c r="F4711" i="8"/>
  <c r="H4711" i="8"/>
  <c r="H3112" i="8"/>
  <c r="I3112" i="8" s="1"/>
  <c r="F3112" i="8"/>
  <c r="H3804" i="8"/>
  <c r="I3804" i="8" s="1"/>
  <c r="F3804" i="8"/>
  <c r="H4318" i="8"/>
  <c r="I4318" i="8" s="1"/>
  <c r="F4318" i="8"/>
  <c r="F4323" i="8"/>
  <c r="H4323" i="8"/>
  <c r="I4323" i="8" s="1"/>
  <c r="F1248" i="8"/>
  <c r="H1248" i="8"/>
  <c r="I1248" i="8" s="1"/>
  <c r="H3425" i="8"/>
  <c r="I3425" i="8" s="1"/>
  <c r="F3425" i="8"/>
  <c r="I1350" i="8"/>
  <c r="H1350" i="8"/>
  <c r="F1350" i="8"/>
  <c r="I3779" i="8"/>
  <c r="F3779" i="8"/>
  <c r="H3779" i="8"/>
  <c r="I2042" i="8"/>
  <c r="H2042" i="8"/>
  <c r="F2042" i="8"/>
  <c r="I4107" i="8"/>
  <c r="H4107" i="8"/>
  <c r="F4107" i="8"/>
  <c r="H2630" i="8"/>
  <c r="F2630" i="8"/>
  <c r="I2630" i="8"/>
  <c r="H28" i="8"/>
  <c r="I28" i="8" s="1"/>
  <c r="F28" i="8"/>
  <c r="H1926" i="8"/>
  <c r="I1926" i="8" s="1"/>
  <c r="F1926" i="8"/>
  <c r="H2238" i="8"/>
  <c r="F2238" i="8"/>
  <c r="I2238" i="8"/>
  <c r="H2957" i="8"/>
  <c r="F2957" i="8"/>
  <c r="I2957" i="8"/>
  <c r="I461" i="8"/>
  <c r="H461" i="8"/>
  <c r="F461" i="8"/>
  <c r="I1916" i="8"/>
  <c r="H1916" i="8"/>
  <c r="F1916" i="8"/>
  <c r="I599" i="8"/>
  <c r="H599" i="8"/>
  <c r="F599" i="8"/>
  <c r="I4436" i="8"/>
  <c r="H4436" i="8"/>
  <c r="F4436" i="8"/>
  <c r="H4092" i="8"/>
  <c r="I4092" i="8" s="1"/>
  <c r="F4092" i="8"/>
  <c r="I544" i="8"/>
  <c r="H544" i="8"/>
  <c r="F544" i="8"/>
  <c r="I1620" i="8"/>
  <c r="H1620" i="8"/>
  <c r="F1620" i="8"/>
  <c r="I3925" i="8"/>
  <c r="H3925" i="8"/>
  <c r="F3925" i="8"/>
  <c r="I1830" i="8"/>
  <c r="H1830" i="8"/>
  <c r="F1830" i="8"/>
  <c r="I3655" i="8"/>
  <c r="H3655" i="8"/>
  <c r="F3655" i="8"/>
  <c r="H2677" i="8"/>
  <c r="F2677" i="8"/>
  <c r="I2677" i="8"/>
  <c r="H2491" i="8"/>
  <c r="F2491" i="8"/>
  <c r="I2491" i="8"/>
  <c r="H2693" i="8"/>
  <c r="F2693" i="8"/>
  <c r="I2693" i="8"/>
  <c r="H1934" i="8"/>
  <c r="I1934" i="8" s="1"/>
  <c r="F1934" i="8"/>
  <c r="I530" i="8"/>
  <c r="H530" i="8"/>
  <c r="F530" i="8"/>
  <c r="H2594" i="8"/>
  <c r="F2594" i="8"/>
  <c r="I2594" i="8"/>
  <c r="H3626" i="8"/>
  <c r="F3626" i="8"/>
  <c r="I3626" i="8"/>
  <c r="I1325" i="8"/>
  <c r="H1325" i="8"/>
  <c r="F1325" i="8"/>
  <c r="H2153" i="8"/>
  <c r="I2153" i="8" s="1"/>
  <c r="F2153" i="8"/>
  <c r="F4672" i="8"/>
  <c r="H4672" i="8"/>
  <c r="I4672" i="8" s="1"/>
  <c r="I386" i="8"/>
  <c r="H386" i="8"/>
  <c r="F386" i="8"/>
  <c r="H2568" i="8"/>
  <c r="F2568" i="8"/>
  <c r="I2568" i="8"/>
  <c r="I4610" i="8"/>
  <c r="F4610" i="8"/>
  <c r="H4610" i="8"/>
  <c r="H2429" i="8"/>
  <c r="I2429" i="8" s="1"/>
  <c r="F2429" i="8"/>
  <c r="H2416" i="8"/>
  <c r="I2416" i="8" s="1"/>
  <c r="F2416" i="8"/>
  <c r="H885" i="8"/>
  <c r="I885" i="8" s="1"/>
  <c r="F885" i="8"/>
  <c r="F3863" i="8"/>
  <c r="H3863" i="8"/>
  <c r="I3863" i="8" s="1"/>
  <c r="I1051" i="8"/>
  <c r="H1051" i="8"/>
  <c r="F1051" i="8"/>
  <c r="I4011" i="8"/>
  <c r="H4011" i="8"/>
  <c r="F4011" i="8"/>
  <c r="F1567" i="8"/>
  <c r="H1567" i="8"/>
  <c r="I1567" i="8" s="1"/>
  <c r="I526" i="8"/>
  <c r="H526" i="8"/>
  <c r="F526" i="8"/>
  <c r="H2030" i="8"/>
  <c r="I2030" i="8" s="1"/>
  <c r="F2030" i="8"/>
  <c r="I1701" i="8"/>
  <c r="H1701" i="8"/>
  <c r="F1701" i="8"/>
  <c r="I4052" i="8"/>
  <c r="H4052" i="8"/>
  <c r="F4052" i="8"/>
  <c r="I394" i="8"/>
  <c r="H394" i="8"/>
  <c r="F394" i="8"/>
  <c r="H1553" i="8"/>
  <c r="I1553" i="8" s="1"/>
  <c r="F1553" i="8"/>
  <c r="H2271" i="8"/>
  <c r="F2271" i="8"/>
  <c r="I2271" i="8"/>
  <c r="F4085" i="8"/>
  <c r="H4085" i="8"/>
  <c r="I4085" i="8" s="1"/>
  <c r="H3189" i="8"/>
  <c r="I3189" i="8"/>
  <c r="F3189" i="8"/>
  <c r="F1959" i="8"/>
  <c r="H1959" i="8"/>
  <c r="I1959" i="8" s="1"/>
  <c r="I1002" i="8"/>
  <c r="H1002" i="8"/>
  <c r="F1002" i="8"/>
  <c r="H2558" i="8"/>
  <c r="F2558" i="8"/>
  <c r="I2558" i="8"/>
  <c r="H3637" i="8"/>
  <c r="I3637" i="8"/>
  <c r="F3637" i="8"/>
  <c r="I4627" i="8"/>
  <c r="F4627" i="8"/>
  <c r="H4627" i="8"/>
  <c r="I1827" i="8"/>
  <c r="H1827" i="8"/>
  <c r="F1827" i="8"/>
  <c r="H2641" i="8"/>
  <c r="F2641" i="8"/>
  <c r="I2641" i="8"/>
  <c r="H3104" i="8"/>
  <c r="I3104" i="8" s="1"/>
  <c r="F3104" i="8"/>
  <c r="H4084" i="8"/>
  <c r="I4084" i="8" s="1"/>
  <c r="F4084" i="8"/>
  <c r="H143" i="8"/>
  <c r="I143" i="8" s="1"/>
  <c r="F143" i="8"/>
  <c r="F4544" i="8"/>
  <c r="H4544" i="8"/>
  <c r="I4544" i="8" s="1"/>
  <c r="H1454" i="8"/>
  <c r="I1454" i="8" s="1"/>
  <c r="F1454" i="8"/>
  <c r="H2682" i="8"/>
  <c r="F2682" i="8"/>
  <c r="I2682" i="8"/>
  <c r="H2780" i="8"/>
  <c r="F2780" i="8"/>
  <c r="I2780" i="8"/>
  <c r="F2095" i="8"/>
  <c r="H2095" i="8"/>
  <c r="I2095" i="8" s="1"/>
  <c r="I1918" i="8"/>
  <c r="H1918" i="8"/>
  <c r="F1918" i="8"/>
  <c r="H2665" i="8"/>
  <c r="F2665" i="8"/>
  <c r="I2665" i="8"/>
  <c r="H2455" i="8"/>
  <c r="F2455" i="8"/>
  <c r="I2455" i="8"/>
  <c r="H2518" i="8"/>
  <c r="F2518" i="8"/>
  <c r="I2518" i="8"/>
  <c r="F3802" i="8"/>
  <c r="H3802" i="8"/>
  <c r="I3802" i="8" s="1"/>
  <c r="I3652" i="8"/>
  <c r="F3652" i="8"/>
  <c r="H3652" i="8"/>
  <c r="H1939" i="8"/>
  <c r="I1939" i="8" s="1"/>
  <c r="F1939" i="8"/>
  <c r="I604" i="8"/>
  <c r="H604" i="8"/>
  <c r="F604" i="8"/>
  <c r="H3230" i="8"/>
  <c r="I3230" i="8" s="1"/>
  <c r="F3230" i="8"/>
  <c r="H730" i="8"/>
  <c r="I730" i="8" s="1"/>
  <c r="F730" i="8"/>
  <c r="I4802" i="8"/>
  <c r="F4802" i="8"/>
  <c r="H4802" i="8"/>
  <c r="H2758" i="8"/>
  <c r="F2758" i="8"/>
  <c r="I2758" i="8"/>
  <c r="I1480" i="8"/>
  <c r="F1480" i="8"/>
  <c r="H1480" i="8"/>
  <c r="I4764" i="8"/>
  <c r="F4764" i="8"/>
  <c r="H4764" i="8"/>
  <c r="H3178" i="8"/>
  <c r="F3178" i="8"/>
  <c r="I3178" i="8"/>
  <c r="H2755" i="8"/>
  <c r="F2755" i="8"/>
  <c r="I2755" i="8"/>
  <c r="F1184" i="8"/>
  <c r="H1184" i="8"/>
  <c r="I1184" i="8" s="1"/>
  <c r="I463" i="8"/>
  <c r="H463" i="8"/>
  <c r="F463" i="8"/>
  <c r="H1810" i="8"/>
  <c r="I1810" i="8" s="1"/>
  <c r="F1810" i="8"/>
  <c r="H2836" i="8"/>
  <c r="F2836" i="8"/>
  <c r="I2836" i="8"/>
  <c r="H817" i="8"/>
  <c r="I817" i="8" s="1"/>
  <c r="F817" i="8"/>
  <c r="I778" i="8"/>
  <c r="H778" i="8"/>
  <c r="F778" i="8"/>
  <c r="I618" i="8"/>
  <c r="H618" i="8"/>
  <c r="F618" i="8"/>
  <c r="I559" i="8"/>
  <c r="H559" i="8"/>
  <c r="F559" i="8"/>
  <c r="I489" i="8"/>
  <c r="H489" i="8"/>
  <c r="F489" i="8"/>
  <c r="H3519" i="8"/>
  <c r="I3519" i="8"/>
  <c r="F3519" i="8"/>
  <c r="H757" i="8"/>
  <c r="I757" i="8" s="1"/>
  <c r="F757" i="8"/>
  <c r="I558" i="8"/>
  <c r="H558" i="8"/>
  <c r="F558" i="8"/>
  <c r="I2050" i="8"/>
  <c r="H2050" i="8"/>
  <c r="F2050" i="8"/>
  <c r="H2670" i="8"/>
  <c r="F2670" i="8"/>
  <c r="I2670" i="8"/>
  <c r="I3755" i="8"/>
  <c r="H3755" i="8"/>
  <c r="F3755" i="8"/>
  <c r="H748" i="8"/>
  <c r="I748" i="8" s="1"/>
  <c r="F748" i="8"/>
  <c r="H1758" i="8"/>
  <c r="I1758" i="8" s="1"/>
  <c r="F1758" i="8"/>
  <c r="F4538" i="8"/>
  <c r="H4538" i="8"/>
  <c r="I4538" i="8" s="1"/>
  <c r="H1930" i="8"/>
  <c r="I1930" i="8" s="1"/>
  <c r="F1930" i="8"/>
  <c r="H2514" i="8"/>
  <c r="I2514" i="8" s="1"/>
  <c r="F2514" i="8"/>
  <c r="H3629" i="8"/>
  <c r="I3629" i="8"/>
  <c r="F3629" i="8"/>
  <c r="F3799" i="8"/>
  <c r="H3799" i="8"/>
  <c r="I3799" i="8" s="1"/>
  <c r="I785" i="8"/>
  <c r="H785" i="8"/>
  <c r="F785" i="8"/>
  <c r="H1964" i="8"/>
  <c r="I1964" i="8" s="1"/>
  <c r="F1964" i="8"/>
  <c r="F3689" i="8"/>
  <c r="H3689" i="8"/>
  <c r="I3689" i="8" s="1"/>
  <c r="H3680" i="8"/>
  <c r="I3680" i="8" s="1"/>
  <c r="F3680" i="8"/>
  <c r="I4138" i="8"/>
  <c r="F4138" i="8"/>
  <c r="H4138" i="8"/>
  <c r="H2202" i="8"/>
  <c r="F2202" i="8"/>
  <c r="I2202" i="8"/>
  <c r="H3380" i="8"/>
  <c r="I3380" i="8" s="1"/>
  <c r="F3380" i="8"/>
  <c r="H2414" i="8"/>
  <c r="I2414" i="8" s="1"/>
  <c r="F2414" i="8"/>
  <c r="H3235" i="8"/>
  <c r="I3235" i="8" s="1"/>
  <c r="F3235" i="8"/>
  <c r="F1183" i="8"/>
  <c r="H1183" i="8"/>
  <c r="I1183" i="8" s="1"/>
  <c r="I4606" i="8"/>
  <c r="F4606" i="8"/>
  <c r="H4606" i="8"/>
  <c r="H4308" i="8"/>
  <c r="I4308" i="8" s="1"/>
  <c r="F4308" i="8"/>
  <c r="H6758" i="5"/>
  <c r="E2819" i="8" s="1"/>
  <c r="G360" i="5"/>
  <c r="F724" i="6"/>
  <c r="H6834" i="5"/>
  <c r="E2860" i="8" s="1"/>
  <c r="H7170" i="5"/>
  <c r="E3018" i="8" s="1"/>
  <c r="G349" i="5"/>
  <c r="H6866" i="5"/>
  <c r="E2874" i="8" s="1"/>
  <c r="G5339" i="5"/>
  <c r="I1026" i="8"/>
  <c r="H1026" i="8"/>
  <c r="F1026" i="8"/>
  <c r="H6906" i="5"/>
  <c r="E2884" i="8" s="1"/>
  <c r="G695" i="6"/>
  <c r="G5323" i="5"/>
  <c r="G2667" i="5"/>
  <c r="G3268" i="5"/>
  <c r="H7214" i="5"/>
  <c r="E3031" i="8" s="1"/>
  <c r="G323" i="6"/>
  <c r="H7010" i="5"/>
  <c r="E2923" i="8" s="1"/>
  <c r="G348" i="5"/>
  <c r="F725" i="6"/>
  <c r="H6674" i="5"/>
  <c r="E2736" i="8" s="1"/>
  <c r="H6810" i="5"/>
  <c r="E2853" i="8" s="1"/>
  <c r="I4180" i="8"/>
  <c r="H4180" i="8"/>
  <c r="F4180" i="8"/>
  <c r="H72" i="8"/>
  <c r="F72" i="8"/>
  <c r="I72" i="8"/>
  <c r="H2497" i="8"/>
  <c r="F2497" i="8"/>
  <c r="I2497" i="8"/>
  <c r="H3628" i="8"/>
  <c r="I3628" i="8" s="1"/>
  <c r="F3628" i="8"/>
  <c r="H3484" i="8"/>
  <c r="I3484" i="8"/>
  <c r="F3484" i="8"/>
  <c r="H2788" i="8"/>
  <c r="F2788" i="8"/>
  <c r="I2788" i="8"/>
  <c r="H4324" i="8"/>
  <c r="I4324" i="8" s="1"/>
  <c r="F4324" i="8"/>
  <c r="H4501" i="8"/>
  <c r="I4501" i="8" s="1"/>
  <c r="F4501" i="8"/>
  <c r="I3826" i="8"/>
  <c r="F3826" i="8"/>
  <c r="H3826" i="8"/>
  <c r="I4370" i="8"/>
  <c r="F4370" i="8"/>
  <c r="H4370" i="8"/>
  <c r="H4197" i="8"/>
  <c r="I4197" i="8" s="1"/>
  <c r="F4197" i="8"/>
  <c r="I699" i="8"/>
  <c r="H699" i="8"/>
  <c r="F699" i="8"/>
  <c r="I2067" i="8"/>
  <c r="H2067" i="8"/>
  <c r="F2067" i="8"/>
  <c r="F4114" i="8"/>
  <c r="H4114" i="8"/>
  <c r="I4114" i="8" s="1"/>
  <c r="I1718" i="8"/>
  <c r="H1718" i="8"/>
  <c r="F1718" i="8"/>
  <c r="I4206" i="8"/>
  <c r="H4206" i="8"/>
  <c r="F4206" i="8"/>
  <c r="H2196" i="8"/>
  <c r="F2196" i="8"/>
  <c r="I2196" i="8"/>
  <c r="I402" i="8"/>
  <c r="H402" i="8"/>
  <c r="F402" i="8"/>
  <c r="H3537" i="8"/>
  <c r="I3537" i="8" s="1"/>
  <c r="F3537" i="8"/>
  <c r="I4006" i="8"/>
  <c r="H4006" i="8"/>
  <c r="F4006" i="8"/>
  <c r="H2206" i="8"/>
  <c r="F2206" i="8"/>
  <c r="I2206" i="8"/>
  <c r="I398" i="8"/>
  <c r="H398" i="8"/>
  <c r="F398" i="8"/>
  <c r="I486" i="8"/>
  <c r="H486" i="8"/>
  <c r="F486" i="8"/>
  <c r="F1799" i="8"/>
  <c r="H1799" i="8"/>
  <c r="I1799" i="8" s="1"/>
  <c r="H734" i="8"/>
  <c r="I734" i="8" s="1"/>
  <c r="F734" i="8"/>
  <c r="H3575" i="8"/>
  <c r="I3575" i="8"/>
  <c r="F3575" i="8"/>
  <c r="H2956" i="8"/>
  <c r="I2956" i="8"/>
  <c r="F2956" i="8"/>
  <c r="H2728" i="8"/>
  <c r="F2728" i="8"/>
  <c r="I2728" i="8"/>
  <c r="I1713" i="8"/>
  <c r="H1713" i="8"/>
  <c r="F1713" i="8"/>
  <c r="H2231" i="8"/>
  <c r="F2231" i="8"/>
  <c r="I2231" i="8"/>
  <c r="I524" i="8"/>
  <c r="H524" i="8"/>
  <c r="F524" i="8"/>
  <c r="I1236" i="8"/>
  <c r="H1236" i="8"/>
  <c r="F1236" i="8"/>
  <c r="H2322" i="8"/>
  <c r="F2322" i="8"/>
  <c r="I2322" i="8"/>
  <c r="H2976" i="8"/>
  <c r="I2976" i="8"/>
  <c r="F2976" i="8"/>
  <c r="I3784" i="8"/>
  <c r="H3784" i="8"/>
  <c r="F3784" i="8"/>
  <c r="I4860" i="8"/>
  <c r="F4860" i="8"/>
  <c r="H4860" i="8"/>
  <c r="I1748" i="8"/>
  <c r="H1748" i="8"/>
  <c r="F1748" i="8"/>
  <c r="I4088" i="8"/>
  <c r="H4088" i="8"/>
  <c r="F4088" i="8"/>
  <c r="H2465" i="8"/>
  <c r="I2465" i="8" s="1"/>
  <c r="F2465" i="8"/>
  <c r="H1396" i="8"/>
  <c r="I1396" i="8" s="1"/>
  <c r="F1396" i="8"/>
  <c r="H881" i="8"/>
  <c r="I881" i="8" s="1"/>
  <c r="F881" i="8"/>
  <c r="H4349" i="8"/>
  <c r="I4349" i="8" s="1"/>
  <c r="F4349" i="8"/>
  <c r="H2538" i="8"/>
  <c r="I2538" i="8" s="1"/>
  <c r="F2538" i="8"/>
  <c r="I1467" i="8"/>
  <c r="H1467" i="8"/>
  <c r="F1467" i="8"/>
  <c r="I4713" i="8"/>
  <c r="F4713" i="8"/>
  <c r="H4713" i="8"/>
  <c r="I2071" i="8"/>
  <c r="F2071" i="8"/>
  <c r="H2071" i="8"/>
  <c r="I4447" i="8"/>
  <c r="F4447" i="8"/>
  <c r="H4447" i="8"/>
  <c r="H3498" i="8"/>
  <c r="F3498" i="8"/>
  <c r="I3498" i="8"/>
  <c r="F4498" i="8"/>
  <c r="H4498" i="8"/>
  <c r="I4498" i="8" s="1"/>
  <c r="I3724" i="8"/>
  <c r="F3724" i="8"/>
  <c r="H3724" i="8"/>
  <c r="H2354" i="8"/>
  <c r="F2354" i="8"/>
  <c r="I2354" i="8"/>
  <c r="H3636" i="8"/>
  <c r="I3636" i="8"/>
  <c r="F3636" i="8"/>
  <c r="I4696" i="8"/>
  <c r="F4696" i="8"/>
  <c r="H4696" i="8"/>
  <c r="I4496" i="8"/>
  <c r="H4496" i="8"/>
  <c r="F4496" i="8"/>
  <c r="I408" i="8"/>
  <c r="H408" i="8"/>
  <c r="F408" i="8"/>
  <c r="I1643" i="8"/>
  <c r="H1643" i="8"/>
  <c r="F1643" i="8"/>
  <c r="F4777" i="8"/>
  <c r="H4777" i="8"/>
  <c r="I4777" i="8" s="1"/>
  <c r="H2313" i="8"/>
  <c r="F2313" i="8"/>
  <c r="I2313" i="8"/>
  <c r="I690" i="8"/>
  <c r="H690" i="8"/>
  <c r="F690" i="8"/>
  <c r="I4456" i="8"/>
  <c r="H4456" i="8"/>
  <c r="F4456" i="8"/>
  <c r="I4082" i="8"/>
  <c r="F4082" i="8"/>
  <c r="H4082" i="8"/>
  <c r="I453" i="8"/>
  <c r="H453" i="8"/>
  <c r="F453" i="8"/>
  <c r="H4067" i="8"/>
  <c r="I4067" i="8" s="1"/>
  <c r="F4067" i="8"/>
  <c r="I1811" i="8"/>
  <c r="H1811" i="8"/>
  <c r="F1811" i="8"/>
  <c r="I642" i="8"/>
  <c r="H642" i="8"/>
  <c r="F642" i="8"/>
  <c r="H2797" i="8"/>
  <c r="F2797" i="8"/>
  <c r="I2797" i="8"/>
  <c r="I4710" i="8"/>
  <c r="F4710" i="8"/>
  <c r="H4710" i="8"/>
  <c r="H2852" i="8"/>
  <c r="F2852" i="8"/>
  <c r="I2852" i="8"/>
  <c r="H2551" i="8"/>
  <c r="I2551" i="8" s="1"/>
  <c r="F2551" i="8"/>
  <c r="I589" i="8"/>
  <c r="H589" i="8"/>
  <c r="F589" i="8"/>
  <c r="H2624" i="8"/>
  <c r="F2624" i="8"/>
  <c r="I2624" i="8"/>
  <c r="I3750" i="8"/>
  <c r="H3750" i="8"/>
  <c r="F3750" i="8"/>
  <c r="F4123" i="8"/>
  <c r="H4123" i="8"/>
  <c r="I4123" i="8" s="1"/>
  <c r="H164" i="8"/>
  <c r="I164" i="8" s="1"/>
  <c r="F164" i="8"/>
  <c r="F4315" i="8"/>
  <c r="H4315" i="8"/>
  <c r="I4315" i="8" s="1"/>
  <c r="H3111" i="8"/>
  <c r="I3111" i="8" s="1"/>
  <c r="F3111" i="8"/>
  <c r="I409" i="8"/>
  <c r="H409" i="8"/>
  <c r="F409" i="8"/>
  <c r="H2962" i="8"/>
  <c r="F2962" i="8"/>
  <c r="I2962" i="8"/>
  <c r="I1057" i="8"/>
  <c r="H1057" i="8"/>
  <c r="F1057" i="8"/>
  <c r="F1560" i="8"/>
  <c r="H1560" i="8"/>
  <c r="I1560" i="8" s="1"/>
  <c r="F4775" i="8"/>
  <c r="H4775" i="8"/>
  <c r="I4775" i="8" s="1"/>
  <c r="H2388" i="8"/>
  <c r="I2388" i="8" s="1"/>
  <c r="F2388" i="8"/>
  <c r="I1535" i="8"/>
  <c r="F1535" i="8"/>
  <c r="H1535" i="8"/>
  <c r="I4116" i="8"/>
  <c r="H4116" i="8"/>
  <c r="F4116" i="8"/>
  <c r="H4360" i="8"/>
  <c r="I4360" i="8" s="1"/>
  <c r="F4360" i="8"/>
  <c r="I4744" i="8"/>
  <c r="F4744" i="8"/>
  <c r="H4744" i="8"/>
  <c r="I619" i="8"/>
  <c r="H619" i="8"/>
  <c r="F619" i="8"/>
  <c r="I4161" i="8"/>
  <c r="H4161" i="8"/>
  <c r="F4161" i="8"/>
  <c r="H855" i="8"/>
  <c r="I855" i="8" s="1"/>
  <c r="F855" i="8"/>
  <c r="I1029" i="8"/>
  <c r="H1029" i="8"/>
  <c r="F1029" i="8"/>
  <c r="H2778" i="8"/>
  <c r="F2778" i="8"/>
  <c r="I2778" i="8"/>
  <c r="I2082" i="8"/>
  <c r="H2082" i="8"/>
  <c r="F2082" i="8"/>
  <c r="H1149" i="8"/>
  <c r="I1149" i="8" s="1"/>
  <c r="F1149" i="8"/>
  <c r="F4106" i="8"/>
  <c r="H4106" i="8"/>
  <c r="I4106" i="8" s="1"/>
  <c r="I4012" i="8"/>
  <c r="H4012" i="8"/>
  <c r="F4012" i="8"/>
  <c r="H2968" i="8"/>
  <c r="I2968" i="8"/>
  <c r="F2968" i="8"/>
  <c r="H3199" i="8"/>
  <c r="I3199" i="8"/>
  <c r="F3199" i="8"/>
  <c r="H2811" i="8"/>
  <c r="F2811" i="8"/>
  <c r="I2811" i="8"/>
  <c r="I527" i="8"/>
  <c r="H527" i="8"/>
  <c r="F527" i="8"/>
  <c r="H3287" i="8"/>
  <c r="I3287" i="8"/>
  <c r="F3287" i="8"/>
  <c r="H3458" i="8"/>
  <c r="I3458" i="8" s="1"/>
  <c r="F3458" i="8"/>
  <c r="I1186" i="8"/>
  <c r="H1186" i="8"/>
  <c r="F1186" i="8"/>
  <c r="H2563" i="8"/>
  <c r="F2563" i="8"/>
  <c r="I2563" i="8"/>
  <c r="H3642" i="8"/>
  <c r="F3642" i="8"/>
  <c r="I3642" i="8"/>
  <c r="I4666" i="8"/>
  <c r="F4666" i="8"/>
  <c r="H4666" i="8"/>
  <c r="I1913" i="8"/>
  <c r="H1913" i="8"/>
  <c r="F1913" i="8"/>
  <c r="H3102" i="8"/>
  <c r="I3102" i="8"/>
  <c r="F3102" i="8"/>
  <c r="H4171" i="8"/>
  <c r="I4171" i="8" s="1"/>
  <c r="F4171" i="8"/>
  <c r="I840" i="8"/>
  <c r="H840" i="8"/>
  <c r="F840" i="8"/>
  <c r="I1090" i="8"/>
  <c r="H1090" i="8"/>
  <c r="F1090" i="8"/>
  <c r="H3220" i="8"/>
  <c r="I3220" i="8" s="1"/>
  <c r="F3220" i="8"/>
  <c r="I4017" i="8"/>
  <c r="H4017" i="8"/>
  <c r="F4017" i="8"/>
  <c r="H2717" i="8"/>
  <c r="F2717" i="8"/>
  <c r="I2717" i="8"/>
  <c r="H4078" i="8"/>
  <c r="I4078" i="8" s="1"/>
  <c r="F4078" i="8"/>
  <c r="H3811" i="8"/>
  <c r="I3811" i="8" s="1"/>
  <c r="F3811" i="8"/>
  <c r="I401" i="8"/>
  <c r="H401" i="8"/>
  <c r="F401" i="8"/>
  <c r="H2838" i="8"/>
  <c r="F2838" i="8"/>
  <c r="I2838" i="8"/>
  <c r="H2549" i="8"/>
  <c r="I2549" i="8" s="1"/>
  <c r="F2549" i="8"/>
  <c r="I434" i="8"/>
  <c r="H434" i="8"/>
  <c r="F434" i="8"/>
  <c r="H4160" i="8"/>
  <c r="I4160" i="8" s="1"/>
  <c r="F4160" i="8"/>
  <c r="I471" i="8"/>
  <c r="H471" i="8"/>
  <c r="F471" i="8"/>
  <c r="I1464" i="8"/>
  <c r="F1464" i="8"/>
  <c r="H1464" i="8"/>
  <c r="H3121" i="8"/>
  <c r="I3121" i="8" s="1"/>
  <c r="F3121" i="8"/>
  <c r="H74" i="8"/>
  <c r="I74" i="8" s="1"/>
  <c r="F74" i="8"/>
  <c r="I3757" i="8"/>
  <c r="H3757" i="8"/>
  <c r="F3757" i="8"/>
  <c r="I1229" i="8"/>
  <c r="H1229" i="8"/>
  <c r="F1229" i="8"/>
  <c r="I1675" i="8"/>
  <c r="H1675" i="8"/>
  <c r="F1675" i="8"/>
  <c r="I430" i="8"/>
  <c r="H430" i="8"/>
  <c r="F430" i="8"/>
  <c r="H2867" i="8"/>
  <c r="F2867" i="8"/>
  <c r="I2867" i="8"/>
  <c r="H3155" i="8"/>
  <c r="I3155" i="8"/>
  <c r="F3155" i="8"/>
  <c r="H2865" i="8"/>
  <c r="F2865" i="8"/>
  <c r="I2865" i="8"/>
  <c r="H2942" i="8"/>
  <c r="I2942" i="8"/>
  <c r="F2942" i="8"/>
  <c r="H3246" i="8"/>
  <c r="I3246" i="8"/>
  <c r="F3246" i="8"/>
  <c r="F2064" i="8"/>
  <c r="H2064" i="8"/>
  <c r="I2064" i="8" s="1"/>
  <c r="I1632" i="8"/>
  <c r="F1632" i="8"/>
  <c r="H1632" i="8"/>
  <c r="F4018" i="8"/>
  <c r="H4018" i="8"/>
  <c r="I4018" i="8" s="1"/>
  <c r="H27" i="8"/>
  <c r="I27" i="8" s="1"/>
  <c r="F27" i="8"/>
  <c r="I4607" i="8"/>
  <c r="F4607" i="8"/>
  <c r="H4607" i="8"/>
  <c r="H1515" i="8"/>
  <c r="I1515" i="8" s="1"/>
  <c r="F1515" i="8"/>
  <c r="H1828" i="8"/>
  <c r="I1828" i="8" s="1"/>
  <c r="F1828" i="8"/>
  <c r="H3944" i="8"/>
  <c r="I3944" i="8" s="1"/>
  <c r="F3944" i="8"/>
  <c r="H2115" i="8"/>
  <c r="F2115" i="8"/>
  <c r="I2115" i="8"/>
  <c r="I736" i="8"/>
  <c r="H736" i="8"/>
  <c r="F736" i="8"/>
  <c r="H816" i="8"/>
  <c r="I816" i="8" s="1"/>
  <c r="F816" i="8"/>
  <c r="I491" i="8"/>
  <c r="H491" i="8"/>
  <c r="F491" i="8"/>
  <c r="H3576" i="8"/>
  <c r="I3576" i="8"/>
  <c r="F3576" i="8"/>
  <c r="H64" i="8"/>
  <c r="I64" i="8" s="1"/>
  <c r="F64" i="8"/>
  <c r="I591" i="8"/>
  <c r="H591" i="8"/>
  <c r="F591" i="8"/>
  <c r="H2227" i="8"/>
  <c r="F2227" i="8"/>
  <c r="I2227" i="8"/>
  <c r="H2760" i="8"/>
  <c r="F2760" i="8"/>
  <c r="I2760" i="8"/>
  <c r="I3765" i="8"/>
  <c r="F3765" i="8"/>
  <c r="H3765" i="8"/>
  <c r="I1530" i="8"/>
  <c r="H1530" i="8"/>
  <c r="F1530" i="8"/>
  <c r="H4317" i="8"/>
  <c r="I4317" i="8" s="1"/>
  <c r="F4317" i="8"/>
  <c r="H1881" i="8"/>
  <c r="I1881" i="8" s="1"/>
  <c r="F1881" i="8"/>
  <c r="H126" i="8"/>
  <c r="I126" i="8" s="1"/>
  <c r="F126" i="8"/>
  <c r="F4549" i="8"/>
  <c r="H4549" i="8"/>
  <c r="I4549" i="8" s="1"/>
  <c r="H876" i="8"/>
  <c r="I876" i="8" s="1"/>
  <c r="F876" i="8"/>
  <c r="H749" i="8"/>
  <c r="I749" i="8" s="1"/>
  <c r="F749" i="8"/>
  <c r="H3069" i="8"/>
  <c r="I3069" i="8" s="1"/>
  <c r="F3069" i="8"/>
  <c r="I547" i="8"/>
  <c r="H547" i="8"/>
  <c r="F547" i="8"/>
  <c r="I695" i="8"/>
  <c r="H695" i="8"/>
  <c r="F695" i="8"/>
  <c r="H1218" i="8"/>
  <c r="I1218" i="8" s="1"/>
  <c r="F1218" i="8"/>
  <c r="H770" i="8"/>
  <c r="I770" i="8" s="1"/>
  <c r="F770" i="8"/>
  <c r="H2777" i="8"/>
  <c r="F2777" i="8"/>
  <c r="I2777" i="8"/>
  <c r="I3809" i="8"/>
  <c r="H3809" i="8"/>
  <c r="F3809" i="8"/>
  <c r="I449" i="8"/>
  <c r="H449" i="8"/>
  <c r="F449" i="8"/>
  <c r="H40" i="8"/>
  <c r="I40" i="8" s="1"/>
  <c r="F40" i="8"/>
  <c r="H3234" i="8"/>
  <c r="I3234" i="8" s="1"/>
  <c r="F3234" i="8"/>
  <c r="H3862" i="8"/>
  <c r="I3862" i="8" s="1"/>
  <c r="F3862" i="8"/>
  <c r="I3698" i="8"/>
  <c r="H3698" i="8"/>
  <c r="F3698" i="8"/>
  <c r="G2651" i="5"/>
  <c r="H2451" i="8"/>
  <c r="I2451" i="8" s="1"/>
  <c r="F2451" i="8"/>
  <c r="I1945" i="8"/>
  <c r="H1945" i="8"/>
  <c r="F1945" i="8"/>
  <c r="G3773" i="5"/>
  <c r="H6822" i="5"/>
  <c r="E2857" i="8" s="1"/>
  <c r="G1541" i="5"/>
  <c r="G668" i="6"/>
  <c r="G2659" i="5"/>
  <c r="G2660" i="5"/>
  <c r="H2314" i="8"/>
  <c r="F2314" i="8"/>
  <c r="I2314" i="8"/>
  <c r="H7082" i="5"/>
  <c r="E2978" i="8" s="1"/>
  <c r="H6706" i="5"/>
  <c r="E2753" i="8" s="1"/>
  <c r="H6682" i="5"/>
  <c r="E2742" i="8" s="1"/>
  <c r="H6930" i="5"/>
  <c r="E2892" i="8" s="1"/>
  <c r="I766" i="8"/>
  <c r="H766" i="8"/>
  <c r="F766" i="8"/>
  <c r="H2652" i="8"/>
  <c r="F2652" i="8"/>
  <c r="I2652" i="8"/>
  <c r="I4151" i="8"/>
  <c r="F4151" i="8"/>
  <c r="H4151" i="8"/>
  <c r="H2145" i="8"/>
  <c r="I2145" i="8" s="1"/>
  <c r="F2145" i="8"/>
  <c r="H2488" i="8"/>
  <c r="F2488" i="8"/>
  <c r="I2488" i="8"/>
  <c r="H3276" i="8"/>
  <c r="I3276" i="8"/>
  <c r="F3276" i="8"/>
  <c r="H4464" i="8"/>
  <c r="I4464" i="8" s="1"/>
  <c r="F4464" i="8"/>
  <c r="H2544" i="8"/>
  <c r="I2544" i="8" s="1"/>
  <c r="F2544" i="8"/>
  <c r="H3645" i="8"/>
  <c r="I3645" i="8"/>
  <c r="F3645" i="8"/>
  <c r="H3609" i="8"/>
  <c r="F3609" i="8"/>
  <c r="I3609" i="8"/>
  <c r="I4738" i="8"/>
  <c r="F4738" i="8"/>
  <c r="H4738" i="8"/>
  <c r="I697" i="8"/>
  <c r="H697" i="8"/>
  <c r="F697" i="8"/>
  <c r="F1960" i="8"/>
  <c r="H1960" i="8"/>
  <c r="I1960" i="8" s="1"/>
  <c r="I1405" i="8"/>
  <c r="H1405" i="8"/>
  <c r="F1405" i="8"/>
  <c r="H3068" i="8"/>
  <c r="I3068" i="8" s="1"/>
  <c r="F3068" i="8"/>
  <c r="H2298" i="8"/>
  <c r="F2298" i="8"/>
  <c r="I2298" i="8"/>
  <c r="I658" i="8"/>
  <c r="H658" i="8"/>
  <c r="F658" i="8"/>
  <c r="H2843" i="8"/>
  <c r="F2843" i="8"/>
  <c r="I2843" i="8"/>
  <c r="I2044" i="8"/>
  <c r="H2044" i="8"/>
  <c r="F2044" i="8"/>
  <c r="I1455" i="8"/>
  <c r="F1455" i="8"/>
  <c r="H1455" i="8"/>
  <c r="I1385" i="8"/>
  <c r="H1385" i="8"/>
  <c r="F1385" i="8"/>
  <c r="I4188" i="8"/>
  <c r="H4188" i="8"/>
  <c r="F4188" i="8"/>
  <c r="I4697" i="8"/>
  <c r="F4697" i="8"/>
  <c r="H4697" i="8"/>
  <c r="H2027" i="8"/>
  <c r="I2027" i="8" s="1"/>
  <c r="F2027" i="8"/>
  <c r="H3186" i="8"/>
  <c r="F3186" i="8"/>
  <c r="I3186" i="8"/>
  <c r="H2646" i="8"/>
  <c r="F2646" i="8"/>
  <c r="I2646" i="8"/>
  <c r="I4140" i="8"/>
  <c r="H4140" i="8"/>
  <c r="F4140" i="8"/>
  <c r="I548" i="8"/>
  <c r="H548" i="8"/>
  <c r="F548" i="8"/>
  <c r="I1351" i="8"/>
  <c r="F1351" i="8"/>
  <c r="H1351" i="8"/>
  <c r="H2363" i="8"/>
  <c r="F2363" i="8"/>
  <c r="I2363" i="8"/>
  <c r="H3016" i="8"/>
  <c r="I3016" i="8"/>
  <c r="F3016" i="8"/>
  <c r="I3792" i="8"/>
  <c r="H3792" i="8"/>
  <c r="F3792" i="8"/>
  <c r="F2096" i="8"/>
  <c r="H2096" i="8"/>
  <c r="I2096" i="8" s="1"/>
  <c r="F3842" i="8"/>
  <c r="H3842" i="8"/>
  <c r="I3842" i="8" s="1"/>
  <c r="H3956" i="8"/>
  <c r="I3956" i="8" s="1"/>
  <c r="F3956" i="8"/>
  <c r="H3855" i="8"/>
  <c r="I3855" i="8" s="1"/>
  <c r="F3855" i="8"/>
  <c r="F1423" i="8"/>
  <c r="H1423" i="8"/>
  <c r="I1423" i="8" s="1"/>
  <c r="H3283" i="8"/>
  <c r="I3283" i="8" s="1"/>
  <c r="F3283" i="8"/>
  <c r="H1923" i="8"/>
  <c r="I1923" i="8" s="1"/>
  <c r="F1923" i="8"/>
  <c r="I1778" i="8"/>
  <c r="H1778" i="8"/>
  <c r="F1778" i="8"/>
  <c r="H3508" i="8"/>
  <c r="I3508" i="8" s="1"/>
  <c r="F3508" i="8"/>
  <c r="I4066" i="8"/>
  <c r="F4066" i="8"/>
  <c r="H4066" i="8"/>
  <c r="I1531" i="8"/>
  <c r="H1531" i="8"/>
  <c r="F1531" i="8"/>
  <c r="H3880" i="8"/>
  <c r="I3880" i="8" s="1"/>
  <c r="F3880" i="8"/>
  <c r="H2359" i="8"/>
  <c r="F2359" i="8"/>
  <c r="I2359" i="8"/>
  <c r="I4573" i="8"/>
  <c r="F4573" i="8"/>
  <c r="H4573" i="8"/>
  <c r="I4812" i="8"/>
  <c r="F4812" i="8"/>
  <c r="H4812" i="8"/>
  <c r="H2925" i="8"/>
  <c r="I2925" i="8"/>
  <c r="F2925" i="8"/>
  <c r="H2640" i="8"/>
  <c r="F2640" i="8"/>
  <c r="I2640" i="8"/>
  <c r="H2474" i="8"/>
  <c r="I2474" i="8" s="1"/>
  <c r="F2474" i="8"/>
  <c r="I1682" i="8"/>
  <c r="H1682" i="8"/>
  <c r="F1682" i="8"/>
  <c r="H3106" i="8"/>
  <c r="I3106" i="8" s="1"/>
  <c r="F3106" i="8"/>
  <c r="H3066" i="8"/>
  <c r="I3066" i="8" s="1"/>
  <c r="F3066" i="8"/>
  <c r="H2809" i="8"/>
  <c r="F2809" i="8"/>
  <c r="I2809" i="8"/>
  <c r="H3124" i="8"/>
  <c r="I3124" i="8" s="1"/>
  <c r="F3124" i="8"/>
  <c r="H2377" i="8"/>
  <c r="F2377" i="8"/>
  <c r="I2377" i="8"/>
  <c r="I1024" i="8"/>
  <c r="F1024" i="8"/>
  <c r="H1024" i="8"/>
  <c r="F4778" i="8"/>
  <c r="H4778" i="8"/>
  <c r="I4778" i="8" s="1"/>
  <c r="H4468" i="8"/>
  <c r="I4468" i="8" s="1"/>
  <c r="F4468" i="8"/>
  <c r="I1407" i="8"/>
  <c r="F1407" i="8"/>
  <c r="H1407" i="8"/>
  <c r="H2272" i="8"/>
  <c r="F2272" i="8"/>
  <c r="I2272" i="8"/>
  <c r="H3126" i="8"/>
  <c r="I3126" i="8" s="1"/>
  <c r="F3126" i="8"/>
  <c r="H2336" i="8"/>
  <c r="I2336" i="8" s="1"/>
  <c r="F2336" i="8"/>
  <c r="F4143" i="8"/>
  <c r="H4143" i="8"/>
  <c r="I4143" i="8" s="1"/>
  <c r="H4502" i="8"/>
  <c r="I4502" i="8" s="1"/>
  <c r="F4502" i="8"/>
  <c r="I643" i="8"/>
  <c r="H643" i="8"/>
  <c r="F643" i="8"/>
  <c r="H2919" i="8"/>
  <c r="F2919" i="8"/>
  <c r="I2919" i="8"/>
  <c r="H3924" i="8"/>
  <c r="I3924" i="8" s="1"/>
  <c r="F3924" i="8"/>
  <c r="I628" i="8"/>
  <c r="H628" i="8"/>
  <c r="F628" i="8"/>
  <c r="H2721" i="8"/>
  <c r="F2721" i="8"/>
  <c r="I2721" i="8"/>
  <c r="I4245" i="8"/>
  <c r="F4245" i="8"/>
  <c r="H4245" i="8"/>
  <c r="H2273" i="8"/>
  <c r="F2273" i="8"/>
  <c r="I2273" i="8"/>
  <c r="H4288" i="8"/>
  <c r="I4288" i="8" s="1"/>
  <c r="F4288" i="8"/>
  <c r="H31" i="8"/>
  <c r="I31" i="8" s="1"/>
  <c r="F31" i="8"/>
  <c r="I635" i="8"/>
  <c r="H635" i="8"/>
  <c r="F635" i="8"/>
  <c r="H3119" i="8"/>
  <c r="I3119" i="8"/>
  <c r="F3119" i="8"/>
  <c r="H3195" i="8"/>
  <c r="I3195" i="8"/>
  <c r="F3195" i="8"/>
  <c r="H4358" i="8"/>
  <c r="I4358" i="8" s="1"/>
  <c r="F4358" i="8"/>
  <c r="I1485" i="8"/>
  <c r="H1485" i="8"/>
  <c r="F1485" i="8"/>
  <c r="I1717" i="8"/>
  <c r="H1717" i="8"/>
  <c r="F1717" i="8"/>
  <c r="I4491" i="8"/>
  <c r="F4491" i="8"/>
  <c r="H4491" i="8"/>
  <c r="H4340" i="8"/>
  <c r="I4340" i="8" s="1"/>
  <c r="F4340" i="8"/>
  <c r="F4090" i="8"/>
  <c r="H4090" i="8"/>
  <c r="I4090" i="8" s="1"/>
  <c r="H2522" i="8"/>
  <c r="F2522" i="8"/>
  <c r="I2522" i="8"/>
  <c r="H1922" i="8"/>
  <c r="I1922" i="8" s="1"/>
  <c r="F1922" i="8"/>
  <c r="I1641" i="8"/>
  <c r="H1641" i="8"/>
  <c r="F1641" i="8"/>
  <c r="H2535" i="8"/>
  <c r="I2535" i="8" s="1"/>
  <c r="F2535" i="8"/>
  <c r="I549" i="8"/>
  <c r="H549" i="8"/>
  <c r="F549" i="8"/>
  <c r="H1514" i="8"/>
  <c r="I1514" i="8" s="1"/>
  <c r="F1514" i="8"/>
  <c r="I3771" i="8"/>
  <c r="H3771" i="8"/>
  <c r="F3771" i="8"/>
  <c r="H2520" i="8"/>
  <c r="I2520" i="8" s="1"/>
  <c r="F2520" i="8"/>
  <c r="H2734" i="8"/>
  <c r="F2734" i="8"/>
  <c r="I2734" i="8"/>
  <c r="H3105" i="8"/>
  <c r="I3105" i="8" s="1"/>
  <c r="F3105" i="8"/>
  <c r="I1443" i="8"/>
  <c r="H1443" i="8"/>
  <c r="F1443" i="8"/>
  <c r="I801" i="8"/>
  <c r="H801" i="8"/>
  <c r="F801" i="8"/>
  <c r="H3516" i="8"/>
  <c r="I3516" i="8"/>
  <c r="F3516" i="8"/>
  <c r="H4004" i="8"/>
  <c r="I4004" i="8" s="1"/>
  <c r="F4004" i="8"/>
  <c r="I1281" i="8"/>
  <c r="H1281" i="8"/>
  <c r="F1281" i="8"/>
  <c r="H2650" i="8"/>
  <c r="F2650" i="8"/>
  <c r="I2650" i="8"/>
  <c r="I3669" i="8"/>
  <c r="H3669" i="8"/>
  <c r="F3669" i="8"/>
  <c r="I4700" i="8"/>
  <c r="F4700" i="8"/>
  <c r="H4700" i="8"/>
  <c r="H1998" i="8"/>
  <c r="I1998" i="8" s="1"/>
  <c r="F1998" i="8"/>
  <c r="H3169" i="8"/>
  <c r="F3169" i="8"/>
  <c r="I3169" i="8"/>
  <c r="H2107" i="8"/>
  <c r="I2107" i="8" s="1"/>
  <c r="F2107" i="8"/>
  <c r="H3488" i="8"/>
  <c r="I3488" i="8" s="1"/>
  <c r="F3488" i="8"/>
  <c r="H1521" i="8"/>
  <c r="I1521" i="8" s="1"/>
  <c r="F1521" i="8"/>
  <c r="I498" i="8"/>
  <c r="H498" i="8"/>
  <c r="F498" i="8"/>
  <c r="H2954" i="8"/>
  <c r="F2954" i="8"/>
  <c r="I2954" i="8"/>
  <c r="H2889" i="8"/>
  <c r="F2889" i="8"/>
  <c r="I2889" i="8"/>
  <c r="H3005" i="8"/>
  <c r="I3005" i="8"/>
  <c r="F3005" i="8"/>
  <c r="H2433" i="8"/>
  <c r="I2433" i="8" s="1"/>
  <c r="F2433" i="8"/>
  <c r="I1674" i="8"/>
  <c r="H1674" i="8"/>
  <c r="F1674" i="8"/>
  <c r="H1921" i="8"/>
  <c r="I1921" i="8" s="1"/>
  <c r="F1921" i="8"/>
  <c r="H830" i="8"/>
  <c r="I830" i="8" s="1"/>
  <c r="F830" i="8"/>
  <c r="I3900" i="8"/>
  <c r="H3900" i="8"/>
  <c r="F3900" i="8"/>
  <c r="I1483" i="8"/>
  <c r="H1483" i="8"/>
  <c r="F1483" i="8"/>
  <c r="I702" i="8"/>
  <c r="H702" i="8"/>
  <c r="F702" i="8"/>
  <c r="I2018" i="8"/>
  <c r="H2018" i="8"/>
  <c r="F2018" i="8"/>
  <c r="H2164" i="8"/>
  <c r="F2164" i="8"/>
  <c r="I2164" i="8"/>
  <c r="H2221" i="8"/>
  <c r="I2221" i="8" s="1"/>
  <c r="F2221" i="8"/>
  <c r="I4512" i="8"/>
  <c r="F4512" i="8"/>
  <c r="H4512" i="8"/>
  <c r="H1773" i="8"/>
  <c r="I1773" i="8" s="1"/>
  <c r="F1773" i="8"/>
  <c r="I663" i="8"/>
  <c r="H663" i="8"/>
  <c r="F663" i="8"/>
  <c r="H2037" i="8"/>
  <c r="I2037" i="8" s="1"/>
  <c r="F2037" i="8"/>
  <c r="H3610" i="8"/>
  <c r="F3610" i="8"/>
  <c r="I3610" i="8"/>
  <c r="H1809" i="8"/>
  <c r="I1809" i="8" s="1"/>
  <c r="F1809" i="8"/>
  <c r="H3606" i="8"/>
  <c r="I3606" i="8"/>
  <c r="F3606" i="8"/>
  <c r="H4022" i="8"/>
  <c r="I4022" i="8" s="1"/>
  <c r="F4022" i="8"/>
  <c r="H3156" i="8"/>
  <c r="I3156" i="8"/>
  <c r="F3156" i="8"/>
  <c r="H871" i="8"/>
  <c r="I871" i="8" s="1"/>
  <c r="F871" i="8"/>
  <c r="I3727" i="8"/>
  <c r="H3727" i="8"/>
  <c r="F3727" i="8"/>
  <c r="H2179" i="8"/>
  <c r="F2179" i="8"/>
  <c r="I2179" i="8"/>
  <c r="H2400" i="8"/>
  <c r="F2400" i="8"/>
  <c r="I2400" i="8"/>
  <c r="H1217" i="8"/>
  <c r="I1217" i="8" s="1"/>
  <c r="F1217" i="8"/>
  <c r="I1736" i="8"/>
  <c r="F1736" i="8"/>
  <c r="H1736" i="8"/>
  <c r="I3907" i="8"/>
  <c r="F3907" i="8"/>
  <c r="H3907" i="8"/>
  <c r="H4073" i="8"/>
  <c r="I4073" i="8" s="1"/>
  <c r="F4073" i="8"/>
  <c r="H3062" i="8"/>
  <c r="I3062" i="8"/>
  <c r="F3062" i="8"/>
  <c r="H2142" i="8"/>
  <c r="I2142" i="8" s="1"/>
  <c r="F2142" i="8"/>
  <c r="I520" i="8"/>
  <c r="H520" i="8"/>
  <c r="F520" i="8"/>
  <c r="H3611" i="8"/>
  <c r="I3611" i="8"/>
  <c r="F3611" i="8"/>
  <c r="H1507" i="8"/>
  <c r="I1507" i="8" s="1"/>
  <c r="F1507" i="8"/>
  <c r="I664" i="8"/>
  <c r="H664" i="8"/>
  <c r="F664" i="8"/>
  <c r="H2291" i="8"/>
  <c r="F2291" i="8"/>
  <c r="I2291" i="8"/>
  <c r="H2763" i="8"/>
  <c r="F2763" i="8"/>
  <c r="I2763" i="8"/>
  <c r="I3772" i="8"/>
  <c r="H3772" i="8"/>
  <c r="F3772" i="8"/>
  <c r="I1662" i="8"/>
  <c r="H1662" i="8"/>
  <c r="F1662" i="8"/>
  <c r="H2540" i="8"/>
  <c r="F2540" i="8"/>
  <c r="I2540" i="8"/>
  <c r="H1739" i="8"/>
  <c r="I1739" i="8" s="1"/>
  <c r="F1739" i="8"/>
  <c r="H507" i="8"/>
  <c r="I507" i="8" s="1"/>
  <c r="F507" i="8"/>
  <c r="H251" i="8"/>
  <c r="I251" i="8" s="1"/>
  <c r="F251" i="8"/>
  <c r="H4341" i="8"/>
  <c r="I4341" i="8" s="1"/>
  <c r="F4341" i="8"/>
  <c r="F4760" i="8"/>
  <c r="H4760" i="8"/>
  <c r="I4760" i="8" s="1"/>
  <c r="H1430" i="8"/>
  <c r="I1430" i="8" s="1"/>
  <c r="F1430" i="8"/>
  <c r="F1200" i="8"/>
  <c r="H1200" i="8"/>
  <c r="I1200" i="8" s="1"/>
  <c r="F3853" i="8"/>
  <c r="H3853" i="8"/>
  <c r="I3853" i="8" s="1"/>
  <c r="I1062" i="8"/>
  <c r="H1062" i="8"/>
  <c r="F1062" i="8"/>
  <c r="H68" i="8"/>
  <c r="F68" i="8"/>
  <c r="I68" i="8"/>
  <c r="I3770" i="8"/>
  <c r="F3770" i="8"/>
  <c r="H3770" i="8"/>
  <c r="I1021" i="8"/>
  <c r="H1021" i="8"/>
  <c r="F1021" i="8"/>
  <c r="I622" i="8"/>
  <c r="H622" i="8"/>
  <c r="F622" i="8"/>
  <c r="H4461" i="8"/>
  <c r="I4461" i="8" s="1"/>
  <c r="F4461" i="8"/>
  <c r="I1664" i="8"/>
  <c r="F1664" i="8"/>
  <c r="H1664" i="8"/>
  <c r="H4500" i="8"/>
  <c r="I4500" i="8" s="1"/>
  <c r="F4500" i="8"/>
  <c r="H3071" i="8"/>
  <c r="I3071" i="8" s="1"/>
  <c r="F3071" i="8"/>
  <c r="G309" i="6"/>
  <c r="F3703" i="5" s="1"/>
  <c r="H7042" i="5"/>
  <c r="E2933" i="8" s="1"/>
  <c r="G3419" i="5"/>
  <c r="I405" i="8"/>
  <c r="H405" i="8"/>
  <c r="F405" i="8"/>
  <c r="G6487" i="5"/>
  <c r="G6496" i="5"/>
  <c r="H6790" i="5"/>
  <c r="E2829" i="8" s="1"/>
  <c r="H7030" i="5"/>
  <c r="E2930" i="8" s="1"/>
  <c r="H6918" i="5"/>
  <c r="E2887" i="8" s="1"/>
  <c r="H9814" i="5"/>
  <c r="E4270" i="8" s="1"/>
  <c r="H6950" i="5"/>
  <c r="E2897" i="8" s="1"/>
  <c r="H7234" i="5"/>
  <c r="E3036" i="8" s="1"/>
  <c r="F101" i="6"/>
  <c r="G98" i="6" s="1"/>
  <c r="G5338" i="5"/>
  <c r="H6898" i="5"/>
  <c r="E2882" i="8" s="1"/>
  <c r="G6433" i="5"/>
  <c r="H6802" i="5"/>
  <c r="E2832" i="8" s="1"/>
  <c r="F11" i="6"/>
  <c r="I4677" i="8"/>
  <c r="F4677" i="8"/>
  <c r="H4677" i="8"/>
  <c r="I3896" i="8"/>
  <c r="H3896" i="8"/>
  <c r="F3896" i="8"/>
  <c r="H1818" i="8"/>
  <c r="I1818" i="8" s="1"/>
  <c r="F1818" i="8"/>
  <c r="I1390" i="8"/>
  <c r="H1390" i="8"/>
  <c r="F1390" i="8"/>
  <c r="I4087" i="8"/>
  <c r="H4087" i="8"/>
  <c r="F4087" i="8"/>
  <c r="H843" i="8"/>
  <c r="I843" i="8" s="1"/>
  <c r="F843" i="8"/>
  <c r="H2277" i="8"/>
  <c r="F2277" i="8"/>
  <c r="I2277" i="8"/>
  <c r="H2325" i="8"/>
  <c r="F2325" i="8"/>
  <c r="I2325" i="8"/>
  <c r="I536" i="8"/>
  <c r="H536" i="8"/>
  <c r="F536" i="8"/>
  <c r="H2949" i="8"/>
  <c r="F2949" i="8"/>
  <c r="I2949" i="8"/>
  <c r="H3160" i="8"/>
  <c r="I3160" i="8"/>
  <c r="F3160" i="8"/>
  <c r="H2173" i="8"/>
  <c r="I2173" i="8" s="1"/>
  <c r="F2173" i="8"/>
  <c r="I1680" i="8"/>
  <c r="F1680" i="8"/>
  <c r="H1680" i="8"/>
  <c r="H2320" i="8"/>
  <c r="F2320" i="8"/>
  <c r="I2320" i="8"/>
  <c r="I1442" i="8"/>
  <c r="H1442" i="8"/>
  <c r="F1442" i="8"/>
  <c r="I4223" i="8"/>
  <c r="F4223" i="8"/>
  <c r="H4223" i="8"/>
  <c r="H2381" i="8"/>
  <c r="F2381" i="8"/>
  <c r="I2381" i="8"/>
  <c r="H2766" i="8"/>
  <c r="F2766" i="8"/>
  <c r="I2766" i="8"/>
  <c r="F4539" i="8"/>
  <c r="H4539" i="8"/>
  <c r="I4539" i="8" s="1"/>
  <c r="H4312" i="8"/>
  <c r="I4312" i="8" s="1"/>
  <c r="F4312" i="8"/>
  <c r="I1544" i="8"/>
  <c r="F1544" i="8"/>
  <c r="H1544" i="8"/>
  <c r="H815" i="8"/>
  <c r="I815" i="8" s="1"/>
  <c r="F815" i="8"/>
  <c r="H2675" i="8"/>
  <c r="F2675" i="8"/>
  <c r="I2675" i="8"/>
  <c r="I3752" i="8"/>
  <c r="H3752" i="8"/>
  <c r="F3752" i="8"/>
  <c r="I4099" i="8"/>
  <c r="F4099" i="8"/>
  <c r="H4099" i="8"/>
  <c r="I4198" i="8"/>
  <c r="H4198" i="8"/>
  <c r="F4198" i="8"/>
  <c r="H4126" i="8"/>
  <c r="I4126" i="8" s="1"/>
  <c r="F4126" i="8"/>
  <c r="H3204" i="8"/>
  <c r="I3204" i="8"/>
  <c r="F3204" i="8"/>
  <c r="H2719" i="8"/>
  <c r="F2719" i="8"/>
  <c r="I2719" i="8"/>
  <c r="I1806" i="8"/>
  <c r="H1806" i="8"/>
  <c r="F1806" i="8"/>
  <c r="I626" i="8"/>
  <c r="H626" i="8"/>
  <c r="F626" i="8"/>
  <c r="I1487" i="8"/>
  <c r="F1487" i="8"/>
  <c r="H1487" i="8"/>
  <c r="H2423" i="8"/>
  <c r="F2423" i="8"/>
  <c r="I2423" i="8"/>
  <c r="H3635" i="8"/>
  <c r="I3635" i="8"/>
  <c r="F3635" i="8"/>
  <c r="I4219" i="8"/>
  <c r="H4219" i="8"/>
  <c r="F4219" i="8"/>
  <c r="I427" i="8"/>
  <c r="H427" i="8"/>
  <c r="F427" i="8"/>
  <c r="H1617" i="8"/>
  <c r="I1617" i="8" s="1"/>
  <c r="F1617" i="8"/>
  <c r="F4559" i="8"/>
  <c r="H4559" i="8"/>
  <c r="I4559" i="8" s="1"/>
  <c r="F4287" i="8"/>
  <c r="H4287" i="8"/>
  <c r="I4287" i="8" s="1"/>
  <c r="H4103" i="8"/>
  <c r="I4103" i="8" s="1"/>
  <c r="F4103" i="8"/>
  <c r="H3473" i="8"/>
  <c r="I3473" i="8" s="1"/>
  <c r="F3473" i="8"/>
  <c r="I614" i="8"/>
  <c r="H614" i="8"/>
  <c r="F614" i="8"/>
  <c r="F1879" i="8"/>
  <c r="H1879" i="8"/>
  <c r="I1879" i="8" s="1"/>
  <c r="H2689" i="8"/>
  <c r="F2689" i="8"/>
  <c r="I2689" i="8"/>
  <c r="I502" i="8"/>
  <c r="H502" i="8"/>
  <c r="F502" i="8"/>
  <c r="I1520" i="8"/>
  <c r="F1520" i="8"/>
  <c r="H1520" i="8"/>
  <c r="I679" i="8"/>
  <c r="H679" i="8"/>
  <c r="F679" i="8"/>
  <c r="H2639" i="8"/>
  <c r="F2639" i="8"/>
  <c r="I2639" i="8"/>
  <c r="I1720" i="8"/>
  <c r="F1720" i="8"/>
  <c r="H1720" i="8"/>
  <c r="H2649" i="8"/>
  <c r="F2649" i="8"/>
  <c r="I2649" i="8"/>
  <c r="H2068" i="8"/>
  <c r="I2068" i="8" s="1"/>
  <c r="F2068" i="8"/>
  <c r="I1626" i="8"/>
  <c r="H1626" i="8"/>
  <c r="F1626" i="8"/>
  <c r="I3885" i="8"/>
  <c r="H3885" i="8"/>
  <c r="F3885" i="8"/>
  <c r="I4135" i="8"/>
  <c r="H4135" i="8"/>
  <c r="F4135" i="8"/>
  <c r="I1054" i="8"/>
  <c r="H1054" i="8"/>
  <c r="F1054" i="8"/>
  <c r="H2279" i="8"/>
  <c r="F2279" i="8"/>
  <c r="I2279" i="8"/>
  <c r="F4458" i="8"/>
  <c r="H4458" i="8"/>
  <c r="I4458" i="8" s="1"/>
  <c r="H1875" i="8"/>
  <c r="I1875" i="8" s="1"/>
  <c r="F1875" i="8"/>
  <c r="I3710" i="8"/>
  <c r="H3710" i="8"/>
  <c r="F3710" i="8"/>
  <c r="H752" i="8"/>
  <c r="I752" i="8" s="1"/>
  <c r="F752" i="8"/>
  <c r="H2418" i="8"/>
  <c r="I2418" i="8" s="1"/>
  <c r="F2418" i="8"/>
  <c r="I1982" i="8"/>
  <c r="H1982" i="8"/>
  <c r="F1982" i="8"/>
  <c r="H3579" i="8"/>
  <c r="I3579" i="8"/>
  <c r="F3579" i="8"/>
  <c r="I1469" i="8"/>
  <c r="H1469" i="8"/>
  <c r="F1469" i="8"/>
  <c r="H2269" i="8"/>
  <c r="F2269" i="8"/>
  <c r="I2269" i="8"/>
  <c r="I3894" i="8"/>
  <c r="H3894" i="8"/>
  <c r="F3894" i="8"/>
  <c r="H2083" i="8"/>
  <c r="I2083" i="8" s="1"/>
  <c r="F2083" i="8"/>
  <c r="I631" i="8"/>
  <c r="H631" i="8"/>
  <c r="F631" i="8"/>
  <c r="H2730" i="8"/>
  <c r="F2730" i="8"/>
  <c r="I2730" i="8"/>
  <c r="I4453" i="8"/>
  <c r="H4453" i="8"/>
  <c r="F4453" i="8"/>
  <c r="H2441" i="8"/>
  <c r="I2441" i="8" s="1"/>
  <c r="F2441" i="8"/>
  <c r="I4054" i="8"/>
  <c r="H4054" i="8"/>
  <c r="F4054" i="8"/>
  <c r="H2074" i="8"/>
  <c r="I2074" i="8" s="1"/>
  <c r="F2074" i="8"/>
  <c r="F4499" i="8"/>
  <c r="H4499" i="8"/>
  <c r="I4499" i="8" s="1"/>
  <c r="H988" i="8"/>
  <c r="I988" i="8" s="1"/>
  <c r="F988" i="8"/>
  <c r="H3482" i="8"/>
  <c r="I3482" i="8" s="1"/>
  <c r="F3482" i="8"/>
  <c r="H2123" i="8"/>
  <c r="I2123" i="8" s="1"/>
  <c r="F2123" i="8"/>
  <c r="I1050" i="8"/>
  <c r="H1050" i="8"/>
  <c r="F1050" i="8"/>
  <c r="H3161" i="8"/>
  <c r="F3161" i="8"/>
  <c r="I3161" i="8"/>
  <c r="I4386" i="8"/>
  <c r="F4386" i="8"/>
  <c r="H4386" i="8"/>
  <c r="H956" i="8"/>
  <c r="I956" i="8" s="1"/>
  <c r="F956" i="8"/>
  <c r="F4545" i="8"/>
  <c r="H4545" i="8"/>
  <c r="I4545" i="8" s="1"/>
  <c r="H1189" i="8"/>
  <c r="I1189" i="8" s="1"/>
  <c r="F1189" i="8"/>
  <c r="I1646" i="8"/>
  <c r="H1646" i="8"/>
  <c r="F1646" i="8"/>
  <c r="H2360" i="8"/>
  <c r="F2360" i="8"/>
  <c r="I2360" i="8"/>
  <c r="H2826" i="8"/>
  <c r="F2826" i="8"/>
  <c r="I2826" i="8"/>
  <c r="H3392" i="8"/>
  <c r="I3392" i="8" s="1"/>
  <c r="F3392" i="8"/>
  <c r="I651" i="8"/>
  <c r="H651" i="8"/>
  <c r="F651" i="8"/>
  <c r="H3130" i="8"/>
  <c r="F3130" i="8"/>
  <c r="I3130" i="8"/>
  <c r="H4460" i="8"/>
  <c r="I4460" i="8" s="1"/>
  <c r="F4460" i="8"/>
  <c r="F4025" i="8"/>
  <c r="H4025" i="8"/>
  <c r="I4025" i="8" s="1"/>
  <c r="H3009" i="8"/>
  <c r="F3009" i="8"/>
  <c r="I3009" i="8"/>
  <c r="H4325" i="8"/>
  <c r="I4325" i="8" s="1"/>
  <c r="F4325" i="8"/>
  <c r="I432" i="8"/>
  <c r="H432" i="8"/>
  <c r="F432" i="8"/>
  <c r="F1935" i="8"/>
  <c r="H1935" i="8"/>
  <c r="I1935" i="8" s="1"/>
  <c r="I4156" i="8"/>
  <c r="H4156" i="8"/>
  <c r="F4156" i="8"/>
  <c r="H2489" i="8"/>
  <c r="I2489" i="8" s="1"/>
  <c r="F2489" i="8"/>
  <c r="H63" i="8"/>
  <c r="I63" i="8" s="1"/>
  <c r="F63" i="8"/>
  <c r="H3194" i="8"/>
  <c r="F3194" i="8"/>
  <c r="I3194" i="8"/>
  <c r="I1689" i="8"/>
  <c r="H1689" i="8"/>
  <c r="F1689" i="8"/>
  <c r="I1234" i="8"/>
  <c r="H1234" i="8"/>
  <c r="F1234" i="8"/>
  <c r="I3795" i="8"/>
  <c r="H3795" i="8"/>
  <c r="F3795" i="8"/>
  <c r="H2390" i="8"/>
  <c r="I2390" i="8" s="1"/>
  <c r="F2390" i="8"/>
  <c r="I1398" i="8"/>
  <c r="H1398" i="8"/>
  <c r="F1398" i="8"/>
  <c r="H2669" i="8"/>
  <c r="F2669" i="8"/>
  <c r="I2669" i="8"/>
  <c r="I3728" i="8"/>
  <c r="H3728" i="8"/>
  <c r="F3728" i="8"/>
  <c r="F1815" i="8"/>
  <c r="H1815" i="8"/>
  <c r="I1815" i="8" s="1"/>
  <c r="H2268" i="8"/>
  <c r="F2268" i="8"/>
  <c r="I2268" i="8"/>
  <c r="I3664" i="8"/>
  <c r="H3664" i="8"/>
  <c r="F3664" i="8"/>
  <c r="I1798" i="8"/>
  <c r="H1798" i="8"/>
  <c r="F1798" i="8"/>
  <c r="F1431" i="8"/>
  <c r="H1431" i="8"/>
  <c r="I1431" i="8" s="1"/>
  <c r="F4776" i="8"/>
  <c r="H4776" i="8"/>
  <c r="I4776" i="8" s="1"/>
  <c r="H4137" i="8"/>
  <c r="I4137" i="8" s="1"/>
  <c r="F4137" i="8"/>
  <c r="I607" i="8"/>
  <c r="H607" i="8"/>
  <c r="F607" i="8"/>
  <c r="I4718" i="8"/>
  <c r="F4718" i="8"/>
  <c r="H4718" i="8"/>
  <c r="H3873" i="8"/>
  <c r="I3873" i="8" s="1"/>
  <c r="F3873" i="8"/>
  <c r="H4462" i="8"/>
  <c r="I4462" i="8" s="1"/>
  <c r="F4462" i="8"/>
  <c r="I639" i="8"/>
  <c r="H639" i="8"/>
  <c r="F639" i="8"/>
  <c r="I1512" i="8"/>
  <c r="F1512" i="8"/>
  <c r="H1512" i="8"/>
  <c r="H3192" i="8"/>
  <c r="I3192" i="8"/>
  <c r="F3192" i="8"/>
  <c r="H1771" i="8"/>
  <c r="I1771" i="8" s="1"/>
  <c r="F1771" i="8"/>
  <c r="I1089" i="8"/>
  <c r="H1089" i="8"/>
  <c r="F1089" i="8"/>
  <c r="F4343" i="8"/>
  <c r="H4343" i="8"/>
  <c r="I4343" i="8" s="1"/>
  <c r="H2384" i="8"/>
  <c r="I2384" i="8" s="1"/>
  <c r="F2384" i="8"/>
  <c r="H2264" i="8"/>
  <c r="F2264" i="8"/>
  <c r="I2264" i="8"/>
  <c r="H2648" i="8"/>
  <c r="F2648" i="8"/>
  <c r="I2648" i="8"/>
  <c r="I464" i="8"/>
  <c r="H464" i="8"/>
  <c r="F464" i="8"/>
  <c r="H2442" i="8"/>
  <c r="I2442" i="8" s="1"/>
  <c r="F2442" i="8"/>
  <c r="H4193" i="8"/>
  <c r="I4193" i="8" s="1"/>
  <c r="F4193" i="8"/>
  <c r="H2738" i="8"/>
  <c r="F2738" i="8"/>
  <c r="I2738" i="8"/>
  <c r="I1007" i="8"/>
  <c r="F1007" i="8"/>
  <c r="H1007" i="8"/>
  <c r="I672" i="8"/>
  <c r="H672" i="8"/>
  <c r="F672" i="8"/>
  <c r="H741" i="8"/>
  <c r="I741" i="8" s="1"/>
  <c r="F741" i="8"/>
  <c r="I3648" i="8"/>
  <c r="H3648" i="8"/>
  <c r="F3648" i="8"/>
  <c r="H2331" i="8"/>
  <c r="I2331" i="8" s="1"/>
  <c r="F2331" i="8"/>
  <c r="H3505" i="8"/>
  <c r="F3505" i="8"/>
  <c r="I3505" i="8"/>
  <c r="I465" i="8"/>
  <c r="H465" i="8"/>
  <c r="F465" i="8"/>
  <c r="I822" i="8"/>
  <c r="H822" i="8"/>
  <c r="F822" i="8"/>
  <c r="I460" i="8"/>
  <c r="H460" i="8"/>
  <c r="F460" i="8"/>
  <c r="H1428" i="8"/>
  <c r="I1428" i="8" s="1"/>
  <c r="F1428" i="8"/>
  <c r="I4007" i="8"/>
  <c r="H4007" i="8"/>
  <c r="F4007" i="8"/>
  <c r="H3632" i="8"/>
  <c r="I3632" i="8"/>
  <c r="F3632" i="8"/>
  <c r="H2746" i="8"/>
  <c r="F2746" i="8"/>
  <c r="I2746" i="8"/>
  <c r="I431" i="8"/>
  <c r="H431" i="8"/>
  <c r="F431" i="8"/>
  <c r="H3061" i="8"/>
  <c r="I3061" i="8"/>
  <c r="F3061" i="8"/>
  <c r="F3692" i="8"/>
  <c r="H3692" i="8"/>
  <c r="I3692" i="8" s="1"/>
  <c r="I4208" i="8"/>
  <c r="H4208" i="8"/>
  <c r="F4208" i="8"/>
  <c r="I456" i="8"/>
  <c r="H456" i="8"/>
  <c r="F456" i="8"/>
  <c r="I3781" i="8"/>
  <c r="H3781" i="8"/>
  <c r="F3781" i="8"/>
  <c r="F3857" i="8"/>
  <c r="H3857" i="8"/>
  <c r="I3857" i="8" s="1"/>
  <c r="H2554" i="8"/>
  <c r="I2554" i="8" s="1"/>
  <c r="F2554" i="8"/>
  <c r="I1448" i="8"/>
  <c r="F1448" i="8"/>
  <c r="H1448" i="8"/>
  <c r="I3788" i="8"/>
  <c r="H3788" i="8"/>
  <c r="F3788" i="8"/>
  <c r="H2149" i="8"/>
  <c r="I2149" i="8" s="1"/>
  <c r="F2149" i="8"/>
  <c r="I984" i="8"/>
  <c r="H984" i="8"/>
  <c r="F984" i="8"/>
  <c r="H2311" i="8"/>
  <c r="F2311" i="8"/>
  <c r="I2311" i="8"/>
  <c r="H2773" i="8"/>
  <c r="F2773" i="8"/>
  <c r="I2773" i="8"/>
  <c r="I3780" i="8"/>
  <c r="H3780" i="8"/>
  <c r="F3780" i="8"/>
  <c r="H1802" i="8"/>
  <c r="I1802" i="8" s="1"/>
  <c r="F1802" i="8"/>
  <c r="H1594" i="8"/>
  <c r="I1594" i="8" s="1"/>
  <c r="F1594" i="8"/>
  <c r="H2454" i="8"/>
  <c r="I2454" i="8" s="1"/>
  <c r="F2454" i="8"/>
  <c r="F4322" i="8"/>
  <c r="H4322" i="8"/>
  <c r="I4322" i="8" s="1"/>
  <c r="H1222" i="8"/>
  <c r="I1222" i="8" s="1"/>
  <c r="F1222" i="8"/>
  <c r="H3233" i="8"/>
  <c r="F3233" i="8"/>
  <c r="I3233" i="8"/>
  <c r="I693" i="8"/>
  <c r="H693" i="8"/>
  <c r="F693" i="8"/>
  <c r="H20" i="8"/>
  <c r="F20" i="8"/>
  <c r="I20" i="8"/>
  <c r="H2154" i="8"/>
  <c r="I2154" i="8" s="1"/>
  <c r="F2154" i="8"/>
  <c r="H2405" i="8"/>
  <c r="I2405" i="8" s="1"/>
  <c r="F2405" i="8"/>
  <c r="I452" i="8"/>
  <c r="H452" i="8"/>
  <c r="F452" i="8"/>
  <c r="I1603" i="8"/>
  <c r="H1603" i="8"/>
  <c r="F1603" i="8"/>
  <c r="H2120" i="8"/>
  <c r="I2120" i="8" s="1"/>
  <c r="F2120" i="8"/>
  <c r="I1056" i="8"/>
  <c r="F1056" i="8"/>
  <c r="H1056" i="8"/>
  <c r="H4124" i="8"/>
  <c r="I4124" i="8" s="1"/>
  <c r="F4124" i="8"/>
  <c r="G4079" i="5"/>
  <c r="H7302" i="5"/>
  <c r="E3053" i="8" s="1"/>
  <c r="G5386" i="5"/>
  <c r="H7018" i="5"/>
  <c r="E2926" i="8" s="1"/>
  <c r="H6738" i="5"/>
  <c r="E2814" i="8" s="1"/>
  <c r="G6373" i="5"/>
  <c r="H6714" i="5"/>
  <c r="E2765" i="8" s="1"/>
  <c r="H6778" i="5"/>
  <c r="E2824" i="8" s="1"/>
  <c r="H7266" i="5"/>
  <c r="E3044" i="8" s="1"/>
  <c r="H3272" i="5"/>
  <c r="E922" i="8" s="1"/>
  <c r="H6886" i="5"/>
  <c r="E2879" i="8" s="1"/>
  <c r="G454" i="6"/>
  <c r="G487" i="6"/>
  <c r="H7062" i="5"/>
  <c r="E2940" i="8" s="1"/>
  <c r="H6770" i="5"/>
  <c r="E2822" i="8" s="1"/>
  <c r="H7138" i="5"/>
  <c r="E3001" i="8" s="1"/>
  <c r="H3017" i="8"/>
  <c r="F3017" i="8"/>
  <c r="I3017" i="8"/>
  <c r="H2292" i="8"/>
  <c r="F2292" i="8"/>
  <c r="I2292" i="8"/>
  <c r="I423" i="8"/>
  <c r="H423" i="8"/>
  <c r="F423" i="8"/>
  <c r="H1817" i="8"/>
  <c r="I1817" i="8" s="1"/>
  <c r="F1817" i="8"/>
  <c r="H508" i="8"/>
  <c r="I508" i="8" s="1"/>
  <c r="F508" i="8"/>
  <c r="I3797" i="8"/>
  <c r="H3797" i="8"/>
  <c r="F3797" i="8"/>
  <c r="H1772" i="8"/>
  <c r="I1772" i="8" s="1"/>
  <c r="F1772" i="8"/>
  <c r="I4513" i="8"/>
  <c r="F4513" i="8"/>
  <c r="H4513" i="8"/>
  <c r="I2047" i="8"/>
  <c r="F2047" i="8"/>
  <c r="H2047" i="8"/>
  <c r="I3656" i="8"/>
  <c r="H3656" i="8"/>
  <c r="F3656" i="8"/>
  <c r="H3123" i="8"/>
  <c r="I3123" i="8" s="1"/>
  <c r="F3123" i="8"/>
  <c r="H2530" i="8"/>
  <c r="I2530" i="8" s="1"/>
  <c r="F2530" i="8"/>
  <c r="H3159" i="8"/>
  <c r="I3159" i="8"/>
  <c r="F3159" i="8"/>
  <c r="I4733" i="8"/>
  <c r="F4733" i="8"/>
  <c r="H4733" i="8"/>
  <c r="H2561" i="8"/>
  <c r="F2561" i="8"/>
  <c r="I2561" i="8"/>
  <c r="I4434" i="8"/>
  <c r="F4434" i="8"/>
  <c r="H4434" i="8"/>
  <c r="H4336" i="8"/>
  <c r="I4336" i="8" s="1"/>
  <c r="F4336" i="8"/>
  <c r="H2301" i="8"/>
  <c r="F2301" i="8"/>
  <c r="I2301" i="8"/>
  <c r="I1709" i="8"/>
  <c r="H1709" i="8"/>
  <c r="F1709" i="8"/>
  <c r="F2023" i="8"/>
  <c r="H2023" i="8"/>
  <c r="I2023" i="8" s="1"/>
  <c r="I667" i="8"/>
  <c r="H667" i="8"/>
  <c r="F667" i="8"/>
  <c r="H3691" i="8"/>
  <c r="I3691" i="8" s="1"/>
  <c r="F3691" i="8"/>
  <c r="H2637" i="8"/>
  <c r="F2637" i="8"/>
  <c r="I2637" i="8"/>
  <c r="I3887" i="8"/>
  <c r="F3887" i="8"/>
  <c r="H3887" i="8"/>
  <c r="F4327" i="8"/>
  <c r="H4327" i="8"/>
  <c r="I4327" i="8" s="1"/>
  <c r="H3801" i="8"/>
  <c r="I3801" i="8" s="1"/>
  <c r="F3801" i="8"/>
  <c r="I3833" i="8"/>
  <c r="F3833" i="8"/>
  <c r="H3833" i="8"/>
  <c r="H2503" i="8"/>
  <c r="I2503" i="8" s="1"/>
  <c r="F2503" i="8"/>
  <c r="I675" i="8"/>
  <c r="H675" i="8"/>
  <c r="F675" i="8"/>
  <c r="I1539" i="8"/>
  <c r="H1539" i="8"/>
  <c r="F1539" i="8"/>
  <c r="H2610" i="8"/>
  <c r="F2610" i="8"/>
  <c r="I2610" i="8"/>
  <c r="H3640" i="8"/>
  <c r="I3640" i="8"/>
  <c r="F3640" i="8"/>
  <c r="I4457" i="8"/>
  <c r="H4457" i="8"/>
  <c r="F4457" i="8"/>
  <c r="H2239" i="8"/>
  <c r="F2239" i="8"/>
  <c r="I2239" i="8"/>
  <c r="I1565" i="8"/>
  <c r="H1565" i="8"/>
  <c r="F1565" i="8"/>
  <c r="H3812" i="8"/>
  <c r="I3812" i="8" s="1"/>
  <c r="F3812" i="8"/>
  <c r="H917" i="8"/>
  <c r="I917" i="8" s="1"/>
  <c r="F917" i="8"/>
  <c r="H4272" i="8"/>
  <c r="I4272" i="8" s="1"/>
  <c r="F4272" i="8"/>
  <c r="H4273" i="8"/>
  <c r="I4273" i="8" s="1"/>
  <c r="F4273" i="8"/>
  <c r="H2696" i="8"/>
  <c r="I2696" i="8" s="1"/>
  <c r="F2696" i="8"/>
  <c r="H2785" i="8"/>
  <c r="F2785" i="8"/>
  <c r="I2785" i="8"/>
  <c r="H2086" i="8"/>
  <c r="I2086" i="8" s="1"/>
  <c r="F2086" i="8"/>
  <c r="I1377" i="8"/>
  <c r="H1377" i="8"/>
  <c r="F1377" i="8"/>
  <c r="I3919" i="8"/>
  <c r="H3919" i="8"/>
  <c r="F3919" i="8"/>
  <c r="H3054" i="8"/>
  <c r="I3054" i="8"/>
  <c r="F3054" i="8"/>
  <c r="H739" i="8"/>
  <c r="I739" i="8" s="1"/>
  <c r="F739" i="8"/>
  <c r="F4705" i="8"/>
  <c r="H4705" i="8"/>
  <c r="I4705" i="8" s="1"/>
  <c r="H760" i="8"/>
  <c r="I760" i="8" s="1"/>
  <c r="F760" i="8"/>
  <c r="H3064" i="8"/>
  <c r="I3064" i="8"/>
  <c r="F3064" i="8"/>
  <c r="I706" i="8"/>
  <c r="H706" i="8"/>
  <c r="F706" i="8"/>
  <c r="H2944" i="8"/>
  <c r="I2944" i="8"/>
  <c r="F2944" i="8"/>
  <c r="I3738" i="8"/>
  <c r="H3738" i="8"/>
  <c r="F3738" i="8"/>
  <c r="H2784" i="8"/>
  <c r="F2784" i="8"/>
  <c r="I2784" i="8"/>
  <c r="H1742" i="8"/>
  <c r="I1742" i="8" s="1"/>
  <c r="F1742" i="8"/>
  <c r="H732" i="8"/>
  <c r="I732" i="8" s="1"/>
  <c r="F732" i="8"/>
  <c r="I1235" i="8"/>
  <c r="H1235" i="8"/>
  <c r="F1235" i="8"/>
  <c r="H2342" i="8"/>
  <c r="F2342" i="8"/>
  <c r="I2342" i="8"/>
  <c r="I467" i="8"/>
  <c r="H467" i="8"/>
  <c r="F467" i="8"/>
  <c r="H2212" i="8"/>
  <c r="F2212" i="8"/>
  <c r="I2212" i="8"/>
  <c r="I3679" i="8"/>
  <c r="H3679" i="8"/>
  <c r="F3679" i="8"/>
  <c r="H2103" i="8"/>
  <c r="I2103" i="8" s="1"/>
  <c r="F2103" i="8"/>
  <c r="I1312" i="8"/>
  <c r="F1312" i="8"/>
  <c r="H1312" i="8"/>
  <c r="H69" i="8"/>
  <c r="I69" i="8" s="1"/>
  <c r="F69" i="8"/>
  <c r="I492" i="8"/>
  <c r="H492" i="8"/>
  <c r="F492" i="8"/>
  <c r="I4796" i="8"/>
  <c r="F4796" i="8"/>
  <c r="H4796" i="8"/>
  <c r="H2438" i="8"/>
  <c r="I2438" i="8" s="1"/>
  <c r="F2438" i="8"/>
  <c r="H2337" i="8"/>
  <c r="I2337" i="8" s="1"/>
  <c r="F2337" i="8"/>
  <c r="I4433" i="8"/>
  <c r="H4433" i="8"/>
  <c r="F4433" i="8"/>
  <c r="H3076" i="8"/>
  <c r="I3076" i="8"/>
  <c r="F3076" i="8"/>
  <c r="I832" i="8"/>
  <c r="H832" i="8"/>
  <c r="F832" i="8"/>
  <c r="H2731" i="8"/>
  <c r="F2731" i="8"/>
  <c r="I2731" i="8"/>
  <c r="I4495" i="8"/>
  <c r="F4495" i="8"/>
  <c r="H4495" i="8"/>
  <c r="H3819" i="8"/>
  <c r="I3819" i="8" s="1"/>
  <c r="F3819" i="8"/>
  <c r="H2565" i="8"/>
  <c r="I2565" i="8" s="1"/>
  <c r="F2565" i="8"/>
  <c r="H61" i="8"/>
  <c r="I61" i="8" s="1"/>
  <c r="F61" i="8"/>
  <c r="F4547" i="8"/>
  <c r="H4547" i="8"/>
  <c r="I4547" i="8" s="1"/>
  <c r="H858" i="8"/>
  <c r="I858" i="8" s="1"/>
  <c r="F858" i="8"/>
  <c r="H4024" i="8"/>
  <c r="I4024" i="8" s="1"/>
  <c r="F4024" i="8"/>
  <c r="I1282" i="8"/>
  <c r="H1282" i="8"/>
  <c r="F1282" i="8"/>
  <c r="H3525" i="8"/>
  <c r="I3525" i="8"/>
  <c r="F3525" i="8"/>
  <c r="H2431" i="8"/>
  <c r="I2431" i="8" s="1"/>
  <c r="F2431" i="8"/>
  <c r="H1142" i="8"/>
  <c r="I1142" i="8" s="1"/>
  <c r="F1142" i="8"/>
  <c r="H1073" i="8"/>
  <c r="I1073" i="8" s="1"/>
  <c r="F1073" i="8"/>
  <c r="I2043" i="8"/>
  <c r="H2043" i="8"/>
  <c r="F2043" i="8"/>
  <c r="H2950" i="8"/>
  <c r="I2950" i="8"/>
  <c r="F2950" i="8"/>
  <c r="H4505" i="8"/>
  <c r="I4505" i="8" s="1"/>
  <c r="F4505" i="8"/>
  <c r="H2888" i="8"/>
  <c r="I2888" i="8"/>
  <c r="F2888" i="8"/>
  <c r="I3729" i="8"/>
  <c r="F3729" i="8"/>
  <c r="H3729" i="8"/>
  <c r="I4204" i="8"/>
  <c r="H4204" i="8"/>
  <c r="F4204" i="8"/>
  <c r="I2007" i="8"/>
  <c r="F2007" i="8"/>
  <c r="H2007" i="8"/>
  <c r="H1940" i="8"/>
  <c r="I1940" i="8" s="1"/>
  <c r="F1940" i="8"/>
  <c r="H2169" i="8"/>
  <c r="I2169" i="8" s="1"/>
  <c r="F2169" i="8"/>
  <c r="I609" i="8"/>
  <c r="H609" i="8"/>
  <c r="F609" i="8"/>
  <c r="H2472" i="8"/>
  <c r="I2472" i="8" s="1"/>
  <c r="F2472" i="8"/>
  <c r="H2141" i="8"/>
  <c r="I2141" i="8" s="1"/>
  <c r="F2141" i="8"/>
  <c r="H2834" i="8"/>
  <c r="F2834" i="8"/>
  <c r="I2834" i="8"/>
  <c r="I1446" i="8"/>
  <c r="H1446" i="8"/>
  <c r="F1446" i="8"/>
  <c r="I3841" i="8"/>
  <c r="H3841" i="8"/>
  <c r="F3841" i="8"/>
  <c r="I504" i="8"/>
  <c r="H504" i="8"/>
  <c r="F504" i="8"/>
  <c r="I1458" i="8"/>
  <c r="H1458" i="8"/>
  <c r="F1458" i="8"/>
  <c r="H2699" i="8"/>
  <c r="F2699" i="8"/>
  <c r="I2699" i="8"/>
  <c r="I3733" i="8"/>
  <c r="H3733" i="8"/>
  <c r="F3733" i="8"/>
  <c r="I759" i="8"/>
  <c r="H759" i="8"/>
  <c r="F759" i="8"/>
  <c r="H2440" i="8"/>
  <c r="F2440" i="8"/>
  <c r="I2440" i="8"/>
  <c r="I4387" i="8"/>
  <c r="F4387" i="8"/>
  <c r="H4387" i="8"/>
  <c r="I2066" i="8"/>
  <c r="H2066" i="8"/>
  <c r="F2066" i="8"/>
  <c r="H772" i="8"/>
  <c r="I772" i="8" s="1"/>
  <c r="F772" i="8"/>
  <c r="H4377" i="8"/>
  <c r="I4377" i="8" s="1"/>
  <c r="F4377" i="8"/>
  <c r="H315" i="8"/>
  <c r="I315" i="8" s="1"/>
  <c r="F315" i="8"/>
  <c r="H1738" i="8"/>
  <c r="I1738" i="8" s="1"/>
  <c r="F1738" i="8"/>
  <c r="I1011" i="8"/>
  <c r="H1011" i="8"/>
  <c r="F1011" i="8"/>
  <c r="F4339" i="8"/>
  <c r="H4339" i="8"/>
  <c r="I4339" i="8" s="1"/>
  <c r="F4507" i="8"/>
  <c r="H4507" i="8"/>
  <c r="I4507" i="8" s="1"/>
  <c r="I4095" i="8"/>
  <c r="H4095" i="8"/>
  <c r="F4095" i="8"/>
  <c r="I468" i="8"/>
  <c r="H468" i="8"/>
  <c r="F468" i="8"/>
  <c r="H3589" i="8"/>
  <c r="I3589" i="8"/>
  <c r="F3589" i="8"/>
  <c r="H1948" i="8"/>
  <c r="I1948" i="8" s="1"/>
  <c r="F1948" i="8"/>
  <c r="H2900" i="8"/>
  <c r="I2900" i="8" s="1"/>
  <c r="F2900" i="8"/>
  <c r="I1684" i="8"/>
  <c r="H1684" i="8"/>
  <c r="F1684" i="8"/>
  <c r="H1962" i="8"/>
  <c r="I1962" i="8" s="1"/>
  <c r="F1962" i="8"/>
  <c r="I3668" i="8"/>
  <c r="F3668" i="8"/>
  <c r="H3668" i="8"/>
  <c r="F2072" i="8"/>
  <c r="H2072" i="8"/>
  <c r="I2072" i="8" s="1"/>
  <c r="H2012" i="8"/>
  <c r="I2012" i="8" s="1"/>
  <c r="F2012" i="8"/>
  <c r="H2575" i="8"/>
  <c r="I2575" i="8" s="1"/>
  <c r="F2575" i="8"/>
  <c r="I447" i="8"/>
  <c r="H447" i="8"/>
  <c r="F447" i="8"/>
  <c r="I4516" i="8"/>
  <c r="F4516" i="8"/>
  <c r="H4516" i="8"/>
  <c r="H2186" i="8"/>
  <c r="F2186" i="8"/>
  <c r="I2186" i="8"/>
  <c r="I1533" i="8"/>
  <c r="H1533" i="8"/>
  <c r="F1533" i="8"/>
  <c r="I466" i="8"/>
  <c r="H466" i="8"/>
  <c r="F466" i="8"/>
  <c r="I3742" i="8"/>
  <c r="H3742" i="8"/>
  <c r="F3742" i="8"/>
  <c r="H1593" i="8"/>
  <c r="I1593" i="8" s="1"/>
  <c r="F1593" i="8"/>
  <c r="I1579" i="8"/>
  <c r="H1579" i="8"/>
  <c r="F1579" i="8"/>
  <c r="I1677" i="8"/>
  <c r="H1677" i="8"/>
  <c r="F1677" i="8"/>
  <c r="F4375" i="8"/>
  <c r="H4375" i="8"/>
  <c r="I4375" i="8" s="1"/>
  <c r="H2737" i="8"/>
  <c r="F2737" i="8"/>
  <c r="I2737" i="8"/>
  <c r="I645" i="8"/>
  <c r="H645" i="8"/>
  <c r="F645" i="8"/>
  <c r="H1819" i="8"/>
  <c r="I1819" i="8" s="1"/>
  <c r="F1819" i="8"/>
  <c r="I1995" i="8"/>
  <c r="H1995" i="8"/>
  <c r="F1995" i="8"/>
  <c r="I1012" i="8"/>
  <c r="H1012" i="8"/>
  <c r="F1012" i="8"/>
  <c r="H2225" i="8"/>
  <c r="F2225" i="8"/>
  <c r="I2225" i="8"/>
  <c r="I1732" i="8"/>
  <c r="H1732" i="8"/>
  <c r="F1732" i="8"/>
  <c r="H1850" i="8"/>
  <c r="I1850" i="8" s="1"/>
  <c r="F1850" i="8"/>
  <c r="H2200" i="8"/>
  <c r="F2200" i="8"/>
  <c r="I2200" i="8"/>
  <c r="F2000" i="8"/>
  <c r="H2000" i="8"/>
  <c r="I2000" i="8" s="1"/>
  <c r="H2580" i="8"/>
  <c r="F2580" i="8"/>
  <c r="I2580" i="8"/>
  <c r="I3846" i="8"/>
  <c r="H3846" i="8"/>
  <c r="F3846" i="8"/>
  <c r="I4816" i="8"/>
  <c r="F4816" i="8"/>
  <c r="H4816" i="8"/>
  <c r="I4038" i="8"/>
  <c r="H4038" i="8"/>
  <c r="F4038" i="8"/>
  <c r="H2583" i="8"/>
  <c r="F2583" i="8"/>
  <c r="I2583" i="8"/>
  <c r="I2006" i="8"/>
  <c r="H2006" i="8"/>
  <c r="F2006" i="8"/>
  <c r="I4203" i="8"/>
  <c r="H4203" i="8"/>
  <c r="F4203" i="8"/>
  <c r="F3681" i="8"/>
  <c r="H3681" i="8"/>
  <c r="I3681" i="8" s="1"/>
  <c r="I1227" i="8"/>
  <c r="H1227" i="8"/>
  <c r="F1227" i="8"/>
  <c r="H2312" i="8"/>
  <c r="F2312" i="8"/>
  <c r="I2312" i="8"/>
  <c r="H2786" i="8"/>
  <c r="F2786" i="8"/>
  <c r="I2786" i="8"/>
  <c r="I3791" i="8"/>
  <c r="H3791" i="8"/>
  <c r="F3791" i="8"/>
  <c r="H2192" i="8"/>
  <c r="F2192" i="8"/>
  <c r="I2192" i="8"/>
  <c r="H1517" i="8"/>
  <c r="I1517" i="8" s="1"/>
  <c r="F1517" i="8"/>
  <c r="H738" i="8"/>
  <c r="I738" i="8" s="1"/>
  <c r="F738" i="8"/>
  <c r="I3683" i="8"/>
  <c r="H3683" i="8"/>
  <c r="F3683" i="8"/>
  <c r="H298" i="8"/>
  <c r="I298" i="8" s="1"/>
  <c r="F298" i="8"/>
  <c r="F1920" i="8"/>
  <c r="H1920" i="8"/>
  <c r="I1920" i="8" s="1"/>
  <c r="H46" i="8"/>
  <c r="I46" i="8" s="1"/>
  <c r="F46" i="8"/>
  <c r="I400" i="8"/>
  <c r="H400" i="8"/>
  <c r="F400" i="8"/>
  <c r="H3006" i="8"/>
  <c r="I3006" i="8"/>
  <c r="F3006" i="8"/>
  <c r="H2195" i="8"/>
  <c r="F2195" i="8"/>
  <c r="I2195" i="8"/>
  <c r="H3232" i="8"/>
  <c r="I3232" i="8"/>
  <c r="F3232" i="8"/>
  <c r="I711" i="8"/>
  <c r="H711" i="8"/>
  <c r="F711" i="8"/>
  <c r="I4497" i="8"/>
  <c r="H4497" i="8"/>
  <c r="F4497" i="8"/>
  <c r="I1690" i="8"/>
  <c r="H1690" i="8"/>
  <c r="F1690" i="8"/>
  <c r="H2965" i="8"/>
  <c r="F2965" i="8"/>
  <c r="I2965" i="8"/>
  <c r="H44" i="8"/>
  <c r="I44" i="8" s="1"/>
  <c r="F44" i="8"/>
  <c r="H4158" i="8"/>
  <c r="I4158" i="8" s="1"/>
  <c r="F4158" i="8"/>
  <c r="I1655" i="8"/>
  <c r="F1655" i="8"/>
  <c r="H1655" i="8"/>
  <c r="H2515" i="8"/>
  <c r="I2515" i="8" s="1"/>
  <c r="F2515" i="8"/>
  <c r="I838" i="8"/>
  <c r="H838" i="8"/>
  <c r="F838" i="8"/>
  <c r="H436" i="5"/>
  <c r="E95" i="8" s="1"/>
  <c r="H6842" i="5"/>
  <c r="E2868" i="8" s="1"/>
  <c r="I1694" i="8"/>
  <c r="H1694" i="8"/>
  <c r="F1694" i="8"/>
  <c r="H7074" i="5"/>
  <c r="E2948" i="8" s="1"/>
  <c r="H2278" i="8"/>
  <c r="F2278" i="8"/>
  <c r="I2278" i="8"/>
  <c r="G299" i="5"/>
  <c r="G2668" i="5"/>
  <c r="G11238" i="5"/>
  <c r="H7194" i="5"/>
  <c r="E3026" i="8" s="1"/>
  <c r="G1548" i="5"/>
  <c r="G2652" i="5"/>
  <c r="G252" i="6"/>
  <c r="G3754" i="5"/>
  <c r="G412" i="6"/>
  <c r="G4828" i="5"/>
  <c r="F74" i="6"/>
  <c r="G71" i="6" s="1"/>
  <c r="F3494" i="5" l="1"/>
  <c r="F4636" i="5"/>
  <c r="F3487" i="5"/>
  <c r="F7738" i="5"/>
  <c r="F4612" i="5"/>
  <c r="F4604" i="5"/>
  <c r="F442" i="5"/>
  <c r="F3918" i="5"/>
  <c r="F6488" i="5"/>
  <c r="F6401" i="5"/>
  <c r="F6377" i="5"/>
  <c r="F11116" i="5"/>
  <c r="F7685" i="5"/>
  <c r="F6634" i="5"/>
  <c r="F10882" i="5"/>
  <c r="F7603" i="5"/>
  <c r="F7486" i="5"/>
  <c r="F7479" i="5"/>
  <c r="F7472" i="5"/>
  <c r="F8526" i="5"/>
  <c r="F7414" i="5"/>
  <c r="F7799" i="5"/>
  <c r="F6648" i="5"/>
  <c r="F6641" i="5"/>
  <c r="F1794" i="5"/>
  <c r="F5573" i="5"/>
  <c r="F5393" i="5"/>
  <c r="F6480" i="5"/>
  <c r="F10819" i="5"/>
  <c r="F5585" i="5"/>
  <c r="F481" i="6"/>
  <c r="I4133" i="8"/>
  <c r="H4133" i="8"/>
  <c r="F4133" i="8"/>
  <c r="I4036" i="8"/>
  <c r="H4036" i="8"/>
  <c r="F4036" i="8"/>
  <c r="H1796" i="8"/>
  <c r="I1796" i="8" s="1"/>
  <c r="F1796" i="8"/>
  <c r="H4104" i="8"/>
  <c r="I4104" i="8" s="1"/>
  <c r="F4104" i="8"/>
  <c r="H2010" i="8"/>
  <c r="I2010" i="8" s="1"/>
  <c r="F2010" i="8"/>
  <c r="H3988" i="8"/>
  <c r="I3988" i="8" s="1"/>
  <c r="F3988" i="8"/>
  <c r="H851" i="8"/>
  <c r="I851" i="8" s="1"/>
  <c r="F851" i="8"/>
  <c r="H1238" i="8"/>
  <c r="I1238" i="8" s="1"/>
  <c r="F1238" i="8"/>
  <c r="H3109" i="8"/>
  <c r="I3109" i="8" s="1"/>
  <c r="F3109" i="8"/>
  <c r="H1562" i="8"/>
  <c r="I1562" i="8" s="1"/>
  <c r="F1562" i="8"/>
  <c r="F3917" i="8"/>
  <c r="H3917" i="8"/>
  <c r="I3917" i="8" s="1"/>
  <c r="H3431" i="8"/>
  <c r="I3431" i="8" s="1"/>
  <c r="F3431" i="8"/>
  <c r="H276" i="8"/>
  <c r="I276" i="8" s="1"/>
  <c r="F276" i="8"/>
  <c r="H1777" i="8"/>
  <c r="I1777" i="8" s="1"/>
  <c r="F1777" i="8"/>
  <c r="H3110" i="8"/>
  <c r="I3110" i="8" s="1"/>
  <c r="F3110" i="8"/>
  <c r="H4080" i="8"/>
  <c r="I4080" i="8" s="1"/>
  <c r="F4080" i="8"/>
  <c r="H3347" i="8"/>
  <c r="I3347" i="8" s="1"/>
  <c r="F3347" i="8"/>
  <c r="F4864" i="8"/>
  <c r="H4864" i="8"/>
  <c r="I4864" i="8" s="1"/>
  <c r="H1869" i="8"/>
  <c r="I1869" i="8" s="1"/>
  <c r="F1869" i="8"/>
  <c r="H503" i="8"/>
  <c r="I503" i="8" s="1"/>
  <c r="F503" i="8"/>
  <c r="H3920" i="8"/>
  <c r="I3920" i="8" s="1"/>
  <c r="F3920" i="8"/>
  <c r="I4119" i="8"/>
  <c r="F4119" i="8"/>
  <c r="H4119" i="8"/>
  <c r="H2571" i="8"/>
  <c r="I2571" i="8" s="1"/>
  <c r="F2571" i="8"/>
  <c r="H2025" i="8"/>
  <c r="I2025" i="8" s="1"/>
  <c r="F2025" i="8"/>
  <c r="F4772" i="8"/>
  <c r="H4772" i="8"/>
  <c r="I4772" i="8" s="1"/>
  <c r="H2572" i="8"/>
  <c r="I2572" i="8" s="1"/>
  <c r="F2572" i="8"/>
  <c r="H494" i="8"/>
  <c r="I494" i="8" s="1"/>
  <c r="F494" i="8"/>
  <c r="F4524" i="8"/>
  <c r="H4524" i="8"/>
  <c r="I4524" i="8" s="1"/>
  <c r="H2926" i="8"/>
  <c r="I2926" i="8" s="1"/>
  <c r="F2926" i="8"/>
  <c r="H975" i="8"/>
  <c r="I975" i="8" s="1"/>
  <c r="F975" i="8"/>
  <c r="H3128" i="8"/>
  <c r="I3128" i="8" s="1"/>
  <c r="F3128" i="8"/>
  <c r="H2147" i="8"/>
  <c r="I2147" i="8" s="1"/>
  <c r="F2147" i="8"/>
  <c r="H2587" i="8"/>
  <c r="I2587" i="8" s="1"/>
  <c r="F2587" i="8"/>
  <c r="H2450" i="8"/>
  <c r="I2450" i="8" s="1"/>
  <c r="F2450" i="8"/>
  <c r="H981" i="8"/>
  <c r="I981" i="8" s="1"/>
  <c r="F981" i="8"/>
  <c r="H4157" i="8"/>
  <c r="I4157" i="8" s="1"/>
  <c r="F4157" i="8"/>
  <c r="H714" i="8"/>
  <c r="I714" i="8" s="1"/>
  <c r="F714" i="8"/>
  <c r="H410" i="8"/>
  <c r="I410" i="8" s="1"/>
  <c r="F410" i="8"/>
  <c r="H48" i="8"/>
  <c r="I48" i="8" s="1"/>
  <c r="F48" i="8"/>
  <c r="F4747" i="8"/>
  <c r="H4747" i="8"/>
  <c r="I4747" i="8" s="1"/>
  <c r="H2821" i="8"/>
  <c r="I2821" i="8" s="1"/>
  <c r="F2821" i="8"/>
  <c r="H2143" i="8"/>
  <c r="I2143" i="8" s="1"/>
  <c r="F2143" i="8"/>
  <c r="F4688" i="8"/>
  <c r="H4688" i="8"/>
  <c r="I4688" i="8" s="1"/>
  <c r="F1144" i="8"/>
  <c r="H1144" i="8"/>
  <c r="I1144" i="8" s="1"/>
  <c r="H2132" i="8"/>
  <c r="I2132" i="8" s="1"/>
  <c r="F2132" i="8"/>
  <c r="H2151" i="8"/>
  <c r="I2151" i="8" s="1"/>
  <c r="F2151" i="8"/>
  <c r="H880" i="8"/>
  <c r="I880" i="8" s="1"/>
  <c r="F880" i="8"/>
  <c r="F4583" i="8"/>
  <c r="H4583" i="8"/>
  <c r="I4583" i="8" s="1"/>
  <c r="F4604" i="8"/>
  <c r="H4604" i="8"/>
  <c r="I4604" i="8" s="1"/>
  <c r="H957" i="8"/>
  <c r="I957" i="8" s="1"/>
  <c r="F957" i="8"/>
  <c r="H914" i="8"/>
  <c r="I914" i="8" s="1"/>
  <c r="F914" i="8"/>
  <c r="H2475" i="8"/>
  <c r="F2475" i="8"/>
  <c r="I2475" i="8"/>
  <c r="F3810" i="8"/>
  <c r="H3810" i="8"/>
  <c r="I3810" i="8" s="1"/>
  <c r="H3474" i="8"/>
  <c r="I3474" i="8" s="1"/>
  <c r="F3474" i="8"/>
  <c r="H1000" i="8"/>
  <c r="I1000" i="8" s="1"/>
  <c r="F1000" i="8"/>
  <c r="H1900" i="8"/>
  <c r="I1900" i="8" s="1"/>
  <c r="F1900" i="8"/>
  <c r="H4304" i="8"/>
  <c r="I4304" i="8" s="1"/>
  <c r="F4304" i="8"/>
  <c r="F4823" i="8"/>
  <c r="H4823" i="8"/>
  <c r="I4823" i="8" s="1"/>
  <c r="H572" i="8"/>
  <c r="I572" i="8" s="1"/>
  <c r="F572" i="8"/>
  <c r="H915" i="8"/>
  <c r="I915" i="8" s="1"/>
  <c r="F915" i="8"/>
  <c r="H1877" i="8"/>
  <c r="I1877" i="8" s="1"/>
  <c r="F1877" i="8"/>
  <c r="I1597" i="8"/>
  <c r="H1597" i="8"/>
  <c r="F1597" i="8"/>
  <c r="H1749" i="8"/>
  <c r="I1749" i="8" s="1"/>
  <c r="F1749" i="8"/>
  <c r="H2467" i="8"/>
  <c r="I2467" i="8" s="1"/>
  <c r="F2467" i="8"/>
  <c r="H2517" i="8"/>
  <c r="I2517" i="8" s="1"/>
  <c r="F2517" i="8"/>
  <c r="H857" i="8"/>
  <c r="I857" i="8" s="1"/>
  <c r="F857" i="8"/>
  <c r="H4176" i="8"/>
  <c r="I4176" i="8" s="1"/>
  <c r="F4176" i="8"/>
  <c r="H965" i="8"/>
  <c r="I965" i="8" s="1"/>
  <c r="F965" i="8"/>
  <c r="H3932" i="8"/>
  <c r="I3932" i="8" s="1"/>
  <c r="F3932" i="8"/>
  <c r="F4818" i="8"/>
  <c r="H4818" i="8"/>
  <c r="I4818" i="8" s="1"/>
  <c r="H2828" i="8"/>
  <c r="I2828" i="8" s="1"/>
  <c r="F2828" i="8"/>
  <c r="H2389" i="8"/>
  <c r="F2389" i="8"/>
  <c r="I2389" i="8"/>
  <c r="F4175" i="8"/>
  <c r="H4175" i="8"/>
  <c r="I4175" i="8" s="1"/>
  <c r="H2470" i="8"/>
  <c r="I2470" i="8" s="1"/>
  <c r="F2470" i="8"/>
  <c r="H2546" i="8"/>
  <c r="I2546" i="8" s="1"/>
  <c r="F2546" i="8"/>
  <c r="H4072" i="8"/>
  <c r="I4072" i="8" s="1"/>
  <c r="F4072" i="8"/>
  <c r="I1865" i="8"/>
  <c r="H1865" i="8"/>
  <c r="F1865" i="8"/>
  <c r="I1751" i="8"/>
  <c r="F1751" i="8"/>
  <c r="H1751" i="8"/>
  <c r="H4438" i="8"/>
  <c r="I4438" i="8" s="1"/>
  <c r="F4438" i="8"/>
  <c r="H3251" i="8"/>
  <c r="I3251" i="8" s="1"/>
  <c r="F3251" i="8"/>
  <c r="H964" i="8"/>
  <c r="I964" i="8" s="1"/>
  <c r="F964" i="8"/>
  <c r="H3045" i="8"/>
  <c r="I3045" i="8" s="1"/>
  <c r="F3045" i="8"/>
  <c r="H6369" i="5"/>
  <c r="E2601" i="8" s="1"/>
  <c r="G8" i="6"/>
  <c r="G361" i="5"/>
  <c r="H3417" i="5"/>
  <c r="E943" i="8" s="1"/>
  <c r="G3302" i="5"/>
  <c r="H3074" i="8"/>
  <c r="F3074" i="8"/>
  <c r="I3074" i="8"/>
  <c r="H11214" i="5"/>
  <c r="E4667" i="8" s="1"/>
  <c r="G4422" i="5"/>
  <c r="I3916" i="8"/>
  <c r="H3916" i="8"/>
  <c r="F3916" i="8"/>
  <c r="G4829" i="5"/>
  <c r="H4139" i="8"/>
  <c r="I4139" i="8" s="1"/>
  <c r="F4139" i="8"/>
  <c r="H2174" i="8"/>
  <c r="I2174" i="8" s="1"/>
  <c r="F2174" i="8"/>
  <c r="H33" i="8"/>
  <c r="I33" i="8" s="1"/>
  <c r="F33" i="8"/>
  <c r="H4196" i="8"/>
  <c r="I4196" i="8" s="1"/>
  <c r="F4196" i="8"/>
  <c r="H2512" i="8"/>
  <c r="I2512" i="8" s="1"/>
  <c r="F2512" i="8"/>
  <c r="H2104" i="8"/>
  <c r="I2104" i="8" s="1"/>
  <c r="F2104" i="8"/>
  <c r="F4625" i="8"/>
  <c r="H4625" i="8"/>
  <c r="I4625" i="8" s="1"/>
  <c r="H4256" i="8"/>
  <c r="I4256" i="8" s="1"/>
  <c r="F4256" i="8"/>
  <c r="H727" i="8"/>
  <c r="I727" i="8" s="1"/>
  <c r="F727" i="8"/>
  <c r="H2134" i="8"/>
  <c r="I2134" i="8" s="1"/>
  <c r="F2134" i="8"/>
  <c r="H1937" i="8"/>
  <c r="I1937" i="8" s="1"/>
  <c r="F1937" i="8"/>
  <c r="I4027" i="8"/>
  <c r="H4027" i="8"/>
  <c r="F4027" i="8"/>
  <c r="H725" i="8"/>
  <c r="I725" i="8" s="1"/>
  <c r="F725" i="8"/>
  <c r="H1220" i="8"/>
  <c r="I1220" i="8" s="1"/>
  <c r="F1220" i="8"/>
  <c r="H302" i="8"/>
  <c r="I302" i="8" s="1"/>
  <c r="F302" i="8"/>
  <c r="H506" i="8"/>
  <c r="I506" i="8" s="1"/>
  <c r="F506" i="8"/>
  <c r="F4763" i="8"/>
  <c r="H4763" i="8"/>
  <c r="I4763" i="8" s="1"/>
  <c r="H1861" i="8"/>
  <c r="I1861" i="8" s="1"/>
  <c r="F1861" i="8"/>
  <c r="H947" i="8"/>
  <c r="I947" i="8" s="1"/>
  <c r="F947" i="8"/>
  <c r="F4319" i="8"/>
  <c r="H4319" i="8"/>
  <c r="I4319" i="8" s="1"/>
  <c r="I1216" i="8"/>
  <c r="F1216" i="8"/>
  <c r="H1216" i="8"/>
  <c r="H3814" i="8"/>
  <c r="I3814" i="8" s="1"/>
  <c r="F3814" i="8"/>
  <c r="H3693" i="8"/>
  <c r="I3693" i="8" s="1"/>
  <c r="F3693" i="8"/>
  <c r="F1151" i="8"/>
  <c r="H1151" i="8"/>
  <c r="I1151" i="8" s="1"/>
  <c r="I4128" i="8"/>
  <c r="H4128" i="8"/>
  <c r="F4128" i="8"/>
  <c r="H377" i="8"/>
  <c r="I377" i="8" s="1"/>
  <c r="F377" i="8"/>
  <c r="H1133" i="8"/>
  <c r="I1133" i="8" s="1"/>
  <c r="F1133" i="8"/>
  <c r="H2905" i="8"/>
  <c r="I2905" i="8" s="1"/>
  <c r="F2905" i="8"/>
  <c r="H1037" i="8"/>
  <c r="I1037" i="8" s="1"/>
  <c r="F1037" i="8"/>
  <c r="H3688" i="8"/>
  <c r="I3688" i="8" s="1"/>
  <c r="F3688" i="8"/>
  <c r="H1980" i="8"/>
  <c r="I1980" i="8" s="1"/>
  <c r="F1980" i="8"/>
  <c r="H2387" i="8"/>
  <c r="F2387" i="8"/>
  <c r="I2387" i="8"/>
  <c r="H2486" i="8"/>
  <c r="I2486" i="8" s="1"/>
  <c r="F2486" i="8"/>
  <c r="H3928" i="8"/>
  <c r="I3928" i="8" s="1"/>
  <c r="F3928" i="8"/>
  <c r="H9" i="8"/>
  <c r="I9" i="8" s="1"/>
  <c r="F9" i="8"/>
  <c r="H1419" i="8"/>
  <c r="I1419" i="8" s="1"/>
  <c r="F1419" i="8"/>
  <c r="F1552" i="8"/>
  <c r="H1552" i="8"/>
  <c r="I1552" i="8" s="1"/>
  <c r="H153" i="8"/>
  <c r="I153" i="8" s="1"/>
  <c r="F153" i="8"/>
  <c r="H3404" i="8"/>
  <c r="I3404" i="8" s="1"/>
  <c r="F3404" i="8"/>
  <c r="F4827" i="8"/>
  <c r="H4827" i="8"/>
  <c r="I4827" i="8" s="1"/>
  <c r="H2385" i="8"/>
  <c r="I2385" i="8" s="1"/>
  <c r="F2385" i="8"/>
  <c r="H2432" i="8"/>
  <c r="I2432" i="8" s="1"/>
  <c r="F2432" i="8"/>
  <c r="H2735" i="8"/>
  <c r="I2735" i="8" s="1"/>
  <c r="F2735" i="8"/>
  <c r="F3823" i="8"/>
  <c r="H3823" i="8"/>
  <c r="I3823" i="8" s="1"/>
  <c r="H3436" i="8"/>
  <c r="I3436" i="8" s="1"/>
  <c r="F3436" i="8"/>
  <c r="H3550" i="8"/>
  <c r="I3550" i="8" s="1"/>
  <c r="F3550" i="8"/>
  <c r="H519" i="8"/>
  <c r="I519" i="8" s="1"/>
  <c r="F519" i="8"/>
  <c r="H3439" i="8"/>
  <c r="I3439" i="8" s="1"/>
  <c r="F3439" i="8"/>
  <c r="H4369" i="8"/>
  <c r="I4369" i="8" s="1"/>
  <c r="F4369" i="8"/>
  <c r="H1275" i="8"/>
  <c r="I1275" i="8" s="1"/>
  <c r="F1275" i="8"/>
  <c r="H4097" i="8"/>
  <c r="I4097" i="8" s="1"/>
  <c r="F4097" i="8"/>
  <c r="I2014" i="8"/>
  <c r="H2014" i="8"/>
  <c r="F2014" i="8"/>
  <c r="H4489" i="8"/>
  <c r="I4489" i="8" s="1"/>
  <c r="F4489" i="8"/>
  <c r="H588" i="8"/>
  <c r="I588" i="8" s="1"/>
  <c r="F588" i="8"/>
  <c r="H2599" i="8"/>
  <c r="I2599" i="8" s="1"/>
  <c r="F2599" i="8"/>
  <c r="H866" i="8"/>
  <c r="I866" i="8" s="1"/>
  <c r="F866" i="8"/>
  <c r="H51" i="8"/>
  <c r="I51" i="8" s="1"/>
  <c r="F51" i="8"/>
  <c r="F4569" i="8"/>
  <c r="H4569" i="8"/>
  <c r="I4569" i="8" s="1"/>
  <c r="H1205" i="8"/>
  <c r="I1205" i="8" s="1"/>
  <c r="F1205" i="8"/>
  <c r="H4121" i="8"/>
  <c r="I4121" i="8" s="1"/>
  <c r="F4121" i="8"/>
  <c r="H2485" i="8"/>
  <c r="I2485" i="8" s="1"/>
  <c r="F2485" i="8"/>
  <c r="F1143" i="8"/>
  <c r="H1143" i="8"/>
  <c r="I1143" i="8" s="1"/>
  <c r="H1516" i="8"/>
  <c r="I1516" i="8" s="1"/>
  <c r="F1516" i="8"/>
  <c r="H12" i="8"/>
  <c r="I12" i="8" s="1"/>
  <c r="F12" i="8"/>
  <c r="H4305" i="8"/>
  <c r="I4305" i="8" s="1"/>
  <c r="F4305" i="8"/>
  <c r="H253" i="8"/>
  <c r="I253" i="8" s="1"/>
  <c r="F253" i="8"/>
  <c r="H3048" i="8"/>
  <c r="I3048" i="8" s="1"/>
  <c r="F3048" i="8"/>
  <c r="H3456" i="8"/>
  <c r="I3456" i="8" s="1"/>
  <c r="F3456" i="8"/>
  <c r="I2065" i="8"/>
  <c r="H2065" i="8"/>
  <c r="F2065" i="8"/>
  <c r="H2430" i="8"/>
  <c r="I2430" i="8" s="1"/>
  <c r="F2430" i="8"/>
  <c r="H1947" i="8"/>
  <c r="I1947" i="8" s="1"/>
  <c r="F1947" i="8"/>
  <c r="H2537" i="8"/>
  <c r="I2537" i="8" s="1"/>
  <c r="F2537" i="8"/>
  <c r="H313" i="8"/>
  <c r="I313" i="8" s="1"/>
  <c r="F313" i="8"/>
  <c r="H1870" i="8"/>
  <c r="I1870" i="8" s="1"/>
  <c r="F1870" i="8"/>
  <c r="H2443" i="8"/>
  <c r="I2443" i="8" s="1"/>
  <c r="F2443" i="8"/>
  <c r="H875" i="8"/>
  <c r="I875" i="8" s="1"/>
  <c r="F875" i="8"/>
  <c r="H3515" i="8"/>
  <c r="I3515" i="8" s="1"/>
  <c r="F3515" i="8"/>
  <c r="H127" i="8"/>
  <c r="I127" i="8" s="1"/>
  <c r="F127" i="8"/>
  <c r="F4355" i="8"/>
  <c r="H4355" i="8"/>
  <c r="I4355" i="8" s="1"/>
  <c r="F4848" i="8"/>
  <c r="H4848" i="8"/>
  <c r="I4848" i="8" s="1"/>
  <c r="H1545" i="5"/>
  <c r="E255" i="8" s="1"/>
  <c r="G4395" i="5"/>
  <c r="H1793" i="8"/>
  <c r="I1793" i="8" s="1"/>
  <c r="F1793" i="8"/>
  <c r="H2424" i="8"/>
  <c r="F2424" i="8"/>
  <c r="I2424" i="8"/>
  <c r="I836" i="8"/>
  <c r="H836" i="8"/>
  <c r="F836" i="8"/>
  <c r="I3822" i="8"/>
  <c r="H3822" i="8"/>
  <c r="F3822" i="8"/>
  <c r="H2666" i="5"/>
  <c r="E575" i="8" s="1"/>
  <c r="G3787" i="5"/>
  <c r="G720" i="6"/>
  <c r="I671" i="8"/>
  <c r="H671" i="8"/>
  <c r="F671" i="8"/>
  <c r="I1647" i="8"/>
  <c r="F1647" i="8"/>
  <c r="H1647" i="8"/>
  <c r="G88" i="6"/>
  <c r="H3296" i="5"/>
  <c r="E926" i="8" s="1"/>
  <c r="I1779" i="8"/>
  <c r="H1779" i="8"/>
  <c r="F1779" i="8"/>
  <c r="H2453" i="8"/>
  <c r="I2453" i="8" s="1"/>
  <c r="F2453" i="8"/>
  <c r="H3682" i="8"/>
  <c r="I3682" i="8" s="1"/>
  <c r="F3682" i="8"/>
  <c r="H77" i="8"/>
  <c r="I77" i="8" s="1"/>
  <c r="F77" i="8"/>
  <c r="I4039" i="8"/>
  <c r="H4039" i="8"/>
  <c r="F4039" i="8"/>
  <c r="H873" i="8"/>
  <c r="I873" i="8" s="1"/>
  <c r="F873" i="8"/>
  <c r="H14" i="8"/>
  <c r="I14" i="8" s="1"/>
  <c r="F14" i="8"/>
  <c r="H3430" i="8"/>
  <c r="I3430" i="8" s="1"/>
  <c r="F3430" i="8"/>
  <c r="H1801" i="8"/>
  <c r="I1801" i="8" s="1"/>
  <c r="F1801" i="8"/>
  <c r="F4628" i="8"/>
  <c r="H4628" i="8"/>
  <c r="I4628" i="8" s="1"/>
  <c r="H2036" i="8"/>
  <c r="I2036" i="8" s="1"/>
  <c r="F2036" i="8"/>
  <c r="F4239" i="8"/>
  <c r="H4239" i="8"/>
  <c r="I4239" i="8" s="1"/>
  <c r="H924" i="8"/>
  <c r="I924" i="8" s="1"/>
  <c r="F924" i="8"/>
  <c r="H3250" i="8"/>
  <c r="I3250" i="8" s="1"/>
  <c r="F3250" i="8"/>
  <c r="H250" i="8"/>
  <c r="I250" i="8" s="1"/>
  <c r="F250" i="8"/>
  <c r="H505" i="8"/>
  <c r="I505" i="8" s="1"/>
  <c r="F505" i="8"/>
  <c r="H4254" i="8"/>
  <c r="I4254" i="8" s="1"/>
  <c r="F4254" i="8"/>
  <c r="H2425" i="8"/>
  <c r="I2425" i="8" s="1"/>
  <c r="F2425" i="8"/>
  <c r="F1767" i="8"/>
  <c r="H1767" i="8"/>
  <c r="I1767" i="8" s="1"/>
  <c r="H790" i="8"/>
  <c r="I790" i="8" s="1"/>
  <c r="F790" i="8"/>
  <c r="H4129" i="8"/>
  <c r="I4129" i="8" s="1"/>
  <c r="F4129" i="8"/>
  <c r="I839" i="8"/>
  <c r="H839" i="8"/>
  <c r="F839" i="8"/>
  <c r="H983" i="8"/>
  <c r="I983" i="8" s="1"/>
  <c r="F983" i="8"/>
  <c r="H3315" i="8"/>
  <c r="I3315" i="8" s="1"/>
  <c r="F3315" i="8"/>
  <c r="F4826" i="8"/>
  <c r="H4826" i="8"/>
  <c r="I4826" i="8" s="1"/>
  <c r="F4603" i="8"/>
  <c r="H4603" i="8"/>
  <c r="I4603" i="8" s="1"/>
  <c r="H1289" i="8"/>
  <c r="I1289" i="8" s="1"/>
  <c r="F1289" i="8"/>
  <c r="H3696" i="8"/>
  <c r="I3696" i="8" s="1"/>
  <c r="F3696" i="8"/>
  <c r="H1790" i="8"/>
  <c r="I1790" i="8" s="1"/>
  <c r="F1790" i="8"/>
  <c r="H2567" i="8"/>
  <c r="I2567" i="8" s="1"/>
  <c r="F2567" i="8"/>
  <c r="H2493" i="8"/>
  <c r="I2493" i="8" s="1"/>
  <c r="F2493" i="8"/>
  <c r="F4122" i="8"/>
  <c r="H4122" i="8"/>
  <c r="I4122" i="8" s="1"/>
  <c r="H161" i="8"/>
  <c r="I161" i="8" s="1"/>
  <c r="F161" i="8"/>
  <c r="H1411" i="8"/>
  <c r="I1411" i="8" s="1"/>
  <c r="F1411" i="8"/>
  <c r="H3222" i="8"/>
  <c r="I3222" i="8" s="1"/>
  <c r="F3222" i="8"/>
  <c r="H3599" i="8"/>
  <c r="I3599" i="8" s="1"/>
  <c r="F3599" i="8"/>
  <c r="H874" i="8"/>
  <c r="I874" i="8" s="1"/>
  <c r="F874" i="8"/>
  <c r="H952" i="8"/>
  <c r="I952" i="8" s="1"/>
  <c r="F952" i="8"/>
  <c r="H1782" i="8"/>
  <c r="I1782" i="8" s="1"/>
  <c r="F1782" i="8"/>
  <c r="H2395" i="8"/>
  <c r="I2395" i="8" s="1"/>
  <c r="F2395" i="8"/>
  <c r="H2482" i="8"/>
  <c r="I2482" i="8" s="1"/>
  <c r="F2482" i="8"/>
  <c r="H4184" i="8"/>
  <c r="I4184" i="8" s="1"/>
  <c r="F4184" i="8"/>
  <c r="F1160" i="8"/>
  <c r="H1160" i="8"/>
  <c r="I1160" i="8" s="1"/>
  <c r="H916" i="8"/>
  <c r="I916" i="8" s="1"/>
  <c r="F916" i="8"/>
  <c r="F1880" i="8"/>
  <c r="H1880" i="8"/>
  <c r="I1880" i="8" s="1"/>
  <c r="F4590" i="8"/>
  <c r="H4590" i="8"/>
  <c r="I4590" i="8" s="1"/>
  <c r="F4721" i="8"/>
  <c r="H4721" i="8"/>
  <c r="I4721" i="8" s="1"/>
  <c r="H2140" i="8"/>
  <c r="I2140" i="8" s="1"/>
  <c r="F2140" i="8"/>
  <c r="I1800" i="8"/>
  <c r="F1800" i="8"/>
  <c r="H1800" i="8"/>
  <c r="H32" i="8"/>
  <c r="I32" i="8" s="1"/>
  <c r="F32" i="8"/>
  <c r="H4144" i="8"/>
  <c r="I4144" i="8" s="1"/>
  <c r="F4144" i="8"/>
  <c r="H1045" i="8"/>
  <c r="I1045" i="8" s="1"/>
  <c r="F1045" i="8"/>
  <c r="H84" i="8"/>
  <c r="I84" i="8" s="1"/>
  <c r="F84" i="8"/>
  <c r="F4295" i="8"/>
  <c r="H4295" i="8"/>
  <c r="I4295" i="8" s="1"/>
  <c r="H2940" i="8"/>
  <c r="I2940" i="8" s="1"/>
  <c r="F2940" i="8"/>
  <c r="H1154" i="8"/>
  <c r="I1154" i="8" s="1"/>
  <c r="F1154" i="8"/>
  <c r="F4673" i="8"/>
  <c r="H4673" i="8"/>
  <c r="I4673" i="8" s="1"/>
  <c r="H2531" i="8"/>
  <c r="I2531" i="8" s="1"/>
  <c r="F2531" i="8"/>
  <c r="H3475" i="8"/>
  <c r="I3475" i="8"/>
  <c r="F3475" i="8"/>
  <c r="H853" i="8"/>
  <c r="I853" i="8" s="1"/>
  <c r="F853" i="8"/>
  <c r="F4575" i="8"/>
  <c r="H4575" i="8"/>
  <c r="I4575" i="8" s="1"/>
  <c r="F2040" i="8"/>
  <c r="H2040" i="8"/>
  <c r="I2040" i="8" s="1"/>
  <c r="H1110" i="8"/>
  <c r="I1110" i="8" s="1"/>
  <c r="F1110" i="8"/>
  <c r="H571" i="8"/>
  <c r="I571" i="8" s="1"/>
  <c r="F571" i="8"/>
  <c r="H11" i="8"/>
  <c r="I11" i="8" s="1"/>
  <c r="F11" i="8"/>
  <c r="H4381" i="8"/>
  <c r="I4381" i="8" s="1"/>
  <c r="F4381" i="8"/>
  <c r="H3507" i="8"/>
  <c r="I3507" i="8" s="1"/>
  <c r="F3507" i="8"/>
  <c r="H1958" i="8"/>
  <c r="I1958" i="8" s="1"/>
  <c r="F1958" i="8"/>
  <c r="H2176" i="8"/>
  <c r="I2176" i="8" s="1"/>
  <c r="F2176" i="8"/>
  <c r="H1001" i="8"/>
  <c r="I1001" i="8" s="1"/>
  <c r="F1001" i="8"/>
  <c r="H2469" i="8"/>
  <c r="F2469" i="8"/>
  <c r="I2469" i="8"/>
  <c r="H1074" i="8"/>
  <c r="I1074" i="8" s="1"/>
  <c r="F1074" i="8"/>
  <c r="I4005" i="8"/>
  <c r="H4005" i="8"/>
  <c r="F4005" i="8"/>
  <c r="H4300" i="8"/>
  <c r="I4300" i="8" s="1"/>
  <c r="F4300" i="8"/>
  <c r="H85" i="8"/>
  <c r="I85" i="8" s="1"/>
  <c r="F85" i="8"/>
  <c r="F1255" i="8"/>
  <c r="H1255" i="8"/>
  <c r="I1255" i="8" s="1"/>
  <c r="H4406" i="8"/>
  <c r="I4406" i="8" s="1"/>
  <c r="F4406" i="8"/>
  <c r="F4347" i="8"/>
  <c r="H4347" i="8"/>
  <c r="I4347" i="8" s="1"/>
  <c r="H2658" i="5"/>
  <c r="E574" i="8" s="1"/>
  <c r="H1538" i="5"/>
  <c r="E254" i="8" s="1"/>
  <c r="I1961" i="8"/>
  <c r="H1961" i="8"/>
  <c r="F1961" i="8"/>
  <c r="H2589" i="8"/>
  <c r="F2589" i="8"/>
  <c r="I2589" i="8"/>
  <c r="H2573" i="8"/>
  <c r="I2573" i="8" s="1"/>
  <c r="F2573" i="8"/>
  <c r="H2369" i="8"/>
  <c r="F2369" i="8"/>
  <c r="I2369" i="8"/>
  <c r="H3478" i="8"/>
  <c r="I3478" i="8"/>
  <c r="F3478" i="8"/>
  <c r="F3684" i="8"/>
  <c r="H3684" i="8"/>
  <c r="I3684" i="8" s="1"/>
  <c r="I4212" i="8"/>
  <c r="H4212" i="8"/>
  <c r="F4212" i="8"/>
  <c r="H3745" i="5"/>
  <c r="E994" i="8" s="1"/>
  <c r="H4096" i="8"/>
  <c r="I4096" i="8" s="1"/>
  <c r="F4096" i="8"/>
  <c r="F4191" i="8"/>
  <c r="H4191" i="8"/>
  <c r="I4191" i="8" s="1"/>
  <c r="H2521" i="8"/>
  <c r="I2521" i="8" s="1"/>
  <c r="F2521" i="8"/>
  <c r="I3882" i="8"/>
  <c r="F3882" i="8"/>
  <c r="H3882" i="8"/>
  <c r="H2507" i="8"/>
  <c r="I2507" i="8" s="1"/>
  <c r="F2507" i="8"/>
  <c r="H1283" i="8"/>
  <c r="I1283" i="8" s="1"/>
  <c r="F1283" i="8"/>
  <c r="H3442" i="8"/>
  <c r="I3442" i="8" s="1"/>
  <c r="F3442" i="8"/>
  <c r="H3861" i="8"/>
  <c r="I3861" i="8" s="1"/>
  <c r="F3861" i="8"/>
  <c r="H1588" i="8"/>
  <c r="I1588" i="8" s="1"/>
  <c r="F1588" i="8"/>
  <c r="I824" i="8"/>
  <c r="H824" i="8"/>
  <c r="F824" i="8"/>
  <c r="F4835" i="8"/>
  <c r="H4835" i="8"/>
  <c r="I4835" i="8" s="1"/>
  <c r="H3881" i="8"/>
  <c r="I3881" i="8" s="1"/>
  <c r="F3881" i="8"/>
  <c r="H2525" i="8"/>
  <c r="I2525" i="8" s="1"/>
  <c r="F2525" i="8"/>
  <c r="F4662" i="8"/>
  <c r="H4662" i="8"/>
  <c r="I4662" i="8" s="1"/>
  <c r="H22" i="8"/>
  <c r="I22" i="8" s="1"/>
  <c r="F22" i="8"/>
  <c r="H3261" i="8"/>
  <c r="I3261" i="8" s="1"/>
  <c r="F3261" i="8"/>
  <c r="H3345" i="8"/>
  <c r="I3345" i="8" s="1"/>
  <c r="F3345" i="8"/>
  <c r="H515" i="8"/>
  <c r="I515" i="8" s="1"/>
  <c r="F515" i="8"/>
  <c r="H825" i="8"/>
  <c r="I825" i="8" s="1"/>
  <c r="F825" i="8"/>
  <c r="H3067" i="8"/>
  <c r="I3067" i="8" s="1"/>
  <c r="F3067" i="8"/>
  <c r="H3690" i="8"/>
  <c r="I3690" i="8" s="1"/>
  <c r="F3690" i="8"/>
  <c r="H4141" i="8"/>
  <c r="I4141" i="8" s="1"/>
  <c r="F4141" i="8"/>
  <c r="H3627" i="8"/>
  <c r="I3627" i="8" s="1"/>
  <c r="F3627" i="8"/>
  <c r="H158" i="8"/>
  <c r="I158" i="8" s="1"/>
  <c r="F158" i="8"/>
  <c r="H23" i="8"/>
  <c r="I23" i="8" s="1"/>
  <c r="F23" i="8"/>
  <c r="F4482" i="8"/>
  <c r="H4482" i="8"/>
  <c r="I4482" i="8" s="1"/>
  <c r="H4350" i="8"/>
  <c r="I4350" i="8" s="1"/>
  <c r="F4350" i="8"/>
  <c r="H3454" i="8"/>
  <c r="I3454" i="8" s="1"/>
  <c r="F3454" i="8"/>
  <c r="H4023" i="8"/>
  <c r="I4023" i="8" s="1"/>
  <c r="F4023" i="8"/>
  <c r="H803" i="8"/>
  <c r="I803" i="8" s="1"/>
  <c r="F803" i="8"/>
  <c r="H745" i="8"/>
  <c r="I745" i="8" s="1"/>
  <c r="F745" i="8"/>
  <c r="H2444" i="8"/>
  <c r="I2444" i="8" s="1"/>
  <c r="F2444" i="8"/>
  <c r="H944" i="8"/>
  <c r="I944" i="8" s="1"/>
  <c r="F944" i="8"/>
  <c r="H2604" i="8"/>
  <c r="I2604" i="8" s="1"/>
  <c r="F2604" i="8"/>
  <c r="H872" i="8"/>
  <c r="I872" i="8" s="1"/>
  <c r="F872" i="8"/>
  <c r="H569" i="8"/>
  <c r="I569" i="8" s="1"/>
  <c r="F569" i="8"/>
  <c r="H3514" i="8"/>
  <c r="I3514" i="8" s="1"/>
  <c r="F3514" i="8"/>
  <c r="H160" i="8"/>
  <c r="I160" i="8" s="1"/>
  <c r="F160" i="8"/>
  <c r="H1043" i="8"/>
  <c r="I1043" i="8" s="1"/>
  <c r="F1043" i="8"/>
  <c r="H4131" i="8"/>
  <c r="I4131" i="8" s="1"/>
  <c r="F4131" i="8"/>
  <c r="H2553" i="8"/>
  <c r="I2553" i="8" s="1"/>
  <c r="F2553" i="8"/>
  <c r="H4032" i="8"/>
  <c r="I4032" i="8" s="1"/>
  <c r="F4032" i="8"/>
  <c r="H884" i="8"/>
  <c r="I884" i="8" s="1"/>
  <c r="F884" i="8"/>
  <c r="F4756" i="8"/>
  <c r="H4756" i="8"/>
  <c r="I4756" i="8" s="1"/>
  <c r="H412" i="8"/>
  <c r="I412" i="8" s="1"/>
  <c r="F412" i="8"/>
  <c r="F4768" i="8"/>
  <c r="H4768" i="8"/>
  <c r="I4768" i="8" s="1"/>
  <c r="H1412" i="8"/>
  <c r="I1412" i="8" s="1"/>
  <c r="F1412" i="8"/>
  <c r="F4600" i="8"/>
  <c r="H4600" i="8"/>
  <c r="I4600" i="8" s="1"/>
  <c r="F4363" i="8"/>
  <c r="H4363" i="8"/>
  <c r="I4363" i="8" s="1"/>
  <c r="H2532" i="8"/>
  <c r="F2532" i="8"/>
  <c r="I2532" i="8"/>
  <c r="H950" i="8"/>
  <c r="I950" i="8" s="1"/>
  <c r="F950" i="8"/>
  <c r="H240" i="8"/>
  <c r="I240" i="8" s="1"/>
  <c r="F240" i="8"/>
  <c r="H849" i="8"/>
  <c r="I849" i="8" s="1"/>
  <c r="F849" i="8"/>
  <c r="H775" i="8"/>
  <c r="I775" i="8" s="1"/>
  <c r="F775" i="8"/>
  <c r="H717" i="8"/>
  <c r="I717" i="8" s="1"/>
  <c r="F717" i="8"/>
  <c r="F4654" i="8"/>
  <c r="H4654" i="8"/>
  <c r="I4654" i="8" s="1"/>
  <c r="H3444" i="8"/>
  <c r="I3444" i="8" s="1"/>
  <c r="F3444" i="8"/>
  <c r="I4173" i="8"/>
  <c r="H4173" i="8"/>
  <c r="F4173" i="8"/>
  <c r="H2165" i="8"/>
  <c r="F2165" i="8"/>
  <c r="I2165" i="8"/>
  <c r="H3263" i="8"/>
  <c r="I3263" i="8" s="1"/>
  <c r="F3263" i="8"/>
  <c r="H67" i="8"/>
  <c r="I67" i="8" s="1"/>
  <c r="F67" i="8"/>
  <c r="H961" i="8"/>
  <c r="I961" i="8" s="1"/>
  <c r="F961" i="8"/>
  <c r="H568" i="8"/>
  <c r="I568" i="8" s="1"/>
  <c r="F568" i="8"/>
  <c r="F4822" i="8"/>
  <c r="H4822" i="8"/>
  <c r="I4822" i="8" s="1"/>
  <c r="F4683" i="8"/>
  <c r="H4683" i="8"/>
  <c r="I4683" i="8" s="1"/>
  <c r="H3388" i="8"/>
  <c r="I3388" i="8" s="1"/>
  <c r="F3388" i="8"/>
  <c r="H753" i="8"/>
  <c r="I753" i="8" s="1"/>
  <c r="F753" i="8"/>
  <c r="H2473" i="8"/>
  <c r="I2473" i="8" s="1"/>
  <c r="F2473" i="8"/>
  <c r="H2125" i="8"/>
  <c r="I2125" i="8" s="1"/>
  <c r="F2125" i="8"/>
  <c r="H26" i="8"/>
  <c r="I26" i="8" s="1"/>
  <c r="F26" i="8"/>
  <c r="F1991" i="8"/>
  <c r="H1991" i="8"/>
  <c r="I1991" i="8" s="1"/>
  <c r="H3316" i="8"/>
  <c r="I3316" i="8" s="1"/>
  <c r="F3316" i="8"/>
  <c r="H355" i="8"/>
  <c r="I355" i="8" s="1"/>
  <c r="F355" i="8"/>
  <c r="H19" i="8"/>
  <c r="I19" i="8" s="1"/>
  <c r="F19" i="8"/>
  <c r="H4422" i="8"/>
  <c r="I4422" i="8" s="1"/>
  <c r="F4422" i="8"/>
  <c r="H4284" i="8"/>
  <c r="I4284" i="8" s="1"/>
  <c r="F4284" i="8"/>
  <c r="H3865" i="8"/>
  <c r="I3865" i="8" s="1"/>
  <c r="F3865" i="8"/>
  <c r="G5340" i="5"/>
  <c r="H5383" i="5"/>
  <c r="E1338" i="8" s="1"/>
  <c r="G3961" i="5"/>
  <c r="H2650" i="5"/>
  <c r="E573" i="8" s="1"/>
  <c r="G4691" i="5"/>
  <c r="H2330" i="8"/>
  <c r="I2330" i="8" s="1"/>
  <c r="F2330" i="8"/>
  <c r="H4385" i="5"/>
  <c r="E1134" i="8" s="1"/>
  <c r="H1803" i="8"/>
  <c r="I1803" i="8" s="1"/>
  <c r="F1803" i="8"/>
  <c r="H2662" i="8"/>
  <c r="F2662" i="8"/>
  <c r="I2662" i="8"/>
  <c r="F788" i="6"/>
  <c r="H724" i="8"/>
  <c r="I724" i="8" s="1"/>
  <c r="F724" i="8"/>
  <c r="I1955" i="8"/>
  <c r="H1955" i="8"/>
  <c r="F1955" i="8"/>
  <c r="H1756" i="8"/>
  <c r="I1756" i="8" s="1"/>
  <c r="F1756" i="8"/>
  <c r="H3257" i="8"/>
  <c r="I3257" i="8" s="1"/>
  <c r="F3257" i="8"/>
  <c r="H2577" i="8"/>
  <c r="I2577" i="8" s="1"/>
  <c r="F2577" i="8"/>
  <c r="H1251" i="8"/>
  <c r="I1251" i="8" s="1"/>
  <c r="F1251" i="8"/>
  <c r="F4820" i="8"/>
  <c r="H4820" i="8"/>
  <c r="I4820" i="8" s="1"/>
  <c r="H2075" i="8"/>
  <c r="I2075" i="8" s="1"/>
  <c r="F2075" i="8"/>
  <c r="H1789" i="8"/>
  <c r="I1789" i="8" s="1"/>
  <c r="F1789" i="8"/>
  <c r="H1564" i="8"/>
  <c r="I1564" i="8" s="1"/>
  <c r="F1564" i="8"/>
  <c r="H317" i="8"/>
  <c r="I317" i="8" s="1"/>
  <c r="F317" i="8"/>
  <c r="H65" i="8"/>
  <c r="F65" i="8"/>
  <c r="I65" i="8"/>
  <c r="H4093" i="8"/>
  <c r="I4093" i="8" s="1"/>
  <c r="F4093" i="8"/>
  <c r="H1249" i="8"/>
  <c r="I1249" i="8" s="1"/>
  <c r="F1249" i="8"/>
  <c r="H4472" i="8"/>
  <c r="I4472" i="8" s="1"/>
  <c r="F4472" i="8"/>
  <c r="H1340" i="8"/>
  <c r="I1340" i="8" s="1"/>
  <c r="F1340" i="8"/>
  <c r="F1040" i="8"/>
  <c r="H1040" i="8"/>
  <c r="I1040" i="8" s="1"/>
  <c r="H166" i="8"/>
  <c r="I166" i="8" s="1"/>
  <c r="F166" i="8"/>
  <c r="H1753" i="8"/>
  <c r="I1753" i="8" s="1"/>
  <c r="F1753" i="8"/>
  <c r="I4100" i="8"/>
  <c r="H4100" i="8"/>
  <c r="F4100" i="8"/>
  <c r="H2329" i="8"/>
  <c r="I2329" i="8" s="1"/>
  <c r="F2329" i="8"/>
  <c r="H516" i="8"/>
  <c r="I516" i="8" s="1"/>
  <c r="F516" i="8"/>
  <c r="F4635" i="8"/>
  <c r="H4635" i="8"/>
  <c r="I4635" i="8" s="1"/>
  <c r="H2893" i="8"/>
  <c r="I2893" i="8" s="1"/>
  <c r="F2893" i="8"/>
  <c r="H21" i="8"/>
  <c r="I21" i="8" s="1"/>
  <c r="F21" i="8"/>
  <c r="I1785" i="8"/>
  <c r="H1785" i="8"/>
  <c r="F1785" i="8"/>
  <c r="H2526" i="8"/>
  <c r="I2526" i="8" s="1"/>
  <c r="F2526" i="8"/>
  <c r="H3602" i="8"/>
  <c r="I3602" i="8" s="1"/>
  <c r="F3602" i="8"/>
  <c r="H2870" i="8"/>
  <c r="I2870" i="8" s="1"/>
  <c r="F2870" i="8"/>
  <c r="H356" i="8"/>
  <c r="I356" i="8" s="1"/>
  <c r="F356" i="8"/>
  <c r="H3593" i="8"/>
  <c r="I3593" i="8" s="1"/>
  <c r="F3593" i="8"/>
  <c r="H584" i="8"/>
  <c r="I584" i="8" s="1"/>
  <c r="F584" i="8"/>
  <c r="F1071" i="8"/>
  <c r="H1071" i="8"/>
  <c r="I1071" i="8" s="1"/>
  <c r="H780" i="8"/>
  <c r="I780" i="8" s="1"/>
  <c r="F780" i="8"/>
  <c r="H2113" i="8"/>
  <c r="I2113" i="8" s="1"/>
  <c r="F2113" i="8"/>
  <c r="I1770" i="8"/>
  <c r="H1770" i="8"/>
  <c r="F1770" i="8"/>
  <c r="H3096" i="8"/>
  <c r="I3096" i="8" s="1"/>
  <c r="F3096" i="8"/>
  <c r="H1410" i="8"/>
  <c r="I1410" i="8" s="1"/>
  <c r="F1410" i="8"/>
  <c r="H3314" i="8"/>
  <c r="I3314" i="8" s="1"/>
  <c r="F3314" i="8"/>
  <c r="H750" i="8"/>
  <c r="I750" i="8" s="1"/>
  <c r="F750" i="8"/>
  <c r="H974" i="8"/>
  <c r="I974" i="8" s="1"/>
  <c r="F974" i="8"/>
  <c r="H3807" i="8"/>
  <c r="I3807" i="8" s="1"/>
  <c r="F3807" i="8"/>
  <c r="H3421" i="8"/>
  <c r="I3421" i="8" s="1"/>
  <c r="F3421" i="8"/>
  <c r="H982" i="8"/>
  <c r="I982" i="8" s="1"/>
  <c r="F982" i="8"/>
  <c r="H1046" i="8"/>
  <c r="I1046" i="8" s="1"/>
  <c r="F1046" i="8"/>
  <c r="H2860" i="8"/>
  <c r="I2860" i="8" s="1"/>
  <c r="F2860" i="8"/>
  <c r="H2172" i="8"/>
  <c r="I2172" i="8" s="1"/>
  <c r="F2172" i="8"/>
  <c r="I4159" i="8"/>
  <c r="F4159" i="8"/>
  <c r="H4159" i="8"/>
  <c r="H852" i="8"/>
  <c r="I852" i="8" s="1"/>
  <c r="F852" i="8"/>
  <c r="F1792" i="8"/>
  <c r="H1792" i="8"/>
  <c r="I1792" i="8" s="1"/>
  <c r="H919" i="8"/>
  <c r="I919" i="8" s="1"/>
  <c r="F919" i="8"/>
  <c r="H1210" i="8"/>
  <c r="I1210" i="8" s="1"/>
  <c r="F1210" i="8"/>
  <c r="H3249" i="8"/>
  <c r="I3249" i="8" s="1"/>
  <c r="F3249" i="8"/>
  <c r="H1853" i="8"/>
  <c r="I1853" i="8" s="1"/>
  <c r="F1853" i="8"/>
  <c r="H3301" i="8"/>
  <c r="I3301" i="8" s="1"/>
  <c r="F3301" i="8"/>
  <c r="H3800" i="8"/>
  <c r="I3800" i="8" s="1"/>
  <c r="F3800" i="8"/>
  <c r="F3906" i="8"/>
  <c r="H3906" i="8"/>
  <c r="I3906" i="8" s="1"/>
  <c r="H2541" i="8"/>
  <c r="F2541" i="8"/>
  <c r="I2541" i="8"/>
  <c r="H154" i="8"/>
  <c r="I154" i="8" s="1"/>
  <c r="F154" i="8"/>
  <c r="H8" i="8"/>
  <c r="I8" i="8" s="1"/>
  <c r="F8" i="8"/>
  <c r="F4731" i="8"/>
  <c r="H4731" i="8"/>
  <c r="I4731" i="8" s="1"/>
  <c r="H3551" i="8"/>
  <c r="I3551" i="8" s="1"/>
  <c r="F3551" i="8"/>
  <c r="H3960" i="8"/>
  <c r="I3960" i="8" s="1"/>
  <c r="F3960" i="8"/>
  <c r="H3039" i="8"/>
  <c r="I3039" i="8" s="1"/>
  <c r="F3039" i="8"/>
  <c r="H2753" i="8"/>
  <c r="I2753" i="8" s="1"/>
  <c r="F2753" i="8"/>
  <c r="G300" i="5"/>
  <c r="F2024" i="8"/>
  <c r="H2024" i="8"/>
  <c r="I2024" i="8" s="1"/>
  <c r="H353" i="5"/>
  <c r="E87" i="8" s="1"/>
  <c r="H2265" i="8"/>
  <c r="F2265" i="8"/>
  <c r="I2265" i="8"/>
  <c r="H3780" i="5"/>
  <c r="E997" i="8" s="1"/>
  <c r="G3774" i="5"/>
  <c r="H3411" i="5"/>
  <c r="E942" i="8" s="1"/>
  <c r="H59" i="8"/>
  <c r="I59" i="8" s="1"/>
  <c r="F59" i="8"/>
  <c r="H1989" i="8"/>
  <c r="I1989" i="8" s="1"/>
  <c r="F1989" i="8"/>
  <c r="H2462" i="8"/>
  <c r="I2462" i="8" s="1"/>
  <c r="F2462" i="8"/>
  <c r="H585" i="8"/>
  <c r="I585" i="8" s="1"/>
  <c r="F585" i="8"/>
  <c r="H39" i="8"/>
  <c r="I39" i="8" s="1"/>
  <c r="F39" i="8"/>
  <c r="H729" i="8"/>
  <c r="I729" i="8" s="1"/>
  <c r="F729" i="8"/>
  <c r="H3806" i="8"/>
  <c r="I3806" i="8" s="1"/>
  <c r="F3806" i="8"/>
  <c r="I2011" i="8"/>
  <c r="H2011" i="8"/>
  <c r="F2011" i="8"/>
  <c r="H512" i="8"/>
  <c r="I512" i="8" s="1"/>
  <c r="F512" i="8"/>
  <c r="F4803" i="8"/>
  <c r="H4803" i="8"/>
  <c r="I4803" i="8" s="1"/>
  <c r="H252" i="8"/>
  <c r="I252" i="8" s="1"/>
  <c r="F252" i="8"/>
  <c r="H1230" i="8"/>
  <c r="I1230" i="8" s="1"/>
  <c r="F1230" i="8"/>
  <c r="H1250" i="8"/>
  <c r="I1250" i="8" s="1"/>
  <c r="F1250" i="8"/>
  <c r="F3867" i="8"/>
  <c r="H3867" i="8"/>
  <c r="I3867" i="8" s="1"/>
  <c r="H2098" i="8"/>
  <c r="I2098" i="8" s="1"/>
  <c r="F2098" i="8"/>
  <c r="I2015" i="8"/>
  <c r="F2015" i="8"/>
  <c r="H2015" i="8"/>
  <c r="F1591" i="8"/>
  <c r="H1591" i="8"/>
  <c r="I1591" i="8" s="1"/>
  <c r="I1965" i="8"/>
  <c r="H1965" i="8"/>
  <c r="F1965" i="8"/>
  <c r="H2623" i="8"/>
  <c r="I2623" i="8" s="1"/>
  <c r="F2623" i="8"/>
  <c r="H2458" i="8"/>
  <c r="I2458" i="8" s="1"/>
  <c r="F2458" i="8"/>
  <c r="H870" i="8"/>
  <c r="I870" i="8" s="1"/>
  <c r="F870" i="8"/>
  <c r="H360" i="8"/>
  <c r="I360" i="8" s="1"/>
  <c r="F360" i="8"/>
  <c r="H1190" i="8"/>
  <c r="I1190" i="8" s="1"/>
  <c r="F1190" i="8"/>
  <c r="H3028" i="8"/>
  <c r="I3028" i="8" s="1"/>
  <c r="F3028" i="8"/>
  <c r="H3305" i="8"/>
  <c r="I3305" i="8" s="1"/>
  <c r="F3305" i="8"/>
  <c r="F2101" i="8"/>
  <c r="H2101" i="8"/>
  <c r="I2101" i="8" s="1"/>
  <c r="F4183" i="8"/>
  <c r="H4183" i="8"/>
  <c r="I4183" i="8" s="1"/>
  <c r="I1559" i="8"/>
  <c r="F1559" i="8"/>
  <c r="H1559" i="8"/>
  <c r="H716" i="8"/>
  <c r="I716" i="8" s="1"/>
  <c r="F716" i="8"/>
  <c r="H1558" i="8"/>
  <c r="I1558" i="8" s="1"/>
  <c r="F1558" i="8"/>
  <c r="F1159" i="8"/>
  <c r="H1159" i="8"/>
  <c r="I1159" i="8" s="1"/>
  <c r="H3422" i="8"/>
  <c r="I3422" i="8" s="1"/>
  <c r="F3422" i="8"/>
  <c r="H35" i="8"/>
  <c r="I35" i="8" s="1"/>
  <c r="F35" i="8"/>
  <c r="H3594" i="8"/>
  <c r="I3594" i="8" s="1"/>
  <c r="F3594" i="8"/>
  <c r="H593" i="8"/>
  <c r="I593" i="8" s="1"/>
  <c r="F593" i="8"/>
  <c r="H2694" i="8"/>
  <c r="I2694" i="8" s="1"/>
  <c r="F2694" i="8"/>
  <c r="H1510" i="8"/>
  <c r="I1510" i="8" s="1"/>
  <c r="F1510" i="8"/>
  <c r="F4162" i="8"/>
  <c r="H4162" i="8"/>
  <c r="I4162" i="8" s="1"/>
  <c r="H2449" i="8"/>
  <c r="I2449" i="8" s="1"/>
  <c r="F2449" i="8"/>
  <c r="H3490" i="8"/>
  <c r="I3490" i="8" s="1"/>
  <c r="F3490" i="8"/>
  <c r="H152" i="8"/>
  <c r="I152" i="8" s="1"/>
  <c r="F152" i="8"/>
  <c r="H1253" i="8"/>
  <c r="I1253" i="8" s="1"/>
  <c r="F1253" i="8"/>
  <c r="H3601" i="8"/>
  <c r="I3601" i="8" s="1"/>
  <c r="F3601" i="8"/>
  <c r="H2885" i="8"/>
  <c r="I2885" i="8" s="1"/>
  <c r="F2885" i="8"/>
  <c r="H1252" i="8"/>
  <c r="I1252" i="8" s="1"/>
  <c r="F1252" i="8"/>
  <c r="H3967" i="8"/>
  <c r="I3967" i="8" s="1"/>
  <c r="F3967" i="8"/>
  <c r="F4167" i="8"/>
  <c r="H4167" i="8"/>
  <c r="I4167" i="8" s="1"/>
  <c r="H52" i="8"/>
  <c r="F52" i="8"/>
  <c r="I52" i="8"/>
  <c r="H2479" i="8"/>
  <c r="I2479" i="8" s="1"/>
  <c r="F2479" i="8"/>
  <c r="H1938" i="8"/>
  <c r="I1938" i="8" s="1"/>
  <c r="F1938" i="8"/>
  <c r="H1781" i="8"/>
  <c r="I1781" i="8" s="1"/>
  <c r="F1781" i="8"/>
  <c r="H2368" i="8"/>
  <c r="I2368" i="8" s="1"/>
  <c r="F2368" i="8"/>
  <c r="H3428" i="8"/>
  <c r="I3428" i="8" s="1"/>
  <c r="F3428" i="8"/>
  <c r="H567" i="8"/>
  <c r="I567" i="8" s="1"/>
  <c r="F567" i="8"/>
  <c r="H3417" i="8"/>
  <c r="I3417" i="8" s="1"/>
  <c r="F3417" i="8"/>
  <c r="H4486" i="8"/>
  <c r="I4486" i="8" s="1"/>
  <c r="F4486" i="8"/>
  <c r="H1746" i="8"/>
  <c r="I1746" i="8" s="1"/>
  <c r="F1746" i="8"/>
  <c r="H2723" i="8"/>
  <c r="I2723" i="8" s="1"/>
  <c r="F2723" i="8"/>
  <c r="H3923" i="8"/>
  <c r="I3923" i="8" s="1"/>
  <c r="F3923" i="8"/>
  <c r="H359" i="8"/>
  <c r="I359" i="8" s="1"/>
  <c r="F359" i="8"/>
  <c r="H1209" i="8"/>
  <c r="I1209" i="8" s="1"/>
  <c r="F1209" i="8"/>
  <c r="H2411" i="8"/>
  <c r="I2411" i="8" s="1"/>
  <c r="F2411" i="8"/>
  <c r="H3310" i="8"/>
  <c r="I3310" i="8" s="1"/>
  <c r="F3310" i="8"/>
  <c r="H899" i="8"/>
  <c r="I899" i="8" s="1"/>
  <c r="F899" i="8"/>
  <c r="H3280" i="8"/>
  <c r="I3280" i="8" s="1"/>
  <c r="F3280" i="8"/>
  <c r="H2765" i="8"/>
  <c r="I2765" i="8" s="1"/>
  <c r="F2765" i="8"/>
  <c r="H2335" i="8"/>
  <c r="I2335" i="8" s="1"/>
  <c r="F2335" i="8"/>
  <c r="H3050" i="8"/>
  <c r="I3050" i="8" s="1"/>
  <c r="F3050" i="8"/>
  <c r="H2466" i="8"/>
  <c r="I2466" i="8" s="1"/>
  <c r="F2466" i="8"/>
  <c r="F4113" i="8"/>
  <c r="H4113" i="8"/>
  <c r="I4113" i="8" s="1"/>
  <c r="H3815" i="8"/>
  <c r="I3815" i="8" s="1"/>
  <c r="F3815" i="8"/>
  <c r="H1178" i="8"/>
  <c r="I1178" i="8" s="1"/>
  <c r="F1178" i="8"/>
  <c r="F1408" i="8"/>
  <c r="H1408" i="8"/>
  <c r="I1408" i="8" s="1"/>
  <c r="H570" i="8"/>
  <c r="I570" i="8" s="1"/>
  <c r="F570" i="8"/>
  <c r="H913" i="8"/>
  <c r="I913" i="8" s="1"/>
  <c r="F913" i="8"/>
  <c r="H720" i="8"/>
  <c r="I720" i="8" s="1"/>
  <c r="F720" i="8"/>
  <c r="F4754" i="8"/>
  <c r="H4754" i="8"/>
  <c r="I4754" i="8" s="1"/>
  <c r="H2162" i="8"/>
  <c r="F2162" i="8"/>
  <c r="I2162" i="8"/>
  <c r="G291" i="5"/>
  <c r="H4321" i="8"/>
  <c r="I4321" i="8" s="1"/>
  <c r="F4321" i="8"/>
  <c r="H2804" i="8"/>
  <c r="F2804" i="8"/>
  <c r="I2804" i="8"/>
  <c r="I1919" i="8"/>
  <c r="F1919" i="8"/>
  <c r="H1919" i="8"/>
  <c r="H3955" i="5"/>
  <c r="E1067" i="8" s="1"/>
  <c r="G4080" i="5"/>
  <c r="H2119" i="8"/>
  <c r="I2119" i="8" s="1"/>
  <c r="F2119" i="8"/>
  <c r="H2121" i="8"/>
  <c r="I2121" i="8" s="1"/>
  <c r="F2121" i="8"/>
  <c r="H3065" i="8"/>
  <c r="I3065" i="8" s="1"/>
  <c r="F3065" i="8"/>
  <c r="H755" i="8"/>
  <c r="I755" i="8" s="1"/>
  <c r="F755" i="8"/>
  <c r="H1421" i="8"/>
  <c r="I1421" i="8" s="1"/>
  <c r="F1421" i="8"/>
  <c r="H1413" i="8"/>
  <c r="I1413" i="8" s="1"/>
  <c r="F1413" i="8"/>
  <c r="F1048" i="8"/>
  <c r="H1048" i="8"/>
  <c r="I1048" i="8" s="1"/>
  <c r="H1994" i="8"/>
  <c r="I1994" i="8" s="1"/>
  <c r="F1994" i="8"/>
  <c r="H779" i="8"/>
  <c r="I779" i="8" s="1"/>
  <c r="F779" i="8"/>
  <c r="H2539" i="8"/>
  <c r="I2539" i="8" s="1"/>
  <c r="F2539" i="8"/>
  <c r="H2685" i="8"/>
  <c r="I2685" i="8" s="1"/>
  <c r="F2685" i="8"/>
  <c r="H249" i="8"/>
  <c r="I249" i="8" s="1"/>
  <c r="F249" i="8"/>
  <c r="H47" i="8"/>
  <c r="I47" i="8" s="1"/>
  <c r="F47" i="8"/>
  <c r="H1556" i="8"/>
  <c r="I1556" i="8" s="1"/>
  <c r="F1556" i="8"/>
  <c r="H744" i="8"/>
  <c r="I744" i="8" s="1"/>
  <c r="F744" i="8"/>
  <c r="H2579" i="8"/>
  <c r="I2579" i="8" s="1"/>
  <c r="F2579" i="8"/>
  <c r="H1017" i="8"/>
  <c r="I1017" i="8" s="1"/>
  <c r="F1017" i="8"/>
  <c r="H3258" i="8"/>
  <c r="I3258" i="8" s="1"/>
  <c r="F3258" i="8"/>
  <c r="H4008" i="8"/>
  <c r="I4008" i="8" s="1"/>
  <c r="F4008" i="8"/>
  <c r="H1196" i="8"/>
  <c r="I1196" i="8" s="1"/>
  <c r="F1196" i="8"/>
  <c r="I844" i="8"/>
  <c r="H844" i="8"/>
  <c r="F844" i="8"/>
  <c r="H3385" i="8"/>
  <c r="I3385" i="8" s="1"/>
  <c r="F3385" i="8"/>
  <c r="H3499" i="8"/>
  <c r="I3499" i="8" s="1"/>
  <c r="F3499" i="8"/>
  <c r="H1276" i="8"/>
  <c r="I1276" i="8" s="1"/>
  <c r="F1276" i="8"/>
  <c r="H3397" i="8"/>
  <c r="I3397" i="8" s="1"/>
  <c r="F3397" i="8"/>
  <c r="H2980" i="8"/>
  <c r="I2980" i="8" s="1"/>
  <c r="F2980" i="8"/>
  <c r="H1116" i="8"/>
  <c r="I1116" i="8" s="1"/>
  <c r="F1116" i="8"/>
  <c r="H1787" i="8"/>
  <c r="I1787" i="8" s="1"/>
  <c r="F1787" i="8"/>
  <c r="H4117" i="8"/>
  <c r="I4117" i="8" s="1"/>
  <c r="F4117" i="8"/>
  <c r="H3983" i="8"/>
  <c r="I3983" i="8" s="1"/>
  <c r="F3983" i="8"/>
  <c r="H156" i="8"/>
  <c r="I156" i="8" s="1"/>
  <c r="F156" i="8"/>
  <c r="H43" i="8"/>
  <c r="I43" i="8" s="1"/>
  <c r="F43" i="8"/>
  <c r="H1894" i="8"/>
  <c r="I1894" i="8" s="1"/>
  <c r="F1894" i="8"/>
  <c r="F4619" i="8"/>
  <c r="H4619" i="8"/>
  <c r="I4619" i="8" s="1"/>
  <c r="H3024" i="8"/>
  <c r="I3024" i="8" s="1"/>
  <c r="F3024" i="8"/>
  <c r="H265" i="8"/>
  <c r="I265" i="8" s="1"/>
  <c r="F265" i="8"/>
  <c r="H1194" i="8"/>
  <c r="I1194" i="8" s="1"/>
  <c r="F1194" i="8"/>
  <c r="H2152" i="8"/>
  <c r="I2152" i="8" s="1"/>
  <c r="F2152" i="8"/>
  <c r="H1044" i="8"/>
  <c r="I1044" i="8" s="1"/>
  <c r="F1044" i="8"/>
  <c r="H3448" i="8"/>
  <c r="I3448" i="8" s="1"/>
  <c r="F3448" i="8"/>
  <c r="F4785" i="8"/>
  <c r="H4785" i="8"/>
  <c r="I4785" i="8" s="1"/>
  <c r="H3348" i="8"/>
  <c r="I3348" i="8" s="1"/>
  <c r="F3348" i="8"/>
  <c r="H1393" i="8"/>
  <c r="I1393" i="8" s="1"/>
  <c r="F1393" i="8"/>
  <c r="H3354" i="8"/>
  <c r="I3354" i="8" s="1"/>
  <c r="F3354" i="8"/>
  <c r="H737" i="8"/>
  <c r="I737" i="8" s="1"/>
  <c r="F737" i="8"/>
  <c r="H4068" i="8"/>
  <c r="I4068" i="8" s="1"/>
  <c r="F4068" i="8"/>
  <c r="I4060" i="8"/>
  <c r="H4060" i="8"/>
  <c r="F4060" i="8"/>
  <c r="H2401" i="8"/>
  <c r="I2401" i="8" s="1"/>
  <c r="F2401" i="8"/>
  <c r="H3685" i="8"/>
  <c r="I3685" i="8" s="1"/>
  <c r="F3685" i="8"/>
  <c r="H3386" i="8"/>
  <c r="I3386" i="8" s="1"/>
  <c r="F3386" i="8"/>
  <c r="H859" i="8"/>
  <c r="I859" i="8" s="1"/>
  <c r="F859" i="8"/>
  <c r="H3095" i="8"/>
  <c r="I3095" i="8" s="1"/>
  <c r="F3095" i="8"/>
  <c r="H3340" i="8"/>
  <c r="I3340" i="8" s="1"/>
  <c r="F3340" i="8"/>
  <c r="F3676" i="8"/>
  <c r="H3676" i="8"/>
  <c r="I3676" i="8" s="1"/>
  <c r="H2448" i="8"/>
  <c r="I2448" i="8" s="1"/>
  <c r="F2448" i="8"/>
  <c r="I1192" i="8"/>
  <c r="F1192" i="8"/>
  <c r="H1192" i="8"/>
  <c r="H3259" i="8"/>
  <c r="I3259" i="8" s="1"/>
  <c r="F3259" i="8"/>
  <c r="H3214" i="8"/>
  <c r="I3214" i="8" s="1"/>
  <c r="F3214" i="8"/>
  <c r="H819" i="8"/>
  <c r="I819" i="8" s="1"/>
  <c r="F819" i="8"/>
  <c r="H1425" i="8"/>
  <c r="I1425" i="8" s="1"/>
  <c r="F1425" i="8"/>
  <c r="H2934" i="8"/>
  <c r="I2934" i="8" s="1"/>
  <c r="F2934" i="8"/>
  <c r="H3091" i="8"/>
  <c r="I3091" i="8" s="1"/>
  <c r="F3091" i="8"/>
  <c r="H4405" i="8"/>
  <c r="I4405" i="8" s="1"/>
  <c r="F4405" i="8"/>
  <c r="H75" i="8"/>
  <c r="I75" i="8" s="1"/>
  <c r="F75" i="8"/>
  <c r="H2370" i="8"/>
  <c r="F2370" i="8"/>
  <c r="I2370" i="8"/>
  <c r="G5325" i="5"/>
  <c r="H5316" i="5" s="1"/>
  <c r="E1331" i="8" s="1"/>
  <c r="H5331" i="5"/>
  <c r="E1332" i="8" s="1"/>
  <c r="G11918" i="5"/>
  <c r="H3264" i="5"/>
  <c r="E921" i="8" s="1"/>
  <c r="I683" i="8"/>
  <c r="H683" i="8"/>
  <c r="F683" i="8"/>
  <c r="F1791" i="8"/>
  <c r="H1791" i="8"/>
  <c r="I1791" i="8" s="1"/>
  <c r="G315" i="5"/>
  <c r="H3072" i="8"/>
  <c r="I3072" i="8"/>
  <c r="F3072" i="8"/>
  <c r="G4734" i="5"/>
  <c r="F1776" i="8"/>
  <c r="H1776" i="8"/>
  <c r="I1776" i="8" s="1"/>
  <c r="H1589" i="8"/>
  <c r="I1589" i="8" s="1"/>
  <c r="F1589" i="8"/>
  <c r="F1783" i="8"/>
  <c r="H1783" i="8"/>
  <c r="I1783" i="8" s="1"/>
  <c r="H2175" i="8"/>
  <c r="I2175" i="8" s="1"/>
  <c r="F2175" i="8"/>
  <c r="F4676" i="8"/>
  <c r="H4676" i="8"/>
  <c r="I4676" i="8" s="1"/>
  <c r="H1765" i="8"/>
  <c r="I1765" i="8" s="1"/>
  <c r="F1765" i="8"/>
  <c r="I771" i="8"/>
  <c r="H771" i="8"/>
  <c r="F771" i="8"/>
  <c r="H2220" i="8"/>
  <c r="I2220" i="8" s="1"/>
  <c r="F2220" i="8"/>
  <c r="H897" i="8"/>
  <c r="I897" i="8" s="1"/>
  <c r="F897" i="8"/>
  <c r="H1899" i="8"/>
  <c r="I1899" i="8" s="1"/>
  <c r="F1899" i="8"/>
  <c r="H3598" i="8"/>
  <c r="I3598" i="8" s="1"/>
  <c r="F3598" i="8"/>
  <c r="H3098" i="8"/>
  <c r="I3098" i="8" s="1"/>
  <c r="F3098" i="8"/>
  <c r="F1760" i="8"/>
  <c r="H1760" i="8"/>
  <c r="I1760" i="8" s="1"/>
  <c r="H2391" i="8"/>
  <c r="F2391" i="8"/>
  <c r="I2391" i="8"/>
  <c r="I767" i="8"/>
  <c r="H767" i="8"/>
  <c r="F767" i="8"/>
  <c r="H2461" i="8"/>
  <c r="I2461" i="8" s="1"/>
  <c r="F2461" i="8"/>
  <c r="F4580" i="8"/>
  <c r="H4580" i="8"/>
  <c r="I4580" i="8" s="1"/>
  <c r="H2090" i="8"/>
  <c r="I2090" i="8" s="1"/>
  <c r="F2090" i="8"/>
  <c r="F4543" i="8"/>
  <c r="H4543" i="8"/>
  <c r="I4543" i="8" s="1"/>
  <c r="H963" i="8"/>
  <c r="I963" i="8" s="1"/>
  <c r="F963" i="8"/>
  <c r="H4297" i="8"/>
  <c r="I4297" i="8" s="1"/>
  <c r="F4297" i="8"/>
  <c r="H3337" i="8"/>
  <c r="I3337" i="8" s="1"/>
  <c r="F3337" i="8"/>
  <c r="I728" i="8"/>
  <c r="H728" i="8"/>
  <c r="F728" i="8"/>
  <c r="H2167" i="8"/>
  <c r="I2167" i="8" s="1"/>
  <c r="F2167" i="8"/>
  <c r="H2108" i="8"/>
  <c r="I2108" i="8" s="1"/>
  <c r="F2108" i="8"/>
  <c r="H856" i="8"/>
  <c r="I856" i="8" s="1"/>
  <c r="F856" i="8"/>
  <c r="H962" i="8"/>
  <c r="I962" i="8" s="1"/>
  <c r="F962" i="8"/>
  <c r="H3107" i="8"/>
  <c r="I3107" i="8"/>
  <c r="F3107" i="8"/>
  <c r="H4345" i="8"/>
  <c r="I4345" i="8" s="1"/>
  <c r="F4345" i="8"/>
  <c r="H62" i="8"/>
  <c r="I62" i="8" s="1"/>
  <c r="F62" i="8"/>
  <c r="H316" i="8"/>
  <c r="I316" i="8" s="1"/>
  <c r="F316" i="8"/>
  <c r="F4787" i="8"/>
  <c r="H4787" i="8"/>
  <c r="I4787" i="8" s="1"/>
  <c r="H1876" i="8"/>
  <c r="I1876" i="8" s="1"/>
  <c r="F1876" i="8"/>
  <c r="H1555" i="8"/>
  <c r="I1555" i="8" s="1"/>
  <c r="F1555" i="8"/>
  <c r="I1509" i="8"/>
  <c r="H1509" i="8"/>
  <c r="F1509" i="8"/>
  <c r="H769" i="8"/>
  <c r="I769" i="8" s="1"/>
  <c r="F769" i="8"/>
  <c r="H1763" i="8"/>
  <c r="I1763" i="8" s="1"/>
  <c r="F1763" i="8"/>
  <c r="H372" i="8"/>
  <c r="I372" i="8" s="1"/>
  <c r="F372" i="8"/>
  <c r="H2908" i="8"/>
  <c r="I2908" i="8" s="1"/>
  <c r="F2908" i="8"/>
  <c r="F4729" i="8"/>
  <c r="H4729" i="8"/>
  <c r="I4729" i="8" s="1"/>
  <c r="H509" i="8"/>
  <c r="I509" i="8" s="1"/>
  <c r="F509" i="8"/>
  <c r="F4586" i="8"/>
  <c r="H4586" i="8"/>
  <c r="I4586" i="8" s="1"/>
  <c r="H499" i="8"/>
  <c r="I499" i="8" s="1"/>
  <c r="F499" i="8"/>
  <c r="H2407" i="8"/>
  <c r="I2407" i="8" s="1"/>
  <c r="F2407" i="8"/>
  <c r="H2506" i="8"/>
  <c r="I2506" i="8" s="1"/>
  <c r="F2506" i="8"/>
  <c r="H3125" i="8"/>
  <c r="I3125" i="8"/>
  <c r="F3125" i="8"/>
  <c r="H3467" i="8"/>
  <c r="I3467" i="8" s="1"/>
  <c r="F3467" i="8"/>
  <c r="H517" i="8"/>
  <c r="I517" i="8" s="1"/>
  <c r="F517" i="8"/>
  <c r="F4531" i="8"/>
  <c r="H4531" i="8"/>
  <c r="I4531" i="8" s="1"/>
  <c r="F4779" i="8"/>
  <c r="H4779" i="8"/>
  <c r="I4779" i="8" s="1"/>
  <c r="F4867" i="8"/>
  <c r="H4867" i="8"/>
  <c r="I4867" i="8" s="1"/>
  <c r="H4365" i="8"/>
  <c r="I4365" i="8" s="1"/>
  <c r="F4365" i="8"/>
  <c r="H1420" i="8"/>
  <c r="I1420" i="8" s="1"/>
  <c r="F1420" i="8"/>
  <c r="H3926" i="8"/>
  <c r="I3926" i="8" s="1"/>
  <c r="F3926" i="8"/>
  <c r="I1775" i="8"/>
  <c r="F1775" i="8"/>
  <c r="H1775" i="8"/>
  <c r="H2588" i="8"/>
  <c r="I2588" i="8" s="1"/>
  <c r="F2588" i="8"/>
  <c r="H3864" i="8"/>
  <c r="I3864" i="8" s="1"/>
  <c r="F3864" i="8"/>
  <c r="H30" i="8"/>
  <c r="I30" i="8" s="1"/>
  <c r="F30" i="8"/>
  <c r="I3858" i="8"/>
  <c r="F3858" i="8"/>
  <c r="H3858" i="8"/>
  <c r="H1805" i="8"/>
  <c r="I1805" i="8" s="1"/>
  <c r="F1805" i="8"/>
  <c r="F4680" i="8"/>
  <c r="H4680" i="8"/>
  <c r="I4680" i="8" s="1"/>
  <c r="H751" i="8"/>
  <c r="I751" i="8" s="1"/>
  <c r="F751" i="8"/>
  <c r="H1906" i="8"/>
  <c r="I1906" i="8" s="1"/>
  <c r="F1906" i="8"/>
  <c r="H514" i="8"/>
  <c r="I514" i="8" s="1"/>
  <c r="F514" i="8"/>
  <c r="H1197" i="8"/>
  <c r="I1197" i="8" s="1"/>
  <c r="F1197" i="8"/>
  <c r="H1612" i="8"/>
  <c r="I1612" i="8" s="1"/>
  <c r="F1612" i="8"/>
  <c r="H2393" i="8"/>
  <c r="I2393" i="8" s="1"/>
  <c r="F2393" i="8"/>
  <c r="H2459" i="8"/>
  <c r="I2459" i="8" s="1"/>
  <c r="F2459" i="8"/>
  <c r="H159" i="8"/>
  <c r="I159" i="8" s="1"/>
  <c r="F159" i="8"/>
  <c r="H823" i="8"/>
  <c r="I823" i="8" s="1"/>
  <c r="F823" i="8"/>
  <c r="H511" i="8"/>
  <c r="I511" i="8" s="1"/>
  <c r="F511" i="8"/>
  <c r="H3555" i="8"/>
  <c r="I3555" i="8" s="1"/>
  <c r="F3555" i="8"/>
  <c r="H1156" i="8"/>
  <c r="I1156" i="8" s="1"/>
  <c r="F1156" i="8"/>
  <c r="F3991" i="8"/>
  <c r="H3991" i="8"/>
  <c r="I3991" i="8" s="1"/>
  <c r="H2597" i="8"/>
  <c r="I2597" i="8" s="1"/>
  <c r="F2597" i="8"/>
  <c r="F1519" i="8"/>
  <c r="H1519" i="8"/>
  <c r="I1519" i="8" s="1"/>
  <c r="G306" i="5"/>
  <c r="H343" i="5"/>
  <c r="E86" i="8" s="1"/>
  <c r="I798" i="8"/>
  <c r="H798" i="8"/>
  <c r="F798" i="8"/>
  <c r="I4783" i="8"/>
  <c r="F4783" i="8"/>
  <c r="H4783" i="8"/>
  <c r="I638" i="8"/>
  <c r="H638" i="8"/>
  <c r="F638" i="8"/>
  <c r="H2939" i="8"/>
  <c r="I2939" i="8"/>
  <c r="F2939" i="8"/>
  <c r="H4401" i="5"/>
  <c r="E1135" i="8" s="1"/>
  <c r="F3814" i="5" l="1"/>
  <c r="F10831" i="5"/>
  <c r="F1354" i="5"/>
  <c r="F1341" i="5"/>
  <c r="F4564" i="5"/>
  <c r="F4549" i="5"/>
  <c r="F3772" i="5"/>
  <c r="F275" i="5"/>
  <c r="F557" i="5"/>
  <c r="F547" i="5"/>
  <c r="H833" i="8"/>
  <c r="I833" i="8" s="1"/>
  <c r="F833" i="8"/>
  <c r="H15" i="8"/>
  <c r="I15" i="8" s="1"/>
  <c r="F15" i="8"/>
  <c r="H2899" i="8"/>
  <c r="I2899" i="8" s="1"/>
  <c r="F2899" i="8"/>
  <c r="H1349" i="8"/>
  <c r="I1349" i="8" s="1"/>
  <c r="F1349" i="8"/>
  <c r="H939" i="8"/>
  <c r="I939" i="8" s="1"/>
  <c r="F939" i="8"/>
  <c r="H1417" i="8"/>
  <c r="I1417" i="8" s="1"/>
  <c r="F1417" i="8"/>
  <c r="H1893" i="8"/>
  <c r="I1893" i="8" s="1"/>
  <c r="F1893" i="8"/>
  <c r="H1286" i="8"/>
  <c r="I1286" i="8" s="1"/>
  <c r="F1286" i="8"/>
  <c r="F2087" i="8"/>
  <c r="H2087" i="8"/>
  <c r="I2087" i="8" s="1"/>
  <c r="H3089" i="8"/>
  <c r="I3089" i="8" s="1"/>
  <c r="F3089" i="8"/>
  <c r="H576" i="8"/>
  <c r="I576" i="8" s="1"/>
  <c r="F576" i="8"/>
  <c r="F4752" i="8"/>
  <c r="H4752" i="8"/>
  <c r="I4752" i="8" s="1"/>
  <c r="H3254" i="8"/>
  <c r="I3254" i="8" s="1"/>
  <c r="F3254" i="8"/>
  <c r="H3982" i="8"/>
  <c r="I3982" i="8" s="1"/>
  <c r="F3982" i="8"/>
  <c r="H3940" i="8"/>
  <c r="I3940" i="8" s="1"/>
  <c r="F3940" i="8"/>
  <c r="H1361" i="8"/>
  <c r="I1361" i="8" s="1"/>
  <c r="F1361" i="8"/>
  <c r="H18" i="8"/>
  <c r="I18" i="8" s="1"/>
  <c r="F18" i="8"/>
  <c r="H3004" i="8"/>
  <c r="I3004" i="8" s="1"/>
  <c r="F3004" i="8"/>
  <c r="H4421" i="8"/>
  <c r="I4421" i="8" s="1"/>
  <c r="F4421" i="8"/>
  <c r="H4404" i="8"/>
  <c r="I4404" i="8" s="1"/>
  <c r="F4404" i="8"/>
  <c r="F4551" i="8"/>
  <c r="H4551" i="8"/>
  <c r="I4551" i="8" s="1"/>
  <c r="F4540" i="8"/>
  <c r="H4540" i="8"/>
  <c r="I4540" i="8" s="1"/>
  <c r="H1874" i="8"/>
  <c r="I1874" i="8" s="1"/>
  <c r="F1874" i="8"/>
  <c r="H10" i="8"/>
  <c r="I10" i="8" s="1"/>
  <c r="F10" i="8"/>
  <c r="H1949" i="8"/>
  <c r="I1949" i="8" s="1"/>
  <c r="F1949" i="8"/>
  <c r="H2909" i="8"/>
  <c r="I2909" i="8" s="1"/>
  <c r="F2909" i="8"/>
  <c r="F4299" i="8"/>
  <c r="H4299" i="8"/>
  <c r="I4299" i="8" s="1"/>
  <c r="H2859" i="8"/>
  <c r="I2859" i="8" s="1"/>
  <c r="F2859" i="8"/>
  <c r="H211" i="8"/>
  <c r="I211" i="8" s="1"/>
  <c r="F211" i="8"/>
  <c r="H284" i="8"/>
  <c r="I284" i="8" s="1"/>
  <c r="F284" i="8"/>
  <c r="H3870" i="8"/>
  <c r="I3870" i="8" s="1"/>
  <c r="F3870" i="8"/>
  <c r="H1042" i="8"/>
  <c r="I1042" i="8" s="1"/>
  <c r="F1042" i="8"/>
  <c r="H181" i="8"/>
  <c r="I181" i="8" s="1"/>
  <c r="F181" i="8"/>
  <c r="H108" i="8"/>
  <c r="I108" i="8" s="1"/>
  <c r="F108" i="8"/>
  <c r="H3465" i="8"/>
  <c r="I3465" i="8" s="1"/>
  <c r="F3465" i="8"/>
  <c r="H1077" i="8"/>
  <c r="I1077" i="8" s="1"/>
  <c r="F1077" i="8"/>
  <c r="H347" i="8"/>
  <c r="I347" i="8" s="1"/>
  <c r="F347" i="8"/>
  <c r="H3411" i="8"/>
  <c r="I3411" i="8" s="1"/>
  <c r="F3411" i="8"/>
  <c r="H3264" i="8"/>
  <c r="I3264" i="8" s="1"/>
  <c r="F3264" i="8"/>
  <c r="H3377" i="8"/>
  <c r="I3377" i="8" s="1"/>
  <c r="F3377" i="8"/>
  <c r="H213" i="8"/>
  <c r="I213" i="8" s="1"/>
  <c r="F213" i="8"/>
  <c r="H2831" i="8"/>
  <c r="I2831" i="8" s="1"/>
  <c r="F2831" i="8"/>
  <c r="H3356" i="8"/>
  <c r="I3356" i="8" s="1"/>
  <c r="F3356" i="8"/>
  <c r="H4071" i="8"/>
  <c r="I4071" i="8" s="1"/>
  <c r="F4071" i="8"/>
  <c r="H93" i="8"/>
  <c r="I93" i="8" s="1"/>
  <c r="F93" i="8"/>
  <c r="H2813" i="8"/>
  <c r="I2813" i="8" s="1"/>
  <c r="F2813" i="8"/>
  <c r="F4528" i="8"/>
  <c r="H4528" i="8"/>
  <c r="I4528" i="8" s="1"/>
  <c r="H3423" i="8"/>
  <c r="I3423" i="8" s="1"/>
  <c r="F3423" i="8"/>
  <c r="H2858" i="8"/>
  <c r="I2858" i="8" s="1"/>
  <c r="F2858" i="8"/>
  <c r="H2606" i="8"/>
  <c r="I2606" i="8" s="1"/>
  <c r="F2606" i="8"/>
  <c r="H1901" i="8"/>
  <c r="I1901" i="8" s="1"/>
  <c r="F1901" i="8"/>
  <c r="H2872" i="8"/>
  <c r="I2872" i="8" s="1"/>
  <c r="F2872" i="8"/>
  <c r="H1146" i="8"/>
  <c r="I1146" i="8" s="1"/>
  <c r="F1146" i="8"/>
  <c r="H4281" i="8"/>
  <c r="I4281" i="8" s="1"/>
  <c r="F4281" i="8"/>
  <c r="H2290" i="8"/>
  <c r="I2290" i="8" s="1"/>
  <c r="F2290" i="8"/>
  <c r="H597" i="8"/>
  <c r="I597" i="8" s="1"/>
  <c r="F597" i="8"/>
  <c r="H4356" i="8"/>
  <c r="I4356" i="8" s="1"/>
  <c r="F4356" i="8"/>
  <c r="H1285" i="8"/>
  <c r="I1285" i="8" s="1"/>
  <c r="F1285" i="8"/>
  <c r="F4034" i="8"/>
  <c r="H4034" i="8"/>
  <c r="I4034" i="8" s="1"/>
  <c r="H2742" i="8"/>
  <c r="I2742" i="8" s="1"/>
  <c r="F2742" i="8"/>
  <c r="H135" i="8"/>
  <c r="I135" i="8" s="1"/>
  <c r="F135" i="8"/>
  <c r="H4424" i="8"/>
  <c r="I4424" i="8" s="1"/>
  <c r="F4424" i="8"/>
  <c r="H3959" i="8"/>
  <c r="I3959" i="8" s="1"/>
  <c r="F3959" i="8"/>
  <c r="F4391" i="8"/>
  <c r="H4391" i="8"/>
  <c r="I4391" i="8" s="1"/>
  <c r="H162" i="8"/>
  <c r="I162" i="8" s="1"/>
  <c r="F162" i="8"/>
  <c r="F4298" i="8"/>
  <c r="H4298" i="8"/>
  <c r="I4298" i="8" s="1"/>
  <c r="F1224" i="8"/>
  <c r="H1224" i="8"/>
  <c r="I1224" i="8" s="1"/>
  <c r="H3298" i="8"/>
  <c r="I3298" i="8" s="1"/>
  <c r="F3298" i="8"/>
  <c r="H196" i="8"/>
  <c r="I196" i="8" s="1"/>
  <c r="F196" i="8"/>
  <c r="H1278" i="8"/>
  <c r="I1278" i="8" s="1"/>
  <c r="F1278" i="8"/>
  <c r="F4657" i="8"/>
  <c r="H4657" i="8"/>
  <c r="I4657" i="8" s="1"/>
  <c r="H3412" i="8"/>
  <c r="I3412" i="8" s="1"/>
  <c r="F3412" i="8"/>
  <c r="F4383" i="8"/>
  <c r="H4383" i="8"/>
  <c r="I4383" i="8" s="1"/>
  <c r="F4311" i="8"/>
  <c r="H4311" i="8"/>
  <c r="I4311" i="8" s="1"/>
  <c r="F3978" i="8"/>
  <c r="H3978" i="8"/>
  <c r="I3978" i="8" s="1"/>
  <c r="H3973" i="8"/>
  <c r="I3973" i="8" s="1"/>
  <c r="F3973" i="8"/>
  <c r="H1274" i="8"/>
  <c r="I1274" i="8" s="1"/>
  <c r="F1274" i="8"/>
  <c r="H3307" i="8"/>
  <c r="I3307" i="8" s="1"/>
  <c r="F3307" i="8"/>
  <c r="H3361" i="8"/>
  <c r="I3361" i="8" s="1"/>
  <c r="F3361" i="8"/>
  <c r="H1409" i="8"/>
  <c r="I1409" i="8" s="1"/>
  <c r="F1409" i="8"/>
  <c r="F4757" i="8"/>
  <c r="H4757" i="8"/>
  <c r="I4757" i="8" s="1"/>
  <c r="H3047" i="8"/>
  <c r="I3047" i="8" s="1"/>
  <c r="F3047" i="8"/>
  <c r="H3346" i="8"/>
  <c r="I3346" i="8" s="1"/>
  <c r="F3346" i="8"/>
  <c r="H2936" i="8"/>
  <c r="I2936" i="8" s="1"/>
  <c r="F2936" i="8"/>
  <c r="H495" i="8"/>
  <c r="I495" i="8" s="1"/>
  <c r="F495" i="8"/>
  <c r="H3226" i="8"/>
  <c r="I3226" i="8" s="1"/>
  <c r="F3226" i="8"/>
  <c r="F4283" i="8"/>
  <c r="H4283" i="8"/>
  <c r="I4283" i="8" s="1"/>
  <c r="H4294" i="8"/>
  <c r="I4294" i="8" s="1"/>
  <c r="F4294" i="8"/>
  <c r="H1294" i="8"/>
  <c r="I1294" i="8" s="1"/>
  <c r="F1294" i="8"/>
  <c r="H16" i="8"/>
  <c r="I16" i="8" s="1"/>
  <c r="F16" i="8"/>
  <c r="H1829" i="8"/>
  <c r="I1829" i="8" s="1"/>
  <c r="F1829" i="8"/>
  <c r="F4874" i="8"/>
  <c r="H4874" i="8"/>
  <c r="I4874" i="8" s="1"/>
  <c r="H3399" i="8"/>
  <c r="I3399" i="8" s="1"/>
  <c r="F3399" i="8"/>
  <c r="H3367" i="8"/>
  <c r="I3367" i="8" s="1"/>
  <c r="F3367" i="8"/>
  <c r="H2747" i="8"/>
  <c r="I2747" i="8" s="1"/>
  <c r="F2747" i="8"/>
  <c r="H3311" i="8"/>
  <c r="I3311" i="8" s="1"/>
  <c r="F3311" i="8"/>
  <c r="H4076" i="8"/>
  <c r="I4076" i="8" s="1"/>
  <c r="F4076" i="8"/>
  <c r="H352" i="8"/>
  <c r="I352" i="8" s="1"/>
  <c r="F352" i="8"/>
  <c r="F4306" i="8"/>
  <c r="H4306" i="8"/>
  <c r="I4306" i="8" s="1"/>
  <c r="H940" i="8"/>
  <c r="I940" i="8" s="1"/>
  <c r="F940" i="8"/>
  <c r="H2869" i="8"/>
  <c r="I2869" i="8" s="1"/>
  <c r="F2869" i="8"/>
  <c r="F4649" i="8"/>
  <c r="H4649" i="8"/>
  <c r="I4649" i="8" s="1"/>
  <c r="F4279" i="8"/>
  <c r="H4279" i="8"/>
  <c r="I4279" i="8" s="1"/>
  <c r="H3350" i="8"/>
  <c r="I3350" i="8" s="1"/>
  <c r="F3350" i="8"/>
  <c r="H383" i="8"/>
  <c r="I383" i="8" s="1"/>
  <c r="F383" i="8"/>
  <c r="F2088" i="8"/>
  <c r="H2088" i="8"/>
  <c r="I2088" i="8" s="1"/>
  <c r="H958" i="8"/>
  <c r="I958" i="8" s="1"/>
  <c r="F958" i="8"/>
  <c r="H1293" i="8"/>
  <c r="I1293" i="8" s="1"/>
  <c r="F1293" i="8"/>
  <c r="H3952" i="8"/>
  <c r="I3952" i="8" s="1"/>
  <c r="F3952" i="8"/>
  <c r="H179" i="8"/>
  <c r="I179" i="8" s="1"/>
  <c r="F179" i="8"/>
  <c r="H1570" i="8"/>
  <c r="I1570" i="8" s="1"/>
  <c r="F1570" i="8"/>
  <c r="H259" i="8"/>
  <c r="I259" i="8" s="1"/>
  <c r="F259" i="8"/>
  <c r="H260" i="8"/>
  <c r="I260" i="8" s="1"/>
  <c r="F260" i="8"/>
  <c r="F4851" i="8"/>
  <c r="H4851" i="8"/>
  <c r="I4851" i="8" s="1"/>
  <c r="H2593" i="8"/>
  <c r="I2593" i="8" s="1"/>
  <c r="F2593" i="8"/>
  <c r="H2992" i="8"/>
  <c r="I2992" i="8" s="1"/>
  <c r="F2992" i="8"/>
  <c r="F1415" i="8"/>
  <c r="H1415" i="8"/>
  <c r="I1415" i="8" s="1"/>
  <c r="H4278" i="8"/>
  <c r="I4278" i="8" s="1"/>
  <c r="F4278" i="8"/>
  <c r="H134" i="8"/>
  <c r="I134" i="8" s="1"/>
  <c r="F134" i="8"/>
  <c r="H935" i="8"/>
  <c r="I935" i="8" s="1"/>
  <c r="F935" i="8"/>
  <c r="H133" i="8"/>
  <c r="I133" i="8" s="1"/>
  <c r="F133" i="8"/>
  <c r="H88" i="8"/>
  <c r="I88" i="8" s="1"/>
  <c r="F88" i="8"/>
  <c r="H306" i="5"/>
  <c r="E83" i="8" s="1"/>
  <c r="H518" i="8"/>
  <c r="I518" i="8" s="1"/>
  <c r="F518" i="8"/>
  <c r="F480" i="6"/>
  <c r="G468" i="6" s="1"/>
  <c r="H1611" i="8"/>
  <c r="I1611" i="8" s="1"/>
  <c r="F1611" i="8"/>
  <c r="G6466" i="5"/>
  <c r="G11401" i="5"/>
  <c r="H66" i="8"/>
  <c r="I66" i="8" s="1"/>
  <c r="F66" i="8"/>
  <c r="H299" i="8"/>
  <c r="I299" i="8" s="1"/>
  <c r="F299" i="8"/>
  <c r="H2825" i="8"/>
  <c r="I2825" i="8" s="1"/>
  <c r="F2825" i="8"/>
  <c r="H2752" i="8"/>
  <c r="I2752" i="8" s="1"/>
  <c r="F2752" i="8"/>
  <c r="H3999" i="8"/>
  <c r="I3999" i="8" s="1"/>
  <c r="F3999" i="8"/>
  <c r="H3929" i="8"/>
  <c r="I3929" i="8" s="1"/>
  <c r="F3929" i="8"/>
  <c r="F4833" i="8"/>
  <c r="H4833" i="8"/>
  <c r="I4833" i="8" s="1"/>
  <c r="H3398" i="8"/>
  <c r="I3398" i="8" s="1"/>
  <c r="F3398" i="8"/>
  <c r="H2886" i="8"/>
  <c r="I2886" i="8" s="1"/>
  <c r="F2886" i="8"/>
  <c r="F4690" i="8"/>
  <c r="H4690" i="8"/>
  <c r="I4690" i="8" s="1"/>
  <c r="H476" i="8"/>
  <c r="I476" i="8" s="1"/>
  <c r="F476" i="8"/>
  <c r="H3992" i="8"/>
  <c r="I3992" i="8" s="1"/>
  <c r="F3992" i="8"/>
  <c r="H3496" i="8"/>
  <c r="I3496" i="8" s="1"/>
  <c r="F3496" i="8"/>
  <c r="H3094" i="8"/>
  <c r="I3094" i="8" s="1"/>
  <c r="F3094" i="8"/>
  <c r="H2857" i="8"/>
  <c r="I2857" i="8" s="1"/>
  <c r="F2857" i="8"/>
  <c r="H241" i="8"/>
  <c r="I241" i="8" s="1"/>
  <c r="F241" i="8"/>
  <c r="H4376" i="8"/>
  <c r="I4376" i="8" s="1"/>
  <c r="F4376" i="8"/>
  <c r="H3939" i="8"/>
  <c r="I3939" i="8" s="1"/>
  <c r="F3939" i="8"/>
  <c r="H2707" i="8"/>
  <c r="I2707" i="8" s="1"/>
  <c r="F2707" i="8"/>
  <c r="H955" i="8"/>
  <c r="I955" i="8" s="1"/>
  <c r="F955" i="8"/>
  <c r="H1357" i="8"/>
  <c r="I1357" i="8" s="1"/>
  <c r="F1357" i="8"/>
  <c r="H2854" i="8"/>
  <c r="I2854" i="8" s="1"/>
  <c r="F2854" i="8"/>
  <c r="F4633" i="8"/>
  <c r="H4633" i="8"/>
  <c r="I4633" i="8" s="1"/>
  <c r="H2907" i="8"/>
  <c r="I2907" i="8" s="1"/>
  <c r="F2907" i="8"/>
  <c r="H1548" i="8"/>
  <c r="I1548" i="8" s="1"/>
  <c r="F1548" i="8"/>
  <c r="F3985" i="8"/>
  <c r="H3985" i="8"/>
  <c r="I3985" i="8" s="1"/>
  <c r="H2996" i="8"/>
  <c r="I2996" i="8" s="1"/>
  <c r="F2996" i="8"/>
  <c r="H4382" i="8"/>
  <c r="I4382" i="8" s="1"/>
  <c r="F4382" i="8"/>
  <c r="H2296" i="8"/>
  <c r="I2296" i="8" s="1"/>
  <c r="F2296" i="8"/>
  <c r="F4614" i="8"/>
  <c r="H4614" i="8"/>
  <c r="I4614" i="8" s="1"/>
  <c r="H845" i="8"/>
  <c r="I845" i="8" s="1"/>
  <c r="F845" i="8"/>
  <c r="H3526" i="8"/>
  <c r="I3526" i="8" s="1"/>
  <c r="F3526" i="8"/>
  <c r="H1882" i="8"/>
  <c r="I1882" i="8" s="1"/>
  <c r="F1882" i="8"/>
  <c r="H3368" i="8"/>
  <c r="I3368" i="8" s="1"/>
  <c r="F3368" i="8"/>
  <c r="H4494" i="8"/>
  <c r="I4494" i="8" s="1"/>
  <c r="F4494" i="8"/>
  <c r="H3003" i="8"/>
  <c r="I3003" i="8" s="1"/>
  <c r="F3003" i="8"/>
  <c r="H2748" i="8"/>
  <c r="I2748" i="8" s="1"/>
  <c r="F2748" i="8"/>
  <c r="H722" i="8"/>
  <c r="I722" i="8" s="1"/>
  <c r="F722" i="8"/>
  <c r="H2816" i="8"/>
  <c r="I2816" i="8" s="1"/>
  <c r="F2816" i="8"/>
  <c r="H2890" i="8"/>
  <c r="I2890" i="8" s="1"/>
  <c r="F2890" i="8"/>
  <c r="F4399" i="8"/>
  <c r="H4399" i="8"/>
  <c r="I4399" i="8" s="1"/>
  <c r="H2822" i="8"/>
  <c r="I2822" i="8" s="1"/>
  <c r="F2822" i="8"/>
  <c r="H2985" i="8"/>
  <c r="I2985" i="8" s="1"/>
  <c r="F2985" i="8"/>
  <c r="F4426" i="8"/>
  <c r="H4426" i="8"/>
  <c r="I4426" i="8" s="1"/>
  <c r="H4420" i="8"/>
  <c r="I4420" i="8" s="1"/>
  <c r="F4420" i="8"/>
  <c r="H1837" i="8"/>
  <c r="I1837" i="8" s="1"/>
  <c r="F1837" i="8"/>
  <c r="F4378" i="8"/>
  <c r="H4378" i="8"/>
  <c r="I4378" i="8" s="1"/>
  <c r="F1576" i="8"/>
  <c r="H1576" i="8"/>
  <c r="I1576" i="8" s="1"/>
  <c r="H3937" i="8"/>
  <c r="I3937" i="8" s="1"/>
  <c r="F3937" i="8"/>
  <c r="H3097" i="8"/>
  <c r="I3097" i="8" s="1"/>
  <c r="F3097" i="8"/>
  <c r="H1093" i="8"/>
  <c r="I1093" i="8" s="1"/>
  <c r="F1093" i="8"/>
  <c r="H4393" i="8"/>
  <c r="I4393" i="8" s="1"/>
  <c r="F4393" i="8"/>
  <c r="H4280" i="8"/>
  <c r="I4280" i="8" s="1"/>
  <c r="F4280" i="8"/>
  <c r="H3585" i="8"/>
  <c r="I3585" i="8" s="1"/>
  <c r="F3585" i="8"/>
  <c r="H195" i="8"/>
  <c r="I195" i="8" s="1"/>
  <c r="F195" i="8"/>
  <c r="H3013" i="8"/>
  <c r="I3013" i="8" s="1"/>
  <c r="F3013" i="8"/>
  <c r="F3994" i="8"/>
  <c r="H3994" i="8"/>
  <c r="I3994" i="8" s="1"/>
  <c r="H3953" i="8"/>
  <c r="I3953" i="8" s="1"/>
  <c r="F3953" i="8"/>
  <c r="H3033" i="8"/>
  <c r="I3033" i="8" s="1"/>
  <c r="F3033" i="8"/>
  <c r="H1300" i="8"/>
  <c r="I1300" i="8" s="1"/>
  <c r="F1300" i="8"/>
  <c r="H723" i="8"/>
  <c r="I723" i="8" s="1"/>
  <c r="F723" i="8"/>
  <c r="H2901" i="8"/>
  <c r="I2901" i="8" s="1"/>
  <c r="F2901" i="8"/>
  <c r="F4875" i="8"/>
  <c r="H4875" i="8"/>
  <c r="I4875" i="8" s="1"/>
  <c r="H3396" i="8"/>
  <c r="I3396" i="8" s="1"/>
  <c r="F3396" i="8"/>
  <c r="H1566" i="8"/>
  <c r="I1566" i="8" s="1"/>
  <c r="F1566" i="8"/>
  <c r="H3360" i="8"/>
  <c r="I3360" i="8" s="1"/>
  <c r="F3360" i="8"/>
  <c r="H1868" i="8"/>
  <c r="I1868" i="8" s="1"/>
  <c r="F1868" i="8"/>
  <c r="H3248" i="8"/>
  <c r="I3248" i="8" s="1"/>
  <c r="F3248" i="8"/>
  <c r="H4392" i="8"/>
  <c r="I4392" i="8" s="1"/>
  <c r="F4392" i="8"/>
  <c r="H3997" i="8"/>
  <c r="I3997" i="8" s="1"/>
  <c r="F3997" i="8"/>
  <c r="H4364" i="8"/>
  <c r="I4364" i="8" s="1"/>
  <c r="F4364" i="8"/>
  <c r="H846" i="8"/>
  <c r="I846" i="8" s="1"/>
  <c r="F846" i="8"/>
  <c r="F1568" i="8"/>
  <c r="H1568" i="8"/>
  <c r="I1568" i="8" s="1"/>
  <c r="H583" i="8"/>
  <c r="I583" i="8" s="1"/>
  <c r="F583" i="8"/>
  <c r="H3419" i="8"/>
  <c r="I3419" i="8" s="1"/>
  <c r="F3419" i="8"/>
  <c r="H3225" i="8"/>
  <c r="I3225" i="8" s="1"/>
  <c r="F3225" i="8"/>
  <c r="H2894" i="8"/>
  <c r="I2894" i="8" s="1"/>
  <c r="F2894" i="8"/>
  <c r="H4077" i="8"/>
  <c r="I4077" i="8" s="1"/>
  <c r="F4077" i="8"/>
  <c r="H176" i="8"/>
  <c r="I176" i="8" s="1"/>
  <c r="F176" i="8"/>
  <c r="H3330" i="8"/>
  <c r="I3330" i="8" s="1"/>
  <c r="F3330" i="8"/>
  <c r="H104" i="8"/>
  <c r="I104" i="8" s="1"/>
  <c r="F104" i="8"/>
  <c r="H2829" i="8"/>
  <c r="I2829" i="8" s="1"/>
  <c r="F2829" i="8"/>
  <c r="F1847" i="8"/>
  <c r="H1847" i="8"/>
  <c r="I1847" i="8" s="1"/>
  <c r="H1083" i="8"/>
  <c r="I1083" i="8" s="1"/>
  <c r="F1083" i="8"/>
  <c r="H4484" i="8"/>
  <c r="I4484" i="8" s="1"/>
  <c r="F4484" i="8"/>
  <c r="H1846" i="8"/>
  <c r="I1846" i="8" s="1"/>
  <c r="F1846" i="8"/>
  <c r="H1849" i="8"/>
  <c r="I1849" i="8" s="1"/>
  <c r="F1849" i="8"/>
  <c r="H1907" i="8"/>
  <c r="I1907" i="8" s="1"/>
  <c r="F1907" i="8"/>
  <c r="H4268" i="8"/>
  <c r="I4268" i="8" s="1"/>
  <c r="F4268" i="8"/>
  <c r="F4871" i="8"/>
  <c r="H4871" i="8"/>
  <c r="I4871" i="8" s="1"/>
  <c r="H421" i="8"/>
  <c r="I421" i="8" s="1"/>
  <c r="F421" i="8"/>
  <c r="H3941" i="8"/>
  <c r="I3941" i="8" s="1"/>
  <c r="F3941" i="8"/>
  <c r="F4829" i="8"/>
  <c r="H4829" i="8"/>
  <c r="I4829" i="8" s="1"/>
  <c r="F3931" i="8"/>
  <c r="H3931" i="8"/>
  <c r="I3931" i="8" s="1"/>
  <c r="H4293" i="8"/>
  <c r="I4293" i="8" s="1"/>
  <c r="F4293" i="8"/>
  <c r="H4309" i="8"/>
  <c r="I4309" i="8" s="1"/>
  <c r="F4309" i="8"/>
  <c r="H81" i="8"/>
  <c r="I81" i="8" s="1"/>
  <c r="F81" i="8"/>
  <c r="H1426" i="8"/>
  <c r="I1426" i="8" s="1"/>
  <c r="F1426" i="8"/>
  <c r="H1041" i="8"/>
  <c r="I1041" i="8" s="1"/>
  <c r="F1041" i="8"/>
  <c r="H3053" i="8"/>
  <c r="I3053" i="8" s="1"/>
  <c r="F3053" i="8"/>
  <c r="H2832" i="8"/>
  <c r="I2832" i="8" s="1"/>
  <c r="F2832" i="8"/>
  <c r="F1424" i="8"/>
  <c r="H1424" i="8"/>
  <c r="I1424" i="8" s="1"/>
  <c r="H1348" i="8"/>
  <c r="I1348" i="8" s="1"/>
  <c r="F1348" i="8"/>
  <c r="F1120" i="8"/>
  <c r="H1120" i="8"/>
  <c r="I1120" i="8" s="1"/>
  <c r="H3034" i="8"/>
  <c r="I3034" i="8" s="1"/>
  <c r="F3034" i="8"/>
  <c r="H3949" i="8"/>
  <c r="I3949" i="8" s="1"/>
  <c r="F3949" i="8"/>
  <c r="F4869" i="8"/>
  <c r="H4869" i="8"/>
  <c r="I4869" i="8" s="1"/>
  <c r="H2740" i="8"/>
  <c r="I2740" i="8" s="1"/>
  <c r="F2740" i="8"/>
  <c r="H3378" i="8"/>
  <c r="I3378" i="8" s="1"/>
  <c r="F3378" i="8"/>
  <c r="H1854" i="8"/>
  <c r="I1854" i="8" s="1"/>
  <c r="F1854" i="8"/>
  <c r="H178" i="8"/>
  <c r="I178" i="8" s="1"/>
  <c r="F178" i="8"/>
  <c r="H580" i="8"/>
  <c r="I580" i="8" s="1"/>
  <c r="F580" i="8"/>
  <c r="F4523" i="8"/>
  <c r="H4523" i="8"/>
  <c r="I4523" i="8" s="1"/>
  <c r="H1833" i="8"/>
  <c r="I1833" i="8" s="1"/>
  <c r="F1833" i="8"/>
  <c r="H1333" i="8"/>
  <c r="I1333" i="8" s="1"/>
  <c r="F1333" i="8"/>
  <c r="F4868" i="8"/>
  <c r="H4868" i="8"/>
  <c r="I4868" i="8" s="1"/>
  <c r="F1231" i="8"/>
  <c r="H1231" i="8"/>
  <c r="I1231" i="8" s="1"/>
  <c r="H2853" i="8"/>
  <c r="I2853" i="8" s="1"/>
  <c r="F2853" i="8"/>
  <c r="H3384" i="8"/>
  <c r="I3384" i="8" s="1"/>
  <c r="F3384" i="8"/>
  <c r="H4048" i="8"/>
  <c r="I4048" i="8" s="1"/>
  <c r="F4048" i="8"/>
  <c r="F1191" i="8"/>
  <c r="H1191" i="8"/>
  <c r="I1191" i="8" s="1"/>
  <c r="H1497" i="8"/>
  <c r="I1497" i="8" s="1"/>
  <c r="F1497" i="8"/>
  <c r="F1496" i="8"/>
  <c r="H1496" i="8"/>
  <c r="I1496" i="8" s="1"/>
  <c r="H4728" i="5"/>
  <c r="E1173" i="8" s="1"/>
  <c r="G11390" i="5"/>
  <c r="G4003" i="5"/>
  <c r="F4522" i="8"/>
  <c r="H4522" i="8"/>
  <c r="I4522" i="8" s="1"/>
  <c r="H4320" i="8"/>
  <c r="I4320" i="8" s="1"/>
  <c r="F4320" i="8"/>
  <c r="H3327" i="8"/>
  <c r="I3327" i="8" s="1"/>
  <c r="F3327" i="8"/>
  <c r="H2333" i="8"/>
  <c r="I2333" i="8" s="1"/>
  <c r="F2333" i="8"/>
  <c r="H3414" i="8"/>
  <c r="I3414" i="8" s="1"/>
  <c r="F3414" i="8"/>
  <c r="H3441" i="8"/>
  <c r="I3441" i="8" s="1"/>
  <c r="F3441" i="8"/>
  <c r="H121" i="8"/>
  <c r="I121" i="8" s="1"/>
  <c r="F121" i="8"/>
  <c r="H3977" i="8"/>
  <c r="I3977" i="8" s="1"/>
  <c r="F3977" i="8"/>
  <c r="F4591" i="8"/>
  <c r="H4591" i="8"/>
  <c r="I4591" i="8" s="1"/>
  <c r="H2722" i="8"/>
  <c r="I2722" i="8" s="1"/>
  <c r="F2722" i="8"/>
  <c r="H938" i="8"/>
  <c r="I938" i="8" s="1"/>
  <c r="F938" i="8"/>
  <c r="H742" i="8"/>
  <c r="I742" i="8" s="1"/>
  <c r="F742" i="8"/>
  <c r="H4243" i="8"/>
  <c r="I4243" i="8" s="1"/>
  <c r="F4243" i="8"/>
  <c r="H1219" i="8"/>
  <c r="I1219" i="8" s="1"/>
  <c r="F1219" i="8"/>
  <c r="F4855" i="8"/>
  <c r="H4855" i="8"/>
  <c r="I4855" i="8" s="1"/>
  <c r="H1169" i="8"/>
  <c r="I1169" i="8" s="1"/>
  <c r="F1169" i="8"/>
  <c r="F4291" i="8"/>
  <c r="H4291" i="8"/>
  <c r="I4291" i="8" s="1"/>
  <c r="H3255" i="8"/>
  <c r="I3255" i="8" s="1"/>
  <c r="F3255" i="8"/>
  <c r="F4255" i="8"/>
  <c r="H4255" i="8"/>
  <c r="I4255" i="8" s="1"/>
  <c r="H3306" i="8"/>
  <c r="I3306" i="8" s="1"/>
  <c r="F3306" i="8"/>
  <c r="H2729" i="8"/>
  <c r="I2729" i="8" s="1"/>
  <c r="F2729" i="8"/>
  <c r="H1094" i="8"/>
  <c r="I1094" i="8" s="1"/>
  <c r="F1094" i="8"/>
  <c r="H718" i="8"/>
  <c r="I718" i="8" s="1"/>
  <c r="F718" i="8"/>
  <c r="H3036" i="8"/>
  <c r="I3036" i="8" s="1"/>
  <c r="F3036" i="8"/>
  <c r="H850" i="8"/>
  <c r="I850" i="8" s="1"/>
  <c r="F850" i="8"/>
  <c r="H4063" i="8"/>
  <c r="I4063" i="8" s="1"/>
  <c r="F4063" i="8"/>
  <c r="H1545" i="8"/>
  <c r="I1545" i="8" s="1"/>
  <c r="F1545" i="8"/>
  <c r="H2823" i="8"/>
  <c r="I2823" i="8" s="1"/>
  <c r="F2823" i="8"/>
  <c r="H3980" i="8"/>
  <c r="I3980" i="8" s="1"/>
  <c r="F3980" i="8"/>
  <c r="H1841" i="8"/>
  <c r="I1841" i="8" s="1"/>
  <c r="F1841" i="8"/>
  <c r="F4655" i="8"/>
  <c r="H4655" i="8"/>
  <c r="I4655" i="8" s="1"/>
  <c r="H1862" i="8"/>
  <c r="I1862" i="8" s="1"/>
  <c r="F1862" i="8"/>
  <c r="H3247" i="8"/>
  <c r="I3247" i="8" s="1"/>
  <c r="F3247" i="8"/>
  <c r="H3046" i="8"/>
  <c r="I3046" i="8" s="1"/>
  <c r="F3046" i="8"/>
  <c r="F4581" i="8"/>
  <c r="H4581" i="8"/>
  <c r="I4581" i="8" s="1"/>
  <c r="H2883" i="8"/>
  <c r="I2883" i="8" s="1"/>
  <c r="F2883" i="8"/>
  <c r="H24" i="8"/>
  <c r="I24" i="8" s="1"/>
  <c r="F24" i="8"/>
  <c r="H3243" i="8"/>
  <c r="I3243" i="8" s="1"/>
  <c r="F3243" i="8"/>
  <c r="F4872" i="8"/>
  <c r="H4872" i="8"/>
  <c r="I4872" i="8" s="1"/>
  <c r="F4059" i="8"/>
  <c r="H4059" i="8"/>
  <c r="I4059" i="8" s="1"/>
  <c r="F4593" i="8"/>
  <c r="H4593" i="8"/>
  <c r="I4593" i="8" s="1"/>
  <c r="H3027" i="8"/>
  <c r="I3027" i="8" s="1"/>
  <c r="F3027" i="8"/>
  <c r="H238" i="8"/>
  <c r="I238" i="8" s="1"/>
  <c r="F238" i="8"/>
  <c r="F4616" i="8"/>
  <c r="H4616" i="8"/>
  <c r="I4616" i="8" s="1"/>
  <c r="H3323" i="8"/>
  <c r="I3323" i="8" s="1"/>
  <c r="F3323" i="8"/>
  <c r="H3375" i="8"/>
  <c r="I3375" i="8" s="1"/>
  <c r="F3375" i="8"/>
  <c r="H4485" i="8"/>
  <c r="I4485" i="8" s="1"/>
  <c r="F4485" i="8"/>
  <c r="H2891" i="8"/>
  <c r="I2891" i="8" s="1"/>
  <c r="F2891" i="8"/>
  <c r="H3363" i="8"/>
  <c r="I3363" i="8" s="1"/>
  <c r="F3363" i="8"/>
  <c r="H3976" i="8"/>
  <c r="I3976" i="8" s="1"/>
  <c r="F3976" i="8"/>
  <c r="H3511" i="8"/>
  <c r="I3511" i="8" s="1"/>
  <c r="F3511" i="8"/>
  <c r="H4260" i="8"/>
  <c r="I4260" i="8" s="1"/>
  <c r="F4260" i="8"/>
  <c r="H1019" i="8"/>
  <c r="I1019" i="8" s="1"/>
  <c r="F1019" i="8"/>
  <c r="H2683" i="8"/>
  <c r="I2683" i="8" s="1"/>
  <c r="F2683" i="8"/>
  <c r="F4346" i="8"/>
  <c r="H4346" i="8"/>
  <c r="I4346" i="8" s="1"/>
  <c r="H3947" i="8"/>
  <c r="I3947" i="8" s="1"/>
  <c r="F3947" i="8"/>
  <c r="H4400" i="8"/>
  <c r="I4400" i="8" s="1"/>
  <c r="F4400" i="8"/>
  <c r="H1166" i="8"/>
  <c r="I1166" i="8" s="1"/>
  <c r="F1166" i="8"/>
  <c r="H3366" i="8"/>
  <c r="I3366" i="8" s="1"/>
  <c r="F3366" i="8"/>
  <c r="F4832" i="8"/>
  <c r="H4832" i="8"/>
  <c r="I4832" i="8" s="1"/>
  <c r="H3022" i="8"/>
  <c r="I3022" i="8" s="1"/>
  <c r="F3022" i="8"/>
  <c r="F4362" i="8"/>
  <c r="H4362" i="8"/>
  <c r="I4362" i="8" s="1"/>
  <c r="H2697" i="8"/>
  <c r="I2697" i="8" s="1"/>
  <c r="F2697" i="8"/>
  <c r="H2830" i="8"/>
  <c r="I2830" i="8" s="1"/>
  <c r="F2830" i="8"/>
  <c r="F1088" i="8"/>
  <c r="H1088" i="8"/>
  <c r="I1088" i="8" s="1"/>
  <c r="H510" i="8"/>
  <c r="I510" i="8" s="1"/>
  <c r="F510" i="8"/>
  <c r="H2603" i="8"/>
  <c r="I2603" i="8" s="1"/>
  <c r="F2603" i="8"/>
  <c r="F4876" i="8"/>
  <c r="H4876" i="8"/>
  <c r="I4876" i="8" s="1"/>
  <c r="F1551" i="8"/>
  <c r="H1551" i="8"/>
  <c r="I1551" i="8" s="1"/>
  <c r="H2946" i="8"/>
  <c r="I2946" i="8" s="1"/>
  <c r="F2946" i="8"/>
  <c r="F4002" i="8"/>
  <c r="H4002" i="8"/>
  <c r="I4002" i="8" s="1"/>
  <c r="H2219" i="8"/>
  <c r="I2219" i="8" s="1"/>
  <c r="F2219" i="8"/>
  <c r="H1427" i="8"/>
  <c r="I1427" i="8" s="1"/>
  <c r="F1427" i="8"/>
  <c r="H4476" i="8"/>
  <c r="I4476" i="8" s="1"/>
  <c r="F4476" i="8"/>
  <c r="H927" i="8"/>
  <c r="I927" i="8" s="1"/>
  <c r="F927" i="8"/>
  <c r="H475" i="8"/>
  <c r="I475" i="8" s="1"/>
  <c r="F475" i="8"/>
  <c r="H2218" i="8"/>
  <c r="I2218" i="8" s="1"/>
  <c r="F2218" i="8"/>
  <c r="H2099" i="8"/>
  <c r="I2099" i="8" s="1"/>
  <c r="F2099" i="8"/>
  <c r="F4602" i="8"/>
  <c r="H4602" i="8"/>
  <c r="I4602" i="8" s="1"/>
  <c r="H1886" i="8"/>
  <c r="I1886" i="8" s="1"/>
  <c r="F1886" i="8"/>
  <c r="H90" i="8"/>
  <c r="I90" i="8" s="1"/>
  <c r="F90" i="8"/>
  <c r="H2319" i="8"/>
  <c r="I2319" i="8" s="1"/>
  <c r="F2319" i="8"/>
  <c r="H1106" i="8"/>
  <c r="I1106" i="8" s="1"/>
  <c r="F1106" i="8"/>
  <c r="F4307" i="8"/>
  <c r="H4307" i="8"/>
  <c r="I4307" i="8" s="1"/>
  <c r="H3869" i="8"/>
  <c r="I3869" i="8" s="1"/>
  <c r="F3869" i="8"/>
  <c r="H218" i="8"/>
  <c r="I218" i="8" s="1"/>
  <c r="F218" i="8"/>
  <c r="H4047" i="8"/>
  <c r="I4047" i="8" s="1"/>
  <c r="F4047" i="8"/>
  <c r="H3996" i="8"/>
  <c r="I3996" i="8" s="1"/>
  <c r="F3996" i="8"/>
  <c r="H3335" i="8"/>
  <c r="I3335" i="8" s="1"/>
  <c r="F3335" i="8"/>
  <c r="H777" i="8"/>
  <c r="I777" i="8" s="1"/>
  <c r="F777" i="8"/>
  <c r="H373" i="8"/>
  <c r="I373" i="8" s="1"/>
  <c r="F373" i="8"/>
  <c r="H3001" i="8"/>
  <c r="I3001" i="8" s="1"/>
  <c r="F3001" i="8"/>
  <c r="H17" i="8"/>
  <c r="I17" i="8" s="1"/>
  <c r="F17" i="8"/>
  <c r="F4866" i="8"/>
  <c r="H4866" i="8"/>
  <c r="I4866" i="8" s="1"/>
  <c r="F4753" i="8"/>
  <c r="H4753" i="8"/>
  <c r="I4753" i="8" s="1"/>
  <c r="H472" i="8"/>
  <c r="I472" i="8" s="1"/>
  <c r="F472" i="8"/>
  <c r="H3208" i="8"/>
  <c r="I3208" i="8" s="1"/>
  <c r="F3208" i="8"/>
  <c r="H3934" i="8"/>
  <c r="I3934" i="8" s="1"/>
  <c r="F3934" i="8"/>
  <c r="H3958" i="8"/>
  <c r="I3958" i="8" s="1"/>
  <c r="F3958" i="8"/>
  <c r="H2924" i="8"/>
  <c r="I2924" i="8" s="1"/>
  <c r="F2924" i="8"/>
  <c r="F4259" i="8"/>
  <c r="H4259" i="8"/>
  <c r="I4259" i="8" s="1"/>
  <c r="H3373" i="8"/>
  <c r="I3373" i="8" s="1"/>
  <c r="F3373" i="8"/>
  <c r="H3403" i="8"/>
  <c r="I3403" i="8" s="1"/>
  <c r="F3403" i="8"/>
  <c r="H192" i="8"/>
  <c r="I192" i="8" s="1"/>
  <c r="F192" i="8"/>
  <c r="H3030" i="8"/>
  <c r="I3030" i="8" s="1"/>
  <c r="F3030" i="8"/>
  <c r="H3117" i="8"/>
  <c r="I3117" i="8" s="1"/>
  <c r="F3117" i="8"/>
  <c r="H3387" i="8"/>
  <c r="I3387" i="8" s="1"/>
  <c r="F3387" i="8"/>
  <c r="H582" i="8"/>
  <c r="I582" i="8" s="1"/>
  <c r="F582" i="8"/>
  <c r="H3051" i="8"/>
  <c r="I3051" i="8" s="1"/>
  <c r="F3051" i="8"/>
  <c r="H1812" i="8"/>
  <c r="I1812" i="8" s="1"/>
  <c r="F1812" i="8"/>
  <c r="H331" i="8"/>
  <c r="I331" i="8" s="1"/>
  <c r="F331" i="8"/>
  <c r="F1888" i="8"/>
  <c r="H1888" i="8"/>
  <c r="I1888" i="8" s="1"/>
  <c r="H1493" i="8"/>
  <c r="I1493" i="8" s="1"/>
  <c r="F1493" i="8"/>
  <c r="H1902" i="8"/>
  <c r="I1902" i="8" s="1"/>
  <c r="F1902" i="8"/>
  <c r="F4226" i="8"/>
  <c r="H4226" i="8"/>
  <c r="I4226" i="8" s="1"/>
  <c r="F1832" i="8"/>
  <c r="H1832" i="8"/>
  <c r="I1832" i="8" s="1"/>
  <c r="H1547" i="8"/>
  <c r="I1547" i="8" s="1"/>
  <c r="F1547" i="8"/>
  <c r="H1422" i="8"/>
  <c r="I1422" i="8" s="1"/>
  <c r="F1422" i="8"/>
  <c r="H3011" i="8"/>
  <c r="I3011" i="8" s="1"/>
  <c r="F3011" i="8"/>
  <c r="H4316" i="8"/>
  <c r="I4316" i="8" s="1"/>
  <c r="F4316" i="8"/>
  <c r="H3338" i="8"/>
  <c r="I3338" i="8" s="1"/>
  <c r="F3338" i="8"/>
  <c r="H995" i="8"/>
  <c r="I995" i="8" s="1"/>
  <c r="F995" i="8"/>
  <c r="H496" i="8"/>
  <c r="I496" i="8" s="1"/>
  <c r="F496" i="8"/>
  <c r="H2026" i="8"/>
  <c r="I2026" i="8" s="1"/>
  <c r="F2026" i="8"/>
  <c r="H2144" i="8"/>
  <c r="F2144" i="8"/>
  <c r="I2144" i="8"/>
  <c r="H25" i="8"/>
  <c r="I25" i="8" s="1"/>
  <c r="F25" i="8"/>
  <c r="H291" i="5"/>
  <c r="E82" i="8" s="1"/>
  <c r="H3695" i="8"/>
  <c r="I3695" i="8" s="1"/>
  <c r="F3695" i="8"/>
  <c r="F4669" i="8"/>
  <c r="H4669" i="8"/>
  <c r="I4669" i="8" s="1"/>
  <c r="H2887" i="8"/>
  <c r="I2887" i="8" s="1"/>
  <c r="F2887" i="8"/>
  <c r="H4074" i="5"/>
  <c r="E1082" i="8" s="1"/>
  <c r="F4870" i="8"/>
  <c r="H4870" i="8"/>
  <c r="I4870" i="8" s="1"/>
  <c r="H2504" i="8"/>
  <c r="I2504" i="8" s="1"/>
  <c r="F2504" i="8"/>
  <c r="H4062" i="8"/>
  <c r="I4062" i="8" s="1"/>
  <c r="F4062" i="8"/>
  <c r="H3219" i="8"/>
  <c r="I3219" i="8" s="1"/>
  <c r="F3219" i="8"/>
  <c r="F4751" i="8"/>
  <c r="H4751" i="8"/>
  <c r="I4751" i="8" s="1"/>
  <c r="F3970" i="8"/>
  <c r="H3970" i="8"/>
  <c r="I3970" i="8" s="1"/>
  <c r="H4333" i="8"/>
  <c r="I4333" i="8" s="1"/>
  <c r="F4333" i="8"/>
  <c r="H3379" i="8"/>
  <c r="I3379" i="8" s="1"/>
  <c r="F3379" i="8"/>
  <c r="H3296" i="8"/>
  <c r="I3296" i="8" s="1"/>
  <c r="F3296" i="8"/>
  <c r="H2725" i="8"/>
  <c r="I2725" i="8" s="1"/>
  <c r="F2725" i="8"/>
  <c r="H3355" i="8"/>
  <c r="I3355" i="8" s="1"/>
  <c r="F3355" i="8"/>
  <c r="H3343" i="8"/>
  <c r="I3343" i="8" s="1"/>
  <c r="F3343" i="8"/>
  <c r="H2881" i="8"/>
  <c r="I2881" i="8" s="1"/>
  <c r="F2881" i="8"/>
  <c r="H220" i="8"/>
  <c r="I220" i="8" s="1"/>
  <c r="F220" i="8"/>
  <c r="H1867" i="8"/>
  <c r="I1867" i="8" s="1"/>
  <c r="F1867" i="8"/>
  <c r="H3012" i="8"/>
  <c r="I3012" i="8" s="1"/>
  <c r="F3012" i="8"/>
  <c r="H1097" i="8"/>
  <c r="I1097" i="8" s="1"/>
  <c r="F1097" i="8"/>
  <c r="H2724" i="8"/>
  <c r="I2724" i="8" s="1"/>
  <c r="F2724" i="8"/>
  <c r="H175" i="8"/>
  <c r="I175" i="8" s="1"/>
  <c r="F175" i="8"/>
  <c r="F1848" i="8"/>
  <c r="H1848" i="8"/>
  <c r="I1848" i="8" s="1"/>
  <c r="H268" i="8"/>
  <c r="I268" i="8" s="1"/>
  <c r="F268" i="8"/>
  <c r="F1039" i="8"/>
  <c r="H1039" i="8"/>
  <c r="I1039" i="8" s="1"/>
  <c r="H78" i="8"/>
  <c r="I78" i="8" s="1"/>
  <c r="F78" i="8"/>
  <c r="H3328" i="8"/>
  <c r="I3328" i="8" s="1"/>
  <c r="F3328" i="8"/>
  <c r="H3393" i="8"/>
  <c r="I3393" i="8" s="1"/>
  <c r="F3393" i="8"/>
  <c r="H4480" i="8"/>
  <c r="I4480" i="8" s="1"/>
  <c r="F4480" i="8"/>
  <c r="H3461" i="8"/>
  <c r="I3461" i="8" s="1"/>
  <c r="F3461" i="8"/>
  <c r="H3020" i="8"/>
  <c r="I3020" i="8" s="1"/>
  <c r="F3020" i="8"/>
  <c r="H3321" i="8"/>
  <c r="I3321" i="8" s="1"/>
  <c r="F3321" i="8"/>
  <c r="H3406" i="8"/>
  <c r="I3406" i="8" s="1"/>
  <c r="F3406" i="8"/>
  <c r="H4430" i="8"/>
  <c r="I4430" i="8" s="1"/>
  <c r="F4430" i="8"/>
  <c r="H3407" i="8"/>
  <c r="I3407" i="8" s="1"/>
  <c r="F3407" i="8"/>
  <c r="H2612" i="8"/>
  <c r="I2612" i="8" s="1"/>
  <c r="F2612" i="8"/>
  <c r="H3479" i="8"/>
  <c r="I3479" i="8" s="1"/>
  <c r="F3479" i="8"/>
  <c r="H3308" i="8"/>
  <c r="I3308" i="8" s="1"/>
  <c r="F3308" i="8"/>
  <c r="H3025" i="8"/>
  <c r="I3025" i="8" s="1"/>
  <c r="F3025" i="8"/>
  <c r="H929" i="8"/>
  <c r="I929" i="8" s="1"/>
  <c r="F929" i="8"/>
  <c r="F4578" i="8"/>
  <c r="H4578" i="8"/>
  <c r="I4578" i="8" s="1"/>
  <c r="H3595" i="8"/>
  <c r="I3595" i="8" s="1"/>
  <c r="F3595" i="8"/>
  <c r="H4425" i="8"/>
  <c r="I4425" i="8" s="1"/>
  <c r="F4425" i="8"/>
  <c r="F3961" i="8"/>
  <c r="H3961" i="8"/>
  <c r="I3961" i="8" s="1"/>
  <c r="H2868" i="8"/>
  <c r="I2868" i="8" s="1"/>
  <c r="F2868" i="8"/>
  <c r="F4623" i="8"/>
  <c r="H4623" i="8"/>
  <c r="I4623" i="8" s="1"/>
  <c r="F4579" i="8"/>
  <c r="H4579" i="8"/>
  <c r="I4579" i="8" s="1"/>
  <c r="H2871" i="8"/>
  <c r="I2871" i="8" s="1"/>
  <c r="F2871" i="8"/>
  <c r="H2884" i="8"/>
  <c r="I2884" i="8" s="1"/>
  <c r="F2884" i="8"/>
  <c r="H3333" i="8"/>
  <c r="I3333" i="8" s="1"/>
  <c r="F3333" i="8"/>
  <c r="H1569" i="8"/>
  <c r="I1569" i="8" s="1"/>
  <c r="F1569" i="8"/>
  <c r="F4620" i="8"/>
  <c r="H4620" i="8"/>
  <c r="I4620" i="8" s="1"/>
  <c r="H1165" i="8"/>
  <c r="I1165" i="8" s="1"/>
  <c r="F1165" i="8"/>
  <c r="H2898" i="8"/>
  <c r="I2898" i="8" s="1"/>
  <c r="F2898" i="8"/>
  <c r="H2613" i="8"/>
  <c r="I2613" i="8" s="1"/>
  <c r="F2613" i="8"/>
  <c r="H3376" i="8"/>
  <c r="I3376" i="8" s="1"/>
  <c r="F3376" i="8"/>
  <c r="H1897" i="8"/>
  <c r="I1897" i="8" s="1"/>
  <c r="F1897" i="8"/>
  <c r="H3312" i="8"/>
  <c r="I3312" i="8" s="1"/>
  <c r="F3312" i="8"/>
  <c r="H3993" i="8"/>
  <c r="I3993" i="8" s="1"/>
  <c r="F3993" i="8"/>
  <c r="F1087" i="8"/>
  <c r="H1087" i="8"/>
  <c r="I1087" i="8" s="1"/>
  <c r="H371" i="8"/>
  <c r="I371" i="8" s="1"/>
  <c r="F371" i="8"/>
  <c r="H3324" i="8"/>
  <c r="I3324" i="8" s="1"/>
  <c r="F3324" i="8"/>
  <c r="H3319" i="8"/>
  <c r="I3319" i="8" s="1"/>
  <c r="F3319" i="8"/>
  <c r="H4028" i="8"/>
  <c r="I4028" i="8" s="1"/>
  <c r="F4028" i="8"/>
  <c r="H4437" i="8"/>
  <c r="I4437" i="8" s="1"/>
  <c r="F4437" i="8"/>
  <c r="H2975" i="8"/>
  <c r="I2975" i="8" s="1"/>
  <c r="F2975" i="8"/>
  <c r="H2906" i="8"/>
  <c r="I2906" i="8" s="1"/>
  <c r="F2906" i="8"/>
  <c r="H3587" i="8"/>
  <c r="I3587" i="8" s="1"/>
  <c r="F3587" i="8"/>
  <c r="F4335" i="8"/>
  <c r="H4335" i="8"/>
  <c r="I4335" i="8" s="1"/>
  <c r="H3359" i="8"/>
  <c r="I3359" i="8" s="1"/>
  <c r="F3359" i="8"/>
  <c r="H37" i="8"/>
  <c r="I37" i="8" s="1"/>
  <c r="F37" i="8"/>
  <c r="F4873" i="8"/>
  <c r="H4873" i="8"/>
  <c r="I4873" i="8" s="1"/>
  <c r="H1838" i="8"/>
  <c r="I1838" i="8" s="1"/>
  <c r="F1838" i="8"/>
  <c r="F3981" i="8"/>
  <c r="H3981" i="8"/>
  <c r="I3981" i="8" s="1"/>
  <c r="H3018" i="8"/>
  <c r="I3018" i="8" s="1"/>
  <c r="F3018" i="8"/>
  <c r="H1035" i="8"/>
  <c r="I1035" i="8" s="1"/>
  <c r="F1035" i="8"/>
  <c r="H2882" i="8"/>
  <c r="I2882" i="8" s="1"/>
  <c r="F2882" i="8"/>
  <c r="H3998" i="8"/>
  <c r="I3998" i="8" s="1"/>
  <c r="F3998" i="8"/>
  <c r="F1864" i="8"/>
  <c r="H1864" i="8"/>
  <c r="I1864" i="8" s="1"/>
  <c r="H3468" i="8"/>
  <c r="I3468" i="8" s="1"/>
  <c r="F3468" i="8"/>
  <c r="H577" i="8"/>
  <c r="I577" i="8" s="1"/>
  <c r="F577" i="8"/>
  <c r="F4736" i="8"/>
  <c r="H4736" i="8"/>
  <c r="I4736" i="8" s="1"/>
  <c r="H937" i="8"/>
  <c r="I937" i="8" s="1"/>
  <c r="F937" i="8"/>
  <c r="H953" i="8"/>
  <c r="I953" i="8" s="1"/>
  <c r="F953" i="8"/>
  <c r="H2708" i="8"/>
  <c r="I2708" i="8" s="1"/>
  <c r="F2708" i="8"/>
  <c r="H3266" i="8"/>
  <c r="I3266" i="8" s="1"/>
  <c r="F3266" i="8"/>
  <c r="F1895" i="8"/>
  <c r="H1895" i="8"/>
  <c r="I1895" i="8" s="1"/>
  <c r="H4353" i="8"/>
  <c r="I4353" i="8" s="1"/>
  <c r="F4353" i="8"/>
  <c r="H146" i="8"/>
  <c r="I146" i="8" s="1"/>
  <c r="F146" i="8"/>
  <c r="H2932" i="8"/>
  <c r="I2932" i="8" s="1"/>
  <c r="F2932" i="8"/>
  <c r="H3726" i="8"/>
  <c r="I3726" i="8" s="1"/>
  <c r="F3726" i="8"/>
  <c r="H353" i="8"/>
  <c r="I353" i="8" s="1"/>
  <c r="F353" i="8"/>
  <c r="H3989" i="8"/>
  <c r="I3989" i="8" s="1"/>
  <c r="F3989" i="8"/>
  <c r="F4865" i="8"/>
  <c r="H4865" i="8"/>
  <c r="I4865" i="8" s="1"/>
  <c r="H1066" i="8"/>
  <c r="I1066" i="8" s="1"/>
  <c r="F1066" i="8"/>
  <c r="H4292" i="8"/>
  <c r="I4292" i="8" s="1"/>
  <c r="F4292" i="8"/>
  <c r="H2297" i="8"/>
  <c r="I2297" i="8" s="1"/>
  <c r="F2297" i="8"/>
  <c r="H3052" i="8"/>
  <c r="I3052" i="8" s="1"/>
  <c r="F3052" i="8"/>
  <c r="F4617" i="8"/>
  <c r="H4617" i="8"/>
  <c r="I4617" i="8" s="1"/>
  <c r="H193" i="8"/>
  <c r="I193" i="8" s="1"/>
  <c r="F193" i="8"/>
  <c r="F1095" i="8"/>
  <c r="H1095" i="8"/>
  <c r="I1095" i="8" s="1"/>
  <c r="H2814" i="8"/>
  <c r="I2814" i="8" s="1"/>
  <c r="F2814" i="8"/>
  <c r="F4529" i="8"/>
  <c r="H4529" i="8"/>
  <c r="I4529" i="8" s="1"/>
  <c r="F1575" i="8"/>
  <c r="H1575" i="8"/>
  <c r="I1575" i="8" s="1"/>
  <c r="H1866" i="8"/>
  <c r="I1866" i="8" s="1"/>
  <c r="F1866" i="8"/>
  <c r="H3963" i="8"/>
  <c r="I3963" i="8" s="1"/>
  <c r="F3963" i="8"/>
  <c r="H174" i="8"/>
  <c r="I174" i="8" s="1"/>
  <c r="F174" i="8"/>
  <c r="H3591" i="8"/>
  <c r="I3591" i="8" s="1"/>
  <c r="F3591" i="8"/>
  <c r="H3303" i="8"/>
  <c r="I3303" i="8" s="1"/>
  <c r="F3303" i="8"/>
  <c r="H1138" i="8"/>
  <c r="I1138" i="8" s="1"/>
  <c r="F1138" i="8"/>
  <c r="H1414" i="8"/>
  <c r="I1414" i="8" s="1"/>
  <c r="F1414" i="8"/>
  <c r="H2315" i="8"/>
  <c r="I2315" i="8" s="1"/>
  <c r="F2315" i="8"/>
  <c r="H194" i="8"/>
  <c r="I194" i="8" s="1"/>
  <c r="F194" i="8"/>
  <c r="H3325" i="8"/>
  <c r="I3325" i="8" s="1"/>
  <c r="F3325" i="8"/>
  <c r="F4530" i="8"/>
  <c r="H4530" i="8"/>
  <c r="I4530" i="8" s="1"/>
  <c r="H1211" i="8"/>
  <c r="I1211" i="8" s="1"/>
  <c r="F1211" i="8"/>
  <c r="H3349" i="8"/>
  <c r="I3349" i="8" s="1"/>
  <c r="F3349" i="8"/>
  <c r="H348" i="8"/>
  <c r="I348" i="8" s="1"/>
  <c r="F348" i="8"/>
  <c r="H3032" i="8"/>
  <c r="I3032" i="8" s="1"/>
  <c r="F3032" i="8"/>
  <c r="H38" i="8"/>
  <c r="I38" i="8" s="1"/>
  <c r="F38" i="8"/>
  <c r="H3964" i="8"/>
  <c r="I3964" i="8" s="1"/>
  <c r="F3964" i="8"/>
  <c r="H980" i="8"/>
  <c r="I980" i="8" s="1"/>
  <c r="F980" i="8"/>
  <c r="H1418" i="8"/>
  <c r="I1418" i="8" s="1"/>
  <c r="F1418" i="8"/>
  <c r="H346" i="8"/>
  <c r="I346" i="8" s="1"/>
  <c r="F346" i="8"/>
  <c r="H1273" i="8"/>
  <c r="I1273" i="8" s="1"/>
  <c r="F1273" i="8"/>
  <c r="F4564" i="8"/>
  <c r="H4564" i="8"/>
  <c r="I4564" i="8" s="1"/>
  <c r="H351" i="8"/>
  <c r="I351" i="8" s="1"/>
  <c r="F351" i="8"/>
  <c r="H1858" i="8"/>
  <c r="I1858" i="8" s="1"/>
  <c r="F1858" i="8"/>
  <c r="F4609" i="8"/>
  <c r="H4609" i="8"/>
  <c r="I4609" i="8" s="1"/>
  <c r="F4170" i="8"/>
  <c r="H4170" i="8"/>
  <c r="I4170" i="8" s="1"/>
  <c r="H977" i="8"/>
  <c r="I977" i="8" s="1"/>
  <c r="F977" i="8"/>
  <c r="H2598" i="8"/>
  <c r="I2598" i="8" s="1"/>
  <c r="F2598" i="8"/>
  <c r="H4019" i="8"/>
  <c r="I4019" i="8" s="1"/>
  <c r="F4019" i="8"/>
  <c r="H3440" i="8"/>
  <c r="I3440" i="8"/>
  <c r="F3440" i="8"/>
  <c r="H1254" i="8"/>
  <c r="I1254" i="8" s="1"/>
  <c r="F1254" i="8"/>
  <c r="F65" i="6"/>
  <c r="H4044" i="8"/>
  <c r="I4044" i="8" s="1"/>
  <c r="F4044" i="8"/>
  <c r="H721" i="8"/>
  <c r="I721" i="8" s="1"/>
  <c r="F721" i="8"/>
  <c r="H2255" i="8"/>
  <c r="I2255" i="8" s="1"/>
  <c r="F2255" i="8"/>
  <c r="H1573" i="8"/>
  <c r="I1573" i="8" s="1"/>
  <c r="F1573" i="8"/>
  <c r="H1284" i="8"/>
  <c r="I1284" i="8" s="1"/>
  <c r="F1284" i="8"/>
  <c r="H1842" i="8"/>
  <c r="I1842" i="8" s="1"/>
  <c r="F1842" i="8"/>
  <c r="H2904" i="8"/>
  <c r="I2904" i="8" s="1"/>
  <c r="F2904" i="8"/>
  <c r="H1577" i="8"/>
  <c r="I1577" i="8" s="1"/>
  <c r="F1577" i="8"/>
  <c r="H2981" i="8"/>
  <c r="I2981" i="8" s="1"/>
  <c r="F2981" i="8"/>
  <c r="H1267" i="8"/>
  <c r="I1267" i="8" s="1"/>
  <c r="F1267" i="8"/>
  <c r="H774" i="8"/>
  <c r="I774" i="8" s="1"/>
  <c r="F774" i="8"/>
  <c r="H177" i="8"/>
  <c r="I177" i="8" s="1"/>
  <c r="F177" i="8"/>
  <c r="H416" i="8"/>
  <c r="I416" i="8" s="1"/>
  <c r="F416" i="8"/>
  <c r="F4058" i="8"/>
  <c r="H4058" i="8"/>
  <c r="I4058" i="8" s="1"/>
  <c r="H80" i="8"/>
  <c r="I80" i="8" s="1"/>
  <c r="F80" i="8"/>
  <c r="H3446" i="8"/>
  <c r="I3446" i="8" s="1"/>
  <c r="F3446" i="8"/>
  <c r="H264" i="8"/>
  <c r="I264" i="8" s="1"/>
  <c r="F264" i="8"/>
  <c r="F1831" i="8"/>
  <c r="H1831" i="8"/>
  <c r="I1831" i="8" s="1"/>
  <c r="H3400" i="8"/>
  <c r="I3400" i="8" s="1"/>
  <c r="F3400" i="8"/>
  <c r="H50" i="8"/>
  <c r="I50" i="8" s="1"/>
  <c r="F50" i="8"/>
  <c r="H29" i="8"/>
  <c r="I29" i="8" s="1"/>
  <c r="F29" i="8"/>
  <c r="H587" i="8"/>
  <c r="I587" i="8" s="1"/>
  <c r="F587" i="8"/>
  <c r="F3938" i="8"/>
  <c r="H3938" i="8"/>
  <c r="I3938" i="8" s="1"/>
  <c r="H1933" i="8"/>
  <c r="I1933" i="8" s="1"/>
  <c r="F1933" i="8"/>
  <c r="F4517" i="8"/>
  <c r="H4517" i="8"/>
  <c r="I4517" i="8" s="1"/>
  <c r="H4041" i="8"/>
  <c r="I4041" i="8" s="1"/>
  <c r="F4041" i="8"/>
  <c r="H1132" i="8"/>
  <c r="I1132" i="8" s="1"/>
  <c r="F1132" i="8"/>
  <c r="F3957" i="8"/>
  <c r="H3957" i="8"/>
  <c r="I3957" i="8" s="1"/>
  <c r="H3987" i="8"/>
  <c r="I3987" i="8" s="1"/>
  <c r="F3987" i="8"/>
  <c r="H3464" i="8"/>
  <c r="I3464" i="8" s="1"/>
  <c r="F3464" i="8"/>
  <c r="H3548" i="8"/>
  <c r="I3548" i="8" s="1"/>
  <c r="F3548" i="8"/>
  <c r="H419" i="8"/>
  <c r="I419" i="8" s="1"/>
  <c r="F419" i="8"/>
  <c r="F3962" i="8"/>
  <c r="H3962" i="8"/>
  <c r="I3962" i="8" s="1"/>
  <c r="H3262" i="8"/>
  <c r="I3262" i="8" s="1"/>
  <c r="F3262" i="8"/>
  <c r="H4429" i="8"/>
  <c r="I4429" i="8" s="1"/>
  <c r="F4429" i="8"/>
  <c r="H2815" i="8"/>
  <c r="I2815" i="8" s="1"/>
  <c r="F2815" i="8"/>
  <c r="H145" i="8"/>
  <c r="I145" i="8" s="1"/>
  <c r="F145" i="8"/>
  <c r="H3506" i="8"/>
  <c r="I3506" i="8" s="1"/>
  <c r="F3506" i="8"/>
  <c r="H4396" i="8"/>
  <c r="I4396" i="8" s="1"/>
  <c r="F4396" i="8"/>
  <c r="H7" i="8"/>
  <c r="I7" i="8" s="1"/>
  <c r="F7" i="8"/>
  <c r="H3342" i="8"/>
  <c r="I3342" i="8" s="1"/>
  <c r="F3342" i="8"/>
  <c r="H3495" i="8"/>
  <c r="I3495" i="8" s="1"/>
  <c r="F3495" i="8"/>
  <c r="H2994" i="8"/>
  <c r="I2994" i="8" s="1"/>
  <c r="F2994" i="8"/>
  <c r="H3101" i="8"/>
  <c r="I3101" i="8" s="1"/>
  <c r="F3101" i="8"/>
  <c r="H3427" i="8"/>
  <c r="I3427" i="8" s="1"/>
  <c r="F3427" i="8"/>
  <c r="F4622" i="8"/>
  <c r="H4622" i="8"/>
  <c r="I4622" i="8" s="1"/>
  <c r="H3603" i="8"/>
  <c r="I3603" i="8" s="1"/>
  <c r="F3603" i="8"/>
  <c r="F4788" i="8"/>
  <c r="H4788" i="8"/>
  <c r="I4788" i="8" s="1"/>
  <c r="F4266" i="8"/>
  <c r="H4266" i="8"/>
  <c r="I4266" i="8" s="1"/>
  <c r="H1177" i="8"/>
  <c r="I1177" i="8" s="1"/>
  <c r="F1177" i="8"/>
  <c r="H1889" i="8"/>
  <c r="I1889" i="8" s="1"/>
  <c r="F1889" i="8"/>
  <c r="H4269" i="8"/>
  <c r="I4269" i="8" s="1"/>
  <c r="F4269" i="8"/>
  <c r="H1347" i="8"/>
  <c r="I1347" i="8" s="1"/>
  <c r="F1347" i="8"/>
  <c r="F4774" i="8"/>
  <c r="H4774" i="8"/>
  <c r="I4774" i="8" s="1"/>
  <c r="F4541" i="8"/>
  <c r="H4541" i="8"/>
  <c r="I4541" i="8" s="1"/>
  <c r="H501" i="8"/>
  <c r="I501" i="8" s="1"/>
  <c r="F501" i="8"/>
  <c r="H2874" i="8"/>
  <c r="I2874" i="8" s="1"/>
  <c r="F2874" i="8"/>
  <c r="F4518" i="8"/>
  <c r="H4518" i="8"/>
  <c r="I4518" i="8" s="1"/>
  <c r="H933" i="8"/>
  <c r="I933" i="8" s="1"/>
  <c r="F933" i="8"/>
  <c r="H834" i="8"/>
  <c r="I834" i="8" s="1"/>
  <c r="F834" i="8"/>
  <c r="H150" i="8"/>
  <c r="I150" i="8" s="1"/>
  <c r="F150" i="8"/>
  <c r="H2895" i="8"/>
  <c r="I2895" i="8" s="1"/>
  <c r="F2895" i="8"/>
  <c r="F4418" i="8"/>
  <c r="H4418" i="8"/>
  <c r="I4418" i="8" s="1"/>
  <c r="F4423" i="8"/>
  <c r="H4423" i="8"/>
  <c r="I4423" i="8" s="1"/>
  <c r="H3336" i="8"/>
  <c r="I3336" i="8" s="1"/>
  <c r="F3336" i="8"/>
  <c r="H1125" i="8"/>
  <c r="I1125" i="8" s="1"/>
  <c r="F1125" i="8"/>
  <c r="H1179" i="8"/>
  <c r="I1179" i="8" s="1"/>
  <c r="F1179" i="8"/>
  <c r="H420" i="8"/>
  <c r="I420" i="8" s="1"/>
  <c r="F420" i="8"/>
  <c r="H1114" i="8"/>
  <c r="I1114" i="8" s="1"/>
  <c r="F1114" i="8"/>
  <c r="F4554" i="8"/>
  <c r="H4554" i="8"/>
  <c r="I4554" i="8" s="1"/>
  <c r="F4624" i="8"/>
  <c r="H4624" i="8"/>
  <c r="I4624" i="8" s="1"/>
  <c r="H3031" i="8"/>
  <c r="I3031" i="8" s="1"/>
  <c r="F3031" i="8"/>
  <c r="H3871" i="8"/>
  <c r="I3871" i="8" s="1"/>
  <c r="F3871" i="8"/>
  <c r="H2833" i="8"/>
  <c r="I2833" i="8" s="1"/>
  <c r="F2833" i="8"/>
  <c r="H1241" i="8"/>
  <c r="I1241" i="8" s="1"/>
  <c r="F1241" i="8"/>
  <c r="H1102" i="8"/>
  <c r="I1102" i="8" s="1"/>
  <c r="F1102" i="8"/>
  <c r="H3362" i="8"/>
  <c r="I3362" i="8" s="1"/>
  <c r="F3362" i="8"/>
  <c r="F4351" i="8"/>
  <c r="H4351" i="8"/>
  <c r="I4351" i="8" s="1"/>
  <c r="H1606" i="8"/>
  <c r="I1606" i="8" s="1"/>
  <c r="F1606" i="8"/>
  <c r="H3344" i="8"/>
  <c r="I3344" i="8" s="1"/>
  <c r="F3344" i="8"/>
  <c r="H4000" i="8"/>
  <c r="I4000" i="8" s="1"/>
  <c r="F4000" i="8"/>
  <c r="F4079" i="8"/>
  <c r="H4079" i="8"/>
  <c r="I4079" i="8" s="1"/>
  <c r="H3435" i="8"/>
  <c r="I3435" i="8" s="1"/>
  <c r="F3435" i="8"/>
  <c r="F1367" i="8"/>
  <c r="H1367" i="8"/>
  <c r="I1367" i="8" s="1"/>
  <c r="H4428" i="8"/>
  <c r="I4428" i="8" s="1"/>
  <c r="F4428" i="8"/>
  <c r="F4857" i="8"/>
  <c r="H4857" i="8"/>
  <c r="I4857" i="8" s="1"/>
  <c r="H1953" i="8"/>
  <c r="I1953" i="8" s="1"/>
  <c r="F1953" i="8"/>
  <c r="H3100" i="8"/>
  <c r="I3100" i="8" s="1"/>
  <c r="F3100" i="8"/>
  <c r="H1834" i="8"/>
  <c r="I1834" i="8" s="1"/>
  <c r="F1834" i="8"/>
  <c r="F4015" i="8"/>
  <c r="H4015" i="8"/>
  <c r="I4015" i="8" s="1"/>
  <c r="H3955" i="8"/>
  <c r="I3955" i="8" s="1"/>
  <c r="F3955" i="8"/>
  <c r="H1844" i="8"/>
  <c r="I1844" i="8" s="1"/>
  <c r="F1844" i="8"/>
  <c r="H1145" i="8"/>
  <c r="I1145" i="8" s="1"/>
  <c r="F1145" i="8"/>
  <c r="H4046" i="8"/>
  <c r="I4046" i="8" s="1"/>
  <c r="F4046" i="8"/>
  <c r="H4380" i="8"/>
  <c r="I4380" i="8" s="1"/>
  <c r="F4380" i="8"/>
  <c r="H1571" i="8"/>
  <c r="I1571" i="8" s="1"/>
  <c r="F1571" i="8"/>
  <c r="H1859" i="8"/>
  <c r="I1859" i="8" s="1"/>
  <c r="F1859" i="8"/>
  <c r="H3299" i="8"/>
  <c r="I3299" i="8" s="1"/>
  <c r="F3299" i="8"/>
  <c r="H3002" i="8"/>
  <c r="I3002" i="8" s="1"/>
  <c r="F3002" i="8"/>
  <c r="F1951" i="8"/>
  <c r="H1951" i="8"/>
  <c r="I1951" i="8" s="1"/>
  <c r="H2706" i="8"/>
  <c r="I2706" i="8" s="1"/>
  <c r="F2706" i="8"/>
  <c r="H4390" i="8"/>
  <c r="I4390" i="8" s="1"/>
  <c r="F4390" i="8"/>
  <c r="H413" i="8"/>
  <c r="I413" i="8" s="1"/>
  <c r="F413" i="8"/>
  <c r="H1018" i="8"/>
  <c r="I1018" i="8" s="1"/>
  <c r="F1018" i="8"/>
  <c r="H4373" i="8"/>
  <c r="I4373" i="8" s="1"/>
  <c r="F4373" i="8"/>
  <c r="H202" i="8"/>
  <c r="I202" i="8" s="1"/>
  <c r="F202" i="8"/>
  <c r="F4656" i="8"/>
  <c r="H4656" i="8"/>
  <c r="I4656" i="8" s="1"/>
  <c r="H3240" i="8"/>
  <c r="I3240" i="8" s="1"/>
  <c r="F3240" i="8"/>
  <c r="H219" i="8"/>
  <c r="I219" i="8" s="1"/>
  <c r="F219" i="8"/>
  <c r="H925" i="8"/>
  <c r="I925" i="8" s="1"/>
  <c r="F925" i="8"/>
  <c r="H2993" i="8"/>
  <c r="I2993" i="8" s="1"/>
  <c r="F2993" i="8"/>
  <c r="H4493" i="8"/>
  <c r="I4493" i="8" s="1"/>
  <c r="F4493" i="8"/>
  <c r="F1176" i="8"/>
  <c r="H1176" i="8"/>
  <c r="I1176" i="8" s="1"/>
  <c r="H905" i="8"/>
  <c r="I905" i="8" s="1"/>
  <c r="F905" i="8"/>
  <c r="H151" i="8"/>
  <c r="I151" i="8" s="1"/>
  <c r="F151" i="8"/>
  <c r="H3026" i="8"/>
  <c r="I3026" i="8" s="1"/>
  <c r="F3026" i="8"/>
  <c r="H3596" i="8"/>
  <c r="I3596" i="8" s="1"/>
  <c r="F3596" i="8"/>
  <c r="F1240" i="8"/>
  <c r="H1240" i="8"/>
  <c r="I1240" i="8" s="1"/>
  <c r="H3424" i="8"/>
  <c r="I3424" i="8" s="1"/>
  <c r="F3424" i="8"/>
  <c r="F1856" i="8"/>
  <c r="H1856" i="8"/>
  <c r="I1856" i="8" s="1"/>
  <c r="F1992" i="8"/>
  <c r="H1992" i="8"/>
  <c r="I1992" i="8" s="1"/>
  <c r="H2555" i="8"/>
  <c r="F2555" i="8"/>
  <c r="I2555" i="8"/>
  <c r="F789" i="6"/>
  <c r="G775" i="6" s="1"/>
  <c r="H2394" i="8"/>
  <c r="I2394" i="8" s="1"/>
  <c r="F2394" i="8"/>
  <c r="H1202" i="8"/>
  <c r="I1202" i="8" s="1"/>
  <c r="F1202" i="8"/>
  <c r="G4002" i="5"/>
  <c r="F357" i="6"/>
  <c r="G357" i="6" s="1"/>
  <c r="G3703" i="5"/>
  <c r="H4827" i="5"/>
  <c r="E1185" i="8" s="1"/>
  <c r="H3391" i="8"/>
  <c r="I3391" i="8" s="1"/>
  <c r="F3391" i="8"/>
  <c r="H4275" i="8"/>
  <c r="I4275" i="8" s="1"/>
  <c r="F4275" i="8"/>
  <c r="H4228" i="8"/>
  <c r="I4228" i="8" s="1"/>
  <c r="F4228" i="8"/>
  <c r="F1119" i="8"/>
  <c r="H1119" i="8"/>
  <c r="I1119" i="8" s="1"/>
  <c r="H3409" i="8"/>
  <c r="I3409" i="8" s="1"/>
  <c r="F3409" i="8"/>
  <c r="H3984" i="8"/>
  <c r="I3984" i="8" s="1"/>
  <c r="F3984" i="8"/>
  <c r="H936" i="8"/>
  <c r="I936" i="8" s="1"/>
  <c r="F936" i="8"/>
  <c r="H3227" i="8"/>
  <c r="I3227" i="8" s="1"/>
  <c r="F3227" i="8"/>
  <c r="H473" i="8"/>
  <c r="I473" i="8" s="1"/>
  <c r="F473" i="8"/>
  <c r="H3462" i="8"/>
  <c r="I3462" i="8" s="1"/>
  <c r="F3462" i="8"/>
  <c r="H2878" i="8"/>
  <c r="I2878" i="8" s="1"/>
  <c r="F2878" i="8"/>
  <c r="F4804" i="8"/>
  <c r="H4804" i="8"/>
  <c r="I4804" i="8" s="1"/>
  <c r="F4526" i="8"/>
  <c r="H4526" i="8"/>
  <c r="I4526" i="8" s="1"/>
  <c r="H2984" i="8"/>
  <c r="I2984" i="8" s="1"/>
  <c r="F2984" i="8"/>
  <c r="H3413" i="8"/>
  <c r="I3413" i="8" s="1"/>
  <c r="F3413" i="8"/>
  <c r="H1155" i="8"/>
  <c r="I1155" i="8" s="1"/>
  <c r="F1155" i="8"/>
  <c r="H3480" i="8"/>
  <c r="I3480" i="8" s="1"/>
  <c r="F3480" i="8"/>
  <c r="H2817" i="8"/>
  <c r="I2817" i="8" s="1"/>
  <c r="F2817" i="8"/>
  <c r="H3584" i="8"/>
  <c r="I3584" i="8" s="1"/>
  <c r="F3584" i="8"/>
  <c r="H3334" i="8"/>
  <c r="I3334" i="8" s="1"/>
  <c r="F3334" i="8"/>
  <c r="F4834" i="8"/>
  <c r="H4834" i="8"/>
  <c r="I4834" i="8" s="1"/>
  <c r="F4664" i="8"/>
  <c r="H4664" i="8"/>
  <c r="I4664" i="8" s="1"/>
  <c r="H4372" i="8"/>
  <c r="I4372" i="8" s="1"/>
  <c r="F4372" i="8"/>
  <c r="H4481" i="8"/>
  <c r="I4481" i="8" s="1"/>
  <c r="F4481" i="8"/>
  <c r="H3353" i="8"/>
  <c r="I3353" i="8" s="1"/>
  <c r="F3353" i="8"/>
  <c r="H4398" i="8"/>
  <c r="I4398" i="8" s="1"/>
  <c r="F4398" i="8"/>
  <c r="H3972" i="8"/>
  <c r="I3972" i="8" s="1"/>
  <c r="F3972" i="8"/>
  <c r="H3318" i="8"/>
  <c r="I3318" i="8" s="1"/>
  <c r="F3318" i="8"/>
  <c r="F1903" i="8"/>
  <c r="H1903" i="8"/>
  <c r="I1903" i="8" s="1"/>
  <c r="H1873" i="8"/>
  <c r="I1873" i="8" s="1"/>
  <c r="F1873" i="8"/>
  <c r="F1607" i="8"/>
  <c r="H1607" i="8"/>
  <c r="I1607" i="8" s="1"/>
  <c r="H3372" i="8"/>
  <c r="I3372" i="8" s="1"/>
  <c r="F3372" i="8"/>
  <c r="H2855" i="8"/>
  <c r="I2855" i="8" s="1"/>
  <c r="F2855" i="8"/>
  <c r="H2948" i="8"/>
  <c r="I2948" i="8" s="1"/>
  <c r="F2948" i="8"/>
  <c r="F1904" i="8"/>
  <c r="H1904" i="8"/>
  <c r="I1904" i="8" s="1"/>
  <c r="H185" i="8"/>
  <c r="I185" i="8" s="1"/>
  <c r="F185" i="8"/>
  <c r="H92" i="8"/>
  <c r="I92" i="8" s="1"/>
  <c r="F92" i="8"/>
  <c r="H3604" i="8"/>
  <c r="I3604" i="8" s="1"/>
  <c r="F3604" i="8"/>
  <c r="H3302" i="8"/>
  <c r="I3302" i="8" s="1"/>
  <c r="F3302" i="8"/>
  <c r="F4045" i="8"/>
  <c r="H4045" i="8"/>
  <c r="I4045" i="8" s="1"/>
  <c r="H1126" i="8"/>
  <c r="I1126" i="8" s="1"/>
  <c r="F1126" i="8"/>
  <c r="H3309" i="8"/>
  <c r="I3309" i="8" s="1"/>
  <c r="F3309" i="8"/>
  <c r="F4555" i="8"/>
  <c r="H4555" i="8"/>
  <c r="I4555" i="8" s="1"/>
  <c r="H3485" i="8"/>
  <c r="I3485" i="8" s="1"/>
  <c r="F3485" i="8"/>
  <c r="H3416" i="8"/>
  <c r="I3416" i="8" s="1"/>
  <c r="F3416" i="8"/>
  <c r="H1905" i="8"/>
  <c r="I1905" i="8" s="1"/>
  <c r="F1905" i="8"/>
  <c r="H3401" i="8"/>
  <c r="I3401" i="8" s="1"/>
  <c r="F3401" i="8"/>
  <c r="H941" i="8"/>
  <c r="I941" i="8" s="1"/>
  <c r="F941" i="8"/>
  <c r="H989" i="8"/>
  <c r="I989" i="8" s="1"/>
  <c r="F989" i="8"/>
  <c r="H328" i="8"/>
  <c r="I328" i="8" s="1"/>
  <c r="F328" i="8"/>
  <c r="H886" i="8"/>
  <c r="I886" i="8" s="1"/>
  <c r="F886" i="8"/>
  <c r="H2783" i="8"/>
  <c r="I2783" i="8" s="1"/>
  <c r="F2783" i="8"/>
  <c r="H4064" i="8"/>
  <c r="I4064" i="8" s="1"/>
  <c r="F4064" i="8"/>
  <c r="H3597" i="8"/>
  <c r="I3597" i="8" s="1"/>
  <c r="F3597" i="8"/>
  <c r="H987" i="8"/>
  <c r="I987" i="8" s="1"/>
  <c r="F987" i="8"/>
  <c r="F4042" i="8"/>
  <c r="H4042" i="8"/>
  <c r="I4042" i="8" s="1"/>
  <c r="H3297" i="8"/>
  <c r="I3297" i="8" s="1"/>
  <c r="F3297" i="8"/>
  <c r="H4053" i="8"/>
  <c r="I4053" i="8" s="1"/>
  <c r="F4053" i="8"/>
  <c r="H3382" i="8"/>
  <c r="I3382" i="8" s="1"/>
  <c r="F3382" i="8"/>
  <c r="H3449" i="8"/>
  <c r="I3449" i="8" s="1"/>
  <c r="F3449" i="8"/>
  <c r="H103" i="8"/>
  <c r="I103" i="8" s="1"/>
  <c r="F103" i="8"/>
  <c r="F4621" i="8"/>
  <c r="H4621" i="8"/>
  <c r="I4621" i="8" s="1"/>
  <c r="F3971" i="8"/>
  <c r="H3971" i="8"/>
  <c r="I3971" i="8" s="1"/>
  <c r="F1272" i="8"/>
  <c r="H1272" i="8"/>
  <c r="I1272" i="8" s="1"/>
  <c r="H149" i="8"/>
  <c r="I149" i="8" s="1"/>
  <c r="F149" i="8"/>
  <c r="H3116" i="8"/>
  <c r="I3116" i="8" s="1"/>
  <c r="F3116" i="8"/>
  <c r="H3408" i="8"/>
  <c r="I3408" i="8" s="1"/>
  <c r="F3408" i="8"/>
  <c r="F4618" i="8"/>
  <c r="H4618" i="8"/>
  <c r="I4618" i="8" s="1"/>
  <c r="H2334" i="8"/>
  <c r="I2334" i="8" s="1"/>
  <c r="F2334" i="8"/>
  <c r="F4552" i="8"/>
  <c r="H4552" i="8"/>
  <c r="I4552" i="8" s="1"/>
  <c r="F1175" i="8"/>
  <c r="H1175" i="8"/>
  <c r="I1175" i="8" s="1"/>
  <c r="F1608" i="8"/>
  <c r="H1608" i="8"/>
  <c r="I1608" i="8" s="1"/>
  <c r="H3418" i="8"/>
  <c r="I3418" i="8" s="1"/>
  <c r="F3418" i="8"/>
  <c r="H1549" i="8"/>
  <c r="I1549" i="8" s="1"/>
  <c r="F1549" i="8"/>
  <c r="H2295" i="8"/>
  <c r="I2295" i="8" s="1"/>
  <c r="F2295" i="8"/>
  <c r="H4102" i="8"/>
  <c r="I4102" i="8" s="1"/>
  <c r="F4102" i="8"/>
  <c r="F4419" i="8"/>
  <c r="H4419" i="8"/>
  <c r="I4419" i="8" s="1"/>
  <c r="H163" i="8"/>
  <c r="I163" i="8" s="1"/>
  <c r="F163" i="8"/>
  <c r="H4227" i="8"/>
  <c r="I4227" i="8" s="1"/>
  <c r="F4227" i="8"/>
  <c r="H56" i="8"/>
  <c r="I56" i="8" s="1"/>
  <c r="F56" i="8"/>
  <c r="H733" i="8"/>
  <c r="I733" i="8" s="1"/>
  <c r="F733" i="8"/>
  <c r="H1099" i="8"/>
  <c r="I1099" i="8" s="1"/>
  <c r="F1099" i="8"/>
  <c r="H3040" i="8"/>
  <c r="I3040" i="8" s="1"/>
  <c r="F3040" i="8"/>
  <c r="H330" i="8"/>
  <c r="I330" i="8" s="1"/>
  <c r="F330" i="8"/>
  <c r="H2880" i="8"/>
  <c r="I2880" i="8" s="1"/>
  <c r="F2880" i="8"/>
  <c r="H155" i="8"/>
  <c r="I155" i="8" s="1"/>
  <c r="F155" i="8"/>
  <c r="F3946" i="8"/>
  <c r="H3946" i="8"/>
  <c r="I3946" i="8" s="1"/>
  <c r="H1852" i="8"/>
  <c r="I1852" i="8" s="1"/>
  <c r="F1852" i="8"/>
  <c r="H3352" i="8"/>
  <c r="I3352" i="8" s="1"/>
  <c r="F3352" i="8"/>
  <c r="F4853" i="8"/>
  <c r="H4853" i="8"/>
  <c r="I4853" i="8" s="1"/>
  <c r="F3927" i="8"/>
  <c r="H3927" i="8"/>
  <c r="I3927" i="8" s="1"/>
  <c r="H3090" i="8"/>
  <c r="I3090" i="8" s="1"/>
  <c r="F3090" i="8"/>
  <c r="H3588" i="8"/>
  <c r="I3588" i="8" s="1"/>
  <c r="F3588" i="8"/>
  <c r="H993" i="8"/>
  <c r="I993" i="8" s="1"/>
  <c r="F993" i="8"/>
  <c r="H205" i="8"/>
  <c r="I205" i="8" s="1"/>
  <c r="F205" i="8"/>
  <c r="F4532" i="8"/>
  <c r="H4532" i="8"/>
  <c r="I4532" i="8" s="1"/>
  <c r="H3437" i="8"/>
  <c r="I3437" i="8" s="1"/>
  <c r="F3437" i="8"/>
  <c r="H54" i="8"/>
  <c r="I54" i="8" s="1"/>
  <c r="F54" i="8"/>
  <c r="H2081" i="8"/>
  <c r="I2081" i="8" s="1"/>
  <c r="F2081" i="8"/>
  <c r="H2931" i="8"/>
  <c r="I2931" i="8" s="1"/>
  <c r="F2931" i="8"/>
  <c r="H4302" i="8"/>
  <c r="I4302" i="8" s="1"/>
  <c r="F4302" i="8"/>
  <c r="H4296" i="8"/>
  <c r="I4296" i="8" s="1"/>
  <c r="F4296" i="8"/>
  <c r="H3948" i="8"/>
  <c r="I3948" i="8" s="1"/>
  <c r="F3948" i="8"/>
  <c r="H3381" i="8"/>
  <c r="I3381" i="8" s="1"/>
  <c r="F3381" i="8"/>
  <c r="H4357" i="8"/>
  <c r="I4357" i="8" s="1"/>
  <c r="F4357" i="8"/>
  <c r="H945" i="8"/>
  <c r="I945" i="8" s="1"/>
  <c r="F945" i="8"/>
  <c r="F1271" i="8"/>
  <c r="H1271" i="8"/>
  <c r="I1271" i="8" s="1"/>
  <c r="H686" i="8"/>
  <c r="I686" i="8" s="1"/>
  <c r="F686" i="8"/>
  <c r="H3943" i="8"/>
  <c r="I3943" i="8" s="1"/>
  <c r="F3943" i="8"/>
  <c r="F4781" i="8"/>
  <c r="H4781" i="8"/>
  <c r="I4781" i="8" s="1"/>
  <c r="H3547" i="8"/>
  <c r="I3547" i="8" s="1"/>
  <c r="F3547" i="8"/>
  <c r="H3451" i="8"/>
  <c r="I3451" i="8" s="1"/>
  <c r="F3451" i="8"/>
  <c r="H3942" i="8"/>
  <c r="I3942" i="8" s="1"/>
  <c r="F3942" i="8"/>
  <c r="H2617" i="8"/>
  <c r="I2617" i="8" s="1"/>
  <c r="F2617" i="8"/>
  <c r="H1890" i="8"/>
  <c r="I1890" i="8" s="1"/>
  <c r="F1890" i="8"/>
  <c r="F1103" i="8"/>
  <c r="H1103" i="8"/>
  <c r="I1103" i="8" s="1"/>
  <c r="H173" i="8"/>
  <c r="I173" i="8" s="1"/>
  <c r="F173" i="8"/>
  <c r="H928" i="8"/>
  <c r="I928" i="8" s="1"/>
  <c r="F928" i="8"/>
  <c r="H1122" i="8"/>
  <c r="I1122" i="8" s="1"/>
  <c r="F1122" i="8"/>
  <c r="H920" i="8"/>
  <c r="I920" i="8" s="1"/>
  <c r="F920" i="8"/>
  <c r="H4334" i="8"/>
  <c r="I4334" i="8" s="1"/>
  <c r="F4334" i="8"/>
  <c r="H345" i="8"/>
  <c r="I345" i="8" s="1"/>
  <c r="F345" i="8"/>
  <c r="H3556" i="8"/>
  <c r="I3556" i="8" s="1"/>
  <c r="F3556" i="8"/>
  <c r="H3500" i="8"/>
  <c r="I3500" i="8" s="1"/>
  <c r="F3500" i="8"/>
  <c r="H1843" i="8"/>
  <c r="I1843" i="8" s="1"/>
  <c r="F1843" i="8"/>
  <c r="H3267" i="8"/>
  <c r="I3267" i="8" s="1"/>
  <c r="F3267" i="8"/>
  <c r="H2687" i="8"/>
  <c r="I2687" i="8" s="1"/>
  <c r="F2687" i="8"/>
  <c r="H3070" i="8"/>
  <c r="I3070" i="8" s="1"/>
  <c r="F3070" i="8"/>
  <c r="H362" i="8"/>
  <c r="I362" i="8" s="1"/>
  <c r="F362" i="8"/>
  <c r="G397" i="5"/>
  <c r="F4487" i="8"/>
  <c r="H4487" i="8"/>
  <c r="I4487" i="8" s="1"/>
  <c r="H2484" i="8"/>
  <c r="I2484" i="8" s="1"/>
  <c r="F2484" i="8"/>
  <c r="H4678" i="5"/>
  <c r="E1168" i="8" s="1"/>
  <c r="H4352" i="8"/>
  <c r="I4352" i="8" s="1"/>
  <c r="F4352" i="8"/>
  <c r="F448" i="6"/>
  <c r="H3877" i="8"/>
  <c r="I3877" i="8" s="1"/>
  <c r="F3877" i="8"/>
  <c r="H4115" i="8"/>
  <c r="I4115" i="8" s="1"/>
  <c r="F4115" i="8"/>
  <c r="G11915" i="5"/>
  <c r="G9782" i="5"/>
  <c r="H2217" i="8"/>
  <c r="I2217" i="8" s="1"/>
  <c r="F2217" i="8"/>
  <c r="H3374" i="8"/>
  <c r="I3374" i="8" s="1"/>
  <c r="F3374" i="8"/>
  <c r="H3975" i="8"/>
  <c r="I3975" i="8" s="1"/>
  <c r="F3975" i="8"/>
  <c r="F4402" i="8"/>
  <c r="H4402" i="8"/>
  <c r="I4402" i="8" s="1"/>
  <c r="H3434" i="8"/>
  <c r="I3434" i="8" s="1"/>
  <c r="F3434" i="8"/>
  <c r="H3463" i="8"/>
  <c r="I3463" i="8" s="1"/>
  <c r="F3463" i="8"/>
  <c r="H350" i="8"/>
  <c r="I350" i="8" s="1"/>
  <c r="F350" i="8"/>
  <c r="H3212" i="8"/>
  <c r="I3212" i="8" s="1"/>
  <c r="F3212" i="8"/>
  <c r="H2892" i="8"/>
  <c r="I2892" i="8" s="1"/>
  <c r="F2892" i="8"/>
  <c r="H2896" i="8"/>
  <c r="I2896" i="8" s="1"/>
  <c r="F2896" i="8"/>
  <c r="H3339" i="8"/>
  <c r="I3339" i="8" s="1"/>
  <c r="F3339" i="8"/>
  <c r="F4789" i="8"/>
  <c r="H4789" i="8"/>
  <c r="I4789" i="8" s="1"/>
  <c r="H3383" i="8"/>
  <c r="I3383" i="8" s="1"/>
  <c r="F3383" i="8"/>
  <c r="H2927" i="8"/>
  <c r="I2927" i="8" s="1"/>
  <c r="F2927" i="8"/>
  <c r="H1954" i="8"/>
  <c r="I1954" i="8" s="1"/>
  <c r="F1954" i="8"/>
  <c r="F4819" i="8"/>
  <c r="H4819" i="8"/>
  <c r="I4819" i="8" s="1"/>
  <c r="H2911" i="8"/>
  <c r="I2911" i="8" s="1"/>
  <c r="F2911" i="8"/>
  <c r="F4755" i="8"/>
  <c r="H4755" i="8"/>
  <c r="I4755" i="8" s="1"/>
  <c r="H4361" i="8"/>
  <c r="I4361" i="8" s="1"/>
  <c r="F4361" i="8"/>
  <c r="H2875" i="8"/>
  <c r="I2875" i="8" s="1"/>
  <c r="F2875" i="8"/>
  <c r="H4285" i="8"/>
  <c r="I4285" i="8" s="1"/>
  <c r="F4285" i="8"/>
  <c r="H4003" i="8"/>
  <c r="I4003" i="8" s="1"/>
  <c r="F4003" i="8"/>
  <c r="H3395" i="8"/>
  <c r="I3395" i="8" s="1"/>
  <c r="F3395" i="8"/>
  <c r="F1871" i="8"/>
  <c r="H1871" i="8"/>
  <c r="I1871" i="8" s="1"/>
  <c r="H3979" i="8"/>
  <c r="I3979" i="8" s="1"/>
  <c r="F3979" i="8"/>
  <c r="F4525" i="8"/>
  <c r="H4525" i="8"/>
  <c r="I4525" i="8" s="1"/>
  <c r="H4057" i="8"/>
  <c r="I4057" i="8" s="1"/>
  <c r="F4057" i="8"/>
  <c r="F4394" i="8"/>
  <c r="H4394" i="8"/>
  <c r="I4394" i="8" s="1"/>
  <c r="H3357" i="8"/>
  <c r="I3357" i="8" s="1"/>
  <c r="F3357" i="8"/>
  <c r="H3014" i="8"/>
  <c r="I3014" i="8" s="1"/>
  <c r="F3014" i="8"/>
  <c r="H578" i="8"/>
  <c r="I578" i="8" s="1"/>
  <c r="F578" i="8"/>
  <c r="H1878" i="8"/>
  <c r="I1878" i="8" s="1"/>
  <c r="F1878" i="8"/>
  <c r="H3211" i="8"/>
  <c r="I3211" i="8" s="1"/>
  <c r="F3211" i="8"/>
  <c r="H1884" i="8"/>
  <c r="I1884" i="8" s="1"/>
  <c r="F1884" i="8"/>
  <c r="F4650" i="8"/>
  <c r="H4650" i="8"/>
  <c r="I4650" i="8" s="1"/>
  <c r="F4837" i="8"/>
  <c r="H4837" i="8"/>
  <c r="I4837" i="8" s="1"/>
  <c r="H2806" i="8"/>
  <c r="I2806" i="8" s="1"/>
  <c r="F2806" i="8"/>
  <c r="H820" i="8"/>
  <c r="I820" i="8" s="1"/>
  <c r="F820" i="8"/>
  <c r="F4303" i="8"/>
  <c r="H4303" i="8"/>
  <c r="I4303" i="8" s="1"/>
  <c r="H1892" i="8"/>
  <c r="I1892" i="8" s="1"/>
  <c r="F1892" i="8"/>
  <c r="H3313" i="8"/>
  <c r="I3313" i="8" s="1"/>
  <c r="F3313" i="8"/>
  <c r="F4354" i="8"/>
  <c r="H4354" i="8"/>
  <c r="I4354" i="8" s="1"/>
  <c r="H586" i="8"/>
  <c r="I586" i="8" s="1"/>
  <c r="F586" i="8"/>
  <c r="F4592" i="8"/>
  <c r="H4592" i="8"/>
  <c r="I4592" i="8" s="1"/>
  <c r="H2879" i="8"/>
  <c r="I2879" i="8" s="1"/>
  <c r="F2879" i="8"/>
  <c r="H1851" i="8"/>
  <c r="I1851" i="8" s="1"/>
  <c r="F1851" i="8"/>
  <c r="F1896" i="8"/>
  <c r="H1896" i="8"/>
  <c r="I1896" i="8" s="1"/>
  <c r="H4289" i="8"/>
  <c r="I4289" i="8" s="1"/>
  <c r="F4289" i="8"/>
  <c r="H172" i="8"/>
  <c r="I172" i="8" s="1"/>
  <c r="F172" i="8"/>
  <c r="H4473" i="8"/>
  <c r="I4473" i="8" s="1"/>
  <c r="F4473" i="8"/>
  <c r="H3304" i="8"/>
  <c r="I3304" i="8" s="1"/>
  <c r="F3304" i="8"/>
  <c r="H4261" i="8"/>
  <c r="I4261" i="8" s="1"/>
  <c r="F4261" i="8"/>
  <c r="H1374" i="8"/>
  <c r="I1374" i="8" s="1"/>
  <c r="F1374" i="8"/>
  <c r="H581" i="8"/>
  <c r="I581" i="8" s="1"/>
  <c r="F581" i="8"/>
  <c r="F4395" i="8"/>
  <c r="H4395" i="8"/>
  <c r="I4395" i="8" s="1"/>
  <c r="H2929" i="8"/>
  <c r="I2929" i="8" s="1"/>
  <c r="F2929" i="8"/>
  <c r="H3093" i="8"/>
  <c r="I3093" i="8" s="1"/>
  <c r="F3093" i="8"/>
  <c r="H2990" i="8"/>
  <c r="I2990" i="8" s="1"/>
  <c r="F2990" i="8"/>
  <c r="H2824" i="8"/>
  <c r="I2824" i="8" s="1"/>
  <c r="F2824" i="8"/>
  <c r="H1065" i="8"/>
  <c r="I1065" i="8" s="1"/>
  <c r="F1065" i="8"/>
  <c r="F4490" i="8"/>
  <c r="H4490" i="8"/>
  <c r="I4490" i="8" s="1"/>
  <c r="H3049" i="8"/>
  <c r="I3049" i="8" s="1"/>
  <c r="F3049" i="8"/>
  <c r="H105" i="8"/>
  <c r="I105" i="8" s="1"/>
  <c r="F105" i="8"/>
  <c r="H1170" i="8"/>
  <c r="I1170" i="8" s="1"/>
  <c r="F1170" i="8"/>
  <c r="H34" i="8"/>
  <c r="I34" i="8" s="1"/>
  <c r="F34" i="8"/>
  <c r="H1123" i="8"/>
  <c r="I1123" i="8" s="1"/>
  <c r="F1123" i="8"/>
  <c r="H2744" i="8"/>
  <c r="I2744" i="8" s="1"/>
  <c r="F2744" i="8"/>
  <c r="H99" i="8"/>
  <c r="I99" i="8" s="1"/>
  <c r="F99" i="8"/>
  <c r="H269" i="8"/>
  <c r="I269" i="8" s="1"/>
  <c r="F269" i="8"/>
  <c r="H1499" i="8"/>
  <c r="I1499" i="8" s="1"/>
  <c r="F1499" i="8"/>
  <c r="H1206" i="8"/>
  <c r="I1206" i="8" s="1"/>
  <c r="F1206" i="8"/>
  <c r="H3389" i="8"/>
  <c r="I3389" i="8" s="1"/>
  <c r="F3389" i="8"/>
  <c r="H4069" i="8"/>
  <c r="I4069" i="8" s="1"/>
  <c r="F4069" i="8"/>
  <c r="H4492" i="8"/>
  <c r="I4492" i="8" s="1"/>
  <c r="F4492" i="8"/>
  <c r="H448" i="8"/>
  <c r="I448" i="8" s="1"/>
  <c r="F448" i="8"/>
  <c r="F1839" i="8"/>
  <c r="H1839" i="8"/>
  <c r="I1839" i="8" s="1"/>
  <c r="H1885" i="8"/>
  <c r="I1885" i="8" s="1"/>
  <c r="F1885" i="8"/>
  <c r="H257" i="8"/>
  <c r="I257" i="8" s="1"/>
  <c r="F257" i="8"/>
  <c r="H4240" i="8"/>
  <c r="I4240" i="8" s="1"/>
  <c r="F4240" i="8"/>
  <c r="H2757" i="8"/>
  <c r="I2757" i="8" s="1"/>
  <c r="F2757" i="8"/>
  <c r="F1872" i="8"/>
  <c r="H1872" i="8"/>
  <c r="I1872" i="8" s="1"/>
  <c r="H4397" i="8"/>
  <c r="I4397" i="8" s="1"/>
  <c r="F4397" i="8"/>
  <c r="F3951" i="8"/>
  <c r="H3951" i="8"/>
  <c r="I3951" i="8" s="1"/>
  <c r="H3300" i="8"/>
  <c r="I3300" i="8" s="1"/>
  <c r="F3300" i="8"/>
  <c r="H4262" i="8"/>
  <c r="I4262" i="8" s="1"/>
  <c r="F4262" i="8"/>
  <c r="F4668" i="8"/>
  <c r="H4668" i="8"/>
  <c r="I4668" i="8" s="1"/>
  <c r="H3035" i="8"/>
  <c r="I3035" i="8" s="1"/>
  <c r="F3035" i="8"/>
  <c r="F4706" i="8"/>
  <c r="H4706" i="8"/>
  <c r="I4706" i="8" s="1"/>
  <c r="H1572" i="8"/>
  <c r="I1572" i="8" s="1"/>
  <c r="F1572" i="8"/>
  <c r="H3029" i="8"/>
  <c r="I3029" i="8" s="1"/>
  <c r="F3029" i="8"/>
  <c r="H2820" i="8"/>
  <c r="I2820" i="8" s="1"/>
  <c r="F2820" i="8"/>
  <c r="F4684" i="8"/>
  <c r="H4684" i="8"/>
  <c r="I4684" i="8" s="1"/>
  <c r="H4401" i="8"/>
  <c r="I4401" i="8" s="1"/>
  <c r="F4401" i="8"/>
  <c r="H3402" i="8"/>
  <c r="I3402" i="8" s="1"/>
  <c r="F3402" i="8"/>
  <c r="H2789" i="8"/>
  <c r="I2789" i="8" s="1"/>
  <c r="F2789" i="8"/>
  <c r="H3933" i="8"/>
  <c r="I3933" i="8" s="1"/>
  <c r="F3933" i="8"/>
  <c r="F4838" i="8"/>
  <c r="H4838" i="8"/>
  <c r="I4838" i="8" s="1"/>
  <c r="H3455" i="8"/>
  <c r="I3455" i="8" s="1"/>
  <c r="F3455" i="8"/>
  <c r="H3137" i="8"/>
  <c r="I3137" i="8" s="1"/>
  <c r="F3137" i="8"/>
  <c r="H4001" i="8"/>
  <c r="I4001" i="8" s="1"/>
  <c r="F4001" i="8"/>
  <c r="H3945" i="8"/>
  <c r="I3945" i="8" s="1"/>
  <c r="F3945" i="8"/>
  <c r="F4735" i="8"/>
  <c r="H4735" i="8"/>
  <c r="I4735" i="8" s="1"/>
  <c r="H1036" i="8"/>
  <c r="I1036" i="8" s="1"/>
  <c r="F1036" i="8"/>
  <c r="H3466" i="8"/>
  <c r="I3466" i="8" s="1"/>
  <c r="F3466" i="8"/>
  <c r="H182" i="8"/>
  <c r="I182" i="8" s="1"/>
  <c r="F182" i="8"/>
  <c r="H1604" i="8"/>
  <c r="I1604" i="8" s="1"/>
  <c r="F1604" i="8"/>
  <c r="H201" i="8"/>
  <c r="I201" i="8" s="1"/>
  <c r="F201" i="8"/>
  <c r="H3364" i="8"/>
  <c r="I3364" i="8" s="1"/>
  <c r="F3364" i="8"/>
  <c r="H2819" i="8"/>
  <c r="I2819" i="8" s="1"/>
  <c r="F2819" i="8"/>
  <c r="H354" i="8"/>
  <c r="I354" i="8" s="1"/>
  <c r="F354" i="8"/>
  <c r="H3365" i="8"/>
  <c r="I3365" i="8" s="1"/>
  <c r="F3365" i="8"/>
  <c r="F3954" i="8"/>
  <c r="H3954" i="8"/>
  <c r="I3954" i="8" s="1"/>
  <c r="H3433" i="8"/>
  <c r="I3433" i="8" s="1"/>
  <c r="F3433" i="8"/>
  <c r="H1006" i="8"/>
  <c r="I1006" i="8" s="1"/>
  <c r="F1006" i="8"/>
  <c r="F4330" i="8"/>
  <c r="H4330" i="8"/>
  <c r="I4330" i="8" s="1"/>
  <c r="H2818" i="8"/>
  <c r="I2818" i="8" s="1"/>
  <c r="F2818" i="8"/>
  <c r="H562" i="8"/>
  <c r="I562" i="8" s="1"/>
  <c r="F562" i="8"/>
  <c r="H1546" i="8"/>
  <c r="I1546" i="8" s="1"/>
  <c r="F1546" i="8"/>
  <c r="H985" i="8"/>
  <c r="I985" i="8" s="1"/>
  <c r="F985" i="8"/>
  <c r="F4050" i="8"/>
  <c r="H4050" i="8"/>
  <c r="I4050" i="8" s="1"/>
  <c r="H566" i="8"/>
  <c r="I566" i="8" s="1"/>
  <c r="F566" i="8"/>
  <c r="H3038" i="8"/>
  <c r="I3038" i="8" s="1"/>
  <c r="F3038" i="8"/>
  <c r="H3420" i="8"/>
  <c r="I3420" i="8" s="1"/>
  <c r="F3420" i="8"/>
  <c r="H109" i="8"/>
  <c r="I109" i="8" s="1"/>
  <c r="F109" i="8"/>
  <c r="H768" i="8"/>
  <c r="I768" i="8" s="1"/>
  <c r="F768" i="8"/>
  <c r="G6431" i="5"/>
  <c r="H991" i="8"/>
  <c r="I991" i="8" s="1"/>
  <c r="F991" i="8"/>
  <c r="H2139" i="8"/>
  <c r="F2139" i="8"/>
  <c r="I2139" i="8"/>
  <c r="H2480" i="8"/>
  <c r="I2480" i="8" s="1"/>
  <c r="F2480" i="8"/>
  <c r="H3497" i="8"/>
  <c r="I3497" i="8" s="1"/>
  <c r="F3497" i="8"/>
  <c r="G9779" i="5"/>
  <c r="G8717" i="5"/>
  <c r="H923" i="8"/>
  <c r="I923" i="8" s="1"/>
  <c r="F923" i="8"/>
  <c r="H3322" i="8"/>
  <c r="I3322" i="8" s="1"/>
  <c r="F3322" i="8"/>
  <c r="F1128" i="8"/>
  <c r="H1128" i="8"/>
  <c r="I1128" i="8" s="1"/>
  <c r="H3426" i="8"/>
  <c r="I3426" i="8" s="1"/>
  <c r="F3426" i="8"/>
  <c r="F4427" i="8"/>
  <c r="H4427" i="8"/>
  <c r="I4427" i="8" s="1"/>
  <c r="H854" i="8"/>
  <c r="I854" i="8" s="1"/>
  <c r="F854" i="8"/>
  <c r="H3390" i="8"/>
  <c r="I3390" i="8" s="1"/>
  <c r="F3390" i="8"/>
  <c r="H2938" i="8"/>
  <c r="I2938" i="8" s="1"/>
  <c r="F2938" i="8"/>
  <c r="H2877" i="8"/>
  <c r="I2877" i="8" s="1"/>
  <c r="F2877" i="8"/>
  <c r="H3965" i="8"/>
  <c r="I3965" i="8" s="1"/>
  <c r="F3965" i="8"/>
  <c r="H3936" i="8"/>
  <c r="I3936" i="8" s="1"/>
  <c r="F3936" i="8"/>
  <c r="H3341" i="8"/>
  <c r="I3341" i="8" s="1"/>
  <c r="F3341" i="8"/>
  <c r="F4854" i="8"/>
  <c r="H4854" i="8"/>
  <c r="I4854" i="8" s="1"/>
  <c r="H3460" i="8"/>
  <c r="I3460" i="8" s="1"/>
  <c r="F3460" i="8"/>
  <c r="F4634" i="8"/>
  <c r="H4634" i="8"/>
  <c r="I4634" i="8" s="1"/>
  <c r="F3995" i="8"/>
  <c r="H3995" i="8"/>
  <c r="I3995" i="8" s="1"/>
  <c r="H2608" i="8"/>
  <c r="I2608" i="8" s="1"/>
  <c r="F2608" i="8"/>
  <c r="H934" i="8"/>
  <c r="I934" i="8" s="1"/>
  <c r="F934" i="8"/>
  <c r="H3370" i="8"/>
  <c r="I3370" i="8" s="1"/>
  <c r="F3370" i="8"/>
  <c r="H98" i="8"/>
  <c r="I98" i="8" s="1"/>
  <c r="F98" i="8"/>
  <c r="H4301" i="8"/>
  <c r="I4301" i="8" s="1"/>
  <c r="F4301" i="8"/>
  <c r="H329" i="8"/>
  <c r="I329" i="8" s="1"/>
  <c r="F329" i="8"/>
  <c r="H2299" i="8"/>
  <c r="I2299" i="8" s="1"/>
  <c r="F2299" i="8"/>
  <c r="H3294" i="8"/>
  <c r="I3294" i="8" s="1"/>
  <c r="F3294" i="8"/>
  <c r="H3351" i="8"/>
  <c r="I3351" i="8" s="1"/>
  <c r="F3351" i="8"/>
  <c r="H3236" i="8"/>
  <c r="I3236" i="8" s="1"/>
  <c r="F3236" i="8"/>
  <c r="H3331" i="8"/>
  <c r="I3331" i="8" s="1"/>
  <c r="F3331" i="8"/>
  <c r="H2979" i="8"/>
  <c r="I2979" i="8" s="1"/>
  <c r="F2979" i="8"/>
  <c r="F1863" i="8"/>
  <c r="H1863" i="8"/>
  <c r="I1863" i="8" s="1"/>
  <c r="H3453" i="8"/>
  <c r="I3453" i="8" s="1"/>
  <c r="F3453" i="8"/>
  <c r="H3320" i="8"/>
  <c r="I3320" i="8" s="1"/>
  <c r="F3320" i="8"/>
  <c r="H3966" i="8"/>
  <c r="I3966" i="8" s="1"/>
  <c r="F3966" i="8"/>
  <c r="H2910" i="8"/>
  <c r="I2910" i="8" s="1"/>
  <c r="F2910" i="8"/>
  <c r="H1137" i="8"/>
  <c r="I1137" i="8" s="1"/>
  <c r="F1137" i="8"/>
  <c r="F4021" i="8"/>
  <c r="H4021" i="8"/>
  <c r="I4021" i="8" s="1"/>
  <c r="H4488" i="8"/>
  <c r="I4488" i="8" s="1"/>
  <c r="F4488" i="8"/>
  <c r="F4550" i="8"/>
  <c r="H4550" i="8"/>
  <c r="I4550" i="8" s="1"/>
  <c r="H3044" i="8"/>
  <c r="I3044" i="8" s="1"/>
  <c r="F3044" i="8"/>
  <c r="F3930" i="8"/>
  <c r="H3930" i="8"/>
  <c r="I3930" i="8" s="1"/>
  <c r="H3415" i="8"/>
  <c r="I3415" i="8" s="1"/>
  <c r="F3415" i="8"/>
  <c r="H3295" i="8"/>
  <c r="I3295" i="8" s="1"/>
  <c r="F3295" i="8"/>
  <c r="H4329" i="8"/>
  <c r="I4329" i="8" s="1"/>
  <c r="F4329" i="8"/>
  <c r="H3405" i="8"/>
  <c r="I3405" i="8" s="1"/>
  <c r="F3405" i="8"/>
  <c r="H2937" i="8"/>
  <c r="I2937" i="8" s="1"/>
  <c r="F2937" i="8"/>
  <c r="H53" i="8"/>
  <c r="I53" i="8" s="1"/>
  <c r="F53" i="8"/>
  <c r="F4049" i="8"/>
  <c r="H4049" i="8"/>
  <c r="I4049" i="8" s="1"/>
  <c r="H4222" i="8"/>
  <c r="I4222" i="8" s="1"/>
  <c r="F4222" i="8"/>
  <c r="H4310" i="8"/>
  <c r="I4310" i="8" s="1"/>
  <c r="F4310" i="8"/>
  <c r="F4379" i="8"/>
  <c r="H4379" i="8"/>
  <c r="I4379" i="8" s="1"/>
  <c r="H256" i="8"/>
  <c r="I256" i="8" s="1"/>
  <c r="F256" i="8"/>
  <c r="F4765" i="8"/>
  <c r="H4765" i="8"/>
  <c r="I4765" i="8" s="1"/>
  <c r="H204" i="8"/>
  <c r="I204" i="8" s="1"/>
  <c r="F204" i="8"/>
  <c r="H1098" i="8"/>
  <c r="I1098" i="8" s="1"/>
  <c r="F1098" i="8"/>
  <c r="H1389" i="8"/>
  <c r="I1389" i="8" s="1"/>
  <c r="F1389" i="8"/>
  <c r="H414" i="8"/>
  <c r="I414" i="8" s="1"/>
  <c r="F414" i="8"/>
  <c r="H3553" i="8"/>
  <c r="I3553" i="8" s="1"/>
  <c r="F3553" i="8"/>
  <c r="H349" i="8"/>
  <c r="I349" i="8" s="1"/>
  <c r="F349" i="8"/>
  <c r="H1181" i="8"/>
  <c r="I1181" i="8" s="1"/>
  <c r="F1181" i="8"/>
  <c r="H4043" i="8"/>
  <c r="I4043" i="8" s="1"/>
  <c r="F4043" i="8"/>
  <c r="H1113" i="8"/>
  <c r="I1113" i="8" s="1"/>
  <c r="F1113" i="8"/>
  <c r="F4527" i="8"/>
  <c r="H4527" i="8"/>
  <c r="I4527" i="8" s="1"/>
  <c r="H4070" i="8"/>
  <c r="I4070" i="8" s="1"/>
  <c r="F4070" i="8"/>
  <c r="H3469" i="8"/>
  <c r="I3469" i="8" s="1"/>
  <c r="F3469" i="8"/>
  <c r="H1034" i="8"/>
  <c r="I1034" i="8" s="1"/>
  <c r="F1034" i="8"/>
  <c r="H3974" i="8"/>
  <c r="I3974" i="8" s="1"/>
  <c r="F3974" i="8"/>
  <c r="F4483" i="8"/>
  <c r="H4483" i="8"/>
  <c r="I4483" i="8" s="1"/>
  <c r="H36" i="8"/>
  <c r="I36" i="8" s="1"/>
  <c r="F36" i="8"/>
  <c r="H2873" i="8"/>
  <c r="I2873" i="8" s="1"/>
  <c r="F2873" i="8"/>
  <c r="H2695" i="8"/>
  <c r="I2695" i="8" s="1"/>
  <c r="F2695" i="8"/>
  <c r="F4290" i="8"/>
  <c r="H4290" i="8"/>
  <c r="I4290" i="8" s="1"/>
  <c r="H2861" i="8"/>
  <c r="I2861" i="8" s="1"/>
  <c r="F2861" i="8"/>
  <c r="H1386" i="8"/>
  <c r="I1386" i="8" s="1"/>
  <c r="F1386" i="8"/>
  <c r="H1174" i="8"/>
  <c r="I1174" i="8" s="1"/>
  <c r="F1174" i="8"/>
  <c r="F3986" i="8"/>
  <c r="H3986" i="8"/>
  <c r="I3986" i="8" s="1"/>
  <c r="H3969" i="8"/>
  <c r="I3969" i="8" s="1"/>
  <c r="F3969" i="8"/>
  <c r="H2912" i="8"/>
  <c r="I2912" i="8" s="1"/>
  <c r="F2912" i="8"/>
  <c r="H3868" i="8"/>
  <c r="I3868" i="8" s="1"/>
  <c r="F3868" i="8"/>
  <c r="H3237" i="8"/>
  <c r="I3237" i="8" s="1"/>
  <c r="F3237" i="8"/>
  <c r="H4056" i="8"/>
  <c r="I4056" i="8" s="1"/>
  <c r="F4056" i="8"/>
  <c r="F4689" i="8"/>
  <c r="H4689" i="8"/>
  <c r="I4689" i="8" s="1"/>
  <c r="H1836" i="8"/>
  <c r="I1836" i="8" s="1"/>
  <c r="F1836" i="8"/>
  <c r="H283" i="8"/>
  <c r="I283" i="8" s="1"/>
  <c r="F283" i="8"/>
  <c r="H4267" i="8"/>
  <c r="I4267" i="8" s="1"/>
  <c r="F4267" i="8"/>
  <c r="H1574" i="8"/>
  <c r="I1574" i="8" s="1"/>
  <c r="F1574" i="8"/>
  <c r="F4632" i="8"/>
  <c r="H4632" i="8"/>
  <c r="I4632" i="8" s="1"/>
  <c r="H3317" i="8"/>
  <c r="I3317" i="8" s="1"/>
  <c r="F3317" i="8"/>
  <c r="H1341" i="8"/>
  <c r="I1341" i="8" s="1"/>
  <c r="F1341" i="8"/>
  <c r="H1891" i="8"/>
  <c r="I1891" i="8" s="1"/>
  <c r="F1891" i="8"/>
  <c r="H4385" i="8"/>
  <c r="I4385" i="8" s="1"/>
  <c r="F4385" i="8"/>
  <c r="F4258" i="8"/>
  <c r="H4258" i="8"/>
  <c r="I4258" i="8" s="1"/>
  <c r="F4282" i="8"/>
  <c r="H4282" i="8"/>
  <c r="I4282" i="8" s="1"/>
  <c r="H715" i="8"/>
  <c r="I715" i="8" s="1"/>
  <c r="F715" i="8"/>
  <c r="H1124" i="8"/>
  <c r="I1124" i="8" s="1"/>
  <c r="F1124" i="8"/>
  <c r="H713" i="8"/>
  <c r="I713" i="8" s="1"/>
  <c r="F713" i="8"/>
  <c r="H564" i="8"/>
  <c r="I564" i="8" s="1"/>
  <c r="F564" i="8"/>
  <c r="H118" i="8"/>
  <c r="I118" i="8" s="1"/>
  <c r="F118" i="8"/>
  <c r="H3600" i="8"/>
  <c r="I3600" i="8" s="1"/>
  <c r="F3600" i="8"/>
  <c r="H2812" i="8"/>
  <c r="I2812" i="8" s="1"/>
  <c r="F2812" i="8"/>
  <c r="H1605" i="8"/>
  <c r="I1605" i="8" s="1"/>
  <c r="F1605" i="8"/>
  <c r="H3950" i="8"/>
  <c r="I3950" i="8" s="1"/>
  <c r="F3950" i="8"/>
  <c r="F4542" i="8"/>
  <c r="H4542" i="8"/>
  <c r="I4542" i="8" s="1"/>
  <c r="F1416" i="8"/>
  <c r="H1416" i="8"/>
  <c r="I1416" i="8" s="1"/>
  <c r="H3326" i="8"/>
  <c r="I3326" i="8" s="1"/>
  <c r="F3326" i="8"/>
  <c r="H3332" i="8"/>
  <c r="I3332" i="8" s="1"/>
  <c r="F3332" i="8"/>
  <c r="H1898" i="8"/>
  <c r="I1898" i="8" s="1"/>
  <c r="F1898" i="8"/>
  <c r="H2978" i="8"/>
  <c r="I2978" i="8" s="1"/>
  <c r="F2978" i="8"/>
  <c r="H477" i="8"/>
  <c r="I477" i="8" s="1"/>
  <c r="F477" i="8"/>
  <c r="H3394" i="8"/>
  <c r="I3394" i="8" s="1"/>
  <c r="F3394" i="8"/>
  <c r="H6" i="8"/>
  <c r="I6" i="8" s="1"/>
  <c r="F6" i="8"/>
  <c r="H2933" i="8"/>
  <c r="I2933" i="8" s="1"/>
  <c r="F2933" i="8"/>
  <c r="H2618" i="8"/>
  <c r="I2618" i="8" s="1"/>
  <c r="F2618" i="8"/>
  <c r="H3592" i="8"/>
  <c r="I3592" i="8" s="1"/>
  <c r="F3592" i="8"/>
  <c r="H719" i="8"/>
  <c r="I719" i="8" s="1"/>
  <c r="F719" i="8"/>
  <c r="H3990" i="8"/>
  <c r="I3990" i="8" s="1"/>
  <c r="F3990" i="8"/>
  <c r="H3501" i="8"/>
  <c r="I3501" i="8" s="1"/>
  <c r="F3501" i="8"/>
  <c r="H3410" i="8"/>
  <c r="I3410" i="8" s="1"/>
  <c r="F3410" i="8"/>
  <c r="H4368" i="8"/>
  <c r="I4368" i="8" s="1"/>
  <c r="F4368" i="8"/>
  <c r="H3566" i="8"/>
  <c r="I3566" i="8" s="1"/>
  <c r="F3566" i="8"/>
  <c r="H1129" i="8"/>
  <c r="I1129" i="8" s="1"/>
  <c r="F1129" i="8"/>
  <c r="H1147" i="8"/>
  <c r="I1147" i="8" s="1"/>
  <c r="F1147" i="8"/>
  <c r="H3492" i="8"/>
  <c r="I3492" i="8" s="1"/>
  <c r="F3492" i="8"/>
  <c r="H3477" i="8"/>
  <c r="I3477" i="8" s="1"/>
  <c r="F3477" i="8"/>
  <c r="H4244" i="8"/>
  <c r="I4244" i="8" s="1"/>
  <c r="F4244" i="8"/>
  <c r="H3369" i="8"/>
  <c r="I3369" i="8" s="1"/>
  <c r="F3369" i="8"/>
  <c r="H4348" i="8"/>
  <c r="I4348" i="8" s="1"/>
  <c r="F4348" i="8"/>
  <c r="F1368" i="8"/>
  <c r="H1368" i="8"/>
  <c r="I1368" i="8" s="1"/>
  <c r="F1887" i="8"/>
  <c r="H1887" i="8"/>
  <c r="I1887" i="8" s="1"/>
  <c r="H1107" i="8"/>
  <c r="I1107" i="8" s="1"/>
  <c r="F1107" i="8"/>
  <c r="F447" i="6"/>
  <c r="H3509" i="8"/>
  <c r="I3509" i="8" s="1"/>
  <c r="F3509" i="8"/>
  <c r="I4051" i="8"/>
  <c r="H4051" i="8"/>
  <c r="F4051" i="8"/>
  <c r="H2038" i="8"/>
  <c r="I2038" i="8" s="1"/>
  <c r="F2038" i="8"/>
  <c r="H2463" i="8"/>
  <c r="I2463" i="8" s="1"/>
  <c r="F2463" i="8"/>
  <c r="G6497" i="5"/>
  <c r="H969" i="8" l="1"/>
  <c r="I969" i="8" s="1"/>
  <c r="F969" i="8"/>
  <c r="H908" i="8"/>
  <c r="I908" i="8" s="1"/>
  <c r="F908" i="8"/>
  <c r="H898" i="8"/>
  <c r="I898" i="8" s="1"/>
  <c r="F898" i="8"/>
  <c r="H931" i="8"/>
  <c r="I931" i="8" s="1"/>
  <c r="F931" i="8"/>
  <c r="G10882" i="5"/>
  <c r="G442" i="5"/>
  <c r="H9775" i="5"/>
  <c r="E4265" i="8" s="1"/>
  <c r="H3701" i="5"/>
  <c r="E986" i="8" s="1"/>
  <c r="G3549" i="5"/>
  <c r="G8851" i="5"/>
  <c r="G376" i="5"/>
  <c r="G8495" i="5"/>
  <c r="G10824" i="5"/>
  <c r="G4612" i="5"/>
  <c r="F372" i="6"/>
  <c r="G369" i="6" s="1"/>
  <c r="G10831" i="5"/>
  <c r="H6460" i="5"/>
  <c r="E2614" i="8" s="1"/>
  <c r="F4727" i="8"/>
  <c r="H4727" i="8"/>
  <c r="I4727" i="8" s="1"/>
  <c r="H971" i="8"/>
  <c r="I971" i="8" s="1"/>
  <c r="F971" i="8"/>
  <c r="G7414" i="5"/>
  <c r="G3798" i="5"/>
  <c r="G427" i="5"/>
  <c r="H3489" i="8"/>
  <c r="I3489" i="8" s="1"/>
  <c r="F3489" i="8"/>
  <c r="G5398" i="5"/>
  <c r="G3527" i="5"/>
  <c r="G3814" i="5"/>
  <c r="H2897" i="8"/>
  <c r="I2897" i="8" s="1"/>
  <c r="F2897" i="8"/>
  <c r="H2876" i="8"/>
  <c r="I2876" i="8" s="1"/>
  <c r="F2876" i="8"/>
  <c r="G435" i="6"/>
  <c r="G1341" i="5"/>
  <c r="G4564" i="5"/>
  <c r="G11365" i="5"/>
  <c r="G3598" i="5"/>
  <c r="G3772" i="5"/>
  <c r="H11387" i="5"/>
  <c r="E4724" i="8" s="1"/>
  <c r="G7799" i="5"/>
  <c r="F4615" i="8"/>
  <c r="H4615" i="8"/>
  <c r="I4615" i="8" s="1"/>
  <c r="H1131" i="8"/>
  <c r="I1131" i="8" s="1"/>
  <c r="F1131" i="8"/>
  <c r="F4761" i="8"/>
  <c r="H4761" i="8"/>
  <c r="I4761" i="8" s="1"/>
  <c r="H1245" i="8"/>
  <c r="I1245" i="8" s="1"/>
  <c r="F1245" i="8"/>
  <c r="H363" i="8"/>
  <c r="I363" i="8" s="1"/>
  <c r="F363" i="8"/>
  <c r="H3019" i="8"/>
  <c r="I3019" i="8" s="1"/>
  <c r="F3019" i="8"/>
  <c r="G6483" i="5"/>
  <c r="G3494" i="5"/>
  <c r="G3918" i="5"/>
  <c r="G6634" i="5"/>
  <c r="F524" i="6"/>
  <c r="G522" i="6" s="1"/>
  <c r="G6480" i="5"/>
  <c r="G5396" i="5"/>
  <c r="G10823" i="5"/>
  <c r="G4549" i="5"/>
  <c r="G5577" i="5"/>
  <c r="G7472" i="5"/>
  <c r="G6401" i="5"/>
  <c r="H13" i="8"/>
  <c r="I13" i="8" s="1"/>
  <c r="F13" i="8"/>
  <c r="G5588" i="5"/>
  <c r="H222" i="8"/>
  <c r="I222" i="8" s="1"/>
  <c r="F222" i="8"/>
  <c r="H906" i="8"/>
  <c r="I906" i="8" s="1"/>
  <c r="F906" i="8"/>
  <c r="H184" i="8"/>
  <c r="I184" i="8" s="1"/>
  <c r="F184" i="8"/>
  <c r="H2995" i="8"/>
  <c r="I2995" i="8" s="1"/>
  <c r="F2995" i="8"/>
  <c r="H3041" i="8"/>
  <c r="I3041" i="8" s="1"/>
  <c r="F3041" i="8"/>
  <c r="H973" i="8"/>
  <c r="I973" i="8" s="1"/>
  <c r="F973" i="8"/>
  <c r="H1365" i="8"/>
  <c r="I1365" i="8" s="1"/>
  <c r="F1365" i="8"/>
  <c r="H3042" i="8"/>
  <c r="I3042" i="8" s="1"/>
  <c r="F3042" i="8"/>
  <c r="G11913" i="5"/>
  <c r="G6495" i="5"/>
  <c r="G3452" i="5"/>
  <c r="G1354" i="5"/>
  <c r="G7738" i="5"/>
  <c r="G8526" i="5"/>
  <c r="G557" i="5"/>
  <c r="G4060" i="5"/>
  <c r="G5393" i="5"/>
  <c r="G7685" i="5"/>
  <c r="H11394" i="5"/>
  <c r="E4725" i="8" s="1"/>
  <c r="H3569" i="8"/>
  <c r="I3569" i="8" s="1"/>
  <c r="F3569" i="8"/>
  <c r="G6377" i="5"/>
  <c r="G3573" i="5"/>
  <c r="G7486" i="5"/>
  <c r="G3487" i="5"/>
  <c r="G5585" i="5"/>
  <c r="G7603" i="5"/>
  <c r="G547" i="5"/>
  <c r="G7479" i="5"/>
  <c r="G6488" i="5"/>
  <c r="G3640" i="5"/>
  <c r="H216" i="8"/>
  <c r="I216" i="8" s="1"/>
  <c r="F216" i="8"/>
  <c r="H305" i="8"/>
  <c r="I305" i="8" s="1"/>
  <c r="F305" i="8"/>
  <c r="G275" i="5"/>
  <c r="H8714" i="5"/>
  <c r="E3549" i="8" s="1"/>
  <c r="F518" i="6"/>
  <c r="G516" i="6" s="1"/>
  <c r="H6426" i="5"/>
  <c r="E2609" i="8" s="1"/>
  <c r="G4636" i="5"/>
  <c r="H396" i="5"/>
  <c r="E91" i="8" s="1"/>
  <c r="G5578" i="5"/>
  <c r="G6641" i="5"/>
  <c r="G4631" i="5"/>
  <c r="G1794" i="5"/>
  <c r="G5419" i="5"/>
  <c r="G5573" i="5"/>
  <c r="G6648" i="5"/>
  <c r="G3538" i="5"/>
  <c r="G4604" i="5"/>
  <c r="H2923" i="8"/>
  <c r="I2923" i="8" s="1"/>
  <c r="F2923" i="8"/>
  <c r="H891" i="8"/>
  <c r="I891" i="8" s="1"/>
  <c r="F891" i="8"/>
  <c r="H1081" i="8"/>
  <c r="I1081" i="8" s="1"/>
  <c r="F1081" i="8"/>
  <c r="H861" i="8"/>
  <c r="I861" i="8" s="1"/>
  <c r="F861" i="8"/>
  <c r="H3164" i="8"/>
  <c r="I3164" i="8" s="1"/>
  <c r="F3164" i="8"/>
  <c r="H3172" i="8"/>
  <c r="I3172" i="8" s="1"/>
  <c r="F3172" i="8"/>
  <c r="G11116" i="5"/>
  <c r="G430" i="5"/>
  <c r="H3989" i="5"/>
  <c r="E1070" i="8" s="1"/>
  <c r="G10819" i="5"/>
  <c r="G63" i="6"/>
  <c r="G6527" i="5"/>
  <c r="G5590" i="5"/>
  <c r="F363" i="6"/>
  <c r="G363" i="6" s="1"/>
  <c r="H273" i="8" l="1"/>
  <c r="I273" i="8" s="1"/>
  <c r="F273" i="8"/>
  <c r="H208" i="8"/>
  <c r="I208" i="8" s="1"/>
  <c r="F208" i="8"/>
  <c r="H4225" i="8"/>
  <c r="I4225" i="8" s="1"/>
  <c r="F4225" i="8"/>
  <c r="H3570" i="8"/>
  <c r="I3570" i="8" s="1"/>
  <c r="F3570" i="8"/>
  <c r="H87" i="8"/>
  <c r="I87" i="8" s="1"/>
  <c r="F87" i="8"/>
  <c r="H877" i="8"/>
  <c r="I877" i="8" s="1"/>
  <c r="F877" i="8"/>
  <c r="H1337" i="8"/>
  <c r="I1337" i="8" s="1"/>
  <c r="F1337" i="8"/>
  <c r="F1392" i="8"/>
  <c r="H1392" i="8"/>
  <c r="I1392" i="8" s="1"/>
  <c r="H997" i="8"/>
  <c r="I997" i="8" s="1"/>
  <c r="F997" i="8"/>
  <c r="F4845" i="8"/>
  <c r="H4845" i="8"/>
  <c r="I4845" i="8" s="1"/>
  <c r="H889" i="8"/>
  <c r="I889" i="8" s="1"/>
  <c r="F889" i="8"/>
  <c r="H918" i="8"/>
  <c r="I918" i="8" s="1"/>
  <c r="F918" i="8"/>
  <c r="H5416" i="5"/>
  <c r="E1344" i="8" s="1"/>
  <c r="H1793" i="5"/>
  <c r="E290" i="8" s="1"/>
  <c r="H4626" i="5"/>
  <c r="E1161" i="8" s="1"/>
  <c r="H271" i="5"/>
  <c r="E79" i="8" s="1"/>
  <c r="H547" i="5"/>
  <c r="E110" i="8" s="1"/>
  <c r="H7602" i="5"/>
  <c r="E3253" i="8" s="1"/>
  <c r="H3768" i="5"/>
  <c r="E996" i="8" s="1"/>
  <c r="H373" i="5"/>
  <c r="E89" i="8" s="1"/>
  <c r="H3543" i="8"/>
  <c r="I3543" i="8" s="1"/>
  <c r="F3543" i="8"/>
  <c r="H1246" i="8"/>
  <c r="I1246" i="8" s="1"/>
  <c r="F1246" i="8"/>
  <c r="H1085" i="8"/>
  <c r="I1085" i="8" s="1"/>
  <c r="F1085" i="8"/>
  <c r="H95" i="8"/>
  <c r="I95" i="8" s="1"/>
  <c r="F95" i="8"/>
  <c r="H223" i="8"/>
  <c r="I223" i="8" s="1"/>
  <c r="F223" i="8"/>
  <c r="H3583" i="8"/>
  <c r="I3583" i="8" s="1"/>
  <c r="F3583" i="8"/>
  <c r="H7485" i="5"/>
  <c r="E3217" i="8" s="1"/>
  <c r="H555" i="5"/>
  <c r="E111" i="8" s="1"/>
  <c r="H7471" i="5"/>
  <c r="E3215" i="8" s="1"/>
  <c r="H4559" i="5"/>
  <c r="E1153" i="8" s="1"/>
  <c r="H442" i="5"/>
  <c r="E96" i="8" s="1"/>
  <c r="H6377" i="5"/>
  <c r="E2602" i="8" s="1"/>
  <c r="H136" i="8"/>
  <c r="I136" i="8" s="1"/>
  <c r="F136" i="8"/>
  <c r="H266" i="8"/>
  <c r="I266" i="8" s="1"/>
  <c r="F266" i="8"/>
  <c r="H1260" i="8"/>
  <c r="I1260" i="8" s="1"/>
  <c r="F1260" i="8"/>
  <c r="F4667" i="8"/>
  <c r="H4667" i="8"/>
  <c r="I4667" i="8" s="1"/>
  <c r="F4846" i="8"/>
  <c r="H4846" i="8"/>
  <c r="I4846" i="8" s="1"/>
  <c r="H376" i="8"/>
  <c r="I376" i="8" s="1"/>
  <c r="F376" i="8"/>
  <c r="H893" i="8"/>
  <c r="I893" i="8" s="1"/>
  <c r="F893" i="8"/>
  <c r="H341" i="8"/>
  <c r="I341" i="8" s="1"/>
  <c r="F341" i="8"/>
  <c r="H4252" i="8"/>
  <c r="I4252" i="8" s="1"/>
  <c r="F4252" i="8"/>
  <c r="H4217" i="8"/>
  <c r="I4217" i="8" s="1"/>
  <c r="F4217" i="8"/>
  <c r="H113" i="8"/>
  <c r="I113" i="8" s="1"/>
  <c r="F113" i="8"/>
  <c r="H258" i="8"/>
  <c r="I258" i="8" s="1"/>
  <c r="F258" i="8"/>
  <c r="H896" i="8"/>
  <c r="I896" i="8" s="1"/>
  <c r="F896" i="8"/>
  <c r="H912" i="8"/>
  <c r="I912" i="8" s="1"/>
  <c r="F912" i="8"/>
  <c r="H11115" i="5"/>
  <c r="E4651" i="8" s="1"/>
  <c r="H6640" i="5"/>
  <c r="E2714" i="8" s="1"/>
  <c r="H3563" i="5"/>
  <c r="E970" i="8" s="1"/>
  <c r="H3451" i="5"/>
  <c r="E951" i="8" s="1"/>
  <c r="H11912" i="5"/>
  <c r="E4847" i="8" s="1"/>
  <c r="H4544" i="5"/>
  <c r="E1152" i="8" s="1"/>
  <c r="H7798" i="5"/>
  <c r="E3286" i="8" s="1"/>
  <c r="H3588" i="5"/>
  <c r="E972" i="8" s="1"/>
  <c r="H3544" i="5"/>
  <c r="E968" i="8" s="1"/>
  <c r="H1141" i="8"/>
  <c r="I1141" i="8" s="1"/>
  <c r="F1141" i="8"/>
  <c r="H888" i="8"/>
  <c r="I888" i="8" s="1"/>
  <c r="F888" i="8"/>
  <c r="H226" i="8"/>
  <c r="I226" i="8" s="1"/>
  <c r="F226" i="8"/>
  <c r="H892" i="8"/>
  <c r="I892" i="8" s="1"/>
  <c r="F892" i="8"/>
  <c r="F4726" i="8"/>
  <c r="H4726" i="8"/>
  <c r="I4726" i="8" s="1"/>
  <c r="F4807" i="8"/>
  <c r="H4807" i="8"/>
  <c r="I4807" i="8" s="1"/>
  <c r="H575" i="8"/>
  <c r="I575" i="8" s="1"/>
  <c r="F575" i="8"/>
  <c r="F4842" i="8"/>
  <c r="H4842" i="8"/>
  <c r="I4842" i="8" s="1"/>
  <c r="F4843" i="8"/>
  <c r="H4843" i="8"/>
  <c r="I4843" i="8" s="1"/>
  <c r="H907" i="8"/>
  <c r="I907" i="8" s="1"/>
  <c r="F907" i="8"/>
  <c r="H2945" i="8"/>
  <c r="I2945" i="8" s="1"/>
  <c r="F2945" i="8"/>
  <c r="H2930" i="8"/>
  <c r="I2930" i="8" s="1"/>
  <c r="F2930" i="8"/>
  <c r="H4230" i="8"/>
  <c r="I4230" i="8" s="1"/>
  <c r="F4230" i="8"/>
  <c r="H902" i="8"/>
  <c r="I902" i="8" s="1"/>
  <c r="F902" i="8"/>
  <c r="H230" i="8"/>
  <c r="I230" i="8" s="1"/>
  <c r="F230" i="8"/>
  <c r="H878" i="8"/>
  <c r="I878" i="8" s="1"/>
  <c r="F878" i="8"/>
  <c r="H1164" i="8"/>
  <c r="I1164" i="8" s="1"/>
  <c r="F1164" i="8"/>
  <c r="H212" i="8"/>
  <c r="I212" i="8" s="1"/>
  <c r="F212" i="8"/>
  <c r="H911" i="8"/>
  <c r="I911" i="8" s="1"/>
  <c r="F911" i="8"/>
  <c r="H183" i="8"/>
  <c r="I183" i="8" s="1"/>
  <c r="F183" i="8"/>
  <c r="H3533" i="5"/>
  <c r="E967" i="8" s="1"/>
  <c r="H6647" i="5"/>
  <c r="E2715" i="8" s="1"/>
  <c r="H4635" i="5"/>
  <c r="E1162" i="8" s="1"/>
  <c r="H6398" i="5"/>
  <c r="E2605" i="8" s="1"/>
  <c r="H3523" i="5"/>
  <c r="E966" i="8" s="1"/>
  <c r="H424" i="5"/>
  <c r="E94" i="8" s="1"/>
  <c r="H7414" i="5"/>
  <c r="E3136" i="8" s="1"/>
  <c r="H4610" i="5"/>
  <c r="E1158" i="8" s="1"/>
  <c r="H948" i="8"/>
  <c r="I948" i="8" s="1"/>
  <c r="F948" i="8"/>
  <c r="H3213" i="8"/>
  <c r="I3213" i="8" s="1"/>
  <c r="F3213" i="8"/>
  <c r="H4602" i="5"/>
  <c r="E1157" i="8" s="1"/>
  <c r="H3486" i="5"/>
  <c r="E959" i="8" s="1"/>
  <c r="H1352" i="5"/>
  <c r="E234" i="8" s="1"/>
  <c r="H2750" i="8"/>
  <c r="I2750" i="8" s="1"/>
  <c r="F2750" i="8"/>
  <c r="H1301" i="8"/>
  <c r="I1301" i="8" s="1"/>
  <c r="F1301" i="8"/>
  <c r="F4594" i="8"/>
  <c r="H4594" i="8"/>
  <c r="I4594" i="8" s="1"/>
  <c r="H574" i="8"/>
  <c r="I574" i="8" s="1"/>
  <c r="F574" i="8"/>
  <c r="F4844" i="8"/>
  <c r="H4844" i="8"/>
  <c r="I4844" i="8" s="1"/>
  <c r="F4728" i="8"/>
  <c r="H4728" i="8"/>
  <c r="I4728" i="8" s="1"/>
  <c r="H3536" i="8"/>
  <c r="I3536" i="8" s="1"/>
  <c r="F3536" i="8"/>
  <c r="F4806" i="8"/>
  <c r="H4806" i="8"/>
  <c r="I4806" i="8" s="1"/>
  <c r="H932" i="8"/>
  <c r="I932" i="8" s="1"/>
  <c r="F932" i="8"/>
  <c r="H114" i="8"/>
  <c r="I114" i="8" s="1"/>
  <c r="F114" i="8"/>
  <c r="F4675" i="8"/>
  <c r="H4675" i="8"/>
  <c r="I4675" i="8" s="1"/>
  <c r="H207" i="8"/>
  <c r="I207" i="8" s="1"/>
  <c r="F207" i="8"/>
  <c r="F4646" i="8"/>
  <c r="H4646" i="8"/>
  <c r="I4646" i="8" s="1"/>
  <c r="H3043" i="8"/>
  <c r="I3043" i="8" s="1"/>
  <c r="F3043" i="8"/>
  <c r="H1180" i="8"/>
  <c r="I1180" i="8" s="1"/>
  <c r="F1180" i="8"/>
  <c r="H6518" i="5"/>
  <c r="E2619" i="8" s="1"/>
  <c r="H3631" i="5"/>
  <c r="E976" i="8" s="1"/>
  <c r="H7684" i="5"/>
  <c r="E3265" i="8" s="1"/>
  <c r="H4059" i="5"/>
  <c r="E1079" i="8" s="1"/>
  <c r="H6633" i="5"/>
  <c r="E2710" i="8" s="1"/>
  <c r="H10828" i="5"/>
  <c r="E4599" i="8" s="1"/>
  <c r="H2736" i="8"/>
  <c r="I2736" i="8" s="1"/>
  <c r="F2736" i="8"/>
  <c r="H869" i="8"/>
  <c r="I869" i="8" s="1"/>
  <c r="F869" i="8"/>
  <c r="F4836" i="8"/>
  <c r="H4836" i="8"/>
  <c r="I4836" i="8" s="1"/>
  <c r="H4238" i="8"/>
  <c r="I4238" i="8" s="1"/>
  <c r="F4238" i="8"/>
  <c r="F1336" i="8"/>
  <c r="H1336" i="8"/>
  <c r="I1336" i="8" s="1"/>
  <c r="F1239" i="8"/>
  <c r="H1239" i="8"/>
  <c r="I1239" i="8" s="1"/>
  <c r="F1135" i="8"/>
  <c r="H1135" i="8"/>
  <c r="I1135" i="8" s="1"/>
  <c r="F4805" i="8"/>
  <c r="H4805" i="8"/>
  <c r="I4805" i="8" s="1"/>
  <c r="H200" i="8"/>
  <c r="I200" i="8" s="1"/>
  <c r="F200" i="8"/>
  <c r="H3487" i="8"/>
  <c r="I3487" i="8" s="1"/>
  <c r="F3487" i="8"/>
  <c r="H225" i="8"/>
  <c r="I225" i="8" s="1"/>
  <c r="F225" i="8"/>
  <c r="H186" i="8"/>
  <c r="I186" i="8" s="1"/>
  <c r="F186" i="8"/>
  <c r="H1330" i="8"/>
  <c r="I1330" i="8" s="1"/>
  <c r="F1330" i="8"/>
  <c r="H261" i="8"/>
  <c r="I261" i="8" s="1"/>
  <c r="F261" i="8"/>
  <c r="H860" i="8"/>
  <c r="I860" i="8" s="1"/>
  <c r="F860" i="8"/>
  <c r="H7737" i="5"/>
  <c r="E3279" i="8" s="1"/>
  <c r="H6494" i="5"/>
  <c r="E2616" i="8" s="1"/>
  <c r="H10882" i="5"/>
  <c r="E4611" i="8" s="1"/>
  <c r="H978" i="8"/>
  <c r="I978" i="8" s="1"/>
  <c r="F978" i="8"/>
  <c r="H144" i="8"/>
  <c r="I144" i="8" s="1"/>
  <c r="F144" i="8"/>
  <c r="H1354" i="8"/>
  <c r="I1354" i="8" s="1"/>
  <c r="F1354" i="8"/>
  <c r="F1247" i="8"/>
  <c r="H1247" i="8"/>
  <c r="I1247" i="8" s="1"/>
  <c r="F4839" i="8"/>
  <c r="H4839" i="8"/>
  <c r="I4839" i="8" s="1"/>
  <c r="H573" i="8"/>
  <c r="I573" i="8" s="1"/>
  <c r="F573" i="8"/>
  <c r="H1115" i="8"/>
  <c r="I1115" i="8" s="1"/>
  <c r="F1115" i="8"/>
  <c r="F1136" i="8"/>
  <c r="H1136" i="8"/>
  <c r="I1136" i="8" s="1"/>
  <c r="H224" i="8"/>
  <c r="I224" i="8" s="1"/>
  <c r="F224" i="8"/>
  <c r="H1355" i="8"/>
  <c r="I1355" i="8" s="1"/>
  <c r="F1355" i="8"/>
  <c r="H206" i="8"/>
  <c r="I206" i="8" s="1"/>
  <c r="F206" i="8"/>
  <c r="H274" i="8"/>
  <c r="I274" i="8" s="1"/>
  <c r="F274" i="8"/>
  <c r="H3037" i="8"/>
  <c r="I3037" i="8" s="1"/>
  <c r="F3037" i="8"/>
  <c r="H198" i="8"/>
  <c r="I198" i="8" s="1"/>
  <c r="F198" i="8"/>
  <c r="H7478" i="5"/>
  <c r="E3216" i="8" s="1"/>
  <c r="H8525" i="5"/>
  <c r="E3491" i="8" s="1"/>
  <c r="H1339" i="5"/>
  <c r="E232" i="8" s="1"/>
  <c r="H3808" i="5"/>
  <c r="E1016" i="8" s="1"/>
  <c r="H8487" i="5"/>
  <c r="E3483" i="8" s="1"/>
  <c r="H1381" i="8"/>
  <c r="I1381" i="8" s="1"/>
  <c r="F1381" i="8"/>
  <c r="H1380" i="8"/>
  <c r="I1380" i="8" s="1"/>
  <c r="F1380" i="8"/>
  <c r="H191" i="8"/>
  <c r="I191" i="8" s="1"/>
  <c r="F191" i="8"/>
  <c r="F1360" i="8"/>
  <c r="H1360" i="8"/>
  <c r="I1360" i="8" s="1"/>
  <c r="H3916" i="5"/>
  <c r="E1059" i="8" s="1"/>
  <c r="H3493" i="5"/>
  <c r="E960" i="8" s="1"/>
  <c r="H11365" i="5"/>
  <c r="E4708" i="8" s="1"/>
  <c r="H3793" i="5"/>
  <c r="E999" i="8" s="1"/>
  <c r="H8851" i="5"/>
  <c r="E3580" i="8" s="1"/>
  <c r="H862" i="8" l="1"/>
  <c r="I862" i="8" s="1"/>
  <c r="F862" i="8"/>
  <c r="H865" i="8"/>
  <c r="I865" i="8" s="1"/>
  <c r="F865" i="8"/>
  <c r="F1391" i="8"/>
  <c r="H1391" i="8"/>
  <c r="I1391" i="8" s="1"/>
  <c r="H1140" i="8"/>
  <c r="I1140" i="8" s="1"/>
  <c r="F1140" i="8"/>
  <c r="F4576" i="8"/>
  <c r="H4576" i="8"/>
  <c r="I4576" i="8" s="1"/>
  <c r="H1353" i="8"/>
  <c r="I1353" i="8" s="1"/>
  <c r="F1353" i="8"/>
  <c r="H926" i="8"/>
  <c r="I926" i="8" s="1"/>
  <c r="F926" i="8"/>
  <c r="H943" i="8"/>
  <c r="I943" i="8" s="1"/>
  <c r="F943" i="8"/>
  <c r="H3541" i="8"/>
  <c r="I3541" i="8" s="1"/>
  <c r="F3541" i="8"/>
  <c r="H1163" i="8"/>
  <c r="I1163" i="8" s="1"/>
  <c r="F1163" i="8"/>
  <c r="H367" i="8"/>
  <c r="I367" i="8" s="1"/>
  <c r="F367" i="8"/>
  <c r="H2607" i="8"/>
  <c r="I2607" i="8" s="1"/>
  <c r="F2607" i="8"/>
  <c r="H231" i="8"/>
  <c r="I231" i="8" s="1"/>
  <c r="F231" i="8"/>
  <c r="F4647" i="8"/>
  <c r="H4647" i="8"/>
  <c r="I4647" i="8" s="1"/>
  <c r="H1277" i="8"/>
  <c r="I1277" i="8" s="1"/>
  <c r="F1277" i="8"/>
  <c r="H369" i="8"/>
  <c r="I369" i="8" s="1"/>
  <c r="F369" i="8"/>
  <c r="H1324" i="8"/>
  <c r="I1324" i="8" s="1"/>
  <c r="F1324" i="8"/>
  <c r="H909" i="8"/>
  <c r="I909" i="8" s="1"/>
  <c r="F909" i="8"/>
  <c r="H170" i="8"/>
  <c r="I170" i="8" s="1"/>
  <c r="F170" i="8"/>
  <c r="H3581" i="8"/>
  <c r="I3581" i="8" s="1"/>
  <c r="F3581" i="8"/>
  <c r="H318" i="8"/>
  <c r="I318" i="8" s="1"/>
  <c r="F318" i="8"/>
  <c r="F4641" i="8"/>
  <c r="H4641" i="8"/>
  <c r="I4641" i="8" s="1"/>
  <c r="H4216" i="8"/>
  <c r="I4216" i="8" s="1"/>
  <c r="F4216" i="8"/>
  <c r="H1082" i="8"/>
  <c r="I1082" i="8" s="1"/>
  <c r="F1082" i="8"/>
  <c r="H214" i="8"/>
  <c r="I214" i="8" s="1"/>
  <c r="F214" i="8"/>
  <c r="H229" i="8"/>
  <c r="I229" i="8" s="1"/>
  <c r="F229" i="8"/>
  <c r="H374" i="8"/>
  <c r="I374" i="8" s="1"/>
  <c r="F374" i="8"/>
  <c r="H130" i="8"/>
  <c r="I130" i="8" s="1"/>
  <c r="F130" i="8"/>
  <c r="F1320" i="8"/>
  <c r="H1320" i="8"/>
  <c r="I1320" i="8" s="1"/>
  <c r="H370" i="8"/>
  <c r="I370" i="8" s="1"/>
  <c r="F370" i="8"/>
  <c r="F4218" i="8"/>
  <c r="H4218" i="8"/>
  <c r="I4218" i="8" s="1"/>
  <c r="F4841" i="8"/>
  <c r="H4841" i="8"/>
  <c r="I4841" i="8" s="1"/>
  <c r="H131" i="8"/>
  <c r="I131" i="8" s="1"/>
  <c r="F131" i="8"/>
  <c r="F4637" i="8"/>
  <c r="H4637" i="8"/>
  <c r="I4637" i="8" s="1"/>
  <c r="H3568" i="8"/>
  <c r="I3568" i="8" s="1"/>
  <c r="F3568" i="8"/>
  <c r="H197" i="8"/>
  <c r="I197" i="8" s="1"/>
  <c r="F197" i="8"/>
  <c r="H890" i="8"/>
  <c r="I890" i="8" s="1"/>
  <c r="F890" i="8"/>
  <c r="H180" i="8"/>
  <c r="I180" i="8" s="1"/>
  <c r="F180" i="8"/>
  <c r="F4640" i="8"/>
  <c r="H4640" i="8"/>
  <c r="I4640" i="8" s="1"/>
  <c r="H1269" i="8"/>
  <c r="I1269" i="8" s="1"/>
  <c r="F1269" i="8"/>
  <c r="H86" i="8"/>
  <c r="I86" i="8" s="1"/>
  <c r="F86" i="8"/>
  <c r="F4661" i="8"/>
  <c r="H4661" i="8"/>
  <c r="I4661" i="8" s="1"/>
  <c r="F4242" i="8"/>
  <c r="H4242" i="8"/>
  <c r="I4242" i="8" s="1"/>
  <c r="H147" i="8"/>
  <c r="I147" i="8" s="1"/>
  <c r="F147" i="8"/>
  <c r="F1168" i="8"/>
  <c r="H1168" i="8"/>
  <c r="I1168" i="8" s="1"/>
  <c r="H1323" i="8"/>
  <c r="I1323" i="8" s="1"/>
  <c r="F1323" i="8"/>
  <c r="H2709" i="8"/>
  <c r="I2709" i="8" s="1"/>
  <c r="F2709" i="8"/>
  <c r="H4236" i="8"/>
  <c r="I4236" i="8" s="1"/>
  <c r="F4236" i="8"/>
  <c r="H904" i="8"/>
  <c r="I904" i="8" s="1"/>
  <c r="F904" i="8"/>
  <c r="F4231" i="8"/>
  <c r="H4231" i="8"/>
  <c r="I4231" i="8" s="1"/>
  <c r="F4653" i="8"/>
  <c r="H4653" i="8"/>
  <c r="I4653" i="8" s="1"/>
  <c r="H1134" i="8"/>
  <c r="I1134" i="8" s="1"/>
  <c r="F1134" i="8"/>
  <c r="H106" i="8"/>
  <c r="I106" i="8" s="1"/>
  <c r="F106" i="8"/>
  <c r="F4749" i="8"/>
  <c r="H4749" i="8"/>
  <c r="I4749" i="8" s="1"/>
  <c r="F4643" i="8"/>
  <c r="H4643" i="8"/>
  <c r="I4643" i="8" s="1"/>
  <c r="H1069" i="8"/>
  <c r="I1069" i="8" s="1"/>
  <c r="F1069" i="8"/>
  <c r="H863" i="8"/>
  <c r="I863" i="8" s="1"/>
  <c r="F863" i="8"/>
  <c r="H4384" i="8"/>
  <c r="I4384" i="8" s="1"/>
  <c r="F4384" i="8"/>
  <c r="H882" i="8"/>
  <c r="I882" i="8" s="1"/>
  <c r="F882" i="8"/>
  <c r="F4613" i="8"/>
  <c r="H4613" i="8"/>
  <c r="I4613" i="8" s="1"/>
  <c r="H342" i="8"/>
  <c r="I342" i="8" s="1"/>
  <c r="F342" i="8"/>
  <c r="H217" i="8"/>
  <c r="I217" i="8" s="1"/>
  <c r="F217" i="8"/>
  <c r="H903" i="8"/>
  <c r="I903" i="8" s="1"/>
  <c r="F903" i="8"/>
  <c r="H1265" i="8"/>
  <c r="I1265" i="8" s="1"/>
  <c r="F1265" i="8"/>
  <c r="H364" i="8"/>
  <c r="I364" i="8" s="1"/>
  <c r="F364" i="8"/>
  <c r="F4644" i="8"/>
  <c r="H4644" i="8"/>
  <c r="I4644" i="8" s="1"/>
  <c r="H308" i="8"/>
  <c r="I308" i="8" s="1"/>
  <c r="F308" i="8"/>
  <c r="H2622" i="8"/>
  <c r="I2622" i="8" s="1"/>
  <c r="F2622" i="8"/>
  <c r="H254" i="8"/>
  <c r="I254" i="8" s="1"/>
  <c r="F254" i="8"/>
  <c r="H864" i="8"/>
  <c r="I864" i="8" s="1"/>
  <c r="F864" i="8"/>
  <c r="H3561" i="8"/>
  <c r="I3561" i="8" s="1"/>
  <c r="F3561" i="8"/>
  <c r="H3913" i="8"/>
  <c r="I3913" i="8" s="1"/>
  <c r="F3913" i="8"/>
  <c r="F4639" i="8"/>
  <c r="H4639" i="8"/>
  <c r="I4639" i="8" s="1"/>
  <c r="H210" i="8"/>
  <c r="I210" i="8" s="1"/>
  <c r="F210" i="8"/>
  <c r="H368" i="8"/>
  <c r="I368" i="8" s="1"/>
  <c r="F368" i="8"/>
  <c r="H378" i="8"/>
  <c r="I378" i="8" s="1"/>
  <c r="F378" i="8"/>
  <c r="H190" i="8"/>
  <c r="I190" i="8" s="1"/>
  <c r="F190" i="8"/>
  <c r="H1067" i="8"/>
  <c r="I1067" i="8" s="1"/>
  <c r="F1067" i="8"/>
  <c r="H188" i="8"/>
  <c r="I188" i="8" s="1"/>
  <c r="F188" i="8"/>
  <c r="H2611" i="8"/>
  <c r="I2611" i="8" s="1"/>
  <c r="F2611" i="8"/>
  <c r="H4241" i="8"/>
  <c r="I4241" i="8" s="1"/>
  <c r="F4241" i="8"/>
  <c r="F4663" i="8"/>
  <c r="H4663" i="8"/>
  <c r="I4663" i="8" s="1"/>
  <c r="H3185" i="8"/>
  <c r="I3185" i="8" s="1"/>
  <c r="F3185" i="8"/>
  <c r="F4638" i="8"/>
  <c r="H4638" i="8"/>
  <c r="I4638" i="8" s="1"/>
  <c r="F4475" i="8"/>
  <c r="H4475" i="8"/>
  <c r="I4475" i="8" s="1"/>
  <c r="H333" i="8"/>
  <c r="I333" i="8" s="1"/>
  <c r="F333" i="8"/>
  <c r="H304" i="8"/>
  <c r="I304" i="8" s="1"/>
  <c r="F304" i="8"/>
  <c r="G10822" i="5"/>
  <c r="F4850" i="8"/>
  <c r="H4850" i="8"/>
  <c r="I4850" i="8" s="1"/>
  <c r="H910" i="8"/>
  <c r="I910" i="8" s="1"/>
  <c r="F910" i="8"/>
  <c r="H336" i="8"/>
  <c r="I336" i="8" s="1"/>
  <c r="F336" i="8"/>
  <c r="F4577" i="8"/>
  <c r="H4577" i="8"/>
  <c r="I4577" i="8" s="1"/>
  <c r="H116" i="8"/>
  <c r="I116" i="8" s="1"/>
  <c r="F116" i="8"/>
  <c r="H3476" i="8"/>
  <c r="I3476" i="8" s="1"/>
  <c r="F3476" i="8"/>
  <c r="H379" i="8"/>
  <c r="I379" i="8" s="1"/>
  <c r="F379" i="8"/>
  <c r="H203" i="8"/>
  <c r="I203" i="8" s="1"/>
  <c r="F203" i="8"/>
  <c r="H128" i="8"/>
  <c r="I128" i="8" s="1"/>
  <c r="F128" i="8"/>
  <c r="H922" i="8"/>
  <c r="I922" i="8" s="1"/>
  <c r="F922" i="8"/>
  <c r="H189" i="8"/>
  <c r="I189" i="8" s="1"/>
  <c r="F189" i="8"/>
  <c r="H255" i="8"/>
  <c r="I255" i="8" s="1"/>
  <c r="F255" i="8"/>
  <c r="H1121" i="8"/>
  <c r="I1121" i="8" s="1"/>
  <c r="F1121" i="8"/>
  <c r="H117" i="8"/>
  <c r="I117" i="8" s="1"/>
  <c r="F117" i="8"/>
  <c r="H1338" i="8"/>
  <c r="I1338" i="8" s="1"/>
  <c r="F1338" i="8"/>
  <c r="H3218" i="8"/>
  <c r="I3218" i="8" s="1"/>
  <c r="F3218" i="8"/>
  <c r="H894" i="8"/>
  <c r="I894" i="8" s="1"/>
  <c r="F894" i="8"/>
  <c r="F4750" i="8"/>
  <c r="H4750" i="8"/>
  <c r="I4750" i="8" s="1"/>
  <c r="F4601" i="8"/>
  <c r="H4601" i="8"/>
  <c r="I4601" i="8" s="1"/>
  <c r="G6485" i="5"/>
  <c r="G5576" i="5"/>
  <c r="H1173" i="8"/>
  <c r="I1173" i="8" s="1"/>
  <c r="F1173" i="8"/>
  <c r="H83" i="8"/>
  <c r="I83" i="8" s="1"/>
  <c r="F83" i="8"/>
  <c r="H277" i="8"/>
  <c r="I277" i="8" s="1"/>
  <c r="F277" i="8"/>
  <c r="F4658" i="8"/>
  <c r="H4658" i="8"/>
  <c r="I4658" i="8" s="1"/>
  <c r="H1185" i="8"/>
  <c r="I1185" i="8" s="1"/>
  <c r="F1185" i="8"/>
  <c r="H979" i="8"/>
  <c r="I979" i="8" s="1"/>
  <c r="F979" i="8"/>
  <c r="H921" i="8"/>
  <c r="I921" i="8" s="1"/>
  <c r="F921" i="8"/>
  <c r="H895" i="8"/>
  <c r="I895" i="8" s="1"/>
  <c r="F895" i="8"/>
  <c r="H2601" i="8"/>
  <c r="I2601" i="8" s="1"/>
  <c r="F2601" i="8"/>
  <c r="H263" i="8"/>
  <c r="I263" i="8" s="1"/>
  <c r="F263" i="8"/>
  <c r="H1257" i="8"/>
  <c r="I1257" i="8" s="1"/>
  <c r="F1257" i="8"/>
  <c r="H82" i="8"/>
  <c r="I82" i="8" s="1"/>
  <c r="F82" i="8"/>
  <c r="H384" i="8"/>
  <c r="I384" i="8" s="1"/>
  <c r="F384" i="8"/>
  <c r="H1290" i="8"/>
  <c r="I1290" i="8" s="1"/>
  <c r="F1290" i="8"/>
  <c r="H1332" i="8"/>
  <c r="I1332" i="8" s="1"/>
  <c r="F1332" i="8"/>
  <c r="H1078" i="8"/>
  <c r="I1078" i="8" s="1"/>
  <c r="F1078" i="8"/>
  <c r="H3567" i="8"/>
  <c r="I3567" i="8" s="1"/>
  <c r="F3567" i="8"/>
  <c r="H1182" i="8"/>
  <c r="I1182" i="8" s="1"/>
  <c r="F1182" i="8"/>
  <c r="H1366" i="8"/>
  <c r="I1366" i="8" s="1"/>
  <c r="F1366" i="8"/>
  <c r="F4645" i="8"/>
  <c r="H4645" i="8"/>
  <c r="I4645" i="8" s="1"/>
  <c r="G6484" i="5"/>
  <c r="H942" i="8"/>
  <c r="I942" i="8" s="1"/>
  <c r="F942" i="8"/>
  <c r="H228" i="8"/>
  <c r="I228" i="8" s="1"/>
  <c r="F228" i="8"/>
  <c r="H157" i="8"/>
  <c r="I157" i="8" s="1"/>
  <c r="F157" i="8"/>
  <c r="H335" i="8"/>
  <c r="I335" i="8" s="1"/>
  <c r="F335" i="8"/>
  <c r="H1101" i="8"/>
  <c r="I1101" i="8" s="1"/>
  <c r="F1101" i="8"/>
  <c r="H1331" i="8"/>
  <c r="I1331" i="8" s="1"/>
  <c r="F1331" i="8"/>
  <c r="H1356" i="8"/>
  <c r="I1356" i="8" s="1"/>
  <c r="F1356" i="8"/>
  <c r="H1100" i="8"/>
  <c r="I1100" i="8" s="1"/>
  <c r="F1100" i="8"/>
  <c r="H994" i="8"/>
  <c r="I994" i="8" s="1"/>
  <c r="F994" i="8"/>
  <c r="F1352" i="8"/>
  <c r="H1352" i="8"/>
  <c r="I1352" i="8" s="1"/>
  <c r="H1075" i="8"/>
  <c r="I1075" i="8" s="1"/>
  <c r="F1075" i="8"/>
  <c r="H3270" i="8"/>
  <c r="I3270" i="8" s="1"/>
  <c r="F3270" i="8"/>
  <c r="F1319" i="8"/>
  <c r="H1319" i="8"/>
  <c r="I1319" i="8" s="1"/>
  <c r="H1322" i="8"/>
  <c r="I1322" i="8" s="1"/>
  <c r="F1322" i="8"/>
  <c r="F1288" i="8"/>
  <c r="H1288" i="8"/>
  <c r="I1288" i="8" s="1"/>
  <c r="F4648" i="8"/>
  <c r="H4648" i="8"/>
  <c r="I4648" i="8" s="1"/>
  <c r="F4762" i="8"/>
  <c r="H4762" i="8"/>
  <c r="I4762" i="8" s="1"/>
  <c r="F4852" i="8"/>
  <c r="H4852" i="8"/>
  <c r="I4852" i="8" s="1"/>
  <c r="H3554" i="8" l="1"/>
  <c r="I3554" i="8" s="1"/>
  <c r="F3554" i="8"/>
  <c r="H1058" i="8"/>
  <c r="I1058" i="8" s="1"/>
  <c r="F1058" i="8"/>
  <c r="F4674" i="8"/>
  <c r="H4674" i="8"/>
  <c r="I4674" i="8" s="1"/>
  <c r="H301" i="8"/>
  <c r="I301" i="8" s="1"/>
  <c r="F301" i="8"/>
  <c r="H101" i="8"/>
  <c r="I101" i="8" s="1"/>
  <c r="F101" i="8"/>
  <c r="G6489" i="5"/>
  <c r="H319" i="8"/>
  <c r="I319" i="8" s="1"/>
  <c r="F319" i="8"/>
  <c r="F1264" i="8"/>
  <c r="H1264" i="8"/>
  <c r="I1264" i="8" s="1"/>
  <c r="H3493" i="8"/>
  <c r="I3493" i="8" s="1"/>
  <c r="F3493" i="8"/>
  <c r="H300" i="8"/>
  <c r="I300" i="8" s="1"/>
  <c r="F300" i="8"/>
  <c r="H1316" i="8"/>
  <c r="I1316" i="8" s="1"/>
  <c r="F1316" i="8"/>
  <c r="H306" i="8"/>
  <c r="I306" i="8" s="1"/>
  <c r="F306" i="8"/>
  <c r="G5589" i="5"/>
  <c r="F4665" i="8"/>
  <c r="H4665" i="8"/>
  <c r="I4665" i="8" s="1"/>
  <c r="H209" i="8"/>
  <c r="I209" i="8" s="1"/>
  <c r="F209" i="8"/>
  <c r="H215" i="8"/>
  <c r="I215" i="8" s="1"/>
  <c r="F215" i="8"/>
  <c r="F4825" i="8"/>
  <c r="H4825" i="8"/>
  <c r="I4825" i="8" s="1"/>
  <c r="H1292" i="8"/>
  <c r="I1292" i="8" s="1"/>
  <c r="F1292" i="8"/>
  <c r="H4224" i="8"/>
  <c r="I4224" i="8" s="1"/>
  <c r="F4224" i="8"/>
  <c r="H1345" i="8"/>
  <c r="I1345" i="8" s="1"/>
  <c r="F1345" i="8"/>
  <c r="H312" i="8"/>
  <c r="I312" i="8" s="1"/>
  <c r="F312" i="8"/>
  <c r="H6470" i="5"/>
  <c r="E2615" i="8" s="1"/>
  <c r="H10816" i="5"/>
  <c r="E4595" i="8" s="1"/>
  <c r="H334" i="8"/>
  <c r="I334" i="8" s="1"/>
  <c r="F334" i="8"/>
  <c r="H4270" i="8"/>
  <c r="I4270" i="8" s="1"/>
  <c r="F4270" i="8"/>
  <c r="H3271" i="8"/>
  <c r="I3271" i="8" s="1"/>
  <c r="F3271" i="8"/>
  <c r="H1291" i="8"/>
  <c r="I1291" i="8" s="1"/>
  <c r="F1291" i="8"/>
  <c r="H3269" i="8"/>
  <c r="I3269" i="8" s="1"/>
  <c r="F3269" i="8"/>
  <c r="H272" i="8"/>
  <c r="I272" i="8" s="1"/>
  <c r="F272" i="8"/>
  <c r="H868" i="8"/>
  <c r="I868" i="8" s="1"/>
  <c r="F868" i="8"/>
  <c r="H339" i="8"/>
  <c r="I339" i="8" s="1"/>
  <c r="F339" i="8"/>
  <c r="H199" i="8"/>
  <c r="I199" i="8" s="1"/>
  <c r="F199" i="8"/>
  <c r="H340" i="8"/>
  <c r="I340" i="8" s="1"/>
  <c r="F340" i="8"/>
  <c r="H310" i="8"/>
  <c r="I310" i="8" s="1"/>
  <c r="F310" i="8"/>
  <c r="H366" i="8"/>
  <c r="I366" i="8" s="1"/>
  <c r="F366" i="8"/>
  <c r="H267" i="8"/>
  <c r="I267" i="8" s="1"/>
  <c r="F267" i="8"/>
  <c r="F4824" i="8"/>
  <c r="H4824" i="8"/>
  <c r="I4824" i="8" s="1"/>
  <c r="H1334" i="8"/>
  <c r="I1334" i="8" s="1"/>
  <c r="F1334" i="8"/>
  <c r="H879" i="8"/>
  <c r="I879" i="8" s="1"/>
  <c r="F879" i="8"/>
  <c r="H1153" i="8"/>
  <c r="I1153" i="8" s="1"/>
  <c r="F1153" i="8"/>
  <c r="H1395" i="8"/>
  <c r="I1395" i="8" s="1"/>
  <c r="F1395" i="8"/>
  <c r="H171" i="8"/>
  <c r="I171" i="8" s="1"/>
  <c r="F171" i="8"/>
  <c r="H337" i="8"/>
  <c r="I337" i="8" s="1"/>
  <c r="F337" i="8"/>
  <c r="H338" i="8"/>
  <c r="I338" i="8" s="1"/>
  <c r="F338" i="8"/>
  <c r="H1318" i="8"/>
  <c r="I1318" i="8" s="1"/>
  <c r="F1318" i="8"/>
  <c r="H4257" i="8"/>
  <c r="I4257" i="8" s="1"/>
  <c r="F4257" i="8"/>
  <c r="H1364" i="8"/>
  <c r="I1364" i="8" s="1"/>
  <c r="F1364" i="8"/>
  <c r="H1346" i="8"/>
  <c r="I1346" i="8" s="1"/>
  <c r="F1346" i="8"/>
  <c r="H1262" i="8"/>
  <c r="I1262" i="8" s="1"/>
  <c r="F1262" i="8"/>
  <c r="H1171" i="8"/>
  <c r="I1171" i="8" s="1"/>
  <c r="F1171" i="8"/>
  <c r="H3545" i="8"/>
  <c r="I3545" i="8" s="1"/>
  <c r="F3545" i="8"/>
  <c r="H343" i="8"/>
  <c r="I343" i="8" s="1"/>
  <c r="F343" i="8"/>
  <c r="H5572" i="5"/>
  <c r="E1375" i="8" s="1"/>
  <c r="H3132" i="8"/>
  <c r="I3132" i="8" s="1"/>
  <c r="F3132" i="8"/>
  <c r="H1266" i="8"/>
  <c r="I1266" i="8" s="1"/>
  <c r="F1266" i="8"/>
  <c r="H2620" i="8"/>
  <c r="I2620" i="8" s="1"/>
  <c r="F2620" i="8"/>
  <c r="H949" i="8"/>
  <c r="I949" i="8" s="1"/>
  <c r="F949" i="8"/>
  <c r="H3559" i="8"/>
  <c r="I3559" i="8" s="1"/>
  <c r="F3559" i="8"/>
  <c r="H375" i="8"/>
  <c r="I375" i="8" s="1"/>
  <c r="F375" i="8"/>
  <c r="H3562" i="8"/>
  <c r="I3562" i="8" s="1"/>
  <c r="F3562" i="8"/>
  <c r="G5397" i="5"/>
  <c r="H385" i="8" l="1"/>
  <c r="I385" i="8" s="1"/>
  <c r="F385" i="8"/>
  <c r="F4856" i="8"/>
  <c r="H4856" i="8"/>
  <c r="I4856" i="8" s="1"/>
  <c r="H287" i="8"/>
  <c r="I287" i="8" s="1"/>
  <c r="F287" i="8"/>
  <c r="H1261" i="8"/>
  <c r="I1261" i="8" s="1"/>
  <c r="F1261" i="8"/>
  <c r="H3281" i="8"/>
  <c r="I3281" i="8" s="1"/>
  <c r="F3281" i="8"/>
  <c r="F4631" i="8"/>
  <c r="H4631" i="8"/>
  <c r="I4631" i="8" s="1"/>
  <c r="H132" i="8"/>
  <c r="I132" i="8" s="1"/>
  <c r="F132" i="8"/>
  <c r="H2616" i="8"/>
  <c r="I2616" i="8" s="1"/>
  <c r="F2616" i="8"/>
  <c r="F4831" i="8"/>
  <c r="H4831" i="8"/>
  <c r="I4831" i="8" s="1"/>
  <c r="H365" i="8"/>
  <c r="I365" i="8" s="1"/>
  <c r="F365" i="8"/>
  <c r="H3282" i="8"/>
  <c r="I3282" i="8" s="1"/>
  <c r="F3282" i="8"/>
  <c r="F4659" i="8"/>
  <c r="H4659" i="8"/>
  <c r="I4659" i="8" s="1"/>
  <c r="H1317" i="8"/>
  <c r="I1317" i="8" s="1"/>
  <c r="F1317" i="8"/>
  <c r="H3252" i="8"/>
  <c r="I3252" i="8" s="1"/>
  <c r="F3252" i="8"/>
  <c r="H2600" i="8"/>
  <c r="I2600" i="8" s="1"/>
  <c r="F2600" i="8"/>
  <c r="H233" i="8"/>
  <c r="I233" i="8" s="1"/>
  <c r="F233" i="8"/>
  <c r="H3136" i="8"/>
  <c r="I3136" i="8" s="1"/>
  <c r="F3136" i="8"/>
  <c r="F1359" i="8"/>
  <c r="H1359" i="8"/>
  <c r="I1359" i="8" s="1"/>
  <c r="H325" i="8"/>
  <c r="I325" i="8" s="1"/>
  <c r="F325" i="8"/>
  <c r="F4725" i="8"/>
  <c r="H4725" i="8"/>
  <c r="I4725" i="8" s="1"/>
  <c r="H380" i="8"/>
  <c r="I380" i="8" s="1"/>
  <c r="F380" i="8"/>
  <c r="F4847" i="8"/>
  <c r="H4847" i="8"/>
  <c r="I4847" i="8" s="1"/>
  <c r="H102" i="8"/>
  <c r="I102" i="8" s="1"/>
  <c r="F102" i="8"/>
  <c r="H3560" i="8"/>
  <c r="I3560" i="8" s="1"/>
  <c r="F3560" i="8"/>
  <c r="H3565" i="8"/>
  <c r="I3565" i="8" s="1"/>
  <c r="F3565" i="8"/>
  <c r="H382" i="8"/>
  <c r="I382" i="8" s="1"/>
  <c r="F382" i="8"/>
  <c r="H91" i="8"/>
  <c r="I91" i="8" s="1"/>
  <c r="F91" i="8"/>
  <c r="H235" i="8"/>
  <c r="I235" i="8" s="1"/>
  <c r="F235" i="8"/>
  <c r="H1315" i="8"/>
  <c r="I1315" i="8" s="1"/>
  <c r="F1315" i="8"/>
  <c r="H960" i="8"/>
  <c r="I960" i="8" s="1"/>
  <c r="F960" i="8"/>
  <c r="H3563" i="8"/>
  <c r="I3563" i="8" s="1"/>
  <c r="F3563" i="8"/>
  <c r="H381" i="8"/>
  <c r="I381" i="8" s="1"/>
  <c r="F381" i="8"/>
  <c r="F4599" i="8"/>
  <c r="H4599" i="8"/>
  <c r="I4599" i="8" s="1"/>
  <c r="H1321" i="8"/>
  <c r="I1321" i="8" s="1"/>
  <c r="F1321" i="8"/>
  <c r="H1059" i="8"/>
  <c r="I1059" i="8" s="1"/>
  <c r="F1059" i="8"/>
  <c r="F4660" i="8"/>
  <c r="H4660" i="8"/>
  <c r="I4660" i="8" s="1"/>
  <c r="H270" i="8"/>
  <c r="I270" i="8" s="1"/>
  <c r="F270" i="8"/>
  <c r="H271" i="8"/>
  <c r="I271" i="8" s="1"/>
  <c r="F271" i="8"/>
  <c r="H332" i="8"/>
  <c r="I332" i="8" s="1"/>
  <c r="F332" i="8"/>
  <c r="F4642" i="8"/>
  <c r="H4642" i="8"/>
  <c r="I4642" i="8" s="1"/>
  <c r="F4770" i="8"/>
  <c r="H4770" i="8"/>
  <c r="I4770" i="8" s="1"/>
  <c r="H94" i="8"/>
  <c r="I94" i="8" s="1"/>
  <c r="F94" i="8"/>
  <c r="F4652" i="8"/>
  <c r="H4652" i="8"/>
  <c r="I4652" i="8" s="1"/>
  <c r="H986" i="8"/>
  <c r="I986" i="8" s="1"/>
  <c r="F986" i="8"/>
  <c r="H5582" i="5"/>
  <c r="E1378" i="8" s="1"/>
  <c r="H96" i="8"/>
  <c r="I96" i="8" s="1"/>
  <c r="F96" i="8"/>
  <c r="H237" i="8"/>
  <c r="I237" i="8" s="1"/>
  <c r="F237" i="8"/>
  <c r="F1287" i="8"/>
  <c r="H1287" i="8"/>
  <c r="I1287" i="8" s="1"/>
  <c r="H3564" i="8"/>
  <c r="I3564" i="8" s="1"/>
  <c r="F3564" i="8"/>
  <c r="F1079" i="8"/>
  <c r="H1079" i="8"/>
  <c r="I1079" i="8" s="1"/>
  <c r="H107" i="8"/>
  <c r="I107" i="8" s="1"/>
  <c r="F107" i="8"/>
  <c r="H959" i="8"/>
  <c r="I959" i="8" s="1"/>
  <c r="F959" i="8"/>
  <c r="F4771" i="8"/>
  <c r="H4771" i="8"/>
  <c r="I4771" i="8" s="1"/>
  <c r="F1064" i="8"/>
  <c r="H1064" i="8"/>
  <c r="I1064" i="8" s="1"/>
  <c r="H323" i="8"/>
  <c r="I323" i="8" s="1"/>
  <c r="F323" i="8"/>
  <c r="H187" i="8"/>
  <c r="I187" i="8" s="1"/>
  <c r="F187" i="8"/>
  <c r="H232" i="8"/>
  <c r="I232" i="8" s="1"/>
  <c r="F232" i="8"/>
  <c r="H3586" i="8"/>
  <c r="I3586" i="8" s="1"/>
  <c r="F3586" i="8"/>
  <c r="H1382" i="8"/>
  <c r="I1382" i="8" s="1"/>
  <c r="F1382" i="8"/>
  <c r="H3582" i="8"/>
  <c r="I3582" i="8" s="1"/>
  <c r="F3582" i="8"/>
  <c r="H3279" i="8"/>
  <c r="I3279" i="8" s="1"/>
  <c r="F3279" i="8"/>
  <c r="H930" i="8"/>
  <c r="I930" i="8" s="1"/>
  <c r="F930" i="8"/>
  <c r="F1263" i="8"/>
  <c r="H1263" i="8"/>
  <c r="I1263" i="8" s="1"/>
  <c r="H4235" i="8"/>
  <c r="I4235" i="8" s="1"/>
  <c r="F4235" i="8"/>
  <c r="F4636" i="8"/>
  <c r="H4636" i="8"/>
  <c r="I4636" i="8" s="1"/>
  <c r="H322" i="8"/>
  <c r="I322" i="8" s="1"/>
  <c r="F322" i="8"/>
  <c r="H966" i="8"/>
  <c r="I966" i="8" s="1"/>
  <c r="F966" i="8"/>
  <c r="H97" i="8"/>
  <c r="I97" i="8" s="1"/>
  <c r="F97" i="8"/>
  <c r="H3546" i="8"/>
  <c r="I3546" i="8" s="1"/>
  <c r="F3546" i="8"/>
  <c r="H307" i="8"/>
  <c r="I307" i="8" s="1"/>
  <c r="F307" i="8"/>
  <c r="F1152" i="8"/>
  <c r="H1152" i="8"/>
  <c r="I1152" i="8" s="1"/>
  <c r="F4808" i="8"/>
  <c r="H4808" i="8"/>
  <c r="I4808" i="8" s="1"/>
  <c r="F1256" i="8"/>
  <c r="H1256" i="8"/>
  <c r="I1256" i="8" s="1"/>
  <c r="H5390" i="5"/>
  <c r="E1339" i="8" s="1"/>
  <c r="H285" i="8" l="1"/>
  <c r="I285" i="8" s="1"/>
  <c r="F285" i="8"/>
  <c r="H1139" i="8"/>
  <c r="I1139" i="8" s="1"/>
  <c r="F1139" i="8"/>
  <c r="H1268" i="8"/>
  <c r="I1268" i="8" s="1"/>
  <c r="F1268" i="8"/>
  <c r="H321" i="8"/>
  <c r="I321" i="8" s="1"/>
  <c r="F321" i="8"/>
  <c r="H2605" i="8"/>
  <c r="I2605" i="8" s="1"/>
  <c r="F2605" i="8"/>
  <c r="H3483" i="8"/>
  <c r="I3483" i="8" s="1"/>
  <c r="F3483" i="8"/>
  <c r="H2710" i="8"/>
  <c r="I2710" i="8" s="1"/>
  <c r="F2710" i="8"/>
  <c r="H2715" i="8"/>
  <c r="I2715" i="8" s="1"/>
  <c r="F2715" i="8"/>
  <c r="H297" i="8"/>
  <c r="I297" i="8" s="1"/>
  <c r="F297" i="8"/>
  <c r="H288" i="8"/>
  <c r="I288" i="8" s="1"/>
  <c r="F288" i="8"/>
  <c r="H2609" i="8"/>
  <c r="I2609" i="8" s="1"/>
  <c r="F2609" i="8"/>
  <c r="H236" i="8"/>
  <c r="I236" i="8" s="1"/>
  <c r="F236" i="8"/>
  <c r="H111" i="8"/>
  <c r="I111" i="8" s="1"/>
  <c r="F111" i="8"/>
  <c r="H3491" i="8"/>
  <c r="I3491" i="8" s="1"/>
  <c r="F3491" i="8"/>
  <c r="H309" i="8"/>
  <c r="I309" i="8" s="1"/>
  <c r="F309" i="8"/>
  <c r="H79" i="8"/>
  <c r="I79" i="8" s="1"/>
  <c r="F79" i="8"/>
  <c r="H2619" i="8"/>
  <c r="I2619" i="8" s="1"/>
  <c r="F2619" i="8"/>
  <c r="H361" i="8"/>
  <c r="I361" i="8" s="1"/>
  <c r="F361" i="8"/>
  <c r="H2614" i="8"/>
  <c r="I2614" i="8" s="1"/>
  <c r="F2614" i="8"/>
  <c r="F4821" i="8"/>
  <c r="H4821" i="8"/>
  <c r="I4821" i="8" s="1"/>
  <c r="H3286" i="8"/>
  <c r="I3286" i="8" s="1"/>
  <c r="F3286" i="8"/>
  <c r="H996" i="8"/>
  <c r="I996" i="8" s="1"/>
  <c r="F996" i="8"/>
  <c r="H3256" i="8"/>
  <c r="I3256" i="8" s="1"/>
  <c r="F3256" i="8"/>
  <c r="H89" i="8"/>
  <c r="I89" i="8" s="1"/>
  <c r="F89" i="8"/>
  <c r="H119" i="8"/>
  <c r="I119" i="8" s="1"/>
  <c r="F119" i="8"/>
  <c r="H1358" i="8"/>
  <c r="I1358" i="8" s="1"/>
  <c r="F1358" i="8"/>
  <c r="H290" i="8"/>
  <c r="I290" i="8" s="1"/>
  <c r="F290" i="8"/>
  <c r="H4237" i="8"/>
  <c r="I4237" i="8" s="1"/>
  <c r="F4237" i="8"/>
  <c r="F4708" i="8"/>
  <c r="H4708" i="8"/>
  <c r="I4708" i="8" s="1"/>
  <c r="F4651" i="8"/>
  <c r="H4651" i="8"/>
  <c r="I4651" i="8" s="1"/>
  <c r="H100" i="8"/>
  <c r="I100" i="8" s="1"/>
  <c r="F100" i="8"/>
  <c r="F4630" i="8"/>
  <c r="H4630" i="8"/>
  <c r="I4630" i="8" s="1"/>
  <c r="H4265" i="8"/>
  <c r="I4265" i="8" s="1"/>
  <c r="F4265" i="8"/>
  <c r="H1162" i="8"/>
  <c r="I1162" i="8" s="1"/>
  <c r="F1162" i="8"/>
  <c r="F1344" i="8"/>
  <c r="H1344" i="8"/>
  <c r="I1344" i="8" s="1"/>
  <c r="H221" i="8"/>
  <c r="I221" i="8" s="1"/>
  <c r="F221" i="8"/>
  <c r="H303" i="8"/>
  <c r="I303" i="8" s="1"/>
  <c r="F303" i="8"/>
  <c r="F1112" i="8"/>
  <c r="H1112" i="8"/>
  <c r="I1112" i="8" s="1"/>
  <c r="H3215" i="8"/>
  <c r="I3215" i="8" s="1"/>
  <c r="F3215" i="8"/>
  <c r="H3253" i="8"/>
  <c r="I3253" i="8" s="1"/>
  <c r="F3253" i="8"/>
  <c r="H262" i="8"/>
  <c r="I262" i="8" s="1"/>
  <c r="F262" i="8"/>
  <c r="H951" i="8"/>
  <c r="I951" i="8" s="1"/>
  <c r="F951" i="8"/>
  <c r="H1157" i="8"/>
  <c r="I1157" i="8" s="1"/>
  <c r="F1157" i="8"/>
  <c r="H967" i="8"/>
  <c r="I967" i="8" s="1"/>
  <c r="F967" i="8"/>
  <c r="H234" i="8"/>
  <c r="I234" i="8" s="1"/>
  <c r="F234" i="8"/>
  <c r="H3549" i="8"/>
  <c r="I3549" i="8" s="1"/>
  <c r="F3549" i="8"/>
  <c r="H2602" i="8"/>
  <c r="I2602" i="8" s="1"/>
  <c r="F2602" i="8"/>
  <c r="F4724" i="8"/>
  <c r="H4724" i="8"/>
  <c r="I4724" i="8" s="1"/>
  <c r="H3216" i="8"/>
  <c r="I3216" i="8" s="1"/>
  <c r="F3216" i="8"/>
  <c r="H289" i="8"/>
  <c r="I289" i="8" s="1"/>
  <c r="F289" i="8"/>
  <c r="H344" i="8"/>
  <c r="I344" i="8" s="1"/>
  <c r="F344" i="8"/>
  <c r="H148" i="8"/>
  <c r="I148" i="8" s="1"/>
  <c r="F148" i="8"/>
  <c r="H1158" i="8"/>
  <c r="I1158" i="8" s="1"/>
  <c r="F1158" i="8"/>
  <c r="H275" i="8"/>
  <c r="I275" i="8" s="1"/>
  <c r="F275" i="8"/>
  <c r="H2714" i="8"/>
  <c r="I2714" i="8" s="1"/>
  <c r="F2714" i="8"/>
  <c r="F1016" i="8"/>
  <c r="H1016" i="8"/>
  <c r="I1016" i="8" s="1"/>
  <c r="H1070" i="8"/>
  <c r="I1070" i="8" s="1"/>
  <c r="F1070" i="8"/>
  <c r="H1161" i="8"/>
  <c r="I1161" i="8" s="1"/>
  <c r="F1161" i="8"/>
  <c r="H320" i="8"/>
  <c r="I320" i="8" s="1"/>
  <c r="F320" i="8"/>
  <c r="H3265" i="8"/>
  <c r="I3265" i="8" s="1"/>
  <c r="F3265" i="8"/>
  <c r="H3217" i="8"/>
  <c r="I3217" i="8" s="1"/>
  <c r="F3217" i="8"/>
  <c r="H110" i="8"/>
  <c r="I110" i="8" s="1"/>
  <c r="F110" i="8"/>
  <c r="H1363" i="8"/>
  <c r="I1363" i="8" s="1"/>
  <c r="F1363" i="8"/>
  <c r="H129" i="8" l="1"/>
  <c r="I129" i="8" s="1"/>
  <c r="F129" i="8"/>
  <c r="H311" i="8"/>
  <c r="I311" i="8" s="1"/>
  <c r="F311" i="8"/>
  <c r="H292" i="8"/>
  <c r="I292" i="8" s="1"/>
  <c r="F292" i="8"/>
  <c r="H286" i="8"/>
  <c r="I286" i="8" s="1"/>
  <c r="F286" i="8"/>
  <c r="F4253" i="8"/>
  <c r="H4253" i="8"/>
  <c r="I4253" i="8" s="1"/>
  <c r="F4691" i="8"/>
  <c r="H4691" i="8"/>
  <c r="I4691" i="8" s="1"/>
  <c r="F1335" i="8"/>
  <c r="H1335" i="8"/>
  <c r="I1335" i="8" s="1"/>
  <c r="F4693" i="8"/>
  <c r="H4693" i="8"/>
  <c r="I4693" i="8" s="1"/>
  <c r="H901" i="8"/>
  <c r="I901" i="8" s="1"/>
  <c r="F901" i="8"/>
  <c r="F4692" i="8"/>
  <c r="H4692" i="8"/>
  <c r="I4692" i="8" s="1"/>
  <c r="H999" i="8"/>
  <c r="I999" i="8" s="1"/>
  <c r="F999" i="8"/>
  <c r="H281" i="8"/>
  <c r="I281" i="8" s="1"/>
  <c r="F281" i="8"/>
  <c r="H324" i="8"/>
  <c r="I324" i="8" s="1"/>
  <c r="F324" i="8"/>
  <c r="H4233" i="8"/>
  <c r="I4233" i="8" s="1"/>
  <c r="F4233" i="8"/>
  <c r="H326" i="8"/>
  <c r="I326" i="8" s="1"/>
  <c r="F326" i="8"/>
  <c r="H279" i="8"/>
  <c r="I279" i="8" s="1"/>
  <c r="F279" i="8"/>
  <c r="H3513" i="8"/>
  <c r="I3513" i="8" s="1"/>
  <c r="F3513" i="8"/>
  <c r="H278" i="8"/>
  <c r="I278" i="8" s="1"/>
  <c r="F278" i="8"/>
  <c r="F4582" i="8"/>
  <c r="H4582" i="8"/>
  <c r="I4582" i="8" s="1"/>
  <c r="H165" i="8"/>
  <c r="I165" i="8" s="1"/>
  <c r="F165" i="8"/>
  <c r="F4234" i="8"/>
  <c r="H4234" i="8"/>
  <c r="I4234" i="8" s="1"/>
  <c r="H280" i="8"/>
  <c r="I280" i="8" s="1"/>
  <c r="F280" i="8"/>
  <c r="H867" i="8"/>
  <c r="I867" i="8" s="1"/>
  <c r="F867" i="8"/>
  <c r="H3580" i="8"/>
  <c r="I3580" i="8" s="1"/>
  <c r="F3580" i="8"/>
  <c r="H4232" i="8"/>
  <c r="I4232" i="8" s="1"/>
  <c r="F4232" i="8"/>
  <c r="H239" i="8"/>
  <c r="I239" i="8" s="1"/>
  <c r="F239" i="8"/>
  <c r="F4685" i="8"/>
  <c r="H4685" i="8"/>
  <c r="I4685" i="8" s="1"/>
  <c r="H1117" i="8"/>
  <c r="I1117" i="8" s="1"/>
  <c r="F1117" i="8"/>
  <c r="H3268" i="8"/>
  <c r="I3268" i="8" s="1"/>
  <c r="F3268" i="8"/>
  <c r="H3512" i="8"/>
  <c r="I3512" i="8" s="1"/>
  <c r="F3512" i="8"/>
  <c r="H282" i="8"/>
  <c r="I282" i="8" s="1"/>
  <c r="F282" i="8"/>
  <c r="H968" i="8"/>
  <c r="I968" i="8" s="1"/>
  <c r="F968" i="8"/>
  <c r="H3133" i="8" l="1"/>
  <c r="I3133" i="8" s="1"/>
  <c r="F3133" i="8"/>
  <c r="H291" i="8"/>
  <c r="I291" i="8" s="1"/>
  <c r="F291" i="8"/>
  <c r="F4588" i="8"/>
  <c r="H4588" i="8"/>
  <c r="I4588" i="8" s="1"/>
  <c r="H3542" i="8"/>
  <c r="I3542" i="8" s="1"/>
  <c r="F3542" i="8"/>
  <c r="H3558" i="8"/>
  <c r="I3558" i="8" s="1"/>
  <c r="F3558" i="8"/>
  <c r="F4589" i="8"/>
  <c r="H4589" i="8"/>
  <c r="I4589" i="8" s="1"/>
  <c r="H295" i="8"/>
  <c r="I295" i="8" s="1"/>
  <c r="F295" i="8"/>
  <c r="F1111" i="8"/>
  <c r="H1111" i="8"/>
  <c r="I1111" i="8" s="1"/>
  <c r="H112" i="8"/>
  <c r="I112" i="8" s="1"/>
  <c r="F112" i="8"/>
  <c r="H227" i="8"/>
  <c r="I227" i="8" s="1"/>
  <c r="F227" i="8"/>
  <c r="H1076" i="8"/>
  <c r="I1076" i="8" s="1"/>
  <c r="F1076" i="8"/>
  <c r="H120" i="8"/>
  <c r="I120" i="8" s="1"/>
  <c r="F120" i="8"/>
  <c r="H115" i="8"/>
  <c r="I115" i="8" s="1"/>
  <c r="F115" i="8"/>
  <c r="F4828" i="8"/>
  <c r="H4828" i="8"/>
  <c r="I4828" i="8" s="1"/>
  <c r="H327" i="8"/>
  <c r="I327" i="8" s="1"/>
  <c r="F327" i="8"/>
  <c r="H3557" i="8"/>
  <c r="I3557" i="8" s="1"/>
  <c r="F3557" i="8"/>
  <c r="H293" i="8"/>
  <c r="I293" i="8" s="1"/>
  <c r="F293" i="8"/>
  <c r="H3131" i="8" l="1"/>
  <c r="I3131" i="8" s="1"/>
  <c r="F3131" i="8"/>
  <c r="H1237" i="8"/>
  <c r="I1237" i="8" s="1"/>
  <c r="F1237" i="8"/>
  <c r="H2615" i="8"/>
  <c r="I2615" i="8" s="1"/>
  <c r="F2615" i="8"/>
  <c r="F4595" i="8"/>
  <c r="H4595" i="8"/>
  <c r="I4595" i="8" s="1"/>
  <c r="F4611" i="8"/>
  <c r="H4611" i="8"/>
  <c r="I4611" i="8" s="1"/>
  <c r="H2595" i="8"/>
  <c r="I2595" i="8" s="1"/>
  <c r="F2595" i="8"/>
  <c r="H1378" i="8"/>
  <c r="I1378" i="8" s="1"/>
  <c r="F1378" i="8"/>
  <c r="F4780" i="8"/>
  <c r="H4780" i="8"/>
  <c r="I4780" i="8" s="1"/>
  <c r="H1339" i="8"/>
  <c r="I1339" i="8" s="1"/>
  <c r="F1339" i="8"/>
  <c r="F1375" i="8"/>
  <c r="H1375" i="8"/>
  <c r="I1375" i="8" s="1"/>
  <c r="H4220" i="8" l="1"/>
  <c r="I4220" i="8" s="1"/>
  <c r="F4220" i="8"/>
  <c r="F4861" i="8"/>
  <c r="H4861" i="8"/>
  <c r="I4861" i="8" s="1"/>
  <c r="H2596" i="8"/>
  <c r="I2596" i="8" s="1"/>
  <c r="F2596" i="8"/>
  <c r="H4221" i="8"/>
  <c r="I4221" i="8" s="1"/>
  <c r="F4221" i="8"/>
  <c r="F4251" i="8" l="1"/>
  <c r="H4251" i="8"/>
  <c r="I4251" i="8" s="1"/>
  <c r="H248" i="8"/>
  <c r="I248" i="8" s="1"/>
  <c r="F248" i="8"/>
  <c r="H970" i="8"/>
  <c r="I970" i="8" s="1"/>
  <c r="F970" i="8"/>
  <c r="H976" i="8"/>
  <c r="I976" i="8" s="1"/>
  <c r="F976" i="8"/>
  <c r="H296" i="8"/>
  <c r="I296" i="8" s="1"/>
  <c r="F296" i="8"/>
  <c r="H972" i="8"/>
  <c r="I972" i="8" s="1"/>
  <c r="F972" i="8"/>
  <c r="H246" i="8" l="1"/>
  <c r="I246" i="8" s="1"/>
  <c r="F246" i="8"/>
  <c r="H294" i="8"/>
  <c r="I294" i="8" s="1"/>
  <c r="F294" i="8"/>
  <c r="H1068" i="8" l="1"/>
  <c r="I1068" i="8" s="1"/>
  <c r="F1068" i="8"/>
  <c r="H3284" i="8"/>
  <c r="I3284" i="8" s="1"/>
  <c r="F3284" i="8"/>
  <c r="H3285" i="8"/>
  <c r="I3285" i="8" s="1"/>
  <c r="F3285" i="8"/>
  <c r="H243" i="8" l="1"/>
  <c r="I243" i="8" s="1"/>
  <c r="F243" i="8"/>
  <c r="H245" i="8"/>
  <c r="I245" i="8" s="1"/>
  <c r="F245" i="8"/>
  <c r="H242" i="8" l="1"/>
  <c r="I242" i="8" s="1"/>
  <c r="F242" i="8"/>
  <c r="H244" i="8"/>
  <c r="I244" i="8" s="1"/>
  <c r="F244" i="8"/>
  <c r="H247" i="8" l="1"/>
  <c r="I247" i="8" s="1"/>
  <c r="I4879" i="8" s="1"/>
  <c r="F247" i="8"/>
  <c r="I4878" i="8" s="1"/>
  <c r="N1231" i="12" l="1"/>
  <c r="O1231" i="12" s="1"/>
  <c r="L1697" i="12"/>
  <c r="M1697" i="12" s="1"/>
  <c r="N1244" i="12"/>
  <c r="O1244" i="12" s="1"/>
  <c r="J931" i="12"/>
  <c r="J799" i="12"/>
  <c r="N1443" i="12"/>
  <c r="O1443" i="12" s="1"/>
  <c r="J1053" i="12"/>
  <c r="N997" i="12"/>
  <c r="O997" i="12" s="1"/>
  <c r="N1354" i="12"/>
  <c r="O1354" i="12" s="1"/>
  <c r="J1354" i="12"/>
  <c r="L1560" i="12"/>
  <c r="M1560" i="12" s="1"/>
  <c r="N1180" i="12"/>
  <c r="O1180" i="12" s="1"/>
  <c r="J1180" i="12"/>
  <c r="N1099" i="12"/>
  <c r="O1099" i="12" s="1"/>
  <c r="J1099" i="12"/>
  <c r="J67" i="12"/>
  <c r="N67" i="12"/>
  <c r="O67" i="12" s="1"/>
  <c r="N1112" i="12"/>
  <c r="O1112" i="12" s="1"/>
  <c r="J1112" i="12"/>
  <c r="L1667" i="12"/>
  <c r="M1667" i="12" s="1"/>
  <c r="L1638" i="12"/>
  <c r="M1638" i="12" s="1"/>
  <c r="N1413" i="12"/>
  <c r="O1413" i="12" s="1"/>
  <c r="J1413" i="12"/>
  <c r="J1154" i="12"/>
  <c r="N1154" i="12"/>
  <c r="O1154" i="12" s="1"/>
  <c r="N818" i="12"/>
  <c r="O818" i="12" s="1"/>
  <c r="J818" i="12"/>
  <c r="N846" i="12"/>
  <c r="O846" i="12" s="1"/>
  <c r="J846" i="12"/>
  <c r="J684" i="12"/>
  <c r="N684" i="12"/>
  <c r="O684" i="12" s="1"/>
  <c r="N1056" i="12"/>
  <c r="O1056" i="12" s="1"/>
  <c r="J1056" i="12"/>
  <c r="N54" i="12"/>
  <c r="O54" i="12" s="1"/>
  <c r="J54" i="12"/>
  <c r="N504" i="12"/>
  <c r="O504" i="12" s="1"/>
  <c r="J504" i="12"/>
  <c r="J1074" i="12"/>
  <c r="N1074" i="12"/>
  <c r="O1074" i="12" s="1"/>
  <c r="J1256" i="12"/>
  <c r="N1256" i="12"/>
  <c r="O1256" i="12" s="1"/>
  <c r="N1132" i="12"/>
  <c r="O1132" i="12" s="1"/>
  <c r="J1132" i="12"/>
  <c r="L1484" i="12"/>
  <c r="M1484" i="12" s="1"/>
  <c r="L1581" i="12"/>
  <c r="M1581" i="12" s="1"/>
  <c r="L1460" i="12"/>
  <c r="M1460" i="12" s="1"/>
  <c r="L1700" i="12"/>
  <c r="M1700" i="12" s="1"/>
  <c r="L1750" i="12"/>
  <c r="M1750" i="12" s="1"/>
  <c r="L1761" i="12"/>
  <c r="M1761" i="12" s="1"/>
  <c r="N1017" i="12"/>
  <c r="O1017" i="12" s="1"/>
  <c r="J1017" i="12"/>
  <c r="J1113" i="12"/>
  <c r="N1113" i="12"/>
  <c r="O1113" i="12" s="1"/>
  <c r="N1251" i="12"/>
  <c r="O1251" i="12" s="1"/>
  <c r="J1251" i="12"/>
  <c r="L1760" i="12"/>
  <c r="M1760" i="12" s="1"/>
  <c r="N1266" i="12"/>
  <c r="O1266" i="12" s="1"/>
  <c r="J1266" i="12"/>
  <c r="N1035" i="12"/>
  <c r="O1035" i="12" s="1"/>
  <c r="J1035" i="12"/>
  <c r="L1566" i="12"/>
  <c r="M1566" i="12" s="1"/>
  <c r="L1726" i="12"/>
  <c r="M1726" i="12" s="1"/>
  <c r="J697" i="12"/>
  <c r="N697" i="12"/>
  <c r="O697" i="12" s="1"/>
  <c r="N702" i="12"/>
  <c r="O702" i="12" s="1"/>
  <c r="J702" i="12"/>
  <c r="N1228" i="12"/>
  <c r="O1228" i="12" s="1"/>
  <c r="J1228" i="12"/>
  <c r="L1661" i="12"/>
  <c r="M1661" i="12" s="1"/>
  <c r="L1586" i="12"/>
  <c r="M1586" i="12" s="1"/>
  <c r="N1070" i="12"/>
  <c r="O1070" i="12" s="1"/>
  <c r="J1070" i="12"/>
  <c r="N1258" i="12"/>
  <c r="O1258" i="12" s="1"/>
  <c r="J1258" i="12"/>
  <c r="N897" i="12"/>
  <c r="O897" i="12" s="1"/>
  <c r="J897" i="12"/>
  <c r="N1259" i="12"/>
  <c r="O1259" i="12" s="1"/>
  <c r="J1259" i="12"/>
  <c r="N1255" i="12"/>
  <c r="O1255" i="12" s="1"/>
  <c r="J1255" i="12"/>
  <c r="J1200" i="12"/>
  <c r="N1200" i="12"/>
  <c r="O1200" i="12" s="1"/>
  <c r="J760" i="12"/>
  <c r="N760" i="12"/>
  <c r="O760" i="12" s="1"/>
  <c r="L1643" i="12"/>
  <c r="M1643" i="12" s="1"/>
  <c r="N741" i="12"/>
  <c r="O741" i="12" s="1"/>
  <c r="J741" i="12"/>
  <c r="N1399" i="12"/>
  <c r="O1399" i="12" s="1"/>
  <c r="J1399" i="12"/>
  <c r="L1471" i="12"/>
  <c r="M1471" i="12" s="1"/>
  <c r="N1028" i="12"/>
  <c r="O1028" i="12" s="1"/>
  <c r="J1028" i="12"/>
  <c r="J709" i="12"/>
  <c r="N709" i="12"/>
  <c r="O709" i="12" s="1"/>
  <c r="N812" i="12"/>
  <c r="O812" i="12" s="1"/>
  <c r="J812" i="12"/>
  <c r="L1630" i="12"/>
  <c r="M1630" i="12" s="1"/>
  <c r="N829" i="12"/>
  <c r="O829" i="12" s="1"/>
  <c r="J829" i="12"/>
  <c r="J1195" i="12"/>
  <c r="N1195" i="12"/>
  <c r="O1195" i="12" s="1"/>
  <c r="N690" i="12"/>
  <c r="O690" i="12" s="1"/>
  <c r="J690" i="12"/>
  <c r="N852" i="12"/>
  <c r="O852" i="12" s="1"/>
  <c r="J852" i="12"/>
  <c r="N858" i="12"/>
  <c r="O858" i="12" s="1"/>
  <c r="J858" i="12"/>
  <c r="L1789" i="12"/>
  <c r="M1789" i="12" s="1"/>
  <c r="L1675" i="12"/>
  <c r="M1675" i="12" s="1"/>
  <c r="L1654" i="12"/>
  <c r="M1654" i="12" s="1"/>
  <c r="N1150" i="12"/>
  <c r="O1150" i="12" s="1"/>
  <c r="J1150" i="12"/>
  <c r="L1787" i="12"/>
  <c r="M1787" i="12" s="1"/>
  <c r="L1550" i="12"/>
  <c r="M1550" i="12" s="1"/>
  <c r="L1665" i="12"/>
  <c r="M1665" i="12" s="1"/>
  <c r="N1226" i="12"/>
  <c r="O1226" i="12" s="1"/>
  <c r="J1226" i="12"/>
  <c r="N821" i="12"/>
  <c r="O821" i="12" s="1"/>
  <c r="J821" i="12"/>
  <c r="L1622" i="12"/>
  <c r="M1622" i="12" s="1"/>
  <c r="N1157" i="12"/>
  <c r="O1157" i="12" s="1"/>
  <c r="J1157" i="12"/>
  <c r="J68" i="12"/>
  <c r="N68" i="12"/>
  <c r="O68" i="12" s="1"/>
  <c r="N834" i="12"/>
  <c r="O834" i="12" s="1"/>
  <c r="J834" i="12"/>
  <c r="L1669" i="12"/>
  <c r="M1669" i="12" s="1"/>
  <c r="L1747" i="12"/>
  <c r="M1747" i="12" s="1"/>
  <c r="L1788" i="12"/>
  <c r="M1788" i="12" s="1"/>
  <c r="J997" i="12" l="1"/>
  <c r="J1231" i="12"/>
  <c r="J1244" i="12"/>
  <c r="N799" i="12"/>
  <c r="O799" i="12" s="1"/>
  <c r="N1057" i="12"/>
  <c r="O1057" i="12" s="1"/>
  <c r="L1485" i="12"/>
  <c r="M1485" i="12" s="1"/>
  <c r="L1676" i="12"/>
  <c r="M1676" i="12" s="1"/>
  <c r="N1225" i="12"/>
  <c r="O1225" i="12" s="1"/>
  <c r="N931" i="12"/>
  <c r="O931" i="12" s="1"/>
  <c r="J1443" i="12"/>
  <c r="N1053" i="12"/>
  <c r="O1053" i="12" s="1"/>
  <c r="N822" i="12"/>
  <c r="O822" i="12" s="1"/>
  <c r="J822" i="12"/>
  <c r="J1404" i="12"/>
  <c r="N1404" i="12"/>
  <c r="O1404" i="12" s="1"/>
  <c r="J1082" i="12"/>
  <c r="N1082" i="12"/>
  <c r="O1082" i="12" s="1"/>
  <c r="L1764" i="12"/>
  <c r="M1764" i="12" s="1"/>
  <c r="J644" i="12"/>
  <c r="N644" i="12"/>
  <c r="O644" i="12" s="1"/>
  <c r="N516" i="12"/>
  <c r="O516" i="12" s="1"/>
  <c r="J516" i="12"/>
  <c r="J1187" i="12"/>
  <c r="N1187" i="12"/>
  <c r="O1187" i="12" s="1"/>
  <c r="L1779" i="12"/>
  <c r="M1779" i="12" s="1"/>
  <c r="N901" i="12"/>
  <c r="O901" i="12" s="1"/>
  <c r="J901" i="12"/>
  <c r="N1119" i="12"/>
  <c r="O1119" i="12" s="1"/>
  <c r="J1119" i="12"/>
  <c r="L1588" i="12"/>
  <c r="M1588" i="12" s="1"/>
  <c r="L1596" i="12"/>
  <c r="M1596" i="12" s="1"/>
  <c r="N238" i="12"/>
  <c r="O238" i="12" s="1"/>
  <c r="J238" i="12"/>
  <c r="N119" i="12"/>
  <c r="O119" i="12" s="1"/>
  <c r="J119" i="12"/>
  <c r="N1194" i="12"/>
  <c r="O1194" i="12" s="1"/>
  <c r="J1194" i="12"/>
  <c r="N1221" i="12"/>
  <c r="O1221" i="12" s="1"/>
  <c r="J1221" i="12"/>
  <c r="N1425" i="12"/>
  <c r="O1425" i="12" s="1"/>
  <c r="J1425" i="12"/>
  <c r="N882" i="12"/>
  <c r="O882" i="12" s="1"/>
  <c r="J882" i="12"/>
  <c r="L1744" i="12"/>
  <c r="M1744" i="12" s="1"/>
  <c r="J832" i="12"/>
  <c r="N832" i="12"/>
  <c r="O832" i="12" s="1"/>
  <c r="N1064" i="12"/>
  <c r="O1064" i="12" s="1"/>
  <c r="J1064" i="12"/>
  <c r="L1583" i="12"/>
  <c r="M1583" i="12" s="1"/>
  <c r="J775" i="12"/>
  <c r="N775" i="12"/>
  <c r="O775" i="12" s="1"/>
  <c r="L1674" i="12"/>
  <c r="M1674" i="12" s="1"/>
  <c r="L1584" i="12"/>
  <c r="M1584" i="12" s="1"/>
  <c r="N1421" i="12"/>
  <c r="O1421" i="12" s="1"/>
  <c r="J1421" i="12"/>
  <c r="J1201" i="12"/>
  <c r="N1201" i="12"/>
  <c r="O1201" i="12" s="1"/>
  <c r="J888" i="12"/>
  <c r="N888" i="12"/>
  <c r="O888" i="12" s="1"/>
  <c r="L1633" i="12"/>
  <c r="M1633" i="12" s="1"/>
  <c r="L1704" i="12"/>
  <c r="M1704" i="12" s="1"/>
  <c r="N843" i="12"/>
  <c r="O843" i="12" s="1"/>
  <c r="J843" i="12"/>
  <c r="N1234" i="12"/>
  <c r="O1234" i="12" s="1"/>
  <c r="J1234" i="12"/>
  <c r="L1450" i="12"/>
  <c r="M1450" i="12" s="1"/>
  <c r="L1746" i="12"/>
  <c r="M1746" i="12" s="1"/>
  <c r="L1508" i="12"/>
  <c r="M1508" i="12" s="1"/>
  <c r="J902" i="12"/>
  <c r="N902" i="12"/>
  <c r="O902" i="12" s="1"/>
  <c r="J1057" i="12"/>
  <c r="J1265" i="12"/>
  <c r="N1265" i="12"/>
  <c r="O1265" i="12" s="1"/>
  <c r="N1016" i="12"/>
  <c r="O1016" i="12" s="1"/>
  <c r="J1016" i="12"/>
  <c r="L1762" i="12"/>
  <c r="M1762" i="12" s="1"/>
  <c r="N1238" i="12"/>
  <c r="O1238" i="12" s="1"/>
  <c r="J1238" i="12"/>
  <c r="J891" i="12"/>
  <c r="N891" i="12"/>
  <c r="O891" i="12" s="1"/>
  <c r="L1773" i="12"/>
  <c r="M1773" i="12" s="1"/>
  <c r="N900" i="12"/>
  <c r="O900" i="12" s="1"/>
  <c r="J900" i="12"/>
  <c r="J839" i="12"/>
  <c r="N839" i="12"/>
  <c r="O839" i="12" s="1"/>
  <c r="N1004" i="12"/>
  <c r="O1004" i="12" s="1"/>
  <c r="J1004" i="12"/>
  <c r="L1475" i="12"/>
  <c r="M1475" i="12" s="1"/>
  <c r="L1681" i="12"/>
  <c r="M1681" i="12" s="1"/>
  <c r="N69" i="12"/>
  <c r="O69" i="12" s="1"/>
  <c r="J69" i="12"/>
  <c r="L1476" i="12"/>
  <c r="M1476" i="12" s="1"/>
  <c r="L1708" i="12"/>
  <c r="M1708" i="12" s="1"/>
  <c r="N724" i="12"/>
  <c r="O724" i="12" s="1"/>
  <c r="J724" i="12"/>
  <c r="N1079" i="12"/>
  <c r="O1079" i="12" s="1"/>
  <c r="J1079" i="12"/>
  <c r="N959" i="12"/>
  <c r="O959" i="12" s="1"/>
  <c r="J959" i="12"/>
  <c r="N1170" i="12"/>
  <c r="O1170" i="12" s="1"/>
  <c r="J1170" i="12"/>
  <c r="L1754" i="12"/>
  <c r="M1754" i="12" s="1"/>
  <c r="N525" i="12"/>
  <c r="O525" i="12" s="1"/>
  <c r="J525" i="12"/>
  <c r="J864" i="12"/>
  <c r="N864" i="12"/>
  <c r="O864" i="12" s="1"/>
  <c r="N1076" i="12"/>
  <c r="O1076" i="12" s="1"/>
  <c r="J1076" i="12"/>
  <c r="L1696" i="12"/>
  <c r="M1696" i="12" s="1"/>
  <c r="J728" i="12"/>
  <c r="N728" i="12"/>
  <c r="O728" i="12" s="1"/>
  <c r="J1085" i="12"/>
  <c r="N1085" i="12"/>
  <c r="O1085" i="12" s="1"/>
  <c r="N1108" i="12"/>
  <c r="O1108" i="12" s="1"/>
  <c r="J1108" i="12"/>
  <c r="N48" i="12"/>
  <c r="O48" i="12" s="1"/>
  <c r="J48" i="12"/>
  <c r="L1734" i="12"/>
  <c r="M1734" i="12" s="1"/>
  <c r="N306" i="12"/>
  <c r="O306" i="12" s="1"/>
  <c r="J306" i="12"/>
  <c r="L1585" i="12"/>
  <c r="M1585" i="12" s="1"/>
  <c r="N722" i="12"/>
  <c r="O722" i="12" s="1"/>
  <c r="J722" i="12"/>
  <c r="L1589" i="12"/>
  <c r="M1589" i="12" s="1"/>
  <c r="L1600" i="12"/>
  <c r="M1600" i="12" s="1"/>
  <c r="J1114" i="12"/>
  <c r="N1114" i="12"/>
  <c r="O1114" i="12" s="1"/>
  <c r="N1127" i="12"/>
  <c r="O1127" i="12" s="1"/>
  <c r="J1127" i="12"/>
  <c r="N58" i="12"/>
  <c r="O58" i="12" s="1"/>
  <c r="J58" i="12"/>
  <c r="J1048" i="12"/>
  <c r="N1048" i="12"/>
  <c r="O1048" i="12" s="1"/>
  <c r="N1227" i="12"/>
  <c r="O1227" i="12" s="1"/>
  <c r="J1227" i="12"/>
  <c r="N1111" i="12"/>
  <c r="O1111" i="12" s="1"/>
  <c r="J1111" i="12"/>
  <c r="N957" i="12"/>
  <c r="O957" i="12" s="1"/>
  <c r="J957" i="12"/>
  <c r="N1135" i="12"/>
  <c r="O1135" i="12" s="1"/>
  <c r="J1135" i="12"/>
  <c r="J808" i="12"/>
  <c r="N808" i="12"/>
  <c r="O808" i="12" s="1"/>
  <c r="J855" i="12"/>
  <c r="N855" i="12"/>
  <c r="O855" i="12" s="1"/>
  <c r="J1059" i="12"/>
  <c r="N1059" i="12"/>
  <c r="O1059" i="12" s="1"/>
  <c r="N1010" i="12"/>
  <c r="O1010" i="12" s="1"/>
  <c r="J1010" i="12"/>
  <c r="N1075" i="12"/>
  <c r="O1075" i="12" s="1"/>
  <c r="J1075" i="12"/>
  <c r="L1467" i="12"/>
  <c r="M1467" i="12" s="1"/>
  <c r="L1743" i="12"/>
  <c r="M1743" i="12" s="1"/>
  <c r="N1300" i="12"/>
  <c r="O1300" i="12" s="1"/>
  <c r="J1300" i="12"/>
  <c r="L1695" i="12"/>
  <c r="M1695" i="12" s="1"/>
  <c r="J1029" i="12"/>
  <c r="N1029" i="12"/>
  <c r="O1029" i="12" s="1"/>
  <c r="N1263" i="12"/>
  <c r="O1263" i="12" s="1"/>
  <c r="J1263" i="12"/>
  <c r="J1174" i="12"/>
  <c r="N1174" i="12"/>
  <c r="O1174" i="12" s="1"/>
  <c r="L1659" i="12"/>
  <c r="M1659" i="12" s="1"/>
  <c r="L1492" i="12"/>
  <c r="M1492" i="12" s="1"/>
  <c r="L1619" i="12"/>
  <c r="M1619" i="12" s="1"/>
  <c r="N1055" i="12"/>
  <c r="O1055" i="12" s="1"/>
  <c r="J1055" i="12"/>
  <c r="L1702" i="12"/>
  <c r="M1702" i="12" s="1"/>
  <c r="N826" i="12"/>
  <c r="O826" i="12" s="1"/>
  <c r="J826" i="12"/>
  <c r="N993" i="12"/>
  <c r="O993" i="12" s="1"/>
  <c r="J993" i="12"/>
  <c r="N778" i="12"/>
  <c r="O778" i="12" s="1"/>
  <c r="J778" i="12"/>
  <c r="L1724" i="12"/>
  <c r="M1724" i="12" s="1"/>
  <c r="N1378" i="12"/>
  <c r="O1378" i="12" s="1"/>
  <c r="J1378" i="12"/>
  <c r="N790" i="12"/>
  <c r="O790" i="12" s="1"/>
  <c r="J790" i="12"/>
  <c r="L1613" i="12"/>
  <c r="M1613" i="12" s="1"/>
  <c r="L1579" i="12"/>
  <c r="M1579" i="12" s="1"/>
  <c r="N1039" i="12"/>
  <c r="O1039" i="12" s="1"/>
  <c r="J1039" i="12"/>
  <c r="L1572" i="12"/>
  <c r="M1572" i="12" s="1"/>
  <c r="N841" i="12"/>
  <c r="O841" i="12" s="1"/>
  <c r="J841" i="12"/>
  <c r="L1657" i="12"/>
  <c r="M1657" i="12" s="1"/>
  <c r="L1786" i="12"/>
  <c r="M1786" i="12" s="1"/>
  <c r="L1549" i="12"/>
  <c r="M1549" i="12" s="1"/>
  <c r="L1545" i="12"/>
  <c r="M1545" i="12" s="1"/>
  <c r="N1429" i="12"/>
  <c r="O1429" i="12" s="1"/>
  <c r="J1429" i="12"/>
  <c r="N1141" i="12"/>
  <c r="O1141" i="12" s="1"/>
  <c r="J1141" i="12"/>
  <c r="N985" i="12"/>
  <c r="O985" i="12" s="1"/>
  <c r="J985" i="12"/>
  <c r="N773" i="12"/>
  <c r="O773" i="12" s="1"/>
  <c r="J773" i="12"/>
  <c r="N1084" i="12"/>
  <c r="O1084" i="12" s="1"/>
  <c r="J1084" i="12"/>
  <c r="L1618" i="12"/>
  <c r="M1618" i="12" s="1"/>
  <c r="N933" i="12"/>
  <c r="O933" i="12" s="1"/>
  <c r="J933" i="12"/>
  <c r="L1714" i="12"/>
  <c r="M1714" i="12" s="1"/>
  <c r="J632" i="12"/>
  <c r="N632" i="12"/>
  <c r="O632" i="12" s="1"/>
  <c r="N524" i="12"/>
  <c r="O524" i="12" s="1"/>
  <c r="J524" i="12"/>
  <c r="J1190" i="12"/>
  <c r="N1190" i="12"/>
  <c r="O1190" i="12" s="1"/>
  <c r="J1428" i="12"/>
  <c r="N1428" i="12"/>
  <c r="O1428" i="12" s="1"/>
  <c r="J1423" i="12"/>
  <c r="N1423" i="12"/>
  <c r="O1423" i="12" s="1"/>
  <c r="N45" i="12"/>
  <c r="O45" i="12" s="1"/>
  <c r="J45" i="12"/>
  <c r="N117" i="12"/>
  <c r="O117" i="12" s="1"/>
  <c r="J117" i="12"/>
  <c r="N862" i="12"/>
  <c r="O862" i="12" s="1"/>
  <c r="J862" i="12"/>
  <c r="J776" i="12"/>
  <c r="N776" i="12"/>
  <c r="O776" i="12" s="1"/>
  <c r="N277" i="12"/>
  <c r="O277" i="12" s="1"/>
  <c r="J277" i="12"/>
  <c r="N903" i="12"/>
  <c r="O903" i="12" s="1"/>
  <c r="J903" i="12"/>
  <c r="N534" i="12"/>
  <c r="O534" i="12" s="1"/>
  <c r="J534" i="12"/>
  <c r="J1090" i="12"/>
  <c r="N1090" i="12"/>
  <c r="O1090" i="12" s="1"/>
  <c r="L1559" i="12"/>
  <c r="M1559" i="12" s="1"/>
  <c r="N1350" i="12"/>
  <c r="O1350" i="12" s="1"/>
  <c r="J1350" i="12"/>
  <c r="N1120" i="12"/>
  <c r="O1120" i="12" s="1"/>
  <c r="J1120" i="12"/>
  <c r="J1176" i="12"/>
  <c r="N1176" i="12"/>
  <c r="O1176" i="12" s="1"/>
  <c r="L1672" i="12"/>
  <c r="M1672" i="12" s="1"/>
  <c r="N1160" i="12"/>
  <c r="O1160" i="12" s="1"/>
  <c r="J1160" i="12"/>
  <c r="L1627" i="12"/>
  <c r="M1627" i="12" s="1"/>
  <c r="N810" i="12"/>
  <c r="O810" i="12" s="1"/>
  <c r="J810" i="12"/>
  <c r="L1617" i="12"/>
  <c r="M1617" i="12" s="1"/>
  <c r="N828" i="12"/>
  <c r="O828" i="12" s="1"/>
  <c r="J828" i="12"/>
  <c r="L1551" i="12"/>
  <c r="M1551" i="12" s="1"/>
  <c r="J894" i="12"/>
  <c r="N894" i="12"/>
  <c r="O894" i="12" s="1"/>
  <c r="N1128" i="12"/>
  <c r="O1128" i="12" s="1"/>
  <c r="J1128" i="12"/>
  <c r="L1604" i="12"/>
  <c r="M1604" i="12" s="1"/>
  <c r="L1735" i="12"/>
  <c r="M1735" i="12" s="1"/>
  <c r="N1416" i="12"/>
  <c r="O1416" i="12" s="1"/>
  <c r="J1416" i="12"/>
  <c r="J1045" i="12"/>
  <c r="N1045" i="12"/>
  <c r="O1045" i="12" s="1"/>
  <c r="L1570" i="12"/>
  <c r="M1570" i="12" s="1"/>
  <c r="N1373" i="12"/>
  <c r="O1373" i="12" s="1"/>
  <c r="J1373" i="12"/>
  <c r="J1006" i="12"/>
  <c r="N1006" i="12"/>
  <c r="O1006" i="12" s="1"/>
  <c r="J767" i="12"/>
  <c r="N767" i="12"/>
  <c r="O767" i="12" s="1"/>
  <c r="N750" i="12"/>
  <c r="O750" i="12" s="1"/>
  <c r="J750" i="12"/>
  <c r="N1166" i="12"/>
  <c r="O1166" i="12" s="1"/>
  <c r="J1166" i="12"/>
  <c r="N1229" i="12"/>
  <c r="O1229" i="12" s="1"/>
  <c r="J1229" i="12"/>
  <c r="J1161" i="12"/>
  <c r="N1161" i="12"/>
  <c r="O1161" i="12" s="1"/>
  <c r="J1081" i="12"/>
  <c r="N1081" i="12"/>
  <c r="O1081" i="12" s="1"/>
  <c r="J1412" i="12"/>
  <c r="N1412" i="12"/>
  <c r="O1412" i="12" s="1"/>
  <c r="N766" i="12"/>
  <c r="O766" i="12" s="1"/>
  <c r="J766" i="12"/>
  <c r="N1083" i="12"/>
  <c r="O1083" i="12" s="1"/>
  <c r="J1083" i="12"/>
  <c r="L1535" i="12"/>
  <c r="M1535" i="12" s="1"/>
  <c r="N279" i="12"/>
  <c r="O279" i="12" s="1"/>
  <c r="J279" i="12"/>
  <c r="L1709" i="12"/>
  <c r="M1709" i="12" s="1"/>
  <c r="N892" i="12"/>
  <c r="O892" i="12" s="1"/>
  <c r="J892" i="12"/>
  <c r="J1167" i="12"/>
  <c r="N1167" i="12"/>
  <c r="O1167" i="12" s="1"/>
  <c r="N1103" i="12"/>
  <c r="O1103" i="12" s="1"/>
  <c r="J1103" i="12"/>
  <c r="J1049" i="12"/>
  <c r="N1049" i="12"/>
  <c r="O1049" i="12" s="1"/>
  <c r="J831" i="12"/>
  <c r="N831" i="12"/>
  <c r="O831" i="12" s="1"/>
  <c r="N1100" i="12"/>
  <c r="O1100" i="12" s="1"/>
  <c r="J1100" i="12"/>
  <c r="N247" i="12"/>
  <c r="O247" i="12" s="1"/>
  <c r="J247" i="12"/>
  <c r="N1003" i="12"/>
  <c r="O1003" i="12" s="1"/>
  <c r="J1003" i="12"/>
  <c r="N827" i="12"/>
  <c r="O827" i="12" s="1"/>
  <c r="J827" i="12"/>
  <c r="N1427" i="12"/>
  <c r="O1427" i="12" s="1"/>
  <c r="J1427" i="12"/>
  <c r="N41" i="12"/>
  <c r="O41" i="12" s="1"/>
  <c r="J41" i="12"/>
  <c r="N1212" i="12"/>
  <c r="O1212" i="12" s="1"/>
  <c r="J1212" i="12"/>
  <c r="N271" i="12"/>
  <c r="O271" i="12" s="1"/>
  <c r="J271" i="12"/>
  <c r="N1020" i="12"/>
  <c r="O1020" i="12" s="1"/>
  <c r="J1020" i="12"/>
  <c r="N1027" i="12"/>
  <c r="O1027" i="12" s="1"/>
  <c r="J1027" i="12"/>
  <c r="N825" i="12"/>
  <c r="O825" i="12" s="1"/>
  <c r="J825" i="12"/>
  <c r="L1770" i="12"/>
  <c r="M1770" i="12" s="1"/>
  <c r="J116" i="12"/>
  <c r="N116" i="12"/>
  <c r="O116" i="12" s="1"/>
  <c r="L1498" i="12"/>
  <c r="M1498" i="12" s="1"/>
  <c r="L1771" i="12"/>
  <c r="M1771" i="12" s="1"/>
  <c r="J1420" i="12"/>
  <c r="N1420" i="12"/>
  <c r="O1420" i="12" s="1"/>
  <c r="L1598" i="12"/>
  <c r="M1598" i="12" s="1"/>
  <c r="L1516" i="12"/>
  <c r="M1516" i="12" s="1"/>
  <c r="J893" i="12"/>
  <c r="N893" i="12"/>
  <c r="O893" i="12" s="1"/>
  <c r="J1211" i="12"/>
  <c r="N1211" i="12"/>
  <c r="O1211" i="12" s="1"/>
  <c r="N772" i="12"/>
  <c r="O772" i="12" s="1"/>
  <c r="J772" i="12"/>
  <c r="L1777" i="12"/>
  <c r="M1777" i="12" s="1"/>
  <c r="N853" i="12"/>
  <c r="O853" i="12" s="1"/>
  <c r="J853" i="12"/>
  <c r="L1552" i="12"/>
  <c r="M1552" i="12" s="1"/>
  <c r="N710" i="12"/>
  <c r="O710" i="12" s="1"/>
  <c r="J710" i="12"/>
  <c r="L1650" i="12"/>
  <c r="M1650" i="12" s="1"/>
  <c r="N762" i="12"/>
  <c r="O762" i="12" s="1"/>
  <c r="J762" i="12"/>
  <c r="L1461" i="12"/>
  <c r="M1461" i="12" s="1"/>
  <c r="J899" i="12"/>
  <c r="N899" i="12"/>
  <c r="O899" i="12" s="1"/>
  <c r="N735" i="12"/>
  <c r="O735" i="12" s="1"/>
  <c r="J735" i="12"/>
  <c r="L1469" i="12"/>
  <c r="M1469" i="12" s="1"/>
  <c r="L1459" i="12"/>
  <c r="M1459" i="12" s="1"/>
  <c r="L1538" i="12"/>
  <c r="M1538" i="12" s="1"/>
  <c r="L1563" i="12"/>
  <c r="M1563" i="12" s="1"/>
  <c r="L1653" i="12"/>
  <c r="M1653" i="12" s="1"/>
  <c r="N1172" i="12"/>
  <c r="O1172" i="12" s="1"/>
  <c r="J1172" i="12"/>
  <c r="L1614" i="12"/>
  <c r="M1614" i="12" s="1"/>
  <c r="L1540" i="12"/>
  <c r="M1540" i="12" s="1"/>
  <c r="L1511" i="12"/>
  <c r="M1511" i="12" s="1"/>
  <c r="N777" i="12"/>
  <c r="O777" i="12" s="1"/>
  <c r="J777" i="12"/>
  <c r="N255" i="12"/>
  <c r="O255" i="12" s="1"/>
  <c r="J255" i="12"/>
  <c r="N1213" i="12"/>
  <c r="O1213" i="12" s="1"/>
  <c r="J1213" i="12"/>
  <c r="N1252" i="12"/>
  <c r="O1252" i="12" s="1"/>
  <c r="J1252" i="12"/>
  <c r="J1130" i="12"/>
  <c r="N1130" i="12"/>
  <c r="O1130" i="12" s="1"/>
  <c r="N1405" i="12"/>
  <c r="O1405" i="12" s="1"/>
  <c r="J1405" i="12"/>
  <c r="L1649" i="12"/>
  <c r="M1649" i="12" s="1"/>
  <c r="N992" i="12"/>
  <c r="O992" i="12" s="1"/>
  <c r="J992" i="12"/>
  <c r="L1656" i="12"/>
  <c r="M1656" i="12" s="1"/>
  <c r="N1096" i="12"/>
  <c r="O1096" i="12" s="1"/>
  <c r="J1096" i="12"/>
  <c r="N1223" i="12"/>
  <c r="O1223" i="12" s="1"/>
  <c r="J1223" i="12"/>
  <c r="L1590" i="12"/>
  <c r="M1590" i="12" s="1"/>
  <c r="N118" i="12"/>
  <c r="O118" i="12" s="1"/>
  <c r="J118" i="12"/>
  <c r="N868" i="12"/>
  <c r="O868" i="12" s="1"/>
  <c r="J868" i="12"/>
  <c r="L1486" i="12"/>
  <c r="M1486" i="12" s="1"/>
  <c r="N535" i="12"/>
  <c r="O535" i="12" s="1"/>
  <c r="J535" i="12"/>
  <c r="N725" i="12"/>
  <c r="O725" i="12" s="1"/>
  <c r="J725" i="12"/>
  <c r="N527" i="12"/>
  <c r="O527" i="12" s="1"/>
  <c r="J527" i="12"/>
  <c r="N581" i="12"/>
  <c r="O581" i="12" s="1"/>
  <c r="J581" i="12"/>
  <c r="L1670" i="12"/>
  <c r="M1670" i="12" s="1"/>
  <c r="N1441" i="12"/>
  <c r="O1441" i="12" s="1"/>
  <c r="J1441" i="12"/>
  <c r="N1367" i="12"/>
  <c r="O1367" i="12" s="1"/>
  <c r="J1367" i="12"/>
  <c r="J43" i="12"/>
  <c r="N43" i="12"/>
  <c r="O43" i="12" s="1"/>
  <c r="N120" i="12"/>
  <c r="O120" i="12" s="1"/>
  <c r="J120" i="12"/>
  <c r="L1530" i="12"/>
  <c r="M1530" i="12" s="1"/>
  <c r="N1204" i="12"/>
  <c r="O1204" i="12" s="1"/>
  <c r="J1204" i="12"/>
  <c r="J1169" i="12"/>
  <c r="N1169" i="12"/>
  <c r="O1169" i="12" s="1"/>
  <c r="J681" i="12"/>
  <c r="N681" i="12"/>
  <c r="O681" i="12" s="1"/>
  <c r="N1432" i="12"/>
  <c r="O1432" i="12" s="1"/>
  <c r="J1432" i="12"/>
  <c r="L1671" i="12"/>
  <c r="M1671" i="12" s="1"/>
  <c r="N1245" i="12"/>
  <c r="O1245" i="12" s="1"/>
  <c r="J1245" i="12"/>
  <c r="J823" i="12"/>
  <c r="N823" i="12"/>
  <c r="O823" i="12" s="1"/>
  <c r="J1097" i="12"/>
  <c r="N1097" i="12"/>
  <c r="O1097" i="12" s="1"/>
  <c r="N779" i="12"/>
  <c r="O779" i="12" s="1"/>
  <c r="J779" i="12"/>
  <c r="L1593" i="12"/>
  <c r="M1593" i="12" s="1"/>
  <c r="N1375" i="12"/>
  <c r="O1375" i="12" s="1"/>
  <c r="J1375" i="12"/>
  <c r="N797" i="12"/>
  <c r="O797" i="12" s="1"/>
  <c r="J797" i="12"/>
  <c r="N820" i="12"/>
  <c r="O820" i="12" s="1"/>
  <c r="J820" i="12"/>
  <c r="L1722" i="12"/>
  <c r="M1722" i="12" s="1"/>
  <c r="L1482" i="12"/>
  <c r="M1482" i="12" s="1"/>
  <c r="J1355" i="12"/>
  <c r="N1355" i="12"/>
  <c r="O1355" i="12" s="1"/>
  <c r="N1250" i="12"/>
  <c r="O1250" i="12" s="1"/>
  <c r="J1250" i="12"/>
  <c r="J955" i="12"/>
  <c r="N955" i="12"/>
  <c r="O955" i="12" s="1"/>
  <c r="N850" i="12"/>
  <c r="O850" i="12" s="1"/>
  <c r="J850" i="12"/>
  <c r="N1087" i="12"/>
  <c r="O1087" i="12" s="1"/>
  <c r="J1087" i="12"/>
  <c r="N1433" i="12"/>
  <c r="O1433" i="12" s="1"/>
  <c r="J1433" i="12"/>
  <c r="L1763" i="12"/>
  <c r="M1763" i="12" s="1"/>
  <c r="N1018" i="12"/>
  <c r="O1018" i="12" s="1"/>
  <c r="J1018" i="12"/>
  <c r="L1658" i="12"/>
  <c r="M1658" i="12" s="1"/>
  <c r="N1044" i="12"/>
  <c r="O1044" i="12" s="1"/>
  <c r="J1044" i="12"/>
  <c r="N536" i="12"/>
  <c r="O536" i="12" s="1"/>
  <c r="J536" i="12"/>
  <c r="J1312" i="12"/>
  <c r="N1312" i="12"/>
  <c r="O1312" i="12" s="1"/>
  <c r="L1758" i="12"/>
  <c r="M1758" i="12" s="1"/>
  <c r="L1640" i="12"/>
  <c r="M1640" i="12" s="1"/>
  <c r="N836" i="12"/>
  <c r="O836" i="12" s="1"/>
  <c r="J836" i="12"/>
  <c r="L1488" i="12"/>
  <c r="M1488" i="12" s="1"/>
  <c r="L1712" i="12"/>
  <c r="M1712" i="12" s="1"/>
  <c r="N881" i="12"/>
  <c r="O881" i="12" s="1"/>
  <c r="J881" i="12"/>
  <c r="N711" i="12"/>
  <c r="O711" i="12" s="1"/>
  <c r="J711" i="12"/>
  <c r="J904" i="12"/>
  <c r="N904" i="12"/>
  <c r="O904" i="12" s="1"/>
  <c r="J1288" i="12"/>
  <c r="N1288" i="12"/>
  <c r="O1288" i="12" s="1"/>
  <c r="L1757" i="12"/>
  <c r="M1757" i="12" s="1"/>
  <c r="L1447" i="12"/>
  <c r="M1447" i="12" s="1"/>
  <c r="M1446" i="12" s="1"/>
  <c r="M1445" i="12" s="1"/>
  <c r="L1723" i="12"/>
  <c r="M1723" i="12" s="1"/>
  <c r="L1455" i="12"/>
  <c r="M1455" i="12" s="1"/>
  <c r="L1745" i="12"/>
  <c r="M1745" i="12" s="1"/>
  <c r="N455" i="12"/>
  <c r="O455" i="12" s="1"/>
  <c r="J455" i="12"/>
  <c r="J1363" i="12"/>
  <c r="N1363" i="12"/>
  <c r="O1363" i="12" s="1"/>
  <c r="N31" i="12"/>
  <c r="O31" i="12" s="1"/>
  <c r="J31" i="12"/>
  <c r="J1030" i="12"/>
  <c r="N1030" i="12"/>
  <c r="O1030" i="12" s="1"/>
  <c r="N803" i="12"/>
  <c r="O803" i="12" s="1"/>
  <c r="J803" i="12"/>
  <c r="J349" i="12"/>
  <c r="N349" i="12"/>
  <c r="O349" i="12" s="1"/>
  <c r="N796" i="12"/>
  <c r="O796" i="12" s="1"/>
  <c r="J796" i="12"/>
  <c r="N754" i="12"/>
  <c r="O754" i="12" s="1"/>
  <c r="J754" i="12"/>
  <c r="N809" i="12"/>
  <c r="O809" i="12" s="1"/>
  <c r="J809" i="12"/>
  <c r="J1439" i="12"/>
  <c r="N1439" i="12"/>
  <c r="O1439" i="12" s="1"/>
  <c r="N1196" i="12"/>
  <c r="O1196" i="12" s="1"/>
  <c r="J1196" i="12"/>
  <c r="N1222" i="12"/>
  <c r="O1222" i="12" s="1"/>
  <c r="J1222" i="12"/>
  <c r="L1783" i="12"/>
  <c r="M1783" i="12" s="1"/>
  <c r="L1727" i="12"/>
  <c r="M1727" i="12" s="1"/>
  <c r="N1205" i="12"/>
  <c r="O1205" i="12" s="1"/>
  <c r="J1205" i="12"/>
  <c r="N806" i="12"/>
  <c r="O806" i="12" s="1"/>
  <c r="J806" i="12"/>
  <c r="L1684" i="12"/>
  <c r="M1684" i="12" s="1"/>
  <c r="J1216" i="12"/>
  <c r="N1216" i="12"/>
  <c r="O1216" i="12" s="1"/>
  <c r="L1701" i="12"/>
  <c r="M1701" i="12" s="1"/>
  <c r="N1131" i="12"/>
  <c r="O1131" i="12" s="1"/>
  <c r="J1131" i="12"/>
  <c r="N61" i="12"/>
  <c r="O61" i="12" s="1"/>
  <c r="J61" i="12"/>
  <c r="N1403" i="12"/>
  <c r="O1403" i="12" s="1"/>
  <c r="J1403" i="12"/>
  <c r="N610" i="12"/>
  <c r="O610" i="12" s="1"/>
  <c r="J610" i="12"/>
  <c r="N537" i="12"/>
  <c r="O537" i="12" s="1"/>
  <c r="J537" i="12"/>
  <c r="L1512" i="12"/>
  <c r="M1512" i="12" s="1"/>
  <c r="N295" i="12"/>
  <c r="O295" i="12" s="1"/>
  <c r="J295" i="12"/>
  <c r="L1728" i="12"/>
  <c r="M1728" i="12" s="1"/>
  <c r="L1639" i="12"/>
  <c r="M1639" i="12" s="1"/>
  <c r="N1031" i="12"/>
  <c r="O1031" i="12" s="1"/>
  <c r="J1031" i="12"/>
  <c r="N991" i="12"/>
  <c r="O991" i="12" s="1"/>
  <c r="J991" i="12"/>
  <c r="N1109" i="12"/>
  <c r="O1109" i="12" s="1"/>
  <c r="J1109" i="12"/>
  <c r="N1437" i="12"/>
  <c r="O1437" i="12" s="1"/>
  <c r="J1437" i="12"/>
  <c r="N1220" i="12"/>
  <c r="O1220" i="12" s="1"/>
  <c r="J1220" i="12"/>
  <c r="N936" i="12"/>
  <c r="O936" i="12" s="1"/>
  <c r="J936" i="12"/>
  <c r="N751" i="12"/>
  <c r="O751" i="12" s="1"/>
  <c r="J751" i="12"/>
  <c r="N763" i="12"/>
  <c r="O763" i="12" s="1"/>
  <c r="J763" i="12"/>
  <c r="L1689" i="12"/>
  <c r="M1689" i="12" s="1"/>
  <c r="J1101" i="12"/>
  <c r="N1101" i="12"/>
  <c r="O1101" i="12" s="1"/>
  <c r="L1502" i="12"/>
  <c r="M1502" i="12" s="1"/>
  <c r="N819" i="12"/>
  <c r="O819" i="12" s="1"/>
  <c r="J819" i="12"/>
  <c r="L1626" i="12"/>
  <c r="M1626" i="12" s="1"/>
  <c r="N56" i="12"/>
  <c r="O56" i="12" s="1"/>
  <c r="J56" i="12"/>
  <c r="L1527" i="12"/>
  <c r="M1527" i="12" s="1"/>
  <c r="L1731" i="12"/>
  <c r="M1731" i="12" s="1"/>
  <c r="N879" i="12"/>
  <c r="O879" i="12" s="1"/>
  <c r="J879" i="12"/>
  <c r="J1013" i="12"/>
  <c r="N1013" i="12"/>
  <c r="O1013" i="12" s="1"/>
  <c r="N769" i="12"/>
  <c r="O769" i="12" s="1"/>
  <c r="J769" i="12"/>
  <c r="N1246" i="12"/>
  <c r="O1246" i="12" s="1"/>
  <c r="J1246" i="12"/>
  <c r="L1568" i="12"/>
  <c r="M1568" i="12" s="1"/>
  <c r="J677" i="12"/>
  <c r="N677" i="12"/>
  <c r="O677" i="12" s="1"/>
  <c r="L1768" i="12"/>
  <c r="M1768" i="12" s="1"/>
  <c r="L1616" i="12"/>
  <c r="M1616" i="12" s="1"/>
  <c r="J28" i="12"/>
  <c r="N28" i="12"/>
  <c r="O28" i="12" s="1"/>
  <c r="N753" i="12"/>
  <c r="O753" i="12" s="1"/>
  <c r="J753" i="12"/>
  <c r="N838" i="12"/>
  <c r="O838" i="12" s="1"/>
  <c r="J838" i="12"/>
  <c r="L1507" i="12"/>
  <c r="M1507" i="12" s="1"/>
  <c r="N756" i="12"/>
  <c r="O756" i="12" s="1"/>
  <c r="J756" i="12"/>
  <c r="N1392" i="12"/>
  <c r="O1392" i="12" s="1"/>
  <c r="J1392" i="12"/>
  <c r="N40" i="12"/>
  <c r="O40" i="12" s="1"/>
  <c r="J40" i="12"/>
  <c r="N801" i="12"/>
  <c r="O801" i="12" s="1"/>
  <c r="J801" i="12"/>
  <c r="L1706" i="12"/>
  <c r="M1706" i="12" s="1"/>
  <c r="J1356" i="12"/>
  <c r="N1356" i="12"/>
  <c r="O1356" i="12" s="1"/>
  <c r="N1426" i="12"/>
  <c r="O1426" i="12" s="1"/>
  <c r="J1426" i="12"/>
  <c r="N1218" i="12"/>
  <c r="O1218" i="12" s="1"/>
  <c r="J1218" i="12"/>
  <c r="N995" i="12"/>
  <c r="O995" i="12" s="1"/>
  <c r="J995" i="12"/>
  <c r="N1430" i="12"/>
  <c r="O1430" i="12" s="1"/>
  <c r="J1430" i="12"/>
  <c r="N1047" i="12"/>
  <c r="O1047" i="12" s="1"/>
  <c r="J1047" i="12"/>
  <c r="J848" i="12"/>
  <c r="N848" i="12"/>
  <c r="O848" i="12" s="1"/>
  <c r="J1348" i="12"/>
  <c r="N1348" i="12"/>
  <c r="O1348" i="12" s="1"/>
  <c r="J890" i="12"/>
  <c r="N890" i="12"/>
  <c r="O890" i="12" s="1"/>
  <c r="N761" i="12"/>
  <c r="O761" i="12" s="1"/>
  <c r="J761" i="12"/>
  <c r="N1025" i="12"/>
  <c r="O1025" i="12" s="1"/>
  <c r="J1025" i="12"/>
  <c r="L1725" i="12"/>
  <c r="M1725" i="12" s="1"/>
  <c r="L1504" i="12"/>
  <c r="M1504" i="12" s="1"/>
  <c r="L1536" i="12"/>
  <c r="M1536" i="12" s="1"/>
  <c r="L1576" i="12"/>
  <c r="M1576" i="12" s="1"/>
  <c r="N695" i="12"/>
  <c r="O695" i="12" s="1"/>
  <c r="J695" i="12"/>
  <c r="J1225" i="12"/>
  <c r="L1499" i="12"/>
  <c r="M1499" i="12" s="1"/>
  <c r="N1197" i="12"/>
  <c r="O1197" i="12" s="1"/>
  <c r="J1197" i="12"/>
  <c r="N1015" i="12"/>
  <c r="O1015" i="12" s="1"/>
  <c r="J1015" i="12"/>
  <c r="N921" i="12"/>
  <c r="O921" i="12" s="1"/>
  <c r="J921" i="12"/>
  <c r="J1193" i="12"/>
  <c r="N1193" i="12"/>
  <c r="O1193" i="12" s="1"/>
  <c r="L1645" i="12"/>
  <c r="M1645" i="12" s="1"/>
  <c r="J1257" i="12"/>
  <c r="N1257" i="12"/>
  <c r="O1257" i="12" s="1"/>
  <c r="N1115" i="12"/>
  <c r="O1115" i="12" s="1"/>
  <c r="J1115" i="12"/>
  <c r="J759" i="12"/>
  <c r="N759" i="12"/>
  <c r="O759" i="12" s="1"/>
  <c r="N66" i="12"/>
  <c r="O66" i="12" s="1"/>
  <c r="J66" i="12"/>
  <c r="L1602" i="12"/>
  <c r="M1602" i="12" s="1"/>
  <c r="L1580" i="12"/>
  <c r="M1580" i="12" s="1"/>
  <c r="J990" i="12"/>
  <c r="N990" i="12"/>
  <c r="O990" i="12" s="1"/>
  <c r="J1179" i="12"/>
  <c r="N1179" i="12"/>
  <c r="O1179" i="12" s="1"/>
  <c r="J1209" i="12"/>
  <c r="N1209" i="12"/>
  <c r="O1209" i="12" s="1"/>
  <c r="N1069" i="12"/>
  <c r="O1069" i="12" s="1"/>
  <c r="J1069" i="12"/>
  <c r="L1752" i="12"/>
  <c r="M1752" i="12" s="1"/>
  <c r="L1474" i="12"/>
  <c r="M1474" i="12" s="1"/>
  <c r="J1203" i="12"/>
  <c r="N1203" i="12"/>
  <c r="O1203" i="12" s="1"/>
  <c r="L1652" i="12"/>
  <c r="M1652" i="12" s="1"/>
  <c r="L1691" i="12"/>
  <c r="M1691" i="12" s="1"/>
  <c r="N1143" i="12"/>
  <c r="O1143" i="12" s="1"/>
  <c r="J1143" i="12"/>
  <c r="J27" i="12"/>
  <c r="N27" i="12"/>
  <c r="O27" i="12" s="1"/>
  <c r="N264" i="12"/>
  <c r="O264" i="12" s="1"/>
  <c r="J264" i="12"/>
  <c r="J219" i="12"/>
  <c r="N219" i="12"/>
  <c r="O219" i="12" s="1"/>
  <c r="N723" i="12"/>
  <c r="O723" i="12" s="1"/>
  <c r="J723" i="12"/>
  <c r="N439" i="12"/>
  <c r="O439" i="12" s="1"/>
  <c r="J439" i="12"/>
  <c r="N1422" i="12"/>
  <c r="O1422" i="12" s="1"/>
  <c r="J1422" i="12"/>
  <c r="J704" i="12"/>
  <c r="N704" i="12"/>
  <c r="O704" i="12" s="1"/>
  <c r="L1491" i="12"/>
  <c r="M1491" i="12" s="1"/>
  <c r="J1065" i="12"/>
  <c r="N1065" i="12"/>
  <c r="O1065" i="12" s="1"/>
  <c r="L1699" i="12"/>
  <c r="M1699" i="12" s="1"/>
  <c r="N842" i="12"/>
  <c r="O842" i="12" s="1"/>
  <c r="J842" i="12"/>
  <c r="N1351" i="12"/>
  <c r="O1351" i="12" s="1"/>
  <c r="J1351" i="12"/>
  <c r="N699" i="12"/>
  <c r="O699" i="12" s="1"/>
  <c r="J699" i="12"/>
  <c r="J856" i="12"/>
  <c r="N856" i="12"/>
  <c r="O856" i="12" s="1"/>
  <c r="J1153" i="12"/>
  <c r="N1153" i="12"/>
  <c r="O1153" i="12" s="1"/>
  <c r="N542" i="12"/>
  <c r="O542" i="12" s="1"/>
  <c r="J542" i="12"/>
  <c r="N740" i="12"/>
  <c r="O740" i="12" s="1"/>
  <c r="J740" i="12"/>
  <c r="L1693" i="12"/>
  <c r="M1693" i="12" s="1"/>
  <c r="J1424" i="12"/>
  <c r="N1424" i="12"/>
  <c r="O1424" i="12" s="1"/>
  <c r="N1268" i="12"/>
  <c r="O1268" i="12" s="1"/>
  <c r="J1268" i="12"/>
  <c r="L1666" i="12"/>
  <c r="M1666" i="12" s="1"/>
  <c r="N1051" i="12"/>
  <c r="O1051" i="12" s="1"/>
  <c r="J1051" i="12"/>
  <c r="N757" i="12"/>
  <c r="O757" i="12" s="1"/>
  <c r="J757" i="12"/>
  <c r="L1719" i="12"/>
  <c r="M1719" i="12" s="1"/>
  <c r="N857" i="12"/>
  <c r="O857" i="12" s="1"/>
  <c r="J857" i="12"/>
  <c r="L1514" i="12"/>
  <c r="M1514" i="12" s="1"/>
  <c r="N1247" i="12"/>
  <c r="O1247" i="12" s="1"/>
  <c r="J1247" i="12"/>
  <c r="J44" i="12"/>
  <c r="N44" i="12"/>
  <c r="O44" i="12" s="1"/>
  <c r="J1436" i="12"/>
  <c r="N1436" i="12"/>
  <c r="O1436" i="12" s="1"/>
  <c r="L1490" i="12"/>
  <c r="M1490" i="12" s="1"/>
  <c r="N870" i="12"/>
  <c r="O870" i="12" s="1"/>
  <c r="J870" i="12"/>
  <c r="J1038" i="12"/>
  <c r="N1038" i="12"/>
  <c r="O1038" i="12" s="1"/>
  <c r="J1146" i="12"/>
  <c r="N1146" i="12"/>
  <c r="O1146" i="12" s="1"/>
  <c r="L1544" i="12"/>
  <c r="M1544" i="12" s="1"/>
  <c r="L1682" i="12"/>
  <c r="M1682" i="12" s="1"/>
  <c r="J1208" i="12"/>
  <c r="N1208" i="12"/>
  <c r="O1208" i="12" s="1"/>
  <c r="N1210" i="12"/>
  <c r="O1210" i="12" s="1"/>
  <c r="J1210" i="12"/>
  <c r="N999" i="12"/>
  <c r="O999" i="12" s="1"/>
  <c r="J999" i="12"/>
  <c r="N814" i="12"/>
  <c r="O814" i="12" s="1"/>
  <c r="J814" i="12"/>
  <c r="L1687" i="12"/>
  <c r="M1687" i="12" s="1"/>
  <c r="N1369" i="12"/>
  <c r="O1369" i="12" s="1"/>
  <c r="J1369" i="12"/>
  <c r="J1014" i="12"/>
  <c r="N1014" i="12"/>
  <c r="O1014" i="12" s="1"/>
  <c r="N278" i="12"/>
  <c r="O278" i="12" s="1"/>
  <c r="J278" i="12"/>
  <c r="N1360" i="12"/>
  <c r="O1360" i="12" s="1"/>
  <c r="J1360" i="12"/>
  <c r="N21" i="12"/>
  <c r="O21" i="12" s="1"/>
  <c r="J21" i="12"/>
  <c r="N1061" i="12"/>
  <c r="O1061" i="12" s="1"/>
  <c r="J1061" i="12"/>
  <c r="N878" i="12"/>
  <c r="O878" i="12" s="1"/>
  <c r="J878" i="12"/>
  <c r="L1558" i="12"/>
  <c r="M1558" i="12" s="1"/>
  <c r="N1107" i="12"/>
  <c r="O1107" i="12" s="1"/>
  <c r="J1107" i="12"/>
  <c r="L1765" i="12"/>
  <c r="M1765" i="12" s="1"/>
  <c r="N786" i="12"/>
  <c r="O786" i="12" s="1"/>
  <c r="J786" i="12"/>
  <c r="F9" i="13" l="1"/>
  <c r="G9" i="13" s="1"/>
  <c r="D9" i="13"/>
  <c r="E9" i="13" s="1"/>
  <c r="J553" i="12"/>
  <c r="N553" i="12"/>
  <c r="O553" i="12" s="1"/>
  <c r="J1164" i="12"/>
  <c r="N1164" i="12"/>
  <c r="O1164" i="12" s="1"/>
  <c r="N218" i="12"/>
  <c r="O218" i="12" s="1"/>
  <c r="J218" i="12"/>
  <c r="N929" i="12"/>
  <c r="O929" i="12" s="1"/>
  <c r="J929" i="12"/>
  <c r="J656" i="12"/>
  <c r="N656" i="12"/>
  <c r="O656" i="12" s="1"/>
  <c r="N600" i="12"/>
  <c r="O600" i="12" s="1"/>
  <c r="J600" i="12"/>
  <c r="J140" i="12"/>
  <c r="N140" i="12"/>
  <c r="O140" i="12" s="1"/>
  <c r="N39" i="12"/>
  <c r="O39" i="12" s="1"/>
  <c r="J39" i="12"/>
  <c r="J1304" i="12"/>
  <c r="N1304" i="12"/>
  <c r="O1304" i="12" s="1"/>
  <c r="N1276" i="12"/>
  <c r="O1276" i="12" s="1"/>
  <c r="J1276" i="12"/>
  <c r="L1501" i="12"/>
  <c r="M1501" i="12" s="1"/>
  <c r="N700" i="12"/>
  <c r="O700" i="12" s="1"/>
  <c r="J700" i="12"/>
  <c r="N638" i="12"/>
  <c r="O638" i="12" s="1"/>
  <c r="J638" i="12"/>
  <c r="N1094" i="12"/>
  <c r="O1094" i="12" s="1"/>
  <c r="J1094" i="12"/>
  <c r="N976" i="12"/>
  <c r="O976" i="12" s="1"/>
  <c r="J976" i="12"/>
  <c r="N63" i="12"/>
  <c r="O63" i="12" s="1"/>
  <c r="J63" i="12"/>
  <c r="N1215" i="12"/>
  <c r="O1215" i="12" s="1"/>
  <c r="J1215" i="12"/>
  <c r="L1741" i="12"/>
  <c r="M1741" i="12" s="1"/>
  <c r="N623" i="12"/>
  <c r="O623" i="12" s="1"/>
  <c r="J623" i="12"/>
  <c r="N1159" i="12"/>
  <c r="O1159" i="12" s="1"/>
  <c r="J1159" i="12"/>
  <c r="N62" i="12"/>
  <c r="O62" i="12" s="1"/>
  <c r="J62" i="12"/>
  <c r="J1431" i="12"/>
  <c r="N1431" i="12"/>
  <c r="O1431" i="12" s="1"/>
  <c r="N529" i="12"/>
  <c r="O529" i="12" s="1"/>
  <c r="J529" i="12"/>
  <c r="N1261" i="12"/>
  <c r="O1261" i="12" s="1"/>
  <c r="J1261" i="12"/>
  <c r="N1123" i="12"/>
  <c r="O1123" i="12" s="1"/>
  <c r="J1123" i="12"/>
  <c r="N1080" i="12"/>
  <c r="O1080" i="12" s="1"/>
  <c r="J1080" i="12"/>
  <c r="J824" i="12"/>
  <c r="N824" i="12"/>
  <c r="O824" i="12" s="1"/>
  <c r="L1562" i="12"/>
  <c r="M1562" i="12" s="1"/>
  <c r="L1648" i="12"/>
  <c r="M1648" i="12" s="1"/>
  <c r="N1034" i="12"/>
  <c r="O1034" i="12" s="1"/>
  <c r="J1034" i="12"/>
  <c r="N1062" i="12"/>
  <c r="O1062" i="12" s="1"/>
  <c r="J1062" i="12"/>
  <c r="J1248" i="12"/>
  <c r="N1248" i="12"/>
  <c r="O1248" i="12" s="1"/>
  <c r="L1641" i="12"/>
  <c r="M1641" i="12" s="1"/>
  <c r="L1759" i="12"/>
  <c r="M1759" i="12" s="1"/>
  <c r="L1479" i="12"/>
  <c r="M1479" i="12" s="1"/>
  <c r="L1587" i="12"/>
  <c r="M1587" i="12" s="1"/>
  <c r="L1463" i="12"/>
  <c r="M1463" i="12" s="1"/>
  <c r="N946" i="12"/>
  <c r="O946" i="12" s="1"/>
  <c r="J946" i="12"/>
  <c r="N1349" i="12"/>
  <c r="O1349" i="12" s="1"/>
  <c r="J1349" i="12"/>
  <c r="L1477" i="12"/>
  <c r="M1477" i="12" s="1"/>
  <c r="N311" i="12"/>
  <c r="O311" i="12" s="1"/>
  <c r="J311" i="12"/>
  <c r="N592" i="12"/>
  <c r="O592" i="12" s="1"/>
  <c r="J592" i="12"/>
  <c r="J147" i="12"/>
  <c r="N147" i="12"/>
  <c r="O147" i="12" s="1"/>
  <c r="N956" i="12"/>
  <c r="O956" i="12" s="1"/>
  <c r="J956" i="12"/>
  <c r="L1748" i="12"/>
  <c r="M1748" i="12" s="1"/>
  <c r="J1444" i="12"/>
  <c r="N1444" i="12"/>
  <c r="O1444" i="12" s="1"/>
  <c r="N1142" i="12"/>
  <c r="O1142" i="12" s="1"/>
  <c r="J1142" i="12"/>
  <c r="L1711" i="12"/>
  <c r="M1711" i="12" s="1"/>
  <c r="N401" i="12"/>
  <c r="O401" i="12" s="1"/>
  <c r="J401" i="12"/>
  <c r="N1092" i="12"/>
  <c r="O1092" i="12" s="1"/>
  <c r="J1092" i="12"/>
  <c r="L1737" i="12"/>
  <c r="M1737" i="12" s="1"/>
  <c r="L1655" i="12"/>
  <c r="M1655" i="12" s="1"/>
  <c r="J506" i="12"/>
  <c r="N506" i="12"/>
  <c r="O506" i="12" s="1"/>
  <c r="L1577" i="12"/>
  <c r="M1577" i="12" s="1"/>
  <c r="L1703" i="12"/>
  <c r="M1703" i="12" s="1"/>
  <c r="N65" i="12"/>
  <c r="O65" i="12" s="1"/>
  <c r="J65" i="12"/>
  <c r="L1605" i="12"/>
  <c r="M1605" i="12" s="1"/>
  <c r="N1023" i="12"/>
  <c r="O1023" i="12" s="1"/>
  <c r="J1023" i="12"/>
  <c r="L1713" i="12"/>
  <c r="M1713" i="12" s="1"/>
  <c r="N984" i="12"/>
  <c r="O984" i="12" s="1"/>
  <c r="J984" i="12"/>
  <c r="J886" i="12"/>
  <c r="N886" i="12"/>
  <c r="O886" i="12" s="1"/>
  <c r="J1073" i="12"/>
  <c r="N1073" i="12"/>
  <c r="O1073" i="12" s="1"/>
  <c r="L1678" i="12"/>
  <c r="M1678" i="12" s="1"/>
  <c r="J640" i="12"/>
  <c r="N640" i="12"/>
  <c r="O640" i="12" s="1"/>
  <c r="N216" i="12"/>
  <c r="O216" i="12" s="1"/>
  <c r="J216" i="12"/>
  <c r="N141" i="12"/>
  <c r="O141" i="12" s="1"/>
  <c r="J141" i="12"/>
  <c r="J768" i="12"/>
  <c r="N768" i="12"/>
  <c r="O768" i="12" s="1"/>
  <c r="N33" i="12"/>
  <c r="O33" i="12" s="1"/>
  <c r="J33" i="12"/>
  <c r="J314" i="12"/>
  <c r="N314" i="12"/>
  <c r="O314" i="12" s="1"/>
  <c r="N1191" i="12"/>
  <c r="O1191" i="12" s="1"/>
  <c r="J1191" i="12"/>
  <c r="L1715" i="12"/>
  <c r="M1715" i="12" s="1"/>
  <c r="L1793" i="12"/>
  <c r="M1793" i="12" s="1"/>
  <c r="L1541" i="12"/>
  <c r="M1541" i="12" s="1"/>
  <c r="N804" i="12"/>
  <c r="O804" i="12" s="1"/>
  <c r="J804" i="12"/>
  <c r="N458" i="12"/>
  <c r="O458" i="12" s="1"/>
  <c r="J458" i="12"/>
  <c r="N1390" i="12"/>
  <c r="O1390" i="12" s="1"/>
  <c r="J1390" i="12"/>
  <c r="J906" i="12"/>
  <c r="N906" i="12"/>
  <c r="O906" i="12" s="1"/>
  <c r="N143" i="12"/>
  <c r="O143" i="12" s="1"/>
  <c r="J143" i="12"/>
  <c r="L1636" i="12"/>
  <c r="M1636" i="12" s="1"/>
  <c r="N875" i="12"/>
  <c r="O875" i="12" s="1"/>
  <c r="J875" i="12"/>
  <c r="N865" i="12"/>
  <c r="O865" i="12" s="1"/>
  <c r="J865" i="12"/>
  <c r="L1464" i="12"/>
  <c r="M1464" i="12" s="1"/>
  <c r="L1673" i="12"/>
  <c r="M1673" i="12" s="1"/>
  <c r="N1393" i="12"/>
  <c r="O1393" i="12" s="1"/>
  <c r="J1393" i="12"/>
  <c r="N71" i="12"/>
  <c r="O71" i="12" s="1"/>
  <c r="J71" i="12"/>
  <c r="J1217" i="12"/>
  <c r="N1217" i="12"/>
  <c r="O1217" i="12" s="1"/>
  <c r="J1371" i="12"/>
  <c r="N1371" i="12"/>
  <c r="O1371" i="12" s="1"/>
  <c r="N1086" i="12"/>
  <c r="O1086" i="12" s="1"/>
  <c r="J1086" i="12"/>
  <c r="N1139" i="12"/>
  <c r="O1139" i="12" s="1"/>
  <c r="J1139" i="12"/>
  <c r="N845" i="12"/>
  <c r="O845" i="12" s="1"/>
  <c r="J845" i="12"/>
  <c r="N887" i="12"/>
  <c r="O887" i="12" s="1"/>
  <c r="J887" i="12"/>
  <c r="J1021" i="12"/>
  <c r="N1021" i="12"/>
  <c r="O1021" i="12" s="1"/>
  <c r="L1595" i="12"/>
  <c r="M1595" i="12" s="1"/>
  <c r="N1156" i="12"/>
  <c r="O1156" i="12" s="1"/>
  <c r="J1156" i="12"/>
  <c r="L1468" i="12"/>
  <c r="M1468" i="12" s="1"/>
  <c r="N456" i="12"/>
  <c r="O456" i="12" s="1"/>
  <c r="J456" i="12"/>
  <c r="J523" i="12"/>
  <c r="N523" i="12"/>
  <c r="O523" i="12" s="1"/>
  <c r="L1668" i="12"/>
  <c r="M1668" i="12" s="1"/>
  <c r="J1121" i="12"/>
  <c r="N1121" i="12"/>
  <c r="O1121" i="12" s="1"/>
  <c r="N780" i="12"/>
  <c r="O780" i="12" s="1"/>
  <c r="J780" i="12"/>
  <c r="N1040" i="12"/>
  <c r="O1040" i="12" s="1"/>
  <c r="J1040" i="12"/>
  <c r="J1066" i="12"/>
  <c r="N1066" i="12"/>
  <c r="O1066" i="12" s="1"/>
  <c r="J1182" i="12"/>
  <c r="N1182" i="12"/>
  <c r="O1182" i="12" s="1"/>
  <c r="N1144" i="12"/>
  <c r="O1144" i="12" s="1"/>
  <c r="J1144" i="12"/>
  <c r="L1513" i="12"/>
  <c r="M1513" i="12" s="1"/>
  <c r="N1060" i="12"/>
  <c r="O1060" i="12" s="1"/>
  <c r="J1060" i="12"/>
  <c r="N794" i="12"/>
  <c r="O794" i="12" s="1"/>
  <c r="J794" i="12"/>
  <c r="J35" i="12"/>
  <c r="N35" i="12"/>
  <c r="O35" i="12" s="1"/>
  <c r="N988" i="12"/>
  <c r="O988" i="12" s="1"/>
  <c r="J988" i="12"/>
  <c r="L1717" i="12"/>
  <c r="M1717" i="12" s="1"/>
  <c r="N1237" i="12"/>
  <c r="O1237" i="12" s="1"/>
  <c r="J1237" i="12"/>
  <c r="N987" i="12"/>
  <c r="O987" i="12" s="1"/>
  <c r="J987" i="12"/>
  <c r="J926" i="12"/>
  <c r="N926" i="12"/>
  <c r="O926" i="12" s="1"/>
  <c r="L1688" i="12"/>
  <c r="M1688" i="12" s="1"/>
  <c r="N272" i="12"/>
  <c r="O272" i="12" s="1"/>
  <c r="J272" i="12"/>
  <c r="N911" i="12"/>
  <c r="O911" i="12" s="1"/>
  <c r="J911" i="12"/>
  <c r="L1480" i="12"/>
  <c r="M1480" i="12" s="1"/>
  <c r="J1232" i="12"/>
  <c r="N1232" i="12"/>
  <c r="O1232" i="12" s="1"/>
  <c r="N774" i="12"/>
  <c r="O774" i="12" s="1"/>
  <c r="J774" i="12"/>
  <c r="N1368" i="12"/>
  <c r="O1368" i="12" s="1"/>
  <c r="J1368" i="12"/>
  <c r="N793" i="12"/>
  <c r="O793" i="12" s="1"/>
  <c r="J793" i="12"/>
  <c r="J1173" i="12"/>
  <c r="N1173" i="12"/>
  <c r="O1173" i="12" s="1"/>
  <c r="L1794" i="12"/>
  <c r="M1794" i="12" s="1"/>
  <c r="N1136" i="12"/>
  <c r="O1136" i="12" s="1"/>
  <c r="J1136" i="12"/>
  <c r="N521" i="12"/>
  <c r="O521" i="12" s="1"/>
  <c r="J521" i="12"/>
  <c r="N606" i="12"/>
  <c r="O606" i="12" s="1"/>
  <c r="J606" i="12"/>
  <c r="J350" i="12"/>
  <c r="N350" i="12"/>
  <c r="O350" i="12" s="1"/>
  <c r="J507" i="12"/>
  <c r="N507" i="12"/>
  <c r="O507" i="12" s="1"/>
  <c r="J15" i="12"/>
  <c r="N15" i="12"/>
  <c r="O15" i="12" s="1"/>
  <c r="J680" i="12"/>
  <c r="N680" i="12"/>
  <c r="O680" i="12" s="1"/>
  <c r="N22" i="12"/>
  <c r="O22" i="12" s="1"/>
  <c r="J22" i="12"/>
  <c r="J696" i="12"/>
  <c r="N696" i="12"/>
  <c r="O696" i="12" s="1"/>
  <c r="L1478" i="12"/>
  <c r="M1478" i="12" s="1"/>
  <c r="N557" i="12"/>
  <c r="O557" i="12" s="1"/>
  <c r="J557" i="12"/>
  <c r="J323" i="12"/>
  <c r="N323" i="12"/>
  <c r="O323" i="12" s="1"/>
  <c r="N1335" i="12"/>
  <c r="O1335" i="12" s="1"/>
  <c r="J1335" i="12"/>
  <c r="N566" i="12"/>
  <c r="O566" i="12" s="1"/>
  <c r="J566" i="12"/>
  <c r="N970" i="12"/>
  <c r="O970" i="12" s="1"/>
  <c r="J970" i="12"/>
  <c r="J649" i="12"/>
  <c r="N649" i="12"/>
  <c r="O649" i="12" s="1"/>
  <c r="N528" i="12"/>
  <c r="O528" i="12" s="1"/>
  <c r="J528" i="12"/>
  <c r="J637" i="12"/>
  <c r="N637" i="12"/>
  <c r="O637" i="12" s="1"/>
  <c r="N209" i="12"/>
  <c r="O209" i="12" s="1"/>
  <c r="J209" i="12"/>
  <c r="L1582" i="12"/>
  <c r="M1582" i="12" s="1"/>
  <c r="J211" i="12"/>
  <c r="N211" i="12"/>
  <c r="O211" i="12" s="1"/>
  <c r="L1555" i="12"/>
  <c r="M1555" i="12" s="1"/>
  <c r="L1532" i="12"/>
  <c r="M1532" i="12" s="1"/>
  <c r="L1594" i="12"/>
  <c r="M1594" i="12" s="1"/>
  <c r="J522" i="12"/>
  <c r="N522" i="12"/>
  <c r="O522" i="12" s="1"/>
  <c r="N1165" i="12"/>
  <c r="O1165" i="12" s="1"/>
  <c r="J1165" i="12"/>
  <c r="J1184" i="12"/>
  <c r="N1184" i="12"/>
  <c r="O1184" i="12" s="1"/>
  <c r="N861" i="12"/>
  <c r="O861" i="12" s="1"/>
  <c r="J861" i="12"/>
  <c r="N1411" i="12"/>
  <c r="O1411" i="12" s="1"/>
  <c r="J1411" i="12"/>
  <c r="L1634" i="12"/>
  <c r="M1634" i="12" s="1"/>
  <c r="L1592" i="12"/>
  <c r="M1592" i="12" s="1"/>
  <c r="N1214" i="12"/>
  <c r="O1214" i="12" s="1"/>
  <c r="J1214" i="12"/>
  <c r="J1067" i="12"/>
  <c r="N1067" i="12"/>
  <c r="O1067" i="12" s="1"/>
  <c r="N1052" i="12"/>
  <c r="O1052" i="12" s="1"/>
  <c r="J1052" i="12"/>
  <c r="L1680" i="12"/>
  <c r="M1680" i="12" s="1"/>
  <c r="N312" i="12"/>
  <c r="O312" i="12" s="1"/>
  <c r="J312" i="12"/>
  <c r="N1269" i="12"/>
  <c r="O1269" i="12" s="1"/>
  <c r="J1269" i="12"/>
  <c r="N1063" i="12"/>
  <c r="O1063" i="12" s="1"/>
  <c r="J1063" i="12"/>
  <c r="N1095" i="12"/>
  <c r="O1095" i="12" s="1"/>
  <c r="J1095" i="12"/>
  <c r="N64" i="12"/>
  <c r="O64" i="12" s="1"/>
  <c r="J64" i="12"/>
  <c r="J883" i="12"/>
  <c r="N883" i="12"/>
  <c r="O883" i="12" s="1"/>
  <c r="N1207" i="12"/>
  <c r="O1207" i="12" s="1"/>
  <c r="J1207" i="12"/>
  <c r="L1517" i="12"/>
  <c r="M1517" i="12" s="1"/>
  <c r="N543" i="12"/>
  <c r="O543" i="12" s="1"/>
  <c r="J543" i="12"/>
  <c r="N70" i="12"/>
  <c r="O70" i="12" s="1"/>
  <c r="J70" i="12"/>
  <c r="J1364" i="12"/>
  <c r="N1364" i="12"/>
  <c r="O1364" i="12" s="1"/>
  <c r="N1041" i="12"/>
  <c r="O1041" i="12" s="1"/>
  <c r="J1041" i="12"/>
  <c r="N1419" i="12"/>
  <c r="O1419" i="12" s="1"/>
  <c r="J1419" i="12"/>
  <c r="L1782" i="12"/>
  <c r="M1782" i="12" s="1"/>
  <c r="N755" i="12"/>
  <c r="O755" i="12" s="1"/>
  <c r="J755" i="12"/>
  <c r="N505" i="12"/>
  <c r="O505" i="12" s="1"/>
  <c r="J505" i="12"/>
  <c r="N567" i="12"/>
  <c r="O567" i="12" s="1"/>
  <c r="J567" i="12"/>
  <c r="N835" i="12"/>
  <c r="O835" i="12" s="1"/>
  <c r="J835" i="12"/>
  <c r="N46" i="12"/>
  <c r="O46" i="12" s="1"/>
  <c r="J46" i="12"/>
  <c r="N952" i="12"/>
  <c r="O952" i="12" s="1"/>
  <c r="J952" i="12"/>
  <c r="J283" i="12"/>
  <c r="N283" i="12"/>
  <c r="O283" i="12" s="1"/>
  <c r="N347" i="12"/>
  <c r="O347" i="12" s="1"/>
  <c r="J347" i="12"/>
  <c r="N457" i="12"/>
  <c r="O457" i="12" s="1"/>
  <c r="J457" i="12"/>
  <c r="N12" i="12"/>
  <c r="O12" i="12" s="1"/>
  <c r="J12" i="12"/>
  <c r="N348" i="12"/>
  <c r="O348" i="12" s="1"/>
  <c r="J348" i="12"/>
  <c r="N26" i="12"/>
  <c r="O26" i="12" s="1"/>
  <c r="J26" i="12"/>
  <c r="J338" i="12"/>
  <c r="N338" i="12"/>
  <c r="O338" i="12" s="1"/>
  <c r="N1134" i="12"/>
  <c r="O1134" i="12" s="1"/>
  <c r="J1134" i="12"/>
  <c r="N771" i="12"/>
  <c r="O771" i="12" s="1"/>
  <c r="J771" i="12"/>
  <c r="L1564" i="12"/>
  <c r="M1564" i="12" s="1"/>
  <c r="L1546" i="12"/>
  <c r="M1546" i="12" s="1"/>
  <c r="N540" i="12"/>
  <c r="O540" i="12" s="1"/>
  <c r="J540" i="12"/>
  <c r="N1007" i="12"/>
  <c r="O1007" i="12" s="1"/>
  <c r="J1007" i="12"/>
  <c r="L1505" i="12"/>
  <c r="M1505" i="12" s="1"/>
  <c r="L1557" i="12"/>
  <c r="M1557" i="12" s="1"/>
  <c r="N443" i="12"/>
  <c r="O443" i="12" s="1"/>
  <c r="J443" i="12"/>
  <c r="J989" i="12"/>
  <c r="N989" i="12"/>
  <c r="O989" i="12" s="1"/>
  <c r="N877" i="12"/>
  <c r="O877" i="12" s="1"/>
  <c r="J877" i="12"/>
  <c r="N770" i="12"/>
  <c r="O770" i="12" s="1"/>
  <c r="J770" i="12"/>
  <c r="L1651" i="12"/>
  <c r="M1651" i="12" s="1"/>
  <c r="J815" i="12"/>
  <c r="N815" i="12"/>
  <c r="O815" i="12" s="1"/>
  <c r="J1046" i="12"/>
  <c r="N1046" i="12"/>
  <c r="O1046" i="12" s="1"/>
  <c r="J872" i="12"/>
  <c r="N872" i="12"/>
  <c r="O872" i="12" s="1"/>
  <c r="N1279" i="12"/>
  <c r="O1279" i="12" s="1"/>
  <c r="J1279" i="12"/>
  <c r="N876" i="12"/>
  <c r="O876" i="12" s="1"/>
  <c r="J876" i="12"/>
  <c r="N951" i="12"/>
  <c r="O951" i="12" s="1"/>
  <c r="J951" i="12"/>
  <c r="J1177" i="12"/>
  <c r="N1177" i="12"/>
  <c r="O1177" i="12" s="1"/>
  <c r="N1124" i="12"/>
  <c r="O1124" i="12" s="1"/>
  <c r="J1124" i="12"/>
  <c r="J1105" i="12"/>
  <c r="N1105" i="12"/>
  <c r="O1105" i="12" s="1"/>
  <c r="N811" i="12"/>
  <c r="O811" i="12" s="1"/>
  <c r="J811" i="12"/>
  <c r="N1362" i="12"/>
  <c r="O1362" i="12" s="1"/>
  <c r="J1362" i="12"/>
  <c r="L1520" i="12"/>
  <c r="M1520" i="12" s="1"/>
  <c r="L1537" i="12"/>
  <c r="M1537" i="12" s="1"/>
  <c r="N945" i="12"/>
  <c r="O945" i="12" s="1"/>
  <c r="J945" i="12"/>
  <c r="N496" i="12"/>
  <c r="O496" i="12" s="1"/>
  <c r="J496" i="12"/>
  <c r="L1547" i="12"/>
  <c r="M1547" i="12" s="1"/>
  <c r="N568" i="12"/>
  <c r="O568" i="12" s="1"/>
  <c r="J568" i="12"/>
  <c r="N739" i="12"/>
  <c r="O739" i="12" s="1"/>
  <c r="J739" i="12"/>
  <c r="N508" i="12"/>
  <c r="O508" i="12" s="1"/>
  <c r="J508" i="12"/>
  <c r="N396" i="12"/>
  <c r="O396" i="12" s="1"/>
  <c r="J396" i="12"/>
  <c r="N363" i="12"/>
  <c r="O363" i="12" s="1"/>
  <c r="J363" i="12"/>
  <c r="N1311" i="12"/>
  <c r="O1311" i="12" s="1"/>
  <c r="J1311" i="12"/>
  <c r="N708" i="12"/>
  <c r="O708" i="12" s="1"/>
  <c r="J708" i="12"/>
  <c r="N597" i="12"/>
  <c r="O597" i="12" s="1"/>
  <c r="J597" i="12"/>
  <c r="J669" i="12"/>
  <c r="N669" i="12"/>
  <c r="O669" i="12" s="1"/>
  <c r="J982" i="12"/>
  <c r="N982" i="12"/>
  <c r="O982" i="12" s="1"/>
  <c r="J20" i="12"/>
  <c r="N20" i="12"/>
  <c r="O20" i="12" s="1"/>
  <c r="N509" i="12"/>
  <c r="O509" i="12" s="1"/>
  <c r="J509" i="12"/>
  <c r="N599" i="12"/>
  <c r="O599" i="12" s="1"/>
  <c r="J599" i="12"/>
  <c r="N975" i="12"/>
  <c r="O975" i="12" s="1"/>
  <c r="J975" i="12"/>
  <c r="N497" i="12"/>
  <c r="O497" i="12" s="1"/>
  <c r="J497" i="12"/>
  <c r="N225" i="12"/>
  <c r="O225" i="12" s="1"/>
  <c r="J225" i="12"/>
  <c r="N351" i="12"/>
  <c r="O351" i="12" s="1"/>
  <c r="J351" i="12"/>
  <c r="J59" i="12"/>
  <c r="N59" i="12"/>
  <c r="O59" i="12" s="1"/>
  <c r="N248" i="12"/>
  <c r="O248" i="12" s="1"/>
  <c r="J248" i="12"/>
  <c r="L1690" i="12"/>
  <c r="M1690" i="12" s="1"/>
  <c r="L1647" i="12"/>
  <c r="M1647" i="12" s="1"/>
  <c r="N23" i="12"/>
  <c r="O23" i="12" s="1"/>
  <c r="J23" i="12"/>
  <c r="N1011" i="12"/>
  <c r="O1011" i="12" s="1"/>
  <c r="J1011" i="12"/>
  <c r="L1554" i="12"/>
  <c r="M1554" i="12" s="1"/>
  <c r="L1620" i="12"/>
  <c r="M1620" i="12" s="1"/>
  <c r="J1224" i="12"/>
  <c r="N1224" i="12"/>
  <c r="O1224" i="12" s="1"/>
  <c r="J1093" i="12"/>
  <c r="N1093" i="12"/>
  <c r="O1093" i="12" s="1"/>
  <c r="L1729" i="12"/>
  <c r="M1729" i="12" s="1"/>
  <c r="N1358" i="12"/>
  <c r="O1358" i="12" s="1"/>
  <c r="J1358" i="12"/>
  <c r="N1118" i="12"/>
  <c r="O1118" i="12" s="1"/>
  <c r="J1118" i="12"/>
  <c r="L1515" i="12"/>
  <c r="M1515" i="12" s="1"/>
  <c r="L1526" i="12"/>
  <c r="M1526" i="12" s="1"/>
  <c r="N1009" i="12"/>
  <c r="O1009" i="12" s="1"/>
  <c r="J1009" i="12"/>
  <c r="L1519" i="12"/>
  <c r="M1519" i="12" s="1"/>
  <c r="N1239" i="12"/>
  <c r="O1239" i="12" s="1"/>
  <c r="J1239" i="12"/>
  <c r="N320" i="12"/>
  <c r="O320" i="12" s="1"/>
  <c r="J320" i="12"/>
  <c r="N694" i="12"/>
  <c r="O694" i="12" s="1"/>
  <c r="J694" i="12"/>
  <c r="N217" i="12"/>
  <c r="O217" i="12" s="1"/>
  <c r="J217" i="12"/>
  <c r="N50" i="12"/>
  <c r="O50" i="12" s="1"/>
  <c r="J50" i="12"/>
  <c r="N691" i="12"/>
  <c r="O691" i="12" s="1"/>
  <c r="J691" i="12"/>
  <c r="N937" i="12"/>
  <c r="O937" i="12" s="1"/>
  <c r="J937" i="12"/>
  <c r="N47" i="12"/>
  <c r="O47" i="12" s="1"/>
  <c r="J47" i="12"/>
  <c r="N121" i="12"/>
  <c r="O121" i="12" s="1"/>
  <c r="J121" i="12"/>
  <c r="N24" i="12"/>
  <c r="O24" i="12" s="1"/>
  <c r="J24" i="12"/>
  <c r="N42" i="12"/>
  <c r="O42" i="12" s="1"/>
  <c r="J42" i="12"/>
  <c r="J562" i="12"/>
  <c r="N562" i="12"/>
  <c r="O562" i="12" s="1"/>
  <c r="J673" i="12"/>
  <c r="N673" i="12"/>
  <c r="O673" i="12" s="1"/>
  <c r="J13" i="12"/>
  <c r="N13" i="12"/>
  <c r="O13" i="12" s="1"/>
  <c r="L1736" i="12"/>
  <c r="M1736" i="12" s="1"/>
  <c r="N1219" i="12"/>
  <c r="O1219" i="12" s="1"/>
  <c r="J1219" i="12"/>
  <c r="N916" i="12"/>
  <c r="O916" i="12" s="1"/>
  <c r="J916" i="12"/>
  <c r="N1072" i="12"/>
  <c r="O1072" i="12" s="1"/>
  <c r="J1072" i="12"/>
  <c r="N210" i="12"/>
  <c r="O210" i="12" s="1"/>
  <c r="J210" i="12"/>
  <c r="N1152" i="12"/>
  <c r="O1152" i="12" s="1"/>
  <c r="J1152" i="12"/>
  <c r="L1608" i="12"/>
  <c r="M1608" i="12" s="1"/>
  <c r="N589" i="12"/>
  <c r="O589" i="12" s="1"/>
  <c r="J589" i="12"/>
  <c r="L1612" i="12"/>
  <c r="M1612" i="12" s="1"/>
  <c r="J10" i="12"/>
  <c r="N10" i="12"/>
  <c r="O10" i="12" s="1"/>
  <c r="N788" i="12"/>
  <c r="O788" i="12" s="1"/>
  <c r="J788" i="12"/>
  <c r="L1609" i="12"/>
  <c r="M1609" i="12" s="1"/>
  <c r="L1766" i="12"/>
  <c r="M1766" i="12" s="1"/>
  <c r="N898" i="12"/>
  <c r="O898" i="12" s="1"/>
  <c r="J898" i="12"/>
  <c r="L1599" i="12"/>
  <c r="M1599" i="12" s="1"/>
  <c r="J737" i="12"/>
  <c r="N737" i="12"/>
  <c r="O737" i="12" s="1"/>
  <c r="N1008" i="12"/>
  <c r="O1008" i="12" s="1"/>
  <c r="J1008" i="12"/>
  <c r="L1686" i="12"/>
  <c r="M1686" i="12" s="1"/>
  <c r="N726" i="12"/>
  <c r="O726" i="12" s="1"/>
  <c r="J726" i="12"/>
  <c r="N79" i="12"/>
  <c r="O79" i="12" s="1"/>
  <c r="J79" i="12"/>
  <c r="N385" i="12"/>
  <c r="O385" i="12" s="1"/>
  <c r="J385" i="12"/>
  <c r="L1720" i="12"/>
  <c r="M1720" i="12" s="1"/>
  <c r="N758" i="12"/>
  <c r="O758" i="12" s="1"/>
  <c r="J758" i="12"/>
  <c r="L1601" i="12"/>
  <c r="M1601" i="12" s="1"/>
  <c r="L1606" i="12"/>
  <c r="M1606" i="12" s="1"/>
  <c r="L1496" i="12"/>
  <c r="M1496" i="12" s="1"/>
  <c r="N1068" i="12"/>
  <c r="O1068" i="12" s="1"/>
  <c r="J1068" i="12"/>
  <c r="L1487" i="12"/>
  <c r="M1487" i="12" s="1"/>
  <c r="L1489" i="12"/>
  <c r="M1489" i="12" s="1"/>
  <c r="M1792" i="12" l="1"/>
  <c r="M1791" i="12" s="1"/>
  <c r="J958" i="12"/>
  <c r="N958" i="12"/>
  <c r="O958" i="12" s="1"/>
  <c r="N407" i="12"/>
  <c r="O407" i="12" s="1"/>
  <c r="J407" i="12"/>
  <c r="N1381" i="12"/>
  <c r="O1381" i="12" s="1"/>
  <c r="J1381" i="12"/>
  <c r="J275" i="12"/>
  <c r="N275" i="12"/>
  <c r="O275" i="12" s="1"/>
  <c r="N213" i="12"/>
  <c r="O213" i="12" s="1"/>
  <c r="J213" i="12"/>
  <c r="J17" i="12"/>
  <c r="N17" i="12"/>
  <c r="O17" i="12" s="1"/>
  <c r="N943" i="12"/>
  <c r="O943" i="12" s="1"/>
  <c r="J943" i="12"/>
  <c r="N1344" i="12"/>
  <c r="O1344" i="12" s="1"/>
  <c r="J1344" i="12"/>
  <c r="J171" i="12"/>
  <c r="N171" i="12"/>
  <c r="O171" i="12" s="1"/>
  <c r="J665" i="12"/>
  <c r="N665" i="12"/>
  <c r="O665" i="12" s="1"/>
  <c r="N932" i="12"/>
  <c r="O932" i="12" s="1"/>
  <c r="J932" i="12"/>
  <c r="J397" i="12"/>
  <c r="N397" i="12"/>
  <c r="O397" i="12" s="1"/>
  <c r="J1440" i="12"/>
  <c r="N1440" i="12"/>
  <c r="O1440" i="12" s="1"/>
  <c r="N718" i="12"/>
  <c r="O718" i="12" s="1"/>
  <c r="J718" i="12"/>
  <c r="J195" i="12"/>
  <c r="N195" i="12"/>
  <c r="O195" i="12" s="1"/>
  <c r="N738" i="12"/>
  <c r="O738" i="12" s="1"/>
  <c r="J738" i="12"/>
  <c r="J981" i="12"/>
  <c r="N981" i="12"/>
  <c r="O981" i="12" s="1"/>
  <c r="N1299" i="12"/>
  <c r="O1299" i="12" s="1"/>
  <c r="J1299" i="12"/>
  <c r="N978" i="12"/>
  <c r="O978" i="12" s="1"/>
  <c r="J978" i="12"/>
  <c r="J156" i="12"/>
  <c r="N156" i="12"/>
  <c r="O156" i="12" s="1"/>
  <c r="J1321" i="12"/>
  <c r="N1321" i="12"/>
  <c r="O1321" i="12" s="1"/>
  <c r="J1331" i="12"/>
  <c r="N1331" i="12"/>
  <c r="O1331" i="12" s="1"/>
  <c r="N1295" i="12"/>
  <c r="O1295" i="12" s="1"/>
  <c r="J1295" i="12"/>
  <c r="N1277" i="12"/>
  <c r="O1277" i="12" s="1"/>
  <c r="J1277" i="12"/>
  <c r="N87" i="12"/>
  <c r="O87" i="12" s="1"/>
  <c r="J87" i="12"/>
  <c r="J918" i="12"/>
  <c r="N918" i="12"/>
  <c r="O918" i="12" s="1"/>
  <c r="J155" i="12"/>
  <c r="N155" i="12"/>
  <c r="O155" i="12" s="1"/>
  <c r="N908" i="12"/>
  <c r="O908" i="12" s="1"/>
  <c r="J908" i="12"/>
  <c r="N1409" i="12"/>
  <c r="O1409" i="12" s="1"/>
  <c r="J1409" i="12"/>
  <c r="J1313" i="12"/>
  <c r="N1313" i="12"/>
  <c r="O1313" i="12" s="1"/>
  <c r="N571" i="12"/>
  <c r="O571" i="12" s="1"/>
  <c r="J571" i="12"/>
  <c r="J561" i="12"/>
  <c r="N561" i="12"/>
  <c r="O561" i="12" s="1"/>
  <c r="J910" i="12"/>
  <c r="N910" i="12"/>
  <c r="O910" i="12" s="1"/>
  <c r="J1379" i="12"/>
  <c r="N1379" i="12"/>
  <c r="O1379" i="12" s="1"/>
  <c r="N944" i="12"/>
  <c r="O944" i="12" s="1"/>
  <c r="J944" i="12"/>
  <c r="N1384" i="12"/>
  <c r="O1384" i="12" s="1"/>
  <c r="J1384" i="12"/>
  <c r="N565" i="12"/>
  <c r="O565" i="12" s="1"/>
  <c r="J565" i="12"/>
  <c r="N336" i="12"/>
  <c r="O336" i="12" s="1"/>
  <c r="J336" i="12"/>
  <c r="N913" i="12"/>
  <c r="O913" i="12" s="1"/>
  <c r="J913" i="12"/>
  <c r="J629" i="12"/>
  <c r="N629" i="12"/>
  <c r="O629" i="12" s="1"/>
  <c r="N996" i="12"/>
  <c r="O996" i="12" s="1"/>
  <c r="J996" i="12"/>
  <c r="N173" i="12"/>
  <c r="O173" i="12" s="1"/>
  <c r="J173" i="12"/>
  <c r="N626" i="12"/>
  <c r="O626" i="12" s="1"/>
  <c r="J626" i="12"/>
  <c r="N316" i="12"/>
  <c r="O316" i="12" s="1"/>
  <c r="J316" i="12"/>
  <c r="N470" i="12"/>
  <c r="O470" i="12" s="1"/>
  <c r="J470" i="12"/>
  <c r="N1148" i="12"/>
  <c r="O1148" i="12" s="1"/>
  <c r="J1148" i="12"/>
  <c r="J244" i="12"/>
  <c r="N244" i="12"/>
  <c r="O244" i="12" s="1"/>
  <c r="J1005" i="12"/>
  <c r="N1005" i="12"/>
  <c r="O1005" i="12" s="1"/>
  <c r="N1202" i="12"/>
  <c r="O1202" i="12" s="1"/>
  <c r="J1202" i="12"/>
  <c r="N764" i="12"/>
  <c r="O764" i="12" s="1"/>
  <c r="J764" i="12"/>
  <c r="N1104" i="12"/>
  <c r="O1104" i="12" s="1"/>
  <c r="J1104" i="12"/>
  <c r="N1398" i="12"/>
  <c r="O1398" i="12" s="1"/>
  <c r="J1398" i="12"/>
  <c r="L1571" i="12"/>
  <c r="M1571" i="12" s="1"/>
  <c r="N1151" i="12"/>
  <c r="O1151" i="12" s="1"/>
  <c r="J1151" i="12"/>
  <c r="J871" i="12"/>
  <c r="N871" i="12"/>
  <c r="O871" i="12" s="1"/>
  <c r="N1260" i="12"/>
  <c r="O1260" i="12" s="1"/>
  <c r="J1260" i="12"/>
  <c r="N541" i="12"/>
  <c r="O541" i="12" s="1"/>
  <c r="J541" i="12"/>
  <c r="L1531" i="12"/>
  <c r="M1531" i="12" s="1"/>
  <c r="N682" i="12"/>
  <c r="O682" i="12" s="1"/>
  <c r="J682" i="12"/>
  <c r="J880" i="12"/>
  <c r="N880" i="12"/>
  <c r="O880" i="12" s="1"/>
  <c r="L1629" i="12"/>
  <c r="M1629" i="12" s="1"/>
  <c r="J51" i="12"/>
  <c r="N51" i="12"/>
  <c r="O51" i="12" s="1"/>
  <c r="N1352" i="12"/>
  <c r="O1352" i="12" s="1"/>
  <c r="J1352" i="12"/>
  <c r="N1365" i="12"/>
  <c r="O1365" i="12" s="1"/>
  <c r="J1365" i="12"/>
  <c r="L1458" i="12"/>
  <c r="M1458" i="12" s="1"/>
  <c r="J963" i="12"/>
  <c r="N963" i="12"/>
  <c r="O963" i="12" s="1"/>
  <c r="L1730" i="12"/>
  <c r="M1730" i="12" s="1"/>
  <c r="N941" i="12"/>
  <c r="O941" i="12" s="1"/>
  <c r="J941" i="12"/>
  <c r="N1389" i="12"/>
  <c r="O1389" i="12" s="1"/>
  <c r="J1389" i="12"/>
  <c r="N32" i="12"/>
  <c r="O32" i="12" s="1"/>
  <c r="J32" i="12"/>
  <c r="N1133" i="12"/>
  <c r="O1133" i="12" s="1"/>
  <c r="J1133" i="12"/>
  <c r="N719" i="12"/>
  <c r="O719" i="12" s="1"/>
  <c r="J719" i="12"/>
  <c r="N241" i="12"/>
  <c r="O241" i="12" s="1"/>
  <c r="J241" i="12"/>
  <c r="J236" i="12"/>
  <c r="N236" i="12"/>
  <c r="O236" i="12" s="1"/>
  <c r="L1756" i="12"/>
  <c r="M1756" i="12" s="1"/>
  <c r="N454" i="12"/>
  <c r="O454" i="12" s="1"/>
  <c r="J454" i="12"/>
  <c r="L1683" i="12"/>
  <c r="M1683" i="12" s="1"/>
  <c r="J1380" i="12"/>
  <c r="N1380" i="12"/>
  <c r="O1380" i="12" s="1"/>
  <c r="N1385" i="12"/>
  <c r="O1385" i="12" s="1"/>
  <c r="J1385" i="12"/>
  <c r="J628" i="12"/>
  <c r="N628" i="12"/>
  <c r="O628" i="12" s="1"/>
  <c r="J923" i="12"/>
  <c r="N923" i="12"/>
  <c r="O923" i="12" s="1"/>
  <c r="N717" i="12"/>
  <c r="O717" i="12" s="1"/>
  <c r="J717" i="12"/>
  <c r="N182" i="12"/>
  <c r="O182" i="12" s="1"/>
  <c r="J182" i="12"/>
  <c r="N905" i="12"/>
  <c r="O905" i="12" s="1"/>
  <c r="J905" i="12"/>
  <c r="N961" i="12"/>
  <c r="O961" i="12" s="1"/>
  <c r="J961" i="12"/>
  <c r="L1556" i="12"/>
  <c r="M1556" i="12" s="1"/>
  <c r="N733" i="12"/>
  <c r="O733" i="12" s="1"/>
  <c r="J733" i="12"/>
  <c r="J720" i="12"/>
  <c r="N720" i="12"/>
  <c r="O720" i="12" s="1"/>
  <c r="N615" i="12"/>
  <c r="O615" i="12" s="1"/>
  <c r="J615" i="12"/>
  <c r="N659" i="12"/>
  <c r="O659" i="12" s="1"/>
  <c r="J659" i="12"/>
  <c r="J966" i="12"/>
  <c r="N966" i="12"/>
  <c r="O966" i="12" s="1"/>
  <c r="N972" i="12"/>
  <c r="O972" i="12" s="1"/>
  <c r="J972" i="12"/>
  <c r="N471" i="12"/>
  <c r="O471" i="12" s="1"/>
  <c r="J471" i="12"/>
  <c r="J676" i="12"/>
  <c r="N676" i="12"/>
  <c r="O676" i="12" s="1"/>
  <c r="N1283" i="12"/>
  <c r="O1283" i="12" s="1"/>
  <c r="J1283" i="12"/>
  <c r="J492" i="12"/>
  <c r="N492" i="12"/>
  <c r="O492" i="12" s="1"/>
  <c r="N631" i="12"/>
  <c r="O631" i="12" s="1"/>
  <c r="J631" i="12"/>
  <c r="J92" i="12"/>
  <c r="N92" i="12"/>
  <c r="O92" i="12" s="1"/>
  <c r="N928" i="12"/>
  <c r="O928" i="12" s="1"/>
  <c r="J928" i="12"/>
  <c r="N418" i="12"/>
  <c r="O418" i="12" s="1"/>
  <c r="J418" i="12"/>
  <c r="J76" i="12"/>
  <c r="N76" i="12"/>
  <c r="O76" i="12" s="1"/>
  <c r="N582" i="12"/>
  <c r="O582" i="12" s="1"/>
  <c r="J582" i="12"/>
  <c r="J52" i="12"/>
  <c r="N52" i="12"/>
  <c r="O52" i="12" s="1"/>
  <c r="J608" i="12"/>
  <c r="N608" i="12"/>
  <c r="O608" i="12" s="1"/>
  <c r="N924" i="12"/>
  <c r="O924" i="12" s="1"/>
  <c r="J924" i="12"/>
  <c r="J578" i="12"/>
  <c r="N578" i="12"/>
  <c r="O578" i="12" s="1"/>
  <c r="N261" i="12"/>
  <c r="O261" i="12" s="1"/>
  <c r="J261" i="12"/>
  <c r="J1372" i="12"/>
  <c r="N1372" i="12"/>
  <c r="O1372" i="12" s="1"/>
  <c r="N1315" i="12"/>
  <c r="O1315" i="12" s="1"/>
  <c r="J1315" i="12"/>
  <c r="N137" i="12"/>
  <c r="O137" i="12" s="1"/>
  <c r="J137" i="12"/>
  <c r="J1340" i="12"/>
  <c r="N1340" i="12"/>
  <c r="O1340" i="12" s="1"/>
  <c r="N1318" i="12"/>
  <c r="O1318" i="12" s="1"/>
  <c r="J1318" i="12"/>
  <c r="J251" i="12"/>
  <c r="N251" i="12"/>
  <c r="O251" i="12" s="1"/>
  <c r="N183" i="12"/>
  <c r="O183" i="12" s="1"/>
  <c r="J183" i="12"/>
  <c r="N1336" i="12"/>
  <c r="O1336" i="12" s="1"/>
  <c r="J1336" i="12"/>
  <c r="N1346" i="12"/>
  <c r="O1346" i="12" s="1"/>
  <c r="J1346" i="12"/>
  <c r="N550" i="12"/>
  <c r="O550" i="12" s="1"/>
  <c r="J550" i="12"/>
  <c r="N1319" i="12"/>
  <c r="O1319" i="12" s="1"/>
  <c r="J1319" i="12"/>
  <c r="N703" i="12"/>
  <c r="O703" i="12" s="1"/>
  <c r="J703" i="12"/>
  <c r="N93" i="12"/>
  <c r="O93" i="12" s="1"/>
  <c r="J93" i="12"/>
  <c r="N730" i="12"/>
  <c r="O730" i="12" s="1"/>
  <c r="J730" i="12"/>
  <c r="N55" i="12"/>
  <c r="O55" i="12" s="1"/>
  <c r="J55" i="12"/>
  <c r="J172" i="12"/>
  <c r="N172" i="12"/>
  <c r="O172" i="12" s="1"/>
  <c r="J554" i="12"/>
  <c r="N554" i="12"/>
  <c r="O554" i="12" s="1"/>
  <c r="J132" i="12"/>
  <c r="N132" i="12"/>
  <c r="O132" i="12" s="1"/>
  <c r="N1400" i="12"/>
  <c r="O1400" i="12" s="1"/>
  <c r="J1400" i="12"/>
  <c r="N138" i="12"/>
  <c r="O138" i="12" s="1"/>
  <c r="J138" i="12"/>
  <c r="N1000" i="12"/>
  <c r="O1000" i="12" s="1"/>
  <c r="J1000" i="12"/>
  <c r="N787" i="12"/>
  <c r="O787" i="12" s="1"/>
  <c r="J787" i="12"/>
  <c r="N854" i="12"/>
  <c r="O854" i="12" s="1"/>
  <c r="J854" i="12"/>
  <c r="N805" i="12"/>
  <c r="O805" i="12" s="1"/>
  <c r="J805" i="12"/>
  <c r="N1236" i="12"/>
  <c r="O1236" i="12" s="1"/>
  <c r="J1236" i="12"/>
  <c r="L1784" i="12"/>
  <c r="M1784" i="12" s="1"/>
  <c r="N1262" i="12"/>
  <c r="O1262" i="12" s="1"/>
  <c r="J1262" i="12"/>
  <c r="L1597" i="12"/>
  <c r="M1597" i="12" s="1"/>
  <c r="N1270" i="12"/>
  <c r="O1270" i="12" s="1"/>
  <c r="J1270" i="12"/>
  <c r="L1662" i="12"/>
  <c r="M1662" i="12" s="1"/>
  <c r="N706" i="12"/>
  <c r="O706" i="12" s="1"/>
  <c r="J706" i="12"/>
  <c r="L1523" i="12"/>
  <c r="M1523" i="12" s="1"/>
  <c r="L1522" i="12"/>
  <c r="M1522" i="12" s="1"/>
  <c r="N1147" i="12"/>
  <c r="O1147" i="12" s="1"/>
  <c r="J1147" i="12"/>
  <c r="L1780" i="12"/>
  <c r="M1780" i="12" s="1"/>
  <c r="J1122" i="12"/>
  <c r="N1122" i="12"/>
  <c r="O1122" i="12" s="1"/>
  <c r="L1510" i="12"/>
  <c r="M1510" i="12" s="1"/>
  <c r="L1732" i="12"/>
  <c r="M1732" i="12" s="1"/>
  <c r="L1611" i="12"/>
  <c r="M1611" i="12" s="1"/>
  <c r="L1453" i="12"/>
  <c r="M1453" i="12" s="1"/>
  <c r="L1635" i="12"/>
  <c r="M1635" i="12" s="1"/>
  <c r="N1435" i="12"/>
  <c r="O1435" i="12" s="1"/>
  <c r="J1435" i="12"/>
  <c r="N866" i="12"/>
  <c r="O866" i="12" s="1"/>
  <c r="J866" i="12"/>
  <c r="N280" i="12"/>
  <c r="O280" i="12" s="1"/>
  <c r="J280" i="12"/>
  <c r="N1033" i="12"/>
  <c r="O1033" i="12" s="1"/>
  <c r="J1033" i="12"/>
  <c r="L1528" i="12"/>
  <c r="M1528" i="12" s="1"/>
  <c r="L1574" i="12"/>
  <c r="M1574" i="12" s="1"/>
  <c r="L1575" i="12"/>
  <c r="M1575" i="12" s="1"/>
  <c r="N1377" i="12"/>
  <c r="O1377" i="12" s="1"/>
  <c r="J1377" i="12"/>
  <c r="L1642" i="12"/>
  <c r="M1642" i="12" s="1"/>
  <c r="N1116" i="12"/>
  <c r="O1116" i="12" s="1"/>
  <c r="J1116" i="12"/>
  <c r="L1483" i="12"/>
  <c r="M1483" i="12" s="1"/>
  <c r="L1451" i="12"/>
  <c r="M1451" i="12" s="1"/>
  <c r="N1254" i="12"/>
  <c r="O1254" i="12" s="1"/>
  <c r="J1254" i="12"/>
  <c r="L1603" i="12"/>
  <c r="M1603" i="12" s="1"/>
  <c r="L1774" i="12"/>
  <c r="M1774" i="12" s="1"/>
  <c r="N1402" i="12"/>
  <c r="O1402" i="12" s="1"/>
  <c r="J1402" i="12"/>
  <c r="N49" i="12"/>
  <c r="O49" i="12" s="1"/>
  <c r="J49" i="12"/>
  <c r="J1281" i="12"/>
  <c r="N1281" i="12"/>
  <c r="O1281" i="12" s="1"/>
  <c r="J310" i="12"/>
  <c r="N310" i="12"/>
  <c r="O310" i="12" s="1"/>
  <c r="N1386" i="12"/>
  <c r="O1386" i="12" s="1"/>
  <c r="J1386" i="12"/>
  <c r="N517" i="12"/>
  <c r="O517" i="12" s="1"/>
  <c r="J517" i="12"/>
  <c r="N548" i="12"/>
  <c r="O548" i="12" s="1"/>
  <c r="J548" i="12"/>
  <c r="J1297" i="12"/>
  <c r="N1297" i="12"/>
  <c r="O1297" i="12" s="1"/>
  <c r="N927" i="12"/>
  <c r="O927" i="12" s="1"/>
  <c r="J927" i="12"/>
  <c r="J657" i="12"/>
  <c r="N657" i="12"/>
  <c r="O657" i="12" s="1"/>
  <c r="N630" i="12"/>
  <c r="O630" i="12" s="1"/>
  <c r="J630" i="12"/>
  <c r="J693" i="12"/>
  <c r="N693" i="12"/>
  <c r="O693" i="12" s="1"/>
  <c r="J1323" i="12"/>
  <c r="N1323" i="12"/>
  <c r="O1323" i="12" s="1"/>
  <c r="N86" i="12"/>
  <c r="O86" i="12" s="1"/>
  <c r="J86" i="12"/>
  <c r="N18" i="12"/>
  <c r="O18" i="12" s="1"/>
  <c r="J18" i="12"/>
  <c r="N698" i="12"/>
  <c r="O698" i="12" s="1"/>
  <c r="J698" i="12"/>
  <c r="J276" i="12"/>
  <c r="N276" i="12"/>
  <c r="O276" i="12" s="1"/>
  <c r="N518" i="12"/>
  <c r="O518" i="12" s="1"/>
  <c r="J518" i="12"/>
  <c r="J973" i="12"/>
  <c r="N973" i="12"/>
  <c r="O973" i="12" s="1"/>
  <c r="J783" i="12"/>
  <c r="N783" i="12"/>
  <c r="O783" i="12" s="1"/>
  <c r="N1001" i="12"/>
  <c r="O1001" i="12" s="1"/>
  <c r="J1001" i="12"/>
  <c r="N355" i="12"/>
  <c r="O355" i="12" s="1"/>
  <c r="J355" i="12"/>
  <c r="N1307" i="12"/>
  <c r="O1307" i="12" s="1"/>
  <c r="J1307" i="12"/>
  <c r="N146" i="12"/>
  <c r="O146" i="12" s="1"/>
  <c r="J146" i="12"/>
  <c r="J545" i="12"/>
  <c r="N545" i="12"/>
  <c r="O545" i="12" s="1"/>
  <c r="N977" i="12"/>
  <c r="O977" i="12" s="1"/>
  <c r="J977" i="12"/>
  <c r="N1317" i="12"/>
  <c r="O1317" i="12" s="1"/>
  <c r="J1317" i="12"/>
  <c r="J358" i="12"/>
  <c r="N358" i="12"/>
  <c r="O358" i="12" s="1"/>
  <c r="N591" i="12"/>
  <c r="O591" i="12" s="1"/>
  <c r="J591" i="12"/>
  <c r="J915" i="12"/>
  <c r="N915" i="12"/>
  <c r="O915" i="12" s="1"/>
  <c r="J354" i="12"/>
  <c r="N354" i="12"/>
  <c r="O354" i="12" s="1"/>
  <c r="J1089" i="12"/>
  <c r="N1089" i="12"/>
  <c r="O1089" i="12" s="1"/>
  <c r="N714" i="12"/>
  <c r="O714" i="12" s="1"/>
  <c r="J714" i="12"/>
  <c r="N1071" i="12"/>
  <c r="O1071" i="12" s="1"/>
  <c r="J1071" i="12"/>
  <c r="N584" i="12"/>
  <c r="O584" i="12" s="1"/>
  <c r="J584" i="12"/>
  <c r="J672" i="12"/>
  <c r="N672" i="12"/>
  <c r="O672" i="12" s="1"/>
  <c r="N1242" i="12"/>
  <c r="O1242" i="12" s="1"/>
  <c r="J1242" i="12"/>
  <c r="J1342" i="12"/>
  <c r="N1342" i="12"/>
  <c r="O1342" i="12" s="1"/>
  <c r="N749" i="12"/>
  <c r="O749" i="12" s="1"/>
  <c r="J749" i="12"/>
  <c r="N748" i="12"/>
  <c r="O748" i="12" s="1"/>
  <c r="J748" i="12"/>
  <c r="N53" i="12"/>
  <c r="O53" i="12" s="1"/>
  <c r="J53" i="12"/>
  <c r="L1548" i="12"/>
  <c r="M1548" i="12" s="1"/>
  <c r="J228" i="12"/>
  <c r="N228" i="12"/>
  <c r="O228" i="12" s="1"/>
  <c r="N1302" i="12"/>
  <c r="O1302" i="12" s="1"/>
  <c r="J1302" i="12"/>
  <c r="N658" i="12"/>
  <c r="O658" i="12" s="1"/>
  <c r="J658" i="12"/>
  <c r="N1329" i="12"/>
  <c r="O1329" i="12" s="1"/>
  <c r="J1329" i="12"/>
  <c r="J939" i="12"/>
  <c r="N939" i="12"/>
  <c r="O939" i="12" s="1"/>
  <c r="N1338" i="12"/>
  <c r="O1338" i="12" s="1"/>
  <c r="J1338" i="12"/>
  <c r="J1387" i="12"/>
  <c r="N1387" i="12"/>
  <c r="O1387" i="12" s="1"/>
  <c r="J1339" i="12"/>
  <c r="N1339" i="12"/>
  <c r="O1339" i="12" s="1"/>
  <c r="J99" i="12"/>
  <c r="N99" i="12"/>
  <c r="O99" i="12" s="1"/>
  <c r="J621" i="12"/>
  <c r="N621" i="12"/>
  <c r="O621" i="12" s="1"/>
  <c r="J907" i="12"/>
  <c r="N907" i="12"/>
  <c r="O907" i="12" s="1"/>
  <c r="L1543" i="12"/>
  <c r="M1543" i="12" s="1"/>
  <c r="N655" i="12"/>
  <c r="O655" i="12" s="1"/>
  <c r="J655" i="12"/>
  <c r="N1316" i="12"/>
  <c r="O1316" i="12" s="1"/>
  <c r="J1316" i="12"/>
  <c r="J713" i="12"/>
  <c r="N713" i="12"/>
  <c r="O713" i="12" s="1"/>
  <c r="N256" i="12"/>
  <c r="O256" i="12" s="1"/>
  <c r="J256" i="12"/>
  <c r="J1343" i="12"/>
  <c r="N1343" i="12"/>
  <c r="O1343" i="12" s="1"/>
  <c r="N308" i="12"/>
  <c r="O308" i="12" s="1"/>
  <c r="J308" i="12"/>
  <c r="N190" i="12"/>
  <c r="O190" i="12" s="1"/>
  <c r="J190" i="12"/>
  <c r="N112" i="12"/>
  <c r="O112" i="12" s="1"/>
  <c r="J112" i="12"/>
  <c r="N605" i="12"/>
  <c r="O605" i="12" s="1"/>
  <c r="J605" i="12"/>
  <c r="N142" i="12"/>
  <c r="O142" i="12" s="1"/>
  <c r="J142" i="12"/>
  <c r="N1391" i="12"/>
  <c r="O1391" i="12" s="1"/>
  <c r="J1391" i="12"/>
  <c r="N574" i="12"/>
  <c r="O574" i="12" s="1"/>
  <c r="J574" i="12"/>
  <c r="N782" i="12"/>
  <c r="O782" i="12" s="1"/>
  <c r="J782" i="12"/>
  <c r="N324" i="12"/>
  <c r="O324" i="12" s="1"/>
  <c r="J324" i="12"/>
  <c r="N38" i="12"/>
  <c r="O38" i="12" s="1"/>
  <c r="J38" i="12"/>
  <c r="L1767" i="12"/>
  <c r="M1767" i="12" s="1"/>
  <c r="J1171" i="12"/>
  <c r="N1171" i="12"/>
  <c r="O1171" i="12" s="1"/>
  <c r="N859" i="12"/>
  <c r="O859" i="12" s="1"/>
  <c r="J859" i="12"/>
  <c r="L1607" i="12"/>
  <c r="M1607" i="12" s="1"/>
  <c r="N1019" i="12"/>
  <c r="O1019" i="12" s="1"/>
  <c r="J1019" i="12"/>
  <c r="N1438" i="12"/>
  <c r="O1438" i="12" s="1"/>
  <c r="J1438" i="12"/>
  <c r="N1370" i="12"/>
  <c r="O1370" i="12" s="1"/>
  <c r="J1370" i="12"/>
  <c r="N727" i="12"/>
  <c r="O727" i="12" s="1"/>
  <c r="J727" i="12"/>
  <c r="L1466" i="12"/>
  <c r="M1466" i="12" s="1"/>
  <c r="N1183" i="12"/>
  <c r="O1183" i="12" s="1"/>
  <c r="J1183" i="12"/>
  <c r="L1456" i="12"/>
  <c r="M1456" i="12" s="1"/>
  <c r="J1022" i="12"/>
  <c r="N1022" i="12"/>
  <c r="O1022" i="12" s="1"/>
  <c r="L1542" i="12"/>
  <c r="M1542" i="12" s="1"/>
  <c r="N851" i="12"/>
  <c r="O851" i="12" s="1"/>
  <c r="J851" i="12"/>
  <c r="N1026" i="12"/>
  <c r="O1026" i="12" s="1"/>
  <c r="J1026" i="12"/>
  <c r="N285" i="12"/>
  <c r="O285" i="12" s="1"/>
  <c r="J285" i="12"/>
  <c r="J840" i="12"/>
  <c r="N840" i="12"/>
  <c r="O840" i="12" s="1"/>
  <c r="L1775" i="12"/>
  <c r="M1775" i="12" s="1"/>
  <c r="L1707" i="12"/>
  <c r="M1707" i="12" s="1"/>
  <c r="J1189" i="12"/>
  <c r="N1189" i="12"/>
  <c r="O1189" i="12" s="1"/>
  <c r="N1206" i="12"/>
  <c r="O1206" i="12" s="1"/>
  <c r="J1206" i="12"/>
  <c r="L1776" i="12"/>
  <c r="M1776" i="12" s="1"/>
  <c r="J816" i="12"/>
  <c r="N816" i="12"/>
  <c r="O816" i="12" s="1"/>
  <c r="L1623" i="12"/>
  <c r="M1623" i="12" s="1"/>
  <c r="L1738" i="12"/>
  <c r="M1738" i="12" s="1"/>
  <c r="J847" i="12"/>
  <c r="N847" i="12"/>
  <c r="O847" i="12" s="1"/>
  <c r="L1521" i="12"/>
  <c r="M1521" i="12" s="1"/>
  <c r="L1663" i="12"/>
  <c r="M1663" i="12" s="1"/>
  <c r="L1755" i="12"/>
  <c r="M1755" i="12" s="1"/>
  <c r="J1137" i="12"/>
  <c r="N1137" i="12"/>
  <c r="O1137" i="12" s="1"/>
  <c r="L1664" i="12"/>
  <c r="M1664" i="12" s="1"/>
  <c r="J546" i="12"/>
  <c r="N546" i="12"/>
  <c r="O546" i="12" s="1"/>
  <c r="N647" i="12"/>
  <c r="O647" i="12" s="1"/>
  <c r="J647" i="12"/>
  <c r="N1282" i="12"/>
  <c r="O1282" i="12" s="1"/>
  <c r="J1282" i="12"/>
  <c r="N289" i="12"/>
  <c r="O289" i="12" s="1"/>
  <c r="J289" i="12"/>
  <c r="J1296" i="12"/>
  <c r="N1296" i="12"/>
  <c r="O1296" i="12" s="1"/>
  <c r="N1417" i="12"/>
  <c r="O1417" i="12" s="1"/>
  <c r="J1417" i="12"/>
  <c r="J660" i="12"/>
  <c r="N660" i="12"/>
  <c r="O660" i="12" s="1"/>
  <c r="N746" i="12"/>
  <c r="O746" i="12" s="1"/>
  <c r="J746" i="12"/>
  <c r="L1790" i="12"/>
  <c r="M1790" i="12" s="1"/>
  <c r="L1529" i="12"/>
  <c r="M1529" i="12" s="1"/>
  <c r="J1138" i="12"/>
  <c r="N1138" i="12"/>
  <c r="O1138" i="12" s="1"/>
  <c r="N1199" i="12"/>
  <c r="O1199" i="12" s="1"/>
  <c r="J1199" i="12"/>
  <c r="N1158" i="12"/>
  <c r="O1158" i="12" s="1"/>
  <c r="J1158" i="12"/>
  <c r="J1264" i="12"/>
  <c r="N1264" i="12"/>
  <c r="O1264" i="12" s="1"/>
  <c r="N873" i="12"/>
  <c r="O873" i="12" s="1"/>
  <c r="J873" i="12"/>
  <c r="J791" i="12"/>
  <c r="N791" i="12"/>
  <c r="O791" i="12" s="1"/>
  <c r="L1716" i="12"/>
  <c r="M1716" i="12" s="1"/>
  <c r="L1506" i="12"/>
  <c r="M1506" i="12" s="1"/>
  <c r="L1493" i="12"/>
  <c r="M1493" i="12" s="1"/>
  <c r="L1497" i="12"/>
  <c r="M1497" i="12" s="1"/>
  <c r="L1694" i="12"/>
  <c r="M1694" i="12" s="1"/>
  <c r="J1192" i="12"/>
  <c r="N1192" i="12"/>
  <c r="O1192" i="12" s="1"/>
  <c r="N953" i="12"/>
  <c r="O953" i="12" s="1"/>
  <c r="J953" i="12"/>
  <c r="N1140" i="12"/>
  <c r="O1140" i="12" s="1"/>
  <c r="J1140" i="12"/>
  <c r="N1117" i="12"/>
  <c r="O1117" i="12" s="1"/>
  <c r="J1117" i="12"/>
  <c r="L1621" i="12"/>
  <c r="M1621" i="12" s="1"/>
  <c r="N817" i="12"/>
  <c r="O817" i="12" s="1"/>
  <c r="J817" i="12"/>
  <c r="J1145" i="12"/>
  <c r="N1145" i="12"/>
  <c r="O1145" i="12" s="1"/>
  <c r="N1012" i="12"/>
  <c r="O1012" i="12" s="1"/>
  <c r="J1012" i="12"/>
  <c r="N986" i="12"/>
  <c r="O986" i="12" s="1"/>
  <c r="J986" i="12"/>
  <c r="N849" i="12"/>
  <c r="O849" i="12" s="1"/>
  <c r="J849" i="12"/>
  <c r="N309" i="12"/>
  <c r="O309" i="12" s="1"/>
  <c r="J309" i="12"/>
  <c r="N1043" i="12"/>
  <c r="O1043" i="12" s="1"/>
  <c r="J1043" i="12"/>
  <c r="L1785" i="12"/>
  <c r="M1785" i="12" s="1"/>
  <c r="L1625" i="12"/>
  <c r="M1625" i="12" s="1"/>
  <c r="N1175" i="12"/>
  <c r="O1175" i="12" s="1"/>
  <c r="J1175" i="12"/>
  <c r="N1032" i="12"/>
  <c r="O1032" i="12" s="1"/>
  <c r="J1032" i="12"/>
  <c r="J1050" i="12"/>
  <c r="N1050" i="12"/>
  <c r="O1050" i="12" s="1"/>
  <c r="N674" i="12"/>
  <c r="O674" i="12" s="1"/>
  <c r="J674" i="12"/>
  <c r="N1376" i="12"/>
  <c r="O1376" i="12" s="1"/>
  <c r="J1376" i="12"/>
  <c r="N860" i="12"/>
  <c r="O860" i="12" s="1"/>
  <c r="J860" i="12"/>
  <c r="N1235" i="12"/>
  <c r="O1235" i="12" s="1"/>
  <c r="J1235" i="12"/>
  <c r="N133" i="12"/>
  <c r="O133" i="12" s="1"/>
  <c r="J133" i="12"/>
  <c r="N564" i="12"/>
  <c r="O564" i="12" s="1"/>
  <c r="J564" i="12"/>
  <c r="N136" i="12"/>
  <c r="O136" i="12" s="1"/>
  <c r="J136" i="12"/>
  <c r="J538" i="12"/>
  <c r="N538" i="12"/>
  <c r="O538" i="12" s="1"/>
  <c r="J284" i="12"/>
  <c r="N284" i="12"/>
  <c r="O284" i="12" s="1"/>
  <c r="N556" i="12"/>
  <c r="O556" i="12" s="1"/>
  <c r="J556" i="12"/>
  <c r="N559" i="12"/>
  <c r="O559" i="12" s="1"/>
  <c r="J559" i="12"/>
  <c r="N263" i="12"/>
  <c r="O263" i="12" s="1"/>
  <c r="J263" i="12"/>
  <c r="N102" i="12"/>
  <c r="O102" i="12" s="1"/>
  <c r="J102" i="12"/>
  <c r="N1326" i="12"/>
  <c r="O1326" i="12" s="1"/>
  <c r="J1326" i="12"/>
  <c r="J712" i="12"/>
  <c r="N712" i="12"/>
  <c r="O712" i="12" s="1"/>
  <c r="N151" i="12"/>
  <c r="O151" i="12" s="1"/>
  <c r="J151" i="12"/>
  <c r="N226" i="12"/>
  <c r="O226" i="12" s="1"/>
  <c r="J226" i="12"/>
  <c r="N128" i="12"/>
  <c r="O128" i="12" s="1"/>
  <c r="J128" i="12"/>
  <c r="J934" i="12"/>
  <c r="N934" i="12"/>
  <c r="O934" i="12" s="1"/>
  <c r="L1500" i="12"/>
  <c r="M1500" i="12" s="1"/>
  <c r="N513" i="12"/>
  <c r="O513" i="12" s="1"/>
  <c r="J513" i="12"/>
  <c r="N551" i="12"/>
  <c r="O551" i="12" s="1"/>
  <c r="J551" i="12"/>
  <c r="J196" i="12"/>
  <c r="N196" i="12"/>
  <c r="O196" i="12" s="1"/>
  <c r="N150" i="12"/>
  <c r="O150" i="12" s="1"/>
  <c r="J150" i="12"/>
  <c r="N925" i="12"/>
  <c r="O925" i="12" s="1"/>
  <c r="J925" i="12"/>
  <c r="N940" i="12"/>
  <c r="O940" i="12" s="1"/>
  <c r="J940" i="12"/>
  <c r="J624" i="12"/>
  <c r="N624" i="12"/>
  <c r="O624" i="12" s="1"/>
  <c r="N675" i="12"/>
  <c r="O675" i="12" s="1"/>
  <c r="J675" i="12"/>
  <c r="N82" i="12"/>
  <c r="O82" i="12" s="1"/>
  <c r="J82" i="12"/>
  <c r="N679" i="12"/>
  <c r="O679" i="12" s="1"/>
  <c r="J679" i="12"/>
  <c r="J531" i="12"/>
  <c r="N531" i="12"/>
  <c r="O531" i="12" s="1"/>
  <c r="J366" i="12"/>
  <c r="N366" i="12"/>
  <c r="O366" i="12" s="1"/>
  <c r="N967" i="12"/>
  <c r="O967" i="12" s="1"/>
  <c r="J967" i="12"/>
  <c r="N670" i="12"/>
  <c r="O670" i="12" s="1"/>
  <c r="J670" i="12"/>
  <c r="N743" i="12"/>
  <c r="O743" i="12" s="1"/>
  <c r="J743" i="12"/>
  <c r="N555" i="12"/>
  <c r="O555" i="12" s="1"/>
  <c r="J555" i="12"/>
  <c r="N415" i="12"/>
  <c r="O415" i="12" s="1"/>
  <c r="J415" i="12"/>
  <c r="N1366" i="12"/>
  <c r="O1366" i="12" s="1"/>
  <c r="J1366" i="12"/>
  <c r="J641" i="12"/>
  <c r="N641" i="12"/>
  <c r="O641" i="12" s="1"/>
  <c r="N1278" i="12"/>
  <c r="O1278" i="12" s="1"/>
  <c r="J1278" i="12"/>
  <c r="N558" i="12"/>
  <c r="O558" i="12" s="1"/>
  <c r="J558" i="12"/>
  <c r="N575" i="12"/>
  <c r="O575" i="12" s="1"/>
  <c r="J575" i="12"/>
  <c r="N1345" i="12"/>
  <c r="O1345" i="12" s="1"/>
  <c r="J1345" i="12"/>
  <c r="J180" i="12"/>
  <c r="N180" i="12"/>
  <c r="O180" i="12" s="1"/>
  <c r="N583" i="12"/>
  <c r="O583" i="12" s="1"/>
  <c r="J583" i="12"/>
  <c r="N687" i="12"/>
  <c r="O687" i="12" s="1"/>
  <c r="J687" i="12"/>
  <c r="N948" i="12"/>
  <c r="O948" i="12" s="1"/>
  <c r="J948" i="12"/>
  <c r="N964" i="12"/>
  <c r="O964" i="12" s="1"/>
  <c r="J964" i="12"/>
  <c r="N590" i="12"/>
  <c r="O590" i="12" s="1"/>
  <c r="J590" i="12"/>
  <c r="N1303" i="12"/>
  <c r="O1303" i="12" s="1"/>
  <c r="J1303" i="12"/>
  <c r="J1162" i="12"/>
  <c r="N1162" i="12"/>
  <c r="O1162" i="12" s="1"/>
  <c r="J645" i="12"/>
  <c r="N645" i="12"/>
  <c r="O645" i="12" s="1"/>
  <c r="N533" i="12"/>
  <c r="O533" i="12" s="1"/>
  <c r="J533" i="12"/>
  <c r="N968" i="12"/>
  <c r="O968" i="12" s="1"/>
  <c r="J968" i="12"/>
  <c r="N262" i="12"/>
  <c r="O262" i="12" s="1"/>
  <c r="J262" i="12"/>
  <c r="L1561" i="12"/>
  <c r="M1561" i="12" s="1"/>
  <c r="N643" i="12"/>
  <c r="O643" i="12" s="1"/>
  <c r="J643" i="12"/>
  <c r="N1271" i="12"/>
  <c r="O1271" i="12" s="1"/>
  <c r="J1271" i="12"/>
  <c r="J1347" i="12"/>
  <c r="N1347" i="12"/>
  <c r="O1347" i="12" s="1"/>
  <c r="J1333" i="12"/>
  <c r="N1333" i="12"/>
  <c r="O1333" i="12" s="1"/>
  <c r="N663" i="12"/>
  <c r="O663" i="12" s="1"/>
  <c r="J663" i="12"/>
  <c r="N983" i="12"/>
  <c r="O983" i="12" s="1"/>
  <c r="J983" i="12"/>
  <c r="L1631" i="12"/>
  <c r="M1631" i="12" s="1"/>
  <c r="N1149" i="12"/>
  <c r="O1149" i="12" s="1"/>
  <c r="J1149" i="12"/>
  <c r="L1637" i="12"/>
  <c r="M1637" i="12" s="1"/>
  <c r="N795" i="12"/>
  <c r="O795" i="12" s="1"/>
  <c r="J795" i="12"/>
  <c r="N683" i="12"/>
  <c r="O683" i="12" s="1"/>
  <c r="J683" i="12"/>
  <c r="N798" i="12"/>
  <c r="O798" i="12" s="1"/>
  <c r="J798" i="12"/>
  <c r="N1406" i="12"/>
  <c r="O1406" i="12" s="1"/>
  <c r="J1406" i="12"/>
  <c r="L1578" i="12"/>
  <c r="M1578" i="12" s="1"/>
  <c r="N844" i="12"/>
  <c r="O844" i="12" s="1"/>
  <c r="J844" i="12"/>
  <c r="J374" i="12"/>
  <c r="N374" i="12"/>
  <c r="O374" i="12" s="1"/>
  <c r="L1739" i="12"/>
  <c r="M1739" i="12" s="1"/>
  <c r="L1472" i="12"/>
  <c r="M1472" i="12" s="1"/>
  <c r="L1692" i="12"/>
  <c r="M1692" i="12" s="1"/>
  <c r="N1374" i="12"/>
  <c r="O1374" i="12" s="1"/>
  <c r="J1374" i="12"/>
  <c r="N833" i="12"/>
  <c r="O833" i="12" s="1"/>
  <c r="J833" i="12"/>
  <c r="J1037" i="12"/>
  <c r="N1037" i="12"/>
  <c r="O1037" i="12" s="1"/>
  <c r="N1024" i="12"/>
  <c r="O1024" i="12" s="1"/>
  <c r="J1024" i="12"/>
  <c r="N1357" i="12"/>
  <c r="O1357" i="12" s="1"/>
  <c r="J1357" i="12"/>
  <c r="L1733" i="12"/>
  <c r="M1733" i="12" s="1"/>
  <c r="L1698" i="12"/>
  <c r="M1698" i="12" s="1"/>
  <c r="L1781" i="12"/>
  <c r="M1781" i="12" s="1"/>
  <c r="N1230" i="12"/>
  <c r="O1230" i="12" s="1"/>
  <c r="J1230" i="12"/>
  <c r="N1042" i="12"/>
  <c r="O1042" i="12" s="1"/>
  <c r="J1042" i="12"/>
  <c r="L1454" i="12"/>
  <c r="M1454" i="12" s="1"/>
  <c r="L1679" i="12"/>
  <c r="M1679" i="12" s="1"/>
  <c r="J1272" i="12"/>
  <c r="N1272" i="12"/>
  <c r="O1272" i="12" s="1"/>
  <c r="L1591" i="12"/>
  <c r="M1591" i="12" s="1"/>
  <c r="J60" i="12"/>
  <c r="N60" i="12"/>
  <c r="O60" i="12" s="1"/>
  <c r="N103" i="12"/>
  <c r="O103" i="12" s="1"/>
  <c r="J103" i="12"/>
  <c r="N229" i="12"/>
  <c r="O229" i="12" s="1"/>
  <c r="J229" i="12"/>
  <c r="N1359" i="12"/>
  <c r="O1359" i="12" s="1"/>
  <c r="J1359" i="12"/>
  <c r="N1284" i="12"/>
  <c r="O1284" i="12" s="1"/>
  <c r="J1284" i="12"/>
  <c r="N912" i="12"/>
  <c r="O912" i="12" s="1"/>
  <c r="J912" i="12"/>
  <c r="J896" i="12"/>
  <c r="N896" i="12"/>
  <c r="O896" i="12" s="1"/>
  <c r="N920" i="12"/>
  <c r="O920" i="12" s="1"/>
  <c r="J920" i="12"/>
  <c r="J357" i="12"/>
  <c r="N357" i="12"/>
  <c r="O357" i="12" s="1"/>
  <c r="J586" i="12"/>
  <c r="N586" i="12"/>
  <c r="O586" i="12" s="1"/>
  <c r="J585" i="12"/>
  <c r="N585" i="12"/>
  <c r="O585" i="12" s="1"/>
  <c r="N979" i="12"/>
  <c r="O979" i="12" s="1"/>
  <c r="J979" i="12"/>
  <c r="N240" i="12"/>
  <c r="O240" i="12" s="1"/>
  <c r="J240" i="12"/>
  <c r="J685" i="12"/>
  <c r="N685" i="12"/>
  <c r="O685" i="12" s="1"/>
  <c r="N576" i="12"/>
  <c r="O576" i="12" s="1"/>
  <c r="J576" i="12"/>
  <c r="N678" i="12"/>
  <c r="O678" i="12" s="1"/>
  <c r="J678" i="12"/>
  <c r="N339" i="12"/>
  <c r="O339" i="12" s="1"/>
  <c r="J339" i="12"/>
  <c r="N246" i="12"/>
  <c r="O246" i="12" s="1"/>
  <c r="J246" i="12"/>
  <c r="N965" i="12"/>
  <c r="O965" i="12" s="1"/>
  <c r="J965" i="12"/>
  <c r="N487" i="12"/>
  <c r="O487" i="12" s="1"/>
  <c r="J487" i="12"/>
  <c r="J998" i="12"/>
  <c r="N998" i="12"/>
  <c r="O998" i="12" s="1"/>
  <c r="N1287" i="12"/>
  <c r="O1287" i="12" s="1"/>
  <c r="J1287" i="12"/>
  <c r="N257" i="12"/>
  <c r="O257" i="12" s="1"/>
  <c r="J257" i="12"/>
  <c r="N519" i="12"/>
  <c r="O519" i="12" s="1"/>
  <c r="J519" i="12"/>
  <c r="N377" i="12"/>
  <c r="O377" i="12" s="1"/>
  <c r="J377" i="12"/>
  <c r="N1337" i="12"/>
  <c r="O1337" i="12" s="1"/>
  <c r="J1337" i="12"/>
  <c r="J259" i="12"/>
  <c r="N259" i="12"/>
  <c r="O259" i="12" s="1"/>
  <c r="J1396" i="12"/>
  <c r="N1396" i="12"/>
  <c r="O1396" i="12" s="1"/>
  <c r="J514" i="12"/>
  <c r="N514" i="12"/>
  <c r="O514" i="12" s="1"/>
  <c r="N962" i="12"/>
  <c r="O962" i="12" s="1"/>
  <c r="J962" i="12"/>
  <c r="N671" i="12"/>
  <c r="O671" i="12" s="1"/>
  <c r="J671" i="12"/>
  <c r="N274" i="12"/>
  <c r="O274" i="12" s="1"/>
  <c r="J274" i="12"/>
  <c r="N197" i="12"/>
  <c r="O197" i="12" s="1"/>
  <c r="J197" i="12"/>
  <c r="N520" i="12"/>
  <c r="O520" i="12" s="1"/>
  <c r="J520" i="12"/>
  <c r="J593" i="12"/>
  <c r="N593" i="12"/>
  <c r="O593" i="12" s="1"/>
  <c r="N595" i="12"/>
  <c r="O595" i="12" s="1"/>
  <c r="J595" i="12"/>
  <c r="N1293" i="12"/>
  <c r="O1293" i="12" s="1"/>
  <c r="J1293" i="12"/>
  <c r="N1322" i="12"/>
  <c r="O1322" i="12" s="1"/>
  <c r="J1322" i="12"/>
  <c r="N607" i="12"/>
  <c r="O607" i="12" s="1"/>
  <c r="J607" i="12"/>
  <c r="N412" i="12"/>
  <c r="O412" i="12" s="1"/>
  <c r="J412" i="12"/>
  <c r="N1310" i="12"/>
  <c r="O1310" i="12" s="1"/>
  <c r="J1310" i="12"/>
  <c r="N97" i="12"/>
  <c r="O97" i="12" s="1"/>
  <c r="J97" i="12"/>
  <c r="J974" i="12"/>
  <c r="N974" i="12"/>
  <c r="O974" i="12" s="1"/>
  <c r="J633" i="12"/>
  <c r="N633" i="12"/>
  <c r="O633" i="12" s="1"/>
  <c r="N604" i="12"/>
  <c r="O604" i="12" s="1"/>
  <c r="J604" i="12"/>
  <c r="N785" i="12"/>
  <c r="O785" i="12" s="1"/>
  <c r="J785" i="12"/>
  <c r="J652" i="12"/>
  <c r="N652" i="12"/>
  <c r="O652" i="12" s="1"/>
  <c r="J493" i="12"/>
  <c r="N493" i="12"/>
  <c r="O493" i="12" s="1"/>
  <c r="N145" i="12"/>
  <c r="O145" i="12" s="1"/>
  <c r="J145" i="12"/>
  <c r="N552" i="12"/>
  <c r="O552" i="12" s="1"/>
  <c r="J552" i="12"/>
  <c r="J1407" i="12"/>
  <c r="N1407" i="12"/>
  <c r="O1407" i="12" s="1"/>
  <c r="N596" i="12"/>
  <c r="O596" i="12" s="1"/>
  <c r="J596" i="12"/>
  <c r="N971" i="12"/>
  <c r="O971" i="12" s="1"/>
  <c r="J971" i="12"/>
  <c r="J1241" i="12"/>
  <c r="N1241" i="12"/>
  <c r="O1241" i="12" s="1"/>
  <c r="N98" i="12"/>
  <c r="O98" i="12" s="1"/>
  <c r="J98" i="12"/>
  <c r="J705" i="12"/>
  <c r="N705" i="12"/>
  <c r="O705" i="12" s="1"/>
  <c r="J609" i="12"/>
  <c r="N609" i="12"/>
  <c r="O609" i="12" s="1"/>
  <c r="J668" i="12"/>
  <c r="N668" i="12"/>
  <c r="O668" i="12" s="1"/>
  <c r="N650" i="12"/>
  <c r="O650" i="12" s="1"/>
  <c r="J650" i="12"/>
  <c r="J1408" i="12"/>
  <c r="N1408" i="12"/>
  <c r="O1408" i="12" s="1"/>
  <c r="J689" i="12"/>
  <c r="N689" i="12"/>
  <c r="O689" i="12" s="1"/>
  <c r="N1301" i="12"/>
  <c r="O1301" i="12" s="1"/>
  <c r="J1301" i="12"/>
  <c r="N489" i="12"/>
  <c r="O489" i="12" s="1"/>
  <c r="J489" i="12"/>
  <c r="J1289" i="12"/>
  <c r="N1289" i="12"/>
  <c r="O1289" i="12" s="1"/>
  <c r="J569" i="12"/>
  <c r="N569" i="12"/>
  <c r="O569" i="12" s="1"/>
  <c r="N686" i="12"/>
  <c r="O686" i="12" s="1"/>
  <c r="J686" i="12"/>
  <c r="J594" i="12"/>
  <c r="N594" i="12"/>
  <c r="O594" i="12" s="1"/>
  <c r="N1314" i="12"/>
  <c r="O1314" i="12" s="1"/>
  <c r="J1314" i="12"/>
  <c r="J1395" i="12"/>
  <c r="N1395" i="12"/>
  <c r="O1395" i="12" s="1"/>
  <c r="N563" i="12"/>
  <c r="O563" i="12" s="1"/>
  <c r="J563" i="12"/>
  <c r="N313" i="12"/>
  <c r="O313" i="12" s="1"/>
  <c r="J313" i="12"/>
  <c r="J577" i="12"/>
  <c r="N577" i="12"/>
  <c r="O577" i="12" s="1"/>
  <c r="N367" i="12"/>
  <c r="O367" i="12" s="1"/>
  <c r="J367" i="12"/>
  <c r="N622" i="12"/>
  <c r="O622" i="12" s="1"/>
  <c r="J622" i="12"/>
  <c r="L1452" i="12"/>
  <c r="M1452" i="12" s="1"/>
  <c r="L1462" i="12"/>
  <c r="M1462" i="12" s="1"/>
  <c r="N734" i="12"/>
  <c r="O734" i="12" s="1"/>
  <c r="J734" i="12"/>
  <c r="N1383" i="12"/>
  <c r="O1383" i="12" s="1"/>
  <c r="J1383" i="12"/>
  <c r="N1415" i="12"/>
  <c r="O1415" i="12" s="1"/>
  <c r="J1415" i="12"/>
  <c r="J947" i="12"/>
  <c r="N947" i="12"/>
  <c r="O947" i="12" s="1"/>
  <c r="N395" i="12"/>
  <c r="O395" i="12" s="1"/>
  <c r="J395" i="12"/>
  <c r="N614" i="12"/>
  <c r="O614" i="12" s="1"/>
  <c r="J614" i="12"/>
  <c r="N1397" i="12"/>
  <c r="O1397" i="12" s="1"/>
  <c r="J1397" i="12"/>
  <c r="N580" i="12"/>
  <c r="O580" i="12" s="1"/>
  <c r="J580" i="12"/>
  <c r="N667" i="12"/>
  <c r="O667" i="12" s="1"/>
  <c r="J667" i="12"/>
  <c r="N8" i="12"/>
  <c r="O8" i="12" s="1"/>
  <c r="J8" i="12"/>
  <c r="J914" i="12"/>
  <c r="N914" i="12"/>
  <c r="O914" i="12" s="1"/>
  <c r="N1102" i="12"/>
  <c r="O1102" i="12" s="1"/>
  <c r="J1102" i="12"/>
  <c r="N867" i="12"/>
  <c r="O867" i="12" s="1"/>
  <c r="J867" i="12"/>
  <c r="N765" i="12"/>
  <c r="O765" i="12" s="1"/>
  <c r="J765" i="12"/>
  <c r="N1091" i="12"/>
  <c r="O1091" i="12" s="1"/>
  <c r="J1091" i="12"/>
  <c r="L1710" i="12"/>
  <c r="M1710" i="12" s="1"/>
  <c r="N837" i="12"/>
  <c r="O837" i="12" s="1"/>
  <c r="J837" i="12"/>
  <c r="N144" i="12"/>
  <c r="O144" i="12" s="1"/>
  <c r="J144" i="12"/>
  <c r="J1106" i="12"/>
  <c r="N1106" i="12"/>
  <c r="O1106" i="12" s="1"/>
  <c r="L1534" i="12"/>
  <c r="M1534" i="12" s="1"/>
  <c r="L1524" i="12"/>
  <c r="M1524" i="12" s="1"/>
  <c r="N1267" i="12"/>
  <c r="O1267" i="12" s="1"/>
  <c r="J1267" i="12"/>
  <c r="N830" i="12"/>
  <c r="O830" i="12" s="1"/>
  <c r="J830" i="12"/>
  <c r="N884" i="12"/>
  <c r="O884" i="12" s="1"/>
  <c r="J884" i="12"/>
  <c r="N1361" i="12"/>
  <c r="O1361" i="12" s="1"/>
  <c r="J1361" i="12"/>
  <c r="L1772" i="12"/>
  <c r="M1772" i="12" s="1"/>
  <c r="N1110" i="12"/>
  <c r="O1110" i="12" s="1"/>
  <c r="J1110" i="12"/>
  <c r="L1533" i="12"/>
  <c r="M1533" i="12" s="1"/>
  <c r="N1186" i="12"/>
  <c r="O1186" i="12" s="1"/>
  <c r="J1186" i="12"/>
  <c r="N1198" i="12"/>
  <c r="O1198" i="12" s="1"/>
  <c r="J1198" i="12"/>
  <c r="L1705" i="12"/>
  <c r="M1705" i="12" s="1"/>
  <c r="L1646" i="12"/>
  <c r="M1646" i="12" s="1"/>
  <c r="J212" i="12"/>
  <c r="N212" i="12"/>
  <c r="O212" i="12" s="1"/>
  <c r="N692" i="12"/>
  <c r="O692" i="12" s="1"/>
  <c r="J692" i="12"/>
  <c r="L1615" i="12"/>
  <c r="M1615" i="12" s="1"/>
  <c r="N30" i="12"/>
  <c r="O30" i="12" s="1"/>
  <c r="J30" i="12"/>
  <c r="N273" i="12"/>
  <c r="O273" i="12" s="1"/>
  <c r="J273" i="12"/>
  <c r="J729" i="12"/>
  <c r="N729" i="12"/>
  <c r="O729" i="12" s="1"/>
  <c r="J745" i="12"/>
  <c r="N745" i="12"/>
  <c r="O745" i="12" s="1"/>
  <c r="L1495" i="12"/>
  <c r="M1495" i="12" s="1"/>
  <c r="J688" i="12"/>
  <c r="N688" i="12"/>
  <c r="O688" i="12" s="1"/>
  <c r="N1442" i="12"/>
  <c r="O1442" i="12" s="1"/>
  <c r="J1442" i="12"/>
  <c r="L1465" i="12"/>
  <c r="M1465" i="12" s="1"/>
  <c r="N895" i="12"/>
  <c r="O895" i="12" s="1"/>
  <c r="J895" i="12"/>
  <c r="J1185" i="12"/>
  <c r="N1185" i="12"/>
  <c r="O1185" i="12" s="1"/>
  <c r="J613" i="12"/>
  <c r="N613" i="12"/>
  <c r="O613" i="12" s="1"/>
  <c r="J530" i="12"/>
  <c r="N530" i="12"/>
  <c r="O530" i="12" s="1"/>
  <c r="N747" i="12"/>
  <c r="O747" i="12" s="1"/>
  <c r="J747" i="12"/>
  <c r="N1394" i="12"/>
  <c r="O1394" i="12" s="1"/>
  <c r="J1394" i="12"/>
  <c r="N935" i="12"/>
  <c r="O935" i="12" s="1"/>
  <c r="J935" i="12"/>
  <c r="N1414" i="12"/>
  <c r="O1414" i="12" s="1"/>
  <c r="J1414" i="12"/>
  <c r="N642" i="12"/>
  <c r="O642" i="12" s="1"/>
  <c r="J642" i="12"/>
  <c r="N1298" i="12"/>
  <c r="O1298" i="12" s="1"/>
  <c r="J1298" i="12"/>
  <c r="N174" i="12"/>
  <c r="O174" i="12" s="1"/>
  <c r="J174" i="12"/>
  <c r="N1290" i="12"/>
  <c r="O1290" i="12" s="1"/>
  <c r="J1290" i="12"/>
  <c r="J1325" i="12"/>
  <c r="N1325" i="12"/>
  <c r="O1325" i="12" s="1"/>
  <c r="J617" i="12"/>
  <c r="N617" i="12"/>
  <c r="O617" i="12" s="1"/>
  <c r="N646" i="12"/>
  <c r="O646" i="12" s="1"/>
  <c r="J646" i="12"/>
  <c r="J1388" i="12"/>
  <c r="N1388" i="12"/>
  <c r="O1388" i="12" s="1"/>
  <c r="N237" i="12"/>
  <c r="O237" i="12" s="1"/>
  <c r="J237" i="12"/>
  <c r="N153" i="12"/>
  <c r="O153" i="12" s="1"/>
  <c r="J153" i="12"/>
  <c r="J292" i="12"/>
  <c r="N292" i="12"/>
  <c r="O292" i="12" s="1"/>
  <c r="N490" i="12"/>
  <c r="O490" i="12" s="1"/>
  <c r="J490" i="12"/>
  <c r="J19" i="12"/>
  <c r="N19" i="12"/>
  <c r="O19" i="12" s="1"/>
  <c r="J625" i="12"/>
  <c r="N625" i="12"/>
  <c r="O625" i="12" s="1"/>
  <c r="N560" i="12"/>
  <c r="O560" i="12" s="1"/>
  <c r="J560" i="12"/>
  <c r="N639" i="12"/>
  <c r="O639" i="12" s="1"/>
  <c r="J639" i="12"/>
  <c r="N1306" i="12"/>
  <c r="O1306" i="12" s="1"/>
  <c r="J1306" i="12"/>
  <c r="N960" i="12"/>
  <c r="O960" i="12" s="1"/>
  <c r="J960" i="12"/>
  <c r="N288" i="12"/>
  <c r="O288" i="12" s="1"/>
  <c r="J288" i="12"/>
  <c r="N1294" i="12"/>
  <c r="O1294" i="12" s="1"/>
  <c r="J1294" i="12"/>
  <c r="J721" i="12"/>
  <c r="N721" i="12"/>
  <c r="O721" i="12" s="1"/>
  <c r="N1243" i="12"/>
  <c r="O1243" i="12" s="1"/>
  <c r="J1243" i="12"/>
  <c r="N303" i="12"/>
  <c r="O303" i="12" s="1"/>
  <c r="J303" i="12"/>
  <c r="N938" i="12"/>
  <c r="O938" i="12" s="1"/>
  <c r="J938" i="12"/>
  <c r="J601" i="12"/>
  <c r="N601" i="12"/>
  <c r="O601" i="12" s="1"/>
  <c r="J602" i="12"/>
  <c r="N602" i="12"/>
  <c r="O602" i="12" s="1"/>
  <c r="J736" i="12"/>
  <c r="N736" i="12"/>
  <c r="O736" i="12" s="1"/>
  <c r="N572" i="12"/>
  <c r="O572" i="12" s="1"/>
  <c r="J572" i="12"/>
  <c r="J1240" i="12"/>
  <c r="N1240" i="12"/>
  <c r="O1240" i="12" s="1"/>
  <c r="L1503" i="12"/>
  <c r="M1503" i="12" s="1"/>
  <c r="N922" i="12"/>
  <c r="O922" i="12" s="1"/>
  <c r="J922" i="12"/>
  <c r="N917" i="12"/>
  <c r="O917" i="12" s="1"/>
  <c r="J917" i="12"/>
  <c r="N598" i="12"/>
  <c r="O598" i="12" s="1"/>
  <c r="J598" i="12"/>
  <c r="N732" i="12"/>
  <c r="O732" i="12" s="1"/>
  <c r="J732" i="12"/>
  <c r="N1341" i="12"/>
  <c r="O1341" i="12" s="1"/>
  <c r="J1341" i="12"/>
  <c r="N129" i="12"/>
  <c r="O129" i="12" s="1"/>
  <c r="J129" i="12"/>
  <c r="J664" i="12"/>
  <c r="N664" i="12"/>
  <c r="O664" i="12" s="1"/>
  <c r="N969" i="12"/>
  <c r="O969" i="12" s="1"/>
  <c r="J969" i="12"/>
  <c r="N662" i="12"/>
  <c r="O662" i="12" s="1"/>
  <c r="J662" i="12"/>
  <c r="N1353" i="12"/>
  <c r="O1353" i="12" s="1"/>
  <c r="J1353" i="12"/>
  <c r="J115" i="12"/>
  <c r="N115" i="12"/>
  <c r="O115" i="12" s="1"/>
  <c r="J784" i="12"/>
  <c r="N784" i="12"/>
  <c r="O784" i="12" s="1"/>
  <c r="N930" i="12"/>
  <c r="O930" i="12" s="1"/>
  <c r="J930" i="12"/>
  <c r="N634" i="12"/>
  <c r="O634" i="12" s="1"/>
  <c r="J634" i="12"/>
  <c r="N587" i="12"/>
  <c r="O587" i="12" s="1"/>
  <c r="J587" i="12"/>
  <c r="J267" i="12"/>
  <c r="N267" i="12"/>
  <c r="O267" i="12" s="1"/>
  <c r="N154" i="12"/>
  <c r="O154" i="12" s="1"/>
  <c r="J154" i="12"/>
  <c r="N1334" i="12"/>
  <c r="O1334" i="12" s="1"/>
  <c r="J1334" i="12"/>
  <c r="N1330" i="12"/>
  <c r="O1330" i="12" s="1"/>
  <c r="J1330" i="12"/>
  <c r="N1163" i="12"/>
  <c r="O1163" i="12" s="1"/>
  <c r="J1163" i="12"/>
  <c r="N603" i="12"/>
  <c r="O603" i="12" s="1"/>
  <c r="J603" i="12"/>
  <c r="J612" i="12"/>
  <c r="N612" i="12"/>
  <c r="O612" i="12" s="1"/>
  <c r="N802" i="12"/>
  <c r="O802" i="12" s="1"/>
  <c r="J802" i="12"/>
  <c r="N549" i="12"/>
  <c r="O549" i="12" s="1"/>
  <c r="J549" i="12"/>
  <c r="N654" i="12"/>
  <c r="O654" i="12" s="1"/>
  <c r="J654" i="12"/>
  <c r="J11" i="12"/>
  <c r="N11" i="12"/>
  <c r="O11" i="12" s="1"/>
  <c r="J362" i="12"/>
  <c r="N362" i="12"/>
  <c r="O362" i="12" s="1"/>
  <c r="N532" i="12"/>
  <c r="O532" i="12" s="1"/>
  <c r="J532" i="12"/>
  <c r="N472" i="12"/>
  <c r="O472" i="12" s="1"/>
  <c r="J472" i="12"/>
  <c r="L1660" i="12"/>
  <c r="M1660" i="12" s="1"/>
  <c r="N1125" i="12"/>
  <c r="O1125" i="12" s="1"/>
  <c r="J1125" i="12"/>
  <c r="L1610" i="12"/>
  <c r="M1610" i="12" s="1"/>
  <c r="L1569" i="12"/>
  <c r="M1569" i="12" s="1"/>
  <c r="L1567" i="12"/>
  <c r="M1567" i="12" s="1"/>
  <c r="J1181" i="12"/>
  <c r="N1181" i="12"/>
  <c r="O1181" i="12" s="1"/>
  <c r="L1539" i="12"/>
  <c r="M1539" i="12" s="1"/>
  <c r="L1525" i="12"/>
  <c r="M1525" i="12" s="1"/>
  <c r="J1332" i="12"/>
  <c r="N1332" i="12"/>
  <c r="O1332" i="12" s="1"/>
  <c r="N994" i="12"/>
  <c r="O994" i="12" s="1"/>
  <c r="J994" i="12"/>
  <c r="L1685" i="12"/>
  <c r="M1685" i="12" s="1"/>
  <c r="N869" i="12"/>
  <c r="O869" i="12" s="1"/>
  <c r="J869" i="12"/>
  <c r="L1718" i="12"/>
  <c r="M1718" i="12" s="1"/>
  <c r="L1644" i="12"/>
  <c r="M1644" i="12" s="1"/>
  <c r="N57" i="12"/>
  <c r="O57" i="12" s="1"/>
  <c r="J57" i="12"/>
  <c r="L1632" i="12"/>
  <c r="M1632" i="12" s="1"/>
  <c r="L1751" i="12"/>
  <c r="M1751" i="12" s="1"/>
  <c r="L1473" i="12"/>
  <c r="M1473" i="12" s="1"/>
  <c r="L1509" i="12"/>
  <c r="M1509" i="12" s="1"/>
  <c r="J792" i="12"/>
  <c r="N792" i="12"/>
  <c r="O792" i="12" s="1"/>
  <c r="N885" i="12"/>
  <c r="O885" i="12" s="1"/>
  <c r="J885" i="12"/>
  <c r="N1002" i="12"/>
  <c r="O1002" i="12" s="1"/>
  <c r="J1002" i="12"/>
  <c r="L1481" i="12"/>
  <c r="M1481" i="12" s="1"/>
  <c r="L1769" i="12"/>
  <c r="M1769" i="12" s="1"/>
  <c r="L1553" i="12"/>
  <c r="M1553" i="12" s="1"/>
  <c r="L1721" i="12"/>
  <c r="M1721" i="12" s="1"/>
  <c r="L1494" i="12"/>
  <c r="M1494" i="12" s="1"/>
  <c r="N1054" i="12"/>
  <c r="O1054" i="12" s="1"/>
  <c r="J1054" i="12"/>
  <c r="N440" i="12"/>
  <c r="O440" i="12" s="1"/>
  <c r="J440" i="12"/>
  <c r="N72" i="12"/>
  <c r="O72" i="12" s="1"/>
  <c r="J72" i="12"/>
  <c r="J243" i="12"/>
  <c r="N243" i="12"/>
  <c r="O243" i="12" s="1"/>
  <c r="L1749" i="12"/>
  <c r="M1749" i="12" s="1"/>
  <c r="N1410" i="12"/>
  <c r="O1410" i="12" s="1"/>
  <c r="J1410" i="12"/>
  <c r="N889" i="12"/>
  <c r="O889" i="12" s="1"/>
  <c r="J889" i="12"/>
  <c r="N1253" i="12"/>
  <c r="O1253" i="12" s="1"/>
  <c r="J1253" i="12"/>
  <c r="J139" i="12"/>
  <c r="N139" i="12"/>
  <c r="O139" i="12" s="1"/>
  <c r="N731" i="12"/>
  <c r="O731" i="12" s="1"/>
  <c r="J731" i="12"/>
  <c r="J84" i="12"/>
  <c r="N84" i="12"/>
  <c r="O84" i="12" s="1"/>
  <c r="N152" i="12"/>
  <c r="O152" i="12" s="1"/>
  <c r="J152" i="12"/>
  <c r="J75" i="12"/>
  <c r="N75" i="12"/>
  <c r="O75" i="12" s="1"/>
  <c r="N1309" i="12"/>
  <c r="O1309" i="12" s="1"/>
  <c r="J1309" i="12"/>
  <c r="N1292" i="12"/>
  <c r="O1292" i="12" s="1"/>
  <c r="J1292" i="12"/>
  <c r="N544" i="12"/>
  <c r="O544" i="12" s="1"/>
  <c r="J544" i="12"/>
  <c r="N1328" i="12"/>
  <c r="O1328" i="12" s="1"/>
  <c r="J1328" i="12"/>
  <c r="J1273" i="12"/>
  <c r="N1273" i="12"/>
  <c r="O1273" i="12" s="1"/>
  <c r="N1286" i="12"/>
  <c r="O1286" i="12" s="1"/>
  <c r="J1286" i="12"/>
  <c r="N618" i="12"/>
  <c r="O618" i="12" s="1"/>
  <c r="J618" i="12"/>
  <c r="N1291" i="12"/>
  <c r="O1291" i="12" s="1"/>
  <c r="J1291" i="12"/>
  <c r="N230" i="12"/>
  <c r="O230" i="12" s="1"/>
  <c r="J230" i="12"/>
  <c r="N503" i="12"/>
  <c r="O503" i="12" s="1"/>
  <c r="J503" i="12"/>
  <c r="N486" i="12"/>
  <c r="O486" i="12" s="1"/>
  <c r="J486" i="12"/>
  <c r="J36" i="12"/>
  <c r="N36" i="12"/>
  <c r="O36" i="12" s="1"/>
  <c r="N909" i="12"/>
  <c r="O909" i="12" s="1"/>
  <c r="J909" i="12"/>
  <c r="N245" i="12"/>
  <c r="O245" i="12" s="1"/>
  <c r="J245" i="12"/>
  <c r="J163" i="12"/>
  <c r="N163" i="12"/>
  <c r="O163" i="12" s="1"/>
  <c r="N160" i="12"/>
  <c r="O160" i="12" s="1"/>
  <c r="J160" i="12"/>
  <c r="N980" i="12"/>
  <c r="O980" i="12" s="1"/>
  <c r="J980" i="12"/>
  <c r="J291" i="12"/>
  <c r="N291" i="12"/>
  <c r="O291" i="12" s="1"/>
  <c r="N611" i="12"/>
  <c r="O611" i="12" s="1"/>
  <c r="J611" i="12"/>
  <c r="N742" i="12"/>
  <c r="O742" i="12" s="1"/>
  <c r="J742" i="12"/>
  <c r="N635" i="12"/>
  <c r="O635" i="12" s="1"/>
  <c r="J635" i="12"/>
  <c r="J469" i="12"/>
  <c r="N469" i="12"/>
  <c r="O469" i="12" s="1"/>
  <c r="L1470" i="12"/>
  <c r="M1470" i="12" s="1"/>
  <c r="J1280" i="12"/>
  <c r="N1280" i="12"/>
  <c r="O1280" i="12" s="1"/>
  <c r="N707" i="12"/>
  <c r="O707" i="12" s="1"/>
  <c r="J707" i="12"/>
  <c r="J942" i="12"/>
  <c r="N942" i="12"/>
  <c r="O942" i="12" s="1"/>
  <c r="J744" i="12"/>
  <c r="N744" i="12"/>
  <c r="O744" i="12" s="1"/>
  <c r="J515" i="12"/>
  <c r="N515" i="12"/>
  <c r="O515" i="12" s="1"/>
  <c r="J653" i="12"/>
  <c r="N653" i="12"/>
  <c r="O653" i="12" s="1"/>
  <c r="J616" i="12"/>
  <c r="N616" i="12"/>
  <c r="O616" i="12" s="1"/>
  <c r="N919" i="12"/>
  <c r="O919" i="12" s="1"/>
  <c r="J919" i="12"/>
  <c r="J1077" i="12"/>
  <c r="N1077" i="12"/>
  <c r="O1077" i="12" s="1"/>
  <c r="N494" i="12"/>
  <c r="O494" i="12" s="1"/>
  <c r="J494" i="12"/>
  <c r="N716" i="12"/>
  <c r="O716" i="12" s="1"/>
  <c r="J716" i="12"/>
  <c r="N491" i="12"/>
  <c r="O491" i="12" s="1"/>
  <c r="J491" i="12"/>
  <c r="N170" i="12"/>
  <c r="O170" i="12" s="1"/>
  <c r="J170" i="12"/>
  <c r="N949" i="12"/>
  <c r="O949" i="12" s="1"/>
  <c r="J949" i="12"/>
  <c r="J636" i="12"/>
  <c r="N636" i="12"/>
  <c r="O636" i="12" s="1"/>
  <c r="J701" i="12"/>
  <c r="N701" i="12"/>
  <c r="O701" i="12" s="1"/>
  <c r="N627" i="12"/>
  <c r="O627" i="12" s="1"/>
  <c r="J627" i="12"/>
  <c r="J188" i="12"/>
  <c r="N188" i="12"/>
  <c r="O188" i="12" s="1"/>
  <c r="N715" i="12"/>
  <c r="O715" i="12" s="1"/>
  <c r="J715" i="12"/>
  <c r="N127" i="12"/>
  <c r="O127" i="12" s="1"/>
  <c r="J127" i="12"/>
  <c r="J1320" i="12"/>
  <c r="N1320" i="12"/>
  <c r="O1320" i="12" s="1"/>
  <c r="N157" i="12"/>
  <c r="O157" i="12" s="1"/>
  <c r="J157" i="12"/>
  <c r="N1275" i="12"/>
  <c r="O1275" i="12" s="1"/>
  <c r="J1275" i="12"/>
  <c r="J570" i="12"/>
  <c r="N570" i="12"/>
  <c r="O570" i="12" s="1"/>
  <c r="J252" i="12"/>
  <c r="N252" i="12"/>
  <c r="O252" i="12" s="1"/>
  <c r="N781" i="12"/>
  <c r="O781" i="12" s="1"/>
  <c r="J781" i="12"/>
  <c r="J9" i="12"/>
  <c r="N9" i="12"/>
  <c r="O9" i="12" s="1"/>
  <c r="N573" i="12"/>
  <c r="O573" i="12" s="1"/>
  <c r="J573" i="12"/>
  <c r="N666" i="12"/>
  <c r="O666" i="12" s="1"/>
  <c r="J666" i="12"/>
  <c r="J413" i="12"/>
  <c r="N413" i="12"/>
  <c r="O413" i="12" s="1"/>
  <c r="N416" i="12"/>
  <c r="O416" i="12" s="1"/>
  <c r="J416" i="12"/>
  <c r="J260" i="12"/>
  <c r="N260" i="12"/>
  <c r="O260" i="12" s="1"/>
  <c r="N1285" i="12"/>
  <c r="O1285" i="12" s="1"/>
  <c r="J1285" i="12"/>
  <c r="L1518" i="12"/>
  <c r="M1518" i="12" s="1"/>
  <c r="N73" i="12"/>
  <c r="O73" i="12" s="1"/>
  <c r="J73" i="12"/>
  <c r="N37" i="12"/>
  <c r="O37" i="12" s="1"/>
  <c r="J37" i="12"/>
  <c r="N1434" i="12"/>
  <c r="O1434" i="12" s="1"/>
  <c r="J1434" i="12"/>
  <c r="L1778" i="12"/>
  <c r="M1778" i="12" s="1"/>
  <c r="L1740" i="12"/>
  <c r="M1740" i="12" s="1"/>
  <c r="J800" i="12"/>
  <c r="N800" i="12"/>
  <c r="O800" i="12" s="1"/>
  <c r="J863" i="12"/>
  <c r="N863" i="12"/>
  <c r="O863" i="12" s="1"/>
  <c r="L1628" i="12"/>
  <c r="M1628" i="12" s="1"/>
  <c r="N239" i="12"/>
  <c r="O239" i="12" s="1"/>
  <c r="J239" i="12"/>
  <c r="J1129" i="12"/>
  <c r="N1129" i="12"/>
  <c r="O1129" i="12" s="1"/>
  <c r="J1233" i="12"/>
  <c r="N1233" i="12"/>
  <c r="O1233" i="12" s="1"/>
  <c r="L1624" i="12"/>
  <c r="M1624" i="12" s="1"/>
  <c r="N813" i="12"/>
  <c r="O813" i="12" s="1"/>
  <c r="J813" i="12"/>
  <c r="J1098" i="12"/>
  <c r="N1098" i="12"/>
  <c r="O1098" i="12" s="1"/>
  <c r="L1457" i="12"/>
  <c r="M1457" i="12" s="1"/>
  <c r="L1565" i="12"/>
  <c r="M1565" i="12" s="1"/>
  <c r="L1753" i="12"/>
  <c r="M1753" i="12" s="1"/>
  <c r="L1573" i="12"/>
  <c r="M1573" i="12" s="1"/>
  <c r="J1058" i="12"/>
  <c r="N1058" i="12"/>
  <c r="O1058" i="12" s="1"/>
  <c r="N1036" i="12"/>
  <c r="O1036" i="12" s="1"/>
  <c r="J1036" i="12"/>
  <c r="N874" i="12"/>
  <c r="O874" i="12" s="1"/>
  <c r="J874" i="12"/>
  <c r="J807" i="12"/>
  <c r="N807" i="12"/>
  <c r="O807" i="12" s="1"/>
  <c r="N1088" i="12"/>
  <c r="O1088" i="12" s="1"/>
  <c r="J1088" i="12"/>
  <c r="N1188" i="12"/>
  <c r="O1188" i="12" s="1"/>
  <c r="J1188" i="12"/>
  <c r="N387" i="12"/>
  <c r="O387" i="12" s="1"/>
  <c r="J387" i="12"/>
  <c r="N1126" i="12"/>
  <c r="O1126" i="12" s="1"/>
  <c r="J1126" i="12"/>
  <c r="N1327" i="12"/>
  <c r="O1327" i="12" s="1"/>
  <c r="J1327" i="12"/>
  <c r="J1249" i="12"/>
  <c r="N1249" i="12"/>
  <c r="O1249" i="12" s="1"/>
  <c r="L1742" i="12"/>
  <c r="M1742" i="12" s="1"/>
  <c r="N1418" i="12"/>
  <c r="O1418" i="12" s="1"/>
  <c r="J1418" i="12"/>
  <c r="L1677" i="12"/>
  <c r="M1677" i="12" s="1"/>
  <c r="N1178" i="12"/>
  <c r="O1178" i="12" s="1"/>
  <c r="J1178" i="12"/>
  <c r="N789" i="12"/>
  <c r="O789" i="12" s="1"/>
  <c r="J789" i="12"/>
  <c r="F11" i="13" l="1"/>
  <c r="G11" i="13" s="1"/>
  <c r="D11" i="13"/>
  <c r="E11" i="13" s="1"/>
  <c r="M1449" i="12"/>
  <c r="M1448" i="12" s="1"/>
  <c r="N221" i="12"/>
  <c r="O221" i="12" s="1"/>
  <c r="J221" i="12"/>
  <c r="J1305" i="12"/>
  <c r="N1305" i="12"/>
  <c r="O1305" i="12" s="1"/>
  <c r="N378" i="12"/>
  <c r="O378" i="12" s="1"/>
  <c r="J378" i="12"/>
  <c r="N1308" i="12"/>
  <c r="O1308" i="12" s="1"/>
  <c r="J1308" i="12"/>
  <c r="N317" i="12"/>
  <c r="O317" i="12" s="1"/>
  <c r="J317" i="12"/>
  <c r="N495" i="12"/>
  <c r="O495" i="12" s="1"/>
  <c r="J495" i="12"/>
  <c r="N619" i="12"/>
  <c r="O619" i="12" s="1"/>
  <c r="J619" i="12"/>
  <c r="J648" i="12"/>
  <c r="N648" i="12"/>
  <c r="O648" i="12" s="1"/>
  <c r="N1382" i="12"/>
  <c r="O1382" i="12" s="1"/>
  <c r="J1382" i="12"/>
  <c r="J14" i="12"/>
  <c r="N14" i="12"/>
  <c r="O14" i="12" s="1"/>
  <c r="J315" i="12"/>
  <c r="N315" i="12"/>
  <c r="O315" i="12" s="1"/>
  <c r="N651" i="12"/>
  <c r="O651" i="12" s="1"/>
  <c r="J651" i="12"/>
  <c r="N29" i="12"/>
  <c r="O29" i="12" s="1"/>
  <c r="J29" i="12"/>
  <c r="N224" i="12"/>
  <c r="O224" i="12" s="1"/>
  <c r="J224" i="12"/>
  <c r="J661" i="12"/>
  <c r="N661" i="12"/>
  <c r="O661" i="12" s="1"/>
  <c r="N411" i="12"/>
  <c r="O411" i="12" s="1"/>
  <c r="J411" i="12"/>
  <c r="N547" i="12"/>
  <c r="O547" i="12" s="1"/>
  <c r="J547" i="12"/>
  <c r="N266" i="12"/>
  <c r="O266" i="12" s="1"/>
  <c r="J266" i="12"/>
  <c r="J950" i="12"/>
  <c r="N950" i="12"/>
  <c r="O950" i="12" s="1"/>
  <c r="N25" i="12"/>
  <c r="O25" i="12" s="1"/>
  <c r="J25" i="12"/>
  <c r="N1155" i="12"/>
  <c r="O1155" i="12" s="1"/>
  <c r="J1155" i="12"/>
  <c r="N1274" i="12"/>
  <c r="O1274" i="12" s="1"/>
  <c r="J1274" i="12"/>
  <c r="N232" i="12"/>
  <c r="O232" i="12" s="1"/>
  <c r="J232" i="12"/>
  <c r="N1078" i="12"/>
  <c r="O1078" i="12" s="1"/>
  <c r="J1078" i="12"/>
  <c r="N488" i="12"/>
  <c r="O488" i="12" s="1"/>
  <c r="J488" i="12"/>
  <c r="N446" i="12"/>
  <c r="O446" i="12" s="1"/>
  <c r="J446" i="12"/>
  <c r="N1401" i="12"/>
  <c r="O1401" i="12" s="1"/>
  <c r="J1401" i="12"/>
  <c r="N954" i="12"/>
  <c r="O954" i="12" s="1"/>
  <c r="J954" i="12"/>
  <c r="N16" i="12"/>
  <c r="O16" i="12" s="1"/>
  <c r="J16" i="12"/>
  <c r="N34" i="12"/>
  <c r="O34" i="12" s="1"/>
  <c r="J34" i="12"/>
  <c r="N265" i="12"/>
  <c r="O265" i="12" s="1"/>
  <c r="J265" i="12"/>
  <c r="J1324" i="12"/>
  <c r="N1324" i="12"/>
  <c r="O1324" i="12" s="1"/>
  <c r="N579" i="12"/>
  <c r="O579" i="12" s="1"/>
  <c r="J579" i="12"/>
  <c r="N159" i="12"/>
  <c r="O159" i="12" s="1"/>
  <c r="J159" i="12"/>
  <c r="J179" i="12"/>
  <c r="N179" i="12"/>
  <c r="O179" i="12" s="1"/>
  <c r="N193" i="12"/>
  <c r="O193" i="12" s="1"/>
  <c r="J193" i="12"/>
  <c r="J620" i="12"/>
  <c r="N620" i="12"/>
  <c r="O620" i="12" s="1"/>
  <c r="N307" i="12"/>
  <c r="O307" i="12" s="1"/>
  <c r="J307" i="12"/>
  <c r="N588" i="12"/>
  <c r="O588" i="12" s="1"/>
  <c r="J588" i="12"/>
  <c r="D10" i="13" l="1"/>
  <c r="E10" i="13" s="1"/>
  <c r="F10" i="13"/>
  <c r="G10" i="13" s="1"/>
  <c r="J539" i="12"/>
  <c r="O539" i="12"/>
  <c r="J1168" i="12"/>
  <c r="J752" i="12"/>
  <c r="O1168" i="12"/>
  <c r="O752" i="12"/>
  <c r="N510" i="12"/>
  <c r="O510" i="12" s="1"/>
  <c r="J510" i="12"/>
  <c r="N511" i="12"/>
  <c r="O511" i="12" s="1"/>
  <c r="J511" i="12"/>
  <c r="N202" i="12"/>
  <c r="O202" i="12" s="1"/>
  <c r="J202" i="12"/>
  <c r="J131" i="12"/>
  <c r="N131" i="12"/>
  <c r="O131" i="12" s="1"/>
  <c r="N184" i="12"/>
  <c r="O184" i="12" s="1"/>
  <c r="J184" i="12"/>
  <c r="N81" i="12"/>
  <c r="O81" i="12" s="1"/>
  <c r="J81" i="12"/>
  <c r="N161" i="12"/>
  <c r="O161" i="12" s="1"/>
  <c r="J161" i="12"/>
  <c r="N400" i="12"/>
  <c r="O400" i="12" s="1"/>
  <c r="J400" i="12"/>
  <c r="N162" i="12"/>
  <c r="O162" i="12" s="1"/>
  <c r="J162" i="12"/>
  <c r="N356" i="12"/>
  <c r="O356" i="12" s="1"/>
  <c r="J356" i="12"/>
  <c r="N482" i="12"/>
  <c r="O482" i="12" s="1"/>
  <c r="J482" i="12"/>
  <c r="N359" i="12"/>
  <c r="O359" i="12" s="1"/>
  <c r="J359" i="12"/>
  <c r="N176" i="12"/>
  <c r="O176" i="12" s="1"/>
  <c r="J176" i="12"/>
  <c r="J203" i="12"/>
  <c r="N203" i="12"/>
  <c r="O203" i="12" s="1"/>
  <c r="N130" i="12"/>
  <c r="O130" i="12" s="1"/>
  <c r="J130" i="12"/>
  <c r="J107" i="12"/>
  <c r="N107" i="12"/>
  <c r="O107" i="12" s="1"/>
  <c r="N512" i="12"/>
  <c r="O512" i="12" s="1"/>
  <c r="J512" i="12"/>
  <c r="J108" i="12"/>
  <c r="N108" i="12"/>
  <c r="O108" i="12" s="1"/>
  <c r="N89" i="12"/>
  <c r="O89" i="12" s="1"/>
  <c r="J89" i="12"/>
  <c r="N201" i="12"/>
  <c r="O201" i="12" s="1"/>
  <c r="J201" i="12"/>
  <c r="N372" i="12"/>
  <c r="O372" i="12" s="1"/>
  <c r="J372" i="12"/>
  <c r="N207" i="12"/>
  <c r="O207" i="12" s="1"/>
  <c r="J207" i="12"/>
  <c r="N199" i="12"/>
  <c r="O199" i="12" s="1"/>
  <c r="J199" i="12"/>
  <c r="N189" i="12"/>
  <c r="O189" i="12" s="1"/>
  <c r="J189" i="12"/>
  <c r="N408" i="12" l="1"/>
  <c r="O408" i="12" s="1"/>
  <c r="J408" i="12"/>
  <c r="N483" i="12"/>
  <c r="O483" i="12" s="1"/>
  <c r="J483" i="12"/>
  <c r="N166" i="12"/>
  <c r="O166" i="12" s="1"/>
  <c r="J166" i="12"/>
  <c r="J148" i="12"/>
  <c r="N148" i="12"/>
  <c r="O148" i="12" s="1"/>
  <c r="N122" i="12"/>
  <c r="O122" i="12" s="1"/>
  <c r="J122" i="12"/>
  <c r="N391" i="12"/>
  <c r="O391" i="12" s="1"/>
  <c r="J391" i="12"/>
  <c r="N394" i="12"/>
  <c r="O394" i="12" s="1"/>
  <c r="J394" i="12"/>
  <c r="N364" i="12"/>
  <c r="O364" i="12" s="1"/>
  <c r="J364" i="12"/>
  <c r="J476" i="12"/>
  <c r="N476" i="12"/>
  <c r="O476" i="12" s="1"/>
  <c r="N215" i="12"/>
  <c r="O215" i="12" s="1"/>
  <c r="J215" i="12"/>
  <c r="N423" i="12"/>
  <c r="O423" i="12" s="1"/>
  <c r="J423" i="12"/>
  <c r="N449" i="12"/>
  <c r="O449" i="12" s="1"/>
  <c r="J449" i="12"/>
  <c r="N328" i="12"/>
  <c r="O328" i="12" s="1"/>
  <c r="J328" i="12"/>
  <c r="N110" i="12"/>
  <c r="O110" i="12" s="1"/>
  <c r="J110" i="12"/>
  <c r="J220" i="12"/>
  <c r="N220" i="12"/>
  <c r="O220" i="12" s="1"/>
  <c r="N223" i="12"/>
  <c r="O223" i="12" s="1"/>
  <c r="J223" i="12"/>
  <c r="N222" i="12"/>
  <c r="O222" i="12" s="1"/>
  <c r="J222" i="12"/>
  <c r="N352" i="12"/>
  <c r="O352" i="12" s="1"/>
  <c r="J352" i="12"/>
  <c r="N205" i="12"/>
  <c r="O205" i="12" s="1"/>
  <c r="J205" i="12"/>
  <c r="N111" i="12"/>
  <c r="O111" i="12" s="1"/>
  <c r="J111" i="12"/>
  <c r="N353" i="12"/>
  <c r="O353" i="12" s="1"/>
  <c r="J353" i="12"/>
  <c r="N403" i="12"/>
  <c r="O403" i="12" s="1"/>
  <c r="J403" i="12"/>
  <c r="N402" i="12"/>
  <c r="O402" i="12" s="1"/>
  <c r="J402" i="12"/>
  <c r="N258" i="12"/>
  <c r="O258" i="12" s="1"/>
  <c r="J258" i="12"/>
  <c r="N167" i="12"/>
  <c r="O167" i="12" s="1"/>
  <c r="J167" i="12"/>
  <c r="N175" i="12"/>
  <c r="O175" i="12" s="1"/>
  <c r="J175" i="12"/>
  <c r="N388" i="12"/>
  <c r="O388" i="12" s="1"/>
  <c r="J388" i="12"/>
  <c r="J398" i="12"/>
  <c r="N398" i="12"/>
  <c r="O398" i="12" s="1"/>
  <c r="N297" i="12"/>
  <c r="O297" i="12" s="1"/>
  <c r="J297" i="12"/>
  <c r="J319" i="12"/>
  <c r="N319" i="12"/>
  <c r="O319" i="12" s="1"/>
  <c r="N298" i="12"/>
  <c r="O298" i="12" s="1"/>
  <c r="J298" i="12"/>
  <c r="J445" i="12"/>
  <c r="N445" i="12"/>
  <c r="O445" i="12" s="1"/>
  <c r="N208" i="12"/>
  <c r="O208" i="12" s="1"/>
  <c r="J208" i="12"/>
  <c r="N134" i="12"/>
  <c r="O134" i="12" s="1"/>
  <c r="J134" i="12"/>
  <c r="N206" i="12"/>
  <c r="O206" i="12" s="1"/>
  <c r="J206" i="12"/>
  <c r="J477" i="12"/>
  <c r="N477" i="12"/>
  <c r="O477" i="12" s="1"/>
  <c r="J124" i="12"/>
  <c r="N124" i="12"/>
  <c r="O124" i="12" s="1"/>
  <c r="N194" i="12"/>
  <c r="O194" i="12" s="1"/>
  <c r="J194" i="12"/>
  <c r="N294" i="12"/>
  <c r="O294" i="12" s="1"/>
  <c r="J294" i="12"/>
  <c r="N200" i="12"/>
  <c r="O200" i="12" s="1"/>
  <c r="J200" i="12"/>
  <c r="N185" i="12"/>
  <c r="O185" i="12" s="1"/>
  <c r="J185" i="12"/>
  <c r="N169" i="12"/>
  <c r="O169" i="12" s="1"/>
  <c r="J169" i="12"/>
  <c r="J414" i="12"/>
  <c r="N414" i="12"/>
  <c r="O414" i="12" s="1"/>
  <c r="N253" i="12"/>
  <c r="O253" i="12" s="1"/>
  <c r="J253" i="12"/>
  <c r="J164" i="12"/>
  <c r="N164" i="12"/>
  <c r="O164" i="12" s="1"/>
  <c r="N233" i="12"/>
  <c r="O233" i="12" s="1"/>
  <c r="J233" i="12"/>
  <c r="N459" i="12"/>
  <c r="O459" i="12" s="1"/>
  <c r="J459" i="12"/>
  <c r="J187" i="12"/>
  <c r="N187" i="12"/>
  <c r="O187" i="12" s="1"/>
  <c r="N321" i="12"/>
  <c r="O321" i="12" s="1"/>
  <c r="J321" i="12"/>
  <c r="N158" i="12"/>
  <c r="O158" i="12" s="1"/>
  <c r="J158" i="12"/>
  <c r="N191" i="12"/>
  <c r="O191" i="12" s="1"/>
  <c r="J191" i="12"/>
  <c r="N125" i="12"/>
  <c r="O125" i="12" s="1"/>
  <c r="J125" i="12"/>
  <c r="N270" i="12"/>
  <c r="O270" i="12" s="1"/>
  <c r="J270" i="12"/>
  <c r="N178" i="12"/>
  <c r="O178" i="12" s="1"/>
  <c r="J178" i="12"/>
  <c r="J300" i="12" l="1"/>
  <c r="N300" i="12"/>
  <c r="O300" i="12" s="1"/>
  <c r="N392" i="12"/>
  <c r="O392" i="12" s="1"/>
  <c r="J392" i="12"/>
  <c r="N371" i="12"/>
  <c r="O371" i="12" s="1"/>
  <c r="J371" i="12"/>
  <c r="N409" i="12"/>
  <c r="O409" i="12" s="1"/>
  <c r="J409" i="12"/>
  <c r="N475" i="12"/>
  <c r="O475" i="12" s="1"/>
  <c r="J475" i="12"/>
  <c r="N478" i="12"/>
  <c r="O478" i="12" s="1"/>
  <c r="J478" i="12"/>
  <c r="N149" i="12"/>
  <c r="O149" i="12" s="1"/>
  <c r="J149" i="12"/>
  <c r="N77" i="12"/>
  <c r="O77" i="12" s="1"/>
  <c r="J77" i="12"/>
  <c r="J235" i="12"/>
  <c r="N235" i="12"/>
  <c r="O235" i="12" s="1"/>
  <c r="N399" i="12"/>
  <c r="O399" i="12" s="1"/>
  <c r="J399" i="12"/>
  <c r="N290" i="12"/>
  <c r="O290" i="12" s="1"/>
  <c r="J290" i="12"/>
  <c r="N305" i="12"/>
  <c r="O305" i="12" s="1"/>
  <c r="J305" i="12"/>
  <c r="N78" i="12"/>
  <c r="O78" i="12" s="1"/>
  <c r="J78" i="12"/>
  <c r="J227" i="12"/>
  <c r="N227" i="12"/>
  <c r="O227" i="12" s="1"/>
  <c r="N168" i="12"/>
  <c r="O168" i="12" s="1"/>
  <c r="J168" i="12"/>
  <c r="J322" i="12"/>
  <c r="N322" i="12"/>
  <c r="O322" i="12" s="1"/>
  <c r="N293" i="12"/>
  <c r="O293" i="12" s="1"/>
  <c r="J293" i="12"/>
  <c r="N181" i="12"/>
  <c r="O181" i="12" s="1"/>
  <c r="J181" i="12"/>
  <c r="N375" i="12"/>
  <c r="O375" i="12" s="1"/>
  <c r="J375" i="12"/>
  <c r="N480" i="12"/>
  <c r="O480" i="12" s="1"/>
  <c r="J480" i="12"/>
  <c r="N441" i="12"/>
  <c r="O441" i="12" s="1"/>
  <c r="J441" i="12"/>
  <c r="N234" i="12"/>
  <c r="O234" i="12" s="1"/>
  <c r="J234" i="12"/>
  <c r="N361" i="12"/>
  <c r="O361" i="12" s="1"/>
  <c r="J361" i="12"/>
  <c r="N481" i="12"/>
  <c r="O481" i="12" s="1"/>
  <c r="J481" i="12"/>
  <c r="J365" i="12"/>
  <c r="N365" i="12"/>
  <c r="O365" i="12" s="1"/>
  <c r="N474" i="12"/>
  <c r="O474" i="12" s="1"/>
  <c r="J474" i="12"/>
  <c r="J100" i="12"/>
  <c r="N100" i="12"/>
  <c r="O100" i="12" s="1"/>
  <c r="J390" i="12"/>
  <c r="N390" i="12"/>
  <c r="O390" i="12" s="1"/>
  <c r="N80" i="12"/>
  <c r="O80" i="12" s="1"/>
  <c r="J80" i="12"/>
  <c r="N393" i="12"/>
  <c r="O393" i="12" s="1"/>
  <c r="J393" i="12"/>
  <c r="N302" i="12"/>
  <c r="O302" i="12" s="1"/>
  <c r="J302" i="12"/>
  <c r="N282" i="12"/>
  <c r="O282" i="12" s="1"/>
  <c r="J282" i="12"/>
  <c r="N325" i="12"/>
  <c r="O325" i="12" s="1"/>
  <c r="J325" i="12"/>
  <c r="J484" i="12"/>
  <c r="N484" i="12"/>
  <c r="O484" i="12" s="1"/>
  <c r="N424" i="12"/>
  <c r="O424" i="12" s="1"/>
  <c r="J424" i="12"/>
  <c r="N186" i="12"/>
  <c r="O186" i="12" s="1"/>
  <c r="J186" i="12"/>
  <c r="J453" i="12"/>
  <c r="N453" i="12"/>
  <c r="O453" i="12" s="1"/>
  <c r="N451" i="12"/>
  <c r="O451" i="12" s="1"/>
  <c r="J451" i="12"/>
  <c r="N95" i="12"/>
  <c r="O95" i="12" s="1"/>
  <c r="J95" i="12"/>
  <c r="N269" i="12"/>
  <c r="O269" i="12" s="1"/>
  <c r="J269" i="12"/>
  <c r="J326" i="12"/>
  <c r="N326" i="12"/>
  <c r="O326" i="12" s="1"/>
  <c r="N404" i="12" l="1"/>
  <c r="O404" i="12" s="1"/>
  <c r="N242" i="12"/>
  <c r="O242" i="12" s="1"/>
  <c r="J242" i="12"/>
  <c r="N466" i="12"/>
  <c r="O466" i="12" s="1"/>
  <c r="J466" i="12"/>
  <c r="J91" i="12"/>
  <c r="N91" i="12"/>
  <c r="O91" i="12" s="1"/>
  <c r="J327" i="12"/>
  <c r="N327" i="12"/>
  <c r="O327" i="12" s="1"/>
  <c r="J422" i="12"/>
  <c r="N422" i="12"/>
  <c r="O422" i="12" s="1"/>
  <c r="N526" i="12"/>
  <c r="O526" i="12" s="1"/>
  <c r="O502" i="12" s="1"/>
  <c r="O501" i="12" s="1"/>
  <c r="D8" i="13" s="1"/>
  <c r="E8" i="13" s="1"/>
  <c r="J526" i="12"/>
  <c r="J502" i="12" s="1"/>
  <c r="J501" i="12" s="1"/>
  <c r="F8" i="13" s="1"/>
  <c r="G8" i="13" s="1"/>
  <c r="N88" i="12"/>
  <c r="O88" i="12" s="1"/>
  <c r="J88" i="12"/>
  <c r="N281" i="12"/>
  <c r="O281" i="12" s="1"/>
  <c r="J281" i="12"/>
  <c r="N192" i="12"/>
  <c r="O192" i="12" s="1"/>
  <c r="J192" i="12"/>
  <c r="J460" i="12"/>
  <c r="N460" i="12"/>
  <c r="O460" i="12" s="1"/>
  <c r="J318" i="12"/>
  <c r="N318" i="12"/>
  <c r="O318" i="12" s="1"/>
  <c r="N369" i="12"/>
  <c r="O369" i="12" s="1"/>
  <c r="J369" i="12"/>
  <c r="N335" i="12"/>
  <c r="O335" i="12" s="1"/>
  <c r="J335" i="12"/>
  <c r="N96" i="12"/>
  <c r="O96" i="12" s="1"/>
  <c r="J96" i="12"/>
  <c r="J421" i="12"/>
  <c r="N421" i="12"/>
  <c r="O421" i="12" s="1"/>
  <c r="N370" i="12"/>
  <c r="O370" i="12" s="1"/>
  <c r="J370" i="12"/>
  <c r="J389" i="12"/>
  <c r="N389" i="12"/>
  <c r="O389" i="12" s="1"/>
  <c r="N126" i="12"/>
  <c r="O126" i="12" s="1"/>
  <c r="J126" i="12"/>
  <c r="N447" i="12"/>
  <c r="O447" i="12" s="1"/>
  <c r="J447" i="12"/>
  <c r="J299" i="12"/>
  <c r="N299" i="12"/>
  <c r="O299" i="12" s="1"/>
  <c r="N479" i="12"/>
  <c r="O479" i="12" s="1"/>
  <c r="J479" i="12"/>
  <c r="N442" i="12"/>
  <c r="O442" i="12" s="1"/>
  <c r="J442" i="12"/>
  <c r="N498" i="12"/>
  <c r="O498" i="12" s="1"/>
  <c r="J498" i="12"/>
  <c r="J406" i="12"/>
  <c r="N406" i="12"/>
  <c r="O406" i="12" s="1"/>
  <c r="N177" i="12"/>
  <c r="O177" i="12" s="1"/>
  <c r="J177" i="12"/>
  <c r="N410" i="12"/>
  <c r="O410" i="12" s="1"/>
  <c r="J410" i="12"/>
  <c r="N463" i="12"/>
  <c r="O463" i="12" s="1"/>
  <c r="J463" i="12"/>
  <c r="N101" i="12"/>
  <c r="O101" i="12" s="1"/>
  <c r="J101" i="12"/>
  <c r="N473" i="12"/>
  <c r="O473" i="12" s="1"/>
  <c r="J473" i="12"/>
  <c r="N448" i="12"/>
  <c r="O448" i="12" s="1"/>
  <c r="J448" i="12"/>
  <c r="N426" i="12"/>
  <c r="O426" i="12" s="1"/>
  <c r="J426" i="12"/>
  <c r="N296" i="12"/>
  <c r="O296" i="12" s="1"/>
  <c r="J296" i="12"/>
  <c r="N301" i="12"/>
  <c r="O301" i="12" s="1"/>
  <c r="J301" i="12"/>
  <c r="J404" i="12" l="1"/>
  <c r="N90" i="12"/>
  <c r="O90" i="12" s="1"/>
  <c r="J90" i="12"/>
  <c r="N74" i="12"/>
  <c r="O74" i="12" s="1"/>
  <c r="J74" i="12"/>
  <c r="N105" i="12"/>
  <c r="O105" i="12" s="1"/>
  <c r="J105" i="12"/>
  <c r="N450" i="12"/>
  <c r="O450" i="12" s="1"/>
  <c r="J450" i="12"/>
  <c r="J382" i="12"/>
  <c r="N382" i="12"/>
  <c r="O382" i="12" s="1"/>
  <c r="N165" i="12"/>
  <c r="O165" i="12" s="1"/>
  <c r="J165" i="12"/>
  <c r="N85" i="12"/>
  <c r="O85" i="12" s="1"/>
  <c r="J85" i="12"/>
  <c r="N104" i="12"/>
  <c r="O104" i="12" s="1"/>
  <c r="J104" i="12"/>
  <c r="N383" i="12"/>
  <c r="O383" i="12" s="1"/>
  <c r="J383" i="12"/>
  <c r="N462" i="12"/>
  <c r="O462" i="12" s="1"/>
  <c r="J462" i="12"/>
  <c r="J405" i="12"/>
  <c r="N405" i="12"/>
  <c r="O405" i="12" s="1"/>
  <c r="N425" i="12"/>
  <c r="O425" i="12" s="1"/>
  <c r="J425" i="12"/>
  <c r="N332" i="12"/>
  <c r="O332" i="12" s="1"/>
  <c r="J332" i="12"/>
  <c r="J485" i="12"/>
  <c r="N485" i="12"/>
  <c r="O485" i="12" s="1"/>
  <c r="J333" i="12"/>
  <c r="N333" i="12"/>
  <c r="O333" i="12" s="1"/>
  <c r="N368" i="12"/>
  <c r="O368" i="12" s="1"/>
  <c r="J368" i="12"/>
  <c r="N464" i="12"/>
  <c r="O464" i="12" s="1"/>
  <c r="J464" i="12"/>
  <c r="N287" i="12"/>
  <c r="O287" i="12" s="1"/>
  <c r="J287" i="12"/>
  <c r="N360" i="12"/>
  <c r="O360" i="12" s="1"/>
  <c r="J360" i="12"/>
  <c r="N113" i="12"/>
  <c r="O113" i="12" s="1"/>
  <c r="J113" i="12"/>
  <c r="N331" i="12"/>
  <c r="O331" i="12" s="1"/>
  <c r="J331" i="12"/>
  <c r="N386" i="12"/>
  <c r="O386" i="12" s="1"/>
  <c r="J386" i="12"/>
  <c r="N94" i="12"/>
  <c r="O94" i="12" s="1"/>
  <c r="J94" i="12"/>
  <c r="J330" i="12"/>
  <c r="N330" i="12"/>
  <c r="O330" i="12" s="1"/>
  <c r="J429" i="12" l="1"/>
  <c r="N429" i="12"/>
  <c r="O429" i="12" s="1"/>
  <c r="J123" i="12"/>
  <c r="N123" i="12"/>
  <c r="O123" i="12" s="1"/>
  <c r="N467" i="12"/>
  <c r="O467" i="12" s="1"/>
  <c r="J467" i="12"/>
  <c r="J373" i="12"/>
  <c r="N373" i="12"/>
  <c r="O373" i="12" s="1"/>
  <c r="N379" i="12"/>
  <c r="O379" i="12" s="1"/>
  <c r="J379" i="12"/>
  <c r="N214" i="12"/>
  <c r="O214" i="12" s="1"/>
  <c r="J214" i="12"/>
  <c r="N427" i="12"/>
  <c r="O427" i="12" s="1"/>
  <c r="J427" i="12"/>
  <c r="N433" i="12"/>
  <c r="O433" i="12" s="1"/>
  <c r="J433" i="12"/>
  <c r="N198" i="12"/>
  <c r="O198" i="12" s="1"/>
  <c r="J198" i="12"/>
  <c r="N417" i="12"/>
  <c r="O417" i="12" s="1"/>
  <c r="J417" i="12"/>
  <c r="J268" i="12"/>
  <c r="N268" i="12"/>
  <c r="O268" i="12" s="1"/>
  <c r="N304" i="12"/>
  <c r="O304" i="12" s="1"/>
  <c r="J304" i="12"/>
  <c r="N465" i="12"/>
  <c r="O465" i="12" s="1"/>
  <c r="J465" i="12"/>
  <c r="J444" i="12"/>
  <c r="N444" i="12"/>
  <c r="O444" i="12" s="1"/>
  <c r="N250" i="12"/>
  <c r="O250" i="12" s="1"/>
  <c r="J250" i="12"/>
  <c r="N286" i="12"/>
  <c r="O286" i="12" s="1"/>
  <c r="J286" i="12"/>
  <c r="J334" i="12"/>
  <c r="N334" i="12"/>
  <c r="O334" i="12" s="1"/>
  <c r="N231" i="12"/>
  <c r="O231" i="12" s="1"/>
  <c r="J231" i="12"/>
  <c r="J381" i="12"/>
  <c r="N381" i="12"/>
  <c r="O381" i="12" s="1"/>
  <c r="J337" i="12"/>
  <c r="N337" i="12"/>
  <c r="O337" i="12" s="1"/>
  <c r="N380" i="12"/>
  <c r="O380" i="12" s="1"/>
  <c r="J380" i="12"/>
  <c r="N135" i="12"/>
  <c r="O135" i="12" s="1"/>
  <c r="J135" i="12"/>
  <c r="N438" i="12"/>
  <c r="O438" i="12" s="1"/>
  <c r="J438" i="12"/>
  <c r="N254" i="12"/>
  <c r="O254" i="12" s="1"/>
  <c r="J254" i="12"/>
  <c r="N376" i="12"/>
  <c r="O376" i="12" s="1"/>
  <c r="J376" i="12"/>
  <c r="N384" i="12"/>
  <c r="O384" i="12" s="1"/>
  <c r="J384" i="12"/>
  <c r="J83" i="12"/>
  <c r="N83" i="12"/>
  <c r="O83" i="12" s="1"/>
  <c r="J461" i="12"/>
  <c r="N461" i="12"/>
  <c r="O461" i="12" s="1"/>
  <c r="N432" i="12" l="1"/>
  <c r="O432" i="12" s="1"/>
  <c r="J432" i="12"/>
  <c r="J430" i="12"/>
  <c r="N430" i="12"/>
  <c r="O430" i="12" s="1"/>
  <c r="J452" i="12"/>
  <c r="N452" i="12"/>
  <c r="O452" i="12" s="1"/>
  <c r="N420" i="12"/>
  <c r="O420" i="12" s="1"/>
  <c r="J420" i="12"/>
  <c r="J500" i="12"/>
  <c r="N500" i="12"/>
  <c r="O500" i="12" s="1"/>
  <c r="N499" i="12"/>
  <c r="O499" i="12" s="1"/>
  <c r="J499" i="12"/>
  <c r="N249" i="12"/>
  <c r="O249" i="12" s="1"/>
  <c r="J249" i="12"/>
  <c r="N419" i="12"/>
  <c r="O419" i="12" s="1"/>
  <c r="J419" i="12"/>
  <c r="N109" i="12"/>
  <c r="O109" i="12" s="1"/>
  <c r="J109" i="12"/>
  <c r="N434" i="12"/>
  <c r="O434" i="12" s="1"/>
  <c r="J434" i="12"/>
  <c r="N428" i="12"/>
  <c r="O428" i="12" s="1"/>
  <c r="J428" i="12"/>
  <c r="J204" i="12" l="1"/>
  <c r="N204" i="12"/>
  <c r="O204" i="12" s="1"/>
  <c r="J436" i="12"/>
  <c r="N436" i="12"/>
  <c r="O436" i="12" s="1"/>
  <c r="J468" i="12"/>
  <c r="N468" i="12"/>
  <c r="O468" i="12" s="1"/>
  <c r="N114" i="12"/>
  <c r="O114" i="12" s="1"/>
  <c r="J114" i="12"/>
  <c r="N106" i="12"/>
  <c r="O106" i="12" s="1"/>
  <c r="J106" i="12"/>
  <c r="J7" i="12" s="1"/>
  <c r="O7" i="12" l="1"/>
  <c r="J437" i="12" l="1"/>
  <c r="N437" i="12"/>
  <c r="O437" i="12" s="1"/>
  <c r="J346" i="12"/>
  <c r="N346" i="12"/>
  <c r="O346" i="12" s="1"/>
  <c r="N344" i="12" l="1"/>
  <c r="O344" i="12" s="1"/>
  <c r="J344" i="12"/>
  <c r="N435" i="12"/>
  <c r="O435" i="12" s="1"/>
  <c r="O431" i="12" s="1"/>
  <c r="J435" i="12"/>
  <c r="J431" i="12" s="1"/>
  <c r="N340" i="12" l="1"/>
  <c r="O340" i="12" s="1"/>
  <c r="J340" i="12"/>
  <c r="J341" i="12"/>
  <c r="N341" i="12"/>
  <c r="O341" i="12" s="1"/>
  <c r="N343" i="12"/>
  <c r="O343" i="12" s="1"/>
  <c r="J343" i="12"/>
  <c r="N345" i="12" l="1"/>
  <c r="J342" i="12"/>
  <c r="N342" i="12"/>
  <c r="O342" i="12" s="1"/>
  <c r="O345" i="12" l="1"/>
  <c r="O329" i="12" s="1"/>
  <c r="O6" i="12" s="1"/>
  <c r="J345" i="12"/>
  <c r="J329" i="12" s="1"/>
  <c r="J6" i="12" s="1"/>
  <c r="O1795" i="12" l="1"/>
  <c r="F7" i="13"/>
  <c r="G7" i="13" s="1"/>
  <c r="G12" i="13" s="1"/>
  <c r="O1796" i="12"/>
  <c r="D7" i="13"/>
  <c r="E7" i="13" s="1"/>
  <c r="E12" i="13" s="1"/>
</calcChain>
</file>

<file path=xl/sharedStrings.xml><?xml version="1.0" encoding="utf-8"?>
<sst xmlns="http://schemas.openxmlformats.org/spreadsheetml/2006/main" count="55037" uniqueCount="13711">
  <si>
    <t>Data: Novembro de 2025</t>
  </si>
  <si>
    <t>COMPOSIÇÕES DE CUSTO UNITÁRIO</t>
  </si>
  <si>
    <t>ITEM</t>
  </si>
  <si>
    <t>DESCRIÇÃO</t>
  </si>
  <si>
    <t>DISCRIMINAÇÃO DA COMPOSIÇÃO</t>
  </si>
  <si>
    <t>UNIDADE</t>
  </si>
  <si>
    <t>COEFICIENTE</t>
  </si>
  <si>
    <t>CUSTO UNITÁRIO</t>
  </si>
  <si>
    <t>CUSTO TOTAL</t>
  </si>
  <si>
    <t>TOTAL DO SERVIÇO</t>
  </si>
  <si>
    <t>a</t>
  </si>
  <si>
    <t>QTD</t>
  </si>
  <si>
    <t>SF-00001</t>
  </si>
  <si>
    <t/>
  </si>
  <si>
    <t>SF-00002</t>
  </si>
  <si>
    <t>SF-00003</t>
  </si>
  <si>
    <t>SF-00004</t>
  </si>
  <si>
    <t>Anotação de Responsabilidade Técnica</t>
  </si>
  <si>
    <t>un</t>
  </si>
  <si>
    <t>SF-00005</t>
  </si>
  <si>
    <t>SF-00006</t>
  </si>
  <si>
    <t>SF-00007</t>
  </si>
  <si>
    <t>SF-00008</t>
  </si>
  <si>
    <t>SF-00009</t>
  </si>
  <si>
    <t>SF-00010</t>
  </si>
  <si>
    <t>SF-00011</t>
  </si>
  <si>
    <t>SF-00012</t>
  </si>
  <si>
    <t>SF-00013</t>
  </si>
  <si>
    <t>SF-00014</t>
  </si>
  <si>
    <t>SF-00016</t>
  </si>
  <si>
    <t>SF-00017</t>
  </si>
  <si>
    <t>SF-00018</t>
  </si>
  <si>
    <t>SF-00019</t>
  </si>
  <si>
    <t>SF-00020</t>
  </si>
  <si>
    <t>SF-00021</t>
  </si>
  <si>
    <t>SF-00022</t>
  </si>
  <si>
    <t>SF-00023</t>
  </si>
  <si>
    <t>SF-00024</t>
  </si>
  <si>
    <t>SF-00025</t>
  </si>
  <si>
    <t>SF-00026</t>
  </si>
  <si>
    <t>SF-00027</t>
  </si>
  <si>
    <t>SF-00028</t>
  </si>
  <si>
    <t>SF-00029</t>
  </si>
  <si>
    <t>SF-00030</t>
  </si>
  <si>
    <t>SF-00031</t>
  </si>
  <si>
    <t>SF-00032</t>
  </si>
  <si>
    <r>
      <t xml:space="preserve">Obs.: Remoção </t>
    </r>
    <r>
      <rPr>
        <b/>
        <u/>
        <sz val="10"/>
        <rFont val="Arial"/>
        <family val="2"/>
      </rPr>
      <t>com</t>
    </r>
    <r>
      <rPr>
        <b/>
        <sz val="10"/>
        <rFont val="Arial"/>
        <family val="2"/>
      </rPr>
      <t xml:space="preserve"> reaproveitamento</t>
    </r>
  </si>
  <si>
    <t>SF-00033</t>
  </si>
  <si>
    <t>SF-00034</t>
  </si>
  <si>
    <t>SF-00035</t>
  </si>
  <si>
    <t>SF-00036</t>
  </si>
  <si>
    <t>SF-00037</t>
  </si>
  <si>
    <t>SF-00038</t>
  </si>
  <si>
    <r>
      <t xml:space="preserve">Obs.: remoção </t>
    </r>
    <r>
      <rPr>
        <b/>
        <u/>
        <sz val="10"/>
        <rFont val="Arial"/>
        <family val="2"/>
      </rPr>
      <t>com</t>
    </r>
    <r>
      <rPr>
        <b/>
        <sz val="10"/>
        <rFont val="Arial"/>
        <family val="2"/>
      </rPr>
      <t xml:space="preserve"> reaproveitamento</t>
    </r>
  </si>
  <si>
    <t>SF-00039</t>
  </si>
  <si>
    <t>SF-00040</t>
  </si>
  <si>
    <t>SF-00041</t>
  </si>
  <si>
    <t>SF-00042</t>
  </si>
  <si>
    <t>SF-00043</t>
  </si>
  <si>
    <t>SF-00044</t>
  </si>
  <si>
    <t>SF-00045</t>
  </si>
  <si>
    <t>SF-00046</t>
  </si>
  <si>
    <t>SF-00048</t>
  </si>
  <si>
    <t>SF-00049</t>
  </si>
  <si>
    <t>SF-00051</t>
  </si>
  <si>
    <t>SF-00057</t>
  </si>
  <si>
    <t>SF-00070</t>
  </si>
  <si>
    <t>Chapa de madeira compensada resinada 1,10 x 2,20 m # 6 mm</t>
  </si>
  <si>
    <t>m2</t>
  </si>
  <si>
    <t>Oleo de linhaca</t>
  </si>
  <si>
    <t>L</t>
  </si>
  <si>
    <t>Pigmento em po para argamassas, cimentos e outros</t>
  </si>
  <si>
    <t>kg</t>
  </si>
  <si>
    <t>SF-00073</t>
  </si>
  <si>
    <t>SF-00074</t>
  </si>
  <si>
    <t>SF-00075</t>
  </si>
  <si>
    <t>SF-00076</t>
  </si>
  <si>
    <t>SF-00077</t>
  </si>
  <si>
    <t>Obs.: Considerando fornecedor de areia e brita a 20 km do Senado Federal.</t>
  </si>
  <si>
    <t>SF-00078</t>
  </si>
  <si>
    <t>SF-00079</t>
  </si>
  <si>
    <t>SF-00080</t>
  </si>
  <si>
    <t>RETIFICADORA DE SOLDA ELETRICA DE 430A, MODELO TRR 2600, BANBOZZI OU SIMILAR</t>
  </si>
  <si>
    <t>UN</t>
  </si>
  <si>
    <t>SF-00081</t>
  </si>
  <si>
    <t>SF-00082</t>
  </si>
  <si>
    <t>Bloco de concreto tipo canaleta 11,5 x 19 x 39 cm</t>
  </si>
  <si>
    <t xml:space="preserve">un </t>
  </si>
  <si>
    <t>SF-00083</t>
  </si>
  <si>
    <t>SF-00084</t>
  </si>
  <si>
    <t>SF-00085</t>
  </si>
  <si>
    <t>SF-00086</t>
  </si>
  <si>
    <t>SF-00087</t>
  </si>
  <si>
    <t>SF-00088</t>
  </si>
  <si>
    <t>SF-00089</t>
  </si>
  <si>
    <t>SF-00090</t>
  </si>
  <si>
    <t>SF-00091</t>
  </si>
  <si>
    <t>SF-00092</t>
  </si>
  <si>
    <t>Gesso cola</t>
  </si>
  <si>
    <t>Obs.: Fonte para o coeficiente do gesso (0,75 kg/m2) : http://www.trevogesso.com.br/produto/10/ - acesso em 16/08/18</t>
  </si>
  <si>
    <t>SF-00093</t>
  </si>
  <si>
    <t>Obs.: Rendimento de argamassa obtido como referência no SINAPI e no link abaixo. Extrato: "Revestimento: Em média 17,0 a 19,5 Kg/m2  para cada 1,0 cm de espessura, variando em função da aplicação".</t>
  </si>
  <si>
    <t>https://s3.amazonaws.com/mapa-da-obra-producao/wp-content/uploads/2015/12/2101-matrix-revestimento-interno.pdf</t>
  </si>
  <si>
    <t>SF-00094</t>
  </si>
  <si>
    <t>SF-00095</t>
  </si>
  <si>
    <t>Tela de poliéster adesiva largura 150mm e reforço central de 50mm</t>
  </si>
  <si>
    <t>m</t>
  </si>
  <si>
    <t>SELANTE A BASE DE RESINAS ACRILICAS PARA TRINCAS</t>
  </si>
  <si>
    <t>280 ml</t>
  </si>
  <si>
    <t>Obs.: Rendimento da resina e do selante de acordo com recomendações do fabricante. Consumo médio. Selante: 2,5 m por bisnaga de 280 ml (abertura de 20mm x 10mm). Resina: 165 m2 por embalagem de 18 L.</t>
  </si>
  <si>
    <t>https://bra.sika.com/dms/getdocument.get/936a7cee-8d90-4be4-9494-f16d0e9334b4/sikacryl_-103.pdf</t>
  </si>
  <si>
    <t>http://www.bautechbrasil.com.br/produtos/pinturas-especiais-e-complementos/bautech-resina-acr%C3%ADlica-multiuso</t>
  </si>
  <si>
    <t>SF-00096</t>
  </si>
  <si>
    <t>Fundo selador a base d'água</t>
  </si>
  <si>
    <t>SF-00097</t>
  </si>
  <si>
    <t>Fundo anticorrosivo e de aderência a base de água</t>
  </si>
  <si>
    <t xml:space="preserve">Obs.: Rendimento do fundo obtido de acordo com recomendação do fabricante. Consumo médio. </t>
  </si>
  <si>
    <t>https://www.sherwin-williams.com.br/produto-detalhe/metalatex-eco-complementos</t>
  </si>
  <si>
    <t>https://www.suvinil.com.br/upload/78d22676-91b1-4086-99ad-4258fadd7b08-suvinil-fundo-seca-rapidomaio2018.pdf</t>
  </si>
  <si>
    <t>SF-00098</t>
  </si>
  <si>
    <t>SF-00099</t>
  </si>
  <si>
    <t>SF-00100</t>
  </si>
  <si>
    <t>SF-00101</t>
  </si>
  <si>
    <t>Verniz a base de água para madeira</t>
  </si>
  <si>
    <t>Obs: considerando rendimento informado na especificação técnica de produto equivalente da Suvinil (Lata de 3,6L rende até 100 m²/demão).</t>
  </si>
  <si>
    <t>SF-00102</t>
  </si>
  <si>
    <t>Tinta esmalte sintetico a base de água</t>
  </si>
  <si>
    <t>Obs: considerando rendimento informado na especificação técnica de um dos produtos indicados como referência comercial (Lata de 3,6L rende até 75 m²/demão).</t>
  </si>
  <si>
    <t>SF-00103</t>
  </si>
  <si>
    <t>SF-00104</t>
  </si>
  <si>
    <t>SF-00105</t>
  </si>
  <si>
    <t>SF-00106</t>
  </si>
  <si>
    <t>SF-00107</t>
  </si>
  <si>
    <t>Granito Cinza Andorinha, com 20 mm de espessura, para piso</t>
  </si>
  <si>
    <t>SF-00108</t>
  </si>
  <si>
    <t>Granito Cinza Andorinha, com 20 mm de espessura e 70 mm de altura, para rodapé</t>
  </si>
  <si>
    <t>Obs: na pesquisa de preços do insumo, considerou-se 1 m de polimento a cada metro de rodapé.</t>
  </si>
  <si>
    <t>SF-00109</t>
  </si>
  <si>
    <t>Granito Cinza Andorinha, com 20 mm de espessura e 150 mm de altura, para soleira e peitoril</t>
  </si>
  <si>
    <t>Obs: na pesquisa de preços do insumo, considerou-se 1 m de polimento a cada metro de soleira.</t>
  </si>
  <si>
    <t>SF-00110</t>
  </si>
  <si>
    <t>Granito Preto São Gabriel, com 20 mm de espessura, para piso</t>
  </si>
  <si>
    <t>SF-00111</t>
  </si>
  <si>
    <t>Granito Preto São Gabriel, com 20 mm de espessura e 70 mm de altura, para rodapé</t>
  </si>
  <si>
    <t>SF-00112</t>
  </si>
  <si>
    <t>Granito Preto São Gabriel, com 20 mm de espessura e 150 mm de altura, para soleira e peitoril</t>
  </si>
  <si>
    <t>SF-00113</t>
  </si>
  <si>
    <t>SF-00114</t>
  </si>
  <si>
    <t>Mármore Bege Bahia, com 20 mm de espessura, para piso e parede</t>
  </si>
  <si>
    <t>SF-00115</t>
  </si>
  <si>
    <t>Mármore Branco Especial, com 20 mm de espessura, para piso e parede</t>
  </si>
  <si>
    <t>SF-00116</t>
  </si>
  <si>
    <t>SF-00117</t>
  </si>
  <si>
    <t>SF-00118</t>
  </si>
  <si>
    <t>SF-00119</t>
  </si>
  <si>
    <t>SF-00120</t>
  </si>
  <si>
    <t>SF-00121</t>
  </si>
  <si>
    <t>SF-00122</t>
  </si>
  <si>
    <t>SF-00123</t>
  </si>
  <si>
    <t>Granito Cinza Andorinha ou equivalente, com 20 mm de espessura e 150 mm de altura, polido, para rodabancada</t>
  </si>
  <si>
    <t>SF-00124</t>
  </si>
  <si>
    <t>Granito Cinza Andorinha, com 20 mm de espessura, polido, para bancadas, com testeira com acabamento em meia esquadria</t>
  </si>
  <si>
    <t>M2</t>
  </si>
  <si>
    <t>SF-00125</t>
  </si>
  <si>
    <t>DIVISORIA EM GRANITO, COM DUAS FACES POLIDAS, CINZA ANDORINHA, E=  2,0 CM</t>
  </si>
  <si>
    <t>SF-00126</t>
  </si>
  <si>
    <t>Granito Preto São Gabriel ou equivalente, com 20 mm de espessura e 150 mm de altura, polido, para rodabancada</t>
  </si>
  <si>
    <t>SF-00127</t>
  </si>
  <si>
    <t>Granito Preto São Gabriel ou equivalente, com 20 mm de espessura, polido, com testeira para acabamento em meia esquadria, para bancadas</t>
  </si>
  <si>
    <t>SF-00128</t>
  </si>
  <si>
    <t>SF-00129</t>
  </si>
  <si>
    <t>SF-00130</t>
  </si>
  <si>
    <t>SF-00131</t>
  </si>
  <si>
    <t>Mármore Branco Especial, com 20 mm de espessura e 150 mm de altura, polido, para rodabancada</t>
  </si>
  <si>
    <t>SF-00138</t>
  </si>
  <si>
    <t>Instalação de divisórias # 35 mm estruturadas em perfis de alumínio, mão de obra para execução</t>
  </si>
  <si>
    <t>SF-00139</t>
  </si>
  <si>
    <t>Placa de PVC com espessura mínima de 5 mm na cor branca</t>
  </si>
  <si>
    <t>SF-00140</t>
  </si>
  <si>
    <t>SF-00141</t>
  </si>
  <si>
    <t>SF-00142</t>
  </si>
  <si>
    <t>Forro de PVC modular em placas de 625 mm x 1250 mm</t>
  </si>
  <si>
    <t>SF-00143</t>
  </si>
  <si>
    <t>Forro em chapa galvanizada</t>
  </si>
  <si>
    <t>Pintura eletrostática</t>
  </si>
  <si>
    <t>SF-00144</t>
  </si>
  <si>
    <t>SF-00145</t>
  </si>
  <si>
    <t>SF-00146</t>
  </si>
  <si>
    <t>SF-00147</t>
  </si>
  <si>
    <t>SF-00148</t>
  </si>
  <si>
    <t>SF-00149</t>
  </si>
  <si>
    <t>SF-00150</t>
  </si>
  <si>
    <t>SF-00151</t>
  </si>
  <si>
    <t>SF-00152</t>
  </si>
  <si>
    <t>Baguetes metálicos</t>
  </si>
  <si>
    <t>SF-00153</t>
  </si>
  <si>
    <t>SF-00154</t>
  </si>
  <si>
    <t>Espelho cristal comum #5mm</t>
  </si>
  <si>
    <t>SF-00155</t>
  </si>
  <si>
    <t>SF-00156</t>
  </si>
  <si>
    <t>Obs.: considerando que cada bisnaga rende, no mínimo, 3 m de aplicação.</t>
  </si>
  <si>
    <t>SF-00157</t>
  </si>
  <si>
    <t>SF-00158</t>
  </si>
  <si>
    <t>SF-00159</t>
  </si>
  <si>
    <t>SF-00160</t>
  </si>
  <si>
    <t>Mola Hidráulica de piso universal para portas de batente e portas vai-e-vem em aço inoxidável. Ref.: DORMA, modelo BTS 75V/R, com eixo intercambiável tipo "B"</t>
  </si>
  <si>
    <t>Impermeabilizante para mola hidráulica. Ref: Dorma SealProtect</t>
  </si>
  <si>
    <t>SF-00161</t>
  </si>
  <si>
    <t>SF-00165</t>
  </si>
  <si>
    <t>Película de poliéster jateada incolor</t>
  </si>
  <si>
    <t>SF-00166</t>
  </si>
  <si>
    <t>Tubo de ligação para bacia sanitária em PVC, com acabamento cromado, ajustável ou não. Ref.: DECA 1968C ou equivalente</t>
  </si>
  <si>
    <t>SF-00167</t>
  </si>
  <si>
    <t>SF-00168</t>
  </si>
  <si>
    <t>SF-00169</t>
  </si>
  <si>
    <t>SF-00170</t>
  </si>
  <si>
    <t>SF-00171</t>
  </si>
  <si>
    <t>SF-00172</t>
  </si>
  <si>
    <t>SF-00173</t>
  </si>
  <si>
    <t>SF-00174</t>
  </si>
  <si>
    <t>SF-00175</t>
  </si>
  <si>
    <t>Base registro gaveta 3/4" em liga de cobre, mod 4509.202 ref: DECA ou equivalente</t>
  </si>
  <si>
    <t>SF-00176</t>
  </si>
  <si>
    <t>SF-00177</t>
  </si>
  <si>
    <t>SF-00178</t>
  </si>
  <si>
    <t>Grelha quadrada para ralo, com caixilho, dimensões 10x10cm, em Aço polido, ref.: Moldenox ou equivalente</t>
  </si>
  <si>
    <t>SF-00179</t>
  </si>
  <si>
    <t>Grelha quadrada para ralo, com caixilho, dimensões 15x15cm, em Aço polido, ref.: Moldenox ou equivalente</t>
  </si>
  <si>
    <t>SF-00180</t>
  </si>
  <si>
    <t>SF-00181</t>
  </si>
  <si>
    <t>Assento poliéster com fixação cromada na cor branco gelo, ref: AP.75.17 – Linha Fast/Aspen – Deca ou equivalente</t>
  </si>
  <si>
    <t>SF-00182</t>
  </si>
  <si>
    <t>SF-00183</t>
  </si>
  <si>
    <t>Bacia convencional com saída horizontal (Modelo P.90.17 – Linha Ravena – Deca)</t>
  </si>
  <si>
    <t>SF-00184</t>
  </si>
  <si>
    <t>Cuba oval de embutir, mod.: L37, cor branca ref: DECA ou equivalente</t>
  </si>
  <si>
    <t>SF-00185</t>
  </si>
  <si>
    <t>Cuba retangular com as dimensões 0,34x0,40x0,18m, em aço Inox AISI 304 com acabamento em alto brilho, com válvula de escoamento, ref: Franke 12646 ou equivalente</t>
  </si>
  <si>
    <t>SF-00186</t>
  </si>
  <si>
    <t>Cuba semi-encaixe com mesa, mod.: L830 ref: DECA ou equivalente</t>
  </si>
  <si>
    <t>SF-00187</t>
  </si>
  <si>
    <t>SF-00188</t>
  </si>
  <si>
    <t>Obs.: Redução do coeficiente de MO, considerando que esse serviço não inclui engate flexível e válvula de descarga.</t>
  </si>
  <si>
    <t>SF-00189</t>
  </si>
  <si>
    <t>SF-00190</t>
  </si>
  <si>
    <t>SF-00191</t>
  </si>
  <si>
    <t>SF-00192</t>
  </si>
  <si>
    <t>Tanque de louça com capacidade de 38 litros na cor branca, suspenso, sem coluna</t>
  </si>
  <si>
    <t>SF-00193</t>
  </si>
  <si>
    <t>Acabamento para registro de gaveta de 1 ¼” a 1 ½” (GD), cromado. Ref.: Modelo 4900.C35.GD – Linha Aspen – Deca</t>
  </si>
  <si>
    <t>SF-00194</t>
  </si>
  <si>
    <t>Acabamento para registro de gaveta e pressão até 1” (PQ), cromado. Ref.: Modelo, 4900.C35.PQ – Linha Aspen – Deca</t>
  </si>
  <si>
    <t>SF-00195</t>
  </si>
  <si>
    <t>Ducha higiênica com registro e derivação, com gatilho branco e flexível de 1,2m. Ref.: Modelo 1984.C35.ACT – Linha Aspen – Deca</t>
  </si>
  <si>
    <t>SF-00196</t>
  </si>
  <si>
    <t>SF-00197</t>
  </si>
  <si>
    <t>SF-00198</t>
  </si>
  <si>
    <t>Sifão regulável com tubo de saída corrugado para cozinha, cromado.  Ref.: Modelo VSM182 – Esteves</t>
  </si>
  <si>
    <t>SF-00199</t>
  </si>
  <si>
    <t>SF-00200</t>
  </si>
  <si>
    <t>SF-00201</t>
  </si>
  <si>
    <t>Torneira de mesa para cozinha, cromada. Ref.: Deca Targa 1167.C40.CR</t>
  </si>
  <si>
    <t>SF-00202</t>
  </si>
  <si>
    <t>Torneira de mesa bica móvel com arejador articulado para cozinha, cromada. Ref.: Código B5814C2CRB – Linha City – Celite</t>
  </si>
  <si>
    <t>SF-00203</t>
  </si>
  <si>
    <t>Torneira de mesa para lavatório, para uso clínico e apoio à pessoa. Ref.: Deca Link 1196.CLNK</t>
  </si>
  <si>
    <t>SF-00204</t>
  </si>
  <si>
    <t>Torneira de mesa para lavatorio, bica alta, com arejador, cromado. Ref.: Código B5810C2CRB – Linha City – Celite</t>
  </si>
  <si>
    <t>SF-00205</t>
  </si>
  <si>
    <t>Torneira de mesa para lavatorio bica baixa. Ref.: Código B5811C2CRB – Linha City – Celite</t>
  </si>
  <si>
    <t>SF-00206</t>
  </si>
  <si>
    <t>SF-00207</t>
  </si>
  <si>
    <t>Torneira de parede para cozinha bica móvel com arejador articulado, cromada. Ref.: Código B5815C2CRB – Linha City – Celite</t>
  </si>
  <si>
    <t>SF-00208</t>
  </si>
  <si>
    <t>SF-00209</t>
  </si>
  <si>
    <t xml:space="preserve">Kit conversor Hydra Max para Hydra Conforto 4916.C.112.CONF – linha Hydra Eco Conforto – Deca </t>
  </si>
  <si>
    <t>SF-00210</t>
  </si>
  <si>
    <t>Acabamento para válvula de descarga 4900.C.PRO - Deca</t>
  </si>
  <si>
    <t>SF-00211</t>
  </si>
  <si>
    <t>Kit conversor Hydra Max para Hydra Conforto 4916.C.114.CONF – Linha Hydra Eco Conforto – Deca</t>
  </si>
  <si>
    <t>SF-00212</t>
  </si>
  <si>
    <t>SF-00213</t>
  </si>
  <si>
    <t>SF-00214</t>
  </si>
  <si>
    <t>SF-00215</t>
  </si>
  <si>
    <t>SF-00216</t>
  </si>
  <si>
    <t xml:space="preserve">Alarme de emergência audiovisual intermitente com fio. Ref. Planeta Acessível Alarme PCD ou AbaFire AFSAVPNE + AbaFire AFAMPNE </t>
  </si>
  <si>
    <t>SF-00217</t>
  </si>
  <si>
    <t>Barra de apoio com comprimento de 405mm e espaçamento de 66mm da parede, barra com bitola de 32m, em aço escovado</t>
  </si>
  <si>
    <t>SF-00218</t>
  </si>
  <si>
    <t>Barra de apoio com comprimento de 705mm e espaçamento de 66mm da parede, barra com bitola de 32mm em aço escovado</t>
  </si>
  <si>
    <t>SF-00219</t>
  </si>
  <si>
    <t>Barra de apoio linha conforto com comprimento de 805mm e espaçamento de 66mm da parede, barra com bitola de 32mm em aço escovado</t>
  </si>
  <si>
    <t>SF-00220</t>
  </si>
  <si>
    <t>Barra de apoio lateral fixa, com 303mm de comprimento, com a bitola de 32mm e em aço escovado</t>
  </si>
  <si>
    <t>SF-00221</t>
  </si>
  <si>
    <t>Lavatório para instalação com coluna suspensa, para apoio à pessoa com deficiência. Ref.: Modelo L.39.17 – Linha Spot – Deca</t>
  </si>
  <si>
    <t>SF-00222</t>
  </si>
  <si>
    <t>Coluna suspensa para lavatório para apoio à pessoa com deficiência. Ref..: Deca Spot CS.39.17</t>
  </si>
  <si>
    <t>SF-00223</t>
  </si>
  <si>
    <t>Cabide, cromado. Ref.: Modelo 2060.C.FLX – Linha Flex – Deca</t>
  </si>
  <si>
    <t>SF-00224</t>
  </si>
  <si>
    <t>Papeleira, cromada. Ref.: Modelo 2020.C.FLX – Linha Flex – Deca</t>
  </si>
  <si>
    <t>SF-00225</t>
  </si>
  <si>
    <t>Porta-toalha em argola, cromado. Ref.: Modelo 2050.C.FLX – Linha Flex – Deca</t>
  </si>
  <si>
    <t>SF-00226</t>
  </si>
  <si>
    <t>Porta-toalha em barra, cromado. Ref.: Modelo 2040.C.FLX – Linha Flex – Deca</t>
  </si>
  <si>
    <t>SF-00227</t>
  </si>
  <si>
    <t>SF-00228</t>
  </si>
  <si>
    <t>Caixa 4x2 para drywall</t>
  </si>
  <si>
    <t>SF-00229</t>
  </si>
  <si>
    <t>SF-00230</t>
  </si>
  <si>
    <t>Caixa 4x4 para drywall</t>
  </si>
  <si>
    <t>SF-00231</t>
  </si>
  <si>
    <t>Caixa de passagem em alumínio c/ tampa, 100x100x50mm</t>
  </si>
  <si>
    <t>SF-00232</t>
  </si>
  <si>
    <t>Caixa de passagem em alumínio c/ tampa, 200x200x100mm</t>
  </si>
  <si>
    <t>Conector reto 1"</t>
  </si>
  <si>
    <t>SF-00233</t>
  </si>
  <si>
    <t>SF-00234</t>
  </si>
  <si>
    <t>Caixa para piso elevado, 170 mm x 170 mm x 70 mm (dimensões aproximadas), incluindo módulos de tomadas 2P+T (fêmea).</t>
  </si>
  <si>
    <t>SF-00235</t>
  </si>
  <si>
    <t>Canaleta em alumínio com tampa, divisória interna, 73x25mm, incluindo curvas, conexões e acessórios de fixação</t>
  </si>
  <si>
    <t>SF-00236</t>
  </si>
  <si>
    <t>SF-00237</t>
  </si>
  <si>
    <t>Tiro com pistola para fixação de pino Ø 1/4" em concreto, inclusive cartucho e pino</t>
  </si>
  <si>
    <t>Eletrocalha perfurada (cabos elétricos) ou lisa (dados), tipo "U", de aço galvanizado eletrolítico 100 x 50 mm, fabricado em chapa #20 (0,95 mm)</t>
  </si>
  <si>
    <t>Barra roscada em aço Ø 1/4", comprimento 1 m, bicromatizada ou zincada</t>
  </si>
  <si>
    <t>Arruela em aço galvanizado Ø 1/4"</t>
  </si>
  <si>
    <t>Suporte suspensão vertical para eletrocalha 100 x 50 mm largura x aba</t>
  </si>
  <si>
    <t>Prolongador para tirante rosqueado de 1/4" x 50 mm</t>
  </si>
  <si>
    <t>Parafuso lentilha 1/4 x 1/2"</t>
  </si>
  <si>
    <t>Tala auto portante para emenda 50 mm</t>
  </si>
  <si>
    <t>Tampa de encaixe para eletrocalha aço galvanizado perfurada ou lisa, 100 mm</t>
  </si>
  <si>
    <t>SF-00238</t>
  </si>
  <si>
    <t>Eletrocalha perfurada (cabos elétricos) ou lisa (dados), tipo "U", de aço galvanizado eletrolítico 200 x 100 mm, fabricado em chapa #18 (1,25 mm)</t>
  </si>
  <si>
    <t>Suporte suspensão omega para eletrocalha 200 x 100mm largura x aba</t>
  </si>
  <si>
    <t>Tala auto portante para emenda 100 mm</t>
  </si>
  <si>
    <t>Tampa de encaixe para eletrocalha aço galvanizado perfurada ou lisa, 200 mm</t>
  </si>
  <si>
    <t>SF-00239</t>
  </si>
  <si>
    <t>Eletrocalha perfurada (cabos elétricos) ou lisa (dados), tipo "U", de aço galvanizado eletrolítico 200 x 50 mm, fabricado em chapa #18 (1,25 mm)</t>
  </si>
  <si>
    <t>Suporte suspensão omega para eletrocalha 200 x 50 mm largura x aba</t>
  </si>
  <si>
    <t>SF-00240</t>
  </si>
  <si>
    <t>Eletrocalha perfurada (cabos elétricos) ou lisa (dados), tipo "U", de aço galvanizado eletrolítico 300 x 100 mm, fabricado em chapa #18 (1,25 mm)</t>
  </si>
  <si>
    <t>Suporte suspensão omega para eletrocalha 300 x 100 mm largura x aba</t>
  </si>
  <si>
    <t>Tampa de encaixe para eletrocalha aço galvanizado perfurada ou lisa, 300 mm</t>
  </si>
  <si>
    <t>SF-00241</t>
  </si>
  <si>
    <t>Eletrocalha perfurada (cabos elétricos) ou lisa (dados), tipo "U", de aço galvanizado eletrolítico 300 x 050 mm, fabricado em chapa #18 (1,25 mm)</t>
  </si>
  <si>
    <t>Suporte suspensão omega para eletrocalha 300 x 50 mm largura x aba</t>
  </si>
  <si>
    <t>SF-00242</t>
  </si>
  <si>
    <t>Eletrocalha perfurada (cabos elétricos) ou lisa (dados), tipo "U", de aço galvanizado eletrolítico 400 x 050 mm, fabricado em chapa #16 (1,55 mm)</t>
  </si>
  <si>
    <t>Suporte suspensão omega para eletrocalha 400 x 50 mm largura x aba</t>
  </si>
  <si>
    <t>Tampa de encaixe para eletrocalha aço galvanizado perfurada ou lisa, 400 mm</t>
  </si>
  <si>
    <t>SF-00243</t>
  </si>
  <si>
    <t>Eletrocalha perfurada (cabos elétricos) ou lisa (dados), tipo "U", de aço galvanizado eletrolítico 50 x 50 mm, fabricado em chapa #22 (0,8 mm)</t>
  </si>
  <si>
    <t>Suporte suspensão vertical para eletrocalha 50 x 50 mm largura x aba</t>
  </si>
  <si>
    <t>Tampa de encaixe para eletrocalha aço galvanizado perfurada ou lisa, 50 mm</t>
  </si>
  <si>
    <t>SF-00244</t>
  </si>
  <si>
    <t>Eletroduto de aço com costura galvanização eletrolítica Ø 1 1/2"</t>
  </si>
  <si>
    <t>SF-00245</t>
  </si>
  <si>
    <t>Eletroduto de aço com costura galvanização eletrolítica Ø 1 1/4"</t>
  </si>
  <si>
    <t>SF-00246</t>
  </si>
  <si>
    <t>Eletroduto de aço com costura galvanização eletrolítica Ø 1"</t>
  </si>
  <si>
    <t>SF-00247</t>
  </si>
  <si>
    <t>Eletroduto de aço com costura galvanização eletrolítica Ø 2"</t>
  </si>
  <si>
    <t>SF-00248</t>
  </si>
  <si>
    <t>Eletroduto de aço com costura galvanização eletrolítica Ø 3/4"</t>
  </si>
  <si>
    <t>SF-00249</t>
  </si>
  <si>
    <t>SF-00250</t>
  </si>
  <si>
    <t>SF-00251</t>
  </si>
  <si>
    <t>SF-00252</t>
  </si>
  <si>
    <t>SF-00253</t>
  </si>
  <si>
    <t>Perfilado perfurado em aço galvanizado # 18, 38 x 38 mm</t>
  </si>
  <si>
    <t>Suporte curto para perfilado em aço galvanizado # 22, 38 mm x 100 mm</t>
  </si>
  <si>
    <t>Tala 4 furos para emenda 38 mm</t>
  </si>
  <si>
    <t>Tampa de encaixe para perfilado em aço galvanizado 38 mm</t>
  </si>
  <si>
    <t>SF-00254</t>
  </si>
  <si>
    <t>SF-00255</t>
  </si>
  <si>
    <t>SF-00256</t>
  </si>
  <si>
    <t>Espelho cego redondo</t>
  </si>
  <si>
    <t>SF-00257</t>
  </si>
  <si>
    <t xml:space="preserve">Tampa para condulete alumínio para eletrodutos de 1", de sobrepor , com conexões e acessórios. </t>
  </si>
  <si>
    <t>Interruptor para condulete alumínio para eletrodutos de 1’’, de sobrepor, com conexões e acessórios.</t>
  </si>
  <si>
    <t>SF-00258</t>
  </si>
  <si>
    <t>Módulo cego</t>
  </si>
  <si>
    <t>SF-00259</t>
  </si>
  <si>
    <t>SF-00260</t>
  </si>
  <si>
    <t>SF-00261</t>
  </si>
  <si>
    <t>Módulo para saída de fio</t>
  </si>
  <si>
    <t>SF-00262</t>
  </si>
  <si>
    <t>Módulo sensor de presença</t>
  </si>
  <si>
    <t>SF-00263</t>
  </si>
  <si>
    <t>SF-00264</t>
  </si>
  <si>
    <t>SF-00265</t>
  </si>
  <si>
    <t>Porta equipamentos para canaleta de alumínio aparente</t>
  </si>
  <si>
    <t>SF-00266</t>
  </si>
  <si>
    <t xml:space="preserve">Tampa cega para caixa de piso 4x2 cromada. </t>
  </si>
  <si>
    <t>SF-00267</t>
  </si>
  <si>
    <t xml:space="preserve">Tampa cega para caixa de piso 4x4 cromada. </t>
  </si>
  <si>
    <t>SF-00268</t>
  </si>
  <si>
    <t>Tampa cega para condulete alumínio para eletrodutos de 1’’, de sobrepor, com conexões e acessórios.</t>
  </si>
  <si>
    <t>SF-00269</t>
  </si>
  <si>
    <t>Espelho para dois módulos RJ45 para condulete alumínio para eletrodutos de 1’’, de sobrepor, com conexões e acessórios.</t>
  </si>
  <si>
    <t>SF-00270</t>
  </si>
  <si>
    <t xml:space="preserve">Tomada 10A para condulete alumínio para eletrodutos de 1’’, de sobrepor, com conexões e acessórios. </t>
  </si>
  <si>
    <t>SF-00271</t>
  </si>
  <si>
    <t>Caixa com tampa fixa em perfil para tomada em perfilado</t>
  </si>
  <si>
    <t>Tomada de embutir 2 polos + terra sem placa 250 V 10 A</t>
  </si>
  <si>
    <t>SF-00272</t>
  </si>
  <si>
    <t>Bloco autônomo (luminária de emergência). Ref.: Aureon BLOKITO BLK 500 (9901.0000.1079.05 – Aclaramento e 9901.0000.1128.05 – balizamento)</t>
  </si>
  <si>
    <t>SF-00273</t>
  </si>
  <si>
    <t>Cabo de cobre multipolar isolado 0,6/1 kV 3x2,5 mm² resistente a chama, livre de halogênios</t>
  </si>
  <si>
    <t>Plugue (macho) com 3 polos (2P+T), para 10A</t>
  </si>
  <si>
    <t>Plugue (fêmea) com 3 polos (2P+T), para 10A</t>
  </si>
  <si>
    <t>SF-00274</t>
  </si>
  <si>
    <t>Luminária de embutir T5 2 x 7,5 W, ref.: Intral DE-500 (cod. 08017), Lumicenter FAA20-E214, Lumiluz LDA 2x14 W, G-Light LART5-2X14EBR-AA, Blan ACRUX T5 Elite A-7115</t>
  </si>
  <si>
    <t>Lâmpada TuboLED T5 de 7,5 W, ref.: Osram SubstiTUBE T5 HO AC 7.5W 4000K 900lm BIV G5 (7015212, Código de barras: 4058075196711); Philips CorePro LEDtube 600mm 8W840 G5 I (Código de barras: 8718696750469)</t>
  </si>
  <si>
    <t>SF-00275</t>
  </si>
  <si>
    <t>Luminária de sobrepor T5 2 x 7,5 W, ref.: Intral DS-500 (cod. 08021), Lumicenter FAA20-S214, Lumiluz LSA 2x14 W, G-Light LART5-2X14SBR-AA, Blan ACRUX T5 Elite A-7015</t>
  </si>
  <si>
    <t>SF-00276</t>
  </si>
  <si>
    <t>Luminária de embutir T5 2 x 15 W, ref.: Intral DE-500 (cod. 08025), Lumicenter FAA20-E228, Lumiluz LDA 2X28W, Sylvania LFT032-RN, G-Light LART5-2X28EBR-AA, Blan ACRUX T5 Elite A-7135</t>
  </si>
  <si>
    <t>Lâmpada TuboLED T5 de 15 W, ref.: Osram SubstiTUBE T5 HO AC 15W 4000K 1850lm BIV G5 (7015215, Código de barras: 4058075196773), Philips MASTER LEDtube 1200mm 13W840 G5 I</t>
  </si>
  <si>
    <t>SF-00277</t>
  </si>
  <si>
    <t>Luminária de sobrepor T5 2 x 15 W, ref.: Intral DS-500 (cod. 08029), Lumicenter FAA20-S228, Lumiluz LSA 2X28W, Sylvania LFT012-RN, G-Light LART5-2X28SBR-AA, Blan ACRUX T5 Elite A-7035</t>
  </si>
  <si>
    <t>SF-00278</t>
  </si>
  <si>
    <t>Cabo flexível isolado em EPR não halogenado 10 mm² 0,6 a 1 kV</t>
  </si>
  <si>
    <t>SF-00279</t>
  </si>
  <si>
    <t>Cabo flexível isolado em EPR não halogenado 16 mm² 0,6 a 1 kV</t>
  </si>
  <si>
    <t>SF-00280</t>
  </si>
  <si>
    <t>Cabo de cobre isolado PVC 450/750V 2,5mm² resistente a chamas, livre de halogênios</t>
  </si>
  <si>
    <t>SF-00281</t>
  </si>
  <si>
    <t>Cabo de cobre multipolar, classe 5, isolação em EPR, 0,6/1 kV, 3x2,5mm² resistente a chama, livre de halogênios</t>
  </si>
  <si>
    <t>SF-00282</t>
  </si>
  <si>
    <t>Cabo de cobre isolado PVC 450/750V 4mm² resistente a chamas, livre de halogênios</t>
  </si>
  <si>
    <t>SF-00283</t>
  </si>
  <si>
    <t>Cabo de cobre multipolar, classe 5, isolação em EPR, 0,6/1 kV, 4x2,5mm² resistente a chama, livre de halogênios</t>
  </si>
  <si>
    <t>SF-00284</t>
  </si>
  <si>
    <t>Cabo de cobre isolado PVC 450/750V 6mm² resistente a chamas, livre de halogênios</t>
  </si>
  <si>
    <t>SF-00285</t>
  </si>
  <si>
    <t>Quadro elétrico tipo TTA completo com 30 disjuntores terminais, contemplando disjuntores, DPS, DR, etc., conforme especificação</t>
  </si>
  <si>
    <t>SF-00286</t>
  </si>
  <si>
    <t>Ar-condicionado do tipo split piso-teto inverter 54.000 BTU/h</t>
  </si>
  <si>
    <t>SF-00287</t>
  </si>
  <si>
    <t>Ar-condicionado fancolete hidrônico dutado 2,5 TR</t>
  </si>
  <si>
    <t>SF-00288</t>
  </si>
  <si>
    <t>Ar-condicionado fancolete hidrônico dutado 4,5 TR</t>
  </si>
  <si>
    <t>SF-00289</t>
  </si>
  <si>
    <t>Ar-condicionado fancolete hidrônico hi-wall 1,4 TR</t>
  </si>
  <si>
    <t>SF-00290</t>
  </si>
  <si>
    <t>Ar-condicionado split dutado inverter 30.000 BTU/h</t>
  </si>
  <si>
    <t>SF-00291</t>
  </si>
  <si>
    <t>Ar-condicionado split hi-wall inverter 12.000 BTU/h</t>
  </si>
  <si>
    <t>SF-00292</t>
  </si>
  <si>
    <t>Ar-condicionado split hi-wall inverter 22.000 BTU/h</t>
  </si>
  <si>
    <t>SF-00293</t>
  </si>
  <si>
    <t>SF-00294</t>
  </si>
  <si>
    <t>SF-00295</t>
  </si>
  <si>
    <t>Exaustor axial, 1F/220V/60Hz,  vazão máxima 340 m3/h, pressão estática máxima 104 Pa. Referência Comercial: Multivac Muro150B 220V</t>
  </si>
  <si>
    <t>SF-00296</t>
  </si>
  <si>
    <t>Exaustor axial, 1F/220V/60Hz,  vazão máxima 865 m3/h, pressão estática máxima 582 Pa . Referência Comercial: Multivac AXC 200B</t>
  </si>
  <si>
    <t>SF-00297</t>
  </si>
  <si>
    <t>Suportes e acessórios de fixação de dutos em chapa de aço #22</t>
  </si>
  <si>
    <t>cj</t>
  </si>
  <si>
    <t>SF-00298</t>
  </si>
  <si>
    <t>Duto flexível com isolamento térmico e barreira de vapor, diâmetro 6”, 6 m de comprimento. Referência Comercial: Multivac Isodec RT 0.6</t>
  </si>
  <si>
    <t>SF-00299</t>
  </si>
  <si>
    <t>Duto flexível com isolamento térmico e barreira de vapor, diâmetro 8”, 6 m de comprimento. Referência: Multivac Isodec RT 0.6</t>
  </si>
  <si>
    <t>SF-00300</t>
  </si>
  <si>
    <t>Difusor de ar quadrado, 360x360 mm, Referência Comercial: Trox ADLQ-AG Nº4</t>
  </si>
  <si>
    <t>SF-00301</t>
  </si>
  <si>
    <t>Difusor de ar quadrado com caixa pleno AK6 360x360 mm. Ref.: Trox ADLK-AG Nº4</t>
  </si>
  <si>
    <t>SF-00302</t>
  </si>
  <si>
    <t>Difusor de ar quadrado para insuflamento em duas direções perpendiculares 376x376 mm, Referência Comercial: Trox  ADQ-2C-AG</t>
  </si>
  <si>
    <t>SF-00303</t>
  </si>
  <si>
    <t>Difusor de ar retangular para insuflamento em duas direções (fluxo na direção perpendicular às maiores arestas do retângulo), 371x208 mm. Ref.: Trox ADQ-2</t>
  </si>
  <si>
    <t>SF-00304</t>
  </si>
  <si>
    <t>Difusor de ar retangular para insuflamento em três direções (um fluxo na direção perpendicular às maiores arestas do retângulo e dois fluxos na direção perpendicular às menores arestas), 264x432 mm, Referência Comercial: Trox  ADQ-32-AG</t>
  </si>
  <si>
    <t>SF-00305</t>
  </si>
  <si>
    <t>Difusor de ar retangular para insuflamento em três direções 320x562 mm. Ref.: Trox ADQ-32-AG</t>
  </si>
  <si>
    <t>SF-00306</t>
  </si>
  <si>
    <t>Difusor de ar retangular para insuflamento em três direções (dois fluxos na direção perpendicular às maiores arestas do retângulo e um fluxo na direção perpendicular às menores arestas), 371x208 mm. Ref.: Trox ADQ-3</t>
  </si>
  <si>
    <t>SF-00307</t>
  </si>
  <si>
    <t>Difusor de ar retangular para insuflamento em uma direção (fluxo na direção perpendicular às maiores arestas do retângulo), 371x208 mm. Ref.: Trox ADQ-1</t>
  </si>
  <si>
    <t>SF-00308</t>
  </si>
  <si>
    <t>Grelha para retorno de ar com lâminas fixas e registro, 40 x 20 cm</t>
  </si>
  <si>
    <t>SF-00309</t>
  </si>
  <si>
    <t>Grelha para retorno de ar com lâminas fixas e registro, 50 x 30 cm</t>
  </si>
  <si>
    <t>SF-00310</t>
  </si>
  <si>
    <t>SF-00311</t>
  </si>
  <si>
    <t>SF-00312</t>
  </si>
  <si>
    <t>SF-00313</t>
  </si>
  <si>
    <t>Bomba para condensado de ar-condicionado para instalação oculta, 1F/220V/60Hz, vazão 14 l/h (a 0 mmca). Ref.: Elgin Mini Orange</t>
  </si>
  <si>
    <t>SF-00314</t>
  </si>
  <si>
    <t>Fita aluminizada 48 mm</t>
  </si>
  <si>
    <t>SF-00315</t>
  </si>
  <si>
    <t>Fita PVC 100 mm</t>
  </si>
  <si>
    <t>SF-00316</t>
  </si>
  <si>
    <t>Conector fixo NPT 3/4"</t>
  </si>
  <si>
    <t>Conector giratório NPT 3/4"</t>
  </si>
  <si>
    <t>Mangueira emborrachada 3/4"</t>
  </si>
  <si>
    <t>SF-00317</t>
  </si>
  <si>
    <t>Suporte para unidade condensadora de aparelho split ou fancolete</t>
  </si>
  <si>
    <t>SF-00318</t>
  </si>
  <si>
    <t>Suporte para unidade evaporadora de aparelho split ou fancolete</t>
  </si>
  <si>
    <t>SF-00319</t>
  </si>
  <si>
    <t>Filtro em Y 1" (DN 25 mm), fabricado em bronze, extremidade com roscas, filtro em aço inoxidável, classe de pressão PN20 ou superior. Ref.: Deca 000.085.100.03</t>
  </si>
  <si>
    <t>SF-00320</t>
  </si>
  <si>
    <t>Filtro em Y 3/4" (DN 20 mm), fabricado em bronze, extremidade com roscas, filtro em aço inoxidável, classe de pressão PN20 ou superior. Ref.: Deca 000.085.034.03</t>
  </si>
  <si>
    <t>SF-00321</t>
  </si>
  <si>
    <t>Atuador tipo liga/desliga (ON/OFF), com tensão compatível com o restante do sistema (24 V ou 220 V) e mecanicamente compatível com a válvula fornecida. Referência comercial: IMI Hydronic Engineering EMO-T</t>
  </si>
  <si>
    <t>Válvula de balanceamento e controle (PIBCV) 2 vias, para controle on-off, diâmetro nominal 1" (25 mm). Ref.: IMI Hydronic Engineering TA-COMPACT-P DN 25, Honeywell VRN2C</t>
  </si>
  <si>
    <t>SF-00322</t>
  </si>
  <si>
    <t>Válvula de balanceamento e controle (PIBCV) 2 vias, para controle on-off, diâmetro nominal 3/4" (20 mm). Ref.: IMI Hydronic Engineering TA-COMPACT-P DN 20, Honeywell VRN2B</t>
  </si>
  <si>
    <t>SF-00323</t>
  </si>
  <si>
    <t>SF-00324</t>
  </si>
  <si>
    <t>SF-00325</t>
  </si>
  <si>
    <t>SF-00326</t>
  </si>
  <si>
    <t>SF-00327</t>
  </si>
  <si>
    <t>Isolamento elastomérico em formato prancha autoadesiva de espessura M. Ref.: AF/Armaflex M-99/E-A, K-Flex ST</t>
  </si>
  <si>
    <t>SF-00328</t>
  </si>
  <si>
    <t>Isolamento elastomérico em formato de tubo ou coquilha de espessura M, próprio para tubulação de cobre de diâmetro nominal 1 1/8" e para tubulações de ferro de diâmetro nominal 3/4". Ref.: AF/Armaflex M-28, K-Flex ST</t>
  </si>
  <si>
    <t>Obs.: As seguintes proporções foram consideradas quanto ao tempo de mão de obra: 70% para instalação do tubo e 30% para instalação do isolamento térmico.</t>
  </si>
  <si>
    <t>SF-00329</t>
  </si>
  <si>
    <t>Isolamento elastomérico em formato de tubo ou coquilha de espessura M, próprio para tubulação de cobre de diâmetro nominal 1/2". Ref.: AF/Armaflex M-12, K-Flex ST</t>
  </si>
  <si>
    <t>SF-00330</t>
  </si>
  <si>
    <t>Isolamento elastomérico em formato de tubo ou coquilha de espessura M, próprio para tubulação de cobre de diâmetro nominal 1/4". Ref.: AF/Armaflex M-06, K-Flex ST</t>
  </si>
  <si>
    <t>SF-00331</t>
  </si>
  <si>
    <t>Isolamento elastomérico em formato de tubo ou coquilha de espessura M, próprio para tubulação de cobre de diâmetro nominal 3/4". Ref.: AF/Armaflex M-18, K-Flex ST</t>
  </si>
  <si>
    <t>SF-00332</t>
  </si>
  <si>
    <t>Isolamento elastomérico em formato de tubo ou coquilha de espessura M, próprio para tubulação de cobre de diâmetro nominal 3/8". Ref.: AF/Armaflex M-10, K-Flex ST</t>
  </si>
  <si>
    <t>SF-00333</t>
  </si>
  <si>
    <t>Isolamento elastomérico em formato de tubo ou coquilha de espessura M, próprio para tubulação de cobre de diâmetro nominal 5/8". Ref.: AF/Armaflex M-15, K-Flex ST</t>
  </si>
  <si>
    <t>SF-00334</t>
  </si>
  <si>
    <t>Isolamento elastomérico em formato de tubo ou coquilha de espessura M, próprio para tubulação de cobre de diâmetro nominal 7/8" e para tubulações de ferro de diâmetro nominal 1/2". Ref.: AF/Armaflex M-22, K-Flex ST</t>
  </si>
  <si>
    <t>SF-00335</t>
  </si>
  <si>
    <t>Isolamento elastomérico em formato de tubo ou coquilha de espessura M, próprio para tubulação de cobre de diâmetro nominal 1". Ref.: AF/Armaflex M-25, K-Flex ST</t>
  </si>
  <si>
    <t>SF-00336</t>
  </si>
  <si>
    <t>Isolamento elastomérico em formato de tubo ou coquilha de espessura M, próprio para tubulação ferro de diâmetro nominal 1 1/2". Ref.: AF/Armaflex M-48, K-Flex ST</t>
  </si>
  <si>
    <t>SF-00337</t>
  </si>
  <si>
    <t>Isolamento elastomérico em formato de tubo ou coquilha de espessura M, próprio para tubulação ferro de diâmetro nominal 1 1/4". Ref.: AF/Armaflex M-42, K-Flex ST</t>
  </si>
  <si>
    <t>SF-00338</t>
  </si>
  <si>
    <t>Isolamento elastomérico em formato de tubo ou coquilha de espessura M, próprio para tubulação ferro de diâmetro nominal 1". Ref.: AF/Armaflex M-35, K-Flex ST</t>
  </si>
  <si>
    <t>SF-00339</t>
  </si>
  <si>
    <t>Alumínio corrugado sem barreira espessura mínima = 0,15mm</t>
  </si>
  <si>
    <t>SF-00340</t>
  </si>
  <si>
    <t>SF-00341</t>
  </si>
  <si>
    <t>SF-00342</t>
  </si>
  <si>
    <t>SF-00343</t>
  </si>
  <si>
    <t>SF-00344</t>
  </si>
  <si>
    <t>SF-00345</t>
  </si>
  <si>
    <t>SF-00346</t>
  </si>
  <si>
    <t>SF-00347</t>
  </si>
  <si>
    <t>SF-00348</t>
  </si>
  <si>
    <t>SF-00349</t>
  </si>
  <si>
    <t>Tubo de cobre flexivel, D = 7/8 ", E = 0,79 mm, para ar-condicionado/ instalacoes gas residenciais e comerciais</t>
  </si>
  <si>
    <t>SF-00350</t>
  </si>
  <si>
    <t>Tubo de cobre flexivel, D = 1 ", E = 0,79 mm, para ar-condicionado/ instalacoes gas residenciais e comerciais</t>
  </si>
  <si>
    <t>SF-00351</t>
  </si>
  <si>
    <t>Tubo de cobre flexivel, D = 1 1/8 ", E = 0,79 mm, para ar-condicionado/ instalacoes gas residenciais e comerciais</t>
  </si>
  <si>
    <t>SF-00354</t>
  </si>
  <si>
    <t>SF-00355</t>
  </si>
  <si>
    <t>SF-00356</t>
  </si>
  <si>
    <t>Lâmina de madeira - freijó</t>
  </si>
  <si>
    <t>SF-00357</t>
  </si>
  <si>
    <t>SF-00358</t>
  </si>
  <si>
    <t>Painel de TV de 90 x 120 cm, fabricado em MDP. Ref.: Germai Ipanema 90 x 120 x 26,5</t>
  </si>
  <si>
    <t>SF-00359</t>
  </si>
  <si>
    <t>SF-00360</t>
  </si>
  <si>
    <t>Chapa de proteção em aço inox AISI 304, largura conforme projeto, 400 mm de altura, chapa com espessura de 1 mm, acabamento escovado fosco</t>
  </si>
  <si>
    <t>SF-00361</t>
  </si>
  <si>
    <t>SF-00362</t>
  </si>
  <si>
    <t>SF-00363</t>
  </si>
  <si>
    <t>SF-00364</t>
  </si>
  <si>
    <t>SF-00365</t>
  </si>
  <si>
    <t>SF-00366</t>
  </si>
  <si>
    <t>SF-00367</t>
  </si>
  <si>
    <t>SF-00368</t>
  </si>
  <si>
    <t>SF-00369</t>
  </si>
  <si>
    <t>Fechadura para porta de banheiro, com maçaneta em formato de barra, confeccionada em aço com acabamento inox polido. Ref.: MZ 270 WC Standard – Linha Standard – Papaiz</t>
  </si>
  <si>
    <t>SF-00370</t>
  </si>
  <si>
    <t>Fechadura para porta externa, com maçaneta em formato de barra, confeccionada em zamac com acabamento cromado. Ref.: MZ 270 EXT Standard – Linha Standard – Papaiz</t>
  </si>
  <si>
    <t>SF-00371</t>
  </si>
  <si>
    <t>Fechadura para porta interna, com acabamento cromado brilhante, maçaneta tipo tulipa, ref.: Gold STF 050001, Soprano Tulipa Classic BR90 PY</t>
  </si>
  <si>
    <t>SF-00372</t>
  </si>
  <si>
    <t>SF-00373</t>
  </si>
  <si>
    <t>Mola aérea para fechamento automático de portas com regulagem da velocidade de fechamento. Ref.: Mola automática – Modelo 453 - Coimbra</t>
  </si>
  <si>
    <t>SF-00374</t>
  </si>
  <si>
    <t>Pivô em latão com acabamento cromado para portas pivotantes até 150 kg. Conjunto completo composto de superior macho e fêmea e inferior macho e fêmea. Ref.: Pivô Strong 150 - La fonte</t>
  </si>
  <si>
    <t>SF-00375</t>
  </si>
  <si>
    <t>Cabo de dados tipo UTP, tipo LSZH, categoria 6. Ref.: AMP 1989106-6, Furukawa 23400196</t>
  </si>
  <si>
    <t>SF-00376</t>
  </si>
  <si>
    <t>Tampa p/ conector /RJ45. ref.: Schneider Electric PRM47761 (Padrão Keystone), Schneider Electric PRM47771 (Padrão AMP)</t>
  </si>
  <si>
    <t>Módulo RJ 45 - CAT 6. Ref.: AMP 1375055-2, Furukawa 35030621</t>
  </si>
  <si>
    <t>Certificação de ponto de rede</t>
  </si>
  <si>
    <t>SF-00377</t>
  </si>
  <si>
    <t>Painel de distribuição (patch panel) de 24 portas, categoria 6. Ref.: AMP 1375014-2</t>
  </si>
  <si>
    <t>SF-00378</t>
  </si>
  <si>
    <t>SF-00379</t>
  </si>
  <si>
    <t>Tampa p/ conector /RJ45. ref.: Schneider Electric PRM47761 (padrão Keystone), Schneider Electric PRM47771 (padrão AMP)</t>
  </si>
  <si>
    <t>SF-00380</t>
  </si>
  <si>
    <t>Grelha para retorno para portas, divisórias e paredes 525x325 mm, Ref. Trox AGS-T</t>
  </si>
  <si>
    <t>SF-00405</t>
  </si>
  <si>
    <t>SF-00407</t>
  </si>
  <si>
    <t>SF-00408</t>
  </si>
  <si>
    <t>SF-00409</t>
  </si>
  <si>
    <t>SF-00411</t>
  </si>
  <si>
    <t>SF-00414</t>
  </si>
  <si>
    <t>FECHADURA DE SOBREPOR PARA PORTAO, EM ACO INOX COM ACABAMENTO CROMADO, CAIXA DE 100 MM, INCLUINDO CHAVE TIPO CILINDRO</t>
  </si>
  <si>
    <t>SF-00415</t>
  </si>
  <si>
    <t>SF-00416</t>
  </si>
  <si>
    <t>SF-00443</t>
  </si>
  <si>
    <t>SF-00467</t>
  </si>
  <si>
    <t>SF-00468</t>
  </si>
  <si>
    <t>SF-00470</t>
  </si>
  <si>
    <t>SF-00471</t>
  </si>
  <si>
    <t>SF-00472</t>
  </si>
  <si>
    <t>SF-00489</t>
  </si>
  <si>
    <t>SF-00490</t>
  </si>
  <si>
    <t>SF-00491</t>
  </si>
  <si>
    <t>SF-00494</t>
  </si>
  <si>
    <t>SF-00496</t>
  </si>
  <si>
    <t>SF-00498</t>
  </si>
  <si>
    <t>SF-00500</t>
  </si>
  <si>
    <t>SF-00501</t>
  </si>
  <si>
    <t>SF-00502</t>
  </si>
  <si>
    <t>SF-00503</t>
  </si>
  <si>
    <t>SF-00504</t>
  </si>
  <si>
    <t>SF-00505</t>
  </si>
  <si>
    <t>SF-00506</t>
  </si>
  <si>
    <t>SF-00507</t>
  </si>
  <si>
    <t>SF-00508</t>
  </si>
  <si>
    <t>SF-00509</t>
  </si>
  <si>
    <t>SF-00510</t>
  </si>
  <si>
    <t>SF-00511</t>
  </si>
  <si>
    <t>SF-00512</t>
  </si>
  <si>
    <t>SF-00513</t>
  </si>
  <si>
    <t>SF-00514</t>
  </si>
  <si>
    <t>SF-00557</t>
  </si>
  <si>
    <t>SF-00559</t>
  </si>
  <si>
    <t>SF-00561</t>
  </si>
  <si>
    <t>SF-00562</t>
  </si>
  <si>
    <t>SF-00563</t>
  </si>
  <si>
    <t>SF-00564</t>
  </si>
  <si>
    <t>SF-00565</t>
  </si>
  <si>
    <t>SF-00566</t>
  </si>
  <si>
    <t>SF-00567</t>
  </si>
  <si>
    <t>SF-00568</t>
  </si>
  <si>
    <t>Obs.: Considerando fornecedor de areia a 20 km do Senado Federal.</t>
  </si>
  <si>
    <t>SF-00569</t>
  </si>
  <si>
    <t>Obs.: Considerando fornecedor de brita a 20 km do Senado Federal.</t>
  </si>
  <si>
    <t>SF-00570</t>
  </si>
  <si>
    <t>SF-00571</t>
  </si>
  <si>
    <t>SF-00572</t>
  </si>
  <si>
    <t>SF-00573</t>
  </si>
  <si>
    <t>SF-00574</t>
  </si>
  <si>
    <t>BLOCO DE VEDACAO TIPO CANALETA DE CONCRETO 19 X 19 X 39 CM (CLASSE C - NBR 6136)</t>
  </si>
  <si>
    <t>SF-00575</t>
  </si>
  <si>
    <t>SF-00576</t>
  </si>
  <si>
    <t>SF-00577</t>
  </si>
  <si>
    <t>SF-00578</t>
  </si>
  <si>
    <t>SF-00579</t>
  </si>
  <si>
    <t>SF-00580</t>
  </si>
  <si>
    <t>SF-00581</t>
  </si>
  <si>
    <t>SF-00582</t>
  </si>
  <si>
    <t>SF-00583</t>
  </si>
  <si>
    <t>SF-00588</t>
  </si>
  <si>
    <t>SF-00592</t>
  </si>
  <si>
    <t>SF-00681</t>
  </si>
  <si>
    <t>SF-00708</t>
  </si>
  <si>
    <t>Obs: considerando 220h/mês e encargos sociais indicados na tabela do SINAPI.</t>
  </si>
  <si>
    <t>SF-00709</t>
  </si>
  <si>
    <t>SF-00710</t>
  </si>
  <si>
    <t>SF-00711</t>
  </si>
  <si>
    <t>SF-00712</t>
  </si>
  <si>
    <t>SF-00713</t>
  </si>
  <si>
    <t>SF-00714</t>
  </si>
  <si>
    <t>SF-00715</t>
  </si>
  <si>
    <t>SF-00716</t>
  </si>
  <si>
    <t>SF-00717</t>
  </si>
  <si>
    <t>SF-00718</t>
  </si>
  <si>
    <t>SF-00728</t>
  </si>
  <si>
    <t>SF-00737</t>
  </si>
  <si>
    <t>SF-00745</t>
  </si>
  <si>
    <t>SF-00746</t>
  </si>
  <si>
    <t>SF-00769</t>
  </si>
  <si>
    <t>SF-00770</t>
  </si>
  <si>
    <t>SF-00772</t>
  </si>
  <si>
    <t>SF-00814</t>
  </si>
  <si>
    <t>SF-00815</t>
  </si>
  <si>
    <t>SF-00828</t>
  </si>
  <si>
    <t>SF-00829</t>
  </si>
  <si>
    <t>SF-00840</t>
  </si>
  <si>
    <t>SF-00841</t>
  </si>
  <si>
    <t>SF-00844</t>
  </si>
  <si>
    <t>SF-00845</t>
  </si>
  <si>
    <t>SF-00846</t>
  </si>
  <si>
    <t>SF-00847</t>
  </si>
  <si>
    <t>SF-00848</t>
  </si>
  <si>
    <t>SF-00849</t>
  </si>
  <si>
    <t>SF-00850</t>
  </si>
  <si>
    <t>Bucha para pivô de dobradiça para vidro temperado. Ref.: Santa Marina/1201; Belga Metais / 9201</t>
  </si>
  <si>
    <t>SF-00851</t>
  </si>
  <si>
    <t>Suporte para bandeira de vidro temperado, com ponto de giro para dobradiça. Ref.: Santa Marina / 1203; Belga Metais / 9203</t>
  </si>
  <si>
    <t>SF-00852</t>
  </si>
  <si>
    <t>Suporte de canto, simples, para vidro temperado. Ref.: Santa Marina/1302; Belga Metais/9302</t>
  </si>
  <si>
    <t>SF-00853</t>
  </si>
  <si>
    <t>Suporte de união em "L" em latão fundido, sem batedor, para dois ou três vidros temperados de 10 mm. Ref.: Santa Marina/1310; Belga Metais/9310</t>
  </si>
  <si>
    <t>OBS: Para o preço unitário do insumo, considerou-se 85% do preço da peça tipo 1308 da tabela TCPO/PINI, percentual esse verificado mediante pesquisa de mercado.</t>
  </si>
  <si>
    <t>SF-00854</t>
  </si>
  <si>
    <t>Botão de correção fosco acetinado com parafuso. Ref.: Santa Marina/1002</t>
  </si>
  <si>
    <t>SF-00855</t>
  </si>
  <si>
    <t>Fechadura bico-de-papagaio, com furo, para porta de correr em vidro temperado 10 mm. Ref.: Santa Marina / 3530; Belga Metais / 9510-F</t>
  </si>
  <si>
    <t>SF-00856</t>
  </si>
  <si>
    <t>Fechadura bico-de-papagaio, com furo, para aplicação em janela de correr em vidro temperado 10 mm. Ref.: Santa Marina/3532; Belga Metais/9510-JF</t>
  </si>
  <si>
    <t>SF-00857</t>
  </si>
  <si>
    <t>Fechadura para aplicação em porta de abrirem vidro temperado 10 mm. Ref.: Santa Marina/1520; Belga Metais/9520</t>
  </si>
  <si>
    <t>SF-00858</t>
  </si>
  <si>
    <t>Contra fechadura, para alvenaria, para porta com fechadura 1520/952, aplicada em alvenaria junto a porta de abrirem vidro temperado 10 mm. Ref.: TQ Ferragens/1504; Santa Marina/1504; Belga Metais/1504</t>
  </si>
  <si>
    <t>SF-00859</t>
  </si>
  <si>
    <t>Contra fechadura de pressão para porta de vidro temperado de 10 mm, usada com fechaduras de referência 1520SE / 9520PRD / 9520PRE. Ref.: Santa Marina/1504S; Belga Metais 9504S</t>
  </si>
  <si>
    <t>SF-00860</t>
  </si>
  <si>
    <t>Contra fechadura, com furo, para porta de correr com furo em vidro temperado 10 mm, usada com fechaduras de referência 3530/9510-F. Ref.: Santa Marina/3534; Belga Metais/9511-F</t>
  </si>
  <si>
    <t>SF-00861</t>
  </si>
  <si>
    <t>Trinco inferior, com miolo, em latão fundido cromado, para porta de vidro temperado 10 mm. Ref.: Santa Marina/1502; Belga Metais/9502</t>
  </si>
  <si>
    <t>SF-00862</t>
  </si>
  <si>
    <t>SF-00863</t>
  </si>
  <si>
    <t>Puxador para porta de vidro temperado redondo duplo em resina poliéster incolor com aditivo anti-UV com 110-135 mm de diâmetro. Ref.: 1608 e 1609, Poliforma Alumínios e Ferragens; 1613, Aço Metais</t>
  </si>
  <si>
    <t>SF-00864</t>
  </si>
  <si>
    <t>Puxador para porta de vidro temperado em aço inox, sob medida, tipo A</t>
  </si>
  <si>
    <t>SF-00865</t>
  </si>
  <si>
    <t>Dobradiça superior para porta de vidro temperado, em latão fundido cromado. Ref.: Santa Marina / 1101 ou Belga Metais / 9101</t>
  </si>
  <si>
    <t>SF-00866</t>
  </si>
  <si>
    <t>Obs: Perfil em alumínio anodizado, tipo U - abas iguais - PU 5/8" x 5/8" – espessura 1,58mm</t>
  </si>
  <si>
    <t>Fonte do coeficiente: http://www.estreladosmetais.com.br/pag_metal_aluminio_perfil_u_igual.php</t>
  </si>
  <si>
    <t>SF-00867</t>
  </si>
  <si>
    <t>Obs: Trilho superior em alumínio anodizado 60mm x 49,5mm, para vidro temperado. Ref.: AL-0051</t>
  </si>
  <si>
    <t>Fonte do coeficiente: http://www.ferragensdbf.com.br/produtos-aluminio.html</t>
  </si>
  <si>
    <t>SF-00868</t>
  </si>
  <si>
    <t>Obs: Perfil guia inferior de alumínio anodizado 39,3 mm x 24 mm para vidro temperado 10mm. Ref.: Perfil Guia Inferior AL-0005</t>
  </si>
  <si>
    <t>SF-00869</t>
  </si>
  <si>
    <t>SF-00870</t>
  </si>
  <si>
    <t>Obs: Perfil Guia Inferior “Click” de alumínio anodizado. Ref.: Perfil AL-0013</t>
  </si>
  <si>
    <t>SF-00871</t>
  </si>
  <si>
    <t>Dobradiça inferior para porta de vidro temperado, em latão fundido cromado. Ref.: Santa Marina / 1103; Belga Metais / 9103</t>
  </si>
  <si>
    <t>SF-00872</t>
  </si>
  <si>
    <t>Escova de vedação para aplicação em janela ou porta de vidro temperado, autocolante ou de encaixe, na cor preta, branca ou cinza alumínio, entre 5mm e 7mm de base. Ref.: 290-1 (vidromax) 5x5 preto; Seal; VBrasil; Aluinter</t>
  </si>
  <si>
    <t>SF-00873</t>
  </si>
  <si>
    <t>Roldana simples em nylon para porta ou janela de correr de vidro temperado. Ref.: Santa Marina/1125N; Belga Metais/9125</t>
  </si>
  <si>
    <t>SF-00874</t>
  </si>
  <si>
    <t>Roldana dupla em nylon para porta ou janela de correr de vidro temperado. Ref.: Santa Marina/1125N; Belga Metais/9125</t>
  </si>
  <si>
    <t>SF-00875</t>
  </si>
  <si>
    <t>Capuchinho para trinco para vidro temperado, com furo de 8 ou 10 mm, em latão fundido. Ref.: Santa Marina/1037; Santa Marina/1038; Belga Metais/9038</t>
  </si>
  <si>
    <t>SF-00876</t>
  </si>
  <si>
    <t>Facão simples para lateral e bandeira de vidro temperado 10 mm, com ponto de giro para dobradiça superior, em latão fundido cromado. Ref.: Santa Marina/1209; Belga Metais/9209</t>
  </si>
  <si>
    <t>SF-00877</t>
  </si>
  <si>
    <t>Fechadura de pressão para porta de abrir em vidro temperado 10 mm. Ref.: Belga  Metais/9520-PRD (lado direito); Santa Marina/1520SE; Belga Metais/9520-PRE (lado esquerdo)</t>
  </si>
  <si>
    <t>SF-00878</t>
  </si>
  <si>
    <t>Suporte de união, com miolo, para vidro temperado de 10 mm, em latão fundido cromado. Ref.: Santa Marina/1306; Belga Metais/9306</t>
  </si>
  <si>
    <t>SF-00879</t>
  </si>
  <si>
    <t>Suporte para basculante e pivotante de vidro temperado 10 mm, em latão fundido cromado. Ref.: Santa Marina/1230; Belga Metais/9230</t>
  </si>
  <si>
    <t>SF-00880</t>
  </si>
  <si>
    <t>Trinco central para basculante em vidro temperado 10 mm, em latão fundido cromado. Ref.: Santa Marina/1523; Belga Metais/9523</t>
  </si>
  <si>
    <t>SF-00881</t>
  </si>
  <si>
    <t>SF-00883</t>
  </si>
  <si>
    <t>Dobradiça automática para Box de vidro temperado. Ref.: Belga Metais/9114 e Belga Metais/9115</t>
  </si>
  <si>
    <t>SF-00884</t>
  </si>
  <si>
    <t>Dobradiça horizontal, com trinco central, para janela tipo basculante de vidro temperado com 8mm ou 10mm de espessura. Ref.: Belga Metais/9123-A</t>
  </si>
  <si>
    <t>SF-00885</t>
  </si>
  <si>
    <t>Dobradiça horizontal, sem trinco, para janela tipo basculante de vidro temperado com 8mm ou 10mm de espessura. Ref.: Belga Metais/9123</t>
  </si>
  <si>
    <t>SF-00886</t>
  </si>
  <si>
    <t>Fechadura elétrica para porta de vidro temperado com 8mm ou 10mm de espessura, acabamento cromado. Ref.: Fechadura Modelo FV35ICR / FV35ECRA / FV32ICR / FV32IPR / FV32ICRA / FV32ECRA, fabricante Amelco</t>
  </si>
  <si>
    <t>SF-00887</t>
  </si>
  <si>
    <t>Porteiro eletrônico residencial. Ref.: Amelco AM-m²00</t>
  </si>
  <si>
    <t>SF-00888</t>
  </si>
  <si>
    <t>Acionador de fechadura elétrica para porta de vidro temperado com 01 acionador fixo. Ref.; Amelco AF62UP</t>
  </si>
  <si>
    <t>SF-00889</t>
  </si>
  <si>
    <t>Mini chapinha para trinco de janela basculante em vidro temperado 8 ou 10 mm, em latão fundido cromado. Ref.: Belga Metais/9801-M</t>
  </si>
  <si>
    <t>SF-00890</t>
  </si>
  <si>
    <t>Puxador de latão polido - diâmetro 25mm, para portas e janelas de vidro temperado. Ref.: Belga Metais/9629</t>
  </si>
  <si>
    <t>SF-00891</t>
  </si>
  <si>
    <t>Trinco sem miolo, para vidro temperado 8mm ou 10 mm, funcionando como suporte inferior de centro, em latão fundido cromado. Ref.: Belga Metais/9335</t>
  </si>
  <si>
    <t>SF-00892</t>
  </si>
  <si>
    <t>Obs: Tubo de alumínio quadrado 50x50, para fixação de painéis em vidro temperado de 8mm ou 10 mm</t>
  </si>
  <si>
    <t>SF-00893</t>
  </si>
  <si>
    <t>Veda fresta adesivo “E” em PVC branco, elemento vedante adesivo para portas e janelas</t>
  </si>
  <si>
    <t>SF-00894</t>
  </si>
  <si>
    <t>Obs: Vedapress 10mm, elemento vedante para portas e janelas de vidro temperado de 8mm ou 10 mm. Ref.: AL-15 - Poliformas alumínio e ferragens</t>
  </si>
  <si>
    <t>Fonte do coeficiente: http://www.alumipremium.com/produto/al15</t>
  </si>
  <si>
    <t>SF-00895</t>
  </si>
  <si>
    <t>SF-00896</t>
  </si>
  <si>
    <t>Vidro fumê/bronze temperado 10mm</t>
  </si>
  <si>
    <t>SF-00897</t>
  </si>
  <si>
    <t>Puxador para porta de vidro temperado em aço inox, sob medida, tipo B</t>
  </si>
  <si>
    <t>SF-00898</t>
  </si>
  <si>
    <t>SF-00899</t>
  </si>
  <si>
    <t>Pivô para dobradiça inferior (montagem com a 1103- TQ) para porta em vidro temperado</t>
  </si>
  <si>
    <t>SF-00900</t>
  </si>
  <si>
    <t>Dobradiça direita inferior excêntrica para porta pivotante em vidro temperado, dimensões máximas recomendadas 1000 x 2100 mm ou 900 x 2400 mm</t>
  </si>
  <si>
    <t>SF-00901</t>
  </si>
  <si>
    <t>Dobradiça esquerda inferior excêntrica para porta pivotante em vidro temperado, dimensões máximas recomendadas 1000 x 2100 mm ou 900 x 2400 mm</t>
  </si>
  <si>
    <t>SF-00902</t>
  </si>
  <si>
    <t>Dobradiça pivotante inferior com trinco, em alumínio, para porta em vidro temperado, dimensões máximas recomendadas 900 x 2200 mm</t>
  </si>
  <si>
    <t>SF-00903</t>
  </si>
  <si>
    <t>Carrinho para porta de correr em vidro temperado até 20kg 1 roldana e 2 furos. Ref.: Vidromax 1122-S</t>
  </si>
  <si>
    <t>SF-00904</t>
  </si>
  <si>
    <t>Carrinho para porta de correr em vidro temperado até 80kg 2 roldanas e 2 furos. Ref.: Vidromax 1122</t>
  </si>
  <si>
    <t>SF-00905</t>
  </si>
  <si>
    <t>Carrinho para porta de correr em vidro temperado com roldana côncava, dimensões máximas recomendadas 600 x 1800 mm</t>
  </si>
  <si>
    <t>SF-00906</t>
  </si>
  <si>
    <t>Guia de nylon para porta de correr em vidro temperado</t>
  </si>
  <si>
    <t>SF-00907</t>
  </si>
  <si>
    <t>Puxador H tubular em aço inox AISI304, com porcas tipo castelo, comprimento 45cm, entre furos de 30cm,  diâmetro 1.1/4",  chapa #16, acabamento escovado. Ref.: PX-RD, Poliforma Alumínio e Ferragens</t>
  </si>
  <si>
    <t>SF-00908</t>
  </si>
  <si>
    <t>SF-00909</t>
  </si>
  <si>
    <t>SF-00910</t>
  </si>
  <si>
    <t>SF-00911</t>
  </si>
  <si>
    <t>SF-00912</t>
  </si>
  <si>
    <t>SF-00913</t>
  </si>
  <si>
    <t>Espelho fumê/bronze 4mm lapidado</t>
  </si>
  <si>
    <t>SF-00914</t>
  </si>
  <si>
    <t>SF-00915</t>
  </si>
  <si>
    <t>Obs.: Consumo de acordo com o fabricante do produto "Super Graute Quartzolit", referência comercial indicada.</t>
  </si>
  <si>
    <t>https://www.quartzolit.weber/files/br/2017-12/super_graute_quartzolit.pdf</t>
  </si>
  <si>
    <t>SF-00916</t>
  </si>
  <si>
    <t>SF-00917</t>
  </si>
  <si>
    <t>SF-00918</t>
  </si>
  <si>
    <t>SF-00919</t>
  </si>
  <si>
    <t>SF-00920</t>
  </si>
  <si>
    <t>SF-00921</t>
  </si>
  <si>
    <t>Obs.: Considerando fornecedor de argila a 20 km do Senado Federal.</t>
  </si>
  <si>
    <t>SF-00922</t>
  </si>
  <si>
    <t>SF-00923</t>
  </si>
  <si>
    <t>SF-00924</t>
  </si>
  <si>
    <t>SF-00925</t>
  </si>
  <si>
    <t>SF-00926</t>
  </si>
  <si>
    <t>Assento poliéster, mod.: Vogue plus, cor branca, com fixação cromada. AP.51 ref: DECA ou equivalente</t>
  </si>
  <si>
    <t>SF-00927</t>
  </si>
  <si>
    <t>Registro gaveta em liga de cobre, bitola 1 1/2" mod:1502.B.112 ref: DECA ou equivalente</t>
  </si>
  <si>
    <t>SF-00928</t>
  </si>
  <si>
    <t>Cabo flexível isolado em EPR não halogenado 25 mm² 0,6 a 1 kV</t>
  </si>
  <si>
    <t>SF-00929</t>
  </si>
  <si>
    <t>Cabo flexível isolado em EPR não halogenado 35 mm² 0,6 a 1 kV</t>
  </si>
  <si>
    <t>SF-00930</t>
  </si>
  <si>
    <t>Cabo flexível isolado em EPR não halogenado 50 mm² 0,6 a 1 kV</t>
  </si>
  <si>
    <t>SF-00931</t>
  </si>
  <si>
    <t>Cabo flexível isolado em EPR não halogenado 70 mm² 0,6 a 1 kV</t>
  </si>
  <si>
    <t>SF-00932</t>
  </si>
  <si>
    <t>Cabo flexível isolado em EPR não halogenado 95 mm² 0,6 a 1 kV</t>
  </si>
  <si>
    <t>SF-00933</t>
  </si>
  <si>
    <t>Cabo flexível isolado em EPR não halogenado 120 mm² 0,6 a 1 kV</t>
  </si>
  <si>
    <t>SF-00934</t>
  </si>
  <si>
    <t>Cabo flexível isolado em EPR não halogenado 150 mm² 0,6 a 1 kV</t>
  </si>
  <si>
    <t>SF-00935</t>
  </si>
  <si>
    <t>Cabo flexível isolado em EPR não halogenado 185 mm² 0,6 a 1 kV</t>
  </si>
  <si>
    <t>SF-00936</t>
  </si>
  <si>
    <t>Cabo flexível isolado em EPR não halogenado 240 mm² 0,6 a 1 kV</t>
  </si>
  <si>
    <t>SF-00937</t>
  </si>
  <si>
    <t>SF-00938</t>
  </si>
  <si>
    <t>SF-00940</t>
  </si>
  <si>
    <t>Obs.: Considerou-se aproveitamento de 3x para a tela, já que trata-se de locação.</t>
  </si>
  <si>
    <t>SF-00942</t>
  </si>
  <si>
    <t>SF-00943</t>
  </si>
  <si>
    <t>Registro de gaveta em liga de cobre, bitola 1" mod: 4509.302 ref: DECA ou equivalente</t>
  </si>
  <si>
    <t>SF-00944</t>
  </si>
  <si>
    <t>Registro de pressão em liga de cobre, bitola 3/4" mod: 4416.202 ref: DECA ou equivalente</t>
  </si>
  <si>
    <t>SF-00946</t>
  </si>
  <si>
    <t>SF-00947</t>
  </si>
  <si>
    <t>SF-00948</t>
  </si>
  <si>
    <t>SF-00950</t>
  </si>
  <si>
    <t>SF-00951</t>
  </si>
  <si>
    <t>SF-00952</t>
  </si>
  <si>
    <t>SF-00953</t>
  </si>
  <si>
    <t>SF-00954</t>
  </si>
  <si>
    <t>SF-00955</t>
  </si>
  <si>
    <t>SF-00956</t>
  </si>
  <si>
    <t>SF-00957</t>
  </si>
  <si>
    <t>SF-00958</t>
  </si>
  <si>
    <t>SF-00959</t>
  </si>
  <si>
    <t>SF-00960</t>
  </si>
  <si>
    <t>SF-00961</t>
  </si>
  <si>
    <t>Broca com ponta de widia Ø 3/8" x 160 mm</t>
  </si>
  <si>
    <t>Furadeira de impacto elétrica - 0,65 kW, Ø mandril 5/8"</t>
  </si>
  <si>
    <t>h prod</t>
  </si>
  <si>
    <t>Fontes: PINI 05.102.000020.SER</t>
  </si>
  <si>
    <t>SF-00962</t>
  </si>
  <si>
    <t>Insert metálico tipo 2, conforme projeto</t>
  </si>
  <si>
    <t>SF-00963</t>
  </si>
  <si>
    <t>Insert metálico tipo 3, conforme projeto</t>
  </si>
  <si>
    <t>SF-00964</t>
  </si>
  <si>
    <t>Mármore branco especial 20mm</t>
  </si>
  <si>
    <t>SF-00965</t>
  </si>
  <si>
    <t>Insert metálico tipo 1, conforme projeto</t>
  </si>
  <si>
    <t>Fontes: ORSE 03735, PINI 05.102.000020.SER e 05.108.000450.SER</t>
  </si>
  <si>
    <r>
      <rPr>
        <b/>
        <sz val="10"/>
        <rFont val="Arial"/>
        <family val="2"/>
      </rPr>
      <t>Observações:</t>
    </r>
    <r>
      <rPr>
        <sz val="10"/>
        <rFont val="Arial"/>
        <family val="2"/>
      </rPr>
      <t xml:space="preserve"> Considerando uma placa de 0,40 m x 0,80 m, que, conforme projeto, necessita de 2 inserts.</t>
    </r>
  </si>
  <si>
    <t>SF-00966</t>
  </si>
  <si>
    <t>Mármore branco especial 30mm</t>
  </si>
  <si>
    <t>SF-00967</t>
  </si>
  <si>
    <t>SF-00968</t>
  </si>
  <si>
    <t>Fontes: PINI 05.102.000020.SER e 05.108.000450.SER</t>
  </si>
  <si>
    <t>SF-00969</t>
  </si>
  <si>
    <t>SF-00970</t>
  </si>
  <si>
    <t>SF-00971</t>
  </si>
  <si>
    <t>SF-00972</t>
  </si>
  <si>
    <t>Hidrofugante à base de silano e silicone</t>
  </si>
  <si>
    <t>SF-00973</t>
  </si>
  <si>
    <t>Cantoneira em alumínio abas iguais 1" x 1/8" com pintura eletrostática branca</t>
  </si>
  <si>
    <t>SF-00974</t>
  </si>
  <si>
    <t>Granito Amarelo Capri para rodapé</t>
  </si>
  <si>
    <t>SF-00975</t>
  </si>
  <si>
    <t>Lixadeira angular manual elétrica Ø 7" 2200 W 6600 rpm</t>
  </si>
  <si>
    <t>loc/un/dia</t>
  </si>
  <si>
    <t>Ponta montada A2 haste 1/4"</t>
  </si>
  <si>
    <t>SF-00976</t>
  </si>
  <si>
    <t>SF-00977</t>
  </si>
  <si>
    <t>Fonte: SINAPI 98575 (05/2022)</t>
  </si>
  <si>
    <t>SF-00978</t>
  </si>
  <si>
    <t>SF-00980</t>
  </si>
  <si>
    <t>SF-00981</t>
  </si>
  <si>
    <t>SF-00982</t>
  </si>
  <si>
    <t>SF-00983</t>
  </si>
  <si>
    <t>SF-00984</t>
  </si>
  <si>
    <t>SF-00986</t>
  </si>
  <si>
    <t>SF-00987</t>
  </si>
  <si>
    <t>SF-00988</t>
  </si>
  <si>
    <t>SF-00989</t>
  </si>
  <si>
    <t>Obs.: Considerando fornecedor de calcário a 20km do Senado Federal.</t>
  </si>
  <si>
    <t>SF-00990</t>
  </si>
  <si>
    <t>Obs: considerando uma demão, meio-fio de 30 cm x 15 cm x 13 cm (altura, base inferior, base superior), enterrado 5 cm.</t>
  </si>
  <si>
    <t>SF-00991</t>
  </si>
  <si>
    <t>Obs.: Considerando fornecedor de areia a 20km do Senado Federal.</t>
  </si>
  <si>
    <t>SF-00992</t>
  </si>
  <si>
    <t>Obs.: Considerando fornecedor de brita a 20km do Senado Federal.</t>
  </si>
  <si>
    <t>SF-00994</t>
  </si>
  <si>
    <t>SF-01001</t>
  </si>
  <si>
    <t>SF-01011</t>
  </si>
  <si>
    <t>SF-01012</t>
  </si>
  <si>
    <t>SF-01013</t>
  </si>
  <si>
    <t>Impermeabilizante Idea HP</t>
  </si>
  <si>
    <t>Obs: Rendimento informado na especificação do serviço (12 m2 para 1 L, considerando duas demãos).</t>
  </si>
  <si>
    <t>Fonte: SINAPI 73872/2</t>
  </si>
  <si>
    <t>SF-01014</t>
  </si>
  <si>
    <t>SF-01029</t>
  </si>
  <si>
    <t>SF-01030</t>
  </si>
  <si>
    <t>SF-01031</t>
  </si>
  <si>
    <t>SF-01032</t>
  </si>
  <si>
    <t>SF-01033</t>
  </si>
  <si>
    <t>SF-01034</t>
  </si>
  <si>
    <t>SF-01035</t>
  </si>
  <si>
    <t>SF-01036</t>
  </si>
  <si>
    <t>SF-01037</t>
  </si>
  <si>
    <t>SF-01038</t>
  </si>
  <si>
    <t>SF-01039</t>
  </si>
  <si>
    <t>SF-01040</t>
  </si>
  <si>
    <t>SF-01041</t>
  </si>
  <si>
    <t>SF-01053</t>
  </si>
  <si>
    <t>Adesivo epóxi estrutural - bisnaga de 50ml</t>
  </si>
  <si>
    <t>SF-01054</t>
  </si>
  <si>
    <t>Perfil metálico em chapa #14 dobrada</t>
  </si>
  <si>
    <t>Fonte: SIURB 08-01-70 e SBC 150700</t>
  </si>
  <si>
    <t>SF-01059</t>
  </si>
  <si>
    <t>Granito Vermelho Brasília, com 20 mm de espessura, polido, com testeira para acabamento em meia esquadria, para bancadas</t>
  </si>
  <si>
    <t>SF-01060</t>
  </si>
  <si>
    <t>SF-01061</t>
  </si>
  <si>
    <t>SF-01062</t>
  </si>
  <si>
    <t>SF-01063</t>
  </si>
  <si>
    <t xml:space="preserve">MEDIDOR DE GÁS EM ALUMÍNIO. Ref. LAO G6 </t>
  </si>
  <si>
    <t>SF-01064</t>
  </si>
  <si>
    <t>Válvula de esfera tripartida Classe 300</t>
  </si>
  <si>
    <t>SF-01065</t>
  </si>
  <si>
    <t>SF-01066</t>
  </si>
  <si>
    <t>SF-01068</t>
  </si>
  <si>
    <t>Eletroduto de aço com costura galvanização eletrolítica Ø 3"</t>
  </si>
  <si>
    <t>SF-01069</t>
  </si>
  <si>
    <t>Grelha em ferro fundido com caixilho de apoio espessura 15 mm, largura 200 mm</t>
  </si>
  <si>
    <t>SF-01070</t>
  </si>
  <si>
    <t>Granito Vermelho Brasília, com 20 mm de espessura e 150 mm de altura, para soleira e peitoril</t>
  </si>
  <si>
    <t>SF-01071</t>
  </si>
  <si>
    <t>Luminária redonda de embutir, LED, potência 19 W, temperatura de cor 3000 K, fluxo luminoso 1770 lm. Ref: OSRAM - LEDVANCE DOWNLIGHT XL WT 830</t>
  </si>
  <si>
    <t>SF-01072</t>
  </si>
  <si>
    <t>SF-01073</t>
  </si>
  <si>
    <t>DIVISORIA EM GRANITO, COM DUAS FACES POLIDAS, TIPO ANDORINHA/ QUARTZ/ CASTELO/ CORUMBA OU OUTROS EQUIVALENTES DA REGIAO, E=  2,0 CM</t>
  </si>
  <si>
    <t>SF-01074</t>
  </si>
  <si>
    <t>SF-01076</t>
  </si>
  <si>
    <t>Cerâmica GAIL (Referência 1009 Placa Cerâmica Linha Gressit da Marca Gail, tamanho 240 mm x 116 mm, espessura 9 mm)</t>
  </si>
  <si>
    <t>SF-01077</t>
  </si>
  <si>
    <t>SF-01078</t>
  </si>
  <si>
    <t>SF-01080</t>
  </si>
  <si>
    <t>Perfil "U" em aço galvanizado 25mm x 25mm, espessura 1,5mm (#16)</t>
  </si>
  <si>
    <t>SF-01082</t>
  </si>
  <si>
    <t>SF-01083</t>
  </si>
  <si>
    <t>SF-01088</t>
  </si>
  <si>
    <t>SF-01089</t>
  </si>
  <si>
    <t>SF-01090</t>
  </si>
  <si>
    <t>SF-01092</t>
  </si>
  <si>
    <t>SF-01093</t>
  </si>
  <si>
    <t>SF-01094</t>
  </si>
  <si>
    <t>SF-01095</t>
  </si>
  <si>
    <t>Ar-condicionado "splitão" 49 kW</t>
  </si>
  <si>
    <t>SF-01096</t>
  </si>
  <si>
    <t>Ar-condicionado "splitão" 64 kW</t>
  </si>
  <si>
    <t>SF-01097</t>
  </si>
  <si>
    <t>SF-01098</t>
  </si>
  <si>
    <t>SF-01101</t>
  </si>
  <si>
    <t>SF-01102</t>
  </si>
  <si>
    <t>SF-01104</t>
  </si>
  <si>
    <t>SF-01105</t>
  </si>
  <si>
    <t>Laminado melamínico texturizado esp. 1,3 mm</t>
  </si>
  <si>
    <t>SF-01106</t>
  </si>
  <si>
    <t>Granito Preto Absoluto, com 20 mm de espessura</t>
  </si>
  <si>
    <t>SF-01107</t>
  </si>
  <si>
    <t>Granito Arabesco, com 20 mm de espessura</t>
  </si>
  <si>
    <t>SF-01108</t>
  </si>
  <si>
    <t>SF-01109</t>
  </si>
  <si>
    <t>SF-01110</t>
  </si>
  <si>
    <t>Piso vinílico em manta esp. 2 mm</t>
  </si>
  <si>
    <t>Argamassa autonivelante para preparação/regularização de contrapiso</t>
  </si>
  <si>
    <t>SF-01111</t>
  </si>
  <si>
    <t>Corpo de apoio em polietileno para aplicação de mástiques em juntas</t>
  </si>
  <si>
    <t>Obs 1: Considerando consumo do adesivo estrutural 1,8 kg / m² / mm.</t>
  </si>
  <si>
    <t>Obs 2: Considerando consumo do selante 100 ml / cm de espessura.</t>
  </si>
  <si>
    <t>SF-01112</t>
  </si>
  <si>
    <t>Massa rápida para recuperação</t>
  </si>
  <si>
    <t>Argamassa para recuperação</t>
  </si>
  <si>
    <t>Primer à base de resina acrílica</t>
  </si>
  <si>
    <t>Lixa grana 100 para superfície metálica</t>
  </si>
  <si>
    <t>Fonte: PINI 20.105.000010.SER e PINI 20.105.000015.SER</t>
  </si>
  <si>
    <t>SF-01113</t>
  </si>
  <si>
    <t>Raspagem, calafetagem, aplicação de synteko alto brilho em piso de madeira</t>
  </si>
  <si>
    <t>SF-01114</t>
  </si>
  <si>
    <t>SF-01115</t>
  </si>
  <si>
    <t>SF-01116</t>
  </si>
  <si>
    <t>Piso sintético flutuante, laminado de alta resistência, superfície em overlay, substrato HDF-H, painel de fibras de madeira de alta densidade, e = 7 cm</t>
  </si>
  <si>
    <t>SF-01117</t>
  </si>
  <si>
    <t>Placa acústica perfilada, semi-rígida, de estrutura micro-celular, com dimensões de 625x625x25 mm, na cor natural (cinza claro)</t>
  </si>
  <si>
    <t>SF-01118</t>
  </si>
  <si>
    <t>Placa acústica plana, semi-rígida, de estrutura micro-celular, com dimensões de 625x625x25 mm, na cor natural (cinza claro)</t>
  </si>
  <si>
    <t>SF-01119</t>
  </si>
  <si>
    <t>SF-01120</t>
  </si>
  <si>
    <t>SF-01121</t>
  </si>
  <si>
    <t>Obs.: Acréscimo de 15% no coeficiente da tinta para suprir a diferença de preço da tinta branca para as tintas de cores especiais.</t>
  </si>
  <si>
    <t>SF-01123</t>
  </si>
  <si>
    <t>SF-01124</t>
  </si>
  <si>
    <t>SF-01125</t>
  </si>
  <si>
    <t>SOLVENTE PARA VERNIZ POLIURETANO</t>
  </si>
  <si>
    <t>VERNIZ POLIURETANO ALIFÁTICO BICOMPONENTE</t>
  </si>
  <si>
    <t>KG</t>
  </si>
  <si>
    <t>SF-01126</t>
  </si>
  <si>
    <t>Carga inerte para tratamento antiderrapante em piso (ref.: Sikadur 512 ou 515)</t>
  </si>
  <si>
    <t>SF-01127</t>
  </si>
  <si>
    <t>SF-01128</t>
  </si>
  <si>
    <t>Compressor de ar portátil de 71 PCM - 15 kW</t>
  </si>
  <si>
    <t>CHP</t>
  </si>
  <si>
    <t>Serra para corte de concreto e asfalto - 10 kW</t>
  </si>
  <si>
    <t>Cordão de polietileno expandido</t>
  </si>
  <si>
    <t>Disco diamantado - D = 350 mm</t>
  </si>
  <si>
    <t>SF-01129</t>
  </si>
  <si>
    <t>Obs: considerando fornecedor de areia e brita a 20 km do Senado Federal</t>
  </si>
  <si>
    <t>SF-01130</t>
  </si>
  <si>
    <t>Emulsão asfáltica RR 2C</t>
  </si>
  <si>
    <t>SF-01131</t>
  </si>
  <si>
    <t>Compactador manual de placa vibratória - 3 kW</t>
  </si>
  <si>
    <t>Asfalto a frio ensacado</t>
  </si>
  <si>
    <t>SF-01132</t>
  </si>
  <si>
    <t>SF-01133</t>
  </si>
  <si>
    <t>SF-01134</t>
  </si>
  <si>
    <t>Cumeeira metálica galvanizada GR 40 com espessura de 0,43 mm.</t>
  </si>
  <si>
    <t>SF-01135</t>
  </si>
  <si>
    <t>Telha metálica trapezoidal galvanizada GR 25 com espessura de 0,43 mm, com largura de 1020 mm e comprimento de 5 metros.</t>
  </si>
  <si>
    <t>SF-01136</t>
  </si>
  <si>
    <t>Cumeeira metálica galvanizada GR 25 com espessura de 0,43 mm.</t>
  </si>
  <si>
    <t>SF-01137</t>
  </si>
  <si>
    <t>Conjunto de vedação elástica para furo Ø 8 mm</t>
  </si>
  <si>
    <t>Telha estrutural de fibrocimento ondulada esp. 8 mm largura útil 102 cm</t>
  </si>
  <si>
    <t>Calço plástico para fixação de telha de fibrocimento tipo modulada e onda 50</t>
  </si>
  <si>
    <t>Fixador de aba telha de fibrocimento simples modulada</t>
  </si>
  <si>
    <t>Parafuso rosca soberba galvanizado Ø 8 mm x 165 mm</t>
  </si>
  <si>
    <t>SF-01138</t>
  </si>
  <si>
    <t>Cumeeira articulada superior para telha de fibrocimento modulada ou onda 50</t>
  </si>
  <si>
    <t>SF-01139</t>
  </si>
  <si>
    <t>Cumeeira articulada inferior para telha de fibrocimento tipo modulada ou onda 50</t>
  </si>
  <si>
    <t>SF-01140</t>
  </si>
  <si>
    <t>SF-01141</t>
  </si>
  <si>
    <t>SF-01142</t>
  </si>
  <si>
    <t>SF-01143</t>
  </si>
  <si>
    <t>Telha estrutural de fibrocimento esp. 8 mm largura útil 49 cm</t>
  </si>
  <si>
    <t>Parafuso rosca soberba galvanizado Ø 8 mm x 250 mm</t>
  </si>
  <si>
    <t>SF-01147</t>
  </si>
  <si>
    <t>SF-01148</t>
  </si>
  <si>
    <t>SF-01149</t>
  </si>
  <si>
    <t>Lava-jato água fria pressão 1700 psi</t>
  </si>
  <si>
    <t>loc/un/h</t>
  </si>
  <si>
    <t>Solução limpadora diluída em água</t>
  </si>
  <si>
    <t>SF-01150</t>
  </si>
  <si>
    <t>SF-01151</t>
  </si>
  <si>
    <t>SF-01152</t>
  </si>
  <si>
    <t>SF-01153</t>
  </si>
  <si>
    <t>SF-01154</t>
  </si>
  <si>
    <t>SF-01155</t>
  </si>
  <si>
    <t>SF-01156</t>
  </si>
  <si>
    <t>Emulsão asfáltica elastomérica para uso em impermeabilização</t>
  </si>
  <si>
    <t>SF-01157</t>
  </si>
  <si>
    <t>SF-01158</t>
  </si>
  <si>
    <t>Pintura inibidora de raízes</t>
  </si>
  <si>
    <t>SF-01159</t>
  </si>
  <si>
    <t>Geocomposto Drenante industrializado formado por estrutura drenante de pelo menos 10 mm</t>
  </si>
  <si>
    <t>SF-01160</t>
  </si>
  <si>
    <t>SF-01161</t>
  </si>
  <si>
    <t>SF-01163</t>
  </si>
  <si>
    <t>Chapa de madeira compensada resinada 1,10 x 2,20 m # 10 mm</t>
  </si>
  <si>
    <t>SF-01164</t>
  </si>
  <si>
    <t>SF-01165</t>
  </si>
  <si>
    <t>SF-01166</t>
  </si>
  <si>
    <t>Revestimento impermabilizante bloqueador de umidade</t>
  </si>
  <si>
    <t>Obs: considerando rendimento informado na especificação técnica do produto indicado como referência comercial (Lata de 3,6L rende até 3 demãos, com 25 m²/demão).</t>
  </si>
  <si>
    <t>SF-01167</t>
  </si>
  <si>
    <t>Tinta aluminizada de base asfáltica</t>
  </si>
  <si>
    <t>SF-01168</t>
  </si>
  <si>
    <t>Obs: considerando fornecedor de areia a 20 km do Senado Federal</t>
  </si>
  <si>
    <t>SF-01169</t>
  </si>
  <si>
    <t>Obs: Adotou-se o consumo de 350 mL/m², conforme recomendação do fabricante do produto para aplicação homogênea.</t>
  </si>
  <si>
    <t>http://vedacit.com.br/produtos/primer-eco-vedacit</t>
  </si>
  <si>
    <t>SF-01170</t>
  </si>
  <si>
    <t>SF-01171</t>
  </si>
  <si>
    <t>SF-01172</t>
  </si>
  <si>
    <t>Manta asfáltica aluminizada</t>
  </si>
  <si>
    <t>SF-01173</t>
  </si>
  <si>
    <t>Emulsão hidro-asfáltica</t>
  </si>
  <si>
    <t>Tinta betuminosa</t>
  </si>
  <si>
    <t>Manta butílica # 0,8 mm</t>
  </si>
  <si>
    <t>Fita de caldeação para manta butilíca largura 50 mm # 3 mm</t>
  </si>
  <si>
    <t>Adesivo auto vulcanizante para manta butilíca</t>
  </si>
  <si>
    <t>SF-01174</t>
  </si>
  <si>
    <t>SF-01175</t>
  </si>
  <si>
    <t>Asfalto elastomérico</t>
  </si>
  <si>
    <t>*Adotou-se o consumo de 2 kg/m², valor intermediário da recomendação do fabricante do produto.</t>
  </si>
  <si>
    <t>http://www.denverimper.com.br/files/produtos/0000001-0000500/122/e5fe48d2b8810574e94921c5fb6cea0c.pdf</t>
  </si>
  <si>
    <t>SF-01176</t>
  </si>
  <si>
    <t>SF-01177</t>
  </si>
  <si>
    <t>SF-01178</t>
  </si>
  <si>
    <t>FIBRA DE POLIPROPILENO P/ CONCRETO DOSADO EM CENTRAL FILAMENTOS - TECNOLOGIA "CRACKSTOP"</t>
  </si>
  <si>
    <t>SF-01179</t>
  </si>
  <si>
    <t>Obs: considerando 1,01 L/kg, conforme especificado na ficha técnica do produto indicado como referência comercial.</t>
  </si>
  <si>
    <t>SF-01180</t>
  </si>
  <si>
    <t>Obs: considerando fornecedor de brita a 20 km do Senado Federal</t>
  </si>
  <si>
    <t>SF-01184</t>
  </si>
  <si>
    <t>SF-01185</t>
  </si>
  <si>
    <t>SF-01201</t>
  </si>
  <si>
    <t>SF-01205</t>
  </si>
  <si>
    <t>SF-01206</t>
  </si>
  <si>
    <t>SF-01214</t>
  </si>
  <si>
    <t>SF-01219</t>
  </si>
  <si>
    <t>SF-01225</t>
  </si>
  <si>
    <t>SF-01226</t>
  </si>
  <si>
    <t>SF-01232</t>
  </si>
  <si>
    <t>Adesivo de contato a base d'água</t>
  </si>
  <si>
    <t>Carpete aveludado azul royal, para uso comercial, adequado para tráfego pesado, conforme especificações técnicas.</t>
  </si>
  <si>
    <t>Adjuvante para argamassa base PVA</t>
  </si>
  <si>
    <t>SF-01233</t>
  </si>
  <si>
    <t>SF-01234</t>
  </si>
  <si>
    <t xml:space="preserve">Cortina de proteção para solda com suporte, 1,22 m x 1,78 m </t>
  </si>
  <si>
    <t>SF-01235</t>
  </si>
  <si>
    <t>SF-01236</t>
  </si>
  <si>
    <t>SF-01240</t>
  </si>
  <si>
    <t>Batedor/limitador inferior para box de correr, em material polimérico sintético</t>
  </si>
  <si>
    <t>SF-01241</t>
  </si>
  <si>
    <t>Batedor/amortecedor lateral de borracha para box de correr.</t>
  </si>
  <si>
    <t>SF-01242</t>
  </si>
  <si>
    <t>Batedor/limitador superior para roldana de box de correr, em material polimérico sintético</t>
  </si>
  <si>
    <t>SF-01243</t>
  </si>
  <si>
    <t>Ref.: AL Indústria Ref.: AL-63</t>
  </si>
  <si>
    <t>Fonte: http://www.alpuxadores.com.br/baixar/catalogo.pdf</t>
  </si>
  <si>
    <t>SF-01244</t>
  </si>
  <si>
    <t>Ref.: AL Indústria Ref.: AL-BX-02</t>
  </si>
  <si>
    <t>SF-01245</t>
  </si>
  <si>
    <t>Ref.: AL Indústria Ref.: AL-BX-07</t>
  </si>
  <si>
    <t>SF-01246</t>
  </si>
  <si>
    <t>Ref.: AL Indústria Ref.: AL-BX-08</t>
  </si>
  <si>
    <t>SF-01247</t>
  </si>
  <si>
    <t>Ref.: AL Indústria Ref.: AL-BX-03</t>
  </si>
  <si>
    <t>SF-01248</t>
  </si>
  <si>
    <t>Ref.: AL Indústria Ref.: AL-BX-01</t>
  </si>
  <si>
    <t>SF-01249</t>
  </si>
  <si>
    <t>Ref.: AL Indústria Ref.: AL-BX-05</t>
  </si>
  <si>
    <t>SF-01250</t>
  </si>
  <si>
    <t>Ref.: AL Indústria Ref.: AL-BX-06</t>
  </si>
  <si>
    <t>SF-01251</t>
  </si>
  <si>
    <t>Bacia Sanitária convencional branca ref: Deca Vogue Plus P.5.17 ou equivalente</t>
  </si>
  <si>
    <t>SF-01252</t>
  </si>
  <si>
    <t>Bidê 3 furos branco ref: Deca Vogue Plus B.5.17 ou equivalente</t>
  </si>
  <si>
    <t>SF-01255</t>
  </si>
  <si>
    <t>Chuveiro de metal cromado com tubo de parede, crivo regulável e restritor de vazão. Ref.: Deca Aspen 1967.C.CT ou equivalente</t>
  </si>
  <si>
    <t>SF-01256</t>
  </si>
  <si>
    <t>Misturador para bidê, ref: Deca Aspen 1895.C35 ou equivalente</t>
  </si>
  <si>
    <t>SF-01257</t>
  </si>
  <si>
    <t>Misturador de mesa para cozinha, bica móvel, cromado. Ref.: Deca Aspen 1256.C35 ou equivalente</t>
  </si>
  <si>
    <t>SF-01258</t>
  </si>
  <si>
    <t>Misturador para lavatório de mesa bica alta, cromado. Ref.: Deca Aspen 1877.C35 ou equivalente</t>
  </si>
  <si>
    <t>SF-01259</t>
  </si>
  <si>
    <t>Misturador de parede para cozinha, cromada. Ref.: Deca Aspen 1258.C35 ou equivalente</t>
  </si>
  <si>
    <t>SF-01260</t>
  </si>
  <si>
    <t>Dobradiça metálica automática para vidro/vidro, utilizada em Box de vidro temperado, com porta de abrir. Ref.: Santa Marina, 1129.</t>
  </si>
  <si>
    <t>SF-01261</t>
  </si>
  <si>
    <t>Luminária tipo arandela, de sobrepor, dimensões (em mm) 250 x 250 x 73, base E27. Ref.: Taschibra-Arandela Embaú; Bronzearte - Bambu</t>
  </si>
  <si>
    <t>Lâmpada fluorescente compacta, 23W, ref: OSRAM Duluxstar DST STICK 23 W/865 220V E27</t>
  </si>
  <si>
    <t>SF-01262</t>
  </si>
  <si>
    <t>SF-01263</t>
  </si>
  <si>
    <t>Base de válvula de descarga 1 1/2”</t>
  </si>
  <si>
    <t>SF-01264</t>
  </si>
  <si>
    <t>Base de válvula de descarga 1 1/4”</t>
  </si>
  <si>
    <t>SF-01265</t>
  </si>
  <si>
    <t>SF-01266</t>
  </si>
  <si>
    <t>SF-01267</t>
  </si>
  <si>
    <t>SF-01268</t>
  </si>
  <si>
    <t>SF-01269</t>
  </si>
  <si>
    <t>SF-01270</t>
  </si>
  <si>
    <t>SF-01271</t>
  </si>
  <si>
    <t>SF-01272</t>
  </si>
  <si>
    <t>Cerâmica 30x60xm Glacier White (26109E) – Linha White Home – Portobello, ou similar</t>
  </si>
  <si>
    <t>SF-01273</t>
  </si>
  <si>
    <t>SF-01278</t>
  </si>
  <si>
    <t>SF-01279</t>
  </si>
  <si>
    <t>SF-01280</t>
  </si>
  <si>
    <t>SF-01281</t>
  </si>
  <si>
    <t>SF-01282</t>
  </si>
  <si>
    <t>Aquecedor elétrico individual automático, 5000W, 220V</t>
  </si>
  <si>
    <t>SF-01283</t>
  </si>
  <si>
    <t>Chuveiro elétrico 7800W, 220V. Ref: Lorenzetti Acqua Storm Ultra</t>
  </si>
  <si>
    <t>SF-01284</t>
  </si>
  <si>
    <t>SF-01285</t>
  </si>
  <si>
    <t>Prateleira com base em resina, com acabamento cromado. Ref: Deca Flex 2031.C.FLX ou equivalente</t>
  </si>
  <si>
    <t>SF-01286</t>
  </si>
  <si>
    <t>Saboneteira com base em resina de alta resistência com espessura com acabamento cromado. Ref: Deca Flex 2010.C.FLX ou equivalente</t>
  </si>
  <si>
    <t>SF-01287</t>
  </si>
  <si>
    <t>Campainha eletrônica de dois tons, 70 dB,  220V</t>
  </si>
  <si>
    <t>SF-01288</t>
  </si>
  <si>
    <t>SF-01289</t>
  </si>
  <si>
    <t>SF-01295</t>
  </si>
  <si>
    <t>SF-01296</t>
  </si>
  <si>
    <t>SF-01310</t>
  </si>
  <si>
    <t>Cambota elastomérica de 8" para suporte de tubulação industrial</t>
  </si>
  <si>
    <t>SF-01311</t>
  </si>
  <si>
    <t>Curva raio curto 45° em aço carbono para solda de topo, SCH 40, DN 125 (5" NPS)</t>
  </si>
  <si>
    <t>SF-01312</t>
  </si>
  <si>
    <t>Curva raio curto 90° em aço carbono para solda de topo, SCH 40, DN 125 (5" NPS)</t>
  </si>
  <si>
    <t>SF-01313</t>
  </si>
  <si>
    <t>Curva raio longo 90° em aço carbono para solda de topo, SCH 40, DN 125 (5" NPS)</t>
  </si>
  <si>
    <t>SF-01314</t>
  </si>
  <si>
    <t>Curva raio longo 90° em aço carbono para solda de topo, SCH 40, DN 200 (8" NPS)</t>
  </si>
  <si>
    <t>SF-01315</t>
  </si>
  <si>
    <t>Eliminador de ar para líquidos com pressão máxima de operação de 10,5 kgf/cm2 (150 psi), DN 20 (3/4" NPS), conexão roscada</t>
  </si>
  <si>
    <t>SF-01316</t>
  </si>
  <si>
    <t>Flange de pescoço em aço carbono, classe 150, DN 125 (5" NPS)</t>
  </si>
  <si>
    <t>SF-01317</t>
  </si>
  <si>
    <t>Isolamento elastomérico em formato de tubo ou coquilha de espessura M, próprio para tubulação ferro de diâmetro nominal 5". Ref.: AF/Armaflex M-140, K-Flex ST</t>
  </si>
  <si>
    <t>SF-01318</t>
  </si>
  <si>
    <t>Meia luva em aço carbono, classe 3000 lbs, rosca BSP ou NPT, DN 15 (1/2" NPS)</t>
  </si>
  <si>
    <t>SF-01319</t>
  </si>
  <si>
    <t>Redução concêntrica em aço carbono para solda de topo, SCH 40, diâmetro DN 200 (8" NPS) × DN 125 (5" NPS)</t>
  </si>
  <si>
    <t>SF-01325</t>
  </si>
  <si>
    <t>Tê em aço carbono para solda de topo, SCH 40, diâmetro DN 200 (8" NPS)</t>
  </si>
  <si>
    <t>SF-01326</t>
  </si>
  <si>
    <t>*Considerando distância Brasília-Sâo Paulo = 1.030 km</t>
  </si>
  <si>
    <t>SF-01327</t>
  </si>
  <si>
    <t>SF-01328</t>
  </si>
  <si>
    <t>SF-01329</t>
  </si>
  <si>
    <t>Válvula gaveta com flange DN 125 (5" NPS)</t>
  </si>
  <si>
    <t>SF-01330</t>
  </si>
  <si>
    <t>Ar-condicionado split hi-wall inverter 18.000 BTU/h</t>
  </si>
  <si>
    <t>SF-01331</t>
  </si>
  <si>
    <t>Cabo constituído por 12 fibras ópticas do tipo monomodo (9/125μm)</t>
  </si>
  <si>
    <t>SF-01332</t>
  </si>
  <si>
    <t>Cabo constituído por 144 fibras ópticas do tipo monomodo (9/125μm)</t>
  </si>
  <si>
    <t>SF-01333</t>
  </si>
  <si>
    <t>SF-01334</t>
  </si>
  <si>
    <t>SF-01335</t>
  </si>
  <si>
    <t>SF-01336</t>
  </si>
  <si>
    <t>SF-01339</t>
  </si>
  <si>
    <t>SF-01340</t>
  </si>
  <si>
    <t>Válvula solenóide para gás</t>
  </si>
  <si>
    <t>SF-01341</t>
  </si>
  <si>
    <t>Coletor de gás</t>
  </si>
  <si>
    <t>SF-01342</t>
  </si>
  <si>
    <t>SF-01343</t>
  </si>
  <si>
    <t>SF-01344</t>
  </si>
  <si>
    <t>SF-01347</t>
  </si>
  <si>
    <t>Bloco autônomo de emergência com fluxo mínimo de 1000 lumens</t>
  </si>
  <si>
    <t>SF-01348</t>
  </si>
  <si>
    <t>Cabo ethernet categoria 5e blindado (FTP)</t>
  </si>
  <si>
    <t>SF-01349</t>
  </si>
  <si>
    <t>Cabo constituído por 12 fibras ópticas do tipo multimodo, LSZH</t>
  </si>
  <si>
    <t>SF-01350</t>
  </si>
  <si>
    <t>Cabo de cobre para comunicação CANbus</t>
  </si>
  <si>
    <t>SF-01351</t>
  </si>
  <si>
    <t>Cabo de cobre para comunicação padrão RS-485</t>
  </si>
  <si>
    <t>SF-01352</t>
  </si>
  <si>
    <t>SF-01353</t>
  </si>
  <si>
    <t>Cabo de potência, 8,7 kV / 15 kV, 95 mm²</t>
  </si>
  <si>
    <t>SF-01354</t>
  </si>
  <si>
    <t>Cabo de potência, 8,7 kV / 15 kV, 240 mm²</t>
  </si>
  <si>
    <t>SF-01355</t>
  </si>
  <si>
    <t>Distribuidor Interno Óptico Industrial para, no mínimo, 12 fibras</t>
  </si>
  <si>
    <t>SF-01356</t>
  </si>
  <si>
    <t>ELETRODUTO/DUTO PEAD FLEXIVEL PAREDE SIMPLES, CORRUGACAO HELICOIDAL, COR PRETA, SEM ROSCA, DE 5",  PARA CABEAMENTO SUBTERRANEO (NBR 15715)</t>
  </si>
  <si>
    <t>M</t>
  </si>
  <si>
    <t>SF-01358</t>
  </si>
  <si>
    <t>Interruptor duplo para condulete alumínio para eletrodutos de 1’’, de sobrepor, com conexões e acessórios.</t>
  </si>
  <si>
    <t>SF-01359</t>
  </si>
  <si>
    <t>Leito tipo semi-pesado 400 mm x 100 mm fabricado em aço galvanizado a fogo # 12/14</t>
  </si>
  <si>
    <t>SF-01360</t>
  </si>
  <si>
    <t>Leito tipo semi-pesado 600 mm x 100 mm fabricado em aço galvanizado a fogo # 12/14</t>
  </si>
  <si>
    <t>SF-01361</t>
  </si>
  <si>
    <t>Luminária de sobrepor T5 2 x 28 W, ref:Osram LEDVANCE DAMP‐PROOF HOUSING Longa Dupla (7016392), Osram LEDVANCE DAMP‐PROOF SEM TUBO DUPLA (7012956), Philips TCW060 2x36, Ourolux Ourofort IP65 2X28/32/36/40W (01527/01528), Lumicenter FHT03‐S228</t>
  </si>
  <si>
    <t>Reator eletrônico 2 x 28 W. Ref.: Osram QUICKTRONIC fit T5 QT‐FIT5 2x14‐35, Philips EL1/214‐28A26 P (EL1/21428).</t>
  </si>
  <si>
    <t>Lâmpada fluorescente T5 de 28 W, ref.: Philips TL5 Essential HE Super 80 28W/840 (TL5‐28W‐ESS/840), Osram HE SL 28 W/840 (7009688, Série Smartlux), Philips TL5‐28W‐HE/840, GE F28W/T5/840</t>
  </si>
  <si>
    <t>SF-01362</t>
  </si>
  <si>
    <t>SF-01363</t>
  </si>
  <si>
    <t>SF-01369</t>
  </si>
  <si>
    <t>SF-01370</t>
  </si>
  <si>
    <t>SF-01373</t>
  </si>
  <si>
    <t>SF-01375</t>
  </si>
  <si>
    <t>Terminal para cabo de média tensão. Ref: Prysmian TM-20-120</t>
  </si>
  <si>
    <t>SF-01376</t>
  </si>
  <si>
    <t>Terminal para cabo de média tensão. Ref: Prysmian TM-20-240</t>
  </si>
  <si>
    <t>SF-01377</t>
  </si>
  <si>
    <t xml:space="preserve">Tomada 20A para condulete alumínio para eletrodutos de 1’’, de sobrepor, com conexões e acessórios. </t>
  </si>
  <si>
    <t>SF-01381</t>
  </si>
  <si>
    <t>SF-01384</t>
  </si>
  <si>
    <t>SF-01386</t>
  </si>
  <si>
    <t>Haste de aterramento 3/4" x 3 m, tipo camada alta de cobre</t>
  </si>
  <si>
    <t>SF-01387</t>
  </si>
  <si>
    <t>Leito tipo semi-pesado 800 mm x 100 mm fabricado em aço galvanizado a fogo # 12/14</t>
  </si>
  <si>
    <t>SF-01388</t>
  </si>
  <si>
    <t>SF-01390</t>
  </si>
  <si>
    <t>Mão francesa metálica dupla, com dois perfis 38 mm x 38 mm, L = 800 mm</t>
  </si>
  <si>
    <t>SF-01391</t>
  </si>
  <si>
    <t>OLEO DIESEL S-10 OU S-500</t>
  </si>
  <si>
    <t>SF-01403</t>
  </si>
  <si>
    <t>SF-01404</t>
  </si>
  <si>
    <t>SF-01405</t>
  </si>
  <si>
    <t>SF-01406</t>
  </si>
  <si>
    <t>SF-01407</t>
  </si>
  <si>
    <t>SF-01408</t>
  </si>
  <si>
    <t>SF-01409</t>
  </si>
  <si>
    <t>SF-01410</t>
  </si>
  <si>
    <t>SF-01411</t>
  </si>
  <si>
    <t>SF-01412</t>
  </si>
  <si>
    <t>SF-01413</t>
  </si>
  <si>
    <t>SF-01414</t>
  </si>
  <si>
    <t>SF-01415</t>
  </si>
  <si>
    <t>SF-01416</t>
  </si>
  <si>
    <t>SF-01417</t>
  </si>
  <si>
    <t>SF-01418</t>
  </si>
  <si>
    <t>SF-01419</t>
  </si>
  <si>
    <t>SF-01420</t>
  </si>
  <si>
    <t>SF-01421</t>
  </si>
  <si>
    <t>SF-01422</t>
  </si>
  <si>
    <t>SF-01488</t>
  </si>
  <si>
    <t>SF-01494</t>
  </si>
  <si>
    <t>SF-01540</t>
  </si>
  <si>
    <t>SF-01541</t>
  </si>
  <si>
    <t>SF-01542</t>
  </si>
  <si>
    <t>SF-01543</t>
  </si>
  <si>
    <t>SF-01544</t>
  </si>
  <si>
    <t>SF-01546</t>
  </si>
  <si>
    <t>SF-01547</t>
  </si>
  <si>
    <t>SF-01561</t>
  </si>
  <si>
    <t>SF-01563</t>
  </si>
  <si>
    <t>SF-01564</t>
  </si>
  <si>
    <t>SF-01565</t>
  </si>
  <si>
    <t>SF-01566</t>
  </si>
  <si>
    <t>SF-01567</t>
  </si>
  <si>
    <t>SF-01568</t>
  </si>
  <si>
    <t>SF-01569</t>
  </si>
  <si>
    <t>SF-01570</t>
  </si>
  <si>
    <t>SF-01571</t>
  </si>
  <si>
    <t>SF-01572</t>
  </si>
  <si>
    <t>SF-01599</t>
  </si>
  <si>
    <t>SF-01600</t>
  </si>
  <si>
    <t>SF-01601</t>
  </si>
  <si>
    <t>SF-01602</t>
  </si>
  <si>
    <t>SF-01603</t>
  </si>
  <si>
    <t>SF-01807</t>
  </si>
  <si>
    <t>SF-01808</t>
  </si>
  <si>
    <t>Eletroduto de aço carbono com costura galvanização eletrolítica inclusive conexões Ø 25 mm 1"</t>
  </si>
  <si>
    <t>SF-01809</t>
  </si>
  <si>
    <t>Eletroduto de aço carbono com costura galvanização eletrolítica inclusive conexões Ø 32 mm 1 1/4"</t>
  </si>
  <si>
    <t>SF-01810</t>
  </si>
  <si>
    <t>Eletroduto de aço carbono com costura galvanização eletrolítica inclusive conexões Ø 40 mm 1 1/2"</t>
  </si>
  <si>
    <t>SF-01811</t>
  </si>
  <si>
    <t>Eletroduto de aço carbono com costura galvanização eletrolítica inclusive conexões Ø 50 mm 2"</t>
  </si>
  <si>
    <t>SF-01812</t>
  </si>
  <si>
    <t>Eletroduto de aço carbono com costura galvanização eletrolítica inclusive conexões Ø 65 mm 2 1/2"</t>
  </si>
  <si>
    <t>SF-01813</t>
  </si>
  <si>
    <t>Eletroduto de aço carbono com costura galvanização eletrolítica inclusive conexões Ø 80 mm 3"</t>
  </si>
  <si>
    <t>SF-01814</t>
  </si>
  <si>
    <t>Eletroduto de aço carbono com costura galvanização eletrolítica inclusive conexões Ø 100 mm 4"</t>
  </si>
  <si>
    <t>SF-01824</t>
  </si>
  <si>
    <t>SF-01826</t>
  </si>
  <si>
    <t>SF-01827</t>
  </si>
  <si>
    <t>SF-01828</t>
  </si>
  <si>
    <t>SF-01829</t>
  </si>
  <si>
    <t>SF-01831</t>
  </si>
  <si>
    <t>SF-01832</t>
  </si>
  <si>
    <t>SF-01833</t>
  </si>
  <si>
    <t>SF-01834</t>
  </si>
  <si>
    <t>SF-01836</t>
  </si>
  <si>
    <t>SF-01837</t>
  </si>
  <si>
    <t>SF-01838</t>
  </si>
  <si>
    <t>SF-01839</t>
  </si>
  <si>
    <t>SF-01841</t>
  </si>
  <si>
    <t>SF-01842</t>
  </si>
  <si>
    <t>SF-01843</t>
  </si>
  <si>
    <t>SF-01844</t>
  </si>
  <si>
    <t>SF-01846</t>
  </si>
  <si>
    <t>SF-01847</t>
  </si>
  <si>
    <t>SF-01848</t>
  </si>
  <si>
    <t>SF-01849</t>
  </si>
  <si>
    <t>SF-01851</t>
  </si>
  <si>
    <t>SF-01853</t>
  </si>
  <si>
    <t>SF-01854</t>
  </si>
  <si>
    <t>SF-01856</t>
  </si>
  <si>
    <t>SF-01857</t>
  </si>
  <si>
    <t>SF-01858</t>
  </si>
  <si>
    <t>SF-01859</t>
  </si>
  <si>
    <t>SF-01861</t>
  </si>
  <si>
    <t>SF-01862</t>
  </si>
  <si>
    <t>SF-01863</t>
  </si>
  <si>
    <t>SF-01864</t>
  </si>
  <si>
    <t>SF-01866</t>
  </si>
  <si>
    <t>SF-01867</t>
  </si>
  <si>
    <t>SF-01868</t>
  </si>
  <si>
    <t>SF-01869</t>
  </si>
  <si>
    <t>SF-01871</t>
  </si>
  <si>
    <t>SF-01873</t>
  </si>
  <si>
    <t>SF-01875</t>
  </si>
  <si>
    <t>SF-01877</t>
  </si>
  <si>
    <t>SF-01879</t>
  </si>
  <si>
    <t>SF-01880</t>
  </si>
  <si>
    <t>SF-01881</t>
  </si>
  <si>
    <t>SF-01882</t>
  </si>
  <si>
    <t>SF-01883</t>
  </si>
  <si>
    <t>SF-01884</t>
  </si>
  <si>
    <t>SF-01885</t>
  </si>
  <si>
    <t>SF-01886</t>
  </si>
  <si>
    <t>SF-01887</t>
  </si>
  <si>
    <t>SF-01888</t>
  </si>
  <si>
    <t>SF-01889</t>
  </si>
  <si>
    <t>SF-01890</t>
  </si>
  <si>
    <t>SF-01891</t>
  </si>
  <si>
    <t>SF-01892</t>
  </si>
  <si>
    <t>SF-01893</t>
  </si>
  <si>
    <t>SF-01894</t>
  </si>
  <si>
    <t>SF-01895</t>
  </si>
  <si>
    <t>SF-01896</t>
  </si>
  <si>
    <t>SF-01897</t>
  </si>
  <si>
    <t>SF-01898</t>
  </si>
  <si>
    <t>SF-01899</t>
  </si>
  <si>
    <t>SF-01900</t>
  </si>
  <si>
    <t>SF-01901</t>
  </si>
  <si>
    <t>SF-01902</t>
  </si>
  <si>
    <t>SF-01915</t>
  </si>
  <si>
    <t>BASE DE FUSÍVEL NH 00 ATÉ 160 A EM QUADRO DE DISTRIBUIÇÃO DE LUZ E FORÇA</t>
  </si>
  <si>
    <t>SF-01916</t>
  </si>
  <si>
    <t>BASE DE FUSÍVEL NH 1 ATÉ 250 A EM QUADRO DE DISTRIBUIÇÃO DE LUZ E FORÇA</t>
  </si>
  <si>
    <t>SF-01917</t>
  </si>
  <si>
    <t>BASE DE FUSÍVEL NH 2 ATÉ 400 A EM QUADRO DE DISTRIBUIÇÃO DE LUZ E FORÇA</t>
  </si>
  <si>
    <t>SF-01918</t>
  </si>
  <si>
    <t>BASE DE FUSÍVEL NH 3 ATÉ 630 A EM QUADRO DE DISTRIBUIÇÃO DE FORÇA</t>
  </si>
  <si>
    <t>SF-01919</t>
  </si>
  <si>
    <t>FUSÍVEL RETARDADO NH 00 COM INDICADOR DE TOPO 125 A</t>
  </si>
  <si>
    <t>SF-01921</t>
  </si>
  <si>
    <t>FUSÍVEL RETARDADO NH 01 COM INDICADOR DE TOPO 250 A</t>
  </si>
  <si>
    <t>SF-01923</t>
  </si>
  <si>
    <t>FUSÍVEL RETARDADO NH 02 COM INDICADOR DE TOPO 400 A</t>
  </si>
  <si>
    <t>SF-01925</t>
  </si>
  <si>
    <t>FUSÍVEL RETARDADO NH 03 COM INDICADOR DE TOPO 630 A</t>
  </si>
  <si>
    <t>SF-01928</t>
  </si>
  <si>
    <t>SF-01944</t>
  </si>
  <si>
    <t>SF-01946</t>
  </si>
  <si>
    <t>SF-01948</t>
  </si>
  <si>
    <t>SF-01949</t>
  </si>
  <si>
    <t>SF-02076</t>
  </si>
  <si>
    <t>SF-02083</t>
  </si>
  <si>
    <t>SF-02082</t>
  </si>
  <si>
    <t>SF-02091</t>
  </si>
  <si>
    <t>CAIXA DE PASSAGEM EM CHAPA DE AÇO COM TAMPA APARAFUSADA 402 X 402 X 152 MM</t>
  </si>
  <si>
    <t>SF-02094</t>
  </si>
  <si>
    <t>SF-02095</t>
  </si>
  <si>
    <t>ABRACADEIRA TIPO COPO, DE 3"</t>
  </si>
  <si>
    <t>SF-02099</t>
  </si>
  <si>
    <t>SF-02212</t>
  </si>
  <si>
    <t>SF-02213</t>
  </si>
  <si>
    <t>SF-02214</t>
  </si>
  <si>
    <t>SF-02250</t>
  </si>
  <si>
    <t>SF-02285</t>
  </si>
  <si>
    <t>SF-02290</t>
  </si>
  <si>
    <t>SF-02291</t>
  </si>
  <si>
    <t>SF-02292</t>
  </si>
  <si>
    <t>SF-02294</t>
  </si>
  <si>
    <t>SF-02314</t>
  </si>
  <si>
    <t>SF-02310</t>
  </si>
  <si>
    <t>SF-02328</t>
  </si>
  <si>
    <t>SF-02329</t>
  </si>
  <si>
    <t>SF-02330</t>
  </si>
  <si>
    <t>SF-02363</t>
  </si>
  <si>
    <t>SF-02379</t>
  </si>
  <si>
    <t>MOLDE CADINHO SOLDA EXOTERMICA Cch 35mm</t>
  </si>
  <si>
    <t>CARTUCHO EM PO PARA SOLDA EXOTERMICA 90/115/150/250</t>
  </si>
  <si>
    <t>PALITO IGNITOR PARA SOLDA EXOTERMICA</t>
  </si>
  <si>
    <t>SF-02389</t>
  </si>
  <si>
    <t>SF-02499</t>
  </si>
  <si>
    <t>SF-02588</t>
  </si>
  <si>
    <t>SF-02590</t>
  </si>
  <si>
    <t>Carpete em placa, para uso comercial, adequado para tráfego pesado, conforme especificações técnicas.</t>
  </si>
  <si>
    <t>SF-02591</t>
  </si>
  <si>
    <t>Carpete em rolo, para uso comercial, adequado para tráfego pesado, conforme especificações técnicas.</t>
  </si>
  <si>
    <t>SF-02592</t>
  </si>
  <si>
    <t>SF-02593</t>
  </si>
  <si>
    <t>SF-02594</t>
  </si>
  <si>
    <t>SF-02595</t>
  </si>
  <si>
    <t>Graute epóxi fluido de alta resistência mecânica. Ref: Sikadur 42 BR.</t>
  </si>
  <si>
    <t>Obs.: considerando consumo de 2.000 kg/m³, conforme site do fabricante: https://bra.sika.com/pt/construcao/pisos-industriais/reparo-em-pisos/argamassa-epoxi/sikadur-42-br.html</t>
  </si>
  <si>
    <t>SF-02596</t>
  </si>
  <si>
    <t>SF-02597</t>
  </si>
  <si>
    <t>SF-02598</t>
  </si>
  <si>
    <t>SF-02599</t>
  </si>
  <si>
    <t>SF-02600</t>
  </si>
  <si>
    <t>SF-02601</t>
  </si>
  <si>
    <t>SF-02602</t>
  </si>
  <si>
    <t>QUADRO DE DISTRIBUICAO COM BARRAMENTO TRIFASICO, DE SOBREPOR, EM CHAPA DE ACO GALVANIZADO, PARA 18 DISJUNTORES DIN, 100 A</t>
  </si>
  <si>
    <t>SF-02603</t>
  </si>
  <si>
    <t>SF-02604</t>
  </si>
  <si>
    <t>SF-02606</t>
  </si>
  <si>
    <t>SF-02607</t>
  </si>
  <si>
    <t>SF-02608</t>
  </si>
  <si>
    <t>SF-02609</t>
  </si>
  <si>
    <t>SF-02610</t>
  </si>
  <si>
    <t>SF-02611</t>
  </si>
  <si>
    <t>Grelha pré-moldada de concreto para canaleta 35 x 60 x 5 cm</t>
  </si>
  <si>
    <t>SF-02612</t>
  </si>
  <si>
    <t>SF-02613</t>
  </si>
  <si>
    <t>SF-02614</t>
  </si>
  <si>
    <t>SF-02615</t>
  </si>
  <si>
    <t>Furo em concreto com broca de widia, utilizando martele elétrico Ø 3/8" profundidade 10 cm</t>
  </si>
  <si>
    <t>SF-02617</t>
  </si>
  <si>
    <t>POSTE CONICO CONTINUO EM ACO GALVANIZADO, RETO, BRACO SIMPLES, ENGASTADO,  H = 5 M</t>
  </si>
  <si>
    <t>SF-02618</t>
  </si>
  <si>
    <t>SUPORTE PARA 1 PÉTALA PARA LUMINÁRIA DE ILUMINAÇÃO PÚBLICA</t>
  </si>
  <si>
    <t>SF-02678</t>
  </si>
  <si>
    <t>SF-02679</t>
  </si>
  <si>
    <t>SF-02680</t>
  </si>
  <si>
    <t>SF-02681</t>
  </si>
  <si>
    <t>SF-02682</t>
  </si>
  <si>
    <t>SF-02689</t>
  </si>
  <si>
    <t>SF-02690</t>
  </si>
  <si>
    <t>SF-02691</t>
  </si>
  <si>
    <t>SF-02692</t>
  </si>
  <si>
    <t>SF-02701</t>
  </si>
  <si>
    <t>SF-02702</t>
  </si>
  <si>
    <t>SF-02703</t>
  </si>
  <si>
    <t>SF-02704</t>
  </si>
  <si>
    <t>POSTE CONICO CONTINUO EM ACO GALVANIZADO, RETO, H = 4 M</t>
  </si>
  <si>
    <t>SF-02705</t>
  </si>
  <si>
    <t>Caixa hermética para CFTV</t>
  </si>
  <si>
    <t>SF-02709</t>
  </si>
  <si>
    <t>Quadro elétrico tipo TTA completo com 06 disjuntores terminais, contemplando disjuntores, DPS, DR, etc., conforme especificação</t>
  </si>
  <si>
    <t>SF-02710</t>
  </si>
  <si>
    <t>Quadro elétrico tipo TTA completo com 11 disjuntores terminais, contemplando disjuntores, DPS, DR, etc., conforme especificação</t>
  </si>
  <si>
    <t>SF-02717</t>
  </si>
  <si>
    <t>SF-02719</t>
  </si>
  <si>
    <t>SF-02720</t>
  </si>
  <si>
    <t>SF-02724</t>
  </si>
  <si>
    <t>SF-02730</t>
  </si>
  <si>
    <t>SF-02731</t>
  </si>
  <si>
    <t>SF-02735</t>
  </si>
  <si>
    <t>SF-02737</t>
  </si>
  <si>
    <t>SF-02739</t>
  </si>
  <si>
    <t>SF-02742</t>
  </si>
  <si>
    <t>SF-02743</t>
  </si>
  <si>
    <t>SF-02745</t>
  </si>
  <si>
    <t>SF-02747</t>
  </si>
  <si>
    <t>SF-02748</t>
  </si>
  <si>
    <t>SF-02752</t>
  </si>
  <si>
    <t>SF-02760</t>
  </si>
  <si>
    <t>SF-02778</t>
  </si>
  <si>
    <t>SF-02784</t>
  </si>
  <si>
    <t>SF-02801</t>
  </si>
  <si>
    <t>SF-02807</t>
  </si>
  <si>
    <t>SF-02808</t>
  </si>
  <si>
    <t>SF-02809</t>
  </si>
  <si>
    <t>SF-02810</t>
  </si>
  <si>
    <t>SF-02811</t>
  </si>
  <si>
    <t>SF-02812</t>
  </si>
  <si>
    <t>SF-02813</t>
  </si>
  <si>
    <t>SF-02814</t>
  </si>
  <si>
    <t>SF-02815</t>
  </si>
  <si>
    <t>SF-02816</t>
  </si>
  <si>
    <t>SF-02817</t>
  </si>
  <si>
    <t>SF-02818</t>
  </si>
  <si>
    <t>SF-02819</t>
  </si>
  <si>
    <t>SF-02820</t>
  </si>
  <si>
    <t>SF-02823</t>
  </si>
  <si>
    <t>SF-02824</t>
  </si>
  <si>
    <t>SF-02825</t>
  </si>
  <si>
    <t>SF-02826</t>
  </si>
  <si>
    <t>SF-02827</t>
  </si>
  <si>
    <t>SF-02828</t>
  </si>
  <si>
    <t>SF-02848</t>
  </si>
  <si>
    <t>SF-02849</t>
  </si>
  <si>
    <t>SF-02850</t>
  </si>
  <si>
    <t>SF-02852</t>
  </si>
  <si>
    <t>SF-02853</t>
  </si>
  <si>
    <t>SF-02854</t>
  </si>
  <si>
    <t>SF-02855</t>
  </si>
  <si>
    <t>SF-02856</t>
  </si>
  <si>
    <t>SF-02863</t>
  </si>
  <si>
    <t>SF-02864</t>
  </si>
  <si>
    <t>SF-02865</t>
  </si>
  <si>
    <t>SF-02866</t>
  </si>
  <si>
    <t>SF-02867</t>
  </si>
  <si>
    <t>SF-02868</t>
  </si>
  <si>
    <t>SF-02869</t>
  </si>
  <si>
    <t>SF-02870</t>
  </si>
  <si>
    <t>SF-02871</t>
  </si>
  <si>
    <t>SF-02872</t>
  </si>
  <si>
    <t>SF-02873</t>
  </si>
  <si>
    <t>SF-02874</t>
  </si>
  <si>
    <t>SF-02875</t>
  </si>
  <si>
    <t>SF-02876</t>
  </si>
  <si>
    <t>SF-02877</t>
  </si>
  <si>
    <t>SF-02878</t>
  </si>
  <si>
    <t>SF-02879</t>
  </si>
  <si>
    <t>SF-02880</t>
  </si>
  <si>
    <t>SF-02881</t>
  </si>
  <si>
    <t>SF-02882</t>
  </si>
  <si>
    <t>SF-02885</t>
  </si>
  <si>
    <t>SF-02886</t>
  </si>
  <si>
    <t>SF-02887</t>
  </si>
  <si>
    <t>SF-02888</t>
  </si>
  <si>
    <t>SF-02889</t>
  </si>
  <si>
    <t>SF-02890</t>
  </si>
  <si>
    <t>SF-02891</t>
  </si>
  <si>
    <t>SF-02892</t>
  </si>
  <si>
    <t>SF-02893</t>
  </si>
  <si>
    <t>SF-02894</t>
  </si>
  <si>
    <t>SF-02895</t>
  </si>
  <si>
    <t>TUBO PVC, ROSCAVEL, 3", AGUA FRIA PREDIAL</t>
  </si>
  <si>
    <t>SF-02896</t>
  </si>
  <si>
    <t>SF-02897</t>
  </si>
  <si>
    <t>TUBO PVC, ROSCAVEL, 4", AGUA FRIA PREDIAL</t>
  </si>
  <si>
    <t>SF-02899</t>
  </si>
  <si>
    <t>SF-02900</t>
  </si>
  <si>
    <t>SF-02901</t>
  </si>
  <si>
    <t>SF-02902</t>
  </si>
  <si>
    <t>SF-02903</t>
  </si>
  <si>
    <t>SF-02904</t>
  </si>
  <si>
    <t>SF-02905</t>
  </si>
  <si>
    <t>SF-02906</t>
  </si>
  <si>
    <t>SF-02907</t>
  </si>
  <si>
    <t>SF-02918</t>
  </si>
  <si>
    <t>SF-02919</t>
  </si>
  <si>
    <t>SF-02921</t>
  </si>
  <si>
    <t>SF-02922</t>
  </si>
  <si>
    <t>SF-02924</t>
  </si>
  <si>
    <t>SF-02925</t>
  </si>
  <si>
    <t>SF-02926</t>
  </si>
  <si>
    <t>SF-02927</t>
  </si>
  <si>
    <t>SF-02928</t>
  </si>
  <si>
    <t>SF-02929</t>
  </si>
  <si>
    <t>SF-02931</t>
  </si>
  <si>
    <t>SF-02932</t>
  </si>
  <si>
    <t>SF-02933</t>
  </si>
  <si>
    <t>SF-02935</t>
  </si>
  <si>
    <t>SF-02940</t>
  </si>
  <si>
    <t>SF-02941</t>
  </si>
  <si>
    <t>SF-02943</t>
  </si>
  <si>
    <t>SF-02970</t>
  </si>
  <si>
    <t>SF-02973</t>
  </si>
  <si>
    <t>SF-02974</t>
  </si>
  <si>
    <t>SF-02975</t>
  </si>
  <si>
    <t>SF-02976</t>
  </si>
  <si>
    <t>SF-02977</t>
  </si>
  <si>
    <t>SF-02979</t>
  </si>
  <si>
    <t>SF-02980</t>
  </si>
  <si>
    <t>SF-02985</t>
  </si>
  <si>
    <t>SF-02986</t>
  </si>
  <si>
    <t>CURVA PVC LONGA 45 GRAUS, 100 MM, PARA ESGOTO PREDIAL</t>
  </si>
  <si>
    <t>SF-02987</t>
  </si>
  <si>
    <t>SF-02988</t>
  </si>
  <si>
    <t>SF-02989</t>
  </si>
  <si>
    <t>SF-02990</t>
  </si>
  <si>
    <t>SF-02991</t>
  </si>
  <si>
    <t>SF-02996</t>
  </si>
  <si>
    <t>SF-02997</t>
  </si>
  <si>
    <t>SF-02998</t>
  </si>
  <si>
    <t>SF-02999</t>
  </si>
  <si>
    <t>SF-03006</t>
  </si>
  <si>
    <t>SF-03007</t>
  </si>
  <si>
    <t>SF-03008</t>
  </si>
  <si>
    <t>SF-03009</t>
  </si>
  <si>
    <t>SF-03013</t>
  </si>
  <si>
    <t>SF-03014</t>
  </si>
  <si>
    <t>SF-03015</t>
  </si>
  <si>
    <t>SF-03017</t>
  </si>
  <si>
    <t>SF-03019</t>
  </si>
  <si>
    <t>SF-03020</t>
  </si>
  <si>
    <t>SF-03021</t>
  </si>
  <si>
    <t>SF-03022</t>
  </si>
  <si>
    <t>SF-03023</t>
  </si>
  <si>
    <t>SF-03024</t>
  </si>
  <si>
    <t>SF-03025</t>
  </si>
  <si>
    <t>SF-03026</t>
  </si>
  <si>
    <t>SF-03027</t>
  </si>
  <si>
    <t>SF-03028</t>
  </si>
  <si>
    <t>SF-03029</t>
  </si>
  <si>
    <t>SF-03030</t>
  </si>
  <si>
    <t>SF-03031</t>
  </si>
  <si>
    <t>SF-03032</t>
  </si>
  <si>
    <t>SF-03033</t>
  </si>
  <si>
    <t>SF-03034</t>
  </si>
  <si>
    <t>SF-03035</t>
  </si>
  <si>
    <t>SF-03036</t>
  </si>
  <si>
    <t>SF-03037</t>
  </si>
  <si>
    <t>SF-03038</t>
  </si>
  <si>
    <t>SF-03039</t>
  </si>
  <si>
    <t>SF-03040</t>
  </si>
  <si>
    <t>SF-03041</t>
  </si>
  <si>
    <t>SF-03042</t>
  </si>
  <si>
    <t>SF-03043</t>
  </si>
  <si>
    <t>SF-03044</t>
  </si>
  <si>
    <t>SF-03045</t>
  </si>
  <si>
    <t>LUVA PVC, ROSCAVEL, 2", AGUA FRIA PREDIAL</t>
  </si>
  <si>
    <t>SF-03046</t>
  </si>
  <si>
    <t>SF-03047</t>
  </si>
  <si>
    <t>SF-03048</t>
  </si>
  <si>
    <t>SF-03084</t>
  </si>
  <si>
    <t>SF-03085</t>
  </si>
  <si>
    <t>SF-03086</t>
  </si>
  <si>
    <t>SF-03087</t>
  </si>
  <si>
    <t>SF-03088</t>
  </si>
  <si>
    <t>SF-03089</t>
  </si>
  <si>
    <t>SF-03090</t>
  </si>
  <si>
    <t>SF-03091</t>
  </si>
  <si>
    <t>SF-03092</t>
  </si>
  <si>
    <t>SF-03093</t>
  </si>
  <si>
    <t>SF-03095</t>
  </si>
  <si>
    <t>SF-03096</t>
  </si>
  <si>
    <t>SF-03111</t>
  </si>
  <si>
    <t>SF-03112</t>
  </si>
  <si>
    <t>SF-03126</t>
  </si>
  <si>
    <t>Ar-condicionado fancolete hidrônico dutado 1,5 TR</t>
  </si>
  <si>
    <t>SF-03127</t>
  </si>
  <si>
    <t>Grelha para retorno de ar com lâminas fixas e registro, 225 mm x 225 mm</t>
  </si>
  <si>
    <t>SF-03128</t>
  </si>
  <si>
    <t>Ar-condicionado fancolete hidrônico dutado 0,58 TR (7.000 BTU/h)</t>
  </si>
  <si>
    <t>SF-03131</t>
  </si>
  <si>
    <t>SF-03132</t>
  </si>
  <si>
    <t>SF-03159</t>
  </si>
  <si>
    <t>Água destilada/desmineralizada/desionizada/ultrafiltrada</t>
  </si>
  <si>
    <t>Fluido de arrefecimento para motor MTU 16V4000</t>
  </si>
  <si>
    <t>SF-03167</t>
  </si>
  <si>
    <t>Fluido de arrefecimento para motor Cummins NTA 855</t>
  </si>
  <si>
    <t>SF-03180</t>
  </si>
  <si>
    <t>Fluido de arrefecimento para motor Mercedes-Benz OM 447 LA</t>
  </si>
  <si>
    <t>SF-03203</t>
  </si>
  <si>
    <t>SF-03204</t>
  </si>
  <si>
    <t>Válvula de gaveta em bronze com fecho rápido sem acabamento, DN= 1 1/2"</t>
  </si>
  <si>
    <t>SF-03206</t>
  </si>
  <si>
    <t>SF-03207</t>
  </si>
  <si>
    <t>SF-03208</t>
  </si>
  <si>
    <t>Chave de nível tipo bóia pêra</t>
  </si>
  <si>
    <t>SF-03209</t>
  </si>
  <si>
    <t>SF-03210</t>
  </si>
  <si>
    <t>Quadro de transferência automática para sistema de bombas do Bloco 01</t>
  </si>
  <si>
    <t>SF-03211</t>
  </si>
  <si>
    <t>Painel para acionamento de bombas do sistema de drenagem de águas pluviais do Bloco 01</t>
  </si>
  <si>
    <t>SF-03212</t>
  </si>
  <si>
    <t>Painel para acionamento de bombas do sistema de esgoto do Bloco 01</t>
  </si>
  <si>
    <t>SF-03213</t>
  </si>
  <si>
    <t>Transmissor de nível ultrassônico</t>
  </si>
  <si>
    <t>SF-03214</t>
  </si>
  <si>
    <t>SF-03215</t>
  </si>
  <si>
    <t>Bloco de concreto tipo canaleta 19 x 19 x 39 cm</t>
  </si>
  <si>
    <t>SF-03217</t>
  </si>
  <si>
    <t>SF-03220</t>
  </si>
  <si>
    <t>SF-03221</t>
  </si>
  <si>
    <t>SF-03222</t>
  </si>
  <si>
    <t>SF-03223</t>
  </si>
  <si>
    <t>Vermiculita expandida</t>
  </si>
  <si>
    <t>m3</t>
  </si>
  <si>
    <t>SF-03225</t>
  </si>
  <si>
    <t>Adaptador fixo rosca macho PEX gás Ø 26 mm x 3/4</t>
  </si>
  <si>
    <t>SF-03226</t>
  </si>
  <si>
    <t>Cotovelo PEX multicamada macho Ø 20 mm x 1/2"</t>
  </si>
  <si>
    <t>SF-03229</t>
  </si>
  <si>
    <t>Luva redução PEX gás Ø 26 mm x 20 mm</t>
  </si>
  <si>
    <t>SF-03230</t>
  </si>
  <si>
    <t>Tê rosca fêmea PEX gás Ø 26 mm x 3/4"</t>
  </si>
  <si>
    <t>SF-03231</t>
  </si>
  <si>
    <t>SF-03232</t>
  </si>
  <si>
    <t>SF-03235</t>
  </si>
  <si>
    <t>SF-03238</t>
  </si>
  <si>
    <t>SF-03242</t>
  </si>
  <si>
    <t>SF-03243</t>
  </si>
  <si>
    <t>SF-03244</t>
  </si>
  <si>
    <t>SUPORTE PARA 3 PÉTALAS PARA LUMINÁRIA DE ILUMINAÇÃO PÚBLICA</t>
  </si>
  <si>
    <t>SF-03245</t>
  </si>
  <si>
    <t>SF-03246</t>
  </si>
  <si>
    <t>SF-03247</t>
  </si>
  <si>
    <t>Cabo de cobre multipolar, classe 5, isolação em EPR, 0,6/1 kV, 3x10,0mm² resistente a chama, livre de halogênios</t>
  </si>
  <si>
    <t>SF-03248</t>
  </si>
  <si>
    <t>Quadro elétrico tipo TTA completo, para uso externo, com 11 disjuntores terminais, contemplando disjuntores, DPS, DR, etc., conforme especificação</t>
  </si>
  <si>
    <t>SF-03249</t>
  </si>
  <si>
    <t>SF-03250</t>
  </si>
  <si>
    <t>SF-03251</t>
  </si>
  <si>
    <t>Cabo de cobre multipolar, classe 5, isolação em EPR, 0,6/1 kV, 3x6,0mm² resistente a chama, livre de halogênios</t>
  </si>
  <si>
    <t>SF-03252</t>
  </si>
  <si>
    <t>Eletroduto rígido roscável de aço galvanizado a fogo de 1”, tipo pesado</t>
  </si>
  <si>
    <t>SF-03253</t>
  </si>
  <si>
    <t>Eletroduto rígido roscável de aço galvanizado a fogo de 1 1/2”, tipo pesado</t>
  </si>
  <si>
    <t>SF-03254</t>
  </si>
  <si>
    <t>Eletroduto rígido roscável de aço galvanizado a fogo de 2”, tipo pesado</t>
  </si>
  <si>
    <t>SF-03255</t>
  </si>
  <si>
    <t>Eletroduto rígido roscável de aço galvanizado a fogo de 3”, tipo pesado</t>
  </si>
  <si>
    <t>SF-03256</t>
  </si>
  <si>
    <t>SF-03257</t>
  </si>
  <si>
    <t>SF-03258</t>
  </si>
  <si>
    <t>SUPORTE PARA 4 PÉTALAS PARA LUMINÁRIA DE ILUMINAÇÃO PÚBLICA</t>
  </si>
  <si>
    <t>SF-03259</t>
  </si>
  <si>
    <t>SF-03260</t>
  </si>
  <si>
    <t>Quadro elétrico tipo TTA completo, para uso externo, com 18 disjuntores terminais, contemplando disjuntores, DPS, DR, etc., conforme especificação</t>
  </si>
  <si>
    <t>SF-03261</t>
  </si>
  <si>
    <t>SF-03262</t>
  </si>
  <si>
    <t>SF-03263</t>
  </si>
  <si>
    <t>Ar-condicionado split dutado 24.000 BTU/h</t>
  </si>
  <si>
    <t>SF-03264</t>
  </si>
  <si>
    <t>Cerâmica esmaltada (G-Glazed), brilho ou acetinado, retificada ou não retificada, fabricante Eliane, modelo Branco Piscina, 20x20, fabricante Portobello, modelo Idea Bianco ou Antartida, 30x60, fabricante Biancogres, modelo Tradizione, 32x60, ou similares</t>
  </si>
  <si>
    <t>SF-03265</t>
  </si>
  <si>
    <t>Cerâmica esmaltada (G-Glazed), acetinado, retificada ou não retificada, fabricante Eliane, modelo Cargo Plus White AC 45x45cm, ou similares</t>
  </si>
  <si>
    <t>SF-03266</t>
  </si>
  <si>
    <t>Cerâmica Gail Industrial linha Gressit 300x300x9mm, 240x116x9mm ou 300x147x9mm cor 1001 – Bege ou similares</t>
  </si>
  <si>
    <t>SF-03274</t>
  </si>
  <si>
    <t>SF-03275</t>
  </si>
  <si>
    <t>SF-03276</t>
  </si>
  <si>
    <t>Grelha em alumínio para captação de ar externo, veneziana, 785 x 660 mm</t>
  </si>
  <si>
    <t>Elemento filtrante classe G4, compatível com grelha de 785 x 660 mm</t>
  </si>
  <si>
    <t>Damper em aço galvanizado compatível com grelha de 785 x 660 mm</t>
  </si>
  <si>
    <t>Atuador para damper, torque compatível</t>
  </si>
  <si>
    <t>SF-03277</t>
  </si>
  <si>
    <t>Grelha para retorno de ar com lâminas fixas e sem registro, 1225x525 mm</t>
  </si>
  <si>
    <t>SF-03278</t>
  </si>
  <si>
    <t>Grelha para retorno de ar com lâminas fixas e registro, 30 x 15 cm</t>
  </si>
  <si>
    <t>SF-03279</t>
  </si>
  <si>
    <t>Fan-coil 5,0 TR, vazão de ar 3730 m3/h, 250 Pa disponível</t>
  </si>
  <si>
    <t>Válvula de balanceamento e controle independente de pressão (PIBCV) 2 vias, para controle proporcional, de diâmetro compatível com o fan-coil. Ref.: IMI Hydronic Engineering TA-MODULATOR, Honeywell VRN2</t>
  </si>
  <si>
    <t>Atuador para controle proporcional compatível com a válvula PIBCV. Ref.: IMI TA-SLIDER</t>
  </si>
  <si>
    <t>Válvula de esfera em bronze ou em latão niquelado, PN20 a 5°C, conexão com rosca, acompanhadas dos elementos de fixação e vedação e dos conectores. Ref.: Mipel Linha 9101</t>
  </si>
  <si>
    <t xml:space="preserve"> Filtro em Y fabricado em bronze, extremidade com roscas, filtro em aço inoxidável, classe de pressão PN25 ou superior. Ref.: Deca Linha F085</t>
  </si>
  <si>
    <t>Pressostato diferencial para ar, ajuste de diferencial de pressão 100–500 Pa, contato SPDT 250V/1,5A, para montagem vertical. Ref.: Honeywell DPS500</t>
  </si>
  <si>
    <t>SF-03280</t>
  </si>
  <si>
    <t>Fan-coil 3,5 TR, vazão de ar 2560 m3/h, 250 Pa disponível</t>
  </si>
  <si>
    <t>SF-03281</t>
  </si>
  <si>
    <t>Quadro para acionamento, proteção e controle de sistema de climatização por fan coil – capacidade até 5 TR</t>
  </si>
  <si>
    <t>SF-03289</t>
  </si>
  <si>
    <t>SF-03290</t>
  </si>
  <si>
    <t>SF-03291</t>
  </si>
  <si>
    <t>SF-03292</t>
  </si>
  <si>
    <t>SF-03293</t>
  </si>
  <si>
    <t>SF-03294</t>
  </si>
  <si>
    <t>SF-03295</t>
  </si>
  <si>
    <t>SF-03296</t>
  </si>
  <si>
    <t>SF-03297</t>
  </si>
  <si>
    <t>SF-03298</t>
  </si>
  <si>
    <t>SF-03299</t>
  </si>
  <si>
    <t>SF-03300</t>
  </si>
  <si>
    <t>SF-03301</t>
  </si>
  <si>
    <t>SF-03302</t>
  </si>
  <si>
    <t>SF-03303</t>
  </si>
  <si>
    <t>SF-03304</t>
  </si>
  <si>
    <t>SF-03305</t>
  </si>
  <si>
    <t>SF-03306</t>
  </si>
  <si>
    <t>SF-03307</t>
  </si>
  <si>
    <t>SF-03308</t>
  </si>
  <si>
    <t>SF-03309</t>
  </si>
  <si>
    <t>SF-03310</t>
  </si>
  <si>
    <t>SF-03311</t>
  </si>
  <si>
    <t>SF-03312</t>
  </si>
  <si>
    <t>SF-03313</t>
  </si>
  <si>
    <t>SF-03314</t>
  </si>
  <si>
    <t>SF-03315</t>
  </si>
  <si>
    <t>SF-03316</t>
  </si>
  <si>
    <t>SF-03317</t>
  </si>
  <si>
    <t>SF-03318</t>
  </si>
  <si>
    <t>SF-03319</t>
  </si>
  <si>
    <t>SF-03320</t>
  </si>
  <si>
    <t>SF-03321</t>
  </si>
  <si>
    <t>SF-03322</t>
  </si>
  <si>
    <t>SF-03323</t>
  </si>
  <si>
    <t>SF-03324</t>
  </si>
  <si>
    <t>SF-03325</t>
  </si>
  <si>
    <t>SF-03326</t>
  </si>
  <si>
    <t>SF-03327</t>
  </si>
  <si>
    <t>SF-03328</t>
  </si>
  <si>
    <t>SF-03329</t>
  </si>
  <si>
    <t>SF-03330</t>
  </si>
  <si>
    <t>SF-03331</t>
  </si>
  <si>
    <t>SF-03332</t>
  </si>
  <si>
    <t>SF-03333</t>
  </si>
  <si>
    <t>SF-03334</t>
  </si>
  <si>
    <t>SF-03335</t>
  </si>
  <si>
    <t>SF-03336</t>
  </si>
  <si>
    <t>SF-03337</t>
  </si>
  <si>
    <t>SF-03338</t>
  </si>
  <si>
    <t>SF-03339</t>
  </si>
  <si>
    <t>SF-03340</t>
  </si>
  <si>
    <t>SF-03341</t>
  </si>
  <si>
    <t>SF-03342</t>
  </si>
  <si>
    <t>SF-03343</t>
  </si>
  <si>
    <t>SF-03344</t>
  </si>
  <si>
    <t>SF-03345</t>
  </si>
  <si>
    <t>SF-03346</t>
  </si>
  <si>
    <t>SF-03347</t>
  </si>
  <si>
    <t>SF-03348</t>
  </si>
  <si>
    <t>SF-03349</t>
  </si>
  <si>
    <t>SF-03350</t>
  </si>
  <si>
    <t>SF-03351</t>
  </si>
  <si>
    <t>SF-03352</t>
  </si>
  <si>
    <t>SF-03353</t>
  </si>
  <si>
    <t>Bucha de redução curta PVC soldável 75 mm x 60 mm</t>
  </si>
  <si>
    <t>SF-03354</t>
  </si>
  <si>
    <t>SF-03355</t>
  </si>
  <si>
    <t>SF-03356</t>
  </si>
  <si>
    <t>SF-03357</t>
  </si>
  <si>
    <t>SF-03358</t>
  </si>
  <si>
    <t>SF-03359</t>
  </si>
  <si>
    <t>SF-03360</t>
  </si>
  <si>
    <t>SF-03361</t>
  </si>
  <si>
    <t>SF-03362</t>
  </si>
  <si>
    <t>SF-03363</t>
  </si>
  <si>
    <t>Bucha de redução curta PVC soldável 85 mm x 75 mm</t>
  </si>
  <si>
    <t>SF-03364</t>
  </si>
  <si>
    <t>SF-03365</t>
  </si>
  <si>
    <t>SF-03366</t>
  </si>
  <si>
    <t>Joelho 45º PVC soldável 110 mm</t>
  </si>
  <si>
    <t>SF-03367</t>
  </si>
  <si>
    <t>SF-03368</t>
  </si>
  <si>
    <t>SF-03369</t>
  </si>
  <si>
    <t>SF-03370</t>
  </si>
  <si>
    <t>SF-03371</t>
  </si>
  <si>
    <t>SF-03372</t>
  </si>
  <si>
    <t>SF-03373</t>
  </si>
  <si>
    <t>SF-03374</t>
  </si>
  <si>
    <t>SF-03375</t>
  </si>
  <si>
    <t>Luva de correr PVC esgoto ou águas pluviais 40 mm</t>
  </si>
  <si>
    <t>SF-03376</t>
  </si>
  <si>
    <t>SF-03377</t>
  </si>
  <si>
    <t>SF-03378</t>
  </si>
  <si>
    <t>SF-03379</t>
  </si>
  <si>
    <t>SF-03380</t>
  </si>
  <si>
    <t>SF-03381</t>
  </si>
  <si>
    <t>SF-03382</t>
  </si>
  <si>
    <t>SF-03383</t>
  </si>
  <si>
    <t>SF-03384</t>
  </si>
  <si>
    <t>SF-03385</t>
  </si>
  <si>
    <t>SF-03386</t>
  </si>
  <si>
    <t>SF-03387</t>
  </si>
  <si>
    <t>Joelho 90º com anel PVC esgoto ou águas pluviais 50 mm</t>
  </si>
  <si>
    <t>SF-03388</t>
  </si>
  <si>
    <t>SF-03389</t>
  </si>
  <si>
    <t>SF-03390</t>
  </si>
  <si>
    <t>SF-03391</t>
  </si>
  <si>
    <t>SF-03392</t>
  </si>
  <si>
    <t>SF-03393</t>
  </si>
  <si>
    <t>SF-03394</t>
  </si>
  <si>
    <t>SF-03395</t>
  </si>
  <si>
    <t>SF-03396</t>
  </si>
  <si>
    <t>SF-03397</t>
  </si>
  <si>
    <t>SF-03398</t>
  </si>
  <si>
    <t>SF-03399</t>
  </si>
  <si>
    <t>SF-03400</t>
  </si>
  <si>
    <t>SF-03401</t>
  </si>
  <si>
    <t>SF-03402</t>
  </si>
  <si>
    <t>SF-03403</t>
  </si>
  <si>
    <t>SF-03404</t>
  </si>
  <si>
    <t>SF-03405</t>
  </si>
  <si>
    <t>SF-03406</t>
  </si>
  <si>
    <t>SF-03407</t>
  </si>
  <si>
    <t>SF-03408</t>
  </si>
  <si>
    <t>SF-03409</t>
  </si>
  <si>
    <t>SF-03410</t>
  </si>
  <si>
    <t>SF-03411</t>
  </si>
  <si>
    <t>SF-03412</t>
  </si>
  <si>
    <t>SF-03413</t>
  </si>
  <si>
    <t>SF-03414</t>
  </si>
  <si>
    <t>SF-03415</t>
  </si>
  <si>
    <t>SF-03416</t>
  </si>
  <si>
    <t>SF-03417</t>
  </si>
  <si>
    <t>SF-03418</t>
  </si>
  <si>
    <t>SF-03419</t>
  </si>
  <si>
    <t>SF-03421</t>
  </si>
  <si>
    <t>SF-03422</t>
  </si>
  <si>
    <t>SF-03423</t>
  </si>
  <si>
    <t>SF-03428</t>
  </si>
  <si>
    <t>SF-03429</t>
  </si>
  <si>
    <t>SF-03430</t>
  </si>
  <si>
    <t>SF-03432</t>
  </si>
  <si>
    <t>SF-03434</t>
  </si>
  <si>
    <t>SF-03436</t>
  </si>
  <si>
    <t>SF-03437</t>
  </si>
  <si>
    <t>SF-03438</t>
  </si>
  <si>
    <t>UNIÃO SEM ANEL N. 733 COBRE/BRONZE 54 MM</t>
  </si>
  <si>
    <t>SF-03439</t>
  </si>
  <si>
    <t>SF-03440</t>
  </si>
  <si>
    <t>TAMPÃO COBRE 617 SEM ANEL DE SOLDA 54 MM</t>
  </si>
  <si>
    <t>SF-03441</t>
  </si>
  <si>
    <t>SF-03443</t>
  </si>
  <si>
    <t>SF-03444</t>
  </si>
  <si>
    <t>SF-03446</t>
  </si>
  <si>
    <t>SF-03448</t>
  </si>
  <si>
    <t>SF-03450</t>
  </si>
  <si>
    <t>SF-03451</t>
  </si>
  <si>
    <t>SF-03455</t>
  </si>
  <si>
    <t>SF-03456</t>
  </si>
  <si>
    <t>SF-03457</t>
  </si>
  <si>
    <t>SF-03458</t>
  </si>
  <si>
    <t>SF-03459</t>
  </si>
  <si>
    <t>SF-03460</t>
  </si>
  <si>
    <t>SF-03461</t>
  </si>
  <si>
    <t>SF-03463</t>
  </si>
  <si>
    <t>SF-03464</t>
  </si>
  <si>
    <t>SF-03465</t>
  </si>
  <si>
    <t>Plug PVC roscável Ø 3/4"</t>
  </si>
  <si>
    <t>SF-03466</t>
  </si>
  <si>
    <t>Plug PVC roscável Ø 1/2"</t>
  </si>
  <si>
    <t>SF-03471</t>
  </si>
  <si>
    <t>Perfil em MDF para acabamento de piso sintético laminado flutuante</t>
  </si>
  <si>
    <t>SF-03472</t>
  </si>
  <si>
    <t>SF-03474</t>
  </si>
  <si>
    <t>SF-03475</t>
  </si>
  <si>
    <t>SF-03477</t>
  </si>
  <si>
    <t>SF-03478</t>
  </si>
  <si>
    <t>SF-03480</t>
  </si>
  <si>
    <t>SF-03482</t>
  </si>
  <si>
    <t>REJUNTE ACRÍLICO, QUALQUER COR</t>
  </si>
  <si>
    <t>SF-03483</t>
  </si>
  <si>
    <t>SF-03484</t>
  </si>
  <si>
    <t>Forro de alumínio sistema linear múltiplo liso com bordas dobradas em ângulo reto com flush em "V" largura 8 cm</t>
  </si>
  <si>
    <t>SF-03485</t>
  </si>
  <si>
    <t>SF-03486</t>
  </si>
  <si>
    <t>Quadro elétrico tipo TTA completo para suprimento do sistema de climatização do Bloco 17 por splits, contemplando disjuntores, DPS, DR, etc., conforme especificação</t>
  </si>
  <si>
    <t>SF-03487</t>
  </si>
  <si>
    <t>SF-03488</t>
  </si>
  <si>
    <t>Película de aplicação externa para controle solar para clarabóias</t>
  </si>
  <si>
    <t>SF-03490</t>
  </si>
  <si>
    <t>SF-03491</t>
  </si>
  <si>
    <t>SF-03492</t>
  </si>
  <si>
    <t>Grelha com malha quadriculada e requadro, em ferro fundido nodular classe 250/300, de 50 x 100 x 5 cm, ref. Fuminas, Afer Industrial ou equivalente</t>
  </si>
  <si>
    <t>SF-03494</t>
  </si>
  <si>
    <t>SF-03495</t>
  </si>
  <si>
    <t>SF-03496</t>
  </si>
  <si>
    <t>SF-03501</t>
  </si>
  <si>
    <t>SF-03502</t>
  </si>
  <si>
    <t>Cantoneira de alumínio sextavada para acabamento de quinas de paredes azulejadas</t>
  </si>
  <si>
    <t>SF-03503</t>
  </si>
  <si>
    <t>Conector CPVC soldável roscável Ø 22 x 3/4"</t>
  </si>
  <si>
    <t>SF-03504</t>
  </si>
  <si>
    <t>FORRO COLMEIA 625x1250mm B15 REFAX</t>
  </si>
  <si>
    <t>MANTA TERMO ACUSTICA 1 FACE TERMOFOIL</t>
  </si>
  <si>
    <t>SF-03506</t>
  </si>
  <si>
    <t>SF-03507</t>
  </si>
  <si>
    <t>Luminária de embutir T5 2 x 28 W, ref: Intral DE-500 (cod. 08025), Lumicenter FAA20-E228, Lumiluz LDA 2X28W, Sylvania LFT032-RN, G-Light LART5-2X28EBR-AA, Blan ACRUX T5 Elite A-7135</t>
  </si>
  <si>
    <t>Lâmpada TuboLED T5 de 28 W, ref: Osram SubstiTUBE T5 HO AC 15W 4000K 1850lm BIV G5 (7015215, cód. de barras: 4058075196773), Philips MASTER LEDtube 1200mm 13W840 G5 I</t>
  </si>
  <si>
    <t>SF-03508</t>
  </si>
  <si>
    <t>Luminária de sobrepor T5 2 x 28 W, ref: Intral DS-500 (cod. 08029), Lumicenter FAA20-S228, Lumiluz LSA 2X28W, Sylvania LFT012-RN, G-Light LART5-2X28SBR-AA, Blan ACRUX T5 Elite A-7035</t>
  </si>
  <si>
    <t>SF-03509</t>
  </si>
  <si>
    <t>SF-03510</t>
  </si>
  <si>
    <t>SF-03513</t>
  </si>
  <si>
    <t>Caixa d'água de polietileno alta densidade, cilíndrica, 310 litros</t>
  </si>
  <si>
    <t>SF-03521</t>
  </si>
  <si>
    <t>SF-03531</t>
  </si>
  <si>
    <t>Caixa para Medição de SPDA, ref.: TERMOTÉCNICA TEL0541</t>
  </si>
  <si>
    <t>SF-03532</t>
  </si>
  <si>
    <t>SF-03536</t>
  </si>
  <si>
    <t>Bloco autônomo de emergência com fluxo mínimo de 2400 lumens</t>
  </si>
  <si>
    <t>SF-03537</t>
  </si>
  <si>
    <t>Luminária LED Highbay 200 W, IP65, 20000 lumens, ref.: Osram LEDVANCE HIGHBAY VALUE 200W/4000K 220V (7016720), Osram LEDVANCE HIGHBAY 200W 110o IP65 100-277V (7014443), Osram LEDVANCE HIGHBAY 200W 90o IP65 100-277V (7014445)</t>
  </si>
  <si>
    <t>SF-03538</t>
  </si>
  <si>
    <t>ARGAMASSA POLIMERICA IMPERMEABILIZANTE SEMIFLEXIVEL, BICOMPONENTE (MEMBRANA IMPERMEABILIZANTE ACRILICA), RESISTENTE A EFLUENTES DOMÉSTICOS E SUBSTÂNCIAS AGRESSIVAS</t>
  </si>
  <si>
    <t>SF-03540</t>
  </si>
  <si>
    <t>Detector de fumaça para central Notifier NFS-320, ref.: Notifier FSP-851</t>
  </si>
  <si>
    <t>SF-03541</t>
  </si>
  <si>
    <t>Cabo de cobre blindado para sistema de alarme de incêndio 2 x 1,5 mm2, tensão de isolamento de 600 V</t>
  </si>
  <si>
    <t>SF-03542</t>
  </si>
  <si>
    <t>Central de alarme inteligente contra incêndio, ref.: Notifier - NFS2-3030</t>
  </si>
  <si>
    <t>SF-03543</t>
  </si>
  <si>
    <t>SF-03544</t>
  </si>
  <si>
    <t>SF-03545</t>
  </si>
  <si>
    <t>SF-03546</t>
  </si>
  <si>
    <t>SF-03548</t>
  </si>
  <si>
    <t>SF-03549</t>
  </si>
  <si>
    <t>Tampa cega redonda em aço inox com moldura, para caixa de gordura, 25 cm de diâmetro</t>
  </si>
  <si>
    <t>SF-03550</t>
  </si>
  <si>
    <t>SF-03551</t>
  </si>
  <si>
    <t>SF-03552</t>
  </si>
  <si>
    <t>Luminária Plafon LED Slim 15 W, ref.: Osram Ledvance Slim</t>
  </si>
  <si>
    <t>SF-03553</t>
  </si>
  <si>
    <t>Luminária Plafon LED Slim 24 W, ref.: Osram Ledvance Slim</t>
  </si>
  <si>
    <t>SF-03554</t>
  </si>
  <si>
    <t>Tampa unha simples metálica para caixas de piso 4x2</t>
  </si>
  <si>
    <t>SF-03555</t>
  </si>
  <si>
    <t>Tampa unha simples metálica para caixas de piso 4x4</t>
  </si>
  <si>
    <t>SF-03556</t>
  </si>
  <si>
    <t>Tampa unha dupla metálica para caixas de piso 4x4</t>
  </si>
  <si>
    <t>SF-03557</t>
  </si>
  <si>
    <t>Tomada 2P+T 10A com encaixe para móveis</t>
  </si>
  <si>
    <t>SF-03558</t>
  </si>
  <si>
    <t>Caixa de piso 4x2 em alumínio</t>
  </si>
  <si>
    <t>SF-03559</t>
  </si>
  <si>
    <t>Caixa de piso 4x4 em alumínio</t>
  </si>
  <si>
    <t>SF-03560</t>
  </si>
  <si>
    <t>Cabo de manobra (patch Cord) de 2,5 metros - cat 6 - 4 pares</t>
  </si>
  <si>
    <t>SF-03561</t>
  </si>
  <si>
    <t>SF-03562</t>
  </si>
  <si>
    <t>Cabo de fibra óptica multimodo 24 fibras - Cabo tronco OM4</t>
  </si>
  <si>
    <t>SF-03563</t>
  </si>
  <si>
    <t>Cordão Óptico Duplex Multimodo LC/LC - 5 metros</t>
  </si>
  <si>
    <t>SF-03564</t>
  </si>
  <si>
    <t>DIO – Distribuidor Interno Óptico pré-terminado – 1U - 48 portas</t>
  </si>
  <si>
    <t>SF-03565</t>
  </si>
  <si>
    <t>Módulo MPO/MPT para DIO - 12 portas</t>
  </si>
  <si>
    <t>SF-03575</t>
  </si>
  <si>
    <t>TUBO / POSTE RETANGULAR  40 X 60 MM, EM CHAPA ACO GALVANIZADO REVESTIDO EM PVC COM E = 1,55 MM, H = 2,6 M, 6,4 KG/PC, PARA GRADIL E OUTROS (POSTE RETO, SEM BASE, PARA CHUMBAMENTO, INCLUI TAMPA SUPERIOR) (NAO INCLUI FIXADORES)</t>
  </si>
  <si>
    <t>GRADIL *2030 X 2500* MM (A X L), FIO DE 4,30 MM (HORIZONTAL) E 5,10 MM (VERTICAL), MALHA 50 X 200 MM, GALVANIZADO E REVESTIDO EM PVC</t>
  </si>
  <si>
    <t>FIXADOR PARA GRADIL EM POLIAMIDA, ACOMPANHA TAMPA ACABAMENTO (NAO INCLUI PARAFUSO ALLEN)</t>
  </si>
  <si>
    <t>Fonte: SINAPI 98523</t>
  </si>
  <si>
    <t>SF-03576</t>
  </si>
  <si>
    <t>Telha termoacústica, espessura isolante mínima de 30mm de poliisocianurato (PIR), espessura mínima interna 0,43mm e externa= 0,50mm, fabricada em aço galvanizado ou material similar, pré-pintada de fábrica na cor branca</t>
  </si>
  <si>
    <t>SF-03577</t>
  </si>
  <si>
    <t>SF-03578</t>
  </si>
  <si>
    <t>Chuveiro de Emergência e Lava Olhos em inox com pedal, ref.: HM 010 INOX - PEDAL: HM Chuveiros de Emergência; IBR001CLOi : IBR Brasil; CL001IF: Haws Avlis</t>
  </si>
  <si>
    <t>SF-03579</t>
  </si>
  <si>
    <t>SF-03580</t>
  </si>
  <si>
    <t>SF-03581</t>
  </si>
  <si>
    <t>EXTINTOR DE INCENDIO PORTATIL COM CARGA DE PO QUIMICO SECO (PQS) DE 8 KG, CLASSE ABC</t>
  </si>
  <si>
    <t>SF-03582</t>
  </si>
  <si>
    <t>SF-03583</t>
  </si>
  <si>
    <t>SF-03586</t>
  </si>
  <si>
    <t>SF-03587</t>
  </si>
  <si>
    <t>SF-03588</t>
  </si>
  <si>
    <t>SF-03589</t>
  </si>
  <si>
    <t>SF-03590</t>
  </si>
  <si>
    <t>SF-03591</t>
  </si>
  <si>
    <t>SF-03592</t>
  </si>
  <si>
    <t>SF-03593</t>
  </si>
  <si>
    <t>SF-03594</t>
  </si>
  <si>
    <t>SF-03595</t>
  </si>
  <si>
    <t>SF-03596</t>
  </si>
  <si>
    <t>SF-03597</t>
  </si>
  <si>
    <t>SF-03598</t>
  </si>
  <si>
    <t>SF-03599</t>
  </si>
  <si>
    <t>SF-03622</t>
  </si>
  <si>
    <t>SF-03721</t>
  </si>
  <si>
    <t>SF-03862</t>
  </si>
  <si>
    <t>SF-03863</t>
  </si>
  <si>
    <t>SF-03864</t>
  </si>
  <si>
    <t>SF-03865</t>
  </si>
  <si>
    <t>SF-03866</t>
  </si>
  <si>
    <t>SF-03908</t>
  </si>
  <si>
    <t>Válvula de Retenção Dupla 6" em ferro fundido</t>
  </si>
  <si>
    <t>SF-03922</t>
  </si>
  <si>
    <t>SF-03923</t>
  </si>
  <si>
    <t>SF-03924</t>
  </si>
  <si>
    <t>SF-03925</t>
  </si>
  <si>
    <t>SF-03926</t>
  </si>
  <si>
    <t>SF-03927</t>
  </si>
  <si>
    <t>SF-03928</t>
  </si>
  <si>
    <t>SF-03929</t>
  </si>
  <si>
    <t>SF-03931</t>
  </si>
  <si>
    <t>SF-03932</t>
  </si>
  <si>
    <t>SF-03933</t>
  </si>
  <si>
    <t>SF-03934</t>
  </si>
  <si>
    <t>SF-03935</t>
  </si>
  <si>
    <t>SF-03936</t>
  </si>
  <si>
    <t>SF-03937</t>
  </si>
  <si>
    <t>SF-03938</t>
  </si>
  <si>
    <t>SF-03940</t>
  </si>
  <si>
    <t>SF-03941</t>
  </si>
  <si>
    <t>SF-03942</t>
  </si>
  <si>
    <t>SF-03943</t>
  </si>
  <si>
    <t>SF-03944</t>
  </si>
  <si>
    <t>SF-03945</t>
  </si>
  <si>
    <t>SF-03946</t>
  </si>
  <si>
    <t>SF-03947</t>
  </si>
  <si>
    <t>SF-03948</t>
  </si>
  <si>
    <t>SF-03949</t>
  </si>
  <si>
    <t>SF-03950</t>
  </si>
  <si>
    <t>SF-03952</t>
  </si>
  <si>
    <t>SF-03953</t>
  </si>
  <si>
    <t>SF-03954</t>
  </si>
  <si>
    <t>SF-03955</t>
  </si>
  <si>
    <t>SF-03956</t>
  </si>
  <si>
    <t>SF-03957</t>
  </si>
  <si>
    <t>SF-03958</t>
  </si>
  <si>
    <t>SF-03959</t>
  </si>
  <si>
    <t>SF-03960</t>
  </si>
  <si>
    <t>SF-03961</t>
  </si>
  <si>
    <t>SF-03962</t>
  </si>
  <si>
    <t>SF-03964</t>
  </si>
  <si>
    <t>SF-03965</t>
  </si>
  <si>
    <t>SF-03966</t>
  </si>
  <si>
    <t>SF-03967</t>
  </si>
  <si>
    <t>SF-03968</t>
  </si>
  <si>
    <t>SF-03969</t>
  </si>
  <si>
    <t>SF-03970</t>
  </si>
  <si>
    <t>SF-03971</t>
  </si>
  <si>
    <t>SF-03972</t>
  </si>
  <si>
    <t>SF-03973</t>
  </si>
  <si>
    <t>SF-03974</t>
  </si>
  <si>
    <t>SF-03975</t>
  </si>
  <si>
    <t>SF-03976</t>
  </si>
  <si>
    <t>SF-03977</t>
  </si>
  <si>
    <t>SF-03979</t>
  </si>
  <si>
    <t>SF-03980</t>
  </si>
  <si>
    <t>SF-03981</t>
  </si>
  <si>
    <t>SF-03982</t>
  </si>
  <si>
    <t>SF-03983</t>
  </si>
  <si>
    <t>SF-03984</t>
  </si>
  <si>
    <t>SF-03985</t>
  </si>
  <si>
    <t>SF-03986</t>
  </si>
  <si>
    <t>SF-03987</t>
  </si>
  <si>
    <t>SF-03988</t>
  </si>
  <si>
    <t>SF-03989</t>
  </si>
  <si>
    <t>SF-03990</t>
  </si>
  <si>
    <t>SF-03991</t>
  </si>
  <si>
    <t>SF-03992</t>
  </si>
  <si>
    <t>SF-03993</t>
  </si>
  <si>
    <t>SF-03994</t>
  </si>
  <si>
    <t>SF-03995</t>
  </si>
  <si>
    <t>SF-03996</t>
  </si>
  <si>
    <t>SF-03997</t>
  </si>
  <si>
    <t>SF-03998</t>
  </si>
  <si>
    <t>SF-04010</t>
  </si>
  <si>
    <t>SF-04016</t>
  </si>
  <si>
    <t>SF-04023</t>
  </si>
  <si>
    <t>SF-04029</t>
  </si>
  <si>
    <t>SF-04036</t>
  </si>
  <si>
    <t>SF-04037</t>
  </si>
  <si>
    <t>SF-04038</t>
  </si>
  <si>
    <t>SF-04039</t>
  </si>
  <si>
    <t>SF-04040</t>
  </si>
  <si>
    <t>SF-04041</t>
  </si>
  <si>
    <t>SF-04042</t>
  </si>
  <si>
    <t>SF-04043</t>
  </si>
  <si>
    <t>SF-04044</t>
  </si>
  <si>
    <t>SF-04045</t>
  </si>
  <si>
    <t>SF-04048</t>
  </si>
  <si>
    <t>SF-04051</t>
  </si>
  <si>
    <t>SF-04052</t>
  </si>
  <si>
    <t>SF-04053</t>
  </si>
  <si>
    <t>SF-04054</t>
  </si>
  <si>
    <t>SF-04057</t>
  </si>
  <si>
    <t>SF-04058</t>
  </si>
  <si>
    <t>SF-04059</t>
  </si>
  <si>
    <t>SF-04064</t>
  </si>
  <si>
    <t>SF-04065</t>
  </si>
  <si>
    <t>SF-04066</t>
  </si>
  <si>
    <t>SF-04071</t>
  </si>
  <si>
    <t>SF-04072</t>
  </si>
  <si>
    <t>SF-04074</t>
  </si>
  <si>
    <t>SF-04075</t>
  </si>
  <si>
    <t>SF-04097</t>
  </si>
  <si>
    <t>SF-04211</t>
  </si>
  <si>
    <t>Motobomba centrífuga de superfície 7,5 cv, trifásica, rotor fechado, para líquidos sem sólidos em suspensão, Ø sucção = 2 1/2", Ø recalque = 2 1/2", pressão máxima ≥ 44 m.c.a., vazão máxima ≥ 38,3 m³/h, ref.: Schneider BPI-22 7,5 cv</t>
  </si>
  <si>
    <t>SF-04212</t>
  </si>
  <si>
    <t>Motobomba centrífuga de superfície 15 cv, trifásica, rotor fechado, para líquidos sem sólidos em suspensão, Ø sucção = 2 1/2", Ø recalque = 2 1/2", pressão máxima ≥ 58 m.c.a., vazão máxima ≥ 71,2 m³/h, ref.: Schneider BPI-22 15 cv</t>
  </si>
  <si>
    <t>SF-04213</t>
  </si>
  <si>
    <t>Motobomba centrífuga submersível 5 cv, trifásica, Ø máx. sólidos ≥ 60mm, Ø recalque = 3", pressão máxima sem vazão ≥ 15 m.c.a., vazão máxima ≥ 100 m³/h, ref.: Schneider BCS-365</t>
  </si>
  <si>
    <t>SF-04215</t>
  </si>
  <si>
    <t>Ar-condicionado do tipo fancolete hidrônico piso-teto com capacidade nominal entre 24.000 BTU/h (inclusive) e 30.000 BTU/h (inclusive)</t>
  </si>
  <si>
    <t>SF-04216</t>
  </si>
  <si>
    <t>Ar-condicionado do tipo fancolete hidrônico piso-teto com capacidade nominal entre 36.000 BTU/h (inclusive) e 44.000 BTU/h (inclusive)</t>
  </si>
  <si>
    <t>SF-04217</t>
  </si>
  <si>
    <t>SF-04219</t>
  </si>
  <si>
    <t>Difusor de ar retangular para insuflamento em uma direção (fluxo na direção perpendicular às maiores arestas do retângulo), 425x125 mm. Ref.: Trox AT-AG.</t>
  </si>
  <si>
    <t>SF-04220</t>
  </si>
  <si>
    <t>TUBO ACO CARBONO SEM COSTURA 1/4", E= *2,24 MM, SCHEDULE 40, *0,63 KG/M</t>
  </si>
  <si>
    <t>SF-04221</t>
  </si>
  <si>
    <t>SF-04222</t>
  </si>
  <si>
    <t>SF-04223</t>
  </si>
  <si>
    <t>SF-04224</t>
  </si>
  <si>
    <t>Grelha de concreto pré-moldada para drenagem - 20 Mpa - 60 x 50 x 5 cm</t>
  </si>
  <si>
    <t xml:space="preserve">UN </t>
  </si>
  <si>
    <t>SF-04225</t>
  </si>
  <si>
    <t>Isolamento elastomérico em formato de tubo ou coquilha de espessura M, próprio para tubulação ferro de diâmetro nominal 2 1/2". Ref.: AF/Armaflex M-76, K-Flex ST</t>
  </si>
  <si>
    <t>SF-04226</t>
  </si>
  <si>
    <t>Isolamento elastomérico em formato de tubo ou coquilha de espessura M, próprio para tubulação ferro de diâmetro nominal 3". Ref.: AF/Armaflex M-89, K-Flex ST</t>
  </si>
  <si>
    <t>SF-04227</t>
  </si>
  <si>
    <t>Válvula de balanceamento e controle (PIBCV) 2 vias, para controle on-off, diâmetro nominal 1/4". Ref.: IMI Hydronic Engineering TA-COMPACT-P, Honeywell VRN2C</t>
  </si>
  <si>
    <t>SF-04228</t>
  </si>
  <si>
    <t>Válvula de balanceamento e controle (PIBCV) 2 vias, para controle on-off, diâmetro nominal 1/2". Ref.: IMI Hydronic Engineering TA-COMPACT-P, Honeywell VRN2C</t>
  </si>
  <si>
    <t>SF-04229</t>
  </si>
  <si>
    <t>SF-04230</t>
  </si>
  <si>
    <t>Filtro em Y 1/4", fabricado em bronze, extremidade com roscas, filtro em aço inoxidável, classe de pressão PN20 ou superior.</t>
  </si>
  <si>
    <t>SF-04231</t>
  </si>
  <si>
    <t>Filtro em Y 1/2", fabricado em bronze, extremidade com roscas, filtro em aço inoxidável, classe de pressão PN20 ou superior.</t>
  </si>
  <si>
    <t>SF-04232</t>
  </si>
  <si>
    <t>Filtro em Y 2 1/2", fabricado em bronze, extremidade com roscas, filtro em aço inoxidável, classe de pressão PN20 ou superior.</t>
  </si>
  <si>
    <t>SF-04233</t>
  </si>
  <si>
    <t>VALVULA DE ESFERA BRUTA EM BRONZE, BITOLA 1/4 " (REF 1552-B)</t>
  </si>
  <si>
    <t>SF-04234</t>
  </si>
  <si>
    <t>SF-04235</t>
  </si>
  <si>
    <t>SF-04236</t>
  </si>
  <si>
    <t>VALVULA DE ESFERA BRUTA EM BRONZE, BITOLA 2 1/2 " (REF 1552-B)</t>
  </si>
  <si>
    <t>SF-04237</t>
  </si>
  <si>
    <t>VALVULA DE ESFERA BRUTA EM BRONZE, BITOLA 3 " (REF 1552-B)</t>
  </si>
  <si>
    <t>SF-04238</t>
  </si>
  <si>
    <t>SF-04239</t>
  </si>
  <si>
    <t>SF-04246</t>
  </si>
  <si>
    <t>Chapa de aco USI-SAC 350, de (2,44x6)m, com espessura de 1/2"</t>
  </si>
  <si>
    <t>Chapa de aco carbono, qualidade comum, para uso geral, tamanho padrao, borda Universal, espessura de 12,5mm, tipo grossa</t>
  </si>
  <si>
    <t>Parafuso de aco carbono, cabeca sextavada, medindo: (3/8"x1")</t>
  </si>
  <si>
    <t>Porca sextavada de aco galvanizado, de 5/8"</t>
  </si>
  <si>
    <t>Chapa perfurada #14 (2.00mm), de 1000x2000mm, com furos quadrados de tamanho máximo de 25 X 25mm e distância entre centros de 32mm</t>
  </si>
  <si>
    <t>PLACA DE POLICARBONATO COMPACTO, COR CRISTAL, COM ESPESSURA DE 10MM</t>
  </si>
  <si>
    <t>SF-04247</t>
  </si>
  <si>
    <t>SF-04248</t>
  </si>
  <si>
    <t>Mármore Rosa (Paraná, Tea, Marília ou similar), com 20 mm de espessura, para piso e parede</t>
  </si>
  <si>
    <t>SF-04249</t>
  </si>
  <si>
    <t>SF-04250</t>
  </si>
  <si>
    <t>SF-04251</t>
  </si>
  <si>
    <t>SF-04252</t>
  </si>
  <si>
    <t>Porta corta-fogo 1,60 x 2,10 m (P-90), duas folhas, com batentes e ferragens</t>
  </si>
  <si>
    <t>SF-04253</t>
  </si>
  <si>
    <t>SF-04254</t>
  </si>
  <si>
    <t>SF-04255</t>
  </si>
  <si>
    <t>SF-04256</t>
  </si>
  <si>
    <t>SF-04257</t>
  </si>
  <si>
    <t>SF-04260</t>
  </si>
  <si>
    <t>SF-04261</t>
  </si>
  <si>
    <t>SF-04262</t>
  </si>
  <si>
    <t>SF-04263</t>
  </si>
  <si>
    <t>SF-04264</t>
  </si>
  <si>
    <t>SF-04265</t>
  </si>
  <si>
    <t xml:space="preserve">Chapa de aço carbono espessura 2.65mm (#12) </t>
  </si>
  <si>
    <t>SF-04267</t>
  </si>
  <si>
    <t>Válvula de pé com crivos em bronze 4"</t>
  </si>
  <si>
    <t>SF-04268</t>
  </si>
  <si>
    <t>Válvula Esfera Tripartida em aço, com passagem plena, acionamento manual, Ø 3/4”</t>
  </si>
  <si>
    <t>SF-04270</t>
  </si>
  <si>
    <t>SF-04273</t>
  </si>
  <si>
    <t>SF-04274</t>
  </si>
  <si>
    <t>SF-04275</t>
  </si>
  <si>
    <t>SF-04276</t>
  </si>
  <si>
    <t>SF-04277</t>
  </si>
  <si>
    <t>SF-04278</t>
  </si>
  <si>
    <t>SF-04279</t>
  </si>
  <si>
    <t>SF-04280</t>
  </si>
  <si>
    <t>SF-04281</t>
  </si>
  <si>
    <t>Cruzeta PVC soldável 25 mm</t>
  </si>
  <si>
    <t>SF-04282</t>
  </si>
  <si>
    <t>Cap PVC Soldável 20 mm</t>
  </si>
  <si>
    <t>SF-04283</t>
  </si>
  <si>
    <t>CURVA 45° DE PVC, SOLDÁVEL, DE 110 MM</t>
  </si>
  <si>
    <t>SF-04284</t>
  </si>
  <si>
    <t>SF-04285</t>
  </si>
  <si>
    <t>SF-04286</t>
  </si>
  <si>
    <t>SF-04287</t>
  </si>
  <si>
    <t>SF-04288</t>
  </si>
  <si>
    <t>SF-04289</t>
  </si>
  <si>
    <t>SF-04290</t>
  </si>
  <si>
    <t>SF-04291</t>
  </si>
  <si>
    <t>SF-04292</t>
  </si>
  <si>
    <t>SF-04293</t>
  </si>
  <si>
    <t>SF-04294</t>
  </si>
  <si>
    <t>SF-04295</t>
  </si>
  <si>
    <t>SF-04296</t>
  </si>
  <si>
    <t>SF-04297</t>
  </si>
  <si>
    <t>SF-04298</t>
  </si>
  <si>
    <t>SF-04299</t>
  </si>
  <si>
    <t>SF-04300</t>
  </si>
  <si>
    <t>SF-04301</t>
  </si>
  <si>
    <t>SF-04302</t>
  </si>
  <si>
    <t>SF-04303</t>
  </si>
  <si>
    <t>Tê de redução PVC soldável água fria 110 x 75 mm</t>
  </si>
  <si>
    <t>SF-04304</t>
  </si>
  <si>
    <t>SF-04305</t>
  </si>
  <si>
    <t>SF-04306</t>
  </si>
  <si>
    <t>SF-04307</t>
  </si>
  <si>
    <t>Bucha de redução PVC roscável 1 1/4” x 3/4”</t>
  </si>
  <si>
    <t>SF-04308</t>
  </si>
  <si>
    <t>Bucha de redução PVC roscável 1 1/2” x 3/4”</t>
  </si>
  <si>
    <t>SF-04309</t>
  </si>
  <si>
    <t>Bucha de redução PVC roscável 1 1/2” x 1 1/4”</t>
  </si>
  <si>
    <t>SF-04310</t>
  </si>
  <si>
    <t>Bucha de redução PVC roscável 2” x 1”</t>
  </si>
  <si>
    <t>SF-04311</t>
  </si>
  <si>
    <t>SF-04312</t>
  </si>
  <si>
    <t>JOELHO 45° DE PVC, COM ROSCA, DE 1 1/2"</t>
  </si>
  <si>
    <t>SF-04313</t>
  </si>
  <si>
    <t>Joelho 45° PVC rígido roscável d=2"</t>
  </si>
  <si>
    <t>SF-04314</t>
  </si>
  <si>
    <t>SF-04315</t>
  </si>
  <si>
    <t>SF-04316</t>
  </si>
  <si>
    <t>Joelho 90° PVC rígido roscável d=1 1/2"</t>
  </si>
  <si>
    <t>SF-04317</t>
  </si>
  <si>
    <t>Joelho 90° PVC rígido roscável d=2"</t>
  </si>
  <si>
    <t>SF-04318</t>
  </si>
  <si>
    <t>Joelho de PVC rígido, 90°, roscável, diâmetro nominal de 2 1/2"</t>
  </si>
  <si>
    <t>SF-04319</t>
  </si>
  <si>
    <t>Joelho 90° PVC rígido roscável d=3"</t>
  </si>
  <si>
    <t>SF-04320</t>
  </si>
  <si>
    <t>Joelho 90° PVC rígido roscável d=4"</t>
  </si>
  <si>
    <t>SF-04321</t>
  </si>
  <si>
    <t>Joelho 90 graus com rosca e bucha latão 1/2"</t>
  </si>
  <si>
    <t>SF-04322</t>
  </si>
  <si>
    <t>Joelho 90° PVC roscável com Bucha de Latão 3/4”</t>
  </si>
  <si>
    <t>SF-04323</t>
  </si>
  <si>
    <t>Joelho de redução 90° de PVC, com rosca e bucha de latão, de 3/4" x 1/2"</t>
  </si>
  <si>
    <t>SF-04324</t>
  </si>
  <si>
    <t>SF-04325</t>
  </si>
  <si>
    <t>SF-04326</t>
  </si>
  <si>
    <t>LUVA DE PVC RÍGIDO ROSQUEÁVEL, DE 1"</t>
  </si>
  <si>
    <t>SF-04327</t>
  </si>
  <si>
    <t>LUVA DE PVC RÍGIDO ROSQUEÁVEL, DE 1 1/4"</t>
  </si>
  <si>
    <t>SF-04328</t>
  </si>
  <si>
    <t>SF-04329</t>
  </si>
  <si>
    <t>SF-04330</t>
  </si>
  <si>
    <t>SF-04331</t>
  </si>
  <si>
    <t>Niple de PVC rígido, roscável, diâmetro nominal de 1/2"</t>
  </si>
  <si>
    <t>SF-04332</t>
  </si>
  <si>
    <t>Niple de PVC rígido, roscável, diâmetro nominal de 3/4"</t>
  </si>
  <si>
    <t>SF-04333</t>
  </si>
  <si>
    <t>Niple de PVC rígido, roscável, diâmetro nominal de 1"</t>
  </si>
  <si>
    <t>SF-04334</t>
  </si>
  <si>
    <t>Niple PVC rosca 1 1/4"</t>
  </si>
  <si>
    <t>SF-04335</t>
  </si>
  <si>
    <t>Niple PVC rosca 1 1/2"</t>
  </si>
  <si>
    <t>SF-04336</t>
  </si>
  <si>
    <t>Niple de PVC rígido, roscável, diâmetro nominal de 2"</t>
  </si>
  <si>
    <t>SF-04337</t>
  </si>
  <si>
    <t>Niple PVC rosca 2 1/2"</t>
  </si>
  <si>
    <t>SF-04338</t>
  </si>
  <si>
    <t>Plug PVC rígido roscável d=1"</t>
  </si>
  <si>
    <t>SF-04339</t>
  </si>
  <si>
    <t>Plug de PVC, com rosca, de 1 1/4"</t>
  </si>
  <si>
    <t>SF-04340</t>
  </si>
  <si>
    <t>SF-04341</t>
  </si>
  <si>
    <t>SF-04342</t>
  </si>
  <si>
    <t>SF-04343</t>
  </si>
  <si>
    <t>SF-04344</t>
  </si>
  <si>
    <t>SF-04345</t>
  </si>
  <si>
    <t>SF-04346</t>
  </si>
  <si>
    <t>SF-04347</t>
  </si>
  <si>
    <t>SF-04348</t>
  </si>
  <si>
    <t>SF-04349</t>
  </si>
  <si>
    <t>SF-04350</t>
  </si>
  <si>
    <t>SF-04351</t>
  </si>
  <si>
    <t>SF-04352</t>
  </si>
  <si>
    <t>SF-04353</t>
  </si>
  <si>
    <t>Cap CPVC soldável Ø 22 mm</t>
  </si>
  <si>
    <t>SF-04354</t>
  </si>
  <si>
    <t>Cap CPVC soldável Ø 28 mm</t>
  </si>
  <si>
    <t>SF-04355</t>
  </si>
  <si>
    <t>Cap CPVC soldável Ø 54 mm</t>
  </si>
  <si>
    <t>SF-04356</t>
  </si>
  <si>
    <t>SF-04357</t>
  </si>
  <si>
    <t>SF-04358</t>
  </si>
  <si>
    <t>SF-04359</t>
  </si>
  <si>
    <t>SF-04360</t>
  </si>
  <si>
    <t>SF-04363</t>
  </si>
  <si>
    <t>SF-04364</t>
  </si>
  <si>
    <t>SF-04367</t>
  </si>
  <si>
    <t>SF-04366</t>
  </si>
  <si>
    <t>Joelho 45 PVC leve 200 mm</t>
  </si>
  <si>
    <t>SF-04368</t>
  </si>
  <si>
    <t>SF-04369</t>
  </si>
  <si>
    <t>Curva 45° Longa PVC esgoto ou águas pluviais 50 mm</t>
  </si>
  <si>
    <t>SF-04370</t>
  </si>
  <si>
    <t>Curva 45° Longa PVC esgoto ou águas pluviais 75 mm</t>
  </si>
  <si>
    <t>SF-04371</t>
  </si>
  <si>
    <t>SF-04372</t>
  </si>
  <si>
    <t>Junção Simples PVC esgoto ou águas pluviais 75 mm x 50 mm</t>
  </si>
  <si>
    <t>SF-04373</t>
  </si>
  <si>
    <t>SF-04374</t>
  </si>
  <si>
    <t>SF-04375</t>
  </si>
  <si>
    <t>SF-04376</t>
  </si>
  <si>
    <t>SF-04377</t>
  </si>
  <si>
    <t>SF-04378</t>
  </si>
  <si>
    <t>SF-04379</t>
  </si>
  <si>
    <t>Válvula de Retenção Dupla 3" em ferro fundido</t>
  </si>
  <si>
    <t>SF-04380</t>
  </si>
  <si>
    <t>SF-04383</t>
  </si>
  <si>
    <t>Válvula de Retenção PVC esgoto ou águas pluviais 150 mm</t>
  </si>
  <si>
    <t>SF-04385</t>
  </si>
  <si>
    <t>SF-04386</t>
  </si>
  <si>
    <t>SF-04387</t>
  </si>
  <si>
    <t>SF-04388</t>
  </si>
  <si>
    <t>SF-04389</t>
  </si>
  <si>
    <t>SF-04390</t>
  </si>
  <si>
    <t>SF-04391</t>
  </si>
  <si>
    <t>SF-04392</t>
  </si>
  <si>
    <t>SF-04393</t>
  </si>
  <si>
    <t>SF-04394</t>
  </si>
  <si>
    <t>SF-04395</t>
  </si>
  <si>
    <t>SF-04396</t>
  </si>
  <si>
    <t>SF-04397</t>
  </si>
  <si>
    <t>SF-04398</t>
  </si>
  <si>
    <t>SF-04399</t>
  </si>
  <si>
    <t>SF-04400</t>
  </si>
  <si>
    <t>SF-04401</t>
  </si>
  <si>
    <t>SF-04413</t>
  </si>
  <si>
    <t>SF-04414</t>
  </si>
  <si>
    <t>SF-04415</t>
  </si>
  <si>
    <t>SF-04416</t>
  </si>
  <si>
    <t>SF-04417</t>
  </si>
  <si>
    <t>SF-04418</t>
  </si>
  <si>
    <t>SF-04419</t>
  </si>
  <si>
    <t>SF-04420</t>
  </si>
  <si>
    <t>SF-04421</t>
  </si>
  <si>
    <t>SF-04422</t>
  </si>
  <si>
    <t>SF-04423</t>
  </si>
  <si>
    <t>SF-04424</t>
  </si>
  <si>
    <t>SF-04425</t>
  </si>
  <si>
    <t>SF-04432</t>
  </si>
  <si>
    <t>SF-04433</t>
  </si>
  <si>
    <t>SF-04434</t>
  </si>
  <si>
    <t>Válvula de retenção em PVC soldável 25 mm</t>
  </si>
  <si>
    <t>SF-04453</t>
  </si>
  <si>
    <t>Niple em cobre, rosca macho x rosca macho, 1/2”</t>
  </si>
  <si>
    <t>SF-04454</t>
  </si>
  <si>
    <t>Niple em cobre, rosca macho x rosca macho, 3/4”</t>
  </si>
  <si>
    <t>SF-04455</t>
  </si>
  <si>
    <t>Niple em cobre, rosca macho x rosca macho, 1”</t>
  </si>
  <si>
    <t>SF-04456</t>
  </si>
  <si>
    <t>Niple em cobre, rosca macho x rosca macho, 1 1/4”</t>
  </si>
  <si>
    <t>SF-04457</t>
  </si>
  <si>
    <t>Niple em cobre, rosca macho x rosca macho, 1 1/2”</t>
  </si>
  <si>
    <t>SF-04458</t>
  </si>
  <si>
    <t>Niple de redução em latão, rosca NPT x rosca NPT, 1/2” x 3/8”</t>
  </si>
  <si>
    <t>SF-04459</t>
  </si>
  <si>
    <t xml:space="preserve">Niple cobre rosca com redução N602-R 3/4" x 1/2" </t>
  </si>
  <si>
    <t>SF-04462</t>
  </si>
  <si>
    <t>Plug em cobre, rosca macho, 1/2”</t>
  </si>
  <si>
    <t>SF-04463</t>
  </si>
  <si>
    <t>Plug em cobre, rosca macho, 3/4”</t>
  </si>
  <si>
    <t>SF-04467</t>
  </si>
  <si>
    <t>SF-04468</t>
  </si>
  <si>
    <t>SF-04470</t>
  </si>
  <si>
    <t>Motobomba centrífuga submersível, altura manométrica superior a 10 mca, vazão nominal superior a 30 m3/h, ramal 3", trifásica, com sensores e sistema de comando e controle. Ref.: Marca KSB, modelo Amarex KRT F 80-217/4 4 UN/UE G-S IE3</t>
  </si>
  <si>
    <t>SF-04471</t>
  </si>
  <si>
    <t>SF-04475</t>
  </si>
  <si>
    <t>SF-04476</t>
  </si>
  <si>
    <t>SF-04477</t>
  </si>
  <si>
    <t>SF-04478</t>
  </si>
  <si>
    <t>SF-04479</t>
  </si>
  <si>
    <t>SF-04480</t>
  </si>
  <si>
    <t>SF-04481</t>
  </si>
  <si>
    <t>SF-04482</t>
  </si>
  <si>
    <t>SF-04483</t>
  </si>
  <si>
    <t>SF-04484</t>
  </si>
  <si>
    <t>SF-04485</t>
  </si>
  <si>
    <t>SF-04487</t>
  </si>
  <si>
    <t>SF-04488</t>
  </si>
  <si>
    <t>SF-04489</t>
  </si>
  <si>
    <t>SF-04493</t>
  </si>
  <si>
    <t>Tê de redução em cobre, sem anel de solda, bolsa x bolsa x bolsa, 28 mm x 22 mm</t>
  </si>
  <si>
    <t>SF-04494</t>
  </si>
  <si>
    <t>Tê de redução em cobre, sem anel de solda, bolsa x bolsa x bolsa, 35 mm x 22 mm</t>
  </si>
  <si>
    <t>SF-04495</t>
  </si>
  <si>
    <t>Tê de redução em cobre, sem anel de solda, bolsa x bolsa x bolsa, 35 mm x 28 mm</t>
  </si>
  <si>
    <t>SF-04496</t>
  </si>
  <si>
    <t>Tê de redução em cobre, sem anel de solda, bolsa x bolsa x bolsa, 42 mm x 22 mm</t>
  </si>
  <si>
    <t>SF-04497</t>
  </si>
  <si>
    <t>Tê de redução em cobre, sem anel de solda, bolsa x bolsa x bolsa, 42 mm x 28 mm</t>
  </si>
  <si>
    <t>SF-04498</t>
  </si>
  <si>
    <t>Tê de redução em cobre, sem anel de solda, bolsa x bolsa x bolsa, 42 mm x 35 mm</t>
  </si>
  <si>
    <t>SF-04499</t>
  </si>
  <si>
    <t>Tê de redução em cobre, sem anel de solda, bolsa x bolsa x bolsa, 54 mm x 22 mm</t>
  </si>
  <si>
    <t>SF-04500</t>
  </si>
  <si>
    <t>Tê de redução em cobre, sem anel de solda, bolsa x bolsa x bolsa, 54 mm x 28 mm</t>
  </si>
  <si>
    <t>SF-04501</t>
  </si>
  <si>
    <t>Tê de redução em cobre, sem anel de solda, bolsa x bolsa x bolsa, 54 mm x 35 mm</t>
  </si>
  <si>
    <t>SF-04502</t>
  </si>
  <si>
    <t>Tê de redução em cobre, sem anel de solda, bolsa x bolsa x bolsa, 54 mm x 42 mm</t>
  </si>
  <si>
    <t>SF-04512</t>
  </si>
  <si>
    <t>SF-04513</t>
  </si>
  <si>
    <t>SF-04516</t>
  </si>
  <si>
    <t>Tampão (cap) em cobre, sem anel de solda, 22 mm</t>
  </si>
  <si>
    <t>SF-04517</t>
  </si>
  <si>
    <t>Tampão (cap) em cobre, sem anel de solda, 28 mm</t>
  </si>
  <si>
    <t>SF-04518</t>
  </si>
  <si>
    <t>SF-04519</t>
  </si>
  <si>
    <t>SF-04520</t>
  </si>
  <si>
    <t>SF-04521</t>
  </si>
  <si>
    <t>SF-04522</t>
  </si>
  <si>
    <t>SF-04523</t>
  </si>
  <si>
    <t>SF-04524</t>
  </si>
  <si>
    <t>SF-04525</t>
  </si>
  <si>
    <t>SF-04526</t>
  </si>
  <si>
    <t>SF-04527</t>
  </si>
  <si>
    <t>SF-04535</t>
  </si>
  <si>
    <t>SF-04528</t>
  </si>
  <si>
    <t xml:space="preserve">Conector PEX multicamada femea 16 mm x 1/2" </t>
  </si>
  <si>
    <t>SF-04532</t>
  </si>
  <si>
    <t xml:space="preserve">Conector PEX multicamada femea 26 mm x 3/4" </t>
  </si>
  <si>
    <t>SF-04533</t>
  </si>
  <si>
    <t>Conextor fixo rosca macho metálica para tubo PEX 16 mm x 1/2" Ava Metais</t>
  </si>
  <si>
    <t>SF-04534</t>
  </si>
  <si>
    <t>Conextor fixo rosca macho metálica para tubo PEX 20 mm x 3/4" Ava Metais</t>
  </si>
  <si>
    <t>SF-04536</t>
  </si>
  <si>
    <t>SF-04537</t>
  </si>
  <si>
    <t>SF-04538</t>
  </si>
  <si>
    <t>SF-04539</t>
  </si>
  <si>
    <t xml:space="preserve">Cotovelo PEX multicamada femea 16 mm x 1/2" </t>
  </si>
  <si>
    <t>SF-04540</t>
  </si>
  <si>
    <t xml:space="preserve">Cotovelo PEX multicamada femea 20 mm x 1/2" </t>
  </si>
  <si>
    <t>SF-04542</t>
  </si>
  <si>
    <t xml:space="preserve">Cotovelo PEX multicamada macho 16 mm x 1/2" </t>
  </si>
  <si>
    <t>SF-04544</t>
  </si>
  <si>
    <t xml:space="preserve">Cotovelo PEX multicamada macho 26 mm x 3/4" </t>
  </si>
  <si>
    <t>SF-04545</t>
  </si>
  <si>
    <t>SF-04546</t>
  </si>
  <si>
    <t>SF-04547</t>
  </si>
  <si>
    <t>SF-04549</t>
  </si>
  <si>
    <t>SF-04550</t>
  </si>
  <si>
    <t>SF-04554</t>
  </si>
  <si>
    <t>Tê de redução para tubo PEX multicamada para gás, bolsa crimpagem x bolsa crimpagem x bolsa crimpagem, 20 mm x 16 mm e variantes</t>
  </si>
  <si>
    <t>SF-04555</t>
  </si>
  <si>
    <t>Tê de redução para tubo PEX multicamada para gás, bolsa crimpagem x bolsa crimpagem x bolsa crimpagem, 26 mm x 16 mm e variantes</t>
  </si>
  <si>
    <t>SF-04559</t>
  </si>
  <si>
    <t>SF-04564</t>
  </si>
  <si>
    <t>SF-04570</t>
  </si>
  <si>
    <t>SF-04571</t>
  </si>
  <si>
    <t>Quadro Geral de Emergência, conforme especificações técnicas</t>
  </si>
  <si>
    <t>SF-04572</t>
  </si>
  <si>
    <t>Quadro de Distribuição de Emergência, conforme especificações técnicas</t>
  </si>
  <si>
    <t>SF-04573</t>
  </si>
  <si>
    <t>Eletroduto de aço com costura galvanização eletrolítica Ø 4"</t>
  </si>
  <si>
    <t>SF-04574</t>
  </si>
  <si>
    <t>SF-04575</t>
  </si>
  <si>
    <t>Eletroduto de aço com costura galvanização eletrolítica Ø 2 1/2"</t>
  </si>
  <si>
    <t>SF-04576</t>
  </si>
  <si>
    <t>Condulete de alumínio roscável tipo "E" Ø 2 1/2"</t>
  </si>
  <si>
    <t>SF-04577</t>
  </si>
  <si>
    <t>Luminária hermética IP65 para duas lâmpadas tubo LED de 15W</t>
  </si>
  <si>
    <t>SF-04578</t>
  </si>
  <si>
    <t>SF-04579</t>
  </si>
  <si>
    <t>SF-04581</t>
  </si>
  <si>
    <t>Estaca raiz em solo Ø 310 mm, mão de obra e equipamento</t>
  </si>
  <si>
    <t>SF-04582</t>
  </si>
  <si>
    <t>SF-04583</t>
  </si>
  <si>
    <t>Luminária LED Highbay 60 W, IP65, 6000 lumens, ref.: Osram LEDVANCE HIGHBAY VALUE 60W/4000K 220V (7016710)</t>
  </si>
  <si>
    <t>SF-04584</t>
  </si>
  <si>
    <t>Luminária LED Highbay 80 W, IP65, 8000 lumens, ref.: Osram LEDVANCE HIGHBAY VALUE 60W/4000K 220V (7016712)</t>
  </si>
  <si>
    <t>SF-04585</t>
  </si>
  <si>
    <t>SF-04586</t>
  </si>
  <si>
    <t>SF-04587</t>
  </si>
  <si>
    <t>SF-04588</t>
  </si>
  <si>
    <t>SF-04589</t>
  </si>
  <si>
    <t>Motobomba centrífuga submersível, altura manométrica superior a 30 mca, vazão nominal superior a 130 m3/h, ramal 6", trifásica, com sensores e sistema de comando e controle. Ref.: Marca KSB, modelo Amarex KRT K 80-315/22 4 UN/UE G-S IE3.</t>
  </si>
  <si>
    <t>SF-04590</t>
  </si>
  <si>
    <t>SF-04594</t>
  </si>
  <si>
    <t>Grelha em ferro nodular, classe C250 - 800 × 1000 x 50 mm, com requadro</t>
  </si>
  <si>
    <t>SF-04595</t>
  </si>
  <si>
    <t>PERFIL DE ACO ASTM A-572-NBR7007</t>
  </si>
  <si>
    <t>SF-04596</t>
  </si>
  <si>
    <t>Piso vinílico flexível (Luxury Vinyl Tile - LVT), autoportante, placas de 50x50 cm, espessura ≥ 4,5 mm, espessura da capa de uso ≥ 0,55 mm, absorção do som ao impacto até 15 dB. Ref.: Square Acoustic - Tarkett; Hercules Square - Belgotex, ou similar</t>
  </si>
  <si>
    <t>Adesivo de pega permanente ("tack permanente") para piso vinílico autoportante. Ref.: Tackfix, fabricante Tarkett ou similar</t>
  </si>
  <si>
    <t>SF-04597</t>
  </si>
  <si>
    <t>SF-04598</t>
  </si>
  <si>
    <t>Trilho eletrificado de 1m</t>
  </si>
  <si>
    <t>SF-04599</t>
  </si>
  <si>
    <t>LUMINARIA - SPOT DIRECIONAVEL PARA TRILHO BRANCO cm LED EMBUTIDO 7W</t>
  </si>
  <si>
    <t>SF-04604</t>
  </si>
  <si>
    <t>SF-04606</t>
  </si>
  <si>
    <t>Quadro termoplástico de sobrepor para 12 disjuntores</t>
  </si>
  <si>
    <t>Barramento isolado em cobre, capacidade até 80 A</t>
  </si>
  <si>
    <t>Disjuntor tripolar, capacidade até 100 A</t>
  </si>
  <si>
    <t>Dispositivo protetor de surto DPS 45 kA</t>
  </si>
  <si>
    <t>Disjuntor diferencial resitual (DR) tetrapolar 30 mA</t>
  </si>
  <si>
    <t>SF-04608</t>
  </si>
  <si>
    <t>Cabo de cobre multipolar, classe 5, isolação em EPR, 0,6/1 kV, 5x1,5mm² resistente a chama, livre de halogênios</t>
  </si>
  <si>
    <t>SF-04609</t>
  </si>
  <si>
    <t>SF-04610</t>
  </si>
  <si>
    <t>SF-04611</t>
  </si>
  <si>
    <t>SF-04612</t>
  </si>
  <si>
    <t>SF-04613</t>
  </si>
  <si>
    <t>SF-04614</t>
  </si>
  <si>
    <t>SF-04615</t>
  </si>
  <si>
    <t>SF-04616</t>
  </si>
  <si>
    <t>SF-04617</t>
  </si>
  <si>
    <t>SF-04618</t>
  </si>
  <si>
    <t>SF-04619</t>
  </si>
  <si>
    <t>SF-04620</t>
  </si>
  <si>
    <t>SF-04625</t>
  </si>
  <si>
    <t>Cambota elastomérica de DN 100 (4" NPS)</t>
  </si>
  <si>
    <t>SF-04626</t>
  </si>
  <si>
    <t>Cambota elastomérica de DN 150 (6" NPS)</t>
  </si>
  <si>
    <t>SF-04627</t>
  </si>
  <si>
    <t>Curva raio curto 90° em aço carbono para solda de topo, SCH 40, DN 150 (6" NPS)</t>
  </si>
  <si>
    <t>SF-04628</t>
  </si>
  <si>
    <t>Curva raio longo 45° em aço carbono para solda de topo, SCH 40, DN 100 (4" NPS)</t>
  </si>
  <si>
    <t>SF-04629</t>
  </si>
  <si>
    <t>Curva raio longo 90° em aço carbono para solda de topo, SCH 40, DN 150 (6" NPS)</t>
  </si>
  <si>
    <t>SF-04630</t>
  </si>
  <si>
    <t>Fonte: SINAPI 95563 - abril/2024</t>
  </si>
  <si>
    <t>SF-04631</t>
  </si>
  <si>
    <t>Flange cega, aço carbono, classe 150, DN 150 (6” NPS)</t>
  </si>
  <si>
    <t>SF-04632</t>
  </si>
  <si>
    <t>Flange de pescoço, aço carbono, classe 150, DN 100 (4” NPS)</t>
  </si>
  <si>
    <t>SF-04633</t>
  </si>
  <si>
    <t>Flange de pescoço, aço carbono, classe 150, DN 150 (6” NPS)</t>
  </si>
  <si>
    <t>SF-04634</t>
  </si>
  <si>
    <t>Isolamento elastomérico em formato de tubo ou coquilha de espessura M, próprio para tubulação de cobre 2 3/8"/ tubulações de ferro de diâmetro nominal 2". Ref.: AF/Armaflex M-60, K-Flex ST</t>
  </si>
  <si>
    <t>SF-04635</t>
  </si>
  <si>
    <t>Isolamento elastomérico em formato de tubo ou coquilha de espessura M, próprio para tubulação ferro de diâmetro nominal 4". Ref.: AF/Armaflex M-114, K-Flex ST</t>
  </si>
  <si>
    <t>SF-04636</t>
  </si>
  <si>
    <t>Isolamento elastomérico em formato de tubo ou coquilha de espessura M, próprio para tubulação ferro de diâmetro nominal 6". Ref.: AF/Armaflex M-168, K-Flex ST</t>
  </si>
  <si>
    <t>SF-04637</t>
  </si>
  <si>
    <t>Redução concêntrica em aço carbono para solda de topo DN 100 (4" NPS) × DN 65 (2 1/2" NPS)</t>
  </si>
  <si>
    <t>SF-04638</t>
  </si>
  <si>
    <t>Redução concêntrica em aço carbono para solda de topo DN 100 (4" NPS) × DN 50 (2" NPS)</t>
  </si>
  <si>
    <t>SF-04639</t>
  </si>
  <si>
    <t>Redução concêntrica em aço carbono para solda de topo DN 150 (6" NPS) × DN 100 (4" NPS)</t>
  </si>
  <si>
    <t>SF-04640</t>
  </si>
  <si>
    <t>Redução concêntrica em aço carbono para solda de topo DN 200 (8" NPS) × DN 150 (6" NPS)</t>
  </si>
  <si>
    <t>SF-04641</t>
  </si>
  <si>
    <t>Suporte fixado no piso para tubulação DN 150 (6” NPS)</t>
  </si>
  <si>
    <t>SF-04642</t>
  </si>
  <si>
    <t>Suporte fixado no piso para tubulação DN 100 (4” NPS)</t>
  </si>
  <si>
    <t>SF-04643</t>
  </si>
  <si>
    <t>Motobomba centrífuga submersível 3 cv, trifásica, Ø máx. sólidos ≥ 50mm, Ø recalque = 3", pressão máxima sem vazão ≥ 11 m.c.a., vazão máxima ≥ 70 m³/h, ref.: Marca Schneider, BCS-250, Marca Thebe, TSB-250 ou similares</t>
  </si>
  <si>
    <t>SF-04644</t>
  </si>
  <si>
    <t>SF-04645</t>
  </si>
  <si>
    <t>SF-04646</t>
  </si>
  <si>
    <t>Painel para acionamento de bombas do sistema de esgoto - Subsolo do Anexo 1</t>
  </si>
  <si>
    <t>SF-04647</t>
  </si>
  <si>
    <t>Tê em aço carbono para solda de topo DN 100 (4" NPS)</t>
  </si>
  <si>
    <t>SF-04648</t>
  </si>
  <si>
    <t>Tê em aço carbono para solda de topo DN 150 (6" NPS)</t>
  </si>
  <si>
    <t>SF-04649</t>
  </si>
  <si>
    <t>SF-04650</t>
  </si>
  <si>
    <t>SF-04651</t>
  </si>
  <si>
    <t>SF-04652</t>
  </si>
  <si>
    <t>SF-04653</t>
  </si>
  <si>
    <t>Válvula gaveta ferro fundido classe ANSI 125 com flanges padrão DN 65 (2 1/2” NPS)</t>
  </si>
  <si>
    <t>SF-04654</t>
  </si>
  <si>
    <t>Válvula gaveta ferro fundido classe ANSI 125 com flanges padrão DN 50 (2” NPS)</t>
  </si>
  <si>
    <t>SF-04655</t>
  </si>
  <si>
    <t>Válvula gaveta ferro fundido classe ANSI 125 com flanges padrão DN 100 (4” NPS)</t>
  </si>
  <si>
    <t>SF-04656</t>
  </si>
  <si>
    <t>Válvula gaveta ferro fundido classe ANSI 125 com flanges padrão DN 150 (6” NPS)</t>
  </si>
  <si>
    <t>SF-04657</t>
  </si>
  <si>
    <t>SF-04658</t>
  </si>
  <si>
    <t>Películas antivandalismo para aplicação interna</t>
  </si>
  <si>
    <t>SF-04659</t>
  </si>
  <si>
    <t>SF-04660</t>
  </si>
  <si>
    <t>Películas antivandalismo para aplicação externa</t>
  </si>
  <si>
    <t>SF-04662</t>
  </si>
  <si>
    <t>Obs.: Considerando 54089 kg de aço ASTM A-572, 93 kg de aço CA-25 8.00 mm e 671 kg de aço CA-25 16.00 mm, conforme especificações do item.</t>
  </si>
  <si>
    <t>SF-04663</t>
  </si>
  <si>
    <t>SF-04664</t>
  </si>
  <si>
    <t>SF-04667</t>
  </si>
  <si>
    <t>Mancal superior e lateral para porta de vidro temperado, em latão fundido cromado. Ref.: Santa Marina / 1201</t>
  </si>
  <si>
    <t>SF-04668</t>
  </si>
  <si>
    <t>SF-04669</t>
  </si>
  <si>
    <t>SF-04670</t>
  </si>
  <si>
    <t>Refletor LED 100 W IP65</t>
  </si>
  <si>
    <t>SF-04671</t>
  </si>
  <si>
    <t>SF-04675</t>
  </si>
  <si>
    <t>SF-04678</t>
  </si>
  <si>
    <t>SF-04679</t>
  </si>
  <si>
    <t>SF-04680</t>
  </si>
  <si>
    <t>Luminária de sobrepor T8 2 x 32 W, ref. Intral, Lumicenter, Lumepetro ou G-Light</t>
  </si>
  <si>
    <t>Lâmpada T8 fluorescente de 32 W ou tuboLED de 18 W / 20 W</t>
  </si>
  <si>
    <t>SF-04684</t>
  </si>
  <si>
    <t>SF-04685</t>
  </si>
  <si>
    <t>SF-04686</t>
  </si>
  <si>
    <t>Luminária de embutir T8 2 x 32 W, ref. Intral, Lumicenter, Lumepetro ou G-Light</t>
  </si>
  <si>
    <t>SF-04687</t>
  </si>
  <si>
    <t>Luminária de sobrepor T8 2 x 16 W, ref. Intral, Lumicenter, Lumepetro ou G-Light</t>
  </si>
  <si>
    <t>Lâmpada T8 fluorescente de 16 W ou tuboLED de 9 W / 10 W</t>
  </si>
  <si>
    <t>SF-04688</t>
  </si>
  <si>
    <t>Luminária de embutir T8 2 x 16 W, ref. Intral, Lumicenter, Lumepetro ou G-Light</t>
  </si>
  <si>
    <t>SF-04700</t>
  </si>
  <si>
    <t xml:space="preserve">Tê de redução ferro galvanizado d=3 x 2 1/2" </t>
  </si>
  <si>
    <t>SF-04701</t>
  </si>
  <si>
    <t>SF-04703</t>
  </si>
  <si>
    <t>SF-04716</t>
  </si>
  <si>
    <t>SF-04717</t>
  </si>
  <si>
    <t>SF-04718</t>
  </si>
  <si>
    <t>SF-04719</t>
  </si>
  <si>
    <t>SF-04720</t>
  </si>
  <si>
    <t>SF-04721</t>
  </si>
  <si>
    <t>Fixador universal para SPDA</t>
  </si>
  <si>
    <t>SF-04722</t>
  </si>
  <si>
    <t>Fixador colado para SPDA</t>
  </si>
  <si>
    <t>SF-04723</t>
  </si>
  <si>
    <t>Isolador duplo curva 90 graus para SPDA</t>
  </si>
  <si>
    <t>SF-04724</t>
  </si>
  <si>
    <t>Pré-marcador</t>
  </si>
  <si>
    <t>H</t>
  </si>
  <si>
    <t>Caminhão demarcador de faixas com sistema de pintura Spray - 115 kW</t>
  </si>
  <si>
    <t>Microesferas refletivas de vidro tipo II-C</t>
  </si>
  <si>
    <t>Tinta à base de resina acrílica emulsionada em água para pré-marcação viária</t>
  </si>
  <si>
    <t>Tinta plástica à base de resina metacrílica aplicada a frio por dispersão ou extrusão</t>
  </si>
  <si>
    <t>SF-04726</t>
  </si>
  <si>
    <t>SF-04730</t>
  </si>
  <si>
    <t>SF-04731</t>
  </si>
  <si>
    <t>SF-04732</t>
  </si>
  <si>
    <t>Grelha de ferro fundido para canaleta 20 mm, medindo 1000 x 300 mm</t>
  </si>
  <si>
    <t>SF-04735</t>
  </si>
  <si>
    <t>Grelha de ferro fundido para canaleta 20 mm, medindo 1000 x 150 mm</t>
  </si>
  <si>
    <t>SF-04742</t>
  </si>
  <si>
    <t>SF-04744</t>
  </si>
  <si>
    <t>Luminária spot de sobrepor, conforme especificações</t>
  </si>
  <si>
    <t>SF-04745</t>
  </si>
  <si>
    <t>Luminária spot de embutir, conforme especificações</t>
  </si>
  <si>
    <t>SF-04746</t>
  </si>
  <si>
    <t>SF-04747</t>
  </si>
  <si>
    <t>SF-04748</t>
  </si>
  <si>
    <t>SF-04749</t>
  </si>
  <si>
    <t>SF-04750</t>
  </si>
  <si>
    <t>SF-04751</t>
  </si>
  <si>
    <t>SF-04752</t>
  </si>
  <si>
    <t>SF-04755</t>
  </si>
  <si>
    <t>SF-04756</t>
  </si>
  <si>
    <t>Poltrona de auditório específica para P.M.R. (pessoa com mobilidade reduzida) e/ou P.O. (pessoa obesa)</t>
  </si>
  <si>
    <t>SF-04757</t>
  </si>
  <si>
    <t>Faixa em policarbonato para sinalização para degraus, fotoluminescente, adesivado, antiderrapante, 7 cm x 3 cm</t>
  </si>
  <si>
    <t>SF-04758</t>
  </si>
  <si>
    <t>SF-04760</t>
  </si>
  <si>
    <t>SF-04763</t>
  </si>
  <si>
    <t>Fixação de apoios estruturais, chumbadores, calhas e guias, ancoragem de cabos, colagem de elementos pre-moldados, juntas de concretagem, reparos em arestas de concreto aparente, trincas e defeitos superficiais e colagem de concreto com resina epóxica.</t>
  </si>
  <si>
    <t>Lixadeira eletrica, modelo 1353-GWS-18U, Bosch ou similar, aluguel</t>
  </si>
  <si>
    <t>SikaWrap 230C, Sika ou similar</t>
  </si>
  <si>
    <t>Sikadur 330 (A+B), com 5kg, Sika ou similar (1,150g/m2)</t>
  </si>
  <si>
    <t>SF-04765</t>
  </si>
  <si>
    <t>Quadro elétrico para uso ao tempo, metálico de sobrepor com 10 (dez) disjuntores trifásicos terminais, contemplando disjuntores, dispositivos de proteção contra surto (DPS), borneiras, barramentos e outros itens necessários, conforme projeto executivo</t>
  </si>
  <si>
    <t>SF-04766</t>
  </si>
  <si>
    <t>Quadro elétrico para uso ao tempo, metálico de sobrepor com 20 (vinte) disjuntores trifásicos terminais, contemplando disjuntores, dispositivos de proteção contra surto (DPS), borneiras, barramentos e outros itens necessários, conforme projeto executivo</t>
  </si>
  <si>
    <t>SF-04767</t>
  </si>
  <si>
    <t>SF-04768</t>
  </si>
  <si>
    <t>LOCAÇÃO MENSAL DE ESTRUTURA DE COBERTURA IMPERMEÁVEL (TENDA) INCLUSIVE MONTAGEM E FRETE.</t>
  </si>
  <si>
    <t>SF-04769</t>
  </si>
  <si>
    <t>SF-04770</t>
  </si>
  <si>
    <t>Tachão refletivo em plástico injetado bidirecional</t>
  </si>
  <si>
    <t>SF-04771</t>
  </si>
  <si>
    <t>Tachão refletivo em plástico injetado monodirecional</t>
  </si>
  <si>
    <t>SF-04772</t>
  </si>
  <si>
    <t>Tacha refletiva em resina sintética bidirecional com um pino - tipo III</t>
  </si>
  <si>
    <t>SF-04773</t>
  </si>
  <si>
    <t>Tacha refletiva em resina sintética monodirecional com um pino - tipo III</t>
  </si>
  <si>
    <t>SF-04774</t>
  </si>
  <si>
    <t>SF-04775</t>
  </si>
  <si>
    <t>Carpete aveludado marrom camelo ou ocre, para uso comercial, adequado para tráfego pesado, conforme especificações técnicas.</t>
  </si>
  <si>
    <t>SF-04776</t>
  </si>
  <si>
    <t>SF-04780</t>
  </si>
  <si>
    <t>SF-04782</t>
  </si>
  <si>
    <t>SF-04783</t>
  </si>
  <si>
    <t>SF-04784</t>
  </si>
  <si>
    <t>SF-04798</t>
  </si>
  <si>
    <t>SF-04799</t>
  </si>
  <si>
    <t>SF-04800</t>
  </si>
  <si>
    <t>Telha metálica trapezoidal galvanizada GR 40 com espessura de 0,65 mm, com largura de 1020 mm e comprimento de 5 metros.</t>
  </si>
  <si>
    <t>SF-04801</t>
  </si>
  <si>
    <t>Cumeeira metálica galvanizada GR 40 com espessura de 0,65 mm.</t>
  </si>
  <si>
    <t>SF-04802</t>
  </si>
  <si>
    <t>Telha metálica trapezoidal galvanizada GR 25 com espessura de 0,65 mm, com largura de 1020 mm e comprimento de 5 metros.</t>
  </si>
  <si>
    <t>SF-04803</t>
  </si>
  <si>
    <t>Cumeeira metálica galvanizada GR 25 com espessura de 0,65 mm.</t>
  </si>
  <si>
    <t>SF-04813</t>
  </si>
  <si>
    <t>SF-04814</t>
  </si>
  <si>
    <t>ASFALTO DILUIDO DE PETROLEO CM-30</t>
  </si>
  <si>
    <t>SF-04815</t>
  </si>
  <si>
    <t>Aquecedor de fluido térmico - 12 Kw</t>
  </si>
  <si>
    <t>Carregadeira de pneus com capacidade de 1,72 m³ - 113 kW</t>
  </si>
  <si>
    <t>Grupo gerador - 456 kVA</t>
  </si>
  <si>
    <t>Tanque de estocagem de asfalto com capacidade de 30.000 l</t>
  </si>
  <si>
    <t>Usina de asfalto a quente gravimétrica com capacidade de 100/140 t/h - 260 kW</t>
  </si>
  <si>
    <t>Areia média</t>
  </si>
  <si>
    <t>M3</t>
  </si>
  <si>
    <t>Brita 0</t>
  </si>
  <si>
    <t>Brita 1</t>
  </si>
  <si>
    <t>Cal hidratada - a granel</t>
  </si>
  <si>
    <t>CIMENTO ASFÁLTICO DE PETRÓLEO - CAP 50/70</t>
  </si>
  <si>
    <t>T</t>
  </si>
  <si>
    <t>Óleo tipo A1</t>
  </si>
  <si>
    <t>Pedrisco</t>
  </si>
  <si>
    <t>Caminhão basculante com capacidade de 10 m³ - 210 Kw</t>
  </si>
  <si>
    <t>Caminhão silo com capacidade de 30 m³ - 265 Kw</t>
  </si>
  <si>
    <t>SF-04816</t>
  </si>
  <si>
    <t>TUBO REDONDO DE ACO INOX 304, E = 1,50 MM, DIAMETRO = 1 1/2"</t>
  </si>
  <si>
    <t>SUPORTE PARA FIXACAO CORRIMAO TUBULAR NA PAREDE EM, ACO INOX POLIDO, PARA APOIO BARRA CURVA DE 1/2" E BERCO, COM CANOPLA</t>
  </si>
  <si>
    <t>SF-04817</t>
  </si>
  <si>
    <t>PLACA TATIL BRAILLE/RELEVO ACO INOX 10x3cm PARA CORRIMAO</t>
  </si>
  <si>
    <t>SF-04818</t>
  </si>
  <si>
    <t>Caminhão carroceria com capacidade de 5 t - 115 kW</t>
  </si>
  <si>
    <t>Placa modulada em aço nº 18 galvanizado com película retrorrefletiva tipo I + I -confecção</t>
  </si>
  <si>
    <t>SF-04819</t>
  </si>
  <si>
    <t>Limitador de vagas de estacionamento, feito em ferro fundido, com diâmetro 2”, comprimento 2 m, com pintura eletrostática cor amarela</t>
  </si>
  <si>
    <t>SF-04820</t>
  </si>
  <si>
    <t>Mapa tátil em acrílico, com o texto em relevo, chapa de 7mm, incluso pedestal e base em aço escovado</t>
  </si>
  <si>
    <t>SF-04821</t>
  </si>
  <si>
    <t>PLACA DE SINALIZACAO FOTOLUMINESCENTE SAIDA DE EMERGENCIA 15x30cm</t>
  </si>
  <si>
    <t>SF-04822</t>
  </si>
  <si>
    <t>PISO TATIL DIRECIONAL ACO INOX PARAFUSADO (COM RANHURAS)</t>
  </si>
  <si>
    <t>SF-04823</t>
  </si>
  <si>
    <t>Porta corta-fogo 1,00 x 2,10 m (P-90), com batentes e ferragens</t>
  </si>
  <si>
    <t>SF-04824</t>
  </si>
  <si>
    <t>SF-04826</t>
  </si>
  <si>
    <t>SF-04827</t>
  </si>
  <si>
    <t>SF-04828</t>
  </si>
  <si>
    <t>Cabo flexível isolado em EPR 4 mm² 0,6/1,0 kV</t>
  </si>
  <si>
    <t>SF-04829</t>
  </si>
  <si>
    <t>SF-04830</t>
  </si>
  <si>
    <t>Caminhão tanque com capacidade de 10.000 l - 188 kW</t>
  </si>
  <si>
    <t>Fresadora a frio - 455 kW</t>
  </si>
  <si>
    <t>Minicarregadeira de pneus com vassoura de 1,68 m - 45,50 kW</t>
  </si>
  <si>
    <t>Soprador de ar costal - 2,6 kW</t>
  </si>
  <si>
    <t>Dente de corte para fresadora de 455 kW</t>
  </si>
  <si>
    <t>Porta-dente de corte para fresadora e recicladora a frio</t>
  </si>
  <si>
    <t>SF-04831</t>
  </si>
  <si>
    <t>SF-04832</t>
  </si>
  <si>
    <t>SF-04833</t>
  </si>
  <si>
    <t>SF-04834</t>
  </si>
  <si>
    <t>Luminária arandela (tartaruga) em alumínio, conforme especificações</t>
  </si>
  <si>
    <t>SF-04836</t>
  </si>
  <si>
    <t>Mesa de iluminação DMX 384 canais, conforme especificações</t>
  </si>
  <si>
    <t>SF-04837</t>
  </si>
  <si>
    <t>Rack de iluminação dimmer DMX 12 canais, conforme especificações</t>
  </si>
  <si>
    <t>SF-04838</t>
  </si>
  <si>
    <t>Luminária spot LED dimerizável de sobrepor, conforme especificações</t>
  </si>
  <si>
    <t>SF-04839</t>
  </si>
  <si>
    <t>Refletor LED COB 200 W, conforme especificações</t>
  </si>
  <si>
    <t>SF-04840</t>
  </si>
  <si>
    <t>Refletor elipsoidal LED 200 W DMX, conforme especificações</t>
  </si>
  <si>
    <t>SF-04841</t>
  </si>
  <si>
    <t>Cabo flexível DMX 110 ohms, 2 x 0,30 mm², 22 AWG</t>
  </si>
  <si>
    <t>SF-04842</t>
  </si>
  <si>
    <t>SF-04843</t>
  </si>
  <si>
    <t>SF-04845</t>
  </si>
  <si>
    <t>Dispositivo de proteção contra surtos (DPS), Classe I, 2000 V, conforme especificações</t>
  </si>
  <si>
    <t>SF-04846</t>
  </si>
  <si>
    <t>SF-04847</t>
  </si>
  <si>
    <t>Barra chata em alumínio 7/8" x 1/8"</t>
  </si>
  <si>
    <t>SF-04848</t>
  </si>
  <si>
    <t>SF-04849</t>
  </si>
  <si>
    <t>SF-04850</t>
  </si>
  <si>
    <t>SF-04851</t>
  </si>
  <si>
    <t>Condulete de PVC 1.1/4"</t>
  </si>
  <si>
    <t>SF-04852</t>
  </si>
  <si>
    <t>SF-04856</t>
  </si>
  <si>
    <t>Carpete aveludado verde escuro ou musgo, para uso comercial, adequado para tráfego pesado, conforme especificações técnicas.</t>
  </si>
  <si>
    <t>SF-05124</t>
  </si>
  <si>
    <t>SF-05125</t>
  </si>
  <si>
    <t>SF-05126</t>
  </si>
  <si>
    <t>SF-05127</t>
  </si>
  <si>
    <t>SF-05128</t>
  </si>
  <si>
    <t>SF-05129</t>
  </si>
  <si>
    <t>SF-05130</t>
  </si>
  <si>
    <t>SF-05131</t>
  </si>
  <si>
    <t>SF-05132</t>
  </si>
  <si>
    <t>SF-05133</t>
  </si>
  <si>
    <t>SF-05134</t>
  </si>
  <si>
    <t>SF-05135</t>
  </si>
  <si>
    <t>SF-05136</t>
  </si>
  <si>
    <t>COMPOSIÇÕES DE CUSTO UNITÁRIO AUXILIARES DE 1º NÍVEL</t>
  </si>
  <si>
    <t>TOTAL</t>
  </si>
  <si>
    <t>LUVA DE AÇO GALVANIZADO PARA ELETRODUTO Ø 20 MM - 3/4"</t>
  </si>
  <si>
    <t>LUVA DE AÇO GALVANIZADO PARA ELETRODUTO Ø 25 MM - 1"</t>
  </si>
  <si>
    <t>LUVA DE AÇO GALVANIZADO PARA ELETRODUTO Ø 32 MM - 1 1/4"</t>
  </si>
  <si>
    <t>LUVA DE AÇO GALVANIZADO PARA ELETRODUTO Ø 40 MM - 1 1/2"</t>
  </si>
  <si>
    <t>COMPOSIÇÕES DE CUSTO UNITÁRIO AUXILIARES DE 2º NÍVEL</t>
  </si>
  <si>
    <t>Obs.2: Inclusão de composições SINAPI 100973 e 97914.</t>
  </si>
  <si>
    <t>Obs.2: Inclusão de composições (abertas) SINAPI 100973 e 97914.</t>
  </si>
  <si>
    <t>Zero</t>
  </si>
  <si>
    <t>PLANILHA ORÇAMENTÁRIA</t>
  </si>
  <si>
    <t>Diferenciado</t>
  </si>
  <si>
    <t>Desonerado</t>
  </si>
  <si>
    <t>Padrão</t>
  </si>
  <si>
    <t>Não desonerado</t>
  </si>
  <si>
    <t>QUANTIDADE</t>
  </si>
  <si>
    <t>CUSTO DIRETO TOTAL</t>
  </si>
  <si>
    <t>BDI (%)</t>
  </si>
  <si>
    <t>PREÇO UNITÁRIO COM BDI</t>
  </si>
  <si>
    <t>PREÇO TOTAL</t>
  </si>
  <si>
    <t>DEFINIR BDI</t>
  </si>
  <si>
    <t>Engenheiro(a) /Arquiteto(a) júnior</t>
  </si>
  <si>
    <t>hh</t>
  </si>
  <si>
    <t>Mestre de obras</t>
  </si>
  <si>
    <t>Planejamento físico-financeiro</t>
  </si>
  <si>
    <t>Projetos de segurança do trabalho</t>
  </si>
  <si>
    <t>Demolição de alvenarias</t>
  </si>
  <si>
    <t>Demolição de concreto simples</t>
  </si>
  <si>
    <t>Demolição de contrapiso</t>
  </si>
  <si>
    <t>Demolição de fechamento ou parede em gesso acartonado</t>
  </si>
  <si>
    <t>Demolição de forro</t>
  </si>
  <si>
    <t>Demolição de infraestrutura elétrica (eletrodutos, eletrocalhas, cabos)</t>
  </si>
  <si>
    <t>Demolição de revestimento cerâmico ou pétreo (piso ou parede)</t>
  </si>
  <si>
    <t>Demolição de revestimento em argamassa</t>
  </si>
  <si>
    <t>Demolição de tubulação hidrossanitária embutida com conexões e acessórios</t>
  </si>
  <si>
    <t>Demolição em concreto armado</t>
  </si>
  <si>
    <t>SF-00015</t>
  </si>
  <si>
    <t>Locação de caçambas e destinação final do entulho</t>
  </si>
  <si>
    <t>Remoção de armários</t>
  </si>
  <si>
    <t>Remoção de bancadas</t>
  </si>
  <si>
    <t>Remoção de batentes de madeira</t>
  </si>
  <si>
    <t>Remoção de canaleta em alumínio</t>
  </si>
  <si>
    <t>Remoção de carpete</t>
  </si>
  <si>
    <t>Remoção de cortinas</t>
  </si>
  <si>
    <t>Remoção de difusores, grelhas e acessórios de climatização</t>
  </si>
  <si>
    <t>Remoção de divisória de mármore ou granito</t>
  </si>
  <si>
    <t>Remoção de divisórias de MDF e gesso acartonado</t>
  </si>
  <si>
    <t>Remoção de dutos/tubulações</t>
  </si>
  <si>
    <t>Remoção de esquadrias metálicas</t>
  </si>
  <si>
    <t>Remoção de exaustor</t>
  </si>
  <si>
    <t>Remoção de fechadura/puxador de porta</t>
  </si>
  <si>
    <t>Remoção de folha de porta e dobradiças / pivôs</t>
  </si>
  <si>
    <t>Remoção de revestimento sintético fixado com cola ou adesivo</t>
  </si>
  <si>
    <t>Remoção de louças</t>
  </si>
  <si>
    <t>Remoção de luminária</t>
  </si>
  <si>
    <t>Remoção de metais e acessórios</t>
  </si>
  <si>
    <t>Remoção de vidro de segurança (temperado, laminado ou aramado)</t>
  </si>
  <si>
    <t>Remoção de película</t>
  </si>
  <si>
    <t>Remoção de persianas</t>
  </si>
  <si>
    <t>Remoção de pintura ou textura</t>
  </si>
  <si>
    <t>Remoção de placas/réguas de forro sintético ou metálico</t>
  </si>
  <si>
    <t>Remoção de quadros de elétricos ou de telecomunicações</t>
  </si>
  <si>
    <t>Remoção de revestimento acústico</t>
  </si>
  <si>
    <t>Remoção de rodapé/rodabanca de mármore ou granito</t>
  </si>
  <si>
    <t>Remoção de rodapés de madeira</t>
  </si>
  <si>
    <t>Remoção de soleira de mármore ou granito</t>
  </si>
  <si>
    <t>Remoção de split/fancolete/ACJ (equipamento unitário)</t>
  </si>
  <si>
    <t>Remoção de vidro comum / espelho</t>
  </si>
  <si>
    <t>Retirada de entulhos</t>
  </si>
  <si>
    <t>SF-00047</t>
  </si>
  <si>
    <t>Absorvedor de energia para linha de vida</t>
  </si>
  <si>
    <t>Andaime fachadeiro</t>
  </si>
  <si>
    <t>m2 x mês</t>
  </si>
  <si>
    <t>Andaime tubular (aluguel/mês)</t>
  </si>
  <si>
    <t>m x mês</t>
  </si>
  <si>
    <t>SF-00050</t>
  </si>
  <si>
    <t>Cabo de aço com 8 mm de diâmetro galvanizado para linha de vida</t>
  </si>
  <si>
    <t>Corda de poliamida 12 mm tipo bombeiro, para trabalho em altura</t>
  </si>
  <si>
    <t>SF-00052</t>
  </si>
  <si>
    <t>Ensaio de ponto de ancoragem existente</t>
  </si>
  <si>
    <t>SF-00053</t>
  </si>
  <si>
    <t>Escadas de acesso para andaime tubular</t>
  </si>
  <si>
    <t>SF-00054</t>
  </si>
  <si>
    <t>Esticador de cabo de aço</t>
  </si>
  <si>
    <t>SF-00055</t>
  </si>
  <si>
    <t>Guarda-corpo com rodapé para andaime tubular</t>
  </si>
  <si>
    <t>SF-00056</t>
  </si>
  <si>
    <t>Indicador de tensão</t>
  </si>
  <si>
    <t>Isolamento de obra com tela plástica com malha de 5mm e estrutura de madeira pontaleteada</t>
  </si>
  <si>
    <t>SF-00058</t>
  </si>
  <si>
    <t>Suporte intermediário curvo para linha de vida</t>
  </si>
  <si>
    <t>SF-00059</t>
  </si>
  <si>
    <t>Kit de linha de vida para escada de marinheiro</t>
  </si>
  <si>
    <t>SF-00060</t>
  </si>
  <si>
    <t>Kit para montagem de dois olhais</t>
  </si>
  <si>
    <t>SF-00061</t>
  </si>
  <si>
    <t>Manilha com travamento por porca e cupilha</t>
  </si>
  <si>
    <t>SF-00062</t>
  </si>
  <si>
    <t>Pilar de ancoragem para linha de vida</t>
  </si>
  <si>
    <t>SF-00063</t>
  </si>
  <si>
    <t>Piso metálico para andaime tubular</t>
  </si>
  <si>
    <t>SF-00064</t>
  </si>
  <si>
    <t>Placa de ancoragem para extremidade</t>
  </si>
  <si>
    <t>SF-00065</t>
  </si>
  <si>
    <t>Placa de ancoragem para montagem no pilar</t>
  </si>
  <si>
    <t>SF-00066</t>
  </si>
  <si>
    <t>Ponto de ancoragem</t>
  </si>
  <si>
    <t>SF-00067</t>
  </si>
  <si>
    <t>Sapatas e rodízios para andaime tubular</t>
  </si>
  <si>
    <t>conj x mês</t>
  </si>
  <si>
    <t>SF-00068</t>
  </si>
  <si>
    <t>Sistema Guarda-corpo-Rodapé (GcR) metálico</t>
  </si>
  <si>
    <t>SF-00069</t>
  </si>
  <si>
    <t>Suporte intermediário reto para linha de vida</t>
  </si>
  <si>
    <t>Tapume em compensado de madeira</t>
  </si>
  <si>
    <t>SF-00071</t>
  </si>
  <si>
    <t>Trole para linha de vida horizontal</t>
  </si>
  <si>
    <t>SF-00072</t>
  </si>
  <si>
    <t>Trole para travaqueda retrátil</t>
  </si>
  <si>
    <t>Limpeza final de intervenção</t>
  </si>
  <si>
    <t>Abertura/fechamento rasgo em alvenaria</t>
  </si>
  <si>
    <t>Furo em concreto de 40 mm até 75 mm de diâmetro</t>
  </si>
  <si>
    <t>Furo em concreto para diâmetros maiores que 75 mm</t>
  </si>
  <si>
    <t>Concreto virado em betoneira, fck = 15 MPa</t>
  </si>
  <si>
    <t>Concreto virado em betoneira, fck = 25 MPa</t>
  </si>
  <si>
    <t>Escoramento metálico</t>
  </si>
  <si>
    <t>Estrutura metálica em aço</t>
  </si>
  <si>
    <t>Forma para estruturas de concreto</t>
  </si>
  <si>
    <t>Verga/contraverga/cinta em bloco de concreto canaleta 11,5 x 19 x 39 cm</t>
  </si>
  <si>
    <t>Impermeabilização rígida (semiflexível) com argamassa polimérica bicomponente</t>
  </si>
  <si>
    <t>Alvenaria de vedação</t>
  </si>
  <si>
    <t>Fechamento ou shaft em gesso acartonado tipo drywall</t>
  </si>
  <si>
    <t>Fixação (encunhamento) de Alvenaria de Vedação</t>
  </si>
  <si>
    <t>Parede em gesso acartonado (drywall)</t>
  </si>
  <si>
    <t>Reparos superficiais em painéis de gesso acartonado</t>
  </si>
  <si>
    <t>Sóculo h=10 cm</t>
  </si>
  <si>
    <t>Chapisco colante industrializado em vigas e pilares</t>
  </si>
  <si>
    <t>Chapisco com argamassa traço 1:3</t>
  </si>
  <si>
    <t>Aplicação de Gesso cola</t>
  </si>
  <si>
    <t>Reboco com argamassa industrializada e = 2,0 cm</t>
  </si>
  <si>
    <t>Regularização com argamassa industrializada e = 0,5 cm</t>
  </si>
  <si>
    <t>Selagem de trincas superficiais</t>
  </si>
  <si>
    <t>Aplicação de fundo selador base água</t>
  </si>
  <si>
    <t>Fundo anticorrosivo e de aderência</t>
  </si>
  <si>
    <t>Massa acrílica</t>
  </si>
  <si>
    <t>Massa corrida</t>
  </si>
  <si>
    <t>Pintura com tinta látex acrílica Premium (paredes)</t>
  </si>
  <si>
    <t>Pintura em verniz sintético</t>
  </si>
  <si>
    <t>Pintura esmalte acetinado (metais e madeiras)</t>
  </si>
  <si>
    <t>Pintura tinta látex acrílica standard (tetos)</t>
  </si>
  <si>
    <t>Cerâmica para revestimento de superfícies internas ou externas – Linha Administrativa</t>
  </si>
  <si>
    <t>Contrapiso em argamassa</t>
  </si>
  <si>
    <t>Contrapiso em argamassa (e = 2 cm) ou Regularização de contrapiso existente</t>
  </si>
  <si>
    <t>Granito cinza andorinha para piso</t>
  </si>
  <si>
    <t>Granito Cinza Andorinha para rodapé</t>
  </si>
  <si>
    <t>Granito Cinza Andorinha para soleira e peitoril</t>
  </si>
  <si>
    <t>Granito Preto São Gabriel para piso</t>
  </si>
  <si>
    <t>Granito Preto São Gabriel para rodapé</t>
  </si>
  <si>
    <t>Granito Preto São Gabriel para soleira e peitoril</t>
  </si>
  <si>
    <t>Instalação de rodapé de madeira reaproveitado</t>
  </si>
  <si>
    <t>Mármore Bege Bahia para piso e parede</t>
  </si>
  <si>
    <t>Mármore Branco Especial para piso e parede</t>
  </si>
  <si>
    <t>Rodapé de madeira</t>
  </si>
  <si>
    <t>Acabamento abaulado em placas de granito ou mármore reaproveitadas</t>
  </si>
  <si>
    <t>Acabamento em meia esquadria em placas de granito ou mármore reaproveitadas</t>
  </si>
  <si>
    <t>Acabamento reto em placas de granito ou mármore reaproveitadas</t>
  </si>
  <si>
    <t>Corte de peça de granito ou mármore reaproveitada</t>
  </si>
  <si>
    <t>Corte em placas de granito ou mármore reaproveitadas, para instalação de cubas</t>
  </si>
  <si>
    <t>Furo em placas de granito ou mármore reaproveitadas, para instalação de torneira ou misturador</t>
  </si>
  <si>
    <t>Granito Cinza Andorinha 20 mm para rodabancada</t>
  </si>
  <si>
    <t>Granito Cinza Andorinha 20 mm para bancadas</t>
  </si>
  <si>
    <t>Granito Cinza Andorinha 20 mm para divisória</t>
  </si>
  <si>
    <t>Granito Preto São Gabriel 20 mm para rodabancada</t>
  </si>
  <si>
    <t>Granito Preto São Gabriel 20 mm para bancadas</t>
  </si>
  <si>
    <t>Instalação de bancada de granito ou mármore reaproveitada</t>
  </si>
  <si>
    <t>Instalação de rodapé/rodabanca reaproveitado(a), de mármore ou granito</t>
  </si>
  <si>
    <t>Instalação de soleira ou peitoril, de mármore ou granito, reaproveitados</t>
  </si>
  <si>
    <t>Mármore Branco Especial 20 mm para rodabancada</t>
  </si>
  <si>
    <t>SF-00132</t>
  </si>
  <si>
    <t>Divisória em gesso acartonado revestido - Painel liso cego - Ed. Anexo I</t>
  </si>
  <si>
    <t>SF-00133</t>
  </si>
  <si>
    <t>Divisória em gesso acartonado revestido - Painel liso, painel de vidro e bandeira – ed. Anexo I</t>
  </si>
  <si>
    <t>SF-00134</t>
  </si>
  <si>
    <t>Divisória MDF com painel liso cego e bandeira</t>
  </si>
  <si>
    <t>SF-00135</t>
  </si>
  <si>
    <t>Divisória MDF com painel liso, painel de vidro e bandeira</t>
  </si>
  <si>
    <t>SF-00136</t>
  </si>
  <si>
    <t>Divisória MDF com painel paginado cego e bandeira - Interlegis</t>
  </si>
  <si>
    <t>SF-00137</t>
  </si>
  <si>
    <t>Divisória MDF com painel paginado, painel de vidro e bandeira - Interlegis</t>
  </si>
  <si>
    <t>Instalação de divisória e porta de divisória com dobradiça reaproveitadas</t>
  </si>
  <si>
    <t>Alçapão em forro de gesso acartonado</t>
  </si>
  <si>
    <t>Forro de PVC em réguas de 100 x 6000 mm</t>
  </si>
  <si>
    <t>Forro de PVC em réguas de 100 x 6000 mm, sem estrutura</t>
  </si>
  <si>
    <t>Forro de PVC modular em placas</t>
  </si>
  <si>
    <t>Forro em chapas metálicas</t>
  </si>
  <si>
    <t>Forro em gesso acartonado monolítico</t>
  </si>
  <si>
    <t>Forro em gesso acartonado monolítico, sem estrutura</t>
  </si>
  <si>
    <t>Forro mineral modulado</t>
  </si>
  <si>
    <t>Forro mineral modulado, sem estrutura</t>
  </si>
  <si>
    <t>Instalação de forro de PVC reaproveitado</t>
  </si>
  <si>
    <t>Instalação de forro mineral reaproveitado</t>
  </si>
  <si>
    <t>Tabica metálica em forro de gesso acartonado</t>
  </si>
  <si>
    <t>Instalação de revestimento de piso têxtil (carpete) reaproveitado</t>
  </si>
  <si>
    <t>Baguetes metálicos - Instalação/Substituição</t>
  </si>
  <si>
    <t>Cordão de massa de vidraceiro - Instalação/Substituição</t>
  </si>
  <si>
    <t>Espelho cristal, e = 5 mm</t>
  </si>
  <si>
    <t>Instalação de vidro reaproveitado</t>
  </si>
  <si>
    <t>Calafetação com selante de silicone sem remoção do vidro - Aplicação/Substituição</t>
  </si>
  <si>
    <t>Vidro liso comum transparente 4 mm</t>
  </si>
  <si>
    <t>Vidro liso comum transparente 6 mm</t>
  </si>
  <si>
    <t>Instalação de painéis de vidro temperado reaproveitados</t>
  </si>
  <si>
    <t>Mola hidráulica de piso - Instalação/Substituição</t>
  </si>
  <si>
    <t>Instalação de persianas reaproveitadas</t>
  </si>
  <si>
    <t>SF-00162</t>
  </si>
  <si>
    <t>Persiana vertical em alumínio 90 mm, cor verde claro</t>
  </si>
  <si>
    <t>SF-00163</t>
  </si>
  <si>
    <t>Persiana vertical em tecido Juta Resinado sem blecaute de 90 mm, cor bege</t>
  </si>
  <si>
    <t>SF-00164</t>
  </si>
  <si>
    <t>Persiana vertical em tecido sintético sem blecaute de 90 mm, cores verde escuro ou branca</t>
  </si>
  <si>
    <t>Tubo de ligação para bacia sanitária</t>
  </si>
  <si>
    <t>Tubo PVC esgoto ou aguas pluviais predial DN 100 mm</t>
  </si>
  <si>
    <t>Tubo PVC esgoto ou aguas pluviais predial DN 40 mm</t>
  </si>
  <si>
    <t>Tubo PVC esgoto ou aguas pluviais predial DN 50 mm</t>
  </si>
  <si>
    <t>Tubo PVC esgoto ou aguas pluviais predial DN 75 mm</t>
  </si>
  <si>
    <t>Tubo PVC soldável água fria DN 25 mm</t>
  </si>
  <si>
    <t>Tubo PVC soldável água fria DN 32 mm</t>
  </si>
  <si>
    <t>Tubo PVC soldável água fria DN 40 mm</t>
  </si>
  <si>
    <t>Tubo PVC soldável água fria DN 50 mm</t>
  </si>
  <si>
    <t>Base registro gaveta 3/4"</t>
  </si>
  <si>
    <t>Caixa sifonada de PVC DN 150 mm</t>
  </si>
  <si>
    <t>Caixa sifonada de PVC DN 250 mm</t>
  </si>
  <si>
    <t>Grelha quadrada para ralo 10 x 10 cm</t>
  </si>
  <si>
    <t>Grelha quadrada para ralo 15 x 15 cm</t>
  </si>
  <si>
    <t>Ralo seco PVC DN 100 x 40 mm</t>
  </si>
  <si>
    <t>Assento para bacia convencional</t>
  </si>
  <si>
    <t>Bacia convencional – Linha Administrativa</t>
  </si>
  <si>
    <t>Bacia convencional com saída horizontal</t>
  </si>
  <si>
    <t>Cuba oval de embutir</t>
  </si>
  <si>
    <t>Cuba retangular em aço inox</t>
  </si>
  <si>
    <t>Cuba semiencaixe quadrada com mesa</t>
  </si>
  <si>
    <t>Instalação de lavatório reaproveitado</t>
  </si>
  <si>
    <t>Instalação de mictório reaproveitado</t>
  </si>
  <si>
    <t>Instalação de vaso sanitário reaproveitado</t>
  </si>
  <si>
    <t>Lavatório suspenso</t>
  </si>
  <si>
    <t>Mictório – Linha Administrativa</t>
  </si>
  <si>
    <t>Tanque 38 litros</t>
  </si>
  <si>
    <t>Acabamento para registro GD</t>
  </si>
  <si>
    <t>Acabamento para registro PQ</t>
  </si>
  <si>
    <t>Ducha higiênica</t>
  </si>
  <si>
    <t>Instalação de metais e acessórios reaproveitados</t>
  </si>
  <si>
    <t>Ligação flexível 1/2” x 40 cm</t>
  </si>
  <si>
    <t>Sifão articulado para cozinha</t>
  </si>
  <si>
    <t>Sifão para lavatório 1 1/2"</t>
  </si>
  <si>
    <t>Sifão para tanque</t>
  </si>
  <si>
    <t>Torneira de mesa para cozinha bica móvel – Linha Administrativa</t>
  </si>
  <si>
    <t>Torneira de mesa para cozinha bica móvel</t>
  </si>
  <si>
    <t>Torneira de mesa para lavatório – Linha Acessibilidade</t>
  </si>
  <si>
    <t>Torneira de mesa para lavatório bica alta</t>
  </si>
  <si>
    <t>Torneira de mesa para lavatório bica baixa</t>
  </si>
  <si>
    <t>Torneira de mesa para lavatório com fechamento automático – Linha Administrativa</t>
  </si>
  <si>
    <t>Torneira de parede para cozinha</t>
  </si>
  <si>
    <t>Torneira de parede para tanque</t>
  </si>
  <si>
    <t>Acabamento para válvula de descarga 1 1/2" – Linha Acessibilidade</t>
  </si>
  <si>
    <t>Acabamento para válvula de descarga 1 1/2"</t>
  </si>
  <si>
    <t>Acabamento para válvula de descarga 1 1/4" – Linha Acessibilidade</t>
  </si>
  <si>
    <t>Acabamento para válvula de descarga 1 1/4"</t>
  </si>
  <si>
    <t>Válvula de escoamento para lavatório</t>
  </si>
  <si>
    <t>Válvula de escoamento para tanque</t>
  </si>
  <si>
    <t>Válvula descarga para mictório – Linha Administrativa</t>
  </si>
  <si>
    <t>Alarme de emergência para sanitários PNE</t>
  </si>
  <si>
    <t>Barra de apoio 40 cm – Linha Acessibilidade</t>
  </si>
  <si>
    <t>Barra de apoio 70 cm – Linha Acessibilidade</t>
  </si>
  <si>
    <t>Barra de apoio 80 cm – Linha Acessibilidade</t>
  </si>
  <si>
    <t>Barra de apoio lateral fixa 30 cm – Linha Acessibilidade</t>
  </si>
  <si>
    <t>Lavatório suspenso – Linha Acessibilidade</t>
  </si>
  <si>
    <t>Lavatório suspenso com Coluna – Linha Acessibilidade</t>
  </si>
  <si>
    <t>Cabide</t>
  </si>
  <si>
    <t>Papeleira</t>
  </si>
  <si>
    <t>Porta toalha argola</t>
  </si>
  <si>
    <t>Porta toalha barra</t>
  </si>
  <si>
    <t>Caixa 4" x 2" de embutir para alvenaria</t>
  </si>
  <si>
    <t>Caixa 4" x 2" para drywall</t>
  </si>
  <si>
    <t>Caixa 4" x 4" de embutir para alvenaria</t>
  </si>
  <si>
    <t>Caixa 4" x 4" para drywall</t>
  </si>
  <si>
    <t>Caixa de passagem em alumínio 100 x 100 x 50 mm</t>
  </si>
  <si>
    <t>Caixa de passagem em alumínio 200 x 200 x 100 mm</t>
  </si>
  <si>
    <t>Caixa de passagem em PVC 150 x 150 x 75 mm</t>
  </si>
  <si>
    <t xml:space="preserve">Caixa para piso elevado </t>
  </si>
  <si>
    <t>Canaleta em alumínio aparente 73 mm x 25 mm</t>
  </si>
  <si>
    <t>Condulete de alumínio de 1"</t>
  </si>
  <si>
    <t>Eletrocalha 100 x 50 mm</t>
  </si>
  <si>
    <t>Eletrocalha 200 x 100 mm</t>
  </si>
  <si>
    <t>Eletrocalha 200 x 50 mm</t>
  </si>
  <si>
    <t>Eletrocalha 300 x 100 mm</t>
  </si>
  <si>
    <t>Eletrocalha 300 x 50 mm</t>
  </si>
  <si>
    <t>Eletrocalha 400 x 50 mm</t>
  </si>
  <si>
    <t>Eletrocalha 50 x 50 mm</t>
  </si>
  <si>
    <t>Eletroduto de aço galvanizado de 1 1/2"</t>
  </si>
  <si>
    <t>Eletroduto de aço galvanizado de 1 1/4"</t>
  </si>
  <si>
    <t>Eletroduto de aço galvanizado de 1"</t>
  </si>
  <si>
    <t>Eletroduto de aço galvanizado de 2"</t>
  </si>
  <si>
    <t>Eletroduto de aço galvanizado de 3/4"</t>
  </si>
  <si>
    <t>Eletroduto de PVC Corrugado Reforçado 1'' (DE 32 mm)</t>
  </si>
  <si>
    <t>Eletroduto de PVC Corrugado Reforçado 3/4'' (DE 25 mm)</t>
  </si>
  <si>
    <t>Eletroduto flexível metálico com capa de PVC 1’’</t>
  </si>
  <si>
    <t>Eletroduto flexível metálico com capa de PVC 3/4"</t>
  </si>
  <si>
    <t>Perfilado 38 x 38 mm</t>
  </si>
  <si>
    <t xml:space="preserve">Espelho 4" x 2" </t>
  </si>
  <si>
    <t xml:space="preserve">Espelho 4" x 4" </t>
  </si>
  <si>
    <t xml:space="preserve">Espelho cego redondo </t>
  </si>
  <si>
    <t xml:space="preserve">Interruptor para condulete </t>
  </si>
  <si>
    <t xml:space="preserve">Módulo cego </t>
  </si>
  <si>
    <t xml:space="preserve">Módulo interruptor paralelo </t>
  </si>
  <si>
    <t xml:space="preserve">Módulo interruptor simples </t>
  </si>
  <si>
    <t xml:space="preserve">Módulo sensor de presença </t>
  </si>
  <si>
    <t xml:space="preserve">Módulo tomada 10 A </t>
  </si>
  <si>
    <t xml:space="preserve">Módulo tomada 20 A </t>
  </si>
  <si>
    <t>Tampa cega metálica para caixas de piso 4" x 2"</t>
  </si>
  <si>
    <t xml:space="preserve">Tampa cega metálica para caixas de piso 4" x 4" </t>
  </si>
  <si>
    <t>Tampa cega para condulete</t>
  </si>
  <si>
    <t>Tampa RJ45 dupla para condulete</t>
  </si>
  <si>
    <t>Tomada para condulete</t>
  </si>
  <si>
    <t xml:space="preserve">Tomada para perfilado e eletrocalha </t>
  </si>
  <si>
    <t>Bloco autônomo de emergência</t>
  </si>
  <si>
    <t>Instalação de luminária reaproveitada</t>
  </si>
  <si>
    <t>Luminária 2 x 7,5 W de embutir</t>
  </si>
  <si>
    <t>Luminária 2 x 7,5 W de sobrepor</t>
  </si>
  <si>
    <t>Luminária 2 x 15 W de embutir</t>
  </si>
  <si>
    <t>Luminária 2 x 15 W de sobrepor</t>
  </si>
  <si>
    <t xml:space="preserve">Condutor 10 mm² </t>
  </si>
  <si>
    <t xml:space="preserve">Condutor 16 mm² </t>
  </si>
  <si>
    <t xml:space="preserve">Condutor 2,5 mm² </t>
  </si>
  <si>
    <t>Condutor 3 x 2,5 mm²</t>
  </si>
  <si>
    <t xml:space="preserve">Condutor 4 mm² </t>
  </si>
  <si>
    <t>Condutor 4 x 2,5 mm²</t>
  </si>
  <si>
    <t xml:space="preserve">Condutor 6 mm² </t>
  </si>
  <si>
    <t>Quadro elétrico TTA</t>
  </si>
  <si>
    <t>Ar-condicionado split hi-wall inverter 24.000 BTU/h</t>
  </si>
  <si>
    <t>Instalação de fancolete reaproveitado</t>
  </si>
  <si>
    <t>Instalação de split reaproveitado</t>
  </si>
  <si>
    <t>Exaustor axial 340 m3/h</t>
  </si>
  <si>
    <t>Exaustor axial 865 m3/h</t>
  </si>
  <si>
    <t>Duto chapa galvanizada # 22</t>
  </si>
  <si>
    <t>Duto flexível 6”</t>
  </si>
  <si>
    <t>Duto flexível 8”</t>
  </si>
  <si>
    <t>Difusor de ar quadrado 360 mm x 360 mm</t>
  </si>
  <si>
    <t>Difusor de ar quadrado com caixa plenum AK6 360 x 360 mm</t>
  </si>
  <si>
    <t>Difusor de ar quadrado para insuflamento em duas direções perpendiculares 376 x 376 mm</t>
  </si>
  <si>
    <t>Difusor de ar retangular para insuflamento em duas direções 371 mm x 208 mm</t>
  </si>
  <si>
    <t>Difusor de ar retangular para insuflamento em três direções 264 mm x 432 mm</t>
  </si>
  <si>
    <t>Difusor de ar retangular para insuflamento em três direções 320 mm x 562 mm</t>
  </si>
  <si>
    <t>Difusor de ar retangular para insuflamento em três direções 371 mm x 208 mm</t>
  </si>
  <si>
    <t>Difusor de ar retangular para insuflamento em uma direção 371 mm x 208 mm</t>
  </si>
  <si>
    <t>Grelha para retorno retangular 425 x 225 mm</t>
  </si>
  <si>
    <t>Grelha para retorno retangular 525 x 325 mm</t>
  </si>
  <si>
    <t>Instalação de difusores, grelhas e acessórios de climatização reaproveitados</t>
  </si>
  <si>
    <t>Instalação de exaustor reaproveitado</t>
  </si>
  <si>
    <t>Preparação para instalação de difusores/grelhas de ar em portas</t>
  </si>
  <si>
    <t>Bomba para condensado de ar-condicionado para instalação oculta</t>
  </si>
  <si>
    <t>Fita aluminizada para refrigeração 48 mm</t>
  </si>
  <si>
    <t>Fita PVC 100 mm para acabamento em refrigeração</t>
  </si>
  <si>
    <t>Mangueira emborrachada 3/4” para água gelada</t>
  </si>
  <si>
    <t>Suporte para unidade condensadora de aparelho split</t>
  </si>
  <si>
    <t>Filtro em Y 1”</t>
  </si>
  <si>
    <t>Filtro em Y 3/4”</t>
  </si>
  <si>
    <t>Válvula de balanceamento e controle independente da pressão (PIBCV) 2 vias 1”</t>
  </si>
  <si>
    <t>Válvula de balanceamento e controle independente da pressão (PIBCV) 2 vias 3/4”</t>
  </si>
  <si>
    <t>Válvula de esfera em bronze 1 1/2"</t>
  </si>
  <si>
    <t>Válvula de esfera em bronze 1 1/4"</t>
  </si>
  <si>
    <t>Válvula de esfera em bronze 1"</t>
  </si>
  <si>
    <t>Válvula de esfera em bronze 3/4"</t>
  </si>
  <si>
    <t>Isolamento elastomérico em formato de prancha autoadesiva</t>
  </si>
  <si>
    <t>Isolamento elastomérico para tubulações de cobre de 1 1/8" / tubulações de ferro de 3/4"</t>
  </si>
  <si>
    <t>Isolamento elastomérico para tubulações de cobre de 1/2"</t>
  </si>
  <si>
    <t>Isolamento elastomérico para tubulações de cobre de 1/4"</t>
  </si>
  <si>
    <t>Isolamento elastomérico para tubulações de cobre de 3/4"</t>
  </si>
  <si>
    <t>Isolamento elastomérico para tubulações de cobre de 3/8"</t>
  </si>
  <si>
    <t>Isolamento elastomérico para tubulações de cobre de 5/8"</t>
  </si>
  <si>
    <t>Isolamento elastomérico para tubulações de cobre de 7/8" / tubulações de ferro de 1/2"</t>
  </si>
  <si>
    <t>Isolamento elastomérico para tubulações de cobre de 1"</t>
  </si>
  <si>
    <t>Isolamento elastomérico para tubulações de ferro de 1 1/2"</t>
  </si>
  <si>
    <t>Isolamento elastomérico para tubulações de cobre 1 5/8" / tubulações de ferro de 1 1/4"</t>
  </si>
  <si>
    <t>Isolamento elastomérico para tubulações de cobre 1 3/8" / tubulações de ferro de 1"</t>
  </si>
  <si>
    <t>Proteção mecânica em alumínio</t>
  </si>
  <si>
    <t>Tubo de aço-carbono galvanizado 1 1/2”</t>
  </si>
  <si>
    <t>Tubo de aço-carbono galvanizado 1 1/4”</t>
  </si>
  <si>
    <t>Tubo de aço-carbono galvanizado 1”</t>
  </si>
  <si>
    <t>Tubo de aço-carbono galvanizado 3/4”</t>
  </si>
  <si>
    <t>Tubo de cobre de 1/2”</t>
  </si>
  <si>
    <t>Tubo de cobre de 1/4”</t>
  </si>
  <si>
    <t>Tubo de cobre de 3/4”</t>
  </si>
  <si>
    <t>Tubo de cobre de 3/8”</t>
  </si>
  <si>
    <t>Tubo de cobre de 5/8”</t>
  </si>
  <si>
    <t>Tubo de cobre de 7/8”</t>
  </si>
  <si>
    <t>Tubo de cobre de 1”</t>
  </si>
  <si>
    <t>Tubo de cobre de 1 1/8”</t>
  </si>
  <si>
    <t>SF-00352</t>
  </si>
  <si>
    <t>Armário em MDF laminado com porta e prateleiras</t>
  </si>
  <si>
    <t>SF-00353</t>
  </si>
  <si>
    <t>Armários em MDF laminado com módulo de gaveta (sem porta)</t>
  </si>
  <si>
    <t>Instalação de armários reaproveitados</t>
  </si>
  <si>
    <t>Mesa/tampo de MDF, fixada em parede com mão-francesa</t>
  </si>
  <si>
    <t>Painel de TV em Compensado - Linha Residencial / Gabinete Parlamentar</t>
  </si>
  <si>
    <t>Painel de TV em MDF</t>
  </si>
  <si>
    <t>Painel para TV de 90 x 120 cm</t>
  </si>
  <si>
    <t>Batentes e Guarnições em madeira, com verniz ou esmalte</t>
  </si>
  <si>
    <t>Chapa de proteção para porta – Linha Acessibilidade</t>
  </si>
  <si>
    <t>Folha de porta em madeira 2,10 m x 0,60 m, pintada</t>
  </si>
  <si>
    <t>Folha de porta em madeira 2,10 m x 0,70 m, pintada</t>
  </si>
  <si>
    <t>Folha de porta em madeira 2,10 m x 0,80 m, pintada</t>
  </si>
  <si>
    <t>Folha de porta em madeira 2,10 m x 0,90 m, pintada</t>
  </si>
  <si>
    <t>Folha de porta em madeira 2,10 m x 1,00 m, pintada</t>
  </si>
  <si>
    <t>Instalação de batentes de madeira reaproveitados</t>
  </si>
  <si>
    <t>Instalação de folhas de portas e dobradiças reaproveitadas</t>
  </si>
  <si>
    <t>Dobradiça para porta</t>
  </si>
  <si>
    <t>Fechadura para banheiro maçaneta em barra</t>
  </si>
  <si>
    <t xml:space="preserve">Fechadura para porta externa maçaneta em barra </t>
  </si>
  <si>
    <t>Fechadura para porta interna maçaneta tubular</t>
  </si>
  <si>
    <t>Instalação de fechadura/puxador de porta reaproveitados</t>
  </si>
  <si>
    <t>Mola hidráulica aérea</t>
  </si>
  <si>
    <t>Pivô em latão com acabamento cromado para portas pivotantes</t>
  </si>
  <si>
    <t>Cabo de dados tipo UTP, tipo LSZH, categoria 6</t>
  </si>
  <si>
    <t>Módulo (tomada) de rede RJ45, categoria 6, com conectorização e certificação</t>
  </si>
  <si>
    <t>Painel de distribuição (patch panel) de 24 portas, categoria 6</t>
  </si>
  <si>
    <t>Cabo de telefonia tipo CCI 50x2</t>
  </si>
  <si>
    <t>Módulo (tomada) de rede RJ45, para telefonia</t>
  </si>
  <si>
    <t>Grelha para retorno para portas, divisórias e paredes 525 mm x 325 mm</t>
  </si>
  <si>
    <t>SF-00381</t>
  </si>
  <si>
    <t>Anilina</t>
  </si>
  <si>
    <t>25 g</t>
  </si>
  <si>
    <t>SF-00382</t>
  </si>
  <si>
    <t>Seladora incolor</t>
  </si>
  <si>
    <t>SF-00383</t>
  </si>
  <si>
    <t>Veladura</t>
  </si>
  <si>
    <t>200 ml</t>
  </si>
  <si>
    <t>SF-00384</t>
  </si>
  <si>
    <t>Massa para calafetar madeira</t>
  </si>
  <si>
    <t>SF-00385</t>
  </si>
  <si>
    <t>Removedor pastoso</t>
  </si>
  <si>
    <t>SF-00386</t>
  </si>
  <si>
    <t>Tingidor para madeira</t>
  </si>
  <si>
    <t>150 ml</t>
  </si>
  <si>
    <t>SF-00387</t>
  </si>
  <si>
    <t>Thinner</t>
  </si>
  <si>
    <t>SF-00388</t>
  </si>
  <si>
    <t>Goma Laca Indiana</t>
  </si>
  <si>
    <t>SF-00389</t>
  </si>
  <si>
    <t>Cera em pasta para madeira</t>
  </si>
  <si>
    <t>SF-00390</t>
  </si>
  <si>
    <t>Fita de borda de 22 mm para encabeçamento</t>
  </si>
  <si>
    <t>SF-00391</t>
  </si>
  <si>
    <t>Fita de borda de 35 mm para encabeçamento</t>
  </si>
  <si>
    <t>SF-00392</t>
  </si>
  <si>
    <t>Fita de borda de 64 mm para encabeçamento</t>
  </si>
  <si>
    <t>SF-00393</t>
  </si>
  <si>
    <t>Fita de borda de 45 mm para encabeçamento</t>
  </si>
  <si>
    <t>SF-00394</t>
  </si>
  <si>
    <t>Suporte para prateleira redondo - 10 mm x 15 mm</t>
  </si>
  <si>
    <t>SF-00395</t>
  </si>
  <si>
    <t>Rodízio Giratório com Freio - 2 Polegadas</t>
  </si>
  <si>
    <t>SF-00396</t>
  </si>
  <si>
    <t>Rodízio fixo de 4 Polegadas</t>
  </si>
  <si>
    <t>SF-00397</t>
  </si>
  <si>
    <t>Rodízio Giratório  Ref. 1500HC – Base de Pino com Bucha</t>
  </si>
  <si>
    <t>SF-00398</t>
  </si>
  <si>
    <t>Cordão para Persiana Horizontal (metro)</t>
  </si>
  <si>
    <t>SF-00399</t>
  </si>
  <si>
    <t>Cordão para Persiana Vertical (metro)</t>
  </si>
  <si>
    <t>SF-00400</t>
  </si>
  <si>
    <t>Freio de Cordão de Persiana (travador de cordão) e acionador</t>
  </si>
  <si>
    <t>SF-00401</t>
  </si>
  <si>
    <t>Corrente para persiana (com clip)</t>
  </si>
  <si>
    <t>SF-00402</t>
  </si>
  <si>
    <t>Peso envelope para persiana</t>
  </si>
  <si>
    <t>SF-00403</t>
  </si>
  <si>
    <t>Rodízio de Cortina Comum</t>
  </si>
  <si>
    <t>SF-00404</t>
  </si>
  <si>
    <t>Cantoneira 2 furos - Cioba</t>
  </si>
  <si>
    <t>Dobradiça para porta com anel</t>
  </si>
  <si>
    <t>SF-00406</t>
  </si>
  <si>
    <t>Dobradiça curva para porta de armário (com parafuso de fixação)</t>
  </si>
  <si>
    <t>Fechadura para porta externa maçaneta em barra</t>
  </si>
  <si>
    <t>Fechadura para porta externa com espelho - Millenio</t>
  </si>
  <si>
    <t>Fechadura para Porta de Banheiro com Espelho - Millenio</t>
  </si>
  <si>
    <t>SF-00410</t>
  </si>
  <si>
    <t>Fechadura para porta de divisória - Soprano</t>
  </si>
  <si>
    <t>Tarjeta Livre / Ocupado para portas de banheiro</t>
  </si>
  <si>
    <t>SF-00412</t>
  </si>
  <si>
    <t>Fechadura tubular cilíndrica para porta de divisória</t>
  </si>
  <si>
    <t>SF-00413</t>
  </si>
  <si>
    <t>Fechadura Cilíndrica para Armário</t>
  </si>
  <si>
    <t>Fechadura de embutir para armário e gaveta</t>
  </si>
  <si>
    <t>Fechadura de embutir para móveis – Fechamento Superior - Referência 861</t>
  </si>
  <si>
    <t>Fechadura de embutir para móveis – Fechamento lateral - Referência 871</t>
  </si>
  <si>
    <t>SF-00417</t>
  </si>
  <si>
    <t>Fechadura para porta de correr (Bico de Papagaio)</t>
  </si>
  <si>
    <t>SF-00418</t>
  </si>
  <si>
    <t>Fechadura para Gaveteiro</t>
  </si>
  <si>
    <t>SF-00419</t>
  </si>
  <si>
    <t>Fechadura para porta de divisória – LaFonte</t>
  </si>
  <si>
    <t>SF-00420</t>
  </si>
  <si>
    <t>Fechadura para Porta de divisória - Lockwell</t>
  </si>
  <si>
    <t>SF-00421</t>
  </si>
  <si>
    <t>Fechadura para Vitrine de 140 mm</t>
  </si>
  <si>
    <t>SF-00422</t>
  </si>
  <si>
    <t>Fecho para porta de armário – Tipo Gangorra – 75 mm</t>
  </si>
  <si>
    <t>SF-00423</t>
  </si>
  <si>
    <t>Fecho para porta de armário – Tipo Gangorra – 130 mm</t>
  </si>
  <si>
    <t>SF-00424</t>
  </si>
  <si>
    <t>Fecho de Pressão Tipo Roller</t>
  </si>
  <si>
    <t>SF-00425</t>
  </si>
  <si>
    <t>Fecho Eletromagnético</t>
  </si>
  <si>
    <t>SF-00426</t>
  </si>
  <si>
    <t>Acionador de Fechadura Elétrica</t>
  </si>
  <si>
    <t>SF-00427</t>
  </si>
  <si>
    <t>Puxador em Botão côncavo de 25 mm de diâmetro</t>
  </si>
  <si>
    <t>SF-00428</t>
  </si>
  <si>
    <t>Puxador em botão convexo de 25 mm de diâmetro</t>
  </si>
  <si>
    <t>SF-00429</t>
  </si>
  <si>
    <t>Corrediça Simples de Roldanas - 250 mm a 300 mm</t>
  </si>
  <si>
    <t>par</t>
  </si>
  <si>
    <t>SF-00430</t>
  </si>
  <si>
    <t>Corrediça Simples de Roldanas - 350 mm a 400 mm</t>
  </si>
  <si>
    <t>SF-00431</t>
  </si>
  <si>
    <t>Corrediça Simples de Roldanas - 450 mm a 500 mm</t>
  </si>
  <si>
    <t>SF-00432</t>
  </si>
  <si>
    <t>Corrediça Simples de Roldanas - 550 mm</t>
  </si>
  <si>
    <t>SF-00433</t>
  </si>
  <si>
    <t>Corrediça Telescópica - 300 mm</t>
  </si>
  <si>
    <t>SF-00434</t>
  </si>
  <si>
    <t>Corrediça Telescópica - 400 mm; 450 mm; 500 mm</t>
  </si>
  <si>
    <t>SF-00435</t>
  </si>
  <si>
    <t>Gancho de ferro com rosca – 17 x 50</t>
  </si>
  <si>
    <t>SF-00436</t>
  </si>
  <si>
    <t>Gancho de ferro tipo "pitão" com rosca – 21 x 80</t>
  </si>
  <si>
    <t>SF-00437</t>
  </si>
  <si>
    <t>Suporte triangular para quadro - nº 2</t>
  </si>
  <si>
    <t>SF-00438</t>
  </si>
  <si>
    <t>Suporte triangular para quadro - nº 3</t>
  </si>
  <si>
    <t>SF-00439</t>
  </si>
  <si>
    <t>Sapata niveladora para móveis com rosca 3/8"</t>
  </si>
  <si>
    <t>SF-00440</t>
  </si>
  <si>
    <t>Sapata niveladora para móveis com base de 40 mm</t>
  </si>
  <si>
    <t>SF-00441</t>
  </si>
  <si>
    <t>Sapata niveladora para móveis com base de 60 mm</t>
  </si>
  <si>
    <t>SF-00442</t>
  </si>
  <si>
    <t>Cabide duplo com gancho grande para banheiro</t>
  </si>
  <si>
    <t>Puxador alça 102 mm</t>
  </si>
  <si>
    <t>SF-00444</t>
  </si>
  <si>
    <t>Puxador tipo “C” em arco - 128 mm</t>
  </si>
  <si>
    <t>SF-00445</t>
  </si>
  <si>
    <t>Puxador tipo “C” em arco - 96 mm</t>
  </si>
  <si>
    <t>SF-00446</t>
  </si>
  <si>
    <t>Bucha para Gesso K 54</t>
  </si>
  <si>
    <t>SF-00447</t>
  </si>
  <si>
    <t>Alavanca curva com argola para basculante com cavalete – Direita ou Esquerda</t>
  </si>
  <si>
    <t>SF-00448</t>
  </si>
  <si>
    <t>Alavanca reta (chata) com argola para basculante com cavalete</t>
  </si>
  <si>
    <t>SF-00449</t>
  </si>
  <si>
    <t>Fecho maximar alavanca 100mm cromado</t>
  </si>
  <si>
    <t>SF-00450</t>
  </si>
  <si>
    <t>Gonzo com aba 1”</t>
  </si>
  <si>
    <t>SF-00451</t>
  </si>
  <si>
    <t>Gonzo com aba 3/4"</t>
  </si>
  <si>
    <t>SF-00452</t>
  </si>
  <si>
    <t>Gonzo com aba 7/8"</t>
  </si>
  <si>
    <t>SF-00453</t>
  </si>
  <si>
    <t>Gonzo sem aba 1"</t>
  </si>
  <si>
    <t>SF-00454</t>
  </si>
  <si>
    <t>Gonzo sem aba 3/4"</t>
  </si>
  <si>
    <t>SF-00455</t>
  </si>
  <si>
    <t>Gonzo sem aba 7/8"</t>
  </si>
  <si>
    <t>SF-00456</t>
  </si>
  <si>
    <t>Roldana em aço tipo Canal em (V) com eixo furado e 2 rolamentos (medidas: 2 1/2" x 50mm ou 2 1/2" x 70mm)</t>
  </si>
  <si>
    <t>SF-00457</t>
  </si>
  <si>
    <t>Roldana em aço tipo Canal em (V) com eixo furado e 2 rolamentos  (medidas: 3” x 50mm ou 3 1/2" x 50mm ou 3 1/2" x 70mm)</t>
  </si>
  <si>
    <t>SF-00458</t>
  </si>
  <si>
    <t>Mancal Pedestal</t>
  </si>
  <si>
    <t>SF-00459</t>
  </si>
  <si>
    <t>Rolamento rígido de esfera</t>
  </si>
  <si>
    <t>SF-00460</t>
  </si>
  <si>
    <t>Fixador trava porta de piso niquelado</t>
  </si>
  <si>
    <t>SF-00461</t>
  </si>
  <si>
    <t>Batedor de porta cilíndrico de 25 mm x 25 mm</t>
  </si>
  <si>
    <t>SF-00462</t>
  </si>
  <si>
    <t>Porta cadeado de 4 1/2"</t>
  </si>
  <si>
    <t>SF-00463</t>
  </si>
  <si>
    <t>Porta Cadeado de 4”</t>
  </si>
  <si>
    <t>SF-00464</t>
  </si>
  <si>
    <t>Suporte para mesa dobrável</t>
  </si>
  <si>
    <t>SF-00465</t>
  </si>
  <si>
    <t>Suporte universal fixo de parede para TV</t>
  </si>
  <si>
    <t>SF-00466</t>
  </si>
  <si>
    <t>Mola aérea hidráulica automática para portas</t>
  </si>
  <si>
    <t>Espuma Expansiva à base de poliuretano</t>
  </si>
  <si>
    <t>500 ml</t>
  </si>
  <si>
    <t>Adesivo de Contato à Base d’água</t>
  </si>
  <si>
    <t>SF-00469</t>
  </si>
  <si>
    <t>Adesivo de Contato de Alto Desempenho sem Toluol</t>
  </si>
  <si>
    <t>Laminado fenólico melamínico texturizado - Azul Noturno</t>
  </si>
  <si>
    <t>Laminado fenólico melamínico texturizado - Branco</t>
  </si>
  <si>
    <t>Laminado fenólico melamínico texturizado - Ovo</t>
  </si>
  <si>
    <t>SF-00473</t>
  </si>
  <si>
    <t>Lâmina de Madeira - Freijó</t>
  </si>
  <si>
    <t>SF-00474</t>
  </si>
  <si>
    <t>Lâmina de Madeira - Marfim</t>
  </si>
  <si>
    <t>SF-00475</t>
  </si>
  <si>
    <t>Lâmina de Madeira - Cerejeira</t>
  </si>
  <si>
    <t>SF-00476</t>
  </si>
  <si>
    <t>Compensado laminado comum - 04 mm</t>
  </si>
  <si>
    <t>SF-00477</t>
  </si>
  <si>
    <t>Compensado laminado comum - 06 mm</t>
  </si>
  <si>
    <t>SF-00478</t>
  </si>
  <si>
    <t>Compensado laminado comum - 10 mm</t>
  </si>
  <si>
    <t>SF-00479</t>
  </si>
  <si>
    <t>Compensado laminado comum - 15 mm</t>
  </si>
  <si>
    <t>SF-00480</t>
  </si>
  <si>
    <t>Compensado laminado comum - 20 mm</t>
  </si>
  <si>
    <t>SF-00481</t>
  </si>
  <si>
    <t>Compensado Laminado de cerejeira em uma face - 04 mm</t>
  </si>
  <si>
    <t>SF-00482</t>
  </si>
  <si>
    <t>Compensado Laminado de cerejeira em duas faces - 10 mm</t>
  </si>
  <si>
    <t>SF-00483</t>
  </si>
  <si>
    <t>Compensado Laminado de cerejeira em duas faces - 15 mm</t>
  </si>
  <si>
    <t>SF-00484</t>
  </si>
  <si>
    <t>Compensado Laminado de cerejeira em duas faces - 18 mm</t>
  </si>
  <si>
    <t>SF-00485</t>
  </si>
  <si>
    <t>Compensado Resinado – 10 mm</t>
  </si>
  <si>
    <t>SF-00486</t>
  </si>
  <si>
    <t>Tábua de madeira bruta certificada e aparelhada - Cedrinho</t>
  </si>
  <si>
    <t>SF-00487</t>
  </si>
  <si>
    <t>Tábua de madeira bruta certificada e aparelhada - Freijó</t>
  </si>
  <si>
    <t>SF-00488</t>
  </si>
  <si>
    <t>Tábua de madeira bruta certificada e aparelhada - Cedro</t>
  </si>
  <si>
    <t>Tábua de Madeira bruta aparelhada - Pinus</t>
  </si>
  <si>
    <t>Sarrafo De Madeira</t>
  </si>
  <si>
    <t>Caibro De Madeira</t>
  </si>
  <si>
    <t>SF-00492</t>
  </si>
  <si>
    <t>Pontalete De Madeira</t>
  </si>
  <si>
    <t>SF-00493</t>
  </si>
  <si>
    <t>Ripa De Madeira</t>
  </si>
  <si>
    <t>Painel de MDF Laminado – Branco - 06 mm</t>
  </si>
  <si>
    <t>SF-00495</t>
  </si>
  <si>
    <t>Painel de MDF Laminado – Ovo - 06 mm</t>
  </si>
  <si>
    <t>Painel de MDF Laminado - Branco - 15 mm</t>
  </si>
  <si>
    <t>SF-00497</t>
  </si>
  <si>
    <t>Painel de MDF Laminado – Ovo - 15 mm</t>
  </si>
  <si>
    <t>Painel de MDF Laminado – Branco - 18 mm</t>
  </si>
  <si>
    <t>SF-00499</t>
  </si>
  <si>
    <t>Painel de MDF Laminado – Ovo - 18 mm</t>
  </si>
  <si>
    <t>Cantoneira laminada em aço abas iguais 1" x 3/16"</t>
  </si>
  <si>
    <t>Cantoneira laminada em aço abas iguais 1"1/4 x 3/16"</t>
  </si>
  <si>
    <t>Cantoneira laminada em aço abas iguais 2” x 1/8”</t>
  </si>
  <si>
    <t>Cantoneira laminada em aço abas Iguais 2” x 3/16”</t>
  </si>
  <si>
    <t>Cantoneira laminada em aço abas Iguais 5/8” x 1/8”</t>
  </si>
  <si>
    <t>Chapa aço galvanizado # 16 (kg)</t>
  </si>
  <si>
    <t>Ferro chato 1"x1/8"</t>
  </si>
  <si>
    <t>Ferro chato 1"x3/16"</t>
  </si>
  <si>
    <t>Ferro chato  3/4"x1/4" ou 7/8"x1/4" ou 1” x 1/4”</t>
  </si>
  <si>
    <t>Ferro chato 3/4"x1/8"</t>
  </si>
  <si>
    <t>Ferro chato 3/4"x3/16"</t>
  </si>
  <si>
    <t>Ferro chato 5/8"x1/8"</t>
  </si>
  <si>
    <t>Ferro chato 5/8"x3/16"</t>
  </si>
  <si>
    <t>Ferro chato 7/8"x1/8"</t>
  </si>
  <si>
    <t>Ferro chato 7/8"x3/16"</t>
  </si>
  <si>
    <t>SF-00515</t>
  </si>
  <si>
    <t>Perfil trilho Stanley 60 mm x 55 mm, # 16</t>
  </si>
  <si>
    <t>SF-00516</t>
  </si>
  <si>
    <t>Perfil U Enrijecido 100 mm x 50 mm x 17 mm</t>
  </si>
  <si>
    <t>SF-00517</t>
  </si>
  <si>
    <t>Perfil Cadeirinha Fechada - 85 x 30 mm a 100 x 30 mm</t>
  </si>
  <si>
    <t>SF-00518</t>
  </si>
  <si>
    <t>Perfil Cadeirinha Fechada – 40 x 30 mm a 55 x 30 mm</t>
  </si>
  <si>
    <t>SF-00519</t>
  </si>
  <si>
    <t>Perfil Cadeirinha Aberta – 65 x 30 mm</t>
  </si>
  <si>
    <t>SF-00520</t>
  </si>
  <si>
    <t>Perfil Cadeirinha Aberta – 40 x 30 mm a 55 x 30 mm</t>
  </si>
  <si>
    <t>SF-00521</t>
  </si>
  <si>
    <t>Perfil Cadeirinha Fêmea – 40 x 30 mm</t>
  </si>
  <si>
    <t>SF-00522</t>
  </si>
  <si>
    <t>Perfil Cadeirinha Fechada Máximo Ar – 30 x 30 mm</t>
  </si>
  <si>
    <t>SF-00523</t>
  </si>
  <si>
    <t>Perfil Cadeirinha Engate – Direito ou Esquerdo</t>
  </si>
  <si>
    <t>SF-00524</t>
  </si>
  <si>
    <t>Perfil Cadeirinha Direito – 35 x 25 x 18 mm</t>
  </si>
  <si>
    <t>SF-00525</t>
  </si>
  <si>
    <t>Perfil Cadeirinha Direito – 60 x 25 mm a 60 x 30 mm</t>
  </si>
  <si>
    <t>SF-00526</t>
  </si>
  <si>
    <t>Perfil “T” dobrado Máximo Ar Abas Iguais – 50 x 30 mm a 60 x 30 mm</t>
  </si>
  <si>
    <t>SF-00527</t>
  </si>
  <si>
    <t>Perfil “T” dobrado Máximo Ar Abas Desiguais – 50 x 25 mm a 50 x 30 mm</t>
  </si>
  <si>
    <t>SF-00528</t>
  </si>
  <si>
    <t>Perfil Superior Máximo Ar – 48 x 30 mm</t>
  </si>
  <si>
    <t>SF-00529</t>
  </si>
  <si>
    <t>Perfil “T” Abas Iguais – 25 x 25 mm</t>
  </si>
  <si>
    <t>SF-00530</t>
  </si>
  <si>
    <t>Perfil “T” Dobrado – 75 x 30 mm</t>
  </si>
  <si>
    <t>SF-00531</t>
  </si>
  <si>
    <t>Perfil “T” Dobrado – 39 x 30 mm; 55 x 30 mm; 65 x 30 mm; ou 60 x 25 mm</t>
  </si>
  <si>
    <t>SF-00532</t>
  </si>
  <si>
    <t>Perfil “T” Dobrado – 39 x 25 mm</t>
  </si>
  <si>
    <t>SF-00533</t>
  </si>
  <si>
    <t>Perfil “T” Laminado – 1/8" x 7/8" x 6000 mm a 1/8" x 1" x 6000 mm</t>
  </si>
  <si>
    <t>SF-00534</t>
  </si>
  <si>
    <t>Perfil Marco Vincado – 140 x 32 mm</t>
  </si>
  <si>
    <t>SF-00535</t>
  </si>
  <si>
    <t>Perfil Acabamento - 140 x 15 mm</t>
  </si>
  <si>
    <t>SF-00536</t>
  </si>
  <si>
    <t>Perfil Trilho Superior Tipo “G” - 50 x 40 mm</t>
  </si>
  <si>
    <t>SF-00537</t>
  </si>
  <si>
    <t>Perfil Tampa Trilho “G”</t>
  </si>
  <si>
    <t>SF-00538</t>
  </si>
  <si>
    <t>Chapa Perfurada de Aço Carbono - 3000 x 1200 x 1,2 mm</t>
  </si>
  <si>
    <t>SF-00539</t>
  </si>
  <si>
    <t>Chapa de Aço Xadrez – 3000 x 1200 x 3 mm</t>
  </si>
  <si>
    <t>SF-00540</t>
  </si>
  <si>
    <t>Ferro Redondo – 1/2”</t>
  </si>
  <si>
    <t>SF-00541</t>
  </si>
  <si>
    <t>Ferro Redondo – 1/4"</t>
  </si>
  <si>
    <t>SF-00542</t>
  </si>
  <si>
    <t>Ferro Redondo – 3/8”</t>
  </si>
  <si>
    <t>SF-00543</t>
  </si>
  <si>
    <t>Ferro Quadrado – 1/2”</t>
  </si>
  <si>
    <t>SF-00544</t>
  </si>
  <si>
    <t>Ferro Quadrado – 1/4”</t>
  </si>
  <si>
    <t>SF-00545</t>
  </si>
  <si>
    <t>Ferro Quadrado – 3/8”</t>
  </si>
  <si>
    <t>SF-00546</t>
  </si>
  <si>
    <t>Ferro maciço 1 1/2”</t>
  </si>
  <si>
    <t>SF-00547</t>
  </si>
  <si>
    <t>Tubo Industrial Redondo – 1”</t>
  </si>
  <si>
    <t>SF-00548</t>
  </si>
  <si>
    <t>Tubo Industrial Redondo – 1 1/2”</t>
  </si>
  <si>
    <t>SF-00549</t>
  </si>
  <si>
    <t>Tubo Industrial Redondo - 1 1/4”</t>
  </si>
  <si>
    <t>SF-00550</t>
  </si>
  <si>
    <t>Tubo Industrial Redondo – 2”</t>
  </si>
  <si>
    <t>SF-00551</t>
  </si>
  <si>
    <t>Tubo quadrado em metalon - 16 mm x 16 mm a 20 mm x 20 mm - chapa 18</t>
  </si>
  <si>
    <t>SF-00552</t>
  </si>
  <si>
    <t>Tubo quadrado em metalon - 25 mm x 25 mm a 40 mm x 40 mm - chapa 18</t>
  </si>
  <si>
    <t>SF-00553</t>
  </si>
  <si>
    <t>Tubo quadrado em metalon - 50 mm x 50 mm - chapa 18</t>
  </si>
  <si>
    <t>SF-00554</t>
  </si>
  <si>
    <t>Tubo retangular em metalon - 30 mm x 20 mm - chapa 18</t>
  </si>
  <si>
    <t>SF-00555</t>
  </si>
  <si>
    <t>Tubo retangular em metalon - 40 mm x 20 mm a 50 mm x 30 mm - chapa 18</t>
  </si>
  <si>
    <t>SF-00556</t>
  </si>
  <si>
    <t>Concertina simples em aço galvanizado, lâminas de 22 mm x 15 mm, diâmetro 45 cm (rolo com 40 espiras)</t>
  </si>
  <si>
    <t>rolo</t>
  </si>
  <si>
    <t>Tela fabricada a partir de chapa de aço carbono, espessura 0,18 mm, malha 1" (tela para estuque)</t>
  </si>
  <si>
    <t>SF-00558</t>
  </si>
  <si>
    <t>Tela de arame de aço galvanizado, malha hexagonal 2", fio BWG 22 (tela galinheiro)</t>
  </si>
  <si>
    <t>Arame galvanizado, bitola 16 BWG (1,65 mm)</t>
  </si>
  <si>
    <t>SF-00560</t>
  </si>
  <si>
    <t>Arame galvanizado nº 20</t>
  </si>
  <si>
    <t>Tela de arame de aço galvanizado de simples torção (alambrado), malha 2", fio 12</t>
  </si>
  <si>
    <t>Massa Adesiva Plástica</t>
  </si>
  <si>
    <t>Argamassa Para Contrapiso</t>
  </si>
  <si>
    <t>40 kg</t>
  </si>
  <si>
    <t>Argamassa Múltiplo Uso</t>
  </si>
  <si>
    <t>Cimento Portland CP II E 32</t>
  </si>
  <si>
    <t>50 kg</t>
  </si>
  <si>
    <t>Argamassa Colante tipo AC-III</t>
  </si>
  <si>
    <t>20 kg</t>
  </si>
  <si>
    <t>Gesso Para Uso Geral</t>
  </si>
  <si>
    <t>Areia Média</t>
  </si>
  <si>
    <t>Brita Nº 0</t>
  </si>
  <si>
    <t>Brita Nº 1</t>
  </si>
  <si>
    <t>Bloco Cerâmico De 08 Furos</t>
  </si>
  <si>
    <t>Tijolo Maciço</t>
  </si>
  <si>
    <t>Bloco vazado de concreto simples com 02 furos (9x19x39 - Classe C)</t>
  </si>
  <si>
    <t>Bloco vazado de concreto simples tipo canaleta (19x19x39 - Classe C)</t>
  </si>
  <si>
    <t>Vergalhão Ca-60 Diâmetro 5,0 Mm</t>
  </si>
  <si>
    <t>Vergalhão Ca-50 Diâmetro 6,3 Mm</t>
  </si>
  <si>
    <t>Vergalhão Ca-50 Diâmetro 8,0 Mm</t>
  </si>
  <si>
    <t>Vergalhão Ca-50 Diâmetro 10,0 Mm</t>
  </si>
  <si>
    <t>Vergalhão Ca-50 Diâmetro 12,5 Mm</t>
  </si>
  <si>
    <t>Arame Recozido Nº 18</t>
  </si>
  <si>
    <t xml:space="preserve">Adesivo Estrutural Epóxi Bicomponente </t>
  </si>
  <si>
    <t>Adesivo Selante Poliuretano</t>
  </si>
  <si>
    <t>Selante de Silicone</t>
  </si>
  <si>
    <t>SF-00584</t>
  </si>
  <si>
    <t>Fita Asfáltica Autoadesiva (30 cm)</t>
  </si>
  <si>
    <t>SF-00585</t>
  </si>
  <si>
    <t>Fita Asfáltica Autoadesiva (45 cm)</t>
  </si>
  <si>
    <t>SF-00586</t>
  </si>
  <si>
    <t>Membrana Impermeabilizante De Alto Desempenho</t>
  </si>
  <si>
    <t>SF-00587</t>
  </si>
  <si>
    <t>Aditivo de Pega Ultrarrápida</t>
  </si>
  <si>
    <t>Aditivo Impermeabilizante</t>
  </si>
  <si>
    <t>SF-00589</t>
  </si>
  <si>
    <t>Aditivo Plastificante Para Argamassa</t>
  </si>
  <si>
    <t>SF-00590</t>
  </si>
  <si>
    <t>Fita adesiva antiderrapante na cor preta</t>
  </si>
  <si>
    <t>SF-00591</t>
  </si>
  <si>
    <t>Fita adesiva antiderrapante na cor preta com faixa fosforescente na cor branca</t>
  </si>
  <si>
    <t>Lona Plástica (e ≥ 200µ)</t>
  </si>
  <si>
    <t>SF-00593</t>
  </si>
  <si>
    <t>Tapa Furo Plástico</t>
  </si>
  <si>
    <t>SF-00594</t>
  </si>
  <si>
    <t>Arremate de Plástico - (Tampa para cabeça de parafuso)</t>
  </si>
  <si>
    <t>SF-00595</t>
  </si>
  <si>
    <t>Rebite de Aço Maciço – 1/4” x 1/2"</t>
  </si>
  <si>
    <t>SF-00596</t>
  </si>
  <si>
    <t>Rebite de Aço Maciço – 3/16” x 1”</t>
  </si>
  <si>
    <t>SF-00597</t>
  </si>
  <si>
    <t>Rebite de Aço Maciço – 3/16” x 1/2"</t>
  </si>
  <si>
    <t>SF-00598</t>
  </si>
  <si>
    <t>Arruela Lisa de  1/2”</t>
  </si>
  <si>
    <t>SF-00599</t>
  </si>
  <si>
    <t>Arruela Lisa de  3/4”</t>
  </si>
  <si>
    <t>SF-00600</t>
  </si>
  <si>
    <t>Arruela Lisa de  5/16”</t>
  </si>
  <si>
    <t>SF-00601</t>
  </si>
  <si>
    <t>Arruela Lisa de  1/4”</t>
  </si>
  <si>
    <t>SF-00602</t>
  </si>
  <si>
    <t>Bucha Plástica S5</t>
  </si>
  <si>
    <t>SF-00603</t>
  </si>
  <si>
    <t>Bucha Plástica S6</t>
  </si>
  <si>
    <t>SF-00604</t>
  </si>
  <si>
    <t>Bucha Plástica S8</t>
  </si>
  <si>
    <t>SF-00605</t>
  </si>
  <si>
    <t>Bucha Plástica S10</t>
  </si>
  <si>
    <t>SF-00606</t>
  </si>
  <si>
    <t>Bucha Plástica S12</t>
  </si>
  <si>
    <t>SF-00607</t>
  </si>
  <si>
    <t>Rebite de Repuxo de 32 x 10</t>
  </si>
  <si>
    <t>SF-00608</t>
  </si>
  <si>
    <t>Rebite de Repuxo de 40 x 12</t>
  </si>
  <si>
    <t>SF-00609</t>
  </si>
  <si>
    <t>Rebite de repuxo de 62 x 30 mm</t>
  </si>
  <si>
    <t>SF-00610</t>
  </si>
  <si>
    <t>Rebite de Repuxo de  3/16” x 30 mm</t>
  </si>
  <si>
    <t>SF-00611</t>
  </si>
  <si>
    <t>Rebite de Repuxo de  4.8 x 12 mm</t>
  </si>
  <si>
    <t>SF-00612</t>
  </si>
  <si>
    <t>Rebite de Repuxo de  4.8 x 25 mm</t>
  </si>
  <si>
    <t>SF-00613</t>
  </si>
  <si>
    <t>Rebite de Repuxo de  6.2 x 22 mm</t>
  </si>
  <si>
    <t>SF-00614</t>
  </si>
  <si>
    <t>Parafuso Phillips Cabeça Chata - 3.0 x 10 mm</t>
  </si>
  <si>
    <t>SF-00615</t>
  </si>
  <si>
    <t>Parafuso Phillips Cabeça Chata - 3.0 x 12 mm</t>
  </si>
  <si>
    <t>SF-00616</t>
  </si>
  <si>
    <t>Parafuso Philips Cabeça Chata - 3.0 x 16 mm</t>
  </si>
  <si>
    <t>SF-00617</t>
  </si>
  <si>
    <t>Parafuso Philips Cabeça Chata - 3.0 x 22 mm</t>
  </si>
  <si>
    <t>SF-00618</t>
  </si>
  <si>
    <t>Parafuso Philips Cabeça Chata - 3.0 x 25 mm</t>
  </si>
  <si>
    <t>SF-00619</t>
  </si>
  <si>
    <t>Parafuso Philips Cabeça Chata - 3.0 x 30 mm</t>
  </si>
  <si>
    <t>SF-00620</t>
  </si>
  <si>
    <t>Parafuso Philips Cabeça Chata - 3.5 x 14 mm</t>
  </si>
  <si>
    <t>SF-00621</t>
  </si>
  <si>
    <t>Parafuso Philips Cabeça Chata - 3.5 x 16 mm</t>
  </si>
  <si>
    <t>SF-00622</t>
  </si>
  <si>
    <t>Parafuso Philips Cabeça Chata - 3.5 x 20 mm</t>
  </si>
  <si>
    <t>SF-00623</t>
  </si>
  <si>
    <t>Parafuso Philips Cabeça Chata - 3.5 x 22  mm</t>
  </si>
  <si>
    <t>SF-00624</t>
  </si>
  <si>
    <t>Parafuso Philips Cabeça Chata - 3.5 x 25 mm</t>
  </si>
  <si>
    <t>SF-00625</t>
  </si>
  <si>
    <t>Parafuso Philips Cabeça Chata - 3.5 x 30 mm</t>
  </si>
  <si>
    <t>SF-00626</t>
  </si>
  <si>
    <t>Parafuso Philips Cabeça Chata - 3.5 x 35 mm</t>
  </si>
  <si>
    <t>SF-00627</t>
  </si>
  <si>
    <t>Parafuso Philips Cabeça Chata - 3.5 x 40 mm</t>
  </si>
  <si>
    <t>SF-00628</t>
  </si>
  <si>
    <t>Parafuso Phillips Cabeça Chata - 4.0 x 40 mm</t>
  </si>
  <si>
    <t>SF-00629</t>
  </si>
  <si>
    <t>Parafuso Phillips Cabeça Chata - 4.0 x 45 mm</t>
  </si>
  <si>
    <t>SF-00630</t>
  </si>
  <si>
    <t>Parafuso Phillips Cabeça Chata - 4.0 x 50 mm</t>
  </si>
  <si>
    <t>SF-00631</t>
  </si>
  <si>
    <t>Parafuso Phillips cabeça chata - 4.0 x 60 mm</t>
  </si>
  <si>
    <t>SF-00632</t>
  </si>
  <si>
    <t>Parafuso Philips Cabeça Chata - 4.0 x 30 mm</t>
  </si>
  <si>
    <t>SF-00633</t>
  </si>
  <si>
    <t>Parafuso Philips Cabeça Chata - 4.0 x 35 mm</t>
  </si>
  <si>
    <t>SF-00634</t>
  </si>
  <si>
    <t xml:space="preserve">Parafuso Philips Cabeça Chata - 5.0 x 60 mm </t>
  </si>
  <si>
    <t>SF-00635</t>
  </si>
  <si>
    <t>Parafuso Philips Cabeça Chata - 6.0 x 60 mm</t>
  </si>
  <si>
    <t>SF-00636</t>
  </si>
  <si>
    <t>Parafuso Philips Cabeça Chata - 6.0 x 65 mm</t>
  </si>
  <si>
    <t>SF-00637</t>
  </si>
  <si>
    <t>Porca Tipo Borboleta – 1/4”</t>
  </si>
  <si>
    <t>SF-00638</t>
  </si>
  <si>
    <t>Parafuso Philips Cabeça Oval - 4.0 x 16 mm</t>
  </si>
  <si>
    <t>SF-00639</t>
  </si>
  <si>
    <t>Parafuso Tipo Board</t>
  </si>
  <si>
    <t>SF-00640</t>
  </si>
  <si>
    <t>Cavilha de Madeira – 6 x 30 mm</t>
  </si>
  <si>
    <t>SF-00641</t>
  </si>
  <si>
    <t>Cavilha de Madeira – 8 x 40 mm</t>
  </si>
  <si>
    <t>SF-00642</t>
  </si>
  <si>
    <t>Cavilha de Madeira – 10 x 50 mm</t>
  </si>
  <si>
    <t>SF-00643</t>
  </si>
  <si>
    <t>Orelhinha para suporte de Vitrô</t>
  </si>
  <si>
    <t>SF-00644</t>
  </si>
  <si>
    <t>Prego 18X27</t>
  </si>
  <si>
    <t>SF-00645</t>
  </si>
  <si>
    <t>Ácidos</t>
  </si>
  <si>
    <t>SF-00646</t>
  </si>
  <si>
    <t>Aditivos químicos</t>
  </si>
  <si>
    <t>SF-00647</t>
  </si>
  <si>
    <t>Água destilada</t>
  </si>
  <si>
    <t>SF-00648</t>
  </si>
  <si>
    <t>Água sanitária</t>
  </si>
  <si>
    <t>SF-00649</t>
  </si>
  <si>
    <t>Álcoois</t>
  </si>
  <si>
    <t>SF-00650</t>
  </si>
  <si>
    <t>Botijões de gás inclusive p-13 com recargas</t>
  </si>
  <si>
    <t>SF-00651</t>
  </si>
  <si>
    <t>Cola branca</t>
  </si>
  <si>
    <t>SF-00652</t>
  </si>
  <si>
    <t>Desengraxantes</t>
  </si>
  <si>
    <t>SF-00653</t>
  </si>
  <si>
    <t>Desengripante</t>
  </si>
  <si>
    <t>SF-00654</t>
  </si>
  <si>
    <t>Detergentes</t>
  </si>
  <si>
    <t>SF-00655</t>
  </si>
  <si>
    <t>Eletrodos para solda</t>
  </si>
  <si>
    <t>SF-00656</t>
  </si>
  <si>
    <t>Espuma</t>
  </si>
  <si>
    <t>SF-00657</t>
  </si>
  <si>
    <t>Escovas para limpeza</t>
  </si>
  <si>
    <t>SF-00658</t>
  </si>
  <si>
    <t>Estopa</t>
  </si>
  <si>
    <t>SF-00659</t>
  </si>
  <si>
    <t>Fita de arquear</t>
  </si>
  <si>
    <t>SF-00660</t>
  </si>
  <si>
    <t>Fita teflon veda-rosca</t>
  </si>
  <si>
    <t>SF-00661</t>
  </si>
  <si>
    <t>Fita vinílica de proteção</t>
  </si>
  <si>
    <t>SF-00662</t>
  </si>
  <si>
    <t>Fitas adesivas</t>
  </si>
  <si>
    <t>SF-00663</t>
  </si>
  <si>
    <t>Fitas isolantes</t>
  </si>
  <si>
    <t>SF-00664</t>
  </si>
  <si>
    <t>Fluxo de solda</t>
  </si>
  <si>
    <t>SF-00665</t>
  </si>
  <si>
    <t>Fundo anticorrosivo</t>
  </si>
  <si>
    <t>SF-00666</t>
  </si>
  <si>
    <t>Gasolina</t>
  </si>
  <si>
    <t>SF-00667</t>
  </si>
  <si>
    <t>Graxas</t>
  </si>
  <si>
    <t>SF-00668</t>
  </si>
  <si>
    <t>Impermeabilizantes</t>
  </si>
  <si>
    <t>SF-00669</t>
  </si>
  <si>
    <t>Jogo de brocas para concreto</t>
  </si>
  <si>
    <t>SF-00670</t>
  </si>
  <si>
    <t>Jogo de brocas para madeira</t>
  </si>
  <si>
    <t>SF-00671</t>
  </si>
  <si>
    <t>Jogo de discos para polir e para lixar</t>
  </si>
  <si>
    <t>SF-00672</t>
  </si>
  <si>
    <t>Jogo de pontas e brocas para metal</t>
  </si>
  <si>
    <t>SF-00673</t>
  </si>
  <si>
    <t>Jogo de pontas para parafusadeira</t>
  </si>
  <si>
    <t>SF-00674</t>
  </si>
  <si>
    <t>Kit de brocas serra copos inclusive para metal</t>
  </si>
  <si>
    <t>SF-00675</t>
  </si>
  <si>
    <t>Lâminas de serra de arco</t>
  </si>
  <si>
    <t>SF-00676</t>
  </si>
  <si>
    <t>Lâminas de serra e de segueta</t>
  </si>
  <si>
    <t>SF-00677</t>
  </si>
  <si>
    <t>Lâminas de serra tico-tico</t>
  </si>
  <si>
    <t>SF-00678</t>
  </si>
  <si>
    <t>Limas chatas</t>
  </si>
  <si>
    <t>SF-00679</t>
  </si>
  <si>
    <t>Limas triangulares</t>
  </si>
  <si>
    <t>SF-00680</t>
  </si>
  <si>
    <t>Lixas</t>
  </si>
  <si>
    <t>Lona Plástica (e=100µ)</t>
  </si>
  <si>
    <t>SF-00682</t>
  </si>
  <si>
    <t>Lubrificantes</t>
  </si>
  <si>
    <t>SF-00683</t>
  </si>
  <si>
    <t>Materiais de escritório</t>
  </si>
  <si>
    <t>SF-00684</t>
  </si>
  <si>
    <t>Óleos</t>
  </si>
  <si>
    <t>SF-00685</t>
  </si>
  <si>
    <t>Palha de aço</t>
  </si>
  <si>
    <t>SF-00686</t>
  </si>
  <si>
    <t>Panos</t>
  </si>
  <si>
    <t>SF-00687</t>
  </si>
  <si>
    <t>Parafina</t>
  </si>
  <si>
    <t>SF-00688</t>
  </si>
  <si>
    <t>Pasta para solda</t>
  </si>
  <si>
    <t>SF-00689</t>
  </si>
  <si>
    <t>Pilhas e baterias</t>
  </si>
  <si>
    <t>SF-00690</t>
  </si>
  <si>
    <t>Pincéis</t>
  </si>
  <si>
    <t>SF-00691</t>
  </si>
  <si>
    <t>Pregos em tamanhos variados</t>
  </si>
  <si>
    <t>SF-00692</t>
  </si>
  <si>
    <t>Produtos antiferrugem</t>
  </si>
  <si>
    <t>SF-00693</t>
  </si>
  <si>
    <t>Querosene</t>
  </si>
  <si>
    <t>SF-00694</t>
  </si>
  <si>
    <t>Rebolos</t>
  </si>
  <si>
    <t>SF-00695</t>
  </si>
  <si>
    <t>Rebolos de esmeril retangular</t>
  </si>
  <si>
    <t>SF-00696</t>
  </si>
  <si>
    <t>Resinas</t>
  </si>
  <si>
    <t>SF-00697</t>
  </si>
  <si>
    <t>Sabão</t>
  </si>
  <si>
    <t>SF-00698</t>
  </si>
  <si>
    <t>Serra copo</t>
  </si>
  <si>
    <t>SF-00699</t>
  </si>
  <si>
    <t>Silicone</t>
  </si>
  <si>
    <t>SF-00700</t>
  </si>
  <si>
    <t>Soldas</t>
  </si>
  <si>
    <t>SF-00701</t>
  </si>
  <si>
    <t>Solventes</t>
  </si>
  <si>
    <t>SF-00702</t>
  </si>
  <si>
    <t>Utensílios e produtos para limpeza</t>
  </si>
  <si>
    <t>SF-00703</t>
  </si>
  <si>
    <t>Varetas soldadoras</t>
  </si>
  <si>
    <t>SF-00704</t>
  </si>
  <si>
    <t>Vaselina</t>
  </si>
  <si>
    <t>SF-00705</t>
  </si>
  <si>
    <t>Vedante em gel</t>
  </si>
  <si>
    <t>SF-00706</t>
  </si>
  <si>
    <t>Massa epóxi</t>
  </si>
  <si>
    <t>SF-00707</t>
  </si>
  <si>
    <t>Algodão</t>
  </si>
  <si>
    <t>Supervisor(a)-Geral</t>
  </si>
  <si>
    <t>Profissional</t>
  </si>
  <si>
    <t>Apoio Técnico Administrativo – Controle de Almoxarifado</t>
  </si>
  <si>
    <t>Ajudante de Serviços Gerais</t>
  </si>
  <si>
    <t>Ajudante de Marceneiro(a)</t>
  </si>
  <si>
    <t>Ajudante de Serralheiro(a)</t>
  </si>
  <si>
    <t>Lustrador(a) de Móveis</t>
  </si>
  <si>
    <t>Marceneiro(a)</t>
  </si>
  <si>
    <t>Serralheiro(a)</t>
  </si>
  <si>
    <t>Mestre de Obras (Posto de Trabalho)</t>
  </si>
  <si>
    <t>Oficial de Serviços Gerais</t>
  </si>
  <si>
    <t>Alicate de corte diagonal 6''</t>
  </si>
  <si>
    <t>SF-00719</t>
  </si>
  <si>
    <t>Alicate de pressão de 10”</t>
  </si>
  <si>
    <t>SF-00720</t>
  </si>
  <si>
    <t>Alicate meia cana 6”</t>
  </si>
  <si>
    <t>SF-00721</t>
  </si>
  <si>
    <t>Alicate torquês de 8"</t>
  </si>
  <si>
    <t>SF-00722</t>
  </si>
  <si>
    <t>Alicate universal de 8”</t>
  </si>
  <si>
    <t>SF-00723</t>
  </si>
  <si>
    <t>Arco de serra</t>
  </si>
  <si>
    <t>SF-00724</t>
  </si>
  <si>
    <t>Aspirador industrial para sólidos e líquidos</t>
  </si>
  <si>
    <t>SF-00725</t>
  </si>
  <si>
    <t>Balde metálico</t>
  </si>
  <si>
    <t>SF-00726</t>
  </si>
  <si>
    <t>Caixa para ferramenta sanfonada metálica com cadeado</t>
  </si>
  <si>
    <t>SF-00727</t>
  </si>
  <si>
    <t>Carretel com linha em caixa de pó para marcação</t>
  </si>
  <si>
    <t>Carrinho de mão reforçado</t>
  </si>
  <si>
    <t>SF-00729</t>
  </si>
  <si>
    <t>Cavadeira articulada</t>
  </si>
  <si>
    <t>SF-00730</t>
  </si>
  <si>
    <t>Chave de fenda de 1/2” x 10”</t>
  </si>
  <si>
    <t>SF-00731</t>
  </si>
  <si>
    <t>Chave de fenda de 1/4”</t>
  </si>
  <si>
    <t>SF-00732</t>
  </si>
  <si>
    <t>Chave de fenda de 3/16” x 5”</t>
  </si>
  <si>
    <t>SF-00733</t>
  </si>
  <si>
    <t>Chave Philips PH2 1/4” x 6”</t>
  </si>
  <si>
    <t>SF-00734</t>
  </si>
  <si>
    <t>Chave Philips PH3 5/16” x 8”</t>
  </si>
  <si>
    <t>SF-00735</t>
  </si>
  <si>
    <t>Compressor de ar</t>
  </si>
  <si>
    <t>SF-00736</t>
  </si>
  <si>
    <t>Enxadão com cabo</t>
  </si>
  <si>
    <t>Enxadão estreito com cabo</t>
  </si>
  <si>
    <t>SF-00738</t>
  </si>
  <si>
    <t>Escada duplo acesso 6 degraus</t>
  </si>
  <si>
    <t>SF-00739</t>
  </si>
  <si>
    <t>Escada tipo tesoura e singela de fibra com 2 m</t>
  </si>
  <si>
    <t>SF-00740</t>
  </si>
  <si>
    <t>Escala métrica de madeira 2 m</t>
  </si>
  <si>
    <t>SF-00741</t>
  </si>
  <si>
    <t>Esmerilhadeira Angular 4,5”</t>
  </si>
  <si>
    <t>SF-00742</t>
  </si>
  <si>
    <t>Esmerilhadeira Angular 7”</t>
  </si>
  <si>
    <t>SF-00743</t>
  </si>
  <si>
    <t>Espátula forjada de 12 cm</t>
  </si>
  <si>
    <t>SF-00744</t>
  </si>
  <si>
    <t>Espátula forjada de 4 cm</t>
  </si>
  <si>
    <t>Espátula forjada de 8 cm</t>
  </si>
  <si>
    <t>Esquadro 300 mm</t>
  </si>
  <si>
    <t>SF-00747</t>
  </si>
  <si>
    <t>Estilete emborrachado de 18 mm</t>
  </si>
  <si>
    <t>SF-00748</t>
  </si>
  <si>
    <t>Estilete emborrachado de 25 mm</t>
  </si>
  <si>
    <t>SF-00749</t>
  </si>
  <si>
    <t>Faca de 8”</t>
  </si>
  <si>
    <t>SF-00750</t>
  </si>
  <si>
    <t>Furadeira Industrial</t>
  </si>
  <si>
    <t>SF-00751</t>
  </si>
  <si>
    <t>Jogo de chave combinada de 8 mm a 24 mm, com 14 peças</t>
  </si>
  <si>
    <t>SF-00752</t>
  </si>
  <si>
    <t>Chave catraca de 1/2’’ com jogo de soquetes de 10 a 32 mm</t>
  </si>
  <si>
    <t>SF-00753</t>
  </si>
  <si>
    <t>Jogo de soquetes 1/4 métrico 10 soquetes</t>
  </si>
  <si>
    <t>SF-00754</t>
  </si>
  <si>
    <t>Kit Parafusadeira de Impacto à Bateria</t>
  </si>
  <si>
    <t>SF-00755</t>
  </si>
  <si>
    <t>Linha de pedreiro de 100 m</t>
  </si>
  <si>
    <t>SF-00756</t>
  </si>
  <si>
    <t>Marreta de 1 kg</t>
  </si>
  <si>
    <t>SF-00757</t>
  </si>
  <si>
    <t>Marreta de borracha de 600 g</t>
  </si>
  <si>
    <t>SF-00758</t>
  </si>
  <si>
    <t>Martelo de bola 500 g</t>
  </si>
  <si>
    <t>SF-00759</t>
  </si>
  <si>
    <t>Martelo de pena 300 g</t>
  </si>
  <si>
    <t>SF-00760</t>
  </si>
  <si>
    <t>Martelo tipo unha</t>
  </si>
  <si>
    <t>SF-00761</t>
  </si>
  <si>
    <t>Nível manual de alumínio com base magnética 350 mm</t>
  </si>
  <si>
    <t>SF-00762</t>
  </si>
  <si>
    <t>Nível manual de alumínio com base magnética 220 mm</t>
  </si>
  <si>
    <t>SF-00763</t>
  </si>
  <si>
    <t>Pá quadrada com 120 cm</t>
  </si>
  <si>
    <t>SF-00764</t>
  </si>
  <si>
    <t>Pedra de afiar dupla face</t>
  </si>
  <si>
    <t>SF-00765</t>
  </si>
  <si>
    <t>Peneira fina</t>
  </si>
  <si>
    <t>SF-00766</t>
  </si>
  <si>
    <t>Peneira grossa</t>
  </si>
  <si>
    <t>SF-00767</t>
  </si>
  <si>
    <t>Peneira média</t>
  </si>
  <si>
    <t>SF-00768</t>
  </si>
  <si>
    <t>Picareta</t>
  </si>
  <si>
    <t>Prumo de centro</t>
  </si>
  <si>
    <t>Prumo de parede</t>
  </si>
  <si>
    <t>SF-00771</t>
  </si>
  <si>
    <t>Rebitadeira manual</t>
  </si>
  <si>
    <t>Régua de alumínio para pedreiro com 2 m</t>
  </si>
  <si>
    <t>SF-00773</t>
  </si>
  <si>
    <t>Serrote 20"</t>
  </si>
  <si>
    <t>SF-00774</t>
  </si>
  <si>
    <t>Serrote de costa</t>
  </si>
  <si>
    <t>SF-00775</t>
  </si>
  <si>
    <t>Tesoura</t>
  </si>
  <si>
    <t>SF-00776</t>
  </si>
  <si>
    <t>Tesoura de chapas tipo aviação</t>
  </si>
  <si>
    <t>SF-00777</t>
  </si>
  <si>
    <t>Trena de 5 m</t>
  </si>
  <si>
    <t>SF-00778</t>
  </si>
  <si>
    <t>Desempenadeira 1800 x 200 mm</t>
  </si>
  <si>
    <t>SF-00779</t>
  </si>
  <si>
    <t>Formão de 1/2"</t>
  </si>
  <si>
    <t>SF-00780</t>
  </si>
  <si>
    <t>Formão de 1/4"</t>
  </si>
  <si>
    <t>SF-00781</t>
  </si>
  <si>
    <t>Formão de 3/4"</t>
  </si>
  <si>
    <t>SF-00782</t>
  </si>
  <si>
    <t>Grampeador para Molduras</t>
  </si>
  <si>
    <t>SF-00783</t>
  </si>
  <si>
    <t>Grampeador Uso Leve</t>
  </si>
  <si>
    <t>SF-00784</t>
  </si>
  <si>
    <t>Lixadeira de cinta</t>
  </si>
  <si>
    <t>SF-00785</t>
  </si>
  <si>
    <t>Lixadeira e politriz angular 7’’/9’’</t>
  </si>
  <si>
    <t>SF-00786</t>
  </si>
  <si>
    <t>Lixadeira Excêntrica</t>
  </si>
  <si>
    <t>SF-00787</t>
  </si>
  <si>
    <t>Lixadeira Fita</t>
  </si>
  <si>
    <t>SF-00788</t>
  </si>
  <si>
    <t>Lixadeira orbital</t>
  </si>
  <si>
    <t>SF-00789</t>
  </si>
  <si>
    <t>Pinador e Grampeador Pneumático</t>
  </si>
  <si>
    <t>SF-00790</t>
  </si>
  <si>
    <t>Plaina desempenadeira</t>
  </si>
  <si>
    <t>SF-00791</t>
  </si>
  <si>
    <t>Plaina desengrossadeira</t>
  </si>
  <si>
    <t>SF-00792</t>
  </si>
  <si>
    <t>Plaina elétrica</t>
  </si>
  <si>
    <t>SF-00793</t>
  </si>
  <si>
    <t>Plaina manual No. 5</t>
  </si>
  <si>
    <t>SF-00794</t>
  </si>
  <si>
    <t>Policorte 14’’ 2000 W</t>
  </si>
  <si>
    <t>SF-00795</t>
  </si>
  <si>
    <t>Raspador manual para madeira</t>
  </si>
  <si>
    <t>SF-00796</t>
  </si>
  <si>
    <t>Serra meia esquadria</t>
  </si>
  <si>
    <t>SF-00797</t>
  </si>
  <si>
    <t>Serra Meia Esquadria Radial</t>
  </si>
  <si>
    <t>SF-00798</t>
  </si>
  <si>
    <t>Serra tico-tico com controle de velocidade</t>
  </si>
  <si>
    <t>SF-00799</t>
  </si>
  <si>
    <t>Torno para Madeira com Copiador</t>
  </si>
  <si>
    <t>SF-00800</t>
  </si>
  <si>
    <t>Tupia de Coluna</t>
  </si>
  <si>
    <t>SF-00801</t>
  </si>
  <si>
    <t>Tupia de Laminação</t>
  </si>
  <si>
    <t>SF-00802</t>
  </si>
  <si>
    <t>Tupia Estacionária Refiladora de Borda Pinça</t>
  </si>
  <si>
    <t>SF-00803</t>
  </si>
  <si>
    <t>Calandra de chapas motorizada</t>
  </si>
  <si>
    <t>SF-00804</t>
  </si>
  <si>
    <t>Calandra de tubos e perfis motorizada</t>
  </si>
  <si>
    <t>SF-00805</t>
  </si>
  <si>
    <t>Conjunto de Solda Mig 250 A</t>
  </si>
  <si>
    <t>SF-00806</t>
  </si>
  <si>
    <t>Maçarico para gás GLP</t>
  </si>
  <si>
    <t>SF-00807</t>
  </si>
  <si>
    <t>Máquina de solda inversora AC/DC 200 A 220 V</t>
  </si>
  <si>
    <t>SF-00808</t>
  </si>
  <si>
    <t>Betoneira monofásica 400 L</t>
  </si>
  <si>
    <t>SF-00809</t>
  </si>
  <si>
    <t>Broxa Retangular</t>
  </si>
  <si>
    <t>SF-00810</t>
  </si>
  <si>
    <t>Caixa plástica para massas (masseira) 20 L</t>
  </si>
  <si>
    <t>SF-00811</t>
  </si>
  <si>
    <t>Colher de pedreiro 9”</t>
  </si>
  <si>
    <t>SF-00812</t>
  </si>
  <si>
    <t>Compactador de percussão elétrico monofásico 3 CV</t>
  </si>
  <si>
    <t>SF-00813</t>
  </si>
  <si>
    <t>Desempenadeira de aço dentada</t>
  </si>
  <si>
    <t>Desempenadeira de aço lisa</t>
  </si>
  <si>
    <t>Desempenadeira estriada em PVC 14 x 27 cm</t>
  </si>
  <si>
    <t>SF-00816</t>
  </si>
  <si>
    <t>Desempenadeira lisa em PVC 18 x 30 cm</t>
  </si>
  <si>
    <t>SF-00817</t>
  </si>
  <si>
    <t>Martelete demolidor 1,7 kW (12 kg)</t>
  </si>
  <si>
    <t>SF-00818</t>
  </si>
  <si>
    <t>Martelete demolidor 2 kW (30 kg)</t>
  </si>
  <si>
    <t>SF-00819</t>
  </si>
  <si>
    <t>Rolo lã de carneiro 23 cm com suporte</t>
  </si>
  <si>
    <t>SF-00820</t>
  </si>
  <si>
    <t>Trado perfurador para terra manual 25 cm</t>
  </si>
  <si>
    <t>SF-00821</t>
  </si>
  <si>
    <t>Plataforma elevatória de Trabalho Aéreo (PTA) articulada, com transporte</t>
  </si>
  <si>
    <t>dia</t>
  </si>
  <si>
    <t>SF-00822</t>
  </si>
  <si>
    <t>Relógio de ponto biométrico</t>
  </si>
  <si>
    <t>SF-00823</t>
  </si>
  <si>
    <t>Camisa polo manga curta com logotipo da empresa na frente e indicação da categoria profissional nas costas</t>
  </si>
  <si>
    <t>SF-00824</t>
  </si>
  <si>
    <t>Camisa polo manga longa com logotipo da empresa na frente e indicação da categoria profissional nas costas</t>
  </si>
  <si>
    <t>SF-00825</t>
  </si>
  <si>
    <t>Calça</t>
  </si>
  <si>
    <t>SF-00826</t>
  </si>
  <si>
    <t>Gorros com pala (boné) na mesma cor da camisa</t>
  </si>
  <si>
    <t>SF-00827</t>
  </si>
  <si>
    <t>Calçado isolante elétrico</t>
  </si>
  <si>
    <t>Bota de PVC (galocha cano alto)</t>
  </si>
  <si>
    <t>Capa de chuva</t>
  </si>
  <si>
    <t>SF-00830</t>
  </si>
  <si>
    <t>Capacete de segurança</t>
  </si>
  <si>
    <t>SF-00831</t>
  </si>
  <si>
    <t>Cinto de segurança tipo paraquedista cinco pontos</t>
  </si>
  <si>
    <t>SF-00832</t>
  </si>
  <si>
    <t>Lanterna profissional</t>
  </si>
  <si>
    <t>SF-00833</t>
  </si>
  <si>
    <t>Lanterna para capacete</t>
  </si>
  <si>
    <t>SF-00834</t>
  </si>
  <si>
    <t>Luva de borracha</t>
  </si>
  <si>
    <t>SF-00835</t>
  </si>
  <si>
    <t>Máscara de proteção respiratória com válvula e com película de carbono FFP2</t>
  </si>
  <si>
    <t>SF-00836</t>
  </si>
  <si>
    <t>Óculos de segurança</t>
  </si>
  <si>
    <t>SF-00837</t>
  </si>
  <si>
    <t>Protetor auricular de inserção</t>
  </si>
  <si>
    <t>SF-00838</t>
  </si>
  <si>
    <t>Protetor facial</t>
  </si>
  <si>
    <t>SF-00839</t>
  </si>
  <si>
    <t>Talabarte de posicionamento</t>
  </si>
  <si>
    <t>Talabarte em Y</t>
  </si>
  <si>
    <t>Trava-quedas deslizante para corda</t>
  </si>
  <si>
    <t>SF-00842</t>
  </si>
  <si>
    <t>Trava-quedas deslizante para cabo de aço</t>
  </si>
  <si>
    <t>SF-00843</t>
  </si>
  <si>
    <t>Uniforme Antichamas de Proteção Contra Arcos Elétricos</t>
  </si>
  <si>
    <t>Instalação de vidro (comum, temperado, aramado ou laminado) reaproveitado</t>
  </si>
  <si>
    <t>Vidro temperado incolor com 8mm de espessura</t>
  </si>
  <si>
    <t>Vidro liso comum transparente 5mm</t>
  </si>
  <si>
    <t>Corte / furo em vidro ou espelho reaproveitado</t>
  </si>
  <si>
    <t>Lapidação de vidro / espelho reaproveitado</t>
  </si>
  <si>
    <t>Vidro temperado incolor com 10 mm de espessura</t>
  </si>
  <si>
    <t>Bucha para pivô de dobradiça para vidro temperado</t>
  </si>
  <si>
    <t>Suporte para bandeira de vidro temperado, com ponto de giro para dobradiça</t>
  </si>
  <si>
    <t>Suporte de canto, simples, para vidro temperado</t>
  </si>
  <si>
    <t>Suporte de união, sem batedor, para dois ou três vidros temperados</t>
  </si>
  <si>
    <t>Botão de correção para vidro temperado</t>
  </si>
  <si>
    <t>Fechadura bico-de-papagaio, com furo, para vidro temperado</t>
  </si>
  <si>
    <t>Fechadura bico-de-papagaio, com furo, para janela de vidro temperado</t>
  </si>
  <si>
    <t>Fechadura para porta de abrir de vidro temperado</t>
  </si>
  <si>
    <t>Contra fechadura, para alvenaria, para porta com fechadura 1520/9520</t>
  </si>
  <si>
    <t>Contra fechadura de pressão para porta de vidro temperado</t>
  </si>
  <si>
    <t>Contra fechadura, com furo, para porta com furo</t>
  </si>
  <si>
    <t>Trinco inferior, com miolo, para porta de vidro temperado</t>
  </si>
  <si>
    <t>Mola hidráulica BTS 75R</t>
  </si>
  <si>
    <t>Puxador redondo, padrão em poliéster, para porta de vidro temperado</t>
  </si>
  <si>
    <t>Puxador em aço inox sob medida – Tipo A</t>
  </si>
  <si>
    <t>Dobradiça superior para porta de vidro temperado</t>
  </si>
  <si>
    <t>Perfil em alumínio, tipo U - abas iguais - PU 5/8" x 5/8" – espessura 1,58 mm</t>
  </si>
  <si>
    <t>Trilho superior em alumínio 60 mm x 49,5 mm, para vidro temperado</t>
  </si>
  <si>
    <t>Perfil em alumínio para acabamento de trilho superior</t>
  </si>
  <si>
    <t>Perfil guia inferior de alumínio 39,3 mm x 24 mm para vidro temperado 10 mm</t>
  </si>
  <si>
    <t>Capa do Perfil Guia Inferior “Click”</t>
  </si>
  <si>
    <t>Dobradiça inferior para porta de vidro temperado</t>
  </si>
  <si>
    <t>Escova de vedação para vidro temperado</t>
  </si>
  <si>
    <t>Roldana simples para porta de correr em vidro temperado</t>
  </si>
  <si>
    <t>Roldana dupla para porta de correr em vidro temperado</t>
  </si>
  <si>
    <t>Capuchinho para trinco para vidro temperado</t>
  </si>
  <si>
    <t>Facão simples para lateral e bandeira de vidro temperado</t>
  </si>
  <si>
    <t>Fechadura de pressão para porta de abrir em vidro temperado</t>
  </si>
  <si>
    <t>Suporte de união, com miolo, para vidro temperado</t>
  </si>
  <si>
    <t>Suporte para basculante e pivotante de vidro temperado</t>
  </si>
  <si>
    <t>Trinco central para basculante em vidro temperado</t>
  </si>
  <si>
    <t>Vidro laminado incolor de 8mm de espessura</t>
  </si>
  <si>
    <t>SF-00882</t>
  </si>
  <si>
    <t>Suporte tipo “Spiderglass” para vidro temperado</t>
  </si>
  <si>
    <t>Dobradiça automática vidro/alvenaria para box de vidro temperado</t>
  </si>
  <si>
    <t>Dobradiça horizontal para vidro basculante com trinco</t>
  </si>
  <si>
    <t>Dobradiça horizontal para vidro basculante</t>
  </si>
  <si>
    <t>Fechadura elétrica para porta de vidro temperado</t>
  </si>
  <si>
    <t>Porteiro eletrônico</t>
  </si>
  <si>
    <t>Acionador fixo</t>
  </si>
  <si>
    <t>Mini chapinha para trinco basculante</t>
  </si>
  <si>
    <t>Puxador metálico - diâmetro de 22 mm a 25 mm</t>
  </si>
  <si>
    <t>Trinco sem miolo para vidro temperado</t>
  </si>
  <si>
    <t>Tubo de alumínio quadrado 50 mm x 50 mm</t>
  </si>
  <si>
    <t>Veda fresta adesivo “E” branco</t>
  </si>
  <si>
    <t>Perfil tipo Vedapress (veda poeira) em alumínio, para vidros de 10 mm</t>
  </si>
  <si>
    <t>Regulagem de ferragens</t>
  </si>
  <si>
    <t>Vidro fumê / bronze temperado 10 mm</t>
  </si>
  <si>
    <t>Puxador em aço inox sob medida – Tipo B</t>
  </si>
  <si>
    <t>Armação de aço CA-50 bitolas de 5,0 mm a 8,00 mm</t>
  </si>
  <si>
    <t>Pivô para dobradiça inferior (Montagem com a 1103-TQ)</t>
  </si>
  <si>
    <t>Dobradiça direita inferior excêntrica</t>
  </si>
  <si>
    <t>Dobradiça esquerda inferior excêntrica</t>
  </si>
  <si>
    <t>Dobradiça pivotante inferior com trinco</t>
  </si>
  <si>
    <t>Carrinho para porta de correr 1 roldana e 2 furos</t>
  </si>
  <si>
    <t>Carrinho para porta de correr 2 roldanas e 2 furos</t>
  </si>
  <si>
    <t>Carrinho para porta de correr com roldana côncava</t>
  </si>
  <si>
    <t>Guia de nylon para porta de correr</t>
  </si>
  <si>
    <t>Puxador H tubular em aço inox, comprimento 45 cm, para portas de vidro temperado</t>
  </si>
  <si>
    <t>Transporte manual de vidros reaproveitáveis</t>
  </si>
  <si>
    <t>m2 x km</t>
  </si>
  <si>
    <t>Vidro fantasia 4 mm (canelado, martelado, pontilhado e mini-boreal)</t>
  </si>
  <si>
    <t>Vidro fumê/bronze 5 mm</t>
  </si>
  <si>
    <t>Massa para calafetar vidro em esquadria metálica sem remoção do vidro - Aplicação/Substituição</t>
  </si>
  <si>
    <t>Instalação de espelho reaproveitado</t>
  </si>
  <si>
    <t>Finesson (parafuso de fixação francês)</t>
  </si>
  <si>
    <t>Graute industrializado, 50 MPa ≤ fck ≤ 60 MPa</t>
  </si>
  <si>
    <t>Armação de aço CA-50 bitolas de 10,0 mm a 12,5 mm</t>
  </si>
  <si>
    <t>Armação de aço CA-50 bitolas de 16,0 mm a 25,0 mm</t>
  </si>
  <si>
    <t>Remoção de mola hidráulica de piso</t>
  </si>
  <si>
    <t>Escavação manual de valas</t>
  </si>
  <si>
    <t>Reaterro de vala com compactação mecanizada</t>
  </si>
  <si>
    <t>Aterro manual de vala com compactação mecanizada</t>
  </si>
  <si>
    <t>Tubo de cobre classe "E" 22 mm</t>
  </si>
  <si>
    <t>Tubo de cobre classe "E" 28 mm</t>
  </si>
  <si>
    <t>Tubo de cobre classe "E" 42 mm</t>
  </si>
  <si>
    <t>Bacia conforto (h=44 cm) – Linha Acessibilidade</t>
  </si>
  <si>
    <t>Assento para bacia convencional - Linha Acessibilidade</t>
  </si>
  <si>
    <t xml:space="preserve">Base registro gaveta em latão forjado 1 1/2” </t>
  </si>
  <si>
    <t xml:space="preserve">Condutor 25 mm² </t>
  </si>
  <si>
    <t xml:space="preserve">Condutor 35 mm² </t>
  </si>
  <si>
    <t xml:space="preserve">Condutor 50 mm² </t>
  </si>
  <si>
    <t xml:space="preserve">Condutor 70 mm² </t>
  </si>
  <si>
    <t xml:space="preserve">Condutor 95 mm² </t>
  </si>
  <si>
    <t xml:space="preserve">Condutor 120 mm² </t>
  </si>
  <si>
    <t xml:space="preserve">Condutor 150 mm² </t>
  </si>
  <si>
    <t xml:space="preserve">Condutor 185 mm² </t>
  </si>
  <si>
    <t xml:space="preserve">Condutor 240 mm² </t>
  </si>
  <si>
    <t>Montagem e desmontagem de andaime fachadeiro</t>
  </si>
  <si>
    <t>Montagem e desmontagem de andaime tubular</t>
  </si>
  <si>
    <t>SF-00939</t>
  </si>
  <si>
    <t>Tensor com indicador de tensão para linha de vida</t>
  </si>
  <si>
    <t>Tela de proteção para andaime</t>
  </si>
  <si>
    <t>SF-00941</t>
  </si>
  <si>
    <t>Plataforma elevatória de Trabalho Aéreo (PTA) tipo tesoura, com transporte</t>
  </si>
  <si>
    <t>Remoção de folha de porta de enrolar</t>
  </si>
  <si>
    <t>Base registro gaveta em latão forjado 1”</t>
  </si>
  <si>
    <t>Base registro de pressão em latão forjado 3/4"</t>
  </si>
  <si>
    <t>SF-00945</t>
  </si>
  <si>
    <t>Porta para box de banheiro em laminado estrutural</t>
  </si>
  <si>
    <t>Tampa em ferro fundido T33</t>
  </si>
  <si>
    <t>Arquiteto(a) com experiência em intervenção no patrimônio cultural</t>
  </si>
  <si>
    <t xml:space="preserve"> Locação de andaime suspenso tipo leve (balancim manual), plataforma de 1,50 m x 0,90 m</t>
  </si>
  <si>
    <t>un x mês</t>
  </si>
  <si>
    <t>SF-00949</t>
  </si>
  <si>
    <t>Cadeira suspensa (balancim individual)</t>
  </si>
  <si>
    <t>Limpeza de superfície por hidrojateamento de média pressão</t>
  </si>
  <si>
    <t>Inspeção da integridade e adesão de placas de rocha ornamental por percussão</t>
  </si>
  <si>
    <t>Demolição de proteção mecânica de impermeabilização</t>
  </si>
  <si>
    <t>Impermeabilização flexível com membrana de emulsão asfáltica elastomérica (manta líquida)</t>
  </si>
  <si>
    <t>Camada de proteção mecânica simples de impermeabilização</t>
  </si>
  <si>
    <t>Camada de proteção mecânica estruturada de impermeabilização</t>
  </si>
  <si>
    <t>Remoção de placas  de mármore encaixadas por fixadores metálicos (modelo Ed. Principal)</t>
  </si>
  <si>
    <t>Remoção de placas de rocha ornamental argamassada, para reaproveitamento</t>
  </si>
  <si>
    <t>Identificação e acondicionamento de placas de rocha ornamental</t>
  </si>
  <si>
    <t>Limpeza de placas de rocha ornamental argamassada, para reaproveitamento</t>
  </si>
  <si>
    <t>Remoção e acondicionamento de fixadores metálicos para placas de mármore em fachada (modelo Ed. Principal)</t>
  </si>
  <si>
    <t>Instalação de fixadores metálicos para placas de mármore em fachada reaproveitados (modelo Ed. Principal)</t>
  </si>
  <si>
    <t>Fixadores metálicos para rochas ornamentais (tipo Ed. Principal, peça superior)</t>
  </si>
  <si>
    <t>Fixadores metálicos para rochas ornamentais, sob medida</t>
  </si>
  <si>
    <t>Mármore Branco Especial 20 mm argamassado (Ed. Principal e Anexo 1)</t>
  </si>
  <si>
    <t>Mármore Branco Especial 20 mm com inserts e argamassa (Ed. Principal e Anexo 1)</t>
  </si>
  <si>
    <t>Mármore Branco Especial 30 mm argamassado (Ed. Principal e Anexo 1)</t>
  </si>
  <si>
    <t>Mármore Branco Especial 30 mm com inserts e argamassa (Ed. Principal e Anexo 1)</t>
  </si>
  <si>
    <t>Mármore branco especial, e = 30 mm, instalação em fixadores metálicos existentes (modelo Edifício Principal)</t>
  </si>
  <si>
    <t>Instalação de placas de mármore 30 mm reaproveitadas em fixadores metálicos existentes (modelo Edifício Principal)</t>
  </si>
  <si>
    <t>Instalação de placas de rocha ornamental reaproveitadas, por meio de argamassa</t>
  </si>
  <si>
    <t>Instalação de placas de rocha ornamental reaproveitadas, por meio de argamassa e fixadores metálicos</t>
  </si>
  <si>
    <t>Aplicação de hidrofugante à base de silano e silicone</t>
  </si>
  <si>
    <t>Cantoneira em alumínio abas iguais 1" x 1/8" – Pingadeira “L”</t>
  </si>
  <si>
    <t>Granito Amarelo Maracujá para rodapé</t>
  </si>
  <si>
    <t>Acabamento das extremidades aparentes dos parafusos de fixação (lixamento e rejuntamento)</t>
  </si>
  <si>
    <t>Rejuntamento de placas de rocha ornamental em fachada</t>
  </si>
  <si>
    <t>Selagem de juntas de movimentação não estruturais</t>
  </si>
  <si>
    <t>Adesivo Selante Poliuretano - Aplicação/Substituição</t>
  </si>
  <si>
    <t>SF-00979</t>
  </si>
  <si>
    <t>Esquadria para fachada do Bloco 14</t>
  </si>
  <si>
    <t>Chuveiro elétrico 5.500 W</t>
  </si>
  <si>
    <t>Lastro em concreto magro</t>
  </si>
  <si>
    <t>Pavimentação em concreto armado simples</t>
  </si>
  <si>
    <t>Remoção de reservatório d’água</t>
  </si>
  <si>
    <t>Transporte por caminhão e destinação final de entulho para distâncias até 30 km</t>
  </si>
  <si>
    <t>m3 x km</t>
  </si>
  <si>
    <t>SF-00985</t>
  </si>
  <si>
    <t>Locação de Caminhão Munck</t>
  </si>
  <si>
    <t>Demolição de estrutura metálica</t>
  </si>
  <si>
    <t>Escavação manual com profundidade maior do que 1,30 m</t>
  </si>
  <si>
    <t>Escavação mecânica com profundidade maior do que 1,30 m</t>
  </si>
  <si>
    <t>Grama Batatais em placas de 40 x 40 cm</t>
  </si>
  <si>
    <t>Pintura de meios-fios com tinta látex acrílica</t>
  </si>
  <si>
    <t>Instalação/Substituição de Meios-fios em concreto pré-moldado</t>
  </si>
  <si>
    <t>Tubo PEAD corrugado para drenagem – Diâmetro 100 mm</t>
  </si>
  <si>
    <t>SF-00993</t>
  </si>
  <si>
    <t xml:space="preserve">Carpete aveludado azul royal </t>
  </si>
  <si>
    <t>Fixadores metálicos para rochas ornamentais (Modelo Edifício Principal, peça inferior)</t>
  </si>
  <si>
    <t>SF-00995</t>
  </si>
  <si>
    <t>Montagem e desmontagem de andaime suspenso tipo leve (balancim)</t>
  </si>
  <si>
    <t>SF-00996</t>
  </si>
  <si>
    <t>Deslocamento de andaime suspenso tipo leve (balancim)</t>
  </si>
  <si>
    <t>SF-00997</t>
  </si>
  <si>
    <t>Plataforma elevatória vertical para acessibilidade - Bloco 15 (Espaço do Servidor)</t>
  </si>
  <si>
    <t>SF-00998</t>
  </si>
  <si>
    <t>Linha de vida horizontal em trilho</t>
  </si>
  <si>
    <t>pavimento</t>
  </si>
  <si>
    <t>SF-00999</t>
  </si>
  <si>
    <t>Trava quedas retrátil</t>
  </si>
  <si>
    <t>SF-01000</t>
  </si>
  <si>
    <t>Corda de poliéster 8 mm</t>
  </si>
  <si>
    <t>Locação de Container - Escritório</t>
  </si>
  <si>
    <t>SF-01002</t>
  </si>
  <si>
    <t>Dobradiça Piano</t>
  </si>
  <si>
    <t>SF-01003</t>
  </si>
  <si>
    <t>Compensado Laminado de Canela em uma face - 04 mm</t>
  </si>
  <si>
    <t>SF-01004</t>
  </si>
  <si>
    <t>Compensado Laminado de Imbuia em duas faces - 10 mm</t>
  </si>
  <si>
    <t>SF-01005</t>
  </si>
  <si>
    <t>Compensado Laminado de Freijó em uma face - 04 mm</t>
  </si>
  <si>
    <t>SF-01006</t>
  </si>
  <si>
    <t>Compensado Laminado de Freijó em duas faces - 10 mm</t>
  </si>
  <si>
    <t>SF-01007</t>
  </si>
  <si>
    <t>Painel de MDF Laminado – Ovo - 25 mm</t>
  </si>
  <si>
    <t>SF-01008</t>
  </si>
  <si>
    <t>Rodízio Giratório sem Freio - 2"</t>
  </si>
  <si>
    <t>SF-01009</t>
  </si>
  <si>
    <t>Estrutura metálica em aço – Bloco 19 (Centro de Treinamento)</t>
  </si>
  <si>
    <t>SF-01010</t>
  </si>
  <si>
    <t>Mão francesa metálica</t>
  </si>
  <si>
    <t>Abertura/fechamento de rasgo em concreto</t>
  </si>
  <si>
    <t>Rejunte cimentício flexível - Aplicação/Substituição</t>
  </si>
  <si>
    <t>Impermeabilização de revestimentos em pedra</t>
  </si>
  <si>
    <t>Piso vinílico semiflexível</t>
  </si>
  <si>
    <t>SF-01015</t>
  </si>
  <si>
    <t>Porta metálica de giro com dimensões 0,92 x 2,20 m</t>
  </si>
  <si>
    <t>SF-01016</t>
  </si>
  <si>
    <t>Porta metálica de giro com dimensões 0,92 x 2,35 m</t>
  </si>
  <si>
    <t>SF-01017</t>
  </si>
  <si>
    <t>Esquadria metálica de 4 folhas fixas com dimensões de 5,30 x 1,00 m – Bloco 19 (Centro de Treinamento)</t>
  </si>
  <si>
    <t>SF-01018</t>
  </si>
  <si>
    <t>Esquadria metálica de 3 folhas, sendo 2 folhas fixas e 1 de correr com dimensões de 4,10 x 1,15 m – Bloco 19 (Centro de Treinamento)</t>
  </si>
  <si>
    <t>SF-01019</t>
  </si>
  <si>
    <t>Esquadria metálica de 4 folhas, sendo 2 folhas fixas e 2 folhas de correr, com dimensões total de 5,15 x 1,00 m  – Bloco 19 (Centro de Treinamento)</t>
  </si>
  <si>
    <t>SF-01020</t>
  </si>
  <si>
    <t>Esquadria metálica de 4 folhas, sendo 2 fixas e 2 de correr dimensões de 5,30 x 1,15 m – Bloco 19 (Centro de Treinamento)</t>
  </si>
  <si>
    <t>SF-01021</t>
  </si>
  <si>
    <t>Esquadria metálica de 2 folhas basculante com dimensões de 2,31 x 0,45 m – Bloco 19 (Centro de Treinamento)</t>
  </si>
  <si>
    <t>SF-01022</t>
  </si>
  <si>
    <t>Perfil Veneziana Enrijecido 70 x 19 mm</t>
  </si>
  <si>
    <t>SF-01023</t>
  </si>
  <si>
    <t>Perfil U Enrijecido 150 mm x 40 mm x 15 mm</t>
  </si>
  <si>
    <t>SF-01024</t>
  </si>
  <si>
    <t>Perfil Trilho Peitoril - 150 mm</t>
  </si>
  <si>
    <t>SF-01025</t>
  </si>
  <si>
    <t>Perfil Marco Reto - 150 x 32 mm</t>
  </si>
  <si>
    <t>SF-01026</t>
  </si>
  <si>
    <t>Perfil Cadeirinha Fechada – 60 x 30 mm</t>
  </si>
  <si>
    <t>SF-01027</t>
  </si>
  <si>
    <t>Perfil Cadeirinha Fechada – 50 x 35 mm</t>
  </si>
  <si>
    <t>SF-01028</t>
  </si>
  <si>
    <t>Perfil Cadeirinha Fechada – 30 x 25 mm</t>
  </si>
  <si>
    <t>Locação de Container - Sanitário</t>
  </si>
  <si>
    <t>Locação de Container - Almoxarifado</t>
  </si>
  <si>
    <t>Placa de Obra</t>
  </si>
  <si>
    <t>Supervisor(a) de Obras e Manutenção – Apoio a Projetos de Obras – Arquitetura, civil e hidrossanitária</t>
  </si>
  <si>
    <t>Supervisor de Obras e Manutenção - Apoio a Projetos e Obras - Eletromecânico</t>
  </si>
  <si>
    <t>Supervisor de Obras e Manutenção – Apoio a projetos e obras - Orçamentos</t>
  </si>
  <si>
    <t>Supervisor(a) de Obras e Manutenção – Apoio de Campo – Mecânica e Eletromecânica</t>
  </si>
  <si>
    <t>Supervisor(a) de Obras e Manutenção – Apoio de Campo – Eletrotécnica e Automação</t>
  </si>
  <si>
    <t>Supervisor de Obras e Manutenção – Apoio de campo - Eletrotécnico</t>
  </si>
  <si>
    <t>Supervisor de Obras e Manutenção – Apoio de Campo - Obras Civis</t>
  </si>
  <si>
    <t>Supervisor de Obras e Manutenção – Apoio de Campo - Hidrossanitário</t>
  </si>
  <si>
    <t>Supervisor de Obras e Manutenção – Apoio a Projetos e Obras – Planejamento</t>
  </si>
  <si>
    <t>Supervisor(a) de Obras e Manutenção – Apoio de Campo – Segurança do Trabalho</t>
  </si>
  <si>
    <t>SF-01042</t>
  </si>
  <si>
    <t>Máquina fotográfica digital</t>
  </si>
  <si>
    <t>SF-01043</t>
  </si>
  <si>
    <t>Trena de 100 m</t>
  </si>
  <si>
    <t>SF-01044</t>
  </si>
  <si>
    <t>Paquímetro digital</t>
  </si>
  <si>
    <t>SF-01045</t>
  </si>
  <si>
    <t>Nível laser</t>
  </si>
  <si>
    <t>SF-01046</t>
  </si>
  <si>
    <t>Trena Laser (curto alcance)</t>
  </si>
  <si>
    <t>SF-01047</t>
  </si>
  <si>
    <t>Trena Laser (longo alcance)</t>
  </si>
  <si>
    <t>SF-01048</t>
  </si>
  <si>
    <t>Tripé para trena laser</t>
  </si>
  <si>
    <t>SF-01049</t>
  </si>
  <si>
    <t>Suporte universal para trena laser</t>
  </si>
  <si>
    <t>SF-01050</t>
  </si>
  <si>
    <t>Detector de 4 gases</t>
  </si>
  <si>
    <t>SF-01051</t>
  </si>
  <si>
    <t>Prancheta portátil A3</t>
  </si>
  <si>
    <t>SF-01052</t>
  </si>
  <si>
    <t>Luva isolante</t>
  </si>
  <si>
    <t>Reparo de placas de mármore com adesivo estrutural epóxi branco/transparente</t>
  </si>
  <si>
    <t>cm3</t>
  </si>
  <si>
    <t>Perfil de chapa de aço galvanizado para esquadria (Anexo 1)</t>
  </si>
  <si>
    <t>SF-01055</t>
  </si>
  <si>
    <t>Laudo de estabilidade estrutural - Bloco 15 (Espaço do Servidor)</t>
  </si>
  <si>
    <t>SF-01056</t>
  </si>
  <si>
    <t>Projeto de adaptação/modificação/reforço da estrutura e suas fundações para os novos usos - Bloco 15 (Espaço do Servidor)</t>
  </si>
  <si>
    <t>SF-01057</t>
  </si>
  <si>
    <t>Estrutura metálica em aço para o Bloco 15 (Espaço do Servidor)</t>
  </si>
  <si>
    <t>SF-01058</t>
  </si>
  <si>
    <t>Projeto de distribuição de gás GLP</t>
  </si>
  <si>
    <t>Granito Vermelho Brasília 20 mm para bancadas</t>
  </si>
  <si>
    <t>Porta em alumínio tipo veneziana</t>
  </si>
  <si>
    <t>Janela em alumínio</t>
  </si>
  <si>
    <t>Porta metálica de enrolar</t>
  </si>
  <si>
    <t>Medidor de Gás</t>
  </si>
  <si>
    <t>Registro Esfera para Gás 3/4”</t>
  </si>
  <si>
    <t>Placa de Concreto Pré-Moldado 15 Mpa</t>
  </si>
  <si>
    <t>Eletroduto PEAD 3”</t>
  </si>
  <si>
    <t>SF-01067</t>
  </si>
  <si>
    <t>Caixa de Proteção para Alimentação de Gás</t>
  </si>
  <si>
    <t xml:space="preserve">Eletroduto de aço galvanizado de 3” </t>
  </si>
  <si>
    <t>Grelha e porta-grelha retangular em ferro fundido</t>
  </si>
  <si>
    <t>Granito Vermelho Brasília para soleira e peitoril</t>
  </si>
  <si>
    <t>Luminária LED redonda de embutir</t>
  </si>
  <si>
    <t>Piso tátil de borracha</t>
  </si>
  <si>
    <t>Granito Vermelho Brasília 20 mm para divisória</t>
  </si>
  <si>
    <t>Tampa em ferro fundido 20x20 cm</t>
  </si>
  <si>
    <t>SF-01075</t>
  </si>
  <si>
    <t>Sondagem</t>
  </si>
  <si>
    <t>Cerâmica para revestimento de superfícies internas ou externas – Linha GAIL</t>
  </si>
  <si>
    <t>Aterro de vala com areia média e compactação mecanizada</t>
  </si>
  <si>
    <t>Guarda-corpo panorâmico</t>
  </si>
  <si>
    <t>SF-01079</t>
  </si>
  <si>
    <t>Divisória Naval com painel liso cego e bandeira</t>
  </si>
  <si>
    <t>Perfil “U” em aço 25 mm x 25 mm</t>
  </si>
  <si>
    <t>SF-01081</t>
  </si>
  <si>
    <t>Tubo retangular em aço 100 mm x 50 mm</t>
  </si>
  <si>
    <t>Alimentação para mão-de-obra indireta</t>
  </si>
  <si>
    <t>h</t>
  </si>
  <si>
    <t>Transporte para mão-de-obra indireta</t>
  </si>
  <si>
    <t>SF-01084</t>
  </si>
  <si>
    <t>Transporte de andaime</t>
  </si>
  <si>
    <t>SF-01085</t>
  </si>
  <si>
    <t>Transporte (mobilização ou desmobilização) de Container</t>
  </si>
  <si>
    <t>SF-01086</t>
  </si>
  <si>
    <t>Coifa Convencional Tipo Caixa para Cozinha Industrial - Bloco 15 (Espaço do Servidor)</t>
  </si>
  <si>
    <t>SF-01087</t>
  </si>
  <si>
    <t>Puxador com fecho embutido (punho) para janela metálica</t>
  </si>
  <si>
    <t>Cotovelo de cobre de 1 3/8”</t>
  </si>
  <si>
    <t>Cotovelo de cobre de 1 5/8”</t>
  </si>
  <si>
    <t>Cotovelo de cobre de 7/8”</t>
  </si>
  <si>
    <t>SF-01091</t>
  </si>
  <si>
    <t>Painel metálico para retorno</t>
  </si>
  <si>
    <t>Luva de cobre de 1 3/8”</t>
  </si>
  <si>
    <t>Luva de cobre de 1 5/8”</t>
  </si>
  <si>
    <t>Luva de cobre de 7/8”</t>
  </si>
  <si>
    <t>Ar-condicionado “splitão” 49 kW</t>
  </si>
  <si>
    <t>Ar-condicionado “splitão” 64 kW.</t>
  </si>
  <si>
    <t>Tubo de cobre de 1 3/8”</t>
  </si>
  <si>
    <t>Tubo de cobre de 1 5/8”</t>
  </si>
  <si>
    <t>SF-01099</t>
  </si>
  <si>
    <t>Porta metálica dupla de giro com dimensões 2,00 x 2,12m</t>
  </si>
  <si>
    <t>SF-01100</t>
  </si>
  <si>
    <t>Conjunto de porta metálica de giro com dimensões 0,80 x 2,10m e painel fixo</t>
  </si>
  <si>
    <t>Eletroduto flexível metálico com capa de PVC 1 1/2"</t>
  </si>
  <si>
    <t>Técnico(a) em Edificações - Planejamento de Manutenção</t>
  </si>
  <si>
    <t>SF-01103</t>
  </si>
  <si>
    <t>Locação de Retroescavadeira com Pá Carregadeira sobre Rodas, com operador e transporte</t>
  </si>
  <si>
    <t>Projeto de Impermeabilização</t>
  </si>
  <si>
    <t>Laminado decorativo de alta pressão (LDAP)</t>
  </si>
  <si>
    <t>Granito Preto Absoluto para revestimento de superfícies internas e externas – Linha Administrativa</t>
  </si>
  <si>
    <t>Granito Arabesco para revestimento de superfícies internas e externas – Linha Administrativa</t>
  </si>
  <si>
    <t>Porcelanato Esmaltado para revestimento de superfícies internas e externas – Linha Residencial</t>
  </si>
  <si>
    <t>Granitina para revestimento de pisos</t>
  </si>
  <si>
    <t>Piso vinílico flexível em manta constituído por camadas homogêneas</t>
  </si>
  <si>
    <t>Recuperação da seção de juntas de dilatação ou movimentação estrutural</t>
  </si>
  <si>
    <t>Recuperação / Reparo superficial de piso para posterior aplicação de revestimento ou pintura</t>
  </si>
  <si>
    <t>Lixamento, calafetação e aplicação de sinteco em piso de madeira – Linha Residencial</t>
  </si>
  <si>
    <t>Piso em taco de madeira – Linha Residencial</t>
  </si>
  <si>
    <t>Piso de borracha antiderrapante tipo moeda ou canelado</t>
  </si>
  <si>
    <t>Piso sintético flutuante – Linha Residencial</t>
  </si>
  <si>
    <t>Revestimento acústico perfilado – Linha Administrativa</t>
  </si>
  <si>
    <t>Revestimento acústico plano – Linha Administrativa</t>
  </si>
  <si>
    <t>Forro monolítico de gesso em placas</t>
  </si>
  <si>
    <t>Textura acrílica – Linha Administrativa</t>
  </si>
  <si>
    <t>Pintura com tinta látex acrílica Premium – cores especiais (sistema tintométrico)</t>
  </si>
  <si>
    <t>SF-01122</t>
  </si>
  <si>
    <t>Pintura Eletrostática</t>
  </si>
  <si>
    <t>Pintura com tinta látex acrílica para piso</t>
  </si>
  <si>
    <t>Pintura com tinta epóxi de alto desempenho (pisos)</t>
  </si>
  <si>
    <t>Verniz de poliuretano sobre pintura epóxi de alto desempenho</t>
  </si>
  <si>
    <t>Tratamento antiderrapante em verniz de poliuretano sobre pintura epóxi</t>
  </si>
  <si>
    <t>Pintura para superfícies galvanizadas</t>
  </si>
  <si>
    <t>Selagem de juntas de dilatação ou movimentação estrutural</t>
  </si>
  <si>
    <t>Pavimentação em elementos intertravados de concreto</t>
  </si>
  <si>
    <t>Pavimentação com Asfalto Pré-Misturado a Frio (PMF)</t>
  </si>
  <si>
    <t>Pavimentação asfáltica com CBUQ para aplicação a frio (remendo)</t>
  </si>
  <si>
    <t>Pintura para sinalização e demarcação viária horizontal com tinta acrílica emulsionada em água, com adição de microesferas de vidro</t>
  </si>
  <si>
    <t>Telha trapezoidal em aço galvanizado ou galvalume (e=0,43mm) - altura 40mm</t>
  </si>
  <si>
    <t>Cumeeira em aço galvanizado ou galvalume para telha trapezoidal (e=0,43mm) - altura 40mm</t>
  </si>
  <si>
    <t>Telha trapezoidal em aço galvanizado ou galvalume (e=0,43mm) - altura 25mm</t>
  </si>
  <si>
    <t>Cumeeira em aço galvanizado ou galvalume para telha trapezoidal (e=0,43mm) - altura 25mm</t>
  </si>
  <si>
    <t>Telha de fibrocimento modulada - espessura 8 mm</t>
  </si>
  <si>
    <t>Cumeeira articulada ABA SUPERIOR de fibrocimento para telha modulada - espessura 6 mm</t>
  </si>
  <si>
    <t>Cumeeira articulada ABA INFERIOR de fibrocimento para telha modulada - espessura 6 mm</t>
  </si>
  <si>
    <t>Telha de fibrocimento ondulada - espessura 6 mm</t>
  </si>
  <si>
    <t>Cumeeira UNIVERSAL para telha de fibrocimento ondulada - espessura 6 mm</t>
  </si>
  <si>
    <t>Cumeeira TIPO SHED para telha de fibrocimento ondulada - espessura 6 mm</t>
  </si>
  <si>
    <t>Telha de fibrocimento - Canalete 49 Eternit</t>
  </si>
  <si>
    <t>SF-01144</t>
  </si>
  <si>
    <t>Passarela móvel para telhado (sem degraus)</t>
  </si>
  <si>
    <t>SF-01145</t>
  </si>
  <si>
    <t>Passarela móvel para telhado (com degraus)</t>
  </si>
  <si>
    <t>SF-01146</t>
  </si>
  <si>
    <t>Locação de guincho elétrico de coluna</t>
  </si>
  <si>
    <t>Escada tipo marinheiro COM proteção</t>
  </si>
  <si>
    <t>Escada tipo marinheiro SEM proteção</t>
  </si>
  <si>
    <t>Limpeza e Preparação do Substrato para Impermeabilização</t>
  </si>
  <si>
    <t>Substituição de Coletores de Águas Pluviais</t>
  </si>
  <si>
    <t>Tratamento de Tubulação Passante para Impermeabilização</t>
  </si>
  <si>
    <t>Regularização de substrato para Impermeabilização - 3 cm</t>
  </si>
  <si>
    <t>Regularização de substrato para Impermeabilização - 6 cm</t>
  </si>
  <si>
    <t>Camada Separadora para Impermeabilização</t>
  </si>
  <si>
    <t>Camada de Proteção Térmica para Impermeabilização</t>
  </si>
  <si>
    <t>Camada de Amortecimento para Impermeabilização</t>
  </si>
  <si>
    <t>Camada de Proteção Mecânica em Placas de Impermeabilização</t>
  </si>
  <si>
    <t>Pintura Inibidora de Raízes em Estrutura Impermeabilizada</t>
  </si>
  <si>
    <t>Camada Drenante para Impermeabilização</t>
  </si>
  <si>
    <t>Calha em Chapa de Aço Galvanizado nº 24</t>
  </si>
  <si>
    <t>Rufo em Chapa de Aço Galvanizado nº 24</t>
  </si>
  <si>
    <t>SF-01162</t>
  </si>
  <si>
    <t>Injeção de Resina de Poliuretano em fissuras em Estrutura de Concreto</t>
  </si>
  <si>
    <t>Chapim Pré-Moldado de Concreto Aparente</t>
  </si>
  <si>
    <t>Armação em tela de aço soldado nervurada (malha pop), Ø fio BWG 8 (4,2 mm), malha 15 cm x 15 cm</t>
  </si>
  <si>
    <t>Trama de aço composta por terças para telhados de até 2 águas</t>
  </si>
  <si>
    <t>Revestimento impermeabilizante bloqueador de umidade</t>
  </si>
  <si>
    <t>Pintura com tinta refletiva aluminizada para impermeabilização</t>
  </si>
  <si>
    <t>Camada de enchimento com Concreto leve com poliestireno expandido</t>
  </si>
  <si>
    <t>Colagem da camada de proteção térmica de impermeabilização</t>
  </si>
  <si>
    <t>Impermeabilização flexível com Membrana de Poliuretano</t>
  </si>
  <si>
    <t>Impermeabilização flexível com Manta Asfáltica</t>
  </si>
  <si>
    <t>Impermeabilização flexível com manta asfáltica aluminizada</t>
  </si>
  <si>
    <t>Impermeabilização flexível com manta elastomérica de etileno-propileno-dieno-monômero (EPDM)</t>
  </si>
  <si>
    <t>Impermeabilização flexível com membrana acrílica monocomponente flexível</t>
  </si>
  <si>
    <t>Asfalto elastomérico para colagem de manta asfáltica</t>
  </si>
  <si>
    <t>Impermeabilização flexível com manta dupla (com maçarico)</t>
  </si>
  <si>
    <t>Impermeabilização flexível com manta dupla (com asfalto elastomérico)</t>
  </si>
  <si>
    <t>Fibra de Polipropileno</t>
  </si>
  <si>
    <t>Aditivo Incorporador de Ar</t>
  </si>
  <si>
    <t>Brita Nº 2</t>
  </si>
  <si>
    <t>SF-01181</t>
  </si>
  <si>
    <t>Parafusos para fixação de telhas ou chapas</t>
  </si>
  <si>
    <t>SF-01182</t>
  </si>
  <si>
    <t>Pino para fixação e acessórios de telha de fibrocimento modulada</t>
  </si>
  <si>
    <t>SF-01183</t>
  </si>
  <si>
    <t>Rebite de Repuxo de 3.2 x 8 mm</t>
  </si>
  <si>
    <t>Calha em chapa de zinco # 24 - Modelo 1</t>
  </si>
  <si>
    <t>Calha em chapa de zinco # 24 - Modelo 2</t>
  </si>
  <si>
    <t>SF-01186</t>
  </si>
  <si>
    <t>Chave de fenda de 3/8" x 10"</t>
  </si>
  <si>
    <t>SF-01187</t>
  </si>
  <si>
    <t>Chave de fenda de 5/16" x 8"</t>
  </si>
  <si>
    <t>SF-01188</t>
  </si>
  <si>
    <t>Chave de fenda de 1/8" x 3"</t>
  </si>
  <si>
    <t>SF-01189</t>
  </si>
  <si>
    <t>Chave Philips PH2 3/16" x 4"</t>
  </si>
  <si>
    <t>SF-01190</t>
  </si>
  <si>
    <t>Chave Philips PH2 3/16" x 5"</t>
  </si>
  <si>
    <t>SF-01191</t>
  </si>
  <si>
    <t>Cavadeiras retas (2 peças, de 1,20 m e 1,50 m)</t>
  </si>
  <si>
    <t>SF-01192</t>
  </si>
  <si>
    <t>Chaves allen de 2 a 10mm, tipo curto, sistema métrico</t>
  </si>
  <si>
    <t>SF-01193</t>
  </si>
  <si>
    <t>Jogo de chave allen longo métrico</t>
  </si>
  <si>
    <t>SF-01194</t>
  </si>
  <si>
    <t>Chaves fixas (12 peças, de 6 mm a 32 mm)</t>
  </si>
  <si>
    <t>SF-01195</t>
  </si>
  <si>
    <t>Chaves fixas (8 peças, de 1/4” a 1 1/4”)</t>
  </si>
  <si>
    <t>SF-01196</t>
  </si>
  <si>
    <t>Escovas de aço (3 peças, de 3 a 5 fileiras)</t>
  </si>
  <si>
    <t>SF-01197</t>
  </si>
  <si>
    <t>Marreta de 2 kg</t>
  </si>
  <si>
    <t>SF-01198</t>
  </si>
  <si>
    <t>Marreta de 5 kg</t>
  </si>
  <si>
    <t>SF-01199</t>
  </si>
  <si>
    <t>Marreta de 10 kg</t>
  </si>
  <si>
    <t>SF-01200</t>
  </si>
  <si>
    <t>Pés de cabra (2 peças, 15” x 16mm e 24” x 19mm)</t>
  </si>
  <si>
    <t>Talhadeira</t>
  </si>
  <si>
    <t>SF-01202</t>
  </si>
  <si>
    <t>Serra copo diamantada (conjunto de 1/2" a 1 1/2")</t>
  </si>
  <si>
    <t>SF-01203</t>
  </si>
  <si>
    <t>Cortadora de Piso a Gasolina</t>
  </si>
  <si>
    <t>SF-01204</t>
  </si>
  <si>
    <t>Cortadora de Parede</t>
  </si>
  <si>
    <t>Enxada com cabo (2,5 libras)</t>
  </si>
  <si>
    <t>Escada extensível de alumínio dupla 2x8</t>
  </si>
  <si>
    <t>SF-01207</t>
  </si>
  <si>
    <t>Escada extensível de alumínio dupla 2x12</t>
  </si>
  <si>
    <t>SF-01208</t>
  </si>
  <si>
    <t>Escada tipo tesoura duplo acesso de fibra com 12 degraus</t>
  </si>
  <si>
    <t>SF-01209</t>
  </si>
  <si>
    <t>Exaustor para espaço confinado</t>
  </si>
  <si>
    <t>SF-01210</t>
  </si>
  <si>
    <t>Furadeira/Parafusadeira elétrica</t>
  </si>
  <si>
    <t>SF-01211</t>
  </si>
  <si>
    <t>Furadeira de impacto/parafusadeira à bateria</t>
  </si>
  <si>
    <t>SF-01212</t>
  </si>
  <si>
    <t>Jogo de Bits pontas e soquetes para Furadeira/ Parafusadeira</t>
  </si>
  <si>
    <t>SF-01213</t>
  </si>
  <si>
    <t>Chaves torx (9 peças, de T7 a T40)</t>
  </si>
  <si>
    <t>Mangueira de nível em PVC flexível transparente, Ø 5/16", espessura 1,5 mm, comprimento 20 m</t>
  </si>
  <si>
    <t>SF-01215</t>
  </si>
  <si>
    <t>Martelete demolidor 1 kW (5 Kg)</t>
  </si>
  <si>
    <t>SF-01216</t>
  </si>
  <si>
    <t>Pistola aplicadora de silicone e PU</t>
  </si>
  <si>
    <t>SF-01217</t>
  </si>
  <si>
    <t>Serra mármore</t>
  </si>
  <si>
    <t>SF-01218</t>
  </si>
  <si>
    <t>Serrote para gesso</t>
  </si>
  <si>
    <t>Talha Manual para Elevação de Cargas (2 ton)</t>
  </si>
  <si>
    <t>SF-01220</t>
  </si>
  <si>
    <t>Veículo do tipo utilitário</t>
  </si>
  <si>
    <t>SF-01221</t>
  </si>
  <si>
    <t>Plataforma de trabalho aéreo - em ambiente interno</t>
  </si>
  <si>
    <t>SF-01222</t>
  </si>
  <si>
    <t>Dispositivo Individual Móvel de Proteção Contra Queda</t>
  </si>
  <si>
    <t>SF-01223</t>
  </si>
  <si>
    <t>Sondagem - Perfuração adicional de furo</t>
  </si>
  <si>
    <t>SF-01224</t>
  </si>
  <si>
    <t>Lavadora de alta pressão</t>
  </si>
  <si>
    <t>Manta autocolante aluminizada</t>
  </si>
  <si>
    <t>Primer para aplicação de manta autocolante aluminizada</t>
  </si>
  <si>
    <t>SF-01227</t>
  </si>
  <si>
    <t>Estudo de Viabilidade Técnica, Laudo Técnico, Projeto Executivo, Projeto de Segurança do Trabalho, Planejamento da Obra e Plano de Manutenção – Modernização de Elevadores na SQS 309</t>
  </si>
  <si>
    <t>SF-01228</t>
  </si>
  <si>
    <t>Serviços Preliminares (instalação de canteiro, mobilização de equipamentos e mão de obra e substituição de infraestrutura elétrica nos Blocos C e G) – Modernização de Elevadores na SQS 309</t>
  </si>
  <si>
    <t>SF-01229</t>
  </si>
  <si>
    <t>Substituição de infraestrutura elétrica no Bloco D – Modernização de Elevadores na SQS 309</t>
  </si>
  <si>
    <t>SF-01230</t>
  </si>
  <si>
    <t>Modernização dos elevadores dos Blocos C, D e G da SQS 309</t>
  </si>
  <si>
    <t>SF-01231</t>
  </si>
  <si>
    <t>Serviços de Assistência Técnica – Modernização de Elevadores na SQS 309</t>
  </si>
  <si>
    <t>mês x elevador</t>
  </si>
  <si>
    <t>Carpete aveludado azul royal</t>
  </si>
  <si>
    <t>Demolição de revestimento de piso têxtil (carpete)</t>
  </si>
  <si>
    <t>Cortina de proteção para solda com suporte</t>
  </si>
  <si>
    <t>Bancada em granito cinza andorinha polido - 2,40 m x 0,60 m</t>
  </si>
  <si>
    <t>Bancada em granito cinza andorinha polido - 2,50 m x 0,60 m</t>
  </si>
  <si>
    <t>SF-01237</t>
  </si>
  <si>
    <t>Pedido de autorização ambiental para desativação do posto de combustíveis</t>
  </si>
  <si>
    <t>SF-01238</t>
  </si>
  <si>
    <t>Relatório de Investigação de Passivo Ambiental - RIPA</t>
  </si>
  <si>
    <t>SF-01239</t>
  </si>
  <si>
    <t>Remoção do Sistema de Abastecimento Subterrâneo de Combustíveis - SASC</t>
  </si>
  <si>
    <t>Batedor/limitador inferior para box de correr</t>
  </si>
  <si>
    <t>Batedor/amortecedor lateral para box de correr</t>
  </si>
  <si>
    <t>Batedor/limitador superior para box de correr</t>
  </si>
  <si>
    <t>Perfil cadeirinha em alumínio com encaixe para escova de vedação para vidro temperado 8 mm</t>
  </si>
  <si>
    <t>Perfil em alumínio para acabamento de trilho superior - Vidro temperado 8 mm</t>
  </si>
  <si>
    <t>Capa do Perfil Guia Inferior “Click” - Vidro temperado 8 mm</t>
  </si>
  <si>
    <t>Perfil guia inferior de alumínio para porta de giro em vidro temperado 8 mm</t>
  </si>
  <si>
    <t>Perfil guia inferior de alumínio para porta de correr em vidro temperado 8 mm</t>
  </si>
  <si>
    <t>Trilho superior em alumínio 53,8 mm x 49,6 mm, para vidro temperado</t>
  </si>
  <si>
    <t>Perfil em alumínio, tipo U - 10,5 x 20 mm - para box de vidro temperado 8 mm</t>
  </si>
  <si>
    <t>Perfil em alumínio , tipo U –  14 x 20 mm - para box de vidro temperado 8 mm</t>
  </si>
  <si>
    <t>Bacia convencional – Linha Residencial</t>
  </si>
  <si>
    <t>Bidê 3 furos - Linha Residencial</t>
  </si>
  <si>
    <t>SF-01253</t>
  </si>
  <si>
    <t>Divisória de Vidro temperado para box de CORRER e ferragens – Linha Residencial</t>
  </si>
  <si>
    <t>SF-01254</t>
  </si>
  <si>
    <t>Divisória de Vidro temperado para box com porta de GIRO e ferragens – Linha Residencial</t>
  </si>
  <si>
    <t>Chuveiro de metal com tubo de parede – Linha Residencial</t>
  </si>
  <si>
    <t>Misturador para bidê – Linha Residencial</t>
  </si>
  <si>
    <t>Misturador de mesa para cozinha bica móvel – Linha Residencial</t>
  </si>
  <si>
    <t>Misturador de mesa para lavatório bica alta – Linha Residencial</t>
  </si>
  <si>
    <t>Misturador de parede para cozinha bica móvel – Linha Residencial</t>
  </si>
  <si>
    <t>Dobradiça automática vidro/vidro para box de vidro temperado</t>
  </si>
  <si>
    <t>Luminária tipo arandela – Linha Residencial</t>
  </si>
  <si>
    <t>Tê misturador de transição 1/2” ou 3/4” – Linha Residencial</t>
  </si>
  <si>
    <t>Base para válvula de descarga 1 1/2”</t>
  </si>
  <si>
    <t>Base para válvula de descarga 1 1/4”</t>
  </si>
  <si>
    <t>Anel de Vedação para bacia sanitária</t>
  </si>
  <si>
    <t>Folha de porta em madeira e MDF 2,10 m x 0,60 m</t>
  </si>
  <si>
    <t>Folha de porta em madeira e MDF 2,10 m x 0,70 m</t>
  </si>
  <si>
    <t>Folha de porta em madeira e MDF 2,10 m x 0,80 m</t>
  </si>
  <si>
    <t>Folha de porta em madeira e MDF 2,10 m x 0,90 m</t>
  </si>
  <si>
    <t>Remoção de boiler</t>
  </si>
  <si>
    <t>Remoção de tacos de madeira</t>
  </si>
  <si>
    <t>Cerâmica 30 x 60 cm - Glacier White - Portobello – Linha Residencial</t>
  </si>
  <si>
    <t>Instalação de tacos de madeira reaproveitados</t>
  </si>
  <si>
    <t>SF-01274</t>
  </si>
  <si>
    <t>Cortina de linho sintético / BLECAUTE COM VARÃO – Linha Residencial</t>
  </si>
  <si>
    <t>SF-01275</t>
  </si>
  <si>
    <t>Cortina de linho sintético / BLECAUTE SEM VARÃO – Linha Residencial</t>
  </si>
  <si>
    <t>SF-01276</t>
  </si>
  <si>
    <t>Cortina de linho sintético / FORRO COM VARÃO – Linha Residencial</t>
  </si>
  <si>
    <t>SF-01277</t>
  </si>
  <si>
    <t>Cortina de linho sintético / FORRO SEM VARÃO – Linha Residencial</t>
  </si>
  <si>
    <t>Instalação de cortinas reaproveitadas</t>
  </si>
  <si>
    <t>Tubo CPVC soldável 22 mm – Linha Residencial</t>
  </si>
  <si>
    <t>Tubo CPVC soldável 28 mm – Linha Residencial</t>
  </si>
  <si>
    <t>Instalação de bidê reaproveitado</t>
  </si>
  <si>
    <t>Aquecedor elétrico para pia – Linha Residencial</t>
  </si>
  <si>
    <t>Chuveiro elétrico – Linha Residencial</t>
  </si>
  <si>
    <t>Instalação de boiler reaproveitado</t>
  </si>
  <si>
    <t>Prateleira – Linha Residencial</t>
  </si>
  <si>
    <t>Saboneteira – Linha Residencial</t>
  </si>
  <si>
    <t>Módulo campainha eletrônica – Linha Residencial</t>
  </si>
  <si>
    <t>Módulo pulsador – Linha Residencial</t>
  </si>
  <si>
    <t>Luminária redonda de sobrepor (plafond) – Linha Residencial</t>
  </si>
  <si>
    <t>SF-01290</t>
  </si>
  <si>
    <t>Acabamento Passa-fio 59mm</t>
  </si>
  <si>
    <t>SF-01291</t>
  </si>
  <si>
    <t>Armário em MDF laminado com porta e módulo de gaveta – Linha Residencial</t>
  </si>
  <si>
    <t>SF-01292</t>
  </si>
  <si>
    <t>Difusor em acrílico e aro metálico para luminárias (modelo Edifício Principal - INTERIOR)</t>
  </si>
  <si>
    <t>SF-01293</t>
  </si>
  <si>
    <t>Difusor em acrílico e aro metálico para luminárias (modelo Edifício Principal - EXTERIOR)</t>
  </si>
  <si>
    <t>SF-01294</t>
  </si>
  <si>
    <t>Difusor em acrílico e presilhas metálicas para luminárias (modelo Comissões)</t>
  </si>
  <si>
    <t>Bandeira de porta, em madeira e MDF</t>
  </si>
  <si>
    <t>Bandeira de porta, em madeira pintada</t>
  </si>
  <si>
    <t>SF-01297</t>
  </si>
  <si>
    <t>Levantamentos como construído (“As Built”) e Relatório de Avaliação Técnica – Bloco 01 (PRODASEN)</t>
  </si>
  <si>
    <t>SF-01298</t>
  </si>
  <si>
    <t>Levantamentos como construído (“As Built”) e Relatório de Avaliação Técnica – Áreas Técnicas 10 (CM-3), 13 (CM-2) e Espaços Externos</t>
  </si>
  <si>
    <t>SF-01299</t>
  </si>
  <si>
    <t>Levantamentos como construído (“As Built”) e Relatório de Avaliação Técnica - Anexo II e Túnel do Tempo</t>
  </si>
  <si>
    <t>SF-01300</t>
  </si>
  <si>
    <t>Estudos Preliminares de Prevenção e Combate a Incêndio e Pânico (incluindo Acessibilidade e Segurança de Pessoa com Deficiência) - Bloco 01 (PRODASEN)</t>
  </si>
  <si>
    <t>SF-01301</t>
  </si>
  <si>
    <t>Estudos Preliminares de Prevenção e Combate a Incêndio e Pânico (incluindo Acessibilidade e Segurança de Pessoa com Deficiência) - Áreas Técnicas 10 (CM-3), 13 (CM-2) e Espaços Externos</t>
  </si>
  <si>
    <t>SF-01302</t>
  </si>
  <si>
    <t>Estudos Preliminares de Prevenção e Combate a Incêndio e Pânico (incluindo Acessibilidade e Segurança de Pessoa com Deficiência) - Anexo II e Túnel do Tempo</t>
  </si>
  <si>
    <t>SF-01303</t>
  </si>
  <si>
    <t>Anteprojetos e Orçamentos Preliminares para Prevenção e Combate a Incêndio e Pânico (incluindo Acessibilidade e Segurança de Pessoa com Deficiência) - Bloco 01 (PRODASEN)</t>
  </si>
  <si>
    <t>SF-01304</t>
  </si>
  <si>
    <t>Anteprojetos e Orçamentos Preliminares para Prevenção e Combate a Incêndio e Pânico (incluindo Acessibilidade e Segurança de Pessoa com Deficiência) - Áreas Técnicas 10 (CM-3), 13 (CM-2) e Espaços Externos</t>
  </si>
  <si>
    <t>SF-01305</t>
  </si>
  <si>
    <t>Anteprojetos e Orçamentos Preliminares para Prevenção e Combate a Incêndio e Pânico (incluindo Acessibilidade e Segurança de Pessoa com Deficiência) - Anexo II e Túnel do Tempo</t>
  </si>
  <si>
    <t>SF-01306</t>
  </si>
  <si>
    <t>Projetos Executivos de Prevenção e Combate a Incêndio e Pânico (incluindo Acessibilidade e Segurança de Pessoa com Deficiência) - Bloco 01 (PRODASEN)</t>
  </si>
  <si>
    <t>SF-01307</t>
  </si>
  <si>
    <t>Projetos Executivos de Prevenção e Combate a Incêndio e Pânico (incluindo Acessibilidade e Segurança de Pessoa com Deficiência) - Áreas Técnicas 10 (CM-3), 13 (CM-2) e Espaços Externos</t>
  </si>
  <si>
    <t>SF-01308</t>
  </si>
  <si>
    <t>Projetos Executivos de Prevenção e Combate a Incêndio e Pânico (incluindo Acessibilidade e Segurança de Pessoa com Deficiência) - Anexo II e Túnel do Tempo</t>
  </si>
  <si>
    <t>SF-01309</t>
  </si>
  <si>
    <t>Orçamentos Finais e Cronograma Físico-Financeiro para intervenções de Prevenção e Combate a Incêndio e Pânico (incluindo Acessibilidade e Segurança de Pessoa com Deficiência)</t>
  </si>
  <si>
    <t>Cambota elastomérica de 8”</t>
  </si>
  <si>
    <t>Curva raio curto 45° em aço carbono para solda de topo DN 125 (5" NPS)</t>
  </si>
  <si>
    <t>Curva raio curto 90° em aço carbono para solda de topo DN 125 (5" NPS)</t>
  </si>
  <si>
    <t>Curva raio longo 90° em aço carbono para solda de topo DN 125 (5" NPS)</t>
  </si>
  <si>
    <t>Curva raio longo 90° em aço carbono para solda de topo DN 200 (8" NPS)</t>
  </si>
  <si>
    <t>Eliminador de ar para líquidos DN 20 (3/4" NPS)</t>
  </si>
  <si>
    <t>Flange de pescoço, aço carbono, classe 150, DN 125 (5" NPS)</t>
  </si>
  <si>
    <t>Isolamento elastomérico para tubulações de ferro de 5”</t>
  </si>
  <si>
    <t>Meia luva em aço carbono DN 15 (1/2" NPS)</t>
  </si>
  <si>
    <t>Redução concêntrica em aço carbono para solda de topo DN 200 (8" NPS) × DN 125 (5" NPS)</t>
  </si>
  <si>
    <t>SF-01320</t>
  </si>
  <si>
    <t>Suporte metálico tipo T com alça</t>
  </si>
  <si>
    <t>SF-01321</t>
  </si>
  <si>
    <t>Suporte metálico tipo T</t>
  </si>
  <si>
    <t>SF-01322</t>
  </si>
  <si>
    <t>Suporte metálico tipo trave alta</t>
  </si>
  <si>
    <t>SF-01323</t>
  </si>
  <si>
    <t>Suporte metálico tipo trave baixa</t>
  </si>
  <si>
    <t>SF-01324</t>
  </si>
  <si>
    <t>Suporte metálico tipo trave com suportes desiguais</t>
  </si>
  <si>
    <t>Tê em aço carbono para solda de topo DN 200 (8" NPS)</t>
  </si>
  <si>
    <t>Tubo de aço-carbono preto DN 125 (5" NPS)</t>
  </si>
  <si>
    <t>Tubo de aço-carbono preto DN 200 (8" NPS)</t>
  </si>
  <si>
    <t>Válvula de esfera em bronze 1/2”</t>
  </si>
  <si>
    <t>Cabo de fibra óptica monomodo 12 fibras</t>
  </si>
  <si>
    <t>Cabo de fibra óptica monomodo 144 fibras</t>
  </si>
  <si>
    <t>Eletroduto PEAD 1 1/4”</t>
  </si>
  <si>
    <t>Caixa de Passagem Subterrânea 1600 mm x 2000 mm</t>
  </si>
  <si>
    <t>Projeto Executivo de Rede de Telecomunicações Backbone</t>
  </si>
  <si>
    <t>Eletroduto PEAD 2”</t>
  </si>
  <si>
    <t>SF-01337</t>
  </si>
  <si>
    <t>Furo direcional por método não-destrutivo com fornecimento de duto</t>
  </si>
  <si>
    <t>SF-01338</t>
  </si>
  <si>
    <t>Sondagem por Radar de Penetração de Solo - GPR</t>
  </si>
  <si>
    <t>Tampa em Ferro Fundido - Circular DN-600 mm Classe 400</t>
  </si>
  <si>
    <t>Tubo de sistema PEX multicamada flexível 20 mm para gás</t>
  </si>
  <si>
    <t>Tubo de sistema PEX multicamada flexível 26 mm para gás</t>
  </si>
  <si>
    <t>Regulador de pressão para gás</t>
  </si>
  <si>
    <t>SF-01345</t>
  </si>
  <si>
    <t>Projeto Executivo de Subestação Elétrica em Poste</t>
  </si>
  <si>
    <t>SF-01346</t>
  </si>
  <si>
    <t>Subestação Elétrica 13,8-0,38kV, 300 kVA, em poste</t>
  </si>
  <si>
    <t>Bloco autônomo de emergência 1000 lumens</t>
  </si>
  <si>
    <t xml:space="preserve">Cabo Ethernet blindado </t>
  </si>
  <si>
    <t>Cabo de fibra óptica 12 fibras</t>
  </si>
  <si>
    <t>Cabos de cobre para comunicação CANbus</t>
  </si>
  <si>
    <t>Cabos de cobre para comunicação padrão RS-485</t>
  </si>
  <si>
    <t xml:space="preserve">Condulete de alumínio de 2” </t>
  </si>
  <si>
    <t>Distribuidor Interno Óptico Industrial</t>
  </si>
  <si>
    <t>Eletroduto PEAD 5”</t>
  </si>
  <si>
    <t>SF-01357</t>
  </si>
  <si>
    <t>Grupo motor-gerador 500 kVA</t>
  </si>
  <si>
    <t xml:space="preserve">Interruptor duplo para condulete </t>
  </si>
  <si>
    <t>Leito 400 mm x 100 mm</t>
  </si>
  <si>
    <t>Leito 600 mm x 100 mm</t>
  </si>
  <si>
    <t>Luminária 2 x 28 W hermética de sobrepor</t>
  </si>
  <si>
    <t xml:space="preserve">Luminária LED para poste 60 W </t>
  </si>
  <si>
    <t xml:space="preserve">Luminária LED para poste 120 W </t>
  </si>
  <si>
    <t>SF-01364</t>
  </si>
  <si>
    <t>Painel para serviços auxiliares – PAUX</t>
  </si>
  <si>
    <t>SF-01365</t>
  </si>
  <si>
    <t>Painel para sistema de automação e comunicação – QAUT-GER</t>
  </si>
  <si>
    <t>SF-01366</t>
  </si>
  <si>
    <t>Painel de distribuição em média tensão – PMT-GER</t>
  </si>
  <si>
    <t>SF-01367</t>
  </si>
  <si>
    <t>Painel de paralelismo dos geradores – PBT-GER</t>
  </si>
  <si>
    <t>SF-01368</t>
  </si>
  <si>
    <t>Painel para a galeria técnica – QGAL</t>
  </si>
  <si>
    <t>Poste curvo simples 8 metros</t>
  </si>
  <si>
    <t>Caixa de Passagem Subterrânea 300 mm x 300 mm x 500 mm</t>
  </si>
  <si>
    <t>SF-01371</t>
  </si>
  <si>
    <t>Quadro de transferência automática - QTA</t>
  </si>
  <si>
    <t>SF-01372</t>
  </si>
  <si>
    <t>Quadro de transferência automática para sistemas auxiliares – QTA-GER</t>
  </si>
  <si>
    <t>Caixa de Passagem Subterrânea 600 mm x 600 mm x 800 mm</t>
  </si>
  <si>
    <t>SF-01374</t>
  </si>
  <si>
    <t>Sistema de energia ininterrupta</t>
  </si>
  <si>
    <t>Kit terminal para cabo de potência, 8,7 kV / 15 kV, 95 mm²</t>
  </si>
  <si>
    <t>Kit terminal para cabo de potência, 8,7 kV / 15 kV, 240 mm²</t>
  </si>
  <si>
    <t xml:space="preserve">Tomada para condulete de 20 A </t>
  </si>
  <si>
    <t>SF-01378</t>
  </si>
  <si>
    <t>Transformador a seco 2000 kVA</t>
  </si>
  <si>
    <t>SF-01379</t>
  </si>
  <si>
    <t>Detector de fumaça</t>
  </si>
  <si>
    <t>SF-01380</t>
  </si>
  <si>
    <t>Relatório técnico de qualidade do ar</t>
  </si>
  <si>
    <t>mês</t>
  </si>
  <si>
    <t>Laminado fenólico melamínico texturizado - Preto</t>
  </si>
  <si>
    <t>SF-01382</t>
  </si>
  <si>
    <t>Compensado Laminado de Imbuia em duas faces - 15 mm</t>
  </si>
  <si>
    <t>SF-01383</t>
  </si>
  <si>
    <t>Compensado Laminado de Freijó em duas faces - 15 mm</t>
  </si>
  <si>
    <t>Cabo de cobre nu 50 mm²</t>
  </si>
  <si>
    <t>SF-01385</t>
  </si>
  <si>
    <t>Eletrocentro</t>
  </si>
  <si>
    <t>Haste de aterramento 3/4” x 3 m</t>
  </si>
  <si>
    <t>Leito 800 mm x 100 mm</t>
  </si>
  <si>
    <t>Engenheiro(a) eletricista pleno</t>
  </si>
  <si>
    <t>SF-01389</t>
  </si>
  <si>
    <t>Manutenção on site – Grupo motor-gerador e instalações associadas</t>
  </si>
  <si>
    <t>Mão francesa metálica dupla</t>
  </si>
  <si>
    <t>Óleo diesel</t>
  </si>
  <si>
    <t>SF-01392</t>
  </si>
  <si>
    <t>Painel de baixa tensão para áreas externas – QEXT</t>
  </si>
  <si>
    <t>SF-01393</t>
  </si>
  <si>
    <t>Projeto executivo de engenharia elétrica</t>
  </si>
  <si>
    <t>SF-01394</t>
  </si>
  <si>
    <t>Projeto executivo do eletrocentro</t>
  </si>
  <si>
    <t>SF-01395</t>
  </si>
  <si>
    <t>Remoção de sistema de automação de QTAs</t>
  </si>
  <si>
    <t>SF-01396</t>
  </si>
  <si>
    <t>Remoção dos GMGs antigos e sistemas auxiliares</t>
  </si>
  <si>
    <t>SF-01397</t>
  </si>
  <si>
    <t>Retrofit do sistema de comando/controle do painel de média tensão de distribuição</t>
  </si>
  <si>
    <t>SF-01398</t>
  </si>
  <si>
    <t>Retrofit do controlador da chave de transferência automática da SE-UA</t>
  </si>
  <si>
    <t>SF-01399</t>
  </si>
  <si>
    <t>Substituição dos Quadros de Transferência Automática</t>
  </si>
  <si>
    <t>SF-01400</t>
  </si>
  <si>
    <t>Grupo motor-gerador 115 kVA</t>
  </si>
  <si>
    <t>SF-01401</t>
  </si>
  <si>
    <t>Projeto Executivo de Instalação de Gerador de Emergência</t>
  </si>
  <si>
    <t>SF-01402</t>
  </si>
  <si>
    <t>Manutenção on site – Grupo motor-gerador - Residência Oficial da Presidência do Senado  Federal</t>
  </si>
  <si>
    <t>Supervisor Técnico – Sistema Elétrico</t>
  </si>
  <si>
    <t>Supervisor Técnico – Sistema Elétrico e Segurança do Trabalho</t>
  </si>
  <si>
    <t>Técnico de Segurança do Trabalho</t>
  </si>
  <si>
    <t>Auxiliar de Almoxarifado</t>
  </si>
  <si>
    <t>Auxiliar Administrativo(a)</t>
  </si>
  <si>
    <t>Desenhista Técnico</t>
  </si>
  <si>
    <t>Técnico em Eletrotécnica Encarregado</t>
  </si>
  <si>
    <t>Técnico em Eletrotécnica Planejador de Manutenção</t>
  </si>
  <si>
    <t>Técnico em Eletrotécnica Termografista</t>
  </si>
  <si>
    <t>Técnico em Eletrotécnica</t>
  </si>
  <si>
    <t>Eletricista</t>
  </si>
  <si>
    <t>Auxiliar de Eletricista</t>
  </si>
  <si>
    <t>Técnico em Eletromecânica</t>
  </si>
  <si>
    <t>Técnico em Automação</t>
  </si>
  <si>
    <t>Técnico em Eletrotécnica Plantonista (diurno)</t>
  </si>
  <si>
    <t>Técnico em Eletrotécnica Plantonista (noturno)</t>
  </si>
  <si>
    <t>Eletricista Plantonista (diurno)</t>
  </si>
  <si>
    <t>Eletricista Plantonista (noturno)</t>
  </si>
  <si>
    <t>Eletricista Plantonista – Áreas Restritas (diurno)</t>
  </si>
  <si>
    <t>Eletricista Plantonista – Áreas Restritas (noturno)</t>
  </si>
  <si>
    <t>SF-01423</t>
  </si>
  <si>
    <t>Conjunto parafuso, porca e arruelas M5</t>
  </si>
  <si>
    <t>SF-01424</t>
  </si>
  <si>
    <t>Conjunto parafuso, porca e arruelas M6</t>
  </si>
  <si>
    <t>SF-01425</t>
  </si>
  <si>
    <t>Conjunto parafuso, porca e arruelas M8</t>
  </si>
  <si>
    <t>SF-01426</t>
  </si>
  <si>
    <t>Conjunto parafuso, porca e arruelas M10</t>
  </si>
  <si>
    <t>SF-01427</t>
  </si>
  <si>
    <t>Conjunto parafuso, porca e arruelas M12</t>
  </si>
  <si>
    <t>SF-01428</t>
  </si>
  <si>
    <t>Identificador para botão de emergência</t>
  </si>
  <si>
    <t>SF-01429</t>
  </si>
  <si>
    <t>Prensa cabos</t>
  </si>
  <si>
    <t>SF-01430</t>
  </si>
  <si>
    <t>Bloco de distribuição 2 x 7</t>
  </si>
  <si>
    <t>SF-01431</t>
  </si>
  <si>
    <t>Bloco de distribuição 2 x 15</t>
  </si>
  <si>
    <t>SF-01432</t>
  </si>
  <si>
    <t>Bloco de distribuição 4 x 7</t>
  </si>
  <si>
    <t>SF-01433</t>
  </si>
  <si>
    <t>Bloco de distribuição 4 x 15</t>
  </si>
  <si>
    <t>SF-01434</t>
  </si>
  <si>
    <t>Isolador de baixa tensão para barramentos</t>
  </si>
  <si>
    <t>SF-01435</t>
  </si>
  <si>
    <t>Trilho DIN 35 mm</t>
  </si>
  <si>
    <t>SF-01436</t>
  </si>
  <si>
    <t>Suporte para trilho DIN</t>
  </si>
  <si>
    <t>SF-01437</t>
  </si>
  <si>
    <t>Barramento de cobre</t>
  </si>
  <si>
    <t>SF-01438</t>
  </si>
  <si>
    <t>Desumidificador para painel</t>
  </si>
  <si>
    <t>SF-01439</t>
  </si>
  <si>
    <t>Conjunto ventilador para painel elétrico 150 mm</t>
  </si>
  <si>
    <t>SF-01440</t>
  </si>
  <si>
    <t>Conjunto ventilador para painel elétrico 200 mm</t>
  </si>
  <si>
    <t>SF-01441</t>
  </si>
  <si>
    <t>Conjunto ventilador para painel elétrico 250 mm</t>
  </si>
  <si>
    <t>SF-01442</t>
  </si>
  <si>
    <t>Conjunto ventilador para painel elétrico 325 mm</t>
  </si>
  <si>
    <t>SF-01443</t>
  </si>
  <si>
    <t>Porta documentos</t>
  </si>
  <si>
    <t>SF-01444</t>
  </si>
  <si>
    <t>Tomada auxiliar</t>
  </si>
  <si>
    <t>SF-01445</t>
  </si>
  <si>
    <t>Fixador/clip autoadesivo para abraçadeiras de nylon</t>
  </si>
  <si>
    <t>pct</t>
  </si>
  <si>
    <t>SF-01446</t>
  </si>
  <si>
    <t>Spira-duto 1/8"</t>
  </si>
  <si>
    <t>SF-01447</t>
  </si>
  <si>
    <t>Spira-duto 1/4"</t>
  </si>
  <si>
    <t>SF-01448</t>
  </si>
  <si>
    <t>Spira-duto 1/2"</t>
  </si>
  <si>
    <t>SF-01449</t>
  </si>
  <si>
    <t>Spira-duto 3/4"</t>
  </si>
  <si>
    <t>SF-01450</t>
  </si>
  <si>
    <t>Canaleta de quadro 30 mm x 30 mm</t>
  </si>
  <si>
    <t>SF-01451</t>
  </si>
  <si>
    <t>Canaleta de quadro 30 mm x 50 mm</t>
  </si>
  <si>
    <t>SF-01452</t>
  </si>
  <si>
    <t>Canaleta de quadro 50 mm x 50 mm</t>
  </si>
  <si>
    <t>SF-01453</t>
  </si>
  <si>
    <t>Canaleta de quadro 50 mm x 80 mm</t>
  </si>
  <si>
    <t>SF-01454</t>
  </si>
  <si>
    <t>Canaleta de quadro 80 mm x 50 mm</t>
  </si>
  <si>
    <t>SF-01455</t>
  </si>
  <si>
    <t>Canaleta de quadro 80 mm x 80 mm</t>
  </si>
  <si>
    <t>SF-01456</t>
  </si>
  <si>
    <t>Canaleta de quadro 110 mm x 80 mm</t>
  </si>
  <si>
    <t>SF-01457</t>
  </si>
  <si>
    <t>Borne até 4 mm²</t>
  </si>
  <si>
    <t>SF-01458</t>
  </si>
  <si>
    <t>Borne terra até 4 mm²</t>
  </si>
  <si>
    <t>SF-01459</t>
  </si>
  <si>
    <t>Borne 6 mm²</t>
  </si>
  <si>
    <t>SF-01460</t>
  </si>
  <si>
    <t>Borne terra 6 mm²</t>
  </si>
  <si>
    <t>SF-01461</t>
  </si>
  <si>
    <t>Borne 10 mm²</t>
  </si>
  <si>
    <t>SF-01462</t>
  </si>
  <si>
    <t>Borne terra 10 mm²</t>
  </si>
  <si>
    <t>SF-01463</t>
  </si>
  <si>
    <t>Borne 16 mm²</t>
  </si>
  <si>
    <t>SF-01464</t>
  </si>
  <si>
    <t>Borne terra 16 mm²</t>
  </si>
  <si>
    <t>SF-01465</t>
  </si>
  <si>
    <t>Borne 35 mm²</t>
  </si>
  <si>
    <t>SF-01466</t>
  </si>
  <si>
    <t>Borne terra 35 mm²</t>
  </si>
  <si>
    <t>SF-01467</t>
  </si>
  <si>
    <t>Borne duplo</t>
  </si>
  <si>
    <t>SF-01468</t>
  </si>
  <si>
    <t>Tampa final para borne</t>
  </si>
  <si>
    <t>SF-01469</t>
  </si>
  <si>
    <t>Separador para borne</t>
  </si>
  <si>
    <t>SF-01470</t>
  </si>
  <si>
    <t>Ponte para borne</t>
  </si>
  <si>
    <t>SF-01471</t>
  </si>
  <si>
    <t>Poste para borne</t>
  </si>
  <si>
    <t>SF-01472</t>
  </si>
  <si>
    <t>Borne porta-fusível com LED</t>
  </si>
  <si>
    <t>SF-01473</t>
  </si>
  <si>
    <t>Borne porta-fusível sem LED</t>
  </si>
  <si>
    <t>SF-01474</t>
  </si>
  <si>
    <t>Porta identificador para borne</t>
  </si>
  <si>
    <t>SF-01475</t>
  </si>
  <si>
    <t>Identificador para borne</t>
  </si>
  <si>
    <t>SF-01476</t>
  </si>
  <si>
    <t>Bloco de aferição para TC</t>
  </si>
  <si>
    <t>SF-01477</t>
  </si>
  <si>
    <t>Bloco de aferição para TP e TC</t>
  </si>
  <si>
    <t>SF-01478</t>
  </si>
  <si>
    <t>Barramento monofásico isolado</t>
  </si>
  <si>
    <t>SF-01479</t>
  </si>
  <si>
    <t>Barramento bifásico isolado</t>
  </si>
  <si>
    <t>SF-01480</t>
  </si>
  <si>
    <t>Barramento trifásico isolado</t>
  </si>
  <si>
    <t>SF-01481</t>
  </si>
  <si>
    <t>Protetor para barramento isolado</t>
  </si>
  <si>
    <t>SF-01482</t>
  </si>
  <si>
    <t>Conector para barramento isolado</t>
  </si>
  <si>
    <t>SF-01483</t>
  </si>
  <si>
    <t>Obturador para quadro elétrico</t>
  </si>
  <si>
    <t>SF-01484</t>
  </si>
  <si>
    <t>Barramento de neutro ou terra</t>
  </si>
  <si>
    <t>SF-01485</t>
  </si>
  <si>
    <t>Fecho para quadro</t>
  </si>
  <si>
    <t>SF-01486</t>
  </si>
  <si>
    <t>Placa de montagem 1,5 mm</t>
  </si>
  <si>
    <t>SF-01487</t>
  </si>
  <si>
    <t>Placa de montagem 2 mm</t>
  </si>
  <si>
    <t>Chapa de aço galvanizado</t>
  </si>
  <si>
    <t>SF-01489</t>
  </si>
  <si>
    <t>Policarbonato</t>
  </si>
  <si>
    <t>SF-01490</t>
  </si>
  <si>
    <t>Placa de identificação</t>
  </si>
  <si>
    <t>cm2</t>
  </si>
  <si>
    <t>SF-01491</t>
  </si>
  <si>
    <t xml:space="preserve">Cadeado para disjuntores </t>
  </si>
  <si>
    <t>SF-01492</t>
  </si>
  <si>
    <t xml:space="preserve">Bloqueio para disjuntores </t>
  </si>
  <si>
    <t>SF-01493</t>
  </si>
  <si>
    <t>Ventoinha 120 mm</t>
  </si>
  <si>
    <t>Perfil de aço</t>
  </si>
  <si>
    <t>SF-01495</t>
  </si>
  <si>
    <t>Espuma expansiva corta-fogo</t>
  </si>
  <si>
    <t>SF-01496</t>
  </si>
  <si>
    <t>Cantoneira para suportar elementos de infraestrutura</t>
  </si>
  <si>
    <t>SF-01497</t>
  </si>
  <si>
    <t>Janela de inspeção termográfica 2 polegadas</t>
  </si>
  <si>
    <t>SF-01498</t>
  </si>
  <si>
    <t>Janela de inspeção termográfica 3 polegadas</t>
  </si>
  <si>
    <t>SF-01499</t>
  </si>
  <si>
    <t>Janela de inspeção termográfica 4 polegadas</t>
  </si>
  <si>
    <t>SF-01500</t>
  </si>
  <si>
    <t>Pino-bola para ponto de aterramento temporário</t>
  </si>
  <si>
    <t>SF-01501</t>
  </si>
  <si>
    <t>Luminária para quadros elétricos</t>
  </si>
  <si>
    <t>SF-01502</t>
  </si>
  <si>
    <t>Canaleta em alumínio 73 mm x 25 mm</t>
  </si>
  <si>
    <t>SF-01503</t>
  </si>
  <si>
    <t>Curva para canaleta em alumínio 73 mm x 25 mm</t>
  </si>
  <si>
    <t>SF-01504</t>
  </si>
  <si>
    <t>Porta equipamentos para canaleta de alumínio</t>
  </si>
  <si>
    <t>SF-01505</t>
  </si>
  <si>
    <t>Adaptador de eletroduto para canaleta em alumínio 73 mm x 25 mm</t>
  </si>
  <si>
    <t>SF-01506</t>
  </si>
  <si>
    <t>Tampa terminal para canaleta em alumínio 73 mm x 25 mm</t>
  </si>
  <si>
    <t>SF-01507</t>
  </si>
  <si>
    <t>Derivação tipo X para canaleta em alumínio 73 mm x 25 mm</t>
  </si>
  <si>
    <t>SF-01508</t>
  </si>
  <si>
    <t>Canaleta em alumínio 53 mm x 14 mm</t>
  </si>
  <si>
    <t>SF-01509</t>
  </si>
  <si>
    <t>Curva para canaleta em alumínio 53 mm x 14 mm</t>
  </si>
  <si>
    <t>SF-01510</t>
  </si>
  <si>
    <t>Tampa terminal para canaleta em alumínio 53 mm x 14 mm</t>
  </si>
  <si>
    <t>SF-01511</t>
  </si>
  <si>
    <t>Adaptador de porta equipamentos para canaleta em alumínio 53 mm x 14 mm</t>
  </si>
  <si>
    <t>SF-01512</t>
  </si>
  <si>
    <t>Canaleta em PVC 20 mm x 12 mm</t>
  </si>
  <si>
    <t>SF-01513</t>
  </si>
  <si>
    <t>Acessório para canaleta em PVC 20 mm x 12 mm</t>
  </si>
  <si>
    <t>SF-01514</t>
  </si>
  <si>
    <t>Caixa de sobrepor para canaleta em PVC 20 mm x 12 mm</t>
  </si>
  <si>
    <t>SF-01515</t>
  </si>
  <si>
    <t>Tomada para canaleta em PVC 20 mm x 12 mm</t>
  </si>
  <si>
    <t>SF-01516</t>
  </si>
  <si>
    <t>Interruptor para canaleta em PVC 20 mm x 12 mm</t>
  </si>
  <si>
    <t>SF-01517</t>
  </si>
  <si>
    <t>Pulsador para canaleta em PVC 20 mm x 12 mm</t>
  </si>
  <si>
    <t>SF-01518</t>
  </si>
  <si>
    <t>Módulo cego para canaleta em PVC 20 mm x 12 mm</t>
  </si>
  <si>
    <t>SF-01519</t>
  </si>
  <si>
    <t>Chave seletora de 2 posições</t>
  </si>
  <si>
    <t>SF-01520</t>
  </si>
  <si>
    <t>Chave seletora de 3 posições</t>
  </si>
  <si>
    <t>SF-01521</t>
  </si>
  <si>
    <t>Botão de emergência tipo cogumelo</t>
  </si>
  <si>
    <t>SF-01522</t>
  </si>
  <si>
    <t>Botão tipo pulsador</t>
  </si>
  <si>
    <t>SF-01523</t>
  </si>
  <si>
    <t>Botão tipo pulsador iluminado</t>
  </si>
  <si>
    <t>SF-01524</t>
  </si>
  <si>
    <t>Bloco de contato para chaves e botões</t>
  </si>
  <si>
    <t>SF-01525</t>
  </si>
  <si>
    <t>Chave seletora de 2 posições iluminada</t>
  </si>
  <si>
    <t>SF-01526</t>
  </si>
  <si>
    <t>Chave seletora de 3 posições iluminada</t>
  </si>
  <si>
    <t>SF-01527</t>
  </si>
  <si>
    <t>Botão duplo</t>
  </si>
  <si>
    <t>SF-01528</t>
  </si>
  <si>
    <t>Sinaleiro LED</t>
  </si>
  <si>
    <t>SF-01529</t>
  </si>
  <si>
    <t>Sinalizador sonoro luminoso</t>
  </si>
  <si>
    <t>SF-01530</t>
  </si>
  <si>
    <t>Sinalizador sonoro</t>
  </si>
  <si>
    <t>SF-01531</t>
  </si>
  <si>
    <t>Sirene</t>
  </si>
  <si>
    <t>SF-01532</t>
  </si>
  <si>
    <t>Chave de partida direta</t>
  </si>
  <si>
    <t>SF-01533</t>
  </si>
  <si>
    <t>Distribuidor Interno Ótico Industrial</t>
  </si>
  <si>
    <t>SF-01534</t>
  </si>
  <si>
    <t>Patch Panel Ethernet Industrial</t>
  </si>
  <si>
    <t>SF-01535</t>
  </si>
  <si>
    <t>Conector RJ45 Fêmea Blindado</t>
  </si>
  <si>
    <t>SF-01536</t>
  </si>
  <si>
    <t>Conector RJ45 Macho Blindado</t>
  </si>
  <si>
    <t>SF-01537</t>
  </si>
  <si>
    <t>Cabo Ethernet Blindado</t>
  </si>
  <si>
    <t>SF-01538</t>
  </si>
  <si>
    <t>Switch ethernet industrial</t>
  </si>
  <si>
    <t>SF-01539</t>
  </si>
  <si>
    <t>Gateway Modbus Ethernet / RS485</t>
  </si>
  <si>
    <t>Condulete de alumínio de 3/4”</t>
  </si>
  <si>
    <t>Condulete de alumínio de 1”</t>
  </si>
  <si>
    <t>Condulete de alumínio de 1 1/4”</t>
  </si>
  <si>
    <t xml:space="preserve">Condulete de alumínio de 1 1/2” </t>
  </si>
  <si>
    <t>Condulete de alumínio de 2”</t>
  </si>
  <si>
    <t>SF-01545</t>
  </si>
  <si>
    <t>Condulete de alumínio de 2 1/2”</t>
  </si>
  <si>
    <t>Condulete de alumínio de 3”</t>
  </si>
  <si>
    <t>Condulete de alumínio de 4”</t>
  </si>
  <si>
    <t>SF-01548</t>
  </si>
  <si>
    <t>Tampa para condulete de alumínio de 3/4”</t>
  </si>
  <si>
    <t>SF-01549</t>
  </si>
  <si>
    <t>Tampa para condulete de alumínio de 1”</t>
  </si>
  <si>
    <t>SF-01550</t>
  </si>
  <si>
    <t>Interruptor para condulete</t>
  </si>
  <si>
    <t>SF-01551</t>
  </si>
  <si>
    <t>Interruptor duplo para condulete</t>
  </si>
  <si>
    <t>SF-01552</t>
  </si>
  <si>
    <t>Tomada para condulete de 10 A</t>
  </si>
  <si>
    <t>SF-01553</t>
  </si>
  <si>
    <t>Tomada para condulete de 20 A</t>
  </si>
  <si>
    <t>SF-01554</t>
  </si>
  <si>
    <t>Tomada dupla para condulete</t>
  </si>
  <si>
    <t>SF-01555</t>
  </si>
  <si>
    <t>Tomada e interruptor para condulete</t>
  </si>
  <si>
    <t>SF-01556</t>
  </si>
  <si>
    <t>Kit de vedaçao para condulete de alumínio de 3/4”</t>
  </si>
  <si>
    <t>SF-01557</t>
  </si>
  <si>
    <t>Kit de vedaçao para condulete de alumínio de 1”</t>
  </si>
  <si>
    <t>SF-01558</t>
  </si>
  <si>
    <t>Kit de vedaçao para condulete de alumínio de 1 1/4”</t>
  </si>
  <si>
    <t>SF-01559</t>
  </si>
  <si>
    <t>Kit de vedaçao para condulete de alumínio de 1 1/2”</t>
  </si>
  <si>
    <t>SF-01560</t>
  </si>
  <si>
    <t>Kit de vedaçao para condulete de alumínio de 2”</t>
  </si>
  <si>
    <t>Tampa para condulete de PVC</t>
  </si>
  <si>
    <t>SF-01562</t>
  </si>
  <si>
    <t>Conector para condulete de PVC</t>
  </si>
  <si>
    <t>Terminal de compressão 25 mm²</t>
  </si>
  <si>
    <t>Terminal de compressão 35 mm²</t>
  </si>
  <si>
    <t>Terminal de compressão 50 mm²</t>
  </si>
  <si>
    <t>Terminal de compressão 70 mm²</t>
  </si>
  <si>
    <t>Terminal de compressão 95 mm²</t>
  </si>
  <si>
    <t>Terminal de compressão 120 mm²</t>
  </si>
  <si>
    <t>Terminal de compressão 150 mm²</t>
  </si>
  <si>
    <t>Terminal de compressão 185 mm²</t>
  </si>
  <si>
    <t>Terminal de compressão 240 mm²</t>
  </si>
  <si>
    <t>Terminal de compressão 300 mm²</t>
  </si>
  <si>
    <t>SF-01573</t>
  </si>
  <si>
    <t>Luva de compressão 25 mm²</t>
  </si>
  <si>
    <t>SF-01574</t>
  </si>
  <si>
    <t>Luva de compressão 35 mm²</t>
  </si>
  <si>
    <t>SF-01575</t>
  </si>
  <si>
    <t>Luva de compressão 50 mm²</t>
  </si>
  <si>
    <t>SF-01576</t>
  </si>
  <si>
    <t>Luva de compressão 70 mm²</t>
  </si>
  <si>
    <t>SF-01577</t>
  </si>
  <si>
    <t>Luva de compressão 95 mm²</t>
  </si>
  <si>
    <t>SF-01578</t>
  </si>
  <si>
    <t>Luva de compressão 120 mm²</t>
  </si>
  <si>
    <t>SF-01579</t>
  </si>
  <si>
    <t>Luva de compressão 150 mm²</t>
  </si>
  <si>
    <t>SF-01580</t>
  </si>
  <si>
    <t>Luva de compressão 185 mm²</t>
  </si>
  <si>
    <t>SF-01581</t>
  </si>
  <si>
    <t>Luva de compressão 240 mm²</t>
  </si>
  <si>
    <t>SF-01582</t>
  </si>
  <si>
    <t>Luva de compressão 300 mm²</t>
  </si>
  <si>
    <t>SF-01583</t>
  </si>
  <si>
    <t>Condutor 1,0 mm²</t>
  </si>
  <si>
    <t>SF-01584</t>
  </si>
  <si>
    <t>Condutor 1,5 mm²</t>
  </si>
  <si>
    <t>SF-01585</t>
  </si>
  <si>
    <t>Condutor 2,5 mm²</t>
  </si>
  <si>
    <t>SF-01586</t>
  </si>
  <si>
    <t>Condutor 4 mm²</t>
  </si>
  <si>
    <t>SF-01587</t>
  </si>
  <si>
    <t>Condutor 6 mm²</t>
  </si>
  <si>
    <t>SF-01588</t>
  </si>
  <si>
    <t>Condutor 10 mm²</t>
  </si>
  <si>
    <t>SF-01589</t>
  </si>
  <si>
    <t>Condutor 16 mm²</t>
  </si>
  <si>
    <t>SF-01590</t>
  </si>
  <si>
    <t>Condutor 25 mm²</t>
  </si>
  <si>
    <t>SF-01591</t>
  </si>
  <si>
    <t>Condutor 35 mm²</t>
  </si>
  <si>
    <t>SF-01592</t>
  </si>
  <si>
    <t>Condutor 50 mm²</t>
  </si>
  <si>
    <t>SF-01593</t>
  </si>
  <si>
    <t>Condutor 70 mm²</t>
  </si>
  <si>
    <t>SF-01594</t>
  </si>
  <si>
    <t>Condutor 95 mm²</t>
  </si>
  <si>
    <t>SF-01595</t>
  </si>
  <si>
    <t>Condutor 120 mm²</t>
  </si>
  <si>
    <t>SF-01596</t>
  </si>
  <si>
    <t>Condutor 150 mm²</t>
  </si>
  <si>
    <t>SF-01597</t>
  </si>
  <si>
    <t>Condutor 185 mm²</t>
  </si>
  <si>
    <t>SF-01598</t>
  </si>
  <si>
    <t>Condutor 240 mm²</t>
  </si>
  <si>
    <t>Cobre nu 16 mm²</t>
  </si>
  <si>
    <t>Cobre nu 25 mm²</t>
  </si>
  <si>
    <t>Cobre nu 35 mm²</t>
  </si>
  <si>
    <t>Cobre nu 50 mm²</t>
  </si>
  <si>
    <t>Cobre nu 70 mm²</t>
  </si>
  <si>
    <t>SF-01604</t>
  </si>
  <si>
    <t>Cabo 3 x 1,5 mm²</t>
  </si>
  <si>
    <t>SF-01605</t>
  </si>
  <si>
    <t>Cabo 3 x 2,5 mm²</t>
  </si>
  <si>
    <t>SF-01606</t>
  </si>
  <si>
    <t>Cabo 3 x 4 mm²</t>
  </si>
  <si>
    <t>SF-01607</t>
  </si>
  <si>
    <t xml:space="preserve">Cabo 3 x 6 mm² </t>
  </si>
  <si>
    <t>SF-01608</t>
  </si>
  <si>
    <t>Cabo PP 2 x 1 mm²</t>
  </si>
  <si>
    <t>SF-01609</t>
  </si>
  <si>
    <t>Cabo PP 2 x 1,5 mm²</t>
  </si>
  <si>
    <t>SF-01610</t>
  </si>
  <si>
    <t>Cabo PP 2 x 2,5 mm²</t>
  </si>
  <si>
    <t>SF-01611</t>
  </si>
  <si>
    <t>Cabo PP 3 x 1 mm²</t>
  </si>
  <si>
    <t>SF-01612</t>
  </si>
  <si>
    <t>Cabo PP 3 x 1,5 mm²</t>
  </si>
  <si>
    <t>SF-01613</t>
  </si>
  <si>
    <t>Cabo PP 3 x 2,5 mm²</t>
  </si>
  <si>
    <t>SF-01614</t>
  </si>
  <si>
    <t>Cabo Blindado 2 x 0,75mm²</t>
  </si>
  <si>
    <t>SF-01615</t>
  </si>
  <si>
    <t>Cabo Blindado 2 x 1mm²</t>
  </si>
  <si>
    <t>SF-01616</t>
  </si>
  <si>
    <t>Cabo Blindado 2 x 1,5mm²</t>
  </si>
  <si>
    <t>SF-01617</t>
  </si>
  <si>
    <t>Cabo Blindado 2 x 2,5mm²</t>
  </si>
  <si>
    <t>SF-01618</t>
  </si>
  <si>
    <t>Cabo Blindado 2 x 4mm²</t>
  </si>
  <si>
    <t>SF-01619</t>
  </si>
  <si>
    <t>Cabo Blindado 3 x 0,75mm²</t>
  </si>
  <si>
    <t>SF-01620</t>
  </si>
  <si>
    <t>Cabo Blindado 3 x 1,50mm²</t>
  </si>
  <si>
    <t>SF-01621</t>
  </si>
  <si>
    <t>Cabo Blindado 3 x 2,50mm²</t>
  </si>
  <si>
    <t>SF-01622</t>
  </si>
  <si>
    <t>Cabo 4 x 1 mm²</t>
  </si>
  <si>
    <t>SF-01623</t>
  </si>
  <si>
    <t>Cabo 5 x 1 mm²</t>
  </si>
  <si>
    <t>SF-01624</t>
  </si>
  <si>
    <t>Cabo 7 x 1 mm²</t>
  </si>
  <si>
    <t>SF-01625</t>
  </si>
  <si>
    <t>Mufla de média tensão</t>
  </si>
  <si>
    <t>SF-01626</t>
  </si>
  <si>
    <t>Contator auxiliar AC</t>
  </si>
  <si>
    <t>SF-01627</t>
  </si>
  <si>
    <t>Contator auxiliar DC</t>
  </si>
  <si>
    <t>SF-01628</t>
  </si>
  <si>
    <t>Minicontator 12 A AC</t>
  </si>
  <si>
    <t>SF-01629</t>
  </si>
  <si>
    <t>Minicontator 12 A DC</t>
  </si>
  <si>
    <t>SF-01630</t>
  </si>
  <si>
    <t>Minicontator 16 A AC</t>
  </si>
  <si>
    <t>SF-01631</t>
  </si>
  <si>
    <t>Minicontator 16 A DC</t>
  </si>
  <si>
    <t>SF-01632</t>
  </si>
  <si>
    <t>Contator 18 A</t>
  </si>
  <si>
    <t>SF-01633</t>
  </si>
  <si>
    <t>Contator 25 A</t>
  </si>
  <si>
    <t>SF-01634</t>
  </si>
  <si>
    <t>Contator 32 A</t>
  </si>
  <si>
    <t>SF-01635</t>
  </si>
  <si>
    <t>Contator 40 A</t>
  </si>
  <si>
    <t>SF-01636</t>
  </si>
  <si>
    <t>Contator 50 A</t>
  </si>
  <si>
    <t>SF-01637</t>
  </si>
  <si>
    <t>Contator 65 A</t>
  </si>
  <si>
    <t>SF-01638</t>
  </si>
  <si>
    <t>Contator 80 A</t>
  </si>
  <si>
    <t>SF-01639</t>
  </si>
  <si>
    <t>Contator Especial 18 A</t>
  </si>
  <si>
    <t>SF-01640</t>
  </si>
  <si>
    <t>Contator Especial 25 A</t>
  </si>
  <si>
    <t>SF-01641</t>
  </si>
  <si>
    <t>Contator Especial 30 A</t>
  </si>
  <si>
    <t>SF-01642</t>
  </si>
  <si>
    <t>Contator Especial 38 A</t>
  </si>
  <si>
    <t>SF-01643</t>
  </si>
  <si>
    <t>Contator Especial 50 A</t>
  </si>
  <si>
    <t>SF-01644</t>
  </si>
  <si>
    <t>Contator Especial 65 A</t>
  </si>
  <si>
    <t>SF-01645</t>
  </si>
  <si>
    <t>Contator Especial 150 A</t>
  </si>
  <si>
    <t>SF-01646</t>
  </si>
  <si>
    <t>Contator Especial 250 A</t>
  </si>
  <si>
    <t>SF-01647</t>
  </si>
  <si>
    <t>Bloco de contato auxiliar simples</t>
  </si>
  <si>
    <t>SF-01648</t>
  </si>
  <si>
    <t>Bloco de contato auxiliar duplo</t>
  </si>
  <si>
    <t>SF-01649</t>
  </si>
  <si>
    <t>Bloco de contato auxiliar quádruplo</t>
  </si>
  <si>
    <t>SF-01650</t>
  </si>
  <si>
    <t>Relé de sobrecarga para contator até 25 A</t>
  </si>
  <si>
    <t>SF-01651</t>
  </si>
  <si>
    <t>Relé de sobrecarga para contator até 40 A</t>
  </si>
  <si>
    <t>SF-01652</t>
  </si>
  <si>
    <t>Relé de sobrecarga para contator até 80 A</t>
  </si>
  <si>
    <t>SF-01653</t>
  </si>
  <si>
    <t>Capacitor 2,5 kVAr</t>
  </si>
  <si>
    <t>SF-01654</t>
  </si>
  <si>
    <t>Capacitor 5 kVAr</t>
  </si>
  <si>
    <t>SF-01655</t>
  </si>
  <si>
    <t>Capacitor 10 kVAr</t>
  </si>
  <si>
    <t>SF-01656</t>
  </si>
  <si>
    <t>Capacitor 15 kVAr</t>
  </si>
  <si>
    <t>SF-01657</t>
  </si>
  <si>
    <t>Capacitor 20 kVAr</t>
  </si>
  <si>
    <t>SF-01658</t>
  </si>
  <si>
    <t>Capacitor 25 kVAr</t>
  </si>
  <si>
    <t>SF-01659</t>
  </si>
  <si>
    <t>Capacitor 30 kVAr</t>
  </si>
  <si>
    <t>SF-01660</t>
  </si>
  <si>
    <t>Contator para capacitor 22 A</t>
  </si>
  <si>
    <t>SF-01661</t>
  </si>
  <si>
    <t>Contator para capacitor 30 A</t>
  </si>
  <si>
    <t>SF-01662</t>
  </si>
  <si>
    <t>Contator para capacitor 40 A</t>
  </si>
  <si>
    <t>SF-01663</t>
  </si>
  <si>
    <t>Contator para capacitor 60 A</t>
  </si>
  <si>
    <t>SF-01664</t>
  </si>
  <si>
    <t>Controlador de fator de potência</t>
  </si>
  <si>
    <t>SF-01665</t>
  </si>
  <si>
    <t>Disjuntor monopolar trilho DIN até 4 A</t>
  </si>
  <si>
    <t>SF-01666</t>
  </si>
  <si>
    <t>Disjuntor monopolar trilho DIN até 6 A</t>
  </si>
  <si>
    <t>SF-01667</t>
  </si>
  <si>
    <t>Disjuntor monopolar trilho DIN até 32 A</t>
  </si>
  <si>
    <t>SF-01668</t>
  </si>
  <si>
    <t>Disjuntor monopolar trilho DIN até 63 A</t>
  </si>
  <si>
    <t>SF-01669</t>
  </si>
  <si>
    <t>Disjuntor bipolar trilho DIN até 4 A</t>
  </si>
  <si>
    <t>SF-01670</t>
  </si>
  <si>
    <t>Disjuntor bipolar trilho DIN até 6 A</t>
  </si>
  <si>
    <t>SF-01671</t>
  </si>
  <si>
    <t>Disjuntor bipolar trilho DIN até 32 A</t>
  </si>
  <si>
    <t>SF-01672</t>
  </si>
  <si>
    <t>Disjuntor tripolar trilho DIN até 4 A</t>
  </si>
  <si>
    <t>SF-01673</t>
  </si>
  <si>
    <t>Disjuntor tripolar trilho DIN até 6 A</t>
  </si>
  <si>
    <t>SF-01674</t>
  </si>
  <si>
    <t>Disjuntor tripolar trilho DIN até 50 A</t>
  </si>
  <si>
    <t>SF-01675</t>
  </si>
  <si>
    <t>Disjuntor tripolar trilho DIN até 63 A</t>
  </si>
  <si>
    <t>SF-01676</t>
  </si>
  <si>
    <t>Disjuntor tripolar trilho DIN até 70 A</t>
  </si>
  <si>
    <t>SF-01677</t>
  </si>
  <si>
    <t>Disjuntor tripolar trilho DIN até 100 A</t>
  </si>
  <si>
    <t>SF-01678</t>
  </si>
  <si>
    <t>Disjuntor monopolar trilho DIN até 6 A, 10 kA</t>
  </si>
  <si>
    <t>SF-01679</t>
  </si>
  <si>
    <t>Disjuntor monopolar trilho DIN até 32 A, 10 kA</t>
  </si>
  <si>
    <t>SF-01680</t>
  </si>
  <si>
    <t>Disjuntor monopolar trilho DIN até 63 A, 10 kA</t>
  </si>
  <si>
    <t>SF-01681</t>
  </si>
  <si>
    <t>Disjuntor bipolar trilho DIN até 6 A, 10 kA</t>
  </si>
  <si>
    <t>SF-01682</t>
  </si>
  <si>
    <t>Disjuntor bipolar trilho DIN até 32 A, 10 kA</t>
  </si>
  <si>
    <t>SF-01683</t>
  </si>
  <si>
    <t>Disjuntor tripolar trilho DIN até 6 A, 10kA</t>
  </si>
  <si>
    <t>SF-01684</t>
  </si>
  <si>
    <t>Disjuntor tripolar trilho DIN até 32 A, 10kA</t>
  </si>
  <si>
    <t>SF-01685</t>
  </si>
  <si>
    <t>Disjuntor tripolar trilho DIN até 63 A, 10kA</t>
  </si>
  <si>
    <t>SF-01686</t>
  </si>
  <si>
    <t>Interruptor diferencial residual bipolar de 25 A</t>
  </si>
  <si>
    <t>SF-01687</t>
  </si>
  <si>
    <t>Interruptor diferencial residual bipolar de 40 A</t>
  </si>
  <si>
    <t>SF-01688</t>
  </si>
  <si>
    <t>Interruptor diferencial residual tetrapolar de 25 A</t>
  </si>
  <si>
    <t>SF-01689</t>
  </si>
  <si>
    <t>Interruptor diferencial residual tetrapolar de 40 A</t>
  </si>
  <si>
    <t>SF-01690</t>
  </si>
  <si>
    <t>Interruptor diferencial residual tetrapolar de 63 A</t>
  </si>
  <si>
    <t>SF-01691</t>
  </si>
  <si>
    <t>Disjuntor diferencial residual bipolar</t>
  </si>
  <si>
    <t>SF-01692</t>
  </si>
  <si>
    <t>Disjuntor diferencial residual tetrapolar</t>
  </si>
  <si>
    <t>SF-01693</t>
  </si>
  <si>
    <t>Dispositivo de Proteção Contra Surtos Classe I</t>
  </si>
  <si>
    <t>SF-01694</t>
  </si>
  <si>
    <t>Dispositivo de Proteção Contra Surtos Classe II 20 kA</t>
  </si>
  <si>
    <t>SF-01695</t>
  </si>
  <si>
    <t>Dispositivo de Proteção Contra Surtos Classe II 40 kA</t>
  </si>
  <si>
    <t>SF-01696</t>
  </si>
  <si>
    <t>Dispositivo de Proteção Contra Surtos Classe III</t>
  </si>
  <si>
    <t>SF-01697</t>
  </si>
  <si>
    <t>Disjuntor de caixa moldada de 100 A / 18 kA</t>
  </si>
  <si>
    <t>SF-01698</t>
  </si>
  <si>
    <t>Disjuntor de caixa moldada de 100 A / 36 kA</t>
  </si>
  <si>
    <t>SF-01699</t>
  </si>
  <si>
    <t>Disjuntor de caixa moldada de 100 A / 50 kA</t>
  </si>
  <si>
    <t>SF-01700</t>
  </si>
  <si>
    <t>Disjuntor de caixa moldada de 100 A / 70 kA</t>
  </si>
  <si>
    <t>SF-01701</t>
  </si>
  <si>
    <t>Disjuntor de caixa moldada de 160 A / 18 kA</t>
  </si>
  <si>
    <t>SF-01702</t>
  </si>
  <si>
    <t>Disjuntor de caixa moldada de 160 A / 36 kA</t>
  </si>
  <si>
    <t>SF-01703</t>
  </si>
  <si>
    <t>Disjuntor de caixa moldada de 160 A / 50 kA</t>
  </si>
  <si>
    <t>SF-01704</t>
  </si>
  <si>
    <t>Disjuntor de caixa moldada de 160 A / 70 kA</t>
  </si>
  <si>
    <t>SF-01705</t>
  </si>
  <si>
    <t>Disjuntor de caixa moldada de 250 A / 25 kA</t>
  </si>
  <si>
    <t>SF-01706</t>
  </si>
  <si>
    <t>Disjuntor de caixa moldada de 250 A / 36 kA</t>
  </si>
  <si>
    <t>SF-01707</t>
  </si>
  <si>
    <t>Disjuntor de caixa moldada de 250 A / 50 kA</t>
  </si>
  <si>
    <t>SF-01708</t>
  </si>
  <si>
    <t>Disjuntor de caixa moldada de 250 A / 70 kA</t>
  </si>
  <si>
    <t>SF-01709</t>
  </si>
  <si>
    <t>Disjuntor de caixa moldada de 250 A / 100 kA</t>
  </si>
  <si>
    <t>SF-01710</t>
  </si>
  <si>
    <t>Disjuntor de caixa moldada de 400 A / 36 kA</t>
  </si>
  <si>
    <t>SF-01711</t>
  </si>
  <si>
    <t>Disjuntor de caixa moldada de 400 A / 50 kA</t>
  </si>
  <si>
    <t>SF-01712</t>
  </si>
  <si>
    <t>Disjuntor de caixa moldada de 400 A / 70 kA</t>
  </si>
  <si>
    <t>SF-01713</t>
  </si>
  <si>
    <t>Disjuntor de caixa moldada de 400 A / 100 kA</t>
  </si>
  <si>
    <t>SF-01714</t>
  </si>
  <si>
    <t>Disjuntor de caixa moldada de 630 A / 36 kA</t>
  </si>
  <si>
    <t>SF-01715</t>
  </si>
  <si>
    <t>Disjuntor de caixa moldada de 630 A / 50 kA</t>
  </si>
  <si>
    <t>SF-01716</t>
  </si>
  <si>
    <t>Disjuntor de caixa moldada de 630 A / 70 kA</t>
  </si>
  <si>
    <t>SF-01717</t>
  </si>
  <si>
    <t>Disjuntor de caixa moldada de 630 A / 100 kA</t>
  </si>
  <si>
    <t>SF-01718</t>
  </si>
  <si>
    <t>Disjuntor de caixa moldada de 800 A / 36 kA</t>
  </si>
  <si>
    <t>SF-01719</t>
  </si>
  <si>
    <t>Disjuntor de caixa moldada de 800 A / 50 kA</t>
  </si>
  <si>
    <t>SF-01720</t>
  </si>
  <si>
    <t>Disjuntor de caixa moldada de 800 A / 70 kA</t>
  </si>
  <si>
    <t>SF-01721</t>
  </si>
  <si>
    <t>Disjuntor de caixa moldada de 800 A / 100 kA</t>
  </si>
  <si>
    <t>SF-01722</t>
  </si>
  <si>
    <t>Disjuntor de caixa aberta de 630 A / 50 kA</t>
  </si>
  <si>
    <t>SF-01723</t>
  </si>
  <si>
    <t>Disjuntor de caixa aberta de 800 A / 65 kA</t>
  </si>
  <si>
    <t>SF-01724</t>
  </si>
  <si>
    <t>Disjuntor de caixa aberta de 800 A / 100 kA</t>
  </si>
  <si>
    <t>SF-01725</t>
  </si>
  <si>
    <t>Disjuntor de caixa aberta de 1000 A / 65 kA</t>
  </si>
  <si>
    <t>SF-01726</t>
  </si>
  <si>
    <t>Disjuntor de caixa aberta de 1000 A / 100 kA</t>
  </si>
  <si>
    <t>SF-01727</t>
  </si>
  <si>
    <t>Disjuntor de caixa aberta de 1250 A / 65 kA</t>
  </si>
  <si>
    <t>SF-01728</t>
  </si>
  <si>
    <t>Disjuntor de caixa aberta de 1250 A / 100 kA</t>
  </si>
  <si>
    <t>SF-01729</t>
  </si>
  <si>
    <t>Disjuntor de caixa aberta de 1600 A / 65 kA</t>
  </si>
  <si>
    <t>SF-01730</t>
  </si>
  <si>
    <t>Disjuntor de caixa aberta de 1600 A / 100 kA</t>
  </si>
  <si>
    <t>SF-01731</t>
  </si>
  <si>
    <t>Disjuntor motor até 25 A</t>
  </si>
  <si>
    <t>SF-01732</t>
  </si>
  <si>
    <t>Disjuntor motor até 40 A</t>
  </si>
  <si>
    <t>SF-01733</t>
  </si>
  <si>
    <t xml:space="preserve">Eletrocalha 50 mm x 50 mm </t>
  </si>
  <si>
    <t>SF-01734</t>
  </si>
  <si>
    <t xml:space="preserve">Eletrocalha 100 mm x 50 mm </t>
  </si>
  <si>
    <t>SF-01735</t>
  </si>
  <si>
    <t>Eletrocalha 150 mm x 50 mm</t>
  </si>
  <si>
    <t>SF-01736</t>
  </si>
  <si>
    <t xml:space="preserve">Eletrocalha 200 mm x 50 mm </t>
  </si>
  <si>
    <t>SF-01737</t>
  </si>
  <si>
    <t xml:space="preserve">Eletrocalha 200 mm x 100 mm </t>
  </si>
  <si>
    <t>SF-01738</t>
  </si>
  <si>
    <t xml:space="preserve">Eletrocalha 300 mm x 50 mm </t>
  </si>
  <si>
    <t>SF-01739</t>
  </si>
  <si>
    <t xml:space="preserve">Eletrocalha 300 mm x 100 mm </t>
  </si>
  <si>
    <t>SF-01740</t>
  </si>
  <si>
    <t xml:space="preserve">Eletrocalha 400 mm x 50 mm </t>
  </si>
  <si>
    <t>SF-01741</t>
  </si>
  <si>
    <t>Eletrocalha 400 x 100 mm</t>
  </si>
  <si>
    <t>SF-01742</t>
  </si>
  <si>
    <t>Eletrocalha 500 x 100 mm</t>
  </si>
  <si>
    <t>SF-01743</t>
  </si>
  <si>
    <t>Tampa de eletrocalha 50 mm</t>
  </si>
  <si>
    <t>SF-01744</t>
  </si>
  <si>
    <t>Tampa de eletrocalha 100 mm</t>
  </si>
  <si>
    <t>SF-01745</t>
  </si>
  <si>
    <t>Tampa de eletrocalha 150 mm</t>
  </si>
  <si>
    <t>SF-01746</t>
  </si>
  <si>
    <t>Tampa de eletrocalha 200 mm</t>
  </si>
  <si>
    <t>SF-01747</t>
  </si>
  <si>
    <t>Tampa de eletrocalha 300 mm</t>
  </si>
  <si>
    <t>SF-01748</t>
  </si>
  <si>
    <t>Tampa de eletrocalha 400 mm</t>
  </si>
  <si>
    <t>SF-01749</t>
  </si>
  <si>
    <t>Tampa de eletrocalha 500 mm</t>
  </si>
  <si>
    <t>SF-01750</t>
  </si>
  <si>
    <t>Suporte vertical para eletrocalha de 50 mm</t>
  </si>
  <si>
    <t>SF-01751</t>
  </si>
  <si>
    <t>Suporte vertical para eletrocalha de 100 mm</t>
  </si>
  <si>
    <t>SF-01752</t>
  </si>
  <si>
    <t>Suporte vertical para eletrocalha de 150 mm</t>
  </si>
  <si>
    <t>SF-01753</t>
  </si>
  <si>
    <t>Suporte vertical para eletrocalha de 200 mm</t>
  </si>
  <si>
    <t>SF-01754</t>
  </si>
  <si>
    <t>Suporte vertical para eletrocalha de 300 mm</t>
  </si>
  <si>
    <t>SF-01755</t>
  </si>
  <si>
    <t>Curva horizontal 90 graus para eletrocalha 50 mm x 50 mm</t>
  </si>
  <si>
    <t>SF-01756</t>
  </si>
  <si>
    <t>Curva vertical 90 graus para eletrocalha 50 mm x 50 mm</t>
  </si>
  <si>
    <t>SF-01757</t>
  </si>
  <si>
    <t>Tê horizontal 90 graus para eletrocalha 50 mm x 50 mm</t>
  </si>
  <si>
    <t>SF-01758</t>
  </si>
  <si>
    <t>Suspensão ômega para eletrocalha 50 mm x 50 mm</t>
  </si>
  <si>
    <t>SF-01759</t>
  </si>
  <si>
    <t>Junção integral (emenda) para eletrocalha 50 mm x 50 mm</t>
  </si>
  <si>
    <t>SF-01760</t>
  </si>
  <si>
    <t>Curva horizontal 90 graus para eletrocalha 100 mm x 50 mm</t>
  </si>
  <si>
    <t>SF-01761</t>
  </si>
  <si>
    <t>Curva vertical 90 graus para eletrocalha 100 mm x 50 mm</t>
  </si>
  <si>
    <t>SF-01762</t>
  </si>
  <si>
    <t>Tê horizontal 90 graus para eletrocalha 100 mm x 50 mm</t>
  </si>
  <si>
    <t>SF-01763</t>
  </si>
  <si>
    <t>Suspensão ômega para eletrocalha 100 mm x 50 mm</t>
  </si>
  <si>
    <t>SF-01764</t>
  </si>
  <si>
    <t>Junção integral (emenda) para eletrocalha 100 mm x 50 mm</t>
  </si>
  <si>
    <t>SF-01765</t>
  </si>
  <si>
    <t>Curva horizontal 90 graus para eletrocalha 150 m, x 50 mm</t>
  </si>
  <si>
    <t>SF-01766</t>
  </si>
  <si>
    <t>Curva vertical 90 graus para eletrocalha 150 mm x 50 mm</t>
  </si>
  <si>
    <t>SF-01767</t>
  </si>
  <si>
    <t>Tê horizontal 90 graus para eletrocalha 150 mm x 50 mm</t>
  </si>
  <si>
    <t>SF-01768</t>
  </si>
  <si>
    <t>Suspensão ômega para eletrocalha 150 mm x 50 mm</t>
  </si>
  <si>
    <t>SF-01769</t>
  </si>
  <si>
    <t>Junção integral (emenda) para eletrocalha 150 mm x 50 mm</t>
  </si>
  <si>
    <t>SF-01770</t>
  </si>
  <si>
    <t>Curva horizontal 90 graus para eletrocalha 200 mm x 50 mm</t>
  </si>
  <si>
    <t>SF-01771</t>
  </si>
  <si>
    <t>Curva vertical 90 graus para eletrocalha 200 mm x 50 mm</t>
  </si>
  <si>
    <t>SF-01772</t>
  </si>
  <si>
    <t>Tê horizontal 90 graus para eletrocalha 200 mm x 50 mm</t>
  </si>
  <si>
    <t>SF-01773</t>
  </si>
  <si>
    <t>Suspensão ômega para eletrocalha 200 mm x 50 mm</t>
  </si>
  <si>
    <t>SF-01774</t>
  </si>
  <si>
    <t>Junção integral (emenda) para eletrocalha 200 mm x 50 mm</t>
  </si>
  <si>
    <t>SF-01775</t>
  </si>
  <si>
    <t>Curva horizontal 90 graus para eletrocalha 200 mm x 100 mm</t>
  </si>
  <si>
    <t>SF-01776</t>
  </si>
  <si>
    <t>Curva vertical 90 graus para eletrocalha 200 mm x 100 mm</t>
  </si>
  <si>
    <t>SF-01777</t>
  </si>
  <si>
    <t>Tê horizontal 90 graus para eletrocalha 200 mm x 100 mm</t>
  </si>
  <si>
    <t>SF-01778</t>
  </si>
  <si>
    <t>Suspensão ômega para eletrocalha 200 mm x 100 mm</t>
  </si>
  <si>
    <t>SF-01779</t>
  </si>
  <si>
    <t>Junção integral (emenda) para eletrocalha 200 mm x 100 mm</t>
  </si>
  <si>
    <t>SF-01780</t>
  </si>
  <si>
    <t>Curva horizontal 90 graus para eletrocalha 300 mm x 50 mm</t>
  </si>
  <si>
    <t>SF-01781</t>
  </si>
  <si>
    <t>Curva vertical 90 graus para eletrocalha 300 mm x 50 mm</t>
  </si>
  <si>
    <t>SF-01782</t>
  </si>
  <si>
    <t>Tê horizontal 90 graus para eletrocalha 300 mm x 50 mm</t>
  </si>
  <si>
    <t>SF-01783</t>
  </si>
  <si>
    <t>Suspensão ômega para eletrocalha 300 mm x 50 mm</t>
  </si>
  <si>
    <t>SF-01784</t>
  </si>
  <si>
    <t>Junção integral (emenda) para eletrocalha 300 mm x 50 mm</t>
  </si>
  <si>
    <t>SF-01785</t>
  </si>
  <si>
    <t>Curva horizontal 90 graus para eletrocalha 300 mm x 100 mm</t>
  </si>
  <si>
    <t>SF-01786</t>
  </si>
  <si>
    <t>Curva vertical 90 graus para eletrocalha 300 mm x 100 mm</t>
  </si>
  <si>
    <t>SF-01787</t>
  </si>
  <si>
    <t>Tê horizontal 90 graus para eletrocalha 300 mm x 100 mm</t>
  </si>
  <si>
    <t>SF-01788</t>
  </si>
  <si>
    <t>Suspensão ômega para eletrocalha 300 mm x 100 mm</t>
  </si>
  <si>
    <t>SF-01789</t>
  </si>
  <si>
    <t>Junção integral (emenda) para eletrocalha 300 mm x 100 mm</t>
  </si>
  <si>
    <t>SF-01790</t>
  </si>
  <si>
    <t>Curva horizontal 90 graus para eletrocalha 400 mm x 50 mm</t>
  </si>
  <si>
    <t>SF-01791</t>
  </si>
  <si>
    <t>Curva vertical 90 graus para eletrocalha 400 mm x 50 mm</t>
  </si>
  <si>
    <t>SF-01792</t>
  </si>
  <si>
    <t>Tê horizontal 90 graus para eletrocalha 400 mm x 50 mm</t>
  </si>
  <si>
    <t>SF-01793</t>
  </si>
  <si>
    <t>Suspensão ômega para eletrocalha 400 mm x 50 mm</t>
  </si>
  <si>
    <t>SF-01794</t>
  </si>
  <si>
    <t>Junção integral (emenda) para eletrocalha 400 mm x 50 mm</t>
  </si>
  <si>
    <t>SF-01795</t>
  </si>
  <si>
    <t>Curva horizontal 90 graus para eletrocalha 400 mm x 100 mm</t>
  </si>
  <si>
    <t>SF-01796</t>
  </si>
  <si>
    <t>Curva vertical 90 graus para eletrocalha 400 mm x 100 mm</t>
  </si>
  <si>
    <t>SF-01797</t>
  </si>
  <si>
    <t>Tê horizontal 90 graus para eletrocalha 400 mm x 100 mm</t>
  </si>
  <si>
    <t>SF-01798</t>
  </si>
  <si>
    <t>Suspensão ômega para eletrocalha 400 mm x 100 mm</t>
  </si>
  <si>
    <t>SF-01799</t>
  </si>
  <si>
    <t>Junção integral (emenda) para eletrocalha 400 mm x 100 mm</t>
  </si>
  <si>
    <t>SF-01800</t>
  </si>
  <si>
    <t>Curva horizontal 90 graus para eletrocalha 500 mm x 100 mm</t>
  </si>
  <si>
    <t>SF-01801</t>
  </si>
  <si>
    <t>Curva vertical 90 graus para eletrocalha 500 mm x 100 mm</t>
  </si>
  <si>
    <t>SF-01802</t>
  </si>
  <si>
    <t>Tê horizontal 90 graus para eletrocalha 500 mm x 100 mm</t>
  </si>
  <si>
    <t>SF-01803</t>
  </si>
  <si>
    <t>Suspensão ômega para eletrocalha 500 mm x 100 mm</t>
  </si>
  <si>
    <t>SF-01804</t>
  </si>
  <si>
    <t>Junção integral (emenda) para eletrocalha 500 mm x 100 mm</t>
  </si>
  <si>
    <t>SF-01805</t>
  </si>
  <si>
    <t>Saída de eletroduto para eletrocalha</t>
  </si>
  <si>
    <t>SF-01806</t>
  </si>
  <si>
    <t>Eletroduto de aço galvanizado de 1/2”</t>
  </si>
  <si>
    <t>Eletroduto de aço galvanizado de 3/4”</t>
  </si>
  <si>
    <t>Eletroduto de aço galvanizado de 1”</t>
  </si>
  <si>
    <t>Eletroduto de aço galvanizado de 1 1/4”</t>
  </si>
  <si>
    <t>Eletroduto de aço galvanizado de 1 1/2”</t>
  </si>
  <si>
    <t>Eletroduto de aço galvanizado de 2”</t>
  </si>
  <si>
    <t xml:space="preserve">Eletroduto de aço galvanizado de 2 1/2” </t>
  </si>
  <si>
    <t>Eletroduto de aço galvanizado de 3”</t>
  </si>
  <si>
    <t xml:space="preserve">Eletroduto de aço galvanizado de 4” </t>
  </si>
  <si>
    <t>SF-01815</t>
  </si>
  <si>
    <t>Eletroduto de aço galvanizado a fogo de 3/4”</t>
  </si>
  <si>
    <t>SF-01816</t>
  </si>
  <si>
    <t xml:space="preserve">Eletroduto de aço galvanizado a fogo de 1” </t>
  </si>
  <si>
    <t>SF-01817</t>
  </si>
  <si>
    <t>Eletroduto de aço galvanizado a fogo de 1 1/4”</t>
  </si>
  <si>
    <t>SF-01818</t>
  </si>
  <si>
    <t xml:space="preserve">Eletroduto de aço galvanizado a fogo de 1 1/2” </t>
  </si>
  <si>
    <t>SF-01819</t>
  </si>
  <si>
    <t xml:space="preserve">Eletroduto de aço galvanizado a fogo de 2” </t>
  </si>
  <si>
    <t>SF-01820</t>
  </si>
  <si>
    <t>Eletroduto de aço galvanizado a fogo de 2 1/2”</t>
  </si>
  <si>
    <t>SF-01821</t>
  </si>
  <si>
    <t xml:space="preserve">Eletroduto de aço galvanizado a fogo de 3” </t>
  </si>
  <si>
    <t>SF-01822</t>
  </si>
  <si>
    <t>Eletroduto de aço galvanizado a fogo de 4”</t>
  </si>
  <si>
    <t>SF-01823</t>
  </si>
  <si>
    <t>Conector reto para eletroduto 1/2”</t>
  </si>
  <si>
    <t>Luva para eletroduto 1/2”</t>
  </si>
  <si>
    <t>SF-01825</t>
  </si>
  <si>
    <t>Luva de emenda para eletroduto 1/2”</t>
  </si>
  <si>
    <t>Curva para eletroduto 1/2”</t>
  </si>
  <si>
    <t>Conector reto para eletroduto 3/4”</t>
  </si>
  <si>
    <t>Conector curvo para eletroduto 3/4”</t>
  </si>
  <si>
    <t>Luva para eletroduto 3/4”</t>
  </si>
  <si>
    <t>SF-01830</t>
  </si>
  <si>
    <t>Luva de emenda para eletroduto 3/4”</t>
  </si>
  <si>
    <t>Curva para eletroduto 3/4”</t>
  </si>
  <si>
    <t>Conector reto para eletroduto 1”</t>
  </si>
  <si>
    <t>Conector curvo para eletroduto 1”</t>
  </si>
  <si>
    <t>Luva para eletroduto 1”</t>
  </si>
  <si>
    <t>SF-01835</t>
  </si>
  <si>
    <t>Luva de emenda para eletroduto 1”</t>
  </si>
  <si>
    <t>Curva para eletroduto 1”</t>
  </si>
  <si>
    <t>Conector reto para eletroduto 1 1/4”</t>
  </si>
  <si>
    <t>Conector curvo para eletroduto 1 1/4”</t>
  </si>
  <si>
    <t>Luva para eletroduto 1 1/4”</t>
  </si>
  <si>
    <t>SF-01840</t>
  </si>
  <si>
    <t>Luva de emenda para eletroduto 1 1/4”</t>
  </si>
  <si>
    <t>Curva para eletroduto 1 1/4”</t>
  </si>
  <si>
    <t>Conector reto para eletroduto 1 1/2”</t>
  </si>
  <si>
    <t>Conector curvo para eletroduto 1 1/2”</t>
  </si>
  <si>
    <t>Luva para eletroduto 1 1/2”</t>
  </si>
  <si>
    <t>SF-01845</t>
  </si>
  <si>
    <t>Luva de emenda para eletroduto 1 1/2”</t>
  </si>
  <si>
    <t>Curva para eletroduto 1 1/2”</t>
  </si>
  <si>
    <t>Conector reto para eletroduto 2”</t>
  </si>
  <si>
    <t>Conector curvo para eletroduto 2”</t>
  </si>
  <si>
    <t>Luva para eletroduto 2”</t>
  </si>
  <si>
    <t>SF-01850</t>
  </si>
  <si>
    <t>Luva de emenda para eletroduto 2”</t>
  </si>
  <si>
    <t>Curva para eletroduto 2”</t>
  </si>
  <si>
    <t>SF-01852</t>
  </si>
  <si>
    <t>Conector reto para eletroduto 2 1/2”</t>
  </si>
  <si>
    <t>Conector curvo para eletroduto 2 1/2”</t>
  </si>
  <si>
    <t>Luva para eletroduto 2 1/2”</t>
  </si>
  <si>
    <t>SF-01855</t>
  </si>
  <si>
    <t>Luva de emenda para eletroduto 2 1/2”</t>
  </si>
  <si>
    <t>Curva para eletroduto 2 1/2”</t>
  </si>
  <si>
    <t>Conector reto para eletroduto 3”</t>
  </si>
  <si>
    <t>Conector curvo para eletroduto 3”</t>
  </si>
  <si>
    <t>Luva para eletroduto 3”</t>
  </si>
  <si>
    <t>SF-01860</t>
  </si>
  <si>
    <t>Luva de emenda para eletroduto 3”</t>
  </si>
  <si>
    <t>Curva para eletroduto 3”</t>
  </si>
  <si>
    <t>Conector reto para eletroduto 4”</t>
  </si>
  <si>
    <t>Conector curvo para eletroduto 4”</t>
  </si>
  <si>
    <t>Luva para eletroduto 4”</t>
  </si>
  <si>
    <t>SF-01865</t>
  </si>
  <si>
    <t>Luva de emenda para eletroduto 4”</t>
  </si>
  <si>
    <t>Curva para eletroduto 4”</t>
  </si>
  <si>
    <t>Eletroduto de PVC Corrugado Reforçado 3/4” (DE 25mm)</t>
  </si>
  <si>
    <t>Eletroduto de PVC Corrugado Reforçado 1” (DE 32mm)</t>
  </si>
  <si>
    <t>Eletroduto flexível metálico com capa de PVC 3/4”</t>
  </si>
  <si>
    <t>SF-01870</t>
  </si>
  <si>
    <t>Conector para eletroduto flexível metálico 3/4”</t>
  </si>
  <si>
    <t>Eletroduto flexível metálico com capa de PVC 1”</t>
  </si>
  <si>
    <t>SF-01872</t>
  </si>
  <si>
    <t>Conector para eletroduto flexível metálico 1”</t>
  </si>
  <si>
    <t>Eletroduto flexível metálico com capa de PVC 1 1/4”</t>
  </si>
  <si>
    <t>SF-01874</t>
  </si>
  <si>
    <t>Conector para eletroduto flexível metálico 1 1/4”</t>
  </si>
  <si>
    <t>Eletroduto flexível metálico com capa de PVC 1 1/2”</t>
  </si>
  <si>
    <t>SF-01876</t>
  </si>
  <si>
    <t>Conector para eletroduto flexível metálico 1 1/2”</t>
  </si>
  <si>
    <t>Eletroduto flexível metálico com capa de PVC 2”</t>
  </si>
  <si>
    <t>SF-01878</t>
  </si>
  <si>
    <t>Conector para eletroduto flexível metálico 2”</t>
  </si>
  <si>
    <t>Eletroduto de PEAD de 1 1/4”</t>
  </si>
  <si>
    <t>Terminal para eletroduto de PEAD de 1 1/4”</t>
  </si>
  <si>
    <t>Eletroduto de PEAD de 2”</t>
  </si>
  <si>
    <t>Terminal para eletroduto de PEAD de 2”</t>
  </si>
  <si>
    <t>Eletroduto de PEAD de 3”</t>
  </si>
  <si>
    <t>Terminal para eletroduto de PEAD de 3”</t>
  </si>
  <si>
    <t>Eletroduto de PVC de 3/4”</t>
  </si>
  <si>
    <t>Luva para eletroduto de PVC de 3/4”</t>
  </si>
  <si>
    <t>Curva para eletroduto de PVC de 3/4”</t>
  </si>
  <si>
    <t>Eletroduto de PVC de 1”</t>
  </si>
  <si>
    <t>Luva para eletroduto de PVC de 1”</t>
  </si>
  <si>
    <t>Curva para eletroduto de PVC de 1”</t>
  </si>
  <si>
    <t>Eletroduto de PVC de 1 1/4”</t>
  </si>
  <si>
    <t>Luva para eletroduto de PVC de 1 1/4”</t>
  </si>
  <si>
    <t>Curva para eletroduto de PVC de 1 1/4”</t>
  </si>
  <si>
    <t>Eletroduto de PVC de 1 1/2”</t>
  </si>
  <si>
    <t>Luva para eletroduto de PVC de 1 1/2”</t>
  </si>
  <si>
    <t>Curva para eletroduto de PVC de 1 1/2”</t>
  </si>
  <si>
    <t>Eletroduto de PVC de 2”</t>
  </si>
  <si>
    <t>Luva para eletroduto de PVC de 2”</t>
  </si>
  <si>
    <t>Curva para eletroduto de PVC de 2”</t>
  </si>
  <si>
    <t>Eletroduto de PVC de 3”</t>
  </si>
  <si>
    <t>Luva para eletroduto de PVC de 3”</t>
  </si>
  <si>
    <t>Curva para eletroduto de PVC de 3”</t>
  </si>
  <si>
    <t>SF-01903</t>
  </si>
  <si>
    <t>Fonte industrial 15 W</t>
  </si>
  <si>
    <t>SF-01904</t>
  </si>
  <si>
    <t>Fonte industrial 35 W</t>
  </si>
  <si>
    <t>SF-01905</t>
  </si>
  <si>
    <t>Fonte industrial 60 W</t>
  </si>
  <si>
    <t>SF-01906</t>
  </si>
  <si>
    <t>Fonte industrial 120 W</t>
  </si>
  <si>
    <t>SF-01907</t>
  </si>
  <si>
    <t>Transformador de comando 100 VA</t>
  </si>
  <si>
    <t>SF-01908</t>
  </si>
  <si>
    <t>Transformador de comando 300 VA</t>
  </si>
  <si>
    <t>SF-01909</t>
  </si>
  <si>
    <t>Chave Seccionadora Saca Fusível 100 A</t>
  </si>
  <si>
    <t>SF-01910</t>
  </si>
  <si>
    <t>Chave Seccionadora Saca Fusível 160 A</t>
  </si>
  <si>
    <t>SF-01911</t>
  </si>
  <si>
    <t>Chave Seccionadora Saca Fusível 250 A</t>
  </si>
  <si>
    <t>SF-01912</t>
  </si>
  <si>
    <t>Chave Seccionadora Saca Fusível 400 A</t>
  </si>
  <si>
    <t>SF-01913</t>
  </si>
  <si>
    <t>Porta fusível cartucho</t>
  </si>
  <si>
    <t>SF-01914</t>
  </si>
  <si>
    <t>Fusível cartucho</t>
  </si>
  <si>
    <t>Base fusível NH 00 / NH 000</t>
  </si>
  <si>
    <t>Base fusível NH 1</t>
  </si>
  <si>
    <t>Base fusível NH 2</t>
  </si>
  <si>
    <t>Base fusível NH 3</t>
  </si>
  <si>
    <t>Fusível NH 000</t>
  </si>
  <si>
    <t>SF-01920</t>
  </si>
  <si>
    <t>Fusível NH 00 Ultrarrápido</t>
  </si>
  <si>
    <t>Fusível NH 1</t>
  </si>
  <si>
    <t>SF-01922</t>
  </si>
  <si>
    <t>Fusível NH 1 Ultrarrápido</t>
  </si>
  <si>
    <t>Fusível NH 2</t>
  </si>
  <si>
    <t>SF-01924</t>
  </si>
  <si>
    <t>Fusível NH 2 Ultrarrápido</t>
  </si>
  <si>
    <t>Fusível NH 3</t>
  </si>
  <si>
    <t>SF-01926</t>
  </si>
  <si>
    <t>Fusível NH 3 Ultrarrápido</t>
  </si>
  <si>
    <t>SF-01927</t>
  </si>
  <si>
    <t>Kit base fusível Diazed</t>
  </si>
  <si>
    <t>Fusível Diazed</t>
  </si>
  <si>
    <t>SF-01929</t>
  </si>
  <si>
    <t>Poste balizador para jardim 50cm</t>
  </si>
  <si>
    <t>SF-01930</t>
  </si>
  <si>
    <t>Poste balizador para jardim 80cm</t>
  </si>
  <si>
    <t>SF-01931</t>
  </si>
  <si>
    <t>Luminária LED para poste 20 W</t>
  </si>
  <si>
    <t>SF-01932</t>
  </si>
  <si>
    <t>Luminária LED para poste 30 W</t>
  </si>
  <si>
    <t>SF-01933</t>
  </si>
  <si>
    <t>Luminária LED para poste 60 W</t>
  </si>
  <si>
    <t>SF-01934</t>
  </si>
  <si>
    <t>Luminária LED para poste 90 W</t>
  </si>
  <si>
    <t>SF-01935</t>
  </si>
  <si>
    <t>Luminária LED para poste 120 W</t>
  </si>
  <si>
    <t>SF-01936</t>
  </si>
  <si>
    <t xml:space="preserve">Luminária LED para poste 150 W </t>
  </si>
  <si>
    <t>SF-01937</t>
  </si>
  <si>
    <t>Luminária LED para poste 210 W</t>
  </si>
  <si>
    <t>SF-01938</t>
  </si>
  <si>
    <t>Luminária LED Wall Washer 36 W</t>
  </si>
  <si>
    <t>SF-01939</t>
  </si>
  <si>
    <t>Luminária LED Wall Washer 72 W</t>
  </si>
  <si>
    <t>SF-01940</t>
  </si>
  <si>
    <t>Luminária tipo balizador de solo</t>
  </si>
  <si>
    <t>SF-01941</t>
  </si>
  <si>
    <t>Luminária para poste 70 W</t>
  </si>
  <si>
    <t>SF-01942</t>
  </si>
  <si>
    <t>Luminária para poste 250 W</t>
  </si>
  <si>
    <t>SF-01943</t>
  </si>
  <si>
    <t>Luminária para poste 400 W</t>
  </si>
  <si>
    <t>Poste reto 3 m</t>
  </si>
  <si>
    <t>SF-01945</t>
  </si>
  <si>
    <t>Poste reto 5 m</t>
  </si>
  <si>
    <t>Poste curvo simples 8 m</t>
  </si>
  <si>
    <t>SF-01947</t>
  </si>
  <si>
    <t>Poste curvo simples 12 m</t>
  </si>
  <si>
    <t>Poste curvo duplo 8 m</t>
  </si>
  <si>
    <t xml:space="preserve">Braço para iluminação </t>
  </si>
  <si>
    <t>SF-01950</t>
  </si>
  <si>
    <t xml:space="preserve">Suporte para luminária de poste simples </t>
  </si>
  <si>
    <t>SF-01951</t>
  </si>
  <si>
    <t>Suporte para luminária de poste duplo</t>
  </si>
  <si>
    <t>SF-01952</t>
  </si>
  <si>
    <t>Suporte para luminária de poste quadruplo</t>
  </si>
  <si>
    <t>SF-01953</t>
  </si>
  <si>
    <t>Globo para luminária</t>
  </si>
  <si>
    <t>SF-01954</t>
  </si>
  <si>
    <t>Luminária retangular para poste</t>
  </si>
  <si>
    <t>SF-01955</t>
  </si>
  <si>
    <t>Poste globo duplo</t>
  </si>
  <si>
    <t>SF-01956</t>
  </si>
  <si>
    <t>Bloco autônomo de emergência 500 lumens</t>
  </si>
  <si>
    <t>SF-01957</t>
  </si>
  <si>
    <t xml:space="preserve">Bloco autônomo de emergência 1000 lumens </t>
  </si>
  <si>
    <t>SF-01958</t>
  </si>
  <si>
    <t>Bloco autônomo de emergência 1500 lumens</t>
  </si>
  <si>
    <t>SF-01959</t>
  </si>
  <si>
    <t xml:space="preserve">Bloco autônomo de emergência 2400 lumens </t>
  </si>
  <si>
    <t>SF-01960</t>
  </si>
  <si>
    <t>Fita de LED (baixa densidade de potência)</t>
  </si>
  <si>
    <t>SF-01961</t>
  </si>
  <si>
    <t>Fita de LED (alta densidade de potência)</t>
  </si>
  <si>
    <t>SF-01962</t>
  </si>
  <si>
    <t>Fita de LED (baixa densidade de potência) IP65</t>
  </si>
  <si>
    <t>SF-01963</t>
  </si>
  <si>
    <t>Fita de LED (alta densidade de potência) IP65</t>
  </si>
  <si>
    <t>SF-01964</t>
  </si>
  <si>
    <t>Lâmpada LED Dicróica</t>
  </si>
  <si>
    <t>SF-01965</t>
  </si>
  <si>
    <t>Lâmpada LED PAR 20</t>
  </si>
  <si>
    <t>SF-01966</t>
  </si>
  <si>
    <t>Lâmpada LED PAR 30</t>
  </si>
  <si>
    <t>SF-01967</t>
  </si>
  <si>
    <t>Lâmpada LED PAR 30 Alta Intensidade</t>
  </si>
  <si>
    <t>SF-01968</t>
  </si>
  <si>
    <t>Lâmpada LED PAR 38</t>
  </si>
  <si>
    <t>SF-01969</t>
  </si>
  <si>
    <t>Lâmpada LED PAR 20 IP65</t>
  </si>
  <si>
    <t>SF-01970</t>
  </si>
  <si>
    <t>Lâmpada LED PAR 30 IP65</t>
  </si>
  <si>
    <t>SF-01971</t>
  </si>
  <si>
    <t>Lâmpada LED PAR 38 IP65</t>
  </si>
  <si>
    <t>SF-01972</t>
  </si>
  <si>
    <t>Lâmpada LED Bulbo 6 W</t>
  </si>
  <si>
    <t>SF-01973</t>
  </si>
  <si>
    <t>Lâmpada LED Bulbo 8 W</t>
  </si>
  <si>
    <t>SF-01974</t>
  </si>
  <si>
    <t>Lâmpada LED Bulbo 9,5 W</t>
  </si>
  <si>
    <t>SF-01975</t>
  </si>
  <si>
    <t>Lâmpada LED Bulbo 12 W</t>
  </si>
  <si>
    <t>SF-01976</t>
  </si>
  <si>
    <t>Lâmpada LED 17 W</t>
  </si>
  <si>
    <t>SF-01977</t>
  </si>
  <si>
    <t>Lâmpada LED 30 W</t>
  </si>
  <si>
    <t>SF-01978</t>
  </si>
  <si>
    <t>Lâmpada LED 40 W</t>
  </si>
  <si>
    <t>SF-01979</t>
  </si>
  <si>
    <t>Lâmpada LED 65 W</t>
  </si>
  <si>
    <t>SF-01980</t>
  </si>
  <si>
    <t>Lâmpada LED 80 W</t>
  </si>
  <si>
    <t>SF-01981</t>
  </si>
  <si>
    <t>Lâmpada LED 100 W</t>
  </si>
  <si>
    <t>SF-01982</t>
  </si>
  <si>
    <t>Lâmpada LED 120 W</t>
  </si>
  <si>
    <t>SF-01983</t>
  </si>
  <si>
    <t>Lâmpada LED Tipo Vela</t>
  </si>
  <si>
    <t>SF-01984</t>
  </si>
  <si>
    <t>Lâmpada LED Tipo Bolinha</t>
  </si>
  <si>
    <t>SF-01985</t>
  </si>
  <si>
    <t>Lâmpada LED Tipo R 63</t>
  </si>
  <si>
    <t>SF-01986</t>
  </si>
  <si>
    <t>Tubo LED T5 7,5 W</t>
  </si>
  <si>
    <t>SF-01987</t>
  </si>
  <si>
    <t>Tubo LED T5 15 W</t>
  </si>
  <si>
    <t>SF-01988</t>
  </si>
  <si>
    <t>Tubo LED T5 26 W HO</t>
  </si>
  <si>
    <t>SF-01989</t>
  </si>
  <si>
    <t>Tubo LED T8 9 W</t>
  </si>
  <si>
    <t>SF-01990</t>
  </si>
  <si>
    <t>Tubo LED T8 18 W</t>
  </si>
  <si>
    <t>SF-01991</t>
  </si>
  <si>
    <t>Tubo LED T8 18 W HO</t>
  </si>
  <si>
    <t>SF-01992</t>
  </si>
  <si>
    <t>Lâmpada fluorescente T5 14 W</t>
  </si>
  <si>
    <t>SF-01993</t>
  </si>
  <si>
    <t>Lâmpada fluorescente T5 28 W</t>
  </si>
  <si>
    <t>SF-01994</t>
  </si>
  <si>
    <t>Lâmpada fluorescente T8 16 W</t>
  </si>
  <si>
    <t>SF-01995</t>
  </si>
  <si>
    <t>Lâmpada fluorescente T8 32 W</t>
  </si>
  <si>
    <t>SF-01996</t>
  </si>
  <si>
    <t>Lâmpada PL 9 W</t>
  </si>
  <si>
    <t>SF-01997</t>
  </si>
  <si>
    <t>Lâmpada PL 26 W</t>
  </si>
  <si>
    <t>SF-01998</t>
  </si>
  <si>
    <t>Lâmpada PL 36 W</t>
  </si>
  <si>
    <t>SF-01999</t>
  </si>
  <si>
    <t>Lâmpada Vapor Metálico 70 W</t>
  </si>
  <si>
    <t>SF-02000</t>
  </si>
  <si>
    <t>Lâmpada Vapor Metálico 150 W</t>
  </si>
  <si>
    <t>SF-02001</t>
  </si>
  <si>
    <t>Lâmpada Vapor Metálico 250 W</t>
  </si>
  <si>
    <t>SF-02002</t>
  </si>
  <si>
    <t>Lâmpada Vapor Metálico 400 W</t>
  </si>
  <si>
    <t>SF-02003</t>
  </si>
  <si>
    <t>Lâmpada Vapor Metálico 2000 W</t>
  </si>
  <si>
    <t>SF-02004</t>
  </si>
  <si>
    <t>Lâmpada Halógena 300 W</t>
  </si>
  <si>
    <t>SF-02005</t>
  </si>
  <si>
    <t xml:space="preserve">Luminária Plafon LED Slim 15 W </t>
  </si>
  <si>
    <t>SF-02006</t>
  </si>
  <si>
    <t xml:space="preserve">Luminária Plafon LED Slim 24 W </t>
  </si>
  <si>
    <t>SF-02007</t>
  </si>
  <si>
    <t>Luminária LED Downlight 14 W</t>
  </si>
  <si>
    <t>SF-02008</t>
  </si>
  <si>
    <t>Luminária LED Downlight 25 W</t>
  </si>
  <si>
    <t>SF-02009</t>
  </si>
  <si>
    <t>Luminária LED Downlight 35 W</t>
  </si>
  <si>
    <t>SF-02010</t>
  </si>
  <si>
    <t>Luminária Hermética 2 x 14 W</t>
  </si>
  <si>
    <t>SF-02011</t>
  </si>
  <si>
    <t>Luminária Hermética 28 W</t>
  </si>
  <si>
    <t>SF-02012</t>
  </si>
  <si>
    <t>Luminária Hermética 2 x 28 W</t>
  </si>
  <si>
    <t>SF-02013</t>
  </si>
  <si>
    <t xml:space="preserve">Luminária LED Highbay 60 W </t>
  </si>
  <si>
    <t>SF-02014</t>
  </si>
  <si>
    <t xml:space="preserve">Luminária LED Highbay 80 W </t>
  </si>
  <si>
    <t>SF-02015</t>
  </si>
  <si>
    <t>Luminária LED Highbay 120 W</t>
  </si>
  <si>
    <t>SF-02016</t>
  </si>
  <si>
    <t>Luminária LED Highbay 150 W</t>
  </si>
  <si>
    <t>SF-02017</t>
  </si>
  <si>
    <t xml:space="preserve">Luminária LED Highbay 200 W </t>
  </si>
  <si>
    <t>SF-02018</t>
  </si>
  <si>
    <t>Luminária LED Linear 8 W</t>
  </si>
  <si>
    <t>SF-02019</t>
  </si>
  <si>
    <t>Luminária LED Linear 14 W</t>
  </si>
  <si>
    <t>SF-02020</t>
  </si>
  <si>
    <t>Luminária LED Linear 20 W</t>
  </si>
  <si>
    <t>SF-02021</t>
  </si>
  <si>
    <t>Luminária LED Linear tipo calha 16 W</t>
  </si>
  <si>
    <t>SF-02022</t>
  </si>
  <si>
    <t>Luminária LED Linear tipo calha 32 W</t>
  </si>
  <si>
    <t>SF-02023</t>
  </si>
  <si>
    <t>Luminária spot de sobrepor</t>
  </si>
  <si>
    <t>SF-02024</t>
  </si>
  <si>
    <t>Luminária spot de embutir</t>
  </si>
  <si>
    <t>SF-02025</t>
  </si>
  <si>
    <t>Luminária arandela</t>
  </si>
  <si>
    <t>SF-02026</t>
  </si>
  <si>
    <t>Luminária plafon 30 cm</t>
  </si>
  <si>
    <t>SF-02027</t>
  </si>
  <si>
    <t>Luminária plafon 40 cm</t>
  </si>
  <si>
    <t>SF-02028</t>
  </si>
  <si>
    <t>Luminária plafon LED redondo 10 W</t>
  </si>
  <si>
    <t>SF-02029</t>
  </si>
  <si>
    <t>Luminária plafon LED redondo 16 W</t>
  </si>
  <si>
    <t>SF-02030</t>
  </si>
  <si>
    <t>Luminária plafon LED redondo 20 W</t>
  </si>
  <si>
    <t>SF-02031</t>
  </si>
  <si>
    <t>Luminária T5 2 x 14 W de embutir</t>
  </si>
  <si>
    <t>SF-02032</t>
  </si>
  <si>
    <t>Luminária T5 2 x 14 W de sobrepor</t>
  </si>
  <si>
    <t>SF-02033</t>
  </si>
  <si>
    <t>Luminária T5 2 x 28 W de embutir</t>
  </si>
  <si>
    <t>SF-02034</t>
  </si>
  <si>
    <t>Luminária T5 2 x 28 W de sobrepor</t>
  </si>
  <si>
    <t>SF-02035</t>
  </si>
  <si>
    <t>Luminária tartaruga</t>
  </si>
  <si>
    <t>SF-02036</t>
  </si>
  <si>
    <t>Projetor LED para o Plenário Senado Federal</t>
  </si>
  <si>
    <t>SF-02037</t>
  </si>
  <si>
    <t>Receptáculo E27</t>
  </si>
  <si>
    <t>SF-02038</t>
  </si>
  <si>
    <t>Driver para LED 30 W</t>
  </si>
  <si>
    <t>SF-02039</t>
  </si>
  <si>
    <t>Driver para LED 60 W</t>
  </si>
  <si>
    <t>SF-02040</t>
  </si>
  <si>
    <t>Driver para LED 30 W IP65</t>
  </si>
  <si>
    <t>SF-02041</t>
  </si>
  <si>
    <t>Driver para LED 60 W IP65</t>
  </si>
  <si>
    <t>SF-02042</t>
  </si>
  <si>
    <t>Driver para LED 320 W</t>
  </si>
  <si>
    <t>SF-02043</t>
  </si>
  <si>
    <t>Driver para LED corrente constante 350 mA</t>
  </si>
  <si>
    <t>SF-02044</t>
  </si>
  <si>
    <t>Driver para LED corrente constante 700 mA</t>
  </si>
  <si>
    <t>SF-02045</t>
  </si>
  <si>
    <t>Reator para 1 lâmpada fluorescente T5</t>
  </si>
  <si>
    <t>SF-02046</t>
  </si>
  <si>
    <t>Reator para 2 lâmpadas fluorescentes T5</t>
  </si>
  <si>
    <t>SF-02047</t>
  </si>
  <si>
    <t>Reator para 1 lâmpada fluorescente T8 16 W</t>
  </si>
  <si>
    <t>SF-02048</t>
  </si>
  <si>
    <t>Reator para 2 lâmpadas fluorescentes T8 16 W</t>
  </si>
  <si>
    <t>SF-02049</t>
  </si>
  <si>
    <t>Reator para 1 lâmpada fluorescente T8 32 W</t>
  </si>
  <si>
    <t>SF-02050</t>
  </si>
  <si>
    <t>Reator para 2 lâmpadas fluorescentes T8 32 W</t>
  </si>
  <si>
    <t>SF-02051</t>
  </si>
  <si>
    <t>Reator para lâmpadas de descarga 70 W</t>
  </si>
  <si>
    <t>SF-02052</t>
  </si>
  <si>
    <t>Reator para lâmpadas de descarga 150 W</t>
  </si>
  <si>
    <t>SF-02053</t>
  </si>
  <si>
    <t>Reator para lâmpadas de descarga 250 W</t>
  </si>
  <si>
    <t>SF-02054</t>
  </si>
  <si>
    <t>Reator para lâmpadas de descarga 400 W</t>
  </si>
  <si>
    <t>SF-02055</t>
  </si>
  <si>
    <t>Reator para lâmpadas de descarga 2000 W</t>
  </si>
  <si>
    <t>SF-02056</t>
  </si>
  <si>
    <t>Reator para lâmpada PL até 42 W</t>
  </si>
  <si>
    <t>SF-02057</t>
  </si>
  <si>
    <t>Refletor LED 10 W IP65</t>
  </si>
  <si>
    <t>SF-02058</t>
  </si>
  <si>
    <t>Refletor LED 30 W IP65</t>
  </si>
  <si>
    <t>SF-02059</t>
  </si>
  <si>
    <t>Refletor LED 50 W IP65</t>
  </si>
  <si>
    <t>SF-02060</t>
  </si>
  <si>
    <t xml:space="preserve">Refletor LED 100 W IP65 </t>
  </si>
  <si>
    <t>SF-02061</t>
  </si>
  <si>
    <t>Refletor LED 150 W IP65</t>
  </si>
  <si>
    <t>SF-02062</t>
  </si>
  <si>
    <t>Refletor LED 200 W IP65</t>
  </si>
  <si>
    <t>SF-02063</t>
  </si>
  <si>
    <t>Refletor LED 20 W IP65 com sensor</t>
  </si>
  <si>
    <t>SF-02064</t>
  </si>
  <si>
    <t>Trilho eletrificado para iluminação</t>
  </si>
  <si>
    <t>SF-02065</t>
  </si>
  <si>
    <t>Ponteira para trilho eletrificado para iluminação</t>
  </si>
  <si>
    <t>SF-02066</t>
  </si>
  <si>
    <t>Fixador de teto para trilho eletrificado para iluminação</t>
  </si>
  <si>
    <t>SF-02067</t>
  </si>
  <si>
    <t>Conexão reta para trilho eletrificado para iluminação</t>
  </si>
  <si>
    <t>SF-02068</t>
  </si>
  <si>
    <t>Conexão 90 graus para trilho eletrificado para iluminação</t>
  </si>
  <si>
    <t>SF-02069</t>
  </si>
  <si>
    <t>Conexão T para trilho eletrificado para iluminação</t>
  </si>
  <si>
    <t>SF-02070</t>
  </si>
  <si>
    <t>Conexão cruz para trilho eletrificado para iluminação</t>
  </si>
  <si>
    <t>SF-02071</t>
  </si>
  <si>
    <t>Plug para trilho eletrificado para iluminação</t>
  </si>
  <si>
    <t>SF-02072</t>
  </si>
  <si>
    <t>Spot para trilho eletrificado para iluminação</t>
  </si>
  <si>
    <t>SF-02073</t>
  </si>
  <si>
    <t>Mão francesa simples</t>
  </si>
  <si>
    <t>SF-02074</t>
  </si>
  <si>
    <t>Mão francesa dupla</t>
  </si>
  <si>
    <t>SF-02075</t>
  </si>
  <si>
    <t>Mão francesa reforçada</t>
  </si>
  <si>
    <t>Chumbador 1/4”</t>
  </si>
  <si>
    <t>SF-02077</t>
  </si>
  <si>
    <t>Chumbador 5/16”</t>
  </si>
  <si>
    <t>SF-02078</t>
  </si>
  <si>
    <t>Chumbador 3/8”</t>
  </si>
  <si>
    <t>SF-02079</t>
  </si>
  <si>
    <t>Barra roscada 1/4”</t>
  </si>
  <si>
    <t>SF-02080</t>
  </si>
  <si>
    <t>Barra roscada 5/16”</t>
  </si>
  <si>
    <t>SF-02081</t>
  </si>
  <si>
    <t>Barra roscada 3/8”</t>
  </si>
  <si>
    <t xml:space="preserve">Caixa 4" x 2" de embutir para alvenaria </t>
  </si>
  <si>
    <t xml:space="preserve">Caixa 4" x 4" de embutir para alvenaria </t>
  </si>
  <si>
    <t>SF-02084</t>
  </si>
  <si>
    <t xml:space="preserve">Caixa 4" x 2" para drywall </t>
  </si>
  <si>
    <t>SF-02085</t>
  </si>
  <si>
    <t xml:space="preserve">Caixa 4" x 4" para drywall </t>
  </si>
  <si>
    <t>SF-02086</t>
  </si>
  <si>
    <t xml:space="preserve">Caixa de passagem em alumínio 100 mm x 100 mm x 50 mm </t>
  </si>
  <si>
    <t>SF-02087</t>
  </si>
  <si>
    <t>Caixa de passagem em alumínio 150 mm x 150 mm x 100 mm</t>
  </si>
  <si>
    <t>SF-02088</t>
  </si>
  <si>
    <t xml:space="preserve">Caixa de passagem em alumínio 200 mm x 200 mm x 100 mm </t>
  </si>
  <si>
    <t>SF-02089</t>
  </si>
  <si>
    <t>Caixa de passagem em alumínio 300 mm x 300 mm x 120 mm</t>
  </si>
  <si>
    <t>SF-02090</t>
  </si>
  <si>
    <t>Caixa de passagem em alumínio 400 mm x 400 mm x 200 mm</t>
  </si>
  <si>
    <t>Caixa de passagem em aço 400 mm x 400 mm x 150 mm</t>
  </si>
  <si>
    <t>SF-02092</t>
  </si>
  <si>
    <t xml:space="preserve">Caixa de passagem em PVC 150 mm x 150 mm x 75 mm </t>
  </si>
  <si>
    <t>SF-02093</t>
  </si>
  <si>
    <t>Caixa de passagem em PVC 200 mm x 200 mm x 85 mm</t>
  </si>
  <si>
    <t>Abraçadeira tipo D para eletroduto</t>
  </si>
  <si>
    <t>Abraçadeira tipo D (copo) copo para dutos/tubulações até 3”</t>
  </si>
  <si>
    <t>SF-02096</t>
  </si>
  <si>
    <t>Caixa para piso elevado</t>
  </si>
  <si>
    <t>SF-02097</t>
  </si>
  <si>
    <t>Passa cabo para piso elevado</t>
  </si>
  <si>
    <t>SF-02098</t>
  </si>
  <si>
    <t xml:space="preserve">Tampa cega metálica para caixas de piso 4" x 2" </t>
  </si>
  <si>
    <t>Tampa cega metálica para caixas de piso 4" x 4"</t>
  </si>
  <si>
    <t>SF-02100</t>
  </si>
  <si>
    <t xml:space="preserve">Tampa unha simples metálica para caixas de piso 4" x 2" </t>
  </si>
  <si>
    <t>SF-02101</t>
  </si>
  <si>
    <t xml:space="preserve">Tampa unha simples metálica para caixas de piso 4" x 4" </t>
  </si>
  <si>
    <t>SF-02102</t>
  </si>
  <si>
    <t xml:space="preserve">Tampa unha dupla metálica para caixas de piso 4" x 4" </t>
  </si>
  <si>
    <t>SF-02103</t>
  </si>
  <si>
    <t xml:space="preserve">Caixa de piso 4" x 2" </t>
  </si>
  <si>
    <t>SF-02104</t>
  </si>
  <si>
    <t xml:space="preserve">Caixa de piso 4" x 4" </t>
  </si>
  <si>
    <t>SF-02105</t>
  </si>
  <si>
    <t>Abraçadeira de nylon 13 mm</t>
  </si>
  <si>
    <t>SF-02106</t>
  </si>
  <si>
    <t>Abraçadeira de nylon 9 mm</t>
  </si>
  <si>
    <t>SF-02107</t>
  </si>
  <si>
    <t>Abraçadeira de nylon 7,5 mm</t>
  </si>
  <si>
    <t>SF-02108</t>
  </si>
  <si>
    <t>Abraçadeira de nylon 5 mm</t>
  </si>
  <si>
    <t>SF-02109</t>
  </si>
  <si>
    <t>Caixa ARStop</t>
  </si>
  <si>
    <t>SF-02110</t>
  </si>
  <si>
    <t>Conector de emenda rápida 2 vias</t>
  </si>
  <si>
    <t>SF-02111</t>
  </si>
  <si>
    <t>Conector de emenda rápida 3 vias</t>
  </si>
  <si>
    <t>SF-02112</t>
  </si>
  <si>
    <t>Conector de emenda rápida 5 vias</t>
  </si>
  <si>
    <t>SF-02113</t>
  </si>
  <si>
    <t>Tomada para perfilado e eletrocalha</t>
  </si>
  <si>
    <t>SF-02114</t>
  </si>
  <si>
    <t>Espelho 4" x 2"</t>
  </si>
  <si>
    <t>SF-02115</t>
  </si>
  <si>
    <t>Espelho 4" x 4"</t>
  </si>
  <si>
    <t>SF-02116</t>
  </si>
  <si>
    <t>Suporte para espelho 4" x 2"</t>
  </si>
  <si>
    <t>SF-02117</t>
  </si>
  <si>
    <t>Suporte para espelho 4" x 4"</t>
  </si>
  <si>
    <t>SF-02118</t>
  </si>
  <si>
    <t>SF-02119</t>
  </si>
  <si>
    <t>SF-02120</t>
  </si>
  <si>
    <t>Módulo tomada 10 A</t>
  </si>
  <si>
    <t>SF-02121</t>
  </si>
  <si>
    <t>Módulo tomada 20 A</t>
  </si>
  <si>
    <t>SF-02122</t>
  </si>
  <si>
    <t>Módulo interruptor simples</t>
  </si>
  <si>
    <t>SF-02123</t>
  </si>
  <si>
    <t>Módulo interruptor paralelo</t>
  </si>
  <si>
    <t>SF-02124</t>
  </si>
  <si>
    <t>Módulo interruptor intermediário</t>
  </si>
  <si>
    <t>SF-02125</t>
  </si>
  <si>
    <t>Módulo carregador USB</t>
  </si>
  <si>
    <t>SF-02126</t>
  </si>
  <si>
    <t>Módulo para conector RJ45</t>
  </si>
  <si>
    <t>SF-02127</t>
  </si>
  <si>
    <t>Módulo pulsador</t>
  </si>
  <si>
    <t>SF-02128</t>
  </si>
  <si>
    <t>SF-02129</t>
  </si>
  <si>
    <t>Módulo cabo coaxial</t>
  </si>
  <si>
    <t>SF-02130</t>
  </si>
  <si>
    <t>Módulo tomada 10 A para piso</t>
  </si>
  <si>
    <t>SF-02131</t>
  </si>
  <si>
    <t>Módulo tomada 20 A para piso</t>
  </si>
  <si>
    <t>SF-02132</t>
  </si>
  <si>
    <t>Módulo tomada de telefone para piso</t>
  </si>
  <si>
    <t>SF-02133</t>
  </si>
  <si>
    <t xml:space="preserve">Tomada 10 A para móveis </t>
  </si>
  <si>
    <t>SF-02134</t>
  </si>
  <si>
    <t>Tomada 20 A para móveis</t>
  </si>
  <si>
    <t>SF-02135</t>
  </si>
  <si>
    <t>Módulo tomada 10 A de encaixe</t>
  </si>
  <si>
    <t>SF-02136</t>
  </si>
  <si>
    <t>Módulo tomada 20 A de encaixe</t>
  </si>
  <si>
    <t>SF-02137</t>
  </si>
  <si>
    <t>Módulo campainha</t>
  </si>
  <si>
    <t>SF-02138</t>
  </si>
  <si>
    <t>Módulo dimmer</t>
  </si>
  <si>
    <t>SF-02139</t>
  </si>
  <si>
    <t xml:space="preserve">Leito 400 mm x 100 mm </t>
  </si>
  <si>
    <t>SF-02140</t>
  </si>
  <si>
    <t xml:space="preserve">Leito 600 mm x 100 mm </t>
  </si>
  <si>
    <t>SF-02141</t>
  </si>
  <si>
    <t xml:space="preserve">Leito 800 mm x 100 mm </t>
  </si>
  <si>
    <t>SF-02142</t>
  </si>
  <si>
    <t>Curva horizontal 90 graus para leito 400 mm x 100 mm</t>
  </si>
  <si>
    <t>SF-02143</t>
  </si>
  <si>
    <t>Curva vertical 90 graus para leito 400 mm x 100 mm</t>
  </si>
  <si>
    <t>SF-02144</t>
  </si>
  <si>
    <t>Tê horizontal 90 graus para leito 400 mm x 100 mm</t>
  </si>
  <si>
    <t>SF-02145</t>
  </si>
  <si>
    <t>Curva horizontal 90 graus para leito 600 mm x 100 mm</t>
  </si>
  <si>
    <t>SF-02146</t>
  </si>
  <si>
    <t>Curva vertical 90 graus para leito 600 mm x 100 mm</t>
  </si>
  <si>
    <t>SF-02147</t>
  </si>
  <si>
    <t>Tê horizontal 90 graus para leito 600 mm x 100 mm</t>
  </si>
  <si>
    <t>SF-02148</t>
  </si>
  <si>
    <t>Curva horizontal 90 graus para leito 800 mm x 100 mm</t>
  </si>
  <si>
    <t>SF-02149</t>
  </si>
  <si>
    <t>Curva vertical 90 graus para leito 800 mm x 100 mm</t>
  </si>
  <si>
    <t>SF-02150</t>
  </si>
  <si>
    <t>Tê horizontal 90 graus para leito 800 mm x 100 mm</t>
  </si>
  <si>
    <t>SF-02151</t>
  </si>
  <si>
    <t>Nobreak de 1 kVA</t>
  </si>
  <si>
    <t>SF-02152</t>
  </si>
  <si>
    <t>Nobreak de 2 kVA</t>
  </si>
  <si>
    <t>SF-02153</t>
  </si>
  <si>
    <t xml:space="preserve">Nobreak de 3 kVA </t>
  </si>
  <si>
    <t>SF-02154</t>
  </si>
  <si>
    <t>Bateria 7 Ah</t>
  </si>
  <si>
    <t>SF-02155</t>
  </si>
  <si>
    <t>Bateria 9 Ah</t>
  </si>
  <si>
    <t>SF-02156</t>
  </si>
  <si>
    <t>Bateria 12 Ah</t>
  </si>
  <si>
    <t>SF-02157</t>
  </si>
  <si>
    <t>Bateria 28 Ah</t>
  </si>
  <si>
    <t>SF-02158</t>
  </si>
  <si>
    <t>Bateria 40 Ah</t>
  </si>
  <si>
    <t>SF-02159</t>
  </si>
  <si>
    <t>Bateria 120 Ah</t>
  </si>
  <si>
    <t>SF-02160</t>
  </si>
  <si>
    <t>Perfilado 38x38 mm</t>
  </si>
  <si>
    <t>SF-02161</t>
  </si>
  <si>
    <t>Gancho curto para perfilado</t>
  </si>
  <si>
    <t>SF-02162</t>
  </si>
  <si>
    <t>Gancho longo para perfilado</t>
  </si>
  <si>
    <t>SF-02163</t>
  </si>
  <si>
    <t>Cantoneira ZZ para perfilado</t>
  </si>
  <si>
    <t>SF-02164</t>
  </si>
  <si>
    <t>Gancho curto de luminária para perfilado</t>
  </si>
  <si>
    <t>SF-02165</t>
  </si>
  <si>
    <t>Gancho longo de luminária para perfilado</t>
  </si>
  <si>
    <t>SF-02166</t>
  </si>
  <si>
    <t>Junta interna tipo I para perfilado</t>
  </si>
  <si>
    <t>SF-02167</t>
  </si>
  <si>
    <t>Junta interna tipo L para perfilado</t>
  </si>
  <si>
    <t>SF-02168</t>
  </si>
  <si>
    <t>Junta interna tipo T para perfilado</t>
  </si>
  <si>
    <t>SF-02169</t>
  </si>
  <si>
    <t>Junta interna tipo X para perfilado</t>
  </si>
  <si>
    <t>SF-02170</t>
  </si>
  <si>
    <t>Curva para perfilado</t>
  </si>
  <si>
    <t>SF-02171</t>
  </si>
  <si>
    <t>Sapata para perfilado</t>
  </si>
  <si>
    <t>SF-02172</t>
  </si>
  <si>
    <t>Saída de eletroduto para perfilado</t>
  </si>
  <si>
    <t>SF-02173</t>
  </si>
  <si>
    <t>Módulo acionador para fechaduras</t>
  </si>
  <si>
    <t>SF-02174</t>
  </si>
  <si>
    <t>Conjunto motor de portão industrial 2500 kg</t>
  </si>
  <si>
    <t>SF-02175</t>
  </si>
  <si>
    <t>Conjunto motor de portão industrial 2200 kg</t>
  </si>
  <si>
    <t>SF-02176</t>
  </si>
  <si>
    <t>Conjunto motor de portão pivotante</t>
  </si>
  <si>
    <t>SF-02177</t>
  </si>
  <si>
    <t>Fotocélula para portão</t>
  </si>
  <si>
    <t>SF-02178</t>
  </si>
  <si>
    <t>Central de controle para portão</t>
  </si>
  <si>
    <t>SF-02179</t>
  </si>
  <si>
    <t>Controle remoto para portão</t>
  </si>
  <si>
    <t>SF-02180</t>
  </si>
  <si>
    <t>Módulo botoeira para portão</t>
  </si>
  <si>
    <t>SF-02181</t>
  </si>
  <si>
    <t>Módulo relé para portão</t>
  </si>
  <si>
    <t>SF-02182</t>
  </si>
  <si>
    <t>Sinaleira para portão</t>
  </si>
  <si>
    <t>SF-02183</t>
  </si>
  <si>
    <t>Cremalheira para portão</t>
  </si>
  <si>
    <t>SF-02184</t>
  </si>
  <si>
    <t>Engrenagem para portão</t>
  </si>
  <si>
    <t>SF-02185</t>
  </si>
  <si>
    <t>Sensor de fim de curso para portão</t>
  </si>
  <si>
    <t>SF-02186</t>
  </si>
  <si>
    <t>Encoder para portão</t>
  </si>
  <si>
    <t>SF-02187</t>
  </si>
  <si>
    <t>Estator para motor de portão</t>
  </si>
  <si>
    <t>SF-02188</t>
  </si>
  <si>
    <t>Induzido para motor de portão</t>
  </si>
  <si>
    <t>SF-02189</t>
  </si>
  <si>
    <t>Campainha eletrônica</t>
  </si>
  <si>
    <t>SF-02190</t>
  </si>
  <si>
    <t>Relé acionado por controle remoto sem fio</t>
  </si>
  <si>
    <t>SF-02191</t>
  </si>
  <si>
    <t>Campainha sem fio</t>
  </si>
  <si>
    <t>SF-02192</t>
  </si>
  <si>
    <t>Botoeira para portões</t>
  </si>
  <si>
    <t>SF-02193</t>
  </si>
  <si>
    <t>Quadro de comando plástico 300 mm x 200 mm x 130 mm tampa opaca</t>
  </si>
  <si>
    <t>SF-02194</t>
  </si>
  <si>
    <t>Quadro de comando plástico 300 mm x 200 mm x 130 mm tampa transparente</t>
  </si>
  <si>
    <t>SF-02195</t>
  </si>
  <si>
    <t>Quadro de comando plástico 300 mm x 300 mm x 150 mm tampa opaca</t>
  </si>
  <si>
    <t>SF-02196</t>
  </si>
  <si>
    <t>Quadro de comando plástico 300 mm x 300 mm x 150 mm tampa transparente</t>
  </si>
  <si>
    <t>SF-02197</t>
  </si>
  <si>
    <t>Quadro de comando plástico 450 mm x 300 mm x 200 mm tampa opaca</t>
  </si>
  <si>
    <t>SF-02198</t>
  </si>
  <si>
    <t>Quadro de comando plástico 450 mm x 300 mm x 200 mm tampa transparente</t>
  </si>
  <si>
    <t>SF-02199</t>
  </si>
  <si>
    <t>Caixa para montagem 210 mm x 185 mm x 160 mm</t>
  </si>
  <si>
    <t>SF-02200</t>
  </si>
  <si>
    <t>Quadro 200 mm x 200 mm x 120 mm</t>
  </si>
  <si>
    <t>SF-02201</t>
  </si>
  <si>
    <t>Quadro 400 mm x 300 mm x 200 mm</t>
  </si>
  <si>
    <t>SF-02202</t>
  </si>
  <si>
    <t>Quadro 400 mm x 400 mm x 250 mm</t>
  </si>
  <si>
    <t>SF-02203</t>
  </si>
  <si>
    <t>Quadro 600 mm x 400 mm x 250 mm</t>
  </si>
  <si>
    <t>SF-02204</t>
  </si>
  <si>
    <t>Quadro 600 mm x 600 mm x 250 mm</t>
  </si>
  <si>
    <t>SF-02205</t>
  </si>
  <si>
    <t>Quadro 800 mm x 600 mm x 250 mm</t>
  </si>
  <si>
    <t>SF-02206</t>
  </si>
  <si>
    <t>Quadro 1000 mm x 600 mm x 300 mm</t>
  </si>
  <si>
    <t>SF-02207</t>
  </si>
  <si>
    <t>Quadro 1200 mm x 800 mm x 300 mm</t>
  </si>
  <si>
    <t>SF-02208</t>
  </si>
  <si>
    <t>Quadro autoportante 1800 mm x 600 mm x 600 mm</t>
  </si>
  <si>
    <t>SF-02209</t>
  </si>
  <si>
    <t>Quadro autoportante 1800 mm x 800 mm x 600 mm</t>
  </si>
  <si>
    <t>SF-02210</t>
  </si>
  <si>
    <t>Quadro autoportante 2000 mm x 600 mm x 600 mm</t>
  </si>
  <si>
    <t>SF-02211</t>
  </si>
  <si>
    <t>Quadro autoportante 2000 mm x 800 mm x 800 mm</t>
  </si>
  <si>
    <t>Quadro termoplástico para 12 disjuntores</t>
  </si>
  <si>
    <t>Quadro termoplástico para 24 disjuntores</t>
  </si>
  <si>
    <t>Quadro termoplástico para 36 disjuntores</t>
  </si>
  <si>
    <t>SF-02215</t>
  </si>
  <si>
    <t>Caixa de passagem 80 mm x 80 mm x 45 mm</t>
  </si>
  <si>
    <t>SF-02216</t>
  </si>
  <si>
    <t>Caixa de passagem 100 mm x 100 mm x 55 mm</t>
  </si>
  <si>
    <t>SF-02217</t>
  </si>
  <si>
    <t>Caixa de passagem 150 mm x 110 mm x 70 mm</t>
  </si>
  <si>
    <t>SF-02218</t>
  </si>
  <si>
    <t>Caixa de passagem 170 mm x 145 mm x 90 mm</t>
  </si>
  <si>
    <t>SF-02219</t>
  </si>
  <si>
    <t>Relé de interface</t>
  </si>
  <si>
    <t>SF-02220</t>
  </si>
  <si>
    <t>Relé programador horário</t>
  </si>
  <si>
    <t>SF-02221</t>
  </si>
  <si>
    <t>Relé de impulso</t>
  </si>
  <si>
    <t>SF-02222</t>
  </si>
  <si>
    <t>Relé monitor de tensão trifásico</t>
  </si>
  <si>
    <t>SF-02223</t>
  </si>
  <si>
    <t>Relé monitor de tensão monofásico</t>
  </si>
  <si>
    <t>SF-02224</t>
  </si>
  <si>
    <t>Relé monitor de corrente monofásico</t>
  </si>
  <si>
    <t>SF-02225</t>
  </si>
  <si>
    <t>Relé temporizador</t>
  </si>
  <si>
    <t>SF-02226</t>
  </si>
  <si>
    <t>Relé de nível</t>
  </si>
  <si>
    <t>SF-02227</t>
  </si>
  <si>
    <t>CLP Siemens LOGO</t>
  </si>
  <si>
    <t>SF-02228</t>
  </si>
  <si>
    <t>Módulo de expansão de 8 portas digitais para Siemens LOGO</t>
  </si>
  <si>
    <t>SF-02229</t>
  </si>
  <si>
    <t>Módulo de expansão de 16 portas digitais para Siemens LOGO</t>
  </si>
  <si>
    <t>SF-02230</t>
  </si>
  <si>
    <t>Módulo de expansão de entrada analógica para Siemens LOGO</t>
  </si>
  <si>
    <t>SF-02231</t>
  </si>
  <si>
    <t>Módulo de expansão de entrada de temperatura para Siemens LOGO</t>
  </si>
  <si>
    <t>SF-02232</t>
  </si>
  <si>
    <t>Módulo de expansão de saída analógica para Siemens LOGO</t>
  </si>
  <si>
    <t>SF-02233</t>
  </si>
  <si>
    <t>IHM para Siemens LOGO</t>
  </si>
  <si>
    <t>SF-02234</t>
  </si>
  <si>
    <t>Controlador de temperatura</t>
  </si>
  <si>
    <t>SF-02235</t>
  </si>
  <si>
    <t>Conversor de sinal analógico</t>
  </si>
  <si>
    <t>SF-02236</t>
  </si>
  <si>
    <t>Transmissor de temperatura</t>
  </si>
  <si>
    <t>SF-02237</t>
  </si>
  <si>
    <t>Termostato para painel</t>
  </si>
  <si>
    <t>SF-02238</t>
  </si>
  <si>
    <t>Multimedidor de grandezas elétricas</t>
  </si>
  <si>
    <t>SF-02239</t>
  </si>
  <si>
    <t>Multimedidor avançado de grandezas elétricas</t>
  </si>
  <si>
    <t>SF-02240</t>
  </si>
  <si>
    <t>Medidor de energia monofásico</t>
  </si>
  <si>
    <t>SF-02241</t>
  </si>
  <si>
    <t>Medidor de energia trifásico</t>
  </si>
  <si>
    <t>SF-02242</t>
  </si>
  <si>
    <t>Tapete isolante classe 0</t>
  </si>
  <si>
    <t>SF-02243</t>
  </si>
  <si>
    <t>Tapete isolante classe 2</t>
  </si>
  <si>
    <t>SF-02244</t>
  </si>
  <si>
    <t>Estrado isolante classe 2</t>
  </si>
  <si>
    <t>SF-02245</t>
  </si>
  <si>
    <t>Bastão de resgate</t>
  </si>
  <si>
    <t>SF-02246</t>
  </si>
  <si>
    <t>Transformador de potencial para medição de baixa tensão</t>
  </si>
  <si>
    <t>SF-02247</t>
  </si>
  <si>
    <t>Chave de fim de curso</t>
  </si>
  <si>
    <t>SF-02248</t>
  </si>
  <si>
    <t>Pressostato diferencial para ar</t>
  </si>
  <si>
    <t>SF-02249</t>
  </si>
  <si>
    <t>Sonda de temperatura PT100</t>
  </si>
  <si>
    <t>Sensor de presença externo</t>
  </si>
  <si>
    <t>SF-02251</t>
  </si>
  <si>
    <t>Relé fotoelétrico</t>
  </si>
  <si>
    <t>SF-02252</t>
  </si>
  <si>
    <t>Base para relé fotoelétrico</t>
  </si>
  <si>
    <t>SF-02253</t>
  </si>
  <si>
    <t>Eletrodo para relé de nível</t>
  </si>
  <si>
    <t>SF-02254</t>
  </si>
  <si>
    <t>Transformador de corrente termoplástico até 400 A</t>
  </si>
  <si>
    <t>SF-02255</t>
  </si>
  <si>
    <t>Transformador de corrente epóxi até 400 A</t>
  </si>
  <si>
    <t>SF-02256</t>
  </si>
  <si>
    <t>Transformador de corrente epóxi até 800 A</t>
  </si>
  <si>
    <t>SF-02257</t>
  </si>
  <si>
    <t>Transformador de corrente epóxi até 2000 A</t>
  </si>
  <si>
    <t>SF-02258</t>
  </si>
  <si>
    <t>Transmissor de nível hidrostático</t>
  </si>
  <si>
    <t>SF-02259</t>
  </si>
  <si>
    <t>Transmissor de pressão</t>
  </si>
  <si>
    <t>SF-02260</t>
  </si>
  <si>
    <t xml:space="preserve">Transmissor de nível ultrassônico </t>
  </si>
  <si>
    <t>SF-02261</t>
  </si>
  <si>
    <t>Soft-starter 10 A</t>
  </si>
  <si>
    <t>SF-02262</t>
  </si>
  <si>
    <t>Soft-starter 17 A</t>
  </si>
  <si>
    <t>SF-02263</t>
  </si>
  <si>
    <t>Soft-starter 24 A</t>
  </si>
  <si>
    <t>SF-02264</t>
  </si>
  <si>
    <t>Soft-starter 30 A</t>
  </si>
  <si>
    <t>SF-02265</t>
  </si>
  <si>
    <t>Soft-starter 44 A</t>
  </si>
  <si>
    <t>SF-02266</t>
  </si>
  <si>
    <t>Soft-starter 60 A</t>
  </si>
  <si>
    <t>SF-02267</t>
  </si>
  <si>
    <t>Soft-starter 85 A</t>
  </si>
  <si>
    <t>SF-02268</t>
  </si>
  <si>
    <t>Soft-starter 142 A</t>
  </si>
  <si>
    <t>SF-02269</t>
  </si>
  <si>
    <t>Interface homem-máquina para soft-starter</t>
  </si>
  <si>
    <t>SF-02270</t>
  </si>
  <si>
    <t>Inversor 10 A</t>
  </si>
  <si>
    <t>SF-02271</t>
  </si>
  <si>
    <t>Inversor 16 A</t>
  </si>
  <si>
    <t>SF-02272</t>
  </si>
  <si>
    <t>Inversor 24 A</t>
  </si>
  <si>
    <t>SF-02273</t>
  </si>
  <si>
    <t>Inversor 31 A</t>
  </si>
  <si>
    <t>SF-02274</t>
  </si>
  <si>
    <t>Inversor 39 A</t>
  </si>
  <si>
    <t>SF-02275</t>
  </si>
  <si>
    <t>Inversor 49 A</t>
  </si>
  <si>
    <t>SF-02276</t>
  </si>
  <si>
    <t>Inversor ABB ACS350</t>
  </si>
  <si>
    <t>SF-02277</t>
  </si>
  <si>
    <t>Inversor ABB ACS550</t>
  </si>
  <si>
    <t>SF-02278</t>
  </si>
  <si>
    <t>Inversor ABB ACS800</t>
  </si>
  <si>
    <t>SF-02279</t>
  </si>
  <si>
    <t>Barra chata de alumínio</t>
  </si>
  <si>
    <t>SF-02280</t>
  </si>
  <si>
    <t>Haste de aterramento 5/8" x 2,4 m</t>
  </si>
  <si>
    <t>SF-02281</t>
  </si>
  <si>
    <t>Haste de aterramento 5/8" x 3 m</t>
  </si>
  <si>
    <t>SF-02282</t>
  </si>
  <si>
    <t>Haste de aterramento 3/4" x 2,4 m</t>
  </si>
  <si>
    <t>SF-02283</t>
  </si>
  <si>
    <t>Haste de aterramento 3/4" x 3 m</t>
  </si>
  <si>
    <t>SF-02284</t>
  </si>
  <si>
    <t>Conector cabo/haste de aterramento</t>
  </si>
  <si>
    <t xml:space="preserve">Caixa de inspeção de aterramento 300 mm </t>
  </si>
  <si>
    <t>SF-02286</t>
  </si>
  <si>
    <t>Caixa de inspeção de aterramento 600 mm</t>
  </si>
  <si>
    <t>SF-02287</t>
  </si>
  <si>
    <t>Tampa simples para caixa de inspeção de aterramento</t>
  </si>
  <si>
    <t>SF-02288</t>
  </si>
  <si>
    <t>Tampa reforçada para caixa de inspeção de aterramento</t>
  </si>
  <si>
    <t>SF-02289</t>
  </si>
  <si>
    <t>Fita de sinalização para instalações subterrâneas</t>
  </si>
  <si>
    <t>Captor tipo Franklin</t>
  </si>
  <si>
    <t>Minicaptor 300 mm</t>
  </si>
  <si>
    <t xml:space="preserve">Minicaptor 600 mm </t>
  </si>
  <si>
    <t>SF-02293</t>
  </si>
  <si>
    <t>Mastro 2 m</t>
  </si>
  <si>
    <t>Mastro 3 m</t>
  </si>
  <si>
    <t>SF-02295</t>
  </si>
  <si>
    <t>Mastro 4 m</t>
  </si>
  <si>
    <t>SF-02296</t>
  </si>
  <si>
    <t>Mastro 6 m</t>
  </si>
  <si>
    <t>SF-02297</t>
  </si>
  <si>
    <t>Base para mastro</t>
  </si>
  <si>
    <t>SF-02298</t>
  </si>
  <si>
    <t>Estaiamento para mastro 1,5 m</t>
  </si>
  <si>
    <t>SF-02299</t>
  </si>
  <si>
    <t>Estaiamento para mastro 2 m</t>
  </si>
  <si>
    <t>SF-02300</t>
  </si>
  <si>
    <t>Estaiamento para mastro 3 m</t>
  </si>
  <si>
    <t>SF-02301</t>
  </si>
  <si>
    <t>Abraçadeira para aterramento de mastro</t>
  </si>
  <si>
    <t>SF-02302</t>
  </si>
  <si>
    <t>Sinalizador de topo com fotocélula</t>
  </si>
  <si>
    <t>SF-02303</t>
  </si>
  <si>
    <t>Mastro para sinalizador de topo</t>
  </si>
  <si>
    <t>SF-02304</t>
  </si>
  <si>
    <t>Suporte para sinalizador de topo em mastro</t>
  </si>
  <si>
    <t>SF-02305</t>
  </si>
  <si>
    <t>Grampo tipo X para alumínio</t>
  </si>
  <si>
    <t>SF-02306</t>
  </si>
  <si>
    <t>Grampo tipo X para cobre</t>
  </si>
  <si>
    <t>SF-02307</t>
  </si>
  <si>
    <t>Fixador para SPDA</t>
  </si>
  <si>
    <t>SF-02308</t>
  </si>
  <si>
    <t>SF-02309</t>
  </si>
  <si>
    <t>Adesivo estrutural</t>
  </si>
  <si>
    <t>SF-02311</t>
  </si>
  <si>
    <t>Conector de emenda e medição para SPDA</t>
  </si>
  <si>
    <t>SF-02312</t>
  </si>
  <si>
    <t>Conector para SPDA</t>
  </si>
  <si>
    <t>SF-02313</t>
  </si>
  <si>
    <t>Isolador curto para SPDA</t>
  </si>
  <si>
    <t>Isolador simples para SPDA</t>
  </si>
  <si>
    <t>SF-02315</t>
  </si>
  <si>
    <t>Isolador duplo para mastro para SPDA</t>
  </si>
  <si>
    <t>SF-02316</t>
  </si>
  <si>
    <t>Isolador reforçado para SPDA</t>
  </si>
  <si>
    <t>SF-02317</t>
  </si>
  <si>
    <t>SF-02318</t>
  </si>
  <si>
    <t>Isolador para telha para SPDA</t>
  </si>
  <si>
    <t>SF-02319</t>
  </si>
  <si>
    <t>Isolador duplo para mastro reforçado para SPDA</t>
  </si>
  <si>
    <t>SF-02320</t>
  </si>
  <si>
    <t>Cabo de aço galvanizado a fogo</t>
  </si>
  <si>
    <t>SF-02321</t>
  </si>
  <si>
    <t>Esticador de cabo de aço galvanizado a fogo</t>
  </si>
  <si>
    <t>SF-02322</t>
  </si>
  <si>
    <t>Clip para cabo de aço galvanizado a fogo</t>
  </si>
  <si>
    <t>SF-02323</t>
  </si>
  <si>
    <t>Sapatilha para cabo de aço galvanizado a fogo</t>
  </si>
  <si>
    <t>SF-02324</t>
  </si>
  <si>
    <t>Tampão em FFN, classe B125, forma retangular, modelo R1, abertura articulada, com caixilho, 40 cm x 60 cm</t>
  </si>
  <si>
    <t>SF-02325</t>
  </si>
  <si>
    <t>Tampão em FFN, classe B125, forma retangular, modelo R2, abertura articulada, com caixilho, 110 cm x 55 cm</t>
  </si>
  <si>
    <t>SF-02326</t>
  </si>
  <si>
    <t>Tampão em FFN, classe B125, forma circular, abertura articulada, com caixilho, DN 400</t>
  </si>
  <si>
    <t>SF-02327</t>
  </si>
  <si>
    <t>Tampão em FFN, classe D400, forma circular, abertura articulada, com caixilho, DN 400</t>
  </si>
  <si>
    <t>Tampão em FFN, classe D400, forma circular, abertura articulada, com caixilho, DN 600</t>
  </si>
  <si>
    <t>Tampão em FFN, classe B125, forma retangular, modelo T33, abertura articulada, com caixilho, 550 mm x 470 mm</t>
  </si>
  <si>
    <t>Tampão em FFN, classe A15, forma retangular, modelo T33, abertura simples, com caixilho, 550 mm x 470 mm</t>
  </si>
  <si>
    <t>SF-02331</t>
  </si>
  <si>
    <t>Filtro de linha 3 tomadas</t>
  </si>
  <si>
    <t>SF-02332</t>
  </si>
  <si>
    <t>Filtro de linha 4 tomadas</t>
  </si>
  <si>
    <t>SF-02333</t>
  </si>
  <si>
    <t>Filtro de linha 5 tomadas</t>
  </si>
  <si>
    <t>SF-02334</t>
  </si>
  <si>
    <t>Filtro de linha para rack 19 polegadas</t>
  </si>
  <si>
    <t>SF-02335</t>
  </si>
  <si>
    <t>Tomada industrial monofásica 16 A</t>
  </si>
  <si>
    <t>SF-02336</t>
  </si>
  <si>
    <t>Plugue industrial monofásico 16 A</t>
  </si>
  <si>
    <t>SF-02337</t>
  </si>
  <si>
    <t>Acoplamento industrial monofásico 16 A</t>
  </si>
  <si>
    <t>SF-02338</t>
  </si>
  <si>
    <t>Tomada industrial trifásica 16 A</t>
  </si>
  <si>
    <t>SF-02339</t>
  </si>
  <si>
    <t>Plugue industrial trifásico 16 A</t>
  </si>
  <si>
    <t>SF-02340</t>
  </si>
  <si>
    <t>Acoplamento industrial trifásico 16 A</t>
  </si>
  <si>
    <t>SF-02341</t>
  </si>
  <si>
    <t>Tomada industrial monofásica 32 A</t>
  </si>
  <si>
    <t>SF-02342</t>
  </si>
  <si>
    <t>Plugue industrial monofásico 32 A</t>
  </si>
  <si>
    <t>SF-02343</t>
  </si>
  <si>
    <t>Acoplamento industrial monofásico 32 A</t>
  </si>
  <si>
    <t>SF-02344</t>
  </si>
  <si>
    <t>Tomada industrial trifásica 32 A</t>
  </si>
  <si>
    <t>SF-02345</t>
  </si>
  <si>
    <t>Plugue industrial trifásico 32 A</t>
  </si>
  <si>
    <t>SF-02346</t>
  </si>
  <si>
    <t>Acoplamento industrial trifásico 32 A</t>
  </si>
  <si>
    <t>SF-02347</t>
  </si>
  <si>
    <t>Tomada industrial monofásica 63 A</t>
  </si>
  <si>
    <t>SF-02348</t>
  </si>
  <si>
    <t>Plugue industrial monofásico 63 A</t>
  </si>
  <si>
    <t>SF-02349</t>
  </si>
  <si>
    <t>Acoplamento industrial monofásico 63 A</t>
  </si>
  <si>
    <t>SF-02350</t>
  </si>
  <si>
    <t>Tomada industrial trifásica 63 A</t>
  </si>
  <si>
    <t>SF-02351</t>
  </si>
  <si>
    <t>Plugue industrial trifásico 63 A</t>
  </si>
  <si>
    <t>SF-02352</t>
  </si>
  <si>
    <t>Acoplamento industrial trifásico 63 A</t>
  </si>
  <si>
    <t>SF-02353</t>
  </si>
  <si>
    <t>Tomada para embutir em painel elétrico</t>
  </si>
  <si>
    <t>SF-02354</t>
  </si>
  <si>
    <t>Plugue macho 10 A</t>
  </si>
  <si>
    <t>SF-02355</t>
  </si>
  <si>
    <t>Plugue macho 20 A</t>
  </si>
  <si>
    <t>SF-02356</t>
  </si>
  <si>
    <t>Plugue macho 10 A 90 graus</t>
  </si>
  <si>
    <t>SF-02357</t>
  </si>
  <si>
    <t>Plugue macho 20 A 90 graus</t>
  </si>
  <si>
    <t>SF-02358</t>
  </si>
  <si>
    <t>Prolongador 10 A</t>
  </si>
  <si>
    <t>SF-02359</t>
  </si>
  <si>
    <t>Prolongador 20 A</t>
  </si>
  <si>
    <t>SF-02360</t>
  </si>
  <si>
    <t>Adaptador de plugue para tomadas</t>
  </si>
  <si>
    <t>SF-02361</t>
  </si>
  <si>
    <t>Cordão prolongador 0,8 m</t>
  </si>
  <si>
    <t>SF-02362</t>
  </si>
  <si>
    <t>Cordão prolongador 1,5 m</t>
  </si>
  <si>
    <t>Placa de sinalização em PVC 2 mm</t>
  </si>
  <si>
    <t>SF-02364</t>
  </si>
  <si>
    <t>Claviculário 20 chaves</t>
  </si>
  <si>
    <t>SF-02365</t>
  </si>
  <si>
    <t>Autotransformador 300 VA</t>
  </si>
  <si>
    <t>SF-02366</t>
  </si>
  <si>
    <t>Autotransformador 500 VA</t>
  </si>
  <si>
    <t>SF-02367</t>
  </si>
  <si>
    <t>Autotransformador 1000 VA</t>
  </si>
  <si>
    <t>SF-02368</t>
  </si>
  <si>
    <t>Análise físico-química de óleo isolante</t>
  </si>
  <si>
    <t>SF-02369</t>
  </si>
  <si>
    <t>Análise de gases dissolvidos em óleo isolante</t>
  </si>
  <si>
    <t>SF-02370</t>
  </si>
  <si>
    <t>Análise de teor de PCB em óleo isolante</t>
  </si>
  <si>
    <t>SF-02371</t>
  </si>
  <si>
    <t>Descarte de lâmpadas</t>
  </si>
  <si>
    <t>SF-02372</t>
  </si>
  <si>
    <t>Descarte de reatores e demais resíduos eletroeletrônicos</t>
  </si>
  <si>
    <t>SF-02373</t>
  </si>
  <si>
    <t>Aluguel de caminhão munck</t>
  </si>
  <si>
    <t>SF-02374</t>
  </si>
  <si>
    <t>Aluguel de plataforma aérea</t>
  </si>
  <si>
    <t>SF-02375</t>
  </si>
  <si>
    <t>Aluguel de empilhadeira</t>
  </si>
  <si>
    <t>SF-02376</t>
  </si>
  <si>
    <t>Aluguel de banco de cargas 400 kW</t>
  </si>
  <si>
    <t>SF-02377</t>
  </si>
  <si>
    <t>Aluguel de grupo motor-gerador de 200 kVA</t>
  </si>
  <si>
    <t>SF-02378</t>
  </si>
  <si>
    <t>Hora de funcionamento grupo motor-gerador de 200 kVA</t>
  </si>
  <si>
    <t>Solda exotérmica</t>
  </si>
  <si>
    <t>SF-02380</t>
  </si>
  <si>
    <t>Chave de abertura de painéis</t>
  </si>
  <si>
    <t>SF-02381</t>
  </si>
  <si>
    <t>Caixa de ferramentas 40 cm</t>
  </si>
  <si>
    <t>SF-02382</t>
  </si>
  <si>
    <t>Caixa de ferramentas 50 cm</t>
  </si>
  <si>
    <t>SF-02383</t>
  </si>
  <si>
    <t>Carrinho de ferramentas</t>
  </si>
  <si>
    <t>SF-02384</t>
  </si>
  <si>
    <t>Transpalete manual</t>
  </si>
  <si>
    <t>SF-02385</t>
  </si>
  <si>
    <t>Carrinho plataforma</t>
  </si>
  <si>
    <t>SF-02386</t>
  </si>
  <si>
    <t>Mesa hidráulica pantográfica</t>
  </si>
  <si>
    <t>SF-02387</t>
  </si>
  <si>
    <t>Lanterna</t>
  </si>
  <si>
    <t>SF-02388</t>
  </si>
  <si>
    <t>Cavalete de sinalização de manutenção</t>
  </si>
  <si>
    <t>Cone de sinalização</t>
  </si>
  <si>
    <t>SF-02390</t>
  </si>
  <si>
    <t>Detector de tensão sem contato de baixa tensão</t>
  </si>
  <si>
    <t>SF-02391</t>
  </si>
  <si>
    <t>Detector de tensão sem contato de média tensão</t>
  </si>
  <si>
    <t>SF-02392</t>
  </si>
  <si>
    <t>Conjunto de aterramento temporário para baixa tensão</t>
  </si>
  <si>
    <t>SF-02393</t>
  </si>
  <si>
    <t>Conjunto de aterramento temporário para média tensão</t>
  </si>
  <si>
    <t>SF-02394</t>
  </si>
  <si>
    <t>Grampo de aterramento concha-bola</t>
  </si>
  <si>
    <t>SF-02395</t>
  </si>
  <si>
    <t>Lençol isolante classe 4</t>
  </si>
  <si>
    <t>SF-02396</t>
  </si>
  <si>
    <t xml:space="preserve">Bastão de resgate </t>
  </si>
  <si>
    <t>SF-02397</t>
  </si>
  <si>
    <t>Vara de manobra</t>
  </si>
  <si>
    <t>SF-02398</t>
  </si>
  <si>
    <t>Cadeado para disjuntores</t>
  </si>
  <si>
    <t>SF-02399</t>
  </si>
  <si>
    <t>Bloqueio para disjuntores</t>
  </si>
  <si>
    <t>SF-02400</t>
  </si>
  <si>
    <t>Etiqueta de bloqueio</t>
  </si>
  <si>
    <t>SF-02401</t>
  </si>
  <si>
    <t>Inflador de luvas</t>
  </si>
  <si>
    <t>SF-02402</t>
  </si>
  <si>
    <t>Protetor de cabos</t>
  </si>
  <si>
    <t>SF-02403</t>
  </si>
  <si>
    <t>Escada duplo acesso 4 degraus</t>
  </si>
  <si>
    <t>SF-02404</t>
  </si>
  <si>
    <t>Escada extensível 19 degraus</t>
  </si>
  <si>
    <t>SF-02405</t>
  </si>
  <si>
    <t>Andaime tubular 1 m por 1 m e 6 m de altura</t>
  </si>
  <si>
    <t>SF-02406</t>
  </si>
  <si>
    <t>Andaime tubular 1,5 m por 1 m e 6 m de altura</t>
  </si>
  <si>
    <t>SF-02407</t>
  </si>
  <si>
    <t>Plataforma de trabalho aéreo</t>
  </si>
  <si>
    <t>SF-02408</t>
  </si>
  <si>
    <t>Talabarte simples</t>
  </si>
  <si>
    <t>SF-02409</t>
  </si>
  <si>
    <t>Tripé para trabalho em altura e espaço confinado</t>
  </si>
  <si>
    <t>SF-02410</t>
  </si>
  <si>
    <t>Trava-quedas retrátil e guincho (3way) para tripé de trabalho em altura e espaço confinado</t>
  </si>
  <si>
    <t>SF-02411</t>
  </si>
  <si>
    <t>Corda semi-estática 11 mm</t>
  </si>
  <si>
    <t>SF-02412</t>
  </si>
  <si>
    <t>Mosquetão</t>
  </si>
  <si>
    <t>SF-02413</t>
  </si>
  <si>
    <t>Cinta de ancoragem com anéis</t>
  </si>
  <si>
    <t>SF-02414</t>
  </si>
  <si>
    <t>Trapézio para espaço confinado</t>
  </si>
  <si>
    <t>SF-02415</t>
  </si>
  <si>
    <t>Polia simples para corda</t>
  </si>
  <si>
    <t>SF-02416</t>
  </si>
  <si>
    <t>Alicate crimpador hidráulico</t>
  </si>
  <si>
    <t>SF-02417</t>
  </si>
  <si>
    <t>Crimpador/cortador de cabos a bateria</t>
  </si>
  <si>
    <t>SF-02418</t>
  </si>
  <si>
    <t>Ferramenta multifuncional para barramentos de cobre</t>
  </si>
  <si>
    <t>SF-02419</t>
  </si>
  <si>
    <t>Estampo furador hidráulico</t>
  </si>
  <si>
    <t>SF-02420</t>
  </si>
  <si>
    <t>Esmerilhadeira Angular de 5” com controle de velocidade</t>
  </si>
  <si>
    <t>SF-02421</t>
  </si>
  <si>
    <t>Furadeira de impacto 800 W</t>
  </si>
  <si>
    <t>SF-02422</t>
  </si>
  <si>
    <t>Furadeira de impacto sem fio</t>
  </si>
  <si>
    <t>SF-02423</t>
  </si>
  <si>
    <t>Furadeira/parafusadeira sem fio</t>
  </si>
  <si>
    <t>SF-02424</t>
  </si>
  <si>
    <t>Chave de impacto sem fio</t>
  </si>
  <si>
    <t>SF-02425</t>
  </si>
  <si>
    <t>Soprador de ar sem fio</t>
  </si>
  <si>
    <t>SF-02426</t>
  </si>
  <si>
    <t>Soprador/aspirador de pó</t>
  </si>
  <si>
    <t>SF-02427</t>
  </si>
  <si>
    <t>Soprador térmico</t>
  </si>
  <si>
    <t>SF-02428</t>
  </si>
  <si>
    <t>Rotulador</t>
  </si>
  <si>
    <t>SF-02429</t>
  </si>
  <si>
    <t xml:space="preserve">Cortadora de parede </t>
  </si>
  <si>
    <t>SF-02430</t>
  </si>
  <si>
    <t xml:space="preserve">Serra mármore </t>
  </si>
  <si>
    <t>SF-02431</t>
  </si>
  <si>
    <t>Grupo motor-gerador 3 kVA</t>
  </si>
  <si>
    <t>SF-02432</t>
  </si>
  <si>
    <t>Grupo motor-gerador 6 kVA</t>
  </si>
  <si>
    <t>SF-02433</t>
  </si>
  <si>
    <t>Ferro de solda 25 W</t>
  </si>
  <si>
    <t>SF-02434</t>
  </si>
  <si>
    <t>Ferro de solda 50 W</t>
  </si>
  <si>
    <t>SF-02435</t>
  </si>
  <si>
    <t>Hipot 30 kV</t>
  </si>
  <si>
    <t>SF-02436</t>
  </si>
  <si>
    <t>Serra rápida portátil</t>
  </si>
  <si>
    <t>SF-02437</t>
  </si>
  <si>
    <t>Policorte</t>
  </si>
  <si>
    <t>SF-02438</t>
  </si>
  <si>
    <t>Nível laser de linhas</t>
  </si>
  <si>
    <t>SF-02439</t>
  </si>
  <si>
    <t>Refletor a bateria</t>
  </si>
  <si>
    <t>SF-02440</t>
  </si>
  <si>
    <t>Microretífica</t>
  </si>
  <si>
    <t>SF-02441</t>
  </si>
  <si>
    <t>Motoesmeril 6 polegadas</t>
  </si>
  <si>
    <t>SF-02442</t>
  </si>
  <si>
    <t>Martelo perfurador rompedor 800 W</t>
  </si>
  <si>
    <t>SF-02443</t>
  </si>
  <si>
    <t>Furadeira de impacto 750 W</t>
  </si>
  <si>
    <t>SF-02444</t>
  </si>
  <si>
    <t>Serra tico-tico</t>
  </si>
  <si>
    <t>SF-02445</t>
  </si>
  <si>
    <t>Serra copo diamantada 25 mm</t>
  </si>
  <si>
    <t>SF-02446</t>
  </si>
  <si>
    <t>Serra copo diamantada 30 mm</t>
  </si>
  <si>
    <t>SF-02447</t>
  </si>
  <si>
    <t>Serra copo diamantada 35 mm</t>
  </si>
  <si>
    <t>SF-02448</t>
  </si>
  <si>
    <t>Serra copo diamantada 45 mm</t>
  </si>
  <si>
    <t>SF-02449</t>
  </si>
  <si>
    <t>Serra copo diamantada 50 mm</t>
  </si>
  <si>
    <t>SF-02450</t>
  </si>
  <si>
    <t>Serra copo diamantada 65 mm</t>
  </si>
  <si>
    <t>SF-02451</t>
  </si>
  <si>
    <t>Alicate de corte isolado 160 mm</t>
  </si>
  <si>
    <t>SF-02452</t>
  </si>
  <si>
    <t>Alicate de corte frontal isolado 160 mm</t>
  </si>
  <si>
    <t>SF-02453</t>
  </si>
  <si>
    <t>Alicate universal isolado 200 mm</t>
  </si>
  <si>
    <t>SF-02454</t>
  </si>
  <si>
    <t>Alicate bico reto isolado 160 mm</t>
  </si>
  <si>
    <t>SF-02455</t>
  </si>
  <si>
    <t>Alicate bico curvo isolado 160 mm</t>
  </si>
  <si>
    <t>SF-02456</t>
  </si>
  <si>
    <t>Alicate desencapador isolado 160 mm</t>
  </si>
  <si>
    <t>SF-02457</t>
  </si>
  <si>
    <t>Jogo de soquetes 1/2 isolado</t>
  </si>
  <si>
    <t>SF-02458</t>
  </si>
  <si>
    <t>Chave estrela 8 mm isolada</t>
  </si>
  <si>
    <t>SF-02459</t>
  </si>
  <si>
    <t>Chave fixa 9 mm isolada</t>
  </si>
  <si>
    <t>SF-02460</t>
  </si>
  <si>
    <t>Chave estrela 9 mm isolada</t>
  </si>
  <si>
    <t>SF-02461</t>
  </si>
  <si>
    <t>Chave fixa 10 mm isolada</t>
  </si>
  <si>
    <t>SF-02462</t>
  </si>
  <si>
    <t>Chave estrela 10 mm isolada</t>
  </si>
  <si>
    <t>SF-02463</t>
  </si>
  <si>
    <t>Chave fixa 11 mm isolada</t>
  </si>
  <si>
    <t>SF-02464</t>
  </si>
  <si>
    <t>Chave estrela 11 mm isolada</t>
  </si>
  <si>
    <t>SF-02465</t>
  </si>
  <si>
    <t>Chave fixa 12 mm isolada</t>
  </si>
  <si>
    <t>SF-02466</t>
  </si>
  <si>
    <t>Chave estrela 12 mm isolada</t>
  </si>
  <si>
    <t>SF-02467</t>
  </si>
  <si>
    <t>Chave fixa 13 mm isolada</t>
  </si>
  <si>
    <t>SF-02468</t>
  </si>
  <si>
    <t>Chave estrela 13 mm isolada</t>
  </si>
  <si>
    <t>SF-02469</t>
  </si>
  <si>
    <t>Chave fixa 14 mm isolada</t>
  </si>
  <si>
    <t>SF-02470</t>
  </si>
  <si>
    <t>Chave estrela 14 mm isolada</t>
  </si>
  <si>
    <t>SF-02471</t>
  </si>
  <si>
    <t>Chave fixa 15 mm isolada</t>
  </si>
  <si>
    <t>SF-02472</t>
  </si>
  <si>
    <t>Chave estrela 15 mm isolada</t>
  </si>
  <si>
    <t>SF-02473</t>
  </si>
  <si>
    <t>Chave fixa 17 mm isolada</t>
  </si>
  <si>
    <t>SF-02474</t>
  </si>
  <si>
    <t>Chave estrela 17 mm isolada</t>
  </si>
  <si>
    <t>SF-02475</t>
  </si>
  <si>
    <t>Chave fixa 19 mm isolada</t>
  </si>
  <si>
    <t>SF-02476</t>
  </si>
  <si>
    <t>Chave estrela 19 mm isolada</t>
  </si>
  <si>
    <t>SF-02477</t>
  </si>
  <si>
    <t>Chave fixa 22 mm isolada</t>
  </si>
  <si>
    <t>SF-02478</t>
  </si>
  <si>
    <t>Chave estrela 22 mm isolada</t>
  </si>
  <si>
    <t>SF-02479</t>
  </si>
  <si>
    <t>Chave Phillips isolada PH0</t>
  </si>
  <si>
    <t>SF-02480</t>
  </si>
  <si>
    <t>Chave Phillips isolada PH1</t>
  </si>
  <si>
    <t>SF-02481</t>
  </si>
  <si>
    <t>Chave Phillips isolada PH2</t>
  </si>
  <si>
    <t>SF-02482</t>
  </si>
  <si>
    <t>Chave Phillips isolada PH3</t>
  </si>
  <si>
    <t>SF-02483</t>
  </si>
  <si>
    <t>Chave Phillips isolada PH4</t>
  </si>
  <si>
    <t>SF-02484</t>
  </si>
  <si>
    <t>Chave de fenda isolada 2,5 mm</t>
  </si>
  <si>
    <t>SF-02485</t>
  </si>
  <si>
    <t>Chave de fenda isolada 3 mm</t>
  </si>
  <si>
    <t>SF-02486</t>
  </si>
  <si>
    <t>Chave de fenda isolada 4 mm</t>
  </si>
  <si>
    <t>SF-02487</t>
  </si>
  <si>
    <t>Chave de fenda isolada 5,5 mm</t>
  </si>
  <si>
    <t>SF-02488</t>
  </si>
  <si>
    <t>Chave de fenda isolada 6,5 mm</t>
  </si>
  <si>
    <t>SF-02489</t>
  </si>
  <si>
    <t>Chave de fenda isolada 8 mm</t>
  </si>
  <si>
    <t>SF-02490</t>
  </si>
  <si>
    <t>Faca desencapadora de fios isolada</t>
  </si>
  <si>
    <t>SF-02491</t>
  </si>
  <si>
    <t>Chave Pozidriv isolada PZ0</t>
  </si>
  <si>
    <t>SF-02492</t>
  </si>
  <si>
    <t>Chave Pozidriv isolada PZ1</t>
  </si>
  <si>
    <t>SF-02493</t>
  </si>
  <si>
    <t>Chave Pozidriv isolada PZ2</t>
  </si>
  <si>
    <t>SF-02494</t>
  </si>
  <si>
    <t>Chave Pozidriv isolada PZ3</t>
  </si>
  <si>
    <t>SF-02495</t>
  </si>
  <si>
    <t>Saca fusível</t>
  </si>
  <si>
    <t>SF-02496</t>
  </si>
  <si>
    <t>Alicate crimpador com catraca para terminal tubular até 6 mm²</t>
  </si>
  <si>
    <t>SF-02497</t>
  </si>
  <si>
    <t>Alicate crimpador com catraca para terminal pré-isolado até 6 mm²</t>
  </si>
  <si>
    <t>SF-02498</t>
  </si>
  <si>
    <t>Alicate crimpador manual para terminal pré-isolado até 16 mm²</t>
  </si>
  <si>
    <t>Alicate crimpador com catraca para terminal RJ45</t>
  </si>
  <si>
    <t>SF-02500</t>
  </si>
  <si>
    <t>Alicate punch down para terminal RJ45</t>
  </si>
  <si>
    <t>SF-02501</t>
  </si>
  <si>
    <t>Alicate desencapador automático</t>
  </si>
  <si>
    <t>SF-02502</t>
  </si>
  <si>
    <t>Alicate corta cabos com catraca</t>
  </si>
  <si>
    <t>SF-02503</t>
  </si>
  <si>
    <t>Jogo de chave allen em polegadas</t>
  </si>
  <si>
    <t>SF-02504</t>
  </si>
  <si>
    <t>Jogo de soquete allen 1/2 métrico</t>
  </si>
  <si>
    <t>SF-02505</t>
  </si>
  <si>
    <t>Jogo de soquete 1/2 torx</t>
  </si>
  <si>
    <t>SF-02506</t>
  </si>
  <si>
    <t>Jogo de chaves combinadas com catraca métrico</t>
  </si>
  <si>
    <t>SF-02507</t>
  </si>
  <si>
    <t>Jogo de chaves combinadas com catraca em polegadas</t>
  </si>
  <si>
    <t>SF-02508</t>
  </si>
  <si>
    <t>Jogo de chaves combinadas métrico</t>
  </si>
  <si>
    <t>SF-02509</t>
  </si>
  <si>
    <t>Jogo de chaves combinadas em polegadas</t>
  </si>
  <si>
    <t>SF-02510</t>
  </si>
  <si>
    <t>Jogo de soquetes sextavado longos 1/2 métrico</t>
  </si>
  <si>
    <t>SF-02511</t>
  </si>
  <si>
    <t>Jogo de soquetes sextavado 1/2 métrico</t>
  </si>
  <si>
    <t>SF-02512</t>
  </si>
  <si>
    <t>Jogo de soquetes 1/2 em polegadas</t>
  </si>
  <si>
    <t>SF-02513</t>
  </si>
  <si>
    <t>Jogo de soquetes 3/8</t>
  </si>
  <si>
    <t>SF-02514</t>
  </si>
  <si>
    <t>Jogo de soquetes 1/4 métrico 25 soquetes</t>
  </si>
  <si>
    <t>SF-02515</t>
  </si>
  <si>
    <t>Jogo de adaptador de soquetes</t>
  </si>
  <si>
    <t>SF-02516</t>
  </si>
  <si>
    <t>Jogo de bits</t>
  </si>
  <si>
    <t>SF-02517</t>
  </si>
  <si>
    <t>Chaves biela de 8 a 19mm</t>
  </si>
  <si>
    <t>SF-02518</t>
  </si>
  <si>
    <t>Arco de serra de extra-alta tensão</t>
  </si>
  <si>
    <t>SF-02519</t>
  </si>
  <si>
    <t>Jogo de soquetes sextavado de impacto 1/2 métrico</t>
  </si>
  <si>
    <t>SF-02520</t>
  </si>
  <si>
    <t>Chave de borne 3 mm</t>
  </si>
  <si>
    <t>SF-02521</t>
  </si>
  <si>
    <t>Chave de borne 4 mm</t>
  </si>
  <si>
    <t>SF-02522</t>
  </si>
  <si>
    <t>Jogo de chaves de precisão</t>
  </si>
  <si>
    <t>SF-02523</t>
  </si>
  <si>
    <t>Jogo de chaves de precisão longas</t>
  </si>
  <si>
    <t>SF-02524</t>
  </si>
  <si>
    <t>Passa fio com alma de aço 20 m</t>
  </si>
  <si>
    <t>SF-02525</t>
  </si>
  <si>
    <t>Passa fio helicoidal 20 m</t>
  </si>
  <si>
    <t>SF-02526</t>
  </si>
  <si>
    <t>Passa fio 50 m com carretel</t>
  </si>
  <si>
    <t>SF-02527</t>
  </si>
  <si>
    <t>Jogo de alicates para anéis</t>
  </si>
  <si>
    <t>SF-02528</t>
  </si>
  <si>
    <t>Tarraxas e catraca manual para tubo metálico de 1/2” a 2”</t>
  </si>
  <si>
    <t>SF-02529</t>
  </si>
  <si>
    <t>Alicate de corte diagonal para microeletrônica</t>
  </si>
  <si>
    <t>SF-02530</t>
  </si>
  <si>
    <t>Alicate de pressão</t>
  </si>
  <si>
    <t>SF-02531</t>
  </si>
  <si>
    <t>Punção de centro</t>
  </si>
  <si>
    <t>SF-02532</t>
  </si>
  <si>
    <t>Rebitadeira de rosca</t>
  </si>
  <si>
    <t>SF-02533</t>
  </si>
  <si>
    <t>Serrote para gesso 150 mm</t>
  </si>
  <si>
    <t>SF-02534</t>
  </si>
  <si>
    <t>Martelo de borracha</t>
  </si>
  <si>
    <t>SF-02535</t>
  </si>
  <si>
    <t>Martelo tipo pena</t>
  </si>
  <si>
    <t>SF-02536</t>
  </si>
  <si>
    <t>Martelo com borda em plástico</t>
  </si>
  <si>
    <t>SF-02537</t>
  </si>
  <si>
    <t>Marreta oitavada 1000 g</t>
  </si>
  <si>
    <t>SF-02538</t>
  </si>
  <si>
    <t>Torno morsa de bancada fixo nº 8</t>
  </si>
  <si>
    <t>SF-02539</t>
  </si>
  <si>
    <t>Riscador de metal duro</t>
  </si>
  <si>
    <t>SF-02540</t>
  </si>
  <si>
    <t>Jogo de macho e cossinete</t>
  </si>
  <si>
    <t>SF-02541</t>
  </si>
  <si>
    <t>Alicate amperímetro 400 A</t>
  </si>
  <si>
    <t>SF-02542</t>
  </si>
  <si>
    <t>Alicate amperímetro 1000 A</t>
  </si>
  <si>
    <t>SF-02543</t>
  </si>
  <si>
    <t>Termômetro infravermelho</t>
  </si>
  <si>
    <t>SF-02544</t>
  </si>
  <si>
    <t>Trena a laser 40 m</t>
  </si>
  <si>
    <t>SF-02545</t>
  </si>
  <si>
    <t>Trena de 8 m</t>
  </si>
  <si>
    <t>SF-02546</t>
  </si>
  <si>
    <t>Trena de 50 m</t>
  </si>
  <si>
    <t>SF-02547</t>
  </si>
  <si>
    <t>Torquímetro de estalo 100 Nm</t>
  </si>
  <si>
    <t>SF-02548</t>
  </si>
  <si>
    <t>Torquímetro de estalo 50 Nm</t>
  </si>
  <si>
    <t>SF-02549</t>
  </si>
  <si>
    <t>Torquímetro de estalo 25 Nm</t>
  </si>
  <si>
    <t>SF-02550</t>
  </si>
  <si>
    <t>Torquímetro axial 6 Nm</t>
  </si>
  <si>
    <t>SF-02551</t>
  </si>
  <si>
    <t>Analisador de qualidade de energia trifásico</t>
  </si>
  <si>
    <t>SF-02552</t>
  </si>
  <si>
    <t>Fasímetro</t>
  </si>
  <si>
    <t>SF-02553</t>
  </si>
  <si>
    <t>Megôhmetro 10 kV</t>
  </si>
  <si>
    <t>SF-02554</t>
  </si>
  <si>
    <t>Megôhmetro 1 kV</t>
  </si>
  <si>
    <t>SF-02555</t>
  </si>
  <si>
    <t>Microhmímetro 200 A</t>
  </si>
  <si>
    <t>SF-02556</t>
  </si>
  <si>
    <t>Terrômetro</t>
  </si>
  <si>
    <t>SF-02557</t>
  </si>
  <si>
    <t>Termovisor de alta resolução</t>
  </si>
  <si>
    <t>SF-02558</t>
  </si>
  <si>
    <t>Termovisor</t>
  </si>
  <si>
    <t>SF-02559</t>
  </si>
  <si>
    <t>Termo-higrômetro</t>
  </si>
  <si>
    <t>SF-02560</t>
  </si>
  <si>
    <t>Multímetro</t>
  </si>
  <si>
    <t>SF-02561</t>
  </si>
  <si>
    <t>Medidor LCR</t>
  </si>
  <si>
    <t>SF-02562</t>
  </si>
  <si>
    <t>Paquímetro digital 150 mm</t>
  </si>
  <si>
    <t>SF-02563</t>
  </si>
  <si>
    <t>Luxímetro</t>
  </si>
  <si>
    <t>SF-02564</t>
  </si>
  <si>
    <t>Testador de cabo de rede</t>
  </si>
  <si>
    <t>SF-02565</t>
  </si>
  <si>
    <t>Escala métrica 300 mm</t>
  </si>
  <si>
    <t>SF-02566</t>
  </si>
  <si>
    <t>Escala métrica 600 mm</t>
  </si>
  <si>
    <t>SF-02567</t>
  </si>
  <si>
    <t>Escala métrica 1500 mm</t>
  </si>
  <si>
    <t>SF-02568</t>
  </si>
  <si>
    <t>Esquadro combinado</t>
  </si>
  <si>
    <t>SF-02569</t>
  </si>
  <si>
    <t>Programadora de portões</t>
  </si>
  <si>
    <t>SF-02570</t>
  </si>
  <si>
    <t>Veículo do tipo automóvel de passageiros</t>
  </si>
  <si>
    <t>SF-02571</t>
  </si>
  <si>
    <t>Camiseta de manga curta com identificação da empresa</t>
  </si>
  <si>
    <t>SF-02572</t>
  </si>
  <si>
    <t>Luva isolante classe 0</t>
  </si>
  <si>
    <t>SF-02573</t>
  </si>
  <si>
    <t>Luva isolante classe 2</t>
  </si>
  <si>
    <t>SF-02574</t>
  </si>
  <si>
    <t>Luva de cobertura para luva isolante</t>
  </si>
  <si>
    <t>SF-02575</t>
  </si>
  <si>
    <t>Bolsa para luvas isolantes</t>
  </si>
  <si>
    <t>SF-02576</t>
  </si>
  <si>
    <t>Vestimenta antichama classe 2</t>
  </si>
  <si>
    <t>SF-02577</t>
  </si>
  <si>
    <t>Vestimenta antichama classe 4</t>
  </si>
  <si>
    <t>SF-02578</t>
  </si>
  <si>
    <t>Capuz antichama classe 4</t>
  </si>
  <si>
    <t>SF-02579</t>
  </si>
  <si>
    <t>Balaclava antichama classe 2</t>
  </si>
  <si>
    <t>SF-02580</t>
  </si>
  <si>
    <t>Protetor auricular tipo abafador dielétrico</t>
  </si>
  <si>
    <t>SF-02581</t>
  </si>
  <si>
    <t>Respirador PFF-2</t>
  </si>
  <si>
    <t>SF-02582</t>
  </si>
  <si>
    <t>Luva nitrílica</t>
  </si>
  <si>
    <t>cx</t>
  </si>
  <si>
    <t>SF-02583</t>
  </si>
  <si>
    <t>Luva de nylon com banho em PU</t>
  </si>
  <si>
    <t>SF-02584</t>
  </si>
  <si>
    <t>Luva de vaqueta</t>
  </si>
  <si>
    <t>SF-02585</t>
  </si>
  <si>
    <t>Capacete de segurança para trabalho em altura</t>
  </si>
  <si>
    <t>SF-02586</t>
  </si>
  <si>
    <t>Luva para proteção química</t>
  </si>
  <si>
    <t>SF-02587</t>
  </si>
  <si>
    <t>Luva pigmentada</t>
  </si>
  <si>
    <t>Protetor solar</t>
  </si>
  <si>
    <t>SF-02589</t>
  </si>
  <si>
    <t>Sabonete desengraxante</t>
  </si>
  <si>
    <t>Carpete em placa para o Bloco 02 (Interlegis)</t>
  </si>
  <si>
    <t>Carpete em rolo para o Bloco 02 (Interlegis)</t>
  </si>
  <si>
    <t>Corte em chapas metálicas</t>
  </si>
  <si>
    <t>Remoção de revestimento em chapa de alumínio ACM para aproveitamento</t>
  </si>
  <si>
    <t>Instalação de revestimento em chapa de alumínio ACM reaproveitado</t>
  </si>
  <si>
    <t>Graute industrializado, fck ≥ 100 MPa</t>
  </si>
  <si>
    <t>Armação de aço CA-25 bitola de 16 mm</t>
  </si>
  <si>
    <t>Concreto virado em betoneira, fck = 20 MPa</t>
  </si>
  <si>
    <t>Furo em concreto de até 40 mm de diâmetro</t>
  </si>
  <si>
    <t>Adesivo Estrutural Epóxi Bicomponente</t>
  </si>
  <si>
    <t>Estaca escavada manualmente de diâmetro 30 cm</t>
  </si>
  <si>
    <t>Arrasamento mecânico de estacas de concreto armado com diâmetros de até 40 cm</t>
  </si>
  <si>
    <t xml:space="preserve">Quadro 400 mm x 300 mm x 200 mm </t>
  </si>
  <si>
    <t>Concreto usinado, fck = 25 MPa</t>
  </si>
  <si>
    <t>Estaca escavada mecanicamente - 40 cm de diâmetro</t>
  </si>
  <si>
    <t>SF-02605</t>
  </si>
  <si>
    <t>Manutenção periódica - Subestação dos blocos 11-18 (Eletrocentro)</t>
  </si>
  <si>
    <t>Armação de aço CA-60 bitolas de 5,0 mm a 8,00 mm</t>
  </si>
  <si>
    <t>Pavimentação em concreto simples</t>
  </si>
  <si>
    <t>Tubo PVC esgoto ou águas pluviais predial DN 150 mm</t>
  </si>
  <si>
    <t>Alvenaria estrutural</t>
  </si>
  <si>
    <t>Boca de lobo simples em blocos de concreto, h=1,0 m</t>
  </si>
  <si>
    <t>Canaleta de concreto armado 30 cm x 30 cm com tampa</t>
  </si>
  <si>
    <t>Remoção de árvore, inclusive raiz</t>
  </si>
  <si>
    <t>Demolição de telhas</t>
  </si>
  <si>
    <t>Locação de obra</t>
  </si>
  <si>
    <t>Paraciclo metálico para bicicletas</t>
  </si>
  <si>
    <t>SF-02616</t>
  </si>
  <si>
    <t>Projeto Executivo de Instalação de Central de Geração de Energia – Obras civis - AT 31 e AT 32</t>
  </si>
  <si>
    <t>Poste reto 5 metros</t>
  </si>
  <si>
    <t>Suporte para luminária de poste simples</t>
  </si>
  <si>
    <t>SF-02619</t>
  </si>
  <si>
    <t>Manutenção periódica – Sala de Nobreaks do Anexo 2</t>
  </si>
  <si>
    <t>SF-02620</t>
  </si>
  <si>
    <t>Manutenção periódica – Sala de Nobreaks do Bloco 01 - Prodasen (Sala Y)</t>
  </si>
  <si>
    <t>SF-02621</t>
  </si>
  <si>
    <t>Manutenção periódica – Sistema Predial do Bloco 01 (Prodasen)</t>
  </si>
  <si>
    <t>SF-02622</t>
  </si>
  <si>
    <t>Manutenção periódica – Sistema Predial do Bloco 02 (Interlegis)</t>
  </si>
  <si>
    <t>SF-02623</t>
  </si>
  <si>
    <t>Manutenção corretiva – Subestação dos Blocos 11-18 (Eletrocentro)</t>
  </si>
  <si>
    <t>SF-02624</t>
  </si>
  <si>
    <t>Manutenção corretiva – Sala de Nobreaks do Anexo 2</t>
  </si>
  <si>
    <t>SF-02625</t>
  </si>
  <si>
    <t>Manutenção corretiva – Sala de Nobreaks do Bloco 01 - Prodasen (Sala Y)</t>
  </si>
  <si>
    <t>SF-02626</t>
  </si>
  <si>
    <t>Manutenção corretiva – Sistema Predial do Bloco 01 (Prodasen)</t>
  </si>
  <si>
    <t>SF-02627</t>
  </si>
  <si>
    <t>Manutenção corretiva – Sistema Predial do Bloco 02 (Interlegis)</t>
  </si>
  <si>
    <t>SF-02628</t>
  </si>
  <si>
    <t>Recondicionamento e teste hidrostático de cilindro de 49 lbs de HFC-227ea (sala de nobreaks do Anexo 2)</t>
  </si>
  <si>
    <t>SF-02629</t>
  </si>
  <si>
    <t>Recondicionamento e teste hidrostático de cilindro de 218 lbs de HFC-227ea (sala de nobreaks do Bloco 01 (Prodasen) – sala Y)</t>
  </si>
  <si>
    <t>SF-02630</t>
  </si>
  <si>
    <t>Recondicionamento e teste hidrostático de cilindro de 82,5 kg de HFC-227ea (subestação dos blocos 11-18 - Eletrocentro)</t>
  </si>
  <si>
    <t>SF-02631</t>
  </si>
  <si>
    <t>Teste de estanqueidade de sala (door fan test)</t>
  </si>
  <si>
    <t>SF-02632</t>
  </si>
  <si>
    <t>Teste hidrostático em mangueira de acoplamento de cilindro de HFC-227ea</t>
  </si>
  <si>
    <t>SF-02633</t>
  </si>
  <si>
    <t>Agente limpo HFC-227ea (FM-200)</t>
  </si>
  <si>
    <t>SF-02634</t>
  </si>
  <si>
    <t>Mangueira de acoplamento para cilindro de 49 lbs de HFC-227ea (sala de nobreaks do Anexo 2)</t>
  </si>
  <si>
    <t>SF-02635</t>
  </si>
  <si>
    <t>Mangueira de acoplamento para cilindro de 218 lbs de HFC-227ea (sala de nobreaks do Bloco 01 (Prodasen) – sala Y)</t>
  </si>
  <si>
    <t>SF-02636</t>
  </si>
  <si>
    <t>Solenoide de disparo para cilindro de HFC-227ea Siex</t>
  </si>
  <si>
    <t>SF-02637</t>
  </si>
  <si>
    <t>Solenoide de disparo para cilindro de HFC-227ea Kidde</t>
  </si>
  <si>
    <t>SF-02638</t>
  </si>
  <si>
    <t>Pressostato para cilindro de HFC-227ea Kidde</t>
  </si>
  <si>
    <t>SF-02639</t>
  </si>
  <si>
    <t>Comutador a pressão para sistemas de HFC-227ea</t>
  </si>
  <si>
    <t>SF-02640</t>
  </si>
  <si>
    <t>Bateria 12 V / 7 Ah para central de incêndio</t>
  </si>
  <si>
    <t>SF-02641</t>
  </si>
  <si>
    <t>Bateria 12 V / 18 Ah para central de incêndio</t>
  </si>
  <si>
    <t>SF-02642</t>
  </si>
  <si>
    <t>Filtro para detector precoce Vesda by Xtrails VLF-250</t>
  </si>
  <si>
    <t>SF-02643</t>
  </si>
  <si>
    <t>Filtro para detector precoce Kidde AirSense Stratos Micra 10</t>
  </si>
  <si>
    <t>SF-02644</t>
  </si>
  <si>
    <t>Chave de bloqueio/aborto para agente limpo</t>
  </si>
  <si>
    <t>SF-02645</t>
  </si>
  <si>
    <t>Cabo blindado para sistema de alarme de incêndio 2 x 1,5 mm2</t>
  </si>
  <si>
    <t>SF-02646</t>
  </si>
  <si>
    <t xml:space="preserve">Detector de fumaça para central Notifier NFS-320 </t>
  </si>
  <si>
    <t>SF-02647</t>
  </si>
  <si>
    <t>Base para detector para central Notifier NFS-320</t>
  </si>
  <si>
    <t>SF-02648</t>
  </si>
  <si>
    <t>Avisador sonoro/visual para central Notifier NFS-320</t>
  </si>
  <si>
    <t>SF-02649</t>
  </si>
  <si>
    <t>Avisador sonoro/visual para central Notifier NFS-320 – uso externo</t>
  </si>
  <si>
    <t>SF-02650</t>
  </si>
  <si>
    <t>Chave de disparo manual para central Notifier NFS-320</t>
  </si>
  <si>
    <t>SF-02651</t>
  </si>
  <si>
    <t>Módulo monitor para central Notifier NFS-320</t>
  </si>
  <si>
    <t>SF-02652</t>
  </si>
  <si>
    <t>Módulo de saída a relé para central Notifier NFS-320</t>
  </si>
  <si>
    <t>SF-02653</t>
  </si>
  <si>
    <t>Módulo de controle de extinção para central Notifier NFS-320</t>
  </si>
  <si>
    <t>SF-02654</t>
  </si>
  <si>
    <t>Placa principal para central Notifier NFS-320</t>
  </si>
  <si>
    <t>SF-02655</t>
  </si>
  <si>
    <t>Detector de fumaça para central Kidde Aegis</t>
  </si>
  <si>
    <t>SF-02656</t>
  </si>
  <si>
    <t>Detector termovelocimétrico para central Kidde Aegis</t>
  </si>
  <si>
    <t>SF-02657</t>
  </si>
  <si>
    <t>Base para detector para central Kidde Aegis</t>
  </si>
  <si>
    <t>SF-02658</t>
  </si>
  <si>
    <t>Avisador sonoro/visual para central Kidde Aegis</t>
  </si>
  <si>
    <t>SF-02659</t>
  </si>
  <si>
    <t>Chave de disparo manual para central Kidde Aegis</t>
  </si>
  <si>
    <t>SF-02660</t>
  </si>
  <si>
    <t>Placa principal para central Kidde Aegis</t>
  </si>
  <si>
    <t>SF-02661</t>
  </si>
  <si>
    <t>Detector de fumaça para central EST QuickStart</t>
  </si>
  <si>
    <t>SF-02662</t>
  </si>
  <si>
    <t>Detector termovelocimétrico para central EST QuickStart</t>
  </si>
  <si>
    <t>SF-02663</t>
  </si>
  <si>
    <t>Base para detector para central EST QuickStart</t>
  </si>
  <si>
    <t>SF-02664</t>
  </si>
  <si>
    <t>Avisador sonoro/visual para central EST QuickStart</t>
  </si>
  <si>
    <t>SF-02665</t>
  </si>
  <si>
    <t>Chave de disparo manual para central EST QuickStart</t>
  </si>
  <si>
    <t>SF-02666</t>
  </si>
  <si>
    <t>Módulo isolador para central EST QuickStart</t>
  </si>
  <si>
    <t>SF-02667</t>
  </si>
  <si>
    <t>Central de reposição para EST QuickStart</t>
  </si>
  <si>
    <t>SF-02668</t>
  </si>
  <si>
    <t>Detector de fumaça para central Simplex 4020</t>
  </si>
  <si>
    <t>SF-02669</t>
  </si>
  <si>
    <t>Base para detector para central Simplex 4020</t>
  </si>
  <si>
    <t>SF-02670</t>
  </si>
  <si>
    <t>Avisador sonoro/visual para central Simplex 4020</t>
  </si>
  <si>
    <t>SF-02671</t>
  </si>
  <si>
    <t>Chave de disparo manual para central Simplex 4020</t>
  </si>
  <si>
    <t>SF-02672</t>
  </si>
  <si>
    <t>Módulo isolador para central Simplex 4020</t>
  </si>
  <si>
    <t>SF-02673</t>
  </si>
  <si>
    <t>Placa principal para central Simplex 4020</t>
  </si>
  <si>
    <t>SF-02674</t>
  </si>
  <si>
    <t>Placa escrava para central Simplex 4020</t>
  </si>
  <si>
    <t>SF-02675</t>
  </si>
  <si>
    <t>Placa de interface de energia para central Simplex 4020</t>
  </si>
  <si>
    <t>SF-02676</t>
  </si>
  <si>
    <t>Fonte para central Simplex 4020</t>
  </si>
  <si>
    <t>SF-02677</t>
  </si>
  <si>
    <t>Central de reposição para Simplex 4020</t>
  </si>
  <si>
    <t>Tubo de aço-carbono galvanizado 2 1/2”</t>
  </si>
  <si>
    <t>Remoção de caixa de hidrante e acessórios para aproveitamento</t>
  </si>
  <si>
    <t>Instalação de caixa de hidrante e acessórios reaproveitados</t>
  </si>
  <si>
    <t>Remoção de mesa de granito e acessórios para aproveitamento</t>
  </si>
  <si>
    <t>Instalação de mesa de granito e acessórios reaproveitados</t>
  </si>
  <si>
    <t>SF-02683</t>
  </si>
  <si>
    <t>Guarda corpo metálico com esquadria para vidro</t>
  </si>
  <si>
    <t>SF-02684</t>
  </si>
  <si>
    <t>Guarda corpo e corrimão metálicos com esquadria para vidro</t>
  </si>
  <si>
    <t>SF-02685</t>
  </si>
  <si>
    <t>Manutenção on site - Plataforma elevatória vertical para acessibilidade - Bloco 15 (Espaço do Servidor)</t>
  </si>
  <si>
    <t>SF-02686</t>
  </si>
  <si>
    <t>Estudos Preliminares – Usina Fotovoltaica</t>
  </si>
  <si>
    <t>SF-02687</t>
  </si>
  <si>
    <t>Anteprojetos – Usina Fotovoltaica</t>
  </si>
  <si>
    <t>SF-02688</t>
  </si>
  <si>
    <t>Cronograma Físico-Financeiro, Caderno de Encargos e Orçamentos – Usina Fotovoltaica</t>
  </si>
  <si>
    <t>Demolição de revestimento de piso vinílico</t>
  </si>
  <si>
    <t>Remoção de telhas de fibrocimento, metálica ou cerâmica</t>
  </si>
  <si>
    <t>Instalação de forro metálico reaproveitado</t>
  </si>
  <si>
    <t>Condulete de alumínio de 1 1/2”</t>
  </si>
  <si>
    <t>SF-02693</t>
  </si>
  <si>
    <t>Projeto executivo de engenharia elétrica - Sistema de geração de energia elétrica – Bloco 01 (Prodasen)</t>
  </si>
  <si>
    <t>SF-02694</t>
  </si>
  <si>
    <t>Grupo motor-gerador 230 kVA</t>
  </si>
  <si>
    <t>SF-02695</t>
  </si>
  <si>
    <t>Unidade de Supervisão, Controle e Automação dos Geradores – Bloco 01 (Prodasen)</t>
  </si>
  <si>
    <t>SF-02696</t>
  </si>
  <si>
    <t>Manutenção on site – Grupo motor-gerador e instalações associadas do ramal X – Bloco 01 (Prodasen)</t>
  </si>
  <si>
    <t>SF-02697</t>
  </si>
  <si>
    <t>Projeto executivo – Reforma das fachadas Sudoeste dos Blocos “C G” e Noroeste do Bloco “D” - SQS 309</t>
  </si>
  <si>
    <t>SF-02698</t>
  </si>
  <si>
    <t>Demolição e descarte de esquadrias em aço e vidros - SQS 309 (Blocos C, D e G)</t>
  </si>
  <si>
    <t>SF-02699</t>
  </si>
  <si>
    <t>Esquadrias em alumínio - SQS 309 (Blocos C, D e G)</t>
  </si>
  <si>
    <t>SF-02700</t>
  </si>
  <si>
    <t>Gaiola para revestimento de condensadoras - SQS 309 (Blocos C, D e G)</t>
  </si>
  <si>
    <t>Remoção de pavimento em elementos intertravados de concreto</t>
  </si>
  <si>
    <t>Instalação de pavimentação em elementos intertravados de concreto reaproveitados</t>
  </si>
  <si>
    <t>Disjuntor tripolar trilho DIN até 40 A</t>
  </si>
  <si>
    <t>Poste reto 4 m</t>
  </si>
  <si>
    <t>SF-02706</t>
  </si>
  <si>
    <t>Projeto executivo de engenharia elétrica – Closets de rede de dados</t>
  </si>
  <si>
    <t>SF-02707</t>
  </si>
  <si>
    <t>Barramento de equipotencialização local</t>
  </si>
  <si>
    <t>SF-02708</t>
  </si>
  <si>
    <t>Nobreak de 3 kVA</t>
  </si>
  <si>
    <t>Quadro elétrico TTA - 6 disjuntores terminais</t>
  </si>
  <si>
    <t>Quadro elétrico TTA - 11 disjuntores terminais</t>
  </si>
  <si>
    <t>SF-02711</t>
  </si>
  <si>
    <t>Abraçadeira metálica reforçada para mangote até 4”</t>
  </si>
  <si>
    <t>SF-02712</t>
  </si>
  <si>
    <t>Acabamento para válvula de descarga de 1 1/2” e 1 1/4”</t>
  </si>
  <si>
    <t>SF-02713</t>
  </si>
  <si>
    <t>Acabamento para válvula de descarga de 1 1/2 ” e 1 1/4” com duplo acionamento</t>
  </si>
  <si>
    <t>SF-02714</t>
  </si>
  <si>
    <t>Acabamento para válvula de descarga de 1 1/2 ” e 1 1/4” - Linha Acessibilidade</t>
  </si>
  <si>
    <t>SF-02715</t>
  </si>
  <si>
    <t xml:space="preserve">Acabamento para registro GD </t>
  </si>
  <si>
    <t>SF-02716</t>
  </si>
  <si>
    <t xml:space="preserve">Acabamento para registro PQ </t>
  </si>
  <si>
    <t>Anel de borracha para vedação na interligação de tubos de esgoto</t>
  </si>
  <si>
    <t>SF-02718</t>
  </si>
  <si>
    <t>Antiespuma para ralo ou caixa sifonada – DN 150mm</t>
  </si>
  <si>
    <t xml:space="preserve">Anel de Vedação para bacia sanitária </t>
  </si>
  <si>
    <t>Rejunte cimentício flexível</t>
  </si>
  <si>
    <t>SF-02721</t>
  </si>
  <si>
    <t>Rejunte resinado acrílico</t>
  </si>
  <si>
    <t>SF-02722</t>
  </si>
  <si>
    <t xml:space="preserve">Aquecedor elétrico para pia – Linha Residencial </t>
  </si>
  <si>
    <t>SF-02723</t>
  </si>
  <si>
    <t>Arejador de torneira articulado com adaptador completo</t>
  </si>
  <si>
    <t xml:space="preserve">Assento para bacia convencional </t>
  </si>
  <si>
    <t>SF-02725</t>
  </si>
  <si>
    <t xml:space="preserve">Assento para bacia convencional - Linha Acessibilidade </t>
  </si>
  <si>
    <t>SF-02726</t>
  </si>
  <si>
    <t>Bacia convencional para caixa de descarga acoplada</t>
  </si>
  <si>
    <t>SF-02727</t>
  </si>
  <si>
    <t>Bacia Convencional - Linha Administrativa</t>
  </si>
  <si>
    <t>SF-02728</t>
  </si>
  <si>
    <t>Bacia conforto (h = 44 cm) – Linha Acessibilidade</t>
  </si>
  <si>
    <t>SF-02729</t>
  </si>
  <si>
    <t>Barra de apoio 40 cm - Linha Acessibilidade</t>
  </si>
  <si>
    <t>Barra de apoio 70 cm - Linha Acessibilidade</t>
  </si>
  <si>
    <t>Barra de apoio 80 cm - Linha Acessibilidade</t>
  </si>
  <si>
    <t>SF-02732</t>
  </si>
  <si>
    <t>Barra de apoio lateral fixa 30 cm - Linha Acessibilidade</t>
  </si>
  <si>
    <t>SF-02733</t>
  </si>
  <si>
    <t>Chave de nível tipo boia eletromecânica</t>
  </si>
  <si>
    <t>SF-02734</t>
  </si>
  <si>
    <t xml:space="preserve">Chave de nível tipo boia pera </t>
  </si>
  <si>
    <t>Bolsa de ligação Branca para Vaso Sanitário</t>
  </si>
  <si>
    <t>SF-02736</t>
  </si>
  <si>
    <t>Bolsa de vedação Preta para Vaso Sanitário</t>
  </si>
  <si>
    <t>Botão de Acionamento para Mictório</t>
  </si>
  <si>
    <t>SF-02738</t>
  </si>
  <si>
    <t>Botão de Acionamento Superior para Caixa Acoplada</t>
  </si>
  <si>
    <t>Braço de metal para Chuveiro</t>
  </si>
  <si>
    <t>SF-02740</t>
  </si>
  <si>
    <t xml:space="preserve">Cabide </t>
  </si>
  <si>
    <t>SF-02741</t>
  </si>
  <si>
    <t>Caixa acoplada universal</t>
  </si>
  <si>
    <t>Caixa de descarga alta/elevada</t>
  </si>
  <si>
    <t>Caixa de gordura 18 litros com cesta</t>
  </si>
  <si>
    <t>SF-02744</t>
  </si>
  <si>
    <t>Prolongador de PVC para caixa de gordura - DN 300 mm</t>
  </si>
  <si>
    <t>Caixa de hidrante de parede com vidro - 70x50 cm</t>
  </si>
  <si>
    <t>SF-02746</t>
  </si>
  <si>
    <t>Caixa de inspeção e interligação em PVC</t>
  </si>
  <si>
    <t xml:space="preserve">Caixa sifonada de PVC DN 150 mm </t>
  </si>
  <si>
    <t xml:space="preserve">Caixa sifonada de PVC DN 250 mm </t>
  </si>
  <si>
    <t>SF-02749</t>
  </si>
  <si>
    <t>Carrapeta (vedador) de borracha para torneira</t>
  </si>
  <si>
    <t>SF-02750</t>
  </si>
  <si>
    <t>Vedante de borracha nitrílica para Carrapetas</t>
  </si>
  <si>
    <t>SF-02751</t>
  </si>
  <si>
    <t>Válvula de escoamento para pia de cozinha - 4 1/2” com cesta em inox</t>
  </si>
  <si>
    <t xml:space="preserve">Chuveiro Elétrico 5.500 W </t>
  </si>
  <si>
    <t>SF-02753</t>
  </si>
  <si>
    <t>Chuveiro Elétrico - Linha Residencial</t>
  </si>
  <si>
    <t>SF-02754</t>
  </si>
  <si>
    <t xml:space="preserve">Chuveiro de metal com tubo de parede – Linha Residencial </t>
  </si>
  <si>
    <t>SF-02755</t>
  </si>
  <si>
    <t>Sede para válvula de descarga de baixa pressão - 1 1/2” ou 1 1/4”</t>
  </si>
  <si>
    <t>SF-02756</t>
  </si>
  <si>
    <t>Contra sede para válvula de descarga 1 1/2” ou 1 1/4”</t>
  </si>
  <si>
    <t>SF-02757</t>
  </si>
  <si>
    <t>Êmbolo para válvula de descarga 1 1/2” ou 1 1/4”</t>
  </si>
  <si>
    <t>SF-02758</t>
  </si>
  <si>
    <t>Corrente plástica para calhas</t>
  </si>
  <si>
    <t>SF-02759</t>
  </si>
  <si>
    <t xml:space="preserve">Cuba oval de embutir </t>
  </si>
  <si>
    <t xml:space="preserve">Cuba retangular em aço inox </t>
  </si>
  <si>
    <t>SF-02761</t>
  </si>
  <si>
    <t xml:space="preserve">Cuba semiencaixe quadrada com mesa </t>
  </si>
  <si>
    <t>SF-02762</t>
  </si>
  <si>
    <t xml:space="preserve">Ducha higiênica </t>
  </si>
  <si>
    <t>SF-02763</t>
  </si>
  <si>
    <t>Ligação flexível aço inox 1/2” x 40 cm</t>
  </si>
  <si>
    <t>SF-02764</t>
  </si>
  <si>
    <t>Ligação flexível em PVC - 40 cm</t>
  </si>
  <si>
    <t>SF-02765</t>
  </si>
  <si>
    <t>Espude de Ligação para Bacia Sanitária</t>
  </si>
  <si>
    <t>SF-02766</t>
  </si>
  <si>
    <t>Gatilho para Ducha Higiênica</t>
  </si>
  <si>
    <t>SF-02767</t>
  </si>
  <si>
    <t>Gongo Hidráulico para Sprinklers Automáticos</t>
  </si>
  <si>
    <t>SF-02768</t>
  </si>
  <si>
    <t>Grelha redonda para ralo - 10 cm</t>
  </si>
  <si>
    <t>SF-02769</t>
  </si>
  <si>
    <t>Grelha redonda para ralo - 15 cm</t>
  </si>
  <si>
    <t>SF-02770</t>
  </si>
  <si>
    <t>Grelha quadrada para ralo 15 cm x15 cm</t>
  </si>
  <si>
    <t>SF-02771</t>
  </si>
  <si>
    <t>Grelha quadrada para ralo 10 cm x10 cm</t>
  </si>
  <si>
    <t>SF-02772</t>
  </si>
  <si>
    <t>Kit de acionamento para torneiras e válvulas de mictório ativadas por pressão manual</t>
  </si>
  <si>
    <t>SF-02773</t>
  </si>
  <si>
    <t xml:space="preserve">Lavatório suspenso com Coluna – Linha Acessibilidade </t>
  </si>
  <si>
    <t>SF-02774</t>
  </si>
  <si>
    <t>Lavatório suspenso - Linha Acessibilidade</t>
  </si>
  <si>
    <t>SF-02775</t>
  </si>
  <si>
    <t>Mangueira Flexível para Ducha Higiênica 120 cm</t>
  </si>
  <si>
    <t>SF-02776</t>
  </si>
  <si>
    <t>Manômetro DN100 (4”) até 150 psi - COM glicerina</t>
  </si>
  <si>
    <t>SF-02777</t>
  </si>
  <si>
    <t>Manômetro DN63 (2 1/2”) até 150 psi - COM glicerina</t>
  </si>
  <si>
    <t>Manômetro DN63 (2 1/2”) até 150 psi - Seco</t>
  </si>
  <si>
    <t>SF-02779</t>
  </si>
  <si>
    <t>Kit completo para caixa acoplada - Acionamento superior ou lateral</t>
  </si>
  <si>
    <t>SF-02780</t>
  </si>
  <si>
    <t>Mecanismo acionador para caixa acoplada superior ou lateral</t>
  </si>
  <si>
    <t>SF-02781</t>
  </si>
  <si>
    <t>Mecanismo torre de entrada universal para caixa acoplada - Acionamento superior ou lateral</t>
  </si>
  <si>
    <t>SF-02782</t>
  </si>
  <si>
    <t>Mecanismo torre de saída universal para caixa acoplada - Acionamento superior ou lateral</t>
  </si>
  <si>
    <t>SF-02783</t>
  </si>
  <si>
    <t>Mictório - Linha Administrativa</t>
  </si>
  <si>
    <t>Tê misturador de transição 1/2” ou 3/4” em CPVC – Linha Residencial</t>
  </si>
  <si>
    <t>SF-02785</t>
  </si>
  <si>
    <t xml:space="preserve">Misturador para bidê – Linha Residencial </t>
  </si>
  <si>
    <t>SF-02786</t>
  </si>
  <si>
    <t xml:space="preserve">Misturador de mesa para cozinha bica móvel – Linha Residencial </t>
  </si>
  <si>
    <t>SF-02787</t>
  </si>
  <si>
    <t xml:space="preserve">Misturador de parede para cozinha bica móvel – Linha Residencial </t>
  </si>
  <si>
    <t>SF-02788</t>
  </si>
  <si>
    <t xml:space="preserve">Misturador de mesa para lavatório bica alta – Linha Residencial </t>
  </si>
  <si>
    <t>SF-02789</t>
  </si>
  <si>
    <t xml:space="preserve">Papeleira </t>
  </si>
  <si>
    <t>SF-02790</t>
  </si>
  <si>
    <t>Kit de fixação de bacias e bidês com parafuso cromado</t>
  </si>
  <si>
    <t>SF-02791</t>
  </si>
  <si>
    <t>Placa de comando para torneiras com funcionamento por sensor</t>
  </si>
  <si>
    <t>SF-02792</t>
  </si>
  <si>
    <t>Rolete em plástico para porta papel higiênico</t>
  </si>
  <si>
    <t>SF-02793</t>
  </si>
  <si>
    <t>Porta papel higiênico (papeleira) de embutir</t>
  </si>
  <si>
    <t>SF-02794</t>
  </si>
  <si>
    <t xml:space="preserve">Porta toalha argola </t>
  </si>
  <si>
    <t>SF-02795</t>
  </si>
  <si>
    <t xml:space="preserve">Porta toalha barra </t>
  </si>
  <si>
    <t>SF-02796</t>
  </si>
  <si>
    <t xml:space="preserve">Prateleira – Linha Residencial </t>
  </si>
  <si>
    <t>SF-02797</t>
  </si>
  <si>
    <t>Pressostato para pressão de 80 até 120 PSI (aprox. 5 a 8 bar)</t>
  </si>
  <si>
    <t>SF-02798</t>
  </si>
  <si>
    <t>Pressostato para pressão até 60 psi (4 bar)</t>
  </si>
  <si>
    <t>SF-02799</t>
  </si>
  <si>
    <t>Prolongador longo de bronze rosca x rosca - 1/2”</t>
  </si>
  <si>
    <t>SF-02800</t>
  </si>
  <si>
    <t>Ralo Linear com Grelha Inox 70 cm</t>
  </si>
  <si>
    <t>Ralo semi esférico, tipo Abacaxi - 4”</t>
  </si>
  <si>
    <t>SF-02802</t>
  </si>
  <si>
    <t>Base registro gaveta em latão forjado 1 1/2”</t>
  </si>
  <si>
    <t>SF-02803</t>
  </si>
  <si>
    <t xml:space="preserve">Base registro gaveta em latão forjado 1 1/4” </t>
  </si>
  <si>
    <t>SF-02804</t>
  </si>
  <si>
    <t xml:space="preserve">Base registro gaveta em latão forjado 1” </t>
  </si>
  <si>
    <t>SF-02805</t>
  </si>
  <si>
    <t>Base registro gaveta em latão forjado 1/2”</t>
  </si>
  <si>
    <t>SF-02806</t>
  </si>
  <si>
    <t>Base registro gaveta em latão forjado 3/4”</t>
  </si>
  <si>
    <t>Válvula de esfera bruta em bronze 1/2"</t>
  </si>
  <si>
    <t>Válvula de esfera bruta em bronze 3/4"</t>
  </si>
  <si>
    <t>Válvula de esfera bruta em bronze 1 1/2"</t>
  </si>
  <si>
    <t>Válvula de esfera bruta em bronze 2"</t>
  </si>
  <si>
    <t>Válvula de esfera em latão para gás, passagem plena, rosca BSP macho x fêmea, acion. borboleta, 1/2"</t>
  </si>
  <si>
    <t>Registro de Gaveta Bruto em latão forjado 1 1/2”</t>
  </si>
  <si>
    <t>Registro de Gaveta Bruto em latão forjado 1 1/4”</t>
  </si>
  <si>
    <t>Registro de Gaveta Bruto em latão forjado 1”</t>
  </si>
  <si>
    <t>Registro de Gaveta Bruto em latão forjado 1/2”</t>
  </si>
  <si>
    <t>Registro de Gaveta Bruto em latão forjado 2 1/2”</t>
  </si>
  <si>
    <t>Registro de Gaveta Bruto em latão forjado 2”</t>
  </si>
  <si>
    <t>Registro de Gaveta Bruto em latão forjado 3”</t>
  </si>
  <si>
    <t>Registro de Gaveta Bruto em latão forjado 3/4”</t>
  </si>
  <si>
    <t>Registro de Gaveta Bruto em latão forjado 4”</t>
  </si>
  <si>
    <t>SF-02821</t>
  </si>
  <si>
    <t>Base registro de pressão em latão forjado 1/2"</t>
  </si>
  <si>
    <t>SF-02822</t>
  </si>
  <si>
    <t xml:space="preserve">Base registro de pressão em latão forjado 3/4" </t>
  </si>
  <si>
    <t>Registro de pressão bruto em latão forjado 1/2"</t>
  </si>
  <si>
    <t>Registro de pressão bruto em latão forjado 3/4"</t>
  </si>
  <si>
    <t>Registro de esfera PVC roscável, com corpo dividido, com volante, 1/2"</t>
  </si>
  <si>
    <t>Registro de esfera PVC roscável, com corpo dividido, com volante, 1 1/2"</t>
  </si>
  <si>
    <t>Registro de esfera PVC soldável, com corpo dividido, com volante, 60mm</t>
  </si>
  <si>
    <t>Registro ou Válvula globo angular em latão, com volante, saída 45°, 200 psi,  2 1/2"</t>
  </si>
  <si>
    <t>SF-02829</t>
  </si>
  <si>
    <t>Registro Regulador de Vazão Metálico 1/2”</t>
  </si>
  <si>
    <t>SF-02830</t>
  </si>
  <si>
    <t>Registro Regulador de Vazão Para Chuveiro 1/2”</t>
  </si>
  <si>
    <t>SF-02831</t>
  </si>
  <si>
    <t>Reparo completo para válvula descarga – 1 1/2” e 1 1/4”</t>
  </si>
  <si>
    <t>SF-02832</t>
  </si>
  <si>
    <t>Reparo completo para válvula descarga – 1 1/2 ” e 1 1/4” (duplo acionamento)</t>
  </si>
  <si>
    <t>SF-02833</t>
  </si>
  <si>
    <t>Mecanismo de Vedação Substituível (MVS) - Reparo para TORNEIRA ou MISTURADOR</t>
  </si>
  <si>
    <t>SF-02834</t>
  </si>
  <si>
    <t>Mecanismo de Vedação Substituível (MVS) - Reparo para REGISTRO DE PRESSÃO</t>
  </si>
  <si>
    <t>SF-02835</t>
  </si>
  <si>
    <t>Mecanismo de Vedação Cerâmica (MVC) - Reparo 1/4 de volta para TORNEIRA e MISTURADOR</t>
  </si>
  <si>
    <t>SF-02836</t>
  </si>
  <si>
    <t>Mecanismo de Vedação Cerâmica (MVC) - Reparo 1/4 de volta para REGISTRO DE PRESSÃO</t>
  </si>
  <si>
    <t>SF-02837</t>
  </si>
  <si>
    <t xml:space="preserve">Saboneteira – Linha Residencial </t>
  </si>
  <si>
    <t>SF-02838</t>
  </si>
  <si>
    <t xml:space="preserve">Sifão articulado para cozinha </t>
  </si>
  <si>
    <t>SF-02839</t>
  </si>
  <si>
    <t>Sifão para lavatório 1 1/2”</t>
  </si>
  <si>
    <t>SF-02840</t>
  </si>
  <si>
    <t>Sifão para mictório com adaptador para 2”</t>
  </si>
  <si>
    <t>SF-02841</t>
  </si>
  <si>
    <t>Sifão sanfonado universal - PVC cromado</t>
  </si>
  <si>
    <t>SF-02842</t>
  </si>
  <si>
    <t>Arejador Articulado</t>
  </si>
  <si>
    <t>SF-02843</t>
  </si>
  <si>
    <t>Tampa cega para caixa de gordura - 25 cm de diâmetro</t>
  </si>
  <si>
    <t>SF-02844</t>
  </si>
  <si>
    <t>Tanque hidropneumático com bolsa de separação – 75 Litros</t>
  </si>
  <si>
    <t>SF-02845</t>
  </si>
  <si>
    <t>Tanque de Pressão Vertical - 24 litros</t>
  </si>
  <si>
    <t>SF-02846</t>
  </si>
  <si>
    <t xml:space="preserve">Tanque 38 litros </t>
  </si>
  <si>
    <t>SF-02847</t>
  </si>
  <si>
    <t>Tecla para válvula de descarga</t>
  </si>
  <si>
    <t>Terminal de Ventilação PVC - 100 mm</t>
  </si>
  <si>
    <t>Terminal de Ventilação PVC - 50 mm</t>
  </si>
  <si>
    <t>Terminal de Ventilação PVC - 75 mm</t>
  </si>
  <si>
    <t>SF-02851</t>
  </si>
  <si>
    <t>Termostato de vareta - regulagem de 30 a 80°C</t>
  </si>
  <si>
    <t>Torneira de Bóia Com Balão Plástico 1 1/2”</t>
  </si>
  <si>
    <t>Torneira de Bóia Com Balão Plástico 1 1/4”</t>
  </si>
  <si>
    <t>Torneira de Bóia Com Balão Plástico 1”</t>
  </si>
  <si>
    <t>Torneira de Bóia Com Balão Plástico 2”</t>
  </si>
  <si>
    <t>Torneira de Bóia Com Balão Plástico 3/4”</t>
  </si>
  <si>
    <t>SF-02857</t>
  </si>
  <si>
    <t xml:space="preserve">Torneira de parede para tanque </t>
  </si>
  <si>
    <t>SF-02858</t>
  </si>
  <si>
    <t xml:space="preserve">Torneira de parede para cozinha </t>
  </si>
  <si>
    <t>SF-02859</t>
  </si>
  <si>
    <t xml:space="preserve">Torneira de mesa para cozinha bica móvel – Linha Administrativa </t>
  </si>
  <si>
    <t>SF-02860</t>
  </si>
  <si>
    <t xml:space="preserve">Torneira de mesa para lavatório bica alta </t>
  </si>
  <si>
    <t>SF-02861</t>
  </si>
  <si>
    <t xml:space="preserve">Torneira de mesa para lavatório com fechamento automático – Linha Administrativa </t>
  </si>
  <si>
    <t>SF-02862</t>
  </si>
  <si>
    <t xml:space="preserve">Torneira de mesa para lavatório – Linha Acessibilidade </t>
  </si>
  <si>
    <t>Tubo de cobre classe “E”, para instalação hidráulica, 22 mm</t>
  </si>
  <si>
    <t>Tubo de cobre classe “E”, para instalação hidráulica, 28 mm</t>
  </si>
  <si>
    <t>Tubo de cobre classe “E”, para instalação hidráulica, 42 mm</t>
  </si>
  <si>
    <t xml:space="preserve">Tubo de cobre classe “E”, para instalação hidráulica, 35 mm </t>
  </si>
  <si>
    <t>Tubo de cobre classe “E”, para instalação hidráulica, 54 mm</t>
  </si>
  <si>
    <t>Tubo de cobre classe “E”, para instalação hidráulica, 66 mm</t>
  </si>
  <si>
    <t>Tubo de cobre classe “E”, para instalação hidráulica, 79 mm</t>
  </si>
  <si>
    <t>Tubo de cobre classe “E”, para instalação hidráulica, 104 mm</t>
  </si>
  <si>
    <t xml:space="preserve">Tubo CPVC soldável 22 mm – Linha Residencial </t>
  </si>
  <si>
    <t>Tubo CPVC soldável 28 mm  – Linha Residencial</t>
  </si>
  <si>
    <t>Tubo de aço-carbono galvanizado 1 1/4” – Água Potável e Combate a Incêndio</t>
  </si>
  <si>
    <t>Tubo de aço-carbono galvanizado 1/2” – Água Potável e Combate a Incêndio</t>
  </si>
  <si>
    <t xml:space="preserve">Tubo de aço-carbono galvanizado 3/4” – Água Potável e Combate a Incêndio </t>
  </si>
  <si>
    <t>Tubo de aço-carbono galvanizado 1” – Água Potável e Combate a Incêndio</t>
  </si>
  <si>
    <t>Tubo de aço-carbono galvanizado 2” – Água Potável e Combate a Incêndio</t>
  </si>
  <si>
    <t xml:space="preserve">Tubo de aço-carbono galvanizado 2 1/2” – Água Potável e Combate a Incêndio </t>
  </si>
  <si>
    <t>Tubo de aço-carbono galvanizado 3” – Água Potável e Combate a Incêndio</t>
  </si>
  <si>
    <t>Niple de aço-carbono galvanizado 2”</t>
  </si>
  <si>
    <t>Niple de aço-carbono galvanizado 2 1/2”</t>
  </si>
  <si>
    <t>Niple de aço-carbono galvanizado 3”</t>
  </si>
  <si>
    <t>SF-02883</t>
  </si>
  <si>
    <t xml:space="preserve">Tubo de Ligação para Bacia Sanitária </t>
  </si>
  <si>
    <t>SF-02884</t>
  </si>
  <si>
    <t>Tubo de Ligação para Válvula de Descarga</t>
  </si>
  <si>
    <t>Tubo PVC esgoto DN 300 mm - Ocre</t>
  </si>
  <si>
    <t>Tubo PVC esgoto ou águas pluviais predial DN 100 mm</t>
  </si>
  <si>
    <t xml:space="preserve">Tubo PVC esgoto ou águas pluviais predial DN 150 mm </t>
  </si>
  <si>
    <t>Tubo PVC esgoto ou águas pluviais predial DN 40 mm</t>
  </si>
  <si>
    <t>Tubo PVC esgoto ou águas pluviais predial DN 50 mm</t>
  </si>
  <si>
    <t>Tubo PVC esgoto ou águas pluviais predial DN 75 mm</t>
  </si>
  <si>
    <t>Tubo PVC roscável para água fria 1 1/2”</t>
  </si>
  <si>
    <t>Tubo PVC roscável para água fria 1”</t>
  </si>
  <si>
    <t>Tubo PVC roscável para água fria 2 1/2”</t>
  </si>
  <si>
    <t>Tubo PVC roscável para água fria 2”</t>
  </si>
  <si>
    <t>Tubo PVC roscável para água fria 3”</t>
  </si>
  <si>
    <t>Tubo PVC roscável para água fria 3/4”</t>
  </si>
  <si>
    <t>Tubo PVC roscável para água fria 4”</t>
  </si>
  <si>
    <t>SF-02898</t>
  </si>
  <si>
    <t>Tubo PVC roscável para água fria 6”</t>
  </si>
  <si>
    <t>Tubo PVC soldável água fria DN 20 mm</t>
  </si>
  <si>
    <t xml:space="preserve">Tubo PVC soldável água fria DN 25 mm </t>
  </si>
  <si>
    <t xml:space="preserve">Tubo PVC soldável água fria DN 32 mm </t>
  </si>
  <si>
    <t xml:space="preserve">Tubo PVC soldável água fria DN 40 mm </t>
  </si>
  <si>
    <t xml:space="preserve">Tubo PVC soldável água fria DN 50 mm </t>
  </si>
  <si>
    <t>Tubo PVC soldável água fria DN 60 mm</t>
  </si>
  <si>
    <t xml:space="preserve">Tubo PVC soldável água fria DN 75 mm </t>
  </si>
  <si>
    <t>Tubo PVC soldável água fria DN 85 mm</t>
  </si>
  <si>
    <t xml:space="preserve">Tubo PVC soldável água fria DN 110 mm </t>
  </si>
  <si>
    <t>SF-02908</t>
  </si>
  <si>
    <t>Diafragma de borracha cilíndrico para válvula de descarga – Sistema a Vácuo</t>
  </si>
  <si>
    <t>SF-02909</t>
  </si>
  <si>
    <t>Válvula de descarga DN25 – Sistema a Vácuo</t>
  </si>
  <si>
    <t>SF-02910</t>
  </si>
  <si>
    <t>Módulo ativador (mecanismo de controle) – Sistema a vácuo</t>
  </si>
  <si>
    <t>SF-02911</t>
  </si>
  <si>
    <t>Filtro de ar - Sistema a vácuo</t>
  </si>
  <si>
    <t>SF-02912</t>
  </si>
  <si>
    <t>Ensaio de estanqueidade em rede de gás GLP</t>
  </si>
  <si>
    <t>SF-02913</t>
  </si>
  <si>
    <t>Bota de segurança em couro, com biqueira em PP e solado em PU</t>
  </si>
  <si>
    <t>SF-02914</t>
  </si>
  <si>
    <t>Sensor de Nível – Sistema a vácuo</t>
  </si>
  <si>
    <t>SF-02915</t>
  </si>
  <si>
    <t>Válvula de água – Sistema a vácuo</t>
  </si>
  <si>
    <t>SF-02916</t>
  </si>
  <si>
    <t xml:space="preserve">Base para válvula de descarga 1 1/2” </t>
  </si>
  <si>
    <t>SF-02917</t>
  </si>
  <si>
    <t xml:space="preserve">Base para válvula de descarga 1 1/4” </t>
  </si>
  <si>
    <t>Válvula de escoamento para lavatório e bidê</t>
  </si>
  <si>
    <t>Válvula de escoamento para pia de cozinha 3 1/2”</t>
  </si>
  <si>
    <t>SF-02920</t>
  </si>
  <si>
    <t xml:space="preserve">Válvula descarga para mictório – Linha Administrativa </t>
  </si>
  <si>
    <t>Válvula de pé com crivos em bronze 1”</t>
  </si>
  <si>
    <t>Válvula de pé com crivos em bronze 2"</t>
  </si>
  <si>
    <t>SF-02923</t>
  </si>
  <si>
    <t>Válvula de pé tipo cebola flangeada em ferro fundido 6”</t>
  </si>
  <si>
    <t>Válvula de retenção horizontal em bronze  PN-25, 400 psi, 3/4”</t>
  </si>
  <si>
    <t>Válvula de retenção horizontal em bronze  PN-25, 400 psi, 2”</t>
  </si>
  <si>
    <t>Válvula de retenção vertical em bronze  PN-16, 200 psi, 3”</t>
  </si>
  <si>
    <t>Válvula de retenção vertical em bronze  PN-16, 200 psi, 4”</t>
  </si>
  <si>
    <t>Válvula de retenção vertical em bronze  PN-16, 200 psi, 2”</t>
  </si>
  <si>
    <t>Válvula de retenção vertical em bronze  PN-16, 200 psi, 2 1/2”</t>
  </si>
  <si>
    <t>SF-02930</t>
  </si>
  <si>
    <t>Válvula redutora de pressão com pistão - 2 1/2"</t>
  </si>
  <si>
    <t xml:space="preserve">Válvula de escoamento para tanque </t>
  </si>
  <si>
    <t xml:space="preserve">Sifão para tanque </t>
  </si>
  <si>
    <t>Tampão em FFN, classe B125, forma quadrada, abertura articulada, com caixilho, 200 mm x 200 mm</t>
  </si>
  <si>
    <t>SF-02934</t>
  </si>
  <si>
    <t>Acoplamento Circular PVC 88mm para tubo condutor para calha</t>
  </si>
  <si>
    <t>Adaptador soldável com Flange e Anel 85 mm x 3”</t>
  </si>
  <si>
    <t>SF-02936</t>
  </si>
  <si>
    <t>Adaptador em 90º para filtro, Rosca Macho 1/2", Espigão 1/4"</t>
  </si>
  <si>
    <t>SF-02937</t>
  </si>
  <si>
    <t>Adaptador para filtro com Saída Lateral de 90º, Rosca Macho 1/2", Rosca Fêmea 3/4", Saída Lateral 1/2"</t>
  </si>
  <si>
    <t>SF-02938</t>
  </si>
  <si>
    <t>Adaptador de saída para vaso sanitário 100 mm</t>
  </si>
  <si>
    <t>SF-02939</t>
  </si>
  <si>
    <t>Adaptador Jr em PVC com anel 100 mm</t>
  </si>
  <si>
    <t>Adaptador PVC água fria 60 mm x 2”</t>
  </si>
  <si>
    <t>Manilha para Poço – 1,10 m x 0,50 m x 0,05 m</t>
  </si>
  <si>
    <t>SF-02942</t>
  </si>
  <si>
    <t>Adaptador em 90º para filtro, Rosca Macho 3/8", Espigão 1/4" ou 1/8"</t>
  </si>
  <si>
    <t>Aquecedor elétrico horizontal – 200 L – Linha Residencial</t>
  </si>
  <si>
    <t>SF-02944</t>
  </si>
  <si>
    <t>Válvula Alívio/Segurança 4 Bar- 1/2” para Aquecedor (Boiler)</t>
  </si>
  <si>
    <t>SF-02945</t>
  </si>
  <si>
    <t>Bomba para Hidromassagem Syllent Mb63 1/3 cv Monofásica 220 V</t>
  </si>
  <si>
    <t>SF-02946</t>
  </si>
  <si>
    <t>Motobomba Centrífuga Submersível 1 cv – trifásica - Ø máx. sólidos ≥ 20 mm</t>
  </si>
  <si>
    <t>SF-02947</t>
  </si>
  <si>
    <t>Motobomba Centrífuga Submersível 2 cv - trifásica - Ø máx. sólidos ≥ 20mm</t>
  </si>
  <si>
    <t>SF-02948</t>
  </si>
  <si>
    <t>Motobomba Centrífuga Submersível 3 cv - trifásica - Ø máx. sólidos ≥ 20 mm</t>
  </si>
  <si>
    <t>SF-02949</t>
  </si>
  <si>
    <t>Motobomba Centrífuga Submersível 4 cv - trifásica - Ø máx. sólidos ≥ 20 mm</t>
  </si>
  <si>
    <t>SF-02950</t>
  </si>
  <si>
    <t xml:space="preserve">Motobomba Centrífuga Submersível 5 cv – trifásica - Ø máx. sólidos ≥ 60 mm </t>
  </si>
  <si>
    <t>SF-02951</t>
  </si>
  <si>
    <t>Motobomba Centrífuga Submersível 7,5 cv - trifásica - Ø máx. sólidos ≥ 70 mm</t>
  </si>
  <si>
    <t>SF-02952</t>
  </si>
  <si>
    <t>Motobomba Centrífuga Submersível 10 cv – trifásica - Ø máx. sólidos ≥ 70 mm</t>
  </si>
  <si>
    <t>SF-02953</t>
  </si>
  <si>
    <t>Motobomba Centrífuga Submersível 15 cv – trifásica - Ø máx. sólidos ≥ 65 mm</t>
  </si>
  <si>
    <t>SF-02954</t>
  </si>
  <si>
    <t>Motobomba centrífuga de superfície monoestágio 1,5 cv - monofásica</t>
  </si>
  <si>
    <t>SF-02955</t>
  </si>
  <si>
    <t>Motobomba centrífuga de superfície monoestágio 2 cv - monofásica</t>
  </si>
  <si>
    <t>SF-02956</t>
  </si>
  <si>
    <t>Motobomba centrífuga de superfície monoestágio 2 cv - trifásica - Combate a Incêndio</t>
  </si>
  <si>
    <t>SF-02957</t>
  </si>
  <si>
    <t>Motobomba centrífuga de superfície monoestágio 3 cv - trifásica</t>
  </si>
  <si>
    <t>SF-02958</t>
  </si>
  <si>
    <t>Motobomba centrífuga de superfície monoestágio 5 cv - trifásica</t>
  </si>
  <si>
    <t>SF-02959</t>
  </si>
  <si>
    <t>Motobomba centrífuga de superfície monoestágio 5 cv - trifásica – Combate a Incêndio</t>
  </si>
  <si>
    <t>SF-02960</t>
  </si>
  <si>
    <t>Motobomba centrífuga de superfície monoestágio 7,5 cv - trifásica</t>
  </si>
  <si>
    <t>SF-02961</t>
  </si>
  <si>
    <t xml:space="preserve">Motobomba centrífuga de superfície monoestágio 7,5 cv - trifásica – Combate a Incêndio </t>
  </si>
  <si>
    <t>SF-02962</t>
  </si>
  <si>
    <t>Motobomba centrífuga de superfície monoestágio 10 cv - trifásica</t>
  </si>
  <si>
    <t>SF-02963</t>
  </si>
  <si>
    <t xml:space="preserve">Motobomba centrífuga de superfície monoestágio 15 cv - trifásica – Combate a Incêndio </t>
  </si>
  <si>
    <t>SF-02964</t>
  </si>
  <si>
    <t>Bomba Centrífuga Mancalizada, 01 estágio, Potência 20cv (motor não incluído)</t>
  </si>
  <si>
    <t>SF-02965</t>
  </si>
  <si>
    <t>Bomba Centrífuga Mancalizada, 02 estágios, Potência 20cv (motor não incluído)</t>
  </si>
  <si>
    <t>SF-02966</t>
  </si>
  <si>
    <t>Motor Elétrico 12,5cv - 02 ou 04 polos - trifásico - para acoplamento em bomba centrífuga</t>
  </si>
  <si>
    <t>SF-02967</t>
  </si>
  <si>
    <t>Motor Elétrico 20cv - 02 ou 04 polos - trifásico - para acoplamento em bomba centrífuga</t>
  </si>
  <si>
    <t>SF-02968</t>
  </si>
  <si>
    <t>Motor Elétrico 25cv - 02 ou 04 polos – trifásico - para acoplamento em bomba centrífuga</t>
  </si>
  <si>
    <t>SF-02969</t>
  </si>
  <si>
    <t>Desentupidora Elétrica 1/2 cv</t>
  </si>
  <si>
    <t>Bucha de Redução em CPVC 28 x 22 mm</t>
  </si>
  <si>
    <t>SF-02971</t>
  </si>
  <si>
    <t>Adaptador para filtro com Saída Lateral de 90º, Rosca Macho 1/2", Rosca Fêmea 1/2", Saída Lateral 1/4" ou padrão filtro</t>
  </si>
  <si>
    <t>SF-02972</t>
  </si>
  <si>
    <t>Tê 90° para filtro, rosca fêmea 1/4”, 3/8" ou 1/2"</t>
  </si>
  <si>
    <t>Plug galvanizado 4”</t>
  </si>
  <si>
    <t>Caixa d’água 1000 Litros</t>
  </si>
  <si>
    <t>Canopla para sprinkler de 1/2”, em latão cromado, diâmetro externo de 6,5 cm</t>
  </si>
  <si>
    <t>Sprinkler Pendente 1/2” Cromado 68°C, Fator K80 (5,6)</t>
  </si>
  <si>
    <t>Cap PVC Soldável 60 mm</t>
  </si>
  <si>
    <t>SF-02978</t>
  </si>
  <si>
    <t>Capa prensável para mangueira 3/4”</t>
  </si>
  <si>
    <t>Tê 90° em cobre, sem anel de solda, bolsa x bolsa x bolsa, 22 mm</t>
  </si>
  <si>
    <t>Conector em bronze/latão, sem anel de solda, bolsa/ponta x rosca macho/fêmea, 22 mm x 1/2"</t>
  </si>
  <si>
    <t>SF-02981</t>
  </si>
  <si>
    <t>Conector em bronze/latão, sem anel de solda, bolsa/ponta x rosca macho/fêmea, 22 mm x 3/4"</t>
  </si>
  <si>
    <t>SF-02982</t>
  </si>
  <si>
    <t>Conector em bronze/latão, sem anel de solda, bolsa/ponta x rosca macho/fêmea, 28 mm x 1"</t>
  </si>
  <si>
    <t>SF-02983</t>
  </si>
  <si>
    <t>União em cobre, sem anel de solda, bolsa x bolsa, 22 mm</t>
  </si>
  <si>
    <t>SF-02984</t>
  </si>
  <si>
    <t>União em cobre, sem anel de solda, bolsa x bolsa, 28 mm</t>
  </si>
  <si>
    <t>Curva Ferro Galvanizado 90° Fêmea 2”</t>
  </si>
  <si>
    <t>Curva 45° Longa PVC esgoto ou águas pluviais predial DN 100 mm</t>
  </si>
  <si>
    <t>Curva 90° de aço-carbono galvanizado 3”</t>
  </si>
  <si>
    <t>Curva 90° PVC esgoto DN 100 mm Série R</t>
  </si>
  <si>
    <t>Fita perfurada em aço-carbono - 17 mm x 0,40 mm - rolo 30 m</t>
  </si>
  <si>
    <t>Flange PVC soldável água fria DN 60 mm</t>
  </si>
  <si>
    <t>Flange PVC soldável água fria DN 25 mm</t>
  </si>
  <si>
    <t>SF-02992</t>
  </si>
  <si>
    <t>Flange roscável de aço-carbono galvanizado 6”</t>
  </si>
  <si>
    <t>SF-02993</t>
  </si>
  <si>
    <t>Joelho 45° em aço-carbono galvanizado 1 1/2” – Água Potável e Combate a Incêndio</t>
  </si>
  <si>
    <t>SF-02994</t>
  </si>
  <si>
    <t>Joelho 45° em aço-carbono galvanizado 2” – Água Potável e Combate a Incêndio</t>
  </si>
  <si>
    <t>SF-02995</t>
  </si>
  <si>
    <t>Joelho 45° em aço-carbono galvanizado 3” – Água Potável e Combate a Incêndio</t>
  </si>
  <si>
    <t>Joelho 45° CPVC 28mm – Linha Residencial</t>
  </si>
  <si>
    <t>Joelho 45° PVC soldável água fria DN 60mm</t>
  </si>
  <si>
    <t>Joelho 45° CPVC 22mm – Linha Residencial</t>
  </si>
  <si>
    <t>Joelho 45° PVC esgoto ou águas pluviais predial DN 50 mm</t>
  </si>
  <si>
    <t>SF-03000</t>
  </si>
  <si>
    <t>Joelho 90° em aço-carbono galvanizado 1 1/2” – Água Potável e Combate a Incêndio</t>
  </si>
  <si>
    <t>SF-03001</t>
  </si>
  <si>
    <t>Joelho 90° em aço-carbono galvanizado 1/2” – Água Potável e Combate a Incêndio</t>
  </si>
  <si>
    <t>SF-03002</t>
  </si>
  <si>
    <t>Joelho 90° em aço-carbono galvanizado 2” – Água Potável e Combate a Incêndio</t>
  </si>
  <si>
    <t>SF-03003</t>
  </si>
  <si>
    <t>Joelho 90° em aço-carbono galvanizado 2 1/2” - Água Potável e Combate a Incêndio</t>
  </si>
  <si>
    <t>SF-03004</t>
  </si>
  <si>
    <t>Joelho 90° em Cobre classe “E” 22mm</t>
  </si>
  <si>
    <t>SF-03005</t>
  </si>
  <si>
    <t>Cotovelo 90° em bronze/latão, sem anel de solda, bolsa x rosca, 22 mm x 1/2"</t>
  </si>
  <si>
    <t>Joelho 90° CPVC 22 mm – Linha Residencial</t>
  </si>
  <si>
    <t>Joelho 90° CPVC 28 mm – Linha Residencial</t>
  </si>
  <si>
    <t>Joelho 90° PVC soldável água fria DN 60 mm</t>
  </si>
  <si>
    <t>Tê 90° PVC soldável água fria DN 60 mm</t>
  </si>
  <si>
    <t>SF-03010</t>
  </si>
  <si>
    <t>Tê de redução PVC soldável água fria 60 x 50 mm</t>
  </si>
  <si>
    <t>SF-03011</t>
  </si>
  <si>
    <t>Cotovelo 90° em bronze/latão, sem anel de solda, bolsa x rosca, 22 mm x 3/4"</t>
  </si>
  <si>
    <t>SF-03012</t>
  </si>
  <si>
    <t>Papelão Hidráulico 1/16” para junta</t>
  </si>
  <si>
    <t>Tubo PEAD corrugado para drenagem – Diâmetro 110 mm</t>
  </si>
  <si>
    <t>Tubo Condutor em PVC para Calha 88 mm</t>
  </si>
  <si>
    <t>Luva de Correr PVC esgoto ou águas pluviais predial DN 100 mm</t>
  </si>
  <si>
    <t>SF-03016</t>
  </si>
  <si>
    <t>Luva de transição CPVC 1” x 28 mm – Linha Residencial</t>
  </si>
  <si>
    <t>Luva de transição CPVC 1/2” x 22 mm  – Linha Residencial</t>
  </si>
  <si>
    <t>SF-03018</t>
  </si>
  <si>
    <t>Luva de transição CPVC 3/4” x 22 mm – Linha Residencial</t>
  </si>
  <si>
    <t>Luva em aço-carbono galvanizado 2 1/2” - Água Potável e Combate a Incêndio</t>
  </si>
  <si>
    <t>Luva em aço-carbono galvanizado 2” - Água Potável e Combate a Incêndio</t>
  </si>
  <si>
    <t>Luva em aço-carbono galvanizado 3” - Água Potável e Combate a Incêndio</t>
  </si>
  <si>
    <t>Tê 45° (Junção) em aço-carbono galvanizado 2 1/2” – Água Potável e Combate a Incêndio</t>
  </si>
  <si>
    <t>Tê 45° (Junção) em aço-carbono galvanizado 2” – Água Potável e Combate a Incêndio</t>
  </si>
  <si>
    <t>Tê 45° (Junção) em aço-carbono galvanizado 3” – Água Potável e Combate a Incêndio</t>
  </si>
  <si>
    <t>Tê 45° (Junção) PVC esgoto ou águas pluviais predial DN 75 mm</t>
  </si>
  <si>
    <t>União CPVC 22 mm – Linha Residencial</t>
  </si>
  <si>
    <t>União CPVC 28 mm– Linha Residencial</t>
  </si>
  <si>
    <t>União com assento cônico aço-carbono galvanizado 1 1/2” – Água Potável e Combate a Incêndio</t>
  </si>
  <si>
    <t>União com assento cônico aço-carbono galvanizado 1 1/4” – Água Potável e Combate a Incêndio</t>
  </si>
  <si>
    <t>União com assento cônico aço-carbono galvanizado 2” – Água Potável e Combate a Incêndio</t>
  </si>
  <si>
    <t>União com assento cônico aço-carbono galvanizado 3” – Água Potável e Combate a Incêndio</t>
  </si>
  <si>
    <t>União com assento cônico aço-carbono galvanizado 4” – Água Potável e Combate a Incêndio</t>
  </si>
  <si>
    <t>União com assento cônico aço-carbono galvanizado 1” – Água Potável e Combate a Incêndio</t>
  </si>
  <si>
    <t>União com assento cônico aço-carbono galvanizado 2 1/2” – Água Potável e Combate a Incêndio</t>
  </si>
  <si>
    <t>Tê 90° em aço-carbono galvanizado 1 1/2” – Água Potável e Combate a Incêndio</t>
  </si>
  <si>
    <t>Tê 90° em aço-carbono galvanizado 1/2” – Água Potável e Combate a Incêndio</t>
  </si>
  <si>
    <t>Tê 90° em aço-carbono galvanizado 2 1/2” – Água Potável e Combate a Incêndio</t>
  </si>
  <si>
    <t>Tê 90° em aço-carbono galvanizado 2” – Água Potável e Combate a Incêndio</t>
  </si>
  <si>
    <t>Tê de redução em aço-carbono galvanizado 2” x 1 1/2” – Água Potável e Combate a Incêndio</t>
  </si>
  <si>
    <t>Tê 90° CPVC 22 mm – Linha Residencial</t>
  </si>
  <si>
    <t>Tê 90° CPVC 28 mm – Linha Residencial</t>
  </si>
  <si>
    <t>Luva CPVC 22 mm – Linha Residencial</t>
  </si>
  <si>
    <t>Luva CPVC 28 mm– Linha Residencial</t>
  </si>
  <si>
    <t>Luva PVC roscável para água fria 1 1/2”</t>
  </si>
  <si>
    <t>Luva PVC roscável para água fria 2”</t>
  </si>
  <si>
    <t>Luva de PVC soldável água fria DN 60 mm</t>
  </si>
  <si>
    <t>União PVC soldável 60 mm</t>
  </si>
  <si>
    <t>União PVC soldável 85 mm</t>
  </si>
  <si>
    <t>SF-03049</t>
  </si>
  <si>
    <t>Mangueira de sucção (mangote) em PVC - diâmetro interno de 3”</t>
  </si>
  <si>
    <t>SF-03050</t>
  </si>
  <si>
    <t>Mangueira de sucção (mangote) em PVC - diâmetro interno de 4”</t>
  </si>
  <si>
    <t>SF-03051</t>
  </si>
  <si>
    <t>Mangueira em PVC flexível transparente - DN 5/16”</t>
  </si>
  <si>
    <t>SF-03052</t>
  </si>
  <si>
    <t>Mangueira Fina Natural 4,35 x 6,35 mm (1/4”)</t>
  </si>
  <si>
    <t>SF-03053</t>
  </si>
  <si>
    <t>Aspersor de Irrigação 3/4” - giratório tipo canhão</t>
  </si>
  <si>
    <t>SF-03054</t>
  </si>
  <si>
    <t>Aeronave remotamente pilotada - drone - peso inferior a 250g</t>
  </si>
  <si>
    <t>SF-03055</t>
  </si>
  <si>
    <t>Medidor de umidade em superfícies por meio de imagem termográfica infravermelha para detecção de infiltrações</t>
  </si>
  <si>
    <t>SF-03056</t>
  </si>
  <si>
    <t>Compressor de ar – 140 psi</t>
  </si>
  <si>
    <t>SF-03057</t>
  </si>
  <si>
    <t>Alicate bomba d’água 10” - mordentes RETOS e dentados</t>
  </si>
  <si>
    <t>SF-03058</t>
  </si>
  <si>
    <t>Alicate bomba d’água 10” - mordentes CURVOS e dentados</t>
  </si>
  <si>
    <t>SF-03059</t>
  </si>
  <si>
    <t>Chave de grifo 8”</t>
  </si>
  <si>
    <t>SF-03060</t>
  </si>
  <si>
    <t>Chave de grifo 10”</t>
  </si>
  <si>
    <t>SF-03061</t>
  </si>
  <si>
    <t>Chave de grifo 12”</t>
  </si>
  <si>
    <t>SF-03062</t>
  </si>
  <si>
    <t>Chave de grifo 14”</t>
  </si>
  <si>
    <t>SF-03063</t>
  </si>
  <si>
    <t>Chave de grifo 18”</t>
  </si>
  <si>
    <t>SF-03064</t>
  </si>
  <si>
    <t>Chave de grifo 24”</t>
  </si>
  <si>
    <t>SF-03065</t>
  </si>
  <si>
    <t>Chave de grifo 36”</t>
  </si>
  <si>
    <t>SF-03066</t>
  </si>
  <si>
    <t>Chave de grifo 48”</t>
  </si>
  <si>
    <t>SF-03067</t>
  </si>
  <si>
    <t>Chaves fixas de 2 bocas (16 peças, de 6 a 50mm)</t>
  </si>
  <si>
    <t>SF-03068</t>
  </si>
  <si>
    <t>Jogo de chave cachimbo de nº 6 a 32 mm</t>
  </si>
  <si>
    <t>SF-03069</t>
  </si>
  <si>
    <t>Desentupidora manual 12 m</t>
  </si>
  <si>
    <t>SF-03070</t>
  </si>
  <si>
    <t>Desentupidora manual 4 m</t>
  </si>
  <si>
    <t>SF-03071</t>
  </si>
  <si>
    <t>Torno morsa de bancada fixo nº 4</t>
  </si>
  <si>
    <t>SF-03072</t>
  </si>
  <si>
    <t>Bomba manual para graxa 500g</t>
  </si>
  <si>
    <t>SF-03073</t>
  </si>
  <si>
    <t>Bomba manual para graxa 5 a 7kg</t>
  </si>
  <si>
    <t>SF-03074</t>
  </si>
  <si>
    <t>Bomba manual para Teste Hidrostático, pressão máx.≥100bar, reservatório ≥ 10L</t>
  </si>
  <si>
    <t>SF-03075</t>
  </si>
  <si>
    <t>Rádio comunicador bidirecional - alcance até 25 km</t>
  </si>
  <si>
    <t>SF-03076</t>
  </si>
  <si>
    <t>Descensor evacuador automático</t>
  </si>
  <si>
    <t>SF-03077</t>
  </si>
  <si>
    <t>Locação de caminhão tanque à vácuo (≥ 10.000 litros) para limpeza de Caixa Coletora de Esgoto</t>
  </si>
  <si>
    <t>SF-03078</t>
  </si>
  <si>
    <t>Locação de caminhão tanque à vácuo (≥ 10.000 litros) para limpeza de Caixa de Gordura</t>
  </si>
  <si>
    <t>SF-03079</t>
  </si>
  <si>
    <t>Locação de Banheiro Químico Standard</t>
  </si>
  <si>
    <t>SF-03080</t>
  </si>
  <si>
    <t>Serviço de vídeo inspeção robotizada para ramais hidrossanitários (&lt;1000m/dia)</t>
  </si>
  <si>
    <t>SF-03081</t>
  </si>
  <si>
    <t>Serviço de desentupimento/desobstrução de tubulação</t>
  </si>
  <si>
    <t>SF-03082</t>
  </si>
  <si>
    <t>Ensaio de Potabilidade</t>
  </si>
  <si>
    <t>SF-03083</t>
  </si>
  <si>
    <t>Ensaio de Caracterização de Efluente</t>
  </si>
  <si>
    <t>Supervisor(a) Técnico(a) - Sistema Hidrossanitário</t>
  </si>
  <si>
    <t>Supervisor(a) Técnico(a) - Segurança do Trabalho</t>
  </si>
  <si>
    <t>Encarregado(a) de Manutenção Hidrossanitária</t>
  </si>
  <si>
    <t>Bombeiro(a) Hidráulico(a) Planejador(a) de Manutenção</t>
  </si>
  <si>
    <t>Instalador(a) Hidráulico(a)</t>
  </si>
  <si>
    <t>Instalador(a) Hidráulico(a) Plantonista (diurno)</t>
  </si>
  <si>
    <t>Bombeiro(a) Hidráulico(a) Plantonista (noturno)</t>
  </si>
  <si>
    <t>Ajudante de Manutenção Hidrossanitária</t>
  </si>
  <si>
    <t>Ajudante de Manutenção Hidrossanitária Plantonista (diurno)</t>
  </si>
  <si>
    <t>Ajudante de Bombeiro(a) Hidráulico(a) Plantonista (noturno)</t>
  </si>
  <si>
    <t>SF-03094</t>
  </si>
  <si>
    <t>Fotômetro para cloro livre e total</t>
  </si>
  <si>
    <t>Mangueira de incêndio tipo 2 - engate 2 1/2” - lance 15 m</t>
  </si>
  <si>
    <t>Manômetro DN100 (4”) até 150psi - para aferição (NBR 14105-1 classe A1)</t>
  </si>
  <si>
    <t>SF-03097</t>
  </si>
  <si>
    <t>Medidor de Vibração portátil</t>
  </si>
  <si>
    <t>SF-03098</t>
  </si>
  <si>
    <t>Tarraxas e catraca manual para tubo de PVC de 1/2” a 1”</t>
  </si>
  <si>
    <t>SF-03099</t>
  </si>
  <si>
    <t>Tarraxa manual para tubo PVC de 1 1/2”</t>
  </si>
  <si>
    <t>SF-03100</t>
  </si>
  <si>
    <t>Tarraxa manual para tubo PVC de 1 1/4”</t>
  </si>
  <si>
    <t>SF-03101</t>
  </si>
  <si>
    <t>Tarraxa manual para tubo PVC de 2”</t>
  </si>
  <si>
    <t>SF-03102</t>
  </si>
  <si>
    <t>Tarraxa manual para tubo PVC de 2 1/2”</t>
  </si>
  <si>
    <t>SF-03103</t>
  </si>
  <si>
    <t>Tarraxa manual para tubo PVC de 3”</t>
  </si>
  <si>
    <t>SF-03104</t>
  </si>
  <si>
    <t>Tarraxa manual para tubo PVC de 4”</t>
  </si>
  <si>
    <t>SF-03105</t>
  </si>
  <si>
    <t>Jogo de Cossinete BSPT 12 a 34 para máquina rosqueadeira</t>
  </si>
  <si>
    <t>SF-03106</t>
  </si>
  <si>
    <t>Jogo de Cossinete NPT 212 A 4 para máquina rosqueadeira</t>
  </si>
  <si>
    <t>SF-03107</t>
  </si>
  <si>
    <t>Jogo de Cossinete BSPT 1” a 2” para máquina rosqueadeira</t>
  </si>
  <si>
    <t>SF-03108</t>
  </si>
  <si>
    <t>Selo mecânico tipo 21 - Ø 1 1/4” para bombas centrífugas</t>
  </si>
  <si>
    <t>SF-03109</t>
  </si>
  <si>
    <t>Selo mecânico tipo 21 - Ø 3/4” para bombas centrífugas</t>
  </si>
  <si>
    <t>SF-03110</t>
  </si>
  <si>
    <t>Selo mecânico tipo 21 - Ø 5/8” para bombas centrífugas</t>
  </si>
  <si>
    <t>Bucha de redução em ferro galvanizado 3” X 2 1/2”</t>
  </si>
  <si>
    <t>Tubo de aço-carbono galvanizado 1 1/2” – Água Potável e Combate a Incêndio</t>
  </si>
  <si>
    <t>SF-03113</t>
  </si>
  <si>
    <t>Tubo de ligação para mictório</t>
  </si>
  <si>
    <t>SF-03114</t>
  </si>
  <si>
    <t>Reagente líquido para fotômetro</t>
  </si>
  <si>
    <t>SF-03115</t>
  </si>
  <si>
    <t>Bota de segurança em couro, com biqueira em composite e solado em PU</t>
  </si>
  <si>
    <t>SF-03116</t>
  </si>
  <si>
    <t>Avental de raspa de couro para soldador - tipo barbeiro</t>
  </si>
  <si>
    <t>SF-03117</t>
  </si>
  <si>
    <t>Capacete de segurança - Aba Total</t>
  </si>
  <si>
    <t>SF-03118</t>
  </si>
  <si>
    <t>Colete Refletivo</t>
  </si>
  <si>
    <t>SF-03119</t>
  </si>
  <si>
    <t>Crachá de identificação</t>
  </si>
  <si>
    <t>SF-03120</t>
  </si>
  <si>
    <t>Creme protetor para as mãos</t>
  </si>
  <si>
    <t>SF-03121</t>
  </si>
  <si>
    <t>Fita Zebrada</t>
  </si>
  <si>
    <t>SF-03122</t>
  </si>
  <si>
    <t>Luva de PVC forrada - 36cm</t>
  </si>
  <si>
    <t>SF-03123</t>
  </si>
  <si>
    <t>Máscara para solda em polipropileno - visor fixo com lente</t>
  </si>
  <si>
    <t>SF-03124</t>
  </si>
  <si>
    <t>Vestimenta tipo macacão para saneamento com botas e luvas</t>
  </si>
  <si>
    <t>SF-03125</t>
  </si>
  <si>
    <t>Bomba Centrífuga Mancalizada, 02 estágios, Potência 25 CV (motor não incluído)</t>
  </si>
  <si>
    <t>Grelha para retorno quadrada 225 mm x 225 mm</t>
  </si>
  <si>
    <t>Ar-condicionado fancolete hidrônico dutado 0,58 TR (7000 BTU/h)</t>
  </si>
  <si>
    <t>SF-03129</t>
  </si>
  <si>
    <t>Projeto executivo de engenharia elétrica - Sistema de geração de energia elétrica – Bloco 02 (Interlegis)</t>
  </si>
  <si>
    <t>SF-03130</t>
  </si>
  <si>
    <t>Grupo motor-gerador 140 kVA</t>
  </si>
  <si>
    <t>Instalação de quadros elétricos ou de telecomunicações</t>
  </si>
  <si>
    <t>Condulete de alumínio de 3"</t>
  </si>
  <si>
    <t>SF-03133</t>
  </si>
  <si>
    <t>Manutenção on site – Grupo motor-gerador e instalações associadas - Bloco 02 do Senado Federal (Interlegis)</t>
  </si>
  <si>
    <t>SF-03134</t>
  </si>
  <si>
    <t>Sistema modular para proteção de máquinas e equipamentos</t>
  </si>
  <si>
    <t>SF-03135</t>
  </si>
  <si>
    <t>Painel de automação para sistema de revezamento entre equipamentos de climatização split</t>
  </si>
  <si>
    <t>SF-03136</t>
  </si>
  <si>
    <t>Manutenção periódica – Sistema de geração de energia de emergência do Senado</t>
  </si>
  <si>
    <t>SF-03137</t>
  </si>
  <si>
    <t>Manutenção periódica – Sistema de geração de energia de emergência do Bloco 01 (Prodasen) – Ramal X</t>
  </si>
  <si>
    <t>SF-03138</t>
  </si>
  <si>
    <t>Manutenção periódica – Sistema de geração de energia de emergência do Bloco 01 (Prodasen) – Ramal Y</t>
  </si>
  <si>
    <t>SF-03139</t>
  </si>
  <si>
    <t>Manutenção periódica – Sistema de geração de energia de emergência do Bloco 02 (Interlegis)</t>
  </si>
  <si>
    <t>SF-03140</t>
  </si>
  <si>
    <t>Tratamento contínuo da água do sistema de arrefecimento externo do Sistema de geração de energia de emergência do Senado</t>
  </si>
  <si>
    <t>SF-03141</t>
  </si>
  <si>
    <t>Manutenção corretiva – Sistema de geração de energia de emergência do Senado</t>
  </si>
  <si>
    <t>SF-03142</t>
  </si>
  <si>
    <t>Manutenção corretiva – Sistema de geração de energia de emergência do Bloco 01 (Prodasen) – Ramal X</t>
  </si>
  <si>
    <t>SF-03143</t>
  </si>
  <si>
    <t>Manutenção corretiva – Sistema de geração de energia de emergência do Bloco 01 (Prodasen) – Ramal Y</t>
  </si>
  <si>
    <t>SF-03144</t>
  </si>
  <si>
    <t>Manutenção corretiva – Sistema de geração de energia de emergência do Bloco 02 (Interlegis)</t>
  </si>
  <si>
    <t>SF-03145</t>
  </si>
  <si>
    <t>Análise físico-química e espectrométrica de óleo lubrificante de grupo motor-gerador</t>
  </si>
  <si>
    <t>SF-03146</t>
  </si>
  <si>
    <t>Revisão em bancada de bicos injetores de motor MTU 16V4000</t>
  </si>
  <si>
    <t>SF-03147</t>
  </si>
  <si>
    <t>Revisão em bancada de bicos injetores de motor Cummins NTA 855 G</t>
  </si>
  <si>
    <t>SF-03148</t>
  </si>
  <si>
    <t>Revisão em bancada de bicos injetores de motor Cummins NTA 855 G5</t>
  </si>
  <si>
    <t>SF-03149</t>
  </si>
  <si>
    <t>Revisão em bancada de bicos injetores de motor Mercedes-Benz OM 447 LA</t>
  </si>
  <si>
    <t>SF-03150</t>
  </si>
  <si>
    <t>Revisão em bancada de bomba injetora de motor Cummins NTA 855 G</t>
  </si>
  <si>
    <t>SF-03151</t>
  </si>
  <si>
    <t>Revisão em bancada de bomba injetora de motor Cummins NTA 855 G5</t>
  </si>
  <si>
    <t>SF-03152</t>
  </si>
  <si>
    <t>Revisão em bancada de bomba injetora de motor Mercedes-Benz OM 447 LA</t>
  </si>
  <si>
    <t>SF-03153</t>
  </si>
  <si>
    <t>Revisão em bancada de motor de partida de motor Cummins NTA 855 G</t>
  </si>
  <si>
    <t>SF-03154</t>
  </si>
  <si>
    <t>Revisão em bancada de motor de partida de motor Cummins NTA 855 G5</t>
  </si>
  <si>
    <t>SF-03155</t>
  </si>
  <si>
    <t>Revisão em bancada de motor de partida de motor Mercedes-Benz OM 447 LA</t>
  </si>
  <si>
    <t>SF-03156</t>
  </si>
  <si>
    <t>Filtro de óleo para motor MTU 16V4000</t>
  </si>
  <si>
    <t>SF-03157</t>
  </si>
  <si>
    <t>Filtro de combustível para motor MTU 16V4000</t>
  </si>
  <si>
    <t>SF-03158</t>
  </si>
  <si>
    <t>Filtro de ar para motor MTU 16V4000</t>
  </si>
  <si>
    <t>Fluido de arrefecimento diluído para motor MTU 16V4000</t>
  </si>
  <si>
    <t>SF-03160</t>
  </si>
  <si>
    <t>Filtro de óleo para motor Cummins NTA 855 G</t>
  </si>
  <si>
    <t>SF-03161</t>
  </si>
  <si>
    <t>Filtro de óleo para motor Cummins NTA 855 G5</t>
  </si>
  <si>
    <t>SF-03162</t>
  </si>
  <si>
    <t>Filtro de combustível para motor Cummins NTA 855</t>
  </si>
  <si>
    <t>SF-03163</t>
  </si>
  <si>
    <t>Filtro de ar para motor Cummins NTA 855 G</t>
  </si>
  <si>
    <t>SF-03164</t>
  </si>
  <si>
    <t>Filtro de ar para motor Cummins NTA 855 G5</t>
  </si>
  <si>
    <t>SF-03165</t>
  </si>
  <si>
    <t>Filtro de fluido de arrefecimento para motor Cummins NTA 855 G</t>
  </si>
  <si>
    <t>SF-03166</t>
  </si>
  <si>
    <t>Filtro de fluido de arrefecimento para motor Cummins NTA 855 G5</t>
  </si>
  <si>
    <t>Fluido de arrefecimento diluído para motor Cummins NTA 855</t>
  </si>
  <si>
    <t>SF-03168</t>
  </si>
  <si>
    <t>Correia do alternador do motor Cummins NTA 855 G</t>
  </si>
  <si>
    <t>SF-03169</t>
  </si>
  <si>
    <t>Correia do alternador do motor Cummins NTA 855 G5</t>
  </si>
  <si>
    <t>SF-03170</t>
  </si>
  <si>
    <t>Correia da bomba d’água do motor Cummins NTA 855 G</t>
  </si>
  <si>
    <t>SF-03171</t>
  </si>
  <si>
    <t>Correia da bomba d’água do motor Cummins NTA 855 G5</t>
  </si>
  <si>
    <t>SF-03172</t>
  </si>
  <si>
    <t>Correia do ventilador do motor Cummins NTA 855 G</t>
  </si>
  <si>
    <t>SF-03173</t>
  </si>
  <si>
    <t>Correia do ventilador do motor Cummins NTA 855 G5</t>
  </si>
  <si>
    <t>SF-03174</t>
  </si>
  <si>
    <t>Bico injetor para motor Cummins NTA 855</t>
  </si>
  <si>
    <t>SF-03175</t>
  </si>
  <si>
    <t>Solenoide de corte de combustível para motor Cummins NTA 855</t>
  </si>
  <si>
    <t>SF-03176</t>
  </si>
  <si>
    <t>Bomba de fluido de arrefecimento para motor Cummins NTA 855</t>
  </si>
  <si>
    <t>SF-03177</t>
  </si>
  <si>
    <t>Filtro de óleo para motor Mercedes-Benz OM 447 LA</t>
  </si>
  <si>
    <t>SF-03178</t>
  </si>
  <si>
    <t>Filtro de combustível para motor Mercedes-Benz OM 447 LA</t>
  </si>
  <si>
    <t>SF-03179</t>
  </si>
  <si>
    <t>Filtro de ar para motor Mercedes-Benz OM 447 LA</t>
  </si>
  <si>
    <t>Fluido de arrefecimento diluído para motor Mercedes-Benz OM 447 LA</t>
  </si>
  <si>
    <t>SF-03181</t>
  </si>
  <si>
    <t>Correia do alternador/bomba d’água do motor Mercedes-Benz OM 447 LA</t>
  </si>
  <si>
    <t>SF-03182</t>
  </si>
  <si>
    <t>Correia do ventilador do motor Mercedes-Benz OM 447 LA</t>
  </si>
  <si>
    <t>SF-03183</t>
  </si>
  <si>
    <t>Bico injetor para motor Mercedes-Benz OM 447 LA</t>
  </si>
  <si>
    <t>SF-03184</t>
  </si>
  <si>
    <t>Solenoide de corte de combustível para motor Mercedes-Benz OM 447 LA</t>
  </si>
  <si>
    <t>SF-03185</t>
  </si>
  <si>
    <t>Bomba de fluido de arrefecimento para motor Mercedes-Benz OM 447 LA</t>
  </si>
  <si>
    <t>SF-03186</t>
  </si>
  <si>
    <t>Elemento filtrante (papelão linter) para filtro prensa de óleo diesel</t>
  </si>
  <si>
    <t>SF-03187</t>
  </si>
  <si>
    <t>Correia industrial B-174</t>
  </si>
  <si>
    <t>SF-03188</t>
  </si>
  <si>
    <t>Estabilizador de óleo diesel</t>
  </si>
  <si>
    <t>SF-03189</t>
  </si>
  <si>
    <t>Bateria 12 V / 150 Ah para grupo motor-gerador</t>
  </si>
  <si>
    <t>SF-03190</t>
  </si>
  <si>
    <t>Óleo lubrificante 15W-40 API CI-4</t>
  </si>
  <si>
    <t>SF-03191</t>
  </si>
  <si>
    <t>Sensor de rotação</t>
  </si>
  <si>
    <t>SF-03192</t>
  </si>
  <si>
    <t>Sensor de temperatura PT-100</t>
  </si>
  <si>
    <t>SF-03193</t>
  </si>
  <si>
    <t>Sensor de temperatura resistivo</t>
  </si>
  <si>
    <t>SF-03194</t>
  </si>
  <si>
    <t>Sensor de pressão</t>
  </si>
  <si>
    <t>SF-03195</t>
  </si>
  <si>
    <t>Interruptor de pressão de óleo</t>
  </si>
  <si>
    <t>SF-03196</t>
  </si>
  <si>
    <t>Sensor de nível de fluido de arrefecimento</t>
  </si>
  <si>
    <t>SF-03197</t>
  </si>
  <si>
    <t>Conjunto de pré-aquecimento 1500 W</t>
  </si>
  <si>
    <t>SF-03198</t>
  </si>
  <si>
    <t>Carregador de baterias 24 V para grupo motor-gerador</t>
  </si>
  <si>
    <t>SF-03199</t>
  </si>
  <si>
    <t>Mangueira SAE 100 R6 3/8”</t>
  </si>
  <si>
    <t>SF-03200</t>
  </si>
  <si>
    <t>Mangueira SAE 100 R6 1/2”</t>
  </si>
  <si>
    <t>SF-03201</t>
  </si>
  <si>
    <t>Mangueira SAE 100 R6 5/8”</t>
  </si>
  <si>
    <t>SF-03202</t>
  </si>
  <si>
    <t>Mangueira SAE 100 R6 3/4”</t>
  </si>
  <si>
    <t>Cotovelo BSP 1 1/2” para filtro de óleo diesel</t>
  </si>
  <si>
    <t>Válvula Gaveta Fecho Rápido 1 1/2” para filtro de óleo diesel</t>
  </si>
  <si>
    <t>SF-03205</t>
  </si>
  <si>
    <t>Chave boia para filtro de óleo diesel</t>
  </si>
  <si>
    <t>União BSP 1 1/2” para filtro de óleo diesel</t>
  </si>
  <si>
    <t>Tubo de aço-carbono 1 1/2” - Filtro de óleo diesel</t>
  </si>
  <si>
    <t>Chave de nível tipo boia pera</t>
  </si>
  <si>
    <t>Projeto executivo de engenharia elétrica – Sistema de bombas do Bloco 01</t>
  </si>
  <si>
    <t>Bloco vazado de concreto simples com 02 furos (19x19x39 - Classe A)</t>
  </si>
  <si>
    <t>Bloco vazado de concreto simples tipo canaleta (19x19x39 - Classe A)</t>
  </si>
  <si>
    <t>SF-03216</t>
  </si>
  <si>
    <t>Bloco vazado de concreto simples tipo compensador A (19x19x9 - Classe A)</t>
  </si>
  <si>
    <t>Bloco vazado de concreto simples tipo compensador A (19x19x9 - Classe C)</t>
  </si>
  <si>
    <t>SF-03218</t>
  </si>
  <si>
    <t>Coroa diamantada completa - comprimento &gt; 40 cm, Ø furo = 75 mm</t>
  </si>
  <si>
    <t>SF-03219</t>
  </si>
  <si>
    <t>Coroa diamantada completa - comprimento &gt; 40 cm, Ø furo = 50 mm</t>
  </si>
  <si>
    <t xml:space="preserve">Graute industrializado, 50 MPa ≤ fck ≤ 60 MPa </t>
  </si>
  <si>
    <t>25 kg</t>
  </si>
  <si>
    <t>Tela de arame galvanizado soldado, malha 1”, fio BWG 18 (tela para reboco)</t>
  </si>
  <si>
    <t>Vergalhão Ca-60 Diâmetro 4,2 mm</t>
  </si>
  <si>
    <t>Vermiculita Expandida</t>
  </si>
  <si>
    <t>100 L</t>
  </si>
  <si>
    <t>SF-03224</t>
  </si>
  <si>
    <t>Conector Macho 20 mm x 1/2” para tubo PEX para gás GLP</t>
  </si>
  <si>
    <t>Conector Macho 26 mm x 3/4” para tubo PEX para gás GLP</t>
  </si>
  <si>
    <t>Cotovelo Macho 20 mm x 1/2” para tubo PEX para gás GLP</t>
  </si>
  <si>
    <t>SF-03227</t>
  </si>
  <si>
    <t xml:space="preserve">Kit de ferramentas para tubo PEX multicamadas para gás </t>
  </si>
  <si>
    <t>SF-03228</t>
  </si>
  <si>
    <t xml:space="preserve">Mármore Branco Especial para piso e parede </t>
  </si>
  <si>
    <t>Redução 26 mm x 20 mm para tubo PEX para gás GLP</t>
  </si>
  <si>
    <t>Tê Fêmea 26 mm x 3/4” para tubo PEX para gás GLP</t>
  </si>
  <si>
    <t xml:space="preserve">Tubo de sistema PEX multicamada flexível 20 mm para gás </t>
  </si>
  <si>
    <t xml:space="preserve">Tubo de sistema PEX multicamada flexível 26 mm para gás </t>
  </si>
  <si>
    <t>SF-03233</t>
  </si>
  <si>
    <t>Tubo quadrado em metalon - 50 mm x 50 mm - chapa 16</t>
  </si>
  <si>
    <t>SF-03234</t>
  </si>
  <si>
    <t>Tela de fios de aço galvanizado, malha 14, fio 31 (tela mosquiteiro)</t>
  </si>
  <si>
    <t>Pastilha de porcelana (2 cm x 2 cm)</t>
  </si>
  <si>
    <t>SF-03236</t>
  </si>
  <si>
    <t>Projeto Executivo para Central Fotovoltaica de Minigeração de Energia Elétrica - Bloco 14</t>
  </si>
  <si>
    <t>SF-03237</t>
  </si>
  <si>
    <t>Central de Minigeração de Energia Elétrica Fotovoltaica Bloco 14</t>
  </si>
  <si>
    <t>Eletroduto PEAD de 4”</t>
  </si>
  <si>
    <t>SF-03239</t>
  </si>
  <si>
    <t>Assistência Técnica e Manutenção de Central de Minigeração de Energia Elétrica Fotovoltaica Distribuída - Bloco 14</t>
  </si>
  <si>
    <t>SF-03240</t>
  </si>
  <si>
    <t>Laudo de estabilidade estrutural - Bloco 14</t>
  </si>
  <si>
    <t>SF-03241</t>
  </si>
  <si>
    <t>Projeto de adaptação/modificação/reforço da estrutura e suas fundações para os novos usos - Bloco 14</t>
  </si>
  <si>
    <t>Poste de Concreto Circular L = 12 m</t>
  </si>
  <si>
    <t>Poste de Concreto Circular L = 9 m</t>
  </si>
  <si>
    <t>Suporte para luminária de poste triplo</t>
  </si>
  <si>
    <t>Remoção de poste de iluminação</t>
  </si>
  <si>
    <t>Remoção de braço de iluminação</t>
  </si>
  <si>
    <t>Cabo 3 x 10 mm²</t>
  </si>
  <si>
    <t>Quadro elétrico TTA - 11 disjuntores terminais para uso externo</t>
  </si>
  <si>
    <t>Luminária LED para poste 230 W</t>
  </si>
  <si>
    <t>Eletroduto PEAD 1 1/2”(40 mm)</t>
  </si>
  <si>
    <t>Cabo 3 x 6 mm²</t>
  </si>
  <si>
    <t>Eletroduto de aço galvanizado a fogo de 1”</t>
  </si>
  <si>
    <t>Eletroduto de aço galvanizado a fogo de 1 1/2”</t>
  </si>
  <si>
    <t>Eletroduto de aço galvanizado a fogo de 2”</t>
  </si>
  <si>
    <t>Eletroduto de aço galvanizado a fogo de 3”</t>
  </si>
  <si>
    <t>Projeto Executivo de Iluminação viária</t>
  </si>
  <si>
    <t>Luminária LED para poste 150 W</t>
  </si>
  <si>
    <t>Suporte para luminária de poste quádruplo</t>
  </si>
  <si>
    <t>Braço para iluminação</t>
  </si>
  <si>
    <t>Quadro elétrico TTA - 18 disjuntores terminais</t>
  </si>
  <si>
    <t>Condulete de alumínio de 3/4’’</t>
  </si>
  <si>
    <t>Curva 90° PVC soldável 25 mm</t>
  </si>
  <si>
    <t>Cerâmica para revestimento de PAREDES de superfícies internas</t>
  </si>
  <si>
    <t>Cerâmica para revestimento de PISOS de superfícies internas</t>
  </si>
  <si>
    <t>Cerâmica de linha industrial para revestimento de PISOS E PAREDES de superfícies internas e externas</t>
  </si>
  <si>
    <t>SF-03267</t>
  </si>
  <si>
    <t>Cortina de Linho Sintético – Linha Residencial</t>
  </si>
  <si>
    <t>SF-03268</t>
  </si>
  <si>
    <t>Forro de Cortina em Microfibra  – Linha Residencial</t>
  </si>
  <si>
    <t>SF-03269</t>
  </si>
  <si>
    <t>Trilho Duplo em Alumínio para Cortinas – Linha Residencial</t>
  </si>
  <si>
    <t>SF-03270</t>
  </si>
  <si>
    <t>Trilho Triplo em Alumínio para Cortinas – Linha Residencial</t>
  </si>
  <si>
    <t>SF-03271</t>
  </si>
  <si>
    <t>Trilho Simples em Alumínio para Cortinas – Linha Residencial</t>
  </si>
  <si>
    <t>SF-03272</t>
  </si>
  <si>
    <t>Varão Duplo Cromado para Cortinas – Linha Residencial</t>
  </si>
  <si>
    <t>SF-03273</t>
  </si>
  <si>
    <t>Cortina tipo Blecaute – Linha Residencial</t>
  </si>
  <si>
    <t>Lixamento, desbaste ou lapidação mecânica de superfície de alta resistência</t>
  </si>
  <si>
    <t>Projeto Executivo para a Climatização da Sala de Leitura e Hall de Entrada da COBIB</t>
  </si>
  <si>
    <t>Grelha de Captação de Ar Externo com Damper e Filtro</t>
  </si>
  <si>
    <t>Grelha de retorno com aletas horizontais 1225x525 mm</t>
  </si>
  <si>
    <t>Grelha retangular 325x125 mm</t>
  </si>
  <si>
    <t>Ar-condicionado Fan-Coil 5,0 TR com Acessórios</t>
  </si>
  <si>
    <t>Ar-condicionado Fan-Coil 3,5 TR com Acessórios</t>
  </si>
  <si>
    <t>SF-03282</t>
  </si>
  <si>
    <t>Sistema de Dutos Helicoidais Ovalizados</t>
  </si>
  <si>
    <t>SF-03283</t>
  </si>
  <si>
    <t>Bota de segurança em couro</t>
  </si>
  <si>
    <t>SF-03284</t>
  </si>
  <si>
    <t>Cinto de Segurança Tipo Paraquedista e Talabarte em Y</t>
  </si>
  <si>
    <t>SF-03285</t>
  </si>
  <si>
    <t>Locação de Sistema de Geração Distribuída Solar Fotovoltaica</t>
  </si>
  <si>
    <t>SF-03286</t>
  </si>
  <si>
    <t>Especificações Técnicas de Usina Minigeradora Solar Fotovoltaica</t>
  </si>
  <si>
    <t>SF-03287</t>
  </si>
  <si>
    <t>Projetos Executivos de Usina Minegeradora Fotovoltaica</t>
  </si>
  <si>
    <t>SF-03288</t>
  </si>
  <si>
    <t>Sondagem e Modelagem Geoelétrica (Medição de Resistividade e Estratificação do solo)</t>
  </si>
  <si>
    <t>Curva de transposição PVC soldável 25 mm</t>
  </si>
  <si>
    <t>Joelho 90° PVC soldável 25 mm</t>
  </si>
  <si>
    <t>Joelho 45° PVC soldável 25 mm</t>
  </si>
  <si>
    <t>Joelho 90° PVC soldável com rosca 25 mm x 1/2” ou 3/4”</t>
  </si>
  <si>
    <t>Joelho 90° PVC soldável com bucha de latão 25 mm x 1/2”</t>
  </si>
  <si>
    <t>Joelho 90° PVC soldável com bucha de latão 25 mm x 3/4”</t>
  </si>
  <si>
    <t>Tê PVC soldável 25 mm</t>
  </si>
  <si>
    <t>Tê PVC soldável com rosca na bolsa central 25 mm x 3/4”</t>
  </si>
  <si>
    <t>Tê PVC soldável com rosca na bolsa central 25 mm x 1/2”</t>
  </si>
  <si>
    <t>Cap PVC soldável 25 mm</t>
  </si>
  <si>
    <t>Luva PVC soldável com rosca 25 mm x 1/2” ou 3/4”</t>
  </si>
  <si>
    <t>Luva PVC soldável com bucha de latão 25 mm x 1/2”</t>
  </si>
  <si>
    <t>Luva PVC soldável com bucha de latão 25 mm x 3/4”</t>
  </si>
  <si>
    <t>Luva de correr PVC soldável 25 mm</t>
  </si>
  <si>
    <t>Luva simples PVC soldável 25 mm</t>
  </si>
  <si>
    <t>União PVC soldável 25 mm</t>
  </si>
  <si>
    <t>Adaptador PVC soldável, curto com bolsa e rosca para Registro 25 mm x 3/4”</t>
  </si>
  <si>
    <t>Adaptador flange PVC soldável 25 mm x 3/4”</t>
  </si>
  <si>
    <t>Joelho 90° PVC soldável 32 mm</t>
  </si>
  <si>
    <t>Joelho 45° PVC soldável 32 mm</t>
  </si>
  <si>
    <t>Cap PVC soldável 32 mm</t>
  </si>
  <si>
    <t>Curva 90° PVC soldável 32 mm</t>
  </si>
  <si>
    <t>Tê PVC soldável 32 mm</t>
  </si>
  <si>
    <t>Luva simples PVC soldável 32 mm</t>
  </si>
  <si>
    <t>Luva de correr PVC soldável 32 mm</t>
  </si>
  <si>
    <t>União PVC soldável 32 mm</t>
  </si>
  <si>
    <t>Bucha de redução longa PVC soldável de 32 mm x 20 mm</t>
  </si>
  <si>
    <t>Bucha de redução curta PVC soldável de 32 mm x 25 mm</t>
  </si>
  <si>
    <t>Adaptador PVC soldável, curto com bolsa e rosca para Registro 32 mm x 1”</t>
  </si>
  <si>
    <t>Adaptador flange PVC soldável 32 mm x 1”</t>
  </si>
  <si>
    <t>Joelho 90° PVC soldável 40 mm</t>
  </si>
  <si>
    <t>Cap PVC soldável 40 mm</t>
  </si>
  <si>
    <t>Curva 90° PVC soldável 40 mm</t>
  </si>
  <si>
    <t>Joelho 45° PVC soldável 40 mm</t>
  </si>
  <si>
    <t>Tê PVC soldável 40 mm</t>
  </si>
  <si>
    <t>Luva simples PVC soldável 40 mm</t>
  </si>
  <si>
    <t>Luva de correr PVC soldável 40 mm</t>
  </si>
  <si>
    <t>União PVC soldável 40 mm</t>
  </si>
  <si>
    <t>Bucha de redução curta PVC soldável de 40 mm x 32 mm</t>
  </si>
  <si>
    <t>Adaptador PVC soldável, curto com bolsa e rosca para Registro 40 mm x 1 1/4”</t>
  </si>
  <si>
    <t>Adaptador flange PVC soldável 40 mm x 1 1/4”</t>
  </si>
  <si>
    <t>Joelho 90° PVC soldável 50 mm</t>
  </si>
  <si>
    <t>Cap PVC soldável 50 mm</t>
  </si>
  <si>
    <t>Curva 90° PVC soldável 50 mm</t>
  </si>
  <si>
    <t>Joelho 45° PVC soldável 50 mm</t>
  </si>
  <si>
    <t>Tê PVC soldável 50 mm</t>
  </si>
  <si>
    <t>Luva simples PVC soldável 50 mm</t>
  </si>
  <si>
    <t>Luva de correr PVC soldável 50 mm</t>
  </si>
  <si>
    <t>União PVC soldável 50 mm</t>
  </si>
  <si>
    <t>Bucha de redução curta PVC soldável de 50 mm x 40 mm</t>
  </si>
  <si>
    <t>Adaptador PVC soldável, curto com bolsa e rosca para Registro 50 mm x 1 1/2”</t>
  </si>
  <si>
    <t>Adaptador flange PVC soldável 50 mm x 1 1/2”</t>
  </si>
  <si>
    <t>Curva 90° PVC soldável 60 mm</t>
  </si>
  <si>
    <t>Luva de correr PVC soldável 60 mm</t>
  </si>
  <si>
    <t>Bucha de redução curta PVC soldável de 60 mm x 50 mm</t>
  </si>
  <si>
    <t>Adaptador flange PVC soldável 60 mm x 2”</t>
  </si>
  <si>
    <t>Joelho 90° PVC soldável 75 mm</t>
  </si>
  <si>
    <t>Cap PVC soldável 75 mm</t>
  </si>
  <si>
    <t>Joelho 45° PVC soldável 75 mm</t>
  </si>
  <si>
    <t>Curva 90° PVC soldável 75 mm</t>
  </si>
  <si>
    <t>Tê PVC soldável 75 mm</t>
  </si>
  <si>
    <t>Luva simples PVC soldável 75 mm</t>
  </si>
  <si>
    <t>Luva de correr PVC soldável 75 mm</t>
  </si>
  <si>
    <t>União PVC soldável 75 mm</t>
  </si>
  <si>
    <t>Bucha de redução curta PVC soldável de 75 mm x 60 mm</t>
  </si>
  <si>
    <t>Adaptador PVC soldável, curto com bolsa e rosca para Registro 75 mm x 2 1/2”</t>
  </si>
  <si>
    <t>Adaptador Flange Caixa Dágua Soldável 75 mm x 2 1/2”</t>
  </si>
  <si>
    <t>Joelho 90° PVC soldável 85 mm</t>
  </si>
  <si>
    <t>Cap PVC soldável 85 mm</t>
  </si>
  <si>
    <t>Joelho 45° PVC soldável 85 mm</t>
  </si>
  <si>
    <t>Curva 90° PVC soldável 85 mm</t>
  </si>
  <si>
    <t>Tê PVC soldável 85 mm</t>
  </si>
  <si>
    <t>Luva simples PVC soldável 85 mm</t>
  </si>
  <si>
    <t>Luva de correr PVC soldável 85 mm</t>
  </si>
  <si>
    <t>Bucha de redução curta PVC soldável de 85 mm x 75 mm</t>
  </si>
  <si>
    <t>Adaptador PVC soldável, curto com bolsa e rosca para Registro 85 mm x 3”</t>
  </si>
  <si>
    <t>Joelho 90° PVC soldável 110 mm</t>
  </si>
  <si>
    <t>Joelho 45° PVC soldável 110 mm</t>
  </si>
  <si>
    <t>Cap PVC soldável 110 mm</t>
  </si>
  <si>
    <t>Curva 90° PVC soldável 110 mm</t>
  </si>
  <si>
    <t>Luva simples PVC soldável 110 mm</t>
  </si>
  <si>
    <t>Luva de correr PVC soldável 110 mm</t>
  </si>
  <si>
    <t>União PVC soldável 110 mm</t>
  </si>
  <si>
    <t>Adaptador PVC soldável, curto com bolsa e rosca para Registro 110 mm x 4”</t>
  </si>
  <si>
    <t>Adaptador flange PVC soldável 110 mm x 4”</t>
  </si>
  <si>
    <t>Luva simples PVC esgoto ou águas pluviais 40 mm</t>
  </si>
  <si>
    <t>Junção PVC esgoto ou águas pluviais 40 mm</t>
  </si>
  <si>
    <t>Tê PVC esgoto ou águas pluviais 40 mm</t>
  </si>
  <si>
    <t>Cap PVC esgoto ou águas pluviais 40 mm</t>
  </si>
  <si>
    <t>Joelho 90° com anel PVC esgoto ou águas pluviais 40 mm</t>
  </si>
  <si>
    <t>Joelho 90° PVC esgoto ou águas pluviais 40 mm</t>
  </si>
  <si>
    <t>Joelho 45° PVC esgoto ou águas pluviais 40 mm</t>
  </si>
  <si>
    <t>Curva longa 90° PVC esgoto ou águas pluviais 40 mm</t>
  </si>
  <si>
    <t>Luva simples PVC esgoto ou águas pluviais 50 mm</t>
  </si>
  <si>
    <t>Luva de correr PVC esgoto ou águas pluviais 50 mm</t>
  </si>
  <si>
    <t>Junção PVC esgoto ou águas pluviais 50 mm</t>
  </si>
  <si>
    <t>Tê PVC esgoto ou águas pluviais 50 mm</t>
  </si>
  <si>
    <t>Joelho 90° com anel PVC esgoto ou águas pluviais 50 mm</t>
  </si>
  <si>
    <t>Joelho 90° PVC esgoto ou águas pluviais 50 mm</t>
  </si>
  <si>
    <t>Cap PVC esgoto ou águas pluviais 50 mm</t>
  </si>
  <si>
    <t>Bucha de redução PVC esgoto ou águas pluviais 50 mm x 40 mm</t>
  </si>
  <si>
    <t>Curva longa 90° PVC esgoto ou águas pluviais 50 mm</t>
  </si>
  <si>
    <t>Luva simples PVC esgoto ou águas pluviais 70 mm</t>
  </si>
  <si>
    <t>Joelho 90° PVC esgoto ou águas pluviais 75 mm</t>
  </si>
  <si>
    <t>Curva longa 90° PVC esgoto ou águas pluviais 75 mm</t>
  </si>
  <si>
    <t>Joelho 45° PVC esgoto ou águas pluviais 75 mm</t>
  </si>
  <si>
    <t>Luva de correr PVC esgoto ou águas pluviais 75 mm</t>
  </si>
  <si>
    <t>Tê PVC esgoto ou águas pluviais 75 mm</t>
  </si>
  <si>
    <t>Cap PVC esgoto ou águas pluviais 75 mm</t>
  </si>
  <si>
    <t>Redução Excêntrica PVC esgoto ou águas pluviais 75 mm x 50 mm</t>
  </si>
  <si>
    <t>Luva simples PVC esgoto ou águas pluviais 100 mm</t>
  </si>
  <si>
    <t>Joelho 90° PVC esgoto ou águas pluviais 100 mm</t>
  </si>
  <si>
    <t>Curva longa 90° PVC esgoto ou águas pluviais 100 mm</t>
  </si>
  <si>
    <t>Joelho 45° PVC esgoto ou águas pluviais 100 mm</t>
  </si>
  <si>
    <t>Junção dupla PVC esgoto ou águas pluviais 100 mm</t>
  </si>
  <si>
    <t>Junção Simples 100 mm x 100 mm</t>
  </si>
  <si>
    <t>Cap PVC esgoto ou águas pluviais 100 mm</t>
  </si>
  <si>
    <t>Tê PVC esgoto ou águas pluviais 100 mm</t>
  </si>
  <si>
    <t>Tê inspeção PVC esgoto ou águas pluviais 100 mm</t>
  </si>
  <si>
    <t>Joelho com visita PVC esgoto ou águas pluviais 100 mm x 75 mm</t>
  </si>
  <si>
    <t>Redução PVC esgoto ou águas pluviais 100 mm x 75 mm</t>
  </si>
  <si>
    <t>Luva simples PVC esgoto ou águas pluviais 150 mm</t>
  </si>
  <si>
    <t>Luva de correr PVC esgoto ou águas pluviais 150 mm</t>
  </si>
  <si>
    <t>Junção PVC esgoto ou águas pluviais 150 mm</t>
  </si>
  <si>
    <t>Tê PVC esgoto ou águas pluviais 150 mm</t>
  </si>
  <si>
    <t>Joelho 90° PVC esgoto ou águas pluviais 150 mm</t>
  </si>
  <si>
    <t>Joelho 45° PVC esgoto ou águas pluviais 150 mm</t>
  </si>
  <si>
    <t>Curva longa 90° PVC esgoto ou águas pluviais 150 mm</t>
  </si>
  <si>
    <t>Cap PVC esgoto ou águas pluviais 150 mm</t>
  </si>
  <si>
    <t>Redução PVC esgoto ou águas pluviais 150 mm x 100 mm</t>
  </si>
  <si>
    <t>SF-03420</t>
  </si>
  <si>
    <t>Joelho 45° cobre 35 mm</t>
  </si>
  <si>
    <t>Joelho 90° cobre 35 mm</t>
  </si>
  <si>
    <t>Luva em cobre, sem anel de solda, bolsa x bolsa, 35 mm</t>
  </si>
  <si>
    <t>Tê 90° em cobre, sem anel de solda, bolsa x bolsa x bolsa, 35 mm</t>
  </si>
  <si>
    <t>SF-03424</t>
  </si>
  <si>
    <t>União em cobre, sem anel de solda, bolsa x bolsa, 35 mm</t>
  </si>
  <si>
    <t>SF-03425</t>
  </si>
  <si>
    <t>Luva de redução em cobre, sem anel de solda, bolsa x bolsa, 35 mm x 22 mm</t>
  </si>
  <si>
    <t>SF-03426</t>
  </si>
  <si>
    <t>Tampão (cap) em cobre, sem anel de solda, 35 mm</t>
  </si>
  <si>
    <t>SF-03427</t>
  </si>
  <si>
    <t>Joelho 45° cobre 42 mm</t>
  </si>
  <si>
    <t>Joelho 90° cobre 42 mm</t>
  </si>
  <si>
    <t>Luva em cobre, sem anel de solda, bolsa x bolsa, 42 mm</t>
  </si>
  <si>
    <t>Tê 90° em cobre, sem anel de solda, bolsa x bolsa x bolsa, 42 mm</t>
  </si>
  <si>
    <t>SF-03431</t>
  </si>
  <si>
    <t>União em cobre, sem anel de solda, bolsa x bolsa, 42 mm</t>
  </si>
  <si>
    <t>Bucha de redução em cobre, sem anel de solda, ponta x bolsa, 42 mm x 35 mm</t>
  </si>
  <si>
    <t>SF-03433</t>
  </si>
  <si>
    <t>Tampão (cap) em cobre, sem anel de solda, 42 mm</t>
  </si>
  <si>
    <t>Joelho 90° cobre 54 mm</t>
  </si>
  <si>
    <t>SF-03435</t>
  </si>
  <si>
    <t>Joelho 45° cobre 54 mm</t>
  </si>
  <si>
    <t>Luva em cobre, sem anel de solda, bolsa x bolsa, 54 mm</t>
  </si>
  <si>
    <t>Tê 90° em cobre, sem anel de solda, bolsa x bolsa x bolsa, 54 mm</t>
  </si>
  <si>
    <t>União em cobre, sem anel de solda, bolsa x bolsa, 54 mm</t>
  </si>
  <si>
    <t>Bucha de redução em cobre, sem anel de solda, ponta x bolsa, 54 mm x 42 mm</t>
  </si>
  <si>
    <t>Tampão (cap) em cobre, sem anel de solda, 54 mm</t>
  </si>
  <si>
    <t>Joelho 90° cobre 66 mm</t>
  </si>
  <si>
    <t>SF-03442</t>
  </si>
  <si>
    <t>Joelho 45° cobre 66 mm</t>
  </si>
  <si>
    <t>Luva em cobre, sem anel de solda, bolsa x bolsa, 66 mm</t>
  </si>
  <si>
    <t>Tê 90° em cobre, sem anel de solda, bolsa x bolsa x bolsa, 66 mm</t>
  </si>
  <si>
    <t>SF-03445</t>
  </si>
  <si>
    <t>União em cobre, sem anel de solda, bolsa x bolsa, 66 mm</t>
  </si>
  <si>
    <t>Bucha de redução em cobre, sem anel de solda, ponta x bolsa, 66 mm x 54 mm</t>
  </si>
  <si>
    <t>SF-03447</t>
  </si>
  <si>
    <t>Tampão (cap) em cobre, sem anel de solda, 66 mm</t>
  </si>
  <si>
    <t>Joelho 90° cobre 79 mm</t>
  </si>
  <si>
    <t>SF-03449</t>
  </si>
  <si>
    <t>Curva 45° em cobre, sem anel de solda, bolsa x bolsa, 79 mm</t>
  </si>
  <si>
    <t>Luva em cobre, sem anel de solda, bolsa x bolsa, 79 mm</t>
  </si>
  <si>
    <t>Tê 90° em cobre, sem anel de solda, bolsa x bolsa x bolsa, 79 mm</t>
  </si>
  <si>
    <t>SF-03452</t>
  </si>
  <si>
    <t>União em cobre, sem anel de solda, bolsa x bolsa, 79 mm</t>
  </si>
  <si>
    <t>SF-03453</t>
  </si>
  <si>
    <t>Bucha de redução em cobre, sem anel de solda, ponta x bolsa, 79 mm x 66 mm</t>
  </si>
  <si>
    <t>SF-03454</t>
  </si>
  <si>
    <t>Tampão (cap) em cobre, sem anel de solda, 79 mm</t>
  </si>
  <si>
    <t>Torneira metal de jardim com bico 1/2”</t>
  </si>
  <si>
    <t>Niple de aço-carbono galvanizado 1/2”</t>
  </si>
  <si>
    <t>Niple de aço-carbono galvanizado 3/4”</t>
  </si>
  <si>
    <t>Bucha de redução em ferro galvanizado 3/4” x 1/2”</t>
  </si>
  <si>
    <t>Bucha de redução PVC roscável 3/4” x 1/2”</t>
  </si>
  <si>
    <t>Luva de correr PVC roscável 3/4”</t>
  </si>
  <si>
    <t>Luva de correr PVC roscável 1 1/2”</t>
  </si>
  <si>
    <t>SF-03462</t>
  </si>
  <si>
    <t>Luva de correr PVC roscável 2”</t>
  </si>
  <si>
    <t>Luva de correr CPVC 22 mm – Linha Residencial</t>
  </si>
  <si>
    <t>Luva de correr CPVC 28 mm – Linha Residencial</t>
  </si>
  <si>
    <t>Plug PVC roscável 3/4”</t>
  </si>
  <si>
    <t>Plug PVC roscável 1/2”</t>
  </si>
  <si>
    <t>SF-03467</t>
  </si>
  <si>
    <t>Prolongador para registro de pressão ou gaveta - comprimento 10, 20 ou 40 mm</t>
  </si>
  <si>
    <t>SF-03468</t>
  </si>
  <si>
    <t>Resistência Elétrica tubular de imersão para boiler, 220 V, 3000 W, rosca 1 1/2”</t>
  </si>
  <si>
    <t>SF-03469</t>
  </si>
  <si>
    <t>Resistência Elétrica tubular de imersão para boiler, 220 V, 3000 W, rosca 1 1/4”</t>
  </si>
  <si>
    <t>SF-03470</t>
  </si>
  <si>
    <t xml:space="preserve">Caixa de Gordura 4 litros </t>
  </si>
  <si>
    <t>Supervisor(a) Técnico(a) - Sistemas Construtivos</t>
  </si>
  <si>
    <t>SF-03473</t>
  </si>
  <si>
    <t>Motobomba de circulação de água 45 W 220V</t>
  </si>
  <si>
    <t>Vidro temperado incolor com 6 mm de espessura</t>
  </si>
  <si>
    <t>Vidro temperado incolor com 6 mm de espessura, tipo JUMBO</t>
  </si>
  <si>
    <t>SF-03476</t>
  </si>
  <si>
    <t>Bobina de Papelão Ondulado</t>
  </si>
  <si>
    <t>Remoção de revestimento sintético fixado por encaixe</t>
  </si>
  <si>
    <t>Tapume em telha metálica</t>
  </si>
  <si>
    <t>SF-03479</t>
  </si>
  <si>
    <t>Bloco vazado de concreto simples com 02 furos (11,5 cm x 19 cm x 39 cm - Classe C)</t>
  </si>
  <si>
    <t>Solo para aterro (com transporte)</t>
  </si>
  <si>
    <t>SF-03481</t>
  </si>
  <si>
    <t>Perfuratriz diamantada com coluna</t>
  </si>
  <si>
    <t>Rejunte resinado acrílico - Aplicação/Substituição</t>
  </si>
  <si>
    <t>Remoção de splitão/fan-coil</t>
  </si>
  <si>
    <t>Forro em réguas de alumínio</t>
  </si>
  <si>
    <t>Projeto executivo de engenharia elétrica – Climatização do Bloco 17 por split</t>
  </si>
  <si>
    <t>Quadro elétrico TTA - Sistema de climatização do Bloco 17 por split</t>
  </si>
  <si>
    <t>Técnico de Segurança do Trabalho - Trabalho em Altura e Espaços Confinados</t>
  </si>
  <si>
    <t>SF-03489</t>
  </si>
  <si>
    <t>Pá de bico com cabo de 71 cm</t>
  </si>
  <si>
    <t>Instalação de telha de fibrocimento, metálica ou cerâmica reaproveitada</t>
  </si>
  <si>
    <t>Vergalhão Ca-50 Diâmetro 16,0 mm</t>
  </si>
  <si>
    <t>Grelha em FFN, classe C250, forma retangular, modelo linear quadriculada, abertura simples, com caixilho, 300 mm × 1000 mm</t>
  </si>
  <si>
    <t>SF-03493</t>
  </si>
  <si>
    <t>Grelha em ferro nodular, classe D400 - 335 mm × 685 mm x 100mm</t>
  </si>
  <si>
    <t>Claraboia tipo bolha em acrílico</t>
  </si>
  <si>
    <t>Mosaico de Pedra portuguesa (petit pavé)</t>
  </si>
  <si>
    <t>Instalação de mosaico de pedra portuguesa (petit pavé) reaproveitada</t>
  </si>
  <si>
    <t>SF-03497</t>
  </si>
  <si>
    <t>Locação de Escavadeira (peso operacional ≥ 21 t) com operador e transporte</t>
  </si>
  <si>
    <t>SF-03498</t>
  </si>
  <si>
    <t>Locação de Minicarregadeira (peso operacional ≥ 2,8 t) com operador e transporte</t>
  </si>
  <si>
    <t>SF-03499</t>
  </si>
  <si>
    <t>Locação de Minicarregadeira (peso operacional ≥ 2,8 t) com rompedor hidráulico, operador e transporte</t>
  </si>
  <si>
    <t>SF-03500</t>
  </si>
  <si>
    <t>Locação de Rolo compactador tipo pé de carneiro 11t, com operador e transporte</t>
  </si>
  <si>
    <t>Tela de poliéster estruturante para reforço de impermeabilização</t>
  </si>
  <si>
    <t>Cantoneira laminada em alumínio abas iguais 3/4” x 1/16”</t>
  </si>
  <si>
    <t>Conector CPVC 22mm x 3/4” – Linha Residencial</t>
  </si>
  <si>
    <t>Forro metálico suspenso tipo colmeia (módulo 625 mm x 625 mm, com estrutura)</t>
  </si>
  <si>
    <t>SF-03505</t>
  </si>
  <si>
    <t>Acesso por corda (rapel) para trabalho em altura</t>
  </si>
  <si>
    <t>Escoramento de vala, tipo descontínuo (profundidade ≤ 3 m, largura &lt; 2,5 m)</t>
  </si>
  <si>
    <t>Luminária 2 x 28 W de embutir</t>
  </si>
  <si>
    <t>Luminária 2 x 28 W de sobrepor</t>
  </si>
  <si>
    <t>Técnico(a) em Edificações - Planejamento de Manutenção (plantonista diurno)</t>
  </si>
  <si>
    <t>Placa cimentícia lisa de 1,20 x 2,40m (e=10mm), sem estrutura</t>
  </si>
  <si>
    <t>SF-03511</t>
  </si>
  <si>
    <t>Pedestal flangeado para motobomba submersível com bocal de recalque de 4"</t>
  </si>
  <si>
    <t>SF-03512</t>
  </si>
  <si>
    <t>Curva flangeada para motobomba submersível com bocal de recalque de 3"</t>
  </si>
  <si>
    <t>Caixa d’água com tampa vedada 310 litros</t>
  </si>
  <si>
    <t>SF-03514</t>
  </si>
  <si>
    <t>Eletrocentro - CCPU</t>
  </si>
  <si>
    <t>SF-03515</t>
  </si>
  <si>
    <t>Projeto executivo do eletrocentro - CCPU</t>
  </si>
  <si>
    <t>SF-03516</t>
  </si>
  <si>
    <t>Projeto Executivo para Central Fotovoltaica de Minigeração de Energia Elétrica - CCPU</t>
  </si>
  <si>
    <t>SF-03517</t>
  </si>
  <si>
    <t>Central de Minigeração de Energia Elétrica Fotovoltaica - CCPU</t>
  </si>
  <si>
    <t>SF-03518</t>
  </si>
  <si>
    <t>Transformador a seco 2000 kVA – 13,8 / 0,38 kV</t>
  </si>
  <si>
    <t>SF-03519</t>
  </si>
  <si>
    <t>Manutenção on site – Grupo motor-gerador e instalações associadas - CCPU</t>
  </si>
  <si>
    <t>SF-03520</t>
  </si>
  <si>
    <t>Projeto executivo de engenharia elétrica para o CCPU</t>
  </si>
  <si>
    <t>Técnico(a) em Edificações - Planejamento de Manutenção (plantonista noturno)</t>
  </si>
  <si>
    <t>SF-03522</t>
  </si>
  <si>
    <t>Painel para sistema de automação e comunicação – CCPU</t>
  </si>
  <si>
    <t>SF-03523</t>
  </si>
  <si>
    <t>Painel de distribuição em média tensão – PMT-CCPU</t>
  </si>
  <si>
    <t>SF-03524</t>
  </si>
  <si>
    <t>Painel geral de baixa tensão – PGBT-CCPU</t>
  </si>
  <si>
    <t>SF-03525</t>
  </si>
  <si>
    <t>ESTUDO PRELIMINAR – Reforma e modernização dos estúdios, cabines de gravação, central técnica e sala de manutenção da Rádio Senado</t>
  </si>
  <si>
    <t>SF-03526</t>
  </si>
  <si>
    <t>ANTEPROJETO – Reforma e modernização dos estúdios, cabines de gravação, central técnica e sala de manutenção da Rádio Senado.</t>
  </si>
  <si>
    <t>SF-03527</t>
  </si>
  <si>
    <t>Orçamentos Finais e Cronograma Físico-Financeiro para intervenções nos estúdios da Rádio Senado</t>
  </si>
  <si>
    <t>SF-03528</t>
  </si>
  <si>
    <t>Painel elétrico de iluminação e serviços externos - CCPU</t>
  </si>
  <si>
    <t>SF-03529</t>
  </si>
  <si>
    <t>Painel elétrico de força e iluminação - CCPU</t>
  </si>
  <si>
    <t>SF-03530</t>
  </si>
  <si>
    <t>Painel elétrico de distribuição parcial - CCPU</t>
  </si>
  <si>
    <t>Caixa para Medição de SPDA</t>
  </si>
  <si>
    <t>Engenheiro(a) / Arquiteto(a) pleno</t>
  </si>
  <si>
    <t>SF-03533</t>
  </si>
  <si>
    <t>Plataforma elevatória vertical para acessibilidade - CCPU</t>
  </si>
  <si>
    <t>SF-03534</t>
  </si>
  <si>
    <t>Manutenção on site - Plataforma elevatória vertical para acessibilidade - CCPU</t>
  </si>
  <si>
    <t>SF-03535</t>
  </si>
  <si>
    <t>Assistência Técnica e Manutenção de Central de Minigeração de Energia Elétrica Fotovoltaica Distribuída - CCPU</t>
  </si>
  <si>
    <t>Bloco autônomo de emergência 2400 lumens</t>
  </si>
  <si>
    <t>Luminária LED Highbay 200 W</t>
  </si>
  <si>
    <t>Impermeabilização rígida (semiflexível) com cimento modificado com polímero</t>
  </si>
  <si>
    <t>SF-03539</t>
  </si>
  <si>
    <t>Bota de segurança em couro para servidores SINFRA - eletricidade</t>
  </si>
  <si>
    <t>Detector de fumaça para central Notifier NFS-320</t>
  </si>
  <si>
    <t>Cabo blindado para sistema de alarme de incêndio 2 x 1,5 mm²</t>
  </si>
  <si>
    <t>Central de alarme contra incêndio inteligente</t>
  </si>
  <si>
    <t>Cabo de cobre nu 35 mm²</t>
  </si>
  <si>
    <t>Caixa de inspeção de aterramento 300 mm</t>
  </si>
  <si>
    <t>Minicaptor 600 mm</t>
  </si>
  <si>
    <t>Caixa de gordura 4 litros</t>
  </si>
  <si>
    <t>SF-03547</t>
  </si>
  <si>
    <t>Banco de aço</t>
  </si>
  <si>
    <t>Guarda corpo metálico com corrimão</t>
  </si>
  <si>
    <t>Tampa cega para caixa de gordura 25 cm de diâmetro</t>
  </si>
  <si>
    <t>Conector CPVC 28 mm x 1” – Linha Residencial</t>
  </si>
  <si>
    <t>Luva em cobre, sem anel de solda, bolsa x bolsa, 22 mm</t>
  </si>
  <si>
    <t>Luminária Plafon LED Slim 15 W</t>
  </si>
  <si>
    <t>Luminária Plafon LED Slim 24 W</t>
  </si>
  <si>
    <t>Tampa unha simples metálica para caixas de piso 4" x 2"</t>
  </si>
  <si>
    <t>Tampa unha simples metálica para caixas de piso 4" x 4"</t>
  </si>
  <si>
    <t>Tampa unha dupla metálica para caixas de piso 4" x 4"</t>
  </si>
  <si>
    <t>Tomada 10 A para móveis</t>
  </si>
  <si>
    <t>Caixa de piso 4" x 2"</t>
  </si>
  <si>
    <t>Caixa de piso 4" x 4"</t>
  </si>
  <si>
    <t>Cabo de manobra de 2,5 metros, Categoria 6 (patch cord)</t>
  </si>
  <si>
    <t>Rack padrão 19 polegadas, aberto, 40U</t>
  </si>
  <si>
    <t>Cordão Óptico Duplex Multimodo LC/LC</t>
  </si>
  <si>
    <t>DIO – Distribuidor Interno Óptico pré-terminado – 1U</t>
  </si>
  <si>
    <t>Módulo MPO/MPT para DIO</t>
  </si>
  <si>
    <t>SF-03566</t>
  </si>
  <si>
    <t>Sistema de Climatização de Precisão para Reserva Técnica com Acessórios - CCPU</t>
  </si>
  <si>
    <t>SF-03567</t>
  </si>
  <si>
    <t>Projeto Executivo para revitalização do CCPU - Estrutural</t>
  </si>
  <si>
    <t>SF-03568</t>
  </si>
  <si>
    <t>Projeto Executivo para revitalização do CCPU - Fundações</t>
  </si>
  <si>
    <t>SF-03569</t>
  </si>
  <si>
    <t>Projeto Executivo para revitalização do CCPU - Hidrossanitário</t>
  </si>
  <si>
    <t>SF-03570</t>
  </si>
  <si>
    <t>Projeto Executivo para revitalização do CCPU - Pavimentação</t>
  </si>
  <si>
    <t>SF-03571</t>
  </si>
  <si>
    <t>Projeto Executivo para revitalização do CCPU - Drenagem</t>
  </si>
  <si>
    <t>SF-03572</t>
  </si>
  <si>
    <t>Projeto Executivo para revitalização do CCPU - Incêndio</t>
  </si>
  <si>
    <t>SF-03573</t>
  </si>
  <si>
    <t>Projeto Executivo para revitalização do CCPU - Impermeabilização</t>
  </si>
  <si>
    <t>SF-03574</t>
  </si>
  <si>
    <t>Laudo de estabilidade estrutural - Centro Cultural dos Poderes da União (CCPU)</t>
  </si>
  <si>
    <t>Alambrado em perfis metálicos retangulares de 2,03 x 2,50 m (AxL)</t>
  </si>
  <si>
    <t>Telha termoacústica em aço galvanizado com espessura isolante mínima de 30mm de poliisocianurato (PIR)</t>
  </si>
  <si>
    <t>Bacia convencional para caixa de descarga acoplada – Linha Administrativa</t>
  </si>
  <si>
    <t>Chuveiro de Emergência e Lava Olhos em inox com pedal</t>
  </si>
  <si>
    <t>Tubo de aço-carbono galvanizado 2 1/2” – Água Potável e Combate a Incêndio</t>
  </si>
  <si>
    <t>Tubo de aço-carbono galvanizado 4” – Água Potável e Combate a Incêndio</t>
  </si>
  <si>
    <t>Extintor de pó químico ABC, capacidade 8 kg</t>
  </si>
  <si>
    <t>Sprinkler Pendente Cromado 3/4", 68 °C, Fator K115 (8,0)</t>
  </si>
  <si>
    <t>Tubo de aço-carbono galvanizado 3/4” – Água Potável e Combate a Incêndio</t>
  </si>
  <si>
    <t>SF-03584</t>
  </si>
  <si>
    <t>Central de Água Gelada - CCPU</t>
  </si>
  <si>
    <t>SF-03585</t>
  </si>
  <si>
    <t>Sistema de Climatização por fancoil para o Salão de Exposições - CCPU</t>
  </si>
  <si>
    <t>Supervisor(a) Técnico(a) – Ar-Condicionado</t>
  </si>
  <si>
    <t>Supervisor(a) Técnico(a) – Comando e Automação</t>
  </si>
  <si>
    <t>Encarregado(a) de Manutenção de Sistemas de Ar-condicionado</t>
  </si>
  <si>
    <t>Técnico(a) Eletromecânico(a)/Ar-Condicionado</t>
  </si>
  <si>
    <t>Técnico(a) em Comando Elétrico/Automação</t>
  </si>
  <si>
    <t>Eletromecânico(a) de Ar-Condicionado</t>
  </si>
  <si>
    <t>Auxiliar de Manutenção</t>
  </si>
  <si>
    <t xml:space="preserve">Auxiliar Administrativo(a) </t>
  </si>
  <si>
    <t xml:space="preserve">Auxiliar de Almoxarifado </t>
  </si>
  <si>
    <t>Duteiro(a)</t>
  </si>
  <si>
    <t>Eletromecânico(a) de Ar-Condicionado Plantonista - Plantão Diurno</t>
  </si>
  <si>
    <t>Eletromecânico(a) de Ar-Condicionado Plantonista - Plantão Noturno</t>
  </si>
  <si>
    <t>Auxiliar de Manutenção Plantonista - Plantão Diurno</t>
  </si>
  <si>
    <t>Auxiliar de Manutenção Plantonista - Plantão Noturno</t>
  </si>
  <si>
    <t>SF-03600</t>
  </si>
  <si>
    <t>Serviços de tratamento químico e análise dos condensados e das águas dos sistemas de climatização</t>
  </si>
  <si>
    <t>SF-03601</t>
  </si>
  <si>
    <t>Rebobinamento de motor mono/trifásico até 5 kW (inclusive)</t>
  </si>
  <si>
    <t>SF-03602</t>
  </si>
  <si>
    <t>Rebobinamento de motor trifásico de 5 kW (exclusive) até 10 kW (inclusive)</t>
  </si>
  <si>
    <t>SF-03603</t>
  </si>
  <si>
    <t>Rebobinamento de motor trifásico de 14,9 kW</t>
  </si>
  <si>
    <t>SF-03604</t>
  </si>
  <si>
    <t>Rebobinamento de motor trifásico de 22 kW</t>
  </si>
  <si>
    <t>SF-03605</t>
  </si>
  <si>
    <t>Rebobinamento de motor trifásico de 30 kW</t>
  </si>
  <si>
    <t>SF-03606</t>
  </si>
  <si>
    <t>Rebobinamento de motor trifásico de 45 kW</t>
  </si>
  <si>
    <t>SF-03607</t>
  </si>
  <si>
    <t>Rebobinamento de motor trifásico de 75 kW</t>
  </si>
  <si>
    <t>SF-03608</t>
  </si>
  <si>
    <t>Rebobinamento de motor trifásico de 150 kW</t>
  </si>
  <si>
    <t>SF-03609</t>
  </si>
  <si>
    <t>Revisão completa (overhaul) de bomba hidráulica referente a conjunto motobomba com potência até 10 kW (inclusive)</t>
  </si>
  <si>
    <t>SF-03610</t>
  </si>
  <si>
    <t>Revisão completa (overhaul) de bomba hidráulica referente a conjunto motobomba com potência de 14,9 kW</t>
  </si>
  <si>
    <t>SF-03611</t>
  </si>
  <si>
    <t>Revisão completa (overhaul) de bomba hidráulica referente a conjunto motobomba com potência de 22 kW</t>
  </si>
  <si>
    <t>SF-03612</t>
  </si>
  <si>
    <t>Revisão completa (overhaul) de bomba hidráulica referente a conjunto motobomba com potência de 30 kW</t>
  </si>
  <si>
    <t>SF-03613</t>
  </si>
  <si>
    <t>Revisão completa (overhaul) de bomba hidráulica referente a conjunto motobomba com potência de 45 kW</t>
  </si>
  <si>
    <t>SF-03614</t>
  </si>
  <si>
    <t>Revisão completa (overhaul) de bomba hidráulica referente a conjunto motobomba com potência de 75 kW</t>
  </si>
  <si>
    <t>SF-03615</t>
  </si>
  <si>
    <t>Revisão completa (overhaul) de bomba hidráulica referente a conjunto motobomba com potência de 150 kW</t>
  </si>
  <si>
    <t>SF-03616</t>
  </si>
  <si>
    <t>Remanufatura completa de Compressor Parafuso Semi-Hermético modelo Carlyle 06 NA2250W7NC-A00 ou equivalente, R-134A</t>
  </si>
  <si>
    <t>SF-03617</t>
  </si>
  <si>
    <t>Remanufatura completa de Compressor Parafuso Semi-Hermético modelo Carlyle 06 NA2209W7NC-A00 ou equivalente, R-134A</t>
  </si>
  <si>
    <t>SF-03618</t>
  </si>
  <si>
    <t>Remanufatura completa de Compressor Parafuso Hermético 50 TRs modelo Trane CHHN050DKA0N057A ou equivalente, R-22</t>
  </si>
  <si>
    <t>SF-03619</t>
  </si>
  <si>
    <t>Remanufatura completa de Compressor Alternativo modelo York ZB4K1 B46 ou equivalente, R-22</t>
  </si>
  <si>
    <t>SF-03620</t>
  </si>
  <si>
    <t>Contratação anual de laudos técnicos dos fabricantes, seus representantes autorizados ou empresa especializada versando sobre o estado de operação e manutenção de todos os chillers centrífugos e a ar do Complexo Arquitetônico do Senado Federal</t>
  </si>
  <si>
    <t>SF-03621</t>
  </si>
  <si>
    <t>Contratação anual de laudos técnicos de laboratórios qualificados versando sobre a qualidade dos óleos dos compressores de todos os chillers centrífugos e a ar do Complexo Arquitetônico do Senado Federal</t>
  </si>
  <si>
    <t>Projeto ou acompanhamento realizado por engenheiro de segurança do trabalho com carga horária de vinte horas</t>
  </si>
  <si>
    <t>SF-03623</t>
  </si>
  <si>
    <t>Ar-condicionado do tipo split cassete inverter com capacidade nominal mínima de 45.000 BTU/h</t>
  </si>
  <si>
    <t>SF-03624</t>
  </si>
  <si>
    <t>Alicate de prensar e matrizes 16/20/26/32 mm para tubo PEX multicamada para gás</t>
  </si>
  <si>
    <t>SF-03625</t>
  </si>
  <si>
    <t>Compressor Hermético Rotativo próprio para R-22 de Capacidade de até 12.000 BTU/h (inclusive)</t>
  </si>
  <si>
    <t>SF-03626</t>
  </si>
  <si>
    <t>Compressor Hermético Rotativo próprio para R-22 de Capacidade de 12.000 BTU/h (exclusive) até 18.000 BTU/h (inclusive)</t>
  </si>
  <si>
    <t>SF-03627</t>
  </si>
  <si>
    <t>Compressor Hermético Rotativo próprio para R-22 de Capacidade de 18.000 BTU/h (exclusive) até 24.000 BTU/h (inclusive)</t>
  </si>
  <si>
    <t>SF-03628</t>
  </si>
  <si>
    <t>Compressor Hermético Rotativo próprio para R-22 de Capacidade de 24.000 BTU/h (exclusive) até 36.000 BTU/h (inclusive)</t>
  </si>
  <si>
    <t>SF-03629</t>
  </si>
  <si>
    <t>Compressor Hermético Rotativo próprio para R-22 de Capacidade de 36.000 BTU/h (exclusive) até 48.000 BTU/h (inclusive)</t>
  </si>
  <si>
    <t>SF-03630</t>
  </si>
  <si>
    <t>Compressor Hermético Rotativo próprio para R-22 de Capacidade de 48.000 BTU/h (exclusive) até 60.000 BTU/h (inclusive)</t>
  </si>
  <si>
    <t>SF-03631</t>
  </si>
  <si>
    <t>Compressor Hermético Rotativo próprio para R-410A de Capacidade de até 12.000 BTU/h (inclusive)</t>
  </si>
  <si>
    <t>SF-03632</t>
  </si>
  <si>
    <t>Compressor Hermético Rotativo próprio para R-410A de Capacidade de 12.000 BTU/h (exclusive) até 18.000 BTU/h (inclusive)</t>
  </si>
  <si>
    <t>SF-03633</t>
  </si>
  <si>
    <t>Compressor Hermético Rotativo próprio para R-410A de Capacidade de 18.000 BTU/h (exclusive) até 24.000 BTU/h (inclusive)</t>
  </si>
  <si>
    <t>SF-03634</t>
  </si>
  <si>
    <t>Compressor Hermético Rotativo próprio para R-410A de Capacidade de 24.000 BTU/h (exclusive) até 36.000 BTU/h (inclusive)</t>
  </si>
  <si>
    <t>SF-03635</t>
  </si>
  <si>
    <t>Compressor Hermético Rotativo próprio para R-410A de Capacidade de 36.000 BTU/h (exclusive) até 48.000 BTU/h (inclusive)</t>
  </si>
  <si>
    <t>SF-03636</t>
  </si>
  <si>
    <t>Compressor Hermético Rotativo próprio para R-410A de Capacidade de 48.000 BTU/h (exclusive) até 60.000 BTU/h (inclusive)</t>
  </si>
  <si>
    <t>SF-03637</t>
  </si>
  <si>
    <t>Compressor Swing próprio para R-410A de Capacidade de 30.000 BTU/h (inclusive) até 31.000 BTU/h (inclusive), modelo Swing DC DAIKIN</t>
  </si>
  <si>
    <t>SF-03638</t>
  </si>
  <si>
    <t>Compressor Hermético Rotativo próprio para R-32 de Capacidade de até 12.000 BTU/h (inclusive)</t>
  </si>
  <si>
    <t>SF-03639</t>
  </si>
  <si>
    <t>Compressor Hermético Rotativo próprio para R-32 de Capacidade de 12.000 BTU/h (exclusive) até 18.000 BTU/h (inclusive)</t>
  </si>
  <si>
    <t>SF-03640</t>
  </si>
  <si>
    <t>Compressor Hermético Rotativo próprio para R-32 de Capacidade de 18.000 BTU/h (exclusive) até 24.000 BTU/h (inclusive)</t>
  </si>
  <si>
    <t>SF-03641</t>
  </si>
  <si>
    <t>Compressor Hermético Rotativo próprio para R-32 de Capacidade de 24.000 BTU/h (exclusive) até 36.000 BTU/h (inclusive)</t>
  </si>
  <si>
    <t>SF-03642</t>
  </si>
  <si>
    <t>Compressor Hermético Rotativo próprio para R-32 de Capacidade de 36.000 BTU/h (exclusive) até 48.000 BTU/h (inclusive)</t>
  </si>
  <si>
    <t>SF-03643</t>
  </si>
  <si>
    <t>Compressor Hermético Rotativo próprio para R-32 de Capacidade de 48.000 BTU/h (exclusive) até 60.000 BTU/h (inclusive)</t>
  </si>
  <si>
    <t>SF-03644</t>
  </si>
  <si>
    <t>Compressor EcoSwing próprio para R-32 de Capacidade 12.000 BTU/h, modelo EcoSwing DC DAIKIN</t>
  </si>
  <si>
    <t>SF-03645</t>
  </si>
  <si>
    <t>Compressor EcoSwing próprio para R-32 de Capacidade 18.000 BTU/h, modelo EcoSwing DC DAIKIN</t>
  </si>
  <si>
    <t>SF-03646</t>
  </si>
  <si>
    <t>Compressor EcoSwing próprio para R-32 de Capacidade 24.000 BTU/h, modelo EcoSwing DC DAIKIN</t>
  </si>
  <si>
    <t>SF-03647</t>
  </si>
  <si>
    <t>Compressor Scroll próprio para R-22/R-407C de Capacidade de até 3 TR (inclusive)</t>
  </si>
  <si>
    <t>SF-03648</t>
  </si>
  <si>
    <t>Compressor Scroll próprio para R-22/R-407C de Capacidade de 3 TR (exclusive) até 5 TR (inclusive)</t>
  </si>
  <si>
    <t>SF-03649</t>
  </si>
  <si>
    <t>Compressor Scroll próprio para R-22/R-407C de Capacidade de 5 TR (exclusive) até 7,5 TR (inclusive)</t>
  </si>
  <si>
    <t>SF-03650</t>
  </si>
  <si>
    <t>Compressor Scroll próprio para R-22/R-407C de Capacidade de 7,5 TR (exclusive) até 10 TR (inclusive)</t>
  </si>
  <si>
    <t>SF-03651</t>
  </si>
  <si>
    <t>Compressor Scroll próprio para R-22/R-407C de Capacidade de 10 TR (exclusive) até 12,5 TR (inclusive)</t>
  </si>
  <si>
    <t>SF-03652</t>
  </si>
  <si>
    <t>Compressor Scroll próprio para R-22/R-407C de Capacidade de 12,5 TR (exclusive) até 15 TR (inclusive)</t>
  </si>
  <si>
    <t>SF-03653</t>
  </si>
  <si>
    <t>Compressor Scroll próprio para R-22/R-407C de Capacidade de 15 TR (exclusive) até 20 TR (inclusive)</t>
  </si>
  <si>
    <t>SF-03654</t>
  </si>
  <si>
    <t>Compressor Scroll próprio para R-22 de Capacidade 10 TR, modelo Trane CSHA 100X, 3F/380V/60Hz, para chiller Trane CGAD040-HT</t>
  </si>
  <si>
    <t>SF-03655</t>
  </si>
  <si>
    <t>Compressor Scroll próprio para R-22 de Capacidade 15 TR, modelo Trane CSHA 150X, 3F/380V/60Hz, para chiller Trane CGAD060-HT(4T)</t>
  </si>
  <si>
    <t>SF-03656</t>
  </si>
  <si>
    <t>Compressor Scroll próprio para R-22 de Capacidade 15,4 TR, modelo Danfoss Scroll Performer SM185S9C, 3F/380V/60Hz, para chiller Carrier 30GSP080386S</t>
  </si>
  <si>
    <t>SF-03657</t>
  </si>
  <si>
    <t>Compressor Scroll próprio para R-407C de Capacidade 3 TR, modelo Copeland ZR36K3-TFD-522 ou equivalente</t>
  </si>
  <si>
    <t>SF-03658</t>
  </si>
  <si>
    <t>Compressor Scroll próprio para R-407C de Capacidade 20 TR, modelo Danfoss SY240A9CB ou Copeland ZR250KC-TE7-522 ou equivalente</t>
  </si>
  <si>
    <t>SF-03659</t>
  </si>
  <si>
    <t>Compressor Scroll próprio para R-410A de Capacidade 4,5 TR para VRF Trane 4TVH0096BK0</t>
  </si>
  <si>
    <t>SF-03660</t>
  </si>
  <si>
    <t>Compressor Scroll próprio para R-410A de Capacidade 6,9 TR, modelo HLJ083T9LC,  para split Trane Oasis TDXU 15</t>
  </si>
  <si>
    <t>SF-03661</t>
  </si>
  <si>
    <t>Compressor Scroll próprio para R-410A de Capacidade 8,8 TR, modelo DCJ106T9LC, para split Trane Oasis TDXU 10</t>
  </si>
  <si>
    <t>SF-03662</t>
  </si>
  <si>
    <t>Compressor Scroll próprio para R-410A de Capacidade de até 3 TR (inclusive)</t>
  </si>
  <si>
    <t>SF-03663</t>
  </si>
  <si>
    <t>Compressor Scroll próprio para R-410A de Capacidade de 3 TR (exclusive) até 5 TR (inclusive)</t>
  </si>
  <si>
    <t>SF-03664</t>
  </si>
  <si>
    <t>Compressor Scroll próprio para R-410A de Capacidade 52.900 BTU/h, modelo Mitsubishi ANB33FDMMT ou equivalente</t>
  </si>
  <si>
    <t>SF-03665</t>
  </si>
  <si>
    <t>Compressor Alternativo próprio para R-22 modelo York ZB4K1 B46 ou equivalente, para chiller York YEAZ33BP3-46PA</t>
  </si>
  <si>
    <t>SF-03666</t>
  </si>
  <si>
    <t>Compressor Alternativo próprio para R-22 de Capacidade 120.000 BTU/h, trifásico, modelo Trane CRHL 100KA ou equivalente</t>
  </si>
  <si>
    <t>SF-03667</t>
  </si>
  <si>
    <t>Compressor Parafuso Semi-Hermético próprio para R-134A modelo Carlyle 06 NA2250W7NC-A00 ou equivalente, para chiller Carrier 30GXE227.386S</t>
  </si>
  <si>
    <t>SF-03668</t>
  </si>
  <si>
    <t>Compressor Parafuso Semi-Hermético próprio para R-134A modelo Carlyle 06 NA2209W7NC-A00 ou equivalente, para chiller Carrier 30GXE227.386S</t>
  </si>
  <si>
    <t>SF-03669</t>
  </si>
  <si>
    <t>Compressor Parafuso Semi-Hermético próprio para R-22 de Capacidade 50 TR, modelo Trane CHHN050DKA0N057A ou equivalente, para chiller Trane RTAA100DYB1AA0002</t>
  </si>
  <si>
    <t>SF-03670</t>
  </si>
  <si>
    <t>Exaustor axial com vazão máxima de 340 m3/h</t>
  </si>
  <si>
    <t>SF-03671</t>
  </si>
  <si>
    <t>Exaustor axial em linha com vazão máxima de 520 m3/h</t>
  </si>
  <si>
    <t>SF-03672</t>
  </si>
  <si>
    <t>Exaustor centrífugo em linha com vazão máxima de 865 m3/h</t>
  </si>
  <si>
    <t>SF-03673</t>
  </si>
  <si>
    <t>Exaustor centrífugo em linha com vazão máxima de 1350 m3/h</t>
  </si>
  <si>
    <t>SF-03674</t>
  </si>
  <si>
    <t>Exaustor axial trifásico com vazão máxima 7.800 m3/h</t>
  </si>
  <si>
    <t>SF-03675</t>
  </si>
  <si>
    <t>Ventilador axial 400 mm, 4 polos, monofásico, com grade</t>
  </si>
  <si>
    <t>SF-03676</t>
  </si>
  <si>
    <t>Difusor de ar quadrado 248x248 mm</t>
  </si>
  <si>
    <t>SF-03677</t>
  </si>
  <si>
    <t>Difusor de ar quadrado 304x304 mm</t>
  </si>
  <si>
    <t>SF-03678</t>
  </si>
  <si>
    <t>Difusor de ar quadrado 360x360 mm</t>
  </si>
  <si>
    <t>SF-03679</t>
  </si>
  <si>
    <t>Difusor de ar quadrado com caixa pleno AK6 304x304 mm</t>
  </si>
  <si>
    <t>SF-03680</t>
  </si>
  <si>
    <t>Difusor de ar quadrado com caixa pleno AK6 360x360 mm</t>
  </si>
  <si>
    <t>SF-03681</t>
  </si>
  <si>
    <t>Difusor de ar retangular para insuflamento em uma direção 371x208 mm</t>
  </si>
  <si>
    <t>SF-03682</t>
  </si>
  <si>
    <t>Difusor de ar retangular para insuflamento em duas direções 371x208 mm</t>
  </si>
  <si>
    <t>SF-03683</t>
  </si>
  <si>
    <t>Difusor de ar retangular para insuflamento em três direções 371x208 mm</t>
  </si>
  <si>
    <t>SF-03684</t>
  </si>
  <si>
    <t>Difusor de ar quadrado para insuflamento em duas direções perpendiculares 376x376 mm</t>
  </si>
  <si>
    <t>SF-03685</t>
  </si>
  <si>
    <t>Difusor de ar retangular para insuflamento em três direções 264x432 mm</t>
  </si>
  <si>
    <t>SF-03686</t>
  </si>
  <si>
    <t>Difusor de ar retangular para insuflamento em três direções 320x562 mm</t>
  </si>
  <si>
    <t>SF-03687</t>
  </si>
  <si>
    <t>Grelha para retorno quadrada 225x225 mm</t>
  </si>
  <si>
    <t>SF-03688</t>
  </si>
  <si>
    <t>Grelha para retorno retangular 425x225 mm</t>
  </si>
  <si>
    <t>SF-03689</t>
  </si>
  <si>
    <t>Grelha para retorno retangular 525x325 mm</t>
  </si>
  <si>
    <t>SF-03690</t>
  </si>
  <si>
    <t>Grelha para retorno retangular 325x125 mm</t>
  </si>
  <si>
    <t>SF-03691</t>
  </si>
  <si>
    <t>Grelha para retorno para portas, divisórias e paredes 525x325 mm</t>
  </si>
  <si>
    <t>SF-03692</t>
  </si>
  <si>
    <t>Grelha para retorno para portas, divisórias e paredes 1225x525 mm</t>
  </si>
  <si>
    <t>SF-03693</t>
  </si>
  <si>
    <t>Placa eletrônica Trane Starter Module 6400-1122-04 X13650741-12</t>
  </si>
  <si>
    <t>SF-03694</t>
  </si>
  <si>
    <t>Placa eletrônica Trane UCP3 Dual Binary Input 6400-1104-03 X13650728-05</t>
  </si>
  <si>
    <t>SF-03695</t>
  </si>
  <si>
    <t>Placa eletrônica Trane UCP3 Quad Relay Output 6400-1126-03 X13650806-04</t>
  </si>
  <si>
    <t>SF-03696</t>
  </si>
  <si>
    <t>Placa eletrônica Trane UCP3 Triple Winding Temp Input X13650921-03</t>
  </si>
  <si>
    <t>SF-03697</t>
  </si>
  <si>
    <t>Módulo Trane de Interface TCI-4 - COMM4 Trane MOD01394</t>
  </si>
  <si>
    <t>SF-03698</t>
  </si>
  <si>
    <t>Módulo Trane COMM 4 Interface X13650844-04</t>
  </si>
  <si>
    <t>SF-03699</t>
  </si>
  <si>
    <t>Módulo supervisório e de interface IHM Trane Dynaview, Part nº MOD02092</t>
  </si>
  <si>
    <t>SF-03700</t>
  </si>
  <si>
    <t>Tela touch screen Trane 4,756" para MOD02092, Part nº SRN01001</t>
  </si>
  <si>
    <t>SF-03701</t>
  </si>
  <si>
    <t>Placa eletrônica de suprimento de força para placas Trane UCP3, X13650737-07</t>
  </si>
  <si>
    <t>SF-03702</t>
  </si>
  <si>
    <t>Placa eletrônica de suprimento de força para TRANE CVGF1000, Part nº PWR00155</t>
  </si>
  <si>
    <t>SF-03703</t>
  </si>
  <si>
    <t>Módulo Trane Main Card para chillers Trane modelo CGAD040-4T série BR1198C0007 e Trane modelo CGAD060-4T série BR0999C0001</t>
  </si>
  <si>
    <t>SF-03704</t>
  </si>
  <si>
    <t>Módulo Trane Auxiliary Card para chillers Trane modelo CGAD040-4T série BR1198C0007 e Trane modelo CGAD060-4T série BR0999C0001</t>
  </si>
  <si>
    <t>SF-03705</t>
  </si>
  <si>
    <t>Reparo da porta e acessórios do elevador da fabricante Atlas na Ala Nilo Coelho - Anexo 02</t>
  </si>
  <si>
    <t>SF-03706</t>
  </si>
  <si>
    <t>Blecaute sem varão (Modelo Salão Nobre)</t>
  </si>
  <si>
    <t>SF-03707</t>
  </si>
  <si>
    <t>Placa eletrônica de suprimento de força para placas eletrônicas Trane para chillers Trane modelo CGAD040-4T série BR1198C0007 e Trane modelo CGAD060-4T série BR0999C0001</t>
  </si>
  <si>
    <t>SF-03708</t>
  </si>
  <si>
    <t>Módulo Trane CPM – Unit Regulation modelo MOD01424 para chiller Trane RTAA</t>
  </si>
  <si>
    <t>SF-03709</t>
  </si>
  <si>
    <t>Módulo Trane MSCP – Compressor Regulation modelo MOD01425 para chiller Trane RTAA</t>
  </si>
  <si>
    <t>SF-03710</t>
  </si>
  <si>
    <t>Módulo Trane EXV – Eletronic Expansion Valve Regulation modelo MOD01562 para chiller Trane RTAA</t>
  </si>
  <si>
    <t>SF-03711</t>
  </si>
  <si>
    <t>Módulo Trane CSR – External Communication Link and Chiller Water Reset modelo MOD01422 para chiller Trane RTAA</t>
  </si>
  <si>
    <t>SF-03712</t>
  </si>
  <si>
    <t>Placa eletrônica de suprimento de força para placas eletrônicas Trane para chiller Trane RTAA</t>
  </si>
  <si>
    <t>SF-03713</t>
  </si>
  <si>
    <t>Módulo Trane de Interface Adaptive Control MOD00942</t>
  </si>
  <si>
    <t>SF-03714</t>
  </si>
  <si>
    <t>Módulo supervisório e de Interface IHM – Carrier Pro-dialog Plus com Placa Carrier Sinoptico A2</t>
  </si>
  <si>
    <t>SF-03715</t>
  </si>
  <si>
    <t>Placa Carrier PD4</t>
  </si>
  <si>
    <t>SF-03716</t>
  </si>
  <si>
    <t>Placa Carrier EXV</t>
  </si>
  <si>
    <t>SF-03717</t>
  </si>
  <si>
    <t>Placa de Supervisão e Comunicação Carrier CLOCK/CCN</t>
  </si>
  <si>
    <t>SF-03718</t>
  </si>
  <si>
    <t>Placa Carrier 4xDO do ventilador</t>
  </si>
  <si>
    <t>SF-03719</t>
  </si>
  <si>
    <t>Placa Eletrônica de Supervisão Carrier NRCP/NRCP2</t>
  </si>
  <si>
    <t>SF-03720</t>
  </si>
  <si>
    <t>Placa Carrier SCPM de proteção do compressor</t>
  </si>
  <si>
    <t>Tubo de aço-carbono galvanizado 6” – Água Potável e Combate a Incêndio</t>
  </si>
  <si>
    <t>SF-03722</t>
  </si>
  <si>
    <t>Placa eletrônica de suprimento de força para placas eletrônicas Carrier do chiller 30GX</t>
  </si>
  <si>
    <t>SF-03723</t>
  </si>
  <si>
    <t>Placa eletrônica de suprimento de força para placas eletrônicas Carrier do chiller 30GS</t>
  </si>
  <si>
    <t>SF-03724</t>
  </si>
  <si>
    <t>Placa Eletrônica York Microprocessor Board do chiller York YEAZ</t>
  </si>
  <si>
    <t>SF-03725</t>
  </si>
  <si>
    <t>Placa Eletrônica York Relay Output Board do chiller York YEAZ</t>
  </si>
  <si>
    <t>SF-03726</t>
  </si>
  <si>
    <t>Placa eletrônica York Power Supply Board do chiller York YEAZ</t>
  </si>
  <si>
    <t>SF-03727</t>
  </si>
  <si>
    <t>Chave de fluxo “flow switch” para rede de água gelada ou condensada</t>
  </si>
  <si>
    <t>SF-03728</t>
  </si>
  <si>
    <t>Sensor de temperatura 3000Ω (termistor) para água, Part nº York 025 29964 000 ou 025 52739 000</t>
  </si>
  <si>
    <t>SF-03729</t>
  </si>
  <si>
    <t>Sensor de temperatura para água modelo Carrier HH79NZ047</t>
  </si>
  <si>
    <t>SF-03730</t>
  </si>
  <si>
    <t>Sensor de temperatura para módulo Trane Dynaview, Part nº SEN02133</t>
  </si>
  <si>
    <t>SF-03731</t>
  </si>
  <si>
    <t>Sensor de água gelada modelo Trane X1354070103 para chiller centrífugo</t>
  </si>
  <si>
    <t>SF-03732</t>
  </si>
  <si>
    <t>Sensor de água gelada para chiller modelo Trane X13540555002 (SEN0006E)</t>
  </si>
  <si>
    <t>SF-03733</t>
  </si>
  <si>
    <t>Sensor de temperatura (termistor) modelo Trane SEN00306 para chiller Trane RTAA</t>
  </si>
  <si>
    <t>SF-03734</t>
  </si>
  <si>
    <t>Sensor de temperatura de condensação modelo Trane SEN00296 para chiller Trane RTAA</t>
  </si>
  <si>
    <t>SF-03735</t>
  </si>
  <si>
    <t>Sensor de temperatura de evaporação modelo Trane SEN00951 para chiller Trane RTAA</t>
  </si>
  <si>
    <t>SF-03736</t>
  </si>
  <si>
    <t>Sensor termistor para água para chiller</t>
  </si>
  <si>
    <t>SF-03737</t>
  </si>
  <si>
    <t>Sensor de temperatura de óleo modelo Trane SEN00204 para chiller Trane RTAA</t>
  </si>
  <si>
    <t>SF-03738</t>
  </si>
  <si>
    <t>Sensor transdutor de pressão, lado baixa pressão, modelo Carrier OP--12DA-040, para chiller Carrier</t>
  </si>
  <si>
    <t>SF-03739</t>
  </si>
  <si>
    <t>Sensor transdutor de pressão, lado alta pressão, modelo Carrier OP--12DA-039, para chiller Carrier</t>
  </si>
  <si>
    <t>SF-03740</t>
  </si>
  <si>
    <t>Transdutor de alta pressão modelo Trane SWT02242 (X1321021001)</t>
  </si>
  <si>
    <t>SF-03741</t>
  </si>
  <si>
    <t>Transdutor de pressão eletrônico de alta</t>
  </si>
  <si>
    <t>SF-03742</t>
  </si>
  <si>
    <t>Transdutor de pressão eletrônico de baixa</t>
  </si>
  <si>
    <t>SF-03743</t>
  </si>
  <si>
    <t>Pressostato cartucho/rabicho de alta</t>
  </si>
  <si>
    <t>SF-03744</t>
  </si>
  <si>
    <t>Pressostato cartucho/rabicho de baixa</t>
  </si>
  <si>
    <t>SF-03745</t>
  </si>
  <si>
    <t>Pressostato de baixa pressão modelo Trane SWT02565 para chiller Trane RTAA</t>
  </si>
  <si>
    <t>SF-03746</t>
  </si>
  <si>
    <t>Chave de nível de óleo modelo Carrier HR-12BA-011-ee</t>
  </si>
  <si>
    <t>SF-03747</t>
  </si>
  <si>
    <t>Filtro de óleo Modelo Trane FLR01917 para chiller centrífugo Trane CVGF1000</t>
  </si>
  <si>
    <t>SF-03748</t>
  </si>
  <si>
    <t>Elemento filtrante de óleo Modelo Trane FLR08720 para chiller centrífugo Trane CVGF1000</t>
  </si>
  <si>
    <t>SF-03749</t>
  </si>
  <si>
    <t>Filtro de óleo para chiller a ar Carrier 30GXE227.386S com capacidade de 213,3 TR</t>
  </si>
  <si>
    <t>SF-03750</t>
  </si>
  <si>
    <t>Elemento filtrante de óleo Modelo Carrier 06NA660028 para chiller a ar Carrier 30GXE227.386S com capacidade de 213,3 TR</t>
  </si>
  <si>
    <t>SF-03751</t>
  </si>
  <si>
    <t>Filtro de óleo Modelo Trane FLR01353 para chiller a ar Trane RTAA100DYB1AA0002 com capacidade de 100 TR</t>
  </si>
  <si>
    <t>SF-03752</t>
  </si>
  <si>
    <t>Filtro de óleo para chiller a ar Carrier 30GSP080386S com capacidade de 80 TR</t>
  </si>
  <si>
    <t>SF-03753</t>
  </si>
  <si>
    <t>Filtro de óleo para chiller a ar Trane CGAD060-HT(4T) com capacidade de 60 TR</t>
  </si>
  <si>
    <t>SF-03754</t>
  </si>
  <si>
    <t>Filtro de óleo para chiller a ar York YEAZ33BP3-46PA com capacidade de 50 TR</t>
  </si>
  <si>
    <t>SF-03755</t>
  </si>
  <si>
    <t>Filtro de óleo para chiller a ar Trane CGAD040-HT com capacidade de 40 TR</t>
  </si>
  <si>
    <t>SF-03756</t>
  </si>
  <si>
    <t>Filtro secador para linhas de refrigerante de chiller</t>
  </si>
  <si>
    <t>SF-03757</t>
  </si>
  <si>
    <t>Núcleo para filtro secador para linhas de refrigerante de chiller com sistema HCFC</t>
  </si>
  <si>
    <t>SF-03758</t>
  </si>
  <si>
    <t>Núcleo para filtro secador para linhas de refrigerante de chiller com sistema HFC</t>
  </si>
  <si>
    <t>SF-03759</t>
  </si>
  <si>
    <t>Separador de óleo para chiller a ar Trane RTAA100DYB1AA0002 com capacidade de 100 TR</t>
  </si>
  <si>
    <t>SF-03760</t>
  </si>
  <si>
    <t>Válvula de Expansão EXV modelo Trane VAL08030 para chiller Trane RTAA</t>
  </si>
  <si>
    <t>SF-03761</t>
  </si>
  <si>
    <t>Válvula de Expansão EXV para chiller a ar Carrier 30GXE227.386S com capacidade de 213,3 TR</t>
  </si>
  <si>
    <t>SF-03762</t>
  </si>
  <si>
    <t>Bobina de solenoide 10 W, 60 Hz, tensão de alimentação 24 V / 110 V / 220 V</t>
  </si>
  <si>
    <t>SF-03763</t>
  </si>
  <si>
    <t>Bobina de solenoide modelo Trane COL04723 ou equivalente para chiller Trane RTAA</t>
  </si>
  <si>
    <t>SF-03764</t>
  </si>
  <si>
    <t>Válvula solenoide modelo Trane VAL02843 ou equivalente para chiller Trane RTAA</t>
  </si>
  <si>
    <t>SF-03765</t>
  </si>
  <si>
    <t>Manômetro conexão 1/2" NPT ou 1/2" BSP, diâmetro 100 mm, classe B de exatidão ou superior</t>
  </si>
  <si>
    <t>SF-03766</t>
  </si>
  <si>
    <t>Manovacuômetro conexão 1/2" NPT ou 1/2" BSP, diâmetro 100 mm, classe B de exatidão ou superior</t>
  </si>
  <si>
    <t>SF-03767</t>
  </si>
  <si>
    <t>Termômetro Capela conexão 1/2" NPT ou 1/2" BSP, Escala 0 a 50°C, Líquido Vermelho, Haste Reta 50 mm</t>
  </si>
  <si>
    <t>SF-03768</t>
  </si>
  <si>
    <t>Resistência de aquecimento de Carter modelo Trane ELM01936 para chiller centrífugo Trane modelo CVGF1000DL0C64115101B2B1C2C49010400E3NN0B00T0 série G08C00202</t>
  </si>
  <si>
    <t>SF-03769</t>
  </si>
  <si>
    <t>Junta de expansão de borracha  EPDM, diâmetro nominal de 1 1/2"</t>
  </si>
  <si>
    <t>SF-03770</t>
  </si>
  <si>
    <t>Junta de expansão de borracha  EPDM, diâmetro nominal de 2"</t>
  </si>
  <si>
    <t>SF-03771</t>
  </si>
  <si>
    <t>Junta de expansão de borracha  EPDM, diâmetro nominal de 2 1/2"</t>
  </si>
  <si>
    <t>SF-03772</t>
  </si>
  <si>
    <t>Junta de expansão de borracha  EPDM, diâmetro nominal de 3"</t>
  </si>
  <si>
    <t>SF-03773</t>
  </si>
  <si>
    <t>Junta de expansão de borracha  EPDM, diâmetro nominal de 4"</t>
  </si>
  <si>
    <t>SF-03774</t>
  </si>
  <si>
    <t>Junta de expansão de borracha  EPDM, diâmetro nominal de 5"</t>
  </si>
  <si>
    <t>SF-03775</t>
  </si>
  <si>
    <t>Junta de expansão de borracha  EPDM, diâmetro nominal de 6"</t>
  </si>
  <si>
    <t>SF-03776</t>
  </si>
  <si>
    <t>Junta de expansão de borracha  EPDM, diâmetro nominal de 8"</t>
  </si>
  <si>
    <t>SF-03777</t>
  </si>
  <si>
    <t>Junta de expansão de borracha  EPDM, diâmetro nominal de 10"</t>
  </si>
  <si>
    <t>SF-03778</t>
  </si>
  <si>
    <t>Junta de expansão de borracha  EPDM, diâmetro nominal de 12"</t>
  </si>
  <si>
    <t>SF-03779</t>
  </si>
  <si>
    <t>Atuador de Damper para controle do tipo proporcional com 10 Nm de força</t>
  </si>
  <si>
    <t>SF-03780</t>
  </si>
  <si>
    <t>Atuador de Damper convencional (Non Fail-Safe) para controle do tipo ON/OFF e Floating com 20Nm de força</t>
  </si>
  <si>
    <t>SF-03781</t>
  </si>
  <si>
    <t>Soft starter Cutler-Hammer S811V72N3S ou equivalente, para chiller centrífugo Trane modelo CVGF1000DL0C64115101B2B1C2C49010400E3NN0B00T0 série G08C00202</t>
  </si>
  <si>
    <t>SF-03782</t>
  </si>
  <si>
    <t>Conjunto de tampas (2) para condensadora de chiller centrífugo Trane modelo CVGF1000DL0C64115101B2B1C2C49010400E3NN0B00T0 série G08C00202</t>
  </si>
  <si>
    <t>SF-03783</t>
  </si>
  <si>
    <t>Hélice para chiller a ar</t>
  </si>
  <si>
    <t>SF-03784</t>
  </si>
  <si>
    <t>Motobomba centrífuga monoestágio de eixo horizontal em sistema monobloco 12,5 CV, trifásica, motor 4 polos</t>
  </si>
  <si>
    <t>SF-03785</t>
  </si>
  <si>
    <t>Motobomba centrífuga monoestágio de eixo horizontal em sistema monobloco 5 CV, trifásica, motor 4 polos</t>
  </si>
  <si>
    <t>SF-03786</t>
  </si>
  <si>
    <t>Motobomba centrífuga monoestágio de eixo horizontal 12,5 CV, trifásica, motor 4 polos</t>
  </si>
  <si>
    <t>SF-03787</t>
  </si>
  <si>
    <t>Motobomba centrífuga monoestágio de eixo horizontal 40 CV, trifásica, motor 4 polos</t>
  </si>
  <si>
    <t>SF-03788</t>
  </si>
  <si>
    <t>Motobomba centrífuga monoestágio de eixo horizontal 60 CV, trifásica, motor 4 polos</t>
  </si>
  <si>
    <t>SF-03789</t>
  </si>
  <si>
    <t>Motobomba centrífuga monoestágio de eixo horizontal 100 CV, trifásica, motor 4 polos</t>
  </si>
  <si>
    <t>SF-03790</t>
  </si>
  <si>
    <t>Motobomba centrífuga monoestágio de eixo horizontal 200 CV, trifásica, motor 4 polos</t>
  </si>
  <si>
    <t>SF-03791</t>
  </si>
  <si>
    <t>Motobomba centrífuga monoestágio de eixo horizontal 60 CV, trifásica, motor 6 polos</t>
  </si>
  <si>
    <t>SF-03792</t>
  </si>
  <si>
    <t>Motobomba centrífuga monoestágio de eixo horizontal 7,5 CV, trifásica, motor 4 polos</t>
  </si>
  <si>
    <t>SF-03793</t>
  </si>
  <si>
    <t>Motobomba centrífuga monoestágio de eixo horizontal 5 CV, trifásica, motor 4 polos</t>
  </si>
  <si>
    <t>SF-03794</t>
  </si>
  <si>
    <t>Ar-condicionado do tipo janela com capacidade nominal mínima de 10.000 BTU/h</t>
  </si>
  <si>
    <t>SF-03795</t>
  </si>
  <si>
    <t>Ar-condicionado do tipo janela com capacidade nominal mínima de 18.000 BTU/h</t>
  </si>
  <si>
    <t>SF-03796</t>
  </si>
  <si>
    <t>Ar-condicionado do tipo janela com capacidade nominal mínima de 27.000 BTU/h</t>
  </si>
  <si>
    <t>SF-03797</t>
  </si>
  <si>
    <t>Ar-condicionado do tipo split hi-wall inverter com capacidade nominal mínima de 12.000 BTU/h</t>
  </si>
  <si>
    <t>SF-03798</t>
  </si>
  <si>
    <t>Ar-condicionado do tipo split hi-wall inverter com capacidade nominal mínima de 18.000 BTU/h</t>
  </si>
  <si>
    <t>SF-03799</t>
  </si>
  <si>
    <t>Ar-condicionado do tipo split hi-wall inverter com capacidade nominal mínima de 22.000 BTU/h</t>
  </si>
  <si>
    <t>SF-03800</t>
  </si>
  <si>
    <t>Ar-condicionado do tipo split dutado com capacidade nominal mínima de 24.000 BTU/h</t>
  </si>
  <si>
    <t>SF-03801</t>
  </si>
  <si>
    <t>Ar-condicionado do tipo split dutado com capacidade nominal mínima de 58.000 BTU/h</t>
  </si>
  <si>
    <t>SF-03802</t>
  </si>
  <si>
    <t>Ar-condicionado do tipo split dutado inverter com capacidade nominal mínima de 30.000 BTU/h</t>
  </si>
  <si>
    <t>SF-03803</t>
  </si>
  <si>
    <t>Ar-condicionado do tipo split piso-teto inverter com capacidade nominal mínima de 30.000BTU/h</t>
  </si>
  <si>
    <t>SF-03804</t>
  </si>
  <si>
    <t>Ar-condicionado do tipo split piso-teto inverter com capacidade nominal entre 35.000BTU/h (inclusive) e 46.000BTU/h (inclusive)</t>
  </si>
  <si>
    <t>SF-03805</t>
  </si>
  <si>
    <t>Ar-condicionado do tipo split piso-teto inverter com capacidade nominal mínima de 54.000BTU/h</t>
  </si>
  <si>
    <t>SF-03806</t>
  </si>
  <si>
    <t>Ar-condicionado do tipo fancolete hidrônico hi-wall com capacidade nominal mínima de 1,3 TR</t>
  </si>
  <si>
    <t>SF-03807</t>
  </si>
  <si>
    <t>Ar-condicionado do tipo fancolete hidrônico dutado com capacidade nominal mínima de 0,58 TR</t>
  </si>
  <si>
    <t>SF-03808</t>
  </si>
  <si>
    <t>Ar-condicionado do tipo fancolete hidrônico dutado com capacidade nominal mínima de 1,2 TR</t>
  </si>
  <si>
    <t>SF-03809</t>
  </si>
  <si>
    <t>Ar-condicionado do tipo fancolete hidrônico dutado com capacidade nominal mínima de 1,5 TR</t>
  </si>
  <si>
    <t>SF-03810</t>
  </si>
  <si>
    <t>Ar-condicionado do tipo fancolete hidrônico dutado com capacidade nominal mínima de 2,3 TR</t>
  </si>
  <si>
    <t>SF-03811</t>
  </si>
  <si>
    <t>Ar-condicionado do tipo fancolete hidrônico dutado com capacidade nominal mínima de 2,5 TR</t>
  </si>
  <si>
    <t>SF-03812</t>
  </si>
  <si>
    <t>Ar-condicionado do tipo fancolete hidrônico dutado com capacidade nominal mínima de 4,5 TR</t>
  </si>
  <si>
    <t>SF-03813</t>
  </si>
  <si>
    <t>Ar-condicionado do tipo fancolete hidrônico cassete com capacidade nominal mínima de 2,6 TR</t>
  </si>
  <si>
    <t>SF-03814</t>
  </si>
  <si>
    <t>Ar-condicionado do tipo fancolete hidrônico piso-teto com capacidade nominal entre 12.000BTU/h (inclusive) e 20.000BTU/h (inclusive)</t>
  </si>
  <si>
    <t>SF-03815</t>
  </si>
  <si>
    <t>Ar-condicionado do tipo fancolete hidrônico piso-teto com capacidade nominal entre 24.000BTU/h (inclusive) e 30.000BTU/h (inclusive)</t>
  </si>
  <si>
    <t>SF-03816</t>
  </si>
  <si>
    <t>Ar-condicionado do tipo fancolete hidrônico piso-teto com capacidade nominal entre 36.000BTU/h (inclusive) e 44.000BTU/h (inclusive)</t>
  </si>
  <si>
    <t>SF-03817</t>
  </si>
  <si>
    <t>Ar-condicionado do tipo fancolete hidrônico piso-teto com capacidade nominal entre 48.000BTU/h (inclusive) e 55.000BTU/h (inclusive)</t>
  </si>
  <si>
    <t>SF-03818</t>
  </si>
  <si>
    <t>Ar-condicionado do tipo self-contained wall-mounted modelo Carrier 50BWF36</t>
  </si>
  <si>
    <t>SF-03819</t>
  </si>
  <si>
    <t>Controle remoto para fancolete/split, com ou sem fio</t>
  </si>
  <si>
    <t>SF-03820</t>
  </si>
  <si>
    <t>Motor elétrico com eixo duplo, potência de 1/40 a 1/2 CV</t>
  </si>
  <si>
    <t>SF-03821</t>
  </si>
  <si>
    <t>Motor elétrico com eixo simples, potência de 1/40 a 1/2 CV</t>
  </si>
  <si>
    <t>SF-03822</t>
  </si>
  <si>
    <t>Placa eletrônica de controle de equipamento split monofásico</t>
  </si>
  <si>
    <t>SF-03823</t>
  </si>
  <si>
    <t>Placa eletrônica de controle de equipamento fancolete monofásico</t>
  </si>
  <si>
    <t>SF-03824</t>
  </si>
  <si>
    <t>Placa eletrônica de controle de equipamento split trifásico</t>
  </si>
  <si>
    <t>SF-03825</t>
  </si>
  <si>
    <t>Placa eletrônica de controle de equipamento split monofásico com compressor inverter</t>
  </si>
  <si>
    <t>SF-03826</t>
  </si>
  <si>
    <t xml:space="preserve">Bomba para condensado de ar-condicionado para instalação oculta </t>
  </si>
  <si>
    <t>SF-03827</t>
  </si>
  <si>
    <t>Bomba de condensado para aparelho tipo cassete</t>
  </si>
  <si>
    <t>SF-03828</t>
  </si>
  <si>
    <t>Filtro secador para aparelhos de capacidade de refrigeração de 2,5 TR (inclusive) até 5 TR (inclusive)</t>
  </si>
  <si>
    <t>SF-03829</t>
  </si>
  <si>
    <t>Filtro secador para aparelhos de capacidade de refrigeração de 5 TR (exclusive) até 7,5 TR (inclusive)</t>
  </si>
  <si>
    <t>SF-03830</t>
  </si>
  <si>
    <t>Filtro secador para aparelhos de capacidade de refrigeração de 7,5 TR (exclusive) até 10 TR (inclusive)</t>
  </si>
  <si>
    <t>SF-03831</t>
  </si>
  <si>
    <t>Filtro secador para aparelhos de capacidade de refrigeração de 10 TR (exclusive) até 12,5 TR (inclusive)</t>
  </si>
  <si>
    <t>SF-03832</t>
  </si>
  <si>
    <t>Filtro secador para aparelhos de capacidade de refrigeração de 12,5 TR (exclusive) até 15 TR (inclusive)</t>
  </si>
  <si>
    <t>SF-03833</t>
  </si>
  <si>
    <t>Filtro secador para aparelhos de capacidade de refrigeração de 15 TR (exclusive) até 17,5 TR (inclusive)</t>
  </si>
  <si>
    <t>SF-03834</t>
  </si>
  <si>
    <t>Filtro secador para aparelhos de capacidade de refrigeração de 17,5 TR (exclusive) até 20 TR (inclusive)</t>
  </si>
  <si>
    <t>SF-03835</t>
  </si>
  <si>
    <t>Filtro secador para aparelhos de capacidade de refrigeração de 20 TR (exclusive) até 25 TR (inclusive)</t>
  </si>
  <si>
    <t>SF-03836</t>
  </si>
  <si>
    <t>Filtro secador para aparelhos de capacidade de refrigeração de 25 TR (exclusive) até 30 TR (inclusive)</t>
  </si>
  <si>
    <t>SF-03837</t>
  </si>
  <si>
    <t xml:space="preserve">Suporte para unidade evaporadora de aparelho split ou fancolete </t>
  </si>
  <si>
    <t>SF-03838</t>
  </si>
  <si>
    <t xml:space="preserve">Suporte para unidade condensadora de aparelho split </t>
  </si>
  <si>
    <t>SF-03839</t>
  </si>
  <si>
    <t>Amortecedor de borracha (coxim) aparafusável para unidade condensadora de aparelho split</t>
  </si>
  <si>
    <t>SF-03840</t>
  </si>
  <si>
    <t>Amortecedor de borracha (coxim) aparafusável para fan-coil ou self-contained, com carga máxima suportada por amortecedor de 150 kg</t>
  </si>
  <si>
    <t>SF-03841</t>
  </si>
  <si>
    <t>Amortecedor de borracha (coxim) aparafusável para fan-coil ou self-contained, com carga máxima suportada por amortecedor de 240 kg</t>
  </si>
  <si>
    <t>SF-03842</t>
  </si>
  <si>
    <t>Placa de PVC de espessura 10mm, dimensões: 0,6 x 1,2 m, cor branca</t>
  </si>
  <si>
    <t>SF-03843</t>
  </si>
  <si>
    <t xml:space="preserve">Fita PVC 100 mm para acabamento em refrigeração </t>
  </si>
  <si>
    <t>SF-03844</t>
  </si>
  <si>
    <t xml:space="preserve">Fita aluminizada para refrigeração 48 mm </t>
  </si>
  <si>
    <t>SF-03845</t>
  </si>
  <si>
    <t>Mangueira emborrachada 3/4" para uso para condução de água gelada sob pressão (SAE 100 R1)</t>
  </si>
  <si>
    <t>SF-03846</t>
  </si>
  <si>
    <t>Válvula de controle 3 vias, controle on/off, 3/4",  acompanhada de atuador desacoplável compatível</t>
  </si>
  <si>
    <t>SF-03847</t>
  </si>
  <si>
    <t>Válvula de controle 3 vias, controle proporcional, 1",  acompanhada de atuador desacoplável compatível</t>
  </si>
  <si>
    <t>SF-03848</t>
  </si>
  <si>
    <t>Válvula de controle 3 vias, controle proporcional, 1 1/4",  acompanhada de atuador desacoplável compatível</t>
  </si>
  <si>
    <t>SF-03849</t>
  </si>
  <si>
    <t>Válvula de controle 3 vias, controle proporcional, 1 1/2",  acompanhada de atuador desacoplável compatível</t>
  </si>
  <si>
    <t>SF-03850</t>
  </si>
  <si>
    <t>Válvula de controle 3 vias, controle proporcional, 2",  acompanhada de atuador desacoplável compatível</t>
  </si>
  <si>
    <t>SF-03851</t>
  </si>
  <si>
    <t>Válvula de balanceamento e controle (PIBCV) 2 vias, controle on-off, 3/4"</t>
  </si>
  <si>
    <t>SF-03852</t>
  </si>
  <si>
    <t>Válvula de balanceamento e controle (PIBCV) 2 vias, controle on-off, 1"</t>
  </si>
  <si>
    <t>SF-03853</t>
  </si>
  <si>
    <t>Atuador para controle on/off para válvulas de diâmetro nominal de 1/2" a 1"</t>
  </si>
  <si>
    <t>SF-03854</t>
  </si>
  <si>
    <t>Válvula de balanceamento e controle (PIBCV) 2 vias, controle proporcional, 1/2"</t>
  </si>
  <si>
    <t>SF-03855</t>
  </si>
  <si>
    <t>Válvula de balanceamento e controle (PIBCV) 2 vias, controle proporcional, 3/4"</t>
  </si>
  <si>
    <t>SF-03856</t>
  </si>
  <si>
    <t>Válvula de balanceamento e controle (PIBCV) 2 vias, controle proporcional, 1"</t>
  </si>
  <si>
    <t>SF-03857</t>
  </si>
  <si>
    <t>Válvula de balanceamento e controle (PIBCV) 2 vias, controle proporcional, 1 1/4"</t>
  </si>
  <si>
    <t>SF-03858</t>
  </si>
  <si>
    <t>Atuador para controle proporcional para válvulas de diâmetro nominal de 1/2" a 1 1/4"</t>
  </si>
  <si>
    <t>SF-03859</t>
  </si>
  <si>
    <t>Válvula de balanceamento e controle (PIBCV) 2 vias, controle proporcional, 1 1/2"</t>
  </si>
  <si>
    <t>SF-03860</t>
  </si>
  <si>
    <t>Válvula de balanceamento e controle (PIBCV) 2 vias, controle proporcional, 2"</t>
  </si>
  <si>
    <t>SF-03861</t>
  </si>
  <si>
    <t>Atuador para controle proporcional para válvulas de diâmetro nominal de 1 1/2" a 2"</t>
  </si>
  <si>
    <t>Válvula de esfera em bronze ou latão niquelado, PN 25, diâmetro nominal 1/2"</t>
  </si>
  <si>
    <t>Válvula de esfera em bronze ou latão niquelado, PN 25, diâmetro nominal 3/4"</t>
  </si>
  <si>
    <t>Válvula de esfera em bronze ou latão niquelado, PN 25, diâmetro nominal 1"</t>
  </si>
  <si>
    <t>Válvula de esfera em bronze ou latão niquelado, PN 25, diâmetro nominal 1 1/4"</t>
  </si>
  <si>
    <t>Válvula de esfera em bronze ou latão niquelado, PN 25, diâmetro nominal 1 1/2"</t>
  </si>
  <si>
    <t>SF-03867</t>
  </si>
  <si>
    <t>Filtro em Y, fabricado em liga de cobre, filtro em aço inoxidável, PN20, diâmetro nominal 3/4”</t>
  </si>
  <si>
    <t>SF-03868</t>
  </si>
  <si>
    <t>Filtro em Y, fabricado em liga de cobre, filtro em aço inoxidável, PN20, diâmetro nominal 1”</t>
  </si>
  <si>
    <t>SF-03869</t>
  </si>
  <si>
    <t>Filtro em Y, fabricado em liga de cobre, filtro em aço inoxidável, PN20, diâmetro nominal 1 1/4”</t>
  </si>
  <si>
    <t>SF-03870</t>
  </si>
  <si>
    <t>Filtro em Y, fabricado em liga de cobre, filtro em aço inoxidável, PN20, diâmetro nominal 1 1/2”</t>
  </si>
  <si>
    <t>SF-03871</t>
  </si>
  <si>
    <t>Filtro em Y, classe de pressão 150 lbs, diâmetro nominal 2"</t>
  </si>
  <si>
    <t>SF-03872</t>
  </si>
  <si>
    <t>Filtro em Y, classe de pressão 150 lbs, diâmetro nominal 2 1/2"</t>
  </si>
  <si>
    <t>SF-03873</t>
  </si>
  <si>
    <t>Filtro em Y, classe de pressão 150 lbs, diâmetro nominal 3"</t>
  </si>
  <si>
    <t>SF-03874</t>
  </si>
  <si>
    <t>Filtro em Y, classe de pressão 150 lbs, diâmetro nominal 4"</t>
  </si>
  <si>
    <t>SF-03875</t>
  </si>
  <si>
    <t>Filtro em Y, classe de pressão 150 lbs, diâmetro nominal 5"</t>
  </si>
  <si>
    <t>SF-03876</t>
  </si>
  <si>
    <t>Filtro em Y, classe de pressão 150 lbs, diâmetro nominal 6"</t>
  </si>
  <si>
    <t>SF-03877</t>
  </si>
  <si>
    <t>Filtro em Y, classe de pressão 150 lbs, diâmetro nominal 8"</t>
  </si>
  <si>
    <t>SF-03878</t>
  </si>
  <si>
    <t>Filtro em Y, classe de pressão 150 lbs, diâmetro nominal 10"</t>
  </si>
  <si>
    <t>SF-03879</t>
  </si>
  <si>
    <t>Filtro em Y, classe de pressão 150 lbs, diâmetro nominal 12"</t>
  </si>
  <si>
    <t>SF-03880</t>
  </si>
  <si>
    <t>Eliminador de ar para líquidos, bitola da conexão roscada 3/4"</t>
  </si>
  <si>
    <t>SF-03881</t>
  </si>
  <si>
    <t>Acoplamento de garras tipo “E”, tamanho 82</t>
  </si>
  <si>
    <t>SF-03882</t>
  </si>
  <si>
    <t>Acoplamento de garras tipo “E”, tamanho 97</t>
  </si>
  <si>
    <t>SF-03883</t>
  </si>
  <si>
    <t>Acoplamento de garras tipo “E”, tamanho 112</t>
  </si>
  <si>
    <t>SF-03884</t>
  </si>
  <si>
    <t>Acoplamento de garras tipo “E”, tamanho 128</t>
  </si>
  <si>
    <t>SF-03885</t>
  </si>
  <si>
    <t>Acoplamento de garras tipo “E”, tamanho 148</t>
  </si>
  <si>
    <t>SF-03886</t>
  </si>
  <si>
    <t>Acoplamento de garras tipo “E”, tamanho 194</t>
  </si>
  <si>
    <t>SF-03887</t>
  </si>
  <si>
    <t>Acoplamento tipo FRC, tamanho 110, com furo piloto ou bucha cônica</t>
  </si>
  <si>
    <t>SF-03888</t>
  </si>
  <si>
    <t>Contator tripolar com capacidade de corrente de até 96 A</t>
  </si>
  <si>
    <t>SF-03889</t>
  </si>
  <si>
    <t>Contato auxiliar para contator tripolar</t>
  </si>
  <si>
    <t>SF-03890</t>
  </si>
  <si>
    <t>Contator tripolar com capacidade de corrente de até 150 A</t>
  </si>
  <si>
    <t>SF-03891</t>
  </si>
  <si>
    <t>Alicate alargador de tubo PEX multicamada para gás 16 à 32 mm</t>
  </si>
  <si>
    <t>SF-03892</t>
  </si>
  <si>
    <t>Contator tripolar com capacidade de corrente de 250 A até 305 A</t>
  </si>
  <si>
    <t>SF-03893</t>
  </si>
  <si>
    <t>Alinhador de tubo PEX multicamada para gás 16 à 32 mm</t>
  </si>
  <si>
    <t>SF-03894</t>
  </si>
  <si>
    <t>Relé eletromecânico de sobrecarga para correntes de até 97 A</t>
  </si>
  <si>
    <t>SF-03895</t>
  </si>
  <si>
    <t>Relé eletromecânico de sobrecarga para correntes de até 150 A</t>
  </si>
  <si>
    <t>SF-03896</t>
  </si>
  <si>
    <t>Condutor flexível tetrapolar 0,6/1 kV 4 x 2,5 mm²</t>
  </si>
  <si>
    <t>SF-03897</t>
  </si>
  <si>
    <t>Condutor flexível tetrapolar 0,6/1 kV 4 x 1,5 mm²</t>
  </si>
  <si>
    <t>SF-03898</t>
  </si>
  <si>
    <t>Sensor de temperatura para duto (haste) NTC10K2 ou NTC10K3</t>
  </si>
  <si>
    <t>SF-03899</t>
  </si>
  <si>
    <t>Sensor de temperatura para duto (haste) PT100, 2 ou 3 fios</t>
  </si>
  <si>
    <t>SF-03900</t>
  </si>
  <si>
    <t>Sensor de CO2 para duto (haste), 0-10 V ou 4-20 mA, faixa de medição 0 a 2000 ppm, precisão ± 50 ppm + 3% do valor de medição</t>
  </si>
  <si>
    <t>SF-03901</t>
  </si>
  <si>
    <t>Termostato para controle de temperatura ambiente, para comando de unidades fancoil com válvula de água gelada e ventilador de 3 velocidades</t>
  </si>
  <si>
    <t>SF-03902</t>
  </si>
  <si>
    <t>Termostato para controle proporcional de válvula de controle de fancoil</t>
  </si>
  <si>
    <t>SF-03903</t>
  </si>
  <si>
    <t>Transformador de comando 50 VA</t>
  </si>
  <si>
    <t>SF-03904</t>
  </si>
  <si>
    <t>Pressostato diferencial para ar, ajuste de diferencial de pressão 50–500 Pa</t>
  </si>
  <si>
    <t>SF-03905</t>
  </si>
  <si>
    <t>Controladora Carrier CC6400</t>
  </si>
  <si>
    <t>SF-03906</t>
  </si>
  <si>
    <t>Controladora Carrier CC6400 I/O</t>
  </si>
  <si>
    <t>SF-03907</t>
  </si>
  <si>
    <t>Controladora Carrier CC1600</t>
  </si>
  <si>
    <t>SF-03909</t>
  </si>
  <si>
    <t>Gerenciadora de Rede Trane Tracer Summit BMTX-BCU</t>
  </si>
  <si>
    <t>SF-03910</t>
  </si>
  <si>
    <t>Controladora Trane Tracer MP580/581</t>
  </si>
  <si>
    <t>SF-03911</t>
  </si>
  <si>
    <t>Módulo de expansão Trane Tracer EX2</t>
  </si>
  <si>
    <t>SF-03912</t>
  </si>
  <si>
    <t>Termostato de sala (Wired Zone Sensor) modelo Trane SEN01447</t>
  </si>
  <si>
    <t>SF-03913</t>
  </si>
  <si>
    <t>Unidade de volume de ar variável (VAV) 6" modelo VariTrane VCCF06000H0DD11A00000L3000000000S00</t>
  </si>
  <si>
    <t>SF-03914</t>
  </si>
  <si>
    <t>Tubo sanfonizado em liga de cobre Tomback com pontas lisas de cobre, diâmetro nominal 1/4"</t>
  </si>
  <si>
    <t>SF-03915</t>
  </si>
  <si>
    <t>Tubo sanfonizado em liga de cobre Tomback com pontas lisas de cobre, diâmetro nominal 3/8"</t>
  </si>
  <si>
    <t>SF-03916</t>
  </si>
  <si>
    <t>Tubo sanfonizado em liga de cobre Tomback com pontas lisas de cobre, diâmetro nominal 1/2"</t>
  </si>
  <si>
    <t>SF-03917</t>
  </si>
  <si>
    <t>Tubo sanfonizado em liga de cobre Tomback com pontas lisas de cobre, diâmetro nominal 3/4"</t>
  </si>
  <si>
    <t>SF-03918</t>
  </si>
  <si>
    <t>Tubo sanfonizado em liga de cobre Tomback com pontas lisas de cobre, diâmetro nominal 1"</t>
  </si>
  <si>
    <t>SF-03919</t>
  </si>
  <si>
    <t>Tubo sanfonizado em liga de cobre Tomback com pontas lisas de cobre, diâmetro nominal 1 1/4"</t>
  </si>
  <si>
    <t>SF-03920</t>
  </si>
  <si>
    <t>Tubo sanfonizado em liga de cobre Tomback com pontas lisas de cobre, diâmetro nominal 1 1/2"</t>
  </si>
  <si>
    <t>SF-03921</t>
  </si>
  <si>
    <t>Tubo sanfonizado em liga de cobre Tomback com pontas lisas de cobre, diâmetro nominal 2"</t>
  </si>
  <si>
    <t>Tubo de aço-carbono galvanizado de 1/2", ABNT NBR 5590 grau B, Sch 40</t>
  </si>
  <si>
    <t>Cotovelo de 90 graus de ferro fundido galvanizado de 1/2"</t>
  </si>
  <si>
    <t>União de ferro fundido galvanizado de 1/2"</t>
  </si>
  <si>
    <t>Niple de ferro fundido galvanizado de 1/2"</t>
  </si>
  <si>
    <t>Luva de ferro fundido galvanizado de 1/2"</t>
  </si>
  <si>
    <t>Cap ou tampão de ferro fundido galvanizado de 1/2"</t>
  </si>
  <si>
    <t>Te de ferro fundido galvanizado de 1/2"</t>
  </si>
  <si>
    <t>Plug ou bujão de ferro fundido galvanizado de 1/2"</t>
  </si>
  <si>
    <t>SF-03930</t>
  </si>
  <si>
    <t>Meia luva de aço carbono de 1/2"</t>
  </si>
  <si>
    <t>Tubo de aço-carbono galvanizado de 3/4", ABNT NBR 5590 grau B, Sch 40</t>
  </si>
  <si>
    <t>Cotovelo de 90 graus de ferro fundido galvanizado de 3/4"</t>
  </si>
  <si>
    <t>União de ferro fundido galvanizado de 3/4"</t>
  </si>
  <si>
    <t>Niple de ferro fundido galvanizado de 3/4"</t>
  </si>
  <si>
    <t>Luva de ferro fundido galvanizado de 3/4"</t>
  </si>
  <si>
    <t>Cap ou tampão de ferro fundido galvanizado de 3/4"</t>
  </si>
  <si>
    <t>Te de ferro fundido galvanizado de 3/4"</t>
  </si>
  <si>
    <t>Plug ou bujão de ferro fundido galvanizado de 3/4"</t>
  </si>
  <si>
    <t>SF-03939</t>
  </si>
  <si>
    <t>Meia luva de aço carbono de 3/4"</t>
  </si>
  <si>
    <t>Bucha de redução de ferro fundido galvanizado de 3/4" X 1/2"</t>
  </si>
  <si>
    <t>Luva de redução de ferro fundido galvanizado de 3/4" X 1/2"</t>
  </si>
  <si>
    <t>Niple de redução de ferro fundido galvanizado de 3/4" X 1/2"</t>
  </si>
  <si>
    <t>Tubo de aço-carbono galvanizado de 1", ABNT NBR 5590 grau B, Sch 40</t>
  </si>
  <si>
    <t>Cotovelo de 90 graus de ferro fundido galvanizado de 1"</t>
  </si>
  <si>
    <t>União de ferro fundido galvanizado de 1"</t>
  </si>
  <si>
    <t>Niple de ferro fundido galvanizado de 1"</t>
  </si>
  <si>
    <t>Luva de ferro fundido galvanizado de 1"</t>
  </si>
  <si>
    <t>Cap ou tampão de ferro fundido galvanizado de 1"</t>
  </si>
  <si>
    <t>Te de ferro fundido galvanizado de 1"</t>
  </si>
  <si>
    <t>Plug ou bujão de ferro fundido galvanizado de 1"</t>
  </si>
  <si>
    <t>SF-03951</t>
  </si>
  <si>
    <t>Meia luva de aço carbono de 1"</t>
  </si>
  <si>
    <t>Bucha de redução de ferro fundido galvanizado de 1" X 3/4"</t>
  </si>
  <si>
    <t>Luva de redução de ferro fundido galvanizado de 1" X 3/4"</t>
  </si>
  <si>
    <t>Niple de redução de ferro fundido galvanizado de 1" X 3/4"</t>
  </si>
  <si>
    <t>Tubo de aço-carbono galvanizado de 1 1/4", ABNT NBR 5590 grau B, Sch 40</t>
  </si>
  <si>
    <t>Cotovelo de 90 graus de ferro fundido galvanizado de 1 1/4"</t>
  </si>
  <si>
    <t>União de ferro fundido galvanizado de 1 1/4"</t>
  </si>
  <si>
    <t>Niple de ferro fundido galvanizado de 1 1/4"</t>
  </si>
  <si>
    <t>Luva de ferro fundido galvanizado de 1 1/4"</t>
  </si>
  <si>
    <t>Cap ou tampão de ferro fundido galvanizado de 1 1/4"</t>
  </si>
  <si>
    <t>Te de ferro fundido galvanizado de 1 1/4"</t>
  </si>
  <si>
    <t>Plug ou bujão de ferro fundido galvanizado de 1 1/4"</t>
  </si>
  <si>
    <t>SF-03963</t>
  </si>
  <si>
    <t>Meia luva de aço carbono de 1 1/4"</t>
  </si>
  <si>
    <t>Bucha de redução de ferro fundido galvanizado de 1 1/4" X 3/4"</t>
  </si>
  <si>
    <t>Luva de redução de ferro fundido galvanizado de 1 1/4" X 3/4"</t>
  </si>
  <si>
    <t>Niple de redução de ferro fundido galvanizado de 1 1/4" X 3/4"</t>
  </si>
  <si>
    <t>Bucha de redução de ferro fundido galvanizado de 1 1/4" X 1"</t>
  </si>
  <si>
    <t>Luva de redução de ferro fundido galvanizado de 1 1/4" X 1"</t>
  </si>
  <si>
    <t>Niple de redução de ferro fundido galvanizado de 1 1/4" X 1"</t>
  </si>
  <si>
    <t>Tubo de aço-carbono galvanizado de 1 1/2", ABNT NBR 5590 grau B, Sch 40</t>
  </si>
  <si>
    <t>Cotovelo de 90 graus de ferro fundido galvanizado de 1 1/2"</t>
  </si>
  <si>
    <t>União de ferro fundido galvanizado de 1 1/2"</t>
  </si>
  <si>
    <t>Niple de ferro fundido galvanizado de 1 1/2"</t>
  </si>
  <si>
    <t>Luva de ferro fundido galvanizado de 1 1/2"</t>
  </si>
  <si>
    <t>Cap ou tampão de ferro fundido galvanizado de 1 1/2"</t>
  </si>
  <si>
    <t>Te de ferro fundido galvanizado de 1 1/2"</t>
  </si>
  <si>
    <t>Plug ou bujão de ferro fundido galvanizado de 1 1/2"</t>
  </si>
  <si>
    <t>SF-03978</t>
  </si>
  <si>
    <t>Meia luva de aço carbono de 1 1/2"</t>
  </si>
  <si>
    <t>Bucha de redução de ferro fundido galvanizado de 1 1/2" X 1"</t>
  </si>
  <si>
    <t>Luva de redução de ferro fundido galvanizado de 1 1/2" X 1"</t>
  </si>
  <si>
    <t>Niple de redução de ferro fundido galvanizado de 1 1/2" X 1"</t>
  </si>
  <si>
    <t>Tubo de aço-carbono galvanizado de 2", ABNT NBR 5590 grau B, Sch 40</t>
  </si>
  <si>
    <t>Cotovelo de 90 graus de ferro fundido galvanizado de 2"</t>
  </si>
  <si>
    <t>União de ferro fundido galvanizado de 2"</t>
  </si>
  <si>
    <t>Niple de ferro fundido galvanizado de 2"</t>
  </si>
  <si>
    <t>Luva de ferro fundido galvanizado de 2"</t>
  </si>
  <si>
    <t>Cap ou tampão de ferro fundido galvanizado de 2"</t>
  </si>
  <si>
    <t>Te de ferro fundido galvanizado de 2"</t>
  </si>
  <si>
    <t>Plug ou bujão de ferro fundido galvanizado de 2"</t>
  </si>
  <si>
    <t>Tubo de aço-carbono galvanizado de 2 1/2", ABNT NBR 5590 grau B, Sch 40</t>
  </si>
  <si>
    <t>Cotovelo de 90 graus de ferro fundido galvanizado de 2 1/2"</t>
  </si>
  <si>
    <t>União de ferro fundido galvanizado de 2 1/2"</t>
  </si>
  <si>
    <t>Niple de ferro fundido galvanizado de 2 1/2"</t>
  </si>
  <si>
    <t>Luva de ferro fundido galvanizado de 2 1/2"</t>
  </si>
  <si>
    <t>Cap ou tampão de ferro fundido galvanizado de 2 1/2"</t>
  </si>
  <si>
    <t>Te de ferro fundido galvanizado de 2 1/2"</t>
  </si>
  <si>
    <t>Plug ou bujão de ferro fundido galvanizado de 2 1/2"</t>
  </si>
  <si>
    <t>Tubo de aço-carbono preto sem costura de 3", NBR 5590 grau B, Sch 40</t>
  </si>
  <si>
    <t>SF-03999</t>
  </si>
  <si>
    <t>Curva raio curto 90° em aço carbono para solda de topo de 3"</t>
  </si>
  <si>
    <t>SF-04000</t>
  </si>
  <si>
    <t>Curva raio longo 90° em aço carbono para solda de topo de 3"</t>
  </si>
  <si>
    <t>SF-04001</t>
  </si>
  <si>
    <t>Curva raio longo 45° em aço carbono para solda de topo de 3"</t>
  </si>
  <si>
    <t>SF-04002</t>
  </si>
  <si>
    <t>Cap ou tampão em aço carbono para solda de topo de 3"</t>
  </si>
  <si>
    <t>SF-04003</t>
  </si>
  <si>
    <t>Te em aço carbono para solda de topo de 3"</t>
  </si>
  <si>
    <t>SF-04004</t>
  </si>
  <si>
    <t>Tubo de aço-carbono preto sem costura de 3 1/2", NBR 5590 grau B, Sch 40</t>
  </si>
  <si>
    <t>SF-04005</t>
  </si>
  <si>
    <t>Curva raio curto 90° em aço carbono para solda de topo de 3 1/2"</t>
  </si>
  <si>
    <t>SF-04006</t>
  </si>
  <si>
    <t>Curva raio longo 90° em aço carbono para solda de topo de 3 1/2"</t>
  </si>
  <si>
    <t>SF-04007</t>
  </si>
  <si>
    <t>Curva raio longo 45° em aço carbono para solda de topo de 3 1/2"</t>
  </si>
  <si>
    <t>SF-04008</t>
  </si>
  <si>
    <t>Cap ou tampão em aço carbono para solda de topo de 3 1/2"</t>
  </si>
  <si>
    <t>SF-04009</t>
  </si>
  <si>
    <t>Te em aço carbono para solda de topo de 3 1/2"</t>
  </si>
  <si>
    <t>Tubo de aço-carbono preto sem costura de 4", NBR 5590 grau B, Sch 40</t>
  </si>
  <si>
    <t>SF-04011</t>
  </si>
  <si>
    <t>Curva raio curto 90° em aço carbono para solda de topo de 4"</t>
  </si>
  <si>
    <t>SF-04012</t>
  </si>
  <si>
    <t>Curva raio longo 90° em aço carbono para solda de topo de 4"</t>
  </si>
  <si>
    <t>SF-04013</t>
  </si>
  <si>
    <t>Curva raio longo 45° em aço carbono para solda de topo de 4"</t>
  </si>
  <si>
    <t>SF-04014</t>
  </si>
  <si>
    <t>Cap ou tampão em aço carbono para solda de topo de 4"</t>
  </si>
  <si>
    <t>SF-04015</t>
  </si>
  <si>
    <t>Te em aço carbono para solda de topo de 4"</t>
  </si>
  <si>
    <t>Tubo de aço-carbono preto sem costura de 5", NBR 5590 grau B, Sch 40</t>
  </si>
  <si>
    <t>SF-04017</t>
  </si>
  <si>
    <t>Curva raio curto 90° em aço carbono para solda de topo de 5"</t>
  </si>
  <si>
    <t>SF-04018</t>
  </si>
  <si>
    <t>Curva raio longo 90° em aço carbono para solda de topo de 5"</t>
  </si>
  <si>
    <t>SF-04019</t>
  </si>
  <si>
    <t>Curva raio longo 45° em aço carbono para solda de topo de 5"</t>
  </si>
  <si>
    <t>SF-04020</t>
  </si>
  <si>
    <t>Cap ou tampão em aço carbono para solda de topo de 5"</t>
  </si>
  <si>
    <t>SF-04021</t>
  </si>
  <si>
    <t>Te em aço carbono para solda de topo de 5"</t>
  </si>
  <si>
    <t>SF-04022</t>
  </si>
  <si>
    <t>Flange de pescoço, classe 150, de 5"</t>
  </si>
  <si>
    <t>Tubo de aço-carbono preto sem costura de 6", NBR 5590 grau B, Sch 40</t>
  </si>
  <si>
    <t>SF-04024</t>
  </si>
  <si>
    <t>Curva raio curto 90° em aço carbono para solda de topo de 6"</t>
  </si>
  <si>
    <t>SF-04025</t>
  </si>
  <si>
    <t>Curva raio longo 90° em aço carbono para solda de topo de 6"</t>
  </si>
  <si>
    <t>SF-04026</t>
  </si>
  <si>
    <t>Curva raio longo 45° em aço carbono para solda de topo de 6"</t>
  </si>
  <si>
    <t>SF-04027</t>
  </si>
  <si>
    <t>Cap ou tampão em aço carbono para solda de topo de 6"</t>
  </si>
  <si>
    <t>SF-04028</t>
  </si>
  <si>
    <t>Te em aço carbono para solda de topo de 6"</t>
  </si>
  <si>
    <t>Tubo de aço-carbono preto sem costura de 8", NBR 5590 grau B, Sch 40</t>
  </si>
  <si>
    <t>SF-04030</t>
  </si>
  <si>
    <t>Curva raio curto 90° em aço carbono para solda de topo de 8"</t>
  </si>
  <si>
    <t>SF-04031</t>
  </si>
  <si>
    <t>Curva raio longo 90° em aço carbono para solda de topo de 8"</t>
  </si>
  <si>
    <t>SF-04032</t>
  </si>
  <si>
    <t>Curva raio longo 45° em aço carbono para solda de topo de 8"</t>
  </si>
  <si>
    <t>SF-04033</t>
  </si>
  <si>
    <t>Cap ou tampão em aço carbono para solda de topo de 8"</t>
  </si>
  <si>
    <t>SF-04034</t>
  </si>
  <si>
    <t>Te em aço carbono para solda de topo de 8"</t>
  </si>
  <si>
    <t>SF-04035</t>
  </si>
  <si>
    <t>Redução concêntrica para solda de topo de 8" x 5"</t>
  </si>
  <si>
    <t>Tubo de PVC soldável para dreno de 25 mm</t>
  </si>
  <si>
    <t>Joelho de PVC soldável para dreno de 25 mm</t>
  </si>
  <si>
    <t>Luva de PVC soldável para dreno de 25 mm</t>
  </si>
  <si>
    <t>Te de PVC soldável para dreno de 25 mm</t>
  </si>
  <si>
    <t>Tubo de PVC soldável para dreno de 32 mm</t>
  </si>
  <si>
    <t>Joelho de PVC soldável para dreno de 32 mm</t>
  </si>
  <si>
    <t>Luva de PVC soldável para dreno de 32 mm</t>
  </si>
  <si>
    <t>Te de PVC soldável para dreno de 32 mm</t>
  </si>
  <si>
    <t>Bucha de redução de PVC soldável para dreno de 32 mm X 25 mm</t>
  </si>
  <si>
    <t>Tubo de cobre flexível sem costura de 1/4"</t>
  </si>
  <si>
    <t>SF-04046</t>
  </si>
  <si>
    <t>Cotovelo de cobre de 1/4"</t>
  </si>
  <si>
    <t>SF-04047</t>
  </si>
  <si>
    <t>Luva de cobre de 1/4"</t>
  </si>
  <si>
    <t>Tubo de cobre flexível sem costura de 3/8"</t>
  </si>
  <si>
    <t>SF-04049</t>
  </si>
  <si>
    <t>Cotovelo de cobre de 3/8"</t>
  </si>
  <si>
    <t>SF-04050</t>
  </si>
  <si>
    <t>Luva de cobre de 3/8"</t>
  </si>
  <si>
    <t>Tubo de cobre flexível sem costura de 1/2"</t>
  </si>
  <si>
    <t>Cotovelo de cobre de 1/2"</t>
  </si>
  <si>
    <t>Luva de cobre de 1/2"</t>
  </si>
  <si>
    <t>Tubo de cobre flexível sem costura de 5/8"</t>
  </si>
  <si>
    <t>SF-04055</t>
  </si>
  <si>
    <t>Cotovelo de cobre de 5/8"</t>
  </si>
  <si>
    <t>SF-04056</t>
  </si>
  <si>
    <t>Luva de cobre de 5/8"</t>
  </si>
  <si>
    <t>Tubo de cobre flexível sem costura de 3/4"</t>
  </si>
  <si>
    <t>Cotovelo de cobre de 3/4"</t>
  </si>
  <si>
    <t>Luva de cobre de 3/4"</t>
  </si>
  <si>
    <t>SF-04060</t>
  </si>
  <si>
    <t>Tubo de cobre rígido sem costura de 7/8"</t>
  </si>
  <si>
    <t>SF-04061</t>
  </si>
  <si>
    <t>Cotovelo de cobre de 7/8"</t>
  </si>
  <si>
    <t>SF-04062</t>
  </si>
  <si>
    <t>Luva de cobre de 7/8"</t>
  </si>
  <si>
    <t>SF-04063</t>
  </si>
  <si>
    <t>Te de cobre de 7/8"</t>
  </si>
  <si>
    <t>Tubo de cobre rígido sem costura de 1"</t>
  </si>
  <si>
    <t>Cotovelo de cobre de 1"</t>
  </si>
  <si>
    <t>Luva de cobre de 1"</t>
  </si>
  <si>
    <t>SF-04067</t>
  </si>
  <si>
    <t>Tubo de cobre rígido sem costura de 1 1/8"</t>
  </si>
  <si>
    <t>SF-04068</t>
  </si>
  <si>
    <t>Cotovelo de cobre de 1 1/8"</t>
  </si>
  <si>
    <t>SF-04069</t>
  </si>
  <si>
    <t>Luva de cobre de 1 1/8"</t>
  </si>
  <si>
    <t>SF-04070</t>
  </si>
  <si>
    <t>Tubo de cobre rígido sem costura de 1 3/8"</t>
  </si>
  <si>
    <t>Cotovelo de cobre de 1 3/8"</t>
  </si>
  <si>
    <t>Luva de cobre de 1 3/8"</t>
  </si>
  <si>
    <t>SF-04073</t>
  </si>
  <si>
    <t>Tubo de cobre rígido sem costura de 1 5/8"</t>
  </si>
  <si>
    <t>Cotovelo de cobre de 1 5/8"</t>
  </si>
  <si>
    <t>Luva de cobre de 1 5/8"</t>
  </si>
  <si>
    <t>SF-04076</t>
  </si>
  <si>
    <t>Isolamento elastomérico em formato de tubo ou coquilha de espessura M, próprio para tubulação de cobre de diâmetro nominal 1/4"</t>
  </si>
  <si>
    <t>SF-04077</t>
  </si>
  <si>
    <t>Isolamento elastomérico em formato de tubo ou coquilha de espessura M, próprio para tubulação de cobre de diâmetro nominal 3/8"</t>
  </si>
  <si>
    <t>SF-04078</t>
  </si>
  <si>
    <t>Isolamento elastomérico em formato de tubo ou coquilha de espessura M, próprio para tubulação de cobre de diâmetro nominal 1/2"</t>
  </si>
  <si>
    <t>SF-04079</t>
  </si>
  <si>
    <t>Isolamento elastomérico em formato de tubo ou coquilha de espessura M, próprio para tubulação de cobre de diâmetro nominal 5/8"</t>
  </si>
  <si>
    <t>SF-04080</t>
  </si>
  <si>
    <t>Isolamento elastomérico em formato de tubo ou coquilha de espessura M, próprio para tubulação de cobre de diâmetro nominal 3/4"</t>
  </si>
  <si>
    <t>SF-04081</t>
  </si>
  <si>
    <t>Isolamento elastomérico em formato de tubo ou coquilha de espessura M, próprio para tubulação de cobre de diâmetro nominal 7/8" e para tubulação de ferro de diâmetro nominal 1/2"</t>
  </si>
  <si>
    <t>SF-04082</t>
  </si>
  <si>
    <t>Isolamento elastomérico em formato de tubo ou coquilha de espessura M, próprio para tubulação de cobre de diâmetro nominal 1"</t>
  </si>
  <si>
    <t>SF-04083</t>
  </si>
  <si>
    <t>Isolamento elastomérico em formato de tubo ou coquilha de espessura M, próprio para tubulação de cobre de diâmetro nominal 1 1/8" e para tubulação de ferro de diâmetro nominal 3/4"</t>
  </si>
  <si>
    <t>SF-04084</t>
  </si>
  <si>
    <t>Isolamento elastomérico em formato de tubo ou coquilha de espessura M, próprio para tubulação de cobre de diâmetro nominal 1 3/8" e para tubulação de ferro de diâmetro nominal 1"</t>
  </si>
  <si>
    <t>SF-04085</t>
  </si>
  <si>
    <t>Isolamento elastomérico em formato de tubo ou coquilha de espessura M, próprio para tubulação de cobre de diâmetro nominal 1 5/8" e para tubulação de ferro de diâmetro nominal 1 1/4"</t>
  </si>
  <si>
    <t>SF-04086</t>
  </si>
  <si>
    <t>Isolamento elastomérico em formato de tubo ou coquilha de espessura M, próprio para tubulação de ferro de diâmetro nominal 1 1/2"</t>
  </si>
  <si>
    <t>SF-04087</t>
  </si>
  <si>
    <t>Isolamento elastomérico em formato de tubo ou coquilha de espessura M, próprio para tubulação de ferro de diâmetro nominal 2"</t>
  </si>
  <si>
    <t>SF-04088</t>
  </si>
  <si>
    <t>Isolamento elastomérico em formato de tubo ou coquilha de espessura M, próprio para tubulação de ferro de diâmetro nominal 2 1/2"</t>
  </si>
  <si>
    <t>SF-04089</t>
  </si>
  <si>
    <t>Isolamento elastomérico em formato de tubo ou coquilha de espessura M, próprio para tubulação de ferro de diâmetro nominal 3"</t>
  </si>
  <si>
    <t>SF-04090</t>
  </si>
  <si>
    <t>Isolamento elastomérico em formato de tubo ou coquilha de espessura M, próprio para tubulação de ferro de diâmetro nominal 3 1/2"</t>
  </si>
  <si>
    <t>SF-04091</t>
  </si>
  <si>
    <t>Isolamento elastomérico em formato de tubo ou coquilha de espessura M, próprio para tubulação de ferro de diâmetro nominal 4"</t>
  </si>
  <si>
    <t>SF-04092</t>
  </si>
  <si>
    <t>Isolamento elastomérico em formato de tubo ou coquilha de espessura M, próprio para tubulação de ferro de diâmetro nominal 5"</t>
  </si>
  <si>
    <t>SF-04093</t>
  </si>
  <si>
    <t>Isolamento elastomérico em formato de tubo ou coquilha de espessura M, próprio para tubulação de ferro de diâmetro nominal 6"</t>
  </si>
  <si>
    <t>SF-04094</t>
  </si>
  <si>
    <t>Isolamento elastomérico em formato de prancha de espessura M</t>
  </si>
  <si>
    <t>SF-04095</t>
  </si>
  <si>
    <t>Isolamento elastomérico em formato de prancha autoadesiva de espessura M</t>
  </si>
  <si>
    <t>SF-04096</t>
  </si>
  <si>
    <t xml:space="preserve">Proteção mecânica em alumínio </t>
  </si>
  <si>
    <t>Chapa de aço galvanizada</t>
  </si>
  <si>
    <t>SF-04098</t>
  </si>
  <si>
    <t xml:space="preserve">Duto flexível 6” </t>
  </si>
  <si>
    <t>SF-04099</t>
  </si>
  <si>
    <t xml:space="preserve">Duto flexível 8” </t>
  </si>
  <si>
    <t>SF-04100</t>
  </si>
  <si>
    <t>Gás refrigerante R-410A, apenas para instalações de equipamentos unitários novos</t>
  </si>
  <si>
    <t>SF-04101</t>
  </si>
  <si>
    <t>Gás refrigerante R-32, apenas para instalações de equipamentos unitários novos</t>
  </si>
  <si>
    <t>SF-04102</t>
  </si>
  <si>
    <t>Óleo polyolester para chiller a ar Carrier 30GXE227.386S com capacidade de 213,3 TR</t>
  </si>
  <si>
    <t>SF-04103</t>
  </si>
  <si>
    <t>Óleo para chiller centrífugo Trane CVGF1000</t>
  </si>
  <si>
    <t>SF-04104</t>
  </si>
  <si>
    <t>Óleo para chiller a ar Trane RTAA100DYB1AA0002 com capacidade de 100 TR</t>
  </si>
  <si>
    <t>SF-04105</t>
  </si>
  <si>
    <t>Óleo para chiller a ar Carrier 30GSP080386S com capacidade de 80 TR</t>
  </si>
  <si>
    <t>SF-04106</t>
  </si>
  <si>
    <t>Óleo para chillers a ar Trane CGAD060-HT(4T) com capacidade de 60 TR e Trane CGAD040-HT com capacidade de 40 TR</t>
  </si>
  <si>
    <t>SF-04107</t>
  </si>
  <si>
    <t>Óleo para chiller a ar York YEAZ33BP3-46PA com capacidade de 50 TR</t>
  </si>
  <si>
    <t>SF-04108</t>
  </si>
  <si>
    <t>Alicate de pressão de 11"</t>
  </si>
  <si>
    <t>SF-04109</t>
  </si>
  <si>
    <t>Alicate rebitador</t>
  </si>
  <si>
    <t>SF-04110</t>
  </si>
  <si>
    <t>Almotolia 250 ml</t>
  </si>
  <si>
    <t>SF-04111</t>
  </si>
  <si>
    <t>Arco de serra de alta tensão</t>
  </si>
  <si>
    <t>SF-04112</t>
  </si>
  <si>
    <t>Aspirador compacto para sólidos e líquidos</t>
  </si>
  <si>
    <t>SF-04113</t>
  </si>
  <si>
    <t xml:space="preserve">Aspirador industrial para sólidos e líquidos </t>
  </si>
  <si>
    <t>SF-04114</t>
  </si>
  <si>
    <t>Balde plástico de 10 L com alça de ferro</t>
  </si>
  <si>
    <t>SF-04115</t>
  </si>
  <si>
    <t>Bomba manual para graxa 400 cm3</t>
  </si>
  <si>
    <t>SF-04116</t>
  </si>
  <si>
    <t>Caixa de ferramentas pequena</t>
  </si>
  <si>
    <t>SF-04117</t>
  </si>
  <si>
    <t>Carrinho com fundo fechado para transporte de cargas</t>
  </si>
  <si>
    <t>SF-04118</t>
  </si>
  <si>
    <t>Carrinho de mão vertical</t>
  </si>
  <si>
    <t>SF-04119</t>
  </si>
  <si>
    <t>Carro/bancada para ferramentas</t>
  </si>
  <si>
    <t>SF-04120</t>
  </si>
  <si>
    <t>Chaves canhão, kit milímetros (12 peças)</t>
  </si>
  <si>
    <t>SF-04121</t>
  </si>
  <si>
    <t>Chaves canhão, kit polegadas (10 peças)</t>
  </si>
  <si>
    <t>SF-04122</t>
  </si>
  <si>
    <t>Chaves estrela, kit com 12 chaves</t>
  </si>
  <si>
    <t>SF-04123</t>
  </si>
  <si>
    <t>Chave inglesa com comprimento de 8"</t>
  </si>
  <si>
    <t>SF-04124</t>
  </si>
  <si>
    <t>Chave inglesa com comprimento de 10"</t>
  </si>
  <si>
    <t>SF-04125</t>
  </si>
  <si>
    <t>Chave inglesa com comprimento de 12"</t>
  </si>
  <si>
    <t>SF-04126</t>
  </si>
  <si>
    <t>Chave inglesa com comprimento de 15"</t>
  </si>
  <si>
    <t>SF-04127</t>
  </si>
  <si>
    <t>Chave inglesa com comprimento de 18"</t>
  </si>
  <si>
    <t>SF-04128</t>
  </si>
  <si>
    <t>Chaves fixas, kit com 12 chaves</t>
  </si>
  <si>
    <t>SF-04129</t>
  </si>
  <si>
    <t>Compressor de ar direto para pintura (tufão)</t>
  </si>
  <si>
    <t>SF-04130</t>
  </si>
  <si>
    <t>Esmerilhadeira angular de 230 mm</t>
  </si>
  <si>
    <t>SF-04131</t>
  </si>
  <si>
    <t>Furadeira de bancada de 16 mm</t>
  </si>
  <si>
    <t>SF-04132</t>
  </si>
  <si>
    <t>Jogo de chaves biela em polegadas</t>
  </si>
  <si>
    <t>SF-04133</t>
  </si>
  <si>
    <t>Jogo de soquetes sextavado de impacto 1/2" em polegadas</t>
  </si>
  <si>
    <t>SF-04134</t>
  </si>
  <si>
    <t xml:space="preserve">Lanterna para capacete </t>
  </si>
  <si>
    <t>SF-04135</t>
  </si>
  <si>
    <t>Calibrador para tubo PEX multicamada para gás 16/20/26/32 mm</t>
  </si>
  <si>
    <t>SF-04136</t>
  </si>
  <si>
    <t>Lavadora de alta pressão com água quente 380 V</t>
  </si>
  <si>
    <t>SF-04137</t>
  </si>
  <si>
    <t>Lima chata bastarda 10" com cabo</t>
  </si>
  <si>
    <t>SF-04138</t>
  </si>
  <si>
    <t>Lima chata murça 10" com cabo</t>
  </si>
  <si>
    <t>SF-04139</t>
  </si>
  <si>
    <t>Lima redonda bastarda 10" com cabo</t>
  </si>
  <si>
    <t>SF-04140</t>
  </si>
  <si>
    <t>Lima redonda murça 10" com cabo</t>
  </si>
  <si>
    <t>SF-04141</t>
  </si>
  <si>
    <t>Pendente de led</t>
  </si>
  <si>
    <t>SF-04142</t>
  </si>
  <si>
    <t>Maçarico portátil com acendimento automático</t>
  </si>
  <si>
    <t>SF-04143</t>
  </si>
  <si>
    <t>Martelo chapeador pena reta</t>
  </si>
  <si>
    <t>SF-04144</t>
  </si>
  <si>
    <t>Medidor de nível de pressão sonora (decibelímetro) portátil</t>
  </si>
  <si>
    <t>SF-04145</t>
  </si>
  <si>
    <t>Prensa hidráulica 30 toneladas</t>
  </si>
  <si>
    <t>SF-04146</t>
  </si>
  <si>
    <t>Relógio comparador capacidade 5 mm</t>
  </si>
  <si>
    <t>SF-04147</t>
  </si>
  <si>
    <t>Rosqueadeira manual</t>
  </si>
  <si>
    <t>SF-04148</t>
  </si>
  <si>
    <t>Conjunto com 5 sacadores de polias</t>
  </si>
  <si>
    <t>SF-04149</t>
  </si>
  <si>
    <t>Conjunto com 9 serras copo</t>
  </si>
  <si>
    <t>SF-04150</t>
  </si>
  <si>
    <t>Tesoura de chapas tipo aviação corte direito e reto</t>
  </si>
  <si>
    <t>SF-04151</t>
  </si>
  <si>
    <t>Tesoura de chapas tipo aviação corte esquerdo e reto</t>
  </si>
  <si>
    <t>SF-04152</t>
  </si>
  <si>
    <t>Tesoura de chapas tipo aviação corte reto e curvas de grande raio</t>
  </si>
  <si>
    <t>SF-04153</t>
  </si>
  <si>
    <t>Tesoura faca elétrica para metal</t>
  </si>
  <si>
    <t>SF-04154</t>
  </si>
  <si>
    <t>Tesoura para chapa tipo Brasil 12"</t>
  </si>
  <si>
    <t>SF-04155</t>
  </si>
  <si>
    <t>Alargador de tubos manual articulado</t>
  </si>
  <si>
    <t>SF-04156</t>
  </si>
  <si>
    <t>Alicate cortador de tubo capilar</t>
  </si>
  <si>
    <t>SF-04157</t>
  </si>
  <si>
    <t>Alicate lacrador de tubos 7"</t>
  </si>
  <si>
    <t>SF-04158</t>
  </si>
  <si>
    <t>Balança eletrônica para refrigerante</t>
  </si>
  <si>
    <t>SF-04159</t>
  </si>
  <si>
    <t>Bomba de óleo para sistemas de refrigeração</t>
  </si>
  <si>
    <t>SF-04160</t>
  </si>
  <si>
    <t>Bomba de vácuo 12 cfm</t>
  </si>
  <si>
    <t>SF-04161</t>
  </si>
  <si>
    <t>Chave catraca quadrada 4 bitolas para refrigeração</t>
  </si>
  <si>
    <t>SF-04162</t>
  </si>
  <si>
    <t>Chave para válvula Schrader</t>
  </si>
  <si>
    <t>SF-04163</t>
  </si>
  <si>
    <t>Cilindro de nitrogênio 20 L</t>
  </si>
  <si>
    <t>SF-04164</t>
  </si>
  <si>
    <t>Cilindro de nitrogênio 50 L</t>
  </si>
  <si>
    <t>SF-04165</t>
  </si>
  <si>
    <t>Conjunto para solda e corte acetileno/oxigênio PPU</t>
  </si>
  <si>
    <t>SF-04166</t>
  </si>
  <si>
    <t>Detector eletrônico de vazamento para refrigerantes</t>
  </si>
  <si>
    <t>SF-04167</t>
  </si>
  <si>
    <t>Flangeador excêntrico</t>
  </si>
  <si>
    <t>SF-04168</t>
  </si>
  <si>
    <t>Mangueira para vácuo 3/8"</t>
  </si>
  <si>
    <t>SF-04169</t>
  </si>
  <si>
    <t>Manifold analógico para R-22</t>
  </si>
  <si>
    <t>SF-04170</t>
  </si>
  <si>
    <t>Manifold analógico para R-410A/R-32</t>
  </si>
  <si>
    <t>SF-04171</t>
  </si>
  <si>
    <t>Manifold digital</t>
  </si>
  <si>
    <t>SF-04172</t>
  </si>
  <si>
    <t>Conjunto com 4 molas curvadoras de tubos</t>
  </si>
  <si>
    <t>SF-04173</t>
  </si>
  <si>
    <t>Regulador de pressão para cilindro de gases não corrosivos</t>
  </si>
  <si>
    <t>SF-04174</t>
  </si>
  <si>
    <t>Tanque para recolhimento de refrigerante</t>
  </si>
  <si>
    <t>SF-04175</t>
  </si>
  <si>
    <t>Termo-anemômetro para duto</t>
  </si>
  <si>
    <t>SF-04176</t>
  </si>
  <si>
    <t>Termômetro portátil com 5 sensores</t>
  </si>
  <si>
    <t>SF-04177</t>
  </si>
  <si>
    <t>Unidade transferidora e recuperadora de gás refrigerante</t>
  </si>
  <si>
    <t>SF-04178</t>
  </si>
  <si>
    <t>Vacuômetro digital</t>
  </si>
  <si>
    <t>SF-04179</t>
  </si>
  <si>
    <t>Alicate de bico longo redondo isolado</t>
  </si>
  <si>
    <t>SF-04180</t>
  </si>
  <si>
    <t>Estação de solda digital</t>
  </si>
  <si>
    <t>SF-04181</t>
  </si>
  <si>
    <t>Cordão prolongador (extensão) 5 m</t>
  </si>
  <si>
    <t>SF-04182</t>
  </si>
  <si>
    <t>Ferro de soldar tipo machadinha</t>
  </si>
  <si>
    <t>SF-04183</t>
  </si>
  <si>
    <t>Sugador de solda</t>
  </si>
  <si>
    <t>SF-04184</t>
  </si>
  <si>
    <t>Escada extensível 29 degraus</t>
  </si>
  <si>
    <t>SF-04185</t>
  </si>
  <si>
    <t>Escada duplo acesso 8 degraus</t>
  </si>
  <si>
    <t>SF-04186</t>
  </si>
  <si>
    <t>Escada tesoura e extensível isolada</t>
  </si>
  <si>
    <t>SF-04187</t>
  </si>
  <si>
    <t>Escada plataforma de trabalho isolada</t>
  </si>
  <si>
    <t>SF-04188</t>
  </si>
  <si>
    <t xml:space="preserve">Passarela móvel para telhado (sem degraus) </t>
  </si>
  <si>
    <t>SF-04189</t>
  </si>
  <si>
    <t xml:space="preserve">Passarela móvel para telhado (com degraus) </t>
  </si>
  <si>
    <t>SF-04190</t>
  </si>
  <si>
    <t xml:space="preserve">Trole para linha de vida horizontal </t>
  </si>
  <si>
    <t>SF-04191</t>
  </si>
  <si>
    <t xml:space="preserve">Trole para travaqueda retrátil </t>
  </si>
  <si>
    <t>SF-04192</t>
  </si>
  <si>
    <t>Cadeado para disjuntores NR-10</t>
  </si>
  <si>
    <t>SF-04193</t>
  </si>
  <si>
    <t>Bloqueio para disjuntores, para instalação de cadeado</t>
  </si>
  <si>
    <t>SF-04194</t>
  </si>
  <si>
    <t>Avental impermeável</t>
  </si>
  <si>
    <t>SF-04195</t>
  </si>
  <si>
    <t>Luva de trabalho</t>
  </si>
  <si>
    <t>SF-04196</t>
  </si>
  <si>
    <t>Luva de proteção para soldadores</t>
  </si>
  <si>
    <t>SF-04197</t>
  </si>
  <si>
    <t>Luva de raspa de couro ou raspa</t>
  </si>
  <si>
    <t>SF-04198</t>
  </si>
  <si>
    <t>Luva de látex cano longo</t>
  </si>
  <si>
    <t>SF-04199</t>
  </si>
  <si>
    <t>Manga de proteção em couro</t>
  </si>
  <si>
    <t>SF-04200</t>
  </si>
  <si>
    <t>Manga de proteção UV</t>
  </si>
  <si>
    <t>SF-04201</t>
  </si>
  <si>
    <t>Máscara contra gases</t>
  </si>
  <si>
    <t>SF-04202</t>
  </si>
  <si>
    <t>Compressor Scroll Inverter próprio para R-410A de Capacidade 3,6 TR para VRF Trane 4TVH0096BK0</t>
  </si>
  <si>
    <t>SF-04203</t>
  </si>
  <si>
    <t>Ar-condicionado do tipo self-contained wall-mounted modelo Carrier 50BWF60</t>
  </si>
  <si>
    <t>SF-04204</t>
  </si>
  <si>
    <t>Conector em bronze/latão, sem anel de solda, bolsa/ponta x rosca macho/fêmea, 42 mm x 1 1/2”</t>
  </si>
  <si>
    <t>SF-04205</t>
  </si>
  <si>
    <t>Porta dupla isolante acústica em madeira</t>
  </si>
  <si>
    <t>SF-04206</t>
  </si>
  <si>
    <t>Visor com vidro para portas em madeira/MDF/similares</t>
  </si>
  <si>
    <t>SF-04207</t>
  </si>
  <si>
    <t>Porta vai e vem de 2,10 m x 0,70 m</t>
  </si>
  <si>
    <t>SF-04208</t>
  </si>
  <si>
    <t>Porta automática dupla de alumínio com vidro, com 2 folhas de 100 cm, h = 280 cm</t>
  </si>
  <si>
    <t>SF-04209</t>
  </si>
  <si>
    <t>Porta automática de alumínio com vidro, com 2 portas duplas + 4 paineis fixos de 133 cm, h = 280 cm</t>
  </si>
  <si>
    <t>SF-04210</t>
  </si>
  <si>
    <t>Porta automática de alumínio com vidro, com 2 portas de 100 cm + 2 paineis fixos de 70 cm, h = 266 cm</t>
  </si>
  <si>
    <t>Motobomba centrífuga de superfície monoestágio 7,5 cv - trifásica – Combate a Incêndio</t>
  </si>
  <si>
    <t>Motobomba centrífuga de superfície monoestágio 15 cv - trifásica – Combate a Incêndio</t>
  </si>
  <si>
    <t>Motobomba Centrífuga Submersível 5 cv – trifásica - Ø máx. sólidos ≥ 60 mm</t>
  </si>
  <si>
    <t>SF-04214</t>
  </si>
  <si>
    <t>Painel elétrico de distribuição parcial – Painel 4 – Anexo 2</t>
  </si>
  <si>
    <t>Bucha de redução em ferro galvanizado 4” X 3”</t>
  </si>
  <si>
    <t>SF-04218</t>
  </si>
  <si>
    <t>Painel Geral de Média Tensão - Usina geradora</t>
  </si>
  <si>
    <t>Difusor de ar retangular para insuflamento em uma direção 425 mm x 125 mm</t>
  </si>
  <si>
    <t>Tubo de aço-carbono galvanizado 1/4”</t>
  </si>
  <si>
    <t>Tubo de aço-carbono galvanizado 1/2”</t>
  </si>
  <si>
    <t>Tubo de aço-carbono galvanizado 2”</t>
  </si>
  <si>
    <t>Tubo de aço-carbono galvanizado 3”</t>
  </si>
  <si>
    <t>Grelha de concreto pré-moldada para drenagem - 20 MPa</t>
  </si>
  <si>
    <t>Isolamento elastomérico para tubulações de cobre 3” / tubulações de ferro de 2 1/2"</t>
  </si>
  <si>
    <t>Isolamento elastomérico para tubulações de cobre 3 1/2” / tubulações de ferro de 3”</t>
  </si>
  <si>
    <t>Válvula de balanceamento e controle independente da pressão (PIBCV) 2 vias 1/4”</t>
  </si>
  <si>
    <t>Válvula de balanceamento e controle independente da pressão (PIBCV) 2 vias 1/2”</t>
  </si>
  <si>
    <t>Válvula de balanceamento e controle independente da pressão (PIBCV) 2 vias 2 1/2”</t>
  </si>
  <si>
    <t>Filtro em Y 1/4”</t>
  </si>
  <si>
    <t>Filtro em Y 1/2”</t>
  </si>
  <si>
    <t>Filtro em Y 2 1/2”</t>
  </si>
  <si>
    <t>Válvula de esfera em bronze 1/4”</t>
  </si>
  <si>
    <t>Projeto Executivo de Engenharia Civil - Sistema de Bombas do Bloco 01</t>
  </si>
  <si>
    <t>Válvula de esfera em bronze 2”</t>
  </si>
  <si>
    <t>Válvula de esfera em bronze 2 1/2”</t>
  </si>
  <si>
    <t>Válvula de esfera em bronze 3”</t>
  </si>
  <si>
    <t>Niple de redução de aço-carbono galvanizado 1 1/2” x 2”</t>
  </si>
  <si>
    <t>Niple de redução de aço-carbono galvanizado 2” x 2 1/2”</t>
  </si>
  <si>
    <t>SF-04240</t>
  </si>
  <si>
    <t>Projeto Executivo de Climatização e Exaustão para o CCPU</t>
  </si>
  <si>
    <t>SF-04241</t>
  </si>
  <si>
    <t>Coifa Lavadora para o CCPU</t>
  </si>
  <si>
    <t>SF-04242</t>
  </si>
  <si>
    <t>Painel acústico de madeira modulado - CCPU</t>
  </si>
  <si>
    <t>SF-04243</t>
  </si>
  <si>
    <t>Guarda corpo metálico com esquadria para vidro - CCPU</t>
  </si>
  <si>
    <t>SF-04244</t>
  </si>
  <si>
    <t>Guarda corpo e corrimão metálicos com esquadria para vidro - CCPU</t>
  </si>
  <si>
    <t>SF-04245</t>
  </si>
  <si>
    <t>Vidro laminado incolor de 20 mm de espessura - CCPU</t>
  </si>
  <si>
    <t>Cobertura em estrutura metálica e policarbonato - CCPU</t>
  </si>
  <si>
    <t>Cobertura em estrutura metálica e telhamento - CCPU</t>
  </si>
  <si>
    <t>Mármore Rosa para piso e parede - CCPU</t>
  </si>
  <si>
    <t>Estrutura metálica em aço – CCPU</t>
  </si>
  <si>
    <t>Hidrante de sobrepor com acessórios</t>
  </si>
  <si>
    <t>Hidrante de recalque com acessórios</t>
  </si>
  <si>
    <t>Porta corta-fogo dupla (total 180 cm x 260 cm) com acessórios - CCPU</t>
  </si>
  <si>
    <t>Porta de vidro de correr com caixilho em aço ou alumínio e acessórios - CCPU</t>
  </si>
  <si>
    <t>Painel de vidro temperado fixado em perfil metálico e acessórios - CCPU</t>
  </si>
  <si>
    <t>Porta de correr de vidro temperado e acessórios - CCPU</t>
  </si>
  <si>
    <t>Porta de abrir de vidro temperado com barras antipanico e acessórios - CCPU</t>
  </si>
  <si>
    <t>Janela de correr de vidro temperado e acessórios - CCPU</t>
  </si>
  <si>
    <t>SF-04258</t>
  </si>
  <si>
    <t>Banco de aço com encosto - CCPU</t>
  </si>
  <si>
    <t>SF-04259</t>
  </si>
  <si>
    <t>Banco de aço sem encosto - CCPU</t>
  </si>
  <si>
    <t>Lixeira metálica dupla, capacidade de 60 L - CCPU</t>
  </si>
  <si>
    <t>Tubo PVC soldável água fria DN 75 mm</t>
  </si>
  <si>
    <t>Tubo PVC soldável água fria DN 110 mm</t>
  </si>
  <si>
    <t>Registro de Gaveta Bruto em latão forjado 4"</t>
  </si>
  <si>
    <t>Registro de Gaveta Bruto em latão forjado 2 1/2"</t>
  </si>
  <si>
    <t>Reparo estrutural em perfis de aço - CCPU</t>
  </si>
  <si>
    <t>SF-04266</t>
  </si>
  <si>
    <t>Coifas Lavadoras para Cozinhas Profissionais – Bloco 15</t>
  </si>
  <si>
    <t>SF-04269</t>
  </si>
  <si>
    <t>Tesoura corta tubo PEX multicamada para gás 16/20/26/32 mm</t>
  </si>
  <si>
    <t>Adaptador PVC soldável Longo com Flanges Livres para Caixa d’Água 75 mm x 2 1/2”</t>
  </si>
  <si>
    <t>SF-04271</t>
  </si>
  <si>
    <t>Adaptador em PVC para Caixa d’Água com Registro 25 mm</t>
  </si>
  <si>
    <t>SF-04272</t>
  </si>
  <si>
    <t>Adaptador em PVC para Caixa d’Água com Registro 50 mm</t>
  </si>
  <si>
    <t>Adaptador PVC soldável com Anel para Caixa d’Água 50 mm</t>
  </si>
  <si>
    <t>Adaptador PVC roscável com Anel para Caixa d’Água 3/4”</t>
  </si>
  <si>
    <t>Adaptador PVC roscável com Anel para Caixa d’Água 1 1/2”</t>
  </si>
  <si>
    <t>Adaptador PVC soldável, curto com bolsa e rosca para Registro 20 mm x 1/2”</t>
  </si>
  <si>
    <t>Adaptador PVC soldável, curto com bolsa e rosca para Registro 40 mm x 1 1/2”</t>
  </si>
  <si>
    <t>Bucha de redução longa PVC soldável de 40 mm x 25 mm</t>
  </si>
  <si>
    <t>Bucha de redução longa PVC soldável de 60 mm x 25 mm</t>
  </si>
  <si>
    <t>Bucha de redução longa PVC soldável de 75 mm x 50 mm</t>
  </si>
  <si>
    <t>Curva 45° PVC soldável 110 mm</t>
  </si>
  <si>
    <t>Curva 45° PVC soldável 75 mm</t>
  </si>
  <si>
    <t>Curva 45° PVC soldável 60 mm</t>
  </si>
  <si>
    <t>Curva 45° PVC soldável 40 mm</t>
  </si>
  <si>
    <t>Curva 45° PVC soldável 50 mm</t>
  </si>
  <si>
    <t>Curva 45° PVC soldável 32 mm</t>
  </si>
  <si>
    <t>Curva 45° PVC soldável 25 mm</t>
  </si>
  <si>
    <t>Joelho 90° PVC soldável com bucha de latão 20 mm x 1/2”</t>
  </si>
  <si>
    <t>Luva simples PVC soldável 20 mm</t>
  </si>
  <si>
    <t>Tê PVC soldável 20 mm</t>
  </si>
  <si>
    <t>Joelho 90° PVC soldável com rosca 20 mm x 1/2”</t>
  </si>
  <si>
    <t>Joelho 90° PVC soldável com rosca 32 mm x 3/4”</t>
  </si>
  <si>
    <t>Luva PVC soldável com bucha de latão 20 mm x 1/2”</t>
  </si>
  <si>
    <t>Luva de Redução PVC soldável 32 mm x 25 mm</t>
  </si>
  <si>
    <t>Luva de Redução PVC soldável 50 x 25 mm</t>
  </si>
  <si>
    <t>Luva de Redução PVC soldável 60 x 50 mm</t>
  </si>
  <si>
    <t>Tê de redução PVC soldável água fria 25 mm x 20 mm</t>
  </si>
  <si>
    <t>Tê de redução PVC soldável água fria 32 mm x 25 mm</t>
  </si>
  <si>
    <t>Tê de redução PVC soldável água fria 50 mm x 32 mm</t>
  </si>
  <si>
    <t>Tê de redução PVC soldável água fria 110 mm x 60 mm</t>
  </si>
  <si>
    <t>Tê de redução PVC soldável água fria 110 mm x 75 mm</t>
  </si>
  <si>
    <t>Tê PVC soldável com rosca na bolsa central 20 mm x 1/2”</t>
  </si>
  <si>
    <t>Tê PVC soldável com rosca na bolsa central 32 mm x 3/4”</t>
  </si>
  <si>
    <t>União PVC soldável 20 mm</t>
  </si>
  <si>
    <t>Joelho 45° PVC roscável 3/4”</t>
  </si>
  <si>
    <t>Joelho 45° PVC roscável 1 1/2”</t>
  </si>
  <si>
    <t>Joelho 45° PVC roscável 2”</t>
  </si>
  <si>
    <t>Tubo PVC roscável para água fria 1/2”</t>
  </si>
  <si>
    <t>Joelho 90° PVC roscável 3/4”</t>
  </si>
  <si>
    <t>Joelho 90° PVC roscável 1 1/2”</t>
  </si>
  <si>
    <t>Joelho 90° PVC roscável 2”</t>
  </si>
  <si>
    <t>Joelho 90° PVC roscável 2 1/2”</t>
  </si>
  <si>
    <t>Joelho 90° PVC roscável 3”</t>
  </si>
  <si>
    <t>Joelho 90° PVC roscável 4”</t>
  </si>
  <si>
    <t>Joelho 90° PVC roscável com Bucha de Latão 1/2”</t>
  </si>
  <si>
    <t>Joelho 90° PVC roscável com Bucha de Latão 3/4” x 1/2”</t>
  </si>
  <si>
    <t>Joelho de Redução 90° PVC roscável  3/4” x 1/2”</t>
  </si>
  <si>
    <t>Luva de correr PVC roscável 1/2”</t>
  </si>
  <si>
    <t>Luva de correr PVC roscável 1”</t>
  </si>
  <si>
    <t>Luva de correr PVC roscável 1 1/4”</t>
  </si>
  <si>
    <t>Luva de Redução PVC roscável  3/4” x 1/2”</t>
  </si>
  <si>
    <t>Luva PVC roscável para água fria 1/2”</t>
  </si>
  <si>
    <t>Luva PVC roscável para água fria 3/4”</t>
  </si>
  <si>
    <t>Niple PVC roscável 1/2”</t>
  </si>
  <si>
    <t>Niple PVC roscável 3/4”</t>
  </si>
  <si>
    <t>Niple PVC roscável 1”</t>
  </si>
  <si>
    <t>Niple PVC roscável 1 1/4”</t>
  </si>
  <si>
    <t>Niple PVC roscável 1 1/2”</t>
  </si>
  <si>
    <t>Niple PVC roscável 2”</t>
  </si>
  <si>
    <t>Niple PVC roscável 2 1/2”</t>
  </si>
  <si>
    <t>Plug PVC roscável 1”</t>
  </si>
  <si>
    <t>Plug PVC roscável 1 1/4”</t>
  </si>
  <si>
    <t>Tê de Redução PVC roscável 3/4” x 1/2”</t>
  </si>
  <si>
    <t>Tê de Redução PVC roscável 1 1/2” x 3/4”</t>
  </si>
  <si>
    <t>Tê de Redução PVC roscável 1” x 3/4”</t>
  </si>
  <si>
    <t>Tubo CPVC 54 mm</t>
  </si>
  <si>
    <t>Tubo CPVC 73 mm</t>
  </si>
  <si>
    <t>Conector CPVC 42 mm x 1 1/2”</t>
  </si>
  <si>
    <t>Conector CPVC 54 mm x 2”</t>
  </si>
  <si>
    <t>Conector CPVC 89 mm x 3”</t>
  </si>
  <si>
    <t>Curva 90° CPVC 22 mm</t>
  </si>
  <si>
    <t>Curva 90° CPVC 28 mm</t>
  </si>
  <si>
    <t>Joelho 90° de Transição CPVC 22 mm x 1/2”</t>
  </si>
  <si>
    <t>Joelho 90° de Transição CPVC 22 mm x 3/4”</t>
  </si>
  <si>
    <t>Bucha de Redução em CPVC 54 x 35 mm</t>
  </si>
  <si>
    <t>Tampão (Cap) CPVC 22 mm</t>
  </si>
  <si>
    <t>Tampão (Cap) CPVC 28 mm</t>
  </si>
  <si>
    <t>Tampão (Cap) CPVC 54 mm</t>
  </si>
  <si>
    <t>Curva de Transposição CPVC 22 mm</t>
  </si>
  <si>
    <t>Joelho 45° CPVC 54 mm</t>
  </si>
  <si>
    <t>Joelho 90° CPVC 54 mm</t>
  </si>
  <si>
    <t>Luva CPVC 54 mm</t>
  </si>
  <si>
    <t>Luva de transição CPVC 2” x 54 mm</t>
  </si>
  <si>
    <t>SF-04361</t>
  </si>
  <si>
    <t>Tê de Transição CPVC 22 mm x 1/2”</t>
  </si>
  <si>
    <t>SF-04362</t>
  </si>
  <si>
    <t>Tê de Transição CPVC 22 mm x 3/4”</t>
  </si>
  <si>
    <t>União CPVC 54 mm</t>
  </si>
  <si>
    <t>União CPVC 73 mm</t>
  </si>
  <si>
    <t>SF-04365</t>
  </si>
  <si>
    <t>União CPVC 22 mm x 3/4”</t>
  </si>
  <si>
    <t>Joelho 45° PVC esgoto ou águas pluviais 200 mm</t>
  </si>
  <si>
    <t>Junção Invertida PVC esgoto ou águas pluviais 75 x 50 mm</t>
  </si>
  <si>
    <t>Junção Invertida PVC esgoto ou águas pluviais 75 x 75 mm</t>
  </si>
  <si>
    <t>Curva 45° Longa PVC esgoto ou águas pluviais 150 mm</t>
  </si>
  <si>
    <t>Junção Simples PVC esgoto ou águas pluviais 100 mm x 75 mm</t>
  </si>
  <si>
    <t>Junção Simples PVC esgoto ou águas pluviais 100 mm x 50 mm</t>
  </si>
  <si>
    <t>Curva 90° curta PVC esgoto ou águas pluviais predial DN 40 mm</t>
  </si>
  <si>
    <t>Curva 90° curta PVC esgoto ou águas pluviais predial DN 50 mm</t>
  </si>
  <si>
    <t>Curva 90° curta PVC esgoto ou águas pluviais predial DN 75 mm</t>
  </si>
  <si>
    <t>Curva 90° curta PVC esgoto ou águas pluviais predial DN 100 mm</t>
  </si>
  <si>
    <t>Redução Excêntrica PVC esgoto ou águas pluviais 100 x 50 mm</t>
  </si>
  <si>
    <t>SF-04381</t>
  </si>
  <si>
    <t>Redução Excêntrica PVC esgoto ou águas pluviais 200 x 150 mm</t>
  </si>
  <si>
    <t>SF-04382</t>
  </si>
  <si>
    <t>Válvula de Retenção PVC esgoto ou águas pluviais 100 mm</t>
  </si>
  <si>
    <t>SF-04384</t>
  </si>
  <si>
    <t>Adaptador em polipropileno com esfera de borracha para ponto de esgoto de máquina de lavar</t>
  </si>
  <si>
    <t>Válvula de pé com crivos em bronze 1 1/2”</t>
  </si>
  <si>
    <t>Válvula de pé com crivos em bronze 1 1/4”</t>
  </si>
  <si>
    <t>Válvula de pé com crivos em bronze 2 1/2”</t>
  </si>
  <si>
    <t>Válvula de pé com crivos em bronze 3/4”</t>
  </si>
  <si>
    <t>Válvula de pé com crivos em bronze 3”</t>
  </si>
  <si>
    <t>Válvula de retenção horizontal em bronze  PN-25, 400 psi, 1 1/2”</t>
  </si>
  <si>
    <t>Válvula de retenção horizontal em bronze  PN-25, 400 psi, 1 1/4”</t>
  </si>
  <si>
    <t>Válvula de retenção horizontal em bronze  PN-25, 400 psi, 1/2”</t>
  </si>
  <si>
    <t>Válvula de retenção horizontal em bronze  PN-25, 400 psi, 1”</t>
  </si>
  <si>
    <t>Válvula de retenção horizontal em bronze  PN-25, 400 psi, 2 1/2”</t>
  </si>
  <si>
    <t>Válvula de retenção horizontal em bronze  PN-25, 400 psi, 3”</t>
  </si>
  <si>
    <t>Válvula de retenção horizontal em bronze  PN-25, 400 psi, 4”</t>
  </si>
  <si>
    <t>Válvula de retenção vertical em bronze  PN-16, 200 psi, 1 1/2”</t>
  </si>
  <si>
    <t>Válvula de retenção vertical em bronze  PN-16, 200 psi, 1 1/4”</t>
  </si>
  <si>
    <t>Válvula de retenção vertical em bronze  PN-16, 200 psi, 1/2”</t>
  </si>
  <si>
    <t>Válvula de retenção vertical em bronze  PN-16, 200 psi, 1”</t>
  </si>
  <si>
    <t>Válvula de retenção vertical em bronze  PN-16, 200 psi, 3/4”</t>
  </si>
  <si>
    <t>SF-04402</t>
  </si>
  <si>
    <t>Válvula de esfera em latão para gás, passagem plena, rosca BSP macho x fêmea, acion. borboleta, 3/4”</t>
  </si>
  <si>
    <t>SF-04403</t>
  </si>
  <si>
    <t>Válvula de esfera em latão para gás, passagem plena, rosca BSP fêmea x fêmea, acion. borboleta, 1/2”</t>
  </si>
  <si>
    <t>SF-04404</t>
  </si>
  <si>
    <t>Válvula de esfera em latão para gás, passagem plena, rosca BSP fêmea x fêmea, acion. borboleta, 3/4”</t>
  </si>
  <si>
    <t>SF-04405</t>
  </si>
  <si>
    <t>Válvula de esfera em latão para gás, passagem plena, rosca NPT fêmea x fêmea, acion. borboleta, 1/2”</t>
  </si>
  <si>
    <t>SF-04406</t>
  </si>
  <si>
    <t>Válvula de esfera em latão para gás, passagem plena, rosca NPT fêmea x fêmea, acion. borboleta, 3/4”</t>
  </si>
  <si>
    <t>SF-04407</t>
  </si>
  <si>
    <t>Válvula de esfera em latão para gás, passagem plena, rosca BSP fêmea x fêmea, acion. alavanca, 1/2”</t>
  </si>
  <si>
    <t>SF-04408</t>
  </si>
  <si>
    <t>Válvula de esfera em latão para gás, passagem plena, rosca BSP fêmea x fêmea, acion. alavanca, 3/4”</t>
  </si>
  <si>
    <t>SF-04409</t>
  </si>
  <si>
    <t>Válvula de esfera em latão para gás, passagem plena, rosca NPT fêmea x fêmea, acion. alavanca, 1/2”</t>
  </si>
  <si>
    <t>SF-04410</t>
  </si>
  <si>
    <t>Válvula de esfera em latão para gás, passagem plena, rosca NPT fêmea x fêmea, acion. alavanca, 3/4”</t>
  </si>
  <si>
    <t>SF-04411</t>
  </si>
  <si>
    <t>Válvula de esfera em latão para gás, passagem plena, rosca BSP macho x fêmea, acion. alavanca, 1/2”</t>
  </si>
  <si>
    <t>SF-04412</t>
  </si>
  <si>
    <t>Válvula de esfera em latão para gás, passagem plena, rosca BSP macho x fêmea, acion. alavanca, 3/4”</t>
  </si>
  <si>
    <t>Registro de Pressão PVC roscável 1/2”</t>
  </si>
  <si>
    <t>Registro de Pressão PVC roscável 3/4”</t>
  </si>
  <si>
    <t>Registro de Pressão PVC soldável 20 mm</t>
  </si>
  <si>
    <t>Registro de Pressão PVC soldável 25 mm</t>
  </si>
  <si>
    <t>Registro de esfera PVC roscável, com corpo dividido, com volante, 3/4”</t>
  </si>
  <si>
    <t>Registro de esfera PVC roscável, com corpo dividido, com volante, 1”</t>
  </si>
  <si>
    <t>Registro de esfera PVC roscável, com corpo dividido, com volante, 1 1/4”</t>
  </si>
  <si>
    <t>Registro de esfera PVC roscável, com corpo dividido, com volante, 2”</t>
  </si>
  <si>
    <t>Registro de esfera PVC soldável, com corpo dividido, com volante, 20 mm</t>
  </si>
  <si>
    <t>Registro de esfera PVC soldável, com corpo dividido, com volante, 25 mm</t>
  </si>
  <si>
    <t>Registro de esfera PVC soldável, com corpo dividido, com volante, 32 mm</t>
  </si>
  <si>
    <t>Registro de esfera PVC soldável, com corpo dividido, com volante, 40 mm</t>
  </si>
  <si>
    <t>Registro de esfera PVC soldável, com corpo dividido, com volante, 50 mm</t>
  </si>
  <si>
    <t>SF-04426</t>
  </si>
  <si>
    <t>Registro de esfera PVC soldável, compacto, com volante, 20 mm</t>
  </si>
  <si>
    <t>SF-04427</t>
  </si>
  <si>
    <t>Registro de esfera PVC soldável, compacto, com volante, 25 mm</t>
  </si>
  <si>
    <t>SF-04428</t>
  </si>
  <si>
    <t>Registro de esfera PVC soldável, compacto, com volante, 32 mm</t>
  </si>
  <si>
    <t>SF-04429</t>
  </si>
  <si>
    <t>Registro de esfera PVC soldável, compacto, com volante, 40 mm</t>
  </si>
  <si>
    <t>SF-04430</t>
  </si>
  <si>
    <t>Registro de esfera PVC soldável, compacto, com volante, 50 mm</t>
  </si>
  <si>
    <t>SF-04431</t>
  </si>
  <si>
    <t>Registro de esfera PVC soldável, compacto, com volante, 60 mm</t>
  </si>
  <si>
    <t>Registro de esfera PVC, com rosca externa, com cabeça quadrada, 1/2”</t>
  </si>
  <si>
    <t>Registro de esfera PVC, com rosca externa, com cabeça quadrada, 3/4”</t>
  </si>
  <si>
    <t>SF-04435</t>
  </si>
  <si>
    <t>Válvula de retenção em PVC soldável 32 mm</t>
  </si>
  <si>
    <t>SF-04436</t>
  </si>
  <si>
    <t>Válvula de retenção em PVC soldável 40 mm</t>
  </si>
  <si>
    <t>SF-04437</t>
  </si>
  <si>
    <t>Válvula de retenção em PVC soldável 50 mm</t>
  </si>
  <si>
    <t>SF-04438</t>
  </si>
  <si>
    <t>Válvula de retenção em PVC soldável 60 mm</t>
  </si>
  <si>
    <t>SF-04439</t>
  </si>
  <si>
    <t>Válvula de retenção em PVC roscável 3/4”</t>
  </si>
  <si>
    <t>SF-04440</t>
  </si>
  <si>
    <t>Válvula de retenção em PVC roscável 1”</t>
  </si>
  <si>
    <t>SF-04441</t>
  </si>
  <si>
    <t>Válvula de retenção em PVC roscável 1 1/4”</t>
  </si>
  <si>
    <t>SF-04442</t>
  </si>
  <si>
    <t>Válvula de retenção em PVC roscável 1 1/2”</t>
  </si>
  <si>
    <t>SF-04443</t>
  </si>
  <si>
    <t>Válvula de retenção em PVC roscável 2”</t>
  </si>
  <si>
    <t>SF-04444</t>
  </si>
  <si>
    <t>União em cobre, rosca fêmea x rosca fêmea, 1/2”</t>
  </si>
  <si>
    <t>SF-04445</t>
  </si>
  <si>
    <t>União em cobre, rosca fêmea x rosca fêmea, 3/4”</t>
  </si>
  <si>
    <t>SF-04446</t>
  </si>
  <si>
    <t>União em cobre, rosca fêmea x rosca fêmea, 1”</t>
  </si>
  <si>
    <t>SF-04447</t>
  </si>
  <si>
    <t>Bucha de redução em latão, rosca BSP x rosca NPT, 1/2” x 3/8”</t>
  </si>
  <si>
    <t>SF-04448</t>
  </si>
  <si>
    <t>Bucha de redução em latão, rosca NPT x rosca NPT, 1/2” x 3/8”</t>
  </si>
  <si>
    <t>SF-04449</t>
  </si>
  <si>
    <t>Bucha de redução em cobre, rosca fêmea x rosca macho, 3/4” x 1/2”</t>
  </si>
  <si>
    <t>SF-04450</t>
  </si>
  <si>
    <t>Bucha de redução em cobre, rosca fêmea x rosca macho, 1” x 3/4”</t>
  </si>
  <si>
    <t>SF-04451</t>
  </si>
  <si>
    <t>Bucha de redução em cobre, rosca fêmea x rosca macho, 1 1/4” x 3/4”</t>
  </si>
  <si>
    <t>SF-04452</t>
  </si>
  <si>
    <t>Bucha de redução em cobre, rosca fêmea x rosca macho, 1 1/2” x 3/4”</t>
  </si>
  <si>
    <t>Niple de redução em cobre, rosca macho x rosca macho, 3/4” x 1/2”</t>
  </si>
  <si>
    <t>SF-04460</t>
  </si>
  <si>
    <t>Niple de redução em cobre, rosca macho x rosca macho, 1” x 3/4”</t>
  </si>
  <si>
    <t>SF-04461</t>
  </si>
  <si>
    <t>Niple de redução em cobre, rosca macho x rosca macho, 1 1/4” x 1”</t>
  </si>
  <si>
    <t>SF-04464</t>
  </si>
  <si>
    <t>Joelho em latão, rosca BSP, 1/2”</t>
  </si>
  <si>
    <t>SF-04465</t>
  </si>
  <si>
    <t>Luva em latão, rosca BSP, 1/2”</t>
  </si>
  <si>
    <t>SF-04466</t>
  </si>
  <si>
    <t>Tê em latão, rosca BSP, 1/2”</t>
  </si>
  <si>
    <t>Tubo de cobre classe “A”, para gás, 1/2” (15 mm)</t>
  </si>
  <si>
    <t>Tubo de cobre classe “A”, para gás, 3/4” (22 mm)</t>
  </si>
  <si>
    <t>SF-04469</t>
  </si>
  <si>
    <t>União em cobre, sem anel de solda, bolsa x rosca fêmea, 22 mm x 3/4”</t>
  </si>
  <si>
    <t>Motobombas Hidráulicas para Esgoto - Bloco 01</t>
  </si>
  <si>
    <t>Cotovelo 90° em cobre, sem anel de solda, bolsa x bolsa/ponta, 28 mm</t>
  </si>
  <si>
    <t>SF-04472</t>
  </si>
  <si>
    <t>Cotovelo 90° em bronze/latão, sem anel de solda, bolsa x rosca, 22 mm x 1”</t>
  </si>
  <si>
    <t>SF-04473</t>
  </si>
  <si>
    <t>Cotovelo 90° em bronze/latão, sem anel de solda, bolsa x rosca, 28 mm x 1”</t>
  </si>
  <si>
    <t>SF-04474</t>
  </si>
  <si>
    <t>Cotovelo 90° em bronze/latão, sem anel de solda, bolsa x rosca, 35 mm x 1 1/4”</t>
  </si>
  <si>
    <t>Curva 45° em cobre, sem anel de solda, bolsa x bolsa, 22 mm</t>
  </si>
  <si>
    <t>Curva 45° em cobre, sem anel de solda, bolsa x bolsa, 28 mm</t>
  </si>
  <si>
    <t>Curva de Transposição em bronze/latão, sem anel de solda, bolsa x bolsa, 22 mm</t>
  </si>
  <si>
    <t>Curva de Transposição em bronze/latão, sem anel de solda, bolsa x bolsa, 28 mm</t>
  </si>
  <si>
    <t>Luva em cobre, sem anel de solda, bolsa x bolsa, 28 mm</t>
  </si>
  <si>
    <t>Luva passante em cobre, sem anel de solda, bolsa 22 mm</t>
  </si>
  <si>
    <t>Luva passante em cobre, sem anel de solda, bolsa 28 mm</t>
  </si>
  <si>
    <t>Luva passante em cobre, sem anel de solda, bolsa 35 mm</t>
  </si>
  <si>
    <t>Luva passante em cobre, sem anel de solda, bolsa 42 mm</t>
  </si>
  <si>
    <t>Luva passante em cobre, sem anel de solda, bolsa 54 mm</t>
  </si>
  <si>
    <t>Luva passante em cobre, sem anel de solda, bolsa 66 mm</t>
  </si>
  <si>
    <t>SF-04486</t>
  </si>
  <si>
    <t>Luva de redução em cobre, sem anel de solda, bolsa x bolsa, 28 mm x 22 mm</t>
  </si>
  <si>
    <t>Bucha de redução em cobre, sem anel de solda, ponta x bolsa, 28 mm x 22 mm</t>
  </si>
  <si>
    <t>Bucha de redução em cobre, sem anel de solda, ponta x bolsa, 35 mm x 28 mm</t>
  </si>
  <si>
    <t>Tê 90° em cobre, sem anel de solda, bolsa x bolsa x bolsa, 28 mm</t>
  </si>
  <si>
    <t>SF-04490</t>
  </si>
  <si>
    <t>Tê 90° em cobre, sem anel de solda, bolsa x rosca x bolsa, 22 mm x 1/2”</t>
  </si>
  <si>
    <t>SF-04491</t>
  </si>
  <si>
    <t>Tê 90° em cobre, sem anel de solda, bolsa x rosca x bolsa, 22 mm x 3/4”</t>
  </si>
  <si>
    <t>SF-04492</t>
  </si>
  <si>
    <t>Tê 90° em cobre, sem anel de solda, bolsa x rosca x bolsa, 28 mm x 1”</t>
  </si>
  <si>
    <t>SF-04503</t>
  </si>
  <si>
    <t>Tê de redução em cobre, sem anel de solda, bolsa x bolsa x bolsa, 66 mm x 22 mm</t>
  </si>
  <si>
    <t>SF-04504</t>
  </si>
  <si>
    <t>Tê de redução em cobre, sem anel de solda, bolsa x bolsa x bolsa, 66 mm x 28 mm</t>
  </si>
  <si>
    <t>SF-04505</t>
  </si>
  <si>
    <t>Tê de redução em cobre, sem anel de solda, bolsa x bolsa x bolsa, 66 mm x 35 mm</t>
  </si>
  <si>
    <t>SF-04506</t>
  </si>
  <si>
    <t>Tê de redução em cobre, sem anel de solda, bolsa x bolsa x bolsa, 66 mm x 42 mm</t>
  </si>
  <si>
    <t>SF-04507</t>
  </si>
  <si>
    <t>Tê de redução em cobre, sem anel de solda, bolsa x bolsa x bolsa, 66 mm x 54 mm</t>
  </si>
  <si>
    <t>SF-04508</t>
  </si>
  <si>
    <t>Tê de redução em cobre, sem anel de solda, bolsa x bolsa x bolsa, 79 mm x 22 mm</t>
  </si>
  <si>
    <t>SF-04509</t>
  </si>
  <si>
    <t>Tê de redução em cobre, sem anel de solda, bolsa x bolsa x bolsa, 79 mm x 28 mm</t>
  </si>
  <si>
    <t>SF-04510</t>
  </si>
  <si>
    <t>Tê de redução em cobre, sem anel de solda, bolsa x bolsa x bolsa, 79 mm x 35 mm</t>
  </si>
  <si>
    <t>SF-04511</t>
  </si>
  <si>
    <t>Tê de redução em cobre, sem anel de solda, bolsa x bolsa x bolsa, 79 mm x 66 mm</t>
  </si>
  <si>
    <t>Tê dupla curva (misturador) em bronze/latão, sem anel de solda, rosca fêmea x bolsa x rosca fêmea, 1/2” x 15 mm x 1/2”</t>
  </si>
  <si>
    <t>Tê dupla curva (misturador) em bronze/latão, sem anel de solda, rosca fêmea x bolsa x rosca fêmea, 3/4” x 22 mm x 3/4”</t>
  </si>
  <si>
    <t>SF-04514</t>
  </si>
  <si>
    <t>Junção em cobre, sem anel de solda, bolsa x bolsa x bolsa, 35 mm</t>
  </si>
  <si>
    <t>SF-04515</t>
  </si>
  <si>
    <t>Junção em cobre, sem anel de solda, bolsa x bolsa x bolsa, 54 mm</t>
  </si>
  <si>
    <t>Junta de expansão em cobre, ponta x ponta, 22 mm</t>
  </si>
  <si>
    <t>Junta de expansão em cobre, ponta x ponta, 28 mm</t>
  </si>
  <si>
    <t>Junta de expansão em cobre, ponta x ponta, 35 mm</t>
  </si>
  <si>
    <t>Junta de expansão em cobre, ponta x ponta, 42 mm</t>
  </si>
  <si>
    <t>Junta de expansão em cobre, ponta x ponta, 54 mm</t>
  </si>
  <si>
    <t>Junta de expansão em cobre, ponta x ponta, 66 mm</t>
  </si>
  <si>
    <t>Conector para tubo PEX multicamada para gás, bolsa crimpagem x rosca fêmea FIXA, 16 mm x 1/2”</t>
  </si>
  <si>
    <t>Conector para tubo PEX multicamada para gás, bolsa crimpagem x rosca fêmea FIXA, 20 mm x 3/4”</t>
  </si>
  <si>
    <t>Conector para tubo PEX multicamada para gás, bolsa crimpagem x rosca fêmea FIXA, 20 mm x 1/2”</t>
  </si>
  <si>
    <t>Conector para tubo PEX multicamada para gás, bolsa crimpagem x rosca fêmea FIXA, 26 mm x 3/4”</t>
  </si>
  <si>
    <t>Conector para tubo PEX multicamada para gás, bolsa crimpagem x rosca fêmea MÓVEL, 16 mm x 1/2”</t>
  </si>
  <si>
    <t>SF-04529</t>
  </si>
  <si>
    <t>Conector para tubo PEX multicamada para gás, bolsa crimpagem x rosca fêmea MÓVEL, 20 mm x 1/2”</t>
  </si>
  <si>
    <t>SF-04530</t>
  </si>
  <si>
    <t>Conector para tubo PEX multicamada para gás, bolsa crimpagem x rosca fêmea MÓVEL, 20 mm x 3/4”</t>
  </si>
  <si>
    <t>SF-04531</t>
  </si>
  <si>
    <t>Conector para tubo PEX multicamada para gás, bolsa crimpagem x rosca fêmea MÓVEL, 16 mm x 3/4”</t>
  </si>
  <si>
    <t>Conector para tubo PEX multicamada para gás, bolsa crimpagem x rosca fêmea MÓVEL, 26 mm x 3/4”</t>
  </si>
  <si>
    <t>Conector para tubo PEX multicamada para gás, bolsa crimpagem x rosca macho, 16 mm x 1/2”</t>
  </si>
  <si>
    <t>Conector para tubo PEX multicamada para gás, bolsa crimpagem x rosca macho, 20 mm x 3/4”</t>
  </si>
  <si>
    <t>Cotovelo para tubo PEX multicamada para gás, bolsa crimpagem x rosca fêmea, 16 mm x 1/2”</t>
  </si>
  <si>
    <t>Cotovelo para tubo PEX multicamada para gás, bolsa crimpagem x rosca fêmea, 20 mm x 3/4”</t>
  </si>
  <si>
    <t>Cotovelo para tubo PEX multicamada para gás, bolsa crimpagem x rosca fêmea, 20 mm x 1/2”</t>
  </si>
  <si>
    <t>Cotovelo para tubo PEX multicamada para gás, bolsa crimpagem x rosca fêmea, 26 mm x 3/4”</t>
  </si>
  <si>
    <t>Cotovelo para tubo PEX multicamada para gás, bolsa crimpagem x rosca fêmea COM FLANGE, 16 mm x 1/2”</t>
  </si>
  <si>
    <t>Cotovelo para tubo PEX multicamada para gás, bolsa crimpagem x rosca fêmea COM FLANGE, 20 mm x 1/2”</t>
  </si>
  <si>
    <t>SF-04541</t>
  </si>
  <si>
    <t>Cotovelo para tubo PEX multicamada para gás, bolsa crimpagem x rosca fêmea COM FLANGE, 20 mm x 3/4”</t>
  </si>
  <si>
    <t>Cotovelo para tubo PEX multicamada para gás, bolsa crimpagem x rosca macho, 16 mm x 1/2”</t>
  </si>
  <si>
    <t>SF-04543</t>
  </si>
  <si>
    <t>Cotovelo para tubo PEX multicamada para gás, bolsa crimpagem x rosca macho, 20 mm x 3/4”</t>
  </si>
  <si>
    <t>Cotovelo para tubo PEX multicamada para gás, bolsa crimpagem x rosca macho, 26 mm x 3/4”</t>
  </si>
  <si>
    <t>Cotovelo para tubo PEX multicamada para gás, bolsa crimpagem x bolsa crimpagem, 16 mm</t>
  </si>
  <si>
    <t>Cotovelo para tubo PEX multicamada para gás, bolsa crimpagem x bolsa crimpagem, 20 mm</t>
  </si>
  <si>
    <t>Cotovelo para tubo PEX multicamada para gás, bolsa crimpagem x bolsa crimpagem, 26 mm</t>
  </si>
  <si>
    <t>SF-04548</t>
  </si>
  <si>
    <t>Tê para tubo PEX multicamada para gás, bolsa crimpagem x bolsa crimpagem x bolsa crimpagem, 16 mm</t>
  </si>
  <si>
    <t>Tê para tubo PEX multicamada para gás, bolsa crimpagem x bolsa crimpagem x bolsa crimpagem, 20 mm</t>
  </si>
  <si>
    <t>Tê para tubo PEX multicamada para gás, bolsa crimpagem x bolsa crimpagem x bolsa crimpagem, 26 mm</t>
  </si>
  <si>
    <t>SF-04551</t>
  </si>
  <si>
    <t>Tê para tubo PEX multicamada para gás, bolsa crimpagem x rosca fêmea x bolsa crimpagem, 20 mm x 3/4” x 20 mm</t>
  </si>
  <si>
    <t>SF-04552</t>
  </si>
  <si>
    <t>Tê para tubo PEX multicamada para gás, bolsa crimpagem x rosca macho x bolsa crimpagem, 16 mm x 1/2” x 16 mm</t>
  </si>
  <si>
    <t>SF-04553</t>
  </si>
  <si>
    <t>Tê para tubo PEX multicamada para gás, bolsa crimpagem x rosca macho x bolsa crimpagem, 20 mm x 1/2” x 20 mm</t>
  </si>
  <si>
    <t>SF-04556</t>
  </si>
  <si>
    <t>Tê de redução para tubo PEX multicamada para gás, bolsa crimpagem x bolsa crimpagem x bolsa crimpagem, 26 mm x 20 mm e variantes</t>
  </si>
  <si>
    <t>SF-04557</t>
  </si>
  <si>
    <t>Tê para tubo PEX multicamada para gás, bolsa crimpagem x rosca fêmea x bolsa crimpagem, 20 mm x 1/2” x 20 mm</t>
  </si>
  <si>
    <t>SF-04558</t>
  </si>
  <si>
    <t>Tê para tubo PEX multicamada para gás, bolsa crimpagem x rosca macho x bolsa crimpagem, 26 mm x 3/4” x 26 mm</t>
  </si>
  <si>
    <t>Tê para tubo PEX multicamada para gás, bolsa crimpagem x rosca fêmea x bolsa crimpagem, 16 mm x 1/2” x 16 mm</t>
  </si>
  <si>
    <t>SF-04560</t>
  </si>
  <si>
    <t>Tê para tubo PEX multicamada para gás, bolsa crimpagem x rosca macho x bolsa crimpagem, 20 mm x 3/4” x 20 mm</t>
  </si>
  <si>
    <t>SF-04561</t>
  </si>
  <si>
    <t>União para tubo PEX multicamada para gás, bolsa crimpagem x bolsa crimpagem, 20 mm</t>
  </si>
  <si>
    <t>SF-04562</t>
  </si>
  <si>
    <t>União para tubo PEX multicamada para gás, bolsa crimpagem x bolsa crimpagem, 16 mm</t>
  </si>
  <si>
    <t>SF-04563</t>
  </si>
  <si>
    <t>União para tubo PEX multicamada para gás, bolsa crimpagem x bolsa crimpagem, 26 mm</t>
  </si>
  <si>
    <t>Tubo de sistema PEX multicamada flexível 16 mm para gás</t>
  </si>
  <si>
    <t>SF-04565</t>
  </si>
  <si>
    <t>Luva de redução para tubo PEX multicamada para gás, bolsa crimpagem x bolsa crimpagem, 20 mm x 16 mm</t>
  </si>
  <si>
    <t>SF-04566</t>
  </si>
  <si>
    <t>Painel Geral de Entrada – Medição 1 (PGE-M1)</t>
  </si>
  <si>
    <t>SF-04567</t>
  </si>
  <si>
    <t>Painel Geral de Entrada – Medição 2 (PGE-M2)</t>
  </si>
  <si>
    <t>SF-04568</t>
  </si>
  <si>
    <t>Sistema de energia ininterrupta 24 Vcc</t>
  </si>
  <si>
    <t>SF-04569</t>
  </si>
  <si>
    <t>Painel Geral de Emergência (PGEm)</t>
  </si>
  <si>
    <t>Instalação de painel elétrico autoportante reaproveitado</t>
  </si>
  <si>
    <t>Quadro Geral de Emergência (QGE)</t>
  </si>
  <si>
    <t>Quadro de Distribuição de Emergência (QDE)</t>
  </si>
  <si>
    <t>Eletroduto de aço galvanizado de 4”</t>
  </si>
  <si>
    <t>Condulete de alumínio de 4"</t>
  </si>
  <si>
    <t>Eletroduto de aço galvanizado de 2 1/2”</t>
  </si>
  <si>
    <t>Condulete de alumínio de 2 1/2"</t>
  </si>
  <si>
    <t>Luminária hermética tubo LED 2 x 15 W</t>
  </si>
  <si>
    <t>Projeto executivo de engenharia elétrica – Sistema Elétrico do Anexo II</t>
  </si>
  <si>
    <t>Remoção de painel elétrico autoportante</t>
  </si>
  <si>
    <t>SF-04580</t>
  </si>
  <si>
    <t>Escoramento metálico (altura entre 3,2 e 6 m)</t>
  </si>
  <si>
    <t>Estaca raiz – 31 cm de diâmetro</t>
  </si>
  <si>
    <t>Preparação de superfícies de concreto</t>
  </si>
  <si>
    <t>Luminária LED Highbay 60 W</t>
  </si>
  <si>
    <t>Luminária LED Highbay 80 W</t>
  </si>
  <si>
    <t>Válvula de esfera bruta em bronze 1"</t>
  </si>
  <si>
    <t>Válvula de esfera bruta em bronze 1 1/4"</t>
  </si>
  <si>
    <t>Tubo de cobre classe “A”, para gás, 1” (28mm)</t>
  </si>
  <si>
    <t>Mangueira de jardim em PVC flexível, Ø 1/2", espessura ≥ 2mm, comprimento 50m</t>
  </si>
  <si>
    <t>Motobombas Hidráulicas para águas pluviais - Bloco 01</t>
  </si>
  <si>
    <t>Caixa de Passagem Subterrânea 1000 mm x 1000 mm x 600 mm</t>
  </si>
  <si>
    <t>SF-04591</t>
  </si>
  <si>
    <t>Instalação de espelho antigo reaproveitado (Painel do Salão Azul)</t>
  </si>
  <si>
    <t>SF-04592</t>
  </si>
  <si>
    <t>Reespelhamento de espelho antigo (Painel do Salão Azul)</t>
  </si>
  <si>
    <t>SF-04593</t>
  </si>
  <si>
    <t>Remoção de espelho (Painel do Salão Azul)</t>
  </si>
  <si>
    <t>Grelha em ferro nodular, classe C250 - 800 mm x 1000 mm x 50 mm, com requadro</t>
  </si>
  <si>
    <t>Estrutura metálica em aço para a Subestação do Anexo II</t>
  </si>
  <si>
    <t>Piso vinílico flexível heterogêneo (LVT) autoportante, em placas de 50 cm x 50 cm</t>
  </si>
  <si>
    <t>Supervisor de Obras e Manutenção – Apoio de Campo - Bombas Hidráulicas</t>
  </si>
  <si>
    <t>Trilho eletrificado para iluminação - Túnel do Tempo</t>
  </si>
  <si>
    <t>Spot para trilho eletrificado para iluminação - Túnel do Tempo</t>
  </si>
  <si>
    <t>SF-04600</t>
  </si>
  <si>
    <t>Camisa social manga longa</t>
  </si>
  <si>
    <t>pç</t>
  </si>
  <si>
    <t>SF-04601</t>
  </si>
  <si>
    <t>Cinto porta ferramentas, com alça de perna (cartucheira)</t>
  </si>
  <si>
    <t>SF-04602</t>
  </si>
  <si>
    <t>Laudo de estabilidade estrutural - Bloco 02 (Interlegis)</t>
  </si>
  <si>
    <t>SF-04603</t>
  </si>
  <si>
    <t>Projeto de adaptação/modificação/reforço da estrutura e suas fundações para os novos usos – Bloco 02 (Interlegis)</t>
  </si>
  <si>
    <t>Projeto Executivo de Entrada e Medição de Energia Elétrica para prédio de múltiplas unidades consumidoras - SQS 309</t>
  </si>
  <si>
    <t>SF-04605</t>
  </si>
  <si>
    <t>Centro de Medição de Energia Elétrica composto por 18 Caixas de Medição Polifásicas em Policarbonato - SQS 309</t>
  </si>
  <si>
    <t>Quadro termoplástico de sobrepor para 12 disjuntores - SQS 309</t>
  </si>
  <si>
    <t>SF-04607</t>
  </si>
  <si>
    <t>Painel elétrico de distribuição parcial - SQS 309</t>
  </si>
  <si>
    <t>Condutor flexível 0,6/1 kV 5 x 1,5 mm²</t>
  </si>
  <si>
    <t>Auxiliar Administrativo(a) - Apoio a atividades-meio</t>
  </si>
  <si>
    <t>Técnico em Eletromecânica Plantonista (noturno)</t>
  </si>
  <si>
    <t>Cotovelo 90° em cobre, sem anel de solda, bolsa x bolsa/ponta, 79mm</t>
  </si>
  <si>
    <t>Cotovelo 90° em cobre, sem anel de solda, bolsa x bolsa/ponta, 22mm</t>
  </si>
  <si>
    <t>Cotovelo 90° em cobre, sem anel de solda, bolsa x bolsa/ponta, 35mm</t>
  </si>
  <si>
    <t>Cotovelo 90° em cobre, sem anel de solda, bolsa x bolsa/ponta, 42mm</t>
  </si>
  <si>
    <t>Cotovelo 90° em cobre, sem anel de solda, bolsa x bolsa/ponta, 54mm</t>
  </si>
  <si>
    <t>Cotovelo 90° em cobre, sem anel de solda, bolsa x bolsa/ponta, 66mm</t>
  </si>
  <si>
    <t>Curva 45° em cobre, sem anel de solda, bolsa x bolsa, 35mm</t>
  </si>
  <si>
    <t>Curva 45° em cobre, sem anel de solda, bolsa x bolsa, 42mm</t>
  </si>
  <si>
    <t>Curva 45° em cobre, sem anel de solda, bolsa x bolsa, 54mm</t>
  </si>
  <si>
    <t>Curva 45° em cobre, sem anel de solda, bolsa x bolsa, 66mm</t>
  </si>
  <si>
    <t>SF-04621</t>
  </si>
  <si>
    <t>Kit de ferramentas para tubo PEX multicamadas para gás</t>
  </si>
  <si>
    <t>SF-04622</t>
  </si>
  <si>
    <t>Tinta acrílica em aerossol (spray)</t>
  </si>
  <si>
    <t>SF-04623</t>
  </si>
  <si>
    <t>Adaptador articulado em polipropileno com esfera de borracha para ponto de esgoto de máquina de lavar</t>
  </si>
  <si>
    <t>SF-04624</t>
  </si>
  <si>
    <t>Calafetação de vidros com silicone estrutural</t>
  </si>
  <si>
    <t>Cambota elastomérica de DN 100 (4” NPS)</t>
  </si>
  <si>
    <t>Cambota elastomérica de DN 150 (6” NPS)</t>
  </si>
  <si>
    <t>Curva raio curto 90° em aço carbono para solda de topo DN 150 (6” NPS).</t>
  </si>
  <si>
    <t>Curva raio longo 45° em aço carbono para solda de topo DN 100 (4” NPS)</t>
  </si>
  <si>
    <t>Curva raio longo 90° em aço carbono para solda de topo DN 150 (6” NPS)</t>
  </si>
  <si>
    <t>Argamassa estrutural</t>
  </si>
  <si>
    <t>Isolamento elastomérico para tubulações de cobre 2 3/8" / tubulações de ferro de 2”</t>
  </si>
  <si>
    <t>Isolamento elastomérico para tubulações de ferro de 4”</t>
  </si>
  <si>
    <t>Isolamento elastomérico para tubulações de ferro de 6”</t>
  </si>
  <si>
    <t>Suporte fixado no piso para tubulação DN 150 (6" NPS)</t>
  </si>
  <si>
    <t>Suporte fixado no teto para tubulação DN 100 (4" NPS)</t>
  </si>
  <si>
    <t>Motobomba Centrífuga Submersível 3 cv - trifásica - Ø máx. sólidos ≥ 50mm</t>
  </si>
  <si>
    <t>Tubo de cobre classe “E”, para instalação hidráulica, 35 mm</t>
  </si>
  <si>
    <t>Base registro gaveta em latão forjado 1 1/4”</t>
  </si>
  <si>
    <t>Tubo de aço-carbono preto DN 65 (2 1/2" NPS)</t>
  </si>
  <si>
    <t>Tubo de aço-carbono preto DN 50 (2" NPS)</t>
  </si>
  <si>
    <t>Tubo de aço-carbono preto DN 100 (4" NPS)</t>
  </si>
  <si>
    <t>Tubo de aço-carbono preto DN 150 (6" NPS)</t>
  </si>
  <si>
    <t>Válvula gaveta com flange DN 65 (2 1/2" NPS)</t>
  </si>
  <si>
    <t>Válvula gaveta com flange DN 50 (2" NPS).</t>
  </si>
  <si>
    <t>Válvula gaveta com flange DN 100 (4" NPS)</t>
  </si>
  <si>
    <t>Válvula gaveta com flange DN 150 (6" NPS)</t>
  </si>
  <si>
    <t>Remoção de baguetes metálicos para reaproveitamento</t>
  </si>
  <si>
    <t>Instalação de baguetes metálicos reaproveitados</t>
  </si>
  <si>
    <t>SF-04661</t>
  </si>
  <si>
    <t>Sistema de exaustão e coifas lavadoras para Cozinhas Profissionais – Bloco 15</t>
  </si>
  <si>
    <t>Estrutura metálica em aço para NOVO GALPÃO PARA LEILÃO – COTRAN (SPATR)</t>
  </si>
  <si>
    <t>Caixa coletora com grelha para captação de esgoto 30x30cm</t>
  </si>
  <si>
    <t>Projeto executivo de engenharia elétrica para o Galpão da SPATR</t>
  </si>
  <si>
    <t>SF-04665</t>
  </si>
  <si>
    <t>Projeto Executivo para Central Fotovoltaica de Minigeração de Energia Elétrica - Galpão de depósito de bens para leilão (SPATR)</t>
  </si>
  <si>
    <t>SF-04666</t>
  </si>
  <si>
    <t>Central de Minigeração de Energia Elétrica Fotovoltaica - Galpão de depósito de bens para leilão (SPATR)</t>
  </si>
  <si>
    <t>Mancal superior e lateral para porta de vidro temperado</t>
  </si>
  <si>
    <t>Barras antipânico para porta dupla de vidro temperado</t>
  </si>
  <si>
    <t>Portão metálico de correr de 2,20m x 2,50m</t>
  </si>
  <si>
    <t>Supervisor(a) Técnico(a) - Sistema de bombeamento hidráulico</t>
  </si>
  <si>
    <t>SF-04672</t>
  </si>
  <si>
    <t>Rosqueadeira elétrica para tubos metálicos de 1/2" a 4"</t>
  </si>
  <si>
    <t>SF-04673</t>
  </si>
  <si>
    <t>Resistência elétrica para chuveiro</t>
  </si>
  <si>
    <t>SF-04674</t>
  </si>
  <si>
    <t>Pressurizador para acoplamento em chuveiro elétrico, tensão 220v, pressão máxima de 25kPa</t>
  </si>
  <si>
    <t>Técnico em Eletromecânica Plantonista (diurno)</t>
  </si>
  <si>
    <t>SF-04676</t>
  </si>
  <si>
    <t>Alinhamento a laser de eixo de bomba mancalizada e motor</t>
  </si>
  <si>
    <t>SF-04677</t>
  </si>
  <si>
    <t>Martelete perfurador (2 Kg)</t>
  </si>
  <si>
    <t>Supervisor(a) Técnico(a) - Apoio a Fiscalização e Segurança do Trabalho</t>
  </si>
  <si>
    <t>Supervisor(a) de Obras e Manutenção – Apoio de Campo – Edificações</t>
  </si>
  <si>
    <t>Luminária T8 2 x 32 W de sobrepor</t>
  </si>
  <si>
    <t>SF-04681</t>
  </si>
  <si>
    <t>Instalação de perfil metálico base de painel de vidro temperado reaproveitado - Biblioteca</t>
  </si>
  <si>
    <t>SF-04682</t>
  </si>
  <si>
    <t>Operador automático para porta de abrir de vidro temperado</t>
  </si>
  <si>
    <t>SF-04683</t>
  </si>
  <si>
    <t>Luva de transição CPVC 3/4” x 28 mm</t>
  </si>
  <si>
    <t>Conector CPVC 22 mm x 1/2”</t>
  </si>
  <si>
    <t>Bucha de redução em ferro galvanizado 1" x 3/4”</t>
  </si>
  <si>
    <t>Luminária T8 2 x 32 W de embutir</t>
  </si>
  <si>
    <t>Luminária T8 2 x 16 W de sobrepor</t>
  </si>
  <si>
    <t>Luminária T8 2 x 16 W de embutir</t>
  </si>
  <si>
    <t>SF-04689</t>
  </si>
  <si>
    <t xml:space="preserve">Luminária T8 2 x 32 W de sobrepor </t>
  </si>
  <si>
    <t>SF-04690</t>
  </si>
  <si>
    <t xml:space="preserve">Luminária T8 2 x 32 W de embutir </t>
  </si>
  <si>
    <t>SF-04691</t>
  </si>
  <si>
    <t xml:space="preserve">Luminária T8 2 x 16 W de sobrepor </t>
  </si>
  <si>
    <t>SF-04692</t>
  </si>
  <si>
    <t xml:space="preserve">Luminária T8 2 x 16 W de embutir </t>
  </si>
  <si>
    <t>SF-04693</t>
  </si>
  <si>
    <t>Quadro de transferência automática para sistemas auxiliares – QTA-309</t>
  </si>
  <si>
    <t>SF-04694</t>
  </si>
  <si>
    <t>Grupo motor-gerador 212 kVA – SQS 309</t>
  </si>
  <si>
    <t>SF-04695</t>
  </si>
  <si>
    <t>Projeto Executivo de Instalação de Gerador de Emergência na SQS 309</t>
  </si>
  <si>
    <t>SF-04696</t>
  </si>
  <si>
    <t>Manutenção on site – Grupo motor-gerador – SQS 309</t>
  </si>
  <si>
    <t>SF-04697</t>
  </si>
  <si>
    <t>Quadro elétrico TTA – Quadro geral de serviços – SQS 309</t>
  </si>
  <si>
    <t>SF-04698</t>
  </si>
  <si>
    <t>Quadro elétrico TTA – Quadro de medição de serviços – SQS 309</t>
  </si>
  <si>
    <t>SF-04699</t>
  </si>
  <si>
    <t>Quadro elétrico TTA – Quadro geral de entrada – SQS 309</t>
  </si>
  <si>
    <t>Tê de redução em aço-carbono galvanizado 3” x 2 1/2” – Água Potável e Combate a Incêndio</t>
  </si>
  <si>
    <t>Tê de redução em aço-carbono galvanizado 1 1/4”x 3/4” – Água Potável e Combate a Incêndio</t>
  </si>
  <si>
    <t>SF-04702</t>
  </si>
  <si>
    <t>Persiana vertical em tecido sintético COM blecaute de 90mm, cor branca ou bege - Bloco 12</t>
  </si>
  <si>
    <t>Tampão retangular em FFN, modelo R2, classe B125, abertura articulada, 110 cm x 55 cm</t>
  </si>
  <si>
    <t>SF-04704</t>
  </si>
  <si>
    <t>Estudo de Viabilidade Técnica Estrutural, Projeto Executivo, Projeto de Segurança do Trabalho, Planejamento da Obra e Plano de Manutenção – Substituição da Plataforma Elevatória do Bloco 14 por um Elevador sem Casa de Máquinas</t>
  </si>
  <si>
    <t>SF-04705</t>
  </si>
  <si>
    <t>Estudo de Viabilidade Técnica Estrutural, Laudo Técnico, Projeto Executivo, Projeto de Segurança do Trabalho, Planejamento da Obra e Plano de Manutenção – Substituição do Elevador Hidráulico do INTERLEGIS por um Elevador sem Casa de Máquinas</t>
  </si>
  <si>
    <t>SF-04706</t>
  </si>
  <si>
    <t>Estudo de Viabilidade Técnica Estrutural, Laudo Técnico, Projeto Executivo, Projeto de Segurança do Trabalho, Planejamento da Obra e Plano de Manutenção – Substituição do Elevador do PRODASEN por um Elevador sem Casa de Máquinas</t>
  </si>
  <si>
    <t>SF-04707</t>
  </si>
  <si>
    <t>Estudo de Viabilidade Técnica Estrutural, Laudo Técnico, Projeto Executivo, Projeto de Segurança do Trabalho, Planejamento da Obra e Plano de Manutenção – Modernização de Elevador Social da Chapelaria</t>
  </si>
  <si>
    <t>SF-04708</t>
  </si>
  <si>
    <t>Estudo de Viabilidade Técnica Estrutural, Laudo Técnico, Projeto Executivo, Projeto de Segurança do Trabalho, Planejamento da Obra e Plano de Manutenção – Modernização do Elevador do Bloco 13</t>
  </si>
  <si>
    <t>SF-04709</t>
  </si>
  <si>
    <t>Estudo de Viabilidade Técnica Estrutural, Laudo Técnico, Projeto Executivo, Projeto de Segurança do Trabalho, Planejamento da Obra e Plano de Manutenção – Modernização de Elevadores de Acessibilidade Sem Casa de Máquinas no Bloco C - Anexo II</t>
  </si>
  <si>
    <t>SF-04710</t>
  </si>
  <si>
    <t>Substituição  da Plataforma Elevatória do Bloco 14 por um Elevador sem Casa de Máquinas</t>
  </si>
  <si>
    <t>SF-04711</t>
  </si>
  <si>
    <t>Substituição do elevador do INTERLEGIS por um Elevador sem Casa de Máquinas</t>
  </si>
  <si>
    <t>SF-04712</t>
  </si>
  <si>
    <t>Substituição do elevador do PRODASEN por um Elevador sem Casa de Máquinas</t>
  </si>
  <si>
    <t>SF-04713</t>
  </si>
  <si>
    <t>Modernização do Elevador Social da Chapelaria</t>
  </si>
  <si>
    <t>SF-04714</t>
  </si>
  <si>
    <t>Modernização do Elevador do Bloco 13</t>
  </si>
  <si>
    <t>SF-04715</t>
  </si>
  <si>
    <t>Modernização dos Elevadores de Acessibilidade sem Casa de Máquinas nas Alas Alexandre Costa e Nilo Coelho do Bloco C - Anexo II</t>
  </si>
  <si>
    <t>Projeto Executivo para Galpão da SPATR - Estrutural</t>
  </si>
  <si>
    <t>Projeto Executivo para Galpão da SPATR - Fundações</t>
  </si>
  <si>
    <t>Projeto Executivo para Galpão da SPATR - Hidrossanitário e Águas Pluviais</t>
  </si>
  <si>
    <t>Gradil metálico com portão de correr e/ou de abrir</t>
  </si>
  <si>
    <t>Alambrado em tela de arame galvanizado</t>
  </si>
  <si>
    <t>Pintura para sinalização e demarcação viária horizontal com plástico a frio tipo III, aplicação manual por arraste, espessura aprox. 1 mm</t>
  </si>
  <si>
    <t>SF-04725</t>
  </si>
  <si>
    <t>Medidor de umidade em superfícies por meio de eletrodos para detecção de infiltrações</t>
  </si>
  <si>
    <t>Pintura para sinalização e demarcação viária horizontal com plástico a frio tipo IV, aplicação manual por extrusão, espessura de 1,5 mm a 3,0 mm</t>
  </si>
  <si>
    <t>SF-04727</t>
  </si>
  <si>
    <t>Tampa retangular em FF, carga 1 t, abertura articulada, 300 mm x 400 mm</t>
  </si>
  <si>
    <t>SF-04728</t>
  </si>
  <si>
    <t>Tampa retangular em FF, modelo T13, carga 1 t, com travas (segurança registro), 280 mm x 380 mm</t>
  </si>
  <si>
    <t>SF-04729</t>
  </si>
  <si>
    <t>Cap PVC roscável 3/4"</t>
  </si>
  <si>
    <t>Cap PVC roscável 1"</t>
  </si>
  <si>
    <t>Grelha em FFN, classe B125, forma retangular, modelo linear quadriculada, abertura simples, com caixilho, 200 mm x 1000 mm</t>
  </si>
  <si>
    <t>Grelha em FFN, classe B125, forma retangular, modelo linear quadriculada, abertura simples, com caixilho, 300 mm x 1000 mm</t>
  </si>
  <si>
    <t>SF-04733</t>
  </si>
  <si>
    <t>Grelha em FFN, classe C250, forma retangular, modelo linear quadriculada, abertura simples, com caixilho, 200 mm x 1000 mm</t>
  </si>
  <si>
    <t>SF-04734</t>
  </si>
  <si>
    <t>Grelha em FFN, classe B125, forma retangular, modelo linear quadriculada, abertura simples, com caixilho, 400 mm x 1000 mm</t>
  </si>
  <si>
    <t>Grelha em FFN, classe B125, forma retangular, modelo linear estriada, abertura simples, com caixilho, 150 mm x 1000 mm</t>
  </si>
  <si>
    <t>SF-04736</t>
  </si>
  <si>
    <t>Grelha em FFN, classe B125, forma retangular, modelo linear estriada, abertura simples, com caixilho, 200 mm x 1000 mm</t>
  </si>
  <si>
    <t>SF-04737</t>
  </si>
  <si>
    <t>Grelha em FFN, classe B125, forma retangular, modelo linear estriada, abertura simples, com caixilho, 300 mm x 1000 mm</t>
  </si>
  <si>
    <t>SF-04738</t>
  </si>
  <si>
    <t>Grelha em FFN, classe B125, forma retangular, modelo linear estriada, abertura simples, com caixilho, 400 mm x 1000 mm</t>
  </si>
  <si>
    <t>SF-04739</t>
  </si>
  <si>
    <t>Grelha em FFN, classe B125, forma retangular, modelo linear estriada, abertura simples, com caixilho, 600 mm x 1000 mm</t>
  </si>
  <si>
    <t>SF-04740</t>
  </si>
  <si>
    <t>Grelha em FFN, classe B125, forma retangular, modelo boca de lobo, abertura simples ou articulada, com caixilho, 300 mm x 900 mm</t>
  </si>
  <si>
    <t>SF-04741</t>
  </si>
  <si>
    <t>Grelha em FFN, classe C250, forma retangular, modelo boca de lobo, abertura simples ou articulada, com caixilho, 300 mm x 900 mm</t>
  </si>
  <si>
    <t>Estrutura metálica em aço ASTM A572</t>
  </si>
  <si>
    <t>SF-04743</t>
  </si>
  <si>
    <t>Registro de esfera PVC roscável, com corpo dividido, com volante, 3”</t>
  </si>
  <si>
    <t>Motobomba Trash (para água suja) auto escorvante, motor gasolina de 6,5 HP</t>
  </si>
  <si>
    <t>Cadeado simples em latão maciço, 35 mm, haste cementada (não longa), em aço temperado com diâmetro de aprox. 6,0 mm</t>
  </si>
  <si>
    <t>Bucha de Redução de Ferro Galvanizado, com rosca, de 1 1/2” x 1 1/4”</t>
  </si>
  <si>
    <t>Bucha de redução em ferro galvanizado 2 1/2" x 1 1/2"</t>
  </si>
  <si>
    <t>Bucha de redução em ferro galvanizado 2 1/2" x 1 1/4"</t>
  </si>
  <si>
    <t>Bucha de redução em ferro galvanizado 2" x 1 1/4"</t>
  </si>
  <si>
    <t>SF-04753</t>
  </si>
  <si>
    <t>Painel acústico de madeira - Auditório Interlegis</t>
  </si>
  <si>
    <t>SF-04754</t>
  </si>
  <si>
    <t>Cortina tipo blecaute - Auditório Interlegis</t>
  </si>
  <si>
    <t>Inspeção da integridade em estrutura portante de concreto por percussão</t>
  </si>
  <si>
    <t>Poltronas de auditório P.M.R./P.O.</t>
  </si>
  <si>
    <t>Sinalização visual para degraus</t>
  </si>
  <si>
    <t>Projeto executivo de revestimento – plataforma de cobertura do Edifício Principal</t>
  </si>
  <si>
    <t>SF-04759</t>
  </si>
  <si>
    <t>Tratamento de grades do poço de ventilação e adaptações</t>
  </si>
  <si>
    <t>Demolição da camada de regularização de impermeabilização</t>
  </si>
  <si>
    <t>SF-04761</t>
  </si>
  <si>
    <t>Laudo de estabilidade estrutural - Anexo 2 Bloco A</t>
  </si>
  <si>
    <t>SF-04762</t>
  </si>
  <si>
    <t>Reparos estruturais na estrutura portante do Edifício Principal</t>
  </si>
  <si>
    <t>Reforço estrutural em manta de fibra de carbono</t>
  </si>
  <si>
    <t>SF-04764</t>
  </si>
  <si>
    <t>Levantamento como construído – Plataforma de cobertura do Ed. Principal</t>
  </si>
  <si>
    <t>Quadro elétrico TTA para uso ao tempo com 10 (dez) disjuntores trifásicos terminais</t>
  </si>
  <si>
    <t>Quadro elétrico TTA para uso ao tempo com 20 (vinte) disjuntores trifásicos terminais</t>
  </si>
  <si>
    <t>Projeto de engenharia elétrica - infraestrutura para carregadores de veículos elétricos no CASF</t>
  </si>
  <si>
    <t>Locação de cobertura impermeável (tenda) com blecaute, estruturada em metalon</t>
  </si>
  <si>
    <t>Bloco vazado de concreto simples com 02 furos (19x19x39 cm - Classe C)</t>
  </si>
  <si>
    <t>Tachão viário bidirecional em plástico injetado, com elemento refletivo prismático</t>
  </si>
  <si>
    <t>Tachão viário monodirecional em plástico injetado, com elemento refletivo prismático</t>
  </si>
  <si>
    <t>Tachinha viária bidirecional em resina sintética, com 1 pino de fixação, lente tipo III</t>
  </si>
  <si>
    <t>Tachinha viária monodirecional em resina sintética, com 1 pino de fixação, lente tipo III</t>
  </si>
  <si>
    <t>Corte em forro de gesso ou drywall</t>
  </si>
  <si>
    <t>Carpete Marrom Camelo / Ocre para o Auditório Petrônio Portela</t>
  </si>
  <si>
    <t>Demolição de cerca metálica e alambrados</t>
  </si>
  <si>
    <t>SF-04777</t>
  </si>
  <si>
    <t>Remoção de Antena de Transmissão</t>
  </si>
  <si>
    <t>SF-04778</t>
  </si>
  <si>
    <t>Restauração de janela curva de madeira da cabine do Auditório Petrônio Portela</t>
  </si>
  <si>
    <t>SF-04779</t>
  </si>
  <si>
    <t>Instalação de Antena de Transmissão Reaproveitada</t>
  </si>
  <si>
    <t>Remoção de cadeiras fixas ou poltronas</t>
  </si>
  <si>
    <t>SF-04781</t>
  </si>
  <si>
    <t>Realocação de painel artístico madeira laqueada - Athos Bulcão</t>
  </si>
  <si>
    <t>Piso metálico para áreas externas</t>
  </si>
  <si>
    <t>Forro de gesso reforçado</t>
  </si>
  <si>
    <t>SF-04785</t>
  </si>
  <si>
    <t>Tratamento de grades do poço de ventilação e adaptações - preparação para zincagem</t>
  </si>
  <si>
    <t>SF-04786</t>
  </si>
  <si>
    <t>Tratamento de grades do poço de ventilação e adaptações - zincagem</t>
  </si>
  <si>
    <t>SF-04787</t>
  </si>
  <si>
    <t>Plano de trabalho para projeto de restauração de fachada-cortina</t>
  </si>
  <si>
    <t>SF-04788</t>
  </si>
  <si>
    <t>Levantamento planialtimétrico com objetivo de restauração de esquadrias</t>
  </si>
  <si>
    <t>SF-04789</t>
  </si>
  <si>
    <t>Levantamento como construído (as-built) de fachada-cortina</t>
  </si>
  <si>
    <t>SF-04790</t>
  </si>
  <si>
    <t>Mapeamento de danos de fachada-cortina</t>
  </si>
  <si>
    <t>SF-04791</t>
  </si>
  <si>
    <t>Análise operacional de sistema de cortina de vidro</t>
  </si>
  <si>
    <t>SF-04792</t>
  </si>
  <si>
    <t>Análise operacional do sistema de brise-soleil</t>
  </si>
  <si>
    <t>SF-04793</t>
  </si>
  <si>
    <t>Relatório-diagnóstico e cenários de intervenção em fachada-cortina</t>
  </si>
  <si>
    <t>SF-04794</t>
  </si>
  <si>
    <t>Análise estrutural do sistema de fachada-cortina e brise-soleil do Anexo 1</t>
  </si>
  <si>
    <t>SF-04795</t>
  </si>
  <si>
    <t>Ensaios Estruturais e verificações dos Sistemas de Fachada-cortina e Brise-Soleil do Anexo 1</t>
  </si>
  <si>
    <t>SF-04796</t>
  </si>
  <si>
    <t>Projeto básico de recuperação estrutural e restauração de fachada-cortina</t>
  </si>
  <si>
    <t>SF-04797</t>
  </si>
  <si>
    <t>Projeto de adaptação/modificação/reforço da estrutura e suas fundações para os novos usos – Anexo 2 Bloco A</t>
  </si>
  <si>
    <t>Porta corta-fogo dupla (total 160 cm x 210 cm) com acessórios</t>
  </si>
  <si>
    <t>Técnico(a) de Edificações – Manutenção Hidrossanitária</t>
  </si>
  <si>
    <t>Telha trapezoidal em aço galvanizado ou galvalume (e=0,65 mm) - altura 40 mm</t>
  </si>
  <si>
    <t>Cumeeira em aço galvanizado ou galvalume para telha trapezoidal (e=0,65 mm) - altura 40 mm</t>
  </si>
  <si>
    <t>Telha trapezoidal em aço galvanizado ou galvalume (e=0,65 mm) - altura 25 mm</t>
  </si>
  <si>
    <t>Cumeeira em aço galvanizado ou galvalume para telha trapezoidal (e=0,65 mm) - altura 25 mm</t>
  </si>
  <si>
    <t>SF-04804</t>
  </si>
  <si>
    <t>Alicate bomba d’água 16” - mordentes curvos e dentados</t>
  </si>
  <si>
    <t>SF-04805</t>
  </si>
  <si>
    <t>Chave de corrente 18"</t>
  </si>
  <si>
    <t>SF-04806</t>
  </si>
  <si>
    <t>Chave de corrente 24"</t>
  </si>
  <si>
    <t>SF-04807</t>
  </si>
  <si>
    <t>Chaves para válvula de descarga</t>
  </si>
  <si>
    <t>SF-04808</t>
  </si>
  <si>
    <t>Alinhador a laser para bomba de mancal</t>
  </si>
  <si>
    <t>SF-04809</t>
  </si>
  <si>
    <t>Boroscópio (câmera de inspeção) industrial</t>
  </si>
  <si>
    <t>SF-04810</t>
  </si>
  <si>
    <t>Desentupidora por hidrojateamento</t>
  </si>
  <si>
    <t>SF-04811</t>
  </si>
  <si>
    <t>Detector de materiais (scanner de parede)</t>
  </si>
  <si>
    <t>SF-04812</t>
  </si>
  <si>
    <t>Calços em aço para alinhamento de bomba de mancal</t>
  </si>
  <si>
    <t>Varredura</t>
  </si>
  <si>
    <t>Imprimação</t>
  </si>
  <si>
    <t>Pavimentação com Concreto Asfáltico Usinado a Quente (CAUQ)</t>
  </si>
  <si>
    <t>t</t>
  </si>
  <si>
    <t>Corrimão duplo em aço inox - fixação no piso</t>
  </si>
  <si>
    <t>Placa braille para corrimão</t>
  </si>
  <si>
    <t>Placa de estacionamento exclusivo - idoso ou cadeirante</t>
  </si>
  <si>
    <t>Limitador de vagas de estacionamento</t>
  </si>
  <si>
    <t>Mapa tátil</t>
  </si>
  <si>
    <t>Placas de sinalização de emergência</t>
  </si>
  <si>
    <t>Piso tátil em inox – fixação com parafuso</t>
  </si>
  <si>
    <t>Porta corta-fogo 1,00 m x 2,10 m</t>
  </si>
  <si>
    <t>Barra antipânico</t>
  </si>
  <si>
    <t>SF-04825</t>
  </si>
  <si>
    <t>Escopo (instrumento óptico) para Boroscópio</t>
  </si>
  <si>
    <t>Corrimão duplo em aço inox - fixação na parede</t>
  </si>
  <si>
    <t>Piso de madeira</t>
  </si>
  <si>
    <t>Condutor 4 mm² - 0,6/1,0 kV</t>
  </si>
  <si>
    <t>Piso tátil alerta em concreto</t>
  </si>
  <si>
    <t>Fresagem descontínua</t>
  </si>
  <si>
    <t>Fechadura interna maçaneta tubular para porta em divisória</t>
  </si>
  <si>
    <t>Instalação de fechadura/puxador de porta reaproveitados em divisórias</t>
  </si>
  <si>
    <t>Dobradiça para porta de divisória</t>
  </si>
  <si>
    <t>Luminária arandela (tartaruga) em alumínio</t>
  </si>
  <si>
    <t>SF-04835</t>
  </si>
  <si>
    <t>Projeto Executivo de Iluminação</t>
  </si>
  <si>
    <t>Mesa de Iluminação DMX 384 canais</t>
  </si>
  <si>
    <t>Rack de iluminação dimmer DMX</t>
  </si>
  <si>
    <t>Luminária LED spot dimerizável</t>
  </si>
  <si>
    <t>Refletor Led COB 200W</t>
  </si>
  <si>
    <t xml:space="preserve">Refletor Elipsoidal LED </t>
  </si>
  <si>
    <t>Cabo DMX</t>
  </si>
  <si>
    <t>Placas de concreto (fachada do Anexo 2)</t>
  </si>
  <si>
    <t>Escadas metálicas de emergência para o auditório Petrônio Portela</t>
  </si>
  <si>
    <t>SF-04844</t>
  </si>
  <si>
    <t>Relatório diagnóstico-propositivo para restauração e conservação de painéis em placas de concreto do artista Paulo Werneck</t>
  </si>
  <si>
    <t>Barra chata de alumínio 7/8" x 1/8"</t>
  </si>
  <si>
    <t>Condulete de PVC rígido de 1.1/4”</t>
  </si>
  <si>
    <t>Suporte-guia simples com roldana em poliprolineno, H=200 mm</t>
  </si>
  <si>
    <t>SF-04853</t>
  </si>
  <si>
    <t>Estrutura metálica - cobertura extra Bloco 9</t>
  </si>
  <si>
    <t>SF-04854</t>
  </si>
  <si>
    <t xml:space="preserve">Carpete Marrom Camelo / Ocre para o Auditório Petrônio Portela </t>
  </si>
  <si>
    <t>SF-04855</t>
  </si>
  <si>
    <t xml:space="preserve">Carpete Verde Escuro / Musgo para o Auditório Petrônio Portela </t>
  </si>
  <si>
    <t>Carpete Verde Escuro / Musgo para o Auditório Petrônio Portela</t>
  </si>
  <si>
    <t>SF-04857</t>
  </si>
  <si>
    <t>Bateria VRLA 12V / 120 Ah para nobreak Schneider Electric Galaxy 5500 60kVA</t>
  </si>
  <si>
    <t>SF-04858</t>
  </si>
  <si>
    <t>Substituição de banco de 32 baterias para nobreak Schneider Electric Galaxy 5500 60kVA</t>
  </si>
  <si>
    <t>Apoio Técnico Administrativo – Controle de Almoxarifado – Noturno</t>
  </si>
  <si>
    <t>Ajudante de Serviços Gerais – Noturno</t>
  </si>
  <si>
    <t>Mestre de Obras (Posto de Trabalho) – Noturno</t>
  </si>
  <si>
    <t>Oficial de Serviços Gerais – Noturno</t>
  </si>
  <si>
    <t>Eletricista – Noturno</t>
  </si>
  <si>
    <t>Auxiliar de Eletricista – Noturno</t>
  </si>
  <si>
    <t>Instalador(a) Hidráulico(a) – Noturno</t>
  </si>
  <si>
    <t>Ajudante de Manutenção Hidrossanitária – Noturno</t>
  </si>
  <si>
    <t>Técnico de Segurança do Trabalho - Trabalho em Altura e Espaços Confinados – Noturno</t>
  </si>
  <si>
    <t>Técnico(a) Eletromecânico(a)/Ar-Condicionado – Noturno</t>
  </si>
  <si>
    <t>Eletromecânico(a) de Ar-Condicionado – Noturno</t>
  </si>
  <si>
    <t>Duteiro(a) – Noturno</t>
  </si>
  <si>
    <t>Técnico(a) em Edificações - Planejamento</t>
  </si>
  <si>
    <t xml:space="preserve"> </t>
  </si>
  <si>
    <t>CUSTO DIRETO</t>
  </si>
  <si>
    <t>BENEFÍCIOS E DESPESAS INDIRETAS - BDI</t>
  </si>
  <si>
    <t>BDI Edificações</t>
  </si>
  <si>
    <t>BDI mero fornecimento</t>
  </si>
  <si>
    <t>Componentes do BDI</t>
  </si>
  <si>
    <t>Cálculo com CPRB</t>
  </si>
  <si>
    <t>desonerado</t>
  </si>
  <si>
    <t>% considerado</t>
  </si>
  <si>
    <t>AC</t>
  </si>
  <si>
    <t>S+G</t>
  </si>
  <si>
    <t>R</t>
  </si>
  <si>
    <t>DF</t>
  </si>
  <si>
    <t>PIS</t>
  </si>
  <si>
    <t>COFINS</t>
  </si>
  <si>
    <t>CPRB</t>
  </si>
  <si>
    <t>ISS</t>
  </si>
  <si>
    <r>
      <t xml:space="preserve">Fontes: </t>
    </r>
    <r>
      <rPr>
        <sz val="12"/>
        <rFont val="Arial"/>
        <family val="2"/>
      </rPr>
      <t>Acórdãos 2.369/2011-TCU-Plenário e 2.622/2013-TCU-Plenário.</t>
    </r>
  </si>
  <si>
    <t>SERVENTE COM ENCARGOS COMPLEMENTARES</t>
  </si>
  <si>
    <t>ELETRICISTA COM ENCARGOS COMPLEMENTARES</t>
  </si>
  <si>
    <t>ENGENHEIRO CIVIL DE OBRA JUNIOR COM ENCARGOS COMPLEMENTARES</t>
  </si>
  <si>
    <t>CIMENTO PORTLAND COMPOSTO CP II-32</t>
  </si>
  <si>
    <t>AUXILIAR DE ELETRICISTA COM ENCARGOS COMPLEMENTARES</t>
  </si>
  <si>
    <t>MESTRE DE OBRAS COM ENCARGOS COMPLEMENTARES</t>
  </si>
  <si>
    <t>PEDREIRO COM ENCARGOS COMPLEMENTARES</t>
  </si>
  <si>
    <t>AREIA MEDIA - POSTO JAZIDA/FORNECEDOR (RETIRADO NA JAZIDA, SEM TRANSPORTE)</t>
  </si>
  <si>
    <t>PINTOR COM ENCARGOS COMPLEMENTARES</t>
  </si>
  <si>
    <t>TINTA LATEX ACRILICA PREMIUM, COR BRANCO FOSCO</t>
  </si>
  <si>
    <t>VIDRO LISO INCOLOR 5MM - SEM COLOCACAO</t>
  </si>
  <si>
    <t>OPERADOR DE BETONEIRA ESTACIONÁRIA/MISTURADOR COM ENCARGOS COMPLEMENTARES</t>
  </si>
  <si>
    <t>VIDRO COMUM LAMINADO LISO INCOLOR DUPLO, ESPESSURA TOTAL 8 MM (CADA CAMADA DE 4 MM) - COLOCADO</t>
  </si>
  <si>
    <t>ENCANADOR OU BOMBEIRO HIDRÁULICO COM ENCARGOS COMPLEMENTARES</t>
  </si>
  <si>
    <t>CAMINHÃO BASCULANTE 6 M3 TOCO, PESO BRUTO TOTAL 16.000 KG, CARGA ÚTIL MÁXIMA 11.130 KG, DISTÂNCIA ENTRE EIXOS 5,36 M, POTÊNCIA 185 CV, INCLUSIVE CAÇAMBA METÁLICA - CHP DIURNO. AF_06/2014</t>
  </si>
  <si>
    <t>TACO DE MADEIRA PARA PISO, IPE (CERNE) OU EQUIVALENTE DA REGIAO, 7 X 42 CM, E = 2 CM</t>
  </si>
  <si>
    <t>REDUCAO EXCENTRICA PVC, SERIE R, DN 150 X 100 MM, PARA ESGOTO PREDIAL</t>
  </si>
  <si>
    <t>VIDRACEIRO COM ENCARGOS COMPLEMENTARES</t>
  </si>
  <si>
    <t>MONTADOR ELETROMECÂNICO COM ENCARGOS COMPLEMENTARES</t>
  </si>
  <si>
    <t>PLACA / CHAPA DE GESSO ACARTONADO, STANDARD (ST), COR BRANCA, E = 12,5 MM, 1200 X 2400 MM (L X C)</t>
  </si>
  <si>
    <t>POLIESTIRENO EXPANDIDO/EPS (ISOPOR), PEROLAS, PARA CONCRETO LEVE</t>
  </si>
  <si>
    <t>ENGENHEIRO CIVIL DE OBRA PLENO COM ENCARGOS COMPLEMENTARES</t>
  </si>
  <si>
    <t>TUBO DE COBRE FLEXIVEL, D = 5/8", E = 0,79 MM, PARA AR-CONDICIONADO/ INSTALACOES GAS RESIDENCIAIS E COMERCIAIS</t>
  </si>
  <si>
    <t>MARMORISTA/GRANITEIRO COM ENCARGOS COMPLEMENTARES</t>
  </si>
  <si>
    <t>RALO FOFO SEMIESFERICO, 150 MM, PARA LAJES/ CALHAS</t>
  </si>
  <si>
    <t>ADESIVO ESTRUTURAL A BASE DE RESINA EPOXI, BICOMPONENTE, PASTOSO (TIXOTROPICO)</t>
  </si>
  <si>
    <t>ADITIVO ADESIVO LIQUIDO PARA ARGAMASSAS DE REVESTIMENTOS CIMENTICIOS</t>
  </si>
  <si>
    <t>MONTADOR DE ESTRUTURAS METÁLICAS COM ENCARGOS COMPLEMENTARES</t>
  </si>
  <si>
    <t>VIDRO LISO INCOLOR 4MM - SEM COLOCACAO</t>
  </si>
  <si>
    <t>CAIXA DE PASSAGEM ELETRICA DE PAREDE, DE EMBUTIR, EM PVC, COM TAMPA APARAFUSADA, DIMENSOES 150 X 150 X *75* MM</t>
  </si>
  <si>
    <t>TUBO DE COBRE FLEXIVEL, D = 1/2", E = 0,79 MM, PARA AR-CONDICIONADO/ INSTALACOES GAS RESIDENCIAIS E COMERCIAIS</t>
  </si>
  <si>
    <t>VIDRO LISO FUME, E = 5 MM - SEM COLOCACAO</t>
  </si>
  <si>
    <t>TUBO DE COBRE FLEXIVEL, D = 3/8", E = 0,79 MM, PARA AR-CONDICIONADO/ INSTALACOES GAS RESIDENCIAIS E COMERCIAIS</t>
  </si>
  <si>
    <t>ABRACADEIRA EM ACO PARA AMARRACAO DE ELETRODUTOS, TIPO D, COM 3" E PARAFUSO DE FIXACAO</t>
  </si>
  <si>
    <t>TUBO DE COBRE FLEXIVEL, D = 3/4", E = 0,79 MM, PARA AR-CONDICIONADO/ INSTALACOES GAS RESIDENCIAIS E COMERCIAIS</t>
  </si>
  <si>
    <t>TUBO PVC, SERIE R, DN 150 MM, PARA ESGOTO OU AGUAS PLUVIAIS PREDIAL (NBR 5688)</t>
  </si>
  <si>
    <t>ELETRODUTO FLEXIVEL, EM FITA DE ACO GALVANIZADO, REVESTIDO COM PVC PRETO, DIAMETRO EXTERNO DE 32 MM, DN = 1", TIPO SEALTUBO</t>
  </si>
  <si>
    <t>CARPINTEIRO DE FORMAS COM ENCARGOS COMPLEMENTARES</t>
  </si>
  <si>
    <t>AJUDANTE DE OPERAÇÃO EM GERAL COM ENCARGOS COMPLEMENTARES</t>
  </si>
  <si>
    <t>CONDULETE DE ALUMINIO TIPO E, PARA ELETRODUTO ROSCAVEL DE 1", COM TAMPA CEGA</t>
  </si>
  <si>
    <t>AUXILIAR DE ENCANADOR OU BOMBEIRO HIDRÁULICO COM ENCARGOS COMPLEMENTARES</t>
  </si>
  <si>
    <t>TUBO ACO CARBONO SEM COSTURA 3/4", E= *2,87 MM, SCHEDULE 40, *1,69 KG/M</t>
  </si>
  <si>
    <t>PLACA VINILICA SEMIFLEXIVEL PARA REVESTIMENTO DE PISOS E PAREDES, E = 2 MM (SEM COLOCACAO)</t>
  </si>
  <si>
    <t>ELETRODUTO FLEXIVEL, EM FITA DE ACO GALVANIZADO, REVESTIDO COM PVC PRETO, DIAMETRO EXTERNO DE 60 MM, DN = 2", TIPO SEALTUBO</t>
  </si>
  <si>
    <t>MANTA ASFALTICA ELASTOMERICA EM POLIESTER ALUMINIZADA 3 MM, TIPO III, CLASSE B (NBR 9952)</t>
  </si>
  <si>
    <t>PISO EM PORCELANATO, RETIFICADO, LISO, MONOCOLOR, ACETINADO OU POLIDO, FORMATO MAIOR QUE 2500 ATE 6400 CM2</t>
  </si>
  <si>
    <t>ELETRODUTO FLEXIVEL, EM FITA DE ACO GALVANIZADO, REVESTIDO COM PVC PRETO, DIAMETRO EXTERNO DE 25 MM, DN = 3/4", TIPO SEALTUBO</t>
  </si>
  <si>
    <t>PISO EM GRANILITE, MARMORITE OU GRANITINA, AGREGADO COR PRETO, CINZA, PALHA OU BRANCO, E= *8* MM (INCLUSO EXECUCAO)</t>
  </si>
  <si>
    <t>CHAPA DE ACO GALVANIZADA BITOLA GSG 18, E = 1,25 MM (10,00 KG/M2)</t>
  </si>
  <si>
    <t>CARPINTEIRO DE ESQUADRIAS COM ENCARGOS COMPLEMENTARES</t>
  </si>
  <si>
    <t>CHAPA DE ACO GALVANIZADA BITOLA GSG 22, E = 0,80 MM (6,40 KG/M2)</t>
  </si>
  <si>
    <t>TAMPAO FOFO ARTICULADO, COM BASE / REQUADRO, CLASSE B125 CARGA MAX 12,5 T, REDONDO, TAMPA 600 MM (COM INSCRICAO EM RELEVO DO TIPO DE REDE)</t>
  </si>
  <si>
    <t>BLOCO CERAMICO / TIJOLO VAZADO PARA ALVENARIA DE VEDACAO, 8 FUROS NA HORIZONTAL DE 9 X 19 X 19 CM (L X A X C)</t>
  </si>
  <si>
    <t>TUBO DE COBRE FLEXIVEL, D = 1/4", E = 0,79 MM, PARA AR-CONDICIONADO/ INSTALACOES GAS RESIDENCIAIS E COMERCIAIS</t>
  </si>
  <si>
    <t>ELETRODUTO EM ACO GALVANIZADO ELETROLITICO, LEVE, DIAMETRO 3/4", PAREDE DE 0,90 MM</t>
  </si>
  <si>
    <t>AZULEJISTA OU LADRILHEIRO COM ENCARGOS COMPLEMENTARES</t>
  </si>
  <si>
    <t>TOMADA RJ45, 8 FIOS, CAT 5E (APENAS MODULO)</t>
  </si>
  <si>
    <t>ARGAMASSA INDUSTRIALIZADA MULTIUSO, PARA REVESTIMENTO INTERNO E EXTERNO E ASSENTAMENTO DE BLOCOS DIVERSOS</t>
  </si>
  <si>
    <t>ARGAMASSA COLANTE TIPO AC III</t>
  </si>
  <si>
    <t>CONECTOR RETO DE ALUMINIO PARA ELETRODUTO DE 4", PARA ADAPTAR ENTRADA DE ELETRODUTO METALICO FLEXIVEL EM QUADROS</t>
  </si>
  <si>
    <t>ELETRODUTO DE PVC RIGIDO ROSCAVEL DE 3", SEM LUVA</t>
  </si>
  <si>
    <t>CALHA QUADRADA DE CHAPA DE ACO GALVANIZADA NUM 24, CORTE 50 CM</t>
  </si>
  <si>
    <t>PERFIL CANALETA, FORMATO C, EM ACO ZINCADO, PARA ESTRUTURA FORRO DRYWALL, E = 0,5 MM, *46 X 18* (L X H), COMPRIMENTO 3 M</t>
  </si>
  <si>
    <t>ELETRODUTO DE PVC RIGIDO ROSCAVEL DE 1", SEM LUVA</t>
  </si>
  <si>
    <t>AJUDANTE DE CARPINTEIRO COM ENCARGOS COMPLEMENTARES</t>
  </si>
  <si>
    <t>ELETROTÉCNICO COM ENCARGOS COMPLEMENTARES</t>
  </si>
  <si>
    <t>CONDULETE DE ALUMINIO TIPO E, PARA ELETRODUTO ROSCAVEL DE 3/4", COM TAMPA CEGA</t>
  </si>
  <si>
    <t>TELHA TRAPEZOIDAL EM ACO ZINCADO, SEM PINTURA, ALTURA DE APROXIMADAMENTE 40 MM, ESPESSURA DE 0,50 MM E LARGURA UTIL DE 980 MM</t>
  </si>
  <si>
    <t>TELHA DE FIBROCIMENTO ONDULADA E = 6 MM, DE 2,44 X 1,10 M (SEM AMIANTO)</t>
  </si>
  <si>
    <t>CONDULETE DE ALUMINIO TIPO C, PARA ELETRODUTO ROSCAVEL DE 4", COM TAMPA CEGA</t>
  </si>
  <si>
    <t>FORRO DE FIBRA MINERAL EM PLACAS DE 625 X 625 MM, E = 15 MM, BORDA RETA, COM PINTURA ANTIMOFO, APOIADO EM PERFIL DE ACO GALVANIZADO COM 24 MM DE BASE - INSTALADO</t>
  </si>
  <si>
    <t>TINTA EPOXI BASE AGUA PREMIUM, BRANCA</t>
  </si>
  <si>
    <t>CONECTOR RETO DE ALUMINIO PARA ELETRODUTO DE 1", PARA ADAPTAR ENTRADA DE ELETRODUTO METALICO FLEXIVEL EM QUADROS</t>
  </si>
  <si>
    <t>CURVA 90 GRAUS PARA ELETRODUTO, EM ACO GALVANIZADO ELETROLITICO, COM ROSCA, DIAMETRO DE 100 MM (4")</t>
  </si>
  <si>
    <t>PRIMER EPOXI / EPOXIDICO</t>
  </si>
  <si>
    <t>SELANTE ELASTICO MONOCOMPONENTE A BASE DE POLIURETANO (PU) PARA JUNTAS DIVERSAS</t>
  </si>
  <si>
    <t>310ML</t>
  </si>
  <si>
    <t>CALHA QUADRADA DE CHAPA DE ACO GALVANIZADA NUM 24, CORTE 100 CM</t>
  </si>
  <si>
    <t>TE DE COBRE SEM ANEL DE SOLDA, BOLSA X BOLSA X BOLSA, 66 MM</t>
  </si>
  <si>
    <t>HASTE RETA PARA GANCHO DE FERRO GALVANIZADO, COM ROSCA 1/4" X 30 CM PARA FIXACAO DE TELHA METALICA, INCLUI PORCA E ARRUELAS DE VEDACAO</t>
  </si>
  <si>
    <t>CJ</t>
  </si>
  <si>
    <t>MASSA PARA VIDRO</t>
  </si>
  <si>
    <t>TELA DE ACO SOLDADA NERVURADA, CA-60, Q-92, (1,48 KG/M2), DIAMETRO DO FIO = 4,2 MM, LARGURA = 2,45 X 60 M DE COMPRIMENTO, ESPACAMENTO DA MALHA = 15 X 15 CM</t>
  </si>
  <si>
    <t>POSTE CONICO CONTINUO EM ACO GALVANIZADO, CURVO, BRACO DUPLO, FLANGEADO, H = 9 M, DIAMETRO INFERIOR = *135* MM</t>
  </si>
  <si>
    <t>GRAUTE CIMENTICIO PARA USO GERAL</t>
  </si>
  <si>
    <t>CONECTOR RETO DE ALUMINIO PARA ELETRODUTO DE 3", PARA ADAPTAR ENTRADA DE ELETRODUTO METALICO FLEXIVEL EM QUADROS</t>
  </si>
  <si>
    <t>TAMPAO FOFO SIMPLES COM BASE / REQUADRO, CLASSE A15 CARGA MAX. 1,5 T, 400 X 600 MM (COM INSCRICAO EM RELEVO DO TIPO DE REDE)</t>
  </si>
  <si>
    <t>CONDULETE DE ALUMINIO TIPO E, PARA ELETRODUTO ROSCAVEL DE 3", COM TAMPA CEGA</t>
  </si>
  <si>
    <t>CONDULETE DE ALUMINIO TIPO X, PARA ELETRODUTO ROSCAVEL DE 1", COM TAMPA CEGA</t>
  </si>
  <si>
    <t>AJUDANTE ESPECIALIZADO COM ENCARGOS COMPLEMENTARES</t>
  </si>
  <si>
    <t>CONDULETE DE ALUMINIO TIPO E, PARA ELETRODUTO ROSCAVEL DE 1 1/2", COM TAMPA CEGA</t>
  </si>
  <si>
    <t>CURVA 90 GRAUS PARA ELETRODUTO, EM ACO GALVANIZADO ELETROLITICO, COM ROSCA, DIAMETRO DE 65 MM (2 1/2")</t>
  </si>
  <si>
    <t>TOMADA 2P+T 10A, 250V (APENAS MODULO)</t>
  </si>
  <si>
    <t>IMPERMEABILIZADOR COM ENCARGOS COMPLEMENTARES</t>
  </si>
  <si>
    <t>ANEL BORRACHA, DN 150 MM, PARA TUBO SERIE REFORCADA ESGOTO PREDIAL</t>
  </si>
  <si>
    <t>TUBO ACO CARBONO SEM COSTURA 8", E= *8,18 MM, SCHEDULE 40, *42,55 KG/M</t>
  </si>
  <si>
    <t>COTOVELO DE COBRE 90 GRAUS SEM ANEL DE SOLDA, BOLSA X BOLSA, 79 MM</t>
  </si>
  <si>
    <t>ARMADOR COM ENCARGOS COMPLEMENTARES</t>
  </si>
  <si>
    <t>TE DE COBRE SEM ANEL DE SOLDA, BOLSA X BOLSA X BOLSA, 79 MM</t>
  </si>
  <si>
    <t>CONECTOR RETO DE ALUMINIO PARA ELETRODUTO DE 1 1/2", PARA ADAPTAR ENTRADA DE ELETRODUTO METALICO FLEXIVEL EM QUADROS</t>
  </si>
  <si>
    <t>MASSA CORRIDA PARA SUPERFICIES DE AMBIENTES INTERNOS</t>
  </si>
  <si>
    <t>CAMINHÃO BASCULANTE 6 M3 TOCO, PESO BRUTO TOTAL 16.000 KG, CARGA ÚTIL MÁXIMA 11.130 KG, DISTÂNCIA ENTRE EIXOS 5,36 M, POTÊNCIA 185 CV, INCLUSIVE CAÇAMBA METÁLICA - CHI DIURNO. AF_06/2014</t>
  </si>
  <si>
    <t>CHI</t>
  </si>
  <si>
    <t>ELETRODUTO DE PVC RIGIDO ROSCAVEL DE 2", SEM LUVA</t>
  </si>
  <si>
    <t>COTOVELO 90 GRAUS DE FERRO GALVANIZADO, COM ROSCA BSP MACHO/FEMEA, DE 2 1/2"</t>
  </si>
  <si>
    <t>PEDRA BRITADA N. 0, OU PEDRISCO (4,8 A 9,5 MM) POSTO PEDREIRA/FORNECEDOR, SEM FRETE</t>
  </si>
  <si>
    <t>TÉCNICO EM SEGURANÇA DO TRABALHO COM ENCARGOS COMPLEMENTARES</t>
  </si>
  <si>
    <t>ELETRODUTO PVC FLEXIVEL CORRUGADO, REFORCADO, COR LARANJA, DE 32 MM, PARA LAJES E PISOS</t>
  </si>
  <si>
    <t>CONECTOR CURVO 90 GRAUS DE ALUMINIO, BITOLA 4", PARA ADAPTAR ENTRADA DE ELETRODUTO METALICO FLEXIVEL EM QUADROS</t>
  </si>
  <si>
    <t>MARCENEIRO COM ENCARGOS COMPLEMENTARES</t>
  </si>
  <si>
    <t>PERFIL DE BORRACHA EPDM MACICO *12 X 15* MM PARA ESQUADRIAS</t>
  </si>
  <si>
    <t>ELETRODUTO FLEXIVEL, EM FITA DE ACO GALVANIZADO, REVESTIDO COM PVC PRETO, DIAMETRO EXTERNO DE 50 MM, DN = 1 1/2", TIPO SEALTUBO</t>
  </si>
  <si>
    <t>TUBO CPVC, SOLDAVEL, 54 MM, AGUA QUENTE PREDIAL (NBR 15884)</t>
  </si>
  <si>
    <t>TELHADISTA COM ENCARGOS COMPLEMENTARES</t>
  </si>
  <si>
    <t>VIDRO LISO INCOLOR 6 MM - SEM COLOCACAO</t>
  </si>
  <si>
    <t>PARAFUSO ZINCADO ROSCA SOBERBA, CABECA SEXTAVADA, 5/16" X 250 MM, PARA FIXACAO DE TELHA EM MADEIRA</t>
  </si>
  <si>
    <t>MECÂNICO DE REFRIGERAÇÃO COM ENCARGOS COMPLEMENTARES</t>
  </si>
  <si>
    <t>BLOCO DE VEDACAO DE CONCRETO 19 X 19 X 39 CM (CLASSE C - NBR 6136)</t>
  </si>
  <si>
    <t>FITA DE PAPEL REFORCADA COM LAMINA DE METAL PARA REFORCO DE CANTOS DE CHAPA DE GESSO PARA DRYWALL</t>
  </si>
  <si>
    <t>PLACA DE SINALIZACAO DE SEGURANCA CONTRA INCENDIO, FOTOLUMINESCENTE, RETANGULAR, *13 X 26* CM, EM PVC *2* MM ANTI-CHAMAS (SIMBOLOS, CORES E PICTOGRAMAS CONFORME NBR 16820)</t>
  </si>
  <si>
    <t>SELADOR ACRILICO OPACO PREMIUM INTERIOR/EXTERIOR</t>
  </si>
  <si>
    <t>CURVA 90 GRAUS PARA ELETRODUTO, EM ACO GALVANIZADO ELETROLITICO, COM ROSCA, DIAMETRO DE 80 MM (3")</t>
  </si>
  <si>
    <t>LUVA DE COBRE SEM ANEL DE SOLDA, BOLSA X BOLSA, 79 MM</t>
  </si>
  <si>
    <t>CONECTOR RETO DE ALUMINIO PARA ELETRODUTO DE 3/4", PARA ADAPTAR ENTRADA DE ELETRODUTO METALICO FLEXIVEL EM QUADROS</t>
  </si>
  <si>
    <t>TAMPA PARA CONDULETE, EM PVC, PARA 1 MODULO RJ</t>
  </si>
  <si>
    <t>CONECTOR CURVO 90 GRAUS DE ALUMINIO, BITOLA 2 1/2", PARA ADAPTAR ENTRADA DE ELETRODUTO METALICO FLEXIVEL EM QUADROS</t>
  </si>
  <si>
    <t>CUMEEIRA SHED PARA TELHA ONDULADA DE FIBROCIMENTO, E = 6 MM, ABA 280 MM, COMPRIMENTO 1100 MM (SEM AMIANTO)</t>
  </si>
  <si>
    <t>CONDULETE DE ALUMINIO TIPO E, PARA ELETRODUTO ROSCAVEL DE 1 1/4", COM TAMPA CEGA</t>
  </si>
  <si>
    <t>CONDULETE DE ALUMINIO TIPO E, PARA ELETRODUTO ROSCAVEL DE 2", COM TAMPA CEGA</t>
  </si>
  <si>
    <t>PORTA DE ABRIR / GIRO, DE MADEIRA FOLHA MEDIA (NBR 15930) DE 800 X 2100 MM, DE 35 MM A 40 MM DE ESPESSURA, NUCLEO SEMI-SOLIDO (SARRAFEADO), CAPA LISA EM HDF, ACABAMENTO EM LAMINADO NATURAL PARA VERNIZ</t>
  </si>
  <si>
    <t>TUBO ACO CARBONO SEM COSTURA 1 1/4", E= *3,56 MM, SCHEDULE 40, *3,38* KG/M</t>
  </si>
  <si>
    <t>ELETRODUTO PVC FLEXIVEL CORRUGADO, REFORCADO, COR LARANJA, DE 25 MM, PARA LAJES E PISOS</t>
  </si>
  <si>
    <t>REVESTIMENTO EM CERAMICA ESMALTADA, FORMATO MAIOR A 2025 CM2</t>
  </si>
  <si>
    <t>CABO TELEFONICO CCI 50, 2 PARES, USO INTERNO, SEM BLINDAGEM</t>
  </si>
  <si>
    <t>TUBO ACO CARBONO SEM COSTURA 1 1/2", E= *3,68 MM, SCHEDULE 40, 4,05 KG/M</t>
  </si>
  <si>
    <t>COLA BRANCA BASE PVA</t>
  </si>
  <si>
    <t>CUMEEIRA UNIVERSAL PARA TELHA ONDULADA DE FIBROCIMENTO, E = 6 MM, ABA 210 MM, COMPRIMENTO 1100 MM (SEM AMIANTO)</t>
  </si>
  <si>
    <t>UNIAO DE FERRO GALVANIZADO, COM ROSCA BSP, COM ASSENTO PLANO, DE 3/4"</t>
  </si>
  <si>
    <t>DOBRADICA EM LATAO, 3" X 2 1/2", E= 1,9 A 2 MM, COM ANEL, CROMADO, TAMPA BOLA, COM PARAFUSOS</t>
  </si>
  <si>
    <t>BATENTE / PORTAL / ADUELA / MARCO EM MADEIRA MACICA COM REBAIXO, E = *3* CM, L = *14* CM, PARA PORTAS DE GIRO DE *60 CM A 120* CM X *210* CM, PINUS / EUCALIPTO / VIROLA OU EQUIVALENTE DA REGIAO (NAO INCLUI ALIZARES)</t>
  </si>
  <si>
    <t>JG</t>
  </si>
  <si>
    <t>TUBO ACO CARBONO SEM COSTURA 2 1/2", E = 5,16 MM, SCHEDULE 40 (8,62 KG/M)</t>
  </si>
  <si>
    <t>SUPORTE MAO-FRANCESA EM ACO, ABAS IGUAIS 40 CM, CAPACIDADE MINIMA 70 KG, BRANCO</t>
  </si>
  <si>
    <t>PERFIL MONTANTE, FORMATO C, EM ACO ZINCADO, PARA ESTRUTURA PAREDE DRYWALL, E = 0,5 MM, 70 X 3000 MM (L X C)</t>
  </si>
  <si>
    <t>MASSA ACRILICA PARA SUPERFICIES INTERNAS E EXTERNAS</t>
  </si>
  <si>
    <t>TUBO ACO CARBONO SEM COSTURA 6", E= 7,11 MM, SCHEDULE 40, *28,26 KG/M</t>
  </si>
  <si>
    <t>ADESIVO ACRILICO DE BASE AQUOSA / COLA DE CONTATO</t>
  </si>
  <si>
    <t>MASSA PREMIUM PARA TEXTURA LISA DE BASE ACRILICA, USO INTERNO E EXTERNO</t>
  </si>
  <si>
    <t>TAMPAO FOFO ARTICULADO, COM BASE / REQUADRO, CLASSE D400 CARGA MAX 40 T, REDONDO, TAMPA 600 MM (COM INSCRICAO EM RELEVO DO TIPO DE REDE)</t>
  </si>
  <si>
    <t>CONECTOR RETO DE ALUMINIO PARA ELETRODUTO DE 2", PARA ADAPTAR ENTRADA DE ELETRODUTO METALICO FLEXIVEL EM QUADROS</t>
  </si>
  <si>
    <t>ELETRODUTO FLEXIVEL, EM FITA DE ACO GALVANIZADO, REVESTIDO COM PVC PRETO, DIAMETRO EXTERNO DE 40 MM, DN = 1 1/4", TIPO SEALTUBO</t>
  </si>
  <si>
    <t>PONTALETE *7,5 X 7,5* CM EM PINUS, MISTA OU EQUIVALENTE DA REGIAO - BRUTA</t>
  </si>
  <si>
    <t>UNIAO DE FERRO GALVANIZADO, COM ROSCA BSP, COM ASSENTO PLANO, DE 2 1/2"</t>
  </si>
  <si>
    <t>ALMOXARIFE COM ENCARGOS COMPLEMENTARES</t>
  </si>
  <si>
    <t>PORTA DE ABRIR / GIRO, DE MADEIRA FOLHA MEDIA (NBR 15930) DE 900 X 2100 MM, DE 35 MM A 40 MM DE ESPESSURA, NUCLEO SEMI-SOLIDO (SARRAFEADO), CAPA LISA EM HDF, ACABAMENTO EM LAMINADO NATURAL PARA VERNIZ</t>
  </si>
  <si>
    <t>ELETRODUTO DE PVC RIGIDO ROSCAVEL DE 3/4", SEM LUVA</t>
  </si>
  <si>
    <t>GESSEIRO COM ENCARGOS COMPLEMENTARES</t>
  </si>
  <si>
    <t>CONECTOR RETO DE ALUMINIO PARA ELETRODUTO DE 1 1/4", PARA ADAPTAR ENTRADA DE ELETRODUTO METALICO FLEXIVEL EM QUADROS</t>
  </si>
  <si>
    <t>TUBO ACO CARBONO SEM COSTURA 5", E= *6,55 MM, SCHEDULE 40, *21,75* KG/M</t>
  </si>
  <si>
    <t>POSTE CONICO CONTINUO EM ACO GALVANIZADO, CURVO, BRACO SIMPLES, FLANGEADO, H = 9 M, DIAMETRO INFERIOR = *135* MM</t>
  </si>
  <si>
    <t>VALVULA DE DESCARGA EM METAL CROMADO PARA MICTORIO COM ACIONAMENTO POR PRESSAO E FECHAMENTO AUTOMATICO</t>
  </si>
  <si>
    <t>BACIA SANITARIA (VASO) CONVENCIONAL PARA PCD, SEM FURO FRONTAL, DE LOUCA BRANCA (SEM ASSENTO)</t>
  </si>
  <si>
    <t>VALVULA DE ESFERA BRUTA EM BRONZE, BITOLA 3/4"</t>
  </si>
  <si>
    <t>CONDULETE DE ALUMINIO TIPO X, PARA ELETRODUTO ROSCAVEL DE 3/4", COM TAMPA CEGA</t>
  </si>
  <si>
    <t>ELETRODUTO DE PVC RIGIDO ROSCAVEL DE 1 1/2", SEM LUVA</t>
  </si>
  <si>
    <t>MASSA DE REJUNTE EM PO PARA DRYWALL, A BASE DE GESSO, SECAGEM RAPIDA, PARA TRATAMENTO DE JUNTAS DE CHAPA DE GESSO (NECESSITA ADICAO DE AGUA)</t>
  </si>
  <si>
    <t>CONDULETE DE ALUMINIO TIPO T, PARA ELETRODUTO ROSCAVEL DE 2", COM TAMPA CEGA</t>
  </si>
  <si>
    <t>SARRAFO NAO APARELHADO *2,5 X 10* CM, EM MACARANDUBA/MASSARANDUBA, ANGELIM OU EQUIVALENTE DA REGIAO - BRUTA</t>
  </si>
  <si>
    <t>ELETRODUTO DE PVC RIGIDO ROSCAVEL DE 1 1/4", SEM LUVA</t>
  </si>
  <si>
    <t>COTOVELO DE COBRE 90 GRAUS SEM ANEL DE SOLDA, BOLSA X BOLSA, 66 MM</t>
  </si>
  <si>
    <t>COTOVELO 90 GRAUS DE FERRO GALVANIZADO, COM ROSCA BSP MACHO/FEMEA, DE 3/4"</t>
  </si>
  <si>
    <t>PORTA DE ABRIR / GIRO, DE MADEIRA FOLHA MEDIA (NBR 15930) DE 800 X 2100 MM, DE 35 MM A 40 MM DE ESPESSURA, NUCLEO SEMI-SOLIDO (SARRAFEADO), CAPA FRISADA EM HDF, ACABAMENTO MELAMINICO EM PADRAO MADEIRA</t>
  </si>
  <si>
    <t>COTOVELO 90 GRAUS DE FERRO GALVANIZADO, COM ROSCA BSP MACHO/FEMEA, DE 1"</t>
  </si>
  <si>
    <t>PERFIL "U" ENRIJECIDO, EM CHAPA DOBRADA DE ACO LAMINADO, E = 3,75 MM, H = 200 MM, L = 75 MM (9,94 KG/M)</t>
  </si>
  <si>
    <t>BUCHA DE REDUCAO DE COBRE SEM ANEL DE SOLDA, PONTA X BOLSA, 66 X 54 MM</t>
  </si>
  <si>
    <t>CONECTOR CURVO 90 GRAUS DE ALUMINIO, BITOLA 3", PARA ADAPTAR ENTRADA DE ELETRODUTO METALICO FLEXIVEL EM QUADROS</t>
  </si>
  <si>
    <t>SILICONE ACETICO USO GERAL INCOLOR 280 G</t>
  </si>
  <si>
    <t>ARGAMASSA COLANTE AC II</t>
  </si>
  <si>
    <t>PORTA DE ABRIR / GIRO, DE MADEIRA FOLHA MEDIA (NBR 15930) DE 700 X 2100 MM, DE 35 MM A 40 MM DE ESPESSURA, NUCLEO SEMI-SOLIDO (SARRAFEADO), CAPA LISA EM HDF, ACABAMENTO EM LAMINADO NATURAL PARA VERNIZ</t>
  </si>
  <si>
    <t>SENSOR DE PRESENCA BIVOLT COM FOTOCELULA PARA QUALQUER TIPO DE LAMPADA, POTENCIA MAXIMA *1000* W, USO EXTERNO</t>
  </si>
  <si>
    <t>TABUA NAO APARELHADA *2,5 X 30* CM, EM MACARANDUBA/MASSARANDUBA, ANGELIM OU EQUIVALENTE DA REGIAO - BRUTA</t>
  </si>
  <si>
    <t>TIJOLO CERAMICO MACICO COMUM DE *5 X 10 X 20* CM (L X A X C)</t>
  </si>
  <si>
    <t>PEDRA BRITADA N. 1 (9,5 A 19 MM) POSTO PEDREIRA/FORNECEDOR, SEM FRETE</t>
  </si>
  <si>
    <t>CONECTOR CURVO 90 GRAUS DE ALUMINIO, BITOLA 1", PARA ADAPTAR ENTRADA DE ELETRODUTO METALICO FLEXIVEL EM QUADROS</t>
  </si>
  <si>
    <t>TUBO ACO CARBONO SEM COSTURA 2", E= *3,91* MM, SCHEDULE 40, *5,43* KG/M</t>
  </si>
  <si>
    <t>ESPELHO / PLACA DE 3 POSTOS 4" X 2", PARA INSTALACAO DE TOMADAS E INTERRUPTORES</t>
  </si>
  <si>
    <t>TORNEIRA METALICA CROMADA DE MESA, PARA LAVATORIO, TEMPORIZADA PRESSAO FECHAMENTO AUTOMATICO, BICA BAIXA</t>
  </si>
  <si>
    <t>CURVA 90 GRAUS PARA ELETRODUTO, EM ACO GALVANIZADO ELETROLITICO, COM ROSCA, DIAMETRO DE 50 MM (2")</t>
  </si>
  <si>
    <t>UNIAO PVC, SOLDAVEL, 110 MM, PARA AGUA FRIA PREDIAL</t>
  </si>
  <si>
    <t>UNIAO DE FERRO GALVANIZADO, COM ROSCA BSP, COM ASSENTO PLANO, DE 2"</t>
  </si>
  <si>
    <t>PORCA ZINCADA, SEXTAVADA, DIAMETRO 1/4"</t>
  </si>
  <si>
    <t>ACO CA-50, 10,0 MM, OU 12,5 MM, OU 16,0 MM, OU 20,0 MM, DOBRADO E CORTADO</t>
  </si>
  <si>
    <t>PERFIL DE ALUMINIO ANODIZADO</t>
  </si>
  <si>
    <t>UNIAO DE FERRO GALVANIZADO, COM ROSCA BSP, COM ASSENTO PLANO, DE 1"</t>
  </si>
  <si>
    <t>BACIA SANITARIA (VASO) CONVENCIONAL, DE LOUCA BRANCA, SIFAO APARENTE, SAIDA VERTICAL (SEM ASSENTO)</t>
  </si>
  <si>
    <t>TUBO ACO CARBONO SEM COSTURA 4", E= *6,02 MM, SCHEDULE 40, *16,06 KG/M</t>
  </si>
  <si>
    <t>PLACA/TAMPA CEGA EM LATAO ESCOVADO PARA CONDULETE EM LIGA DE ALUMINIO 4 X 4"</t>
  </si>
  <si>
    <t>SIFAO EM METAL CROMADO PARA PIA OU LAVATORIO, 1 X 1.1/2"</t>
  </si>
  <si>
    <t>JUNCAO SIMPLES, PVC SERIE R, DN 150 X 150 MM, PARA ESGOTO PREDIAL</t>
  </si>
  <si>
    <t>PARAFUSO NIQUELADO 3 1/2" COM ACABAMENTO CROMADO PARA FIXAR PECA SANITARIA, INCLUI PORCA CEGA, ARRUELA E BUCHA DE NYLON TAMANHO S-8</t>
  </si>
  <si>
    <t>CONECTOR CURVO 90 GRAUS DE ALUMINIO, BITOLA 3/4", PARA ADAPTAR ENTRADA DE ELETRODUTO METALICO FLEXIVEL EM QUADROS</t>
  </si>
  <si>
    <t>AREIA GROSSA - POSTO JAZIDA/FORNECEDOR (RETIRADO NA JAZIDA, SEM TRANSPORTE)</t>
  </si>
  <si>
    <t>COTOVELO 90 GRAUS DE FERRO GALVANIZADO, COM ROSCA BSP, DE 2"</t>
  </si>
  <si>
    <t>PORTA DE ABRIR / GIRO, DE MADEIRA FOLHA MEDIA (NBR 15930) DE 1000 X 2100 MM, DE 35 MM A 40 MM DE ESPESSURA, NUCLEO SEMI-SOLIDO (SARRAFEADO), CAPA LISA EM HDF, ACABAMENTO EM LAMINADO NATURAL PARA VERNIZ</t>
  </si>
  <si>
    <t>ABRACADEIRA EM ACO PARA AMARRACAO DE ELETRODUTOS, TIPO D, COM 1/2" E PARAFUSO DE FIXACAO</t>
  </si>
  <si>
    <t>CONECTOR CURVO 90 GRAUS DE ALUMINIO, BITOLA 2", PARA ADAPTAR ENTRADA DE ELETRODUTO METALICO FLEXIVEL EM QUADROS</t>
  </si>
  <si>
    <t>LOCACAO DE ANDAIME METALICO TIPO FACHADEIRO, PECAS COM APROXIMADAMENTE 1,20 M DE LARGURA E 2,0 M DE ALTURA, INCLUINDO DIAGONAIS EM X, BARRAS DE LIGACAO, SAPATAS E DEMAIS ITENS NECESSARIOS A MONTAGEM (NAO INCLUI INSTALACAO)</t>
  </si>
  <si>
    <t>M2XMES</t>
  </si>
  <si>
    <t>RODAPE DE MADEIRA MACICA CUMARU/IPE CHAMPANHE OU EQUIVALENTE DA REGIAO, *1,5 X 7 CM</t>
  </si>
  <si>
    <t>LUVA EM PVC RIGIDO ROSCAVEL, DE 3", PARA ELETRODUTO</t>
  </si>
  <si>
    <t>ELETRODUTO/DUTO PEAD FLEXIVEL PAREDE SIMPLES, CORRUGACAO HELICOIDAL, COR PRETA, SEM ROSCA, DE 3", CRC 680 N, PARA CABEAMENTO SUBTERRANEO (NBR 15715)</t>
  </si>
  <si>
    <t>COTOVELO 90 GRAUS DE FERRO GALVANIZADO, COM ROSCA BSP MACHO/FEMEA, DE 1 1/4"</t>
  </si>
  <si>
    <t>TUBO ACO CARBONO SEM COSTURA 1", E= *3,38 MM, SCHEDULE 40, *2,50* KG/M</t>
  </si>
  <si>
    <t>MICTORIO INDIVIDUAL, SIFONADO, DE LOUCA BRANCA, SEM COMPLEMENTOS</t>
  </si>
  <si>
    <t>PERFIL TABICA FECHADA, LISA, FORMATO Z, EM ACO GALVANIZADO NATURAL, LARGURA TOTAL NA HORIZONTAL *40* MM, PARA ESTRUTURA FORRO DRYWALL</t>
  </si>
  <si>
    <t>SOLDA EM BARRA DE ESTANHO-CHUMBO 50/50</t>
  </si>
  <si>
    <t>COTOVELO 90 GRAUS DE FERRO GALVANIZADO, COM ROSCA BSP MACHO/FEMEA, DE 1 1/2"</t>
  </si>
  <si>
    <t>CAIXA DE PASSAGEM, EM PVC, DE 4" X 4", PARA ELETRODUTO FLEXIVEL CORRUGADO</t>
  </si>
  <si>
    <t>MARTELO DEMOLIDOR ELÉTRICO, COM POTÊNCIA DE 2.000 W, 1.000 IMPACTOS POR MINUTO, PESO DE 30 KG - CHP DIURNO. AF_01/2021</t>
  </si>
  <si>
    <t>ARGAMASSA POLIMERICA IMPERMEABILIZANTE SEMIFLEXIVEL, BICOMPONENTE, A BASE DE CIMENTO E ADITIVOS</t>
  </si>
  <si>
    <t>COTOVELO DE COBRE 90 GRAUS SEM ANEL DE SOLDA, BOLSA X BOLSA, 54 MM</t>
  </si>
  <si>
    <t>VALVULA DE ESFERA BRUTA EM BRONZE, BITOLA 1 1/4"</t>
  </si>
  <si>
    <t>TOMADA 2P+T 20A, 250V (APENAS MODULO)</t>
  </si>
  <si>
    <t>PISO DE BORRACHA PASTILHADO EM PLACAS 50 X 50 CM, E = *3,5* MM, PARA COLA, PRETO</t>
  </si>
  <si>
    <t>ANEL BORRACHA, DN 100 MM, PARA TUBO SERIE REFORCADA ESGOTO PREDIAL</t>
  </si>
  <si>
    <t>PARAFUSO NIQUELADO COM ACABAMENTO CROMADO PARA FIXAR PECA SANITARIA, INCLUI PORCA CEGA, ARRUELA E BUCHA DE NYLON TAMANHO S-10</t>
  </si>
  <si>
    <t>PRIMER PARA MANTA ASFALTICA A BASE DE ASFALTO MODIFICADO DILUIDO EM SOLVENTE, APLICACAO A FRIO</t>
  </si>
  <si>
    <t>SIFAO EM METAL CROMADO PARA TANQUE, 1.1/4 X 1.1/2"</t>
  </si>
  <si>
    <t>UNIAO DE FERRO GALVANIZADO, COM ROSCA BSP, COM ASSENTO PLANO, DE 1 1/4"</t>
  </si>
  <si>
    <t>ADAPTADOR PVC, SOLDAVEL, COM FLANGES LIVRES, 110 MM X 4", PARA CAIXA D'AGUA</t>
  </si>
  <si>
    <t>CURVA 90 GRAUS PARA ELETRODUTO, EM ACO GALVANIZADO ELETROLITICO, COM ROSCA, DIAMETRO DE 40 MM (1 1/2"), ESPESSURA DE 1,50 MM</t>
  </si>
  <si>
    <t>CHAPA DE MDF BRANCO LISO 1 FACE, E = 18 MM, DE *2,75 X 1,85* M</t>
  </si>
  <si>
    <t>TUBO PVC, SERIE R, DN 100 MM, PARA ESGOTO OU AGUAS PLUVIAIS PREDIAL (NBR 5688)</t>
  </si>
  <si>
    <t>MARTELO DEMOLIDOR ELÉTRICO, COM POTÊNCIA DE 2.000 W, 1.000 IMPACTOS POR MINUTO, PESO DE 30 KG - CHI DIURNO. AF_01/2021</t>
  </si>
  <si>
    <t>UNIAO DE FERRO GALVANIZADO, COM ROSCA BSP, COM ASSENTO PLANO, DE 1 1/2"</t>
  </si>
  <si>
    <t>CAIXA SIFONADA PVC, 250 X 230 X 75 MM, COM TAMPA CEGA QUADRADA, BRANCA</t>
  </si>
  <si>
    <t>TUBO ACO CARBONO SEM COSTURA 3", E= *5,49 MM, SCHEDULE 40, *11,28* KG/M</t>
  </si>
  <si>
    <t>VALVULA DE ESFERA BRUTA EM BRONZE, BITOLA 1"</t>
  </si>
  <si>
    <t>VALVULA DE ESFERA BRUTA EM BRONZE, BITOLA 1 1/2"</t>
  </si>
  <si>
    <t>ELETRODUTO/DUTO PEAD FLEXIVEL PAREDE SIMPLES, CORRUGACAO HELICOIDAL, COR PRETA, SEM ROSCA, DE 2", CRC 680 N, PARA CABEAMENTO SUBTERRANEO (NBR 15715)</t>
  </si>
  <si>
    <t>PORTA DE ABRIR / GIRO, DE MADEIRA FOLHA MEDIA (NBR 15930) DE 700 X 2100 MM, DE 35 MM A 40 MM DE ESPESSURA, NUCLEO SEMI-SOLIDO (SARRAFEADO), CAPA FRISADA EM HDF, ACABAMENTO MELAMINICO EM PADRAO MADEIRA</t>
  </si>
  <si>
    <t>TUBO DE COBRE CLASSE "E", DN = 42 MM, PARA INSTALACAO HIDRAULICA PREDIAL</t>
  </si>
  <si>
    <t>LUVA DE COBRE SEM ANEL DE SOLDA, BOLSA X BOLSA, 66 MM</t>
  </si>
  <si>
    <t>ACO CA-50, 12,5 MM OU 16,0 MM, VERGALHAO</t>
  </si>
  <si>
    <t>LUVA DE FERRO GALVANIZADO, COM ROSCA BSP, DE 2 1/2"</t>
  </si>
  <si>
    <t>TE DE FERRO GALVANIZADO, DE 2 1/2"</t>
  </si>
  <si>
    <t>POSTE CONICO CONTINUO EM ACO GALVANIZADO, RETO, FLANGEADO, H = 3 M, DIAMETRO INFERIOR = *95* MM</t>
  </si>
  <si>
    <t>LUVA PARA ELETRODUTO, EM ACO GALVANIZADO ELETROLITICO, COM ROSCA, DIAMETRO DE 100 MM (4")</t>
  </si>
  <si>
    <t>FORRO DE PVC, FRISADO, BRANCO, REGUA DE 10 CM, ESPESSURA APROXIMADA DE 8 MM E COMPRIMENTO 6 M (SEM COLOCACAO)</t>
  </si>
  <si>
    <t>PROTETOR SOLAR FPS 30, EMBALAGEM 2 LITROS</t>
  </si>
  <si>
    <t>GUARNICAO / ALIZAR / VISTA LISA EM MADEIRA MACICA, PARA PORTA, E = *1* CM, L = *5* CM, CEDRINHO / ANGELIM COMERCIAL / TAURI/ CURUPIXA / PEROBA / CUMARU OU EQUIVALENTE DA REGIAO</t>
  </si>
  <si>
    <t>PORTA DE MADEIRA, FOLHA MEDIA (NBR 15930) DE 600 X 2100 MM, DE 35 MM A 40 MM DE ESPESSURA, NUCLEO SEMI-SOLIDO (SARRAFEADO), CAPA FRISADA EM HDF, ACABAMENTO MELAMINICO EM PADRAO MADEIRA</t>
  </si>
  <si>
    <t>TE, PVC, SERIE R, 150 X 150 MM, PARA ESGOTO PREDIAL</t>
  </si>
  <si>
    <t>COLA A BASE DE RESINA SINTETICA PARA CHAPA DE LAMINADO MELAMINICO E OUTROS</t>
  </si>
  <si>
    <t>PERFIL GUIA, FORMATO U, EM ACO ZINCADO, PARA ESTRUTURA PAREDE DRYWALL, E = 0,5 MM, 70 X 3000 MM (L X C)</t>
  </si>
  <si>
    <t>CURVA 90 GRAUS PARA ELETRODUTO, EM ACO GALVANIZADO ELETROLITICO, COM ROSCA, DIAMETRO DE 32 MM (1 1/4"), ESPESSURA DE 1,50 MM</t>
  </si>
  <si>
    <t>PORTA DE MADEIRA, FOLHA MEDIA (NBR 15930) DE 600 X 2100 MM, DE 35 MM A 40 MM DE ESPESSURA, NUCLEO SEMI-SOLIDO (SARRAFEADO), CAPA LISA EM HDF, ACABAMENTO LAMINADO NATURAL PARA VERNIZ</t>
  </si>
  <si>
    <t>ESPELHO / PLACA DE 6 POSTOS 4" X 4", PARA INSTALACAO DE TOMADAS E INTERRUPTORES</t>
  </si>
  <si>
    <t>CANTONEIRA ACO ABAS IGUAIS (QUALQUER BITOLA), ESPESSURA ENTRE 1/8" E 1/4"</t>
  </si>
  <si>
    <t>PARAFUSO DRY WALL, EM ACO FOSFATIZADO, CABECA TROMBETA E PONTA AGULHA (TA), COMPRIMENTO 25 MM</t>
  </si>
  <si>
    <t>INTERRUPTOR SIMPLES 10A, 250V (APENAS MODULO)</t>
  </si>
  <si>
    <t>LOCACAO DE ANDAIME METALICO TUBULAR DE ENCAIXE, TIPO DE TORRE, CADA PAINEL COM LARGURA DE 1 ATE 1,5 M E ALTURA DE *1,00* M, INCLUINDO DIAGONAL, BARRAS DE LIGACAO, SAPATAS OU RODIZIOS E DEMAIS ITENS NECESSARIOS A MONTAGEM (NAO INCLUI INSTALACAO)</t>
  </si>
  <si>
    <t>MXMES</t>
  </si>
  <si>
    <t>SUPORTE DE FIXACAO PARA ESPELHO / PLACA 4" X 2", PARA 3 MODULOS, PARA INSTALACAO DE TOMADAS E INTERRUPTORES (SOMENTE SUPORTE)</t>
  </si>
  <si>
    <t>JOELHO PVC, SOLDAVEL, 90 GRAUS, 110 MM, COR MARROM, PARA AGUA FRIA PREDIAL</t>
  </si>
  <si>
    <t>TE DE COBRE SEM ANEL DE SOLDA, BOLSA X BOLSA X BOLSA, 54 MM</t>
  </si>
  <si>
    <t>GUINDASTE HIDRÁULICO AUTOPROPELIDO, COM LANÇA TELESCÓPICA 40 M, CAPACIDADE MÁXIMA 60 T, POTÊNCIA 260 KW - CHI DIURNO. AF_03/2016</t>
  </si>
  <si>
    <t>PENDURAL OU PRESILHA REGULADORA, EM ACO GALVANIZADO, COM CORPO, MOLA E REBITE, PARA PERFIL TIPO CANALETA DE ESTRUTURA EM FORROS DRYWALL</t>
  </si>
  <si>
    <t>NIPLE DE FERRO GALVANIZADO, COM ROSCA BSP, DE 2 1/2"</t>
  </si>
  <si>
    <t>COMPENSADO NAVAL - CHAPA/PAINEL EM MADEIRA COMPENSADA PRENSADA, DE 2200 X 1600 MM, E = 20 MM</t>
  </si>
  <si>
    <t>TE PVC, SOLDAVEL, COM BUCHA DE LATAO NA BOLSA CENTRAL, 90 GRAUS, 25 MM X 3/4", PARA AGUA FRIA PREDIAL</t>
  </si>
  <si>
    <t>CURVA 90 GRAUS PARA ELETRODUTO, EM ACO GALVANIZADO ELETROLITICO, COM ROSCA, DIAMETRO DE 25 MM (1"), ESPESSURA DE 1,50 MM</t>
  </si>
  <si>
    <t>RUFO INTERNO/EXTERNO DE CHAPA DE ACO GALVANIZADA NUM 24, CORTE 25 CM</t>
  </si>
  <si>
    <t>LOCACAO DE ANDAIME SUSPENSO OU BALANCIM MANUAL, CAPACIDADE DE CARGA TOTAL DE APROXIMADAMENTE 250 KG/M2, PLATAFORMA DE 1,50 M X 0,80 M (C X L), CABO DE 45 M</t>
  </si>
  <si>
    <t>MES</t>
  </si>
  <si>
    <t>PASTA LUBRIFICANTE PARA TUBOS E CONEXOES COM JUNTA ELASTICA, EMBALAGEM DE *400* GR (USO EM PVC, ACO, POLIETILENO E OUTROS)</t>
  </si>
  <si>
    <t>TUBO DE COBRE CLASSE "A", DN = 1" (28 MM), PARA INSTALACOES DE MEDIA PRESSAO PARA GASES COMBUSTIVEIS E MEDICINAIS</t>
  </si>
  <si>
    <t>MASSA PLASTICA PARA MARMORE/GRANITO</t>
  </si>
  <si>
    <t>CURVA PVC PBA, JE, PB, 90 GRAUS, DN 100 / DE 110 MM, PARA REDE DE AGUA</t>
  </si>
  <si>
    <t>LUVA DE FERRO GALVANIZADO, COM ROSCA BSP, DE 3/4"</t>
  </si>
  <si>
    <t>TORNEIRA METALICA CROMADA PARA JARDIM / TANQUE, COM BICO PLASTICO, CANO LONGO, DE PAREDE, PADRAO POPULAR / USO GERAL, 1/2" OU 3/4"</t>
  </si>
  <si>
    <t>CAIXA SIFONADA, PVC, 150 X *185* X 75 MM, COM GRELHA QUADRADA, BRANCA</t>
  </si>
  <si>
    <t>CAIXA DE PASSAGEM, EM PVC, DE 4" X 2", PARA ELETRODUTO FLEXIVEL CORRUGADO</t>
  </si>
  <si>
    <t>TE DE COBRE SEM ANEL DE SOLDA, BOLSA X BOLSA X BOLSA, 35 MM</t>
  </si>
  <si>
    <t>REJUNTE CIMENTICIO, QUALQUER COR</t>
  </si>
  <si>
    <t>ARAME RECOZIDO 16 BWG, D = 1,65 MM (0,016 KG/M) OU 18 BWG, D = 1,25 MM (0,01 KG/M)</t>
  </si>
  <si>
    <t>NIPLE DE FERRO GALVANIZADO, COM ROSCA BSP, DE 3/4"</t>
  </si>
  <si>
    <t>TUBO PVC, SOLDAVEL, DE 20 MM, AGUA FRIA (NBR-5648)</t>
  </si>
  <si>
    <t>LUVA PARA ELETRODUTO, EM ACO GALVANIZADO ELETROLITICO, COM ROSCA, DIAMETRO DE 65 MM (2 1/2")</t>
  </si>
  <si>
    <t>CONECTOR CURVO 90 GRAUS DE ALUMINIO, BITOLA 1 1/2", PARA ADAPTAR ENTRADA DE ELETRODUTO METALICO FLEXIVEL EM QUADROS</t>
  </si>
  <si>
    <t>TECNICO DE EDIFICACOES COM ENCARGOS COMPLEMENTARES</t>
  </si>
  <si>
    <t>NIPLE DE REDUCAO DE FERRO GALVANIZADO, COM ROSCA BSP, DE 1" X 3/4"</t>
  </si>
  <si>
    <t>LUVA DE COBRE SEM ANEL DE SOLDA, BOLSA X BOLSA, 54 MM</t>
  </si>
  <si>
    <t>LUVA DE REDUCAO DE FERRO GALVANIZADO, COM ROSCA BSP, DE 1" X 3/4"</t>
  </si>
  <si>
    <t>ANEL DE VEDACAO, PVC FLEXIVEL, 100 MM, PARA SAIDA DE BACIA / VASO SANITARIO</t>
  </si>
  <si>
    <t>ADITIVO IMPERMEABILIZANTE DE PEGA NORMAL PARA ARGAMASSAS E CONCRETOS SEM ARMACAO, LIQUIDO E ISENTO DE CLORETOS</t>
  </si>
  <si>
    <t>LUVA DE FERRO GALVANIZADO, COM ROSCA BSP, DE 1"</t>
  </si>
  <si>
    <t>UNIAO PVC, SOLDAVEL, 75 MM, PARA AGUA FRIA PREDIAL</t>
  </si>
  <si>
    <t>LUVA PARA ELETRODUTO, EM ACO GALVANIZADO ELETROLITICO, COM ROSCA, DIAMETRO DE 80 MM (3")</t>
  </si>
  <si>
    <t>SERRA CIRCULAR DE BANCADA COM MOTOR ELÉTRICO POTÊNCIA DE 5HP, COM COIFA PARA DISCO 10" - CHI DIURNO. AF_08/2015</t>
  </si>
  <si>
    <t>CURVA 90 GRAUS, CURTA, DE PVC RIGIDO ROSCAVEL, DE 1", PARA ELETRODUTO</t>
  </si>
  <si>
    <t>LUVA DE CORRER, PVC SERIE R, 150 MM, PARA ESGOTO PREDIAL</t>
  </si>
  <si>
    <t>BUCHA DE NYLON SEM ABA S10, COM PARAFUSO DE 6,10 X 65 MM EM ACO ZINCADO COM ROSCA SOBERBA, CABECA CHATA E FENDA PHILLIPS</t>
  </si>
  <si>
    <t>TUBO PVC, SOLDAVEL, DE 32 MM, AGUA FRIA (NBR-5648)</t>
  </si>
  <si>
    <t>INSTALADOR DE TUBULACOES - TUBOS/EQUIPAMENTOS (HORISTA)</t>
  </si>
  <si>
    <t>LUVA EM PVC RIGIDO ROSCAVEL, DE 1", PARA ELETRODUTO</t>
  </si>
  <si>
    <t>CURVA LONGA PVC, PB, JE, 90 GRAUS, DN 150 MM, PARA REDE COLETORA ESGOTO</t>
  </si>
  <si>
    <t>VIDRO MARTELADO OU CANELADO, 4 MM - SEM COLOCACAO</t>
  </si>
  <si>
    <t>CURVA 90 GRAUS PARA ELETRODUTO, EM ACO GALVANIZADO ELETROLITICO, COM ROSCA, DIAMETRO DE 20 MM (3/4"), ESPESSURA DE 1,50 MM</t>
  </si>
  <si>
    <t>PÁ CARREGADEIRA SOBRE RODAS, POTÊNCIA LÍQUIDA 128 HP, CAPACIDADE DA CAÇAMBA 1,7 A 2,8 M3, PESO OPERACIONAL 11632 KG - CHP DIURNO. AF_06/2014</t>
  </si>
  <si>
    <t>ARGAMASSA PRONTA PARA CONTRAPISO</t>
  </si>
  <si>
    <t>TE DE FERRO GALVANIZADO, DE 3/4"</t>
  </si>
  <si>
    <t>NIPLE DE FERRO GALVANIZADO, COM ROSCA BSP, DE 2"</t>
  </si>
  <si>
    <t>LUVA DE FERRO GALVANIZADO, COM ROSCA BSP, DE 2"</t>
  </si>
  <si>
    <t>LUVA PARA ELETRODUTO, EM ACO GALVANIZADO ELETROLITICO, COM ROSCA, DIAMETRO DE 25 MM (1")</t>
  </si>
  <si>
    <t>NIPLE DE FERRO GALVANIZADO, COM ROSCA BSP, DE 1"</t>
  </si>
  <si>
    <t>ENGATE / RABICHO FLEXIVEL INOX 1/2" X 40 CM</t>
  </si>
  <si>
    <t>PLACA DE FIBRA MINERAL PARA FORRO, DE 625 X 625 MM, E = 15 MM, BORDA RETA, COM PINTURA ANTIMOFO (NAO INCLUI PERFIS)</t>
  </si>
  <si>
    <t>JOELHO PVC, SOLDAVEL, PB, 45 GRAUS, DN 150 MM, PARA ESGOTO PREDIAL</t>
  </si>
  <si>
    <t>TUBO DE COBRE CLASSE "E", DN = 28 MM, PARA INSTALACAO HIDRAULICA PREDIAL</t>
  </si>
  <si>
    <t>TE DE FERRO GALVANIZADO, DE 2"</t>
  </si>
  <si>
    <t>CAP PVC, SERIE R, DN 150 MM, PARA ESGOTO PREDIAL</t>
  </si>
  <si>
    <t>TE DE FERRO GALVANIZADO, DE 1"</t>
  </si>
  <si>
    <t>BETONEIRA CAPACIDADE NOMINAL DE 400 L, CAPACIDADE DE MISTURA 280 L, MOTOR ELÉTRICO TRIFÁSICO POTÊNCIA DE 2 CV, SEM CARREGADOR - CHP DIURNO. AF_05/2023</t>
  </si>
  <si>
    <t>DILUENTE EPOXI</t>
  </si>
  <si>
    <t>BUCHA DE REDUCAO DE FERRO GALVANIZADO, COM ROSCA BSP, DE 1" X 3/4"</t>
  </si>
  <si>
    <t>PEDRA BRITADA N. 2 (19 A 38 MM) POSTO PEDREIRA/FORNECEDOR, SEM FRETE</t>
  </si>
  <si>
    <t>LUVA DE COBRE SEM ANEL DE SOLDA, BOLSA X BOLSA, 35 MM</t>
  </si>
  <si>
    <t>LUVA PARA ELETRODUTO, EM ACO GALVANIZADO ELETROLITICO, COM ROSCA, DIAMETRO DE 20 MM (3/4")</t>
  </si>
  <si>
    <t>CAL HIDRATADA CH-I PARA ARGAMASSAS</t>
  </si>
  <si>
    <t>SOLDADOR COM ENCARGOS COMPLEMENTARES</t>
  </si>
  <si>
    <t>LUVA PARA ELETRODUTO, EM ACO GALVANIZADO ELETROLITICO, COM ROSCA,DIAMETRO DE 50 MM (2")</t>
  </si>
  <si>
    <t>PÁ CARREGADEIRA SOBRE RODAS, POTÊNCIA LÍQUIDA 128 HP, CAPACIDADE DA CAÇAMBA 1,7 A 2,8 M3, PESO OPERACIONAL 11632 KG - CHI DIURNO. AF_06/2014</t>
  </si>
  <si>
    <t>VALVULA DE ESFERA BRUTA EM BRONZE, BITOLA 1/2"</t>
  </si>
  <si>
    <t>LUVA EM PVC RIGIDO ROSCAVEL, DE 2", PARA ELETRODUTO</t>
  </si>
  <si>
    <t>TE DE COBRE SEM ANEL DE SOLDA, BOLSA X BOLSA X BOLSA, 42 MM</t>
  </si>
  <si>
    <t>BLOCO CERAMICO / TIJOLO VAZADO PARA ALVENARIA DE VEDACAO, FUROS NA VERTICAL DE 9 X 19 X 39 CM (L X A X C)</t>
  </si>
  <si>
    <t>NIPLE DE REDUCAO DE FERRO GALVANIZADO, COM ROSCA BSP, DE 1 1/4" X 1"</t>
  </si>
  <si>
    <t>NIPLE DE REDUCAO DE FERRO GALVANIZADO, COM ROSCA BSP, DE 1 1/4" X 3/4"</t>
  </si>
  <si>
    <t>TUBO ACO CARBONO SEM COSTURA 1/2", E= *2,77 MM, SCHEDULE 40, *1,27 KG/M</t>
  </si>
  <si>
    <t>CONECTOR CURVO 90 GRAUS DE ALUMINIO, BITOLA 1 1/4", PARA ADAPTAR ENTRADA DE ELETRODUTO METALICO FLEXIVEL EM QUADROS</t>
  </si>
  <si>
    <t>JOELHO PVC, SOLDAVEL, 90 GRAUS, 85 MM, COR MARROM, PARA AGUA FRIA PREDIAL</t>
  </si>
  <si>
    <t>TERMINAL A COMPRESSAO EM COBRE ESTANHADO PARA CABO 2,5 MM2, 1 FURO E 1 COMPRESSAO, PARA PARAFUSO DE FIXACAO M5</t>
  </si>
  <si>
    <t>PERFIL TIPO CANTONEIRA EM L, EM ACO GALVANIZADO, BRANCO, PARA FORRO REMOVIVEL, *23* X 3000 MM (L X C)</t>
  </si>
  <si>
    <t>PISO TATIL DE ALERTA OU DIRECIONAL, DE BORRACHA, COLORIDO, 25 X 25 CM, E = 12 MM, PARA ARGAMASSA</t>
  </si>
  <si>
    <t>PARAFUSO, AUTOATARRAXANTE, CABECA CHATA, FENDA SIMPLES, EM ACO ZINCADO, 1/4" (6,35 MM) X 25 MM</t>
  </si>
  <si>
    <t>CENTO</t>
  </si>
  <si>
    <t>CHAPA/PAINEL DE MADEIRA COMPENSADA RESINADA (MADEIRITE RESINADO ROSA) PARA FORMA DE CONCRETO, DE 2200 X 1100 MM, E = 17 MM</t>
  </si>
  <si>
    <t>TUBO DE COBRE CLASSE "E", DN = 22 MM, PARA INSTALACAO HIDRAULICA PREDIAL</t>
  </si>
  <si>
    <t>CURVA 90 GRAUS, LONGA, DE PVC RIGIDO ROSCAVEL, DE 3", PARA ELETRODUTO</t>
  </si>
  <si>
    <t>BLOCO DE VEDACAO DE CONCRETO, 9 X 19 X 39 CM (CLASSE C - NBR 6136)</t>
  </si>
  <si>
    <t>COTOVELO DE COBRE 90 GRAUS SEM ANEL DE SOLDA, BOLSA X BOLSA, 35 MM</t>
  </si>
  <si>
    <t>LONA PLASTICA EXTRA FORTE PRETA, E = 200 MICRA</t>
  </si>
  <si>
    <t>CHUMBADOR DE ACO ZINCADO, DIAMETRO 1/4" COM PARAFUSO 1/4" X 40 MM</t>
  </si>
  <si>
    <t>BETONEIRA CAPACIDADE NOMINAL DE 400 L, CAPACIDADE DE MISTURA 280 L, MOTOR ELÉTRICO TRIFÁSICO POTÊNCIA DE 2 CV, SEM CARREGADOR - CHI DIURNO. AF_05/2023</t>
  </si>
  <si>
    <t>TUBO PVC, SERIE R, DN 75 MM, PARA ESGOTO OU AGUAS PLUVIAIS PREDIAL (NBR 5688)</t>
  </si>
  <si>
    <t>CAP OU TAMPAO DE FERRO GALVANIZADO, COM ROSCA BSP, DE 2 1/2"</t>
  </si>
  <si>
    <t>SUPORTE DE FIXACAO PARA ESPELHO / PLACA 4" X 4", PARA 6 MODULOS, PARA INSTALACAO DE TOMADAS E INTERRUPTORES (SOMENTE SUPORTE)</t>
  </si>
  <si>
    <t>LUVA PVC SOLDAVEL, 85 MM, PARA AGUA FRIA PREDIAL</t>
  </si>
  <si>
    <t>TUBO PVC, SOLDAVEL, DE 25 MM, AGUA FRIA (NBR-5648)</t>
  </si>
  <si>
    <t>LUVA DE FERRO GALVANIZADO, COM ROSCA BSP, DE 1 1/4"</t>
  </si>
  <si>
    <t>LUVA DE REDUCAO DE FERRO GALVANIZADO, COM ROSCA BSP, DE 1 1/4" X 1"</t>
  </si>
  <si>
    <t>LUVA DE REDUCAO DE FERRO GALVANIZADO, COM ROSCA BSP, DE 1 1/4" X 3/4"</t>
  </si>
  <si>
    <t>ADAPTADOR PVC, SOLDAVEL, COM FLANGES LIVRES, 75 MM X 2 1/2", PARA CAIXA D'AGUA</t>
  </si>
  <si>
    <t>FITA ISOLANTE ADESIVA ANTICHAMA, USO ATE 750 V, EM ROLO DE 19 MM X 5 M</t>
  </si>
  <si>
    <t>VALVULA EM METAL CROMADO PARA LAVATORIO, 1" SEM LADRAO</t>
  </si>
  <si>
    <t>ARAME GALVANIZADO 6 BWG, D = 5,16 MM (0,157 KG/M), OU 8 BWG, D = 4,19 MM (0,101 KG/M), OU 10 BWG, D = 3,40 MM (0,0713 KG/M)</t>
  </si>
  <si>
    <t>BUCHA DE NYLON SEM ABA S6, COM PARAFUSO DE 4,20 X 40 MM EM ACO ZINCADO COM ROSCA SOBERBA, CABECA CHATA E FENDA PHILLIPS</t>
  </si>
  <si>
    <t>ACO CA-50, 8,0 MM, VERGALHAO</t>
  </si>
  <si>
    <t>LUVA DE FERRO GALVANIZADO, COM ROSCA BSP, DE 1 1/2"</t>
  </si>
  <si>
    <t>VALVULA DE RETENCAO VERTICAL, DE BRONZE (PN-16), 2 1/2", 200 PSI, EXTREMIDADES COM ROSCA</t>
  </si>
  <si>
    <t>AJUDANTE DE PINTOR COM ENCARGOS COMPLEMENTARES</t>
  </si>
  <si>
    <t>NIPLE DE FERRO GALVANIZADO, COM ROSCA BSP, DE 1 1/2"</t>
  </si>
  <si>
    <t>TUBO PVC, SOLDAVEL, DE 50 MM, AGUA FRIA (NBR-5648)</t>
  </si>
  <si>
    <t>NIPLE DE FERRO GALVANIZADO, COM ROSCA BSP, DE 1 1/4"</t>
  </si>
  <si>
    <t>JOELHO, PVC SOLDAVEL, 45 GRAUS, 85 MM, COR MARROM, PARA AGUA FRIA PREDIAL</t>
  </si>
  <si>
    <t>LOCACAO DE ESCORA METALICA TELESCOPICA, COM ALTURA REGULAVEL DE *1,80* A *3,20* M, COM CAPACIDADE DE CARGA DE NO MINIMO 1000 KGF (10 KN), INCLUSO TRIPE E FORCADO</t>
  </si>
  <si>
    <t>UNXMES</t>
  </si>
  <si>
    <t>TE PVC, SOLDAVEL, COM BUCHA DE LATAO NA BOLSA CENTRAL, 90 GRAUS, 32 MM X 3/4", PARA AGUA FRIA PREDIAL</t>
  </si>
  <si>
    <t>LUVA DE CORRER PVC PBA, JE, DN 75 / DE 85 MM, PARA REDE DE AGUA</t>
  </si>
  <si>
    <t>COTOVELO DE COBRE 90 GRAUS SEM ANEL DE SOLDA, BOLSA X BOLSA, 42 MM</t>
  </si>
  <si>
    <t>LAVATORIO DE LOUCA BRANCA, SUSPENSO (SEM COLUNA), DIMENSOES *40 X 30* CM</t>
  </si>
  <si>
    <t>LUVA PARA ELETRODUTO, EM ACO GALVANIZADO ELETROLITICO, COM ROSCA, DIAMETRO DE 40 MM (1 1/2")</t>
  </si>
  <si>
    <t>TE DE FERRO GALVANIZADO, DE 1 1/2"</t>
  </si>
  <si>
    <t>PLUG OU BUJAO DE FERRO GALVANIZADO, DE 2 1/2"</t>
  </si>
  <si>
    <t>REJUNTE EPOXI, QUALQUER COR</t>
  </si>
  <si>
    <t>LUVA PVC SOLDAVEL, 110 MM, PARA AGUA FRIA PREDIAL</t>
  </si>
  <si>
    <t>TE DE FERRO GALVANIZADO, DE 1 1/4"</t>
  </si>
  <si>
    <t>LUVA EM PVC RIGIDO ROSCAVEL, DE 1 1/2", PARA ELETRODUTO</t>
  </si>
  <si>
    <t>BUCHA DE REDUCAO DE FERRO GALVANIZADO, COM ROSCA BSP, DE 1 1/4" X 3/4"</t>
  </si>
  <si>
    <t>BUCHA DE REDUCAO DE COBRE SEM ANEL DE SOLDA, PONTA X BOLSA, 54 X 42 MM</t>
  </si>
  <si>
    <t>BUCHA DE REDUCAO DE FERRO GALVANIZADO, COM ROSCA BSP, DE 1 1/4" X 1"</t>
  </si>
  <si>
    <t>TALHA MANUAL DE CORRENTE, CAPACIDADE DE 2 T COM ELEVACAO DE 3 M</t>
  </si>
  <si>
    <t>CAP OU TAMPAO DE FERRO GALVANIZADO, COM ROSCA BSP, DE 3/4"</t>
  </si>
  <si>
    <t>ELETRODUTO/DUTO PEAD FLEXIVEL PAREDE SIMPLES, CORRUGACAO HELICOIDAL, COR PRETA, SEM ROSCA, DE 1 1/4", CRC 680 N, PARA CABEAMENTO SUBTERRANEO (NBR 15715)</t>
  </si>
  <si>
    <t>CURVA DE PVC 90 GRAUS, SOLDAVEL, 85 MM, COR MARROM, PARA AGUA FRIA PREDIAL</t>
  </si>
  <si>
    <t>PREGO DE ACO POLIDO COM CABECA 18 X 30 (2 3/4 X 10)</t>
  </si>
  <si>
    <t>TUBO PVC, SOLDAVEL, DE 40 MM, AGUA FRIA (NBR-5648)</t>
  </si>
  <si>
    <t>CURVA 90 GRAUS PARA ELETRODUTO, EM ACO GALVANIZADO ELETROLITICO, COM ROSCA, DIAMETRO DE 15 MM (1/2"), ESPESSURA DE 1,50 MM</t>
  </si>
  <si>
    <t>TUBO PVC, SERIE R, DN 50 MM, PARA ESGOTO OU AGUAS PLUVIAIS PREDIAL (NBR 5688)</t>
  </si>
  <si>
    <t>PARAFUSO DRY WALL, EM ACO ZINCADO, CABECA LENTILHA E PONTA BROCA (LB), LARGURA 4,2 MM, COMPRIMENTO 13 MM</t>
  </si>
  <si>
    <t>TUBO CPVC, SOLDAVEL, 28 MM, AGUA QUENTE PREDIAL (NBR 15884)</t>
  </si>
  <si>
    <t>FITA CREPE ROLO DE *25* MM X 50 M</t>
  </si>
  <si>
    <t>INTERRUPTOR PARALELO 10A, 250V (APENAS MODULO)</t>
  </si>
  <si>
    <t>LUVA DE COBRE SEM ANEL DE SOLDA, BOLSA X BOLSA, 42 MM</t>
  </si>
  <si>
    <t>CAPA PARA CHUVA EM PVC COM FORRO DE POLIESTER, COM CAPUZ (AMARELA OU AZUL)</t>
  </si>
  <si>
    <t>BOTA DE PVC PRETA, CANO MEDIO, SEM FORRO</t>
  </si>
  <si>
    <t>PAR</t>
  </si>
  <si>
    <t>PINO DE ACO COM ARRUELA CONICA, DIAMETRO ARRUELA = *23* MM E COMP HASTE = *27* MM (ACAO INDIRETA)</t>
  </si>
  <si>
    <t>TE SOLDAVEL, PVC, 90 GRAUS, 75 MM, PARA AGUA FRIA PREDIAL (NBR 5648)</t>
  </si>
  <si>
    <t>CHAPA/PAINEL DE MADEIRA COMPENSADA PLASTIFICADA (MADEIRITE PLASTIFICADO) PARA FORMA DE CONCRETO, DE 2200 X 1100 MM, E = *17* MM</t>
  </si>
  <si>
    <t>ARGILA, ARGILA VERMELHA OU ARGILA ARENOSA (RETIRADA NA JAZIDA, SEM TRANSPORTE)</t>
  </si>
  <si>
    <t>ADESIVO PLASTICO PARA PVC, FRASCO COM *850* GR</t>
  </si>
  <si>
    <t>CAP OU TAMPAO DE FERRO GALVANIZADO, COM ROSCA BSP, DE 1"</t>
  </si>
  <si>
    <t>PLUG OU BUJAO DE FERRO GALVANIZADO, DE 3/4"</t>
  </si>
  <si>
    <t>GUINDASTE HIDRÁULICO AUTOPROPELIDO, COM LANÇA TELESCÓPICA 40 M, CAPACIDADE MÁXIMA 60 T, POTÊNCIA 260 KW - CHP DIURNO. AF_03/2016</t>
  </si>
  <si>
    <t>NIPLE DE REDUCAO DE FERRO GALVANIZADO, COM ROSCA BSP, DE 1 1/2" X 1"</t>
  </si>
  <si>
    <t>LUVA DE CORRER PVC PBA, JE, DN 100 / DE 110 MM, PARA REDE DE AGUA</t>
  </si>
  <si>
    <t>LUVA PARA ELETRODUTO, EM ACO GALVANIZADO ELETROLITICO, COM ROSCA, DIAMETRO DE 32 MM (1 1/4")</t>
  </si>
  <si>
    <t>CURVA PVC LONGA 90 GRAUS, DN 100 MM, PARA ESGOTO PREDIAL</t>
  </si>
  <si>
    <t>TALABARTE DE SEGURANCA, 2 MOSQUETOES TRAVA DUPLA *53* MM DE ABERTURA, COM ABSORVEDOR DE ENERGIA</t>
  </si>
  <si>
    <t>UNIAO DE FERRO GALVANIZADO, COM ROSCA BSP, COM ASSENTO PLANO, DE 1/2"</t>
  </si>
  <si>
    <t>CONJUNTO ARRUELAS DE VEDACAO 5/16" PARA TELHA FIBROCIMENTO (UMA ARRUELA METALICA E UMA ARRUELA PVC - CONICAS)</t>
  </si>
  <si>
    <t>LUVA EM PVC RIGIDO ROSCAVEL, DE 1 1/4", PARA ELETRODUTO</t>
  </si>
  <si>
    <t>CURVA DE PVC 90 GRAUS, SOLDAVEL, 75 MM, COR MARROM, PARA AGUA FRIA PREDIAL</t>
  </si>
  <si>
    <t>CANTONEIRA EM ALUMINIO, ABAS IGUAIS, LARGURA DE 25,40 MM (1"), ESPESSURA DE 4,76 MM (3/16") E PESO LINEAR DE APROXIMADAMENTE 0,593 KG/M</t>
  </si>
  <si>
    <t>CAP OU TAMPAO DE FERRO GALVANIZADO, COM ROSCA BSP, DE 2"</t>
  </si>
  <si>
    <t>PLACA DE GESSO PARA FORRO, *60 X 60* CM, ESPESSURA DE 12 MM (SEM COLOCACAO)</t>
  </si>
  <si>
    <t>BUCHA DE REDUCAO DE COBRE SEM ANEL DE SOLDA, PONTA X BOLSA, 42 X 35 MM</t>
  </si>
  <si>
    <t>LUVA PARA ELETRODUTO, EM ACO GALVANIZADO ELETROLITICO, COM ROSCA, DIAMETRO DE 15 MM (1/2")</t>
  </si>
  <si>
    <t>CAL HIDRATADA PARA PINTURA</t>
  </si>
  <si>
    <t>LUVA EM PVC RIGIDO ROSCAVEL, DE 3/4", PARA ELETRODUTO</t>
  </si>
  <si>
    <t>VALVULA DE ESCOAMENTO PARA TANQUE, EM METAL CROMADO, 1.1/2", SEM LADRAO, COM TAMPAO PLASTICO</t>
  </si>
  <si>
    <t>LUVA DE CORRER PARA TUBO ROSCAVEL, PVC, 1 1/2", PARA AGUA FRIA PREDIAL</t>
  </si>
  <si>
    <t>TUBO DE COBRE CLASSE "A", DN = 3/4" (22 MM), PARA INSTALACOES DE MEDIA PRESSAO PARA GASES COMBUSTIVEIS E MEDICINAIS</t>
  </si>
  <si>
    <t>LUVA DE REDUCAO DE FERRO GALVANIZADO, COM ROSCA BSP, DE 1 1/2" X 1"</t>
  </si>
  <si>
    <t>JOELHO PVC, SOLDAVEL COM ROSCA, 90 GRAUS, 25 MM X 3/4", COR MARROM, PARA AGUA FRIA PREDIAL</t>
  </si>
  <si>
    <t>ADAPTADOR PVC SOLDAVEL CURTO COM BOLSA E ROSCA, 110 MM X 4", PARA AGUA FRIA</t>
  </si>
  <si>
    <t>ADITIVO LIQUIDO INCORPORADOR DE AR PARA CONCRETO E ARGAMASSA, LIQUIDO E ISENTO DE CLORETOS</t>
  </si>
  <si>
    <t>COTOVELO 90 GRAUS DE FERRO GALVANIZADO, COM ROSCA BSP MACHO/FEMEA, DE 1/2"</t>
  </si>
  <si>
    <t>PLUG OU BUJAO DE FERRO GALVANIZADO, DE 1"</t>
  </si>
  <si>
    <t>ACO CA-50, 10,0 MM, VERGALHAO</t>
  </si>
  <si>
    <t>CADEADO SIMPLES, CORPO EM LATAO MACICO, COM LARGURA DE 35 MM E ALTURA DE APROX 30 MM, HASTE CEMENTADA (NAO LONGA), EM ACO TEMPERADO COM DIAMETRO DE APROX 6,0 MM, INCLUINDO 2 CHAVES</t>
  </si>
  <si>
    <t>SARRAFO *2,5 X 7,5* CM EM PINUS, MISTA OU EQUIVALENTE DA REGIAO - BRUTA</t>
  </si>
  <si>
    <t>TE, PVC, SERIE R, 100 X 100 MM, PARA ESGOTO PREDIAL</t>
  </si>
  <si>
    <t>ESPACADOR / DISTANCIADOR CIRCULAR COM ENTRADA LATERAL, EM PLASTICO, PARA VERGALHAO *4,2 A 12,5* MM, COBRIMENTO 20 MM</t>
  </si>
  <si>
    <t>LUVA DE TRANSICAO, CPVC, SOLDAVEL, 54 MM X 2", PARA AGUA QUENTE PREDIAL</t>
  </si>
  <si>
    <t>LUVA DE CORRER PARA TUBO SOLDAVEL, PVC, 60 MM, PARA AGUA FRIA PREDIAL</t>
  </si>
  <si>
    <t>PLUG OU BUJAO DE FERRO GALVANIZADO, DE 2"</t>
  </si>
  <si>
    <t>BUCHA DE REDUCAO DE FERRO GALVANIZADO, COM ROSCA BSP, DE 1 1/2" X 1"</t>
  </si>
  <si>
    <t>TE DE INSPECAO, PVC, 100 X 75 MM, SERIE NORMAL PARA ESGOTO PREDIAL</t>
  </si>
  <si>
    <t>CURVA 90 GRAUS, LONGA, DE PVC RIGIDO ROSCAVEL, DE 2", PARA ELETRODUTO</t>
  </si>
  <si>
    <t>TAMPAO / TERMINAL / PLUG, D = 3", PARA DUTO CORRUGADO PEAD (CABEAMENTO SUBTERRANEO)</t>
  </si>
  <si>
    <t>JOELHO PVC, SOLDAVEL COM ROSCA, 90 GRAUS, 32 MM X 3/4", COR MARROM, PARA AGUA FRIA PREDIAL</t>
  </si>
  <si>
    <t>FUNDO ANTICORROSIVO PARA METAIS FERROSOS (ZARCAO)</t>
  </si>
  <si>
    <t>TUBO PVC, SERIE R, DN 40 MM, PARA ESGOTO OU AGUAS PLUVIAIS PREDIAL (NBR 5688)</t>
  </si>
  <si>
    <t>CAP OU TAMPAO DE FERRO GALVANIZADO, COM ROSCA BSP, DE 1 1/2"</t>
  </si>
  <si>
    <t>TUBO CPVC, SOLDAVEL, 22 MM, AGUA QUENTE PREDIAL (NBR 15884)</t>
  </si>
  <si>
    <t>COTOVELO DE COBRE 90 GRAUS SEM ANEL DE SOLDA, BOLSA X BOLSA, 22 MM</t>
  </si>
  <si>
    <t>PARAFUSO ZINCADO, AUTOBROCANTE, FLANGEADO, 4,2 MM X 19 MM</t>
  </si>
  <si>
    <t>LUVA CPVC, SOLDAVEL, 54 MM, PARA AGUA QUENTE PREDIAL</t>
  </si>
  <si>
    <t>CAP OU TAMPAO DE FERRO GALVANIZADO, COM ROSCA BSP, DE 1 1/4"</t>
  </si>
  <si>
    <t>CAP, PVC PBA, JE, DN 100 / DE 110 MM, PARA REDE DE AGUA (NBR 10351)</t>
  </si>
  <si>
    <t>CURVA DE PVC 90 GRAUS, SOLDAVEL, 60 MM, COR MARROM, PARA AGUA FRIA PREDIAL</t>
  </si>
  <si>
    <t>FITA DE PAPEL MICROPERFURADO, 50 X 150 MM, PARA TRATAMENTO DE JUNTAS DE CHAPA DE GESSO PARA DRYWALL</t>
  </si>
  <si>
    <t>LUVA SOLDAVEL COM ROSCA, PVC, 25 MM X 1/2", PARA AGUA FRIA PREDIAL</t>
  </si>
  <si>
    <t>BRACO P/ LUMINARIA PUBLICA 1 X 1,50M ROMAGNOLE OU EQUIV</t>
  </si>
  <si>
    <t>SOLUCAO PREPARADORA / LIMPADORA PARA PVC, FRASCO COM 1000 CM3</t>
  </si>
  <si>
    <t>CURVA 90 GRAUS, CURTA, DE PVC RIGIDO ROSCAVEL, DE 3/4", PARA ELETRODUTO</t>
  </si>
  <si>
    <t>TABUA NAO APARELHADA *2,5 X 20* CM, EM MACARANDUBA/MASSARANDUBA, ANGELIM OU EQUIVALENTE DA REGIAO - BRUTA</t>
  </si>
  <si>
    <t>COTOVELO DE COBRE 90 GRAUS SEM ANEL DE SOLDA, BOLSA X BOLSA, 28 MM</t>
  </si>
  <si>
    <t>ADAPTADOR PVC, SOLDAVEL, COM FLANGES E ANEL DE VEDACAO, 60 MM X 2", PARA CAIXA D'AGUA</t>
  </si>
  <si>
    <t>TE MISTURADOR DE TRANSICAO, CPVC, COM ROSCA, 22 MM X 3/4", PARA AGUA QUENTE</t>
  </si>
  <si>
    <t>LUMINARIA LED PLAFON REDONDO DE SOBREPOR BIVOLT 12/13 W, D = *17* CM</t>
  </si>
  <si>
    <t>BUCHA DE REDUCAO DE FERRO GALVANIZADO, COM ROSCA BSP, DE 4" X 3"</t>
  </si>
  <si>
    <t>PLUG OU BUJAO DE FERRO GALVANIZADO, DE 1 1/4"</t>
  </si>
  <si>
    <t>TE, PVC, SERIE R, 75 X 75 MM, PARA ESGOTO PREDIAL</t>
  </si>
  <si>
    <t>ADAPTADOR PVC SOLDAVEL, COM FLANGE E ANEL DE VEDACAO, 50 MM X 1 1/2", PARA CAIXA D'AGUA</t>
  </si>
  <si>
    <t>PLUG OU BUJAO DE FERRO GALVANIZADO, DE 1 1/2"</t>
  </si>
  <si>
    <t>LAMPADA LED 10 W BIVOLT BRANCA, FORMATO TRADICIONAL (BASE E27)</t>
  </si>
  <si>
    <t>LIXA EM FOLHA PARA PAREDE OU MADEIRA, NUMERO 120, COR VERMELHA</t>
  </si>
  <si>
    <t>GUINCHO ELÉTRICO DE COLUNA, CAPACIDADE 400 KG, COM MOTO FREIO, MOTOR TRIFÁSICO DE 1,25 CV - CHI DIURNO. AF_03/2016</t>
  </si>
  <si>
    <t>TRAVA-QUEDAS EM ACO PARA CORDA DE 12 MM, EXTENSOR DE 25 X 300 MM, COM MOSQUETAO TIPO GANCHO TRAVA DUPLA</t>
  </si>
  <si>
    <t>LUVA DE CORRER PARA TUBO SOLDAVEL, PVC, 40 MM, PARA AGUA FRIA PREDIAL</t>
  </si>
  <si>
    <t>JOELHO CPVC, SOLDAVEL, 90 GRAUS, 54 MM, PARA AGUA QUENTE</t>
  </si>
  <si>
    <t>RALO SECO CONICO, PVC, 100 X 40 MM, COM GRELHA REDONDA BRANCA</t>
  </si>
  <si>
    <t>GESSO EM PO PARA REVESTIMENTOS/MOLDURAS/SANCAS E USO GERAL</t>
  </si>
  <si>
    <t>CURVA 90 GRAUS, LONGA, DE PVC RIGIDO ROSCAVEL, DE 1 1/2", PARA ELETRODUTO</t>
  </si>
  <si>
    <t>TELA DE ACO SOLDADA GALVANIZADA/ZINCADA PARA ALVENARIA, FIO D = *1,20 A 1,70* MM, MALHA 15 X 15 MM, (C X L) *50 X 7,5* CM</t>
  </si>
  <si>
    <t>CAP, PVC PBA, JE, DN 75 / DE 85 MM, PARA REDE DE AGUA (NBR 10351)</t>
  </si>
  <si>
    <t>PREGO DE ACO POLIDO COM CABECA 17 X 21 (2 X 11)</t>
  </si>
  <si>
    <t>LUVA DE CORRER PARA TUBO SOLDAVEL, PVC, 32 MM, PARA AGUA FRIA PREDIAL</t>
  </si>
  <si>
    <t>UNIAO PVC, SOLDAVEL, 40 MM, PARA AGUA FRIA PREDIAL</t>
  </si>
  <si>
    <t>JOELHO, PVC SOLDAVEL, 90 GRAUS, 75 MM, COR MARROM, PARA AGUA FRIA PREDIAL</t>
  </si>
  <si>
    <t>CAP PVC, SOLDAVEL, 75 MM, PARA AGUA FRIA PREDIAL</t>
  </si>
  <si>
    <t>TELA PLASTICA LARANJA, TIPO TAPUME PARA SINALIZACAO, MALHA RETANGULAR, ROLO 1.20 X 50 M (L X C)</t>
  </si>
  <si>
    <t>PREGO DE ACO POLIDO SEM CABECA 15 X 15 (1 1/4 X 13)</t>
  </si>
  <si>
    <t>TE SOLDAVEL, PVC, 90 GRAUS, 85 MM, PARA AGUA FRIA PREDIAL (NBR 5648)</t>
  </si>
  <si>
    <t>ADAPTADOR PVC SOLDAVEL CURTO COM BOLSA E ROSCA, 75 MM X 2 1/2", PARA AGUA FRIA</t>
  </si>
  <si>
    <t>ESCADA DUPLA DE ABRIR EM ALUMINIO, COM SAPATAS DE BORRACHA, *2,30* X *0,57* M (ALTURA UTIL X LARGURA MINIMA), MODELO PINTOR, 8 DEGRAUS, CAPACIDADE *100* KG</t>
  </si>
  <si>
    <t>CURVA 90 GRAUS, LONGA, DE PVC RIGIDO ROSCAVEL, DE 1 1/4", PARA ELETRODUTO</t>
  </si>
  <si>
    <t>JOELHO PVC COM VISITA, 90 GRAUS, DN 100 X 50 MM, SERIE NORMAL, PARA ESGOTO PREDIAL</t>
  </si>
  <si>
    <t>GUINCHO ELÉTRICO DE COLUNA, CAPACIDADE 400 KG, COM MOTO FREIO, MOTOR TRIFÁSICO DE 1,25 CV - CHP DIURNO. AF_03/2016</t>
  </si>
  <si>
    <t>UNIAO PVC, SOLDAVEL, 50 MM, PARA AGUA FRIA PREDIAL</t>
  </si>
  <si>
    <t>ALICATE DE CRIMPAR RJ11, RJ12 E RJ45, COM CATRACA</t>
  </si>
  <si>
    <t>PREGO DE ACO POLIDO COM CABECA 18 X 27 (2 1/2 X 10)</t>
  </si>
  <si>
    <t>JOELHO PVC, SOLDAVEL, COM BUCHA DE LATAO, 90 GRAUS, 25 MM X 3/4", PARA AGUA FRIA PREDIAL</t>
  </si>
  <si>
    <t>NIPLE DE REDUCAO DE FERRO GALVANIZADO, COM ROSCA BSP, DE 2 1/2" X 2"</t>
  </si>
  <si>
    <t>JOELHO, PVC SOLDAVEL, 45 GRAUS, 75 MM, COR MARROM, PARA AGUA FRIA PREDIAL</t>
  </si>
  <si>
    <t>CARRINHO DE MAO, EM ACO, COM CAPACIDADE DE *45 A 65* L / *100* KG, PNEU COM CAMARA</t>
  </si>
  <si>
    <t>LIXA D'AGUA EM FOLHA, COR PRETA, GRAO 100</t>
  </si>
  <si>
    <t>ELETRODO REVESTIDO AWS - E7018, DIAMETRO IGUAL A 4,00 MM</t>
  </si>
  <si>
    <t>PARAFUSO DE ACO ZINCADO, SEXTAVADO, COM ROSCA INTEIRA, DIAMETRO 5/16", COMPRIMENTO 3/4", COM PORCA E ARRUELA LISA LEVE</t>
  </si>
  <si>
    <t>BUCHA DE NYLON, DIAMETRO DO FURO 8 MM, COMPRIMENTO 40 MM, COM PARAFUSO DE ROSCA SOBERBA, CABECA CHATA, FENDA SIMPLES, 4,8 X 50 MM</t>
  </si>
  <si>
    <t>SERRA CIRCULAR DE BANCADA COM MOTOR ELÉTRICO POTÊNCIA DE 5HP, COM COIFA PARA DISCO 10" - CHP DIURNO. AF_08/2015</t>
  </si>
  <si>
    <t>PARAFUSO, COMUM, ASTM A307, SEXTAVADO, DIAMETRO 1/2" (12,7 MM), COMPRIMENTO 1" (25,4 MM)</t>
  </si>
  <si>
    <t>ARGAMASSA INDUSTRIALIZADA PARA CHAPISCO COLANTE</t>
  </si>
  <si>
    <t>CONE DE SINALIZACAO EM PVC RIGIDO COM FAIXA REFLETIVA, H = 70 / 76 CM</t>
  </si>
  <si>
    <t>COMPACTADOR DE SOLOS DE PERCUSSÃO (SOQUETE) COM MOTOR A GASOLINA 4 TEMPOS, POTÊNCIA 4 CV - CHP DIURNO. AF_08/2015</t>
  </si>
  <si>
    <t>SOQUETE DE BAQUELITE BASE E27, PARA LAMPADAS</t>
  </si>
  <si>
    <t>JOELHO PVC, SOLDAVEL, PB, 90 GRAUS, DN 150 MM, PARA ESGOTO PREDIAL</t>
  </si>
  <si>
    <t>CURVA DE TRANSPOSICAO, PVC, SOLDAVEL, 25 MM, COR MARROM, PARA AGUA FRIA PREDIAL</t>
  </si>
  <si>
    <t>CORDA DE POLIAMIDA 12 MM TIPO BOMBEIRO, PARA TRABALHO EM ALTURA</t>
  </si>
  <si>
    <t>100M</t>
  </si>
  <si>
    <t>UNIAO PVC, SOLDAVEL, 32 MM, PARA AGUA FRIA PREDIAL</t>
  </si>
  <si>
    <t>TELA FACHADEIRA EM POLIETILENO, ROLO DE 3 X 100 M (L X C), COR BRANCA, SEM LOGOMARCA - PARA PROTECAO DE OBRAS</t>
  </si>
  <si>
    <t>LUVA DE FERRO GALVANIZADO, COM ROSCA BSP, DE 1/2"</t>
  </si>
  <si>
    <t>LUVA DE COBRE SEM ANEL DE SOLDA, BOLSA X BOLSA, 28 MM</t>
  </si>
  <si>
    <t>LUVA SOLDAVEL COM ROSCA, PVC, 32 MM X 1", PARA AGUA FRIA PREDIAL</t>
  </si>
  <si>
    <t>LUVA PVC SOLDAVEL, 75 MM, PARA AGUA FRIA PREDIAL</t>
  </si>
  <si>
    <t>TAMPAO / TERMINAL / PLUG, D = 2", PARA DUTO CORRUGADO PEAD (CABEAMENTO SUBTERRANEO)</t>
  </si>
  <si>
    <t>LUVA DE CORRER, CPVC, SOLDAVEL, 28 MM, PARA AGUA QUENTE PREDIAL</t>
  </si>
  <si>
    <t>CURVA PVC LONGA 90 GRAUS, DN 50 MM, PARA ESGOTO PREDIAL</t>
  </si>
  <si>
    <t>NIPLE DE FERRO GALVANIZADO, COM ROSCA BSP, DE 1/2"</t>
  </si>
  <si>
    <t>ADAPTADOR PVC SOLDAVEL, COM FLANGE E ANEL DE VEDACAO, 32 MM X 1", PARA CAIXA D'AGUA</t>
  </si>
  <si>
    <t>LUVA DE COBRE SEM ANEL DE SOLDA, BOLSA X BOLSA, 22 MM</t>
  </si>
  <si>
    <t>ADAPTADOR PVC SOLDAVEL, COM FLANGE E ANEL DE VEDACAO, 40 MM X 1 1/4", PARA CAIXA D'AGUA</t>
  </si>
  <si>
    <t>TAMPAO / TERMINAL / PLUG, D = 1 1/4", PARA DUTO CORRUGADO PEAD (CABEAMENTO SUBTERRANEO)</t>
  </si>
  <si>
    <t>ARRUELA EM ACO GALVANIZADO, DIAMETRO EXTERNO = 35MM, ESPESSURA = 3MM, DIAMETRO DO FURO= 18MM</t>
  </si>
  <si>
    <t>LUVA DE REDUCAO DE FERRO GALVANIZADO, COM ROSCA BSP, DE 3/4" X 1/2"</t>
  </si>
  <si>
    <t>CONECTOR BRONZE/LATAO SEM ANEL DE SOLDA, BOLSA X ROSCA F, 22 MM X 3/4"</t>
  </si>
  <si>
    <t>TE DE FERRO GALVANIZADO, DE 1/2"</t>
  </si>
  <si>
    <t>CURVA PVC LONGA 90 GRAUS, DN 75 MM, PARA ESGOTO PREDIAL</t>
  </si>
  <si>
    <t>PRUMO DE PAREDE EM ACO 700 A 750 G, COM CORDAO EM NYLON E TACO</t>
  </si>
  <si>
    <t>ENXADA ESTREITA, EM ACO, *25 X 23* CM, COM CABO DE MADEIRA DE *150* CM</t>
  </si>
  <si>
    <t>CAP PVC, SOLDAVEL, 50 MM, PARA AGUA FRIA PREDIAL</t>
  </si>
  <si>
    <t>NIPLE DE REDUCAO DE FERRO GALVANIZADO, COM ROSCA BSP, DE 2" X 1 1/2"</t>
  </si>
  <si>
    <t>NIPLE DE REDUCAO DE FERRO GALVANIZADO, COM ROSCA BSP, DE 3/4" X 1/2"</t>
  </si>
  <si>
    <t>LUVA PASSANTE DE COBRE SEM ANEL DE SOLDA, BOLSA 22 MM</t>
  </si>
  <si>
    <t>CAP PVC, SERIE R, DN 75 MM, PARA ESGOTO PREDIAL</t>
  </si>
  <si>
    <t>JUNCAO DUPLA, PVC SOLDAVEL, DN 100 X 100 X 100 MM, SERIE NORMAL PARA ESGOTO PREDIAL</t>
  </si>
  <si>
    <t>PARAFUSO DE ACO ZINCADO, SEXTAVADO, COM ROSCA SOBERBA, DIAMETRO 3/8", COMPRIMENTO 80 MM</t>
  </si>
  <si>
    <t>BUCHA DE REDUCAO DE FERRO GALVANIZADO, COM ROSCA BSP, DE 3/4" X 1/2"</t>
  </si>
  <si>
    <t>AJUDANTE DE ARMADOR COM ENCARGOS COMPLEMENTARES</t>
  </si>
  <si>
    <t>LUVA DE CORRER, CPVC, SOLDAVEL, 22 MM, PARA AGUA QUENTE PREDIAL</t>
  </si>
  <si>
    <t>JOELHO PVC, SOLDAVEL, PB, 45 GRAUS, DN 100 MM, PARA ESGOTO PREDIAL</t>
  </si>
  <si>
    <t>COTOVELO DE COBRE 90 GRAUS SEM ANEL DE SOLDA, BOLSA X BOLSA, 15 MM</t>
  </si>
  <si>
    <t>CURVA DE PVC 90 GRAUS, SOLDAVEL, 40 MM, COR MARROM, PARA AGUA FRIA PREDIAL</t>
  </si>
  <si>
    <t>ESQUADRO DE ACO 12" (300 MM), CABO DE ALUMINIO</t>
  </si>
  <si>
    <t>LUVA SIMPLES, PVC, SOLDAVEL, DN 100 MM, SERIE NORMAL, PARA ESGOTO PREDIAL</t>
  </si>
  <si>
    <t>LUVA SIMPLES, PVC, SOLDAVEL, DN 150 MM, SERIE NORMAL, PARA ESGOTO PREDIAL</t>
  </si>
  <si>
    <t>ARGAMASSA COLANTE TIPO AC III E</t>
  </si>
  <si>
    <t>LUVA DE CORRER PARA TUBO SOLDAVEL, PVC, 50 MM, PARA AGUA FRIA PREDIAL</t>
  </si>
  <si>
    <t>PULSADOR CAMPAINHA 10A, 250V (APENAS MODULO)</t>
  </si>
  <si>
    <t>ACO CA-50, 6,3 MM, VERGALHAO</t>
  </si>
  <si>
    <t>ADAPTADOR PVC SOLDAVEL CURTO COM BOLSA E ROSCA, 85 MM X 3", PARA AGUA FRIA</t>
  </si>
  <si>
    <t>BUCHA DE REDUCAO DE PVC, SOLDAVEL, CURTA, COM 32 X 25 MM, PARA AGUA FRIA PREDIAL</t>
  </si>
  <si>
    <t>CURVA DE PVC 90 GRAUS, SOLDAVEL, 25 MM, COR MARROM, PARA AGUA FRIA PREDIAL</t>
  </si>
  <si>
    <t>TE SOLDAVEL, PVC, 90 GRAUS, 40 MM, PARA AGUA FRIA PREDIAL (NBR 5648)</t>
  </si>
  <si>
    <t>CONECTOR, CPVC, SOLDAVEL, 28 MM X 1", PARA AGUA QUENTE</t>
  </si>
  <si>
    <t>NIPLE SEXTAVADO EM ACO CARBONO, COM ROSCA BSP, PRESSAO 3.000 LBS, DN 3/4"</t>
  </si>
  <si>
    <t>CAP OU TAMPAO DE FERRO GALVANIZADO, COM ROSCA BSP, DE 1/2"</t>
  </si>
  <si>
    <t>BETONEIRA CAPACIDADE NOMINAL DE 600 L, CAPACIDADE DE MISTURA 360 L, MOTOR ELÉTRICO TRIFÁSICO POTÊNCIA DE 4 CV, SEM CARREGADOR - CHP DIURNO. AF_05/2023</t>
  </si>
  <si>
    <t>JUNCAO SIMPLES, PVC, 45 GRAUS, DN 100 X 100 MM, SERIE NORMAL PARA ESGOTO PREDIAL</t>
  </si>
  <si>
    <t>PINO DE ACO COM FURO, HASTE = 27 MM (ACAO DIRETA)</t>
  </si>
  <si>
    <t>TALHADEIRA COM PUNHO DE PROTECAO *20 X 250* MM</t>
  </si>
  <si>
    <t>CONECTOR, CPVC, SOLDAVEL, 22 MM X 1/2", PARA AGUA QUENTE</t>
  </si>
  <si>
    <t>ACO CA-60, 4,2 MM, OU 5,0 MM, OU 6,0 MM, OU 7,0 MM, VERGALHAO</t>
  </si>
  <si>
    <t>LUVA DE CORRER PARA TUBO SOLDAVEL, PVC, 25 MM, PARA AGUA FRIA PREDIAL</t>
  </si>
  <si>
    <t>JOELHO PVC, SOLDAVEL, PB, 90 GRAUS, DN 100 MM, PARA ESGOTO PREDIAL</t>
  </si>
  <si>
    <t>FITA VEDA ROSCA, EM PTFE, ROLO DE 18 MM X 50 M (L X C)</t>
  </si>
  <si>
    <t>BUCHA DE NYLON SEM ABA S10</t>
  </si>
  <si>
    <t>JOELHO, PVC SOLDAVEL, 45 GRAUS, 50 MM, COR MARROM, PARA AGUA FRIA PREDIAL</t>
  </si>
  <si>
    <t>LUVA DE CORRER PARA TUBO ROSCAVEL, PVC, 3/4", PARA AGUA FRIA PREDIAL</t>
  </si>
  <si>
    <t>PLUG OU BUJAO DE FERRO GALVANIZADO, DE 1/2"</t>
  </si>
  <si>
    <t>LUVA DE COBRE SEM ANEL DE SOLDA, BOLSA X BOLSA, 15 MM</t>
  </si>
  <si>
    <t>JOELHO PVC, SOLDAVEL, COM BUCHA DE LATAO, 90 GRAUS, 25 MM X 1/2", PARA AGUA FRIA PREDIAL</t>
  </si>
  <si>
    <t>JOELHO PVC, SOLDAVEL, PB, 90 GRAUS, DN 75 MM, PARA ESGOTO PREDIAL</t>
  </si>
  <si>
    <t>PREGO DE ACO POLIDO COM CABECA DUPLA 17 X 27 (2 1/2 X 11)</t>
  </si>
  <si>
    <t>DESEMPENADEIRA PLASTICA LISA *14 X 27* CM</t>
  </si>
  <si>
    <t>CAP PVC, SOLDAVEL, DN 50 MM, SERIE NORMAL, PARA ESGOTO PREDIAL</t>
  </si>
  <si>
    <t>JOELHO, PVC SOLDAVEL, 45 GRAUS, 32 MM, COR MARROM, PARA AGUA FRIA PREDIAL</t>
  </si>
  <si>
    <t>FITA VEDA ROSCA, EM PTFE, ROLO DE 18 MM X 10 M (L X C)</t>
  </si>
  <si>
    <t>TE SOLDAVEL, PVC, 90 GRAUS,50 MM, PARA AGUA FRIA PREDIAL (NBR 5648)</t>
  </si>
  <si>
    <t>DESEMPENADEIRA DE ACO LISA 12 X *25* CM COM CABO FECHADO DE MADEIRA</t>
  </si>
  <si>
    <t>JOELHO, PVC SOLDAVEL, 45 GRAUS, 40 MM, COR MARROM, PARA AGUA FRIA PREDIAL</t>
  </si>
  <si>
    <t>ESPATULA EM ACO INOX COM CABO DE MADEIRA E LARGURA DE *8* CM</t>
  </si>
  <si>
    <t>ADESIVO PARA TUBOS CPVC, *75* G</t>
  </si>
  <si>
    <t>CAMINHÃO PIPA 10.000 L TRUCADO, PESO BRUTO TOTAL 23.000 KG, CARGA ÚTIL MÁXIMA 15.935 KG, DISTÂNCIA ENTRE EIXOS 4,8 M, POTÊNCIA 230 CV, INCLUSIVE TANQUE DE AÇO PARA TRANSPORTE DE ÁGUA - CHP DIURNO. AF_06/2014</t>
  </si>
  <si>
    <t>MANGUEIRA CRISTAL, LISA, PVC TRANSPARENTE, 5/16" X 1 MM</t>
  </si>
  <si>
    <t>JUNCAO SIMPLES, PVC, 45 GRAUS, DN 40 X 40 MM, SERIE NORMAL PARA ESGOTO PREDIAL</t>
  </si>
  <si>
    <t>TE PVC, SOLDAVEL, COM ROSCA NA BOLSA CENTRAL, 90 GRAUS, 25 MM X 1/2", PARA AGUA FRIA PREDIAL</t>
  </si>
  <si>
    <t>TE PVC SOLDAVEL, BBB, 90 GRAUS, DN 40 MM, PARA ESGOTO SECUNDARIO PREDIAL</t>
  </si>
  <si>
    <t>RESINA ACRILICA PREMIUM BASE AGUA - COR BRANCA</t>
  </si>
  <si>
    <t>CURVA DE PVC 90 GRAUS, SOLDAVEL, 50 MM, COR MARROM, PARA AGUA FRIA PREDIAL</t>
  </si>
  <si>
    <t>ADAPTADOR PVC SOLDAVEL, COM FLANGE E ANEL DE VEDACAO, 25 MM X 3/4", PARA CAIXA D'AGUA</t>
  </si>
  <si>
    <t>CAP PVC, SERIE R, DN 100 MM, PARA ESGOTO PREDIAL</t>
  </si>
  <si>
    <t>LUVA DE CORRER, PVC, DN 75 MM, PARA ESGOTO PREDIAL</t>
  </si>
  <si>
    <t>VIBRADOR DE IMERSÃO, DIÂMETRO DE PONTEIRA 45MM, MOTOR ELÉTRICO TRIFÁSICO POTÊNCIA DE 2 CV - CHP DIURNO. AF_06/2015</t>
  </si>
  <si>
    <t>ARAME GALVANIZADO 18 BWG, D = 1,24MM (0,009 KG/M)</t>
  </si>
  <si>
    <t>LUVA PVC SOLDAVEL, 40 MM, PARA AGUA FRIA PREDIAL</t>
  </si>
  <si>
    <t>BUCHA DE REDUCAO DE PVC, SOLDAVEL, LONGA, COM 32 X 20 MM, PARA AGUA FRIA PREDIAL</t>
  </si>
  <si>
    <t>PARAFUSO ROSCA SOBERBA ZINCADO CABECA CHATA FENDA SIMPLES 3,5 X 25 MM (1")</t>
  </si>
  <si>
    <t>REGUA DE ALUMINIO PARA PEDREIRO 2 M X *25,5* MM</t>
  </si>
  <si>
    <t>NIPLE SEXTAVADO EM ACO CARBONO, COM ROSCA BSP, PRESSAO 3.000 LBS, DN 1/2"</t>
  </si>
  <si>
    <t>ALICATE DE CORTE DIAGONAL 6" COM ISOLAMENTO</t>
  </si>
  <si>
    <t>CURVA DE PVC 90 GRAUS, SOLDAVEL, 32 MM, COR MARROM, PARA AGUA FRIA PREDIAL</t>
  </si>
  <si>
    <t>REBITE DE REPUXO EM ALUMINIO VAZADO, DIAMETRO 3,2 X 8 MM DE COMPRIMENTO (1KG = 1025 UNIDADES)</t>
  </si>
  <si>
    <t>LUVA DE CORRER, PVC, DN 50 MM, PARA ESGOTO PREDIAL</t>
  </si>
  <si>
    <t>LUVA SIMPLES, PVC, SOLDAVEL, DN 75 MM, SERIE NORMAL, PARA ESGOTO PREDIAL</t>
  </si>
  <si>
    <t>LUVA SOLDAVEL COM BUCHA DE LATAO, PVC, 25 MM X 1/2"</t>
  </si>
  <si>
    <t>REDUCAO EXCENTRICA PVC, DN 100 X 75 MM, PARA ESGOTO PREDIAL</t>
  </si>
  <si>
    <t>JUNCAO SIMPLES, PVC, 45 GRAUS, DN 50 X 50 MM, SERIE NORMAL PARA ESGOTO PREDIAL</t>
  </si>
  <si>
    <t>PRUMO DE CENTRO EM ACO *400* G, COM CORDAO EM NYLON E CALCO GUIA EM ACO OU MADEIRA</t>
  </si>
  <si>
    <t>JOELHO PVC, COM BOLSA E ANEL, 90 GRAUS, DN 40 X *38* MM, SERIE NORMAL, PARA ESGOTO PREDIAL</t>
  </si>
  <si>
    <t>CAP PVC, SOLDAVEL, 32 MM, PARA AGUA FRIA PREDIAL</t>
  </si>
  <si>
    <t>JOELHO PVC, SOLDAVEL, 90 GRAUS, 32 MM, COR MARROM, PARA AGUA FRIA PREDIAL</t>
  </si>
  <si>
    <t>LIXA EM FOLHA PARA FERRO, NUMERO 150</t>
  </si>
  <si>
    <t>UNIAO PVC, SOLDAVEL, 25 MM, PARA AGUA FRIA PREDIAL</t>
  </si>
  <si>
    <t>DILUENTE AGUARRAS</t>
  </si>
  <si>
    <t>CAP PVC, SOLDAVEL, 40 MM, PARA AGUA FRIA PREDIAL</t>
  </si>
  <si>
    <t>JOELHO PVC, SOLDAVEL, PB, 90 GRAUS, DN 50 MM, PARA ESGOTO PREDIAL</t>
  </si>
  <si>
    <t>JOELHO, PVC SOLDAVEL, 45 GRAUS, 25 MM, COR MARROM, PARA AGUA FRIA PREDIAL</t>
  </si>
  <si>
    <t>JOELHO PVC, SOLDAVEL, PB, 45 GRAUS, DN 75 MM, PARA ESGOTO PREDIAL</t>
  </si>
  <si>
    <t>LUVA PVC SOLDAVEL, 50 MM, PARA AGUA FRIA PREDIAL</t>
  </si>
  <si>
    <t>JOELHO PVC, SOLDAVEL, 90 GRAUS, 25 MM, COR MARROM, PARA AGUA FRIA PREDIAL</t>
  </si>
  <si>
    <t>REDUCAO EXCENTRICA PVC, DN 75 X 50 MM, PARA ESGOTO PREDIAL</t>
  </si>
  <si>
    <t>TE PVC, SOLDAVEL, COM ROSCA NA BOLSA CENTRAL, 90 GRAUS, 25 MM X 3/4", PARA AGUA FRIA PREDIAL</t>
  </si>
  <si>
    <t>TE SANITARIO, PVC, DN 50 X 50 MM, SERIE NORMAL, PARA ESGOTO PREDIAL</t>
  </si>
  <si>
    <t>BUCHA DE REDUCAO DE PVC, SOLDAVEL, CURTA, COM 60 X 50 MM, PARA AGUA FRIA PREDIAL</t>
  </si>
  <si>
    <t>VIBRADOR DE IMERSÃO, DIÂMETRO DE PONTEIRA 45MM, MOTOR ELÉTRICO TRIFÁSICO POTÊNCIA DE 2 CV - CHI DIURNO. AF_06/2015</t>
  </si>
  <si>
    <t>LUVA SOLDAVEL COM BUCHA DE LATAO, PVC, 25 MM X 3/4"</t>
  </si>
  <si>
    <t>CURVA PVC LONGA 90 GRAUS, DN 40 MM, PARA ESGOTO PREDIAL</t>
  </si>
  <si>
    <t>JOELHO PVC, SOLDAVEL, 90 GRAUS, 40 MM, COR MARROM, PARA AGUA FRIA PREDIAL</t>
  </si>
  <si>
    <t>ABRACADEIRA DE NYLON PARA AMARRACAO DE CABOS, COMPRIMENTO DE 200 X *4,6* MM</t>
  </si>
  <si>
    <t>LUVA PVC SOLDAVEL, 32 MM, PARA AGUA FRIA PREDIAL</t>
  </si>
  <si>
    <t>LUVA SIMPLES, PVC, SOLDAVEL, DN 50 MM, SERIE NORMAL, PARA ESGOTO PREDIAL</t>
  </si>
  <si>
    <t>JOELHO PVC, SOLDAVEL, 90 GRAUS, 50 MM, COR MARROM, PARA AGUA FRIA PREDIAL</t>
  </si>
  <si>
    <t>CAP PVC, ROSCAVEL, 1", PARA AGUA FRIA PREDIAL</t>
  </si>
  <si>
    <t>PREGO DE ACO POLIDO COM CABECA 12 X 12</t>
  </si>
  <si>
    <t>BUCHA DE REDUCAO, PVC, LONGA, SERIE R, DN 50 X 40 MM, PARA ESGOTO PREDIAL</t>
  </si>
  <si>
    <t>ADAPTADOR PVC SOLDAVEL CURTO COM BOLSA E ROSCA, 50 MM X1 1/2", PARA AGUA FRIA</t>
  </si>
  <si>
    <t>TE SOLDAVEL, PVC, 90 GRAUS, 32 MM, PARA AGUA FRIA PREDIAL (NBR 5648)</t>
  </si>
  <si>
    <t>ADAPTADOR PVC SOLDAVEL CURTO COM BOLSA E ROSCA, 40 MM X 1 1/4", PARA AGUA FRIA</t>
  </si>
  <si>
    <t>BUCHA DE REDUCAO DE PVC, SOLDAVEL, CURTA, COM 50 X 40 MM, PARA AGUA FRIA PREDIAL</t>
  </si>
  <si>
    <t>BETONEIRA CAPACIDADE NOMINAL DE 600 L, CAPACIDADE DE MISTURA 360 L, MOTOR ELÉTRICO TRIFÁSICO POTÊNCIA DE 4 CV, SEM CARREGADOR - CHI DIURNO. AF_05/2023</t>
  </si>
  <si>
    <t>ADAPTADOR PVC SOLDAVEL CURTO COM BOLSA E ROSCA, 25 MM X 3/4", PARA AGUA FRIA</t>
  </si>
  <si>
    <t>BUCHA DE REDUCAO DE PVC, SOLDAVEL, CURTA, COM 40 X 32 MM, PARA AGUA FRIA PREDIAL</t>
  </si>
  <si>
    <t>LUVA PVC SOLDAVEL, 25 MM, PARA AGUA FRIA PREDIAL</t>
  </si>
  <si>
    <t>ADAPTADOR PVC SOLDAVEL CURTO COM BOLSA E ROSCA, 32 MM X 1", PARA AGUA FRIA</t>
  </si>
  <si>
    <t>SISAL EM FIBRA / ESTOPA SISAL PARA GESSO</t>
  </si>
  <si>
    <t>JOELHO PVC, SOLDAVEL, PB, 45 GRAUS, DN 40 MM, PARA ESGOTO PREDIAL</t>
  </si>
  <si>
    <t>JOELHO PVC, SOLDAVEL, PB, 90 GRAUS, DN 40 MM, PARA ESGOTO PREDIAL</t>
  </si>
  <si>
    <t>TE SOLDAVEL, PVC, 90 GRAUS, 25 MM, PARA AGUA FRIA PREDIAL (NBR 5648)</t>
  </si>
  <si>
    <t>DESMOLDANTE PROTETOR PARA FORMAS DE MADEIRA, DE BASE OLEOSA EMULSIONADA EM AGUA</t>
  </si>
  <si>
    <t>CAP PVC, SOLDAVEL, 25 MM, PARA AGUA FRIA PREDIAL</t>
  </si>
  <si>
    <t>BUCHA DE REDUCAO PVC ROSCAVEL 3/4" X 1/2"</t>
  </si>
  <si>
    <t>CAMINHÃO PIPA 10.000 L TRUCADO, PESO BRUTO TOTAL 23.000 KG, CARGA ÚTIL MÁXIMA 15.935 KG, DISTÂNCIA ENTRE EIXOS 4,8 M, POTÊNCIA 230 CV, INCLUSIVE TANQUE DE AÇO PARA TRANSPORTE DE ÁGUA - CHI DIURNO. AF_06/2014</t>
  </si>
  <si>
    <t>MISTURADOR DE ARGAMASSA, EIXO HORIZONTAL, CAPACIDADE DE MISTURA 300 KG, MOTOR ELÉTRICO POTÊNCIA 5 CV - CHP DIURNO. AF_05/2023</t>
  </si>
  <si>
    <t>MISTURADOR DE ARGAMASSA, EIXO HORIZONTAL, CAPACIDADE DE MISTURA 300 KG, MOTOR ELÉTRICO POTÊNCIA 5 CV - CHI DIURNO. AF_05/2023</t>
  </si>
  <si>
    <t>Reformas no CASF</t>
  </si>
  <si>
    <t>TRANSPORTE COM CAMINHÃO BASCULANTE DE 6 M³, EM VIA URBANA PAVIMENTADA, DMT ATÉ 30 KM (UNIDADE: M3XKM). AF_07/2020</t>
  </si>
  <si>
    <t>CORTE E DOBRA DE AÇO CA-60, DIÂMETRO DE 4,2 MM. AF_06/2022</t>
  </si>
  <si>
    <t>CARGA, MANOBRA E DESCARGA DE SOLOS E MATERIAIS GRANULARES EM CAMINHÃO BASCULANTE 6 M³ - CARGA COM PÁ CARREGADEIRA (CAÇAMBA DE 1,7 A 2,8 M³ / 128 HP) E DESCARGA LIVRE (UNIDADE: M3). AF_07/2020</t>
  </si>
  <si>
    <t>ARGAMASSA TRAÇO 1:4 (EM VOLUME DE CIMENTO E AREIA MÉDIA ÚMIDA) PARA CONTRAPISO, PREPARO MECÂNICO COM BETONEIRA 400 L. AF_08/2019</t>
  </si>
  <si>
    <t>FABRICAÇÃO DE FÔRMA PARA PILARES E ESTRUTURAS SIMILARES, EM MADEIRA SERRADA, E=25 MM. AF_09/2020</t>
  </si>
  <si>
    <t>ARGAMASSA TRAÇO 1:3 (EM VOLUME DE CIMENTO E AREIA GROSSA ÚMIDA) PARA CHAPISCO CONVENCIONAL, PREPARO MECÂNICO COM BETONEIRA 400 L. AF_08/2019</t>
  </si>
  <si>
    <t>ARGAMASSA TRAÇO 1:2:8 (EM VOLUME DE CIMENTO, CAL E AREIA MÉDIA ÚMIDA) PARA EMBOÇO/MASSA ÚNICA/ASSENTAMENTO DE ALVENARIA DE VEDAÇÃO, PREPARO MECÂNICO COM BETONEIRA 400 L. AF_08/2019</t>
  </si>
  <si>
    <t>ARMAÇÃO DE LAJE DE ESTRUTURA CONVENCIONAL DE CONCRETO ARMADO UTILIZANDO AÇO CA-60 DE 4,2 MM - MONTAGEM. AF_06/2022</t>
  </si>
  <si>
    <t>CONCRETO FCK = 30MPA, TRAÇO 1:2,1:2,5 (EM MASSA SECA DE CIMENTO/ AREIA MÉDIA/ BRITA 1) - PREPARO MECÂNICO COM BETONEIRA 600 L. AF_05/2021</t>
  </si>
  <si>
    <t>CONCRETO FCK = 25MPA, TRAÇO 1:2,3:2,7 (EM MASSA SECA DE CIMENTO/ AREIA MÉDIA/ BRITA 1) - PREPARO MECÂNICO COM BETONEIRA 600 L. AF_05/2021</t>
  </si>
  <si>
    <t>GRAUTE FGK=20 MPA; TRAÇO 1:0,04:1,8:2,1 (EM MASSA SECA DE CIMENTO/ CAL/ AREIA GROSSA/ BRITA 0) - PREPARO MECÂNICO COM BETONEIRA 400 L. AF_09/2021</t>
  </si>
  <si>
    <t>CORTE E DOBRA DE AÇO CA-25, DIÂMETRO DE 16,0 MM. AF_06/2022</t>
  </si>
  <si>
    <t>CORTE E DOBRA DE AÇO CA-60, DIÂMETRO DE 5,0 MM. AF_06/2022</t>
  </si>
  <si>
    <t>CORTE E DOBRA DE AÇO CA-50, DIÂMETRO DE 16,0 MM. AF_06/2022</t>
  </si>
  <si>
    <t>JATEAMENTO ABRASIVO COM GRANALHA DE AÇO EM PERFIL METÁLICO EM FÁBRICA. AF_01/2020</t>
  </si>
  <si>
    <t>PINTURA COM TINTA ALQUÍDICA DE FUNDO (TIPO ZARCÃO) PULVERIZADA SOBRE PERFIL METÁLICO EXECUTADO EM FÁBRICA (POR DEMÃO). AF_01/2020_PE</t>
  </si>
  <si>
    <t>ARMAÇÃO DE LAJE DE ESTRUTURA CONVENCIONAL DE CONCRETO ARMADO UTILIZANDO AÇO CA-60 DE 5,0 MM - MONTAGEM. AF_06/2022</t>
  </si>
  <si>
    <t>FABRICAÇÃO DE FÔRMA PARA PILARES E ESTRUTURAS SIMILARES, EM CHAPA DE MADEIRA COMPENSADA RESINADA, E = 17 MM. AF_09/2020</t>
  </si>
  <si>
    <t>TABUA *2,5 X 30 CM EM PINUS, MISTA OU EQUIVALENTE DA REGIAO - BRUTA</t>
  </si>
  <si>
    <t>ACO CA-25, 10,0 MM, OU 12,5 MM, OU 16,0 MM, OU 20,0 MM, OU 25,0 MM, VERGALHAO</t>
  </si>
  <si>
    <t>GRANALHA DE ACO, ANGULAR (GRIT), PARA JATEAMENTO, PENEIRA 1,41 A 1,19 MM (SAE G16)</t>
  </si>
  <si>
    <t>OPERADOR JATO DE AREIA OU JATISTA COM ENCARGOS COMPLEMENTARES</t>
  </si>
  <si>
    <t>MÁQUINA JATO DE PRESSAO PORTÁTIL, CAMARA DE 1 SAIDA, CAPACIDADE 280 L, DIAMETRO 670 MM, BICO DE JATO CURTO VENTURI DE 5/16", MANGUEIRA DE 1" COM COMPRESSOR DE AR REBOCÁVEL 189 PCM E MOTOR DIESEL 63 CV - CHP DIURNO. AF_05/2023</t>
  </si>
  <si>
    <t>MÁQUINA JATO DE PRESSAO PORTÁTIL, CAMARA DE 1 SAIDA, CAPACIDADE 280 L, DIAMETRO 670 MM, BICO DE JATO CURTO VENTURI DE 5/16", MANGUEIRA DE 1" COM COMPRESSOR DE AR REBOCÁVEL 189 PCM E MOTOR DIESEL 63 CV - CHI DIURNO. AF_05/2023</t>
  </si>
  <si>
    <t>M3XKM</t>
  </si>
  <si>
    <t>SC25KG</t>
  </si>
  <si>
    <t>ARGAMASSA TRAÇO 1:3 (EM VOLUME DE CIMENTO E AREIA MÉDIA ÚMIDA), PREPARO MANUAL. AF_08/2019</t>
  </si>
  <si>
    <t>FIXAÇÃO DE DUTOS FLEXÍVEIS CIRCULARES, DIÂMETRO 109 MM OU 4", COM ABRAÇADEIRA METÁLICA FLEXÍVEL FIXADA DIRETAMENTE NA LAJE, SOMENTE MÃO DE OBRA. AF_09/2023</t>
  </si>
  <si>
    <t>FIXAÇÃO DE TUBOS HORIZONTAIS DE PVC ÁGUA, PVC ESGOTO, PVC ÁGUA PLUVIAL, CPVC, PPR, COBRE OU AÇO, DIÂMETROS MENORES OU IGUAIS A 40 MM, COM ABRAÇADEIRA METÁLICA RÍGIDA TIPO U PERFIL 1 1/4", FIXADA EM PERFILADO EM LAJE. AF_09/2023_PS</t>
  </si>
  <si>
    <t>FABRICAÇÃO DE FÔRMA PARA VIGAS, EM CHAPA DE MADEIRA COMPENSADA RESINADA, E = 17 MM. AF_09/2020</t>
  </si>
  <si>
    <t>FABRICAÇÃO DE ESCORAS DE VIGA DO TIPO GARFO, EM MADEIRA. AF_09/2020</t>
  </si>
  <si>
    <t>CONTRAPISO EM ARGAMASSA TRAÇO 1:4 (CIMENTO E AREIA), PREPARO MECÂNICO COM BETONEIRA 400 L, APLICADO EM ÁREAS SECAS SOBRE LAJE, ADERIDO, ACABAMENTO NÃO REFORÇADO, ESPESSURA 3CM. AF_07/2021</t>
  </si>
  <si>
    <t>ARGAMASSA TRAÇO 1:3 (EM VOLUME DE CIMENTO E AREIA GROSSA ÚMIDA) PARA CHAPISCO CONVENCIONAL, PREPARO MANUAL. AF_08/2019</t>
  </si>
  <si>
    <t>ARGAMASSA INDUSTRIALIZADA PARA CHAPISCO COLANTE, PREPARO COM MISTURADOR DE EIXO HORIZONTAL DE 300 KG. AF_08/2019</t>
  </si>
  <si>
    <t>ARGAMASSA TRAÇO 1:4 (EM VOLUME DE CIMENTO E AREIA MÉDIA ÚMIDA) PARA CONTRAPISO, PREPARO MANUAL. AF_08/2019</t>
  </si>
  <si>
    <t>ARGAMASSA TRAÇO 1:4 (EM VOLUME DE CIMENTO E AREIA MÉDIA ÚMIDA), PREPARO MANUAL. AF_08/2019</t>
  </si>
  <si>
    <t>FIXAÇÃO DE TUBOS VERTICAIS DE PVC ÁGUA, PVC ESGOTO, PVC ÁGUA PLUVIAL, CPVC, PPR, COBRE OU AÇO, DIÂMETROS MENORES OU IGUAIS A 40 MM, COM ABRAÇADEIRA METÁLICA RÍGIDA TIPO U PERFIL 1 1/4", FIXADA EM PERFILADO EM PAREDE. AF_09/2023_PS</t>
  </si>
  <si>
    <t>FIXAÇÃO DE TUBOS VERTICAIS DE PVC ÁGUA, PVC ESGOTO, PVC ÁGUA PLUVIAL, CPVC, PPR, COBRE OU AÇO, DIÂMETROS MAIORES QUE 40 MM E MENORES OU IGUAIS A 75 MM, COM ABRAÇADEIRA METÁLICA RÍGIDA TIPO U PERFIL 2 1/2", FIXADA EM PERFILADO EM PAREDE. AF_09/2023_PS</t>
  </si>
  <si>
    <t>ARGAMASSA TRAÇO 1:2:9 (EM VOLUME DE CIMENTO, CAL E AREIA MÉDIA ÚMIDA) PARA EMBOÇO/MASSA ÚNICA/ASSENTAMENTO DE ALVENARIA DE VEDAÇÃO, PREPARO MECÂNICO COM BETONEIRA 600 L. AF_08/2019</t>
  </si>
  <si>
    <t>CORTE E DOBRA DE AÇO CA-50, DIÂMETRO DE 8,0 MM. AF_06/2022</t>
  </si>
  <si>
    <t>CORTE E DOBRA DE AÇO CA-50, DIÂMETRO DE 12,5 MM. AF_06/2022</t>
  </si>
  <si>
    <t>TRANSPORTE HORIZONTAL MANUAL, DE TUBO DE AÇO CARBONO LEVE OU MÉDIO, PRETO OU GALVANIZADO, COM DIÂMETRO MAIOR QUE 32 MM E MENOR OU IGUAL A 65 MM (UNIDADE: MXKM). AF_07/2019</t>
  </si>
  <si>
    <t>LANÇAMENTO COM USO DE BALDES, ADENSAMENTO E ACABAMENTO DE CONCRETO EM ESTRUTURAS. AF_02/2022</t>
  </si>
  <si>
    <t>TRANSPORTE COM CAMINHÃO BASCULANTE DE 6 M³, EM VIA URBANA PAVIMENTADA, DMT ATÉ 30 KM (UNIDADE: TXKM). AF_07/2020</t>
  </si>
  <si>
    <t>CONCRETO FCK = 20MPA, TRAÇO 1:2,7:3 (EM MASSA SECA DE CIMENTO/ AREIA MÉDIA/ BRITA 1) - PREPARO MECÂNICO COM BETONEIRA 600 L. AF_05/2021</t>
  </si>
  <si>
    <t>CONCRETO MAGRO PARA LASTRO, TRAÇO 1:4,5:4,5 (EM MASSA SECA DE CIMENTO/ AREIA MÉDIA/ BRITA 1) - PREPARO MECÂNICO COM BETONEIRA 400 L. AF_05/2021</t>
  </si>
  <si>
    <t>GRAUTE FGK=25 MPA; TRAÇO 1:0,02:1,3:1,6 (EM MASSA SECA DE CIMENTO/ CAL/ AREIA GROSSA/ BRITA 0) - PREPARO MECÂNICO COM BETONEIRA 400 L. AF_09/2021</t>
  </si>
  <si>
    <t>ARGAMASSA TRAÇO 1:3 (EM VOLUME DE CIMENTO E AREIA MÉDIA ÚMIDA) PARA CONTRAPISO, PREPARO MANUAL. AF_08/2019</t>
  </si>
  <si>
    <t>BATENTE PARA PORTA DE MADEIRA, PADRÃO MÉDIO - FORNECIMENTO E MONTAGEM. AF_12/2019</t>
  </si>
  <si>
    <t>ARGAMASSA TRAÇO 1:0,5:4,5 (EM VOLUME DE CIMENTO, CAL E AREIA MÉDIA ÚMIDA) PARA ASSENTAMENTO DE ALVENARIA, PREPARO MANUAL. AF_08/2019</t>
  </si>
  <si>
    <t>CONCRETO FCK = 15MPA, TRAÇO 1:3,4:3,5 (EM MASSA SECA DE CIMENTO/ AREIA MÉDIA/ BRITA 1) - PREPARO MECÂNICO COM BETONEIRA 600 L. AF_05/2021</t>
  </si>
  <si>
    <t>CONCRETO MAGRO PARA LASTRO, TRAÇO 1:4,5:4,5 (EM MASSA SECA DE CIMENTO/ AREIA MÉDIA/ BRITA 1) - PREPARO MECÂNICO COM BETONEIRA 600 L. AF_05/2021</t>
  </si>
  <si>
    <t>ARGAMASSA TRAÇO 1:4 (EM VOLUME DE CIMENTO E AREIA GROSSA ÚMIDA) PARA CHAPISCO CONVENCIONAL, PREPARO MECÂNICO COM BETONEIRA 400 L. AF_08/2019</t>
  </si>
  <si>
    <t>CARGA, MANOBRA E DESCARGA DE SOLOS E MATERIAIS GRANULARES EM CAMINHÃO BASCULANTE 6 M³ - CARGA COM PÁ CARREGADEIRA (CAÇAMBA DE 1,7 A 2,8 M³ / 128 HP) E DESCARGA LIVRE (UNIDADE: T). AF_07/2020</t>
  </si>
  <si>
    <t>MONTAGEM E DESMONTAGEM DE FÔRMA DE PILARES RETANGULARES E ESTRUTURAS SIMILARES, PÉ-DIREITO SIMPLES, EM MADEIRA SERRADA, 2 UTILIZAÇÕES. AF_09/2020</t>
  </si>
  <si>
    <t>CHAPISCO APLICADO EM ALVENARIAS E ESTRUTURAS DE CONCRETO INTERNAS, COM COLHER DE PEDREIRO. ARGAMASSA TRAÇO 1:3 COM PREPARO EM BETONEIRA 400L. AF_10/2022</t>
  </si>
  <si>
    <t>EMBOÇO, EM ARGAMASSA TRAÇO 1:2:8, PREPARO MECÂNICO, APLICADO MANUALMENTE EM PAREDES INTERNAS, PARA AMBIENTES COM ÁREA MENOR QUE 5M², E = 10MM, COM TALISCAS. AF_03/2024</t>
  </si>
  <si>
    <t>ALVENARIA DE VEDAÇÃO DE BLOCOS CERÂMICOS FURADOS NA VERTICAL DE 9X19X39 CM (ESPESSURA 9 CM) E ARGAMASSA DE ASSENTAMENTO COM PREPARO EM BETONEIRA. AF_12/2021</t>
  </si>
  <si>
    <t>ARGAMASSA TRAÇO 1:3 (EM VOLUME DE CIMENTO E AREIA MÉDIA ÚMIDA) PARA CONTRAPISO, PREPARO MECÂNICO COM BETONEIRA 400 L. AF_08/2019</t>
  </si>
  <si>
    <t>ARGAMASSA TRAÇO 1:1:6 (EM VOLUME DE CIMENTO, CAL E AREIA MÉDIA ÚMIDA) PARA EMBOÇO/MASSA ÚNICA/ASSENTAMENTO DE ALVENARIA DE VEDAÇÃO, PREPARO MANUAL. AF_08/2019</t>
  </si>
  <si>
    <t>ARGAMASSA TRAÇO 1:3 (EM VOLUME DE CIMENTO E AREIA MÉDIA ÚMIDA), PREPARO MECÂNICO COM BETONEIRA 400 L. AF_08/2019</t>
  </si>
  <si>
    <t>PEÇA RETANGULAR PRÉ-MOLDADA, VOLUME DE CONCRETO DE 30 A 100 LITROS, TAXA DE AÇO APROXIMADA DE 30KG/M³. AF_03/2024</t>
  </si>
  <si>
    <t>PREPARO DE FUNDO DE VALA COM LARGURA MENOR QUE 1,5 M, COM CAMADA DE BRITA, LANÇAMENTO MECANIZADO. AF_08/2020</t>
  </si>
  <si>
    <t>PEÇA RETANGULAR PRÉ-MOLDADA, VOLUME DE CONCRETO DE 10 A 30 LITROS, TAXA DE AÇO APROXIMADA DE 30KG/M³. AF_03/2024</t>
  </si>
  <si>
    <t>PREPARO DE FUNDO DE VALA COM LARGURA MENOR QUE 1,5 M, COM CAMADA DE BRITA, LANÇAMENTO MANUAL. AF_08/2020</t>
  </si>
  <si>
    <t>CONCRETO MAGRO PARA LASTRO, TRAÇO 1:4,5:4,5 (EM MASSA SECA DE CIMENTO/ AREIA MÉDIA/ BRITA 1) - PREPARO MANUAL. AF_05/2021</t>
  </si>
  <si>
    <t>MARCAÇÃO DE PONTOS EM GABARITO OU CAVALETE. AF_03/2024</t>
  </si>
  <si>
    <t>GRAUTEAMENTO VERTICAL EM ALVENARIA ESTRUTURAL. AF_09/2021</t>
  </si>
  <si>
    <t>GRAUTEAMENTO DE CINTA SUPERIOR OU DE VERGA EM ALVENARIA ESTRUTURAL. AF_09/2021</t>
  </si>
  <si>
    <t>ARMAÇÃO VERTICAL DE ALVENARIA ESTRUTURAL; DIÂMETRO DE 10,0 MM. AF_09/2021</t>
  </si>
  <si>
    <t>ARMAÇÃO DE CINTA DE ALVENARIA ESTRUTURAL; DIÂMETRO DE 10,0 MM. AF_09/2021</t>
  </si>
  <si>
    <t>PREPARO DE FUNDO DE VALA COM LARGURA MAIOR OU IGUAL A 1,5 M E MENOR QUE 2,5 M (ACERTO DO SOLO NATURAL). AF_08/2020</t>
  </si>
  <si>
    <t>ARGAMASSA TRAÇO 1:1:6 (EM VOLUME DE CIMENTO, CAL E AREIA MÉDIA ÚMIDA) PARA EMBOÇO/MASSA ÚNICA/ASSENTAMENTO DE ALVENARIA DE VEDAÇÃO, PREPARO MECÂNICO COM BETONEIRA 400 L. AF_08/2019</t>
  </si>
  <si>
    <t>MONTAGEM DE ARMADURA DE ESTACAS, DIÂMETRO = 16,0 MM. AF_09/2021_PS</t>
  </si>
  <si>
    <t>TRANSPORTE COM CAMINHÃO BASCULANTE DE 6 M³, EM VIA URBANA EM REVESTIMENTO PRIMÁRIO (UNIDADE: M3XKM). AF_07/2020</t>
  </si>
  <si>
    <t>ARGAMASSA TRAÇO 1:2:9 (EM VOLUME DE CIMENTO, CAL E AREIA MÉDIA ÚMIDA) PARA EMBOÇO/MASSA ÚNICA/ASSENTAMENTO DE ALVENARIA DE VEDAÇÃO, PREPARO MECÂNICO COM BETONEIRA 400 L. AF_08/2019</t>
  </si>
  <si>
    <t>CARGA, MANOBRA E DESCARGA DE TUBOS METÁLICOS, DN MENOR OU IGUAL A 150 MM, EM CAMINHÃO CARROCERIA COM GUINDAUTO (MUNCK) 11,7 TM.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</si>
  <si>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</si>
  <si>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PAVIMENTADA, ADICIONAL PARA DMT EXCEDENTE A 30 KM (UNIDADE: TXKM). AF_07/2020</t>
  </si>
  <si>
    <t>CARGA, MANOBRA E DESCARGA DE TUBOS METÁLICOS, DN 200 MM, EM CAMINHÃO CARROCERIA COM GUINDAUTO (MUNCK) 11,7 TM. AF_07/2020</t>
  </si>
  <si>
    <t>ARGAMASSA TRAÇO 1:3 (EM VOLUME DE CIMENTO E AREIA MÉDIA ÚMIDA) COM ADIÇÃO DE IMPERMEABILIZANTE, PREPARO MECÂNICO COM BETONEIRA 400 L. AF_08/2019</t>
  </si>
  <si>
    <t>PREPARO DE FUNDO DE VALA COM LARGURA MENOR QUE 1,5 M (ACERTO DO SOLO NATURAL). AF_08/2020</t>
  </si>
  <si>
    <t>ARMAÇÃO PARA EXECUÇÃO DE RADIER, PISO DE CONCRETO OU LAJE SOBRE SOLO, COM USO DE TELA Q-92. AF_09/2021</t>
  </si>
  <si>
    <t>CONCRETO FCK = 20MPA, TRAÇO 1:2,7:3 (EM MASSA SECA DE CIMENTO/ AREIA MÉDIA/ BRITA 1) - PREPARO MECÂNICO COM BETONEIRA 400 L. AF_05/2021</t>
  </si>
  <si>
    <t>FABRICAÇÃO, MONTAGEM E DESMONTAGEM DE FÔRMA PARA VIGA BALDRAME, EM MADEIRA SERRADA, E=25 MM, 2 UTILIZAÇÕES. AF_01/2024</t>
  </si>
  <si>
    <t>LASTRO COM MATERIAL GRANULAR (PEDRA BRITADA N.1 E PEDRA BRITADA N.2), APLICADO EM PISOS OU LAJES SOBRE SOLO, ESPESSURA DE *10 CM*. AF_01/2024</t>
  </si>
  <si>
    <t>PREPARO DE FUNDO DE VALA COM LARGURA MENOR QUE 1,5 M, COM CAMADA DE AREIA, LANÇAMENTO MANUAL. AF_08/2020</t>
  </si>
  <si>
    <t>CONCRETO FCK = 15MPA, TRAÇO 1:3,4:3,4 (EM MASSA SECA DE CIMENTO/ AREIA MÉDIA/ SEIXO ROLADO) - PREPARO MANUAL. AF_05/2021</t>
  </si>
  <si>
    <t>PINTURA COM TINTA ALQUÍDICA DE ACABAMENTO (ESMALTE SINTÉTICO ACETINADO) PULVERIZADA SOBRE PERFIL METÁLICO EXECUTADO EM FÁBRICA (POR DEMÃO). AF_01/2020_PE</t>
  </si>
  <si>
    <t>TELHAMENTO COM TELHA ONDULADA DE FIBROCIMENTO E = 6 MM, COM RECOBRIMENTO LATERAL DE 1/4 DE ONDA PARA TELHADO COM INCLINAÇÃO MAIOR QUE 10°, COM ATÉ 2 ÁGUAS, INCLUSO IÇAMENTO. AF_07/2019</t>
  </si>
  <si>
    <t>CALHA EM CHAPA DE AÇO GALVANIZADO NÚMERO 24, DESENVOLVIMENTO DE 100 CM, INCLUSO TRANSPORTE VERTICAL. AF_07/2019</t>
  </si>
  <si>
    <t>SOLDA DE TOPO EM CHAPA/PERFIL/TUBO DE AÇO CHANFRADO, ESPESSURA=1/4''. AF_06/2018</t>
  </si>
  <si>
    <t>LIXAMENTO MANUAL EM SUPERFÍCIES METÁLICAS EM OBRA. AF_01/2020</t>
  </si>
  <si>
    <t>PEÇA RETANGULAR PRÉ-MOLDADA, VOLUME DE CONCRETO ACIMA DE 100 LITROS, TAXA DE AÇO APROXIMADA DE 30KG/M³. AF_03/2024</t>
  </si>
  <si>
    <t>CORTE E DOBRA DE AÇO CA-25, DIÂMETRO DE 8,0 MM. AF_06/2022</t>
  </si>
  <si>
    <t>CORTE E DOBRA DE AÇO CA-25, DIÂMETRO DE 12,5 MM. AF_06/2022</t>
  </si>
  <si>
    <t>MONTAGEM E DESMONTAGEM DE FÔRMA DE PILARES RETANGULARES E ESTRUTURAS SIMILARES, PÉ-DIREITO DUPLO, EM CHAPA DE MADEIRA COMPENSADA RESINADA, 2 UTILIZAÇÕES. AF_09/2020</t>
  </si>
  <si>
    <t>ABRACADEIRA EM ACO PARA AMARRACAO DE ELETRODUTOS, TIPO D, COM 1 1/2" E PARAFUSO DE FIXACAO</t>
  </si>
  <si>
    <t>BATENTE / PORTAL / ADUELA / MARCO EM MADEIRA MACICA COM REBAIXO, E = *3* CM, L = *14* CM, PARA PORTAS DE GIRO DE *60 CM A 120* CM X *210* CM, CEDRINHO / ANGELIM COMERCIAL / TAURI / CURUPIXA / PEROBA / CUMARU OU EQUIVALENTE DA REGIAO (NAO INCLUI ALIZARES)</t>
  </si>
  <si>
    <t>PREGO DE ACO POLIDO COM CABECA 15 X 15 (1 1/4 X 13)</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</si>
  <si>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</si>
  <si>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</si>
  <si>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COMPACTADOR DE SOLOS DE PERCUSSÃO (SOQUETE) COM MOTOR A GASOLINA 4 TEMPOS, POTÊNCIA 4 CV - CHI DIURNO. AF_08/2015</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</si>
  <si>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</si>
  <si>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</si>
  <si>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TRELICA NERVURADA (ESPACADOR), ALTURA = 120,0 MM, DIAMETRO DOS BANZOS INFERIORES E SUPERIOR = 6,0 MM, DIAMETRO DA DIAGONAL = 4,2 MM</t>
  </si>
  <si>
    <t>PREGO DE ACO POLIDO COM CABECA 17 X 24 (2 1/4 X 11)</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</si>
  <si>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</si>
  <si>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</si>
  <si>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SEIXO ROLADO PARA APLICACAO EM CONCRETO (POSTO PEDREIRA/FORNECEDOR, SEM FRETE)</t>
  </si>
  <si>
    <t>TINTA ESMALTE SINTETICO PREMIUM ACETINADO</t>
  </si>
  <si>
    <t>ELETRODO REVESTIDO AWS - E-6010, DIAMETRO IGUAL A 4,00 MM</t>
  </si>
  <si>
    <t>POLIESTIRENO EXPANDIDO/EPS (ISOPOR), TIPO 2F, BLOCO</t>
  </si>
  <si>
    <t>ACO CA-25, 6,3 MM OU 8,0 MM, VERGALHAO</t>
  </si>
  <si>
    <t>LOCACAO DE BARRA DE ANCORAGEM DE 0,80 A 1,20 M DE EXTENSAO, COM ROSCA DE 5/8", INCLUINDO PORCA E FLANGE</t>
  </si>
  <si>
    <t>LOCACAO DE VIGA SANDUICHE METALICA VAZADA PARA TRAVAMENTO DE PILARES, ALTURA DE *8* CM, LARGURA DE *6* CM E EXTENSAO DE 2 M</t>
  </si>
  <si>
    <t>LOCACAO DE APRUMADOR METALICO DE PILAR, COM ALTURA E ANGULO REGULAVEIS, EXTENSAO DE *1,50* A *2,80* M</t>
  </si>
  <si>
    <t>MXKM</t>
  </si>
  <si>
    <t>TXKM</t>
  </si>
  <si>
    <t>TALHA MANUAL DE CORRENTE, CAPACIDADE DE 2 TON. COM ELEVAÇÃO DE 3 M - CHP DIURNO. AF_07/2016</t>
  </si>
  <si>
    <t>PERFIL "I" OU "W" EM ACO LAMINADO, QUAISQUER DIMENSOES</t>
  </si>
  <si>
    <t>OXIGENIO - RECARGA DE GAS PARA CILINDRO (NAO INCLUI TROCA/MANUTENCAO DO CILINDRO)</t>
  </si>
  <si>
    <t>ACETILENO - RECARGA DE GAS PARA CILINDRO (NAO INCLUI TROCA/MANUTENCAO DO CILINDRO)</t>
  </si>
  <si>
    <t>AJUDANTE DE ESTRUTURA METÁLICA COM ENCARGOS COMPLEMENTARES</t>
  </si>
  <si>
    <t>ENCARREGADO GERAL COM ENCARGOS COMPLEMENTARES</t>
  </si>
  <si>
    <t>CHAPA DE ACO GROSSA, ASTM A36, E = 1/2" (12,70 MM) 99,59 KG/M2</t>
  </si>
  <si>
    <t>CANTONEIRA (ABAS IGUAIS) EM ACO CARBONO, 50,8 MM X 9,53 MM (L X E), 6,99 KG/M</t>
  </si>
  <si>
    <t>CHAPA DE MDF BRANCO LISO 2 FACES, E = 25 MM, DE *2,75 X 1,85* M</t>
  </si>
  <si>
    <t>DOBRADICA EM ACO/FERRO, 3 1/2" X 3", E= 1,9 A 2 MM, COM ANEL, CROMADO OU ZINCADO, TAMPA BOLA, COM PARAFUSOS</t>
  </si>
  <si>
    <t>FECHADURA ESPELHO PARA PORTA EXTERNA, EM ACO INOX (MAQUINA, TESTA E CONTRA-TESTA) E EM ZAMAC (MACANETA, LINGUETA E TRINCOS) COM ACABAMENTO CROMADO, MAQUINA DE 40 MM, INCLUINDO CHAVE TIPO CILINDRO</t>
  </si>
  <si>
    <t>FECHADURA ROSETA REDONDA PARA PORTA EXTERNA, EM ACO INOX (MAQUINA, TESTA E CONTRA-TESTA) E EM ZAMAC (MACANETA, LINGUETA E TRINCOS) COM ACABAMENTO CROMADO, MAQUINA DE 40 MM, INCLUINDO CHAVE TIPO CILINDRO</t>
  </si>
  <si>
    <t>FECHADURA ESPELHO PARA PORTA DE BANHEIRO, EM ACO INOX (MAQUINA, TESTA E CONTRA-TESTA) E EM ZAMAC (MACANETA, LINGUETA E TRINCOS) COM ACABAMENTO CROMADO, MAQUINA DE 40 MM, INCLUINDO CHAVE TIPO TRANQUETA</t>
  </si>
  <si>
    <t>TARJETA LIVRE / OCUPADO PARA PORTA DE BANHEIRO, CORPO EM ZAMAC E ESPELHO EM LATAO</t>
  </si>
  <si>
    <t>FECHADURA DE SOBREPOR PARA GAVETAS E ARMARIOS, EM ACO INOX COM ACABAMENTO CROMADO, COM CILINDRO DE APROX 20 MM</t>
  </si>
  <si>
    <t>FECHADURA DE EMBUTIR PARA GAVETA E MOVEIS DE MADEIRA, EM ACO INOX COM ACABAMENTO CROMADO, COM ABAS LATERAIS, CILINDRO COM 22 MM DE DIAMETRO, INCLUINDO CHAVE COM PERFIL METALICO E CAPA ESCAMOTEAVEL</t>
  </si>
  <si>
    <t>PUXADOR TIPO ALCA, EM ZAMAC CROMADO, COM ROSETAS, COMPRIMENTO DE APROX *100* MM, PARA PORTAS E JANELAS DE MADEIRA, INCLUINDO PARAFUSOS</t>
  </si>
  <si>
    <t>ESPUMA EXPANSIVA DE POLIURETANO, APLICACAO MANUAL - 500 ML</t>
  </si>
  <si>
    <t>CHAPA DE LAMINADO MELAMINICO, TEXTURIZADO, DE 1,25 X 3,08 METROS, ESPESSURA = 0,8 MILIMETROS</t>
  </si>
  <si>
    <t>SARRAFO *2,5 X 10* CM EM PINUS, MISTA OU EQUIVALENTE DA REGIAO - BRUTA</t>
  </si>
  <si>
    <t>CAIBRO 5 X 5 CM EM PINUS, MISTA OU EQUIVALENTE DA REGIAO - BRUTA</t>
  </si>
  <si>
    <t>CHAPA DE MDF BRANCO LISO 1 FACE, E = 6 MM, DE *2,75 X 1,85* M</t>
  </si>
  <si>
    <t>CHAPA DE MDF BRANCO LISO 2 FACES, E = 15 MM, DE *2,75 X 1,85* M</t>
  </si>
  <si>
    <t>CHAPA DE MDF BRANCO LISO 2 FACES, E = 18 MM, DE *2,75 X 1,85* M</t>
  </si>
  <si>
    <t>CHAPA DE ACO GALVANIZADA BITOLA GSG 16, E = 1,55 MM (12,40 KG/M2)</t>
  </si>
  <si>
    <t>BARRA DE ACO CHATA, RETANGULAR (QUALQUER BITOLA)</t>
  </si>
  <si>
    <t>TELA EM METAL PARA ESTUQUE (DEPLOYE)</t>
  </si>
  <si>
    <t>ARAME GALVANIZADO 16 BWG, D = 1,65MM (0,0166 KG/M)</t>
  </si>
  <si>
    <t>TELA DE ARAME GALVANIZADA QUADRANGULAR / LOSANGULAR, FIO 2,77 MM (12 BWG), MALHA 5 X 5 CM, H = 2 M</t>
  </si>
  <si>
    <t>ADESIVO ESTRUTURAL A BASE DE RESINA EPOXI, BICOMPONENTE, FLUIDO</t>
  </si>
  <si>
    <t>LONA PLASTICA PESADA PRETA, E = 150 MICRA</t>
  </si>
  <si>
    <t>AUXILIAR DE SERRALHEIRO COM ENCARGOS COMPLEMENTARES</t>
  </si>
  <si>
    <t>SERRALHEIRO COM ENCARGOS COMPLEMENTARES</t>
  </si>
  <si>
    <t>VIDRO TEMPERADO INCOLOR E = 8 MM, SEM COLOCACAO</t>
  </si>
  <si>
    <t>VIDRO TEMPERADO INCOLOR E = 10 MM, SEM COLOCACAO</t>
  </si>
  <si>
    <t>PARAFUSO FRANCES M16 EM ACO GALVANIZADO, COMPRIMENTO = 45 MM, DIAMETRO = 16 MM, CABECA ABAULADA</t>
  </si>
  <si>
    <t>TAMPAO FOFO ARTICULADO P/ REGISTRO, COM BASE / REQUADRO, CLASSE A15 CARGA MAXIMA 1,5 T, *400 X 400* MM (COM INSCRICAO EM RELEVO DO TIPO DE REDE)</t>
  </si>
  <si>
    <t>ARQUITETO DE OBRA PLENO COM ENCARGOS COMPLEMENTARES</t>
  </si>
  <si>
    <t>LAVADORA DE ALTA PRESSAO (LAVA-JATO) PARA AGUA FRIA, PRESSAO DE OPERACAO ENTRE 1400 E 1900 LIB/POL2, VAZAO MAXIMA ENTRE 400 E 700 L/H - CHP DIURNO. AF_05/2023</t>
  </si>
  <si>
    <t>MANTA LIQUIDA DE BASE ASFALTICA MODIFICADA COM A ADICAO DE ELASTOMEROS DILUIDOS EM SOLVENTE ORGANICO, APLICACAO A FRIO (MEMBRANA DE EMULSAO ASFALTICA PARA IMPERMEABILIZACAO FLEXIVEL)</t>
  </si>
  <si>
    <t>VEU DE POLIESTER PARA IMPERMEABILIZACAO</t>
  </si>
  <si>
    <t>CAMADA SEPARADORA DE FILME DE POLIETILENO 20 A 25 MICRA</t>
  </si>
  <si>
    <t>TELA DE ARAME GALVANIZADA, HEXAGONAL, FIO 0,56 MM (24 BWG), MALHA 1/2", H = 1 M</t>
  </si>
  <si>
    <t>PAPEL KRAFT BETUMADO</t>
  </si>
  <si>
    <t>PARAFUSO DE ACO ZINCADO, TIPO CHUMBADOR PARABOLT, DIAMETRO 3/8", COMPRIMENTO 75 MM</t>
  </si>
  <si>
    <t>PRIMER DE POLIURETANO</t>
  </si>
  <si>
    <t>TARUGO DELIMITADOR DE PROFUNDIDADE EM ESPUMA DE POLIETILENO DE BAIXA DENSIDADE 10 MM, CINZA</t>
  </si>
  <si>
    <t>CHUVEIRO COMUM EM PLASTICO BRANCO, COM CANO, 3 TEMPERATURAS, 5500 W (110/220 V)</t>
  </si>
  <si>
    <t>CONCRETO USINADO BOMBEAVEL, CLASSE DE RESISTENCIA C20, COM BRITA 0 E 1, SLUMP = 100 +/- 20 MM, EXCLUI SERVICO DE BOMBEAMENTO (NBR 8953)</t>
  </si>
  <si>
    <t>ENDURECEDOR MINERAL DE BASE CIMENTICIA PARA PISO DE CONCRETO</t>
  </si>
  <si>
    <t>DESEMPENADEIRA DE CONCRETO, PESO DE 78 KG, 4 PÁS, MOTOR A GASOLINA, POTÊNCIA 5,5 HP - CHP DIURNO. AF_05/2023</t>
  </si>
  <si>
    <t>TELA DE ACO SOLDADA NERVURADA, CA-60, Q-196, (3,11 KG/M2), DIAMETRO DO FIO = 5,0 MM, LARGURA = 2,45 M, ESPACAMENTO DA MALHA = 10 X 10 CM</t>
  </si>
  <si>
    <t>APARELHO PARA CORTE E SOLDA OXI-ACETILENO SOBRE RODAS, INCLUSIVE CILINDROS E MAÇARICOS - CHP DIURNO. AF_05/2023</t>
  </si>
  <si>
    <t>GRAMA BATATAIS EM PLACAS, SEM PLANTIO</t>
  </si>
  <si>
    <t>JARDINEIRO COM ENCARGOS COMPLEMENTARES</t>
  </si>
  <si>
    <t>CALCARIO DOLOMITICO A (POSTO PEDREIRA/FORNECEDOR, SEM FRETE)</t>
  </si>
  <si>
    <t>TERRA VEGETAL (GRANEL)</t>
  </si>
  <si>
    <t>FERTILIZANTE NPK - 10:10:10</t>
  </si>
  <si>
    <t>FERTILIZANTE ORGANICO COMPOSTO, CLASSE A</t>
  </si>
  <si>
    <t>TINTA ACRILICA PREMIUM PARA PISO</t>
  </si>
  <si>
    <t>MEIO-FIO OU GUIA DE CONCRETO, PRE-MOLDADO, COMP 1 M, *30 X 12/15* CM (H X L1/L2)</t>
  </si>
  <si>
    <t>TUBO DRENO, CORRUGADO, ESPIRALADO, FLEXIVEL, PERFURADO, EM POLIETILENO DE ALTA DENSIDADE (PEAD), DN 100 MM, (4") PARA DRENAGEM - EM ROLO (NORMA DNIT 093/2006 - E.M)</t>
  </si>
  <si>
    <t>GEOTEXTIL NAO TECIDO AGULHADO DE FILAMENTOS CONTINUOS 100% POLIESTER, RESITENCIA A TRACAO = 31 KN/M</t>
  </si>
  <si>
    <t>LOCACAO DE CONTAINER 2,30 X 6,00 M, ALT. 2,50 M, COM 1 SANITARIO, PARA ESCRITORIO, COMPLETO, SEM DIVISORIAS INTERNAS (NAO INCLUI MOBILIZACAO/DESMOBILIZACAO)</t>
  </si>
  <si>
    <t>LOCACAO DE CONTAINER 2,30 X 6,00 M, ALT. 2,50 M, PARA SANITARIO, COM 4 BACIAS, 8 CHUVEIROS,1 LAVATORIO E 1 MICTORIO (NAO INCLUI MOBILIZACAO/DESMOBILIZACAO)</t>
  </si>
  <si>
    <t>LOCACAO DE CONTAINER 2,30 X 6,00 M, ALT. 2,50 M, PARA ESCRITORIO, SEM DIVISORIAS INTERNAS E SEM SANITARIO (NAO INCLUI MOBILIZACAO/DESMOBILIZACAO)</t>
  </si>
  <si>
    <t>PLACA DE OBRA (PARA CONSTRUCAO CIVIL) EM CHAPA GALVANIZADA *N. 22*, ADESIVADA, DE *2,4 X 1,2* M (SEM POSTES PARA FIXACAO)</t>
  </si>
  <si>
    <t>GUARNICAO / MOLDURA / ARREMATE DE ACABAMENTO PARA ESQUADRIA, EM ALUMINIO PERFIL 25, ACABAMENTO ANODIZADO BRANCO OU BRILHANTE, PARA 1 FACE</t>
  </si>
  <si>
    <t>PORTA DE ABRIR, TIPO VENEZIANA, EM ALUMINIO, ACABAMENTO ANODIZADO NATURAL, 90 CM X 210 CM (LARGURA X ALTURA), SEM GUARNICAO/ALIZAR/VISTA</t>
  </si>
  <si>
    <t>PARAFUSO DE ACO ZINCADO COM ROSCA SOBERBA, CABECA CHATA E FENDA SIMPLES, DIAMETRO 4,2 MM, COMPRIMENTO * 32 * MM</t>
  </si>
  <si>
    <t>JANELA MAXIM-AR, EM ALUMINIO PERFIL 25, 60 X 80 CM (A X L), ACABAMENTO BRANCO OU BRILHANTE, BATENTE DE 4 A 5 CM, COM VIDRO 4 MM, SEM GUARNICAO/ALIZAR</t>
  </si>
  <si>
    <t>PORTA DE ENROLAR MANUAL COMPLETA, ARTICULADA RAIADA LARGA, EM ACO GALVANIZADO NATURAL, CHAPA NUMERO 24 (SEM INSTALACAO)</t>
  </si>
  <si>
    <t>COTOVELO 90 GRAUS DE FERRO GALVANIZADO, COM ROSCA BSP, DE 1"</t>
  </si>
  <si>
    <t>TE DE REDUCAO DE FERRO GALVANIZADO, COM ROSCA BSP, DE 1" X 1/2"</t>
  </si>
  <si>
    <t>TUBO ACO GALVANIZADO COM COSTURA, CLASSE MEDIA, DN 1", E = 3,38 MM, PESO 2,50 KG/M (NBR 5580)</t>
  </si>
  <si>
    <t>TAMPAO FOFO ARTICULADO P/ REGISTRO, COM BASE / REQUADRO, CLASSE A15 CARGA MAX 1,5 T, *200 X 200* MM (COM INSCRICAO EM RELEVO DO TIPO DE REDE)</t>
  </si>
  <si>
    <t>AREIA PARA ATERRO - POSTO JAZIDA/FORNECEDOR (RETIRADO NA JAZIDA, SEM TRANSPORTE)</t>
  </si>
  <si>
    <t>CHAPA DE ACO GROSSA, ASTM A36, E = 3/8" (9,53 MM) 74,69 KG/M2</t>
  </si>
  <si>
    <t>ELETRODO REVESTIDO AWS - E6013, DIAMETRO IGUAL A 2,50 MM</t>
  </si>
  <si>
    <t>ALIMENTACAO - HORISTA (COLETADO CAIXA - ENCARGOS COMPLEMENTARES)</t>
  </si>
  <si>
    <t>TRANSPORTE - HORISTA (COLETADO CAIXA - ENCARGOS COMPLEMENTARES)</t>
  </si>
  <si>
    <t>SOLDA ESTANHO/COBRE PARA CONEXOES DE COBRE, FIO 2,5 MM, CARRETEL 500 GR (SEM CHUMBO)</t>
  </si>
  <si>
    <t>PASTA PARA SOLDA DE TUBOS E CONEXOES DE COBRE (EMBALAGEM COM 250 G)</t>
  </si>
  <si>
    <t>TUBO DE COBRE CLASSE "A", DN = 1 1/4" (35 MM), PARA INSTALACOES DE MEDIA PRESSAO PARA GASES COMBUSTIVEIS E MEDICINAIS</t>
  </si>
  <si>
    <t>TUBO DE COBRE CLASSE "A", DN = 1 1/2" (42 MM), PARA INSTALACOES DE MEDIA PRESSAO PARA GASES COMBUSTIVEIS E MEDICINAIS</t>
  </si>
  <si>
    <t>SELANTE MONOCOMPONENTE A BASE DE SILICONE DE BAIXO MODULO, PARA JUNTAS DE PAVIMENTACAO</t>
  </si>
  <si>
    <t>SELANTE A BASE DE ALCATRAO E POLIURETANO PARA JUNTAS HORIZONTAIS</t>
  </si>
  <si>
    <t>PO DE PEDRA (POSTO PEDREIRA/FORNECEDOR, SEM FRETE)</t>
  </si>
  <si>
    <t>BLOQUETE/PISO DE CONCRETO - MODELO PISOGRAMA/CONCREGRAMA 2 FUROS, DIMENSOES APROX. DE *35 X 15* CM E ESPESSURA DE 7 CM (+/- 1 CM), COR NATURAL</t>
  </si>
  <si>
    <t>CALCETEIRO COM ENCARGOS COMPLEMENTARES</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</si>
  <si>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</si>
  <si>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</si>
  <si>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ROLO COMPACTADOR DE PNEUS, ESTÁTICO, PRESSÃO VARIÁVEL, POTÊNCIA 110 HP, PESO SEM/COM LASTRO 10,8/27 T, LARGURA DE ROLAGEM 2,30 M - CHI DIURNO. AF_06/2017</t>
  </si>
  <si>
    <t>ROLO COMPACTADOR DE PNEUS, ESTÁTICO, PRESSÃO VARIÁVEL, POTÊNCIA 110 HP, PESO SEM/COM LASTRO 10,8/27 T, LARGURA DE ROLAGEM 2,30 M - CHP DIURNO. AF_06/2017</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</si>
  <si>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</si>
  <si>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</si>
  <si>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TRATOR DE PNEUS, POTÊNCIA 85 CV, TRAÇÃO 4X4, PESO COM LASTRO DE 4.675 KG - CHI DIURNO. AF_06/2014</t>
  </si>
  <si>
    <t>TRATOR DE PNEUS, POTÊNCIA 85 CV, TRAÇÃO 4X4, PESO COM LASTRO DE 4.675 KG - CHP DIURNO. AF_06/2014</t>
  </si>
  <si>
    <t>VASSOURA MECÂNICA REBOCÁVEL COM ESCOVA CILÍNDRICA, LARGURA ÚTIL DE VARRIMENTO DE 2,44 M - CHI DIURNO. AF_06/2014</t>
  </si>
  <si>
    <t>VASSOURA MECÂNICA REBOCÁVEL COM ESCOVA CILÍNDRICA, LARGURA ÚTIL DE VARRIMENTO DE 2,44 M - CHP DIURNO. AF_06/2014</t>
  </si>
  <si>
    <t>VIBROACABADORA DE ASFALTO SOBRE ESTEIRAS, LARGURA DE PAVIMENTAÇÃO 1,90 M A 5,30 M, POTÊNCIA 105 HP CAPACIDADE 450 T/H - CHP DIURNO. AF_11/2014</t>
  </si>
  <si>
    <t>CAMINHÃO BASCULANTE 10 M3, TRUCADO, POTÊNCIA 230 CV, INCLUSIVE CAÇAMBA METÁLICA, COM DISTRIBUIDOR DE AGREGADOS ACOPLADO - CHP DIURNO. AF_02/2017</t>
  </si>
  <si>
    <t>GRUPO GERADOR ESTACIONÁRIO, POTÊNCIA 150 KVA, MOTOR A DIESEL- CHP DIURNO. AF_03/2016</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</si>
  <si>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</si>
  <si>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</si>
  <si>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USINA DE ASFALTO À FRIO, CAPACIDADE DE 40 A 60 TON/HORA, ELÉTRICA POTÊNCIA 30 CV - CHP DIURNO. AF_05/2023</t>
  </si>
  <si>
    <t>TANQUE DE ASFALTO ESTACIONÁRIO COM SERPENTINA, CAPACIDADE 30.000 L - CHP DIURNO. AF_05/2023</t>
  </si>
  <si>
    <t>MICROESFERAS DE VIDRO PARA SINALIZACAO HORIZONTAL VIARIA, TIPO I-B (PREMIX) - NBR 16184</t>
  </si>
  <si>
    <t>MICROESFERAS DE VIDRO PARA SINALIZACAO HORIZONTAL VIARIA, TIPO II-A (DROP-ON) - NBR 16184</t>
  </si>
  <si>
    <t>TINTA ACRILICA A BASE DE SOLVENTE, PARA SINALIZACAO HORIZONTAL VIARIA (NBR 11862)</t>
  </si>
  <si>
    <t>GEOTEXTIL NAO TECIDO AGULHADO DE FILAMENTOS CONTINUOS 100% POLIESTER, RESITENCIA A TRACAO = 10 KN/M</t>
  </si>
  <si>
    <t>POLIESTIRENO EXPANDIDO/EPS (ISOPOR), TIPO 2F, PLACA, ISOLAMENTO TERMOACUSTICO, E = 20 MM, 1000 X 500 MM</t>
  </si>
  <si>
    <t>MEMBRANA IMPERMEABILIZANTE A BASE DE POLIURETANO</t>
  </si>
  <si>
    <t>MANTA ASFALTICA ELASTOMERICA EM POLIESTER 4 MM, TIPO III, CLASSE B, ACABAMENTO PP (NBR 9952)</t>
  </si>
  <si>
    <t>GAS DE COZINHA - GLP</t>
  </si>
  <si>
    <t>MEMBRANA IMPERMEABILIZANTE ACRILICA MONOCOMPONENTE</t>
  </si>
  <si>
    <t>MANTA ASFALTICA ELASTOMERICA EM POLIESTER 3 MM, TIPO III, CLASSE B, ACABAMENTO PP (NBR 9952)</t>
  </si>
  <si>
    <t>GRANITO PARA BANCADA, POLIDO, TIPO ANDORINHA/ QUARTZ/ CASTELO/ CORUMBA OU OUTROS EQUIVALENTES DA REGIAO, E= *2,5* CM</t>
  </si>
  <si>
    <t>ESCAVADEIRA HIDRÁULICA SOBRE ESTEIRAS, CAÇAMBA 0,80 M3, PESO OPERACIONAL 17 T, POTENCIA BRUTA 111 HP - CHP DIURNO. AF_06/2014</t>
  </si>
  <si>
    <t>ESCAVADEIRA HIDRÁULICA SOBRE ESTEIRAS, CAÇAMBA 0,80 M3, PESO OPERACIONAL 17 T, POTENCIA BRUTA 111 HP - CHI DIURNO. AF_06/2014</t>
  </si>
  <si>
    <t>ASSENTADOR DE TUBOS COM ENCARGOS COMPLEMENTARES</t>
  </si>
  <si>
    <t>DESENHISTA PROJETISTA COM ENCARGOS COMPLEMENTARES</t>
  </si>
  <si>
    <t>TOPOGRAFO COM ENCARGOS COMPLEMENTARES</t>
  </si>
  <si>
    <t>AUXILIAR DE TOPÓGRAFO COM ENCARGOS COMPLEMENTARES</t>
  </si>
  <si>
    <t>TUBO MULTICAMADA PEX GAS, DN *20* MM</t>
  </si>
  <si>
    <t>TUBO MULTICAMADA PEX GAS, DN *26* MM</t>
  </si>
  <si>
    <t>REGISTRO OU REGULADOR DE GAS COZINHA, VAZAO DE 2 KG/H, 2,8 KPA</t>
  </si>
  <si>
    <t>LUMINARIA DE LED PARA ILUMINACAO PUBLICA, DE 51 W ATE 67 W, INVOLUCRO EM ALUMINIO OU ACO INOX</t>
  </si>
  <si>
    <t>LUMINARIA DE LED PARA ILUMINACAO PUBLICA, DE 98 W ATE 137 W, INVOLUCRO EM ALUMINIO OU ACO INOX</t>
  </si>
  <si>
    <t>POSTE CONICO CONTINUO EM ACO GALVANIZADO, CURVO, BRACO SIMPLES, ENGASTADO, H = 9 M, DIAMETRO INFERIOR = *135* MM</t>
  </si>
  <si>
    <t>CABO DE COBRE NU 50 MM2 MEIO-DURO</t>
  </si>
  <si>
    <t>AUXILIAR DE ESCRITORIO COM ENCARGOS COMPLEMENTARES</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</si>
  <si>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</si>
  <si>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</si>
  <si>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50 MM2, 1 FURO E 1 COMPRESSAO, PARA PARAFUSO DE FIXACAO M8</t>
  </si>
  <si>
    <t>TERMINAL A COMPRESSAO EM COBRE ESTANHADO PARA CABO 70 MM2, 1 FURO E 1 COMPRESSAO, PARA PARAFUSO DE FIXACAO M10</t>
  </si>
  <si>
    <t>TERMINAL A COMPRESSAO EM COBRE ESTANHADO PARA CABO 95 MM2, 1 FURO E 1 COMPRESSAO, PARA PARAFUSO DE FIXACAO M12</t>
  </si>
  <si>
    <t>TERMINAL A COMPRESSAO EM COBRE ESTANHADO PARA CABO 120 MM2, 1 FURO E 1 COMPRESSAO, PARA PARAFUSO DE FIXACAO M12</t>
  </si>
  <si>
    <t>TERMINAL METALICO A PRESSAO PARA 1 CABO DE 150 MM2, COM 1 FURO DE FIXACAO</t>
  </si>
  <si>
    <t>TERMINAL METALICO A PRESSAO PARA 1 CABO DE 185 MM2, COM 1 FURO DE FIXACAO</t>
  </si>
  <si>
    <t>TERMINAL METALICO A PRESSAO PARA 1 CABO DE 240 MM2, COM 1 FURO DE FIXACAO</t>
  </si>
  <si>
    <t>TERMINAL METALICO A PRESSAO PARA 1 CABO DE 300 MM2, COM 1 FURO DE FIXACAO</t>
  </si>
  <si>
    <t>CABO DE COBRE NU 16 MM2 MEIO-DURO</t>
  </si>
  <si>
    <t>CABO DE COBRE NU 25 MM2 MEIO-DURO</t>
  </si>
  <si>
    <t>CABO DE COBRE NU 35 MM2 MEIO-DURO</t>
  </si>
  <si>
    <t>CABO DE COBRE NU 70 MM2 MEIO-DURO</t>
  </si>
  <si>
    <t>FUSIVEL DIAZED 35 A TAMANHO DIII, CAPACIDADE DE INTERRUPCAO DE 50 KA EM VCA E 8 KA EM VCC, TENSAO NOMINAL DE 500 V</t>
  </si>
  <si>
    <t>QUADRO DE DISTRIBUICAO, EM PVC, DE EMBUTIR, COM BARRAMENTO TERRA / NEUTRO, PARA 12 DISJUNTORES NEMA OU 16 DISJUNTORES DIN</t>
  </si>
  <si>
    <t>QUADRO DE DISTRIBUICAO, EM PVC, DE EMBUTIR, COM BARRAMENTO TERRA / NEUTRO, PARA 18 DISJUNTORES NEMA OU 24 DISJUNTORES DIN</t>
  </si>
  <si>
    <t>QUADRO DE DISTRIBUICAO, EM PVC, DE EMBUTIR, COM BARRAMENTO TERRA / NEUTRO, PARA 27 DISJUNTORES NEMA OU 36 DISJUNTORES DIN</t>
  </si>
  <si>
    <t>CAIXA DE INSPECAO PARA ATERRAMENTO E PARA RAIOS, EM POLIPROPILENO, DIAMETRO = 300 MM X ALTURA = 400 MM (INCLUIDA TAMPA SEM ESCOTILHA)</t>
  </si>
  <si>
    <t>PARA-RAIOS TIPO FRANKLIN 350 MM, EM LATAO CROMADO, DUAS DESCIDAS, PARA PROTECAO DE EDIFICACOES CONTRA DESCARGAS ATMOSFERICAS</t>
  </si>
  <si>
    <t>MINICAPTOR, EM ACO GALVANIZADO A FOGO, FIXACAO HORIZONTAL DE 1 FUROS, SEM BANDEIRA, H=300 MM X DN=10 MM</t>
  </si>
  <si>
    <t>MINICAPTOR, EM ACO GALVANIZADO A FOGO, FIXACAO HORIZONTAL DE 2 FUROS, SEM BANDEIRA, H=600 MM X DN=10 MM</t>
  </si>
  <si>
    <t>MASTRO SIMPLES GALVANIZADO DIAMETRO NOMINAL 2"</t>
  </si>
  <si>
    <t>SUPORTE ISOLADOR SIMPLES DIAMETRO NOMINAL 5/16", COM ROSCA SOBERBA E BUCHA</t>
  </si>
  <si>
    <t>CONCRETO USINADO BOMBEAVEL, CLASSE DE RESISTENCIA C25, BRITA 0 E 1, SLUMP = 100 +/- 20 MM, COM BOMBEAMENTO (DISPONIBILIZACAO DE BOMBA), SEM O LANCAMENTO (NBR 8953)</t>
  </si>
  <si>
    <t>CONCRETO USINADO BOMBEAVEL, CLASSE DE RESISTENCIA C25, COM BRITA 0 E 1, SLUMP = 130 +/- 20 MM, EXCLUI SERVICO DE BOMBEAMENTO (NBR 8953)</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</si>
  <si>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</si>
  <si>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</si>
  <si>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BLOCO DE CONCRETO ESTRUTURAL 14 X 19 X 39 CM, FBK 4,5 MPA (NBR 6136)</t>
  </si>
  <si>
    <t>MEIO BLOCO DE CONCRETO ESTRUTURAL 14 X 19 X 19 CM, FBK 4,5 MPA (NBR 6136)</t>
  </si>
  <si>
    <t>BLOCO DE CONCRETO ESTRUTURAL 14 X 19 X 34 CM, FBK 4,5 MPA (NBR 6136)</t>
  </si>
  <si>
    <t>CANALETA DE CONCRETO ESTRUTURAL 14 X 19 X 39 CM, FBK 4,5 MPA (NBR 6136)</t>
  </si>
  <si>
    <t>CANALETA DE CONCRETO 19 X 19 X 19 CM (CLASSE C - NBR 6136)</t>
  </si>
  <si>
    <t>PREGO DE ACO POLIDO COM CABECA 17 X 27 (2 1/2 X 11)</t>
  </si>
  <si>
    <t>BLOCO DE CONCRETO ESTRUTURAL 19 X 19 X 39 CM, FBK 4,5 MPA (NBR 6136)</t>
  </si>
  <si>
    <t>MEIO-FIO OU GUIA DE CONCRETO PRE-MOLDADO, TIPO CHAPEU PARA BOCA DE LOBO, DIMENSOES *1,20* X 0,15 X 0,30 M</t>
  </si>
  <si>
    <t>SARRAFO NAO APARELHADO *2,5 X 7* CM, EM MACARANDUBA/MASSARANDUBA, ANGELIM, PEROBA-ROSA OU EQUIVALENTE DA REGIAO - BRUTA</t>
  </si>
  <si>
    <t>CAIBRO NAO APARELHADO *6 X 6* CM, EM MACARANDUBA/MASSARANDUBA, ANGELIM OU EQUIVALENTE DA REGIAO - BRUTA</t>
  </si>
  <si>
    <t>TABUA *2,5 X 23* CM EM PINUS, MISTA OU EQUIVALENTE DA REGIAO - BRUTA</t>
  </si>
  <si>
    <t>CONDULETE DE ALUMINIO TIPO LR, PARA ELETRODUTO ROSCAVEL DE 1 1/2", COM TAMPA CEGA</t>
  </si>
  <si>
    <t>TERMINAL A COMPRESSAO EM COBRE ESTANHADO PARA CABO 10 MM2, 1 FURO E 1 COMPRESSAO, PARA PARAFUSO DE FIXACAO M6</t>
  </si>
  <si>
    <t>DISJUNTOR TERMOMAGNETICO PARA TRILHO DIN (IEC), TRIPOLAR, 10 - 50 A</t>
  </si>
  <si>
    <t>CHUMBADOR DE ACO ZINCADO, DIAMETRO 5/8", COMPRIMENTO 6", COM PORCA</t>
  </si>
  <si>
    <t>ANEL BORRACHA PARA TUBO ESGOTO PREDIAL, DN 100 MM (NBR 5688)</t>
  </si>
  <si>
    <t>ASSENTO SANITARIO DE PLASTICO, TIPO CONVENCIONAL</t>
  </si>
  <si>
    <t>BARRA DE APOIO RETA, EM ACO INOX POLIDO, COMPRIMENTO 70CM, DIAMETRO MINIMO 3 CM</t>
  </si>
  <si>
    <t>BARRA DE APOIO RETA, EM ACO INOX POLIDO, COMPRIMENTO 80CM, DIAMETRO MINIMO 3 CM</t>
  </si>
  <si>
    <t>BOLSA DE LIGACAO EM PVC FLEXIVEL PARA VASO SANITARIO 40 MM (1 1/2")</t>
  </si>
  <si>
    <t>BRACO / CANO PARA CHUVEIRO ELETRICO, EM ALUMINIO, 30 CM X 1/2"</t>
  </si>
  <si>
    <t>CAIXA DE DESCARGA PLASTICA PARA BACIA / VASO SANITARIO, EXTERNA, CAPACIDADE 9 LITROS, PUXADOR FIO DE NYLON, NAO INCLUSO CANO, BOLSA, ENGATE</t>
  </si>
  <si>
    <t>CAIXA DE GORDURA EM PVC, DIAMETRO MINIMO 300 MM, DIAMETRO DE SAIDA 100 MM, CAPACIDADE APROXIMADA 18 LITROS, COM TAMPA E CESTO</t>
  </si>
  <si>
    <t>CAIXA DE INCENDIO/ABRIGO PARA MANGUEIRA, DE EMBUTIR/INTERNA, COM 90 X 60 X 17 CM, EM CHAPA DE ACO, PORTA COM VENTILACAO, VISOR COM A INSCRICAO "INCENDIO", SUPORTE/CESTA INTERNA PARA A MANGUEIRA, PINTURA ELETROSTATICA VERMELHA</t>
  </si>
  <si>
    <t>CAIXA SIFONADA, PVC, 150 X 150 X 50 MM, COM GRELHA REDONDA, BRANCA</t>
  </si>
  <si>
    <t>CUBA ACO INOX (AISI 304) DE EMBUTIR COM VALVULA 3 1/2", DE *40 X 34 X 12* CM</t>
  </si>
  <si>
    <t>MANOMETRO COM CAIXA EM ACO PINTADO, ESCALA *10* KGF/CM2 (*10* BAR), DIAMETRO NOMINAL DE *63* MM, CONEXAO DE 1/4"</t>
  </si>
  <si>
    <t>MISTURADOR METALICO, BASE PARA CHUVEIRO/BANHEIRA, 1/2" OU 3/4", SOLDAVEL OU ROSCAVEL (NAO INCLUI ACABAMENTOS)</t>
  </si>
  <si>
    <t>RALO FOFO SEMIESFERICO, 100 MM, PARA LAJES/ CALHAS</t>
  </si>
  <si>
    <t>VALVULA DE ESFERA BRUTA EM BRONZE, BITOLA 2"</t>
  </si>
  <si>
    <t>REGISTRO GAVETA BRUTO EM LATAO FORJADO, BITOLA 1 1/2"</t>
  </si>
  <si>
    <t>REGISTRO GAVETA BRUTO EM LATAO FORJADO, BITOLA 1 1/4"</t>
  </si>
  <si>
    <t>REGISTRO GAVETA BRUTO EM LATAO FORJADO, BITOLA 1"</t>
  </si>
  <si>
    <t>REGISTRO GAVETA BRUTO EM LATAO FORJADO, BITOLA 1/2"</t>
  </si>
  <si>
    <t>REGISTRO GAVETA BRUTO EM LATAO FORJADO, BITOLA 2 1/2"</t>
  </si>
  <si>
    <t>REGISTRO GAVETA BRUTO EM LATAO FORJADO, BITOLA 2"</t>
  </si>
  <si>
    <t>REGISTRO GAVETA BRUTO EM LATAO FORJADO, BITOLA 3"</t>
  </si>
  <si>
    <t>REGISTRO GAVETA BRUTO EM LATAO FORJADO, BITOLA 3/4"</t>
  </si>
  <si>
    <t>REGISTRO GAVETA BRUTO EM LATAO FORJADO, BITOLA 4"</t>
  </si>
  <si>
    <t>REGISTRO PRESSAO BRUTO EM LATAO FORJADO, BITOLA 1/2"</t>
  </si>
  <si>
    <t>REGISTRO PRESSAO BRUTO EM LATAO FORJADO, BITOLA 3/4"</t>
  </si>
  <si>
    <t>REGISTRO DE ESFERA, PVC, COM VOLANTE, VS, ROSCAVEL, DN 1/2", COM CORPO DIVIDIDO</t>
  </si>
  <si>
    <t>REGISTRO DE ESFERA, PVC, COM VOLANTE, VS, ROSCAVEL, DN 1 1/2", COM CORPO DIVIDIDO</t>
  </si>
  <si>
    <t>REGISTRO DE ESFERA, PVC, COM VOLANTE, VS, SOLDAVEL, DN 60 MM, COM CORPO DIVIDIDO</t>
  </si>
  <si>
    <t>REGISTRO OU VALVULA GLOBO ANGULAR EM LATAO, PARA HIDRANTES EM INSTALACAO PREDIAL DE INCENDIO, 45 GRAUS, DIAMETRO DE 2 1/2", COM VOLANTE, CLASSE DE PRESSAO DE ATE 200 PSI</t>
  </si>
  <si>
    <t>TERMINAL DE VENTILACAO, 100 MM, SERIE NORMAL, ESGOTO PREDIAL</t>
  </si>
  <si>
    <t>TERMINAL DE VENTILACAO, 50 MM, SERIE NORMAL, ESGOTO PREDIAL</t>
  </si>
  <si>
    <t>TERMINAL DE VENTILACAO, 75 MM, SERIE NORMAL, ESGOTO PREDIAL</t>
  </si>
  <si>
    <t>TORNEIRA DE BOIA CONVENCIONAL PARA CAIXA D'AGUA, AGUA FRIA, 1.1/2", COM HASTE E TORNEIRA METALICOS E BALAO PLASTICO</t>
  </si>
  <si>
    <t>TORNEIRA DE BOIA CONVENCIONAL PARA CAIXA D'AGUA, AGUA FRIA, 1.1/4", COM HASTE E TORNEIRA METALICOS E BALAO PLASTICO</t>
  </si>
  <si>
    <t>TORNEIRA DE BOIA CONVENCIONAL PARA CAIXA D'AGUA, 1", AGUA FRIA, COM HASTE E TORNEIRA METALICOS E BALAO PLASTICO</t>
  </si>
  <si>
    <t>TORNEIRA DE BOIA CONVENCIONAL PARA CAIXA D'AGUA, 2", AGUA FRIA, COM HASTE E TORNEIRA METALICOS E BALAO PLASTICO</t>
  </si>
  <si>
    <t>TORNEIRA DE BOIA CONVENCIONAL PARA CAIXA D'AGUA, AGUA FRIA, 3/4", COM HASTE E TORNEIRA METALICOS E BALAO PLASTICO</t>
  </si>
  <si>
    <t>TUBO DE COBRE CLASSE "E", DN = 35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</si>
  <si>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</si>
  <si>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</si>
  <si>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</si>
  <si>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"E", DN = 104 MM, PARA INSTALACAO HIDRAULICA PREDIAL</t>
  </si>
  <si>
    <t>TUBO ACO GALVANIZADO COM COSTURA, CLASSE LEVE, DN 32 MM (1 1/4"), E = 2,65 MM, *2,71* KG/M (NBR 5580)</t>
  </si>
  <si>
    <t>TUBO ACO GALVANIZADO COM COSTURA, CLASSE LEVE, DN 15 MM (1/2"), E = 2,25 MM, *1,2* KG/M (NBR 5580)</t>
  </si>
  <si>
    <t>TUBO ACO GALVANIZADO COM COSTURA, CLASSE LEVE, DN 20 MM (3/4"), E = 2,25 MM, *1,3* KG/M (NBR 5580)</t>
  </si>
  <si>
    <t>TUBO ACO GALVANIZADO COM COSTURA, CLASSE LEVE, DN 25 MM (1"), E = 2,65 MM, *2,11* KG/M (NBR 5580)</t>
  </si>
  <si>
    <t>TUBO ACO GALVANIZADO COM COSTURA, CLASSE LEVE, DN 50 MM (2"), E = 3,00 MM, *4,40* KG/M (NBR 5580)</t>
  </si>
  <si>
    <t>TUBO ACO GALVANIZADO COM COSTURA, CLASSE LEVE, DN 65 MM (2 1/2"), E = 3,35 MM, * 6,23* KG/M (NBR 5580)</t>
  </si>
  <si>
    <t>TUBO ACO GALVANIZADO COM COSTURA, CLASSE LEVE, DN 80 MM (3"), E = 3,35 MM, *7,32* KG/M (NBR 5580)</t>
  </si>
  <si>
    <t>NIPLE DE FERRO GALVANIZADO, COM ROSCA BSP, DE 3"</t>
  </si>
  <si>
    <t>TUBO COLETOR DE ESGOTO PVC, JEI, DN 300 MM (NBR 7362)</t>
  </si>
  <si>
    <t>TUBO PVC SERIE NORMAL, DN 100 MM, PARA ESGOTO PREDIAL (NBR 5688)</t>
  </si>
  <si>
    <t>TUBO PVC SERIE NORMAL, DN 150 MM, PARA ESGOTO PREDIAL (NBR 5688)</t>
  </si>
  <si>
    <t>TUBO PVC SERIE NORMAL, DN 40 MM, PARA ESGOTO PREDIAL (NBR 5688)</t>
  </si>
  <si>
    <t>TUBO PVC SERIE NORMAL, DN 50 MM, PARA ESGOTO PREDIAL (NBR 5688)</t>
  </si>
  <si>
    <t>TUBO PVC SERIE NORMAL, DN 75 MM, PARA ESGOTO PREDIAL (NBR 5688)</t>
  </si>
  <si>
    <t>TUBO PVC, ROSCAVEL, 1 1/2", AGUA FRIA PREDIAL</t>
  </si>
  <si>
    <t>TUBO PVC, ROSCAVEL, 1", AGUA FRIA PREDIAL</t>
  </si>
  <si>
    <t>TUBO PVC, ROSCAVEL, 2 1/2", AGUA FRIA PREDIAL</t>
  </si>
  <si>
    <t>TUBO PVC, ROSCAVEL, 2", PARA AGUA FRIA PREDIAL</t>
  </si>
  <si>
    <t>TUBO PVC ROSCAVEL, 3/4", AGUA FRIA PREDIAL</t>
  </si>
  <si>
    <t>TUBO PVC, SOLDAVEL, DE 60 MM, AGUA FRIA (NBR-5648)</t>
  </si>
  <si>
    <t>TUBO PVC, SOLDAVEL, DE 75 MM, AGUA FRIA (NBR-5648)</t>
  </si>
  <si>
    <t>TUBO PVC, SOLDAVEL, DE 85 MM, AGUA FRIA (NBR-5648)</t>
  </si>
  <si>
    <t>TUBO PVC, SOLDAVEL, DE 110 MM, AGUA FRIA (NBR-5648)</t>
  </si>
  <si>
    <t>VALVULA EM METAL CROMADO PARA PIA AMERICANA 3.1/2 X 1.1/2"</t>
  </si>
  <si>
    <t>VALVULA DE RETENCAO DE BRONZE, PE COM CRIVOS, EXTREMIDADE COM ROSCA, DE 1", PARA FUNDO DE POCO</t>
  </si>
  <si>
    <t>VALVULA DE RETENCAO DE BRONZE, PE COM CRIVOS, EXTREMIDADE COM ROSCA, DE 2", PARA FUNDO DE POCO</t>
  </si>
  <si>
    <t>VALVULA DE RETENCAO HORIZONTAL, DE BRONZE (PN-25), 3/4", 400 PSI, TAMPA DE PORCA DE UNIAO, EXTREMIDADES COM ROSCA</t>
  </si>
  <si>
    <t>VALVULA DE RETENCAO HORIZONTAL, DE BRONZE (PN-25), 2", 400 PSI, TAMPA DE PORCA DE UNIAO, EXTREMIDADES COM ROSCA</t>
  </si>
  <si>
    <t>VALVULA DE RETENCAO VERTICAL, DE BRONZE (PN-16), 3", 200 PSI, EXTREMIDADES COM ROSCA</t>
  </si>
  <si>
    <t>VALVULA DE RETENCAO VERTICAL, DE BRONZE (PN-16), 4", 200 PSI, EXTREMIDADES COM ROSCA</t>
  </si>
  <si>
    <t>VALVULA DE RETENCAO VERTICAL, DE BRONZE (PN-16), 2", 200 PSI, EXTREMIDADES COM ROSCA</t>
  </si>
  <si>
    <t>ADAPTADOR PVC, SOLDAVEL, COM FLANGES LIVRES, 85 MM X 3", PARA CAIXA D'AGUA</t>
  </si>
  <si>
    <t>ADAPTADOR PVC SOLDAVEL CURTO COM BOLSA E ROSCA, 60 MM X 2", PARA AGUA FRIA</t>
  </si>
  <si>
    <t>ANEL EM CONCRETO ARMADO, LISO, PARA POCOS DE VISITAS, POCOS DE INSPECAO, FOSSAS SEPTICAS E SUMIDOUROS, COM FUNDO, DIAMETRO INTERNO DE 1,00 M E ALTURA DE 0,50 M</t>
  </si>
  <si>
    <t>AQUECEDOR DE AGUA ELETRICO HORIZONTAL, RESERVATORIO DE 200 L CILINDRICO EM COBRE, REFORCADO COM ACO CARBONO, MONOFASICO, TENSAO NOMINAL 220 V</t>
  </si>
  <si>
    <t>BUCHA DE REDUCAO, CPVC, SOLDAVEL, 28 X 22 MM, PARA AGUA QUENTE</t>
  </si>
  <si>
    <t>PLUG OU BUJAO DE FERRO GALVANIZADO, DE 4"</t>
  </si>
  <si>
    <t>CAIXA D'AGUA / RESERVATORIO EM POLIETILENO, 1000 LITROS, COM TAMPA</t>
  </si>
  <si>
    <t>CANOPLA ACABAMENTO CROMADO PARA INSTALACAO DE SPRINKLER, SOB FORRO, 15 MM</t>
  </si>
  <si>
    <t>SPRINKLER TIPO PENDENTE, BULBO VERMELHO DE RESPOSTA RAPIDA, 68 GRAUS CELSIUS, ACABAMENTO CROMADO, D = 15 MM (1/2")</t>
  </si>
  <si>
    <t>CAP PVC, SOLDAVEL, 60 MM, PARA AGUA FRIA PREDIAL</t>
  </si>
  <si>
    <t>TE DE COBRE SEM ANEL DE SOLDA, BOLSA X BOLSA X BOLSA, 22 MM</t>
  </si>
  <si>
    <t>CURVA 90 GRAUS DE FERRO GALVANIZADO, COM ROSCA BSP FEMEA, DE 2"</t>
  </si>
  <si>
    <t>CURVA 90 GRAUS DE FERRO GALVANIZADO, COM ROSCA BSP FEMEA, DE 3"</t>
  </si>
  <si>
    <t>CURVA DE PVC, 90 GRAUS, SERIE R, DN 100 MM, PARA ESGOTO PREDIAL</t>
  </si>
  <si>
    <t>FITA METALICA PERFURADA, L = 17 MM, ROLO DE 30 M, CARGA RECOMENDADA = *19* KGF</t>
  </si>
  <si>
    <t>JOELHO CPVC, SOLDAVEL, 45 GRAUS, 28 MM, PARA AGUA QUENTE</t>
  </si>
  <si>
    <t>JOELHO, PVC SOLDAVEL, 45 GRAUS, 60 MM, COR MARROM, PARA AGUA FRIA PREDIAL</t>
  </si>
  <si>
    <t>JOELHO CPVC, SOLDAVEL, 45 GRAUS, 22 MM, PARA AGUA QUENTE</t>
  </si>
  <si>
    <t>JOELHO PVC, SOLDAVEL, PB, 45 GRAUS, DN 50 MM, PARA ESGOTO PREDIAL</t>
  </si>
  <si>
    <t>JOELHO CPVC, SOLDAVEL, 90 GRAUS, 22 MM, PARA AGUA QUENTE</t>
  </si>
  <si>
    <t>JOELHO CPVC, SOLDAVEL, 90 GRAUS, 28 MM, PARA AGUA QUENTE</t>
  </si>
  <si>
    <t>JOELHO PVC, SOLDAVEL, 90 GRAUS, 60 MM, COR MARROM, PARA AGUA FRIA PREDIAL</t>
  </si>
  <si>
    <t>TE SOLDAVEL, PVC, 90 GRAUS, 60 MM, PARA AGUA FRIA PREDIAL (NBR 5648)</t>
  </si>
  <si>
    <t>CONDUTOR PLUVIAL, PVC, CIRCULAR, DIAMETRO ENTRE 80 E 100 MM, PARA DRENAGEM PLUVIAL PREDIAL</t>
  </si>
  <si>
    <t>LUVA DE CORRER, PVC SERIE R, 100 MM, PARA ESGOTO PREDIAL</t>
  </si>
  <si>
    <t>LUVA DE TRANSICAO, CPVC, 22 MM X 1/2", PARA AGUA QUENTE</t>
  </si>
  <si>
    <t>TE 45 GRAUS DE FERRO GALVANIZADO, COM ROSCA BSP, DE 2 1/2"</t>
  </si>
  <si>
    <t>TE 45 GRAUS DE FERRO GALVANIZADO, COM ROSCA BSP, DE 2"</t>
  </si>
  <si>
    <t>TE 45 GRAUS DE FERRO GALVANIZADO, COM ROSCA BSP, DE 3"</t>
  </si>
  <si>
    <t>JUNCAO SIMPLES, PVC SERIE R, DN 75 X 75 MM, PARA ESGOTO PREDIAL</t>
  </si>
  <si>
    <t>UNIAO, CPVC, SOLDAVEL, 22 MM, PARA AGUA QUENTE PREDIAL</t>
  </si>
  <si>
    <t>UNIAO, CPVC, SOLDAVEL, 28 MM, PARA AGUA QUENTE PREDIAL</t>
  </si>
  <si>
    <t>UNIAO DE FERRO GALVANIZADO, COM ASSENTO CONICO DE BRONZE, DE 1 1/4"</t>
  </si>
  <si>
    <t>UNIAO DE FERRO GALVANIZADO, COM ROSCA BSP, COM ASSENTO PLANO, DE 3"</t>
  </si>
  <si>
    <t>UNIAO DE FERRO GALVANIZADO, COM ROSCA BSP, COM ASSENTO PLANO, DE 4"</t>
  </si>
  <si>
    <t>TE DE REDUCAO DE FERRO GALVANIZADO, COM ROSCA BSP, DE 2" X 1 1/2"</t>
  </si>
  <si>
    <t>TE CPVC, SOLDAVEL, 90 GRAUS, 22 MM, PARA AGUA QUENTE PREDIAL</t>
  </si>
  <si>
    <t>TE CPVC, SOLDAVEL, 90 GRAUS, 28 MM, PARA AGUA QUENTE PREDIAL</t>
  </si>
  <si>
    <t>LUVA CPVC, SOLDAVEL, 22 MM, PARA AGUA QUENTE PREDIAL</t>
  </si>
  <si>
    <t>LUVA CPVC, SOLDAVEL, 28 MM, PARA AGUA QUENTE PREDIAL</t>
  </si>
  <si>
    <t>LUVA PVC, ROSCAVEL, 1 1/2", AGUA FRIA PREDIAL</t>
  </si>
  <si>
    <t>LUVA PVC SOLDAVEL, 60 MM, PARA AGUA FRIA PREDIAL</t>
  </si>
  <si>
    <t>UNIAO PVC, SOLDAVEL, 60 MM, PARA AGUA FRIA PREDIAL</t>
  </si>
  <si>
    <t>UNIAO PVC, SOLDAVEL, 85 MM, PARA AGUA FRIA PREDIAL</t>
  </si>
  <si>
    <t>MANGUEIRA DE INCENDIO, TIPO 2, DE 2 1/2", COMPRIMENTO = 15 M, TECIDO EM FIO DE POLIESTER E TUBO INTERNO EM BORRACHA SINTETICA, COM UNIOES ENGATE RAPIDO</t>
  </si>
  <si>
    <t>MANOMETRO COM CAIXA EM ACO PINTADO, ESCALA *10* KGF/CM2 (*10* BAR), DIAMETRO NOMINAL DE 100 MM, CONEXAO DE 1/2"</t>
  </si>
  <si>
    <t>BUCHA DE REDUCAO DE FERRO GALVANIZADO, COM ROSCA BSP, DE 3" X 2 1/2"</t>
  </si>
  <si>
    <t>TUBO ACO GALVANIZADO COM COSTURA, CLASSE LEVE, DN 40 MM (1 1/2"), E = 3,00 MM, *3,48* KG/M (NBR 5580)</t>
  </si>
  <si>
    <t>BLOCO DE CONCRETO ESTRUTURAL 19 X 19 X 39 CM, FBK 8 MPA (NBR 6136)</t>
  </si>
  <si>
    <t>MEIO BLOCO DE VEDACAO DE CONCRETO 9 X 19 X 19 CM (CLASSE C - NBR 6136)</t>
  </si>
  <si>
    <t>TELA DE ACO SOLDADA GALVANIZADA/ZINCADA PARA ALVENARIA, FIO D = *1,24 MM, MALHA 25 X 25 MM</t>
  </si>
  <si>
    <t>PASTILHA CERAMICA/PORCELANA, REVEST INT/EXT E PISCINA, CORES BRANCA OU FRIAS, SOLIDAS, SEM MESCLAGEM/MISTURA, ACABAMENTO LISO *2,5 X 2,5* CM</t>
  </si>
  <si>
    <t>ELETRODUTO/DUTO PEAD FLEXIVEL PAREDE SIMPLES, CORRUGACAO HELICOIDAL, COR PRETA, SEM ROSCA, DE 4", CRC 680 N, PARA CABEAMENTO SUBTERRANEO (NBR 15715)</t>
  </si>
  <si>
    <t>POSTE DE CONCRETO ARMADO DE SECAO CIRCULAR, EXTENSAO DE 11,00 M, RESISTENCIA DE 200 A 300 DAN, TIPO C-14</t>
  </si>
  <si>
    <t>POSTE DE CONCRETO ARMADO DE SECAO CIRCULAR, EXTENSAO DE 9,00 M, RESISTENCIA DE 200 A 300 DAN, TIPO C-14</t>
  </si>
  <si>
    <t>LUMINARIA DE LED PARA ILUMINACAO PUBLICA, DE 181 W ATE 239 W, INVOLUCRO EM ALUMINIO OU ACO INOX</t>
  </si>
  <si>
    <t>ELETRODUTO/DUTO PEAD FLEXIVEL PAREDE SIMPLES, CORRUGACAO HELICOIDAL, COR PRETA, SEM ROSCA, DE 1 1/2", CRC 680 N, PARA CABEAMENTO SUBTERRANEO (NBR 15715)</t>
  </si>
  <si>
    <t>LUMINARIA DE LED PARA ILUMINACAO PUBLICA, DE 138 W ATE 180 W, INVOLUCRO EM ALUMINIO OU ACO INOX</t>
  </si>
  <si>
    <t>DISCO DE LIXA PARA METAL, DIAMETRO = 180 MM, GRAO 120</t>
  </si>
  <si>
    <t>VIDRO TEMPERADO INCOLOR E = 6 MM, SEM COLOCACAO</t>
  </si>
  <si>
    <t>TABUA *2,5 X 15 CM EM PINUS, MISTA OU EQUIVALENTE DA REGIAO - BRUTA</t>
  </si>
  <si>
    <t>ARGILA OU BARRO PARA ATERRO/REATERRO (COM TRANSPORTE ATE 10 KM)</t>
  </si>
  <si>
    <t>MECÃNICO DE EQUIPAMENTOS PESADOS COM ENCARGOS COMPLEMENTARES</t>
  </si>
  <si>
    <t>DOMOS / CLARABOIA INDIVIDUAL, EM ACRILICO BRANCO/LEITOSO, *95 X 95* CM, INCLUI ACESSORIOS DE FIXACAO, SEM INSTALACAO</t>
  </si>
  <si>
    <t>AREIA FINA - POSTO JAZIDA/FORNECEDOR (RETIRADO NA JAZIDA, SEM TRANSPORTE)</t>
  </si>
  <si>
    <t>PEDRA PORTUGUESA OU PETIT PAVE, BRANCA OU PRETA</t>
  </si>
  <si>
    <t>MONTADOR (TUBO AÇO/EQUIPAMENTOS) COM ENCARGOS COMPLEMENTARES</t>
  </si>
  <si>
    <t>VIGA NAO APARELHADA *6 X 16* CM, EM MACARANDUBA/MASSARANDUBA, ANGELIM OU EQUIVALENTE DA REGIAO - BRUTA</t>
  </si>
  <si>
    <t>MOURAO ROLICO DE MADEIRA TRATADA, D = 8 A 11 CM, H = 2,20 M, EM EUCALIPTO OU EQUIVALENTE DA REGIAO (PARA CERCA)</t>
  </si>
  <si>
    <t>PLACA CIMENTICIA LISA E = 10 MM, DE 1,20 X *2,50* M (SEM AMIANTO)</t>
  </si>
  <si>
    <t>SUPORTE PARA CALHA DE 150 MM EM ACO GALVANIZADO</t>
  </si>
  <si>
    <t>RACK DE PISO PARA SERVIDOR, ABERTO, EM COLUNA, 44U X *570* MM</t>
  </si>
  <si>
    <t>BACIA SANITARIA (VASO) COM CAIXA ACOPLADA, SIFAO APARENTE, DE LOUCA BRANCA (SEM ASSENTO)</t>
  </si>
  <si>
    <t>TUBO ACO GALVANIZADO COM COSTURA, CLASSE LEVE, DN 100 MM (4"), E = 3,75 MM, *10,55* KG/M (NBR 5580)</t>
  </si>
  <si>
    <t>SPRINKLER TIPO PENDENTE, BULBO VERMELHO DE RESPOSTA RAPIDA, 68 GRAUS CELSIUS, ACABAMENTO CROMADO, D = 20 MM (3/4")</t>
  </si>
  <si>
    <t>TUBO ACO GALVANIZADO COM COSTURA, CLASSE MEDIA, DN 6", E = 4,85* MM, PESO 19,68* KG/M (NBR 5580)</t>
  </si>
  <si>
    <t>ARRUELA LISA, REDONDA, DE LATAO POLIDO, DIAMETRO NOMINAL 5/8", DIAMETRO EXTERNO = 34 MM, DIAMETRO DO FURO = 17 MM, ESPESSURA = *2,5* MM</t>
  </si>
  <si>
    <t>VERGALHAO ZINCADO ROSCA TOTAL, 1/4" (6,3 MM)</t>
  </si>
  <si>
    <t>SOLDADOR (HORISTA)</t>
  </si>
  <si>
    <t>ADAPTADOR EM LATAO, ENGATE RAPIDO1 1/2" X ROSCA INTERNA 5 FIOS 2 1/2", PARA INSTALACAO PREDIAL DE COMBATE A INCENDIO</t>
  </si>
  <si>
    <t>CAIXA DE INCENDIO/ABRIGO PARA MANGUEIRA, DE SOBREPOR/EXTERNA, COM 90 X 60 X 17 CM, EM CHAPA DE ACO, PORTA COM VENTILACAO, VISOR COM A INSCRICAO "INCENDIO", SUPORTE/CESTA INTERNA PARA A MANGUEIRA, PINTURA ELETROSTATICA VERMELHA</t>
  </si>
  <si>
    <t>CHAVE DUPLA PARA CONEXOES TIPO STORZ, ENGATE RAPIDO 1 1/2" X 2 1/2", EM LATAO, PARA INSTALACAO PREDIAL COMBATE A INCENDIO</t>
  </si>
  <si>
    <t>MANGUEIRA DE INCENDIO, TIPO 1, DE 1 1/2", COMPRIMENTO = 30 M, TECIDO EM FIO DE POLIESTER E TUBO INTERNO EM BORRACHA SINTETICA, COM UNIOES ENGATE RAPIDO</t>
  </si>
  <si>
    <t>ESGUICHO JATO REGULAVEL, TIPO ELKHART, ENGATE RAPIDO 1 1/2", PARA COMBATE A INCENDIO</t>
  </si>
  <si>
    <t>TAMPAO COM CORRENTE, EM LATAO, ENGATE RAPIDO 2 1/2", PARA INSTALACAO PREDIAL DE COMBATE A INCENDIO</t>
  </si>
  <si>
    <t>PERFIL "U" SIMPLES, EM CHAPA DOBRADA DE ACO LAMINADO, E = 2,65 MM, H = 75 MM, L = 40 MM (3,04 KG/M)</t>
  </si>
  <si>
    <t>MARTELETE OU ROMPEDOR PNEUMÁTICO MANUAL, 28 KG, COM SILENCIADOR - CHP DIURNO. AF_07/2016</t>
  </si>
  <si>
    <t>MARTELETE OU ROMPEDOR PNEUMÁTICO MANUAL, 28 KG, COM SILENCIADOR - CHI DIURNO. AF_07/2016</t>
  </si>
  <si>
    <t>LIXEIRA DUPLA, COM CAPACIDADE VOLUMETRICA DE 60L*, FABRICADA EM TUBO DE ACO CARBONO, CESTOS EM CHAPA DE ACO E PINTURA NO PROCESSO ELETROSTATICO - PARA ACADEMIA AO AR LIVRE / ACADEMIA DA TERCEIRA IDADE - ATI</t>
  </si>
  <si>
    <t>ADAPTADOR PVC, ROSCAVEL, COM FLANGES E ANEL DE VEDACAO, 3/4", PARA CAIXA D'AGUA</t>
  </si>
  <si>
    <t>ADAPTADOR PVC, ROSCAVEL, COM FLANGES E ANEL DE VEDACAO, 1 1/2", PARA CAIXA D'AGUA</t>
  </si>
  <si>
    <t>ADAPTADOR PVC SOLDAVEL CURTO COM BOLSA E ROSCA, 20 MM X 1/2", PARA AGUA FRIA</t>
  </si>
  <si>
    <t>ADAPTADOR PVC SOLDAVEL CURTO COM BOLSA E ROSCA, 40 MM X 1 1/2", PARA AGUA FRIA</t>
  </si>
  <si>
    <t>BUCHA DE REDUCAO DE PVC, SOLDAVEL, LONGA, COM 40 X 25 MM, PARA AGUA FRIA PREDIAL</t>
  </si>
  <si>
    <t>BUCHA DE REDUCAO DE PVC, SOLDAVEL, LONGA, COM 60 X 25 MM, PARA AGUA FRIA PREDIAL</t>
  </si>
  <si>
    <t>BUCHA DE REDUCAO DE PVC, SOLDAVEL, LONGA, COM 75 X 50 MM, PARA AGUA FRIA PREDIAL</t>
  </si>
  <si>
    <t>CURVA DE PVC 45 GRAUS, SOLDAVEL, 75 MM, COR MARROM, PARA AGUA FRIA PREDIAL</t>
  </si>
  <si>
    <t>CURVA DE PVC 45 GRAUS, SOLDAVEL, 60 MM, COR MARROM, PARA AGUA FRIA PREDIAL</t>
  </si>
  <si>
    <t>CURVA DE PVC 45 GRAUS, SOLDAVEL, 40 MM, COR MARROM, PARA AGUA FRIA PREDIAL</t>
  </si>
  <si>
    <t>CURVA DE PVC 45 GRAUS, SOLDAVEL, 50 MM, COR MARROM, PARA AGUA FRIA PREDIAL</t>
  </si>
  <si>
    <t>CURVA DE PVC 45 GRAUS, SOLDAVEL, 32 MM, COR MARROM, PARA AGUA FRIA PREDIAL</t>
  </si>
  <si>
    <t>CURVA DE PVC 45 GRAUS, SOLDAVEL, 25 MM, COR MARROM, PARA AGUA FRIA PREDIAL</t>
  </si>
  <si>
    <t>JOELHO PVC, SOLDAVEL, COM BUCHA DE LATAO, 90 GRAUS, 20 MM X 1/2", PARA AGUA FRIA PREDIAL</t>
  </si>
  <si>
    <t>LUVA PVC SOLDAVEL, 20 MM, PARA AGUA FRIA PREDIAL</t>
  </si>
  <si>
    <t>TE SOLDAVEL, PVC, 90 GRAUS, 20 MM, PARA AGUA FRIA PREDIAL (NBR 5648)</t>
  </si>
  <si>
    <t>JOELHO PVC, SOLDAVEL COM ROSCA, 90 GRAUS, 20 MM X 1/2", COR MARROM, PARA AGUA FRIA PREDIAL</t>
  </si>
  <si>
    <t>LUVA SOLDAVEL COM BUCHA DE LATAO, PVC, 20 MM X 1/2"</t>
  </si>
  <si>
    <t>LUVA DE REDUCAO SOLDAVEL, PVC, 32 MM X 25 MM, PARA AGUA FRIA PREDIAL</t>
  </si>
  <si>
    <t>LUVA DE REDUCAO, SOLDAVEL, PVC, 50 X 25 MM, PARA AGUA FRIA PREDIAL</t>
  </si>
  <si>
    <t>LUVA DE REDUCAO SOLDAVEL, PVC, 60 MM X 50 MM, PARA AGUA FRIA PREDIAL</t>
  </si>
  <si>
    <t>TE DE REDUCAO, PVC, SOLDAVEL, 90 GRAUS, 25 MM X 20 MM, PARA AGUA FRIA PREDIAL</t>
  </si>
  <si>
    <t>TE DE REDUCAO, PVC, SOLDAVEL, 90 GRAUS, 32 MM X 25 MM, PARA AGUA FRIA PREDIAL</t>
  </si>
  <si>
    <t>TE DE REDUCAO, PVC, SOLDAVEL, 90 GRAUS, 50 MM X 32 MM, PARA AGUA FRIA PREDIAL</t>
  </si>
  <si>
    <t>TE DE REDUCAO, PVC, SOLDAVEL, 90 GRAUS, 110 MM X 60 MM, PARA AGUA FRIA PREDIAL</t>
  </si>
  <si>
    <t>TE PVC, SOLDAVEL, COM ROSCA NA BOLSA CENTRAL, 90 GRAUS, 20 MM X 1/2", PARA AGUA FRIA PREDIAL</t>
  </si>
  <si>
    <t>UNIAO PVC, SOLDAVEL, 20 MM, PARA AGUA FRIA PREDIAL</t>
  </si>
  <si>
    <t>JOELHO PVC, ROSCAVEL, 45 GRAUS, 3/4", COR BRANCA, PARA AGUA FRIA PREDIAL</t>
  </si>
  <si>
    <t>TUBO PVC, ROSCAVEL, 1/2", AGUA FRIA PREDIAL</t>
  </si>
  <si>
    <t>JOELHO PVC, ROSCAVEL, 90 GRAUS, 3/4", COR BRANCA, PARA AGUA FRIA PREDIAL</t>
  </si>
  <si>
    <t>JOELHO DE REDUCAO, PVC, ROSCAVEL, 90 GRAUS, 3/4" X 1/2", COR BRANCA, PARA AGUA FRIA PREDIAL</t>
  </si>
  <si>
    <t>LUVA DE CORRER PARA TUBO ROSCAVEL, PVC, 1/2", PARA AGUA FRIA PREDIAL</t>
  </si>
  <si>
    <t>LUVA DE REDUCAO ROSCAVEL, PVC, 3/4" X 1/2", PARA AGUA FRIA PREDIAL</t>
  </si>
  <si>
    <t>LUVA PVC, ROSCAVEL, 1/2", AGUA FRIA PREDIAL</t>
  </si>
  <si>
    <t>LUVA PVC, ROSCAVEL, 3/4", AGUA FRIA PREDIAL</t>
  </si>
  <si>
    <t>TE DE REDUCAO COM ROSCA, PVC, 90 GRAUS, 3/4 X 1/2", PARA AGUA FRIA PREDIAL</t>
  </si>
  <si>
    <t>TE DE REDUCAO COM ROSCA, PVC, 90 GRAUS, 1.1/2" X 3/4", AGUA FRIA PREDIAL</t>
  </si>
  <si>
    <t>TE DE REDUCAO COM ROSCA, PVC, 90 GRAUS, 1 X 3/4", PARA AGUA FRIA PREDIAL</t>
  </si>
  <si>
    <t>TUBO CPVC, SOLDAVEL, 73 MM, AGUA QUENTE PREDIAL (NBR 15884)</t>
  </si>
  <si>
    <t>CONECTOR, CPVC, SOLDAVEL, 42 MM X 1 1/2", PARA AGUA QUENTE</t>
  </si>
  <si>
    <t>CONECTOR, CPVC, SOLDAVEL, 54 MM X 2", PARA AGUA QUENTE</t>
  </si>
  <si>
    <t>CONECTOR, CPVC, SOLDAVEL, 89 MM X 3", PARA AGUA QUENTE</t>
  </si>
  <si>
    <t>CURVA CPVC, 90 GRAUS, SOLDAVEL, 22 MM, PARA AGUA QUENTE</t>
  </si>
  <si>
    <t>CURVA CPVC, 90 GRAUS, SOLDAVEL, 28 MM, PARA AGUA QUENTE</t>
  </si>
  <si>
    <t>JOELHO DE TRANSICAO, CPVC, SOLDAVEL, 90 GRAUS, 22 MM X 1/2", PARA AGUA QUENTE</t>
  </si>
  <si>
    <t>JOELHO DE TRANSICAO, CPVC, SOLDAVEL, 90 GRAUS, 22 MM X 3/4", PARA AGUA QUENTE</t>
  </si>
  <si>
    <t>BUCHA DE REDUCAO, CPVC, SOLDAVEL, 54 X 35 MM, PARA AGUA QUENTE</t>
  </si>
  <si>
    <t>CURVA DE TRANSPOSICAO, CPVC, SOLDAVEL, 22 MM</t>
  </si>
  <si>
    <t>JOELHO CPVC, SOLDAVEL, 45 GRAUS, 54 MM, PARA AGUA QUENTE</t>
  </si>
  <si>
    <t>UNIAO, CPVC, SOLDAVEL, 54 MM, PARA AGUA QUENTE PREDIAL</t>
  </si>
  <si>
    <t>UNIAO, CPVC, SOLDAVEL, 73 MM, PARA AGUA QUENTE PREDIAL</t>
  </si>
  <si>
    <t>JUNCAO DE REDUCAO INVERTIDA, PVC SOLDAVEL, 75 X 50 MM, SERIE NORMAL PARA ESGOTO PREDIAL</t>
  </si>
  <si>
    <t>JUNCAO INVERTIDA, PVC SOLDAVEL, 75 X 75 MM, SERIE NORMAL PARA ESGOTO PREDIAL</t>
  </si>
  <si>
    <t>CURVA LONGA PVC, PB, JE, 45 GRAUS, DN 150 MM, PARA REDE COLETORA ESGOTO</t>
  </si>
  <si>
    <t>JUNCAO SIMPLES, PVC SERIE R, DN 100 X 75 MM, PARA ESGOTO PREDIAL</t>
  </si>
  <si>
    <t>JUNCAO SIMPLES DE REDUCAO, PVC, DN 100 X 50 MM, SERIE NORMAL PARA ESGOTO PREDIAL</t>
  </si>
  <si>
    <t>CURVA PVC CURTA 90 GRAUS, DN 40 MM, PARA ESGOTO PREDIAL</t>
  </si>
  <si>
    <t>CURVA PVC CURTA 90 GRAUS, DN 50 MM, PARA ESGOTO PREDIAL</t>
  </si>
  <si>
    <t>CURVA PVC CURTA 90 GRAUS, DN 75 MM, PARA ESGOTO PREDIAL</t>
  </si>
  <si>
    <t>CURVA PVC CURTA 90 GRAUS, DN 100 MM, PARA ESGOTO PREDIAL</t>
  </si>
  <si>
    <t>REDUCAO EXCENTRICA PVC, DN 100 X 50 MM, PARA ESGOTO PREDIAL</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</si>
  <si>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</si>
  <si>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</si>
  <si>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2 1/2", PARA FUNDO DE POCO</t>
  </si>
  <si>
    <t>VALVULA DE RETENCAO DE BRONZE, PE COM CRIVOS, EXTREMIDADE COM ROSCA, DE 3/4", PARA FUNDO DE POCO</t>
  </si>
  <si>
    <t>VALVULA DE RETENCAO DE BRONZE, PE COM CRIVOS, EXTREMIDADE COM ROSCA, DE 3",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</si>
  <si>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</si>
  <si>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</si>
  <si>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</si>
  <si>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</si>
  <si>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</si>
  <si>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</si>
  <si>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</si>
  <si>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</si>
  <si>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</si>
  <si>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</si>
  <si>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</si>
  <si>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3/4", 200 PSI, EXTREMIDADES COM ROSCA</t>
  </si>
  <si>
    <t>REGISTRO DE PRESSAO PVC, ROSCAVEL, VOLANTE SIMPLES, DE 1/2"</t>
  </si>
  <si>
    <t>REGISTRO DE PRESSAO PVC, ROSCAVEL, VOLANTE SIMPLES, DE 3/4"</t>
  </si>
  <si>
    <t>REGISTRO DE PRESSAO PVC, SOLDAVEL, VOLANTE SIMPLES, DE 20 MM</t>
  </si>
  <si>
    <t>REGISTRO DE PRESSAO PVC, SOLDAVEL, VOLANTE SIMPLES, DE 25 MM</t>
  </si>
  <si>
    <t>REGISTRO DE ESFERA, PVC, COM VOLANTE, VS, ROSCAVEL, DN 3/4", COM CORPO DIVIDIDO</t>
  </si>
  <si>
    <t>REGISTRO DE ESFERA, PVC, COM VOLANTE, VS, ROSCAVEL, DN 1", COM CORPO DIVIDIDO</t>
  </si>
  <si>
    <t>REGISTRO DE ESFERA, PVC, COM VOLANTE, VS, ROSCAVEL, DN 1 1/4", COM CORPO DIVIDIDO</t>
  </si>
  <si>
    <t>REGISTRO DE ESFERA, PVC, COM VOLANTE, VS, ROSCAVEL, DN 2",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</si>
  <si>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</si>
  <si>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</si>
  <si>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</si>
  <si>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</si>
  <si>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</si>
  <si>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CABECA QUADRADA, COM ROSCA EXTERNA, 1/2"</t>
  </si>
  <si>
    <t>REGISTRO DE ESFERA PVC, COM CABECA QUADRADA, COM ROSCA EXTERNA, 3/4"</t>
  </si>
  <si>
    <t>TUBO DE COBRE CLASSE "A", DN = 1/2" (15 MM), PARA INSTALACOES DE MEDIA PRESSAO PARA GASES COMBUSTIVEIS E MEDICINAIS</t>
  </si>
  <si>
    <t>CURVA 45 GRAUS DE COBRE SEM ANEL DE SOLDA, BOLSA X BOLSA, 22 MM</t>
  </si>
  <si>
    <t>CURVA 45 GRAUS DE COBRE SEM ANEL DE SOLDA, BOLSA X BOLSA, 28 MM</t>
  </si>
  <si>
    <t>CURVA DE TRANSPOSICAO BRONZE/LATAO SEM ANEL DE SOLDA, BOLSA X BOLSA, 22 MM</t>
  </si>
  <si>
    <t>CURVA DE TRANSPOSICAO BRONZE/LATAO SEM ANEL DE SOLDA, BOLSA X BOLSA, 28 MM</t>
  </si>
  <si>
    <t>LUVA PASSANTE DE COBRE SEM ANEL DE SOLDA, BOLSA 28 MM</t>
  </si>
  <si>
    <t>LUVA PASSANTE DE COBRE SEM ANEL DE SOLDA, BOLSA 35 MM</t>
  </si>
  <si>
    <t>LUVA PASSANTE DE COBRE SEM ANEL DE SOLDA, BOLSA 42 MM</t>
  </si>
  <si>
    <t>LUVA PASSANTE DE COBRE SEM ANEL DE SOLDA, BOLSA 54 MM</t>
  </si>
  <si>
    <t>LUVA PASSANTE DE COBRE SEM ANEL DE SOLDA, BOLSA 66 MM</t>
  </si>
  <si>
    <t>BUCHA DE REDUCAO DE COBRE SEM ANEL DE SOLDA, PONTA X BOLSA, 28 X 22 MM</t>
  </si>
  <si>
    <t>BUCHA DE REDUCAO DE COBRE SEM ANEL DE SOLDA, PONTA X BOLSA, 35 X 28 MM</t>
  </si>
  <si>
    <t>TE DE COBRE SEM ANEL DE SOLDA, BOLSA X BOLSA X BOLSA, 28 MM</t>
  </si>
  <si>
    <t>TE DUPLA CURVA BRONZE/LATAO SEM ANEL DE SOLDA, ROSCA F X BOLSA X ROSCA F, 1/2" X 15 X 1/2"</t>
  </si>
  <si>
    <t>TE DUPLA CURVA BRONZE/LATAO SEM ANEL DE SOLDA, ROSCA F X BOLSA X ROSCA F, 3/4" X 22 X 3/4"</t>
  </si>
  <si>
    <t>JUNTA DE EXPANSAO DE COBRE, PONTA X PONTA, 22 MM</t>
  </si>
  <si>
    <t>JUNTA DE EXPANSAO DE COBRE, PONTA X PONTA, 28 MM</t>
  </si>
  <si>
    <t>JUNTA DE EXPANSAO BRONZE/LATAO, PONTA X PONTA, 35 MM</t>
  </si>
  <si>
    <t>JUNTA DE EXPANSAO BRONZE/LATAO, PONTA X PONTA, 42 MM</t>
  </si>
  <si>
    <t>JUNTA DE EXPANSAO BRONZE/LATAO, PONTA X PONTA, 54 MM</t>
  </si>
  <si>
    <t>JUNTA DE EXPANSAO BRONZE/LATAO, PONTA X PONTA, 66 MM</t>
  </si>
  <si>
    <t>CONECTOR/ADAPTADOR FIXO, ROSCA FEMEA, EM PLASTICO, DN 16 MM X 1/2", PARA CONEXAO COM CRIMPAGEM, EM TUBO PEX PARA INST. AGUA QUENTE/FRIA</t>
  </si>
  <si>
    <t>CONECTOR/ADAPTADOR FIXO, ROSCA FEMEA, EM PLASTICO, DN 20 MM X 3/4", PARA CONEXAO COM CRIMPAGEM, EM TUBO PEX PARA INST. AGUA QUENTE/FRIA</t>
  </si>
  <si>
    <t>CONECTOR/ADAPTADOR FIXO, ROSCA FEMEA, EM PLASTICO, DN 20 MM X 1/2", PARA CONEXAO COM CRIMPAGEM, EM TUBO PEX PARA INST. AGUA QUENTE/FRIA</t>
  </si>
  <si>
    <t>CONECTOR/ADAPTADOR FIXO, ROSCA FEMEA, EM PLASTICO, DN 25 MM X 3/4", PARA CONEXAO COM CRIMPAGEM, EM TUBO PEX PARA INST. AGUA QUENTE/FRIA</t>
  </si>
  <si>
    <t>JOELHO/COTOVELO 90 GRAUS, ROSCA FEMEA TERMINAL, METALICO, PARA CONEXAO COM ANEL DESLIZANTE, DN 16 MM X 1/2", EM TUBO PEX PARA INST. AGUA QUENTE/FRIA</t>
  </si>
  <si>
    <t>JOELHO/COTOVELO 90 GRAUS, ROSCA FEMEA TERMINAL, METALICO, PARA CONEXAO COM ANEL DESLIZANTE, DN 20 MM X 1/2", EM TUBO PEX PARA INST. AGUA QUENTE/FRIA</t>
  </si>
  <si>
    <t>JOELHO/COTOVELO 90 GRAUS, ROSCA FEMEA TERMINAL, METALICO, PARA CONEXAO COM ANEL DESLIZANTE, DN 20 MM X 3/4", EM TUBO PEX PARA INST. AGUA QUENTE/FRIA</t>
  </si>
  <si>
    <t>JOELHO/COTOVELO 90 GRAUS, ROSCA FEMEA TERMINAL, METALICO, PARA CONEXAO COM ANEL DESLIZANTE, DN 25 MM X 3/4", EM TUBO PEX PARA INST. AGUA QUENTE/FRIA</t>
  </si>
  <si>
    <t>JOELHO/COTOVELO 90 GRAUS, PLASTICO, PARA CONEXAO COM CRIMPAGEM, DN 16 MM, EM TUBO PEX PARA INST. AGUA QUENTE/FRIA</t>
  </si>
  <si>
    <t>JOELHO/COTOVELO 90 GRAUS, PLASTICO, PARA CONEXAO COM CRIMPAGEM, DN 20 MM, EM TUBO PEX PARA INST. AGUA QUENTE/FRIA</t>
  </si>
  <si>
    <t>JOELHO/COTOVELO 90 GRAUS, PLASTICO, PARA CONEXAO COM CRIMPAGEM, DN 25 MM, EM TUBO PEX PARA INST. AGUA QUENTE/FRIA</t>
  </si>
  <si>
    <t>TE METALICO, PARA CONEXAO COM ANEL DESLIZANTE, DN 16 MM, EM TUBO PEX PARA INST. AGUA QUENTE/FRIA</t>
  </si>
  <si>
    <t>TE METALICO, PARA CONEXAO COM ANEL DESLIZANTE, DN 25 MM, EM TUBO PEX PARA INST. AGUA QUENTE/FRIA</t>
  </si>
  <si>
    <t>TE ROSCA FEMEA, METALICO, PARA CONEXAO COM ANEL DESLIZANTE, DN 16 MM X 1/2", EM TUBO PEX PARA INST. AGUA QUENTE/FRIA</t>
  </si>
  <si>
    <t>TUBO MULTICAMADA PEX GAS, DN *16* MM</t>
  </si>
  <si>
    <t>CONDULETE DE ALUMINIO TIPO E, PARA ELETRODUTO ROSCAVEL DE 4", COM TAMPA CEGA</t>
  </si>
  <si>
    <t>ACO CA-50, 20,0 MM OU 25,0 MM, VERGALHAO</t>
  </si>
  <si>
    <t>MANGUEIRA CRISTAL, LISA, PVC TRANSPARENTE, 1/2" X 2 MM</t>
  </si>
  <si>
    <t>PARAFUSO FRANCES ZINCADO, DIAMETRO 1/2", COMPRIMENTO 4", COM PORCA E ARRUELA</t>
  </si>
  <si>
    <t>CHAPA DE ACO CARBONO LAMINADO A QUENTE, QUALIDADE ESTRUTURAL, BITOLA 3/16", E =4,75 MM (37,29 KG/M2)</t>
  </si>
  <si>
    <t>FITA ISOLANTE ADESIVA ANTICHAMA, USO ATE 750 V, EM ROLO DE 19 MM X 20 M</t>
  </si>
  <si>
    <t>CURVA 45 GRAUS DE COBRE SEM ANEL DE SOLDA, BOLSA X BOLSA, 35 MM</t>
  </si>
  <si>
    <t>CURVA 45 GRAUS DE COBRE SEM ANEL DE SOLDA, BOLSA X BOLSA, 42 MM</t>
  </si>
  <si>
    <t>CURVA 45 GRAUS DE COBRE SEM ANEL DE SOLDA, BOLSA X BOLSA, 54 MM</t>
  </si>
  <si>
    <t>CURVA 45 GRAUS DE COBRE SEM ANEL DE SOLDA, BOLSA X BOLSA, 66 MM</t>
  </si>
  <si>
    <t>MISTURADOR DUPLO HORIZONTAL DE ALTA TURBULÊNCIA, CAPACIDADE / VOLUME 2 X 500 LITROS, MOTORES ELÉTRICOS MÍNIMO 5 CV CADA, PARA NATA CIMENTO, ARGAMASSA E OUTROS - CHI DIURNO. AF_06/2015</t>
  </si>
  <si>
    <t>MISTURADOR DUPLO HORIZONTAL DE ALTA TURBULÊNCIA, CAPACIDADE / VOLUME 2 X 500 LITROS, MOTORES ELÉTRICOS MÍNIMO 5 CV CADA, PARA NATA CIMENTO, ARGAMASSA E OUTROS - CHP DIURNO. AF_06/2015</t>
  </si>
  <si>
    <t>BARRA ANTIPANICO DUPLA, PARA PORTA DE VIDRO, COR CINZA</t>
  </si>
  <si>
    <t>PORTAO DE CORRER EM GRADIL FIXO DE BARRA DE FERRO CHATA DE 3 X 1/4" NA VERTICAL, SEM REQUADRO, ACABAMENTO NATURAL, COM TRILHOS E ROLDANAS</t>
  </si>
  <si>
    <t>TE DE REDUCAO DE FERRO GALVANIZADO, COM ROSCA BSP, DE 1 1/2" X 3/4"</t>
  </si>
  <si>
    <t>TAMPAO FOFO SIMPLES COM BASE / REQUADRO, R-2, CLASSE A15 CARGA MAX. 1,5 T, 550 X 1100 MM (COM INSCRICAO EM RELEVO DO TIPO DE REDE)</t>
  </si>
  <si>
    <t>PORTA DE ABRIR / GIRO, EM GRADIL FERRO, COM BARRA CHATA 3 CM X 1/4", COM REQUADRO E GUARNICAO - COMPLETO - ACABAMENTO NATURAL</t>
  </si>
  <si>
    <t>TUBO ACO GALVANIZADO COM COSTURA, CLASSE MEDIA, DN 2", E = *3,65* MM, PESO *5,10* KG/M (NBR 5580)</t>
  </si>
  <si>
    <t>TUBO ACO GALVANIZADO COM COSTURA, CLASSE MEDIA, DN 1.1/4", E = *3,25* MM, PESO *3,14* KG/M (NBR 5580)</t>
  </si>
  <si>
    <t>ARAME GALVANIZADO 12 BWG, D = 2,76 MM (0,048 KG/M) OU 14 BWG, D = 2,11 MM (0,026 KG/M)</t>
  </si>
  <si>
    <t>GRELHA FOFO SIMPLES COM REQUADRO, CARGA MAXIMA 1,5 T, 200 X 1000 MM, E= *15* MM</t>
  </si>
  <si>
    <t>ARGILA EXPANDIDA, GRANULOMETRIA 2215</t>
  </si>
  <si>
    <t>MOTOBOMBA TRASH (PARA AGUA SUJA) AUTO ESCORVANTE, MOTOR GASOLINA DE 6,41 HP, DIAMETROS DE SUCCAO X RECALQUE: 3" X 3", HM/Q: 10/60 A 23/0</t>
  </si>
  <si>
    <t>BUCHA DE REDUCAO DE FERRO GALVANIZADO, COM ROSCA BSP, DE 1 1/2" X 1 1/4"</t>
  </si>
  <si>
    <t>BUCHA DE REDUCAO DE FERRO GALVANIZADO, COM ROSCA BSP, DE 2 1/2" X 1 1/2"</t>
  </si>
  <si>
    <t>BUCHA DE REDUCAO DE FERRO GALVANIZADO, COM ROSCA BSP, DE 2 1/2" X 1 1/4"</t>
  </si>
  <si>
    <t>BUCHA DE REDUCAO DE FERRO GALVANIZADO, COM ROSCA BSP, DE 2" X 1 1/4"</t>
  </si>
  <si>
    <t>PLACA / CHAPA DE GESSO ACARTONADO, STANDARD (ST), COR BRANCA, E = 15 MM, 1200 X 2400 MM (L X C)</t>
  </si>
  <si>
    <t>ESPARGIDOR DE ASFALTO PRESSURIZADO, TANQUE 6 M3 COM ISOLAÇÃO TÉRMICA, AQUECIDO COM 2 MAÇARICOS, COM BARRA ESPARGIDORA 3,60 M, MONTADO SOBRE CAMINHÃO TOCO, PBT 14.300 KG, POTÊNCIA 185 CV - CHI DIURNO. AF_05/2023</t>
  </si>
  <si>
    <t>ESPARGIDOR DE ASFALTO PRESSURIZADO, TANQUE 6 M3 COM ISOLAÇÃO TÉRMICA, AQUECIDO COM 2 MAÇARICOS, COM BARRA ESPARGIDORA 3,60 M, MONTADO SOBRE CAMINHÃO TOCO, PBT 14.300 KG, POTÊNCIA 185 CV - CHP DIURNO. AF_05/2023</t>
  </si>
  <si>
    <t>BARRA ANTIPANICO SIMPLES, CEGA EM LADO OPOSTO, COR CINZA</t>
  </si>
  <si>
    <t>PISO TATIL / PODOTATIL, LADRILHO HIDRAULICO/CONCRETO, *40 X 40* CM, E= 2,5* CM, PADRAO TATIL ALERTA OU DIRECIONAL, COR NATURAL</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</si>
  <si>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</si>
  <si>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</si>
  <si>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TERMINAL A COMPRESSAO EM COBRE ESTANHADO PARA CABO 16 MM2, 1 FURO E 1 COMPRESSAO, PARA PARAFUSO DE FIXACAO M6</t>
  </si>
  <si>
    <t>SUPORTE GUIA SIMPLES COM ROLDANA EM POLIPROPILENO PARA CHUMBAR, H = 20 CM</t>
  </si>
  <si>
    <t>CÓD SINFRA</t>
  </si>
  <si>
    <t>Serviços Sob Demanda</t>
  </si>
  <si>
    <t>02.01</t>
  </si>
  <si>
    <t>Civil e Hidrossanitário</t>
  </si>
  <si>
    <t>02.01.01</t>
  </si>
  <si>
    <t>02.01.02</t>
  </si>
  <si>
    <t>02.01.03</t>
  </si>
  <si>
    <t>02.01.04</t>
  </si>
  <si>
    <t>02.01.05</t>
  </si>
  <si>
    <t>02.01.06</t>
  </si>
  <si>
    <t>02.01.07</t>
  </si>
  <si>
    <t>02.01.08</t>
  </si>
  <si>
    <t>02.01.09</t>
  </si>
  <si>
    <t>02.01.10</t>
  </si>
  <si>
    <t>02.01.11</t>
  </si>
  <si>
    <t>02.01.12</t>
  </si>
  <si>
    <t>02.01.13</t>
  </si>
  <si>
    <t>02.01.14</t>
  </si>
  <si>
    <t>02.01.15</t>
  </si>
  <si>
    <t>02.01.16</t>
  </si>
  <si>
    <t>02.01.17</t>
  </si>
  <si>
    <t>02.01.18</t>
  </si>
  <si>
    <t>02.01.19</t>
  </si>
  <si>
    <t>02.01.20</t>
  </si>
  <si>
    <t>02.01.21</t>
  </si>
  <si>
    <t>02.01.22</t>
  </si>
  <si>
    <t>02.01.23</t>
  </si>
  <si>
    <t>02.01.24</t>
  </si>
  <si>
    <t>02.01.25</t>
  </si>
  <si>
    <t>02.01.26</t>
  </si>
  <si>
    <t>02.01.27</t>
  </si>
  <si>
    <t>02.01.28</t>
  </si>
  <si>
    <t>02.01.29</t>
  </si>
  <si>
    <t>02.01.30</t>
  </si>
  <si>
    <t>02.01.31</t>
  </si>
  <si>
    <t>02.01.32</t>
  </si>
  <si>
    <t>02.01.33</t>
  </si>
  <si>
    <t>02.01.34</t>
  </si>
  <si>
    <t>02.01.35</t>
  </si>
  <si>
    <t>02.01.36</t>
  </si>
  <si>
    <t>02.01.37</t>
  </si>
  <si>
    <t>02.01.38</t>
  </si>
  <si>
    <t>02.01.39</t>
  </si>
  <si>
    <t>02.01.40</t>
  </si>
  <si>
    <t>02.01.41</t>
  </si>
  <si>
    <t>02.01.42</t>
  </si>
  <si>
    <t>02.01.43</t>
  </si>
  <si>
    <t>02.01.44</t>
  </si>
  <si>
    <t>02.01.45</t>
  </si>
  <si>
    <t>02.01.46</t>
  </si>
  <si>
    <t>02.01.47</t>
  </si>
  <si>
    <t>02.01.48</t>
  </si>
  <si>
    <t>02.01.49</t>
  </si>
  <si>
    <t>02.01.50</t>
  </si>
  <si>
    <t>02.01.51</t>
  </si>
  <si>
    <t>02.01.52</t>
  </si>
  <si>
    <t>02.01.53</t>
  </si>
  <si>
    <t>02.01.54</t>
  </si>
  <si>
    <t>02.01.55</t>
  </si>
  <si>
    <t>02.01.56</t>
  </si>
  <si>
    <t>02.01.57</t>
  </si>
  <si>
    <t>02.01.58</t>
  </si>
  <si>
    <t>02.01.59</t>
  </si>
  <si>
    <t>02.01.60</t>
  </si>
  <si>
    <t>02.01.61</t>
  </si>
  <si>
    <t>02.01.62</t>
  </si>
  <si>
    <t>02.01.63</t>
  </si>
  <si>
    <t>02.01.64</t>
  </si>
  <si>
    <t>02.01.65</t>
  </si>
  <si>
    <t>02.01.66</t>
  </si>
  <si>
    <t>02.01.67</t>
  </si>
  <si>
    <t>02.01.68</t>
  </si>
  <si>
    <t>02.01.69</t>
  </si>
  <si>
    <t>02.01.70</t>
  </si>
  <si>
    <t>02.01.71</t>
  </si>
  <si>
    <t>02.01.72</t>
  </si>
  <si>
    <t>02.01.73</t>
  </si>
  <si>
    <t>02.01.74</t>
  </si>
  <si>
    <t>02.01.75</t>
  </si>
  <si>
    <t>02.01.76</t>
  </si>
  <si>
    <t>02.01.77</t>
  </si>
  <si>
    <t>02.01.78</t>
  </si>
  <si>
    <t>02.01.79</t>
  </si>
  <si>
    <t>02.01.80</t>
  </si>
  <si>
    <t>02.01.81</t>
  </si>
  <si>
    <t>02.01.82</t>
  </si>
  <si>
    <t>02.01.83</t>
  </si>
  <si>
    <t>02.01.84</t>
  </si>
  <si>
    <t>02.01.85</t>
  </si>
  <si>
    <t>02.01.86</t>
  </si>
  <si>
    <t>02.01.87</t>
  </si>
  <si>
    <t>02.01.88</t>
  </si>
  <si>
    <t>02.01.89</t>
  </si>
  <si>
    <t>02.01.90</t>
  </si>
  <si>
    <t>02.01.91</t>
  </si>
  <si>
    <t>02.01.92</t>
  </si>
  <si>
    <t>02.01.93</t>
  </si>
  <si>
    <t>02.01.94</t>
  </si>
  <si>
    <t>02.01.95</t>
  </si>
  <si>
    <t>02.01.96</t>
  </si>
  <si>
    <t>02.01.97</t>
  </si>
  <si>
    <t>02.01.98</t>
  </si>
  <si>
    <t>02.01.99</t>
  </si>
  <si>
    <t>02.01.100</t>
  </si>
  <si>
    <t>02.01.101</t>
  </si>
  <si>
    <t>02.01.102</t>
  </si>
  <si>
    <t>02.01.103</t>
  </si>
  <si>
    <t>02.01.104</t>
  </si>
  <si>
    <t>02.01.105</t>
  </si>
  <si>
    <t>02.01.106</t>
  </si>
  <si>
    <t>02.01.107</t>
  </si>
  <si>
    <t>02.01.108</t>
  </si>
  <si>
    <t>02.01.109</t>
  </si>
  <si>
    <t>02.01.110</t>
  </si>
  <si>
    <t>02.01.111</t>
  </si>
  <si>
    <t>02.01.112</t>
  </si>
  <si>
    <t>02.01.113</t>
  </si>
  <si>
    <t>02.01.114</t>
  </si>
  <si>
    <t>02.01.115</t>
  </si>
  <si>
    <t>02.01.116</t>
  </si>
  <si>
    <t>02.01.117</t>
  </si>
  <si>
    <t>02.01.118</t>
  </si>
  <si>
    <t>02.01.119</t>
  </si>
  <si>
    <t>02.01.120</t>
  </si>
  <si>
    <t>02.01.121</t>
  </si>
  <si>
    <t>02.01.122</t>
  </si>
  <si>
    <t>02.01.123</t>
  </si>
  <si>
    <t>02.01.124</t>
  </si>
  <si>
    <t>02.01.125</t>
  </si>
  <si>
    <t>02.01.126</t>
  </si>
  <si>
    <t>02.01.127</t>
  </si>
  <si>
    <t>02.01.128</t>
  </si>
  <si>
    <t>02.01.129</t>
  </si>
  <si>
    <t>02.01.130</t>
  </si>
  <si>
    <t>02.01.131</t>
  </si>
  <si>
    <t>02.01.132</t>
  </si>
  <si>
    <t>02.01.133</t>
  </si>
  <si>
    <t>02.01.134</t>
  </si>
  <si>
    <t>02.01.135</t>
  </si>
  <si>
    <t>02.01.136</t>
  </si>
  <si>
    <t>02.01.137</t>
  </si>
  <si>
    <t>02.01.138</t>
  </si>
  <si>
    <t>02.01.139</t>
  </si>
  <si>
    <t>02.01.140</t>
  </si>
  <si>
    <t>02.01.141</t>
  </si>
  <si>
    <t>02.01.142</t>
  </si>
  <si>
    <t>02.01.143</t>
  </si>
  <si>
    <t>02.01.144</t>
  </si>
  <si>
    <t>02.01.145</t>
  </si>
  <si>
    <t>02.01.146</t>
  </si>
  <si>
    <t>02.01.147</t>
  </si>
  <si>
    <t>02.01.148</t>
  </si>
  <si>
    <t>02.01.149</t>
  </si>
  <si>
    <t>02.01.150</t>
  </si>
  <si>
    <t>02.01.151</t>
  </si>
  <si>
    <t>02.01.152</t>
  </si>
  <si>
    <t>02.01.153</t>
  </si>
  <si>
    <t>02.01.154</t>
  </si>
  <si>
    <t>02.01.155</t>
  </si>
  <si>
    <t>02.01.156</t>
  </si>
  <si>
    <t>02.01.157</t>
  </si>
  <si>
    <t>02.01.158</t>
  </si>
  <si>
    <t>02.01.159</t>
  </si>
  <si>
    <t>02.01.160</t>
  </si>
  <si>
    <t>02.01.161</t>
  </si>
  <si>
    <t>02.01.162</t>
  </si>
  <si>
    <t>02.01.163</t>
  </si>
  <si>
    <t>02.01.164</t>
  </si>
  <si>
    <t>02.01.165</t>
  </si>
  <si>
    <t>02.01.166</t>
  </si>
  <si>
    <t>02.01.167</t>
  </si>
  <si>
    <t>02.01.168</t>
  </si>
  <si>
    <t>02.01.169</t>
  </si>
  <si>
    <t>02.01.170</t>
  </si>
  <si>
    <t>02.01.171</t>
  </si>
  <si>
    <t>02.01.172</t>
  </si>
  <si>
    <t>02.01.173</t>
  </si>
  <si>
    <t>02.01.174</t>
  </si>
  <si>
    <t>02.01.175</t>
  </si>
  <si>
    <t>02.01.176</t>
  </si>
  <si>
    <t>02.01.177</t>
  </si>
  <si>
    <t>02.01.178</t>
  </si>
  <si>
    <t>02.01.179</t>
  </si>
  <si>
    <t>02.01.180</t>
  </si>
  <si>
    <t>02.01.181</t>
  </si>
  <si>
    <t>02.01.182</t>
  </si>
  <si>
    <t>02.01.183</t>
  </si>
  <si>
    <t>02.01.184</t>
  </si>
  <si>
    <t>02.01.185</t>
  </si>
  <si>
    <t>02.01.186</t>
  </si>
  <si>
    <t>02.01.187</t>
  </si>
  <si>
    <t>02.01.188</t>
  </si>
  <si>
    <t>02.01.189</t>
  </si>
  <si>
    <t>02.01.190</t>
  </si>
  <si>
    <t>02.01.191</t>
  </si>
  <si>
    <t>02.01.192</t>
  </si>
  <si>
    <t>02.01.193</t>
  </si>
  <si>
    <t>02.01.194</t>
  </si>
  <si>
    <t>02.01.195</t>
  </si>
  <si>
    <t>02.01.196</t>
  </si>
  <si>
    <t>02.01.197</t>
  </si>
  <si>
    <t>02.01.198</t>
  </si>
  <si>
    <t>02.01.199</t>
  </si>
  <si>
    <t>02.01.200</t>
  </si>
  <si>
    <t>02.01.201</t>
  </si>
  <si>
    <t>02.01.202</t>
  </si>
  <si>
    <t>02.01.203</t>
  </si>
  <si>
    <t>02.01.204</t>
  </si>
  <si>
    <t>02.01.205</t>
  </si>
  <si>
    <t>02.01.206</t>
  </si>
  <si>
    <t>02.01.207</t>
  </si>
  <si>
    <t>02.01.208</t>
  </si>
  <si>
    <t>02.01.209</t>
  </si>
  <si>
    <t>02.01.210</t>
  </si>
  <si>
    <t>02.01.211</t>
  </si>
  <si>
    <t>02.01.212</t>
  </si>
  <si>
    <t>02.01.213</t>
  </si>
  <si>
    <t>02.01.214</t>
  </si>
  <si>
    <t>02.01.215</t>
  </si>
  <si>
    <t>02.01.216</t>
  </si>
  <si>
    <t>02.01.217</t>
  </si>
  <si>
    <t>02.01.218</t>
  </si>
  <si>
    <t>02.01.219</t>
  </si>
  <si>
    <t>02.01.220</t>
  </si>
  <si>
    <t>02.01.221</t>
  </si>
  <si>
    <t>02.01.222</t>
  </si>
  <si>
    <t>02.01.223</t>
  </si>
  <si>
    <t>02.01.224</t>
  </si>
  <si>
    <t>02.01.225</t>
  </si>
  <si>
    <t>02.01.226</t>
  </si>
  <si>
    <t>02.01.227</t>
  </si>
  <si>
    <t>02.01.228</t>
  </si>
  <si>
    <t>02.01.229</t>
  </si>
  <si>
    <t>02.01.230</t>
  </si>
  <si>
    <t>02.01.231</t>
  </si>
  <si>
    <t>02.01.232</t>
  </si>
  <si>
    <t>02.01.233</t>
  </si>
  <si>
    <t>02.01.234</t>
  </si>
  <si>
    <t>02.01.235</t>
  </si>
  <si>
    <t>02.01.236</t>
  </si>
  <si>
    <t>02.01.237</t>
  </si>
  <si>
    <t>02.01.238</t>
  </si>
  <si>
    <t>02.01.239</t>
  </si>
  <si>
    <t>02.01.240</t>
  </si>
  <si>
    <t>02.01.241</t>
  </si>
  <si>
    <t>02.01.242</t>
  </si>
  <si>
    <t>02.01.243</t>
  </si>
  <si>
    <t>02.01.244</t>
  </si>
  <si>
    <t>02.01.245</t>
  </si>
  <si>
    <t>02.01.246</t>
  </si>
  <si>
    <t>02.01.247</t>
  </si>
  <si>
    <t>02.01.248</t>
  </si>
  <si>
    <t>02.01.249</t>
  </si>
  <si>
    <t>02.01.250</t>
  </si>
  <si>
    <t>02.01.251</t>
  </si>
  <si>
    <t>02.01.252</t>
  </si>
  <si>
    <t>02.01.253</t>
  </si>
  <si>
    <t>02.01.254</t>
  </si>
  <si>
    <t>02.01.255</t>
  </si>
  <si>
    <t>02.01.256</t>
  </si>
  <si>
    <t>02.01.257</t>
  </si>
  <si>
    <t>02.01.258</t>
  </si>
  <si>
    <t>02.01.259</t>
  </si>
  <si>
    <t>02.01.260</t>
  </si>
  <si>
    <t>02.01.261</t>
  </si>
  <si>
    <t>02.01.262</t>
  </si>
  <si>
    <t>02.01.263</t>
  </si>
  <si>
    <t>02.01.264</t>
  </si>
  <si>
    <t>02.01.265</t>
  </si>
  <si>
    <t>02.01.266</t>
  </si>
  <si>
    <t>02.01.267</t>
  </si>
  <si>
    <t>02.01.268</t>
  </si>
  <si>
    <t>02.01.269</t>
  </si>
  <si>
    <t>02.01.270</t>
  </si>
  <si>
    <t>02.01.271</t>
  </si>
  <si>
    <t>02.01.272</t>
  </si>
  <si>
    <t>02.01.273</t>
  </si>
  <si>
    <t>02.01.274</t>
  </si>
  <si>
    <t>02.01.275</t>
  </si>
  <si>
    <t>02.01.276</t>
  </si>
  <si>
    <t>02.01.277</t>
  </si>
  <si>
    <t>02.01.278</t>
  </si>
  <si>
    <t>02.01.279</t>
  </si>
  <si>
    <t>02.01.280</t>
  </si>
  <si>
    <t>02.01.281</t>
  </si>
  <si>
    <t>02.01.282</t>
  </si>
  <si>
    <t>02.01.283</t>
  </si>
  <si>
    <t>02.01.284</t>
  </si>
  <si>
    <t>02.01.285</t>
  </si>
  <si>
    <t>02.01.286</t>
  </si>
  <si>
    <t>02.01.287</t>
  </si>
  <si>
    <t>02.01.288</t>
  </si>
  <si>
    <t>02.01.289</t>
  </si>
  <si>
    <t>02.01.290</t>
  </si>
  <si>
    <t>02.01.291</t>
  </si>
  <si>
    <t>02.01.292</t>
  </si>
  <si>
    <t>02.01.293</t>
  </si>
  <si>
    <t>02.01.294</t>
  </si>
  <si>
    <t>02.01.295</t>
  </si>
  <si>
    <t>02.01.296</t>
  </si>
  <si>
    <t>02.01.297</t>
  </si>
  <si>
    <t>02.01.298</t>
  </si>
  <si>
    <t>02.01.299</t>
  </si>
  <si>
    <t>02.01.300</t>
  </si>
  <si>
    <t>02.01.301</t>
  </si>
  <si>
    <t>02.01.302</t>
  </si>
  <si>
    <t>02.01.303</t>
  </si>
  <si>
    <t>02.01.304</t>
  </si>
  <si>
    <t>02.01.305</t>
  </si>
  <si>
    <t>02.01.306</t>
  </si>
  <si>
    <t>02.01.307</t>
  </si>
  <si>
    <t>02.01.308</t>
  </si>
  <si>
    <t>02.01.309</t>
  </si>
  <si>
    <t>02.01.310</t>
  </si>
  <si>
    <t>02.01.311</t>
  </si>
  <si>
    <t>02.01.312</t>
  </si>
  <si>
    <t>02.01.313</t>
  </si>
  <si>
    <t>02.01.314</t>
  </si>
  <si>
    <t>02.01.315</t>
  </si>
  <si>
    <t>02.01.316</t>
  </si>
  <si>
    <t>02.01.317</t>
  </si>
  <si>
    <t>02.01.318</t>
  </si>
  <si>
    <t>02.01.319</t>
  </si>
  <si>
    <t>02.01.320</t>
  </si>
  <si>
    <t>02.01.321</t>
  </si>
  <si>
    <t>02.02</t>
  </si>
  <si>
    <t>Elétrico, Dados e Rede</t>
  </si>
  <si>
    <t>02.02.01</t>
  </si>
  <si>
    <t>02.02.02</t>
  </si>
  <si>
    <t>02.02.03</t>
  </si>
  <si>
    <t>02.02.04</t>
  </si>
  <si>
    <t>02.02.05</t>
  </si>
  <si>
    <t>02.02.06</t>
  </si>
  <si>
    <t>02.02.07</t>
  </si>
  <si>
    <t>02.02.08</t>
  </si>
  <si>
    <t>02.02.09</t>
  </si>
  <si>
    <t>02.02.10</t>
  </si>
  <si>
    <t>02.02.11</t>
  </si>
  <si>
    <t>02.02.12</t>
  </si>
  <si>
    <t>02.02.13</t>
  </si>
  <si>
    <t>02.02.14</t>
  </si>
  <si>
    <t>02.02.15</t>
  </si>
  <si>
    <t>02.02.16</t>
  </si>
  <si>
    <t>02.02.17</t>
  </si>
  <si>
    <t>02.02.18</t>
  </si>
  <si>
    <t>02.02.19</t>
  </si>
  <si>
    <t>02.02.20</t>
  </si>
  <si>
    <t>02.02.21</t>
  </si>
  <si>
    <t>02.02.22</t>
  </si>
  <si>
    <t>02.02.23</t>
  </si>
  <si>
    <t>02.02.24</t>
  </si>
  <si>
    <t>02.02.25</t>
  </si>
  <si>
    <t>02.02.26</t>
  </si>
  <si>
    <t>02.02.27</t>
  </si>
  <si>
    <t>02.02.28</t>
  </si>
  <si>
    <t>02.02.29</t>
  </si>
  <si>
    <t>02.02.30</t>
  </si>
  <si>
    <t>02.02.31</t>
  </si>
  <si>
    <t>02.02.32</t>
  </si>
  <si>
    <t>02.02.33</t>
  </si>
  <si>
    <t>02.02.34</t>
  </si>
  <si>
    <t>02.02.35</t>
  </si>
  <si>
    <t>02.02.36</t>
  </si>
  <si>
    <t>02.02.37</t>
  </si>
  <si>
    <t>02.02.38</t>
  </si>
  <si>
    <t>02.02.39</t>
  </si>
  <si>
    <t>02.02.40</t>
  </si>
  <si>
    <t>02.02.41</t>
  </si>
  <si>
    <t>02.02.42</t>
  </si>
  <si>
    <t>02.02.43</t>
  </si>
  <si>
    <t>02.02.44</t>
  </si>
  <si>
    <t>02.02.45</t>
  </si>
  <si>
    <t>02.02.46</t>
  </si>
  <si>
    <t>02.02.47</t>
  </si>
  <si>
    <t>02.02.48</t>
  </si>
  <si>
    <t>02.02.49</t>
  </si>
  <si>
    <t>02.02.50</t>
  </si>
  <si>
    <t>02.02.51</t>
  </si>
  <si>
    <t>02.02.52</t>
  </si>
  <si>
    <t>02.02.53</t>
  </si>
  <si>
    <t>02.02.54</t>
  </si>
  <si>
    <t>02.02.55</t>
  </si>
  <si>
    <t>02.02.56</t>
  </si>
  <si>
    <t>02.02.57</t>
  </si>
  <si>
    <t>02.02.58</t>
  </si>
  <si>
    <t>02.02.59</t>
  </si>
  <si>
    <t>02.02.60</t>
  </si>
  <si>
    <t>02.02.61</t>
  </si>
  <si>
    <t>02.02.62</t>
  </si>
  <si>
    <t>02.02.63</t>
  </si>
  <si>
    <t>02.02.64</t>
  </si>
  <si>
    <t>02.02.65</t>
  </si>
  <si>
    <t>02.02.66</t>
  </si>
  <si>
    <t>02.02.67</t>
  </si>
  <si>
    <t>02.02.68</t>
  </si>
  <si>
    <t>02.02.69</t>
  </si>
  <si>
    <t>02.02.70</t>
  </si>
  <si>
    <t>02.02.71</t>
  </si>
  <si>
    <t>02.02.72</t>
  </si>
  <si>
    <t>02.02.73</t>
  </si>
  <si>
    <t>02.02.74</t>
  </si>
  <si>
    <t>02.02.75</t>
  </si>
  <si>
    <t>02.02.76</t>
  </si>
  <si>
    <t>02.02.77</t>
  </si>
  <si>
    <t>02.02.78</t>
  </si>
  <si>
    <t>02.02.79</t>
  </si>
  <si>
    <t>02.02.80</t>
  </si>
  <si>
    <t>02.02.81</t>
  </si>
  <si>
    <t>02.02.82</t>
  </si>
  <si>
    <t>02.02.83</t>
  </si>
  <si>
    <t>02.02.84</t>
  </si>
  <si>
    <t>02.02.85</t>
  </si>
  <si>
    <t>02.02.86</t>
  </si>
  <si>
    <t>02.02.87</t>
  </si>
  <si>
    <t>02.02.88</t>
  </si>
  <si>
    <t>02.02.89</t>
  </si>
  <si>
    <t>02.02.90</t>
  </si>
  <si>
    <t>02.02.91</t>
  </si>
  <si>
    <t>02.02.92</t>
  </si>
  <si>
    <t>02.02.93</t>
  </si>
  <si>
    <t>02.02.94</t>
  </si>
  <si>
    <t>02.02.95</t>
  </si>
  <si>
    <t>02.02.96</t>
  </si>
  <si>
    <t>02.02.97</t>
  </si>
  <si>
    <t>02.02.98</t>
  </si>
  <si>
    <t>02.02.99</t>
  </si>
  <si>
    <t>02.02.100</t>
  </si>
  <si>
    <t>02.02.101</t>
  </si>
  <si>
    <t>02.03</t>
  </si>
  <si>
    <t>Climatização</t>
  </si>
  <si>
    <t>02.03.01</t>
  </si>
  <si>
    <t>02.03.02</t>
  </si>
  <si>
    <t>02.03.03</t>
  </si>
  <si>
    <t>02.03.04</t>
  </si>
  <si>
    <t>02.03.05</t>
  </si>
  <si>
    <t>02.03.06</t>
  </si>
  <si>
    <t>02.03.07</t>
  </si>
  <si>
    <t>02.03.08</t>
  </si>
  <si>
    <t>02.03.09</t>
  </si>
  <si>
    <t>02.03.10</t>
  </si>
  <si>
    <t>02.03.11</t>
  </si>
  <si>
    <t>02.03.12</t>
  </si>
  <si>
    <t>02.03.13</t>
  </si>
  <si>
    <t>02.03.14</t>
  </si>
  <si>
    <t>02.03.15</t>
  </si>
  <si>
    <t>02.03.16</t>
  </si>
  <si>
    <t>02.03.17</t>
  </si>
  <si>
    <t>02.03.18</t>
  </si>
  <si>
    <t>02.03.19</t>
  </si>
  <si>
    <t>02.03.20</t>
  </si>
  <si>
    <t>02.03.21</t>
  </si>
  <si>
    <t>02.03.22</t>
  </si>
  <si>
    <t>02.03.23</t>
  </si>
  <si>
    <t>02.03.24</t>
  </si>
  <si>
    <t>02.03.25</t>
  </si>
  <si>
    <t>02.03.26</t>
  </si>
  <si>
    <t>02.03.27</t>
  </si>
  <si>
    <t>02.03.28</t>
  </si>
  <si>
    <t>02.03.29</t>
  </si>
  <si>
    <t>02.03.30</t>
  </si>
  <si>
    <t>02.03.31</t>
  </si>
  <si>
    <t>02.03.32</t>
  </si>
  <si>
    <t>02.03.33</t>
  </si>
  <si>
    <t>02.03.34</t>
  </si>
  <si>
    <t>02.03.35</t>
  </si>
  <si>
    <t>02.03.36</t>
  </si>
  <si>
    <t>02.03.37</t>
  </si>
  <si>
    <t>02.03.38</t>
  </si>
  <si>
    <t>02.03.39</t>
  </si>
  <si>
    <t>02.03.40</t>
  </si>
  <si>
    <t>02.03.41</t>
  </si>
  <si>
    <t>02.03.42</t>
  </si>
  <si>
    <t>02.03.43</t>
  </si>
  <si>
    <t>02.03.44</t>
  </si>
  <si>
    <t>02.03.45</t>
  </si>
  <si>
    <t>02.03.46</t>
  </si>
  <si>
    <t>02.03.47</t>
  </si>
  <si>
    <t>02.03.48</t>
  </si>
  <si>
    <t>02.03.49</t>
  </si>
  <si>
    <t>02.03.50</t>
  </si>
  <si>
    <t>02.03.51</t>
  </si>
  <si>
    <t>02.03.52</t>
  </si>
  <si>
    <t>02.03.53</t>
  </si>
  <si>
    <t>02.03.54</t>
  </si>
  <si>
    <t>02.03.55</t>
  </si>
  <si>
    <t>02.03.56</t>
  </si>
  <si>
    <t>02.03.57</t>
  </si>
  <si>
    <t>02.03.58</t>
  </si>
  <si>
    <t>02.03.59</t>
  </si>
  <si>
    <t>02.03.60</t>
  </si>
  <si>
    <t>02.03.61</t>
  </si>
  <si>
    <t>02.03.62</t>
  </si>
  <si>
    <t>02.03.63</t>
  </si>
  <si>
    <t>02.03.64</t>
  </si>
  <si>
    <t>02.03.65</t>
  </si>
  <si>
    <t>02.03.66</t>
  </si>
  <si>
    <t>02.03.67</t>
  </si>
  <si>
    <t>02.03.68</t>
  </si>
  <si>
    <t>02.03.69</t>
  </si>
  <si>
    <t>Materiais e Insumos</t>
  </si>
  <si>
    <t>03.01</t>
  </si>
  <si>
    <t>Civil</t>
  </si>
  <si>
    <t>03.01.01</t>
  </si>
  <si>
    <t>03.01.02</t>
  </si>
  <si>
    <t>03.01.03</t>
  </si>
  <si>
    <t>03.01.04</t>
  </si>
  <si>
    <t>03.01.05</t>
  </si>
  <si>
    <t>03.01.06</t>
  </si>
  <si>
    <t>03.01.07</t>
  </si>
  <si>
    <t>03.01.08</t>
  </si>
  <si>
    <t>03.01.09</t>
  </si>
  <si>
    <t>03.01.10</t>
  </si>
  <si>
    <t>03.01.11</t>
  </si>
  <si>
    <t>03.01.12</t>
  </si>
  <si>
    <t>03.01.13</t>
  </si>
  <si>
    <t>03.01.14</t>
  </si>
  <si>
    <t>03.01.15</t>
  </si>
  <si>
    <t>03.01.16</t>
  </si>
  <si>
    <t>03.01.17</t>
  </si>
  <si>
    <t>03.01.18</t>
  </si>
  <si>
    <t>03.01.19</t>
  </si>
  <si>
    <t>03.01.20</t>
  </si>
  <si>
    <t>03.01.21</t>
  </si>
  <si>
    <t>03.01.22</t>
  </si>
  <si>
    <t>03.01.23</t>
  </si>
  <si>
    <t>03.01.24</t>
  </si>
  <si>
    <t>03.01.25</t>
  </si>
  <si>
    <t>03.01.26</t>
  </si>
  <si>
    <t>03.01.27</t>
  </si>
  <si>
    <t>03.01.28</t>
  </si>
  <si>
    <t>03.01.29</t>
  </si>
  <si>
    <t>03.01.30</t>
  </si>
  <si>
    <t>03.01.31</t>
  </si>
  <si>
    <t>03.01.32</t>
  </si>
  <si>
    <t>03.01.33</t>
  </si>
  <si>
    <t>03.01.34</t>
  </si>
  <si>
    <t>03.01.35</t>
  </si>
  <si>
    <t>03.01.36</t>
  </si>
  <si>
    <t>03.02</t>
  </si>
  <si>
    <t>Hidrossanitários</t>
  </si>
  <si>
    <t>03.02.01</t>
  </si>
  <si>
    <t>03.02.02</t>
  </si>
  <si>
    <t>03.02.03</t>
  </si>
  <si>
    <t>03.02.04</t>
  </si>
  <si>
    <t>03.02.05</t>
  </si>
  <si>
    <t>03.02.06</t>
  </si>
  <si>
    <t>03.02.07</t>
  </si>
  <si>
    <t>03.02.08</t>
  </si>
  <si>
    <t>03.02.09</t>
  </si>
  <si>
    <t>03.02.10</t>
  </si>
  <si>
    <t>03.02.11</t>
  </si>
  <si>
    <t>03.02.12</t>
  </si>
  <si>
    <t>03.02.13</t>
  </si>
  <si>
    <t>03.02.14</t>
  </si>
  <si>
    <t>03.02.15</t>
  </si>
  <si>
    <t>03.02.16</t>
  </si>
  <si>
    <t>03.02.17</t>
  </si>
  <si>
    <t>03.02.18</t>
  </si>
  <si>
    <t>03.02.19</t>
  </si>
  <si>
    <t>03.02.20</t>
  </si>
  <si>
    <t>03.02.21</t>
  </si>
  <si>
    <t>03.02.22</t>
  </si>
  <si>
    <t>03.02.23</t>
  </si>
  <si>
    <t>03.02.24</t>
  </si>
  <si>
    <t>03.02.25</t>
  </si>
  <si>
    <t>03.02.26</t>
  </si>
  <si>
    <t>03.02.27</t>
  </si>
  <si>
    <t>03.02.28</t>
  </si>
  <si>
    <t>03.02.29</t>
  </si>
  <si>
    <t>03.02.30</t>
  </si>
  <si>
    <t>03.02.31</t>
  </si>
  <si>
    <t>03.02.32</t>
  </si>
  <si>
    <t>03.02.33</t>
  </si>
  <si>
    <t>03.02.34</t>
  </si>
  <si>
    <t>03.02.35</t>
  </si>
  <si>
    <t>03.02.36</t>
  </si>
  <si>
    <t>03.02.37</t>
  </si>
  <si>
    <t>03.02.38</t>
  </si>
  <si>
    <t>03.02.39</t>
  </si>
  <si>
    <t>03.02.40</t>
  </si>
  <si>
    <t>03.02.41</t>
  </si>
  <si>
    <t>03.02.42</t>
  </si>
  <si>
    <t>03.02.43</t>
  </si>
  <si>
    <t>03.02.44</t>
  </si>
  <si>
    <t>03.02.45</t>
  </si>
  <si>
    <t>03.02.46</t>
  </si>
  <si>
    <t>03.02.47</t>
  </si>
  <si>
    <t>03.02.48</t>
  </si>
  <si>
    <t>03.02.49</t>
  </si>
  <si>
    <t>03.02.50</t>
  </si>
  <si>
    <t>03.02.51</t>
  </si>
  <si>
    <t>03.02.52</t>
  </si>
  <si>
    <t>03.02.53</t>
  </si>
  <si>
    <t>03.02.54</t>
  </si>
  <si>
    <t>03.02.55</t>
  </si>
  <si>
    <t>03.02.56</t>
  </si>
  <si>
    <t>03.02.57</t>
  </si>
  <si>
    <t>03.02.58</t>
  </si>
  <si>
    <t>03.02.59</t>
  </si>
  <si>
    <t>03.02.60</t>
  </si>
  <si>
    <t>03.02.61</t>
  </si>
  <si>
    <t>03.02.62</t>
  </si>
  <si>
    <t>03.02.63</t>
  </si>
  <si>
    <t>03.02.64</t>
  </si>
  <si>
    <t>03.02.65</t>
  </si>
  <si>
    <t>03.02.66</t>
  </si>
  <si>
    <t>03.02.67</t>
  </si>
  <si>
    <t>03.02.68</t>
  </si>
  <si>
    <t>03.02.69</t>
  </si>
  <si>
    <t>03.02.70</t>
  </si>
  <si>
    <t>03.02.71</t>
  </si>
  <si>
    <t>03.02.72</t>
  </si>
  <si>
    <t>03.02.73</t>
  </si>
  <si>
    <t>03.02.74</t>
  </si>
  <si>
    <t>03.02.75</t>
  </si>
  <si>
    <t>03.02.76</t>
  </si>
  <si>
    <t>03.02.77</t>
  </si>
  <si>
    <t>03.02.78</t>
  </si>
  <si>
    <t>03.02.79</t>
  </si>
  <si>
    <t>03.02.80</t>
  </si>
  <si>
    <t>03.02.81</t>
  </si>
  <si>
    <t>03.02.82</t>
  </si>
  <si>
    <t>03.02.83</t>
  </si>
  <si>
    <t>03.02.84</t>
  </si>
  <si>
    <t>03.02.85</t>
  </si>
  <si>
    <t>03.02.86</t>
  </si>
  <si>
    <t>03.02.87</t>
  </si>
  <si>
    <t>03.02.88</t>
  </si>
  <si>
    <t>03.02.89</t>
  </si>
  <si>
    <t>03.02.90</t>
  </si>
  <si>
    <t>03.02.91</t>
  </si>
  <si>
    <t>03.02.92</t>
  </si>
  <si>
    <t>03.02.93</t>
  </si>
  <si>
    <t>03.02.94</t>
  </si>
  <si>
    <t>03.02.95</t>
  </si>
  <si>
    <t>03.02.96</t>
  </si>
  <si>
    <t>03.02.97</t>
  </si>
  <si>
    <t>03.02.98</t>
  </si>
  <si>
    <t>03.02.99</t>
  </si>
  <si>
    <t>03.02.100</t>
  </si>
  <si>
    <t>03.02.101</t>
  </si>
  <si>
    <t>03.02.102</t>
  </si>
  <si>
    <t>03.02.103</t>
  </si>
  <si>
    <t>03.02.104</t>
  </si>
  <si>
    <t>03.02.105</t>
  </si>
  <si>
    <t>03.02.106</t>
  </si>
  <si>
    <t>03.02.107</t>
  </si>
  <si>
    <t>03.02.108</t>
  </si>
  <si>
    <t>03.02.109</t>
  </si>
  <si>
    <t>03.02.110</t>
  </si>
  <si>
    <t>03.02.111</t>
  </si>
  <si>
    <t>03.02.112</t>
  </si>
  <si>
    <t>03.02.113</t>
  </si>
  <si>
    <t>03.02.114</t>
  </si>
  <si>
    <t>03.02.115</t>
  </si>
  <si>
    <t>03.02.116</t>
  </si>
  <si>
    <t>03.02.117</t>
  </si>
  <si>
    <t>03.02.118</t>
  </si>
  <si>
    <t>03.02.119</t>
  </si>
  <si>
    <t>03.02.120</t>
  </si>
  <si>
    <t>03.02.121</t>
  </si>
  <si>
    <t>03.02.122</t>
  </si>
  <si>
    <t>03.02.123</t>
  </si>
  <si>
    <t>03.02.124</t>
  </si>
  <si>
    <t>03.02.125</t>
  </si>
  <si>
    <t>03.02.126</t>
  </si>
  <si>
    <t>03.02.127</t>
  </si>
  <si>
    <t>03.02.128</t>
  </si>
  <si>
    <t>03.02.129</t>
  </si>
  <si>
    <t>03.02.130</t>
  </si>
  <si>
    <t>03.02.131</t>
  </si>
  <si>
    <t>03.02.132</t>
  </si>
  <si>
    <t>03.02.133</t>
  </si>
  <si>
    <t>03.02.134</t>
  </si>
  <si>
    <t>03.02.135</t>
  </si>
  <si>
    <t>03.02.136</t>
  </si>
  <si>
    <t>03.02.137</t>
  </si>
  <si>
    <t>03.02.138</t>
  </si>
  <si>
    <t>03.02.139</t>
  </si>
  <si>
    <t>03.02.140</t>
  </si>
  <si>
    <t>03.02.141</t>
  </si>
  <si>
    <t>03.02.142</t>
  </si>
  <si>
    <t>03.02.143</t>
  </si>
  <si>
    <t>03.02.144</t>
  </si>
  <si>
    <t>03.02.145</t>
  </si>
  <si>
    <t>03.02.146</t>
  </si>
  <si>
    <t>03.02.147</t>
  </si>
  <si>
    <t>03.02.148</t>
  </si>
  <si>
    <t>03.02.149</t>
  </si>
  <si>
    <t>03.02.150</t>
  </si>
  <si>
    <t>03.02.151</t>
  </si>
  <si>
    <t>03.02.152</t>
  </si>
  <si>
    <t>03.02.153</t>
  </si>
  <si>
    <t>03.02.154</t>
  </si>
  <si>
    <t>03.02.155</t>
  </si>
  <si>
    <t>03.02.156</t>
  </si>
  <si>
    <t>03.02.157</t>
  </si>
  <si>
    <t>03.02.158</t>
  </si>
  <si>
    <t>03.02.159</t>
  </si>
  <si>
    <t>03.02.160</t>
  </si>
  <si>
    <t>03.02.161</t>
  </si>
  <si>
    <t>03.02.162</t>
  </si>
  <si>
    <t>03.02.163</t>
  </si>
  <si>
    <t>03.02.164</t>
  </si>
  <si>
    <t>03.02.165</t>
  </si>
  <si>
    <t>03.02.166</t>
  </si>
  <si>
    <t>03.02.167</t>
  </si>
  <si>
    <t>03.02.168</t>
  </si>
  <si>
    <t>03.02.169</t>
  </si>
  <si>
    <t>03.02.170</t>
  </si>
  <si>
    <t>03.02.171</t>
  </si>
  <si>
    <t>03.02.172</t>
  </si>
  <si>
    <t>03.02.173</t>
  </si>
  <si>
    <t>03.02.174</t>
  </si>
  <si>
    <t>03.02.175</t>
  </si>
  <si>
    <t>03.02.176</t>
  </si>
  <si>
    <t>03.02.177</t>
  </si>
  <si>
    <t>03.02.178</t>
  </si>
  <si>
    <t>03.02.179</t>
  </si>
  <si>
    <t>03.02.180</t>
  </si>
  <si>
    <t>03.02.181</t>
  </si>
  <si>
    <t>03.02.182</t>
  </si>
  <si>
    <t>03.02.183</t>
  </si>
  <si>
    <t>03.02.184</t>
  </si>
  <si>
    <t>03.02.185</t>
  </si>
  <si>
    <t>03.02.186</t>
  </si>
  <si>
    <t>03.02.187</t>
  </si>
  <si>
    <t>03.02.188</t>
  </si>
  <si>
    <t>03.02.189</t>
  </si>
  <si>
    <t>03.02.190</t>
  </si>
  <si>
    <t>03.02.191</t>
  </si>
  <si>
    <t>03.02.192</t>
  </si>
  <si>
    <t>03.02.193</t>
  </si>
  <si>
    <t>03.02.194</t>
  </si>
  <si>
    <t>03.02.195</t>
  </si>
  <si>
    <t>03.02.196</t>
  </si>
  <si>
    <t>03.02.197</t>
  </si>
  <si>
    <t>03.02.198</t>
  </si>
  <si>
    <t>03.02.199</t>
  </si>
  <si>
    <t>03.02.200</t>
  </si>
  <si>
    <t>03.02.201</t>
  </si>
  <si>
    <t>03.02.202</t>
  </si>
  <si>
    <t>03.02.203</t>
  </si>
  <si>
    <t>03.02.204</t>
  </si>
  <si>
    <t>03.02.205</t>
  </si>
  <si>
    <t>03.02.206</t>
  </si>
  <si>
    <t>03.02.207</t>
  </si>
  <si>
    <t>03.02.208</t>
  </si>
  <si>
    <t>03.02.209</t>
  </si>
  <si>
    <t>03.02.210</t>
  </si>
  <si>
    <t>03.02.211</t>
  </si>
  <si>
    <t>03.02.212</t>
  </si>
  <si>
    <t>03.03</t>
  </si>
  <si>
    <t>Elétricos</t>
  </si>
  <si>
    <t>03.03.01</t>
  </si>
  <si>
    <t>03.03.02</t>
  </si>
  <si>
    <t>03.03.03</t>
  </si>
  <si>
    <t>03.03.04</t>
  </si>
  <si>
    <t>03.03.05</t>
  </si>
  <si>
    <t>03.03.06</t>
  </si>
  <si>
    <t>03.03.07</t>
  </si>
  <si>
    <t>03.03.08</t>
  </si>
  <si>
    <t>03.03.09</t>
  </si>
  <si>
    <t>03.03.10</t>
  </si>
  <si>
    <t>03.03.11</t>
  </si>
  <si>
    <t>03.03.12</t>
  </si>
  <si>
    <t>03.03.13</t>
  </si>
  <si>
    <t>03.03.14</t>
  </si>
  <si>
    <t>03.03.15</t>
  </si>
  <si>
    <t>03.03.16</t>
  </si>
  <si>
    <t>03.03.17</t>
  </si>
  <si>
    <t>03.03.18</t>
  </si>
  <si>
    <t>03.03.19</t>
  </si>
  <si>
    <t>03.03.20</t>
  </si>
  <si>
    <t>03.03.21</t>
  </si>
  <si>
    <t>03.03.22</t>
  </si>
  <si>
    <t>03.03.23</t>
  </si>
  <si>
    <t>03.03.24</t>
  </si>
  <si>
    <t>03.03.25</t>
  </si>
  <si>
    <t>03.03.26</t>
  </si>
  <si>
    <t>03.03.27</t>
  </si>
  <si>
    <t>03.03.28</t>
  </si>
  <si>
    <t>03.03.29</t>
  </si>
  <si>
    <t>03.03.30</t>
  </si>
  <si>
    <t>03.03.31</t>
  </si>
  <si>
    <t>03.03.32</t>
  </si>
  <si>
    <t>03.03.33</t>
  </si>
  <si>
    <t>03.03.34</t>
  </si>
  <si>
    <t>03.03.35</t>
  </si>
  <si>
    <t>03.03.36</t>
  </si>
  <si>
    <t>03.03.37</t>
  </si>
  <si>
    <t>03.03.38</t>
  </si>
  <si>
    <t>03.03.39</t>
  </si>
  <si>
    <t>03.03.40</t>
  </si>
  <si>
    <t>03.03.41</t>
  </si>
  <si>
    <t>03.03.42</t>
  </si>
  <si>
    <t>03.03.43</t>
  </si>
  <si>
    <t>03.03.44</t>
  </si>
  <si>
    <t>03.03.45</t>
  </si>
  <si>
    <t>03.03.46</t>
  </si>
  <si>
    <t>03.03.47</t>
  </si>
  <si>
    <t>03.03.48</t>
  </si>
  <si>
    <t>03.03.49</t>
  </si>
  <si>
    <t>03.03.50</t>
  </si>
  <si>
    <t>03.03.51</t>
  </si>
  <si>
    <t>03.03.52</t>
  </si>
  <si>
    <t>03.03.53</t>
  </si>
  <si>
    <t>03.03.54</t>
  </si>
  <si>
    <t>03.03.55</t>
  </si>
  <si>
    <t>03.03.56</t>
  </si>
  <si>
    <t>03.03.57</t>
  </si>
  <si>
    <t>03.03.58</t>
  </si>
  <si>
    <t>03.03.59</t>
  </si>
  <si>
    <t>03.03.60</t>
  </si>
  <si>
    <t>03.03.61</t>
  </si>
  <si>
    <t>03.03.62</t>
  </si>
  <si>
    <t>03.03.63</t>
  </si>
  <si>
    <t>03.03.64</t>
  </si>
  <si>
    <t>03.03.65</t>
  </si>
  <si>
    <t>03.03.66</t>
  </si>
  <si>
    <t>03.03.67</t>
  </si>
  <si>
    <t>03.03.68</t>
  </si>
  <si>
    <t>03.03.69</t>
  </si>
  <si>
    <t>03.03.70</t>
  </si>
  <si>
    <t>03.03.71</t>
  </si>
  <si>
    <t>03.03.72</t>
  </si>
  <si>
    <t>03.03.73</t>
  </si>
  <si>
    <t>03.03.74</t>
  </si>
  <si>
    <t>03.03.75</t>
  </si>
  <si>
    <t>03.03.76</t>
  </si>
  <si>
    <t>03.03.77</t>
  </si>
  <si>
    <t>03.03.78</t>
  </si>
  <si>
    <t>03.03.79</t>
  </si>
  <si>
    <t>03.03.80</t>
  </si>
  <si>
    <t>03.03.81</t>
  </si>
  <si>
    <t>03.03.82</t>
  </si>
  <si>
    <t>03.03.83</t>
  </si>
  <si>
    <t>03.03.84</t>
  </si>
  <si>
    <t>03.03.85</t>
  </si>
  <si>
    <t>03.03.86</t>
  </si>
  <si>
    <t>03.03.87</t>
  </si>
  <si>
    <t>03.03.88</t>
  </si>
  <si>
    <t>03.03.89</t>
  </si>
  <si>
    <t>03.03.90</t>
  </si>
  <si>
    <t>03.03.91</t>
  </si>
  <si>
    <t>03.03.92</t>
  </si>
  <si>
    <t>03.03.93</t>
  </si>
  <si>
    <t>03.03.94</t>
  </si>
  <si>
    <t>03.03.95</t>
  </si>
  <si>
    <t>03.03.96</t>
  </si>
  <si>
    <t>03.03.97</t>
  </si>
  <si>
    <t>03.03.98</t>
  </si>
  <si>
    <t>03.03.99</t>
  </si>
  <si>
    <t>03.03.100</t>
  </si>
  <si>
    <t>03.03.101</t>
  </si>
  <si>
    <t>03.03.102</t>
  </si>
  <si>
    <t>03.03.103</t>
  </si>
  <si>
    <t>03.03.104</t>
  </si>
  <si>
    <t>03.03.105</t>
  </si>
  <si>
    <t>03.03.106</t>
  </si>
  <si>
    <t>03.03.107</t>
  </si>
  <si>
    <t>03.03.108</t>
  </si>
  <si>
    <t>03.03.109</t>
  </si>
  <si>
    <t>03.03.110</t>
  </si>
  <si>
    <t>03.03.111</t>
  </si>
  <si>
    <t>03.03.112</t>
  </si>
  <si>
    <t>03.03.113</t>
  </si>
  <si>
    <t>03.03.114</t>
  </si>
  <si>
    <t>03.03.115</t>
  </si>
  <si>
    <t>03.03.116</t>
  </si>
  <si>
    <t>03.03.117</t>
  </si>
  <si>
    <t>03.03.118</t>
  </si>
  <si>
    <t>03.03.119</t>
  </si>
  <si>
    <t>03.03.120</t>
  </si>
  <si>
    <t>03.03.121</t>
  </si>
  <si>
    <t>03.03.122</t>
  </si>
  <si>
    <t>03.03.123</t>
  </si>
  <si>
    <t>03.03.124</t>
  </si>
  <si>
    <t>03.03.125</t>
  </si>
  <si>
    <t>03.03.126</t>
  </si>
  <si>
    <t>03.03.127</t>
  </si>
  <si>
    <t>03.03.128</t>
  </si>
  <si>
    <t>03.03.129</t>
  </si>
  <si>
    <t>03.03.130</t>
  </si>
  <si>
    <t>03.03.131</t>
  </si>
  <si>
    <t>03.03.132</t>
  </si>
  <si>
    <t>03.03.133</t>
  </si>
  <si>
    <t>03.03.134</t>
  </si>
  <si>
    <t>03.03.135</t>
  </si>
  <si>
    <t>03.03.136</t>
  </si>
  <si>
    <t>03.03.137</t>
  </si>
  <si>
    <t>03.03.138</t>
  </si>
  <si>
    <t>03.03.139</t>
  </si>
  <si>
    <t>03.03.140</t>
  </si>
  <si>
    <t>03.03.141</t>
  </si>
  <si>
    <t>03.03.142</t>
  </si>
  <si>
    <t>03.03.143</t>
  </si>
  <si>
    <t>03.03.144</t>
  </si>
  <si>
    <t>03.03.145</t>
  </si>
  <si>
    <t>03.03.146</t>
  </si>
  <si>
    <t>03.03.147</t>
  </si>
  <si>
    <t>03.03.148</t>
  </si>
  <si>
    <t>03.03.149</t>
  </si>
  <si>
    <t>03.03.150</t>
  </si>
  <si>
    <t>03.03.151</t>
  </si>
  <si>
    <t>03.03.152</t>
  </si>
  <si>
    <t>03.03.153</t>
  </si>
  <si>
    <t>03.03.154</t>
  </si>
  <si>
    <t>03.03.155</t>
  </si>
  <si>
    <t>03.03.156</t>
  </si>
  <si>
    <t>03.03.157</t>
  </si>
  <si>
    <t>03.03.158</t>
  </si>
  <si>
    <t>03.03.159</t>
  </si>
  <si>
    <t>03.03.160</t>
  </si>
  <si>
    <t>03.03.161</t>
  </si>
  <si>
    <t>03.03.162</t>
  </si>
  <si>
    <t>03.03.163</t>
  </si>
  <si>
    <t>03.03.164</t>
  </si>
  <si>
    <t>03.03.165</t>
  </si>
  <si>
    <t>03.03.166</t>
  </si>
  <si>
    <t>03.03.167</t>
  </si>
  <si>
    <t>03.03.168</t>
  </si>
  <si>
    <t>03.03.169</t>
  </si>
  <si>
    <t>03.03.170</t>
  </si>
  <si>
    <t>03.03.171</t>
  </si>
  <si>
    <t>03.03.172</t>
  </si>
  <si>
    <t>03.03.173</t>
  </si>
  <si>
    <t>03.03.174</t>
  </si>
  <si>
    <t>03.03.175</t>
  </si>
  <si>
    <t>03.03.176</t>
  </si>
  <si>
    <t>03.03.177</t>
  </si>
  <si>
    <t>03.03.178</t>
  </si>
  <si>
    <t>03.03.179</t>
  </si>
  <si>
    <t>03.03.180</t>
  </si>
  <si>
    <t>03.03.181</t>
  </si>
  <si>
    <t>03.03.182</t>
  </si>
  <si>
    <t>03.03.183</t>
  </si>
  <si>
    <t>03.03.184</t>
  </si>
  <si>
    <t>03.03.185</t>
  </si>
  <si>
    <t>03.03.186</t>
  </si>
  <si>
    <t>03.03.187</t>
  </si>
  <si>
    <t>03.03.188</t>
  </si>
  <si>
    <t>03.03.189</t>
  </si>
  <si>
    <t>03.03.190</t>
  </si>
  <si>
    <t>03.03.191</t>
  </si>
  <si>
    <t>03.03.192</t>
  </si>
  <si>
    <t>03.03.193</t>
  </si>
  <si>
    <t>03.03.194</t>
  </si>
  <si>
    <t>03.03.195</t>
  </si>
  <si>
    <t>03.03.196</t>
  </si>
  <si>
    <t>03.03.197</t>
  </si>
  <si>
    <t>03.03.198</t>
  </si>
  <si>
    <t>03.03.199</t>
  </si>
  <si>
    <t>03.03.200</t>
  </si>
  <si>
    <t>03.03.201</t>
  </si>
  <si>
    <t>03.03.202</t>
  </si>
  <si>
    <t>03.03.203</t>
  </si>
  <si>
    <t>03.03.204</t>
  </si>
  <si>
    <t>03.03.205</t>
  </si>
  <si>
    <t>03.03.206</t>
  </si>
  <si>
    <t>03.03.207</t>
  </si>
  <si>
    <t>03.03.208</t>
  </si>
  <si>
    <t>03.03.209</t>
  </si>
  <si>
    <t>03.03.210</t>
  </si>
  <si>
    <t>03.03.211</t>
  </si>
  <si>
    <t>03.03.212</t>
  </si>
  <si>
    <t>03.03.213</t>
  </si>
  <si>
    <t>03.03.214</t>
  </si>
  <si>
    <t>03.03.215</t>
  </si>
  <si>
    <t>03.03.216</t>
  </si>
  <si>
    <t>03.03.217</t>
  </si>
  <si>
    <t>03.03.218</t>
  </si>
  <si>
    <t>03.03.219</t>
  </si>
  <si>
    <t>03.03.220</t>
  </si>
  <si>
    <t>03.03.221</t>
  </si>
  <si>
    <t>03.03.222</t>
  </si>
  <si>
    <t>03.03.223</t>
  </si>
  <si>
    <t>03.03.224</t>
  </si>
  <si>
    <t>03.03.225</t>
  </si>
  <si>
    <t>03.03.226</t>
  </si>
  <si>
    <t>03.03.227</t>
  </si>
  <si>
    <t>03.03.228</t>
  </si>
  <si>
    <t>03.03.229</t>
  </si>
  <si>
    <t>03.03.230</t>
  </si>
  <si>
    <t>03.03.231</t>
  </si>
  <si>
    <t>03.03.232</t>
  </si>
  <si>
    <t>03.03.233</t>
  </si>
  <si>
    <t>03.03.234</t>
  </si>
  <si>
    <t>03.03.235</t>
  </si>
  <si>
    <t>03.03.236</t>
  </si>
  <si>
    <t>03.03.237</t>
  </si>
  <si>
    <t>03.03.238</t>
  </si>
  <si>
    <t>03.03.239</t>
  </si>
  <si>
    <t>03.03.240</t>
  </si>
  <si>
    <t>03.03.241</t>
  </si>
  <si>
    <t>03.03.242</t>
  </si>
  <si>
    <t>03.03.243</t>
  </si>
  <si>
    <t>03.03.244</t>
  </si>
  <si>
    <t>03.03.245</t>
  </si>
  <si>
    <t>03.03.246</t>
  </si>
  <si>
    <t>03.03.247</t>
  </si>
  <si>
    <t>03.03.248</t>
  </si>
  <si>
    <t>03.03.249</t>
  </si>
  <si>
    <t>03.03.250</t>
  </si>
  <si>
    <t>03.03.251</t>
  </si>
  <si>
    <t>03.03.252</t>
  </si>
  <si>
    <t>03.03.253</t>
  </si>
  <si>
    <t>03.03.254</t>
  </si>
  <si>
    <t>03.03.255</t>
  </si>
  <si>
    <t>03.03.256</t>
  </si>
  <si>
    <t>03.03.257</t>
  </si>
  <si>
    <t>03.03.258</t>
  </si>
  <si>
    <t>03.03.259</t>
  </si>
  <si>
    <t>03.03.260</t>
  </si>
  <si>
    <t>03.03.261</t>
  </si>
  <si>
    <t>03.03.262</t>
  </si>
  <si>
    <t>03.03.263</t>
  </si>
  <si>
    <t>03.03.264</t>
  </si>
  <si>
    <t>03.03.265</t>
  </si>
  <si>
    <t>03.03.266</t>
  </si>
  <si>
    <t>03.03.267</t>
  </si>
  <si>
    <t>03.03.268</t>
  </si>
  <si>
    <t>03.03.269</t>
  </si>
  <si>
    <t>03.03.270</t>
  </si>
  <si>
    <t>03.03.271</t>
  </si>
  <si>
    <t>03.03.272</t>
  </si>
  <si>
    <t>03.03.273</t>
  </si>
  <si>
    <t>03.03.274</t>
  </si>
  <si>
    <t>03.03.275</t>
  </si>
  <si>
    <t>03.03.276</t>
  </si>
  <si>
    <t>03.03.277</t>
  </si>
  <si>
    <t>03.03.278</t>
  </si>
  <si>
    <t>03.03.279</t>
  </si>
  <si>
    <t>03.03.280</t>
  </si>
  <si>
    <t>03.03.281</t>
  </si>
  <si>
    <t>03.03.282</t>
  </si>
  <si>
    <t>03.03.283</t>
  </si>
  <si>
    <t>03.03.284</t>
  </si>
  <si>
    <t>03.03.285</t>
  </si>
  <si>
    <t>03.03.286</t>
  </si>
  <si>
    <t>03.03.287</t>
  </si>
  <si>
    <t>03.03.288</t>
  </si>
  <si>
    <t>03.03.289</t>
  </si>
  <si>
    <t>03.03.290</t>
  </si>
  <si>
    <t>03.03.291</t>
  </si>
  <si>
    <t>03.03.292</t>
  </si>
  <si>
    <t>03.03.293</t>
  </si>
  <si>
    <t>03.03.294</t>
  </si>
  <si>
    <t>03.03.295</t>
  </si>
  <si>
    <t>03.03.296</t>
  </si>
  <si>
    <t>03.03.297</t>
  </si>
  <si>
    <t>03.03.298</t>
  </si>
  <si>
    <t>03.03.299</t>
  </si>
  <si>
    <t>03.03.300</t>
  </si>
  <si>
    <t>03.03.301</t>
  </si>
  <si>
    <t>03.03.302</t>
  </si>
  <si>
    <t>03.03.303</t>
  </si>
  <si>
    <t>03.03.304</t>
  </si>
  <si>
    <t>03.03.305</t>
  </si>
  <si>
    <t>03.03.306</t>
  </si>
  <si>
    <t>03.03.307</t>
  </si>
  <si>
    <t>03.03.308</t>
  </si>
  <si>
    <t>03.03.309</t>
  </si>
  <si>
    <t>03.03.310</t>
  </si>
  <si>
    <t>03.03.313</t>
  </si>
  <si>
    <t>03.03.314</t>
  </si>
  <si>
    <t>03.03.315</t>
  </si>
  <si>
    <t>03.03.316</t>
  </si>
  <si>
    <t>03.03.318</t>
  </si>
  <si>
    <t>03.03.319</t>
  </si>
  <si>
    <t>03.03.320</t>
  </si>
  <si>
    <t>03.03.321</t>
  </si>
  <si>
    <t>03.03.322</t>
  </si>
  <si>
    <t>03.03.323</t>
  </si>
  <si>
    <t>03.03.324</t>
  </si>
  <si>
    <t>03.03.325</t>
  </si>
  <si>
    <t>03.03.326</t>
  </si>
  <si>
    <t>03.03.327</t>
  </si>
  <si>
    <t>03.03.328</t>
  </si>
  <si>
    <t>03.03.329</t>
  </si>
  <si>
    <t>03.03.330</t>
  </si>
  <si>
    <t>03.03.331</t>
  </si>
  <si>
    <t>03.03.332</t>
  </si>
  <si>
    <t>03.03.333</t>
  </si>
  <si>
    <t>03.03.334</t>
  </si>
  <si>
    <t>03.03.335</t>
  </si>
  <si>
    <t>03.03.336</t>
  </si>
  <si>
    <t>03.03.337</t>
  </si>
  <si>
    <t>03.03.338</t>
  </si>
  <si>
    <t>03.03.339</t>
  </si>
  <si>
    <t>03.03.340</t>
  </si>
  <si>
    <t>03.03.341</t>
  </si>
  <si>
    <t>03.03.342</t>
  </si>
  <si>
    <t>03.03.343</t>
  </si>
  <si>
    <t>03.03.344</t>
  </si>
  <si>
    <t>03.03.345</t>
  </si>
  <si>
    <t>03.03.346</t>
  </si>
  <si>
    <t>03.03.347</t>
  </si>
  <si>
    <t>03.03.348</t>
  </si>
  <si>
    <t>03.03.349</t>
  </si>
  <si>
    <t>03.03.350</t>
  </si>
  <si>
    <t>03.03.351</t>
  </si>
  <si>
    <t>03.03.352</t>
  </si>
  <si>
    <t>03.03.353</t>
  </si>
  <si>
    <t>03.03.354</t>
  </si>
  <si>
    <t>03.03.355</t>
  </si>
  <si>
    <t>03.03.356</t>
  </si>
  <si>
    <t>03.03.357</t>
  </si>
  <si>
    <t>03.03.358</t>
  </si>
  <si>
    <t>03.03.359</t>
  </si>
  <si>
    <t>03.03.360</t>
  </si>
  <si>
    <t>03.03.361</t>
  </si>
  <si>
    <t>03.03.362</t>
  </si>
  <si>
    <t>03.03.363</t>
  </si>
  <si>
    <t>03.03.364</t>
  </si>
  <si>
    <t>03.03.365</t>
  </si>
  <si>
    <t>03.03.366</t>
  </si>
  <si>
    <t>03.03.367</t>
  </si>
  <si>
    <t>03.03.368</t>
  </si>
  <si>
    <t>03.03.369</t>
  </si>
  <si>
    <t>03.03.370</t>
  </si>
  <si>
    <t>03.03.371</t>
  </si>
  <si>
    <t>03.03.372</t>
  </si>
  <si>
    <t>03.03.373</t>
  </si>
  <si>
    <t>03.03.374</t>
  </si>
  <si>
    <t>03.03.375</t>
  </si>
  <si>
    <t>03.03.376</t>
  </si>
  <si>
    <t>03.03.377</t>
  </si>
  <si>
    <t>03.03.378</t>
  </si>
  <si>
    <t>03.03.379</t>
  </si>
  <si>
    <t>03.03.380</t>
  </si>
  <si>
    <t>03.03.381</t>
  </si>
  <si>
    <t>03.03.382</t>
  </si>
  <si>
    <t>03.03.383</t>
  </si>
  <si>
    <t>03.03.384</t>
  </si>
  <si>
    <t>03.03.385</t>
  </si>
  <si>
    <t>03.03.386</t>
  </si>
  <si>
    <t>03.03.387</t>
  </si>
  <si>
    <t>03.03.388</t>
  </si>
  <si>
    <t>03.03.389</t>
  </si>
  <si>
    <t>03.03.390</t>
  </si>
  <si>
    <t>03.03.391</t>
  </si>
  <si>
    <t>03.03.392</t>
  </si>
  <si>
    <t>03.03.393</t>
  </si>
  <si>
    <t>03.03.394</t>
  </si>
  <si>
    <t>03.03.395</t>
  </si>
  <si>
    <t>03.03.396</t>
  </si>
  <si>
    <t>03.03.397</t>
  </si>
  <si>
    <t>03.03.398</t>
  </si>
  <si>
    <t>03.03.399</t>
  </si>
  <si>
    <t>03.03.400</t>
  </si>
  <si>
    <t>03.03.401</t>
  </si>
  <si>
    <t>03.03.402</t>
  </si>
  <si>
    <t>03.03.403</t>
  </si>
  <si>
    <t>03.03.404</t>
  </si>
  <si>
    <t>03.03.405</t>
  </si>
  <si>
    <t>03.03.406</t>
  </si>
  <si>
    <t>03.03.407</t>
  </si>
  <si>
    <t>03.03.408</t>
  </si>
  <si>
    <t>03.03.409</t>
  </si>
  <si>
    <t>03.03.410</t>
  </si>
  <si>
    <t>03.03.411</t>
  </si>
  <si>
    <t>03.03.412</t>
  </si>
  <si>
    <t>03.03.413</t>
  </si>
  <si>
    <t>03.03.414</t>
  </si>
  <si>
    <t>03.03.415</t>
  </si>
  <si>
    <t>03.03.416</t>
  </si>
  <si>
    <t>03.03.417</t>
  </si>
  <si>
    <t>03.03.418</t>
  </si>
  <si>
    <t>03.04</t>
  </si>
  <si>
    <t>03.04.01</t>
  </si>
  <si>
    <t>03.04.02</t>
  </si>
  <si>
    <t>03.04.03</t>
  </si>
  <si>
    <t>03.04.04</t>
  </si>
  <si>
    <t>03.04.05</t>
  </si>
  <si>
    <t>03.04.06</t>
  </si>
  <si>
    <t>03.04.07</t>
  </si>
  <si>
    <t>03.04.08</t>
  </si>
  <si>
    <t>03.04.09</t>
  </si>
  <si>
    <t>03.04.10</t>
  </si>
  <si>
    <t>03.04.11</t>
  </si>
  <si>
    <t>03.04.12</t>
  </si>
  <si>
    <t>03.04.13</t>
  </si>
  <si>
    <t>03.04.14</t>
  </si>
  <si>
    <t>03.04.15</t>
  </si>
  <si>
    <t>03.04.16</t>
  </si>
  <si>
    <t>03.04.17</t>
  </si>
  <si>
    <t>03.04.18</t>
  </si>
  <si>
    <t>03.04.19</t>
  </si>
  <si>
    <t>03.04.20</t>
  </si>
  <si>
    <t>03.04.21</t>
  </si>
  <si>
    <t>03.04.22</t>
  </si>
  <si>
    <t>03.04.23</t>
  </si>
  <si>
    <t>03.04.24</t>
  </si>
  <si>
    <t>03.04.25</t>
  </si>
  <si>
    <t>03.04.26</t>
  </si>
  <si>
    <t>03.04.27</t>
  </si>
  <si>
    <t>03.04.28</t>
  </si>
  <si>
    <t>03.04.29</t>
  </si>
  <si>
    <t>03.04.30</t>
  </si>
  <si>
    <t>03.04.31</t>
  </si>
  <si>
    <t>03.04.32</t>
  </si>
  <si>
    <t>03.04.33</t>
  </si>
  <si>
    <t>03.04.34</t>
  </si>
  <si>
    <t>03.04.35</t>
  </si>
  <si>
    <t>03.04.36</t>
  </si>
  <si>
    <t>03.04.37</t>
  </si>
  <si>
    <t>03.04.38</t>
  </si>
  <si>
    <t>03.04.39</t>
  </si>
  <si>
    <t>03.04.40</t>
  </si>
  <si>
    <t>03.04.41</t>
  </si>
  <si>
    <t>03.04.42</t>
  </si>
  <si>
    <t>03.04.43</t>
  </si>
  <si>
    <t>03.04.44</t>
  </si>
  <si>
    <t>03.04.45</t>
  </si>
  <si>
    <t>03.04.46</t>
  </si>
  <si>
    <t>03.04.47</t>
  </si>
  <si>
    <t>03.04.48</t>
  </si>
  <si>
    <t>03.04.49</t>
  </si>
  <si>
    <t>03.04.50</t>
  </si>
  <si>
    <t>03.04.51</t>
  </si>
  <si>
    <t>03.04.52</t>
  </si>
  <si>
    <t>03.04.53</t>
  </si>
  <si>
    <t>03.04.54</t>
  </si>
  <si>
    <t>03.04.55</t>
  </si>
  <si>
    <t>03.04.56</t>
  </si>
  <si>
    <t>03.04.57</t>
  </si>
  <si>
    <t>03.04.58</t>
  </si>
  <si>
    <t>03.04.59</t>
  </si>
  <si>
    <t>03.04.60</t>
  </si>
  <si>
    <t>03.04.61</t>
  </si>
  <si>
    <t>03.04.62</t>
  </si>
  <si>
    <t>03.04.63</t>
  </si>
  <si>
    <t>03.04.64</t>
  </si>
  <si>
    <t>03.04.65</t>
  </si>
  <si>
    <t>03.04.66</t>
  </si>
  <si>
    <t>03.04.67</t>
  </si>
  <si>
    <t>03.04.68</t>
  </si>
  <si>
    <t>03.04.69</t>
  </si>
  <si>
    <t>03.04.70</t>
  </si>
  <si>
    <t>03.04.71</t>
  </si>
  <si>
    <t>03.04.72</t>
  </si>
  <si>
    <t>03.04.73</t>
  </si>
  <si>
    <t>03.04.74</t>
  </si>
  <si>
    <t>03.04.75</t>
  </si>
  <si>
    <t>03.04.76</t>
  </si>
  <si>
    <t>03.04.77</t>
  </si>
  <si>
    <t>03.04.78</t>
  </si>
  <si>
    <t>03.04.79</t>
  </si>
  <si>
    <t>03.04.80</t>
  </si>
  <si>
    <t>03.04.81</t>
  </si>
  <si>
    <t>03.04.82</t>
  </si>
  <si>
    <t>03.04.83</t>
  </si>
  <si>
    <t>03.04.84</t>
  </si>
  <si>
    <t>03.04.85</t>
  </si>
  <si>
    <t>03.04.86</t>
  </si>
  <si>
    <t>03.04.87</t>
  </si>
  <si>
    <t>03.04.88</t>
  </si>
  <si>
    <t>03.04.89</t>
  </si>
  <si>
    <t>03.04.90</t>
  </si>
  <si>
    <t>03.04.91</t>
  </si>
  <si>
    <t>03.04.92</t>
  </si>
  <si>
    <t>03.04.93</t>
  </si>
  <si>
    <t>03.04.94</t>
  </si>
  <si>
    <t>03.04.95</t>
  </si>
  <si>
    <t>03.04.96</t>
  </si>
  <si>
    <t>03.04.97</t>
  </si>
  <si>
    <t>03.04.98</t>
  </si>
  <si>
    <t>03.04.99</t>
  </si>
  <si>
    <t>03.04.100</t>
  </si>
  <si>
    <t>03.04.101</t>
  </si>
  <si>
    <t>03.04.102</t>
  </si>
  <si>
    <t>03.04.103</t>
  </si>
  <si>
    <t>03.04.104</t>
  </si>
  <si>
    <t>03.04.105</t>
  </si>
  <si>
    <t>03.04.106</t>
  </si>
  <si>
    <t>03.04.107</t>
  </si>
  <si>
    <t>03.04.108</t>
  </si>
  <si>
    <t>03.04.109</t>
  </si>
  <si>
    <t>03.04.110</t>
  </si>
  <si>
    <t>03.04.111</t>
  </si>
  <si>
    <t>03.04.112</t>
  </si>
  <si>
    <t>03.04.113</t>
  </si>
  <si>
    <t>03.04.114</t>
  </si>
  <si>
    <t>03.04.115</t>
  </si>
  <si>
    <t>03.04.116</t>
  </si>
  <si>
    <t>03.04.117</t>
  </si>
  <si>
    <t>03.04.118</t>
  </si>
  <si>
    <t>03.04.119</t>
  </si>
  <si>
    <t>03.04.120</t>
  </si>
  <si>
    <t>03.04.121</t>
  </si>
  <si>
    <t>03.04.122</t>
  </si>
  <si>
    <t>03.04.123</t>
  </si>
  <si>
    <t>03.04.124</t>
  </si>
  <si>
    <t>03.04.125</t>
  </si>
  <si>
    <t>03.04.126</t>
  </si>
  <si>
    <t>03.04.127</t>
  </si>
  <si>
    <t>03.04.128</t>
  </si>
  <si>
    <t>03.04.129</t>
  </si>
  <si>
    <t>03.04.130</t>
  </si>
  <si>
    <t>03.04.131</t>
  </si>
  <si>
    <t>03.04.132</t>
  </si>
  <si>
    <t>03.04.133</t>
  </si>
  <si>
    <t>03.04.134</t>
  </si>
  <si>
    <t>03.04.135</t>
  </si>
  <si>
    <t>03.04.136</t>
  </si>
  <si>
    <t>03.04.137</t>
  </si>
  <si>
    <t>03.04.138</t>
  </si>
  <si>
    <t>03.04.139</t>
  </si>
  <si>
    <t>03.04.140</t>
  </si>
  <si>
    <t>03.04.141</t>
  </si>
  <si>
    <t>03.04.142</t>
  </si>
  <si>
    <t>03.04.143</t>
  </si>
  <si>
    <t>03.04.144</t>
  </si>
  <si>
    <t>03.04.145</t>
  </si>
  <si>
    <t>03.04.146</t>
  </si>
  <si>
    <t>03.04.147</t>
  </si>
  <si>
    <t>03.04.148</t>
  </si>
  <si>
    <t>03.04.149</t>
  </si>
  <si>
    <t>03.04.150</t>
  </si>
  <si>
    <t>03.04.151</t>
  </si>
  <si>
    <t>03.04.152</t>
  </si>
  <si>
    <t>03.04.153</t>
  </si>
  <si>
    <t>03.04.154</t>
  </si>
  <si>
    <t>03.04.155</t>
  </si>
  <si>
    <t>03.04.156</t>
  </si>
  <si>
    <t>03.04.157</t>
  </si>
  <si>
    <t>03.04.158</t>
  </si>
  <si>
    <t>03.04.159</t>
  </si>
  <si>
    <t>03.04.160</t>
  </si>
  <si>
    <t>03.04.161</t>
  </si>
  <si>
    <t>03.04.162</t>
  </si>
  <si>
    <t>03.04.163</t>
  </si>
  <si>
    <t>03.04.164</t>
  </si>
  <si>
    <t>03.04.165</t>
  </si>
  <si>
    <t>03.04.166</t>
  </si>
  <si>
    <t>03.04.167</t>
  </si>
  <si>
    <t>03.04.168</t>
  </si>
  <si>
    <t>03.04.169</t>
  </si>
  <si>
    <t>03.04.170</t>
  </si>
  <si>
    <t>03.04.171</t>
  </si>
  <si>
    <t>03.04.172</t>
  </si>
  <si>
    <t>03.04.173</t>
  </si>
  <si>
    <t>03.04.174</t>
  </si>
  <si>
    <t>03.04.175</t>
  </si>
  <si>
    <t>03.04.176</t>
  </si>
  <si>
    <t>03.04.177</t>
  </si>
  <si>
    <t>03.04.178</t>
  </si>
  <si>
    <t>03.04.179</t>
  </si>
  <si>
    <t>03.04.180</t>
  </si>
  <si>
    <t>03.04.181</t>
  </si>
  <si>
    <t>03.04.182</t>
  </si>
  <si>
    <t>03.04.183</t>
  </si>
  <si>
    <t>03.04.184</t>
  </si>
  <si>
    <t>03.04.185</t>
  </si>
  <si>
    <t>03.04.186</t>
  </si>
  <si>
    <t>03.04.187</t>
  </si>
  <si>
    <t>03.04.188</t>
  </si>
  <si>
    <t>03.04.189</t>
  </si>
  <si>
    <t>03.04.190</t>
  </si>
  <si>
    <t>03.04.191</t>
  </si>
  <si>
    <t>03.04.192</t>
  </si>
  <si>
    <t>03.04.193</t>
  </si>
  <si>
    <t>03.04.194</t>
  </si>
  <si>
    <t>03.04.195</t>
  </si>
  <si>
    <t>03.04.196</t>
  </si>
  <si>
    <t>03.04.197</t>
  </si>
  <si>
    <t>03.04.198</t>
  </si>
  <si>
    <t>03.04.199</t>
  </si>
  <si>
    <t>03.04.200</t>
  </si>
  <si>
    <t>03.04.201</t>
  </si>
  <si>
    <t>03.04.202</t>
  </si>
  <si>
    <t>03.04.203</t>
  </si>
  <si>
    <t>03.04.204</t>
  </si>
  <si>
    <t>03.04.205</t>
  </si>
  <si>
    <t>03.04.206</t>
  </si>
  <si>
    <t>03.04.207</t>
  </si>
  <si>
    <t>03.04.208</t>
  </si>
  <si>
    <t>03.04.209</t>
  </si>
  <si>
    <t>03.04.210</t>
  </si>
  <si>
    <t>03.04.211</t>
  </si>
  <si>
    <t>03.04.212</t>
  </si>
  <si>
    <t>03.04.213</t>
  </si>
  <si>
    <t>03.04.214</t>
  </si>
  <si>
    <t>03.04.215</t>
  </si>
  <si>
    <t>03.04.216</t>
  </si>
  <si>
    <t>03.04.217</t>
  </si>
  <si>
    <t>03.04.218</t>
  </si>
  <si>
    <t>03.04.219</t>
  </si>
  <si>
    <t>03.04.220</t>
  </si>
  <si>
    <t>03.04.221</t>
  </si>
  <si>
    <t>03.04.222</t>
  </si>
  <si>
    <t>03.04.223</t>
  </si>
  <si>
    <t>03.04.224</t>
  </si>
  <si>
    <t>03.04.225</t>
  </si>
  <si>
    <t>03.04.226</t>
  </si>
  <si>
    <t>03.04.227</t>
  </si>
  <si>
    <t>03.04.228</t>
  </si>
  <si>
    <t>03.04.229</t>
  </si>
  <si>
    <t>03.04.230</t>
  </si>
  <si>
    <t>03.04.231</t>
  </si>
  <si>
    <t>03.04.232</t>
  </si>
  <si>
    <t>03.04.233</t>
  </si>
  <si>
    <t>03.04.234</t>
  </si>
  <si>
    <t>03.04.235</t>
  </si>
  <si>
    <t>03.04.236</t>
  </si>
  <si>
    <t>03.04.237</t>
  </si>
  <si>
    <t>03.04.238</t>
  </si>
  <si>
    <t>03.04.239</t>
  </si>
  <si>
    <t>03.04.240</t>
  </si>
  <si>
    <t>03.04.241</t>
  </si>
  <si>
    <t>03.04.242</t>
  </si>
  <si>
    <t>03.04.243</t>
  </si>
  <si>
    <t>03.04.244</t>
  </si>
  <si>
    <t>03.04.245</t>
  </si>
  <si>
    <t>03.04.246</t>
  </si>
  <si>
    <t>03.04.247</t>
  </si>
  <si>
    <t>03.04.248</t>
  </si>
  <si>
    <t>03.04.249</t>
  </si>
  <si>
    <t>03.04.250</t>
  </si>
  <si>
    <t>03.04.251</t>
  </si>
  <si>
    <t>03.04.252</t>
  </si>
  <si>
    <t>03.04.253</t>
  </si>
  <si>
    <t>03.04.254</t>
  </si>
  <si>
    <t>03.04.255</t>
  </si>
  <si>
    <t>03.04.256</t>
  </si>
  <si>
    <t>03.04.257</t>
  </si>
  <si>
    <t>03.04.258</t>
  </si>
  <si>
    <t>03.04.259</t>
  </si>
  <si>
    <t>03.04.260</t>
  </si>
  <si>
    <t>03.04.261</t>
  </si>
  <si>
    <t>03.04.262</t>
  </si>
  <si>
    <t>03.04.263</t>
  </si>
  <si>
    <t>03.04.264</t>
  </si>
  <si>
    <t>03.04.265</t>
  </si>
  <si>
    <t>03.04.266</t>
  </si>
  <si>
    <t>03.04.267</t>
  </si>
  <si>
    <t>03.04.268</t>
  </si>
  <si>
    <t>03.04.269</t>
  </si>
  <si>
    <t>03.04.270</t>
  </si>
  <si>
    <t>03.04.271</t>
  </si>
  <si>
    <t>03.04.272</t>
  </si>
  <si>
    <t>03.04.273</t>
  </si>
  <si>
    <t>03.04.274</t>
  </si>
  <si>
    <t>03.04.275</t>
  </si>
  <si>
    <t>03.04.276</t>
  </si>
  <si>
    <t>Sistema de Ponto Biométrico</t>
  </si>
  <si>
    <t>04.01</t>
  </si>
  <si>
    <t xml:space="preserve">Sistema de Ponto Biométrico </t>
  </si>
  <si>
    <t>04.01.01</t>
  </si>
  <si>
    <t>Ferramentas</t>
  </si>
  <si>
    <t>05.01</t>
  </si>
  <si>
    <t>Depreciação Ferramental</t>
  </si>
  <si>
    <t>05.01.01</t>
  </si>
  <si>
    <t>05.01.02</t>
  </si>
  <si>
    <t>05.01.03</t>
  </si>
  <si>
    <t>05.01.04</t>
  </si>
  <si>
    <t>05.01.05</t>
  </si>
  <si>
    <t>05.01.06</t>
  </si>
  <si>
    <t>05.01.07</t>
  </si>
  <si>
    <t>05.01.08</t>
  </si>
  <si>
    <t>05.01.09</t>
  </si>
  <si>
    <t>05.01.10</t>
  </si>
  <si>
    <t>05.01.11</t>
  </si>
  <si>
    <t>05.01.12</t>
  </si>
  <si>
    <t>05.01.13</t>
  </si>
  <si>
    <t>05.01.14</t>
  </si>
  <si>
    <t>05.01.15</t>
  </si>
  <si>
    <t>05.01.16</t>
  </si>
  <si>
    <t>05.01.17</t>
  </si>
  <si>
    <t>05.01.18</t>
  </si>
  <si>
    <t>05.01.19</t>
  </si>
  <si>
    <t>05.01.20</t>
  </si>
  <si>
    <t>05.01.21</t>
  </si>
  <si>
    <t>05.01.22</t>
  </si>
  <si>
    <t>05.01.23</t>
  </si>
  <si>
    <t>05.01.24</t>
  </si>
  <si>
    <t>05.01.25</t>
  </si>
  <si>
    <t>05.01.26</t>
  </si>
  <si>
    <t>05.01.27</t>
  </si>
  <si>
    <t>05.01.28</t>
  </si>
  <si>
    <t>05.01.29</t>
  </si>
  <si>
    <t>05.01.30</t>
  </si>
  <si>
    <t>05.01.31</t>
  </si>
  <si>
    <t>05.01.32</t>
  </si>
  <si>
    <t>05.01.33</t>
  </si>
  <si>
    <t>05.01.34</t>
  </si>
  <si>
    <t>05.01.35</t>
  </si>
  <si>
    <t>05.01.36</t>
  </si>
  <si>
    <t>05.01.37</t>
  </si>
  <si>
    <t>05.01.38</t>
  </si>
  <si>
    <t>05.01.39</t>
  </si>
  <si>
    <t>05.01.40</t>
  </si>
  <si>
    <t>05.01.41</t>
  </si>
  <si>
    <t>05.01.42</t>
  </si>
  <si>
    <t>05.01.43</t>
  </si>
  <si>
    <t>05.01.44</t>
  </si>
  <si>
    <t>05.01.45</t>
  </si>
  <si>
    <t>05.01.46</t>
  </si>
  <si>
    <t>05.01.47</t>
  </si>
  <si>
    <t>05.01.48</t>
  </si>
  <si>
    <t>05.01.49</t>
  </si>
  <si>
    <t>05.01.50</t>
  </si>
  <si>
    <t>05.01.51</t>
  </si>
  <si>
    <t>05.01.52</t>
  </si>
  <si>
    <t>05.01.53</t>
  </si>
  <si>
    <t>05.01.54</t>
  </si>
  <si>
    <t>05.01.55</t>
  </si>
  <si>
    <t>05.01.56</t>
  </si>
  <si>
    <t>05.01.57</t>
  </si>
  <si>
    <t>05.01.58</t>
  </si>
  <si>
    <t>05.01.59</t>
  </si>
  <si>
    <t>05.01.60</t>
  </si>
  <si>
    <t>05.01.61</t>
  </si>
  <si>
    <t>05.01.62</t>
  </si>
  <si>
    <t>05.01.63</t>
  </si>
  <si>
    <t>05.01.64</t>
  </si>
  <si>
    <t>05.01.65</t>
  </si>
  <si>
    <t>05.01.66</t>
  </si>
  <si>
    <t>05.01.67</t>
  </si>
  <si>
    <t>05.01.68</t>
  </si>
  <si>
    <t>05.01.69</t>
  </si>
  <si>
    <t>05.01.70</t>
  </si>
  <si>
    <t>05.01.71</t>
  </si>
  <si>
    <t>05.01.72</t>
  </si>
  <si>
    <t>05.01.73</t>
  </si>
  <si>
    <t>05.01.74</t>
  </si>
  <si>
    <t>05.01.75</t>
  </si>
  <si>
    <t>05.01.76</t>
  </si>
  <si>
    <t>05.01.77</t>
  </si>
  <si>
    <t>05.01.78</t>
  </si>
  <si>
    <t>05.01.79</t>
  </si>
  <si>
    <t>05.01.80</t>
  </si>
  <si>
    <t>05.01.81</t>
  </si>
  <si>
    <t>05.01.82</t>
  </si>
  <si>
    <t>05.01.83</t>
  </si>
  <si>
    <t>05.01.84</t>
  </si>
  <si>
    <t>05.01.85</t>
  </si>
  <si>
    <t>05.01.86</t>
  </si>
  <si>
    <t>05.01.87</t>
  </si>
  <si>
    <t>05.01.88</t>
  </si>
  <si>
    <t>05.01.89</t>
  </si>
  <si>
    <t>05.01.90</t>
  </si>
  <si>
    <t>05.01.91</t>
  </si>
  <si>
    <t>05.01.92</t>
  </si>
  <si>
    <t>05.01.93</t>
  </si>
  <si>
    <t>05.01.94</t>
  </si>
  <si>
    <t>05.01.95</t>
  </si>
  <si>
    <t>05.01.96</t>
  </si>
  <si>
    <t>05.01.97</t>
  </si>
  <si>
    <t>05.01.98</t>
  </si>
  <si>
    <t>05.01.99</t>
  </si>
  <si>
    <t>05.01.100</t>
  </si>
  <si>
    <t>05.01.101</t>
  </si>
  <si>
    <t>05.01.102</t>
  </si>
  <si>
    <t>05.01.103</t>
  </si>
  <si>
    <t>05.01.104</t>
  </si>
  <si>
    <t>05.01.105</t>
  </si>
  <si>
    <t>05.01.106</t>
  </si>
  <si>
    <t>05.01.107</t>
  </si>
  <si>
    <t>05.01.108</t>
  </si>
  <si>
    <t>05.01.109</t>
  </si>
  <si>
    <t>05.01.110</t>
  </si>
  <si>
    <t>05.01.111</t>
  </si>
  <si>
    <t>05.01.112</t>
  </si>
  <si>
    <t>05.01.113</t>
  </si>
  <si>
    <t>05.01.114</t>
  </si>
  <si>
    <t>05.01.115</t>
  </si>
  <si>
    <t>05.01.116</t>
  </si>
  <si>
    <t>05.01.117</t>
  </si>
  <si>
    <t>05.01.118</t>
  </si>
  <si>
    <t>05.01.119</t>
  </si>
  <si>
    <t>05.01.120</t>
  </si>
  <si>
    <t>05.01.121</t>
  </si>
  <si>
    <t>05.01.122</t>
  </si>
  <si>
    <t>05.01.123</t>
  </si>
  <si>
    <t>05.01.124</t>
  </si>
  <si>
    <t>05.01.125</t>
  </si>
  <si>
    <t>05.01.126</t>
  </si>
  <si>
    <t>05.01.127</t>
  </si>
  <si>
    <t>05.01.128</t>
  </si>
  <si>
    <t>05.01.129</t>
  </si>
  <si>
    <t>05.01.130</t>
  </si>
  <si>
    <t>05.01.131</t>
  </si>
  <si>
    <t>05.01.132</t>
  </si>
  <si>
    <t>05.01.133</t>
  </si>
  <si>
    <t>05.01.134</t>
  </si>
  <si>
    <t>05.01.135</t>
  </si>
  <si>
    <t>05.01.136</t>
  </si>
  <si>
    <t>05.01.137</t>
  </si>
  <si>
    <t>05.01.138</t>
  </si>
  <si>
    <t>05.01.139</t>
  </si>
  <si>
    <t>05.01.140</t>
  </si>
  <si>
    <t>05.01.141</t>
  </si>
  <si>
    <t>05.01.142</t>
  </si>
  <si>
    <t>05.01.143</t>
  </si>
  <si>
    <t>05.01.144</t>
  </si>
  <si>
    <t>05.01.145</t>
  </si>
  <si>
    <t>05.01.146</t>
  </si>
  <si>
    <t>05.01.147</t>
  </si>
  <si>
    <t>05.01.148</t>
  </si>
  <si>
    <t>05.01.149</t>
  </si>
  <si>
    <t>05.01.150</t>
  </si>
  <si>
    <t>05.01.151</t>
  </si>
  <si>
    <t>05.01.152</t>
  </si>
  <si>
    <t>05.01.153</t>
  </si>
  <si>
    <t>05.01.154</t>
  </si>
  <si>
    <t>05.01.155</t>
  </si>
  <si>
    <t>05.01.156</t>
  </si>
  <si>
    <t>05.01.157</t>
  </si>
  <si>
    <t>05.01.158</t>
  </si>
  <si>
    <t>05.01.159</t>
  </si>
  <si>
    <t>05.01.160</t>
  </si>
  <si>
    <t>05.01.161</t>
  </si>
  <si>
    <t>05.01.162</t>
  </si>
  <si>
    <t>05.01.163</t>
  </si>
  <si>
    <t>05.01.164</t>
  </si>
  <si>
    <t>05.01.165</t>
  </si>
  <si>
    <t>05.01.166</t>
  </si>
  <si>
    <t>05.01.167</t>
  </si>
  <si>
    <t>05.01.168</t>
  </si>
  <si>
    <t>05.01.169</t>
  </si>
  <si>
    <t>05.01.170</t>
  </si>
  <si>
    <t>05.01.171</t>
  </si>
  <si>
    <t>05.01.172</t>
  </si>
  <si>
    <t>05.01.173</t>
  </si>
  <si>
    <t>05.01.174</t>
  </si>
  <si>
    <t>05.01.175</t>
  </si>
  <si>
    <t>05.01.176</t>
  </si>
  <si>
    <t>05.01.177</t>
  </si>
  <si>
    <t>05.01.178</t>
  </si>
  <si>
    <t>05.01.179</t>
  </si>
  <si>
    <t>05.01.180</t>
  </si>
  <si>
    <t>05.01.181</t>
  </si>
  <si>
    <t>05.01.182</t>
  </si>
  <si>
    <t>05.01.183</t>
  </si>
  <si>
    <t>05.01.184</t>
  </si>
  <si>
    <t>05.01.185</t>
  </si>
  <si>
    <t>05.01.186</t>
  </si>
  <si>
    <t>05.01.187</t>
  </si>
  <si>
    <t>05.01.188</t>
  </si>
  <si>
    <t>05.01.189</t>
  </si>
  <si>
    <t>05.01.190</t>
  </si>
  <si>
    <t>05.01.191</t>
  </si>
  <si>
    <t>05.01.192</t>
  </si>
  <si>
    <t>05.01.193</t>
  </si>
  <si>
    <t>05.01.194</t>
  </si>
  <si>
    <t>05.01.195</t>
  </si>
  <si>
    <t>05.01.196</t>
  </si>
  <si>
    <t>05.01.197</t>
  </si>
  <si>
    <t>05.01.198</t>
  </si>
  <si>
    <t>05.01.199</t>
  </si>
  <si>
    <t>05.01.200</t>
  </si>
  <si>
    <t>05.01.201</t>
  </si>
  <si>
    <t>05.01.202</t>
  </si>
  <si>
    <t>05.01.203</t>
  </si>
  <si>
    <t>05.01.204</t>
  </si>
  <si>
    <t>05.01.205</t>
  </si>
  <si>
    <t>05.01.206</t>
  </si>
  <si>
    <t>05.01.207</t>
  </si>
  <si>
    <t>05.01.208</t>
  </si>
  <si>
    <t>05.01.209</t>
  </si>
  <si>
    <t>05.01.210</t>
  </si>
  <si>
    <t>05.01.211</t>
  </si>
  <si>
    <t>05.01.212</t>
  </si>
  <si>
    <t>05.01.213</t>
  </si>
  <si>
    <t>05.01.214</t>
  </si>
  <si>
    <t>05.01.215</t>
  </si>
  <si>
    <t>05.01.216</t>
  </si>
  <si>
    <t>05.01.217</t>
  </si>
  <si>
    <t>05.01.218</t>
  </si>
  <si>
    <t>05.01.219</t>
  </si>
  <si>
    <t>05.01.220</t>
  </si>
  <si>
    <t>05.01.221</t>
  </si>
  <si>
    <t>05.01.222</t>
  </si>
  <si>
    <t>05.01.223</t>
  </si>
  <si>
    <t>05.01.224</t>
  </si>
  <si>
    <t>05.01.225</t>
  </si>
  <si>
    <t>05.01.226</t>
  </si>
  <si>
    <t>05.01.227</t>
  </si>
  <si>
    <t>05.01.228</t>
  </si>
  <si>
    <t>05.01.229</t>
  </si>
  <si>
    <t>05.01.230</t>
  </si>
  <si>
    <t>05.01.231</t>
  </si>
  <si>
    <t>05.01.232</t>
  </si>
  <si>
    <t>05.01.233</t>
  </si>
  <si>
    <t>05.01.234</t>
  </si>
  <si>
    <t>05.01.235</t>
  </si>
  <si>
    <t>05.01.236</t>
  </si>
  <si>
    <t>05.01.237</t>
  </si>
  <si>
    <t>05.01.238</t>
  </si>
  <si>
    <t>05.01.239</t>
  </si>
  <si>
    <t>05.01.240</t>
  </si>
  <si>
    <t>05.01.241</t>
  </si>
  <si>
    <t>05.01.242</t>
  </si>
  <si>
    <t>05.01.243</t>
  </si>
  <si>
    <t>05.01.244</t>
  </si>
  <si>
    <t>05.01.245</t>
  </si>
  <si>
    <t>05.01.246</t>
  </si>
  <si>
    <t>05.01.247</t>
  </si>
  <si>
    <t>05.01.248</t>
  </si>
  <si>
    <t>05.01.249</t>
  </si>
  <si>
    <t>05.01.250</t>
  </si>
  <si>
    <t>05.01.251</t>
  </si>
  <si>
    <t>05.01.252</t>
  </si>
  <si>
    <t>05.01.253</t>
  </si>
  <si>
    <t>05.01.254</t>
  </si>
  <si>
    <t>05.01.255</t>
  </si>
  <si>
    <t>05.01.256</t>
  </si>
  <si>
    <t>05.01.257</t>
  </si>
  <si>
    <t>05.01.258</t>
  </si>
  <si>
    <t>05.01.259</t>
  </si>
  <si>
    <t>05.01.260</t>
  </si>
  <si>
    <t>05.01.261</t>
  </si>
  <si>
    <t>05.01.262</t>
  </si>
  <si>
    <t>05.01.263</t>
  </si>
  <si>
    <t>05.01.264</t>
  </si>
  <si>
    <t>05.01.265</t>
  </si>
  <si>
    <t>05.01.266</t>
  </si>
  <si>
    <t>05.01.267</t>
  </si>
  <si>
    <t>05.01.268</t>
  </si>
  <si>
    <t>05.01.269</t>
  </si>
  <si>
    <t>05.01.270</t>
  </si>
  <si>
    <t>05.01.271</t>
  </si>
  <si>
    <t>05.01.272</t>
  </si>
  <si>
    <t>05.01.273</t>
  </si>
  <si>
    <t>05.01.274</t>
  </si>
  <si>
    <t>05.01.275</t>
  </si>
  <si>
    <t>05.01.276</t>
  </si>
  <si>
    <t>05.01.277</t>
  </si>
  <si>
    <t>05.01.278</t>
  </si>
  <si>
    <t>05.01.279</t>
  </si>
  <si>
    <t>05.01.280</t>
  </si>
  <si>
    <t>05.01.281</t>
  </si>
  <si>
    <t>05.01.282</t>
  </si>
  <si>
    <t>05.01.283</t>
  </si>
  <si>
    <t>05.01.284</t>
  </si>
  <si>
    <t>05.01.285</t>
  </si>
  <si>
    <t>05.01.286</t>
  </si>
  <si>
    <t>05.01.287</t>
  </si>
  <si>
    <t>05.01.288</t>
  </si>
  <si>
    <t>05.01.289</t>
  </si>
  <si>
    <t>05.01.290</t>
  </si>
  <si>
    <t>05.01.291</t>
  </si>
  <si>
    <t>05.01.292</t>
  </si>
  <si>
    <t>05.01.293</t>
  </si>
  <si>
    <t>05.01.294</t>
  </si>
  <si>
    <t>05.01.295</t>
  </si>
  <si>
    <t>05.01.296</t>
  </si>
  <si>
    <t>05.01.297</t>
  </si>
  <si>
    <t>05.01.298</t>
  </si>
  <si>
    <t>05.01.299</t>
  </si>
  <si>
    <t>05.01.300</t>
  </si>
  <si>
    <t>05.01.301</t>
  </si>
  <si>
    <t>05.01.302</t>
  </si>
  <si>
    <t>05.01.303</t>
  </si>
  <si>
    <t>05.01.304</t>
  </si>
  <si>
    <t>05.01.305</t>
  </si>
  <si>
    <t>05.01.306</t>
  </si>
  <si>
    <t>05.01.307</t>
  </si>
  <si>
    <t>05.01.308</t>
  </si>
  <si>
    <t>05.01.309</t>
  </si>
  <si>
    <t>05.01.310</t>
  </si>
  <si>
    <t>05.01.311</t>
  </si>
  <si>
    <t>05.01.312</t>
  </si>
  <si>
    <t>05.01.313</t>
  </si>
  <si>
    <t>05.01.314</t>
  </si>
  <si>
    <t>05.01.315</t>
  </si>
  <si>
    <t>05.01.316</t>
  </si>
  <si>
    <t>05.01.317</t>
  </si>
  <si>
    <t>05.01.318</t>
  </si>
  <si>
    <t>05.01.319</t>
  </si>
  <si>
    <t>05.01.320</t>
  </si>
  <si>
    <t>05.01.321</t>
  </si>
  <si>
    <t>05.01.322</t>
  </si>
  <si>
    <t>05.01.323</t>
  </si>
  <si>
    <t>05.01.324</t>
  </si>
  <si>
    <t>05.01.325</t>
  </si>
  <si>
    <t>05.01.326</t>
  </si>
  <si>
    <t>05.01.327</t>
  </si>
  <si>
    <t>05.01.328</t>
  </si>
  <si>
    <t>05.01.329</t>
  </si>
  <si>
    <t>05.01.330</t>
  </si>
  <si>
    <t>05.01.331</t>
  </si>
  <si>
    <t>05.01.332</t>
  </si>
  <si>
    <t>05.01.333</t>
  </si>
  <si>
    <t>05.01.334</t>
  </si>
  <si>
    <t>05.01.335</t>
  </si>
  <si>
    <t>05.01.336</t>
  </si>
  <si>
    <t>05.01.337</t>
  </si>
  <si>
    <t>05.01.338</t>
  </si>
  <si>
    <t>05.01.339</t>
  </si>
  <si>
    <t>05.01.340</t>
  </si>
  <si>
    <t>05.01.341</t>
  </si>
  <si>
    <t>06.00</t>
  </si>
  <si>
    <t>Veículos</t>
  </si>
  <si>
    <t>06.01</t>
  </si>
  <si>
    <t>Depreciação de Veículos</t>
  </si>
  <si>
    <t>06.01.01</t>
  </si>
  <si>
    <t>06.01.02</t>
  </si>
  <si>
    <t>PLANILHA ORÇAMENTÁRIA - Resumo</t>
  </si>
  <si>
    <t>FATOR DE UTILIZAÇÃO</t>
  </si>
  <si>
    <t>COM BDI</t>
  </si>
  <si>
    <t>SEM BDI</t>
  </si>
  <si>
    <t>SUBTOTAL DO ITEM</t>
  </si>
  <si>
    <t>CUSTO TOTAL ESTIMADO PARA 30 MESES</t>
  </si>
  <si>
    <t>N/A</t>
  </si>
  <si>
    <t>Subtotal de Serviços Sob Demanda</t>
  </si>
  <si>
    <t>Subtotal de Materiais e Insumos</t>
  </si>
  <si>
    <t>Subtotal de Relógio de Ponto Biométrico</t>
  </si>
  <si>
    <t>Subtotal de Depreciação Ferramental</t>
  </si>
  <si>
    <t>Subtotal de Veículos</t>
  </si>
  <si>
    <t>Valor Global Estimado para 30 Meses (R$)</t>
  </si>
  <si>
    <t>VIDA ÚTIL (Anos)</t>
  </si>
  <si>
    <t>% DE DEPRECIAÇÃO MENSAL</t>
  </si>
  <si>
    <t>VALOR TOTAL DE DEPRECIAÇÃO PARA 30 MESES</t>
  </si>
  <si>
    <t>VALOR MENSAL DE DEPRECIAÇÃO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</si>
</sst>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4" formatCode="_-&quot;R$&quot;\ * #,##0.00_-;\-&quot;R$&quot;\ * #,##0.00_-;_-&quot;R$&quot;\ * &quot;-&quot;??_-;_-@_-"/>
    <numFmt numFmtId="43" formatCode="_-* #,##0.00_-;\-* #,##0.00_-;_-* &quot;-&quot;??_-;_-@_-"/>
    <numFmt numFmtId="164" formatCode="_(&quot;R$&quot;* #,##0.00_);_(&quot;R$&quot;* \(#,##0.00\);_(&quot;R$&quot;* &quot;-&quot;??_);_(@_)"/>
    <numFmt numFmtId="165" formatCode="_(* #,##0.00_);_(* \(#,##0.00\);_(* &quot;-&quot;??_);_(@_)"/>
    <numFmt numFmtId="166" formatCode="_(* #,##0.00_);_(* \(#,##0.00\);_(* \-??_);_(@_)"/>
    <numFmt numFmtId="167" formatCode="0.0000"/>
    <numFmt numFmtId="168" formatCode="#,##0.0000"/>
    <numFmt numFmtId="169" formatCode="#,##0.0000000"/>
    <numFmt numFmtId="170" formatCode="&quot;Data-base SINAPI&quot;\ mm/yyyy"/>
    <numFmt numFmtId="171" formatCode="&quot;R$&quot;\ #,##0.00;[Red]&quot;R$&quot;\ #,##0.00"/>
    <numFmt numFmtId="172" formatCode="#,##0.00;;"/>
    <numFmt numFmtId="173" formatCode="#,##0;;"/>
    <numFmt numFmtId="174" formatCode="_-&quot;R$&quot;* #,##0.00_-;\-&quot;R$&quot;* #,##0.00_-;_-&quot;R$&quot;* &quot;-&quot;??_-;_-@_-"/>
    <numFmt numFmtId="175" formatCode="0.000000%"/>
    <numFmt numFmtId="176" formatCode="0.0000%"/>
    <numFmt numFmtId="177" formatCode="&quot;R$&quot;\ #,##0.00"/>
  </numFmts>
  <fonts count="41" x14ac:knownFonts="1">
    <font>
      <sz val="11"/>
      <color theme="1"/>
      <name val="Aptos Narrow"/>
      <family val="2"/>
      <scheme val="minor"/>
    </font>
    <font>
      <sz val="11"/>
      <color theme="1"/>
      <name val="Aptos Narrow"/>
      <family val="2"/>
      <scheme val="minor"/>
    </font>
    <font>
      <sz val="11"/>
      <color theme="0"/>
      <name val="Aptos Narrow"/>
      <family val="2"/>
      <scheme val="minor"/>
    </font>
    <font>
      <u/>
      <sz val="11"/>
      <color theme="10"/>
      <name val="Aptos Narrow"/>
      <family val="2"/>
      <scheme val="minor"/>
    </font>
    <font>
      <sz val="10"/>
      <name val="Arial"/>
      <family val="2"/>
    </font>
    <font>
      <b/>
      <sz val="10"/>
      <name val="Arial"/>
      <family val="2"/>
    </font>
    <font>
      <b/>
      <u/>
      <sz val="10"/>
      <name val="Arial"/>
      <family val="2"/>
    </font>
    <font>
      <sz val="8"/>
      <name val="Arial"/>
      <family val="2"/>
    </font>
    <font>
      <b/>
      <sz val="10"/>
      <color rgb="FFFF0000"/>
      <name val="Arial"/>
      <family val="2"/>
    </font>
    <font>
      <b/>
      <sz val="10"/>
      <color theme="0"/>
      <name val="Arial"/>
      <family val="2"/>
    </font>
    <font>
      <sz val="10"/>
      <color rgb="FFFF0000"/>
      <name val="Arial"/>
      <family val="2"/>
    </font>
    <font>
      <b/>
      <sz val="12"/>
      <color theme="0"/>
      <name val="Arial"/>
      <family val="2"/>
    </font>
    <font>
      <b/>
      <sz val="12"/>
      <color theme="1"/>
      <name val="Arial"/>
      <family val="2"/>
    </font>
    <font>
      <b/>
      <i/>
      <sz val="16"/>
      <color rgb="FFFF0000"/>
      <name val="Verdana"/>
      <family val="2"/>
    </font>
    <font>
      <b/>
      <sz val="11"/>
      <color theme="1"/>
      <name val="Arial"/>
      <family val="2"/>
    </font>
    <font>
      <b/>
      <sz val="14"/>
      <color theme="1"/>
      <name val="Arial"/>
      <family val="2"/>
    </font>
    <font>
      <b/>
      <sz val="14"/>
      <name val="Verdana"/>
      <family val="2"/>
    </font>
    <font>
      <b/>
      <sz val="14"/>
      <color theme="1"/>
      <name val="Verdana"/>
      <family val="2"/>
    </font>
    <font>
      <sz val="11"/>
      <color theme="1"/>
      <name val="Verdana"/>
      <family val="2"/>
    </font>
    <font>
      <b/>
      <sz val="12"/>
      <name val="Arial"/>
      <family val="2"/>
    </font>
    <font>
      <b/>
      <sz val="14"/>
      <name val="Arial"/>
      <family val="2"/>
    </font>
    <font>
      <sz val="12"/>
      <name val="Arial"/>
      <family val="2"/>
    </font>
    <font>
      <sz val="11"/>
      <color theme="1"/>
      <name val="Arial"/>
      <family val="2"/>
    </font>
    <font>
      <b/>
      <sz val="11"/>
      <color rgb="FFFF0000"/>
      <name val="Arial"/>
      <family val="2"/>
    </font>
    <font>
      <b/>
      <sz val="11"/>
      <name val="Arial"/>
      <family val="2"/>
    </font>
    <font>
      <b/>
      <sz val="11"/>
      <color theme="0"/>
      <name val="Arial"/>
      <family val="2"/>
    </font>
    <font>
      <b/>
      <sz val="10"/>
      <color theme="1"/>
      <name val="Arial"/>
      <family val="2"/>
    </font>
    <font>
      <sz val="10"/>
      <color theme="1"/>
      <name val="Arial"/>
      <family val="2"/>
    </font>
    <font>
      <b/>
      <u/>
      <sz val="11"/>
      <color theme="10"/>
      <name val="Aptos Narrow"/>
      <family val="2"/>
      <scheme val="minor"/>
    </font>
    <font>
      <u/>
      <sz val="9"/>
      <color indexed="12"/>
      <name val="Arial"/>
      <family val="2"/>
    </font>
    <font>
      <b/>
      <u/>
      <sz val="10"/>
      <color rgb="FFFF0000"/>
      <name val="Verdana"/>
      <family val="2"/>
    </font>
    <font>
      <b/>
      <sz val="10"/>
      <color rgb="FFFF0000"/>
      <name val="Verdana"/>
      <family val="2"/>
    </font>
    <font>
      <sz val="10"/>
      <color theme="0"/>
      <name val="Arial"/>
      <family val="2"/>
    </font>
    <font>
      <sz val="11"/>
      <name val="Verdana"/>
      <family val="2"/>
    </font>
    <font>
      <sz val="11"/>
      <name val="Arial"/>
      <family val="2"/>
    </font>
    <font>
      <b/>
      <sz val="12"/>
      <color theme="1"/>
      <name val="Aptos Narrow"/>
      <family val="2"/>
      <scheme val="minor"/>
    </font>
    <font>
      <b/>
      <u/>
      <sz val="11"/>
      <color theme="1"/>
      <name val="Arial"/>
      <family val="2"/>
    </font>
    <font>
      <sz val="11"/>
      <color rgb="FF000000"/>
      <name val="Aptos Narrow"/>
      <family val="2"/>
      <scheme val="minor"/>
    </font>
    <font>
      <b/>
      <sz val="11"/>
      <color theme="1"/>
      <name val="Aptos Narrow"/>
      <family val="2"/>
      <scheme val="minor"/>
    </font>
    <font>
      <i/>
      <sz val="11"/>
      <color theme="1"/>
      <name val="Aptos Narrow"/>
      <family val="2"/>
      <scheme val="minor"/>
    </font>
    <font>
      <b/>
      <sz val="14"/>
      <color theme="0"/>
      <name val="Aptos Narrow"/>
      <family val="2"/>
      <scheme val="minor"/>
    </font>
  </fonts>
  <fills count="11">
    <fill>
      <patternFill patternType="none"/>
    </fill>
    <fill>
      <patternFill patternType="gray125"/>
    </fill>
    <fill>
      <patternFill patternType="solid">
        <fgColor theme="1"/>
        <bgColor indexed="64"/>
      </patternFill>
    </fill>
    <fill>
      <patternFill patternType="solid">
        <fgColor rgb="FFFFFF00"/>
        <bgColor indexed="64"/>
      </patternFill>
    </fill>
    <fill>
      <patternFill patternType="solid">
        <fgColor theme="0" tint="-0.14999847407452621"/>
        <bgColor indexed="64"/>
      </patternFill>
    </fill>
    <fill>
      <patternFill patternType="solid">
        <fgColor rgb="FF0F243D"/>
        <bgColor indexed="64"/>
      </patternFill>
    </fill>
    <fill>
      <patternFill patternType="solid">
        <fgColor theme="0"/>
        <bgColor indexed="64"/>
      </patternFill>
    </fill>
    <fill>
      <patternFill patternType="solid">
        <fgColor rgb="FFFFFFFF"/>
        <bgColor indexed="64"/>
      </patternFill>
    </fill>
    <fill>
      <patternFill patternType="solid">
        <fgColor rgb="FFDCDCDC"/>
        <bgColor indexed="64"/>
      </patternFill>
    </fill>
    <fill>
      <patternFill patternType="solid">
        <fgColor theme="3" tint="0.499984740745262"/>
        <bgColor indexed="64"/>
      </patternFill>
    </fill>
    <fill>
      <patternFill patternType="solid">
        <fgColor theme="3" tint="0.749992370372631"/>
        <bgColor indexed="64"/>
      </patternFill>
    </fill>
  </fills>
  <borders count="39">
    <border>
      <left/>
      <right/>
      <top/>
      <bottom/>
      <diagonal/>
    </border>
    <border>
      <left/>
      <right/>
      <top style="thin">
        <color auto="1"/>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auto="1"/>
      </bottom>
      <diagonal/>
    </border>
    <border>
      <left style="thin">
        <color indexed="64"/>
      </left>
      <right style="medium">
        <color indexed="64"/>
      </right>
      <top style="medium">
        <color indexed="64"/>
      </top>
      <bottom style="thin">
        <color auto="1"/>
      </bottom>
      <diagonal/>
    </border>
    <border>
      <left style="medium">
        <color indexed="64"/>
      </left>
      <right style="thin">
        <color indexed="64"/>
      </right>
      <top style="thin">
        <color auto="1"/>
      </top>
      <bottom style="thin">
        <color auto="1"/>
      </bottom>
      <diagonal/>
    </border>
    <border>
      <left style="thin">
        <color indexed="64"/>
      </left>
      <right style="medium">
        <color indexed="64"/>
      </right>
      <top style="thin">
        <color auto="1"/>
      </top>
      <bottom style="thin">
        <color auto="1"/>
      </bottom>
      <diagonal/>
    </border>
    <border>
      <left style="medium">
        <color indexed="64"/>
      </left>
      <right style="thin">
        <color indexed="64"/>
      </right>
      <top style="thin">
        <color auto="1"/>
      </top>
      <bottom style="thin">
        <color indexed="64"/>
      </bottom>
      <diagonal/>
    </border>
    <border>
      <left style="thin">
        <color indexed="64"/>
      </left>
      <right style="medium">
        <color indexed="64"/>
      </right>
      <top style="thin">
        <color auto="1"/>
      </top>
      <bottom style="thin">
        <color indexed="64"/>
      </bottom>
      <diagonal/>
    </border>
    <border>
      <left style="medium">
        <color indexed="64"/>
      </left>
      <right style="thin">
        <color indexed="64"/>
      </right>
      <top style="thin">
        <color indexed="64"/>
      </top>
      <bottom style="medium">
        <color auto="1"/>
      </bottom>
      <diagonal/>
    </border>
    <border>
      <left style="thin">
        <color indexed="64"/>
      </left>
      <right style="medium">
        <color indexed="64"/>
      </right>
      <top style="thin">
        <color indexed="64"/>
      </top>
      <bottom style="medium">
        <color auto="1"/>
      </bottom>
      <diagonal/>
    </border>
    <border>
      <left/>
      <right style="thin">
        <color auto="1"/>
      </right>
      <top style="medium">
        <color auto="1"/>
      </top>
      <bottom style="thin">
        <color auto="1"/>
      </bottom>
      <diagonal/>
    </border>
    <border>
      <left style="thin">
        <color auto="1"/>
      </left>
      <right style="thin">
        <color auto="1"/>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14">
    <xf numFmtId="0" fontId="0" fillId="0" borderId="0"/>
    <xf numFmtId="165" fontId="1" fillId="0" borderId="0" applyFont="0" applyFill="0" applyBorder="0" applyAlignment="0" applyProtection="0"/>
    <xf numFmtId="9" fontId="1" fillId="0" borderId="0" applyFont="0" applyFill="0" applyBorder="0" applyAlignment="0" applyProtection="0"/>
    <xf numFmtId="0" fontId="3" fillId="0" borderId="0" applyNumberFormat="0" applyFill="0" applyBorder="0" applyAlignment="0" applyProtection="0"/>
    <xf numFmtId="0" fontId="4" fillId="0" borderId="0"/>
    <xf numFmtId="166" fontId="4" fillId="0" borderId="0" applyFont="0" applyFill="0" applyAlignment="0" applyProtection="0"/>
    <xf numFmtId="164" fontId="4" fillId="0" borderId="0" applyFont="0" applyFill="0" applyBorder="0" applyAlignment="0" applyProtection="0"/>
    <xf numFmtId="164" fontId="4" fillId="0" borderId="0" applyFont="0" applyFill="0" applyBorder="0" applyAlignment="0" applyProtection="0"/>
    <xf numFmtId="174" fontId="1" fillId="0" borderId="0" applyFont="0" applyFill="0" applyBorder="0" applyAlignment="0" applyProtection="0"/>
    <xf numFmtId="0" fontId="4" fillId="0" borderId="0">
      <protection locked="0"/>
    </xf>
    <xf numFmtId="9" fontId="4" fillId="0" borderId="0" applyFont="0" applyFill="0" applyBorder="0" applyAlignment="0" applyProtection="0"/>
    <xf numFmtId="43" fontId="1"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cellStyleXfs>
  <cellXfs count="359">
    <xf numFmtId="0" fontId="0" fillId="0" borderId="0" xfId="0"/>
    <xf numFmtId="0" fontId="4" fillId="0" borderId="0" xfId="0" applyFont="1"/>
    <xf numFmtId="0" fontId="0" fillId="0" borderId="0" xfId="0" applyAlignment="1">
      <alignment wrapText="1"/>
    </xf>
    <xf numFmtId="0" fontId="0" fillId="0" borderId="0" xfId="0" applyProtection="1">
      <protection locked="0"/>
    </xf>
    <xf numFmtId="0" fontId="5" fillId="0" borderId="0" xfId="0" applyFont="1" applyAlignment="1">
      <alignment horizontal="center" vertical="center" wrapText="1"/>
    </xf>
    <xf numFmtId="0" fontId="5" fillId="0" borderId="0" xfId="0" applyFont="1" applyAlignment="1">
      <alignment vertical="center" wrapText="1"/>
    </xf>
    <xf numFmtId="0" fontId="4" fillId="0" borderId="0" xfId="0" applyFont="1" applyAlignment="1">
      <alignment horizontal="center" vertical="center"/>
    </xf>
    <xf numFmtId="0" fontId="13" fillId="4" borderId="0" xfId="0" applyFont="1" applyFill="1" applyAlignment="1">
      <alignment horizontal="centerContinuous" vertical="distributed"/>
    </xf>
    <xf numFmtId="167" fontId="13" fillId="4" borderId="0" xfId="0" applyNumberFormat="1" applyFont="1" applyFill="1" applyAlignment="1">
      <alignment horizontal="centerContinuous" vertical="distributed"/>
    </xf>
    <xf numFmtId="0" fontId="13" fillId="0" borderId="0" xfId="0" applyFont="1" applyAlignment="1">
      <alignment horizontal="centerContinuous" vertical="distributed"/>
    </xf>
    <xf numFmtId="2" fontId="15" fillId="0" borderId="0" xfId="0" applyNumberFormat="1" applyFont="1" applyAlignment="1">
      <alignment horizontal="center" vertical="center" wrapText="1"/>
    </xf>
    <xf numFmtId="0" fontId="16" fillId="4" borderId="0" xfId="0" applyFont="1" applyFill="1" applyAlignment="1">
      <alignment horizontal="centerContinuous" vertical="center" wrapText="1"/>
    </xf>
    <xf numFmtId="0" fontId="17" fillId="4" borderId="0" xfId="0" applyFont="1" applyFill="1" applyAlignment="1">
      <alignment horizontal="centerContinuous" vertical="center" wrapText="1"/>
    </xf>
    <xf numFmtId="0" fontId="17" fillId="4" borderId="0" xfId="0" applyFont="1" applyFill="1" applyAlignment="1">
      <alignment horizontal="centerContinuous" vertical="center"/>
    </xf>
    <xf numFmtId="167" fontId="17" fillId="4" borderId="0" xfId="0" applyNumberFormat="1" applyFont="1" applyFill="1" applyAlignment="1">
      <alignment horizontal="centerContinuous" vertical="center" wrapText="1"/>
    </xf>
    <xf numFmtId="0" fontId="17" fillId="0" borderId="0" xfId="0" applyFont="1" applyAlignment="1">
      <alignment horizontal="centerContinuous" vertical="center" wrapText="1"/>
    </xf>
    <xf numFmtId="0" fontId="18" fillId="0" borderId="0" xfId="0" applyFont="1" applyAlignment="1">
      <alignment horizontal="centerContinuous" vertical="center" wrapText="1"/>
    </xf>
    <xf numFmtId="0" fontId="18" fillId="0" borderId="0" xfId="0" applyFont="1" applyAlignment="1">
      <alignment horizontal="centerContinuous" vertical="center"/>
    </xf>
    <xf numFmtId="167" fontId="18" fillId="0" borderId="0" xfId="0" applyNumberFormat="1" applyFont="1" applyAlignment="1">
      <alignment horizontal="centerContinuous" vertical="center" wrapText="1"/>
    </xf>
    <xf numFmtId="0" fontId="22" fillId="0" borderId="0" xfId="0" applyFont="1" applyAlignment="1">
      <alignment vertical="center" wrapText="1"/>
    </xf>
    <xf numFmtId="0" fontId="22" fillId="0" borderId="0" xfId="0" applyFont="1" applyAlignment="1">
      <alignment vertical="center"/>
    </xf>
    <xf numFmtId="167" fontId="22" fillId="0" borderId="0" xfId="0" applyNumberFormat="1" applyFont="1" applyAlignment="1">
      <alignment vertical="center" wrapText="1"/>
    </xf>
    <xf numFmtId="0" fontId="23" fillId="0" borderId="0" xfId="0" applyFont="1" applyAlignment="1">
      <alignment horizontal="center" vertical="center" wrapText="1"/>
    </xf>
    <xf numFmtId="2" fontId="22" fillId="0" borderId="0" xfId="0" applyNumberFormat="1" applyFont="1" applyAlignment="1">
      <alignment vertical="center" wrapText="1"/>
    </xf>
    <xf numFmtId="0" fontId="24" fillId="4" borderId="6" xfId="0" applyFont="1" applyFill="1" applyBorder="1" applyAlignment="1">
      <alignment horizontal="center" vertical="center" wrapText="1"/>
    </xf>
    <xf numFmtId="0" fontId="24" fillId="4" borderId="7" xfId="0" applyFont="1" applyFill="1" applyBorder="1" applyAlignment="1">
      <alignment horizontal="center" vertical="center" wrapText="1"/>
    </xf>
    <xf numFmtId="0" fontId="24" fillId="4" borderId="7" xfId="0" applyFont="1" applyFill="1" applyBorder="1" applyAlignment="1">
      <alignment horizontal="center" vertical="center"/>
    </xf>
    <xf numFmtId="167" fontId="24" fillId="4" borderId="7" xfId="0" applyNumberFormat="1" applyFont="1" applyFill="1" applyBorder="1" applyAlignment="1">
      <alignment horizontal="center" vertical="center" wrapText="1"/>
    </xf>
    <xf numFmtId="0" fontId="24" fillId="4" borderId="8" xfId="0" applyFont="1" applyFill="1" applyBorder="1" applyAlignment="1">
      <alignment horizontal="center" vertical="center" wrapText="1"/>
    </xf>
    <xf numFmtId="0" fontId="25" fillId="0" borderId="9" xfId="0" applyFont="1" applyBorder="1" applyAlignment="1">
      <alignment horizontal="center" vertical="center" wrapText="1"/>
    </xf>
    <xf numFmtId="2" fontId="26" fillId="4" borderId="7" xfId="0" applyNumberFormat="1" applyFont="1" applyFill="1" applyBorder="1" applyAlignment="1">
      <alignment horizontal="center" vertical="center" wrapText="1"/>
    </xf>
    <xf numFmtId="0" fontId="5" fillId="0" borderId="3" xfId="4" applyFont="1" applyBorder="1" applyAlignment="1">
      <alignment horizontal="center" vertical="center" wrapText="1"/>
    </xf>
    <xf numFmtId="0" fontId="5" fillId="0" borderId="4" xfId="4" applyFont="1" applyBorder="1" applyAlignment="1">
      <alignment horizontal="center" vertical="center" wrapText="1"/>
    </xf>
    <xf numFmtId="0" fontId="5" fillId="0" borderId="4" xfId="4" applyFont="1" applyBorder="1" applyAlignment="1">
      <alignment vertical="center" wrapText="1"/>
    </xf>
    <xf numFmtId="0" fontId="5" fillId="0" borderId="5" xfId="4" applyFont="1" applyBorder="1" applyAlignment="1">
      <alignment vertical="center" wrapText="1"/>
    </xf>
    <xf numFmtId="0" fontId="5" fillId="0" borderId="0" xfId="4" applyFont="1" applyAlignment="1">
      <alignment vertical="center" wrapText="1"/>
    </xf>
    <xf numFmtId="2" fontId="27" fillId="4" borderId="0" xfId="6" applyNumberFormat="1" applyFont="1" applyFill="1" applyBorder="1" applyAlignment="1" applyProtection="1">
      <alignment horizontal="center" vertical="center" wrapText="1"/>
    </xf>
    <xf numFmtId="164" fontId="4" fillId="0" borderId="0" xfId="6" applyFont="1" applyFill="1" applyBorder="1" applyAlignment="1" applyProtection="1">
      <alignment horizontal="center" vertical="center" wrapText="1"/>
    </xf>
    <xf numFmtId="0" fontId="4" fillId="0" borderId="0" xfId="4" applyAlignment="1">
      <alignment vertical="center" wrapText="1"/>
    </xf>
    <xf numFmtId="164" fontId="4" fillId="0" borderId="0" xfId="6" applyFont="1" applyBorder="1" applyAlignment="1" applyProtection="1">
      <alignment horizontal="center" vertical="center" wrapText="1"/>
    </xf>
    <xf numFmtId="164" fontId="4" fillId="0" borderId="13" xfId="6" applyFont="1" applyFill="1" applyBorder="1" applyAlignment="1" applyProtection="1">
      <alignment horizontal="center" vertical="center" wrapText="1"/>
    </xf>
    <xf numFmtId="0" fontId="4" fillId="0" borderId="0" xfId="0" applyFont="1" applyAlignment="1">
      <alignment horizontal="center" vertical="center" wrapText="1"/>
    </xf>
    <xf numFmtId="167" fontId="4" fillId="0" borderId="0" xfId="0" applyNumberFormat="1" applyFont="1" applyAlignment="1">
      <alignment horizontal="center" vertical="center" wrapText="1"/>
    </xf>
    <xf numFmtId="2" fontId="4" fillId="0" borderId="0" xfId="0" applyNumberFormat="1" applyFont="1" applyAlignment="1">
      <alignment horizontal="center" vertical="center" wrapText="1"/>
    </xf>
    <xf numFmtId="164" fontId="9" fillId="5" borderId="13" xfId="6" applyFont="1" applyFill="1" applyBorder="1" applyAlignment="1" applyProtection="1">
      <alignment horizontal="center" vertical="center" wrapText="1"/>
    </xf>
    <xf numFmtId="164" fontId="9" fillId="0" borderId="0" xfId="6" applyFont="1" applyFill="1" applyBorder="1" applyAlignment="1" applyProtection="1">
      <alignment horizontal="center" vertical="center" wrapText="1"/>
    </xf>
    <xf numFmtId="0" fontId="4" fillId="0" borderId="2" xfId="0" applyFont="1" applyBorder="1" applyAlignment="1">
      <alignment horizontal="center" vertical="center" wrapText="1"/>
    </xf>
    <xf numFmtId="167" fontId="4" fillId="0" borderId="2" xfId="0" applyNumberFormat="1" applyFont="1" applyBorder="1" applyAlignment="1">
      <alignment horizontal="center" vertical="center" wrapText="1"/>
    </xf>
    <xf numFmtId="164" fontId="4" fillId="0" borderId="2" xfId="6" applyFont="1" applyFill="1" applyBorder="1" applyAlignment="1" applyProtection="1">
      <alignment horizontal="center" vertical="center" wrapText="1"/>
    </xf>
    <xf numFmtId="164" fontId="4" fillId="0" borderId="2" xfId="6" applyFont="1" applyBorder="1" applyAlignment="1" applyProtection="1">
      <alignment horizontal="center" vertical="center" wrapText="1"/>
    </xf>
    <xf numFmtId="164" fontId="4" fillId="0" borderId="15" xfId="6" applyFont="1" applyFill="1" applyBorder="1" applyAlignment="1" applyProtection="1">
      <alignment horizontal="center" vertical="center" wrapText="1"/>
    </xf>
    <xf numFmtId="164" fontId="5" fillId="0" borderId="4" xfId="4" applyNumberFormat="1" applyFont="1" applyBorder="1" applyAlignment="1">
      <alignment vertical="center" wrapText="1"/>
    </xf>
    <xf numFmtId="164" fontId="4" fillId="0" borderId="0" xfId="6" applyFont="1" applyFill="1" applyBorder="1" applyAlignment="1" applyProtection="1">
      <alignment vertical="center" wrapText="1"/>
    </xf>
    <xf numFmtId="0" fontId="5" fillId="0" borderId="14" xfId="4" applyFont="1" applyBorder="1" applyAlignment="1">
      <alignment horizontal="center" vertical="center" wrapText="1"/>
    </xf>
    <xf numFmtId="164" fontId="9" fillId="0" borderId="13" xfId="6" applyFont="1" applyFill="1" applyBorder="1" applyAlignment="1" applyProtection="1">
      <alignment horizontal="center" vertical="center" wrapText="1"/>
    </xf>
    <xf numFmtId="164" fontId="5" fillId="0" borderId="13" xfId="6" applyFont="1" applyFill="1" applyBorder="1" applyAlignment="1" applyProtection="1">
      <alignment horizontal="center" vertical="center" wrapText="1"/>
    </xf>
    <xf numFmtId="164" fontId="5" fillId="0" borderId="0" xfId="6" applyFont="1" applyFill="1" applyBorder="1" applyAlignment="1" applyProtection="1">
      <alignment horizontal="center" vertical="center" wrapText="1"/>
    </xf>
    <xf numFmtId="0" fontId="4" fillId="0" borderId="0" xfId="0" applyFont="1" applyAlignment="1">
      <alignment wrapText="1"/>
    </xf>
    <xf numFmtId="165" fontId="4" fillId="0" borderId="0" xfId="0" applyNumberFormat="1" applyFont="1" applyAlignment="1">
      <alignment horizontal="center" vertical="center" wrapText="1"/>
    </xf>
    <xf numFmtId="165" fontId="4" fillId="0" borderId="2" xfId="0" applyNumberFormat="1" applyFont="1" applyBorder="1" applyAlignment="1">
      <alignment horizontal="center" vertical="center" wrapText="1"/>
    </xf>
    <xf numFmtId="164" fontId="5" fillId="0" borderId="15" xfId="6" applyFont="1" applyFill="1" applyBorder="1" applyAlignment="1" applyProtection="1">
      <alignment horizontal="center" vertical="center" wrapText="1"/>
    </xf>
    <xf numFmtId="0" fontId="5" fillId="0" borderId="0" xfId="0" applyFont="1" applyAlignment="1">
      <alignment horizontal="left" vertical="center" wrapText="1"/>
    </xf>
    <xf numFmtId="0" fontId="3" fillId="0" borderId="0" xfId="3" applyNumberFormat="1" applyBorder="1" applyAlignment="1" applyProtection="1">
      <alignment horizontal="left" vertical="center" wrapText="1"/>
    </xf>
    <xf numFmtId="0" fontId="3" fillId="0" borderId="0" xfId="3" applyBorder="1" applyAlignment="1" applyProtection="1">
      <alignment wrapText="1"/>
    </xf>
    <xf numFmtId="0" fontId="3" fillId="0" borderId="2" xfId="3" applyBorder="1" applyAlignment="1" applyProtection="1">
      <alignment wrapText="1"/>
    </xf>
    <xf numFmtId="164" fontId="4" fillId="0" borderId="0" xfId="6" applyFont="1" applyBorder="1" applyAlignment="1" applyProtection="1">
      <alignment horizontal="center" vertical="center"/>
    </xf>
    <xf numFmtId="164" fontId="4" fillId="0" borderId="13" xfId="6" applyFont="1" applyBorder="1" applyAlignment="1" applyProtection="1">
      <alignment horizontal="center" vertical="center"/>
    </xf>
    <xf numFmtId="164" fontId="4" fillId="0" borderId="0" xfId="6" applyFont="1" applyFill="1" applyBorder="1" applyAlignment="1" applyProtection="1">
      <alignment horizontal="center" vertical="center"/>
    </xf>
    <xf numFmtId="164" fontId="7" fillId="0" borderId="13" xfId="6" applyFont="1" applyBorder="1" applyAlignment="1" applyProtection="1">
      <alignment horizontal="center" vertical="center" wrapText="1"/>
    </xf>
    <xf numFmtId="164" fontId="7" fillId="0" borderId="0" xfId="6" applyFont="1" applyFill="1" applyBorder="1" applyAlignment="1" applyProtection="1">
      <alignment horizontal="center" vertical="center" wrapText="1"/>
    </xf>
    <xf numFmtId="0" fontId="5" fillId="0" borderId="2" xfId="0" applyFont="1" applyBorder="1" applyAlignment="1">
      <alignment horizontal="left" vertical="center" wrapText="1"/>
    </xf>
    <xf numFmtId="4" fontId="4" fillId="0" borderId="0" xfId="0" applyNumberFormat="1" applyFont="1" applyAlignment="1">
      <alignment horizontal="center" vertical="center" wrapText="1"/>
    </xf>
    <xf numFmtId="0" fontId="8" fillId="0" borderId="3" xfId="4" applyFont="1" applyBorder="1" applyAlignment="1">
      <alignment horizontal="center" vertical="center" wrapText="1"/>
    </xf>
    <xf numFmtId="164" fontId="4" fillId="0" borderId="2" xfId="6" applyFont="1" applyBorder="1" applyAlignment="1" applyProtection="1">
      <alignment horizontal="center" vertical="center"/>
    </xf>
    <xf numFmtId="164" fontId="4" fillId="0" borderId="15" xfId="6" applyFont="1" applyBorder="1" applyAlignment="1" applyProtection="1">
      <alignment horizontal="center" vertical="center"/>
    </xf>
    <xf numFmtId="0" fontId="5" fillId="0" borderId="0" xfId="0" applyFont="1" applyAlignment="1">
      <alignment wrapText="1"/>
    </xf>
    <xf numFmtId="49" fontId="4" fillId="0" borderId="0" xfId="0" applyNumberFormat="1" applyFont="1" applyAlignment="1">
      <alignment horizontal="center" vertical="center" wrapText="1"/>
    </xf>
    <xf numFmtId="0" fontId="28" fillId="0" borderId="0" xfId="3" applyFont="1" applyBorder="1" applyAlignment="1" applyProtection="1">
      <alignment horizontal="center" vertical="center" wrapText="1"/>
    </xf>
    <xf numFmtId="2" fontId="4" fillId="0" borderId="0" xfId="4" applyNumberFormat="1" applyAlignment="1">
      <alignment vertical="center" wrapText="1"/>
    </xf>
    <xf numFmtId="0" fontId="4" fillId="0" borderId="0" xfId="0" applyFont="1" applyAlignment="1">
      <alignment horizontal="left" vertical="center" wrapText="1"/>
    </xf>
    <xf numFmtId="164" fontId="4" fillId="0" borderId="2" xfId="0" applyNumberFormat="1" applyFont="1" applyBorder="1" applyAlignment="1">
      <alignment horizontal="center" vertical="center" wrapText="1"/>
    </xf>
    <xf numFmtId="0" fontId="5" fillId="0" borderId="2" xfId="0" applyFont="1" applyBorder="1" applyAlignment="1">
      <alignment horizontal="center" vertical="center" wrapText="1"/>
    </xf>
    <xf numFmtId="0" fontId="29" fillId="0" borderId="0" xfId="3" applyNumberFormat="1" applyFont="1" applyFill="1" applyBorder="1" applyAlignment="1" applyProtection="1">
      <alignment horizontal="center" vertical="center" wrapText="1"/>
    </xf>
    <xf numFmtId="0" fontId="29" fillId="0" borderId="0" xfId="3" applyFont="1" applyBorder="1" applyAlignment="1" applyProtection="1">
      <alignment wrapText="1"/>
    </xf>
    <xf numFmtId="164" fontId="9" fillId="0" borderId="15" xfId="6" applyFont="1" applyFill="1" applyBorder="1" applyAlignment="1" applyProtection="1">
      <alignment horizontal="center" vertical="center" wrapText="1"/>
    </xf>
    <xf numFmtId="164" fontId="4" fillId="0" borderId="0" xfId="7" applyFont="1" applyFill="1" applyBorder="1" applyAlignment="1" applyProtection="1">
      <alignment horizontal="center" vertical="center" wrapText="1"/>
    </xf>
    <xf numFmtId="164" fontId="4" fillId="0" borderId="13" xfId="7" applyFont="1" applyFill="1" applyBorder="1" applyAlignment="1" applyProtection="1">
      <alignment horizontal="center" vertical="center" wrapText="1"/>
    </xf>
    <xf numFmtId="164" fontId="4" fillId="0" borderId="0" xfId="7" applyFont="1" applyBorder="1" applyAlignment="1" applyProtection="1">
      <alignment horizontal="center" vertical="center" wrapText="1"/>
    </xf>
    <xf numFmtId="164" fontId="9" fillId="0" borderId="0" xfId="7" applyFont="1" applyFill="1" applyBorder="1" applyAlignment="1" applyProtection="1">
      <alignment horizontal="center" vertical="center" wrapText="1"/>
    </xf>
    <xf numFmtId="164" fontId="4" fillId="0" borderId="2" xfId="7" applyFont="1" applyFill="1" applyBorder="1" applyAlignment="1" applyProtection="1">
      <alignment horizontal="center" vertical="center" wrapText="1"/>
    </xf>
    <xf numFmtId="164" fontId="4" fillId="0" borderId="15" xfId="7" applyFont="1" applyFill="1" applyBorder="1" applyAlignment="1" applyProtection="1">
      <alignment horizontal="center" vertical="center" wrapText="1"/>
    </xf>
    <xf numFmtId="164" fontId="9" fillId="5" borderId="13" xfId="7" applyFont="1" applyFill="1" applyBorder="1" applyAlignment="1" applyProtection="1">
      <alignment horizontal="center" vertical="center" wrapText="1"/>
    </xf>
    <xf numFmtId="0" fontId="4" fillId="0" borderId="2" xfId="4" applyBorder="1" applyAlignment="1">
      <alignment vertical="center" wrapText="1"/>
    </xf>
    <xf numFmtId="0" fontId="13" fillId="4" borderId="0" xfId="0" applyFont="1" applyFill="1" applyAlignment="1">
      <alignment horizontal="centerContinuous" vertical="center"/>
    </xf>
    <xf numFmtId="0" fontId="13" fillId="4" borderId="0" xfId="0" applyFont="1" applyFill="1" applyAlignment="1">
      <alignment horizontal="centerContinuous" vertical="center" wrapText="1"/>
    </xf>
    <xf numFmtId="0" fontId="13" fillId="0" borderId="0" xfId="0" applyFont="1" applyAlignment="1">
      <alignment horizontal="centerContinuous" vertical="center"/>
    </xf>
    <xf numFmtId="0" fontId="12" fillId="0" borderId="0" xfId="0" applyFont="1" applyAlignment="1">
      <alignment vertical="center"/>
    </xf>
    <xf numFmtId="168" fontId="12" fillId="0" borderId="0" xfId="0" applyNumberFormat="1" applyFont="1" applyAlignment="1">
      <alignment vertical="center" wrapText="1"/>
    </xf>
    <xf numFmtId="0" fontId="30" fillId="0" borderId="2" xfId="0" applyFont="1" applyBorder="1" applyAlignment="1">
      <alignment vertical="center" wrapText="1"/>
    </xf>
    <xf numFmtId="0" fontId="31" fillId="0" borderId="2" xfId="0" applyFont="1" applyBorder="1" applyAlignment="1">
      <alignment vertical="center" wrapText="1"/>
    </xf>
    <xf numFmtId="0" fontId="31" fillId="0" borderId="0" xfId="0" applyFont="1" applyAlignment="1">
      <alignment vertical="center" wrapText="1"/>
    </xf>
    <xf numFmtId="168" fontId="30" fillId="0" borderId="2" xfId="0" applyNumberFormat="1" applyFont="1" applyBorder="1" applyAlignment="1">
      <alignment vertical="center" wrapText="1"/>
    </xf>
    <xf numFmtId="168" fontId="26" fillId="4" borderId="7" xfId="0" applyNumberFormat="1" applyFont="1" applyFill="1" applyBorder="1" applyAlignment="1">
      <alignment horizontal="center" vertical="center" wrapText="1"/>
    </xf>
    <xf numFmtId="169" fontId="5" fillId="0" borderId="4" xfId="4" applyNumberFormat="1" applyFont="1" applyBorder="1" applyAlignment="1">
      <alignment vertical="center" wrapText="1"/>
    </xf>
    <xf numFmtId="168" fontId="27" fillId="4" borderId="0" xfId="6" applyNumberFormat="1" applyFont="1" applyFill="1" applyBorder="1" applyAlignment="1" applyProtection="1">
      <alignment horizontal="center" vertical="center" wrapText="1"/>
    </xf>
    <xf numFmtId="169" fontId="4" fillId="0" borderId="0" xfId="4" applyNumberFormat="1" applyAlignment="1">
      <alignment vertical="center" wrapText="1"/>
    </xf>
    <xf numFmtId="169" fontId="4" fillId="0" borderId="2" xfId="0" applyNumberFormat="1" applyFont="1" applyBorder="1" applyAlignment="1">
      <alignment horizontal="center" vertical="center" wrapText="1"/>
    </xf>
    <xf numFmtId="0" fontId="4" fillId="0" borderId="2" xfId="0" applyFont="1" applyBorder="1" applyAlignment="1">
      <alignment wrapText="1"/>
    </xf>
    <xf numFmtId="0" fontId="4" fillId="0" borderId="0" xfId="4" applyAlignment="1">
      <alignment vertical="center"/>
    </xf>
    <xf numFmtId="0" fontId="4" fillId="0" borderId="2" xfId="0" applyFont="1" applyBorder="1" applyAlignment="1">
      <alignment horizontal="center" vertical="center"/>
    </xf>
    <xf numFmtId="165" fontId="4" fillId="0" borderId="0" xfId="0" applyNumberFormat="1" applyFont="1" applyAlignment="1">
      <alignment horizontal="center" vertical="center"/>
    </xf>
    <xf numFmtId="0" fontId="31" fillId="0" borderId="2" xfId="0" applyFont="1" applyBorder="1" applyAlignment="1">
      <alignment vertical="center"/>
    </xf>
    <xf numFmtId="0" fontId="24" fillId="4" borderId="16" xfId="0" applyFont="1" applyFill="1" applyBorder="1" applyAlignment="1">
      <alignment horizontal="center" vertical="center" wrapText="1"/>
    </xf>
    <xf numFmtId="0" fontId="24" fillId="4" borderId="17" xfId="0" applyFont="1" applyFill="1" applyBorder="1" applyAlignment="1">
      <alignment horizontal="center" vertical="center" wrapText="1"/>
    </xf>
    <xf numFmtId="0" fontId="24" fillId="4" borderId="18" xfId="0" applyFont="1" applyFill="1" applyBorder="1" applyAlignment="1">
      <alignment horizontal="center" vertical="center"/>
    </xf>
    <xf numFmtId="0" fontId="24" fillId="0" borderId="9" xfId="0" applyFont="1" applyBorder="1" applyAlignment="1">
      <alignment horizontal="center" vertical="center" wrapText="1"/>
    </xf>
    <xf numFmtId="164" fontId="4" fillId="0" borderId="0" xfId="6" applyFont="1" applyFill="1" applyBorder="1" applyAlignment="1">
      <alignment vertical="center" wrapText="1"/>
    </xf>
    <xf numFmtId="164" fontId="4" fillId="0" borderId="0" xfId="6" applyFont="1" applyFill="1" applyBorder="1" applyAlignment="1">
      <alignment horizontal="center" vertical="center" wrapText="1"/>
    </xf>
    <xf numFmtId="169" fontId="4" fillId="0" borderId="0" xfId="0" applyNumberFormat="1" applyFont="1" applyAlignment="1">
      <alignment horizontal="center" vertical="center" wrapText="1"/>
    </xf>
    <xf numFmtId="0" fontId="2" fillId="6" borderId="0" xfId="0" applyFont="1" applyFill="1" applyAlignment="1">
      <alignment vertical="center" wrapText="1"/>
    </xf>
    <xf numFmtId="0" fontId="11" fillId="0" borderId="0" xfId="0" applyFont="1" applyAlignment="1">
      <alignment horizontal="center" vertical="center" wrapText="1"/>
    </xf>
    <xf numFmtId="0" fontId="16" fillId="4" borderId="0" xfId="0" applyFont="1" applyFill="1" applyAlignment="1">
      <alignment horizontal="centerContinuous" vertical="center"/>
    </xf>
    <xf numFmtId="0" fontId="32" fillId="0" borderId="0" xfId="0" applyFont="1" applyAlignment="1">
      <alignment horizontal="center" vertical="center" wrapText="1"/>
    </xf>
    <xf numFmtId="0" fontId="33" fillId="6" borderId="0" xfId="0" applyFont="1" applyFill="1" applyAlignment="1">
      <alignment horizontal="centerContinuous" vertical="center" wrapText="1"/>
    </xf>
    <xf numFmtId="2" fontId="24" fillId="4" borderId="17" xfId="1" applyNumberFormat="1" applyFont="1" applyFill="1" applyBorder="1" applyAlignment="1" applyProtection="1">
      <alignment horizontal="center" vertical="center" wrapText="1"/>
    </xf>
    <xf numFmtId="165" fontId="24" fillId="4" borderId="17" xfId="1" applyFont="1" applyFill="1" applyBorder="1" applyAlignment="1" applyProtection="1">
      <alignment horizontal="center" vertical="center" wrapText="1"/>
    </xf>
    <xf numFmtId="0" fontId="34" fillId="6" borderId="0" xfId="0" applyFont="1" applyFill="1" applyAlignment="1">
      <alignment horizontal="center" vertical="center" wrapText="1"/>
    </xf>
    <xf numFmtId="0" fontId="24" fillId="4" borderId="0" xfId="0" applyFont="1" applyFill="1" applyAlignment="1">
      <alignment horizontal="center" vertical="center" wrapText="1"/>
    </xf>
    <xf numFmtId="0" fontId="4" fillId="0" borderId="19" xfId="5" applyNumberFormat="1" applyFont="1" applyFill="1" applyBorder="1" applyAlignment="1" applyProtection="1">
      <alignment horizontal="center" vertical="center" wrapText="1"/>
    </xf>
    <xf numFmtId="49" fontId="4" fillId="0" borderId="20" xfId="5" applyNumberFormat="1" applyFont="1" applyFill="1" applyBorder="1" applyAlignment="1" applyProtection="1">
      <alignment horizontal="left" vertical="center" wrapText="1"/>
    </xf>
    <xf numFmtId="4" fontId="4" fillId="0" borderId="20" xfId="5" applyNumberFormat="1" applyFont="1" applyFill="1" applyBorder="1" applyAlignment="1" applyProtection="1">
      <alignment horizontal="center" vertical="center" wrapText="1"/>
    </xf>
    <xf numFmtId="164" fontId="4" fillId="0" borderId="20" xfId="6" applyFont="1" applyFill="1" applyBorder="1" applyAlignment="1" applyProtection="1">
      <alignment horizontal="center" vertical="center" wrapText="1"/>
    </xf>
    <xf numFmtId="164" fontId="4" fillId="0" borderId="20" xfId="6" applyFont="1" applyFill="1" applyBorder="1" applyAlignment="1" applyProtection="1">
      <alignment horizontal="right" vertical="center" wrapText="1"/>
    </xf>
    <xf numFmtId="10" fontId="4" fillId="0" borderId="20" xfId="2" applyNumberFormat="1" applyFont="1" applyFill="1" applyBorder="1" applyAlignment="1" applyProtection="1">
      <alignment horizontal="center" vertical="center" wrapText="1"/>
    </xf>
    <xf numFmtId="0" fontId="4" fillId="0" borderId="0" xfId="0" applyFont="1" applyAlignment="1">
      <alignment vertical="center" wrapText="1"/>
    </xf>
    <xf numFmtId="0" fontId="4" fillId="4" borderId="0" xfId="0" applyFont="1" applyFill="1" applyAlignment="1" applyProtection="1">
      <alignment horizontal="center" vertical="center" wrapText="1"/>
      <protection locked="0"/>
    </xf>
    <xf numFmtId="10" fontId="4" fillId="2" borderId="1" xfId="2" applyNumberFormat="1" applyFont="1" applyFill="1" applyBorder="1" applyAlignment="1" applyProtection="1">
      <alignment horizontal="center" vertical="center" wrapText="1"/>
    </xf>
    <xf numFmtId="164" fontId="4" fillId="2" borderId="1" xfId="6" applyFont="1" applyFill="1" applyBorder="1" applyAlignment="1" applyProtection="1">
      <alignment horizontal="center" vertical="center" wrapText="1"/>
    </xf>
    <xf numFmtId="164" fontId="4" fillId="2" borderId="0" xfId="6" applyFont="1" applyFill="1" applyBorder="1" applyAlignment="1" applyProtection="1">
      <alignment horizontal="right" vertical="center" wrapText="1"/>
    </xf>
    <xf numFmtId="10" fontId="25" fillId="2" borderId="22" xfId="2" applyNumberFormat="1" applyFont="1" applyFill="1" applyBorder="1" applyAlignment="1" applyProtection="1">
      <alignment wrapText="1"/>
    </xf>
    <xf numFmtId="171" fontId="25" fillId="2" borderId="0" xfId="1" applyNumberFormat="1" applyFont="1" applyFill="1" applyBorder="1" applyAlignment="1" applyProtection="1">
      <alignment horizontal="right" wrapText="1"/>
    </xf>
    <xf numFmtId="0" fontId="10" fillId="0" borderId="0" xfId="0" applyFont="1" applyAlignment="1" applyProtection="1">
      <alignment horizontal="center"/>
      <protection locked="0"/>
    </xf>
    <xf numFmtId="171" fontId="25" fillId="2" borderId="2" xfId="1" applyNumberFormat="1" applyFont="1" applyFill="1" applyBorder="1" applyAlignment="1" applyProtection="1">
      <alignment horizontal="right" wrapText="1"/>
    </xf>
    <xf numFmtId="0" fontId="4" fillId="0" borderId="0" xfId="0" applyFont="1" applyAlignment="1" applyProtection="1">
      <alignment horizontal="center" vertical="center"/>
      <protection locked="0"/>
    </xf>
    <xf numFmtId="0" fontId="4" fillId="0" borderId="0" xfId="0" applyFont="1" applyAlignment="1" applyProtection="1">
      <alignment horizontal="left" vertical="center" wrapText="1"/>
      <protection locked="0"/>
    </xf>
    <xf numFmtId="2" fontId="5" fillId="0" borderId="0" xfId="1" applyNumberFormat="1" applyFont="1" applyAlignment="1" applyProtection="1">
      <alignment horizontal="right"/>
      <protection locked="0"/>
    </xf>
    <xf numFmtId="165" fontId="4" fillId="0" borderId="0" xfId="1" applyFont="1" applyProtection="1">
      <protection locked="0"/>
    </xf>
    <xf numFmtId="165" fontId="4" fillId="0" borderId="0" xfId="1" applyFont="1" applyAlignment="1" applyProtection="1">
      <alignment horizontal="right"/>
      <protection locked="0"/>
    </xf>
    <xf numFmtId="2" fontId="4" fillId="0" borderId="0" xfId="1" applyNumberFormat="1" applyFont="1" applyAlignment="1" applyProtection="1">
      <alignment horizontal="centerContinuous" wrapText="1"/>
      <protection locked="0"/>
    </xf>
    <xf numFmtId="165" fontId="4" fillId="0" borderId="0" xfId="1" applyFont="1" applyAlignment="1" applyProtection="1">
      <alignment horizontal="centerContinuous" wrapText="1"/>
      <protection locked="0"/>
    </xf>
    <xf numFmtId="0" fontId="0" fillId="0" borderId="0" xfId="0" applyAlignment="1" applyProtection="1">
      <alignment wrapText="1"/>
      <protection locked="0"/>
    </xf>
    <xf numFmtId="0" fontId="20" fillId="6" borderId="2" xfId="0" applyFont="1" applyFill="1" applyBorder="1" applyAlignment="1">
      <alignment horizontal="center" vertical="center" wrapText="1"/>
    </xf>
    <xf numFmtId="0" fontId="20" fillId="6" borderId="0" xfId="0" applyFont="1" applyFill="1" applyAlignment="1">
      <alignment horizontal="center" vertical="center" wrapText="1"/>
    </xf>
    <xf numFmtId="0" fontId="5" fillId="0" borderId="2" xfId="4" applyFont="1" applyBorder="1" applyAlignment="1">
      <alignment horizontal="center" vertical="center" wrapText="1"/>
    </xf>
    <xf numFmtId="0" fontId="23" fillId="2" borderId="21" xfId="0" applyFont="1" applyFill="1" applyBorder="1" applyAlignment="1">
      <alignment vertical="center" wrapText="1"/>
    </xf>
    <xf numFmtId="49" fontId="23" fillId="2" borderId="22" xfId="0" applyNumberFormat="1" applyFont="1" applyFill="1" applyBorder="1" applyAlignment="1">
      <alignment vertical="center" wrapText="1"/>
    </xf>
    <xf numFmtId="172" fontId="23" fillId="2" borderId="22" xfId="0" applyNumberFormat="1" applyFont="1" applyFill="1" applyBorder="1" applyAlignment="1">
      <alignment vertical="center" wrapText="1"/>
    </xf>
    <xf numFmtId="172" fontId="25" fillId="2" borderId="22" xfId="0" applyNumberFormat="1" applyFont="1" applyFill="1" applyBorder="1" applyAlignment="1">
      <alignment vertical="center" wrapText="1"/>
    </xf>
    <xf numFmtId="173" fontId="25" fillId="2" borderId="21" xfId="0" applyNumberFormat="1" applyFont="1" applyFill="1" applyBorder="1" applyAlignment="1">
      <alignment horizontal="center" wrapText="1"/>
    </xf>
    <xf numFmtId="172" fontId="25" fillId="2" borderId="22" xfId="0" applyNumberFormat="1" applyFont="1" applyFill="1" applyBorder="1" applyAlignment="1">
      <alignment wrapText="1"/>
    </xf>
    <xf numFmtId="172" fontId="25" fillId="2" borderId="22" xfId="0" applyNumberFormat="1" applyFont="1" applyFill="1" applyBorder="1" applyAlignment="1">
      <alignment horizontal="centerContinuous" wrapText="1"/>
    </xf>
    <xf numFmtId="172" fontId="25" fillId="2" borderId="22" xfId="0" applyNumberFormat="1" applyFont="1" applyFill="1" applyBorder="1" applyAlignment="1">
      <alignment horizontal="center" wrapText="1"/>
    </xf>
    <xf numFmtId="0" fontId="25" fillId="2" borderId="3" xfId="0" applyFont="1" applyFill="1" applyBorder="1" applyAlignment="1">
      <alignment wrapText="1"/>
    </xf>
    <xf numFmtId="172" fontId="25" fillId="2" borderId="4" xfId="0" applyNumberFormat="1" applyFont="1" applyFill="1" applyBorder="1" applyAlignment="1">
      <alignment wrapText="1"/>
    </xf>
    <xf numFmtId="172" fontId="25" fillId="2" borderId="4" xfId="0" applyNumberFormat="1" applyFont="1" applyFill="1" applyBorder="1" applyAlignment="1">
      <alignment horizontal="centerContinuous" wrapText="1"/>
    </xf>
    <xf numFmtId="172" fontId="25" fillId="2" borderId="3" xfId="0" applyNumberFormat="1" applyFont="1" applyFill="1" applyBorder="1" applyAlignment="1">
      <alignment horizontal="center" wrapText="1"/>
    </xf>
    <xf numFmtId="172" fontId="25" fillId="2" borderId="3" xfId="0" applyNumberFormat="1" applyFont="1" applyFill="1" applyBorder="1" applyAlignment="1">
      <alignment horizontal="centerContinuous" wrapText="1"/>
    </xf>
    <xf numFmtId="0" fontId="34" fillId="7" borderId="2" xfId="0" applyFont="1" applyFill="1" applyBorder="1" applyAlignment="1">
      <alignment horizontal="center" vertical="center" wrapText="1"/>
    </xf>
    <xf numFmtId="0" fontId="34" fillId="7" borderId="2" xfId="0" applyFont="1" applyFill="1" applyBorder="1" applyAlignment="1">
      <alignment vertical="center" wrapText="1"/>
    </xf>
    <xf numFmtId="170" fontId="34" fillId="7" borderId="2" xfId="0" applyNumberFormat="1" applyFont="1" applyFill="1" applyBorder="1" applyAlignment="1">
      <alignment horizontal="centerContinuous" vertical="center" wrapText="1"/>
    </xf>
    <xf numFmtId="0" fontId="34" fillId="7" borderId="2" xfId="0" applyFont="1" applyFill="1" applyBorder="1" applyAlignment="1">
      <alignment horizontal="centerContinuous" vertical="center" wrapText="1"/>
    </xf>
    <xf numFmtId="0" fontId="9" fillId="7" borderId="2" xfId="0" applyFont="1" applyFill="1" applyBorder="1" applyAlignment="1" applyProtection="1">
      <alignment horizontal="center" vertical="center"/>
      <protection locked="0"/>
    </xf>
    <xf numFmtId="0" fontId="24" fillId="7" borderId="0" xfId="0" applyFont="1" applyFill="1" applyAlignment="1">
      <alignment horizontal="center" vertical="center" wrapText="1"/>
    </xf>
    <xf numFmtId="165" fontId="0" fillId="7" borderId="0" xfId="0" applyNumberFormat="1" applyFill="1" applyAlignment="1">
      <alignment vertical="center" wrapText="1"/>
    </xf>
    <xf numFmtId="171" fontId="35" fillId="7" borderId="0" xfId="0" applyNumberFormat="1" applyFont="1" applyFill="1" applyAlignment="1">
      <alignment horizontal="center" vertical="center"/>
    </xf>
    <xf numFmtId="0" fontId="0" fillId="7" borderId="0" xfId="0" applyFill="1"/>
    <xf numFmtId="164" fontId="4" fillId="0" borderId="20" xfId="6" applyFont="1" applyFill="1" applyBorder="1" applyAlignment="1" applyProtection="1">
      <alignment horizontal="center" vertical="center" wrapText="1"/>
      <protection locked="0"/>
    </xf>
    <xf numFmtId="0" fontId="3" fillId="8" borderId="19" xfId="3" applyNumberFormat="1" applyFill="1" applyBorder="1" applyAlignment="1" applyProtection="1">
      <alignment horizontal="center" vertical="center" wrapText="1"/>
    </xf>
    <xf numFmtId="0" fontId="4" fillId="0" borderId="23" xfId="0" applyFont="1" applyBorder="1" applyAlignment="1">
      <alignment vertical="center"/>
    </xf>
    <xf numFmtId="0" fontId="34" fillId="0" borderId="0" xfId="0" applyFont="1" applyAlignment="1">
      <alignment horizontal="center" vertical="center"/>
    </xf>
    <xf numFmtId="0" fontId="4" fillId="0" borderId="12" xfId="0" applyFont="1" applyBorder="1" applyAlignment="1">
      <alignment vertical="center"/>
    </xf>
    <xf numFmtId="0" fontId="4" fillId="0" borderId="0" xfId="0" applyFont="1" applyAlignment="1">
      <alignment vertical="center"/>
    </xf>
    <xf numFmtId="0" fontId="9" fillId="0" borderId="0" xfId="0" applyFont="1" applyAlignment="1">
      <alignment horizontal="center" vertical="center"/>
    </xf>
    <xf numFmtId="10" fontId="9" fillId="0" borderId="0" xfId="0" applyNumberFormat="1" applyFont="1" applyAlignment="1">
      <alignment horizontal="center" vertical="center"/>
    </xf>
    <xf numFmtId="0" fontId="0" fillId="0" borderId="0" xfId="0" applyAlignment="1">
      <alignment horizontal="center"/>
    </xf>
    <xf numFmtId="10" fontId="0" fillId="0" borderId="0" xfId="0" applyNumberFormat="1"/>
    <xf numFmtId="0" fontId="36" fillId="0" borderId="27" xfId="0" applyFont="1" applyBorder="1" applyAlignment="1">
      <alignment horizontal="center" vertical="center"/>
    </xf>
    <xf numFmtId="0" fontId="23" fillId="0" borderId="29" xfId="0" applyFont="1" applyBorder="1" applyAlignment="1">
      <alignment horizontal="center" vertical="center"/>
    </xf>
    <xf numFmtId="0" fontId="14" fillId="0" borderId="29" xfId="0" applyFont="1" applyBorder="1" applyAlignment="1">
      <alignment horizontal="center" vertical="center"/>
    </xf>
    <xf numFmtId="0" fontId="26" fillId="0" borderId="28" xfId="0" applyFont="1" applyBorder="1" applyAlignment="1">
      <alignment horizontal="center" vertical="center"/>
    </xf>
    <xf numFmtId="10" fontId="4" fillId="0" borderId="29" xfId="0" applyNumberFormat="1" applyFont="1" applyBorder="1" applyAlignment="1" applyProtection="1">
      <alignment horizontal="center" vertical="center"/>
      <protection locked="0"/>
    </xf>
    <xf numFmtId="0" fontId="26" fillId="0" borderId="30" xfId="0" applyFont="1" applyBorder="1" applyAlignment="1">
      <alignment horizontal="center" vertical="center"/>
    </xf>
    <xf numFmtId="10" fontId="4" fillId="0" borderId="31" xfId="0" applyNumberFormat="1" applyFont="1" applyBorder="1" applyAlignment="1" applyProtection="1">
      <alignment horizontal="center" vertical="center"/>
      <protection locked="0"/>
    </xf>
    <xf numFmtId="0" fontId="5" fillId="4" borderId="25" xfId="0" applyFont="1" applyFill="1" applyBorder="1" applyAlignment="1">
      <alignment horizontal="center" vertical="center" wrapText="1"/>
    </xf>
    <xf numFmtId="10" fontId="5" fillId="4" borderId="24" xfId="0" applyNumberFormat="1" applyFont="1" applyFill="1" applyBorder="1" applyAlignment="1">
      <alignment horizontal="center" vertical="center"/>
    </xf>
    <xf numFmtId="0" fontId="5" fillId="4" borderId="32" xfId="0" applyFont="1" applyFill="1" applyBorder="1" applyAlignment="1">
      <alignment horizontal="center" vertical="center"/>
    </xf>
    <xf numFmtId="10" fontId="5" fillId="4" borderId="33" xfId="0" applyNumberFormat="1" applyFont="1" applyFill="1" applyBorder="1" applyAlignment="1">
      <alignment horizontal="center" vertical="center"/>
    </xf>
    <xf numFmtId="167" fontId="5" fillId="0" borderId="4" xfId="4" applyNumberFormat="1" applyFont="1" applyBorder="1" applyAlignment="1" applyProtection="1">
      <alignment vertical="center" wrapText="1"/>
      <protection locked="0"/>
    </xf>
    <xf numFmtId="0" fontId="5" fillId="0" borderId="4" xfId="4" applyFont="1" applyBorder="1" applyAlignment="1" applyProtection="1">
      <alignment vertical="center" wrapText="1"/>
      <protection locked="0"/>
    </xf>
    <xf numFmtId="167" fontId="4" fillId="0" borderId="0" xfId="4" applyNumberFormat="1" applyAlignment="1" applyProtection="1">
      <alignment vertical="center" wrapText="1"/>
      <protection locked="0"/>
    </xf>
    <xf numFmtId="164" fontId="4" fillId="0" borderId="0" xfId="6" applyFont="1" applyFill="1" applyBorder="1" applyAlignment="1" applyProtection="1">
      <alignment horizontal="center" vertical="center" wrapText="1"/>
      <protection locked="0"/>
    </xf>
    <xf numFmtId="167" fontId="4" fillId="0" borderId="0" xfId="0" applyNumberFormat="1" applyFont="1" applyAlignment="1" applyProtection="1">
      <alignment horizontal="center" vertical="center" wrapText="1"/>
      <protection locked="0"/>
    </xf>
    <xf numFmtId="167" fontId="4" fillId="0" borderId="2" xfId="0" applyNumberFormat="1" applyFont="1" applyBorder="1" applyAlignment="1" applyProtection="1">
      <alignment horizontal="center" vertical="center" wrapText="1"/>
      <protection locked="0"/>
    </xf>
    <xf numFmtId="164" fontId="4" fillId="0" borderId="2" xfId="6" applyFont="1" applyFill="1" applyBorder="1" applyAlignment="1" applyProtection="1">
      <alignment horizontal="center" vertical="center" wrapText="1"/>
      <protection locked="0"/>
    </xf>
    <xf numFmtId="164" fontId="5" fillId="0" borderId="4" xfId="4" applyNumberFormat="1" applyFont="1" applyBorder="1" applyAlignment="1" applyProtection="1">
      <alignment vertical="center" wrapText="1"/>
      <protection locked="0"/>
    </xf>
    <xf numFmtId="164" fontId="4" fillId="0" borderId="0" xfId="6" applyFont="1" applyFill="1" applyBorder="1" applyAlignment="1" applyProtection="1">
      <alignment vertical="center" wrapText="1"/>
      <protection locked="0"/>
    </xf>
    <xf numFmtId="164" fontId="4" fillId="0" borderId="0" xfId="6" applyFont="1" applyBorder="1" applyAlignment="1" applyProtection="1">
      <alignment horizontal="center" vertical="center" wrapText="1"/>
      <protection locked="0"/>
    </xf>
    <xf numFmtId="164" fontId="4" fillId="0" borderId="2" xfId="6" applyFont="1" applyBorder="1" applyAlignment="1" applyProtection="1">
      <alignment horizontal="center" vertical="center" wrapText="1"/>
      <protection locked="0"/>
    </xf>
    <xf numFmtId="164" fontId="5" fillId="0" borderId="4" xfId="4" applyNumberFormat="1" applyFont="1" applyBorder="1" applyAlignment="1" applyProtection="1">
      <alignment horizontal="center" vertical="center" wrapText="1"/>
      <protection locked="0"/>
    </xf>
    <xf numFmtId="164" fontId="37" fillId="8" borderId="0" xfId="3" applyNumberFormat="1" applyFont="1" applyFill="1" applyBorder="1" applyAlignment="1" applyProtection="1">
      <alignment horizontal="center" vertical="center" wrapText="1"/>
    </xf>
    <xf numFmtId="167" fontId="5" fillId="0" borderId="0" xfId="0" applyNumberFormat="1" applyFont="1" applyAlignment="1" applyProtection="1">
      <alignment horizontal="left" vertical="center" wrapText="1"/>
      <protection locked="0"/>
    </xf>
    <xf numFmtId="164" fontId="4" fillId="0" borderId="0" xfId="6" applyFont="1" applyBorder="1" applyAlignment="1" applyProtection="1">
      <alignment horizontal="center" vertical="center"/>
      <protection locked="0"/>
    </xf>
    <xf numFmtId="0" fontId="5" fillId="0" borderId="13" xfId="0" applyFont="1" applyBorder="1" applyAlignment="1">
      <alignment vertical="center" wrapText="1"/>
    </xf>
    <xf numFmtId="167" fontId="5" fillId="0" borderId="0" xfId="0" applyNumberFormat="1" applyFont="1" applyAlignment="1" applyProtection="1">
      <alignment vertical="center" wrapText="1"/>
      <protection locked="0"/>
    </xf>
    <xf numFmtId="164" fontId="5" fillId="0" borderId="0" xfId="0" applyNumberFormat="1" applyFont="1" applyAlignment="1" applyProtection="1">
      <alignment vertical="center" wrapText="1"/>
      <protection locked="0"/>
    </xf>
    <xf numFmtId="0" fontId="4" fillId="0" borderId="13" xfId="0" applyFont="1" applyBorder="1"/>
    <xf numFmtId="4" fontId="4" fillId="0" borderId="13" xfId="0" applyNumberFormat="1" applyFont="1" applyBorder="1" applyAlignment="1">
      <alignment horizontal="center" vertical="center" wrapText="1"/>
    </xf>
    <xf numFmtId="164" fontId="4" fillId="0" borderId="2" xfId="6" applyFont="1" applyBorder="1" applyAlignment="1" applyProtection="1">
      <alignment horizontal="center" vertical="center"/>
      <protection locked="0"/>
    </xf>
    <xf numFmtId="0" fontId="4" fillId="0" borderId="0" xfId="0" applyFont="1" applyAlignment="1">
      <alignment horizontal="left" vertical="center"/>
    </xf>
    <xf numFmtId="164" fontId="37" fillId="8" borderId="0" xfId="3" applyNumberFormat="1" applyFont="1" applyFill="1" applyBorder="1" applyAlignment="1" applyProtection="1">
      <alignment horizontal="center" vertical="center"/>
    </xf>
    <xf numFmtId="0" fontId="5" fillId="0" borderId="2" xfId="4" applyFont="1" applyBorder="1" applyAlignment="1">
      <alignment vertical="center" wrapText="1"/>
    </xf>
    <xf numFmtId="0" fontId="5" fillId="0" borderId="15" xfId="4" applyFont="1" applyBorder="1" applyAlignment="1">
      <alignment vertical="center" wrapText="1"/>
    </xf>
    <xf numFmtId="167" fontId="5" fillId="0" borderId="2" xfId="4" applyNumberFormat="1" applyFont="1" applyBorder="1" applyAlignment="1" applyProtection="1">
      <alignment vertical="center" wrapText="1"/>
      <protection locked="0"/>
    </xf>
    <xf numFmtId="164" fontId="5" fillId="0" borderId="2" xfId="4" applyNumberFormat="1" applyFont="1" applyBorder="1" applyAlignment="1" applyProtection="1">
      <alignment horizontal="center" vertical="center" wrapText="1"/>
      <protection locked="0"/>
    </xf>
    <xf numFmtId="164" fontId="4" fillId="0" borderId="0" xfId="7" applyFont="1" applyFill="1" applyBorder="1" applyAlignment="1" applyProtection="1">
      <alignment vertical="center" wrapText="1"/>
      <protection locked="0"/>
    </xf>
    <xf numFmtId="164" fontId="4" fillId="0" borderId="0" xfId="7" applyFont="1" applyFill="1" applyBorder="1" applyAlignment="1" applyProtection="1">
      <alignment horizontal="center" vertical="center" wrapText="1"/>
      <protection locked="0"/>
    </xf>
    <xf numFmtId="164" fontId="4" fillId="0" borderId="0" xfId="7" applyFont="1" applyBorder="1" applyAlignment="1" applyProtection="1">
      <alignment horizontal="center" vertical="center" wrapText="1"/>
      <protection locked="0"/>
    </xf>
    <xf numFmtId="164" fontId="4" fillId="0" borderId="2" xfId="7" applyFont="1" applyFill="1" applyBorder="1" applyAlignment="1" applyProtection="1">
      <alignment horizontal="center" vertical="center" wrapText="1"/>
      <protection locked="0"/>
    </xf>
    <xf numFmtId="167" fontId="4" fillId="0" borderId="2" xfId="4" applyNumberFormat="1" applyBorder="1" applyAlignment="1" applyProtection="1">
      <alignment vertical="center" wrapText="1"/>
      <protection locked="0"/>
    </xf>
    <xf numFmtId="169" fontId="5" fillId="0" borderId="4" xfId="4" applyNumberFormat="1" applyFont="1" applyBorder="1" applyAlignment="1" applyProtection="1">
      <alignment vertical="center" wrapText="1"/>
      <protection locked="0"/>
    </xf>
    <xf numFmtId="169" fontId="4" fillId="0" borderId="0" xfId="4" applyNumberFormat="1" applyAlignment="1" applyProtection="1">
      <alignment vertical="center" wrapText="1"/>
      <protection locked="0"/>
    </xf>
    <xf numFmtId="169" fontId="4" fillId="0" borderId="2" xfId="0" applyNumberFormat="1" applyFont="1" applyBorder="1" applyAlignment="1" applyProtection="1">
      <alignment horizontal="center" vertical="center" wrapText="1"/>
      <protection locked="0"/>
    </xf>
    <xf numFmtId="164" fontId="0" fillId="0" borderId="0" xfId="0" applyNumberFormat="1"/>
    <xf numFmtId="164" fontId="5" fillId="0" borderId="4" xfId="4" applyNumberFormat="1" applyFont="1" applyBorder="1" applyAlignment="1">
      <alignment horizontal="center" vertical="center" wrapText="1"/>
    </xf>
    <xf numFmtId="164" fontId="0" fillId="0" borderId="0" xfId="0" applyNumberFormat="1" applyAlignment="1">
      <alignment horizontal="center" vertical="center"/>
    </xf>
    <xf numFmtId="169" fontId="5" fillId="0" borderId="2" xfId="4" applyNumberFormat="1" applyFont="1" applyBorder="1" applyAlignment="1" applyProtection="1">
      <alignment vertical="center" wrapText="1"/>
      <protection locked="0"/>
    </xf>
    <xf numFmtId="0" fontId="5" fillId="0" borderId="2" xfId="4" applyFont="1" applyBorder="1" applyAlignment="1" applyProtection="1">
      <alignment vertical="center" wrapText="1"/>
      <protection locked="0"/>
    </xf>
    <xf numFmtId="3" fontId="5" fillId="0" borderId="10" xfId="4" applyNumberFormat="1" applyFont="1" applyBorder="1" applyAlignment="1">
      <alignment horizontal="center" vertical="center"/>
    </xf>
    <xf numFmtId="0" fontId="5" fillId="0" borderId="12" xfId="4" applyFont="1" applyBorder="1" applyAlignment="1">
      <alignment horizontal="center" vertical="center"/>
    </xf>
    <xf numFmtId="0" fontId="5" fillId="0" borderId="14" xfId="4" applyFont="1" applyBorder="1" applyAlignment="1">
      <alignment horizontal="center" vertical="center"/>
    </xf>
    <xf numFmtId="0" fontId="5" fillId="0" borderId="11" xfId="4" applyFont="1" applyBorder="1" applyAlignment="1">
      <alignment horizontal="center" vertical="center" wrapText="1"/>
    </xf>
    <xf numFmtId="0" fontId="5" fillId="0" borderId="0" xfId="4" applyFont="1" applyAlignment="1">
      <alignment horizontal="center" vertical="center" wrapText="1"/>
    </xf>
    <xf numFmtId="0" fontId="5" fillId="0" borderId="2" xfId="4" applyFont="1" applyBorder="1" applyAlignment="1">
      <alignment horizontal="center" vertical="center" wrapText="1"/>
    </xf>
    <xf numFmtId="3" fontId="5" fillId="0" borderId="10" xfId="4" applyNumberFormat="1" applyFont="1" applyBorder="1" applyAlignment="1">
      <alignment horizontal="center" vertical="center" wrapText="1"/>
    </xf>
    <xf numFmtId="0" fontId="5" fillId="0" borderId="12" xfId="4" applyFont="1" applyBorder="1" applyAlignment="1">
      <alignment horizontal="center" vertical="center" wrapText="1"/>
    </xf>
    <xf numFmtId="0" fontId="5" fillId="0" borderId="14" xfId="4" applyFont="1" applyBorder="1" applyAlignment="1">
      <alignment horizontal="center" vertical="center" wrapText="1"/>
    </xf>
    <xf numFmtId="3" fontId="5" fillId="0" borderId="12" xfId="4" applyNumberFormat="1" applyFont="1" applyBorder="1" applyAlignment="1">
      <alignment horizontal="center" vertical="center"/>
    </xf>
    <xf numFmtId="3" fontId="5" fillId="0" borderId="14" xfId="4" applyNumberFormat="1" applyFont="1" applyBorder="1" applyAlignment="1">
      <alignment horizontal="center" vertical="center"/>
    </xf>
    <xf numFmtId="3" fontId="5" fillId="3" borderId="10" xfId="4" applyNumberFormat="1" applyFont="1" applyFill="1" applyBorder="1" applyAlignment="1">
      <alignment horizontal="center" vertical="center"/>
    </xf>
    <xf numFmtId="3" fontId="5" fillId="3" borderId="12" xfId="4" applyNumberFormat="1" applyFont="1" applyFill="1" applyBorder="1" applyAlignment="1">
      <alignment horizontal="center" vertical="center"/>
    </xf>
    <xf numFmtId="3" fontId="5" fillId="3" borderId="14" xfId="4" applyNumberFormat="1" applyFont="1" applyFill="1" applyBorder="1" applyAlignment="1">
      <alignment horizontal="center" vertical="center"/>
    </xf>
    <xf numFmtId="0" fontId="5" fillId="0" borderId="10" xfId="4" applyFont="1" applyBorder="1" applyAlignment="1">
      <alignment horizontal="center" vertical="center" wrapText="1"/>
    </xf>
    <xf numFmtId="0" fontId="14" fillId="0" borderId="26" xfId="0" applyFont="1" applyBorder="1" applyAlignment="1">
      <alignment horizontal="center" vertical="center" wrapText="1"/>
    </xf>
    <xf numFmtId="0" fontId="14" fillId="0" borderId="28" xfId="0" applyFont="1" applyBorder="1" applyAlignment="1">
      <alignment horizontal="center" vertical="center" wrapText="1"/>
    </xf>
    <xf numFmtId="0" fontId="19" fillId="0" borderId="0" xfId="0" applyFont="1" applyAlignment="1">
      <alignment horizontal="left"/>
    </xf>
    <xf numFmtId="0" fontId="24" fillId="4" borderId="3" xfId="0" applyFont="1" applyFill="1" applyBorder="1" applyAlignment="1">
      <alignment horizontal="center" vertical="center"/>
    </xf>
    <xf numFmtId="0" fontId="24" fillId="4" borderId="5" xfId="0" applyFont="1" applyFill="1" applyBorder="1" applyAlignment="1">
      <alignment horizontal="center" vertical="center"/>
    </xf>
    <xf numFmtId="0" fontId="13" fillId="4" borderId="0" xfId="9" applyFont="1" applyFill="1" applyAlignment="1" applyProtection="1">
      <alignment horizontal="centerContinuous" vertical="center"/>
    </xf>
    <xf numFmtId="0" fontId="13" fillId="4" borderId="0" xfId="9" applyFont="1" applyFill="1" applyAlignment="1">
      <alignment horizontal="centerContinuous" vertical="center"/>
      <protection locked="0"/>
    </xf>
    <xf numFmtId="0" fontId="13" fillId="4" borderId="0" xfId="9" applyFont="1" applyFill="1" applyAlignment="1">
      <alignment horizontal="centerContinuous" vertical="center" wrapText="1"/>
      <protection locked="0"/>
    </xf>
    <xf numFmtId="1" fontId="13" fillId="4" borderId="0" xfId="9" applyNumberFormat="1" applyFont="1" applyFill="1" applyAlignment="1">
      <alignment horizontal="centerContinuous" vertical="center"/>
      <protection locked="0"/>
    </xf>
    <xf numFmtId="10" fontId="13" fillId="4" borderId="0" xfId="10" applyNumberFormat="1" applyFont="1" applyFill="1" applyBorder="1" applyAlignment="1" applyProtection="1">
      <alignment horizontal="centerContinuous" vertical="center"/>
      <protection locked="0"/>
    </xf>
    <xf numFmtId="0" fontId="4" fillId="0" borderId="0" xfId="9">
      <protection locked="0"/>
    </xf>
    <xf numFmtId="0" fontId="4" fillId="0" borderId="0" xfId="9" applyAlignment="1">
      <alignment vertical="center" wrapText="1"/>
      <protection locked="0"/>
    </xf>
    <xf numFmtId="0" fontId="16" fillId="4" borderId="0" xfId="9" applyFont="1" applyFill="1" applyAlignment="1" applyProtection="1">
      <alignment horizontal="centerContinuous" vertical="center"/>
    </xf>
    <xf numFmtId="0" fontId="16" fillId="4" borderId="0" xfId="9" applyFont="1" applyFill="1" applyAlignment="1">
      <alignment horizontal="centerContinuous" vertical="center"/>
      <protection locked="0"/>
    </xf>
    <xf numFmtId="0" fontId="16" fillId="4" borderId="0" xfId="9" applyFont="1" applyFill="1" applyAlignment="1">
      <alignment horizontal="centerContinuous" vertical="center" wrapText="1"/>
      <protection locked="0"/>
    </xf>
    <xf numFmtId="1" fontId="16" fillId="4" borderId="0" xfId="9" applyNumberFormat="1" applyFont="1" applyFill="1" applyAlignment="1">
      <alignment horizontal="centerContinuous" vertical="center"/>
      <protection locked="0"/>
    </xf>
    <xf numFmtId="10" fontId="16" fillId="4" borderId="0" xfId="10" applyNumberFormat="1" applyFont="1" applyFill="1" applyBorder="1" applyAlignment="1" applyProtection="1">
      <alignment horizontal="centerContinuous" vertical="center"/>
      <protection locked="0"/>
    </xf>
    <xf numFmtId="0" fontId="33" fillId="6" borderId="0" xfId="9" applyFont="1" applyFill="1" applyAlignment="1" applyProtection="1">
      <alignment horizontal="centerContinuous" vertical="center" wrapText="1"/>
    </xf>
    <xf numFmtId="0" fontId="33" fillId="6" borderId="0" xfId="9" applyFont="1" applyFill="1" applyAlignment="1">
      <alignment horizontal="centerContinuous" vertical="center" wrapText="1"/>
      <protection locked="0"/>
    </xf>
    <xf numFmtId="1" fontId="33" fillId="6" borderId="0" xfId="9" applyNumberFormat="1" applyFont="1" applyFill="1" applyAlignment="1">
      <alignment horizontal="centerContinuous" vertical="center" wrapText="1"/>
      <protection locked="0"/>
    </xf>
    <xf numFmtId="10" fontId="33" fillId="6" borderId="0" xfId="10" applyNumberFormat="1" applyFont="1" applyFill="1" applyBorder="1" applyAlignment="1" applyProtection="1">
      <alignment horizontal="centerContinuous" vertical="center" wrapText="1"/>
      <protection locked="0"/>
    </xf>
    <xf numFmtId="0" fontId="24" fillId="4" borderId="26" xfId="0" applyFont="1" applyFill="1" applyBorder="1" applyAlignment="1" applyProtection="1">
      <alignment horizontal="center" vertical="center" wrapText="1"/>
      <protection locked="0"/>
    </xf>
    <xf numFmtId="0" fontId="24" fillId="4" borderId="17" xfId="0" applyFont="1" applyFill="1" applyBorder="1" applyAlignment="1" applyProtection="1">
      <alignment horizontal="center" vertical="center" wrapText="1"/>
      <protection locked="0"/>
    </xf>
    <xf numFmtId="2" fontId="24" fillId="4" borderId="17" xfId="11" applyNumberFormat="1" applyFont="1" applyFill="1" applyBorder="1" applyAlignment="1" applyProtection="1">
      <alignment horizontal="center" vertical="center" wrapText="1"/>
      <protection locked="0"/>
    </xf>
    <xf numFmtId="43" fontId="24" fillId="4" borderId="17" xfId="11" applyFont="1" applyFill="1" applyBorder="1" applyAlignment="1" applyProtection="1">
      <alignment horizontal="center" vertical="center" wrapText="1"/>
      <protection locked="0"/>
    </xf>
    <xf numFmtId="0" fontId="24" fillId="4" borderId="34" xfId="0" applyFont="1" applyFill="1" applyBorder="1" applyAlignment="1" applyProtection="1">
      <alignment horizontal="center" vertical="center" wrapText="1"/>
      <protection locked="0"/>
    </xf>
    <xf numFmtId="0" fontId="34" fillId="0" borderId="0" xfId="9" applyFont="1" applyAlignment="1">
      <alignment horizontal="center" vertical="center" wrapText="1"/>
      <protection locked="0"/>
    </xf>
    <xf numFmtId="0" fontId="4" fillId="0" borderId="0" xfId="9" applyAlignment="1">
      <alignment horizontal="center" vertical="center" wrapText="1"/>
      <protection locked="0"/>
    </xf>
    <xf numFmtId="0" fontId="4" fillId="0" borderId="20" xfId="9" applyBorder="1" applyAlignment="1" applyProtection="1">
      <alignment horizontal="center" vertical="center"/>
    </xf>
    <xf numFmtId="0" fontId="4" fillId="0" borderId="20" xfId="9" applyBorder="1" applyAlignment="1" applyProtection="1">
      <alignment vertical="center" wrapText="1"/>
    </xf>
    <xf numFmtId="1" fontId="4" fillId="0" borderId="20" xfId="5" applyNumberFormat="1" applyFont="1" applyFill="1" applyBorder="1" applyAlignment="1" applyProtection="1">
      <alignment horizontal="center" vertical="center" wrapText="1"/>
    </xf>
    <xf numFmtId="10" fontId="4" fillId="0" borderId="20" xfId="10" applyNumberFormat="1" applyFont="1" applyFill="1" applyBorder="1" applyAlignment="1" applyProtection="1">
      <alignment horizontal="center" vertical="center" wrapText="1"/>
    </xf>
    <xf numFmtId="164" fontId="4" fillId="0" borderId="20" xfId="6" applyFont="1" applyFill="1" applyBorder="1" applyAlignment="1" applyProtection="1">
      <alignment vertical="center" wrapText="1"/>
    </xf>
    <xf numFmtId="172" fontId="23" fillId="2" borderId="32" xfId="9" applyNumberFormat="1" applyFont="1" applyFill="1" applyBorder="1" applyAlignment="1">
      <alignment vertical="center" wrapText="1"/>
      <protection locked="0"/>
    </xf>
    <xf numFmtId="49" fontId="23" fillId="2" borderId="22" xfId="9" applyNumberFormat="1" applyFont="1" applyFill="1" applyBorder="1" applyAlignment="1">
      <alignment vertical="center" wrapText="1"/>
      <protection locked="0"/>
    </xf>
    <xf numFmtId="172" fontId="23" fillId="2" borderId="22" xfId="9" applyNumberFormat="1" applyFont="1" applyFill="1" applyBorder="1" applyAlignment="1">
      <alignment vertical="center" wrapText="1"/>
      <protection locked="0"/>
    </xf>
    <xf numFmtId="172" fontId="23" fillId="2" borderId="1" xfId="9" applyNumberFormat="1" applyFont="1" applyFill="1" applyBorder="1" applyAlignment="1">
      <alignment vertical="center" wrapText="1"/>
      <protection locked="0"/>
    </xf>
    <xf numFmtId="1" fontId="23" fillId="2" borderId="1" xfId="9" applyNumberFormat="1" applyFont="1" applyFill="1" applyBorder="1" applyAlignment="1">
      <alignment vertical="center" wrapText="1"/>
      <protection locked="0"/>
    </xf>
    <xf numFmtId="10" fontId="23" fillId="2" borderId="1" xfId="10" applyNumberFormat="1" applyFont="1" applyFill="1" applyBorder="1" applyAlignment="1" applyProtection="1">
      <alignment vertical="center" wrapText="1"/>
      <protection locked="0"/>
    </xf>
    <xf numFmtId="164" fontId="4" fillId="2" borderId="20" xfId="6" applyFont="1" applyFill="1" applyBorder="1" applyAlignment="1" applyProtection="1">
      <alignment vertical="center" wrapText="1"/>
    </xf>
    <xf numFmtId="172" fontId="25" fillId="2" borderId="3" xfId="9" applyNumberFormat="1" applyFont="1" applyFill="1" applyBorder="1" applyAlignment="1">
      <alignment horizontal="centerContinuous" vertical="center" wrapText="1"/>
      <protection locked="0"/>
    </xf>
    <xf numFmtId="172" fontId="25" fillId="2" borderId="4" xfId="9" applyNumberFormat="1" applyFont="1" applyFill="1" applyBorder="1" applyAlignment="1">
      <alignment horizontal="centerContinuous" vertical="center" wrapText="1"/>
      <protection locked="0"/>
    </xf>
    <xf numFmtId="172" fontId="11" fillId="2" borderId="4" xfId="9" applyNumberFormat="1" applyFont="1" applyFill="1" applyBorder="1" applyAlignment="1">
      <alignment horizontal="centerContinuous" vertical="center" wrapText="1"/>
      <protection locked="0"/>
    </xf>
    <xf numFmtId="172" fontId="25" fillId="2" borderId="3" xfId="9" applyNumberFormat="1" applyFont="1" applyFill="1" applyBorder="1" applyAlignment="1">
      <alignment vertical="center" wrapText="1"/>
      <protection locked="0"/>
    </xf>
    <xf numFmtId="172" fontId="25" fillId="2" borderId="4" xfId="9" applyNumberFormat="1" applyFont="1" applyFill="1" applyBorder="1" applyAlignment="1">
      <alignment vertical="center" wrapText="1"/>
      <protection locked="0"/>
    </xf>
    <xf numFmtId="1" fontId="25" fillId="2" borderId="4" xfId="9" applyNumberFormat="1" applyFont="1" applyFill="1" applyBorder="1" applyAlignment="1">
      <alignment vertical="center" wrapText="1"/>
      <protection locked="0"/>
    </xf>
    <xf numFmtId="10" fontId="25" fillId="2" borderId="4" xfId="10" applyNumberFormat="1" applyFont="1" applyFill="1" applyBorder="1" applyAlignment="1" applyProtection="1">
      <alignment vertical="center" wrapText="1"/>
      <protection locked="0"/>
    </xf>
    <xf numFmtId="0" fontId="4" fillId="0" borderId="0" xfId="9" applyAlignment="1">
      <alignment horizontal="center" vertical="center"/>
      <protection locked="0"/>
    </xf>
    <xf numFmtId="0" fontId="4" fillId="0" borderId="0" xfId="9" applyAlignment="1">
      <alignment horizontal="left" vertical="center" wrapText="1"/>
      <protection locked="0"/>
    </xf>
    <xf numFmtId="0" fontId="4" fillId="0" borderId="0" xfId="9" applyAlignment="1">
      <alignment horizontal="left" vertical="center" wrapText="1"/>
      <protection locked="0"/>
    </xf>
    <xf numFmtId="2" fontId="5" fillId="0" borderId="0" xfId="12" applyNumberFormat="1" applyFont="1" applyAlignment="1" applyProtection="1">
      <alignment horizontal="right"/>
      <protection locked="0"/>
    </xf>
    <xf numFmtId="1" fontId="5" fillId="0" borderId="0" xfId="12" applyNumberFormat="1" applyFont="1" applyAlignment="1" applyProtection="1">
      <alignment horizontal="right"/>
      <protection locked="0"/>
    </xf>
    <xf numFmtId="10" fontId="5" fillId="0" borderId="0" xfId="10" applyNumberFormat="1" applyFont="1" applyAlignment="1" applyProtection="1">
      <alignment horizontal="right"/>
      <protection locked="0"/>
    </xf>
    <xf numFmtId="165" fontId="4" fillId="0" borderId="0" xfId="12" applyFont="1" applyProtection="1">
      <protection locked="0"/>
    </xf>
    <xf numFmtId="165" fontId="4" fillId="0" borderId="0" xfId="12" applyFont="1" applyAlignment="1" applyProtection="1">
      <alignment horizontal="right"/>
    </xf>
    <xf numFmtId="165" fontId="4" fillId="0" borderId="0" xfId="12" applyFont="1" applyProtection="1"/>
    <xf numFmtId="175" fontId="4" fillId="0" borderId="0" xfId="2" applyNumberFormat="1" applyFont="1" applyProtection="1"/>
    <xf numFmtId="176" fontId="4" fillId="0" borderId="0" xfId="2" applyNumberFormat="1" applyFont="1" applyAlignment="1" applyProtection="1">
      <alignment horizontal="right"/>
    </xf>
    <xf numFmtId="0" fontId="13" fillId="4" borderId="0" xfId="0" applyFont="1" applyFill="1" applyAlignment="1" applyProtection="1">
      <alignment horizontal="centerContinuous" vertical="center"/>
      <protection locked="0"/>
    </xf>
    <xf numFmtId="0" fontId="16" fillId="4" borderId="0" xfId="0" applyFont="1" applyFill="1" applyAlignment="1" applyProtection="1">
      <alignment horizontal="centerContinuous" vertical="center"/>
      <protection locked="0"/>
    </xf>
    <xf numFmtId="0" fontId="33" fillId="6" borderId="0" xfId="0" applyFont="1" applyFill="1" applyAlignment="1" applyProtection="1">
      <alignment horizontal="centerContinuous" vertical="center" wrapText="1"/>
      <protection locked="0"/>
    </xf>
    <xf numFmtId="0" fontId="24" fillId="4" borderId="26" xfId="0" applyFont="1" applyFill="1" applyBorder="1" applyAlignment="1" applyProtection="1">
      <alignment horizontal="center" vertical="center" wrapText="1"/>
      <protection locked="0"/>
    </xf>
    <xf numFmtId="0" fontId="24" fillId="4" borderId="17" xfId="0" applyFont="1" applyFill="1" applyBorder="1" applyAlignment="1" applyProtection="1">
      <alignment horizontal="center" vertical="center" wrapText="1"/>
      <protection locked="0"/>
    </xf>
    <xf numFmtId="43" fontId="24" fillId="4" borderId="17" xfId="11" applyFont="1" applyFill="1" applyBorder="1" applyAlignment="1" applyProtection="1">
      <alignment horizontal="center" vertical="center" wrapText="1"/>
      <protection locked="0"/>
    </xf>
    <xf numFmtId="165" fontId="24" fillId="4" borderId="17" xfId="13" applyFont="1" applyFill="1" applyBorder="1" applyAlignment="1" applyProtection="1">
      <alignment horizontal="center" vertical="center" wrapText="1"/>
      <protection locked="0"/>
    </xf>
    <xf numFmtId="165" fontId="24" fillId="4" borderId="27" xfId="13" applyFont="1" applyFill="1" applyBorder="1" applyAlignment="1" applyProtection="1">
      <alignment horizontal="center" vertical="center" wrapText="1"/>
      <protection locked="0"/>
    </xf>
    <xf numFmtId="0" fontId="24" fillId="4" borderId="30" xfId="0" applyFont="1" applyFill="1" applyBorder="1" applyAlignment="1" applyProtection="1">
      <alignment horizontal="center" vertical="center" wrapText="1"/>
      <protection locked="0"/>
    </xf>
    <xf numFmtId="0" fontId="24" fillId="4" borderId="20" xfId="0" applyFont="1" applyFill="1" applyBorder="1" applyAlignment="1" applyProtection="1">
      <alignment horizontal="center" vertical="center" wrapText="1"/>
      <protection locked="0"/>
    </xf>
    <xf numFmtId="43" fontId="24" fillId="4" borderId="20" xfId="11" applyFont="1" applyFill="1" applyBorder="1" applyAlignment="1" applyProtection="1">
      <alignment horizontal="center" vertical="center" wrapText="1"/>
      <protection locked="0"/>
    </xf>
    <xf numFmtId="165" fontId="24" fillId="4" borderId="20" xfId="13" applyFont="1" applyFill="1" applyBorder="1" applyAlignment="1" applyProtection="1">
      <alignment horizontal="center" vertical="center" wrapText="1"/>
      <protection locked="0"/>
    </xf>
    <xf numFmtId="165" fontId="24" fillId="4" borderId="31" xfId="13" applyFont="1" applyFill="1" applyBorder="1" applyAlignment="1" applyProtection="1">
      <alignment horizontal="center" vertical="center" wrapText="1"/>
      <protection locked="0"/>
    </xf>
    <xf numFmtId="0" fontId="0" fillId="0" borderId="30" xfId="0" applyBorder="1" applyAlignment="1">
      <alignment horizontal="center" vertical="center"/>
    </xf>
    <xf numFmtId="0" fontId="0" fillId="0" borderId="20" xfId="0" applyBorder="1" applyAlignment="1">
      <alignment vertical="center"/>
    </xf>
    <xf numFmtId="0" fontId="0" fillId="0" borderId="20" xfId="0" applyBorder="1" applyAlignment="1">
      <alignment horizontal="center" vertical="center"/>
    </xf>
    <xf numFmtId="177" fontId="0" fillId="0" borderId="20" xfId="0" applyNumberFormat="1" applyBorder="1" applyAlignment="1">
      <alignment horizontal="center" vertical="center"/>
    </xf>
    <xf numFmtId="177" fontId="0" fillId="0" borderId="31" xfId="0" applyNumberFormat="1" applyBorder="1" applyAlignment="1">
      <alignment horizontal="center" vertical="center"/>
    </xf>
    <xf numFmtId="0" fontId="0" fillId="0" borderId="0" xfId="0" applyAlignment="1">
      <alignment vertical="center"/>
    </xf>
    <xf numFmtId="2" fontId="0" fillId="0" borderId="20" xfId="0" applyNumberFormat="1" applyBorder="1" applyAlignment="1">
      <alignment horizontal="center" vertical="center"/>
    </xf>
    <xf numFmtId="0" fontId="0" fillId="0" borderId="32" xfId="0" applyBorder="1" applyAlignment="1">
      <alignment horizontal="center" vertical="center"/>
    </xf>
    <xf numFmtId="0" fontId="0" fillId="0" borderId="35" xfId="0" applyBorder="1" applyAlignment="1">
      <alignment vertical="center"/>
    </xf>
    <xf numFmtId="0" fontId="0" fillId="0" borderId="35" xfId="0" applyBorder="1" applyAlignment="1">
      <alignment horizontal="center" vertical="center"/>
    </xf>
    <xf numFmtId="177" fontId="0" fillId="0" borderId="35" xfId="0" applyNumberFormat="1" applyBorder="1" applyAlignment="1">
      <alignment horizontal="center" vertical="center"/>
    </xf>
    <xf numFmtId="177" fontId="0" fillId="0" borderId="33" xfId="0" applyNumberFormat="1" applyBorder="1" applyAlignment="1">
      <alignment horizontal="center" vertical="center"/>
    </xf>
    <xf numFmtId="0" fontId="40" fillId="2" borderId="36" xfId="0" applyFont="1" applyFill="1" applyBorder="1" applyAlignment="1">
      <alignment vertical="center"/>
    </xf>
    <xf numFmtId="0" fontId="0" fillId="2" borderId="37" xfId="0" applyFill="1" applyBorder="1" applyAlignment="1">
      <alignment vertical="center"/>
    </xf>
    <xf numFmtId="177" fontId="40" fillId="2" borderId="38" xfId="0" applyNumberFormat="1" applyFont="1" applyFill="1" applyBorder="1" applyAlignment="1">
      <alignment horizontal="center" vertical="center"/>
    </xf>
    <xf numFmtId="43" fontId="24" fillId="4" borderId="27" xfId="11" applyFont="1" applyFill="1" applyBorder="1" applyAlignment="1" applyProtection="1">
      <alignment horizontal="center" vertical="center" wrapText="1"/>
      <protection locked="0"/>
    </xf>
    <xf numFmtId="0" fontId="4" fillId="0" borderId="30" xfId="9" applyBorder="1" applyAlignment="1" applyProtection="1">
      <alignment horizontal="center" vertical="center"/>
    </xf>
    <xf numFmtId="164" fontId="4" fillId="0" borderId="31" xfId="6" applyFont="1" applyFill="1" applyBorder="1" applyAlignment="1" applyProtection="1">
      <alignment horizontal="right" vertical="center" wrapText="1"/>
    </xf>
    <xf numFmtId="171" fontId="11" fillId="2" borderId="15" xfId="12" applyNumberFormat="1" applyFont="1" applyFill="1" applyBorder="1" applyAlignment="1" applyProtection="1">
      <alignment horizontal="right" vertical="center" wrapText="1"/>
    </xf>
    <xf numFmtId="0" fontId="5" fillId="9" borderId="30" xfId="9" quotePrefix="1" applyFont="1" applyFill="1" applyBorder="1" applyAlignment="1" applyProtection="1">
      <alignment horizontal="center" vertical="center"/>
    </xf>
    <xf numFmtId="0" fontId="4" fillId="9" borderId="20" xfId="9" applyFill="1" applyBorder="1" applyAlignment="1" applyProtection="1">
      <alignment horizontal="center" vertical="center"/>
    </xf>
    <xf numFmtId="0" fontId="38" fillId="9" borderId="20" xfId="9" applyFont="1" applyFill="1" applyBorder="1" applyAlignment="1" applyProtection="1">
      <alignment horizontal="center" vertical="center" wrapText="1"/>
    </xf>
    <xf numFmtId="0" fontId="4" fillId="9" borderId="20" xfId="9" applyFill="1" applyBorder="1" applyAlignment="1" applyProtection="1">
      <alignment horizontal="center"/>
    </xf>
    <xf numFmtId="1" fontId="4" fillId="9" borderId="20" xfId="9" applyNumberFormat="1" applyFill="1" applyBorder="1" applyAlignment="1" applyProtection="1">
      <alignment horizontal="center"/>
    </xf>
    <xf numFmtId="10" fontId="0" fillId="9" borderId="20" xfId="10" applyNumberFormat="1" applyFont="1" applyFill="1" applyBorder="1" applyAlignment="1" applyProtection="1">
      <alignment horizontal="center"/>
    </xf>
    <xf numFmtId="44" fontId="4" fillId="9" borderId="20" xfId="9" applyNumberFormat="1" applyFill="1" applyBorder="1" applyAlignment="1" applyProtection="1">
      <alignment horizontal="center"/>
    </xf>
    <xf numFmtId="44" fontId="4" fillId="9" borderId="31" xfId="9" applyNumberFormat="1" applyFill="1" applyBorder="1" applyAlignment="1" applyProtection="1">
      <alignment horizontal="center"/>
    </xf>
    <xf numFmtId="0" fontId="4" fillId="10" borderId="30" xfId="9" applyFill="1" applyBorder="1" applyAlignment="1" applyProtection="1">
      <alignment horizontal="center" vertical="center"/>
    </xf>
    <xf numFmtId="0" fontId="4" fillId="10" borderId="20" xfId="9" applyFill="1" applyBorder="1" applyAlignment="1" applyProtection="1">
      <alignment horizontal="center" vertical="center"/>
    </xf>
    <xf numFmtId="0" fontId="39" fillId="10" borderId="20" xfId="9" applyFont="1" applyFill="1" applyBorder="1" applyAlignment="1" applyProtection="1">
      <alignment horizontal="center" vertical="center" wrapText="1"/>
    </xf>
    <xf numFmtId="0" fontId="4" fillId="10" borderId="20" xfId="9" applyFill="1" applyBorder="1" applyAlignment="1" applyProtection="1">
      <alignment horizontal="center"/>
    </xf>
    <xf numFmtId="1" fontId="4" fillId="10" borderId="20" xfId="9" applyNumberFormat="1" applyFill="1" applyBorder="1" applyAlignment="1" applyProtection="1">
      <alignment horizontal="center"/>
    </xf>
    <xf numFmtId="10" fontId="0" fillId="10" borderId="20" xfId="10" applyNumberFormat="1" applyFont="1" applyFill="1" applyBorder="1" applyAlignment="1" applyProtection="1">
      <alignment horizontal="center"/>
    </xf>
    <xf numFmtId="44" fontId="4" fillId="10" borderId="20" xfId="9" applyNumberFormat="1" applyFill="1" applyBorder="1" applyAlignment="1" applyProtection="1">
      <alignment horizontal="center"/>
    </xf>
    <xf numFmtId="44" fontId="4" fillId="10" borderId="31" xfId="9" applyNumberFormat="1" applyFill="1" applyBorder="1" applyAlignment="1" applyProtection="1">
      <alignment horizontal="center"/>
    </xf>
    <xf numFmtId="164" fontId="4" fillId="0" borderId="20" xfId="6" applyFont="1" applyFill="1" applyBorder="1" applyAlignment="1" applyProtection="1">
      <alignment vertical="center" wrapText="1"/>
      <protection locked="0"/>
    </xf>
  </cellXfs>
  <cellStyles count="14">
    <cellStyle name="Hiperlink" xfId="3" builtinId="8"/>
    <cellStyle name="Moeda 2" xfId="6" xr:uid="{49ADC48D-0FAC-4C88-B547-54975E0385F7}"/>
    <cellStyle name="Moeda 2 2" xfId="7" xr:uid="{07EE8C39-A272-42EA-B321-5BFD9E08C126}"/>
    <cellStyle name="Moeda 3" xfId="8" xr:uid="{D8B55D8C-B4DF-4BAC-A52B-F49450F01FB1}"/>
    <cellStyle name="Normal" xfId="0" builtinId="0"/>
    <cellStyle name="Normal 2 2 3" xfId="9" xr:uid="{6B12417E-BFFF-469C-93CA-28BBF19DA4F4}"/>
    <cellStyle name="Normal_Composições" xfId="4" xr:uid="{E4CD6C34-6AE3-48DE-94EC-65CDDD25BE2D}"/>
    <cellStyle name="Porcentagem" xfId="2" builtinId="5"/>
    <cellStyle name="Porcentagem 2 2" xfId="10" xr:uid="{C2D06FC1-C268-409B-9CD7-322B340CA972}"/>
    <cellStyle name="Separador de milhares_MODELO CÂMARA" xfId="5" xr:uid="{21C29799-C18D-4EA5-92B9-630EF79B8AF2}"/>
    <cellStyle name="Vírgula" xfId="1" builtinId="3"/>
    <cellStyle name="Vírgula 2 2 3 2" xfId="12" xr:uid="{3619F7F8-6509-4C11-B6AF-7A6C5EBADA76}"/>
    <cellStyle name="Vírgula 3 3" xfId="11" xr:uid="{00D4E47B-4E20-47FA-A3D0-91822C7531ED}"/>
    <cellStyle name="Vírgula 5" xfId="13" xr:uid="{4454D6F8-C87C-44A9-B968-21D7EC72ECBE}"/>
  </cellStyles>
  <dxfs count="1587">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3.jpeg"/></Relationships>
</file>

<file path=xl/drawings/_rels/vmlDrawing6.v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3.jpeg"/></Relationships>
</file>

<file path=xl/drawings/_rels/vmlDrawing7.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0</xdr:row>
      <xdr:rowOff>76200</xdr:rowOff>
    </xdr:from>
    <xdr:to>
      <xdr:col>11</xdr:col>
      <xdr:colOff>186578</xdr:colOff>
      <xdr:row>4</xdr:row>
      <xdr:rowOff>216694</xdr:rowOff>
    </xdr:to>
    <xdr:sp macro="" textlink="">
      <xdr:nvSpPr>
        <xdr:cNvPr id="2" name="CommandButton1" hidden="1">
          <a:extLst>
            <a:ext uri="{63B3BB69-23CF-44E3-9099-C40C66FF867C}">
              <a14:compatExt xmlns:a14="http://schemas.microsoft.com/office/drawing/2010/main" spid="_x0000_s4124"/>
            </a:ext>
            <a:ext uri="{FF2B5EF4-FFF2-40B4-BE49-F238E27FC236}">
              <a16:creationId xmlns:a16="http://schemas.microsoft.com/office/drawing/2014/main" id="{66FF1D6B-C31E-4C96-A7D5-E0ACAB97560E}"/>
            </a:ext>
          </a:extLst>
        </xdr:cNvPr>
        <xdr:cNvSpPr/>
      </xdr:nvSpPr>
      <xdr:spPr bwMode="auto">
        <a:xfrm>
          <a:off x="20545425" y="76200"/>
          <a:ext cx="1755822" cy="12763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266700</xdr:colOff>
      <xdr:row>0</xdr:row>
      <xdr:rowOff>47625</xdr:rowOff>
    </xdr:from>
    <xdr:to>
      <xdr:col>11</xdr:col>
      <xdr:colOff>481853</xdr:colOff>
      <xdr:row>1</xdr:row>
      <xdr:rowOff>276225</xdr:rowOff>
    </xdr:to>
    <xdr:sp macro="" textlink="">
      <xdr:nvSpPr>
        <xdr:cNvPr id="3" name="CommandButton2" hidden="1">
          <a:extLst>
            <a:ext uri="{63B3BB69-23CF-44E3-9099-C40C66FF867C}">
              <a14:compatExt xmlns:a14="http://schemas.microsoft.com/office/drawing/2010/main" spid="_x0000_s4126"/>
            </a:ext>
            <a:ext uri="{FF2B5EF4-FFF2-40B4-BE49-F238E27FC236}">
              <a16:creationId xmlns:a16="http://schemas.microsoft.com/office/drawing/2014/main" id="{76AF7BC7-FF46-4641-A3DF-12676E7B5A12}"/>
            </a:ext>
          </a:extLst>
        </xdr:cNvPr>
        <xdr:cNvSpPr/>
      </xdr:nvSpPr>
      <xdr:spPr bwMode="auto">
        <a:xfrm>
          <a:off x="22631400" y="47625"/>
          <a:ext cx="1784397" cy="5429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266700</xdr:colOff>
      <xdr:row>2</xdr:row>
      <xdr:rowOff>66675</xdr:rowOff>
    </xdr:from>
    <xdr:to>
      <xdr:col>11</xdr:col>
      <xdr:colOff>481853</xdr:colOff>
      <xdr:row>4</xdr:row>
      <xdr:rowOff>92869</xdr:rowOff>
    </xdr:to>
    <xdr:sp macro="" textlink="">
      <xdr:nvSpPr>
        <xdr:cNvPr id="4" name="CommandButton3" hidden="1">
          <a:extLst>
            <a:ext uri="{63B3BB69-23CF-44E3-9099-C40C66FF867C}">
              <a14:compatExt xmlns:a14="http://schemas.microsoft.com/office/drawing/2010/main" spid="_x0000_s4127"/>
            </a:ext>
            <a:ext uri="{FF2B5EF4-FFF2-40B4-BE49-F238E27FC236}">
              <a16:creationId xmlns:a16="http://schemas.microsoft.com/office/drawing/2014/main" id="{1CABF766-6D09-47BE-B0E3-6B135291080F}"/>
            </a:ext>
          </a:extLst>
        </xdr:cNvPr>
        <xdr:cNvSpPr/>
      </xdr:nvSpPr>
      <xdr:spPr bwMode="auto">
        <a:xfrm>
          <a:off x="22631400" y="704850"/>
          <a:ext cx="1784397" cy="5238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0</xdr:colOff>
      <xdr:row>0</xdr:row>
      <xdr:rowOff>57150</xdr:rowOff>
    </xdr:from>
    <xdr:to>
      <xdr:col>10</xdr:col>
      <xdr:colOff>219075</xdr:colOff>
      <xdr:row>1</xdr:row>
      <xdr:rowOff>285750</xdr:rowOff>
    </xdr:to>
    <xdr:sp macro="" textlink="">
      <xdr:nvSpPr>
        <xdr:cNvPr id="2" name="CommandButton1" hidden="1">
          <a:extLst>
            <a:ext uri="{63B3BB69-23CF-44E3-9099-C40C66FF867C}">
              <a14:compatExt xmlns:a14="http://schemas.microsoft.com/office/drawing/2010/main" spid="_x0000_s5148"/>
            </a:ext>
            <a:ext uri="{FF2B5EF4-FFF2-40B4-BE49-F238E27FC236}">
              <a16:creationId xmlns:a16="http://schemas.microsoft.com/office/drawing/2014/main" id="{E564AA81-6D32-471D-94B9-F67607328E0B}"/>
            </a:ext>
          </a:extLst>
        </xdr:cNvPr>
        <xdr:cNvSpPr/>
      </xdr:nvSpPr>
      <xdr:spPr bwMode="auto">
        <a:xfrm>
          <a:off x="21707475" y="57150"/>
          <a:ext cx="1790700" cy="5429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2</xdr:row>
      <xdr:rowOff>38100</xdr:rowOff>
    </xdr:from>
    <xdr:to>
      <xdr:col>10</xdr:col>
      <xdr:colOff>219075</xdr:colOff>
      <xdr:row>4</xdr:row>
      <xdr:rowOff>121443</xdr:rowOff>
    </xdr:to>
    <xdr:sp macro="" textlink="">
      <xdr:nvSpPr>
        <xdr:cNvPr id="3" name="CommandButton2" hidden="1">
          <a:extLst>
            <a:ext uri="{63B3BB69-23CF-44E3-9099-C40C66FF867C}">
              <a14:compatExt xmlns:a14="http://schemas.microsoft.com/office/drawing/2010/main" spid="_x0000_s5149"/>
            </a:ext>
            <a:ext uri="{FF2B5EF4-FFF2-40B4-BE49-F238E27FC236}">
              <a16:creationId xmlns:a16="http://schemas.microsoft.com/office/drawing/2014/main" id="{8FAAB5AB-422B-4C45-8986-0495E3A1CA83}"/>
            </a:ext>
          </a:extLst>
        </xdr:cNvPr>
        <xdr:cNvSpPr/>
      </xdr:nvSpPr>
      <xdr:spPr bwMode="auto">
        <a:xfrm>
          <a:off x="21707475" y="666750"/>
          <a:ext cx="1790700" cy="5810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0</xdr:row>
      <xdr:rowOff>57150</xdr:rowOff>
    </xdr:from>
    <xdr:to>
      <xdr:col>10</xdr:col>
      <xdr:colOff>228600</xdr:colOff>
      <xdr:row>1</xdr:row>
      <xdr:rowOff>285750</xdr:rowOff>
    </xdr:to>
    <xdr:sp macro="" textlink="">
      <xdr:nvSpPr>
        <xdr:cNvPr id="2" name="CommandButton1" hidden="1">
          <a:extLst>
            <a:ext uri="{63B3BB69-23CF-44E3-9099-C40C66FF867C}">
              <a14:compatExt xmlns:a14="http://schemas.microsoft.com/office/drawing/2010/main" spid="_x0000_s6154"/>
            </a:ext>
            <a:ext uri="{FF2B5EF4-FFF2-40B4-BE49-F238E27FC236}">
              <a16:creationId xmlns:a16="http://schemas.microsoft.com/office/drawing/2014/main" id="{44D7C8C2-6971-4B8A-9971-7BA3266201AC}"/>
            </a:ext>
          </a:extLst>
        </xdr:cNvPr>
        <xdr:cNvSpPr/>
      </xdr:nvSpPr>
      <xdr:spPr bwMode="auto">
        <a:xfrm>
          <a:off x="21669375" y="57150"/>
          <a:ext cx="1800225" cy="5429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2</xdr:row>
      <xdr:rowOff>66675</xdr:rowOff>
    </xdr:from>
    <xdr:to>
      <xdr:col>10</xdr:col>
      <xdr:colOff>228600</xdr:colOff>
      <xdr:row>4</xdr:row>
      <xdr:rowOff>92868</xdr:rowOff>
    </xdr:to>
    <xdr:sp macro="" textlink="">
      <xdr:nvSpPr>
        <xdr:cNvPr id="3" name="CommandButton2" hidden="1">
          <a:extLst>
            <a:ext uri="{63B3BB69-23CF-44E3-9099-C40C66FF867C}">
              <a14:compatExt xmlns:a14="http://schemas.microsoft.com/office/drawing/2010/main" spid="_x0000_s6155"/>
            </a:ext>
            <a:ext uri="{FF2B5EF4-FFF2-40B4-BE49-F238E27FC236}">
              <a16:creationId xmlns:a16="http://schemas.microsoft.com/office/drawing/2014/main" id="{62752A45-C271-4E4B-9CB9-0940028D7169}"/>
            </a:ext>
          </a:extLst>
        </xdr:cNvPr>
        <xdr:cNvSpPr/>
      </xdr:nvSpPr>
      <xdr:spPr bwMode="auto">
        <a:xfrm>
          <a:off x="21669375" y="695325"/>
          <a:ext cx="1800225" cy="5238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19050</xdr:colOff>
      <xdr:row>0</xdr:row>
      <xdr:rowOff>19050</xdr:rowOff>
    </xdr:from>
    <xdr:to>
      <xdr:col>10</xdr:col>
      <xdr:colOff>1226343</xdr:colOff>
      <xdr:row>1</xdr:row>
      <xdr:rowOff>76200</xdr:rowOff>
    </xdr:to>
    <xdr:sp macro="" textlink="">
      <xdr:nvSpPr>
        <xdr:cNvPr id="2" name="CommandButton1" hidden="1">
          <a:extLst>
            <a:ext uri="{63B3BB69-23CF-44E3-9099-C40C66FF867C}">
              <a14:compatExt xmlns:a14="http://schemas.microsoft.com/office/drawing/2010/main" spid="_x0000_s11266"/>
            </a:ext>
            <a:ext uri="{FF2B5EF4-FFF2-40B4-BE49-F238E27FC236}">
              <a16:creationId xmlns:a16="http://schemas.microsoft.com/office/drawing/2014/main" id="{CBDC80B2-2E53-4DF0-996F-93F43591A313}"/>
            </a:ext>
          </a:extLst>
        </xdr:cNvPr>
        <xdr:cNvSpPr/>
      </xdr:nvSpPr>
      <xdr:spPr bwMode="auto">
        <a:xfrm>
          <a:off x="19869150" y="19050"/>
          <a:ext cx="1207293" cy="3714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10</xdr:col>
      <xdr:colOff>9525</xdr:colOff>
      <xdr:row>1</xdr:row>
      <xdr:rowOff>95250</xdr:rowOff>
    </xdr:from>
    <xdr:to>
      <xdr:col>10</xdr:col>
      <xdr:colOff>1226343</xdr:colOff>
      <xdr:row>3</xdr:row>
      <xdr:rowOff>190500</xdr:rowOff>
    </xdr:to>
    <xdr:sp macro="" textlink="">
      <xdr:nvSpPr>
        <xdr:cNvPr id="3" name="CommandButton2" hidden="1">
          <a:extLst>
            <a:ext uri="{63B3BB69-23CF-44E3-9099-C40C66FF867C}">
              <a14:compatExt xmlns:a14="http://schemas.microsoft.com/office/drawing/2010/main" spid="_x0000_s11267"/>
            </a:ext>
            <a:ext uri="{FF2B5EF4-FFF2-40B4-BE49-F238E27FC236}">
              <a16:creationId xmlns:a16="http://schemas.microsoft.com/office/drawing/2014/main" id="{47031B5C-B4E0-4607-9DE3-A5C731355947}"/>
            </a:ext>
          </a:extLst>
        </xdr:cNvPr>
        <xdr:cNvSpPr/>
      </xdr:nvSpPr>
      <xdr:spPr bwMode="auto">
        <a:xfrm>
          <a:off x="19859625" y="409575"/>
          <a:ext cx="1216818" cy="6572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30082</xdr:colOff>
      <xdr:row>18</xdr:row>
      <xdr:rowOff>120066</xdr:rowOff>
    </xdr:from>
    <xdr:to>
      <xdr:col>4</xdr:col>
      <xdr:colOff>486452</xdr:colOff>
      <xdr:row>36</xdr:row>
      <xdr:rowOff>26769</xdr:rowOff>
    </xdr:to>
    <xdr:pic>
      <xdr:nvPicPr>
        <xdr:cNvPr id="2" name="Imagem 1">
          <a:extLst>
            <a:ext uri="{FF2B5EF4-FFF2-40B4-BE49-F238E27FC236}">
              <a16:creationId xmlns:a16="http://schemas.microsoft.com/office/drawing/2014/main" id="{A5FEE29B-BAB6-4AAA-818D-88E9E8903E15}"/>
            </a:ext>
          </a:extLst>
        </xdr:cNvPr>
        <xdr:cNvPicPr>
          <a:picLocks noChangeAspect="1"/>
        </xdr:cNvPicPr>
      </xdr:nvPicPr>
      <xdr:blipFill>
        <a:blip xmlns:r="http://schemas.openxmlformats.org/officeDocument/2006/relationships" r:embed="rId1"/>
        <a:stretch>
          <a:fillRect/>
        </a:stretch>
      </xdr:blipFill>
      <xdr:spPr>
        <a:xfrm>
          <a:off x="30082" y="7073316"/>
          <a:ext cx="6635714" cy="333570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U:\COORC\PESQUISAS%20DE%20PRE&#199;OS\2025\00200.011900-2025-92%20-%20Reformas%20no%20CASF\Mapa%20-%20Reformas%20no%20CASF=1.xlsm" TargetMode="External"/><Relationship Id="rId1" Type="http://schemas.openxmlformats.org/officeDocument/2006/relationships/externalLinkPath" Target="Mapa%20-%20Reformas%20no%20CASF=1.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ru\SINFRA\SEORC\PESQUISAS%20DE%20PRE&#199;OS\2022\00200.006613-2022-18%20-%20Manuten&#231;&#227;o%20Hidrossanit&#225;ria\Mapa%20-%20manuten&#231;&#227;o%20hidrossanit&#225;ria=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ontes"/>
      <sheetName val="Equipe"/>
      <sheetName val="Serviços"/>
      <sheetName val="Insumos"/>
      <sheetName val="Composições"/>
      <sheetName val="Comp.Aux1"/>
      <sheetName val="Comp.Aux2"/>
      <sheetName val="Orçamentária"/>
      <sheetName val="Orçamentária-TR"/>
      <sheetName val="RESUMO"/>
      <sheetName val="Custos Unitários"/>
      <sheetName val="BDI"/>
      <sheetName val="ABC Serviços"/>
      <sheetName val="ABC Insumos"/>
      <sheetName val="Outras Tab"/>
      <sheetName val="Lista CPU"/>
      <sheetName val="AUX"/>
      <sheetName val="1 - Capa"/>
      <sheetName val="2 - Orçamentária-SD"/>
      <sheetName val="4 - Orçamentária-CD"/>
      <sheetName val="3 - Composições-SD"/>
      <sheetName val="5 - Composições-CD"/>
      <sheetName val="6 - BDI"/>
      <sheetName val="7 - Curvas ABC"/>
      <sheetName val="9 - Tabelas"/>
      <sheetName val="10 - Empresas"/>
      <sheetName val="11 - Internet"/>
      <sheetName val="12 - Banco de Preços"/>
      <sheetName val="13 - Cotações CT ARP SF"/>
      <sheetName val="14 - Não apresentaram"/>
      <sheetName val="15 - E-mails enviados"/>
      <sheetName val="Serviços SINAPI"/>
      <sheetName val="Insumos SINAPI"/>
      <sheetName val="planilha auxiliar"/>
    </sheetNames>
    <sheetDataSet>
      <sheetData sheetId="0"/>
      <sheetData sheetId="1"/>
      <sheetData sheetId="2"/>
      <sheetData sheetId="3"/>
      <sheetData sheetId="4"/>
      <sheetData sheetId="5"/>
      <sheetData sheetId="6"/>
      <sheetData sheetId="7">
        <row r="1">
          <cell r="A1" t="str">
            <v>Reformas no CASF</v>
          </cell>
        </row>
        <row r="3">
          <cell r="A3" t="str">
            <v>Data: Novembro de 2025</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ntes"/>
      <sheetName val="Equipe"/>
      <sheetName val="Serviços"/>
      <sheetName val="Insumos"/>
      <sheetName val="Composições"/>
      <sheetName val="Comp.Aux1"/>
      <sheetName val="Comp.Aux2"/>
      <sheetName val="Orçamentária-RESUMO"/>
      <sheetName val="Orçamentária-TR"/>
      <sheetName val="Orçamentária"/>
      <sheetName val="BDI"/>
      <sheetName val="Custos Unitários"/>
      <sheetName val="ABC Serviços"/>
      <sheetName val="ABC Insumos"/>
      <sheetName val="Outras Tab"/>
      <sheetName val="Lista CPU"/>
      <sheetName val="AUX"/>
      <sheetName val="Orçamentária-base"/>
      <sheetName val="Serviços SINAPI"/>
      <sheetName val="Insumos SINAPI"/>
      <sheetName val="planilha auxiliar"/>
    </sheetNames>
    <sheetDataSet>
      <sheetData sheetId="0"/>
      <sheetData sheetId="1"/>
      <sheetData sheetId="2"/>
      <sheetData sheetId="3"/>
      <sheetData sheetId="4"/>
      <sheetData sheetId="5"/>
      <sheetData sheetId="6"/>
      <sheetData sheetId="7"/>
      <sheetData sheetId="8">
        <row r="459">
          <cell r="Q459">
            <v>1947.9</v>
          </cell>
        </row>
      </sheetData>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quartzolit.weber/files/br/2017-12/super_graute_quartzolit.pdf" TargetMode="External"/><Relationship Id="rId3" Type="http://schemas.openxmlformats.org/officeDocument/2006/relationships/hyperlink" Target="https://www.sherwin-williams.com.br/produto-detalhe/metalatex-eco-complementos" TargetMode="External"/><Relationship Id="rId7" Type="http://schemas.openxmlformats.org/officeDocument/2006/relationships/hyperlink" Target="http://www.denverimper.com.br/files/produtos/0000001-0000500/122/e5fe48d2b8810574e94921c5fb6cea0c.pdf" TargetMode="External"/><Relationship Id="rId12" Type="http://schemas.openxmlformats.org/officeDocument/2006/relationships/vmlDrawing" Target="../drawings/vmlDrawing1.vml"/><Relationship Id="rId2" Type="http://schemas.openxmlformats.org/officeDocument/2006/relationships/hyperlink" Target="https://www.suvinil.com.br/upload/78d22676-91b1-4086-99ad-4258fadd7b08-suvinil-fundo-seca-rapidomaio2018.pdf" TargetMode="External"/><Relationship Id="rId1" Type="http://schemas.openxmlformats.org/officeDocument/2006/relationships/hyperlink" Target="https://s3.amazonaws.com/mapa-da-obra-producao/wp-content/uploads/2015/12/2101-matrix-revestimento-interno.pdf" TargetMode="External"/><Relationship Id="rId6" Type="http://schemas.openxmlformats.org/officeDocument/2006/relationships/hyperlink" Target="http://www.denverimper.com.br/files/produtos/0000001-0000500/122/e5fe48d2b8810574e94921c5fb6cea0c.pdf" TargetMode="External"/><Relationship Id="rId11" Type="http://schemas.openxmlformats.org/officeDocument/2006/relationships/drawing" Target="../drawings/drawing1.xml"/><Relationship Id="rId5" Type="http://schemas.openxmlformats.org/officeDocument/2006/relationships/hyperlink" Target="http://vedacit.com.br/produtos/primer-eco-vedacit" TargetMode="External"/><Relationship Id="rId10" Type="http://schemas.openxmlformats.org/officeDocument/2006/relationships/printerSettings" Target="../printerSettings/printerSettings1.bin"/><Relationship Id="rId4" Type="http://schemas.openxmlformats.org/officeDocument/2006/relationships/hyperlink" Target="http://www.bautechbrasil.com.br/produtos/pinturas-especiais-e-complementos/bautech-resina-acr%C3%ADlica-multiuso" TargetMode="External"/><Relationship Id="rId9" Type="http://schemas.openxmlformats.org/officeDocument/2006/relationships/hyperlink" Target="https://bra.sika.com/dms/getdocument.get/936a7cee-8d90-4be4-9494-f16d0e9334b4/sikacryl_-103.pdf"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91190-78BD-4F4B-B6D0-FB4C51DFEA3B}">
  <sheetPr codeName="Planilha4" filterMode="1">
    <pageSetUpPr fitToPage="1"/>
  </sheetPr>
  <dimension ref="A1:J12067"/>
  <sheetViews>
    <sheetView zoomScale="80" zoomScaleNormal="80" workbookViewId="0">
      <pane ySplit="5" topLeftCell="A6" activePane="bottomLeft" state="frozen"/>
      <selection activeCell="A6" sqref="A6"/>
      <selection pane="bottomLeft" activeCell="F8" sqref="F8"/>
    </sheetView>
  </sheetViews>
  <sheetFormatPr defaultRowHeight="15" x14ac:dyDescent="0.25"/>
  <cols>
    <col min="1" max="1" width="14.7109375" customWidth="1"/>
    <col min="2" max="2" width="50.7109375" customWidth="1"/>
    <col min="3" max="3" width="65.7109375" customWidth="1"/>
    <col min="4" max="4" width="15.7109375" customWidth="1"/>
    <col min="5" max="5" width="20.7109375" customWidth="1"/>
    <col min="6" max="6" width="15.7109375" customWidth="1"/>
    <col min="7" max="8" width="17.7109375" customWidth="1"/>
    <col min="9" max="9" width="5.7109375" customWidth="1"/>
    <col min="10" max="10" width="14.42578125" customWidth="1"/>
  </cols>
  <sheetData>
    <row r="1" spans="1:10" ht="24.95" customHeight="1" x14ac:dyDescent="0.25">
      <c r="A1" s="7" t="s">
        <v>11271</v>
      </c>
      <c r="B1" s="7"/>
      <c r="C1" s="7"/>
      <c r="D1" s="7"/>
      <c r="E1" s="8"/>
      <c r="F1" s="7"/>
      <c r="G1" s="7"/>
      <c r="H1" s="7"/>
      <c r="I1" s="9"/>
      <c r="J1" s="10"/>
    </row>
    <row r="2" spans="1:10" ht="25.5" customHeight="1" x14ac:dyDescent="0.25">
      <c r="A2" s="11" t="s">
        <v>1</v>
      </c>
      <c r="B2" s="12"/>
      <c r="C2" s="13"/>
      <c r="D2" s="12"/>
      <c r="E2" s="14"/>
      <c r="F2" s="12"/>
      <c r="G2" s="12"/>
      <c r="H2" s="12"/>
      <c r="I2" s="15"/>
      <c r="J2" s="10"/>
    </row>
    <row r="3" spans="1:10" ht="20.100000000000001" customHeight="1" x14ac:dyDescent="0.25">
      <c r="A3" s="16" t="s">
        <v>0</v>
      </c>
      <c r="B3" s="16"/>
      <c r="C3" s="17"/>
      <c r="D3" s="16"/>
      <c r="E3" s="18"/>
      <c r="F3" s="16"/>
      <c r="G3" s="16"/>
      <c r="H3" s="16"/>
      <c r="J3" s="10"/>
    </row>
    <row r="4" spans="1:10" ht="20.100000000000001" customHeight="1" thickBot="1" x14ac:dyDescent="0.3">
      <c r="A4" s="19"/>
      <c r="B4" s="19"/>
      <c r="C4" s="20"/>
      <c r="D4" s="19"/>
      <c r="E4" s="21"/>
      <c r="F4" s="19"/>
      <c r="G4" s="22"/>
      <c r="H4" s="19"/>
      <c r="I4" s="19"/>
      <c r="J4" s="23"/>
    </row>
    <row r="5" spans="1:10" ht="30.75" thickBot="1" x14ac:dyDescent="0.3">
      <c r="A5" s="24" t="s">
        <v>2</v>
      </c>
      <c r="B5" s="25" t="s">
        <v>3</v>
      </c>
      <c r="C5" s="26" t="s">
        <v>4</v>
      </c>
      <c r="D5" s="25" t="s">
        <v>5</v>
      </c>
      <c r="E5" s="27" t="s">
        <v>6</v>
      </c>
      <c r="F5" s="25" t="s">
        <v>7</v>
      </c>
      <c r="G5" s="25" t="s">
        <v>8</v>
      </c>
      <c r="H5" s="28" t="s">
        <v>9</v>
      </c>
      <c r="I5" s="29" t="s">
        <v>10</v>
      </c>
      <c r="J5" s="30" t="s">
        <v>11</v>
      </c>
    </row>
    <row r="6" spans="1:10" ht="15.75" thickBot="1" x14ac:dyDescent="0.3">
      <c r="A6" s="237" t="s">
        <v>12</v>
      </c>
      <c r="B6" s="240" t="s">
        <v>2987</v>
      </c>
      <c r="C6" s="31"/>
      <c r="D6" s="32" t="s">
        <v>2988</v>
      </c>
      <c r="E6" s="197"/>
      <c r="F6" s="198" t="s">
        <v>13</v>
      </c>
      <c r="G6" s="33" t="str">
        <f t="shared" ref="G6:G69" si="0">IF(ISNUMBER(F6),E6*F6,"")</f>
        <v/>
      </c>
      <c r="H6" s="34"/>
      <c r="I6" s="35"/>
      <c r="J6" s="36">
        <v>3000</v>
      </c>
    </row>
    <row r="7" spans="1:10" x14ac:dyDescent="0.25">
      <c r="A7" s="238"/>
      <c r="B7" s="241"/>
      <c r="C7" s="38"/>
      <c r="D7" s="38"/>
      <c r="E7" s="199"/>
      <c r="F7" s="200" t="s">
        <v>13</v>
      </c>
      <c r="G7" s="39" t="str">
        <f t="shared" si="0"/>
        <v/>
      </c>
      <c r="H7" s="40"/>
      <c r="I7" s="37"/>
      <c r="J7" s="36">
        <v>3000</v>
      </c>
    </row>
    <row r="8" spans="1:10" ht="25.5" x14ac:dyDescent="0.25">
      <c r="A8" s="238"/>
      <c r="B8" s="241"/>
      <c r="C8" s="41" t="s">
        <v>10603</v>
      </c>
      <c r="D8" s="41" t="s">
        <v>2800</v>
      </c>
      <c r="E8" s="201">
        <v>1</v>
      </c>
      <c r="F8" s="200">
        <v>108.55649999999999</v>
      </c>
      <c r="G8" s="39">
        <f t="shared" si="0"/>
        <v>108.55649999999999</v>
      </c>
      <c r="H8" s="44">
        <f>SUM(G8:G8)</f>
        <v>108.55649999999999</v>
      </c>
      <c r="I8" s="45"/>
      <c r="J8" s="36">
        <v>3000</v>
      </c>
    </row>
    <row r="9" spans="1:10" ht="15.75" thickBot="1" x14ac:dyDescent="0.3">
      <c r="A9" s="239"/>
      <c r="B9" s="242"/>
      <c r="C9" s="46"/>
      <c r="D9" s="46"/>
      <c r="E9" s="202"/>
      <c r="F9" s="203" t="s">
        <v>13</v>
      </c>
      <c r="G9" s="49" t="str">
        <f t="shared" si="0"/>
        <v/>
      </c>
      <c r="H9" s="50"/>
      <c r="I9" s="37"/>
      <c r="J9" s="36">
        <v>3000</v>
      </c>
    </row>
    <row r="10" spans="1:10" ht="15.75" thickBot="1" x14ac:dyDescent="0.3">
      <c r="A10" s="243" t="s">
        <v>14</v>
      </c>
      <c r="B10" s="240" t="s">
        <v>2989</v>
      </c>
      <c r="C10" s="31"/>
      <c r="D10" s="32" t="s">
        <v>2988</v>
      </c>
      <c r="E10" s="197"/>
      <c r="F10" s="204" t="s">
        <v>13</v>
      </c>
      <c r="G10" s="33" t="str">
        <f t="shared" si="0"/>
        <v/>
      </c>
      <c r="H10" s="34"/>
      <c r="I10" s="35"/>
      <c r="J10" s="36">
        <v>6000</v>
      </c>
    </row>
    <row r="11" spans="1:10" x14ac:dyDescent="0.25">
      <c r="A11" s="244"/>
      <c r="B11" s="241"/>
      <c r="C11" s="38"/>
      <c r="D11" s="38"/>
      <c r="E11" s="199"/>
      <c r="F11" s="205" t="s">
        <v>13</v>
      </c>
      <c r="G11" s="37" t="str">
        <f t="shared" si="0"/>
        <v/>
      </c>
      <c r="H11" s="40"/>
      <c r="I11" s="37"/>
      <c r="J11" s="36">
        <v>6000</v>
      </c>
    </row>
    <row r="12" spans="1:10" x14ac:dyDescent="0.25">
      <c r="A12" s="244"/>
      <c r="B12" s="241"/>
      <c r="C12" s="41" t="s">
        <v>10606</v>
      </c>
      <c r="D12" s="41" t="s">
        <v>2800</v>
      </c>
      <c r="E12" s="201">
        <v>1</v>
      </c>
      <c r="F12" s="200">
        <v>46.122499999999995</v>
      </c>
      <c r="G12" s="39">
        <f t="shared" si="0"/>
        <v>46.122499999999995</v>
      </c>
      <c r="H12" s="44">
        <f>SUM(G12:G12)</f>
        <v>46.122499999999995</v>
      </c>
      <c r="I12" s="45"/>
      <c r="J12" s="36">
        <v>6000</v>
      </c>
    </row>
    <row r="13" spans="1:10" ht="15.75" thickBot="1" x14ac:dyDescent="0.3">
      <c r="A13" s="245"/>
      <c r="B13" s="242"/>
      <c r="C13" s="46"/>
      <c r="D13" s="46"/>
      <c r="E13" s="202"/>
      <c r="F13" s="203" t="s">
        <v>13</v>
      </c>
      <c r="G13" s="48" t="str">
        <f t="shared" si="0"/>
        <v/>
      </c>
      <c r="H13" s="50"/>
      <c r="I13" s="37"/>
      <c r="J13" s="36">
        <v>6000</v>
      </c>
    </row>
    <row r="14" spans="1:10" ht="15.75" hidden="1" thickBot="1" x14ac:dyDescent="0.3">
      <c r="A14" s="237" t="s">
        <v>15</v>
      </c>
      <c r="B14" s="240" t="s">
        <v>2990</v>
      </c>
      <c r="C14" s="31"/>
      <c r="D14" s="32" t="s">
        <v>18</v>
      </c>
      <c r="E14" s="197"/>
      <c r="F14" s="204" t="s">
        <v>13</v>
      </c>
      <c r="G14" s="33" t="str">
        <f t="shared" si="0"/>
        <v/>
      </c>
      <c r="H14" s="34"/>
      <c r="I14" s="35"/>
      <c r="J14" s="36">
        <v>0</v>
      </c>
    </row>
    <row r="15" spans="1:10" ht="15.75" hidden="1" thickBot="1" x14ac:dyDescent="0.3">
      <c r="A15" s="238"/>
      <c r="B15" s="241"/>
      <c r="C15" s="38"/>
      <c r="D15" s="38"/>
      <c r="E15" s="199"/>
      <c r="F15" s="205" t="s">
        <v>13</v>
      </c>
      <c r="G15" s="37" t="str">
        <f t="shared" si="0"/>
        <v/>
      </c>
      <c r="H15" s="40"/>
      <c r="I15" s="37"/>
      <c r="J15" s="36">
        <v>0</v>
      </c>
    </row>
    <row r="16" spans="1:10" ht="26.25" hidden="1" thickBot="1" x14ac:dyDescent="0.3">
      <c r="A16" s="238"/>
      <c r="B16" s="241"/>
      <c r="C16" s="41" t="s">
        <v>10622</v>
      </c>
      <c r="D16" s="41" t="s">
        <v>2800</v>
      </c>
      <c r="E16" s="201">
        <v>16</v>
      </c>
      <c r="F16" s="200">
        <v>128.06950000000001</v>
      </c>
      <c r="G16" s="37">
        <f t="shared" si="0"/>
        <v>2049.1120000000001</v>
      </c>
      <c r="H16" s="44">
        <f>SUM(G16:G16)</f>
        <v>2049.1120000000001</v>
      </c>
      <c r="I16" s="45"/>
      <c r="J16" s="36">
        <v>0</v>
      </c>
    </row>
    <row r="17" spans="1:10" ht="15.75" hidden="1" thickBot="1" x14ac:dyDescent="0.3">
      <c r="A17" s="239"/>
      <c r="B17" s="242"/>
      <c r="C17" s="46"/>
      <c r="D17" s="46"/>
      <c r="E17" s="202"/>
      <c r="F17" s="203" t="s">
        <v>13</v>
      </c>
      <c r="G17" s="48" t="str">
        <f t="shared" si="0"/>
        <v/>
      </c>
      <c r="H17" s="50"/>
      <c r="I17" s="37"/>
      <c r="J17" s="36">
        <v>0</v>
      </c>
    </row>
    <row r="18" spans="1:10" ht="15.75" thickBot="1" x14ac:dyDescent="0.3">
      <c r="A18" s="237" t="s">
        <v>16</v>
      </c>
      <c r="B18" s="240" t="s">
        <v>2991</v>
      </c>
      <c r="C18" s="31"/>
      <c r="D18" s="32" t="s">
        <v>18</v>
      </c>
      <c r="E18" s="197"/>
      <c r="F18" s="204" t="s">
        <v>13</v>
      </c>
      <c r="G18" s="33" t="str">
        <f t="shared" si="0"/>
        <v/>
      </c>
      <c r="H18" s="34"/>
      <c r="I18" s="35"/>
      <c r="J18" s="36">
        <v>12</v>
      </c>
    </row>
    <row r="19" spans="1:10" x14ac:dyDescent="0.25">
      <c r="A19" s="238"/>
      <c r="B19" s="241"/>
      <c r="C19" s="38"/>
      <c r="D19" s="38"/>
      <c r="E19" s="199"/>
      <c r="F19" s="205" t="s">
        <v>13</v>
      </c>
      <c r="G19" s="37" t="str">
        <f t="shared" si="0"/>
        <v/>
      </c>
      <c r="H19" s="40"/>
      <c r="I19" s="37"/>
      <c r="J19" s="36">
        <v>12</v>
      </c>
    </row>
    <row r="20" spans="1:10" ht="25.5" x14ac:dyDescent="0.25">
      <c r="A20" s="238"/>
      <c r="B20" s="241"/>
      <c r="C20" s="41" t="s">
        <v>10622</v>
      </c>
      <c r="D20" s="41" t="s">
        <v>2800</v>
      </c>
      <c r="E20" s="201">
        <v>20</v>
      </c>
      <c r="F20" s="200">
        <v>128.06950000000001</v>
      </c>
      <c r="G20" s="37">
        <f t="shared" si="0"/>
        <v>2561.3900000000003</v>
      </c>
      <c r="H20" s="44">
        <f>SUM(G20:G21)</f>
        <v>2832.8600000000006</v>
      </c>
      <c r="I20" s="45"/>
      <c r="J20" s="36">
        <v>12</v>
      </c>
    </row>
    <row r="21" spans="1:10" x14ac:dyDescent="0.25">
      <c r="A21" s="238"/>
      <c r="B21" s="241"/>
      <c r="C21" s="41" t="s">
        <v>17</v>
      </c>
      <c r="D21" s="41" t="s">
        <v>18</v>
      </c>
      <c r="E21" s="201">
        <v>1</v>
      </c>
      <c r="F21" s="206">
        <v>271.47000000000003</v>
      </c>
      <c r="G21" s="37">
        <f t="shared" si="0"/>
        <v>271.47000000000003</v>
      </c>
      <c r="H21" s="40"/>
      <c r="I21" s="37"/>
      <c r="J21" s="36">
        <v>12</v>
      </c>
    </row>
    <row r="22" spans="1:10" ht="15.75" thickBot="1" x14ac:dyDescent="0.3">
      <c r="A22" s="239"/>
      <c r="B22" s="242"/>
      <c r="C22" s="46"/>
      <c r="D22" s="46"/>
      <c r="E22" s="202"/>
      <c r="F22" s="203" t="s">
        <v>13</v>
      </c>
      <c r="G22" s="48" t="str">
        <f t="shared" si="0"/>
        <v/>
      </c>
      <c r="H22" s="50"/>
      <c r="I22" s="37"/>
      <c r="J22" s="36">
        <v>12</v>
      </c>
    </row>
    <row r="23" spans="1:10" ht="15.75" thickBot="1" x14ac:dyDescent="0.3">
      <c r="A23" s="237" t="s">
        <v>19</v>
      </c>
      <c r="B23" s="240" t="s">
        <v>2992</v>
      </c>
      <c r="C23" s="31"/>
      <c r="D23" s="32" t="s">
        <v>1788</v>
      </c>
      <c r="E23" s="197"/>
      <c r="F23" s="204" t="s">
        <v>13</v>
      </c>
      <c r="G23" s="33" t="str">
        <f t="shared" si="0"/>
        <v/>
      </c>
      <c r="H23" s="34"/>
      <c r="I23" s="35"/>
      <c r="J23" s="36">
        <v>75</v>
      </c>
    </row>
    <row r="24" spans="1:10" x14ac:dyDescent="0.25">
      <c r="A24" s="238"/>
      <c r="B24" s="241"/>
      <c r="C24" s="38"/>
      <c r="D24" s="38"/>
      <c r="E24" s="199"/>
      <c r="F24" s="205" t="s">
        <v>13</v>
      </c>
      <c r="G24" s="37" t="str">
        <f t="shared" si="0"/>
        <v/>
      </c>
      <c r="H24" s="40"/>
      <c r="I24" s="37"/>
      <c r="J24" s="36">
        <v>75</v>
      </c>
    </row>
    <row r="25" spans="1:10" x14ac:dyDescent="0.25">
      <c r="A25" s="238"/>
      <c r="B25" s="241"/>
      <c r="C25" s="41" t="s">
        <v>10607</v>
      </c>
      <c r="D25" s="41" t="s">
        <v>2800</v>
      </c>
      <c r="E25" s="201">
        <v>0.35410000000000003</v>
      </c>
      <c r="F25" s="200">
        <v>28.6995</v>
      </c>
      <c r="G25" s="39">
        <f t="shared" si="0"/>
        <v>10.162492950000001</v>
      </c>
      <c r="H25" s="44">
        <f>SUM(G25:G26)</f>
        <v>58.680875850000007</v>
      </c>
      <c r="I25" s="45"/>
      <c r="J25" s="36">
        <v>75</v>
      </c>
    </row>
    <row r="26" spans="1:10" x14ac:dyDescent="0.25">
      <c r="A26" s="238"/>
      <c r="B26" s="241"/>
      <c r="C26" s="41" t="s">
        <v>10601</v>
      </c>
      <c r="D26" s="41" t="s">
        <v>2800</v>
      </c>
      <c r="E26" s="201">
        <v>2.1957</v>
      </c>
      <c r="F26" s="200">
        <v>22.097000000000001</v>
      </c>
      <c r="G26" s="39">
        <f t="shared" si="0"/>
        <v>48.518382900000006</v>
      </c>
      <c r="H26" s="54"/>
      <c r="I26" s="45"/>
      <c r="J26" s="36">
        <v>75</v>
      </c>
    </row>
    <row r="27" spans="1:10" ht="15.75" thickBot="1" x14ac:dyDescent="0.3">
      <c r="A27" s="239"/>
      <c r="B27" s="242"/>
      <c r="C27" s="46"/>
      <c r="D27" s="46"/>
      <c r="E27" s="202"/>
      <c r="F27" s="203" t="s">
        <v>13</v>
      </c>
      <c r="G27" s="48" t="str">
        <f t="shared" si="0"/>
        <v/>
      </c>
      <c r="H27" s="50"/>
      <c r="I27" s="37"/>
      <c r="J27" s="36">
        <v>75</v>
      </c>
    </row>
    <row r="28" spans="1:10" ht="15.75" thickBot="1" x14ac:dyDescent="0.3">
      <c r="A28" s="237" t="s">
        <v>20</v>
      </c>
      <c r="B28" s="240" t="s">
        <v>2993</v>
      </c>
      <c r="C28" s="31"/>
      <c r="D28" s="32" t="s">
        <v>1788</v>
      </c>
      <c r="E28" s="197"/>
      <c r="F28" s="204" t="s">
        <v>13</v>
      </c>
      <c r="G28" s="33" t="str">
        <f t="shared" si="0"/>
        <v/>
      </c>
      <c r="H28" s="34"/>
      <c r="I28" s="35"/>
      <c r="J28" s="36">
        <v>12</v>
      </c>
    </row>
    <row r="29" spans="1:10" x14ac:dyDescent="0.25">
      <c r="A29" s="238"/>
      <c r="B29" s="241"/>
      <c r="C29" s="38"/>
      <c r="D29" s="38"/>
      <c r="E29" s="199"/>
      <c r="F29" s="205" t="s">
        <v>13</v>
      </c>
      <c r="G29" s="37" t="str">
        <f t="shared" si="0"/>
        <v/>
      </c>
      <c r="H29" s="40"/>
      <c r="I29" s="37"/>
      <c r="J29" s="36">
        <v>12</v>
      </c>
    </row>
    <row r="30" spans="1:10" x14ac:dyDescent="0.25">
      <c r="A30" s="238"/>
      <c r="B30" s="241"/>
      <c r="C30" s="41" t="s">
        <v>10607</v>
      </c>
      <c r="D30" s="41" t="s">
        <v>2800</v>
      </c>
      <c r="E30" s="201">
        <v>1.3</v>
      </c>
      <c r="F30" s="200">
        <v>28.6995</v>
      </c>
      <c r="G30" s="39">
        <f t="shared" si="0"/>
        <v>37.309350000000002</v>
      </c>
      <c r="H30" s="44">
        <f>SUM(G30:G31)</f>
        <v>324.57035000000002</v>
      </c>
      <c r="I30" s="45"/>
      <c r="J30" s="36">
        <v>12</v>
      </c>
    </row>
    <row r="31" spans="1:10" x14ac:dyDescent="0.25">
      <c r="A31" s="238"/>
      <c r="B31" s="241"/>
      <c r="C31" s="41" t="s">
        <v>10601</v>
      </c>
      <c r="D31" s="41" t="s">
        <v>2800</v>
      </c>
      <c r="E31" s="201">
        <v>13</v>
      </c>
      <c r="F31" s="200">
        <v>22.097000000000001</v>
      </c>
      <c r="G31" s="39">
        <f t="shared" si="0"/>
        <v>287.26100000000002</v>
      </c>
      <c r="H31" s="40"/>
      <c r="I31" s="37"/>
      <c r="J31" s="36">
        <v>12</v>
      </c>
    </row>
    <row r="32" spans="1:10" ht="15.75" thickBot="1" x14ac:dyDescent="0.3">
      <c r="A32" s="239"/>
      <c r="B32" s="242"/>
      <c r="C32" s="46"/>
      <c r="D32" s="46"/>
      <c r="E32" s="202"/>
      <c r="F32" s="203" t="s">
        <v>13</v>
      </c>
      <c r="G32" s="48" t="str">
        <f t="shared" si="0"/>
        <v/>
      </c>
      <c r="H32" s="50"/>
      <c r="I32" s="37"/>
      <c r="J32" s="36">
        <v>12</v>
      </c>
    </row>
    <row r="33" spans="1:10" ht="15.75" thickBot="1" x14ac:dyDescent="0.3">
      <c r="A33" s="237" t="s">
        <v>21</v>
      </c>
      <c r="B33" s="240" t="s">
        <v>2994</v>
      </c>
      <c r="C33" s="31"/>
      <c r="D33" s="32" t="s">
        <v>68</v>
      </c>
      <c r="E33" s="197"/>
      <c r="F33" s="204" t="s">
        <v>13</v>
      </c>
      <c r="G33" s="33" t="str">
        <f t="shared" si="0"/>
        <v/>
      </c>
      <c r="H33" s="34"/>
      <c r="I33" s="35"/>
      <c r="J33" s="36">
        <v>475</v>
      </c>
    </row>
    <row r="34" spans="1:10" x14ac:dyDescent="0.25">
      <c r="A34" s="238"/>
      <c r="B34" s="241"/>
      <c r="C34" s="38"/>
      <c r="D34" s="38"/>
      <c r="E34" s="199"/>
      <c r="F34" s="205" t="s">
        <v>13</v>
      </c>
      <c r="G34" s="37" t="str">
        <f t="shared" si="0"/>
        <v/>
      </c>
      <c r="H34" s="40"/>
      <c r="I34" s="37"/>
      <c r="J34" s="36">
        <v>475</v>
      </c>
    </row>
    <row r="35" spans="1:10" x14ac:dyDescent="0.25">
      <c r="A35" s="238"/>
      <c r="B35" s="241"/>
      <c r="C35" s="41" t="s">
        <v>10601</v>
      </c>
      <c r="D35" s="41" t="s">
        <v>2800</v>
      </c>
      <c r="E35" s="201">
        <v>1</v>
      </c>
      <c r="F35" s="200">
        <v>22.097000000000001</v>
      </c>
      <c r="G35" s="39">
        <f t="shared" si="0"/>
        <v>22.097000000000001</v>
      </c>
      <c r="H35" s="44">
        <f>SUM(G35:G35)</f>
        <v>22.097000000000001</v>
      </c>
      <c r="I35" s="45"/>
      <c r="J35" s="36">
        <v>475</v>
      </c>
    </row>
    <row r="36" spans="1:10" ht="15.75" thickBot="1" x14ac:dyDescent="0.3">
      <c r="A36" s="239"/>
      <c r="B36" s="242"/>
      <c r="C36" s="46"/>
      <c r="D36" s="46"/>
      <c r="E36" s="202"/>
      <c r="F36" s="203" t="s">
        <v>13</v>
      </c>
      <c r="G36" s="48" t="str">
        <f t="shared" si="0"/>
        <v/>
      </c>
      <c r="H36" s="50"/>
      <c r="I36" s="37"/>
      <c r="J36" s="36">
        <v>475</v>
      </c>
    </row>
    <row r="37" spans="1:10" ht="15.75" thickBot="1" x14ac:dyDescent="0.3">
      <c r="A37" s="237" t="s">
        <v>22</v>
      </c>
      <c r="B37" s="240" t="s">
        <v>2995</v>
      </c>
      <c r="C37" s="31"/>
      <c r="D37" s="32" t="s">
        <v>68</v>
      </c>
      <c r="E37" s="197"/>
      <c r="F37" s="204" t="s">
        <v>13</v>
      </c>
      <c r="G37" s="33" t="str">
        <f t="shared" si="0"/>
        <v/>
      </c>
      <c r="H37" s="34"/>
      <c r="I37" s="35"/>
      <c r="J37" s="36">
        <v>150</v>
      </c>
    </row>
    <row r="38" spans="1:10" x14ac:dyDescent="0.25">
      <c r="A38" s="238"/>
      <c r="B38" s="241"/>
      <c r="C38" s="38"/>
      <c r="D38" s="38"/>
      <c r="E38" s="199"/>
      <c r="F38" s="205" t="s">
        <v>13</v>
      </c>
      <c r="G38" s="37" t="str">
        <f t="shared" si="0"/>
        <v/>
      </c>
      <c r="H38" s="40"/>
      <c r="I38" s="37"/>
      <c r="J38" s="36">
        <v>150</v>
      </c>
    </row>
    <row r="39" spans="1:10" ht="25.5" x14ac:dyDescent="0.25">
      <c r="A39" s="238"/>
      <c r="B39" s="241"/>
      <c r="C39" s="41" t="s">
        <v>10628</v>
      </c>
      <c r="D39" s="41" t="s">
        <v>2800</v>
      </c>
      <c r="E39" s="201">
        <v>9.7799999999999998E-2</v>
      </c>
      <c r="F39" s="200">
        <v>23.512499999999999</v>
      </c>
      <c r="G39" s="39">
        <f t="shared" si="0"/>
        <v>2.2995224999999997</v>
      </c>
      <c r="H39" s="44">
        <f>SUM(G39:G40)</f>
        <v>8.4137623999999995</v>
      </c>
      <c r="I39" s="45"/>
      <c r="J39" s="36">
        <v>150</v>
      </c>
    </row>
    <row r="40" spans="1:10" x14ac:dyDescent="0.25">
      <c r="A40" s="238"/>
      <c r="B40" s="241"/>
      <c r="C40" s="41" t="s">
        <v>10601</v>
      </c>
      <c r="D40" s="41" t="s">
        <v>2800</v>
      </c>
      <c r="E40" s="201">
        <v>0.2767</v>
      </c>
      <c r="F40" s="200">
        <v>22.097000000000001</v>
      </c>
      <c r="G40" s="39">
        <f t="shared" si="0"/>
        <v>6.1142399000000003</v>
      </c>
      <c r="H40" s="55"/>
      <c r="I40" s="56"/>
      <c r="J40" s="36">
        <v>150</v>
      </c>
    </row>
    <row r="41" spans="1:10" ht="15.75" thickBot="1" x14ac:dyDescent="0.3">
      <c r="A41" s="239"/>
      <c r="B41" s="242"/>
      <c r="C41" s="46"/>
      <c r="D41" s="46"/>
      <c r="E41" s="202"/>
      <c r="F41" s="203" t="s">
        <v>13</v>
      </c>
      <c r="G41" s="48" t="str">
        <f t="shared" si="0"/>
        <v/>
      </c>
      <c r="H41" s="50"/>
      <c r="I41" s="37"/>
      <c r="J41" s="36">
        <v>150</v>
      </c>
    </row>
    <row r="42" spans="1:10" ht="15.75" thickBot="1" x14ac:dyDescent="0.3">
      <c r="A42" s="237" t="s">
        <v>23</v>
      </c>
      <c r="B42" s="240" t="s">
        <v>2996</v>
      </c>
      <c r="C42" s="31"/>
      <c r="D42" s="32" t="s">
        <v>68</v>
      </c>
      <c r="E42" s="197"/>
      <c r="F42" s="204" t="s">
        <v>13</v>
      </c>
      <c r="G42" s="33" t="str">
        <f t="shared" si="0"/>
        <v/>
      </c>
      <c r="H42" s="34"/>
      <c r="I42" s="35"/>
      <c r="J42" s="36">
        <v>1575</v>
      </c>
    </row>
    <row r="43" spans="1:10" x14ac:dyDescent="0.25">
      <c r="A43" s="238"/>
      <c r="B43" s="241"/>
      <c r="C43" s="38"/>
      <c r="D43" s="38"/>
      <c r="E43" s="199"/>
      <c r="F43" s="205" t="s">
        <v>13</v>
      </c>
      <c r="G43" s="37" t="str">
        <f t="shared" si="0"/>
        <v/>
      </c>
      <c r="H43" s="40"/>
      <c r="I43" s="37"/>
      <c r="J43" s="36">
        <v>1575</v>
      </c>
    </row>
    <row r="44" spans="1:10" ht="25.5" x14ac:dyDescent="0.25">
      <c r="A44" s="238"/>
      <c r="B44" s="241"/>
      <c r="C44" s="41" t="s">
        <v>10628</v>
      </c>
      <c r="D44" s="41" t="s">
        <v>2800</v>
      </c>
      <c r="E44" s="201">
        <v>2.29E-2</v>
      </c>
      <c r="F44" s="200">
        <v>23.512499999999999</v>
      </c>
      <c r="G44" s="39">
        <f t="shared" si="0"/>
        <v>0.53843624999999995</v>
      </c>
      <c r="H44" s="44">
        <f>SUM(G44:G45)</f>
        <v>1.9681121499999998</v>
      </c>
      <c r="I44" s="45"/>
      <c r="J44" s="36">
        <v>1575</v>
      </c>
    </row>
    <row r="45" spans="1:10" x14ac:dyDescent="0.25">
      <c r="A45" s="238"/>
      <c r="B45" s="241"/>
      <c r="C45" s="41" t="s">
        <v>10601</v>
      </c>
      <c r="D45" s="41" t="s">
        <v>2800</v>
      </c>
      <c r="E45" s="201">
        <v>6.4699999999999994E-2</v>
      </c>
      <c r="F45" s="200">
        <v>22.097000000000001</v>
      </c>
      <c r="G45" s="39">
        <f t="shared" si="0"/>
        <v>1.4296758999999999</v>
      </c>
      <c r="H45" s="40"/>
      <c r="I45" s="37"/>
      <c r="J45" s="36">
        <v>1575</v>
      </c>
    </row>
    <row r="46" spans="1:10" ht="15.75" thickBot="1" x14ac:dyDescent="0.3">
      <c r="A46" s="239"/>
      <c r="B46" s="242"/>
      <c r="C46" s="46"/>
      <c r="D46" s="46"/>
      <c r="E46" s="202"/>
      <c r="F46" s="203" t="s">
        <v>13</v>
      </c>
      <c r="G46" s="48" t="str">
        <f t="shared" si="0"/>
        <v/>
      </c>
      <c r="H46" s="50"/>
      <c r="I46" s="37"/>
      <c r="J46" s="36">
        <v>1575</v>
      </c>
    </row>
    <row r="47" spans="1:10" ht="15.75" thickBot="1" x14ac:dyDescent="0.3">
      <c r="A47" s="237" t="s">
        <v>24</v>
      </c>
      <c r="B47" s="240" t="s">
        <v>2997</v>
      </c>
      <c r="C47" s="31"/>
      <c r="D47" s="32" t="s">
        <v>106</v>
      </c>
      <c r="E47" s="197"/>
      <c r="F47" s="204" t="s">
        <v>13</v>
      </c>
      <c r="G47" s="33" t="str">
        <f t="shared" si="0"/>
        <v/>
      </c>
      <c r="H47" s="34"/>
      <c r="I47" s="35"/>
      <c r="J47" s="36">
        <v>2125</v>
      </c>
    </row>
    <row r="48" spans="1:10" x14ac:dyDescent="0.25">
      <c r="A48" s="238"/>
      <c r="B48" s="241"/>
      <c r="C48" s="38"/>
      <c r="D48" s="38"/>
      <c r="E48" s="199"/>
      <c r="F48" s="205" t="s">
        <v>13</v>
      </c>
      <c r="G48" s="37" t="str">
        <f t="shared" si="0"/>
        <v/>
      </c>
      <c r="H48" s="40"/>
      <c r="I48" s="37"/>
      <c r="J48" s="36">
        <v>2125</v>
      </c>
    </row>
    <row r="49" spans="1:10" x14ac:dyDescent="0.25">
      <c r="A49" s="238"/>
      <c r="B49" s="241"/>
      <c r="C49" s="41" t="s">
        <v>10602</v>
      </c>
      <c r="D49" s="41" t="s">
        <v>2800</v>
      </c>
      <c r="E49" s="201">
        <v>4.0500000000000001E-2</v>
      </c>
      <c r="F49" s="200">
        <v>29.050999999999998</v>
      </c>
      <c r="G49" s="39">
        <f t="shared" si="0"/>
        <v>1.1765654999999999</v>
      </c>
      <c r="H49" s="44">
        <f>SUM(G49:G50)</f>
        <v>3.7177205000000004</v>
      </c>
      <c r="I49" s="45"/>
      <c r="J49" s="36">
        <v>2125</v>
      </c>
    </row>
    <row r="50" spans="1:10" x14ac:dyDescent="0.25">
      <c r="A50" s="238"/>
      <c r="B50" s="241"/>
      <c r="C50" s="41" t="s">
        <v>10601</v>
      </c>
      <c r="D50" s="41" t="s">
        <v>2800</v>
      </c>
      <c r="E50" s="201">
        <v>0.115</v>
      </c>
      <c r="F50" s="200">
        <v>22.097000000000001</v>
      </c>
      <c r="G50" s="39">
        <f t="shared" si="0"/>
        <v>2.5411550000000003</v>
      </c>
      <c r="H50" s="40"/>
      <c r="I50" s="37"/>
      <c r="J50" s="36">
        <v>2125</v>
      </c>
    </row>
    <row r="51" spans="1:10" ht="15.75" thickBot="1" x14ac:dyDescent="0.3">
      <c r="A51" s="239"/>
      <c r="B51" s="242"/>
      <c r="C51" s="46"/>
      <c r="D51" s="46"/>
      <c r="E51" s="202"/>
      <c r="F51" s="203" t="s">
        <v>13</v>
      </c>
      <c r="G51" s="48" t="str">
        <f t="shared" si="0"/>
        <v/>
      </c>
      <c r="H51" s="50"/>
      <c r="I51" s="37"/>
      <c r="J51" s="36">
        <v>2125</v>
      </c>
    </row>
    <row r="52" spans="1:10" ht="15.75" thickBot="1" x14ac:dyDescent="0.3">
      <c r="A52" s="237" t="s">
        <v>25</v>
      </c>
      <c r="B52" s="240" t="s">
        <v>2998</v>
      </c>
      <c r="C52" s="31"/>
      <c r="D52" s="32" t="s">
        <v>68</v>
      </c>
      <c r="E52" s="197"/>
      <c r="F52" s="204" t="s">
        <v>13</v>
      </c>
      <c r="G52" s="33" t="str">
        <f t="shared" si="0"/>
        <v/>
      </c>
      <c r="H52" s="34"/>
      <c r="I52" s="35"/>
      <c r="J52" s="36">
        <v>625</v>
      </c>
    </row>
    <row r="53" spans="1:10" x14ac:dyDescent="0.25">
      <c r="A53" s="238"/>
      <c r="B53" s="241"/>
      <c r="C53" s="38"/>
      <c r="D53" s="38"/>
      <c r="E53" s="199"/>
      <c r="F53" s="205" t="s">
        <v>13</v>
      </c>
      <c r="G53" s="37" t="str">
        <f t="shared" si="0"/>
        <v/>
      </c>
      <c r="H53" s="40"/>
      <c r="I53" s="37"/>
      <c r="J53" s="36">
        <v>625</v>
      </c>
    </row>
    <row r="54" spans="1:10" x14ac:dyDescent="0.25">
      <c r="A54" s="238"/>
      <c r="B54" s="241"/>
      <c r="C54" s="41" t="s">
        <v>10656</v>
      </c>
      <c r="D54" s="41" t="s">
        <v>2800</v>
      </c>
      <c r="E54" s="201">
        <v>3.2300000000000002E-2</v>
      </c>
      <c r="F54" s="206">
        <v>28.575999999999997</v>
      </c>
      <c r="G54" s="39">
        <f t="shared" si="0"/>
        <v>0.92300479999999996</v>
      </c>
      <c r="H54" s="44">
        <f>SUM(G54:G57)</f>
        <v>6.9040794000000005</v>
      </c>
      <c r="I54" s="45"/>
      <c r="J54" s="36">
        <v>625</v>
      </c>
    </row>
    <row r="55" spans="1:10" x14ac:dyDescent="0.25">
      <c r="A55" s="238"/>
      <c r="B55" s="241"/>
      <c r="C55" s="41" t="s">
        <v>10601</v>
      </c>
      <c r="D55" s="41" t="s">
        <v>2800</v>
      </c>
      <c r="E55" s="201">
        <v>0.1085</v>
      </c>
      <c r="F55" s="206">
        <v>22.097000000000001</v>
      </c>
      <c r="G55" s="39">
        <f t="shared" si="0"/>
        <v>2.3975245000000003</v>
      </c>
      <c r="H55" s="40"/>
      <c r="I55" s="37"/>
      <c r="J55" s="36">
        <v>625</v>
      </c>
    </row>
    <row r="56" spans="1:10" ht="25.5" x14ac:dyDescent="0.25">
      <c r="A56" s="238"/>
      <c r="B56" s="241"/>
      <c r="C56" s="41" t="s">
        <v>10834</v>
      </c>
      <c r="D56" s="41" t="s">
        <v>10703</v>
      </c>
      <c r="E56" s="201">
        <v>6.0299999999999999E-2</v>
      </c>
      <c r="F56" s="200">
        <v>24.643000000000001</v>
      </c>
      <c r="G56" s="39">
        <f t="shared" si="0"/>
        <v>1.4859728999999999</v>
      </c>
      <c r="H56" s="40"/>
      <c r="I56" s="37"/>
      <c r="J56" s="36">
        <v>625</v>
      </c>
    </row>
    <row r="57" spans="1:10" ht="25.5" x14ac:dyDescent="0.25">
      <c r="A57" s="238"/>
      <c r="B57" s="241"/>
      <c r="C57" s="41" t="s">
        <v>10819</v>
      </c>
      <c r="D57" s="41" t="s">
        <v>1050</v>
      </c>
      <c r="E57" s="201">
        <v>7.8799999999999995E-2</v>
      </c>
      <c r="F57" s="200">
        <v>26.619</v>
      </c>
      <c r="G57" s="39">
        <f t="shared" si="0"/>
        <v>2.0975771999999999</v>
      </c>
      <c r="H57" s="40"/>
      <c r="I57" s="37"/>
      <c r="J57" s="36">
        <v>625</v>
      </c>
    </row>
    <row r="58" spans="1:10" ht="15.75" thickBot="1" x14ac:dyDescent="0.3">
      <c r="A58" s="239"/>
      <c r="B58" s="242"/>
      <c r="C58" s="46"/>
      <c r="D58" s="46"/>
      <c r="E58" s="202"/>
      <c r="F58" s="203" t="s">
        <v>13</v>
      </c>
      <c r="G58" s="48" t="str">
        <f t="shared" si="0"/>
        <v/>
      </c>
      <c r="H58" s="50"/>
      <c r="I58" s="37"/>
      <c r="J58" s="36">
        <v>625</v>
      </c>
    </row>
    <row r="59" spans="1:10" ht="15.75" thickBot="1" x14ac:dyDescent="0.3">
      <c r="A59" s="237" t="s">
        <v>26</v>
      </c>
      <c r="B59" s="240" t="s">
        <v>2999</v>
      </c>
      <c r="C59" s="31"/>
      <c r="D59" s="32" t="s">
        <v>68</v>
      </c>
      <c r="E59" s="197"/>
      <c r="F59" s="204" t="s">
        <v>13</v>
      </c>
      <c r="G59" s="33" t="str">
        <f t="shared" si="0"/>
        <v/>
      </c>
      <c r="H59" s="34"/>
      <c r="I59" s="35"/>
      <c r="J59" s="36">
        <v>500.00000000000006</v>
      </c>
    </row>
    <row r="60" spans="1:10" x14ac:dyDescent="0.25">
      <c r="A60" s="238"/>
      <c r="B60" s="241"/>
      <c r="C60" s="38"/>
      <c r="D60" s="38"/>
      <c r="E60" s="199"/>
      <c r="F60" s="205" t="s">
        <v>13</v>
      </c>
      <c r="G60" s="37" t="str">
        <f t="shared" si="0"/>
        <v/>
      </c>
      <c r="H60" s="40"/>
      <c r="I60" s="37"/>
      <c r="J60" s="36">
        <v>500.00000000000006</v>
      </c>
    </row>
    <row r="61" spans="1:10" ht="25.5" x14ac:dyDescent="0.25">
      <c r="A61" s="238"/>
      <c r="B61" s="241"/>
      <c r="C61" s="41" t="s">
        <v>10834</v>
      </c>
      <c r="D61" s="41" t="s">
        <v>10703</v>
      </c>
      <c r="E61" s="201">
        <v>6.3700000000000007E-2</v>
      </c>
      <c r="F61" s="200">
        <v>24.643000000000001</v>
      </c>
      <c r="G61" s="39">
        <f t="shared" si="0"/>
        <v>1.5697591000000002</v>
      </c>
      <c r="H61" s="44">
        <f>SUM(G61:G64)</f>
        <v>6.1318909000000001</v>
      </c>
      <c r="I61" s="45"/>
      <c r="J61" s="36">
        <v>500.00000000000006</v>
      </c>
    </row>
    <row r="62" spans="1:10" ht="25.5" x14ac:dyDescent="0.25">
      <c r="A62" s="238"/>
      <c r="B62" s="241"/>
      <c r="C62" s="41" t="s">
        <v>10819</v>
      </c>
      <c r="D62" s="41" t="s">
        <v>1050</v>
      </c>
      <c r="E62" s="201">
        <v>8.3299999999999999E-2</v>
      </c>
      <c r="F62" s="200">
        <v>26.619</v>
      </c>
      <c r="G62" s="39">
        <f t="shared" si="0"/>
        <v>2.2173626999999998</v>
      </c>
      <c r="H62" s="40"/>
      <c r="I62" s="37"/>
      <c r="J62" s="36">
        <v>500.00000000000006</v>
      </c>
    </row>
    <row r="63" spans="1:10" x14ac:dyDescent="0.25">
      <c r="A63" s="238"/>
      <c r="B63" s="241"/>
      <c r="C63" s="41" t="s">
        <v>10607</v>
      </c>
      <c r="D63" s="41" t="s">
        <v>2800</v>
      </c>
      <c r="E63" s="201">
        <v>2.2800000000000001E-2</v>
      </c>
      <c r="F63" s="200">
        <v>28.6995</v>
      </c>
      <c r="G63" s="39">
        <f t="shared" si="0"/>
        <v>0.65434860000000006</v>
      </c>
      <c r="H63" s="40"/>
      <c r="I63" s="37"/>
      <c r="J63" s="36">
        <v>500.00000000000006</v>
      </c>
    </row>
    <row r="64" spans="1:10" x14ac:dyDescent="0.25">
      <c r="A64" s="238"/>
      <c r="B64" s="241"/>
      <c r="C64" s="41" t="s">
        <v>10601</v>
      </c>
      <c r="D64" s="41" t="s">
        <v>2800</v>
      </c>
      <c r="E64" s="201">
        <v>7.6499999999999999E-2</v>
      </c>
      <c r="F64" s="200">
        <v>22.097000000000001</v>
      </c>
      <c r="G64" s="39">
        <f t="shared" si="0"/>
        <v>1.6904205000000001</v>
      </c>
      <c r="H64" s="40"/>
      <c r="I64" s="37"/>
      <c r="J64" s="36">
        <v>500.00000000000006</v>
      </c>
    </row>
    <row r="65" spans="1:10" ht="15.75" thickBot="1" x14ac:dyDescent="0.3">
      <c r="A65" s="239"/>
      <c r="B65" s="242"/>
      <c r="C65" s="46"/>
      <c r="D65" s="46"/>
      <c r="E65" s="202"/>
      <c r="F65" s="203" t="s">
        <v>13</v>
      </c>
      <c r="G65" s="48" t="str">
        <f t="shared" si="0"/>
        <v/>
      </c>
      <c r="H65" s="50"/>
      <c r="I65" s="37"/>
      <c r="J65" s="36">
        <v>500.00000000000006</v>
      </c>
    </row>
    <row r="66" spans="1:10" ht="15.75" thickBot="1" x14ac:dyDescent="0.3">
      <c r="A66" s="237" t="s">
        <v>27</v>
      </c>
      <c r="B66" s="240" t="s">
        <v>3000</v>
      </c>
      <c r="C66" s="31"/>
      <c r="D66" s="32" t="s">
        <v>106</v>
      </c>
      <c r="E66" s="197"/>
      <c r="F66" s="204" t="s">
        <v>13</v>
      </c>
      <c r="G66" s="33" t="str">
        <f t="shared" si="0"/>
        <v/>
      </c>
      <c r="H66" s="34"/>
      <c r="I66" s="35"/>
      <c r="J66" s="36">
        <v>75</v>
      </c>
    </row>
    <row r="67" spans="1:10" x14ac:dyDescent="0.25">
      <c r="A67" s="238"/>
      <c r="B67" s="241"/>
      <c r="C67" s="38"/>
      <c r="D67" s="38"/>
      <c r="E67" s="199"/>
      <c r="F67" s="205" t="s">
        <v>13</v>
      </c>
      <c r="G67" s="37" t="str">
        <f t="shared" si="0"/>
        <v/>
      </c>
      <c r="H67" s="40"/>
      <c r="I67" s="37"/>
      <c r="J67" s="36">
        <v>75</v>
      </c>
    </row>
    <row r="68" spans="1:10" ht="25.5" x14ac:dyDescent="0.25">
      <c r="A68" s="238"/>
      <c r="B68" s="241"/>
      <c r="C68" s="41" t="s">
        <v>10614</v>
      </c>
      <c r="D68" s="41" t="s">
        <v>2800</v>
      </c>
      <c r="E68" s="201">
        <v>5.8999999999999999E-3</v>
      </c>
      <c r="F68" s="200">
        <v>28.024999999999999</v>
      </c>
      <c r="G68" s="39">
        <f t="shared" si="0"/>
        <v>0.16534749999999998</v>
      </c>
      <c r="H68" s="44">
        <f>SUM(G68:G69)</f>
        <v>0.53215769999999996</v>
      </c>
      <c r="I68" s="45"/>
      <c r="J68" s="36">
        <v>75</v>
      </c>
    </row>
    <row r="69" spans="1:10" x14ac:dyDescent="0.25">
      <c r="A69" s="238"/>
      <c r="B69" s="241"/>
      <c r="C69" s="41" t="s">
        <v>10601</v>
      </c>
      <c r="D69" s="41" t="s">
        <v>2800</v>
      </c>
      <c r="E69" s="201">
        <v>1.66E-2</v>
      </c>
      <c r="F69" s="200">
        <v>22.097000000000001</v>
      </c>
      <c r="G69" s="39">
        <f t="shared" si="0"/>
        <v>0.36681020000000003</v>
      </c>
      <c r="H69" s="40"/>
      <c r="I69" s="37"/>
      <c r="J69" s="36">
        <v>75</v>
      </c>
    </row>
    <row r="70" spans="1:10" ht="15.75" thickBot="1" x14ac:dyDescent="0.3">
      <c r="A70" s="239"/>
      <c r="B70" s="242"/>
      <c r="C70" s="46"/>
      <c r="D70" s="46"/>
      <c r="E70" s="202"/>
      <c r="F70" s="203" t="s">
        <v>13</v>
      </c>
      <c r="G70" s="48" t="str">
        <f t="shared" ref="G70:G133" si="1">IF(ISNUMBER(F70),E70*F70,"")</f>
        <v/>
      </c>
      <c r="H70" s="50"/>
      <c r="I70" s="37"/>
      <c r="J70" s="36">
        <v>75</v>
      </c>
    </row>
    <row r="71" spans="1:10" ht="15.75" thickBot="1" x14ac:dyDescent="0.3">
      <c r="A71" s="237" t="s">
        <v>28</v>
      </c>
      <c r="B71" s="240" t="s">
        <v>3001</v>
      </c>
      <c r="C71" s="31"/>
      <c r="D71" s="32" t="s">
        <v>1788</v>
      </c>
      <c r="E71" s="197"/>
      <c r="F71" s="204" t="s">
        <v>13</v>
      </c>
      <c r="G71" s="33" t="str">
        <f t="shared" si="1"/>
        <v/>
      </c>
      <c r="H71" s="34"/>
      <c r="I71" s="35"/>
      <c r="J71" s="36">
        <v>12</v>
      </c>
    </row>
    <row r="72" spans="1:10" x14ac:dyDescent="0.25">
      <c r="A72" s="238"/>
      <c r="B72" s="241"/>
      <c r="C72" s="38"/>
      <c r="D72" s="38"/>
      <c r="E72" s="199"/>
      <c r="F72" s="205" t="s">
        <v>13</v>
      </c>
      <c r="G72" s="37" t="str">
        <f t="shared" si="1"/>
        <v/>
      </c>
      <c r="H72" s="40"/>
      <c r="I72" s="37"/>
      <c r="J72" s="36">
        <v>12</v>
      </c>
    </row>
    <row r="73" spans="1:10" x14ac:dyDescent="0.25">
      <c r="A73" s="238"/>
      <c r="B73" s="241"/>
      <c r="C73" s="41" t="s">
        <v>10607</v>
      </c>
      <c r="D73" s="41" t="s">
        <v>2800</v>
      </c>
      <c r="E73" s="201">
        <v>0.2034</v>
      </c>
      <c r="F73" s="206">
        <v>28.6995</v>
      </c>
      <c r="G73" s="39">
        <f t="shared" si="1"/>
        <v>5.8374782999999999</v>
      </c>
      <c r="H73" s="44">
        <f>SUM(G73:G76)</f>
        <v>181.8322268</v>
      </c>
      <c r="I73" s="45"/>
      <c r="J73" s="36">
        <v>12</v>
      </c>
    </row>
    <row r="74" spans="1:10" x14ac:dyDescent="0.25">
      <c r="A74" s="238"/>
      <c r="B74" s="241"/>
      <c r="C74" s="41" t="s">
        <v>10601</v>
      </c>
      <c r="D74" s="41" t="s">
        <v>2800</v>
      </c>
      <c r="E74" s="201">
        <v>1.2608999999999999</v>
      </c>
      <c r="F74" s="206">
        <v>22.097000000000001</v>
      </c>
      <c r="G74" s="39">
        <f t="shared" si="1"/>
        <v>27.862107299999998</v>
      </c>
      <c r="H74" s="40"/>
      <c r="I74" s="37"/>
      <c r="J74" s="36">
        <v>12</v>
      </c>
    </row>
    <row r="75" spans="1:10" ht="25.5" x14ac:dyDescent="0.25">
      <c r="A75" s="238"/>
      <c r="B75" s="241"/>
      <c r="C75" s="41" t="s">
        <v>10834</v>
      </c>
      <c r="D75" s="41" t="s">
        <v>10703</v>
      </c>
      <c r="E75" s="201">
        <v>2.504</v>
      </c>
      <c r="F75" s="206">
        <v>24.643000000000001</v>
      </c>
      <c r="G75" s="37">
        <f t="shared" si="1"/>
        <v>61.706071999999999</v>
      </c>
      <c r="H75" s="40"/>
      <c r="I75" s="37"/>
      <c r="J75" s="36">
        <v>12</v>
      </c>
    </row>
    <row r="76" spans="1:10" ht="25.5" x14ac:dyDescent="0.25">
      <c r="A76" s="238"/>
      <c r="B76" s="241"/>
      <c r="C76" s="41" t="s">
        <v>10819</v>
      </c>
      <c r="D76" s="41" t="s">
        <v>1050</v>
      </c>
      <c r="E76" s="201">
        <v>3.2467999999999999</v>
      </c>
      <c r="F76" s="200">
        <v>26.619</v>
      </c>
      <c r="G76" s="39">
        <f t="shared" si="1"/>
        <v>86.426569200000003</v>
      </c>
      <c r="H76" s="40"/>
      <c r="I76" s="37"/>
      <c r="J76" s="36">
        <v>12</v>
      </c>
    </row>
    <row r="77" spans="1:10" ht="15.75" thickBot="1" x14ac:dyDescent="0.3">
      <c r="A77" s="239"/>
      <c r="B77" s="242"/>
      <c r="C77" s="46"/>
      <c r="D77" s="46"/>
      <c r="E77" s="202"/>
      <c r="F77" s="203" t="s">
        <v>13</v>
      </c>
      <c r="G77" s="48" t="str">
        <f t="shared" si="1"/>
        <v/>
      </c>
      <c r="H77" s="50"/>
      <c r="I77" s="37"/>
      <c r="J77" s="36">
        <v>12</v>
      </c>
    </row>
    <row r="78" spans="1:10" ht="15.75" thickBot="1" x14ac:dyDescent="0.3">
      <c r="A78" s="243" t="s">
        <v>29</v>
      </c>
      <c r="B78" s="240" t="s">
        <v>3004</v>
      </c>
      <c r="C78" s="31"/>
      <c r="D78" s="32" t="s">
        <v>68</v>
      </c>
      <c r="E78" s="197"/>
      <c r="F78" s="204" t="s">
        <v>13</v>
      </c>
      <c r="G78" s="33" t="str">
        <f t="shared" si="1"/>
        <v/>
      </c>
      <c r="H78" s="34"/>
      <c r="I78" s="35"/>
      <c r="J78" s="36">
        <v>275</v>
      </c>
    </row>
    <row r="79" spans="1:10" x14ac:dyDescent="0.25">
      <c r="A79" s="244"/>
      <c r="B79" s="241"/>
      <c r="C79" s="38"/>
      <c r="D79" s="38"/>
      <c r="E79" s="199"/>
      <c r="F79" s="205" t="s">
        <v>13</v>
      </c>
      <c r="G79" s="37" t="str">
        <f t="shared" si="1"/>
        <v/>
      </c>
      <c r="H79" s="40"/>
      <c r="I79" s="37"/>
      <c r="J79" s="36">
        <v>275</v>
      </c>
    </row>
    <row r="80" spans="1:10" x14ac:dyDescent="0.25">
      <c r="A80" s="244"/>
      <c r="B80" s="241"/>
      <c r="C80" s="41" t="s">
        <v>10650</v>
      </c>
      <c r="D80" s="41" t="s">
        <v>2800</v>
      </c>
      <c r="E80" s="201">
        <v>0.35</v>
      </c>
      <c r="F80" s="200">
        <v>27.189</v>
      </c>
      <c r="G80" s="39">
        <f t="shared" si="1"/>
        <v>9.5161499999999997</v>
      </c>
      <c r="H80" s="44">
        <f>SUM(G80:G81)</f>
        <v>17.2501</v>
      </c>
      <c r="I80" s="45"/>
      <c r="J80" s="36">
        <v>275</v>
      </c>
    </row>
    <row r="81" spans="1:10" x14ac:dyDescent="0.25">
      <c r="A81" s="244"/>
      <c r="B81" s="241"/>
      <c r="C81" s="41" t="s">
        <v>10601</v>
      </c>
      <c r="D81" s="41" t="s">
        <v>2800</v>
      </c>
      <c r="E81" s="201">
        <v>0.35</v>
      </c>
      <c r="F81" s="200">
        <v>22.097000000000001</v>
      </c>
      <c r="G81" s="39">
        <f t="shared" si="1"/>
        <v>7.7339500000000001</v>
      </c>
      <c r="H81" s="55"/>
      <c r="I81" s="56"/>
      <c r="J81" s="36">
        <v>275</v>
      </c>
    </row>
    <row r="82" spans="1:10" ht="15.75" thickBot="1" x14ac:dyDescent="0.3">
      <c r="A82" s="245"/>
      <c r="B82" s="242"/>
      <c r="C82" s="46"/>
      <c r="D82" s="46"/>
      <c r="E82" s="202"/>
      <c r="F82" s="203" t="s">
        <v>13</v>
      </c>
      <c r="G82" s="48" t="str">
        <f t="shared" si="1"/>
        <v/>
      </c>
      <c r="H82" s="50"/>
      <c r="I82" s="37"/>
      <c r="J82" s="36">
        <v>275</v>
      </c>
    </row>
    <row r="83" spans="1:10" ht="15.75" thickBot="1" x14ac:dyDescent="0.3">
      <c r="A83" s="237" t="s">
        <v>30</v>
      </c>
      <c r="B83" s="240" t="s">
        <v>3005</v>
      </c>
      <c r="C83" s="31"/>
      <c r="D83" s="32" t="s">
        <v>68</v>
      </c>
      <c r="E83" s="197"/>
      <c r="F83" s="204" t="s">
        <v>13</v>
      </c>
      <c r="G83" s="33" t="str">
        <f t="shared" si="1"/>
        <v/>
      </c>
      <c r="H83" s="34"/>
      <c r="I83" s="35"/>
      <c r="J83" s="36">
        <v>40</v>
      </c>
    </row>
    <row r="84" spans="1:10" x14ac:dyDescent="0.25">
      <c r="A84" s="238"/>
      <c r="B84" s="241"/>
      <c r="C84" s="38"/>
      <c r="D84" s="38"/>
      <c r="E84" s="199"/>
      <c r="F84" s="205" t="s">
        <v>13</v>
      </c>
      <c r="G84" s="37" t="str">
        <f t="shared" si="1"/>
        <v/>
      </c>
      <c r="H84" s="40"/>
      <c r="I84" s="37"/>
      <c r="J84" s="36">
        <v>40</v>
      </c>
    </row>
    <row r="85" spans="1:10" x14ac:dyDescent="0.25">
      <c r="A85" s="238"/>
      <c r="B85" s="241"/>
      <c r="C85" s="41" t="s">
        <v>10607</v>
      </c>
      <c r="D85" s="41" t="s">
        <v>2800</v>
      </c>
      <c r="E85" s="201">
        <v>0.15</v>
      </c>
      <c r="F85" s="200">
        <v>28.6995</v>
      </c>
      <c r="G85" s="39">
        <f t="shared" si="1"/>
        <v>4.3049249999999999</v>
      </c>
      <c r="H85" s="44">
        <f>SUM(G85:G86)</f>
        <v>26.401925000000002</v>
      </c>
      <c r="I85" s="45"/>
      <c r="J85" s="36">
        <v>40</v>
      </c>
    </row>
    <row r="86" spans="1:10" x14ac:dyDescent="0.25">
      <c r="A86" s="238"/>
      <c r="B86" s="241"/>
      <c r="C86" s="41" t="s">
        <v>10601</v>
      </c>
      <c r="D86" s="41" t="s">
        <v>2800</v>
      </c>
      <c r="E86" s="201">
        <v>1</v>
      </c>
      <c r="F86" s="200">
        <v>22.097000000000001</v>
      </c>
      <c r="G86" s="39">
        <f t="shared" si="1"/>
        <v>22.097000000000001</v>
      </c>
      <c r="H86" s="40"/>
      <c r="I86" s="37"/>
      <c r="J86" s="36">
        <v>40</v>
      </c>
    </row>
    <row r="87" spans="1:10" ht="15.75" thickBot="1" x14ac:dyDescent="0.3">
      <c r="A87" s="239"/>
      <c r="B87" s="242"/>
      <c r="C87" s="46"/>
      <c r="D87" s="46"/>
      <c r="E87" s="202"/>
      <c r="F87" s="203" t="s">
        <v>13</v>
      </c>
      <c r="G87" s="48" t="str">
        <f t="shared" si="1"/>
        <v/>
      </c>
      <c r="H87" s="50"/>
      <c r="I87" s="37"/>
      <c r="J87" s="36">
        <v>40</v>
      </c>
    </row>
    <row r="88" spans="1:10" ht="15.75" thickBot="1" x14ac:dyDescent="0.3">
      <c r="A88" s="237" t="s">
        <v>31</v>
      </c>
      <c r="B88" s="240" t="s">
        <v>3006</v>
      </c>
      <c r="C88" s="31"/>
      <c r="D88" s="32" t="s">
        <v>18</v>
      </c>
      <c r="E88" s="197"/>
      <c r="F88" s="204" t="s">
        <v>13</v>
      </c>
      <c r="G88" s="33" t="str">
        <f t="shared" si="1"/>
        <v/>
      </c>
      <c r="H88" s="34"/>
      <c r="I88" s="35"/>
      <c r="J88" s="36">
        <v>40</v>
      </c>
    </row>
    <row r="89" spans="1:10" x14ac:dyDescent="0.25">
      <c r="A89" s="238"/>
      <c r="B89" s="241"/>
      <c r="C89" s="38"/>
      <c r="D89" s="38"/>
      <c r="E89" s="199"/>
      <c r="F89" s="205" t="s">
        <v>13</v>
      </c>
      <c r="G89" s="37" t="str">
        <f t="shared" si="1"/>
        <v/>
      </c>
      <c r="H89" s="40"/>
      <c r="I89" s="37"/>
      <c r="J89" s="36">
        <v>40</v>
      </c>
    </row>
    <row r="90" spans="1:10" x14ac:dyDescent="0.25">
      <c r="A90" s="238"/>
      <c r="B90" s="241"/>
      <c r="C90" s="41" t="s">
        <v>10607</v>
      </c>
      <c r="D90" s="41" t="s">
        <v>2800</v>
      </c>
      <c r="E90" s="201">
        <v>0.04</v>
      </c>
      <c r="F90" s="200">
        <v>28.6995</v>
      </c>
      <c r="G90" s="39">
        <f t="shared" si="1"/>
        <v>1.14798</v>
      </c>
      <c r="H90" s="44">
        <f>SUM(G90:G91)</f>
        <v>9.9867800000000013</v>
      </c>
      <c r="I90" s="45"/>
      <c r="J90" s="36">
        <v>40</v>
      </c>
    </row>
    <row r="91" spans="1:10" x14ac:dyDescent="0.25">
      <c r="A91" s="238"/>
      <c r="B91" s="241"/>
      <c r="C91" s="41" t="s">
        <v>10601</v>
      </c>
      <c r="D91" s="41" t="s">
        <v>2800</v>
      </c>
      <c r="E91" s="201">
        <v>0.4</v>
      </c>
      <c r="F91" s="200">
        <v>22.097000000000001</v>
      </c>
      <c r="G91" s="39">
        <f t="shared" si="1"/>
        <v>8.8388000000000009</v>
      </c>
      <c r="H91" s="40"/>
      <c r="I91" s="37"/>
      <c r="J91" s="36">
        <v>40</v>
      </c>
    </row>
    <row r="92" spans="1:10" ht="15.75" thickBot="1" x14ac:dyDescent="0.3">
      <c r="A92" s="239"/>
      <c r="B92" s="242"/>
      <c r="C92" s="46"/>
      <c r="D92" s="46"/>
      <c r="E92" s="202"/>
      <c r="F92" s="207" t="s">
        <v>13</v>
      </c>
      <c r="G92" s="49" t="str">
        <f t="shared" si="1"/>
        <v/>
      </c>
      <c r="H92" s="50"/>
      <c r="I92" s="37"/>
      <c r="J92" s="36">
        <v>40</v>
      </c>
    </row>
    <row r="93" spans="1:10" ht="15.75" thickBot="1" x14ac:dyDescent="0.3">
      <c r="A93" s="237" t="s">
        <v>32</v>
      </c>
      <c r="B93" s="240" t="s">
        <v>3007</v>
      </c>
      <c r="C93" s="31"/>
      <c r="D93" s="32" t="s">
        <v>106</v>
      </c>
      <c r="E93" s="197"/>
      <c r="F93" s="204" t="s">
        <v>13</v>
      </c>
      <c r="G93" s="33" t="str">
        <f t="shared" si="1"/>
        <v/>
      </c>
      <c r="H93" s="34"/>
      <c r="I93" s="35"/>
      <c r="J93" s="36">
        <v>90</v>
      </c>
    </row>
    <row r="94" spans="1:10" x14ac:dyDescent="0.25">
      <c r="A94" s="238"/>
      <c r="B94" s="241"/>
      <c r="C94" s="38"/>
      <c r="D94" s="38"/>
      <c r="E94" s="199"/>
      <c r="F94" s="205" t="s">
        <v>13</v>
      </c>
      <c r="G94" s="37" t="str">
        <f t="shared" si="1"/>
        <v/>
      </c>
      <c r="H94" s="40"/>
      <c r="I94" s="37"/>
      <c r="J94" s="36">
        <v>90</v>
      </c>
    </row>
    <row r="95" spans="1:10" x14ac:dyDescent="0.25">
      <c r="A95" s="238"/>
      <c r="B95" s="241"/>
      <c r="C95" s="41" t="s">
        <v>10602</v>
      </c>
      <c r="D95" s="41" t="s">
        <v>2800</v>
      </c>
      <c r="E95" s="201">
        <v>7.5000000000000011E-2</v>
      </c>
      <c r="F95" s="200">
        <v>29.050999999999998</v>
      </c>
      <c r="G95" s="39">
        <f t="shared" si="1"/>
        <v>2.1788250000000002</v>
      </c>
      <c r="H95" s="44">
        <f>SUM(G95:G96)</f>
        <v>5.4933750000000003</v>
      </c>
      <c r="I95" s="45"/>
      <c r="J95" s="36">
        <v>90</v>
      </c>
    </row>
    <row r="96" spans="1:10" x14ac:dyDescent="0.25">
      <c r="A96" s="238"/>
      <c r="B96" s="241"/>
      <c r="C96" s="41" t="s">
        <v>10601</v>
      </c>
      <c r="D96" s="41" t="s">
        <v>2800</v>
      </c>
      <c r="E96" s="201">
        <v>0.15000000000000002</v>
      </c>
      <c r="F96" s="200">
        <v>22.097000000000001</v>
      </c>
      <c r="G96" s="39">
        <f t="shared" si="1"/>
        <v>3.3145500000000006</v>
      </c>
      <c r="H96" s="40"/>
      <c r="I96" s="37"/>
      <c r="J96" s="36">
        <v>90</v>
      </c>
    </row>
    <row r="97" spans="1:10" ht="15.75" thickBot="1" x14ac:dyDescent="0.3">
      <c r="A97" s="239"/>
      <c r="B97" s="242"/>
      <c r="C97" s="46"/>
      <c r="D97" s="46"/>
      <c r="E97" s="202"/>
      <c r="F97" s="203" t="s">
        <v>13</v>
      </c>
      <c r="G97" s="48" t="str">
        <f t="shared" si="1"/>
        <v/>
      </c>
      <c r="H97" s="50"/>
      <c r="I97" s="37"/>
      <c r="J97" s="36">
        <v>90</v>
      </c>
    </row>
    <row r="98" spans="1:10" ht="15.75" thickBot="1" x14ac:dyDescent="0.3">
      <c r="A98" s="237" t="s">
        <v>33</v>
      </c>
      <c r="B98" s="240" t="s">
        <v>3008</v>
      </c>
      <c r="C98" s="31"/>
      <c r="D98" s="32" t="s">
        <v>68</v>
      </c>
      <c r="E98" s="197"/>
      <c r="F98" s="204" t="s">
        <v>13</v>
      </c>
      <c r="G98" s="33" t="str">
        <f t="shared" si="1"/>
        <v/>
      </c>
      <c r="H98" s="34"/>
      <c r="I98" s="35"/>
      <c r="J98" s="36">
        <v>135</v>
      </c>
    </row>
    <row r="99" spans="1:10" x14ac:dyDescent="0.25">
      <c r="A99" s="238"/>
      <c r="B99" s="241"/>
      <c r="C99" s="38"/>
      <c r="D99" s="38"/>
      <c r="E99" s="199"/>
      <c r="F99" s="205" t="s">
        <v>13</v>
      </c>
      <c r="G99" s="37" t="str">
        <f t="shared" si="1"/>
        <v/>
      </c>
      <c r="H99" s="40"/>
      <c r="I99" s="37"/>
      <c r="J99" s="36">
        <v>135</v>
      </c>
    </row>
    <row r="100" spans="1:10" x14ac:dyDescent="0.25">
      <c r="A100" s="238"/>
      <c r="B100" s="241"/>
      <c r="C100" s="41" t="s">
        <v>10607</v>
      </c>
      <c r="D100" s="41" t="s">
        <v>2800</v>
      </c>
      <c r="E100" s="201">
        <v>0.01</v>
      </c>
      <c r="F100" s="200">
        <v>28.6995</v>
      </c>
      <c r="G100" s="39">
        <f t="shared" si="1"/>
        <v>0.286995</v>
      </c>
      <c r="H100" s="44">
        <f>SUM(G100:G101)</f>
        <v>2.4966950000000003</v>
      </c>
      <c r="I100" s="45"/>
      <c r="J100" s="36">
        <v>135</v>
      </c>
    </row>
    <row r="101" spans="1:10" x14ac:dyDescent="0.25">
      <c r="A101" s="238"/>
      <c r="B101" s="241"/>
      <c r="C101" s="41" t="s">
        <v>10601</v>
      </c>
      <c r="D101" s="41" t="s">
        <v>2800</v>
      </c>
      <c r="E101" s="201">
        <v>0.1</v>
      </c>
      <c r="F101" s="200">
        <v>22.097000000000001</v>
      </c>
      <c r="G101" s="39">
        <f t="shared" si="1"/>
        <v>2.2097000000000002</v>
      </c>
      <c r="H101" s="40"/>
      <c r="I101" s="37"/>
      <c r="J101" s="36">
        <v>135</v>
      </c>
    </row>
    <row r="102" spans="1:10" ht="15.75" thickBot="1" x14ac:dyDescent="0.3">
      <c r="A102" s="239"/>
      <c r="B102" s="242"/>
      <c r="C102" s="46"/>
      <c r="D102" s="46"/>
      <c r="E102" s="202"/>
      <c r="F102" s="203" t="s">
        <v>13</v>
      </c>
      <c r="G102" s="48" t="str">
        <f t="shared" si="1"/>
        <v/>
      </c>
      <c r="H102" s="50"/>
      <c r="I102" s="37"/>
      <c r="J102" s="36">
        <v>135</v>
      </c>
    </row>
    <row r="103" spans="1:10" ht="15.75" hidden="1" thickBot="1" x14ac:dyDescent="0.3">
      <c r="A103" s="237" t="s">
        <v>34</v>
      </c>
      <c r="B103" s="240" t="s">
        <v>3009</v>
      </c>
      <c r="C103" s="31"/>
      <c r="D103" s="32" t="s">
        <v>106</v>
      </c>
      <c r="E103" s="197"/>
      <c r="F103" s="204" t="s">
        <v>13</v>
      </c>
      <c r="G103" s="33" t="str">
        <f t="shared" si="1"/>
        <v/>
      </c>
      <c r="H103" s="34"/>
      <c r="I103" s="35"/>
      <c r="J103" s="36">
        <v>0</v>
      </c>
    </row>
    <row r="104" spans="1:10" ht="15.75" hidden="1" thickBot="1" x14ac:dyDescent="0.3">
      <c r="A104" s="238"/>
      <c r="B104" s="241"/>
      <c r="C104" s="38"/>
      <c r="D104" s="38"/>
      <c r="E104" s="199"/>
      <c r="F104" s="205" t="s">
        <v>13</v>
      </c>
      <c r="G104" s="37" t="str">
        <f t="shared" si="1"/>
        <v/>
      </c>
      <c r="H104" s="40"/>
      <c r="I104" s="37"/>
      <c r="J104" s="36">
        <v>0</v>
      </c>
    </row>
    <row r="105" spans="1:10" ht="15.75" hidden="1" thickBot="1" x14ac:dyDescent="0.3">
      <c r="A105" s="238"/>
      <c r="B105" s="241"/>
      <c r="C105" s="41" t="s">
        <v>10690</v>
      </c>
      <c r="D105" s="41" t="s">
        <v>2800</v>
      </c>
      <c r="E105" s="201">
        <v>0.16669999999999999</v>
      </c>
      <c r="F105" s="200">
        <v>22.704999999999998</v>
      </c>
      <c r="G105" s="39">
        <f t="shared" si="1"/>
        <v>3.7849234999999992</v>
      </c>
      <c r="H105" s="44">
        <f>SUM(G105:G105)</f>
        <v>3.7849234999999992</v>
      </c>
      <c r="I105" s="45"/>
      <c r="J105" s="36">
        <v>0</v>
      </c>
    </row>
    <row r="106" spans="1:10" ht="15.75" hidden="1" thickBot="1" x14ac:dyDescent="0.3">
      <c r="A106" s="239"/>
      <c r="B106" s="242"/>
      <c r="C106" s="46"/>
      <c r="D106" s="46"/>
      <c r="E106" s="202"/>
      <c r="F106" s="203" t="s">
        <v>13</v>
      </c>
      <c r="G106" s="48" t="str">
        <f t="shared" si="1"/>
        <v/>
      </c>
      <c r="H106" s="50"/>
      <c r="I106" s="37"/>
      <c r="J106" s="36">
        <v>0</v>
      </c>
    </row>
    <row r="107" spans="1:10" ht="15.75" thickBot="1" x14ac:dyDescent="0.3">
      <c r="A107" s="237" t="s">
        <v>35</v>
      </c>
      <c r="B107" s="240" t="s">
        <v>3010</v>
      </c>
      <c r="C107" s="31"/>
      <c r="D107" s="32" t="s">
        <v>18</v>
      </c>
      <c r="E107" s="197"/>
      <c r="F107" s="204" t="s">
        <v>13</v>
      </c>
      <c r="G107" s="33" t="str">
        <f t="shared" si="1"/>
        <v/>
      </c>
      <c r="H107" s="34"/>
      <c r="I107" s="35"/>
      <c r="J107" s="36">
        <v>75</v>
      </c>
    </row>
    <row r="108" spans="1:10" x14ac:dyDescent="0.25">
      <c r="A108" s="238"/>
      <c r="B108" s="241"/>
      <c r="C108" s="38"/>
      <c r="D108" s="38"/>
      <c r="E108" s="199"/>
      <c r="F108" s="205" t="s">
        <v>13</v>
      </c>
      <c r="G108" s="37" t="str">
        <f t="shared" si="1"/>
        <v/>
      </c>
      <c r="H108" s="40"/>
      <c r="I108" s="37"/>
      <c r="J108" s="36">
        <v>75</v>
      </c>
    </row>
    <row r="109" spans="1:10" ht="25.5" x14ac:dyDescent="0.25">
      <c r="A109" s="238"/>
      <c r="B109" s="241"/>
      <c r="C109" s="41" t="s">
        <v>10639</v>
      </c>
      <c r="D109" s="41" t="s">
        <v>2800</v>
      </c>
      <c r="E109" s="201">
        <v>0.6</v>
      </c>
      <c r="F109" s="200">
        <v>22.790499999999998</v>
      </c>
      <c r="G109" s="37">
        <f t="shared" si="1"/>
        <v>13.674299999999999</v>
      </c>
      <c r="H109" s="44">
        <f>SUM(G109:G110)</f>
        <v>26.932499999999997</v>
      </c>
      <c r="I109" s="45"/>
      <c r="J109" s="36">
        <v>75</v>
      </c>
    </row>
    <row r="110" spans="1:10" x14ac:dyDescent="0.25">
      <c r="A110" s="238"/>
      <c r="B110" s="241"/>
      <c r="C110" s="41" t="s">
        <v>10601</v>
      </c>
      <c r="D110" s="41" t="s">
        <v>2800</v>
      </c>
      <c r="E110" s="201">
        <v>0.6</v>
      </c>
      <c r="F110" s="200">
        <v>22.097000000000001</v>
      </c>
      <c r="G110" s="37">
        <f t="shared" si="1"/>
        <v>13.2582</v>
      </c>
      <c r="H110" s="40"/>
      <c r="I110" s="37"/>
      <c r="J110" s="36">
        <v>75</v>
      </c>
    </row>
    <row r="111" spans="1:10" ht="15.75" thickBot="1" x14ac:dyDescent="0.3">
      <c r="A111" s="239"/>
      <c r="B111" s="242"/>
      <c r="C111" s="46"/>
      <c r="D111" s="46"/>
      <c r="E111" s="202"/>
      <c r="F111" s="203" t="s">
        <v>13</v>
      </c>
      <c r="G111" s="48" t="str">
        <f t="shared" si="1"/>
        <v/>
      </c>
      <c r="H111" s="50"/>
      <c r="I111" s="37"/>
      <c r="J111" s="36">
        <v>75</v>
      </c>
    </row>
    <row r="112" spans="1:10" ht="15.75" thickBot="1" x14ac:dyDescent="0.3">
      <c r="A112" s="237" t="s">
        <v>36</v>
      </c>
      <c r="B112" s="240" t="s">
        <v>3011</v>
      </c>
      <c r="C112" s="31"/>
      <c r="D112" s="32" t="s">
        <v>68</v>
      </c>
      <c r="E112" s="197"/>
      <c r="F112" s="204" t="s">
        <v>13</v>
      </c>
      <c r="G112" s="33" t="str">
        <f t="shared" si="1"/>
        <v/>
      </c>
      <c r="H112" s="34"/>
      <c r="I112" s="35"/>
      <c r="J112" s="36">
        <v>25</v>
      </c>
    </row>
    <row r="113" spans="1:10" x14ac:dyDescent="0.25">
      <c r="A113" s="238"/>
      <c r="B113" s="241"/>
      <c r="C113" s="38"/>
      <c r="D113" s="38"/>
      <c r="E113" s="199"/>
      <c r="F113" s="205" t="s">
        <v>13</v>
      </c>
      <c r="G113" s="37" t="str">
        <f t="shared" si="1"/>
        <v/>
      </c>
      <c r="H113" s="40"/>
      <c r="I113" s="37"/>
      <c r="J113" s="36">
        <v>25</v>
      </c>
    </row>
    <row r="114" spans="1:10" x14ac:dyDescent="0.25">
      <c r="A114" s="238"/>
      <c r="B114" s="241"/>
      <c r="C114" s="41" t="s">
        <v>10624</v>
      </c>
      <c r="D114" s="41" t="s">
        <v>2800</v>
      </c>
      <c r="E114" s="201">
        <v>0.6</v>
      </c>
      <c r="F114" s="200">
        <v>28.575999999999997</v>
      </c>
      <c r="G114" s="39">
        <f t="shared" si="1"/>
        <v>17.145599999999998</v>
      </c>
      <c r="H114" s="44">
        <f>SUM(G114:G115)</f>
        <v>43.661999999999999</v>
      </c>
      <c r="I114" s="45"/>
      <c r="J114" s="36">
        <v>25</v>
      </c>
    </row>
    <row r="115" spans="1:10" x14ac:dyDescent="0.25">
      <c r="A115" s="238"/>
      <c r="B115" s="241"/>
      <c r="C115" s="41" t="s">
        <v>10601</v>
      </c>
      <c r="D115" s="41" t="s">
        <v>2800</v>
      </c>
      <c r="E115" s="201">
        <v>1.2</v>
      </c>
      <c r="F115" s="200">
        <v>22.097000000000001</v>
      </c>
      <c r="G115" s="39">
        <f t="shared" si="1"/>
        <v>26.516400000000001</v>
      </c>
      <c r="H115" s="40"/>
      <c r="I115" s="37"/>
      <c r="J115" s="36">
        <v>25</v>
      </c>
    </row>
    <row r="116" spans="1:10" ht="15.75" thickBot="1" x14ac:dyDescent="0.3">
      <c r="A116" s="239"/>
      <c r="B116" s="242"/>
      <c r="C116" s="46"/>
      <c r="D116" s="46"/>
      <c r="E116" s="202"/>
      <c r="F116" s="203" t="s">
        <v>13</v>
      </c>
      <c r="G116" s="48" t="str">
        <f t="shared" si="1"/>
        <v/>
      </c>
      <c r="H116" s="50"/>
      <c r="I116" s="37"/>
      <c r="J116" s="36">
        <v>25</v>
      </c>
    </row>
    <row r="117" spans="1:10" ht="15.75" thickBot="1" x14ac:dyDescent="0.3">
      <c r="A117" s="237" t="s">
        <v>37</v>
      </c>
      <c r="B117" s="240" t="s">
        <v>3012</v>
      </c>
      <c r="C117" s="31"/>
      <c r="D117" s="32" t="s">
        <v>68</v>
      </c>
      <c r="E117" s="197"/>
      <c r="F117" s="204" t="s">
        <v>13</v>
      </c>
      <c r="G117" s="33" t="str">
        <f t="shared" si="1"/>
        <v/>
      </c>
      <c r="H117" s="34"/>
      <c r="I117" s="35"/>
      <c r="J117" s="36">
        <v>875</v>
      </c>
    </row>
    <row r="118" spans="1:10" x14ac:dyDescent="0.25">
      <c r="A118" s="238"/>
      <c r="B118" s="241"/>
      <c r="C118" s="38"/>
      <c r="D118" s="38"/>
      <c r="E118" s="199"/>
      <c r="F118" s="205" t="s">
        <v>13</v>
      </c>
      <c r="G118" s="37" t="str">
        <f t="shared" si="1"/>
        <v/>
      </c>
      <c r="H118" s="40"/>
      <c r="I118" s="37"/>
      <c r="J118" s="36">
        <v>875</v>
      </c>
    </row>
    <row r="119" spans="1:10" ht="25.5" x14ac:dyDescent="0.25">
      <c r="A119" s="238"/>
      <c r="B119" s="241"/>
      <c r="C119" s="41" t="s">
        <v>10628</v>
      </c>
      <c r="D119" s="41" t="s">
        <v>2800</v>
      </c>
      <c r="E119" s="201">
        <v>9.7799999999999998E-2</v>
      </c>
      <c r="F119" s="200">
        <v>23.512499999999999</v>
      </c>
      <c r="G119" s="37">
        <f t="shared" si="1"/>
        <v>2.2995224999999997</v>
      </c>
      <c r="H119" s="44">
        <f>SUM(G119:G120)</f>
        <v>8.4137623999999995</v>
      </c>
      <c r="I119" s="45"/>
      <c r="J119" s="36">
        <v>875</v>
      </c>
    </row>
    <row r="120" spans="1:10" x14ac:dyDescent="0.25">
      <c r="A120" s="238"/>
      <c r="B120" s="241"/>
      <c r="C120" s="41" t="s">
        <v>10601</v>
      </c>
      <c r="D120" s="41" t="s">
        <v>2800</v>
      </c>
      <c r="E120" s="201">
        <v>0.2767</v>
      </c>
      <c r="F120" s="200">
        <v>22.097000000000001</v>
      </c>
      <c r="G120" s="37">
        <f t="shared" si="1"/>
        <v>6.1142399000000003</v>
      </c>
      <c r="H120" s="40"/>
      <c r="I120" s="37"/>
      <c r="J120" s="36">
        <v>875</v>
      </c>
    </row>
    <row r="121" spans="1:10" ht="15.75" thickBot="1" x14ac:dyDescent="0.3">
      <c r="A121" s="239"/>
      <c r="B121" s="242"/>
      <c r="C121" s="46"/>
      <c r="D121" s="46"/>
      <c r="E121" s="202"/>
      <c r="F121" s="203" t="s">
        <v>13</v>
      </c>
      <c r="G121" s="48" t="str">
        <f t="shared" si="1"/>
        <v/>
      </c>
      <c r="H121" s="50"/>
      <c r="I121" s="37"/>
      <c r="J121" s="36">
        <v>875</v>
      </c>
    </row>
    <row r="122" spans="1:10" ht="15.75" thickBot="1" x14ac:dyDescent="0.3">
      <c r="A122" s="237" t="s">
        <v>38</v>
      </c>
      <c r="B122" s="240" t="s">
        <v>3013</v>
      </c>
      <c r="C122" s="31"/>
      <c r="D122" s="32" t="s">
        <v>106</v>
      </c>
      <c r="E122" s="197"/>
      <c r="F122" s="204" t="s">
        <v>13</v>
      </c>
      <c r="G122" s="33" t="str">
        <f t="shared" si="1"/>
        <v/>
      </c>
      <c r="H122" s="34"/>
      <c r="I122" s="35"/>
      <c r="J122" s="36">
        <v>500.00000000000006</v>
      </c>
    </row>
    <row r="123" spans="1:10" x14ac:dyDescent="0.25">
      <c r="A123" s="238"/>
      <c r="B123" s="241"/>
      <c r="C123" s="38"/>
      <c r="D123" s="38"/>
      <c r="E123" s="199"/>
      <c r="F123" s="205" t="s">
        <v>13</v>
      </c>
      <c r="G123" s="37" t="str">
        <f t="shared" si="1"/>
        <v/>
      </c>
      <c r="H123" s="40"/>
      <c r="I123" s="37"/>
      <c r="J123" s="36">
        <v>500.00000000000006</v>
      </c>
    </row>
    <row r="124" spans="1:10" ht="25.5" x14ac:dyDescent="0.25">
      <c r="A124" s="238"/>
      <c r="B124" s="241"/>
      <c r="C124" s="41" t="s">
        <v>10614</v>
      </c>
      <c r="D124" s="41" t="s">
        <v>2800</v>
      </c>
      <c r="E124" s="201">
        <v>0.17499999999999999</v>
      </c>
      <c r="F124" s="200">
        <v>28.024999999999999</v>
      </c>
      <c r="G124" s="39">
        <f t="shared" si="1"/>
        <v>4.904374999999999</v>
      </c>
      <c r="H124" s="44">
        <f>SUM(G124:G125)</f>
        <v>11.533474999999999</v>
      </c>
      <c r="I124" s="45"/>
      <c r="J124" s="36">
        <v>500.00000000000006</v>
      </c>
    </row>
    <row r="125" spans="1:10" x14ac:dyDescent="0.25">
      <c r="A125" s="238"/>
      <c r="B125" s="241"/>
      <c r="C125" s="41" t="s">
        <v>10601</v>
      </c>
      <c r="D125" s="41" t="s">
        <v>2800</v>
      </c>
      <c r="E125" s="201">
        <v>0.3</v>
      </c>
      <c r="F125" s="200">
        <v>22.097000000000001</v>
      </c>
      <c r="G125" s="39">
        <f t="shared" si="1"/>
        <v>6.6291000000000002</v>
      </c>
      <c r="H125" s="40"/>
      <c r="I125" s="37"/>
      <c r="J125" s="36">
        <v>500.00000000000006</v>
      </c>
    </row>
    <row r="126" spans="1:10" ht="15.75" thickBot="1" x14ac:dyDescent="0.3">
      <c r="A126" s="239"/>
      <c r="B126" s="242"/>
      <c r="C126" s="46"/>
      <c r="D126" s="46"/>
      <c r="E126" s="202"/>
      <c r="F126" s="203" t="s">
        <v>13</v>
      </c>
      <c r="G126" s="48" t="str">
        <f t="shared" si="1"/>
        <v/>
      </c>
      <c r="H126" s="50"/>
      <c r="I126" s="37"/>
      <c r="J126" s="36">
        <v>500.00000000000006</v>
      </c>
    </row>
    <row r="127" spans="1:10" ht="15.75" thickBot="1" x14ac:dyDescent="0.3">
      <c r="A127" s="237" t="s">
        <v>39</v>
      </c>
      <c r="B127" s="240" t="s">
        <v>3014</v>
      </c>
      <c r="C127" s="31"/>
      <c r="D127" s="32" t="s">
        <v>68</v>
      </c>
      <c r="E127" s="197"/>
      <c r="F127" s="204" t="s">
        <v>13</v>
      </c>
      <c r="G127" s="33" t="str">
        <f t="shared" si="1"/>
        <v/>
      </c>
      <c r="H127" s="34"/>
      <c r="I127" s="35"/>
      <c r="J127" s="36">
        <v>50</v>
      </c>
    </row>
    <row r="128" spans="1:10" x14ac:dyDescent="0.25">
      <c r="A128" s="238"/>
      <c r="B128" s="241"/>
      <c r="C128" s="38"/>
      <c r="D128" s="38"/>
      <c r="E128" s="199"/>
      <c r="F128" s="205" t="s">
        <v>13</v>
      </c>
      <c r="G128" s="37" t="str">
        <f t="shared" si="1"/>
        <v/>
      </c>
      <c r="H128" s="40"/>
      <c r="I128" s="37"/>
      <c r="J128" s="36">
        <v>50</v>
      </c>
    </row>
    <row r="129" spans="1:10" x14ac:dyDescent="0.25">
      <c r="A129" s="238"/>
      <c r="B129" s="241"/>
      <c r="C129" s="41" t="s">
        <v>10607</v>
      </c>
      <c r="D129" s="41" t="s">
        <v>2800</v>
      </c>
      <c r="E129" s="201">
        <v>0.05</v>
      </c>
      <c r="F129" s="200">
        <v>28.6995</v>
      </c>
      <c r="G129" s="39">
        <f t="shared" si="1"/>
        <v>1.4349750000000001</v>
      </c>
      <c r="H129" s="44">
        <f>SUM(G129:G130)</f>
        <v>12.483475</v>
      </c>
      <c r="I129" s="45"/>
      <c r="J129" s="36">
        <v>50</v>
      </c>
    </row>
    <row r="130" spans="1:10" x14ac:dyDescent="0.25">
      <c r="A130" s="238"/>
      <c r="B130" s="241"/>
      <c r="C130" s="41" t="s">
        <v>10601</v>
      </c>
      <c r="D130" s="41" t="s">
        <v>2800</v>
      </c>
      <c r="E130" s="201">
        <v>0.5</v>
      </c>
      <c r="F130" s="200">
        <v>22.097000000000001</v>
      </c>
      <c r="G130" s="39">
        <f t="shared" si="1"/>
        <v>11.048500000000001</v>
      </c>
      <c r="H130" s="55"/>
      <c r="I130" s="56"/>
      <c r="J130" s="36">
        <v>50</v>
      </c>
    </row>
    <row r="131" spans="1:10" ht="15.75" thickBot="1" x14ac:dyDescent="0.3">
      <c r="A131" s="239"/>
      <c r="B131" s="242"/>
      <c r="C131" s="46"/>
      <c r="D131" s="46"/>
      <c r="E131" s="202"/>
      <c r="F131" s="203" t="s">
        <v>13</v>
      </c>
      <c r="G131" s="48" t="str">
        <f t="shared" si="1"/>
        <v/>
      </c>
      <c r="H131" s="50"/>
      <c r="I131" s="37"/>
      <c r="J131" s="36">
        <v>50</v>
      </c>
    </row>
    <row r="132" spans="1:10" ht="15.75" thickBot="1" x14ac:dyDescent="0.3">
      <c r="A132" s="237" t="s">
        <v>40</v>
      </c>
      <c r="B132" s="240" t="s">
        <v>3015</v>
      </c>
      <c r="C132" s="31"/>
      <c r="D132" s="32" t="s">
        <v>18</v>
      </c>
      <c r="E132" s="197"/>
      <c r="F132" s="204" t="s">
        <v>13</v>
      </c>
      <c r="G132" s="33" t="str">
        <f t="shared" si="1"/>
        <v/>
      </c>
      <c r="H132" s="34"/>
      <c r="I132" s="35"/>
      <c r="J132" s="36">
        <v>13</v>
      </c>
    </row>
    <row r="133" spans="1:10" x14ac:dyDescent="0.25">
      <c r="A133" s="238"/>
      <c r="B133" s="241"/>
      <c r="C133" s="38"/>
      <c r="D133" s="38"/>
      <c r="E133" s="199"/>
      <c r="F133" s="205" t="s">
        <v>13</v>
      </c>
      <c r="G133" s="37" t="str">
        <f t="shared" si="1"/>
        <v/>
      </c>
      <c r="H133" s="40"/>
      <c r="I133" s="37"/>
      <c r="J133" s="36">
        <v>13</v>
      </c>
    </row>
    <row r="134" spans="1:10" x14ac:dyDescent="0.25">
      <c r="A134" s="238"/>
      <c r="B134" s="241"/>
      <c r="C134" s="41" t="s">
        <v>10602</v>
      </c>
      <c r="D134" s="41" t="s">
        <v>2800</v>
      </c>
      <c r="E134" s="201">
        <v>0.3</v>
      </c>
      <c r="F134" s="200">
        <v>29.050999999999998</v>
      </c>
      <c r="G134" s="37">
        <f t="shared" ref="G134:G197" si="2">IF(ISNUMBER(F134),E134*F134,"")</f>
        <v>8.7152999999999992</v>
      </c>
      <c r="H134" s="44">
        <f>SUM(G134:G134)</f>
        <v>8.7152999999999992</v>
      </c>
      <c r="I134" s="45"/>
      <c r="J134" s="36">
        <v>13</v>
      </c>
    </row>
    <row r="135" spans="1:10" ht="15.75" thickBot="1" x14ac:dyDescent="0.3">
      <c r="A135" s="239"/>
      <c r="B135" s="242"/>
      <c r="C135" s="46"/>
      <c r="D135" s="46"/>
      <c r="E135" s="202"/>
      <c r="F135" s="203" t="s">
        <v>13</v>
      </c>
      <c r="G135" s="48" t="str">
        <f t="shared" si="2"/>
        <v/>
      </c>
      <c r="H135" s="50"/>
      <c r="I135" s="37"/>
      <c r="J135" s="36">
        <v>13</v>
      </c>
    </row>
    <row r="136" spans="1:10" ht="15.75" thickBot="1" x14ac:dyDescent="0.3">
      <c r="A136" s="237" t="s">
        <v>41</v>
      </c>
      <c r="B136" s="240" t="s">
        <v>3016</v>
      </c>
      <c r="C136" s="31"/>
      <c r="D136" s="32" t="s">
        <v>18</v>
      </c>
      <c r="E136" s="197"/>
      <c r="F136" s="204" t="s">
        <v>13</v>
      </c>
      <c r="G136" s="33" t="str">
        <f t="shared" si="2"/>
        <v/>
      </c>
      <c r="H136" s="34"/>
      <c r="I136" s="35"/>
      <c r="J136" s="36">
        <v>60</v>
      </c>
    </row>
    <row r="137" spans="1:10" x14ac:dyDescent="0.25">
      <c r="A137" s="238"/>
      <c r="B137" s="241"/>
      <c r="C137" s="38"/>
      <c r="D137" s="38"/>
      <c r="E137" s="199"/>
      <c r="F137" s="205" t="s">
        <v>13</v>
      </c>
      <c r="G137" s="37" t="str">
        <f t="shared" si="2"/>
        <v/>
      </c>
      <c r="H137" s="40"/>
      <c r="I137" s="37"/>
      <c r="J137" s="36">
        <v>60</v>
      </c>
    </row>
    <row r="138" spans="1:10" x14ac:dyDescent="0.25">
      <c r="A138" s="238"/>
      <c r="B138" s="241"/>
      <c r="C138" s="41" t="s">
        <v>10650</v>
      </c>
      <c r="D138" s="41" t="s">
        <v>2800</v>
      </c>
      <c r="E138" s="201">
        <v>0.25</v>
      </c>
      <c r="F138" s="200">
        <v>27.189</v>
      </c>
      <c r="G138" s="39">
        <f t="shared" si="2"/>
        <v>6.79725</v>
      </c>
      <c r="H138" s="44">
        <f>SUM(G138:G138)</f>
        <v>6.79725</v>
      </c>
      <c r="I138" s="45"/>
      <c r="J138" s="36">
        <v>60</v>
      </c>
    </row>
    <row r="139" spans="1:10" ht="15.75" thickBot="1" x14ac:dyDescent="0.3">
      <c r="A139" s="239"/>
      <c r="B139" s="242"/>
      <c r="C139" s="46"/>
      <c r="D139" s="46"/>
      <c r="E139" s="202"/>
      <c r="F139" s="203" t="s">
        <v>13</v>
      </c>
      <c r="G139" s="48" t="str">
        <f t="shared" si="2"/>
        <v/>
      </c>
      <c r="H139" s="50"/>
      <c r="I139" s="37"/>
      <c r="J139" s="36">
        <v>60</v>
      </c>
    </row>
    <row r="140" spans="1:10" ht="15.75" thickBot="1" x14ac:dyDescent="0.3">
      <c r="A140" s="237" t="s">
        <v>42</v>
      </c>
      <c r="B140" s="240" t="s">
        <v>3017</v>
      </c>
      <c r="C140" s="31"/>
      <c r="D140" s="32" t="s">
        <v>18</v>
      </c>
      <c r="E140" s="197"/>
      <c r="F140" s="204" t="s">
        <v>13</v>
      </c>
      <c r="G140" s="33" t="str">
        <f t="shared" si="2"/>
        <v/>
      </c>
      <c r="H140" s="34"/>
      <c r="I140" s="35"/>
      <c r="J140" s="36">
        <v>75</v>
      </c>
    </row>
    <row r="141" spans="1:10" x14ac:dyDescent="0.25">
      <c r="A141" s="238"/>
      <c r="B141" s="241"/>
      <c r="C141" s="38"/>
      <c r="D141" s="38"/>
      <c r="E141" s="199"/>
      <c r="F141" s="205" t="s">
        <v>13</v>
      </c>
      <c r="G141" s="37" t="str">
        <f t="shared" si="2"/>
        <v/>
      </c>
      <c r="H141" s="40"/>
      <c r="I141" s="37"/>
      <c r="J141" s="36">
        <v>75</v>
      </c>
    </row>
    <row r="142" spans="1:10" x14ac:dyDescent="0.25">
      <c r="A142" s="238"/>
      <c r="B142" s="241"/>
      <c r="C142" s="41" t="s">
        <v>10607</v>
      </c>
      <c r="D142" s="41" t="s">
        <v>2800</v>
      </c>
      <c r="E142" s="201">
        <v>0.1087</v>
      </c>
      <c r="F142" s="200">
        <v>28.6995</v>
      </c>
      <c r="G142" s="39">
        <f t="shared" si="2"/>
        <v>3.1196356500000002</v>
      </c>
      <c r="H142" s="44">
        <f>SUM(G142:G143)</f>
        <v>9.9144631499999996</v>
      </c>
      <c r="I142" s="45"/>
      <c r="J142" s="36">
        <v>75</v>
      </c>
    </row>
    <row r="143" spans="1:10" x14ac:dyDescent="0.25">
      <c r="A143" s="238"/>
      <c r="B143" s="241"/>
      <c r="C143" s="41" t="s">
        <v>10601</v>
      </c>
      <c r="D143" s="41" t="s">
        <v>2800</v>
      </c>
      <c r="E143" s="201">
        <v>0.3075</v>
      </c>
      <c r="F143" s="200">
        <v>22.097000000000001</v>
      </c>
      <c r="G143" s="39">
        <f t="shared" si="2"/>
        <v>6.7948275000000002</v>
      </c>
      <c r="H143" s="55"/>
      <c r="I143" s="56"/>
      <c r="J143" s="36">
        <v>75</v>
      </c>
    </row>
    <row r="144" spans="1:10" ht="15.75" thickBot="1" x14ac:dyDescent="0.3">
      <c r="A144" s="239"/>
      <c r="B144" s="242"/>
      <c r="C144" s="46"/>
      <c r="D144" s="46"/>
      <c r="E144" s="202"/>
      <c r="F144" s="203" t="s">
        <v>13</v>
      </c>
      <c r="G144" s="48" t="str">
        <f t="shared" si="2"/>
        <v/>
      </c>
      <c r="H144" s="50"/>
      <c r="I144" s="37"/>
      <c r="J144" s="36">
        <v>75</v>
      </c>
    </row>
    <row r="145" spans="1:10" ht="15.75" thickBot="1" x14ac:dyDescent="0.3">
      <c r="A145" s="237" t="s">
        <v>43</v>
      </c>
      <c r="B145" s="240" t="s">
        <v>3018</v>
      </c>
      <c r="C145" s="31"/>
      <c r="D145" s="32" t="s">
        <v>68</v>
      </c>
      <c r="E145" s="197"/>
      <c r="F145" s="204" t="s">
        <v>13</v>
      </c>
      <c r="G145" s="33" t="str">
        <f t="shared" si="2"/>
        <v/>
      </c>
      <c r="H145" s="34"/>
      <c r="I145" s="35"/>
      <c r="J145" s="36">
        <v>750</v>
      </c>
    </row>
    <row r="146" spans="1:10" x14ac:dyDescent="0.25">
      <c r="A146" s="238"/>
      <c r="B146" s="241"/>
      <c r="C146" s="38"/>
      <c r="D146" s="38"/>
      <c r="E146" s="199"/>
      <c r="F146" s="205" t="s">
        <v>13</v>
      </c>
      <c r="G146" s="37" t="str">
        <f t="shared" si="2"/>
        <v/>
      </c>
      <c r="H146" s="40"/>
      <c r="I146" s="37"/>
      <c r="J146" s="36">
        <v>750</v>
      </c>
    </row>
    <row r="147" spans="1:10" x14ac:dyDescent="0.25">
      <c r="A147" s="238"/>
      <c r="B147" s="241"/>
      <c r="C147" s="41" t="s">
        <v>10607</v>
      </c>
      <c r="D147" s="41" t="s">
        <v>2800</v>
      </c>
      <c r="E147" s="201">
        <v>0.09</v>
      </c>
      <c r="F147" s="200">
        <v>28.6995</v>
      </c>
      <c r="G147" s="39">
        <f t="shared" si="2"/>
        <v>2.5829550000000001</v>
      </c>
      <c r="H147" s="44">
        <f>SUM(G147:G148)</f>
        <v>22.470255000000002</v>
      </c>
      <c r="I147" s="45"/>
      <c r="J147" s="36">
        <v>750</v>
      </c>
    </row>
    <row r="148" spans="1:10" x14ac:dyDescent="0.25">
      <c r="A148" s="238"/>
      <c r="B148" s="241"/>
      <c r="C148" s="41" t="s">
        <v>10601</v>
      </c>
      <c r="D148" s="41" t="s">
        <v>2800</v>
      </c>
      <c r="E148" s="201">
        <v>0.9</v>
      </c>
      <c r="F148" s="200">
        <v>22.097000000000001</v>
      </c>
      <c r="G148" s="39">
        <f t="shared" si="2"/>
        <v>19.887300000000003</v>
      </c>
      <c r="H148" s="40"/>
      <c r="I148" s="37"/>
      <c r="J148" s="36">
        <v>750</v>
      </c>
    </row>
    <row r="149" spans="1:10" ht="15.75" thickBot="1" x14ac:dyDescent="0.3">
      <c r="A149" s="239"/>
      <c r="B149" s="242"/>
      <c r="C149" s="46"/>
      <c r="D149" s="46"/>
      <c r="E149" s="202"/>
      <c r="F149" s="203" t="s">
        <v>13</v>
      </c>
      <c r="G149" s="48" t="str">
        <f t="shared" si="2"/>
        <v/>
      </c>
      <c r="H149" s="50"/>
      <c r="I149" s="37"/>
      <c r="J149" s="36">
        <v>750</v>
      </c>
    </row>
    <row r="150" spans="1:10" ht="15.75" thickBot="1" x14ac:dyDescent="0.3">
      <c r="A150" s="237" t="s">
        <v>44</v>
      </c>
      <c r="B150" s="240" t="s">
        <v>3019</v>
      </c>
      <c r="C150" s="31"/>
      <c r="D150" s="32" t="s">
        <v>18</v>
      </c>
      <c r="E150" s="197"/>
      <c r="F150" s="204" t="s">
        <v>13</v>
      </c>
      <c r="G150" s="33" t="str">
        <f t="shared" si="2"/>
        <v/>
      </c>
      <c r="H150" s="34"/>
      <c r="I150" s="35"/>
      <c r="J150" s="36">
        <v>75</v>
      </c>
    </row>
    <row r="151" spans="1:10" x14ac:dyDescent="0.25">
      <c r="A151" s="238"/>
      <c r="B151" s="241"/>
      <c r="C151" s="38"/>
      <c r="D151" s="38"/>
      <c r="E151" s="199"/>
      <c r="F151" s="205" t="s">
        <v>13</v>
      </c>
      <c r="G151" s="37" t="str">
        <f t="shared" si="2"/>
        <v/>
      </c>
      <c r="H151" s="40"/>
      <c r="I151" s="37"/>
      <c r="J151" s="36">
        <v>75</v>
      </c>
    </row>
    <row r="152" spans="1:10" ht="25.5" x14ac:dyDescent="0.25">
      <c r="A152" s="238"/>
      <c r="B152" s="241"/>
      <c r="C152" s="41" t="s">
        <v>10614</v>
      </c>
      <c r="D152" s="41" t="s">
        <v>2800</v>
      </c>
      <c r="E152" s="201">
        <v>0.14480000000000001</v>
      </c>
      <c r="F152" s="200">
        <v>28.024999999999999</v>
      </c>
      <c r="G152" s="39">
        <f t="shared" si="2"/>
        <v>4.05802</v>
      </c>
      <c r="H152" s="44">
        <f>SUM(G152:G153)</f>
        <v>13.1089512</v>
      </c>
      <c r="I152" s="45"/>
      <c r="J152" s="36">
        <v>75</v>
      </c>
    </row>
    <row r="153" spans="1:10" x14ac:dyDescent="0.25">
      <c r="A153" s="238"/>
      <c r="B153" s="241"/>
      <c r="C153" s="41" t="s">
        <v>10601</v>
      </c>
      <c r="D153" s="41" t="s">
        <v>2800</v>
      </c>
      <c r="E153" s="201">
        <v>0.40960000000000002</v>
      </c>
      <c r="F153" s="200">
        <v>22.097000000000001</v>
      </c>
      <c r="G153" s="39">
        <f t="shared" si="2"/>
        <v>9.0509312000000008</v>
      </c>
      <c r="H153" s="54"/>
      <c r="I153" s="45"/>
      <c r="J153" s="36">
        <v>75</v>
      </c>
    </row>
    <row r="154" spans="1:10" ht="15.75" thickBot="1" x14ac:dyDescent="0.3">
      <c r="A154" s="239"/>
      <c r="B154" s="242"/>
      <c r="C154" s="46"/>
      <c r="D154" s="46"/>
      <c r="E154" s="202"/>
      <c r="F154" s="203" t="s">
        <v>13</v>
      </c>
      <c r="G154" s="48" t="str">
        <f t="shared" si="2"/>
        <v/>
      </c>
      <c r="H154" s="50"/>
      <c r="I154" s="37"/>
      <c r="J154" s="36">
        <v>75</v>
      </c>
    </row>
    <row r="155" spans="1:10" ht="15.75" thickBot="1" x14ac:dyDescent="0.3">
      <c r="A155" s="237" t="s">
        <v>45</v>
      </c>
      <c r="B155" s="240" t="s">
        <v>3020</v>
      </c>
      <c r="C155" s="31"/>
      <c r="D155" s="32" t="s">
        <v>18</v>
      </c>
      <c r="E155" s="197"/>
      <c r="F155" s="204" t="s">
        <v>13</v>
      </c>
      <c r="G155" s="33" t="str">
        <f t="shared" si="2"/>
        <v/>
      </c>
      <c r="H155" s="34"/>
      <c r="I155" s="35"/>
      <c r="J155" s="36">
        <v>500.00000000000006</v>
      </c>
    </row>
    <row r="156" spans="1:10" x14ac:dyDescent="0.25">
      <c r="A156" s="246"/>
      <c r="B156" s="241"/>
      <c r="C156" s="38"/>
      <c r="D156" s="38"/>
      <c r="E156" s="199"/>
      <c r="F156" s="205" t="s">
        <v>13</v>
      </c>
      <c r="G156" s="37" t="str">
        <f t="shared" si="2"/>
        <v/>
      </c>
      <c r="H156" s="40"/>
      <c r="I156" s="37"/>
      <c r="J156" s="36">
        <v>500.00000000000006</v>
      </c>
    </row>
    <row r="157" spans="1:10" x14ac:dyDescent="0.25">
      <c r="A157" s="246"/>
      <c r="B157" s="241"/>
      <c r="C157" s="41" t="s">
        <v>10602</v>
      </c>
      <c r="D157" s="41" t="s">
        <v>2800</v>
      </c>
      <c r="E157" s="201">
        <v>0.10250000000000001</v>
      </c>
      <c r="F157" s="200">
        <v>29.050999999999998</v>
      </c>
      <c r="G157" s="39">
        <f t="shared" si="2"/>
        <v>2.9777274999999999</v>
      </c>
      <c r="H157" s="44">
        <f>SUM(G157:G158)</f>
        <v>9.3858575000000002</v>
      </c>
      <c r="I157" s="45"/>
      <c r="J157" s="36">
        <v>500.00000000000006</v>
      </c>
    </row>
    <row r="158" spans="1:10" x14ac:dyDescent="0.25">
      <c r="A158" s="246"/>
      <c r="B158" s="241"/>
      <c r="C158" s="41" t="s">
        <v>10601</v>
      </c>
      <c r="D158" s="41" t="s">
        <v>2800</v>
      </c>
      <c r="E158" s="201">
        <v>0.29000000000000004</v>
      </c>
      <c r="F158" s="200">
        <v>22.097000000000001</v>
      </c>
      <c r="G158" s="39">
        <f t="shared" si="2"/>
        <v>6.4081300000000008</v>
      </c>
      <c r="H158" s="55"/>
      <c r="I158" s="56"/>
      <c r="J158" s="36">
        <v>500.00000000000006</v>
      </c>
    </row>
    <row r="159" spans="1:10" x14ac:dyDescent="0.25">
      <c r="A159" s="246"/>
      <c r="B159" s="241"/>
      <c r="C159" s="41"/>
      <c r="D159" s="41"/>
      <c r="E159" s="201"/>
      <c r="F159" s="200" t="s">
        <v>13</v>
      </c>
      <c r="G159" s="37" t="str">
        <f t="shared" si="2"/>
        <v/>
      </c>
      <c r="H159" s="40"/>
      <c r="I159" s="37"/>
      <c r="J159" s="36">
        <v>500.00000000000006</v>
      </c>
    </row>
    <row r="160" spans="1:10" x14ac:dyDescent="0.25">
      <c r="A160" s="246"/>
      <c r="B160" s="241"/>
      <c r="C160" s="4" t="s">
        <v>46</v>
      </c>
      <c r="D160" s="41"/>
      <c r="E160" s="201"/>
      <c r="F160" s="200" t="s">
        <v>13</v>
      </c>
      <c r="G160" s="37" t="str">
        <f t="shared" si="2"/>
        <v/>
      </c>
      <c r="H160" s="40"/>
      <c r="I160" s="37"/>
      <c r="J160" s="36">
        <v>500.00000000000006</v>
      </c>
    </row>
    <row r="161" spans="1:10" ht="15.75" thickBot="1" x14ac:dyDescent="0.3">
      <c r="A161" s="247"/>
      <c r="B161" s="242"/>
      <c r="C161" s="46"/>
      <c r="D161" s="46"/>
      <c r="E161" s="202"/>
      <c r="F161" s="203" t="s">
        <v>13</v>
      </c>
      <c r="G161" s="48" t="str">
        <f t="shared" si="2"/>
        <v/>
      </c>
      <c r="H161" s="50"/>
      <c r="I161" s="37"/>
      <c r="J161" s="36">
        <v>500.00000000000006</v>
      </c>
    </row>
    <row r="162" spans="1:10" ht="15.75" thickBot="1" x14ac:dyDescent="0.3">
      <c r="A162" s="237" t="s">
        <v>47</v>
      </c>
      <c r="B162" s="240" t="s">
        <v>3021</v>
      </c>
      <c r="C162" s="31"/>
      <c r="D162" s="32" t="s">
        <v>18</v>
      </c>
      <c r="E162" s="197"/>
      <c r="F162" s="204" t="s">
        <v>13</v>
      </c>
      <c r="G162" s="33" t="str">
        <f t="shared" si="2"/>
        <v/>
      </c>
      <c r="H162" s="34"/>
      <c r="I162" s="35"/>
      <c r="J162" s="36">
        <v>325</v>
      </c>
    </row>
    <row r="163" spans="1:10" x14ac:dyDescent="0.25">
      <c r="A163" s="238"/>
      <c r="B163" s="241"/>
      <c r="C163" s="38"/>
      <c r="D163" s="38"/>
      <c r="E163" s="199"/>
      <c r="F163" s="205" t="s">
        <v>13</v>
      </c>
      <c r="G163" s="37" t="str">
        <f t="shared" si="2"/>
        <v/>
      </c>
      <c r="H163" s="40"/>
      <c r="I163" s="37"/>
      <c r="J163" s="36">
        <v>325</v>
      </c>
    </row>
    <row r="164" spans="1:10" ht="25.5" x14ac:dyDescent="0.25">
      <c r="A164" s="238"/>
      <c r="B164" s="241"/>
      <c r="C164" s="41" t="s">
        <v>10614</v>
      </c>
      <c r="D164" s="41" t="s">
        <v>2800</v>
      </c>
      <c r="E164" s="201">
        <v>0.1056</v>
      </c>
      <c r="F164" s="200">
        <v>28.024999999999999</v>
      </c>
      <c r="G164" s="39">
        <f t="shared" si="2"/>
        <v>2.9594399999999998</v>
      </c>
      <c r="H164" s="44">
        <f>SUM(G164:G165)</f>
        <v>9.5576042000000001</v>
      </c>
      <c r="I164" s="45"/>
      <c r="J164" s="36">
        <v>325</v>
      </c>
    </row>
    <row r="165" spans="1:10" x14ac:dyDescent="0.25">
      <c r="A165" s="238"/>
      <c r="B165" s="241"/>
      <c r="C165" s="41" t="s">
        <v>10601</v>
      </c>
      <c r="D165" s="41" t="s">
        <v>2800</v>
      </c>
      <c r="E165" s="201">
        <v>0.29859999999999998</v>
      </c>
      <c r="F165" s="200">
        <v>22.097000000000001</v>
      </c>
      <c r="G165" s="39">
        <f t="shared" si="2"/>
        <v>6.5981642000000003</v>
      </c>
      <c r="H165" s="54"/>
      <c r="I165" s="45"/>
      <c r="J165" s="36">
        <v>325</v>
      </c>
    </row>
    <row r="166" spans="1:10" ht="15.75" thickBot="1" x14ac:dyDescent="0.3">
      <c r="A166" s="239"/>
      <c r="B166" s="242"/>
      <c r="C166" s="46"/>
      <c r="D166" s="46"/>
      <c r="E166" s="202"/>
      <c r="F166" s="203" t="s">
        <v>13</v>
      </c>
      <c r="G166" s="48" t="str">
        <f t="shared" si="2"/>
        <v/>
      </c>
      <c r="H166" s="50"/>
      <c r="I166" s="37"/>
      <c r="J166" s="36">
        <v>325</v>
      </c>
    </row>
    <row r="167" spans="1:10" ht="15.75" thickBot="1" x14ac:dyDescent="0.3">
      <c r="A167" s="237" t="s">
        <v>48</v>
      </c>
      <c r="B167" s="240" t="s">
        <v>3022</v>
      </c>
      <c r="C167" s="31"/>
      <c r="D167" s="32" t="s">
        <v>68</v>
      </c>
      <c r="E167" s="197"/>
      <c r="F167" s="204" t="s">
        <v>13</v>
      </c>
      <c r="G167" s="33" t="str">
        <f t="shared" si="2"/>
        <v/>
      </c>
      <c r="H167" s="34"/>
      <c r="I167" s="35"/>
      <c r="J167" s="36">
        <v>200</v>
      </c>
    </row>
    <row r="168" spans="1:10" x14ac:dyDescent="0.25">
      <c r="A168" s="238"/>
      <c r="B168" s="241"/>
      <c r="C168" s="38"/>
      <c r="D168" s="38"/>
      <c r="E168" s="199"/>
      <c r="F168" s="205" t="s">
        <v>13</v>
      </c>
      <c r="G168" s="37" t="str">
        <f t="shared" si="2"/>
        <v/>
      </c>
      <c r="H168" s="40"/>
      <c r="I168" s="37"/>
      <c r="J168" s="36">
        <v>200</v>
      </c>
    </row>
    <row r="169" spans="1:10" x14ac:dyDescent="0.25">
      <c r="A169" s="238"/>
      <c r="B169" s="241"/>
      <c r="C169" s="41" t="s">
        <v>10601</v>
      </c>
      <c r="D169" s="41" t="s">
        <v>2800</v>
      </c>
      <c r="E169" s="201">
        <v>0.33800000000000002</v>
      </c>
      <c r="F169" s="200">
        <v>22.097000000000001</v>
      </c>
      <c r="G169" s="39">
        <f t="shared" si="2"/>
        <v>7.4687860000000006</v>
      </c>
      <c r="H169" s="44">
        <f>SUM(G169:G170)</f>
        <v>16.712361999999999</v>
      </c>
      <c r="I169" s="45"/>
      <c r="J169" s="36">
        <v>200</v>
      </c>
    </row>
    <row r="170" spans="1:10" x14ac:dyDescent="0.25">
      <c r="A170" s="238"/>
      <c r="B170" s="241"/>
      <c r="C170" s="41" t="s">
        <v>10618</v>
      </c>
      <c r="D170" s="41" t="s">
        <v>2800</v>
      </c>
      <c r="E170" s="201">
        <v>0.34799999999999998</v>
      </c>
      <c r="F170" s="200">
        <v>26.562000000000001</v>
      </c>
      <c r="G170" s="39">
        <f t="shared" si="2"/>
        <v>9.2435759999999991</v>
      </c>
      <c r="H170" s="40"/>
      <c r="I170" s="37"/>
      <c r="J170" s="36">
        <v>200</v>
      </c>
    </row>
    <row r="171" spans="1:10" ht="15.75" thickBot="1" x14ac:dyDescent="0.3">
      <c r="A171" s="239"/>
      <c r="B171" s="242"/>
      <c r="C171" s="46"/>
      <c r="D171" s="46"/>
      <c r="E171" s="202"/>
      <c r="F171" s="203" t="s">
        <v>13</v>
      </c>
      <c r="G171" s="48" t="str">
        <f t="shared" si="2"/>
        <v/>
      </c>
      <c r="H171" s="50"/>
      <c r="I171" s="37"/>
      <c r="J171" s="36">
        <v>200</v>
      </c>
    </row>
    <row r="172" spans="1:10" ht="15.75" thickBot="1" x14ac:dyDescent="0.3">
      <c r="A172" s="237" t="s">
        <v>49</v>
      </c>
      <c r="B172" s="240" t="s">
        <v>3023</v>
      </c>
      <c r="C172" s="31"/>
      <c r="D172" s="32" t="s">
        <v>68</v>
      </c>
      <c r="E172" s="197"/>
      <c r="F172" s="204" t="s">
        <v>13</v>
      </c>
      <c r="G172" s="33" t="str">
        <f t="shared" si="2"/>
        <v/>
      </c>
      <c r="H172" s="34"/>
      <c r="I172" s="35"/>
      <c r="J172" s="36">
        <v>625</v>
      </c>
    </row>
    <row r="173" spans="1:10" x14ac:dyDescent="0.25">
      <c r="A173" s="238"/>
      <c r="B173" s="241"/>
      <c r="C173" s="38"/>
      <c r="D173" s="38"/>
      <c r="E173" s="199"/>
      <c r="F173" s="205" t="s">
        <v>13</v>
      </c>
      <c r="G173" s="37" t="str">
        <f t="shared" si="2"/>
        <v/>
      </c>
      <c r="H173" s="40"/>
      <c r="I173" s="37"/>
      <c r="J173" s="36">
        <v>625</v>
      </c>
    </row>
    <row r="174" spans="1:10" x14ac:dyDescent="0.25">
      <c r="A174" s="238"/>
      <c r="B174" s="241"/>
      <c r="C174" s="41" t="s">
        <v>10618</v>
      </c>
      <c r="D174" s="41" t="s">
        <v>2800</v>
      </c>
      <c r="E174" s="201">
        <v>0.33333333333333331</v>
      </c>
      <c r="F174" s="200">
        <v>26.562000000000001</v>
      </c>
      <c r="G174" s="39">
        <f t="shared" si="2"/>
        <v>8.8539999999999992</v>
      </c>
      <c r="H174" s="44">
        <f>SUM(G174:G174)</f>
        <v>8.8539999999999992</v>
      </c>
      <c r="I174" s="45"/>
      <c r="J174" s="36">
        <v>625</v>
      </c>
    </row>
    <row r="175" spans="1:10" ht="15.75" thickBot="1" x14ac:dyDescent="0.3">
      <c r="A175" s="239"/>
      <c r="B175" s="242"/>
      <c r="C175" s="46"/>
      <c r="D175" s="46"/>
      <c r="E175" s="202"/>
      <c r="F175" s="203" t="s">
        <v>13</v>
      </c>
      <c r="G175" s="48" t="str">
        <f t="shared" si="2"/>
        <v/>
      </c>
      <c r="H175" s="50"/>
      <c r="I175" s="37"/>
      <c r="J175" s="36">
        <v>625</v>
      </c>
    </row>
    <row r="176" spans="1:10" ht="15.75" hidden="1" thickBot="1" x14ac:dyDescent="0.3">
      <c r="A176" s="237" t="s">
        <v>50</v>
      </c>
      <c r="B176" s="240" t="s">
        <v>3024</v>
      </c>
      <c r="C176" s="31"/>
      <c r="D176" s="32" t="s">
        <v>106</v>
      </c>
      <c r="E176" s="197"/>
      <c r="F176" s="204" t="s">
        <v>13</v>
      </c>
      <c r="G176" s="33" t="str">
        <f t="shared" si="2"/>
        <v/>
      </c>
      <c r="H176" s="34"/>
      <c r="I176" s="35"/>
      <c r="J176" s="36">
        <v>0</v>
      </c>
    </row>
    <row r="177" spans="1:10" ht="15.75" hidden="1" thickBot="1" x14ac:dyDescent="0.3">
      <c r="A177" s="238"/>
      <c r="B177" s="241"/>
      <c r="C177" s="38"/>
      <c r="D177" s="38"/>
      <c r="E177" s="199"/>
      <c r="F177" s="205" t="s">
        <v>13</v>
      </c>
      <c r="G177" s="37" t="str">
        <f t="shared" si="2"/>
        <v/>
      </c>
      <c r="H177" s="40"/>
      <c r="I177" s="37"/>
      <c r="J177" s="36">
        <v>0</v>
      </c>
    </row>
    <row r="178" spans="1:10" ht="15.75" hidden="1" thickBot="1" x14ac:dyDescent="0.3">
      <c r="A178" s="238"/>
      <c r="B178" s="241"/>
      <c r="C178" s="41" t="s">
        <v>10690</v>
      </c>
      <c r="D178" s="41" t="s">
        <v>2800</v>
      </c>
      <c r="E178" s="201">
        <v>0.16669999999999999</v>
      </c>
      <c r="F178" s="200">
        <v>22.704999999999998</v>
      </c>
      <c r="G178" s="39">
        <f t="shared" si="2"/>
        <v>3.7849234999999992</v>
      </c>
      <c r="H178" s="44">
        <f>SUM(G178:G178)</f>
        <v>3.7849234999999992</v>
      </c>
      <c r="I178" s="45"/>
      <c r="J178" s="36">
        <v>0</v>
      </c>
    </row>
    <row r="179" spans="1:10" ht="15.75" hidden="1" thickBot="1" x14ac:dyDescent="0.3">
      <c r="A179" s="239"/>
      <c r="B179" s="242"/>
      <c r="C179" s="46"/>
      <c r="D179" s="46"/>
      <c r="E179" s="202"/>
      <c r="F179" s="203" t="s">
        <v>13</v>
      </c>
      <c r="G179" s="48" t="str">
        <f t="shared" si="2"/>
        <v/>
      </c>
      <c r="H179" s="50"/>
      <c r="I179" s="37"/>
      <c r="J179" s="36">
        <v>0</v>
      </c>
    </row>
    <row r="180" spans="1:10" ht="15.75" thickBot="1" x14ac:dyDescent="0.3">
      <c r="A180" s="237" t="s">
        <v>51</v>
      </c>
      <c r="B180" s="240" t="s">
        <v>3025</v>
      </c>
      <c r="C180" s="31"/>
      <c r="D180" s="32" t="s">
        <v>68</v>
      </c>
      <c r="E180" s="197"/>
      <c r="F180" s="204" t="s">
        <v>13</v>
      </c>
      <c r="G180" s="33" t="str">
        <f t="shared" si="2"/>
        <v/>
      </c>
      <c r="H180" s="34"/>
      <c r="I180" s="35"/>
      <c r="J180" s="36">
        <v>1625</v>
      </c>
    </row>
    <row r="181" spans="1:10" x14ac:dyDescent="0.25">
      <c r="A181" s="238"/>
      <c r="B181" s="241"/>
      <c r="C181" s="38"/>
      <c r="D181" s="38"/>
      <c r="E181" s="199"/>
      <c r="F181" s="205" t="s">
        <v>13</v>
      </c>
      <c r="G181" s="37" t="str">
        <f t="shared" si="2"/>
        <v/>
      </c>
      <c r="H181" s="40"/>
      <c r="I181" s="37"/>
      <c r="J181" s="36">
        <v>1625</v>
      </c>
    </row>
    <row r="182" spans="1:10" x14ac:dyDescent="0.25">
      <c r="A182" s="238"/>
      <c r="B182" s="241"/>
      <c r="C182" s="41" t="s">
        <v>10601</v>
      </c>
      <c r="D182" s="41" t="s">
        <v>2800</v>
      </c>
      <c r="E182" s="201">
        <v>0.4</v>
      </c>
      <c r="F182" s="200">
        <v>22.097000000000001</v>
      </c>
      <c r="G182" s="39">
        <f t="shared" si="2"/>
        <v>8.8388000000000009</v>
      </c>
      <c r="H182" s="44">
        <f>SUM(G182:G182)</f>
        <v>8.8388000000000009</v>
      </c>
      <c r="I182" s="45"/>
      <c r="J182" s="36">
        <v>1625</v>
      </c>
    </row>
    <row r="183" spans="1:10" ht="15.75" thickBot="1" x14ac:dyDescent="0.3">
      <c r="A183" s="239"/>
      <c r="B183" s="242"/>
      <c r="C183" s="46"/>
      <c r="D183" s="46"/>
      <c r="E183" s="202"/>
      <c r="F183" s="203" t="s">
        <v>13</v>
      </c>
      <c r="G183" s="48" t="str">
        <f t="shared" si="2"/>
        <v/>
      </c>
      <c r="H183" s="50"/>
      <c r="I183" s="37"/>
      <c r="J183" s="36">
        <v>1625</v>
      </c>
    </row>
    <row r="184" spans="1:10" ht="15.75" thickBot="1" x14ac:dyDescent="0.3">
      <c r="A184" s="237" t="s">
        <v>52</v>
      </c>
      <c r="B184" s="240" t="s">
        <v>3026</v>
      </c>
      <c r="C184" s="31"/>
      <c r="D184" s="32" t="s">
        <v>68</v>
      </c>
      <c r="E184" s="197"/>
      <c r="F184" s="204" t="s">
        <v>13</v>
      </c>
      <c r="G184" s="33" t="str">
        <f t="shared" si="2"/>
        <v/>
      </c>
      <c r="H184" s="34"/>
      <c r="I184" s="35"/>
      <c r="J184" s="36">
        <v>235</v>
      </c>
    </row>
    <row r="185" spans="1:10" x14ac:dyDescent="0.25">
      <c r="A185" s="238"/>
      <c r="B185" s="241"/>
      <c r="C185" s="38"/>
      <c r="D185" s="38"/>
      <c r="E185" s="199"/>
      <c r="F185" s="205" t="s">
        <v>13</v>
      </c>
      <c r="G185" s="37" t="str">
        <f t="shared" si="2"/>
        <v/>
      </c>
      <c r="H185" s="40"/>
      <c r="I185" s="37"/>
      <c r="J185" s="36">
        <v>235</v>
      </c>
    </row>
    <row r="186" spans="1:10" ht="25.5" x14ac:dyDescent="0.25">
      <c r="A186" s="238"/>
      <c r="B186" s="241"/>
      <c r="C186" s="41" t="s">
        <v>10628</v>
      </c>
      <c r="D186" s="41" t="s">
        <v>2800</v>
      </c>
      <c r="E186" s="201">
        <v>6.8699999999999997E-2</v>
      </c>
      <c r="F186" s="200">
        <v>23.512499999999999</v>
      </c>
      <c r="G186" s="39">
        <f t="shared" si="2"/>
        <v>1.6153087499999998</v>
      </c>
      <c r="H186" s="44">
        <f>SUM(G186:G187)</f>
        <v>5.9043364499999997</v>
      </c>
      <c r="I186" s="45"/>
      <c r="J186" s="36">
        <v>235</v>
      </c>
    </row>
    <row r="187" spans="1:10" x14ac:dyDescent="0.25">
      <c r="A187" s="238"/>
      <c r="B187" s="241"/>
      <c r="C187" s="41" t="s">
        <v>10601</v>
      </c>
      <c r="D187" s="41" t="s">
        <v>2800</v>
      </c>
      <c r="E187" s="201">
        <v>0.19409999999999999</v>
      </c>
      <c r="F187" s="200">
        <v>22.097000000000001</v>
      </c>
      <c r="G187" s="39">
        <f t="shared" si="2"/>
        <v>4.2890277000000001</v>
      </c>
      <c r="H187" s="40"/>
      <c r="I187" s="37"/>
      <c r="J187" s="36">
        <v>235</v>
      </c>
    </row>
    <row r="188" spans="1:10" x14ac:dyDescent="0.25">
      <c r="A188" s="238"/>
      <c r="B188" s="241"/>
      <c r="C188" s="41"/>
      <c r="D188" s="41"/>
      <c r="E188" s="201"/>
      <c r="F188" s="200" t="s">
        <v>13</v>
      </c>
      <c r="G188" s="39" t="str">
        <f t="shared" si="2"/>
        <v/>
      </c>
      <c r="H188" s="40"/>
      <c r="I188" s="37"/>
      <c r="J188" s="36">
        <v>235</v>
      </c>
    </row>
    <row r="189" spans="1:10" x14ac:dyDescent="0.25">
      <c r="A189" s="238"/>
      <c r="B189" s="241"/>
      <c r="C189" s="4" t="s">
        <v>53</v>
      </c>
      <c r="D189" s="41"/>
      <c r="E189" s="201"/>
      <c r="F189" s="200" t="s">
        <v>13</v>
      </c>
      <c r="G189" s="39" t="str">
        <f t="shared" si="2"/>
        <v/>
      </c>
      <c r="H189" s="40"/>
      <c r="I189" s="37"/>
      <c r="J189" s="36">
        <v>235</v>
      </c>
    </row>
    <row r="190" spans="1:10" ht="15.75" thickBot="1" x14ac:dyDescent="0.3">
      <c r="A190" s="239"/>
      <c r="B190" s="242"/>
      <c r="C190" s="46"/>
      <c r="D190" s="46"/>
      <c r="E190" s="202"/>
      <c r="F190" s="203" t="s">
        <v>13</v>
      </c>
      <c r="G190" s="48" t="str">
        <f t="shared" si="2"/>
        <v/>
      </c>
      <c r="H190" s="50"/>
      <c r="I190" s="37"/>
      <c r="J190" s="36">
        <v>235</v>
      </c>
    </row>
    <row r="191" spans="1:10" ht="15.75" thickBot="1" x14ac:dyDescent="0.3">
      <c r="A191" s="237" t="s">
        <v>54</v>
      </c>
      <c r="B191" s="240" t="s">
        <v>3027</v>
      </c>
      <c r="C191" s="31"/>
      <c r="D191" s="32" t="s">
        <v>18</v>
      </c>
      <c r="E191" s="197"/>
      <c r="F191" s="204" t="s">
        <v>13</v>
      </c>
      <c r="G191" s="33" t="str">
        <f t="shared" si="2"/>
        <v/>
      </c>
      <c r="H191" s="34"/>
      <c r="I191" s="35"/>
      <c r="J191" s="36">
        <v>15</v>
      </c>
    </row>
    <row r="192" spans="1:10" x14ac:dyDescent="0.25">
      <c r="A192" s="238"/>
      <c r="B192" s="241"/>
      <c r="C192" s="38"/>
      <c r="D192" s="38"/>
      <c r="E192" s="199"/>
      <c r="F192" s="205" t="s">
        <v>13</v>
      </c>
      <c r="G192" s="37" t="str">
        <f t="shared" si="2"/>
        <v/>
      </c>
      <c r="H192" s="40"/>
      <c r="I192" s="37"/>
      <c r="J192" s="36">
        <v>15</v>
      </c>
    </row>
    <row r="193" spans="1:10" x14ac:dyDescent="0.25">
      <c r="A193" s="238"/>
      <c r="B193" s="241"/>
      <c r="C193" s="41" t="s">
        <v>10605</v>
      </c>
      <c r="D193" s="41" t="s">
        <v>2800</v>
      </c>
      <c r="E193" s="201">
        <v>2</v>
      </c>
      <c r="F193" s="200">
        <v>23.246499999999997</v>
      </c>
      <c r="G193" s="39">
        <f t="shared" si="2"/>
        <v>46.492999999999995</v>
      </c>
      <c r="H193" s="44">
        <f>SUM(G193:G196)</f>
        <v>155.39150000000001</v>
      </c>
      <c r="I193" s="45"/>
      <c r="J193" s="36">
        <v>15</v>
      </c>
    </row>
    <row r="194" spans="1:10" x14ac:dyDescent="0.25">
      <c r="A194" s="238"/>
      <c r="B194" s="241"/>
      <c r="C194" s="41" t="s">
        <v>10602</v>
      </c>
      <c r="D194" s="41" t="s">
        <v>2800</v>
      </c>
      <c r="E194" s="201">
        <v>2</v>
      </c>
      <c r="F194" s="200">
        <v>29.050999999999998</v>
      </c>
      <c r="G194" s="39">
        <f t="shared" si="2"/>
        <v>58.101999999999997</v>
      </c>
      <c r="H194" s="40"/>
      <c r="I194" s="37"/>
      <c r="J194" s="36">
        <v>15</v>
      </c>
    </row>
    <row r="195" spans="1:10" x14ac:dyDescent="0.25">
      <c r="A195" s="238"/>
      <c r="B195" s="241"/>
      <c r="C195" s="41" t="s">
        <v>10607</v>
      </c>
      <c r="D195" s="41" t="s">
        <v>2800</v>
      </c>
      <c r="E195" s="201">
        <v>1</v>
      </c>
      <c r="F195" s="200">
        <v>28.6995</v>
      </c>
      <c r="G195" s="39">
        <f t="shared" si="2"/>
        <v>28.6995</v>
      </c>
      <c r="H195" s="40"/>
      <c r="I195" s="37"/>
      <c r="J195" s="36">
        <v>15</v>
      </c>
    </row>
    <row r="196" spans="1:10" x14ac:dyDescent="0.25">
      <c r="A196" s="238"/>
      <c r="B196" s="241"/>
      <c r="C196" s="41" t="s">
        <v>10601</v>
      </c>
      <c r="D196" s="41" t="s">
        <v>2800</v>
      </c>
      <c r="E196" s="201">
        <v>1</v>
      </c>
      <c r="F196" s="200">
        <v>22.097000000000001</v>
      </c>
      <c r="G196" s="39">
        <f t="shared" si="2"/>
        <v>22.097000000000001</v>
      </c>
      <c r="H196" s="40"/>
      <c r="I196" s="37"/>
      <c r="J196" s="36">
        <v>15</v>
      </c>
    </row>
    <row r="197" spans="1:10" ht="15.75" thickBot="1" x14ac:dyDescent="0.3">
      <c r="A197" s="239"/>
      <c r="B197" s="242"/>
      <c r="C197" s="46"/>
      <c r="D197" s="46"/>
      <c r="E197" s="202"/>
      <c r="F197" s="203" t="s">
        <v>13</v>
      </c>
      <c r="G197" s="48" t="str">
        <f t="shared" si="2"/>
        <v/>
      </c>
      <c r="H197" s="50"/>
      <c r="I197" s="37"/>
      <c r="J197" s="36">
        <v>15</v>
      </c>
    </row>
    <row r="198" spans="1:10" ht="15.75" thickBot="1" x14ac:dyDescent="0.3">
      <c r="A198" s="237" t="s">
        <v>55</v>
      </c>
      <c r="B198" s="240" t="s">
        <v>3028</v>
      </c>
      <c r="C198" s="31"/>
      <c r="D198" s="32" t="s">
        <v>68</v>
      </c>
      <c r="E198" s="197"/>
      <c r="F198" s="204" t="s">
        <v>13</v>
      </c>
      <c r="G198" s="33" t="str">
        <f t="shared" ref="G198:G261" si="3">IF(ISNUMBER(F198),E198*F198,"")</f>
        <v/>
      </c>
      <c r="H198" s="34"/>
      <c r="I198" s="35"/>
      <c r="J198" s="36">
        <v>190</v>
      </c>
    </row>
    <row r="199" spans="1:10" x14ac:dyDescent="0.25">
      <c r="A199" s="238"/>
      <c r="B199" s="241"/>
      <c r="C199" s="38"/>
      <c r="D199" s="38"/>
      <c r="E199" s="199"/>
      <c r="F199" s="205" t="s">
        <v>13</v>
      </c>
      <c r="G199" s="37" t="str">
        <f t="shared" si="3"/>
        <v/>
      </c>
      <c r="H199" s="40"/>
      <c r="I199" s="37"/>
      <c r="J199" s="36">
        <v>190</v>
      </c>
    </row>
    <row r="200" spans="1:10" x14ac:dyDescent="0.25">
      <c r="A200" s="238"/>
      <c r="B200" s="241"/>
      <c r="C200" s="41" t="s">
        <v>10601</v>
      </c>
      <c r="D200" s="41" t="s">
        <v>2800</v>
      </c>
      <c r="E200" s="201">
        <v>0.2</v>
      </c>
      <c r="F200" s="200">
        <v>22.097000000000001</v>
      </c>
      <c r="G200" s="39">
        <f t="shared" si="3"/>
        <v>4.4194000000000004</v>
      </c>
      <c r="H200" s="44">
        <f>SUM(G200:G200)</f>
        <v>4.4194000000000004</v>
      </c>
      <c r="I200" s="45"/>
      <c r="J200" s="36">
        <v>190</v>
      </c>
    </row>
    <row r="201" spans="1:10" ht="15.75" thickBot="1" x14ac:dyDescent="0.3">
      <c r="A201" s="239"/>
      <c r="B201" s="242"/>
      <c r="C201" s="46"/>
      <c r="D201" s="46"/>
      <c r="E201" s="202"/>
      <c r="F201" s="203" t="s">
        <v>13</v>
      </c>
      <c r="G201" s="48" t="str">
        <f t="shared" si="3"/>
        <v/>
      </c>
      <c r="H201" s="50"/>
      <c r="I201" s="37"/>
      <c r="J201" s="36">
        <v>190</v>
      </c>
    </row>
    <row r="202" spans="1:10" ht="15.75" thickBot="1" x14ac:dyDescent="0.3">
      <c r="A202" s="237" t="s">
        <v>56</v>
      </c>
      <c r="B202" s="240" t="s">
        <v>3029</v>
      </c>
      <c r="C202" s="31"/>
      <c r="D202" s="32" t="s">
        <v>106</v>
      </c>
      <c r="E202" s="197"/>
      <c r="F202" s="204" t="s">
        <v>13</v>
      </c>
      <c r="G202" s="33" t="str">
        <f t="shared" si="3"/>
        <v/>
      </c>
      <c r="H202" s="34"/>
      <c r="I202" s="35"/>
      <c r="J202" s="36">
        <v>350</v>
      </c>
    </row>
    <row r="203" spans="1:10" x14ac:dyDescent="0.25">
      <c r="A203" s="238"/>
      <c r="B203" s="241"/>
      <c r="C203" s="38"/>
      <c r="D203" s="38"/>
      <c r="E203" s="199"/>
      <c r="F203" s="205" t="s">
        <v>13</v>
      </c>
      <c r="G203" s="37" t="str">
        <f t="shared" si="3"/>
        <v/>
      </c>
      <c r="H203" s="40"/>
      <c r="I203" s="37"/>
      <c r="J203" s="36">
        <v>350</v>
      </c>
    </row>
    <row r="204" spans="1:10" x14ac:dyDescent="0.25">
      <c r="A204" s="238"/>
      <c r="B204" s="241"/>
      <c r="C204" s="41" t="s">
        <v>10601</v>
      </c>
      <c r="D204" s="41" t="s">
        <v>2800</v>
      </c>
      <c r="E204" s="201">
        <v>0.26219999999999999</v>
      </c>
      <c r="F204" s="200">
        <v>22.097000000000001</v>
      </c>
      <c r="G204" s="39">
        <f t="shared" si="3"/>
        <v>5.7938334000000005</v>
      </c>
      <c r="H204" s="44">
        <f>SUM(G204:G204)</f>
        <v>5.7938334000000005</v>
      </c>
      <c r="I204" s="45"/>
      <c r="J204" s="36">
        <v>350</v>
      </c>
    </row>
    <row r="205" spans="1:10" ht="15.75" thickBot="1" x14ac:dyDescent="0.3">
      <c r="A205" s="239"/>
      <c r="B205" s="242"/>
      <c r="C205" s="46"/>
      <c r="D205" s="46"/>
      <c r="E205" s="202"/>
      <c r="F205" s="203" t="s">
        <v>13</v>
      </c>
      <c r="G205" s="49" t="str">
        <f t="shared" si="3"/>
        <v/>
      </c>
      <c r="H205" s="50"/>
      <c r="I205" s="37"/>
      <c r="J205" s="36">
        <v>350</v>
      </c>
    </row>
    <row r="206" spans="1:10" ht="15.75" thickBot="1" x14ac:dyDescent="0.3">
      <c r="A206" s="237" t="s">
        <v>57</v>
      </c>
      <c r="B206" s="240" t="s">
        <v>3030</v>
      </c>
      <c r="C206" s="31"/>
      <c r="D206" s="32" t="s">
        <v>68</v>
      </c>
      <c r="E206" s="197"/>
      <c r="F206" s="204" t="s">
        <v>13</v>
      </c>
      <c r="G206" s="33" t="str">
        <f t="shared" si="3"/>
        <v/>
      </c>
      <c r="H206" s="34"/>
      <c r="I206" s="35"/>
      <c r="J206" s="36">
        <v>15</v>
      </c>
    </row>
    <row r="207" spans="1:10" x14ac:dyDescent="0.25">
      <c r="A207" s="238"/>
      <c r="B207" s="241"/>
      <c r="C207" s="38"/>
      <c r="D207" s="38"/>
      <c r="E207" s="199"/>
      <c r="F207" s="205" t="s">
        <v>13</v>
      </c>
      <c r="G207" s="37" t="str">
        <f t="shared" si="3"/>
        <v/>
      </c>
      <c r="H207" s="40"/>
      <c r="I207" s="37"/>
      <c r="J207" s="36">
        <v>15</v>
      </c>
    </row>
    <row r="208" spans="1:10" x14ac:dyDescent="0.25">
      <c r="A208" s="238"/>
      <c r="B208" s="241"/>
      <c r="C208" s="41" t="s">
        <v>10638</v>
      </c>
      <c r="D208" s="41" t="s">
        <v>2800</v>
      </c>
      <c r="E208" s="201">
        <v>0.25</v>
      </c>
      <c r="F208" s="200">
        <v>28.3005</v>
      </c>
      <c r="G208" s="37">
        <f t="shared" si="3"/>
        <v>7.0751249999999999</v>
      </c>
      <c r="H208" s="44">
        <f>SUM(G208:G209)</f>
        <v>7.6275500000000003</v>
      </c>
      <c r="I208" s="45"/>
      <c r="J208" s="36">
        <v>15</v>
      </c>
    </row>
    <row r="209" spans="1:10" x14ac:dyDescent="0.25">
      <c r="A209" s="238"/>
      <c r="B209" s="241"/>
      <c r="C209" s="41" t="s">
        <v>10601</v>
      </c>
      <c r="D209" s="41" t="s">
        <v>2800</v>
      </c>
      <c r="E209" s="201">
        <v>2.5000000000000001E-2</v>
      </c>
      <c r="F209" s="200">
        <v>22.097000000000001</v>
      </c>
      <c r="G209" s="39">
        <f t="shared" si="3"/>
        <v>0.55242500000000005</v>
      </c>
      <c r="H209" s="40"/>
      <c r="I209" s="37"/>
      <c r="J209" s="36">
        <v>15</v>
      </c>
    </row>
    <row r="210" spans="1:10" ht="15.75" thickBot="1" x14ac:dyDescent="0.3">
      <c r="A210" s="239"/>
      <c r="B210" s="242"/>
      <c r="C210" s="46"/>
      <c r="D210" s="46"/>
      <c r="E210" s="202"/>
      <c r="F210" s="203" t="s">
        <v>13</v>
      </c>
      <c r="G210" s="48" t="str">
        <f t="shared" si="3"/>
        <v/>
      </c>
      <c r="H210" s="50"/>
      <c r="I210" s="37"/>
      <c r="J210" s="36">
        <v>15</v>
      </c>
    </row>
    <row r="211" spans="1:10" ht="15.75" thickBot="1" x14ac:dyDescent="0.3">
      <c r="A211" s="237" t="s">
        <v>58</v>
      </c>
      <c r="B211" s="240" t="s">
        <v>3031</v>
      </c>
      <c r="C211" s="31"/>
      <c r="D211" s="32" t="s">
        <v>106</v>
      </c>
      <c r="E211" s="197"/>
      <c r="F211" s="204" t="s">
        <v>13</v>
      </c>
      <c r="G211" s="33" t="str">
        <f t="shared" si="3"/>
        <v/>
      </c>
      <c r="H211" s="34"/>
      <c r="I211" s="35"/>
      <c r="J211" s="36">
        <v>15</v>
      </c>
    </row>
    <row r="212" spans="1:10" x14ac:dyDescent="0.25">
      <c r="A212" s="238"/>
      <c r="B212" s="241"/>
      <c r="C212" s="38"/>
      <c r="D212" s="38"/>
      <c r="E212" s="199"/>
      <c r="F212" s="205" t="s">
        <v>13</v>
      </c>
      <c r="G212" s="37" t="str">
        <f t="shared" si="3"/>
        <v/>
      </c>
      <c r="H212" s="40"/>
      <c r="I212" s="37"/>
      <c r="J212" s="36">
        <v>15</v>
      </c>
    </row>
    <row r="213" spans="1:10" x14ac:dyDescent="0.25">
      <c r="A213" s="238"/>
      <c r="B213" s="241"/>
      <c r="C213" s="41" t="s">
        <v>10601</v>
      </c>
      <c r="D213" s="41" t="s">
        <v>2800</v>
      </c>
      <c r="E213" s="201">
        <v>0.55000000000000004</v>
      </c>
      <c r="F213" s="200">
        <v>22.097000000000001</v>
      </c>
      <c r="G213" s="39">
        <f t="shared" si="3"/>
        <v>12.153350000000001</v>
      </c>
      <c r="H213" s="44">
        <f>SUM(G213:G213)</f>
        <v>12.153350000000001</v>
      </c>
      <c r="I213" s="45"/>
      <c r="J213" s="36">
        <v>15</v>
      </c>
    </row>
    <row r="214" spans="1:10" ht="15.75" thickBot="1" x14ac:dyDescent="0.3">
      <c r="A214" s="239"/>
      <c r="B214" s="242"/>
      <c r="C214" s="46"/>
      <c r="D214" s="46"/>
      <c r="E214" s="202"/>
      <c r="F214" s="203" t="s">
        <v>13</v>
      </c>
      <c r="G214" s="48" t="str">
        <f t="shared" si="3"/>
        <v/>
      </c>
      <c r="H214" s="50"/>
      <c r="I214" s="37"/>
      <c r="J214" s="36">
        <v>15</v>
      </c>
    </row>
    <row r="215" spans="1:10" ht="15.75" thickBot="1" x14ac:dyDescent="0.3">
      <c r="A215" s="237" t="s">
        <v>59</v>
      </c>
      <c r="B215" s="240" t="s">
        <v>3032</v>
      </c>
      <c r="C215" s="31"/>
      <c r="D215" s="32" t="s">
        <v>18</v>
      </c>
      <c r="E215" s="197"/>
      <c r="F215" s="204" t="s">
        <v>13</v>
      </c>
      <c r="G215" s="33" t="str">
        <f t="shared" si="3"/>
        <v/>
      </c>
      <c r="H215" s="34"/>
      <c r="I215" s="35"/>
      <c r="J215" s="36">
        <v>90</v>
      </c>
    </row>
    <row r="216" spans="1:10" x14ac:dyDescent="0.25">
      <c r="A216" s="238"/>
      <c r="B216" s="241"/>
      <c r="C216" s="38"/>
      <c r="D216" s="38"/>
      <c r="E216" s="199"/>
      <c r="F216" s="205" t="s">
        <v>13</v>
      </c>
      <c r="G216" s="37" t="str">
        <f t="shared" si="3"/>
        <v/>
      </c>
      <c r="H216" s="40"/>
      <c r="I216" s="37"/>
      <c r="J216" s="36">
        <v>90</v>
      </c>
    </row>
    <row r="217" spans="1:10" ht="25.5" x14ac:dyDescent="0.25">
      <c r="A217" s="238"/>
      <c r="B217" s="241"/>
      <c r="C217" s="41" t="s">
        <v>10619</v>
      </c>
      <c r="D217" s="41" t="s">
        <v>2800</v>
      </c>
      <c r="E217" s="201">
        <v>1</v>
      </c>
      <c r="F217" s="200">
        <v>25.364999999999998</v>
      </c>
      <c r="G217" s="37">
        <f t="shared" si="3"/>
        <v>25.364999999999998</v>
      </c>
      <c r="H217" s="44">
        <f>SUM(G217:G218)</f>
        <v>48.155499999999996</v>
      </c>
      <c r="I217" s="45"/>
      <c r="J217" s="36">
        <v>90</v>
      </c>
    </row>
    <row r="218" spans="1:10" ht="25.5" x14ac:dyDescent="0.25">
      <c r="A218" s="238"/>
      <c r="B218" s="241"/>
      <c r="C218" s="41" t="s">
        <v>10639</v>
      </c>
      <c r="D218" s="41" t="s">
        <v>2800</v>
      </c>
      <c r="E218" s="201">
        <v>1</v>
      </c>
      <c r="F218" s="200">
        <v>22.790499999999998</v>
      </c>
      <c r="G218" s="39">
        <f t="shared" si="3"/>
        <v>22.790499999999998</v>
      </c>
      <c r="H218" s="40"/>
      <c r="I218" s="37"/>
      <c r="J218" s="36">
        <v>90</v>
      </c>
    </row>
    <row r="219" spans="1:10" ht="15.75" thickBot="1" x14ac:dyDescent="0.3">
      <c r="A219" s="239"/>
      <c r="B219" s="242"/>
      <c r="C219" s="46"/>
      <c r="D219" s="46"/>
      <c r="E219" s="202"/>
      <c r="F219" s="203" t="s">
        <v>13</v>
      </c>
      <c r="G219" s="48" t="str">
        <f t="shared" si="3"/>
        <v/>
      </c>
      <c r="H219" s="50"/>
      <c r="I219" s="37"/>
      <c r="J219" s="36">
        <v>90</v>
      </c>
    </row>
    <row r="220" spans="1:10" ht="15.75" thickBot="1" x14ac:dyDescent="0.3">
      <c r="A220" s="237" t="s">
        <v>60</v>
      </c>
      <c r="B220" s="240" t="s">
        <v>3033</v>
      </c>
      <c r="C220" s="31"/>
      <c r="D220" s="32" t="s">
        <v>68</v>
      </c>
      <c r="E220" s="197"/>
      <c r="F220" s="204" t="s">
        <v>13</v>
      </c>
      <c r="G220" s="33" t="str">
        <f t="shared" si="3"/>
        <v/>
      </c>
      <c r="H220" s="34"/>
      <c r="I220" s="35"/>
      <c r="J220" s="36">
        <v>75</v>
      </c>
    </row>
    <row r="221" spans="1:10" x14ac:dyDescent="0.25">
      <c r="A221" s="238"/>
      <c r="B221" s="241"/>
      <c r="C221" s="38"/>
      <c r="D221" s="38"/>
      <c r="E221" s="199"/>
      <c r="F221" s="205" t="s">
        <v>13</v>
      </c>
      <c r="G221" s="37" t="str">
        <f t="shared" si="3"/>
        <v/>
      </c>
      <c r="H221" s="40"/>
      <c r="I221" s="37"/>
      <c r="J221" s="36">
        <v>75</v>
      </c>
    </row>
    <row r="222" spans="1:10" x14ac:dyDescent="0.25">
      <c r="A222" s="238"/>
      <c r="B222" s="241"/>
      <c r="C222" s="41" t="s">
        <v>10601</v>
      </c>
      <c r="D222" s="41" t="s">
        <v>2800</v>
      </c>
      <c r="E222" s="201">
        <v>0.39</v>
      </c>
      <c r="F222" s="200">
        <v>22.097000000000001</v>
      </c>
      <c r="G222" s="39">
        <f t="shared" si="3"/>
        <v>8.6178300000000014</v>
      </c>
      <c r="H222" s="44">
        <f>SUM(G222:G223)</f>
        <v>19.269192000000004</v>
      </c>
      <c r="I222" s="45"/>
      <c r="J222" s="36">
        <v>75</v>
      </c>
    </row>
    <row r="223" spans="1:10" x14ac:dyDescent="0.25">
      <c r="A223" s="238"/>
      <c r="B223" s="241"/>
      <c r="C223" s="41" t="s">
        <v>10618</v>
      </c>
      <c r="D223" s="41" t="s">
        <v>2800</v>
      </c>
      <c r="E223" s="201">
        <v>0.40100000000000002</v>
      </c>
      <c r="F223" s="200">
        <v>26.562000000000001</v>
      </c>
      <c r="G223" s="39">
        <f t="shared" si="3"/>
        <v>10.651362000000001</v>
      </c>
      <c r="H223" s="40"/>
      <c r="I223" s="37"/>
      <c r="J223" s="36">
        <v>75</v>
      </c>
    </row>
    <row r="224" spans="1:10" ht="15.75" thickBot="1" x14ac:dyDescent="0.3">
      <c r="A224" s="239"/>
      <c r="B224" s="242"/>
      <c r="C224" s="46"/>
      <c r="D224" s="46"/>
      <c r="E224" s="202"/>
      <c r="F224" s="203" t="s">
        <v>13</v>
      </c>
      <c r="G224" s="48" t="str">
        <f t="shared" si="3"/>
        <v/>
      </c>
      <c r="H224" s="50"/>
      <c r="I224" s="37"/>
      <c r="J224" s="36">
        <v>75</v>
      </c>
    </row>
    <row r="225" spans="1:10" ht="15.75" thickBot="1" x14ac:dyDescent="0.3">
      <c r="A225" s="243" t="s">
        <v>61</v>
      </c>
      <c r="B225" s="240" t="s">
        <v>3034</v>
      </c>
      <c r="C225" s="31"/>
      <c r="D225" s="32" t="s">
        <v>1788</v>
      </c>
      <c r="E225" s="197"/>
      <c r="F225" s="204" t="s">
        <v>13</v>
      </c>
      <c r="G225" s="33" t="str">
        <f t="shared" si="3"/>
        <v/>
      </c>
      <c r="H225" s="34"/>
      <c r="I225" s="35"/>
      <c r="J225" s="36">
        <v>375</v>
      </c>
    </row>
    <row r="226" spans="1:10" x14ac:dyDescent="0.25">
      <c r="A226" s="244"/>
      <c r="B226" s="241"/>
      <c r="C226" s="38"/>
      <c r="D226" s="38"/>
      <c r="E226" s="199"/>
      <c r="F226" s="205" t="s">
        <v>13</v>
      </c>
      <c r="G226" s="37" t="str">
        <f t="shared" si="3"/>
        <v/>
      </c>
      <c r="H226" s="40"/>
      <c r="I226" s="37"/>
      <c r="J226" s="36">
        <v>375</v>
      </c>
    </row>
    <row r="227" spans="1:10" x14ac:dyDescent="0.25">
      <c r="A227" s="244"/>
      <c r="B227" s="241"/>
      <c r="C227" s="41" t="s">
        <v>10601</v>
      </c>
      <c r="D227" s="41" t="s">
        <v>2800</v>
      </c>
      <c r="E227" s="201">
        <v>1</v>
      </c>
      <c r="F227" s="200">
        <v>22.097000000000001</v>
      </c>
      <c r="G227" s="39">
        <f t="shared" si="3"/>
        <v>22.097000000000001</v>
      </c>
      <c r="H227" s="44">
        <f>SUM(G227:G227)</f>
        <v>22.097000000000001</v>
      </c>
      <c r="I227" s="45"/>
      <c r="J227" s="36">
        <v>375</v>
      </c>
    </row>
    <row r="228" spans="1:10" ht="15.75" thickBot="1" x14ac:dyDescent="0.3">
      <c r="A228" s="245"/>
      <c r="B228" s="242"/>
      <c r="C228" s="46"/>
      <c r="D228" s="46"/>
      <c r="E228" s="202"/>
      <c r="F228" s="203" t="s">
        <v>13</v>
      </c>
      <c r="G228" s="48" t="str">
        <f t="shared" si="3"/>
        <v/>
      </c>
      <c r="H228" s="50"/>
      <c r="I228" s="37"/>
      <c r="J228" s="36">
        <v>375</v>
      </c>
    </row>
    <row r="229" spans="1:10" ht="15.75" thickBot="1" x14ac:dyDescent="0.3">
      <c r="A229" s="243" t="s">
        <v>62</v>
      </c>
      <c r="B229" s="240" t="s">
        <v>3037</v>
      </c>
      <c r="C229" s="31"/>
      <c r="D229" s="32" t="s">
        <v>3038</v>
      </c>
      <c r="E229" s="197"/>
      <c r="F229" s="204" t="s">
        <v>13</v>
      </c>
      <c r="G229" s="33" t="str">
        <f t="shared" si="3"/>
        <v/>
      </c>
      <c r="H229" s="34"/>
      <c r="I229" s="35"/>
      <c r="J229" s="36">
        <v>200</v>
      </c>
    </row>
    <row r="230" spans="1:10" x14ac:dyDescent="0.25">
      <c r="A230" s="244"/>
      <c r="B230" s="241"/>
      <c r="C230" s="38"/>
      <c r="D230" s="38"/>
      <c r="E230" s="199"/>
      <c r="F230" s="205" t="s">
        <v>13</v>
      </c>
      <c r="G230" s="37" t="str">
        <f t="shared" si="3"/>
        <v/>
      </c>
      <c r="H230" s="40"/>
      <c r="I230" s="37"/>
      <c r="J230" s="36">
        <v>200</v>
      </c>
    </row>
    <row r="231" spans="1:10" ht="63.75" x14ac:dyDescent="0.25">
      <c r="A231" s="244"/>
      <c r="B231" s="241"/>
      <c r="C231" s="41" t="s">
        <v>10807</v>
      </c>
      <c r="D231" s="41" t="s">
        <v>10808</v>
      </c>
      <c r="E231" s="201">
        <v>1</v>
      </c>
      <c r="F231" s="200">
        <v>21.375</v>
      </c>
      <c r="G231" s="39">
        <f t="shared" si="3"/>
        <v>21.375</v>
      </c>
      <c r="H231" s="44">
        <f>SUM(G231:G231)</f>
        <v>21.375</v>
      </c>
      <c r="I231" s="45"/>
      <c r="J231" s="36">
        <v>200</v>
      </c>
    </row>
    <row r="232" spans="1:10" ht="15.75" thickBot="1" x14ac:dyDescent="0.3">
      <c r="A232" s="245"/>
      <c r="B232" s="242"/>
      <c r="C232" s="46"/>
      <c r="D232" s="46"/>
      <c r="E232" s="202"/>
      <c r="F232" s="203" t="s">
        <v>13</v>
      </c>
      <c r="G232" s="48" t="str">
        <f t="shared" si="3"/>
        <v/>
      </c>
      <c r="H232" s="50"/>
      <c r="I232" s="37"/>
      <c r="J232" s="36">
        <v>200</v>
      </c>
    </row>
    <row r="233" spans="1:10" ht="15.75" thickBot="1" x14ac:dyDescent="0.3">
      <c r="A233" s="237" t="s">
        <v>63</v>
      </c>
      <c r="B233" s="240" t="s">
        <v>3039</v>
      </c>
      <c r="C233" s="31"/>
      <c r="D233" s="32" t="s">
        <v>3040</v>
      </c>
      <c r="E233" s="197"/>
      <c r="F233" s="204" t="s">
        <v>13</v>
      </c>
      <c r="G233" s="33" t="str">
        <f t="shared" si="3"/>
        <v/>
      </c>
      <c r="H233" s="34"/>
      <c r="I233" s="35"/>
      <c r="J233" s="36">
        <v>100</v>
      </c>
    </row>
    <row r="234" spans="1:10" x14ac:dyDescent="0.25">
      <c r="A234" s="238"/>
      <c r="B234" s="241"/>
      <c r="C234" s="38"/>
      <c r="D234" s="38"/>
      <c r="E234" s="199"/>
      <c r="F234" s="205" t="s">
        <v>13</v>
      </c>
      <c r="G234" s="37" t="str">
        <f t="shared" si="3"/>
        <v/>
      </c>
      <c r="H234" s="40"/>
      <c r="I234" s="37"/>
      <c r="J234" s="36">
        <v>100</v>
      </c>
    </row>
    <row r="235" spans="1:10" ht="63.75" x14ac:dyDescent="0.25">
      <c r="A235" s="238"/>
      <c r="B235" s="241"/>
      <c r="C235" s="41" t="s">
        <v>10862</v>
      </c>
      <c r="D235" s="41" t="s">
        <v>10863</v>
      </c>
      <c r="E235" s="201">
        <v>1</v>
      </c>
      <c r="F235" s="200">
        <v>28.5</v>
      </c>
      <c r="G235" s="37">
        <f t="shared" si="3"/>
        <v>28.5</v>
      </c>
      <c r="H235" s="44">
        <f>SUM(G235:G235)</f>
        <v>28.5</v>
      </c>
      <c r="I235" s="45"/>
      <c r="J235" s="36">
        <v>100</v>
      </c>
    </row>
    <row r="236" spans="1:10" ht="15.75" thickBot="1" x14ac:dyDescent="0.3">
      <c r="A236" s="239"/>
      <c r="B236" s="242"/>
      <c r="C236" s="46"/>
      <c r="D236" s="46"/>
      <c r="E236" s="202"/>
      <c r="F236" s="203" t="s">
        <v>13</v>
      </c>
      <c r="G236" s="48" t="str">
        <f t="shared" si="3"/>
        <v/>
      </c>
      <c r="H236" s="50"/>
      <c r="I236" s="37"/>
      <c r="J236" s="36">
        <v>100</v>
      </c>
    </row>
    <row r="237" spans="1:10" ht="15.75" thickBot="1" x14ac:dyDescent="0.3">
      <c r="A237" s="243" t="s">
        <v>64</v>
      </c>
      <c r="B237" s="240" t="s">
        <v>3043</v>
      </c>
      <c r="C237" s="31"/>
      <c r="D237" s="32" t="s">
        <v>106</v>
      </c>
      <c r="E237" s="197"/>
      <c r="F237" s="204" t="s">
        <v>13</v>
      </c>
      <c r="G237" s="33" t="str">
        <f t="shared" si="3"/>
        <v/>
      </c>
      <c r="H237" s="34"/>
      <c r="I237" s="35"/>
      <c r="J237" s="36">
        <v>50</v>
      </c>
    </row>
    <row r="238" spans="1:10" x14ac:dyDescent="0.25">
      <c r="A238" s="244"/>
      <c r="B238" s="241"/>
      <c r="C238" s="38"/>
      <c r="D238" s="38"/>
      <c r="E238" s="199"/>
      <c r="F238" s="205" t="s">
        <v>13</v>
      </c>
      <c r="G238" s="37" t="str">
        <f t="shared" si="3"/>
        <v/>
      </c>
      <c r="H238" s="40"/>
      <c r="I238" s="37"/>
      <c r="J238" s="36">
        <v>50</v>
      </c>
    </row>
    <row r="239" spans="1:10" ht="25.5" x14ac:dyDescent="0.25">
      <c r="A239" s="244"/>
      <c r="B239" s="241"/>
      <c r="C239" s="41" t="s">
        <v>11123</v>
      </c>
      <c r="D239" s="41" t="s">
        <v>11124</v>
      </c>
      <c r="E239" s="201">
        <v>0.01</v>
      </c>
      <c r="F239" s="200">
        <v>362.93799999999999</v>
      </c>
      <c r="G239" s="39">
        <f t="shared" si="3"/>
        <v>3.6293799999999998</v>
      </c>
      <c r="H239" s="44">
        <f>SUM(G239:G239)</f>
        <v>3.6293799999999998</v>
      </c>
      <c r="I239" s="45"/>
      <c r="J239" s="36">
        <v>50</v>
      </c>
    </row>
    <row r="240" spans="1:10" ht="15.75" thickBot="1" x14ac:dyDescent="0.3">
      <c r="A240" s="245"/>
      <c r="B240" s="242"/>
      <c r="C240" s="46"/>
      <c r="D240" s="46"/>
      <c r="E240" s="202"/>
      <c r="F240" s="203" t="s">
        <v>13</v>
      </c>
      <c r="G240" s="48" t="str">
        <f t="shared" si="3"/>
        <v/>
      </c>
      <c r="H240" s="50"/>
      <c r="I240" s="37"/>
      <c r="J240" s="36">
        <v>50</v>
      </c>
    </row>
    <row r="241" spans="1:10" ht="15.75" thickBot="1" x14ac:dyDescent="0.3">
      <c r="A241" s="237" t="s">
        <v>65</v>
      </c>
      <c r="B241" s="240" t="s">
        <v>3054</v>
      </c>
      <c r="C241" s="31"/>
      <c r="D241" s="32" t="s">
        <v>68</v>
      </c>
      <c r="E241" s="197"/>
      <c r="F241" s="208" t="s">
        <v>13</v>
      </c>
      <c r="G241" s="33" t="str">
        <f t="shared" si="3"/>
        <v/>
      </c>
      <c r="H241" s="34"/>
      <c r="I241" s="35"/>
      <c r="J241" s="36">
        <v>100</v>
      </c>
    </row>
    <row r="242" spans="1:10" x14ac:dyDescent="0.25">
      <c r="A242" s="238"/>
      <c r="B242" s="241"/>
      <c r="C242" s="38"/>
      <c r="D242" s="38"/>
      <c r="E242" s="199"/>
      <c r="F242" s="200" t="s">
        <v>13</v>
      </c>
      <c r="G242" s="37" t="str">
        <f t="shared" si="3"/>
        <v/>
      </c>
      <c r="H242" s="40"/>
      <c r="I242" s="37"/>
      <c r="J242" s="36">
        <v>100</v>
      </c>
    </row>
    <row r="243" spans="1:10" x14ac:dyDescent="0.25">
      <c r="A243" s="238"/>
      <c r="B243" s="241"/>
      <c r="C243" s="41" t="s">
        <v>10601</v>
      </c>
      <c r="D243" s="41" t="s">
        <v>2800</v>
      </c>
      <c r="E243" s="201">
        <v>0.15</v>
      </c>
      <c r="F243" s="200">
        <v>22.097000000000001</v>
      </c>
      <c r="G243" s="37">
        <f t="shared" si="3"/>
        <v>3.3145500000000001</v>
      </c>
      <c r="H243" s="44">
        <f>SUM(G243:G247)</f>
        <v>27.28115</v>
      </c>
      <c r="I243" s="45"/>
      <c r="J243" s="36">
        <v>100</v>
      </c>
    </row>
    <row r="244" spans="1:10" x14ac:dyDescent="0.25">
      <c r="A244" s="238"/>
      <c r="B244" s="241"/>
      <c r="C244" s="41" t="s">
        <v>10638</v>
      </c>
      <c r="D244" s="41" t="s">
        <v>2800</v>
      </c>
      <c r="E244" s="201">
        <v>0.3</v>
      </c>
      <c r="F244" s="200">
        <v>28.3005</v>
      </c>
      <c r="G244" s="37">
        <f t="shared" si="3"/>
        <v>8.4901499999999999</v>
      </c>
      <c r="H244" s="40"/>
      <c r="I244" s="37"/>
      <c r="J244" s="36">
        <v>100</v>
      </c>
    </row>
    <row r="245" spans="1:10" ht="25.5" x14ac:dyDescent="0.25">
      <c r="A245" s="238"/>
      <c r="B245" s="241"/>
      <c r="C245" s="41" t="s">
        <v>10752</v>
      </c>
      <c r="D245" s="41" t="s">
        <v>1302</v>
      </c>
      <c r="E245" s="201">
        <v>1.5</v>
      </c>
      <c r="F245" s="206">
        <v>7.3055000000000003</v>
      </c>
      <c r="G245" s="37">
        <f t="shared" si="3"/>
        <v>10.95825</v>
      </c>
      <c r="H245" s="40"/>
      <c r="I245" s="37"/>
      <c r="J245" s="36">
        <v>100</v>
      </c>
    </row>
    <row r="246" spans="1:10" x14ac:dyDescent="0.25">
      <c r="A246" s="238"/>
      <c r="B246" s="241"/>
      <c r="C246" s="41" t="s">
        <v>11106</v>
      </c>
      <c r="D246" s="41" t="s">
        <v>1044</v>
      </c>
      <c r="E246" s="201">
        <v>0.1</v>
      </c>
      <c r="F246" s="206">
        <v>18.087999999999997</v>
      </c>
      <c r="G246" s="37">
        <f t="shared" si="3"/>
        <v>1.8087999999999997</v>
      </c>
      <c r="H246" s="40"/>
      <c r="I246" s="37"/>
      <c r="J246" s="36">
        <v>100</v>
      </c>
    </row>
    <row r="247" spans="1:10" ht="25.5" x14ac:dyDescent="0.25">
      <c r="A247" s="238"/>
      <c r="B247" s="241"/>
      <c r="C247" s="41" t="s">
        <v>11096</v>
      </c>
      <c r="D247" s="41" t="s">
        <v>1302</v>
      </c>
      <c r="E247" s="201">
        <v>1.1499999999999999</v>
      </c>
      <c r="F247" s="206">
        <v>2.3559999999999999</v>
      </c>
      <c r="G247" s="37">
        <f t="shared" si="3"/>
        <v>2.7093999999999996</v>
      </c>
      <c r="H247" s="40"/>
      <c r="I247" s="37"/>
      <c r="J247" s="36">
        <v>100</v>
      </c>
    </row>
    <row r="248" spans="1:10" ht="15.75" thickBot="1" x14ac:dyDescent="0.3">
      <c r="A248" s="239"/>
      <c r="B248" s="242"/>
      <c r="C248" s="46"/>
      <c r="D248" s="46"/>
      <c r="E248" s="202"/>
      <c r="F248" s="203" t="s">
        <v>13</v>
      </c>
      <c r="G248" s="48" t="str">
        <f t="shared" si="3"/>
        <v/>
      </c>
      <c r="H248" s="50"/>
      <c r="I248" s="37"/>
      <c r="J248" s="36">
        <v>100</v>
      </c>
    </row>
    <row r="249" spans="1:10" ht="15.75" thickBot="1" x14ac:dyDescent="0.3">
      <c r="A249" s="237" t="s">
        <v>66</v>
      </c>
      <c r="B249" s="240" t="s">
        <v>3080</v>
      </c>
      <c r="C249" s="31"/>
      <c r="D249" s="32" t="s">
        <v>68</v>
      </c>
      <c r="E249" s="197"/>
      <c r="F249" s="204" t="s">
        <v>13</v>
      </c>
      <c r="G249" s="33" t="str">
        <f t="shared" si="3"/>
        <v/>
      </c>
      <c r="H249" s="34"/>
      <c r="I249" s="35"/>
      <c r="J249" s="36">
        <v>450</v>
      </c>
    </row>
    <row r="250" spans="1:10" x14ac:dyDescent="0.25">
      <c r="A250" s="238"/>
      <c r="B250" s="241"/>
      <c r="C250" s="38"/>
      <c r="D250" s="38"/>
      <c r="E250" s="199"/>
      <c r="F250" s="205" t="s">
        <v>13</v>
      </c>
      <c r="G250" s="37" t="str">
        <f t="shared" si="3"/>
        <v/>
      </c>
      <c r="H250" s="40"/>
      <c r="I250" s="37"/>
      <c r="J250" s="36">
        <v>450</v>
      </c>
    </row>
    <row r="251" spans="1:10" x14ac:dyDescent="0.25">
      <c r="A251" s="238"/>
      <c r="B251" s="241"/>
      <c r="C251" s="41" t="s">
        <v>10638</v>
      </c>
      <c r="D251" s="41" t="s">
        <v>2800</v>
      </c>
      <c r="E251" s="201">
        <v>0.4</v>
      </c>
      <c r="F251" s="200">
        <v>28.3005</v>
      </c>
      <c r="G251" s="37">
        <f t="shared" si="3"/>
        <v>11.3202</v>
      </c>
      <c r="H251" s="44">
        <f>SUM(G251:G262)</f>
        <v>102.297748</v>
      </c>
      <c r="I251" s="45"/>
      <c r="J251" s="36">
        <v>450</v>
      </c>
    </row>
    <row r="252" spans="1:10" x14ac:dyDescent="0.25">
      <c r="A252" s="238"/>
      <c r="B252" s="241"/>
      <c r="C252" s="41" t="s">
        <v>10601</v>
      </c>
      <c r="D252" s="41" t="s">
        <v>2800</v>
      </c>
      <c r="E252" s="201">
        <v>0.4</v>
      </c>
      <c r="F252" s="200">
        <v>22.097000000000001</v>
      </c>
      <c r="G252" s="37">
        <f t="shared" si="3"/>
        <v>8.8388000000000009</v>
      </c>
      <c r="H252" s="40"/>
      <c r="I252" s="37"/>
      <c r="J252" s="36">
        <v>450</v>
      </c>
    </row>
    <row r="253" spans="1:10" x14ac:dyDescent="0.25">
      <c r="A253" s="238"/>
      <c r="B253" s="241"/>
      <c r="C253" s="41" t="s">
        <v>67</v>
      </c>
      <c r="D253" s="41" t="s">
        <v>68</v>
      </c>
      <c r="E253" s="201">
        <v>1.1000000000000001</v>
      </c>
      <c r="F253" s="200">
        <v>23.445999999999998</v>
      </c>
      <c r="G253" s="37">
        <f t="shared" si="3"/>
        <v>25.790600000000001</v>
      </c>
      <c r="H253" s="40"/>
      <c r="I253" s="37"/>
      <c r="J253" s="36">
        <v>450</v>
      </c>
    </row>
    <row r="254" spans="1:10" ht="25.5" x14ac:dyDescent="0.25">
      <c r="A254" s="238"/>
      <c r="B254" s="241"/>
      <c r="C254" s="41" t="s">
        <v>10752</v>
      </c>
      <c r="D254" s="41" t="s">
        <v>1302</v>
      </c>
      <c r="E254" s="201">
        <v>1.6</v>
      </c>
      <c r="F254" s="206">
        <v>7.3055000000000003</v>
      </c>
      <c r="G254" s="37">
        <f t="shared" si="3"/>
        <v>11.688800000000001</v>
      </c>
      <c r="H254" s="40"/>
      <c r="I254" s="37"/>
      <c r="J254" s="36">
        <v>450</v>
      </c>
    </row>
    <row r="255" spans="1:10" ht="38.25" x14ac:dyDescent="0.25">
      <c r="A255" s="238"/>
      <c r="B255" s="241"/>
      <c r="C255" s="41" t="s">
        <v>10768</v>
      </c>
      <c r="D255" s="41" t="s">
        <v>1302</v>
      </c>
      <c r="E255" s="201">
        <v>1.65</v>
      </c>
      <c r="F255" s="206">
        <v>8.8824999999999985</v>
      </c>
      <c r="G255" s="37">
        <f t="shared" si="3"/>
        <v>14.656124999999998</v>
      </c>
      <c r="H255" s="40"/>
      <c r="I255" s="37"/>
      <c r="J255" s="36">
        <v>450</v>
      </c>
    </row>
    <row r="256" spans="1:10" ht="38.25" x14ac:dyDescent="0.25">
      <c r="A256" s="238"/>
      <c r="B256" s="241"/>
      <c r="C256" s="41" t="s">
        <v>10781</v>
      </c>
      <c r="D256" s="41" t="s">
        <v>1302</v>
      </c>
      <c r="E256" s="201">
        <v>0.5</v>
      </c>
      <c r="F256" s="206">
        <v>25.963499999999996</v>
      </c>
      <c r="G256" s="37">
        <f t="shared" si="3"/>
        <v>12.981749999999998</v>
      </c>
      <c r="H256" s="40"/>
      <c r="I256" s="37"/>
      <c r="J256" s="36">
        <v>450</v>
      </c>
    </row>
    <row r="257" spans="1:10" x14ac:dyDescent="0.25">
      <c r="A257" s="238"/>
      <c r="B257" s="241"/>
      <c r="C257" s="41" t="s">
        <v>10997</v>
      </c>
      <c r="D257" s="41" t="s">
        <v>1044</v>
      </c>
      <c r="E257" s="201">
        <v>0.1</v>
      </c>
      <c r="F257" s="206">
        <v>18.401499999999999</v>
      </c>
      <c r="G257" s="37">
        <f t="shared" si="3"/>
        <v>1.84015</v>
      </c>
      <c r="H257" s="40"/>
      <c r="I257" s="37"/>
      <c r="J257" s="36">
        <v>450</v>
      </c>
    </row>
    <row r="258" spans="1:10" x14ac:dyDescent="0.25">
      <c r="A258" s="238"/>
      <c r="B258" s="241"/>
      <c r="C258" s="41" t="s">
        <v>10972</v>
      </c>
      <c r="D258" s="41" t="s">
        <v>2800</v>
      </c>
      <c r="E258" s="201">
        <v>1.5E-3</v>
      </c>
      <c r="F258" s="206">
        <v>24.6145</v>
      </c>
      <c r="G258" s="37">
        <f t="shared" si="3"/>
        <v>3.6921750000000003E-2</v>
      </c>
      <c r="H258" s="40"/>
      <c r="I258" s="37"/>
      <c r="J258" s="36">
        <v>450</v>
      </c>
    </row>
    <row r="259" spans="1:10" x14ac:dyDescent="0.25">
      <c r="A259" s="238"/>
      <c r="B259" s="241"/>
      <c r="C259" s="41" t="s">
        <v>10609</v>
      </c>
      <c r="D259" s="41" t="s">
        <v>2800</v>
      </c>
      <c r="E259" s="201">
        <v>0.4</v>
      </c>
      <c r="F259" s="206">
        <v>30.295500000000001</v>
      </c>
      <c r="G259" s="37">
        <f t="shared" si="3"/>
        <v>12.118200000000002</v>
      </c>
      <c r="H259" s="40"/>
      <c r="I259" s="37"/>
      <c r="J259" s="36">
        <v>450</v>
      </c>
    </row>
    <row r="260" spans="1:10" x14ac:dyDescent="0.25">
      <c r="A260" s="238"/>
      <c r="B260" s="241"/>
      <c r="C260" s="41" t="s">
        <v>69</v>
      </c>
      <c r="D260" s="41" t="s">
        <v>70</v>
      </c>
      <c r="E260" s="201">
        <v>2.2499999999999999E-2</v>
      </c>
      <c r="F260" s="206">
        <v>34.038499999999999</v>
      </c>
      <c r="G260" s="37">
        <f t="shared" si="3"/>
        <v>0.76586624999999997</v>
      </c>
      <c r="H260" s="40"/>
      <c r="I260" s="37"/>
      <c r="J260" s="36">
        <v>450</v>
      </c>
    </row>
    <row r="261" spans="1:10" x14ac:dyDescent="0.25">
      <c r="A261" s="238"/>
      <c r="B261" s="241"/>
      <c r="C261" s="41" t="s">
        <v>11031</v>
      </c>
      <c r="D261" s="41" t="s">
        <v>1044</v>
      </c>
      <c r="E261" s="201">
        <v>0.6</v>
      </c>
      <c r="F261" s="206">
        <v>2.4604999999999997</v>
      </c>
      <c r="G261" s="37">
        <f t="shared" si="3"/>
        <v>1.4762999999999997</v>
      </c>
      <c r="H261" s="40"/>
      <c r="I261" s="37"/>
      <c r="J261" s="36">
        <v>450</v>
      </c>
    </row>
    <row r="262" spans="1:10" x14ac:dyDescent="0.25">
      <c r="A262" s="238"/>
      <c r="B262" s="241"/>
      <c r="C262" s="41" t="s">
        <v>71</v>
      </c>
      <c r="D262" s="41" t="s">
        <v>72</v>
      </c>
      <c r="E262" s="201">
        <v>1.4999999999999999E-2</v>
      </c>
      <c r="F262" s="206">
        <v>52.268999999999998</v>
      </c>
      <c r="G262" s="37">
        <f t="shared" ref="G262:G325" si="4">IF(ISNUMBER(F262),E262*F262,"")</f>
        <v>0.78403499999999993</v>
      </c>
      <c r="H262" s="40"/>
      <c r="I262" s="37"/>
      <c r="J262" s="36">
        <v>450</v>
      </c>
    </row>
    <row r="263" spans="1:10" ht="15.75" thickBot="1" x14ac:dyDescent="0.3">
      <c r="A263" s="239"/>
      <c r="B263" s="242"/>
      <c r="C263" s="46"/>
      <c r="D263" s="46"/>
      <c r="E263" s="202"/>
      <c r="F263" s="203" t="s">
        <v>13</v>
      </c>
      <c r="G263" s="48" t="str">
        <f t="shared" si="4"/>
        <v/>
      </c>
      <c r="H263" s="50"/>
      <c r="I263" s="37"/>
      <c r="J263" s="36">
        <v>450</v>
      </c>
    </row>
    <row r="264" spans="1:10" ht="15.75" thickBot="1" x14ac:dyDescent="0.3">
      <c r="A264" s="237" t="s">
        <v>73</v>
      </c>
      <c r="B264" s="240" t="s">
        <v>3085</v>
      </c>
      <c r="C264" s="31"/>
      <c r="D264" s="32" t="s">
        <v>68</v>
      </c>
      <c r="E264" s="197"/>
      <c r="F264" s="204" t="s">
        <v>13</v>
      </c>
      <c r="G264" s="33" t="str">
        <f t="shared" si="4"/>
        <v/>
      </c>
      <c r="H264" s="34"/>
      <c r="I264" s="35"/>
      <c r="J264" s="36">
        <v>8700</v>
      </c>
    </row>
    <row r="265" spans="1:10" x14ac:dyDescent="0.25">
      <c r="A265" s="238"/>
      <c r="B265" s="241"/>
      <c r="C265" s="38"/>
      <c r="D265" s="38"/>
      <c r="E265" s="199"/>
      <c r="F265" s="205" t="s">
        <v>13</v>
      </c>
      <c r="G265" s="37" t="str">
        <f t="shared" si="4"/>
        <v/>
      </c>
      <c r="H265" s="40"/>
      <c r="I265" s="37"/>
      <c r="J265" s="36">
        <v>8700</v>
      </c>
    </row>
    <row r="266" spans="1:10" x14ac:dyDescent="0.25">
      <c r="A266" s="238"/>
      <c r="B266" s="241"/>
      <c r="C266" s="41" t="s">
        <v>10601</v>
      </c>
      <c r="D266" s="41" t="s">
        <v>2800</v>
      </c>
      <c r="E266" s="201">
        <v>2.5000000000000001E-2</v>
      </c>
      <c r="F266" s="200">
        <v>22.097000000000001</v>
      </c>
      <c r="G266" s="37">
        <f t="shared" si="4"/>
        <v>0.55242500000000005</v>
      </c>
      <c r="H266" s="44">
        <f>SUM(G266:G267)</f>
        <v>2.6958340000000001</v>
      </c>
      <c r="I266" s="45"/>
      <c r="J266" s="36">
        <v>8700</v>
      </c>
    </row>
    <row r="267" spans="1:10" x14ac:dyDescent="0.25">
      <c r="A267" s="238"/>
      <c r="B267" s="241"/>
      <c r="C267" s="41" t="s">
        <v>10601</v>
      </c>
      <c r="D267" s="41" t="s">
        <v>2800</v>
      </c>
      <c r="E267" s="201">
        <v>9.7000000000000003E-2</v>
      </c>
      <c r="F267" s="200">
        <v>22.097000000000001</v>
      </c>
      <c r="G267" s="37">
        <f t="shared" si="4"/>
        <v>2.1434090000000001</v>
      </c>
      <c r="H267" s="40"/>
      <c r="I267" s="45"/>
      <c r="J267" s="36">
        <v>8700</v>
      </c>
    </row>
    <row r="268" spans="1:10" ht="15.75" thickBot="1" x14ac:dyDescent="0.3">
      <c r="A268" s="239"/>
      <c r="B268" s="242"/>
      <c r="C268" s="46"/>
      <c r="D268" s="46"/>
      <c r="E268" s="202"/>
      <c r="F268" s="203" t="s">
        <v>13</v>
      </c>
      <c r="G268" s="48" t="str">
        <f t="shared" si="4"/>
        <v/>
      </c>
      <c r="H268" s="50"/>
      <c r="I268" s="37"/>
      <c r="J268" s="36">
        <v>8700</v>
      </c>
    </row>
    <row r="269" spans="1:10" ht="15.75" thickBot="1" x14ac:dyDescent="0.3">
      <c r="A269" s="237" t="s">
        <v>74</v>
      </c>
      <c r="B269" s="240" t="s">
        <v>3086</v>
      </c>
      <c r="C269" s="31"/>
      <c r="D269" s="32" t="s">
        <v>106</v>
      </c>
      <c r="E269" s="197"/>
      <c r="F269" s="204" t="s">
        <v>13</v>
      </c>
      <c r="G269" s="33" t="str">
        <f t="shared" si="4"/>
        <v/>
      </c>
      <c r="H269" s="34"/>
      <c r="I269" s="35"/>
      <c r="J269" s="36">
        <v>1875</v>
      </c>
    </row>
    <row r="270" spans="1:10" x14ac:dyDescent="0.25">
      <c r="A270" s="238"/>
      <c r="B270" s="241"/>
      <c r="C270" s="38"/>
      <c r="D270" s="38"/>
      <c r="E270" s="199"/>
      <c r="F270" s="205" t="s">
        <v>13</v>
      </c>
      <c r="G270" s="37" t="str">
        <f t="shared" si="4"/>
        <v/>
      </c>
      <c r="H270" s="40"/>
      <c r="I270" s="37"/>
      <c r="J270" s="36">
        <v>1875</v>
      </c>
    </row>
    <row r="271" spans="1:10" x14ac:dyDescent="0.25">
      <c r="A271" s="238"/>
      <c r="B271" s="241"/>
      <c r="C271" s="41" t="s">
        <v>10605</v>
      </c>
      <c r="D271" s="41" t="s">
        <v>2800</v>
      </c>
      <c r="E271" s="201">
        <v>6.6000000000000003E-2</v>
      </c>
      <c r="F271" s="200">
        <v>23.246499999999997</v>
      </c>
      <c r="G271" s="37">
        <f t="shared" si="4"/>
        <v>1.5342689999999999</v>
      </c>
      <c r="H271" s="44">
        <f>SUM(G271:G275)</f>
        <v>24.44357139181125</v>
      </c>
      <c r="I271" s="45"/>
      <c r="J271" s="36">
        <v>1875</v>
      </c>
    </row>
    <row r="272" spans="1:10" x14ac:dyDescent="0.25">
      <c r="A272" s="238"/>
      <c r="B272" s="241"/>
      <c r="C272" s="41" t="s">
        <v>10602</v>
      </c>
      <c r="D272" s="41" t="s">
        <v>2800</v>
      </c>
      <c r="E272" s="201">
        <v>0.23480000000000001</v>
      </c>
      <c r="F272" s="200">
        <v>29.050999999999998</v>
      </c>
      <c r="G272" s="37">
        <f t="shared" si="4"/>
        <v>6.8211747999999996</v>
      </c>
      <c r="H272" s="40"/>
      <c r="I272" s="37"/>
      <c r="J272" s="36">
        <v>1875</v>
      </c>
    </row>
    <row r="273" spans="1:10" ht="25.5" x14ac:dyDescent="0.25">
      <c r="A273" s="238"/>
      <c r="B273" s="241"/>
      <c r="C273" s="41" t="s">
        <v>10641</v>
      </c>
      <c r="D273" s="41" t="s">
        <v>2800</v>
      </c>
      <c r="E273" s="201">
        <v>8.3000000000000004E-2</v>
      </c>
      <c r="F273" s="200">
        <v>22.324999999999999</v>
      </c>
      <c r="G273" s="37">
        <f t="shared" si="4"/>
        <v>1.852975</v>
      </c>
      <c r="H273" s="40"/>
      <c r="I273" s="37"/>
      <c r="J273" s="36">
        <v>1875</v>
      </c>
    </row>
    <row r="274" spans="1:10" ht="25.5" x14ac:dyDescent="0.25">
      <c r="A274" s="238"/>
      <c r="B274" s="241"/>
      <c r="C274" s="41" t="s">
        <v>10614</v>
      </c>
      <c r="D274" s="41" t="s">
        <v>2800</v>
      </c>
      <c r="E274" s="201">
        <v>0.36499999999999999</v>
      </c>
      <c r="F274" s="200">
        <v>28.024999999999999</v>
      </c>
      <c r="G274" s="37">
        <f t="shared" si="4"/>
        <v>10.229125</v>
      </c>
      <c r="H274" s="40"/>
      <c r="I274" s="37"/>
      <c r="J274" s="36">
        <v>1875</v>
      </c>
    </row>
    <row r="275" spans="1:10" ht="25.5" x14ac:dyDescent="0.25">
      <c r="A275" s="238"/>
      <c r="B275" s="241"/>
      <c r="C275" s="41" t="s">
        <v>11298</v>
      </c>
      <c r="D275" s="41" t="s">
        <v>2880</v>
      </c>
      <c r="E275" s="201">
        <v>5.1000000000000004E-3</v>
      </c>
      <c r="F275" s="209">
        <f>IF(ISNUMBER('Comp.Aux1'!$G$8), 'Comp.Aux1'!$G$8, 0)</f>
        <v>785.49560623750006</v>
      </c>
      <c r="G275" s="39">
        <f t="shared" si="4"/>
        <v>4.0060275918112502</v>
      </c>
      <c r="H275" s="40"/>
      <c r="I275" s="37"/>
      <c r="J275" s="36">
        <v>1875</v>
      </c>
    </row>
    <row r="276" spans="1:10" ht="15.75" thickBot="1" x14ac:dyDescent="0.3">
      <c r="A276" s="239"/>
      <c r="B276" s="242"/>
      <c r="C276" s="46"/>
      <c r="D276" s="46"/>
      <c r="E276" s="202"/>
      <c r="F276" s="203" t="s">
        <v>13</v>
      </c>
      <c r="G276" s="48" t="str">
        <f t="shared" si="4"/>
        <v/>
      </c>
      <c r="H276" s="50"/>
      <c r="I276" s="37"/>
      <c r="J276" s="36">
        <v>1875</v>
      </c>
    </row>
    <row r="277" spans="1:10" ht="15.75" thickBot="1" x14ac:dyDescent="0.3">
      <c r="A277" s="237" t="s">
        <v>75</v>
      </c>
      <c r="B277" s="240" t="s">
        <v>3087</v>
      </c>
      <c r="C277" s="31"/>
      <c r="D277" s="32" t="s">
        <v>18</v>
      </c>
      <c r="E277" s="197"/>
      <c r="F277" s="204" t="s">
        <v>13</v>
      </c>
      <c r="G277" s="33" t="str">
        <f t="shared" si="4"/>
        <v/>
      </c>
      <c r="H277" s="34"/>
      <c r="I277" s="35"/>
      <c r="J277" s="36">
        <v>35</v>
      </c>
    </row>
    <row r="278" spans="1:10" x14ac:dyDescent="0.25">
      <c r="A278" s="238"/>
      <c r="B278" s="241"/>
      <c r="C278" s="38"/>
      <c r="D278" s="38"/>
      <c r="E278" s="199"/>
      <c r="F278" s="205" t="s">
        <v>13</v>
      </c>
      <c r="G278" s="37" t="str">
        <f t="shared" si="4"/>
        <v/>
      </c>
      <c r="H278" s="40"/>
      <c r="I278" s="37"/>
      <c r="J278" s="36">
        <v>35</v>
      </c>
    </row>
    <row r="279" spans="1:10" ht="25.5" x14ac:dyDescent="0.25">
      <c r="A279" s="238"/>
      <c r="B279" s="241"/>
      <c r="C279" s="41" t="s">
        <v>10641</v>
      </c>
      <c r="D279" s="41" t="s">
        <v>2800</v>
      </c>
      <c r="E279" s="201">
        <v>0.22009999999999999</v>
      </c>
      <c r="F279" s="206">
        <v>22.324999999999999</v>
      </c>
      <c r="G279" s="39">
        <f t="shared" si="4"/>
        <v>4.9137325000000001</v>
      </c>
      <c r="H279" s="44">
        <f>SUM(G279:G281)</f>
        <v>24.648489099999999</v>
      </c>
      <c r="I279" s="45"/>
      <c r="J279" s="36">
        <v>35</v>
      </c>
    </row>
    <row r="280" spans="1:10" ht="25.5" x14ac:dyDescent="0.25">
      <c r="A280" s="238"/>
      <c r="B280" s="241"/>
      <c r="C280" s="41" t="s">
        <v>10834</v>
      </c>
      <c r="D280" s="41" t="s">
        <v>10703</v>
      </c>
      <c r="E280" s="201">
        <v>0.55530000000000002</v>
      </c>
      <c r="F280" s="206">
        <v>24.643000000000001</v>
      </c>
      <c r="G280" s="39">
        <f t="shared" si="4"/>
        <v>13.6842579</v>
      </c>
      <c r="H280" s="40"/>
      <c r="I280" s="37"/>
      <c r="J280" s="36">
        <v>35</v>
      </c>
    </row>
    <row r="281" spans="1:10" ht="25.5" x14ac:dyDescent="0.25">
      <c r="A281" s="238"/>
      <c r="B281" s="241"/>
      <c r="C281" s="41" t="s">
        <v>10819</v>
      </c>
      <c r="D281" s="41" t="s">
        <v>1050</v>
      </c>
      <c r="E281" s="201">
        <v>0.2273</v>
      </c>
      <c r="F281" s="200">
        <v>26.619</v>
      </c>
      <c r="G281" s="39">
        <f t="shared" si="4"/>
        <v>6.0504987000000003</v>
      </c>
      <c r="H281" s="40"/>
      <c r="I281" s="37"/>
      <c r="J281" s="36">
        <v>35</v>
      </c>
    </row>
    <row r="282" spans="1:10" ht="15.75" thickBot="1" x14ac:dyDescent="0.3">
      <c r="A282" s="239"/>
      <c r="B282" s="242"/>
      <c r="C282" s="46"/>
      <c r="D282" s="46"/>
      <c r="E282" s="202"/>
      <c r="F282" s="203" t="s">
        <v>13</v>
      </c>
      <c r="G282" s="48" t="str">
        <f t="shared" si="4"/>
        <v/>
      </c>
      <c r="H282" s="50"/>
      <c r="I282" s="37"/>
      <c r="J282" s="36">
        <v>35</v>
      </c>
    </row>
    <row r="283" spans="1:10" ht="15.75" thickBot="1" x14ac:dyDescent="0.3">
      <c r="A283" s="237" t="s">
        <v>76</v>
      </c>
      <c r="B283" s="240" t="s">
        <v>3088</v>
      </c>
      <c r="C283" s="31"/>
      <c r="D283" s="32" t="s">
        <v>18</v>
      </c>
      <c r="E283" s="197"/>
      <c r="F283" s="204" t="s">
        <v>13</v>
      </c>
      <c r="G283" s="33" t="str">
        <f t="shared" si="4"/>
        <v/>
      </c>
      <c r="H283" s="34"/>
      <c r="I283" s="35"/>
      <c r="J283" s="36">
        <v>25</v>
      </c>
    </row>
    <row r="284" spans="1:10" x14ac:dyDescent="0.25">
      <c r="A284" s="238"/>
      <c r="B284" s="241"/>
      <c r="C284" s="38"/>
      <c r="D284" s="38"/>
      <c r="E284" s="199"/>
      <c r="F284" s="205" t="s">
        <v>13</v>
      </c>
      <c r="G284" s="37" t="str">
        <f t="shared" si="4"/>
        <v/>
      </c>
      <c r="H284" s="40"/>
      <c r="I284" s="37"/>
      <c r="J284" s="36">
        <v>25</v>
      </c>
    </row>
    <row r="285" spans="1:10" ht="25.5" x14ac:dyDescent="0.25">
      <c r="A285" s="238"/>
      <c r="B285" s="241"/>
      <c r="C285" s="41" t="s">
        <v>10641</v>
      </c>
      <c r="D285" s="41" t="s">
        <v>2800</v>
      </c>
      <c r="E285" s="201">
        <v>0.32140000000000002</v>
      </c>
      <c r="F285" s="206">
        <v>22.324999999999999</v>
      </c>
      <c r="G285" s="39">
        <f t="shared" si="4"/>
        <v>7.1752549999999999</v>
      </c>
      <c r="H285" s="44">
        <f>SUM(G285:G287)</f>
        <v>35.995771699999999</v>
      </c>
      <c r="I285" s="45"/>
      <c r="J285" s="36">
        <v>25</v>
      </c>
    </row>
    <row r="286" spans="1:10" ht="25.5" x14ac:dyDescent="0.25">
      <c r="A286" s="238"/>
      <c r="B286" s="241"/>
      <c r="C286" s="41" t="s">
        <v>10834</v>
      </c>
      <c r="D286" s="41" t="s">
        <v>10703</v>
      </c>
      <c r="E286" s="201">
        <v>0.81089999999999995</v>
      </c>
      <c r="F286" s="206">
        <v>24.643000000000001</v>
      </c>
      <c r="G286" s="39">
        <f t="shared" si="4"/>
        <v>19.983008699999999</v>
      </c>
      <c r="H286" s="40"/>
      <c r="I286" s="37"/>
      <c r="J286" s="36">
        <v>25</v>
      </c>
    </row>
    <row r="287" spans="1:10" ht="25.5" x14ac:dyDescent="0.25">
      <c r="A287" s="238"/>
      <c r="B287" s="241"/>
      <c r="C287" s="41" t="s">
        <v>10819</v>
      </c>
      <c r="D287" s="41" t="s">
        <v>1050</v>
      </c>
      <c r="E287" s="201">
        <v>0.33200000000000002</v>
      </c>
      <c r="F287" s="200">
        <v>26.619</v>
      </c>
      <c r="G287" s="39">
        <f t="shared" si="4"/>
        <v>8.8375079999999997</v>
      </c>
      <c r="H287" s="40"/>
      <c r="I287" s="37"/>
      <c r="J287" s="36">
        <v>25</v>
      </c>
    </row>
    <row r="288" spans="1:10" ht="15.75" thickBot="1" x14ac:dyDescent="0.3">
      <c r="A288" s="239"/>
      <c r="B288" s="242"/>
      <c r="C288" s="46"/>
      <c r="D288" s="46"/>
      <c r="E288" s="202"/>
      <c r="F288" s="203" t="s">
        <v>13</v>
      </c>
      <c r="G288" s="48" t="str">
        <f t="shared" si="4"/>
        <v/>
      </c>
      <c r="H288" s="50"/>
      <c r="I288" s="37"/>
      <c r="J288" s="36">
        <v>25</v>
      </c>
    </row>
    <row r="289" spans="1:10" ht="15.75" thickBot="1" x14ac:dyDescent="0.3">
      <c r="A289" s="237" t="s">
        <v>77</v>
      </c>
      <c r="B289" s="240" t="s">
        <v>3089</v>
      </c>
      <c r="C289" s="31"/>
      <c r="D289" s="32" t="s">
        <v>1788</v>
      </c>
      <c r="E289" s="197"/>
      <c r="F289" s="204" t="s">
        <v>13</v>
      </c>
      <c r="G289" s="33" t="str">
        <f t="shared" si="4"/>
        <v/>
      </c>
      <c r="H289" s="34"/>
      <c r="I289" s="35"/>
      <c r="J289" s="36">
        <v>15</v>
      </c>
    </row>
    <row r="290" spans="1:10" x14ac:dyDescent="0.25">
      <c r="A290" s="238"/>
      <c r="B290" s="241"/>
      <c r="C290" s="38"/>
      <c r="D290" s="38"/>
      <c r="E290" s="199"/>
      <c r="F290" s="205" t="s">
        <v>13</v>
      </c>
      <c r="G290" s="37" t="str">
        <f t="shared" si="4"/>
        <v/>
      </c>
      <c r="H290" s="40"/>
      <c r="I290" s="37"/>
      <c r="J290" s="36">
        <v>15</v>
      </c>
    </row>
    <row r="291" spans="1:10" ht="25.5" x14ac:dyDescent="0.25">
      <c r="A291" s="238"/>
      <c r="B291" s="241"/>
      <c r="C291" s="41" t="s">
        <v>11314</v>
      </c>
      <c r="D291" s="41" t="s">
        <v>2880</v>
      </c>
      <c r="E291" s="201">
        <v>1</v>
      </c>
      <c r="F291" s="209">
        <f>IF(ISNUMBER('Comp.Aux1'!$G$191), 'Comp.Aux1'!$G$191, 0)</f>
        <v>305.20338400000003</v>
      </c>
      <c r="G291" s="39">
        <f t="shared" si="4"/>
        <v>305.20338400000003</v>
      </c>
      <c r="H291" s="44">
        <f>SUM(G291:G300)</f>
        <v>934.24578404575004</v>
      </c>
      <c r="I291" s="45"/>
      <c r="J291" s="36">
        <v>15</v>
      </c>
    </row>
    <row r="292" spans="1:10" ht="25.5" x14ac:dyDescent="0.25">
      <c r="A292" s="238"/>
      <c r="B292" s="241"/>
      <c r="C292" s="41" t="s">
        <v>10608</v>
      </c>
      <c r="D292" s="41" t="s">
        <v>2880</v>
      </c>
      <c r="E292" s="201">
        <v>0.80459999999999998</v>
      </c>
      <c r="F292" s="206">
        <v>199.71849999999998</v>
      </c>
      <c r="G292" s="39">
        <f t="shared" si="4"/>
        <v>160.69350509999998</v>
      </c>
      <c r="H292" s="40"/>
      <c r="I292" s="37"/>
      <c r="J292" s="36">
        <v>15</v>
      </c>
    </row>
    <row r="293" spans="1:10" x14ac:dyDescent="0.25">
      <c r="A293" s="238"/>
      <c r="B293" s="241"/>
      <c r="C293" s="41" t="s">
        <v>10604</v>
      </c>
      <c r="D293" s="41" t="s">
        <v>1044</v>
      </c>
      <c r="E293" s="201">
        <v>273.06299999999999</v>
      </c>
      <c r="F293" s="206">
        <v>0.64600000000000002</v>
      </c>
      <c r="G293" s="39">
        <f t="shared" si="4"/>
        <v>176.398698</v>
      </c>
      <c r="H293" s="40"/>
      <c r="I293" s="37"/>
      <c r="J293" s="36">
        <v>15</v>
      </c>
    </row>
    <row r="294" spans="1:10" ht="25.5" x14ac:dyDescent="0.25">
      <c r="A294" s="238"/>
      <c r="B294" s="241"/>
      <c r="C294" s="41" t="s">
        <v>10783</v>
      </c>
      <c r="D294" s="41" t="s">
        <v>2880</v>
      </c>
      <c r="E294" s="201">
        <v>0.57920000000000005</v>
      </c>
      <c r="F294" s="206">
        <v>194.8355</v>
      </c>
      <c r="G294" s="39">
        <f t="shared" si="4"/>
        <v>112.8487216</v>
      </c>
      <c r="H294" s="40"/>
      <c r="I294" s="37"/>
      <c r="J294" s="36">
        <v>15</v>
      </c>
    </row>
    <row r="295" spans="1:10" x14ac:dyDescent="0.25">
      <c r="A295" s="238"/>
      <c r="B295" s="241"/>
      <c r="C295" s="41" t="s">
        <v>10601</v>
      </c>
      <c r="D295" s="41" t="s">
        <v>2800</v>
      </c>
      <c r="E295" s="201">
        <v>2.3275000000000001</v>
      </c>
      <c r="F295" s="200">
        <v>22.097000000000001</v>
      </c>
      <c r="G295" s="39">
        <f t="shared" si="4"/>
        <v>51.430767500000009</v>
      </c>
      <c r="H295" s="40"/>
      <c r="I295" s="37"/>
      <c r="J295" s="36">
        <v>15</v>
      </c>
    </row>
    <row r="296" spans="1:10" ht="25.5" x14ac:dyDescent="0.25">
      <c r="A296" s="238"/>
      <c r="B296" s="241"/>
      <c r="C296" s="41" t="s">
        <v>10612</v>
      </c>
      <c r="D296" s="41" t="s">
        <v>2800</v>
      </c>
      <c r="E296" s="201">
        <v>1.4695</v>
      </c>
      <c r="F296" s="200">
        <v>23.844999999999999</v>
      </c>
      <c r="G296" s="39">
        <f t="shared" si="4"/>
        <v>35.0402275</v>
      </c>
      <c r="H296" s="40"/>
      <c r="I296" s="37"/>
      <c r="J296" s="36">
        <v>15</v>
      </c>
    </row>
    <row r="297" spans="1:10" ht="38.25" x14ac:dyDescent="0.25">
      <c r="A297" s="238"/>
      <c r="B297" s="241"/>
      <c r="C297" s="41" t="s">
        <v>10924</v>
      </c>
      <c r="D297" s="41" t="s">
        <v>1050</v>
      </c>
      <c r="E297" s="201">
        <v>0.75629999999999997</v>
      </c>
      <c r="F297" s="206">
        <v>1.6435</v>
      </c>
      <c r="G297" s="39">
        <f t="shared" si="4"/>
        <v>1.24297905</v>
      </c>
      <c r="H297" s="40"/>
      <c r="I297" s="37"/>
      <c r="J297" s="36">
        <v>15</v>
      </c>
    </row>
    <row r="298" spans="1:10" ht="38.25" x14ac:dyDescent="0.25">
      <c r="A298" s="238"/>
      <c r="B298" s="241"/>
      <c r="C298" s="41" t="s">
        <v>10955</v>
      </c>
      <c r="D298" s="41" t="s">
        <v>10703</v>
      </c>
      <c r="E298" s="201">
        <v>0.71309999999999996</v>
      </c>
      <c r="F298" s="206">
        <v>0.41799999999999998</v>
      </c>
      <c r="G298" s="39">
        <f t="shared" si="4"/>
        <v>0.29807579999999995</v>
      </c>
      <c r="H298" s="40"/>
      <c r="I298" s="37"/>
      <c r="J298" s="36">
        <v>15</v>
      </c>
    </row>
    <row r="299" spans="1:10" ht="51" x14ac:dyDescent="0.25">
      <c r="A299" s="238"/>
      <c r="B299" s="241"/>
      <c r="C299" s="41" t="s">
        <v>11274</v>
      </c>
      <c r="D299" s="41" t="s">
        <v>2880</v>
      </c>
      <c r="E299" s="201">
        <v>1.3837999999999999</v>
      </c>
      <c r="F299" s="209">
        <f>IF(ISNUMBER('Comp.Aux1'!$G$335), 'Comp.Aux1'!$G$335, 0)</f>
        <v>8.3948032499999989</v>
      </c>
      <c r="G299" s="39">
        <f t="shared" si="4"/>
        <v>11.616728737349998</v>
      </c>
      <c r="H299" s="40"/>
      <c r="I299" s="37"/>
      <c r="J299" s="36">
        <v>15</v>
      </c>
    </row>
    <row r="300" spans="1:10" ht="38.25" x14ac:dyDescent="0.25">
      <c r="A300" s="238"/>
      <c r="B300" s="241"/>
      <c r="C300" s="41" t="s">
        <v>11272</v>
      </c>
      <c r="D300" s="41" t="s">
        <v>11296</v>
      </c>
      <c r="E300" s="201">
        <v>27.675999999999998</v>
      </c>
      <c r="F300" s="209">
        <f>IF(ISNUMBER('Comp.Aux1'!$G$199), 'Comp.Aux1'!$G$199, 0)</f>
        <v>2.8715383999999999</v>
      </c>
      <c r="G300" s="39">
        <f t="shared" si="4"/>
        <v>79.472696758399991</v>
      </c>
      <c r="H300" s="40"/>
      <c r="I300" s="37"/>
      <c r="J300" s="36">
        <v>15</v>
      </c>
    </row>
    <row r="301" spans="1:10" x14ac:dyDescent="0.25">
      <c r="A301" s="238"/>
      <c r="B301" s="241"/>
      <c r="C301" s="57"/>
      <c r="D301" s="58"/>
      <c r="E301" s="201"/>
      <c r="F301" s="206" t="s">
        <v>13</v>
      </c>
      <c r="G301" s="39" t="str">
        <f t="shared" si="4"/>
        <v/>
      </c>
      <c r="H301" s="40"/>
      <c r="I301" s="37"/>
      <c r="J301" s="36">
        <v>15</v>
      </c>
    </row>
    <row r="302" spans="1:10" ht="25.5" x14ac:dyDescent="0.25">
      <c r="A302" s="238"/>
      <c r="B302" s="241"/>
      <c r="C302" s="4" t="s">
        <v>78</v>
      </c>
      <c r="D302" s="58"/>
      <c r="E302" s="201"/>
      <c r="F302" s="206" t="s">
        <v>13</v>
      </c>
      <c r="G302" s="39" t="str">
        <f t="shared" si="4"/>
        <v/>
      </c>
      <c r="H302" s="40"/>
      <c r="I302" s="37"/>
      <c r="J302" s="36">
        <v>15</v>
      </c>
    </row>
    <row r="303" spans="1:10" ht="15.75" thickBot="1" x14ac:dyDescent="0.3">
      <c r="A303" s="239"/>
      <c r="B303" s="242"/>
      <c r="C303" s="46"/>
      <c r="D303" s="46"/>
      <c r="E303" s="202"/>
      <c r="F303" s="203" t="s">
        <v>13</v>
      </c>
      <c r="G303" s="48" t="str">
        <f t="shared" si="4"/>
        <v/>
      </c>
      <c r="H303" s="50"/>
      <c r="I303" s="37"/>
      <c r="J303" s="36">
        <v>15</v>
      </c>
    </row>
    <row r="304" spans="1:10" ht="15.75" thickBot="1" x14ac:dyDescent="0.3">
      <c r="A304" s="237" t="s">
        <v>79</v>
      </c>
      <c r="B304" s="240" t="s">
        <v>3090</v>
      </c>
      <c r="C304" s="31"/>
      <c r="D304" s="32" t="s">
        <v>1788</v>
      </c>
      <c r="E304" s="197"/>
      <c r="F304" s="204" t="s">
        <v>13</v>
      </c>
      <c r="G304" s="33" t="str">
        <f t="shared" si="4"/>
        <v/>
      </c>
      <c r="H304" s="34"/>
      <c r="I304" s="35"/>
      <c r="J304" s="36">
        <v>15</v>
      </c>
    </row>
    <row r="305" spans="1:10" x14ac:dyDescent="0.25">
      <c r="A305" s="238"/>
      <c r="B305" s="241"/>
      <c r="C305" s="38"/>
      <c r="D305" s="38"/>
      <c r="E305" s="199"/>
      <c r="F305" s="205" t="s">
        <v>13</v>
      </c>
      <c r="G305" s="37" t="str">
        <f t="shared" si="4"/>
        <v/>
      </c>
      <c r="H305" s="40"/>
      <c r="I305" s="37"/>
      <c r="J305" s="36">
        <v>15</v>
      </c>
    </row>
    <row r="306" spans="1:10" ht="25.5" x14ac:dyDescent="0.25">
      <c r="A306" s="238"/>
      <c r="B306" s="241"/>
      <c r="C306" s="41" t="s">
        <v>11314</v>
      </c>
      <c r="D306" s="41" t="s">
        <v>2880</v>
      </c>
      <c r="E306" s="201">
        <v>1</v>
      </c>
      <c r="F306" s="209">
        <f>IF(ISNUMBER('Comp.Aux1'!$G$191), 'Comp.Aux1'!$G$191, 0)</f>
        <v>305.20338400000003</v>
      </c>
      <c r="G306" s="39">
        <f t="shared" si="4"/>
        <v>305.20338400000003</v>
      </c>
      <c r="H306" s="44">
        <f>SUM(G306:G315)</f>
        <v>973.63715588637501</v>
      </c>
      <c r="I306" s="45"/>
      <c r="J306" s="36">
        <v>15</v>
      </c>
    </row>
    <row r="307" spans="1:10" ht="25.5" x14ac:dyDescent="0.25">
      <c r="A307" s="238"/>
      <c r="B307" s="241"/>
      <c r="C307" s="41" t="s">
        <v>10608</v>
      </c>
      <c r="D307" s="41" t="s">
        <v>2880</v>
      </c>
      <c r="E307" s="201">
        <v>0.72289999999999999</v>
      </c>
      <c r="F307" s="206">
        <v>199.71849999999998</v>
      </c>
      <c r="G307" s="37">
        <f t="shared" si="4"/>
        <v>144.37650364999999</v>
      </c>
      <c r="H307" s="40"/>
      <c r="I307" s="37"/>
      <c r="J307" s="36">
        <v>15</v>
      </c>
    </row>
    <row r="308" spans="1:10" x14ac:dyDescent="0.25">
      <c r="A308" s="238"/>
      <c r="B308" s="241"/>
      <c r="C308" s="41" t="s">
        <v>10604</v>
      </c>
      <c r="D308" s="41" t="s">
        <v>1044</v>
      </c>
      <c r="E308" s="201">
        <v>362.65789999999998</v>
      </c>
      <c r="F308" s="206">
        <v>0.64600000000000002</v>
      </c>
      <c r="G308" s="37">
        <f t="shared" si="4"/>
        <v>234.27700339999998</v>
      </c>
      <c r="H308" s="40"/>
      <c r="I308" s="37"/>
      <c r="J308" s="36">
        <v>15</v>
      </c>
    </row>
    <row r="309" spans="1:10" ht="25.5" x14ac:dyDescent="0.25">
      <c r="A309" s="238"/>
      <c r="B309" s="241"/>
      <c r="C309" s="41" t="s">
        <v>10783</v>
      </c>
      <c r="D309" s="41" t="s">
        <v>2880</v>
      </c>
      <c r="E309" s="201">
        <v>0.59340000000000004</v>
      </c>
      <c r="F309" s="206">
        <v>194.8355</v>
      </c>
      <c r="G309" s="37">
        <f t="shared" si="4"/>
        <v>115.6153857</v>
      </c>
      <c r="H309" s="40"/>
      <c r="I309" s="37"/>
      <c r="J309" s="36">
        <v>15</v>
      </c>
    </row>
    <row r="310" spans="1:10" x14ac:dyDescent="0.25">
      <c r="A310" s="238"/>
      <c r="B310" s="241"/>
      <c r="C310" s="41" t="s">
        <v>10601</v>
      </c>
      <c r="D310" s="41" t="s">
        <v>2800</v>
      </c>
      <c r="E310" s="201">
        <v>2.3117000000000001</v>
      </c>
      <c r="F310" s="200">
        <v>22.097000000000001</v>
      </c>
      <c r="G310" s="37">
        <f t="shared" si="4"/>
        <v>51.081634900000005</v>
      </c>
      <c r="H310" s="40"/>
      <c r="I310" s="37"/>
      <c r="J310" s="36">
        <v>15</v>
      </c>
    </row>
    <row r="311" spans="1:10" ht="25.5" x14ac:dyDescent="0.25">
      <c r="A311" s="238"/>
      <c r="B311" s="241"/>
      <c r="C311" s="41" t="s">
        <v>10612</v>
      </c>
      <c r="D311" s="41" t="s">
        <v>2800</v>
      </c>
      <c r="E311" s="201">
        <v>1.4637</v>
      </c>
      <c r="F311" s="200">
        <v>23.844999999999999</v>
      </c>
      <c r="G311" s="37">
        <f t="shared" si="4"/>
        <v>34.901926500000002</v>
      </c>
      <c r="H311" s="40"/>
      <c r="I311" s="37"/>
      <c r="J311" s="36">
        <v>15</v>
      </c>
    </row>
    <row r="312" spans="1:10" ht="38.25" x14ac:dyDescent="0.25">
      <c r="A312" s="238"/>
      <c r="B312" s="241"/>
      <c r="C312" s="41" t="s">
        <v>10924</v>
      </c>
      <c r="D312" s="41" t="s">
        <v>1050</v>
      </c>
      <c r="E312" s="201">
        <v>0.75339999999999996</v>
      </c>
      <c r="F312" s="206">
        <v>1.6435</v>
      </c>
      <c r="G312" s="37">
        <f t="shared" si="4"/>
        <v>1.2382128999999999</v>
      </c>
      <c r="H312" s="40"/>
      <c r="I312" s="37"/>
      <c r="J312" s="36">
        <v>15</v>
      </c>
    </row>
    <row r="313" spans="1:10" ht="38.25" x14ac:dyDescent="0.25">
      <c r="A313" s="238"/>
      <c r="B313" s="241"/>
      <c r="C313" s="41" t="s">
        <v>10955</v>
      </c>
      <c r="D313" s="41" t="s">
        <v>10703</v>
      </c>
      <c r="E313" s="201">
        <v>0.71030000000000004</v>
      </c>
      <c r="F313" s="206">
        <v>0.41799999999999998</v>
      </c>
      <c r="G313" s="37">
        <f t="shared" si="4"/>
        <v>0.29690539999999999</v>
      </c>
      <c r="H313" s="40"/>
      <c r="I313" s="37"/>
      <c r="J313" s="36">
        <v>15</v>
      </c>
    </row>
    <row r="314" spans="1:10" ht="51" x14ac:dyDescent="0.25">
      <c r="A314" s="238"/>
      <c r="B314" s="241"/>
      <c r="C314" s="41" t="s">
        <v>11274</v>
      </c>
      <c r="D314" s="41" t="s">
        <v>2880</v>
      </c>
      <c r="E314" s="201">
        <v>1.3163</v>
      </c>
      <c r="F314" s="209">
        <f>IF(ISNUMBER('Comp.Aux1'!$G$335), 'Comp.Aux1'!$G$335, 0)</f>
        <v>8.3948032499999989</v>
      </c>
      <c r="G314" s="39">
        <f t="shared" si="4"/>
        <v>11.050079517974998</v>
      </c>
      <c r="H314" s="40"/>
      <c r="I314" s="37"/>
      <c r="J314" s="36">
        <v>15</v>
      </c>
    </row>
    <row r="315" spans="1:10" ht="38.25" x14ac:dyDescent="0.25">
      <c r="A315" s="238"/>
      <c r="B315" s="241"/>
      <c r="C315" s="41" t="s">
        <v>11272</v>
      </c>
      <c r="D315" s="41" t="s">
        <v>11296</v>
      </c>
      <c r="E315" s="201">
        <v>26.326000000000001</v>
      </c>
      <c r="F315" s="209">
        <f>IF(ISNUMBER('Comp.Aux1'!$G$199), 'Comp.Aux1'!$G$199, 0)</f>
        <v>2.8715383999999999</v>
      </c>
      <c r="G315" s="39">
        <f t="shared" si="4"/>
        <v>75.596119918400007</v>
      </c>
      <c r="H315" s="40"/>
      <c r="I315" s="37"/>
      <c r="J315" s="36">
        <v>15</v>
      </c>
    </row>
    <row r="316" spans="1:10" x14ac:dyDescent="0.25">
      <c r="A316" s="238"/>
      <c r="B316" s="241"/>
      <c r="C316" s="57"/>
      <c r="D316" s="58"/>
      <c r="E316" s="201"/>
      <c r="F316" s="206" t="s">
        <v>13</v>
      </c>
      <c r="G316" s="39" t="str">
        <f t="shared" si="4"/>
        <v/>
      </c>
      <c r="H316" s="40"/>
      <c r="I316" s="37"/>
      <c r="J316" s="36">
        <v>15</v>
      </c>
    </row>
    <row r="317" spans="1:10" ht="25.5" x14ac:dyDescent="0.25">
      <c r="A317" s="238"/>
      <c r="B317" s="241"/>
      <c r="C317" s="4" t="s">
        <v>78</v>
      </c>
      <c r="D317" s="58"/>
      <c r="E317" s="201"/>
      <c r="F317" s="206" t="s">
        <v>13</v>
      </c>
      <c r="G317" s="39" t="str">
        <f t="shared" si="4"/>
        <v/>
      </c>
      <c r="H317" s="40"/>
      <c r="I317" s="37"/>
      <c r="J317" s="36">
        <v>15</v>
      </c>
    </row>
    <row r="318" spans="1:10" ht="15.75" thickBot="1" x14ac:dyDescent="0.3">
      <c r="A318" s="239"/>
      <c r="B318" s="242"/>
      <c r="C318" s="46"/>
      <c r="D318" s="46"/>
      <c r="E318" s="202"/>
      <c r="F318" s="203" t="s">
        <v>13</v>
      </c>
      <c r="G318" s="48" t="str">
        <f t="shared" si="4"/>
        <v/>
      </c>
      <c r="H318" s="50"/>
      <c r="I318" s="37"/>
      <c r="J318" s="36">
        <v>15</v>
      </c>
    </row>
    <row r="319" spans="1:10" ht="15.75" thickBot="1" x14ac:dyDescent="0.3">
      <c r="A319" s="237" t="s">
        <v>80</v>
      </c>
      <c r="B319" s="240" t="s">
        <v>3091</v>
      </c>
      <c r="C319" s="31"/>
      <c r="D319" s="32" t="s">
        <v>3038</v>
      </c>
      <c r="E319" s="197"/>
      <c r="F319" s="204" t="s">
        <v>13</v>
      </c>
      <c r="G319" s="33" t="str">
        <f t="shared" si="4"/>
        <v/>
      </c>
      <c r="H319" s="34"/>
      <c r="I319" s="35"/>
      <c r="J319" s="36">
        <v>50</v>
      </c>
    </row>
    <row r="320" spans="1:10" x14ac:dyDescent="0.25">
      <c r="A320" s="238"/>
      <c r="B320" s="241"/>
      <c r="C320" s="38"/>
      <c r="D320" s="38"/>
      <c r="E320" s="199"/>
      <c r="F320" s="200" t="s">
        <v>13</v>
      </c>
      <c r="G320" s="37" t="str">
        <f t="shared" si="4"/>
        <v/>
      </c>
      <c r="H320" s="40"/>
      <c r="I320" s="37"/>
      <c r="J320" s="36">
        <v>50</v>
      </c>
    </row>
    <row r="321" spans="1:10" ht="38.25" x14ac:dyDescent="0.25">
      <c r="A321" s="238"/>
      <c r="B321" s="241"/>
      <c r="C321" s="41" t="s">
        <v>10977</v>
      </c>
      <c r="D321" s="41" t="s">
        <v>10978</v>
      </c>
      <c r="E321" s="201">
        <v>0.85</v>
      </c>
      <c r="F321" s="200">
        <v>25.289000000000001</v>
      </c>
      <c r="G321" s="37">
        <f t="shared" si="4"/>
        <v>21.495650000000001</v>
      </c>
      <c r="H321" s="44">
        <f>SUM(G321:G323)</f>
        <v>34.068899999999999</v>
      </c>
      <c r="I321" s="45"/>
      <c r="J321" s="36">
        <v>50</v>
      </c>
    </row>
    <row r="322" spans="1:10" x14ac:dyDescent="0.25">
      <c r="A322" s="238"/>
      <c r="B322" s="241"/>
      <c r="C322" s="41" t="s">
        <v>10665</v>
      </c>
      <c r="D322" s="41" t="s">
        <v>2800</v>
      </c>
      <c r="E322" s="201">
        <v>0.2</v>
      </c>
      <c r="F322" s="200">
        <v>22.685999999999996</v>
      </c>
      <c r="G322" s="37">
        <f t="shared" si="4"/>
        <v>4.5371999999999995</v>
      </c>
      <c r="H322" s="40"/>
      <c r="I322" s="37"/>
      <c r="J322" s="36">
        <v>50</v>
      </c>
    </row>
    <row r="323" spans="1:10" ht="25.5" x14ac:dyDescent="0.25">
      <c r="A323" s="238"/>
      <c r="B323" s="241"/>
      <c r="C323" s="41" t="s">
        <v>10752</v>
      </c>
      <c r="D323" s="41" t="s">
        <v>1302</v>
      </c>
      <c r="E323" s="201">
        <v>1.1000000000000001</v>
      </c>
      <c r="F323" s="200">
        <v>7.3055000000000003</v>
      </c>
      <c r="G323" s="37">
        <f t="shared" si="4"/>
        <v>8.0360500000000012</v>
      </c>
      <c r="H323" s="40"/>
      <c r="I323" s="37"/>
      <c r="J323" s="36">
        <v>50</v>
      </c>
    </row>
    <row r="324" spans="1:10" ht="15.75" thickBot="1" x14ac:dyDescent="0.3">
      <c r="A324" s="239"/>
      <c r="B324" s="242"/>
      <c r="C324" s="46"/>
      <c r="D324" s="46"/>
      <c r="E324" s="202"/>
      <c r="F324" s="203" t="s">
        <v>13</v>
      </c>
      <c r="G324" s="48" t="str">
        <f t="shared" si="4"/>
        <v/>
      </c>
      <c r="H324" s="50"/>
      <c r="I324" s="37"/>
      <c r="J324" s="36">
        <v>50</v>
      </c>
    </row>
    <row r="325" spans="1:10" ht="15.75" hidden="1" thickBot="1" x14ac:dyDescent="0.3">
      <c r="A325" s="237" t="s">
        <v>81</v>
      </c>
      <c r="B325" s="240" t="s">
        <v>3092</v>
      </c>
      <c r="C325" s="31"/>
      <c r="D325" s="32" t="s">
        <v>72</v>
      </c>
      <c r="E325" s="197"/>
      <c r="F325" s="204" t="s">
        <v>13</v>
      </c>
      <c r="G325" s="33" t="str">
        <f t="shared" si="4"/>
        <v/>
      </c>
      <c r="H325" s="34"/>
      <c r="I325" s="35"/>
      <c r="J325" s="36">
        <v>0</v>
      </c>
    </row>
    <row r="326" spans="1:10" ht="15.75" hidden="1" thickBot="1" x14ac:dyDescent="0.3">
      <c r="A326" s="238"/>
      <c r="B326" s="241"/>
      <c r="C326" s="38"/>
      <c r="D326" s="38"/>
      <c r="E326" s="199"/>
      <c r="F326" s="205" t="s">
        <v>13</v>
      </c>
      <c r="G326" s="37" t="str">
        <f t="shared" ref="G326:G389" si="5">IF(ISNUMBER(F326),E326*F326,"")</f>
        <v/>
      </c>
      <c r="H326" s="40"/>
      <c r="I326" s="37"/>
      <c r="J326" s="36">
        <v>0</v>
      </c>
    </row>
    <row r="327" spans="1:10" ht="26.25" hidden="1" thickBot="1" x14ac:dyDescent="0.3">
      <c r="A327" s="238"/>
      <c r="B327" s="241"/>
      <c r="C327" s="41" t="s">
        <v>11391</v>
      </c>
      <c r="D327" s="41" t="s">
        <v>1050</v>
      </c>
      <c r="E327" s="201">
        <v>0.5</v>
      </c>
      <c r="F327" s="206">
        <v>5.6999999999999995E-2</v>
      </c>
      <c r="G327" s="39">
        <f t="shared" si="5"/>
        <v>2.8499999999999998E-2</v>
      </c>
      <c r="H327" s="44">
        <f>SUM(G327:G339)</f>
        <v>23.88045895630901</v>
      </c>
      <c r="I327" s="45"/>
      <c r="J327" s="36">
        <v>0</v>
      </c>
    </row>
    <row r="328" spans="1:10" ht="15.75" hidden="1" thickBot="1" x14ac:dyDescent="0.3">
      <c r="A328" s="238"/>
      <c r="B328" s="241"/>
      <c r="C328" s="41" t="s">
        <v>11392</v>
      </c>
      <c r="D328" s="41" t="s">
        <v>1044</v>
      </c>
      <c r="E328" s="201">
        <v>0.4</v>
      </c>
      <c r="F328" s="206">
        <v>9.5</v>
      </c>
      <c r="G328" s="39">
        <f t="shared" si="5"/>
        <v>3.8000000000000003</v>
      </c>
      <c r="H328" s="40"/>
      <c r="I328" s="45"/>
      <c r="J328" s="36">
        <v>0</v>
      </c>
    </row>
    <row r="329" spans="1:10" ht="26.25" hidden="1" thickBot="1" x14ac:dyDescent="0.3">
      <c r="A329" s="238"/>
      <c r="B329" s="241"/>
      <c r="C329" s="41" t="s">
        <v>11393</v>
      </c>
      <c r="D329" s="41" t="s">
        <v>2880</v>
      </c>
      <c r="E329" s="201">
        <v>0.05</v>
      </c>
      <c r="F329" s="206">
        <v>21.754999999999999</v>
      </c>
      <c r="G329" s="39">
        <f t="shared" si="5"/>
        <v>1.08775</v>
      </c>
      <c r="H329" s="40"/>
      <c r="I329" s="45"/>
      <c r="J329" s="36">
        <v>0</v>
      </c>
    </row>
    <row r="330" spans="1:10" ht="26.25" hidden="1" thickBot="1" x14ac:dyDescent="0.3">
      <c r="A330" s="238"/>
      <c r="B330" s="241"/>
      <c r="C330" s="41" t="s">
        <v>11394</v>
      </c>
      <c r="D330" s="41" t="s">
        <v>1044</v>
      </c>
      <c r="E330" s="201">
        <v>0.01</v>
      </c>
      <c r="F330" s="206">
        <v>99.274999999999991</v>
      </c>
      <c r="G330" s="39">
        <f t="shared" si="5"/>
        <v>0.99274999999999991</v>
      </c>
      <c r="H330" s="40"/>
      <c r="I330" s="45"/>
      <c r="J330" s="36">
        <v>0</v>
      </c>
    </row>
    <row r="331" spans="1:10" ht="15.75" hidden="1" thickBot="1" x14ac:dyDescent="0.3">
      <c r="A331" s="238"/>
      <c r="B331" s="241"/>
      <c r="C331" s="41" t="s">
        <v>10931</v>
      </c>
      <c r="D331" s="41" t="s">
        <v>2800</v>
      </c>
      <c r="E331" s="201">
        <v>0.02</v>
      </c>
      <c r="F331" s="206">
        <v>29.402499999999996</v>
      </c>
      <c r="G331" s="39">
        <f t="shared" si="5"/>
        <v>0.58804999999999996</v>
      </c>
      <c r="H331" s="40"/>
      <c r="I331" s="45"/>
      <c r="J331" s="36">
        <v>0</v>
      </c>
    </row>
    <row r="332" spans="1:10" ht="26.25" hidden="1" thickBot="1" x14ac:dyDescent="0.3">
      <c r="A332" s="238"/>
      <c r="B332" s="241"/>
      <c r="C332" s="41" t="s">
        <v>11395</v>
      </c>
      <c r="D332" s="41" t="s">
        <v>2800</v>
      </c>
      <c r="E332" s="201">
        <v>0.1</v>
      </c>
      <c r="F332" s="206">
        <v>21.726500000000001</v>
      </c>
      <c r="G332" s="39">
        <f t="shared" si="5"/>
        <v>2.1726500000000004</v>
      </c>
      <c r="H332" s="40"/>
      <c r="I332" s="45"/>
      <c r="J332" s="36">
        <v>0</v>
      </c>
    </row>
    <row r="333" spans="1:10" ht="26.25" hidden="1" thickBot="1" x14ac:dyDescent="0.3">
      <c r="A333" s="238"/>
      <c r="B333" s="241"/>
      <c r="C333" s="41" t="s">
        <v>10628</v>
      </c>
      <c r="D333" s="41" t="s">
        <v>2800</v>
      </c>
      <c r="E333" s="201">
        <v>0.3</v>
      </c>
      <c r="F333" s="206">
        <v>23.512499999999999</v>
      </c>
      <c r="G333" s="39">
        <f t="shared" si="5"/>
        <v>7.05375</v>
      </c>
      <c r="H333" s="40"/>
      <c r="I333" s="45"/>
      <c r="J333" s="36">
        <v>0</v>
      </c>
    </row>
    <row r="334" spans="1:10" ht="15.75" hidden="1" thickBot="1" x14ac:dyDescent="0.3">
      <c r="A334" s="238"/>
      <c r="B334" s="241"/>
      <c r="C334" s="41" t="s">
        <v>11055</v>
      </c>
      <c r="D334" s="41" t="s">
        <v>70</v>
      </c>
      <c r="E334" s="201">
        <v>2.232E-2</v>
      </c>
      <c r="F334" s="206">
        <v>48.221999999999994</v>
      </c>
      <c r="G334" s="39">
        <f t="shared" si="5"/>
        <v>1.0763150399999999</v>
      </c>
      <c r="H334" s="40"/>
      <c r="I334" s="45"/>
      <c r="J334" s="36">
        <v>0</v>
      </c>
    </row>
    <row r="335" spans="1:10" ht="15.75" hidden="1" thickBot="1" x14ac:dyDescent="0.3">
      <c r="A335" s="238"/>
      <c r="B335" s="241"/>
      <c r="C335" s="41" t="s">
        <v>11396</v>
      </c>
      <c r="D335" s="41" t="s">
        <v>2800</v>
      </c>
      <c r="E335" s="201">
        <v>2.5000000000000001E-2</v>
      </c>
      <c r="F335" s="206">
        <v>22.828499999999998</v>
      </c>
      <c r="G335" s="39">
        <f t="shared" si="5"/>
        <v>0.57071249999999996</v>
      </c>
      <c r="H335" s="40"/>
      <c r="I335" s="45"/>
      <c r="J335" s="36">
        <v>0</v>
      </c>
    </row>
    <row r="336" spans="1:10" ht="15.75" hidden="1" thickBot="1" x14ac:dyDescent="0.3">
      <c r="A336" s="238"/>
      <c r="B336" s="241"/>
      <c r="C336" s="41" t="s">
        <v>11397</v>
      </c>
      <c r="D336" s="41" t="s">
        <v>1044</v>
      </c>
      <c r="E336" s="201">
        <v>0.33</v>
      </c>
      <c r="F336" s="206">
        <v>8.302999999999999</v>
      </c>
      <c r="G336" s="39">
        <f t="shared" si="5"/>
        <v>2.7399899999999997</v>
      </c>
      <c r="H336" s="40"/>
      <c r="I336" s="37"/>
      <c r="J336" s="36">
        <v>0</v>
      </c>
    </row>
    <row r="337" spans="1:10" ht="15.75" hidden="1" thickBot="1" x14ac:dyDescent="0.3">
      <c r="A337" s="238"/>
      <c r="B337" s="241"/>
      <c r="C337" s="41" t="s">
        <v>11112</v>
      </c>
      <c r="D337" s="41" t="s">
        <v>1044</v>
      </c>
      <c r="E337" s="201">
        <v>2.5000000000000001E-2</v>
      </c>
      <c r="F337" s="206">
        <v>41.8</v>
      </c>
      <c r="G337" s="39">
        <f t="shared" si="5"/>
        <v>1.0449999999999999</v>
      </c>
      <c r="H337" s="40"/>
      <c r="I337" s="37"/>
      <c r="J337" s="36">
        <v>0</v>
      </c>
    </row>
    <row r="338" spans="1:10" ht="26.25" hidden="1" thickBot="1" x14ac:dyDescent="0.3">
      <c r="A338" s="238"/>
      <c r="B338" s="241"/>
      <c r="C338" s="41" t="s">
        <v>82</v>
      </c>
      <c r="D338" s="41" t="s">
        <v>83</v>
      </c>
      <c r="E338" s="201">
        <v>1E-4</v>
      </c>
      <c r="F338" s="206" t="s">
        <v>13</v>
      </c>
      <c r="G338" s="39" t="str">
        <f t="shared" si="5"/>
        <v/>
      </c>
      <c r="H338" s="40"/>
      <c r="I338" s="37"/>
      <c r="J338" s="36">
        <v>0</v>
      </c>
    </row>
    <row r="339" spans="1:10" ht="26.25" hidden="1" thickBot="1" x14ac:dyDescent="0.3">
      <c r="A339" s="238"/>
      <c r="B339" s="241"/>
      <c r="C339" s="41" t="s">
        <v>11398</v>
      </c>
      <c r="D339" s="41" t="s">
        <v>1302</v>
      </c>
      <c r="E339" s="201">
        <v>3.8626609442060089E-2</v>
      </c>
      <c r="F339" s="206">
        <v>70.546999999999997</v>
      </c>
      <c r="G339" s="39">
        <f t="shared" si="5"/>
        <v>2.7249914163090132</v>
      </c>
      <c r="H339" s="40"/>
      <c r="I339" s="37"/>
      <c r="J339" s="36">
        <v>0</v>
      </c>
    </row>
    <row r="340" spans="1:10" ht="15.75" hidden="1" thickBot="1" x14ac:dyDescent="0.3">
      <c r="A340" s="239"/>
      <c r="B340" s="242"/>
      <c r="C340" s="46"/>
      <c r="D340" s="46"/>
      <c r="E340" s="202"/>
      <c r="F340" s="203" t="s">
        <v>13</v>
      </c>
      <c r="G340" s="48" t="str">
        <f t="shared" si="5"/>
        <v/>
      </c>
      <c r="H340" s="50"/>
      <c r="I340" s="37"/>
      <c r="J340" s="36">
        <v>0</v>
      </c>
    </row>
    <row r="341" spans="1:10" ht="15.75" thickBot="1" x14ac:dyDescent="0.3">
      <c r="A341" s="237" t="s">
        <v>84</v>
      </c>
      <c r="B341" s="240" t="s">
        <v>3093</v>
      </c>
      <c r="C341" s="31"/>
      <c r="D341" s="32" t="s">
        <v>68</v>
      </c>
      <c r="E341" s="197"/>
      <c r="F341" s="204" t="s">
        <v>13</v>
      </c>
      <c r="G341" s="33" t="str">
        <f t="shared" si="5"/>
        <v/>
      </c>
      <c r="H341" s="34"/>
      <c r="I341" s="35"/>
      <c r="J341" s="36">
        <v>50</v>
      </c>
    </row>
    <row r="342" spans="1:10" x14ac:dyDescent="0.25">
      <c r="A342" s="238"/>
      <c r="B342" s="241"/>
      <c r="C342" s="38"/>
      <c r="D342" s="38"/>
      <c r="E342" s="199"/>
      <c r="F342" s="205" t="s">
        <v>13</v>
      </c>
      <c r="G342" s="37" t="str">
        <f t="shared" si="5"/>
        <v/>
      </c>
      <c r="H342" s="40"/>
      <c r="I342" s="37"/>
      <c r="J342" s="36">
        <v>50</v>
      </c>
    </row>
    <row r="343" spans="1:10" ht="25.5" x14ac:dyDescent="0.25">
      <c r="A343" s="238"/>
      <c r="B343" s="241"/>
      <c r="C343" s="41" t="s">
        <v>11265</v>
      </c>
      <c r="D343" s="41" t="s">
        <v>70</v>
      </c>
      <c r="E343" s="201">
        <v>0.01</v>
      </c>
      <c r="F343" s="206">
        <v>8.5310000000000006</v>
      </c>
      <c r="G343" s="39">
        <f t="shared" si="5"/>
        <v>8.5310000000000011E-2</v>
      </c>
      <c r="H343" s="44">
        <f>SUM(G343:G349)</f>
        <v>166.66518057100001</v>
      </c>
      <c r="I343" s="45"/>
      <c r="J343" s="36">
        <v>50</v>
      </c>
    </row>
    <row r="344" spans="1:10" ht="38.25" x14ac:dyDescent="0.25">
      <c r="A344" s="238"/>
      <c r="B344" s="241"/>
      <c r="C344" s="41" t="s">
        <v>11070</v>
      </c>
      <c r="D344" s="41" t="s">
        <v>1302</v>
      </c>
      <c r="E344" s="201">
        <v>0.47399999999999998</v>
      </c>
      <c r="F344" s="206">
        <v>17.783999999999999</v>
      </c>
      <c r="G344" s="39">
        <f t="shared" si="5"/>
        <v>8.4296159999999993</v>
      </c>
      <c r="H344" s="40"/>
      <c r="I344" s="37"/>
      <c r="J344" s="36">
        <v>50</v>
      </c>
    </row>
    <row r="345" spans="1:10" x14ac:dyDescent="0.25">
      <c r="A345" s="238"/>
      <c r="B345" s="241"/>
      <c r="C345" s="41" t="s">
        <v>11189</v>
      </c>
      <c r="D345" s="41" t="s">
        <v>1044</v>
      </c>
      <c r="E345" s="201">
        <v>4.9000000000000002E-2</v>
      </c>
      <c r="F345" s="206">
        <v>22.704999999999998</v>
      </c>
      <c r="G345" s="39">
        <f t="shared" si="5"/>
        <v>1.1125449999999999</v>
      </c>
      <c r="H345" s="40"/>
      <c r="I345" s="37"/>
      <c r="J345" s="36">
        <v>50</v>
      </c>
    </row>
    <row r="346" spans="1:10" x14ac:dyDescent="0.25">
      <c r="A346" s="238"/>
      <c r="B346" s="241"/>
      <c r="C346" s="41" t="s">
        <v>10665</v>
      </c>
      <c r="D346" s="41" t="s">
        <v>2800</v>
      </c>
      <c r="E346" s="201">
        <v>0.20499999999999999</v>
      </c>
      <c r="F346" s="200">
        <v>22.685999999999996</v>
      </c>
      <c r="G346" s="39">
        <f t="shared" si="5"/>
        <v>4.6506299999999987</v>
      </c>
      <c r="H346" s="40"/>
      <c r="I346" s="37"/>
      <c r="J346" s="36">
        <v>50</v>
      </c>
    </row>
    <row r="347" spans="1:10" x14ac:dyDescent="0.25">
      <c r="A347" s="238"/>
      <c r="B347" s="241"/>
      <c r="C347" s="41" t="s">
        <v>10638</v>
      </c>
      <c r="D347" s="41" t="s">
        <v>2800</v>
      </c>
      <c r="E347" s="201">
        <v>1.1200000000000001</v>
      </c>
      <c r="F347" s="200">
        <v>28.3005</v>
      </c>
      <c r="G347" s="39">
        <f t="shared" si="5"/>
        <v>31.696560000000002</v>
      </c>
      <c r="H347" s="40"/>
      <c r="I347" s="37"/>
      <c r="J347" s="36">
        <v>50</v>
      </c>
    </row>
    <row r="348" spans="1:10" ht="25.5" x14ac:dyDescent="0.25">
      <c r="A348" s="238"/>
      <c r="B348" s="241"/>
      <c r="C348" s="41" t="s">
        <v>11301</v>
      </c>
      <c r="D348" s="41" t="s">
        <v>162</v>
      </c>
      <c r="E348" s="201">
        <v>0.626</v>
      </c>
      <c r="F348" s="209">
        <f>IF(ISNUMBER('Comp.Aux1'!$G$29), 'Comp.Aux1'!$G$29, 0)</f>
        <v>101.32385549999999</v>
      </c>
      <c r="G348" s="39">
        <f t="shared" si="5"/>
        <v>63.428733542999993</v>
      </c>
      <c r="H348" s="40"/>
      <c r="I348" s="37"/>
      <c r="J348" s="36">
        <v>50</v>
      </c>
    </row>
    <row r="349" spans="1:10" ht="25.5" x14ac:dyDescent="0.25">
      <c r="A349" s="238"/>
      <c r="B349" s="241"/>
      <c r="C349" s="41" t="s">
        <v>11302</v>
      </c>
      <c r="D349" s="41" t="s">
        <v>1302</v>
      </c>
      <c r="E349" s="201">
        <v>1.8160000000000001</v>
      </c>
      <c r="F349" s="209">
        <f>IF(ISNUMBER('Comp.Aux1'!$G$40), 'Comp.Aux1'!$G$40, 0)</f>
        <v>31.531820500000002</v>
      </c>
      <c r="G349" s="39">
        <f t="shared" si="5"/>
        <v>57.261786028000003</v>
      </c>
      <c r="H349" s="40"/>
      <c r="I349" s="37"/>
      <c r="J349" s="36">
        <v>50</v>
      </c>
    </row>
    <row r="350" spans="1:10" ht="15.75" thickBot="1" x14ac:dyDescent="0.3">
      <c r="A350" s="239"/>
      <c r="B350" s="242"/>
      <c r="C350" s="46"/>
      <c r="D350" s="46"/>
      <c r="E350" s="202"/>
      <c r="F350" s="203" t="s">
        <v>13</v>
      </c>
      <c r="G350" s="48" t="str">
        <f t="shared" si="5"/>
        <v/>
      </c>
      <c r="H350" s="50"/>
      <c r="I350" s="37"/>
      <c r="J350" s="36">
        <v>50</v>
      </c>
    </row>
    <row r="351" spans="1:10" ht="15.75" thickBot="1" x14ac:dyDescent="0.3">
      <c r="A351" s="237" t="s">
        <v>85</v>
      </c>
      <c r="B351" s="240" t="s">
        <v>3094</v>
      </c>
      <c r="C351" s="31"/>
      <c r="D351" s="32" t="s">
        <v>106</v>
      </c>
      <c r="E351" s="197"/>
      <c r="F351" s="204" t="s">
        <v>13</v>
      </c>
      <c r="G351" s="33" t="str">
        <f t="shared" si="5"/>
        <v/>
      </c>
      <c r="H351" s="34"/>
      <c r="I351" s="35"/>
      <c r="J351" s="36">
        <v>75</v>
      </c>
    </row>
    <row r="352" spans="1:10" x14ac:dyDescent="0.25">
      <c r="A352" s="246"/>
      <c r="B352" s="241"/>
      <c r="C352" s="38"/>
      <c r="D352" s="38"/>
      <c r="E352" s="199"/>
      <c r="F352" s="205" t="s">
        <v>13</v>
      </c>
      <c r="G352" s="37" t="str">
        <f t="shared" si="5"/>
        <v/>
      </c>
      <c r="H352" s="40"/>
      <c r="I352" s="37"/>
      <c r="J352" s="36">
        <v>75</v>
      </c>
    </row>
    <row r="353" spans="1:10" x14ac:dyDescent="0.25">
      <c r="A353" s="246"/>
      <c r="B353" s="241"/>
      <c r="C353" s="41" t="s">
        <v>10601</v>
      </c>
      <c r="D353" s="41" t="s">
        <v>2800</v>
      </c>
      <c r="E353" s="201">
        <v>0.4</v>
      </c>
      <c r="F353" s="200">
        <v>22.097000000000001</v>
      </c>
      <c r="G353" s="39">
        <f t="shared" si="5"/>
        <v>8.8388000000000009</v>
      </c>
      <c r="H353" s="44">
        <f>SUM(G353:G361)</f>
        <v>37.656671424999999</v>
      </c>
      <c r="I353" s="45"/>
      <c r="J353" s="36">
        <v>75</v>
      </c>
    </row>
    <row r="354" spans="1:10" x14ac:dyDescent="0.25">
      <c r="A354" s="246"/>
      <c r="B354" s="241"/>
      <c r="C354" s="41" t="s">
        <v>10607</v>
      </c>
      <c r="D354" s="41" t="s">
        <v>2800</v>
      </c>
      <c r="E354" s="201">
        <v>0.3</v>
      </c>
      <c r="F354" s="200">
        <v>28.6995</v>
      </c>
      <c r="G354" s="39">
        <f t="shared" si="5"/>
        <v>8.6098499999999998</v>
      </c>
      <c r="H354" s="40"/>
      <c r="I354" s="37"/>
      <c r="J354" s="36">
        <v>75</v>
      </c>
    </row>
    <row r="355" spans="1:10" ht="25.5" x14ac:dyDescent="0.25">
      <c r="A355" s="246"/>
      <c r="B355" s="241"/>
      <c r="C355" s="41" t="s">
        <v>10608</v>
      </c>
      <c r="D355" s="41" t="s">
        <v>2880</v>
      </c>
      <c r="E355" s="201">
        <v>0.01</v>
      </c>
      <c r="F355" s="206">
        <v>199.71849999999998</v>
      </c>
      <c r="G355" s="39">
        <f t="shared" si="5"/>
        <v>1.9971849999999998</v>
      </c>
      <c r="H355" s="40"/>
      <c r="I355" s="37"/>
      <c r="J355" s="36">
        <v>75</v>
      </c>
    </row>
    <row r="356" spans="1:10" ht="25.5" x14ac:dyDescent="0.25">
      <c r="A356" s="246"/>
      <c r="B356" s="241"/>
      <c r="C356" s="41" t="s">
        <v>10927</v>
      </c>
      <c r="D356" s="41" t="s">
        <v>2880</v>
      </c>
      <c r="E356" s="201">
        <v>0.01</v>
      </c>
      <c r="F356" s="206">
        <v>195.86149999999998</v>
      </c>
      <c r="G356" s="39">
        <f t="shared" si="5"/>
        <v>1.9586149999999998</v>
      </c>
      <c r="H356" s="40"/>
      <c r="I356" s="37"/>
      <c r="J356" s="36">
        <v>75</v>
      </c>
    </row>
    <row r="357" spans="1:10" x14ac:dyDescent="0.25">
      <c r="A357" s="246"/>
      <c r="B357" s="241"/>
      <c r="C357" s="41" t="s">
        <v>10604</v>
      </c>
      <c r="D357" s="41" t="s">
        <v>1044</v>
      </c>
      <c r="E357" s="201">
        <v>2.0099999999999998</v>
      </c>
      <c r="F357" s="206">
        <v>0.64600000000000002</v>
      </c>
      <c r="G357" s="39">
        <f t="shared" si="5"/>
        <v>1.2984599999999999</v>
      </c>
      <c r="H357" s="40"/>
      <c r="I357" s="37"/>
      <c r="J357" s="36">
        <v>75</v>
      </c>
    </row>
    <row r="358" spans="1:10" x14ac:dyDescent="0.25">
      <c r="A358" s="246"/>
      <c r="B358" s="241"/>
      <c r="C358" s="41" t="s">
        <v>86</v>
      </c>
      <c r="D358" s="58" t="s">
        <v>87</v>
      </c>
      <c r="E358" s="201">
        <v>2.5</v>
      </c>
      <c r="F358" s="200">
        <v>3.9805000000000001</v>
      </c>
      <c r="G358" s="39">
        <f t="shared" si="5"/>
        <v>9.9512499999999999</v>
      </c>
      <c r="H358" s="40"/>
      <c r="I358" s="37"/>
      <c r="J358" s="36">
        <v>75</v>
      </c>
    </row>
    <row r="359" spans="1:10" x14ac:dyDescent="0.25">
      <c r="A359" s="246"/>
      <c r="B359" s="241"/>
      <c r="C359" s="41" t="s">
        <v>11042</v>
      </c>
      <c r="D359" s="41" t="s">
        <v>1044</v>
      </c>
      <c r="E359" s="201">
        <v>0.5</v>
      </c>
      <c r="F359" s="206">
        <v>7.3719999999999999</v>
      </c>
      <c r="G359" s="39">
        <f t="shared" si="5"/>
        <v>3.6859999999999999</v>
      </c>
      <c r="H359" s="40"/>
      <c r="I359" s="37"/>
      <c r="J359" s="36">
        <v>75</v>
      </c>
    </row>
    <row r="360" spans="1:10" ht="51" x14ac:dyDescent="0.25">
      <c r="A360" s="246"/>
      <c r="B360" s="241"/>
      <c r="C360" s="41" t="s">
        <v>11274</v>
      </c>
      <c r="D360" s="41" t="s">
        <v>2880</v>
      </c>
      <c r="E360" s="201">
        <v>0.02</v>
      </c>
      <c r="F360" s="209">
        <f>IF(ISNUMBER('Comp.Aux1'!$G$335), 'Comp.Aux1'!$G$335, 0)</f>
        <v>8.3948032499999989</v>
      </c>
      <c r="G360" s="39">
        <f t="shared" si="5"/>
        <v>0.16789606499999998</v>
      </c>
      <c r="H360" s="40"/>
      <c r="I360" s="37"/>
      <c r="J360" s="36">
        <v>75</v>
      </c>
    </row>
    <row r="361" spans="1:10" ht="38.25" x14ac:dyDescent="0.25">
      <c r="A361" s="246"/>
      <c r="B361" s="241"/>
      <c r="C361" s="41" t="s">
        <v>11272</v>
      </c>
      <c r="D361" s="41" t="s">
        <v>11296</v>
      </c>
      <c r="E361" s="201">
        <v>0.4</v>
      </c>
      <c r="F361" s="209">
        <f>IF(ISNUMBER('Comp.Aux1'!$G$199), 'Comp.Aux1'!$G$199, 0)</f>
        <v>2.8715383999999999</v>
      </c>
      <c r="G361" s="39">
        <f t="shared" si="5"/>
        <v>1.14861536</v>
      </c>
      <c r="H361" s="40"/>
      <c r="I361" s="37"/>
      <c r="J361" s="36">
        <v>75</v>
      </c>
    </row>
    <row r="362" spans="1:10" x14ac:dyDescent="0.25">
      <c r="A362" s="246"/>
      <c r="B362" s="241"/>
      <c r="C362" s="57"/>
      <c r="D362" s="58"/>
      <c r="E362" s="201"/>
      <c r="F362" s="206" t="s">
        <v>13</v>
      </c>
      <c r="G362" s="39" t="str">
        <f t="shared" si="5"/>
        <v/>
      </c>
      <c r="H362" s="40"/>
      <c r="I362" s="37"/>
      <c r="J362" s="36">
        <v>75</v>
      </c>
    </row>
    <row r="363" spans="1:10" ht="25.5" x14ac:dyDescent="0.25">
      <c r="A363" s="246"/>
      <c r="B363" s="241"/>
      <c r="C363" s="4" t="s">
        <v>78</v>
      </c>
      <c r="D363" s="58"/>
      <c r="E363" s="201"/>
      <c r="F363" s="206" t="s">
        <v>13</v>
      </c>
      <c r="G363" s="39" t="str">
        <f t="shared" si="5"/>
        <v/>
      </c>
      <c r="H363" s="40"/>
      <c r="I363" s="37"/>
      <c r="J363" s="36">
        <v>75</v>
      </c>
    </row>
    <row r="364" spans="1:10" ht="15.75" thickBot="1" x14ac:dyDescent="0.3">
      <c r="A364" s="247"/>
      <c r="B364" s="242"/>
      <c r="C364" s="46"/>
      <c r="D364" s="46"/>
      <c r="E364" s="202"/>
      <c r="F364" s="203" t="s">
        <v>13</v>
      </c>
      <c r="G364" s="48" t="str">
        <f t="shared" si="5"/>
        <v/>
      </c>
      <c r="H364" s="50"/>
      <c r="I364" s="37"/>
      <c r="J364" s="36">
        <v>75</v>
      </c>
    </row>
    <row r="365" spans="1:10" ht="15.75" thickBot="1" x14ac:dyDescent="0.3">
      <c r="A365" s="237" t="s">
        <v>88</v>
      </c>
      <c r="B365" s="240" t="s">
        <v>3095</v>
      </c>
      <c r="C365" s="31"/>
      <c r="D365" s="32" t="s">
        <v>68</v>
      </c>
      <c r="E365" s="197"/>
      <c r="F365" s="204" t="s">
        <v>13</v>
      </c>
      <c r="G365" s="33" t="str">
        <f t="shared" si="5"/>
        <v/>
      </c>
      <c r="H365" s="34"/>
      <c r="I365" s="35"/>
      <c r="J365" s="36">
        <v>275</v>
      </c>
    </row>
    <row r="366" spans="1:10" x14ac:dyDescent="0.25">
      <c r="A366" s="238"/>
      <c r="B366" s="241"/>
      <c r="C366" s="38"/>
      <c r="D366" s="38"/>
      <c r="E366" s="199"/>
      <c r="F366" s="205" t="s">
        <v>13</v>
      </c>
      <c r="G366" s="37" t="str">
        <f t="shared" si="5"/>
        <v/>
      </c>
      <c r="H366" s="40"/>
      <c r="I366" s="37"/>
      <c r="J366" s="36">
        <v>275</v>
      </c>
    </row>
    <row r="367" spans="1:10" ht="25.5" x14ac:dyDescent="0.25">
      <c r="A367" s="238"/>
      <c r="B367" s="241"/>
      <c r="C367" s="41" t="s">
        <v>10820</v>
      </c>
      <c r="D367" s="41" t="s">
        <v>1044</v>
      </c>
      <c r="E367" s="201">
        <v>3.4615</v>
      </c>
      <c r="F367" s="206">
        <v>4.0754999999999999</v>
      </c>
      <c r="G367" s="37">
        <f t="shared" si="5"/>
        <v>14.10734325</v>
      </c>
      <c r="H367" s="44">
        <f>SUM(G367:G369)</f>
        <v>34.531392299999993</v>
      </c>
      <c r="I367" s="45"/>
      <c r="J367" s="36">
        <v>275</v>
      </c>
    </row>
    <row r="368" spans="1:10" x14ac:dyDescent="0.25">
      <c r="A368" s="238"/>
      <c r="B368" s="241"/>
      <c r="C368" s="41" t="s">
        <v>10690</v>
      </c>
      <c r="D368" s="41" t="s">
        <v>2800</v>
      </c>
      <c r="E368" s="201">
        <v>0.13619999999999999</v>
      </c>
      <c r="F368" s="200">
        <v>22.704999999999998</v>
      </c>
      <c r="G368" s="37">
        <f t="shared" si="5"/>
        <v>3.0924209999999994</v>
      </c>
      <c r="H368" s="40"/>
      <c r="I368" s="37"/>
      <c r="J368" s="36">
        <v>275</v>
      </c>
    </row>
    <row r="369" spans="1:10" x14ac:dyDescent="0.25">
      <c r="A369" s="238"/>
      <c r="B369" s="241"/>
      <c r="C369" s="41" t="s">
        <v>10694</v>
      </c>
      <c r="D369" s="41" t="s">
        <v>2800</v>
      </c>
      <c r="E369" s="201">
        <v>0.60389999999999999</v>
      </c>
      <c r="F369" s="200">
        <v>28.6995</v>
      </c>
      <c r="G369" s="37">
        <f t="shared" si="5"/>
        <v>17.331628049999999</v>
      </c>
      <c r="H369" s="40"/>
      <c r="I369" s="37"/>
      <c r="J369" s="36">
        <v>275</v>
      </c>
    </row>
    <row r="370" spans="1:10" ht="15.75" thickBot="1" x14ac:dyDescent="0.3">
      <c r="A370" s="239"/>
      <c r="B370" s="242"/>
      <c r="C370" s="46"/>
      <c r="D370" s="46"/>
      <c r="E370" s="202"/>
      <c r="F370" s="203" t="s">
        <v>13</v>
      </c>
      <c r="G370" s="48" t="str">
        <f t="shared" si="5"/>
        <v/>
      </c>
      <c r="H370" s="50"/>
      <c r="I370" s="37"/>
      <c r="J370" s="36">
        <v>275</v>
      </c>
    </row>
    <row r="371" spans="1:10" ht="15.75" thickBot="1" x14ac:dyDescent="0.3">
      <c r="A371" s="237" t="s">
        <v>89</v>
      </c>
      <c r="B371" s="240" t="s">
        <v>3096</v>
      </c>
      <c r="C371" s="31"/>
      <c r="D371" s="32" t="s">
        <v>68</v>
      </c>
      <c r="E371" s="197"/>
      <c r="F371" s="204" t="s">
        <v>13</v>
      </c>
      <c r="G371" s="33" t="str">
        <f t="shared" si="5"/>
        <v/>
      </c>
      <c r="H371" s="34"/>
      <c r="I371" s="35"/>
      <c r="J371" s="36">
        <v>325</v>
      </c>
    </row>
    <row r="372" spans="1:10" x14ac:dyDescent="0.25">
      <c r="A372" s="238"/>
      <c r="B372" s="241"/>
      <c r="C372" s="38"/>
      <c r="D372" s="38"/>
      <c r="E372" s="199"/>
      <c r="F372" s="205" t="s">
        <v>13</v>
      </c>
      <c r="G372" s="37" t="str">
        <f t="shared" si="5"/>
        <v/>
      </c>
      <c r="H372" s="40"/>
      <c r="I372" s="37"/>
      <c r="J372" s="36">
        <v>325</v>
      </c>
    </row>
    <row r="373" spans="1:10" ht="25.5" x14ac:dyDescent="0.25">
      <c r="A373" s="238"/>
      <c r="B373" s="241"/>
      <c r="C373" s="41" t="s">
        <v>10653</v>
      </c>
      <c r="D373" s="41" t="s">
        <v>83</v>
      </c>
      <c r="E373" s="201">
        <v>28.31</v>
      </c>
      <c r="F373" s="206">
        <v>1.0449999999999999</v>
      </c>
      <c r="G373" s="39">
        <f t="shared" si="5"/>
        <v>29.583949999999998</v>
      </c>
      <c r="H373" s="44">
        <f>SUM(G373:G378)</f>
        <v>101.91192928961499</v>
      </c>
      <c r="I373" s="45"/>
      <c r="J373" s="36">
        <v>325</v>
      </c>
    </row>
    <row r="374" spans="1:10" ht="25.5" x14ac:dyDescent="0.25">
      <c r="A374" s="238"/>
      <c r="B374" s="241"/>
      <c r="C374" s="41" t="s">
        <v>11089</v>
      </c>
      <c r="D374" s="41" t="s">
        <v>1302</v>
      </c>
      <c r="E374" s="201">
        <v>0.42</v>
      </c>
      <c r="F374" s="206">
        <v>2.0044999999999997</v>
      </c>
      <c r="G374" s="39">
        <f t="shared" si="5"/>
        <v>0.84188999999999981</v>
      </c>
      <c r="H374" s="40"/>
      <c r="I374" s="37"/>
      <c r="J374" s="36">
        <v>325</v>
      </c>
    </row>
    <row r="375" spans="1:10" x14ac:dyDescent="0.25">
      <c r="A375" s="238"/>
      <c r="B375" s="241"/>
      <c r="C375" s="41" t="s">
        <v>11175</v>
      </c>
      <c r="D375" s="41" t="s">
        <v>10947</v>
      </c>
      <c r="E375" s="201">
        <v>5.0000000000000001E-3</v>
      </c>
      <c r="F375" s="206">
        <v>39.833500000000001</v>
      </c>
      <c r="G375" s="39">
        <f t="shared" si="5"/>
        <v>0.1991675</v>
      </c>
      <c r="H375" s="40"/>
      <c r="I375" s="37"/>
      <c r="J375" s="36">
        <v>325</v>
      </c>
    </row>
    <row r="376" spans="1:10" ht="51" x14ac:dyDescent="0.25">
      <c r="A376" s="238"/>
      <c r="B376" s="241"/>
      <c r="C376" s="41" t="s">
        <v>11278</v>
      </c>
      <c r="D376" s="41" t="s">
        <v>2880</v>
      </c>
      <c r="E376" s="201">
        <v>9.1000000000000004E-3</v>
      </c>
      <c r="F376" s="209">
        <f>IF(ISNUMBER('Comp.Aux1'!$G$50), 'Comp.Aux1'!$G$50, 0)</f>
        <v>801.38920764999989</v>
      </c>
      <c r="G376" s="39">
        <f t="shared" si="5"/>
        <v>7.2926417896149998</v>
      </c>
      <c r="H376" s="40"/>
      <c r="I376" s="37"/>
      <c r="J376" s="36">
        <v>325</v>
      </c>
    </row>
    <row r="377" spans="1:10" x14ac:dyDescent="0.25">
      <c r="A377" s="238"/>
      <c r="B377" s="241"/>
      <c r="C377" s="41" t="s">
        <v>10607</v>
      </c>
      <c r="D377" s="41" t="s">
        <v>2800</v>
      </c>
      <c r="E377" s="201">
        <v>1.61</v>
      </c>
      <c r="F377" s="200">
        <v>28.6995</v>
      </c>
      <c r="G377" s="37">
        <f t="shared" si="5"/>
        <v>46.206195000000001</v>
      </c>
      <c r="H377" s="40"/>
      <c r="I377" s="37"/>
      <c r="J377" s="36">
        <v>325</v>
      </c>
    </row>
    <row r="378" spans="1:10" x14ac:dyDescent="0.25">
      <c r="A378" s="238"/>
      <c r="B378" s="241"/>
      <c r="C378" s="41" t="s">
        <v>10601</v>
      </c>
      <c r="D378" s="41" t="s">
        <v>2800</v>
      </c>
      <c r="E378" s="201">
        <v>0.80500000000000005</v>
      </c>
      <c r="F378" s="200">
        <v>22.097000000000001</v>
      </c>
      <c r="G378" s="37">
        <f t="shared" si="5"/>
        <v>17.788085000000002</v>
      </c>
      <c r="H378" s="40"/>
      <c r="I378" s="37"/>
      <c r="J378" s="36">
        <v>325</v>
      </c>
    </row>
    <row r="379" spans="1:10" ht="15.75" thickBot="1" x14ac:dyDescent="0.3">
      <c r="A379" s="239"/>
      <c r="B379" s="242"/>
      <c r="C379" s="46"/>
      <c r="D379" s="46"/>
      <c r="E379" s="202"/>
      <c r="F379" s="203" t="s">
        <v>13</v>
      </c>
      <c r="G379" s="48" t="str">
        <f t="shared" si="5"/>
        <v/>
      </c>
      <c r="H379" s="50"/>
      <c r="I379" s="37"/>
      <c r="J379" s="36">
        <v>325</v>
      </c>
    </row>
    <row r="380" spans="1:10" ht="15.75" thickBot="1" x14ac:dyDescent="0.3">
      <c r="A380" s="237" t="s">
        <v>90</v>
      </c>
      <c r="B380" s="240" t="s">
        <v>3097</v>
      </c>
      <c r="C380" s="31"/>
      <c r="D380" s="32" t="s">
        <v>68</v>
      </c>
      <c r="E380" s="197"/>
      <c r="F380" s="204" t="s">
        <v>13</v>
      </c>
      <c r="G380" s="33" t="str">
        <f t="shared" si="5"/>
        <v/>
      </c>
      <c r="H380" s="34"/>
      <c r="I380" s="35"/>
      <c r="J380" s="36">
        <v>60</v>
      </c>
    </row>
    <row r="381" spans="1:10" x14ac:dyDescent="0.25">
      <c r="A381" s="238"/>
      <c r="B381" s="241"/>
      <c r="C381" s="38"/>
      <c r="D381" s="38"/>
      <c r="E381" s="199"/>
      <c r="F381" s="205" t="s">
        <v>13</v>
      </c>
      <c r="G381" s="37" t="str">
        <f t="shared" si="5"/>
        <v/>
      </c>
      <c r="H381" s="40"/>
      <c r="I381" s="37"/>
      <c r="J381" s="36">
        <v>60</v>
      </c>
    </row>
    <row r="382" spans="1:10" ht="25.5" x14ac:dyDescent="0.25">
      <c r="A382" s="238"/>
      <c r="B382" s="241"/>
      <c r="C382" s="41" t="s">
        <v>11009</v>
      </c>
      <c r="D382" s="41" t="s">
        <v>10947</v>
      </c>
      <c r="E382" s="201">
        <v>2.4799999999999999E-2</v>
      </c>
      <c r="F382" s="206">
        <v>46.321999999999996</v>
      </c>
      <c r="G382" s="39">
        <f t="shared" si="5"/>
        <v>1.1487855999999999</v>
      </c>
      <c r="H382" s="44">
        <f>SUM(G382:G392)</f>
        <v>52.547732850000003</v>
      </c>
      <c r="I382" s="45"/>
      <c r="J382" s="36">
        <v>60</v>
      </c>
    </row>
    <row r="383" spans="1:10" ht="25.5" x14ac:dyDescent="0.25">
      <c r="A383" s="238"/>
      <c r="B383" s="241"/>
      <c r="C383" s="41" t="s">
        <v>10620</v>
      </c>
      <c r="D383" s="41" t="s">
        <v>162</v>
      </c>
      <c r="E383" s="201">
        <v>1.0529999999999999</v>
      </c>
      <c r="F383" s="206">
        <v>18.012</v>
      </c>
      <c r="G383" s="39">
        <f t="shared" si="5"/>
        <v>18.966635999999998</v>
      </c>
      <c r="H383" s="55"/>
      <c r="I383" s="56"/>
      <c r="J383" s="36">
        <v>60</v>
      </c>
    </row>
    <row r="384" spans="1:10" ht="25.5" x14ac:dyDescent="0.25">
      <c r="A384" s="238"/>
      <c r="B384" s="241"/>
      <c r="C384" s="41" t="s">
        <v>10855</v>
      </c>
      <c r="D384" s="41" t="s">
        <v>1302</v>
      </c>
      <c r="E384" s="201">
        <v>0.76239999999999997</v>
      </c>
      <c r="F384" s="206">
        <v>5.6050000000000004</v>
      </c>
      <c r="G384" s="39">
        <f t="shared" si="5"/>
        <v>4.2732520000000003</v>
      </c>
      <c r="H384" s="55"/>
      <c r="I384" s="56"/>
      <c r="J384" s="36">
        <v>60</v>
      </c>
    </row>
    <row r="385" spans="1:10" ht="25.5" x14ac:dyDescent="0.25">
      <c r="A385" s="238"/>
      <c r="B385" s="241"/>
      <c r="C385" s="41" t="s">
        <v>10744</v>
      </c>
      <c r="D385" s="41" t="s">
        <v>1302</v>
      </c>
      <c r="E385" s="201">
        <v>2.0005999999999999</v>
      </c>
      <c r="F385" s="206">
        <v>6.3650000000000002</v>
      </c>
      <c r="G385" s="39">
        <f t="shared" si="5"/>
        <v>12.733819</v>
      </c>
      <c r="H385" s="55"/>
      <c r="I385" s="56"/>
      <c r="J385" s="36">
        <v>60</v>
      </c>
    </row>
    <row r="386" spans="1:10" ht="25.5" x14ac:dyDescent="0.25">
      <c r="A386" s="238"/>
      <c r="B386" s="241"/>
      <c r="C386" s="41" t="s">
        <v>11065</v>
      </c>
      <c r="D386" s="41" t="s">
        <v>1302</v>
      </c>
      <c r="E386" s="201">
        <v>1.2513000000000001</v>
      </c>
      <c r="F386" s="206">
        <v>0.27549999999999997</v>
      </c>
      <c r="G386" s="39">
        <f t="shared" si="5"/>
        <v>0.34473314999999999</v>
      </c>
      <c r="H386" s="55"/>
      <c r="I386" s="56"/>
      <c r="J386" s="36">
        <v>60</v>
      </c>
    </row>
    <row r="387" spans="1:10" ht="25.5" x14ac:dyDescent="0.25">
      <c r="A387" s="238"/>
      <c r="B387" s="241"/>
      <c r="C387" s="41" t="s">
        <v>10719</v>
      </c>
      <c r="D387" s="41" t="s">
        <v>1302</v>
      </c>
      <c r="E387" s="201">
        <v>0.74070000000000003</v>
      </c>
      <c r="F387" s="206">
        <v>2.4889999999999999</v>
      </c>
      <c r="G387" s="39">
        <f t="shared" si="5"/>
        <v>1.8436022999999999</v>
      </c>
      <c r="H387" s="55"/>
      <c r="I387" s="56"/>
      <c r="J387" s="36">
        <v>60</v>
      </c>
    </row>
    <row r="388" spans="1:10" ht="38.25" x14ac:dyDescent="0.25">
      <c r="A388" s="238"/>
      <c r="B388" s="241"/>
      <c r="C388" s="41" t="s">
        <v>10766</v>
      </c>
      <c r="D388" s="41" t="s">
        <v>1044</v>
      </c>
      <c r="E388" s="201">
        <v>0.54890000000000005</v>
      </c>
      <c r="F388" s="206">
        <v>3.1159999999999997</v>
      </c>
      <c r="G388" s="39">
        <f t="shared" si="5"/>
        <v>1.7103724</v>
      </c>
      <c r="H388" s="55"/>
      <c r="I388" s="56"/>
      <c r="J388" s="36">
        <v>60</v>
      </c>
    </row>
    <row r="389" spans="1:10" ht="25.5" x14ac:dyDescent="0.25">
      <c r="A389" s="238"/>
      <c r="B389" s="241"/>
      <c r="C389" s="41" t="s">
        <v>10860</v>
      </c>
      <c r="D389" s="41" t="s">
        <v>83</v>
      </c>
      <c r="E389" s="201">
        <v>10.093400000000001</v>
      </c>
      <c r="F389" s="206">
        <v>8.5499999999999993E-2</v>
      </c>
      <c r="G389" s="39">
        <f t="shared" si="5"/>
        <v>0.86298569999999997</v>
      </c>
      <c r="H389" s="55"/>
      <c r="I389" s="56"/>
      <c r="J389" s="36">
        <v>60</v>
      </c>
    </row>
    <row r="390" spans="1:10" ht="25.5" x14ac:dyDescent="0.25">
      <c r="A390" s="238"/>
      <c r="B390" s="241"/>
      <c r="C390" s="41" t="s">
        <v>11001</v>
      </c>
      <c r="D390" s="41" t="s">
        <v>83</v>
      </c>
      <c r="E390" s="201">
        <v>0.4803</v>
      </c>
      <c r="F390" s="206">
        <v>0.20899999999999999</v>
      </c>
      <c r="G390" s="39">
        <f t="shared" ref="G390:G453" si="6">IF(ISNUMBER(F390),E390*F390,"")</f>
        <v>0.10038269999999999</v>
      </c>
      <c r="H390" s="55"/>
      <c r="I390" s="56"/>
      <c r="J390" s="36">
        <v>60</v>
      </c>
    </row>
    <row r="391" spans="1:10" ht="25.5" x14ac:dyDescent="0.25">
      <c r="A391" s="238"/>
      <c r="B391" s="241"/>
      <c r="C391" s="41" t="s">
        <v>10628</v>
      </c>
      <c r="D391" s="41" t="s">
        <v>2800</v>
      </c>
      <c r="E391" s="201">
        <v>0.34399999999999997</v>
      </c>
      <c r="F391" s="200">
        <v>23.512499999999999</v>
      </c>
      <c r="G391" s="39">
        <f t="shared" si="6"/>
        <v>8.0882999999999985</v>
      </c>
      <c r="H391" s="55"/>
      <c r="I391" s="56"/>
      <c r="J391" s="36">
        <v>60</v>
      </c>
    </row>
    <row r="392" spans="1:10" x14ac:dyDescent="0.25">
      <c r="A392" s="238"/>
      <c r="B392" s="241"/>
      <c r="C392" s="41" t="s">
        <v>10601</v>
      </c>
      <c r="D392" s="41" t="s">
        <v>2800</v>
      </c>
      <c r="E392" s="201">
        <v>0.112</v>
      </c>
      <c r="F392" s="200">
        <v>22.097000000000001</v>
      </c>
      <c r="G392" s="39">
        <f t="shared" si="6"/>
        <v>2.4748640000000002</v>
      </c>
      <c r="H392" s="55"/>
      <c r="I392" s="56"/>
      <c r="J392" s="36">
        <v>60</v>
      </c>
    </row>
    <row r="393" spans="1:10" ht="15.75" thickBot="1" x14ac:dyDescent="0.3">
      <c r="A393" s="239"/>
      <c r="B393" s="242"/>
      <c r="C393" s="46"/>
      <c r="D393" s="46"/>
      <c r="E393" s="202"/>
      <c r="F393" s="203" t="s">
        <v>13</v>
      </c>
      <c r="G393" s="48" t="str">
        <f t="shared" si="6"/>
        <v/>
      </c>
      <c r="H393" s="50"/>
      <c r="I393" s="37"/>
      <c r="J393" s="36">
        <v>60</v>
      </c>
    </row>
    <row r="394" spans="1:10" ht="15.75" thickBot="1" x14ac:dyDescent="0.3">
      <c r="A394" s="237" t="s">
        <v>91</v>
      </c>
      <c r="B394" s="240" t="s">
        <v>3098</v>
      </c>
      <c r="C394" s="31"/>
      <c r="D394" s="32" t="s">
        <v>106</v>
      </c>
      <c r="E394" s="197"/>
      <c r="F394" s="204" t="s">
        <v>13</v>
      </c>
      <c r="G394" s="33" t="str">
        <f t="shared" si="6"/>
        <v/>
      </c>
      <c r="H394" s="34"/>
      <c r="I394" s="35"/>
      <c r="J394" s="36">
        <v>185</v>
      </c>
    </row>
    <row r="395" spans="1:10" x14ac:dyDescent="0.25">
      <c r="A395" s="238"/>
      <c r="B395" s="241"/>
      <c r="C395" s="38"/>
      <c r="D395" s="38"/>
      <c r="E395" s="199"/>
      <c r="F395" s="205" t="s">
        <v>13</v>
      </c>
      <c r="G395" s="37" t="str">
        <f t="shared" si="6"/>
        <v/>
      </c>
      <c r="H395" s="40"/>
      <c r="I395" s="37"/>
      <c r="J395" s="36">
        <v>185</v>
      </c>
    </row>
    <row r="396" spans="1:10" x14ac:dyDescent="0.25">
      <c r="A396" s="238"/>
      <c r="B396" s="241"/>
      <c r="C396" s="41" t="s">
        <v>10782</v>
      </c>
      <c r="D396" s="41" t="s">
        <v>83</v>
      </c>
      <c r="E396" s="201">
        <v>11.661</v>
      </c>
      <c r="F396" s="206">
        <v>0.71249999999999991</v>
      </c>
      <c r="G396" s="37">
        <f t="shared" si="6"/>
        <v>8.3084624999999992</v>
      </c>
      <c r="H396" s="44">
        <f>SUM(G396:G399)</f>
        <v>30.720150171189999</v>
      </c>
      <c r="I396" s="45"/>
      <c r="J396" s="36">
        <v>185</v>
      </c>
    </row>
    <row r="397" spans="1:10" ht="51" x14ac:dyDescent="0.25">
      <c r="A397" s="238"/>
      <c r="B397" s="241"/>
      <c r="C397" s="41" t="s">
        <v>11310</v>
      </c>
      <c r="D397" s="41" t="s">
        <v>2880</v>
      </c>
      <c r="E397" s="201">
        <v>5.1999999999999998E-3</v>
      </c>
      <c r="F397" s="209">
        <f>IF(ISNUMBER('Comp.Aux1'!$G$144), 'Comp.Aux1'!$G$144, 0)</f>
        <v>773.03512907499999</v>
      </c>
      <c r="G397" s="37">
        <f t="shared" si="6"/>
        <v>4.0197826711899998</v>
      </c>
      <c r="H397" s="55"/>
      <c r="I397" s="56"/>
      <c r="J397" s="36">
        <v>185</v>
      </c>
    </row>
    <row r="398" spans="1:10" x14ac:dyDescent="0.25">
      <c r="A398" s="238"/>
      <c r="B398" s="241"/>
      <c r="C398" s="41" t="s">
        <v>10607</v>
      </c>
      <c r="D398" s="41" t="s">
        <v>2800</v>
      </c>
      <c r="E398" s="201">
        <v>0.56000000000000005</v>
      </c>
      <c r="F398" s="200">
        <v>28.6995</v>
      </c>
      <c r="G398" s="37">
        <f t="shared" si="6"/>
        <v>16.071720000000003</v>
      </c>
      <c r="H398" s="55"/>
      <c r="I398" s="56"/>
      <c r="J398" s="36">
        <v>185</v>
      </c>
    </row>
    <row r="399" spans="1:10" x14ac:dyDescent="0.25">
      <c r="A399" s="238"/>
      <c r="B399" s="241"/>
      <c r="C399" s="41" t="s">
        <v>10601</v>
      </c>
      <c r="D399" s="41" t="s">
        <v>2800</v>
      </c>
      <c r="E399" s="201">
        <v>0.105</v>
      </c>
      <c r="F399" s="200">
        <v>22.097000000000001</v>
      </c>
      <c r="G399" s="37">
        <f t="shared" si="6"/>
        <v>2.3201849999999999</v>
      </c>
      <c r="H399" s="55"/>
      <c r="I399" s="56"/>
      <c r="J399" s="36">
        <v>185</v>
      </c>
    </row>
    <row r="400" spans="1:10" ht="15.75" thickBot="1" x14ac:dyDescent="0.3">
      <c r="A400" s="239"/>
      <c r="B400" s="242"/>
      <c r="C400" s="46"/>
      <c r="D400" s="59"/>
      <c r="E400" s="202"/>
      <c r="F400" s="207" t="s">
        <v>13</v>
      </c>
      <c r="G400" s="49" t="str">
        <f t="shared" si="6"/>
        <v/>
      </c>
      <c r="H400" s="60"/>
      <c r="I400" s="56"/>
      <c r="J400" s="36">
        <v>185</v>
      </c>
    </row>
    <row r="401" spans="1:10" ht="15.75" thickBot="1" x14ac:dyDescent="0.3">
      <c r="A401" s="237" t="s">
        <v>92</v>
      </c>
      <c r="B401" s="240" t="s">
        <v>3099</v>
      </c>
      <c r="C401" s="31"/>
      <c r="D401" s="32" t="s">
        <v>68</v>
      </c>
      <c r="E401" s="197"/>
      <c r="F401" s="204" t="s">
        <v>13</v>
      </c>
      <c r="G401" s="33" t="str">
        <f t="shared" si="6"/>
        <v/>
      </c>
      <c r="H401" s="34"/>
      <c r="I401" s="35"/>
      <c r="J401" s="36">
        <v>620</v>
      </c>
    </row>
    <row r="402" spans="1:10" x14ac:dyDescent="0.25">
      <c r="A402" s="238"/>
      <c r="B402" s="241"/>
      <c r="C402" s="38"/>
      <c r="D402" s="38"/>
      <c r="E402" s="199"/>
      <c r="F402" s="205" t="s">
        <v>13</v>
      </c>
      <c r="G402" s="37" t="str">
        <f t="shared" si="6"/>
        <v/>
      </c>
      <c r="H402" s="40"/>
      <c r="I402" s="37"/>
      <c r="J402" s="36">
        <v>620</v>
      </c>
    </row>
    <row r="403" spans="1:10" ht="25.5" x14ac:dyDescent="0.25">
      <c r="A403" s="238"/>
      <c r="B403" s="241"/>
      <c r="C403" s="41" t="s">
        <v>11009</v>
      </c>
      <c r="D403" s="41" t="s">
        <v>10947</v>
      </c>
      <c r="E403" s="201">
        <v>2.4799999999999999E-2</v>
      </c>
      <c r="F403" s="206">
        <v>46.321999999999996</v>
      </c>
      <c r="G403" s="37">
        <f t="shared" si="6"/>
        <v>1.1487855999999999</v>
      </c>
      <c r="H403" s="44">
        <f>SUM(G403:G413)</f>
        <v>79.921435649999992</v>
      </c>
      <c r="I403" s="45"/>
      <c r="J403" s="36">
        <v>620</v>
      </c>
    </row>
    <row r="404" spans="1:10" ht="25.5" x14ac:dyDescent="0.25">
      <c r="A404" s="238"/>
      <c r="B404" s="241"/>
      <c r="C404" s="41" t="s">
        <v>10620</v>
      </c>
      <c r="D404" s="41" t="s">
        <v>162</v>
      </c>
      <c r="E404" s="201">
        <v>2.1059999999999999</v>
      </c>
      <c r="F404" s="206">
        <v>18.012</v>
      </c>
      <c r="G404" s="37">
        <f t="shared" si="6"/>
        <v>37.933271999999995</v>
      </c>
      <c r="H404" s="40"/>
      <c r="I404" s="37"/>
      <c r="J404" s="36">
        <v>620</v>
      </c>
    </row>
    <row r="405" spans="1:10" ht="25.5" x14ac:dyDescent="0.25">
      <c r="A405" s="238"/>
      <c r="B405" s="241"/>
      <c r="C405" s="41" t="s">
        <v>10855</v>
      </c>
      <c r="D405" s="41" t="s">
        <v>1302</v>
      </c>
      <c r="E405" s="201">
        <v>0.76239999999999997</v>
      </c>
      <c r="F405" s="206">
        <v>5.6050000000000004</v>
      </c>
      <c r="G405" s="37">
        <f t="shared" si="6"/>
        <v>4.2732520000000003</v>
      </c>
      <c r="H405" s="40"/>
      <c r="I405" s="37"/>
      <c r="J405" s="36">
        <v>620</v>
      </c>
    </row>
    <row r="406" spans="1:10" ht="25.5" x14ac:dyDescent="0.25">
      <c r="A406" s="238"/>
      <c r="B406" s="241"/>
      <c r="C406" s="41" t="s">
        <v>10744</v>
      </c>
      <c r="D406" s="41" t="s">
        <v>1302</v>
      </c>
      <c r="E406" s="201">
        <v>2.0005999999999999</v>
      </c>
      <c r="F406" s="206">
        <v>6.3650000000000002</v>
      </c>
      <c r="G406" s="37">
        <f t="shared" si="6"/>
        <v>12.733819</v>
      </c>
      <c r="H406" s="40"/>
      <c r="I406" s="37"/>
      <c r="J406" s="36">
        <v>620</v>
      </c>
    </row>
    <row r="407" spans="1:10" ht="25.5" x14ac:dyDescent="0.25">
      <c r="A407" s="238"/>
      <c r="B407" s="241"/>
      <c r="C407" s="41" t="s">
        <v>11065</v>
      </c>
      <c r="D407" s="41" t="s">
        <v>1302</v>
      </c>
      <c r="E407" s="201">
        <v>2.5026999999999999</v>
      </c>
      <c r="F407" s="206">
        <v>0.27549999999999997</v>
      </c>
      <c r="G407" s="37">
        <f t="shared" si="6"/>
        <v>0.68949384999999985</v>
      </c>
      <c r="H407" s="40"/>
      <c r="I407" s="37"/>
      <c r="J407" s="36">
        <v>620</v>
      </c>
    </row>
    <row r="408" spans="1:10" ht="25.5" x14ac:dyDescent="0.25">
      <c r="A408" s="238"/>
      <c r="B408" s="241"/>
      <c r="C408" s="41" t="s">
        <v>10719</v>
      </c>
      <c r="D408" s="41" t="s">
        <v>1302</v>
      </c>
      <c r="E408" s="201">
        <v>0.74070000000000003</v>
      </c>
      <c r="F408" s="206">
        <v>2.4889999999999999</v>
      </c>
      <c r="G408" s="37">
        <f t="shared" si="6"/>
        <v>1.8436022999999999</v>
      </c>
      <c r="H408" s="40"/>
      <c r="I408" s="37"/>
      <c r="J408" s="36">
        <v>620</v>
      </c>
    </row>
    <row r="409" spans="1:10" ht="38.25" x14ac:dyDescent="0.25">
      <c r="A409" s="238"/>
      <c r="B409" s="241"/>
      <c r="C409" s="41" t="s">
        <v>10766</v>
      </c>
      <c r="D409" s="41" t="s">
        <v>1044</v>
      </c>
      <c r="E409" s="201">
        <v>1.0978000000000001</v>
      </c>
      <c r="F409" s="206">
        <v>3.1159999999999997</v>
      </c>
      <c r="G409" s="37">
        <f t="shared" si="6"/>
        <v>3.4207448</v>
      </c>
      <c r="H409" s="40"/>
      <c r="I409" s="37"/>
      <c r="J409" s="36">
        <v>620</v>
      </c>
    </row>
    <row r="410" spans="1:10" ht="25.5" x14ac:dyDescent="0.25">
      <c r="A410" s="238"/>
      <c r="B410" s="241"/>
      <c r="C410" s="41" t="s">
        <v>10860</v>
      </c>
      <c r="D410" s="41" t="s">
        <v>83</v>
      </c>
      <c r="E410" s="201">
        <v>20.186800000000002</v>
      </c>
      <c r="F410" s="206">
        <v>8.5499999999999993E-2</v>
      </c>
      <c r="G410" s="37">
        <f t="shared" si="6"/>
        <v>1.7259713999999999</v>
      </c>
      <c r="H410" s="40"/>
      <c r="I410" s="37"/>
      <c r="J410" s="36">
        <v>620</v>
      </c>
    </row>
    <row r="411" spans="1:10" ht="25.5" x14ac:dyDescent="0.25">
      <c r="A411" s="238"/>
      <c r="B411" s="241"/>
      <c r="C411" s="41" t="s">
        <v>11001</v>
      </c>
      <c r="D411" s="41" t="s">
        <v>83</v>
      </c>
      <c r="E411" s="201">
        <v>0.4803</v>
      </c>
      <c r="F411" s="206">
        <v>0.20899999999999999</v>
      </c>
      <c r="G411" s="37">
        <f t="shared" si="6"/>
        <v>0.10038269999999999</v>
      </c>
      <c r="H411" s="40"/>
      <c r="I411" s="37"/>
      <c r="J411" s="36">
        <v>620</v>
      </c>
    </row>
    <row r="412" spans="1:10" ht="25.5" x14ac:dyDescent="0.25">
      <c r="A412" s="238"/>
      <c r="B412" s="241"/>
      <c r="C412" s="41" t="s">
        <v>10628</v>
      </c>
      <c r="D412" s="41" t="s">
        <v>2800</v>
      </c>
      <c r="E412" s="201">
        <v>0.52200000000000002</v>
      </c>
      <c r="F412" s="200">
        <v>23.512499999999999</v>
      </c>
      <c r="G412" s="37">
        <f t="shared" si="6"/>
        <v>12.273524999999999</v>
      </c>
      <c r="H412" s="40"/>
      <c r="I412" s="37"/>
      <c r="J412" s="36">
        <v>620</v>
      </c>
    </row>
    <row r="413" spans="1:10" x14ac:dyDescent="0.25">
      <c r="A413" s="238"/>
      <c r="B413" s="241"/>
      <c r="C413" s="41" t="s">
        <v>10601</v>
      </c>
      <c r="D413" s="41" t="s">
        <v>2800</v>
      </c>
      <c r="E413" s="201">
        <v>0.17100000000000001</v>
      </c>
      <c r="F413" s="200">
        <v>22.097000000000001</v>
      </c>
      <c r="G413" s="37">
        <f t="shared" si="6"/>
        <v>3.7785870000000004</v>
      </c>
      <c r="H413" s="40"/>
      <c r="I413" s="37"/>
      <c r="J413" s="36">
        <v>620</v>
      </c>
    </row>
    <row r="414" spans="1:10" ht="15.75" thickBot="1" x14ac:dyDescent="0.3">
      <c r="A414" s="239"/>
      <c r="B414" s="242"/>
      <c r="C414" s="46"/>
      <c r="D414" s="46"/>
      <c r="E414" s="202"/>
      <c r="F414" s="203" t="s">
        <v>13</v>
      </c>
      <c r="G414" s="48" t="str">
        <f t="shared" si="6"/>
        <v/>
      </c>
      <c r="H414" s="50"/>
      <c r="I414" s="37"/>
      <c r="J414" s="36">
        <v>620</v>
      </c>
    </row>
    <row r="415" spans="1:10" ht="15.75" thickBot="1" x14ac:dyDescent="0.3">
      <c r="A415" s="237" t="s">
        <v>93</v>
      </c>
      <c r="B415" s="240" t="s">
        <v>3100</v>
      </c>
      <c r="C415" s="31"/>
      <c r="D415" s="32" t="s">
        <v>68</v>
      </c>
      <c r="E415" s="197"/>
      <c r="F415" s="204" t="s">
        <v>13</v>
      </c>
      <c r="G415" s="33" t="str">
        <f t="shared" si="6"/>
        <v/>
      </c>
      <c r="H415" s="34"/>
      <c r="I415" s="35"/>
      <c r="J415" s="36">
        <v>15</v>
      </c>
    </row>
    <row r="416" spans="1:10" x14ac:dyDescent="0.25">
      <c r="A416" s="238"/>
      <c r="B416" s="241"/>
      <c r="C416" s="38"/>
      <c r="D416" s="38"/>
      <c r="E416" s="199"/>
      <c r="F416" s="205" t="s">
        <v>13</v>
      </c>
      <c r="G416" s="37" t="str">
        <f t="shared" si="6"/>
        <v/>
      </c>
      <c r="H416" s="40"/>
      <c r="I416" s="37"/>
      <c r="J416" s="36">
        <v>15</v>
      </c>
    </row>
    <row r="417" spans="1:10" ht="25.5" x14ac:dyDescent="0.25">
      <c r="A417" s="238"/>
      <c r="B417" s="241"/>
      <c r="C417" s="41" t="s">
        <v>11065</v>
      </c>
      <c r="D417" s="41" t="s">
        <v>1302</v>
      </c>
      <c r="E417" s="201">
        <v>1.2513000000000001</v>
      </c>
      <c r="F417" s="206">
        <v>0.27549999999999997</v>
      </c>
      <c r="G417" s="37">
        <f t="shared" si="6"/>
        <v>0.34473314999999999</v>
      </c>
      <c r="H417" s="44">
        <f>SUM(G417:G420)</f>
        <v>6.4836103500000002</v>
      </c>
      <c r="I417" s="45"/>
      <c r="J417" s="36">
        <v>15</v>
      </c>
    </row>
    <row r="418" spans="1:10" ht="38.25" x14ac:dyDescent="0.25">
      <c r="A418" s="238"/>
      <c r="B418" s="241"/>
      <c r="C418" s="41" t="s">
        <v>10766</v>
      </c>
      <c r="D418" s="41" t="s">
        <v>1044</v>
      </c>
      <c r="E418" s="201">
        <v>0.54890000000000005</v>
      </c>
      <c r="F418" s="206">
        <v>3.1159999999999997</v>
      </c>
      <c r="G418" s="37">
        <f t="shared" si="6"/>
        <v>1.7103724</v>
      </c>
      <c r="H418" s="55"/>
      <c r="I418" s="56"/>
      <c r="J418" s="36">
        <v>15</v>
      </c>
    </row>
    <row r="419" spans="1:10" ht="25.5" x14ac:dyDescent="0.25">
      <c r="A419" s="238"/>
      <c r="B419" s="241"/>
      <c r="C419" s="41" t="s">
        <v>10628</v>
      </c>
      <c r="D419" s="41" t="s">
        <v>2800</v>
      </c>
      <c r="E419" s="201">
        <v>0.11466666666666665</v>
      </c>
      <c r="F419" s="200">
        <v>23.512499999999999</v>
      </c>
      <c r="G419" s="37">
        <f t="shared" si="6"/>
        <v>2.6960999999999995</v>
      </c>
      <c r="H419" s="55"/>
      <c r="I419" s="56"/>
      <c r="J419" s="36">
        <v>15</v>
      </c>
    </row>
    <row r="420" spans="1:10" x14ac:dyDescent="0.25">
      <c r="A420" s="238"/>
      <c r="B420" s="241"/>
      <c r="C420" s="41" t="s">
        <v>10601</v>
      </c>
      <c r="D420" s="41" t="s">
        <v>2800</v>
      </c>
      <c r="E420" s="201">
        <v>7.8399999999999997E-2</v>
      </c>
      <c r="F420" s="200">
        <v>22.097000000000001</v>
      </c>
      <c r="G420" s="37">
        <f t="shared" si="6"/>
        <v>1.7324048000000001</v>
      </c>
      <c r="H420" s="55"/>
      <c r="I420" s="56"/>
      <c r="J420" s="36">
        <v>15</v>
      </c>
    </row>
    <row r="421" spans="1:10" ht="15.75" thickBot="1" x14ac:dyDescent="0.3">
      <c r="A421" s="239"/>
      <c r="B421" s="242"/>
      <c r="C421" s="46"/>
      <c r="D421" s="59"/>
      <c r="E421" s="202"/>
      <c r="F421" s="207" t="s">
        <v>13</v>
      </c>
      <c r="G421" s="49" t="str">
        <f t="shared" si="6"/>
        <v/>
      </c>
      <c r="H421" s="60"/>
      <c r="I421" s="56"/>
      <c r="J421" s="36">
        <v>15</v>
      </c>
    </row>
    <row r="422" spans="1:10" ht="15.75" thickBot="1" x14ac:dyDescent="0.3">
      <c r="A422" s="237" t="s">
        <v>94</v>
      </c>
      <c r="B422" s="240" t="s">
        <v>3101</v>
      </c>
      <c r="C422" s="31"/>
      <c r="D422" s="32" t="s">
        <v>68</v>
      </c>
      <c r="E422" s="197"/>
      <c r="F422" s="204" t="s">
        <v>13</v>
      </c>
      <c r="G422" s="33" t="str">
        <f t="shared" si="6"/>
        <v/>
      </c>
      <c r="H422" s="34"/>
      <c r="I422" s="35"/>
      <c r="J422" s="36">
        <v>40</v>
      </c>
    </row>
    <row r="423" spans="1:10" x14ac:dyDescent="0.25">
      <c r="A423" s="238"/>
      <c r="B423" s="241"/>
      <c r="C423" s="38"/>
      <c r="D423" s="38"/>
      <c r="E423" s="199"/>
      <c r="F423" s="205" t="s">
        <v>13</v>
      </c>
      <c r="G423" s="37" t="str">
        <f t="shared" si="6"/>
        <v/>
      </c>
      <c r="H423" s="40"/>
      <c r="I423" s="37"/>
      <c r="J423" s="36">
        <v>40</v>
      </c>
    </row>
    <row r="424" spans="1:10" ht="25.5" x14ac:dyDescent="0.25">
      <c r="A424" s="238"/>
      <c r="B424" s="241"/>
      <c r="C424" s="41" t="s">
        <v>11089</v>
      </c>
      <c r="D424" s="41" t="s">
        <v>1302</v>
      </c>
      <c r="E424" s="201">
        <v>0.42</v>
      </c>
      <c r="F424" s="206">
        <v>2.0044999999999997</v>
      </c>
      <c r="G424" s="39">
        <f t="shared" si="6"/>
        <v>0.84188999999999981</v>
      </c>
      <c r="H424" s="44">
        <f>SUM(G424:G432)</f>
        <v>101.59155988797001</v>
      </c>
      <c r="I424" s="45"/>
      <c r="J424" s="36">
        <v>40</v>
      </c>
    </row>
    <row r="425" spans="1:10" x14ac:dyDescent="0.25">
      <c r="A425" s="238"/>
      <c r="B425" s="241"/>
      <c r="C425" s="41" t="s">
        <v>11175</v>
      </c>
      <c r="D425" s="41" t="s">
        <v>10947</v>
      </c>
      <c r="E425" s="201">
        <v>5.0000000000000001E-3</v>
      </c>
      <c r="F425" s="206">
        <v>39.833500000000001</v>
      </c>
      <c r="G425" s="39">
        <f t="shared" si="6"/>
        <v>0.1991675</v>
      </c>
      <c r="H425" s="40"/>
      <c r="I425" s="37"/>
      <c r="J425" s="36">
        <v>40</v>
      </c>
    </row>
    <row r="426" spans="1:10" ht="25.5" x14ac:dyDescent="0.25">
      <c r="A426" s="238"/>
      <c r="B426" s="241"/>
      <c r="C426" s="41" t="s">
        <v>10937</v>
      </c>
      <c r="D426" s="41" t="s">
        <v>83</v>
      </c>
      <c r="E426" s="201">
        <v>13.6</v>
      </c>
      <c r="F426" s="206">
        <v>2.5745</v>
      </c>
      <c r="G426" s="39">
        <f t="shared" si="6"/>
        <v>35.013199999999998</v>
      </c>
      <c r="H426" s="40"/>
      <c r="I426" s="37"/>
      <c r="J426" s="36">
        <v>40</v>
      </c>
    </row>
    <row r="427" spans="1:10" ht="51" x14ac:dyDescent="0.25">
      <c r="A427" s="238"/>
      <c r="B427" s="241"/>
      <c r="C427" s="41" t="s">
        <v>11278</v>
      </c>
      <c r="D427" s="41" t="s">
        <v>2880</v>
      </c>
      <c r="E427" s="201">
        <v>1.04E-2</v>
      </c>
      <c r="F427" s="209">
        <f>IF(ISNUMBER('Comp.Aux1'!$G$50), 'Comp.Aux1'!$G$50, 0)</f>
        <v>801.38920764999989</v>
      </c>
      <c r="G427" s="39">
        <f t="shared" si="6"/>
        <v>8.3344477595599979</v>
      </c>
      <c r="H427" s="40"/>
      <c r="I427" s="37"/>
      <c r="J427" s="36">
        <v>40</v>
      </c>
    </row>
    <row r="428" spans="1:10" x14ac:dyDescent="0.25">
      <c r="A428" s="238"/>
      <c r="B428" s="241"/>
      <c r="C428" s="41" t="s">
        <v>10607</v>
      </c>
      <c r="D428" s="41" t="s">
        <v>2800</v>
      </c>
      <c r="E428" s="201">
        <v>0.59</v>
      </c>
      <c r="F428" s="200">
        <v>28.6995</v>
      </c>
      <c r="G428" s="39">
        <f t="shared" si="6"/>
        <v>16.932704999999999</v>
      </c>
      <c r="H428" s="40"/>
      <c r="I428" s="37"/>
      <c r="J428" s="36">
        <v>40</v>
      </c>
    </row>
    <row r="429" spans="1:10" x14ac:dyDescent="0.25">
      <c r="A429" s="238"/>
      <c r="B429" s="241"/>
      <c r="C429" s="41" t="s">
        <v>10601</v>
      </c>
      <c r="D429" s="41" t="s">
        <v>2800</v>
      </c>
      <c r="E429" s="201">
        <v>0.29499999999999998</v>
      </c>
      <c r="F429" s="200">
        <v>22.097000000000001</v>
      </c>
      <c r="G429" s="39">
        <f t="shared" si="6"/>
        <v>6.5186149999999996</v>
      </c>
      <c r="H429" s="40"/>
      <c r="I429" s="37"/>
      <c r="J429" s="36">
        <v>40</v>
      </c>
    </row>
    <row r="430" spans="1:10" ht="51" x14ac:dyDescent="0.25">
      <c r="A430" s="238"/>
      <c r="B430" s="241"/>
      <c r="C430" s="41" t="s">
        <v>11278</v>
      </c>
      <c r="D430" s="41" t="s">
        <v>2880</v>
      </c>
      <c r="E430" s="201">
        <v>1.9400000000000001E-2</v>
      </c>
      <c r="F430" s="209">
        <f>IF(ISNUMBER('Comp.Aux1'!$G$50), 'Comp.Aux1'!$G$50, 0)</f>
        <v>801.38920764999989</v>
      </c>
      <c r="G430" s="39">
        <f t="shared" si="6"/>
        <v>15.546950628409999</v>
      </c>
      <c r="H430" s="40"/>
      <c r="I430" s="37"/>
      <c r="J430" s="36">
        <v>40</v>
      </c>
    </row>
    <row r="431" spans="1:10" x14ac:dyDescent="0.25">
      <c r="A431" s="238"/>
      <c r="B431" s="241"/>
      <c r="C431" s="41" t="s">
        <v>10607</v>
      </c>
      <c r="D431" s="41" t="s">
        <v>2800</v>
      </c>
      <c r="E431" s="201">
        <v>0.45800000000000002</v>
      </c>
      <c r="F431" s="200">
        <v>28.6995</v>
      </c>
      <c r="G431" s="39">
        <f t="shared" si="6"/>
        <v>13.144371000000001</v>
      </c>
      <c r="H431" s="40"/>
      <c r="I431" s="37"/>
      <c r="J431" s="36">
        <v>40</v>
      </c>
    </row>
    <row r="432" spans="1:10" x14ac:dyDescent="0.25">
      <c r="A432" s="238"/>
      <c r="B432" s="241"/>
      <c r="C432" s="41" t="s">
        <v>10601</v>
      </c>
      <c r="D432" s="41" t="s">
        <v>2800</v>
      </c>
      <c r="E432" s="201">
        <v>0.22900000000000001</v>
      </c>
      <c r="F432" s="200">
        <v>22.097000000000001</v>
      </c>
      <c r="G432" s="39">
        <f t="shared" si="6"/>
        <v>5.0602130000000001</v>
      </c>
      <c r="H432" s="40"/>
      <c r="I432" s="37"/>
      <c r="J432" s="36">
        <v>40</v>
      </c>
    </row>
    <row r="433" spans="1:10" ht="15.75" thickBot="1" x14ac:dyDescent="0.3">
      <c r="A433" s="239"/>
      <c r="B433" s="242"/>
      <c r="C433" s="46"/>
      <c r="D433" s="46"/>
      <c r="E433" s="202"/>
      <c r="F433" s="203" t="s">
        <v>13</v>
      </c>
      <c r="G433" s="48" t="str">
        <f t="shared" si="6"/>
        <v/>
      </c>
      <c r="H433" s="50"/>
      <c r="I433" s="37"/>
      <c r="J433" s="36">
        <v>40</v>
      </c>
    </row>
    <row r="434" spans="1:10" ht="15.75" thickBot="1" x14ac:dyDescent="0.3">
      <c r="A434" s="237" t="s">
        <v>95</v>
      </c>
      <c r="B434" s="240" t="s">
        <v>3102</v>
      </c>
      <c r="C434" s="31"/>
      <c r="D434" s="32" t="s">
        <v>68</v>
      </c>
      <c r="E434" s="197"/>
      <c r="F434" s="204" t="s">
        <v>13</v>
      </c>
      <c r="G434" s="33" t="str">
        <f t="shared" si="6"/>
        <v/>
      </c>
      <c r="H434" s="34"/>
      <c r="I434" s="35"/>
      <c r="J434" s="36">
        <v>25</v>
      </c>
    </row>
    <row r="435" spans="1:10" x14ac:dyDescent="0.25">
      <c r="A435" s="238"/>
      <c r="B435" s="241"/>
      <c r="C435" s="38"/>
      <c r="D435" s="38"/>
      <c r="E435" s="199"/>
      <c r="F435" s="205" t="s">
        <v>13</v>
      </c>
      <c r="G435" s="37" t="str">
        <f t="shared" si="6"/>
        <v/>
      </c>
      <c r="H435" s="40"/>
      <c r="I435" s="37"/>
      <c r="J435" s="36">
        <v>25</v>
      </c>
    </row>
    <row r="436" spans="1:10" ht="38.25" x14ac:dyDescent="0.25">
      <c r="A436" s="238"/>
      <c r="B436" s="241"/>
      <c r="C436" s="41" t="s">
        <v>11305</v>
      </c>
      <c r="D436" s="41" t="s">
        <v>2880</v>
      </c>
      <c r="E436" s="201">
        <v>3.3999999999999998E-3</v>
      </c>
      <c r="F436" s="209">
        <f>IF(ISNUMBER('Comp.Aux1'!$G$81), 'Comp.Aux1'!$G$81, 0)</f>
        <v>2455.12167</v>
      </c>
      <c r="G436" s="39">
        <f t="shared" si="6"/>
        <v>8.3474136779999988</v>
      </c>
      <c r="H436" s="44">
        <f>SUM(G436:G438)</f>
        <v>13.137913127999997</v>
      </c>
      <c r="I436" s="45"/>
      <c r="J436" s="36">
        <v>25</v>
      </c>
    </row>
    <row r="437" spans="1:10" x14ac:dyDescent="0.25">
      <c r="A437" s="238"/>
      <c r="B437" s="241"/>
      <c r="C437" s="41" t="s">
        <v>10607</v>
      </c>
      <c r="D437" s="41" t="s">
        <v>2800</v>
      </c>
      <c r="E437" s="201">
        <v>0.1295</v>
      </c>
      <c r="F437" s="200">
        <v>28.6995</v>
      </c>
      <c r="G437" s="39">
        <f t="shared" si="6"/>
        <v>3.7165852500000001</v>
      </c>
      <c r="H437" s="40"/>
      <c r="I437" s="37"/>
      <c r="J437" s="36">
        <v>25</v>
      </c>
    </row>
    <row r="438" spans="1:10" x14ac:dyDescent="0.25">
      <c r="A438" s="238"/>
      <c r="B438" s="241"/>
      <c r="C438" s="41" t="s">
        <v>10601</v>
      </c>
      <c r="D438" s="41" t="s">
        <v>2800</v>
      </c>
      <c r="E438" s="201">
        <v>4.8599999999999997E-2</v>
      </c>
      <c r="F438" s="200">
        <v>22.097000000000001</v>
      </c>
      <c r="G438" s="39">
        <f t="shared" si="6"/>
        <v>1.0739141999999999</v>
      </c>
      <c r="H438" s="40"/>
      <c r="I438" s="37"/>
      <c r="J438" s="36">
        <v>25</v>
      </c>
    </row>
    <row r="439" spans="1:10" ht="15.75" thickBot="1" x14ac:dyDescent="0.3">
      <c r="A439" s="239"/>
      <c r="B439" s="242"/>
      <c r="C439" s="46"/>
      <c r="D439" s="46"/>
      <c r="E439" s="202"/>
      <c r="F439" s="203" t="s">
        <v>13</v>
      </c>
      <c r="G439" s="48" t="str">
        <f t="shared" si="6"/>
        <v/>
      </c>
      <c r="H439" s="50"/>
      <c r="I439" s="37"/>
      <c r="J439" s="36">
        <v>25</v>
      </c>
    </row>
    <row r="440" spans="1:10" ht="15.75" thickBot="1" x14ac:dyDescent="0.3">
      <c r="A440" s="237" t="s">
        <v>96</v>
      </c>
      <c r="B440" s="240" t="s">
        <v>3103</v>
      </c>
      <c r="C440" s="31"/>
      <c r="D440" s="32" t="s">
        <v>68</v>
      </c>
      <c r="E440" s="197"/>
      <c r="F440" s="204" t="s">
        <v>13</v>
      </c>
      <c r="G440" s="33" t="str">
        <f t="shared" si="6"/>
        <v/>
      </c>
      <c r="H440" s="34"/>
      <c r="I440" s="35"/>
      <c r="J440" s="36">
        <v>700</v>
      </c>
    </row>
    <row r="441" spans="1:10" x14ac:dyDescent="0.25">
      <c r="A441" s="238"/>
      <c r="B441" s="241"/>
      <c r="C441" s="38"/>
      <c r="D441" s="38"/>
      <c r="E441" s="199"/>
      <c r="F441" s="205" t="s">
        <v>13</v>
      </c>
      <c r="G441" s="37" t="str">
        <f t="shared" si="6"/>
        <v/>
      </c>
      <c r="H441" s="40"/>
      <c r="I441" s="37"/>
      <c r="J441" s="36">
        <v>700</v>
      </c>
    </row>
    <row r="442" spans="1:10" ht="38.25" x14ac:dyDescent="0.25">
      <c r="A442" s="238"/>
      <c r="B442" s="241"/>
      <c r="C442" s="41" t="s">
        <v>11304</v>
      </c>
      <c r="D442" s="41" t="s">
        <v>2880</v>
      </c>
      <c r="E442" s="201">
        <v>3.7000000000000002E-3</v>
      </c>
      <c r="F442" s="209">
        <f>IF(ISNUMBER('Comp.Aux1'!$G$71), 'Comp.Aux1'!$G$71, 0)</f>
        <v>768.58616697499997</v>
      </c>
      <c r="G442" s="39">
        <f t="shared" si="6"/>
        <v>2.8437688178074998</v>
      </c>
      <c r="H442" s="44">
        <f>SUM(G442:G444)</f>
        <v>5.3616782678074992</v>
      </c>
      <c r="I442" s="45"/>
      <c r="J442" s="36">
        <v>700</v>
      </c>
    </row>
    <row r="443" spans="1:10" x14ac:dyDescent="0.25">
      <c r="A443" s="238"/>
      <c r="B443" s="241"/>
      <c r="C443" s="41" t="s">
        <v>10607</v>
      </c>
      <c r="D443" s="41" t="s">
        <v>2800</v>
      </c>
      <c r="E443" s="201">
        <v>6.8099999999999994E-2</v>
      </c>
      <c r="F443" s="200">
        <v>28.6995</v>
      </c>
      <c r="G443" s="37">
        <f t="shared" si="6"/>
        <v>1.9544359499999999</v>
      </c>
      <c r="H443" s="40"/>
      <c r="I443" s="37"/>
      <c r="J443" s="36">
        <v>700</v>
      </c>
    </row>
    <row r="444" spans="1:10" x14ac:dyDescent="0.25">
      <c r="A444" s="238"/>
      <c r="B444" s="241"/>
      <c r="C444" s="41" t="s">
        <v>10601</v>
      </c>
      <c r="D444" s="41" t="s">
        <v>2800</v>
      </c>
      <c r="E444" s="201">
        <v>2.5499999999999998E-2</v>
      </c>
      <c r="F444" s="200">
        <v>22.097000000000001</v>
      </c>
      <c r="G444" s="37">
        <f t="shared" si="6"/>
        <v>0.56347349999999996</v>
      </c>
      <c r="H444" s="40"/>
      <c r="I444" s="37"/>
      <c r="J444" s="36">
        <v>700</v>
      </c>
    </row>
    <row r="445" spans="1:10" ht="15.75" thickBot="1" x14ac:dyDescent="0.3">
      <c r="A445" s="239"/>
      <c r="B445" s="242"/>
      <c r="C445" s="46"/>
      <c r="D445" s="46"/>
      <c r="E445" s="202"/>
      <c r="F445" s="203" t="s">
        <v>13</v>
      </c>
      <c r="G445" s="48" t="str">
        <f t="shared" si="6"/>
        <v/>
      </c>
      <c r="H445" s="50"/>
      <c r="I445" s="37"/>
      <c r="J445" s="36">
        <v>700</v>
      </c>
    </row>
    <row r="446" spans="1:10" ht="15.75" thickBot="1" x14ac:dyDescent="0.3">
      <c r="A446" s="237" t="s">
        <v>97</v>
      </c>
      <c r="B446" s="240" t="s">
        <v>3104</v>
      </c>
      <c r="C446" s="31"/>
      <c r="D446" s="32" t="s">
        <v>68</v>
      </c>
      <c r="E446" s="197"/>
      <c r="F446" s="204" t="s">
        <v>13</v>
      </c>
      <c r="G446" s="33" t="str">
        <f t="shared" si="6"/>
        <v/>
      </c>
      <c r="H446" s="34"/>
      <c r="I446" s="35"/>
      <c r="J446" s="36">
        <v>375</v>
      </c>
    </row>
    <row r="447" spans="1:10" x14ac:dyDescent="0.25">
      <c r="A447" s="246"/>
      <c r="B447" s="241"/>
      <c r="C447" s="38"/>
      <c r="D447" s="38"/>
      <c r="E447" s="199"/>
      <c r="F447" s="205" t="s">
        <v>13</v>
      </c>
      <c r="G447" s="37" t="str">
        <f t="shared" si="6"/>
        <v/>
      </c>
      <c r="H447" s="40"/>
      <c r="I447" s="37"/>
      <c r="J447" s="36">
        <v>375</v>
      </c>
    </row>
    <row r="448" spans="1:10" x14ac:dyDescent="0.25">
      <c r="A448" s="246"/>
      <c r="B448" s="241"/>
      <c r="C448" s="41" t="s">
        <v>10757</v>
      </c>
      <c r="D448" s="41" t="s">
        <v>2800</v>
      </c>
      <c r="E448" s="201">
        <v>0.32979000000000003</v>
      </c>
      <c r="F448" s="200">
        <v>28.509499999999999</v>
      </c>
      <c r="G448" s="37">
        <f t="shared" si="6"/>
        <v>9.4021480050000008</v>
      </c>
      <c r="H448" s="44">
        <f>SUM(G448:G450)</f>
        <v>15.227237715000001</v>
      </c>
      <c r="I448" s="45"/>
      <c r="J448" s="36">
        <v>375</v>
      </c>
    </row>
    <row r="449" spans="1:10" x14ac:dyDescent="0.25">
      <c r="A449" s="246"/>
      <c r="B449" s="241"/>
      <c r="C449" s="41" t="s">
        <v>10601</v>
      </c>
      <c r="D449" s="41" t="s">
        <v>2800</v>
      </c>
      <c r="E449" s="201">
        <v>0.10443</v>
      </c>
      <c r="F449" s="200">
        <v>22.097000000000001</v>
      </c>
      <c r="G449" s="37">
        <f t="shared" si="6"/>
        <v>2.3075897100000002</v>
      </c>
      <c r="H449" s="40"/>
      <c r="I449" s="37"/>
      <c r="J449" s="36">
        <v>375</v>
      </c>
    </row>
    <row r="450" spans="1:10" x14ac:dyDescent="0.25">
      <c r="A450" s="246"/>
      <c r="B450" s="241"/>
      <c r="C450" s="41" t="s">
        <v>98</v>
      </c>
      <c r="D450" s="41" t="s">
        <v>72</v>
      </c>
      <c r="E450" s="201">
        <v>0.75</v>
      </c>
      <c r="F450" s="200">
        <v>4.6900000000000004</v>
      </c>
      <c r="G450" s="37">
        <f t="shared" si="6"/>
        <v>3.5175000000000001</v>
      </c>
      <c r="H450" s="40"/>
      <c r="I450" s="37"/>
      <c r="J450" s="36">
        <v>375</v>
      </c>
    </row>
    <row r="451" spans="1:10" x14ac:dyDescent="0.25">
      <c r="A451" s="246"/>
      <c r="B451" s="241"/>
      <c r="C451" s="41"/>
      <c r="D451" s="41"/>
      <c r="E451" s="201"/>
      <c r="F451" s="200" t="s">
        <v>13</v>
      </c>
      <c r="G451" s="37" t="str">
        <f t="shared" si="6"/>
        <v/>
      </c>
      <c r="H451" s="40"/>
      <c r="I451" s="37"/>
      <c r="J451" s="36">
        <v>375</v>
      </c>
    </row>
    <row r="452" spans="1:10" ht="25.5" x14ac:dyDescent="0.25">
      <c r="A452" s="246"/>
      <c r="B452" s="241"/>
      <c r="C452" s="61" t="s">
        <v>99</v>
      </c>
      <c r="D452" s="61"/>
      <c r="E452" s="210"/>
      <c r="F452" s="206" t="s">
        <v>13</v>
      </c>
      <c r="G452" s="37" t="str">
        <f t="shared" si="6"/>
        <v/>
      </c>
      <c r="H452" s="40"/>
      <c r="I452" s="37"/>
      <c r="J452" s="36">
        <v>375</v>
      </c>
    </row>
    <row r="453" spans="1:10" ht="15.75" thickBot="1" x14ac:dyDescent="0.3">
      <c r="A453" s="247"/>
      <c r="B453" s="242"/>
      <c r="C453" s="46"/>
      <c r="D453" s="46"/>
      <c r="E453" s="202"/>
      <c r="F453" s="203" t="s">
        <v>13</v>
      </c>
      <c r="G453" s="48" t="str">
        <f t="shared" si="6"/>
        <v/>
      </c>
      <c r="H453" s="50"/>
      <c r="I453" s="37"/>
      <c r="J453" s="36">
        <v>375</v>
      </c>
    </row>
    <row r="454" spans="1:10" ht="15.75" thickBot="1" x14ac:dyDescent="0.3">
      <c r="A454" s="237" t="s">
        <v>100</v>
      </c>
      <c r="B454" s="240" t="s">
        <v>3105</v>
      </c>
      <c r="C454" s="31"/>
      <c r="D454" s="32" t="s">
        <v>68</v>
      </c>
      <c r="E454" s="197"/>
      <c r="F454" s="204" t="s">
        <v>13</v>
      </c>
      <c r="G454" s="33" t="str">
        <f t="shared" ref="G454:G517" si="7">IF(ISNUMBER(F454),E454*F454,"")</f>
        <v/>
      </c>
      <c r="H454" s="34"/>
      <c r="I454" s="35"/>
      <c r="J454" s="36">
        <v>750</v>
      </c>
    </row>
    <row r="455" spans="1:10" x14ac:dyDescent="0.25">
      <c r="A455" s="238"/>
      <c r="B455" s="241"/>
      <c r="C455" s="38"/>
      <c r="D455" s="38"/>
      <c r="E455" s="199"/>
      <c r="F455" s="205" t="s">
        <v>13</v>
      </c>
      <c r="G455" s="37" t="str">
        <f t="shared" si="7"/>
        <v/>
      </c>
      <c r="H455" s="40"/>
      <c r="I455" s="37"/>
      <c r="J455" s="36">
        <v>750</v>
      </c>
    </row>
    <row r="456" spans="1:10" ht="25.5" x14ac:dyDescent="0.25">
      <c r="A456" s="238"/>
      <c r="B456" s="241"/>
      <c r="C456" s="41" t="s">
        <v>10658</v>
      </c>
      <c r="D456" s="41" t="s">
        <v>1044</v>
      </c>
      <c r="E456" s="201">
        <v>37.800000000000004</v>
      </c>
      <c r="F456" s="206">
        <v>0.627</v>
      </c>
      <c r="G456" s="37">
        <f t="shared" si="7"/>
        <v>23.700600000000001</v>
      </c>
      <c r="H456" s="44">
        <f>SUM(G456:G459)</f>
        <v>46.761694200000001</v>
      </c>
      <c r="I456" s="45"/>
      <c r="J456" s="36">
        <v>750</v>
      </c>
    </row>
    <row r="457" spans="1:10" x14ac:dyDescent="0.25">
      <c r="A457" s="238"/>
      <c r="B457" s="241"/>
      <c r="C457" s="41" t="s">
        <v>10601</v>
      </c>
      <c r="D457" s="41" t="s">
        <v>2800</v>
      </c>
      <c r="E457" s="201">
        <v>0.25180000000000002</v>
      </c>
      <c r="F457" s="200">
        <v>22.097000000000001</v>
      </c>
      <c r="G457" s="37">
        <f t="shared" si="7"/>
        <v>5.5640246000000007</v>
      </c>
      <c r="H457" s="55"/>
      <c r="I457" s="56"/>
      <c r="J457" s="36">
        <v>750</v>
      </c>
    </row>
    <row r="458" spans="1:10" x14ac:dyDescent="0.25">
      <c r="A458" s="238"/>
      <c r="B458" s="241"/>
      <c r="C458" s="41" t="s">
        <v>10607</v>
      </c>
      <c r="D458" s="41" t="s">
        <v>2800</v>
      </c>
      <c r="E458" s="201">
        <v>0.44019999999999998</v>
      </c>
      <c r="F458" s="200">
        <v>28.6995</v>
      </c>
      <c r="G458" s="37">
        <f t="shared" si="7"/>
        <v>12.6335199</v>
      </c>
      <c r="H458" s="40"/>
      <c r="I458" s="37"/>
      <c r="J458" s="36">
        <v>750</v>
      </c>
    </row>
    <row r="459" spans="1:10" x14ac:dyDescent="0.25">
      <c r="A459" s="238"/>
      <c r="B459" s="241"/>
      <c r="C459" s="41" t="s">
        <v>10601</v>
      </c>
      <c r="D459" s="41" t="s">
        <v>2800</v>
      </c>
      <c r="E459" s="201">
        <v>0.22009999999999999</v>
      </c>
      <c r="F459" s="200">
        <v>22.097000000000001</v>
      </c>
      <c r="G459" s="37">
        <f t="shared" si="7"/>
        <v>4.8635497000000001</v>
      </c>
      <c r="H459" s="40"/>
      <c r="I459" s="37"/>
      <c r="J459" s="36">
        <v>750</v>
      </c>
    </row>
    <row r="460" spans="1:10" x14ac:dyDescent="0.25">
      <c r="A460" s="238"/>
      <c r="B460" s="241"/>
      <c r="C460" s="41"/>
      <c r="D460" s="41"/>
      <c r="E460" s="201"/>
      <c r="F460" s="200" t="s">
        <v>13</v>
      </c>
      <c r="G460" s="37" t="str">
        <f t="shared" si="7"/>
        <v/>
      </c>
      <c r="H460" s="40"/>
      <c r="I460" s="37"/>
      <c r="J460" s="36">
        <v>750</v>
      </c>
    </row>
    <row r="461" spans="1:10" ht="51" x14ac:dyDescent="0.25">
      <c r="A461" s="238"/>
      <c r="B461" s="241"/>
      <c r="C461" s="61" t="s">
        <v>101</v>
      </c>
      <c r="D461" s="41"/>
      <c r="E461" s="201"/>
      <c r="F461" s="200" t="s">
        <v>13</v>
      </c>
      <c r="G461" s="37" t="str">
        <f t="shared" si="7"/>
        <v/>
      </c>
      <c r="H461" s="40"/>
      <c r="I461" s="37"/>
      <c r="J461" s="36">
        <v>750</v>
      </c>
    </row>
    <row r="462" spans="1:10" ht="30" x14ac:dyDescent="0.25">
      <c r="A462" s="238"/>
      <c r="B462" s="241"/>
      <c r="C462" s="62" t="s">
        <v>102</v>
      </c>
      <c r="D462" s="41"/>
      <c r="E462" s="201"/>
      <c r="F462" s="200" t="s">
        <v>13</v>
      </c>
      <c r="G462" s="37" t="str">
        <f t="shared" si="7"/>
        <v/>
      </c>
      <c r="H462" s="40"/>
      <c r="I462" s="37"/>
      <c r="J462" s="36">
        <v>750</v>
      </c>
    </row>
    <row r="463" spans="1:10" ht="15.75" thickBot="1" x14ac:dyDescent="0.3">
      <c r="A463" s="239"/>
      <c r="B463" s="242"/>
      <c r="C463" s="46"/>
      <c r="D463" s="46"/>
      <c r="E463" s="202"/>
      <c r="F463" s="203" t="s">
        <v>13</v>
      </c>
      <c r="G463" s="48" t="str">
        <f t="shared" si="7"/>
        <v/>
      </c>
      <c r="H463" s="50"/>
      <c r="I463" s="37"/>
      <c r="J463" s="36">
        <v>750</v>
      </c>
    </row>
    <row r="464" spans="1:10" ht="15.75" thickBot="1" x14ac:dyDescent="0.3">
      <c r="A464" s="237" t="s">
        <v>103</v>
      </c>
      <c r="B464" s="240" t="s">
        <v>3106</v>
      </c>
      <c r="C464" s="31"/>
      <c r="D464" s="32" t="s">
        <v>68</v>
      </c>
      <c r="E464" s="197"/>
      <c r="F464" s="204" t="s">
        <v>13</v>
      </c>
      <c r="G464" s="33" t="str">
        <f t="shared" si="7"/>
        <v/>
      </c>
      <c r="H464" s="34"/>
      <c r="I464" s="35"/>
      <c r="J464" s="36">
        <v>325</v>
      </c>
    </row>
    <row r="465" spans="1:10" x14ac:dyDescent="0.25">
      <c r="A465" s="238"/>
      <c r="B465" s="241"/>
      <c r="C465" s="38"/>
      <c r="D465" s="38"/>
      <c r="E465" s="199"/>
      <c r="F465" s="205" t="s">
        <v>13</v>
      </c>
      <c r="G465" s="37" t="str">
        <f t="shared" si="7"/>
        <v/>
      </c>
      <c r="H465" s="40"/>
      <c r="I465" s="37"/>
      <c r="J465" s="36">
        <v>325</v>
      </c>
    </row>
    <row r="466" spans="1:10" ht="25.5" x14ac:dyDescent="0.25">
      <c r="A466" s="238"/>
      <c r="B466" s="241"/>
      <c r="C466" s="41" t="s">
        <v>10658</v>
      </c>
      <c r="D466" s="41" t="s">
        <v>1044</v>
      </c>
      <c r="E466" s="201">
        <v>9.4500000000000011</v>
      </c>
      <c r="F466" s="206">
        <v>0.627</v>
      </c>
      <c r="G466" s="37">
        <f t="shared" si="7"/>
        <v>5.9251500000000004</v>
      </c>
      <c r="H466" s="44">
        <f>SUM(G466:G469)</f>
        <v>16.965380629999999</v>
      </c>
      <c r="I466" s="45"/>
      <c r="J466" s="36">
        <v>325</v>
      </c>
    </row>
    <row r="467" spans="1:10" x14ac:dyDescent="0.25">
      <c r="A467" s="238"/>
      <c r="B467" s="241"/>
      <c r="C467" s="41" t="s">
        <v>10601</v>
      </c>
      <c r="D467" s="41" t="s">
        <v>2800</v>
      </c>
      <c r="E467" s="201">
        <v>6.2950000000000006E-2</v>
      </c>
      <c r="F467" s="200">
        <v>22.097000000000001</v>
      </c>
      <c r="G467" s="37">
        <f t="shared" si="7"/>
        <v>1.3910061500000002</v>
      </c>
      <c r="H467" s="40"/>
      <c r="I467" s="37"/>
      <c r="J467" s="36">
        <v>325</v>
      </c>
    </row>
    <row r="468" spans="1:10" x14ac:dyDescent="0.25">
      <c r="A468" s="238"/>
      <c r="B468" s="241"/>
      <c r="C468" s="41" t="s">
        <v>10607</v>
      </c>
      <c r="D468" s="41" t="s">
        <v>2800</v>
      </c>
      <c r="E468" s="201">
        <v>0.24275999999999998</v>
      </c>
      <c r="F468" s="200">
        <v>28.6995</v>
      </c>
      <c r="G468" s="37">
        <f t="shared" si="7"/>
        <v>6.9670906199999996</v>
      </c>
      <c r="H468" s="40"/>
      <c r="I468" s="37"/>
      <c r="J468" s="36">
        <v>325</v>
      </c>
    </row>
    <row r="469" spans="1:10" x14ac:dyDescent="0.25">
      <c r="A469" s="238"/>
      <c r="B469" s="241"/>
      <c r="C469" s="41" t="s">
        <v>10601</v>
      </c>
      <c r="D469" s="41" t="s">
        <v>2800</v>
      </c>
      <c r="E469" s="201">
        <v>0.12137999999999999</v>
      </c>
      <c r="F469" s="200">
        <v>22.097000000000001</v>
      </c>
      <c r="G469" s="37">
        <f t="shared" si="7"/>
        <v>2.68213386</v>
      </c>
      <c r="H469" s="40"/>
      <c r="I469" s="37"/>
      <c r="J469" s="36">
        <v>325</v>
      </c>
    </row>
    <row r="470" spans="1:10" ht="15.75" thickBot="1" x14ac:dyDescent="0.3">
      <c r="A470" s="239"/>
      <c r="B470" s="242"/>
      <c r="C470" s="46"/>
      <c r="D470" s="46"/>
      <c r="E470" s="202"/>
      <c r="F470" s="203" t="s">
        <v>13</v>
      </c>
      <c r="G470" s="48" t="str">
        <f t="shared" si="7"/>
        <v/>
      </c>
      <c r="H470" s="50"/>
      <c r="I470" s="37"/>
      <c r="J470" s="36">
        <v>325</v>
      </c>
    </row>
    <row r="471" spans="1:10" ht="15.75" thickBot="1" x14ac:dyDescent="0.3">
      <c r="A471" s="237" t="s">
        <v>104</v>
      </c>
      <c r="B471" s="240" t="s">
        <v>3107</v>
      </c>
      <c r="C471" s="31"/>
      <c r="D471" s="32" t="s">
        <v>106</v>
      </c>
      <c r="E471" s="197"/>
      <c r="F471" s="204" t="s">
        <v>13</v>
      </c>
      <c r="G471" s="33" t="str">
        <f t="shared" si="7"/>
        <v/>
      </c>
      <c r="H471" s="34"/>
      <c r="I471" s="35"/>
      <c r="J471" s="36">
        <v>75</v>
      </c>
    </row>
    <row r="472" spans="1:10" x14ac:dyDescent="0.25">
      <c r="A472" s="238"/>
      <c r="B472" s="241"/>
      <c r="C472" s="38"/>
      <c r="D472" s="38"/>
      <c r="E472" s="199"/>
      <c r="F472" s="205" t="s">
        <v>13</v>
      </c>
      <c r="G472" s="37" t="str">
        <f t="shared" si="7"/>
        <v/>
      </c>
      <c r="H472" s="40"/>
      <c r="I472" s="37"/>
      <c r="J472" s="36">
        <v>75</v>
      </c>
    </row>
    <row r="473" spans="1:10" x14ac:dyDescent="0.25">
      <c r="A473" s="238"/>
      <c r="B473" s="241"/>
      <c r="C473" s="41" t="s">
        <v>10601</v>
      </c>
      <c r="D473" s="41" t="s">
        <v>2800</v>
      </c>
      <c r="E473" s="201">
        <v>0.6</v>
      </c>
      <c r="F473" s="200">
        <v>22.097000000000001</v>
      </c>
      <c r="G473" s="39">
        <f t="shared" si="7"/>
        <v>13.2582</v>
      </c>
      <c r="H473" s="44">
        <f>SUM(G473:G477)</f>
        <v>31.271371100000003</v>
      </c>
      <c r="I473" s="45"/>
      <c r="J473" s="36">
        <v>75</v>
      </c>
    </row>
    <row r="474" spans="1:10" x14ac:dyDescent="0.25">
      <c r="A474" s="238"/>
      <c r="B474" s="241"/>
      <c r="C474" s="41" t="s">
        <v>10607</v>
      </c>
      <c r="D474" s="41" t="s">
        <v>2800</v>
      </c>
      <c r="E474" s="201">
        <v>0.155</v>
      </c>
      <c r="F474" s="200">
        <v>28.6995</v>
      </c>
      <c r="G474" s="39">
        <f t="shared" si="7"/>
        <v>4.4484225000000004</v>
      </c>
      <c r="H474" s="40"/>
      <c r="I474" s="37"/>
      <c r="J474" s="36">
        <v>75</v>
      </c>
    </row>
    <row r="475" spans="1:10" x14ac:dyDescent="0.25">
      <c r="A475" s="238"/>
      <c r="B475" s="241"/>
      <c r="C475" s="41" t="s">
        <v>105</v>
      </c>
      <c r="D475" s="58" t="s">
        <v>106</v>
      </c>
      <c r="E475" s="201">
        <v>1.05</v>
      </c>
      <c r="F475" s="206">
        <v>5.3769999999999998</v>
      </c>
      <c r="G475" s="39">
        <f t="shared" si="7"/>
        <v>5.6458500000000003</v>
      </c>
      <c r="H475" s="40"/>
      <c r="I475" s="37"/>
      <c r="J475" s="36">
        <v>75</v>
      </c>
    </row>
    <row r="476" spans="1:10" x14ac:dyDescent="0.25">
      <c r="A476" s="238"/>
      <c r="B476" s="241"/>
      <c r="C476" s="41" t="s">
        <v>11204</v>
      </c>
      <c r="D476" s="41" t="s">
        <v>70</v>
      </c>
      <c r="E476" s="201">
        <v>1.6400000000000001E-2</v>
      </c>
      <c r="F476" s="206">
        <v>35.786499999999997</v>
      </c>
      <c r="G476" s="39">
        <f t="shared" si="7"/>
        <v>0.58689860000000005</v>
      </c>
      <c r="H476" s="40"/>
      <c r="I476" s="37"/>
      <c r="J476" s="36">
        <v>75</v>
      </c>
    </row>
    <row r="477" spans="1:10" x14ac:dyDescent="0.25">
      <c r="A477" s="238"/>
      <c r="B477" s="241"/>
      <c r="C477" s="41" t="s">
        <v>107</v>
      </c>
      <c r="D477" s="58" t="s">
        <v>108</v>
      </c>
      <c r="E477" s="201">
        <v>0.4</v>
      </c>
      <c r="F477" s="206">
        <v>18.329999999999998</v>
      </c>
      <c r="G477" s="39">
        <f t="shared" si="7"/>
        <v>7.3319999999999999</v>
      </c>
      <c r="H477" s="40"/>
      <c r="I477" s="37"/>
      <c r="J477" s="36">
        <v>75</v>
      </c>
    </row>
    <row r="478" spans="1:10" x14ac:dyDescent="0.25">
      <c r="A478" s="238"/>
      <c r="B478" s="241"/>
      <c r="C478" s="41"/>
      <c r="D478" s="58"/>
      <c r="E478" s="201"/>
      <c r="F478" s="206" t="s">
        <v>13</v>
      </c>
      <c r="G478" s="39" t="str">
        <f t="shared" si="7"/>
        <v/>
      </c>
      <c r="H478" s="40"/>
      <c r="I478" s="37"/>
      <c r="J478" s="36">
        <v>75</v>
      </c>
    </row>
    <row r="479" spans="1:10" ht="51" x14ac:dyDescent="0.25">
      <c r="A479" s="238"/>
      <c r="B479" s="241"/>
      <c r="C479" s="61" t="s">
        <v>109</v>
      </c>
      <c r="D479" s="58"/>
      <c r="E479" s="201"/>
      <c r="F479" s="206" t="s">
        <v>13</v>
      </c>
      <c r="G479" s="39" t="str">
        <f t="shared" si="7"/>
        <v/>
      </c>
      <c r="H479" s="40"/>
      <c r="I479" s="37"/>
      <c r="J479" s="36">
        <v>75</v>
      </c>
    </row>
    <row r="480" spans="1:10" ht="30" x14ac:dyDescent="0.25">
      <c r="A480" s="238"/>
      <c r="B480" s="241"/>
      <c r="C480" s="63" t="s">
        <v>110</v>
      </c>
      <c r="D480" s="58"/>
      <c r="E480" s="201"/>
      <c r="F480" s="206" t="s">
        <v>13</v>
      </c>
      <c r="G480" s="39" t="str">
        <f t="shared" si="7"/>
        <v/>
      </c>
      <c r="H480" s="40"/>
      <c r="I480" s="37"/>
      <c r="J480" s="36">
        <v>75</v>
      </c>
    </row>
    <row r="481" spans="1:10" ht="30" x14ac:dyDescent="0.25">
      <c r="A481" s="238"/>
      <c r="B481" s="241"/>
      <c r="C481" s="63" t="s">
        <v>111</v>
      </c>
      <c r="D481" s="58"/>
      <c r="E481" s="201"/>
      <c r="F481" s="206" t="s">
        <v>13</v>
      </c>
      <c r="G481" s="39" t="str">
        <f t="shared" si="7"/>
        <v/>
      </c>
      <c r="H481" s="40"/>
      <c r="I481" s="37"/>
      <c r="J481" s="36">
        <v>75</v>
      </c>
    </row>
    <row r="482" spans="1:10" ht="15.75" thickBot="1" x14ac:dyDescent="0.3">
      <c r="A482" s="239"/>
      <c r="B482" s="242"/>
      <c r="C482" s="46"/>
      <c r="D482" s="46"/>
      <c r="E482" s="202"/>
      <c r="F482" s="203" t="s">
        <v>13</v>
      </c>
      <c r="G482" s="48" t="str">
        <f t="shared" si="7"/>
        <v/>
      </c>
      <c r="H482" s="50"/>
      <c r="I482" s="37"/>
      <c r="J482" s="36">
        <v>75</v>
      </c>
    </row>
    <row r="483" spans="1:10" ht="15.75" thickBot="1" x14ac:dyDescent="0.3">
      <c r="A483" s="237" t="s">
        <v>112</v>
      </c>
      <c r="B483" s="240" t="s">
        <v>3108</v>
      </c>
      <c r="C483" s="31"/>
      <c r="D483" s="32" t="s">
        <v>68</v>
      </c>
      <c r="E483" s="197"/>
      <c r="F483" s="204" t="s">
        <v>13</v>
      </c>
      <c r="G483" s="33" t="str">
        <f t="shared" si="7"/>
        <v/>
      </c>
      <c r="H483" s="34"/>
      <c r="I483" s="35"/>
      <c r="J483" s="36">
        <v>3750</v>
      </c>
    </row>
    <row r="484" spans="1:10" x14ac:dyDescent="0.25">
      <c r="A484" s="238"/>
      <c r="B484" s="241"/>
      <c r="C484" s="38"/>
      <c r="D484" s="38"/>
      <c r="E484" s="199"/>
      <c r="F484" s="205" t="s">
        <v>13</v>
      </c>
      <c r="G484" s="37" t="str">
        <f t="shared" si="7"/>
        <v/>
      </c>
      <c r="H484" s="40"/>
      <c r="I484" s="37"/>
      <c r="J484" s="36">
        <v>3750</v>
      </c>
    </row>
    <row r="485" spans="1:10" x14ac:dyDescent="0.25">
      <c r="A485" s="238"/>
      <c r="B485" s="241"/>
      <c r="C485" s="41" t="s">
        <v>10609</v>
      </c>
      <c r="D485" s="41" t="s">
        <v>2800</v>
      </c>
      <c r="E485" s="201">
        <v>0.1042</v>
      </c>
      <c r="F485" s="200">
        <v>30.295500000000001</v>
      </c>
      <c r="G485" s="39">
        <f t="shared" si="7"/>
        <v>3.1567911</v>
      </c>
      <c r="H485" s="44">
        <f>SUM(G485:G487)</f>
        <v>4.6396401000000003</v>
      </c>
      <c r="I485" s="45"/>
      <c r="J485" s="36">
        <v>3750</v>
      </c>
    </row>
    <row r="486" spans="1:10" x14ac:dyDescent="0.25">
      <c r="A486" s="238"/>
      <c r="B486" s="241"/>
      <c r="C486" s="41" t="s">
        <v>10601</v>
      </c>
      <c r="D486" s="41" t="s">
        <v>2800</v>
      </c>
      <c r="E486" s="201">
        <v>1.7000000000000001E-2</v>
      </c>
      <c r="F486" s="200">
        <v>22.097000000000001</v>
      </c>
      <c r="G486" s="39">
        <f t="shared" si="7"/>
        <v>0.37564900000000007</v>
      </c>
      <c r="H486" s="40"/>
      <c r="I486" s="37"/>
      <c r="J486" s="36">
        <v>3750</v>
      </c>
    </row>
    <row r="487" spans="1:10" x14ac:dyDescent="0.25">
      <c r="A487" s="238"/>
      <c r="B487" s="241"/>
      <c r="C487" s="41" t="s">
        <v>113</v>
      </c>
      <c r="D487" s="6" t="s">
        <v>70</v>
      </c>
      <c r="E487" s="201">
        <v>0.16</v>
      </c>
      <c r="F487" s="206">
        <v>6.92</v>
      </c>
      <c r="G487" s="39">
        <f t="shared" si="7"/>
        <v>1.1072</v>
      </c>
      <c r="H487" s="40"/>
      <c r="I487" s="37"/>
      <c r="J487" s="36">
        <v>3750</v>
      </c>
    </row>
    <row r="488" spans="1:10" ht="15.75" thickBot="1" x14ac:dyDescent="0.3">
      <c r="A488" s="239"/>
      <c r="B488" s="242"/>
      <c r="C488" s="46"/>
      <c r="D488" s="46"/>
      <c r="E488" s="202"/>
      <c r="F488" s="203" t="s">
        <v>13</v>
      </c>
      <c r="G488" s="48" t="str">
        <f t="shared" si="7"/>
        <v/>
      </c>
      <c r="H488" s="50"/>
      <c r="I488" s="37"/>
      <c r="J488" s="36">
        <v>3750</v>
      </c>
    </row>
    <row r="489" spans="1:10" ht="15.75" thickBot="1" x14ac:dyDescent="0.3">
      <c r="A489" s="237" t="s">
        <v>114</v>
      </c>
      <c r="B489" s="240" t="s">
        <v>3109</v>
      </c>
      <c r="C489" s="31"/>
      <c r="D489" s="32" t="s">
        <v>68</v>
      </c>
      <c r="E489" s="197"/>
      <c r="F489" s="204" t="s">
        <v>13</v>
      </c>
      <c r="G489" s="33" t="str">
        <f t="shared" si="7"/>
        <v/>
      </c>
      <c r="H489" s="34"/>
      <c r="I489" s="35"/>
      <c r="J489" s="36">
        <v>125.00000000000001</v>
      </c>
    </row>
    <row r="490" spans="1:10" x14ac:dyDescent="0.25">
      <c r="A490" s="238"/>
      <c r="B490" s="241"/>
      <c r="C490" s="38"/>
      <c r="D490" s="38"/>
      <c r="E490" s="199"/>
      <c r="F490" s="205" t="s">
        <v>13</v>
      </c>
      <c r="G490" s="37" t="str">
        <f t="shared" si="7"/>
        <v/>
      </c>
      <c r="H490" s="40"/>
      <c r="I490" s="37"/>
      <c r="J490" s="36">
        <v>125.00000000000001</v>
      </c>
    </row>
    <row r="491" spans="1:10" x14ac:dyDescent="0.25">
      <c r="A491" s="238"/>
      <c r="B491" s="241"/>
      <c r="C491" s="41" t="s">
        <v>10609</v>
      </c>
      <c r="D491" s="41" t="s">
        <v>2800</v>
      </c>
      <c r="E491" s="201">
        <v>0.42980000000000002</v>
      </c>
      <c r="F491" s="200">
        <v>30.295500000000001</v>
      </c>
      <c r="G491" s="39">
        <f t="shared" si="7"/>
        <v>13.0210059</v>
      </c>
      <c r="H491" s="44">
        <f>SUM(G491:G492)</f>
        <v>18.9746059</v>
      </c>
      <c r="I491" s="45"/>
      <c r="J491" s="36">
        <v>125.00000000000001</v>
      </c>
    </row>
    <row r="492" spans="1:10" x14ac:dyDescent="0.25">
      <c r="A492" s="238"/>
      <c r="B492" s="241"/>
      <c r="C492" s="41" t="s">
        <v>115</v>
      </c>
      <c r="D492" s="6" t="s">
        <v>70</v>
      </c>
      <c r="E492" s="201">
        <v>0.16</v>
      </c>
      <c r="F492" s="206">
        <v>37.21</v>
      </c>
      <c r="G492" s="39">
        <f t="shared" si="7"/>
        <v>5.9536000000000007</v>
      </c>
      <c r="H492" s="40"/>
      <c r="I492" s="37"/>
      <c r="J492" s="36">
        <v>125.00000000000001</v>
      </c>
    </row>
    <row r="493" spans="1:10" x14ac:dyDescent="0.25">
      <c r="A493" s="238"/>
      <c r="B493" s="241"/>
      <c r="C493" s="41"/>
      <c r="D493" s="58"/>
      <c r="E493" s="201"/>
      <c r="F493" s="206" t="s">
        <v>13</v>
      </c>
      <c r="G493" s="39" t="str">
        <f t="shared" si="7"/>
        <v/>
      </c>
      <c r="H493" s="40"/>
      <c r="I493" s="37"/>
      <c r="J493" s="36">
        <v>125.00000000000001</v>
      </c>
    </row>
    <row r="494" spans="1:10" ht="25.5" x14ac:dyDescent="0.25">
      <c r="A494" s="238"/>
      <c r="B494" s="241"/>
      <c r="C494" s="61" t="s">
        <v>116</v>
      </c>
      <c r="D494" s="58"/>
      <c r="E494" s="201"/>
      <c r="F494" s="206" t="s">
        <v>13</v>
      </c>
      <c r="G494" s="39" t="str">
        <f t="shared" si="7"/>
        <v/>
      </c>
      <c r="H494" s="40"/>
      <c r="I494" s="37"/>
      <c r="J494" s="36">
        <v>125.00000000000001</v>
      </c>
    </row>
    <row r="495" spans="1:10" ht="30" x14ac:dyDescent="0.25">
      <c r="A495" s="238"/>
      <c r="B495" s="241"/>
      <c r="C495" s="63" t="s">
        <v>117</v>
      </c>
      <c r="D495" s="58"/>
      <c r="E495" s="201"/>
      <c r="F495" s="206" t="s">
        <v>13</v>
      </c>
      <c r="G495" s="39" t="str">
        <f t="shared" si="7"/>
        <v/>
      </c>
      <c r="H495" s="40"/>
      <c r="I495" s="37"/>
      <c r="J495" s="36">
        <v>125.00000000000001</v>
      </c>
    </row>
    <row r="496" spans="1:10" ht="30.75" thickBot="1" x14ac:dyDescent="0.3">
      <c r="A496" s="239"/>
      <c r="B496" s="242"/>
      <c r="C496" s="64" t="s">
        <v>118</v>
      </c>
      <c r="D496" s="46"/>
      <c r="E496" s="202"/>
      <c r="F496" s="203" t="s">
        <v>13</v>
      </c>
      <c r="G496" s="48" t="str">
        <f t="shared" si="7"/>
        <v/>
      </c>
      <c r="H496" s="50"/>
      <c r="I496" s="37"/>
      <c r="J496" s="36">
        <v>125.00000000000001</v>
      </c>
    </row>
    <row r="497" spans="1:10" ht="15.75" thickBot="1" x14ac:dyDescent="0.3">
      <c r="A497" s="237" t="s">
        <v>119</v>
      </c>
      <c r="B497" s="240" t="s">
        <v>3110</v>
      </c>
      <c r="C497" s="31"/>
      <c r="D497" s="32" t="s">
        <v>68</v>
      </c>
      <c r="E497" s="197"/>
      <c r="F497" s="204" t="s">
        <v>13</v>
      </c>
      <c r="G497" s="33" t="str">
        <f t="shared" si="7"/>
        <v/>
      </c>
      <c r="H497" s="34"/>
      <c r="I497" s="35"/>
      <c r="J497" s="36">
        <v>1000.0000000000001</v>
      </c>
    </row>
    <row r="498" spans="1:10" x14ac:dyDescent="0.25">
      <c r="A498" s="238"/>
      <c r="B498" s="241"/>
      <c r="C498" s="38"/>
      <c r="D498" s="38"/>
      <c r="E498" s="199"/>
      <c r="F498" s="205" t="s">
        <v>13</v>
      </c>
      <c r="G498" s="37" t="str">
        <f t="shared" si="7"/>
        <v/>
      </c>
      <c r="H498" s="40"/>
      <c r="I498" s="37"/>
      <c r="J498" s="36">
        <v>1000.0000000000001</v>
      </c>
    </row>
    <row r="499" spans="1:10" ht="25.5" x14ac:dyDescent="0.25">
      <c r="A499" s="238"/>
      <c r="B499" s="241"/>
      <c r="C499" s="41" t="s">
        <v>11081</v>
      </c>
      <c r="D499" s="41" t="s">
        <v>83</v>
      </c>
      <c r="E499" s="201">
        <v>0.08</v>
      </c>
      <c r="F499" s="206">
        <v>1.2064999999999999</v>
      </c>
      <c r="G499" s="39">
        <f t="shared" si="7"/>
        <v>9.6519999999999995E-2</v>
      </c>
      <c r="H499" s="44">
        <f>SUM(G499:G502)</f>
        <v>18.84034965</v>
      </c>
      <c r="I499" s="45"/>
      <c r="J499" s="36">
        <v>1000.0000000000001</v>
      </c>
    </row>
    <row r="500" spans="1:10" x14ac:dyDescent="0.25">
      <c r="A500" s="238"/>
      <c r="B500" s="241"/>
      <c r="C500" s="41" t="s">
        <v>10745</v>
      </c>
      <c r="D500" s="41" t="s">
        <v>1044</v>
      </c>
      <c r="E500" s="201">
        <v>1.339</v>
      </c>
      <c r="F500" s="206">
        <v>6.4409999999999998</v>
      </c>
      <c r="G500" s="39">
        <f t="shared" si="7"/>
        <v>8.6244990000000001</v>
      </c>
      <c r="H500" s="40"/>
      <c r="I500" s="37"/>
      <c r="J500" s="36">
        <v>1000.0000000000001</v>
      </c>
    </row>
    <row r="501" spans="1:10" x14ac:dyDescent="0.25">
      <c r="A501" s="238"/>
      <c r="B501" s="241"/>
      <c r="C501" s="41" t="s">
        <v>10609</v>
      </c>
      <c r="D501" s="41" t="s">
        <v>2800</v>
      </c>
      <c r="E501" s="201">
        <v>0.29849999999999999</v>
      </c>
      <c r="F501" s="200">
        <v>30.295500000000001</v>
      </c>
      <c r="G501" s="39">
        <f t="shared" si="7"/>
        <v>9.0432067499999995</v>
      </c>
      <c r="H501" s="40"/>
      <c r="I501" s="37"/>
      <c r="J501" s="36">
        <v>1000.0000000000001</v>
      </c>
    </row>
    <row r="502" spans="1:10" x14ac:dyDescent="0.25">
      <c r="A502" s="238"/>
      <c r="B502" s="241"/>
      <c r="C502" s="41" t="s">
        <v>10601</v>
      </c>
      <c r="D502" s="41" t="s">
        <v>2800</v>
      </c>
      <c r="E502" s="201">
        <v>4.87E-2</v>
      </c>
      <c r="F502" s="200">
        <v>22.097000000000001</v>
      </c>
      <c r="G502" s="39">
        <f t="shared" si="7"/>
        <v>1.0761239</v>
      </c>
      <c r="H502" s="40"/>
      <c r="I502" s="37"/>
      <c r="J502" s="36">
        <v>1000.0000000000001</v>
      </c>
    </row>
    <row r="503" spans="1:10" ht="15.75" thickBot="1" x14ac:dyDescent="0.3">
      <c r="A503" s="239"/>
      <c r="B503" s="242"/>
      <c r="C503" s="46"/>
      <c r="D503" s="46"/>
      <c r="E503" s="202"/>
      <c r="F503" s="203" t="s">
        <v>13</v>
      </c>
      <c r="G503" s="48" t="str">
        <f t="shared" si="7"/>
        <v/>
      </c>
      <c r="H503" s="50"/>
      <c r="I503" s="37"/>
      <c r="J503" s="36">
        <v>1000.0000000000001</v>
      </c>
    </row>
    <row r="504" spans="1:10" ht="15.75" thickBot="1" x14ac:dyDescent="0.3">
      <c r="A504" s="237" t="s">
        <v>120</v>
      </c>
      <c r="B504" s="240" t="s">
        <v>3111</v>
      </c>
      <c r="C504" s="31"/>
      <c r="D504" s="32" t="s">
        <v>68</v>
      </c>
      <c r="E504" s="197"/>
      <c r="F504" s="204" t="s">
        <v>13</v>
      </c>
      <c r="G504" s="33" t="str">
        <f t="shared" si="7"/>
        <v/>
      </c>
      <c r="H504" s="34"/>
      <c r="I504" s="35"/>
      <c r="J504" s="36">
        <v>2500</v>
      </c>
    </row>
    <row r="505" spans="1:10" x14ac:dyDescent="0.25">
      <c r="A505" s="238"/>
      <c r="B505" s="241"/>
      <c r="C505" s="38"/>
      <c r="D505" s="38"/>
      <c r="E505" s="199"/>
      <c r="F505" s="205" t="s">
        <v>13</v>
      </c>
      <c r="G505" s="37" t="str">
        <f t="shared" si="7"/>
        <v/>
      </c>
      <c r="H505" s="40"/>
      <c r="I505" s="37"/>
      <c r="J505" s="36">
        <v>2500</v>
      </c>
    </row>
    <row r="506" spans="1:10" ht="25.5" x14ac:dyDescent="0.25">
      <c r="A506" s="238"/>
      <c r="B506" s="241"/>
      <c r="C506" s="41" t="s">
        <v>11081</v>
      </c>
      <c r="D506" s="41" t="s">
        <v>83</v>
      </c>
      <c r="E506" s="201">
        <v>8.0199999999999994E-2</v>
      </c>
      <c r="F506" s="206">
        <v>1.2064999999999999</v>
      </c>
      <c r="G506" s="39">
        <f t="shared" si="7"/>
        <v>9.6761299999999981E-2</v>
      </c>
      <c r="H506" s="44">
        <f>SUM(G506:G509)</f>
        <v>18.486976249999998</v>
      </c>
      <c r="I506" s="45"/>
      <c r="J506" s="36">
        <v>2500</v>
      </c>
    </row>
    <row r="507" spans="1:10" x14ac:dyDescent="0.25">
      <c r="A507" s="238"/>
      <c r="B507" s="241"/>
      <c r="C507" s="41" t="s">
        <v>10701</v>
      </c>
      <c r="D507" s="41" t="s">
        <v>1044</v>
      </c>
      <c r="E507" s="201">
        <v>1.3389</v>
      </c>
      <c r="F507" s="206">
        <v>3.5814999999999997</v>
      </c>
      <c r="G507" s="39">
        <f t="shared" si="7"/>
        <v>4.7952703499999991</v>
      </c>
      <c r="H507" s="40"/>
      <c r="I507" s="37"/>
      <c r="J507" s="36">
        <v>2500</v>
      </c>
    </row>
    <row r="508" spans="1:10" x14ac:dyDescent="0.25">
      <c r="A508" s="238"/>
      <c r="B508" s="241"/>
      <c r="C508" s="41" t="s">
        <v>10609</v>
      </c>
      <c r="D508" s="41" t="s">
        <v>2800</v>
      </c>
      <c r="E508" s="201">
        <v>0.36099999999999999</v>
      </c>
      <c r="F508" s="200">
        <v>30.295500000000001</v>
      </c>
      <c r="G508" s="39">
        <f t="shared" si="7"/>
        <v>10.9366755</v>
      </c>
      <c r="H508" s="40"/>
      <c r="I508" s="37"/>
      <c r="J508" s="36">
        <v>2500</v>
      </c>
    </row>
    <row r="509" spans="1:10" x14ac:dyDescent="0.25">
      <c r="A509" s="238"/>
      <c r="B509" s="241"/>
      <c r="C509" s="41" t="s">
        <v>10601</v>
      </c>
      <c r="D509" s="41" t="s">
        <v>2800</v>
      </c>
      <c r="E509" s="201">
        <v>0.1203</v>
      </c>
      <c r="F509" s="200">
        <v>22.097000000000001</v>
      </c>
      <c r="G509" s="39">
        <f t="shared" si="7"/>
        <v>2.6582691000000001</v>
      </c>
      <c r="H509" s="40"/>
      <c r="I509" s="37"/>
      <c r="J509" s="36">
        <v>2500</v>
      </c>
    </row>
    <row r="510" spans="1:10" ht="15.75" thickBot="1" x14ac:dyDescent="0.3">
      <c r="A510" s="239"/>
      <c r="B510" s="242"/>
      <c r="C510" s="46"/>
      <c r="D510" s="46"/>
      <c r="E510" s="202"/>
      <c r="F510" s="203" t="s">
        <v>13</v>
      </c>
      <c r="G510" s="48" t="str">
        <f t="shared" si="7"/>
        <v/>
      </c>
      <c r="H510" s="50"/>
      <c r="I510" s="37"/>
      <c r="J510" s="36">
        <v>2500</v>
      </c>
    </row>
    <row r="511" spans="1:10" ht="15.75" thickBot="1" x14ac:dyDescent="0.3">
      <c r="A511" s="237" t="s">
        <v>121</v>
      </c>
      <c r="B511" s="240" t="s">
        <v>3112</v>
      </c>
      <c r="C511" s="31"/>
      <c r="D511" s="32" t="s">
        <v>68</v>
      </c>
      <c r="E511" s="197"/>
      <c r="F511" s="204" t="s">
        <v>13</v>
      </c>
      <c r="G511" s="33" t="str">
        <f t="shared" si="7"/>
        <v/>
      </c>
      <c r="H511" s="34"/>
      <c r="I511" s="35"/>
      <c r="J511" s="36">
        <v>8000.0000000000009</v>
      </c>
    </row>
    <row r="512" spans="1:10" x14ac:dyDescent="0.25">
      <c r="A512" s="238"/>
      <c r="B512" s="241"/>
      <c r="C512" s="38"/>
      <c r="D512" s="38"/>
      <c r="E512" s="199"/>
      <c r="F512" s="205" t="s">
        <v>13</v>
      </c>
      <c r="G512" s="37" t="str">
        <f t="shared" si="7"/>
        <v/>
      </c>
      <c r="H512" s="40"/>
      <c r="I512" s="37"/>
      <c r="J512" s="36">
        <v>8000.0000000000009</v>
      </c>
    </row>
    <row r="513" spans="1:10" x14ac:dyDescent="0.25">
      <c r="A513" s="238"/>
      <c r="B513" s="241"/>
      <c r="C513" s="41" t="s">
        <v>10609</v>
      </c>
      <c r="D513" s="41" t="s">
        <v>2800</v>
      </c>
      <c r="E513" s="201">
        <v>0.16309999999999999</v>
      </c>
      <c r="F513" s="200">
        <v>30.295500000000001</v>
      </c>
      <c r="G513" s="39">
        <f t="shared" si="7"/>
        <v>4.9411960500000003</v>
      </c>
      <c r="H513" s="44">
        <f>SUM(G513:G515)</f>
        <v>13.52382285</v>
      </c>
      <c r="I513" s="45"/>
      <c r="J513" s="36">
        <v>8000.0000000000009</v>
      </c>
    </row>
    <row r="514" spans="1:10" x14ac:dyDescent="0.25">
      <c r="A514" s="238"/>
      <c r="B514" s="241"/>
      <c r="C514" s="41" t="s">
        <v>10601</v>
      </c>
      <c r="D514" s="41" t="s">
        <v>2800</v>
      </c>
      <c r="E514" s="201">
        <v>5.4399999999999997E-2</v>
      </c>
      <c r="F514" s="200">
        <v>22.097000000000001</v>
      </c>
      <c r="G514" s="39">
        <f t="shared" si="7"/>
        <v>1.2020767999999999</v>
      </c>
      <c r="H514" s="40"/>
      <c r="I514" s="37"/>
      <c r="J514" s="36">
        <v>8000.0000000000009</v>
      </c>
    </row>
    <row r="515" spans="1:10" x14ac:dyDescent="0.25">
      <c r="A515" s="238"/>
      <c r="B515" s="241"/>
      <c r="C515" s="41" t="s">
        <v>10610</v>
      </c>
      <c r="D515" s="41" t="s">
        <v>70</v>
      </c>
      <c r="E515" s="201">
        <v>0.22850000000000001</v>
      </c>
      <c r="F515" s="206">
        <v>32.299999999999997</v>
      </c>
      <c r="G515" s="39">
        <f t="shared" si="7"/>
        <v>7.3805499999999995</v>
      </c>
      <c r="H515" s="40"/>
      <c r="I515" s="37"/>
      <c r="J515" s="36">
        <v>8000.0000000000009</v>
      </c>
    </row>
    <row r="516" spans="1:10" ht="15.75" thickBot="1" x14ac:dyDescent="0.3">
      <c r="A516" s="239"/>
      <c r="B516" s="242"/>
      <c r="C516" s="46"/>
      <c r="D516" s="46"/>
      <c r="E516" s="202"/>
      <c r="F516" s="203" t="s">
        <v>13</v>
      </c>
      <c r="G516" s="48" t="str">
        <f t="shared" si="7"/>
        <v/>
      </c>
      <c r="H516" s="50"/>
      <c r="I516" s="37"/>
      <c r="J516" s="36">
        <v>8000.0000000000009</v>
      </c>
    </row>
    <row r="517" spans="1:10" ht="15.75" thickBot="1" x14ac:dyDescent="0.3">
      <c r="A517" s="237" t="s">
        <v>122</v>
      </c>
      <c r="B517" s="240" t="s">
        <v>3113</v>
      </c>
      <c r="C517" s="31"/>
      <c r="D517" s="32" t="s">
        <v>68</v>
      </c>
      <c r="E517" s="197"/>
      <c r="F517" s="204" t="s">
        <v>13</v>
      </c>
      <c r="G517" s="33" t="str">
        <f t="shared" si="7"/>
        <v/>
      </c>
      <c r="H517" s="34"/>
      <c r="I517" s="35"/>
      <c r="J517" s="36">
        <v>200</v>
      </c>
    </row>
    <row r="518" spans="1:10" x14ac:dyDescent="0.25">
      <c r="A518" s="238"/>
      <c r="B518" s="241"/>
      <c r="C518" s="38"/>
      <c r="D518" s="38"/>
      <c r="E518" s="199"/>
      <c r="F518" s="205" t="s">
        <v>13</v>
      </c>
      <c r="G518" s="37" t="str">
        <f t="shared" ref="G518:G581" si="8">IF(ISNUMBER(F518),E518*F518,"")</f>
        <v/>
      </c>
      <c r="H518" s="40"/>
      <c r="I518" s="37"/>
      <c r="J518" s="36">
        <v>200</v>
      </c>
    </row>
    <row r="519" spans="1:10" x14ac:dyDescent="0.25">
      <c r="A519" s="238"/>
      <c r="B519" s="241"/>
      <c r="C519" s="41" t="s">
        <v>123</v>
      </c>
      <c r="D519" s="6" t="s">
        <v>70</v>
      </c>
      <c r="E519" s="201">
        <v>0.108</v>
      </c>
      <c r="F519" s="206">
        <v>30.2</v>
      </c>
      <c r="G519" s="37">
        <f t="shared" si="8"/>
        <v>3.2616000000000001</v>
      </c>
      <c r="H519" s="44">
        <f>SUM(G519:G520)</f>
        <v>24.698695800000003</v>
      </c>
      <c r="I519" s="45"/>
      <c r="J519" s="36">
        <v>200</v>
      </c>
    </row>
    <row r="520" spans="1:10" x14ac:dyDescent="0.25">
      <c r="A520" s="238"/>
      <c r="B520" s="241"/>
      <c r="C520" s="41" t="s">
        <v>10609</v>
      </c>
      <c r="D520" s="41" t="s">
        <v>2800</v>
      </c>
      <c r="E520" s="201">
        <v>0.70760000000000001</v>
      </c>
      <c r="F520" s="200">
        <v>30.295500000000001</v>
      </c>
      <c r="G520" s="37">
        <f t="shared" si="8"/>
        <v>21.437095800000002</v>
      </c>
      <c r="H520" s="40"/>
      <c r="I520" s="37"/>
      <c r="J520" s="36">
        <v>200</v>
      </c>
    </row>
    <row r="521" spans="1:10" x14ac:dyDescent="0.25">
      <c r="A521" s="238"/>
      <c r="B521" s="241"/>
      <c r="C521" s="41"/>
      <c r="D521" s="41"/>
      <c r="E521" s="201"/>
      <c r="F521" s="200" t="s">
        <v>13</v>
      </c>
      <c r="G521" s="37" t="str">
        <f t="shared" si="8"/>
        <v/>
      </c>
      <c r="H521" s="40"/>
      <c r="I521" s="37"/>
      <c r="J521" s="36">
        <v>200</v>
      </c>
    </row>
    <row r="522" spans="1:10" ht="38.25" x14ac:dyDescent="0.25">
      <c r="A522" s="238"/>
      <c r="B522" s="241"/>
      <c r="C522" s="61" t="s">
        <v>124</v>
      </c>
      <c r="D522" s="41"/>
      <c r="E522" s="201"/>
      <c r="F522" s="200" t="s">
        <v>13</v>
      </c>
      <c r="G522" s="37" t="str">
        <f t="shared" si="8"/>
        <v/>
      </c>
      <c r="H522" s="40"/>
      <c r="I522" s="37"/>
      <c r="J522" s="36">
        <v>200</v>
      </c>
    </row>
    <row r="523" spans="1:10" ht="15.75" thickBot="1" x14ac:dyDescent="0.3">
      <c r="A523" s="239"/>
      <c r="B523" s="242"/>
      <c r="C523" s="46"/>
      <c r="D523" s="46"/>
      <c r="E523" s="202"/>
      <c r="F523" s="203" t="s">
        <v>13</v>
      </c>
      <c r="G523" s="48" t="str">
        <f t="shared" si="8"/>
        <v/>
      </c>
      <c r="H523" s="50"/>
      <c r="I523" s="37"/>
      <c r="J523" s="36">
        <v>200</v>
      </c>
    </row>
    <row r="524" spans="1:10" ht="15.75" thickBot="1" x14ac:dyDescent="0.3">
      <c r="A524" s="237" t="s">
        <v>125</v>
      </c>
      <c r="B524" s="240" t="s">
        <v>3114</v>
      </c>
      <c r="C524" s="31"/>
      <c r="D524" s="32" t="s">
        <v>68</v>
      </c>
      <c r="E524" s="197"/>
      <c r="F524" s="204" t="s">
        <v>13</v>
      </c>
      <c r="G524" s="33" t="str">
        <f t="shared" si="8"/>
        <v/>
      </c>
      <c r="H524" s="34"/>
      <c r="I524" s="35"/>
      <c r="J524" s="36">
        <v>250.00000000000003</v>
      </c>
    </row>
    <row r="525" spans="1:10" x14ac:dyDescent="0.25">
      <c r="A525" s="238"/>
      <c r="B525" s="241"/>
      <c r="C525" s="38"/>
      <c r="D525" s="38"/>
      <c r="E525" s="199"/>
      <c r="F525" s="205" t="s">
        <v>13</v>
      </c>
      <c r="G525" s="37" t="str">
        <f t="shared" si="8"/>
        <v/>
      </c>
      <c r="H525" s="40"/>
      <c r="I525" s="37"/>
      <c r="J525" s="36">
        <v>250.00000000000003</v>
      </c>
    </row>
    <row r="526" spans="1:10" x14ac:dyDescent="0.25">
      <c r="A526" s="238"/>
      <c r="B526" s="241"/>
      <c r="C526" s="41" t="s">
        <v>10609</v>
      </c>
      <c r="D526" s="41" t="s">
        <v>2800</v>
      </c>
      <c r="E526" s="201">
        <v>0.57079999999999997</v>
      </c>
      <c r="F526" s="200">
        <v>30.295500000000001</v>
      </c>
      <c r="G526" s="39">
        <f t="shared" si="8"/>
        <v>17.2926714</v>
      </c>
      <c r="H526" s="44">
        <f>SUM(G526:G527)</f>
        <v>20.8105914</v>
      </c>
      <c r="I526" s="45"/>
      <c r="J526" s="36">
        <v>250.00000000000003</v>
      </c>
    </row>
    <row r="527" spans="1:10" x14ac:dyDescent="0.25">
      <c r="A527" s="238"/>
      <c r="B527" s="241"/>
      <c r="C527" s="41" t="s">
        <v>126</v>
      </c>
      <c r="D527" s="6" t="s">
        <v>70</v>
      </c>
      <c r="E527" s="201">
        <v>0.14399999999999999</v>
      </c>
      <c r="F527" s="206">
        <v>24.43</v>
      </c>
      <c r="G527" s="39">
        <f t="shared" si="8"/>
        <v>3.5179199999999997</v>
      </c>
      <c r="H527" s="40"/>
      <c r="I527" s="37"/>
      <c r="J527" s="36">
        <v>250.00000000000003</v>
      </c>
    </row>
    <row r="528" spans="1:10" x14ac:dyDescent="0.25">
      <c r="A528" s="238"/>
      <c r="B528" s="241"/>
      <c r="C528" s="41"/>
      <c r="D528" s="6"/>
      <c r="E528" s="201"/>
      <c r="F528" s="206" t="s">
        <v>13</v>
      </c>
      <c r="G528" s="39" t="str">
        <f t="shared" si="8"/>
        <v/>
      </c>
      <c r="H528" s="40"/>
      <c r="I528" s="37"/>
      <c r="J528" s="36">
        <v>250.00000000000003</v>
      </c>
    </row>
    <row r="529" spans="1:10" ht="38.25" x14ac:dyDescent="0.25">
      <c r="A529" s="238"/>
      <c r="B529" s="241"/>
      <c r="C529" s="61" t="s">
        <v>127</v>
      </c>
      <c r="D529" s="6"/>
      <c r="E529" s="201"/>
      <c r="F529" s="206" t="s">
        <v>13</v>
      </c>
      <c r="G529" s="39" t="str">
        <f t="shared" si="8"/>
        <v/>
      </c>
      <c r="H529" s="40"/>
      <c r="I529" s="37"/>
      <c r="J529" s="36">
        <v>250.00000000000003</v>
      </c>
    </row>
    <row r="530" spans="1:10" ht="15.75" thickBot="1" x14ac:dyDescent="0.3">
      <c r="A530" s="239"/>
      <c r="B530" s="242"/>
      <c r="C530" s="46"/>
      <c r="D530" s="46"/>
      <c r="E530" s="202"/>
      <c r="F530" s="203" t="s">
        <v>13</v>
      </c>
      <c r="G530" s="48" t="str">
        <f t="shared" si="8"/>
        <v/>
      </c>
      <c r="H530" s="50"/>
      <c r="I530" s="37"/>
      <c r="J530" s="36">
        <v>250.00000000000003</v>
      </c>
    </row>
    <row r="531" spans="1:10" ht="15.75" thickBot="1" x14ac:dyDescent="0.3">
      <c r="A531" s="237" t="s">
        <v>128</v>
      </c>
      <c r="B531" s="240" t="s">
        <v>3115</v>
      </c>
      <c r="C531" s="31"/>
      <c r="D531" s="32" t="s">
        <v>68</v>
      </c>
      <c r="E531" s="197"/>
      <c r="F531" s="204" t="s">
        <v>13</v>
      </c>
      <c r="G531" s="33" t="str">
        <f t="shared" si="8"/>
        <v/>
      </c>
      <c r="H531" s="34"/>
      <c r="I531" s="35"/>
      <c r="J531" s="36">
        <v>5500</v>
      </c>
    </row>
    <row r="532" spans="1:10" x14ac:dyDescent="0.25">
      <c r="A532" s="238"/>
      <c r="B532" s="241"/>
      <c r="C532" s="38"/>
      <c r="D532" s="38"/>
      <c r="E532" s="199"/>
      <c r="F532" s="205" t="s">
        <v>13</v>
      </c>
      <c r="G532" s="37" t="str">
        <f t="shared" si="8"/>
        <v/>
      </c>
      <c r="H532" s="40"/>
      <c r="I532" s="37"/>
      <c r="J532" s="36">
        <v>5500</v>
      </c>
    </row>
    <row r="533" spans="1:10" x14ac:dyDescent="0.25">
      <c r="A533" s="238"/>
      <c r="B533" s="241"/>
      <c r="C533" s="41" t="s">
        <v>10609</v>
      </c>
      <c r="D533" s="41" t="s">
        <v>2800</v>
      </c>
      <c r="E533" s="201">
        <v>0.22700000000000001</v>
      </c>
      <c r="F533" s="200">
        <v>30.295500000000001</v>
      </c>
      <c r="G533" s="39">
        <f t="shared" si="8"/>
        <v>6.8770785000000005</v>
      </c>
      <c r="H533" s="44">
        <f>SUM(G533:G535)</f>
        <v>15.9303714</v>
      </c>
      <c r="I533" s="45"/>
      <c r="J533" s="36">
        <v>5500</v>
      </c>
    </row>
    <row r="534" spans="1:10" x14ac:dyDescent="0.25">
      <c r="A534" s="238"/>
      <c r="B534" s="241"/>
      <c r="C534" s="41" t="s">
        <v>10601</v>
      </c>
      <c r="D534" s="41" t="s">
        <v>2800</v>
      </c>
      <c r="E534" s="201">
        <v>7.5700000000000003E-2</v>
      </c>
      <c r="F534" s="200">
        <v>22.097000000000001</v>
      </c>
      <c r="G534" s="39">
        <f t="shared" si="8"/>
        <v>1.6727429000000003</v>
      </c>
      <c r="H534" s="40"/>
      <c r="I534" s="37"/>
      <c r="J534" s="36">
        <v>5500</v>
      </c>
    </row>
    <row r="535" spans="1:10" x14ac:dyDescent="0.25">
      <c r="A535" s="238"/>
      <c r="B535" s="241"/>
      <c r="C535" s="41" t="s">
        <v>10610</v>
      </c>
      <c r="D535" s="41" t="s">
        <v>70</v>
      </c>
      <c r="E535" s="201">
        <v>0.22850000000000001</v>
      </c>
      <c r="F535" s="206">
        <v>32.299999999999997</v>
      </c>
      <c r="G535" s="39">
        <f t="shared" si="8"/>
        <v>7.3805499999999995</v>
      </c>
      <c r="H535" s="40"/>
      <c r="I535" s="37"/>
      <c r="J535" s="36">
        <v>5500</v>
      </c>
    </row>
    <row r="536" spans="1:10" ht="15.75" thickBot="1" x14ac:dyDescent="0.3">
      <c r="A536" s="239"/>
      <c r="B536" s="242"/>
      <c r="C536" s="46"/>
      <c r="D536" s="46"/>
      <c r="E536" s="202"/>
      <c r="F536" s="203" t="s">
        <v>13</v>
      </c>
      <c r="G536" s="48" t="str">
        <f t="shared" si="8"/>
        <v/>
      </c>
      <c r="H536" s="50"/>
      <c r="I536" s="37"/>
      <c r="J536" s="36">
        <v>5500</v>
      </c>
    </row>
    <row r="537" spans="1:10" ht="15.75" thickBot="1" x14ac:dyDescent="0.3">
      <c r="A537" s="237" t="s">
        <v>129</v>
      </c>
      <c r="B537" s="240" t="s">
        <v>3116</v>
      </c>
      <c r="C537" s="31"/>
      <c r="D537" s="32" t="s">
        <v>68</v>
      </c>
      <c r="E537" s="197"/>
      <c r="F537" s="204" t="s">
        <v>13</v>
      </c>
      <c r="G537" s="33" t="str">
        <f t="shared" si="8"/>
        <v/>
      </c>
      <c r="H537" s="34"/>
      <c r="I537" s="35"/>
      <c r="J537" s="36">
        <v>150</v>
      </c>
    </row>
    <row r="538" spans="1:10" x14ac:dyDescent="0.25">
      <c r="A538" s="238"/>
      <c r="B538" s="241"/>
      <c r="C538" s="38"/>
      <c r="D538" s="38"/>
      <c r="E538" s="199"/>
      <c r="F538" s="205" t="s">
        <v>13</v>
      </c>
      <c r="G538" s="37" t="str">
        <f t="shared" si="8"/>
        <v/>
      </c>
      <c r="H538" s="40"/>
      <c r="I538" s="37"/>
      <c r="J538" s="36">
        <v>150</v>
      </c>
    </row>
    <row r="539" spans="1:10" ht="25.5" x14ac:dyDescent="0.25">
      <c r="A539" s="238"/>
      <c r="B539" s="241"/>
      <c r="C539" s="41" t="s">
        <v>10733</v>
      </c>
      <c r="D539" s="41" t="s">
        <v>162</v>
      </c>
      <c r="E539" s="201">
        <v>1.0798000000000001</v>
      </c>
      <c r="F539" s="206">
        <v>58.605499999999992</v>
      </c>
      <c r="G539" s="39">
        <f t="shared" si="8"/>
        <v>63.282218899999997</v>
      </c>
      <c r="H539" s="44">
        <f>SUM(G539:G543)</f>
        <v>98.235424499999993</v>
      </c>
      <c r="I539" s="45"/>
      <c r="J539" s="36">
        <v>150</v>
      </c>
    </row>
    <row r="540" spans="1:10" x14ac:dyDescent="0.25">
      <c r="A540" s="238"/>
      <c r="B540" s="241"/>
      <c r="C540" s="41" t="s">
        <v>10778</v>
      </c>
      <c r="D540" s="41" t="s">
        <v>1044</v>
      </c>
      <c r="E540" s="201">
        <v>6.85</v>
      </c>
      <c r="F540" s="206">
        <v>1.0734999999999999</v>
      </c>
      <c r="G540" s="39">
        <f t="shared" si="8"/>
        <v>7.3534749999999987</v>
      </c>
      <c r="H540" s="40"/>
      <c r="I540" s="37"/>
      <c r="J540" s="36">
        <v>150</v>
      </c>
    </row>
    <row r="541" spans="1:10" x14ac:dyDescent="0.25">
      <c r="A541" s="238"/>
      <c r="B541" s="241"/>
      <c r="C541" s="41" t="s">
        <v>10885</v>
      </c>
      <c r="D541" s="41" t="s">
        <v>1044</v>
      </c>
      <c r="E541" s="201">
        <v>0.22</v>
      </c>
      <c r="F541" s="206">
        <v>3.4009999999999998</v>
      </c>
      <c r="G541" s="39">
        <f t="shared" si="8"/>
        <v>0.74822</v>
      </c>
      <c r="H541" s="40"/>
      <c r="I541" s="37"/>
      <c r="J541" s="36">
        <v>150</v>
      </c>
    </row>
    <row r="542" spans="1:10" x14ac:dyDescent="0.25">
      <c r="A542" s="238"/>
      <c r="B542" s="241"/>
      <c r="C542" s="41" t="s">
        <v>10656</v>
      </c>
      <c r="D542" s="41" t="s">
        <v>2800</v>
      </c>
      <c r="E542" s="201">
        <v>0.69699999999999995</v>
      </c>
      <c r="F542" s="200">
        <v>28.575999999999997</v>
      </c>
      <c r="G542" s="39">
        <f t="shared" si="8"/>
        <v>19.917471999999997</v>
      </c>
      <c r="H542" s="40"/>
      <c r="I542" s="37"/>
      <c r="J542" s="36">
        <v>150</v>
      </c>
    </row>
    <row r="543" spans="1:10" x14ac:dyDescent="0.25">
      <c r="A543" s="238"/>
      <c r="B543" s="241"/>
      <c r="C543" s="41" t="s">
        <v>10601</v>
      </c>
      <c r="D543" s="41" t="s">
        <v>2800</v>
      </c>
      <c r="E543" s="201">
        <v>0.31380000000000002</v>
      </c>
      <c r="F543" s="200">
        <v>22.097000000000001</v>
      </c>
      <c r="G543" s="39">
        <f t="shared" si="8"/>
        <v>6.9340386000000009</v>
      </c>
      <c r="H543" s="40"/>
      <c r="I543" s="37"/>
      <c r="J543" s="36">
        <v>150</v>
      </c>
    </row>
    <row r="544" spans="1:10" ht="15.75" thickBot="1" x14ac:dyDescent="0.3">
      <c r="A544" s="239"/>
      <c r="B544" s="242"/>
      <c r="C544" s="46"/>
      <c r="D544" s="46"/>
      <c r="E544" s="202"/>
      <c r="F544" s="203" t="s">
        <v>13</v>
      </c>
      <c r="G544" s="48" t="str">
        <f t="shared" si="8"/>
        <v/>
      </c>
      <c r="H544" s="50"/>
      <c r="I544" s="37"/>
      <c r="J544" s="36">
        <v>150</v>
      </c>
    </row>
    <row r="545" spans="1:10" ht="15.75" thickBot="1" x14ac:dyDescent="0.3">
      <c r="A545" s="237" t="s">
        <v>130</v>
      </c>
      <c r="B545" s="240" t="s">
        <v>3117</v>
      </c>
      <c r="C545" s="31"/>
      <c r="D545" s="32" t="s">
        <v>68</v>
      </c>
      <c r="E545" s="197"/>
      <c r="F545" s="204" t="s">
        <v>13</v>
      </c>
      <c r="G545" s="33" t="str">
        <f t="shared" si="8"/>
        <v/>
      </c>
      <c r="H545" s="34"/>
      <c r="I545" s="35"/>
      <c r="J545" s="36">
        <v>425</v>
      </c>
    </row>
    <row r="546" spans="1:10" x14ac:dyDescent="0.25">
      <c r="A546" s="238"/>
      <c r="B546" s="241"/>
      <c r="C546" s="38"/>
      <c r="D546" s="38"/>
      <c r="E546" s="199"/>
      <c r="F546" s="205" t="s">
        <v>13</v>
      </c>
      <c r="G546" s="37" t="str">
        <f t="shared" si="8"/>
        <v/>
      </c>
      <c r="H546" s="40"/>
      <c r="I546" s="37"/>
      <c r="J546" s="36">
        <v>425</v>
      </c>
    </row>
    <row r="547" spans="1:10" ht="25.5" x14ac:dyDescent="0.25">
      <c r="A547" s="238"/>
      <c r="B547" s="241"/>
      <c r="C547" s="41" t="s">
        <v>11306</v>
      </c>
      <c r="D547" s="41" t="s">
        <v>2880</v>
      </c>
      <c r="E547" s="201">
        <v>5.2999999999999999E-2</v>
      </c>
      <c r="F547" s="209">
        <f>IF(ISNUMBER('Comp.Aux1'!$G$88), 'Comp.Aux1'!$G$88, 0)</f>
        <v>895.65211618750004</v>
      </c>
      <c r="G547" s="39">
        <f t="shared" si="8"/>
        <v>47.469562157937503</v>
      </c>
      <c r="H547" s="44">
        <f>SUM(G547:G551)</f>
        <v>61.675548657937497</v>
      </c>
      <c r="I547" s="45"/>
      <c r="J547" s="36">
        <v>425</v>
      </c>
    </row>
    <row r="548" spans="1:10" x14ac:dyDescent="0.25">
      <c r="A548" s="238"/>
      <c r="B548" s="241"/>
      <c r="C548" s="41" t="s">
        <v>10607</v>
      </c>
      <c r="D548" s="41" t="s">
        <v>2800</v>
      </c>
      <c r="E548" s="201">
        <v>0.27100000000000002</v>
      </c>
      <c r="F548" s="200">
        <v>28.6995</v>
      </c>
      <c r="G548" s="39">
        <f t="shared" si="8"/>
        <v>7.7775645000000004</v>
      </c>
      <c r="H548" s="40"/>
      <c r="I548" s="37"/>
      <c r="J548" s="36">
        <v>425</v>
      </c>
    </row>
    <row r="549" spans="1:10" x14ac:dyDescent="0.25">
      <c r="A549" s="238"/>
      <c r="B549" s="241"/>
      <c r="C549" s="41" t="s">
        <v>10601</v>
      </c>
      <c r="D549" s="41" t="s">
        <v>2800</v>
      </c>
      <c r="E549" s="201">
        <v>0.13600000000000001</v>
      </c>
      <c r="F549" s="200">
        <v>22.097000000000001</v>
      </c>
      <c r="G549" s="39">
        <f t="shared" si="8"/>
        <v>3.0051920000000005</v>
      </c>
      <c r="H549" s="40"/>
      <c r="I549" s="37"/>
      <c r="J549" s="36">
        <v>425</v>
      </c>
    </row>
    <row r="550" spans="1:10" x14ac:dyDescent="0.25">
      <c r="A550" s="238"/>
      <c r="B550" s="241"/>
      <c r="C550" s="41" t="s">
        <v>10604</v>
      </c>
      <c r="D550" s="41" t="s">
        <v>1044</v>
      </c>
      <c r="E550" s="201">
        <v>0.5</v>
      </c>
      <c r="F550" s="206">
        <v>0.64600000000000002</v>
      </c>
      <c r="G550" s="39">
        <f t="shared" si="8"/>
        <v>0.32300000000000001</v>
      </c>
      <c r="H550" s="40"/>
      <c r="I550" s="37"/>
      <c r="J550" s="36">
        <v>425</v>
      </c>
    </row>
    <row r="551" spans="1:10" ht="25.5" x14ac:dyDescent="0.25">
      <c r="A551" s="238"/>
      <c r="B551" s="241"/>
      <c r="C551" s="41" t="s">
        <v>10627</v>
      </c>
      <c r="D551" s="41" t="s">
        <v>70</v>
      </c>
      <c r="E551" s="201">
        <v>0.21</v>
      </c>
      <c r="F551" s="206">
        <v>14.762999999999998</v>
      </c>
      <c r="G551" s="39">
        <f t="shared" si="8"/>
        <v>3.1002299999999994</v>
      </c>
      <c r="H551" s="40"/>
      <c r="I551" s="37"/>
      <c r="J551" s="36">
        <v>425</v>
      </c>
    </row>
    <row r="552" spans="1:10" ht="15.75" thickBot="1" x14ac:dyDescent="0.3">
      <c r="A552" s="239"/>
      <c r="B552" s="242"/>
      <c r="C552" s="46"/>
      <c r="D552" s="46"/>
      <c r="E552" s="202"/>
      <c r="F552" s="203" t="s">
        <v>13</v>
      </c>
      <c r="G552" s="48" t="str">
        <f t="shared" si="8"/>
        <v/>
      </c>
      <c r="H552" s="50"/>
      <c r="I552" s="37"/>
      <c r="J552" s="36">
        <v>425</v>
      </c>
    </row>
    <row r="553" spans="1:10" ht="15.75" thickBot="1" x14ac:dyDescent="0.3">
      <c r="A553" s="237" t="s">
        <v>131</v>
      </c>
      <c r="B553" s="240" t="s">
        <v>3118</v>
      </c>
      <c r="C553" s="31"/>
      <c r="D553" s="32" t="s">
        <v>68</v>
      </c>
      <c r="E553" s="197"/>
      <c r="F553" s="204" t="s">
        <v>13</v>
      </c>
      <c r="G553" s="33" t="str">
        <f t="shared" si="8"/>
        <v/>
      </c>
      <c r="H553" s="34"/>
      <c r="I553" s="35"/>
      <c r="J553" s="36">
        <v>525</v>
      </c>
    </row>
    <row r="554" spans="1:10" x14ac:dyDescent="0.25">
      <c r="A554" s="238"/>
      <c r="B554" s="241"/>
      <c r="C554" s="38"/>
      <c r="D554" s="38"/>
      <c r="E554" s="199"/>
      <c r="F554" s="205" t="s">
        <v>13</v>
      </c>
      <c r="G554" s="37" t="str">
        <f t="shared" si="8"/>
        <v/>
      </c>
      <c r="H554" s="40"/>
      <c r="I554" s="37"/>
      <c r="J554" s="36">
        <v>525</v>
      </c>
    </row>
    <row r="555" spans="1:10" x14ac:dyDescent="0.25">
      <c r="A555" s="238"/>
      <c r="B555" s="241"/>
      <c r="C555" s="41" t="s">
        <v>10604</v>
      </c>
      <c r="D555" s="41" t="s">
        <v>1044</v>
      </c>
      <c r="E555" s="201">
        <v>0.5</v>
      </c>
      <c r="F555" s="206">
        <v>0.64600000000000002</v>
      </c>
      <c r="G555" s="39">
        <f t="shared" si="8"/>
        <v>0.32300000000000001</v>
      </c>
      <c r="H555" s="44">
        <f>SUM(G555:G559)</f>
        <v>39.6945176018125</v>
      </c>
      <c r="I555" s="45"/>
      <c r="J555" s="36">
        <v>525</v>
      </c>
    </row>
    <row r="556" spans="1:10" ht="25.5" x14ac:dyDescent="0.25">
      <c r="A556" s="238"/>
      <c r="B556" s="241"/>
      <c r="C556" s="41" t="s">
        <v>10627</v>
      </c>
      <c r="D556" s="41" t="s">
        <v>70</v>
      </c>
      <c r="E556" s="201">
        <v>0.21</v>
      </c>
      <c r="F556" s="206">
        <v>14.762999999999998</v>
      </c>
      <c r="G556" s="39">
        <f t="shared" si="8"/>
        <v>3.1002299999999994</v>
      </c>
      <c r="H556" s="40"/>
      <c r="I556" s="37"/>
      <c r="J556" s="36">
        <v>525</v>
      </c>
    </row>
    <row r="557" spans="1:10" ht="25.5" x14ac:dyDescent="0.25">
      <c r="A557" s="238"/>
      <c r="B557" s="241"/>
      <c r="C557" s="41" t="s">
        <v>11306</v>
      </c>
      <c r="D557" s="41" t="s">
        <v>2880</v>
      </c>
      <c r="E557" s="201">
        <v>3.1E-2</v>
      </c>
      <c r="F557" s="209">
        <f>IF(ISNUMBER('Comp.Aux1'!$G$88), 'Comp.Aux1'!$G$88, 0)</f>
        <v>895.65211618750004</v>
      </c>
      <c r="G557" s="39">
        <f t="shared" si="8"/>
        <v>27.7652156018125</v>
      </c>
      <c r="H557" s="40"/>
      <c r="I557" s="37"/>
      <c r="J557" s="36">
        <v>525</v>
      </c>
    </row>
    <row r="558" spans="1:10" x14ac:dyDescent="0.25">
      <c r="A558" s="238"/>
      <c r="B558" s="241"/>
      <c r="C558" s="41" t="s">
        <v>10607</v>
      </c>
      <c r="D558" s="41" t="s">
        <v>2800</v>
      </c>
      <c r="E558" s="201">
        <v>0.214</v>
      </c>
      <c r="F558" s="200">
        <v>28.6995</v>
      </c>
      <c r="G558" s="39">
        <f t="shared" si="8"/>
        <v>6.1416930000000001</v>
      </c>
      <c r="H558" s="40"/>
      <c r="I558" s="37"/>
      <c r="J558" s="36">
        <v>525</v>
      </c>
    </row>
    <row r="559" spans="1:10" x14ac:dyDescent="0.25">
      <c r="A559" s="238"/>
      <c r="B559" s="241"/>
      <c r="C559" s="41" t="s">
        <v>10601</v>
      </c>
      <c r="D559" s="41" t="s">
        <v>2800</v>
      </c>
      <c r="E559" s="201">
        <v>0.107</v>
      </c>
      <c r="F559" s="200">
        <v>22.097000000000001</v>
      </c>
      <c r="G559" s="39">
        <f t="shared" si="8"/>
        <v>2.364379</v>
      </c>
      <c r="H559" s="40"/>
      <c r="I559" s="37"/>
      <c r="J559" s="36">
        <v>525</v>
      </c>
    </row>
    <row r="560" spans="1:10" ht="15.75" thickBot="1" x14ac:dyDescent="0.3">
      <c r="A560" s="239"/>
      <c r="B560" s="242"/>
      <c r="C560" s="46"/>
      <c r="D560" s="46"/>
      <c r="E560" s="202"/>
      <c r="F560" s="203" t="s">
        <v>13</v>
      </c>
      <c r="G560" s="48" t="str">
        <f t="shared" si="8"/>
        <v/>
      </c>
      <c r="H560" s="50"/>
      <c r="I560" s="37"/>
      <c r="J560" s="36">
        <v>525</v>
      </c>
    </row>
    <row r="561" spans="1:10" ht="15.75" thickBot="1" x14ac:dyDescent="0.3">
      <c r="A561" s="237" t="s">
        <v>132</v>
      </c>
      <c r="B561" s="240" t="s">
        <v>3119</v>
      </c>
      <c r="C561" s="31"/>
      <c r="D561" s="32" t="s">
        <v>68</v>
      </c>
      <c r="E561" s="197"/>
      <c r="F561" s="204" t="s">
        <v>13</v>
      </c>
      <c r="G561" s="33" t="str">
        <f t="shared" si="8"/>
        <v/>
      </c>
      <c r="H561" s="34"/>
      <c r="I561" s="35"/>
      <c r="J561" s="36">
        <v>500.00000000000006</v>
      </c>
    </row>
    <row r="562" spans="1:10" x14ac:dyDescent="0.25">
      <c r="A562" s="238"/>
      <c r="B562" s="241"/>
      <c r="C562" s="38"/>
      <c r="D562" s="38"/>
      <c r="E562" s="199"/>
      <c r="F562" s="205" t="s">
        <v>13</v>
      </c>
      <c r="G562" s="37" t="str">
        <f t="shared" si="8"/>
        <v/>
      </c>
      <c r="H562" s="40"/>
      <c r="I562" s="37"/>
      <c r="J562" s="36">
        <v>500.00000000000006</v>
      </c>
    </row>
    <row r="563" spans="1:10" x14ac:dyDescent="0.25">
      <c r="A563" s="238"/>
      <c r="B563" s="241"/>
      <c r="C563" s="41" t="s">
        <v>10659</v>
      </c>
      <c r="D563" s="41" t="s">
        <v>1044</v>
      </c>
      <c r="E563" s="201">
        <v>8.6199999999999992</v>
      </c>
      <c r="F563" s="206">
        <v>1.7765</v>
      </c>
      <c r="G563" s="39">
        <f t="shared" si="8"/>
        <v>15.313429999999999</v>
      </c>
      <c r="H563" s="44">
        <f>SUM(G563:G567)</f>
        <v>224.89227599999998</v>
      </c>
      <c r="I563" s="45"/>
      <c r="J563" s="36">
        <v>500.00000000000006</v>
      </c>
    </row>
    <row r="564" spans="1:10" x14ac:dyDescent="0.25">
      <c r="A564" s="238"/>
      <c r="B564" s="241"/>
      <c r="C564" s="41" t="s">
        <v>10624</v>
      </c>
      <c r="D564" s="41" t="s">
        <v>2800</v>
      </c>
      <c r="E564" s="201">
        <v>1.1879999999999999</v>
      </c>
      <c r="F564" s="200">
        <v>28.575999999999997</v>
      </c>
      <c r="G564" s="39">
        <f t="shared" si="8"/>
        <v>33.948287999999998</v>
      </c>
      <c r="H564" s="40"/>
      <c r="I564" s="37"/>
      <c r="J564" s="36">
        <v>500.00000000000006</v>
      </c>
    </row>
    <row r="565" spans="1:10" x14ac:dyDescent="0.25">
      <c r="A565" s="238"/>
      <c r="B565" s="241"/>
      <c r="C565" s="41" t="s">
        <v>10601</v>
      </c>
      <c r="D565" s="41" t="s">
        <v>2800</v>
      </c>
      <c r="E565" s="201">
        <v>0.59399999999999997</v>
      </c>
      <c r="F565" s="200">
        <v>22.097000000000001</v>
      </c>
      <c r="G565" s="39">
        <f t="shared" si="8"/>
        <v>13.125617999999999</v>
      </c>
      <c r="H565" s="40"/>
      <c r="I565" s="37"/>
      <c r="J565" s="36">
        <v>500.00000000000006</v>
      </c>
    </row>
    <row r="566" spans="1:10" x14ac:dyDescent="0.25">
      <c r="A566" s="238"/>
      <c r="B566" s="241"/>
      <c r="C566" s="41" t="s">
        <v>10885</v>
      </c>
      <c r="D566" s="41" t="s">
        <v>1044</v>
      </c>
      <c r="E566" s="201">
        <v>0.14000000000000001</v>
      </c>
      <c r="F566" s="206">
        <v>3.4009999999999998</v>
      </c>
      <c r="G566" s="39">
        <f t="shared" si="8"/>
        <v>0.47614000000000001</v>
      </c>
      <c r="H566" s="40"/>
      <c r="I566" s="37"/>
      <c r="J566" s="36">
        <v>500.00000000000006</v>
      </c>
    </row>
    <row r="567" spans="1:10" x14ac:dyDescent="0.25">
      <c r="A567" s="238"/>
      <c r="B567" s="241"/>
      <c r="C567" s="41" t="s">
        <v>133</v>
      </c>
      <c r="D567" s="41" t="s">
        <v>68</v>
      </c>
      <c r="E567" s="201">
        <v>1.1599999999999999</v>
      </c>
      <c r="F567" s="206">
        <v>139.68</v>
      </c>
      <c r="G567" s="65">
        <f t="shared" si="8"/>
        <v>162.02879999999999</v>
      </c>
      <c r="H567" s="40"/>
      <c r="I567" s="37"/>
      <c r="J567" s="36">
        <v>500.00000000000006</v>
      </c>
    </row>
    <row r="568" spans="1:10" ht="15.75" thickBot="1" x14ac:dyDescent="0.3">
      <c r="A568" s="239"/>
      <c r="B568" s="242"/>
      <c r="C568" s="46"/>
      <c r="D568" s="46"/>
      <c r="E568" s="202"/>
      <c r="F568" s="203" t="s">
        <v>13</v>
      </c>
      <c r="G568" s="48" t="str">
        <f t="shared" si="8"/>
        <v/>
      </c>
      <c r="H568" s="50"/>
      <c r="I568" s="37"/>
      <c r="J568" s="36">
        <v>500.00000000000006</v>
      </c>
    </row>
    <row r="569" spans="1:10" ht="15.75" thickBot="1" x14ac:dyDescent="0.3">
      <c r="A569" s="237" t="s">
        <v>134</v>
      </c>
      <c r="B569" s="240" t="s">
        <v>3120</v>
      </c>
      <c r="C569" s="31"/>
      <c r="D569" s="32" t="s">
        <v>68</v>
      </c>
      <c r="E569" s="197"/>
      <c r="F569" s="204" t="s">
        <v>13</v>
      </c>
      <c r="G569" s="33" t="str">
        <f t="shared" si="8"/>
        <v/>
      </c>
      <c r="H569" s="34"/>
      <c r="I569" s="35"/>
      <c r="J569" s="36">
        <v>175</v>
      </c>
    </row>
    <row r="570" spans="1:10" x14ac:dyDescent="0.25">
      <c r="A570" s="238"/>
      <c r="B570" s="241"/>
      <c r="C570" s="38"/>
      <c r="D570" s="38"/>
      <c r="E570" s="199"/>
      <c r="F570" s="205" t="s">
        <v>13</v>
      </c>
      <c r="G570" s="37" t="str">
        <f t="shared" si="8"/>
        <v/>
      </c>
      <c r="H570" s="40"/>
      <c r="I570" s="37"/>
      <c r="J570" s="36">
        <v>175</v>
      </c>
    </row>
    <row r="571" spans="1:10" ht="25.5" x14ac:dyDescent="0.25">
      <c r="A571" s="238"/>
      <c r="B571" s="241"/>
      <c r="C571" s="41" t="s">
        <v>135</v>
      </c>
      <c r="D571" s="41" t="s">
        <v>106</v>
      </c>
      <c r="E571" s="201">
        <v>14.857100000000001</v>
      </c>
      <c r="F571" s="206">
        <v>39.409999999999997</v>
      </c>
      <c r="G571" s="39">
        <f t="shared" si="8"/>
        <v>585.51831100000004</v>
      </c>
      <c r="H571" s="44">
        <f>SUM(G571:G575)</f>
        <v>723.49002199999995</v>
      </c>
      <c r="I571" s="45"/>
      <c r="J571" s="36">
        <v>175</v>
      </c>
    </row>
    <row r="572" spans="1:10" x14ac:dyDescent="0.25">
      <c r="A572" s="238"/>
      <c r="B572" s="241"/>
      <c r="C572" s="41" t="s">
        <v>10659</v>
      </c>
      <c r="D572" s="41" t="s">
        <v>1044</v>
      </c>
      <c r="E572" s="201">
        <v>8.6140000000000008</v>
      </c>
      <c r="F572" s="206">
        <v>1.7765</v>
      </c>
      <c r="G572" s="39">
        <f t="shared" si="8"/>
        <v>15.302771000000002</v>
      </c>
      <c r="H572" s="55"/>
      <c r="I572" s="56"/>
      <c r="J572" s="36">
        <v>175</v>
      </c>
    </row>
    <row r="573" spans="1:10" x14ac:dyDescent="0.25">
      <c r="A573" s="238"/>
      <c r="B573" s="241"/>
      <c r="C573" s="41" t="s">
        <v>10624</v>
      </c>
      <c r="D573" s="41" t="s">
        <v>2800</v>
      </c>
      <c r="E573" s="201">
        <v>2.9899999999999998</v>
      </c>
      <c r="F573" s="200">
        <v>28.575999999999997</v>
      </c>
      <c r="G573" s="39">
        <f t="shared" si="8"/>
        <v>85.442239999999984</v>
      </c>
      <c r="H573" s="40"/>
      <c r="I573" s="37"/>
      <c r="J573" s="36">
        <v>175</v>
      </c>
    </row>
    <row r="574" spans="1:10" x14ac:dyDescent="0.25">
      <c r="A574" s="238"/>
      <c r="B574" s="241"/>
      <c r="C574" s="41" t="s">
        <v>10601</v>
      </c>
      <c r="D574" s="41" t="s">
        <v>2800</v>
      </c>
      <c r="E574" s="201">
        <v>1.4999999999999998</v>
      </c>
      <c r="F574" s="200">
        <v>22.097000000000001</v>
      </c>
      <c r="G574" s="39">
        <f t="shared" si="8"/>
        <v>33.145499999999998</v>
      </c>
      <c r="H574" s="40"/>
      <c r="I574" s="37"/>
      <c r="J574" s="36">
        <v>175</v>
      </c>
    </row>
    <row r="575" spans="1:10" x14ac:dyDescent="0.25">
      <c r="A575" s="238"/>
      <c r="B575" s="241"/>
      <c r="C575" s="41" t="s">
        <v>10885</v>
      </c>
      <c r="D575" s="41" t="s">
        <v>1044</v>
      </c>
      <c r="E575" s="201">
        <v>1.2</v>
      </c>
      <c r="F575" s="206">
        <v>3.4009999999999998</v>
      </c>
      <c r="G575" s="39">
        <f t="shared" si="8"/>
        <v>4.0811999999999999</v>
      </c>
      <c r="H575" s="40"/>
      <c r="I575" s="37"/>
      <c r="J575" s="36">
        <v>175</v>
      </c>
    </row>
    <row r="576" spans="1:10" x14ac:dyDescent="0.25">
      <c r="A576" s="238"/>
      <c r="B576" s="241"/>
      <c r="C576" s="41"/>
      <c r="D576" s="41"/>
      <c r="E576" s="201"/>
      <c r="F576" s="206" t="s">
        <v>13</v>
      </c>
      <c r="G576" s="39" t="str">
        <f t="shared" si="8"/>
        <v/>
      </c>
      <c r="H576" s="40"/>
      <c r="I576" s="37"/>
      <c r="J576" s="36">
        <v>175</v>
      </c>
    </row>
    <row r="577" spans="1:10" ht="25.5" x14ac:dyDescent="0.25">
      <c r="A577" s="238"/>
      <c r="B577" s="241"/>
      <c r="C577" s="4" t="s">
        <v>136</v>
      </c>
      <c r="D577" s="41"/>
      <c r="E577" s="201"/>
      <c r="F577" s="206" t="s">
        <v>13</v>
      </c>
      <c r="G577" s="39" t="str">
        <f t="shared" si="8"/>
        <v/>
      </c>
      <c r="H577" s="40"/>
      <c r="I577" s="37"/>
      <c r="J577" s="36">
        <v>175</v>
      </c>
    </row>
    <row r="578" spans="1:10" ht="15.75" thickBot="1" x14ac:dyDescent="0.3">
      <c r="A578" s="239"/>
      <c r="B578" s="242"/>
      <c r="C578" s="46"/>
      <c r="D578" s="46"/>
      <c r="E578" s="202"/>
      <c r="F578" s="203" t="s">
        <v>13</v>
      </c>
      <c r="G578" s="48" t="str">
        <f t="shared" si="8"/>
        <v/>
      </c>
      <c r="H578" s="50"/>
      <c r="I578" s="37"/>
      <c r="J578" s="36">
        <v>175</v>
      </c>
    </row>
    <row r="579" spans="1:10" ht="15.75" thickBot="1" x14ac:dyDescent="0.3">
      <c r="A579" s="237" t="s">
        <v>137</v>
      </c>
      <c r="B579" s="240" t="s">
        <v>3121</v>
      </c>
      <c r="C579" s="31"/>
      <c r="D579" s="32" t="s">
        <v>68</v>
      </c>
      <c r="E579" s="197"/>
      <c r="F579" s="204" t="s">
        <v>13</v>
      </c>
      <c r="G579" s="33" t="str">
        <f t="shared" si="8"/>
        <v/>
      </c>
      <c r="H579" s="34"/>
      <c r="I579" s="35"/>
      <c r="J579" s="36">
        <v>15</v>
      </c>
    </row>
    <row r="580" spans="1:10" x14ac:dyDescent="0.25">
      <c r="A580" s="238"/>
      <c r="B580" s="241"/>
      <c r="C580" s="38"/>
      <c r="D580" s="38"/>
      <c r="E580" s="199"/>
      <c r="F580" s="205" t="s">
        <v>13</v>
      </c>
      <c r="G580" s="37" t="str">
        <f t="shared" si="8"/>
        <v/>
      </c>
      <c r="H580" s="40"/>
      <c r="I580" s="37"/>
      <c r="J580" s="36">
        <v>15</v>
      </c>
    </row>
    <row r="581" spans="1:10" ht="25.5" x14ac:dyDescent="0.25">
      <c r="A581" s="238"/>
      <c r="B581" s="241"/>
      <c r="C581" s="41" t="s">
        <v>138</v>
      </c>
      <c r="D581" s="41" t="s">
        <v>106</v>
      </c>
      <c r="E581" s="201">
        <v>6.6666999999999996</v>
      </c>
      <c r="F581" s="206">
        <v>52.35</v>
      </c>
      <c r="G581" s="39">
        <f t="shared" si="8"/>
        <v>349.00174499999997</v>
      </c>
      <c r="H581" s="44">
        <f>SUM(G581:G584)</f>
        <v>508.70428419999996</v>
      </c>
      <c r="I581" s="45"/>
      <c r="J581" s="36">
        <v>15</v>
      </c>
    </row>
    <row r="582" spans="1:10" x14ac:dyDescent="0.25">
      <c r="A582" s="238"/>
      <c r="B582" s="241"/>
      <c r="C582" s="41" t="s">
        <v>10659</v>
      </c>
      <c r="D582" s="41" t="s">
        <v>1044</v>
      </c>
      <c r="E582" s="201">
        <v>8.6000000000000014</v>
      </c>
      <c r="F582" s="206">
        <v>1.7765</v>
      </c>
      <c r="G582" s="39">
        <f t="shared" ref="G582:G645" si="9">IF(ISNUMBER(F582),E582*F582,"")</f>
        <v>15.277900000000002</v>
      </c>
      <c r="H582" s="40"/>
      <c r="I582" s="37"/>
      <c r="J582" s="36">
        <v>15</v>
      </c>
    </row>
    <row r="583" spans="1:10" x14ac:dyDescent="0.25">
      <c r="A583" s="238"/>
      <c r="B583" s="241"/>
      <c r="C583" s="41" t="s">
        <v>10624</v>
      </c>
      <c r="D583" s="41" t="s">
        <v>2800</v>
      </c>
      <c r="E583" s="201">
        <v>3.6467000000000001</v>
      </c>
      <c r="F583" s="200">
        <v>28.575999999999997</v>
      </c>
      <c r="G583" s="39">
        <f t="shared" si="9"/>
        <v>104.20809919999999</v>
      </c>
      <c r="H583" s="40"/>
      <c r="I583" s="37"/>
      <c r="J583" s="36">
        <v>15</v>
      </c>
    </row>
    <row r="584" spans="1:10" x14ac:dyDescent="0.25">
      <c r="A584" s="238"/>
      <c r="B584" s="241"/>
      <c r="C584" s="41" t="s">
        <v>10601</v>
      </c>
      <c r="D584" s="41" t="s">
        <v>2800</v>
      </c>
      <c r="E584" s="201">
        <v>1.82</v>
      </c>
      <c r="F584" s="200">
        <v>22.097000000000001</v>
      </c>
      <c r="G584" s="39">
        <f t="shared" si="9"/>
        <v>40.216540000000002</v>
      </c>
      <c r="H584" s="40"/>
      <c r="I584" s="37"/>
      <c r="J584" s="36">
        <v>15</v>
      </c>
    </row>
    <row r="585" spans="1:10" x14ac:dyDescent="0.25">
      <c r="A585" s="238"/>
      <c r="B585" s="241"/>
      <c r="C585" s="41"/>
      <c r="D585" s="41"/>
      <c r="E585" s="201"/>
      <c r="F585" s="200" t="s">
        <v>13</v>
      </c>
      <c r="G585" s="39" t="str">
        <f t="shared" si="9"/>
        <v/>
      </c>
      <c r="H585" s="40"/>
      <c r="I585" s="37"/>
      <c r="J585" s="36">
        <v>15</v>
      </c>
    </row>
    <row r="586" spans="1:10" ht="25.5" x14ac:dyDescent="0.25">
      <c r="A586" s="238"/>
      <c r="B586" s="241"/>
      <c r="C586" s="4" t="s">
        <v>139</v>
      </c>
      <c r="D586" s="41"/>
      <c r="E586" s="201"/>
      <c r="F586" s="200" t="s">
        <v>13</v>
      </c>
      <c r="G586" s="39" t="str">
        <f t="shared" si="9"/>
        <v/>
      </c>
      <c r="H586" s="40"/>
      <c r="I586" s="37"/>
      <c r="J586" s="36">
        <v>15</v>
      </c>
    </row>
    <row r="587" spans="1:10" ht="15.75" thickBot="1" x14ac:dyDescent="0.3">
      <c r="A587" s="239"/>
      <c r="B587" s="242"/>
      <c r="C587" s="46"/>
      <c r="D587" s="46"/>
      <c r="E587" s="202"/>
      <c r="F587" s="203" t="s">
        <v>13</v>
      </c>
      <c r="G587" s="48" t="str">
        <f t="shared" si="9"/>
        <v/>
      </c>
      <c r="H587" s="50"/>
      <c r="I587" s="37"/>
      <c r="J587" s="36">
        <v>15</v>
      </c>
    </row>
    <row r="588" spans="1:10" ht="15.75" thickBot="1" x14ac:dyDescent="0.3">
      <c r="A588" s="237" t="s">
        <v>140</v>
      </c>
      <c r="B588" s="240" t="s">
        <v>3122</v>
      </c>
      <c r="C588" s="31"/>
      <c r="D588" s="32" t="s">
        <v>68</v>
      </c>
      <c r="E588" s="197"/>
      <c r="F588" s="204" t="s">
        <v>13</v>
      </c>
      <c r="G588" s="33" t="str">
        <f t="shared" si="9"/>
        <v/>
      </c>
      <c r="H588" s="34"/>
      <c r="I588" s="35"/>
      <c r="J588" s="36">
        <v>25</v>
      </c>
    </row>
    <row r="589" spans="1:10" x14ac:dyDescent="0.25">
      <c r="A589" s="238"/>
      <c r="B589" s="241"/>
      <c r="C589" s="38"/>
      <c r="D589" s="38"/>
      <c r="E589" s="199"/>
      <c r="F589" s="205" t="s">
        <v>13</v>
      </c>
      <c r="G589" s="37" t="str">
        <f t="shared" si="9"/>
        <v/>
      </c>
      <c r="H589" s="40"/>
      <c r="I589" s="37"/>
      <c r="J589" s="36">
        <v>25</v>
      </c>
    </row>
    <row r="590" spans="1:10" x14ac:dyDescent="0.25">
      <c r="A590" s="238"/>
      <c r="B590" s="241"/>
      <c r="C590" s="41" t="s">
        <v>10659</v>
      </c>
      <c r="D590" s="41" t="s">
        <v>1044</v>
      </c>
      <c r="E590" s="201">
        <v>8.6199999999999992</v>
      </c>
      <c r="F590" s="206">
        <v>1.7765</v>
      </c>
      <c r="G590" s="39">
        <f t="shared" si="9"/>
        <v>15.313429999999999</v>
      </c>
      <c r="H590" s="44">
        <f>SUM(G590:G594)</f>
        <v>514.103476</v>
      </c>
      <c r="I590" s="45"/>
      <c r="J590" s="36">
        <v>25</v>
      </c>
    </row>
    <row r="591" spans="1:10" x14ac:dyDescent="0.25">
      <c r="A591" s="238"/>
      <c r="B591" s="241"/>
      <c r="C591" s="41" t="s">
        <v>10624</v>
      </c>
      <c r="D591" s="41" t="s">
        <v>2800</v>
      </c>
      <c r="E591" s="201">
        <v>1.1879999999999999</v>
      </c>
      <c r="F591" s="200">
        <v>28.575999999999997</v>
      </c>
      <c r="G591" s="39">
        <f t="shared" si="9"/>
        <v>33.948287999999998</v>
      </c>
      <c r="H591" s="40"/>
      <c r="I591" s="37"/>
      <c r="J591" s="36">
        <v>25</v>
      </c>
    </row>
    <row r="592" spans="1:10" x14ac:dyDescent="0.25">
      <c r="A592" s="238"/>
      <c r="B592" s="241"/>
      <c r="C592" s="41" t="s">
        <v>10601</v>
      </c>
      <c r="D592" s="41" t="s">
        <v>2800</v>
      </c>
      <c r="E592" s="201">
        <v>0.59399999999999997</v>
      </c>
      <c r="F592" s="200">
        <v>22.097000000000001</v>
      </c>
      <c r="G592" s="39">
        <f t="shared" si="9"/>
        <v>13.125617999999999</v>
      </c>
      <c r="H592" s="40"/>
      <c r="I592" s="37"/>
      <c r="J592" s="36">
        <v>25</v>
      </c>
    </row>
    <row r="593" spans="1:10" x14ac:dyDescent="0.25">
      <c r="A593" s="238"/>
      <c r="B593" s="241"/>
      <c r="C593" s="41" t="s">
        <v>10885</v>
      </c>
      <c r="D593" s="41" t="s">
        <v>1044</v>
      </c>
      <c r="E593" s="201">
        <v>0.14000000000000001</v>
      </c>
      <c r="F593" s="206">
        <v>3.4009999999999998</v>
      </c>
      <c r="G593" s="39">
        <f t="shared" si="9"/>
        <v>0.47614000000000001</v>
      </c>
      <c r="H593" s="40"/>
      <c r="I593" s="37"/>
      <c r="J593" s="36">
        <v>25</v>
      </c>
    </row>
    <row r="594" spans="1:10" x14ac:dyDescent="0.25">
      <c r="A594" s="238"/>
      <c r="B594" s="241"/>
      <c r="C594" s="41" t="s">
        <v>141</v>
      </c>
      <c r="D594" s="41" t="s">
        <v>68</v>
      </c>
      <c r="E594" s="201">
        <v>1.1599999999999999</v>
      </c>
      <c r="F594" s="206">
        <v>389</v>
      </c>
      <c r="G594" s="65">
        <f t="shared" si="9"/>
        <v>451.23999999999995</v>
      </c>
      <c r="H594" s="40"/>
      <c r="I594" s="37"/>
      <c r="J594" s="36">
        <v>25</v>
      </c>
    </row>
    <row r="595" spans="1:10" ht="15.75" thickBot="1" x14ac:dyDescent="0.3">
      <c r="A595" s="239"/>
      <c r="B595" s="242"/>
      <c r="C595" s="46"/>
      <c r="D595" s="46"/>
      <c r="E595" s="202"/>
      <c r="F595" s="203" t="s">
        <v>13</v>
      </c>
      <c r="G595" s="48" t="str">
        <f t="shared" si="9"/>
        <v/>
      </c>
      <c r="H595" s="50"/>
      <c r="I595" s="37"/>
      <c r="J595" s="36">
        <v>25</v>
      </c>
    </row>
    <row r="596" spans="1:10" ht="15.75" thickBot="1" x14ac:dyDescent="0.3">
      <c r="A596" s="237" t="s">
        <v>142</v>
      </c>
      <c r="B596" s="240" t="s">
        <v>3123</v>
      </c>
      <c r="C596" s="31"/>
      <c r="D596" s="32" t="s">
        <v>68</v>
      </c>
      <c r="E596" s="197"/>
      <c r="F596" s="204" t="s">
        <v>13</v>
      </c>
      <c r="G596" s="33" t="str">
        <f t="shared" si="9"/>
        <v/>
      </c>
      <c r="H596" s="34"/>
      <c r="I596" s="35"/>
      <c r="J596" s="36">
        <v>5</v>
      </c>
    </row>
    <row r="597" spans="1:10" x14ac:dyDescent="0.25">
      <c r="A597" s="238"/>
      <c r="B597" s="241"/>
      <c r="C597" s="38"/>
      <c r="D597" s="38"/>
      <c r="E597" s="199"/>
      <c r="F597" s="205" t="s">
        <v>13</v>
      </c>
      <c r="G597" s="37" t="str">
        <f t="shared" si="9"/>
        <v/>
      </c>
      <c r="H597" s="40"/>
      <c r="I597" s="37"/>
      <c r="J597" s="36">
        <v>5</v>
      </c>
    </row>
    <row r="598" spans="1:10" ht="25.5" x14ac:dyDescent="0.25">
      <c r="A598" s="238"/>
      <c r="B598" s="241"/>
      <c r="C598" s="41" t="s">
        <v>143</v>
      </c>
      <c r="D598" s="41" t="s">
        <v>106</v>
      </c>
      <c r="E598" s="201">
        <v>14.86</v>
      </c>
      <c r="F598" s="206">
        <v>55.45</v>
      </c>
      <c r="G598" s="39">
        <f t="shared" si="9"/>
        <v>823.98699999999997</v>
      </c>
      <c r="H598" s="44">
        <f>SUM(G598:G602)</f>
        <v>961.95871099999988</v>
      </c>
      <c r="I598" s="45"/>
      <c r="J598" s="36">
        <v>5</v>
      </c>
    </row>
    <row r="599" spans="1:10" x14ac:dyDescent="0.25">
      <c r="A599" s="238"/>
      <c r="B599" s="241"/>
      <c r="C599" s="41" t="s">
        <v>10659</v>
      </c>
      <c r="D599" s="41" t="s">
        <v>1044</v>
      </c>
      <c r="E599" s="201">
        <v>8.6140000000000008</v>
      </c>
      <c r="F599" s="206">
        <v>1.7765</v>
      </c>
      <c r="G599" s="39">
        <f t="shared" si="9"/>
        <v>15.302771000000002</v>
      </c>
      <c r="H599" s="40"/>
      <c r="I599" s="37"/>
      <c r="J599" s="36">
        <v>5</v>
      </c>
    </row>
    <row r="600" spans="1:10" x14ac:dyDescent="0.25">
      <c r="A600" s="238"/>
      <c r="B600" s="241"/>
      <c r="C600" s="41" t="s">
        <v>10624</v>
      </c>
      <c r="D600" s="41" t="s">
        <v>2800</v>
      </c>
      <c r="E600" s="201">
        <v>2.9899999999999998</v>
      </c>
      <c r="F600" s="200">
        <v>28.575999999999997</v>
      </c>
      <c r="G600" s="39">
        <f t="shared" si="9"/>
        <v>85.442239999999984</v>
      </c>
      <c r="H600" s="40"/>
      <c r="I600" s="37"/>
      <c r="J600" s="36">
        <v>5</v>
      </c>
    </row>
    <row r="601" spans="1:10" x14ac:dyDescent="0.25">
      <c r="A601" s="238"/>
      <c r="B601" s="241"/>
      <c r="C601" s="41" t="s">
        <v>10601</v>
      </c>
      <c r="D601" s="41" t="s">
        <v>2800</v>
      </c>
      <c r="E601" s="201">
        <v>1.4999999999999998</v>
      </c>
      <c r="F601" s="200">
        <v>22.097000000000001</v>
      </c>
      <c r="G601" s="39">
        <f t="shared" si="9"/>
        <v>33.145499999999998</v>
      </c>
      <c r="H601" s="40"/>
      <c r="I601" s="37"/>
      <c r="J601" s="36">
        <v>5</v>
      </c>
    </row>
    <row r="602" spans="1:10" x14ac:dyDescent="0.25">
      <c r="A602" s="238"/>
      <c r="B602" s="241"/>
      <c r="C602" s="41" t="s">
        <v>10885</v>
      </c>
      <c r="D602" s="41" t="s">
        <v>1044</v>
      </c>
      <c r="E602" s="201">
        <v>1.2</v>
      </c>
      <c r="F602" s="206">
        <v>3.4009999999999998</v>
      </c>
      <c r="G602" s="39">
        <f t="shared" si="9"/>
        <v>4.0811999999999999</v>
      </c>
      <c r="H602" s="40"/>
      <c r="I602" s="37"/>
      <c r="J602" s="36">
        <v>5</v>
      </c>
    </row>
    <row r="603" spans="1:10" x14ac:dyDescent="0.25">
      <c r="A603" s="238"/>
      <c r="B603" s="241"/>
      <c r="C603" s="41"/>
      <c r="D603" s="41"/>
      <c r="E603" s="201"/>
      <c r="F603" s="206" t="s">
        <v>13</v>
      </c>
      <c r="G603" s="39" t="str">
        <f t="shared" si="9"/>
        <v/>
      </c>
      <c r="H603" s="40"/>
      <c r="I603" s="37"/>
      <c r="J603" s="36">
        <v>5</v>
      </c>
    </row>
    <row r="604" spans="1:10" ht="25.5" x14ac:dyDescent="0.25">
      <c r="A604" s="238"/>
      <c r="B604" s="241"/>
      <c r="C604" s="4" t="s">
        <v>136</v>
      </c>
      <c r="D604" s="41"/>
      <c r="E604" s="201"/>
      <c r="F604" s="206" t="s">
        <v>13</v>
      </c>
      <c r="G604" s="39" t="str">
        <f t="shared" si="9"/>
        <v/>
      </c>
      <c r="H604" s="40"/>
      <c r="I604" s="37"/>
      <c r="J604" s="36">
        <v>5</v>
      </c>
    </row>
    <row r="605" spans="1:10" ht="15.75" thickBot="1" x14ac:dyDescent="0.3">
      <c r="A605" s="239"/>
      <c r="B605" s="242"/>
      <c r="C605" s="46"/>
      <c r="D605" s="46"/>
      <c r="E605" s="202"/>
      <c r="F605" s="203" t="s">
        <v>13</v>
      </c>
      <c r="G605" s="48" t="str">
        <f t="shared" si="9"/>
        <v/>
      </c>
      <c r="H605" s="50"/>
      <c r="I605" s="37"/>
      <c r="J605" s="36">
        <v>5</v>
      </c>
    </row>
    <row r="606" spans="1:10" ht="15.75" thickBot="1" x14ac:dyDescent="0.3">
      <c r="A606" s="237" t="s">
        <v>144</v>
      </c>
      <c r="B606" s="240" t="s">
        <v>3124</v>
      </c>
      <c r="C606" s="31"/>
      <c r="D606" s="32" t="s">
        <v>68</v>
      </c>
      <c r="E606" s="197"/>
      <c r="F606" s="204" t="s">
        <v>13</v>
      </c>
      <c r="G606" s="33" t="str">
        <f t="shared" si="9"/>
        <v/>
      </c>
      <c r="H606" s="34"/>
      <c r="I606" s="35"/>
      <c r="J606" s="36">
        <v>5</v>
      </c>
    </row>
    <row r="607" spans="1:10" x14ac:dyDescent="0.25">
      <c r="A607" s="238"/>
      <c r="B607" s="241"/>
      <c r="C607" s="38"/>
      <c r="D607" s="38"/>
      <c r="E607" s="199"/>
      <c r="F607" s="205" t="s">
        <v>13</v>
      </c>
      <c r="G607" s="37" t="str">
        <f t="shared" si="9"/>
        <v/>
      </c>
      <c r="H607" s="40"/>
      <c r="I607" s="37"/>
      <c r="J607" s="36">
        <v>5</v>
      </c>
    </row>
    <row r="608" spans="1:10" ht="25.5" x14ac:dyDescent="0.25">
      <c r="A608" s="238"/>
      <c r="B608" s="241"/>
      <c r="C608" s="41" t="s">
        <v>145</v>
      </c>
      <c r="D608" s="41" t="s">
        <v>106</v>
      </c>
      <c r="E608" s="201">
        <v>6.6666999999999996</v>
      </c>
      <c r="F608" s="206">
        <v>74.930000000000007</v>
      </c>
      <c r="G608" s="39">
        <f t="shared" si="9"/>
        <v>499.53583100000003</v>
      </c>
      <c r="H608" s="44">
        <f>SUM(G608:G611)</f>
        <v>659.23837020000008</v>
      </c>
      <c r="I608" s="45"/>
      <c r="J608" s="36">
        <v>5</v>
      </c>
    </row>
    <row r="609" spans="1:10" x14ac:dyDescent="0.25">
      <c r="A609" s="238"/>
      <c r="B609" s="241"/>
      <c r="C609" s="41" t="s">
        <v>10659</v>
      </c>
      <c r="D609" s="41" t="s">
        <v>1044</v>
      </c>
      <c r="E609" s="201">
        <v>8.6</v>
      </c>
      <c r="F609" s="206">
        <v>1.7765</v>
      </c>
      <c r="G609" s="39">
        <f t="shared" si="9"/>
        <v>15.277899999999999</v>
      </c>
      <c r="H609" s="40"/>
      <c r="I609" s="37"/>
      <c r="J609" s="36">
        <v>5</v>
      </c>
    </row>
    <row r="610" spans="1:10" x14ac:dyDescent="0.25">
      <c r="A610" s="238"/>
      <c r="B610" s="241"/>
      <c r="C610" s="41" t="s">
        <v>10624</v>
      </c>
      <c r="D610" s="41" t="s">
        <v>2800</v>
      </c>
      <c r="E610" s="201">
        <v>3.6467000000000001</v>
      </c>
      <c r="F610" s="200">
        <v>28.575999999999997</v>
      </c>
      <c r="G610" s="39">
        <f t="shared" si="9"/>
        <v>104.20809919999999</v>
      </c>
      <c r="H610" s="40"/>
      <c r="I610" s="37"/>
      <c r="J610" s="36">
        <v>5</v>
      </c>
    </row>
    <row r="611" spans="1:10" x14ac:dyDescent="0.25">
      <c r="A611" s="238"/>
      <c r="B611" s="241"/>
      <c r="C611" s="41" t="s">
        <v>10601</v>
      </c>
      <c r="D611" s="41" t="s">
        <v>2800</v>
      </c>
      <c r="E611" s="201">
        <v>1.82</v>
      </c>
      <c r="F611" s="200">
        <v>22.097000000000001</v>
      </c>
      <c r="G611" s="39">
        <f t="shared" si="9"/>
        <v>40.216540000000002</v>
      </c>
      <c r="H611" s="40"/>
      <c r="I611" s="37"/>
      <c r="J611" s="36">
        <v>5</v>
      </c>
    </row>
    <row r="612" spans="1:10" x14ac:dyDescent="0.25">
      <c r="A612" s="238"/>
      <c r="B612" s="241"/>
      <c r="C612" s="41"/>
      <c r="D612" s="41"/>
      <c r="E612" s="201"/>
      <c r="F612" s="200" t="s">
        <v>13</v>
      </c>
      <c r="G612" s="39" t="str">
        <f t="shared" si="9"/>
        <v/>
      </c>
      <c r="H612" s="40"/>
      <c r="I612" s="37"/>
      <c r="J612" s="36">
        <v>5</v>
      </c>
    </row>
    <row r="613" spans="1:10" ht="25.5" x14ac:dyDescent="0.25">
      <c r="A613" s="238"/>
      <c r="B613" s="241"/>
      <c r="C613" s="4" t="s">
        <v>139</v>
      </c>
      <c r="D613" s="41"/>
      <c r="E613" s="201"/>
      <c r="F613" s="200" t="s">
        <v>13</v>
      </c>
      <c r="G613" s="39" t="str">
        <f t="shared" si="9"/>
        <v/>
      </c>
      <c r="H613" s="40"/>
      <c r="I613" s="37"/>
      <c r="J613" s="36">
        <v>5</v>
      </c>
    </row>
    <row r="614" spans="1:10" ht="15.75" thickBot="1" x14ac:dyDescent="0.3">
      <c r="A614" s="239"/>
      <c r="B614" s="242"/>
      <c r="C614" s="46"/>
      <c r="D614" s="46"/>
      <c r="E614" s="202"/>
      <c r="F614" s="203" t="s">
        <v>13</v>
      </c>
      <c r="G614" s="48" t="str">
        <f t="shared" si="9"/>
        <v/>
      </c>
      <c r="H614" s="50"/>
      <c r="I614" s="37"/>
      <c r="J614" s="36">
        <v>5</v>
      </c>
    </row>
    <row r="615" spans="1:10" ht="15.75" thickBot="1" x14ac:dyDescent="0.3">
      <c r="A615" s="237" t="s">
        <v>146</v>
      </c>
      <c r="B615" s="240" t="s">
        <v>3125</v>
      </c>
      <c r="C615" s="31"/>
      <c r="D615" s="32" t="s">
        <v>106</v>
      </c>
      <c r="E615" s="197"/>
      <c r="F615" s="204" t="s">
        <v>13</v>
      </c>
      <c r="G615" s="33" t="str">
        <f t="shared" si="9"/>
        <v/>
      </c>
      <c r="H615" s="34"/>
      <c r="I615" s="35"/>
      <c r="J615" s="36">
        <v>50</v>
      </c>
    </row>
    <row r="616" spans="1:10" x14ac:dyDescent="0.25">
      <c r="A616" s="238"/>
      <c r="B616" s="241"/>
      <c r="C616" s="38"/>
      <c r="D616" s="38"/>
      <c r="E616" s="199"/>
      <c r="F616" s="205" t="s">
        <v>13</v>
      </c>
      <c r="G616" s="37" t="str">
        <f t="shared" si="9"/>
        <v/>
      </c>
      <c r="H616" s="40"/>
      <c r="I616" s="37"/>
      <c r="J616" s="36">
        <v>50</v>
      </c>
    </row>
    <row r="617" spans="1:10" x14ac:dyDescent="0.25">
      <c r="A617" s="238"/>
      <c r="B617" s="241"/>
      <c r="C617" s="41" t="s">
        <v>10736</v>
      </c>
      <c r="D617" s="41" t="s">
        <v>1044</v>
      </c>
      <c r="E617" s="201">
        <v>4.0300000000000002E-2</v>
      </c>
      <c r="F617" s="200">
        <v>46.055999999999997</v>
      </c>
      <c r="G617" s="39">
        <f t="shared" si="9"/>
        <v>1.8560568</v>
      </c>
      <c r="H617" s="44">
        <f>SUM(G617:G619)</f>
        <v>15.48877435</v>
      </c>
      <c r="I617" s="45"/>
      <c r="J617" s="36">
        <v>50</v>
      </c>
    </row>
    <row r="618" spans="1:10" x14ac:dyDescent="0.25">
      <c r="A618" s="238"/>
      <c r="B618" s="241"/>
      <c r="C618" s="41" t="s">
        <v>10638</v>
      </c>
      <c r="D618" s="41" t="s">
        <v>2800</v>
      </c>
      <c r="E618" s="201">
        <v>0.36349999999999999</v>
      </c>
      <c r="F618" s="206">
        <v>28.3005</v>
      </c>
      <c r="G618" s="39">
        <f t="shared" si="9"/>
        <v>10.28723175</v>
      </c>
      <c r="H618" s="40"/>
      <c r="I618" s="37"/>
      <c r="J618" s="36">
        <v>50</v>
      </c>
    </row>
    <row r="619" spans="1:10" x14ac:dyDescent="0.25">
      <c r="A619" s="238"/>
      <c r="B619" s="241"/>
      <c r="C619" s="41" t="s">
        <v>10601</v>
      </c>
      <c r="D619" s="41" t="s">
        <v>2800</v>
      </c>
      <c r="E619" s="201">
        <v>0.15140000000000001</v>
      </c>
      <c r="F619" s="206">
        <v>22.097000000000001</v>
      </c>
      <c r="G619" s="39">
        <f t="shared" si="9"/>
        <v>3.3454858000000005</v>
      </c>
      <c r="H619" s="40"/>
      <c r="I619" s="37"/>
      <c r="J619" s="36">
        <v>50</v>
      </c>
    </row>
    <row r="620" spans="1:10" ht="15.75" thickBot="1" x14ac:dyDescent="0.3">
      <c r="A620" s="239"/>
      <c r="B620" s="242"/>
      <c r="C620" s="46"/>
      <c r="D620" s="46"/>
      <c r="E620" s="202"/>
      <c r="F620" s="203" t="s">
        <v>13</v>
      </c>
      <c r="G620" s="48" t="str">
        <f t="shared" si="9"/>
        <v/>
      </c>
      <c r="H620" s="50"/>
      <c r="I620" s="37"/>
      <c r="J620" s="36">
        <v>50</v>
      </c>
    </row>
    <row r="621" spans="1:10" ht="15.75" thickBot="1" x14ac:dyDescent="0.3">
      <c r="A621" s="237" t="s">
        <v>147</v>
      </c>
      <c r="B621" s="240" t="s">
        <v>3126</v>
      </c>
      <c r="C621" s="31"/>
      <c r="D621" s="32" t="s">
        <v>68</v>
      </c>
      <c r="E621" s="197"/>
      <c r="F621" s="204" t="s">
        <v>13</v>
      </c>
      <c r="G621" s="33" t="str">
        <f t="shared" si="9"/>
        <v/>
      </c>
      <c r="H621" s="34"/>
      <c r="I621" s="35"/>
      <c r="J621" s="36">
        <v>15</v>
      </c>
    </row>
    <row r="622" spans="1:10" x14ac:dyDescent="0.25">
      <c r="A622" s="238"/>
      <c r="B622" s="241"/>
      <c r="C622" s="38"/>
      <c r="D622" s="38"/>
      <c r="E622" s="199"/>
      <c r="F622" s="205" t="s">
        <v>13</v>
      </c>
      <c r="G622" s="37" t="str">
        <f t="shared" si="9"/>
        <v/>
      </c>
      <c r="H622" s="40"/>
      <c r="I622" s="37"/>
      <c r="J622" s="36">
        <v>15</v>
      </c>
    </row>
    <row r="623" spans="1:10" x14ac:dyDescent="0.25">
      <c r="A623" s="238"/>
      <c r="B623" s="241"/>
      <c r="C623" s="41" t="s">
        <v>10659</v>
      </c>
      <c r="D623" s="41" t="s">
        <v>1044</v>
      </c>
      <c r="E623" s="201">
        <v>8.6199999999999992</v>
      </c>
      <c r="F623" s="206">
        <v>1.7765</v>
      </c>
      <c r="G623" s="39">
        <f t="shared" si="9"/>
        <v>15.313429999999999</v>
      </c>
      <c r="H623" s="44">
        <f>SUM(G623:G627)</f>
        <v>366.55147599999998</v>
      </c>
      <c r="I623" s="45"/>
      <c r="J623" s="36">
        <v>15</v>
      </c>
    </row>
    <row r="624" spans="1:10" x14ac:dyDescent="0.25">
      <c r="A624" s="238"/>
      <c r="B624" s="241"/>
      <c r="C624" s="41" t="s">
        <v>10624</v>
      </c>
      <c r="D624" s="41" t="s">
        <v>2800</v>
      </c>
      <c r="E624" s="201">
        <v>1.1879999999999999</v>
      </c>
      <c r="F624" s="200">
        <v>28.575999999999997</v>
      </c>
      <c r="G624" s="39">
        <f t="shared" si="9"/>
        <v>33.948287999999998</v>
      </c>
      <c r="H624" s="40"/>
      <c r="I624" s="37"/>
      <c r="J624" s="36">
        <v>15</v>
      </c>
    </row>
    <row r="625" spans="1:10" x14ac:dyDescent="0.25">
      <c r="A625" s="238"/>
      <c r="B625" s="241"/>
      <c r="C625" s="41" t="s">
        <v>10601</v>
      </c>
      <c r="D625" s="41" t="s">
        <v>2800</v>
      </c>
      <c r="E625" s="201">
        <v>0.59399999999999997</v>
      </c>
      <c r="F625" s="200">
        <v>22.097000000000001</v>
      </c>
      <c r="G625" s="39">
        <f t="shared" si="9"/>
        <v>13.125617999999999</v>
      </c>
      <c r="H625" s="40"/>
      <c r="I625" s="37"/>
      <c r="J625" s="36">
        <v>15</v>
      </c>
    </row>
    <row r="626" spans="1:10" x14ac:dyDescent="0.25">
      <c r="A626" s="238"/>
      <c r="B626" s="241"/>
      <c r="C626" s="41" t="s">
        <v>10885</v>
      </c>
      <c r="D626" s="41" t="s">
        <v>1044</v>
      </c>
      <c r="E626" s="201">
        <v>0.14000000000000001</v>
      </c>
      <c r="F626" s="206">
        <v>3.4009999999999998</v>
      </c>
      <c r="G626" s="39">
        <f t="shared" si="9"/>
        <v>0.47614000000000001</v>
      </c>
      <c r="H626" s="40"/>
      <c r="I626" s="37"/>
      <c r="J626" s="36">
        <v>15</v>
      </c>
    </row>
    <row r="627" spans="1:10" x14ac:dyDescent="0.25">
      <c r="A627" s="238"/>
      <c r="B627" s="241"/>
      <c r="C627" s="41" t="s">
        <v>148</v>
      </c>
      <c r="D627" s="41" t="s">
        <v>68</v>
      </c>
      <c r="E627" s="201">
        <v>1.1599999999999999</v>
      </c>
      <c r="F627" s="206">
        <v>261.8</v>
      </c>
      <c r="G627" s="65">
        <f t="shared" si="9"/>
        <v>303.68799999999999</v>
      </c>
      <c r="H627" s="40"/>
      <c r="I627" s="37"/>
      <c r="J627" s="36">
        <v>15</v>
      </c>
    </row>
    <row r="628" spans="1:10" ht="15.75" thickBot="1" x14ac:dyDescent="0.3">
      <c r="A628" s="239"/>
      <c r="B628" s="242"/>
      <c r="C628" s="46"/>
      <c r="D628" s="46"/>
      <c r="E628" s="202"/>
      <c r="F628" s="203" t="s">
        <v>13</v>
      </c>
      <c r="G628" s="48" t="str">
        <f t="shared" si="9"/>
        <v/>
      </c>
      <c r="H628" s="50"/>
      <c r="I628" s="37"/>
      <c r="J628" s="36">
        <v>15</v>
      </c>
    </row>
    <row r="629" spans="1:10" ht="15.75" thickBot="1" x14ac:dyDescent="0.3">
      <c r="A629" s="237" t="s">
        <v>149</v>
      </c>
      <c r="B629" s="240" t="s">
        <v>3127</v>
      </c>
      <c r="C629" s="31"/>
      <c r="D629" s="32" t="s">
        <v>68</v>
      </c>
      <c r="E629" s="197"/>
      <c r="F629" s="204" t="s">
        <v>13</v>
      </c>
      <c r="G629" s="33" t="str">
        <f t="shared" si="9"/>
        <v/>
      </c>
      <c r="H629" s="34"/>
      <c r="I629" s="35"/>
      <c r="J629" s="36">
        <v>25</v>
      </c>
    </row>
    <row r="630" spans="1:10" x14ac:dyDescent="0.25">
      <c r="A630" s="238"/>
      <c r="B630" s="241"/>
      <c r="C630" s="38"/>
      <c r="D630" s="38"/>
      <c r="E630" s="199"/>
      <c r="F630" s="205" t="s">
        <v>13</v>
      </c>
      <c r="G630" s="37" t="str">
        <f t="shared" si="9"/>
        <v/>
      </c>
      <c r="H630" s="40"/>
      <c r="I630" s="37"/>
      <c r="J630" s="36">
        <v>25</v>
      </c>
    </row>
    <row r="631" spans="1:10" x14ac:dyDescent="0.25">
      <c r="A631" s="238"/>
      <c r="B631" s="241"/>
      <c r="C631" s="41" t="s">
        <v>10659</v>
      </c>
      <c r="D631" s="41" t="s">
        <v>1044</v>
      </c>
      <c r="E631" s="201">
        <v>8.6199999999999992</v>
      </c>
      <c r="F631" s="206">
        <v>1.7765</v>
      </c>
      <c r="G631" s="39">
        <f t="shared" si="9"/>
        <v>15.313429999999999</v>
      </c>
      <c r="H631" s="44">
        <f>SUM(G631:G635)</f>
        <v>526.86347599999999</v>
      </c>
      <c r="I631" s="45"/>
      <c r="J631" s="36">
        <v>25</v>
      </c>
    </row>
    <row r="632" spans="1:10" x14ac:dyDescent="0.25">
      <c r="A632" s="238"/>
      <c r="B632" s="241"/>
      <c r="C632" s="41" t="s">
        <v>10624</v>
      </c>
      <c r="D632" s="41" t="s">
        <v>2800</v>
      </c>
      <c r="E632" s="201">
        <v>1.1879999999999999</v>
      </c>
      <c r="F632" s="200">
        <v>28.575999999999997</v>
      </c>
      <c r="G632" s="39">
        <f t="shared" si="9"/>
        <v>33.948287999999998</v>
      </c>
      <c r="H632" s="40"/>
      <c r="I632" s="37"/>
      <c r="J632" s="36">
        <v>25</v>
      </c>
    </row>
    <row r="633" spans="1:10" x14ac:dyDescent="0.25">
      <c r="A633" s="238"/>
      <c r="B633" s="241"/>
      <c r="C633" s="41" t="s">
        <v>10601</v>
      </c>
      <c r="D633" s="41" t="s">
        <v>2800</v>
      </c>
      <c r="E633" s="201">
        <v>0.59399999999999997</v>
      </c>
      <c r="F633" s="200">
        <v>22.097000000000001</v>
      </c>
      <c r="G633" s="39">
        <f t="shared" si="9"/>
        <v>13.125617999999999</v>
      </c>
      <c r="H633" s="40"/>
      <c r="I633" s="37"/>
      <c r="J633" s="36">
        <v>25</v>
      </c>
    </row>
    <row r="634" spans="1:10" x14ac:dyDescent="0.25">
      <c r="A634" s="238"/>
      <c r="B634" s="241"/>
      <c r="C634" s="41" t="s">
        <v>10885</v>
      </c>
      <c r="D634" s="41" t="s">
        <v>1044</v>
      </c>
      <c r="E634" s="201">
        <v>0.14000000000000001</v>
      </c>
      <c r="F634" s="206">
        <v>3.4009999999999998</v>
      </c>
      <c r="G634" s="39">
        <f t="shared" si="9"/>
        <v>0.47614000000000001</v>
      </c>
      <c r="H634" s="40"/>
      <c r="I634" s="37"/>
      <c r="J634" s="36">
        <v>25</v>
      </c>
    </row>
    <row r="635" spans="1:10" x14ac:dyDescent="0.25">
      <c r="A635" s="238"/>
      <c r="B635" s="241"/>
      <c r="C635" s="41" t="s">
        <v>150</v>
      </c>
      <c r="D635" s="41" t="s">
        <v>68</v>
      </c>
      <c r="E635" s="201">
        <v>1.1599999999999999</v>
      </c>
      <c r="F635" s="206">
        <v>400</v>
      </c>
      <c r="G635" s="65">
        <f t="shared" si="9"/>
        <v>463.99999999999994</v>
      </c>
      <c r="H635" s="40"/>
      <c r="I635" s="37"/>
      <c r="J635" s="36">
        <v>25</v>
      </c>
    </row>
    <row r="636" spans="1:10" ht="15.75" thickBot="1" x14ac:dyDescent="0.3">
      <c r="A636" s="239"/>
      <c r="B636" s="242"/>
      <c r="C636" s="46"/>
      <c r="D636" s="46"/>
      <c r="E636" s="202"/>
      <c r="F636" s="203" t="s">
        <v>13</v>
      </c>
      <c r="G636" s="48" t="str">
        <f t="shared" si="9"/>
        <v/>
      </c>
      <c r="H636" s="50"/>
      <c r="I636" s="37"/>
      <c r="J636" s="36">
        <v>25</v>
      </c>
    </row>
    <row r="637" spans="1:10" ht="15.75" thickBot="1" x14ac:dyDescent="0.3">
      <c r="A637" s="237" t="s">
        <v>151</v>
      </c>
      <c r="B637" s="240" t="s">
        <v>3128</v>
      </c>
      <c r="C637" s="31"/>
      <c r="D637" s="32" t="s">
        <v>106</v>
      </c>
      <c r="E637" s="197"/>
      <c r="F637" s="204" t="s">
        <v>13</v>
      </c>
      <c r="G637" s="33" t="str">
        <f t="shared" si="9"/>
        <v/>
      </c>
      <c r="H637" s="34"/>
      <c r="I637" s="35"/>
      <c r="J637" s="36">
        <v>160</v>
      </c>
    </row>
    <row r="638" spans="1:10" x14ac:dyDescent="0.25">
      <c r="A638" s="238"/>
      <c r="B638" s="241"/>
      <c r="C638" s="38"/>
      <c r="D638" s="38"/>
      <c r="E638" s="199"/>
      <c r="F638" s="205" t="s">
        <v>13</v>
      </c>
      <c r="G638" s="37" t="str">
        <f t="shared" si="9"/>
        <v/>
      </c>
      <c r="H638" s="40"/>
      <c r="I638" s="37"/>
      <c r="J638" s="36">
        <v>160</v>
      </c>
    </row>
    <row r="639" spans="1:10" ht="25.5" x14ac:dyDescent="0.25">
      <c r="A639" s="238"/>
      <c r="B639" s="241"/>
      <c r="C639" s="41" t="s">
        <v>10809</v>
      </c>
      <c r="D639" s="41" t="s">
        <v>1302</v>
      </c>
      <c r="E639" s="201">
        <v>1.0349999999999999</v>
      </c>
      <c r="F639" s="200">
        <v>25.65</v>
      </c>
      <c r="G639" s="39">
        <f t="shared" si="9"/>
        <v>26.547749999999997</v>
      </c>
      <c r="H639" s="44">
        <f>SUM(G639:G642)</f>
        <v>42.036524350000001</v>
      </c>
      <c r="I639" s="45"/>
      <c r="J639" s="36">
        <v>160</v>
      </c>
    </row>
    <row r="640" spans="1:10" x14ac:dyDescent="0.25">
      <c r="A640" s="238"/>
      <c r="B640" s="241"/>
      <c r="C640" s="41" t="s">
        <v>10736</v>
      </c>
      <c r="D640" s="41" t="s">
        <v>1044</v>
      </c>
      <c r="E640" s="201">
        <v>4.0300000000000002E-2</v>
      </c>
      <c r="F640" s="200">
        <v>46.055999999999997</v>
      </c>
      <c r="G640" s="39">
        <f t="shared" si="9"/>
        <v>1.8560568</v>
      </c>
      <c r="H640" s="40"/>
      <c r="I640" s="37"/>
      <c r="J640" s="36">
        <v>160</v>
      </c>
    </row>
    <row r="641" spans="1:10" x14ac:dyDescent="0.25">
      <c r="A641" s="238"/>
      <c r="B641" s="241"/>
      <c r="C641" s="41" t="s">
        <v>10638</v>
      </c>
      <c r="D641" s="41" t="s">
        <v>2800</v>
      </c>
      <c r="E641" s="201">
        <v>0.36349999999999999</v>
      </c>
      <c r="F641" s="206">
        <v>28.3005</v>
      </c>
      <c r="G641" s="39">
        <f t="shared" si="9"/>
        <v>10.28723175</v>
      </c>
      <c r="H641" s="40"/>
      <c r="I641" s="37"/>
      <c r="J641" s="36">
        <v>160</v>
      </c>
    </row>
    <row r="642" spans="1:10" x14ac:dyDescent="0.25">
      <c r="A642" s="238"/>
      <c r="B642" s="241"/>
      <c r="C642" s="41" t="s">
        <v>10601</v>
      </c>
      <c r="D642" s="41" t="s">
        <v>2800</v>
      </c>
      <c r="E642" s="201">
        <v>0.15140000000000001</v>
      </c>
      <c r="F642" s="206">
        <v>22.097000000000001</v>
      </c>
      <c r="G642" s="39">
        <f t="shared" si="9"/>
        <v>3.3454858000000005</v>
      </c>
      <c r="H642" s="40"/>
      <c r="I642" s="37"/>
      <c r="J642" s="36">
        <v>160</v>
      </c>
    </row>
    <row r="643" spans="1:10" ht="15.75" thickBot="1" x14ac:dyDescent="0.3">
      <c r="A643" s="239"/>
      <c r="B643" s="242"/>
      <c r="C643" s="46"/>
      <c r="D643" s="46"/>
      <c r="E643" s="202"/>
      <c r="F643" s="203" t="s">
        <v>13</v>
      </c>
      <c r="G643" s="48" t="str">
        <f t="shared" si="9"/>
        <v/>
      </c>
      <c r="H643" s="50"/>
      <c r="I643" s="37"/>
      <c r="J643" s="36">
        <v>160</v>
      </c>
    </row>
    <row r="644" spans="1:10" ht="15.75" thickBot="1" x14ac:dyDescent="0.3">
      <c r="A644" s="237" t="s">
        <v>152</v>
      </c>
      <c r="B644" s="240" t="s">
        <v>3129</v>
      </c>
      <c r="C644" s="31"/>
      <c r="D644" s="32" t="s">
        <v>106</v>
      </c>
      <c r="E644" s="197"/>
      <c r="F644" s="204" t="s">
        <v>13</v>
      </c>
      <c r="G644" s="33" t="str">
        <f t="shared" si="9"/>
        <v/>
      </c>
      <c r="H644" s="34"/>
      <c r="I644" s="35"/>
      <c r="J644" s="36">
        <v>15</v>
      </c>
    </row>
    <row r="645" spans="1:10" x14ac:dyDescent="0.25">
      <c r="A645" s="238"/>
      <c r="B645" s="241"/>
      <c r="C645" s="38"/>
      <c r="D645" s="38"/>
      <c r="E645" s="199"/>
      <c r="F645" s="205" t="s">
        <v>13</v>
      </c>
      <c r="G645" s="37" t="str">
        <f t="shared" si="9"/>
        <v/>
      </c>
      <c r="H645" s="40"/>
      <c r="I645" s="37"/>
      <c r="J645" s="36">
        <v>15</v>
      </c>
    </row>
    <row r="646" spans="1:10" x14ac:dyDescent="0.25">
      <c r="A646" s="238"/>
      <c r="B646" s="241"/>
      <c r="C646" s="41" t="s">
        <v>10624</v>
      </c>
      <c r="D646" s="41" t="s">
        <v>2800</v>
      </c>
      <c r="E646" s="201">
        <v>2</v>
      </c>
      <c r="F646" s="200">
        <v>28.575999999999997</v>
      </c>
      <c r="G646" s="39">
        <f t="shared" ref="G646:G709" si="10">IF(ISNUMBER(F646),E646*F646,"")</f>
        <v>57.151999999999994</v>
      </c>
      <c r="H646" s="44">
        <f>SUM(G646:G646)</f>
        <v>57.151999999999994</v>
      </c>
      <c r="I646" s="45"/>
      <c r="J646" s="36">
        <v>15</v>
      </c>
    </row>
    <row r="647" spans="1:10" ht="15.75" thickBot="1" x14ac:dyDescent="0.3">
      <c r="A647" s="239"/>
      <c r="B647" s="242"/>
      <c r="C647" s="46"/>
      <c r="D647" s="46"/>
      <c r="E647" s="202"/>
      <c r="F647" s="203" t="s">
        <v>13</v>
      </c>
      <c r="G647" s="48" t="str">
        <f t="shared" si="10"/>
        <v/>
      </c>
      <c r="H647" s="50"/>
      <c r="I647" s="37"/>
      <c r="J647" s="36">
        <v>15</v>
      </c>
    </row>
    <row r="648" spans="1:10" ht="15.75" thickBot="1" x14ac:dyDescent="0.3">
      <c r="A648" s="237" t="s">
        <v>153</v>
      </c>
      <c r="B648" s="240" t="s">
        <v>3130</v>
      </c>
      <c r="C648" s="31"/>
      <c r="D648" s="32" t="s">
        <v>106</v>
      </c>
      <c r="E648" s="197"/>
      <c r="F648" s="204" t="s">
        <v>13</v>
      </c>
      <c r="G648" s="33" t="str">
        <f t="shared" si="10"/>
        <v/>
      </c>
      <c r="H648" s="34"/>
      <c r="I648" s="35"/>
      <c r="J648" s="36">
        <v>15</v>
      </c>
    </row>
    <row r="649" spans="1:10" x14ac:dyDescent="0.25">
      <c r="A649" s="238"/>
      <c r="B649" s="241"/>
      <c r="C649" s="38"/>
      <c r="D649" s="38"/>
      <c r="E649" s="199"/>
      <c r="F649" s="205" t="s">
        <v>13</v>
      </c>
      <c r="G649" s="37" t="str">
        <f t="shared" si="10"/>
        <v/>
      </c>
      <c r="H649" s="40"/>
      <c r="I649" s="37"/>
      <c r="J649" s="36">
        <v>15</v>
      </c>
    </row>
    <row r="650" spans="1:10" x14ac:dyDescent="0.25">
      <c r="A650" s="238"/>
      <c r="B650" s="241"/>
      <c r="C650" s="41" t="s">
        <v>10624</v>
      </c>
      <c r="D650" s="41" t="s">
        <v>2800</v>
      </c>
      <c r="E650" s="201">
        <v>1.75</v>
      </c>
      <c r="F650" s="200">
        <v>28.575999999999997</v>
      </c>
      <c r="G650" s="39">
        <f t="shared" si="10"/>
        <v>50.007999999999996</v>
      </c>
      <c r="H650" s="44">
        <f>SUM(G650:G650)</f>
        <v>50.007999999999996</v>
      </c>
      <c r="I650" s="45"/>
      <c r="J650" s="36">
        <v>15</v>
      </c>
    </row>
    <row r="651" spans="1:10" ht="15.75" thickBot="1" x14ac:dyDescent="0.3">
      <c r="A651" s="239"/>
      <c r="B651" s="242"/>
      <c r="C651" s="46"/>
      <c r="D651" s="46"/>
      <c r="E651" s="202"/>
      <c r="F651" s="203" t="s">
        <v>13</v>
      </c>
      <c r="G651" s="48" t="str">
        <f t="shared" si="10"/>
        <v/>
      </c>
      <c r="H651" s="50"/>
      <c r="I651" s="37"/>
      <c r="J651" s="36">
        <v>15</v>
      </c>
    </row>
    <row r="652" spans="1:10" ht="15.75" thickBot="1" x14ac:dyDescent="0.3">
      <c r="A652" s="237" t="s">
        <v>154</v>
      </c>
      <c r="B652" s="240" t="s">
        <v>3131</v>
      </c>
      <c r="C652" s="31"/>
      <c r="D652" s="32" t="s">
        <v>106</v>
      </c>
      <c r="E652" s="197"/>
      <c r="F652" s="204" t="s">
        <v>13</v>
      </c>
      <c r="G652" s="33" t="str">
        <f t="shared" si="10"/>
        <v/>
      </c>
      <c r="H652" s="34"/>
      <c r="I652" s="35"/>
      <c r="J652" s="36">
        <v>15</v>
      </c>
    </row>
    <row r="653" spans="1:10" x14ac:dyDescent="0.25">
      <c r="A653" s="238"/>
      <c r="B653" s="241"/>
      <c r="C653" s="38"/>
      <c r="D653" s="38"/>
      <c r="E653" s="199"/>
      <c r="F653" s="205" t="s">
        <v>13</v>
      </c>
      <c r="G653" s="37" t="str">
        <f t="shared" si="10"/>
        <v/>
      </c>
      <c r="H653" s="40"/>
      <c r="I653" s="37"/>
      <c r="J653" s="36">
        <v>15</v>
      </c>
    </row>
    <row r="654" spans="1:10" x14ac:dyDescent="0.25">
      <c r="A654" s="238"/>
      <c r="B654" s="241"/>
      <c r="C654" s="41" t="s">
        <v>10624</v>
      </c>
      <c r="D654" s="41" t="s">
        <v>2800</v>
      </c>
      <c r="E654" s="201">
        <v>1</v>
      </c>
      <c r="F654" s="200">
        <v>28.575999999999997</v>
      </c>
      <c r="G654" s="39">
        <f t="shared" si="10"/>
        <v>28.575999999999997</v>
      </c>
      <c r="H654" s="44">
        <f>SUM(G654:G654)</f>
        <v>28.575999999999997</v>
      </c>
      <c r="I654" s="45"/>
      <c r="J654" s="36">
        <v>15</v>
      </c>
    </row>
    <row r="655" spans="1:10" ht="15.75" thickBot="1" x14ac:dyDescent="0.3">
      <c r="A655" s="239"/>
      <c r="B655" s="242"/>
      <c r="C655" s="46"/>
      <c r="D655" s="46"/>
      <c r="E655" s="202"/>
      <c r="F655" s="203" t="s">
        <v>13</v>
      </c>
      <c r="G655" s="48" t="str">
        <f t="shared" si="10"/>
        <v/>
      </c>
      <c r="H655" s="50"/>
      <c r="I655" s="37"/>
      <c r="J655" s="36">
        <v>15</v>
      </c>
    </row>
    <row r="656" spans="1:10" ht="15.75" thickBot="1" x14ac:dyDescent="0.3">
      <c r="A656" s="237" t="s">
        <v>155</v>
      </c>
      <c r="B656" s="240" t="s">
        <v>3132</v>
      </c>
      <c r="C656" s="31"/>
      <c r="D656" s="32" t="s">
        <v>106</v>
      </c>
      <c r="E656" s="197"/>
      <c r="F656" s="204" t="s">
        <v>13</v>
      </c>
      <c r="G656" s="33" t="str">
        <f t="shared" si="10"/>
        <v/>
      </c>
      <c r="H656" s="34"/>
      <c r="I656" s="35"/>
      <c r="J656" s="36">
        <v>15</v>
      </c>
    </row>
    <row r="657" spans="1:10" x14ac:dyDescent="0.25">
      <c r="A657" s="238"/>
      <c r="B657" s="241"/>
      <c r="C657" s="38"/>
      <c r="D657" s="38"/>
      <c r="E657" s="199"/>
      <c r="F657" s="205" t="s">
        <v>13</v>
      </c>
      <c r="G657" s="37" t="str">
        <f t="shared" si="10"/>
        <v/>
      </c>
      <c r="H657" s="40"/>
      <c r="I657" s="37"/>
      <c r="J657" s="36">
        <v>15</v>
      </c>
    </row>
    <row r="658" spans="1:10" x14ac:dyDescent="0.25">
      <c r="A658" s="238"/>
      <c r="B658" s="241"/>
      <c r="C658" s="41" t="s">
        <v>10624</v>
      </c>
      <c r="D658" s="41" t="s">
        <v>2800</v>
      </c>
      <c r="E658" s="201">
        <v>1.25</v>
      </c>
      <c r="F658" s="200">
        <v>28.575999999999997</v>
      </c>
      <c r="G658" s="39">
        <f t="shared" si="10"/>
        <v>35.72</v>
      </c>
      <c r="H658" s="44">
        <f>SUM(G658:G658)</f>
        <v>35.72</v>
      </c>
      <c r="I658" s="45"/>
      <c r="J658" s="36">
        <v>15</v>
      </c>
    </row>
    <row r="659" spans="1:10" ht="15.75" thickBot="1" x14ac:dyDescent="0.3">
      <c r="A659" s="239"/>
      <c r="B659" s="242"/>
      <c r="C659" s="46"/>
      <c r="D659" s="46"/>
      <c r="E659" s="202"/>
      <c r="F659" s="203" t="s">
        <v>13</v>
      </c>
      <c r="G659" s="48" t="str">
        <f t="shared" si="10"/>
        <v/>
      </c>
      <c r="H659" s="50"/>
      <c r="I659" s="37"/>
      <c r="J659" s="36">
        <v>15</v>
      </c>
    </row>
    <row r="660" spans="1:10" ht="15.75" thickBot="1" x14ac:dyDescent="0.3">
      <c r="A660" s="237" t="s">
        <v>156</v>
      </c>
      <c r="B660" s="240" t="s">
        <v>3133</v>
      </c>
      <c r="C660" s="31"/>
      <c r="D660" s="32" t="s">
        <v>18</v>
      </c>
      <c r="E660" s="197"/>
      <c r="F660" s="204" t="s">
        <v>13</v>
      </c>
      <c r="G660" s="33" t="str">
        <f t="shared" si="10"/>
        <v/>
      </c>
      <c r="H660" s="34"/>
      <c r="I660" s="35"/>
      <c r="J660" s="36">
        <v>15</v>
      </c>
    </row>
    <row r="661" spans="1:10" x14ac:dyDescent="0.25">
      <c r="A661" s="238"/>
      <c r="B661" s="241"/>
      <c r="C661" s="38"/>
      <c r="D661" s="38"/>
      <c r="E661" s="199"/>
      <c r="F661" s="205" t="s">
        <v>13</v>
      </c>
      <c r="G661" s="37" t="str">
        <f t="shared" si="10"/>
        <v/>
      </c>
      <c r="H661" s="40"/>
      <c r="I661" s="37"/>
      <c r="J661" s="36">
        <v>15</v>
      </c>
    </row>
    <row r="662" spans="1:10" x14ac:dyDescent="0.25">
      <c r="A662" s="238"/>
      <c r="B662" s="241"/>
      <c r="C662" s="41" t="s">
        <v>10624</v>
      </c>
      <c r="D662" s="41" t="s">
        <v>2800</v>
      </c>
      <c r="E662" s="201">
        <v>3.75</v>
      </c>
      <c r="F662" s="200">
        <v>28.575999999999997</v>
      </c>
      <c r="G662" s="39">
        <f t="shared" si="10"/>
        <v>107.15999999999998</v>
      </c>
      <c r="H662" s="44">
        <f>SUM(G662:G662)</f>
        <v>107.15999999999998</v>
      </c>
      <c r="I662" s="45"/>
      <c r="J662" s="36">
        <v>15</v>
      </c>
    </row>
    <row r="663" spans="1:10" ht="15.75" thickBot="1" x14ac:dyDescent="0.3">
      <c r="A663" s="239"/>
      <c r="B663" s="242"/>
      <c r="C663" s="46"/>
      <c r="D663" s="46"/>
      <c r="E663" s="202"/>
      <c r="F663" s="203" t="s">
        <v>13</v>
      </c>
      <c r="G663" s="48" t="str">
        <f t="shared" si="10"/>
        <v/>
      </c>
      <c r="H663" s="50"/>
      <c r="I663" s="37"/>
      <c r="J663" s="36">
        <v>15</v>
      </c>
    </row>
    <row r="664" spans="1:10" ht="15.75" thickBot="1" x14ac:dyDescent="0.3">
      <c r="A664" s="237" t="s">
        <v>157</v>
      </c>
      <c r="B664" s="240" t="s">
        <v>3134</v>
      </c>
      <c r="C664" s="53"/>
      <c r="D664" s="32" t="s">
        <v>18</v>
      </c>
      <c r="E664" s="197"/>
      <c r="F664" s="204" t="s">
        <v>13</v>
      </c>
      <c r="G664" s="33" t="str">
        <f t="shared" si="10"/>
        <v/>
      </c>
      <c r="H664" s="34"/>
      <c r="I664" s="35"/>
      <c r="J664" s="36">
        <v>15</v>
      </c>
    </row>
    <row r="665" spans="1:10" x14ac:dyDescent="0.25">
      <c r="A665" s="238"/>
      <c r="B665" s="241"/>
      <c r="C665" s="38"/>
      <c r="D665" s="38"/>
      <c r="E665" s="199"/>
      <c r="F665" s="205" t="s">
        <v>13</v>
      </c>
      <c r="G665" s="37" t="str">
        <f t="shared" si="10"/>
        <v/>
      </c>
      <c r="H665" s="40"/>
      <c r="I665" s="37"/>
      <c r="J665" s="36">
        <v>15</v>
      </c>
    </row>
    <row r="666" spans="1:10" x14ac:dyDescent="0.25">
      <c r="A666" s="238"/>
      <c r="B666" s="241"/>
      <c r="C666" s="41" t="s">
        <v>10624</v>
      </c>
      <c r="D666" s="41" t="s">
        <v>2800</v>
      </c>
      <c r="E666" s="201">
        <v>1</v>
      </c>
      <c r="F666" s="200">
        <v>28.575999999999997</v>
      </c>
      <c r="G666" s="39">
        <f t="shared" si="10"/>
        <v>28.575999999999997</v>
      </c>
      <c r="H666" s="44">
        <f>SUM(G666:G666)</f>
        <v>28.575999999999997</v>
      </c>
      <c r="I666" s="45"/>
      <c r="J666" s="36">
        <v>15</v>
      </c>
    </row>
    <row r="667" spans="1:10" ht="15.75" thickBot="1" x14ac:dyDescent="0.3">
      <c r="A667" s="239"/>
      <c r="B667" s="242"/>
      <c r="C667" s="46"/>
      <c r="D667" s="46"/>
      <c r="E667" s="202"/>
      <c r="F667" s="203" t="s">
        <v>13</v>
      </c>
      <c r="G667" s="48" t="str">
        <f t="shared" si="10"/>
        <v/>
      </c>
      <c r="H667" s="50"/>
      <c r="I667" s="37"/>
      <c r="J667" s="36">
        <v>15</v>
      </c>
    </row>
    <row r="668" spans="1:10" ht="15.75" thickBot="1" x14ac:dyDescent="0.3">
      <c r="A668" s="237" t="s">
        <v>158</v>
      </c>
      <c r="B668" s="240" t="s">
        <v>3135</v>
      </c>
      <c r="C668" s="31"/>
      <c r="D668" s="32" t="s">
        <v>68</v>
      </c>
      <c r="E668" s="197"/>
      <c r="F668" s="204" t="s">
        <v>13</v>
      </c>
      <c r="G668" s="33" t="str">
        <f t="shared" si="10"/>
        <v/>
      </c>
      <c r="H668" s="34"/>
      <c r="I668" s="35"/>
      <c r="J668" s="36">
        <v>60</v>
      </c>
    </row>
    <row r="669" spans="1:10" x14ac:dyDescent="0.25">
      <c r="A669" s="238"/>
      <c r="B669" s="241"/>
      <c r="C669" s="38"/>
      <c r="D669" s="38"/>
      <c r="E669" s="199"/>
      <c r="F669" s="205" t="s">
        <v>13</v>
      </c>
      <c r="G669" s="37" t="str">
        <f t="shared" si="10"/>
        <v/>
      </c>
      <c r="H669" s="40"/>
      <c r="I669" s="37"/>
      <c r="J669" s="36">
        <v>60</v>
      </c>
    </row>
    <row r="670" spans="1:10" ht="25.5" x14ac:dyDescent="0.25">
      <c r="A670" s="238"/>
      <c r="B670" s="241"/>
      <c r="C670" s="41" t="s">
        <v>159</v>
      </c>
      <c r="D670" s="41" t="s">
        <v>106</v>
      </c>
      <c r="E670" s="201">
        <v>6.9333</v>
      </c>
      <c r="F670" s="206">
        <v>53.28</v>
      </c>
      <c r="G670" s="39">
        <f t="shared" si="10"/>
        <v>369.40622400000001</v>
      </c>
      <c r="H670" s="44">
        <f>SUM(G670:G674)</f>
        <v>461.38647134999997</v>
      </c>
      <c r="I670" s="45"/>
      <c r="J670" s="36">
        <v>60</v>
      </c>
    </row>
    <row r="671" spans="1:10" x14ac:dyDescent="0.25">
      <c r="A671" s="238"/>
      <c r="B671" s="241"/>
      <c r="C671" s="41" t="s">
        <v>10659</v>
      </c>
      <c r="D671" s="41" t="s">
        <v>1044</v>
      </c>
      <c r="E671" s="201">
        <v>5.7427000000000001</v>
      </c>
      <c r="F671" s="206">
        <v>1.7765</v>
      </c>
      <c r="G671" s="39">
        <f t="shared" si="10"/>
        <v>10.20190655</v>
      </c>
      <c r="H671" s="40"/>
      <c r="I671" s="37"/>
      <c r="J671" s="36">
        <v>60</v>
      </c>
    </row>
    <row r="672" spans="1:10" x14ac:dyDescent="0.25">
      <c r="A672" s="238"/>
      <c r="B672" s="241"/>
      <c r="C672" s="41" t="s">
        <v>10624</v>
      </c>
      <c r="D672" s="41" t="s">
        <v>2800</v>
      </c>
      <c r="E672" s="201">
        <v>1.9933000000000001</v>
      </c>
      <c r="F672" s="200">
        <v>28.575999999999997</v>
      </c>
      <c r="G672" s="39">
        <f t="shared" si="10"/>
        <v>56.960540799999997</v>
      </c>
      <c r="H672" s="40"/>
      <c r="I672" s="37"/>
      <c r="J672" s="36">
        <v>60</v>
      </c>
    </row>
    <row r="673" spans="1:10" x14ac:dyDescent="0.25">
      <c r="A673" s="238"/>
      <c r="B673" s="241"/>
      <c r="C673" s="41" t="s">
        <v>10601</v>
      </c>
      <c r="D673" s="41" t="s">
        <v>2800</v>
      </c>
      <c r="E673" s="201">
        <v>1</v>
      </c>
      <c r="F673" s="200">
        <v>22.097000000000001</v>
      </c>
      <c r="G673" s="39">
        <f t="shared" si="10"/>
        <v>22.097000000000001</v>
      </c>
      <c r="H673" s="40"/>
      <c r="I673" s="37"/>
      <c r="J673" s="36">
        <v>60</v>
      </c>
    </row>
    <row r="674" spans="1:10" x14ac:dyDescent="0.25">
      <c r="A674" s="238"/>
      <c r="B674" s="241"/>
      <c r="C674" s="41" t="s">
        <v>10885</v>
      </c>
      <c r="D674" s="41" t="s">
        <v>1044</v>
      </c>
      <c r="E674" s="201">
        <v>0.8</v>
      </c>
      <c r="F674" s="206">
        <v>3.4009999999999998</v>
      </c>
      <c r="G674" s="39">
        <f t="shared" si="10"/>
        <v>2.7208000000000001</v>
      </c>
      <c r="H674" s="40"/>
      <c r="I674" s="37"/>
      <c r="J674" s="36">
        <v>60</v>
      </c>
    </row>
    <row r="675" spans="1:10" ht="15.75" thickBot="1" x14ac:dyDescent="0.3">
      <c r="A675" s="239"/>
      <c r="B675" s="242"/>
      <c r="C675" s="46"/>
      <c r="D675" s="46"/>
      <c r="E675" s="202"/>
      <c r="F675" s="207" t="s">
        <v>13</v>
      </c>
      <c r="G675" s="49" t="str">
        <f t="shared" si="10"/>
        <v/>
      </c>
      <c r="H675" s="50"/>
      <c r="I675" s="37"/>
      <c r="J675" s="36">
        <v>60</v>
      </c>
    </row>
    <row r="676" spans="1:10" ht="15.75" thickBot="1" x14ac:dyDescent="0.3">
      <c r="A676" s="237" t="s">
        <v>160</v>
      </c>
      <c r="B676" s="240" t="s">
        <v>3136</v>
      </c>
      <c r="C676" s="31"/>
      <c r="D676" s="32" t="s">
        <v>68</v>
      </c>
      <c r="E676" s="197"/>
      <c r="F676" s="204" t="s">
        <v>13</v>
      </c>
      <c r="G676" s="33" t="str">
        <f t="shared" si="10"/>
        <v/>
      </c>
      <c r="H676" s="34"/>
      <c r="I676" s="35"/>
      <c r="J676" s="36">
        <v>50</v>
      </c>
    </row>
    <row r="677" spans="1:10" x14ac:dyDescent="0.25">
      <c r="A677" s="238"/>
      <c r="B677" s="241"/>
      <c r="C677" s="38"/>
      <c r="D677" s="38"/>
      <c r="E677" s="199"/>
      <c r="F677" s="205" t="s">
        <v>13</v>
      </c>
      <c r="G677" s="37" t="str">
        <f t="shared" si="10"/>
        <v/>
      </c>
      <c r="H677" s="40"/>
      <c r="I677" s="37"/>
      <c r="J677" s="36">
        <v>50</v>
      </c>
    </row>
    <row r="678" spans="1:10" x14ac:dyDescent="0.25">
      <c r="A678" s="238"/>
      <c r="B678" s="241"/>
      <c r="C678" s="41" t="s">
        <v>10878</v>
      </c>
      <c r="D678" s="41" t="s">
        <v>1044</v>
      </c>
      <c r="E678" s="201">
        <v>0.58089999999999997</v>
      </c>
      <c r="F678" s="211">
        <v>27.777999999999999</v>
      </c>
      <c r="G678" s="65">
        <f t="shared" si="10"/>
        <v>16.1362402</v>
      </c>
      <c r="H678" s="44">
        <f>SUM(G678:G684)</f>
        <v>474.54390829999994</v>
      </c>
      <c r="I678" s="45"/>
      <c r="J678" s="36">
        <v>50</v>
      </c>
    </row>
    <row r="679" spans="1:10" ht="38.25" x14ac:dyDescent="0.25">
      <c r="A679" s="238"/>
      <c r="B679" s="241"/>
      <c r="C679" s="41" t="s">
        <v>10903</v>
      </c>
      <c r="D679" s="41" t="s">
        <v>83</v>
      </c>
      <c r="E679" s="201">
        <v>6.6666999999999996</v>
      </c>
      <c r="F679" s="211">
        <v>1.159</v>
      </c>
      <c r="G679" s="65">
        <f t="shared" si="10"/>
        <v>7.7267052999999999</v>
      </c>
      <c r="H679" s="66"/>
      <c r="I679" s="67"/>
      <c r="J679" s="36">
        <v>50</v>
      </c>
    </row>
    <row r="680" spans="1:10" ht="25.5" x14ac:dyDescent="0.25">
      <c r="A680" s="238"/>
      <c r="B680" s="241"/>
      <c r="C680" s="41" t="s">
        <v>161</v>
      </c>
      <c r="D680" s="41" t="s">
        <v>162</v>
      </c>
      <c r="E680" s="201">
        <v>1.1167</v>
      </c>
      <c r="F680" s="211">
        <v>299.64999999999998</v>
      </c>
      <c r="G680" s="65">
        <f t="shared" si="10"/>
        <v>334.61915499999998</v>
      </c>
      <c r="H680" s="66"/>
      <c r="I680" s="67"/>
      <c r="J680" s="36">
        <v>50</v>
      </c>
    </row>
    <row r="681" spans="1:10" x14ac:dyDescent="0.25">
      <c r="A681" s="238"/>
      <c r="B681" s="241"/>
      <c r="C681" s="41" t="s">
        <v>10986</v>
      </c>
      <c r="D681" s="41" t="s">
        <v>1044</v>
      </c>
      <c r="E681" s="201">
        <v>2.3400000000000001E-2</v>
      </c>
      <c r="F681" s="211">
        <v>71.667999999999992</v>
      </c>
      <c r="G681" s="65">
        <f t="shared" si="10"/>
        <v>1.6770311999999998</v>
      </c>
      <c r="H681" s="66"/>
      <c r="I681" s="67"/>
      <c r="J681" s="36">
        <v>50</v>
      </c>
    </row>
    <row r="682" spans="1:10" ht="25.5" x14ac:dyDescent="0.25">
      <c r="A682" s="238"/>
      <c r="B682" s="241"/>
      <c r="C682" s="41" t="s">
        <v>10743</v>
      </c>
      <c r="D682" s="41" t="s">
        <v>83</v>
      </c>
      <c r="E682" s="201">
        <v>2.2222</v>
      </c>
      <c r="F682" s="211">
        <v>19.256499999999999</v>
      </c>
      <c r="G682" s="65">
        <f t="shared" si="10"/>
        <v>42.791794299999999</v>
      </c>
      <c r="H682" s="66"/>
      <c r="I682" s="67"/>
      <c r="J682" s="36">
        <v>50</v>
      </c>
    </row>
    <row r="683" spans="1:10" x14ac:dyDescent="0.25">
      <c r="A683" s="238"/>
      <c r="B683" s="241"/>
      <c r="C683" s="41" t="s">
        <v>10624</v>
      </c>
      <c r="D683" s="41" t="s">
        <v>2800</v>
      </c>
      <c r="E683" s="201">
        <v>1.6604000000000001</v>
      </c>
      <c r="F683" s="211">
        <v>28.575999999999997</v>
      </c>
      <c r="G683" s="65">
        <f t="shared" si="10"/>
        <v>47.447590399999996</v>
      </c>
      <c r="H683" s="66"/>
      <c r="I683" s="67"/>
      <c r="J683" s="36">
        <v>50</v>
      </c>
    </row>
    <row r="684" spans="1:10" x14ac:dyDescent="0.25">
      <c r="A684" s="238"/>
      <c r="B684" s="241"/>
      <c r="C684" s="41" t="s">
        <v>10601</v>
      </c>
      <c r="D684" s="41" t="s">
        <v>2800</v>
      </c>
      <c r="E684" s="201">
        <v>1.0927</v>
      </c>
      <c r="F684" s="211">
        <v>22.097000000000001</v>
      </c>
      <c r="G684" s="65">
        <f t="shared" si="10"/>
        <v>24.1453919</v>
      </c>
      <c r="H684" s="66"/>
      <c r="I684" s="67"/>
      <c r="J684" s="36">
        <v>50</v>
      </c>
    </row>
    <row r="685" spans="1:10" ht="15.75" thickBot="1" x14ac:dyDescent="0.3">
      <c r="A685" s="239"/>
      <c r="B685" s="242"/>
      <c r="C685" s="46"/>
      <c r="D685" s="46"/>
      <c r="E685" s="202"/>
      <c r="F685" s="203" t="s">
        <v>13</v>
      </c>
      <c r="G685" s="49" t="str">
        <f t="shared" si="10"/>
        <v/>
      </c>
      <c r="H685" s="50"/>
      <c r="I685" s="37"/>
      <c r="J685" s="36">
        <v>50</v>
      </c>
    </row>
    <row r="686" spans="1:10" ht="15.75" thickBot="1" x14ac:dyDescent="0.3">
      <c r="A686" s="237" t="s">
        <v>163</v>
      </c>
      <c r="B686" s="240" t="s">
        <v>3137</v>
      </c>
      <c r="C686" s="31"/>
      <c r="D686" s="32" t="s">
        <v>68</v>
      </c>
      <c r="E686" s="197"/>
      <c r="F686" s="204" t="s">
        <v>13</v>
      </c>
      <c r="G686" s="33" t="str">
        <f t="shared" si="10"/>
        <v/>
      </c>
      <c r="H686" s="34"/>
      <c r="I686" s="35"/>
      <c r="J686" s="36">
        <v>50</v>
      </c>
    </row>
    <row r="687" spans="1:10" x14ac:dyDescent="0.25">
      <c r="A687" s="238"/>
      <c r="B687" s="241"/>
      <c r="C687" s="38"/>
      <c r="D687" s="38"/>
      <c r="E687" s="199"/>
      <c r="F687" s="205" t="s">
        <v>13</v>
      </c>
      <c r="G687" s="37" t="str">
        <f t="shared" si="10"/>
        <v/>
      </c>
      <c r="H687" s="40"/>
      <c r="I687" s="37"/>
      <c r="J687" s="36">
        <v>50</v>
      </c>
    </row>
    <row r="688" spans="1:10" ht="25.5" x14ac:dyDescent="0.25">
      <c r="A688" s="238"/>
      <c r="B688" s="241"/>
      <c r="C688" s="41" t="s">
        <v>10626</v>
      </c>
      <c r="D688" s="41" t="s">
        <v>1044</v>
      </c>
      <c r="E688" s="201">
        <v>0.53</v>
      </c>
      <c r="F688" s="206">
        <v>56.296999999999997</v>
      </c>
      <c r="G688" s="39">
        <f t="shared" si="10"/>
        <v>29.837409999999998</v>
      </c>
      <c r="H688" s="44">
        <f>SUM(G688:G694)</f>
        <v>393.77603299999987</v>
      </c>
      <c r="I688" s="45"/>
      <c r="J688" s="36">
        <v>50</v>
      </c>
    </row>
    <row r="689" spans="1:10" ht="25.5" x14ac:dyDescent="0.25">
      <c r="A689" s="238"/>
      <c r="B689" s="241"/>
      <c r="C689" s="41" t="s">
        <v>164</v>
      </c>
      <c r="D689" s="41" t="s">
        <v>162</v>
      </c>
      <c r="E689" s="201">
        <v>1.05</v>
      </c>
      <c r="F689" s="206">
        <v>259.52999999999997</v>
      </c>
      <c r="G689" s="39">
        <f t="shared" si="10"/>
        <v>272.50649999999996</v>
      </c>
      <c r="H689" s="40"/>
      <c r="I689" s="37"/>
      <c r="J689" s="36">
        <v>50</v>
      </c>
    </row>
    <row r="690" spans="1:10" x14ac:dyDescent="0.25">
      <c r="A690" s="238"/>
      <c r="B690" s="241"/>
      <c r="C690" s="41" t="s">
        <v>11162</v>
      </c>
      <c r="D690" s="41" t="s">
        <v>1044</v>
      </c>
      <c r="E690" s="201">
        <v>0.97</v>
      </c>
      <c r="F690" s="200">
        <v>2.0425</v>
      </c>
      <c r="G690" s="39">
        <f t="shared" si="10"/>
        <v>1.981225</v>
      </c>
      <c r="H690" s="40"/>
      <c r="I690" s="37"/>
      <c r="J690" s="36">
        <v>50</v>
      </c>
    </row>
    <row r="691" spans="1:10" x14ac:dyDescent="0.25">
      <c r="A691" s="238"/>
      <c r="B691" s="241"/>
      <c r="C691" s="41" t="s">
        <v>10624</v>
      </c>
      <c r="D691" s="41" t="s">
        <v>2800</v>
      </c>
      <c r="E691" s="201">
        <v>1.405</v>
      </c>
      <c r="F691" s="200">
        <v>28.575999999999997</v>
      </c>
      <c r="G691" s="39">
        <f t="shared" si="10"/>
        <v>40.149279999999997</v>
      </c>
      <c r="H691" s="40"/>
      <c r="I691" s="37"/>
      <c r="J691" s="36">
        <v>50</v>
      </c>
    </row>
    <row r="692" spans="1:10" x14ac:dyDescent="0.25">
      <c r="A692" s="238"/>
      <c r="B692" s="241"/>
      <c r="C692" s="41" t="s">
        <v>10601</v>
      </c>
      <c r="D692" s="41" t="s">
        <v>2800</v>
      </c>
      <c r="E692" s="201">
        <v>0.70199999999999996</v>
      </c>
      <c r="F692" s="200">
        <v>22.097000000000001</v>
      </c>
      <c r="G692" s="39">
        <f t="shared" si="10"/>
        <v>15.512093999999999</v>
      </c>
      <c r="H692" s="40"/>
      <c r="I692" s="37"/>
      <c r="J692" s="36">
        <v>50</v>
      </c>
    </row>
    <row r="693" spans="1:10" ht="25.5" x14ac:dyDescent="0.25">
      <c r="A693" s="238"/>
      <c r="B693" s="241"/>
      <c r="C693" s="41" t="s">
        <v>11115</v>
      </c>
      <c r="D693" s="41" t="s">
        <v>1050</v>
      </c>
      <c r="E693" s="201">
        <v>8.8999999999999996E-2</v>
      </c>
      <c r="F693" s="200">
        <v>24.966000000000001</v>
      </c>
      <c r="G693" s="39">
        <f t="shared" si="10"/>
        <v>2.2219739999999999</v>
      </c>
      <c r="H693" s="40"/>
      <c r="I693" s="37"/>
      <c r="J693" s="36">
        <v>50</v>
      </c>
    </row>
    <row r="694" spans="1:10" ht="25.5" x14ac:dyDescent="0.25">
      <c r="A694" s="238"/>
      <c r="B694" s="241"/>
      <c r="C694" s="41" t="s">
        <v>10900</v>
      </c>
      <c r="D694" s="41" t="s">
        <v>10703</v>
      </c>
      <c r="E694" s="201">
        <v>1.3160000000000001</v>
      </c>
      <c r="F694" s="206">
        <v>23.987499999999997</v>
      </c>
      <c r="G694" s="39">
        <f t="shared" si="10"/>
        <v>31.567549999999997</v>
      </c>
      <c r="H694" s="40"/>
      <c r="I694" s="37"/>
      <c r="J694" s="36">
        <v>50</v>
      </c>
    </row>
    <row r="695" spans="1:10" ht="15.75" thickBot="1" x14ac:dyDescent="0.3">
      <c r="A695" s="239"/>
      <c r="B695" s="242"/>
      <c r="C695" s="46"/>
      <c r="D695" s="46"/>
      <c r="E695" s="202"/>
      <c r="F695" s="207" t="s">
        <v>13</v>
      </c>
      <c r="G695" s="49" t="str">
        <f t="shared" si="10"/>
        <v/>
      </c>
      <c r="H695" s="50"/>
      <c r="I695" s="37"/>
      <c r="J695" s="36">
        <v>50</v>
      </c>
    </row>
    <row r="696" spans="1:10" ht="15.75" thickBot="1" x14ac:dyDescent="0.3">
      <c r="A696" s="237" t="s">
        <v>165</v>
      </c>
      <c r="B696" s="240" t="s">
        <v>3138</v>
      </c>
      <c r="C696" s="31"/>
      <c r="D696" s="32" t="s">
        <v>68</v>
      </c>
      <c r="E696" s="197"/>
      <c r="F696" s="204" t="s">
        <v>13</v>
      </c>
      <c r="G696" s="33" t="str">
        <f t="shared" si="10"/>
        <v/>
      </c>
      <c r="H696" s="34"/>
      <c r="I696" s="35"/>
      <c r="J696" s="36">
        <v>15</v>
      </c>
    </row>
    <row r="697" spans="1:10" x14ac:dyDescent="0.25">
      <c r="A697" s="238"/>
      <c r="B697" s="241"/>
      <c r="C697" s="38"/>
      <c r="D697" s="38"/>
      <c r="E697" s="199"/>
      <c r="F697" s="205" t="s">
        <v>13</v>
      </c>
      <c r="G697" s="37" t="str">
        <f t="shared" si="10"/>
        <v/>
      </c>
      <c r="H697" s="40"/>
      <c r="I697" s="37"/>
      <c r="J697" s="36">
        <v>15</v>
      </c>
    </row>
    <row r="698" spans="1:10" ht="25.5" x14ac:dyDescent="0.25">
      <c r="A698" s="238"/>
      <c r="B698" s="241"/>
      <c r="C698" s="41" t="s">
        <v>166</v>
      </c>
      <c r="D698" s="41" t="s">
        <v>106</v>
      </c>
      <c r="E698" s="201">
        <v>6.9333</v>
      </c>
      <c r="F698" s="206">
        <v>75.84</v>
      </c>
      <c r="G698" s="37">
        <f t="shared" si="10"/>
        <v>525.82147199999997</v>
      </c>
      <c r="H698" s="44">
        <f>SUM(G698:G702)</f>
        <v>617.80171934999998</v>
      </c>
      <c r="I698" s="45"/>
      <c r="J698" s="36">
        <v>15</v>
      </c>
    </row>
    <row r="699" spans="1:10" x14ac:dyDescent="0.25">
      <c r="A699" s="238"/>
      <c r="B699" s="241"/>
      <c r="C699" s="41" t="s">
        <v>10659</v>
      </c>
      <c r="D699" s="41" t="s">
        <v>1044</v>
      </c>
      <c r="E699" s="201">
        <v>5.7427000000000001</v>
      </c>
      <c r="F699" s="206">
        <v>1.7765</v>
      </c>
      <c r="G699" s="39">
        <f t="shared" si="10"/>
        <v>10.20190655</v>
      </c>
      <c r="H699" s="40"/>
      <c r="I699" s="37"/>
      <c r="J699" s="36">
        <v>15</v>
      </c>
    </row>
    <row r="700" spans="1:10" x14ac:dyDescent="0.25">
      <c r="A700" s="238"/>
      <c r="B700" s="241"/>
      <c r="C700" s="41" t="s">
        <v>10624</v>
      </c>
      <c r="D700" s="41" t="s">
        <v>2800</v>
      </c>
      <c r="E700" s="201">
        <v>1.9933000000000001</v>
      </c>
      <c r="F700" s="206">
        <v>28.575999999999997</v>
      </c>
      <c r="G700" s="39">
        <f t="shared" si="10"/>
        <v>56.960540799999997</v>
      </c>
      <c r="H700" s="40"/>
      <c r="I700" s="37"/>
      <c r="J700" s="36">
        <v>15</v>
      </c>
    </row>
    <row r="701" spans="1:10" x14ac:dyDescent="0.25">
      <c r="A701" s="238"/>
      <c r="B701" s="241"/>
      <c r="C701" s="41" t="s">
        <v>10601</v>
      </c>
      <c r="D701" s="41" t="s">
        <v>2800</v>
      </c>
      <c r="E701" s="201">
        <v>1</v>
      </c>
      <c r="F701" s="206">
        <v>22.097000000000001</v>
      </c>
      <c r="G701" s="39">
        <f t="shared" si="10"/>
        <v>22.097000000000001</v>
      </c>
      <c r="H701" s="40"/>
      <c r="I701" s="37"/>
      <c r="J701" s="36">
        <v>15</v>
      </c>
    </row>
    <row r="702" spans="1:10" x14ac:dyDescent="0.25">
      <c r="A702" s="238"/>
      <c r="B702" s="241"/>
      <c r="C702" s="41" t="s">
        <v>10885</v>
      </c>
      <c r="D702" s="41" t="s">
        <v>1044</v>
      </c>
      <c r="E702" s="201">
        <v>0.8</v>
      </c>
      <c r="F702" s="206">
        <v>3.4009999999999998</v>
      </c>
      <c r="G702" s="39">
        <f t="shared" si="10"/>
        <v>2.7208000000000001</v>
      </c>
      <c r="H702" s="40"/>
      <c r="I702" s="37"/>
      <c r="J702" s="36">
        <v>15</v>
      </c>
    </row>
    <row r="703" spans="1:10" ht="15.75" thickBot="1" x14ac:dyDescent="0.3">
      <c r="A703" s="239"/>
      <c r="B703" s="242"/>
      <c r="C703" s="46"/>
      <c r="D703" s="46"/>
      <c r="E703" s="202"/>
      <c r="F703" s="207" t="s">
        <v>13</v>
      </c>
      <c r="G703" s="49" t="str">
        <f t="shared" si="10"/>
        <v/>
      </c>
      <c r="H703" s="50"/>
      <c r="I703" s="37"/>
      <c r="J703" s="36">
        <v>15</v>
      </c>
    </row>
    <row r="704" spans="1:10" ht="15.75" thickBot="1" x14ac:dyDescent="0.3">
      <c r="A704" s="237" t="s">
        <v>167</v>
      </c>
      <c r="B704" s="240" t="s">
        <v>3139</v>
      </c>
      <c r="C704" s="31"/>
      <c r="D704" s="32" t="s">
        <v>68</v>
      </c>
      <c r="E704" s="197"/>
      <c r="F704" s="204" t="s">
        <v>13</v>
      </c>
      <c r="G704" s="33" t="str">
        <f t="shared" si="10"/>
        <v/>
      </c>
      <c r="H704" s="34"/>
      <c r="I704" s="35"/>
      <c r="J704" s="36">
        <v>25</v>
      </c>
    </row>
    <row r="705" spans="1:10" x14ac:dyDescent="0.25">
      <c r="A705" s="238"/>
      <c r="B705" s="241"/>
      <c r="C705" s="38"/>
      <c r="D705" s="38"/>
      <c r="E705" s="199"/>
      <c r="F705" s="205" t="s">
        <v>13</v>
      </c>
      <c r="G705" s="37" t="str">
        <f t="shared" si="10"/>
        <v/>
      </c>
      <c r="H705" s="40"/>
      <c r="I705" s="37"/>
      <c r="J705" s="36">
        <v>25</v>
      </c>
    </row>
    <row r="706" spans="1:10" x14ac:dyDescent="0.25">
      <c r="A706" s="238"/>
      <c r="B706" s="241"/>
      <c r="C706" s="41" t="s">
        <v>10878</v>
      </c>
      <c r="D706" s="41" t="s">
        <v>1044</v>
      </c>
      <c r="E706" s="201">
        <v>0.58089999999999997</v>
      </c>
      <c r="F706" s="211">
        <v>27.777999999999999</v>
      </c>
      <c r="G706" s="65">
        <f t="shared" si="10"/>
        <v>16.1362402</v>
      </c>
      <c r="H706" s="44">
        <f>SUM(G706:G712)</f>
        <v>706.09165330000008</v>
      </c>
      <c r="I706" s="45"/>
      <c r="J706" s="36">
        <v>25</v>
      </c>
    </row>
    <row r="707" spans="1:10" ht="38.25" x14ac:dyDescent="0.25">
      <c r="A707" s="238"/>
      <c r="B707" s="241"/>
      <c r="C707" s="41" t="s">
        <v>10903</v>
      </c>
      <c r="D707" s="41" t="s">
        <v>83</v>
      </c>
      <c r="E707" s="201">
        <v>6.6666999999999996</v>
      </c>
      <c r="F707" s="211">
        <v>1.159</v>
      </c>
      <c r="G707" s="65">
        <f t="shared" si="10"/>
        <v>7.7267052999999999</v>
      </c>
      <c r="H707" s="66"/>
      <c r="I707" s="67"/>
      <c r="J707" s="36">
        <v>25</v>
      </c>
    </row>
    <row r="708" spans="1:10" ht="25.5" x14ac:dyDescent="0.25">
      <c r="A708" s="238"/>
      <c r="B708" s="241"/>
      <c r="C708" s="41" t="s">
        <v>168</v>
      </c>
      <c r="D708" s="41" t="s">
        <v>162</v>
      </c>
      <c r="E708" s="201">
        <v>1.1167</v>
      </c>
      <c r="F708" s="211">
        <v>507</v>
      </c>
      <c r="G708" s="65">
        <f t="shared" si="10"/>
        <v>566.16690000000006</v>
      </c>
      <c r="H708" s="66"/>
      <c r="I708" s="67"/>
      <c r="J708" s="36">
        <v>25</v>
      </c>
    </row>
    <row r="709" spans="1:10" x14ac:dyDescent="0.25">
      <c r="A709" s="238"/>
      <c r="B709" s="241"/>
      <c r="C709" s="41" t="s">
        <v>10986</v>
      </c>
      <c r="D709" s="41" t="s">
        <v>1044</v>
      </c>
      <c r="E709" s="201">
        <v>2.3400000000000001E-2</v>
      </c>
      <c r="F709" s="211">
        <v>71.667999999999992</v>
      </c>
      <c r="G709" s="65">
        <f t="shared" si="10"/>
        <v>1.6770311999999998</v>
      </c>
      <c r="H709" s="66"/>
      <c r="I709" s="67"/>
      <c r="J709" s="36">
        <v>25</v>
      </c>
    </row>
    <row r="710" spans="1:10" ht="25.5" x14ac:dyDescent="0.25">
      <c r="A710" s="238"/>
      <c r="B710" s="241"/>
      <c r="C710" s="41" t="s">
        <v>10743</v>
      </c>
      <c r="D710" s="41" t="s">
        <v>83</v>
      </c>
      <c r="E710" s="201">
        <v>2.2222</v>
      </c>
      <c r="F710" s="211">
        <v>19.256499999999999</v>
      </c>
      <c r="G710" s="65">
        <f t="shared" ref="G710:G773" si="11">IF(ISNUMBER(F710),E710*F710,"")</f>
        <v>42.791794299999999</v>
      </c>
      <c r="H710" s="66"/>
      <c r="I710" s="67"/>
      <c r="J710" s="36">
        <v>25</v>
      </c>
    </row>
    <row r="711" spans="1:10" x14ac:dyDescent="0.25">
      <c r="A711" s="238"/>
      <c r="B711" s="241"/>
      <c r="C711" s="41" t="s">
        <v>10624</v>
      </c>
      <c r="D711" s="41" t="s">
        <v>2800</v>
      </c>
      <c r="E711" s="201">
        <v>1.6604000000000001</v>
      </c>
      <c r="F711" s="211">
        <v>28.575999999999997</v>
      </c>
      <c r="G711" s="65">
        <f t="shared" si="11"/>
        <v>47.447590399999996</v>
      </c>
      <c r="H711" s="66"/>
      <c r="I711" s="67"/>
      <c r="J711" s="36">
        <v>25</v>
      </c>
    </row>
    <row r="712" spans="1:10" x14ac:dyDescent="0.25">
      <c r="A712" s="238"/>
      <c r="B712" s="241"/>
      <c r="C712" s="41" t="s">
        <v>10601</v>
      </c>
      <c r="D712" s="41" t="s">
        <v>2800</v>
      </c>
      <c r="E712" s="201">
        <v>1.0927</v>
      </c>
      <c r="F712" s="211">
        <v>22.097000000000001</v>
      </c>
      <c r="G712" s="65">
        <f t="shared" si="11"/>
        <v>24.1453919</v>
      </c>
      <c r="H712" s="66"/>
      <c r="I712" s="67"/>
      <c r="J712" s="36">
        <v>25</v>
      </c>
    </row>
    <row r="713" spans="1:10" ht="15.75" thickBot="1" x14ac:dyDescent="0.3">
      <c r="A713" s="239"/>
      <c r="B713" s="242"/>
      <c r="C713" s="46"/>
      <c r="D713" s="46"/>
      <c r="E713" s="202"/>
      <c r="F713" s="203" t="s">
        <v>13</v>
      </c>
      <c r="G713" s="49" t="str">
        <f t="shared" si="11"/>
        <v/>
      </c>
      <c r="H713" s="50"/>
      <c r="I713" s="37"/>
      <c r="J713" s="36">
        <v>25</v>
      </c>
    </row>
    <row r="714" spans="1:10" ht="15.75" thickBot="1" x14ac:dyDescent="0.3">
      <c r="A714" s="237" t="s">
        <v>169</v>
      </c>
      <c r="B714" s="240" t="s">
        <v>3140</v>
      </c>
      <c r="C714" s="31"/>
      <c r="D714" s="32" t="s">
        <v>68</v>
      </c>
      <c r="E714" s="197"/>
      <c r="F714" s="204" t="s">
        <v>13</v>
      </c>
      <c r="G714" s="33" t="str">
        <f t="shared" si="11"/>
        <v/>
      </c>
      <c r="H714" s="34"/>
      <c r="I714" s="35"/>
      <c r="J714" s="36">
        <v>25</v>
      </c>
    </row>
    <row r="715" spans="1:10" x14ac:dyDescent="0.25">
      <c r="A715" s="238"/>
      <c r="B715" s="241"/>
      <c r="C715" s="38"/>
      <c r="D715" s="38"/>
      <c r="E715" s="199"/>
      <c r="F715" s="205" t="s">
        <v>13</v>
      </c>
      <c r="G715" s="37" t="str">
        <f t="shared" si="11"/>
        <v/>
      </c>
      <c r="H715" s="40"/>
      <c r="I715" s="37"/>
      <c r="J715" s="36">
        <v>25</v>
      </c>
    </row>
    <row r="716" spans="1:10" x14ac:dyDescent="0.25">
      <c r="A716" s="238"/>
      <c r="B716" s="241"/>
      <c r="C716" s="41" t="s">
        <v>10878</v>
      </c>
      <c r="D716" s="41" t="s">
        <v>1044</v>
      </c>
      <c r="E716" s="201">
        <v>0.58089999999999997</v>
      </c>
      <c r="F716" s="211">
        <v>27.777999999999999</v>
      </c>
      <c r="G716" s="65">
        <f t="shared" si="11"/>
        <v>16.1362402</v>
      </c>
      <c r="H716" s="44">
        <f>SUM(G716:G721)</f>
        <v>139.92475329999999</v>
      </c>
      <c r="I716" s="45"/>
      <c r="J716" s="36">
        <v>25</v>
      </c>
    </row>
    <row r="717" spans="1:10" ht="38.25" x14ac:dyDescent="0.25">
      <c r="A717" s="238"/>
      <c r="B717" s="241"/>
      <c r="C717" s="41" t="s">
        <v>10903</v>
      </c>
      <c r="D717" s="41" t="s">
        <v>83</v>
      </c>
      <c r="E717" s="201">
        <v>6.6666999999999996</v>
      </c>
      <c r="F717" s="211">
        <v>1.159</v>
      </c>
      <c r="G717" s="65">
        <f t="shared" si="11"/>
        <v>7.7267052999999999</v>
      </c>
      <c r="H717" s="66"/>
      <c r="I717" s="67"/>
      <c r="J717" s="36">
        <v>25</v>
      </c>
    </row>
    <row r="718" spans="1:10" x14ac:dyDescent="0.25">
      <c r="A718" s="238"/>
      <c r="B718" s="241"/>
      <c r="C718" s="41" t="s">
        <v>10986</v>
      </c>
      <c r="D718" s="41" t="s">
        <v>1044</v>
      </c>
      <c r="E718" s="201">
        <v>2.3400000000000001E-2</v>
      </c>
      <c r="F718" s="211">
        <v>71.667999999999992</v>
      </c>
      <c r="G718" s="65">
        <f t="shared" si="11"/>
        <v>1.6770311999999998</v>
      </c>
      <c r="H718" s="66"/>
      <c r="I718" s="67"/>
      <c r="J718" s="36">
        <v>25</v>
      </c>
    </row>
    <row r="719" spans="1:10" ht="25.5" x14ac:dyDescent="0.25">
      <c r="A719" s="238"/>
      <c r="B719" s="241"/>
      <c r="C719" s="41" t="s">
        <v>10743</v>
      </c>
      <c r="D719" s="41" t="s">
        <v>83</v>
      </c>
      <c r="E719" s="201">
        <v>2.2222</v>
      </c>
      <c r="F719" s="211">
        <v>19.256499999999999</v>
      </c>
      <c r="G719" s="65">
        <f t="shared" si="11"/>
        <v>42.791794299999999</v>
      </c>
      <c r="H719" s="66"/>
      <c r="I719" s="67"/>
      <c r="J719" s="36">
        <v>25</v>
      </c>
    </row>
    <row r="720" spans="1:10" x14ac:dyDescent="0.25">
      <c r="A720" s="238"/>
      <c r="B720" s="241"/>
      <c r="C720" s="41" t="s">
        <v>10624</v>
      </c>
      <c r="D720" s="41" t="s">
        <v>2800</v>
      </c>
      <c r="E720" s="201">
        <v>1.6604000000000001</v>
      </c>
      <c r="F720" s="211">
        <v>28.575999999999997</v>
      </c>
      <c r="G720" s="65">
        <f t="shared" si="11"/>
        <v>47.447590399999996</v>
      </c>
      <c r="H720" s="66"/>
      <c r="I720" s="67"/>
      <c r="J720" s="36">
        <v>25</v>
      </c>
    </row>
    <row r="721" spans="1:10" x14ac:dyDescent="0.25">
      <c r="A721" s="238"/>
      <c r="B721" s="241"/>
      <c r="C721" s="41" t="s">
        <v>10601</v>
      </c>
      <c r="D721" s="41" t="s">
        <v>2800</v>
      </c>
      <c r="E721" s="201">
        <v>1.0927</v>
      </c>
      <c r="F721" s="211">
        <v>22.097000000000001</v>
      </c>
      <c r="G721" s="65">
        <f t="shared" si="11"/>
        <v>24.1453919</v>
      </c>
      <c r="H721" s="66"/>
      <c r="I721" s="67"/>
      <c r="J721" s="36">
        <v>25</v>
      </c>
    </row>
    <row r="722" spans="1:10" ht="15.75" thickBot="1" x14ac:dyDescent="0.3">
      <c r="A722" s="239"/>
      <c r="B722" s="242"/>
      <c r="C722" s="46"/>
      <c r="D722" s="46"/>
      <c r="E722" s="202"/>
      <c r="F722" s="203" t="s">
        <v>13</v>
      </c>
      <c r="G722" s="48" t="str">
        <f t="shared" si="11"/>
        <v/>
      </c>
      <c r="H722" s="50"/>
      <c r="I722" s="37"/>
      <c r="J722" s="36">
        <v>25</v>
      </c>
    </row>
    <row r="723" spans="1:10" ht="15.75" thickBot="1" x14ac:dyDescent="0.3">
      <c r="A723" s="237" t="s">
        <v>170</v>
      </c>
      <c r="B723" s="240" t="s">
        <v>3141</v>
      </c>
      <c r="C723" s="31"/>
      <c r="D723" s="32" t="s">
        <v>68</v>
      </c>
      <c r="E723" s="197"/>
      <c r="F723" s="204" t="s">
        <v>13</v>
      </c>
      <c r="G723" s="33" t="str">
        <f t="shared" si="11"/>
        <v/>
      </c>
      <c r="H723" s="34"/>
      <c r="I723" s="35"/>
      <c r="J723" s="36">
        <v>15</v>
      </c>
    </row>
    <row r="724" spans="1:10" x14ac:dyDescent="0.25">
      <c r="A724" s="238"/>
      <c r="B724" s="241"/>
      <c r="C724" s="38"/>
      <c r="D724" s="38"/>
      <c r="E724" s="199"/>
      <c r="F724" s="205" t="s">
        <v>13</v>
      </c>
      <c r="G724" s="37" t="str">
        <f t="shared" si="11"/>
        <v/>
      </c>
      <c r="H724" s="40"/>
      <c r="I724" s="37"/>
      <c r="J724" s="36">
        <v>15</v>
      </c>
    </row>
    <row r="725" spans="1:10" x14ac:dyDescent="0.25">
      <c r="A725" s="238"/>
      <c r="B725" s="241"/>
      <c r="C725" s="41" t="s">
        <v>10659</v>
      </c>
      <c r="D725" s="41" t="s">
        <v>1044</v>
      </c>
      <c r="E725" s="201">
        <v>0.86140000000000005</v>
      </c>
      <c r="F725" s="206">
        <v>1.7765</v>
      </c>
      <c r="G725" s="39">
        <f t="shared" si="11"/>
        <v>1.5302771000000002</v>
      </c>
      <c r="H725" s="44">
        <f>SUM(G725:G728)</f>
        <v>13.7971711</v>
      </c>
      <c r="I725" s="45"/>
      <c r="J725" s="36">
        <v>15</v>
      </c>
    </row>
    <row r="726" spans="1:10" x14ac:dyDescent="0.25">
      <c r="A726" s="238"/>
      <c r="B726" s="241"/>
      <c r="C726" s="41" t="s">
        <v>10624</v>
      </c>
      <c r="D726" s="41" t="s">
        <v>2800</v>
      </c>
      <c r="E726" s="201">
        <v>0.29899999999999999</v>
      </c>
      <c r="F726" s="200">
        <v>28.575999999999997</v>
      </c>
      <c r="G726" s="39">
        <f t="shared" si="11"/>
        <v>8.544223999999998</v>
      </c>
      <c r="H726" s="40"/>
      <c r="I726" s="37"/>
      <c r="J726" s="36">
        <v>15</v>
      </c>
    </row>
    <row r="727" spans="1:10" x14ac:dyDescent="0.25">
      <c r="A727" s="238"/>
      <c r="B727" s="241"/>
      <c r="C727" s="41" t="s">
        <v>10601</v>
      </c>
      <c r="D727" s="41" t="s">
        <v>2800</v>
      </c>
      <c r="E727" s="201">
        <v>0.15</v>
      </c>
      <c r="F727" s="200">
        <v>22.097000000000001</v>
      </c>
      <c r="G727" s="39">
        <f t="shared" si="11"/>
        <v>3.3145500000000001</v>
      </c>
      <c r="H727" s="40"/>
      <c r="I727" s="37"/>
      <c r="J727" s="36">
        <v>15</v>
      </c>
    </row>
    <row r="728" spans="1:10" x14ac:dyDescent="0.25">
      <c r="A728" s="238"/>
      <c r="B728" s="241"/>
      <c r="C728" s="41" t="s">
        <v>10885</v>
      </c>
      <c r="D728" s="41" t="s">
        <v>1044</v>
      </c>
      <c r="E728" s="201">
        <v>0.12</v>
      </c>
      <c r="F728" s="206">
        <v>3.4009999999999998</v>
      </c>
      <c r="G728" s="39">
        <f t="shared" si="11"/>
        <v>0.40811999999999998</v>
      </c>
      <c r="H728" s="40"/>
      <c r="I728" s="37"/>
      <c r="J728" s="36">
        <v>15</v>
      </c>
    </row>
    <row r="729" spans="1:10" ht="15.75" thickBot="1" x14ac:dyDescent="0.3">
      <c r="A729" s="239"/>
      <c r="B729" s="242"/>
      <c r="C729" s="46"/>
      <c r="D729" s="46"/>
      <c r="E729" s="202"/>
      <c r="F729" s="203" t="s">
        <v>13</v>
      </c>
      <c r="G729" s="48" t="str">
        <f t="shared" si="11"/>
        <v/>
      </c>
      <c r="H729" s="50"/>
      <c r="I729" s="37"/>
      <c r="J729" s="36">
        <v>15</v>
      </c>
    </row>
    <row r="730" spans="1:10" ht="15.75" thickBot="1" x14ac:dyDescent="0.3">
      <c r="A730" s="237" t="s">
        <v>171</v>
      </c>
      <c r="B730" s="240" t="s">
        <v>3142</v>
      </c>
      <c r="C730" s="31"/>
      <c r="D730" s="32" t="s">
        <v>68</v>
      </c>
      <c r="E730" s="197"/>
      <c r="F730" s="204" t="s">
        <v>13</v>
      </c>
      <c r="G730" s="33" t="str">
        <f t="shared" si="11"/>
        <v/>
      </c>
      <c r="H730" s="34"/>
      <c r="I730" s="35"/>
      <c r="J730" s="36">
        <v>8</v>
      </c>
    </row>
    <row r="731" spans="1:10" x14ac:dyDescent="0.25">
      <c r="A731" s="238"/>
      <c r="B731" s="241"/>
      <c r="C731" s="38"/>
      <c r="D731" s="38"/>
      <c r="E731" s="199"/>
      <c r="F731" s="205" t="s">
        <v>13</v>
      </c>
      <c r="G731" s="37" t="str">
        <f t="shared" si="11"/>
        <v/>
      </c>
      <c r="H731" s="40"/>
      <c r="I731" s="37"/>
      <c r="J731" s="36">
        <v>8</v>
      </c>
    </row>
    <row r="732" spans="1:10" x14ac:dyDescent="0.25">
      <c r="A732" s="238"/>
      <c r="B732" s="241"/>
      <c r="C732" s="41" t="s">
        <v>10624</v>
      </c>
      <c r="D732" s="41" t="s">
        <v>2800</v>
      </c>
      <c r="E732" s="201">
        <v>1.1879999999999999</v>
      </c>
      <c r="F732" s="200">
        <v>28.575999999999997</v>
      </c>
      <c r="G732" s="39">
        <f t="shared" si="11"/>
        <v>33.948287999999998</v>
      </c>
      <c r="H732" s="44">
        <f>SUM(G732:G734)</f>
        <v>62.387335999999991</v>
      </c>
      <c r="I732" s="45"/>
      <c r="J732" s="36">
        <v>8</v>
      </c>
    </row>
    <row r="733" spans="1:10" x14ac:dyDescent="0.25">
      <c r="A733" s="238"/>
      <c r="B733" s="241"/>
      <c r="C733" s="41" t="s">
        <v>10601</v>
      </c>
      <c r="D733" s="41" t="s">
        <v>2800</v>
      </c>
      <c r="E733" s="201">
        <v>0.59399999999999997</v>
      </c>
      <c r="F733" s="200">
        <v>22.097000000000001</v>
      </c>
      <c r="G733" s="39">
        <f t="shared" si="11"/>
        <v>13.125617999999999</v>
      </c>
      <c r="H733" s="40"/>
      <c r="I733" s="37"/>
      <c r="J733" s="36">
        <v>8</v>
      </c>
    </row>
    <row r="734" spans="1:10" x14ac:dyDescent="0.25">
      <c r="A734" s="238"/>
      <c r="B734" s="241"/>
      <c r="C734" s="41" t="s">
        <v>10659</v>
      </c>
      <c r="D734" s="41" t="s">
        <v>1044</v>
      </c>
      <c r="E734" s="201">
        <v>8.6199999999999992</v>
      </c>
      <c r="F734" s="206">
        <v>1.7765</v>
      </c>
      <c r="G734" s="39">
        <f t="shared" si="11"/>
        <v>15.313429999999999</v>
      </c>
      <c r="H734" s="40"/>
      <c r="I734" s="37"/>
      <c r="J734" s="36">
        <v>8</v>
      </c>
    </row>
    <row r="735" spans="1:10" ht="15.75" thickBot="1" x14ac:dyDescent="0.3">
      <c r="A735" s="239"/>
      <c r="B735" s="242"/>
      <c r="C735" s="46"/>
      <c r="D735" s="46"/>
      <c r="E735" s="202"/>
      <c r="F735" s="203" t="s">
        <v>13</v>
      </c>
      <c r="G735" s="48" t="str">
        <f t="shared" si="11"/>
        <v/>
      </c>
      <c r="H735" s="50"/>
      <c r="I735" s="37"/>
      <c r="J735" s="36">
        <v>8</v>
      </c>
    </row>
    <row r="736" spans="1:10" ht="15.75" thickBot="1" x14ac:dyDescent="0.3">
      <c r="A736" s="237" t="s">
        <v>172</v>
      </c>
      <c r="B736" s="240" t="s">
        <v>3143</v>
      </c>
      <c r="C736" s="31"/>
      <c r="D736" s="32" t="s">
        <v>68</v>
      </c>
      <c r="E736" s="197"/>
      <c r="F736" s="204" t="s">
        <v>13</v>
      </c>
      <c r="G736" s="33" t="str">
        <f t="shared" si="11"/>
        <v/>
      </c>
      <c r="H736" s="34"/>
      <c r="I736" s="35"/>
      <c r="J736" s="36">
        <v>3</v>
      </c>
    </row>
    <row r="737" spans="1:10" x14ac:dyDescent="0.25">
      <c r="A737" s="238"/>
      <c r="B737" s="241"/>
      <c r="C737" s="38"/>
      <c r="D737" s="38"/>
      <c r="E737" s="199"/>
      <c r="F737" s="205" t="s">
        <v>13</v>
      </c>
      <c r="G737" s="37" t="str">
        <f t="shared" si="11"/>
        <v/>
      </c>
      <c r="H737" s="40"/>
      <c r="I737" s="37"/>
      <c r="J737" s="36">
        <v>3</v>
      </c>
    </row>
    <row r="738" spans="1:10" ht="25.5" x14ac:dyDescent="0.25">
      <c r="A738" s="238"/>
      <c r="B738" s="241"/>
      <c r="C738" s="41" t="s">
        <v>173</v>
      </c>
      <c r="D738" s="41" t="s">
        <v>106</v>
      </c>
      <c r="E738" s="201">
        <v>6.9333</v>
      </c>
      <c r="F738" s="206">
        <v>91</v>
      </c>
      <c r="G738" s="39">
        <f t="shared" si="11"/>
        <v>630.93029999999999</v>
      </c>
      <c r="H738" s="44">
        <f>SUM(G738:G742)</f>
        <v>722.91054735</v>
      </c>
      <c r="I738" s="45"/>
      <c r="J738" s="36">
        <v>3</v>
      </c>
    </row>
    <row r="739" spans="1:10" x14ac:dyDescent="0.25">
      <c r="A739" s="238"/>
      <c r="B739" s="241"/>
      <c r="C739" s="41" t="s">
        <v>10659</v>
      </c>
      <c r="D739" s="41" t="s">
        <v>1044</v>
      </c>
      <c r="E739" s="201">
        <v>5.7427000000000001</v>
      </c>
      <c r="F739" s="206">
        <v>1.7765</v>
      </c>
      <c r="G739" s="39">
        <f t="shared" si="11"/>
        <v>10.20190655</v>
      </c>
      <c r="H739" s="40"/>
      <c r="I739" s="37"/>
      <c r="J739" s="36">
        <v>3</v>
      </c>
    </row>
    <row r="740" spans="1:10" x14ac:dyDescent="0.25">
      <c r="A740" s="238"/>
      <c r="B740" s="241"/>
      <c r="C740" s="41" t="s">
        <v>10624</v>
      </c>
      <c r="D740" s="41" t="s">
        <v>2800</v>
      </c>
      <c r="E740" s="201">
        <v>1.9933000000000001</v>
      </c>
      <c r="F740" s="200">
        <v>28.575999999999997</v>
      </c>
      <c r="G740" s="39">
        <f t="shared" si="11"/>
        <v>56.960540799999997</v>
      </c>
      <c r="H740" s="40"/>
      <c r="I740" s="37"/>
      <c r="J740" s="36">
        <v>3</v>
      </c>
    </row>
    <row r="741" spans="1:10" x14ac:dyDescent="0.25">
      <c r="A741" s="238"/>
      <c r="B741" s="241"/>
      <c r="C741" s="41" t="s">
        <v>10601</v>
      </c>
      <c r="D741" s="41" t="s">
        <v>2800</v>
      </c>
      <c r="E741" s="201">
        <v>1</v>
      </c>
      <c r="F741" s="200">
        <v>22.097000000000001</v>
      </c>
      <c r="G741" s="39">
        <f t="shared" si="11"/>
        <v>22.097000000000001</v>
      </c>
      <c r="H741" s="40"/>
      <c r="I741" s="37"/>
      <c r="J741" s="36">
        <v>3</v>
      </c>
    </row>
    <row r="742" spans="1:10" x14ac:dyDescent="0.25">
      <c r="A742" s="238"/>
      <c r="B742" s="241"/>
      <c r="C742" s="41" t="s">
        <v>10885</v>
      </c>
      <c r="D742" s="41" t="s">
        <v>1044</v>
      </c>
      <c r="E742" s="201">
        <v>0.8</v>
      </c>
      <c r="F742" s="206">
        <v>3.4009999999999998</v>
      </c>
      <c r="G742" s="39">
        <f t="shared" si="11"/>
        <v>2.7208000000000001</v>
      </c>
      <c r="H742" s="40"/>
      <c r="I742" s="37"/>
      <c r="J742" s="36">
        <v>3</v>
      </c>
    </row>
    <row r="743" spans="1:10" ht="15.75" thickBot="1" x14ac:dyDescent="0.3">
      <c r="A743" s="239"/>
      <c r="B743" s="242"/>
      <c r="C743" s="46"/>
      <c r="D743" s="46"/>
      <c r="E743" s="202"/>
      <c r="F743" s="207" t="s">
        <v>13</v>
      </c>
      <c r="G743" s="49" t="str">
        <f t="shared" si="11"/>
        <v/>
      </c>
      <c r="H743" s="50"/>
      <c r="I743" s="37"/>
      <c r="J743" s="36">
        <v>3</v>
      </c>
    </row>
    <row r="744" spans="1:10" ht="15.75" hidden="1" thickBot="1" x14ac:dyDescent="0.3">
      <c r="A744" s="237" t="s">
        <v>174</v>
      </c>
      <c r="B744" s="240" t="s">
        <v>3156</v>
      </c>
      <c r="C744" s="31"/>
      <c r="D744" s="32" t="s">
        <v>68</v>
      </c>
      <c r="E744" s="197"/>
      <c r="F744" s="204" t="s">
        <v>13</v>
      </c>
      <c r="G744" s="33" t="str">
        <f t="shared" si="11"/>
        <v/>
      </c>
      <c r="H744" s="34"/>
      <c r="I744" s="35"/>
      <c r="J744" s="36">
        <v>0</v>
      </c>
    </row>
    <row r="745" spans="1:10" ht="15.75" hidden="1" thickBot="1" x14ac:dyDescent="0.3">
      <c r="A745" s="238"/>
      <c r="B745" s="241"/>
      <c r="C745" s="38"/>
      <c r="D745" s="38"/>
      <c r="E745" s="199"/>
      <c r="F745" s="205" t="s">
        <v>13</v>
      </c>
      <c r="G745" s="37" t="str">
        <f t="shared" si="11"/>
        <v/>
      </c>
      <c r="H745" s="40"/>
      <c r="I745" s="37"/>
      <c r="J745" s="36">
        <v>0</v>
      </c>
    </row>
    <row r="746" spans="1:10" ht="26.25" hidden="1" thickBot="1" x14ac:dyDescent="0.3">
      <c r="A746" s="238"/>
      <c r="B746" s="241"/>
      <c r="C746" s="41" t="s">
        <v>175</v>
      </c>
      <c r="D746" s="58" t="s">
        <v>68</v>
      </c>
      <c r="E746" s="201">
        <v>1</v>
      </c>
      <c r="F746" s="200" t="s">
        <v>13</v>
      </c>
      <c r="G746" s="39" t="str">
        <f t="shared" si="11"/>
        <v/>
      </c>
      <c r="H746" s="44">
        <f>SUM(G746:G746)</f>
        <v>0</v>
      </c>
      <c r="I746" s="45"/>
      <c r="J746" s="36">
        <v>0</v>
      </c>
    </row>
    <row r="747" spans="1:10" ht="15.75" hidden="1" thickBot="1" x14ac:dyDescent="0.3">
      <c r="A747" s="239"/>
      <c r="B747" s="242"/>
      <c r="C747" s="46"/>
      <c r="D747" s="46"/>
      <c r="E747" s="202"/>
      <c r="F747" s="203" t="s">
        <v>13</v>
      </c>
      <c r="G747" s="48" t="str">
        <f t="shared" si="11"/>
        <v/>
      </c>
      <c r="H747" s="50"/>
      <c r="I747" s="37"/>
      <c r="J747" s="36">
        <v>0</v>
      </c>
    </row>
    <row r="748" spans="1:10" ht="15.75" thickBot="1" x14ac:dyDescent="0.3">
      <c r="A748" s="237" t="s">
        <v>176</v>
      </c>
      <c r="B748" s="240" t="s">
        <v>3157</v>
      </c>
      <c r="C748" s="31"/>
      <c r="D748" s="32" t="s">
        <v>68</v>
      </c>
      <c r="E748" s="197"/>
      <c r="F748" s="204" t="s">
        <v>13</v>
      </c>
      <c r="G748" s="33" t="str">
        <f t="shared" si="11"/>
        <v/>
      </c>
      <c r="H748" s="34"/>
      <c r="I748" s="35"/>
      <c r="J748" s="36">
        <v>90</v>
      </c>
    </row>
    <row r="749" spans="1:10" x14ac:dyDescent="0.25">
      <c r="A749" s="238"/>
      <c r="B749" s="241"/>
      <c r="C749" s="38"/>
      <c r="D749" s="38"/>
      <c r="E749" s="199"/>
      <c r="F749" s="205" t="s">
        <v>13</v>
      </c>
      <c r="G749" s="37" t="str">
        <f t="shared" si="11"/>
        <v/>
      </c>
      <c r="H749" s="40"/>
      <c r="I749" s="37"/>
      <c r="J749" s="36">
        <v>90</v>
      </c>
    </row>
    <row r="750" spans="1:10" ht="25.5" x14ac:dyDescent="0.25">
      <c r="A750" s="238"/>
      <c r="B750" s="241"/>
      <c r="C750" s="41" t="s">
        <v>10944</v>
      </c>
      <c r="D750" s="41" t="s">
        <v>1302</v>
      </c>
      <c r="E750" s="201">
        <v>4.34</v>
      </c>
      <c r="F750" s="206">
        <v>3.4674999999999998</v>
      </c>
      <c r="G750" s="39">
        <f t="shared" si="11"/>
        <v>15.048949999999998</v>
      </c>
      <c r="H750" s="44">
        <f>SUM(G750:G753)</f>
        <v>118.73545000000001</v>
      </c>
      <c r="I750" s="45"/>
      <c r="J750" s="36">
        <v>90</v>
      </c>
    </row>
    <row r="751" spans="1:10" x14ac:dyDescent="0.25">
      <c r="A751" s="238"/>
      <c r="B751" s="241"/>
      <c r="C751" s="41" t="s">
        <v>177</v>
      </c>
      <c r="D751" s="58" t="s">
        <v>68</v>
      </c>
      <c r="E751" s="201">
        <v>1</v>
      </c>
      <c r="F751" s="206">
        <v>53.08</v>
      </c>
      <c r="G751" s="39">
        <f t="shared" si="11"/>
        <v>53.08</v>
      </c>
      <c r="H751" s="40"/>
      <c r="I751" s="37"/>
      <c r="J751" s="36">
        <v>90</v>
      </c>
    </row>
    <row r="752" spans="1:10" x14ac:dyDescent="0.25">
      <c r="A752" s="238"/>
      <c r="B752" s="241"/>
      <c r="C752" s="41" t="s">
        <v>10757</v>
      </c>
      <c r="D752" s="41" t="s">
        <v>2800</v>
      </c>
      <c r="E752" s="201">
        <v>1</v>
      </c>
      <c r="F752" s="200">
        <v>28.509499999999999</v>
      </c>
      <c r="G752" s="39">
        <f t="shared" si="11"/>
        <v>28.509499999999999</v>
      </c>
      <c r="H752" s="40"/>
      <c r="I752" s="37"/>
      <c r="J752" s="36">
        <v>90</v>
      </c>
    </row>
    <row r="753" spans="1:10" x14ac:dyDescent="0.25">
      <c r="A753" s="238"/>
      <c r="B753" s="241"/>
      <c r="C753" s="41" t="s">
        <v>10601</v>
      </c>
      <c r="D753" s="41" t="s">
        <v>2800</v>
      </c>
      <c r="E753" s="201">
        <v>1</v>
      </c>
      <c r="F753" s="200">
        <v>22.097000000000001</v>
      </c>
      <c r="G753" s="39">
        <f t="shared" si="11"/>
        <v>22.097000000000001</v>
      </c>
      <c r="H753" s="40"/>
      <c r="I753" s="37"/>
      <c r="J753" s="36">
        <v>90</v>
      </c>
    </row>
    <row r="754" spans="1:10" ht="15.75" thickBot="1" x14ac:dyDescent="0.3">
      <c r="A754" s="239"/>
      <c r="B754" s="242"/>
      <c r="C754" s="46"/>
      <c r="D754" s="46"/>
      <c r="E754" s="202"/>
      <c r="F754" s="203" t="s">
        <v>13</v>
      </c>
      <c r="G754" s="48" t="str">
        <f t="shared" si="11"/>
        <v/>
      </c>
      <c r="H754" s="50"/>
      <c r="I754" s="37"/>
      <c r="J754" s="36">
        <v>90</v>
      </c>
    </row>
    <row r="755" spans="1:10" ht="15.75" thickBot="1" x14ac:dyDescent="0.3">
      <c r="A755" s="237" t="s">
        <v>178</v>
      </c>
      <c r="B755" s="240" t="s">
        <v>3158</v>
      </c>
      <c r="C755" s="31"/>
      <c r="D755" s="32" t="s">
        <v>68</v>
      </c>
      <c r="E755" s="197"/>
      <c r="F755" s="204" t="s">
        <v>13</v>
      </c>
      <c r="G755" s="33" t="str">
        <f t="shared" si="11"/>
        <v/>
      </c>
      <c r="H755" s="34"/>
      <c r="I755" s="35"/>
      <c r="J755" s="36">
        <v>115</v>
      </c>
    </row>
    <row r="756" spans="1:10" x14ac:dyDescent="0.25">
      <c r="A756" s="238"/>
      <c r="B756" s="241"/>
      <c r="C756" s="38"/>
      <c r="D756" s="38"/>
      <c r="E756" s="199"/>
      <c r="F756" s="205" t="s">
        <v>13</v>
      </c>
      <c r="G756" s="37" t="str">
        <f t="shared" si="11"/>
        <v/>
      </c>
      <c r="H756" s="40"/>
      <c r="I756" s="37"/>
      <c r="J756" s="36">
        <v>115</v>
      </c>
    </row>
    <row r="757" spans="1:10" ht="25.5" x14ac:dyDescent="0.25">
      <c r="A757" s="238"/>
      <c r="B757" s="241"/>
      <c r="C757" s="41" t="s">
        <v>10849</v>
      </c>
      <c r="D757" s="41" t="s">
        <v>162</v>
      </c>
      <c r="E757" s="201">
        <v>1.0363</v>
      </c>
      <c r="F757" s="206">
        <v>18.05</v>
      </c>
      <c r="G757" s="37">
        <f t="shared" si="11"/>
        <v>18.705214999999999</v>
      </c>
      <c r="H757" s="44">
        <f>SUM(G757:G764)</f>
        <v>52.292539100000006</v>
      </c>
      <c r="I757" s="45"/>
      <c r="J757" s="36">
        <v>115</v>
      </c>
    </row>
    <row r="758" spans="1:10" ht="38.25" x14ac:dyDescent="0.25">
      <c r="A758" s="238"/>
      <c r="B758" s="241"/>
      <c r="C758" s="41" t="s">
        <v>10663</v>
      </c>
      <c r="D758" s="41" t="s">
        <v>1302</v>
      </c>
      <c r="E758" s="201">
        <v>3.5470000000000002</v>
      </c>
      <c r="F758" s="206">
        <v>4.1229999999999993</v>
      </c>
      <c r="G758" s="37">
        <f t="shared" si="11"/>
        <v>14.624280999999998</v>
      </c>
      <c r="H758" s="40"/>
      <c r="I758" s="37"/>
      <c r="J758" s="36">
        <v>115</v>
      </c>
    </row>
    <row r="759" spans="1:10" ht="38.25" x14ac:dyDescent="0.25">
      <c r="A759" s="238"/>
      <c r="B759" s="241"/>
      <c r="C759" s="41" t="s">
        <v>10868</v>
      </c>
      <c r="D759" s="41" t="s">
        <v>83</v>
      </c>
      <c r="E759" s="201">
        <v>1.2266999999999999</v>
      </c>
      <c r="F759" s="206">
        <v>1.5484999999999998</v>
      </c>
      <c r="G759" s="37">
        <f t="shared" si="11"/>
        <v>1.8995449499999995</v>
      </c>
      <c r="H759" s="40"/>
      <c r="I759" s="37"/>
      <c r="J759" s="36">
        <v>115</v>
      </c>
    </row>
    <row r="760" spans="1:10" ht="25.5" x14ac:dyDescent="0.25">
      <c r="A760" s="238"/>
      <c r="B760" s="241"/>
      <c r="C760" s="41" t="s">
        <v>11001</v>
      </c>
      <c r="D760" s="41" t="s">
        <v>83</v>
      </c>
      <c r="E760" s="201">
        <v>2.2134</v>
      </c>
      <c r="F760" s="206">
        <v>0.20899999999999999</v>
      </c>
      <c r="G760" s="37">
        <f t="shared" si="11"/>
        <v>0.46260059999999997</v>
      </c>
      <c r="H760" s="40"/>
      <c r="I760" s="37"/>
      <c r="J760" s="36">
        <v>115</v>
      </c>
    </row>
    <row r="761" spans="1:10" ht="25.5" x14ac:dyDescent="0.25">
      <c r="A761" s="238"/>
      <c r="B761" s="241"/>
      <c r="C761" s="41" t="s">
        <v>11060</v>
      </c>
      <c r="D761" s="41" t="s">
        <v>10947</v>
      </c>
      <c r="E761" s="201">
        <v>1.23E-2</v>
      </c>
      <c r="F761" s="206">
        <v>23.987499999999997</v>
      </c>
      <c r="G761" s="37">
        <f t="shared" si="11"/>
        <v>0.29504624999999995</v>
      </c>
      <c r="H761" s="40"/>
      <c r="I761" s="37"/>
      <c r="J761" s="36">
        <v>115</v>
      </c>
    </row>
    <row r="762" spans="1:10" ht="25.5" x14ac:dyDescent="0.25">
      <c r="A762" s="238"/>
      <c r="B762" s="241"/>
      <c r="C762" s="41" t="s">
        <v>10946</v>
      </c>
      <c r="D762" s="41" t="s">
        <v>10947</v>
      </c>
      <c r="E762" s="201">
        <v>3.3599999999999998E-2</v>
      </c>
      <c r="F762" s="206">
        <v>41.125499999999995</v>
      </c>
      <c r="G762" s="37">
        <f t="shared" si="11"/>
        <v>1.3818167999999997</v>
      </c>
      <c r="H762" s="40"/>
      <c r="I762" s="37"/>
      <c r="J762" s="36">
        <v>115</v>
      </c>
    </row>
    <row r="763" spans="1:10" ht="25.5" x14ac:dyDescent="0.25">
      <c r="A763" s="238"/>
      <c r="B763" s="241"/>
      <c r="C763" s="41" t="s">
        <v>10967</v>
      </c>
      <c r="D763" s="41" t="s">
        <v>1044</v>
      </c>
      <c r="E763" s="201">
        <v>3.6999999999999998E-2</v>
      </c>
      <c r="F763" s="206">
        <v>22.0685</v>
      </c>
      <c r="G763" s="37">
        <f t="shared" si="11"/>
        <v>0.81653449999999994</v>
      </c>
      <c r="H763" s="40"/>
      <c r="I763" s="37"/>
      <c r="J763" s="36">
        <v>115</v>
      </c>
    </row>
    <row r="764" spans="1:10" ht="25.5" x14ac:dyDescent="0.25">
      <c r="A764" s="238"/>
      <c r="B764" s="241"/>
      <c r="C764" s="41" t="s">
        <v>10628</v>
      </c>
      <c r="D764" s="41" t="s">
        <v>2800</v>
      </c>
      <c r="E764" s="201">
        <v>0.6</v>
      </c>
      <c r="F764" s="200">
        <v>23.512499999999999</v>
      </c>
      <c r="G764" s="37">
        <f t="shared" si="11"/>
        <v>14.1075</v>
      </c>
      <c r="H764" s="40"/>
      <c r="I764" s="37"/>
      <c r="J764" s="36">
        <v>115</v>
      </c>
    </row>
    <row r="765" spans="1:10" ht="15.75" thickBot="1" x14ac:dyDescent="0.3">
      <c r="A765" s="239"/>
      <c r="B765" s="242"/>
      <c r="C765" s="46"/>
      <c r="D765" s="46"/>
      <c r="E765" s="202"/>
      <c r="F765" s="203" t="s">
        <v>13</v>
      </c>
      <c r="G765" s="48" t="str">
        <f t="shared" si="11"/>
        <v/>
      </c>
      <c r="H765" s="50"/>
      <c r="I765" s="37"/>
      <c r="J765" s="36">
        <v>115</v>
      </c>
    </row>
    <row r="766" spans="1:10" ht="15.75" thickBot="1" x14ac:dyDescent="0.3">
      <c r="A766" s="237" t="s">
        <v>179</v>
      </c>
      <c r="B766" s="240" t="s">
        <v>3159</v>
      </c>
      <c r="C766" s="31"/>
      <c r="D766" s="32" t="s">
        <v>68</v>
      </c>
      <c r="E766" s="197"/>
      <c r="F766" s="204" t="s">
        <v>13</v>
      </c>
      <c r="G766" s="33" t="str">
        <f t="shared" si="11"/>
        <v/>
      </c>
      <c r="H766" s="34"/>
      <c r="I766" s="35"/>
      <c r="J766" s="36">
        <v>50</v>
      </c>
    </row>
    <row r="767" spans="1:10" x14ac:dyDescent="0.25">
      <c r="A767" s="238"/>
      <c r="B767" s="241"/>
      <c r="C767" s="38"/>
      <c r="D767" s="38"/>
      <c r="E767" s="199"/>
      <c r="F767" s="205" t="s">
        <v>13</v>
      </c>
      <c r="G767" s="37" t="str">
        <f t="shared" si="11"/>
        <v/>
      </c>
      <c r="H767" s="40"/>
      <c r="I767" s="37"/>
      <c r="J767" s="36">
        <v>50</v>
      </c>
    </row>
    <row r="768" spans="1:10" ht="25.5" x14ac:dyDescent="0.25">
      <c r="A768" s="238"/>
      <c r="B768" s="241"/>
      <c r="C768" s="41" t="s">
        <v>10849</v>
      </c>
      <c r="D768" s="41" t="s">
        <v>162</v>
      </c>
      <c r="E768" s="201">
        <v>1.0363</v>
      </c>
      <c r="F768" s="206">
        <v>18.05</v>
      </c>
      <c r="G768" s="37">
        <f t="shared" si="11"/>
        <v>18.705214999999999</v>
      </c>
      <c r="H768" s="44">
        <f>SUM(G768:G770)</f>
        <v>23.400065599999998</v>
      </c>
      <c r="I768" s="45"/>
      <c r="J768" s="36">
        <v>50</v>
      </c>
    </row>
    <row r="769" spans="1:10" ht="25.5" x14ac:dyDescent="0.25">
      <c r="A769" s="238"/>
      <c r="B769" s="241"/>
      <c r="C769" s="41" t="s">
        <v>11001</v>
      </c>
      <c r="D769" s="41" t="s">
        <v>83</v>
      </c>
      <c r="E769" s="201">
        <v>2.2134</v>
      </c>
      <c r="F769" s="206">
        <v>0.20899999999999999</v>
      </c>
      <c r="G769" s="39">
        <f t="shared" si="11"/>
        <v>0.46260059999999997</v>
      </c>
      <c r="H769" s="54"/>
      <c r="I769" s="45"/>
      <c r="J769" s="36">
        <v>50</v>
      </c>
    </row>
    <row r="770" spans="1:10" ht="25.5" x14ac:dyDescent="0.25">
      <c r="A770" s="238"/>
      <c r="B770" s="241"/>
      <c r="C770" s="41" t="s">
        <v>10628</v>
      </c>
      <c r="D770" s="41" t="s">
        <v>2800</v>
      </c>
      <c r="E770" s="201">
        <v>0.18</v>
      </c>
      <c r="F770" s="200">
        <v>23.512499999999999</v>
      </c>
      <c r="G770" s="39">
        <f t="shared" si="11"/>
        <v>4.2322499999999996</v>
      </c>
      <c r="H770" s="40"/>
      <c r="I770" s="37"/>
      <c r="J770" s="36">
        <v>50</v>
      </c>
    </row>
    <row r="771" spans="1:10" ht="15.75" thickBot="1" x14ac:dyDescent="0.3">
      <c r="A771" s="239"/>
      <c r="B771" s="242"/>
      <c r="C771" s="46"/>
      <c r="D771" s="46"/>
      <c r="E771" s="202"/>
      <c r="F771" s="203" t="s">
        <v>13</v>
      </c>
      <c r="G771" s="48" t="str">
        <f t="shared" si="11"/>
        <v/>
      </c>
      <c r="H771" s="50"/>
      <c r="I771" s="37"/>
      <c r="J771" s="36">
        <v>50</v>
      </c>
    </row>
    <row r="772" spans="1:10" ht="15.75" thickBot="1" x14ac:dyDescent="0.3">
      <c r="A772" s="237" t="s">
        <v>180</v>
      </c>
      <c r="B772" s="240" t="s">
        <v>3160</v>
      </c>
      <c r="C772" s="31"/>
      <c r="D772" s="32" t="s">
        <v>68</v>
      </c>
      <c r="E772" s="197"/>
      <c r="F772" s="204" t="s">
        <v>13</v>
      </c>
      <c r="G772" s="33" t="str">
        <f t="shared" si="11"/>
        <v/>
      </c>
      <c r="H772" s="34"/>
      <c r="I772" s="35"/>
      <c r="J772" s="36">
        <v>15</v>
      </c>
    </row>
    <row r="773" spans="1:10" x14ac:dyDescent="0.25">
      <c r="A773" s="246"/>
      <c r="B773" s="241"/>
      <c r="C773" s="38"/>
      <c r="D773" s="38"/>
      <c r="E773" s="199"/>
      <c r="F773" s="205" t="s">
        <v>13</v>
      </c>
      <c r="G773" s="37" t="str">
        <f t="shared" si="11"/>
        <v/>
      </c>
      <c r="H773" s="40"/>
      <c r="I773" s="37"/>
      <c r="J773" s="36">
        <v>15</v>
      </c>
    </row>
    <row r="774" spans="1:10" x14ac:dyDescent="0.25">
      <c r="A774" s="246"/>
      <c r="B774" s="241"/>
      <c r="C774" s="41" t="s">
        <v>181</v>
      </c>
      <c r="D774" s="58" t="s">
        <v>68</v>
      </c>
      <c r="E774" s="201">
        <v>1.0363</v>
      </c>
      <c r="F774" s="206">
        <v>44.97</v>
      </c>
      <c r="G774" s="37">
        <f t="shared" ref="G774:G837" si="12">IF(ISNUMBER(F774),E774*F774,"")</f>
        <v>46.602410999999996</v>
      </c>
      <c r="H774" s="44">
        <f>SUM(G774:G781)</f>
        <v>80.189735099999993</v>
      </c>
      <c r="I774" s="45"/>
      <c r="J774" s="36">
        <v>15</v>
      </c>
    </row>
    <row r="775" spans="1:10" ht="38.25" x14ac:dyDescent="0.25">
      <c r="A775" s="246"/>
      <c r="B775" s="241"/>
      <c r="C775" s="41" t="s">
        <v>10663</v>
      </c>
      <c r="D775" s="41" t="s">
        <v>1302</v>
      </c>
      <c r="E775" s="201">
        <v>3.5470000000000002</v>
      </c>
      <c r="F775" s="206">
        <v>4.1229999999999993</v>
      </c>
      <c r="G775" s="37">
        <f t="shared" si="12"/>
        <v>14.624280999999998</v>
      </c>
      <c r="H775" s="40"/>
      <c r="I775" s="37"/>
      <c r="J775" s="36">
        <v>15</v>
      </c>
    </row>
    <row r="776" spans="1:10" ht="38.25" x14ac:dyDescent="0.25">
      <c r="A776" s="246"/>
      <c r="B776" s="241"/>
      <c r="C776" s="41" t="s">
        <v>10868</v>
      </c>
      <c r="D776" s="41" t="s">
        <v>83</v>
      </c>
      <c r="E776" s="201">
        <v>1.2266999999999999</v>
      </c>
      <c r="F776" s="206">
        <v>1.5484999999999998</v>
      </c>
      <c r="G776" s="37">
        <f t="shared" si="12"/>
        <v>1.8995449499999995</v>
      </c>
      <c r="H776" s="40"/>
      <c r="I776" s="37"/>
      <c r="J776" s="36">
        <v>15</v>
      </c>
    </row>
    <row r="777" spans="1:10" ht="25.5" x14ac:dyDescent="0.25">
      <c r="A777" s="246"/>
      <c r="B777" s="241"/>
      <c r="C777" s="41" t="s">
        <v>11001</v>
      </c>
      <c r="D777" s="41" t="s">
        <v>83</v>
      </c>
      <c r="E777" s="201">
        <v>2.2134</v>
      </c>
      <c r="F777" s="206">
        <v>0.20899999999999999</v>
      </c>
      <c r="G777" s="37">
        <f t="shared" si="12"/>
        <v>0.46260059999999997</v>
      </c>
      <c r="H777" s="40"/>
      <c r="I777" s="37"/>
      <c r="J777" s="36">
        <v>15</v>
      </c>
    </row>
    <row r="778" spans="1:10" ht="25.5" x14ac:dyDescent="0.25">
      <c r="A778" s="246"/>
      <c r="B778" s="241"/>
      <c r="C778" s="41" t="s">
        <v>11060</v>
      </c>
      <c r="D778" s="41" t="s">
        <v>10947</v>
      </c>
      <c r="E778" s="201">
        <v>1.23E-2</v>
      </c>
      <c r="F778" s="206">
        <v>23.987499999999997</v>
      </c>
      <c r="G778" s="37">
        <f t="shared" si="12"/>
        <v>0.29504624999999995</v>
      </c>
      <c r="H778" s="40"/>
      <c r="I778" s="37"/>
      <c r="J778" s="36">
        <v>15</v>
      </c>
    </row>
    <row r="779" spans="1:10" ht="25.5" x14ac:dyDescent="0.25">
      <c r="A779" s="246"/>
      <c r="B779" s="241"/>
      <c r="C779" s="41" t="s">
        <v>10946</v>
      </c>
      <c r="D779" s="41" t="s">
        <v>10947</v>
      </c>
      <c r="E779" s="201">
        <v>3.3599999999999998E-2</v>
      </c>
      <c r="F779" s="206">
        <v>41.125499999999995</v>
      </c>
      <c r="G779" s="37">
        <f t="shared" si="12"/>
        <v>1.3818167999999997</v>
      </c>
      <c r="H779" s="40"/>
      <c r="I779" s="37"/>
      <c r="J779" s="36">
        <v>15</v>
      </c>
    </row>
    <row r="780" spans="1:10" ht="25.5" x14ac:dyDescent="0.25">
      <c r="A780" s="246"/>
      <c r="B780" s="241"/>
      <c r="C780" s="41" t="s">
        <v>10967</v>
      </c>
      <c r="D780" s="41" t="s">
        <v>1044</v>
      </c>
      <c r="E780" s="201">
        <v>3.6999999999999998E-2</v>
      </c>
      <c r="F780" s="206">
        <v>22.0685</v>
      </c>
      <c r="G780" s="37">
        <f t="shared" si="12"/>
        <v>0.81653449999999994</v>
      </c>
      <c r="H780" s="40"/>
      <c r="I780" s="37"/>
      <c r="J780" s="36">
        <v>15</v>
      </c>
    </row>
    <row r="781" spans="1:10" ht="25.5" x14ac:dyDescent="0.25">
      <c r="A781" s="246"/>
      <c r="B781" s="241"/>
      <c r="C781" s="41" t="s">
        <v>10628</v>
      </c>
      <c r="D781" s="41" t="s">
        <v>2800</v>
      </c>
      <c r="E781" s="201">
        <v>0.6</v>
      </c>
      <c r="F781" s="200">
        <v>23.512499999999999</v>
      </c>
      <c r="G781" s="37">
        <f t="shared" si="12"/>
        <v>14.1075</v>
      </c>
      <c r="H781" s="40"/>
      <c r="I781" s="37"/>
      <c r="J781" s="36">
        <v>15</v>
      </c>
    </row>
    <row r="782" spans="1:10" ht="15.75" thickBot="1" x14ac:dyDescent="0.3">
      <c r="A782" s="247"/>
      <c r="B782" s="242"/>
      <c r="C782" s="46"/>
      <c r="D782" s="46"/>
      <c r="E782" s="202"/>
      <c r="F782" s="203" t="s">
        <v>13</v>
      </c>
      <c r="G782" s="48" t="str">
        <f t="shared" si="12"/>
        <v/>
      </c>
      <c r="H782" s="50"/>
      <c r="I782" s="37"/>
      <c r="J782" s="36">
        <v>15</v>
      </c>
    </row>
    <row r="783" spans="1:10" ht="15.75" thickBot="1" x14ac:dyDescent="0.3">
      <c r="A783" s="237" t="s">
        <v>182</v>
      </c>
      <c r="B783" s="240" t="s">
        <v>3161</v>
      </c>
      <c r="C783" s="31"/>
      <c r="D783" s="32" t="s">
        <v>68</v>
      </c>
      <c r="E783" s="197"/>
      <c r="F783" s="204" t="s">
        <v>13</v>
      </c>
      <c r="G783" s="33" t="str">
        <f t="shared" si="12"/>
        <v/>
      </c>
      <c r="H783" s="34"/>
      <c r="I783" s="35"/>
      <c r="J783" s="36">
        <v>200</v>
      </c>
    </row>
    <row r="784" spans="1:10" x14ac:dyDescent="0.25">
      <c r="A784" s="246"/>
      <c r="B784" s="241"/>
      <c r="C784" s="38"/>
      <c r="D784" s="38"/>
      <c r="E784" s="199"/>
      <c r="F784" s="205" t="s">
        <v>13</v>
      </c>
      <c r="G784" s="37" t="str">
        <f t="shared" si="12"/>
        <v/>
      </c>
      <c r="H784" s="40"/>
      <c r="I784" s="37"/>
      <c r="J784" s="36">
        <v>200</v>
      </c>
    </row>
    <row r="785" spans="1:10" ht="25.5" x14ac:dyDescent="0.25">
      <c r="A785" s="246"/>
      <c r="B785" s="241"/>
      <c r="C785" s="41" t="s">
        <v>10639</v>
      </c>
      <c r="D785" s="41" t="s">
        <v>2800</v>
      </c>
      <c r="E785" s="201">
        <v>0.5</v>
      </c>
      <c r="F785" s="206">
        <v>22.790499999999998</v>
      </c>
      <c r="G785" s="37">
        <f t="shared" si="12"/>
        <v>11.395249999999999</v>
      </c>
      <c r="H785" s="44">
        <f>SUM(G785:G788)</f>
        <v>163.1215</v>
      </c>
      <c r="I785" s="45"/>
      <c r="J785" s="36">
        <v>200</v>
      </c>
    </row>
    <row r="786" spans="1:10" ht="25.5" x14ac:dyDescent="0.25">
      <c r="A786" s="246"/>
      <c r="B786" s="241"/>
      <c r="C786" s="41" t="s">
        <v>10628</v>
      </c>
      <c r="D786" s="41" t="s">
        <v>2800</v>
      </c>
      <c r="E786" s="201">
        <v>0.5</v>
      </c>
      <c r="F786" s="206">
        <v>23.512499999999999</v>
      </c>
      <c r="G786" s="37">
        <f t="shared" si="12"/>
        <v>11.75625</v>
      </c>
      <c r="H786" s="40"/>
      <c r="I786" s="37"/>
      <c r="J786" s="36">
        <v>200</v>
      </c>
    </row>
    <row r="787" spans="1:10" x14ac:dyDescent="0.25">
      <c r="A787" s="246"/>
      <c r="B787" s="241"/>
      <c r="C787" s="43" t="s">
        <v>183</v>
      </c>
      <c r="D787" s="41" t="s">
        <v>68</v>
      </c>
      <c r="E787" s="201">
        <v>1</v>
      </c>
      <c r="F787" s="206">
        <v>89.97</v>
      </c>
      <c r="G787" s="37">
        <f t="shared" si="12"/>
        <v>89.97</v>
      </c>
      <c r="H787" s="40"/>
      <c r="I787" s="37"/>
      <c r="J787" s="36">
        <v>200</v>
      </c>
    </row>
    <row r="788" spans="1:10" x14ac:dyDescent="0.25">
      <c r="A788" s="246"/>
      <c r="B788" s="241"/>
      <c r="C788" s="43" t="s">
        <v>184</v>
      </c>
      <c r="D788" s="41" t="s">
        <v>68</v>
      </c>
      <c r="E788" s="201">
        <v>1</v>
      </c>
      <c r="F788" s="206">
        <v>50</v>
      </c>
      <c r="G788" s="37">
        <f t="shared" si="12"/>
        <v>50</v>
      </c>
      <c r="H788" s="40"/>
      <c r="I788" s="37"/>
      <c r="J788" s="36">
        <v>200</v>
      </c>
    </row>
    <row r="789" spans="1:10" ht="15.75" thickBot="1" x14ac:dyDescent="0.3">
      <c r="A789" s="247"/>
      <c r="B789" s="242"/>
      <c r="C789" s="46"/>
      <c r="D789" s="46"/>
      <c r="E789" s="202"/>
      <c r="F789" s="203" t="s">
        <v>13</v>
      </c>
      <c r="G789" s="48" t="str">
        <f t="shared" si="12"/>
        <v/>
      </c>
      <c r="H789" s="50"/>
      <c r="I789" s="37"/>
      <c r="J789" s="36">
        <v>200</v>
      </c>
    </row>
    <row r="790" spans="1:10" ht="15.75" thickBot="1" x14ac:dyDescent="0.3">
      <c r="A790" s="237" t="s">
        <v>185</v>
      </c>
      <c r="B790" s="240" t="s">
        <v>3162</v>
      </c>
      <c r="C790" s="31"/>
      <c r="D790" s="32" t="s">
        <v>68</v>
      </c>
      <c r="E790" s="197"/>
      <c r="F790" s="204" t="s">
        <v>13</v>
      </c>
      <c r="G790" s="33" t="str">
        <f t="shared" si="12"/>
        <v/>
      </c>
      <c r="H790" s="34"/>
      <c r="I790" s="35"/>
      <c r="J790" s="36">
        <v>1300</v>
      </c>
    </row>
    <row r="791" spans="1:10" x14ac:dyDescent="0.25">
      <c r="A791" s="238"/>
      <c r="B791" s="241"/>
      <c r="C791" s="38"/>
      <c r="D791" s="38"/>
      <c r="E791" s="199"/>
      <c r="F791" s="205" t="s">
        <v>13</v>
      </c>
      <c r="G791" s="37" t="str">
        <f t="shared" si="12"/>
        <v/>
      </c>
      <c r="H791" s="40"/>
      <c r="I791" s="37"/>
      <c r="J791" s="36">
        <v>1300</v>
      </c>
    </row>
    <row r="792" spans="1:10" ht="25.5" x14ac:dyDescent="0.25">
      <c r="A792" s="238"/>
      <c r="B792" s="241"/>
      <c r="C792" s="41" t="s">
        <v>10620</v>
      </c>
      <c r="D792" s="41" t="s">
        <v>162</v>
      </c>
      <c r="E792" s="201">
        <v>1.0838000000000001</v>
      </c>
      <c r="F792" s="206">
        <v>18.012</v>
      </c>
      <c r="G792" s="39">
        <f t="shared" si="12"/>
        <v>19.521405600000001</v>
      </c>
      <c r="H792" s="44">
        <f>SUM(G792:G802)</f>
        <v>65.778147250000004</v>
      </c>
      <c r="I792" s="45"/>
      <c r="J792" s="36">
        <v>1300</v>
      </c>
    </row>
    <row r="793" spans="1:10" ht="38.25" x14ac:dyDescent="0.25">
      <c r="A793" s="238"/>
      <c r="B793" s="241"/>
      <c r="C793" s="41" t="s">
        <v>10663</v>
      </c>
      <c r="D793" s="41" t="s">
        <v>1302</v>
      </c>
      <c r="E793" s="201">
        <v>3.5470000000000002</v>
      </c>
      <c r="F793" s="206">
        <v>4.1229999999999993</v>
      </c>
      <c r="G793" s="39">
        <f t="shared" si="12"/>
        <v>14.624280999999998</v>
      </c>
      <c r="H793" s="55"/>
      <c r="I793" s="56"/>
      <c r="J793" s="36">
        <v>1300</v>
      </c>
    </row>
    <row r="794" spans="1:10" ht="38.25" x14ac:dyDescent="0.25">
      <c r="A794" s="238"/>
      <c r="B794" s="241"/>
      <c r="C794" s="41" t="s">
        <v>10868</v>
      </c>
      <c r="D794" s="41" t="s">
        <v>83</v>
      </c>
      <c r="E794" s="201">
        <v>1.2266999999999999</v>
      </c>
      <c r="F794" s="206">
        <v>1.5484999999999998</v>
      </c>
      <c r="G794" s="39">
        <f t="shared" si="12"/>
        <v>1.8995449499999995</v>
      </c>
      <c r="H794" s="55"/>
      <c r="I794" s="56"/>
      <c r="J794" s="36">
        <v>1300</v>
      </c>
    </row>
    <row r="795" spans="1:10" ht="25.5" x14ac:dyDescent="0.25">
      <c r="A795" s="238"/>
      <c r="B795" s="241"/>
      <c r="C795" s="41" t="s">
        <v>10719</v>
      </c>
      <c r="D795" s="41" t="s">
        <v>1302</v>
      </c>
      <c r="E795" s="201">
        <v>1.4276</v>
      </c>
      <c r="F795" s="206">
        <v>2.4889999999999999</v>
      </c>
      <c r="G795" s="39">
        <f t="shared" si="12"/>
        <v>3.5532963999999998</v>
      </c>
      <c r="H795" s="55"/>
      <c r="I795" s="56"/>
      <c r="J795" s="36">
        <v>1300</v>
      </c>
    </row>
    <row r="796" spans="1:10" ht="38.25" x14ac:dyDescent="0.25">
      <c r="A796" s="238"/>
      <c r="B796" s="241"/>
      <c r="C796" s="41" t="s">
        <v>10766</v>
      </c>
      <c r="D796" s="41" t="s">
        <v>1044</v>
      </c>
      <c r="E796" s="201">
        <v>0.69259999999999999</v>
      </c>
      <c r="F796" s="206">
        <v>3.1159999999999997</v>
      </c>
      <c r="G796" s="39">
        <f t="shared" si="12"/>
        <v>2.1581415999999995</v>
      </c>
      <c r="H796" s="55"/>
      <c r="I796" s="56"/>
      <c r="J796" s="36">
        <v>1300</v>
      </c>
    </row>
    <row r="797" spans="1:10" ht="25.5" x14ac:dyDescent="0.25">
      <c r="A797" s="238"/>
      <c r="B797" s="241"/>
      <c r="C797" s="41" t="s">
        <v>10860</v>
      </c>
      <c r="D797" s="41" t="s">
        <v>83</v>
      </c>
      <c r="E797" s="201">
        <v>9.6469000000000005</v>
      </c>
      <c r="F797" s="206">
        <v>8.5499999999999993E-2</v>
      </c>
      <c r="G797" s="39">
        <f t="shared" si="12"/>
        <v>0.82480995000000001</v>
      </c>
      <c r="H797" s="55"/>
      <c r="I797" s="56"/>
      <c r="J797" s="36">
        <v>1300</v>
      </c>
    </row>
    <row r="798" spans="1:10" ht="25.5" x14ac:dyDescent="0.25">
      <c r="A798" s="238"/>
      <c r="B798" s="241"/>
      <c r="C798" s="41" t="s">
        <v>11001</v>
      </c>
      <c r="D798" s="41" t="s">
        <v>83</v>
      </c>
      <c r="E798" s="201">
        <v>1.2266999999999999</v>
      </c>
      <c r="F798" s="206">
        <v>0.20899999999999999</v>
      </c>
      <c r="G798" s="39">
        <f t="shared" si="12"/>
        <v>0.25638029999999995</v>
      </c>
      <c r="H798" s="55"/>
      <c r="I798" s="56"/>
      <c r="J798" s="36">
        <v>1300</v>
      </c>
    </row>
    <row r="799" spans="1:10" ht="25.5" x14ac:dyDescent="0.25">
      <c r="A799" s="238"/>
      <c r="B799" s="241"/>
      <c r="C799" s="41" t="s">
        <v>11060</v>
      </c>
      <c r="D799" s="41" t="s">
        <v>10947</v>
      </c>
      <c r="E799" s="201">
        <v>1.23E-2</v>
      </c>
      <c r="F799" s="206">
        <v>23.987499999999997</v>
      </c>
      <c r="G799" s="39">
        <f t="shared" si="12"/>
        <v>0.29504624999999995</v>
      </c>
      <c r="H799" s="55"/>
      <c r="I799" s="56"/>
      <c r="J799" s="36">
        <v>1300</v>
      </c>
    </row>
    <row r="800" spans="1:10" ht="25.5" x14ac:dyDescent="0.25">
      <c r="A800" s="238"/>
      <c r="B800" s="241"/>
      <c r="C800" s="41" t="s">
        <v>10967</v>
      </c>
      <c r="D800" s="41" t="s">
        <v>1044</v>
      </c>
      <c r="E800" s="201">
        <v>3.6999999999999998E-2</v>
      </c>
      <c r="F800" s="206">
        <v>22.0685</v>
      </c>
      <c r="G800" s="39">
        <f t="shared" si="12"/>
        <v>0.81653449999999994</v>
      </c>
      <c r="H800" s="55"/>
      <c r="I800" s="56"/>
      <c r="J800" s="36">
        <v>1300</v>
      </c>
    </row>
    <row r="801" spans="1:10" ht="25.5" x14ac:dyDescent="0.25">
      <c r="A801" s="238"/>
      <c r="B801" s="241"/>
      <c r="C801" s="41" t="s">
        <v>10628</v>
      </c>
      <c r="D801" s="41" t="s">
        <v>2800</v>
      </c>
      <c r="E801" s="201">
        <v>0.47860000000000003</v>
      </c>
      <c r="F801" s="200">
        <v>23.512499999999999</v>
      </c>
      <c r="G801" s="39">
        <f t="shared" si="12"/>
        <v>11.2530825</v>
      </c>
      <c r="H801" s="55"/>
      <c r="I801" s="56"/>
      <c r="J801" s="36">
        <v>1300</v>
      </c>
    </row>
    <row r="802" spans="1:10" x14ac:dyDescent="0.25">
      <c r="A802" s="238"/>
      <c r="B802" s="241"/>
      <c r="C802" s="41" t="s">
        <v>10601</v>
      </c>
      <c r="D802" s="41" t="s">
        <v>2800</v>
      </c>
      <c r="E802" s="201">
        <v>0.47860000000000003</v>
      </c>
      <c r="F802" s="200">
        <v>22.097000000000001</v>
      </c>
      <c r="G802" s="39">
        <f t="shared" si="12"/>
        <v>10.575624200000002</v>
      </c>
      <c r="H802" s="55"/>
      <c r="I802" s="56"/>
      <c r="J802" s="36">
        <v>1300</v>
      </c>
    </row>
    <row r="803" spans="1:10" ht="15.75" thickBot="1" x14ac:dyDescent="0.3">
      <c r="A803" s="239"/>
      <c r="B803" s="242"/>
      <c r="C803" s="46"/>
      <c r="D803" s="46"/>
      <c r="E803" s="202"/>
      <c r="F803" s="203" t="s">
        <v>13</v>
      </c>
      <c r="G803" s="48" t="str">
        <f t="shared" si="12"/>
        <v/>
      </c>
      <c r="H803" s="50"/>
      <c r="I803" s="37"/>
      <c r="J803" s="36">
        <v>1300</v>
      </c>
    </row>
    <row r="804" spans="1:10" ht="15.75" thickBot="1" x14ac:dyDescent="0.3">
      <c r="A804" s="237" t="s">
        <v>186</v>
      </c>
      <c r="B804" s="240" t="s">
        <v>3163</v>
      </c>
      <c r="C804" s="31"/>
      <c r="D804" s="32" t="s">
        <v>68</v>
      </c>
      <c r="E804" s="197"/>
      <c r="F804" s="204" t="s">
        <v>13</v>
      </c>
      <c r="G804" s="33" t="str">
        <f t="shared" si="12"/>
        <v/>
      </c>
      <c r="H804" s="34"/>
      <c r="I804" s="35"/>
      <c r="J804" s="36">
        <v>800</v>
      </c>
    </row>
    <row r="805" spans="1:10" x14ac:dyDescent="0.25">
      <c r="A805" s="238"/>
      <c r="B805" s="241"/>
      <c r="C805" s="38"/>
      <c r="D805" s="38"/>
      <c r="E805" s="199"/>
      <c r="F805" s="205" t="s">
        <v>13</v>
      </c>
      <c r="G805" s="37" t="str">
        <f t="shared" si="12"/>
        <v/>
      </c>
      <c r="H805" s="40"/>
      <c r="I805" s="37"/>
      <c r="J805" s="36">
        <v>800</v>
      </c>
    </row>
    <row r="806" spans="1:10" ht="25.5" x14ac:dyDescent="0.25">
      <c r="A806" s="238"/>
      <c r="B806" s="241"/>
      <c r="C806" s="41" t="s">
        <v>10620</v>
      </c>
      <c r="D806" s="41" t="s">
        <v>162</v>
      </c>
      <c r="E806" s="201">
        <v>1.0838000000000001</v>
      </c>
      <c r="F806" s="206">
        <v>18.012</v>
      </c>
      <c r="G806" s="39">
        <f t="shared" si="12"/>
        <v>19.521405600000001</v>
      </c>
      <c r="H806" s="44">
        <f>SUM(G806:G812)</f>
        <v>48.142740549999999</v>
      </c>
      <c r="I806" s="45"/>
      <c r="J806" s="36">
        <v>800</v>
      </c>
    </row>
    <row r="807" spans="1:10" ht="25.5" x14ac:dyDescent="0.25">
      <c r="A807" s="238"/>
      <c r="B807" s="241"/>
      <c r="C807" s="41" t="s">
        <v>10719</v>
      </c>
      <c r="D807" s="41" t="s">
        <v>1302</v>
      </c>
      <c r="E807" s="201">
        <v>1.4276</v>
      </c>
      <c r="F807" s="206">
        <v>2.4889999999999999</v>
      </c>
      <c r="G807" s="39">
        <f t="shared" si="12"/>
        <v>3.5532963999999998</v>
      </c>
      <c r="H807" s="55"/>
      <c r="I807" s="56"/>
      <c r="J807" s="36">
        <v>800</v>
      </c>
    </row>
    <row r="808" spans="1:10" ht="38.25" x14ac:dyDescent="0.25">
      <c r="A808" s="238"/>
      <c r="B808" s="241"/>
      <c r="C808" s="41" t="s">
        <v>10766</v>
      </c>
      <c r="D808" s="41" t="s">
        <v>1044</v>
      </c>
      <c r="E808" s="201">
        <v>0.69259999999999999</v>
      </c>
      <c r="F808" s="206">
        <v>3.1159999999999997</v>
      </c>
      <c r="G808" s="39">
        <f t="shared" si="12"/>
        <v>2.1581415999999995</v>
      </c>
      <c r="H808" s="55"/>
      <c r="I808" s="56"/>
      <c r="J808" s="36">
        <v>800</v>
      </c>
    </row>
    <row r="809" spans="1:10" ht="25.5" x14ac:dyDescent="0.25">
      <c r="A809" s="238"/>
      <c r="B809" s="241"/>
      <c r="C809" s="41" t="s">
        <v>10860</v>
      </c>
      <c r="D809" s="41" t="s">
        <v>83</v>
      </c>
      <c r="E809" s="201">
        <v>9.6469000000000005</v>
      </c>
      <c r="F809" s="206">
        <v>8.5499999999999993E-2</v>
      </c>
      <c r="G809" s="39">
        <f t="shared" si="12"/>
        <v>0.82480995000000001</v>
      </c>
      <c r="H809" s="55"/>
      <c r="I809" s="56"/>
      <c r="J809" s="36">
        <v>800</v>
      </c>
    </row>
    <row r="810" spans="1:10" ht="25.5" x14ac:dyDescent="0.25">
      <c r="A810" s="238"/>
      <c r="B810" s="241"/>
      <c r="C810" s="41" t="s">
        <v>11001</v>
      </c>
      <c r="D810" s="41" t="s">
        <v>83</v>
      </c>
      <c r="E810" s="201">
        <v>1.2266999999999999</v>
      </c>
      <c r="F810" s="206">
        <v>0.20899999999999999</v>
      </c>
      <c r="G810" s="39">
        <f t="shared" si="12"/>
        <v>0.25638029999999995</v>
      </c>
      <c r="H810" s="55"/>
      <c r="I810" s="56"/>
      <c r="J810" s="36">
        <v>800</v>
      </c>
    </row>
    <row r="811" spans="1:10" ht="25.5" x14ac:dyDescent="0.25">
      <c r="A811" s="238"/>
      <c r="B811" s="241"/>
      <c r="C811" s="41" t="s">
        <v>10628</v>
      </c>
      <c r="D811" s="41" t="s">
        <v>2800</v>
      </c>
      <c r="E811" s="201">
        <v>0.47860000000000003</v>
      </c>
      <c r="F811" s="200">
        <v>23.512499999999999</v>
      </c>
      <c r="G811" s="39">
        <f t="shared" si="12"/>
        <v>11.2530825</v>
      </c>
      <c r="H811" s="55"/>
      <c r="I811" s="56"/>
      <c r="J811" s="36">
        <v>800</v>
      </c>
    </row>
    <row r="812" spans="1:10" x14ac:dyDescent="0.25">
      <c r="A812" s="238"/>
      <c r="B812" s="241"/>
      <c r="C812" s="41" t="s">
        <v>10601</v>
      </c>
      <c r="D812" s="41" t="s">
        <v>2800</v>
      </c>
      <c r="E812" s="201">
        <v>0.47860000000000003</v>
      </c>
      <c r="F812" s="200">
        <v>22.097000000000001</v>
      </c>
      <c r="G812" s="39">
        <f t="shared" si="12"/>
        <v>10.575624200000002</v>
      </c>
      <c r="H812" s="55"/>
      <c r="I812" s="56"/>
      <c r="J812" s="36">
        <v>800</v>
      </c>
    </row>
    <row r="813" spans="1:10" ht="15.75" thickBot="1" x14ac:dyDescent="0.3">
      <c r="A813" s="239"/>
      <c r="B813" s="242"/>
      <c r="C813" s="46"/>
      <c r="D813" s="46"/>
      <c r="E813" s="202"/>
      <c r="F813" s="203" t="s">
        <v>13</v>
      </c>
      <c r="G813" s="48" t="str">
        <f t="shared" si="12"/>
        <v/>
      </c>
      <c r="H813" s="50"/>
      <c r="I813" s="37"/>
      <c r="J813" s="36">
        <v>800</v>
      </c>
    </row>
    <row r="814" spans="1:10" ht="15.75" thickBot="1" x14ac:dyDescent="0.3">
      <c r="A814" s="237" t="s">
        <v>187</v>
      </c>
      <c r="B814" s="240" t="s">
        <v>3164</v>
      </c>
      <c r="C814" s="31"/>
      <c r="D814" s="32" t="s">
        <v>68</v>
      </c>
      <c r="E814" s="197"/>
      <c r="F814" s="204" t="s">
        <v>13</v>
      </c>
      <c r="G814" s="33" t="str">
        <f t="shared" si="12"/>
        <v/>
      </c>
      <c r="H814" s="34"/>
      <c r="I814" s="35"/>
      <c r="J814" s="36">
        <v>150</v>
      </c>
    </row>
    <row r="815" spans="1:10" x14ac:dyDescent="0.25">
      <c r="A815" s="238"/>
      <c r="B815" s="241"/>
      <c r="C815" s="38"/>
      <c r="D815" s="38"/>
      <c r="E815" s="199"/>
      <c r="F815" s="205" t="s">
        <v>13</v>
      </c>
      <c r="G815" s="37" t="str">
        <f t="shared" si="12"/>
        <v/>
      </c>
      <c r="H815" s="40"/>
      <c r="I815" s="37"/>
      <c r="J815" s="36">
        <v>150</v>
      </c>
    </row>
    <row r="816" spans="1:10" ht="38.25" x14ac:dyDescent="0.25">
      <c r="A816" s="238"/>
      <c r="B816" s="241"/>
      <c r="C816" s="41" t="s">
        <v>10671</v>
      </c>
      <c r="D816" s="41" t="s">
        <v>162</v>
      </c>
      <c r="E816" s="201">
        <v>1</v>
      </c>
      <c r="F816" s="206">
        <v>126.6635</v>
      </c>
      <c r="G816" s="39">
        <f t="shared" si="12"/>
        <v>126.6635</v>
      </c>
      <c r="H816" s="44">
        <f>SUM(G816:G816)</f>
        <v>126.6635</v>
      </c>
      <c r="I816" s="45"/>
      <c r="J816" s="36">
        <v>150</v>
      </c>
    </row>
    <row r="817" spans="1:10" ht="15.75" thickBot="1" x14ac:dyDescent="0.3">
      <c r="A817" s="239"/>
      <c r="B817" s="242"/>
      <c r="C817" s="46"/>
      <c r="D817" s="46"/>
      <c r="E817" s="202"/>
      <c r="F817" s="203" t="s">
        <v>13</v>
      </c>
      <c r="G817" s="48" t="str">
        <f t="shared" si="12"/>
        <v/>
      </c>
      <c r="H817" s="50"/>
      <c r="I817" s="37"/>
      <c r="J817" s="36">
        <v>150</v>
      </c>
    </row>
    <row r="818" spans="1:10" ht="15.75" thickBot="1" x14ac:dyDescent="0.3">
      <c r="A818" s="237" t="s">
        <v>188</v>
      </c>
      <c r="B818" s="240" t="s">
        <v>3165</v>
      </c>
      <c r="C818" s="31"/>
      <c r="D818" s="32" t="s">
        <v>68</v>
      </c>
      <c r="E818" s="197"/>
      <c r="F818" s="204" t="s">
        <v>13</v>
      </c>
      <c r="G818" s="33" t="str">
        <f t="shared" si="12"/>
        <v/>
      </c>
      <c r="H818" s="34"/>
      <c r="I818" s="35"/>
      <c r="J818" s="36">
        <v>60</v>
      </c>
    </row>
    <row r="819" spans="1:10" x14ac:dyDescent="0.25">
      <c r="A819" s="238"/>
      <c r="B819" s="241"/>
      <c r="C819" s="38"/>
      <c r="D819" s="38"/>
      <c r="E819" s="199"/>
      <c r="F819" s="205" t="s">
        <v>13</v>
      </c>
      <c r="G819" s="37" t="str">
        <f t="shared" si="12"/>
        <v/>
      </c>
      <c r="H819" s="40"/>
      <c r="I819" s="37"/>
      <c r="J819" s="36">
        <v>60</v>
      </c>
    </row>
    <row r="820" spans="1:10" x14ac:dyDescent="0.25">
      <c r="A820" s="238"/>
      <c r="B820" s="241"/>
      <c r="C820" s="41" t="s">
        <v>10690</v>
      </c>
      <c r="D820" s="41" t="s">
        <v>2800</v>
      </c>
      <c r="E820" s="201">
        <v>0.3</v>
      </c>
      <c r="F820" s="200">
        <v>22.704999999999998</v>
      </c>
      <c r="G820" s="37">
        <f t="shared" si="12"/>
        <v>6.8114999999999997</v>
      </c>
      <c r="H820" s="44">
        <f>SUM(G820:G821)</f>
        <v>35.026499999999999</v>
      </c>
      <c r="I820" s="45"/>
      <c r="J820" s="36">
        <v>60</v>
      </c>
    </row>
    <row r="821" spans="1:10" ht="25.5" x14ac:dyDescent="0.25">
      <c r="A821" s="238"/>
      <c r="B821" s="241"/>
      <c r="C821" s="41" t="s">
        <v>10918</v>
      </c>
      <c r="D821" s="41" t="s">
        <v>83</v>
      </c>
      <c r="E821" s="201">
        <v>1</v>
      </c>
      <c r="F821" s="206">
        <v>28.214999999999996</v>
      </c>
      <c r="G821" s="37">
        <f t="shared" si="12"/>
        <v>28.214999999999996</v>
      </c>
      <c r="H821" s="40"/>
      <c r="I821" s="37"/>
      <c r="J821" s="36">
        <v>60</v>
      </c>
    </row>
    <row r="822" spans="1:10" ht="15.75" thickBot="1" x14ac:dyDescent="0.3">
      <c r="A822" s="239"/>
      <c r="B822" s="242"/>
      <c r="C822" s="46"/>
      <c r="D822" s="46"/>
      <c r="E822" s="202"/>
      <c r="F822" s="203" t="s">
        <v>13</v>
      </c>
      <c r="G822" s="48" t="str">
        <f t="shared" si="12"/>
        <v/>
      </c>
      <c r="H822" s="50"/>
      <c r="I822" s="37"/>
      <c r="J822" s="36">
        <v>60</v>
      </c>
    </row>
    <row r="823" spans="1:10" ht="15.75" thickBot="1" x14ac:dyDescent="0.3">
      <c r="A823" s="237" t="s">
        <v>189</v>
      </c>
      <c r="B823" s="240" t="s">
        <v>3166</v>
      </c>
      <c r="C823" s="31"/>
      <c r="D823" s="32" t="s">
        <v>68</v>
      </c>
      <c r="E823" s="197"/>
      <c r="F823" s="204" t="s">
        <v>13</v>
      </c>
      <c r="G823" s="33" t="str">
        <f t="shared" si="12"/>
        <v/>
      </c>
      <c r="H823" s="34"/>
      <c r="I823" s="35"/>
      <c r="J823" s="36">
        <v>50</v>
      </c>
    </row>
    <row r="824" spans="1:10" x14ac:dyDescent="0.25">
      <c r="A824" s="238"/>
      <c r="B824" s="241"/>
      <c r="C824" s="38"/>
      <c r="D824" s="38"/>
      <c r="E824" s="199"/>
      <c r="F824" s="205" t="s">
        <v>13</v>
      </c>
      <c r="G824" s="37" t="str">
        <f t="shared" si="12"/>
        <v/>
      </c>
      <c r="H824" s="40"/>
      <c r="I824" s="37"/>
      <c r="J824" s="36">
        <v>50</v>
      </c>
    </row>
    <row r="825" spans="1:10" ht="25.5" x14ac:dyDescent="0.25">
      <c r="A825" s="238"/>
      <c r="B825" s="241"/>
      <c r="C825" s="41" t="s">
        <v>10628</v>
      </c>
      <c r="D825" s="41" t="s">
        <v>2800</v>
      </c>
      <c r="E825" s="201">
        <v>0.18</v>
      </c>
      <c r="F825" s="200">
        <v>23.512499999999999</v>
      </c>
      <c r="G825" s="37">
        <f t="shared" si="12"/>
        <v>4.2322499999999996</v>
      </c>
      <c r="H825" s="44">
        <f>SUM(G825:G825)</f>
        <v>4.2322499999999996</v>
      </c>
      <c r="I825" s="45"/>
      <c r="J825" s="36">
        <v>50</v>
      </c>
    </row>
    <row r="826" spans="1:10" ht="15.75" thickBot="1" x14ac:dyDescent="0.3">
      <c r="A826" s="239"/>
      <c r="B826" s="242"/>
      <c r="C826" s="46"/>
      <c r="D826" s="46"/>
      <c r="E826" s="202"/>
      <c r="F826" s="203" t="s">
        <v>13</v>
      </c>
      <c r="G826" s="48" t="str">
        <f t="shared" si="12"/>
        <v/>
      </c>
      <c r="H826" s="50"/>
      <c r="I826" s="37"/>
      <c r="J826" s="36">
        <v>50</v>
      </c>
    </row>
    <row r="827" spans="1:10" ht="15.75" thickBot="1" x14ac:dyDescent="0.3">
      <c r="A827" s="237" t="s">
        <v>190</v>
      </c>
      <c r="B827" s="240" t="s">
        <v>3167</v>
      </c>
      <c r="C827" s="31"/>
      <c r="D827" s="32" t="s">
        <v>68</v>
      </c>
      <c r="E827" s="197"/>
      <c r="F827" s="204" t="s">
        <v>13</v>
      </c>
      <c r="G827" s="33" t="str">
        <f t="shared" si="12"/>
        <v/>
      </c>
      <c r="H827" s="34"/>
      <c r="I827" s="35"/>
      <c r="J827" s="36">
        <v>50</v>
      </c>
    </row>
    <row r="828" spans="1:10" x14ac:dyDescent="0.25">
      <c r="A828" s="238"/>
      <c r="B828" s="241"/>
      <c r="C828" s="38"/>
      <c r="D828" s="38"/>
      <c r="E828" s="199"/>
      <c r="F828" s="205" t="s">
        <v>13</v>
      </c>
      <c r="G828" s="37" t="str">
        <f t="shared" si="12"/>
        <v/>
      </c>
      <c r="H828" s="40"/>
      <c r="I828" s="37"/>
      <c r="J828" s="36">
        <v>50</v>
      </c>
    </row>
    <row r="829" spans="1:10" x14ac:dyDescent="0.25">
      <c r="A829" s="238"/>
      <c r="B829" s="241"/>
      <c r="C829" s="41" t="s">
        <v>10690</v>
      </c>
      <c r="D829" s="41" t="s">
        <v>2800</v>
      </c>
      <c r="E829" s="201">
        <v>1.2</v>
      </c>
      <c r="F829" s="200">
        <v>22.704999999999998</v>
      </c>
      <c r="G829" s="37">
        <f t="shared" si="12"/>
        <v>27.245999999999999</v>
      </c>
      <c r="H829" s="44">
        <f>SUM(G829:G830)</f>
        <v>55.460999999999999</v>
      </c>
      <c r="I829" s="45"/>
      <c r="J829" s="36">
        <v>50</v>
      </c>
    </row>
    <row r="830" spans="1:10" ht="25.5" x14ac:dyDescent="0.25">
      <c r="A830" s="238"/>
      <c r="B830" s="241"/>
      <c r="C830" s="41" t="s">
        <v>10628</v>
      </c>
      <c r="D830" s="41" t="s">
        <v>2800</v>
      </c>
      <c r="E830" s="201">
        <v>1.2</v>
      </c>
      <c r="F830" s="200">
        <v>23.512499999999999</v>
      </c>
      <c r="G830" s="37">
        <f t="shared" si="12"/>
        <v>28.215</v>
      </c>
      <c r="H830" s="40"/>
      <c r="I830" s="37"/>
      <c r="J830" s="36">
        <v>50</v>
      </c>
    </row>
    <row r="831" spans="1:10" ht="15.75" thickBot="1" x14ac:dyDescent="0.3">
      <c r="A831" s="239"/>
      <c r="B831" s="242"/>
      <c r="C831" s="46"/>
      <c r="D831" s="46"/>
      <c r="E831" s="202"/>
      <c r="F831" s="203" t="s">
        <v>13</v>
      </c>
      <c r="G831" s="48" t="str">
        <f t="shared" si="12"/>
        <v/>
      </c>
      <c r="H831" s="50"/>
      <c r="I831" s="37"/>
      <c r="J831" s="36">
        <v>50</v>
      </c>
    </row>
    <row r="832" spans="1:10" ht="15.75" thickBot="1" x14ac:dyDescent="0.3">
      <c r="A832" s="237" t="s">
        <v>191</v>
      </c>
      <c r="B832" s="240" t="s">
        <v>3168</v>
      </c>
      <c r="C832" s="31"/>
      <c r="D832" s="32" t="s">
        <v>106</v>
      </c>
      <c r="E832" s="197"/>
      <c r="F832" s="204" t="s">
        <v>13</v>
      </c>
      <c r="G832" s="33" t="str">
        <f t="shared" si="12"/>
        <v/>
      </c>
      <c r="H832" s="34"/>
      <c r="I832" s="35"/>
      <c r="J832" s="36">
        <v>875</v>
      </c>
    </row>
    <row r="833" spans="1:10" x14ac:dyDescent="0.25">
      <c r="A833" s="238"/>
      <c r="B833" s="241"/>
      <c r="C833" s="38"/>
      <c r="D833" s="38"/>
      <c r="E833" s="199"/>
      <c r="F833" s="205" t="s">
        <v>13</v>
      </c>
      <c r="G833" s="37" t="str">
        <f t="shared" si="12"/>
        <v/>
      </c>
      <c r="H833" s="40"/>
      <c r="I833" s="37"/>
      <c r="J833" s="36">
        <v>875</v>
      </c>
    </row>
    <row r="834" spans="1:10" ht="38.25" x14ac:dyDescent="0.25">
      <c r="A834" s="238"/>
      <c r="B834" s="241"/>
      <c r="C834" s="41" t="s">
        <v>10815</v>
      </c>
      <c r="D834" s="41" t="s">
        <v>1302</v>
      </c>
      <c r="E834" s="201">
        <v>1.1512</v>
      </c>
      <c r="F834" s="206">
        <v>3.9994999999999998</v>
      </c>
      <c r="G834" s="39">
        <f t="shared" si="12"/>
        <v>4.6042243999999997</v>
      </c>
      <c r="H834" s="44">
        <f>SUM(G834:G837)</f>
        <v>11.0273948</v>
      </c>
      <c r="I834" s="45"/>
      <c r="J834" s="36">
        <v>875</v>
      </c>
    </row>
    <row r="835" spans="1:10" ht="25.5" x14ac:dyDescent="0.25">
      <c r="A835" s="238"/>
      <c r="B835" s="241"/>
      <c r="C835" s="41" t="s">
        <v>11001</v>
      </c>
      <c r="D835" s="41" t="s">
        <v>83</v>
      </c>
      <c r="E835" s="201">
        <v>0.69299999999999995</v>
      </c>
      <c r="F835" s="206">
        <v>0.20899999999999999</v>
      </c>
      <c r="G835" s="39">
        <f t="shared" si="12"/>
        <v>0.14483699999999999</v>
      </c>
      <c r="H835" s="68"/>
      <c r="I835" s="69"/>
      <c r="J835" s="36">
        <v>875</v>
      </c>
    </row>
    <row r="836" spans="1:10" ht="25.5" x14ac:dyDescent="0.25">
      <c r="A836" s="238"/>
      <c r="B836" s="241"/>
      <c r="C836" s="41" t="s">
        <v>10946</v>
      </c>
      <c r="D836" s="41" t="s">
        <v>10947</v>
      </c>
      <c r="E836" s="201">
        <v>3.1800000000000002E-2</v>
      </c>
      <c r="F836" s="206">
        <v>41.125499999999995</v>
      </c>
      <c r="G836" s="39">
        <f t="shared" si="12"/>
        <v>1.3077908999999999</v>
      </c>
      <c r="H836" s="68"/>
      <c r="I836" s="69"/>
      <c r="J836" s="36">
        <v>875</v>
      </c>
    </row>
    <row r="837" spans="1:10" ht="25.5" x14ac:dyDescent="0.25">
      <c r="A837" s="238"/>
      <c r="B837" s="241"/>
      <c r="C837" s="41" t="s">
        <v>10628</v>
      </c>
      <c r="D837" s="41" t="s">
        <v>2800</v>
      </c>
      <c r="E837" s="201">
        <v>0.2114</v>
      </c>
      <c r="F837" s="200">
        <v>23.512499999999999</v>
      </c>
      <c r="G837" s="39">
        <f t="shared" si="12"/>
        <v>4.9705424999999996</v>
      </c>
      <c r="H837" s="68"/>
      <c r="I837" s="69"/>
      <c r="J837" s="36">
        <v>875</v>
      </c>
    </row>
    <row r="838" spans="1:10" ht="15.75" thickBot="1" x14ac:dyDescent="0.3">
      <c r="A838" s="239"/>
      <c r="B838" s="242"/>
      <c r="C838" s="46"/>
      <c r="D838" s="46"/>
      <c r="E838" s="202"/>
      <c r="F838" s="203" t="s">
        <v>13</v>
      </c>
      <c r="G838" s="49" t="str">
        <f t="shared" ref="G838:G901" si="13">IF(ISNUMBER(F838),E838*F838,"")</f>
        <v/>
      </c>
      <c r="H838" s="50"/>
      <c r="I838" s="37"/>
      <c r="J838" s="36">
        <v>875</v>
      </c>
    </row>
    <row r="839" spans="1:10" ht="15.75" thickBot="1" x14ac:dyDescent="0.3">
      <c r="A839" s="237" t="s">
        <v>192</v>
      </c>
      <c r="B839" s="240" t="s">
        <v>3169</v>
      </c>
      <c r="C839" s="31"/>
      <c r="D839" s="32" t="s">
        <v>68</v>
      </c>
      <c r="E839" s="197"/>
      <c r="F839" s="204" t="s">
        <v>13</v>
      </c>
      <c r="G839" s="33" t="str">
        <f t="shared" si="13"/>
        <v/>
      </c>
      <c r="H839" s="34"/>
      <c r="I839" s="35"/>
      <c r="J839" s="36">
        <v>125.00000000000001</v>
      </c>
    </row>
    <row r="840" spans="1:10" x14ac:dyDescent="0.25">
      <c r="A840" s="238"/>
      <c r="B840" s="241"/>
      <c r="C840" s="38"/>
      <c r="D840" s="38"/>
      <c r="E840" s="199"/>
      <c r="F840" s="205" t="s">
        <v>13</v>
      </c>
      <c r="G840" s="37" t="str">
        <f t="shared" si="13"/>
        <v/>
      </c>
      <c r="H840" s="40"/>
      <c r="I840" s="37"/>
      <c r="J840" s="36">
        <v>125.00000000000001</v>
      </c>
    </row>
    <row r="841" spans="1:10" x14ac:dyDescent="0.25">
      <c r="A841" s="238"/>
      <c r="B841" s="241"/>
      <c r="C841" s="41" t="s">
        <v>10601</v>
      </c>
      <c r="D841" s="41" t="s">
        <v>2800</v>
      </c>
      <c r="E841" s="201">
        <v>0.1</v>
      </c>
      <c r="F841" s="200">
        <v>22.097000000000001</v>
      </c>
      <c r="G841" s="39">
        <f t="shared" si="13"/>
        <v>2.2097000000000002</v>
      </c>
      <c r="H841" s="44">
        <f>SUM(G841:G843)</f>
        <v>10.175450000000001</v>
      </c>
      <c r="I841" s="45"/>
      <c r="J841" s="36">
        <v>125.00000000000001</v>
      </c>
    </row>
    <row r="842" spans="1:10" x14ac:dyDescent="0.25">
      <c r="A842" s="238"/>
      <c r="B842" s="241"/>
      <c r="C842" s="41" t="s">
        <v>10607</v>
      </c>
      <c r="D842" s="41" t="s">
        <v>2800</v>
      </c>
      <c r="E842" s="201">
        <v>0.1</v>
      </c>
      <c r="F842" s="200">
        <v>28.6995</v>
      </c>
      <c r="G842" s="39">
        <f t="shared" si="13"/>
        <v>2.8699500000000002</v>
      </c>
      <c r="H842" s="40"/>
      <c r="I842" s="37"/>
      <c r="J842" s="36">
        <v>125.00000000000001</v>
      </c>
    </row>
    <row r="843" spans="1:10" x14ac:dyDescent="0.25">
      <c r="A843" s="238"/>
      <c r="B843" s="241"/>
      <c r="C843" s="41" t="s">
        <v>10747</v>
      </c>
      <c r="D843" s="41" t="s">
        <v>1044</v>
      </c>
      <c r="E843" s="201">
        <v>0.1</v>
      </c>
      <c r="F843" s="206">
        <v>50.957999999999998</v>
      </c>
      <c r="G843" s="37">
        <f t="shared" si="13"/>
        <v>5.0958000000000006</v>
      </c>
      <c r="H843" s="40"/>
      <c r="I843" s="37"/>
      <c r="J843" s="36">
        <v>125.00000000000001</v>
      </c>
    </row>
    <row r="844" spans="1:10" ht="15.75" thickBot="1" x14ac:dyDescent="0.3">
      <c r="A844" s="239"/>
      <c r="B844" s="242"/>
      <c r="C844" s="46"/>
      <c r="D844" s="46"/>
      <c r="E844" s="202"/>
      <c r="F844" s="203" t="s">
        <v>13</v>
      </c>
      <c r="G844" s="48" t="str">
        <f t="shared" si="13"/>
        <v/>
      </c>
      <c r="H844" s="50"/>
      <c r="I844" s="37"/>
      <c r="J844" s="36">
        <v>125.00000000000001</v>
      </c>
    </row>
    <row r="845" spans="1:10" ht="15.75" hidden="1" thickBot="1" x14ac:dyDescent="0.3">
      <c r="A845" s="237" t="s">
        <v>193</v>
      </c>
      <c r="B845" s="240" t="s">
        <v>3170</v>
      </c>
      <c r="C845" s="31"/>
      <c r="D845" s="32" t="s">
        <v>106</v>
      </c>
      <c r="E845" s="197"/>
      <c r="F845" s="204" t="s">
        <v>13</v>
      </c>
      <c r="G845" s="33" t="str">
        <f t="shared" si="13"/>
        <v/>
      </c>
      <c r="H845" s="34"/>
      <c r="I845" s="35"/>
      <c r="J845" s="36">
        <v>0</v>
      </c>
    </row>
    <row r="846" spans="1:10" ht="15.75" hidden="1" thickBot="1" x14ac:dyDescent="0.3">
      <c r="A846" s="246"/>
      <c r="B846" s="241"/>
      <c r="C846" s="38"/>
      <c r="D846" s="38"/>
      <c r="E846" s="199"/>
      <c r="F846" s="205" t="s">
        <v>13</v>
      </c>
      <c r="G846" s="37" t="str">
        <f t="shared" si="13"/>
        <v/>
      </c>
      <c r="H846" s="40"/>
      <c r="I846" s="37"/>
      <c r="J846" s="36">
        <v>0</v>
      </c>
    </row>
    <row r="847" spans="1:10" ht="15.75" hidden="1" thickBot="1" x14ac:dyDescent="0.3">
      <c r="A847" s="246"/>
      <c r="B847" s="241"/>
      <c r="C847" s="41" t="s">
        <v>10618</v>
      </c>
      <c r="D847" s="41" t="s">
        <v>2800</v>
      </c>
      <c r="E847" s="201">
        <v>0.25</v>
      </c>
      <c r="F847" s="200">
        <v>26.562000000000001</v>
      </c>
      <c r="G847" s="39">
        <f t="shared" si="13"/>
        <v>6.6405000000000003</v>
      </c>
      <c r="H847" s="44">
        <f>SUM(G847:G848)</f>
        <v>6.6405000000000003</v>
      </c>
      <c r="I847" s="45"/>
      <c r="J847" s="36">
        <v>0</v>
      </c>
    </row>
    <row r="848" spans="1:10" ht="15.75" hidden="1" thickBot="1" x14ac:dyDescent="0.3">
      <c r="A848" s="246"/>
      <c r="B848" s="241"/>
      <c r="C848" s="41" t="s">
        <v>194</v>
      </c>
      <c r="D848" s="58" t="s">
        <v>106</v>
      </c>
      <c r="E848" s="201">
        <v>1.05</v>
      </c>
      <c r="F848" s="206" t="s">
        <v>13</v>
      </c>
      <c r="G848" s="39" t="str">
        <f t="shared" si="13"/>
        <v/>
      </c>
      <c r="H848" s="40"/>
      <c r="I848" s="37"/>
      <c r="J848" s="36">
        <v>0</v>
      </c>
    </row>
    <row r="849" spans="1:10" ht="15.75" hidden="1" thickBot="1" x14ac:dyDescent="0.3">
      <c r="A849" s="247"/>
      <c r="B849" s="242"/>
      <c r="C849" s="46"/>
      <c r="D849" s="59"/>
      <c r="E849" s="202"/>
      <c r="F849" s="207" t="s">
        <v>13</v>
      </c>
      <c r="G849" s="49" t="str">
        <f t="shared" si="13"/>
        <v/>
      </c>
      <c r="H849" s="50"/>
      <c r="I849" s="37"/>
      <c r="J849" s="36">
        <v>0</v>
      </c>
    </row>
    <row r="850" spans="1:10" ht="15.75" hidden="1" thickBot="1" x14ac:dyDescent="0.3">
      <c r="A850" s="237" t="s">
        <v>195</v>
      </c>
      <c r="B850" s="240" t="s">
        <v>3171</v>
      </c>
      <c r="C850" s="31"/>
      <c r="D850" s="32" t="s">
        <v>106</v>
      </c>
      <c r="E850" s="197"/>
      <c r="F850" s="204" t="s">
        <v>13</v>
      </c>
      <c r="G850" s="33" t="str">
        <f t="shared" si="13"/>
        <v/>
      </c>
      <c r="H850" s="34"/>
      <c r="I850" s="35"/>
      <c r="J850" s="36">
        <v>0</v>
      </c>
    </row>
    <row r="851" spans="1:10" ht="15.75" hidden="1" thickBot="1" x14ac:dyDescent="0.3">
      <c r="A851" s="246"/>
      <c r="B851" s="241"/>
      <c r="C851" s="38"/>
      <c r="D851" s="38"/>
      <c r="E851" s="199"/>
      <c r="F851" s="205" t="s">
        <v>13</v>
      </c>
      <c r="G851" s="37" t="str">
        <f t="shared" si="13"/>
        <v/>
      </c>
      <c r="H851" s="40"/>
      <c r="I851" s="37"/>
      <c r="J851" s="36">
        <v>0</v>
      </c>
    </row>
    <row r="852" spans="1:10" ht="15.75" hidden="1" thickBot="1" x14ac:dyDescent="0.3">
      <c r="A852" s="246"/>
      <c r="B852" s="241"/>
      <c r="C852" s="41" t="s">
        <v>10618</v>
      </c>
      <c r="D852" s="41" t="s">
        <v>2800</v>
      </c>
      <c r="E852" s="201">
        <v>0.5</v>
      </c>
      <c r="F852" s="200">
        <v>26.562000000000001</v>
      </c>
      <c r="G852" s="39">
        <f t="shared" si="13"/>
        <v>13.281000000000001</v>
      </c>
      <c r="H852" s="44">
        <f>SUM(G852:G854)</f>
        <v>24.556550000000001</v>
      </c>
      <c r="I852" s="45"/>
      <c r="J852" s="36">
        <v>0</v>
      </c>
    </row>
    <row r="853" spans="1:10" ht="15.75" hidden="1" thickBot="1" x14ac:dyDescent="0.3">
      <c r="A853" s="246"/>
      <c r="B853" s="241"/>
      <c r="C853" s="41" t="s">
        <v>10601</v>
      </c>
      <c r="D853" s="41" t="s">
        <v>2800</v>
      </c>
      <c r="E853" s="201">
        <v>0.25</v>
      </c>
      <c r="F853" s="206">
        <v>22.097000000000001</v>
      </c>
      <c r="G853" s="37">
        <f t="shared" si="13"/>
        <v>5.5242500000000003</v>
      </c>
      <c r="H853" s="40"/>
      <c r="I853" s="37"/>
      <c r="J853" s="36">
        <v>0</v>
      </c>
    </row>
    <row r="854" spans="1:10" ht="15.75" hidden="1" thickBot="1" x14ac:dyDescent="0.3">
      <c r="A854" s="246"/>
      <c r="B854" s="241"/>
      <c r="C854" s="41" t="s">
        <v>10682</v>
      </c>
      <c r="D854" s="41" t="s">
        <v>1044</v>
      </c>
      <c r="E854" s="201">
        <v>0.6</v>
      </c>
      <c r="F854" s="206">
        <v>9.5854999999999997</v>
      </c>
      <c r="G854" s="37">
        <f t="shared" si="13"/>
        <v>5.7512999999999996</v>
      </c>
      <c r="H854" s="40"/>
      <c r="I854" s="37"/>
      <c r="J854" s="36">
        <v>0</v>
      </c>
    </row>
    <row r="855" spans="1:10" ht="15.75" hidden="1" thickBot="1" x14ac:dyDescent="0.3">
      <c r="A855" s="247"/>
      <c r="B855" s="242"/>
      <c r="C855" s="46"/>
      <c r="D855" s="46"/>
      <c r="E855" s="202"/>
      <c r="F855" s="203" t="s">
        <v>13</v>
      </c>
      <c r="G855" s="48" t="str">
        <f t="shared" si="13"/>
        <v/>
      </c>
      <c r="H855" s="50"/>
      <c r="I855" s="37"/>
      <c r="J855" s="36">
        <v>0</v>
      </c>
    </row>
    <row r="856" spans="1:10" ht="15.75" thickBot="1" x14ac:dyDescent="0.3">
      <c r="A856" s="237" t="s">
        <v>196</v>
      </c>
      <c r="B856" s="240" t="s">
        <v>3172</v>
      </c>
      <c r="C856" s="31"/>
      <c r="D856" s="32" t="s">
        <v>68</v>
      </c>
      <c r="E856" s="197"/>
      <c r="F856" s="204" t="s">
        <v>13</v>
      </c>
      <c r="G856" s="33" t="str">
        <f t="shared" si="13"/>
        <v/>
      </c>
      <c r="H856" s="34"/>
      <c r="I856" s="35"/>
      <c r="J856" s="36">
        <v>190</v>
      </c>
    </row>
    <row r="857" spans="1:10" x14ac:dyDescent="0.25">
      <c r="A857" s="238"/>
      <c r="B857" s="241"/>
      <c r="C857" s="38"/>
      <c r="D857" s="38"/>
      <c r="E857" s="199"/>
      <c r="F857" s="205" t="s">
        <v>13</v>
      </c>
      <c r="G857" s="37" t="str">
        <f t="shared" si="13"/>
        <v/>
      </c>
      <c r="H857" s="40"/>
      <c r="I857" s="37"/>
      <c r="J857" s="36">
        <v>190</v>
      </c>
    </row>
    <row r="858" spans="1:10" x14ac:dyDescent="0.25">
      <c r="A858" s="238"/>
      <c r="B858" s="241"/>
      <c r="C858" s="41" t="s">
        <v>197</v>
      </c>
      <c r="D858" s="58" t="s">
        <v>68</v>
      </c>
      <c r="E858" s="201">
        <v>1</v>
      </c>
      <c r="F858" s="200">
        <v>533.05449999999996</v>
      </c>
      <c r="G858" s="39">
        <f t="shared" si="13"/>
        <v>533.05449999999996</v>
      </c>
      <c r="H858" s="44">
        <f>SUM(G858:G860)</f>
        <v>654.702</v>
      </c>
      <c r="I858" s="45"/>
      <c r="J858" s="36">
        <v>190</v>
      </c>
    </row>
    <row r="859" spans="1:10" x14ac:dyDescent="0.25">
      <c r="A859" s="238"/>
      <c r="B859" s="241"/>
      <c r="C859" s="41" t="s">
        <v>10601</v>
      </c>
      <c r="D859" s="41" t="s">
        <v>2800</v>
      </c>
      <c r="E859" s="201">
        <v>2.5</v>
      </c>
      <c r="F859" s="200">
        <v>22.097000000000001</v>
      </c>
      <c r="G859" s="39">
        <f t="shared" si="13"/>
        <v>55.242500000000007</v>
      </c>
      <c r="H859" s="40"/>
      <c r="I859" s="37"/>
      <c r="J859" s="36">
        <v>190</v>
      </c>
    </row>
    <row r="860" spans="1:10" x14ac:dyDescent="0.25">
      <c r="A860" s="238"/>
      <c r="B860" s="241"/>
      <c r="C860" s="41" t="s">
        <v>10618</v>
      </c>
      <c r="D860" s="41" t="s">
        <v>2800</v>
      </c>
      <c r="E860" s="201">
        <v>2.5</v>
      </c>
      <c r="F860" s="200">
        <v>26.562000000000001</v>
      </c>
      <c r="G860" s="39">
        <f t="shared" si="13"/>
        <v>66.405000000000001</v>
      </c>
      <c r="H860" s="40"/>
      <c r="I860" s="37"/>
      <c r="J860" s="36">
        <v>190</v>
      </c>
    </row>
    <row r="861" spans="1:10" ht="15.75" thickBot="1" x14ac:dyDescent="0.3">
      <c r="A861" s="239"/>
      <c r="B861" s="242"/>
      <c r="C861" s="46"/>
      <c r="D861" s="46"/>
      <c r="E861" s="202"/>
      <c r="F861" s="203" t="s">
        <v>13</v>
      </c>
      <c r="G861" s="48" t="str">
        <f t="shared" si="13"/>
        <v/>
      </c>
      <c r="H861" s="50"/>
      <c r="I861" s="37"/>
      <c r="J861" s="36">
        <v>190</v>
      </c>
    </row>
    <row r="862" spans="1:10" ht="15.75" hidden="1" thickBot="1" x14ac:dyDescent="0.3">
      <c r="A862" s="237" t="s">
        <v>198</v>
      </c>
      <c r="B862" s="240" t="s">
        <v>3173</v>
      </c>
      <c r="C862" s="31"/>
      <c r="D862" s="32" t="s">
        <v>68</v>
      </c>
      <c r="E862" s="197"/>
      <c r="F862" s="204" t="s">
        <v>13</v>
      </c>
      <c r="G862" s="33" t="str">
        <f t="shared" si="13"/>
        <v/>
      </c>
      <c r="H862" s="34"/>
      <c r="I862" s="35"/>
      <c r="J862" s="36">
        <v>0</v>
      </c>
    </row>
    <row r="863" spans="1:10" ht="15.75" hidden="1" thickBot="1" x14ac:dyDescent="0.3">
      <c r="A863" s="238"/>
      <c r="B863" s="241"/>
      <c r="C863" s="38"/>
      <c r="D863" s="38"/>
      <c r="E863" s="199"/>
      <c r="F863" s="205" t="s">
        <v>13</v>
      </c>
      <c r="G863" s="37" t="str">
        <f t="shared" si="13"/>
        <v/>
      </c>
      <c r="H863" s="40"/>
      <c r="I863" s="37"/>
      <c r="J863" s="36">
        <v>0</v>
      </c>
    </row>
    <row r="864" spans="1:10" ht="15.75" hidden="1" thickBot="1" x14ac:dyDescent="0.3">
      <c r="A864" s="238"/>
      <c r="B864" s="241"/>
      <c r="C864" s="41" t="s">
        <v>10618</v>
      </c>
      <c r="D864" s="41" t="s">
        <v>2800</v>
      </c>
      <c r="E864" s="201">
        <v>1</v>
      </c>
      <c r="F864" s="200">
        <v>26.562000000000001</v>
      </c>
      <c r="G864" s="39">
        <f t="shared" si="13"/>
        <v>26.562000000000001</v>
      </c>
      <c r="H864" s="44">
        <f>SUM(G864:G865)</f>
        <v>45.733000000000004</v>
      </c>
      <c r="I864" s="45"/>
      <c r="J864" s="36">
        <v>0</v>
      </c>
    </row>
    <row r="865" spans="1:10" ht="15.75" hidden="1" thickBot="1" x14ac:dyDescent="0.3">
      <c r="A865" s="238"/>
      <c r="B865" s="241"/>
      <c r="C865" s="41" t="s">
        <v>10682</v>
      </c>
      <c r="D865" s="41" t="s">
        <v>1044</v>
      </c>
      <c r="E865" s="201">
        <v>2</v>
      </c>
      <c r="F865" s="206">
        <v>9.5854999999999997</v>
      </c>
      <c r="G865" s="39">
        <f t="shared" si="13"/>
        <v>19.170999999999999</v>
      </c>
      <c r="H865" s="40"/>
      <c r="I865" s="37"/>
      <c r="J865" s="36">
        <v>0</v>
      </c>
    </row>
    <row r="866" spans="1:10" ht="15.75" hidden="1" thickBot="1" x14ac:dyDescent="0.3">
      <c r="A866" s="239"/>
      <c r="B866" s="242"/>
      <c r="C866" s="46"/>
      <c r="D866" s="59"/>
      <c r="E866" s="202"/>
      <c r="F866" s="207" t="s">
        <v>13</v>
      </c>
      <c r="G866" s="49" t="str">
        <f t="shared" si="13"/>
        <v/>
      </c>
      <c r="H866" s="50"/>
      <c r="I866" s="37"/>
      <c r="J866" s="36">
        <v>0</v>
      </c>
    </row>
    <row r="867" spans="1:10" ht="15.75" hidden="1" thickBot="1" x14ac:dyDescent="0.3">
      <c r="A867" s="237" t="s">
        <v>199</v>
      </c>
      <c r="B867" s="240" t="s">
        <v>3174</v>
      </c>
      <c r="C867" s="31"/>
      <c r="D867" s="32" t="s">
        <v>106</v>
      </c>
      <c r="E867" s="197"/>
      <c r="F867" s="204" t="s">
        <v>13</v>
      </c>
      <c r="G867" s="33" t="str">
        <f t="shared" si="13"/>
        <v/>
      </c>
      <c r="H867" s="34"/>
      <c r="I867" s="35"/>
      <c r="J867" s="36">
        <v>0</v>
      </c>
    </row>
    <row r="868" spans="1:10" ht="15.75" hidden="1" thickBot="1" x14ac:dyDescent="0.3">
      <c r="A868" s="246"/>
      <c r="B868" s="241"/>
      <c r="C868" s="38"/>
      <c r="D868" s="38"/>
      <c r="E868" s="199"/>
      <c r="F868" s="205" t="s">
        <v>13</v>
      </c>
      <c r="G868" s="37" t="str">
        <f t="shared" si="13"/>
        <v/>
      </c>
      <c r="H868" s="40"/>
      <c r="I868" s="37"/>
      <c r="J868" s="36">
        <v>0</v>
      </c>
    </row>
    <row r="869" spans="1:10" ht="15.75" hidden="1" thickBot="1" x14ac:dyDescent="0.3">
      <c r="A869" s="246"/>
      <c r="B869" s="241"/>
      <c r="C869" s="41" t="s">
        <v>10618</v>
      </c>
      <c r="D869" s="41" t="s">
        <v>2800</v>
      </c>
      <c r="E869" s="201">
        <v>0.3</v>
      </c>
      <c r="F869" s="200">
        <v>26.562000000000001</v>
      </c>
      <c r="G869" s="37">
        <f t="shared" si="13"/>
        <v>7.9686000000000003</v>
      </c>
      <c r="H869" s="44">
        <f>SUM(G869:G871)</f>
        <v>23.97959505</v>
      </c>
      <c r="I869" s="45"/>
      <c r="J869" s="36">
        <v>0</v>
      </c>
    </row>
    <row r="870" spans="1:10" ht="15.75" hidden="1" thickBot="1" x14ac:dyDescent="0.3">
      <c r="A870" s="246"/>
      <c r="B870" s="241"/>
      <c r="C870" s="41" t="s">
        <v>10601</v>
      </c>
      <c r="D870" s="41" t="s">
        <v>2800</v>
      </c>
      <c r="E870" s="201">
        <v>0.3</v>
      </c>
      <c r="F870" s="206">
        <v>22.097000000000001</v>
      </c>
      <c r="G870" s="37">
        <f t="shared" si="13"/>
        <v>6.6291000000000002</v>
      </c>
      <c r="H870" s="40"/>
      <c r="I870" s="37"/>
      <c r="J870" s="36">
        <v>0</v>
      </c>
    </row>
    <row r="871" spans="1:10" ht="15.75" hidden="1" thickBot="1" x14ac:dyDescent="0.3">
      <c r="A871" s="246"/>
      <c r="B871" s="241"/>
      <c r="C871" s="41" t="s">
        <v>10777</v>
      </c>
      <c r="D871" s="41" t="s">
        <v>83</v>
      </c>
      <c r="E871" s="201">
        <v>0.33329999999999999</v>
      </c>
      <c r="F871" s="206">
        <v>28.148499999999999</v>
      </c>
      <c r="G871" s="37">
        <f t="shared" si="13"/>
        <v>9.3818950499999989</v>
      </c>
      <c r="H871" s="40"/>
      <c r="I871" s="37"/>
      <c r="J871" s="36">
        <v>0</v>
      </c>
    </row>
    <row r="872" spans="1:10" ht="15.75" hidden="1" thickBot="1" x14ac:dyDescent="0.3">
      <c r="A872" s="246"/>
      <c r="B872" s="241"/>
      <c r="C872" s="41"/>
      <c r="D872" s="58"/>
      <c r="E872" s="201"/>
      <c r="F872" s="200" t="s">
        <v>13</v>
      </c>
      <c r="G872" s="37" t="str">
        <f t="shared" si="13"/>
        <v/>
      </c>
      <c r="H872" s="40"/>
      <c r="I872" s="37"/>
      <c r="J872" s="36">
        <v>0</v>
      </c>
    </row>
    <row r="873" spans="1:10" ht="26.25" hidden="1" thickBot="1" x14ac:dyDescent="0.3">
      <c r="A873" s="246"/>
      <c r="B873" s="241"/>
      <c r="C873" s="5" t="s">
        <v>200</v>
      </c>
      <c r="D873" s="5"/>
      <c r="E873" s="213"/>
      <c r="F873" s="214" t="s">
        <v>13</v>
      </c>
      <c r="G873" s="5" t="str">
        <f t="shared" si="13"/>
        <v/>
      </c>
      <c r="H873" s="212"/>
      <c r="I873" s="5"/>
      <c r="J873" s="36">
        <v>0</v>
      </c>
    </row>
    <row r="874" spans="1:10" ht="15.75" hidden="1" thickBot="1" x14ac:dyDescent="0.3">
      <c r="A874" s="247"/>
      <c r="B874" s="242"/>
      <c r="C874" s="46"/>
      <c r="D874" s="46"/>
      <c r="E874" s="202"/>
      <c r="F874" s="203" t="s">
        <v>13</v>
      </c>
      <c r="G874" s="48" t="str">
        <f t="shared" si="13"/>
        <v/>
      </c>
      <c r="H874" s="50"/>
      <c r="I874" s="37"/>
      <c r="J874" s="36">
        <v>0</v>
      </c>
    </row>
    <row r="875" spans="1:10" ht="15.75" thickBot="1" x14ac:dyDescent="0.3">
      <c r="A875" s="237" t="s">
        <v>201</v>
      </c>
      <c r="B875" s="240" t="s">
        <v>3175</v>
      </c>
      <c r="C875" s="31"/>
      <c r="D875" s="32" t="s">
        <v>68</v>
      </c>
      <c r="E875" s="197"/>
      <c r="F875" s="204" t="s">
        <v>13</v>
      </c>
      <c r="G875" s="33" t="str">
        <f t="shared" si="13"/>
        <v/>
      </c>
      <c r="H875" s="34"/>
      <c r="I875" s="35"/>
      <c r="J875" s="36">
        <v>350</v>
      </c>
    </row>
    <row r="876" spans="1:10" x14ac:dyDescent="0.25">
      <c r="A876" s="246"/>
      <c r="B876" s="241"/>
      <c r="C876" s="38"/>
      <c r="D876" s="38"/>
      <c r="E876" s="199"/>
      <c r="F876" s="205" t="s">
        <v>13</v>
      </c>
      <c r="G876" s="37" t="str">
        <f t="shared" si="13"/>
        <v/>
      </c>
      <c r="H876" s="40"/>
      <c r="I876" s="37"/>
      <c r="J876" s="36">
        <v>350</v>
      </c>
    </row>
    <row r="877" spans="1:10" x14ac:dyDescent="0.25">
      <c r="A877" s="246"/>
      <c r="B877" s="241"/>
      <c r="C877" s="41" t="s">
        <v>10629</v>
      </c>
      <c r="D877" s="41" t="s">
        <v>162</v>
      </c>
      <c r="E877" s="201">
        <v>1</v>
      </c>
      <c r="F877" s="200">
        <v>150.57499999999999</v>
      </c>
      <c r="G877" s="39">
        <f t="shared" si="13"/>
        <v>150.57499999999999</v>
      </c>
      <c r="H877" s="44">
        <f>SUM(G877:G881)</f>
        <v>198.19767349999998</v>
      </c>
      <c r="I877" s="45"/>
      <c r="J877" s="36">
        <v>350</v>
      </c>
    </row>
    <row r="878" spans="1:10" x14ac:dyDescent="0.25">
      <c r="A878" s="246"/>
      <c r="B878" s="241"/>
      <c r="C878" s="41" t="s">
        <v>11097</v>
      </c>
      <c r="D878" s="41" t="s">
        <v>1044</v>
      </c>
      <c r="E878" s="201">
        <v>3.3000000000000002E-2</v>
      </c>
      <c r="F878" s="206">
        <v>20.690999999999999</v>
      </c>
      <c r="G878" s="39">
        <f t="shared" si="13"/>
        <v>0.68280300000000005</v>
      </c>
      <c r="H878" s="40"/>
      <c r="I878" s="37"/>
      <c r="J878" s="36">
        <v>350</v>
      </c>
    </row>
    <row r="879" spans="1:10" x14ac:dyDescent="0.25">
      <c r="A879" s="246"/>
      <c r="B879" s="241"/>
      <c r="C879" s="41" t="s">
        <v>10777</v>
      </c>
      <c r="D879" s="41" t="s">
        <v>83</v>
      </c>
      <c r="E879" s="201">
        <v>0.56499999999999995</v>
      </c>
      <c r="F879" s="206">
        <v>28.148499999999999</v>
      </c>
      <c r="G879" s="39">
        <f t="shared" si="13"/>
        <v>15.903902499999997</v>
      </c>
      <c r="H879" s="40"/>
      <c r="I879" s="37"/>
      <c r="J879" s="36">
        <v>350</v>
      </c>
    </row>
    <row r="880" spans="1:10" x14ac:dyDescent="0.25">
      <c r="A880" s="246"/>
      <c r="B880" s="241"/>
      <c r="C880" s="41" t="s">
        <v>10601</v>
      </c>
      <c r="D880" s="41" t="s">
        <v>2800</v>
      </c>
      <c r="E880" s="201">
        <v>0.628</v>
      </c>
      <c r="F880" s="206">
        <v>22.097000000000001</v>
      </c>
      <c r="G880" s="39">
        <f t="shared" si="13"/>
        <v>13.876916000000001</v>
      </c>
      <c r="H880" s="40"/>
      <c r="I880" s="37"/>
      <c r="J880" s="36">
        <v>350</v>
      </c>
    </row>
    <row r="881" spans="1:10" x14ac:dyDescent="0.25">
      <c r="A881" s="246"/>
      <c r="B881" s="241"/>
      <c r="C881" s="41" t="s">
        <v>10618</v>
      </c>
      <c r="D881" s="41" t="s">
        <v>2800</v>
      </c>
      <c r="E881" s="201">
        <v>0.64600000000000002</v>
      </c>
      <c r="F881" s="206">
        <v>26.562000000000001</v>
      </c>
      <c r="G881" s="39">
        <f t="shared" si="13"/>
        <v>17.159052000000003</v>
      </c>
      <c r="H881" s="40"/>
      <c r="I881" s="37"/>
      <c r="J881" s="36">
        <v>350</v>
      </c>
    </row>
    <row r="882" spans="1:10" ht="15.75" thickBot="1" x14ac:dyDescent="0.3">
      <c r="A882" s="247"/>
      <c r="B882" s="242"/>
      <c r="C882" s="46"/>
      <c r="D882" s="46"/>
      <c r="E882" s="202"/>
      <c r="F882" s="203" t="s">
        <v>13</v>
      </c>
      <c r="G882" s="48" t="str">
        <f t="shared" si="13"/>
        <v/>
      </c>
      <c r="H882" s="50"/>
      <c r="I882" s="37"/>
      <c r="J882" s="36">
        <v>350</v>
      </c>
    </row>
    <row r="883" spans="1:10" ht="15.75" thickBot="1" x14ac:dyDescent="0.3">
      <c r="A883" s="237" t="s">
        <v>202</v>
      </c>
      <c r="B883" s="240" t="s">
        <v>3176</v>
      </c>
      <c r="C883" s="31"/>
      <c r="D883" s="32" t="s">
        <v>68</v>
      </c>
      <c r="E883" s="197"/>
      <c r="F883" s="204" t="s">
        <v>13</v>
      </c>
      <c r="G883" s="33" t="str">
        <f t="shared" si="13"/>
        <v/>
      </c>
      <c r="H883" s="34"/>
      <c r="I883" s="35"/>
      <c r="J883" s="36">
        <v>50</v>
      </c>
    </row>
    <row r="884" spans="1:10" x14ac:dyDescent="0.25">
      <c r="A884" s="246"/>
      <c r="B884" s="241"/>
      <c r="C884" s="38"/>
      <c r="D884" s="38"/>
      <c r="E884" s="199"/>
      <c r="F884" s="205" t="s">
        <v>13</v>
      </c>
      <c r="G884" s="37" t="str">
        <f t="shared" si="13"/>
        <v/>
      </c>
      <c r="H884" s="40"/>
      <c r="I884" s="37"/>
      <c r="J884" s="36">
        <v>50</v>
      </c>
    </row>
    <row r="885" spans="1:10" x14ac:dyDescent="0.25">
      <c r="A885" s="246"/>
      <c r="B885" s="241"/>
      <c r="C885" s="41" t="s">
        <v>10715</v>
      </c>
      <c r="D885" s="41" t="s">
        <v>162</v>
      </c>
      <c r="E885" s="201">
        <v>1</v>
      </c>
      <c r="F885" s="200">
        <v>213.31299999999999</v>
      </c>
      <c r="G885" s="37">
        <f t="shared" si="13"/>
        <v>213.31299999999999</v>
      </c>
      <c r="H885" s="44">
        <f>SUM(G885:G889)</f>
        <v>242.72510449999999</v>
      </c>
      <c r="I885" s="45"/>
      <c r="J885" s="36">
        <v>50</v>
      </c>
    </row>
    <row r="886" spans="1:10" x14ac:dyDescent="0.25">
      <c r="A886" s="246"/>
      <c r="B886" s="241"/>
      <c r="C886" s="41" t="s">
        <v>11097</v>
      </c>
      <c r="D886" s="41" t="s">
        <v>1044</v>
      </c>
      <c r="E886" s="201">
        <v>2.1000000000000001E-2</v>
      </c>
      <c r="F886" s="206">
        <v>20.690999999999999</v>
      </c>
      <c r="G886" s="37">
        <f t="shared" si="13"/>
        <v>0.43451099999999998</v>
      </c>
      <c r="H886" s="40"/>
      <c r="I886" s="37"/>
      <c r="J886" s="36">
        <v>50</v>
      </c>
    </row>
    <row r="887" spans="1:10" x14ac:dyDescent="0.25">
      <c r="A887" s="246"/>
      <c r="B887" s="241"/>
      <c r="C887" s="41" t="s">
        <v>10777</v>
      </c>
      <c r="D887" s="41" t="s">
        <v>83</v>
      </c>
      <c r="E887" s="201">
        <v>0.35699999999999998</v>
      </c>
      <c r="F887" s="206">
        <v>28.148499999999999</v>
      </c>
      <c r="G887" s="37">
        <f t="shared" si="13"/>
        <v>10.049014499999998</v>
      </c>
      <c r="H887" s="40"/>
      <c r="I887" s="37"/>
      <c r="J887" s="36">
        <v>50</v>
      </c>
    </row>
    <row r="888" spans="1:10" x14ac:dyDescent="0.25">
      <c r="A888" s="246"/>
      <c r="B888" s="241"/>
      <c r="C888" s="41" t="s">
        <v>10601</v>
      </c>
      <c r="D888" s="41" t="s">
        <v>2800</v>
      </c>
      <c r="E888" s="201">
        <v>0.38300000000000001</v>
      </c>
      <c r="F888" s="206">
        <v>22.097000000000001</v>
      </c>
      <c r="G888" s="37">
        <f t="shared" si="13"/>
        <v>8.4631509999999999</v>
      </c>
      <c r="H888" s="40"/>
      <c r="I888" s="37"/>
      <c r="J888" s="36">
        <v>50</v>
      </c>
    </row>
    <row r="889" spans="1:10" x14ac:dyDescent="0.25">
      <c r="A889" s="246"/>
      <c r="B889" s="241"/>
      <c r="C889" s="41" t="s">
        <v>10618</v>
      </c>
      <c r="D889" s="41" t="s">
        <v>2800</v>
      </c>
      <c r="E889" s="201">
        <v>0.39400000000000002</v>
      </c>
      <c r="F889" s="206">
        <v>26.562000000000001</v>
      </c>
      <c r="G889" s="37">
        <f t="shared" si="13"/>
        <v>10.465428000000001</v>
      </c>
      <c r="H889" s="40"/>
      <c r="I889" s="37"/>
      <c r="J889" s="36">
        <v>50</v>
      </c>
    </row>
    <row r="890" spans="1:10" ht="15.75" thickBot="1" x14ac:dyDescent="0.3">
      <c r="A890" s="247"/>
      <c r="B890" s="242"/>
      <c r="C890" s="46"/>
      <c r="D890" s="46"/>
      <c r="E890" s="202"/>
      <c r="F890" s="203" t="s">
        <v>13</v>
      </c>
      <c r="G890" s="48" t="str">
        <f t="shared" si="13"/>
        <v/>
      </c>
      <c r="H890" s="50"/>
      <c r="I890" s="37"/>
      <c r="J890" s="36">
        <v>50</v>
      </c>
    </row>
    <row r="891" spans="1:10" ht="15.75" hidden="1" thickBot="1" x14ac:dyDescent="0.3">
      <c r="A891" s="237" t="s">
        <v>203</v>
      </c>
      <c r="B891" s="240" t="s">
        <v>3177</v>
      </c>
      <c r="C891" s="31"/>
      <c r="D891" s="32" t="s">
        <v>68</v>
      </c>
      <c r="E891" s="197"/>
      <c r="F891" s="204" t="s">
        <v>13</v>
      </c>
      <c r="G891" s="33" t="str">
        <f t="shared" si="13"/>
        <v/>
      </c>
      <c r="H891" s="34"/>
      <c r="I891" s="35"/>
      <c r="J891" s="36">
        <v>0</v>
      </c>
    </row>
    <row r="892" spans="1:10" ht="15.75" hidden="1" thickBot="1" x14ac:dyDescent="0.3">
      <c r="A892" s="238"/>
      <c r="B892" s="241"/>
      <c r="C892" s="38"/>
      <c r="D892" s="38"/>
      <c r="E892" s="199"/>
      <c r="F892" s="205" t="s">
        <v>13</v>
      </c>
      <c r="G892" s="37" t="str">
        <f t="shared" si="13"/>
        <v/>
      </c>
      <c r="H892" s="40"/>
      <c r="I892" s="37"/>
      <c r="J892" s="36">
        <v>0</v>
      </c>
    </row>
    <row r="893" spans="1:10" ht="15.75" hidden="1" thickBot="1" x14ac:dyDescent="0.3">
      <c r="A893" s="238"/>
      <c r="B893" s="241"/>
      <c r="C893" s="41" t="s">
        <v>10618</v>
      </c>
      <c r="D893" s="41" t="s">
        <v>2800</v>
      </c>
      <c r="E893" s="201">
        <v>1.1000000000000001</v>
      </c>
      <c r="F893" s="200">
        <v>26.562000000000001</v>
      </c>
      <c r="G893" s="39">
        <f t="shared" si="13"/>
        <v>29.218200000000003</v>
      </c>
      <c r="H893" s="44">
        <f>SUM(G893:G894)</f>
        <v>53.524900000000002</v>
      </c>
      <c r="I893" s="45"/>
      <c r="J893" s="36">
        <v>0</v>
      </c>
    </row>
    <row r="894" spans="1:10" ht="15.75" hidden="1" thickBot="1" x14ac:dyDescent="0.3">
      <c r="A894" s="238"/>
      <c r="B894" s="241"/>
      <c r="C894" s="41" t="s">
        <v>10601</v>
      </c>
      <c r="D894" s="41" t="s">
        <v>2800</v>
      </c>
      <c r="E894" s="201">
        <v>1.1000000000000001</v>
      </c>
      <c r="F894" s="200">
        <v>22.097000000000001</v>
      </c>
      <c r="G894" s="39">
        <f t="shared" si="13"/>
        <v>24.306700000000003</v>
      </c>
      <c r="H894" s="40"/>
      <c r="I894" s="37"/>
      <c r="J894" s="36">
        <v>0</v>
      </c>
    </row>
    <row r="895" spans="1:10" ht="15.75" hidden="1" thickBot="1" x14ac:dyDescent="0.3">
      <c r="A895" s="239"/>
      <c r="B895" s="242"/>
      <c r="C895" s="46"/>
      <c r="D895" s="46"/>
      <c r="E895" s="202"/>
      <c r="F895" s="203" t="s">
        <v>13</v>
      </c>
      <c r="G895" s="48" t="str">
        <f t="shared" si="13"/>
        <v/>
      </c>
      <c r="H895" s="50"/>
      <c r="I895" s="37"/>
      <c r="J895" s="36">
        <v>0</v>
      </c>
    </row>
    <row r="896" spans="1:10" ht="15.75" hidden="1" thickBot="1" x14ac:dyDescent="0.3">
      <c r="A896" s="237" t="s">
        <v>204</v>
      </c>
      <c r="B896" s="240" t="s">
        <v>3178</v>
      </c>
      <c r="C896" s="31"/>
      <c r="D896" s="32" t="s">
        <v>18</v>
      </c>
      <c r="E896" s="197"/>
      <c r="F896" s="204" t="s">
        <v>13</v>
      </c>
      <c r="G896" s="33" t="str">
        <f t="shared" si="13"/>
        <v/>
      </c>
      <c r="H896" s="34"/>
      <c r="I896" s="35"/>
      <c r="J896" s="36">
        <v>0</v>
      </c>
    </row>
    <row r="897" spans="1:10" ht="15.75" hidden="1" thickBot="1" x14ac:dyDescent="0.3">
      <c r="A897" s="238"/>
      <c r="B897" s="241"/>
      <c r="C897" s="38"/>
      <c r="D897" s="38"/>
      <c r="E897" s="199"/>
      <c r="F897" s="205" t="s">
        <v>13</v>
      </c>
      <c r="G897" s="37" t="str">
        <f t="shared" si="13"/>
        <v/>
      </c>
      <c r="H897" s="40"/>
      <c r="I897" s="37"/>
      <c r="J897" s="36">
        <v>0</v>
      </c>
    </row>
    <row r="898" spans="1:10" ht="15.75" hidden="1" thickBot="1" x14ac:dyDescent="0.3">
      <c r="A898" s="238"/>
      <c r="B898" s="241"/>
      <c r="C898" s="41" t="s">
        <v>10618</v>
      </c>
      <c r="D898" s="41" t="s">
        <v>2800</v>
      </c>
      <c r="E898" s="201">
        <v>1.8180000000000001</v>
      </c>
      <c r="F898" s="200">
        <v>26.562000000000001</v>
      </c>
      <c r="G898" s="39">
        <f t="shared" si="13"/>
        <v>48.289716000000006</v>
      </c>
      <c r="H898" s="44">
        <f>SUM(G898:G901)</f>
        <v>87.335115000000002</v>
      </c>
      <c r="I898" s="45"/>
      <c r="J898" s="36">
        <v>0</v>
      </c>
    </row>
    <row r="899" spans="1:10" ht="15.75" hidden="1" thickBot="1" x14ac:dyDescent="0.3">
      <c r="A899" s="238"/>
      <c r="B899" s="241"/>
      <c r="C899" s="41" t="s">
        <v>10601</v>
      </c>
      <c r="D899" s="41" t="s">
        <v>2800</v>
      </c>
      <c r="E899" s="201">
        <v>1.7669999999999999</v>
      </c>
      <c r="F899" s="200">
        <v>22.097000000000001</v>
      </c>
      <c r="G899" s="39">
        <f t="shared" si="13"/>
        <v>39.045399000000003</v>
      </c>
      <c r="H899" s="55"/>
      <c r="I899" s="56"/>
      <c r="J899" s="36">
        <v>0</v>
      </c>
    </row>
    <row r="900" spans="1:10" ht="39" hidden="1" thickBot="1" x14ac:dyDescent="0.3">
      <c r="A900" s="238"/>
      <c r="B900" s="241"/>
      <c r="C900" s="41" t="s">
        <v>205</v>
      </c>
      <c r="D900" s="41" t="s">
        <v>18</v>
      </c>
      <c r="E900" s="201">
        <v>1</v>
      </c>
      <c r="F900" s="200" t="s">
        <v>13</v>
      </c>
      <c r="G900" s="37" t="str">
        <f t="shared" si="13"/>
        <v/>
      </c>
      <c r="H900" s="40"/>
      <c r="I900" s="37"/>
      <c r="J900" s="36">
        <v>0</v>
      </c>
    </row>
    <row r="901" spans="1:10" ht="15.75" hidden="1" thickBot="1" x14ac:dyDescent="0.3">
      <c r="A901" s="238"/>
      <c r="B901" s="241"/>
      <c r="C901" s="41" t="s">
        <v>206</v>
      </c>
      <c r="D901" s="41" t="s">
        <v>18</v>
      </c>
      <c r="E901" s="201">
        <v>1</v>
      </c>
      <c r="F901" s="200" t="s">
        <v>13</v>
      </c>
      <c r="G901" s="37" t="str">
        <f t="shared" si="13"/>
        <v/>
      </c>
      <c r="H901" s="40"/>
      <c r="I901" s="37"/>
      <c r="J901" s="36">
        <v>0</v>
      </c>
    </row>
    <row r="902" spans="1:10" ht="15.75" hidden="1" thickBot="1" x14ac:dyDescent="0.3">
      <c r="A902" s="239"/>
      <c r="B902" s="242"/>
      <c r="C902" s="46"/>
      <c r="D902" s="46"/>
      <c r="E902" s="202"/>
      <c r="F902" s="203" t="s">
        <v>13</v>
      </c>
      <c r="G902" s="48" t="str">
        <f t="shared" ref="G902:G965" si="14">IF(ISNUMBER(F902),E902*F902,"")</f>
        <v/>
      </c>
      <c r="H902" s="50"/>
      <c r="I902" s="37"/>
      <c r="J902" s="36">
        <v>0</v>
      </c>
    </row>
    <row r="903" spans="1:10" ht="15.75" thickBot="1" x14ac:dyDescent="0.3">
      <c r="A903" s="237" t="s">
        <v>207</v>
      </c>
      <c r="B903" s="240" t="s">
        <v>3179</v>
      </c>
      <c r="C903" s="31"/>
      <c r="D903" s="32" t="s">
        <v>106</v>
      </c>
      <c r="E903" s="197"/>
      <c r="F903" s="204" t="s">
        <v>13</v>
      </c>
      <c r="G903" s="33" t="str">
        <f t="shared" si="14"/>
        <v/>
      </c>
      <c r="H903" s="34"/>
      <c r="I903" s="35"/>
      <c r="J903" s="36">
        <v>325</v>
      </c>
    </row>
    <row r="904" spans="1:10" x14ac:dyDescent="0.25">
      <c r="A904" s="238"/>
      <c r="B904" s="241"/>
      <c r="C904" s="38"/>
      <c r="D904" s="38"/>
      <c r="E904" s="199"/>
      <c r="F904" s="205" t="s">
        <v>13</v>
      </c>
      <c r="G904" s="37" t="str">
        <f t="shared" si="14"/>
        <v/>
      </c>
      <c r="H904" s="40"/>
      <c r="I904" s="37"/>
      <c r="J904" s="36">
        <v>325</v>
      </c>
    </row>
    <row r="905" spans="1:10" x14ac:dyDescent="0.25">
      <c r="A905" s="238"/>
      <c r="B905" s="241"/>
      <c r="C905" s="41" t="s">
        <v>10690</v>
      </c>
      <c r="D905" s="41" t="s">
        <v>2800</v>
      </c>
      <c r="E905" s="201">
        <v>0.33329999999999999</v>
      </c>
      <c r="F905" s="200">
        <v>22.704999999999998</v>
      </c>
      <c r="G905" s="39">
        <f t="shared" si="14"/>
        <v>7.5675764999999995</v>
      </c>
      <c r="H905" s="44">
        <f>SUM(G905:G905)</f>
        <v>7.5675764999999995</v>
      </c>
      <c r="I905" s="45"/>
      <c r="J905" s="36">
        <v>325</v>
      </c>
    </row>
    <row r="906" spans="1:10" ht="15.75" thickBot="1" x14ac:dyDescent="0.3">
      <c r="A906" s="239"/>
      <c r="B906" s="242"/>
      <c r="C906" s="46"/>
      <c r="D906" s="46"/>
      <c r="E906" s="202"/>
      <c r="F906" s="203" t="s">
        <v>13</v>
      </c>
      <c r="G906" s="48" t="str">
        <f t="shared" si="14"/>
        <v/>
      </c>
      <c r="H906" s="50"/>
      <c r="I906" s="37"/>
      <c r="J906" s="36">
        <v>325</v>
      </c>
    </row>
    <row r="907" spans="1:10" ht="15.75" thickBot="1" x14ac:dyDescent="0.3">
      <c r="A907" s="237" t="s">
        <v>208</v>
      </c>
      <c r="B907" s="240" t="s">
        <v>209</v>
      </c>
      <c r="C907" s="31"/>
      <c r="D907" s="32" t="s">
        <v>68</v>
      </c>
      <c r="E907" s="197"/>
      <c r="F907" s="204" t="s">
        <v>13</v>
      </c>
      <c r="G907" s="33" t="str">
        <f t="shared" si="14"/>
        <v/>
      </c>
      <c r="H907" s="34"/>
      <c r="I907" s="35"/>
      <c r="J907" s="36">
        <v>300</v>
      </c>
    </row>
    <row r="908" spans="1:10" x14ac:dyDescent="0.25">
      <c r="A908" s="238"/>
      <c r="B908" s="241"/>
      <c r="C908" s="38"/>
      <c r="D908" s="38"/>
      <c r="E908" s="199"/>
      <c r="F908" s="205" t="s">
        <v>13</v>
      </c>
      <c r="G908" s="37" t="str">
        <f t="shared" si="14"/>
        <v/>
      </c>
      <c r="H908" s="40"/>
      <c r="I908" s="37"/>
      <c r="J908" s="36">
        <v>300</v>
      </c>
    </row>
    <row r="909" spans="1:10" x14ac:dyDescent="0.25">
      <c r="A909" s="238"/>
      <c r="B909" s="241"/>
      <c r="C909" s="41" t="s">
        <v>10618</v>
      </c>
      <c r="D909" s="41" t="s">
        <v>2800</v>
      </c>
      <c r="E909" s="201">
        <v>0.15</v>
      </c>
      <c r="F909" s="200">
        <v>26.562000000000001</v>
      </c>
      <c r="G909" s="39">
        <f t="shared" si="14"/>
        <v>3.9843000000000002</v>
      </c>
      <c r="H909" s="44">
        <f>SUM(G909:G910)</f>
        <v>93.984300000000005</v>
      </c>
      <c r="I909" s="45"/>
      <c r="J909" s="36">
        <v>300</v>
      </c>
    </row>
    <row r="910" spans="1:10" x14ac:dyDescent="0.25">
      <c r="A910" s="238"/>
      <c r="B910" s="241"/>
      <c r="C910" s="41" t="s">
        <v>209</v>
      </c>
      <c r="D910" s="41" t="s">
        <v>68</v>
      </c>
      <c r="E910" s="201">
        <v>1</v>
      </c>
      <c r="F910" s="206">
        <v>90</v>
      </c>
      <c r="G910" s="37">
        <f t="shared" si="14"/>
        <v>90</v>
      </c>
      <c r="H910" s="40"/>
      <c r="I910" s="37"/>
      <c r="J910" s="36">
        <v>300</v>
      </c>
    </row>
    <row r="911" spans="1:10" ht="15.75" thickBot="1" x14ac:dyDescent="0.3">
      <c r="A911" s="239"/>
      <c r="B911" s="242"/>
      <c r="C911" s="46"/>
      <c r="D911" s="46"/>
      <c r="E911" s="202"/>
      <c r="F911" s="203" t="s">
        <v>13</v>
      </c>
      <c r="G911" s="48" t="str">
        <f t="shared" si="14"/>
        <v/>
      </c>
      <c r="H911" s="50"/>
      <c r="I911" s="37"/>
      <c r="J911" s="36">
        <v>300</v>
      </c>
    </row>
    <row r="912" spans="1:10" ht="15.75" thickBot="1" x14ac:dyDescent="0.3">
      <c r="A912" s="237" t="s">
        <v>210</v>
      </c>
      <c r="B912" s="240" t="s">
        <v>3186</v>
      </c>
      <c r="C912" s="31"/>
      <c r="D912" s="32" t="s">
        <v>18</v>
      </c>
      <c r="E912" s="197"/>
      <c r="F912" s="204" t="s">
        <v>13</v>
      </c>
      <c r="G912" s="33" t="str">
        <f t="shared" si="14"/>
        <v/>
      </c>
      <c r="H912" s="34"/>
      <c r="I912" s="35"/>
      <c r="J912" s="36">
        <v>25</v>
      </c>
    </row>
    <row r="913" spans="1:10" x14ac:dyDescent="0.25">
      <c r="A913" s="238"/>
      <c r="B913" s="241"/>
      <c r="C913" s="38"/>
      <c r="D913" s="38"/>
      <c r="E913" s="199"/>
      <c r="F913" s="205" t="s">
        <v>13</v>
      </c>
      <c r="G913" s="37" t="str">
        <f t="shared" si="14"/>
        <v/>
      </c>
      <c r="H913" s="40"/>
      <c r="I913" s="37"/>
      <c r="J913" s="36">
        <v>25</v>
      </c>
    </row>
    <row r="914" spans="1:10" ht="25.5" x14ac:dyDescent="0.25">
      <c r="A914" s="238"/>
      <c r="B914" s="241"/>
      <c r="C914" s="41" t="s">
        <v>10614</v>
      </c>
      <c r="D914" s="41" t="s">
        <v>2800</v>
      </c>
      <c r="E914" s="201">
        <v>0.2</v>
      </c>
      <c r="F914" s="200">
        <v>28.024999999999999</v>
      </c>
      <c r="G914" s="39">
        <f t="shared" si="14"/>
        <v>5.6050000000000004</v>
      </c>
      <c r="H914" s="44">
        <f>SUM(G914:G916)</f>
        <v>161.6815</v>
      </c>
      <c r="I914" s="45"/>
      <c r="J914" s="36">
        <v>25</v>
      </c>
    </row>
    <row r="915" spans="1:10" ht="25.5" x14ac:dyDescent="0.25">
      <c r="A915" s="238"/>
      <c r="B915" s="241"/>
      <c r="C915" s="41" t="s">
        <v>10895</v>
      </c>
      <c r="D915" s="41" t="s">
        <v>83</v>
      </c>
      <c r="E915" s="201">
        <v>1</v>
      </c>
      <c r="F915" s="206">
        <v>15.266499999999999</v>
      </c>
      <c r="G915" s="65">
        <f t="shared" si="14"/>
        <v>15.266499999999999</v>
      </c>
      <c r="H915" s="40"/>
      <c r="I915" s="37"/>
      <c r="J915" s="36">
        <v>25</v>
      </c>
    </row>
    <row r="916" spans="1:10" ht="25.5" x14ac:dyDescent="0.25">
      <c r="A916" s="238"/>
      <c r="B916" s="241"/>
      <c r="C916" s="41" t="s">
        <v>211</v>
      </c>
      <c r="D916" s="41" t="s">
        <v>18</v>
      </c>
      <c r="E916" s="201">
        <v>1</v>
      </c>
      <c r="F916" s="206">
        <v>140.81</v>
      </c>
      <c r="G916" s="37">
        <f t="shared" si="14"/>
        <v>140.81</v>
      </c>
      <c r="H916" s="40"/>
      <c r="I916" s="37"/>
      <c r="J916" s="36">
        <v>25</v>
      </c>
    </row>
    <row r="917" spans="1:10" ht="15.75" thickBot="1" x14ac:dyDescent="0.3">
      <c r="A917" s="239"/>
      <c r="B917" s="242"/>
      <c r="C917" s="46"/>
      <c r="D917" s="46"/>
      <c r="E917" s="202"/>
      <c r="F917" s="203" t="s">
        <v>13</v>
      </c>
      <c r="G917" s="48" t="str">
        <f t="shared" si="14"/>
        <v/>
      </c>
      <c r="H917" s="50"/>
      <c r="I917" s="37"/>
      <c r="J917" s="36">
        <v>25</v>
      </c>
    </row>
    <row r="918" spans="1:10" ht="15.75" thickBot="1" x14ac:dyDescent="0.3">
      <c r="A918" s="237" t="s">
        <v>212</v>
      </c>
      <c r="B918" s="240" t="s">
        <v>3187</v>
      </c>
      <c r="C918" s="31"/>
      <c r="D918" s="32" t="s">
        <v>106</v>
      </c>
      <c r="E918" s="197"/>
      <c r="F918" s="204" t="s">
        <v>13</v>
      </c>
      <c r="G918" s="33" t="str">
        <f t="shared" si="14"/>
        <v/>
      </c>
      <c r="H918" s="34"/>
      <c r="I918" s="35"/>
      <c r="J918" s="36">
        <v>115</v>
      </c>
    </row>
    <row r="919" spans="1:10" x14ac:dyDescent="0.25">
      <c r="A919" s="238"/>
      <c r="B919" s="241"/>
      <c r="C919" s="38"/>
      <c r="D919" s="38"/>
      <c r="E919" s="199"/>
      <c r="F919" s="205" t="s">
        <v>13</v>
      </c>
      <c r="G919" s="37" t="str">
        <f t="shared" si="14"/>
        <v/>
      </c>
      <c r="H919" s="40"/>
      <c r="I919" s="37"/>
      <c r="J919" s="36">
        <v>115</v>
      </c>
    </row>
    <row r="920" spans="1:10" ht="25.5" x14ac:dyDescent="0.25">
      <c r="A920" s="238"/>
      <c r="B920" s="241"/>
      <c r="C920" s="41" t="s">
        <v>10833</v>
      </c>
      <c r="D920" s="41" t="s">
        <v>1302</v>
      </c>
      <c r="E920" s="201">
        <v>1.0353000000000001</v>
      </c>
      <c r="F920" s="206">
        <v>28.984500000000001</v>
      </c>
      <c r="G920" s="39">
        <f t="shared" si="14"/>
        <v>30.007652850000003</v>
      </c>
      <c r="H920" s="44">
        <f>SUM(G920:G923)</f>
        <v>50.31786245</v>
      </c>
      <c r="I920" s="45"/>
      <c r="J920" s="36">
        <v>115</v>
      </c>
    </row>
    <row r="921" spans="1:10" x14ac:dyDescent="0.25">
      <c r="A921" s="238"/>
      <c r="B921" s="241"/>
      <c r="C921" s="41" t="s">
        <v>11111</v>
      </c>
      <c r="D921" s="41" t="s">
        <v>83</v>
      </c>
      <c r="E921" s="201">
        <v>2.24E-2</v>
      </c>
      <c r="F921" s="206">
        <v>2.2039999999999997</v>
      </c>
      <c r="G921" s="39">
        <f t="shared" si="14"/>
        <v>4.9369599999999993E-2</v>
      </c>
      <c r="H921" s="55"/>
      <c r="I921" s="56"/>
      <c r="J921" s="36">
        <v>115</v>
      </c>
    </row>
    <row r="922" spans="1:10" ht="25.5" x14ac:dyDescent="0.25">
      <c r="A922" s="238"/>
      <c r="B922" s="241"/>
      <c r="C922" s="41" t="s">
        <v>10641</v>
      </c>
      <c r="D922" s="41" t="s">
        <v>2800</v>
      </c>
      <c r="E922" s="201">
        <v>0.40239999999999998</v>
      </c>
      <c r="F922" s="206">
        <v>22.324999999999999</v>
      </c>
      <c r="G922" s="39">
        <f t="shared" si="14"/>
        <v>8.9835799999999999</v>
      </c>
      <c r="H922" s="55"/>
      <c r="I922" s="56"/>
      <c r="J922" s="36">
        <v>115</v>
      </c>
    </row>
    <row r="923" spans="1:10" ht="25.5" x14ac:dyDescent="0.25">
      <c r="A923" s="238"/>
      <c r="B923" s="241"/>
      <c r="C923" s="41" t="s">
        <v>10614</v>
      </c>
      <c r="D923" s="41" t="s">
        <v>2800</v>
      </c>
      <c r="E923" s="201">
        <v>0.40239999999999998</v>
      </c>
      <c r="F923" s="206">
        <v>28.024999999999999</v>
      </c>
      <c r="G923" s="39">
        <f t="shared" si="14"/>
        <v>11.277259999999998</v>
      </c>
      <c r="H923" s="55"/>
      <c r="I923" s="56"/>
      <c r="J923" s="36">
        <v>115</v>
      </c>
    </row>
    <row r="924" spans="1:10" ht="15.75" thickBot="1" x14ac:dyDescent="0.3">
      <c r="A924" s="239"/>
      <c r="B924" s="242"/>
      <c r="C924" s="46"/>
      <c r="D924" s="46"/>
      <c r="E924" s="202"/>
      <c r="F924" s="203" t="s">
        <v>13</v>
      </c>
      <c r="G924" s="48" t="str">
        <f t="shared" si="14"/>
        <v/>
      </c>
      <c r="H924" s="50"/>
      <c r="I924" s="37"/>
      <c r="J924" s="36">
        <v>115</v>
      </c>
    </row>
    <row r="925" spans="1:10" ht="15.75" thickBot="1" x14ac:dyDescent="0.3">
      <c r="A925" s="237" t="s">
        <v>213</v>
      </c>
      <c r="B925" s="240" t="s">
        <v>3188</v>
      </c>
      <c r="C925" s="31"/>
      <c r="D925" s="32" t="s">
        <v>106</v>
      </c>
      <c r="E925" s="197"/>
      <c r="F925" s="204" t="s">
        <v>13</v>
      </c>
      <c r="G925" s="33" t="str">
        <f t="shared" si="14"/>
        <v/>
      </c>
      <c r="H925" s="34"/>
      <c r="I925" s="35"/>
      <c r="J925" s="36">
        <v>50</v>
      </c>
    </row>
    <row r="926" spans="1:10" x14ac:dyDescent="0.25">
      <c r="A926" s="238"/>
      <c r="B926" s="241"/>
      <c r="C926" s="38"/>
      <c r="D926" s="38"/>
      <c r="E926" s="199"/>
      <c r="F926" s="205" t="s">
        <v>13</v>
      </c>
      <c r="G926" s="37" t="str">
        <f t="shared" si="14"/>
        <v/>
      </c>
      <c r="H926" s="40"/>
      <c r="I926" s="37"/>
      <c r="J926" s="36">
        <v>50</v>
      </c>
    </row>
    <row r="927" spans="1:10" ht="25.5" x14ac:dyDescent="0.25">
      <c r="A927" s="238"/>
      <c r="B927" s="241"/>
      <c r="C927" s="41" t="s">
        <v>11056</v>
      </c>
      <c r="D927" s="41" t="s">
        <v>1302</v>
      </c>
      <c r="E927" s="201">
        <v>1.0349999999999999</v>
      </c>
      <c r="F927" s="206">
        <v>9.3955000000000002</v>
      </c>
      <c r="G927" s="39">
        <f t="shared" si="14"/>
        <v>9.7243424999999988</v>
      </c>
      <c r="H927" s="44">
        <f>SUM(G927:G930)</f>
        <v>17.209320299999998</v>
      </c>
      <c r="I927" s="45"/>
      <c r="J927" s="36">
        <v>50</v>
      </c>
    </row>
    <row r="928" spans="1:10" x14ac:dyDescent="0.25">
      <c r="A928" s="238"/>
      <c r="B928" s="241"/>
      <c r="C928" s="41" t="s">
        <v>11111</v>
      </c>
      <c r="D928" s="41" t="s">
        <v>83</v>
      </c>
      <c r="E928" s="201">
        <v>8.2000000000000007E-3</v>
      </c>
      <c r="F928" s="206">
        <v>2.2039999999999997</v>
      </c>
      <c r="G928" s="39">
        <f t="shared" si="14"/>
        <v>1.80728E-2</v>
      </c>
      <c r="H928" s="40"/>
      <c r="I928" s="37"/>
      <c r="J928" s="36">
        <v>50</v>
      </c>
    </row>
    <row r="929" spans="1:10" ht="25.5" x14ac:dyDescent="0.25">
      <c r="A929" s="238"/>
      <c r="B929" s="241"/>
      <c r="C929" s="41" t="s">
        <v>10641</v>
      </c>
      <c r="D929" s="41" t="s">
        <v>2800</v>
      </c>
      <c r="E929" s="201">
        <v>0.14829999999999999</v>
      </c>
      <c r="F929" s="200">
        <v>22.324999999999999</v>
      </c>
      <c r="G929" s="39">
        <f t="shared" si="14"/>
        <v>3.3107974999999996</v>
      </c>
      <c r="H929" s="40"/>
      <c r="I929" s="37"/>
      <c r="J929" s="36">
        <v>50</v>
      </c>
    </row>
    <row r="930" spans="1:10" ht="25.5" x14ac:dyDescent="0.25">
      <c r="A930" s="238"/>
      <c r="B930" s="241"/>
      <c r="C930" s="41" t="s">
        <v>10614</v>
      </c>
      <c r="D930" s="41" t="s">
        <v>2800</v>
      </c>
      <c r="E930" s="201">
        <v>0.14829999999999999</v>
      </c>
      <c r="F930" s="200">
        <v>28.024999999999999</v>
      </c>
      <c r="G930" s="39">
        <f t="shared" si="14"/>
        <v>4.1561074999999992</v>
      </c>
      <c r="H930" s="40"/>
      <c r="I930" s="37"/>
      <c r="J930" s="36">
        <v>50</v>
      </c>
    </row>
    <row r="931" spans="1:10" ht="15.75" thickBot="1" x14ac:dyDescent="0.3">
      <c r="A931" s="239"/>
      <c r="B931" s="242"/>
      <c r="C931" s="46"/>
      <c r="D931" s="46"/>
      <c r="E931" s="202"/>
      <c r="F931" s="203" t="s">
        <v>13</v>
      </c>
      <c r="G931" s="48" t="str">
        <f t="shared" si="14"/>
        <v/>
      </c>
      <c r="H931" s="50"/>
      <c r="I931" s="37"/>
      <c r="J931" s="36">
        <v>50</v>
      </c>
    </row>
    <row r="932" spans="1:10" ht="15.75" thickBot="1" x14ac:dyDescent="0.3">
      <c r="A932" s="237" t="s">
        <v>214</v>
      </c>
      <c r="B932" s="240" t="s">
        <v>3189</v>
      </c>
      <c r="C932" s="31"/>
      <c r="D932" s="32" t="s">
        <v>106</v>
      </c>
      <c r="E932" s="197"/>
      <c r="F932" s="204" t="s">
        <v>13</v>
      </c>
      <c r="G932" s="33" t="str">
        <f t="shared" si="14"/>
        <v/>
      </c>
      <c r="H932" s="34"/>
      <c r="I932" s="35"/>
      <c r="J932" s="36">
        <v>60</v>
      </c>
    </row>
    <row r="933" spans="1:10" x14ac:dyDescent="0.25">
      <c r="A933" s="238"/>
      <c r="B933" s="241"/>
      <c r="C933" s="38"/>
      <c r="D933" s="38"/>
      <c r="E933" s="199"/>
      <c r="F933" s="205" t="s">
        <v>13</v>
      </c>
      <c r="G933" s="37" t="str">
        <f t="shared" si="14"/>
        <v/>
      </c>
      <c r="H933" s="40"/>
      <c r="I933" s="37"/>
      <c r="J933" s="36">
        <v>60</v>
      </c>
    </row>
    <row r="934" spans="1:10" ht="25.5" x14ac:dyDescent="0.25">
      <c r="A934" s="238"/>
      <c r="B934" s="241"/>
      <c r="C934" s="41" t="s">
        <v>11000</v>
      </c>
      <c r="D934" s="41" t="s">
        <v>1302</v>
      </c>
      <c r="E934" s="201">
        <v>1.0353000000000001</v>
      </c>
      <c r="F934" s="206">
        <v>13.233499999999999</v>
      </c>
      <c r="G934" s="39">
        <f t="shared" si="14"/>
        <v>13.700642550000001</v>
      </c>
      <c r="H934" s="44">
        <f>SUM(G934:G937)</f>
        <v>23.275179550000001</v>
      </c>
      <c r="I934" s="45"/>
      <c r="J934" s="36">
        <v>60</v>
      </c>
    </row>
    <row r="935" spans="1:10" x14ac:dyDescent="0.25">
      <c r="A935" s="238"/>
      <c r="B935" s="241"/>
      <c r="C935" s="41" t="s">
        <v>11111</v>
      </c>
      <c r="D935" s="41" t="s">
        <v>83</v>
      </c>
      <c r="E935" s="201">
        <v>1.0500000000000001E-2</v>
      </c>
      <c r="F935" s="206">
        <v>2.2039999999999997</v>
      </c>
      <c r="G935" s="39">
        <f t="shared" si="14"/>
        <v>2.3141999999999999E-2</v>
      </c>
      <c r="H935" s="40"/>
      <c r="I935" s="37"/>
      <c r="J935" s="36">
        <v>60</v>
      </c>
    </row>
    <row r="936" spans="1:10" ht="25.5" x14ac:dyDescent="0.25">
      <c r="A936" s="238"/>
      <c r="B936" s="241"/>
      <c r="C936" s="41" t="s">
        <v>10641</v>
      </c>
      <c r="D936" s="41" t="s">
        <v>2800</v>
      </c>
      <c r="E936" s="201">
        <v>0.18970000000000001</v>
      </c>
      <c r="F936" s="206">
        <v>22.324999999999999</v>
      </c>
      <c r="G936" s="39">
        <f t="shared" si="14"/>
        <v>4.2350525000000001</v>
      </c>
      <c r="H936" s="40"/>
      <c r="I936" s="37"/>
      <c r="J936" s="36">
        <v>60</v>
      </c>
    </row>
    <row r="937" spans="1:10" ht="25.5" x14ac:dyDescent="0.25">
      <c r="A937" s="238"/>
      <c r="B937" s="241"/>
      <c r="C937" s="41" t="s">
        <v>10614</v>
      </c>
      <c r="D937" s="41" t="s">
        <v>2800</v>
      </c>
      <c r="E937" s="201">
        <v>0.18970000000000001</v>
      </c>
      <c r="F937" s="206">
        <v>28.024999999999999</v>
      </c>
      <c r="G937" s="39">
        <f t="shared" si="14"/>
        <v>5.3163425000000002</v>
      </c>
      <c r="H937" s="40"/>
      <c r="I937" s="37"/>
      <c r="J937" s="36">
        <v>60</v>
      </c>
    </row>
    <row r="938" spans="1:10" ht="15.75" thickBot="1" x14ac:dyDescent="0.3">
      <c r="A938" s="239"/>
      <c r="B938" s="242"/>
      <c r="C938" s="46"/>
      <c r="D938" s="46"/>
      <c r="E938" s="202"/>
      <c r="F938" s="203" t="s">
        <v>13</v>
      </c>
      <c r="G938" s="48" t="str">
        <f t="shared" si="14"/>
        <v/>
      </c>
      <c r="H938" s="50"/>
      <c r="I938" s="37"/>
      <c r="J938" s="36">
        <v>60</v>
      </c>
    </row>
    <row r="939" spans="1:10" ht="15.75" thickBot="1" x14ac:dyDescent="0.3">
      <c r="A939" s="237" t="s">
        <v>215</v>
      </c>
      <c r="B939" s="240" t="s">
        <v>3190</v>
      </c>
      <c r="C939" s="31"/>
      <c r="D939" s="32" t="s">
        <v>106</v>
      </c>
      <c r="E939" s="197"/>
      <c r="F939" s="204" t="s">
        <v>13</v>
      </c>
      <c r="G939" s="33" t="str">
        <f t="shared" si="14"/>
        <v/>
      </c>
      <c r="H939" s="34"/>
      <c r="I939" s="35"/>
      <c r="J939" s="36">
        <v>50</v>
      </c>
    </row>
    <row r="940" spans="1:10" x14ac:dyDescent="0.25">
      <c r="A940" s="238"/>
      <c r="B940" s="241"/>
      <c r="C940" s="38"/>
      <c r="D940" s="38"/>
      <c r="E940" s="199"/>
      <c r="F940" s="205" t="s">
        <v>13</v>
      </c>
      <c r="G940" s="37" t="str">
        <f t="shared" si="14"/>
        <v/>
      </c>
      <c r="H940" s="40"/>
      <c r="I940" s="37"/>
      <c r="J940" s="36">
        <v>50</v>
      </c>
    </row>
    <row r="941" spans="1:10" ht="25.5" x14ac:dyDescent="0.25">
      <c r="A941" s="238"/>
      <c r="B941" s="241"/>
      <c r="C941" s="41" t="s">
        <v>10956</v>
      </c>
      <c r="D941" s="41" t="s">
        <v>1302</v>
      </c>
      <c r="E941" s="201">
        <v>1.0353000000000001</v>
      </c>
      <c r="F941" s="206">
        <v>24.006499999999999</v>
      </c>
      <c r="G941" s="39">
        <f t="shared" si="14"/>
        <v>24.853929450000003</v>
      </c>
      <c r="H941" s="44">
        <f>SUM(G941:G944)</f>
        <v>39.687719650000005</v>
      </c>
      <c r="I941" s="45"/>
      <c r="J941" s="36">
        <v>50</v>
      </c>
    </row>
    <row r="942" spans="1:10" x14ac:dyDescent="0.25">
      <c r="A942" s="238"/>
      <c r="B942" s="241"/>
      <c r="C942" s="41" t="s">
        <v>11111</v>
      </c>
      <c r="D942" s="41" t="s">
        <v>83</v>
      </c>
      <c r="E942" s="201">
        <v>1.6299999999999999E-2</v>
      </c>
      <c r="F942" s="206">
        <v>2.2039999999999997</v>
      </c>
      <c r="G942" s="39">
        <f t="shared" si="14"/>
        <v>3.592519999999999E-2</v>
      </c>
      <c r="H942" s="55"/>
      <c r="I942" s="56"/>
      <c r="J942" s="36">
        <v>50</v>
      </c>
    </row>
    <row r="943" spans="1:10" ht="25.5" x14ac:dyDescent="0.25">
      <c r="A943" s="238"/>
      <c r="B943" s="241"/>
      <c r="C943" s="41" t="s">
        <v>10641</v>
      </c>
      <c r="D943" s="41" t="s">
        <v>2800</v>
      </c>
      <c r="E943" s="201">
        <v>0.29389999999999999</v>
      </c>
      <c r="F943" s="200">
        <v>22.324999999999999</v>
      </c>
      <c r="G943" s="39">
        <f t="shared" si="14"/>
        <v>6.5613174999999995</v>
      </c>
      <c r="H943" s="55"/>
      <c r="I943" s="56"/>
      <c r="J943" s="36">
        <v>50</v>
      </c>
    </row>
    <row r="944" spans="1:10" ht="25.5" x14ac:dyDescent="0.25">
      <c r="A944" s="238"/>
      <c r="B944" s="241"/>
      <c r="C944" s="41" t="s">
        <v>10614</v>
      </c>
      <c r="D944" s="41" t="s">
        <v>2800</v>
      </c>
      <c r="E944" s="201">
        <v>0.29389999999999999</v>
      </c>
      <c r="F944" s="200">
        <v>28.024999999999999</v>
      </c>
      <c r="G944" s="39">
        <f t="shared" si="14"/>
        <v>8.2365474999999986</v>
      </c>
      <c r="H944" s="55"/>
      <c r="I944" s="56"/>
      <c r="J944" s="36">
        <v>50</v>
      </c>
    </row>
    <row r="945" spans="1:10" ht="15.75" thickBot="1" x14ac:dyDescent="0.3">
      <c r="A945" s="239"/>
      <c r="B945" s="242"/>
      <c r="C945" s="46"/>
      <c r="D945" s="46"/>
      <c r="E945" s="202"/>
      <c r="F945" s="203" t="s">
        <v>13</v>
      </c>
      <c r="G945" s="48" t="str">
        <f t="shared" si="14"/>
        <v/>
      </c>
      <c r="H945" s="50"/>
      <c r="I945" s="37"/>
      <c r="J945" s="36">
        <v>50</v>
      </c>
    </row>
    <row r="946" spans="1:10" ht="15.75" thickBot="1" x14ac:dyDescent="0.3">
      <c r="A946" s="237" t="s">
        <v>216</v>
      </c>
      <c r="B946" s="240" t="s">
        <v>3191</v>
      </c>
      <c r="C946" s="31"/>
      <c r="D946" s="32" t="s">
        <v>106</v>
      </c>
      <c r="E946" s="197"/>
      <c r="F946" s="204" t="s">
        <v>13</v>
      </c>
      <c r="G946" s="33" t="str">
        <f t="shared" si="14"/>
        <v/>
      </c>
      <c r="H946" s="34"/>
      <c r="I946" s="35"/>
      <c r="J946" s="36">
        <v>250.00000000000003</v>
      </c>
    </row>
    <row r="947" spans="1:10" x14ac:dyDescent="0.25">
      <c r="A947" s="238"/>
      <c r="B947" s="241"/>
      <c r="C947" s="38"/>
      <c r="D947" s="38"/>
      <c r="E947" s="199"/>
      <c r="F947" s="205" t="s">
        <v>13</v>
      </c>
      <c r="G947" s="37" t="str">
        <f t="shared" si="14"/>
        <v/>
      </c>
      <c r="H947" s="40"/>
      <c r="I947" s="37"/>
      <c r="J947" s="36">
        <v>250.00000000000003</v>
      </c>
    </row>
    <row r="948" spans="1:10" x14ac:dyDescent="0.25">
      <c r="A948" s="238"/>
      <c r="B948" s="241"/>
      <c r="C948" s="41" t="s">
        <v>10960</v>
      </c>
      <c r="D948" s="41" t="s">
        <v>1302</v>
      </c>
      <c r="E948" s="201">
        <v>1.0492999999999999</v>
      </c>
      <c r="F948" s="206">
        <v>4.6360000000000001</v>
      </c>
      <c r="G948" s="39">
        <f t="shared" si="14"/>
        <v>4.8645547999999996</v>
      </c>
      <c r="H948" s="44">
        <f>SUM(G948:G951)</f>
        <v>5.8562978000000001</v>
      </c>
      <c r="I948" s="45"/>
      <c r="J948" s="36">
        <v>250.00000000000003</v>
      </c>
    </row>
    <row r="949" spans="1:10" x14ac:dyDescent="0.25">
      <c r="A949" s="238"/>
      <c r="B949" s="241"/>
      <c r="C949" s="41" t="s">
        <v>11111</v>
      </c>
      <c r="D949" s="41" t="s">
        <v>83</v>
      </c>
      <c r="E949" s="201">
        <v>4.4999999999999997E-3</v>
      </c>
      <c r="F949" s="206">
        <v>2.2039999999999997</v>
      </c>
      <c r="G949" s="39">
        <f t="shared" si="14"/>
        <v>9.917999999999998E-3</v>
      </c>
      <c r="H949" s="40"/>
      <c r="I949" s="37"/>
      <c r="J949" s="36">
        <v>250.00000000000003</v>
      </c>
    </row>
    <row r="950" spans="1:10" ht="25.5" x14ac:dyDescent="0.25">
      <c r="A950" s="238"/>
      <c r="B950" s="241"/>
      <c r="C950" s="41" t="s">
        <v>10641</v>
      </c>
      <c r="D950" s="41" t="s">
        <v>2800</v>
      </c>
      <c r="E950" s="201">
        <v>1.95E-2</v>
      </c>
      <c r="F950" s="200">
        <v>22.324999999999999</v>
      </c>
      <c r="G950" s="39">
        <f t="shared" si="14"/>
        <v>0.43533749999999999</v>
      </c>
      <c r="H950" s="40"/>
      <c r="I950" s="37"/>
      <c r="J950" s="36">
        <v>250.00000000000003</v>
      </c>
    </row>
    <row r="951" spans="1:10" ht="25.5" x14ac:dyDescent="0.25">
      <c r="A951" s="238"/>
      <c r="B951" s="241"/>
      <c r="C951" s="41" t="s">
        <v>10614</v>
      </c>
      <c r="D951" s="41" t="s">
        <v>2800</v>
      </c>
      <c r="E951" s="201">
        <v>1.95E-2</v>
      </c>
      <c r="F951" s="200">
        <v>28.024999999999999</v>
      </c>
      <c r="G951" s="39">
        <f t="shared" si="14"/>
        <v>0.54648750000000001</v>
      </c>
      <c r="H951" s="40"/>
      <c r="I951" s="37"/>
      <c r="J951" s="36">
        <v>250.00000000000003</v>
      </c>
    </row>
    <row r="952" spans="1:10" ht="15.75" thickBot="1" x14ac:dyDescent="0.3">
      <c r="A952" s="239"/>
      <c r="B952" s="242"/>
      <c r="C952" s="46"/>
      <c r="D952" s="46"/>
      <c r="E952" s="202"/>
      <c r="F952" s="203" t="s">
        <v>13</v>
      </c>
      <c r="G952" s="48" t="str">
        <f t="shared" si="14"/>
        <v/>
      </c>
      <c r="H952" s="50"/>
      <c r="I952" s="37"/>
      <c r="J952" s="36">
        <v>250.00000000000003</v>
      </c>
    </row>
    <row r="953" spans="1:10" ht="15.75" thickBot="1" x14ac:dyDescent="0.3">
      <c r="A953" s="237" t="s">
        <v>217</v>
      </c>
      <c r="B953" s="240" t="s">
        <v>3192</v>
      </c>
      <c r="C953" s="31"/>
      <c r="D953" s="32" t="s">
        <v>106</v>
      </c>
      <c r="E953" s="197"/>
      <c r="F953" s="204" t="s">
        <v>13</v>
      </c>
      <c r="G953" s="33" t="str">
        <f t="shared" si="14"/>
        <v/>
      </c>
      <c r="H953" s="34"/>
      <c r="I953" s="35"/>
      <c r="J953" s="36">
        <v>110</v>
      </c>
    </row>
    <row r="954" spans="1:10" x14ac:dyDescent="0.25">
      <c r="A954" s="238"/>
      <c r="B954" s="241"/>
      <c r="C954" s="38"/>
      <c r="D954" s="38"/>
      <c r="E954" s="199"/>
      <c r="F954" s="205" t="s">
        <v>13</v>
      </c>
      <c r="G954" s="37" t="str">
        <f t="shared" si="14"/>
        <v/>
      </c>
      <c r="H954" s="40"/>
      <c r="I954" s="37"/>
      <c r="J954" s="36">
        <v>110</v>
      </c>
    </row>
    <row r="955" spans="1:10" x14ac:dyDescent="0.25">
      <c r="A955" s="238"/>
      <c r="B955" s="241"/>
      <c r="C955" s="41" t="s">
        <v>10904</v>
      </c>
      <c r="D955" s="41" t="s">
        <v>1302</v>
      </c>
      <c r="E955" s="201">
        <v>1.0609999999999999</v>
      </c>
      <c r="F955" s="206">
        <v>10.003499999999999</v>
      </c>
      <c r="G955" s="39">
        <f t="shared" si="14"/>
        <v>10.613713499999998</v>
      </c>
      <c r="H955" s="44">
        <f>SUM(G955:G957)</f>
        <v>11.620713499999997</v>
      </c>
      <c r="I955" s="45"/>
      <c r="J955" s="36">
        <v>110</v>
      </c>
    </row>
    <row r="956" spans="1:10" ht="25.5" x14ac:dyDescent="0.25">
      <c r="A956" s="238"/>
      <c r="B956" s="241"/>
      <c r="C956" s="41" t="s">
        <v>10641</v>
      </c>
      <c r="D956" s="41" t="s">
        <v>2800</v>
      </c>
      <c r="E956" s="201">
        <v>0.02</v>
      </c>
      <c r="F956" s="200">
        <v>22.324999999999999</v>
      </c>
      <c r="G956" s="39">
        <f t="shared" si="14"/>
        <v>0.44650000000000001</v>
      </c>
      <c r="H956" s="40"/>
      <c r="I956" s="37"/>
      <c r="J956" s="36">
        <v>110</v>
      </c>
    </row>
    <row r="957" spans="1:10" ht="25.5" x14ac:dyDescent="0.25">
      <c r="A957" s="238"/>
      <c r="B957" s="241"/>
      <c r="C957" s="41" t="s">
        <v>10614</v>
      </c>
      <c r="D957" s="41" t="s">
        <v>2800</v>
      </c>
      <c r="E957" s="201">
        <v>0.02</v>
      </c>
      <c r="F957" s="200">
        <v>28.024999999999999</v>
      </c>
      <c r="G957" s="39">
        <f t="shared" si="14"/>
        <v>0.5605</v>
      </c>
      <c r="H957" s="40"/>
      <c r="I957" s="37"/>
      <c r="J957" s="36">
        <v>110</v>
      </c>
    </row>
    <row r="958" spans="1:10" ht="15.75" thickBot="1" x14ac:dyDescent="0.3">
      <c r="A958" s="239"/>
      <c r="B958" s="242"/>
      <c r="C958" s="46"/>
      <c r="D958" s="46"/>
      <c r="E958" s="202"/>
      <c r="F958" s="203" t="s">
        <v>13</v>
      </c>
      <c r="G958" s="48" t="str">
        <f t="shared" si="14"/>
        <v/>
      </c>
      <c r="H958" s="50"/>
      <c r="I958" s="37"/>
      <c r="J958" s="36">
        <v>110</v>
      </c>
    </row>
    <row r="959" spans="1:10" ht="15.75" thickBot="1" x14ac:dyDescent="0.3">
      <c r="A959" s="237" t="s">
        <v>218</v>
      </c>
      <c r="B959" s="240" t="s">
        <v>3193</v>
      </c>
      <c r="C959" s="31"/>
      <c r="D959" s="32" t="s">
        <v>106</v>
      </c>
      <c r="E959" s="197"/>
      <c r="F959" s="204" t="s">
        <v>13</v>
      </c>
      <c r="G959" s="33" t="str">
        <f t="shared" si="14"/>
        <v/>
      </c>
      <c r="H959" s="34"/>
      <c r="I959" s="35"/>
      <c r="J959" s="36">
        <v>50</v>
      </c>
    </row>
    <row r="960" spans="1:10" x14ac:dyDescent="0.25">
      <c r="A960" s="238"/>
      <c r="B960" s="241"/>
      <c r="C960" s="38"/>
      <c r="D960" s="38"/>
      <c r="E960" s="199"/>
      <c r="F960" s="205" t="s">
        <v>13</v>
      </c>
      <c r="G960" s="37" t="str">
        <f t="shared" si="14"/>
        <v/>
      </c>
      <c r="H960" s="40"/>
      <c r="I960" s="37"/>
      <c r="J960" s="36">
        <v>50</v>
      </c>
    </row>
    <row r="961" spans="1:10" x14ac:dyDescent="0.25">
      <c r="A961" s="238"/>
      <c r="B961" s="241"/>
      <c r="C961" s="41" t="s">
        <v>10998</v>
      </c>
      <c r="D961" s="41" t="s">
        <v>1302</v>
      </c>
      <c r="E961" s="201">
        <v>1.0609999999999999</v>
      </c>
      <c r="F961" s="206">
        <v>15.712999999999999</v>
      </c>
      <c r="G961" s="39">
        <f t="shared" si="14"/>
        <v>16.671492999999998</v>
      </c>
      <c r="H961" s="44">
        <f>SUM(G961:G964)</f>
        <v>17.897524999999995</v>
      </c>
      <c r="I961" s="45"/>
      <c r="J961" s="36">
        <v>50</v>
      </c>
    </row>
    <row r="962" spans="1:10" x14ac:dyDescent="0.25">
      <c r="A962" s="238"/>
      <c r="B962" s="241"/>
      <c r="C962" s="41" t="s">
        <v>11111</v>
      </c>
      <c r="D962" s="41" t="s">
        <v>83</v>
      </c>
      <c r="E962" s="201">
        <v>8.0000000000000002E-3</v>
      </c>
      <c r="F962" s="206">
        <v>2.2039999999999997</v>
      </c>
      <c r="G962" s="39">
        <f t="shared" si="14"/>
        <v>1.7631999999999998E-2</v>
      </c>
      <c r="H962" s="40"/>
      <c r="I962" s="37"/>
      <c r="J962" s="36">
        <v>50</v>
      </c>
    </row>
    <row r="963" spans="1:10" ht="25.5" x14ac:dyDescent="0.25">
      <c r="A963" s="238"/>
      <c r="B963" s="241"/>
      <c r="C963" s="41" t="s">
        <v>10641</v>
      </c>
      <c r="D963" s="41" t="s">
        <v>2800</v>
      </c>
      <c r="E963" s="201">
        <v>2.4E-2</v>
      </c>
      <c r="F963" s="200">
        <v>22.324999999999999</v>
      </c>
      <c r="G963" s="39">
        <f t="shared" si="14"/>
        <v>0.53579999999999994</v>
      </c>
      <c r="H963" s="40"/>
      <c r="I963" s="37"/>
      <c r="J963" s="36">
        <v>50</v>
      </c>
    </row>
    <row r="964" spans="1:10" ht="25.5" x14ac:dyDescent="0.25">
      <c r="A964" s="238"/>
      <c r="B964" s="241"/>
      <c r="C964" s="41" t="s">
        <v>10614</v>
      </c>
      <c r="D964" s="41" t="s">
        <v>2800</v>
      </c>
      <c r="E964" s="201">
        <v>2.4E-2</v>
      </c>
      <c r="F964" s="200">
        <v>28.024999999999999</v>
      </c>
      <c r="G964" s="39">
        <f t="shared" si="14"/>
        <v>0.67259999999999998</v>
      </c>
      <c r="H964" s="40"/>
      <c r="I964" s="37"/>
      <c r="J964" s="36">
        <v>50</v>
      </c>
    </row>
    <row r="965" spans="1:10" ht="15.75" thickBot="1" x14ac:dyDescent="0.3">
      <c r="A965" s="239"/>
      <c r="B965" s="242"/>
      <c r="C965" s="46"/>
      <c r="D965" s="46"/>
      <c r="E965" s="202"/>
      <c r="F965" s="203" t="s">
        <v>13</v>
      </c>
      <c r="G965" s="48" t="str">
        <f t="shared" si="14"/>
        <v/>
      </c>
      <c r="H965" s="50"/>
      <c r="I965" s="37"/>
      <c r="J965" s="36">
        <v>50</v>
      </c>
    </row>
    <row r="966" spans="1:10" ht="15.75" thickBot="1" x14ac:dyDescent="0.3">
      <c r="A966" s="237" t="s">
        <v>219</v>
      </c>
      <c r="B966" s="240" t="s">
        <v>3194</v>
      </c>
      <c r="C966" s="31"/>
      <c r="D966" s="32" t="s">
        <v>106</v>
      </c>
      <c r="E966" s="197"/>
      <c r="F966" s="204" t="s">
        <v>13</v>
      </c>
      <c r="G966" s="33" t="str">
        <f t="shared" ref="G966:G1029" si="15">IF(ISNUMBER(F966),E966*F966,"")</f>
        <v/>
      </c>
      <c r="H966" s="34"/>
      <c r="I966" s="35"/>
      <c r="J966" s="36">
        <v>60</v>
      </c>
    </row>
    <row r="967" spans="1:10" x14ac:dyDescent="0.25">
      <c r="A967" s="238"/>
      <c r="B967" s="241"/>
      <c r="C967" s="38"/>
      <c r="D967" s="38"/>
      <c r="E967" s="199"/>
      <c r="F967" s="205" t="s">
        <v>13</v>
      </c>
      <c r="G967" s="37" t="str">
        <f t="shared" si="15"/>
        <v/>
      </c>
      <c r="H967" s="40"/>
      <c r="I967" s="37"/>
      <c r="J967" s="36">
        <v>60</v>
      </c>
    </row>
    <row r="968" spans="1:10" x14ac:dyDescent="0.25">
      <c r="A968" s="238"/>
      <c r="B968" s="241"/>
      <c r="C968" s="41" t="s">
        <v>10974</v>
      </c>
      <c r="D968" s="41" t="s">
        <v>1302</v>
      </c>
      <c r="E968" s="201">
        <v>1.0609999999999999</v>
      </c>
      <c r="F968" s="206">
        <v>17.233000000000001</v>
      </c>
      <c r="G968" s="39">
        <f t="shared" si="15"/>
        <v>18.284213000000001</v>
      </c>
      <c r="H968" s="44">
        <f>SUM(G968:G971)</f>
        <v>19.766403</v>
      </c>
      <c r="I968" s="45"/>
      <c r="J968" s="36">
        <v>60</v>
      </c>
    </row>
    <row r="969" spans="1:10" x14ac:dyDescent="0.25">
      <c r="A969" s="238"/>
      <c r="B969" s="241"/>
      <c r="C969" s="41" t="s">
        <v>11111</v>
      </c>
      <c r="D969" s="41" t="s">
        <v>83</v>
      </c>
      <c r="E969" s="201">
        <v>0.01</v>
      </c>
      <c r="F969" s="206">
        <v>2.2039999999999997</v>
      </c>
      <c r="G969" s="39">
        <f t="shared" si="15"/>
        <v>2.2039999999999997E-2</v>
      </c>
      <c r="H969" s="40"/>
      <c r="I969" s="37"/>
      <c r="J969" s="36">
        <v>60</v>
      </c>
    </row>
    <row r="970" spans="1:10" ht="25.5" x14ac:dyDescent="0.25">
      <c r="A970" s="238"/>
      <c r="B970" s="241"/>
      <c r="C970" s="41" t="s">
        <v>10641</v>
      </c>
      <c r="D970" s="41" t="s">
        <v>2800</v>
      </c>
      <c r="E970" s="201">
        <v>2.9000000000000001E-2</v>
      </c>
      <c r="F970" s="200">
        <v>22.324999999999999</v>
      </c>
      <c r="G970" s="39">
        <f t="shared" si="15"/>
        <v>0.64742500000000003</v>
      </c>
      <c r="H970" s="40"/>
      <c r="I970" s="37"/>
      <c r="J970" s="36">
        <v>60</v>
      </c>
    </row>
    <row r="971" spans="1:10" ht="25.5" x14ac:dyDescent="0.25">
      <c r="A971" s="238"/>
      <c r="B971" s="241"/>
      <c r="C971" s="41" t="s">
        <v>10614</v>
      </c>
      <c r="D971" s="41" t="s">
        <v>2800</v>
      </c>
      <c r="E971" s="201">
        <v>2.9000000000000001E-2</v>
      </c>
      <c r="F971" s="200">
        <v>28.024999999999999</v>
      </c>
      <c r="G971" s="39">
        <f t="shared" si="15"/>
        <v>0.81272500000000003</v>
      </c>
      <c r="H971" s="40"/>
      <c r="I971" s="37"/>
      <c r="J971" s="36">
        <v>60</v>
      </c>
    </row>
    <row r="972" spans="1:10" ht="15.75" thickBot="1" x14ac:dyDescent="0.3">
      <c r="A972" s="239"/>
      <c r="B972" s="242"/>
      <c r="C972" s="46"/>
      <c r="D972" s="46"/>
      <c r="E972" s="202"/>
      <c r="F972" s="203" t="s">
        <v>13</v>
      </c>
      <c r="G972" s="48" t="str">
        <f t="shared" si="15"/>
        <v/>
      </c>
      <c r="H972" s="50"/>
      <c r="I972" s="37"/>
      <c r="J972" s="36">
        <v>60</v>
      </c>
    </row>
    <row r="973" spans="1:10" ht="15.75" thickBot="1" x14ac:dyDescent="0.3">
      <c r="A973" s="237" t="s">
        <v>220</v>
      </c>
      <c r="B973" s="240" t="s">
        <v>3195</v>
      </c>
      <c r="C973" s="31"/>
      <c r="D973" s="32" t="s">
        <v>18</v>
      </c>
      <c r="E973" s="197"/>
      <c r="F973" s="204" t="s">
        <v>13</v>
      </c>
      <c r="G973" s="33" t="str">
        <f t="shared" si="15"/>
        <v/>
      </c>
      <c r="H973" s="34"/>
      <c r="I973" s="35"/>
      <c r="J973" s="36">
        <v>35</v>
      </c>
    </row>
    <row r="974" spans="1:10" x14ac:dyDescent="0.25">
      <c r="A974" s="238"/>
      <c r="B974" s="241"/>
      <c r="C974" s="38"/>
      <c r="D974" s="38"/>
      <c r="E974" s="199"/>
      <c r="F974" s="205" t="s">
        <v>13</v>
      </c>
      <c r="G974" s="37" t="str">
        <f t="shared" si="15"/>
        <v/>
      </c>
      <c r="H974" s="40"/>
      <c r="I974" s="37"/>
      <c r="J974" s="36">
        <v>35</v>
      </c>
    </row>
    <row r="975" spans="1:10" ht="25.5" x14ac:dyDescent="0.25">
      <c r="A975" s="238"/>
      <c r="B975" s="241"/>
      <c r="C975" s="41" t="s">
        <v>221</v>
      </c>
      <c r="D975" s="58" t="s">
        <v>87</v>
      </c>
      <c r="E975" s="201">
        <v>1</v>
      </c>
      <c r="F975" s="206">
        <v>37.67</v>
      </c>
      <c r="G975" s="39">
        <f t="shared" si="15"/>
        <v>37.67</v>
      </c>
      <c r="H975" s="44">
        <f>SUM(G975:G978)</f>
        <v>48.963404300000001</v>
      </c>
      <c r="I975" s="45"/>
      <c r="J975" s="36">
        <v>35</v>
      </c>
    </row>
    <row r="976" spans="1:10" x14ac:dyDescent="0.25">
      <c r="A976" s="238"/>
      <c r="B976" s="241"/>
      <c r="C976" s="41" t="s">
        <v>11181</v>
      </c>
      <c r="D976" s="41" t="s">
        <v>83</v>
      </c>
      <c r="E976" s="201">
        <v>1.06E-2</v>
      </c>
      <c r="F976" s="206">
        <v>14.715499999999999</v>
      </c>
      <c r="G976" s="39">
        <f t="shared" si="15"/>
        <v>0.15598429999999999</v>
      </c>
      <c r="H976" s="40"/>
      <c r="I976" s="37"/>
      <c r="J976" s="36">
        <v>35</v>
      </c>
    </row>
    <row r="977" spans="1:10" ht="25.5" x14ac:dyDescent="0.25">
      <c r="A977" s="238"/>
      <c r="B977" s="241"/>
      <c r="C977" s="41" t="s">
        <v>10614</v>
      </c>
      <c r="D977" s="41" t="s">
        <v>2800</v>
      </c>
      <c r="E977" s="201">
        <v>0.22120000000000001</v>
      </c>
      <c r="F977" s="200">
        <v>28.024999999999999</v>
      </c>
      <c r="G977" s="39">
        <f t="shared" si="15"/>
        <v>6.1991300000000003</v>
      </c>
      <c r="H977" s="40"/>
      <c r="I977" s="37"/>
      <c r="J977" s="36">
        <v>35</v>
      </c>
    </row>
    <row r="978" spans="1:10" ht="25.5" x14ac:dyDescent="0.25">
      <c r="A978" s="238"/>
      <c r="B978" s="241"/>
      <c r="C978" s="41" t="s">
        <v>10641</v>
      </c>
      <c r="D978" s="41" t="s">
        <v>2800</v>
      </c>
      <c r="E978" s="201">
        <v>0.22120000000000001</v>
      </c>
      <c r="F978" s="200">
        <v>22.324999999999999</v>
      </c>
      <c r="G978" s="39">
        <f t="shared" si="15"/>
        <v>4.9382900000000003</v>
      </c>
      <c r="H978" s="40"/>
      <c r="I978" s="37"/>
      <c r="J978" s="36">
        <v>35</v>
      </c>
    </row>
    <row r="979" spans="1:10" ht="15.75" thickBot="1" x14ac:dyDescent="0.3">
      <c r="A979" s="239"/>
      <c r="B979" s="242"/>
      <c r="C979" s="46"/>
      <c r="D979" s="46"/>
      <c r="E979" s="202"/>
      <c r="F979" s="203" t="s">
        <v>13</v>
      </c>
      <c r="G979" s="48" t="str">
        <f t="shared" si="15"/>
        <v/>
      </c>
      <c r="H979" s="50"/>
      <c r="I979" s="37"/>
      <c r="J979" s="36">
        <v>35</v>
      </c>
    </row>
    <row r="980" spans="1:10" ht="15.75" thickBot="1" x14ac:dyDescent="0.3">
      <c r="A980" s="237" t="s">
        <v>222</v>
      </c>
      <c r="B980" s="240" t="s">
        <v>3196</v>
      </c>
      <c r="C980" s="31"/>
      <c r="D980" s="32" t="s">
        <v>18</v>
      </c>
      <c r="E980" s="197"/>
      <c r="F980" s="204" t="s">
        <v>13</v>
      </c>
      <c r="G980" s="33" t="str">
        <f t="shared" si="15"/>
        <v/>
      </c>
      <c r="H980" s="34"/>
      <c r="I980" s="35"/>
      <c r="J980" s="36">
        <v>25</v>
      </c>
    </row>
    <row r="981" spans="1:10" x14ac:dyDescent="0.25">
      <c r="A981" s="238"/>
      <c r="B981" s="241"/>
      <c r="C981" s="38"/>
      <c r="D981" s="38"/>
      <c r="E981" s="199"/>
      <c r="F981" s="205" t="s">
        <v>13</v>
      </c>
      <c r="G981" s="37" t="str">
        <f t="shared" si="15"/>
        <v/>
      </c>
      <c r="H981" s="40"/>
      <c r="I981" s="37"/>
      <c r="J981" s="36">
        <v>25</v>
      </c>
    </row>
    <row r="982" spans="1:10" x14ac:dyDescent="0.25">
      <c r="A982" s="238"/>
      <c r="B982" s="241"/>
      <c r="C982" s="41" t="s">
        <v>11013</v>
      </c>
      <c r="D982" s="41" t="s">
        <v>83</v>
      </c>
      <c r="E982" s="201">
        <v>6.6799999999999998E-2</v>
      </c>
      <c r="F982" s="200">
        <v>69.435500000000005</v>
      </c>
      <c r="G982" s="39">
        <f t="shared" si="15"/>
        <v>4.6382914</v>
      </c>
      <c r="H982" s="44">
        <f>SUM(G982:G987)</f>
        <v>127.77066799999999</v>
      </c>
      <c r="I982" s="45"/>
      <c r="J982" s="36">
        <v>25</v>
      </c>
    </row>
    <row r="983" spans="1:10" ht="25.5" x14ac:dyDescent="0.25">
      <c r="A983" s="238"/>
      <c r="B983" s="241"/>
      <c r="C983" s="41" t="s">
        <v>10882</v>
      </c>
      <c r="D983" s="41" t="s">
        <v>83</v>
      </c>
      <c r="E983" s="201">
        <v>1</v>
      </c>
      <c r="F983" s="200">
        <v>90.85799999999999</v>
      </c>
      <c r="G983" s="39">
        <f t="shared" si="15"/>
        <v>90.85799999999999</v>
      </c>
      <c r="H983" s="40"/>
      <c r="I983" s="37"/>
      <c r="J983" s="36">
        <v>25</v>
      </c>
    </row>
    <row r="984" spans="1:10" ht="25.5" x14ac:dyDescent="0.25">
      <c r="A984" s="238"/>
      <c r="B984" s="241"/>
      <c r="C984" s="41" t="s">
        <v>11068</v>
      </c>
      <c r="D984" s="41" t="s">
        <v>83</v>
      </c>
      <c r="E984" s="201">
        <v>0.104</v>
      </c>
      <c r="F984" s="206">
        <v>78.669499999999999</v>
      </c>
      <c r="G984" s="39">
        <f t="shared" si="15"/>
        <v>8.1816279999999999</v>
      </c>
      <c r="H984" s="40"/>
      <c r="I984" s="37"/>
      <c r="J984" s="36">
        <v>25</v>
      </c>
    </row>
    <row r="985" spans="1:10" x14ac:dyDescent="0.25">
      <c r="A985" s="238"/>
      <c r="B985" s="241"/>
      <c r="C985" s="41" t="s">
        <v>11111</v>
      </c>
      <c r="D985" s="41" t="s">
        <v>83</v>
      </c>
      <c r="E985" s="201">
        <v>1.84E-2</v>
      </c>
      <c r="F985" s="206">
        <v>2.2039999999999997</v>
      </c>
      <c r="G985" s="39">
        <f t="shared" si="15"/>
        <v>4.0553599999999995E-2</v>
      </c>
      <c r="H985" s="40"/>
      <c r="I985" s="37"/>
      <c r="J985" s="36">
        <v>25</v>
      </c>
    </row>
    <row r="986" spans="1:10" ht="25.5" x14ac:dyDescent="0.25">
      <c r="A986" s="238"/>
      <c r="B986" s="241"/>
      <c r="C986" s="41" t="s">
        <v>10641</v>
      </c>
      <c r="D986" s="41" t="s">
        <v>2800</v>
      </c>
      <c r="E986" s="201">
        <v>0.47770000000000001</v>
      </c>
      <c r="F986" s="206">
        <v>22.324999999999999</v>
      </c>
      <c r="G986" s="39">
        <f t="shared" si="15"/>
        <v>10.664652500000001</v>
      </c>
      <c r="H986" s="40"/>
      <c r="I986" s="37"/>
      <c r="J986" s="36">
        <v>25</v>
      </c>
    </row>
    <row r="987" spans="1:10" ht="25.5" x14ac:dyDescent="0.25">
      <c r="A987" s="238"/>
      <c r="B987" s="241"/>
      <c r="C987" s="41" t="s">
        <v>10614</v>
      </c>
      <c r="D987" s="41" t="s">
        <v>2800</v>
      </c>
      <c r="E987" s="201">
        <v>0.47770000000000001</v>
      </c>
      <c r="F987" s="206">
        <v>28.024999999999999</v>
      </c>
      <c r="G987" s="39">
        <f t="shared" si="15"/>
        <v>13.3875425</v>
      </c>
      <c r="H987" s="40"/>
      <c r="I987" s="37"/>
      <c r="J987" s="36">
        <v>25</v>
      </c>
    </row>
    <row r="988" spans="1:10" ht="15.75" thickBot="1" x14ac:dyDescent="0.3">
      <c r="A988" s="239"/>
      <c r="B988" s="242"/>
      <c r="C988" s="46"/>
      <c r="D988" s="46"/>
      <c r="E988" s="202"/>
      <c r="F988" s="203" t="s">
        <v>13</v>
      </c>
      <c r="G988" s="48" t="str">
        <f t="shared" si="15"/>
        <v/>
      </c>
      <c r="H988" s="50"/>
      <c r="I988" s="37"/>
      <c r="J988" s="36">
        <v>25</v>
      </c>
    </row>
    <row r="989" spans="1:10" ht="15.75" thickBot="1" x14ac:dyDescent="0.3">
      <c r="A989" s="237" t="s">
        <v>223</v>
      </c>
      <c r="B989" s="240" t="s">
        <v>3197</v>
      </c>
      <c r="C989" s="31"/>
      <c r="D989" s="32" t="s">
        <v>18</v>
      </c>
      <c r="E989" s="197"/>
      <c r="F989" s="204" t="s">
        <v>13</v>
      </c>
      <c r="G989" s="33" t="str">
        <f t="shared" si="15"/>
        <v/>
      </c>
      <c r="H989" s="34"/>
      <c r="I989" s="35"/>
      <c r="J989" s="36">
        <v>25</v>
      </c>
    </row>
    <row r="990" spans="1:10" x14ac:dyDescent="0.25">
      <c r="A990" s="238"/>
      <c r="B990" s="241"/>
      <c r="C990" s="38"/>
      <c r="D990" s="38"/>
      <c r="E990" s="199"/>
      <c r="F990" s="205" t="s">
        <v>13</v>
      </c>
      <c r="G990" s="37" t="str">
        <f t="shared" si="15"/>
        <v/>
      </c>
      <c r="H990" s="40"/>
      <c r="I990" s="37"/>
      <c r="J990" s="36">
        <v>25</v>
      </c>
    </row>
    <row r="991" spans="1:10" x14ac:dyDescent="0.25">
      <c r="A991" s="238"/>
      <c r="B991" s="241"/>
      <c r="C991" s="41" t="s">
        <v>11013</v>
      </c>
      <c r="D991" s="41" t="s">
        <v>83</v>
      </c>
      <c r="E991" s="201">
        <v>6.6799999999999998E-2</v>
      </c>
      <c r="F991" s="200">
        <v>69.435500000000005</v>
      </c>
      <c r="G991" s="37">
        <f t="shared" si="15"/>
        <v>4.6382914</v>
      </c>
      <c r="H991" s="44">
        <f>SUM(G991:G996)</f>
        <v>170.27366799999999</v>
      </c>
      <c r="I991" s="45"/>
      <c r="J991" s="36">
        <v>25</v>
      </c>
    </row>
    <row r="992" spans="1:10" ht="25.5" x14ac:dyDescent="0.25">
      <c r="A992" s="238"/>
      <c r="B992" s="241"/>
      <c r="C992" s="41" t="s">
        <v>10836</v>
      </c>
      <c r="D992" s="41" t="s">
        <v>83</v>
      </c>
      <c r="E992" s="201">
        <v>1</v>
      </c>
      <c r="F992" s="200">
        <v>133.36099999999999</v>
      </c>
      <c r="G992" s="37">
        <f t="shared" si="15"/>
        <v>133.36099999999999</v>
      </c>
      <c r="H992" s="40"/>
      <c r="I992" s="37"/>
      <c r="J992" s="36">
        <v>25</v>
      </c>
    </row>
    <row r="993" spans="1:10" ht="25.5" x14ac:dyDescent="0.25">
      <c r="A993" s="238"/>
      <c r="B993" s="241"/>
      <c r="C993" s="41" t="s">
        <v>11068</v>
      </c>
      <c r="D993" s="41" t="s">
        <v>83</v>
      </c>
      <c r="E993" s="201">
        <v>0.104</v>
      </c>
      <c r="F993" s="206">
        <v>78.669499999999999</v>
      </c>
      <c r="G993" s="37">
        <f t="shared" si="15"/>
        <v>8.1816279999999999</v>
      </c>
      <c r="H993" s="40"/>
      <c r="I993" s="37"/>
      <c r="J993" s="36">
        <v>25</v>
      </c>
    </row>
    <row r="994" spans="1:10" x14ac:dyDescent="0.25">
      <c r="A994" s="238"/>
      <c r="B994" s="241"/>
      <c r="C994" s="41" t="s">
        <v>11111</v>
      </c>
      <c r="D994" s="41" t="s">
        <v>83</v>
      </c>
      <c r="E994" s="201">
        <v>1.84E-2</v>
      </c>
      <c r="F994" s="206">
        <v>2.2039999999999997</v>
      </c>
      <c r="G994" s="37">
        <f t="shared" si="15"/>
        <v>4.0553599999999995E-2</v>
      </c>
      <c r="H994" s="40"/>
      <c r="I994" s="37"/>
      <c r="J994" s="36">
        <v>25</v>
      </c>
    </row>
    <row r="995" spans="1:10" ht="25.5" x14ac:dyDescent="0.25">
      <c r="A995" s="238"/>
      <c r="B995" s="241"/>
      <c r="C995" s="41" t="s">
        <v>10641</v>
      </c>
      <c r="D995" s="41" t="s">
        <v>2800</v>
      </c>
      <c r="E995" s="201">
        <v>0.47770000000000001</v>
      </c>
      <c r="F995" s="206">
        <v>22.324999999999999</v>
      </c>
      <c r="G995" s="37">
        <f t="shared" si="15"/>
        <v>10.664652500000001</v>
      </c>
      <c r="H995" s="40"/>
      <c r="I995" s="37"/>
      <c r="J995" s="36">
        <v>25</v>
      </c>
    </row>
    <row r="996" spans="1:10" ht="25.5" x14ac:dyDescent="0.25">
      <c r="A996" s="238"/>
      <c r="B996" s="241"/>
      <c r="C996" s="41" t="s">
        <v>10614</v>
      </c>
      <c r="D996" s="41" t="s">
        <v>2800</v>
      </c>
      <c r="E996" s="201">
        <v>0.47770000000000001</v>
      </c>
      <c r="F996" s="206">
        <v>28.024999999999999</v>
      </c>
      <c r="G996" s="37">
        <f t="shared" si="15"/>
        <v>13.3875425</v>
      </c>
      <c r="H996" s="40"/>
      <c r="I996" s="37"/>
      <c r="J996" s="36">
        <v>25</v>
      </c>
    </row>
    <row r="997" spans="1:10" ht="15.75" thickBot="1" x14ac:dyDescent="0.3">
      <c r="A997" s="239"/>
      <c r="B997" s="242"/>
      <c r="C997" s="46"/>
      <c r="D997" s="46"/>
      <c r="E997" s="202"/>
      <c r="F997" s="203" t="s">
        <v>13</v>
      </c>
      <c r="G997" s="48" t="str">
        <f t="shared" si="15"/>
        <v/>
      </c>
      <c r="H997" s="50"/>
      <c r="I997" s="37"/>
      <c r="J997" s="36">
        <v>25</v>
      </c>
    </row>
    <row r="998" spans="1:10" ht="15.75" thickBot="1" x14ac:dyDescent="0.3">
      <c r="A998" s="237" t="s">
        <v>224</v>
      </c>
      <c r="B998" s="240" t="s">
        <v>3198</v>
      </c>
      <c r="C998" s="31"/>
      <c r="D998" s="32" t="s">
        <v>18</v>
      </c>
      <c r="E998" s="197"/>
      <c r="F998" s="204" t="s">
        <v>13</v>
      </c>
      <c r="G998" s="33" t="str">
        <f t="shared" si="15"/>
        <v/>
      </c>
      <c r="H998" s="34"/>
      <c r="I998" s="35"/>
      <c r="J998" s="36">
        <v>25</v>
      </c>
    </row>
    <row r="999" spans="1:10" x14ac:dyDescent="0.25">
      <c r="A999" s="238"/>
      <c r="B999" s="241"/>
      <c r="C999" s="38"/>
      <c r="D999" s="38"/>
      <c r="E999" s="199"/>
      <c r="F999" s="205" t="s">
        <v>13</v>
      </c>
      <c r="G999" s="37" t="str">
        <f t="shared" si="15"/>
        <v/>
      </c>
      <c r="H999" s="40"/>
      <c r="I999" s="37"/>
      <c r="J999" s="36">
        <v>25</v>
      </c>
    </row>
    <row r="1000" spans="1:10" ht="25.5" x14ac:dyDescent="0.25">
      <c r="A1000" s="238"/>
      <c r="B1000" s="241"/>
      <c r="C1000" s="41" t="s">
        <v>225</v>
      </c>
      <c r="D1000" s="58" t="s">
        <v>87</v>
      </c>
      <c r="E1000" s="201">
        <v>1</v>
      </c>
      <c r="F1000" s="206">
        <v>41.34</v>
      </c>
      <c r="G1000" s="39">
        <f t="shared" si="15"/>
        <v>41.34</v>
      </c>
      <c r="H1000" s="44">
        <f>SUM(G1000:G1001)</f>
        <v>44.65455</v>
      </c>
      <c r="I1000" s="45"/>
      <c r="J1000" s="36">
        <v>25</v>
      </c>
    </row>
    <row r="1001" spans="1:10" x14ac:dyDescent="0.25">
      <c r="A1001" s="238"/>
      <c r="B1001" s="241"/>
      <c r="C1001" s="41" t="s">
        <v>10601</v>
      </c>
      <c r="D1001" s="41" t="s">
        <v>2800</v>
      </c>
      <c r="E1001" s="201">
        <v>0.15</v>
      </c>
      <c r="F1001" s="200">
        <v>22.097000000000001</v>
      </c>
      <c r="G1001" s="39">
        <f t="shared" si="15"/>
        <v>3.3145500000000001</v>
      </c>
      <c r="H1001" s="40"/>
      <c r="I1001" s="37"/>
      <c r="J1001" s="36">
        <v>25</v>
      </c>
    </row>
    <row r="1002" spans="1:10" ht="15.75" thickBot="1" x14ac:dyDescent="0.3">
      <c r="A1002" s="239"/>
      <c r="B1002" s="242"/>
      <c r="C1002" s="46"/>
      <c r="D1002" s="46"/>
      <c r="E1002" s="202"/>
      <c r="F1002" s="203" t="s">
        <v>13</v>
      </c>
      <c r="G1002" s="48" t="str">
        <f t="shared" si="15"/>
        <v/>
      </c>
      <c r="H1002" s="50"/>
      <c r="I1002" s="37"/>
      <c r="J1002" s="36">
        <v>25</v>
      </c>
    </row>
    <row r="1003" spans="1:10" ht="15.75" thickBot="1" x14ac:dyDescent="0.3">
      <c r="A1003" s="237" t="s">
        <v>226</v>
      </c>
      <c r="B1003" s="240" t="s">
        <v>3199</v>
      </c>
      <c r="C1003" s="31"/>
      <c r="D1003" s="32" t="s">
        <v>18</v>
      </c>
      <c r="E1003" s="197"/>
      <c r="F1003" s="204" t="s">
        <v>13</v>
      </c>
      <c r="G1003" s="33" t="str">
        <f t="shared" si="15"/>
        <v/>
      </c>
      <c r="H1003" s="34"/>
      <c r="I1003" s="35"/>
      <c r="J1003" s="36">
        <v>35</v>
      </c>
    </row>
    <row r="1004" spans="1:10" x14ac:dyDescent="0.25">
      <c r="A1004" s="238"/>
      <c r="B1004" s="241"/>
      <c r="C1004" s="38"/>
      <c r="D1004" s="38"/>
      <c r="E1004" s="199"/>
      <c r="F1004" s="205" t="s">
        <v>13</v>
      </c>
      <c r="G1004" s="37" t="str">
        <f t="shared" si="15"/>
        <v/>
      </c>
      <c r="H1004" s="40"/>
      <c r="I1004" s="37"/>
      <c r="J1004" s="36">
        <v>35</v>
      </c>
    </row>
    <row r="1005" spans="1:10" ht="25.5" x14ac:dyDescent="0.25">
      <c r="A1005" s="238"/>
      <c r="B1005" s="241"/>
      <c r="C1005" s="41" t="s">
        <v>227</v>
      </c>
      <c r="D1005" s="58" t="s">
        <v>87</v>
      </c>
      <c r="E1005" s="201">
        <v>1</v>
      </c>
      <c r="F1005" s="206">
        <v>40.65</v>
      </c>
      <c r="G1005" s="39">
        <f t="shared" si="15"/>
        <v>40.65</v>
      </c>
      <c r="H1005" s="44">
        <f>SUM(G1005:G1006)</f>
        <v>43.964549999999996</v>
      </c>
      <c r="I1005" s="45"/>
      <c r="J1005" s="36">
        <v>35</v>
      </c>
    </row>
    <row r="1006" spans="1:10" x14ac:dyDescent="0.25">
      <c r="A1006" s="238"/>
      <c r="B1006" s="241"/>
      <c r="C1006" s="41" t="s">
        <v>10601</v>
      </c>
      <c r="D1006" s="41" t="s">
        <v>2800</v>
      </c>
      <c r="E1006" s="201">
        <v>0.15</v>
      </c>
      <c r="F1006" s="200">
        <v>22.097000000000001</v>
      </c>
      <c r="G1006" s="39">
        <f t="shared" si="15"/>
        <v>3.3145500000000001</v>
      </c>
      <c r="H1006" s="40"/>
      <c r="I1006" s="37"/>
      <c r="J1006" s="36">
        <v>35</v>
      </c>
    </row>
    <row r="1007" spans="1:10" ht="15.75" thickBot="1" x14ac:dyDescent="0.3">
      <c r="A1007" s="239"/>
      <c r="B1007" s="242"/>
      <c r="C1007" s="46"/>
      <c r="D1007" s="46"/>
      <c r="E1007" s="202"/>
      <c r="F1007" s="203" t="s">
        <v>13</v>
      </c>
      <c r="G1007" s="48" t="str">
        <f t="shared" si="15"/>
        <v/>
      </c>
      <c r="H1007" s="50"/>
      <c r="I1007" s="37"/>
      <c r="J1007" s="36">
        <v>35</v>
      </c>
    </row>
    <row r="1008" spans="1:10" ht="15.75" thickBot="1" x14ac:dyDescent="0.3">
      <c r="A1008" s="237" t="s">
        <v>228</v>
      </c>
      <c r="B1008" s="240" t="s">
        <v>3200</v>
      </c>
      <c r="C1008" s="31"/>
      <c r="D1008" s="32" t="s">
        <v>18</v>
      </c>
      <c r="E1008" s="197"/>
      <c r="F1008" s="204" t="s">
        <v>13</v>
      </c>
      <c r="G1008" s="33" t="str">
        <f t="shared" si="15"/>
        <v/>
      </c>
      <c r="H1008" s="34"/>
      <c r="I1008" s="35"/>
      <c r="J1008" s="36">
        <v>25</v>
      </c>
    </row>
    <row r="1009" spans="1:10" x14ac:dyDescent="0.25">
      <c r="A1009" s="238"/>
      <c r="B1009" s="241"/>
      <c r="C1009" s="38"/>
      <c r="D1009" s="38"/>
      <c r="E1009" s="199"/>
      <c r="F1009" s="205" t="s">
        <v>13</v>
      </c>
      <c r="G1009" s="37" t="str">
        <f t="shared" si="15"/>
        <v/>
      </c>
      <c r="H1009" s="40"/>
      <c r="I1009" s="37"/>
      <c r="J1009" s="36">
        <v>25</v>
      </c>
    </row>
    <row r="1010" spans="1:10" x14ac:dyDescent="0.25">
      <c r="A1010" s="238"/>
      <c r="B1010" s="241"/>
      <c r="C1010" s="41" t="s">
        <v>11013</v>
      </c>
      <c r="D1010" s="41" t="s">
        <v>83</v>
      </c>
      <c r="E1010" s="201">
        <v>4.8999999999999998E-3</v>
      </c>
      <c r="F1010" s="200">
        <v>69.435500000000005</v>
      </c>
      <c r="G1010" s="39">
        <f t="shared" si="15"/>
        <v>0.34023395000000001</v>
      </c>
      <c r="H1010" s="44">
        <f>SUM(G1010:G1015)</f>
        <v>21.819919200000001</v>
      </c>
      <c r="I1010" s="45"/>
      <c r="J1010" s="36">
        <v>25</v>
      </c>
    </row>
    <row r="1011" spans="1:10" ht="25.5" x14ac:dyDescent="0.25">
      <c r="A1011" s="238"/>
      <c r="B1011" s="241"/>
      <c r="C1011" s="41" t="s">
        <v>11086</v>
      </c>
      <c r="D1011" s="41" t="s">
        <v>83</v>
      </c>
      <c r="E1011" s="201">
        <v>1</v>
      </c>
      <c r="F1011" s="200">
        <v>12.4925</v>
      </c>
      <c r="G1011" s="39">
        <f t="shared" si="15"/>
        <v>12.4925</v>
      </c>
      <c r="H1011" s="40"/>
      <c r="I1011" s="37"/>
      <c r="J1011" s="36">
        <v>25</v>
      </c>
    </row>
    <row r="1012" spans="1:10" ht="25.5" x14ac:dyDescent="0.25">
      <c r="A1012" s="238"/>
      <c r="B1012" s="241"/>
      <c r="C1012" s="41" t="s">
        <v>11068</v>
      </c>
      <c r="D1012" s="41" t="s">
        <v>83</v>
      </c>
      <c r="E1012" s="201">
        <v>7.4999999999999997E-3</v>
      </c>
      <c r="F1012" s="206">
        <v>78.669499999999999</v>
      </c>
      <c r="G1012" s="39">
        <f t="shared" si="15"/>
        <v>0.59002124999999994</v>
      </c>
      <c r="H1012" s="40"/>
      <c r="I1012" s="37"/>
      <c r="J1012" s="36">
        <v>25</v>
      </c>
    </row>
    <row r="1013" spans="1:10" x14ac:dyDescent="0.25">
      <c r="A1013" s="238"/>
      <c r="B1013" s="241"/>
      <c r="C1013" s="41" t="s">
        <v>11111</v>
      </c>
      <c r="D1013" s="41" t="s">
        <v>83</v>
      </c>
      <c r="E1013" s="201">
        <v>3.5999999999999997E-2</v>
      </c>
      <c r="F1013" s="206">
        <v>2.2039999999999997</v>
      </c>
      <c r="G1013" s="39">
        <f t="shared" si="15"/>
        <v>7.9343999999999984E-2</v>
      </c>
      <c r="H1013" s="40"/>
      <c r="I1013" s="37"/>
      <c r="J1013" s="36">
        <v>25</v>
      </c>
    </row>
    <row r="1014" spans="1:10" ht="25.5" x14ac:dyDescent="0.25">
      <c r="A1014" s="238"/>
      <c r="B1014" s="241"/>
      <c r="C1014" s="41" t="s">
        <v>10641</v>
      </c>
      <c r="D1014" s="41" t="s">
        <v>2800</v>
      </c>
      <c r="E1014" s="201">
        <v>0.16520000000000001</v>
      </c>
      <c r="F1014" s="206">
        <v>22.324999999999999</v>
      </c>
      <c r="G1014" s="39">
        <f t="shared" si="15"/>
        <v>3.6880900000000003</v>
      </c>
      <c r="H1014" s="40"/>
      <c r="I1014" s="37"/>
      <c r="J1014" s="36">
        <v>25</v>
      </c>
    </row>
    <row r="1015" spans="1:10" ht="25.5" x14ac:dyDescent="0.25">
      <c r="A1015" s="238"/>
      <c r="B1015" s="241"/>
      <c r="C1015" s="41" t="s">
        <v>10614</v>
      </c>
      <c r="D1015" s="41" t="s">
        <v>2800</v>
      </c>
      <c r="E1015" s="201">
        <v>0.16520000000000001</v>
      </c>
      <c r="F1015" s="206">
        <v>28.024999999999999</v>
      </c>
      <c r="G1015" s="39">
        <f t="shared" si="15"/>
        <v>4.6297300000000003</v>
      </c>
      <c r="H1015" s="40"/>
      <c r="I1015" s="37"/>
      <c r="J1015" s="36">
        <v>25</v>
      </c>
    </row>
    <row r="1016" spans="1:10" ht="15.75" thickBot="1" x14ac:dyDescent="0.3">
      <c r="A1016" s="239"/>
      <c r="B1016" s="242"/>
      <c r="C1016" s="46"/>
      <c r="D1016" s="46"/>
      <c r="E1016" s="202"/>
      <c r="F1016" s="203" t="s">
        <v>13</v>
      </c>
      <c r="G1016" s="48" t="str">
        <f t="shared" si="15"/>
        <v/>
      </c>
      <c r="H1016" s="50"/>
      <c r="I1016" s="37"/>
      <c r="J1016" s="36">
        <v>25</v>
      </c>
    </row>
    <row r="1017" spans="1:10" ht="15.75" thickBot="1" x14ac:dyDescent="0.3">
      <c r="A1017" s="237" t="s">
        <v>229</v>
      </c>
      <c r="B1017" s="240" t="s">
        <v>3201</v>
      </c>
      <c r="C1017" s="31"/>
      <c r="D1017" s="32" t="s">
        <v>18</v>
      </c>
      <c r="E1017" s="197"/>
      <c r="F1017" s="204" t="s">
        <v>13</v>
      </c>
      <c r="G1017" s="33" t="str">
        <f t="shared" si="15"/>
        <v/>
      </c>
      <c r="H1017" s="34"/>
      <c r="I1017" s="35"/>
      <c r="J1017" s="36">
        <v>25</v>
      </c>
    </row>
    <row r="1018" spans="1:10" x14ac:dyDescent="0.25">
      <c r="A1018" s="238"/>
      <c r="B1018" s="241"/>
      <c r="C1018" s="38"/>
      <c r="D1018" s="38"/>
      <c r="E1018" s="199"/>
      <c r="F1018" s="205" t="s">
        <v>13</v>
      </c>
      <c r="G1018" s="37" t="str">
        <f t="shared" si="15"/>
        <v/>
      </c>
      <c r="H1018" s="40"/>
      <c r="I1018" s="37"/>
      <c r="J1018" s="36">
        <v>25</v>
      </c>
    </row>
    <row r="1019" spans="1:10" ht="25.5" x14ac:dyDescent="0.25">
      <c r="A1019" s="238"/>
      <c r="B1019" s="241"/>
      <c r="C1019" s="41" t="s">
        <v>230</v>
      </c>
      <c r="D1019" s="58" t="s">
        <v>87</v>
      </c>
      <c r="E1019" s="201">
        <v>1</v>
      </c>
      <c r="F1019" s="206">
        <v>523.51</v>
      </c>
      <c r="G1019" s="39">
        <f t="shared" si="15"/>
        <v>523.51</v>
      </c>
      <c r="H1019" s="44">
        <f>SUM(G1019:G1020)</f>
        <v>525.71969999999999</v>
      </c>
      <c r="I1019" s="45"/>
      <c r="J1019" s="36">
        <v>25</v>
      </c>
    </row>
    <row r="1020" spans="1:10" x14ac:dyDescent="0.25">
      <c r="A1020" s="238"/>
      <c r="B1020" s="241"/>
      <c r="C1020" s="41" t="s">
        <v>10601</v>
      </c>
      <c r="D1020" s="41" t="s">
        <v>2800</v>
      </c>
      <c r="E1020" s="201">
        <v>0.1</v>
      </c>
      <c r="F1020" s="200">
        <v>22.097000000000001</v>
      </c>
      <c r="G1020" s="39">
        <f t="shared" si="15"/>
        <v>2.2097000000000002</v>
      </c>
      <c r="H1020" s="40"/>
      <c r="I1020" s="37"/>
      <c r="J1020" s="36">
        <v>25</v>
      </c>
    </row>
    <row r="1021" spans="1:10" ht="15.75" thickBot="1" x14ac:dyDescent="0.3">
      <c r="A1021" s="239"/>
      <c r="B1021" s="242"/>
      <c r="C1021" s="46"/>
      <c r="D1021" s="46"/>
      <c r="E1021" s="202"/>
      <c r="F1021" s="203" t="s">
        <v>13</v>
      </c>
      <c r="G1021" s="48" t="str">
        <f t="shared" si="15"/>
        <v/>
      </c>
      <c r="H1021" s="50"/>
      <c r="I1021" s="37"/>
      <c r="J1021" s="36">
        <v>25</v>
      </c>
    </row>
    <row r="1022" spans="1:10" ht="15.75" thickBot="1" x14ac:dyDescent="0.3">
      <c r="A1022" s="237" t="s">
        <v>231</v>
      </c>
      <c r="B1022" s="240" t="s">
        <v>3202</v>
      </c>
      <c r="C1022" s="31"/>
      <c r="D1022" s="32" t="s">
        <v>18</v>
      </c>
      <c r="E1022" s="197"/>
      <c r="F1022" s="204" t="s">
        <v>13</v>
      </c>
      <c r="G1022" s="33" t="str">
        <f t="shared" si="15"/>
        <v/>
      </c>
      <c r="H1022" s="34"/>
      <c r="I1022" s="35"/>
      <c r="J1022" s="36">
        <v>25</v>
      </c>
    </row>
    <row r="1023" spans="1:10" x14ac:dyDescent="0.25">
      <c r="A1023" s="238"/>
      <c r="B1023" s="241"/>
      <c r="C1023" s="38"/>
      <c r="D1023" s="38"/>
      <c r="E1023" s="199"/>
      <c r="F1023" s="205" t="s">
        <v>13</v>
      </c>
      <c r="G1023" s="37" t="str">
        <f t="shared" si="15"/>
        <v/>
      </c>
      <c r="H1023" s="40"/>
      <c r="I1023" s="37"/>
      <c r="J1023" s="36">
        <v>25</v>
      </c>
    </row>
    <row r="1024" spans="1:10" ht="25.5" x14ac:dyDescent="0.25">
      <c r="A1024" s="238"/>
      <c r="B1024" s="241"/>
      <c r="C1024" s="41" t="s">
        <v>10795</v>
      </c>
      <c r="D1024" s="41" t="s">
        <v>83</v>
      </c>
      <c r="E1024" s="201">
        <v>1</v>
      </c>
      <c r="F1024" s="206">
        <v>194.655</v>
      </c>
      <c r="G1024" s="39">
        <f t="shared" si="15"/>
        <v>194.655</v>
      </c>
      <c r="H1024" s="44">
        <f>SUM(G1024:G1030)</f>
        <v>418.17317229999998</v>
      </c>
      <c r="I1024" s="45"/>
      <c r="J1024" s="36">
        <v>25</v>
      </c>
    </row>
    <row r="1025" spans="1:10" ht="25.5" x14ac:dyDescent="0.25">
      <c r="A1025" s="238"/>
      <c r="B1025" s="241"/>
      <c r="C1025" s="41" t="s">
        <v>211</v>
      </c>
      <c r="D1025" s="41" t="s">
        <v>18</v>
      </c>
      <c r="E1025" s="201">
        <v>1</v>
      </c>
      <c r="F1025" s="206">
        <v>140.81</v>
      </c>
      <c r="G1025" s="39">
        <f t="shared" si="15"/>
        <v>140.81</v>
      </c>
      <c r="H1025" s="40"/>
      <c r="I1025" s="37"/>
      <c r="J1025" s="36">
        <v>25</v>
      </c>
    </row>
    <row r="1026" spans="1:10" ht="38.25" x14ac:dyDescent="0.25">
      <c r="A1026" s="238"/>
      <c r="B1026" s="241"/>
      <c r="C1026" s="41" t="s">
        <v>10826</v>
      </c>
      <c r="D1026" s="41" t="s">
        <v>83</v>
      </c>
      <c r="E1026" s="201">
        <v>2</v>
      </c>
      <c r="F1026" s="206">
        <v>19.741</v>
      </c>
      <c r="G1026" s="39">
        <f t="shared" si="15"/>
        <v>39.481999999999999</v>
      </c>
      <c r="H1026" s="40"/>
      <c r="I1026" s="37"/>
      <c r="J1026" s="36">
        <v>25</v>
      </c>
    </row>
    <row r="1027" spans="1:10" ht="25.5" x14ac:dyDescent="0.25">
      <c r="A1027" s="238"/>
      <c r="B1027" s="241"/>
      <c r="C1027" s="41" t="s">
        <v>10895</v>
      </c>
      <c r="D1027" s="41" t="s">
        <v>83</v>
      </c>
      <c r="E1027" s="201">
        <v>1</v>
      </c>
      <c r="F1027" s="206">
        <v>15.266499999999999</v>
      </c>
      <c r="G1027" s="65">
        <f t="shared" si="15"/>
        <v>15.266499999999999</v>
      </c>
      <c r="H1027" s="40"/>
      <c r="I1027" s="37"/>
      <c r="J1027" s="36">
        <v>25</v>
      </c>
    </row>
    <row r="1028" spans="1:10" x14ac:dyDescent="0.25">
      <c r="A1028" s="238"/>
      <c r="B1028" s="241"/>
      <c r="C1028" s="41" t="s">
        <v>10986</v>
      </c>
      <c r="D1028" s="41" t="s">
        <v>1044</v>
      </c>
      <c r="E1028" s="201">
        <v>8.8099999999999998E-2</v>
      </c>
      <c r="F1028" s="206">
        <v>71.667999999999992</v>
      </c>
      <c r="G1028" s="39">
        <f t="shared" si="15"/>
        <v>6.3139507999999989</v>
      </c>
      <c r="H1028" s="40"/>
      <c r="I1028" s="37"/>
      <c r="J1028" s="36">
        <v>25</v>
      </c>
    </row>
    <row r="1029" spans="1:10" ht="25.5" x14ac:dyDescent="0.25">
      <c r="A1029" s="238"/>
      <c r="B1029" s="241"/>
      <c r="C1029" s="41" t="s">
        <v>10614</v>
      </c>
      <c r="D1029" s="41" t="s">
        <v>2800</v>
      </c>
      <c r="E1029" s="201">
        <v>0.49680000000000002</v>
      </c>
      <c r="F1029" s="200">
        <v>28.024999999999999</v>
      </c>
      <c r="G1029" s="39">
        <f t="shared" si="15"/>
        <v>13.92282</v>
      </c>
      <c r="H1029" s="40"/>
      <c r="I1029" s="37"/>
      <c r="J1029" s="36">
        <v>25</v>
      </c>
    </row>
    <row r="1030" spans="1:10" x14ac:dyDescent="0.25">
      <c r="A1030" s="238"/>
      <c r="B1030" s="241"/>
      <c r="C1030" s="41" t="s">
        <v>10601</v>
      </c>
      <c r="D1030" s="41" t="s">
        <v>2800</v>
      </c>
      <c r="E1030" s="201">
        <v>0.34949999999999998</v>
      </c>
      <c r="F1030" s="200">
        <v>22.097000000000001</v>
      </c>
      <c r="G1030" s="39">
        <f t="shared" ref="G1030:G1093" si="16">IF(ISNUMBER(F1030),E1030*F1030,"")</f>
        <v>7.7229014999999999</v>
      </c>
      <c r="H1030" s="40"/>
      <c r="I1030" s="37"/>
      <c r="J1030" s="36">
        <v>25</v>
      </c>
    </row>
    <row r="1031" spans="1:10" ht="15.75" thickBot="1" x14ac:dyDescent="0.3">
      <c r="A1031" s="239"/>
      <c r="B1031" s="242"/>
      <c r="C1031" s="46"/>
      <c r="D1031" s="46"/>
      <c r="E1031" s="202"/>
      <c r="F1031" s="203" t="s">
        <v>13</v>
      </c>
      <c r="G1031" s="48" t="str">
        <f t="shared" si="16"/>
        <v/>
      </c>
      <c r="H1031" s="50"/>
      <c r="I1031" s="37"/>
      <c r="J1031" s="36">
        <v>25</v>
      </c>
    </row>
    <row r="1032" spans="1:10" ht="15.75" thickBot="1" x14ac:dyDescent="0.3">
      <c r="A1032" s="237" t="s">
        <v>232</v>
      </c>
      <c r="B1032" s="240" t="s">
        <v>3203</v>
      </c>
      <c r="C1032" s="31"/>
      <c r="D1032" s="32" t="s">
        <v>18</v>
      </c>
      <c r="E1032" s="197"/>
      <c r="F1032" s="204" t="s">
        <v>13</v>
      </c>
      <c r="G1032" s="33" t="str">
        <f t="shared" si="16"/>
        <v/>
      </c>
      <c r="H1032" s="34"/>
      <c r="I1032" s="35"/>
      <c r="J1032" s="36">
        <v>12</v>
      </c>
    </row>
    <row r="1033" spans="1:10" x14ac:dyDescent="0.25">
      <c r="A1033" s="238"/>
      <c r="B1033" s="241"/>
      <c r="C1033" s="38"/>
      <c r="D1033" s="38"/>
      <c r="E1033" s="199"/>
      <c r="F1033" s="205" t="s">
        <v>13</v>
      </c>
      <c r="G1033" s="37" t="str">
        <f t="shared" si="16"/>
        <v/>
      </c>
      <c r="H1033" s="40"/>
      <c r="I1033" s="37"/>
      <c r="J1033" s="36">
        <v>12</v>
      </c>
    </row>
    <row r="1034" spans="1:10" ht="25.5" x14ac:dyDescent="0.25">
      <c r="A1034" s="238"/>
      <c r="B1034" s="241"/>
      <c r="C1034" s="41" t="s">
        <v>233</v>
      </c>
      <c r="D1034" s="58" t="s">
        <v>87</v>
      </c>
      <c r="E1034" s="201">
        <v>1</v>
      </c>
      <c r="F1034" s="206">
        <v>382.09</v>
      </c>
      <c r="G1034" s="39">
        <f t="shared" si="16"/>
        <v>382.09</v>
      </c>
      <c r="H1034" s="44">
        <f>SUM(G1034:G1039)</f>
        <v>464.79817229999998</v>
      </c>
      <c r="I1034" s="45"/>
      <c r="J1034" s="36">
        <v>12</v>
      </c>
    </row>
    <row r="1035" spans="1:10" ht="38.25" x14ac:dyDescent="0.25">
      <c r="A1035" s="238"/>
      <c r="B1035" s="241"/>
      <c r="C1035" s="41" t="s">
        <v>10826</v>
      </c>
      <c r="D1035" s="41" t="s">
        <v>83</v>
      </c>
      <c r="E1035" s="201">
        <v>2</v>
      </c>
      <c r="F1035" s="206">
        <v>19.741</v>
      </c>
      <c r="G1035" s="39">
        <f t="shared" si="16"/>
        <v>39.481999999999999</v>
      </c>
      <c r="H1035" s="40"/>
      <c r="I1035" s="37"/>
      <c r="J1035" s="36">
        <v>12</v>
      </c>
    </row>
    <row r="1036" spans="1:10" ht="25.5" x14ac:dyDescent="0.25">
      <c r="A1036" s="238"/>
      <c r="B1036" s="241"/>
      <c r="C1036" s="41" t="s">
        <v>10895</v>
      </c>
      <c r="D1036" s="41" t="s">
        <v>83</v>
      </c>
      <c r="E1036" s="201">
        <v>1</v>
      </c>
      <c r="F1036" s="206">
        <v>15.266499999999999</v>
      </c>
      <c r="G1036" s="65">
        <f t="shared" si="16"/>
        <v>15.266499999999999</v>
      </c>
      <c r="H1036" s="40"/>
      <c r="I1036" s="37"/>
      <c r="J1036" s="36">
        <v>12</v>
      </c>
    </row>
    <row r="1037" spans="1:10" x14ac:dyDescent="0.25">
      <c r="A1037" s="238"/>
      <c r="B1037" s="241"/>
      <c r="C1037" s="41" t="s">
        <v>10986</v>
      </c>
      <c r="D1037" s="41" t="s">
        <v>1044</v>
      </c>
      <c r="E1037" s="201">
        <v>8.8099999999999998E-2</v>
      </c>
      <c r="F1037" s="206">
        <v>71.667999999999992</v>
      </c>
      <c r="G1037" s="39">
        <f t="shared" si="16"/>
        <v>6.3139507999999989</v>
      </c>
      <c r="H1037" s="40"/>
      <c r="I1037" s="37"/>
      <c r="J1037" s="36">
        <v>12</v>
      </c>
    </row>
    <row r="1038" spans="1:10" ht="25.5" x14ac:dyDescent="0.25">
      <c r="A1038" s="238"/>
      <c r="B1038" s="241"/>
      <c r="C1038" s="41" t="s">
        <v>10614</v>
      </c>
      <c r="D1038" s="41" t="s">
        <v>2800</v>
      </c>
      <c r="E1038" s="201">
        <v>0.49680000000000002</v>
      </c>
      <c r="F1038" s="200">
        <v>28.024999999999999</v>
      </c>
      <c r="G1038" s="39">
        <f t="shared" si="16"/>
        <v>13.92282</v>
      </c>
      <c r="H1038" s="40"/>
      <c r="I1038" s="37"/>
      <c r="J1038" s="36">
        <v>12</v>
      </c>
    </row>
    <row r="1039" spans="1:10" x14ac:dyDescent="0.25">
      <c r="A1039" s="238"/>
      <c r="B1039" s="241"/>
      <c r="C1039" s="41" t="s">
        <v>10601</v>
      </c>
      <c r="D1039" s="41" t="s">
        <v>2800</v>
      </c>
      <c r="E1039" s="201">
        <v>0.34949999999999998</v>
      </c>
      <c r="F1039" s="200">
        <v>22.097000000000001</v>
      </c>
      <c r="G1039" s="39">
        <f t="shared" si="16"/>
        <v>7.7229014999999999</v>
      </c>
      <c r="H1039" s="40"/>
      <c r="I1039" s="37"/>
      <c r="J1039" s="36">
        <v>12</v>
      </c>
    </row>
    <row r="1040" spans="1:10" ht="15.75" thickBot="1" x14ac:dyDescent="0.3">
      <c r="A1040" s="239"/>
      <c r="B1040" s="242"/>
      <c r="C1040" s="46"/>
      <c r="D1040" s="46"/>
      <c r="E1040" s="202"/>
      <c r="F1040" s="203" t="s">
        <v>13</v>
      </c>
      <c r="G1040" s="48" t="str">
        <f t="shared" si="16"/>
        <v/>
      </c>
      <c r="H1040" s="50"/>
      <c r="I1040" s="37"/>
      <c r="J1040" s="36">
        <v>12</v>
      </c>
    </row>
    <row r="1041" spans="1:10" ht="15.75" thickBot="1" x14ac:dyDescent="0.3">
      <c r="A1041" s="237" t="s">
        <v>234</v>
      </c>
      <c r="B1041" s="240" t="s">
        <v>3204</v>
      </c>
      <c r="C1041" s="31"/>
      <c r="D1041" s="32" t="s">
        <v>18</v>
      </c>
      <c r="E1041" s="197"/>
      <c r="F1041" s="204" t="s">
        <v>13</v>
      </c>
      <c r="G1041" s="33" t="str">
        <f t="shared" si="16"/>
        <v/>
      </c>
      <c r="H1041" s="34"/>
      <c r="I1041" s="35"/>
      <c r="J1041" s="36">
        <v>25</v>
      </c>
    </row>
    <row r="1042" spans="1:10" x14ac:dyDescent="0.25">
      <c r="A1042" s="238"/>
      <c r="B1042" s="241"/>
      <c r="C1042" s="38"/>
      <c r="D1042" s="38"/>
      <c r="E1042" s="199"/>
      <c r="F1042" s="205" t="s">
        <v>13</v>
      </c>
      <c r="G1042" s="37" t="str">
        <f t="shared" si="16"/>
        <v/>
      </c>
      <c r="H1042" s="40"/>
      <c r="I1042" s="37"/>
      <c r="J1042" s="36">
        <v>25</v>
      </c>
    </row>
    <row r="1043" spans="1:10" x14ac:dyDescent="0.25">
      <c r="A1043" s="238"/>
      <c r="B1043" s="241"/>
      <c r="C1043" s="41" t="s">
        <v>235</v>
      </c>
      <c r="D1043" s="58" t="s">
        <v>87</v>
      </c>
      <c r="E1043" s="201">
        <v>1</v>
      </c>
      <c r="F1043" s="206">
        <v>104.79</v>
      </c>
      <c r="G1043" s="39">
        <f t="shared" si="16"/>
        <v>104.79</v>
      </c>
      <c r="H1043" s="44">
        <f>SUM(G1043:G1046)</f>
        <v>149.4902151</v>
      </c>
      <c r="I1043" s="45"/>
      <c r="J1043" s="36">
        <v>25</v>
      </c>
    </row>
    <row r="1044" spans="1:10" x14ac:dyDescent="0.25">
      <c r="A1044" s="238"/>
      <c r="B1044" s="241"/>
      <c r="C1044" s="41" t="s">
        <v>10878</v>
      </c>
      <c r="D1044" s="41" t="s">
        <v>1044</v>
      </c>
      <c r="E1044" s="201">
        <v>0.52710000000000001</v>
      </c>
      <c r="F1044" s="206">
        <v>27.777999999999999</v>
      </c>
      <c r="G1044" s="39">
        <f t="shared" si="16"/>
        <v>14.641783799999999</v>
      </c>
      <c r="H1044" s="40"/>
      <c r="I1044" s="37"/>
      <c r="J1044" s="36">
        <v>25</v>
      </c>
    </row>
    <row r="1045" spans="1:10" x14ac:dyDescent="0.25">
      <c r="A1045" s="238"/>
      <c r="B1045" s="241"/>
      <c r="C1045" s="41" t="s">
        <v>10601</v>
      </c>
      <c r="D1045" s="41" t="s">
        <v>2800</v>
      </c>
      <c r="E1045" s="201">
        <v>0.26650000000000001</v>
      </c>
      <c r="F1045" s="200">
        <v>22.097000000000001</v>
      </c>
      <c r="G1045" s="39">
        <f t="shared" si="16"/>
        <v>5.8888505000000011</v>
      </c>
      <c r="H1045" s="40"/>
      <c r="I1045" s="37"/>
      <c r="J1045" s="36">
        <v>25</v>
      </c>
    </row>
    <row r="1046" spans="1:10" x14ac:dyDescent="0.25">
      <c r="A1046" s="238"/>
      <c r="B1046" s="241"/>
      <c r="C1046" s="41" t="s">
        <v>10624</v>
      </c>
      <c r="D1046" s="41" t="s">
        <v>2800</v>
      </c>
      <c r="E1046" s="201">
        <v>0.8458</v>
      </c>
      <c r="F1046" s="200">
        <v>28.575999999999997</v>
      </c>
      <c r="G1046" s="39">
        <f t="shared" si="16"/>
        <v>24.169580799999999</v>
      </c>
      <c r="H1046" s="40"/>
      <c r="I1046" s="37"/>
      <c r="J1046" s="36">
        <v>25</v>
      </c>
    </row>
    <row r="1047" spans="1:10" ht="15.75" thickBot="1" x14ac:dyDescent="0.3">
      <c r="A1047" s="239"/>
      <c r="B1047" s="242"/>
      <c r="C1047" s="46"/>
      <c r="D1047" s="46"/>
      <c r="E1047" s="202"/>
      <c r="F1047" s="203" t="s">
        <v>13</v>
      </c>
      <c r="G1047" s="48" t="str">
        <f t="shared" si="16"/>
        <v/>
      </c>
      <c r="H1047" s="50"/>
      <c r="I1047" s="37"/>
      <c r="J1047" s="36">
        <v>25</v>
      </c>
    </row>
    <row r="1048" spans="1:10" ht="15.75" thickBot="1" x14ac:dyDescent="0.3">
      <c r="A1048" s="237" t="s">
        <v>236</v>
      </c>
      <c r="B1048" s="240" t="s">
        <v>3205</v>
      </c>
      <c r="C1048" s="31"/>
      <c r="D1048" s="32" t="s">
        <v>18</v>
      </c>
      <c r="E1048" s="197"/>
      <c r="F1048" s="204" t="s">
        <v>13</v>
      </c>
      <c r="G1048" s="33" t="str">
        <f t="shared" si="16"/>
        <v/>
      </c>
      <c r="H1048" s="34"/>
      <c r="I1048" s="35"/>
      <c r="J1048" s="36">
        <v>25</v>
      </c>
    </row>
    <row r="1049" spans="1:10" x14ac:dyDescent="0.25">
      <c r="A1049" s="238"/>
      <c r="B1049" s="241"/>
      <c r="C1049" s="38"/>
      <c r="D1049" s="38"/>
      <c r="E1049" s="199"/>
      <c r="F1049" s="205" t="s">
        <v>13</v>
      </c>
      <c r="G1049" s="37" t="str">
        <f t="shared" si="16"/>
        <v/>
      </c>
      <c r="H1049" s="40"/>
      <c r="I1049" s="37"/>
      <c r="J1049" s="36">
        <v>25</v>
      </c>
    </row>
    <row r="1050" spans="1:10" ht="38.25" x14ac:dyDescent="0.25">
      <c r="A1050" s="238"/>
      <c r="B1050" s="241"/>
      <c r="C1050" s="41" t="s">
        <v>237</v>
      </c>
      <c r="D1050" s="58" t="s">
        <v>87</v>
      </c>
      <c r="E1050" s="201">
        <v>1</v>
      </c>
      <c r="F1050" s="206">
        <v>237.95</v>
      </c>
      <c r="G1050" s="39">
        <f t="shared" si="16"/>
        <v>237.95</v>
      </c>
      <c r="H1050" s="44">
        <f>SUM(G1050:G1053)</f>
        <v>263.17674839999995</v>
      </c>
      <c r="I1050" s="45"/>
      <c r="J1050" s="36">
        <v>25</v>
      </c>
    </row>
    <row r="1051" spans="1:10" x14ac:dyDescent="0.25">
      <c r="A1051" s="238"/>
      <c r="B1051" s="241"/>
      <c r="C1051" s="41" t="s">
        <v>10878</v>
      </c>
      <c r="D1051" s="41" t="s">
        <v>1044</v>
      </c>
      <c r="E1051" s="201">
        <v>0.2974</v>
      </c>
      <c r="F1051" s="206">
        <v>27.777999999999999</v>
      </c>
      <c r="G1051" s="39">
        <f t="shared" si="16"/>
        <v>8.2611771999999988</v>
      </c>
      <c r="H1051" s="40"/>
      <c r="I1051" s="37"/>
      <c r="J1051" s="36">
        <v>25</v>
      </c>
    </row>
    <row r="1052" spans="1:10" x14ac:dyDescent="0.25">
      <c r="A1052" s="238"/>
      <c r="B1052" s="241"/>
      <c r="C1052" s="41" t="s">
        <v>10624</v>
      </c>
      <c r="D1052" s="41" t="s">
        <v>2800</v>
      </c>
      <c r="E1052" s="201">
        <v>0.47739999999999999</v>
      </c>
      <c r="F1052" s="200">
        <v>28.575999999999997</v>
      </c>
      <c r="G1052" s="39">
        <f t="shared" si="16"/>
        <v>13.642182399999998</v>
      </c>
      <c r="H1052" s="40"/>
      <c r="I1052" s="37"/>
      <c r="J1052" s="36">
        <v>25</v>
      </c>
    </row>
    <row r="1053" spans="1:10" x14ac:dyDescent="0.25">
      <c r="A1053" s="238"/>
      <c r="B1053" s="241"/>
      <c r="C1053" s="41" t="s">
        <v>10601</v>
      </c>
      <c r="D1053" s="41" t="s">
        <v>2800</v>
      </c>
      <c r="E1053" s="201">
        <v>0.15040000000000001</v>
      </c>
      <c r="F1053" s="200">
        <v>22.097000000000001</v>
      </c>
      <c r="G1053" s="39">
        <f t="shared" si="16"/>
        <v>3.3233888000000005</v>
      </c>
      <c r="H1053" s="40"/>
      <c r="I1053" s="37"/>
      <c r="J1053" s="36">
        <v>25</v>
      </c>
    </row>
    <row r="1054" spans="1:10" ht="15.75" thickBot="1" x14ac:dyDescent="0.3">
      <c r="A1054" s="239"/>
      <c r="B1054" s="242"/>
      <c r="C1054" s="46"/>
      <c r="D1054" s="46"/>
      <c r="E1054" s="202"/>
      <c r="F1054" s="203" t="s">
        <v>13</v>
      </c>
      <c r="G1054" s="48" t="str">
        <f t="shared" si="16"/>
        <v/>
      </c>
      <c r="H1054" s="50"/>
      <c r="I1054" s="37"/>
      <c r="J1054" s="36">
        <v>25</v>
      </c>
    </row>
    <row r="1055" spans="1:10" ht="15.75" thickBot="1" x14ac:dyDescent="0.3">
      <c r="A1055" s="237" t="s">
        <v>238</v>
      </c>
      <c r="B1055" s="240" t="s">
        <v>3206</v>
      </c>
      <c r="C1055" s="31"/>
      <c r="D1055" s="32" t="s">
        <v>18</v>
      </c>
      <c r="E1055" s="197"/>
      <c r="F1055" s="204" t="s">
        <v>13</v>
      </c>
      <c r="G1055" s="33" t="str">
        <f t="shared" si="16"/>
        <v/>
      </c>
      <c r="H1055" s="34"/>
      <c r="I1055" s="35"/>
      <c r="J1055" s="36">
        <v>12</v>
      </c>
    </row>
    <row r="1056" spans="1:10" x14ac:dyDescent="0.25">
      <c r="A1056" s="238"/>
      <c r="B1056" s="241"/>
      <c r="C1056" s="38"/>
      <c r="D1056" s="38"/>
      <c r="E1056" s="199"/>
      <c r="F1056" s="205" t="s">
        <v>13</v>
      </c>
      <c r="G1056" s="37" t="str">
        <f t="shared" si="16"/>
        <v/>
      </c>
      <c r="H1056" s="40"/>
      <c r="I1056" s="37"/>
      <c r="J1056" s="36">
        <v>12</v>
      </c>
    </row>
    <row r="1057" spans="1:10" x14ac:dyDescent="0.25">
      <c r="A1057" s="238"/>
      <c r="B1057" s="241"/>
      <c r="C1057" s="41" t="s">
        <v>239</v>
      </c>
      <c r="D1057" s="58" t="s">
        <v>87</v>
      </c>
      <c r="E1057" s="201">
        <v>1</v>
      </c>
      <c r="F1057" s="206">
        <v>778.05</v>
      </c>
      <c r="G1057" s="39">
        <f t="shared" si="16"/>
        <v>778.05</v>
      </c>
      <c r="H1057" s="44">
        <f>SUM(G1057:G1060)</f>
        <v>822.75021509999988</v>
      </c>
      <c r="I1057" s="45"/>
      <c r="J1057" s="36">
        <v>12</v>
      </c>
    </row>
    <row r="1058" spans="1:10" x14ac:dyDescent="0.25">
      <c r="A1058" s="238"/>
      <c r="B1058" s="241"/>
      <c r="C1058" s="41" t="s">
        <v>10878</v>
      </c>
      <c r="D1058" s="41" t="s">
        <v>1044</v>
      </c>
      <c r="E1058" s="201">
        <v>0.52710000000000001</v>
      </c>
      <c r="F1058" s="206">
        <v>27.777999999999999</v>
      </c>
      <c r="G1058" s="39">
        <f t="shared" si="16"/>
        <v>14.641783799999999</v>
      </c>
      <c r="H1058" s="40"/>
      <c r="I1058" s="37"/>
      <c r="J1058" s="36">
        <v>12</v>
      </c>
    </row>
    <row r="1059" spans="1:10" x14ac:dyDescent="0.25">
      <c r="A1059" s="238"/>
      <c r="B1059" s="241"/>
      <c r="C1059" s="41" t="s">
        <v>10601</v>
      </c>
      <c r="D1059" s="41" t="s">
        <v>2800</v>
      </c>
      <c r="E1059" s="201">
        <v>0.26650000000000001</v>
      </c>
      <c r="F1059" s="200">
        <v>22.097000000000001</v>
      </c>
      <c r="G1059" s="39">
        <f t="shared" si="16"/>
        <v>5.8888505000000011</v>
      </c>
      <c r="H1059" s="40"/>
      <c r="I1059" s="37"/>
      <c r="J1059" s="36">
        <v>12</v>
      </c>
    </row>
    <row r="1060" spans="1:10" x14ac:dyDescent="0.25">
      <c r="A1060" s="238"/>
      <c r="B1060" s="241"/>
      <c r="C1060" s="41" t="s">
        <v>10624</v>
      </c>
      <c r="D1060" s="41" t="s">
        <v>2800</v>
      </c>
      <c r="E1060" s="201">
        <v>0.8458</v>
      </c>
      <c r="F1060" s="200">
        <v>28.575999999999997</v>
      </c>
      <c r="G1060" s="39">
        <f t="shared" si="16"/>
        <v>24.169580799999999</v>
      </c>
      <c r="H1060" s="40"/>
      <c r="I1060" s="37"/>
      <c r="J1060" s="36">
        <v>12</v>
      </c>
    </row>
    <row r="1061" spans="1:10" ht="15.75" thickBot="1" x14ac:dyDescent="0.3">
      <c r="A1061" s="239"/>
      <c r="B1061" s="242"/>
      <c r="C1061" s="46"/>
      <c r="D1061" s="46"/>
      <c r="E1061" s="202"/>
      <c r="F1061" s="203" t="s">
        <v>13</v>
      </c>
      <c r="G1061" s="48" t="str">
        <f t="shared" si="16"/>
        <v/>
      </c>
      <c r="H1061" s="50"/>
      <c r="I1061" s="37"/>
      <c r="J1061" s="36">
        <v>12</v>
      </c>
    </row>
    <row r="1062" spans="1:10" ht="15.75" thickBot="1" x14ac:dyDescent="0.3">
      <c r="A1062" s="237" t="s">
        <v>240</v>
      </c>
      <c r="B1062" s="240" t="s">
        <v>3207</v>
      </c>
      <c r="C1062" s="31"/>
      <c r="D1062" s="32" t="s">
        <v>18</v>
      </c>
      <c r="E1062" s="197"/>
      <c r="F1062" s="204" t="s">
        <v>13</v>
      </c>
      <c r="G1062" s="33" t="str">
        <f t="shared" si="16"/>
        <v/>
      </c>
      <c r="H1062" s="34"/>
      <c r="I1062" s="35"/>
      <c r="J1062" s="36">
        <v>25</v>
      </c>
    </row>
    <row r="1063" spans="1:10" x14ac:dyDescent="0.25">
      <c r="A1063" s="238"/>
      <c r="B1063" s="241"/>
      <c r="C1063" s="38"/>
      <c r="D1063" s="38"/>
      <c r="E1063" s="199"/>
      <c r="F1063" s="205" t="s">
        <v>13</v>
      </c>
      <c r="G1063" s="37" t="str">
        <f t="shared" si="16"/>
        <v/>
      </c>
      <c r="H1063" s="40"/>
      <c r="I1063" s="37"/>
      <c r="J1063" s="36">
        <v>25</v>
      </c>
    </row>
    <row r="1064" spans="1:10" ht="38.25" x14ac:dyDescent="0.25">
      <c r="A1064" s="238"/>
      <c r="B1064" s="241"/>
      <c r="C1064" s="41" t="s">
        <v>10800</v>
      </c>
      <c r="D1064" s="41" t="s">
        <v>83</v>
      </c>
      <c r="E1064" s="201">
        <v>2</v>
      </c>
      <c r="F1064" s="206">
        <v>14.629999999999999</v>
      </c>
      <c r="G1064" s="39">
        <f t="shared" si="16"/>
        <v>29.259999999999998</v>
      </c>
      <c r="H1064" s="44">
        <f>SUM(G1064:G1067)</f>
        <v>46.451876399999996</v>
      </c>
      <c r="I1064" s="45"/>
      <c r="J1064" s="36">
        <v>25</v>
      </c>
    </row>
    <row r="1065" spans="1:10" x14ac:dyDescent="0.25">
      <c r="A1065" s="238"/>
      <c r="B1065" s="241"/>
      <c r="C1065" s="41" t="s">
        <v>10986</v>
      </c>
      <c r="D1065" s="41" t="s">
        <v>1044</v>
      </c>
      <c r="E1065" s="201">
        <v>3.04E-2</v>
      </c>
      <c r="F1065" s="206">
        <v>71.667999999999992</v>
      </c>
      <c r="G1065" s="39">
        <f t="shared" si="16"/>
        <v>2.1787071999999998</v>
      </c>
      <c r="H1065" s="40"/>
      <c r="I1065" s="37"/>
      <c r="J1065" s="36">
        <v>25</v>
      </c>
    </row>
    <row r="1066" spans="1:10" ht="25.5" x14ac:dyDescent="0.25">
      <c r="A1066" s="238"/>
      <c r="B1066" s="241"/>
      <c r="C1066" s="41" t="s">
        <v>10614</v>
      </c>
      <c r="D1066" s="41" t="s">
        <v>2800</v>
      </c>
      <c r="E1066" s="201">
        <v>0.38700000000000001</v>
      </c>
      <c r="F1066" s="200">
        <v>28.024999999999999</v>
      </c>
      <c r="G1066" s="39">
        <f t="shared" si="16"/>
        <v>10.845675</v>
      </c>
      <c r="H1066" s="40"/>
      <c r="I1066" s="37"/>
      <c r="J1066" s="36">
        <v>25</v>
      </c>
    </row>
    <row r="1067" spans="1:10" x14ac:dyDescent="0.25">
      <c r="A1067" s="238"/>
      <c r="B1067" s="241"/>
      <c r="C1067" s="41" t="s">
        <v>10601</v>
      </c>
      <c r="D1067" s="41" t="s">
        <v>2800</v>
      </c>
      <c r="E1067" s="201">
        <v>0.18859999999999999</v>
      </c>
      <c r="F1067" s="200">
        <v>22.097000000000001</v>
      </c>
      <c r="G1067" s="39">
        <f t="shared" si="16"/>
        <v>4.1674942000000001</v>
      </c>
      <c r="H1067" s="40"/>
      <c r="I1067" s="37"/>
      <c r="J1067" s="36">
        <v>25</v>
      </c>
    </row>
    <row r="1068" spans="1:10" ht="15.75" thickBot="1" x14ac:dyDescent="0.3">
      <c r="A1068" s="239"/>
      <c r="B1068" s="242"/>
      <c r="C1068" s="46"/>
      <c r="D1068" s="59"/>
      <c r="E1068" s="202"/>
      <c r="F1068" s="207" t="s">
        <v>13</v>
      </c>
      <c r="G1068" s="49" t="str">
        <f t="shared" si="16"/>
        <v/>
      </c>
      <c r="H1068" s="50"/>
      <c r="I1068" s="37"/>
      <c r="J1068" s="36">
        <v>25</v>
      </c>
    </row>
    <row r="1069" spans="1:10" ht="15.75" thickBot="1" x14ac:dyDescent="0.3">
      <c r="A1069" s="237" t="s">
        <v>241</v>
      </c>
      <c r="B1069" s="240" t="s">
        <v>3208</v>
      </c>
      <c r="C1069" s="31"/>
      <c r="D1069" s="32" t="s">
        <v>18</v>
      </c>
      <c r="E1069" s="197"/>
      <c r="F1069" s="204" t="s">
        <v>13</v>
      </c>
      <c r="G1069" s="33" t="str">
        <f t="shared" si="16"/>
        <v/>
      </c>
      <c r="H1069" s="34"/>
      <c r="I1069" s="35"/>
      <c r="J1069" s="36">
        <v>25</v>
      </c>
    </row>
    <row r="1070" spans="1:10" x14ac:dyDescent="0.25">
      <c r="A1070" s="238"/>
      <c r="B1070" s="241"/>
      <c r="C1070" s="38"/>
      <c r="D1070" s="38"/>
      <c r="E1070" s="199"/>
      <c r="F1070" s="205" t="s">
        <v>13</v>
      </c>
      <c r="G1070" s="37" t="str">
        <f t="shared" si="16"/>
        <v/>
      </c>
      <c r="H1070" s="40"/>
      <c r="I1070" s="37"/>
      <c r="J1070" s="36">
        <v>25</v>
      </c>
    </row>
    <row r="1071" spans="1:10" ht="38.25" x14ac:dyDescent="0.25">
      <c r="A1071" s="238"/>
      <c r="B1071" s="241"/>
      <c r="C1071" s="41" t="s">
        <v>10800</v>
      </c>
      <c r="D1071" s="41" t="s">
        <v>83</v>
      </c>
      <c r="E1071" s="201">
        <v>2</v>
      </c>
      <c r="F1071" s="206">
        <v>14.629999999999999</v>
      </c>
      <c r="G1071" s="37">
        <f t="shared" si="16"/>
        <v>29.259999999999998</v>
      </c>
      <c r="H1071" s="44">
        <f>SUM(G1071:G1074)</f>
        <v>47.0576705</v>
      </c>
      <c r="I1071" s="45"/>
      <c r="J1071" s="36">
        <v>25</v>
      </c>
    </row>
    <row r="1072" spans="1:10" x14ac:dyDescent="0.25">
      <c r="A1072" s="238"/>
      <c r="B1072" s="241"/>
      <c r="C1072" s="41" t="s">
        <v>11193</v>
      </c>
      <c r="D1072" s="41" t="s">
        <v>83</v>
      </c>
      <c r="E1072" s="201">
        <v>3.6499999999999998E-2</v>
      </c>
      <c r="F1072" s="206">
        <v>3.9899999999999998</v>
      </c>
      <c r="G1072" s="37">
        <f t="shared" si="16"/>
        <v>0.14563499999999999</v>
      </c>
      <c r="H1072" s="40"/>
      <c r="I1072" s="37"/>
      <c r="J1072" s="36">
        <v>25</v>
      </c>
    </row>
    <row r="1073" spans="1:10" x14ac:dyDescent="0.25">
      <c r="A1073" s="238"/>
      <c r="B1073" s="241"/>
      <c r="C1073" s="41" t="s">
        <v>10601</v>
      </c>
      <c r="D1073" s="41" t="s">
        <v>2800</v>
      </c>
      <c r="E1073" s="201">
        <v>0.159</v>
      </c>
      <c r="F1073" s="200">
        <v>22.097000000000001</v>
      </c>
      <c r="G1073" s="39">
        <f t="shared" si="16"/>
        <v>3.5134230000000004</v>
      </c>
      <c r="H1073" s="40"/>
      <c r="I1073" s="37"/>
      <c r="J1073" s="36">
        <v>25</v>
      </c>
    </row>
    <row r="1074" spans="1:10" ht="25.5" x14ac:dyDescent="0.25">
      <c r="A1074" s="238"/>
      <c r="B1074" s="241"/>
      <c r="C1074" s="41" t="s">
        <v>10614</v>
      </c>
      <c r="D1074" s="41" t="s">
        <v>2800</v>
      </c>
      <c r="E1074" s="201">
        <v>0.50449999999999995</v>
      </c>
      <c r="F1074" s="200">
        <v>28.024999999999999</v>
      </c>
      <c r="G1074" s="39">
        <f t="shared" si="16"/>
        <v>14.138612499999997</v>
      </c>
      <c r="H1074" s="40"/>
      <c r="I1074" s="37"/>
      <c r="J1074" s="36">
        <v>25</v>
      </c>
    </row>
    <row r="1075" spans="1:10" x14ac:dyDescent="0.25">
      <c r="A1075" s="238"/>
      <c r="B1075" s="241"/>
      <c r="C1075" s="41"/>
      <c r="D1075" s="58"/>
      <c r="E1075" s="201"/>
      <c r="F1075" s="206" t="s">
        <v>13</v>
      </c>
      <c r="G1075" s="39" t="str">
        <f t="shared" si="16"/>
        <v/>
      </c>
      <c r="H1075" s="40"/>
      <c r="I1075" s="37"/>
      <c r="J1075" s="36">
        <v>25</v>
      </c>
    </row>
    <row r="1076" spans="1:10" ht="25.5" x14ac:dyDescent="0.25">
      <c r="A1076" s="238"/>
      <c r="B1076" s="241"/>
      <c r="C1076" s="61" t="s">
        <v>242</v>
      </c>
      <c r="D1076" s="58"/>
      <c r="E1076" s="201"/>
      <c r="F1076" s="206" t="s">
        <v>13</v>
      </c>
      <c r="G1076" s="39" t="str">
        <f t="shared" si="16"/>
        <v/>
      </c>
      <c r="H1076" s="40"/>
      <c r="I1076" s="37"/>
      <c r="J1076" s="36">
        <v>25</v>
      </c>
    </row>
    <row r="1077" spans="1:10" ht="15.75" thickBot="1" x14ac:dyDescent="0.3">
      <c r="A1077" s="239"/>
      <c r="B1077" s="242"/>
      <c r="C1077" s="46"/>
      <c r="D1077" s="46"/>
      <c r="E1077" s="202"/>
      <c r="F1077" s="207" t="s">
        <v>13</v>
      </c>
      <c r="G1077" s="49" t="str">
        <f t="shared" si="16"/>
        <v/>
      </c>
      <c r="H1077" s="50"/>
      <c r="I1077" s="37"/>
      <c r="J1077" s="36">
        <v>25</v>
      </c>
    </row>
    <row r="1078" spans="1:10" ht="15.75" thickBot="1" x14ac:dyDescent="0.3">
      <c r="A1078" s="237" t="s">
        <v>243</v>
      </c>
      <c r="B1078" s="240" t="s">
        <v>3209</v>
      </c>
      <c r="C1078" s="31"/>
      <c r="D1078" s="32" t="s">
        <v>18</v>
      </c>
      <c r="E1078" s="197"/>
      <c r="F1078" s="204" t="s">
        <v>13</v>
      </c>
      <c r="G1078" s="33" t="str">
        <f t="shared" si="16"/>
        <v/>
      </c>
      <c r="H1078" s="34"/>
      <c r="I1078" s="35"/>
      <c r="J1078" s="36">
        <v>25</v>
      </c>
    </row>
    <row r="1079" spans="1:10" x14ac:dyDescent="0.25">
      <c r="A1079" s="238"/>
      <c r="B1079" s="241"/>
      <c r="C1079" s="38"/>
      <c r="D1079" s="38"/>
      <c r="E1079" s="199"/>
      <c r="F1079" s="205" t="s">
        <v>13</v>
      </c>
      <c r="G1079" s="37" t="str">
        <f t="shared" si="16"/>
        <v/>
      </c>
      <c r="H1079" s="40"/>
      <c r="I1079" s="37"/>
      <c r="J1079" s="36">
        <v>25</v>
      </c>
    </row>
    <row r="1080" spans="1:10" ht="38.25" x14ac:dyDescent="0.25">
      <c r="A1080" s="238"/>
      <c r="B1080" s="241"/>
      <c r="C1080" s="41" t="s">
        <v>10826</v>
      </c>
      <c r="D1080" s="41" t="s">
        <v>83</v>
      </c>
      <c r="E1080" s="201">
        <v>2</v>
      </c>
      <c r="F1080" s="206">
        <v>19.741</v>
      </c>
      <c r="G1080" s="39">
        <f t="shared" si="16"/>
        <v>39.481999999999999</v>
      </c>
      <c r="H1080" s="44">
        <f>SUM(G1080:G1084)</f>
        <v>82.708172300000001</v>
      </c>
      <c r="I1080" s="45"/>
      <c r="J1080" s="36">
        <v>25</v>
      </c>
    </row>
    <row r="1081" spans="1:10" ht="25.5" x14ac:dyDescent="0.25">
      <c r="A1081" s="238"/>
      <c r="B1081" s="241"/>
      <c r="C1081" s="41" t="s">
        <v>10895</v>
      </c>
      <c r="D1081" s="41" t="s">
        <v>83</v>
      </c>
      <c r="E1081" s="201">
        <v>1</v>
      </c>
      <c r="F1081" s="206">
        <v>15.266499999999999</v>
      </c>
      <c r="G1081" s="65">
        <f t="shared" si="16"/>
        <v>15.266499999999999</v>
      </c>
      <c r="H1081" s="40"/>
      <c r="I1081" s="37"/>
      <c r="J1081" s="36">
        <v>25</v>
      </c>
    </row>
    <row r="1082" spans="1:10" x14ac:dyDescent="0.25">
      <c r="A1082" s="238"/>
      <c r="B1082" s="241"/>
      <c r="C1082" s="41" t="s">
        <v>10986</v>
      </c>
      <c r="D1082" s="41" t="s">
        <v>1044</v>
      </c>
      <c r="E1082" s="201">
        <v>8.8099999999999998E-2</v>
      </c>
      <c r="F1082" s="206">
        <v>71.667999999999992</v>
      </c>
      <c r="G1082" s="39">
        <f t="shared" si="16"/>
        <v>6.3139507999999989</v>
      </c>
      <c r="H1082" s="40"/>
      <c r="I1082" s="37"/>
      <c r="J1082" s="36">
        <v>25</v>
      </c>
    </row>
    <row r="1083" spans="1:10" ht="25.5" x14ac:dyDescent="0.25">
      <c r="A1083" s="238"/>
      <c r="B1083" s="241"/>
      <c r="C1083" s="41" t="s">
        <v>10614</v>
      </c>
      <c r="D1083" s="41" t="s">
        <v>2800</v>
      </c>
      <c r="E1083" s="201">
        <v>0.49680000000000002</v>
      </c>
      <c r="F1083" s="200">
        <v>28.024999999999999</v>
      </c>
      <c r="G1083" s="39">
        <f t="shared" si="16"/>
        <v>13.92282</v>
      </c>
      <c r="H1083" s="40"/>
      <c r="I1083" s="37"/>
      <c r="J1083" s="36">
        <v>25</v>
      </c>
    </row>
    <row r="1084" spans="1:10" x14ac:dyDescent="0.25">
      <c r="A1084" s="238"/>
      <c r="B1084" s="241"/>
      <c r="C1084" s="41" t="s">
        <v>10601</v>
      </c>
      <c r="D1084" s="41" t="s">
        <v>2800</v>
      </c>
      <c r="E1084" s="201">
        <v>0.34949999999999998</v>
      </c>
      <c r="F1084" s="200">
        <v>22.097000000000001</v>
      </c>
      <c r="G1084" s="39">
        <f t="shared" si="16"/>
        <v>7.7229014999999999</v>
      </c>
      <c r="H1084" s="40"/>
      <c r="I1084" s="37"/>
      <c r="J1084" s="36">
        <v>25</v>
      </c>
    </row>
    <row r="1085" spans="1:10" ht="15.75" thickBot="1" x14ac:dyDescent="0.3">
      <c r="A1085" s="239"/>
      <c r="B1085" s="242"/>
      <c r="C1085" s="46"/>
      <c r="D1085" s="46"/>
      <c r="E1085" s="202"/>
      <c r="F1085" s="203" t="s">
        <v>13</v>
      </c>
      <c r="G1085" s="49" t="str">
        <f t="shared" si="16"/>
        <v/>
      </c>
      <c r="H1085" s="50"/>
      <c r="I1085" s="37"/>
      <c r="J1085" s="36">
        <v>25</v>
      </c>
    </row>
    <row r="1086" spans="1:10" ht="15.75" thickBot="1" x14ac:dyDescent="0.3">
      <c r="A1086" s="237" t="s">
        <v>244</v>
      </c>
      <c r="B1086" s="240" t="s">
        <v>3210</v>
      </c>
      <c r="C1086" s="31"/>
      <c r="D1086" s="32" t="s">
        <v>18</v>
      </c>
      <c r="E1086" s="197"/>
      <c r="F1086" s="204" t="s">
        <v>13</v>
      </c>
      <c r="G1086" s="33" t="str">
        <f t="shared" si="16"/>
        <v/>
      </c>
      <c r="H1086" s="34"/>
      <c r="I1086" s="35"/>
      <c r="J1086" s="36">
        <v>12</v>
      </c>
    </row>
    <row r="1087" spans="1:10" x14ac:dyDescent="0.25">
      <c r="A1087" s="238"/>
      <c r="B1087" s="241"/>
      <c r="C1087" s="38"/>
      <c r="D1087" s="38"/>
      <c r="E1087" s="199"/>
      <c r="F1087" s="205" t="s">
        <v>13</v>
      </c>
      <c r="G1087" s="37" t="str">
        <f t="shared" si="16"/>
        <v/>
      </c>
      <c r="H1087" s="40"/>
      <c r="I1087" s="37"/>
      <c r="J1087" s="36">
        <v>12</v>
      </c>
    </row>
    <row r="1088" spans="1:10" ht="25.5" x14ac:dyDescent="0.25">
      <c r="A1088" s="238"/>
      <c r="B1088" s="241"/>
      <c r="C1088" s="41" t="s">
        <v>10982</v>
      </c>
      <c r="D1088" s="41" t="s">
        <v>83</v>
      </c>
      <c r="E1088" s="201">
        <v>1</v>
      </c>
      <c r="F1088" s="206">
        <v>88.122</v>
      </c>
      <c r="G1088" s="39">
        <f t="shared" si="16"/>
        <v>88.122</v>
      </c>
      <c r="H1088" s="44">
        <f>SUM(G1088:G1092)</f>
        <v>134.57387639999999</v>
      </c>
      <c r="I1088" s="45"/>
      <c r="J1088" s="36">
        <v>12</v>
      </c>
    </row>
    <row r="1089" spans="1:10" ht="38.25" x14ac:dyDescent="0.25">
      <c r="A1089" s="238"/>
      <c r="B1089" s="241"/>
      <c r="C1089" s="41" t="s">
        <v>10800</v>
      </c>
      <c r="D1089" s="41" t="s">
        <v>83</v>
      </c>
      <c r="E1089" s="201">
        <v>2</v>
      </c>
      <c r="F1089" s="206">
        <v>14.629999999999999</v>
      </c>
      <c r="G1089" s="39">
        <f t="shared" si="16"/>
        <v>29.259999999999998</v>
      </c>
      <c r="H1089" s="40"/>
      <c r="I1089" s="37"/>
      <c r="J1089" s="36">
        <v>12</v>
      </c>
    </row>
    <row r="1090" spans="1:10" x14ac:dyDescent="0.25">
      <c r="A1090" s="238"/>
      <c r="B1090" s="241"/>
      <c r="C1090" s="41" t="s">
        <v>10986</v>
      </c>
      <c r="D1090" s="41" t="s">
        <v>1044</v>
      </c>
      <c r="E1090" s="201">
        <v>3.04E-2</v>
      </c>
      <c r="F1090" s="206">
        <v>71.667999999999992</v>
      </c>
      <c r="G1090" s="39">
        <f t="shared" si="16"/>
        <v>2.1787071999999998</v>
      </c>
      <c r="H1090" s="40"/>
      <c r="I1090" s="37"/>
      <c r="J1090" s="36">
        <v>12</v>
      </c>
    </row>
    <row r="1091" spans="1:10" ht="25.5" x14ac:dyDescent="0.25">
      <c r="A1091" s="238"/>
      <c r="B1091" s="241"/>
      <c r="C1091" s="41" t="s">
        <v>10614</v>
      </c>
      <c r="D1091" s="41" t="s">
        <v>2800</v>
      </c>
      <c r="E1091" s="201">
        <v>0.38700000000000001</v>
      </c>
      <c r="F1091" s="200">
        <v>28.024999999999999</v>
      </c>
      <c r="G1091" s="39">
        <f t="shared" si="16"/>
        <v>10.845675</v>
      </c>
      <c r="H1091" s="40"/>
      <c r="I1091" s="37"/>
      <c r="J1091" s="36">
        <v>12</v>
      </c>
    </row>
    <row r="1092" spans="1:10" x14ac:dyDescent="0.25">
      <c r="A1092" s="238"/>
      <c r="B1092" s="241"/>
      <c r="C1092" s="41" t="s">
        <v>10601</v>
      </c>
      <c r="D1092" s="41" t="s">
        <v>2800</v>
      </c>
      <c r="E1092" s="201">
        <v>0.18859999999999999</v>
      </c>
      <c r="F1092" s="200">
        <v>22.097000000000001</v>
      </c>
      <c r="G1092" s="39">
        <f t="shared" si="16"/>
        <v>4.1674942000000001</v>
      </c>
      <c r="H1092" s="40"/>
      <c r="I1092" s="37"/>
      <c r="J1092" s="36">
        <v>12</v>
      </c>
    </row>
    <row r="1093" spans="1:10" ht="15.75" thickBot="1" x14ac:dyDescent="0.3">
      <c r="A1093" s="239"/>
      <c r="B1093" s="242"/>
      <c r="C1093" s="46"/>
      <c r="D1093" s="46"/>
      <c r="E1093" s="202"/>
      <c r="F1093" s="203" t="s">
        <v>13</v>
      </c>
      <c r="G1093" s="48" t="str">
        <f t="shared" si="16"/>
        <v/>
      </c>
      <c r="H1093" s="50"/>
      <c r="I1093" s="37"/>
      <c r="J1093" s="36">
        <v>12</v>
      </c>
    </row>
    <row r="1094" spans="1:10" ht="15.75" thickBot="1" x14ac:dyDescent="0.3">
      <c r="A1094" s="237" t="s">
        <v>245</v>
      </c>
      <c r="B1094" s="240" t="s">
        <v>3211</v>
      </c>
      <c r="C1094" s="31"/>
      <c r="D1094" s="32" t="s">
        <v>18</v>
      </c>
      <c r="E1094" s="197"/>
      <c r="F1094" s="204" t="s">
        <v>13</v>
      </c>
      <c r="G1094" s="33" t="str">
        <f t="shared" ref="G1094:G1157" si="17">IF(ISNUMBER(F1094),E1094*F1094,"")</f>
        <v/>
      </c>
      <c r="H1094" s="34"/>
      <c r="I1094" s="35"/>
      <c r="J1094" s="36">
        <v>12</v>
      </c>
    </row>
    <row r="1095" spans="1:10" x14ac:dyDescent="0.25">
      <c r="A1095" s="238"/>
      <c r="B1095" s="241"/>
      <c r="C1095" s="38"/>
      <c r="D1095" s="38"/>
      <c r="E1095" s="199"/>
      <c r="F1095" s="205" t="s">
        <v>13</v>
      </c>
      <c r="G1095" s="37" t="str">
        <f t="shared" si="17"/>
        <v/>
      </c>
      <c r="H1095" s="40"/>
      <c r="I1095" s="37"/>
      <c r="J1095" s="36">
        <v>12</v>
      </c>
    </row>
    <row r="1096" spans="1:10" ht="25.5" x14ac:dyDescent="0.25">
      <c r="A1096" s="238"/>
      <c r="B1096" s="241"/>
      <c r="C1096" s="41" t="s">
        <v>10814</v>
      </c>
      <c r="D1096" s="41" t="s">
        <v>83</v>
      </c>
      <c r="E1096" s="201">
        <v>1</v>
      </c>
      <c r="F1096" s="206">
        <v>338.90300000000002</v>
      </c>
      <c r="G1096" s="39">
        <f t="shared" si="17"/>
        <v>338.90300000000002</v>
      </c>
      <c r="H1096" s="44">
        <f>SUM(G1096:G1100)</f>
        <v>385.96067050000005</v>
      </c>
      <c r="I1096" s="45"/>
      <c r="J1096" s="36">
        <v>12</v>
      </c>
    </row>
    <row r="1097" spans="1:10" ht="38.25" x14ac:dyDescent="0.25">
      <c r="A1097" s="238"/>
      <c r="B1097" s="241"/>
      <c r="C1097" s="41" t="s">
        <v>10800</v>
      </c>
      <c r="D1097" s="41" t="s">
        <v>83</v>
      </c>
      <c r="E1097" s="201">
        <v>2</v>
      </c>
      <c r="F1097" s="206">
        <v>14.629999999999999</v>
      </c>
      <c r="G1097" s="37">
        <f t="shared" si="17"/>
        <v>29.259999999999998</v>
      </c>
      <c r="H1097" s="40"/>
      <c r="I1097" s="37"/>
      <c r="J1097" s="36">
        <v>12</v>
      </c>
    </row>
    <row r="1098" spans="1:10" x14ac:dyDescent="0.25">
      <c r="A1098" s="238"/>
      <c r="B1098" s="241"/>
      <c r="C1098" s="41" t="s">
        <v>11193</v>
      </c>
      <c r="D1098" s="41" t="s">
        <v>83</v>
      </c>
      <c r="E1098" s="201">
        <v>3.6499999999999998E-2</v>
      </c>
      <c r="F1098" s="206">
        <v>3.9899999999999998</v>
      </c>
      <c r="G1098" s="37">
        <f t="shared" si="17"/>
        <v>0.14563499999999999</v>
      </c>
      <c r="H1098" s="40"/>
      <c r="I1098" s="37"/>
      <c r="J1098" s="36">
        <v>12</v>
      </c>
    </row>
    <row r="1099" spans="1:10" x14ac:dyDescent="0.25">
      <c r="A1099" s="238"/>
      <c r="B1099" s="241"/>
      <c r="C1099" s="41" t="s">
        <v>10601</v>
      </c>
      <c r="D1099" s="41" t="s">
        <v>2800</v>
      </c>
      <c r="E1099" s="201">
        <v>0.159</v>
      </c>
      <c r="F1099" s="200">
        <v>22.097000000000001</v>
      </c>
      <c r="G1099" s="39">
        <f t="shared" si="17"/>
        <v>3.5134230000000004</v>
      </c>
      <c r="H1099" s="40"/>
      <c r="I1099" s="37"/>
      <c r="J1099" s="36">
        <v>12</v>
      </c>
    </row>
    <row r="1100" spans="1:10" ht="25.5" x14ac:dyDescent="0.25">
      <c r="A1100" s="238"/>
      <c r="B1100" s="241"/>
      <c r="C1100" s="41" t="s">
        <v>10614</v>
      </c>
      <c r="D1100" s="41" t="s">
        <v>2800</v>
      </c>
      <c r="E1100" s="201">
        <v>0.50449999999999995</v>
      </c>
      <c r="F1100" s="200">
        <v>28.024999999999999</v>
      </c>
      <c r="G1100" s="39">
        <f t="shared" si="17"/>
        <v>14.138612499999997</v>
      </c>
      <c r="H1100" s="40"/>
      <c r="I1100" s="37"/>
      <c r="J1100" s="36">
        <v>12</v>
      </c>
    </row>
    <row r="1101" spans="1:10" x14ac:dyDescent="0.25">
      <c r="A1101" s="238"/>
      <c r="B1101" s="241"/>
      <c r="C1101" s="41"/>
      <c r="D1101" s="58"/>
      <c r="E1101" s="201"/>
      <c r="F1101" s="206" t="s">
        <v>13</v>
      </c>
      <c r="G1101" s="39" t="str">
        <f t="shared" si="17"/>
        <v/>
      </c>
      <c r="H1101" s="40"/>
      <c r="I1101" s="37"/>
      <c r="J1101" s="36">
        <v>12</v>
      </c>
    </row>
    <row r="1102" spans="1:10" ht="25.5" x14ac:dyDescent="0.25">
      <c r="A1102" s="238"/>
      <c r="B1102" s="241"/>
      <c r="C1102" s="61" t="s">
        <v>242</v>
      </c>
      <c r="D1102" s="58"/>
      <c r="E1102" s="201"/>
      <c r="F1102" s="206" t="s">
        <v>13</v>
      </c>
      <c r="G1102" s="39" t="str">
        <f t="shared" si="17"/>
        <v/>
      </c>
      <c r="H1102" s="40"/>
      <c r="I1102" s="37"/>
      <c r="J1102" s="36">
        <v>12</v>
      </c>
    </row>
    <row r="1103" spans="1:10" ht="15.75" thickBot="1" x14ac:dyDescent="0.3">
      <c r="A1103" s="239"/>
      <c r="B1103" s="242"/>
      <c r="C1103" s="46"/>
      <c r="D1103" s="59"/>
      <c r="E1103" s="202"/>
      <c r="F1103" s="207" t="s">
        <v>13</v>
      </c>
      <c r="G1103" s="49" t="str">
        <f t="shared" si="17"/>
        <v/>
      </c>
      <c r="H1103" s="50"/>
      <c r="I1103" s="37"/>
      <c r="J1103" s="36">
        <v>12</v>
      </c>
    </row>
    <row r="1104" spans="1:10" ht="15.75" thickBot="1" x14ac:dyDescent="0.3">
      <c r="A1104" s="237" t="s">
        <v>246</v>
      </c>
      <c r="B1104" s="240" t="s">
        <v>3212</v>
      </c>
      <c r="C1104" s="31"/>
      <c r="D1104" s="32" t="s">
        <v>18</v>
      </c>
      <c r="E1104" s="197"/>
      <c r="F1104" s="204" t="s">
        <v>13</v>
      </c>
      <c r="G1104" s="33" t="str">
        <f t="shared" si="17"/>
        <v/>
      </c>
      <c r="H1104" s="34"/>
      <c r="I1104" s="35"/>
      <c r="J1104" s="36">
        <v>12</v>
      </c>
    </row>
    <row r="1105" spans="1:10" x14ac:dyDescent="0.25">
      <c r="A1105" s="238"/>
      <c r="B1105" s="241"/>
      <c r="C1105" s="38"/>
      <c r="D1105" s="38"/>
      <c r="E1105" s="199"/>
      <c r="F1105" s="205" t="s">
        <v>13</v>
      </c>
      <c r="G1105" s="37" t="str">
        <f t="shared" si="17"/>
        <v/>
      </c>
      <c r="H1105" s="40"/>
      <c r="I1105" s="37"/>
      <c r="J1105" s="36">
        <v>12</v>
      </c>
    </row>
    <row r="1106" spans="1:10" ht="25.5" x14ac:dyDescent="0.25">
      <c r="A1106" s="238"/>
      <c r="B1106" s="241"/>
      <c r="C1106" s="41" t="s">
        <v>247</v>
      </c>
      <c r="D1106" s="58" t="s">
        <v>87</v>
      </c>
      <c r="E1106" s="201">
        <v>1</v>
      </c>
      <c r="F1106" s="206">
        <v>486.96</v>
      </c>
      <c r="G1106" s="39">
        <f t="shared" si="17"/>
        <v>486.96</v>
      </c>
      <c r="H1106" s="44">
        <f>SUM(G1106:G1110)</f>
        <v>578.94304320000003</v>
      </c>
      <c r="I1106" s="45"/>
      <c r="J1106" s="36">
        <v>12</v>
      </c>
    </row>
    <row r="1107" spans="1:10" ht="38.25" x14ac:dyDescent="0.25">
      <c r="A1107" s="238"/>
      <c r="B1107" s="241"/>
      <c r="C1107" s="41" t="s">
        <v>10800</v>
      </c>
      <c r="D1107" s="41" t="s">
        <v>83</v>
      </c>
      <c r="E1107" s="201">
        <v>4</v>
      </c>
      <c r="F1107" s="206">
        <v>14.629999999999999</v>
      </c>
      <c r="G1107" s="39">
        <f t="shared" si="17"/>
        <v>58.519999999999996</v>
      </c>
      <c r="H1107" s="40"/>
      <c r="I1107" s="37"/>
      <c r="J1107" s="36">
        <v>12</v>
      </c>
    </row>
    <row r="1108" spans="1:10" x14ac:dyDescent="0.25">
      <c r="A1108" s="238"/>
      <c r="B1108" s="241"/>
      <c r="C1108" s="41" t="s">
        <v>10986</v>
      </c>
      <c r="D1108" s="41" t="s">
        <v>1044</v>
      </c>
      <c r="E1108" s="201">
        <v>3.9E-2</v>
      </c>
      <c r="F1108" s="206">
        <v>71.667999999999992</v>
      </c>
      <c r="G1108" s="39">
        <f t="shared" si="17"/>
        <v>2.7950519999999996</v>
      </c>
      <c r="H1108" s="40"/>
      <c r="I1108" s="37"/>
      <c r="J1108" s="36">
        <v>12</v>
      </c>
    </row>
    <row r="1109" spans="1:10" ht="25.5" x14ac:dyDescent="0.25">
      <c r="A1109" s="238"/>
      <c r="B1109" s="241"/>
      <c r="C1109" s="41" t="s">
        <v>10614</v>
      </c>
      <c r="D1109" s="41" t="s">
        <v>2800</v>
      </c>
      <c r="E1109" s="201">
        <v>0.8226</v>
      </c>
      <c r="F1109" s="200">
        <v>28.024999999999999</v>
      </c>
      <c r="G1109" s="39">
        <f t="shared" si="17"/>
        <v>23.053364999999999</v>
      </c>
      <c r="H1109" s="40"/>
      <c r="I1109" s="37"/>
      <c r="J1109" s="36">
        <v>12</v>
      </c>
    </row>
    <row r="1110" spans="1:10" x14ac:dyDescent="0.25">
      <c r="A1110" s="238"/>
      <c r="B1110" s="241"/>
      <c r="C1110" s="41" t="s">
        <v>10601</v>
      </c>
      <c r="D1110" s="41" t="s">
        <v>2800</v>
      </c>
      <c r="E1110" s="201">
        <v>0.34460000000000002</v>
      </c>
      <c r="F1110" s="200">
        <v>22.097000000000001</v>
      </c>
      <c r="G1110" s="39">
        <f t="shared" si="17"/>
        <v>7.6146262000000009</v>
      </c>
      <c r="H1110" s="40"/>
      <c r="I1110" s="37"/>
      <c r="J1110" s="36">
        <v>12</v>
      </c>
    </row>
    <row r="1111" spans="1:10" ht="15.75" thickBot="1" x14ac:dyDescent="0.3">
      <c r="A1111" s="239"/>
      <c r="B1111" s="242"/>
      <c r="C1111" s="46"/>
      <c r="D1111" s="46"/>
      <c r="E1111" s="202"/>
      <c r="F1111" s="203" t="s">
        <v>13</v>
      </c>
      <c r="G1111" s="48" t="str">
        <f t="shared" si="17"/>
        <v/>
      </c>
      <c r="H1111" s="50"/>
      <c r="I1111" s="37"/>
      <c r="J1111" s="36">
        <v>12</v>
      </c>
    </row>
    <row r="1112" spans="1:10" ht="15.75" thickBot="1" x14ac:dyDescent="0.3">
      <c r="A1112" s="237" t="s">
        <v>248</v>
      </c>
      <c r="B1112" s="240" t="s">
        <v>3213</v>
      </c>
      <c r="C1112" s="31"/>
      <c r="D1112" s="32" t="s">
        <v>18</v>
      </c>
      <c r="E1112" s="197"/>
      <c r="F1112" s="204" t="s">
        <v>13</v>
      </c>
      <c r="G1112" s="33" t="str">
        <f t="shared" si="17"/>
        <v/>
      </c>
      <c r="H1112" s="34"/>
      <c r="I1112" s="35"/>
      <c r="J1112" s="36">
        <v>25</v>
      </c>
    </row>
    <row r="1113" spans="1:10" x14ac:dyDescent="0.25">
      <c r="A1113" s="238"/>
      <c r="B1113" s="241"/>
      <c r="C1113" s="38"/>
      <c r="D1113" s="38"/>
      <c r="E1113" s="199"/>
      <c r="F1113" s="205" t="s">
        <v>13</v>
      </c>
      <c r="G1113" s="37" t="str">
        <f t="shared" si="17"/>
        <v/>
      </c>
      <c r="H1113" s="40"/>
      <c r="I1113" s="37"/>
      <c r="J1113" s="36">
        <v>25</v>
      </c>
    </row>
    <row r="1114" spans="1:10" ht="25.5" x14ac:dyDescent="0.25">
      <c r="A1114" s="238"/>
      <c r="B1114" s="241"/>
      <c r="C1114" s="41" t="s">
        <v>249</v>
      </c>
      <c r="D1114" s="58" t="s">
        <v>87</v>
      </c>
      <c r="E1114" s="201">
        <v>1</v>
      </c>
      <c r="F1114" s="206">
        <v>52.34</v>
      </c>
      <c r="G1114" s="39">
        <f t="shared" si="17"/>
        <v>52.34</v>
      </c>
      <c r="H1114" s="44">
        <f>SUM(G1114:G1115)</f>
        <v>54.582000000000001</v>
      </c>
      <c r="I1114" s="45"/>
      <c r="J1114" s="36">
        <v>25</v>
      </c>
    </row>
    <row r="1115" spans="1:10" ht="25.5" x14ac:dyDescent="0.25">
      <c r="A1115" s="238"/>
      <c r="B1115" s="241"/>
      <c r="C1115" s="41" t="s">
        <v>10614</v>
      </c>
      <c r="D1115" s="41" t="s">
        <v>2800</v>
      </c>
      <c r="E1115" s="201">
        <v>0.08</v>
      </c>
      <c r="F1115" s="200">
        <v>28.024999999999999</v>
      </c>
      <c r="G1115" s="39">
        <f t="shared" si="17"/>
        <v>2.242</v>
      </c>
      <c r="H1115" s="40"/>
      <c r="I1115" s="37"/>
      <c r="J1115" s="36">
        <v>25</v>
      </c>
    </row>
    <row r="1116" spans="1:10" ht="15.75" thickBot="1" x14ac:dyDescent="0.3">
      <c r="A1116" s="239"/>
      <c r="B1116" s="242"/>
      <c r="C1116" s="70"/>
      <c r="D1116" s="46"/>
      <c r="E1116" s="202"/>
      <c r="F1116" s="203" t="s">
        <v>13</v>
      </c>
      <c r="G1116" s="48" t="str">
        <f t="shared" si="17"/>
        <v/>
      </c>
      <c r="H1116" s="50"/>
      <c r="I1116" s="37"/>
      <c r="J1116" s="36">
        <v>25</v>
      </c>
    </row>
    <row r="1117" spans="1:10" ht="15.75" thickBot="1" x14ac:dyDescent="0.3">
      <c r="A1117" s="237" t="s">
        <v>250</v>
      </c>
      <c r="B1117" s="240" t="s">
        <v>3214</v>
      </c>
      <c r="C1117" s="31"/>
      <c r="D1117" s="32" t="s">
        <v>18</v>
      </c>
      <c r="E1117" s="197"/>
      <c r="F1117" s="204" t="s">
        <v>13</v>
      </c>
      <c r="G1117" s="33" t="str">
        <f t="shared" si="17"/>
        <v/>
      </c>
      <c r="H1117" s="34"/>
      <c r="I1117" s="35"/>
      <c r="J1117" s="36">
        <v>35</v>
      </c>
    </row>
    <row r="1118" spans="1:10" x14ac:dyDescent="0.25">
      <c r="A1118" s="238"/>
      <c r="B1118" s="241"/>
      <c r="C1118" s="38"/>
      <c r="D1118" s="38"/>
      <c r="E1118" s="199"/>
      <c r="F1118" s="205" t="s">
        <v>13</v>
      </c>
      <c r="G1118" s="37" t="str">
        <f t="shared" si="17"/>
        <v/>
      </c>
      <c r="H1118" s="40"/>
      <c r="I1118" s="37"/>
      <c r="J1118" s="36">
        <v>35</v>
      </c>
    </row>
    <row r="1119" spans="1:10" ht="25.5" x14ac:dyDescent="0.25">
      <c r="A1119" s="238"/>
      <c r="B1119" s="241"/>
      <c r="C1119" s="41" t="s">
        <v>251</v>
      </c>
      <c r="D1119" s="58" t="s">
        <v>87</v>
      </c>
      <c r="E1119" s="201">
        <v>1</v>
      </c>
      <c r="F1119" s="206">
        <v>40.909999999999997</v>
      </c>
      <c r="G1119" s="39">
        <f t="shared" si="17"/>
        <v>40.909999999999997</v>
      </c>
      <c r="H1119" s="44">
        <f>SUM(G1119:G1120)</f>
        <v>43.151999999999994</v>
      </c>
      <c r="I1119" s="45"/>
      <c r="J1119" s="36">
        <v>35</v>
      </c>
    </row>
    <row r="1120" spans="1:10" ht="25.5" x14ac:dyDescent="0.25">
      <c r="A1120" s="238"/>
      <c r="B1120" s="241"/>
      <c r="C1120" s="41" t="s">
        <v>10614</v>
      </c>
      <c r="D1120" s="41" t="s">
        <v>2800</v>
      </c>
      <c r="E1120" s="201">
        <v>0.08</v>
      </c>
      <c r="F1120" s="200">
        <v>28.024999999999999</v>
      </c>
      <c r="G1120" s="39">
        <f t="shared" si="17"/>
        <v>2.242</v>
      </c>
      <c r="H1120" s="40"/>
      <c r="I1120" s="37"/>
      <c r="J1120" s="36">
        <v>35</v>
      </c>
    </row>
    <row r="1121" spans="1:10" ht="15.75" thickBot="1" x14ac:dyDescent="0.3">
      <c r="A1121" s="239"/>
      <c r="B1121" s="242"/>
      <c r="C1121" s="46"/>
      <c r="D1121" s="46"/>
      <c r="E1121" s="202"/>
      <c r="F1121" s="203" t="s">
        <v>13</v>
      </c>
      <c r="G1121" s="48" t="str">
        <f t="shared" si="17"/>
        <v/>
      </c>
      <c r="H1121" s="50"/>
      <c r="I1121" s="37"/>
      <c r="J1121" s="36">
        <v>35</v>
      </c>
    </row>
    <row r="1122" spans="1:10" ht="15.75" thickBot="1" x14ac:dyDescent="0.3">
      <c r="A1122" s="237" t="s">
        <v>252</v>
      </c>
      <c r="B1122" s="240" t="s">
        <v>3215</v>
      </c>
      <c r="C1122" s="31"/>
      <c r="D1122" s="32" t="s">
        <v>18</v>
      </c>
      <c r="E1122" s="197"/>
      <c r="F1122" s="204" t="s">
        <v>13</v>
      </c>
      <c r="G1122" s="33" t="str">
        <f t="shared" si="17"/>
        <v/>
      </c>
      <c r="H1122" s="34"/>
      <c r="I1122" s="35"/>
      <c r="J1122" s="36">
        <v>35</v>
      </c>
    </row>
    <row r="1123" spans="1:10" x14ac:dyDescent="0.25">
      <c r="A1123" s="238"/>
      <c r="B1123" s="241"/>
      <c r="C1123" s="38"/>
      <c r="D1123" s="38"/>
      <c r="E1123" s="199"/>
      <c r="F1123" s="205" t="s">
        <v>13</v>
      </c>
      <c r="G1123" s="37" t="str">
        <f t="shared" si="17"/>
        <v/>
      </c>
      <c r="H1123" s="40"/>
      <c r="I1123" s="37"/>
      <c r="J1123" s="36">
        <v>35</v>
      </c>
    </row>
    <row r="1124" spans="1:10" ht="25.5" x14ac:dyDescent="0.25">
      <c r="A1124" s="238"/>
      <c r="B1124" s="241"/>
      <c r="C1124" s="41" t="s">
        <v>253</v>
      </c>
      <c r="D1124" s="58" t="s">
        <v>87</v>
      </c>
      <c r="E1124" s="201">
        <v>1</v>
      </c>
      <c r="F1124" s="206">
        <v>308.56</v>
      </c>
      <c r="G1124" s="39">
        <f t="shared" si="17"/>
        <v>308.56</v>
      </c>
      <c r="H1124" s="44">
        <f>SUM(G1124:G1126)</f>
        <v>333.73500000000001</v>
      </c>
      <c r="I1124" s="45"/>
      <c r="J1124" s="36">
        <v>35</v>
      </c>
    </row>
    <row r="1125" spans="1:10" ht="25.5" x14ac:dyDescent="0.25">
      <c r="A1125" s="238"/>
      <c r="B1125" s="241"/>
      <c r="C1125" s="41" t="s">
        <v>10614</v>
      </c>
      <c r="D1125" s="41" t="s">
        <v>2800</v>
      </c>
      <c r="E1125" s="201">
        <v>0.5</v>
      </c>
      <c r="F1125" s="200">
        <v>28.024999999999999</v>
      </c>
      <c r="G1125" s="39">
        <f t="shared" si="17"/>
        <v>14.012499999999999</v>
      </c>
      <c r="H1125" s="40"/>
      <c r="I1125" s="37"/>
      <c r="J1125" s="36">
        <v>35</v>
      </c>
    </row>
    <row r="1126" spans="1:10" ht="25.5" x14ac:dyDescent="0.25">
      <c r="A1126" s="238"/>
      <c r="B1126" s="241"/>
      <c r="C1126" s="41" t="s">
        <v>10641</v>
      </c>
      <c r="D1126" s="41" t="s">
        <v>2800</v>
      </c>
      <c r="E1126" s="201">
        <v>0.5</v>
      </c>
      <c r="F1126" s="200">
        <v>22.324999999999999</v>
      </c>
      <c r="G1126" s="39">
        <f t="shared" si="17"/>
        <v>11.1625</v>
      </c>
      <c r="H1126" s="40"/>
      <c r="I1126" s="37"/>
      <c r="J1126" s="36">
        <v>35</v>
      </c>
    </row>
    <row r="1127" spans="1:10" ht="15.75" thickBot="1" x14ac:dyDescent="0.3">
      <c r="A1127" s="239"/>
      <c r="B1127" s="242"/>
      <c r="C1127" s="46"/>
      <c r="D1127" s="46"/>
      <c r="E1127" s="202"/>
      <c r="F1127" s="203" t="s">
        <v>13</v>
      </c>
      <c r="G1127" s="48" t="str">
        <f t="shared" si="17"/>
        <v/>
      </c>
      <c r="H1127" s="50"/>
      <c r="I1127" s="37"/>
      <c r="J1127" s="36">
        <v>35</v>
      </c>
    </row>
    <row r="1128" spans="1:10" ht="15.75" thickBot="1" x14ac:dyDescent="0.3">
      <c r="A1128" s="237" t="s">
        <v>254</v>
      </c>
      <c r="B1128" s="240" t="s">
        <v>3216</v>
      </c>
      <c r="C1128" s="31"/>
      <c r="D1128" s="32" t="s">
        <v>18</v>
      </c>
      <c r="E1128" s="197"/>
      <c r="F1128" s="204" t="s">
        <v>13</v>
      </c>
      <c r="G1128" s="33" t="str">
        <f t="shared" si="17"/>
        <v/>
      </c>
      <c r="H1128" s="34"/>
      <c r="I1128" s="35"/>
      <c r="J1128" s="36">
        <v>250.00000000000003</v>
      </c>
    </row>
    <row r="1129" spans="1:10" x14ac:dyDescent="0.25">
      <c r="A1129" s="238"/>
      <c r="B1129" s="241"/>
      <c r="C1129" s="38"/>
      <c r="D1129" s="38"/>
      <c r="E1129" s="199"/>
      <c r="F1129" s="205" t="s">
        <v>13</v>
      </c>
      <c r="G1129" s="37" t="str">
        <f t="shared" si="17"/>
        <v/>
      </c>
      <c r="H1129" s="40"/>
      <c r="I1129" s="37"/>
      <c r="J1129" s="36">
        <v>250.00000000000003</v>
      </c>
    </row>
    <row r="1130" spans="1:10" ht="25.5" x14ac:dyDescent="0.25">
      <c r="A1130" s="238"/>
      <c r="B1130" s="241"/>
      <c r="C1130" s="41" t="s">
        <v>10614</v>
      </c>
      <c r="D1130" s="41" t="s">
        <v>2800</v>
      </c>
      <c r="E1130" s="201">
        <v>0.31619999999999998</v>
      </c>
      <c r="F1130" s="200">
        <v>28.024999999999999</v>
      </c>
      <c r="G1130" s="39">
        <f t="shared" si="17"/>
        <v>8.8615049999999993</v>
      </c>
      <c r="H1130" s="44">
        <f>SUM(G1130:G1131)</f>
        <v>11.085075</v>
      </c>
      <c r="I1130" s="45"/>
      <c r="J1130" s="36">
        <v>250.00000000000003</v>
      </c>
    </row>
    <row r="1131" spans="1:10" ht="25.5" x14ac:dyDescent="0.25">
      <c r="A1131" s="238"/>
      <c r="B1131" s="241"/>
      <c r="C1131" s="41" t="s">
        <v>10641</v>
      </c>
      <c r="D1131" s="41" t="s">
        <v>2800</v>
      </c>
      <c r="E1131" s="201">
        <v>9.9599999999999994E-2</v>
      </c>
      <c r="F1131" s="200">
        <v>22.324999999999999</v>
      </c>
      <c r="G1131" s="39">
        <f t="shared" si="17"/>
        <v>2.2235699999999996</v>
      </c>
      <c r="H1131" s="55"/>
      <c r="I1131" s="56"/>
      <c r="J1131" s="36">
        <v>250.00000000000003</v>
      </c>
    </row>
    <row r="1132" spans="1:10" ht="15.75" thickBot="1" x14ac:dyDescent="0.3">
      <c r="A1132" s="239"/>
      <c r="B1132" s="242"/>
      <c r="C1132" s="46"/>
      <c r="D1132" s="46"/>
      <c r="E1132" s="202"/>
      <c r="F1132" s="203" t="s">
        <v>13</v>
      </c>
      <c r="G1132" s="48" t="str">
        <f t="shared" si="17"/>
        <v/>
      </c>
      <c r="H1132" s="50"/>
      <c r="I1132" s="37"/>
      <c r="J1132" s="36">
        <v>250.00000000000003</v>
      </c>
    </row>
    <row r="1133" spans="1:10" ht="15.75" thickBot="1" x14ac:dyDescent="0.3">
      <c r="A1133" s="237" t="s">
        <v>255</v>
      </c>
      <c r="B1133" s="240" t="s">
        <v>3217</v>
      </c>
      <c r="C1133" s="31"/>
      <c r="D1133" s="32" t="s">
        <v>18</v>
      </c>
      <c r="E1133" s="197"/>
      <c r="F1133" s="204" t="s">
        <v>13</v>
      </c>
      <c r="G1133" s="33" t="str">
        <f t="shared" si="17"/>
        <v/>
      </c>
      <c r="H1133" s="34"/>
      <c r="I1133" s="35"/>
      <c r="J1133" s="36">
        <v>50</v>
      </c>
    </row>
    <row r="1134" spans="1:10" x14ac:dyDescent="0.25">
      <c r="A1134" s="238"/>
      <c r="B1134" s="241"/>
      <c r="C1134" s="38"/>
      <c r="D1134" s="38"/>
      <c r="E1134" s="199"/>
      <c r="F1134" s="205" t="s">
        <v>13</v>
      </c>
      <c r="G1134" s="37" t="str">
        <f t="shared" si="17"/>
        <v/>
      </c>
      <c r="H1134" s="40"/>
      <c r="I1134" s="37"/>
      <c r="J1134" s="36">
        <v>50</v>
      </c>
    </row>
    <row r="1135" spans="1:10" x14ac:dyDescent="0.25">
      <c r="A1135" s="238"/>
      <c r="B1135" s="241"/>
      <c r="C1135" s="41" t="s">
        <v>10917</v>
      </c>
      <c r="D1135" s="41" t="s">
        <v>83</v>
      </c>
      <c r="E1135" s="201">
        <v>1</v>
      </c>
      <c r="F1135" s="206">
        <v>34.076499999999996</v>
      </c>
      <c r="G1135" s="39">
        <f t="shared" si="17"/>
        <v>34.076499999999996</v>
      </c>
      <c r="H1135" s="44">
        <f>SUM(G1135:G1138)</f>
        <v>39.454924999999996</v>
      </c>
      <c r="I1135" s="45"/>
      <c r="J1135" s="36">
        <v>50</v>
      </c>
    </row>
    <row r="1136" spans="1:10" x14ac:dyDescent="0.25">
      <c r="A1136" s="238"/>
      <c r="B1136" s="241"/>
      <c r="C1136" s="41" t="s">
        <v>11193</v>
      </c>
      <c r="D1136" s="41" t="s">
        <v>83</v>
      </c>
      <c r="E1136" s="201">
        <v>1.7500000000000002E-2</v>
      </c>
      <c r="F1136" s="206">
        <v>3.9899999999999998</v>
      </c>
      <c r="G1136" s="39">
        <f t="shared" si="17"/>
        <v>6.9824999999999998E-2</v>
      </c>
      <c r="H1136" s="40"/>
      <c r="I1136" s="37"/>
      <c r="J1136" s="36">
        <v>50</v>
      </c>
    </row>
    <row r="1137" spans="1:10" ht="25.5" x14ac:dyDescent="0.25">
      <c r="A1137" s="238"/>
      <c r="B1137" s="241"/>
      <c r="C1137" s="41" t="s">
        <v>10614</v>
      </c>
      <c r="D1137" s="41" t="s">
        <v>2800</v>
      </c>
      <c r="E1137" s="201">
        <v>0.15</v>
      </c>
      <c r="F1137" s="200">
        <v>28.024999999999999</v>
      </c>
      <c r="G1137" s="39">
        <f t="shared" si="17"/>
        <v>4.2037499999999994</v>
      </c>
      <c r="H1137" s="40"/>
      <c r="I1137" s="37"/>
      <c r="J1137" s="36">
        <v>50</v>
      </c>
    </row>
    <row r="1138" spans="1:10" x14ac:dyDescent="0.25">
      <c r="A1138" s="238"/>
      <c r="B1138" s="241"/>
      <c r="C1138" s="41" t="s">
        <v>10601</v>
      </c>
      <c r="D1138" s="41" t="s">
        <v>2800</v>
      </c>
      <c r="E1138" s="201">
        <v>0.05</v>
      </c>
      <c r="F1138" s="200">
        <v>22.097000000000001</v>
      </c>
      <c r="G1138" s="39">
        <f t="shared" si="17"/>
        <v>1.1048500000000001</v>
      </c>
      <c r="H1138" s="40"/>
      <c r="I1138" s="37"/>
      <c r="J1138" s="36">
        <v>50</v>
      </c>
    </row>
    <row r="1139" spans="1:10" ht="15.75" thickBot="1" x14ac:dyDescent="0.3">
      <c r="A1139" s="239"/>
      <c r="B1139" s="242"/>
      <c r="C1139" s="46"/>
      <c r="D1139" s="46"/>
      <c r="E1139" s="202"/>
      <c r="F1139" s="203" t="s">
        <v>13</v>
      </c>
      <c r="G1139" s="48" t="str">
        <f t="shared" si="17"/>
        <v/>
      </c>
      <c r="H1139" s="50"/>
      <c r="I1139" s="37"/>
      <c r="J1139" s="36">
        <v>50</v>
      </c>
    </row>
    <row r="1140" spans="1:10" ht="15.75" thickBot="1" x14ac:dyDescent="0.3">
      <c r="A1140" s="237" t="s">
        <v>256</v>
      </c>
      <c r="B1140" s="240" t="s">
        <v>3218</v>
      </c>
      <c r="C1140" s="31"/>
      <c r="D1140" s="32" t="s">
        <v>18</v>
      </c>
      <c r="E1140" s="197"/>
      <c r="F1140" s="204" t="s">
        <v>13</v>
      </c>
      <c r="G1140" s="33" t="str">
        <f t="shared" si="17"/>
        <v/>
      </c>
      <c r="H1140" s="34"/>
      <c r="I1140" s="35"/>
      <c r="J1140" s="36">
        <v>25</v>
      </c>
    </row>
    <row r="1141" spans="1:10" x14ac:dyDescent="0.25">
      <c r="A1141" s="238"/>
      <c r="B1141" s="241"/>
      <c r="C1141" s="38"/>
      <c r="D1141" s="38"/>
      <c r="E1141" s="199"/>
      <c r="F1141" s="205" t="s">
        <v>13</v>
      </c>
      <c r="G1141" s="37" t="str">
        <f t="shared" si="17"/>
        <v/>
      </c>
      <c r="H1141" s="40"/>
      <c r="I1141" s="37"/>
      <c r="J1141" s="36">
        <v>25</v>
      </c>
    </row>
    <row r="1142" spans="1:10" ht="25.5" x14ac:dyDescent="0.25">
      <c r="A1142" s="238"/>
      <c r="B1142" s="241"/>
      <c r="C1142" s="41" t="s">
        <v>257</v>
      </c>
      <c r="D1142" s="58" t="s">
        <v>87</v>
      </c>
      <c r="E1142" s="201">
        <v>1</v>
      </c>
      <c r="F1142" s="206">
        <v>259.91000000000003</v>
      </c>
      <c r="G1142" s="39">
        <f t="shared" si="17"/>
        <v>259.91000000000003</v>
      </c>
      <c r="H1142" s="44">
        <f>SUM(G1142:G1145)</f>
        <v>269.60926440000003</v>
      </c>
      <c r="I1142" s="45"/>
      <c r="J1142" s="36">
        <v>25</v>
      </c>
    </row>
    <row r="1143" spans="1:10" x14ac:dyDescent="0.25">
      <c r="A1143" s="238"/>
      <c r="B1143" s="241"/>
      <c r="C1143" s="41" t="s">
        <v>11193</v>
      </c>
      <c r="D1143" s="41" t="s">
        <v>83</v>
      </c>
      <c r="E1143" s="201">
        <v>3.32E-2</v>
      </c>
      <c r="F1143" s="206">
        <v>3.9899999999999998</v>
      </c>
      <c r="G1143" s="39">
        <f t="shared" si="17"/>
        <v>0.132468</v>
      </c>
      <c r="H1143" s="40"/>
      <c r="I1143" s="37"/>
      <c r="J1143" s="36">
        <v>25</v>
      </c>
    </row>
    <row r="1144" spans="1:10" x14ac:dyDescent="0.25">
      <c r="A1144" s="238"/>
      <c r="B1144" s="241"/>
      <c r="C1144" s="41" t="s">
        <v>10601</v>
      </c>
      <c r="D1144" s="41" t="s">
        <v>2800</v>
      </c>
      <c r="E1144" s="201">
        <v>8.6199999999999999E-2</v>
      </c>
      <c r="F1144" s="200">
        <v>22.097000000000001</v>
      </c>
      <c r="G1144" s="39">
        <f t="shared" si="17"/>
        <v>1.9047614000000002</v>
      </c>
      <c r="H1144" s="40"/>
      <c r="I1144" s="37"/>
      <c r="J1144" s="36">
        <v>25</v>
      </c>
    </row>
    <row r="1145" spans="1:10" ht="25.5" x14ac:dyDescent="0.25">
      <c r="A1145" s="238"/>
      <c r="B1145" s="241"/>
      <c r="C1145" s="41" t="s">
        <v>10614</v>
      </c>
      <c r="D1145" s="41" t="s">
        <v>2800</v>
      </c>
      <c r="E1145" s="201">
        <v>0.27339999999999998</v>
      </c>
      <c r="F1145" s="200">
        <v>28.024999999999999</v>
      </c>
      <c r="G1145" s="39">
        <f t="shared" si="17"/>
        <v>7.6620349999999986</v>
      </c>
      <c r="H1145" s="40"/>
      <c r="I1145" s="37"/>
      <c r="J1145" s="36">
        <v>25</v>
      </c>
    </row>
    <row r="1146" spans="1:10" ht="15.75" thickBot="1" x14ac:dyDescent="0.3">
      <c r="A1146" s="239"/>
      <c r="B1146" s="242"/>
      <c r="C1146" s="46"/>
      <c r="D1146" s="46"/>
      <c r="E1146" s="202"/>
      <c r="F1146" s="203" t="s">
        <v>13</v>
      </c>
      <c r="G1146" s="48" t="str">
        <f t="shared" si="17"/>
        <v/>
      </c>
      <c r="H1146" s="50"/>
      <c r="I1146" s="37"/>
      <c r="J1146" s="36">
        <v>25</v>
      </c>
    </row>
    <row r="1147" spans="1:10" ht="15.75" thickBot="1" x14ac:dyDescent="0.3">
      <c r="A1147" s="237" t="s">
        <v>258</v>
      </c>
      <c r="B1147" s="240" t="s">
        <v>3219</v>
      </c>
      <c r="C1147" s="31"/>
      <c r="D1147" s="32" t="s">
        <v>18</v>
      </c>
      <c r="E1147" s="197"/>
      <c r="F1147" s="204" t="s">
        <v>13</v>
      </c>
      <c r="G1147" s="33" t="str">
        <f t="shared" si="17"/>
        <v/>
      </c>
      <c r="H1147" s="34"/>
      <c r="I1147" s="35"/>
      <c r="J1147" s="36">
        <v>35</v>
      </c>
    </row>
    <row r="1148" spans="1:10" x14ac:dyDescent="0.25">
      <c r="A1148" s="238"/>
      <c r="B1148" s="241"/>
      <c r="C1148" s="38"/>
      <c r="D1148" s="38"/>
      <c r="E1148" s="199"/>
      <c r="F1148" s="205" t="s">
        <v>13</v>
      </c>
      <c r="G1148" s="37" t="str">
        <f t="shared" si="17"/>
        <v/>
      </c>
      <c r="H1148" s="40"/>
      <c r="I1148" s="37"/>
      <c r="J1148" s="36">
        <v>35</v>
      </c>
    </row>
    <row r="1149" spans="1:10" x14ac:dyDescent="0.25">
      <c r="A1149" s="238"/>
      <c r="B1149" s="241"/>
      <c r="C1149" s="41" t="s">
        <v>10798</v>
      </c>
      <c r="D1149" s="41" t="s">
        <v>83</v>
      </c>
      <c r="E1149" s="201">
        <v>1</v>
      </c>
      <c r="F1149" s="206">
        <v>135.755</v>
      </c>
      <c r="G1149" s="39">
        <f t="shared" si="17"/>
        <v>135.755</v>
      </c>
      <c r="H1149" s="44">
        <f>SUM(G1149:G1152)</f>
        <v>145.4542644</v>
      </c>
      <c r="I1149" s="45"/>
      <c r="J1149" s="36">
        <v>35</v>
      </c>
    </row>
    <row r="1150" spans="1:10" x14ac:dyDescent="0.25">
      <c r="A1150" s="238"/>
      <c r="B1150" s="241"/>
      <c r="C1150" s="41" t="s">
        <v>11193</v>
      </c>
      <c r="D1150" s="41" t="s">
        <v>83</v>
      </c>
      <c r="E1150" s="201">
        <v>3.32E-2</v>
      </c>
      <c r="F1150" s="206">
        <v>3.9899999999999998</v>
      </c>
      <c r="G1150" s="39">
        <f t="shared" si="17"/>
        <v>0.132468</v>
      </c>
      <c r="H1150" s="40"/>
      <c r="I1150" s="37"/>
      <c r="J1150" s="36">
        <v>35</v>
      </c>
    </row>
    <row r="1151" spans="1:10" ht="25.5" x14ac:dyDescent="0.25">
      <c r="A1151" s="238"/>
      <c r="B1151" s="241"/>
      <c r="C1151" s="41" t="s">
        <v>10614</v>
      </c>
      <c r="D1151" s="41" t="s">
        <v>2800</v>
      </c>
      <c r="E1151" s="201">
        <v>0.27339999999999998</v>
      </c>
      <c r="F1151" s="200">
        <v>28.024999999999999</v>
      </c>
      <c r="G1151" s="39">
        <f t="shared" si="17"/>
        <v>7.6620349999999986</v>
      </c>
      <c r="H1151" s="40"/>
      <c r="I1151" s="37"/>
      <c r="J1151" s="36">
        <v>35</v>
      </c>
    </row>
    <row r="1152" spans="1:10" x14ac:dyDescent="0.25">
      <c r="A1152" s="238"/>
      <c r="B1152" s="241"/>
      <c r="C1152" s="41" t="s">
        <v>10601</v>
      </c>
      <c r="D1152" s="41" t="s">
        <v>2800</v>
      </c>
      <c r="E1152" s="201">
        <v>8.6199999999999999E-2</v>
      </c>
      <c r="F1152" s="200">
        <v>22.097000000000001</v>
      </c>
      <c r="G1152" s="39">
        <f t="shared" si="17"/>
        <v>1.9047614000000002</v>
      </c>
      <c r="H1152" s="40"/>
      <c r="I1152" s="37"/>
      <c r="J1152" s="36">
        <v>35</v>
      </c>
    </row>
    <row r="1153" spans="1:10" ht="15.75" thickBot="1" x14ac:dyDescent="0.3">
      <c r="A1153" s="239"/>
      <c r="B1153" s="242"/>
      <c r="C1153" s="46"/>
      <c r="D1153" s="46"/>
      <c r="E1153" s="202"/>
      <c r="F1153" s="203" t="s">
        <v>13</v>
      </c>
      <c r="G1153" s="48" t="str">
        <f t="shared" si="17"/>
        <v/>
      </c>
      <c r="H1153" s="50"/>
      <c r="I1153" s="37"/>
      <c r="J1153" s="36">
        <v>35</v>
      </c>
    </row>
    <row r="1154" spans="1:10" ht="15.75" thickBot="1" x14ac:dyDescent="0.3">
      <c r="A1154" s="237" t="s">
        <v>259</v>
      </c>
      <c r="B1154" s="240" t="s">
        <v>3220</v>
      </c>
      <c r="C1154" s="31"/>
      <c r="D1154" s="32" t="s">
        <v>18</v>
      </c>
      <c r="E1154" s="197"/>
      <c r="F1154" s="204" t="s">
        <v>13</v>
      </c>
      <c r="G1154" s="33" t="str">
        <f t="shared" si="17"/>
        <v/>
      </c>
      <c r="H1154" s="34"/>
      <c r="I1154" s="35"/>
      <c r="J1154" s="36">
        <v>25</v>
      </c>
    </row>
    <row r="1155" spans="1:10" x14ac:dyDescent="0.25">
      <c r="A1155" s="238"/>
      <c r="B1155" s="241"/>
      <c r="C1155" s="38"/>
      <c r="D1155" s="38"/>
      <c r="E1155" s="199"/>
      <c r="F1155" s="205" t="s">
        <v>13</v>
      </c>
      <c r="G1155" s="37" t="str">
        <f t="shared" si="17"/>
        <v/>
      </c>
      <c r="H1155" s="40"/>
      <c r="I1155" s="37"/>
      <c r="J1155" s="36">
        <v>25</v>
      </c>
    </row>
    <row r="1156" spans="1:10" x14ac:dyDescent="0.25">
      <c r="A1156" s="238"/>
      <c r="B1156" s="241"/>
      <c r="C1156" s="41" t="s">
        <v>11193</v>
      </c>
      <c r="D1156" s="41" t="s">
        <v>83</v>
      </c>
      <c r="E1156" s="201">
        <v>3.32E-2</v>
      </c>
      <c r="F1156" s="206">
        <v>3.9899999999999998</v>
      </c>
      <c r="G1156" s="39">
        <f t="shared" si="17"/>
        <v>0.132468</v>
      </c>
      <c r="H1156" s="44">
        <f>SUM(G1156:G1159)</f>
        <v>153.4722644</v>
      </c>
      <c r="I1156" s="45"/>
      <c r="J1156" s="36">
        <v>25</v>
      </c>
    </row>
    <row r="1157" spans="1:10" x14ac:dyDescent="0.25">
      <c r="A1157" s="238"/>
      <c r="B1157" s="241"/>
      <c r="C1157" s="41" t="s">
        <v>10601</v>
      </c>
      <c r="D1157" s="41" t="s">
        <v>2800</v>
      </c>
      <c r="E1157" s="201">
        <v>8.6199999999999999E-2</v>
      </c>
      <c r="F1157" s="200">
        <v>22.097000000000001</v>
      </c>
      <c r="G1157" s="39">
        <f t="shared" si="17"/>
        <v>1.9047614000000002</v>
      </c>
      <c r="H1157" s="55"/>
      <c r="I1157" s="56"/>
      <c r="J1157" s="36">
        <v>25</v>
      </c>
    </row>
    <row r="1158" spans="1:10" ht="25.5" x14ac:dyDescent="0.25">
      <c r="A1158" s="238"/>
      <c r="B1158" s="241"/>
      <c r="C1158" s="41" t="s">
        <v>10614</v>
      </c>
      <c r="D1158" s="41" t="s">
        <v>2800</v>
      </c>
      <c r="E1158" s="201">
        <v>0.27339999999999998</v>
      </c>
      <c r="F1158" s="200">
        <v>28.024999999999999</v>
      </c>
      <c r="G1158" s="39">
        <f t="shared" ref="G1158:G1221" si="18">IF(ISNUMBER(F1158),E1158*F1158,"")</f>
        <v>7.6620349999999986</v>
      </c>
      <c r="H1158" s="40"/>
      <c r="I1158" s="37"/>
      <c r="J1158" s="36">
        <v>25</v>
      </c>
    </row>
    <row r="1159" spans="1:10" x14ac:dyDescent="0.25">
      <c r="A1159" s="238"/>
      <c r="B1159" s="241"/>
      <c r="C1159" s="41" t="s">
        <v>10828</v>
      </c>
      <c r="D1159" s="41" t="s">
        <v>83</v>
      </c>
      <c r="E1159" s="201">
        <v>1</v>
      </c>
      <c r="F1159" s="206">
        <v>143.773</v>
      </c>
      <c r="G1159" s="37">
        <f t="shared" si="18"/>
        <v>143.773</v>
      </c>
      <c r="H1159" s="40"/>
      <c r="I1159" s="37"/>
      <c r="J1159" s="36">
        <v>25</v>
      </c>
    </row>
    <row r="1160" spans="1:10" ht="15.75" thickBot="1" x14ac:dyDescent="0.3">
      <c r="A1160" s="239"/>
      <c r="B1160" s="242"/>
      <c r="C1160" s="46"/>
      <c r="D1160" s="46"/>
      <c r="E1160" s="202"/>
      <c r="F1160" s="203" t="s">
        <v>13</v>
      </c>
      <c r="G1160" s="48" t="str">
        <f t="shared" si="18"/>
        <v/>
      </c>
      <c r="H1160" s="50"/>
      <c r="I1160" s="37"/>
      <c r="J1160" s="36">
        <v>25</v>
      </c>
    </row>
    <row r="1161" spans="1:10" ht="15.75" hidden="1" thickBot="1" x14ac:dyDescent="0.3">
      <c r="A1161" s="237" t="s">
        <v>260</v>
      </c>
      <c r="B1161" s="240" t="s">
        <v>3221</v>
      </c>
      <c r="C1161" s="31"/>
      <c r="D1161" s="32" t="s">
        <v>18</v>
      </c>
      <c r="E1161" s="197"/>
      <c r="F1161" s="204" t="s">
        <v>13</v>
      </c>
      <c r="G1161" s="33" t="str">
        <f t="shared" si="18"/>
        <v/>
      </c>
      <c r="H1161" s="34"/>
      <c r="I1161" s="35"/>
      <c r="J1161" s="36">
        <v>0</v>
      </c>
    </row>
    <row r="1162" spans="1:10" ht="15.75" hidden="1" thickBot="1" x14ac:dyDescent="0.3">
      <c r="A1162" s="238"/>
      <c r="B1162" s="241"/>
      <c r="C1162" s="38"/>
      <c r="D1162" s="38"/>
      <c r="E1162" s="199"/>
      <c r="F1162" s="205" t="s">
        <v>13</v>
      </c>
      <c r="G1162" s="37" t="str">
        <f t="shared" si="18"/>
        <v/>
      </c>
      <c r="H1162" s="40"/>
      <c r="I1162" s="37"/>
      <c r="J1162" s="36">
        <v>0</v>
      </c>
    </row>
    <row r="1163" spans="1:10" ht="15.75" hidden="1" thickBot="1" x14ac:dyDescent="0.3">
      <c r="A1163" s="238"/>
      <c r="B1163" s="241"/>
      <c r="C1163" s="41" t="s">
        <v>261</v>
      </c>
      <c r="D1163" s="58" t="s">
        <v>87</v>
      </c>
      <c r="E1163" s="201">
        <v>1</v>
      </c>
      <c r="F1163" s="206" t="s">
        <v>13</v>
      </c>
      <c r="G1163" s="39" t="str">
        <f t="shared" si="18"/>
        <v/>
      </c>
      <c r="H1163" s="44">
        <f>SUM(G1163:G1166)</f>
        <v>5.9156499999999994</v>
      </c>
      <c r="I1163" s="45"/>
      <c r="J1163" s="36">
        <v>0</v>
      </c>
    </row>
    <row r="1164" spans="1:10" ht="15.75" hidden="1" thickBot="1" x14ac:dyDescent="0.3">
      <c r="A1164" s="238"/>
      <c r="B1164" s="241"/>
      <c r="C1164" s="41" t="s">
        <v>11193</v>
      </c>
      <c r="D1164" s="41" t="s">
        <v>83</v>
      </c>
      <c r="E1164" s="201">
        <v>2.1000000000000001E-2</v>
      </c>
      <c r="F1164" s="206">
        <v>3.9899999999999998</v>
      </c>
      <c r="G1164" s="39">
        <f t="shared" si="18"/>
        <v>8.3790000000000003E-2</v>
      </c>
      <c r="H1164" s="40"/>
      <c r="I1164" s="37"/>
      <c r="J1164" s="36">
        <v>0</v>
      </c>
    </row>
    <row r="1165" spans="1:10" ht="26.25" hidden="1" thickBot="1" x14ac:dyDescent="0.3">
      <c r="A1165" s="238"/>
      <c r="B1165" s="241"/>
      <c r="C1165" s="41" t="s">
        <v>10614</v>
      </c>
      <c r="D1165" s="41" t="s">
        <v>2800</v>
      </c>
      <c r="E1165" s="201">
        <v>0.16669999999999999</v>
      </c>
      <c r="F1165" s="200">
        <v>28.024999999999999</v>
      </c>
      <c r="G1165" s="39">
        <f t="shared" si="18"/>
        <v>4.6717674999999996</v>
      </c>
      <c r="H1165" s="40"/>
      <c r="I1165" s="37"/>
      <c r="J1165" s="36">
        <v>0</v>
      </c>
    </row>
    <row r="1166" spans="1:10" ht="15.75" hidden="1" thickBot="1" x14ac:dyDescent="0.3">
      <c r="A1166" s="238"/>
      <c r="B1166" s="241"/>
      <c r="C1166" s="41" t="s">
        <v>10601</v>
      </c>
      <c r="D1166" s="41" t="s">
        <v>2800</v>
      </c>
      <c r="E1166" s="201">
        <v>5.2499999999999998E-2</v>
      </c>
      <c r="F1166" s="200">
        <v>22.097000000000001</v>
      </c>
      <c r="G1166" s="39">
        <f t="shared" si="18"/>
        <v>1.1600925</v>
      </c>
      <c r="H1166" s="40"/>
      <c r="I1166" s="37"/>
      <c r="J1166" s="36">
        <v>0</v>
      </c>
    </row>
    <row r="1167" spans="1:10" ht="15.75" hidden="1" thickBot="1" x14ac:dyDescent="0.3">
      <c r="A1167" s="239"/>
      <c r="B1167" s="242"/>
      <c r="C1167" s="46"/>
      <c r="D1167" s="46"/>
      <c r="E1167" s="202"/>
      <c r="F1167" s="203" t="s">
        <v>13</v>
      </c>
      <c r="G1167" s="48" t="str">
        <f t="shared" si="18"/>
        <v/>
      </c>
      <c r="H1167" s="50"/>
      <c r="I1167" s="37"/>
      <c r="J1167" s="36">
        <v>0</v>
      </c>
    </row>
    <row r="1168" spans="1:10" ht="15.75" thickBot="1" x14ac:dyDescent="0.3">
      <c r="A1168" s="237" t="s">
        <v>262</v>
      </c>
      <c r="B1168" s="240" t="s">
        <v>3222</v>
      </c>
      <c r="C1168" s="31"/>
      <c r="D1168" s="32" t="s">
        <v>18</v>
      </c>
      <c r="E1168" s="197"/>
      <c r="F1168" s="204" t="s">
        <v>13</v>
      </c>
      <c r="G1168" s="33" t="str">
        <f t="shared" si="18"/>
        <v/>
      </c>
      <c r="H1168" s="34"/>
      <c r="I1168" s="35"/>
      <c r="J1168" s="36">
        <v>25</v>
      </c>
    </row>
    <row r="1169" spans="1:10" x14ac:dyDescent="0.25">
      <c r="A1169" s="238"/>
      <c r="B1169" s="241"/>
      <c r="C1169" s="38"/>
      <c r="D1169" s="38"/>
      <c r="E1169" s="199"/>
      <c r="F1169" s="205" t="s">
        <v>13</v>
      </c>
      <c r="G1169" s="37" t="str">
        <f t="shared" si="18"/>
        <v/>
      </c>
      <c r="H1169" s="40"/>
      <c r="I1169" s="37"/>
      <c r="J1169" s="36">
        <v>25</v>
      </c>
    </row>
    <row r="1170" spans="1:10" ht="25.5" x14ac:dyDescent="0.25">
      <c r="A1170" s="238"/>
      <c r="B1170" s="241"/>
      <c r="C1170" s="41" t="s">
        <v>263</v>
      </c>
      <c r="D1170" s="58" t="s">
        <v>87</v>
      </c>
      <c r="E1170" s="201">
        <v>1</v>
      </c>
      <c r="F1170" s="206">
        <v>213.56</v>
      </c>
      <c r="G1170" s="39">
        <f t="shared" si="18"/>
        <v>213.56</v>
      </c>
      <c r="H1170" s="44">
        <f>SUM(G1170:G1173)</f>
        <v>219.47564999999997</v>
      </c>
      <c r="I1170" s="45"/>
      <c r="J1170" s="36">
        <v>25</v>
      </c>
    </row>
    <row r="1171" spans="1:10" x14ac:dyDescent="0.25">
      <c r="A1171" s="238"/>
      <c r="B1171" s="241"/>
      <c r="C1171" s="41" t="s">
        <v>11193</v>
      </c>
      <c r="D1171" s="41" t="s">
        <v>83</v>
      </c>
      <c r="E1171" s="201">
        <v>2.1000000000000001E-2</v>
      </c>
      <c r="F1171" s="206">
        <v>3.9899999999999998</v>
      </c>
      <c r="G1171" s="39">
        <f t="shared" si="18"/>
        <v>8.3790000000000003E-2</v>
      </c>
      <c r="H1171" s="40"/>
      <c r="I1171" s="37"/>
      <c r="J1171" s="36">
        <v>25</v>
      </c>
    </row>
    <row r="1172" spans="1:10" ht="25.5" x14ac:dyDescent="0.25">
      <c r="A1172" s="238"/>
      <c r="B1172" s="241"/>
      <c r="C1172" s="41" t="s">
        <v>10614</v>
      </c>
      <c r="D1172" s="41" t="s">
        <v>2800</v>
      </c>
      <c r="E1172" s="201">
        <v>0.16669999999999999</v>
      </c>
      <c r="F1172" s="200">
        <v>28.024999999999999</v>
      </c>
      <c r="G1172" s="39">
        <f t="shared" si="18"/>
        <v>4.6717674999999996</v>
      </c>
      <c r="H1172" s="40"/>
      <c r="I1172" s="37"/>
      <c r="J1172" s="36">
        <v>25</v>
      </c>
    </row>
    <row r="1173" spans="1:10" x14ac:dyDescent="0.25">
      <c r="A1173" s="238"/>
      <c r="B1173" s="241"/>
      <c r="C1173" s="41" t="s">
        <v>10601</v>
      </c>
      <c r="D1173" s="41" t="s">
        <v>2800</v>
      </c>
      <c r="E1173" s="201">
        <v>5.2499999999999998E-2</v>
      </c>
      <c r="F1173" s="200">
        <v>22.097000000000001</v>
      </c>
      <c r="G1173" s="39">
        <f t="shared" si="18"/>
        <v>1.1600925</v>
      </c>
      <c r="H1173" s="40"/>
      <c r="I1173" s="37"/>
      <c r="J1173" s="36">
        <v>25</v>
      </c>
    </row>
    <row r="1174" spans="1:10" ht="15.75" thickBot="1" x14ac:dyDescent="0.3">
      <c r="A1174" s="239"/>
      <c r="B1174" s="242"/>
      <c r="C1174" s="46"/>
      <c r="D1174" s="46"/>
      <c r="E1174" s="202"/>
      <c r="F1174" s="203" t="s">
        <v>13</v>
      </c>
      <c r="G1174" s="48" t="str">
        <f t="shared" si="18"/>
        <v/>
      </c>
      <c r="H1174" s="50"/>
      <c r="I1174" s="37"/>
      <c r="J1174" s="36">
        <v>25</v>
      </c>
    </row>
    <row r="1175" spans="1:10" ht="15.75" thickBot="1" x14ac:dyDescent="0.3">
      <c r="A1175" s="237" t="s">
        <v>264</v>
      </c>
      <c r="B1175" s="240" t="s">
        <v>3223</v>
      </c>
      <c r="C1175" s="31"/>
      <c r="D1175" s="32" t="s">
        <v>18</v>
      </c>
      <c r="E1175" s="197"/>
      <c r="F1175" s="204" t="s">
        <v>13</v>
      </c>
      <c r="G1175" s="33" t="str">
        <f t="shared" si="18"/>
        <v/>
      </c>
      <c r="H1175" s="34"/>
      <c r="I1175" s="35"/>
      <c r="J1175" s="36">
        <v>12</v>
      </c>
    </row>
    <row r="1176" spans="1:10" x14ac:dyDescent="0.25">
      <c r="A1176" s="238"/>
      <c r="B1176" s="241"/>
      <c r="C1176" s="38"/>
      <c r="D1176" s="38"/>
      <c r="E1176" s="199"/>
      <c r="F1176" s="205" t="s">
        <v>13</v>
      </c>
      <c r="G1176" s="37" t="str">
        <f t="shared" si="18"/>
        <v/>
      </c>
      <c r="H1176" s="40"/>
      <c r="I1176" s="37"/>
      <c r="J1176" s="36">
        <v>12</v>
      </c>
    </row>
    <row r="1177" spans="1:10" ht="25.5" x14ac:dyDescent="0.25">
      <c r="A1177" s="238"/>
      <c r="B1177" s="241"/>
      <c r="C1177" s="41" t="s">
        <v>265</v>
      </c>
      <c r="D1177" s="58" t="s">
        <v>87</v>
      </c>
      <c r="E1177" s="201">
        <v>1</v>
      </c>
      <c r="F1177" s="206">
        <v>447.05</v>
      </c>
      <c r="G1177" s="39">
        <f t="shared" si="18"/>
        <v>447.05</v>
      </c>
      <c r="H1177" s="44">
        <f>SUM(G1177:G1180)</f>
        <v>450.49372910000005</v>
      </c>
      <c r="I1177" s="45"/>
      <c r="J1177" s="36">
        <v>12</v>
      </c>
    </row>
    <row r="1178" spans="1:10" x14ac:dyDescent="0.25">
      <c r="A1178" s="238"/>
      <c r="B1178" s="241"/>
      <c r="C1178" s="41" t="s">
        <v>11193</v>
      </c>
      <c r="D1178" s="41" t="s">
        <v>83</v>
      </c>
      <c r="E1178" s="201">
        <v>2.1000000000000001E-2</v>
      </c>
      <c r="F1178" s="206">
        <v>3.9899999999999998</v>
      </c>
      <c r="G1178" s="39">
        <f t="shared" si="18"/>
        <v>8.3790000000000003E-2</v>
      </c>
      <c r="H1178" s="40"/>
      <c r="I1178" s="37"/>
      <c r="J1178" s="36">
        <v>12</v>
      </c>
    </row>
    <row r="1179" spans="1:10" ht="25.5" x14ac:dyDescent="0.25">
      <c r="A1179" s="238"/>
      <c r="B1179" s="241"/>
      <c r="C1179" s="41" t="s">
        <v>10614</v>
      </c>
      <c r="D1179" s="41" t="s">
        <v>2800</v>
      </c>
      <c r="E1179" s="201">
        <v>9.6000000000000002E-2</v>
      </c>
      <c r="F1179" s="200">
        <v>28.024999999999999</v>
      </c>
      <c r="G1179" s="39">
        <f t="shared" si="18"/>
        <v>2.6903999999999999</v>
      </c>
      <c r="H1179" s="40"/>
      <c r="I1179" s="37"/>
      <c r="J1179" s="36">
        <v>12</v>
      </c>
    </row>
    <row r="1180" spans="1:10" x14ac:dyDescent="0.25">
      <c r="A1180" s="238"/>
      <c r="B1180" s="241"/>
      <c r="C1180" s="41" t="s">
        <v>10601</v>
      </c>
      <c r="D1180" s="41" t="s">
        <v>2800</v>
      </c>
      <c r="E1180" s="201">
        <v>3.0300000000000001E-2</v>
      </c>
      <c r="F1180" s="200">
        <v>22.097000000000001</v>
      </c>
      <c r="G1180" s="39">
        <f t="shared" si="18"/>
        <v>0.66953910000000005</v>
      </c>
      <c r="H1180" s="40"/>
      <c r="I1180" s="37"/>
      <c r="J1180" s="36">
        <v>12</v>
      </c>
    </row>
    <row r="1181" spans="1:10" ht="15.75" thickBot="1" x14ac:dyDescent="0.3">
      <c r="A1181" s="239"/>
      <c r="B1181" s="242"/>
      <c r="C1181" s="46"/>
      <c r="D1181" s="46"/>
      <c r="E1181" s="202"/>
      <c r="F1181" s="203" t="s">
        <v>13</v>
      </c>
      <c r="G1181" s="48" t="str">
        <f t="shared" si="18"/>
        <v/>
      </c>
      <c r="H1181" s="50"/>
      <c r="I1181" s="37"/>
      <c r="J1181" s="36">
        <v>12</v>
      </c>
    </row>
    <row r="1182" spans="1:10" ht="15.75" thickBot="1" x14ac:dyDescent="0.3">
      <c r="A1182" s="237" t="s">
        <v>266</v>
      </c>
      <c r="B1182" s="240" t="s">
        <v>3224</v>
      </c>
      <c r="C1182" s="31"/>
      <c r="D1182" s="32" t="s">
        <v>18</v>
      </c>
      <c r="E1182" s="197"/>
      <c r="F1182" s="204" t="s">
        <v>13</v>
      </c>
      <c r="G1182" s="33" t="str">
        <f t="shared" si="18"/>
        <v/>
      </c>
      <c r="H1182" s="34"/>
      <c r="I1182" s="35"/>
      <c r="J1182" s="36">
        <v>35</v>
      </c>
    </row>
    <row r="1183" spans="1:10" x14ac:dyDescent="0.25">
      <c r="A1183" s="238"/>
      <c r="B1183" s="241"/>
      <c r="C1183" s="38"/>
      <c r="D1183" s="38"/>
      <c r="E1183" s="199"/>
      <c r="F1183" s="205" t="s">
        <v>13</v>
      </c>
      <c r="G1183" s="37" t="str">
        <f t="shared" si="18"/>
        <v/>
      </c>
      <c r="H1183" s="40"/>
      <c r="I1183" s="37"/>
      <c r="J1183" s="36">
        <v>35</v>
      </c>
    </row>
    <row r="1184" spans="1:10" ht="25.5" x14ac:dyDescent="0.25">
      <c r="A1184" s="238"/>
      <c r="B1184" s="241"/>
      <c r="C1184" s="41" t="s">
        <v>267</v>
      </c>
      <c r="D1184" s="58" t="s">
        <v>87</v>
      </c>
      <c r="E1184" s="201">
        <v>1</v>
      </c>
      <c r="F1184" s="206">
        <v>226.64</v>
      </c>
      <c r="G1184" s="39">
        <f t="shared" si="18"/>
        <v>226.64</v>
      </c>
      <c r="H1184" s="44">
        <f>SUM(G1184:G1187)</f>
        <v>230.0837291</v>
      </c>
      <c r="I1184" s="45"/>
      <c r="J1184" s="36">
        <v>35</v>
      </c>
    </row>
    <row r="1185" spans="1:10" x14ac:dyDescent="0.25">
      <c r="A1185" s="238"/>
      <c r="B1185" s="241"/>
      <c r="C1185" s="41" t="s">
        <v>11193</v>
      </c>
      <c r="D1185" s="41" t="s">
        <v>83</v>
      </c>
      <c r="E1185" s="201">
        <v>2.1000000000000001E-2</v>
      </c>
      <c r="F1185" s="206">
        <v>3.9899999999999998</v>
      </c>
      <c r="G1185" s="39">
        <f t="shared" si="18"/>
        <v>8.3790000000000003E-2</v>
      </c>
      <c r="H1185" s="40"/>
      <c r="I1185" s="37"/>
      <c r="J1185" s="36">
        <v>35</v>
      </c>
    </row>
    <row r="1186" spans="1:10" ht="25.5" x14ac:dyDescent="0.25">
      <c r="A1186" s="238"/>
      <c r="B1186" s="241"/>
      <c r="C1186" s="41" t="s">
        <v>10614</v>
      </c>
      <c r="D1186" s="41" t="s">
        <v>2800</v>
      </c>
      <c r="E1186" s="201">
        <v>9.6000000000000002E-2</v>
      </c>
      <c r="F1186" s="200">
        <v>28.024999999999999</v>
      </c>
      <c r="G1186" s="39">
        <f t="shared" si="18"/>
        <v>2.6903999999999999</v>
      </c>
      <c r="H1186" s="40"/>
      <c r="I1186" s="37"/>
      <c r="J1186" s="36">
        <v>35</v>
      </c>
    </row>
    <row r="1187" spans="1:10" x14ac:dyDescent="0.25">
      <c r="A1187" s="238"/>
      <c r="B1187" s="241"/>
      <c r="C1187" s="41" t="s">
        <v>10601</v>
      </c>
      <c r="D1187" s="41" t="s">
        <v>2800</v>
      </c>
      <c r="E1187" s="201">
        <v>3.0300000000000001E-2</v>
      </c>
      <c r="F1187" s="200">
        <v>22.097000000000001</v>
      </c>
      <c r="G1187" s="39">
        <f t="shared" si="18"/>
        <v>0.66953910000000005</v>
      </c>
      <c r="H1187" s="40"/>
      <c r="I1187" s="37"/>
      <c r="J1187" s="36">
        <v>35</v>
      </c>
    </row>
    <row r="1188" spans="1:10" ht="15.75" thickBot="1" x14ac:dyDescent="0.3">
      <c r="A1188" s="239"/>
      <c r="B1188" s="242"/>
      <c r="C1188" s="46"/>
      <c r="D1188" s="46"/>
      <c r="E1188" s="202"/>
      <c r="F1188" s="203" t="s">
        <v>13</v>
      </c>
      <c r="G1188" s="48" t="str">
        <f t="shared" si="18"/>
        <v/>
      </c>
      <c r="H1188" s="50"/>
      <c r="I1188" s="37"/>
      <c r="J1188" s="36">
        <v>35</v>
      </c>
    </row>
    <row r="1189" spans="1:10" ht="15.75" thickBot="1" x14ac:dyDescent="0.3">
      <c r="A1189" s="237" t="s">
        <v>268</v>
      </c>
      <c r="B1189" s="240" t="s">
        <v>3225</v>
      </c>
      <c r="C1189" s="31"/>
      <c r="D1189" s="32" t="s">
        <v>18</v>
      </c>
      <c r="E1189" s="197"/>
      <c r="F1189" s="204" t="s">
        <v>13</v>
      </c>
      <c r="G1189" s="33" t="str">
        <f t="shared" si="18"/>
        <v/>
      </c>
      <c r="H1189" s="34"/>
      <c r="I1189" s="35"/>
      <c r="J1189" s="36">
        <v>35</v>
      </c>
    </row>
    <row r="1190" spans="1:10" x14ac:dyDescent="0.25">
      <c r="A1190" s="238"/>
      <c r="B1190" s="241"/>
      <c r="C1190" s="38"/>
      <c r="D1190" s="38"/>
      <c r="E1190" s="199"/>
      <c r="F1190" s="205" t="s">
        <v>13</v>
      </c>
      <c r="G1190" s="37" t="str">
        <f t="shared" si="18"/>
        <v/>
      </c>
      <c r="H1190" s="40"/>
      <c r="I1190" s="37"/>
      <c r="J1190" s="36">
        <v>35</v>
      </c>
    </row>
    <row r="1191" spans="1:10" ht="25.5" x14ac:dyDescent="0.25">
      <c r="A1191" s="238"/>
      <c r="B1191" s="241"/>
      <c r="C1191" s="41" t="s">
        <v>269</v>
      </c>
      <c r="D1191" s="58" t="s">
        <v>87</v>
      </c>
      <c r="E1191" s="201">
        <v>1</v>
      </c>
      <c r="F1191" s="206">
        <v>320.68</v>
      </c>
      <c r="G1191" s="39">
        <f t="shared" si="18"/>
        <v>320.68</v>
      </c>
      <c r="H1191" s="44">
        <f>SUM(G1191:G1194)</f>
        <v>324.12372910000005</v>
      </c>
      <c r="I1191" s="45"/>
      <c r="J1191" s="36">
        <v>35</v>
      </c>
    </row>
    <row r="1192" spans="1:10" x14ac:dyDescent="0.25">
      <c r="A1192" s="238"/>
      <c r="B1192" s="241"/>
      <c r="C1192" s="41" t="s">
        <v>11193</v>
      </c>
      <c r="D1192" s="41" t="s">
        <v>83</v>
      </c>
      <c r="E1192" s="201">
        <v>2.1000000000000001E-2</v>
      </c>
      <c r="F1192" s="206">
        <v>3.9899999999999998</v>
      </c>
      <c r="G1192" s="39">
        <f t="shared" si="18"/>
        <v>8.3790000000000003E-2</v>
      </c>
      <c r="H1192" s="40"/>
      <c r="I1192" s="37"/>
      <c r="J1192" s="36">
        <v>35</v>
      </c>
    </row>
    <row r="1193" spans="1:10" ht="25.5" x14ac:dyDescent="0.25">
      <c r="A1193" s="238"/>
      <c r="B1193" s="241"/>
      <c r="C1193" s="41" t="s">
        <v>10614</v>
      </c>
      <c r="D1193" s="41" t="s">
        <v>2800</v>
      </c>
      <c r="E1193" s="201">
        <v>9.6000000000000002E-2</v>
      </c>
      <c r="F1193" s="200">
        <v>28.024999999999999</v>
      </c>
      <c r="G1193" s="39">
        <f t="shared" si="18"/>
        <v>2.6903999999999999</v>
      </c>
      <c r="H1193" s="40"/>
      <c r="I1193" s="37"/>
      <c r="J1193" s="36">
        <v>35</v>
      </c>
    </row>
    <row r="1194" spans="1:10" x14ac:dyDescent="0.25">
      <c r="A1194" s="238"/>
      <c r="B1194" s="241"/>
      <c r="C1194" s="41" t="s">
        <v>10601</v>
      </c>
      <c r="D1194" s="41" t="s">
        <v>2800</v>
      </c>
      <c r="E1194" s="201">
        <v>3.0300000000000001E-2</v>
      </c>
      <c r="F1194" s="200">
        <v>22.097000000000001</v>
      </c>
      <c r="G1194" s="39">
        <f t="shared" si="18"/>
        <v>0.66953910000000005</v>
      </c>
      <c r="H1194" s="40"/>
      <c r="I1194" s="37"/>
      <c r="J1194" s="36">
        <v>35</v>
      </c>
    </row>
    <row r="1195" spans="1:10" ht="15.75" thickBot="1" x14ac:dyDescent="0.3">
      <c r="A1195" s="239"/>
      <c r="B1195" s="242"/>
      <c r="C1195" s="46"/>
      <c r="D1195" s="46"/>
      <c r="E1195" s="202"/>
      <c r="F1195" s="203" t="s">
        <v>13</v>
      </c>
      <c r="G1195" s="48" t="str">
        <f t="shared" si="18"/>
        <v/>
      </c>
      <c r="H1195" s="50"/>
      <c r="I1195" s="37"/>
      <c r="J1195" s="36">
        <v>35</v>
      </c>
    </row>
    <row r="1196" spans="1:10" ht="15.75" thickBot="1" x14ac:dyDescent="0.3">
      <c r="A1196" s="237" t="s">
        <v>270</v>
      </c>
      <c r="B1196" s="240" t="s">
        <v>3226</v>
      </c>
      <c r="C1196" s="31"/>
      <c r="D1196" s="32" t="s">
        <v>18</v>
      </c>
      <c r="E1196" s="197"/>
      <c r="F1196" s="204" t="s">
        <v>13</v>
      </c>
      <c r="G1196" s="33" t="str">
        <f t="shared" si="18"/>
        <v/>
      </c>
      <c r="H1196" s="34"/>
      <c r="I1196" s="35"/>
      <c r="J1196" s="36">
        <v>35</v>
      </c>
    </row>
    <row r="1197" spans="1:10" x14ac:dyDescent="0.25">
      <c r="A1197" s="238"/>
      <c r="B1197" s="241"/>
      <c r="C1197" s="38"/>
      <c r="D1197" s="38"/>
      <c r="E1197" s="199"/>
      <c r="F1197" s="205" t="s">
        <v>13</v>
      </c>
      <c r="G1197" s="37" t="str">
        <f t="shared" si="18"/>
        <v/>
      </c>
      <c r="H1197" s="40"/>
      <c r="I1197" s="37"/>
      <c r="J1197" s="36">
        <v>35</v>
      </c>
    </row>
    <row r="1198" spans="1:10" ht="25.5" x14ac:dyDescent="0.25">
      <c r="A1198" s="238"/>
      <c r="B1198" s="241"/>
      <c r="C1198" s="41" t="s">
        <v>10787</v>
      </c>
      <c r="D1198" s="41" t="s">
        <v>83</v>
      </c>
      <c r="E1198" s="201">
        <v>1</v>
      </c>
      <c r="F1198" s="206">
        <v>154.13749999999999</v>
      </c>
      <c r="G1198" s="39">
        <f t="shared" si="18"/>
        <v>154.13749999999999</v>
      </c>
      <c r="H1198" s="44">
        <f>SUM(G1198:G1201)</f>
        <v>157.5812291</v>
      </c>
      <c r="I1198" s="45"/>
      <c r="J1198" s="36">
        <v>35</v>
      </c>
    </row>
    <row r="1199" spans="1:10" x14ac:dyDescent="0.25">
      <c r="A1199" s="238"/>
      <c r="B1199" s="241"/>
      <c r="C1199" s="41" t="s">
        <v>11193</v>
      </c>
      <c r="D1199" s="41" t="s">
        <v>83</v>
      </c>
      <c r="E1199" s="201">
        <v>2.1000000000000001E-2</v>
      </c>
      <c r="F1199" s="206">
        <v>3.9899999999999998</v>
      </c>
      <c r="G1199" s="39">
        <f t="shared" si="18"/>
        <v>8.3790000000000003E-2</v>
      </c>
      <c r="H1199" s="40"/>
      <c r="I1199" s="37"/>
      <c r="J1199" s="36">
        <v>35</v>
      </c>
    </row>
    <row r="1200" spans="1:10" ht="25.5" x14ac:dyDescent="0.25">
      <c r="A1200" s="238"/>
      <c r="B1200" s="241"/>
      <c r="C1200" s="41" t="s">
        <v>10614</v>
      </c>
      <c r="D1200" s="41" t="s">
        <v>2800</v>
      </c>
      <c r="E1200" s="201">
        <v>9.6000000000000002E-2</v>
      </c>
      <c r="F1200" s="200">
        <v>28.024999999999999</v>
      </c>
      <c r="G1200" s="39">
        <f t="shared" si="18"/>
        <v>2.6903999999999999</v>
      </c>
      <c r="H1200" s="40"/>
      <c r="I1200" s="37"/>
      <c r="J1200" s="36">
        <v>35</v>
      </c>
    </row>
    <row r="1201" spans="1:10" x14ac:dyDescent="0.25">
      <c r="A1201" s="238"/>
      <c r="B1201" s="241"/>
      <c r="C1201" s="41" t="s">
        <v>10601</v>
      </c>
      <c r="D1201" s="41" t="s">
        <v>2800</v>
      </c>
      <c r="E1201" s="201">
        <v>3.0300000000000001E-2</v>
      </c>
      <c r="F1201" s="200">
        <v>22.097000000000001</v>
      </c>
      <c r="G1201" s="39">
        <f t="shared" si="18"/>
        <v>0.66953910000000005</v>
      </c>
      <c r="H1201" s="40"/>
      <c r="I1201" s="37"/>
      <c r="J1201" s="36">
        <v>35</v>
      </c>
    </row>
    <row r="1202" spans="1:10" ht="15.75" thickBot="1" x14ac:dyDescent="0.3">
      <c r="A1202" s="239"/>
      <c r="B1202" s="242"/>
      <c r="C1202" s="46"/>
      <c r="D1202" s="46"/>
      <c r="E1202" s="202"/>
      <c r="F1202" s="203" t="s">
        <v>13</v>
      </c>
      <c r="G1202" s="48" t="str">
        <f t="shared" si="18"/>
        <v/>
      </c>
      <c r="H1202" s="50"/>
      <c r="I1202" s="37"/>
      <c r="J1202" s="36">
        <v>35</v>
      </c>
    </row>
    <row r="1203" spans="1:10" ht="15.75" thickBot="1" x14ac:dyDescent="0.3">
      <c r="A1203" s="237" t="s">
        <v>271</v>
      </c>
      <c r="B1203" s="240" t="s">
        <v>3227</v>
      </c>
      <c r="C1203" s="31"/>
      <c r="D1203" s="32" t="s">
        <v>18</v>
      </c>
      <c r="E1203" s="197"/>
      <c r="F1203" s="204" t="s">
        <v>13</v>
      </c>
      <c r="G1203" s="33" t="str">
        <f t="shared" si="18"/>
        <v/>
      </c>
      <c r="H1203" s="34"/>
      <c r="I1203" s="35"/>
      <c r="J1203" s="36">
        <v>25</v>
      </c>
    </row>
    <row r="1204" spans="1:10" x14ac:dyDescent="0.25">
      <c r="A1204" s="238"/>
      <c r="B1204" s="241"/>
      <c r="C1204" s="38"/>
      <c r="D1204" s="38"/>
      <c r="E1204" s="199"/>
      <c r="F1204" s="205" t="s">
        <v>13</v>
      </c>
      <c r="G1204" s="37" t="str">
        <f t="shared" si="18"/>
        <v/>
      </c>
      <c r="H1204" s="40"/>
      <c r="I1204" s="37"/>
      <c r="J1204" s="36">
        <v>25</v>
      </c>
    </row>
    <row r="1205" spans="1:10" ht="25.5" x14ac:dyDescent="0.25">
      <c r="A1205" s="238"/>
      <c r="B1205" s="241"/>
      <c r="C1205" s="41" t="s">
        <v>272</v>
      </c>
      <c r="D1205" s="58" t="s">
        <v>87</v>
      </c>
      <c r="E1205" s="201">
        <v>1</v>
      </c>
      <c r="F1205" s="206">
        <v>163.4</v>
      </c>
      <c r="G1205" s="39">
        <f t="shared" si="18"/>
        <v>163.4</v>
      </c>
      <c r="H1205" s="44">
        <f>SUM(G1205:G1208)</f>
        <v>167.55685990000001</v>
      </c>
      <c r="I1205" s="45"/>
      <c r="J1205" s="36">
        <v>25</v>
      </c>
    </row>
    <row r="1206" spans="1:10" x14ac:dyDescent="0.25">
      <c r="A1206" s="238"/>
      <c r="B1206" s="241"/>
      <c r="C1206" s="41" t="s">
        <v>11193</v>
      </c>
      <c r="D1206" s="41" t="s">
        <v>83</v>
      </c>
      <c r="E1206" s="201">
        <v>2.1000000000000001E-2</v>
      </c>
      <c r="F1206" s="206">
        <v>3.9899999999999998</v>
      </c>
      <c r="G1206" s="39">
        <f t="shared" si="18"/>
        <v>8.3790000000000003E-2</v>
      </c>
      <c r="H1206" s="40"/>
      <c r="I1206" s="37"/>
      <c r="J1206" s="36">
        <v>25</v>
      </c>
    </row>
    <row r="1207" spans="1:10" ht="25.5" x14ac:dyDescent="0.25">
      <c r="A1207" s="238"/>
      <c r="B1207" s="241"/>
      <c r="C1207" s="41" t="s">
        <v>10614</v>
      </c>
      <c r="D1207" s="41" t="s">
        <v>2800</v>
      </c>
      <c r="E1207" s="201">
        <v>0.1164</v>
      </c>
      <c r="F1207" s="200">
        <v>28.024999999999999</v>
      </c>
      <c r="G1207" s="39">
        <f t="shared" si="18"/>
        <v>3.2621099999999998</v>
      </c>
      <c r="H1207" s="40"/>
      <c r="I1207" s="37"/>
      <c r="J1207" s="36">
        <v>25</v>
      </c>
    </row>
    <row r="1208" spans="1:10" x14ac:dyDescent="0.25">
      <c r="A1208" s="238"/>
      <c r="B1208" s="241"/>
      <c r="C1208" s="41" t="s">
        <v>10601</v>
      </c>
      <c r="D1208" s="41" t="s">
        <v>2800</v>
      </c>
      <c r="E1208" s="201">
        <v>3.6700000000000003E-2</v>
      </c>
      <c r="F1208" s="200">
        <v>22.097000000000001</v>
      </c>
      <c r="G1208" s="39">
        <f t="shared" si="18"/>
        <v>0.81095990000000018</v>
      </c>
      <c r="H1208" s="40"/>
      <c r="I1208" s="37"/>
      <c r="J1208" s="36">
        <v>25</v>
      </c>
    </row>
    <row r="1209" spans="1:10" ht="15.75" thickBot="1" x14ac:dyDescent="0.3">
      <c r="A1209" s="239"/>
      <c r="B1209" s="242"/>
      <c r="C1209" s="46"/>
      <c r="D1209" s="46"/>
      <c r="E1209" s="202"/>
      <c r="F1209" s="203" t="s">
        <v>13</v>
      </c>
      <c r="G1209" s="48" t="str">
        <f t="shared" si="18"/>
        <v/>
      </c>
      <c r="H1209" s="50"/>
      <c r="I1209" s="37"/>
      <c r="J1209" s="36">
        <v>25</v>
      </c>
    </row>
    <row r="1210" spans="1:10" ht="15.75" thickBot="1" x14ac:dyDescent="0.3">
      <c r="A1210" s="237" t="s">
        <v>273</v>
      </c>
      <c r="B1210" s="240" t="s">
        <v>3228</v>
      </c>
      <c r="C1210" s="31"/>
      <c r="D1210" s="32" t="s">
        <v>18</v>
      </c>
      <c r="E1210" s="197"/>
      <c r="F1210" s="204" t="s">
        <v>13</v>
      </c>
      <c r="G1210" s="33" t="str">
        <f t="shared" si="18"/>
        <v/>
      </c>
      <c r="H1210" s="34"/>
      <c r="I1210" s="35"/>
      <c r="J1210" s="36">
        <v>12</v>
      </c>
    </row>
    <row r="1211" spans="1:10" x14ac:dyDescent="0.25">
      <c r="A1211" s="238"/>
      <c r="B1211" s="241"/>
      <c r="C1211" s="38"/>
      <c r="D1211" s="38"/>
      <c r="E1211" s="199"/>
      <c r="F1211" s="205" t="s">
        <v>13</v>
      </c>
      <c r="G1211" s="37" t="str">
        <f t="shared" si="18"/>
        <v/>
      </c>
      <c r="H1211" s="40"/>
      <c r="I1211" s="37"/>
      <c r="J1211" s="36">
        <v>12</v>
      </c>
    </row>
    <row r="1212" spans="1:10" x14ac:dyDescent="0.25">
      <c r="A1212" s="238"/>
      <c r="B1212" s="241"/>
      <c r="C1212" s="41" t="s">
        <v>11193</v>
      </c>
      <c r="D1212" s="41" t="s">
        <v>83</v>
      </c>
      <c r="E1212" s="201">
        <v>2.1000000000000001E-2</v>
      </c>
      <c r="F1212" s="206">
        <v>3.9899999999999998</v>
      </c>
      <c r="G1212" s="39">
        <f t="shared" si="18"/>
        <v>8.3790000000000003E-2</v>
      </c>
      <c r="H1212" s="44">
        <f>SUM(G1212:G1215)</f>
        <v>67.0659682</v>
      </c>
      <c r="I1212" s="45"/>
      <c r="J1212" s="36">
        <v>12</v>
      </c>
    </row>
    <row r="1213" spans="1:10" ht="25.5" x14ac:dyDescent="0.25">
      <c r="A1213" s="238"/>
      <c r="B1213" s="241"/>
      <c r="C1213" s="41" t="s">
        <v>10614</v>
      </c>
      <c r="D1213" s="41" t="s">
        <v>2800</v>
      </c>
      <c r="E1213" s="201">
        <v>0.1525</v>
      </c>
      <c r="F1213" s="200">
        <v>28.024999999999999</v>
      </c>
      <c r="G1213" s="39">
        <f t="shared" si="18"/>
        <v>4.2738125</v>
      </c>
      <c r="H1213" s="40"/>
      <c r="I1213" s="37"/>
      <c r="J1213" s="36">
        <v>12</v>
      </c>
    </row>
    <row r="1214" spans="1:10" x14ac:dyDescent="0.25">
      <c r="A1214" s="238"/>
      <c r="B1214" s="241"/>
      <c r="C1214" s="41" t="s">
        <v>10601</v>
      </c>
      <c r="D1214" s="41" t="s">
        <v>2800</v>
      </c>
      <c r="E1214" s="201">
        <v>4.8099999999999997E-2</v>
      </c>
      <c r="F1214" s="200">
        <v>22.097000000000001</v>
      </c>
      <c r="G1214" s="39">
        <f t="shared" si="18"/>
        <v>1.0628656999999999</v>
      </c>
      <c r="H1214" s="40"/>
      <c r="I1214" s="37"/>
      <c r="J1214" s="36">
        <v>12</v>
      </c>
    </row>
    <row r="1215" spans="1:10" ht="38.25" x14ac:dyDescent="0.25">
      <c r="A1215" s="238"/>
      <c r="B1215" s="241"/>
      <c r="C1215" s="41" t="s">
        <v>10881</v>
      </c>
      <c r="D1215" s="41" t="s">
        <v>83</v>
      </c>
      <c r="E1215" s="201">
        <v>1</v>
      </c>
      <c r="F1215" s="206">
        <v>61.645499999999998</v>
      </c>
      <c r="G1215" s="37">
        <f t="shared" si="18"/>
        <v>61.645499999999998</v>
      </c>
      <c r="H1215" s="40"/>
      <c r="I1215" s="37"/>
      <c r="J1215" s="36">
        <v>12</v>
      </c>
    </row>
    <row r="1216" spans="1:10" ht="15.75" thickBot="1" x14ac:dyDescent="0.3">
      <c r="A1216" s="239"/>
      <c r="B1216" s="242"/>
      <c r="C1216" s="46"/>
      <c r="D1216" s="46"/>
      <c r="E1216" s="202"/>
      <c r="F1216" s="203" t="s">
        <v>13</v>
      </c>
      <c r="G1216" s="48" t="str">
        <f t="shared" si="18"/>
        <v/>
      </c>
      <c r="H1216" s="50"/>
      <c r="I1216" s="37"/>
      <c r="J1216" s="36">
        <v>12</v>
      </c>
    </row>
    <row r="1217" spans="1:10" ht="15.75" thickBot="1" x14ac:dyDescent="0.3">
      <c r="A1217" s="237" t="s">
        <v>274</v>
      </c>
      <c r="B1217" s="240" t="s">
        <v>3229</v>
      </c>
      <c r="C1217" s="31"/>
      <c r="D1217" s="32" t="s">
        <v>18</v>
      </c>
      <c r="E1217" s="197"/>
      <c r="F1217" s="204" t="s">
        <v>13</v>
      </c>
      <c r="G1217" s="33" t="str">
        <f t="shared" si="18"/>
        <v/>
      </c>
      <c r="H1217" s="34"/>
      <c r="I1217" s="35"/>
      <c r="J1217" s="36">
        <v>12</v>
      </c>
    </row>
    <row r="1218" spans="1:10" x14ac:dyDescent="0.25">
      <c r="A1218" s="238"/>
      <c r="B1218" s="241"/>
      <c r="C1218" s="38"/>
      <c r="D1218" s="38"/>
      <c r="E1218" s="199"/>
      <c r="F1218" s="205" t="s">
        <v>13</v>
      </c>
      <c r="G1218" s="37" t="str">
        <f t="shared" si="18"/>
        <v/>
      </c>
      <c r="H1218" s="40"/>
      <c r="I1218" s="37"/>
      <c r="J1218" s="36">
        <v>12</v>
      </c>
    </row>
    <row r="1219" spans="1:10" ht="25.5" x14ac:dyDescent="0.25">
      <c r="A1219" s="238"/>
      <c r="B1219" s="241"/>
      <c r="C1219" s="41" t="s">
        <v>275</v>
      </c>
      <c r="D1219" s="58" t="s">
        <v>87</v>
      </c>
      <c r="E1219" s="201">
        <v>1</v>
      </c>
      <c r="F1219" s="206">
        <v>499.9</v>
      </c>
      <c r="G1219" s="39">
        <f t="shared" si="18"/>
        <v>499.9</v>
      </c>
      <c r="H1219" s="44">
        <f>SUM(G1219:G1221)</f>
        <v>525.07500000000005</v>
      </c>
      <c r="I1219" s="45"/>
      <c r="J1219" s="36">
        <v>12</v>
      </c>
    </row>
    <row r="1220" spans="1:10" ht="25.5" x14ac:dyDescent="0.25">
      <c r="A1220" s="238"/>
      <c r="B1220" s="241"/>
      <c r="C1220" s="41" t="s">
        <v>10641</v>
      </c>
      <c r="D1220" s="41" t="s">
        <v>2800</v>
      </c>
      <c r="E1220" s="201">
        <v>0.5</v>
      </c>
      <c r="F1220" s="200">
        <v>22.324999999999999</v>
      </c>
      <c r="G1220" s="39">
        <f t="shared" si="18"/>
        <v>11.1625</v>
      </c>
      <c r="H1220" s="40"/>
      <c r="I1220" s="37"/>
      <c r="J1220" s="36">
        <v>12</v>
      </c>
    </row>
    <row r="1221" spans="1:10" ht="25.5" x14ac:dyDescent="0.25">
      <c r="A1221" s="238"/>
      <c r="B1221" s="241"/>
      <c r="C1221" s="41" t="s">
        <v>10614</v>
      </c>
      <c r="D1221" s="41" t="s">
        <v>2800</v>
      </c>
      <c r="E1221" s="201">
        <v>0.5</v>
      </c>
      <c r="F1221" s="200">
        <v>28.024999999999999</v>
      </c>
      <c r="G1221" s="39">
        <f t="shared" si="18"/>
        <v>14.012499999999999</v>
      </c>
      <c r="H1221" s="40"/>
      <c r="I1221" s="37"/>
      <c r="J1221" s="36">
        <v>12</v>
      </c>
    </row>
    <row r="1222" spans="1:10" ht="15.75" thickBot="1" x14ac:dyDescent="0.3">
      <c r="A1222" s="239"/>
      <c r="B1222" s="242"/>
      <c r="C1222" s="46"/>
      <c r="D1222" s="46"/>
      <c r="E1222" s="202"/>
      <c r="F1222" s="203" t="s">
        <v>13</v>
      </c>
      <c r="G1222" s="48" t="str">
        <f t="shared" ref="G1222:G1285" si="19">IF(ISNUMBER(F1222),E1222*F1222,"")</f>
        <v/>
      </c>
      <c r="H1222" s="50"/>
      <c r="I1222" s="37"/>
      <c r="J1222" s="36">
        <v>12</v>
      </c>
    </row>
    <row r="1223" spans="1:10" ht="15.75" thickBot="1" x14ac:dyDescent="0.3">
      <c r="A1223" s="237" t="s">
        <v>276</v>
      </c>
      <c r="B1223" s="240" t="s">
        <v>3230</v>
      </c>
      <c r="C1223" s="31"/>
      <c r="D1223" s="32" t="s">
        <v>18</v>
      </c>
      <c r="E1223" s="197"/>
      <c r="F1223" s="204" t="s">
        <v>13</v>
      </c>
      <c r="G1223" s="33" t="str">
        <f t="shared" si="19"/>
        <v/>
      </c>
      <c r="H1223" s="34"/>
      <c r="I1223" s="35"/>
      <c r="J1223" s="36">
        <v>35</v>
      </c>
    </row>
    <row r="1224" spans="1:10" x14ac:dyDescent="0.25">
      <c r="A1224" s="238"/>
      <c r="B1224" s="241"/>
      <c r="C1224" s="38"/>
      <c r="D1224" s="38"/>
      <c r="E1224" s="199"/>
      <c r="F1224" s="205" t="s">
        <v>13</v>
      </c>
      <c r="G1224" s="37" t="str">
        <f t="shared" si="19"/>
        <v/>
      </c>
      <c r="H1224" s="40"/>
      <c r="I1224" s="37"/>
      <c r="J1224" s="36">
        <v>35</v>
      </c>
    </row>
    <row r="1225" spans="1:10" x14ac:dyDescent="0.25">
      <c r="A1225" s="238"/>
      <c r="B1225" s="241"/>
      <c r="C1225" s="41" t="s">
        <v>277</v>
      </c>
      <c r="D1225" s="58" t="s">
        <v>83</v>
      </c>
      <c r="E1225" s="201">
        <v>1</v>
      </c>
      <c r="F1225" s="206">
        <v>266.81</v>
      </c>
      <c r="G1225" s="39">
        <f t="shared" si="19"/>
        <v>266.81</v>
      </c>
      <c r="H1225" s="44">
        <f>SUM(G1225:G1227)</f>
        <v>291.98500000000001</v>
      </c>
      <c r="I1225" s="45"/>
      <c r="J1225" s="36">
        <v>35</v>
      </c>
    </row>
    <row r="1226" spans="1:10" ht="25.5" x14ac:dyDescent="0.25">
      <c r="A1226" s="238"/>
      <c r="B1226" s="241"/>
      <c r="C1226" s="41" t="s">
        <v>10641</v>
      </c>
      <c r="D1226" s="41" t="s">
        <v>2800</v>
      </c>
      <c r="E1226" s="201">
        <v>0.5</v>
      </c>
      <c r="F1226" s="200">
        <v>22.324999999999999</v>
      </c>
      <c r="G1226" s="39">
        <f t="shared" si="19"/>
        <v>11.1625</v>
      </c>
      <c r="H1226" s="40"/>
      <c r="I1226" s="37"/>
      <c r="J1226" s="36">
        <v>35</v>
      </c>
    </row>
    <row r="1227" spans="1:10" ht="25.5" x14ac:dyDescent="0.25">
      <c r="A1227" s="238"/>
      <c r="B1227" s="241"/>
      <c r="C1227" s="41" t="s">
        <v>10614</v>
      </c>
      <c r="D1227" s="41" t="s">
        <v>2800</v>
      </c>
      <c r="E1227" s="201">
        <v>0.5</v>
      </c>
      <c r="F1227" s="200">
        <v>28.024999999999999</v>
      </c>
      <c r="G1227" s="39">
        <f t="shared" si="19"/>
        <v>14.012499999999999</v>
      </c>
      <c r="H1227" s="40"/>
      <c r="I1227" s="37"/>
      <c r="J1227" s="36">
        <v>35</v>
      </c>
    </row>
    <row r="1228" spans="1:10" ht="15.75" thickBot="1" x14ac:dyDescent="0.3">
      <c r="A1228" s="239"/>
      <c r="B1228" s="242"/>
      <c r="C1228" s="46"/>
      <c r="D1228" s="46"/>
      <c r="E1228" s="202"/>
      <c r="F1228" s="203" t="s">
        <v>13</v>
      </c>
      <c r="G1228" s="48" t="str">
        <f t="shared" si="19"/>
        <v/>
      </c>
      <c r="H1228" s="50"/>
      <c r="I1228" s="37"/>
      <c r="J1228" s="36">
        <v>35</v>
      </c>
    </row>
    <row r="1229" spans="1:10" ht="15.75" thickBot="1" x14ac:dyDescent="0.3">
      <c r="A1229" s="237" t="s">
        <v>278</v>
      </c>
      <c r="B1229" s="240" t="s">
        <v>3231</v>
      </c>
      <c r="C1229" s="31"/>
      <c r="D1229" s="32" t="s">
        <v>18</v>
      </c>
      <c r="E1229" s="197"/>
      <c r="F1229" s="204" t="s">
        <v>13</v>
      </c>
      <c r="G1229" s="33" t="str">
        <f t="shared" si="19"/>
        <v/>
      </c>
      <c r="H1229" s="34"/>
      <c r="I1229" s="35"/>
      <c r="J1229" s="36">
        <v>12</v>
      </c>
    </row>
    <row r="1230" spans="1:10" x14ac:dyDescent="0.25">
      <c r="A1230" s="238"/>
      <c r="B1230" s="241"/>
      <c r="C1230" s="38"/>
      <c r="D1230" s="38"/>
      <c r="E1230" s="199"/>
      <c r="F1230" s="205" t="s">
        <v>13</v>
      </c>
      <c r="G1230" s="37" t="str">
        <f t="shared" si="19"/>
        <v/>
      </c>
      <c r="H1230" s="40"/>
      <c r="I1230" s="37"/>
      <c r="J1230" s="36">
        <v>12</v>
      </c>
    </row>
    <row r="1231" spans="1:10" ht="25.5" x14ac:dyDescent="0.25">
      <c r="A1231" s="238"/>
      <c r="B1231" s="241"/>
      <c r="C1231" s="41" t="s">
        <v>279</v>
      </c>
      <c r="D1231" s="58" t="s">
        <v>87</v>
      </c>
      <c r="E1231" s="201">
        <v>1</v>
      </c>
      <c r="F1231" s="206">
        <v>519.4</v>
      </c>
      <c r="G1231" s="39">
        <f t="shared" si="19"/>
        <v>519.4</v>
      </c>
      <c r="H1231" s="44">
        <f>SUM(G1231:G1233)</f>
        <v>544.57500000000005</v>
      </c>
      <c r="I1231" s="45"/>
      <c r="J1231" s="36">
        <v>12</v>
      </c>
    </row>
    <row r="1232" spans="1:10" ht="25.5" x14ac:dyDescent="0.25">
      <c r="A1232" s="238"/>
      <c r="B1232" s="241"/>
      <c r="C1232" s="41" t="s">
        <v>10641</v>
      </c>
      <c r="D1232" s="41" t="s">
        <v>2800</v>
      </c>
      <c r="E1232" s="201">
        <v>0.5</v>
      </c>
      <c r="F1232" s="200">
        <v>22.324999999999999</v>
      </c>
      <c r="G1232" s="39">
        <f t="shared" si="19"/>
        <v>11.1625</v>
      </c>
      <c r="H1232" s="40"/>
      <c r="I1232" s="37"/>
      <c r="J1232" s="36">
        <v>12</v>
      </c>
    </row>
    <row r="1233" spans="1:10" ht="25.5" x14ac:dyDescent="0.25">
      <c r="A1233" s="238"/>
      <c r="B1233" s="241"/>
      <c r="C1233" s="41" t="s">
        <v>10614</v>
      </c>
      <c r="D1233" s="41" t="s">
        <v>2800</v>
      </c>
      <c r="E1233" s="201">
        <v>0.5</v>
      </c>
      <c r="F1233" s="200">
        <v>28.024999999999999</v>
      </c>
      <c r="G1233" s="39">
        <f t="shared" si="19"/>
        <v>14.012499999999999</v>
      </c>
      <c r="H1233" s="40"/>
      <c r="I1233" s="37"/>
      <c r="J1233" s="36">
        <v>12</v>
      </c>
    </row>
    <row r="1234" spans="1:10" ht="15.75" thickBot="1" x14ac:dyDescent="0.3">
      <c r="A1234" s="239"/>
      <c r="B1234" s="242"/>
      <c r="C1234" s="46"/>
      <c r="D1234" s="46"/>
      <c r="E1234" s="202"/>
      <c r="F1234" s="203" t="s">
        <v>13</v>
      </c>
      <c r="G1234" s="48" t="str">
        <f t="shared" si="19"/>
        <v/>
      </c>
      <c r="H1234" s="50"/>
      <c r="I1234" s="37"/>
      <c r="J1234" s="36">
        <v>12</v>
      </c>
    </row>
    <row r="1235" spans="1:10" ht="15.75" thickBot="1" x14ac:dyDescent="0.3">
      <c r="A1235" s="237" t="s">
        <v>280</v>
      </c>
      <c r="B1235" s="240" t="s">
        <v>3232</v>
      </c>
      <c r="C1235" s="31"/>
      <c r="D1235" s="32" t="s">
        <v>18</v>
      </c>
      <c r="E1235" s="197"/>
      <c r="F1235" s="204" t="s">
        <v>13</v>
      </c>
      <c r="G1235" s="33" t="str">
        <f t="shared" si="19"/>
        <v/>
      </c>
      <c r="H1235" s="34"/>
      <c r="I1235" s="35"/>
      <c r="J1235" s="36">
        <v>25</v>
      </c>
    </row>
    <row r="1236" spans="1:10" x14ac:dyDescent="0.25">
      <c r="A1236" s="238"/>
      <c r="B1236" s="241"/>
      <c r="C1236" s="38"/>
      <c r="D1236" s="38"/>
      <c r="E1236" s="199"/>
      <c r="F1236" s="205" t="s">
        <v>13</v>
      </c>
      <c r="G1236" s="37" t="str">
        <f t="shared" si="19"/>
        <v/>
      </c>
      <c r="H1236" s="40"/>
      <c r="I1236" s="37"/>
      <c r="J1236" s="36">
        <v>25</v>
      </c>
    </row>
    <row r="1237" spans="1:10" x14ac:dyDescent="0.25">
      <c r="A1237" s="238"/>
      <c r="B1237" s="241"/>
      <c r="C1237" s="41" t="s">
        <v>277</v>
      </c>
      <c r="D1237" s="58" t="s">
        <v>87</v>
      </c>
      <c r="E1237" s="201">
        <v>1</v>
      </c>
      <c r="F1237" s="206">
        <v>266.81</v>
      </c>
      <c r="G1237" s="39">
        <f t="shared" si="19"/>
        <v>266.81</v>
      </c>
      <c r="H1237" s="44">
        <f>SUM(G1237:G1239)</f>
        <v>291.98500000000001</v>
      </c>
      <c r="I1237" s="45"/>
      <c r="J1237" s="36">
        <v>25</v>
      </c>
    </row>
    <row r="1238" spans="1:10" ht="25.5" x14ac:dyDescent="0.25">
      <c r="A1238" s="238"/>
      <c r="B1238" s="241"/>
      <c r="C1238" s="41" t="s">
        <v>10641</v>
      </c>
      <c r="D1238" s="41" t="s">
        <v>2800</v>
      </c>
      <c r="E1238" s="201">
        <v>0.5</v>
      </c>
      <c r="F1238" s="200">
        <v>22.324999999999999</v>
      </c>
      <c r="G1238" s="39">
        <f t="shared" si="19"/>
        <v>11.1625</v>
      </c>
      <c r="H1238" s="40"/>
      <c r="I1238" s="37"/>
      <c r="J1238" s="36">
        <v>25</v>
      </c>
    </row>
    <row r="1239" spans="1:10" ht="25.5" x14ac:dyDescent="0.25">
      <c r="A1239" s="238"/>
      <c r="B1239" s="241"/>
      <c r="C1239" s="41" t="s">
        <v>10614</v>
      </c>
      <c r="D1239" s="41" t="s">
        <v>2800</v>
      </c>
      <c r="E1239" s="201">
        <v>0.5</v>
      </c>
      <c r="F1239" s="200">
        <v>28.024999999999999</v>
      </c>
      <c r="G1239" s="39">
        <f t="shared" si="19"/>
        <v>14.012499999999999</v>
      </c>
      <c r="H1239" s="40"/>
      <c r="I1239" s="37"/>
      <c r="J1239" s="36">
        <v>25</v>
      </c>
    </row>
    <row r="1240" spans="1:10" ht="15.75" thickBot="1" x14ac:dyDescent="0.3">
      <c r="A1240" s="239"/>
      <c r="B1240" s="242"/>
      <c r="C1240" s="46"/>
      <c r="D1240" s="46"/>
      <c r="E1240" s="202"/>
      <c r="F1240" s="203" t="s">
        <v>13</v>
      </c>
      <c r="G1240" s="48" t="str">
        <f t="shared" si="19"/>
        <v/>
      </c>
      <c r="H1240" s="50"/>
      <c r="I1240" s="37"/>
      <c r="J1240" s="36">
        <v>25</v>
      </c>
    </row>
    <row r="1241" spans="1:10" ht="15.75" thickBot="1" x14ac:dyDescent="0.3">
      <c r="A1241" s="237" t="s">
        <v>281</v>
      </c>
      <c r="B1241" s="240" t="s">
        <v>3233</v>
      </c>
      <c r="C1241" s="31"/>
      <c r="D1241" s="32" t="s">
        <v>18</v>
      </c>
      <c r="E1241" s="197"/>
      <c r="F1241" s="204" t="s">
        <v>13</v>
      </c>
      <c r="G1241" s="33" t="str">
        <f t="shared" si="19"/>
        <v/>
      </c>
      <c r="H1241" s="34"/>
      <c r="I1241" s="35"/>
      <c r="J1241" s="36">
        <v>35</v>
      </c>
    </row>
    <row r="1242" spans="1:10" x14ac:dyDescent="0.25">
      <c r="A1242" s="238"/>
      <c r="B1242" s="241"/>
      <c r="C1242" s="38"/>
      <c r="D1242" s="38"/>
      <c r="E1242" s="199"/>
      <c r="F1242" s="205" t="s">
        <v>13</v>
      </c>
      <c r="G1242" s="37" t="str">
        <f t="shared" si="19"/>
        <v/>
      </c>
      <c r="H1242" s="40"/>
      <c r="I1242" s="37"/>
      <c r="J1242" s="36">
        <v>35</v>
      </c>
    </row>
    <row r="1243" spans="1:10" x14ac:dyDescent="0.25">
      <c r="A1243" s="238"/>
      <c r="B1243" s="241"/>
      <c r="C1243" s="41" t="s">
        <v>10966</v>
      </c>
      <c r="D1243" s="41" t="s">
        <v>83</v>
      </c>
      <c r="E1243" s="201">
        <v>1</v>
      </c>
      <c r="F1243" s="206">
        <v>33.933999999999997</v>
      </c>
      <c r="G1243" s="39">
        <f t="shared" si="19"/>
        <v>33.933999999999997</v>
      </c>
      <c r="H1243" s="44">
        <f>SUM(G1243:G1246)</f>
        <v>40.212785599999997</v>
      </c>
      <c r="I1243" s="45"/>
      <c r="J1243" s="36">
        <v>35</v>
      </c>
    </row>
    <row r="1244" spans="1:10" x14ac:dyDescent="0.25">
      <c r="A1244" s="238"/>
      <c r="B1244" s="241"/>
      <c r="C1244" s="41" t="s">
        <v>11193</v>
      </c>
      <c r="D1244" s="41" t="s">
        <v>83</v>
      </c>
      <c r="E1244" s="201">
        <v>4.8000000000000001E-2</v>
      </c>
      <c r="F1244" s="206">
        <v>3.9899999999999998</v>
      </c>
      <c r="G1244" s="39">
        <f t="shared" si="19"/>
        <v>0.19152</v>
      </c>
      <c r="H1244" s="40"/>
      <c r="I1244" s="37"/>
      <c r="J1244" s="36">
        <v>35</v>
      </c>
    </row>
    <row r="1245" spans="1:10" ht="25.5" x14ac:dyDescent="0.25">
      <c r="A1245" s="238"/>
      <c r="B1245" s="241"/>
      <c r="C1245" s="41" t="s">
        <v>10614</v>
      </c>
      <c r="D1245" s="41" t="s">
        <v>2800</v>
      </c>
      <c r="E1245" s="201">
        <v>0.17399999999999999</v>
      </c>
      <c r="F1245" s="200">
        <v>28.024999999999999</v>
      </c>
      <c r="G1245" s="39">
        <f t="shared" si="19"/>
        <v>4.8763499999999995</v>
      </c>
      <c r="H1245" s="40"/>
      <c r="I1245" s="37"/>
      <c r="J1245" s="36">
        <v>35</v>
      </c>
    </row>
    <row r="1246" spans="1:10" x14ac:dyDescent="0.25">
      <c r="A1246" s="238"/>
      <c r="B1246" s="241"/>
      <c r="C1246" s="41" t="s">
        <v>10601</v>
      </c>
      <c r="D1246" s="41" t="s">
        <v>2800</v>
      </c>
      <c r="E1246" s="201">
        <v>5.4800000000000001E-2</v>
      </c>
      <c r="F1246" s="200">
        <v>22.097000000000001</v>
      </c>
      <c r="G1246" s="39">
        <f t="shared" si="19"/>
        <v>1.2109156000000001</v>
      </c>
      <c r="H1246" s="40"/>
      <c r="I1246" s="37"/>
      <c r="J1246" s="36">
        <v>35</v>
      </c>
    </row>
    <row r="1247" spans="1:10" ht="15.75" thickBot="1" x14ac:dyDescent="0.3">
      <c r="A1247" s="239"/>
      <c r="B1247" s="242"/>
      <c r="C1247" s="46"/>
      <c r="D1247" s="46"/>
      <c r="E1247" s="202"/>
      <c r="F1247" s="203" t="s">
        <v>13</v>
      </c>
      <c r="G1247" s="48" t="str">
        <f t="shared" si="19"/>
        <v/>
      </c>
      <c r="H1247" s="50"/>
      <c r="I1247" s="37"/>
      <c r="J1247" s="36">
        <v>35</v>
      </c>
    </row>
    <row r="1248" spans="1:10" ht="15.75" thickBot="1" x14ac:dyDescent="0.3">
      <c r="A1248" s="237" t="s">
        <v>282</v>
      </c>
      <c r="B1248" s="240" t="s">
        <v>3234</v>
      </c>
      <c r="C1248" s="31"/>
      <c r="D1248" s="32" t="s">
        <v>18</v>
      </c>
      <c r="E1248" s="197"/>
      <c r="F1248" s="204" t="s">
        <v>13</v>
      </c>
      <c r="G1248" s="33" t="str">
        <f t="shared" si="19"/>
        <v/>
      </c>
      <c r="H1248" s="34"/>
      <c r="I1248" s="35"/>
      <c r="J1248" s="36">
        <v>15</v>
      </c>
    </row>
    <row r="1249" spans="1:10" x14ac:dyDescent="0.25">
      <c r="A1249" s="238"/>
      <c r="B1249" s="241"/>
      <c r="C1249" s="38"/>
      <c r="D1249" s="38"/>
      <c r="E1249" s="199"/>
      <c r="F1249" s="205" t="s">
        <v>13</v>
      </c>
      <c r="G1249" s="37" t="str">
        <f t="shared" si="19"/>
        <v/>
      </c>
      <c r="H1249" s="40"/>
      <c r="I1249" s="37"/>
      <c r="J1249" s="36">
        <v>15</v>
      </c>
    </row>
    <row r="1250" spans="1:10" x14ac:dyDescent="0.25">
      <c r="A1250" s="238"/>
      <c r="B1250" s="241"/>
      <c r="C1250" s="41" t="s">
        <v>11193</v>
      </c>
      <c r="D1250" s="41" t="s">
        <v>83</v>
      </c>
      <c r="E1250" s="201">
        <v>3.32E-2</v>
      </c>
      <c r="F1250" s="206">
        <v>3.9899999999999998</v>
      </c>
      <c r="G1250" s="39">
        <f t="shared" si="19"/>
        <v>0.132468</v>
      </c>
      <c r="H1250" s="44">
        <f>SUM(G1250:G1253)</f>
        <v>47.145011600000004</v>
      </c>
      <c r="I1250" s="45"/>
      <c r="J1250" s="36">
        <v>15</v>
      </c>
    </row>
    <row r="1251" spans="1:10" ht="25.5" x14ac:dyDescent="0.25">
      <c r="A1251" s="238"/>
      <c r="B1251" s="241"/>
      <c r="C1251" s="41" t="s">
        <v>11033</v>
      </c>
      <c r="D1251" s="41" t="s">
        <v>83</v>
      </c>
      <c r="E1251" s="201">
        <v>1</v>
      </c>
      <c r="F1251" s="206">
        <v>42.702500000000001</v>
      </c>
      <c r="G1251" s="39">
        <f t="shared" si="19"/>
        <v>42.702500000000001</v>
      </c>
      <c r="H1251" s="40"/>
      <c r="I1251" s="37"/>
      <c r="J1251" s="36">
        <v>15</v>
      </c>
    </row>
    <row r="1252" spans="1:10" ht="25.5" x14ac:dyDescent="0.25">
      <c r="A1252" s="238"/>
      <c r="B1252" s="241"/>
      <c r="C1252" s="41" t="s">
        <v>10614</v>
      </c>
      <c r="D1252" s="41" t="s">
        <v>2800</v>
      </c>
      <c r="E1252" s="201">
        <v>0.1232</v>
      </c>
      <c r="F1252" s="200">
        <v>28.024999999999999</v>
      </c>
      <c r="G1252" s="39">
        <f t="shared" si="19"/>
        <v>3.45268</v>
      </c>
      <c r="H1252" s="40"/>
      <c r="I1252" s="37"/>
      <c r="J1252" s="36">
        <v>15</v>
      </c>
    </row>
    <row r="1253" spans="1:10" x14ac:dyDescent="0.25">
      <c r="A1253" s="238"/>
      <c r="B1253" s="241"/>
      <c r="C1253" s="41" t="s">
        <v>10601</v>
      </c>
      <c r="D1253" s="41" t="s">
        <v>2800</v>
      </c>
      <c r="E1253" s="201">
        <v>3.8800000000000001E-2</v>
      </c>
      <c r="F1253" s="200">
        <v>22.097000000000001</v>
      </c>
      <c r="G1253" s="39">
        <f t="shared" si="19"/>
        <v>0.85736360000000011</v>
      </c>
      <c r="H1253" s="40"/>
      <c r="I1253" s="37"/>
      <c r="J1253" s="36">
        <v>15</v>
      </c>
    </row>
    <row r="1254" spans="1:10" ht="15.75" thickBot="1" x14ac:dyDescent="0.3">
      <c r="A1254" s="239"/>
      <c r="B1254" s="242"/>
      <c r="C1254" s="46"/>
      <c r="D1254" s="46"/>
      <c r="E1254" s="202"/>
      <c r="F1254" s="203" t="s">
        <v>13</v>
      </c>
      <c r="G1254" s="48" t="str">
        <f t="shared" si="19"/>
        <v/>
      </c>
      <c r="H1254" s="50"/>
      <c r="I1254" s="37"/>
      <c r="J1254" s="36">
        <v>15</v>
      </c>
    </row>
    <row r="1255" spans="1:10" ht="15.75" thickBot="1" x14ac:dyDescent="0.3">
      <c r="A1255" s="237" t="s">
        <v>283</v>
      </c>
      <c r="B1255" s="240" t="s">
        <v>3235</v>
      </c>
      <c r="C1255" s="31"/>
      <c r="D1255" s="32" t="s">
        <v>18</v>
      </c>
      <c r="E1255" s="197"/>
      <c r="F1255" s="204" t="s">
        <v>13</v>
      </c>
      <c r="G1255" s="33" t="str">
        <f t="shared" si="19"/>
        <v/>
      </c>
      <c r="H1255" s="34"/>
      <c r="I1255" s="35"/>
      <c r="J1255" s="36">
        <v>25</v>
      </c>
    </row>
    <row r="1256" spans="1:10" x14ac:dyDescent="0.25">
      <c r="A1256" s="238"/>
      <c r="B1256" s="241"/>
      <c r="C1256" s="38"/>
      <c r="D1256" s="38"/>
      <c r="E1256" s="199"/>
      <c r="F1256" s="205" t="s">
        <v>13</v>
      </c>
      <c r="G1256" s="37" t="str">
        <f t="shared" si="19"/>
        <v/>
      </c>
      <c r="H1256" s="40"/>
      <c r="I1256" s="37"/>
      <c r="J1256" s="36">
        <v>25</v>
      </c>
    </row>
    <row r="1257" spans="1:10" ht="25.5" x14ac:dyDescent="0.25">
      <c r="A1257" s="238"/>
      <c r="B1257" s="241"/>
      <c r="C1257" s="41" t="s">
        <v>10761</v>
      </c>
      <c r="D1257" s="41" t="s">
        <v>83</v>
      </c>
      <c r="E1257" s="201">
        <v>1</v>
      </c>
      <c r="F1257" s="206">
        <v>301.76749999999998</v>
      </c>
      <c r="G1257" s="37">
        <f t="shared" si="19"/>
        <v>301.76749999999998</v>
      </c>
      <c r="H1257" s="44">
        <f>SUM(G1257:G1260)</f>
        <v>348.61875259999999</v>
      </c>
      <c r="I1257" s="45"/>
      <c r="J1257" s="36">
        <v>25</v>
      </c>
    </row>
    <row r="1258" spans="1:10" x14ac:dyDescent="0.25">
      <c r="A1258" s="238"/>
      <c r="B1258" s="241"/>
      <c r="C1258" s="41" t="s">
        <v>11181</v>
      </c>
      <c r="D1258" s="41" t="s">
        <v>83</v>
      </c>
      <c r="E1258" s="201">
        <v>1.9199999999999998E-2</v>
      </c>
      <c r="F1258" s="206">
        <v>14.715499999999999</v>
      </c>
      <c r="G1258" s="37">
        <f t="shared" si="19"/>
        <v>0.28253759999999994</v>
      </c>
      <c r="H1258" s="40"/>
      <c r="I1258" s="37"/>
      <c r="J1258" s="36">
        <v>25</v>
      </c>
    </row>
    <row r="1259" spans="1:10" ht="25.5" x14ac:dyDescent="0.25">
      <c r="A1259" s="238"/>
      <c r="B1259" s="241"/>
      <c r="C1259" s="41" t="s">
        <v>10641</v>
      </c>
      <c r="D1259" s="41" t="s">
        <v>2800</v>
      </c>
      <c r="E1259" s="201">
        <v>0.92490000000000006</v>
      </c>
      <c r="F1259" s="200">
        <v>22.324999999999999</v>
      </c>
      <c r="G1259" s="37">
        <f t="shared" si="19"/>
        <v>20.6483925</v>
      </c>
      <c r="H1259" s="40"/>
      <c r="I1259" s="37"/>
      <c r="J1259" s="36">
        <v>25</v>
      </c>
    </row>
    <row r="1260" spans="1:10" ht="25.5" x14ac:dyDescent="0.25">
      <c r="A1260" s="238"/>
      <c r="B1260" s="241"/>
      <c r="C1260" s="41" t="s">
        <v>10614</v>
      </c>
      <c r="D1260" s="41" t="s">
        <v>2800</v>
      </c>
      <c r="E1260" s="201">
        <v>0.92490000000000006</v>
      </c>
      <c r="F1260" s="200">
        <v>28.024999999999999</v>
      </c>
      <c r="G1260" s="39">
        <f t="shared" si="19"/>
        <v>25.920322500000001</v>
      </c>
      <c r="H1260" s="40"/>
      <c r="I1260" s="37"/>
      <c r="J1260" s="36">
        <v>25</v>
      </c>
    </row>
    <row r="1261" spans="1:10" ht="15.75" thickBot="1" x14ac:dyDescent="0.3">
      <c r="A1261" s="239"/>
      <c r="B1261" s="242"/>
      <c r="C1261" s="46"/>
      <c r="D1261" s="46"/>
      <c r="E1261" s="202"/>
      <c r="F1261" s="203" t="s">
        <v>13</v>
      </c>
      <c r="G1261" s="48" t="str">
        <f t="shared" si="19"/>
        <v/>
      </c>
      <c r="H1261" s="50"/>
      <c r="I1261" s="37"/>
      <c r="J1261" s="36">
        <v>25</v>
      </c>
    </row>
    <row r="1262" spans="1:10" ht="15.75" thickBot="1" x14ac:dyDescent="0.3">
      <c r="A1262" s="237" t="s">
        <v>284</v>
      </c>
      <c r="B1262" s="240" t="s">
        <v>3236</v>
      </c>
      <c r="C1262" s="31"/>
      <c r="D1262" s="32" t="s">
        <v>18</v>
      </c>
      <c r="E1262" s="197"/>
      <c r="F1262" s="204" t="s">
        <v>13</v>
      </c>
      <c r="G1262" s="33" t="str">
        <f t="shared" si="19"/>
        <v/>
      </c>
      <c r="H1262" s="34"/>
      <c r="I1262" s="35"/>
      <c r="J1262" s="36">
        <v>15</v>
      </c>
    </row>
    <row r="1263" spans="1:10" x14ac:dyDescent="0.25">
      <c r="A1263" s="238"/>
      <c r="B1263" s="241"/>
      <c r="C1263" s="38"/>
      <c r="D1263" s="38"/>
      <c r="E1263" s="199"/>
      <c r="F1263" s="205" t="s">
        <v>13</v>
      </c>
      <c r="G1263" s="37" t="str">
        <f t="shared" si="19"/>
        <v/>
      </c>
      <c r="H1263" s="40"/>
      <c r="I1263" s="37"/>
      <c r="J1263" s="36">
        <v>15</v>
      </c>
    </row>
    <row r="1264" spans="1:10" x14ac:dyDescent="0.25">
      <c r="A1264" s="238"/>
      <c r="B1264" s="241"/>
      <c r="C1264" s="41" t="s">
        <v>10602</v>
      </c>
      <c r="D1264" s="41" t="s">
        <v>2800</v>
      </c>
      <c r="E1264" s="201">
        <v>0.28999999999999998</v>
      </c>
      <c r="F1264" s="200">
        <v>29.050999999999998</v>
      </c>
      <c r="G1264" s="37">
        <f t="shared" si="19"/>
        <v>8.4247899999999998</v>
      </c>
      <c r="H1264" s="44">
        <f>SUM(G1264:G1266)</f>
        <v>244.20627500000001</v>
      </c>
      <c r="I1264" s="45"/>
      <c r="J1264" s="36">
        <v>15</v>
      </c>
    </row>
    <row r="1265" spans="1:10" x14ac:dyDescent="0.25">
      <c r="A1265" s="238"/>
      <c r="B1265" s="241"/>
      <c r="C1265" s="41" t="s">
        <v>10605</v>
      </c>
      <c r="D1265" s="41" t="s">
        <v>2800</v>
      </c>
      <c r="E1265" s="201">
        <v>0.28999999999999998</v>
      </c>
      <c r="F1265" s="200">
        <v>23.246499999999997</v>
      </c>
      <c r="G1265" s="37">
        <f t="shared" si="19"/>
        <v>6.7414849999999991</v>
      </c>
      <c r="H1265" s="40"/>
      <c r="I1265" s="37"/>
      <c r="J1265" s="36">
        <v>15</v>
      </c>
    </row>
    <row r="1266" spans="1:10" ht="25.5" x14ac:dyDescent="0.25">
      <c r="A1266" s="238"/>
      <c r="B1266" s="241"/>
      <c r="C1266" s="41" t="s">
        <v>285</v>
      </c>
      <c r="D1266" s="41" t="s">
        <v>87</v>
      </c>
      <c r="E1266" s="201">
        <v>1</v>
      </c>
      <c r="F1266" s="206">
        <v>229.04</v>
      </c>
      <c r="G1266" s="37">
        <f t="shared" si="19"/>
        <v>229.04</v>
      </c>
      <c r="H1266" s="40"/>
      <c r="I1266" s="37"/>
      <c r="J1266" s="36">
        <v>15</v>
      </c>
    </row>
    <row r="1267" spans="1:10" ht="15.75" thickBot="1" x14ac:dyDescent="0.3">
      <c r="A1267" s="239"/>
      <c r="B1267" s="242"/>
      <c r="C1267" s="46"/>
      <c r="D1267" s="46"/>
      <c r="E1267" s="202"/>
      <c r="F1267" s="203" t="s">
        <v>13</v>
      </c>
      <c r="G1267" s="48" t="str">
        <f t="shared" si="19"/>
        <v/>
      </c>
      <c r="H1267" s="50"/>
      <c r="I1267" s="37"/>
      <c r="J1267" s="36">
        <v>15</v>
      </c>
    </row>
    <row r="1268" spans="1:10" ht="15.75" thickBot="1" x14ac:dyDescent="0.3">
      <c r="A1268" s="237" t="s">
        <v>286</v>
      </c>
      <c r="B1268" s="240" t="s">
        <v>3237</v>
      </c>
      <c r="C1268" s="31"/>
      <c r="D1268" s="32" t="s">
        <v>18</v>
      </c>
      <c r="E1268" s="197"/>
      <c r="F1268" s="204" t="s">
        <v>13</v>
      </c>
      <c r="G1268" s="33" t="str">
        <f t="shared" si="19"/>
        <v/>
      </c>
      <c r="H1268" s="34"/>
      <c r="I1268" s="35"/>
      <c r="J1268" s="36">
        <v>15</v>
      </c>
    </row>
    <row r="1269" spans="1:10" x14ac:dyDescent="0.25">
      <c r="A1269" s="238"/>
      <c r="B1269" s="241"/>
      <c r="C1269" s="38"/>
      <c r="D1269" s="38"/>
      <c r="E1269" s="199"/>
      <c r="F1269" s="205" t="s">
        <v>13</v>
      </c>
      <c r="G1269" s="37" t="str">
        <f t="shared" si="19"/>
        <v/>
      </c>
      <c r="H1269" s="40"/>
      <c r="I1269" s="37"/>
      <c r="J1269" s="36">
        <v>15</v>
      </c>
    </row>
    <row r="1270" spans="1:10" ht="25.5" x14ac:dyDescent="0.25">
      <c r="A1270" s="238"/>
      <c r="B1270" s="241"/>
      <c r="C1270" s="41" t="s">
        <v>287</v>
      </c>
      <c r="D1270" s="58" t="s">
        <v>87</v>
      </c>
      <c r="E1270" s="201">
        <v>1</v>
      </c>
      <c r="F1270" s="206">
        <v>41.8</v>
      </c>
      <c r="G1270" s="39">
        <f t="shared" si="19"/>
        <v>41.8</v>
      </c>
      <c r="H1270" s="44">
        <f>SUM(G1270:G1273)</f>
        <v>95.959499999999991</v>
      </c>
      <c r="I1270" s="45"/>
      <c r="J1270" s="36">
        <v>15</v>
      </c>
    </row>
    <row r="1271" spans="1:10" ht="38.25" x14ac:dyDescent="0.25">
      <c r="A1271" s="238"/>
      <c r="B1271" s="241"/>
      <c r="C1271" s="41" t="s">
        <v>11114</v>
      </c>
      <c r="D1271" s="41" t="s">
        <v>83</v>
      </c>
      <c r="E1271" s="201">
        <v>6</v>
      </c>
      <c r="F1271" s="206">
        <v>0.5605</v>
      </c>
      <c r="G1271" s="39">
        <f t="shared" si="19"/>
        <v>3.363</v>
      </c>
      <c r="H1271" s="40"/>
      <c r="I1271" s="37"/>
      <c r="J1271" s="36">
        <v>15</v>
      </c>
    </row>
    <row r="1272" spans="1:10" x14ac:dyDescent="0.25">
      <c r="A1272" s="238"/>
      <c r="B1272" s="241"/>
      <c r="C1272" s="41" t="s">
        <v>10607</v>
      </c>
      <c r="D1272" s="41" t="s">
        <v>2800</v>
      </c>
      <c r="E1272" s="201">
        <v>1</v>
      </c>
      <c r="F1272" s="200">
        <v>28.6995</v>
      </c>
      <c r="G1272" s="39">
        <f t="shared" si="19"/>
        <v>28.6995</v>
      </c>
      <c r="H1272" s="40"/>
      <c r="I1272" s="37"/>
      <c r="J1272" s="36">
        <v>15</v>
      </c>
    </row>
    <row r="1273" spans="1:10" x14ac:dyDescent="0.25">
      <c r="A1273" s="238"/>
      <c r="B1273" s="241"/>
      <c r="C1273" s="41" t="s">
        <v>10601</v>
      </c>
      <c r="D1273" s="41" t="s">
        <v>2800</v>
      </c>
      <c r="E1273" s="201">
        <v>1</v>
      </c>
      <c r="F1273" s="200">
        <v>22.097000000000001</v>
      </c>
      <c r="G1273" s="39">
        <f t="shared" si="19"/>
        <v>22.097000000000001</v>
      </c>
      <c r="H1273" s="40"/>
      <c r="I1273" s="37"/>
      <c r="J1273" s="36">
        <v>15</v>
      </c>
    </row>
    <row r="1274" spans="1:10" ht="15.75" thickBot="1" x14ac:dyDescent="0.3">
      <c r="A1274" s="239"/>
      <c r="B1274" s="242"/>
      <c r="C1274" s="46"/>
      <c r="D1274" s="46"/>
      <c r="E1274" s="202"/>
      <c r="F1274" s="203" t="s">
        <v>13</v>
      </c>
      <c r="G1274" s="48" t="str">
        <f t="shared" si="19"/>
        <v/>
      </c>
      <c r="H1274" s="50"/>
      <c r="I1274" s="37"/>
      <c r="J1274" s="36">
        <v>15</v>
      </c>
    </row>
    <row r="1275" spans="1:10" ht="15.75" thickBot="1" x14ac:dyDescent="0.3">
      <c r="A1275" s="237" t="s">
        <v>288</v>
      </c>
      <c r="B1275" s="240" t="s">
        <v>3238</v>
      </c>
      <c r="C1275" s="31"/>
      <c r="D1275" s="32" t="s">
        <v>18</v>
      </c>
      <c r="E1275" s="197"/>
      <c r="F1275" s="204" t="s">
        <v>13</v>
      </c>
      <c r="G1275" s="33" t="str">
        <f t="shared" si="19"/>
        <v/>
      </c>
      <c r="H1275" s="34"/>
      <c r="I1275" s="35"/>
      <c r="J1275" s="36">
        <v>15</v>
      </c>
    </row>
    <row r="1276" spans="1:10" x14ac:dyDescent="0.25">
      <c r="A1276" s="238"/>
      <c r="B1276" s="241"/>
      <c r="C1276" s="38"/>
      <c r="D1276" s="38"/>
      <c r="E1276" s="199"/>
      <c r="F1276" s="205" t="s">
        <v>13</v>
      </c>
      <c r="G1276" s="37" t="str">
        <f t="shared" si="19"/>
        <v/>
      </c>
      <c r="H1276" s="40"/>
      <c r="I1276" s="37"/>
      <c r="J1276" s="36">
        <v>15</v>
      </c>
    </row>
    <row r="1277" spans="1:10" ht="25.5" x14ac:dyDescent="0.25">
      <c r="A1277" s="238"/>
      <c r="B1277" s="241"/>
      <c r="C1277" s="41" t="s">
        <v>289</v>
      </c>
      <c r="D1277" s="58" t="s">
        <v>87</v>
      </c>
      <c r="E1277" s="201">
        <v>1</v>
      </c>
      <c r="F1277" s="206">
        <v>53.25</v>
      </c>
      <c r="G1277" s="39">
        <f t="shared" si="19"/>
        <v>53.25</v>
      </c>
      <c r="H1277" s="44">
        <f>SUM(G1277:G1280)</f>
        <v>107.40950000000001</v>
      </c>
      <c r="I1277" s="45"/>
      <c r="J1277" s="36">
        <v>15</v>
      </c>
    </row>
    <row r="1278" spans="1:10" ht="38.25" x14ac:dyDescent="0.25">
      <c r="A1278" s="238"/>
      <c r="B1278" s="241"/>
      <c r="C1278" s="41" t="s">
        <v>11114</v>
      </c>
      <c r="D1278" s="41" t="s">
        <v>83</v>
      </c>
      <c r="E1278" s="201">
        <v>6</v>
      </c>
      <c r="F1278" s="206">
        <v>0.5605</v>
      </c>
      <c r="G1278" s="39">
        <f t="shared" si="19"/>
        <v>3.363</v>
      </c>
      <c r="H1278" s="40"/>
      <c r="I1278" s="37"/>
      <c r="J1278" s="36">
        <v>15</v>
      </c>
    </row>
    <row r="1279" spans="1:10" x14ac:dyDescent="0.25">
      <c r="A1279" s="238"/>
      <c r="B1279" s="241"/>
      <c r="C1279" s="41" t="s">
        <v>10607</v>
      </c>
      <c r="D1279" s="41" t="s">
        <v>2800</v>
      </c>
      <c r="E1279" s="201">
        <v>1</v>
      </c>
      <c r="F1279" s="200">
        <v>28.6995</v>
      </c>
      <c r="G1279" s="39">
        <f t="shared" si="19"/>
        <v>28.6995</v>
      </c>
      <c r="H1279" s="40"/>
      <c r="I1279" s="37"/>
      <c r="J1279" s="36">
        <v>15</v>
      </c>
    </row>
    <row r="1280" spans="1:10" x14ac:dyDescent="0.25">
      <c r="A1280" s="238"/>
      <c r="B1280" s="241"/>
      <c r="C1280" s="41" t="s">
        <v>10601</v>
      </c>
      <c r="D1280" s="41" t="s">
        <v>2800</v>
      </c>
      <c r="E1280" s="201">
        <v>1</v>
      </c>
      <c r="F1280" s="200">
        <v>22.097000000000001</v>
      </c>
      <c r="G1280" s="39">
        <f t="shared" si="19"/>
        <v>22.097000000000001</v>
      </c>
      <c r="H1280" s="40"/>
      <c r="I1280" s="37"/>
      <c r="J1280" s="36">
        <v>15</v>
      </c>
    </row>
    <row r="1281" spans="1:10" ht="15.75" thickBot="1" x14ac:dyDescent="0.3">
      <c r="A1281" s="239"/>
      <c r="B1281" s="242"/>
      <c r="C1281" s="46"/>
      <c r="D1281" s="46"/>
      <c r="E1281" s="202"/>
      <c r="F1281" s="203" t="s">
        <v>13</v>
      </c>
      <c r="G1281" s="48" t="str">
        <f t="shared" si="19"/>
        <v/>
      </c>
      <c r="H1281" s="50"/>
      <c r="I1281" s="37"/>
      <c r="J1281" s="36">
        <v>15</v>
      </c>
    </row>
    <row r="1282" spans="1:10" ht="15.75" thickBot="1" x14ac:dyDescent="0.3">
      <c r="A1282" s="237" t="s">
        <v>290</v>
      </c>
      <c r="B1282" s="240" t="s">
        <v>3239</v>
      </c>
      <c r="C1282" s="31"/>
      <c r="D1282" s="32" t="s">
        <v>18</v>
      </c>
      <c r="E1282" s="197"/>
      <c r="F1282" s="204" t="s">
        <v>13</v>
      </c>
      <c r="G1282" s="33" t="str">
        <f t="shared" si="19"/>
        <v/>
      </c>
      <c r="H1282" s="34"/>
      <c r="I1282" s="35"/>
      <c r="J1282" s="36">
        <v>15</v>
      </c>
    </row>
    <row r="1283" spans="1:10" x14ac:dyDescent="0.25">
      <c r="A1283" s="238"/>
      <c r="B1283" s="241"/>
      <c r="C1283" s="38"/>
      <c r="D1283" s="38"/>
      <c r="E1283" s="199"/>
      <c r="F1283" s="205" t="s">
        <v>13</v>
      </c>
      <c r="G1283" s="37" t="str">
        <f t="shared" si="19"/>
        <v/>
      </c>
      <c r="H1283" s="40"/>
      <c r="I1283" s="37"/>
      <c r="J1283" s="36">
        <v>15</v>
      </c>
    </row>
    <row r="1284" spans="1:10" ht="25.5" x14ac:dyDescent="0.25">
      <c r="A1284" s="238"/>
      <c r="B1284" s="241"/>
      <c r="C1284" s="41" t="s">
        <v>291</v>
      </c>
      <c r="D1284" s="58" t="s">
        <v>87</v>
      </c>
      <c r="E1284" s="201">
        <v>1</v>
      </c>
      <c r="F1284" s="206">
        <v>57.41</v>
      </c>
      <c r="G1284" s="39">
        <f t="shared" si="19"/>
        <v>57.41</v>
      </c>
      <c r="H1284" s="44">
        <f>SUM(G1284:G1287)</f>
        <v>111.56950000000001</v>
      </c>
      <c r="I1284" s="45"/>
      <c r="J1284" s="36">
        <v>15</v>
      </c>
    </row>
    <row r="1285" spans="1:10" ht="38.25" x14ac:dyDescent="0.25">
      <c r="A1285" s="238"/>
      <c r="B1285" s="241"/>
      <c r="C1285" s="41" t="s">
        <v>11114</v>
      </c>
      <c r="D1285" s="41" t="s">
        <v>83</v>
      </c>
      <c r="E1285" s="201">
        <v>6</v>
      </c>
      <c r="F1285" s="206">
        <v>0.5605</v>
      </c>
      <c r="G1285" s="39">
        <f t="shared" si="19"/>
        <v>3.363</v>
      </c>
      <c r="H1285" s="40"/>
      <c r="I1285" s="37"/>
      <c r="J1285" s="36">
        <v>15</v>
      </c>
    </row>
    <row r="1286" spans="1:10" x14ac:dyDescent="0.25">
      <c r="A1286" s="238"/>
      <c r="B1286" s="241"/>
      <c r="C1286" s="41" t="s">
        <v>10607</v>
      </c>
      <c r="D1286" s="41" t="s">
        <v>2800</v>
      </c>
      <c r="E1286" s="201">
        <v>1</v>
      </c>
      <c r="F1286" s="200">
        <v>28.6995</v>
      </c>
      <c r="G1286" s="39">
        <f t="shared" ref="G1286:G1349" si="20">IF(ISNUMBER(F1286),E1286*F1286,"")</f>
        <v>28.6995</v>
      </c>
      <c r="H1286" s="40"/>
      <c r="I1286" s="37"/>
      <c r="J1286" s="36">
        <v>15</v>
      </c>
    </row>
    <row r="1287" spans="1:10" x14ac:dyDescent="0.25">
      <c r="A1287" s="238"/>
      <c r="B1287" s="241"/>
      <c r="C1287" s="41" t="s">
        <v>10601</v>
      </c>
      <c r="D1287" s="41" t="s">
        <v>2800</v>
      </c>
      <c r="E1287" s="201">
        <v>1</v>
      </c>
      <c r="F1287" s="200">
        <v>22.097000000000001</v>
      </c>
      <c r="G1287" s="39">
        <f t="shared" si="20"/>
        <v>22.097000000000001</v>
      </c>
      <c r="H1287" s="40"/>
      <c r="I1287" s="37"/>
      <c r="J1287" s="36">
        <v>15</v>
      </c>
    </row>
    <row r="1288" spans="1:10" ht="15.75" thickBot="1" x14ac:dyDescent="0.3">
      <c r="A1288" s="239"/>
      <c r="B1288" s="242"/>
      <c r="C1288" s="46"/>
      <c r="D1288" s="46"/>
      <c r="E1288" s="202"/>
      <c r="F1288" s="203" t="s">
        <v>13</v>
      </c>
      <c r="G1288" s="48" t="str">
        <f t="shared" si="20"/>
        <v/>
      </c>
      <c r="H1288" s="50"/>
      <c r="I1288" s="37"/>
      <c r="J1288" s="36">
        <v>15</v>
      </c>
    </row>
    <row r="1289" spans="1:10" ht="15.75" thickBot="1" x14ac:dyDescent="0.3">
      <c r="A1289" s="237" t="s">
        <v>292</v>
      </c>
      <c r="B1289" s="240" t="s">
        <v>3240</v>
      </c>
      <c r="C1289" s="31"/>
      <c r="D1289" s="32" t="s">
        <v>18</v>
      </c>
      <c r="E1289" s="197"/>
      <c r="F1289" s="204" t="s">
        <v>13</v>
      </c>
      <c r="G1289" s="33" t="str">
        <f t="shared" si="20"/>
        <v/>
      </c>
      <c r="H1289" s="34"/>
      <c r="I1289" s="35"/>
      <c r="J1289" s="36">
        <v>15</v>
      </c>
    </row>
    <row r="1290" spans="1:10" x14ac:dyDescent="0.25">
      <c r="A1290" s="238"/>
      <c r="B1290" s="241"/>
      <c r="C1290" s="38"/>
      <c r="D1290" s="38"/>
      <c r="E1290" s="199"/>
      <c r="F1290" s="205" t="s">
        <v>13</v>
      </c>
      <c r="G1290" s="37" t="str">
        <f t="shared" si="20"/>
        <v/>
      </c>
      <c r="H1290" s="40"/>
      <c r="I1290" s="37"/>
      <c r="J1290" s="36">
        <v>15</v>
      </c>
    </row>
    <row r="1291" spans="1:10" x14ac:dyDescent="0.25">
      <c r="A1291" s="238"/>
      <c r="B1291" s="241"/>
      <c r="C1291" s="41" t="s">
        <v>10607</v>
      </c>
      <c r="D1291" s="41" t="s">
        <v>2800</v>
      </c>
      <c r="E1291" s="201">
        <v>1</v>
      </c>
      <c r="F1291" s="200">
        <v>28.6995</v>
      </c>
      <c r="G1291" s="39">
        <f t="shared" si="20"/>
        <v>28.6995</v>
      </c>
      <c r="H1291" s="44">
        <f>SUM(G1291:G1294)</f>
        <v>229.76950000000002</v>
      </c>
      <c r="I1291" s="45"/>
      <c r="J1291" s="36">
        <v>15</v>
      </c>
    </row>
    <row r="1292" spans="1:10" x14ac:dyDescent="0.25">
      <c r="A1292" s="238"/>
      <c r="B1292" s="241"/>
      <c r="C1292" s="41" t="s">
        <v>10601</v>
      </c>
      <c r="D1292" s="41" t="s">
        <v>2800</v>
      </c>
      <c r="E1292" s="201">
        <v>1</v>
      </c>
      <c r="F1292" s="200">
        <v>22.097000000000001</v>
      </c>
      <c r="G1292" s="39">
        <f t="shared" si="20"/>
        <v>22.097000000000001</v>
      </c>
      <c r="H1292" s="40"/>
      <c r="I1292" s="37"/>
      <c r="J1292" s="36">
        <v>15</v>
      </c>
    </row>
    <row r="1293" spans="1:10" ht="25.5" x14ac:dyDescent="0.25">
      <c r="A1293" s="238"/>
      <c r="B1293" s="241"/>
      <c r="C1293" s="41" t="s">
        <v>293</v>
      </c>
      <c r="D1293" s="41" t="s">
        <v>18</v>
      </c>
      <c r="E1293" s="201">
        <v>1</v>
      </c>
      <c r="F1293" s="206">
        <v>175.61</v>
      </c>
      <c r="G1293" s="37">
        <f t="shared" si="20"/>
        <v>175.61</v>
      </c>
      <c r="H1293" s="40"/>
      <c r="I1293" s="37"/>
      <c r="J1293" s="36">
        <v>15</v>
      </c>
    </row>
    <row r="1294" spans="1:10" ht="38.25" x14ac:dyDescent="0.25">
      <c r="A1294" s="238"/>
      <c r="B1294" s="241"/>
      <c r="C1294" s="41" t="s">
        <v>11114</v>
      </c>
      <c r="D1294" s="41" t="s">
        <v>83</v>
      </c>
      <c r="E1294" s="201">
        <v>6</v>
      </c>
      <c r="F1294" s="206">
        <v>0.5605</v>
      </c>
      <c r="G1294" s="39">
        <f t="shared" si="20"/>
        <v>3.363</v>
      </c>
      <c r="H1294" s="40"/>
      <c r="I1294" s="37"/>
      <c r="J1294" s="36">
        <v>15</v>
      </c>
    </row>
    <row r="1295" spans="1:10" ht="15.75" thickBot="1" x14ac:dyDescent="0.3">
      <c r="A1295" s="239"/>
      <c r="B1295" s="242"/>
      <c r="C1295" s="46"/>
      <c r="D1295" s="46"/>
      <c r="E1295" s="202"/>
      <c r="F1295" s="203" t="s">
        <v>13</v>
      </c>
      <c r="G1295" s="48" t="str">
        <f t="shared" si="20"/>
        <v/>
      </c>
      <c r="H1295" s="50"/>
      <c r="I1295" s="37"/>
      <c r="J1295" s="36">
        <v>15</v>
      </c>
    </row>
    <row r="1296" spans="1:10" ht="15.75" thickBot="1" x14ac:dyDescent="0.3">
      <c r="A1296" s="237" t="s">
        <v>294</v>
      </c>
      <c r="B1296" s="240" t="s">
        <v>3241</v>
      </c>
      <c r="C1296" s="31"/>
      <c r="D1296" s="32" t="s">
        <v>18</v>
      </c>
      <c r="E1296" s="197"/>
      <c r="F1296" s="204" t="s">
        <v>13</v>
      </c>
      <c r="G1296" s="33" t="str">
        <f t="shared" si="20"/>
        <v/>
      </c>
      <c r="H1296" s="34"/>
      <c r="I1296" s="35"/>
      <c r="J1296" s="36">
        <v>15</v>
      </c>
    </row>
    <row r="1297" spans="1:10" x14ac:dyDescent="0.25">
      <c r="A1297" s="238"/>
      <c r="B1297" s="241"/>
      <c r="C1297" s="38"/>
      <c r="D1297" s="38"/>
      <c r="E1297" s="199"/>
      <c r="F1297" s="205" t="s">
        <v>13</v>
      </c>
      <c r="G1297" s="37" t="str">
        <f t="shared" si="20"/>
        <v/>
      </c>
      <c r="H1297" s="40"/>
      <c r="I1297" s="37"/>
      <c r="J1297" s="36">
        <v>15</v>
      </c>
    </row>
    <row r="1298" spans="1:10" ht="25.5" x14ac:dyDescent="0.25">
      <c r="A1298" s="238"/>
      <c r="B1298" s="241"/>
      <c r="C1298" s="41" t="s">
        <v>295</v>
      </c>
      <c r="D1298" s="58" t="s">
        <v>87</v>
      </c>
      <c r="E1298" s="201">
        <v>1</v>
      </c>
      <c r="F1298" s="206">
        <v>294.89999999999998</v>
      </c>
      <c r="G1298" s="39">
        <f t="shared" si="20"/>
        <v>294.89999999999998</v>
      </c>
      <c r="H1298" s="44">
        <f>SUM(G1298:G1302)</f>
        <v>341.35187639999998</v>
      </c>
      <c r="I1298" s="45"/>
      <c r="J1298" s="36">
        <v>15</v>
      </c>
    </row>
    <row r="1299" spans="1:10" ht="38.25" x14ac:dyDescent="0.25">
      <c r="A1299" s="238"/>
      <c r="B1299" s="241"/>
      <c r="C1299" s="41" t="s">
        <v>10800</v>
      </c>
      <c r="D1299" s="41" t="s">
        <v>83</v>
      </c>
      <c r="E1299" s="201">
        <v>2</v>
      </c>
      <c r="F1299" s="206">
        <v>14.629999999999999</v>
      </c>
      <c r="G1299" s="39">
        <f t="shared" si="20"/>
        <v>29.259999999999998</v>
      </c>
      <c r="H1299" s="40"/>
      <c r="I1299" s="37"/>
      <c r="J1299" s="36">
        <v>15</v>
      </c>
    </row>
    <row r="1300" spans="1:10" x14ac:dyDescent="0.25">
      <c r="A1300" s="238"/>
      <c r="B1300" s="241"/>
      <c r="C1300" s="41" t="s">
        <v>10986</v>
      </c>
      <c r="D1300" s="41" t="s">
        <v>1044</v>
      </c>
      <c r="E1300" s="201">
        <v>3.04E-2</v>
      </c>
      <c r="F1300" s="206">
        <v>71.667999999999992</v>
      </c>
      <c r="G1300" s="39">
        <f t="shared" si="20"/>
        <v>2.1787071999999998</v>
      </c>
      <c r="H1300" s="40"/>
      <c r="I1300" s="37"/>
      <c r="J1300" s="36">
        <v>15</v>
      </c>
    </row>
    <row r="1301" spans="1:10" ht="25.5" x14ac:dyDescent="0.25">
      <c r="A1301" s="238"/>
      <c r="B1301" s="241"/>
      <c r="C1301" s="41" t="s">
        <v>10614</v>
      </c>
      <c r="D1301" s="41" t="s">
        <v>2800</v>
      </c>
      <c r="E1301" s="201">
        <v>0.38700000000000001</v>
      </c>
      <c r="F1301" s="200">
        <v>28.024999999999999</v>
      </c>
      <c r="G1301" s="39">
        <f t="shared" si="20"/>
        <v>10.845675</v>
      </c>
      <c r="H1301" s="40"/>
      <c r="I1301" s="37"/>
      <c r="J1301" s="36">
        <v>15</v>
      </c>
    </row>
    <row r="1302" spans="1:10" x14ac:dyDescent="0.25">
      <c r="A1302" s="238"/>
      <c r="B1302" s="241"/>
      <c r="C1302" s="41" t="s">
        <v>10601</v>
      </c>
      <c r="D1302" s="41" t="s">
        <v>2800</v>
      </c>
      <c r="E1302" s="201">
        <v>0.18859999999999999</v>
      </c>
      <c r="F1302" s="200">
        <v>22.097000000000001</v>
      </c>
      <c r="G1302" s="39">
        <f t="shared" si="20"/>
        <v>4.1674942000000001</v>
      </c>
      <c r="H1302" s="40"/>
      <c r="I1302" s="37"/>
      <c r="J1302" s="36">
        <v>15</v>
      </c>
    </row>
    <row r="1303" spans="1:10" ht="15.75" thickBot="1" x14ac:dyDescent="0.3">
      <c r="A1303" s="239"/>
      <c r="B1303" s="242"/>
      <c r="C1303" s="46"/>
      <c r="D1303" s="46"/>
      <c r="E1303" s="202"/>
      <c r="F1303" s="203" t="s">
        <v>13</v>
      </c>
      <c r="G1303" s="48" t="str">
        <f t="shared" si="20"/>
        <v/>
      </c>
      <c r="H1303" s="50"/>
      <c r="I1303" s="37"/>
      <c r="J1303" s="36">
        <v>15</v>
      </c>
    </row>
    <row r="1304" spans="1:10" ht="15.75" thickBot="1" x14ac:dyDescent="0.3">
      <c r="A1304" s="237" t="s">
        <v>296</v>
      </c>
      <c r="B1304" s="240" t="s">
        <v>3242</v>
      </c>
      <c r="C1304" s="31"/>
      <c r="D1304" s="32" t="s">
        <v>18</v>
      </c>
      <c r="E1304" s="197"/>
      <c r="F1304" s="204" t="s">
        <v>13</v>
      </c>
      <c r="G1304" s="33" t="str">
        <f t="shared" si="20"/>
        <v/>
      </c>
      <c r="H1304" s="34"/>
      <c r="I1304" s="35"/>
      <c r="J1304" s="36">
        <v>15</v>
      </c>
    </row>
    <row r="1305" spans="1:10" x14ac:dyDescent="0.25">
      <c r="A1305" s="238"/>
      <c r="B1305" s="241"/>
      <c r="C1305" s="38"/>
      <c r="D1305" s="38"/>
      <c r="E1305" s="199"/>
      <c r="F1305" s="205" t="s">
        <v>13</v>
      </c>
      <c r="G1305" s="37" t="str">
        <f t="shared" si="20"/>
        <v/>
      </c>
      <c r="H1305" s="40"/>
      <c r="I1305" s="37"/>
      <c r="J1305" s="36">
        <v>15</v>
      </c>
    </row>
    <row r="1306" spans="1:10" ht="25.5" x14ac:dyDescent="0.25">
      <c r="A1306" s="238"/>
      <c r="B1306" s="241"/>
      <c r="C1306" s="41" t="s">
        <v>10614</v>
      </c>
      <c r="D1306" s="41" t="s">
        <v>2800</v>
      </c>
      <c r="E1306" s="201">
        <v>1.4666999999999999</v>
      </c>
      <c r="F1306" s="200">
        <v>28.024999999999999</v>
      </c>
      <c r="G1306" s="39">
        <f t="shared" si="20"/>
        <v>41.104267499999992</v>
      </c>
      <c r="H1306" s="44">
        <f>SUM(G1306:G1311)</f>
        <v>725.9713311999999</v>
      </c>
      <c r="I1306" s="45"/>
      <c r="J1306" s="36">
        <v>15</v>
      </c>
    </row>
    <row r="1307" spans="1:10" x14ac:dyDescent="0.25">
      <c r="A1307" s="238"/>
      <c r="B1307" s="241"/>
      <c r="C1307" s="41" t="s">
        <v>10601</v>
      </c>
      <c r="D1307" s="41" t="s">
        <v>2800</v>
      </c>
      <c r="E1307" s="201">
        <v>0.65169999999999995</v>
      </c>
      <c r="F1307" s="200">
        <v>22.097000000000001</v>
      </c>
      <c r="G1307" s="39">
        <f t="shared" si="20"/>
        <v>14.400614899999999</v>
      </c>
      <c r="H1307" s="40"/>
      <c r="I1307" s="37"/>
      <c r="J1307" s="36">
        <v>15</v>
      </c>
    </row>
    <row r="1308" spans="1:10" ht="25.5" x14ac:dyDescent="0.25">
      <c r="A1308" s="238"/>
      <c r="B1308" s="241"/>
      <c r="C1308" s="41" t="s">
        <v>295</v>
      </c>
      <c r="D1308" s="58" t="s">
        <v>87</v>
      </c>
      <c r="E1308" s="201">
        <v>1</v>
      </c>
      <c r="F1308" s="206">
        <v>294.89999999999998</v>
      </c>
      <c r="G1308" s="39">
        <f t="shared" si="20"/>
        <v>294.89999999999998</v>
      </c>
      <c r="H1308" s="40"/>
      <c r="I1308" s="37"/>
      <c r="J1308" s="36">
        <v>15</v>
      </c>
    </row>
    <row r="1309" spans="1:10" ht="38.25" x14ac:dyDescent="0.25">
      <c r="A1309" s="238"/>
      <c r="B1309" s="241"/>
      <c r="C1309" s="41" t="s">
        <v>10800</v>
      </c>
      <c r="D1309" s="41" t="s">
        <v>83</v>
      </c>
      <c r="E1309" s="201">
        <v>6</v>
      </c>
      <c r="F1309" s="206">
        <v>14.629999999999999</v>
      </c>
      <c r="G1309" s="39">
        <f t="shared" si="20"/>
        <v>87.78</v>
      </c>
      <c r="H1309" s="40"/>
      <c r="I1309" s="37"/>
      <c r="J1309" s="36">
        <v>15</v>
      </c>
    </row>
    <row r="1310" spans="1:10" x14ac:dyDescent="0.25">
      <c r="A1310" s="238"/>
      <c r="B1310" s="241"/>
      <c r="C1310" s="41" t="s">
        <v>10986</v>
      </c>
      <c r="D1310" s="41" t="s">
        <v>1044</v>
      </c>
      <c r="E1310" s="201">
        <v>8.6599999999999996E-2</v>
      </c>
      <c r="F1310" s="206">
        <v>71.667999999999992</v>
      </c>
      <c r="G1310" s="39">
        <f t="shared" si="20"/>
        <v>6.2064487999999987</v>
      </c>
      <c r="H1310" s="40"/>
      <c r="I1310" s="37"/>
      <c r="J1310" s="36">
        <v>15</v>
      </c>
    </row>
    <row r="1311" spans="1:10" ht="25.5" x14ac:dyDescent="0.25">
      <c r="A1311" s="238"/>
      <c r="B1311" s="241"/>
      <c r="C1311" s="41" t="s">
        <v>297</v>
      </c>
      <c r="D1311" s="41" t="s">
        <v>18</v>
      </c>
      <c r="E1311" s="201">
        <v>1</v>
      </c>
      <c r="F1311" s="206">
        <v>281.58</v>
      </c>
      <c r="G1311" s="37">
        <f t="shared" si="20"/>
        <v>281.58</v>
      </c>
      <c r="H1311" s="40"/>
      <c r="I1311" s="37"/>
      <c r="J1311" s="36">
        <v>15</v>
      </c>
    </row>
    <row r="1312" spans="1:10" ht="15.75" thickBot="1" x14ac:dyDescent="0.3">
      <c r="A1312" s="239"/>
      <c r="B1312" s="242"/>
      <c r="C1312" s="46"/>
      <c r="D1312" s="46"/>
      <c r="E1312" s="202"/>
      <c r="F1312" s="207" t="s">
        <v>13</v>
      </c>
      <c r="G1312" s="48" t="str">
        <f t="shared" si="20"/>
        <v/>
      </c>
      <c r="H1312" s="50"/>
      <c r="I1312" s="37"/>
      <c r="J1312" s="36">
        <v>15</v>
      </c>
    </row>
    <row r="1313" spans="1:10" ht="15.75" thickBot="1" x14ac:dyDescent="0.3">
      <c r="A1313" s="237" t="s">
        <v>298</v>
      </c>
      <c r="B1313" s="240" t="s">
        <v>3243</v>
      </c>
      <c r="C1313" s="31"/>
      <c r="D1313" s="32" t="s">
        <v>18</v>
      </c>
      <c r="E1313" s="197"/>
      <c r="F1313" s="204" t="s">
        <v>13</v>
      </c>
      <c r="G1313" s="33" t="str">
        <f t="shared" si="20"/>
        <v/>
      </c>
      <c r="H1313" s="34"/>
      <c r="I1313" s="35"/>
      <c r="J1313" s="36">
        <v>35</v>
      </c>
    </row>
    <row r="1314" spans="1:10" x14ac:dyDescent="0.25">
      <c r="A1314" s="238"/>
      <c r="B1314" s="241"/>
      <c r="C1314" s="38"/>
      <c r="D1314" s="38"/>
      <c r="E1314" s="199"/>
      <c r="F1314" s="205" t="s">
        <v>13</v>
      </c>
      <c r="G1314" s="37" t="str">
        <f t="shared" si="20"/>
        <v/>
      </c>
      <c r="H1314" s="40"/>
      <c r="I1314" s="37"/>
      <c r="J1314" s="36">
        <v>35</v>
      </c>
    </row>
    <row r="1315" spans="1:10" x14ac:dyDescent="0.25">
      <c r="A1315" s="238"/>
      <c r="B1315" s="241"/>
      <c r="C1315" s="41" t="s">
        <v>299</v>
      </c>
      <c r="D1315" s="58" t="s">
        <v>87</v>
      </c>
      <c r="E1315" s="201">
        <v>1</v>
      </c>
      <c r="F1315" s="206">
        <v>91.95</v>
      </c>
      <c r="G1315" s="39">
        <f t="shared" si="20"/>
        <v>91.95</v>
      </c>
      <c r="H1315" s="44">
        <f>SUM(G1315:G1317)</f>
        <v>103.0123662</v>
      </c>
      <c r="I1315" s="45"/>
      <c r="J1315" s="36">
        <v>35</v>
      </c>
    </row>
    <row r="1316" spans="1:10" ht="25.5" x14ac:dyDescent="0.25">
      <c r="A1316" s="238"/>
      <c r="B1316" s="241"/>
      <c r="C1316" s="41" t="s">
        <v>10614</v>
      </c>
      <c r="D1316" s="41" t="s">
        <v>2800</v>
      </c>
      <c r="E1316" s="201">
        <v>0.31619999999999998</v>
      </c>
      <c r="F1316" s="200">
        <v>28.024999999999999</v>
      </c>
      <c r="G1316" s="39">
        <f t="shared" si="20"/>
        <v>8.8615049999999993</v>
      </c>
      <c r="H1316" s="40"/>
      <c r="I1316" s="37"/>
      <c r="J1316" s="36">
        <v>35</v>
      </c>
    </row>
    <row r="1317" spans="1:10" x14ac:dyDescent="0.25">
      <c r="A1317" s="238"/>
      <c r="B1317" s="241"/>
      <c r="C1317" s="41" t="s">
        <v>10601</v>
      </c>
      <c r="D1317" s="41" t="s">
        <v>2800</v>
      </c>
      <c r="E1317" s="201">
        <v>9.9599999999999994E-2</v>
      </c>
      <c r="F1317" s="200">
        <v>22.097000000000001</v>
      </c>
      <c r="G1317" s="39">
        <f t="shared" si="20"/>
        <v>2.2008611999999999</v>
      </c>
      <c r="H1317" s="40"/>
      <c r="I1317" s="37"/>
      <c r="J1317" s="36">
        <v>35</v>
      </c>
    </row>
    <row r="1318" spans="1:10" ht="15.75" thickBot="1" x14ac:dyDescent="0.3">
      <c r="A1318" s="239"/>
      <c r="B1318" s="242"/>
      <c r="C1318" s="46"/>
      <c r="D1318" s="46"/>
      <c r="E1318" s="202"/>
      <c r="F1318" s="203" t="s">
        <v>13</v>
      </c>
      <c r="G1318" s="48" t="str">
        <f t="shared" si="20"/>
        <v/>
      </c>
      <c r="H1318" s="50"/>
      <c r="I1318" s="37"/>
      <c r="J1318" s="36">
        <v>35</v>
      </c>
    </row>
    <row r="1319" spans="1:10" ht="15.75" thickBot="1" x14ac:dyDescent="0.3">
      <c r="A1319" s="237" t="s">
        <v>300</v>
      </c>
      <c r="B1319" s="240" t="s">
        <v>3244</v>
      </c>
      <c r="C1319" s="31"/>
      <c r="D1319" s="32" t="s">
        <v>18</v>
      </c>
      <c r="E1319" s="197"/>
      <c r="F1319" s="204" t="s">
        <v>13</v>
      </c>
      <c r="G1319" s="33" t="str">
        <f t="shared" si="20"/>
        <v/>
      </c>
      <c r="H1319" s="34"/>
      <c r="I1319" s="35"/>
      <c r="J1319" s="36">
        <v>50</v>
      </c>
    </row>
    <row r="1320" spans="1:10" x14ac:dyDescent="0.25">
      <c r="A1320" s="238"/>
      <c r="B1320" s="241"/>
      <c r="C1320" s="38"/>
      <c r="D1320" s="38"/>
      <c r="E1320" s="199"/>
      <c r="F1320" s="205" t="s">
        <v>13</v>
      </c>
      <c r="G1320" s="37" t="str">
        <f t="shared" si="20"/>
        <v/>
      </c>
      <c r="H1320" s="40"/>
      <c r="I1320" s="37"/>
      <c r="J1320" s="36">
        <v>50</v>
      </c>
    </row>
    <row r="1321" spans="1:10" x14ac:dyDescent="0.25">
      <c r="A1321" s="238"/>
      <c r="B1321" s="241"/>
      <c r="C1321" s="41" t="s">
        <v>301</v>
      </c>
      <c r="D1321" s="58" t="s">
        <v>87</v>
      </c>
      <c r="E1321" s="201">
        <v>1</v>
      </c>
      <c r="F1321" s="206">
        <v>121.38</v>
      </c>
      <c r="G1321" s="39">
        <f t="shared" si="20"/>
        <v>121.38</v>
      </c>
      <c r="H1321" s="44">
        <f>SUM(G1321:G1323)</f>
        <v>132.44236619999998</v>
      </c>
      <c r="I1321" s="45"/>
      <c r="J1321" s="36">
        <v>50</v>
      </c>
    </row>
    <row r="1322" spans="1:10" ht="25.5" x14ac:dyDescent="0.25">
      <c r="A1322" s="238"/>
      <c r="B1322" s="241"/>
      <c r="C1322" s="41" t="s">
        <v>10614</v>
      </c>
      <c r="D1322" s="41" t="s">
        <v>2800</v>
      </c>
      <c r="E1322" s="201">
        <v>0.31619999999999998</v>
      </c>
      <c r="F1322" s="200">
        <v>28.024999999999999</v>
      </c>
      <c r="G1322" s="39">
        <f t="shared" si="20"/>
        <v>8.8615049999999993</v>
      </c>
      <c r="H1322" s="40"/>
      <c r="I1322" s="37"/>
      <c r="J1322" s="36">
        <v>50</v>
      </c>
    </row>
    <row r="1323" spans="1:10" x14ac:dyDescent="0.25">
      <c r="A1323" s="238"/>
      <c r="B1323" s="241"/>
      <c r="C1323" s="41" t="s">
        <v>10601</v>
      </c>
      <c r="D1323" s="41" t="s">
        <v>2800</v>
      </c>
      <c r="E1323" s="201">
        <v>9.9599999999999994E-2</v>
      </c>
      <c r="F1323" s="200">
        <v>22.097000000000001</v>
      </c>
      <c r="G1323" s="39">
        <f t="shared" si="20"/>
        <v>2.2008611999999999</v>
      </c>
      <c r="H1323" s="40"/>
      <c r="I1323" s="37"/>
      <c r="J1323" s="36">
        <v>50</v>
      </c>
    </row>
    <row r="1324" spans="1:10" ht="15.75" thickBot="1" x14ac:dyDescent="0.3">
      <c r="A1324" s="239"/>
      <c r="B1324" s="242"/>
      <c r="C1324" s="46"/>
      <c r="D1324" s="46"/>
      <c r="E1324" s="202"/>
      <c r="F1324" s="203" t="s">
        <v>13</v>
      </c>
      <c r="G1324" s="48" t="str">
        <f t="shared" si="20"/>
        <v/>
      </c>
      <c r="H1324" s="50"/>
      <c r="I1324" s="37"/>
      <c r="J1324" s="36">
        <v>50</v>
      </c>
    </row>
    <row r="1325" spans="1:10" ht="15.75" thickBot="1" x14ac:dyDescent="0.3">
      <c r="A1325" s="237" t="s">
        <v>302</v>
      </c>
      <c r="B1325" s="240" t="s">
        <v>3245</v>
      </c>
      <c r="C1325" s="31"/>
      <c r="D1325" s="32" t="s">
        <v>18</v>
      </c>
      <c r="E1325" s="197"/>
      <c r="F1325" s="204" t="s">
        <v>13</v>
      </c>
      <c r="G1325" s="33" t="str">
        <f t="shared" si="20"/>
        <v/>
      </c>
      <c r="H1325" s="34"/>
      <c r="I1325" s="35"/>
      <c r="J1325" s="36">
        <v>50</v>
      </c>
    </row>
    <row r="1326" spans="1:10" x14ac:dyDescent="0.25">
      <c r="A1326" s="238"/>
      <c r="B1326" s="241"/>
      <c r="C1326" s="38"/>
      <c r="D1326" s="38"/>
      <c r="E1326" s="199"/>
      <c r="F1326" s="205" t="s">
        <v>13</v>
      </c>
      <c r="G1326" s="37" t="str">
        <f t="shared" si="20"/>
        <v/>
      </c>
      <c r="H1326" s="40"/>
      <c r="I1326" s="37"/>
      <c r="J1326" s="36">
        <v>50</v>
      </c>
    </row>
    <row r="1327" spans="1:10" ht="25.5" x14ac:dyDescent="0.25">
      <c r="A1327" s="238"/>
      <c r="B1327" s="241"/>
      <c r="C1327" s="41" t="s">
        <v>303</v>
      </c>
      <c r="D1327" s="58" t="s">
        <v>87</v>
      </c>
      <c r="E1327" s="201">
        <v>1</v>
      </c>
      <c r="F1327" s="206">
        <v>162.58000000000001</v>
      </c>
      <c r="G1327" s="39">
        <f t="shared" si="20"/>
        <v>162.58000000000001</v>
      </c>
      <c r="H1327" s="44">
        <f>SUM(G1327:G1329)</f>
        <v>173.6423662</v>
      </c>
      <c r="I1327" s="45"/>
      <c r="J1327" s="36">
        <v>50</v>
      </c>
    </row>
    <row r="1328" spans="1:10" ht="25.5" x14ac:dyDescent="0.25">
      <c r="A1328" s="238"/>
      <c r="B1328" s="241"/>
      <c r="C1328" s="41" t="s">
        <v>10614</v>
      </c>
      <c r="D1328" s="41" t="s">
        <v>2800</v>
      </c>
      <c r="E1328" s="201">
        <v>0.31619999999999998</v>
      </c>
      <c r="F1328" s="200">
        <v>28.024999999999999</v>
      </c>
      <c r="G1328" s="39">
        <f t="shared" si="20"/>
        <v>8.8615049999999993</v>
      </c>
      <c r="H1328" s="40"/>
      <c r="I1328" s="37"/>
      <c r="J1328" s="36">
        <v>50</v>
      </c>
    </row>
    <row r="1329" spans="1:10" x14ac:dyDescent="0.25">
      <c r="A1329" s="238"/>
      <c r="B1329" s="241"/>
      <c r="C1329" s="41" t="s">
        <v>10601</v>
      </c>
      <c r="D1329" s="41" t="s">
        <v>2800</v>
      </c>
      <c r="E1329" s="201">
        <v>9.9599999999999994E-2</v>
      </c>
      <c r="F1329" s="200">
        <v>22.097000000000001</v>
      </c>
      <c r="G1329" s="39">
        <f t="shared" si="20"/>
        <v>2.2008611999999999</v>
      </c>
      <c r="H1329" s="40"/>
      <c r="I1329" s="37"/>
      <c r="J1329" s="36">
        <v>50</v>
      </c>
    </row>
    <row r="1330" spans="1:10" ht="15.75" thickBot="1" x14ac:dyDescent="0.3">
      <c r="A1330" s="239"/>
      <c r="B1330" s="242"/>
      <c r="C1330" s="46"/>
      <c r="D1330" s="46"/>
      <c r="E1330" s="202"/>
      <c r="F1330" s="203" t="s">
        <v>13</v>
      </c>
      <c r="G1330" s="48" t="str">
        <f t="shared" si="20"/>
        <v/>
      </c>
      <c r="H1330" s="50"/>
      <c r="I1330" s="37"/>
      <c r="J1330" s="36">
        <v>50</v>
      </c>
    </row>
    <row r="1331" spans="1:10" ht="15.75" thickBot="1" x14ac:dyDescent="0.3">
      <c r="A1331" s="237" t="s">
        <v>304</v>
      </c>
      <c r="B1331" s="240" t="s">
        <v>3246</v>
      </c>
      <c r="C1331" s="31"/>
      <c r="D1331" s="32" t="s">
        <v>18</v>
      </c>
      <c r="E1331" s="197"/>
      <c r="F1331" s="204" t="s">
        <v>13</v>
      </c>
      <c r="G1331" s="33" t="str">
        <f t="shared" si="20"/>
        <v/>
      </c>
      <c r="H1331" s="34"/>
      <c r="I1331" s="35"/>
      <c r="J1331" s="36">
        <v>50</v>
      </c>
    </row>
    <row r="1332" spans="1:10" x14ac:dyDescent="0.25">
      <c r="A1332" s="238"/>
      <c r="B1332" s="241"/>
      <c r="C1332" s="38"/>
      <c r="D1332" s="38"/>
      <c r="E1332" s="199"/>
      <c r="F1332" s="205" t="s">
        <v>13</v>
      </c>
      <c r="G1332" s="37" t="str">
        <f t="shared" si="20"/>
        <v/>
      </c>
      <c r="H1332" s="40"/>
      <c r="I1332" s="37"/>
      <c r="J1332" s="36">
        <v>50</v>
      </c>
    </row>
    <row r="1333" spans="1:10" ht="25.5" x14ac:dyDescent="0.25">
      <c r="A1333" s="238"/>
      <c r="B1333" s="241"/>
      <c r="C1333" s="41" t="s">
        <v>305</v>
      </c>
      <c r="D1333" s="58" t="s">
        <v>87</v>
      </c>
      <c r="E1333" s="201">
        <v>1</v>
      </c>
      <c r="F1333" s="206">
        <v>222.8</v>
      </c>
      <c r="G1333" s="39">
        <f t="shared" si="20"/>
        <v>222.8</v>
      </c>
      <c r="H1333" s="44">
        <f>SUM(G1333:G1335)</f>
        <v>244.92192990000001</v>
      </c>
      <c r="I1333" s="45"/>
      <c r="J1333" s="36">
        <v>50</v>
      </c>
    </row>
    <row r="1334" spans="1:10" ht="25.5" x14ac:dyDescent="0.25">
      <c r="A1334" s="238"/>
      <c r="B1334" s="241"/>
      <c r="C1334" s="41" t="s">
        <v>10614</v>
      </c>
      <c r="D1334" s="41" t="s">
        <v>2800</v>
      </c>
      <c r="E1334" s="201">
        <v>0.63229999999999997</v>
      </c>
      <c r="F1334" s="200">
        <v>28.024999999999999</v>
      </c>
      <c r="G1334" s="39">
        <f t="shared" si="20"/>
        <v>17.720207499999997</v>
      </c>
      <c r="H1334" s="40"/>
      <c r="I1334" s="37"/>
      <c r="J1334" s="36">
        <v>50</v>
      </c>
    </row>
    <row r="1335" spans="1:10" x14ac:dyDescent="0.25">
      <c r="A1335" s="238"/>
      <c r="B1335" s="241"/>
      <c r="C1335" s="41" t="s">
        <v>10601</v>
      </c>
      <c r="D1335" s="41" t="s">
        <v>2800</v>
      </c>
      <c r="E1335" s="201">
        <v>0.19919999999999999</v>
      </c>
      <c r="F1335" s="200">
        <v>22.097000000000001</v>
      </c>
      <c r="G1335" s="39">
        <f t="shared" si="20"/>
        <v>4.4017223999999997</v>
      </c>
      <c r="H1335" s="40"/>
      <c r="I1335" s="37"/>
      <c r="J1335" s="36">
        <v>50</v>
      </c>
    </row>
    <row r="1336" spans="1:10" ht="15.75" thickBot="1" x14ac:dyDescent="0.3">
      <c r="A1336" s="239"/>
      <c r="B1336" s="242"/>
      <c r="C1336" s="46"/>
      <c r="D1336" s="46"/>
      <c r="E1336" s="202"/>
      <c r="F1336" s="203" t="s">
        <v>13</v>
      </c>
      <c r="G1336" s="48" t="str">
        <f t="shared" si="20"/>
        <v/>
      </c>
      <c r="H1336" s="50"/>
      <c r="I1336" s="37"/>
      <c r="J1336" s="36">
        <v>50</v>
      </c>
    </row>
    <row r="1337" spans="1:10" ht="15.75" thickBot="1" x14ac:dyDescent="0.3">
      <c r="A1337" s="237" t="s">
        <v>306</v>
      </c>
      <c r="B1337" s="240" t="s">
        <v>3247</v>
      </c>
      <c r="C1337" s="31"/>
      <c r="D1337" s="32" t="s">
        <v>18</v>
      </c>
      <c r="E1337" s="197"/>
      <c r="F1337" s="204" t="s">
        <v>13</v>
      </c>
      <c r="G1337" s="33" t="str">
        <f t="shared" si="20"/>
        <v/>
      </c>
      <c r="H1337" s="34"/>
      <c r="I1337" s="35"/>
      <c r="J1337" s="36">
        <v>625</v>
      </c>
    </row>
    <row r="1338" spans="1:10" x14ac:dyDescent="0.25">
      <c r="A1338" s="238"/>
      <c r="B1338" s="241"/>
      <c r="C1338" s="38"/>
      <c r="D1338" s="38"/>
      <c r="E1338" s="199"/>
      <c r="F1338" s="205" t="s">
        <v>13</v>
      </c>
      <c r="G1338" s="37" t="str">
        <f t="shared" si="20"/>
        <v/>
      </c>
      <c r="H1338" s="40"/>
      <c r="I1338" s="37"/>
      <c r="J1338" s="36">
        <v>625</v>
      </c>
    </row>
    <row r="1339" spans="1:10" x14ac:dyDescent="0.25">
      <c r="A1339" s="238"/>
      <c r="B1339" s="241"/>
      <c r="C1339" s="41" t="s">
        <v>10605</v>
      </c>
      <c r="D1339" s="41" t="s">
        <v>2800</v>
      </c>
      <c r="E1339" s="201">
        <v>0.14499999999999999</v>
      </c>
      <c r="F1339" s="200">
        <v>23.246499999999997</v>
      </c>
      <c r="G1339" s="39">
        <f t="shared" si="20"/>
        <v>3.3707424999999995</v>
      </c>
      <c r="H1339" s="44">
        <f>SUM(G1339:G1342)</f>
        <v>10.88358354561375</v>
      </c>
      <c r="I1339" s="45"/>
      <c r="J1339" s="36">
        <v>625</v>
      </c>
    </row>
    <row r="1340" spans="1:10" x14ac:dyDescent="0.25">
      <c r="A1340" s="238"/>
      <c r="B1340" s="241"/>
      <c r="C1340" s="41" t="s">
        <v>10602</v>
      </c>
      <c r="D1340" s="41" t="s">
        <v>2800</v>
      </c>
      <c r="E1340" s="201">
        <v>0.14499999999999999</v>
      </c>
      <c r="F1340" s="200">
        <v>29.050999999999998</v>
      </c>
      <c r="G1340" s="39">
        <f t="shared" si="20"/>
        <v>4.2123949999999999</v>
      </c>
      <c r="H1340" s="40"/>
      <c r="I1340" s="37"/>
      <c r="J1340" s="36">
        <v>625</v>
      </c>
    </row>
    <row r="1341" spans="1:10" ht="25.5" x14ac:dyDescent="0.25">
      <c r="A1341" s="238"/>
      <c r="B1341" s="241"/>
      <c r="C1341" s="41" t="s">
        <v>11298</v>
      </c>
      <c r="D1341" s="41" t="s">
        <v>2880</v>
      </c>
      <c r="E1341" s="201">
        <v>8.9999999999999998E-4</v>
      </c>
      <c r="F1341" s="209">
        <f>IF(ISNUMBER('Comp.Aux1'!$G$8), 'Comp.Aux1'!$G$8, 0)</f>
        <v>785.49560623750006</v>
      </c>
      <c r="G1341" s="39">
        <f t="shared" si="20"/>
        <v>0.70694604561375007</v>
      </c>
      <c r="H1341" s="40"/>
      <c r="I1341" s="37"/>
      <c r="J1341" s="36">
        <v>625</v>
      </c>
    </row>
    <row r="1342" spans="1:10" ht="25.5" x14ac:dyDescent="0.25">
      <c r="A1342" s="238"/>
      <c r="B1342" s="241"/>
      <c r="C1342" s="41" t="s">
        <v>10883</v>
      </c>
      <c r="D1342" s="41" t="s">
        <v>83</v>
      </c>
      <c r="E1342" s="201">
        <v>1</v>
      </c>
      <c r="F1342" s="206">
        <v>2.5934999999999997</v>
      </c>
      <c r="G1342" s="37">
        <f t="shared" si="20"/>
        <v>2.5934999999999997</v>
      </c>
      <c r="H1342" s="40"/>
      <c r="I1342" s="37"/>
      <c r="J1342" s="36">
        <v>625</v>
      </c>
    </row>
    <row r="1343" spans="1:10" ht="15.75" thickBot="1" x14ac:dyDescent="0.3">
      <c r="A1343" s="239"/>
      <c r="B1343" s="242"/>
      <c r="C1343" s="46"/>
      <c r="D1343" s="46"/>
      <c r="E1343" s="202"/>
      <c r="F1343" s="203" t="s">
        <v>13</v>
      </c>
      <c r="G1343" s="48" t="str">
        <f t="shared" si="20"/>
        <v/>
      </c>
      <c r="H1343" s="50"/>
      <c r="I1343" s="37"/>
      <c r="J1343" s="36">
        <v>625</v>
      </c>
    </row>
    <row r="1344" spans="1:10" ht="15.75" thickBot="1" x14ac:dyDescent="0.3">
      <c r="A1344" s="237" t="s">
        <v>307</v>
      </c>
      <c r="B1344" s="240" t="s">
        <v>3248</v>
      </c>
      <c r="C1344" s="31"/>
      <c r="D1344" s="32" t="s">
        <v>18</v>
      </c>
      <c r="E1344" s="197"/>
      <c r="F1344" s="204" t="s">
        <v>13</v>
      </c>
      <c r="G1344" s="33" t="str">
        <f t="shared" si="20"/>
        <v/>
      </c>
      <c r="H1344" s="34"/>
      <c r="I1344" s="35"/>
      <c r="J1344" s="36">
        <v>225</v>
      </c>
    </row>
    <row r="1345" spans="1:10" x14ac:dyDescent="0.25">
      <c r="A1345" s="238"/>
      <c r="B1345" s="241"/>
      <c r="C1345" s="38"/>
      <c r="D1345" s="38"/>
      <c r="E1345" s="199"/>
      <c r="F1345" s="205" t="s">
        <v>13</v>
      </c>
      <c r="G1345" s="37" t="str">
        <f t="shared" si="20"/>
        <v/>
      </c>
      <c r="H1345" s="40"/>
      <c r="I1345" s="37"/>
      <c r="J1345" s="36">
        <v>225</v>
      </c>
    </row>
    <row r="1346" spans="1:10" x14ac:dyDescent="0.25">
      <c r="A1346" s="238"/>
      <c r="B1346" s="241"/>
      <c r="C1346" s="41" t="s">
        <v>10605</v>
      </c>
      <c r="D1346" s="41" t="s">
        <v>2800</v>
      </c>
      <c r="E1346" s="201">
        <v>0.14499999999999999</v>
      </c>
      <c r="F1346" s="200">
        <v>23.246499999999997</v>
      </c>
      <c r="G1346" s="39">
        <f t="shared" si="20"/>
        <v>3.3707424999999995</v>
      </c>
      <c r="H1346" s="44">
        <f>SUM(G1346:G1348)</f>
        <v>11.503137499999999</v>
      </c>
      <c r="I1346" s="45"/>
      <c r="J1346" s="36">
        <v>225</v>
      </c>
    </row>
    <row r="1347" spans="1:10" x14ac:dyDescent="0.25">
      <c r="A1347" s="238"/>
      <c r="B1347" s="241"/>
      <c r="C1347" s="41" t="s">
        <v>10602</v>
      </c>
      <c r="D1347" s="41" t="s">
        <v>2800</v>
      </c>
      <c r="E1347" s="201">
        <v>0.14499999999999999</v>
      </c>
      <c r="F1347" s="200">
        <v>29.050999999999998</v>
      </c>
      <c r="G1347" s="39">
        <f t="shared" si="20"/>
        <v>4.2123949999999999</v>
      </c>
      <c r="H1347" s="40"/>
      <c r="I1347" s="37"/>
      <c r="J1347" s="36">
        <v>225</v>
      </c>
    </row>
    <row r="1348" spans="1:10" x14ac:dyDescent="0.25">
      <c r="A1348" s="238"/>
      <c r="B1348" s="241"/>
      <c r="C1348" s="41" t="s">
        <v>308</v>
      </c>
      <c r="D1348" s="41" t="s">
        <v>18</v>
      </c>
      <c r="E1348" s="201">
        <v>1</v>
      </c>
      <c r="F1348" s="206">
        <v>3.92</v>
      </c>
      <c r="G1348" s="37">
        <f t="shared" si="20"/>
        <v>3.92</v>
      </c>
      <c r="H1348" s="40"/>
      <c r="I1348" s="37"/>
      <c r="J1348" s="36">
        <v>225</v>
      </c>
    </row>
    <row r="1349" spans="1:10" ht="15.75" thickBot="1" x14ac:dyDescent="0.3">
      <c r="A1349" s="239"/>
      <c r="B1349" s="242"/>
      <c r="C1349" s="46"/>
      <c r="D1349" s="46"/>
      <c r="E1349" s="202"/>
      <c r="F1349" s="203" t="s">
        <v>13</v>
      </c>
      <c r="G1349" s="48" t="str">
        <f t="shared" si="20"/>
        <v/>
      </c>
      <c r="H1349" s="50"/>
      <c r="I1349" s="37"/>
      <c r="J1349" s="36">
        <v>225</v>
      </c>
    </row>
    <row r="1350" spans="1:10" ht="15.75" thickBot="1" x14ac:dyDescent="0.3">
      <c r="A1350" s="237" t="s">
        <v>309</v>
      </c>
      <c r="B1350" s="240" t="s">
        <v>3249</v>
      </c>
      <c r="C1350" s="31"/>
      <c r="D1350" s="32" t="s">
        <v>18</v>
      </c>
      <c r="E1350" s="197"/>
      <c r="F1350" s="204" t="s">
        <v>13</v>
      </c>
      <c r="G1350" s="33" t="str">
        <f t="shared" ref="G1350:G1413" si="21">IF(ISNUMBER(F1350),E1350*F1350,"")</f>
        <v/>
      </c>
      <c r="H1350" s="34"/>
      <c r="I1350" s="35"/>
      <c r="J1350" s="36">
        <v>275</v>
      </c>
    </row>
    <row r="1351" spans="1:10" x14ac:dyDescent="0.25">
      <c r="A1351" s="238"/>
      <c r="B1351" s="241"/>
      <c r="C1351" s="38"/>
      <c r="D1351" s="38"/>
      <c r="E1351" s="199"/>
      <c r="F1351" s="205" t="s">
        <v>13</v>
      </c>
      <c r="G1351" s="37" t="str">
        <f t="shared" si="21"/>
        <v/>
      </c>
      <c r="H1351" s="40"/>
      <c r="I1351" s="37"/>
      <c r="J1351" s="36">
        <v>275</v>
      </c>
    </row>
    <row r="1352" spans="1:10" x14ac:dyDescent="0.25">
      <c r="A1352" s="238"/>
      <c r="B1352" s="241"/>
      <c r="C1352" s="41" t="s">
        <v>10605</v>
      </c>
      <c r="D1352" s="41" t="s">
        <v>2800</v>
      </c>
      <c r="E1352" s="201">
        <v>0.16900000000000001</v>
      </c>
      <c r="F1352" s="200">
        <v>23.246499999999997</v>
      </c>
      <c r="G1352" s="39">
        <f t="shared" si="21"/>
        <v>3.9286585000000001</v>
      </c>
      <c r="H1352" s="44">
        <f>SUM(G1352:G1355)</f>
        <v>14.929872227484999</v>
      </c>
      <c r="I1352" s="45"/>
      <c r="J1352" s="36">
        <v>275</v>
      </c>
    </row>
    <row r="1353" spans="1:10" x14ac:dyDescent="0.25">
      <c r="A1353" s="238"/>
      <c r="B1353" s="241"/>
      <c r="C1353" s="41" t="s">
        <v>10602</v>
      </c>
      <c r="D1353" s="41" t="s">
        <v>2800</v>
      </c>
      <c r="E1353" s="201">
        <v>0.16900000000000001</v>
      </c>
      <c r="F1353" s="200">
        <v>29.050999999999998</v>
      </c>
      <c r="G1353" s="39">
        <f t="shared" si="21"/>
        <v>4.9096190000000002</v>
      </c>
      <c r="H1353" s="40"/>
      <c r="I1353" s="37"/>
      <c r="J1353" s="36">
        <v>275</v>
      </c>
    </row>
    <row r="1354" spans="1:10" ht="25.5" x14ac:dyDescent="0.25">
      <c r="A1354" s="238"/>
      <c r="B1354" s="241"/>
      <c r="C1354" s="41" t="s">
        <v>11298</v>
      </c>
      <c r="D1354" s="41" t="s">
        <v>2880</v>
      </c>
      <c r="E1354" s="201">
        <v>1.1999999999999999E-3</v>
      </c>
      <c r="F1354" s="209">
        <f>IF(ISNUMBER('Comp.Aux1'!$G$8), 'Comp.Aux1'!$G$8, 0)</f>
        <v>785.49560623750006</v>
      </c>
      <c r="G1354" s="39">
        <f t="shared" si="21"/>
        <v>0.94259472748499995</v>
      </c>
      <c r="H1354" s="40"/>
      <c r="I1354" s="37"/>
      <c r="J1354" s="36">
        <v>275</v>
      </c>
    </row>
    <row r="1355" spans="1:10" ht="25.5" x14ac:dyDescent="0.25">
      <c r="A1355" s="238"/>
      <c r="B1355" s="241"/>
      <c r="C1355" s="41" t="s">
        <v>10818</v>
      </c>
      <c r="D1355" s="41" t="s">
        <v>83</v>
      </c>
      <c r="E1355" s="201">
        <v>1</v>
      </c>
      <c r="F1355" s="206">
        <v>5.149</v>
      </c>
      <c r="G1355" s="37">
        <f t="shared" si="21"/>
        <v>5.149</v>
      </c>
      <c r="H1355" s="40"/>
      <c r="I1355" s="37"/>
      <c r="J1355" s="36">
        <v>275</v>
      </c>
    </row>
    <row r="1356" spans="1:10" ht="15.75" thickBot="1" x14ac:dyDescent="0.3">
      <c r="A1356" s="239"/>
      <c r="B1356" s="242"/>
      <c r="C1356" s="46"/>
      <c r="D1356" s="46"/>
      <c r="E1356" s="202"/>
      <c r="F1356" s="203" t="s">
        <v>13</v>
      </c>
      <c r="G1356" s="48" t="str">
        <f t="shared" si="21"/>
        <v/>
      </c>
      <c r="H1356" s="50"/>
      <c r="I1356" s="37"/>
      <c r="J1356" s="36">
        <v>275</v>
      </c>
    </row>
    <row r="1357" spans="1:10" ht="15.75" thickBot="1" x14ac:dyDescent="0.3">
      <c r="A1357" s="237" t="s">
        <v>310</v>
      </c>
      <c r="B1357" s="240" t="s">
        <v>3250</v>
      </c>
      <c r="C1357" s="31"/>
      <c r="D1357" s="32" t="s">
        <v>18</v>
      </c>
      <c r="E1357" s="197"/>
      <c r="F1357" s="204" t="s">
        <v>13</v>
      </c>
      <c r="G1357" s="33" t="str">
        <f t="shared" si="21"/>
        <v/>
      </c>
      <c r="H1357" s="34"/>
      <c r="I1357" s="35"/>
      <c r="J1357" s="36">
        <v>75</v>
      </c>
    </row>
    <row r="1358" spans="1:10" x14ac:dyDescent="0.25">
      <c r="A1358" s="238"/>
      <c r="B1358" s="241"/>
      <c r="C1358" s="38"/>
      <c r="D1358" s="38"/>
      <c r="E1358" s="199"/>
      <c r="F1358" s="205" t="s">
        <v>13</v>
      </c>
      <c r="G1358" s="37" t="str">
        <f t="shared" si="21"/>
        <v/>
      </c>
      <c r="H1358" s="40"/>
      <c r="I1358" s="37"/>
      <c r="J1358" s="36">
        <v>75</v>
      </c>
    </row>
    <row r="1359" spans="1:10" x14ac:dyDescent="0.25">
      <c r="A1359" s="238"/>
      <c r="B1359" s="241"/>
      <c r="C1359" s="41" t="s">
        <v>10605</v>
      </c>
      <c r="D1359" s="41" t="s">
        <v>2800</v>
      </c>
      <c r="E1359" s="201">
        <v>0.16900000000000001</v>
      </c>
      <c r="F1359" s="200">
        <v>23.246499999999997</v>
      </c>
      <c r="G1359" s="39">
        <f t="shared" si="21"/>
        <v>3.9286585000000001</v>
      </c>
      <c r="H1359" s="44">
        <f>SUM(G1359:G1361)</f>
        <v>14.1982775</v>
      </c>
      <c r="I1359" s="45"/>
      <c r="J1359" s="36">
        <v>75</v>
      </c>
    </row>
    <row r="1360" spans="1:10" x14ac:dyDescent="0.25">
      <c r="A1360" s="238"/>
      <c r="B1360" s="241"/>
      <c r="C1360" s="41" t="s">
        <v>10602</v>
      </c>
      <c r="D1360" s="41" t="s">
        <v>2800</v>
      </c>
      <c r="E1360" s="201">
        <v>0.16900000000000001</v>
      </c>
      <c r="F1360" s="200">
        <v>29.050999999999998</v>
      </c>
      <c r="G1360" s="39">
        <f t="shared" si="21"/>
        <v>4.9096190000000002</v>
      </c>
      <c r="H1360" s="40"/>
      <c r="I1360" s="37"/>
      <c r="J1360" s="36">
        <v>75</v>
      </c>
    </row>
    <row r="1361" spans="1:10" x14ac:dyDescent="0.25">
      <c r="A1361" s="238"/>
      <c r="B1361" s="241"/>
      <c r="C1361" s="41" t="s">
        <v>311</v>
      </c>
      <c r="D1361" s="41" t="s">
        <v>18</v>
      </c>
      <c r="E1361" s="201">
        <v>1</v>
      </c>
      <c r="F1361" s="206">
        <v>5.36</v>
      </c>
      <c r="G1361" s="37">
        <f t="shared" si="21"/>
        <v>5.36</v>
      </c>
      <c r="H1361" s="40"/>
      <c r="I1361" s="37"/>
      <c r="J1361" s="36">
        <v>75</v>
      </c>
    </row>
    <row r="1362" spans="1:10" ht="15.75" thickBot="1" x14ac:dyDescent="0.3">
      <c r="A1362" s="239"/>
      <c r="B1362" s="242"/>
      <c r="C1362" s="46"/>
      <c r="D1362" s="46"/>
      <c r="E1362" s="202"/>
      <c r="F1362" s="203" t="s">
        <v>13</v>
      </c>
      <c r="G1362" s="48" t="str">
        <f t="shared" si="21"/>
        <v/>
      </c>
      <c r="H1362" s="50"/>
      <c r="I1362" s="37"/>
      <c r="J1362" s="36">
        <v>75</v>
      </c>
    </row>
    <row r="1363" spans="1:10" ht="15.75" thickBot="1" x14ac:dyDescent="0.3">
      <c r="A1363" s="237" t="s">
        <v>312</v>
      </c>
      <c r="B1363" s="240" t="s">
        <v>3251</v>
      </c>
      <c r="C1363" s="31"/>
      <c r="D1363" s="32" t="s">
        <v>18</v>
      </c>
      <c r="E1363" s="197"/>
      <c r="F1363" s="204" t="s">
        <v>13</v>
      </c>
      <c r="G1363" s="33" t="str">
        <f t="shared" si="21"/>
        <v/>
      </c>
      <c r="H1363" s="34"/>
      <c r="I1363" s="35"/>
      <c r="J1363" s="36">
        <v>625</v>
      </c>
    </row>
    <row r="1364" spans="1:10" x14ac:dyDescent="0.25">
      <c r="A1364" s="238"/>
      <c r="B1364" s="241"/>
      <c r="C1364" s="38"/>
      <c r="D1364" s="38"/>
      <c r="E1364" s="199"/>
      <c r="F1364" s="205" t="s">
        <v>13</v>
      </c>
      <c r="G1364" s="37" t="str">
        <f t="shared" si="21"/>
        <v/>
      </c>
      <c r="H1364" s="40"/>
      <c r="I1364" s="37"/>
      <c r="J1364" s="36">
        <v>625</v>
      </c>
    </row>
    <row r="1365" spans="1:10" x14ac:dyDescent="0.25">
      <c r="A1365" s="238"/>
      <c r="B1365" s="241"/>
      <c r="C1365" s="41" t="s">
        <v>10605</v>
      </c>
      <c r="D1365" s="41" t="s">
        <v>2800</v>
      </c>
      <c r="E1365" s="201">
        <v>0.34599999999999997</v>
      </c>
      <c r="F1365" s="200">
        <v>23.246499999999997</v>
      </c>
      <c r="G1365" s="39">
        <f t="shared" si="21"/>
        <v>8.0432889999999979</v>
      </c>
      <c r="H1365" s="44">
        <f>SUM(G1365:G1367)</f>
        <v>49.994934999999998</v>
      </c>
      <c r="I1365" s="45"/>
      <c r="J1365" s="36">
        <v>625</v>
      </c>
    </row>
    <row r="1366" spans="1:10" x14ac:dyDescent="0.25">
      <c r="A1366" s="238"/>
      <c r="B1366" s="241"/>
      <c r="C1366" s="41" t="s">
        <v>10602</v>
      </c>
      <c r="D1366" s="41" t="s">
        <v>2800</v>
      </c>
      <c r="E1366" s="201">
        <v>0.34599999999999997</v>
      </c>
      <c r="F1366" s="200">
        <v>29.050999999999998</v>
      </c>
      <c r="G1366" s="39">
        <f t="shared" si="21"/>
        <v>10.051645999999998</v>
      </c>
      <c r="H1366" s="40"/>
      <c r="I1366" s="37"/>
      <c r="J1366" s="36">
        <v>625</v>
      </c>
    </row>
    <row r="1367" spans="1:10" x14ac:dyDescent="0.25">
      <c r="A1367" s="238"/>
      <c r="B1367" s="241"/>
      <c r="C1367" s="41" t="s">
        <v>313</v>
      </c>
      <c r="D1367" s="41" t="s">
        <v>106</v>
      </c>
      <c r="E1367" s="201">
        <v>1</v>
      </c>
      <c r="F1367" s="206">
        <v>31.9</v>
      </c>
      <c r="G1367" s="39">
        <f t="shared" si="21"/>
        <v>31.9</v>
      </c>
      <c r="H1367" s="40"/>
      <c r="I1367" s="37"/>
      <c r="J1367" s="36">
        <v>625</v>
      </c>
    </row>
    <row r="1368" spans="1:10" ht="15.75" thickBot="1" x14ac:dyDescent="0.3">
      <c r="A1368" s="239"/>
      <c r="B1368" s="242"/>
      <c r="C1368" s="46"/>
      <c r="D1368" s="46"/>
      <c r="E1368" s="202"/>
      <c r="F1368" s="203" t="s">
        <v>13</v>
      </c>
      <c r="G1368" s="48" t="str">
        <f t="shared" si="21"/>
        <v/>
      </c>
      <c r="H1368" s="50"/>
      <c r="I1368" s="37"/>
      <c r="J1368" s="36">
        <v>625</v>
      </c>
    </row>
    <row r="1369" spans="1:10" ht="15.75" thickBot="1" x14ac:dyDescent="0.3">
      <c r="A1369" s="237" t="s">
        <v>314</v>
      </c>
      <c r="B1369" s="240" t="s">
        <v>3252</v>
      </c>
      <c r="C1369" s="31"/>
      <c r="D1369" s="32" t="s">
        <v>18</v>
      </c>
      <c r="E1369" s="197"/>
      <c r="F1369" s="204" t="s">
        <v>13</v>
      </c>
      <c r="G1369" s="33" t="str">
        <f t="shared" si="21"/>
        <v/>
      </c>
      <c r="H1369" s="34"/>
      <c r="I1369" s="35"/>
      <c r="J1369" s="36">
        <v>250.00000000000003</v>
      </c>
    </row>
    <row r="1370" spans="1:10" x14ac:dyDescent="0.25">
      <c r="A1370" s="238"/>
      <c r="B1370" s="241"/>
      <c r="C1370" s="38"/>
      <c r="D1370" s="38"/>
      <c r="E1370" s="199"/>
      <c r="F1370" s="205" t="s">
        <v>13</v>
      </c>
      <c r="G1370" s="37" t="str">
        <f t="shared" si="21"/>
        <v/>
      </c>
      <c r="H1370" s="40"/>
      <c r="I1370" s="37"/>
      <c r="J1370" s="36">
        <v>250.00000000000003</v>
      </c>
    </row>
    <row r="1371" spans="1:10" x14ac:dyDescent="0.25">
      <c r="A1371" s="238"/>
      <c r="B1371" s="241"/>
      <c r="C1371" s="41" t="s">
        <v>10605</v>
      </c>
      <c r="D1371" s="41" t="s">
        <v>2800</v>
      </c>
      <c r="E1371" s="201">
        <v>0.34599999999999997</v>
      </c>
      <c r="F1371" s="200">
        <v>23.246499999999997</v>
      </c>
      <c r="G1371" s="39">
        <f t="shared" si="21"/>
        <v>8.0432889999999979</v>
      </c>
      <c r="H1371" s="44">
        <f>SUM(G1371:G1374)</f>
        <v>107.04493499999998</v>
      </c>
      <c r="I1371" s="45"/>
      <c r="J1371" s="36">
        <v>250.00000000000003</v>
      </c>
    </row>
    <row r="1372" spans="1:10" x14ac:dyDescent="0.25">
      <c r="A1372" s="238"/>
      <c r="B1372" s="241"/>
      <c r="C1372" s="41" t="s">
        <v>10602</v>
      </c>
      <c r="D1372" s="41" t="s">
        <v>2800</v>
      </c>
      <c r="E1372" s="201">
        <v>0.34599999999999997</v>
      </c>
      <c r="F1372" s="200">
        <v>29.050999999999998</v>
      </c>
      <c r="G1372" s="39">
        <f t="shared" si="21"/>
        <v>10.051645999999998</v>
      </c>
      <c r="H1372" s="40"/>
      <c r="I1372" s="37"/>
      <c r="J1372" s="36">
        <v>250.00000000000003</v>
      </c>
    </row>
    <row r="1373" spans="1:10" x14ac:dyDescent="0.25">
      <c r="A1373" s="238"/>
      <c r="B1373" s="241"/>
      <c r="C1373" s="41" t="s">
        <v>315</v>
      </c>
      <c r="D1373" s="41" t="s">
        <v>106</v>
      </c>
      <c r="E1373" s="201">
        <v>1</v>
      </c>
      <c r="F1373" s="206">
        <v>77.989999999999995</v>
      </c>
      <c r="G1373" s="39">
        <f t="shared" si="21"/>
        <v>77.989999999999995</v>
      </c>
      <c r="H1373" s="40"/>
      <c r="I1373" s="37"/>
      <c r="J1373" s="36">
        <v>250.00000000000003</v>
      </c>
    </row>
    <row r="1374" spans="1:10" x14ac:dyDescent="0.25">
      <c r="A1374" s="238"/>
      <c r="B1374" s="241"/>
      <c r="C1374" s="41" t="s">
        <v>316</v>
      </c>
      <c r="D1374" s="41" t="s">
        <v>18</v>
      </c>
      <c r="E1374" s="201">
        <v>2</v>
      </c>
      <c r="F1374" s="206">
        <v>5.48</v>
      </c>
      <c r="G1374" s="39">
        <f t="shared" si="21"/>
        <v>10.96</v>
      </c>
      <c r="H1374" s="40"/>
      <c r="I1374" s="37"/>
      <c r="J1374" s="36">
        <v>250.00000000000003</v>
      </c>
    </row>
    <row r="1375" spans="1:10" ht="15.75" thickBot="1" x14ac:dyDescent="0.3">
      <c r="A1375" s="239"/>
      <c r="B1375" s="242"/>
      <c r="C1375" s="46"/>
      <c r="D1375" s="46"/>
      <c r="E1375" s="202"/>
      <c r="F1375" s="203" t="s">
        <v>13</v>
      </c>
      <c r="G1375" s="48" t="str">
        <f t="shared" si="21"/>
        <v/>
      </c>
      <c r="H1375" s="50"/>
      <c r="I1375" s="37"/>
      <c r="J1375" s="36">
        <v>250.00000000000003</v>
      </c>
    </row>
    <row r="1376" spans="1:10" ht="15.75" thickBot="1" x14ac:dyDescent="0.3">
      <c r="A1376" s="237" t="s">
        <v>317</v>
      </c>
      <c r="B1376" s="240" t="s">
        <v>3253</v>
      </c>
      <c r="C1376" s="31"/>
      <c r="D1376" s="32" t="s">
        <v>18</v>
      </c>
      <c r="E1376" s="197"/>
      <c r="F1376" s="204" t="s">
        <v>13</v>
      </c>
      <c r="G1376" s="33" t="str">
        <f t="shared" si="21"/>
        <v/>
      </c>
      <c r="H1376" s="34"/>
      <c r="I1376" s="35"/>
      <c r="J1376" s="36">
        <v>625</v>
      </c>
    </row>
    <row r="1377" spans="1:10" x14ac:dyDescent="0.25">
      <c r="A1377" s="238"/>
      <c r="B1377" s="241"/>
      <c r="C1377" s="38"/>
      <c r="D1377" s="38"/>
      <c r="E1377" s="199"/>
      <c r="F1377" s="205" t="s">
        <v>13</v>
      </c>
      <c r="G1377" s="37" t="str">
        <f t="shared" si="21"/>
        <v/>
      </c>
      <c r="H1377" s="40"/>
      <c r="I1377" s="37"/>
      <c r="J1377" s="36">
        <v>625</v>
      </c>
    </row>
    <row r="1378" spans="1:10" x14ac:dyDescent="0.25">
      <c r="A1378" s="238"/>
      <c r="B1378" s="241"/>
      <c r="C1378" s="41" t="s">
        <v>10602</v>
      </c>
      <c r="D1378" s="41" t="s">
        <v>2800</v>
      </c>
      <c r="E1378" s="201">
        <v>0.34599999999999997</v>
      </c>
      <c r="F1378" s="200">
        <v>29.050999999999998</v>
      </c>
      <c r="G1378" s="39">
        <f t="shared" si="21"/>
        <v>10.051645999999998</v>
      </c>
      <c r="H1378" s="44">
        <f>SUM(G1378:G1380)</f>
        <v>96.566207999999989</v>
      </c>
      <c r="I1378" s="45"/>
      <c r="J1378" s="36">
        <v>625</v>
      </c>
    </row>
    <row r="1379" spans="1:10" x14ac:dyDescent="0.25">
      <c r="A1379" s="238"/>
      <c r="B1379" s="241"/>
      <c r="C1379" s="41" t="s">
        <v>10601</v>
      </c>
      <c r="D1379" s="41" t="s">
        <v>2800</v>
      </c>
      <c r="E1379" s="201">
        <v>0.34599999999999997</v>
      </c>
      <c r="F1379" s="200">
        <v>22.097000000000001</v>
      </c>
      <c r="G1379" s="39">
        <f t="shared" si="21"/>
        <v>7.645562</v>
      </c>
      <c r="H1379" s="40"/>
      <c r="I1379" s="37"/>
      <c r="J1379" s="36">
        <v>625</v>
      </c>
    </row>
    <row r="1380" spans="1:10" ht="25.5" x14ac:dyDescent="0.25">
      <c r="A1380" s="238"/>
      <c r="B1380" s="241"/>
      <c r="C1380" s="41" t="s">
        <v>10630</v>
      </c>
      <c r="D1380" s="41" t="s">
        <v>83</v>
      </c>
      <c r="E1380" s="201">
        <v>1</v>
      </c>
      <c r="F1380" s="206">
        <v>78.868999999999986</v>
      </c>
      <c r="G1380" s="37">
        <f t="shared" si="21"/>
        <v>78.868999999999986</v>
      </c>
      <c r="H1380" s="40"/>
      <c r="I1380" s="37"/>
      <c r="J1380" s="36">
        <v>625</v>
      </c>
    </row>
    <row r="1381" spans="1:10" ht="15.75" thickBot="1" x14ac:dyDescent="0.3">
      <c r="A1381" s="239"/>
      <c r="B1381" s="242"/>
      <c r="C1381" s="46"/>
      <c r="D1381" s="46"/>
      <c r="E1381" s="202"/>
      <c r="F1381" s="203" t="s">
        <v>13</v>
      </c>
      <c r="G1381" s="48" t="str">
        <f t="shared" si="21"/>
        <v/>
      </c>
      <c r="H1381" s="50"/>
      <c r="I1381" s="37"/>
      <c r="J1381" s="36">
        <v>625</v>
      </c>
    </row>
    <row r="1382" spans="1:10" ht="15.75" thickBot="1" x14ac:dyDescent="0.3">
      <c r="A1382" s="237" t="s">
        <v>318</v>
      </c>
      <c r="B1382" s="240" t="s">
        <v>3254</v>
      </c>
      <c r="C1382" s="31"/>
      <c r="D1382" s="32" t="s">
        <v>18</v>
      </c>
      <c r="E1382" s="197"/>
      <c r="F1382" s="204" t="s">
        <v>13</v>
      </c>
      <c r="G1382" s="33" t="str">
        <f t="shared" si="21"/>
        <v/>
      </c>
      <c r="H1382" s="34"/>
      <c r="I1382" s="35"/>
      <c r="J1382" s="36">
        <v>90</v>
      </c>
    </row>
    <row r="1383" spans="1:10" x14ac:dyDescent="0.25">
      <c r="A1383" s="238"/>
      <c r="B1383" s="241"/>
      <c r="C1383" s="38"/>
      <c r="D1383" s="38"/>
      <c r="E1383" s="199"/>
      <c r="F1383" s="205" t="s">
        <v>13</v>
      </c>
      <c r="G1383" s="37" t="str">
        <f t="shared" si="21"/>
        <v/>
      </c>
      <c r="H1383" s="40"/>
      <c r="I1383" s="37"/>
      <c r="J1383" s="36">
        <v>90</v>
      </c>
    </row>
    <row r="1384" spans="1:10" x14ac:dyDescent="0.25">
      <c r="A1384" s="238"/>
      <c r="B1384" s="241"/>
      <c r="C1384" s="41" t="s">
        <v>10602</v>
      </c>
      <c r="D1384" s="41" t="s">
        <v>2800</v>
      </c>
      <c r="E1384" s="201">
        <v>0.34599999999999997</v>
      </c>
      <c r="F1384" s="200">
        <v>29.050999999999998</v>
      </c>
      <c r="G1384" s="37">
        <f t="shared" si="21"/>
        <v>10.051645999999998</v>
      </c>
      <c r="H1384" s="44">
        <f>SUM(G1384:G1386)</f>
        <v>257.96493500000003</v>
      </c>
      <c r="I1384" s="45"/>
      <c r="J1384" s="36">
        <v>90</v>
      </c>
    </row>
    <row r="1385" spans="1:10" x14ac:dyDescent="0.25">
      <c r="A1385" s="238"/>
      <c r="B1385" s="241"/>
      <c r="C1385" s="41" t="s">
        <v>10605</v>
      </c>
      <c r="D1385" s="41" t="s">
        <v>2800</v>
      </c>
      <c r="E1385" s="201">
        <v>0.34599999999999997</v>
      </c>
      <c r="F1385" s="200">
        <v>23.246499999999997</v>
      </c>
      <c r="G1385" s="37">
        <f t="shared" si="21"/>
        <v>8.0432889999999979</v>
      </c>
      <c r="H1385" s="40"/>
      <c r="I1385" s="37"/>
      <c r="J1385" s="36">
        <v>90</v>
      </c>
    </row>
    <row r="1386" spans="1:10" ht="25.5" x14ac:dyDescent="0.25">
      <c r="A1386" s="238"/>
      <c r="B1386" s="241"/>
      <c r="C1386" s="41" t="s">
        <v>319</v>
      </c>
      <c r="D1386" s="58" t="s">
        <v>18</v>
      </c>
      <c r="E1386" s="201">
        <v>1</v>
      </c>
      <c r="F1386" s="206">
        <v>239.87</v>
      </c>
      <c r="G1386" s="37">
        <f t="shared" si="21"/>
        <v>239.87</v>
      </c>
      <c r="H1386" s="40"/>
      <c r="I1386" s="37"/>
      <c r="J1386" s="36">
        <v>90</v>
      </c>
    </row>
    <row r="1387" spans="1:10" ht="15.75" thickBot="1" x14ac:dyDescent="0.3">
      <c r="A1387" s="239"/>
      <c r="B1387" s="242"/>
      <c r="C1387" s="46"/>
      <c r="D1387" s="59"/>
      <c r="E1387" s="202"/>
      <c r="F1387" s="207" t="s">
        <v>13</v>
      </c>
      <c r="G1387" s="48" t="str">
        <f t="shared" si="21"/>
        <v/>
      </c>
      <c r="H1387" s="50"/>
      <c r="I1387" s="37"/>
      <c r="J1387" s="36">
        <v>90</v>
      </c>
    </row>
    <row r="1388" spans="1:10" ht="15.75" thickBot="1" x14ac:dyDescent="0.3">
      <c r="A1388" s="237" t="s">
        <v>320</v>
      </c>
      <c r="B1388" s="240" t="s">
        <v>3255</v>
      </c>
      <c r="C1388" s="31"/>
      <c r="D1388" s="32" t="s">
        <v>106</v>
      </c>
      <c r="E1388" s="197"/>
      <c r="F1388" s="204" t="s">
        <v>13</v>
      </c>
      <c r="G1388" s="33" t="str">
        <f t="shared" si="21"/>
        <v/>
      </c>
      <c r="H1388" s="34"/>
      <c r="I1388" s="35"/>
      <c r="J1388" s="36">
        <v>325</v>
      </c>
    </row>
    <row r="1389" spans="1:10" x14ac:dyDescent="0.25">
      <c r="A1389" s="238"/>
      <c r="B1389" s="241"/>
      <c r="C1389" s="38"/>
      <c r="D1389" s="38"/>
      <c r="E1389" s="199"/>
      <c r="F1389" s="205" t="s">
        <v>13</v>
      </c>
      <c r="G1389" s="37" t="str">
        <f t="shared" si="21"/>
        <v/>
      </c>
      <c r="H1389" s="40"/>
      <c r="I1389" s="37"/>
      <c r="J1389" s="36">
        <v>325</v>
      </c>
    </row>
    <row r="1390" spans="1:10" ht="25.5" x14ac:dyDescent="0.25">
      <c r="A1390" s="238"/>
      <c r="B1390" s="241"/>
      <c r="C1390" s="41" t="s">
        <v>321</v>
      </c>
      <c r="D1390" s="41" t="s">
        <v>106</v>
      </c>
      <c r="E1390" s="201">
        <v>1.1499999999999999</v>
      </c>
      <c r="F1390" s="206">
        <v>156.33000000000001</v>
      </c>
      <c r="G1390" s="39">
        <f t="shared" si="21"/>
        <v>179.77950000000001</v>
      </c>
      <c r="H1390" s="44">
        <f>SUM(G1390:G1392)</f>
        <v>189.19305000000003</v>
      </c>
      <c r="I1390" s="45"/>
      <c r="J1390" s="36">
        <v>325</v>
      </c>
    </row>
    <row r="1391" spans="1:10" x14ac:dyDescent="0.25">
      <c r="A1391" s="238"/>
      <c r="B1391" s="241"/>
      <c r="C1391" s="41" t="s">
        <v>10605</v>
      </c>
      <c r="D1391" s="41" t="s">
        <v>2800</v>
      </c>
      <c r="E1391" s="201">
        <v>0.18</v>
      </c>
      <c r="F1391" s="200">
        <v>23.246499999999997</v>
      </c>
      <c r="G1391" s="39">
        <f t="shared" si="21"/>
        <v>4.1843699999999995</v>
      </c>
      <c r="H1391" s="40"/>
      <c r="I1391" s="37"/>
      <c r="J1391" s="36">
        <v>325</v>
      </c>
    </row>
    <row r="1392" spans="1:10" x14ac:dyDescent="0.25">
      <c r="A1392" s="238"/>
      <c r="B1392" s="241"/>
      <c r="C1392" s="41" t="s">
        <v>10602</v>
      </c>
      <c r="D1392" s="41" t="s">
        <v>2800</v>
      </c>
      <c r="E1392" s="201">
        <v>0.18</v>
      </c>
      <c r="F1392" s="200">
        <v>29.050999999999998</v>
      </c>
      <c r="G1392" s="39">
        <f t="shared" si="21"/>
        <v>5.2291799999999995</v>
      </c>
      <c r="H1392" s="40"/>
      <c r="I1392" s="37"/>
      <c r="J1392" s="36">
        <v>325</v>
      </c>
    </row>
    <row r="1393" spans="1:10" ht="15.75" thickBot="1" x14ac:dyDescent="0.3">
      <c r="A1393" s="239"/>
      <c r="B1393" s="242"/>
      <c r="C1393" s="46"/>
      <c r="D1393" s="46"/>
      <c r="E1393" s="202"/>
      <c r="F1393" s="203" t="s">
        <v>13</v>
      </c>
      <c r="G1393" s="48" t="str">
        <f t="shared" si="21"/>
        <v/>
      </c>
      <c r="H1393" s="50"/>
      <c r="I1393" s="37"/>
      <c r="J1393" s="36">
        <v>325</v>
      </c>
    </row>
    <row r="1394" spans="1:10" ht="15.75" thickBot="1" x14ac:dyDescent="0.3">
      <c r="A1394" s="237" t="s">
        <v>322</v>
      </c>
      <c r="B1394" s="240" t="s">
        <v>3256</v>
      </c>
      <c r="C1394" s="31"/>
      <c r="D1394" s="32" t="s">
        <v>18</v>
      </c>
      <c r="E1394" s="197"/>
      <c r="F1394" s="204" t="s">
        <v>13</v>
      </c>
      <c r="G1394" s="33" t="str">
        <f t="shared" si="21"/>
        <v/>
      </c>
      <c r="H1394" s="34"/>
      <c r="I1394" s="35"/>
      <c r="J1394" s="36">
        <v>750</v>
      </c>
    </row>
    <row r="1395" spans="1:10" x14ac:dyDescent="0.25">
      <c r="A1395" s="238"/>
      <c r="B1395" s="241"/>
      <c r="C1395" s="38"/>
      <c r="D1395" s="38"/>
      <c r="E1395" s="199"/>
      <c r="F1395" s="205" t="s">
        <v>13</v>
      </c>
      <c r="G1395" s="37" t="str">
        <f t="shared" si="21"/>
        <v/>
      </c>
      <c r="H1395" s="40"/>
      <c r="I1395" s="37"/>
      <c r="J1395" s="36">
        <v>750</v>
      </c>
    </row>
    <row r="1396" spans="1:10" x14ac:dyDescent="0.25">
      <c r="A1396" s="238"/>
      <c r="B1396" s="241"/>
      <c r="C1396" s="41" t="s">
        <v>10605</v>
      </c>
      <c r="D1396" s="41" t="s">
        <v>2800</v>
      </c>
      <c r="E1396" s="201">
        <v>0.52539999999999998</v>
      </c>
      <c r="F1396" s="200">
        <v>23.246499999999997</v>
      </c>
      <c r="G1396" s="39">
        <f t="shared" si="21"/>
        <v>12.213711099999998</v>
      </c>
      <c r="H1396" s="44">
        <f>SUM(G1396:G1399)</f>
        <v>46.087606499999993</v>
      </c>
      <c r="I1396" s="45"/>
      <c r="J1396" s="36">
        <v>750</v>
      </c>
    </row>
    <row r="1397" spans="1:10" x14ac:dyDescent="0.25">
      <c r="A1397" s="238"/>
      <c r="B1397" s="241"/>
      <c r="C1397" s="41" t="s">
        <v>10602</v>
      </c>
      <c r="D1397" s="41" t="s">
        <v>2800</v>
      </c>
      <c r="E1397" s="201">
        <v>0.52539999999999998</v>
      </c>
      <c r="F1397" s="200">
        <v>29.050999999999998</v>
      </c>
      <c r="G1397" s="39">
        <f t="shared" si="21"/>
        <v>15.263395399999999</v>
      </c>
      <c r="H1397" s="40"/>
      <c r="I1397" s="37"/>
      <c r="J1397" s="36">
        <v>750</v>
      </c>
    </row>
    <row r="1398" spans="1:10" ht="38.25" x14ac:dyDescent="0.25">
      <c r="A1398" s="238"/>
      <c r="B1398" s="241"/>
      <c r="C1398" s="41" t="s">
        <v>10968</v>
      </c>
      <c r="D1398" s="41" t="s">
        <v>83</v>
      </c>
      <c r="E1398" s="201">
        <v>2</v>
      </c>
      <c r="F1398" s="206">
        <v>0.38949999999999996</v>
      </c>
      <c r="G1398" s="39">
        <f t="shared" si="21"/>
        <v>0.77899999999999991</v>
      </c>
      <c r="H1398" s="40"/>
      <c r="I1398" s="37"/>
      <c r="J1398" s="36">
        <v>750</v>
      </c>
    </row>
    <row r="1399" spans="1:10" ht="25.5" x14ac:dyDescent="0.25">
      <c r="A1399" s="238"/>
      <c r="B1399" s="241"/>
      <c r="C1399" s="41" t="s">
        <v>10689</v>
      </c>
      <c r="D1399" s="41" t="s">
        <v>83</v>
      </c>
      <c r="E1399" s="201">
        <v>1</v>
      </c>
      <c r="F1399" s="206">
        <v>17.831499999999998</v>
      </c>
      <c r="G1399" s="37">
        <f t="shared" si="21"/>
        <v>17.831499999999998</v>
      </c>
      <c r="H1399" s="40"/>
      <c r="I1399" s="37"/>
      <c r="J1399" s="36">
        <v>750</v>
      </c>
    </row>
    <row r="1400" spans="1:10" ht="15.75" thickBot="1" x14ac:dyDescent="0.3">
      <c r="A1400" s="239"/>
      <c r="B1400" s="242"/>
      <c r="C1400" s="46"/>
      <c r="D1400" s="46"/>
      <c r="E1400" s="202"/>
      <c r="F1400" s="203" t="s">
        <v>13</v>
      </c>
      <c r="G1400" s="48" t="str">
        <f t="shared" si="21"/>
        <v/>
      </c>
      <c r="H1400" s="50"/>
      <c r="I1400" s="37"/>
      <c r="J1400" s="36">
        <v>750</v>
      </c>
    </row>
    <row r="1401" spans="1:10" ht="15.75" thickBot="1" x14ac:dyDescent="0.3">
      <c r="A1401" s="237" t="s">
        <v>323</v>
      </c>
      <c r="B1401" s="240" t="s">
        <v>3257</v>
      </c>
      <c r="C1401" s="31"/>
      <c r="D1401" s="32" t="s">
        <v>106</v>
      </c>
      <c r="E1401" s="197"/>
      <c r="F1401" s="204" t="s">
        <v>13</v>
      </c>
      <c r="G1401" s="33" t="str">
        <f t="shared" si="21"/>
        <v/>
      </c>
      <c r="H1401" s="34"/>
      <c r="I1401" s="35"/>
      <c r="J1401" s="36">
        <v>500.00000000000006</v>
      </c>
    </row>
    <row r="1402" spans="1:10" x14ac:dyDescent="0.25">
      <c r="A1402" s="238"/>
      <c r="B1402" s="241"/>
      <c r="C1402" s="38"/>
      <c r="D1402" s="38"/>
      <c r="E1402" s="199"/>
      <c r="F1402" s="205" t="s">
        <v>13</v>
      </c>
      <c r="G1402" s="37" t="str">
        <f t="shared" si="21"/>
        <v/>
      </c>
      <c r="H1402" s="40"/>
      <c r="I1402" s="37"/>
      <c r="J1402" s="36">
        <v>500.00000000000006</v>
      </c>
    </row>
    <row r="1403" spans="1:10" x14ac:dyDescent="0.25">
      <c r="A1403" s="238"/>
      <c r="B1403" s="241"/>
      <c r="C1403" s="41" t="s">
        <v>10602</v>
      </c>
      <c r="D1403" s="41" t="s">
        <v>2800</v>
      </c>
      <c r="E1403" s="201">
        <v>0.45</v>
      </c>
      <c r="F1403" s="200">
        <v>29.050999999999998</v>
      </c>
      <c r="G1403" s="37">
        <f t="shared" si="21"/>
        <v>13.072949999999999</v>
      </c>
      <c r="H1403" s="44">
        <f>SUM(G1403:G1414)</f>
        <v>63.343670049999993</v>
      </c>
      <c r="I1403" s="45"/>
      <c r="J1403" s="36">
        <v>500.00000000000006</v>
      </c>
    </row>
    <row r="1404" spans="1:10" x14ac:dyDescent="0.25">
      <c r="A1404" s="238"/>
      <c r="B1404" s="241"/>
      <c r="C1404" s="41" t="s">
        <v>10605</v>
      </c>
      <c r="D1404" s="41" t="s">
        <v>2800</v>
      </c>
      <c r="E1404" s="201">
        <v>0.45</v>
      </c>
      <c r="F1404" s="200">
        <v>23.246499999999997</v>
      </c>
      <c r="G1404" s="37">
        <f t="shared" si="21"/>
        <v>10.460925</v>
      </c>
      <c r="H1404" s="40"/>
      <c r="I1404" s="37"/>
      <c r="J1404" s="36">
        <v>500.00000000000006</v>
      </c>
    </row>
    <row r="1405" spans="1:10" ht="25.5" x14ac:dyDescent="0.25">
      <c r="A1405" s="238"/>
      <c r="B1405" s="241"/>
      <c r="C1405" s="41" t="s">
        <v>324</v>
      </c>
      <c r="D1405" s="41" t="s">
        <v>87</v>
      </c>
      <c r="E1405" s="201">
        <v>0.67</v>
      </c>
      <c r="F1405" s="200">
        <v>9.7944999999999993</v>
      </c>
      <c r="G1405" s="37">
        <f t="shared" si="21"/>
        <v>6.5623149999999999</v>
      </c>
      <c r="H1405" s="215"/>
      <c r="I1405" s="1"/>
      <c r="J1405" s="36">
        <v>500.00000000000006</v>
      </c>
    </row>
    <row r="1406" spans="1:10" ht="25.5" x14ac:dyDescent="0.25">
      <c r="A1406" s="238"/>
      <c r="B1406" s="241"/>
      <c r="C1406" s="41" t="s">
        <v>325</v>
      </c>
      <c r="D1406" s="41" t="s">
        <v>106</v>
      </c>
      <c r="E1406" s="201">
        <v>1.05</v>
      </c>
      <c r="F1406" s="206">
        <v>14.42</v>
      </c>
      <c r="G1406" s="37">
        <f t="shared" si="21"/>
        <v>15.141</v>
      </c>
      <c r="H1406" s="40"/>
      <c r="I1406" s="37"/>
      <c r="J1406" s="36">
        <v>500.00000000000006</v>
      </c>
    </row>
    <row r="1407" spans="1:10" x14ac:dyDescent="0.25">
      <c r="A1407" s="238"/>
      <c r="B1407" s="241"/>
      <c r="C1407" s="41" t="s">
        <v>326</v>
      </c>
      <c r="D1407" s="41" t="s">
        <v>106</v>
      </c>
      <c r="E1407" s="201">
        <v>0.8</v>
      </c>
      <c r="F1407" s="200">
        <v>4.9114999999999993</v>
      </c>
      <c r="G1407" s="37">
        <f t="shared" si="21"/>
        <v>3.9291999999999998</v>
      </c>
      <c r="H1407" s="40"/>
      <c r="I1407" s="37"/>
      <c r="J1407" s="36">
        <v>500.00000000000006</v>
      </c>
    </row>
    <row r="1408" spans="1:10" x14ac:dyDescent="0.25">
      <c r="A1408" s="238"/>
      <c r="B1408" s="241"/>
      <c r="C1408" s="41" t="s">
        <v>10791</v>
      </c>
      <c r="D1408" s="41" t="s">
        <v>83</v>
      </c>
      <c r="E1408" s="201">
        <v>4.0033000000000003</v>
      </c>
      <c r="F1408" s="206">
        <v>0.26600000000000001</v>
      </c>
      <c r="G1408" s="37">
        <f t="shared" si="21"/>
        <v>1.0648778000000001</v>
      </c>
      <c r="H1408" s="40"/>
      <c r="I1408" s="37"/>
      <c r="J1408" s="36">
        <v>500.00000000000006</v>
      </c>
    </row>
    <row r="1409" spans="1:10" x14ac:dyDescent="0.25">
      <c r="A1409" s="238"/>
      <c r="B1409" s="241"/>
      <c r="C1409" s="41" t="s">
        <v>327</v>
      </c>
      <c r="D1409" s="41" t="s">
        <v>87</v>
      </c>
      <c r="E1409" s="201">
        <v>4.0033000000000003</v>
      </c>
      <c r="F1409" s="200">
        <v>5.6999999999999995E-2</v>
      </c>
      <c r="G1409" s="37">
        <f t="shared" si="21"/>
        <v>0.2281881</v>
      </c>
      <c r="H1409" s="40"/>
      <c r="I1409" s="37"/>
      <c r="J1409" s="36">
        <v>500.00000000000006</v>
      </c>
    </row>
    <row r="1410" spans="1:10" x14ac:dyDescent="0.25">
      <c r="A1410" s="238"/>
      <c r="B1410" s="241"/>
      <c r="C1410" s="41" t="s">
        <v>328</v>
      </c>
      <c r="D1410" s="41" t="s">
        <v>87</v>
      </c>
      <c r="E1410" s="201">
        <v>0.67</v>
      </c>
      <c r="F1410" s="200">
        <v>4.6739999999999995</v>
      </c>
      <c r="G1410" s="37">
        <f t="shared" si="21"/>
        <v>3.13158</v>
      </c>
      <c r="H1410" s="40"/>
      <c r="I1410" s="37"/>
      <c r="J1410" s="36">
        <v>500.00000000000006</v>
      </c>
    </row>
    <row r="1411" spans="1:10" x14ac:dyDescent="0.25">
      <c r="A1411" s="238"/>
      <c r="B1411" s="241"/>
      <c r="C1411" s="41" t="s">
        <v>329</v>
      </c>
      <c r="D1411" s="41" t="s">
        <v>87</v>
      </c>
      <c r="E1411" s="201">
        <v>0.67</v>
      </c>
      <c r="F1411" s="200">
        <v>1.5389999999999999</v>
      </c>
      <c r="G1411" s="37">
        <f t="shared" si="21"/>
        <v>1.0311300000000001</v>
      </c>
      <c r="H1411" s="40"/>
      <c r="I1411" s="37"/>
      <c r="J1411" s="36">
        <v>500.00000000000006</v>
      </c>
    </row>
    <row r="1412" spans="1:10" x14ac:dyDescent="0.25">
      <c r="A1412" s="238"/>
      <c r="B1412" s="241"/>
      <c r="C1412" s="41" t="s">
        <v>330</v>
      </c>
      <c r="D1412" s="41" t="s">
        <v>18</v>
      </c>
      <c r="E1412" s="201">
        <v>2.67</v>
      </c>
      <c r="F1412" s="200">
        <v>0.28499999999999998</v>
      </c>
      <c r="G1412" s="37">
        <f t="shared" si="21"/>
        <v>0.7609499999999999</v>
      </c>
      <c r="H1412" s="40"/>
      <c r="I1412" s="37"/>
      <c r="J1412" s="36">
        <v>500.00000000000006</v>
      </c>
    </row>
    <row r="1413" spans="1:10" x14ac:dyDescent="0.25">
      <c r="A1413" s="238"/>
      <c r="B1413" s="241"/>
      <c r="C1413" s="41" t="s">
        <v>331</v>
      </c>
      <c r="D1413" s="41" t="s">
        <v>87</v>
      </c>
      <c r="E1413" s="201">
        <v>0.66669999999999996</v>
      </c>
      <c r="F1413" s="200">
        <v>1.6244999999999998</v>
      </c>
      <c r="G1413" s="37">
        <f t="shared" si="21"/>
        <v>1.0830541499999997</v>
      </c>
      <c r="H1413" s="40"/>
      <c r="I1413" s="37"/>
      <c r="J1413" s="36">
        <v>500.00000000000006</v>
      </c>
    </row>
    <row r="1414" spans="1:10" ht="25.5" x14ac:dyDescent="0.25">
      <c r="A1414" s="238"/>
      <c r="B1414" s="241"/>
      <c r="C1414" s="41" t="s">
        <v>332</v>
      </c>
      <c r="D1414" s="41" t="s">
        <v>106</v>
      </c>
      <c r="E1414" s="201">
        <v>1.05</v>
      </c>
      <c r="F1414" s="206">
        <v>6.55</v>
      </c>
      <c r="G1414" s="37">
        <f t="shared" ref="G1414:G1477" si="22">IF(ISNUMBER(F1414),E1414*F1414,"")</f>
        <v>6.8775000000000004</v>
      </c>
      <c r="H1414" s="40"/>
      <c r="I1414" s="37"/>
      <c r="J1414" s="36">
        <v>500.00000000000006</v>
      </c>
    </row>
    <row r="1415" spans="1:10" ht="15.75" thickBot="1" x14ac:dyDescent="0.3">
      <c r="A1415" s="239"/>
      <c r="B1415" s="242"/>
      <c r="C1415" s="46"/>
      <c r="D1415" s="46"/>
      <c r="E1415" s="202"/>
      <c r="F1415" s="203" t="s">
        <v>13</v>
      </c>
      <c r="G1415" s="48" t="str">
        <f t="shared" si="22"/>
        <v/>
      </c>
      <c r="H1415" s="50"/>
      <c r="I1415" s="37"/>
      <c r="J1415" s="36">
        <v>500.00000000000006</v>
      </c>
    </row>
    <row r="1416" spans="1:10" ht="15.75" thickBot="1" x14ac:dyDescent="0.3">
      <c r="A1416" s="237" t="s">
        <v>333</v>
      </c>
      <c r="B1416" s="240" t="s">
        <v>3258</v>
      </c>
      <c r="C1416" s="31"/>
      <c r="D1416" s="32" t="s">
        <v>106</v>
      </c>
      <c r="E1416" s="197"/>
      <c r="F1416" s="204" t="s">
        <v>13</v>
      </c>
      <c r="G1416" s="33" t="str">
        <f t="shared" si="22"/>
        <v/>
      </c>
      <c r="H1416" s="34"/>
      <c r="I1416" s="35"/>
      <c r="J1416" s="36">
        <v>500.00000000000006</v>
      </c>
    </row>
    <row r="1417" spans="1:10" x14ac:dyDescent="0.25">
      <c r="A1417" s="238"/>
      <c r="B1417" s="241"/>
      <c r="C1417" s="38"/>
      <c r="D1417" s="38"/>
      <c r="E1417" s="199"/>
      <c r="F1417" s="205" t="s">
        <v>13</v>
      </c>
      <c r="G1417" s="37" t="str">
        <f t="shared" si="22"/>
        <v/>
      </c>
      <c r="H1417" s="40"/>
      <c r="I1417" s="37"/>
      <c r="J1417" s="36">
        <v>500.00000000000006</v>
      </c>
    </row>
    <row r="1418" spans="1:10" x14ac:dyDescent="0.25">
      <c r="A1418" s="238"/>
      <c r="B1418" s="241"/>
      <c r="C1418" s="41" t="s">
        <v>10602</v>
      </c>
      <c r="D1418" s="41" t="s">
        <v>2800</v>
      </c>
      <c r="E1418" s="201">
        <v>0.6</v>
      </c>
      <c r="F1418" s="200">
        <v>29.050999999999998</v>
      </c>
      <c r="G1418" s="37">
        <f t="shared" si="22"/>
        <v>17.430599999999998</v>
      </c>
      <c r="H1418" s="44">
        <f>SUM(G1418:G1429)</f>
        <v>125.41437274999998</v>
      </c>
      <c r="I1418" s="45"/>
      <c r="J1418" s="36">
        <v>500.00000000000006</v>
      </c>
    </row>
    <row r="1419" spans="1:10" x14ac:dyDescent="0.25">
      <c r="A1419" s="238"/>
      <c r="B1419" s="241"/>
      <c r="C1419" s="41" t="s">
        <v>10605</v>
      </c>
      <c r="D1419" s="41" t="s">
        <v>2800</v>
      </c>
      <c r="E1419" s="201">
        <v>0.6</v>
      </c>
      <c r="F1419" s="200">
        <v>23.246499999999997</v>
      </c>
      <c r="G1419" s="37">
        <f t="shared" si="22"/>
        <v>13.947899999999999</v>
      </c>
      <c r="H1419" s="40"/>
      <c r="I1419" s="37"/>
      <c r="J1419" s="36">
        <v>500.00000000000006</v>
      </c>
    </row>
    <row r="1420" spans="1:10" ht="25.5" x14ac:dyDescent="0.25">
      <c r="A1420" s="238"/>
      <c r="B1420" s="241"/>
      <c r="C1420" s="41" t="s">
        <v>324</v>
      </c>
      <c r="D1420" s="41" t="s">
        <v>87</v>
      </c>
      <c r="E1420" s="201">
        <v>1.3332999999999999</v>
      </c>
      <c r="F1420" s="200">
        <v>9.7944999999999993</v>
      </c>
      <c r="G1420" s="37">
        <f t="shared" si="22"/>
        <v>13.059006849999998</v>
      </c>
      <c r="H1420" s="215"/>
      <c r="I1420" s="1"/>
      <c r="J1420" s="36">
        <v>500.00000000000006</v>
      </c>
    </row>
    <row r="1421" spans="1:10" ht="25.5" x14ac:dyDescent="0.25">
      <c r="A1421" s="238"/>
      <c r="B1421" s="241"/>
      <c r="C1421" s="41" t="s">
        <v>334</v>
      </c>
      <c r="D1421" s="41" t="s">
        <v>106</v>
      </c>
      <c r="E1421" s="201">
        <v>1.05</v>
      </c>
      <c r="F1421" s="206">
        <v>45.18</v>
      </c>
      <c r="G1421" s="37">
        <f t="shared" si="22"/>
        <v>47.439</v>
      </c>
      <c r="H1421" s="40"/>
      <c r="I1421" s="37"/>
      <c r="J1421" s="36">
        <v>500.00000000000006</v>
      </c>
    </row>
    <row r="1422" spans="1:10" x14ac:dyDescent="0.25">
      <c r="A1422" s="238"/>
      <c r="B1422" s="241"/>
      <c r="C1422" s="41" t="s">
        <v>326</v>
      </c>
      <c r="D1422" s="41" t="s">
        <v>106</v>
      </c>
      <c r="E1422" s="201">
        <v>1.6</v>
      </c>
      <c r="F1422" s="200">
        <v>4.9114999999999993</v>
      </c>
      <c r="G1422" s="37">
        <f t="shared" si="22"/>
        <v>7.8583999999999996</v>
      </c>
      <c r="H1422" s="40"/>
      <c r="I1422" s="37"/>
      <c r="J1422" s="36">
        <v>500.00000000000006</v>
      </c>
    </row>
    <row r="1423" spans="1:10" x14ac:dyDescent="0.25">
      <c r="A1423" s="238"/>
      <c r="B1423" s="241"/>
      <c r="C1423" s="41" t="s">
        <v>10791</v>
      </c>
      <c r="D1423" s="41" t="s">
        <v>83</v>
      </c>
      <c r="E1423" s="201">
        <v>5.3367000000000004</v>
      </c>
      <c r="F1423" s="206">
        <v>0.26600000000000001</v>
      </c>
      <c r="G1423" s="37">
        <f t="shared" si="22"/>
        <v>1.4195622000000001</v>
      </c>
      <c r="H1423" s="40"/>
      <c r="I1423" s="37"/>
      <c r="J1423" s="36">
        <v>500.00000000000006</v>
      </c>
    </row>
    <row r="1424" spans="1:10" x14ac:dyDescent="0.25">
      <c r="A1424" s="238"/>
      <c r="B1424" s="241"/>
      <c r="C1424" s="41" t="s">
        <v>327</v>
      </c>
      <c r="D1424" s="41" t="s">
        <v>87</v>
      </c>
      <c r="E1424" s="201">
        <v>5.34</v>
      </c>
      <c r="F1424" s="200">
        <v>5.6999999999999995E-2</v>
      </c>
      <c r="G1424" s="37">
        <f t="shared" si="22"/>
        <v>0.30437999999999998</v>
      </c>
      <c r="H1424" s="40"/>
      <c r="I1424" s="37"/>
      <c r="J1424" s="36">
        <v>500.00000000000006</v>
      </c>
    </row>
    <row r="1425" spans="1:10" x14ac:dyDescent="0.25">
      <c r="A1425" s="238"/>
      <c r="B1425" s="241"/>
      <c r="C1425" s="41" t="s">
        <v>335</v>
      </c>
      <c r="D1425" s="41" t="s">
        <v>87</v>
      </c>
      <c r="E1425" s="201">
        <v>0.67</v>
      </c>
      <c r="F1425" s="200">
        <v>8.7304999999999993</v>
      </c>
      <c r="G1425" s="37">
        <f t="shared" si="22"/>
        <v>5.8494349999999997</v>
      </c>
      <c r="H1425" s="40"/>
      <c r="I1425" s="37"/>
      <c r="J1425" s="36">
        <v>500.00000000000006</v>
      </c>
    </row>
    <row r="1426" spans="1:10" x14ac:dyDescent="0.25">
      <c r="A1426" s="238"/>
      <c r="B1426" s="241"/>
      <c r="C1426" s="41" t="s">
        <v>329</v>
      </c>
      <c r="D1426" s="41" t="s">
        <v>87</v>
      </c>
      <c r="E1426" s="201">
        <v>1.3332999999999999</v>
      </c>
      <c r="F1426" s="200">
        <v>1.5389999999999999</v>
      </c>
      <c r="G1426" s="37">
        <f t="shared" si="22"/>
        <v>2.0519486999999996</v>
      </c>
      <c r="H1426" s="40"/>
      <c r="I1426" s="37"/>
      <c r="J1426" s="36">
        <v>500.00000000000006</v>
      </c>
    </row>
    <row r="1427" spans="1:10" x14ac:dyDescent="0.25">
      <c r="A1427" s="238"/>
      <c r="B1427" s="241"/>
      <c r="C1427" s="41" t="s">
        <v>330</v>
      </c>
      <c r="D1427" s="41" t="s">
        <v>18</v>
      </c>
      <c r="E1427" s="201">
        <v>2.67</v>
      </c>
      <c r="F1427" s="200">
        <v>0.28499999999999998</v>
      </c>
      <c r="G1427" s="37">
        <f t="shared" si="22"/>
        <v>0.7609499999999999</v>
      </c>
      <c r="H1427" s="40"/>
      <c r="I1427" s="37"/>
      <c r="J1427" s="36">
        <v>500.00000000000006</v>
      </c>
    </row>
    <row r="1428" spans="1:10" x14ac:dyDescent="0.25">
      <c r="A1428" s="238"/>
      <c r="B1428" s="241"/>
      <c r="C1428" s="41" t="s">
        <v>336</v>
      </c>
      <c r="D1428" s="41" t="s">
        <v>87</v>
      </c>
      <c r="E1428" s="201">
        <v>0.67</v>
      </c>
      <c r="F1428" s="200">
        <v>2.907</v>
      </c>
      <c r="G1428" s="37">
        <f t="shared" si="22"/>
        <v>1.9476900000000001</v>
      </c>
      <c r="H1428" s="40"/>
      <c r="I1428" s="37"/>
      <c r="J1428" s="36">
        <v>500.00000000000006</v>
      </c>
    </row>
    <row r="1429" spans="1:10" ht="25.5" x14ac:dyDescent="0.25">
      <c r="A1429" s="238"/>
      <c r="B1429" s="241"/>
      <c r="C1429" s="41" t="s">
        <v>337</v>
      </c>
      <c r="D1429" s="41" t="s">
        <v>106</v>
      </c>
      <c r="E1429" s="201">
        <v>1.05</v>
      </c>
      <c r="F1429" s="206">
        <v>12.71</v>
      </c>
      <c r="G1429" s="37">
        <f t="shared" si="22"/>
        <v>13.345500000000001</v>
      </c>
      <c r="H1429" s="40"/>
      <c r="I1429" s="37"/>
      <c r="J1429" s="36">
        <v>500.00000000000006</v>
      </c>
    </row>
    <row r="1430" spans="1:10" ht="15.75" thickBot="1" x14ac:dyDescent="0.3">
      <c r="A1430" s="239"/>
      <c r="B1430" s="242"/>
      <c r="C1430" s="46"/>
      <c r="D1430" s="46"/>
      <c r="E1430" s="202"/>
      <c r="F1430" s="203" t="s">
        <v>13</v>
      </c>
      <c r="G1430" s="48" t="str">
        <f t="shared" si="22"/>
        <v/>
      </c>
      <c r="H1430" s="50"/>
      <c r="I1430" s="37"/>
      <c r="J1430" s="36">
        <v>500.00000000000006</v>
      </c>
    </row>
    <row r="1431" spans="1:10" ht="15.75" thickBot="1" x14ac:dyDescent="0.3">
      <c r="A1431" s="237" t="s">
        <v>338</v>
      </c>
      <c r="B1431" s="240" t="s">
        <v>3259</v>
      </c>
      <c r="C1431" s="31"/>
      <c r="D1431" s="32" t="s">
        <v>106</v>
      </c>
      <c r="E1431" s="197"/>
      <c r="F1431" s="204" t="s">
        <v>13</v>
      </c>
      <c r="G1431" s="33" t="str">
        <f t="shared" si="22"/>
        <v/>
      </c>
      <c r="H1431" s="34"/>
      <c r="I1431" s="35"/>
      <c r="J1431" s="36">
        <v>500.00000000000006</v>
      </c>
    </row>
    <row r="1432" spans="1:10" x14ac:dyDescent="0.25">
      <c r="A1432" s="238"/>
      <c r="B1432" s="241"/>
      <c r="C1432" s="38"/>
      <c r="D1432" s="38"/>
      <c r="E1432" s="199"/>
      <c r="F1432" s="205" t="s">
        <v>13</v>
      </c>
      <c r="G1432" s="37" t="str">
        <f t="shared" si="22"/>
        <v/>
      </c>
      <c r="H1432" s="40"/>
      <c r="I1432" s="37"/>
      <c r="J1432" s="36">
        <v>500.00000000000006</v>
      </c>
    </row>
    <row r="1433" spans="1:10" x14ac:dyDescent="0.25">
      <c r="A1433" s="238"/>
      <c r="B1433" s="241"/>
      <c r="C1433" s="41" t="s">
        <v>10602</v>
      </c>
      <c r="D1433" s="41" t="s">
        <v>2800</v>
      </c>
      <c r="E1433" s="201">
        <v>0.5</v>
      </c>
      <c r="F1433" s="200">
        <v>29.050999999999998</v>
      </c>
      <c r="G1433" s="37">
        <f t="shared" si="22"/>
        <v>14.525499999999999</v>
      </c>
      <c r="H1433" s="44">
        <f>SUM(G1433:G1444)</f>
        <v>99.232257749999988</v>
      </c>
      <c r="I1433" s="45"/>
      <c r="J1433" s="36">
        <v>500.00000000000006</v>
      </c>
    </row>
    <row r="1434" spans="1:10" x14ac:dyDescent="0.25">
      <c r="A1434" s="238"/>
      <c r="B1434" s="241"/>
      <c r="C1434" s="41" t="s">
        <v>10605</v>
      </c>
      <c r="D1434" s="41" t="s">
        <v>2800</v>
      </c>
      <c r="E1434" s="201">
        <v>0.5</v>
      </c>
      <c r="F1434" s="200">
        <v>23.246499999999997</v>
      </c>
      <c r="G1434" s="37">
        <f t="shared" si="22"/>
        <v>11.623249999999999</v>
      </c>
      <c r="H1434" s="40"/>
      <c r="I1434" s="37"/>
      <c r="J1434" s="36">
        <v>500.00000000000006</v>
      </c>
    </row>
    <row r="1435" spans="1:10" ht="25.5" x14ac:dyDescent="0.25">
      <c r="A1435" s="238"/>
      <c r="B1435" s="241"/>
      <c r="C1435" s="41" t="s">
        <v>324</v>
      </c>
      <c r="D1435" s="41" t="s">
        <v>87</v>
      </c>
      <c r="E1435" s="201">
        <v>1.3332999999999999</v>
      </c>
      <c r="F1435" s="200">
        <v>9.7944999999999993</v>
      </c>
      <c r="G1435" s="37">
        <f t="shared" si="22"/>
        <v>13.059006849999998</v>
      </c>
      <c r="H1435" s="215"/>
      <c r="I1435" s="1"/>
      <c r="J1435" s="36">
        <v>500.00000000000006</v>
      </c>
    </row>
    <row r="1436" spans="1:10" ht="25.5" x14ac:dyDescent="0.25">
      <c r="A1436" s="238"/>
      <c r="B1436" s="241"/>
      <c r="C1436" s="41" t="s">
        <v>339</v>
      </c>
      <c r="D1436" s="41" t="s">
        <v>106</v>
      </c>
      <c r="E1436" s="201">
        <v>1.05</v>
      </c>
      <c r="F1436" s="206">
        <v>27.05</v>
      </c>
      <c r="G1436" s="37">
        <f t="shared" si="22"/>
        <v>28.402500000000003</v>
      </c>
      <c r="H1436" s="40"/>
      <c r="I1436" s="37"/>
      <c r="J1436" s="36">
        <v>500.00000000000006</v>
      </c>
    </row>
    <row r="1437" spans="1:10" x14ac:dyDescent="0.25">
      <c r="A1437" s="238"/>
      <c r="B1437" s="241"/>
      <c r="C1437" s="41" t="s">
        <v>326</v>
      </c>
      <c r="D1437" s="41" t="s">
        <v>106</v>
      </c>
      <c r="E1437" s="201">
        <v>1.6</v>
      </c>
      <c r="F1437" s="200">
        <v>4.9114999999999993</v>
      </c>
      <c r="G1437" s="37">
        <f t="shared" si="22"/>
        <v>7.8583999999999996</v>
      </c>
      <c r="H1437" s="40"/>
      <c r="I1437" s="37"/>
      <c r="J1437" s="36">
        <v>500.00000000000006</v>
      </c>
    </row>
    <row r="1438" spans="1:10" x14ac:dyDescent="0.25">
      <c r="A1438" s="238"/>
      <c r="B1438" s="241"/>
      <c r="C1438" s="41" t="s">
        <v>10791</v>
      </c>
      <c r="D1438" s="41" t="s">
        <v>83</v>
      </c>
      <c r="E1438" s="201">
        <v>5.3367000000000004</v>
      </c>
      <c r="F1438" s="206">
        <v>0.26600000000000001</v>
      </c>
      <c r="G1438" s="37">
        <f t="shared" si="22"/>
        <v>1.4195622000000001</v>
      </c>
      <c r="H1438" s="40"/>
      <c r="I1438" s="37"/>
      <c r="J1438" s="36">
        <v>500.00000000000006</v>
      </c>
    </row>
    <row r="1439" spans="1:10" x14ac:dyDescent="0.25">
      <c r="A1439" s="238"/>
      <c r="B1439" s="241"/>
      <c r="C1439" s="41" t="s">
        <v>327</v>
      </c>
      <c r="D1439" s="41" t="s">
        <v>87</v>
      </c>
      <c r="E1439" s="201">
        <v>5.34</v>
      </c>
      <c r="F1439" s="200">
        <v>5.6999999999999995E-2</v>
      </c>
      <c r="G1439" s="37">
        <f t="shared" si="22"/>
        <v>0.30437999999999998</v>
      </c>
      <c r="H1439" s="40"/>
      <c r="I1439" s="37"/>
      <c r="J1439" s="36">
        <v>500.00000000000006</v>
      </c>
    </row>
    <row r="1440" spans="1:10" x14ac:dyDescent="0.25">
      <c r="A1440" s="238"/>
      <c r="B1440" s="241"/>
      <c r="C1440" s="41" t="s">
        <v>340</v>
      </c>
      <c r="D1440" s="41" t="s">
        <v>87</v>
      </c>
      <c r="E1440" s="201">
        <v>0.67</v>
      </c>
      <c r="F1440" s="200">
        <v>7.1535000000000002</v>
      </c>
      <c r="G1440" s="37">
        <f t="shared" si="22"/>
        <v>4.7928450000000007</v>
      </c>
      <c r="H1440" s="40"/>
      <c r="I1440" s="37"/>
      <c r="J1440" s="36">
        <v>500.00000000000006</v>
      </c>
    </row>
    <row r="1441" spans="1:10" x14ac:dyDescent="0.25">
      <c r="A1441" s="238"/>
      <c r="B1441" s="241"/>
      <c r="C1441" s="41" t="s">
        <v>329</v>
      </c>
      <c r="D1441" s="41" t="s">
        <v>87</v>
      </c>
      <c r="E1441" s="201">
        <v>1.3332999999999999</v>
      </c>
      <c r="F1441" s="200">
        <v>1.5389999999999999</v>
      </c>
      <c r="G1441" s="37">
        <f t="shared" si="22"/>
        <v>2.0519486999999996</v>
      </c>
      <c r="H1441" s="40"/>
      <c r="I1441" s="37"/>
      <c r="J1441" s="36">
        <v>500.00000000000006</v>
      </c>
    </row>
    <row r="1442" spans="1:10" x14ac:dyDescent="0.25">
      <c r="A1442" s="238"/>
      <c r="B1442" s="241"/>
      <c r="C1442" s="41" t="s">
        <v>330</v>
      </c>
      <c r="D1442" s="41" t="s">
        <v>18</v>
      </c>
      <c r="E1442" s="201">
        <v>2.67</v>
      </c>
      <c r="F1442" s="200">
        <v>0.28499999999999998</v>
      </c>
      <c r="G1442" s="37">
        <f t="shared" si="22"/>
        <v>0.7609499999999999</v>
      </c>
      <c r="H1442" s="40"/>
      <c r="I1442" s="37"/>
      <c r="J1442" s="36">
        <v>500.00000000000006</v>
      </c>
    </row>
    <row r="1443" spans="1:10" x14ac:dyDescent="0.25">
      <c r="A1443" s="238"/>
      <c r="B1443" s="241"/>
      <c r="C1443" s="41" t="s">
        <v>331</v>
      </c>
      <c r="D1443" s="41" t="s">
        <v>87</v>
      </c>
      <c r="E1443" s="201">
        <v>0.67</v>
      </c>
      <c r="F1443" s="200">
        <v>1.6244999999999998</v>
      </c>
      <c r="G1443" s="37">
        <f t="shared" si="22"/>
        <v>1.0884149999999999</v>
      </c>
      <c r="H1443" s="40"/>
      <c r="I1443" s="37"/>
      <c r="J1443" s="36">
        <v>500.00000000000006</v>
      </c>
    </row>
    <row r="1444" spans="1:10" ht="25.5" x14ac:dyDescent="0.25">
      <c r="A1444" s="238"/>
      <c r="B1444" s="241"/>
      <c r="C1444" s="41" t="s">
        <v>337</v>
      </c>
      <c r="D1444" s="41" t="s">
        <v>106</v>
      </c>
      <c r="E1444" s="201">
        <v>1.05</v>
      </c>
      <c r="F1444" s="206">
        <v>12.71</v>
      </c>
      <c r="G1444" s="37">
        <f t="shared" si="22"/>
        <v>13.345500000000001</v>
      </c>
      <c r="H1444" s="40"/>
      <c r="I1444" s="37"/>
      <c r="J1444" s="36">
        <v>500.00000000000006</v>
      </c>
    </row>
    <row r="1445" spans="1:10" ht="15.75" thickBot="1" x14ac:dyDescent="0.3">
      <c r="A1445" s="239"/>
      <c r="B1445" s="242"/>
      <c r="C1445" s="46"/>
      <c r="D1445" s="46"/>
      <c r="E1445" s="202"/>
      <c r="F1445" s="203" t="s">
        <v>13</v>
      </c>
      <c r="G1445" s="48" t="str">
        <f t="shared" si="22"/>
        <v/>
      </c>
      <c r="H1445" s="50"/>
      <c r="I1445" s="37"/>
      <c r="J1445" s="36">
        <v>500.00000000000006</v>
      </c>
    </row>
    <row r="1446" spans="1:10" ht="15.75" thickBot="1" x14ac:dyDescent="0.3">
      <c r="A1446" s="237" t="s">
        <v>341</v>
      </c>
      <c r="B1446" s="240" t="s">
        <v>3260</v>
      </c>
      <c r="C1446" s="31"/>
      <c r="D1446" s="32" t="s">
        <v>106</v>
      </c>
      <c r="E1446" s="197"/>
      <c r="F1446" s="204" t="s">
        <v>13</v>
      </c>
      <c r="G1446" s="33" t="str">
        <f t="shared" si="22"/>
        <v/>
      </c>
      <c r="H1446" s="34"/>
      <c r="I1446" s="35"/>
      <c r="J1446" s="36">
        <v>500.00000000000006</v>
      </c>
    </row>
    <row r="1447" spans="1:10" x14ac:dyDescent="0.25">
      <c r="A1447" s="238"/>
      <c r="B1447" s="241"/>
      <c r="C1447" s="38"/>
      <c r="D1447" s="38"/>
      <c r="E1447" s="199"/>
      <c r="F1447" s="205" t="s">
        <v>13</v>
      </c>
      <c r="G1447" s="37" t="str">
        <f t="shared" si="22"/>
        <v/>
      </c>
      <c r="H1447" s="40"/>
      <c r="I1447" s="37"/>
      <c r="J1447" s="36">
        <v>500.00000000000006</v>
      </c>
    </row>
    <row r="1448" spans="1:10" x14ac:dyDescent="0.25">
      <c r="A1448" s="238"/>
      <c r="B1448" s="241"/>
      <c r="C1448" s="41" t="s">
        <v>10602</v>
      </c>
      <c r="D1448" s="41" t="s">
        <v>2800</v>
      </c>
      <c r="E1448" s="201">
        <v>0.65</v>
      </c>
      <c r="F1448" s="200">
        <v>29.050999999999998</v>
      </c>
      <c r="G1448" s="37">
        <f t="shared" si="22"/>
        <v>18.883150000000001</v>
      </c>
      <c r="H1448" s="44">
        <f>SUM(G1448:G1459)</f>
        <v>173.03230775</v>
      </c>
      <c r="I1448" s="45"/>
      <c r="J1448" s="36">
        <v>500.00000000000006</v>
      </c>
    </row>
    <row r="1449" spans="1:10" x14ac:dyDescent="0.25">
      <c r="A1449" s="238"/>
      <c r="B1449" s="241"/>
      <c r="C1449" s="41" t="s">
        <v>10605</v>
      </c>
      <c r="D1449" s="41" t="s">
        <v>2800</v>
      </c>
      <c r="E1449" s="201">
        <v>0.65</v>
      </c>
      <c r="F1449" s="200">
        <v>23.246499999999997</v>
      </c>
      <c r="G1449" s="37">
        <f t="shared" si="22"/>
        <v>15.110224999999998</v>
      </c>
      <c r="H1449" s="40"/>
      <c r="I1449" s="37"/>
      <c r="J1449" s="36">
        <v>500.00000000000006</v>
      </c>
    </row>
    <row r="1450" spans="1:10" ht="25.5" x14ac:dyDescent="0.25">
      <c r="A1450" s="238"/>
      <c r="B1450" s="241"/>
      <c r="C1450" s="41" t="s">
        <v>324</v>
      </c>
      <c r="D1450" s="41" t="s">
        <v>87</v>
      </c>
      <c r="E1450" s="201">
        <v>1.3332999999999999</v>
      </c>
      <c r="F1450" s="200">
        <v>9.7944999999999993</v>
      </c>
      <c r="G1450" s="37">
        <f t="shared" si="22"/>
        <v>13.059006849999998</v>
      </c>
      <c r="H1450" s="215"/>
      <c r="I1450" s="1"/>
      <c r="J1450" s="36">
        <v>500.00000000000006</v>
      </c>
    </row>
    <row r="1451" spans="1:10" ht="25.5" x14ac:dyDescent="0.25">
      <c r="A1451" s="238"/>
      <c r="B1451" s="241"/>
      <c r="C1451" s="41" t="s">
        <v>342</v>
      </c>
      <c r="D1451" s="41" t="s">
        <v>106</v>
      </c>
      <c r="E1451" s="201">
        <v>1.05</v>
      </c>
      <c r="F1451" s="206">
        <v>72.98</v>
      </c>
      <c r="G1451" s="37">
        <f t="shared" si="22"/>
        <v>76.629000000000005</v>
      </c>
      <c r="H1451" s="40"/>
      <c r="I1451" s="37"/>
      <c r="J1451" s="36">
        <v>500.00000000000006</v>
      </c>
    </row>
    <row r="1452" spans="1:10" x14ac:dyDescent="0.25">
      <c r="A1452" s="238"/>
      <c r="B1452" s="241"/>
      <c r="C1452" s="41" t="s">
        <v>326</v>
      </c>
      <c r="D1452" s="41" t="s">
        <v>106</v>
      </c>
      <c r="E1452" s="201">
        <v>1.6</v>
      </c>
      <c r="F1452" s="200">
        <v>4.9114999999999993</v>
      </c>
      <c r="G1452" s="37">
        <f t="shared" si="22"/>
        <v>7.8583999999999996</v>
      </c>
      <c r="H1452" s="40"/>
      <c r="I1452" s="37"/>
      <c r="J1452" s="36">
        <v>500.00000000000006</v>
      </c>
    </row>
    <row r="1453" spans="1:10" x14ac:dyDescent="0.25">
      <c r="A1453" s="238"/>
      <c r="B1453" s="241"/>
      <c r="C1453" s="41" t="s">
        <v>10791</v>
      </c>
      <c r="D1453" s="41" t="s">
        <v>83</v>
      </c>
      <c r="E1453" s="201">
        <v>5.3367000000000004</v>
      </c>
      <c r="F1453" s="206">
        <v>0.26600000000000001</v>
      </c>
      <c r="G1453" s="37">
        <f t="shared" si="22"/>
        <v>1.4195622000000001</v>
      </c>
      <c r="H1453" s="40"/>
      <c r="I1453" s="37"/>
      <c r="J1453" s="36">
        <v>500.00000000000006</v>
      </c>
    </row>
    <row r="1454" spans="1:10" x14ac:dyDescent="0.25">
      <c r="A1454" s="238"/>
      <c r="B1454" s="241"/>
      <c r="C1454" s="41" t="s">
        <v>327</v>
      </c>
      <c r="D1454" s="41" t="s">
        <v>87</v>
      </c>
      <c r="E1454" s="201">
        <v>5.34</v>
      </c>
      <c r="F1454" s="200">
        <v>5.6999999999999995E-2</v>
      </c>
      <c r="G1454" s="37">
        <f t="shared" si="22"/>
        <v>0.30437999999999998</v>
      </c>
      <c r="H1454" s="40"/>
      <c r="I1454" s="37"/>
      <c r="J1454" s="36">
        <v>500.00000000000006</v>
      </c>
    </row>
    <row r="1455" spans="1:10" x14ac:dyDescent="0.25">
      <c r="A1455" s="238"/>
      <c r="B1455" s="241"/>
      <c r="C1455" s="41" t="s">
        <v>343</v>
      </c>
      <c r="D1455" s="41" t="s">
        <v>87</v>
      </c>
      <c r="E1455" s="201">
        <v>0.67</v>
      </c>
      <c r="F1455" s="200">
        <v>15.798499999999999</v>
      </c>
      <c r="G1455" s="37">
        <f t="shared" si="22"/>
        <v>10.584994999999999</v>
      </c>
      <c r="H1455" s="40"/>
      <c r="I1455" s="37"/>
      <c r="J1455" s="36">
        <v>500.00000000000006</v>
      </c>
    </row>
    <row r="1456" spans="1:10" x14ac:dyDescent="0.25">
      <c r="A1456" s="238"/>
      <c r="B1456" s="241"/>
      <c r="C1456" s="41" t="s">
        <v>329</v>
      </c>
      <c r="D1456" s="41" t="s">
        <v>87</v>
      </c>
      <c r="E1456" s="201">
        <v>1.3332999999999999</v>
      </c>
      <c r="F1456" s="200">
        <v>1.5389999999999999</v>
      </c>
      <c r="G1456" s="37">
        <f t="shared" si="22"/>
        <v>2.0519486999999996</v>
      </c>
      <c r="H1456" s="40"/>
      <c r="I1456" s="37"/>
      <c r="J1456" s="36">
        <v>500.00000000000006</v>
      </c>
    </row>
    <row r="1457" spans="1:10" x14ac:dyDescent="0.25">
      <c r="A1457" s="238"/>
      <c r="B1457" s="241"/>
      <c r="C1457" s="41" t="s">
        <v>330</v>
      </c>
      <c r="D1457" s="41" t="s">
        <v>18</v>
      </c>
      <c r="E1457" s="201">
        <v>2.67</v>
      </c>
      <c r="F1457" s="200">
        <v>0.28499999999999998</v>
      </c>
      <c r="G1457" s="37">
        <f t="shared" si="22"/>
        <v>0.7609499999999999</v>
      </c>
      <c r="H1457" s="40"/>
      <c r="I1457" s="37"/>
      <c r="J1457" s="36">
        <v>500.00000000000006</v>
      </c>
    </row>
    <row r="1458" spans="1:10" x14ac:dyDescent="0.25">
      <c r="A1458" s="238"/>
      <c r="B1458" s="241"/>
      <c r="C1458" s="41" t="s">
        <v>336</v>
      </c>
      <c r="D1458" s="41" t="s">
        <v>87</v>
      </c>
      <c r="E1458" s="201">
        <v>0.67</v>
      </c>
      <c r="F1458" s="200">
        <v>2.907</v>
      </c>
      <c r="G1458" s="37">
        <f t="shared" si="22"/>
        <v>1.9476900000000001</v>
      </c>
      <c r="H1458" s="40"/>
      <c r="I1458" s="37"/>
      <c r="J1458" s="36">
        <v>500.00000000000006</v>
      </c>
    </row>
    <row r="1459" spans="1:10" ht="25.5" x14ac:dyDescent="0.25">
      <c r="A1459" s="238"/>
      <c r="B1459" s="241"/>
      <c r="C1459" s="41" t="s">
        <v>344</v>
      </c>
      <c r="D1459" s="41" t="s">
        <v>106</v>
      </c>
      <c r="E1459" s="201">
        <v>1.05</v>
      </c>
      <c r="F1459" s="206">
        <v>23.26</v>
      </c>
      <c r="G1459" s="37">
        <f t="shared" si="22"/>
        <v>24.423000000000002</v>
      </c>
      <c r="H1459" s="40"/>
      <c r="I1459" s="37"/>
      <c r="J1459" s="36">
        <v>500.00000000000006</v>
      </c>
    </row>
    <row r="1460" spans="1:10" ht="15.75" thickBot="1" x14ac:dyDescent="0.3">
      <c r="A1460" s="239"/>
      <c r="B1460" s="242"/>
      <c r="C1460" s="46"/>
      <c r="D1460" s="46"/>
      <c r="E1460" s="202"/>
      <c r="F1460" s="203" t="s">
        <v>13</v>
      </c>
      <c r="G1460" s="48" t="str">
        <f t="shared" si="22"/>
        <v/>
      </c>
      <c r="H1460" s="50"/>
      <c r="I1460" s="37"/>
      <c r="J1460" s="36">
        <v>500.00000000000006</v>
      </c>
    </row>
    <row r="1461" spans="1:10" ht="15.75" thickBot="1" x14ac:dyDescent="0.3">
      <c r="A1461" s="237" t="s">
        <v>345</v>
      </c>
      <c r="B1461" s="240" t="s">
        <v>3261</v>
      </c>
      <c r="C1461" s="31"/>
      <c r="D1461" s="32" t="s">
        <v>106</v>
      </c>
      <c r="E1461" s="197"/>
      <c r="F1461" s="204" t="s">
        <v>13</v>
      </c>
      <c r="G1461" s="33" t="str">
        <f t="shared" si="22"/>
        <v/>
      </c>
      <c r="H1461" s="34"/>
      <c r="I1461" s="35"/>
      <c r="J1461" s="36">
        <v>500.00000000000006</v>
      </c>
    </row>
    <row r="1462" spans="1:10" x14ac:dyDescent="0.25">
      <c r="A1462" s="238"/>
      <c r="B1462" s="241"/>
      <c r="C1462" s="38"/>
      <c r="D1462" s="38"/>
      <c r="E1462" s="199"/>
      <c r="F1462" s="205" t="s">
        <v>13</v>
      </c>
      <c r="G1462" s="37" t="str">
        <f t="shared" si="22"/>
        <v/>
      </c>
      <c r="H1462" s="40"/>
      <c r="I1462" s="37"/>
      <c r="J1462" s="36">
        <v>500.00000000000006</v>
      </c>
    </row>
    <row r="1463" spans="1:10" x14ac:dyDescent="0.25">
      <c r="A1463" s="238"/>
      <c r="B1463" s="241"/>
      <c r="C1463" s="41" t="s">
        <v>10602</v>
      </c>
      <c r="D1463" s="41" t="s">
        <v>2800</v>
      </c>
      <c r="E1463" s="201">
        <v>0.55000000000000004</v>
      </c>
      <c r="F1463" s="200">
        <v>29.050999999999998</v>
      </c>
      <c r="G1463" s="37">
        <f t="shared" si="22"/>
        <v>15.97805</v>
      </c>
      <c r="H1463" s="44">
        <f>SUM(G1463:G1474)</f>
        <v>122.51925774999999</v>
      </c>
      <c r="I1463" s="45"/>
      <c r="J1463" s="36">
        <v>500.00000000000006</v>
      </c>
    </row>
    <row r="1464" spans="1:10" x14ac:dyDescent="0.25">
      <c r="A1464" s="238"/>
      <c r="B1464" s="241"/>
      <c r="C1464" s="41" t="s">
        <v>10605</v>
      </c>
      <c r="D1464" s="41" t="s">
        <v>2800</v>
      </c>
      <c r="E1464" s="201">
        <v>0.55000000000000004</v>
      </c>
      <c r="F1464" s="200">
        <v>23.246499999999997</v>
      </c>
      <c r="G1464" s="37">
        <f t="shared" si="22"/>
        <v>12.785575</v>
      </c>
      <c r="H1464" s="40"/>
      <c r="I1464" s="37"/>
      <c r="J1464" s="36">
        <v>500.00000000000006</v>
      </c>
    </row>
    <row r="1465" spans="1:10" ht="25.5" x14ac:dyDescent="0.25">
      <c r="A1465" s="238"/>
      <c r="B1465" s="241"/>
      <c r="C1465" s="41" t="s">
        <v>324</v>
      </c>
      <c r="D1465" s="41" t="s">
        <v>87</v>
      </c>
      <c r="E1465" s="201">
        <v>1.3332999999999999</v>
      </c>
      <c r="F1465" s="200">
        <v>9.7944999999999993</v>
      </c>
      <c r="G1465" s="37">
        <f t="shared" si="22"/>
        <v>13.059006849999998</v>
      </c>
      <c r="H1465" s="215"/>
      <c r="I1465" s="1"/>
      <c r="J1465" s="36">
        <v>500.00000000000006</v>
      </c>
    </row>
    <row r="1466" spans="1:10" ht="25.5" x14ac:dyDescent="0.25">
      <c r="A1466" s="238"/>
      <c r="B1466" s="241"/>
      <c r="C1466" s="41" t="s">
        <v>346</v>
      </c>
      <c r="D1466" s="41" t="s">
        <v>106</v>
      </c>
      <c r="E1466" s="201">
        <v>1.05</v>
      </c>
      <c r="F1466" s="206">
        <v>35.43</v>
      </c>
      <c r="G1466" s="37">
        <f t="shared" si="22"/>
        <v>37.201500000000003</v>
      </c>
      <c r="H1466" s="40"/>
      <c r="I1466" s="37"/>
      <c r="J1466" s="36">
        <v>500.00000000000006</v>
      </c>
    </row>
    <row r="1467" spans="1:10" x14ac:dyDescent="0.25">
      <c r="A1467" s="238"/>
      <c r="B1467" s="241"/>
      <c r="C1467" s="41" t="s">
        <v>326</v>
      </c>
      <c r="D1467" s="41" t="s">
        <v>106</v>
      </c>
      <c r="E1467" s="201">
        <v>1.6</v>
      </c>
      <c r="F1467" s="200">
        <v>4.9114999999999993</v>
      </c>
      <c r="G1467" s="37">
        <f t="shared" si="22"/>
        <v>7.8583999999999996</v>
      </c>
      <c r="H1467" s="40"/>
      <c r="I1467" s="37"/>
      <c r="J1467" s="36">
        <v>500.00000000000006</v>
      </c>
    </row>
    <row r="1468" spans="1:10" x14ac:dyDescent="0.25">
      <c r="A1468" s="238"/>
      <c r="B1468" s="241"/>
      <c r="C1468" s="41" t="s">
        <v>10791</v>
      </c>
      <c r="D1468" s="41" t="s">
        <v>83</v>
      </c>
      <c r="E1468" s="201">
        <v>5.3367000000000004</v>
      </c>
      <c r="F1468" s="206">
        <v>0.26600000000000001</v>
      </c>
      <c r="G1468" s="37">
        <f t="shared" si="22"/>
        <v>1.4195622000000001</v>
      </c>
      <c r="H1468" s="40"/>
      <c r="I1468" s="37"/>
      <c r="J1468" s="36">
        <v>500.00000000000006</v>
      </c>
    </row>
    <row r="1469" spans="1:10" x14ac:dyDescent="0.25">
      <c r="A1469" s="238"/>
      <c r="B1469" s="241"/>
      <c r="C1469" s="41" t="s">
        <v>327</v>
      </c>
      <c r="D1469" s="41" t="s">
        <v>87</v>
      </c>
      <c r="E1469" s="201">
        <v>5.34</v>
      </c>
      <c r="F1469" s="200">
        <v>5.6999999999999995E-2</v>
      </c>
      <c r="G1469" s="37">
        <f t="shared" si="22"/>
        <v>0.30437999999999998</v>
      </c>
      <c r="H1469" s="40"/>
      <c r="I1469" s="37"/>
      <c r="J1469" s="36">
        <v>500.00000000000006</v>
      </c>
    </row>
    <row r="1470" spans="1:10" x14ac:dyDescent="0.25">
      <c r="A1470" s="238"/>
      <c r="B1470" s="241"/>
      <c r="C1470" s="41" t="s">
        <v>347</v>
      </c>
      <c r="D1470" s="41" t="s">
        <v>87</v>
      </c>
      <c r="E1470" s="201">
        <v>0.67</v>
      </c>
      <c r="F1470" s="200">
        <v>8.3409999999999993</v>
      </c>
      <c r="G1470" s="37">
        <f t="shared" si="22"/>
        <v>5.58847</v>
      </c>
      <c r="H1470" s="40"/>
      <c r="I1470" s="37"/>
      <c r="J1470" s="36">
        <v>500.00000000000006</v>
      </c>
    </row>
    <row r="1471" spans="1:10" x14ac:dyDescent="0.25">
      <c r="A1471" s="238"/>
      <c r="B1471" s="241"/>
      <c r="C1471" s="41" t="s">
        <v>329</v>
      </c>
      <c r="D1471" s="41" t="s">
        <v>87</v>
      </c>
      <c r="E1471" s="201">
        <v>1.3332999999999999</v>
      </c>
      <c r="F1471" s="200">
        <v>1.5389999999999999</v>
      </c>
      <c r="G1471" s="37">
        <f t="shared" si="22"/>
        <v>2.0519486999999996</v>
      </c>
      <c r="H1471" s="40"/>
      <c r="I1471" s="37"/>
      <c r="J1471" s="36">
        <v>500.00000000000006</v>
      </c>
    </row>
    <row r="1472" spans="1:10" x14ac:dyDescent="0.25">
      <c r="A1472" s="238"/>
      <c r="B1472" s="241"/>
      <c r="C1472" s="41" t="s">
        <v>330</v>
      </c>
      <c r="D1472" s="41" t="s">
        <v>18</v>
      </c>
      <c r="E1472" s="201">
        <v>2.67</v>
      </c>
      <c r="F1472" s="200">
        <v>0.28499999999999998</v>
      </c>
      <c r="G1472" s="37">
        <f t="shared" si="22"/>
        <v>0.7609499999999999</v>
      </c>
      <c r="H1472" s="40"/>
      <c r="I1472" s="37"/>
      <c r="J1472" s="36">
        <v>500.00000000000006</v>
      </c>
    </row>
    <row r="1473" spans="1:10" x14ac:dyDescent="0.25">
      <c r="A1473" s="238"/>
      <c r="B1473" s="241"/>
      <c r="C1473" s="41" t="s">
        <v>331</v>
      </c>
      <c r="D1473" s="41" t="s">
        <v>87</v>
      </c>
      <c r="E1473" s="201">
        <v>0.67</v>
      </c>
      <c r="F1473" s="200">
        <v>1.6244999999999998</v>
      </c>
      <c r="G1473" s="37">
        <f t="shared" si="22"/>
        <v>1.0884149999999999</v>
      </c>
      <c r="H1473" s="40"/>
      <c r="I1473" s="37"/>
      <c r="J1473" s="36">
        <v>500.00000000000006</v>
      </c>
    </row>
    <row r="1474" spans="1:10" ht="25.5" x14ac:dyDescent="0.25">
      <c r="A1474" s="238"/>
      <c r="B1474" s="241"/>
      <c r="C1474" s="41" t="s">
        <v>344</v>
      </c>
      <c r="D1474" s="41" t="s">
        <v>106</v>
      </c>
      <c r="E1474" s="201">
        <v>1.05</v>
      </c>
      <c r="F1474" s="206">
        <v>23.26</v>
      </c>
      <c r="G1474" s="37">
        <f t="shared" si="22"/>
        <v>24.423000000000002</v>
      </c>
      <c r="H1474" s="40"/>
      <c r="I1474" s="37"/>
      <c r="J1474" s="36">
        <v>500.00000000000006</v>
      </c>
    </row>
    <row r="1475" spans="1:10" ht="15.75" thickBot="1" x14ac:dyDescent="0.3">
      <c r="A1475" s="239"/>
      <c r="B1475" s="242"/>
      <c r="C1475" s="46"/>
      <c r="D1475" s="46"/>
      <c r="E1475" s="202"/>
      <c r="F1475" s="203" t="s">
        <v>13</v>
      </c>
      <c r="G1475" s="48" t="str">
        <f t="shared" si="22"/>
        <v/>
      </c>
      <c r="H1475" s="50"/>
      <c r="I1475" s="37"/>
      <c r="J1475" s="36">
        <v>500.00000000000006</v>
      </c>
    </row>
    <row r="1476" spans="1:10" ht="15.75" thickBot="1" x14ac:dyDescent="0.3">
      <c r="A1476" s="237" t="s">
        <v>348</v>
      </c>
      <c r="B1476" s="240" t="s">
        <v>3262</v>
      </c>
      <c r="C1476" s="31"/>
      <c r="D1476" s="32" t="s">
        <v>106</v>
      </c>
      <c r="E1476" s="197"/>
      <c r="F1476" s="204" t="s">
        <v>13</v>
      </c>
      <c r="G1476" s="33" t="str">
        <f t="shared" si="22"/>
        <v/>
      </c>
      <c r="H1476" s="34"/>
      <c r="I1476" s="35"/>
      <c r="J1476" s="36">
        <v>500.00000000000006</v>
      </c>
    </row>
    <row r="1477" spans="1:10" x14ac:dyDescent="0.25">
      <c r="A1477" s="238"/>
      <c r="B1477" s="241"/>
      <c r="C1477" s="38"/>
      <c r="D1477" s="38"/>
      <c r="E1477" s="199"/>
      <c r="F1477" s="205" t="s">
        <v>13</v>
      </c>
      <c r="G1477" s="37" t="str">
        <f t="shared" si="22"/>
        <v/>
      </c>
      <c r="H1477" s="40"/>
      <c r="I1477" s="37"/>
      <c r="J1477" s="36">
        <v>500.00000000000006</v>
      </c>
    </row>
    <row r="1478" spans="1:10" x14ac:dyDescent="0.25">
      <c r="A1478" s="238"/>
      <c r="B1478" s="241"/>
      <c r="C1478" s="41" t="s">
        <v>10602</v>
      </c>
      <c r="D1478" s="41" t="s">
        <v>2800</v>
      </c>
      <c r="E1478" s="201">
        <v>0.55000000000000004</v>
      </c>
      <c r="F1478" s="200">
        <v>29.050999999999998</v>
      </c>
      <c r="G1478" s="37">
        <f t="shared" ref="G1478:G1541" si="23">IF(ISNUMBER(F1478),E1478*F1478,"")</f>
        <v>15.97805</v>
      </c>
      <c r="H1478" s="44">
        <f>SUM(G1478:G1489)</f>
        <v>148.33586774999998</v>
      </c>
      <c r="I1478" s="45"/>
      <c r="J1478" s="36">
        <v>500.00000000000006</v>
      </c>
    </row>
    <row r="1479" spans="1:10" x14ac:dyDescent="0.25">
      <c r="A1479" s="238"/>
      <c r="B1479" s="241"/>
      <c r="C1479" s="41" t="s">
        <v>10605</v>
      </c>
      <c r="D1479" s="41" t="s">
        <v>2800</v>
      </c>
      <c r="E1479" s="201">
        <v>0.55000000000000004</v>
      </c>
      <c r="F1479" s="200">
        <v>23.246499999999997</v>
      </c>
      <c r="G1479" s="37">
        <f t="shared" si="23"/>
        <v>12.785575</v>
      </c>
      <c r="H1479" s="40"/>
      <c r="I1479" s="37"/>
      <c r="J1479" s="36">
        <v>500.00000000000006</v>
      </c>
    </row>
    <row r="1480" spans="1:10" ht="25.5" x14ac:dyDescent="0.25">
      <c r="A1480" s="238"/>
      <c r="B1480" s="241"/>
      <c r="C1480" s="41" t="s">
        <v>324</v>
      </c>
      <c r="D1480" s="41" t="s">
        <v>87</v>
      </c>
      <c r="E1480" s="201">
        <v>1.3332999999999999</v>
      </c>
      <c r="F1480" s="200">
        <v>9.7944999999999993</v>
      </c>
      <c r="G1480" s="37">
        <f t="shared" si="23"/>
        <v>13.059006849999998</v>
      </c>
      <c r="H1480" s="215"/>
      <c r="I1480" s="1"/>
      <c r="J1480" s="36">
        <v>500.00000000000006</v>
      </c>
    </row>
    <row r="1481" spans="1:10" ht="25.5" x14ac:dyDescent="0.25">
      <c r="A1481" s="238"/>
      <c r="B1481" s="241"/>
      <c r="C1481" s="41" t="s">
        <v>349</v>
      </c>
      <c r="D1481" s="41" t="s">
        <v>106</v>
      </c>
      <c r="E1481" s="201">
        <v>1.05</v>
      </c>
      <c r="F1481" s="206">
        <v>57.01</v>
      </c>
      <c r="G1481" s="37">
        <f t="shared" si="23"/>
        <v>59.860500000000002</v>
      </c>
      <c r="H1481" s="40"/>
      <c r="I1481" s="37"/>
      <c r="J1481" s="36">
        <v>500.00000000000006</v>
      </c>
    </row>
    <row r="1482" spans="1:10" x14ac:dyDescent="0.25">
      <c r="A1482" s="238"/>
      <c r="B1482" s="241"/>
      <c r="C1482" s="41" t="s">
        <v>326</v>
      </c>
      <c r="D1482" s="41" t="s">
        <v>106</v>
      </c>
      <c r="E1482" s="201">
        <v>1.6</v>
      </c>
      <c r="F1482" s="200">
        <v>4.9114999999999993</v>
      </c>
      <c r="G1482" s="37">
        <f t="shared" si="23"/>
        <v>7.8583999999999996</v>
      </c>
      <c r="H1482" s="40"/>
      <c r="I1482" s="37"/>
      <c r="J1482" s="36">
        <v>500.00000000000006</v>
      </c>
    </row>
    <row r="1483" spans="1:10" x14ac:dyDescent="0.25">
      <c r="A1483" s="238"/>
      <c r="B1483" s="241"/>
      <c r="C1483" s="41" t="s">
        <v>10791</v>
      </c>
      <c r="D1483" s="41" t="s">
        <v>83</v>
      </c>
      <c r="E1483" s="201">
        <v>5.3367000000000004</v>
      </c>
      <c r="F1483" s="206">
        <v>0.26600000000000001</v>
      </c>
      <c r="G1483" s="37">
        <f t="shared" si="23"/>
        <v>1.4195622000000001</v>
      </c>
      <c r="H1483" s="40"/>
      <c r="I1483" s="37"/>
      <c r="J1483" s="36">
        <v>500.00000000000006</v>
      </c>
    </row>
    <row r="1484" spans="1:10" x14ac:dyDescent="0.25">
      <c r="A1484" s="238"/>
      <c r="B1484" s="241"/>
      <c r="C1484" s="41" t="s">
        <v>327</v>
      </c>
      <c r="D1484" s="41" t="s">
        <v>87</v>
      </c>
      <c r="E1484" s="201">
        <v>5.34</v>
      </c>
      <c r="F1484" s="200">
        <v>5.6999999999999995E-2</v>
      </c>
      <c r="G1484" s="37">
        <f t="shared" si="23"/>
        <v>0.30437999999999998</v>
      </c>
      <c r="H1484" s="40"/>
      <c r="I1484" s="37"/>
      <c r="J1484" s="36">
        <v>500.00000000000006</v>
      </c>
    </row>
    <row r="1485" spans="1:10" x14ac:dyDescent="0.25">
      <c r="A1485" s="238"/>
      <c r="B1485" s="241"/>
      <c r="C1485" s="41" t="s">
        <v>350</v>
      </c>
      <c r="D1485" s="41" t="s">
        <v>87</v>
      </c>
      <c r="E1485" s="201">
        <v>0.67</v>
      </c>
      <c r="F1485" s="200">
        <v>10.373999999999999</v>
      </c>
      <c r="G1485" s="37">
        <f t="shared" si="23"/>
        <v>6.9505799999999995</v>
      </c>
      <c r="H1485" s="40"/>
      <c r="I1485" s="37"/>
      <c r="J1485" s="36">
        <v>500.00000000000006</v>
      </c>
    </row>
    <row r="1486" spans="1:10" x14ac:dyDescent="0.25">
      <c r="A1486" s="238"/>
      <c r="B1486" s="241"/>
      <c r="C1486" s="41" t="s">
        <v>329</v>
      </c>
      <c r="D1486" s="41" t="s">
        <v>87</v>
      </c>
      <c r="E1486" s="201">
        <v>1.3332999999999999</v>
      </c>
      <c r="F1486" s="200">
        <v>1.5389999999999999</v>
      </c>
      <c r="G1486" s="37">
        <f t="shared" si="23"/>
        <v>2.0519486999999996</v>
      </c>
      <c r="H1486" s="40"/>
      <c r="I1486" s="37"/>
      <c r="J1486" s="36">
        <v>500.00000000000006</v>
      </c>
    </row>
    <row r="1487" spans="1:10" x14ac:dyDescent="0.25">
      <c r="A1487" s="238"/>
      <c r="B1487" s="241"/>
      <c r="C1487" s="41" t="s">
        <v>330</v>
      </c>
      <c r="D1487" s="41" t="s">
        <v>18</v>
      </c>
      <c r="E1487" s="201">
        <v>2.67</v>
      </c>
      <c r="F1487" s="200">
        <v>0.28499999999999998</v>
      </c>
      <c r="G1487" s="37">
        <f t="shared" si="23"/>
        <v>0.7609499999999999</v>
      </c>
      <c r="H1487" s="40"/>
      <c r="I1487" s="37"/>
      <c r="J1487" s="36">
        <v>500.00000000000006</v>
      </c>
    </row>
    <row r="1488" spans="1:10" x14ac:dyDescent="0.25">
      <c r="A1488" s="238"/>
      <c r="B1488" s="241"/>
      <c r="C1488" s="41" t="s">
        <v>331</v>
      </c>
      <c r="D1488" s="41" t="s">
        <v>87</v>
      </c>
      <c r="E1488" s="201">
        <v>0.67</v>
      </c>
      <c r="F1488" s="200">
        <v>1.6244999999999998</v>
      </c>
      <c r="G1488" s="37">
        <f t="shared" si="23"/>
        <v>1.0884149999999999</v>
      </c>
      <c r="H1488" s="40"/>
      <c r="I1488" s="37"/>
      <c r="J1488" s="36">
        <v>500.00000000000006</v>
      </c>
    </row>
    <row r="1489" spans="1:10" ht="25.5" x14ac:dyDescent="0.25">
      <c r="A1489" s="238"/>
      <c r="B1489" s="241"/>
      <c r="C1489" s="41" t="s">
        <v>351</v>
      </c>
      <c r="D1489" s="41" t="s">
        <v>106</v>
      </c>
      <c r="E1489" s="201">
        <v>1.05</v>
      </c>
      <c r="F1489" s="206">
        <v>24.97</v>
      </c>
      <c r="G1489" s="37">
        <f t="shared" si="23"/>
        <v>26.218499999999999</v>
      </c>
      <c r="H1489" s="40"/>
      <c r="I1489" s="37"/>
      <c r="J1489" s="36">
        <v>500.00000000000006</v>
      </c>
    </row>
    <row r="1490" spans="1:10" ht="15.75" thickBot="1" x14ac:dyDescent="0.3">
      <c r="A1490" s="239"/>
      <c r="B1490" s="242"/>
      <c r="C1490" s="46"/>
      <c r="D1490" s="46"/>
      <c r="E1490" s="202"/>
      <c r="F1490" s="203" t="s">
        <v>13</v>
      </c>
      <c r="G1490" s="48" t="str">
        <f t="shared" si="23"/>
        <v/>
      </c>
      <c r="H1490" s="50"/>
      <c r="I1490" s="37"/>
      <c r="J1490" s="36">
        <v>500.00000000000006</v>
      </c>
    </row>
    <row r="1491" spans="1:10" ht="15.75" thickBot="1" x14ac:dyDescent="0.3">
      <c r="A1491" s="237" t="s">
        <v>352</v>
      </c>
      <c r="B1491" s="240" t="s">
        <v>3263</v>
      </c>
      <c r="C1491" s="31"/>
      <c r="D1491" s="32" t="s">
        <v>106</v>
      </c>
      <c r="E1491" s="197"/>
      <c r="F1491" s="204" t="s">
        <v>13</v>
      </c>
      <c r="G1491" s="33" t="str">
        <f t="shared" si="23"/>
        <v/>
      </c>
      <c r="H1491" s="34"/>
      <c r="I1491" s="35"/>
      <c r="J1491" s="36">
        <v>625</v>
      </c>
    </row>
    <row r="1492" spans="1:10" x14ac:dyDescent="0.25">
      <c r="A1492" s="246"/>
      <c r="B1492" s="241"/>
      <c r="C1492" s="38"/>
      <c r="D1492" s="38"/>
      <c r="E1492" s="199"/>
      <c r="F1492" s="205" t="s">
        <v>13</v>
      </c>
      <c r="G1492" s="37" t="str">
        <f t="shared" si="23"/>
        <v/>
      </c>
      <c r="H1492" s="40"/>
      <c r="I1492" s="37"/>
      <c r="J1492" s="36">
        <v>625</v>
      </c>
    </row>
    <row r="1493" spans="1:10" x14ac:dyDescent="0.25">
      <c r="A1493" s="246"/>
      <c r="B1493" s="241"/>
      <c r="C1493" s="41" t="s">
        <v>10602</v>
      </c>
      <c r="D1493" s="41" t="s">
        <v>2800</v>
      </c>
      <c r="E1493" s="201">
        <v>0.45</v>
      </c>
      <c r="F1493" s="200">
        <v>29.050999999999998</v>
      </c>
      <c r="G1493" s="37">
        <f t="shared" si="23"/>
        <v>13.072949999999999</v>
      </c>
      <c r="H1493" s="44">
        <f>SUM(G1493:G1504)</f>
        <v>55.726320049999998</v>
      </c>
      <c r="I1493" s="45"/>
      <c r="J1493" s="36">
        <v>625</v>
      </c>
    </row>
    <row r="1494" spans="1:10" x14ac:dyDescent="0.25">
      <c r="A1494" s="246"/>
      <c r="B1494" s="241"/>
      <c r="C1494" s="41" t="s">
        <v>10605</v>
      </c>
      <c r="D1494" s="41" t="s">
        <v>2800</v>
      </c>
      <c r="E1494" s="201">
        <v>0.45</v>
      </c>
      <c r="F1494" s="200">
        <v>23.246499999999997</v>
      </c>
      <c r="G1494" s="37">
        <f t="shared" si="23"/>
        <v>10.460925</v>
      </c>
      <c r="H1494" s="40"/>
      <c r="I1494" s="37"/>
      <c r="J1494" s="36">
        <v>625</v>
      </c>
    </row>
    <row r="1495" spans="1:10" ht="25.5" x14ac:dyDescent="0.25">
      <c r="A1495" s="246"/>
      <c r="B1495" s="241"/>
      <c r="C1495" s="41" t="s">
        <v>324</v>
      </c>
      <c r="D1495" s="41" t="s">
        <v>87</v>
      </c>
      <c r="E1495" s="201">
        <v>0.67</v>
      </c>
      <c r="F1495" s="200">
        <v>9.7944999999999993</v>
      </c>
      <c r="G1495" s="37">
        <f t="shared" si="23"/>
        <v>6.5623149999999999</v>
      </c>
      <c r="H1495" s="215"/>
      <c r="I1495" s="1"/>
      <c r="J1495" s="36">
        <v>625</v>
      </c>
    </row>
    <row r="1496" spans="1:10" ht="25.5" x14ac:dyDescent="0.25">
      <c r="A1496" s="246"/>
      <c r="B1496" s="241"/>
      <c r="C1496" s="41" t="s">
        <v>353</v>
      </c>
      <c r="D1496" s="41" t="s">
        <v>106</v>
      </c>
      <c r="E1496" s="201">
        <v>1.05</v>
      </c>
      <c r="F1496" s="206">
        <v>9.76</v>
      </c>
      <c r="G1496" s="37">
        <f t="shared" si="23"/>
        <v>10.247999999999999</v>
      </c>
      <c r="H1496" s="40"/>
      <c r="I1496" s="37"/>
      <c r="J1496" s="36">
        <v>625</v>
      </c>
    </row>
    <row r="1497" spans="1:10" x14ac:dyDescent="0.25">
      <c r="A1497" s="246"/>
      <c r="B1497" s="241"/>
      <c r="C1497" s="41" t="s">
        <v>326</v>
      </c>
      <c r="D1497" s="41" t="s">
        <v>106</v>
      </c>
      <c r="E1497" s="201">
        <v>0.8</v>
      </c>
      <c r="F1497" s="200">
        <v>4.9114999999999993</v>
      </c>
      <c r="G1497" s="37">
        <f t="shared" si="23"/>
        <v>3.9291999999999998</v>
      </c>
      <c r="H1497" s="40"/>
      <c r="I1497" s="37"/>
      <c r="J1497" s="36">
        <v>625</v>
      </c>
    </row>
    <row r="1498" spans="1:10" x14ac:dyDescent="0.25">
      <c r="A1498" s="246"/>
      <c r="B1498" s="241"/>
      <c r="C1498" s="41" t="s">
        <v>10791</v>
      </c>
      <c r="D1498" s="41" t="s">
        <v>83</v>
      </c>
      <c r="E1498" s="201">
        <v>4.0033000000000003</v>
      </c>
      <c r="F1498" s="206">
        <v>0.26600000000000001</v>
      </c>
      <c r="G1498" s="37">
        <f t="shared" si="23"/>
        <v>1.0648778000000001</v>
      </c>
      <c r="H1498" s="40"/>
      <c r="I1498" s="37"/>
      <c r="J1498" s="36">
        <v>625</v>
      </c>
    </row>
    <row r="1499" spans="1:10" x14ac:dyDescent="0.25">
      <c r="A1499" s="246"/>
      <c r="B1499" s="241"/>
      <c r="C1499" s="41" t="s">
        <v>327</v>
      </c>
      <c r="D1499" s="41" t="s">
        <v>87</v>
      </c>
      <c r="E1499" s="201">
        <v>4.0033000000000003</v>
      </c>
      <c r="F1499" s="200">
        <v>5.6999999999999995E-2</v>
      </c>
      <c r="G1499" s="37">
        <f t="shared" si="23"/>
        <v>0.2281881</v>
      </c>
      <c r="H1499" s="40"/>
      <c r="I1499" s="37"/>
      <c r="J1499" s="36">
        <v>625</v>
      </c>
    </row>
    <row r="1500" spans="1:10" x14ac:dyDescent="0.25">
      <c r="A1500" s="246"/>
      <c r="B1500" s="241"/>
      <c r="C1500" s="41" t="s">
        <v>354</v>
      </c>
      <c r="D1500" s="41" t="s">
        <v>87</v>
      </c>
      <c r="E1500" s="201">
        <v>0.67</v>
      </c>
      <c r="F1500" s="200">
        <v>4.1229999999999993</v>
      </c>
      <c r="G1500" s="37">
        <f t="shared" si="23"/>
        <v>2.7624099999999996</v>
      </c>
      <c r="H1500" s="40"/>
      <c r="I1500" s="37"/>
      <c r="J1500" s="36">
        <v>625</v>
      </c>
    </row>
    <row r="1501" spans="1:10" x14ac:dyDescent="0.25">
      <c r="A1501" s="246"/>
      <c r="B1501" s="241"/>
      <c r="C1501" s="41" t="s">
        <v>329</v>
      </c>
      <c r="D1501" s="41" t="s">
        <v>87</v>
      </c>
      <c r="E1501" s="201">
        <v>1.05</v>
      </c>
      <c r="F1501" s="200">
        <v>1.5389999999999999</v>
      </c>
      <c r="G1501" s="37">
        <f t="shared" si="23"/>
        <v>1.61595</v>
      </c>
      <c r="H1501" s="40"/>
      <c r="I1501" s="37"/>
      <c r="J1501" s="36">
        <v>625</v>
      </c>
    </row>
    <row r="1502" spans="1:10" x14ac:dyDescent="0.25">
      <c r="A1502" s="246"/>
      <c r="B1502" s="241"/>
      <c r="C1502" s="41" t="s">
        <v>330</v>
      </c>
      <c r="D1502" s="41" t="s">
        <v>18</v>
      </c>
      <c r="E1502" s="201">
        <v>2.67</v>
      </c>
      <c r="F1502" s="200">
        <v>0.28499999999999998</v>
      </c>
      <c r="G1502" s="37">
        <f t="shared" si="23"/>
        <v>0.7609499999999999</v>
      </c>
      <c r="H1502" s="40"/>
      <c r="I1502" s="37"/>
      <c r="J1502" s="36">
        <v>625</v>
      </c>
    </row>
    <row r="1503" spans="1:10" x14ac:dyDescent="0.25">
      <c r="A1503" s="246"/>
      <c r="B1503" s="241"/>
      <c r="C1503" s="41" t="s">
        <v>331</v>
      </c>
      <c r="D1503" s="41" t="s">
        <v>87</v>
      </c>
      <c r="E1503" s="201">
        <v>0.66669999999999996</v>
      </c>
      <c r="F1503" s="200">
        <v>1.6244999999999998</v>
      </c>
      <c r="G1503" s="37">
        <f t="shared" si="23"/>
        <v>1.0830541499999997</v>
      </c>
      <c r="H1503" s="40"/>
      <c r="I1503" s="37"/>
      <c r="J1503" s="36">
        <v>625</v>
      </c>
    </row>
    <row r="1504" spans="1:10" ht="25.5" x14ac:dyDescent="0.25">
      <c r="A1504" s="246"/>
      <c r="B1504" s="241"/>
      <c r="C1504" s="41" t="s">
        <v>355</v>
      </c>
      <c r="D1504" s="41" t="s">
        <v>106</v>
      </c>
      <c r="E1504" s="201">
        <v>1.05</v>
      </c>
      <c r="F1504" s="206">
        <v>3.75</v>
      </c>
      <c r="G1504" s="37">
        <f t="shared" si="23"/>
        <v>3.9375</v>
      </c>
      <c r="H1504" s="40"/>
      <c r="I1504" s="37"/>
      <c r="J1504" s="36">
        <v>625</v>
      </c>
    </row>
    <row r="1505" spans="1:10" ht="15.75" thickBot="1" x14ac:dyDescent="0.3">
      <c r="A1505" s="247"/>
      <c r="B1505" s="242"/>
      <c r="C1505" s="46"/>
      <c r="D1505" s="46"/>
      <c r="E1505" s="202"/>
      <c r="F1505" s="203" t="s">
        <v>13</v>
      </c>
      <c r="G1505" s="48" t="str">
        <f t="shared" si="23"/>
        <v/>
      </c>
      <c r="H1505" s="50"/>
      <c r="I1505" s="37"/>
      <c r="J1505" s="36">
        <v>625</v>
      </c>
    </row>
    <row r="1506" spans="1:10" ht="15.75" thickBot="1" x14ac:dyDescent="0.3">
      <c r="A1506" s="237" t="s">
        <v>356</v>
      </c>
      <c r="B1506" s="240" t="s">
        <v>3264</v>
      </c>
      <c r="C1506" s="31"/>
      <c r="D1506" s="32" t="s">
        <v>106</v>
      </c>
      <c r="E1506" s="197"/>
      <c r="F1506" s="204" t="s">
        <v>13</v>
      </c>
      <c r="G1506" s="33" t="str">
        <f t="shared" si="23"/>
        <v/>
      </c>
      <c r="H1506" s="34"/>
      <c r="I1506" s="35"/>
      <c r="J1506" s="36">
        <v>1800</v>
      </c>
    </row>
    <row r="1507" spans="1:10" x14ac:dyDescent="0.25">
      <c r="A1507" s="238"/>
      <c r="B1507" s="241"/>
      <c r="C1507" s="38"/>
      <c r="D1507" s="38"/>
      <c r="E1507" s="199"/>
      <c r="F1507" s="205" t="s">
        <v>13</v>
      </c>
      <c r="G1507" s="37" t="str">
        <f t="shared" si="23"/>
        <v/>
      </c>
      <c r="H1507" s="40"/>
      <c r="I1507" s="37"/>
      <c r="J1507" s="36">
        <v>1800</v>
      </c>
    </row>
    <row r="1508" spans="1:10" x14ac:dyDescent="0.25">
      <c r="A1508" s="238"/>
      <c r="B1508" s="241"/>
      <c r="C1508" s="41" t="s">
        <v>357</v>
      </c>
      <c r="D1508" s="41" t="s">
        <v>106</v>
      </c>
      <c r="E1508" s="201">
        <v>1.05</v>
      </c>
      <c r="F1508" s="200">
        <v>24.718999999999998</v>
      </c>
      <c r="G1508" s="39">
        <f t="shared" si="23"/>
        <v>25.95495</v>
      </c>
      <c r="H1508" s="44">
        <f>SUM(G1508:G1510)</f>
        <v>65.178075000000007</v>
      </c>
      <c r="I1508" s="45"/>
      <c r="J1508" s="36">
        <v>1800</v>
      </c>
    </row>
    <row r="1509" spans="1:10" x14ac:dyDescent="0.25">
      <c r="A1509" s="238"/>
      <c r="B1509" s="241"/>
      <c r="C1509" s="41" t="s">
        <v>10602</v>
      </c>
      <c r="D1509" s="41" t="s">
        <v>2800</v>
      </c>
      <c r="E1509" s="201">
        <v>0.75</v>
      </c>
      <c r="F1509" s="200">
        <v>29.050999999999998</v>
      </c>
      <c r="G1509" s="39">
        <f t="shared" si="23"/>
        <v>21.788249999999998</v>
      </c>
      <c r="H1509" s="40"/>
      <c r="I1509" s="37"/>
      <c r="J1509" s="36">
        <v>1800</v>
      </c>
    </row>
    <row r="1510" spans="1:10" x14ac:dyDescent="0.25">
      <c r="A1510" s="238"/>
      <c r="B1510" s="241"/>
      <c r="C1510" s="41" t="s">
        <v>10605</v>
      </c>
      <c r="D1510" s="41" t="s">
        <v>2800</v>
      </c>
      <c r="E1510" s="201">
        <v>0.75</v>
      </c>
      <c r="F1510" s="200">
        <v>23.246499999999997</v>
      </c>
      <c r="G1510" s="39">
        <f t="shared" si="23"/>
        <v>17.434874999999998</v>
      </c>
      <c r="H1510" s="40"/>
      <c r="I1510" s="37"/>
      <c r="J1510" s="36">
        <v>1800</v>
      </c>
    </row>
    <row r="1511" spans="1:10" ht="15.75" thickBot="1" x14ac:dyDescent="0.3">
      <c r="A1511" s="239"/>
      <c r="B1511" s="242"/>
      <c r="C1511" s="46"/>
      <c r="D1511" s="46"/>
      <c r="E1511" s="202"/>
      <c r="F1511" s="203" t="s">
        <v>13</v>
      </c>
      <c r="G1511" s="48" t="str">
        <f t="shared" si="23"/>
        <v/>
      </c>
      <c r="H1511" s="50"/>
      <c r="I1511" s="37"/>
      <c r="J1511" s="36">
        <v>1800</v>
      </c>
    </row>
    <row r="1512" spans="1:10" ht="15.75" thickBot="1" x14ac:dyDescent="0.3">
      <c r="A1512" s="237" t="s">
        <v>358</v>
      </c>
      <c r="B1512" s="240" t="s">
        <v>3265</v>
      </c>
      <c r="C1512" s="31"/>
      <c r="D1512" s="32" t="s">
        <v>106</v>
      </c>
      <c r="E1512" s="197"/>
      <c r="F1512" s="204" t="s">
        <v>13</v>
      </c>
      <c r="G1512" s="33" t="str">
        <f t="shared" si="23"/>
        <v/>
      </c>
      <c r="H1512" s="34"/>
      <c r="I1512" s="35"/>
      <c r="J1512" s="36">
        <v>1800</v>
      </c>
    </row>
    <row r="1513" spans="1:10" x14ac:dyDescent="0.25">
      <c r="A1513" s="238"/>
      <c r="B1513" s="241"/>
      <c r="C1513" s="38"/>
      <c r="D1513" s="38"/>
      <c r="E1513" s="199"/>
      <c r="F1513" s="205" t="s">
        <v>13</v>
      </c>
      <c r="G1513" s="37" t="str">
        <f t="shared" si="23"/>
        <v/>
      </c>
      <c r="H1513" s="40"/>
      <c r="I1513" s="37"/>
      <c r="J1513" s="36">
        <v>1800</v>
      </c>
    </row>
    <row r="1514" spans="1:10" x14ac:dyDescent="0.25">
      <c r="A1514" s="238"/>
      <c r="B1514" s="241"/>
      <c r="C1514" s="41" t="s">
        <v>359</v>
      </c>
      <c r="D1514" s="41" t="s">
        <v>106</v>
      </c>
      <c r="E1514" s="201">
        <v>1.05</v>
      </c>
      <c r="F1514" s="200">
        <v>22.201499999999999</v>
      </c>
      <c r="G1514" s="39">
        <f t="shared" si="23"/>
        <v>23.311575000000001</v>
      </c>
      <c r="H1514" s="44">
        <f>SUM(G1514:G1516)</f>
        <v>62.534699999999994</v>
      </c>
      <c r="I1514" s="45"/>
      <c r="J1514" s="36">
        <v>1800</v>
      </c>
    </row>
    <row r="1515" spans="1:10" x14ac:dyDescent="0.25">
      <c r="A1515" s="238"/>
      <c r="B1515" s="241"/>
      <c r="C1515" s="41" t="s">
        <v>10602</v>
      </c>
      <c r="D1515" s="41" t="s">
        <v>2800</v>
      </c>
      <c r="E1515" s="201">
        <v>0.75</v>
      </c>
      <c r="F1515" s="200">
        <v>29.050999999999998</v>
      </c>
      <c r="G1515" s="39">
        <f t="shared" si="23"/>
        <v>21.788249999999998</v>
      </c>
      <c r="H1515" s="40"/>
      <c r="I1515" s="37"/>
      <c r="J1515" s="36">
        <v>1800</v>
      </c>
    </row>
    <row r="1516" spans="1:10" x14ac:dyDescent="0.25">
      <c r="A1516" s="238"/>
      <c r="B1516" s="241"/>
      <c r="C1516" s="41" t="s">
        <v>10605</v>
      </c>
      <c r="D1516" s="41" t="s">
        <v>2800</v>
      </c>
      <c r="E1516" s="201">
        <v>0.75</v>
      </c>
      <c r="F1516" s="200">
        <v>23.246499999999997</v>
      </c>
      <c r="G1516" s="39">
        <f t="shared" si="23"/>
        <v>17.434874999999998</v>
      </c>
      <c r="H1516" s="40"/>
      <c r="I1516" s="37"/>
      <c r="J1516" s="36">
        <v>1800</v>
      </c>
    </row>
    <row r="1517" spans="1:10" ht="15.75" thickBot="1" x14ac:dyDescent="0.3">
      <c r="A1517" s="239"/>
      <c r="B1517" s="242"/>
      <c r="C1517" s="46"/>
      <c r="D1517" s="46"/>
      <c r="E1517" s="202"/>
      <c r="F1517" s="203" t="s">
        <v>13</v>
      </c>
      <c r="G1517" s="48" t="str">
        <f t="shared" si="23"/>
        <v/>
      </c>
      <c r="H1517" s="50"/>
      <c r="I1517" s="37"/>
      <c r="J1517" s="36">
        <v>1800</v>
      </c>
    </row>
    <row r="1518" spans="1:10" ht="15.75" thickBot="1" x14ac:dyDescent="0.3">
      <c r="A1518" s="237" t="s">
        <v>360</v>
      </c>
      <c r="B1518" s="240" t="s">
        <v>3266</v>
      </c>
      <c r="C1518" s="31"/>
      <c r="D1518" s="32" t="s">
        <v>106</v>
      </c>
      <c r="E1518" s="197"/>
      <c r="F1518" s="204" t="s">
        <v>13</v>
      </c>
      <c r="G1518" s="33" t="str">
        <f t="shared" si="23"/>
        <v/>
      </c>
      <c r="H1518" s="34"/>
      <c r="I1518" s="35"/>
      <c r="J1518" s="36">
        <v>1875</v>
      </c>
    </row>
    <row r="1519" spans="1:10" x14ac:dyDescent="0.25">
      <c r="A1519" s="238"/>
      <c r="B1519" s="241"/>
      <c r="C1519" s="38"/>
      <c r="D1519" s="38"/>
      <c r="E1519" s="199"/>
      <c r="F1519" s="205" t="s">
        <v>13</v>
      </c>
      <c r="G1519" s="37" t="str">
        <f t="shared" si="23"/>
        <v/>
      </c>
      <c r="H1519" s="40"/>
      <c r="I1519" s="37"/>
      <c r="J1519" s="36">
        <v>1875</v>
      </c>
    </row>
    <row r="1520" spans="1:10" x14ac:dyDescent="0.25">
      <c r="A1520" s="238"/>
      <c r="B1520" s="241"/>
      <c r="C1520" s="41" t="s">
        <v>361</v>
      </c>
      <c r="D1520" s="41" t="s">
        <v>106</v>
      </c>
      <c r="E1520" s="201">
        <v>1.05</v>
      </c>
      <c r="F1520" s="200">
        <v>12.644500000000001</v>
      </c>
      <c r="G1520" s="39">
        <f t="shared" si="23"/>
        <v>13.276725000000001</v>
      </c>
      <c r="H1520" s="44">
        <f>SUM(G1520:G1522)</f>
        <v>39.425474999999999</v>
      </c>
      <c r="I1520" s="45"/>
      <c r="J1520" s="36">
        <v>1875</v>
      </c>
    </row>
    <row r="1521" spans="1:10" x14ac:dyDescent="0.25">
      <c r="A1521" s="238"/>
      <c r="B1521" s="241"/>
      <c r="C1521" s="41" t="s">
        <v>10602</v>
      </c>
      <c r="D1521" s="41" t="s">
        <v>2800</v>
      </c>
      <c r="E1521" s="201">
        <v>0.5</v>
      </c>
      <c r="F1521" s="200">
        <v>29.050999999999998</v>
      </c>
      <c r="G1521" s="39">
        <f t="shared" si="23"/>
        <v>14.525499999999999</v>
      </c>
      <c r="H1521" s="40"/>
      <c r="I1521" s="37"/>
      <c r="J1521" s="36">
        <v>1875</v>
      </c>
    </row>
    <row r="1522" spans="1:10" x14ac:dyDescent="0.25">
      <c r="A1522" s="238"/>
      <c r="B1522" s="241"/>
      <c r="C1522" s="41" t="s">
        <v>10605</v>
      </c>
      <c r="D1522" s="41" t="s">
        <v>2800</v>
      </c>
      <c r="E1522" s="201">
        <v>0.5</v>
      </c>
      <c r="F1522" s="200">
        <v>23.246499999999997</v>
      </c>
      <c r="G1522" s="39">
        <f t="shared" si="23"/>
        <v>11.623249999999999</v>
      </c>
      <c r="H1522" s="40"/>
      <c r="I1522" s="37"/>
      <c r="J1522" s="36">
        <v>1875</v>
      </c>
    </row>
    <row r="1523" spans="1:10" ht="15.75" thickBot="1" x14ac:dyDescent="0.3">
      <c r="A1523" s="239"/>
      <c r="B1523" s="242"/>
      <c r="C1523" s="46"/>
      <c r="D1523" s="46"/>
      <c r="E1523" s="202"/>
      <c r="F1523" s="203" t="s">
        <v>13</v>
      </c>
      <c r="G1523" s="48" t="str">
        <f t="shared" si="23"/>
        <v/>
      </c>
      <c r="H1523" s="50"/>
      <c r="I1523" s="37"/>
      <c r="J1523" s="36">
        <v>1875</v>
      </c>
    </row>
    <row r="1524" spans="1:10" ht="15.75" thickBot="1" x14ac:dyDescent="0.3">
      <c r="A1524" s="237" t="s">
        <v>362</v>
      </c>
      <c r="B1524" s="240" t="s">
        <v>3267</v>
      </c>
      <c r="C1524" s="31"/>
      <c r="D1524" s="32" t="s">
        <v>106</v>
      </c>
      <c r="E1524" s="197"/>
      <c r="F1524" s="204" t="s">
        <v>13</v>
      </c>
      <c r="G1524" s="33" t="str">
        <f t="shared" si="23"/>
        <v/>
      </c>
      <c r="H1524" s="34"/>
      <c r="I1524" s="35"/>
      <c r="J1524" s="36">
        <v>1250</v>
      </c>
    </row>
    <row r="1525" spans="1:10" x14ac:dyDescent="0.25">
      <c r="A1525" s="238"/>
      <c r="B1525" s="241"/>
      <c r="C1525" s="38"/>
      <c r="D1525" s="38"/>
      <c r="E1525" s="199"/>
      <c r="F1525" s="205" t="s">
        <v>13</v>
      </c>
      <c r="G1525" s="37" t="str">
        <f t="shared" si="23"/>
        <v/>
      </c>
      <c r="H1525" s="40"/>
      <c r="I1525" s="37"/>
      <c r="J1525" s="36">
        <v>1250</v>
      </c>
    </row>
    <row r="1526" spans="1:10" x14ac:dyDescent="0.25">
      <c r="A1526" s="238"/>
      <c r="B1526" s="241"/>
      <c r="C1526" s="41" t="s">
        <v>363</v>
      </c>
      <c r="D1526" s="41" t="s">
        <v>106</v>
      </c>
      <c r="E1526" s="201">
        <v>1.05</v>
      </c>
      <c r="F1526" s="200">
        <v>38.9405</v>
      </c>
      <c r="G1526" s="39">
        <f t="shared" si="23"/>
        <v>40.887525000000004</v>
      </c>
      <c r="H1526" s="44">
        <f>SUM(G1526:G1528)</f>
        <v>80.110649999999993</v>
      </c>
      <c r="I1526" s="45"/>
      <c r="J1526" s="36">
        <v>1250</v>
      </c>
    </row>
    <row r="1527" spans="1:10" x14ac:dyDescent="0.25">
      <c r="A1527" s="238"/>
      <c r="B1527" s="241"/>
      <c r="C1527" s="41" t="s">
        <v>10602</v>
      </c>
      <c r="D1527" s="41" t="s">
        <v>2800</v>
      </c>
      <c r="E1527" s="201">
        <v>0.75</v>
      </c>
      <c r="F1527" s="200">
        <v>29.050999999999998</v>
      </c>
      <c r="G1527" s="39">
        <f t="shared" si="23"/>
        <v>21.788249999999998</v>
      </c>
      <c r="H1527" s="40"/>
      <c r="I1527" s="37"/>
      <c r="J1527" s="36">
        <v>1250</v>
      </c>
    </row>
    <row r="1528" spans="1:10" x14ac:dyDescent="0.25">
      <c r="A1528" s="238"/>
      <c r="B1528" s="241"/>
      <c r="C1528" s="41" t="s">
        <v>10605</v>
      </c>
      <c r="D1528" s="41" t="s">
        <v>2800</v>
      </c>
      <c r="E1528" s="201">
        <v>0.75</v>
      </c>
      <c r="F1528" s="200">
        <v>23.246499999999997</v>
      </c>
      <c r="G1528" s="39">
        <f t="shared" si="23"/>
        <v>17.434874999999998</v>
      </c>
      <c r="H1528" s="40"/>
      <c r="I1528" s="37"/>
      <c r="J1528" s="36">
        <v>1250</v>
      </c>
    </row>
    <row r="1529" spans="1:10" ht="15.75" thickBot="1" x14ac:dyDescent="0.3">
      <c r="A1529" s="239"/>
      <c r="B1529" s="242"/>
      <c r="C1529" s="46"/>
      <c r="D1529" s="46"/>
      <c r="E1529" s="202"/>
      <c r="F1529" s="203" t="s">
        <v>13</v>
      </c>
      <c r="G1529" s="48" t="str">
        <f t="shared" si="23"/>
        <v/>
      </c>
      <c r="H1529" s="50"/>
      <c r="I1529" s="37"/>
      <c r="J1529" s="36">
        <v>1250</v>
      </c>
    </row>
    <row r="1530" spans="1:10" ht="15.75" thickBot="1" x14ac:dyDescent="0.3">
      <c r="A1530" s="237" t="s">
        <v>364</v>
      </c>
      <c r="B1530" s="240" t="s">
        <v>3268</v>
      </c>
      <c r="C1530" s="31"/>
      <c r="D1530" s="32" t="s">
        <v>106</v>
      </c>
      <c r="E1530" s="197"/>
      <c r="F1530" s="204" t="s">
        <v>13</v>
      </c>
      <c r="G1530" s="33" t="str">
        <f t="shared" si="23"/>
        <v/>
      </c>
      <c r="H1530" s="34"/>
      <c r="I1530" s="35"/>
      <c r="J1530" s="36">
        <v>1875</v>
      </c>
    </row>
    <row r="1531" spans="1:10" x14ac:dyDescent="0.25">
      <c r="A1531" s="238"/>
      <c r="B1531" s="241"/>
      <c r="C1531" s="38"/>
      <c r="D1531" s="38"/>
      <c r="E1531" s="199"/>
      <c r="F1531" s="205" t="s">
        <v>13</v>
      </c>
      <c r="G1531" s="37" t="str">
        <f t="shared" si="23"/>
        <v/>
      </c>
      <c r="H1531" s="40"/>
      <c r="I1531" s="37"/>
      <c r="J1531" s="36">
        <v>1875</v>
      </c>
    </row>
    <row r="1532" spans="1:10" x14ac:dyDescent="0.25">
      <c r="A1532" s="238"/>
      <c r="B1532" s="241"/>
      <c r="C1532" s="41" t="s">
        <v>365</v>
      </c>
      <c r="D1532" s="41" t="s">
        <v>106</v>
      </c>
      <c r="E1532" s="201">
        <v>1.05</v>
      </c>
      <c r="F1532" s="200">
        <v>10.307499999999999</v>
      </c>
      <c r="G1532" s="39">
        <f t="shared" si="23"/>
        <v>10.822875</v>
      </c>
      <c r="H1532" s="44">
        <f>SUM(G1532:G1534)</f>
        <v>36.971624999999996</v>
      </c>
      <c r="I1532" s="45"/>
      <c r="J1532" s="36">
        <v>1875</v>
      </c>
    </row>
    <row r="1533" spans="1:10" x14ac:dyDescent="0.25">
      <c r="A1533" s="238"/>
      <c r="B1533" s="241"/>
      <c r="C1533" s="41" t="s">
        <v>10602</v>
      </c>
      <c r="D1533" s="41" t="s">
        <v>2800</v>
      </c>
      <c r="E1533" s="201">
        <v>0.5</v>
      </c>
      <c r="F1533" s="200">
        <v>29.050999999999998</v>
      </c>
      <c r="G1533" s="39">
        <f t="shared" si="23"/>
        <v>14.525499999999999</v>
      </c>
      <c r="H1533" s="40"/>
      <c r="I1533" s="37"/>
      <c r="J1533" s="36">
        <v>1875</v>
      </c>
    </row>
    <row r="1534" spans="1:10" x14ac:dyDescent="0.25">
      <c r="A1534" s="238"/>
      <c r="B1534" s="241"/>
      <c r="C1534" s="41" t="s">
        <v>10605</v>
      </c>
      <c r="D1534" s="41" t="s">
        <v>2800</v>
      </c>
      <c r="E1534" s="201">
        <v>0.5</v>
      </c>
      <c r="F1534" s="200">
        <v>23.246499999999997</v>
      </c>
      <c r="G1534" s="39">
        <f t="shared" si="23"/>
        <v>11.623249999999999</v>
      </c>
      <c r="H1534" s="40"/>
      <c r="I1534" s="37"/>
      <c r="J1534" s="36">
        <v>1875</v>
      </c>
    </row>
    <row r="1535" spans="1:10" ht="15.75" thickBot="1" x14ac:dyDescent="0.3">
      <c r="A1535" s="239"/>
      <c r="B1535" s="242"/>
      <c r="C1535" s="46"/>
      <c r="D1535" s="46"/>
      <c r="E1535" s="202"/>
      <c r="F1535" s="203" t="s">
        <v>13</v>
      </c>
      <c r="G1535" s="48" t="str">
        <f t="shared" si="23"/>
        <v/>
      </c>
      <c r="H1535" s="50"/>
      <c r="I1535" s="37"/>
      <c r="J1535" s="36">
        <v>1875</v>
      </c>
    </row>
    <row r="1536" spans="1:10" ht="15.75" thickBot="1" x14ac:dyDescent="0.3">
      <c r="A1536" s="237" t="s">
        <v>366</v>
      </c>
      <c r="B1536" s="240" t="s">
        <v>3269</v>
      </c>
      <c r="C1536" s="31"/>
      <c r="D1536" s="32" t="s">
        <v>106</v>
      </c>
      <c r="E1536" s="197"/>
      <c r="F1536" s="204" t="s">
        <v>13</v>
      </c>
      <c r="G1536" s="33" t="str">
        <f t="shared" si="23"/>
        <v/>
      </c>
      <c r="H1536" s="34"/>
      <c r="I1536" s="35"/>
      <c r="J1536" s="36">
        <v>625</v>
      </c>
    </row>
    <row r="1537" spans="1:10" x14ac:dyDescent="0.25">
      <c r="A1537" s="238"/>
      <c r="B1537" s="241"/>
      <c r="C1537" s="38"/>
      <c r="D1537" s="38"/>
      <c r="E1537" s="199"/>
      <c r="F1537" s="205" t="s">
        <v>13</v>
      </c>
      <c r="G1537" s="37" t="str">
        <f t="shared" si="23"/>
        <v/>
      </c>
      <c r="H1537" s="40"/>
      <c r="I1537" s="37"/>
      <c r="J1537" s="36">
        <v>625</v>
      </c>
    </row>
    <row r="1538" spans="1:10" ht="25.5" x14ac:dyDescent="0.25">
      <c r="A1538" s="238"/>
      <c r="B1538" s="241"/>
      <c r="C1538" s="41" t="s">
        <v>10708</v>
      </c>
      <c r="D1538" s="41" t="s">
        <v>1302</v>
      </c>
      <c r="E1538" s="201">
        <v>1.1000000000000001</v>
      </c>
      <c r="F1538" s="206">
        <v>9.7564999999999991</v>
      </c>
      <c r="G1538" s="39">
        <f t="shared" si="23"/>
        <v>10.732149999999999</v>
      </c>
      <c r="H1538" s="44">
        <f>SUM(G1538:G1541)</f>
        <v>26.374804399999995</v>
      </c>
      <c r="I1538" s="45"/>
      <c r="J1538" s="36">
        <v>625</v>
      </c>
    </row>
    <row r="1539" spans="1:10" x14ac:dyDescent="0.25">
      <c r="A1539" s="238"/>
      <c r="B1539" s="241"/>
      <c r="C1539" s="41" t="s">
        <v>10602</v>
      </c>
      <c r="D1539" s="41" t="s">
        <v>2800</v>
      </c>
      <c r="E1539" s="201">
        <v>0.105</v>
      </c>
      <c r="F1539" s="200">
        <v>29.050999999999998</v>
      </c>
      <c r="G1539" s="39">
        <f t="shared" si="23"/>
        <v>3.0503549999999997</v>
      </c>
      <c r="H1539" s="40"/>
      <c r="I1539" s="37"/>
      <c r="J1539" s="36">
        <v>625</v>
      </c>
    </row>
    <row r="1540" spans="1:10" x14ac:dyDescent="0.25">
      <c r="A1540" s="238"/>
      <c r="B1540" s="241"/>
      <c r="C1540" s="41" t="s">
        <v>10605</v>
      </c>
      <c r="D1540" s="41" t="s">
        <v>2800</v>
      </c>
      <c r="E1540" s="201">
        <v>0.105</v>
      </c>
      <c r="F1540" s="200">
        <v>23.246499999999997</v>
      </c>
      <c r="G1540" s="39">
        <f t="shared" si="23"/>
        <v>2.4408824999999998</v>
      </c>
      <c r="H1540" s="40"/>
      <c r="I1540" s="37"/>
      <c r="J1540" s="36">
        <v>625</v>
      </c>
    </row>
    <row r="1541" spans="1:10" ht="63.75" x14ac:dyDescent="0.25">
      <c r="A1541" s="238"/>
      <c r="B1541" s="241"/>
      <c r="C1541" s="41" t="s">
        <v>11300</v>
      </c>
      <c r="D1541" s="41" t="s">
        <v>1302</v>
      </c>
      <c r="E1541" s="201">
        <v>1</v>
      </c>
      <c r="F1541" s="209">
        <f>IF(ISNUMBER('Comp.Aux1'!$G$23), 'Comp.Aux1'!$G$23, 0)</f>
        <v>10.151416899999999</v>
      </c>
      <c r="G1541" s="37">
        <f t="shared" si="23"/>
        <v>10.151416899999999</v>
      </c>
      <c r="H1541" s="40"/>
      <c r="I1541" s="37"/>
      <c r="J1541" s="36">
        <v>625</v>
      </c>
    </row>
    <row r="1542" spans="1:10" ht="15.75" thickBot="1" x14ac:dyDescent="0.3">
      <c r="A1542" s="239"/>
      <c r="B1542" s="242"/>
      <c r="C1542" s="46"/>
      <c r="D1542" s="46"/>
      <c r="E1542" s="202"/>
      <c r="F1542" s="203" t="s">
        <v>13</v>
      </c>
      <c r="G1542" s="48" t="str">
        <f t="shared" ref="G1542:G1605" si="24">IF(ISNUMBER(F1542),E1542*F1542,"")</f>
        <v/>
      </c>
      <c r="H1542" s="50"/>
      <c r="I1542" s="37"/>
      <c r="J1542" s="36">
        <v>625</v>
      </c>
    </row>
    <row r="1543" spans="1:10" ht="15.75" thickBot="1" x14ac:dyDescent="0.3">
      <c r="A1543" s="237" t="s">
        <v>367</v>
      </c>
      <c r="B1543" s="240" t="s">
        <v>3270</v>
      </c>
      <c r="C1543" s="31"/>
      <c r="D1543" s="32" t="s">
        <v>106</v>
      </c>
      <c r="E1543" s="197"/>
      <c r="F1543" s="204" t="s">
        <v>13</v>
      </c>
      <c r="G1543" s="33" t="str">
        <f t="shared" si="24"/>
        <v/>
      </c>
      <c r="H1543" s="34"/>
      <c r="I1543" s="35"/>
      <c r="J1543" s="36">
        <v>750</v>
      </c>
    </row>
    <row r="1544" spans="1:10" x14ac:dyDescent="0.25">
      <c r="A1544" s="238"/>
      <c r="B1544" s="241"/>
      <c r="C1544" s="38"/>
      <c r="D1544" s="38"/>
      <c r="E1544" s="199"/>
      <c r="F1544" s="205" t="s">
        <v>13</v>
      </c>
      <c r="G1544" s="37" t="str">
        <f t="shared" si="24"/>
        <v/>
      </c>
      <c r="H1544" s="40"/>
      <c r="I1544" s="37"/>
      <c r="J1544" s="36">
        <v>750</v>
      </c>
    </row>
    <row r="1545" spans="1:10" x14ac:dyDescent="0.25">
      <c r="A1545" s="238"/>
      <c r="B1545" s="241"/>
      <c r="C1545" s="41" t="s">
        <v>10602</v>
      </c>
      <c r="D1545" s="41" t="s">
        <v>2800</v>
      </c>
      <c r="E1545" s="201">
        <v>9.0999999999999998E-2</v>
      </c>
      <c r="F1545" s="200">
        <v>29.050999999999998</v>
      </c>
      <c r="G1545" s="37">
        <f t="shared" si="24"/>
        <v>2.6436409999999997</v>
      </c>
      <c r="H1545" s="44">
        <f>SUM(G1545:G1548)</f>
        <v>20.490789399999997</v>
      </c>
      <c r="I1545" s="45"/>
      <c r="J1545" s="36">
        <v>750</v>
      </c>
    </row>
    <row r="1546" spans="1:10" x14ac:dyDescent="0.25">
      <c r="A1546" s="238"/>
      <c r="B1546" s="241"/>
      <c r="C1546" s="41" t="s">
        <v>10605</v>
      </c>
      <c r="D1546" s="41" t="s">
        <v>2800</v>
      </c>
      <c r="E1546" s="201">
        <v>9.0999999999999998E-2</v>
      </c>
      <c r="F1546" s="200">
        <v>23.246499999999997</v>
      </c>
      <c r="G1546" s="37">
        <f t="shared" si="24"/>
        <v>2.1154314999999997</v>
      </c>
      <c r="H1546" s="40"/>
      <c r="I1546" s="37"/>
      <c r="J1546" s="36">
        <v>750</v>
      </c>
    </row>
    <row r="1547" spans="1:10" ht="25.5" x14ac:dyDescent="0.25">
      <c r="A1547" s="238"/>
      <c r="B1547" s="241"/>
      <c r="C1547" s="41" t="s">
        <v>10732</v>
      </c>
      <c r="D1547" s="41" t="s">
        <v>1302</v>
      </c>
      <c r="E1547" s="201">
        <v>1.1000000000000001</v>
      </c>
      <c r="F1547" s="206">
        <v>5.0729999999999995</v>
      </c>
      <c r="G1547" s="37">
        <f t="shared" si="24"/>
        <v>5.5803000000000003</v>
      </c>
      <c r="H1547" s="40"/>
      <c r="I1547" s="37"/>
      <c r="J1547" s="36">
        <v>750</v>
      </c>
    </row>
    <row r="1548" spans="1:10" ht="63.75" x14ac:dyDescent="0.25">
      <c r="A1548" s="238"/>
      <c r="B1548" s="241"/>
      <c r="C1548" s="41" t="s">
        <v>11300</v>
      </c>
      <c r="D1548" s="41" t="s">
        <v>1302</v>
      </c>
      <c r="E1548" s="201">
        <v>1</v>
      </c>
      <c r="F1548" s="209">
        <f>IF(ISNUMBER('Comp.Aux1'!$G$23), 'Comp.Aux1'!$G$23, 0)</f>
        <v>10.151416899999999</v>
      </c>
      <c r="G1548" s="37">
        <f t="shared" si="24"/>
        <v>10.151416899999999</v>
      </c>
      <c r="H1548" s="40"/>
      <c r="I1548" s="37"/>
      <c r="J1548" s="36">
        <v>750</v>
      </c>
    </row>
    <row r="1549" spans="1:10" ht="15.75" thickBot="1" x14ac:dyDescent="0.3">
      <c r="A1549" s="239"/>
      <c r="B1549" s="242"/>
      <c r="C1549" s="46"/>
      <c r="D1549" s="46"/>
      <c r="E1549" s="202"/>
      <c r="F1549" s="203" t="s">
        <v>13</v>
      </c>
      <c r="G1549" s="48" t="str">
        <f t="shared" si="24"/>
        <v/>
      </c>
      <c r="H1549" s="50"/>
      <c r="I1549" s="37"/>
      <c r="J1549" s="36">
        <v>750</v>
      </c>
    </row>
    <row r="1550" spans="1:10" ht="15.75" thickBot="1" x14ac:dyDescent="0.3">
      <c r="A1550" s="237" t="s">
        <v>368</v>
      </c>
      <c r="B1550" s="240" t="s">
        <v>3271</v>
      </c>
      <c r="C1550" s="31"/>
      <c r="D1550" s="32" t="s">
        <v>106</v>
      </c>
      <c r="E1550" s="197"/>
      <c r="F1550" s="204" t="s">
        <v>13</v>
      </c>
      <c r="G1550" s="33" t="str">
        <f t="shared" si="24"/>
        <v/>
      </c>
      <c r="H1550" s="34"/>
      <c r="I1550" s="35"/>
      <c r="J1550" s="36">
        <v>1350</v>
      </c>
    </row>
    <row r="1551" spans="1:10" x14ac:dyDescent="0.25">
      <c r="A1551" s="238"/>
      <c r="B1551" s="241"/>
      <c r="C1551" s="38"/>
      <c r="D1551" s="38"/>
      <c r="E1551" s="199"/>
      <c r="F1551" s="205" t="s">
        <v>13</v>
      </c>
      <c r="G1551" s="37" t="str">
        <f t="shared" si="24"/>
        <v/>
      </c>
      <c r="H1551" s="40"/>
      <c r="I1551" s="37"/>
      <c r="J1551" s="36">
        <v>1350</v>
      </c>
    </row>
    <row r="1552" spans="1:10" ht="38.25" x14ac:dyDescent="0.25">
      <c r="A1552" s="238"/>
      <c r="B1552" s="241"/>
      <c r="C1552" s="41" t="s">
        <v>10637</v>
      </c>
      <c r="D1552" s="41" t="s">
        <v>1302</v>
      </c>
      <c r="E1552" s="201">
        <v>1.1000000000000001</v>
      </c>
      <c r="F1552" s="206">
        <v>11.1625</v>
      </c>
      <c r="G1552" s="37">
        <f t="shared" si="24"/>
        <v>12.27875</v>
      </c>
      <c r="H1552" s="44">
        <f>SUM(G1552:G1555)</f>
        <v>16.026072499999998</v>
      </c>
      <c r="I1552" s="45"/>
      <c r="J1552" s="36">
        <v>1350</v>
      </c>
    </row>
    <row r="1553" spans="1:10" ht="25.5" x14ac:dyDescent="0.25">
      <c r="A1553" s="238"/>
      <c r="B1553" s="241"/>
      <c r="C1553" s="41" t="s">
        <v>10886</v>
      </c>
      <c r="D1553" s="41" t="s">
        <v>1044</v>
      </c>
      <c r="E1553" s="201">
        <v>1.8E-3</v>
      </c>
      <c r="F1553" s="206">
        <v>19</v>
      </c>
      <c r="G1553" s="37">
        <f t="shared" si="24"/>
        <v>3.4200000000000001E-2</v>
      </c>
      <c r="H1553" s="40"/>
      <c r="I1553" s="37"/>
      <c r="J1553" s="36">
        <v>1350</v>
      </c>
    </row>
    <row r="1554" spans="1:10" x14ac:dyDescent="0.25">
      <c r="A1554" s="238"/>
      <c r="B1554" s="241"/>
      <c r="C1554" s="41" t="s">
        <v>10605</v>
      </c>
      <c r="D1554" s="41" t="s">
        <v>2800</v>
      </c>
      <c r="E1554" s="201">
        <v>7.0999999999999994E-2</v>
      </c>
      <c r="F1554" s="200">
        <v>23.246499999999997</v>
      </c>
      <c r="G1554" s="37">
        <f t="shared" si="24"/>
        <v>1.6505014999999996</v>
      </c>
      <c r="H1554" s="40"/>
      <c r="I1554" s="37"/>
      <c r="J1554" s="36">
        <v>1350</v>
      </c>
    </row>
    <row r="1555" spans="1:10" x14ac:dyDescent="0.25">
      <c r="A1555" s="238"/>
      <c r="B1555" s="241"/>
      <c r="C1555" s="41" t="s">
        <v>10602</v>
      </c>
      <c r="D1555" s="41" t="s">
        <v>2800</v>
      </c>
      <c r="E1555" s="201">
        <v>7.0999999999999994E-2</v>
      </c>
      <c r="F1555" s="200">
        <v>29.050999999999998</v>
      </c>
      <c r="G1555" s="37">
        <f t="shared" si="24"/>
        <v>2.0626209999999996</v>
      </c>
      <c r="H1555" s="40"/>
      <c r="I1555" s="37"/>
      <c r="J1555" s="36">
        <v>1350</v>
      </c>
    </row>
    <row r="1556" spans="1:10" ht="15.75" thickBot="1" x14ac:dyDescent="0.3">
      <c r="A1556" s="239"/>
      <c r="B1556" s="242"/>
      <c r="C1556" s="46"/>
      <c r="D1556" s="46"/>
      <c r="E1556" s="202"/>
      <c r="F1556" s="203" t="s">
        <v>13</v>
      </c>
      <c r="G1556" s="48" t="str">
        <f t="shared" si="24"/>
        <v/>
      </c>
      <c r="H1556" s="50"/>
      <c r="I1556" s="37"/>
      <c r="J1556" s="36">
        <v>1350</v>
      </c>
    </row>
    <row r="1557" spans="1:10" ht="15.75" thickBot="1" x14ac:dyDescent="0.3">
      <c r="A1557" s="237" t="s">
        <v>369</v>
      </c>
      <c r="B1557" s="240" t="s">
        <v>3272</v>
      </c>
      <c r="C1557" s="31"/>
      <c r="D1557" s="32" t="s">
        <v>106</v>
      </c>
      <c r="E1557" s="197"/>
      <c r="F1557" s="204" t="s">
        <v>13</v>
      </c>
      <c r="G1557" s="33" t="str">
        <f t="shared" si="24"/>
        <v/>
      </c>
      <c r="H1557" s="34"/>
      <c r="I1557" s="35"/>
      <c r="J1557" s="36">
        <v>1350</v>
      </c>
    </row>
    <row r="1558" spans="1:10" x14ac:dyDescent="0.25">
      <c r="A1558" s="238"/>
      <c r="B1558" s="241"/>
      <c r="C1558" s="38"/>
      <c r="D1558" s="38"/>
      <c r="E1558" s="199"/>
      <c r="F1558" s="205" t="s">
        <v>13</v>
      </c>
      <c r="G1558" s="37" t="str">
        <f t="shared" si="24"/>
        <v/>
      </c>
      <c r="H1558" s="40"/>
      <c r="I1558" s="37"/>
      <c r="J1558" s="36">
        <v>1350</v>
      </c>
    </row>
    <row r="1559" spans="1:10" ht="38.25" x14ac:dyDescent="0.25">
      <c r="A1559" s="238"/>
      <c r="B1559" s="241"/>
      <c r="C1559" s="41" t="s">
        <v>10647</v>
      </c>
      <c r="D1559" s="41" t="s">
        <v>1302</v>
      </c>
      <c r="E1559" s="201">
        <v>1.1000000000000001</v>
      </c>
      <c r="F1559" s="206">
        <v>8.5120000000000005</v>
      </c>
      <c r="G1559" s="39">
        <f t="shared" si="24"/>
        <v>9.3632000000000009</v>
      </c>
      <c r="H1559" s="44">
        <f>SUM(G1559:G1562)</f>
        <v>13.1105225</v>
      </c>
      <c r="I1559" s="45"/>
      <c r="J1559" s="36">
        <v>1350</v>
      </c>
    </row>
    <row r="1560" spans="1:10" ht="25.5" x14ac:dyDescent="0.25">
      <c r="A1560" s="238"/>
      <c r="B1560" s="241"/>
      <c r="C1560" s="41" t="s">
        <v>10886</v>
      </c>
      <c r="D1560" s="41" t="s">
        <v>1044</v>
      </c>
      <c r="E1560" s="201">
        <v>1.8E-3</v>
      </c>
      <c r="F1560" s="206">
        <v>19</v>
      </c>
      <c r="G1560" s="39">
        <f t="shared" si="24"/>
        <v>3.4200000000000001E-2</v>
      </c>
      <c r="H1560" s="40"/>
      <c r="I1560" s="37"/>
      <c r="J1560" s="36">
        <v>1350</v>
      </c>
    </row>
    <row r="1561" spans="1:10" x14ac:dyDescent="0.25">
      <c r="A1561" s="238"/>
      <c r="B1561" s="241"/>
      <c r="C1561" s="41" t="s">
        <v>10605</v>
      </c>
      <c r="D1561" s="41" t="s">
        <v>2800</v>
      </c>
      <c r="E1561" s="201">
        <v>7.0999999999999994E-2</v>
      </c>
      <c r="F1561" s="200">
        <v>23.246499999999997</v>
      </c>
      <c r="G1561" s="39">
        <f t="shared" si="24"/>
        <v>1.6505014999999996</v>
      </c>
      <c r="H1561" s="40"/>
      <c r="I1561" s="37"/>
      <c r="J1561" s="36">
        <v>1350</v>
      </c>
    </row>
    <row r="1562" spans="1:10" x14ac:dyDescent="0.25">
      <c r="A1562" s="238"/>
      <c r="B1562" s="241"/>
      <c r="C1562" s="41" t="s">
        <v>10602</v>
      </c>
      <c r="D1562" s="41" t="s">
        <v>2800</v>
      </c>
      <c r="E1562" s="201">
        <v>7.0999999999999994E-2</v>
      </c>
      <c r="F1562" s="200">
        <v>29.050999999999998</v>
      </c>
      <c r="G1562" s="39">
        <f t="shared" si="24"/>
        <v>2.0626209999999996</v>
      </c>
      <c r="H1562" s="40"/>
      <c r="I1562" s="37"/>
      <c r="J1562" s="36">
        <v>1350</v>
      </c>
    </row>
    <row r="1563" spans="1:10" ht="15.75" thickBot="1" x14ac:dyDescent="0.3">
      <c r="A1563" s="239"/>
      <c r="B1563" s="242"/>
      <c r="C1563" s="46"/>
      <c r="D1563" s="46"/>
      <c r="E1563" s="202"/>
      <c r="F1563" s="203" t="s">
        <v>13</v>
      </c>
      <c r="G1563" s="48" t="str">
        <f t="shared" si="24"/>
        <v/>
      </c>
      <c r="H1563" s="50"/>
      <c r="I1563" s="37"/>
      <c r="J1563" s="36">
        <v>1350</v>
      </c>
    </row>
    <row r="1564" spans="1:10" ht="15.75" thickBot="1" x14ac:dyDescent="0.3">
      <c r="A1564" s="237" t="s">
        <v>370</v>
      </c>
      <c r="B1564" s="240" t="s">
        <v>3273</v>
      </c>
      <c r="C1564" s="31"/>
      <c r="D1564" s="32" t="s">
        <v>106</v>
      </c>
      <c r="E1564" s="197"/>
      <c r="F1564" s="204" t="s">
        <v>13</v>
      </c>
      <c r="G1564" s="33" t="str">
        <f t="shared" si="24"/>
        <v/>
      </c>
      <c r="H1564" s="34"/>
      <c r="I1564" s="35"/>
      <c r="J1564" s="36">
        <v>320</v>
      </c>
    </row>
    <row r="1565" spans="1:10" x14ac:dyDescent="0.25">
      <c r="A1565" s="238"/>
      <c r="B1565" s="241"/>
      <c r="C1565" s="38"/>
      <c r="D1565" s="38"/>
      <c r="E1565" s="199"/>
      <c r="F1565" s="205" t="s">
        <v>13</v>
      </c>
      <c r="G1565" s="37" t="str">
        <f t="shared" si="24"/>
        <v/>
      </c>
      <c r="H1565" s="40"/>
      <c r="I1565" s="37"/>
      <c r="J1565" s="36">
        <v>320</v>
      </c>
    </row>
    <row r="1566" spans="1:10" x14ac:dyDescent="0.25">
      <c r="A1566" s="238"/>
      <c r="B1566" s="241"/>
      <c r="C1566" s="41" t="s">
        <v>371</v>
      </c>
      <c r="D1566" s="41" t="s">
        <v>106</v>
      </c>
      <c r="E1566" s="201">
        <v>1.05</v>
      </c>
      <c r="F1566" s="206">
        <v>15.6</v>
      </c>
      <c r="G1566" s="39">
        <f t="shared" si="24"/>
        <v>16.38</v>
      </c>
      <c r="H1566" s="44">
        <f>SUM(G1566:G1577)</f>
        <v>65.528053349999993</v>
      </c>
      <c r="I1566" s="45"/>
      <c r="J1566" s="36">
        <v>320</v>
      </c>
    </row>
    <row r="1567" spans="1:10" x14ac:dyDescent="0.25">
      <c r="A1567" s="238"/>
      <c r="B1567" s="241"/>
      <c r="C1567" s="41" t="s">
        <v>10605</v>
      </c>
      <c r="D1567" s="41" t="s">
        <v>2800</v>
      </c>
      <c r="E1567" s="201">
        <v>0.45</v>
      </c>
      <c r="F1567" s="200">
        <v>23.246499999999997</v>
      </c>
      <c r="G1567" s="39">
        <f t="shared" si="24"/>
        <v>10.460925</v>
      </c>
      <c r="H1567" s="40"/>
      <c r="I1567" s="37"/>
      <c r="J1567" s="36">
        <v>320</v>
      </c>
    </row>
    <row r="1568" spans="1:10" x14ac:dyDescent="0.25">
      <c r="A1568" s="238"/>
      <c r="B1568" s="241"/>
      <c r="C1568" s="41" t="s">
        <v>10602</v>
      </c>
      <c r="D1568" s="41" t="s">
        <v>2800</v>
      </c>
      <c r="E1568" s="201">
        <v>0.45</v>
      </c>
      <c r="F1568" s="200">
        <v>29.050999999999998</v>
      </c>
      <c r="G1568" s="39">
        <f t="shared" si="24"/>
        <v>13.072949999999999</v>
      </c>
      <c r="H1568" s="40"/>
      <c r="I1568" s="37"/>
      <c r="J1568" s="36">
        <v>320</v>
      </c>
    </row>
    <row r="1569" spans="1:10" ht="25.5" x14ac:dyDescent="0.25">
      <c r="A1569" s="238"/>
      <c r="B1569" s="241"/>
      <c r="C1569" s="41" t="s">
        <v>324</v>
      </c>
      <c r="D1569" s="41" t="s">
        <v>87</v>
      </c>
      <c r="E1569" s="201">
        <v>0.67</v>
      </c>
      <c r="F1569" s="200">
        <v>9.7944999999999993</v>
      </c>
      <c r="G1569" s="39">
        <f t="shared" si="24"/>
        <v>6.5623149999999999</v>
      </c>
      <c r="H1569" s="40"/>
      <c r="I1569" s="37"/>
      <c r="J1569" s="36">
        <v>320</v>
      </c>
    </row>
    <row r="1570" spans="1:10" x14ac:dyDescent="0.25">
      <c r="A1570" s="238"/>
      <c r="B1570" s="241"/>
      <c r="C1570" s="41" t="s">
        <v>372</v>
      </c>
      <c r="D1570" s="41" t="s">
        <v>87</v>
      </c>
      <c r="E1570" s="201">
        <v>0.67</v>
      </c>
      <c r="F1570" s="200">
        <v>2.7075</v>
      </c>
      <c r="G1570" s="39">
        <f t="shared" si="24"/>
        <v>1.8140250000000002</v>
      </c>
      <c r="H1570" s="40"/>
      <c r="I1570" s="37"/>
      <c r="J1570" s="36">
        <v>320</v>
      </c>
    </row>
    <row r="1571" spans="1:10" x14ac:dyDescent="0.25">
      <c r="A1571" s="238"/>
      <c r="B1571" s="241"/>
      <c r="C1571" s="41" t="s">
        <v>326</v>
      </c>
      <c r="D1571" s="41" t="s">
        <v>106</v>
      </c>
      <c r="E1571" s="201">
        <v>0.8</v>
      </c>
      <c r="F1571" s="200">
        <v>4.9114999999999993</v>
      </c>
      <c r="G1571" s="39">
        <f t="shared" si="24"/>
        <v>3.9291999999999998</v>
      </c>
      <c r="H1571" s="40"/>
      <c r="I1571" s="37"/>
      <c r="J1571" s="36">
        <v>320</v>
      </c>
    </row>
    <row r="1572" spans="1:10" x14ac:dyDescent="0.25">
      <c r="A1572" s="238"/>
      <c r="B1572" s="241"/>
      <c r="C1572" s="41" t="s">
        <v>10791</v>
      </c>
      <c r="D1572" s="41" t="s">
        <v>83</v>
      </c>
      <c r="E1572" s="201">
        <v>2.6633</v>
      </c>
      <c r="F1572" s="206">
        <v>0.26600000000000001</v>
      </c>
      <c r="G1572" s="39">
        <f t="shared" si="24"/>
        <v>0.70843780000000001</v>
      </c>
      <c r="H1572" s="40"/>
      <c r="I1572" s="37"/>
      <c r="J1572" s="36">
        <v>320</v>
      </c>
    </row>
    <row r="1573" spans="1:10" x14ac:dyDescent="0.25">
      <c r="A1573" s="238"/>
      <c r="B1573" s="241"/>
      <c r="C1573" s="41" t="s">
        <v>327</v>
      </c>
      <c r="D1573" s="41" t="s">
        <v>87</v>
      </c>
      <c r="E1573" s="201">
        <v>2.6633</v>
      </c>
      <c r="F1573" s="200">
        <v>5.6999999999999995E-2</v>
      </c>
      <c r="G1573" s="39">
        <f t="shared" si="24"/>
        <v>0.15180809999999997</v>
      </c>
      <c r="H1573" s="40"/>
      <c r="I1573" s="37"/>
      <c r="J1573" s="36">
        <v>320</v>
      </c>
    </row>
    <row r="1574" spans="1:10" x14ac:dyDescent="0.25">
      <c r="A1574" s="238"/>
      <c r="B1574" s="241"/>
      <c r="C1574" s="41" t="s">
        <v>329</v>
      </c>
      <c r="D1574" s="41" t="s">
        <v>87</v>
      </c>
      <c r="E1574" s="201">
        <v>0.67</v>
      </c>
      <c r="F1574" s="200">
        <v>1.5389999999999999</v>
      </c>
      <c r="G1574" s="39">
        <f t="shared" si="24"/>
        <v>1.0311300000000001</v>
      </c>
      <c r="H1574" s="40"/>
      <c r="I1574" s="37"/>
      <c r="J1574" s="36">
        <v>320</v>
      </c>
    </row>
    <row r="1575" spans="1:10" x14ac:dyDescent="0.25">
      <c r="A1575" s="238"/>
      <c r="B1575" s="241"/>
      <c r="C1575" s="41" t="s">
        <v>330</v>
      </c>
      <c r="D1575" s="41" t="s">
        <v>18</v>
      </c>
      <c r="E1575" s="201">
        <v>1.33</v>
      </c>
      <c r="F1575" s="200">
        <v>0.28499999999999998</v>
      </c>
      <c r="G1575" s="39">
        <f t="shared" si="24"/>
        <v>0.37905</v>
      </c>
      <c r="H1575" s="40"/>
      <c r="I1575" s="37"/>
      <c r="J1575" s="36">
        <v>320</v>
      </c>
    </row>
    <row r="1576" spans="1:10" x14ac:dyDescent="0.25">
      <c r="A1576" s="238"/>
      <c r="B1576" s="241"/>
      <c r="C1576" s="41" t="s">
        <v>373</v>
      </c>
      <c r="D1576" s="41" t="s">
        <v>87</v>
      </c>
      <c r="E1576" s="201">
        <v>0.33329999999999999</v>
      </c>
      <c r="F1576" s="200">
        <v>4.6265000000000001</v>
      </c>
      <c r="G1576" s="39">
        <f t="shared" si="24"/>
        <v>1.5420124499999999</v>
      </c>
      <c r="H1576" s="40"/>
      <c r="I1576" s="37"/>
      <c r="J1576" s="36">
        <v>320</v>
      </c>
    </row>
    <row r="1577" spans="1:10" x14ac:dyDescent="0.25">
      <c r="A1577" s="238"/>
      <c r="B1577" s="241"/>
      <c r="C1577" s="41" t="s">
        <v>374</v>
      </c>
      <c r="D1577" s="41" t="s">
        <v>106</v>
      </c>
      <c r="E1577" s="201">
        <v>1.05</v>
      </c>
      <c r="F1577" s="200">
        <v>9.0439999999999987</v>
      </c>
      <c r="G1577" s="39">
        <f t="shared" si="24"/>
        <v>9.4961999999999982</v>
      </c>
      <c r="H1577" s="40"/>
      <c r="I1577" s="37"/>
      <c r="J1577" s="36">
        <v>320</v>
      </c>
    </row>
    <row r="1578" spans="1:10" ht="15.75" thickBot="1" x14ac:dyDescent="0.3">
      <c r="A1578" s="239"/>
      <c r="B1578" s="242"/>
      <c r="C1578" s="46"/>
      <c r="D1578" s="46"/>
      <c r="E1578" s="202"/>
      <c r="F1578" s="203" t="s">
        <v>13</v>
      </c>
      <c r="G1578" s="48" t="str">
        <f t="shared" si="24"/>
        <v/>
      </c>
      <c r="H1578" s="50"/>
      <c r="I1578" s="37"/>
      <c r="J1578" s="36">
        <v>320</v>
      </c>
    </row>
    <row r="1579" spans="1:10" ht="15.75" thickBot="1" x14ac:dyDescent="0.3">
      <c r="A1579" s="237" t="s">
        <v>375</v>
      </c>
      <c r="B1579" s="240" t="s">
        <v>3274</v>
      </c>
      <c r="C1579" s="31"/>
      <c r="D1579" s="32" t="s">
        <v>18</v>
      </c>
      <c r="E1579" s="197"/>
      <c r="F1579" s="204" t="s">
        <v>13</v>
      </c>
      <c r="G1579" s="33" t="str">
        <f t="shared" si="24"/>
        <v/>
      </c>
      <c r="H1579" s="34"/>
      <c r="I1579" s="35"/>
      <c r="J1579" s="36">
        <v>1350</v>
      </c>
    </row>
    <row r="1580" spans="1:10" x14ac:dyDescent="0.25">
      <c r="A1580" s="238"/>
      <c r="B1580" s="241"/>
      <c r="C1580" s="38"/>
      <c r="D1580" s="38"/>
      <c r="E1580" s="199"/>
      <c r="F1580" s="205" t="s">
        <v>13</v>
      </c>
      <c r="G1580" s="37" t="str">
        <f t="shared" si="24"/>
        <v/>
      </c>
      <c r="H1580" s="40"/>
      <c r="I1580" s="37"/>
      <c r="J1580" s="36">
        <v>1350</v>
      </c>
    </row>
    <row r="1581" spans="1:10" ht="25.5" x14ac:dyDescent="0.25">
      <c r="A1581" s="238"/>
      <c r="B1581" s="241"/>
      <c r="C1581" s="41" t="s">
        <v>10786</v>
      </c>
      <c r="D1581" s="41" t="s">
        <v>83</v>
      </c>
      <c r="E1581" s="201">
        <v>1</v>
      </c>
      <c r="F1581" s="206">
        <v>4.0279999999999996</v>
      </c>
      <c r="G1581" s="39">
        <f t="shared" si="24"/>
        <v>4.0279999999999996</v>
      </c>
      <c r="H1581" s="44">
        <f>SUM(G1581:G1584)</f>
        <v>10.877072499999997</v>
      </c>
      <c r="I1581" s="45"/>
      <c r="J1581" s="36">
        <v>1350</v>
      </c>
    </row>
    <row r="1582" spans="1:10" ht="38.25" x14ac:dyDescent="0.25">
      <c r="A1582" s="238"/>
      <c r="B1582" s="241"/>
      <c r="C1582" s="41" t="s">
        <v>10864</v>
      </c>
      <c r="D1582" s="41" t="s">
        <v>83</v>
      </c>
      <c r="E1582" s="201">
        <v>1</v>
      </c>
      <c r="F1582" s="206">
        <v>2.09</v>
      </c>
      <c r="G1582" s="39">
        <f t="shared" si="24"/>
        <v>2.09</v>
      </c>
      <c r="H1582" s="40"/>
      <c r="I1582" s="37"/>
      <c r="J1582" s="36">
        <v>1350</v>
      </c>
    </row>
    <row r="1583" spans="1:10" x14ac:dyDescent="0.25">
      <c r="A1583" s="238"/>
      <c r="B1583" s="241"/>
      <c r="C1583" s="41" t="s">
        <v>10605</v>
      </c>
      <c r="D1583" s="41" t="s">
        <v>2800</v>
      </c>
      <c r="E1583" s="201">
        <v>9.0999999999999998E-2</v>
      </c>
      <c r="F1583" s="200">
        <v>23.246499999999997</v>
      </c>
      <c r="G1583" s="39">
        <f t="shared" si="24"/>
        <v>2.1154314999999997</v>
      </c>
      <c r="H1583" s="40"/>
      <c r="I1583" s="37"/>
      <c r="J1583" s="36">
        <v>1350</v>
      </c>
    </row>
    <row r="1584" spans="1:10" x14ac:dyDescent="0.25">
      <c r="A1584" s="238"/>
      <c r="B1584" s="241"/>
      <c r="C1584" s="41" t="s">
        <v>10602</v>
      </c>
      <c r="D1584" s="41" t="s">
        <v>2800</v>
      </c>
      <c r="E1584" s="201">
        <v>9.0999999999999998E-2</v>
      </c>
      <c r="F1584" s="200">
        <v>29.050999999999998</v>
      </c>
      <c r="G1584" s="39">
        <f t="shared" si="24"/>
        <v>2.6436409999999997</v>
      </c>
      <c r="H1584" s="40"/>
      <c r="I1584" s="37"/>
      <c r="J1584" s="36">
        <v>1350</v>
      </c>
    </row>
    <row r="1585" spans="1:10" ht="15.75" thickBot="1" x14ac:dyDescent="0.3">
      <c r="A1585" s="239"/>
      <c r="B1585" s="242"/>
      <c r="C1585" s="46"/>
      <c r="D1585" s="46"/>
      <c r="E1585" s="202"/>
      <c r="F1585" s="203" t="s">
        <v>13</v>
      </c>
      <c r="G1585" s="48" t="str">
        <f t="shared" si="24"/>
        <v/>
      </c>
      <c r="H1585" s="50"/>
      <c r="I1585" s="37"/>
      <c r="J1585" s="36">
        <v>1350</v>
      </c>
    </row>
    <row r="1586" spans="1:10" ht="15.75" thickBot="1" x14ac:dyDescent="0.3">
      <c r="A1586" s="237" t="s">
        <v>376</v>
      </c>
      <c r="B1586" s="240" t="s">
        <v>3275</v>
      </c>
      <c r="C1586" s="31"/>
      <c r="D1586" s="32" t="s">
        <v>18</v>
      </c>
      <c r="E1586" s="197"/>
      <c r="F1586" s="204" t="s">
        <v>13</v>
      </c>
      <c r="G1586" s="33" t="str">
        <f t="shared" si="24"/>
        <v/>
      </c>
      <c r="H1586" s="34"/>
      <c r="I1586" s="35"/>
      <c r="J1586" s="36">
        <v>350</v>
      </c>
    </row>
    <row r="1587" spans="1:10" x14ac:dyDescent="0.25">
      <c r="A1587" s="238"/>
      <c r="B1587" s="241"/>
      <c r="C1587" s="38"/>
      <c r="D1587" s="38"/>
      <c r="E1587" s="199"/>
      <c r="F1587" s="205" t="s">
        <v>13</v>
      </c>
      <c r="G1587" s="37" t="str">
        <f t="shared" si="24"/>
        <v/>
      </c>
      <c r="H1587" s="40"/>
      <c r="I1587" s="37"/>
      <c r="J1587" s="36">
        <v>350</v>
      </c>
    </row>
    <row r="1588" spans="1:10" ht="25.5" x14ac:dyDescent="0.25">
      <c r="A1588" s="238"/>
      <c r="B1588" s="241"/>
      <c r="C1588" s="41" t="s">
        <v>10858</v>
      </c>
      <c r="D1588" s="41" t="s">
        <v>83</v>
      </c>
      <c r="E1588" s="201">
        <v>1</v>
      </c>
      <c r="F1588" s="206">
        <v>8.1794999999999991</v>
      </c>
      <c r="G1588" s="37">
        <f t="shared" si="24"/>
        <v>8.1794999999999991</v>
      </c>
      <c r="H1588" s="44">
        <f>SUM(G1588:G1591)</f>
        <v>17.195332499999999</v>
      </c>
      <c r="I1588" s="45"/>
      <c r="J1588" s="36">
        <v>350</v>
      </c>
    </row>
    <row r="1589" spans="1:10" ht="38.25" x14ac:dyDescent="0.25">
      <c r="A1589" s="238"/>
      <c r="B1589" s="241"/>
      <c r="C1589" s="41" t="s">
        <v>10958</v>
      </c>
      <c r="D1589" s="41" t="s">
        <v>83</v>
      </c>
      <c r="E1589" s="201">
        <v>1</v>
      </c>
      <c r="F1589" s="206">
        <v>3.42</v>
      </c>
      <c r="G1589" s="39">
        <f t="shared" si="24"/>
        <v>3.42</v>
      </c>
      <c r="H1589" s="40"/>
      <c r="I1589" s="37"/>
      <c r="J1589" s="36">
        <v>350</v>
      </c>
    </row>
    <row r="1590" spans="1:10" x14ac:dyDescent="0.25">
      <c r="A1590" s="238"/>
      <c r="B1590" s="241"/>
      <c r="C1590" s="41" t="s">
        <v>10605</v>
      </c>
      <c r="D1590" s="41" t="s">
        <v>2800</v>
      </c>
      <c r="E1590" s="201">
        <v>0.107</v>
      </c>
      <c r="F1590" s="200">
        <v>23.246499999999997</v>
      </c>
      <c r="G1590" s="39">
        <f t="shared" si="24"/>
        <v>2.4873754999999997</v>
      </c>
      <c r="H1590" s="40"/>
      <c r="I1590" s="37"/>
      <c r="J1590" s="36">
        <v>350</v>
      </c>
    </row>
    <row r="1591" spans="1:10" x14ac:dyDescent="0.25">
      <c r="A1591" s="238"/>
      <c r="B1591" s="241"/>
      <c r="C1591" s="41" t="s">
        <v>10602</v>
      </c>
      <c r="D1591" s="41" t="s">
        <v>2800</v>
      </c>
      <c r="E1591" s="201">
        <v>0.107</v>
      </c>
      <c r="F1591" s="200">
        <v>29.050999999999998</v>
      </c>
      <c r="G1591" s="39">
        <f t="shared" si="24"/>
        <v>3.1084569999999996</v>
      </c>
      <c r="H1591" s="40"/>
      <c r="I1591" s="37"/>
      <c r="J1591" s="36">
        <v>350</v>
      </c>
    </row>
    <row r="1592" spans="1:10" ht="15.75" thickBot="1" x14ac:dyDescent="0.3">
      <c r="A1592" s="239"/>
      <c r="B1592" s="242"/>
      <c r="C1592" s="46"/>
      <c r="D1592" s="46"/>
      <c r="E1592" s="202"/>
      <c r="F1592" s="203" t="s">
        <v>13</v>
      </c>
      <c r="G1592" s="48" t="str">
        <f t="shared" si="24"/>
        <v/>
      </c>
      <c r="H1592" s="50"/>
      <c r="I1592" s="37"/>
      <c r="J1592" s="36">
        <v>350</v>
      </c>
    </row>
    <row r="1593" spans="1:10" ht="15.75" thickBot="1" x14ac:dyDescent="0.3">
      <c r="A1593" s="237" t="s">
        <v>377</v>
      </c>
      <c r="B1593" s="240" t="s">
        <v>3276</v>
      </c>
      <c r="C1593" s="31"/>
      <c r="D1593" s="32" t="s">
        <v>18</v>
      </c>
      <c r="E1593" s="197"/>
      <c r="F1593" s="204" t="s">
        <v>13</v>
      </c>
      <c r="G1593" s="33" t="str">
        <f t="shared" si="24"/>
        <v/>
      </c>
      <c r="H1593" s="34"/>
      <c r="I1593" s="35"/>
      <c r="J1593" s="36">
        <v>10</v>
      </c>
    </row>
    <row r="1594" spans="1:10" x14ac:dyDescent="0.25">
      <c r="A1594" s="238"/>
      <c r="B1594" s="241"/>
      <c r="C1594" s="38"/>
      <c r="D1594" s="38"/>
      <c r="E1594" s="199"/>
      <c r="F1594" s="205" t="s">
        <v>13</v>
      </c>
      <c r="G1594" s="37" t="str">
        <f t="shared" si="24"/>
        <v/>
      </c>
      <c r="H1594" s="40"/>
      <c r="I1594" s="37"/>
      <c r="J1594" s="36">
        <v>10</v>
      </c>
    </row>
    <row r="1595" spans="1:10" x14ac:dyDescent="0.25">
      <c r="A1595" s="238"/>
      <c r="B1595" s="241"/>
      <c r="C1595" s="41" t="s">
        <v>378</v>
      </c>
      <c r="D1595" s="41" t="s">
        <v>18</v>
      </c>
      <c r="E1595" s="201">
        <v>1</v>
      </c>
      <c r="F1595" s="206">
        <v>6.59</v>
      </c>
      <c r="G1595" s="37">
        <f t="shared" si="24"/>
        <v>6.59</v>
      </c>
      <c r="H1595" s="44">
        <f>SUM(G1595:G1598)</f>
        <v>15.6058325</v>
      </c>
      <c r="I1595" s="45"/>
      <c r="J1595" s="36">
        <v>10</v>
      </c>
    </row>
    <row r="1596" spans="1:10" ht="38.25" x14ac:dyDescent="0.25">
      <c r="A1596" s="238"/>
      <c r="B1596" s="241"/>
      <c r="C1596" s="41" t="s">
        <v>10958</v>
      </c>
      <c r="D1596" s="41" t="s">
        <v>83</v>
      </c>
      <c r="E1596" s="201">
        <v>1</v>
      </c>
      <c r="F1596" s="206">
        <v>3.42</v>
      </c>
      <c r="G1596" s="39">
        <f t="shared" si="24"/>
        <v>3.42</v>
      </c>
      <c r="H1596" s="40"/>
      <c r="I1596" s="37"/>
      <c r="J1596" s="36">
        <v>10</v>
      </c>
    </row>
    <row r="1597" spans="1:10" x14ac:dyDescent="0.25">
      <c r="A1597" s="238"/>
      <c r="B1597" s="241"/>
      <c r="C1597" s="41" t="s">
        <v>10605</v>
      </c>
      <c r="D1597" s="41" t="s">
        <v>2800</v>
      </c>
      <c r="E1597" s="201">
        <v>0.107</v>
      </c>
      <c r="F1597" s="200">
        <v>23.246499999999997</v>
      </c>
      <c r="G1597" s="39">
        <f t="shared" si="24"/>
        <v>2.4873754999999997</v>
      </c>
      <c r="H1597" s="40"/>
      <c r="I1597" s="37"/>
      <c r="J1597" s="36">
        <v>10</v>
      </c>
    </row>
    <row r="1598" spans="1:10" x14ac:dyDescent="0.25">
      <c r="A1598" s="238"/>
      <c r="B1598" s="241"/>
      <c r="C1598" s="41" t="s">
        <v>10602</v>
      </c>
      <c r="D1598" s="41" t="s">
        <v>2800</v>
      </c>
      <c r="E1598" s="201">
        <v>0.107</v>
      </c>
      <c r="F1598" s="200">
        <v>29.050999999999998</v>
      </c>
      <c r="G1598" s="39">
        <f t="shared" si="24"/>
        <v>3.1084569999999996</v>
      </c>
      <c r="H1598" s="40"/>
      <c r="I1598" s="37"/>
      <c r="J1598" s="36">
        <v>10</v>
      </c>
    </row>
    <row r="1599" spans="1:10" ht="15.75" thickBot="1" x14ac:dyDescent="0.3">
      <c r="A1599" s="239"/>
      <c r="B1599" s="242"/>
      <c r="C1599" s="46"/>
      <c r="D1599" s="46"/>
      <c r="E1599" s="202"/>
      <c r="F1599" s="203" t="s">
        <v>13</v>
      </c>
      <c r="G1599" s="48" t="str">
        <f t="shared" si="24"/>
        <v/>
      </c>
      <c r="H1599" s="50"/>
      <c r="I1599" s="37"/>
      <c r="J1599" s="36">
        <v>10</v>
      </c>
    </row>
    <row r="1600" spans="1:10" ht="15.75" thickBot="1" x14ac:dyDescent="0.3">
      <c r="A1600" s="237" t="s">
        <v>379</v>
      </c>
      <c r="B1600" s="240" t="s">
        <v>3277</v>
      </c>
      <c r="C1600" s="31"/>
      <c r="D1600" s="32" t="s">
        <v>18</v>
      </c>
      <c r="E1600" s="197"/>
      <c r="F1600" s="204" t="s">
        <v>13</v>
      </c>
      <c r="G1600" s="33" t="str">
        <f t="shared" si="24"/>
        <v/>
      </c>
      <c r="H1600" s="34"/>
      <c r="I1600" s="35"/>
      <c r="J1600" s="36">
        <v>50</v>
      </c>
    </row>
    <row r="1601" spans="1:10" x14ac:dyDescent="0.25">
      <c r="A1601" s="238"/>
      <c r="B1601" s="241"/>
      <c r="C1601" s="38"/>
      <c r="D1601" s="38"/>
      <c r="E1601" s="199"/>
      <c r="F1601" s="205" t="s">
        <v>13</v>
      </c>
      <c r="G1601" s="37" t="str">
        <f t="shared" si="24"/>
        <v/>
      </c>
      <c r="H1601" s="40"/>
      <c r="I1601" s="37"/>
      <c r="J1601" s="36">
        <v>50</v>
      </c>
    </row>
    <row r="1602" spans="1:10" x14ac:dyDescent="0.25">
      <c r="A1602" s="238"/>
      <c r="B1602" s="241"/>
      <c r="C1602" s="41" t="s">
        <v>10602</v>
      </c>
      <c r="D1602" s="41" t="s">
        <v>2800</v>
      </c>
      <c r="E1602" s="201">
        <v>0.15</v>
      </c>
      <c r="F1602" s="200">
        <v>29.050999999999998</v>
      </c>
      <c r="G1602" s="39">
        <f t="shared" si="24"/>
        <v>4.3576499999999996</v>
      </c>
      <c r="H1602" s="44">
        <f>SUM(G1602:G1605)</f>
        <v>23.714624999999998</v>
      </c>
      <c r="I1602" s="45"/>
      <c r="J1602" s="36">
        <v>50</v>
      </c>
    </row>
    <row r="1603" spans="1:10" x14ac:dyDescent="0.25">
      <c r="A1603" s="238"/>
      <c r="B1603" s="241"/>
      <c r="C1603" s="41" t="s">
        <v>10605</v>
      </c>
      <c r="D1603" s="41" t="s">
        <v>2800</v>
      </c>
      <c r="E1603" s="201">
        <v>0.15</v>
      </c>
      <c r="F1603" s="200">
        <v>23.246499999999997</v>
      </c>
      <c r="G1603" s="39">
        <f t="shared" si="24"/>
        <v>3.4869749999999997</v>
      </c>
      <c r="H1603" s="40"/>
      <c r="I1603" s="37"/>
      <c r="J1603" s="36">
        <v>50</v>
      </c>
    </row>
    <row r="1604" spans="1:10" ht="25.5" x14ac:dyDescent="0.25">
      <c r="A1604" s="238"/>
      <c r="B1604" s="241"/>
      <c r="C1604" s="41" t="s">
        <v>380</v>
      </c>
      <c r="D1604" s="41" t="s">
        <v>18</v>
      </c>
      <c r="E1604" s="201">
        <v>1</v>
      </c>
      <c r="F1604" s="206">
        <v>3.93</v>
      </c>
      <c r="G1604" s="39">
        <f t="shared" si="24"/>
        <v>3.93</v>
      </c>
      <c r="H1604" s="40"/>
      <c r="I1604" s="37"/>
      <c r="J1604" s="36">
        <v>50</v>
      </c>
    </row>
    <row r="1605" spans="1:10" ht="25.5" x14ac:dyDescent="0.25">
      <c r="A1605" s="238"/>
      <c r="B1605" s="241"/>
      <c r="C1605" s="41" t="s">
        <v>381</v>
      </c>
      <c r="D1605" s="41" t="s">
        <v>18</v>
      </c>
      <c r="E1605" s="201">
        <v>1</v>
      </c>
      <c r="F1605" s="206">
        <v>11.94</v>
      </c>
      <c r="G1605" s="37">
        <f t="shared" si="24"/>
        <v>11.94</v>
      </c>
      <c r="H1605" s="40"/>
      <c r="I1605" s="37"/>
      <c r="J1605" s="36">
        <v>50</v>
      </c>
    </row>
    <row r="1606" spans="1:10" ht="15.75" thickBot="1" x14ac:dyDescent="0.3">
      <c r="A1606" s="239"/>
      <c r="B1606" s="242"/>
      <c r="C1606" s="46"/>
      <c r="D1606" s="46"/>
      <c r="E1606" s="202"/>
      <c r="F1606" s="203" t="s">
        <v>13</v>
      </c>
      <c r="G1606" s="48" t="str">
        <f t="shared" ref="G1606:G1669" si="25">IF(ISNUMBER(F1606),E1606*F1606,"")</f>
        <v/>
      </c>
      <c r="H1606" s="50"/>
      <c r="I1606" s="37"/>
      <c r="J1606" s="36">
        <v>50</v>
      </c>
    </row>
    <row r="1607" spans="1:10" ht="15.75" thickBot="1" x14ac:dyDescent="0.3">
      <c r="A1607" s="237" t="s">
        <v>382</v>
      </c>
      <c r="B1607" s="240" t="s">
        <v>3278</v>
      </c>
      <c r="C1607" s="31"/>
      <c r="D1607" s="32" t="s">
        <v>18</v>
      </c>
      <c r="E1607" s="197"/>
      <c r="F1607" s="204" t="s">
        <v>13</v>
      </c>
      <c r="G1607" s="33" t="str">
        <f t="shared" si="25"/>
        <v/>
      </c>
      <c r="H1607" s="34"/>
      <c r="I1607" s="35"/>
      <c r="J1607" s="36">
        <v>375</v>
      </c>
    </row>
    <row r="1608" spans="1:10" x14ac:dyDescent="0.25">
      <c r="A1608" s="238"/>
      <c r="B1608" s="241"/>
      <c r="C1608" s="38"/>
      <c r="D1608" s="38"/>
      <c r="E1608" s="199"/>
      <c r="F1608" s="205" t="s">
        <v>13</v>
      </c>
      <c r="G1608" s="37" t="str">
        <f t="shared" si="25"/>
        <v/>
      </c>
      <c r="H1608" s="40"/>
      <c r="I1608" s="37"/>
      <c r="J1608" s="36">
        <v>375</v>
      </c>
    </row>
    <row r="1609" spans="1:10" x14ac:dyDescent="0.25">
      <c r="A1609" s="238"/>
      <c r="B1609" s="241"/>
      <c r="C1609" s="41" t="s">
        <v>10602</v>
      </c>
      <c r="D1609" s="41" t="s">
        <v>2800</v>
      </c>
      <c r="E1609" s="201">
        <v>0.1</v>
      </c>
      <c r="F1609" s="200">
        <v>29.050999999999998</v>
      </c>
      <c r="G1609" s="39">
        <f t="shared" si="25"/>
        <v>2.9051</v>
      </c>
      <c r="H1609" s="44">
        <f>SUM(G1609:G1610)</f>
        <v>4.8050999999999995</v>
      </c>
      <c r="I1609" s="45"/>
      <c r="J1609" s="36">
        <v>375</v>
      </c>
    </row>
    <row r="1610" spans="1:10" x14ac:dyDescent="0.25">
      <c r="A1610" s="238"/>
      <c r="B1610" s="241"/>
      <c r="C1610" s="41" t="s">
        <v>383</v>
      </c>
      <c r="D1610" s="41" t="s">
        <v>18</v>
      </c>
      <c r="E1610" s="201">
        <v>1</v>
      </c>
      <c r="F1610" s="206">
        <v>1.9</v>
      </c>
      <c r="G1610" s="37">
        <f t="shared" si="25"/>
        <v>1.9</v>
      </c>
      <c r="H1610" s="40"/>
      <c r="I1610" s="37"/>
      <c r="J1610" s="36">
        <v>375</v>
      </c>
    </row>
    <row r="1611" spans="1:10" ht="15.75" thickBot="1" x14ac:dyDescent="0.3">
      <c r="A1611" s="239"/>
      <c r="B1611" s="242"/>
      <c r="C1611" s="46"/>
      <c r="D1611" s="46"/>
      <c r="E1611" s="202"/>
      <c r="F1611" s="203" t="s">
        <v>13</v>
      </c>
      <c r="G1611" s="48" t="str">
        <f t="shared" si="25"/>
        <v/>
      </c>
      <c r="H1611" s="50"/>
      <c r="I1611" s="37"/>
      <c r="J1611" s="36">
        <v>375</v>
      </c>
    </row>
    <row r="1612" spans="1:10" ht="15.75" thickBot="1" x14ac:dyDescent="0.3">
      <c r="A1612" s="237" t="s">
        <v>384</v>
      </c>
      <c r="B1612" s="240" t="s">
        <v>3279</v>
      </c>
      <c r="C1612" s="31"/>
      <c r="D1612" s="32" t="s">
        <v>18</v>
      </c>
      <c r="E1612" s="197"/>
      <c r="F1612" s="204" t="s">
        <v>13</v>
      </c>
      <c r="G1612" s="33" t="str">
        <f t="shared" si="25"/>
        <v/>
      </c>
      <c r="H1612" s="34"/>
      <c r="I1612" s="35"/>
      <c r="J1612" s="36">
        <v>65</v>
      </c>
    </row>
    <row r="1613" spans="1:10" x14ac:dyDescent="0.25">
      <c r="A1613" s="238"/>
      <c r="B1613" s="241"/>
      <c r="C1613" s="38"/>
      <c r="D1613" s="38"/>
      <c r="E1613" s="199"/>
      <c r="F1613" s="205" t="s">
        <v>13</v>
      </c>
      <c r="G1613" s="37" t="str">
        <f t="shared" si="25"/>
        <v/>
      </c>
      <c r="H1613" s="40"/>
      <c r="I1613" s="37"/>
      <c r="J1613" s="36">
        <v>65</v>
      </c>
    </row>
    <row r="1614" spans="1:10" x14ac:dyDescent="0.25">
      <c r="A1614" s="238"/>
      <c r="B1614" s="241"/>
      <c r="C1614" s="41" t="s">
        <v>11004</v>
      </c>
      <c r="D1614" s="41" t="s">
        <v>83</v>
      </c>
      <c r="E1614" s="201">
        <v>1</v>
      </c>
      <c r="F1614" s="206">
        <v>12.378499999999999</v>
      </c>
      <c r="G1614" s="37">
        <f t="shared" si="25"/>
        <v>12.378499999999999</v>
      </c>
      <c r="H1614" s="44">
        <f>SUM(G1614:G1616)</f>
        <v>28.956807499999996</v>
      </c>
      <c r="I1614" s="45"/>
      <c r="J1614" s="36">
        <v>65</v>
      </c>
    </row>
    <row r="1615" spans="1:10" x14ac:dyDescent="0.25">
      <c r="A1615" s="238"/>
      <c r="B1615" s="241"/>
      <c r="C1615" s="41" t="s">
        <v>10605</v>
      </c>
      <c r="D1615" s="41" t="s">
        <v>2800</v>
      </c>
      <c r="E1615" s="201">
        <v>0.317</v>
      </c>
      <c r="F1615" s="200">
        <v>23.246499999999997</v>
      </c>
      <c r="G1615" s="39">
        <f t="shared" si="25"/>
        <v>7.3691404999999994</v>
      </c>
      <c r="H1615" s="40"/>
      <c r="I1615" s="37"/>
      <c r="J1615" s="36">
        <v>65</v>
      </c>
    </row>
    <row r="1616" spans="1:10" x14ac:dyDescent="0.25">
      <c r="A1616" s="238"/>
      <c r="B1616" s="241"/>
      <c r="C1616" s="41" t="s">
        <v>10602</v>
      </c>
      <c r="D1616" s="41" t="s">
        <v>2800</v>
      </c>
      <c r="E1616" s="201">
        <v>0.317</v>
      </c>
      <c r="F1616" s="200">
        <v>29.050999999999998</v>
      </c>
      <c r="G1616" s="39">
        <f t="shared" si="25"/>
        <v>9.209166999999999</v>
      </c>
      <c r="H1616" s="40"/>
      <c r="I1616" s="37"/>
      <c r="J1616" s="36">
        <v>65</v>
      </c>
    </row>
    <row r="1617" spans="1:10" ht="15.75" thickBot="1" x14ac:dyDescent="0.3">
      <c r="A1617" s="239"/>
      <c r="B1617" s="242"/>
      <c r="C1617" s="46"/>
      <c r="D1617" s="46"/>
      <c r="E1617" s="202"/>
      <c r="F1617" s="203" t="s">
        <v>13</v>
      </c>
      <c r="G1617" s="48" t="str">
        <f t="shared" si="25"/>
        <v/>
      </c>
      <c r="H1617" s="50"/>
      <c r="I1617" s="37"/>
      <c r="J1617" s="36">
        <v>65</v>
      </c>
    </row>
    <row r="1618" spans="1:10" ht="15.75" thickBot="1" x14ac:dyDescent="0.3">
      <c r="A1618" s="237" t="s">
        <v>385</v>
      </c>
      <c r="B1618" s="240" t="s">
        <v>3280</v>
      </c>
      <c r="C1618" s="31"/>
      <c r="D1618" s="32" t="s">
        <v>18</v>
      </c>
      <c r="E1618" s="197"/>
      <c r="F1618" s="204" t="s">
        <v>13</v>
      </c>
      <c r="G1618" s="33" t="str">
        <f t="shared" si="25"/>
        <v/>
      </c>
      <c r="H1618" s="34"/>
      <c r="I1618" s="35"/>
      <c r="J1618" s="36">
        <v>300</v>
      </c>
    </row>
    <row r="1619" spans="1:10" x14ac:dyDescent="0.25">
      <c r="A1619" s="238"/>
      <c r="B1619" s="241"/>
      <c r="C1619" s="38"/>
      <c r="D1619" s="38"/>
      <c r="E1619" s="199"/>
      <c r="F1619" s="205" t="s">
        <v>13</v>
      </c>
      <c r="G1619" s="37" t="str">
        <f t="shared" si="25"/>
        <v/>
      </c>
      <c r="H1619" s="40"/>
      <c r="I1619" s="37"/>
      <c r="J1619" s="36">
        <v>300</v>
      </c>
    </row>
    <row r="1620" spans="1:10" x14ac:dyDescent="0.25">
      <c r="A1620" s="238"/>
      <c r="B1620" s="241"/>
      <c r="C1620" s="41" t="s">
        <v>10861</v>
      </c>
      <c r="D1620" s="41" t="s">
        <v>83</v>
      </c>
      <c r="E1620" s="201">
        <v>1</v>
      </c>
      <c r="F1620" s="206">
        <v>9.5</v>
      </c>
      <c r="G1620" s="37">
        <f t="shared" si="25"/>
        <v>9.5</v>
      </c>
      <c r="H1620" s="44">
        <f>SUM(G1620:G1622)</f>
        <v>21.633019999999998</v>
      </c>
      <c r="I1620" s="45"/>
      <c r="J1620" s="36">
        <v>300</v>
      </c>
    </row>
    <row r="1621" spans="1:10" x14ac:dyDescent="0.25">
      <c r="A1621" s="238"/>
      <c r="B1621" s="241"/>
      <c r="C1621" s="41" t="s">
        <v>10605</v>
      </c>
      <c r="D1621" s="41" t="s">
        <v>2800</v>
      </c>
      <c r="E1621" s="201">
        <v>0.23200000000000001</v>
      </c>
      <c r="F1621" s="200">
        <v>23.246499999999997</v>
      </c>
      <c r="G1621" s="39">
        <f t="shared" si="25"/>
        <v>5.3931879999999994</v>
      </c>
      <c r="H1621" s="40"/>
      <c r="I1621" s="37"/>
      <c r="J1621" s="36">
        <v>300</v>
      </c>
    </row>
    <row r="1622" spans="1:10" x14ac:dyDescent="0.25">
      <c r="A1622" s="238"/>
      <c r="B1622" s="241"/>
      <c r="C1622" s="41" t="s">
        <v>10602</v>
      </c>
      <c r="D1622" s="41" t="s">
        <v>2800</v>
      </c>
      <c r="E1622" s="201">
        <v>0.23200000000000001</v>
      </c>
      <c r="F1622" s="200">
        <v>29.050999999999998</v>
      </c>
      <c r="G1622" s="39">
        <f t="shared" si="25"/>
        <v>6.7398319999999998</v>
      </c>
      <c r="H1622" s="40"/>
      <c r="I1622" s="37"/>
      <c r="J1622" s="36">
        <v>300</v>
      </c>
    </row>
    <row r="1623" spans="1:10" ht="15.75" thickBot="1" x14ac:dyDescent="0.3">
      <c r="A1623" s="239"/>
      <c r="B1623" s="242"/>
      <c r="C1623" s="46"/>
      <c r="D1623" s="46"/>
      <c r="E1623" s="202"/>
      <c r="F1623" s="203" t="s">
        <v>13</v>
      </c>
      <c r="G1623" s="48" t="str">
        <f t="shared" si="25"/>
        <v/>
      </c>
      <c r="H1623" s="50"/>
      <c r="I1623" s="37"/>
      <c r="J1623" s="36">
        <v>300</v>
      </c>
    </row>
    <row r="1624" spans="1:10" ht="15.75" thickBot="1" x14ac:dyDescent="0.3">
      <c r="A1624" s="237" t="s">
        <v>386</v>
      </c>
      <c r="B1624" s="240" t="s">
        <v>387</v>
      </c>
      <c r="C1624" s="31"/>
      <c r="D1624" s="32" t="s">
        <v>18</v>
      </c>
      <c r="E1624" s="197"/>
      <c r="F1624" s="204" t="s">
        <v>13</v>
      </c>
      <c r="G1624" s="33" t="str">
        <f t="shared" si="25"/>
        <v/>
      </c>
      <c r="H1624" s="34"/>
      <c r="I1624" s="35"/>
      <c r="J1624" s="36">
        <v>65</v>
      </c>
    </row>
    <row r="1625" spans="1:10" x14ac:dyDescent="0.25">
      <c r="A1625" s="238"/>
      <c r="B1625" s="241"/>
      <c r="C1625" s="38"/>
      <c r="D1625" s="38"/>
      <c r="E1625" s="199"/>
      <c r="F1625" s="205" t="s">
        <v>13</v>
      </c>
      <c r="G1625" s="37" t="str">
        <f t="shared" si="25"/>
        <v/>
      </c>
      <c r="H1625" s="40"/>
      <c r="I1625" s="37"/>
      <c r="J1625" s="36">
        <v>65</v>
      </c>
    </row>
    <row r="1626" spans="1:10" x14ac:dyDescent="0.25">
      <c r="A1626" s="238"/>
      <c r="B1626" s="241"/>
      <c r="C1626" s="41" t="s">
        <v>10602</v>
      </c>
      <c r="D1626" s="41" t="s">
        <v>2800</v>
      </c>
      <c r="E1626" s="201">
        <v>0.1</v>
      </c>
      <c r="F1626" s="200">
        <v>29.050999999999998</v>
      </c>
      <c r="G1626" s="39">
        <f t="shared" si="25"/>
        <v>2.9051</v>
      </c>
      <c r="H1626" s="44">
        <f>SUM(G1626:G1627)</f>
        <v>4.5550999999999995</v>
      </c>
      <c r="I1626" s="45"/>
      <c r="J1626" s="36">
        <v>65</v>
      </c>
    </row>
    <row r="1627" spans="1:10" x14ac:dyDescent="0.25">
      <c r="A1627" s="238"/>
      <c r="B1627" s="241"/>
      <c r="C1627" s="41" t="s">
        <v>387</v>
      </c>
      <c r="D1627" s="41" t="s">
        <v>18</v>
      </c>
      <c r="E1627" s="201">
        <v>1</v>
      </c>
      <c r="F1627" s="206">
        <v>1.65</v>
      </c>
      <c r="G1627" s="37">
        <f t="shared" si="25"/>
        <v>1.65</v>
      </c>
      <c r="H1627" s="40"/>
      <c r="I1627" s="37"/>
      <c r="J1627" s="36">
        <v>65</v>
      </c>
    </row>
    <row r="1628" spans="1:10" ht="15.75" thickBot="1" x14ac:dyDescent="0.3">
      <c r="A1628" s="239"/>
      <c r="B1628" s="242"/>
      <c r="C1628" s="46"/>
      <c r="D1628" s="46"/>
      <c r="E1628" s="202"/>
      <c r="F1628" s="203" t="s">
        <v>13</v>
      </c>
      <c r="G1628" s="48" t="str">
        <f t="shared" si="25"/>
        <v/>
      </c>
      <c r="H1628" s="50"/>
      <c r="I1628" s="37"/>
      <c r="J1628" s="36">
        <v>65</v>
      </c>
    </row>
    <row r="1629" spans="1:10" ht="15.75" thickBot="1" x14ac:dyDescent="0.3">
      <c r="A1629" s="237" t="s">
        <v>388</v>
      </c>
      <c r="B1629" s="240" t="s">
        <v>3281</v>
      </c>
      <c r="C1629" s="31"/>
      <c r="D1629" s="32" t="s">
        <v>18</v>
      </c>
      <c r="E1629" s="197"/>
      <c r="F1629" s="204" t="s">
        <v>13</v>
      </c>
      <c r="G1629" s="33" t="str">
        <f t="shared" si="25"/>
        <v/>
      </c>
      <c r="H1629" s="34"/>
      <c r="I1629" s="35"/>
      <c r="J1629" s="36">
        <v>25</v>
      </c>
    </row>
    <row r="1630" spans="1:10" x14ac:dyDescent="0.25">
      <c r="A1630" s="238"/>
      <c r="B1630" s="241"/>
      <c r="C1630" s="38"/>
      <c r="D1630" s="38"/>
      <c r="E1630" s="199"/>
      <c r="F1630" s="205" t="s">
        <v>13</v>
      </c>
      <c r="G1630" s="37" t="str">
        <f t="shared" si="25"/>
        <v/>
      </c>
      <c r="H1630" s="40"/>
      <c r="I1630" s="37"/>
      <c r="J1630" s="36">
        <v>25</v>
      </c>
    </row>
    <row r="1631" spans="1:10" x14ac:dyDescent="0.25">
      <c r="A1631" s="238"/>
      <c r="B1631" s="241"/>
      <c r="C1631" s="41" t="s">
        <v>10602</v>
      </c>
      <c r="D1631" s="41" t="s">
        <v>2800</v>
      </c>
      <c r="E1631" s="201">
        <v>0.317</v>
      </c>
      <c r="F1631" s="200">
        <v>29.050999999999998</v>
      </c>
      <c r="G1631" s="39">
        <f t="shared" si="25"/>
        <v>9.209166999999999</v>
      </c>
      <c r="H1631" s="44">
        <f>SUM(G1631:G1633)</f>
        <v>129.42830749999999</v>
      </c>
      <c r="I1631" s="45"/>
      <c r="J1631" s="36">
        <v>25</v>
      </c>
    </row>
    <row r="1632" spans="1:10" x14ac:dyDescent="0.25">
      <c r="A1632" s="238"/>
      <c r="B1632" s="241"/>
      <c r="C1632" s="41" t="s">
        <v>10605</v>
      </c>
      <c r="D1632" s="41" t="s">
        <v>2800</v>
      </c>
      <c r="E1632" s="201">
        <v>0.317</v>
      </c>
      <c r="F1632" s="200">
        <v>23.246499999999997</v>
      </c>
      <c r="G1632" s="39">
        <f t="shared" si="25"/>
        <v>7.3691404999999994</v>
      </c>
      <c r="H1632" s="55"/>
      <c r="I1632" s="56"/>
      <c r="J1632" s="36">
        <v>25</v>
      </c>
    </row>
    <row r="1633" spans="1:10" x14ac:dyDescent="0.25">
      <c r="A1633" s="238"/>
      <c r="B1633" s="241"/>
      <c r="C1633" s="41" t="s">
        <v>389</v>
      </c>
      <c r="D1633" s="41" t="s">
        <v>18</v>
      </c>
      <c r="E1633" s="201">
        <v>1</v>
      </c>
      <c r="F1633" s="206">
        <v>112.85</v>
      </c>
      <c r="G1633" s="37">
        <f t="shared" si="25"/>
        <v>112.85</v>
      </c>
      <c r="H1633" s="40"/>
      <c r="I1633" s="37"/>
      <c r="J1633" s="36">
        <v>25</v>
      </c>
    </row>
    <row r="1634" spans="1:10" ht="15.75" thickBot="1" x14ac:dyDescent="0.3">
      <c r="A1634" s="239"/>
      <c r="B1634" s="242"/>
      <c r="C1634" s="70"/>
      <c r="D1634" s="46"/>
      <c r="E1634" s="202"/>
      <c r="F1634" s="203" t="s">
        <v>13</v>
      </c>
      <c r="G1634" s="48" t="str">
        <f t="shared" si="25"/>
        <v/>
      </c>
      <c r="H1634" s="50"/>
      <c r="I1634" s="37"/>
      <c r="J1634" s="36">
        <v>25</v>
      </c>
    </row>
    <row r="1635" spans="1:10" ht="15.75" thickBot="1" x14ac:dyDescent="0.3">
      <c r="A1635" s="237" t="s">
        <v>390</v>
      </c>
      <c r="B1635" s="240" t="s">
        <v>3282</v>
      </c>
      <c r="C1635" s="31"/>
      <c r="D1635" s="32" t="s">
        <v>18</v>
      </c>
      <c r="E1635" s="197"/>
      <c r="F1635" s="204" t="s">
        <v>13</v>
      </c>
      <c r="G1635" s="33" t="str">
        <f t="shared" si="25"/>
        <v/>
      </c>
      <c r="H1635" s="34"/>
      <c r="I1635" s="35"/>
      <c r="J1635" s="36">
        <v>1200</v>
      </c>
    </row>
    <row r="1636" spans="1:10" x14ac:dyDescent="0.25">
      <c r="A1636" s="238"/>
      <c r="B1636" s="241"/>
      <c r="C1636" s="38"/>
      <c r="D1636" s="38"/>
      <c r="E1636" s="199"/>
      <c r="F1636" s="205" t="s">
        <v>13</v>
      </c>
      <c r="G1636" s="37" t="str">
        <f t="shared" si="25"/>
        <v/>
      </c>
      <c r="H1636" s="40"/>
      <c r="I1636" s="37"/>
      <c r="J1636" s="36">
        <v>1200</v>
      </c>
    </row>
    <row r="1637" spans="1:10" x14ac:dyDescent="0.25">
      <c r="A1637" s="238"/>
      <c r="B1637" s="241"/>
      <c r="C1637" s="41" t="s">
        <v>10693</v>
      </c>
      <c r="D1637" s="41" t="s">
        <v>83</v>
      </c>
      <c r="E1637" s="201">
        <v>1</v>
      </c>
      <c r="F1637" s="206">
        <v>10.820500000000001</v>
      </c>
      <c r="G1637" s="37">
        <f t="shared" si="25"/>
        <v>10.820500000000001</v>
      </c>
      <c r="H1637" s="44">
        <f>SUM(G1637:G1639)</f>
        <v>23.476495</v>
      </c>
      <c r="I1637" s="45"/>
      <c r="J1637" s="36">
        <v>1200</v>
      </c>
    </row>
    <row r="1638" spans="1:10" x14ac:dyDescent="0.25">
      <c r="A1638" s="238"/>
      <c r="B1638" s="241"/>
      <c r="C1638" s="41" t="s">
        <v>10605</v>
      </c>
      <c r="D1638" s="41" t="s">
        <v>2800</v>
      </c>
      <c r="E1638" s="201">
        <v>0.24199999999999999</v>
      </c>
      <c r="F1638" s="200">
        <v>23.246499999999997</v>
      </c>
      <c r="G1638" s="39">
        <f t="shared" si="25"/>
        <v>5.6256529999999989</v>
      </c>
      <c r="H1638" s="40"/>
      <c r="I1638" s="37"/>
      <c r="J1638" s="36">
        <v>1200</v>
      </c>
    </row>
    <row r="1639" spans="1:10" x14ac:dyDescent="0.25">
      <c r="A1639" s="238"/>
      <c r="B1639" s="241"/>
      <c r="C1639" s="41" t="s">
        <v>10602</v>
      </c>
      <c r="D1639" s="41" t="s">
        <v>2800</v>
      </c>
      <c r="E1639" s="201">
        <v>0.24199999999999999</v>
      </c>
      <c r="F1639" s="200">
        <v>29.050999999999998</v>
      </c>
      <c r="G1639" s="39">
        <f t="shared" si="25"/>
        <v>7.0303419999999992</v>
      </c>
      <c r="H1639" s="40"/>
      <c r="I1639" s="37"/>
      <c r="J1639" s="36">
        <v>1200</v>
      </c>
    </row>
    <row r="1640" spans="1:10" ht="15.75" thickBot="1" x14ac:dyDescent="0.3">
      <c r="A1640" s="239"/>
      <c r="B1640" s="242"/>
      <c r="C1640" s="46"/>
      <c r="D1640" s="46"/>
      <c r="E1640" s="202"/>
      <c r="F1640" s="203" t="s">
        <v>13</v>
      </c>
      <c r="G1640" s="48" t="str">
        <f t="shared" si="25"/>
        <v/>
      </c>
      <c r="H1640" s="50"/>
      <c r="I1640" s="37"/>
      <c r="J1640" s="36">
        <v>1200</v>
      </c>
    </row>
    <row r="1641" spans="1:10" ht="15.75" thickBot="1" x14ac:dyDescent="0.3">
      <c r="A1641" s="237" t="s">
        <v>391</v>
      </c>
      <c r="B1641" s="240" t="s">
        <v>3283</v>
      </c>
      <c r="C1641" s="31"/>
      <c r="D1641" s="32" t="s">
        <v>18</v>
      </c>
      <c r="E1641" s="197"/>
      <c r="F1641" s="204" t="s">
        <v>13</v>
      </c>
      <c r="G1641" s="33" t="str">
        <f t="shared" si="25"/>
        <v/>
      </c>
      <c r="H1641" s="34"/>
      <c r="I1641" s="35"/>
      <c r="J1641" s="36">
        <v>275</v>
      </c>
    </row>
    <row r="1642" spans="1:10" x14ac:dyDescent="0.25">
      <c r="A1642" s="238"/>
      <c r="B1642" s="241"/>
      <c r="C1642" s="38"/>
      <c r="D1642" s="38"/>
      <c r="E1642" s="199"/>
      <c r="F1642" s="205" t="s">
        <v>13</v>
      </c>
      <c r="G1642" s="37" t="str">
        <f t="shared" si="25"/>
        <v/>
      </c>
      <c r="H1642" s="40"/>
      <c r="I1642" s="37"/>
      <c r="J1642" s="36">
        <v>275</v>
      </c>
    </row>
    <row r="1643" spans="1:10" x14ac:dyDescent="0.25">
      <c r="A1643" s="238"/>
      <c r="B1643" s="241"/>
      <c r="C1643" s="41" t="s">
        <v>10823</v>
      </c>
      <c r="D1643" s="41" t="s">
        <v>83</v>
      </c>
      <c r="E1643" s="201">
        <v>1</v>
      </c>
      <c r="F1643" s="206">
        <v>13.8415</v>
      </c>
      <c r="G1643" s="37">
        <f t="shared" si="25"/>
        <v>13.8415</v>
      </c>
      <c r="H1643" s="44">
        <f>SUM(G1643:G1645)</f>
        <v>26.497495000000001</v>
      </c>
      <c r="I1643" s="45"/>
      <c r="J1643" s="36">
        <v>275</v>
      </c>
    </row>
    <row r="1644" spans="1:10" x14ac:dyDescent="0.25">
      <c r="A1644" s="238"/>
      <c r="B1644" s="241"/>
      <c r="C1644" s="41" t="s">
        <v>10605</v>
      </c>
      <c r="D1644" s="41" t="s">
        <v>2800</v>
      </c>
      <c r="E1644" s="201">
        <v>0.24199999999999999</v>
      </c>
      <c r="F1644" s="200">
        <v>23.246499999999997</v>
      </c>
      <c r="G1644" s="39">
        <f t="shared" si="25"/>
        <v>5.6256529999999989</v>
      </c>
      <c r="H1644" s="40"/>
      <c r="I1644" s="37"/>
      <c r="J1644" s="36">
        <v>275</v>
      </c>
    </row>
    <row r="1645" spans="1:10" x14ac:dyDescent="0.25">
      <c r="A1645" s="238"/>
      <c r="B1645" s="241"/>
      <c r="C1645" s="41" t="s">
        <v>10602</v>
      </c>
      <c r="D1645" s="41" t="s">
        <v>2800</v>
      </c>
      <c r="E1645" s="201">
        <v>0.24199999999999999</v>
      </c>
      <c r="F1645" s="200">
        <v>29.050999999999998</v>
      </c>
      <c r="G1645" s="39">
        <f t="shared" si="25"/>
        <v>7.0303419999999992</v>
      </c>
      <c r="H1645" s="40"/>
      <c r="I1645" s="37"/>
      <c r="J1645" s="36">
        <v>275</v>
      </c>
    </row>
    <row r="1646" spans="1:10" ht="15.75" thickBot="1" x14ac:dyDescent="0.3">
      <c r="A1646" s="239"/>
      <c r="B1646" s="242"/>
      <c r="C1646" s="46"/>
      <c r="D1646" s="46"/>
      <c r="E1646" s="202"/>
      <c r="F1646" s="203" t="s">
        <v>13</v>
      </c>
      <c r="G1646" s="48" t="str">
        <f t="shared" si="25"/>
        <v/>
      </c>
      <c r="H1646" s="50"/>
      <c r="I1646" s="37"/>
      <c r="J1646" s="36">
        <v>275</v>
      </c>
    </row>
    <row r="1647" spans="1:10" ht="15.75" thickBot="1" x14ac:dyDescent="0.3">
      <c r="A1647" s="237" t="s">
        <v>392</v>
      </c>
      <c r="B1647" s="240" t="s">
        <v>393</v>
      </c>
      <c r="C1647" s="31"/>
      <c r="D1647" s="32" t="s">
        <v>18</v>
      </c>
      <c r="E1647" s="197"/>
      <c r="F1647" s="204" t="s">
        <v>13</v>
      </c>
      <c r="G1647" s="33" t="str">
        <f t="shared" si="25"/>
        <v/>
      </c>
      <c r="H1647" s="34"/>
      <c r="I1647" s="35"/>
      <c r="J1647" s="36">
        <v>65</v>
      </c>
    </row>
    <row r="1648" spans="1:10" x14ac:dyDescent="0.25">
      <c r="A1648" s="238"/>
      <c r="B1648" s="241"/>
      <c r="C1648" s="38"/>
      <c r="D1648" s="38"/>
      <c r="E1648" s="199"/>
      <c r="F1648" s="205" t="s">
        <v>13</v>
      </c>
      <c r="G1648" s="37" t="str">
        <f t="shared" si="25"/>
        <v/>
      </c>
      <c r="H1648" s="40"/>
      <c r="I1648" s="37"/>
      <c r="J1648" s="36">
        <v>65</v>
      </c>
    </row>
    <row r="1649" spans="1:10" x14ac:dyDescent="0.25">
      <c r="A1649" s="238"/>
      <c r="B1649" s="241"/>
      <c r="C1649" s="41" t="s">
        <v>10605</v>
      </c>
      <c r="D1649" s="41" t="s">
        <v>2800</v>
      </c>
      <c r="E1649" s="201">
        <v>0.17499999999999999</v>
      </c>
      <c r="F1649" s="200">
        <v>23.246499999999997</v>
      </c>
      <c r="G1649" s="39">
        <f t="shared" si="25"/>
        <v>4.0681374999999997</v>
      </c>
      <c r="H1649" s="44">
        <f>SUM(G1649:G1651)</f>
        <v>41.572062500000001</v>
      </c>
      <c r="I1649" s="45"/>
      <c r="J1649" s="36">
        <v>65</v>
      </c>
    </row>
    <row r="1650" spans="1:10" x14ac:dyDescent="0.25">
      <c r="A1650" s="238"/>
      <c r="B1650" s="241"/>
      <c r="C1650" s="41" t="s">
        <v>10602</v>
      </c>
      <c r="D1650" s="41" t="s">
        <v>2800</v>
      </c>
      <c r="E1650" s="201">
        <v>0.17499999999999999</v>
      </c>
      <c r="F1650" s="200">
        <v>29.050999999999998</v>
      </c>
      <c r="G1650" s="39">
        <f t="shared" si="25"/>
        <v>5.0839249999999998</v>
      </c>
      <c r="H1650" s="216" t="s">
        <v>13</v>
      </c>
      <c r="I1650" s="71"/>
      <c r="J1650" s="36">
        <v>65</v>
      </c>
    </row>
    <row r="1651" spans="1:10" x14ac:dyDescent="0.25">
      <c r="A1651" s="238"/>
      <c r="B1651" s="241"/>
      <c r="C1651" s="41" t="s">
        <v>393</v>
      </c>
      <c r="D1651" s="41" t="s">
        <v>18</v>
      </c>
      <c r="E1651" s="201">
        <v>1</v>
      </c>
      <c r="F1651" s="206">
        <v>32.42</v>
      </c>
      <c r="G1651" s="39">
        <f t="shared" si="25"/>
        <v>32.42</v>
      </c>
      <c r="H1651" s="40"/>
      <c r="I1651" s="37"/>
      <c r="J1651" s="36">
        <v>65</v>
      </c>
    </row>
    <row r="1652" spans="1:10" ht="15.75" thickBot="1" x14ac:dyDescent="0.3">
      <c r="A1652" s="239"/>
      <c r="B1652" s="242"/>
      <c r="C1652" s="46"/>
      <c r="D1652" s="46"/>
      <c r="E1652" s="202"/>
      <c r="F1652" s="203" t="s">
        <v>13</v>
      </c>
      <c r="G1652" s="48" t="str">
        <f t="shared" si="25"/>
        <v/>
      </c>
      <c r="H1652" s="50"/>
      <c r="I1652" s="37"/>
      <c r="J1652" s="36">
        <v>65</v>
      </c>
    </row>
    <row r="1653" spans="1:10" ht="15.75" thickBot="1" x14ac:dyDescent="0.3">
      <c r="A1653" s="237" t="s">
        <v>394</v>
      </c>
      <c r="B1653" s="240" t="s">
        <v>3284</v>
      </c>
      <c r="C1653" s="31"/>
      <c r="D1653" s="32" t="s">
        <v>18</v>
      </c>
      <c r="E1653" s="197"/>
      <c r="F1653" s="204" t="s">
        <v>13</v>
      </c>
      <c r="G1653" s="33" t="str">
        <f t="shared" si="25"/>
        <v/>
      </c>
      <c r="H1653" s="34"/>
      <c r="I1653" s="35"/>
      <c r="J1653" s="36">
        <v>25</v>
      </c>
    </row>
    <row r="1654" spans="1:10" x14ac:dyDescent="0.25">
      <c r="A1654" s="238"/>
      <c r="B1654" s="241"/>
      <c r="C1654" s="38"/>
      <c r="D1654" s="38"/>
      <c r="E1654" s="199"/>
      <c r="F1654" s="205" t="s">
        <v>13</v>
      </c>
      <c r="G1654" s="37" t="str">
        <f t="shared" si="25"/>
        <v/>
      </c>
      <c r="H1654" s="40"/>
      <c r="I1654" s="37"/>
      <c r="J1654" s="36">
        <v>25</v>
      </c>
    </row>
    <row r="1655" spans="1:10" x14ac:dyDescent="0.25">
      <c r="A1655" s="238"/>
      <c r="B1655" s="241"/>
      <c r="C1655" s="41" t="s">
        <v>10605</v>
      </c>
      <c r="D1655" s="41" t="s">
        <v>2800</v>
      </c>
      <c r="E1655" s="201">
        <v>0.1</v>
      </c>
      <c r="F1655" s="200">
        <v>23.246499999999997</v>
      </c>
      <c r="G1655" s="37">
        <f t="shared" si="25"/>
        <v>2.3246499999999997</v>
      </c>
      <c r="H1655" s="44">
        <f>SUM(G1655:G1656)</f>
        <v>13.41465</v>
      </c>
      <c r="I1655" s="45"/>
      <c r="J1655" s="36">
        <v>25</v>
      </c>
    </row>
    <row r="1656" spans="1:10" x14ac:dyDescent="0.25">
      <c r="A1656" s="238"/>
      <c r="B1656" s="241"/>
      <c r="C1656" s="41" t="s">
        <v>395</v>
      </c>
      <c r="D1656" s="41" t="s">
        <v>18</v>
      </c>
      <c r="E1656" s="201">
        <v>1</v>
      </c>
      <c r="F1656" s="206">
        <v>11.09</v>
      </c>
      <c r="G1656" s="37">
        <f t="shared" si="25"/>
        <v>11.09</v>
      </c>
      <c r="H1656" s="40"/>
      <c r="I1656" s="37"/>
      <c r="J1656" s="36">
        <v>25</v>
      </c>
    </row>
    <row r="1657" spans="1:10" ht="15.75" thickBot="1" x14ac:dyDescent="0.3">
      <c r="A1657" s="239"/>
      <c r="B1657" s="242"/>
      <c r="C1657" s="46"/>
      <c r="D1657" s="46"/>
      <c r="E1657" s="202"/>
      <c r="F1657" s="203" t="s">
        <v>13</v>
      </c>
      <c r="G1657" s="48" t="str">
        <f t="shared" si="25"/>
        <v/>
      </c>
      <c r="H1657" s="50"/>
      <c r="I1657" s="37"/>
      <c r="J1657" s="36">
        <v>25</v>
      </c>
    </row>
    <row r="1658" spans="1:10" ht="15.75" thickBot="1" x14ac:dyDescent="0.3">
      <c r="A1658" s="237" t="s">
        <v>396</v>
      </c>
      <c r="B1658" s="240" t="s">
        <v>3285</v>
      </c>
      <c r="C1658" s="31"/>
      <c r="D1658" s="32" t="s">
        <v>18</v>
      </c>
      <c r="E1658" s="197"/>
      <c r="F1658" s="204" t="s">
        <v>13</v>
      </c>
      <c r="G1658" s="33" t="str">
        <f t="shared" si="25"/>
        <v/>
      </c>
      <c r="H1658" s="34"/>
      <c r="I1658" s="35"/>
      <c r="J1658" s="36">
        <v>25</v>
      </c>
    </row>
    <row r="1659" spans="1:10" x14ac:dyDescent="0.25">
      <c r="A1659" s="238"/>
      <c r="B1659" s="241"/>
      <c r="C1659" s="38"/>
      <c r="D1659" s="38"/>
      <c r="E1659" s="199"/>
      <c r="F1659" s="205" t="s">
        <v>13</v>
      </c>
      <c r="G1659" s="37" t="str">
        <f t="shared" si="25"/>
        <v/>
      </c>
      <c r="H1659" s="40"/>
      <c r="I1659" s="37"/>
      <c r="J1659" s="36">
        <v>25</v>
      </c>
    </row>
    <row r="1660" spans="1:10" x14ac:dyDescent="0.25">
      <c r="A1660" s="238"/>
      <c r="B1660" s="241"/>
      <c r="C1660" s="41" t="s">
        <v>10605</v>
      </c>
      <c r="D1660" s="41" t="s">
        <v>2800</v>
      </c>
      <c r="E1660" s="201">
        <v>0.1</v>
      </c>
      <c r="F1660" s="200">
        <v>23.246499999999997</v>
      </c>
      <c r="G1660" s="37">
        <f t="shared" si="25"/>
        <v>2.3246499999999997</v>
      </c>
      <c r="H1660" s="44">
        <f>SUM(G1660:G1661)</f>
        <v>18.254649999999998</v>
      </c>
      <c r="I1660" s="45"/>
      <c r="J1660" s="36">
        <v>25</v>
      </c>
    </row>
    <row r="1661" spans="1:10" x14ac:dyDescent="0.25">
      <c r="A1661" s="238"/>
      <c r="B1661" s="241"/>
      <c r="C1661" s="41" t="s">
        <v>397</v>
      </c>
      <c r="D1661" s="41" t="s">
        <v>18</v>
      </c>
      <c r="E1661" s="201">
        <v>1</v>
      </c>
      <c r="F1661" s="206">
        <v>15.93</v>
      </c>
      <c r="G1661" s="37">
        <f t="shared" si="25"/>
        <v>15.93</v>
      </c>
      <c r="H1661" s="40"/>
      <c r="I1661" s="37"/>
      <c r="J1661" s="36">
        <v>25</v>
      </c>
    </row>
    <row r="1662" spans="1:10" ht="15.75" thickBot="1" x14ac:dyDescent="0.3">
      <c r="A1662" s="239"/>
      <c r="B1662" s="242"/>
      <c r="C1662" s="46"/>
      <c r="D1662" s="46"/>
      <c r="E1662" s="202"/>
      <c r="F1662" s="203" t="s">
        <v>13</v>
      </c>
      <c r="G1662" s="48" t="str">
        <f t="shared" si="25"/>
        <v/>
      </c>
      <c r="H1662" s="50"/>
      <c r="I1662" s="37"/>
      <c r="J1662" s="36">
        <v>25</v>
      </c>
    </row>
    <row r="1663" spans="1:10" ht="15.75" thickBot="1" x14ac:dyDescent="0.3">
      <c r="A1663" s="237" t="s">
        <v>398</v>
      </c>
      <c r="B1663" s="240" t="s">
        <v>3286</v>
      </c>
      <c r="C1663" s="31"/>
      <c r="D1663" s="32" t="s">
        <v>18</v>
      </c>
      <c r="E1663" s="197"/>
      <c r="F1663" s="204" t="s">
        <v>13</v>
      </c>
      <c r="G1663" s="33" t="str">
        <f t="shared" si="25"/>
        <v/>
      </c>
      <c r="H1663" s="34"/>
      <c r="I1663" s="35"/>
      <c r="J1663" s="36">
        <v>75</v>
      </c>
    </row>
    <row r="1664" spans="1:10" x14ac:dyDescent="0.25">
      <c r="A1664" s="238"/>
      <c r="B1664" s="241"/>
      <c r="C1664" s="38"/>
      <c r="D1664" s="38"/>
      <c r="E1664" s="199"/>
      <c r="F1664" s="205" t="s">
        <v>13</v>
      </c>
      <c r="G1664" s="37" t="str">
        <f t="shared" si="25"/>
        <v/>
      </c>
      <c r="H1664" s="40"/>
      <c r="I1664" s="37"/>
      <c r="J1664" s="36">
        <v>75</v>
      </c>
    </row>
    <row r="1665" spans="1:10" x14ac:dyDescent="0.25">
      <c r="A1665" s="238"/>
      <c r="B1665" s="241"/>
      <c r="C1665" s="41" t="s">
        <v>10605</v>
      </c>
      <c r="D1665" s="41" t="s">
        <v>2800</v>
      </c>
      <c r="E1665" s="201">
        <v>0.15</v>
      </c>
      <c r="F1665" s="200">
        <v>23.246499999999997</v>
      </c>
      <c r="G1665" s="39">
        <f t="shared" si="25"/>
        <v>3.4869749999999997</v>
      </c>
      <c r="H1665" s="44">
        <f>SUM(G1665:G1666)</f>
        <v>7.4269749999999997</v>
      </c>
      <c r="I1665" s="45"/>
      <c r="J1665" s="36">
        <v>75</v>
      </c>
    </row>
    <row r="1666" spans="1:10" ht="25.5" x14ac:dyDescent="0.25">
      <c r="A1666" s="238"/>
      <c r="B1666" s="241"/>
      <c r="C1666" s="41" t="s">
        <v>399</v>
      </c>
      <c r="D1666" s="41" t="s">
        <v>18</v>
      </c>
      <c r="E1666" s="201">
        <v>1</v>
      </c>
      <c r="F1666" s="206">
        <v>3.94</v>
      </c>
      <c r="G1666" s="37">
        <f t="shared" si="25"/>
        <v>3.94</v>
      </c>
      <c r="H1666" s="40"/>
      <c r="I1666" s="37"/>
      <c r="J1666" s="36">
        <v>75</v>
      </c>
    </row>
    <row r="1667" spans="1:10" ht="15.75" thickBot="1" x14ac:dyDescent="0.3">
      <c r="A1667" s="239"/>
      <c r="B1667" s="242"/>
      <c r="C1667" s="46"/>
      <c r="D1667" s="46"/>
      <c r="E1667" s="202"/>
      <c r="F1667" s="207" t="s">
        <v>13</v>
      </c>
      <c r="G1667" s="48" t="str">
        <f t="shared" si="25"/>
        <v/>
      </c>
      <c r="H1667" s="50"/>
      <c r="I1667" s="37"/>
      <c r="J1667" s="36">
        <v>75</v>
      </c>
    </row>
    <row r="1668" spans="1:10" ht="15.75" thickBot="1" x14ac:dyDescent="0.3">
      <c r="A1668" s="237" t="s">
        <v>400</v>
      </c>
      <c r="B1668" s="240" t="s">
        <v>3287</v>
      </c>
      <c r="C1668" s="31"/>
      <c r="D1668" s="32" t="s">
        <v>18</v>
      </c>
      <c r="E1668" s="197"/>
      <c r="F1668" s="204" t="s">
        <v>13</v>
      </c>
      <c r="G1668" s="33" t="str">
        <f t="shared" si="25"/>
        <v/>
      </c>
      <c r="H1668" s="34"/>
      <c r="I1668" s="35"/>
      <c r="J1668" s="36">
        <v>275</v>
      </c>
    </row>
    <row r="1669" spans="1:10" x14ac:dyDescent="0.25">
      <c r="A1669" s="238"/>
      <c r="B1669" s="241"/>
      <c r="C1669" s="38"/>
      <c r="D1669" s="38"/>
      <c r="E1669" s="199"/>
      <c r="F1669" s="205" t="s">
        <v>13</v>
      </c>
      <c r="G1669" s="37" t="str">
        <f t="shared" si="25"/>
        <v/>
      </c>
      <c r="H1669" s="40"/>
      <c r="I1669" s="37"/>
      <c r="J1669" s="36">
        <v>275</v>
      </c>
    </row>
    <row r="1670" spans="1:10" x14ac:dyDescent="0.25">
      <c r="A1670" s="238"/>
      <c r="B1670" s="241"/>
      <c r="C1670" s="41" t="s">
        <v>10605</v>
      </c>
      <c r="D1670" s="41" t="s">
        <v>2800</v>
      </c>
      <c r="E1670" s="201">
        <v>0.15</v>
      </c>
      <c r="F1670" s="200">
        <v>23.246499999999997</v>
      </c>
      <c r="G1670" s="39">
        <f t="shared" ref="G1670:G1733" si="26">IF(ISNUMBER(F1670),E1670*F1670,"")</f>
        <v>3.4869749999999997</v>
      </c>
      <c r="H1670" s="44">
        <f>SUM(G1670:G1672)</f>
        <v>16.574624999999997</v>
      </c>
      <c r="I1670" s="45"/>
      <c r="J1670" s="36">
        <v>275</v>
      </c>
    </row>
    <row r="1671" spans="1:10" x14ac:dyDescent="0.25">
      <c r="A1671" s="238"/>
      <c r="B1671" s="241"/>
      <c r="C1671" s="41" t="s">
        <v>10602</v>
      </c>
      <c r="D1671" s="41" t="s">
        <v>2800</v>
      </c>
      <c r="E1671" s="201">
        <v>0.15</v>
      </c>
      <c r="F1671" s="200">
        <v>29.050999999999998</v>
      </c>
      <c r="G1671" s="39">
        <f t="shared" si="26"/>
        <v>4.3576499999999996</v>
      </c>
      <c r="H1671" s="215"/>
      <c r="I1671" s="1"/>
      <c r="J1671" s="36">
        <v>275</v>
      </c>
    </row>
    <row r="1672" spans="1:10" ht="25.5" x14ac:dyDescent="0.25">
      <c r="A1672" s="238"/>
      <c r="B1672" s="241"/>
      <c r="C1672" s="41" t="s">
        <v>401</v>
      </c>
      <c r="D1672" s="41" t="s">
        <v>18</v>
      </c>
      <c r="E1672" s="201">
        <v>1</v>
      </c>
      <c r="F1672" s="206">
        <v>8.73</v>
      </c>
      <c r="G1672" s="37">
        <f t="shared" si="26"/>
        <v>8.73</v>
      </c>
      <c r="H1672" s="40"/>
      <c r="I1672" s="37"/>
      <c r="J1672" s="36">
        <v>275</v>
      </c>
    </row>
    <row r="1673" spans="1:10" ht="15.75" thickBot="1" x14ac:dyDescent="0.3">
      <c r="A1673" s="239"/>
      <c r="B1673" s="242"/>
      <c r="C1673" s="46"/>
      <c r="D1673" s="46"/>
      <c r="E1673" s="202"/>
      <c r="F1673" s="203" t="s">
        <v>13</v>
      </c>
      <c r="G1673" s="48" t="str">
        <f t="shared" si="26"/>
        <v/>
      </c>
      <c r="H1673" s="50"/>
      <c r="I1673" s="37"/>
      <c r="J1673" s="36">
        <v>275</v>
      </c>
    </row>
    <row r="1674" spans="1:10" ht="15.75" thickBot="1" x14ac:dyDescent="0.3">
      <c r="A1674" s="237" t="s">
        <v>402</v>
      </c>
      <c r="B1674" s="240" t="s">
        <v>3288</v>
      </c>
      <c r="C1674" s="31"/>
      <c r="D1674" s="32" t="s">
        <v>18</v>
      </c>
      <c r="E1674" s="197"/>
      <c r="F1674" s="204" t="s">
        <v>13</v>
      </c>
      <c r="G1674" s="33" t="str">
        <f t="shared" si="26"/>
        <v/>
      </c>
      <c r="H1674" s="34"/>
      <c r="I1674" s="35"/>
      <c r="J1674" s="36">
        <v>375</v>
      </c>
    </row>
    <row r="1675" spans="1:10" x14ac:dyDescent="0.25">
      <c r="A1675" s="238"/>
      <c r="B1675" s="241"/>
      <c r="C1675" s="38"/>
      <c r="D1675" s="38"/>
      <c r="E1675" s="199"/>
      <c r="F1675" s="205" t="s">
        <v>13</v>
      </c>
      <c r="G1675" s="37" t="str">
        <f t="shared" si="26"/>
        <v/>
      </c>
      <c r="H1675" s="40"/>
      <c r="I1675" s="37"/>
      <c r="J1675" s="36">
        <v>375</v>
      </c>
    </row>
    <row r="1676" spans="1:10" x14ac:dyDescent="0.25">
      <c r="A1676" s="238"/>
      <c r="B1676" s="241"/>
      <c r="C1676" s="41" t="s">
        <v>10602</v>
      </c>
      <c r="D1676" s="41" t="s">
        <v>2800</v>
      </c>
      <c r="E1676" s="201">
        <v>0.317</v>
      </c>
      <c r="F1676" s="200">
        <v>29.050999999999998</v>
      </c>
      <c r="G1676" s="39">
        <f t="shared" si="26"/>
        <v>9.209166999999999</v>
      </c>
      <c r="H1676" s="44">
        <f>SUM(G1676:G1679)</f>
        <v>27.088307499999999</v>
      </c>
      <c r="I1676" s="45"/>
      <c r="J1676" s="36">
        <v>375</v>
      </c>
    </row>
    <row r="1677" spans="1:10" x14ac:dyDescent="0.25">
      <c r="A1677" s="238"/>
      <c r="B1677" s="241"/>
      <c r="C1677" s="41" t="s">
        <v>10605</v>
      </c>
      <c r="D1677" s="41" t="s">
        <v>2800</v>
      </c>
      <c r="E1677" s="201">
        <v>0.317</v>
      </c>
      <c r="F1677" s="200">
        <v>23.246499999999997</v>
      </c>
      <c r="G1677" s="39">
        <f t="shared" si="26"/>
        <v>7.3691404999999994</v>
      </c>
      <c r="H1677" s="40"/>
      <c r="I1677" s="37"/>
      <c r="J1677" s="36">
        <v>375</v>
      </c>
    </row>
    <row r="1678" spans="1:10" ht="25.5" x14ac:dyDescent="0.25">
      <c r="A1678" s="238"/>
      <c r="B1678" s="241"/>
      <c r="C1678" s="41" t="s">
        <v>380</v>
      </c>
      <c r="D1678" s="41" t="s">
        <v>18</v>
      </c>
      <c r="E1678" s="201">
        <v>1</v>
      </c>
      <c r="F1678" s="206">
        <v>3.93</v>
      </c>
      <c r="G1678" s="39">
        <f t="shared" si="26"/>
        <v>3.93</v>
      </c>
      <c r="H1678" s="40"/>
      <c r="I1678" s="37"/>
      <c r="J1678" s="36">
        <v>375</v>
      </c>
    </row>
    <row r="1679" spans="1:10" ht="25.5" x14ac:dyDescent="0.25">
      <c r="A1679" s="238"/>
      <c r="B1679" s="241"/>
      <c r="C1679" s="41" t="s">
        <v>403</v>
      </c>
      <c r="D1679" s="41" t="s">
        <v>18</v>
      </c>
      <c r="E1679" s="201">
        <v>1</v>
      </c>
      <c r="F1679" s="206">
        <v>6.58</v>
      </c>
      <c r="G1679" s="37">
        <f t="shared" si="26"/>
        <v>6.58</v>
      </c>
      <c r="H1679" s="40"/>
      <c r="I1679" s="37"/>
      <c r="J1679" s="36">
        <v>375</v>
      </c>
    </row>
    <row r="1680" spans="1:10" ht="15.75" thickBot="1" x14ac:dyDescent="0.3">
      <c r="A1680" s="239"/>
      <c r="B1680" s="242"/>
      <c r="C1680" s="46"/>
      <c r="D1680" s="46"/>
      <c r="E1680" s="202"/>
      <c r="F1680" s="203" t="s">
        <v>13</v>
      </c>
      <c r="G1680" s="48" t="str">
        <f t="shared" si="26"/>
        <v/>
      </c>
      <c r="H1680" s="50"/>
      <c r="I1680" s="37"/>
      <c r="J1680" s="36">
        <v>375</v>
      </c>
    </row>
    <row r="1681" spans="1:10" ht="15.75" thickBot="1" x14ac:dyDescent="0.3">
      <c r="A1681" s="237" t="s">
        <v>404</v>
      </c>
      <c r="B1681" s="240" t="s">
        <v>3289</v>
      </c>
      <c r="C1681" s="31"/>
      <c r="D1681" s="32" t="s">
        <v>18</v>
      </c>
      <c r="E1681" s="197"/>
      <c r="F1681" s="204" t="s">
        <v>13</v>
      </c>
      <c r="G1681" s="33" t="str">
        <f t="shared" si="26"/>
        <v/>
      </c>
      <c r="H1681" s="34"/>
      <c r="I1681" s="35"/>
      <c r="J1681" s="36">
        <v>50</v>
      </c>
    </row>
    <row r="1682" spans="1:10" x14ac:dyDescent="0.25">
      <c r="A1682" s="238"/>
      <c r="B1682" s="241"/>
      <c r="C1682" s="38"/>
      <c r="D1682" s="38"/>
      <c r="E1682" s="199"/>
      <c r="F1682" s="205" t="s">
        <v>13</v>
      </c>
      <c r="G1682" s="37" t="str">
        <f t="shared" si="26"/>
        <v/>
      </c>
      <c r="H1682" s="40"/>
      <c r="I1682" s="37"/>
      <c r="J1682" s="36">
        <v>50</v>
      </c>
    </row>
    <row r="1683" spans="1:10" x14ac:dyDescent="0.25">
      <c r="A1683" s="238"/>
      <c r="B1683" s="241"/>
      <c r="C1683" s="41" t="s">
        <v>10605</v>
      </c>
      <c r="D1683" s="41" t="s">
        <v>2800</v>
      </c>
      <c r="E1683" s="201">
        <v>0.65</v>
      </c>
      <c r="F1683" s="200">
        <v>23.246499999999997</v>
      </c>
      <c r="G1683" s="39">
        <f t="shared" si="26"/>
        <v>15.110224999999998</v>
      </c>
      <c r="H1683" s="44">
        <f>SUM(G1683:G1686)</f>
        <v>53.610874999999993</v>
      </c>
      <c r="I1683" s="45"/>
      <c r="J1683" s="36">
        <v>50</v>
      </c>
    </row>
    <row r="1684" spans="1:10" x14ac:dyDescent="0.25">
      <c r="A1684" s="238"/>
      <c r="B1684" s="241"/>
      <c r="C1684" s="41" t="s">
        <v>10602</v>
      </c>
      <c r="D1684" s="41" t="s">
        <v>2800</v>
      </c>
      <c r="E1684" s="201">
        <v>0.65</v>
      </c>
      <c r="F1684" s="200">
        <v>29.050999999999998</v>
      </c>
      <c r="G1684" s="39">
        <f t="shared" si="26"/>
        <v>18.883150000000001</v>
      </c>
      <c r="H1684" s="40"/>
      <c r="I1684" s="37"/>
      <c r="J1684" s="36">
        <v>50</v>
      </c>
    </row>
    <row r="1685" spans="1:10" x14ac:dyDescent="0.25">
      <c r="A1685" s="238"/>
      <c r="B1685" s="241"/>
      <c r="C1685" s="41" t="s">
        <v>405</v>
      </c>
      <c r="D1685" s="41" t="s">
        <v>18</v>
      </c>
      <c r="E1685" s="201">
        <v>1</v>
      </c>
      <c r="F1685" s="200">
        <v>5.2629999999999999</v>
      </c>
      <c r="G1685" s="37">
        <f t="shared" si="26"/>
        <v>5.2629999999999999</v>
      </c>
      <c r="H1685" s="40"/>
      <c r="I1685" s="37"/>
      <c r="J1685" s="36">
        <v>50</v>
      </c>
    </row>
    <row r="1686" spans="1:10" x14ac:dyDescent="0.25">
      <c r="A1686" s="238"/>
      <c r="B1686" s="241"/>
      <c r="C1686" s="41" t="s">
        <v>406</v>
      </c>
      <c r="D1686" s="41" t="s">
        <v>18</v>
      </c>
      <c r="E1686" s="201">
        <v>1</v>
      </c>
      <c r="F1686" s="200">
        <v>14.354499999999998</v>
      </c>
      <c r="G1686" s="37">
        <f t="shared" si="26"/>
        <v>14.354499999999998</v>
      </c>
      <c r="H1686" s="40"/>
      <c r="I1686" s="37"/>
      <c r="J1686" s="36">
        <v>50</v>
      </c>
    </row>
    <row r="1687" spans="1:10" ht="15.75" thickBot="1" x14ac:dyDescent="0.3">
      <c r="A1687" s="239"/>
      <c r="B1687" s="242"/>
      <c r="C1687" s="46"/>
      <c r="D1687" s="46"/>
      <c r="E1687" s="202"/>
      <c r="F1687" s="203" t="s">
        <v>13</v>
      </c>
      <c r="G1687" s="48" t="str">
        <f t="shared" si="26"/>
        <v/>
      </c>
      <c r="H1687" s="50"/>
      <c r="I1687" s="37"/>
      <c r="J1687" s="36">
        <v>50</v>
      </c>
    </row>
    <row r="1688" spans="1:10" ht="15.75" thickBot="1" x14ac:dyDescent="0.3">
      <c r="A1688" s="237" t="s">
        <v>407</v>
      </c>
      <c r="B1688" s="240" t="s">
        <v>3290</v>
      </c>
      <c r="C1688" s="31"/>
      <c r="D1688" s="32" t="s">
        <v>18</v>
      </c>
      <c r="E1688" s="197"/>
      <c r="F1688" s="204" t="s">
        <v>13</v>
      </c>
      <c r="G1688" s="33" t="str">
        <f t="shared" si="26"/>
        <v/>
      </c>
      <c r="H1688" s="34"/>
      <c r="I1688" s="35"/>
      <c r="J1688" s="36">
        <v>50</v>
      </c>
    </row>
    <row r="1689" spans="1:10" x14ac:dyDescent="0.25">
      <c r="A1689" s="238"/>
      <c r="B1689" s="241"/>
      <c r="C1689" s="38"/>
      <c r="D1689" s="38"/>
      <c r="E1689" s="199"/>
      <c r="F1689" s="205" t="s">
        <v>13</v>
      </c>
      <c r="G1689" s="37" t="str">
        <f t="shared" si="26"/>
        <v/>
      </c>
      <c r="H1689" s="40"/>
      <c r="I1689" s="37"/>
      <c r="J1689" s="36">
        <v>50</v>
      </c>
    </row>
    <row r="1690" spans="1:10" ht="38.25" x14ac:dyDescent="0.25">
      <c r="A1690" s="238"/>
      <c r="B1690" s="241"/>
      <c r="C1690" s="41" t="s">
        <v>408</v>
      </c>
      <c r="D1690" s="41" t="s">
        <v>87</v>
      </c>
      <c r="E1690" s="201">
        <v>1</v>
      </c>
      <c r="F1690" s="206">
        <v>159.6</v>
      </c>
      <c r="G1690" s="37">
        <f t="shared" si="26"/>
        <v>159.6</v>
      </c>
      <c r="H1690" s="44">
        <f>SUM(G1690:G1692)</f>
        <v>166.09684310329999</v>
      </c>
      <c r="I1690" s="45"/>
      <c r="J1690" s="36">
        <v>50</v>
      </c>
    </row>
    <row r="1691" spans="1:10" x14ac:dyDescent="0.25">
      <c r="A1691" s="238"/>
      <c r="B1691" s="241"/>
      <c r="C1691" s="41" t="s">
        <v>10605</v>
      </c>
      <c r="D1691" s="41" t="s">
        <v>2800</v>
      </c>
      <c r="E1691" s="201">
        <v>5.5156200000000002E-2</v>
      </c>
      <c r="F1691" s="200">
        <v>23.246499999999997</v>
      </c>
      <c r="G1691" s="37">
        <f t="shared" si="26"/>
        <v>1.2821886032999998</v>
      </c>
      <c r="H1691" s="40"/>
      <c r="I1691" s="37"/>
      <c r="J1691" s="36">
        <v>50</v>
      </c>
    </row>
    <row r="1692" spans="1:10" x14ac:dyDescent="0.25">
      <c r="A1692" s="238"/>
      <c r="B1692" s="241"/>
      <c r="C1692" s="41" t="s">
        <v>10602</v>
      </c>
      <c r="D1692" s="41" t="s">
        <v>2800</v>
      </c>
      <c r="E1692" s="201">
        <v>0.17949999999999999</v>
      </c>
      <c r="F1692" s="200">
        <v>29.050999999999998</v>
      </c>
      <c r="G1692" s="37">
        <f t="shared" si="26"/>
        <v>5.2146544999999991</v>
      </c>
      <c r="H1692" s="40"/>
      <c r="I1692" s="37"/>
      <c r="J1692" s="36">
        <v>50</v>
      </c>
    </row>
    <row r="1693" spans="1:10" ht="15.75" thickBot="1" x14ac:dyDescent="0.3">
      <c r="A1693" s="239"/>
      <c r="B1693" s="242"/>
      <c r="C1693" s="46"/>
      <c r="D1693" s="46"/>
      <c r="E1693" s="202"/>
      <c r="F1693" s="203" t="s">
        <v>13</v>
      </c>
      <c r="G1693" s="48" t="str">
        <f t="shared" si="26"/>
        <v/>
      </c>
      <c r="H1693" s="50"/>
      <c r="I1693" s="37"/>
      <c r="J1693" s="36">
        <v>50</v>
      </c>
    </row>
    <row r="1694" spans="1:10" ht="15.75" thickBot="1" x14ac:dyDescent="0.3">
      <c r="A1694" s="237" t="s">
        <v>409</v>
      </c>
      <c r="B1694" s="240" t="s">
        <v>3291</v>
      </c>
      <c r="C1694" s="31"/>
      <c r="D1694" s="32" t="s">
        <v>18</v>
      </c>
      <c r="E1694" s="197"/>
      <c r="F1694" s="204" t="s">
        <v>13</v>
      </c>
      <c r="G1694" s="33" t="str">
        <f t="shared" si="26"/>
        <v/>
      </c>
      <c r="H1694" s="34"/>
      <c r="I1694" s="35"/>
      <c r="J1694" s="36">
        <v>425</v>
      </c>
    </row>
    <row r="1695" spans="1:10" x14ac:dyDescent="0.25">
      <c r="A1695" s="238"/>
      <c r="B1695" s="241"/>
      <c r="C1695" s="38"/>
      <c r="D1695" s="38"/>
      <c r="E1695" s="199"/>
      <c r="F1695" s="205" t="s">
        <v>13</v>
      </c>
      <c r="G1695" s="37" t="str">
        <f t="shared" si="26"/>
        <v/>
      </c>
      <c r="H1695" s="40"/>
      <c r="I1695" s="37"/>
      <c r="J1695" s="36">
        <v>425</v>
      </c>
    </row>
    <row r="1696" spans="1:10" x14ac:dyDescent="0.25">
      <c r="A1696" s="238"/>
      <c r="B1696" s="241"/>
      <c r="C1696" s="41" t="s">
        <v>10605</v>
      </c>
      <c r="D1696" s="41" t="s">
        <v>2800</v>
      </c>
      <c r="E1696" s="201">
        <v>0.14506250000000001</v>
      </c>
      <c r="F1696" s="200">
        <v>23.246499999999997</v>
      </c>
      <c r="G1696" s="37">
        <f t="shared" si="26"/>
        <v>3.3721954062499999</v>
      </c>
      <c r="H1696" s="44">
        <f>SUM(G1696:G1700)</f>
        <v>36.657669606250003</v>
      </c>
      <c r="I1696" s="45"/>
      <c r="J1696" s="36">
        <v>425</v>
      </c>
    </row>
    <row r="1697" spans="1:10" x14ac:dyDescent="0.25">
      <c r="A1697" s="238"/>
      <c r="B1697" s="241"/>
      <c r="C1697" s="41" t="s">
        <v>10602</v>
      </c>
      <c r="D1697" s="41" t="s">
        <v>2800</v>
      </c>
      <c r="E1697" s="201">
        <v>0.4642</v>
      </c>
      <c r="F1697" s="200">
        <v>29.050999999999998</v>
      </c>
      <c r="G1697" s="37">
        <f t="shared" si="26"/>
        <v>13.485474199999999</v>
      </c>
      <c r="H1697" s="55"/>
      <c r="I1697" s="56"/>
      <c r="J1697" s="36">
        <v>425</v>
      </c>
    </row>
    <row r="1698" spans="1:10" ht="25.5" x14ac:dyDescent="0.25">
      <c r="A1698" s="238"/>
      <c r="B1698" s="241"/>
      <c r="C1698" s="41" t="s">
        <v>410</v>
      </c>
      <c r="D1698" s="41" t="s">
        <v>106</v>
      </c>
      <c r="E1698" s="201">
        <v>1.5</v>
      </c>
      <c r="F1698" s="206">
        <v>6.32</v>
      </c>
      <c r="G1698" s="37">
        <f t="shared" si="26"/>
        <v>9.48</v>
      </c>
      <c r="H1698" s="40"/>
      <c r="I1698" s="37"/>
      <c r="J1698" s="36">
        <v>425</v>
      </c>
    </row>
    <row r="1699" spans="1:10" x14ac:dyDescent="0.25">
      <c r="A1699" s="238"/>
      <c r="B1699" s="241"/>
      <c r="C1699" s="41" t="s">
        <v>411</v>
      </c>
      <c r="D1699" s="41" t="s">
        <v>87</v>
      </c>
      <c r="E1699" s="201">
        <v>1</v>
      </c>
      <c r="F1699" s="206">
        <v>5.69</v>
      </c>
      <c r="G1699" s="37">
        <f t="shared" si="26"/>
        <v>5.69</v>
      </c>
      <c r="H1699" s="40"/>
      <c r="I1699" s="37"/>
      <c r="J1699" s="36">
        <v>425</v>
      </c>
    </row>
    <row r="1700" spans="1:10" x14ac:dyDescent="0.25">
      <c r="A1700" s="238"/>
      <c r="B1700" s="241"/>
      <c r="C1700" s="41" t="s">
        <v>412</v>
      </c>
      <c r="D1700" s="41" t="s">
        <v>87</v>
      </c>
      <c r="E1700" s="201">
        <v>1</v>
      </c>
      <c r="F1700" s="206">
        <v>4.63</v>
      </c>
      <c r="G1700" s="37">
        <f t="shared" si="26"/>
        <v>4.63</v>
      </c>
      <c r="H1700" s="40"/>
      <c r="I1700" s="37"/>
      <c r="J1700" s="36">
        <v>425</v>
      </c>
    </row>
    <row r="1701" spans="1:10" ht="15.75" thickBot="1" x14ac:dyDescent="0.3">
      <c r="A1701" s="239"/>
      <c r="B1701" s="242"/>
      <c r="C1701" s="46"/>
      <c r="D1701" s="46"/>
      <c r="E1701" s="202"/>
      <c r="F1701" s="203" t="s">
        <v>13</v>
      </c>
      <c r="G1701" s="48" t="str">
        <f t="shared" si="26"/>
        <v/>
      </c>
      <c r="H1701" s="50"/>
      <c r="I1701" s="37"/>
      <c r="J1701" s="36">
        <v>425</v>
      </c>
    </row>
    <row r="1702" spans="1:10" ht="15.75" hidden="1" thickBot="1" x14ac:dyDescent="0.3">
      <c r="A1702" s="237" t="s">
        <v>413</v>
      </c>
      <c r="B1702" s="240" t="s">
        <v>3292</v>
      </c>
      <c r="C1702" s="31"/>
      <c r="D1702" s="32" t="s">
        <v>18</v>
      </c>
      <c r="E1702" s="197"/>
      <c r="F1702" s="204" t="s">
        <v>13</v>
      </c>
      <c r="G1702" s="33" t="str">
        <f t="shared" si="26"/>
        <v/>
      </c>
      <c r="H1702" s="34"/>
      <c r="I1702" s="35"/>
      <c r="J1702" s="36">
        <v>0</v>
      </c>
    </row>
    <row r="1703" spans="1:10" ht="15.75" hidden="1" thickBot="1" x14ac:dyDescent="0.3">
      <c r="A1703" s="238"/>
      <c r="B1703" s="241"/>
      <c r="C1703" s="38"/>
      <c r="D1703" s="38"/>
      <c r="E1703" s="199"/>
      <c r="F1703" s="205" t="s">
        <v>13</v>
      </c>
      <c r="G1703" s="37" t="str">
        <f t="shared" si="26"/>
        <v/>
      </c>
      <c r="H1703" s="40"/>
      <c r="I1703" s="37"/>
      <c r="J1703" s="36">
        <v>0</v>
      </c>
    </row>
    <row r="1704" spans="1:10" ht="39" hidden="1" thickBot="1" x14ac:dyDescent="0.3">
      <c r="A1704" s="238"/>
      <c r="B1704" s="241"/>
      <c r="C1704" s="41" t="s">
        <v>414</v>
      </c>
      <c r="D1704" s="41" t="s">
        <v>87</v>
      </c>
      <c r="E1704" s="201">
        <v>1</v>
      </c>
      <c r="F1704" s="206" t="s">
        <v>13</v>
      </c>
      <c r="G1704" s="39" t="str">
        <f t="shared" si="26"/>
        <v/>
      </c>
      <c r="H1704" s="44">
        <f>SUM(G1704:G1710)</f>
        <v>36.657669606249996</v>
      </c>
      <c r="I1704" s="45"/>
      <c r="J1704" s="36">
        <v>0</v>
      </c>
    </row>
    <row r="1705" spans="1:10" ht="39" hidden="1" thickBot="1" x14ac:dyDescent="0.3">
      <c r="A1705" s="238"/>
      <c r="B1705" s="241"/>
      <c r="C1705" s="41" t="s">
        <v>415</v>
      </c>
      <c r="D1705" s="41" t="s">
        <v>87</v>
      </c>
      <c r="E1705" s="201">
        <v>2</v>
      </c>
      <c r="F1705" s="206" t="s">
        <v>13</v>
      </c>
      <c r="G1705" s="39" t="str">
        <f t="shared" si="26"/>
        <v/>
      </c>
      <c r="H1705" s="55"/>
      <c r="I1705" s="56"/>
      <c r="J1705" s="36">
        <v>0</v>
      </c>
    </row>
    <row r="1706" spans="1:10" ht="26.25" hidden="1" thickBot="1" x14ac:dyDescent="0.3">
      <c r="A1706" s="238"/>
      <c r="B1706" s="241"/>
      <c r="C1706" s="41" t="s">
        <v>410</v>
      </c>
      <c r="D1706" s="41" t="s">
        <v>106</v>
      </c>
      <c r="E1706" s="201">
        <v>1.5</v>
      </c>
      <c r="F1706" s="206">
        <v>6.32</v>
      </c>
      <c r="G1706" s="37">
        <f t="shared" si="26"/>
        <v>9.48</v>
      </c>
      <c r="H1706" s="40"/>
      <c r="I1706" s="37"/>
      <c r="J1706" s="36">
        <v>0</v>
      </c>
    </row>
    <row r="1707" spans="1:10" ht="15.75" hidden="1" thickBot="1" x14ac:dyDescent="0.3">
      <c r="A1707" s="238"/>
      <c r="B1707" s="241"/>
      <c r="C1707" s="41" t="s">
        <v>411</v>
      </c>
      <c r="D1707" s="41" t="s">
        <v>87</v>
      </c>
      <c r="E1707" s="201">
        <v>1</v>
      </c>
      <c r="F1707" s="206">
        <v>5.69</v>
      </c>
      <c r="G1707" s="37">
        <f t="shared" si="26"/>
        <v>5.69</v>
      </c>
      <c r="H1707" s="40"/>
      <c r="I1707" s="37"/>
      <c r="J1707" s="36">
        <v>0</v>
      </c>
    </row>
    <row r="1708" spans="1:10" ht="15.75" hidden="1" thickBot="1" x14ac:dyDescent="0.3">
      <c r="A1708" s="238"/>
      <c r="B1708" s="241"/>
      <c r="C1708" s="41" t="s">
        <v>412</v>
      </c>
      <c r="D1708" s="41" t="s">
        <v>87</v>
      </c>
      <c r="E1708" s="201">
        <v>1</v>
      </c>
      <c r="F1708" s="206">
        <v>4.63</v>
      </c>
      <c r="G1708" s="37">
        <f t="shared" si="26"/>
        <v>4.63</v>
      </c>
      <c r="H1708" s="40"/>
      <c r="I1708" s="37"/>
      <c r="J1708" s="36">
        <v>0</v>
      </c>
    </row>
    <row r="1709" spans="1:10" ht="15.75" hidden="1" thickBot="1" x14ac:dyDescent="0.3">
      <c r="A1709" s="238"/>
      <c r="B1709" s="241"/>
      <c r="C1709" s="41" t="s">
        <v>10605</v>
      </c>
      <c r="D1709" s="41" t="s">
        <v>2800</v>
      </c>
      <c r="E1709" s="201">
        <v>0.14506250000000001</v>
      </c>
      <c r="F1709" s="200">
        <v>23.246499999999997</v>
      </c>
      <c r="G1709" s="39">
        <f t="shared" si="26"/>
        <v>3.3721954062499999</v>
      </c>
      <c r="H1709" s="40"/>
      <c r="I1709" s="37"/>
      <c r="J1709" s="36">
        <v>0</v>
      </c>
    </row>
    <row r="1710" spans="1:10" ht="15.75" hidden="1" thickBot="1" x14ac:dyDescent="0.3">
      <c r="A1710" s="238"/>
      <c r="B1710" s="241"/>
      <c r="C1710" s="41" t="s">
        <v>10602</v>
      </c>
      <c r="D1710" s="41" t="s">
        <v>2800</v>
      </c>
      <c r="E1710" s="201">
        <v>0.4642</v>
      </c>
      <c r="F1710" s="200">
        <v>29.050999999999998</v>
      </c>
      <c r="G1710" s="37">
        <f t="shared" si="26"/>
        <v>13.485474199999999</v>
      </c>
      <c r="H1710" s="40"/>
      <c r="I1710" s="37"/>
      <c r="J1710" s="36">
        <v>0</v>
      </c>
    </row>
    <row r="1711" spans="1:10" ht="15.75" hidden="1" thickBot="1" x14ac:dyDescent="0.3">
      <c r="A1711" s="239"/>
      <c r="B1711" s="242"/>
      <c r="C1711" s="46"/>
      <c r="D1711" s="46"/>
      <c r="E1711" s="202"/>
      <c r="F1711" s="203" t="s">
        <v>13</v>
      </c>
      <c r="G1711" s="48" t="str">
        <f t="shared" si="26"/>
        <v/>
      </c>
      <c r="H1711" s="50"/>
      <c r="I1711" s="37"/>
      <c r="J1711" s="36">
        <v>0</v>
      </c>
    </row>
    <row r="1712" spans="1:10" ht="15.75" hidden="1" thickBot="1" x14ac:dyDescent="0.3">
      <c r="A1712" s="237" t="s">
        <v>416</v>
      </c>
      <c r="B1712" s="240" t="s">
        <v>3293</v>
      </c>
      <c r="C1712" s="31"/>
      <c r="D1712" s="32" t="s">
        <v>18</v>
      </c>
      <c r="E1712" s="197"/>
      <c r="F1712" s="204" t="s">
        <v>13</v>
      </c>
      <c r="G1712" s="33" t="str">
        <f t="shared" si="26"/>
        <v/>
      </c>
      <c r="H1712" s="34"/>
      <c r="I1712" s="35"/>
      <c r="J1712" s="36">
        <v>0</v>
      </c>
    </row>
    <row r="1713" spans="1:10" ht="15.75" hidden="1" thickBot="1" x14ac:dyDescent="0.3">
      <c r="A1713" s="238"/>
      <c r="B1713" s="241"/>
      <c r="C1713" s="38"/>
      <c r="D1713" s="38"/>
      <c r="E1713" s="199"/>
      <c r="F1713" s="205" t="s">
        <v>13</v>
      </c>
      <c r="G1713" s="37" t="str">
        <f t="shared" si="26"/>
        <v/>
      </c>
      <c r="H1713" s="40"/>
      <c r="I1713" s="37"/>
      <c r="J1713" s="36">
        <v>0</v>
      </c>
    </row>
    <row r="1714" spans="1:10" ht="39" hidden="1" thickBot="1" x14ac:dyDescent="0.3">
      <c r="A1714" s="238"/>
      <c r="B1714" s="241"/>
      <c r="C1714" s="41" t="s">
        <v>417</v>
      </c>
      <c r="D1714" s="41" t="s">
        <v>87</v>
      </c>
      <c r="E1714" s="201">
        <v>1</v>
      </c>
      <c r="F1714" s="206" t="s">
        <v>13</v>
      </c>
      <c r="G1714" s="39" t="str">
        <f t="shared" si="26"/>
        <v/>
      </c>
      <c r="H1714" s="44">
        <f>SUM(G1714:G1720)</f>
        <v>36.657669606249996</v>
      </c>
      <c r="I1714" s="45"/>
      <c r="J1714" s="36">
        <v>0</v>
      </c>
    </row>
    <row r="1715" spans="1:10" ht="39" hidden="1" thickBot="1" x14ac:dyDescent="0.3">
      <c r="A1715" s="238"/>
      <c r="B1715" s="241"/>
      <c r="C1715" s="41" t="s">
        <v>415</v>
      </c>
      <c r="D1715" s="41" t="s">
        <v>87</v>
      </c>
      <c r="E1715" s="201">
        <v>2</v>
      </c>
      <c r="F1715" s="206" t="s">
        <v>13</v>
      </c>
      <c r="G1715" s="39" t="str">
        <f t="shared" si="26"/>
        <v/>
      </c>
      <c r="H1715" s="55"/>
      <c r="I1715" s="56"/>
      <c r="J1715" s="36">
        <v>0</v>
      </c>
    </row>
    <row r="1716" spans="1:10" ht="26.25" hidden="1" thickBot="1" x14ac:dyDescent="0.3">
      <c r="A1716" s="238"/>
      <c r="B1716" s="241"/>
      <c r="C1716" s="41" t="s">
        <v>410</v>
      </c>
      <c r="D1716" s="41" t="s">
        <v>106</v>
      </c>
      <c r="E1716" s="201">
        <v>1.5</v>
      </c>
      <c r="F1716" s="206">
        <v>6.32</v>
      </c>
      <c r="G1716" s="37">
        <f t="shared" si="26"/>
        <v>9.48</v>
      </c>
      <c r="H1716" s="40"/>
      <c r="I1716" s="37"/>
      <c r="J1716" s="36">
        <v>0</v>
      </c>
    </row>
    <row r="1717" spans="1:10" ht="15.75" hidden="1" thickBot="1" x14ac:dyDescent="0.3">
      <c r="A1717" s="238"/>
      <c r="B1717" s="241"/>
      <c r="C1717" s="41" t="s">
        <v>411</v>
      </c>
      <c r="D1717" s="41" t="s">
        <v>87</v>
      </c>
      <c r="E1717" s="201">
        <v>1</v>
      </c>
      <c r="F1717" s="206">
        <v>5.69</v>
      </c>
      <c r="G1717" s="37">
        <f t="shared" si="26"/>
        <v>5.69</v>
      </c>
      <c r="H1717" s="40"/>
      <c r="I1717" s="37"/>
      <c r="J1717" s="36">
        <v>0</v>
      </c>
    </row>
    <row r="1718" spans="1:10" ht="15.75" hidden="1" thickBot="1" x14ac:dyDescent="0.3">
      <c r="A1718" s="238"/>
      <c r="B1718" s="241"/>
      <c r="C1718" s="41" t="s">
        <v>412</v>
      </c>
      <c r="D1718" s="41" t="s">
        <v>87</v>
      </c>
      <c r="E1718" s="201">
        <v>1</v>
      </c>
      <c r="F1718" s="206">
        <v>4.63</v>
      </c>
      <c r="G1718" s="37">
        <f t="shared" si="26"/>
        <v>4.63</v>
      </c>
      <c r="H1718" s="40"/>
      <c r="I1718" s="37"/>
      <c r="J1718" s="36">
        <v>0</v>
      </c>
    </row>
    <row r="1719" spans="1:10" ht="15.75" hidden="1" thickBot="1" x14ac:dyDescent="0.3">
      <c r="A1719" s="238"/>
      <c r="B1719" s="241"/>
      <c r="C1719" s="41" t="s">
        <v>10605</v>
      </c>
      <c r="D1719" s="41" t="s">
        <v>2800</v>
      </c>
      <c r="E1719" s="201">
        <v>0.14506250000000001</v>
      </c>
      <c r="F1719" s="200">
        <v>23.246499999999997</v>
      </c>
      <c r="G1719" s="37">
        <f t="shared" si="26"/>
        <v>3.3721954062499999</v>
      </c>
      <c r="H1719" s="40"/>
      <c r="I1719" s="37"/>
      <c r="J1719" s="36">
        <v>0</v>
      </c>
    </row>
    <row r="1720" spans="1:10" ht="15.75" hidden="1" thickBot="1" x14ac:dyDescent="0.3">
      <c r="A1720" s="238"/>
      <c r="B1720" s="241"/>
      <c r="C1720" s="41" t="s">
        <v>10602</v>
      </c>
      <c r="D1720" s="41" t="s">
        <v>2800</v>
      </c>
      <c r="E1720" s="201">
        <v>0.4642</v>
      </c>
      <c r="F1720" s="200">
        <v>29.050999999999998</v>
      </c>
      <c r="G1720" s="37">
        <f t="shared" si="26"/>
        <v>13.485474199999999</v>
      </c>
      <c r="H1720" s="40"/>
      <c r="I1720" s="37"/>
      <c r="J1720" s="36">
        <v>0</v>
      </c>
    </row>
    <row r="1721" spans="1:10" ht="15.75" hidden="1" thickBot="1" x14ac:dyDescent="0.3">
      <c r="A1721" s="239"/>
      <c r="B1721" s="242"/>
      <c r="C1721" s="46"/>
      <c r="D1721" s="46"/>
      <c r="E1721" s="202"/>
      <c r="F1721" s="203" t="s">
        <v>13</v>
      </c>
      <c r="G1721" s="48" t="str">
        <f t="shared" si="26"/>
        <v/>
      </c>
      <c r="H1721" s="50"/>
      <c r="I1721" s="37"/>
      <c r="J1721" s="36">
        <v>0</v>
      </c>
    </row>
    <row r="1722" spans="1:10" ht="15.75" hidden="1" thickBot="1" x14ac:dyDescent="0.3">
      <c r="A1722" s="237" t="s">
        <v>418</v>
      </c>
      <c r="B1722" s="240" t="s">
        <v>3294</v>
      </c>
      <c r="C1722" s="31"/>
      <c r="D1722" s="32" t="s">
        <v>18</v>
      </c>
      <c r="E1722" s="197"/>
      <c r="F1722" s="204" t="s">
        <v>13</v>
      </c>
      <c r="G1722" s="33" t="str">
        <f t="shared" si="26"/>
        <v/>
      </c>
      <c r="H1722" s="34"/>
      <c r="I1722" s="35"/>
      <c r="J1722" s="36">
        <v>0</v>
      </c>
    </row>
    <row r="1723" spans="1:10" ht="15.75" hidden="1" thickBot="1" x14ac:dyDescent="0.3">
      <c r="A1723" s="238"/>
      <c r="B1723" s="241"/>
      <c r="C1723" s="38"/>
      <c r="D1723" s="38"/>
      <c r="E1723" s="199"/>
      <c r="F1723" s="205" t="s">
        <v>13</v>
      </c>
      <c r="G1723" s="37" t="str">
        <f t="shared" si="26"/>
        <v/>
      </c>
      <c r="H1723" s="40"/>
      <c r="I1723" s="37"/>
      <c r="J1723" s="36">
        <v>0</v>
      </c>
    </row>
    <row r="1724" spans="1:10" ht="39" hidden="1" thickBot="1" x14ac:dyDescent="0.3">
      <c r="A1724" s="238"/>
      <c r="B1724" s="241"/>
      <c r="C1724" s="41" t="s">
        <v>419</v>
      </c>
      <c r="D1724" s="41" t="s">
        <v>87</v>
      </c>
      <c r="E1724" s="201">
        <v>1</v>
      </c>
      <c r="F1724" s="206" t="s">
        <v>13</v>
      </c>
      <c r="G1724" s="37" t="str">
        <f t="shared" si="26"/>
        <v/>
      </c>
      <c r="H1724" s="44">
        <f>SUM(G1724:G1730)</f>
        <v>36.657669606249996</v>
      </c>
      <c r="I1724" s="45"/>
      <c r="J1724" s="36">
        <v>0</v>
      </c>
    </row>
    <row r="1725" spans="1:10" ht="39" hidden="1" thickBot="1" x14ac:dyDescent="0.3">
      <c r="A1725" s="238"/>
      <c r="B1725" s="241"/>
      <c r="C1725" s="41" t="s">
        <v>420</v>
      </c>
      <c r="D1725" s="41" t="s">
        <v>87</v>
      </c>
      <c r="E1725" s="201">
        <v>2</v>
      </c>
      <c r="F1725" s="206" t="s">
        <v>13</v>
      </c>
      <c r="G1725" s="37" t="str">
        <f t="shared" si="26"/>
        <v/>
      </c>
      <c r="H1725" s="55"/>
      <c r="I1725" s="56"/>
      <c r="J1725" s="36">
        <v>0</v>
      </c>
    </row>
    <row r="1726" spans="1:10" ht="26.25" hidden="1" thickBot="1" x14ac:dyDescent="0.3">
      <c r="A1726" s="238"/>
      <c r="B1726" s="241"/>
      <c r="C1726" s="41" t="s">
        <v>410</v>
      </c>
      <c r="D1726" s="41" t="s">
        <v>106</v>
      </c>
      <c r="E1726" s="201">
        <v>1.5</v>
      </c>
      <c r="F1726" s="206">
        <v>6.32</v>
      </c>
      <c r="G1726" s="37">
        <f t="shared" si="26"/>
        <v>9.48</v>
      </c>
      <c r="H1726" s="40"/>
      <c r="I1726" s="37"/>
      <c r="J1726" s="36">
        <v>0</v>
      </c>
    </row>
    <row r="1727" spans="1:10" ht="15.75" hidden="1" thickBot="1" x14ac:dyDescent="0.3">
      <c r="A1727" s="238"/>
      <c r="B1727" s="241"/>
      <c r="C1727" s="41" t="s">
        <v>411</v>
      </c>
      <c r="D1727" s="41" t="s">
        <v>87</v>
      </c>
      <c r="E1727" s="201">
        <v>1</v>
      </c>
      <c r="F1727" s="206">
        <v>5.69</v>
      </c>
      <c r="G1727" s="37">
        <f t="shared" si="26"/>
        <v>5.69</v>
      </c>
      <c r="H1727" s="40"/>
      <c r="I1727" s="37"/>
      <c r="J1727" s="36">
        <v>0</v>
      </c>
    </row>
    <row r="1728" spans="1:10" ht="15.75" hidden="1" thickBot="1" x14ac:dyDescent="0.3">
      <c r="A1728" s="238"/>
      <c r="B1728" s="241"/>
      <c r="C1728" s="41" t="s">
        <v>412</v>
      </c>
      <c r="D1728" s="41" t="s">
        <v>87</v>
      </c>
      <c r="E1728" s="201">
        <v>1</v>
      </c>
      <c r="F1728" s="206">
        <v>4.63</v>
      </c>
      <c r="G1728" s="37">
        <f t="shared" si="26"/>
        <v>4.63</v>
      </c>
      <c r="H1728" s="40"/>
      <c r="I1728" s="37"/>
      <c r="J1728" s="36">
        <v>0</v>
      </c>
    </row>
    <row r="1729" spans="1:10" ht="15.75" hidden="1" thickBot="1" x14ac:dyDescent="0.3">
      <c r="A1729" s="238"/>
      <c r="B1729" s="241"/>
      <c r="C1729" s="41" t="s">
        <v>10605</v>
      </c>
      <c r="D1729" s="41" t="s">
        <v>2800</v>
      </c>
      <c r="E1729" s="201">
        <v>0.14506250000000001</v>
      </c>
      <c r="F1729" s="200">
        <v>23.246499999999997</v>
      </c>
      <c r="G1729" s="39">
        <f t="shared" si="26"/>
        <v>3.3721954062499999</v>
      </c>
      <c r="H1729" s="40"/>
      <c r="I1729" s="37"/>
      <c r="J1729" s="36">
        <v>0</v>
      </c>
    </row>
    <row r="1730" spans="1:10" ht="15.75" hidden="1" thickBot="1" x14ac:dyDescent="0.3">
      <c r="A1730" s="238"/>
      <c r="B1730" s="241"/>
      <c r="C1730" s="41" t="s">
        <v>10602</v>
      </c>
      <c r="D1730" s="41" t="s">
        <v>2800</v>
      </c>
      <c r="E1730" s="201">
        <v>0.4642</v>
      </c>
      <c r="F1730" s="200">
        <v>29.050999999999998</v>
      </c>
      <c r="G1730" s="37">
        <f t="shared" si="26"/>
        <v>13.485474199999999</v>
      </c>
      <c r="H1730" s="40"/>
      <c r="I1730" s="37"/>
      <c r="J1730" s="36">
        <v>0</v>
      </c>
    </row>
    <row r="1731" spans="1:10" ht="15.75" hidden="1" thickBot="1" x14ac:dyDescent="0.3">
      <c r="A1731" s="239"/>
      <c r="B1731" s="242"/>
      <c r="C1731" s="46"/>
      <c r="D1731" s="46"/>
      <c r="E1731" s="202"/>
      <c r="F1731" s="203" t="s">
        <v>13</v>
      </c>
      <c r="G1731" s="48" t="str">
        <f t="shared" si="26"/>
        <v/>
      </c>
      <c r="H1731" s="50"/>
      <c r="I1731" s="37"/>
      <c r="J1731" s="36">
        <v>0</v>
      </c>
    </row>
    <row r="1732" spans="1:10" ht="15.75" hidden="1" thickBot="1" x14ac:dyDescent="0.3">
      <c r="A1732" s="237" t="s">
        <v>421</v>
      </c>
      <c r="B1732" s="240" t="s">
        <v>3295</v>
      </c>
      <c r="C1732" s="31"/>
      <c r="D1732" s="32" t="s">
        <v>18</v>
      </c>
      <c r="E1732" s="197"/>
      <c r="F1732" s="204" t="s">
        <v>13</v>
      </c>
      <c r="G1732" s="33" t="str">
        <f t="shared" si="26"/>
        <v/>
      </c>
      <c r="H1732" s="34"/>
      <c r="I1732" s="35"/>
      <c r="J1732" s="36">
        <v>0</v>
      </c>
    </row>
    <row r="1733" spans="1:10" ht="15.75" hidden="1" thickBot="1" x14ac:dyDescent="0.3">
      <c r="A1733" s="238"/>
      <c r="B1733" s="241"/>
      <c r="C1733" s="38"/>
      <c r="D1733" s="38"/>
      <c r="E1733" s="199"/>
      <c r="F1733" s="205" t="s">
        <v>13</v>
      </c>
      <c r="G1733" s="37" t="str">
        <f t="shared" si="26"/>
        <v/>
      </c>
      <c r="H1733" s="40"/>
      <c r="I1733" s="37"/>
      <c r="J1733" s="36">
        <v>0</v>
      </c>
    </row>
    <row r="1734" spans="1:10" ht="39" hidden="1" thickBot="1" x14ac:dyDescent="0.3">
      <c r="A1734" s="238"/>
      <c r="B1734" s="241"/>
      <c r="C1734" s="41" t="s">
        <v>422</v>
      </c>
      <c r="D1734" s="41" t="s">
        <v>87</v>
      </c>
      <c r="E1734" s="201">
        <v>1</v>
      </c>
      <c r="F1734" s="206" t="s">
        <v>13</v>
      </c>
      <c r="G1734" s="37" t="str">
        <f t="shared" ref="G1734:G1797" si="27">IF(ISNUMBER(F1734),E1734*F1734,"")</f>
        <v/>
      </c>
      <c r="H1734" s="44">
        <f>SUM(G1734:G1740)</f>
        <v>36.657669606249996</v>
      </c>
      <c r="I1734" s="45"/>
      <c r="J1734" s="36">
        <v>0</v>
      </c>
    </row>
    <row r="1735" spans="1:10" ht="39" hidden="1" thickBot="1" x14ac:dyDescent="0.3">
      <c r="A1735" s="238"/>
      <c r="B1735" s="241"/>
      <c r="C1735" s="41" t="s">
        <v>420</v>
      </c>
      <c r="D1735" s="41" t="s">
        <v>87</v>
      </c>
      <c r="E1735" s="201">
        <v>2</v>
      </c>
      <c r="F1735" s="206" t="s">
        <v>13</v>
      </c>
      <c r="G1735" s="37" t="str">
        <f t="shared" si="27"/>
        <v/>
      </c>
      <c r="H1735" s="55"/>
      <c r="I1735" s="56"/>
      <c r="J1735" s="36">
        <v>0</v>
      </c>
    </row>
    <row r="1736" spans="1:10" ht="26.25" hidden="1" thickBot="1" x14ac:dyDescent="0.3">
      <c r="A1736" s="238"/>
      <c r="B1736" s="241"/>
      <c r="C1736" s="41" t="s">
        <v>410</v>
      </c>
      <c r="D1736" s="41" t="s">
        <v>106</v>
      </c>
      <c r="E1736" s="201">
        <v>1.5</v>
      </c>
      <c r="F1736" s="206">
        <v>6.32</v>
      </c>
      <c r="G1736" s="37">
        <f t="shared" si="27"/>
        <v>9.48</v>
      </c>
      <c r="H1736" s="40"/>
      <c r="I1736" s="37"/>
      <c r="J1736" s="36">
        <v>0</v>
      </c>
    </row>
    <row r="1737" spans="1:10" ht="15.75" hidden="1" thickBot="1" x14ac:dyDescent="0.3">
      <c r="A1737" s="238"/>
      <c r="B1737" s="241"/>
      <c r="C1737" s="41" t="s">
        <v>411</v>
      </c>
      <c r="D1737" s="41" t="s">
        <v>87</v>
      </c>
      <c r="E1737" s="201">
        <v>1</v>
      </c>
      <c r="F1737" s="206">
        <v>5.69</v>
      </c>
      <c r="G1737" s="37">
        <f t="shared" si="27"/>
        <v>5.69</v>
      </c>
      <c r="H1737" s="40"/>
      <c r="I1737" s="37"/>
      <c r="J1737" s="36">
        <v>0</v>
      </c>
    </row>
    <row r="1738" spans="1:10" ht="15.75" hidden="1" thickBot="1" x14ac:dyDescent="0.3">
      <c r="A1738" s="238"/>
      <c r="B1738" s="241"/>
      <c r="C1738" s="41" t="s">
        <v>412</v>
      </c>
      <c r="D1738" s="41" t="s">
        <v>87</v>
      </c>
      <c r="E1738" s="201">
        <v>1</v>
      </c>
      <c r="F1738" s="206">
        <v>4.63</v>
      </c>
      <c r="G1738" s="37">
        <f t="shared" si="27"/>
        <v>4.63</v>
      </c>
      <c r="H1738" s="40"/>
      <c r="I1738" s="37"/>
      <c r="J1738" s="36">
        <v>0</v>
      </c>
    </row>
    <row r="1739" spans="1:10" ht="15.75" hidden="1" thickBot="1" x14ac:dyDescent="0.3">
      <c r="A1739" s="238"/>
      <c r="B1739" s="241"/>
      <c r="C1739" s="41" t="s">
        <v>10605</v>
      </c>
      <c r="D1739" s="41" t="s">
        <v>2800</v>
      </c>
      <c r="E1739" s="201">
        <v>0.14506250000000001</v>
      </c>
      <c r="F1739" s="200">
        <v>23.246499999999997</v>
      </c>
      <c r="G1739" s="37">
        <f t="shared" si="27"/>
        <v>3.3721954062499999</v>
      </c>
      <c r="H1739" s="40"/>
      <c r="I1739" s="37"/>
      <c r="J1739" s="36">
        <v>0</v>
      </c>
    </row>
    <row r="1740" spans="1:10" ht="15.75" hidden="1" thickBot="1" x14ac:dyDescent="0.3">
      <c r="A1740" s="238"/>
      <c r="B1740" s="241"/>
      <c r="C1740" s="41" t="s">
        <v>10602</v>
      </c>
      <c r="D1740" s="41" t="s">
        <v>2800</v>
      </c>
      <c r="E1740" s="201">
        <v>0.4642</v>
      </c>
      <c r="F1740" s="200">
        <v>29.050999999999998</v>
      </c>
      <c r="G1740" s="37">
        <f t="shared" si="27"/>
        <v>13.485474199999999</v>
      </c>
      <c r="H1740" s="40"/>
      <c r="I1740" s="37"/>
      <c r="J1740" s="36">
        <v>0</v>
      </c>
    </row>
    <row r="1741" spans="1:10" ht="15.75" hidden="1" thickBot="1" x14ac:dyDescent="0.3">
      <c r="A1741" s="239"/>
      <c r="B1741" s="242"/>
      <c r="C1741" s="46"/>
      <c r="D1741" s="46"/>
      <c r="E1741" s="202"/>
      <c r="F1741" s="203" t="s">
        <v>13</v>
      </c>
      <c r="G1741" s="48" t="str">
        <f t="shared" si="27"/>
        <v/>
      </c>
      <c r="H1741" s="50"/>
      <c r="I1741" s="37"/>
      <c r="J1741" s="36">
        <v>0</v>
      </c>
    </row>
    <row r="1742" spans="1:10" ht="15.75" thickBot="1" x14ac:dyDescent="0.3">
      <c r="A1742" s="237" t="s">
        <v>423</v>
      </c>
      <c r="B1742" s="240" t="s">
        <v>3296</v>
      </c>
      <c r="C1742" s="31"/>
      <c r="D1742" s="32" t="s">
        <v>106</v>
      </c>
      <c r="E1742" s="197"/>
      <c r="F1742" s="204" t="s">
        <v>13</v>
      </c>
      <c r="G1742" s="33" t="str">
        <f t="shared" si="27"/>
        <v/>
      </c>
      <c r="H1742" s="34"/>
      <c r="I1742" s="35"/>
      <c r="J1742" s="36">
        <v>1000.0000000000001</v>
      </c>
    </row>
    <row r="1743" spans="1:10" x14ac:dyDescent="0.25">
      <c r="A1743" s="238"/>
      <c r="B1743" s="241"/>
      <c r="C1743" s="38"/>
      <c r="D1743" s="38"/>
      <c r="E1743" s="199"/>
      <c r="F1743" s="205" t="s">
        <v>13</v>
      </c>
      <c r="G1743" s="37" t="str">
        <f t="shared" si="27"/>
        <v/>
      </c>
      <c r="H1743" s="40"/>
      <c r="I1743" s="37"/>
      <c r="J1743" s="36">
        <v>1000.0000000000001</v>
      </c>
    </row>
    <row r="1744" spans="1:10" x14ac:dyDescent="0.25">
      <c r="A1744" s="238"/>
      <c r="B1744" s="241"/>
      <c r="C1744" s="41" t="s">
        <v>10605</v>
      </c>
      <c r="D1744" s="41" t="s">
        <v>2800</v>
      </c>
      <c r="E1744" s="201">
        <v>7.5999999999999998E-2</v>
      </c>
      <c r="F1744" s="200">
        <v>23.246499999999997</v>
      </c>
      <c r="G1744" s="39">
        <f t="shared" si="27"/>
        <v>1.7667339999999998</v>
      </c>
      <c r="H1744" s="44">
        <f>SUM(G1744:G1747)</f>
        <v>24.049259499999998</v>
      </c>
      <c r="I1744" s="45"/>
      <c r="J1744" s="36">
        <v>1000.0000000000001</v>
      </c>
    </row>
    <row r="1745" spans="1:10" x14ac:dyDescent="0.25">
      <c r="A1745" s="238"/>
      <c r="B1745" s="241"/>
      <c r="C1745" s="41" t="s">
        <v>10602</v>
      </c>
      <c r="D1745" s="41" t="s">
        <v>2800</v>
      </c>
      <c r="E1745" s="201">
        <v>7.5999999999999998E-2</v>
      </c>
      <c r="F1745" s="200">
        <v>29.050999999999998</v>
      </c>
      <c r="G1745" s="39">
        <f t="shared" si="27"/>
        <v>2.2078759999999997</v>
      </c>
      <c r="H1745" s="40"/>
      <c r="I1745" s="37"/>
      <c r="J1745" s="36">
        <v>1000.0000000000001</v>
      </c>
    </row>
    <row r="1746" spans="1:10" x14ac:dyDescent="0.25">
      <c r="A1746" s="238"/>
      <c r="B1746" s="241"/>
      <c r="C1746" s="41" t="s">
        <v>424</v>
      </c>
      <c r="D1746" s="41" t="s">
        <v>106</v>
      </c>
      <c r="E1746" s="201">
        <v>1.2434000000000001</v>
      </c>
      <c r="F1746" s="206">
        <v>16.111999999999998</v>
      </c>
      <c r="G1746" s="39">
        <f t="shared" si="27"/>
        <v>20.0336608</v>
      </c>
      <c r="H1746" s="40"/>
      <c r="I1746" s="37"/>
      <c r="J1746" s="36">
        <v>1000.0000000000001</v>
      </c>
    </row>
    <row r="1747" spans="1:10" ht="25.5" x14ac:dyDescent="0.25">
      <c r="A1747" s="238"/>
      <c r="B1747" s="241"/>
      <c r="C1747" s="41" t="s">
        <v>10965</v>
      </c>
      <c r="D1747" s="41" t="s">
        <v>83</v>
      </c>
      <c r="E1747" s="201">
        <v>9.4000000000000004E-3</v>
      </c>
      <c r="F1747" s="206">
        <v>4.3605</v>
      </c>
      <c r="G1747" s="39">
        <f t="shared" si="27"/>
        <v>4.0988700000000003E-2</v>
      </c>
      <c r="H1747" s="40"/>
      <c r="I1747" s="37"/>
      <c r="J1747" s="36">
        <v>1000.0000000000001</v>
      </c>
    </row>
    <row r="1748" spans="1:10" ht="15.75" thickBot="1" x14ac:dyDescent="0.3">
      <c r="A1748" s="239"/>
      <c r="B1748" s="242"/>
      <c r="C1748" s="46"/>
      <c r="D1748" s="46"/>
      <c r="E1748" s="202"/>
      <c r="F1748" s="203" t="s">
        <v>13</v>
      </c>
      <c r="G1748" s="48" t="str">
        <f t="shared" si="27"/>
        <v/>
      </c>
      <c r="H1748" s="50"/>
      <c r="I1748" s="37"/>
      <c r="J1748" s="36">
        <v>1000.0000000000001</v>
      </c>
    </row>
    <row r="1749" spans="1:10" ht="15.75" thickBot="1" x14ac:dyDescent="0.3">
      <c r="A1749" s="237" t="s">
        <v>425</v>
      </c>
      <c r="B1749" s="240" t="s">
        <v>3297</v>
      </c>
      <c r="C1749" s="31"/>
      <c r="D1749" s="32" t="s">
        <v>106</v>
      </c>
      <c r="E1749" s="197"/>
      <c r="F1749" s="204" t="s">
        <v>13</v>
      </c>
      <c r="G1749" s="33" t="str">
        <f t="shared" si="27"/>
        <v/>
      </c>
      <c r="H1749" s="34"/>
      <c r="I1749" s="35"/>
      <c r="J1749" s="36">
        <v>1000.0000000000001</v>
      </c>
    </row>
    <row r="1750" spans="1:10" x14ac:dyDescent="0.25">
      <c r="A1750" s="238"/>
      <c r="B1750" s="241"/>
      <c r="C1750" s="38"/>
      <c r="D1750" s="38"/>
      <c r="E1750" s="199"/>
      <c r="F1750" s="205" t="s">
        <v>13</v>
      </c>
      <c r="G1750" s="37" t="str">
        <f t="shared" si="27"/>
        <v/>
      </c>
      <c r="H1750" s="40"/>
      <c r="I1750" s="37"/>
      <c r="J1750" s="36">
        <v>1000.0000000000001</v>
      </c>
    </row>
    <row r="1751" spans="1:10" x14ac:dyDescent="0.25">
      <c r="A1751" s="238"/>
      <c r="B1751" s="241"/>
      <c r="C1751" s="41" t="s">
        <v>10605</v>
      </c>
      <c r="D1751" s="41" t="s">
        <v>2800</v>
      </c>
      <c r="E1751" s="201">
        <v>0.114</v>
      </c>
      <c r="F1751" s="200">
        <v>23.246499999999997</v>
      </c>
      <c r="G1751" s="39">
        <f t="shared" si="27"/>
        <v>2.6501009999999998</v>
      </c>
      <c r="H1751" s="44">
        <f>SUM(G1751:G1754)</f>
        <v>35.179284700000004</v>
      </c>
      <c r="I1751" s="45"/>
      <c r="J1751" s="36">
        <v>1000.0000000000001</v>
      </c>
    </row>
    <row r="1752" spans="1:10" x14ac:dyDescent="0.25">
      <c r="A1752" s="238"/>
      <c r="B1752" s="241"/>
      <c r="C1752" s="41" t="s">
        <v>10602</v>
      </c>
      <c r="D1752" s="41" t="s">
        <v>2800</v>
      </c>
      <c r="E1752" s="201">
        <v>0.114</v>
      </c>
      <c r="F1752" s="200">
        <v>29.050999999999998</v>
      </c>
      <c r="G1752" s="39">
        <f t="shared" si="27"/>
        <v>3.311814</v>
      </c>
      <c r="H1752" s="40"/>
      <c r="I1752" s="37"/>
      <c r="J1752" s="36">
        <v>1000.0000000000001</v>
      </c>
    </row>
    <row r="1753" spans="1:10" x14ac:dyDescent="0.25">
      <c r="A1753" s="238"/>
      <c r="B1753" s="241"/>
      <c r="C1753" s="41" t="s">
        <v>426</v>
      </c>
      <c r="D1753" s="41" t="s">
        <v>106</v>
      </c>
      <c r="E1753" s="201">
        <v>1.2434000000000001</v>
      </c>
      <c r="F1753" s="206">
        <v>23.465</v>
      </c>
      <c r="G1753" s="39">
        <f t="shared" si="27"/>
        <v>29.176381000000003</v>
      </c>
      <c r="H1753" s="40"/>
      <c r="I1753" s="37"/>
      <c r="J1753" s="36">
        <v>1000.0000000000001</v>
      </c>
    </row>
    <row r="1754" spans="1:10" ht="25.5" x14ac:dyDescent="0.25">
      <c r="A1754" s="238"/>
      <c r="B1754" s="241"/>
      <c r="C1754" s="41" t="s">
        <v>10965</v>
      </c>
      <c r="D1754" s="41" t="s">
        <v>83</v>
      </c>
      <c r="E1754" s="201">
        <v>9.4000000000000004E-3</v>
      </c>
      <c r="F1754" s="206">
        <v>4.3605</v>
      </c>
      <c r="G1754" s="39">
        <f t="shared" si="27"/>
        <v>4.0988700000000003E-2</v>
      </c>
      <c r="H1754" s="40"/>
      <c r="I1754" s="37"/>
      <c r="J1754" s="36">
        <v>1000.0000000000001</v>
      </c>
    </row>
    <row r="1755" spans="1:10" ht="15.75" thickBot="1" x14ac:dyDescent="0.3">
      <c r="A1755" s="239"/>
      <c r="B1755" s="242"/>
      <c r="C1755" s="46"/>
      <c r="D1755" s="46"/>
      <c r="E1755" s="202"/>
      <c r="F1755" s="203" t="s">
        <v>13</v>
      </c>
      <c r="G1755" s="48" t="str">
        <f t="shared" si="27"/>
        <v/>
      </c>
      <c r="H1755" s="50"/>
      <c r="I1755" s="37"/>
      <c r="J1755" s="36">
        <v>1000.0000000000001</v>
      </c>
    </row>
    <row r="1756" spans="1:10" ht="15.75" thickBot="1" x14ac:dyDescent="0.3">
      <c r="A1756" s="237" t="s">
        <v>427</v>
      </c>
      <c r="B1756" s="240" t="s">
        <v>3298</v>
      </c>
      <c r="C1756" s="31"/>
      <c r="D1756" s="32" t="s">
        <v>106</v>
      </c>
      <c r="E1756" s="197"/>
      <c r="F1756" s="204" t="s">
        <v>13</v>
      </c>
      <c r="G1756" s="33" t="str">
        <f t="shared" si="27"/>
        <v/>
      </c>
      <c r="H1756" s="34"/>
      <c r="I1756" s="35"/>
      <c r="J1756" s="36">
        <v>16249.999999999998</v>
      </c>
    </row>
    <row r="1757" spans="1:10" x14ac:dyDescent="0.25">
      <c r="A1757" s="238"/>
      <c r="B1757" s="241"/>
      <c r="C1757" s="38"/>
      <c r="D1757" s="38"/>
      <c r="E1757" s="199"/>
      <c r="F1757" s="205" t="s">
        <v>13</v>
      </c>
      <c r="G1757" s="37" t="str">
        <f t="shared" si="27"/>
        <v/>
      </c>
      <c r="H1757" s="40"/>
      <c r="I1757" s="37"/>
      <c r="J1757" s="36">
        <v>16249.999999999998</v>
      </c>
    </row>
    <row r="1758" spans="1:10" x14ac:dyDescent="0.25">
      <c r="A1758" s="238"/>
      <c r="B1758" s="241"/>
      <c r="C1758" s="41" t="s">
        <v>10605</v>
      </c>
      <c r="D1758" s="41" t="s">
        <v>2800</v>
      </c>
      <c r="E1758" s="201">
        <v>2.9000000000000001E-2</v>
      </c>
      <c r="F1758" s="200">
        <v>23.246499999999997</v>
      </c>
      <c r="G1758" s="39">
        <f t="shared" si="27"/>
        <v>0.67414849999999993</v>
      </c>
      <c r="H1758" s="44">
        <f>SUM(G1758:G1761)</f>
        <v>4.4796061999999992</v>
      </c>
      <c r="I1758" s="45"/>
      <c r="J1758" s="36">
        <v>16249.999999999998</v>
      </c>
    </row>
    <row r="1759" spans="1:10" x14ac:dyDescent="0.25">
      <c r="A1759" s="238"/>
      <c r="B1759" s="241"/>
      <c r="C1759" s="41" t="s">
        <v>10602</v>
      </c>
      <c r="D1759" s="41" t="s">
        <v>2800</v>
      </c>
      <c r="E1759" s="201">
        <v>2.9000000000000001E-2</v>
      </c>
      <c r="F1759" s="200">
        <v>29.050999999999998</v>
      </c>
      <c r="G1759" s="39">
        <f t="shared" si="27"/>
        <v>0.84247899999999998</v>
      </c>
      <c r="H1759" s="40"/>
      <c r="I1759" s="37"/>
      <c r="J1759" s="36">
        <v>16249.999999999998</v>
      </c>
    </row>
    <row r="1760" spans="1:10" ht="25.5" x14ac:dyDescent="0.25">
      <c r="A1760" s="238"/>
      <c r="B1760" s="241"/>
      <c r="C1760" s="41" t="s">
        <v>428</v>
      </c>
      <c r="D1760" s="41" t="s">
        <v>106</v>
      </c>
      <c r="E1760" s="201">
        <v>1.2434000000000001</v>
      </c>
      <c r="F1760" s="206">
        <v>2.35</v>
      </c>
      <c r="G1760" s="39">
        <f t="shared" si="27"/>
        <v>2.9219900000000001</v>
      </c>
      <c r="H1760" s="40"/>
      <c r="I1760" s="37"/>
      <c r="J1760" s="36">
        <v>16249.999999999998</v>
      </c>
    </row>
    <row r="1761" spans="1:10" ht="25.5" x14ac:dyDescent="0.25">
      <c r="A1761" s="238"/>
      <c r="B1761" s="241"/>
      <c r="C1761" s="41" t="s">
        <v>10965</v>
      </c>
      <c r="D1761" s="41" t="s">
        <v>83</v>
      </c>
      <c r="E1761" s="201">
        <v>9.4000000000000004E-3</v>
      </c>
      <c r="F1761" s="206">
        <v>4.3605</v>
      </c>
      <c r="G1761" s="39">
        <f t="shared" si="27"/>
        <v>4.0988700000000003E-2</v>
      </c>
      <c r="H1761" s="40"/>
      <c r="I1761" s="37"/>
      <c r="J1761" s="36">
        <v>16249.999999999998</v>
      </c>
    </row>
    <row r="1762" spans="1:10" ht="15.75" thickBot="1" x14ac:dyDescent="0.3">
      <c r="A1762" s="239"/>
      <c r="B1762" s="242"/>
      <c r="C1762" s="46"/>
      <c r="D1762" s="46"/>
      <c r="E1762" s="202"/>
      <c r="F1762" s="203" t="s">
        <v>13</v>
      </c>
      <c r="G1762" s="48" t="str">
        <f t="shared" si="27"/>
        <v/>
      </c>
      <c r="H1762" s="50"/>
      <c r="I1762" s="37"/>
      <c r="J1762" s="36">
        <v>16249.999999999998</v>
      </c>
    </row>
    <row r="1763" spans="1:10" ht="15.75" thickBot="1" x14ac:dyDescent="0.3">
      <c r="A1763" s="237" t="s">
        <v>429</v>
      </c>
      <c r="B1763" s="240" t="s">
        <v>3299</v>
      </c>
      <c r="C1763" s="31"/>
      <c r="D1763" s="32" t="s">
        <v>106</v>
      </c>
      <c r="E1763" s="197"/>
      <c r="F1763" s="204" t="s">
        <v>13</v>
      </c>
      <c r="G1763" s="33" t="str">
        <f t="shared" si="27"/>
        <v/>
      </c>
      <c r="H1763" s="34"/>
      <c r="I1763" s="35"/>
      <c r="J1763" s="36">
        <v>2000.0000000000002</v>
      </c>
    </row>
    <row r="1764" spans="1:10" x14ac:dyDescent="0.25">
      <c r="A1764" s="238"/>
      <c r="B1764" s="241"/>
      <c r="C1764" s="38"/>
      <c r="D1764" s="38"/>
      <c r="E1764" s="199"/>
      <c r="F1764" s="205" t="s">
        <v>13</v>
      </c>
      <c r="G1764" s="37" t="str">
        <f t="shared" si="27"/>
        <v/>
      </c>
      <c r="H1764" s="40"/>
      <c r="I1764" s="37"/>
      <c r="J1764" s="36">
        <v>2000.0000000000002</v>
      </c>
    </row>
    <row r="1765" spans="1:10" x14ac:dyDescent="0.25">
      <c r="A1765" s="238"/>
      <c r="B1765" s="241"/>
      <c r="C1765" s="41" t="s">
        <v>10605</v>
      </c>
      <c r="D1765" s="41" t="s">
        <v>2800</v>
      </c>
      <c r="E1765" s="201">
        <v>5.0999999999999997E-2</v>
      </c>
      <c r="F1765" s="200">
        <v>23.246499999999997</v>
      </c>
      <c r="G1765" s="39">
        <f t="shared" si="27"/>
        <v>1.1855714999999998</v>
      </c>
      <c r="H1765" s="44">
        <f>SUM(G1765:G1768)</f>
        <v>9.9944851999999997</v>
      </c>
      <c r="I1765" s="45"/>
      <c r="J1765" s="36">
        <v>2000.0000000000002</v>
      </c>
    </row>
    <row r="1766" spans="1:10" x14ac:dyDescent="0.25">
      <c r="A1766" s="238"/>
      <c r="B1766" s="241"/>
      <c r="C1766" s="41" t="s">
        <v>10602</v>
      </c>
      <c r="D1766" s="41" t="s">
        <v>2800</v>
      </c>
      <c r="E1766" s="201">
        <v>5.0999999999999997E-2</v>
      </c>
      <c r="F1766" s="200">
        <v>29.050999999999998</v>
      </c>
      <c r="G1766" s="39">
        <f t="shared" si="27"/>
        <v>1.4816009999999997</v>
      </c>
      <c r="H1766" s="40"/>
      <c r="I1766" s="37"/>
      <c r="J1766" s="36">
        <v>2000.0000000000002</v>
      </c>
    </row>
    <row r="1767" spans="1:10" ht="25.5" x14ac:dyDescent="0.25">
      <c r="A1767" s="238"/>
      <c r="B1767" s="241"/>
      <c r="C1767" s="41" t="s">
        <v>430</v>
      </c>
      <c r="D1767" s="41" t="s">
        <v>106</v>
      </c>
      <c r="E1767" s="201">
        <v>1.2434000000000001</v>
      </c>
      <c r="F1767" s="206">
        <v>5.86</v>
      </c>
      <c r="G1767" s="39">
        <f t="shared" si="27"/>
        <v>7.2863240000000005</v>
      </c>
      <c r="H1767" s="40"/>
      <c r="I1767" s="37"/>
      <c r="J1767" s="36">
        <v>2000.0000000000002</v>
      </c>
    </row>
    <row r="1768" spans="1:10" ht="25.5" x14ac:dyDescent="0.25">
      <c r="A1768" s="238"/>
      <c r="B1768" s="241"/>
      <c r="C1768" s="41" t="s">
        <v>10965</v>
      </c>
      <c r="D1768" s="41" t="s">
        <v>83</v>
      </c>
      <c r="E1768" s="201">
        <v>9.4000000000000004E-3</v>
      </c>
      <c r="F1768" s="206">
        <v>4.3605</v>
      </c>
      <c r="G1768" s="39">
        <f t="shared" si="27"/>
        <v>4.0988700000000003E-2</v>
      </c>
      <c r="H1768" s="40"/>
      <c r="I1768" s="37"/>
      <c r="J1768" s="36">
        <v>2000.0000000000002</v>
      </c>
    </row>
    <row r="1769" spans="1:10" ht="15.75" thickBot="1" x14ac:dyDescent="0.3">
      <c r="A1769" s="239"/>
      <c r="B1769" s="242"/>
      <c r="C1769" s="46"/>
      <c r="D1769" s="46"/>
      <c r="E1769" s="202"/>
      <c r="F1769" s="203" t="s">
        <v>13</v>
      </c>
      <c r="G1769" s="48" t="str">
        <f t="shared" si="27"/>
        <v/>
      </c>
      <c r="H1769" s="50"/>
      <c r="I1769" s="37"/>
      <c r="J1769" s="36">
        <v>2000.0000000000002</v>
      </c>
    </row>
    <row r="1770" spans="1:10" ht="15.75" thickBot="1" x14ac:dyDescent="0.3">
      <c r="A1770" s="237" t="s">
        <v>431</v>
      </c>
      <c r="B1770" s="240" t="s">
        <v>3300</v>
      </c>
      <c r="C1770" s="31"/>
      <c r="D1770" s="32" t="s">
        <v>106</v>
      </c>
      <c r="E1770" s="197"/>
      <c r="F1770" s="204" t="s">
        <v>13</v>
      </c>
      <c r="G1770" s="33" t="str">
        <f t="shared" si="27"/>
        <v/>
      </c>
      <c r="H1770" s="34"/>
      <c r="I1770" s="35"/>
      <c r="J1770" s="36">
        <v>4500</v>
      </c>
    </row>
    <row r="1771" spans="1:10" x14ac:dyDescent="0.25">
      <c r="A1771" s="238"/>
      <c r="B1771" s="241"/>
      <c r="C1771" s="38"/>
      <c r="D1771" s="38"/>
      <c r="E1771" s="199"/>
      <c r="F1771" s="205" t="s">
        <v>13</v>
      </c>
      <c r="G1771" s="37" t="str">
        <f t="shared" si="27"/>
        <v/>
      </c>
      <c r="H1771" s="40"/>
      <c r="I1771" s="37"/>
      <c r="J1771" s="36">
        <v>4500</v>
      </c>
    </row>
    <row r="1772" spans="1:10" x14ac:dyDescent="0.25">
      <c r="A1772" s="238"/>
      <c r="B1772" s="241"/>
      <c r="C1772" s="41" t="s">
        <v>10605</v>
      </c>
      <c r="D1772" s="41" t="s">
        <v>2800</v>
      </c>
      <c r="E1772" s="201">
        <v>3.9E-2</v>
      </c>
      <c r="F1772" s="200">
        <v>23.246499999999997</v>
      </c>
      <c r="G1772" s="39">
        <f t="shared" si="27"/>
        <v>0.90661349999999985</v>
      </c>
      <c r="H1772" s="44">
        <f>SUM(G1772:G1775)</f>
        <v>6.8303791999999994</v>
      </c>
      <c r="I1772" s="45"/>
      <c r="J1772" s="36">
        <v>4500</v>
      </c>
    </row>
    <row r="1773" spans="1:10" x14ac:dyDescent="0.25">
      <c r="A1773" s="238"/>
      <c r="B1773" s="241"/>
      <c r="C1773" s="41" t="s">
        <v>10602</v>
      </c>
      <c r="D1773" s="41" t="s">
        <v>2800</v>
      </c>
      <c r="E1773" s="201">
        <v>3.9E-2</v>
      </c>
      <c r="F1773" s="200">
        <v>29.050999999999998</v>
      </c>
      <c r="G1773" s="39">
        <f t="shared" si="27"/>
        <v>1.132989</v>
      </c>
      <c r="H1773" s="40"/>
      <c r="I1773" s="37"/>
      <c r="J1773" s="36">
        <v>4500</v>
      </c>
    </row>
    <row r="1774" spans="1:10" ht="25.5" x14ac:dyDescent="0.25">
      <c r="A1774" s="238"/>
      <c r="B1774" s="241"/>
      <c r="C1774" s="41" t="s">
        <v>432</v>
      </c>
      <c r="D1774" s="41" t="s">
        <v>106</v>
      </c>
      <c r="E1774" s="201">
        <v>1.2434000000000001</v>
      </c>
      <c r="F1774" s="206">
        <v>3.82</v>
      </c>
      <c r="G1774" s="39">
        <f t="shared" si="27"/>
        <v>4.7497879999999997</v>
      </c>
      <c r="H1774" s="40"/>
      <c r="I1774" s="37"/>
      <c r="J1774" s="36">
        <v>4500</v>
      </c>
    </row>
    <row r="1775" spans="1:10" ht="25.5" x14ac:dyDescent="0.25">
      <c r="A1775" s="238"/>
      <c r="B1775" s="241"/>
      <c r="C1775" s="41" t="s">
        <v>10965</v>
      </c>
      <c r="D1775" s="41" t="s">
        <v>83</v>
      </c>
      <c r="E1775" s="201">
        <v>9.4000000000000004E-3</v>
      </c>
      <c r="F1775" s="206">
        <v>4.3605</v>
      </c>
      <c r="G1775" s="39">
        <f t="shared" si="27"/>
        <v>4.0988700000000003E-2</v>
      </c>
      <c r="H1775" s="40"/>
      <c r="I1775" s="37"/>
      <c r="J1775" s="36">
        <v>4500</v>
      </c>
    </row>
    <row r="1776" spans="1:10" ht="15.75" thickBot="1" x14ac:dyDescent="0.3">
      <c r="A1776" s="239"/>
      <c r="B1776" s="242"/>
      <c r="C1776" s="46"/>
      <c r="D1776" s="46"/>
      <c r="E1776" s="202"/>
      <c r="F1776" s="203" t="s">
        <v>13</v>
      </c>
      <c r="G1776" s="48" t="str">
        <f t="shared" si="27"/>
        <v/>
      </c>
      <c r="H1776" s="50"/>
      <c r="I1776" s="37"/>
      <c r="J1776" s="36">
        <v>4500</v>
      </c>
    </row>
    <row r="1777" spans="1:10" ht="15.75" thickBot="1" x14ac:dyDescent="0.3">
      <c r="A1777" s="237" t="s">
        <v>433</v>
      </c>
      <c r="B1777" s="240" t="s">
        <v>3301</v>
      </c>
      <c r="C1777" s="31"/>
      <c r="D1777" s="32" t="s">
        <v>106</v>
      </c>
      <c r="E1777" s="197"/>
      <c r="F1777" s="204" t="s">
        <v>13</v>
      </c>
      <c r="G1777" s="33" t="str">
        <f t="shared" si="27"/>
        <v/>
      </c>
      <c r="H1777" s="34"/>
      <c r="I1777" s="35"/>
      <c r="J1777" s="36">
        <v>2000.0000000000002</v>
      </c>
    </row>
    <row r="1778" spans="1:10" x14ac:dyDescent="0.25">
      <c r="A1778" s="238"/>
      <c r="B1778" s="241"/>
      <c r="C1778" s="38"/>
      <c r="D1778" s="38"/>
      <c r="E1778" s="199"/>
      <c r="F1778" s="205" t="s">
        <v>13</v>
      </c>
      <c r="G1778" s="37" t="str">
        <f t="shared" si="27"/>
        <v/>
      </c>
      <c r="H1778" s="40"/>
      <c r="I1778" s="37"/>
      <c r="J1778" s="36">
        <v>2000.0000000000002</v>
      </c>
    </row>
    <row r="1779" spans="1:10" x14ac:dyDescent="0.25">
      <c r="A1779" s="238"/>
      <c r="B1779" s="241"/>
      <c r="C1779" s="41" t="s">
        <v>10605</v>
      </c>
      <c r="D1779" s="41" t="s">
        <v>2800</v>
      </c>
      <c r="E1779" s="201">
        <v>7.5999999999999998E-2</v>
      </c>
      <c r="F1779" s="200">
        <v>23.246499999999997</v>
      </c>
      <c r="G1779" s="39">
        <f t="shared" si="27"/>
        <v>1.7667339999999998</v>
      </c>
      <c r="H1779" s="44">
        <f>SUM(G1779:G1782)</f>
        <v>14.087138700000001</v>
      </c>
      <c r="I1779" s="45"/>
      <c r="J1779" s="36">
        <v>2000.0000000000002</v>
      </c>
    </row>
    <row r="1780" spans="1:10" x14ac:dyDescent="0.25">
      <c r="A1780" s="238"/>
      <c r="B1780" s="241"/>
      <c r="C1780" s="41" t="s">
        <v>10602</v>
      </c>
      <c r="D1780" s="41" t="s">
        <v>2800</v>
      </c>
      <c r="E1780" s="201">
        <v>7.5999999999999998E-2</v>
      </c>
      <c r="F1780" s="200">
        <v>29.050999999999998</v>
      </c>
      <c r="G1780" s="39">
        <f t="shared" si="27"/>
        <v>2.2078759999999997</v>
      </c>
      <c r="H1780" s="40"/>
      <c r="I1780" s="37"/>
      <c r="J1780" s="36">
        <v>2000.0000000000002</v>
      </c>
    </row>
    <row r="1781" spans="1:10" ht="25.5" x14ac:dyDescent="0.25">
      <c r="A1781" s="238"/>
      <c r="B1781" s="241"/>
      <c r="C1781" s="41" t="s">
        <v>434</v>
      </c>
      <c r="D1781" s="41" t="s">
        <v>106</v>
      </c>
      <c r="E1781" s="201">
        <v>1.2434000000000001</v>
      </c>
      <c r="F1781" s="206">
        <v>8.1</v>
      </c>
      <c r="G1781" s="39">
        <f t="shared" si="27"/>
        <v>10.071540000000001</v>
      </c>
      <c r="H1781" s="40"/>
      <c r="I1781" s="37"/>
      <c r="J1781" s="36">
        <v>2000.0000000000002</v>
      </c>
    </row>
    <row r="1782" spans="1:10" ht="25.5" x14ac:dyDescent="0.25">
      <c r="A1782" s="238"/>
      <c r="B1782" s="241"/>
      <c r="C1782" s="41" t="s">
        <v>10965</v>
      </c>
      <c r="D1782" s="41" t="s">
        <v>83</v>
      </c>
      <c r="E1782" s="201">
        <v>9.4000000000000004E-3</v>
      </c>
      <c r="F1782" s="206">
        <v>4.3605</v>
      </c>
      <c r="G1782" s="39">
        <f t="shared" si="27"/>
        <v>4.0988700000000003E-2</v>
      </c>
      <c r="H1782" s="40"/>
      <c r="I1782" s="37"/>
      <c r="J1782" s="36">
        <v>2000.0000000000002</v>
      </c>
    </row>
    <row r="1783" spans="1:10" ht="15.75" thickBot="1" x14ac:dyDescent="0.3">
      <c r="A1783" s="239"/>
      <c r="B1783" s="242"/>
      <c r="C1783" s="46"/>
      <c r="D1783" s="46"/>
      <c r="E1783" s="202"/>
      <c r="F1783" s="203" t="s">
        <v>13</v>
      </c>
      <c r="G1783" s="48" t="str">
        <f t="shared" si="27"/>
        <v/>
      </c>
      <c r="H1783" s="50"/>
      <c r="I1783" s="37"/>
      <c r="J1783" s="36">
        <v>2000.0000000000002</v>
      </c>
    </row>
    <row r="1784" spans="1:10" ht="15.75" thickBot="1" x14ac:dyDescent="0.3">
      <c r="A1784" s="237" t="s">
        <v>435</v>
      </c>
      <c r="B1784" s="240" t="s">
        <v>3302</v>
      </c>
      <c r="C1784" s="31"/>
      <c r="D1784" s="32" t="s">
        <v>106</v>
      </c>
      <c r="E1784" s="197"/>
      <c r="F1784" s="204" t="s">
        <v>13</v>
      </c>
      <c r="G1784" s="33" t="str">
        <f t="shared" si="27"/>
        <v/>
      </c>
      <c r="H1784" s="34"/>
      <c r="I1784" s="35"/>
      <c r="J1784" s="36">
        <v>2250</v>
      </c>
    </row>
    <row r="1785" spans="1:10" x14ac:dyDescent="0.25">
      <c r="A1785" s="238"/>
      <c r="B1785" s="241"/>
      <c r="C1785" s="38"/>
      <c r="D1785" s="38"/>
      <c r="E1785" s="199"/>
      <c r="F1785" s="205" t="s">
        <v>13</v>
      </c>
      <c r="G1785" s="37" t="str">
        <f t="shared" si="27"/>
        <v/>
      </c>
      <c r="H1785" s="40"/>
      <c r="I1785" s="37"/>
      <c r="J1785" s="36">
        <v>2250</v>
      </c>
    </row>
    <row r="1786" spans="1:10" x14ac:dyDescent="0.25">
      <c r="A1786" s="238"/>
      <c r="B1786" s="241"/>
      <c r="C1786" s="41" t="s">
        <v>10605</v>
      </c>
      <c r="D1786" s="41" t="s">
        <v>2800</v>
      </c>
      <c r="E1786" s="201">
        <v>5.0999999999999997E-2</v>
      </c>
      <c r="F1786" s="200">
        <v>23.246499999999997</v>
      </c>
      <c r="G1786" s="37">
        <f t="shared" si="27"/>
        <v>1.1855714999999998</v>
      </c>
      <c r="H1786" s="44">
        <f>SUM(G1786:G1789)</f>
        <v>9.0868031999999985</v>
      </c>
      <c r="I1786" s="45"/>
      <c r="J1786" s="36">
        <v>2250</v>
      </c>
    </row>
    <row r="1787" spans="1:10" x14ac:dyDescent="0.25">
      <c r="A1787" s="238"/>
      <c r="B1787" s="241"/>
      <c r="C1787" s="41" t="s">
        <v>10602</v>
      </c>
      <c r="D1787" s="41" t="s">
        <v>2800</v>
      </c>
      <c r="E1787" s="201">
        <v>5.0999999999999997E-2</v>
      </c>
      <c r="F1787" s="200">
        <v>29.050999999999998</v>
      </c>
      <c r="G1787" s="37">
        <f t="shared" si="27"/>
        <v>1.4816009999999997</v>
      </c>
      <c r="H1787" s="40"/>
      <c r="I1787" s="37"/>
      <c r="J1787" s="36">
        <v>2250</v>
      </c>
    </row>
    <row r="1788" spans="1:10" ht="25.5" x14ac:dyDescent="0.25">
      <c r="A1788" s="238"/>
      <c r="B1788" s="241"/>
      <c r="C1788" s="41" t="s">
        <v>436</v>
      </c>
      <c r="D1788" s="41" t="s">
        <v>106</v>
      </c>
      <c r="E1788" s="201">
        <v>1.2434000000000001</v>
      </c>
      <c r="F1788" s="206">
        <v>5.13</v>
      </c>
      <c r="G1788" s="37">
        <f t="shared" si="27"/>
        <v>6.3786420000000001</v>
      </c>
      <c r="H1788" s="40"/>
      <c r="I1788" s="37"/>
      <c r="J1788" s="36">
        <v>2250</v>
      </c>
    </row>
    <row r="1789" spans="1:10" ht="25.5" x14ac:dyDescent="0.25">
      <c r="A1789" s="238"/>
      <c r="B1789" s="241"/>
      <c r="C1789" s="41" t="s">
        <v>10965</v>
      </c>
      <c r="D1789" s="41" t="s">
        <v>83</v>
      </c>
      <c r="E1789" s="201">
        <v>9.4000000000000004E-3</v>
      </c>
      <c r="F1789" s="206">
        <v>4.3605</v>
      </c>
      <c r="G1789" s="37">
        <f t="shared" si="27"/>
        <v>4.0988700000000003E-2</v>
      </c>
      <c r="H1789" s="40"/>
      <c r="I1789" s="37"/>
      <c r="J1789" s="36">
        <v>2250</v>
      </c>
    </row>
    <row r="1790" spans="1:10" ht="15.75" thickBot="1" x14ac:dyDescent="0.3">
      <c r="A1790" s="239"/>
      <c r="B1790" s="242"/>
      <c r="C1790" s="46"/>
      <c r="D1790" s="46"/>
      <c r="E1790" s="202"/>
      <c r="F1790" s="203" t="s">
        <v>13</v>
      </c>
      <c r="G1790" s="48" t="str">
        <f t="shared" si="27"/>
        <v/>
      </c>
      <c r="H1790" s="50"/>
      <c r="I1790" s="37"/>
      <c r="J1790" s="36">
        <v>2250</v>
      </c>
    </row>
    <row r="1791" spans="1:10" ht="15.75" thickBot="1" x14ac:dyDescent="0.3">
      <c r="A1791" s="237" t="s">
        <v>437</v>
      </c>
      <c r="B1791" s="240" t="s">
        <v>3303</v>
      </c>
      <c r="C1791" s="31"/>
      <c r="D1791" s="32" t="s">
        <v>18</v>
      </c>
      <c r="E1791" s="197"/>
      <c r="F1791" s="204" t="s">
        <v>13</v>
      </c>
      <c r="G1791" s="33" t="str">
        <f t="shared" si="27"/>
        <v/>
      </c>
      <c r="H1791" s="34"/>
      <c r="I1791" s="35"/>
      <c r="J1791" s="36">
        <v>45</v>
      </c>
    </row>
    <row r="1792" spans="1:10" x14ac:dyDescent="0.25">
      <c r="A1792" s="238"/>
      <c r="B1792" s="241"/>
      <c r="C1792" s="38"/>
      <c r="D1792" s="38"/>
      <c r="E1792" s="199"/>
      <c r="F1792" s="205" t="s">
        <v>13</v>
      </c>
      <c r="G1792" s="37" t="str">
        <f t="shared" si="27"/>
        <v/>
      </c>
      <c r="H1792" s="40"/>
      <c r="I1792" s="37"/>
      <c r="J1792" s="36">
        <v>45</v>
      </c>
    </row>
    <row r="1793" spans="1:10" ht="25.5" x14ac:dyDescent="0.25">
      <c r="A1793" s="238"/>
      <c r="B1793" s="241"/>
      <c r="C1793" s="41" t="s">
        <v>438</v>
      </c>
      <c r="D1793" s="58" t="s">
        <v>18</v>
      </c>
      <c r="E1793" s="201">
        <v>1</v>
      </c>
      <c r="F1793" s="206">
        <v>6041.63</v>
      </c>
      <c r="G1793" s="37">
        <f t="shared" si="27"/>
        <v>6041.63</v>
      </c>
      <c r="H1793" s="44">
        <f>SUM(G1793:G1796)</f>
        <v>6268.0377991548794</v>
      </c>
      <c r="I1793" s="45"/>
      <c r="J1793" s="36">
        <v>45</v>
      </c>
    </row>
    <row r="1794" spans="1:10" ht="38.25" x14ac:dyDescent="0.25">
      <c r="A1794" s="238"/>
      <c r="B1794" s="241"/>
      <c r="C1794" s="41" t="s">
        <v>11331</v>
      </c>
      <c r="D1794" s="41" t="s">
        <v>2880</v>
      </c>
      <c r="E1794" s="201">
        <v>1.9199999999999998E-2</v>
      </c>
      <c r="F1794" s="209">
        <f>IF(ISNUMBER('Comp.Aux1'!$G$412), 'Comp.Aux1'!$G$412, 0)</f>
        <v>896.76037264999991</v>
      </c>
      <c r="G1794" s="37">
        <f t="shared" si="27"/>
        <v>17.217799154879998</v>
      </c>
      <c r="H1794" s="40"/>
      <c r="I1794" s="37"/>
      <c r="J1794" s="36">
        <v>45</v>
      </c>
    </row>
    <row r="1795" spans="1:10" x14ac:dyDescent="0.25">
      <c r="A1795" s="238"/>
      <c r="B1795" s="241"/>
      <c r="C1795" s="41" t="s">
        <v>10605</v>
      </c>
      <c r="D1795" s="41" t="s">
        <v>2800</v>
      </c>
      <c r="E1795" s="201">
        <v>4</v>
      </c>
      <c r="F1795" s="200">
        <v>23.246499999999997</v>
      </c>
      <c r="G1795" s="37">
        <f t="shared" si="27"/>
        <v>92.98599999999999</v>
      </c>
      <c r="H1795" s="40"/>
      <c r="I1795" s="37"/>
      <c r="J1795" s="36">
        <v>45</v>
      </c>
    </row>
    <row r="1796" spans="1:10" x14ac:dyDescent="0.25">
      <c r="A1796" s="238"/>
      <c r="B1796" s="241"/>
      <c r="C1796" s="41" t="s">
        <v>10602</v>
      </c>
      <c r="D1796" s="41" t="s">
        <v>2800</v>
      </c>
      <c r="E1796" s="201">
        <v>4</v>
      </c>
      <c r="F1796" s="200">
        <v>29.050999999999998</v>
      </c>
      <c r="G1796" s="39">
        <f t="shared" si="27"/>
        <v>116.20399999999999</v>
      </c>
      <c r="H1796" s="40"/>
      <c r="I1796" s="37"/>
      <c r="J1796" s="36">
        <v>45</v>
      </c>
    </row>
    <row r="1797" spans="1:10" ht="15.75" thickBot="1" x14ac:dyDescent="0.3">
      <c r="A1797" s="239"/>
      <c r="B1797" s="242"/>
      <c r="C1797" s="46"/>
      <c r="D1797" s="46"/>
      <c r="E1797" s="202"/>
      <c r="F1797" s="203" t="s">
        <v>13</v>
      </c>
      <c r="G1797" s="48" t="str">
        <f t="shared" si="27"/>
        <v/>
      </c>
      <c r="H1797" s="50"/>
      <c r="I1797" s="37"/>
      <c r="J1797" s="36">
        <v>45</v>
      </c>
    </row>
    <row r="1798" spans="1:10" ht="15.75" thickBot="1" x14ac:dyDescent="0.3">
      <c r="A1798" s="237" t="s">
        <v>439</v>
      </c>
      <c r="B1798" s="240" t="s">
        <v>440</v>
      </c>
      <c r="C1798" s="31"/>
      <c r="D1798" s="32" t="s">
        <v>18</v>
      </c>
      <c r="E1798" s="197"/>
      <c r="F1798" s="204" t="s">
        <v>13</v>
      </c>
      <c r="G1798" s="33" t="str">
        <f t="shared" ref="G1798:G1861" si="28">IF(ISNUMBER(F1798),E1798*F1798,"")</f>
        <v/>
      </c>
      <c r="H1798" s="34"/>
      <c r="I1798" s="35"/>
      <c r="J1798" s="36">
        <v>3</v>
      </c>
    </row>
    <row r="1799" spans="1:10" x14ac:dyDescent="0.25">
      <c r="A1799" s="238"/>
      <c r="B1799" s="241"/>
      <c r="C1799" s="38"/>
      <c r="D1799" s="38"/>
      <c r="E1799" s="199"/>
      <c r="F1799" s="205" t="s">
        <v>13</v>
      </c>
      <c r="G1799" s="37" t="str">
        <f t="shared" si="28"/>
        <v/>
      </c>
      <c r="H1799" s="40"/>
      <c r="I1799" s="37"/>
      <c r="J1799" s="36">
        <v>3</v>
      </c>
    </row>
    <row r="1800" spans="1:10" ht="25.5" x14ac:dyDescent="0.25">
      <c r="A1800" s="238"/>
      <c r="B1800" s="241"/>
      <c r="C1800" s="41" t="s">
        <v>10943</v>
      </c>
      <c r="D1800" s="41" t="s">
        <v>83</v>
      </c>
      <c r="E1800" s="201">
        <v>10</v>
      </c>
      <c r="F1800" s="206">
        <v>1.0734999999999999</v>
      </c>
      <c r="G1800" s="37">
        <f t="shared" si="28"/>
        <v>10.734999999999999</v>
      </c>
      <c r="H1800" s="44">
        <f>SUM(G1800:G1809)</f>
        <v>12387.807854400004</v>
      </c>
      <c r="I1800" s="45"/>
      <c r="J1800" s="36">
        <v>3</v>
      </c>
    </row>
    <row r="1801" spans="1:10" x14ac:dyDescent="0.25">
      <c r="A1801" s="238"/>
      <c r="B1801" s="241"/>
      <c r="C1801" s="41" t="s">
        <v>11182</v>
      </c>
      <c r="D1801" s="41" t="s">
        <v>83</v>
      </c>
      <c r="E1801" s="201">
        <v>6</v>
      </c>
      <c r="F1801" s="200">
        <v>0.70299999999999996</v>
      </c>
      <c r="G1801" s="37">
        <f t="shared" si="28"/>
        <v>4.218</v>
      </c>
      <c r="H1801" s="40"/>
      <c r="I1801" s="37"/>
      <c r="J1801" s="36">
        <v>3</v>
      </c>
    </row>
    <row r="1802" spans="1:10" ht="38.25" x14ac:dyDescent="0.25">
      <c r="A1802" s="238"/>
      <c r="B1802" s="241"/>
      <c r="C1802" s="41" t="s">
        <v>11113</v>
      </c>
      <c r="D1802" s="41" t="s">
        <v>83</v>
      </c>
      <c r="E1802" s="201">
        <v>4</v>
      </c>
      <c r="F1802" s="200">
        <v>0.38949999999999996</v>
      </c>
      <c r="G1802" s="37">
        <f t="shared" si="28"/>
        <v>1.5579999999999998</v>
      </c>
      <c r="H1802" s="40"/>
      <c r="I1802" s="37"/>
      <c r="J1802" s="36">
        <v>3</v>
      </c>
    </row>
    <row r="1803" spans="1:10" ht="25.5" x14ac:dyDescent="0.25">
      <c r="A1803" s="238"/>
      <c r="B1803" s="241"/>
      <c r="C1803" s="41" t="s">
        <v>11152</v>
      </c>
      <c r="D1803" s="41" t="s">
        <v>83</v>
      </c>
      <c r="E1803" s="201">
        <v>6</v>
      </c>
      <c r="F1803" s="200">
        <v>1.3204999999999998</v>
      </c>
      <c r="G1803" s="37">
        <f t="shared" si="28"/>
        <v>7.9229999999999983</v>
      </c>
      <c r="H1803" s="40"/>
      <c r="I1803" s="37"/>
      <c r="J1803" s="36">
        <v>3</v>
      </c>
    </row>
    <row r="1804" spans="1:10" ht="25.5" x14ac:dyDescent="0.25">
      <c r="A1804" s="238"/>
      <c r="B1804" s="241"/>
      <c r="C1804" s="41" t="s">
        <v>11139</v>
      </c>
      <c r="D1804" s="41" t="s">
        <v>83</v>
      </c>
      <c r="E1804" s="201">
        <v>6</v>
      </c>
      <c r="F1804" s="200">
        <v>1.5484999999999998</v>
      </c>
      <c r="G1804" s="37">
        <f t="shared" si="28"/>
        <v>9.2909999999999986</v>
      </c>
      <c r="H1804" s="40"/>
      <c r="I1804" s="37"/>
      <c r="J1804" s="36">
        <v>3</v>
      </c>
    </row>
    <row r="1805" spans="1:10" x14ac:dyDescent="0.25">
      <c r="A1805" s="238"/>
      <c r="B1805" s="241"/>
      <c r="C1805" s="41" t="s">
        <v>440</v>
      </c>
      <c r="D1805" s="41" t="s">
        <v>83</v>
      </c>
      <c r="E1805" s="201">
        <v>1</v>
      </c>
      <c r="F1805" s="200">
        <v>11793.6</v>
      </c>
      <c r="G1805" s="37">
        <f t="shared" si="28"/>
        <v>11793.6</v>
      </c>
      <c r="H1805" s="40"/>
      <c r="I1805" s="37"/>
      <c r="J1805" s="36">
        <v>3</v>
      </c>
    </row>
    <row r="1806" spans="1:10" x14ac:dyDescent="0.25">
      <c r="A1806" s="238"/>
      <c r="B1806" s="241"/>
      <c r="C1806" s="41" t="s">
        <v>10690</v>
      </c>
      <c r="D1806" s="41" t="s">
        <v>2800</v>
      </c>
      <c r="E1806" s="201">
        <v>4.5749000000000004</v>
      </c>
      <c r="F1806" s="200">
        <v>22.704999999999998</v>
      </c>
      <c r="G1806" s="37">
        <f t="shared" si="28"/>
        <v>103.8731045</v>
      </c>
      <c r="H1806" s="40"/>
      <c r="I1806" s="37"/>
      <c r="J1806" s="36">
        <v>3</v>
      </c>
    </row>
    <row r="1807" spans="1:10" ht="38.25" x14ac:dyDescent="0.25">
      <c r="A1807" s="238"/>
      <c r="B1807" s="241"/>
      <c r="C1807" s="41" t="s">
        <v>11016</v>
      </c>
      <c r="D1807" s="41" t="s">
        <v>1050</v>
      </c>
      <c r="E1807" s="201">
        <v>0.2059</v>
      </c>
      <c r="F1807" s="200">
        <v>326.52449999999999</v>
      </c>
      <c r="G1807" s="37">
        <f t="shared" si="28"/>
        <v>67.231394550000005</v>
      </c>
      <c r="H1807" s="40"/>
      <c r="I1807" s="37"/>
      <c r="J1807" s="36">
        <v>3</v>
      </c>
    </row>
    <row r="1808" spans="1:10" ht="38.25" x14ac:dyDescent="0.25">
      <c r="A1808" s="238"/>
      <c r="B1808" s="241"/>
      <c r="C1808" s="41" t="s">
        <v>10867</v>
      </c>
      <c r="D1808" s="41" t="s">
        <v>10703</v>
      </c>
      <c r="E1808" s="201">
        <v>1.5165999999999999</v>
      </c>
      <c r="F1808" s="200">
        <v>165.471</v>
      </c>
      <c r="G1808" s="37">
        <f t="shared" si="28"/>
        <v>250.95331859999999</v>
      </c>
      <c r="H1808" s="40"/>
      <c r="I1808" s="37"/>
      <c r="J1808" s="36">
        <v>3</v>
      </c>
    </row>
    <row r="1809" spans="1:10" ht="25.5" x14ac:dyDescent="0.25">
      <c r="A1809" s="238"/>
      <c r="B1809" s="241"/>
      <c r="C1809" s="41" t="s">
        <v>10717</v>
      </c>
      <c r="D1809" s="41" t="s">
        <v>2800</v>
      </c>
      <c r="E1809" s="201">
        <v>4.5749000000000004</v>
      </c>
      <c r="F1809" s="200">
        <v>30.2575</v>
      </c>
      <c r="G1809" s="37">
        <f t="shared" si="28"/>
        <v>138.42503675</v>
      </c>
      <c r="H1809" s="40"/>
      <c r="I1809" s="37"/>
      <c r="J1809" s="36">
        <v>3</v>
      </c>
    </row>
    <row r="1810" spans="1:10" ht="15.75" thickBot="1" x14ac:dyDescent="0.3">
      <c r="A1810" s="239"/>
      <c r="B1810" s="242"/>
      <c r="C1810" s="46"/>
      <c r="D1810" s="46"/>
      <c r="E1810" s="202"/>
      <c r="F1810" s="203" t="s">
        <v>13</v>
      </c>
      <c r="G1810" s="48" t="str">
        <f t="shared" si="28"/>
        <v/>
      </c>
      <c r="H1810" s="50"/>
      <c r="I1810" s="37"/>
      <c r="J1810" s="36">
        <v>3</v>
      </c>
    </row>
    <row r="1811" spans="1:10" ht="15.75" thickBot="1" x14ac:dyDescent="0.3">
      <c r="A1811" s="237" t="s">
        <v>441</v>
      </c>
      <c r="B1811" s="240" t="s">
        <v>442</v>
      </c>
      <c r="C1811" s="31"/>
      <c r="D1811" s="32" t="s">
        <v>18</v>
      </c>
      <c r="E1811" s="197"/>
      <c r="F1811" s="204" t="s">
        <v>13</v>
      </c>
      <c r="G1811" s="33" t="str">
        <f t="shared" si="28"/>
        <v/>
      </c>
      <c r="H1811" s="34"/>
      <c r="I1811" s="35"/>
      <c r="J1811" s="36">
        <v>12</v>
      </c>
    </row>
    <row r="1812" spans="1:10" x14ac:dyDescent="0.25">
      <c r="A1812" s="238"/>
      <c r="B1812" s="241"/>
      <c r="C1812" s="38"/>
      <c r="D1812" s="38"/>
      <c r="E1812" s="199"/>
      <c r="F1812" s="205" t="s">
        <v>13</v>
      </c>
      <c r="G1812" s="37" t="str">
        <f t="shared" si="28"/>
        <v/>
      </c>
      <c r="H1812" s="40"/>
      <c r="I1812" s="37"/>
      <c r="J1812" s="36">
        <v>12</v>
      </c>
    </row>
    <row r="1813" spans="1:10" ht="25.5" x14ac:dyDescent="0.25">
      <c r="A1813" s="238"/>
      <c r="B1813" s="241"/>
      <c r="C1813" s="41" t="s">
        <v>10943</v>
      </c>
      <c r="D1813" s="41" t="s">
        <v>83</v>
      </c>
      <c r="E1813" s="201">
        <v>10</v>
      </c>
      <c r="F1813" s="206">
        <v>1.0734999999999999</v>
      </c>
      <c r="G1813" s="37">
        <f t="shared" si="28"/>
        <v>10.734999999999999</v>
      </c>
      <c r="H1813" s="44">
        <f>SUM(G1813:G1820)</f>
        <v>4318.6807437500011</v>
      </c>
      <c r="I1813" s="45"/>
      <c r="J1813" s="36">
        <v>12</v>
      </c>
    </row>
    <row r="1814" spans="1:10" ht="38.25" x14ac:dyDescent="0.25">
      <c r="A1814" s="238"/>
      <c r="B1814" s="241"/>
      <c r="C1814" s="41" t="s">
        <v>10903</v>
      </c>
      <c r="D1814" s="41" t="s">
        <v>83</v>
      </c>
      <c r="E1814" s="201">
        <v>9</v>
      </c>
      <c r="F1814" s="200">
        <v>1.159</v>
      </c>
      <c r="G1814" s="37">
        <f t="shared" si="28"/>
        <v>10.431000000000001</v>
      </c>
      <c r="H1814" s="40"/>
      <c r="I1814" s="37"/>
      <c r="J1814" s="36">
        <v>12</v>
      </c>
    </row>
    <row r="1815" spans="1:10" ht="25.5" x14ac:dyDescent="0.25">
      <c r="A1815" s="238"/>
      <c r="B1815" s="241"/>
      <c r="C1815" s="41" t="s">
        <v>10954</v>
      </c>
      <c r="D1815" s="41" t="s">
        <v>83</v>
      </c>
      <c r="E1815" s="201">
        <v>6</v>
      </c>
      <c r="F1815" s="200">
        <v>1.0545</v>
      </c>
      <c r="G1815" s="37">
        <f t="shared" si="28"/>
        <v>6.327</v>
      </c>
      <c r="H1815" s="40"/>
      <c r="I1815" s="37"/>
      <c r="J1815" s="36">
        <v>12</v>
      </c>
    </row>
    <row r="1816" spans="1:10" ht="38.25" x14ac:dyDescent="0.25">
      <c r="A1816" s="238"/>
      <c r="B1816" s="241"/>
      <c r="C1816" s="41" t="s">
        <v>11113</v>
      </c>
      <c r="D1816" s="41" t="s">
        <v>83</v>
      </c>
      <c r="E1816" s="201">
        <v>4</v>
      </c>
      <c r="F1816" s="200">
        <v>0.38949999999999996</v>
      </c>
      <c r="G1816" s="37">
        <f t="shared" si="28"/>
        <v>1.5579999999999998</v>
      </c>
      <c r="H1816" s="40"/>
      <c r="I1816" s="37"/>
      <c r="J1816" s="36">
        <v>12</v>
      </c>
    </row>
    <row r="1817" spans="1:10" ht="25.5" x14ac:dyDescent="0.25">
      <c r="A1817" s="238"/>
      <c r="B1817" s="241"/>
      <c r="C1817" s="41" t="s">
        <v>10743</v>
      </c>
      <c r="D1817" s="41" t="s">
        <v>83</v>
      </c>
      <c r="E1817" s="201">
        <v>2</v>
      </c>
      <c r="F1817" s="200">
        <v>19.256499999999999</v>
      </c>
      <c r="G1817" s="37">
        <f t="shared" si="28"/>
        <v>38.512999999999998</v>
      </c>
      <c r="H1817" s="40"/>
      <c r="I1817" s="37"/>
      <c r="J1817" s="36">
        <v>12</v>
      </c>
    </row>
    <row r="1818" spans="1:10" x14ac:dyDescent="0.25">
      <c r="A1818" s="238"/>
      <c r="B1818" s="241"/>
      <c r="C1818" s="41" t="s">
        <v>442</v>
      </c>
      <c r="D1818" s="41" t="s">
        <v>83</v>
      </c>
      <c r="E1818" s="201">
        <v>1</v>
      </c>
      <c r="F1818" s="200">
        <v>4111.6400000000003</v>
      </c>
      <c r="G1818" s="37">
        <f t="shared" si="28"/>
        <v>4111.6400000000003</v>
      </c>
      <c r="H1818" s="40"/>
      <c r="I1818" s="37"/>
      <c r="J1818" s="36">
        <v>12</v>
      </c>
    </row>
    <row r="1819" spans="1:10" x14ac:dyDescent="0.25">
      <c r="A1819" s="238"/>
      <c r="B1819" s="241"/>
      <c r="C1819" s="41" t="s">
        <v>10690</v>
      </c>
      <c r="D1819" s="41" t="s">
        <v>2800</v>
      </c>
      <c r="E1819" s="201">
        <v>2.6335000000000002</v>
      </c>
      <c r="F1819" s="200">
        <v>22.704999999999998</v>
      </c>
      <c r="G1819" s="37">
        <f t="shared" si="28"/>
        <v>59.793617499999996</v>
      </c>
      <c r="H1819" s="40"/>
      <c r="I1819" s="37"/>
      <c r="J1819" s="36">
        <v>12</v>
      </c>
    </row>
    <row r="1820" spans="1:10" ht="25.5" x14ac:dyDescent="0.25">
      <c r="A1820" s="238"/>
      <c r="B1820" s="241"/>
      <c r="C1820" s="41" t="s">
        <v>10717</v>
      </c>
      <c r="D1820" s="41" t="s">
        <v>2800</v>
      </c>
      <c r="E1820" s="201">
        <v>2.6335000000000002</v>
      </c>
      <c r="F1820" s="200">
        <v>30.2575</v>
      </c>
      <c r="G1820" s="37">
        <f t="shared" si="28"/>
        <v>79.683126250000001</v>
      </c>
      <c r="H1820" s="40"/>
      <c r="I1820" s="37"/>
      <c r="J1820" s="36">
        <v>12</v>
      </c>
    </row>
    <row r="1821" spans="1:10" ht="15.75" thickBot="1" x14ac:dyDescent="0.3">
      <c r="A1821" s="239"/>
      <c r="B1821" s="242"/>
      <c r="C1821" s="46"/>
      <c r="D1821" s="46"/>
      <c r="E1821" s="202"/>
      <c r="F1821" s="203" t="s">
        <v>13</v>
      </c>
      <c r="G1821" s="48" t="str">
        <f t="shared" si="28"/>
        <v/>
      </c>
      <c r="H1821" s="50"/>
      <c r="I1821" s="37"/>
      <c r="J1821" s="36">
        <v>12</v>
      </c>
    </row>
    <row r="1822" spans="1:10" ht="15.75" thickBot="1" x14ac:dyDescent="0.3">
      <c r="A1822" s="237" t="s">
        <v>443</v>
      </c>
      <c r="B1822" s="240" t="s">
        <v>444</v>
      </c>
      <c r="C1822" s="31"/>
      <c r="D1822" s="32" t="s">
        <v>18</v>
      </c>
      <c r="E1822" s="197"/>
      <c r="F1822" s="204" t="s">
        <v>13</v>
      </c>
      <c r="G1822" s="33" t="str">
        <f t="shared" si="28"/>
        <v/>
      </c>
      <c r="H1822" s="34"/>
      <c r="I1822" s="35"/>
      <c r="J1822" s="36">
        <v>8</v>
      </c>
    </row>
    <row r="1823" spans="1:10" x14ac:dyDescent="0.25">
      <c r="A1823" s="238"/>
      <c r="B1823" s="241"/>
      <c r="C1823" s="38"/>
      <c r="D1823" s="38"/>
      <c r="E1823" s="199"/>
      <c r="F1823" s="205" t="s">
        <v>13</v>
      </c>
      <c r="G1823" s="37" t="str">
        <f t="shared" si="28"/>
        <v/>
      </c>
      <c r="H1823" s="40"/>
      <c r="I1823" s="37"/>
      <c r="J1823" s="36">
        <v>8</v>
      </c>
    </row>
    <row r="1824" spans="1:10" ht="25.5" x14ac:dyDescent="0.25">
      <c r="A1824" s="238"/>
      <c r="B1824" s="241"/>
      <c r="C1824" s="41" t="s">
        <v>10943</v>
      </c>
      <c r="D1824" s="41" t="s">
        <v>83</v>
      </c>
      <c r="E1824" s="201">
        <v>10</v>
      </c>
      <c r="F1824" s="206">
        <v>1.0734999999999999</v>
      </c>
      <c r="G1824" s="37">
        <f t="shared" si="28"/>
        <v>10.734999999999999</v>
      </c>
      <c r="H1824" s="44">
        <f>SUM(G1824:G1833)</f>
        <v>5713.7578544000007</v>
      </c>
      <c r="I1824" s="45"/>
      <c r="J1824" s="36">
        <v>8</v>
      </c>
    </row>
    <row r="1825" spans="1:10" x14ac:dyDescent="0.25">
      <c r="A1825" s="238"/>
      <c r="B1825" s="241"/>
      <c r="C1825" s="41" t="s">
        <v>11182</v>
      </c>
      <c r="D1825" s="41" t="s">
        <v>83</v>
      </c>
      <c r="E1825" s="201">
        <v>6</v>
      </c>
      <c r="F1825" s="200">
        <v>0.70299999999999996</v>
      </c>
      <c r="G1825" s="37">
        <f t="shared" si="28"/>
        <v>4.218</v>
      </c>
      <c r="H1825" s="40"/>
      <c r="I1825" s="37"/>
      <c r="J1825" s="36">
        <v>8</v>
      </c>
    </row>
    <row r="1826" spans="1:10" ht="38.25" x14ac:dyDescent="0.25">
      <c r="A1826" s="238"/>
      <c r="B1826" s="241"/>
      <c r="C1826" s="41" t="s">
        <v>11113</v>
      </c>
      <c r="D1826" s="41" t="s">
        <v>83</v>
      </c>
      <c r="E1826" s="201">
        <v>4</v>
      </c>
      <c r="F1826" s="200">
        <v>0.38949999999999996</v>
      </c>
      <c r="G1826" s="37">
        <f t="shared" si="28"/>
        <v>1.5579999999999998</v>
      </c>
      <c r="H1826" s="40"/>
      <c r="I1826" s="37"/>
      <c r="J1826" s="36">
        <v>8</v>
      </c>
    </row>
    <row r="1827" spans="1:10" ht="25.5" x14ac:dyDescent="0.25">
      <c r="A1827" s="238"/>
      <c r="B1827" s="241"/>
      <c r="C1827" s="41" t="s">
        <v>11152</v>
      </c>
      <c r="D1827" s="41" t="s">
        <v>83</v>
      </c>
      <c r="E1827" s="201">
        <v>6</v>
      </c>
      <c r="F1827" s="200">
        <v>1.3204999999999998</v>
      </c>
      <c r="G1827" s="37">
        <f t="shared" si="28"/>
        <v>7.9229999999999983</v>
      </c>
      <c r="H1827" s="40"/>
      <c r="I1827" s="37"/>
      <c r="J1827" s="36">
        <v>8</v>
      </c>
    </row>
    <row r="1828" spans="1:10" ht="25.5" x14ac:dyDescent="0.25">
      <c r="A1828" s="238"/>
      <c r="B1828" s="241"/>
      <c r="C1828" s="41" t="s">
        <v>11139</v>
      </c>
      <c r="D1828" s="41" t="s">
        <v>83</v>
      </c>
      <c r="E1828" s="201">
        <v>6</v>
      </c>
      <c r="F1828" s="200">
        <v>1.5484999999999998</v>
      </c>
      <c r="G1828" s="37">
        <f t="shared" si="28"/>
        <v>9.2909999999999986</v>
      </c>
      <c r="H1828" s="40"/>
      <c r="I1828" s="37"/>
      <c r="J1828" s="36">
        <v>8</v>
      </c>
    </row>
    <row r="1829" spans="1:10" x14ac:dyDescent="0.25">
      <c r="A1829" s="238"/>
      <c r="B1829" s="241"/>
      <c r="C1829" s="41" t="s">
        <v>444</v>
      </c>
      <c r="D1829" s="41" t="s">
        <v>83</v>
      </c>
      <c r="E1829" s="201">
        <v>1</v>
      </c>
      <c r="F1829" s="200">
        <v>5119.55</v>
      </c>
      <c r="G1829" s="37">
        <f t="shared" si="28"/>
        <v>5119.55</v>
      </c>
      <c r="H1829" s="40"/>
      <c r="I1829" s="37"/>
      <c r="J1829" s="36">
        <v>8</v>
      </c>
    </row>
    <row r="1830" spans="1:10" x14ac:dyDescent="0.25">
      <c r="A1830" s="238"/>
      <c r="B1830" s="241"/>
      <c r="C1830" s="41" t="s">
        <v>10690</v>
      </c>
      <c r="D1830" s="41" t="s">
        <v>2800</v>
      </c>
      <c r="E1830" s="201">
        <v>4.5749000000000004</v>
      </c>
      <c r="F1830" s="200">
        <v>22.704999999999998</v>
      </c>
      <c r="G1830" s="37">
        <f t="shared" si="28"/>
        <v>103.8731045</v>
      </c>
      <c r="H1830" s="40"/>
      <c r="I1830" s="37"/>
      <c r="J1830" s="36">
        <v>8</v>
      </c>
    </row>
    <row r="1831" spans="1:10" ht="38.25" x14ac:dyDescent="0.25">
      <c r="A1831" s="238"/>
      <c r="B1831" s="241"/>
      <c r="C1831" s="41" t="s">
        <v>11016</v>
      </c>
      <c r="D1831" s="41" t="s">
        <v>1050</v>
      </c>
      <c r="E1831" s="201">
        <v>0.2059</v>
      </c>
      <c r="F1831" s="200">
        <v>326.52449999999999</v>
      </c>
      <c r="G1831" s="37">
        <f t="shared" si="28"/>
        <v>67.231394550000005</v>
      </c>
      <c r="H1831" s="40"/>
      <c r="I1831" s="37"/>
      <c r="J1831" s="36">
        <v>8</v>
      </c>
    </row>
    <row r="1832" spans="1:10" ht="38.25" x14ac:dyDescent="0.25">
      <c r="A1832" s="238"/>
      <c r="B1832" s="241"/>
      <c r="C1832" s="41" t="s">
        <v>10867</v>
      </c>
      <c r="D1832" s="41" t="s">
        <v>10703</v>
      </c>
      <c r="E1832" s="201">
        <v>1.5165999999999999</v>
      </c>
      <c r="F1832" s="200">
        <v>165.471</v>
      </c>
      <c r="G1832" s="37">
        <f t="shared" si="28"/>
        <v>250.95331859999999</v>
      </c>
      <c r="H1832" s="40"/>
      <c r="I1832" s="37"/>
      <c r="J1832" s="36">
        <v>8</v>
      </c>
    </row>
    <row r="1833" spans="1:10" ht="25.5" x14ac:dyDescent="0.25">
      <c r="A1833" s="238"/>
      <c r="B1833" s="241"/>
      <c r="C1833" s="41" t="s">
        <v>10717</v>
      </c>
      <c r="D1833" s="41" t="s">
        <v>2800</v>
      </c>
      <c r="E1833" s="201">
        <v>4.5749000000000004</v>
      </c>
      <c r="F1833" s="200">
        <v>30.2575</v>
      </c>
      <c r="G1833" s="37">
        <f t="shared" si="28"/>
        <v>138.42503675</v>
      </c>
      <c r="H1833" s="40"/>
      <c r="I1833" s="37"/>
      <c r="J1833" s="36">
        <v>8</v>
      </c>
    </row>
    <row r="1834" spans="1:10" ht="15.75" thickBot="1" x14ac:dyDescent="0.3">
      <c r="A1834" s="239"/>
      <c r="B1834" s="242"/>
      <c r="C1834" s="46"/>
      <c r="D1834" s="46"/>
      <c r="E1834" s="202"/>
      <c r="F1834" s="203" t="s">
        <v>13</v>
      </c>
      <c r="G1834" s="48" t="str">
        <f t="shared" si="28"/>
        <v/>
      </c>
      <c r="H1834" s="50"/>
      <c r="I1834" s="37"/>
      <c r="J1834" s="36">
        <v>8</v>
      </c>
    </row>
    <row r="1835" spans="1:10" ht="15.75" thickBot="1" x14ac:dyDescent="0.3">
      <c r="A1835" s="237" t="s">
        <v>445</v>
      </c>
      <c r="B1835" s="240" t="s">
        <v>446</v>
      </c>
      <c r="C1835" s="31"/>
      <c r="D1835" s="32" t="s">
        <v>18</v>
      </c>
      <c r="E1835" s="197"/>
      <c r="F1835" s="204" t="s">
        <v>13</v>
      </c>
      <c r="G1835" s="33" t="str">
        <f t="shared" si="28"/>
        <v/>
      </c>
      <c r="H1835" s="34"/>
      <c r="I1835" s="35"/>
      <c r="J1835" s="36">
        <v>5</v>
      </c>
    </row>
    <row r="1836" spans="1:10" x14ac:dyDescent="0.25">
      <c r="A1836" s="238"/>
      <c r="B1836" s="241"/>
      <c r="C1836" s="38"/>
      <c r="D1836" s="38"/>
      <c r="E1836" s="199"/>
      <c r="F1836" s="205" t="s">
        <v>13</v>
      </c>
      <c r="G1836" s="37" t="str">
        <f t="shared" si="28"/>
        <v/>
      </c>
      <c r="H1836" s="40"/>
      <c r="I1836" s="37"/>
      <c r="J1836" s="36">
        <v>5</v>
      </c>
    </row>
    <row r="1837" spans="1:10" ht="25.5" x14ac:dyDescent="0.25">
      <c r="A1837" s="238"/>
      <c r="B1837" s="241"/>
      <c r="C1837" s="41" t="s">
        <v>10943</v>
      </c>
      <c r="D1837" s="41" t="s">
        <v>83</v>
      </c>
      <c r="E1837" s="201">
        <v>10</v>
      </c>
      <c r="F1837" s="206">
        <v>1.0734999999999999</v>
      </c>
      <c r="G1837" s="37">
        <f t="shared" si="28"/>
        <v>10.734999999999999</v>
      </c>
      <c r="H1837" s="44">
        <f>SUM(G1837:G1846)</f>
        <v>3502.9078750000003</v>
      </c>
      <c r="I1837" s="45"/>
      <c r="J1837" s="36">
        <v>5</v>
      </c>
    </row>
    <row r="1838" spans="1:10" x14ac:dyDescent="0.25">
      <c r="A1838" s="238"/>
      <c r="B1838" s="241"/>
      <c r="C1838" s="41" t="s">
        <v>11182</v>
      </c>
      <c r="D1838" s="41" t="s">
        <v>83</v>
      </c>
      <c r="E1838" s="201">
        <v>6</v>
      </c>
      <c r="F1838" s="200">
        <v>0.70299999999999996</v>
      </c>
      <c r="G1838" s="37">
        <f t="shared" si="28"/>
        <v>4.218</v>
      </c>
      <c r="H1838" s="40"/>
      <c r="I1838" s="37"/>
      <c r="J1838" s="36">
        <v>5</v>
      </c>
    </row>
    <row r="1839" spans="1:10" ht="25.5" x14ac:dyDescent="0.25">
      <c r="A1839" s="238"/>
      <c r="B1839" s="241"/>
      <c r="C1839" s="41" t="s">
        <v>10954</v>
      </c>
      <c r="D1839" s="41" t="s">
        <v>83</v>
      </c>
      <c r="E1839" s="201">
        <v>6</v>
      </c>
      <c r="F1839" s="200">
        <v>1.0545</v>
      </c>
      <c r="G1839" s="37">
        <f t="shared" si="28"/>
        <v>6.327</v>
      </c>
      <c r="H1839" s="40"/>
      <c r="I1839" s="37"/>
      <c r="J1839" s="36">
        <v>5</v>
      </c>
    </row>
    <row r="1840" spans="1:10" ht="38.25" x14ac:dyDescent="0.25">
      <c r="A1840" s="238"/>
      <c r="B1840" s="241"/>
      <c r="C1840" s="41" t="s">
        <v>11113</v>
      </c>
      <c r="D1840" s="41" t="s">
        <v>83</v>
      </c>
      <c r="E1840" s="201">
        <v>8</v>
      </c>
      <c r="F1840" s="200">
        <v>0.38949999999999996</v>
      </c>
      <c r="G1840" s="37">
        <f t="shared" si="28"/>
        <v>3.1159999999999997</v>
      </c>
      <c r="H1840" s="40"/>
      <c r="I1840" s="37"/>
      <c r="J1840" s="36">
        <v>5</v>
      </c>
    </row>
    <row r="1841" spans="1:10" ht="25.5" x14ac:dyDescent="0.25">
      <c r="A1841" s="238"/>
      <c r="B1841" s="241"/>
      <c r="C1841" s="41" t="s">
        <v>11152</v>
      </c>
      <c r="D1841" s="41" t="s">
        <v>83</v>
      </c>
      <c r="E1841" s="201">
        <v>6</v>
      </c>
      <c r="F1841" s="200">
        <v>1.3204999999999998</v>
      </c>
      <c r="G1841" s="37">
        <f t="shared" si="28"/>
        <v>7.9229999999999983</v>
      </c>
      <c r="H1841" s="40"/>
      <c r="I1841" s="37"/>
      <c r="J1841" s="36">
        <v>5</v>
      </c>
    </row>
    <row r="1842" spans="1:10" ht="25.5" x14ac:dyDescent="0.25">
      <c r="A1842" s="238"/>
      <c r="B1842" s="241"/>
      <c r="C1842" s="41" t="s">
        <v>11139</v>
      </c>
      <c r="D1842" s="41" t="s">
        <v>83</v>
      </c>
      <c r="E1842" s="201">
        <v>6</v>
      </c>
      <c r="F1842" s="200">
        <v>1.5484999999999998</v>
      </c>
      <c r="G1842" s="37">
        <f t="shared" si="28"/>
        <v>9.2909999999999986</v>
      </c>
      <c r="H1842" s="40"/>
      <c r="I1842" s="37"/>
      <c r="J1842" s="36">
        <v>5</v>
      </c>
    </row>
    <row r="1843" spans="1:10" ht="25.5" x14ac:dyDescent="0.25">
      <c r="A1843" s="238"/>
      <c r="B1843" s="241"/>
      <c r="C1843" s="41" t="s">
        <v>10743</v>
      </c>
      <c r="D1843" s="41" t="s">
        <v>83</v>
      </c>
      <c r="E1843" s="201">
        <v>2</v>
      </c>
      <c r="F1843" s="200">
        <v>19.256499999999999</v>
      </c>
      <c r="G1843" s="37">
        <f t="shared" si="28"/>
        <v>38.512999999999998</v>
      </c>
      <c r="H1843" s="40"/>
      <c r="I1843" s="37"/>
      <c r="J1843" s="36">
        <v>5</v>
      </c>
    </row>
    <row r="1844" spans="1:10" x14ac:dyDescent="0.25">
      <c r="A1844" s="238"/>
      <c r="B1844" s="241"/>
      <c r="C1844" s="41" t="s">
        <v>446</v>
      </c>
      <c r="D1844" s="41" t="s">
        <v>83</v>
      </c>
      <c r="E1844" s="201">
        <v>1</v>
      </c>
      <c r="F1844" s="200">
        <v>3217.82</v>
      </c>
      <c r="G1844" s="37">
        <f t="shared" si="28"/>
        <v>3217.82</v>
      </c>
      <c r="H1844" s="40"/>
      <c r="I1844" s="37"/>
      <c r="J1844" s="36">
        <v>5</v>
      </c>
    </row>
    <row r="1845" spans="1:10" x14ac:dyDescent="0.25">
      <c r="A1845" s="238"/>
      <c r="B1845" s="241"/>
      <c r="C1845" s="41" t="s">
        <v>10690</v>
      </c>
      <c r="D1845" s="41" t="s">
        <v>2800</v>
      </c>
      <c r="E1845" s="201">
        <v>3.87</v>
      </c>
      <c r="F1845" s="200">
        <v>22.704999999999998</v>
      </c>
      <c r="G1845" s="37">
        <f t="shared" si="28"/>
        <v>87.868349999999992</v>
      </c>
      <c r="H1845" s="40"/>
      <c r="I1845" s="37"/>
      <c r="J1845" s="36">
        <v>5</v>
      </c>
    </row>
    <row r="1846" spans="1:10" ht="25.5" x14ac:dyDescent="0.25">
      <c r="A1846" s="238"/>
      <c r="B1846" s="241"/>
      <c r="C1846" s="41" t="s">
        <v>10717</v>
      </c>
      <c r="D1846" s="41" t="s">
        <v>2800</v>
      </c>
      <c r="E1846" s="201">
        <v>3.87</v>
      </c>
      <c r="F1846" s="200">
        <v>30.2575</v>
      </c>
      <c r="G1846" s="37">
        <f t="shared" si="28"/>
        <v>117.096525</v>
      </c>
      <c r="H1846" s="40"/>
      <c r="I1846" s="37"/>
      <c r="J1846" s="36">
        <v>5</v>
      </c>
    </row>
    <row r="1847" spans="1:10" ht="15.75" thickBot="1" x14ac:dyDescent="0.3">
      <c r="A1847" s="239"/>
      <c r="B1847" s="242"/>
      <c r="C1847" s="46"/>
      <c r="D1847" s="46"/>
      <c r="E1847" s="202"/>
      <c r="F1847" s="203" t="s">
        <v>13</v>
      </c>
      <c r="G1847" s="48" t="str">
        <f t="shared" si="28"/>
        <v/>
      </c>
      <c r="H1847" s="50"/>
      <c r="I1847" s="37"/>
      <c r="J1847" s="36">
        <v>5</v>
      </c>
    </row>
    <row r="1848" spans="1:10" ht="15.75" thickBot="1" x14ac:dyDescent="0.3">
      <c r="A1848" s="237" t="s">
        <v>447</v>
      </c>
      <c r="B1848" s="240" t="s">
        <v>448</v>
      </c>
      <c r="C1848" s="31"/>
      <c r="D1848" s="32" t="s">
        <v>18</v>
      </c>
      <c r="E1848" s="197"/>
      <c r="F1848" s="204" t="s">
        <v>13</v>
      </c>
      <c r="G1848" s="33" t="str">
        <f t="shared" si="28"/>
        <v/>
      </c>
      <c r="H1848" s="34"/>
      <c r="I1848" s="35"/>
      <c r="J1848" s="36">
        <v>12</v>
      </c>
    </row>
    <row r="1849" spans="1:10" x14ac:dyDescent="0.25">
      <c r="A1849" s="238"/>
      <c r="B1849" s="241"/>
      <c r="C1849" s="38"/>
      <c r="D1849" s="38"/>
      <c r="E1849" s="199"/>
      <c r="F1849" s="205" t="s">
        <v>13</v>
      </c>
      <c r="G1849" s="37" t="str">
        <f t="shared" si="28"/>
        <v/>
      </c>
      <c r="H1849" s="40"/>
      <c r="I1849" s="37"/>
      <c r="J1849" s="36">
        <v>12</v>
      </c>
    </row>
    <row r="1850" spans="1:10" ht="25.5" x14ac:dyDescent="0.25">
      <c r="A1850" s="238"/>
      <c r="B1850" s="241"/>
      <c r="C1850" s="41" t="s">
        <v>10943</v>
      </c>
      <c r="D1850" s="41" t="s">
        <v>83</v>
      </c>
      <c r="E1850" s="201">
        <v>10</v>
      </c>
      <c r="F1850" s="206">
        <v>1.0734999999999999</v>
      </c>
      <c r="G1850" s="37">
        <f t="shared" si="28"/>
        <v>10.734999999999999</v>
      </c>
      <c r="H1850" s="44">
        <f>SUM(G1850:G1857)</f>
        <v>14102.46074375</v>
      </c>
      <c r="I1850" s="45"/>
      <c r="J1850" s="36">
        <v>12</v>
      </c>
    </row>
    <row r="1851" spans="1:10" ht="38.25" x14ac:dyDescent="0.25">
      <c r="A1851" s="238"/>
      <c r="B1851" s="241"/>
      <c r="C1851" s="41" t="s">
        <v>10903</v>
      </c>
      <c r="D1851" s="41" t="s">
        <v>83</v>
      </c>
      <c r="E1851" s="201">
        <v>9</v>
      </c>
      <c r="F1851" s="200">
        <v>1.159</v>
      </c>
      <c r="G1851" s="37">
        <f t="shared" si="28"/>
        <v>10.431000000000001</v>
      </c>
      <c r="H1851" s="40"/>
      <c r="I1851" s="37"/>
      <c r="J1851" s="36">
        <v>12</v>
      </c>
    </row>
    <row r="1852" spans="1:10" ht="25.5" x14ac:dyDescent="0.25">
      <c r="A1852" s="238"/>
      <c r="B1852" s="241"/>
      <c r="C1852" s="41" t="s">
        <v>10954</v>
      </c>
      <c r="D1852" s="41" t="s">
        <v>83</v>
      </c>
      <c r="E1852" s="201">
        <v>6</v>
      </c>
      <c r="F1852" s="200">
        <v>1.0545</v>
      </c>
      <c r="G1852" s="37">
        <f t="shared" si="28"/>
        <v>6.327</v>
      </c>
      <c r="H1852" s="40"/>
      <c r="I1852" s="37"/>
      <c r="J1852" s="36">
        <v>12</v>
      </c>
    </row>
    <row r="1853" spans="1:10" ht="38.25" x14ac:dyDescent="0.25">
      <c r="A1853" s="238"/>
      <c r="B1853" s="241"/>
      <c r="C1853" s="41" t="s">
        <v>11113</v>
      </c>
      <c r="D1853" s="41" t="s">
        <v>83</v>
      </c>
      <c r="E1853" s="201">
        <v>4</v>
      </c>
      <c r="F1853" s="200">
        <v>0.38949999999999996</v>
      </c>
      <c r="G1853" s="37">
        <f t="shared" si="28"/>
        <v>1.5579999999999998</v>
      </c>
      <c r="H1853" s="40"/>
      <c r="I1853" s="37"/>
      <c r="J1853" s="36">
        <v>12</v>
      </c>
    </row>
    <row r="1854" spans="1:10" ht="25.5" x14ac:dyDescent="0.25">
      <c r="A1854" s="238"/>
      <c r="B1854" s="241"/>
      <c r="C1854" s="41" t="s">
        <v>10743</v>
      </c>
      <c r="D1854" s="41" t="s">
        <v>83</v>
      </c>
      <c r="E1854" s="201">
        <v>2</v>
      </c>
      <c r="F1854" s="200">
        <v>19.256499999999999</v>
      </c>
      <c r="G1854" s="37">
        <f t="shared" si="28"/>
        <v>38.512999999999998</v>
      </c>
      <c r="H1854" s="40"/>
      <c r="I1854" s="37"/>
      <c r="J1854" s="36">
        <v>12</v>
      </c>
    </row>
    <row r="1855" spans="1:10" x14ac:dyDescent="0.25">
      <c r="A1855" s="238"/>
      <c r="B1855" s="241"/>
      <c r="C1855" s="41" t="s">
        <v>448</v>
      </c>
      <c r="D1855" s="41" t="s">
        <v>83</v>
      </c>
      <c r="E1855" s="201">
        <v>1</v>
      </c>
      <c r="F1855" s="200">
        <v>13895.42</v>
      </c>
      <c r="G1855" s="37">
        <f t="shared" si="28"/>
        <v>13895.42</v>
      </c>
      <c r="H1855" s="40"/>
      <c r="I1855" s="37"/>
      <c r="J1855" s="36">
        <v>12</v>
      </c>
    </row>
    <row r="1856" spans="1:10" x14ac:dyDescent="0.25">
      <c r="A1856" s="238"/>
      <c r="B1856" s="241"/>
      <c r="C1856" s="41" t="s">
        <v>10690</v>
      </c>
      <c r="D1856" s="41" t="s">
        <v>2800</v>
      </c>
      <c r="E1856" s="201">
        <v>2.6335000000000002</v>
      </c>
      <c r="F1856" s="200">
        <v>22.704999999999998</v>
      </c>
      <c r="G1856" s="37">
        <f t="shared" si="28"/>
        <v>59.793617499999996</v>
      </c>
      <c r="H1856" s="40"/>
      <c r="I1856" s="37"/>
      <c r="J1856" s="36">
        <v>12</v>
      </c>
    </row>
    <row r="1857" spans="1:10" ht="25.5" x14ac:dyDescent="0.25">
      <c r="A1857" s="238"/>
      <c r="B1857" s="241"/>
      <c r="C1857" s="41" t="s">
        <v>10717</v>
      </c>
      <c r="D1857" s="41" t="s">
        <v>2800</v>
      </c>
      <c r="E1857" s="201">
        <v>2.6335000000000002</v>
      </c>
      <c r="F1857" s="200">
        <v>30.2575</v>
      </c>
      <c r="G1857" s="37">
        <f t="shared" si="28"/>
        <v>79.683126250000001</v>
      </c>
      <c r="H1857" s="40"/>
      <c r="I1857" s="37"/>
      <c r="J1857" s="36">
        <v>12</v>
      </c>
    </row>
    <row r="1858" spans="1:10" ht="15.75" thickBot="1" x14ac:dyDescent="0.3">
      <c r="A1858" s="239"/>
      <c r="B1858" s="242"/>
      <c r="C1858" s="46"/>
      <c r="D1858" s="46"/>
      <c r="E1858" s="202"/>
      <c r="F1858" s="203" t="s">
        <v>13</v>
      </c>
      <c r="G1858" s="48" t="str">
        <f t="shared" si="28"/>
        <v/>
      </c>
      <c r="H1858" s="50"/>
      <c r="I1858" s="37"/>
      <c r="J1858" s="36">
        <v>12</v>
      </c>
    </row>
    <row r="1859" spans="1:10" ht="15.75" thickBot="1" x14ac:dyDescent="0.3">
      <c r="A1859" s="237" t="s">
        <v>449</v>
      </c>
      <c r="B1859" s="240" t="s">
        <v>450</v>
      </c>
      <c r="C1859" s="31"/>
      <c r="D1859" s="32" t="s">
        <v>18</v>
      </c>
      <c r="E1859" s="197"/>
      <c r="F1859" s="204" t="s">
        <v>13</v>
      </c>
      <c r="G1859" s="33" t="str">
        <f t="shared" si="28"/>
        <v/>
      </c>
      <c r="H1859" s="34"/>
      <c r="I1859" s="35"/>
      <c r="J1859" s="36">
        <v>25</v>
      </c>
    </row>
    <row r="1860" spans="1:10" x14ac:dyDescent="0.25">
      <c r="A1860" s="238"/>
      <c r="B1860" s="241"/>
      <c r="C1860" s="38"/>
      <c r="D1860" s="38"/>
      <c r="E1860" s="199"/>
      <c r="F1860" s="205" t="s">
        <v>13</v>
      </c>
      <c r="G1860" s="37" t="str">
        <f t="shared" si="28"/>
        <v/>
      </c>
      <c r="H1860" s="40"/>
      <c r="I1860" s="37"/>
      <c r="J1860" s="36">
        <v>25</v>
      </c>
    </row>
    <row r="1861" spans="1:10" ht="25.5" x14ac:dyDescent="0.25">
      <c r="A1861" s="238"/>
      <c r="B1861" s="241"/>
      <c r="C1861" s="41" t="s">
        <v>10943</v>
      </c>
      <c r="D1861" s="41" t="s">
        <v>83</v>
      </c>
      <c r="E1861" s="201">
        <v>10</v>
      </c>
      <c r="F1861" s="206">
        <v>1.0734999999999999</v>
      </c>
      <c r="G1861" s="37">
        <f t="shared" si="28"/>
        <v>10.734999999999999</v>
      </c>
      <c r="H1861" s="44">
        <f>SUM(G1861:G1868)</f>
        <v>2400.8266974999997</v>
      </c>
      <c r="I1861" s="45"/>
      <c r="J1861" s="36">
        <v>25</v>
      </c>
    </row>
    <row r="1862" spans="1:10" ht="38.25" x14ac:dyDescent="0.25">
      <c r="A1862" s="238"/>
      <c r="B1862" s="241"/>
      <c r="C1862" s="41" t="s">
        <v>10903</v>
      </c>
      <c r="D1862" s="41" t="s">
        <v>83</v>
      </c>
      <c r="E1862" s="201">
        <v>9</v>
      </c>
      <c r="F1862" s="200">
        <v>1.159</v>
      </c>
      <c r="G1862" s="37">
        <f t="shared" ref="G1862:G1925" si="29">IF(ISNUMBER(F1862),E1862*F1862,"")</f>
        <v>10.431000000000001</v>
      </c>
      <c r="H1862" s="40"/>
      <c r="I1862" s="37"/>
      <c r="J1862" s="36">
        <v>25</v>
      </c>
    </row>
    <row r="1863" spans="1:10" ht="25.5" x14ac:dyDescent="0.25">
      <c r="A1863" s="238"/>
      <c r="B1863" s="241"/>
      <c r="C1863" s="41" t="s">
        <v>10954</v>
      </c>
      <c r="D1863" s="41" t="s">
        <v>83</v>
      </c>
      <c r="E1863" s="201">
        <v>6</v>
      </c>
      <c r="F1863" s="200">
        <v>1.0545</v>
      </c>
      <c r="G1863" s="37">
        <f t="shared" si="29"/>
        <v>6.327</v>
      </c>
      <c r="H1863" s="40"/>
      <c r="I1863" s="37"/>
      <c r="J1863" s="36">
        <v>25</v>
      </c>
    </row>
    <row r="1864" spans="1:10" ht="38.25" x14ac:dyDescent="0.25">
      <c r="A1864" s="238"/>
      <c r="B1864" s="241"/>
      <c r="C1864" s="41" t="s">
        <v>11113</v>
      </c>
      <c r="D1864" s="41" t="s">
        <v>83</v>
      </c>
      <c r="E1864" s="201">
        <v>4</v>
      </c>
      <c r="F1864" s="200">
        <v>0.38949999999999996</v>
      </c>
      <c r="G1864" s="37">
        <f t="shared" si="29"/>
        <v>1.5579999999999998</v>
      </c>
      <c r="H1864" s="40"/>
      <c r="I1864" s="37"/>
      <c r="J1864" s="36">
        <v>25</v>
      </c>
    </row>
    <row r="1865" spans="1:10" ht="25.5" x14ac:dyDescent="0.25">
      <c r="A1865" s="238"/>
      <c r="B1865" s="241"/>
      <c r="C1865" s="41" t="s">
        <v>10743</v>
      </c>
      <c r="D1865" s="41" t="s">
        <v>83</v>
      </c>
      <c r="E1865" s="201">
        <v>2</v>
      </c>
      <c r="F1865" s="200">
        <v>19.256499999999999</v>
      </c>
      <c r="G1865" s="37">
        <f t="shared" si="29"/>
        <v>38.512999999999998</v>
      </c>
      <c r="H1865" s="40"/>
      <c r="I1865" s="37"/>
      <c r="J1865" s="36">
        <v>25</v>
      </c>
    </row>
    <row r="1866" spans="1:10" x14ac:dyDescent="0.25">
      <c r="A1866" s="238"/>
      <c r="B1866" s="241"/>
      <c r="C1866" s="41" t="s">
        <v>450</v>
      </c>
      <c r="D1866" s="41" t="s">
        <v>83</v>
      </c>
      <c r="E1866" s="201">
        <v>1</v>
      </c>
      <c r="F1866" s="200">
        <v>2209.6799999999998</v>
      </c>
      <c r="G1866" s="37">
        <f t="shared" si="29"/>
        <v>2209.6799999999998</v>
      </c>
      <c r="H1866" s="40"/>
      <c r="I1866" s="37"/>
      <c r="J1866" s="36">
        <v>25</v>
      </c>
    </row>
    <row r="1867" spans="1:10" x14ac:dyDescent="0.25">
      <c r="A1867" s="238"/>
      <c r="B1867" s="241"/>
      <c r="C1867" s="41" t="s">
        <v>10690</v>
      </c>
      <c r="D1867" s="41" t="s">
        <v>2800</v>
      </c>
      <c r="E1867" s="201">
        <v>2.3334000000000001</v>
      </c>
      <c r="F1867" s="200">
        <v>22.704999999999998</v>
      </c>
      <c r="G1867" s="37">
        <f t="shared" si="29"/>
        <v>52.979846999999999</v>
      </c>
      <c r="H1867" s="40"/>
      <c r="I1867" s="37"/>
      <c r="J1867" s="36">
        <v>25</v>
      </c>
    </row>
    <row r="1868" spans="1:10" ht="25.5" x14ac:dyDescent="0.25">
      <c r="A1868" s="238"/>
      <c r="B1868" s="241"/>
      <c r="C1868" s="41" t="s">
        <v>10717</v>
      </c>
      <c r="D1868" s="41" t="s">
        <v>2800</v>
      </c>
      <c r="E1868" s="201">
        <v>2.3334000000000001</v>
      </c>
      <c r="F1868" s="200">
        <v>30.2575</v>
      </c>
      <c r="G1868" s="37">
        <f t="shared" si="29"/>
        <v>70.602850500000002</v>
      </c>
      <c r="H1868" s="40"/>
      <c r="I1868" s="37"/>
      <c r="J1868" s="36">
        <v>25</v>
      </c>
    </row>
    <row r="1869" spans="1:10" ht="15.75" thickBot="1" x14ac:dyDescent="0.3">
      <c r="A1869" s="239"/>
      <c r="B1869" s="242"/>
      <c r="C1869" s="46"/>
      <c r="D1869" s="46"/>
      <c r="E1869" s="202"/>
      <c r="F1869" s="203" t="s">
        <v>13</v>
      </c>
      <c r="G1869" s="48" t="str">
        <f t="shared" si="29"/>
        <v/>
      </c>
      <c r="H1869" s="50"/>
      <c r="I1869" s="37"/>
      <c r="J1869" s="36">
        <v>25</v>
      </c>
    </row>
    <row r="1870" spans="1:10" ht="15.75" thickBot="1" x14ac:dyDescent="0.3">
      <c r="A1870" s="237" t="s">
        <v>451</v>
      </c>
      <c r="B1870" s="240" t="s">
        <v>3304</v>
      </c>
      <c r="C1870" s="31"/>
      <c r="D1870" s="32" t="s">
        <v>18</v>
      </c>
      <c r="E1870" s="197"/>
      <c r="F1870" s="204" t="s">
        <v>13</v>
      </c>
      <c r="G1870" s="33" t="str">
        <f t="shared" si="29"/>
        <v/>
      </c>
      <c r="H1870" s="34"/>
      <c r="I1870" s="35"/>
      <c r="J1870" s="36">
        <v>25</v>
      </c>
    </row>
    <row r="1871" spans="1:10" x14ac:dyDescent="0.25">
      <c r="A1871" s="238"/>
      <c r="B1871" s="241"/>
      <c r="C1871" s="38"/>
      <c r="D1871" s="38"/>
      <c r="E1871" s="199"/>
      <c r="F1871" s="205" t="s">
        <v>13</v>
      </c>
      <c r="G1871" s="37" t="str">
        <f t="shared" si="29"/>
        <v/>
      </c>
      <c r="H1871" s="40"/>
      <c r="I1871" s="37"/>
      <c r="J1871" s="36">
        <v>25</v>
      </c>
    </row>
    <row r="1872" spans="1:10" ht="25.5" x14ac:dyDescent="0.25">
      <c r="A1872" s="238"/>
      <c r="B1872" s="241"/>
      <c r="C1872" s="41" t="s">
        <v>10943</v>
      </c>
      <c r="D1872" s="41" t="s">
        <v>83</v>
      </c>
      <c r="E1872" s="201">
        <v>10</v>
      </c>
      <c r="F1872" s="206">
        <v>1.0734999999999999</v>
      </c>
      <c r="G1872" s="37">
        <f t="shared" si="29"/>
        <v>10.734999999999999</v>
      </c>
      <c r="H1872" s="44">
        <f>SUM(G1872:G1879)</f>
        <v>4310.0907437500009</v>
      </c>
      <c r="I1872" s="45"/>
      <c r="J1872" s="36">
        <v>25</v>
      </c>
    </row>
    <row r="1873" spans="1:10" ht="38.25" x14ac:dyDescent="0.25">
      <c r="A1873" s="238"/>
      <c r="B1873" s="241"/>
      <c r="C1873" s="41" t="s">
        <v>10903</v>
      </c>
      <c r="D1873" s="41" t="s">
        <v>83</v>
      </c>
      <c r="E1873" s="201">
        <v>9</v>
      </c>
      <c r="F1873" s="200">
        <v>1.159</v>
      </c>
      <c r="G1873" s="37">
        <f t="shared" si="29"/>
        <v>10.431000000000001</v>
      </c>
      <c r="H1873" s="40"/>
      <c r="I1873" s="37"/>
      <c r="J1873" s="36">
        <v>25</v>
      </c>
    </row>
    <row r="1874" spans="1:10" ht="25.5" x14ac:dyDescent="0.25">
      <c r="A1874" s="238"/>
      <c r="B1874" s="241"/>
      <c r="C1874" s="41" t="s">
        <v>10954</v>
      </c>
      <c r="D1874" s="41" t="s">
        <v>83</v>
      </c>
      <c r="E1874" s="201">
        <v>6</v>
      </c>
      <c r="F1874" s="200">
        <v>1.0545</v>
      </c>
      <c r="G1874" s="37">
        <f t="shared" si="29"/>
        <v>6.327</v>
      </c>
      <c r="H1874" s="40"/>
      <c r="I1874" s="37"/>
      <c r="J1874" s="36">
        <v>25</v>
      </c>
    </row>
    <row r="1875" spans="1:10" ht="38.25" x14ac:dyDescent="0.25">
      <c r="A1875" s="238"/>
      <c r="B1875" s="241"/>
      <c r="C1875" s="41" t="s">
        <v>11113</v>
      </c>
      <c r="D1875" s="41" t="s">
        <v>83</v>
      </c>
      <c r="E1875" s="201">
        <v>4</v>
      </c>
      <c r="F1875" s="200">
        <v>0.38949999999999996</v>
      </c>
      <c r="G1875" s="37">
        <f t="shared" si="29"/>
        <v>1.5579999999999998</v>
      </c>
      <c r="H1875" s="40"/>
      <c r="I1875" s="37"/>
      <c r="J1875" s="36">
        <v>25</v>
      </c>
    </row>
    <row r="1876" spans="1:10" ht="25.5" x14ac:dyDescent="0.25">
      <c r="A1876" s="238"/>
      <c r="B1876" s="241"/>
      <c r="C1876" s="41" t="s">
        <v>10743</v>
      </c>
      <c r="D1876" s="41" t="s">
        <v>83</v>
      </c>
      <c r="E1876" s="201">
        <v>2</v>
      </c>
      <c r="F1876" s="200">
        <v>19.256499999999999</v>
      </c>
      <c r="G1876" s="37">
        <f t="shared" si="29"/>
        <v>38.512999999999998</v>
      </c>
      <c r="H1876" s="40"/>
      <c r="I1876" s="37"/>
      <c r="J1876" s="36">
        <v>25</v>
      </c>
    </row>
    <row r="1877" spans="1:10" x14ac:dyDescent="0.25">
      <c r="A1877" s="238"/>
      <c r="B1877" s="241"/>
      <c r="C1877" s="41" t="s">
        <v>452</v>
      </c>
      <c r="D1877" s="41" t="s">
        <v>83</v>
      </c>
      <c r="E1877" s="201">
        <v>1</v>
      </c>
      <c r="F1877" s="200">
        <v>4103.05</v>
      </c>
      <c r="G1877" s="37">
        <f t="shared" si="29"/>
        <v>4103.05</v>
      </c>
      <c r="H1877" s="40"/>
      <c r="I1877" s="37"/>
      <c r="J1877" s="36">
        <v>25</v>
      </c>
    </row>
    <row r="1878" spans="1:10" x14ac:dyDescent="0.25">
      <c r="A1878" s="238"/>
      <c r="B1878" s="241"/>
      <c r="C1878" s="41" t="s">
        <v>10690</v>
      </c>
      <c r="D1878" s="41" t="s">
        <v>2800</v>
      </c>
      <c r="E1878" s="201">
        <v>2.6335000000000002</v>
      </c>
      <c r="F1878" s="200">
        <v>22.704999999999998</v>
      </c>
      <c r="G1878" s="37">
        <f t="shared" si="29"/>
        <v>59.793617499999996</v>
      </c>
      <c r="H1878" s="40"/>
      <c r="I1878" s="37"/>
      <c r="J1878" s="36">
        <v>25</v>
      </c>
    </row>
    <row r="1879" spans="1:10" ht="25.5" x14ac:dyDescent="0.25">
      <c r="A1879" s="238"/>
      <c r="B1879" s="241"/>
      <c r="C1879" s="41" t="s">
        <v>10717</v>
      </c>
      <c r="D1879" s="41" t="s">
        <v>2800</v>
      </c>
      <c r="E1879" s="201">
        <v>2.6335000000000002</v>
      </c>
      <c r="F1879" s="200">
        <v>30.2575</v>
      </c>
      <c r="G1879" s="37">
        <f t="shared" si="29"/>
        <v>79.683126250000001</v>
      </c>
      <c r="H1879" s="40"/>
      <c r="I1879" s="37"/>
      <c r="J1879" s="36">
        <v>25</v>
      </c>
    </row>
    <row r="1880" spans="1:10" ht="15.75" thickBot="1" x14ac:dyDescent="0.3">
      <c r="A1880" s="239"/>
      <c r="B1880" s="242"/>
      <c r="C1880" s="46"/>
      <c r="D1880" s="46"/>
      <c r="E1880" s="202"/>
      <c r="F1880" s="203" t="s">
        <v>13</v>
      </c>
      <c r="G1880" s="48" t="str">
        <f t="shared" si="29"/>
        <v/>
      </c>
      <c r="H1880" s="50"/>
      <c r="I1880" s="37"/>
      <c r="J1880" s="36">
        <v>25</v>
      </c>
    </row>
    <row r="1881" spans="1:10" ht="15.75" thickBot="1" x14ac:dyDescent="0.3">
      <c r="A1881" s="237" t="s">
        <v>453</v>
      </c>
      <c r="B1881" s="240" t="s">
        <v>3305</v>
      </c>
      <c r="C1881" s="31"/>
      <c r="D1881" s="32" t="s">
        <v>18</v>
      </c>
      <c r="E1881" s="197"/>
      <c r="F1881" s="204" t="s">
        <v>13</v>
      </c>
      <c r="G1881" s="33" t="str">
        <f t="shared" si="29"/>
        <v/>
      </c>
      <c r="H1881" s="34"/>
      <c r="I1881" s="35"/>
      <c r="J1881" s="36">
        <v>15</v>
      </c>
    </row>
    <row r="1882" spans="1:10" x14ac:dyDescent="0.25">
      <c r="A1882" s="238"/>
      <c r="B1882" s="241"/>
      <c r="C1882" s="38"/>
      <c r="D1882" s="38"/>
      <c r="E1882" s="199"/>
      <c r="F1882" s="205" t="s">
        <v>13</v>
      </c>
      <c r="G1882" s="37" t="str">
        <f t="shared" si="29"/>
        <v/>
      </c>
      <c r="H1882" s="40"/>
      <c r="I1882" s="37"/>
      <c r="J1882" s="36">
        <v>15</v>
      </c>
    </row>
    <row r="1883" spans="1:10" ht="25.5" x14ac:dyDescent="0.25">
      <c r="A1883" s="238"/>
      <c r="B1883" s="241"/>
      <c r="C1883" s="41" t="s">
        <v>10639</v>
      </c>
      <c r="D1883" s="41" t="s">
        <v>2800</v>
      </c>
      <c r="E1883" s="201">
        <v>2</v>
      </c>
      <c r="F1883" s="200">
        <v>22.790499999999998</v>
      </c>
      <c r="G1883" s="39">
        <f t="shared" si="29"/>
        <v>45.580999999999996</v>
      </c>
      <c r="H1883" s="44">
        <f>SUM(G1883:G1884)</f>
        <v>96.310999999999993</v>
      </c>
      <c r="I1883" s="45"/>
      <c r="J1883" s="36">
        <v>15</v>
      </c>
    </row>
    <row r="1884" spans="1:10" ht="25.5" x14ac:dyDescent="0.25">
      <c r="A1884" s="238"/>
      <c r="B1884" s="241"/>
      <c r="C1884" s="41" t="s">
        <v>10619</v>
      </c>
      <c r="D1884" s="41" t="s">
        <v>2800</v>
      </c>
      <c r="E1884" s="201">
        <v>2</v>
      </c>
      <c r="F1884" s="200">
        <v>25.364999999999998</v>
      </c>
      <c r="G1884" s="37">
        <f t="shared" si="29"/>
        <v>50.73</v>
      </c>
      <c r="H1884" s="40"/>
      <c r="I1884" s="37"/>
      <c r="J1884" s="36">
        <v>15</v>
      </c>
    </row>
    <row r="1885" spans="1:10" ht="15.75" thickBot="1" x14ac:dyDescent="0.3">
      <c r="A1885" s="239"/>
      <c r="B1885" s="242"/>
      <c r="C1885" s="46"/>
      <c r="D1885" s="46"/>
      <c r="E1885" s="202"/>
      <c r="F1885" s="203" t="s">
        <v>13</v>
      </c>
      <c r="G1885" s="48" t="str">
        <f t="shared" si="29"/>
        <v/>
      </c>
      <c r="H1885" s="50"/>
      <c r="I1885" s="37"/>
      <c r="J1885" s="36">
        <v>15</v>
      </c>
    </row>
    <row r="1886" spans="1:10" ht="15.75" thickBot="1" x14ac:dyDescent="0.3">
      <c r="A1886" s="237" t="s">
        <v>454</v>
      </c>
      <c r="B1886" s="240" t="s">
        <v>3306</v>
      </c>
      <c r="C1886" s="31"/>
      <c r="D1886" s="32" t="s">
        <v>18</v>
      </c>
      <c r="E1886" s="197"/>
      <c r="F1886" s="204" t="s">
        <v>13</v>
      </c>
      <c r="G1886" s="33" t="str">
        <f t="shared" si="29"/>
        <v/>
      </c>
      <c r="H1886" s="34"/>
      <c r="I1886" s="35"/>
      <c r="J1886" s="36">
        <v>25</v>
      </c>
    </row>
    <row r="1887" spans="1:10" x14ac:dyDescent="0.25">
      <c r="A1887" s="238"/>
      <c r="B1887" s="241"/>
      <c r="C1887" s="38"/>
      <c r="D1887" s="38"/>
      <c r="E1887" s="199"/>
      <c r="F1887" s="205" t="s">
        <v>13</v>
      </c>
      <c r="G1887" s="37" t="str">
        <f t="shared" si="29"/>
        <v/>
      </c>
      <c r="H1887" s="40"/>
      <c r="I1887" s="37"/>
      <c r="J1887" s="36">
        <v>25</v>
      </c>
    </row>
    <row r="1888" spans="1:10" ht="25.5" x14ac:dyDescent="0.25">
      <c r="A1888" s="238"/>
      <c r="B1888" s="241"/>
      <c r="C1888" s="41" t="s">
        <v>10639</v>
      </c>
      <c r="D1888" s="41" t="s">
        <v>2800</v>
      </c>
      <c r="E1888" s="201">
        <v>3</v>
      </c>
      <c r="F1888" s="200">
        <v>22.790499999999998</v>
      </c>
      <c r="G1888" s="39">
        <f t="shared" si="29"/>
        <v>68.371499999999997</v>
      </c>
      <c r="H1888" s="44">
        <f>SUM(G1888:G1889)</f>
        <v>144.4665</v>
      </c>
      <c r="I1888" s="45"/>
      <c r="J1888" s="36">
        <v>25</v>
      </c>
    </row>
    <row r="1889" spans="1:10" ht="25.5" x14ac:dyDescent="0.25">
      <c r="A1889" s="238"/>
      <c r="B1889" s="241"/>
      <c r="C1889" s="41" t="s">
        <v>10619</v>
      </c>
      <c r="D1889" s="41" t="s">
        <v>2800</v>
      </c>
      <c r="E1889" s="201">
        <v>3</v>
      </c>
      <c r="F1889" s="200">
        <v>25.364999999999998</v>
      </c>
      <c r="G1889" s="37">
        <f t="shared" si="29"/>
        <v>76.094999999999999</v>
      </c>
      <c r="H1889" s="40"/>
      <c r="I1889" s="37"/>
      <c r="J1889" s="36">
        <v>25</v>
      </c>
    </row>
    <row r="1890" spans="1:10" ht="15.75" thickBot="1" x14ac:dyDescent="0.3">
      <c r="A1890" s="239"/>
      <c r="B1890" s="242"/>
      <c r="C1890" s="46"/>
      <c r="D1890" s="46"/>
      <c r="E1890" s="202"/>
      <c r="F1890" s="203" t="s">
        <v>13</v>
      </c>
      <c r="G1890" s="48" t="str">
        <f t="shared" si="29"/>
        <v/>
      </c>
      <c r="H1890" s="50"/>
      <c r="I1890" s="37"/>
      <c r="J1890" s="36">
        <v>25</v>
      </c>
    </row>
    <row r="1891" spans="1:10" ht="15.75" thickBot="1" x14ac:dyDescent="0.3">
      <c r="A1891" s="237" t="s">
        <v>455</v>
      </c>
      <c r="B1891" s="240" t="s">
        <v>3307</v>
      </c>
      <c r="C1891" s="31"/>
      <c r="D1891" s="32" t="s">
        <v>18</v>
      </c>
      <c r="E1891" s="197"/>
      <c r="F1891" s="204" t="s">
        <v>13</v>
      </c>
      <c r="G1891" s="33" t="str">
        <f t="shared" si="29"/>
        <v/>
      </c>
      <c r="H1891" s="34"/>
      <c r="I1891" s="35"/>
      <c r="J1891" s="36">
        <v>25</v>
      </c>
    </row>
    <row r="1892" spans="1:10" x14ac:dyDescent="0.25">
      <c r="A1892" s="238"/>
      <c r="B1892" s="241"/>
      <c r="C1892" s="38"/>
      <c r="D1892" s="38"/>
      <c r="E1892" s="199"/>
      <c r="F1892" s="205" t="s">
        <v>13</v>
      </c>
      <c r="G1892" s="37" t="str">
        <f t="shared" si="29"/>
        <v/>
      </c>
      <c r="H1892" s="40"/>
      <c r="I1892" s="37"/>
      <c r="J1892" s="36">
        <v>25</v>
      </c>
    </row>
    <row r="1893" spans="1:10" x14ac:dyDescent="0.25">
      <c r="A1893" s="238"/>
      <c r="B1893" s="241"/>
      <c r="C1893" s="41" t="s">
        <v>10602</v>
      </c>
      <c r="D1893" s="41" t="s">
        <v>2800</v>
      </c>
      <c r="E1893" s="201">
        <v>1</v>
      </c>
      <c r="F1893" s="200">
        <v>29.050999999999998</v>
      </c>
      <c r="G1893" s="39">
        <f t="shared" si="29"/>
        <v>29.050999999999998</v>
      </c>
      <c r="H1893" s="44">
        <f>SUM(G1893:G1895)</f>
        <v>176.69749999999999</v>
      </c>
      <c r="I1893" s="45"/>
      <c r="J1893" s="36">
        <v>25</v>
      </c>
    </row>
    <row r="1894" spans="1:10" x14ac:dyDescent="0.25">
      <c r="A1894" s="238"/>
      <c r="B1894" s="241"/>
      <c r="C1894" s="41" t="s">
        <v>10605</v>
      </c>
      <c r="D1894" s="41" t="s">
        <v>2800</v>
      </c>
      <c r="E1894" s="201">
        <v>1</v>
      </c>
      <c r="F1894" s="200">
        <v>23.246499999999997</v>
      </c>
      <c r="G1894" s="39">
        <f t="shared" si="29"/>
        <v>23.246499999999997</v>
      </c>
      <c r="H1894" s="40"/>
      <c r="I1894" s="37"/>
      <c r="J1894" s="36">
        <v>25</v>
      </c>
    </row>
    <row r="1895" spans="1:10" ht="25.5" x14ac:dyDescent="0.25">
      <c r="A1895" s="238"/>
      <c r="B1895" s="241"/>
      <c r="C1895" s="41" t="s">
        <v>456</v>
      </c>
      <c r="D1895" s="41" t="s">
        <v>87</v>
      </c>
      <c r="E1895" s="201">
        <v>1</v>
      </c>
      <c r="F1895" s="206">
        <v>124.4</v>
      </c>
      <c r="G1895" s="39">
        <f t="shared" si="29"/>
        <v>124.4</v>
      </c>
      <c r="H1895" s="40"/>
      <c r="I1895" s="37"/>
      <c r="J1895" s="36">
        <v>25</v>
      </c>
    </row>
    <row r="1896" spans="1:10" ht="15.75" thickBot="1" x14ac:dyDescent="0.3">
      <c r="A1896" s="239"/>
      <c r="B1896" s="242"/>
      <c r="C1896" s="46"/>
      <c r="D1896" s="46"/>
      <c r="E1896" s="202"/>
      <c r="F1896" s="203" t="s">
        <v>13</v>
      </c>
      <c r="G1896" s="48" t="str">
        <f t="shared" si="29"/>
        <v/>
      </c>
      <c r="H1896" s="50"/>
      <c r="I1896" s="37"/>
      <c r="J1896" s="36">
        <v>25</v>
      </c>
    </row>
    <row r="1897" spans="1:10" ht="15.75" thickBot="1" x14ac:dyDescent="0.3">
      <c r="A1897" s="237" t="s">
        <v>457</v>
      </c>
      <c r="B1897" s="240" t="s">
        <v>3308</v>
      </c>
      <c r="C1897" s="31"/>
      <c r="D1897" s="32" t="s">
        <v>18</v>
      </c>
      <c r="E1897" s="197"/>
      <c r="F1897" s="204" t="s">
        <v>13</v>
      </c>
      <c r="G1897" s="33" t="str">
        <f t="shared" si="29"/>
        <v/>
      </c>
      <c r="H1897" s="34"/>
      <c r="I1897" s="35"/>
      <c r="J1897" s="36">
        <v>5</v>
      </c>
    </row>
    <row r="1898" spans="1:10" x14ac:dyDescent="0.25">
      <c r="A1898" s="238"/>
      <c r="B1898" s="241"/>
      <c r="C1898" s="38"/>
      <c r="D1898" s="38"/>
      <c r="E1898" s="199"/>
      <c r="F1898" s="205" t="s">
        <v>13</v>
      </c>
      <c r="G1898" s="37" t="str">
        <f t="shared" si="29"/>
        <v/>
      </c>
      <c r="H1898" s="40"/>
      <c r="I1898" s="37"/>
      <c r="J1898" s="36">
        <v>5</v>
      </c>
    </row>
    <row r="1899" spans="1:10" x14ac:dyDescent="0.25">
      <c r="A1899" s="238"/>
      <c r="B1899" s="241"/>
      <c r="C1899" s="41" t="s">
        <v>10602</v>
      </c>
      <c r="D1899" s="41" t="s">
        <v>2800</v>
      </c>
      <c r="E1899" s="201">
        <v>1</v>
      </c>
      <c r="F1899" s="200">
        <v>29.050999999999998</v>
      </c>
      <c r="G1899" s="39">
        <f t="shared" si="29"/>
        <v>29.050999999999998</v>
      </c>
      <c r="H1899" s="44">
        <f>SUM(G1899:G1901)</f>
        <v>835.66750000000002</v>
      </c>
      <c r="I1899" s="45"/>
      <c r="J1899" s="36">
        <v>5</v>
      </c>
    </row>
    <row r="1900" spans="1:10" x14ac:dyDescent="0.25">
      <c r="A1900" s="238"/>
      <c r="B1900" s="241"/>
      <c r="C1900" s="41" t="s">
        <v>10605</v>
      </c>
      <c r="D1900" s="41" t="s">
        <v>2800</v>
      </c>
      <c r="E1900" s="201">
        <v>1</v>
      </c>
      <c r="F1900" s="200">
        <v>23.246499999999997</v>
      </c>
      <c r="G1900" s="39">
        <f t="shared" si="29"/>
        <v>23.246499999999997</v>
      </c>
      <c r="H1900" s="40"/>
      <c r="I1900" s="37"/>
      <c r="J1900" s="36">
        <v>5</v>
      </c>
    </row>
    <row r="1901" spans="1:10" ht="25.5" x14ac:dyDescent="0.25">
      <c r="A1901" s="238"/>
      <c r="B1901" s="241"/>
      <c r="C1901" s="41" t="s">
        <v>458</v>
      </c>
      <c r="D1901" s="41" t="s">
        <v>87</v>
      </c>
      <c r="E1901" s="201">
        <v>1</v>
      </c>
      <c r="F1901" s="206">
        <v>783.37</v>
      </c>
      <c r="G1901" s="39">
        <f t="shared" si="29"/>
        <v>783.37</v>
      </c>
      <c r="H1901" s="40"/>
      <c r="I1901" s="37"/>
      <c r="J1901" s="36">
        <v>5</v>
      </c>
    </row>
    <row r="1902" spans="1:10" ht="15.75" thickBot="1" x14ac:dyDescent="0.3">
      <c r="A1902" s="239"/>
      <c r="B1902" s="242"/>
      <c r="C1902" s="46"/>
      <c r="D1902" s="46"/>
      <c r="E1902" s="202"/>
      <c r="F1902" s="203" t="s">
        <v>13</v>
      </c>
      <c r="G1902" s="48" t="str">
        <f t="shared" si="29"/>
        <v/>
      </c>
      <c r="H1902" s="50"/>
      <c r="I1902" s="37"/>
      <c r="J1902" s="36">
        <v>5</v>
      </c>
    </row>
    <row r="1903" spans="1:10" ht="15.75" thickBot="1" x14ac:dyDescent="0.3">
      <c r="A1903" s="237" t="s">
        <v>459</v>
      </c>
      <c r="B1903" s="240" t="s">
        <v>3309</v>
      </c>
      <c r="C1903" s="31"/>
      <c r="D1903" s="32" t="s">
        <v>68</v>
      </c>
      <c r="E1903" s="197"/>
      <c r="F1903" s="204" t="s">
        <v>13</v>
      </c>
      <c r="G1903" s="33" t="str">
        <f t="shared" si="29"/>
        <v/>
      </c>
      <c r="H1903" s="34"/>
      <c r="I1903" s="35"/>
      <c r="J1903" s="36">
        <v>375</v>
      </c>
    </row>
    <row r="1904" spans="1:10" x14ac:dyDescent="0.25">
      <c r="A1904" s="238"/>
      <c r="B1904" s="241"/>
      <c r="C1904" s="38"/>
      <c r="D1904" s="38"/>
      <c r="E1904" s="199"/>
      <c r="F1904" s="205" t="s">
        <v>13</v>
      </c>
      <c r="G1904" s="37" t="str">
        <f t="shared" si="29"/>
        <v/>
      </c>
      <c r="H1904" s="40"/>
      <c r="I1904" s="37"/>
      <c r="J1904" s="36">
        <v>375</v>
      </c>
    </row>
    <row r="1905" spans="1:10" ht="25.5" x14ac:dyDescent="0.25">
      <c r="A1905" s="238"/>
      <c r="B1905" s="241"/>
      <c r="C1905" s="41" t="s">
        <v>10651</v>
      </c>
      <c r="D1905" s="41" t="s">
        <v>1044</v>
      </c>
      <c r="E1905" s="201">
        <v>6.6559999999999997</v>
      </c>
      <c r="F1905" s="206">
        <v>10.8965</v>
      </c>
      <c r="G1905" s="39">
        <f t="shared" si="29"/>
        <v>72.527103999999994</v>
      </c>
      <c r="H1905" s="44">
        <f>SUM(G1905:G1908)</f>
        <v>259.41718399999996</v>
      </c>
      <c r="I1905" s="45"/>
      <c r="J1905" s="36">
        <v>375</v>
      </c>
    </row>
    <row r="1906" spans="1:10" x14ac:dyDescent="0.25">
      <c r="A1906" s="238"/>
      <c r="B1906" s="241"/>
      <c r="C1906" s="41" t="s">
        <v>460</v>
      </c>
      <c r="D1906" s="58" t="s">
        <v>461</v>
      </c>
      <c r="E1906" s="201">
        <v>1</v>
      </c>
      <c r="F1906" s="200">
        <v>4.6360000000000001</v>
      </c>
      <c r="G1906" s="39">
        <f t="shared" si="29"/>
        <v>4.6360000000000001</v>
      </c>
      <c r="H1906" s="55"/>
      <c r="I1906" s="56"/>
      <c r="J1906" s="36">
        <v>375</v>
      </c>
    </row>
    <row r="1907" spans="1:10" x14ac:dyDescent="0.25">
      <c r="A1907" s="238"/>
      <c r="B1907" s="241"/>
      <c r="C1907" s="41" t="s">
        <v>10601</v>
      </c>
      <c r="D1907" s="41" t="s">
        <v>2800</v>
      </c>
      <c r="E1907" s="201">
        <v>3.84</v>
      </c>
      <c r="F1907" s="200">
        <v>22.097000000000001</v>
      </c>
      <c r="G1907" s="39">
        <f t="shared" si="29"/>
        <v>84.85248</v>
      </c>
      <c r="H1907" s="40"/>
      <c r="I1907" s="37"/>
      <c r="J1907" s="36">
        <v>375</v>
      </c>
    </row>
    <row r="1908" spans="1:10" ht="25.5" x14ac:dyDescent="0.25">
      <c r="A1908" s="238"/>
      <c r="B1908" s="241"/>
      <c r="C1908" s="41" t="s">
        <v>10619</v>
      </c>
      <c r="D1908" s="41" t="s">
        <v>2800</v>
      </c>
      <c r="E1908" s="201">
        <v>3.84</v>
      </c>
      <c r="F1908" s="200">
        <v>25.364999999999998</v>
      </c>
      <c r="G1908" s="39">
        <f t="shared" si="29"/>
        <v>97.401599999999988</v>
      </c>
      <c r="H1908" s="40"/>
      <c r="I1908" s="37"/>
      <c r="J1908" s="36">
        <v>375</v>
      </c>
    </row>
    <row r="1909" spans="1:10" ht="15.75" thickBot="1" x14ac:dyDescent="0.3">
      <c r="A1909" s="239"/>
      <c r="B1909" s="242"/>
      <c r="C1909" s="46"/>
      <c r="D1909" s="46"/>
      <c r="E1909" s="202"/>
      <c r="F1909" s="203" t="s">
        <v>13</v>
      </c>
      <c r="G1909" s="48" t="str">
        <f t="shared" si="29"/>
        <v/>
      </c>
      <c r="H1909" s="50"/>
      <c r="I1909" s="37"/>
      <c r="J1909" s="36">
        <v>375</v>
      </c>
    </row>
    <row r="1910" spans="1:10" ht="15.75" thickBot="1" x14ac:dyDescent="0.3">
      <c r="A1910" s="237" t="s">
        <v>462</v>
      </c>
      <c r="B1910" s="240" t="s">
        <v>3310</v>
      </c>
      <c r="C1910" s="31"/>
      <c r="D1910" s="32" t="s">
        <v>106</v>
      </c>
      <c r="E1910" s="197"/>
      <c r="F1910" s="204" t="s">
        <v>13</v>
      </c>
      <c r="G1910" s="33" t="str">
        <f t="shared" si="29"/>
        <v/>
      </c>
      <c r="H1910" s="34"/>
      <c r="I1910" s="35"/>
      <c r="J1910" s="36">
        <v>25</v>
      </c>
    </row>
    <row r="1911" spans="1:10" x14ac:dyDescent="0.25">
      <c r="A1911" s="238"/>
      <c r="B1911" s="241"/>
      <c r="C1911" s="38"/>
      <c r="D1911" s="38"/>
      <c r="E1911" s="199"/>
      <c r="F1911" s="205" t="s">
        <v>13</v>
      </c>
      <c r="G1911" s="37" t="str">
        <f t="shared" si="29"/>
        <v/>
      </c>
      <c r="H1911" s="40"/>
      <c r="I1911" s="37"/>
      <c r="J1911" s="36">
        <v>25</v>
      </c>
    </row>
    <row r="1912" spans="1:10" x14ac:dyDescent="0.25">
      <c r="A1912" s="238"/>
      <c r="B1912" s="241"/>
      <c r="C1912" s="41" t="s">
        <v>10601</v>
      </c>
      <c r="D1912" s="41" t="s">
        <v>2800</v>
      </c>
      <c r="E1912" s="201">
        <v>0.4</v>
      </c>
      <c r="F1912" s="200">
        <v>22.097000000000001</v>
      </c>
      <c r="G1912" s="37">
        <f t="shared" si="29"/>
        <v>8.8388000000000009</v>
      </c>
      <c r="H1912" s="44">
        <f>SUM(G1912:G1914)</f>
        <v>36.036799999999999</v>
      </c>
      <c r="I1912" s="45"/>
      <c r="J1912" s="36">
        <v>25</v>
      </c>
    </row>
    <row r="1913" spans="1:10" ht="25.5" x14ac:dyDescent="0.25">
      <c r="A1913" s="238"/>
      <c r="B1913" s="241"/>
      <c r="C1913" s="41" t="s">
        <v>10619</v>
      </c>
      <c r="D1913" s="41" t="s">
        <v>2800</v>
      </c>
      <c r="E1913" s="201">
        <v>0.4</v>
      </c>
      <c r="F1913" s="200">
        <v>25.364999999999998</v>
      </c>
      <c r="G1913" s="37">
        <f t="shared" si="29"/>
        <v>10.146000000000001</v>
      </c>
      <c r="H1913" s="40"/>
      <c r="I1913" s="37"/>
      <c r="J1913" s="36">
        <v>25</v>
      </c>
    </row>
    <row r="1914" spans="1:10" ht="25.5" x14ac:dyDescent="0.25">
      <c r="A1914" s="238"/>
      <c r="B1914" s="241"/>
      <c r="C1914" s="41" t="s">
        <v>463</v>
      </c>
      <c r="D1914" s="41" t="s">
        <v>106</v>
      </c>
      <c r="E1914" s="201">
        <v>1.05</v>
      </c>
      <c r="F1914" s="206">
        <v>16.239999999999998</v>
      </c>
      <c r="G1914" s="37">
        <f t="shared" si="29"/>
        <v>17.052</v>
      </c>
      <c r="H1914" s="40"/>
      <c r="I1914" s="37"/>
      <c r="J1914" s="36">
        <v>25</v>
      </c>
    </row>
    <row r="1915" spans="1:10" ht="15.75" thickBot="1" x14ac:dyDescent="0.3">
      <c r="A1915" s="239"/>
      <c r="B1915" s="242"/>
      <c r="C1915" s="46"/>
      <c r="D1915" s="46"/>
      <c r="E1915" s="202"/>
      <c r="F1915" s="203" t="s">
        <v>13</v>
      </c>
      <c r="G1915" s="48" t="str">
        <f t="shared" si="29"/>
        <v/>
      </c>
      <c r="H1915" s="50"/>
      <c r="I1915" s="37"/>
      <c r="J1915" s="36">
        <v>25</v>
      </c>
    </row>
    <row r="1916" spans="1:10" ht="15.75" thickBot="1" x14ac:dyDescent="0.3">
      <c r="A1916" s="237" t="s">
        <v>464</v>
      </c>
      <c r="B1916" s="240" t="s">
        <v>3311</v>
      </c>
      <c r="C1916" s="31"/>
      <c r="D1916" s="32" t="s">
        <v>106</v>
      </c>
      <c r="E1916" s="197"/>
      <c r="F1916" s="204" t="s">
        <v>13</v>
      </c>
      <c r="G1916" s="33" t="str">
        <f t="shared" si="29"/>
        <v/>
      </c>
      <c r="H1916" s="34"/>
      <c r="I1916" s="35"/>
      <c r="J1916" s="36">
        <v>15</v>
      </c>
    </row>
    <row r="1917" spans="1:10" x14ac:dyDescent="0.25">
      <c r="A1917" s="238"/>
      <c r="B1917" s="241"/>
      <c r="C1917" s="38"/>
      <c r="D1917" s="38"/>
      <c r="E1917" s="199"/>
      <c r="F1917" s="205" t="s">
        <v>13</v>
      </c>
      <c r="G1917" s="37" t="str">
        <f t="shared" si="29"/>
        <v/>
      </c>
      <c r="H1917" s="40"/>
      <c r="I1917" s="37"/>
      <c r="J1917" s="36">
        <v>15</v>
      </c>
    </row>
    <row r="1918" spans="1:10" x14ac:dyDescent="0.25">
      <c r="A1918" s="238"/>
      <c r="B1918" s="241"/>
      <c r="C1918" s="41" t="s">
        <v>10601</v>
      </c>
      <c r="D1918" s="41" t="s">
        <v>2800</v>
      </c>
      <c r="E1918" s="201">
        <v>0.4</v>
      </c>
      <c r="F1918" s="200">
        <v>22.097000000000001</v>
      </c>
      <c r="G1918" s="37">
        <f t="shared" si="29"/>
        <v>8.8388000000000009</v>
      </c>
      <c r="H1918" s="44">
        <f>SUM(G1918:G1920)</f>
        <v>43.680800000000005</v>
      </c>
      <c r="I1918" s="45"/>
      <c r="J1918" s="36">
        <v>15</v>
      </c>
    </row>
    <row r="1919" spans="1:10" ht="25.5" x14ac:dyDescent="0.25">
      <c r="A1919" s="238"/>
      <c r="B1919" s="241"/>
      <c r="C1919" s="41" t="s">
        <v>10619</v>
      </c>
      <c r="D1919" s="41" t="s">
        <v>2800</v>
      </c>
      <c r="E1919" s="201">
        <v>0.4</v>
      </c>
      <c r="F1919" s="200">
        <v>25.364999999999998</v>
      </c>
      <c r="G1919" s="37">
        <f t="shared" si="29"/>
        <v>10.146000000000001</v>
      </c>
      <c r="H1919" s="40"/>
      <c r="I1919" s="37"/>
      <c r="J1919" s="36">
        <v>15</v>
      </c>
    </row>
    <row r="1920" spans="1:10" ht="25.5" x14ac:dyDescent="0.25">
      <c r="A1920" s="238"/>
      <c r="B1920" s="241"/>
      <c r="C1920" s="41" t="s">
        <v>465</v>
      </c>
      <c r="D1920" s="41" t="s">
        <v>106</v>
      </c>
      <c r="E1920" s="201">
        <v>1.05</v>
      </c>
      <c r="F1920" s="206">
        <v>23.52</v>
      </c>
      <c r="G1920" s="37">
        <f t="shared" si="29"/>
        <v>24.696000000000002</v>
      </c>
      <c r="H1920" s="40"/>
      <c r="I1920" s="37"/>
      <c r="J1920" s="36">
        <v>15</v>
      </c>
    </row>
    <row r="1921" spans="1:10" ht="15.75" thickBot="1" x14ac:dyDescent="0.3">
      <c r="A1921" s="239"/>
      <c r="B1921" s="242"/>
      <c r="C1921" s="46"/>
      <c r="D1921" s="46"/>
      <c r="E1921" s="202"/>
      <c r="F1921" s="203" t="s">
        <v>13</v>
      </c>
      <c r="G1921" s="48" t="str">
        <f t="shared" si="29"/>
        <v/>
      </c>
      <c r="H1921" s="50"/>
      <c r="I1921" s="37"/>
      <c r="J1921" s="36">
        <v>15</v>
      </c>
    </row>
    <row r="1922" spans="1:10" ht="15.75" thickBot="1" x14ac:dyDescent="0.3">
      <c r="A1922" s="237" t="s">
        <v>466</v>
      </c>
      <c r="B1922" s="240" t="s">
        <v>3312</v>
      </c>
      <c r="C1922" s="31"/>
      <c r="D1922" s="32" t="s">
        <v>18</v>
      </c>
      <c r="E1922" s="197"/>
      <c r="F1922" s="204" t="s">
        <v>13</v>
      </c>
      <c r="G1922" s="33" t="str">
        <f t="shared" si="29"/>
        <v/>
      </c>
      <c r="H1922" s="34"/>
      <c r="I1922" s="35"/>
      <c r="J1922" s="36">
        <v>75</v>
      </c>
    </row>
    <row r="1923" spans="1:10" x14ac:dyDescent="0.25">
      <c r="A1923" s="238"/>
      <c r="B1923" s="241"/>
      <c r="C1923" s="38"/>
      <c r="D1923" s="38"/>
      <c r="E1923" s="199"/>
      <c r="F1923" s="205" t="s">
        <v>13</v>
      </c>
      <c r="G1923" s="37" t="str">
        <f t="shared" si="29"/>
        <v/>
      </c>
      <c r="H1923" s="40"/>
      <c r="I1923" s="37"/>
      <c r="J1923" s="36">
        <v>75</v>
      </c>
    </row>
    <row r="1924" spans="1:10" ht="25.5" x14ac:dyDescent="0.25">
      <c r="A1924" s="238"/>
      <c r="B1924" s="241"/>
      <c r="C1924" s="41" t="s">
        <v>10639</v>
      </c>
      <c r="D1924" s="41" t="s">
        <v>2800</v>
      </c>
      <c r="E1924" s="201">
        <v>2.5</v>
      </c>
      <c r="F1924" s="200">
        <v>22.790499999999998</v>
      </c>
      <c r="G1924" s="39">
        <f t="shared" si="29"/>
        <v>56.976249999999993</v>
      </c>
      <c r="H1924" s="44">
        <f>SUM(G1924:G1926)</f>
        <v>299.24874999999997</v>
      </c>
      <c r="I1924" s="45"/>
      <c r="J1924" s="36">
        <v>75</v>
      </c>
    </row>
    <row r="1925" spans="1:10" ht="25.5" x14ac:dyDescent="0.25">
      <c r="A1925" s="238"/>
      <c r="B1925" s="241"/>
      <c r="C1925" s="41" t="s">
        <v>10619</v>
      </c>
      <c r="D1925" s="41" t="s">
        <v>2800</v>
      </c>
      <c r="E1925" s="201">
        <v>2.5</v>
      </c>
      <c r="F1925" s="200">
        <v>25.364999999999998</v>
      </c>
      <c r="G1925" s="39">
        <f t="shared" si="29"/>
        <v>63.412499999999994</v>
      </c>
      <c r="H1925" s="40"/>
      <c r="I1925" s="37"/>
      <c r="J1925" s="36">
        <v>75</v>
      </c>
    </row>
    <row r="1926" spans="1:10" ht="25.5" x14ac:dyDescent="0.25">
      <c r="A1926" s="238"/>
      <c r="B1926" s="241"/>
      <c r="C1926" s="41" t="s">
        <v>467</v>
      </c>
      <c r="D1926" s="41" t="s">
        <v>87</v>
      </c>
      <c r="E1926" s="201">
        <v>1</v>
      </c>
      <c r="F1926" s="206">
        <v>178.86</v>
      </c>
      <c r="G1926" s="39">
        <f t="shared" ref="G1926:G1989" si="30">IF(ISNUMBER(F1926),E1926*F1926,"")</f>
        <v>178.86</v>
      </c>
      <c r="H1926" s="40"/>
      <c r="I1926" s="37"/>
      <c r="J1926" s="36">
        <v>75</v>
      </c>
    </row>
    <row r="1927" spans="1:10" ht="15.75" thickBot="1" x14ac:dyDescent="0.3">
      <c r="A1927" s="239"/>
      <c r="B1927" s="242"/>
      <c r="C1927" s="46"/>
      <c r="D1927" s="46"/>
      <c r="E1927" s="202"/>
      <c r="F1927" s="203" t="s">
        <v>13</v>
      </c>
      <c r="G1927" s="48" t="str">
        <f t="shared" si="30"/>
        <v/>
      </c>
      <c r="H1927" s="50"/>
      <c r="I1927" s="37"/>
      <c r="J1927" s="36">
        <v>75</v>
      </c>
    </row>
    <row r="1928" spans="1:10" ht="15.75" thickBot="1" x14ac:dyDescent="0.3">
      <c r="A1928" s="237" t="s">
        <v>468</v>
      </c>
      <c r="B1928" s="240" t="s">
        <v>3313</v>
      </c>
      <c r="C1928" s="31"/>
      <c r="D1928" s="32" t="s">
        <v>18</v>
      </c>
      <c r="E1928" s="197"/>
      <c r="F1928" s="204" t="s">
        <v>13</v>
      </c>
      <c r="G1928" s="33" t="str">
        <f t="shared" si="30"/>
        <v/>
      </c>
      <c r="H1928" s="34"/>
      <c r="I1928" s="35"/>
      <c r="J1928" s="36">
        <v>15</v>
      </c>
    </row>
    <row r="1929" spans="1:10" x14ac:dyDescent="0.25">
      <c r="A1929" s="238"/>
      <c r="B1929" s="241"/>
      <c r="C1929" s="38"/>
      <c r="D1929" s="38"/>
      <c r="E1929" s="199"/>
      <c r="F1929" s="205" t="s">
        <v>13</v>
      </c>
      <c r="G1929" s="37" t="str">
        <f t="shared" si="30"/>
        <v/>
      </c>
      <c r="H1929" s="40"/>
      <c r="I1929" s="37"/>
      <c r="J1929" s="36">
        <v>15</v>
      </c>
    </row>
    <row r="1930" spans="1:10" ht="25.5" x14ac:dyDescent="0.25">
      <c r="A1930" s="238"/>
      <c r="B1930" s="241"/>
      <c r="C1930" s="41" t="s">
        <v>10639</v>
      </c>
      <c r="D1930" s="41" t="s">
        <v>2800</v>
      </c>
      <c r="E1930" s="201">
        <v>2.5</v>
      </c>
      <c r="F1930" s="200">
        <v>22.790499999999998</v>
      </c>
      <c r="G1930" s="39">
        <f t="shared" si="30"/>
        <v>56.976249999999993</v>
      </c>
      <c r="H1930" s="44">
        <f>SUM(G1930:G1932)</f>
        <v>525.72874999999999</v>
      </c>
      <c r="I1930" s="45"/>
      <c r="J1930" s="36">
        <v>15</v>
      </c>
    </row>
    <row r="1931" spans="1:10" ht="25.5" x14ac:dyDescent="0.25">
      <c r="A1931" s="238"/>
      <c r="B1931" s="241"/>
      <c r="C1931" s="41" t="s">
        <v>10619</v>
      </c>
      <c r="D1931" s="41" t="s">
        <v>2800</v>
      </c>
      <c r="E1931" s="201">
        <v>2.5</v>
      </c>
      <c r="F1931" s="200">
        <v>25.364999999999998</v>
      </c>
      <c r="G1931" s="39">
        <f t="shared" si="30"/>
        <v>63.412499999999994</v>
      </c>
      <c r="H1931" s="40"/>
      <c r="I1931" s="37"/>
      <c r="J1931" s="36">
        <v>15</v>
      </c>
    </row>
    <row r="1932" spans="1:10" ht="25.5" x14ac:dyDescent="0.25">
      <c r="A1932" s="238"/>
      <c r="B1932" s="241"/>
      <c r="C1932" s="41" t="s">
        <v>469</v>
      </c>
      <c r="D1932" s="41" t="s">
        <v>87</v>
      </c>
      <c r="E1932" s="201">
        <v>1</v>
      </c>
      <c r="F1932" s="206">
        <v>405.34</v>
      </c>
      <c r="G1932" s="39">
        <f t="shared" si="30"/>
        <v>405.34</v>
      </c>
      <c r="H1932" s="40"/>
      <c r="I1932" s="37"/>
      <c r="J1932" s="36">
        <v>15</v>
      </c>
    </row>
    <row r="1933" spans="1:10" ht="15.75" thickBot="1" x14ac:dyDescent="0.3">
      <c r="A1933" s="239"/>
      <c r="B1933" s="242"/>
      <c r="C1933" s="46"/>
      <c r="D1933" s="46"/>
      <c r="E1933" s="202"/>
      <c r="F1933" s="203" t="s">
        <v>13</v>
      </c>
      <c r="G1933" s="48" t="str">
        <f t="shared" si="30"/>
        <v/>
      </c>
      <c r="H1933" s="50"/>
      <c r="I1933" s="37"/>
      <c r="J1933" s="36">
        <v>15</v>
      </c>
    </row>
    <row r="1934" spans="1:10" ht="15.75" thickBot="1" x14ac:dyDescent="0.3">
      <c r="A1934" s="237" t="s">
        <v>470</v>
      </c>
      <c r="B1934" s="240" t="s">
        <v>3314</v>
      </c>
      <c r="C1934" s="31"/>
      <c r="D1934" s="32" t="s">
        <v>18</v>
      </c>
      <c r="E1934" s="197"/>
      <c r="F1934" s="204" t="s">
        <v>13</v>
      </c>
      <c r="G1934" s="33" t="str">
        <f t="shared" si="30"/>
        <v/>
      </c>
      <c r="H1934" s="34"/>
      <c r="I1934" s="35"/>
      <c r="J1934" s="36">
        <v>15</v>
      </c>
    </row>
    <row r="1935" spans="1:10" x14ac:dyDescent="0.25">
      <c r="A1935" s="238"/>
      <c r="B1935" s="241"/>
      <c r="C1935" s="38"/>
      <c r="D1935" s="38"/>
      <c r="E1935" s="199"/>
      <c r="F1935" s="205" t="s">
        <v>13</v>
      </c>
      <c r="G1935" s="37" t="str">
        <f t="shared" si="30"/>
        <v/>
      </c>
      <c r="H1935" s="40"/>
      <c r="I1935" s="37"/>
      <c r="J1935" s="36">
        <v>15</v>
      </c>
    </row>
    <row r="1936" spans="1:10" ht="25.5" x14ac:dyDescent="0.25">
      <c r="A1936" s="238"/>
      <c r="B1936" s="241"/>
      <c r="C1936" s="41" t="s">
        <v>10639</v>
      </c>
      <c r="D1936" s="41" t="s">
        <v>2800</v>
      </c>
      <c r="E1936" s="201">
        <v>2.5</v>
      </c>
      <c r="F1936" s="200">
        <v>22.790499999999998</v>
      </c>
      <c r="G1936" s="39">
        <f t="shared" si="30"/>
        <v>56.976249999999993</v>
      </c>
      <c r="H1936" s="44">
        <f>SUM(G1936:G1938)</f>
        <v>369.33875</v>
      </c>
      <c r="I1936" s="45"/>
      <c r="J1936" s="36">
        <v>15</v>
      </c>
    </row>
    <row r="1937" spans="1:10" ht="25.5" x14ac:dyDescent="0.25">
      <c r="A1937" s="238"/>
      <c r="B1937" s="241"/>
      <c r="C1937" s="41" t="s">
        <v>10619</v>
      </c>
      <c r="D1937" s="41" t="s">
        <v>2800</v>
      </c>
      <c r="E1937" s="201">
        <v>2.5</v>
      </c>
      <c r="F1937" s="200">
        <v>25.364999999999998</v>
      </c>
      <c r="G1937" s="39">
        <f t="shared" si="30"/>
        <v>63.412499999999994</v>
      </c>
      <c r="H1937" s="40"/>
      <c r="I1937" s="37"/>
      <c r="J1937" s="36">
        <v>15</v>
      </c>
    </row>
    <row r="1938" spans="1:10" ht="25.5" x14ac:dyDescent="0.25">
      <c r="A1938" s="238"/>
      <c r="B1938" s="241"/>
      <c r="C1938" s="41" t="s">
        <v>471</v>
      </c>
      <c r="D1938" s="41" t="s">
        <v>87</v>
      </c>
      <c r="E1938" s="201">
        <v>1</v>
      </c>
      <c r="F1938" s="206">
        <v>248.95</v>
      </c>
      <c r="G1938" s="39">
        <f t="shared" si="30"/>
        <v>248.95</v>
      </c>
      <c r="H1938" s="40"/>
      <c r="I1938" s="37"/>
      <c r="J1938" s="36">
        <v>15</v>
      </c>
    </row>
    <row r="1939" spans="1:10" ht="15.75" thickBot="1" x14ac:dyDescent="0.3">
      <c r="A1939" s="239"/>
      <c r="B1939" s="242"/>
      <c r="C1939" s="46"/>
      <c r="D1939" s="46"/>
      <c r="E1939" s="202"/>
      <c r="F1939" s="203" t="s">
        <v>13</v>
      </c>
      <c r="G1939" s="48" t="str">
        <f t="shared" si="30"/>
        <v/>
      </c>
      <c r="H1939" s="50"/>
      <c r="I1939" s="37"/>
      <c r="J1939" s="36">
        <v>15</v>
      </c>
    </row>
    <row r="1940" spans="1:10" ht="15.75" thickBot="1" x14ac:dyDescent="0.3">
      <c r="A1940" s="237" t="s">
        <v>472</v>
      </c>
      <c r="B1940" s="240" t="s">
        <v>3315</v>
      </c>
      <c r="C1940" s="31"/>
      <c r="D1940" s="32" t="s">
        <v>18</v>
      </c>
      <c r="E1940" s="197"/>
      <c r="F1940" s="204" t="s">
        <v>13</v>
      </c>
      <c r="G1940" s="33" t="str">
        <f t="shared" si="30"/>
        <v/>
      </c>
      <c r="H1940" s="34"/>
      <c r="I1940" s="35"/>
      <c r="J1940" s="36">
        <v>3</v>
      </c>
    </row>
    <row r="1941" spans="1:10" x14ac:dyDescent="0.25">
      <c r="A1941" s="238"/>
      <c r="B1941" s="241"/>
      <c r="C1941" s="38"/>
      <c r="D1941" s="38"/>
      <c r="E1941" s="199"/>
      <c r="F1941" s="205" t="s">
        <v>13</v>
      </c>
      <c r="G1941" s="37" t="str">
        <f t="shared" si="30"/>
        <v/>
      </c>
      <c r="H1941" s="40"/>
      <c r="I1941" s="37"/>
      <c r="J1941" s="36">
        <v>3</v>
      </c>
    </row>
    <row r="1942" spans="1:10" ht="25.5" x14ac:dyDescent="0.25">
      <c r="A1942" s="238"/>
      <c r="B1942" s="241"/>
      <c r="C1942" s="41" t="s">
        <v>10639</v>
      </c>
      <c r="D1942" s="41" t="s">
        <v>2800</v>
      </c>
      <c r="E1942" s="201">
        <v>2.5</v>
      </c>
      <c r="F1942" s="200">
        <v>22.790499999999998</v>
      </c>
      <c r="G1942" s="39">
        <f t="shared" si="30"/>
        <v>56.976249999999993</v>
      </c>
      <c r="H1942" s="44">
        <f>SUM(G1942:G1944)</f>
        <v>262.71875</v>
      </c>
      <c r="I1942" s="45"/>
      <c r="J1942" s="36">
        <v>3</v>
      </c>
    </row>
    <row r="1943" spans="1:10" ht="25.5" x14ac:dyDescent="0.25">
      <c r="A1943" s="238"/>
      <c r="B1943" s="241"/>
      <c r="C1943" s="41" t="s">
        <v>10619</v>
      </c>
      <c r="D1943" s="41" t="s">
        <v>2800</v>
      </c>
      <c r="E1943" s="201">
        <v>2.5</v>
      </c>
      <c r="F1943" s="200">
        <v>25.364999999999998</v>
      </c>
      <c r="G1943" s="39">
        <f t="shared" si="30"/>
        <v>63.412499999999994</v>
      </c>
      <c r="H1943" s="40"/>
      <c r="I1943" s="37"/>
      <c r="J1943" s="36">
        <v>3</v>
      </c>
    </row>
    <row r="1944" spans="1:10" ht="38.25" x14ac:dyDescent="0.25">
      <c r="A1944" s="238"/>
      <c r="B1944" s="241"/>
      <c r="C1944" s="41" t="s">
        <v>473</v>
      </c>
      <c r="D1944" s="41" t="s">
        <v>87</v>
      </c>
      <c r="E1944" s="201">
        <v>1</v>
      </c>
      <c r="F1944" s="206">
        <v>142.33000000000001</v>
      </c>
      <c r="G1944" s="39">
        <f t="shared" si="30"/>
        <v>142.33000000000001</v>
      </c>
      <c r="H1944" s="40"/>
      <c r="I1944" s="37"/>
      <c r="J1944" s="36">
        <v>3</v>
      </c>
    </row>
    <row r="1945" spans="1:10" ht="15.75" thickBot="1" x14ac:dyDescent="0.3">
      <c r="A1945" s="239"/>
      <c r="B1945" s="242"/>
      <c r="C1945" s="46"/>
      <c r="D1945" s="46"/>
      <c r="E1945" s="202"/>
      <c r="F1945" s="203" t="s">
        <v>13</v>
      </c>
      <c r="G1945" s="48" t="str">
        <f t="shared" si="30"/>
        <v/>
      </c>
      <c r="H1945" s="50"/>
      <c r="I1945" s="37"/>
      <c r="J1945" s="36">
        <v>3</v>
      </c>
    </row>
    <row r="1946" spans="1:10" ht="15.75" thickBot="1" x14ac:dyDescent="0.3">
      <c r="A1946" s="237" t="s">
        <v>474</v>
      </c>
      <c r="B1946" s="240" t="s">
        <v>3316</v>
      </c>
      <c r="C1946" s="31"/>
      <c r="D1946" s="32" t="s">
        <v>18</v>
      </c>
      <c r="E1946" s="197"/>
      <c r="F1946" s="204" t="s">
        <v>13</v>
      </c>
      <c r="G1946" s="33" t="str">
        <f t="shared" si="30"/>
        <v/>
      </c>
      <c r="H1946" s="34"/>
      <c r="I1946" s="35"/>
      <c r="J1946" s="36">
        <v>3</v>
      </c>
    </row>
    <row r="1947" spans="1:10" x14ac:dyDescent="0.25">
      <c r="A1947" s="238"/>
      <c r="B1947" s="241"/>
      <c r="C1947" s="38"/>
      <c r="D1947" s="38"/>
      <c r="E1947" s="199"/>
      <c r="F1947" s="205" t="s">
        <v>13</v>
      </c>
      <c r="G1947" s="37" t="str">
        <f t="shared" si="30"/>
        <v/>
      </c>
      <c r="H1947" s="40"/>
      <c r="I1947" s="37"/>
      <c r="J1947" s="36">
        <v>3</v>
      </c>
    </row>
    <row r="1948" spans="1:10" ht="25.5" x14ac:dyDescent="0.25">
      <c r="A1948" s="238"/>
      <c r="B1948" s="241"/>
      <c r="C1948" s="41" t="s">
        <v>10639</v>
      </c>
      <c r="D1948" s="41" t="s">
        <v>2800</v>
      </c>
      <c r="E1948" s="201">
        <v>2.5</v>
      </c>
      <c r="F1948" s="200">
        <v>22.790499999999998</v>
      </c>
      <c r="G1948" s="39">
        <f t="shared" si="30"/>
        <v>56.976249999999993</v>
      </c>
      <c r="H1948" s="44">
        <f>SUM(G1948:G1950)</f>
        <v>350.66874999999999</v>
      </c>
      <c r="I1948" s="45"/>
      <c r="J1948" s="36">
        <v>3</v>
      </c>
    </row>
    <row r="1949" spans="1:10" ht="25.5" x14ac:dyDescent="0.25">
      <c r="A1949" s="238"/>
      <c r="B1949" s="241"/>
      <c r="C1949" s="41" t="s">
        <v>10619</v>
      </c>
      <c r="D1949" s="41" t="s">
        <v>2800</v>
      </c>
      <c r="E1949" s="201">
        <v>2.5</v>
      </c>
      <c r="F1949" s="200">
        <v>25.364999999999998</v>
      </c>
      <c r="G1949" s="39">
        <f t="shared" si="30"/>
        <v>63.412499999999994</v>
      </c>
      <c r="H1949" s="40"/>
      <c r="I1949" s="37"/>
      <c r="J1949" s="36">
        <v>3</v>
      </c>
    </row>
    <row r="1950" spans="1:10" ht="51" x14ac:dyDescent="0.25">
      <c r="A1950" s="238"/>
      <c r="B1950" s="241"/>
      <c r="C1950" s="41" t="s">
        <v>475</v>
      </c>
      <c r="D1950" s="41" t="s">
        <v>87</v>
      </c>
      <c r="E1950" s="201">
        <v>1</v>
      </c>
      <c r="F1950" s="206">
        <v>230.28</v>
      </c>
      <c r="G1950" s="39">
        <f t="shared" si="30"/>
        <v>230.28</v>
      </c>
      <c r="H1950" s="40"/>
      <c r="I1950" s="37"/>
      <c r="J1950" s="36">
        <v>3</v>
      </c>
    </row>
    <row r="1951" spans="1:10" ht="15.75" thickBot="1" x14ac:dyDescent="0.3">
      <c r="A1951" s="239"/>
      <c r="B1951" s="242"/>
      <c r="C1951" s="46"/>
      <c r="D1951" s="46"/>
      <c r="E1951" s="202"/>
      <c r="F1951" s="203" t="s">
        <v>13</v>
      </c>
      <c r="G1951" s="48" t="str">
        <f t="shared" si="30"/>
        <v/>
      </c>
      <c r="H1951" s="50"/>
      <c r="I1951" s="37"/>
      <c r="J1951" s="36">
        <v>3</v>
      </c>
    </row>
    <row r="1952" spans="1:10" ht="15.75" thickBot="1" x14ac:dyDescent="0.3">
      <c r="A1952" s="237" t="s">
        <v>476</v>
      </c>
      <c r="B1952" s="240" t="s">
        <v>3317</v>
      </c>
      <c r="C1952" s="31"/>
      <c r="D1952" s="32" t="s">
        <v>18</v>
      </c>
      <c r="E1952" s="197"/>
      <c r="F1952" s="204" t="s">
        <v>13</v>
      </c>
      <c r="G1952" s="33" t="str">
        <f t="shared" si="30"/>
        <v/>
      </c>
      <c r="H1952" s="34"/>
      <c r="I1952" s="35"/>
      <c r="J1952" s="36">
        <v>3</v>
      </c>
    </row>
    <row r="1953" spans="1:10" x14ac:dyDescent="0.25">
      <c r="A1953" s="238"/>
      <c r="B1953" s="241"/>
      <c r="C1953" s="38"/>
      <c r="D1953" s="38"/>
      <c r="E1953" s="199"/>
      <c r="F1953" s="205" t="s">
        <v>13</v>
      </c>
      <c r="G1953" s="37" t="str">
        <f t="shared" si="30"/>
        <v/>
      </c>
      <c r="H1953" s="40"/>
      <c r="I1953" s="37"/>
      <c r="J1953" s="36">
        <v>3</v>
      </c>
    </row>
    <row r="1954" spans="1:10" ht="25.5" x14ac:dyDescent="0.25">
      <c r="A1954" s="238"/>
      <c r="B1954" s="241"/>
      <c r="C1954" s="41" t="s">
        <v>10639</v>
      </c>
      <c r="D1954" s="41" t="s">
        <v>2800</v>
      </c>
      <c r="E1954" s="201">
        <v>2.5</v>
      </c>
      <c r="F1954" s="200">
        <v>22.790499999999998</v>
      </c>
      <c r="G1954" s="39">
        <f t="shared" si="30"/>
        <v>56.976249999999993</v>
      </c>
      <c r="H1954" s="44">
        <f>SUM(G1954:G1956)</f>
        <v>453.23874999999998</v>
      </c>
      <c r="I1954" s="45"/>
      <c r="J1954" s="36">
        <v>3</v>
      </c>
    </row>
    <row r="1955" spans="1:10" ht="25.5" x14ac:dyDescent="0.25">
      <c r="A1955" s="238"/>
      <c r="B1955" s="241"/>
      <c r="C1955" s="41" t="s">
        <v>10619</v>
      </c>
      <c r="D1955" s="41" t="s">
        <v>2800</v>
      </c>
      <c r="E1955" s="201">
        <v>2.5</v>
      </c>
      <c r="F1955" s="200">
        <v>25.364999999999998</v>
      </c>
      <c r="G1955" s="39">
        <f t="shared" si="30"/>
        <v>63.412499999999994</v>
      </c>
      <c r="H1955" s="40"/>
      <c r="I1955" s="37"/>
      <c r="J1955" s="36">
        <v>3</v>
      </c>
    </row>
    <row r="1956" spans="1:10" ht="25.5" x14ac:dyDescent="0.25">
      <c r="A1956" s="238"/>
      <c r="B1956" s="241"/>
      <c r="C1956" s="41" t="s">
        <v>477</v>
      </c>
      <c r="D1956" s="41" t="s">
        <v>87</v>
      </c>
      <c r="E1956" s="201">
        <v>1</v>
      </c>
      <c r="F1956" s="206">
        <v>332.85</v>
      </c>
      <c r="G1956" s="39">
        <f t="shared" si="30"/>
        <v>332.85</v>
      </c>
      <c r="H1956" s="40"/>
      <c r="I1956" s="37"/>
      <c r="J1956" s="36">
        <v>3</v>
      </c>
    </row>
    <row r="1957" spans="1:10" ht="15.75" thickBot="1" x14ac:dyDescent="0.3">
      <c r="A1957" s="239"/>
      <c r="B1957" s="242"/>
      <c r="C1957" s="46"/>
      <c r="D1957" s="46"/>
      <c r="E1957" s="202"/>
      <c r="F1957" s="203" t="s">
        <v>13</v>
      </c>
      <c r="G1957" s="48" t="str">
        <f t="shared" si="30"/>
        <v/>
      </c>
      <c r="H1957" s="50"/>
      <c r="I1957" s="37"/>
      <c r="J1957" s="36">
        <v>3</v>
      </c>
    </row>
    <row r="1958" spans="1:10" ht="15.75" thickBot="1" x14ac:dyDescent="0.3">
      <c r="A1958" s="237" t="s">
        <v>478</v>
      </c>
      <c r="B1958" s="240" t="s">
        <v>3318</v>
      </c>
      <c r="C1958" s="31"/>
      <c r="D1958" s="32" t="s">
        <v>18</v>
      </c>
      <c r="E1958" s="197"/>
      <c r="F1958" s="204" t="s">
        <v>13</v>
      </c>
      <c r="G1958" s="33" t="str">
        <f t="shared" si="30"/>
        <v/>
      </c>
      <c r="H1958" s="34"/>
      <c r="I1958" s="35"/>
      <c r="J1958" s="36">
        <v>3</v>
      </c>
    </row>
    <row r="1959" spans="1:10" x14ac:dyDescent="0.25">
      <c r="A1959" s="238"/>
      <c r="B1959" s="241"/>
      <c r="C1959" s="38"/>
      <c r="D1959" s="38"/>
      <c r="E1959" s="199"/>
      <c r="F1959" s="205" t="s">
        <v>13</v>
      </c>
      <c r="G1959" s="37" t="str">
        <f t="shared" si="30"/>
        <v/>
      </c>
      <c r="H1959" s="40"/>
      <c r="I1959" s="37"/>
      <c r="J1959" s="36">
        <v>3</v>
      </c>
    </row>
    <row r="1960" spans="1:10" ht="25.5" x14ac:dyDescent="0.25">
      <c r="A1960" s="238"/>
      <c r="B1960" s="241"/>
      <c r="C1960" s="41" t="s">
        <v>10639</v>
      </c>
      <c r="D1960" s="41" t="s">
        <v>2800</v>
      </c>
      <c r="E1960" s="201">
        <v>2.5</v>
      </c>
      <c r="F1960" s="200">
        <v>22.790499999999998</v>
      </c>
      <c r="G1960" s="39">
        <f t="shared" si="30"/>
        <v>56.976249999999993</v>
      </c>
      <c r="H1960" s="44">
        <f>SUM(G1960:G1962)</f>
        <v>259.59875</v>
      </c>
      <c r="I1960" s="45"/>
      <c r="J1960" s="36">
        <v>3</v>
      </c>
    </row>
    <row r="1961" spans="1:10" ht="25.5" x14ac:dyDescent="0.25">
      <c r="A1961" s="238"/>
      <c r="B1961" s="241"/>
      <c r="C1961" s="41" t="s">
        <v>10619</v>
      </c>
      <c r="D1961" s="41" t="s">
        <v>2800</v>
      </c>
      <c r="E1961" s="201">
        <v>2.5</v>
      </c>
      <c r="F1961" s="200">
        <v>25.364999999999998</v>
      </c>
      <c r="G1961" s="39">
        <f t="shared" si="30"/>
        <v>63.412499999999994</v>
      </c>
      <c r="H1961" s="40"/>
      <c r="I1961" s="37"/>
      <c r="J1961" s="36">
        <v>3</v>
      </c>
    </row>
    <row r="1962" spans="1:10" ht="38.25" x14ac:dyDescent="0.25">
      <c r="A1962" s="238"/>
      <c r="B1962" s="241"/>
      <c r="C1962" s="41" t="s">
        <v>479</v>
      </c>
      <c r="D1962" s="41" t="s">
        <v>87</v>
      </c>
      <c r="E1962" s="201">
        <v>1</v>
      </c>
      <c r="F1962" s="206">
        <v>139.21</v>
      </c>
      <c r="G1962" s="39">
        <f t="shared" si="30"/>
        <v>139.21</v>
      </c>
      <c r="H1962" s="40"/>
      <c r="I1962" s="37"/>
      <c r="J1962" s="36">
        <v>3</v>
      </c>
    </row>
    <row r="1963" spans="1:10" ht="15.75" thickBot="1" x14ac:dyDescent="0.3">
      <c r="A1963" s="239"/>
      <c r="B1963" s="242"/>
      <c r="C1963" s="46"/>
      <c r="D1963" s="46"/>
      <c r="E1963" s="202"/>
      <c r="F1963" s="203" t="s">
        <v>13</v>
      </c>
      <c r="G1963" s="48" t="str">
        <f t="shared" si="30"/>
        <v/>
      </c>
      <c r="H1963" s="50"/>
      <c r="I1963" s="37"/>
      <c r="J1963" s="36">
        <v>3</v>
      </c>
    </row>
    <row r="1964" spans="1:10" ht="15.75" thickBot="1" x14ac:dyDescent="0.3">
      <c r="A1964" s="237" t="s">
        <v>480</v>
      </c>
      <c r="B1964" s="240" t="s">
        <v>3319</v>
      </c>
      <c r="C1964" s="31"/>
      <c r="D1964" s="32" t="s">
        <v>18</v>
      </c>
      <c r="E1964" s="197"/>
      <c r="F1964" s="204" t="s">
        <v>13</v>
      </c>
      <c r="G1964" s="33" t="str">
        <f t="shared" si="30"/>
        <v/>
      </c>
      <c r="H1964" s="34"/>
      <c r="I1964" s="35"/>
      <c r="J1964" s="36">
        <v>12</v>
      </c>
    </row>
    <row r="1965" spans="1:10" x14ac:dyDescent="0.25">
      <c r="A1965" s="238"/>
      <c r="B1965" s="241"/>
      <c r="C1965" s="38"/>
      <c r="D1965" s="38"/>
      <c r="E1965" s="199"/>
      <c r="F1965" s="205" t="s">
        <v>13</v>
      </c>
      <c r="G1965" s="37" t="str">
        <f t="shared" si="30"/>
        <v/>
      </c>
      <c r="H1965" s="40"/>
      <c r="I1965" s="37"/>
      <c r="J1965" s="36">
        <v>12</v>
      </c>
    </row>
    <row r="1966" spans="1:10" ht="25.5" x14ac:dyDescent="0.25">
      <c r="A1966" s="238"/>
      <c r="B1966" s="241"/>
      <c r="C1966" s="41" t="s">
        <v>10639</v>
      </c>
      <c r="D1966" s="41" t="s">
        <v>2800</v>
      </c>
      <c r="E1966" s="201">
        <v>2.5</v>
      </c>
      <c r="F1966" s="200">
        <v>22.790499999999998</v>
      </c>
      <c r="G1966" s="37">
        <f t="shared" si="30"/>
        <v>56.976249999999993</v>
      </c>
      <c r="H1966" s="44">
        <f>SUM(G1966:G1968)</f>
        <v>256.49874999999997</v>
      </c>
      <c r="I1966" s="45"/>
      <c r="J1966" s="36">
        <v>12</v>
      </c>
    </row>
    <row r="1967" spans="1:10" ht="25.5" x14ac:dyDescent="0.25">
      <c r="A1967" s="238"/>
      <c r="B1967" s="241"/>
      <c r="C1967" s="41" t="s">
        <v>10619</v>
      </c>
      <c r="D1967" s="41" t="s">
        <v>2800</v>
      </c>
      <c r="E1967" s="201">
        <v>2.5</v>
      </c>
      <c r="F1967" s="200">
        <v>25.364999999999998</v>
      </c>
      <c r="G1967" s="37">
        <f t="shared" si="30"/>
        <v>63.412499999999994</v>
      </c>
      <c r="H1967" s="40"/>
      <c r="I1967" s="37"/>
      <c r="J1967" s="36">
        <v>12</v>
      </c>
    </row>
    <row r="1968" spans="1:10" ht="38.25" x14ac:dyDescent="0.25">
      <c r="A1968" s="238"/>
      <c r="B1968" s="241"/>
      <c r="C1968" s="41" t="s">
        <v>481</v>
      </c>
      <c r="D1968" s="41" t="s">
        <v>87</v>
      </c>
      <c r="E1968" s="201">
        <v>1</v>
      </c>
      <c r="F1968" s="206">
        <v>136.11000000000001</v>
      </c>
      <c r="G1968" s="37">
        <f t="shared" si="30"/>
        <v>136.11000000000001</v>
      </c>
      <c r="H1968" s="40"/>
      <c r="I1968" s="37"/>
      <c r="J1968" s="36">
        <v>12</v>
      </c>
    </row>
    <row r="1969" spans="1:10" ht="15.75" thickBot="1" x14ac:dyDescent="0.3">
      <c r="A1969" s="239"/>
      <c r="B1969" s="242"/>
      <c r="C1969" s="46"/>
      <c r="D1969" s="46"/>
      <c r="E1969" s="202"/>
      <c r="F1969" s="203" t="s">
        <v>13</v>
      </c>
      <c r="G1969" s="48" t="str">
        <f t="shared" si="30"/>
        <v/>
      </c>
      <c r="H1969" s="50"/>
      <c r="I1969" s="37"/>
      <c r="J1969" s="36">
        <v>12</v>
      </c>
    </row>
    <row r="1970" spans="1:10" ht="15.75" thickBot="1" x14ac:dyDescent="0.3">
      <c r="A1970" s="237" t="s">
        <v>482</v>
      </c>
      <c r="B1970" s="240" t="s">
        <v>3320</v>
      </c>
      <c r="C1970" s="31"/>
      <c r="D1970" s="32" t="s">
        <v>18</v>
      </c>
      <c r="E1970" s="197"/>
      <c r="F1970" s="204" t="s">
        <v>13</v>
      </c>
      <c r="G1970" s="33" t="str">
        <f t="shared" si="30"/>
        <v/>
      </c>
      <c r="H1970" s="34"/>
      <c r="I1970" s="35"/>
      <c r="J1970" s="36">
        <v>85</v>
      </c>
    </row>
    <row r="1971" spans="1:10" x14ac:dyDescent="0.25">
      <c r="A1971" s="238"/>
      <c r="B1971" s="241"/>
      <c r="C1971" s="38"/>
      <c r="D1971" s="38"/>
      <c r="E1971" s="199"/>
      <c r="F1971" s="205" t="s">
        <v>13</v>
      </c>
      <c r="G1971" s="37" t="str">
        <f t="shared" si="30"/>
        <v/>
      </c>
      <c r="H1971" s="40"/>
      <c r="I1971" s="37"/>
      <c r="J1971" s="36">
        <v>85</v>
      </c>
    </row>
    <row r="1972" spans="1:10" ht="25.5" x14ac:dyDescent="0.25">
      <c r="A1972" s="238"/>
      <c r="B1972" s="241"/>
      <c r="C1972" s="41" t="s">
        <v>10639</v>
      </c>
      <c r="D1972" s="41" t="s">
        <v>2800</v>
      </c>
      <c r="E1972" s="201">
        <v>3.5</v>
      </c>
      <c r="F1972" s="200">
        <v>22.790499999999998</v>
      </c>
      <c r="G1972" s="39">
        <f t="shared" si="30"/>
        <v>79.766749999999988</v>
      </c>
      <c r="H1972" s="44">
        <f>SUM(G1972:G1974)</f>
        <v>214.53374999999997</v>
      </c>
      <c r="I1972" s="45"/>
      <c r="J1972" s="36">
        <v>85</v>
      </c>
    </row>
    <row r="1973" spans="1:10" ht="25.5" x14ac:dyDescent="0.25">
      <c r="A1973" s="238"/>
      <c r="B1973" s="241"/>
      <c r="C1973" s="41" t="s">
        <v>10619</v>
      </c>
      <c r="D1973" s="41" t="s">
        <v>2800</v>
      </c>
      <c r="E1973" s="201">
        <v>3.5</v>
      </c>
      <c r="F1973" s="200">
        <v>25.364999999999998</v>
      </c>
      <c r="G1973" s="39">
        <f t="shared" si="30"/>
        <v>88.777499999999989</v>
      </c>
      <c r="H1973" s="40"/>
      <c r="I1973" s="37"/>
      <c r="J1973" s="36">
        <v>85</v>
      </c>
    </row>
    <row r="1974" spans="1:10" x14ac:dyDescent="0.25">
      <c r="A1974" s="238"/>
      <c r="B1974" s="241"/>
      <c r="C1974" s="41" t="s">
        <v>483</v>
      </c>
      <c r="D1974" s="41" t="s">
        <v>87</v>
      </c>
      <c r="E1974" s="201">
        <v>1</v>
      </c>
      <c r="F1974" s="206">
        <v>45.989499999999992</v>
      </c>
      <c r="G1974" s="39">
        <f t="shared" si="30"/>
        <v>45.989499999999992</v>
      </c>
      <c r="H1974" s="40"/>
      <c r="I1974" s="37"/>
      <c r="J1974" s="36">
        <v>85</v>
      </c>
    </row>
    <row r="1975" spans="1:10" ht="15.75" thickBot="1" x14ac:dyDescent="0.3">
      <c r="A1975" s="239"/>
      <c r="B1975" s="242"/>
      <c r="C1975" s="46"/>
      <c r="D1975" s="46"/>
      <c r="E1975" s="202"/>
      <c r="F1975" s="203" t="s">
        <v>13</v>
      </c>
      <c r="G1975" s="48" t="str">
        <f t="shared" si="30"/>
        <v/>
      </c>
      <c r="H1975" s="50"/>
      <c r="I1975" s="37"/>
      <c r="J1975" s="36">
        <v>85</v>
      </c>
    </row>
    <row r="1976" spans="1:10" ht="15.75" thickBot="1" x14ac:dyDescent="0.3">
      <c r="A1976" s="237" t="s">
        <v>484</v>
      </c>
      <c r="B1976" s="240" t="s">
        <v>3321</v>
      </c>
      <c r="C1976" s="31"/>
      <c r="D1976" s="32" t="s">
        <v>18</v>
      </c>
      <c r="E1976" s="197"/>
      <c r="F1976" s="204" t="s">
        <v>13</v>
      </c>
      <c r="G1976" s="33" t="str">
        <f t="shared" si="30"/>
        <v/>
      </c>
      <c r="H1976" s="34"/>
      <c r="I1976" s="35"/>
      <c r="J1976" s="36">
        <v>12</v>
      </c>
    </row>
    <row r="1977" spans="1:10" x14ac:dyDescent="0.25">
      <c r="A1977" s="238"/>
      <c r="B1977" s="241"/>
      <c r="C1977" s="38"/>
      <c r="D1977" s="38"/>
      <c r="E1977" s="199"/>
      <c r="F1977" s="205" t="s">
        <v>13</v>
      </c>
      <c r="G1977" s="37" t="str">
        <f t="shared" si="30"/>
        <v/>
      </c>
      <c r="H1977" s="40"/>
      <c r="I1977" s="37"/>
      <c r="J1977" s="36">
        <v>12</v>
      </c>
    </row>
    <row r="1978" spans="1:10" ht="25.5" x14ac:dyDescent="0.25">
      <c r="A1978" s="238"/>
      <c r="B1978" s="241"/>
      <c r="C1978" s="41" t="s">
        <v>10639</v>
      </c>
      <c r="D1978" s="41" t="s">
        <v>2800</v>
      </c>
      <c r="E1978" s="201">
        <v>3.5</v>
      </c>
      <c r="F1978" s="200">
        <v>22.790499999999998</v>
      </c>
      <c r="G1978" s="37">
        <f t="shared" si="30"/>
        <v>79.766749999999988</v>
      </c>
      <c r="H1978" s="44">
        <f>SUM(G1978:G1980)</f>
        <v>236.47874999999999</v>
      </c>
      <c r="I1978" s="45"/>
      <c r="J1978" s="36">
        <v>12</v>
      </c>
    </row>
    <row r="1979" spans="1:10" ht="25.5" x14ac:dyDescent="0.25">
      <c r="A1979" s="238"/>
      <c r="B1979" s="241"/>
      <c r="C1979" s="41" t="s">
        <v>10619</v>
      </c>
      <c r="D1979" s="41" t="s">
        <v>2800</v>
      </c>
      <c r="E1979" s="201">
        <v>3.5</v>
      </c>
      <c r="F1979" s="200">
        <v>25.364999999999998</v>
      </c>
      <c r="G1979" s="37">
        <f t="shared" si="30"/>
        <v>88.777499999999989</v>
      </c>
      <c r="H1979" s="40"/>
      <c r="I1979" s="37"/>
      <c r="J1979" s="36">
        <v>12</v>
      </c>
    </row>
    <row r="1980" spans="1:10" x14ac:dyDescent="0.25">
      <c r="A1980" s="238"/>
      <c r="B1980" s="241"/>
      <c r="C1980" s="41" t="s">
        <v>485</v>
      </c>
      <c r="D1980" s="41" t="s">
        <v>87</v>
      </c>
      <c r="E1980" s="201">
        <v>1</v>
      </c>
      <c r="F1980" s="200">
        <v>67.9345</v>
      </c>
      <c r="G1980" s="37">
        <f t="shared" si="30"/>
        <v>67.9345</v>
      </c>
      <c r="H1980" s="40"/>
      <c r="I1980" s="37"/>
      <c r="J1980" s="36">
        <v>12</v>
      </c>
    </row>
    <row r="1981" spans="1:10" ht="15.75" thickBot="1" x14ac:dyDescent="0.3">
      <c r="A1981" s="239"/>
      <c r="B1981" s="242"/>
      <c r="C1981" s="46"/>
      <c r="D1981" s="46"/>
      <c r="E1981" s="202"/>
      <c r="F1981" s="203" t="s">
        <v>13</v>
      </c>
      <c r="G1981" s="48" t="str">
        <f t="shared" si="30"/>
        <v/>
      </c>
      <c r="H1981" s="50"/>
      <c r="I1981" s="37"/>
      <c r="J1981" s="36">
        <v>12</v>
      </c>
    </row>
    <row r="1982" spans="1:10" ht="15.75" thickBot="1" x14ac:dyDescent="0.3">
      <c r="A1982" s="237" t="s">
        <v>486</v>
      </c>
      <c r="B1982" s="240" t="s">
        <v>3322</v>
      </c>
      <c r="C1982" s="31"/>
      <c r="D1982" s="32" t="s">
        <v>18</v>
      </c>
      <c r="E1982" s="197"/>
      <c r="F1982" s="204" t="s">
        <v>13</v>
      </c>
      <c r="G1982" s="33" t="str">
        <f t="shared" si="30"/>
        <v/>
      </c>
      <c r="H1982" s="34"/>
      <c r="I1982" s="35"/>
      <c r="J1982" s="36">
        <v>75</v>
      </c>
    </row>
    <row r="1983" spans="1:10" x14ac:dyDescent="0.25">
      <c r="A1983" s="238"/>
      <c r="B1983" s="241"/>
      <c r="C1983" s="38"/>
      <c r="D1983" s="38"/>
      <c r="E1983" s="199"/>
      <c r="F1983" s="205" t="s">
        <v>13</v>
      </c>
      <c r="G1983" s="37" t="str">
        <f t="shared" si="30"/>
        <v/>
      </c>
      <c r="H1983" s="40"/>
      <c r="I1983" s="37"/>
      <c r="J1983" s="36">
        <v>75</v>
      </c>
    </row>
    <row r="1984" spans="1:10" ht="25.5" x14ac:dyDescent="0.25">
      <c r="A1984" s="238"/>
      <c r="B1984" s="241"/>
      <c r="C1984" s="41" t="s">
        <v>10639</v>
      </c>
      <c r="D1984" s="41" t="s">
        <v>2800</v>
      </c>
      <c r="E1984" s="201">
        <v>2.5</v>
      </c>
      <c r="F1984" s="200">
        <v>22.790499999999998</v>
      </c>
      <c r="G1984" s="37">
        <f t="shared" si="30"/>
        <v>56.976249999999993</v>
      </c>
      <c r="H1984" s="44">
        <f>SUM(G1984:G1985)</f>
        <v>120.38874999999999</v>
      </c>
      <c r="I1984" s="45"/>
      <c r="J1984" s="36">
        <v>75</v>
      </c>
    </row>
    <row r="1985" spans="1:10" ht="25.5" x14ac:dyDescent="0.25">
      <c r="A1985" s="238"/>
      <c r="B1985" s="241"/>
      <c r="C1985" s="41" t="s">
        <v>10619</v>
      </c>
      <c r="D1985" s="41" t="s">
        <v>2800</v>
      </c>
      <c r="E1985" s="201">
        <v>2.5</v>
      </c>
      <c r="F1985" s="200">
        <v>25.364999999999998</v>
      </c>
      <c r="G1985" s="37">
        <f t="shared" si="30"/>
        <v>63.412499999999994</v>
      </c>
      <c r="H1985" s="40"/>
      <c r="I1985" s="37"/>
      <c r="J1985" s="36">
        <v>75</v>
      </c>
    </row>
    <row r="1986" spans="1:10" ht="15.75" thickBot="1" x14ac:dyDescent="0.3">
      <c r="A1986" s="239"/>
      <c r="B1986" s="242"/>
      <c r="C1986" s="46"/>
      <c r="D1986" s="46"/>
      <c r="E1986" s="202"/>
      <c r="F1986" s="203" t="s">
        <v>13</v>
      </c>
      <c r="G1986" s="48" t="str">
        <f t="shared" si="30"/>
        <v/>
      </c>
      <c r="H1986" s="50"/>
      <c r="I1986" s="37"/>
      <c r="J1986" s="36">
        <v>75</v>
      </c>
    </row>
    <row r="1987" spans="1:10" ht="15.75" thickBot="1" x14ac:dyDescent="0.3">
      <c r="A1987" s="237" t="s">
        <v>487</v>
      </c>
      <c r="B1987" s="240" t="s">
        <v>3323</v>
      </c>
      <c r="C1987" s="31"/>
      <c r="D1987" s="32" t="s">
        <v>18</v>
      </c>
      <c r="E1987" s="197"/>
      <c r="F1987" s="204" t="s">
        <v>13</v>
      </c>
      <c r="G1987" s="33" t="str">
        <f t="shared" si="30"/>
        <v/>
      </c>
      <c r="H1987" s="34"/>
      <c r="I1987" s="35"/>
      <c r="J1987" s="36">
        <v>15</v>
      </c>
    </row>
    <row r="1988" spans="1:10" x14ac:dyDescent="0.25">
      <c r="A1988" s="238"/>
      <c r="B1988" s="241"/>
      <c r="C1988" s="38"/>
      <c r="D1988" s="38"/>
      <c r="E1988" s="199"/>
      <c r="F1988" s="205" t="s">
        <v>13</v>
      </c>
      <c r="G1988" s="37" t="str">
        <f t="shared" si="30"/>
        <v/>
      </c>
      <c r="H1988" s="40"/>
      <c r="I1988" s="37"/>
      <c r="J1988" s="36">
        <v>15</v>
      </c>
    </row>
    <row r="1989" spans="1:10" x14ac:dyDescent="0.25">
      <c r="A1989" s="238"/>
      <c r="B1989" s="241"/>
      <c r="C1989" s="41" t="s">
        <v>10602</v>
      </c>
      <c r="D1989" s="41" t="s">
        <v>2800</v>
      </c>
      <c r="E1989" s="201">
        <v>1</v>
      </c>
      <c r="F1989" s="200">
        <v>29.050999999999998</v>
      </c>
      <c r="G1989" s="39">
        <f t="shared" si="30"/>
        <v>29.050999999999998</v>
      </c>
      <c r="H1989" s="44">
        <f>SUM(G1989:G1990)</f>
        <v>52.297499999999999</v>
      </c>
      <c r="I1989" s="45"/>
      <c r="J1989" s="36">
        <v>15</v>
      </c>
    </row>
    <row r="1990" spans="1:10" x14ac:dyDescent="0.25">
      <c r="A1990" s="238"/>
      <c r="B1990" s="241"/>
      <c r="C1990" s="41" t="s">
        <v>10605</v>
      </c>
      <c r="D1990" s="41" t="s">
        <v>2800</v>
      </c>
      <c r="E1990" s="201">
        <v>1</v>
      </c>
      <c r="F1990" s="200">
        <v>23.246499999999997</v>
      </c>
      <c r="G1990" s="39">
        <f t="shared" ref="G1990:G2053" si="31">IF(ISNUMBER(F1990),E1990*F1990,"")</f>
        <v>23.246499999999997</v>
      </c>
      <c r="H1990" s="40"/>
      <c r="I1990" s="37"/>
      <c r="J1990" s="36">
        <v>15</v>
      </c>
    </row>
    <row r="1991" spans="1:10" ht="15.75" thickBot="1" x14ac:dyDescent="0.3">
      <c r="A1991" s="239"/>
      <c r="B1991" s="242"/>
      <c r="C1991" s="46"/>
      <c r="D1991" s="46"/>
      <c r="E1991" s="202"/>
      <c r="F1991" s="203" t="s">
        <v>13</v>
      </c>
      <c r="G1991" s="48" t="str">
        <f t="shared" si="31"/>
        <v/>
      </c>
      <c r="H1991" s="50"/>
      <c r="I1991" s="37"/>
      <c r="J1991" s="36">
        <v>15</v>
      </c>
    </row>
    <row r="1992" spans="1:10" ht="15.75" thickBot="1" x14ac:dyDescent="0.3">
      <c r="A1992" s="237" t="s">
        <v>488</v>
      </c>
      <c r="B1992" s="240" t="s">
        <v>3324</v>
      </c>
      <c r="C1992" s="31"/>
      <c r="D1992" s="32" t="s">
        <v>18</v>
      </c>
      <c r="E1992" s="197"/>
      <c r="F1992" s="204" t="s">
        <v>13</v>
      </c>
      <c r="G1992" s="33" t="str">
        <f t="shared" si="31"/>
        <v/>
      </c>
      <c r="H1992" s="34"/>
      <c r="I1992" s="35"/>
      <c r="J1992" s="36">
        <v>12</v>
      </c>
    </row>
    <row r="1993" spans="1:10" x14ac:dyDescent="0.25">
      <c r="A1993" s="238"/>
      <c r="B1993" s="241"/>
      <c r="C1993" s="38"/>
      <c r="D1993" s="38"/>
      <c r="E1993" s="199"/>
      <c r="F1993" s="205" t="s">
        <v>13</v>
      </c>
      <c r="G1993" s="37" t="str">
        <f t="shared" si="31"/>
        <v/>
      </c>
      <c r="H1993" s="40"/>
      <c r="I1993" s="37"/>
      <c r="J1993" s="36">
        <v>12</v>
      </c>
    </row>
    <row r="1994" spans="1:10" x14ac:dyDescent="0.25">
      <c r="A1994" s="238"/>
      <c r="B1994" s="241"/>
      <c r="C1994" s="41" t="s">
        <v>10710</v>
      </c>
      <c r="D1994" s="41" t="s">
        <v>2800</v>
      </c>
      <c r="E1994" s="201">
        <v>0.75</v>
      </c>
      <c r="F1994" s="200">
        <v>26.904</v>
      </c>
      <c r="G1994" s="39">
        <f t="shared" si="31"/>
        <v>20.178000000000001</v>
      </c>
      <c r="H1994" s="44">
        <f>SUM(G1994:G1995)</f>
        <v>37.192499999999995</v>
      </c>
      <c r="I1994" s="45"/>
      <c r="J1994" s="36">
        <v>12</v>
      </c>
    </row>
    <row r="1995" spans="1:10" x14ac:dyDescent="0.25">
      <c r="A1995" s="238"/>
      <c r="B1995" s="241"/>
      <c r="C1995" s="41" t="s">
        <v>10665</v>
      </c>
      <c r="D1995" s="41" t="s">
        <v>2800</v>
      </c>
      <c r="E1995" s="201">
        <v>0.75</v>
      </c>
      <c r="F1995" s="200">
        <v>22.685999999999996</v>
      </c>
      <c r="G1995" s="39">
        <f t="shared" si="31"/>
        <v>17.014499999999998</v>
      </c>
      <c r="H1995" s="40"/>
      <c r="I1995" s="37"/>
      <c r="J1995" s="36">
        <v>12</v>
      </c>
    </row>
    <row r="1996" spans="1:10" ht="15.75" thickBot="1" x14ac:dyDescent="0.3">
      <c r="A1996" s="239"/>
      <c r="B1996" s="242"/>
      <c r="C1996" s="46"/>
      <c r="D1996" s="46"/>
      <c r="E1996" s="202"/>
      <c r="F1996" s="203" t="s">
        <v>13</v>
      </c>
      <c r="G1996" s="48" t="str">
        <f t="shared" si="31"/>
        <v/>
      </c>
      <c r="H1996" s="50"/>
      <c r="I1996" s="37"/>
      <c r="J1996" s="36">
        <v>12</v>
      </c>
    </row>
    <row r="1997" spans="1:10" ht="15.75" thickBot="1" x14ac:dyDescent="0.3">
      <c r="A1997" s="237" t="s">
        <v>489</v>
      </c>
      <c r="B1997" s="240" t="s">
        <v>3325</v>
      </c>
      <c r="C1997" s="31"/>
      <c r="D1997" s="32" t="s">
        <v>18</v>
      </c>
      <c r="E1997" s="197"/>
      <c r="F1997" s="204" t="s">
        <v>13</v>
      </c>
      <c r="G1997" s="33" t="str">
        <f t="shared" si="31"/>
        <v/>
      </c>
      <c r="H1997" s="34"/>
      <c r="I1997" s="35"/>
      <c r="J1997" s="36">
        <v>12</v>
      </c>
    </row>
    <row r="1998" spans="1:10" x14ac:dyDescent="0.25">
      <c r="A1998" s="238"/>
      <c r="B1998" s="241"/>
      <c r="C1998" s="38"/>
      <c r="D1998" s="38"/>
      <c r="E1998" s="199"/>
      <c r="F1998" s="205" t="s">
        <v>13</v>
      </c>
      <c r="G1998" s="37" t="str">
        <f t="shared" si="31"/>
        <v/>
      </c>
      <c r="H1998" s="40"/>
      <c r="I1998" s="37"/>
      <c r="J1998" s="36">
        <v>12</v>
      </c>
    </row>
    <row r="1999" spans="1:10" ht="25.5" x14ac:dyDescent="0.25">
      <c r="A1999" s="238"/>
      <c r="B1999" s="241"/>
      <c r="C1999" s="41" t="s">
        <v>10641</v>
      </c>
      <c r="D1999" s="41" t="s">
        <v>2800</v>
      </c>
      <c r="E1999" s="201">
        <v>0.5</v>
      </c>
      <c r="F1999" s="200">
        <v>22.324999999999999</v>
      </c>
      <c r="G1999" s="39">
        <f t="shared" si="31"/>
        <v>11.1625</v>
      </c>
      <c r="H1999" s="44">
        <f>SUM(G1999:G2001)</f>
        <v>599.375</v>
      </c>
      <c r="I1999" s="45"/>
      <c r="J1999" s="36">
        <v>12</v>
      </c>
    </row>
    <row r="2000" spans="1:10" ht="25.5" x14ac:dyDescent="0.25">
      <c r="A2000" s="238"/>
      <c r="B2000" s="241"/>
      <c r="C2000" s="41" t="s">
        <v>10614</v>
      </c>
      <c r="D2000" s="41" t="s">
        <v>2800</v>
      </c>
      <c r="E2000" s="201">
        <v>0.5</v>
      </c>
      <c r="F2000" s="200">
        <v>28.024999999999999</v>
      </c>
      <c r="G2000" s="39">
        <f t="shared" si="31"/>
        <v>14.012499999999999</v>
      </c>
      <c r="H2000" s="40"/>
      <c r="I2000" s="37"/>
      <c r="J2000" s="36">
        <v>12</v>
      </c>
    </row>
    <row r="2001" spans="1:10" ht="25.5" x14ac:dyDescent="0.25">
      <c r="A2001" s="238"/>
      <c r="B2001" s="241"/>
      <c r="C2001" s="41" t="s">
        <v>490</v>
      </c>
      <c r="D2001" s="41" t="s">
        <v>18</v>
      </c>
      <c r="E2001" s="201">
        <v>1</v>
      </c>
      <c r="F2001" s="206">
        <v>574.20000000000005</v>
      </c>
      <c r="G2001" s="37">
        <f t="shared" si="31"/>
        <v>574.20000000000005</v>
      </c>
      <c r="H2001" s="40"/>
      <c r="I2001" s="37"/>
      <c r="J2001" s="36">
        <v>12</v>
      </c>
    </row>
    <row r="2002" spans="1:10" ht="15.75" thickBot="1" x14ac:dyDescent="0.3">
      <c r="A2002" s="239"/>
      <c r="B2002" s="242"/>
      <c r="C2002" s="46"/>
      <c r="D2002" s="46"/>
      <c r="E2002" s="202"/>
      <c r="F2002" s="203" t="s">
        <v>13</v>
      </c>
      <c r="G2002" s="48" t="str">
        <f t="shared" si="31"/>
        <v/>
      </c>
      <c r="H2002" s="50"/>
      <c r="I2002" s="37"/>
      <c r="J2002" s="36">
        <v>12</v>
      </c>
    </row>
    <row r="2003" spans="1:10" ht="15.75" thickBot="1" x14ac:dyDescent="0.3">
      <c r="A2003" s="237" t="s">
        <v>491</v>
      </c>
      <c r="B2003" s="240" t="s">
        <v>3326</v>
      </c>
      <c r="C2003" s="31"/>
      <c r="D2003" s="32" t="s">
        <v>106</v>
      </c>
      <c r="E2003" s="197"/>
      <c r="F2003" s="204" t="s">
        <v>13</v>
      </c>
      <c r="G2003" s="33" t="str">
        <f t="shared" si="31"/>
        <v/>
      </c>
      <c r="H2003" s="34"/>
      <c r="I2003" s="35"/>
      <c r="J2003" s="36">
        <v>250.00000000000003</v>
      </c>
    </row>
    <row r="2004" spans="1:10" x14ac:dyDescent="0.25">
      <c r="A2004" s="238"/>
      <c r="B2004" s="241"/>
      <c r="C2004" s="38"/>
      <c r="D2004" s="38"/>
      <c r="E2004" s="199"/>
      <c r="F2004" s="205" t="s">
        <v>13</v>
      </c>
      <c r="G2004" s="37" t="str">
        <f t="shared" si="31"/>
        <v/>
      </c>
      <c r="H2004" s="40"/>
      <c r="I2004" s="37"/>
      <c r="J2004" s="36">
        <v>250.00000000000003</v>
      </c>
    </row>
    <row r="2005" spans="1:10" ht="25.5" x14ac:dyDescent="0.25">
      <c r="A2005" s="238"/>
      <c r="B2005" s="241"/>
      <c r="C2005" s="41" t="s">
        <v>10639</v>
      </c>
      <c r="D2005" s="41" t="s">
        <v>2800</v>
      </c>
      <c r="E2005" s="201">
        <v>0.05</v>
      </c>
      <c r="F2005" s="200">
        <v>22.790499999999998</v>
      </c>
      <c r="G2005" s="37">
        <f t="shared" si="31"/>
        <v>1.1395249999999999</v>
      </c>
      <c r="H2005" s="44">
        <f>SUM(G2005:G2006)</f>
        <v>1.259525</v>
      </c>
      <c r="I2005" s="45"/>
      <c r="J2005" s="36">
        <v>250.00000000000003</v>
      </c>
    </row>
    <row r="2006" spans="1:10" x14ac:dyDescent="0.25">
      <c r="A2006" s="238"/>
      <c r="B2006" s="241"/>
      <c r="C2006" s="41" t="s">
        <v>492</v>
      </c>
      <c r="D2006" s="58" t="s">
        <v>106</v>
      </c>
      <c r="E2006" s="201">
        <v>1</v>
      </c>
      <c r="F2006" s="200">
        <v>0.12</v>
      </c>
      <c r="G2006" s="37">
        <f t="shared" si="31"/>
        <v>0.12</v>
      </c>
      <c r="H2006" s="40"/>
      <c r="I2006" s="37"/>
      <c r="J2006" s="36">
        <v>250.00000000000003</v>
      </c>
    </row>
    <row r="2007" spans="1:10" ht="15.75" thickBot="1" x14ac:dyDescent="0.3">
      <c r="A2007" s="239"/>
      <c r="B2007" s="242"/>
      <c r="C2007" s="46"/>
      <c r="D2007" s="46"/>
      <c r="E2007" s="202"/>
      <c r="F2007" s="203" t="s">
        <v>13</v>
      </c>
      <c r="G2007" s="48" t="str">
        <f t="shared" si="31"/>
        <v/>
      </c>
      <c r="H2007" s="50"/>
      <c r="I2007" s="37"/>
      <c r="J2007" s="36">
        <v>250.00000000000003</v>
      </c>
    </row>
    <row r="2008" spans="1:10" ht="15.75" thickBot="1" x14ac:dyDescent="0.3">
      <c r="A2008" s="237" t="s">
        <v>493</v>
      </c>
      <c r="B2008" s="240" t="s">
        <v>3327</v>
      </c>
      <c r="C2008" s="31"/>
      <c r="D2008" s="32" t="s">
        <v>106</v>
      </c>
      <c r="E2008" s="197"/>
      <c r="F2008" s="204" t="s">
        <v>13</v>
      </c>
      <c r="G2008" s="33" t="str">
        <f t="shared" si="31"/>
        <v/>
      </c>
      <c r="H2008" s="34"/>
      <c r="I2008" s="35"/>
      <c r="J2008" s="36">
        <v>4250</v>
      </c>
    </row>
    <row r="2009" spans="1:10" x14ac:dyDescent="0.25">
      <c r="A2009" s="238"/>
      <c r="B2009" s="241"/>
      <c r="C2009" s="38"/>
      <c r="D2009" s="38"/>
      <c r="E2009" s="199"/>
      <c r="F2009" s="205" t="s">
        <v>13</v>
      </c>
      <c r="G2009" s="37" t="str">
        <f t="shared" si="31"/>
        <v/>
      </c>
      <c r="H2009" s="40"/>
      <c r="I2009" s="37"/>
      <c r="J2009" s="36">
        <v>4250</v>
      </c>
    </row>
    <row r="2010" spans="1:10" ht="25.5" x14ac:dyDescent="0.25">
      <c r="A2010" s="238"/>
      <c r="B2010" s="241"/>
      <c r="C2010" s="41" t="s">
        <v>10639</v>
      </c>
      <c r="D2010" s="41" t="s">
        <v>2800</v>
      </c>
      <c r="E2010" s="201">
        <v>0.05</v>
      </c>
      <c r="F2010" s="200">
        <v>22.790499999999998</v>
      </c>
      <c r="G2010" s="37">
        <f t="shared" si="31"/>
        <v>1.1395249999999999</v>
      </c>
      <c r="H2010" s="44">
        <f>SUM(G2010:G2011)</f>
        <v>1.5495249999999998</v>
      </c>
      <c r="I2010" s="45"/>
      <c r="J2010" s="36">
        <v>4250</v>
      </c>
    </row>
    <row r="2011" spans="1:10" x14ac:dyDescent="0.25">
      <c r="A2011" s="238"/>
      <c r="B2011" s="241"/>
      <c r="C2011" s="41" t="s">
        <v>494</v>
      </c>
      <c r="D2011" s="58" t="s">
        <v>106</v>
      </c>
      <c r="E2011" s="201">
        <v>1</v>
      </c>
      <c r="F2011" s="200">
        <v>0.41</v>
      </c>
      <c r="G2011" s="37">
        <f t="shared" si="31"/>
        <v>0.41</v>
      </c>
      <c r="H2011" s="40"/>
      <c r="I2011" s="37"/>
      <c r="J2011" s="36">
        <v>4250</v>
      </c>
    </row>
    <row r="2012" spans="1:10" ht="15.75" thickBot="1" x14ac:dyDescent="0.3">
      <c r="A2012" s="239"/>
      <c r="B2012" s="242"/>
      <c r="C2012" s="46"/>
      <c r="D2012" s="46"/>
      <c r="E2012" s="202"/>
      <c r="F2012" s="203" t="s">
        <v>13</v>
      </c>
      <c r="G2012" s="48" t="str">
        <f t="shared" si="31"/>
        <v/>
      </c>
      <c r="H2012" s="50"/>
      <c r="I2012" s="37"/>
      <c r="J2012" s="36">
        <v>4250</v>
      </c>
    </row>
    <row r="2013" spans="1:10" ht="15.75" thickBot="1" x14ac:dyDescent="0.3">
      <c r="A2013" s="237" t="s">
        <v>495</v>
      </c>
      <c r="B2013" s="240" t="s">
        <v>3328</v>
      </c>
      <c r="C2013" s="31"/>
      <c r="D2013" s="32" t="s">
        <v>106</v>
      </c>
      <c r="E2013" s="197"/>
      <c r="F2013" s="204" t="s">
        <v>13</v>
      </c>
      <c r="G2013" s="33" t="str">
        <f t="shared" si="31"/>
        <v/>
      </c>
      <c r="H2013" s="34"/>
      <c r="I2013" s="35"/>
      <c r="J2013" s="36">
        <v>40</v>
      </c>
    </row>
    <row r="2014" spans="1:10" x14ac:dyDescent="0.25">
      <c r="A2014" s="238"/>
      <c r="B2014" s="241"/>
      <c r="C2014" s="38"/>
      <c r="D2014" s="38"/>
      <c r="E2014" s="199"/>
      <c r="F2014" s="205" t="s">
        <v>13</v>
      </c>
      <c r="G2014" s="37" t="str">
        <f t="shared" si="31"/>
        <v/>
      </c>
      <c r="H2014" s="40"/>
      <c r="I2014" s="37"/>
      <c r="J2014" s="36">
        <v>40</v>
      </c>
    </row>
    <row r="2015" spans="1:10" ht="25.5" x14ac:dyDescent="0.25">
      <c r="A2015" s="238"/>
      <c r="B2015" s="241"/>
      <c r="C2015" s="41" t="s">
        <v>10639</v>
      </c>
      <c r="D2015" s="41" t="s">
        <v>2800</v>
      </c>
      <c r="E2015" s="201">
        <v>0.05</v>
      </c>
      <c r="F2015" s="200">
        <v>22.790499999999998</v>
      </c>
      <c r="G2015" s="37">
        <f t="shared" si="31"/>
        <v>1.1395249999999999</v>
      </c>
      <c r="H2015" s="44">
        <f>SUM(G2015:G2018)</f>
        <v>135.719525</v>
      </c>
      <c r="I2015" s="45"/>
      <c r="J2015" s="36">
        <v>40</v>
      </c>
    </row>
    <row r="2016" spans="1:10" x14ac:dyDescent="0.25">
      <c r="A2016" s="238"/>
      <c r="B2016" s="241"/>
      <c r="C2016" s="41" t="s">
        <v>496</v>
      </c>
      <c r="D2016" s="41" t="s">
        <v>18</v>
      </c>
      <c r="E2016" s="201">
        <v>1</v>
      </c>
      <c r="F2016" s="200">
        <v>44.25</v>
      </c>
      <c r="G2016" s="37">
        <f t="shared" si="31"/>
        <v>44.25</v>
      </c>
      <c r="H2016" s="40"/>
      <c r="I2016" s="37"/>
      <c r="J2016" s="36">
        <v>40</v>
      </c>
    </row>
    <row r="2017" spans="1:10" x14ac:dyDescent="0.25">
      <c r="A2017" s="238"/>
      <c r="B2017" s="241"/>
      <c r="C2017" s="41" t="s">
        <v>497</v>
      </c>
      <c r="D2017" s="41" t="s">
        <v>18</v>
      </c>
      <c r="E2017" s="201">
        <v>1</v>
      </c>
      <c r="F2017" s="200">
        <v>62.78</v>
      </c>
      <c r="G2017" s="37">
        <f t="shared" si="31"/>
        <v>62.78</v>
      </c>
      <c r="H2017" s="40"/>
      <c r="I2017" s="37"/>
      <c r="J2017" s="36">
        <v>40</v>
      </c>
    </row>
    <row r="2018" spans="1:10" x14ac:dyDescent="0.25">
      <c r="A2018" s="238"/>
      <c r="B2018" s="241"/>
      <c r="C2018" s="41" t="s">
        <v>498</v>
      </c>
      <c r="D2018" s="58" t="s">
        <v>106</v>
      </c>
      <c r="E2018" s="201">
        <v>1</v>
      </c>
      <c r="F2018" s="200">
        <v>27.55</v>
      </c>
      <c r="G2018" s="37">
        <f t="shared" si="31"/>
        <v>27.55</v>
      </c>
      <c r="H2018" s="40"/>
      <c r="I2018" s="37"/>
      <c r="J2018" s="36">
        <v>40</v>
      </c>
    </row>
    <row r="2019" spans="1:10" ht="15.75" thickBot="1" x14ac:dyDescent="0.3">
      <c r="A2019" s="239"/>
      <c r="B2019" s="242"/>
      <c r="C2019" s="46"/>
      <c r="D2019" s="46"/>
      <c r="E2019" s="202"/>
      <c r="F2019" s="203" t="s">
        <v>13</v>
      </c>
      <c r="G2019" s="48" t="str">
        <f t="shared" si="31"/>
        <v/>
      </c>
      <c r="H2019" s="50"/>
      <c r="I2019" s="37"/>
      <c r="J2019" s="36">
        <v>40</v>
      </c>
    </row>
    <row r="2020" spans="1:10" ht="15.75" thickBot="1" x14ac:dyDescent="0.3">
      <c r="A2020" s="237" t="s">
        <v>499</v>
      </c>
      <c r="B2020" s="240" t="s">
        <v>3329</v>
      </c>
      <c r="C2020" s="31"/>
      <c r="D2020" s="32" t="s">
        <v>18</v>
      </c>
      <c r="E2020" s="197"/>
      <c r="F2020" s="204" t="s">
        <v>13</v>
      </c>
      <c r="G2020" s="33" t="str">
        <f t="shared" si="31"/>
        <v/>
      </c>
      <c r="H2020" s="34"/>
      <c r="I2020" s="35"/>
      <c r="J2020" s="36">
        <v>75</v>
      </c>
    </row>
    <row r="2021" spans="1:10" x14ac:dyDescent="0.25">
      <c r="A2021" s="238"/>
      <c r="B2021" s="241"/>
      <c r="C2021" s="38"/>
      <c r="D2021" s="38"/>
      <c r="E2021" s="199"/>
      <c r="F2021" s="205" t="s">
        <v>13</v>
      </c>
      <c r="G2021" s="37" t="str">
        <f t="shared" si="31"/>
        <v/>
      </c>
      <c r="H2021" s="40"/>
      <c r="I2021" s="37"/>
      <c r="J2021" s="36">
        <v>75</v>
      </c>
    </row>
    <row r="2022" spans="1:10" ht="25.5" x14ac:dyDescent="0.25">
      <c r="A2022" s="238"/>
      <c r="B2022" s="241"/>
      <c r="C2022" s="41" t="s">
        <v>10641</v>
      </c>
      <c r="D2022" s="41" t="s">
        <v>2800</v>
      </c>
      <c r="E2022" s="201">
        <v>0.5</v>
      </c>
      <c r="F2022" s="200">
        <v>22.324999999999999</v>
      </c>
      <c r="G2022" s="39">
        <f t="shared" si="31"/>
        <v>11.1625</v>
      </c>
      <c r="H2022" s="44">
        <f>SUM(G2022:G2024)</f>
        <v>125.175</v>
      </c>
      <c r="I2022" s="45"/>
      <c r="J2022" s="36">
        <v>75</v>
      </c>
    </row>
    <row r="2023" spans="1:10" ht="25.5" x14ac:dyDescent="0.25">
      <c r="A2023" s="238"/>
      <c r="B2023" s="241"/>
      <c r="C2023" s="41" t="s">
        <v>10614</v>
      </c>
      <c r="D2023" s="41" t="s">
        <v>2800</v>
      </c>
      <c r="E2023" s="201">
        <v>0.5</v>
      </c>
      <c r="F2023" s="200">
        <v>28.024999999999999</v>
      </c>
      <c r="G2023" s="39">
        <f t="shared" si="31"/>
        <v>14.012499999999999</v>
      </c>
      <c r="H2023" s="40"/>
      <c r="I2023" s="37"/>
      <c r="J2023" s="36">
        <v>75</v>
      </c>
    </row>
    <row r="2024" spans="1:10" x14ac:dyDescent="0.25">
      <c r="A2024" s="238"/>
      <c r="B2024" s="241"/>
      <c r="C2024" s="41" t="s">
        <v>500</v>
      </c>
      <c r="D2024" s="41" t="s">
        <v>87</v>
      </c>
      <c r="E2024" s="201">
        <v>1</v>
      </c>
      <c r="F2024" s="206">
        <v>100</v>
      </c>
      <c r="G2024" s="39">
        <f t="shared" si="31"/>
        <v>100</v>
      </c>
      <c r="H2024" s="40"/>
      <c r="I2024" s="37"/>
      <c r="J2024" s="36">
        <v>75</v>
      </c>
    </row>
    <row r="2025" spans="1:10" ht="15.75" thickBot="1" x14ac:dyDescent="0.3">
      <c r="A2025" s="239"/>
      <c r="B2025" s="242"/>
      <c r="C2025" s="46"/>
      <c r="D2025" s="46"/>
      <c r="E2025" s="202"/>
      <c r="F2025" s="203" t="s">
        <v>13</v>
      </c>
      <c r="G2025" s="48" t="str">
        <f t="shared" si="31"/>
        <v/>
      </c>
      <c r="H2025" s="50"/>
      <c r="I2025" s="37"/>
      <c r="J2025" s="36">
        <v>75</v>
      </c>
    </row>
    <row r="2026" spans="1:10" ht="15.75" thickBot="1" x14ac:dyDescent="0.3">
      <c r="A2026" s="237" t="s">
        <v>501</v>
      </c>
      <c r="B2026" s="240" t="s">
        <v>502</v>
      </c>
      <c r="C2026" s="31"/>
      <c r="D2026" s="32" t="s">
        <v>18</v>
      </c>
      <c r="E2026" s="197"/>
      <c r="F2026" s="204" t="s">
        <v>13</v>
      </c>
      <c r="G2026" s="33" t="str">
        <f t="shared" si="31"/>
        <v/>
      </c>
      <c r="H2026" s="34"/>
      <c r="I2026" s="35"/>
      <c r="J2026" s="36">
        <v>100</v>
      </c>
    </row>
    <row r="2027" spans="1:10" x14ac:dyDescent="0.25">
      <c r="A2027" s="238"/>
      <c r="B2027" s="241"/>
      <c r="C2027" s="38"/>
      <c r="D2027" s="38"/>
      <c r="E2027" s="199"/>
      <c r="F2027" s="205" t="s">
        <v>13</v>
      </c>
      <c r="G2027" s="37" t="str">
        <f t="shared" si="31"/>
        <v/>
      </c>
      <c r="H2027" s="40"/>
      <c r="I2027" s="37"/>
      <c r="J2027" s="36">
        <v>100</v>
      </c>
    </row>
    <row r="2028" spans="1:10" ht="25.5" x14ac:dyDescent="0.25">
      <c r="A2028" s="238"/>
      <c r="B2028" s="241"/>
      <c r="C2028" s="41" t="s">
        <v>10641</v>
      </c>
      <c r="D2028" s="41" t="s">
        <v>2800</v>
      </c>
      <c r="E2028" s="201">
        <v>0.5</v>
      </c>
      <c r="F2028" s="200">
        <v>22.324999999999999</v>
      </c>
      <c r="G2028" s="39">
        <f t="shared" si="31"/>
        <v>11.1625</v>
      </c>
      <c r="H2028" s="44">
        <f>SUM(G2028:G2030)</f>
        <v>127.30499999999999</v>
      </c>
      <c r="I2028" s="45"/>
      <c r="J2028" s="36">
        <v>100</v>
      </c>
    </row>
    <row r="2029" spans="1:10" ht="25.5" x14ac:dyDescent="0.25">
      <c r="A2029" s="238"/>
      <c r="B2029" s="241"/>
      <c r="C2029" s="41" t="s">
        <v>10614</v>
      </c>
      <c r="D2029" s="41" t="s">
        <v>2800</v>
      </c>
      <c r="E2029" s="201">
        <v>0.5</v>
      </c>
      <c r="F2029" s="200">
        <v>28.024999999999999</v>
      </c>
      <c r="G2029" s="39">
        <f t="shared" si="31"/>
        <v>14.012499999999999</v>
      </c>
      <c r="H2029" s="40"/>
      <c r="I2029" s="37"/>
      <c r="J2029" s="36">
        <v>100</v>
      </c>
    </row>
    <row r="2030" spans="1:10" x14ac:dyDescent="0.25">
      <c r="A2030" s="238"/>
      <c r="B2030" s="241"/>
      <c r="C2030" s="41" t="s">
        <v>502</v>
      </c>
      <c r="D2030" s="41" t="s">
        <v>87</v>
      </c>
      <c r="E2030" s="201">
        <v>1</v>
      </c>
      <c r="F2030" s="206">
        <v>102.13</v>
      </c>
      <c r="G2030" s="39">
        <f t="shared" si="31"/>
        <v>102.13</v>
      </c>
      <c r="H2030" s="40"/>
      <c r="I2030" s="37"/>
      <c r="J2030" s="36">
        <v>100</v>
      </c>
    </row>
    <row r="2031" spans="1:10" ht="15.75" thickBot="1" x14ac:dyDescent="0.3">
      <c r="A2031" s="239"/>
      <c r="B2031" s="242"/>
      <c r="C2031" s="46"/>
      <c r="D2031" s="46"/>
      <c r="E2031" s="202"/>
      <c r="F2031" s="203" t="s">
        <v>13</v>
      </c>
      <c r="G2031" s="48" t="str">
        <f t="shared" si="31"/>
        <v/>
      </c>
      <c r="H2031" s="50"/>
      <c r="I2031" s="37"/>
      <c r="J2031" s="36">
        <v>100</v>
      </c>
    </row>
    <row r="2032" spans="1:10" ht="15.75" thickBot="1" x14ac:dyDescent="0.3">
      <c r="A2032" s="237" t="s">
        <v>503</v>
      </c>
      <c r="B2032" s="240" t="s">
        <v>3330</v>
      </c>
      <c r="C2032" s="31"/>
      <c r="D2032" s="32" t="s">
        <v>18</v>
      </c>
      <c r="E2032" s="197"/>
      <c r="F2032" s="204" t="s">
        <v>13</v>
      </c>
      <c r="G2032" s="33" t="str">
        <f t="shared" si="31"/>
        <v/>
      </c>
      <c r="H2032" s="34"/>
      <c r="I2032" s="35"/>
      <c r="J2032" s="36">
        <v>15</v>
      </c>
    </row>
    <row r="2033" spans="1:10" x14ac:dyDescent="0.25">
      <c r="A2033" s="238"/>
      <c r="B2033" s="241"/>
      <c r="C2033" s="38"/>
      <c r="D2033" s="38"/>
      <c r="E2033" s="199"/>
      <c r="F2033" s="205" t="s">
        <v>13</v>
      </c>
      <c r="G2033" s="37" t="str">
        <f t="shared" si="31"/>
        <v/>
      </c>
      <c r="H2033" s="40"/>
      <c r="I2033" s="37"/>
      <c r="J2033" s="36">
        <v>15</v>
      </c>
    </row>
    <row r="2034" spans="1:10" ht="25.5" x14ac:dyDescent="0.25">
      <c r="A2034" s="238"/>
      <c r="B2034" s="241"/>
      <c r="C2034" s="41" t="s">
        <v>10641</v>
      </c>
      <c r="D2034" s="41" t="s">
        <v>2800</v>
      </c>
      <c r="E2034" s="201">
        <v>0.14849999999999999</v>
      </c>
      <c r="F2034" s="200">
        <v>22.324999999999999</v>
      </c>
      <c r="G2034" s="37">
        <f t="shared" si="31"/>
        <v>3.3152624999999998</v>
      </c>
      <c r="H2034" s="44">
        <f>SUM(G2034:G2037)</f>
        <v>127.3912196</v>
      </c>
      <c r="I2034" s="45"/>
      <c r="J2034" s="36">
        <v>15</v>
      </c>
    </row>
    <row r="2035" spans="1:10" ht="25.5" x14ac:dyDescent="0.25">
      <c r="A2035" s="238"/>
      <c r="B2035" s="241"/>
      <c r="C2035" s="41" t="s">
        <v>10614</v>
      </c>
      <c r="D2035" s="41" t="s">
        <v>2800</v>
      </c>
      <c r="E2035" s="201">
        <v>0.14849999999999999</v>
      </c>
      <c r="F2035" s="200">
        <v>28.024999999999999</v>
      </c>
      <c r="G2035" s="37">
        <f t="shared" si="31"/>
        <v>4.1617124999999993</v>
      </c>
      <c r="H2035" s="40"/>
      <c r="I2035" s="37"/>
      <c r="J2035" s="36">
        <v>15</v>
      </c>
    </row>
    <row r="2036" spans="1:10" ht="38.25" x14ac:dyDescent="0.25">
      <c r="A2036" s="238"/>
      <c r="B2036" s="241"/>
      <c r="C2036" s="41" t="s">
        <v>504</v>
      </c>
      <c r="D2036" s="41" t="s">
        <v>87</v>
      </c>
      <c r="E2036" s="201">
        <v>1</v>
      </c>
      <c r="F2036" s="206">
        <v>119.72</v>
      </c>
      <c r="G2036" s="37">
        <f t="shared" si="31"/>
        <v>119.72</v>
      </c>
      <c r="H2036" s="40"/>
      <c r="I2036" s="37"/>
      <c r="J2036" s="36">
        <v>15</v>
      </c>
    </row>
    <row r="2037" spans="1:10" x14ac:dyDescent="0.25">
      <c r="A2037" s="238"/>
      <c r="B2037" s="241"/>
      <c r="C2037" s="41" t="s">
        <v>11181</v>
      </c>
      <c r="D2037" s="41" t="s">
        <v>83</v>
      </c>
      <c r="E2037" s="201">
        <v>1.32E-2</v>
      </c>
      <c r="F2037" s="206">
        <v>14.715499999999999</v>
      </c>
      <c r="G2037" s="37">
        <f t="shared" si="31"/>
        <v>0.19424459999999999</v>
      </c>
      <c r="H2037" s="40"/>
      <c r="I2037" s="37"/>
      <c r="J2037" s="36">
        <v>15</v>
      </c>
    </row>
    <row r="2038" spans="1:10" ht="15.75" thickBot="1" x14ac:dyDescent="0.3">
      <c r="A2038" s="239"/>
      <c r="B2038" s="242"/>
      <c r="C2038" s="46"/>
      <c r="D2038" s="46"/>
      <c r="E2038" s="202"/>
      <c r="F2038" s="203" t="s">
        <v>13</v>
      </c>
      <c r="G2038" s="48" t="str">
        <f t="shared" si="31"/>
        <v/>
      </c>
      <c r="H2038" s="50"/>
      <c r="I2038" s="37"/>
      <c r="J2038" s="36">
        <v>15</v>
      </c>
    </row>
    <row r="2039" spans="1:10" ht="15.75" thickBot="1" x14ac:dyDescent="0.3">
      <c r="A2039" s="237" t="s">
        <v>505</v>
      </c>
      <c r="B2039" s="240" t="s">
        <v>3331</v>
      </c>
      <c r="C2039" s="31"/>
      <c r="D2039" s="32" t="s">
        <v>18</v>
      </c>
      <c r="E2039" s="197"/>
      <c r="F2039" s="204" t="s">
        <v>13</v>
      </c>
      <c r="G2039" s="33" t="str">
        <f t="shared" si="31"/>
        <v/>
      </c>
      <c r="H2039" s="34"/>
      <c r="I2039" s="35"/>
      <c r="J2039" s="36">
        <v>35</v>
      </c>
    </row>
    <row r="2040" spans="1:10" x14ac:dyDescent="0.25">
      <c r="A2040" s="238"/>
      <c r="B2040" s="241"/>
      <c r="C2040" s="38"/>
      <c r="D2040" s="38"/>
      <c r="E2040" s="199"/>
      <c r="F2040" s="205" t="s">
        <v>13</v>
      </c>
      <c r="G2040" s="37" t="str">
        <f t="shared" si="31"/>
        <v/>
      </c>
      <c r="H2040" s="40"/>
      <c r="I2040" s="37"/>
      <c r="J2040" s="36">
        <v>35</v>
      </c>
    </row>
    <row r="2041" spans="1:10" ht="25.5" x14ac:dyDescent="0.25">
      <c r="A2041" s="238"/>
      <c r="B2041" s="241"/>
      <c r="C2041" s="41" t="s">
        <v>10641</v>
      </c>
      <c r="D2041" s="41" t="s">
        <v>2800</v>
      </c>
      <c r="E2041" s="201">
        <v>0.11020000000000001</v>
      </c>
      <c r="F2041" s="200">
        <v>22.324999999999999</v>
      </c>
      <c r="G2041" s="37">
        <f t="shared" si="31"/>
        <v>2.4602150000000003</v>
      </c>
      <c r="H2041" s="44">
        <f>SUM(G2041:G2044)</f>
        <v>94.524554299999991</v>
      </c>
      <c r="I2041" s="45"/>
      <c r="J2041" s="36">
        <v>35</v>
      </c>
    </row>
    <row r="2042" spans="1:10" ht="25.5" x14ac:dyDescent="0.25">
      <c r="A2042" s="238"/>
      <c r="B2042" s="241"/>
      <c r="C2042" s="41" t="s">
        <v>10614</v>
      </c>
      <c r="D2042" s="41" t="s">
        <v>2800</v>
      </c>
      <c r="E2042" s="201">
        <v>0.11020000000000001</v>
      </c>
      <c r="F2042" s="200">
        <v>28.024999999999999</v>
      </c>
      <c r="G2042" s="37">
        <f t="shared" si="31"/>
        <v>3.088355</v>
      </c>
      <c r="H2042" s="40"/>
      <c r="I2042" s="37"/>
      <c r="J2042" s="36">
        <v>35</v>
      </c>
    </row>
    <row r="2043" spans="1:10" ht="38.25" x14ac:dyDescent="0.25">
      <c r="A2043" s="238"/>
      <c r="B2043" s="241"/>
      <c r="C2043" s="41" t="s">
        <v>506</v>
      </c>
      <c r="D2043" s="41" t="s">
        <v>87</v>
      </c>
      <c r="E2043" s="201">
        <v>1</v>
      </c>
      <c r="F2043" s="206">
        <v>88.82</v>
      </c>
      <c r="G2043" s="37">
        <f t="shared" si="31"/>
        <v>88.82</v>
      </c>
      <c r="H2043" s="40"/>
      <c r="I2043" s="37"/>
      <c r="J2043" s="36">
        <v>35</v>
      </c>
    </row>
    <row r="2044" spans="1:10" x14ac:dyDescent="0.25">
      <c r="A2044" s="238"/>
      <c r="B2044" s="241"/>
      <c r="C2044" s="41" t="s">
        <v>11181</v>
      </c>
      <c r="D2044" s="41" t="s">
        <v>83</v>
      </c>
      <c r="E2044" s="201">
        <v>1.06E-2</v>
      </c>
      <c r="F2044" s="206">
        <v>14.715499999999999</v>
      </c>
      <c r="G2044" s="37">
        <f t="shared" si="31"/>
        <v>0.15598429999999999</v>
      </c>
      <c r="H2044" s="40"/>
      <c r="I2044" s="37"/>
      <c r="J2044" s="36">
        <v>35</v>
      </c>
    </row>
    <row r="2045" spans="1:10" ht="15.75" thickBot="1" x14ac:dyDescent="0.3">
      <c r="A2045" s="239"/>
      <c r="B2045" s="242"/>
      <c r="C2045" s="46"/>
      <c r="D2045" s="46"/>
      <c r="E2045" s="202"/>
      <c r="F2045" s="203" t="s">
        <v>13</v>
      </c>
      <c r="G2045" s="48" t="str">
        <f t="shared" si="31"/>
        <v/>
      </c>
      <c r="H2045" s="50"/>
      <c r="I2045" s="37"/>
      <c r="J2045" s="36">
        <v>35</v>
      </c>
    </row>
    <row r="2046" spans="1:10" ht="15.75" thickBot="1" x14ac:dyDescent="0.3">
      <c r="A2046" s="237" t="s">
        <v>507</v>
      </c>
      <c r="B2046" s="240" t="s">
        <v>3332</v>
      </c>
      <c r="C2046" s="31"/>
      <c r="D2046" s="32" t="s">
        <v>18</v>
      </c>
      <c r="E2046" s="197"/>
      <c r="F2046" s="204" t="s">
        <v>13</v>
      </c>
      <c r="G2046" s="33" t="str">
        <f t="shared" si="31"/>
        <v/>
      </c>
      <c r="H2046" s="34"/>
      <c r="I2046" s="35"/>
      <c r="J2046" s="36">
        <v>15</v>
      </c>
    </row>
    <row r="2047" spans="1:10" x14ac:dyDescent="0.25">
      <c r="A2047" s="238"/>
      <c r="B2047" s="241"/>
      <c r="C2047" s="38"/>
      <c r="D2047" s="38"/>
      <c r="E2047" s="199"/>
      <c r="F2047" s="205" t="s">
        <v>13</v>
      </c>
      <c r="G2047" s="37" t="str">
        <f t="shared" si="31"/>
        <v/>
      </c>
      <c r="H2047" s="40"/>
      <c r="I2047" s="37"/>
      <c r="J2047" s="36">
        <v>15</v>
      </c>
    </row>
    <row r="2048" spans="1:10" ht="25.5" x14ac:dyDescent="0.25">
      <c r="A2048" s="238"/>
      <c r="B2048" s="241"/>
      <c r="C2048" s="41" t="s">
        <v>10641</v>
      </c>
      <c r="D2048" s="41" t="s">
        <v>2800</v>
      </c>
      <c r="E2048" s="201">
        <v>0.14849999999999999</v>
      </c>
      <c r="F2048" s="200">
        <v>22.324999999999999</v>
      </c>
      <c r="G2048" s="37">
        <f t="shared" si="31"/>
        <v>3.3152624999999998</v>
      </c>
      <c r="H2048" s="44">
        <f>SUM(G2048:G2052)</f>
        <v>745.05121959999997</v>
      </c>
      <c r="I2048" s="45"/>
      <c r="J2048" s="36">
        <v>15</v>
      </c>
    </row>
    <row r="2049" spans="1:10" ht="25.5" x14ac:dyDescent="0.25">
      <c r="A2049" s="238"/>
      <c r="B2049" s="241"/>
      <c r="C2049" s="41" t="s">
        <v>10614</v>
      </c>
      <c r="D2049" s="41" t="s">
        <v>2800</v>
      </c>
      <c r="E2049" s="201">
        <v>0.14849999999999999</v>
      </c>
      <c r="F2049" s="200">
        <v>28.024999999999999</v>
      </c>
      <c r="G2049" s="37">
        <f t="shared" si="31"/>
        <v>4.1617124999999993</v>
      </c>
      <c r="H2049" s="40"/>
      <c r="I2049" s="37"/>
      <c r="J2049" s="36">
        <v>15</v>
      </c>
    </row>
    <row r="2050" spans="1:10" x14ac:dyDescent="0.25">
      <c r="A2050" s="238"/>
      <c r="B2050" s="241"/>
      <c r="C2050" s="41" t="s">
        <v>11181</v>
      </c>
      <c r="D2050" s="41" t="s">
        <v>83</v>
      </c>
      <c r="E2050" s="201">
        <v>1.32E-2</v>
      </c>
      <c r="F2050" s="206">
        <v>14.715499999999999</v>
      </c>
      <c r="G2050" s="37">
        <f t="shared" si="31"/>
        <v>0.19424459999999999</v>
      </c>
      <c r="H2050" s="40"/>
      <c r="I2050" s="37"/>
      <c r="J2050" s="36">
        <v>15</v>
      </c>
    </row>
    <row r="2051" spans="1:10" ht="38.25" x14ac:dyDescent="0.25">
      <c r="A2051" s="238"/>
      <c r="B2051" s="241"/>
      <c r="C2051" s="41" t="s">
        <v>508</v>
      </c>
      <c r="D2051" s="41" t="s">
        <v>87</v>
      </c>
      <c r="E2051" s="201">
        <v>1</v>
      </c>
      <c r="F2051" s="206">
        <v>135.65</v>
      </c>
      <c r="G2051" s="37">
        <f t="shared" si="31"/>
        <v>135.65</v>
      </c>
      <c r="H2051" s="40"/>
      <c r="I2051" s="37"/>
      <c r="J2051" s="36">
        <v>15</v>
      </c>
    </row>
    <row r="2052" spans="1:10" ht="38.25" x14ac:dyDescent="0.25">
      <c r="A2052" s="238"/>
      <c r="B2052" s="241"/>
      <c r="C2052" s="41" t="s">
        <v>509</v>
      </c>
      <c r="D2052" s="41" t="s">
        <v>87</v>
      </c>
      <c r="E2052" s="201">
        <v>1</v>
      </c>
      <c r="F2052" s="206">
        <v>601.73</v>
      </c>
      <c r="G2052" s="37">
        <f t="shared" si="31"/>
        <v>601.73</v>
      </c>
      <c r="H2052" s="40"/>
      <c r="I2052" s="37"/>
      <c r="J2052" s="36">
        <v>15</v>
      </c>
    </row>
    <row r="2053" spans="1:10" ht="15.75" thickBot="1" x14ac:dyDescent="0.3">
      <c r="A2053" s="239"/>
      <c r="B2053" s="242"/>
      <c r="C2053" s="46"/>
      <c r="D2053" s="46"/>
      <c r="E2053" s="202"/>
      <c r="F2053" s="203" t="s">
        <v>13</v>
      </c>
      <c r="G2053" s="48" t="str">
        <f t="shared" si="31"/>
        <v/>
      </c>
      <c r="H2053" s="50"/>
      <c r="I2053" s="37"/>
      <c r="J2053" s="36">
        <v>15</v>
      </c>
    </row>
    <row r="2054" spans="1:10" ht="15.75" thickBot="1" x14ac:dyDescent="0.3">
      <c r="A2054" s="237" t="s">
        <v>510</v>
      </c>
      <c r="B2054" s="240" t="s">
        <v>3333</v>
      </c>
      <c r="C2054" s="31"/>
      <c r="D2054" s="32" t="s">
        <v>18</v>
      </c>
      <c r="E2054" s="197"/>
      <c r="F2054" s="204" t="s">
        <v>13</v>
      </c>
      <c r="G2054" s="33" t="str">
        <f t="shared" ref="G2054:G2117" si="32">IF(ISNUMBER(F2054),E2054*F2054,"")</f>
        <v/>
      </c>
      <c r="H2054" s="34"/>
      <c r="I2054" s="35"/>
      <c r="J2054" s="36">
        <v>35</v>
      </c>
    </row>
    <row r="2055" spans="1:10" x14ac:dyDescent="0.25">
      <c r="A2055" s="238"/>
      <c r="B2055" s="241"/>
      <c r="C2055" s="38"/>
      <c r="D2055" s="38"/>
      <c r="E2055" s="199"/>
      <c r="F2055" s="205" t="s">
        <v>13</v>
      </c>
      <c r="G2055" s="37" t="str">
        <f t="shared" si="32"/>
        <v/>
      </c>
      <c r="H2055" s="40"/>
      <c r="I2055" s="37"/>
      <c r="J2055" s="36">
        <v>35</v>
      </c>
    </row>
    <row r="2056" spans="1:10" ht="25.5" x14ac:dyDescent="0.25">
      <c r="A2056" s="238"/>
      <c r="B2056" s="241"/>
      <c r="C2056" s="41" t="s">
        <v>10641</v>
      </c>
      <c r="D2056" s="41" t="s">
        <v>2800</v>
      </c>
      <c r="E2056" s="201">
        <v>0.11020000000000001</v>
      </c>
      <c r="F2056" s="200">
        <v>22.324999999999999</v>
      </c>
      <c r="G2056" s="37">
        <f t="shared" si="32"/>
        <v>2.4602150000000003</v>
      </c>
      <c r="H2056" s="44">
        <f>SUM(G2056:G2060)</f>
        <v>645.52455430000009</v>
      </c>
      <c r="I2056" s="45"/>
      <c r="J2056" s="36">
        <v>35</v>
      </c>
    </row>
    <row r="2057" spans="1:10" ht="25.5" x14ac:dyDescent="0.25">
      <c r="A2057" s="238"/>
      <c r="B2057" s="241"/>
      <c r="C2057" s="41" t="s">
        <v>10614</v>
      </c>
      <c r="D2057" s="41" t="s">
        <v>2800</v>
      </c>
      <c r="E2057" s="201">
        <v>0.11020000000000001</v>
      </c>
      <c r="F2057" s="200">
        <v>28.024999999999999</v>
      </c>
      <c r="G2057" s="37">
        <f t="shared" si="32"/>
        <v>3.088355</v>
      </c>
      <c r="H2057" s="40"/>
      <c r="I2057" s="37"/>
      <c r="J2057" s="36">
        <v>35</v>
      </c>
    </row>
    <row r="2058" spans="1:10" x14ac:dyDescent="0.25">
      <c r="A2058" s="238"/>
      <c r="B2058" s="241"/>
      <c r="C2058" s="41" t="s">
        <v>11181</v>
      </c>
      <c r="D2058" s="41" t="s">
        <v>83</v>
      </c>
      <c r="E2058" s="201">
        <v>1.06E-2</v>
      </c>
      <c r="F2058" s="206">
        <v>14.715499999999999</v>
      </c>
      <c r="G2058" s="37">
        <f t="shared" si="32"/>
        <v>0.15598429999999999</v>
      </c>
      <c r="H2058" s="40"/>
      <c r="I2058" s="37"/>
      <c r="J2058" s="36">
        <v>35</v>
      </c>
    </row>
    <row r="2059" spans="1:10" ht="38.25" x14ac:dyDescent="0.25">
      <c r="A2059" s="238"/>
      <c r="B2059" s="241"/>
      <c r="C2059" s="41" t="s">
        <v>508</v>
      </c>
      <c r="D2059" s="41" t="s">
        <v>87</v>
      </c>
      <c r="E2059" s="201">
        <v>1</v>
      </c>
      <c r="F2059" s="206">
        <v>135.65</v>
      </c>
      <c r="G2059" s="37">
        <f t="shared" si="32"/>
        <v>135.65</v>
      </c>
      <c r="H2059" s="40"/>
      <c r="I2059" s="37"/>
      <c r="J2059" s="36">
        <v>35</v>
      </c>
    </row>
    <row r="2060" spans="1:10" ht="38.25" x14ac:dyDescent="0.25">
      <c r="A2060" s="238"/>
      <c r="B2060" s="241"/>
      <c r="C2060" s="41" t="s">
        <v>511</v>
      </c>
      <c r="D2060" s="41" t="s">
        <v>87</v>
      </c>
      <c r="E2060" s="201">
        <v>1</v>
      </c>
      <c r="F2060" s="206">
        <v>504.17</v>
      </c>
      <c r="G2060" s="37">
        <f t="shared" si="32"/>
        <v>504.17</v>
      </c>
      <c r="H2060" s="40"/>
      <c r="I2060" s="37"/>
      <c r="J2060" s="36">
        <v>35</v>
      </c>
    </row>
    <row r="2061" spans="1:10" ht="15.75" thickBot="1" x14ac:dyDescent="0.3">
      <c r="A2061" s="239"/>
      <c r="B2061" s="242"/>
      <c r="C2061" s="46"/>
      <c r="D2061" s="46"/>
      <c r="E2061" s="202"/>
      <c r="F2061" s="203" t="s">
        <v>13</v>
      </c>
      <c r="G2061" s="48" t="str">
        <f t="shared" si="32"/>
        <v/>
      </c>
      <c r="H2061" s="50"/>
      <c r="I2061" s="37"/>
      <c r="J2061" s="36">
        <v>35</v>
      </c>
    </row>
    <row r="2062" spans="1:10" ht="15.75" thickBot="1" x14ac:dyDescent="0.3">
      <c r="A2062" s="237" t="s">
        <v>512</v>
      </c>
      <c r="B2062" s="240" t="s">
        <v>3334</v>
      </c>
      <c r="C2062" s="31"/>
      <c r="D2062" s="32" t="s">
        <v>18</v>
      </c>
      <c r="E2062" s="197"/>
      <c r="F2062" s="204" t="s">
        <v>13</v>
      </c>
      <c r="G2062" s="33" t="str">
        <f t="shared" si="32"/>
        <v/>
      </c>
      <c r="H2062" s="34"/>
      <c r="I2062" s="35"/>
      <c r="J2062" s="36">
        <v>15</v>
      </c>
    </row>
    <row r="2063" spans="1:10" x14ac:dyDescent="0.25">
      <c r="A2063" s="238"/>
      <c r="B2063" s="241"/>
      <c r="C2063" s="38"/>
      <c r="D2063" s="38"/>
      <c r="E2063" s="199"/>
      <c r="F2063" s="205" t="s">
        <v>13</v>
      </c>
      <c r="G2063" s="37" t="str">
        <f t="shared" si="32"/>
        <v/>
      </c>
      <c r="H2063" s="40"/>
      <c r="I2063" s="37"/>
      <c r="J2063" s="36">
        <v>15</v>
      </c>
    </row>
    <row r="2064" spans="1:10" x14ac:dyDescent="0.25">
      <c r="A2064" s="238"/>
      <c r="B2064" s="241"/>
      <c r="C2064" s="41" t="s">
        <v>11181</v>
      </c>
      <c r="D2064" s="41" t="s">
        <v>83</v>
      </c>
      <c r="E2064" s="201">
        <v>1.9E-2</v>
      </c>
      <c r="F2064" s="206">
        <v>14.715499999999999</v>
      </c>
      <c r="G2064" s="37">
        <f t="shared" si="32"/>
        <v>0.27959449999999997</v>
      </c>
      <c r="H2064" s="44">
        <f>SUM(G2064:G2067)</f>
        <v>145.03574950000001</v>
      </c>
      <c r="I2064" s="45"/>
      <c r="J2064" s="36">
        <v>15</v>
      </c>
    </row>
    <row r="2065" spans="1:10" x14ac:dyDescent="0.25">
      <c r="A2065" s="238"/>
      <c r="B2065" s="241"/>
      <c r="C2065" s="41" t="s">
        <v>10839</v>
      </c>
      <c r="D2065" s="41" t="s">
        <v>83</v>
      </c>
      <c r="E2065" s="201">
        <v>1</v>
      </c>
      <c r="F2065" s="206">
        <v>131.499</v>
      </c>
      <c r="G2065" s="37">
        <f t="shared" si="32"/>
        <v>131.499</v>
      </c>
      <c r="H2065" s="40"/>
      <c r="I2065" s="37"/>
      <c r="J2065" s="36">
        <v>15</v>
      </c>
    </row>
    <row r="2066" spans="1:10" ht="25.5" x14ac:dyDescent="0.25">
      <c r="A2066" s="238"/>
      <c r="B2066" s="241"/>
      <c r="C2066" s="41" t="s">
        <v>10641</v>
      </c>
      <c r="D2066" s="41" t="s">
        <v>2800</v>
      </c>
      <c r="E2066" s="201">
        <v>0.26329999999999998</v>
      </c>
      <c r="F2066" s="200">
        <v>22.324999999999999</v>
      </c>
      <c r="G2066" s="39">
        <f t="shared" si="32"/>
        <v>5.8781724999999989</v>
      </c>
      <c r="H2066" s="40"/>
      <c r="I2066" s="37"/>
      <c r="J2066" s="36">
        <v>15</v>
      </c>
    </row>
    <row r="2067" spans="1:10" ht="25.5" x14ac:dyDescent="0.25">
      <c r="A2067" s="238"/>
      <c r="B2067" s="241"/>
      <c r="C2067" s="41" t="s">
        <v>10614</v>
      </c>
      <c r="D2067" s="41" t="s">
        <v>2800</v>
      </c>
      <c r="E2067" s="201">
        <v>0.26329999999999998</v>
      </c>
      <c r="F2067" s="200">
        <v>28.024999999999999</v>
      </c>
      <c r="G2067" s="39">
        <f t="shared" si="32"/>
        <v>7.3789824999999993</v>
      </c>
      <c r="H2067" s="40"/>
      <c r="I2067" s="37"/>
      <c r="J2067" s="36">
        <v>15</v>
      </c>
    </row>
    <row r="2068" spans="1:10" ht="15.75" thickBot="1" x14ac:dyDescent="0.3">
      <c r="A2068" s="239"/>
      <c r="B2068" s="242"/>
      <c r="C2068" s="46"/>
      <c r="D2068" s="46"/>
      <c r="E2068" s="202"/>
      <c r="F2068" s="203" t="s">
        <v>13</v>
      </c>
      <c r="G2068" s="48" t="str">
        <f t="shared" si="32"/>
        <v/>
      </c>
      <c r="H2068" s="50"/>
      <c r="I2068" s="37"/>
      <c r="J2068" s="36">
        <v>15</v>
      </c>
    </row>
    <row r="2069" spans="1:10" ht="15.75" thickBot="1" x14ac:dyDescent="0.3">
      <c r="A2069" s="237" t="s">
        <v>513</v>
      </c>
      <c r="B2069" s="240" t="s">
        <v>3335</v>
      </c>
      <c r="C2069" s="31"/>
      <c r="D2069" s="32" t="s">
        <v>18</v>
      </c>
      <c r="E2069" s="197"/>
      <c r="F2069" s="204" t="s">
        <v>13</v>
      </c>
      <c r="G2069" s="33" t="str">
        <f t="shared" si="32"/>
        <v/>
      </c>
      <c r="H2069" s="34"/>
      <c r="I2069" s="35"/>
      <c r="J2069" s="36">
        <v>15</v>
      </c>
    </row>
    <row r="2070" spans="1:10" x14ac:dyDescent="0.25">
      <c r="A2070" s="238"/>
      <c r="B2070" s="241"/>
      <c r="C2070" s="38"/>
      <c r="D2070" s="38"/>
      <c r="E2070" s="199"/>
      <c r="F2070" s="205" t="s">
        <v>13</v>
      </c>
      <c r="G2070" s="37" t="str">
        <f t="shared" si="32"/>
        <v/>
      </c>
      <c r="H2070" s="40"/>
      <c r="I2070" s="37"/>
      <c r="J2070" s="36">
        <v>15</v>
      </c>
    </row>
    <row r="2071" spans="1:10" x14ac:dyDescent="0.25">
      <c r="A2071" s="238"/>
      <c r="B2071" s="241"/>
      <c r="C2071" s="41" t="s">
        <v>11181</v>
      </c>
      <c r="D2071" s="41" t="s">
        <v>83</v>
      </c>
      <c r="E2071" s="201">
        <v>1.6799999999999999E-2</v>
      </c>
      <c r="F2071" s="206">
        <v>14.715499999999999</v>
      </c>
      <c r="G2071" s="37">
        <f t="shared" si="32"/>
        <v>0.24722039999999995</v>
      </c>
      <c r="H2071" s="44">
        <f>SUM(G2071:G2074)</f>
        <v>119.5494554</v>
      </c>
      <c r="I2071" s="45"/>
      <c r="J2071" s="36">
        <v>15</v>
      </c>
    </row>
    <row r="2072" spans="1:10" x14ac:dyDescent="0.25">
      <c r="A2072" s="238"/>
      <c r="B2072" s="241"/>
      <c r="C2072" s="41" t="s">
        <v>10822</v>
      </c>
      <c r="D2072" s="41" t="s">
        <v>83</v>
      </c>
      <c r="E2072" s="201">
        <v>1</v>
      </c>
      <c r="F2072" s="206">
        <v>109.12649999999999</v>
      </c>
      <c r="G2072" s="37">
        <f t="shared" si="32"/>
        <v>109.12649999999999</v>
      </c>
      <c r="H2072" s="40"/>
      <c r="I2072" s="37"/>
      <c r="J2072" s="36">
        <v>15</v>
      </c>
    </row>
    <row r="2073" spans="1:10" ht="25.5" x14ac:dyDescent="0.25">
      <c r="A2073" s="238"/>
      <c r="B2073" s="241"/>
      <c r="C2073" s="41" t="s">
        <v>10641</v>
      </c>
      <c r="D2073" s="41" t="s">
        <v>2800</v>
      </c>
      <c r="E2073" s="201">
        <v>0.2021</v>
      </c>
      <c r="F2073" s="200">
        <v>22.324999999999999</v>
      </c>
      <c r="G2073" s="39">
        <f t="shared" si="32"/>
        <v>4.5118824999999996</v>
      </c>
      <c r="H2073" s="40"/>
      <c r="I2073" s="37"/>
      <c r="J2073" s="36">
        <v>15</v>
      </c>
    </row>
    <row r="2074" spans="1:10" ht="25.5" x14ac:dyDescent="0.25">
      <c r="A2074" s="238"/>
      <c r="B2074" s="241"/>
      <c r="C2074" s="41" t="s">
        <v>10614</v>
      </c>
      <c r="D2074" s="41" t="s">
        <v>2800</v>
      </c>
      <c r="E2074" s="201">
        <v>0.2021</v>
      </c>
      <c r="F2074" s="200">
        <v>28.024999999999999</v>
      </c>
      <c r="G2074" s="39">
        <f t="shared" si="32"/>
        <v>5.6638525</v>
      </c>
      <c r="H2074" s="40"/>
      <c r="I2074" s="37"/>
      <c r="J2074" s="36">
        <v>15</v>
      </c>
    </row>
    <row r="2075" spans="1:10" ht="15.75" thickBot="1" x14ac:dyDescent="0.3">
      <c r="A2075" s="239"/>
      <c r="B2075" s="242"/>
      <c r="C2075" s="46"/>
      <c r="D2075" s="46"/>
      <c r="E2075" s="202"/>
      <c r="F2075" s="203" t="s">
        <v>13</v>
      </c>
      <c r="G2075" s="48" t="str">
        <f t="shared" si="32"/>
        <v/>
      </c>
      <c r="H2075" s="50"/>
      <c r="I2075" s="37"/>
      <c r="J2075" s="36">
        <v>15</v>
      </c>
    </row>
    <row r="2076" spans="1:10" ht="15.75" thickBot="1" x14ac:dyDescent="0.3">
      <c r="A2076" s="237" t="s">
        <v>514</v>
      </c>
      <c r="B2076" s="240" t="s">
        <v>3336</v>
      </c>
      <c r="C2076" s="31"/>
      <c r="D2076" s="32" t="s">
        <v>18</v>
      </c>
      <c r="E2076" s="197"/>
      <c r="F2076" s="204" t="s">
        <v>13</v>
      </c>
      <c r="G2076" s="33" t="str">
        <f t="shared" si="32"/>
        <v/>
      </c>
      <c r="H2076" s="34"/>
      <c r="I2076" s="35"/>
      <c r="J2076" s="36">
        <v>15</v>
      </c>
    </row>
    <row r="2077" spans="1:10" x14ac:dyDescent="0.25">
      <c r="A2077" s="238"/>
      <c r="B2077" s="241"/>
      <c r="C2077" s="38"/>
      <c r="D2077" s="38"/>
      <c r="E2077" s="199"/>
      <c r="F2077" s="205" t="s">
        <v>13</v>
      </c>
      <c r="G2077" s="37" t="str">
        <f t="shared" si="32"/>
        <v/>
      </c>
      <c r="H2077" s="40"/>
      <c r="I2077" s="37"/>
      <c r="J2077" s="36">
        <v>15</v>
      </c>
    </row>
    <row r="2078" spans="1:10" x14ac:dyDescent="0.25">
      <c r="A2078" s="238"/>
      <c r="B2078" s="241"/>
      <c r="C2078" s="41" t="s">
        <v>11181</v>
      </c>
      <c r="D2078" s="41" t="s">
        <v>83</v>
      </c>
      <c r="E2078" s="201">
        <v>1.32E-2</v>
      </c>
      <c r="F2078" s="206">
        <v>14.715499999999999</v>
      </c>
      <c r="G2078" s="37">
        <f t="shared" si="32"/>
        <v>0.19424459999999999</v>
      </c>
      <c r="H2078" s="44">
        <f>SUM(G2078:G2081)</f>
        <v>80.887719599999997</v>
      </c>
      <c r="I2078" s="45"/>
      <c r="J2078" s="36">
        <v>15</v>
      </c>
    </row>
    <row r="2079" spans="1:10" x14ac:dyDescent="0.25">
      <c r="A2079" s="238"/>
      <c r="B2079" s="241"/>
      <c r="C2079" s="41" t="s">
        <v>10838</v>
      </c>
      <c r="D2079" s="41" t="s">
        <v>83</v>
      </c>
      <c r="E2079" s="201">
        <v>1</v>
      </c>
      <c r="F2079" s="206">
        <v>73.216499999999996</v>
      </c>
      <c r="G2079" s="37">
        <f t="shared" si="32"/>
        <v>73.216499999999996</v>
      </c>
      <c r="H2079" s="40"/>
      <c r="I2079" s="37"/>
      <c r="J2079" s="36">
        <v>15</v>
      </c>
    </row>
    <row r="2080" spans="1:10" ht="25.5" x14ac:dyDescent="0.25">
      <c r="A2080" s="238"/>
      <c r="B2080" s="241"/>
      <c r="C2080" s="41" t="s">
        <v>10641</v>
      </c>
      <c r="D2080" s="41" t="s">
        <v>2800</v>
      </c>
      <c r="E2080" s="201">
        <v>0.14849999999999999</v>
      </c>
      <c r="F2080" s="200">
        <v>22.324999999999999</v>
      </c>
      <c r="G2080" s="39">
        <f t="shared" si="32"/>
        <v>3.3152624999999998</v>
      </c>
      <c r="H2080" s="40"/>
      <c r="I2080" s="37"/>
      <c r="J2080" s="36">
        <v>15</v>
      </c>
    </row>
    <row r="2081" spans="1:10" ht="25.5" x14ac:dyDescent="0.25">
      <c r="A2081" s="238"/>
      <c r="B2081" s="241"/>
      <c r="C2081" s="41" t="s">
        <v>10614</v>
      </c>
      <c r="D2081" s="41" t="s">
        <v>2800</v>
      </c>
      <c r="E2081" s="201">
        <v>0.14849999999999999</v>
      </c>
      <c r="F2081" s="200">
        <v>28.024999999999999</v>
      </c>
      <c r="G2081" s="39">
        <f t="shared" si="32"/>
        <v>4.1617124999999993</v>
      </c>
      <c r="H2081" s="40"/>
      <c r="I2081" s="37"/>
      <c r="J2081" s="36">
        <v>15</v>
      </c>
    </row>
    <row r="2082" spans="1:10" ht="15.75" thickBot="1" x14ac:dyDescent="0.3">
      <c r="A2082" s="239"/>
      <c r="B2082" s="242"/>
      <c r="C2082" s="46"/>
      <c r="D2082" s="46"/>
      <c r="E2082" s="202"/>
      <c r="F2082" s="203" t="s">
        <v>13</v>
      </c>
      <c r="G2082" s="48" t="str">
        <f t="shared" si="32"/>
        <v/>
      </c>
      <c r="H2082" s="50"/>
      <c r="I2082" s="37"/>
      <c r="J2082" s="36">
        <v>15</v>
      </c>
    </row>
    <row r="2083" spans="1:10" ht="15.75" thickBot="1" x14ac:dyDescent="0.3">
      <c r="A2083" s="237" t="s">
        <v>515</v>
      </c>
      <c r="B2083" s="240" t="s">
        <v>3337</v>
      </c>
      <c r="C2083" s="31"/>
      <c r="D2083" s="32" t="s">
        <v>18</v>
      </c>
      <c r="E2083" s="197"/>
      <c r="F2083" s="204" t="s">
        <v>13</v>
      </c>
      <c r="G2083" s="33" t="str">
        <f t="shared" si="32"/>
        <v/>
      </c>
      <c r="H2083" s="34"/>
      <c r="I2083" s="35"/>
      <c r="J2083" s="36">
        <v>75</v>
      </c>
    </row>
    <row r="2084" spans="1:10" x14ac:dyDescent="0.25">
      <c r="A2084" s="238"/>
      <c r="B2084" s="241"/>
      <c r="C2084" s="38"/>
      <c r="D2084" s="38"/>
      <c r="E2084" s="199"/>
      <c r="F2084" s="205" t="s">
        <v>13</v>
      </c>
      <c r="G2084" s="37" t="str">
        <f t="shared" si="32"/>
        <v/>
      </c>
      <c r="H2084" s="40"/>
      <c r="I2084" s="37"/>
      <c r="J2084" s="36">
        <v>75</v>
      </c>
    </row>
    <row r="2085" spans="1:10" x14ac:dyDescent="0.25">
      <c r="A2085" s="238"/>
      <c r="B2085" s="241"/>
      <c r="C2085" s="41" t="s">
        <v>11181</v>
      </c>
      <c r="D2085" s="41" t="s">
        <v>83</v>
      </c>
      <c r="E2085" s="201">
        <v>1.06E-2</v>
      </c>
      <c r="F2085" s="206">
        <v>14.715499999999999</v>
      </c>
      <c r="G2085" s="37">
        <f t="shared" si="32"/>
        <v>0.15598429999999999</v>
      </c>
      <c r="H2085" s="44">
        <f>SUM(G2085:G2088)</f>
        <v>59.930554299999997</v>
      </c>
      <c r="I2085" s="45"/>
      <c r="J2085" s="36">
        <v>75</v>
      </c>
    </row>
    <row r="2086" spans="1:10" x14ac:dyDescent="0.25">
      <c r="A2086" s="238"/>
      <c r="B2086" s="241"/>
      <c r="C2086" s="41" t="s">
        <v>10763</v>
      </c>
      <c r="D2086" s="41" t="s">
        <v>83</v>
      </c>
      <c r="E2086" s="201">
        <v>1</v>
      </c>
      <c r="F2086" s="206">
        <v>54.225999999999999</v>
      </c>
      <c r="G2086" s="37">
        <f t="shared" si="32"/>
        <v>54.225999999999999</v>
      </c>
      <c r="H2086" s="40"/>
      <c r="I2086" s="37"/>
      <c r="J2086" s="36">
        <v>75</v>
      </c>
    </row>
    <row r="2087" spans="1:10" ht="25.5" x14ac:dyDescent="0.25">
      <c r="A2087" s="238"/>
      <c r="B2087" s="241"/>
      <c r="C2087" s="41" t="s">
        <v>10641</v>
      </c>
      <c r="D2087" s="41" t="s">
        <v>2800</v>
      </c>
      <c r="E2087" s="201">
        <v>0.11020000000000001</v>
      </c>
      <c r="F2087" s="200">
        <v>22.324999999999999</v>
      </c>
      <c r="G2087" s="39">
        <f t="shared" si="32"/>
        <v>2.4602150000000003</v>
      </c>
      <c r="H2087" s="40"/>
      <c r="I2087" s="37"/>
      <c r="J2087" s="36">
        <v>75</v>
      </c>
    </row>
    <row r="2088" spans="1:10" ht="25.5" x14ac:dyDescent="0.25">
      <c r="A2088" s="238"/>
      <c r="B2088" s="241"/>
      <c r="C2088" s="41" t="s">
        <v>10614</v>
      </c>
      <c r="D2088" s="41" t="s">
        <v>2800</v>
      </c>
      <c r="E2088" s="201">
        <v>0.11020000000000001</v>
      </c>
      <c r="F2088" s="200">
        <v>28.024999999999999</v>
      </c>
      <c r="G2088" s="39">
        <f t="shared" si="32"/>
        <v>3.088355</v>
      </c>
      <c r="H2088" s="40"/>
      <c r="I2088" s="37"/>
      <c r="J2088" s="36">
        <v>75</v>
      </c>
    </row>
    <row r="2089" spans="1:10" ht="15.75" thickBot="1" x14ac:dyDescent="0.3">
      <c r="A2089" s="239"/>
      <c r="B2089" s="242"/>
      <c r="C2089" s="46"/>
      <c r="D2089" s="46"/>
      <c r="E2089" s="202"/>
      <c r="F2089" s="203" t="s">
        <v>13</v>
      </c>
      <c r="G2089" s="48" t="str">
        <f t="shared" si="32"/>
        <v/>
      </c>
      <c r="H2089" s="50"/>
      <c r="I2089" s="37"/>
      <c r="J2089" s="36">
        <v>75</v>
      </c>
    </row>
    <row r="2090" spans="1:10" ht="15.75" thickBot="1" x14ac:dyDescent="0.3">
      <c r="A2090" s="237" t="s">
        <v>516</v>
      </c>
      <c r="B2090" s="240" t="s">
        <v>3338</v>
      </c>
      <c r="C2090" s="31"/>
      <c r="D2090" s="32" t="s">
        <v>68</v>
      </c>
      <c r="E2090" s="197"/>
      <c r="F2090" s="204" t="s">
        <v>13</v>
      </c>
      <c r="G2090" s="33" t="str">
        <f t="shared" si="32"/>
        <v/>
      </c>
      <c r="H2090" s="34"/>
      <c r="I2090" s="35"/>
      <c r="J2090" s="36">
        <v>375</v>
      </c>
    </row>
    <row r="2091" spans="1:10" x14ac:dyDescent="0.25">
      <c r="A2091" s="238"/>
      <c r="B2091" s="241"/>
      <c r="C2091" s="38"/>
      <c r="D2091" s="38"/>
      <c r="E2091" s="199"/>
      <c r="F2091" s="205" t="s">
        <v>13</v>
      </c>
      <c r="G2091" s="37" t="str">
        <f t="shared" si="32"/>
        <v/>
      </c>
      <c r="H2091" s="40"/>
      <c r="I2091" s="37"/>
      <c r="J2091" s="36">
        <v>375</v>
      </c>
    </row>
    <row r="2092" spans="1:10" ht="25.5" x14ac:dyDescent="0.25">
      <c r="A2092" s="238"/>
      <c r="B2092" s="241"/>
      <c r="C2092" s="41" t="s">
        <v>10641</v>
      </c>
      <c r="D2092" s="41" t="s">
        <v>2800</v>
      </c>
      <c r="E2092" s="201">
        <v>0.1</v>
      </c>
      <c r="F2092" s="200">
        <v>22.324999999999999</v>
      </c>
      <c r="G2092" s="39">
        <f t="shared" si="32"/>
        <v>2.2324999999999999</v>
      </c>
      <c r="H2092" s="44">
        <f>SUM(G2092:G2094)</f>
        <v>135.94900000000001</v>
      </c>
      <c r="I2092" s="45"/>
      <c r="J2092" s="36">
        <v>375</v>
      </c>
    </row>
    <row r="2093" spans="1:10" ht="25.5" x14ac:dyDescent="0.25">
      <c r="A2093" s="238"/>
      <c r="B2093" s="241"/>
      <c r="C2093" s="41" t="s">
        <v>10614</v>
      </c>
      <c r="D2093" s="41" t="s">
        <v>2800</v>
      </c>
      <c r="E2093" s="201">
        <v>0.1</v>
      </c>
      <c r="F2093" s="200">
        <v>28.024999999999999</v>
      </c>
      <c r="G2093" s="39">
        <f t="shared" si="32"/>
        <v>2.8025000000000002</v>
      </c>
      <c r="H2093" s="40"/>
      <c r="I2093" s="37"/>
      <c r="J2093" s="36">
        <v>375</v>
      </c>
    </row>
    <row r="2094" spans="1:10" ht="25.5" x14ac:dyDescent="0.25">
      <c r="A2094" s="238"/>
      <c r="B2094" s="241"/>
      <c r="C2094" s="41" t="s">
        <v>517</v>
      </c>
      <c r="D2094" s="58" t="s">
        <v>68</v>
      </c>
      <c r="E2094" s="201">
        <v>1.05</v>
      </c>
      <c r="F2094" s="206">
        <v>124.68</v>
      </c>
      <c r="G2094" s="39">
        <f t="shared" si="32"/>
        <v>130.91400000000002</v>
      </c>
      <c r="H2094" s="40"/>
      <c r="I2094" s="37"/>
      <c r="J2094" s="36">
        <v>375</v>
      </c>
    </row>
    <row r="2095" spans="1:10" ht="15.75" thickBot="1" x14ac:dyDescent="0.3">
      <c r="A2095" s="239"/>
      <c r="B2095" s="242"/>
      <c r="C2095" s="46"/>
      <c r="D2095" s="46"/>
      <c r="E2095" s="202"/>
      <c r="F2095" s="203" t="s">
        <v>13</v>
      </c>
      <c r="G2095" s="48" t="str">
        <f t="shared" si="32"/>
        <v/>
      </c>
      <c r="H2095" s="50"/>
      <c r="I2095" s="37"/>
      <c r="J2095" s="36">
        <v>375</v>
      </c>
    </row>
    <row r="2096" spans="1:10" ht="15.75" thickBot="1" x14ac:dyDescent="0.3">
      <c r="A2096" s="237" t="s">
        <v>518</v>
      </c>
      <c r="B2096" s="240" t="s">
        <v>3339</v>
      </c>
      <c r="C2096" s="31"/>
      <c r="D2096" s="32" t="s">
        <v>106</v>
      </c>
      <c r="E2096" s="197"/>
      <c r="F2096" s="204" t="s">
        <v>13</v>
      </c>
      <c r="G2096" s="33" t="str">
        <f t="shared" si="32"/>
        <v/>
      </c>
      <c r="H2096" s="34"/>
      <c r="I2096" s="35"/>
      <c r="J2096" s="36">
        <v>375</v>
      </c>
    </row>
    <row r="2097" spans="1:10" x14ac:dyDescent="0.25">
      <c r="A2097" s="238"/>
      <c r="B2097" s="241"/>
      <c r="C2097" s="38"/>
      <c r="D2097" s="38"/>
      <c r="E2097" s="199"/>
      <c r="F2097" s="205" t="s">
        <v>13</v>
      </c>
      <c r="G2097" s="37" t="str">
        <f t="shared" si="32"/>
        <v/>
      </c>
      <c r="H2097" s="40"/>
      <c r="I2097" s="37"/>
      <c r="J2097" s="36">
        <v>375</v>
      </c>
    </row>
    <row r="2098" spans="1:10" ht="51" x14ac:dyDescent="0.25">
      <c r="A2098" s="238"/>
      <c r="B2098" s="241"/>
      <c r="C2098" s="41" t="s">
        <v>519</v>
      </c>
      <c r="D2098" s="58" t="s">
        <v>106</v>
      </c>
      <c r="E2098" s="201">
        <v>1.0210999999999999</v>
      </c>
      <c r="F2098" s="206">
        <v>19.010000000000002</v>
      </c>
      <c r="G2098" s="39">
        <f t="shared" si="32"/>
        <v>19.411110999999998</v>
      </c>
      <c r="H2098" s="44">
        <f>SUM(G2098:G2100)</f>
        <v>20.377831</v>
      </c>
      <c r="I2098" s="45"/>
      <c r="J2098" s="36">
        <v>375</v>
      </c>
    </row>
    <row r="2099" spans="1:10" ht="25.5" x14ac:dyDescent="0.25">
      <c r="A2099" s="238"/>
      <c r="B2099" s="241"/>
      <c r="C2099" s="41" t="s">
        <v>10641</v>
      </c>
      <c r="D2099" s="41" t="s">
        <v>2800</v>
      </c>
      <c r="E2099" s="201">
        <v>1.9199999999999998E-2</v>
      </c>
      <c r="F2099" s="200">
        <v>22.324999999999999</v>
      </c>
      <c r="G2099" s="39">
        <f t="shared" si="32"/>
        <v>0.42863999999999997</v>
      </c>
      <c r="H2099" s="40"/>
      <c r="I2099" s="37"/>
      <c r="J2099" s="36">
        <v>375</v>
      </c>
    </row>
    <row r="2100" spans="1:10" ht="25.5" x14ac:dyDescent="0.25">
      <c r="A2100" s="238"/>
      <c r="B2100" s="241"/>
      <c r="C2100" s="41" t="s">
        <v>10614</v>
      </c>
      <c r="D2100" s="41" t="s">
        <v>2800</v>
      </c>
      <c r="E2100" s="201">
        <v>1.9199999999999998E-2</v>
      </c>
      <c r="F2100" s="200">
        <v>28.024999999999999</v>
      </c>
      <c r="G2100" s="39">
        <f t="shared" si="32"/>
        <v>0.53807999999999989</v>
      </c>
      <c r="H2100" s="40"/>
      <c r="I2100" s="37"/>
      <c r="J2100" s="36">
        <v>375</v>
      </c>
    </row>
    <row r="2101" spans="1:10" x14ac:dyDescent="0.25">
      <c r="A2101" s="238"/>
      <c r="B2101" s="241"/>
      <c r="C2101" s="41"/>
      <c r="D2101" s="58"/>
      <c r="E2101" s="201"/>
      <c r="F2101" s="206" t="s">
        <v>13</v>
      </c>
      <c r="G2101" s="39" t="str">
        <f t="shared" si="32"/>
        <v/>
      </c>
      <c r="H2101" s="40"/>
      <c r="I2101" s="37"/>
      <c r="J2101" s="36">
        <v>375</v>
      </c>
    </row>
    <row r="2102" spans="1:10" ht="38.25" x14ac:dyDescent="0.25">
      <c r="A2102" s="238"/>
      <c r="B2102" s="241"/>
      <c r="C2102" s="61" t="s">
        <v>520</v>
      </c>
      <c r="D2102" s="58"/>
      <c r="E2102" s="201"/>
      <c r="F2102" s="206" t="s">
        <v>13</v>
      </c>
      <c r="G2102" s="39" t="str">
        <f t="shared" si="32"/>
        <v/>
      </c>
      <c r="H2102" s="40"/>
      <c r="I2102" s="37"/>
      <c r="J2102" s="36">
        <v>375</v>
      </c>
    </row>
    <row r="2103" spans="1:10" ht="15.75" thickBot="1" x14ac:dyDescent="0.3">
      <c r="A2103" s="239"/>
      <c r="B2103" s="242"/>
      <c r="C2103" s="46"/>
      <c r="D2103" s="46"/>
      <c r="E2103" s="202"/>
      <c r="F2103" s="203" t="s">
        <v>13</v>
      </c>
      <c r="G2103" s="48" t="str">
        <f t="shared" si="32"/>
        <v/>
      </c>
      <c r="H2103" s="50"/>
      <c r="I2103" s="37"/>
      <c r="J2103" s="36">
        <v>375</v>
      </c>
    </row>
    <row r="2104" spans="1:10" ht="15.75" thickBot="1" x14ac:dyDescent="0.3">
      <c r="A2104" s="237" t="s">
        <v>521</v>
      </c>
      <c r="B2104" s="240" t="s">
        <v>3340</v>
      </c>
      <c r="C2104" s="31"/>
      <c r="D2104" s="32" t="s">
        <v>106</v>
      </c>
      <c r="E2104" s="197"/>
      <c r="F2104" s="204" t="s">
        <v>13</v>
      </c>
      <c r="G2104" s="33" t="str">
        <f t="shared" si="32"/>
        <v/>
      </c>
      <c r="H2104" s="34"/>
      <c r="I2104" s="35"/>
      <c r="J2104" s="36">
        <v>250.00000000000003</v>
      </c>
    </row>
    <row r="2105" spans="1:10" x14ac:dyDescent="0.25">
      <c r="A2105" s="238"/>
      <c r="B2105" s="241"/>
      <c r="C2105" s="38"/>
      <c r="D2105" s="38"/>
      <c r="E2105" s="199"/>
      <c r="F2105" s="205" t="s">
        <v>13</v>
      </c>
      <c r="G2105" s="37" t="str">
        <f t="shared" si="32"/>
        <v/>
      </c>
      <c r="H2105" s="40"/>
      <c r="I2105" s="37"/>
      <c r="J2105" s="36">
        <v>250.00000000000003</v>
      </c>
    </row>
    <row r="2106" spans="1:10" ht="38.25" x14ac:dyDescent="0.25">
      <c r="A2106" s="238"/>
      <c r="B2106" s="241"/>
      <c r="C2106" s="41" t="s">
        <v>522</v>
      </c>
      <c r="D2106" s="58" t="s">
        <v>106</v>
      </c>
      <c r="E2106" s="201">
        <v>1.0210999999999999</v>
      </c>
      <c r="F2106" s="206">
        <v>8.39</v>
      </c>
      <c r="G2106" s="39">
        <f t="shared" si="32"/>
        <v>8.5670289999999998</v>
      </c>
      <c r="H2106" s="44">
        <f>SUM(G2106:G2108)</f>
        <v>9.488433999999998</v>
      </c>
      <c r="I2106" s="45"/>
      <c r="J2106" s="36">
        <v>250.00000000000003</v>
      </c>
    </row>
    <row r="2107" spans="1:10" ht="25.5" x14ac:dyDescent="0.25">
      <c r="A2107" s="238"/>
      <c r="B2107" s="241"/>
      <c r="C2107" s="41" t="s">
        <v>10641</v>
      </c>
      <c r="D2107" s="41" t="s">
        <v>2800</v>
      </c>
      <c r="E2107" s="201">
        <v>1.83E-2</v>
      </c>
      <c r="F2107" s="200">
        <v>22.324999999999999</v>
      </c>
      <c r="G2107" s="39">
        <f t="shared" si="32"/>
        <v>0.40854750000000001</v>
      </c>
      <c r="H2107" s="40"/>
      <c r="I2107" s="37"/>
      <c r="J2107" s="36">
        <v>250.00000000000003</v>
      </c>
    </row>
    <row r="2108" spans="1:10" ht="25.5" x14ac:dyDescent="0.25">
      <c r="A2108" s="238"/>
      <c r="B2108" s="241"/>
      <c r="C2108" s="41" t="s">
        <v>10614</v>
      </c>
      <c r="D2108" s="41" t="s">
        <v>2800</v>
      </c>
      <c r="E2108" s="201">
        <v>1.83E-2</v>
      </c>
      <c r="F2108" s="200">
        <v>28.024999999999999</v>
      </c>
      <c r="G2108" s="39">
        <f t="shared" si="32"/>
        <v>0.51285749999999997</v>
      </c>
      <c r="H2108" s="40"/>
      <c r="I2108" s="37"/>
      <c r="J2108" s="36">
        <v>250.00000000000003</v>
      </c>
    </row>
    <row r="2109" spans="1:10" x14ac:dyDescent="0.25">
      <c r="A2109" s="238"/>
      <c r="B2109" s="241"/>
      <c r="C2109" s="41"/>
      <c r="D2109" s="58"/>
      <c r="E2109" s="201"/>
      <c r="F2109" s="206" t="s">
        <v>13</v>
      </c>
      <c r="G2109" s="39" t="str">
        <f t="shared" si="32"/>
        <v/>
      </c>
      <c r="H2109" s="40"/>
      <c r="I2109" s="37"/>
      <c r="J2109" s="36">
        <v>250.00000000000003</v>
      </c>
    </row>
    <row r="2110" spans="1:10" ht="38.25" x14ac:dyDescent="0.25">
      <c r="A2110" s="238"/>
      <c r="B2110" s="241"/>
      <c r="C2110" s="61" t="s">
        <v>520</v>
      </c>
      <c r="D2110" s="58"/>
      <c r="E2110" s="201"/>
      <c r="F2110" s="206" t="s">
        <v>13</v>
      </c>
      <c r="G2110" s="39" t="str">
        <f t="shared" si="32"/>
        <v/>
      </c>
      <c r="H2110" s="40"/>
      <c r="I2110" s="37"/>
      <c r="J2110" s="36">
        <v>250.00000000000003</v>
      </c>
    </row>
    <row r="2111" spans="1:10" ht="15.75" thickBot="1" x14ac:dyDescent="0.3">
      <c r="A2111" s="239"/>
      <c r="B2111" s="242"/>
      <c r="C2111" s="46"/>
      <c r="D2111" s="46"/>
      <c r="E2111" s="202"/>
      <c r="F2111" s="203" t="s">
        <v>13</v>
      </c>
      <c r="G2111" s="48" t="str">
        <f t="shared" si="32"/>
        <v/>
      </c>
      <c r="H2111" s="50"/>
      <c r="I2111" s="37"/>
      <c r="J2111" s="36">
        <v>250.00000000000003</v>
      </c>
    </row>
    <row r="2112" spans="1:10" ht="15.75" thickBot="1" x14ac:dyDescent="0.3">
      <c r="A2112" s="237" t="s">
        <v>523</v>
      </c>
      <c r="B2112" s="240" t="s">
        <v>3341</v>
      </c>
      <c r="C2112" s="31"/>
      <c r="D2112" s="32" t="s">
        <v>106</v>
      </c>
      <c r="E2112" s="197"/>
      <c r="F2112" s="204" t="s">
        <v>13</v>
      </c>
      <c r="G2112" s="33" t="str">
        <f t="shared" si="32"/>
        <v/>
      </c>
      <c r="H2112" s="34"/>
      <c r="I2112" s="35"/>
      <c r="J2112" s="36">
        <v>250.00000000000003</v>
      </c>
    </row>
    <row r="2113" spans="1:10" x14ac:dyDescent="0.25">
      <c r="A2113" s="238"/>
      <c r="B2113" s="241"/>
      <c r="C2113" s="38"/>
      <c r="D2113" s="38"/>
      <c r="E2113" s="199"/>
      <c r="F2113" s="205" t="s">
        <v>13</v>
      </c>
      <c r="G2113" s="37" t="str">
        <f t="shared" si="32"/>
        <v/>
      </c>
      <c r="H2113" s="40"/>
      <c r="I2113" s="37"/>
      <c r="J2113" s="36">
        <v>250.00000000000003</v>
      </c>
    </row>
    <row r="2114" spans="1:10" ht="38.25" x14ac:dyDescent="0.25">
      <c r="A2114" s="238"/>
      <c r="B2114" s="241"/>
      <c r="C2114" s="41" t="s">
        <v>524</v>
      </c>
      <c r="D2114" s="58" t="s">
        <v>106</v>
      </c>
      <c r="E2114" s="201">
        <v>1.0210999999999999</v>
      </c>
      <c r="F2114" s="206">
        <v>8.56</v>
      </c>
      <c r="G2114" s="39">
        <f t="shared" si="32"/>
        <v>8.7406159999999993</v>
      </c>
      <c r="H2114" s="44">
        <f>SUM(G2114:G2116)</f>
        <v>9.526075999999998</v>
      </c>
      <c r="I2114" s="45"/>
      <c r="J2114" s="36">
        <v>250.00000000000003</v>
      </c>
    </row>
    <row r="2115" spans="1:10" ht="25.5" x14ac:dyDescent="0.25">
      <c r="A2115" s="238"/>
      <c r="B2115" s="241"/>
      <c r="C2115" s="41" t="s">
        <v>10641</v>
      </c>
      <c r="D2115" s="41" t="s">
        <v>2800</v>
      </c>
      <c r="E2115" s="201">
        <v>1.5599999999999999E-2</v>
      </c>
      <c r="F2115" s="200">
        <v>22.324999999999999</v>
      </c>
      <c r="G2115" s="39">
        <f t="shared" si="32"/>
        <v>0.34826999999999997</v>
      </c>
      <c r="H2115" s="40"/>
      <c r="I2115" s="37"/>
      <c r="J2115" s="36">
        <v>250.00000000000003</v>
      </c>
    </row>
    <row r="2116" spans="1:10" ht="25.5" x14ac:dyDescent="0.25">
      <c r="A2116" s="238"/>
      <c r="B2116" s="241"/>
      <c r="C2116" s="41" t="s">
        <v>10614</v>
      </c>
      <c r="D2116" s="41" t="s">
        <v>2800</v>
      </c>
      <c r="E2116" s="201">
        <v>1.5599999999999999E-2</v>
      </c>
      <c r="F2116" s="200">
        <v>28.024999999999999</v>
      </c>
      <c r="G2116" s="39">
        <f t="shared" si="32"/>
        <v>0.43718999999999997</v>
      </c>
      <c r="H2116" s="40"/>
      <c r="I2116" s="37"/>
      <c r="J2116" s="36">
        <v>250.00000000000003</v>
      </c>
    </row>
    <row r="2117" spans="1:10" x14ac:dyDescent="0.25">
      <c r="A2117" s="238"/>
      <c r="B2117" s="241"/>
      <c r="C2117" s="41"/>
      <c r="D2117" s="58"/>
      <c r="E2117" s="201"/>
      <c r="F2117" s="206" t="s">
        <v>13</v>
      </c>
      <c r="G2117" s="39" t="str">
        <f t="shared" si="32"/>
        <v/>
      </c>
      <c r="H2117" s="40"/>
      <c r="I2117" s="37"/>
      <c r="J2117" s="36">
        <v>250.00000000000003</v>
      </c>
    </row>
    <row r="2118" spans="1:10" ht="38.25" x14ac:dyDescent="0.25">
      <c r="A2118" s="238"/>
      <c r="B2118" s="241"/>
      <c r="C2118" s="61" t="s">
        <v>520</v>
      </c>
      <c r="D2118" s="58"/>
      <c r="E2118" s="201"/>
      <c r="F2118" s="206" t="s">
        <v>13</v>
      </c>
      <c r="G2118" s="39" t="str">
        <f t="shared" ref="G2118:G2181" si="33">IF(ISNUMBER(F2118),E2118*F2118,"")</f>
        <v/>
      </c>
      <c r="H2118" s="40"/>
      <c r="I2118" s="37"/>
      <c r="J2118" s="36">
        <v>250.00000000000003</v>
      </c>
    </row>
    <row r="2119" spans="1:10" ht="15.75" thickBot="1" x14ac:dyDescent="0.3">
      <c r="A2119" s="239"/>
      <c r="B2119" s="242"/>
      <c r="C2119" s="46"/>
      <c r="D2119" s="46"/>
      <c r="E2119" s="202"/>
      <c r="F2119" s="203" t="s">
        <v>13</v>
      </c>
      <c r="G2119" s="48" t="str">
        <f t="shared" si="33"/>
        <v/>
      </c>
      <c r="H2119" s="50"/>
      <c r="I2119" s="37"/>
      <c r="J2119" s="36">
        <v>250.00000000000003</v>
      </c>
    </row>
    <row r="2120" spans="1:10" ht="15.75" thickBot="1" x14ac:dyDescent="0.3">
      <c r="A2120" s="237" t="s">
        <v>525</v>
      </c>
      <c r="B2120" s="240" t="s">
        <v>3342</v>
      </c>
      <c r="C2120" s="31"/>
      <c r="D2120" s="32" t="s">
        <v>106</v>
      </c>
      <c r="E2120" s="197"/>
      <c r="F2120" s="204" t="s">
        <v>13</v>
      </c>
      <c r="G2120" s="33" t="str">
        <f t="shared" si="33"/>
        <v/>
      </c>
      <c r="H2120" s="34"/>
      <c r="I2120" s="35"/>
      <c r="J2120" s="36">
        <v>200</v>
      </c>
    </row>
    <row r="2121" spans="1:10" x14ac:dyDescent="0.25">
      <c r="A2121" s="238"/>
      <c r="B2121" s="241"/>
      <c r="C2121" s="38"/>
      <c r="D2121" s="38"/>
      <c r="E2121" s="199"/>
      <c r="F2121" s="205" t="s">
        <v>13</v>
      </c>
      <c r="G2121" s="37" t="str">
        <f t="shared" si="33"/>
        <v/>
      </c>
      <c r="H2121" s="40"/>
      <c r="I2121" s="37"/>
      <c r="J2121" s="36">
        <v>200</v>
      </c>
    </row>
    <row r="2122" spans="1:10" ht="38.25" x14ac:dyDescent="0.25">
      <c r="A2122" s="238"/>
      <c r="B2122" s="241"/>
      <c r="C2122" s="41" t="s">
        <v>526</v>
      </c>
      <c r="D2122" s="58" t="s">
        <v>106</v>
      </c>
      <c r="E2122" s="201">
        <v>1.0210999999999999</v>
      </c>
      <c r="F2122" s="206">
        <v>14.5</v>
      </c>
      <c r="G2122" s="39">
        <f t="shared" si="33"/>
        <v>14.805949999999999</v>
      </c>
      <c r="H2122" s="44">
        <f>SUM(G2122:G2124)</f>
        <v>15.772669999999998</v>
      </c>
      <c r="I2122" s="45"/>
      <c r="J2122" s="36">
        <v>200</v>
      </c>
    </row>
    <row r="2123" spans="1:10" ht="25.5" x14ac:dyDescent="0.25">
      <c r="A2123" s="238"/>
      <c r="B2123" s="241"/>
      <c r="C2123" s="41" t="s">
        <v>10641</v>
      </c>
      <c r="D2123" s="41" t="s">
        <v>2800</v>
      </c>
      <c r="E2123" s="201">
        <v>1.9199999999999998E-2</v>
      </c>
      <c r="F2123" s="200">
        <v>22.324999999999999</v>
      </c>
      <c r="G2123" s="39">
        <f t="shared" si="33"/>
        <v>0.42863999999999997</v>
      </c>
      <c r="H2123" s="40"/>
      <c r="I2123" s="37"/>
      <c r="J2123" s="36">
        <v>200</v>
      </c>
    </row>
    <row r="2124" spans="1:10" ht="25.5" x14ac:dyDescent="0.25">
      <c r="A2124" s="238"/>
      <c r="B2124" s="241"/>
      <c r="C2124" s="41" t="s">
        <v>10614</v>
      </c>
      <c r="D2124" s="41" t="s">
        <v>2800</v>
      </c>
      <c r="E2124" s="201">
        <v>1.9199999999999998E-2</v>
      </c>
      <c r="F2124" s="200">
        <v>28.024999999999999</v>
      </c>
      <c r="G2124" s="39">
        <f t="shared" si="33"/>
        <v>0.53807999999999989</v>
      </c>
      <c r="H2124" s="40"/>
      <c r="I2124" s="37"/>
      <c r="J2124" s="36">
        <v>200</v>
      </c>
    </row>
    <row r="2125" spans="1:10" x14ac:dyDescent="0.25">
      <c r="A2125" s="238"/>
      <c r="B2125" s="241"/>
      <c r="C2125" s="41"/>
      <c r="D2125" s="58"/>
      <c r="E2125" s="201"/>
      <c r="F2125" s="206" t="s">
        <v>13</v>
      </c>
      <c r="G2125" s="39" t="str">
        <f t="shared" si="33"/>
        <v/>
      </c>
      <c r="H2125" s="40"/>
      <c r="I2125" s="37"/>
      <c r="J2125" s="36">
        <v>200</v>
      </c>
    </row>
    <row r="2126" spans="1:10" ht="38.25" x14ac:dyDescent="0.25">
      <c r="A2126" s="238"/>
      <c r="B2126" s="241"/>
      <c r="C2126" s="61" t="s">
        <v>520</v>
      </c>
      <c r="D2126" s="58"/>
      <c r="E2126" s="201"/>
      <c r="F2126" s="206" t="s">
        <v>13</v>
      </c>
      <c r="G2126" s="39" t="str">
        <f t="shared" si="33"/>
        <v/>
      </c>
      <c r="H2126" s="40"/>
      <c r="I2126" s="37"/>
      <c r="J2126" s="36">
        <v>200</v>
      </c>
    </row>
    <row r="2127" spans="1:10" ht="15.75" thickBot="1" x14ac:dyDescent="0.3">
      <c r="A2127" s="239"/>
      <c r="B2127" s="242"/>
      <c r="C2127" s="46"/>
      <c r="D2127" s="46"/>
      <c r="E2127" s="202"/>
      <c r="F2127" s="203" t="s">
        <v>13</v>
      </c>
      <c r="G2127" s="48" t="str">
        <f t="shared" si="33"/>
        <v/>
      </c>
      <c r="H2127" s="50"/>
      <c r="I2127" s="37"/>
      <c r="J2127" s="36">
        <v>200</v>
      </c>
    </row>
    <row r="2128" spans="1:10" ht="15.75" thickBot="1" x14ac:dyDescent="0.3">
      <c r="A2128" s="237" t="s">
        <v>527</v>
      </c>
      <c r="B2128" s="240" t="s">
        <v>3343</v>
      </c>
      <c r="C2128" s="31"/>
      <c r="D2128" s="32" t="s">
        <v>106</v>
      </c>
      <c r="E2128" s="197"/>
      <c r="F2128" s="204" t="s">
        <v>13</v>
      </c>
      <c r="G2128" s="33" t="str">
        <f t="shared" si="33"/>
        <v/>
      </c>
      <c r="H2128" s="34"/>
      <c r="I2128" s="35"/>
      <c r="J2128" s="36">
        <v>450</v>
      </c>
    </row>
    <row r="2129" spans="1:10" x14ac:dyDescent="0.25">
      <c r="A2129" s="238"/>
      <c r="B2129" s="241"/>
      <c r="C2129" s="38"/>
      <c r="D2129" s="38"/>
      <c r="E2129" s="199"/>
      <c r="F2129" s="205" t="s">
        <v>13</v>
      </c>
      <c r="G2129" s="37" t="str">
        <f t="shared" si="33"/>
        <v/>
      </c>
      <c r="H2129" s="40"/>
      <c r="I2129" s="37"/>
      <c r="J2129" s="36">
        <v>450</v>
      </c>
    </row>
    <row r="2130" spans="1:10" ht="38.25" x14ac:dyDescent="0.25">
      <c r="A2130" s="238"/>
      <c r="B2130" s="241"/>
      <c r="C2130" s="41" t="s">
        <v>528</v>
      </c>
      <c r="D2130" s="58" t="s">
        <v>106</v>
      </c>
      <c r="E2130" s="201">
        <v>1.0210999999999999</v>
      </c>
      <c r="F2130" s="206">
        <v>9.75</v>
      </c>
      <c r="G2130" s="39">
        <f t="shared" si="33"/>
        <v>9.9557249999999993</v>
      </c>
      <c r="H2130" s="44">
        <f>SUM(G2130:G2132)</f>
        <v>10.81671</v>
      </c>
      <c r="I2130" s="45"/>
      <c r="J2130" s="36">
        <v>450</v>
      </c>
    </row>
    <row r="2131" spans="1:10" ht="25.5" x14ac:dyDescent="0.25">
      <c r="A2131" s="238"/>
      <c r="B2131" s="241"/>
      <c r="C2131" s="41" t="s">
        <v>10641</v>
      </c>
      <c r="D2131" s="41" t="s">
        <v>2800</v>
      </c>
      <c r="E2131" s="201">
        <v>1.7100000000000001E-2</v>
      </c>
      <c r="F2131" s="200">
        <v>22.324999999999999</v>
      </c>
      <c r="G2131" s="39">
        <f t="shared" si="33"/>
        <v>0.38175750000000003</v>
      </c>
      <c r="H2131" s="40"/>
      <c r="I2131" s="37"/>
      <c r="J2131" s="36">
        <v>450</v>
      </c>
    </row>
    <row r="2132" spans="1:10" ht="25.5" x14ac:dyDescent="0.25">
      <c r="A2132" s="238"/>
      <c r="B2132" s="241"/>
      <c r="C2132" s="41" t="s">
        <v>10614</v>
      </c>
      <c r="D2132" s="41" t="s">
        <v>2800</v>
      </c>
      <c r="E2132" s="201">
        <v>1.7100000000000001E-2</v>
      </c>
      <c r="F2132" s="200">
        <v>28.024999999999999</v>
      </c>
      <c r="G2132" s="39">
        <f t="shared" si="33"/>
        <v>0.47922749999999997</v>
      </c>
      <c r="H2132" s="40"/>
      <c r="I2132" s="37"/>
      <c r="J2132" s="36">
        <v>450</v>
      </c>
    </row>
    <row r="2133" spans="1:10" x14ac:dyDescent="0.25">
      <c r="A2133" s="238"/>
      <c r="B2133" s="241"/>
      <c r="C2133" s="41"/>
      <c r="D2133" s="58"/>
      <c r="E2133" s="201"/>
      <c r="F2133" s="206" t="s">
        <v>13</v>
      </c>
      <c r="G2133" s="39" t="str">
        <f t="shared" si="33"/>
        <v/>
      </c>
      <c r="H2133" s="40"/>
      <c r="I2133" s="37"/>
      <c r="J2133" s="36">
        <v>450</v>
      </c>
    </row>
    <row r="2134" spans="1:10" ht="38.25" x14ac:dyDescent="0.25">
      <c r="A2134" s="238"/>
      <c r="B2134" s="241"/>
      <c r="C2134" s="61" t="s">
        <v>520</v>
      </c>
      <c r="D2134" s="58"/>
      <c r="E2134" s="201"/>
      <c r="F2134" s="206" t="s">
        <v>13</v>
      </c>
      <c r="G2134" s="39" t="str">
        <f t="shared" si="33"/>
        <v/>
      </c>
      <c r="H2134" s="40"/>
      <c r="I2134" s="37"/>
      <c r="J2134" s="36">
        <v>450</v>
      </c>
    </row>
    <row r="2135" spans="1:10" ht="15.75" thickBot="1" x14ac:dyDescent="0.3">
      <c r="A2135" s="239"/>
      <c r="B2135" s="242"/>
      <c r="C2135" s="46"/>
      <c r="D2135" s="46"/>
      <c r="E2135" s="202"/>
      <c r="F2135" s="203" t="s">
        <v>13</v>
      </c>
      <c r="G2135" s="48" t="str">
        <f t="shared" si="33"/>
        <v/>
      </c>
      <c r="H2135" s="50"/>
      <c r="I2135" s="37"/>
      <c r="J2135" s="36">
        <v>450</v>
      </c>
    </row>
    <row r="2136" spans="1:10" ht="15.75" thickBot="1" x14ac:dyDescent="0.3">
      <c r="A2136" s="237" t="s">
        <v>529</v>
      </c>
      <c r="B2136" s="240" t="s">
        <v>3344</v>
      </c>
      <c r="C2136" s="31"/>
      <c r="D2136" s="32" t="s">
        <v>106</v>
      </c>
      <c r="E2136" s="197"/>
      <c r="F2136" s="204" t="s">
        <v>13</v>
      </c>
      <c r="G2136" s="33" t="str">
        <f t="shared" si="33"/>
        <v/>
      </c>
      <c r="H2136" s="34"/>
      <c r="I2136" s="35"/>
      <c r="J2136" s="36">
        <v>225</v>
      </c>
    </row>
    <row r="2137" spans="1:10" x14ac:dyDescent="0.25">
      <c r="A2137" s="238"/>
      <c r="B2137" s="241"/>
      <c r="C2137" s="38"/>
      <c r="D2137" s="38"/>
      <c r="E2137" s="199"/>
      <c r="F2137" s="205" t="s">
        <v>13</v>
      </c>
      <c r="G2137" s="37" t="str">
        <f t="shared" si="33"/>
        <v/>
      </c>
      <c r="H2137" s="40"/>
      <c r="I2137" s="37"/>
      <c r="J2137" s="36">
        <v>225</v>
      </c>
    </row>
    <row r="2138" spans="1:10" ht="38.25" x14ac:dyDescent="0.25">
      <c r="A2138" s="238"/>
      <c r="B2138" s="241"/>
      <c r="C2138" s="41" t="s">
        <v>530</v>
      </c>
      <c r="D2138" s="58" t="s">
        <v>106</v>
      </c>
      <c r="E2138" s="201">
        <v>1.0210999999999999</v>
      </c>
      <c r="F2138" s="206">
        <v>12.83</v>
      </c>
      <c r="G2138" s="39">
        <f t="shared" si="33"/>
        <v>13.100712999999999</v>
      </c>
      <c r="H2138" s="44">
        <f>SUM(G2138:G2140)</f>
        <v>14.067432999999998</v>
      </c>
      <c r="I2138" s="45"/>
      <c r="J2138" s="36">
        <v>225</v>
      </c>
    </row>
    <row r="2139" spans="1:10" ht="25.5" x14ac:dyDescent="0.25">
      <c r="A2139" s="238"/>
      <c r="B2139" s="241"/>
      <c r="C2139" s="41" t="s">
        <v>10641</v>
      </c>
      <c r="D2139" s="41" t="s">
        <v>2800</v>
      </c>
      <c r="E2139" s="201">
        <v>1.9199999999999998E-2</v>
      </c>
      <c r="F2139" s="200">
        <v>22.324999999999999</v>
      </c>
      <c r="G2139" s="39">
        <f t="shared" si="33"/>
        <v>0.42863999999999997</v>
      </c>
      <c r="H2139" s="40"/>
      <c r="I2139" s="37"/>
      <c r="J2139" s="36">
        <v>225</v>
      </c>
    </row>
    <row r="2140" spans="1:10" ht="25.5" x14ac:dyDescent="0.25">
      <c r="A2140" s="238"/>
      <c r="B2140" s="241"/>
      <c r="C2140" s="41" t="s">
        <v>10614</v>
      </c>
      <c r="D2140" s="41" t="s">
        <v>2800</v>
      </c>
      <c r="E2140" s="201">
        <v>1.9199999999999998E-2</v>
      </c>
      <c r="F2140" s="200">
        <v>28.024999999999999</v>
      </c>
      <c r="G2140" s="39">
        <f t="shared" si="33"/>
        <v>0.53807999999999989</v>
      </c>
      <c r="H2140" s="40"/>
      <c r="I2140" s="37"/>
      <c r="J2140" s="36">
        <v>225</v>
      </c>
    </row>
    <row r="2141" spans="1:10" x14ac:dyDescent="0.25">
      <c r="A2141" s="238"/>
      <c r="B2141" s="241"/>
      <c r="C2141" s="41"/>
      <c r="D2141" s="58"/>
      <c r="E2141" s="201"/>
      <c r="F2141" s="206" t="s">
        <v>13</v>
      </c>
      <c r="G2141" s="39" t="str">
        <f t="shared" si="33"/>
        <v/>
      </c>
      <c r="H2141" s="40"/>
      <c r="I2141" s="37"/>
      <c r="J2141" s="36">
        <v>225</v>
      </c>
    </row>
    <row r="2142" spans="1:10" ht="38.25" x14ac:dyDescent="0.25">
      <c r="A2142" s="238"/>
      <c r="B2142" s="241"/>
      <c r="C2142" s="61" t="s">
        <v>520</v>
      </c>
      <c r="D2142" s="58"/>
      <c r="E2142" s="201"/>
      <c r="F2142" s="206" t="s">
        <v>13</v>
      </c>
      <c r="G2142" s="39" t="str">
        <f t="shared" si="33"/>
        <v/>
      </c>
      <c r="H2142" s="40"/>
      <c r="I2142" s="37"/>
      <c r="J2142" s="36">
        <v>225</v>
      </c>
    </row>
    <row r="2143" spans="1:10" ht="15.75" thickBot="1" x14ac:dyDescent="0.3">
      <c r="A2143" s="239"/>
      <c r="B2143" s="242"/>
      <c r="C2143" s="46"/>
      <c r="D2143" s="46"/>
      <c r="E2143" s="202"/>
      <c r="F2143" s="203" t="s">
        <v>13</v>
      </c>
      <c r="G2143" s="48" t="str">
        <f t="shared" si="33"/>
        <v/>
      </c>
      <c r="H2143" s="50"/>
      <c r="I2143" s="37"/>
      <c r="J2143" s="36">
        <v>225</v>
      </c>
    </row>
    <row r="2144" spans="1:10" ht="15.75" thickBot="1" x14ac:dyDescent="0.3">
      <c r="A2144" s="237" t="s">
        <v>531</v>
      </c>
      <c r="B2144" s="240" t="s">
        <v>3345</v>
      </c>
      <c r="C2144" s="31"/>
      <c r="D2144" s="32" t="s">
        <v>106</v>
      </c>
      <c r="E2144" s="197"/>
      <c r="F2144" s="204" t="s">
        <v>13</v>
      </c>
      <c r="G2144" s="33" t="str">
        <f t="shared" si="33"/>
        <v/>
      </c>
      <c r="H2144" s="34"/>
      <c r="I2144" s="35"/>
      <c r="J2144" s="36">
        <v>50</v>
      </c>
    </row>
    <row r="2145" spans="1:10" x14ac:dyDescent="0.25">
      <c r="A2145" s="238"/>
      <c r="B2145" s="241"/>
      <c r="C2145" s="38"/>
      <c r="D2145" s="38"/>
      <c r="E2145" s="199"/>
      <c r="F2145" s="205" t="s">
        <v>13</v>
      </c>
      <c r="G2145" s="37" t="str">
        <f t="shared" si="33"/>
        <v/>
      </c>
      <c r="H2145" s="40"/>
      <c r="I2145" s="37"/>
      <c r="J2145" s="36">
        <v>50</v>
      </c>
    </row>
    <row r="2146" spans="1:10" ht="51" x14ac:dyDescent="0.25">
      <c r="A2146" s="238"/>
      <c r="B2146" s="241"/>
      <c r="C2146" s="41" t="s">
        <v>532</v>
      </c>
      <c r="D2146" s="58" t="s">
        <v>106</v>
      </c>
      <c r="E2146" s="201">
        <v>1.0210999999999999</v>
      </c>
      <c r="F2146" s="206">
        <v>16.899999999999999</v>
      </c>
      <c r="G2146" s="39">
        <f t="shared" si="33"/>
        <v>17.256589999999996</v>
      </c>
      <c r="H2146" s="44">
        <f>SUM(G2146:G2148)</f>
        <v>18.223309999999998</v>
      </c>
      <c r="I2146" s="45"/>
      <c r="J2146" s="36">
        <v>50</v>
      </c>
    </row>
    <row r="2147" spans="1:10" ht="25.5" x14ac:dyDescent="0.25">
      <c r="A2147" s="238"/>
      <c r="B2147" s="241"/>
      <c r="C2147" s="41" t="s">
        <v>10641</v>
      </c>
      <c r="D2147" s="41" t="s">
        <v>2800</v>
      </c>
      <c r="E2147" s="201">
        <v>1.9199999999999998E-2</v>
      </c>
      <c r="F2147" s="200">
        <v>22.324999999999999</v>
      </c>
      <c r="G2147" s="39">
        <f t="shared" si="33"/>
        <v>0.42863999999999997</v>
      </c>
      <c r="H2147" s="40"/>
      <c r="I2147" s="37"/>
      <c r="J2147" s="36">
        <v>50</v>
      </c>
    </row>
    <row r="2148" spans="1:10" ht="25.5" x14ac:dyDescent="0.25">
      <c r="A2148" s="238"/>
      <c r="B2148" s="241"/>
      <c r="C2148" s="41" t="s">
        <v>10614</v>
      </c>
      <c r="D2148" s="41" t="s">
        <v>2800</v>
      </c>
      <c r="E2148" s="201">
        <v>1.9199999999999998E-2</v>
      </c>
      <c r="F2148" s="200">
        <v>28.024999999999999</v>
      </c>
      <c r="G2148" s="39">
        <f t="shared" si="33"/>
        <v>0.53807999999999989</v>
      </c>
      <c r="H2148" s="40"/>
      <c r="I2148" s="37"/>
      <c r="J2148" s="36">
        <v>50</v>
      </c>
    </row>
    <row r="2149" spans="1:10" x14ac:dyDescent="0.25">
      <c r="A2149" s="238"/>
      <c r="B2149" s="241"/>
      <c r="C2149" s="41"/>
      <c r="D2149" s="58"/>
      <c r="E2149" s="201"/>
      <c r="F2149" s="206" t="s">
        <v>13</v>
      </c>
      <c r="G2149" s="39" t="str">
        <f t="shared" si="33"/>
        <v/>
      </c>
      <c r="H2149" s="40"/>
      <c r="I2149" s="37"/>
      <c r="J2149" s="36">
        <v>50</v>
      </c>
    </row>
    <row r="2150" spans="1:10" ht="38.25" x14ac:dyDescent="0.25">
      <c r="A2150" s="238"/>
      <c r="B2150" s="241"/>
      <c r="C2150" s="61" t="s">
        <v>520</v>
      </c>
      <c r="D2150" s="58"/>
      <c r="E2150" s="201"/>
      <c r="F2150" s="206" t="s">
        <v>13</v>
      </c>
      <c r="G2150" s="39" t="str">
        <f t="shared" si="33"/>
        <v/>
      </c>
      <c r="H2150" s="40"/>
      <c r="I2150" s="37"/>
      <c r="J2150" s="36">
        <v>50</v>
      </c>
    </row>
    <row r="2151" spans="1:10" ht="15.75" thickBot="1" x14ac:dyDescent="0.3">
      <c r="A2151" s="239"/>
      <c r="B2151" s="242"/>
      <c r="C2151" s="46"/>
      <c r="D2151" s="46"/>
      <c r="E2151" s="202"/>
      <c r="F2151" s="203" t="s">
        <v>13</v>
      </c>
      <c r="G2151" s="48" t="str">
        <f t="shared" si="33"/>
        <v/>
      </c>
      <c r="H2151" s="50"/>
      <c r="I2151" s="37"/>
      <c r="J2151" s="36">
        <v>50</v>
      </c>
    </row>
    <row r="2152" spans="1:10" ht="15.75" thickBot="1" x14ac:dyDescent="0.3">
      <c r="A2152" s="237" t="s">
        <v>533</v>
      </c>
      <c r="B2152" s="240" t="s">
        <v>3346</v>
      </c>
      <c r="C2152" s="31"/>
      <c r="D2152" s="32" t="s">
        <v>106</v>
      </c>
      <c r="E2152" s="197"/>
      <c r="F2152" s="204" t="s">
        <v>13</v>
      </c>
      <c r="G2152" s="33" t="str">
        <f t="shared" si="33"/>
        <v/>
      </c>
      <c r="H2152" s="34"/>
      <c r="I2152" s="35"/>
      <c r="J2152" s="36">
        <v>13</v>
      </c>
    </row>
    <row r="2153" spans="1:10" x14ac:dyDescent="0.25">
      <c r="A2153" s="238"/>
      <c r="B2153" s="241"/>
      <c r="C2153" s="38"/>
      <c r="D2153" s="38"/>
      <c r="E2153" s="199"/>
      <c r="F2153" s="205" t="s">
        <v>13</v>
      </c>
      <c r="G2153" s="37" t="str">
        <f t="shared" si="33"/>
        <v/>
      </c>
      <c r="H2153" s="40"/>
      <c r="I2153" s="37"/>
      <c r="J2153" s="36">
        <v>13</v>
      </c>
    </row>
    <row r="2154" spans="1:10" ht="38.25" x14ac:dyDescent="0.25">
      <c r="A2154" s="238"/>
      <c r="B2154" s="241"/>
      <c r="C2154" s="41" t="s">
        <v>534</v>
      </c>
      <c r="D2154" s="58" t="s">
        <v>106</v>
      </c>
      <c r="E2154" s="201">
        <v>1.0210999999999999</v>
      </c>
      <c r="F2154" s="206">
        <v>18.559999999999999</v>
      </c>
      <c r="G2154" s="39">
        <f t="shared" si="33"/>
        <v>18.951615999999998</v>
      </c>
      <c r="H2154" s="44">
        <f>SUM(G2154:G2156)</f>
        <v>19.918336</v>
      </c>
      <c r="I2154" s="45"/>
      <c r="J2154" s="36">
        <v>13</v>
      </c>
    </row>
    <row r="2155" spans="1:10" ht="25.5" x14ac:dyDescent="0.25">
      <c r="A2155" s="238"/>
      <c r="B2155" s="241"/>
      <c r="C2155" s="41" t="s">
        <v>10641</v>
      </c>
      <c r="D2155" s="41" t="s">
        <v>2800</v>
      </c>
      <c r="E2155" s="201">
        <v>1.9199999999999998E-2</v>
      </c>
      <c r="F2155" s="200">
        <v>22.324999999999999</v>
      </c>
      <c r="G2155" s="39">
        <f t="shared" si="33"/>
        <v>0.42863999999999997</v>
      </c>
      <c r="H2155" s="40"/>
      <c r="I2155" s="37"/>
      <c r="J2155" s="36">
        <v>13</v>
      </c>
    </row>
    <row r="2156" spans="1:10" ht="25.5" x14ac:dyDescent="0.25">
      <c r="A2156" s="238"/>
      <c r="B2156" s="241"/>
      <c r="C2156" s="41" t="s">
        <v>10614</v>
      </c>
      <c r="D2156" s="41" t="s">
        <v>2800</v>
      </c>
      <c r="E2156" s="201">
        <v>1.9199999999999998E-2</v>
      </c>
      <c r="F2156" s="200">
        <v>28.024999999999999</v>
      </c>
      <c r="G2156" s="39">
        <f t="shared" si="33"/>
        <v>0.53807999999999989</v>
      </c>
      <c r="H2156" s="40"/>
      <c r="I2156" s="37"/>
      <c r="J2156" s="36">
        <v>13</v>
      </c>
    </row>
    <row r="2157" spans="1:10" x14ac:dyDescent="0.25">
      <c r="A2157" s="238"/>
      <c r="B2157" s="241"/>
      <c r="C2157" s="41"/>
      <c r="D2157" s="58"/>
      <c r="E2157" s="201"/>
      <c r="F2157" s="206" t="s">
        <v>13</v>
      </c>
      <c r="G2157" s="39" t="str">
        <f t="shared" si="33"/>
        <v/>
      </c>
      <c r="H2157" s="40"/>
      <c r="I2157" s="37"/>
      <c r="J2157" s="36">
        <v>13</v>
      </c>
    </row>
    <row r="2158" spans="1:10" ht="38.25" x14ac:dyDescent="0.25">
      <c r="A2158" s="238"/>
      <c r="B2158" s="241"/>
      <c r="C2158" s="61" t="s">
        <v>520</v>
      </c>
      <c r="D2158" s="58"/>
      <c r="E2158" s="201"/>
      <c r="F2158" s="206" t="s">
        <v>13</v>
      </c>
      <c r="G2158" s="39" t="str">
        <f t="shared" si="33"/>
        <v/>
      </c>
      <c r="H2158" s="40"/>
      <c r="I2158" s="37"/>
      <c r="J2158" s="36">
        <v>13</v>
      </c>
    </row>
    <row r="2159" spans="1:10" ht="15.75" thickBot="1" x14ac:dyDescent="0.3">
      <c r="A2159" s="239"/>
      <c r="B2159" s="242"/>
      <c r="C2159" s="46"/>
      <c r="D2159" s="46"/>
      <c r="E2159" s="202"/>
      <c r="F2159" s="203" t="s">
        <v>13</v>
      </c>
      <c r="G2159" s="48" t="str">
        <f t="shared" si="33"/>
        <v/>
      </c>
      <c r="H2159" s="50"/>
      <c r="I2159" s="37"/>
      <c r="J2159" s="36">
        <v>13</v>
      </c>
    </row>
    <row r="2160" spans="1:10" ht="15.75" thickBot="1" x14ac:dyDescent="0.3">
      <c r="A2160" s="237" t="s">
        <v>535</v>
      </c>
      <c r="B2160" s="240" t="s">
        <v>3347</v>
      </c>
      <c r="C2160" s="31"/>
      <c r="D2160" s="32" t="s">
        <v>106</v>
      </c>
      <c r="E2160" s="197"/>
      <c r="F2160" s="204" t="s">
        <v>13</v>
      </c>
      <c r="G2160" s="33" t="str">
        <f t="shared" si="33"/>
        <v/>
      </c>
      <c r="H2160" s="34"/>
      <c r="I2160" s="35"/>
      <c r="J2160" s="36">
        <v>50</v>
      </c>
    </row>
    <row r="2161" spans="1:10" x14ac:dyDescent="0.25">
      <c r="A2161" s="238"/>
      <c r="B2161" s="241"/>
      <c r="C2161" s="38"/>
      <c r="D2161" s="38"/>
      <c r="E2161" s="199"/>
      <c r="F2161" s="205" t="s">
        <v>13</v>
      </c>
      <c r="G2161" s="37" t="str">
        <f t="shared" si="33"/>
        <v/>
      </c>
      <c r="H2161" s="40"/>
      <c r="I2161" s="37"/>
      <c r="J2161" s="36">
        <v>50</v>
      </c>
    </row>
    <row r="2162" spans="1:10" ht="38.25" x14ac:dyDescent="0.25">
      <c r="A2162" s="238"/>
      <c r="B2162" s="241"/>
      <c r="C2162" s="41" t="s">
        <v>536</v>
      </c>
      <c r="D2162" s="58" t="s">
        <v>106</v>
      </c>
      <c r="E2162" s="201">
        <v>1.0210999999999999</v>
      </c>
      <c r="F2162" s="206">
        <v>35.54</v>
      </c>
      <c r="G2162" s="39">
        <f t="shared" si="33"/>
        <v>36.289893999999997</v>
      </c>
      <c r="H2162" s="44">
        <f>SUM(G2162:G2164)</f>
        <v>37.256613999999999</v>
      </c>
      <c r="I2162" s="45"/>
      <c r="J2162" s="36">
        <v>50</v>
      </c>
    </row>
    <row r="2163" spans="1:10" ht="25.5" x14ac:dyDescent="0.25">
      <c r="A2163" s="238"/>
      <c r="B2163" s="241"/>
      <c r="C2163" s="41" t="s">
        <v>10641</v>
      </c>
      <c r="D2163" s="41" t="s">
        <v>2800</v>
      </c>
      <c r="E2163" s="201">
        <v>1.9199999999999998E-2</v>
      </c>
      <c r="F2163" s="200">
        <v>22.324999999999999</v>
      </c>
      <c r="G2163" s="39">
        <f t="shared" si="33"/>
        <v>0.42863999999999997</v>
      </c>
      <c r="H2163" s="40"/>
      <c r="I2163" s="37"/>
      <c r="J2163" s="36">
        <v>50</v>
      </c>
    </row>
    <row r="2164" spans="1:10" ht="25.5" x14ac:dyDescent="0.25">
      <c r="A2164" s="238"/>
      <c r="B2164" s="241"/>
      <c r="C2164" s="41" t="s">
        <v>10614</v>
      </c>
      <c r="D2164" s="41" t="s">
        <v>2800</v>
      </c>
      <c r="E2164" s="201">
        <v>1.9199999999999998E-2</v>
      </c>
      <c r="F2164" s="200">
        <v>28.024999999999999</v>
      </c>
      <c r="G2164" s="39">
        <f t="shared" si="33"/>
        <v>0.53807999999999989</v>
      </c>
      <c r="H2164" s="40"/>
      <c r="I2164" s="37"/>
      <c r="J2164" s="36">
        <v>50</v>
      </c>
    </row>
    <row r="2165" spans="1:10" x14ac:dyDescent="0.25">
      <c r="A2165" s="238"/>
      <c r="B2165" s="241"/>
      <c r="C2165" s="41"/>
      <c r="D2165" s="58"/>
      <c r="E2165" s="201"/>
      <c r="F2165" s="206" t="s">
        <v>13</v>
      </c>
      <c r="G2165" s="39" t="str">
        <f t="shared" si="33"/>
        <v/>
      </c>
      <c r="H2165" s="40"/>
      <c r="I2165" s="37"/>
      <c r="J2165" s="36">
        <v>50</v>
      </c>
    </row>
    <row r="2166" spans="1:10" ht="38.25" x14ac:dyDescent="0.25">
      <c r="A2166" s="238"/>
      <c r="B2166" s="241"/>
      <c r="C2166" s="61" t="s">
        <v>520</v>
      </c>
      <c r="D2166" s="58"/>
      <c r="E2166" s="201"/>
      <c r="F2166" s="206" t="s">
        <v>13</v>
      </c>
      <c r="G2166" s="39" t="str">
        <f t="shared" si="33"/>
        <v/>
      </c>
      <c r="H2166" s="40"/>
      <c r="I2166" s="37"/>
      <c r="J2166" s="36">
        <v>50</v>
      </c>
    </row>
    <row r="2167" spans="1:10" ht="15.75" thickBot="1" x14ac:dyDescent="0.3">
      <c r="A2167" s="239"/>
      <c r="B2167" s="242"/>
      <c r="C2167" s="46"/>
      <c r="D2167" s="46"/>
      <c r="E2167" s="202"/>
      <c r="F2167" s="203" t="s">
        <v>13</v>
      </c>
      <c r="G2167" s="48" t="str">
        <f t="shared" si="33"/>
        <v/>
      </c>
      <c r="H2167" s="50"/>
      <c r="I2167" s="37"/>
      <c r="J2167" s="36">
        <v>50</v>
      </c>
    </row>
    <row r="2168" spans="1:10" ht="15.75" thickBot="1" x14ac:dyDescent="0.3">
      <c r="A2168" s="237" t="s">
        <v>537</v>
      </c>
      <c r="B2168" s="240" t="s">
        <v>3348</v>
      </c>
      <c r="C2168" s="31"/>
      <c r="D2168" s="32" t="s">
        <v>106</v>
      </c>
      <c r="E2168" s="197"/>
      <c r="F2168" s="204" t="s">
        <v>13</v>
      </c>
      <c r="G2168" s="33" t="str">
        <f t="shared" si="33"/>
        <v/>
      </c>
      <c r="H2168" s="34"/>
      <c r="I2168" s="35"/>
      <c r="J2168" s="36">
        <v>50</v>
      </c>
    </row>
    <row r="2169" spans="1:10" x14ac:dyDescent="0.25">
      <c r="A2169" s="238"/>
      <c r="B2169" s="241"/>
      <c r="C2169" s="38"/>
      <c r="D2169" s="38"/>
      <c r="E2169" s="199"/>
      <c r="F2169" s="205" t="s">
        <v>13</v>
      </c>
      <c r="G2169" s="37" t="str">
        <f t="shared" si="33"/>
        <v/>
      </c>
      <c r="H2169" s="40"/>
      <c r="I2169" s="37"/>
      <c r="J2169" s="36">
        <v>50</v>
      </c>
    </row>
    <row r="2170" spans="1:10" ht="38.25" x14ac:dyDescent="0.25">
      <c r="A2170" s="238"/>
      <c r="B2170" s="241"/>
      <c r="C2170" s="41" t="s">
        <v>538</v>
      </c>
      <c r="D2170" s="58" t="s">
        <v>106</v>
      </c>
      <c r="E2170" s="201">
        <v>1.0210999999999999</v>
      </c>
      <c r="F2170" s="206">
        <v>31.05</v>
      </c>
      <c r="G2170" s="39">
        <f t="shared" si="33"/>
        <v>31.705154999999998</v>
      </c>
      <c r="H2170" s="44">
        <f>SUM(G2170:G2172)</f>
        <v>32.671875</v>
      </c>
      <c r="I2170" s="45"/>
      <c r="J2170" s="36">
        <v>50</v>
      </c>
    </row>
    <row r="2171" spans="1:10" ht="25.5" x14ac:dyDescent="0.25">
      <c r="A2171" s="238"/>
      <c r="B2171" s="241"/>
      <c r="C2171" s="41" t="s">
        <v>10641</v>
      </c>
      <c r="D2171" s="41" t="s">
        <v>2800</v>
      </c>
      <c r="E2171" s="201">
        <v>1.9199999999999998E-2</v>
      </c>
      <c r="F2171" s="200">
        <v>22.324999999999999</v>
      </c>
      <c r="G2171" s="39">
        <f t="shared" si="33"/>
        <v>0.42863999999999997</v>
      </c>
      <c r="H2171" s="40"/>
      <c r="I2171" s="37"/>
      <c r="J2171" s="36">
        <v>50</v>
      </c>
    </row>
    <row r="2172" spans="1:10" ht="25.5" x14ac:dyDescent="0.25">
      <c r="A2172" s="238"/>
      <c r="B2172" s="241"/>
      <c r="C2172" s="41" t="s">
        <v>10614</v>
      </c>
      <c r="D2172" s="41" t="s">
        <v>2800</v>
      </c>
      <c r="E2172" s="201">
        <v>1.9199999999999998E-2</v>
      </c>
      <c r="F2172" s="200">
        <v>28.024999999999999</v>
      </c>
      <c r="G2172" s="39">
        <f t="shared" si="33"/>
        <v>0.53807999999999989</v>
      </c>
      <c r="H2172" s="40"/>
      <c r="I2172" s="37"/>
      <c r="J2172" s="36">
        <v>50</v>
      </c>
    </row>
    <row r="2173" spans="1:10" x14ac:dyDescent="0.25">
      <c r="A2173" s="238"/>
      <c r="B2173" s="241"/>
      <c r="C2173" s="41"/>
      <c r="D2173" s="58"/>
      <c r="E2173" s="201"/>
      <c r="F2173" s="206" t="s">
        <v>13</v>
      </c>
      <c r="G2173" s="39" t="str">
        <f t="shared" si="33"/>
        <v/>
      </c>
      <c r="H2173" s="40"/>
      <c r="I2173" s="37"/>
      <c r="J2173" s="36">
        <v>50</v>
      </c>
    </row>
    <row r="2174" spans="1:10" ht="38.25" x14ac:dyDescent="0.25">
      <c r="A2174" s="238"/>
      <c r="B2174" s="241"/>
      <c r="C2174" s="61" t="s">
        <v>520</v>
      </c>
      <c r="D2174" s="58"/>
      <c r="E2174" s="201"/>
      <c r="F2174" s="206" t="s">
        <v>13</v>
      </c>
      <c r="G2174" s="39" t="str">
        <f t="shared" si="33"/>
        <v/>
      </c>
      <c r="H2174" s="40"/>
      <c r="I2174" s="37"/>
      <c r="J2174" s="36">
        <v>50</v>
      </c>
    </row>
    <row r="2175" spans="1:10" ht="15.75" thickBot="1" x14ac:dyDescent="0.3">
      <c r="A2175" s="239"/>
      <c r="B2175" s="242"/>
      <c r="C2175" s="46"/>
      <c r="D2175" s="46"/>
      <c r="E2175" s="202"/>
      <c r="F2175" s="203" t="s">
        <v>13</v>
      </c>
      <c r="G2175" s="48" t="str">
        <f t="shared" si="33"/>
        <v/>
      </c>
      <c r="H2175" s="50"/>
      <c r="I2175" s="37"/>
      <c r="J2175" s="36">
        <v>50</v>
      </c>
    </row>
    <row r="2176" spans="1:10" ht="15.75" thickBot="1" x14ac:dyDescent="0.3">
      <c r="A2176" s="237" t="s">
        <v>539</v>
      </c>
      <c r="B2176" s="240" t="s">
        <v>3349</v>
      </c>
      <c r="C2176" s="31"/>
      <c r="D2176" s="32" t="s">
        <v>106</v>
      </c>
      <c r="E2176" s="197"/>
      <c r="F2176" s="204" t="s">
        <v>13</v>
      </c>
      <c r="G2176" s="33" t="str">
        <f t="shared" si="33"/>
        <v/>
      </c>
      <c r="H2176" s="34"/>
      <c r="I2176" s="35"/>
      <c r="J2176" s="36">
        <v>50</v>
      </c>
    </row>
    <row r="2177" spans="1:10" x14ac:dyDescent="0.25">
      <c r="A2177" s="238"/>
      <c r="B2177" s="241"/>
      <c r="C2177" s="38"/>
      <c r="D2177" s="38"/>
      <c r="E2177" s="199"/>
      <c r="F2177" s="205" t="s">
        <v>13</v>
      </c>
      <c r="G2177" s="37" t="str">
        <f t="shared" si="33"/>
        <v/>
      </c>
      <c r="H2177" s="40"/>
      <c r="I2177" s="37"/>
      <c r="J2177" s="36">
        <v>50</v>
      </c>
    </row>
    <row r="2178" spans="1:10" ht="38.25" x14ac:dyDescent="0.25">
      <c r="A2178" s="238"/>
      <c r="B2178" s="241"/>
      <c r="C2178" s="41" t="s">
        <v>540</v>
      </c>
      <c r="D2178" s="58" t="s">
        <v>106</v>
      </c>
      <c r="E2178" s="201">
        <v>1.0210999999999999</v>
      </c>
      <c r="F2178" s="206">
        <v>22.47</v>
      </c>
      <c r="G2178" s="39">
        <f t="shared" si="33"/>
        <v>22.944116999999995</v>
      </c>
      <c r="H2178" s="44">
        <f>SUM(G2178:G2180)</f>
        <v>23.910836999999997</v>
      </c>
      <c r="I2178" s="45"/>
      <c r="J2178" s="36">
        <v>50</v>
      </c>
    </row>
    <row r="2179" spans="1:10" ht="25.5" x14ac:dyDescent="0.25">
      <c r="A2179" s="238"/>
      <c r="B2179" s="241"/>
      <c r="C2179" s="41" t="s">
        <v>10641</v>
      </c>
      <c r="D2179" s="41" t="s">
        <v>2800</v>
      </c>
      <c r="E2179" s="201">
        <v>1.9199999999999998E-2</v>
      </c>
      <c r="F2179" s="200">
        <v>22.324999999999999</v>
      </c>
      <c r="G2179" s="39">
        <f t="shared" si="33"/>
        <v>0.42863999999999997</v>
      </c>
      <c r="H2179" s="40"/>
      <c r="I2179" s="37"/>
      <c r="J2179" s="36">
        <v>50</v>
      </c>
    </row>
    <row r="2180" spans="1:10" ht="25.5" x14ac:dyDescent="0.25">
      <c r="A2180" s="238"/>
      <c r="B2180" s="241"/>
      <c r="C2180" s="41" t="s">
        <v>10614</v>
      </c>
      <c r="D2180" s="41" t="s">
        <v>2800</v>
      </c>
      <c r="E2180" s="201">
        <v>1.9199999999999998E-2</v>
      </c>
      <c r="F2180" s="200">
        <v>28.024999999999999</v>
      </c>
      <c r="G2180" s="39">
        <f t="shared" si="33"/>
        <v>0.53807999999999989</v>
      </c>
      <c r="H2180" s="40"/>
      <c r="I2180" s="37"/>
      <c r="J2180" s="36">
        <v>50</v>
      </c>
    </row>
    <row r="2181" spans="1:10" x14ac:dyDescent="0.25">
      <c r="A2181" s="238"/>
      <c r="B2181" s="241"/>
      <c r="C2181" s="41"/>
      <c r="D2181" s="58"/>
      <c r="E2181" s="201"/>
      <c r="F2181" s="206" t="s">
        <v>13</v>
      </c>
      <c r="G2181" s="39" t="str">
        <f t="shared" si="33"/>
        <v/>
      </c>
      <c r="H2181" s="40"/>
      <c r="I2181" s="37"/>
      <c r="J2181" s="36">
        <v>50</v>
      </c>
    </row>
    <row r="2182" spans="1:10" ht="38.25" x14ac:dyDescent="0.25">
      <c r="A2182" s="238"/>
      <c r="B2182" s="241"/>
      <c r="C2182" s="61" t="s">
        <v>520</v>
      </c>
      <c r="D2182" s="58"/>
      <c r="E2182" s="201"/>
      <c r="F2182" s="206" t="s">
        <v>13</v>
      </c>
      <c r="G2182" s="39" t="str">
        <f t="shared" ref="G2182:G2245" si="34">IF(ISNUMBER(F2182),E2182*F2182,"")</f>
        <v/>
      </c>
      <c r="H2182" s="40"/>
      <c r="I2182" s="37"/>
      <c r="J2182" s="36">
        <v>50</v>
      </c>
    </row>
    <row r="2183" spans="1:10" ht="15.75" thickBot="1" x14ac:dyDescent="0.3">
      <c r="A2183" s="239"/>
      <c r="B2183" s="242"/>
      <c r="C2183" s="46"/>
      <c r="D2183" s="46"/>
      <c r="E2183" s="202"/>
      <c r="F2183" s="203" t="s">
        <v>13</v>
      </c>
      <c r="G2183" s="48" t="str">
        <f t="shared" si="34"/>
        <v/>
      </c>
      <c r="H2183" s="50"/>
      <c r="I2183" s="37"/>
      <c r="J2183" s="36">
        <v>50</v>
      </c>
    </row>
    <row r="2184" spans="1:10" ht="15.75" thickBot="1" x14ac:dyDescent="0.3">
      <c r="A2184" s="237" t="s">
        <v>541</v>
      </c>
      <c r="B2184" s="240" t="s">
        <v>3350</v>
      </c>
      <c r="C2184" s="31"/>
      <c r="D2184" s="32" t="s">
        <v>68</v>
      </c>
      <c r="E2184" s="197"/>
      <c r="F2184" s="204" t="s">
        <v>13</v>
      </c>
      <c r="G2184" s="33" t="str">
        <f t="shared" si="34"/>
        <v/>
      </c>
      <c r="H2184" s="34"/>
      <c r="I2184" s="35"/>
      <c r="J2184" s="36">
        <v>50</v>
      </c>
    </row>
    <row r="2185" spans="1:10" x14ac:dyDescent="0.25">
      <c r="A2185" s="238"/>
      <c r="B2185" s="241"/>
      <c r="C2185" s="38"/>
      <c r="D2185" s="38"/>
      <c r="E2185" s="199"/>
      <c r="F2185" s="205" t="s">
        <v>13</v>
      </c>
      <c r="G2185" s="37" t="str">
        <f t="shared" si="34"/>
        <v/>
      </c>
      <c r="H2185" s="40"/>
      <c r="I2185" s="37"/>
      <c r="J2185" s="36">
        <v>50</v>
      </c>
    </row>
    <row r="2186" spans="1:10" ht="25.5" x14ac:dyDescent="0.25">
      <c r="A2186" s="238"/>
      <c r="B2186" s="241"/>
      <c r="C2186" s="41" t="s">
        <v>10641</v>
      </c>
      <c r="D2186" s="41" t="s">
        <v>2800</v>
      </c>
      <c r="E2186" s="201">
        <v>0.2</v>
      </c>
      <c r="F2186" s="200">
        <v>22.324999999999999</v>
      </c>
      <c r="G2186" s="39">
        <f t="shared" si="34"/>
        <v>4.4649999999999999</v>
      </c>
      <c r="H2186" s="44">
        <f>SUM(G2186:G2188)</f>
        <v>34.881500000000003</v>
      </c>
      <c r="I2186" s="45"/>
      <c r="J2186" s="36">
        <v>50</v>
      </c>
    </row>
    <row r="2187" spans="1:10" ht="25.5" x14ac:dyDescent="0.25">
      <c r="A2187" s="238"/>
      <c r="B2187" s="241"/>
      <c r="C2187" s="41" t="s">
        <v>10614</v>
      </c>
      <c r="D2187" s="41" t="s">
        <v>2800</v>
      </c>
      <c r="E2187" s="201">
        <v>0.2</v>
      </c>
      <c r="F2187" s="200">
        <v>28.024999999999999</v>
      </c>
      <c r="G2187" s="39">
        <f t="shared" si="34"/>
        <v>5.6050000000000004</v>
      </c>
      <c r="H2187" s="40"/>
      <c r="I2187" s="37"/>
      <c r="J2187" s="36">
        <v>50</v>
      </c>
    </row>
    <row r="2188" spans="1:10" x14ac:dyDescent="0.25">
      <c r="A2188" s="238"/>
      <c r="B2188" s="241"/>
      <c r="C2188" s="41" t="s">
        <v>542</v>
      </c>
      <c r="D2188" s="58" t="s">
        <v>68</v>
      </c>
      <c r="E2188" s="201">
        <v>1.05</v>
      </c>
      <c r="F2188" s="206">
        <v>23.63</v>
      </c>
      <c r="G2188" s="39">
        <f t="shared" si="34"/>
        <v>24.811499999999999</v>
      </c>
      <c r="H2188" s="40"/>
      <c r="I2188" s="37"/>
      <c r="J2188" s="36">
        <v>50</v>
      </c>
    </row>
    <row r="2189" spans="1:10" ht="15.75" thickBot="1" x14ac:dyDescent="0.3">
      <c r="A2189" s="239"/>
      <c r="B2189" s="242"/>
      <c r="C2189" s="46"/>
      <c r="D2189" s="46"/>
      <c r="E2189" s="202"/>
      <c r="F2189" s="203" t="s">
        <v>13</v>
      </c>
      <c r="G2189" s="48" t="str">
        <f t="shared" si="34"/>
        <v/>
      </c>
      <c r="H2189" s="50"/>
      <c r="I2189" s="37"/>
      <c r="J2189" s="36">
        <v>50</v>
      </c>
    </row>
    <row r="2190" spans="1:10" ht="15.75" thickBot="1" x14ac:dyDescent="0.3">
      <c r="A2190" s="237" t="s">
        <v>543</v>
      </c>
      <c r="B2190" s="240" t="s">
        <v>3351</v>
      </c>
      <c r="C2190" s="31"/>
      <c r="D2190" s="32" t="s">
        <v>106</v>
      </c>
      <c r="E2190" s="197"/>
      <c r="F2190" s="204" t="s">
        <v>13</v>
      </c>
      <c r="G2190" s="33" t="str">
        <f t="shared" si="34"/>
        <v/>
      </c>
      <c r="H2190" s="34"/>
      <c r="I2190" s="35"/>
      <c r="J2190" s="36">
        <v>50</v>
      </c>
    </row>
    <row r="2191" spans="1:10" x14ac:dyDescent="0.25">
      <c r="A2191" s="238"/>
      <c r="B2191" s="241"/>
      <c r="C2191" s="38"/>
      <c r="D2191" s="38"/>
      <c r="E2191" s="199"/>
      <c r="F2191" s="205" t="s">
        <v>13</v>
      </c>
      <c r="G2191" s="37" t="str">
        <f t="shared" si="34"/>
        <v/>
      </c>
      <c r="H2191" s="40"/>
      <c r="I2191" s="37"/>
      <c r="J2191" s="36">
        <v>50</v>
      </c>
    </row>
    <row r="2192" spans="1:10" ht="25.5" x14ac:dyDescent="0.25">
      <c r="A2192" s="238"/>
      <c r="B2192" s="241"/>
      <c r="C2192" s="41" t="s">
        <v>10614</v>
      </c>
      <c r="D2192" s="41" t="s">
        <v>2800</v>
      </c>
      <c r="E2192" s="201">
        <v>0.29199999999999998</v>
      </c>
      <c r="F2192" s="200">
        <v>28.024999999999999</v>
      </c>
      <c r="G2192" s="37">
        <f t="shared" si="34"/>
        <v>8.1832999999999991</v>
      </c>
      <c r="H2192" s="44">
        <f>SUM(G2192:G2194)</f>
        <v>106.90254049999999</v>
      </c>
      <c r="I2192" s="45"/>
      <c r="J2192" s="36">
        <v>50</v>
      </c>
    </row>
    <row r="2193" spans="1:10" ht="25.5" x14ac:dyDescent="0.25">
      <c r="A2193" s="238"/>
      <c r="B2193" s="241"/>
      <c r="C2193" s="41" t="s">
        <v>10641</v>
      </c>
      <c r="D2193" s="41" t="s">
        <v>2800</v>
      </c>
      <c r="E2193" s="201">
        <v>0.29199999999999998</v>
      </c>
      <c r="F2193" s="200">
        <v>22.324999999999999</v>
      </c>
      <c r="G2193" s="37">
        <f t="shared" si="34"/>
        <v>6.5188999999999995</v>
      </c>
      <c r="H2193" s="40"/>
      <c r="I2193" s="37"/>
      <c r="J2193" s="36">
        <v>50</v>
      </c>
    </row>
    <row r="2194" spans="1:10" ht="25.5" x14ac:dyDescent="0.25">
      <c r="A2194" s="238"/>
      <c r="B2194" s="241"/>
      <c r="C2194" s="41" t="s">
        <v>10735</v>
      </c>
      <c r="D2194" s="41" t="s">
        <v>1302</v>
      </c>
      <c r="E2194" s="201">
        <v>1.0389999999999999</v>
      </c>
      <c r="F2194" s="206">
        <v>88.739499999999992</v>
      </c>
      <c r="G2194" s="37">
        <f t="shared" si="34"/>
        <v>92.200340499999982</v>
      </c>
      <c r="H2194" s="40"/>
      <c r="I2194" s="37"/>
      <c r="J2194" s="36">
        <v>50</v>
      </c>
    </row>
    <row r="2195" spans="1:10" ht="15.75" thickBot="1" x14ac:dyDescent="0.3">
      <c r="A2195" s="239"/>
      <c r="B2195" s="242"/>
      <c r="C2195" s="46"/>
      <c r="D2195" s="46"/>
      <c r="E2195" s="202"/>
      <c r="F2195" s="203" t="s">
        <v>13</v>
      </c>
      <c r="G2195" s="48" t="str">
        <f t="shared" si="34"/>
        <v/>
      </c>
      <c r="H2195" s="50"/>
      <c r="I2195" s="37"/>
      <c r="J2195" s="36">
        <v>50</v>
      </c>
    </row>
    <row r="2196" spans="1:10" ht="15.75" thickBot="1" x14ac:dyDescent="0.3">
      <c r="A2196" s="237" t="s">
        <v>544</v>
      </c>
      <c r="B2196" s="240" t="s">
        <v>3352</v>
      </c>
      <c r="C2196" s="31"/>
      <c r="D2196" s="32" t="s">
        <v>106</v>
      </c>
      <c r="E2196" s="197"/>
      <c r="F2196" s="204" t="s">
        <v>13</v>
      </c>
      <c r="G2196" s="33" t="str">
        <f t="shared" si="34"/>
        <v/>
      </c>
      <c r="H2196" s="34"/>
      <c r="I2196" s="35"/>
      <c r="J2196" s="36">
        <v>50</v>
      </c>
    </row>
    <row r="2197" spans="1:10" x14ac:dyDescent="0.25">
      <c r="A2197" s="238"/>
      <c r="B2197" s="241"/>
      <c r="C2197" s="38"/>
      <c r="D2197" s="38"/>
      <c r="E2197" s="199"/>
      <c r="F2197" s="205" t="s">
        <v>13</v>
      </c>
      <c r="G2197" s="37" t="str">
        <f t="shared" si="34"/>
        <v/>
      </c>
      <c r="H2197" s="40"/>
      <c r="I2197" s="37"/>
      <c r="J2197" s="36">
        <v>50</v>
      </c>
    </row>
    <row r="2198" spans="1:10" ht="25.5" x14ac:dyDescent="0.25">
      <c r="A2198" s="238"/>
      <c r="B2198" s="241"/>
      <c r="C2198" s="41" t="s">
        <v>10614</v>
      </c>
      <c r="D2198" s="41" t="s">
        <v>2800</v>
      </c>
      <c r="E2198" s="201">
        <v>0.27500000000000002</v>
      </c>
      <c r="F2198" s="200">
        <v>28.024999999999999</v>
      </c>
      <c r="G2198" s="37">
        <f t="shared" si="34"/>
        <v>7.7068750000000001</v>
      </c>
      <c r="H2198" s="44">
        <f>SUM(G2198:G2200)</f>
        <v>98.456175999999985</v>
      </c>
      <c r="I2198" s="45"/>
      <c r="J2198" s="36">
        <v>50</v>
      </c>
    </row>
    <row r="2199" spans="1:10" ht="25.5" x14ac:dyDescent="0.25">
      <c r="A2199" s="238"/>
      <c r="B2199" s="241"/>
      <c r="C2199" s="41" t="s">
        <v>10641</v>
      </c>
      <c r="D2199" s="41" t="s">
        <v>2800</v>
      </c>
      <c r="E2199" s="201">
        <v>0.27500000000000002</v>
      </c>
      <c r="F2199" s="200">
        <v>22.324999999999999</v>
      </c>
      <c r="G2199" s="37">
        <f t="shared" si="34"/>
        <v>6.1393750000000002</v>
      </c>
      <c r="H2199" s="40"/>
      <c r="I2199" s="37"/>
      <c r="J2199" s="36">
        <v>50</v>
      </c>
    </row>
    <row r="2200" spans="1:10" ht="25.5" x14ac:dyDescent="0.25">
      <c r="A2200" s="238"/>
      <c r="B2200" s="241"/>
      <c r="C2200" s="41" t="s">
        <v>10731</v>
      </c>
      <c r="D2200" s="41" t="s">
        <v>1302</v>
      </c>
      <c r="E2200" s="201">
        <v>1.0389999999999999</v>
      </c>
      <c r="F2200" s="200">
        <v>81.433999999999997</v>
      </c>
      <c r="G2200" s="37">
        <f t="shared" si="34"/>
        <v>84.609925999999987</v>
      </c>
      <c r="H2200" s="40"/>
      <c r="I2200" s="37"/>
      <c r="J2200" s="36">
        <v>50</v>
      </c>
    </row>
    <row r="2201" spans="1:10" ht="15.75" thickBot="1" x14ac:dyDescent="0.3">
      <c r="A2201" s="239"/>
      <c r="B2201" s="242"/>
      <c r="C2201" s="46"/>
      <c r="D2201" s="46"/>
      <c r="E2201" s="202"/>
      <c r="F2201" s="203" t="s">
        <v>13</v>
      </c>
      <c r="G2201" s="48" t="str">
        <f t="shared" si="34"/>
        <v/>
      </c>
      <c r="H2201" s="50"/>
      <c r="I2201" s="37"/>
      <c r="J2201" s="36">
        <v>50</v>
      </c>
    </row>
    <row r="2202" spans="1:10" ht="15.75" thickBot="1" x14ac:dyDescent="0.3">
      <c r="A2202" s="237" t="s">
        <v>545</v>
      </c>
      <c r="B2202" s="240" t="s">
        <v>3353</v>
      </c>
      <c r="C2202" s="31"/>
      <c r="D2202" s="32" t="s">
        <v>106</v>
      </c>
      <c r="E2202" s="197"/>
      <c r="F2202" s="204" t="s">
        <v>13</v>
      </c>
      <c r="G2202" s="33" t="str">
        <f t="shared" si="34"/>
        <v/>
      </c>
      <c r="H2202" s="34"/>
      <c r="I2202" s="35"/>
      <c r="J2202" s="36">
        <v>50</v>
      </c>
    </row>
    <row r="2203" spans="1:10" x14ac:dyDescent="0.25">
      <c r="A2203" s="238"/>
      <c r="B2203" s="241"/>
      <c r="C2203" s="38"/>
      <c r="D2203" s="38"/>
      <c r="E2203" s="199"/>
      <c r="F2203" s="205" t="s">
        <v>13</v>
      </c>
      <c r="G2203" s="37" t="str">
        <f t="shared" si="34"/>
        <v/>
      </c>
      <c r="H2203" s="40"/>
      <c r="I2203" s="37"/>
      <c r="J2203" s="36">
        <v>50</v>
      </c>
    </row>
    <row r="2204" spans="1:10" ht="25.5" x14ac:dyDescent="0.25">
      <c r="A2204" s="238"/>
      <c r="B2204" s="241"/>
      <c r="C2204" s="41" t="s">
        <v>10614</v>
      </c>
      <c r="D2204" s="41" t="s">
        <v>2800</v>
      </c>
      <c r="E2204" s="201">
        <v>0.29699999999999999</v>
      </c>
      <c r="F2204" s="200">
        <v>28.024999999999999</v>
      </c>
      <c r="G2204" s="39">
        <f t="shared" si="34"/>
        <v>8.3234249999999985</v>
      </c>
      <c r="H2204" s="44">
        <f>SUM(G2204:G2206)</f>
        <v>78.095538499999989</v>
      </c>
      <c r="I2204" s="45"/>
      <c r="J2204" s="36">
        <v>50</v>
      </c>
    </row>
    <row r="2205" spans="1:10" ht="25.5" x14ac:dyDescent="0.25">
      <c r="A2205" s="238"/>
      <c r="B2205" s="241"/>
      <c r="C2205" s="41" t="s">
        <v>10641</v>
      </c>
      <c r="D2205" s="41" t="s">
        <v>2800</v>
      </c>
      <c r="E2205" s="201">
        <v>0.29699999999999999</v>
      </c>
      <c r="F2205" s="200">
        <v>22.324999999999999</v>
      </c>
      <c r="G2205" s="39">
        <f t="shared" si="34"/>
        <v>6.6305249999999996</v>
      </c>
      <c r="H2205" s="40"/>
      <c r="I2205" s="37"/>
      <c r="J2205" s="36">
        <v>50</v>
      </c>
    </row>
    <row r="2206" spans="1:10" ht="25.5" x14ac:dyDescent="0.25">
      <c r="A2206" s="238"/>
      <c r="B2206" s="241"/>
      <c r="C2206" s="41" t="s">
        <v>10813</v>
      </c>
      <c r="D2206" s="41" t="s">
        <v>1302</v>
      </c>
      <c r="E2206" s="201">
        <v>1.0389999999999999</v>
      </c>
      <c r="F2206" s="200">
        <v>60.771499999999996</v>
      </c>
      <c r="G2206" s="39">
        <f t="shared" si="34"/>
        <v>63.14158849999999</v>
      </c>
      <c r="H2206" s="40"/>
      <c r="I2206" s="37"/>
      <c r="J2206" s="36">
        <v>50</v>
      </c>
    </row>
    <row r="2207" spans="1:10" ht="15.75" thickBot="1" x14ac:dyDescent="0.3">
      <c r="A2207" s="239"/>
      <c r="B2207" s="242"/>
      <c r="C2207" s="46"/>
      <c r="D2207" s="46"/>
      <c r="E2207" s="202"/>
      <c r="F2207" s="203" t="s">
        <v>13</v>
      </c>
      <c r="G2207" s="48" t="str">
        <f t="shared" si="34"/>
        <v/>
      </c>
      <c r="H2207" s="50"/>
      <c r="I2207" s="37"/>
      <c r="J2207" s="36">
        <v>50</v>
      </c>
    </row>
    <row r="2208" spans="1:10" ht="15.75" thickBot="1" x14ac:dyDescent="0.3">
      <c r="A2208" s="237" t="s">
        <v>546</v>
      </c>
      <c r="B2208" s="240" t="s">
        <v>3354</v>
      </c>
      <c r="C2208" s="31"/>
      <c r="D2208" s="32" t="s">
        <v>106</v>
      </c>
      <c r="E2208" s="197"/>
      <c r="F2208" s="204" t="s">
        <v>13</v>
      </c>
      <c r="G2208" s="33" t="str">
        <f t="shared" si="34"/>
        <v/>
      </c>
      <c r="H2208" s="34"/>
      <c r="I2208" s="35"/>
      <c r="J2208" s="36">
        <v>325</v>
      </c>
    </row>
    <row r="2209" spans="1:10" x14ac:dyDescent="0.25">
      <c r="A2209" s="238"/>
      <c r="B2209" s="241"/>
      <c r="C2209" s="38"/>
      <c r="D2209" s="38"/>
      <c r="E2209" s="199"/>
      <c r="F2209" s="205" t="s">
        <v>13</v>
      </c>
      <c r="G2209" s="37" t="str">
        <f t="shared" si="34"/>
        <v/>
      </c>
      <c r="H2209" s="40"/>
      <c r="I2209" s="37"/>
      <c r="J2209" s="36">
        <v>325</v>
      </c>
    </row>
    <row r="2210" spans="1:10" ht="25.5" x14ac:dyDescent="0.25">
      <c r="A2210" s="238"/>
      <c r="B2210" s="241"/>
      <c r="C2210" s="41" t="s">
        <v>10614</v>
      </c>
      <c r="D2210" s="41" t="s">
        <v>2800</v>
      </c>
      <c r="E2210" s="201">
        <v>0.29699999999999999</v>
      </c>
      <c r="F2210" s="200">
        <v>28.024999999999999</v>
      </c>
      <c r="G2210" s="37">
        <f t="shared" si="34"/>
        <v>8.3234249999999985</v>
      </c>
      <c r="H2210" s="44">
        <f>SUM(G2210:G2212)</f>
        <v>71.057871999999989</v>
      </c>
      <c r="I2210" s="45"/>
      <c r="J2210" s="36">
        <v>325</v>
      </c>
    </row>
    <row r="2211" spans="1:10" ht="25.5" x14ac:dyDescent="0.25">
      <c r="A2211" s="238"/>
      <c r="B2211" s="241"/>
      <c r="C2211" s="41" t="s">
        <v>10641</v>
      </c>
      <c r="D2211" s="41" t="s">
        <v>2800</v>
      </c>
      <c r="E2211" s="201">
        <v>0.29699999999999999</v>
      </c>
      <c r="F2211" s="200">
        <v>22.324999999999999</v>
      </c>
      <c r="G2211" s="37">
        <f t="shared" si="34"/>
        <v>6.6305249999999996</v>
      </c>
      <c r="H2211" s="40"/>
      <c r="I2211" s="37"/>
      <c r="J2211" s="36">
        <v>325</v>
      </c>
    </row>
    <row r="2212" spans="1:10" ht="25.5" x14ac:dyDescent="0.25">
      <c r="A2212" s="238"/>
      <c r="B2212" s="241"/>
      <c r="C2212" s="41" t="s">
        <v>10642</v>
      </c>
      <c r="D2212" s="41" t="s">
        <v>1302</v>
      </c>
      <c r="E2212" s="201">
        <v>1.0389999999999999</v>
      </c>
      <c r="F2212" s="206">
        <v>53.997999999999998</v>
      </c>
      <c r="G2212" s="37">
        <f t="shared" si="34"/>
        <v>56.10392199999999</v>
      </c>
      <c r="H2212" s="40"/>
      <c r="I2212" s="37"/>
      <c r="J2212" s="36">
        <v>325</v>
      </c>
    </row>
    <row r="2213" spans="1:10" ht="15.75" thickBot="1" x14ac:dyDescent="0.3">
      <c r="A2213" s="239"/>
      <c r="B2213" s="242"/>
      <c r="C2213" s="46"/>
      <c r="D2213" s="46"/>
      <c r="E2213" s="202"/>
      <c r="F2213" s="203" t="s">
        <v>13</v>
      </c>
      <c r="G2213" s="48" t="str">
        <f t="shared" si="34"/>
        <v/>
      </c>
      <c r="H2213" s="50"/>
      <c r="I2213" s="37"/>
      <c r="J2213" s="36">
        <v>325</v>
      </c>
    </row>
    <row r="2214" spans="1:10" ht="15.75" thickBot="1" x14ac:dyDescent="0.3">
      <c r="A2214" s="237" t="s">
        <v>547</v>
      </c>
      <c r="B2214" s="240" t="s">
        <v>3355</v>
      </c>
      <c r="C2214" s="31"/>
      <c r="D2214" s="32" t="s">
        <v>106</v>
      </c>
      <c r="E2214" s="197"/>
      <c r="F2214" s="204" t="s">
        <v>13</v>
      </c>
      <c r="G2214" s="33" t="str">
        <f t="shared" si="34"/>
        <v/>
      </c>
      <c r="H2214" s="34"/>
      <c r="I2214" s="35"/>
      <c r="J2214" s="36">
        <v>250.00000000000003</v>
      </c>
    </row>
    <row r="2215" spans="1:10" x14ac:dyDescent="0.25">
      <c r="A2215" s="238"/>
      <c r="B2215" s="241"/>
      <c r="C2215" s="38"/>
      <c r="D2215" s="38"/>
      <c r="E2215" s="199"/>
      <c r="F2215" s="205" t="s">
        <v>13</v>
      </c>
      <c r="G2215" s="37" t="str">
        <f t="shared" si="34"/>
        <v/>
      </c>
      <c r="H2215" s="40"/>
      <c r="I2215" s="37"/>
      <c r="J2215" s="36">
        <v>250.00000000000003</v>
      </c>
    </row>
    <row r="2216" spans="1:10" ht="25.5" x14ac:dyDescent="0.25">
      <c r="A2216" s="238"/>
      <c r="B2216" s="241"/>
      <c r="C2216" s="41" t="s">
        <v>10631</v>
      </c>
      <c r="D2216" s="41" t="s">
        <v>1302</v>
      </c>
      <c r="E2216" s="201">
        <v>1.0210999999999999</v>
      </c>
      <c r="F2216" s="206">
        <v>65.236499999999992</v>
      </c>
      <c r="G2216" s="39">
        <f t="shared" si="34"/>
        <v>66.612990149999987</v>
      </c>
      <c r="H2216" s="44">
        <f>SUM(G2216:G2218)</f>
        <v>68.76293514999999</v>
      </c>
      <c r="I2216" s="45"/>
      <c r="J2216" s="36">
        <v>250.00000000000003</v>
      </c>
    </row>
    <row r="2217" spans="1:10" ht="25.5" x14ac:dyDescent="0.25">
      <c r="A2217" s="238"/>
      <c r="B2217" s="241"/>
      <c r="C2217" s="41" t="s">
        <v>10641</v>
      </c>
      <c r="D2217" s="41" t="s">
        <v>2800</v>
      </c>
      <c r="E2217" s="201">
        <v>4.2699999999999995E-2</v>
      </c>
      <c r="F2217" s="200">
        <v>22.324999999999999</v>
      </c>
      <c r="G2217" s="39">
        <f t="shared" si="34"/>
        <v>0.95327749999999989</v>
      </c>
      <c r="H2217" s="40"/>
      <c r="I2217" s="37"/>
      <c r="J2217" s="36">
        <v>250.00000000000003</v>
      </c>
    </row>
    <row r="2218" spans="1:10" ht="25.5" x14ac:dyDescent="0.25">
      <c r="A2218" s="238"/>
      <c r="B2218" s="241"/>
      <c r="C2218" s="41" t="s">
        <v>10614</v>
      </c>
      <c r="D2218" s="41" t="s">
        <v>2800</v>
      </c>
      <c r="E2218" s="201">
        <v>4.2699999999999995E-2</v>
      </c>
      <c r="F2218" s="200">
        <v>28.024999999999999</v>
      </c>
      <c r="G2218" s="39">
        <f t="shared" si="34"/>
        <v>1.1966674999999998</v>
      </c>
      <c r="H2218" s="40"/>
      <c r="I2218" s="37"/>
      <c r="J2218" s="36">
        <v>250.00000000000003</v>
      </c>
    </row>
    <row r="2219" spans="1:10" x14ac:dyDescent="0.25">
      <c r="A2219" s="238"/>
      <c r="B2219" s="241"/>
      <c r="C2219" s="41"/>
      <c r="D2219" s="58"/>
      <c r="E2219" s="201"/>
      <c r="F2219" s="200" t="s">
        <v>13</v>
      </c>
      <c r="G2219" s="39" t="str">
        <f t="shared" si="34"/>
        <v/>
      </c>
      <c r="H2219" s="40"/>
      <c r="I2219" s="37"/>
      <c r="J2219" s="36">
        <v>250.00000000000003</v>
      </c>
    </row>
    <row r="2220" spans="1:10" ht="38.25" x14ac:dyDescent="0.25">
      <c r="A2220" s="238"/>
      <c r="B2220" s="241"/>
      <c r="C2220" s="61" t="s">
        <v>520</v>
      </c>
      <c r="D2220" s="58"/>
      <c r="E2220" s="201"/>
      <c r="F2220" s="200" t="s">
        <v>13</v>
      </c>
      <c r="G2220" s="39" t="str">
        <f t="shared" si="34"/>
        <v/>
      </c>
      <c r="H2220" s="40"/>
      <c r="I2220" s="37"/>
      <c r="J2220" s="36">
        <v>250.00000000000003</v>
      </c>
    </row>
    <row r="2221" spans="1:10" ht="15.75" thickBot="1" x14ac:dyDescent="0.3">
      <c r="A2221" s="239"/>
      <c r="B2221" s="242"/>
      <c r="C2221" s="46"/>
      <c r="D2221" s="46"/>
      <c r="E2221" s="202"/>
      <c r="F2221" s="203" t="s">
        <v>13</v>
      </c>
      <c r="G2221" s="48" t="str">
        <f t="shared" si="34"/>
        <v/>
      </c>
      <c r="H2221" s="50"/>
      <c r="I2221" s="37"/>
      <c r="J2221" s="36">
        <v>250.00000000000003</v>
      </c>
    </row>
    <row r="2222" spans="1:10" ht="15.75" thickBot="1" x14ac:dyDescent="0.3">
      <c r="A2222" s="237" t="s">
        <v>548</v>
      </c>
      <c r="B2222" s="240" t="s">
        <v>3356</v>
      </c>
      <c r="C2222" s="31"/>
      <c r="D2222" s="32" t="s">
        <v>106</v>
      </c>
      <c r="E2222" s="197"/>
      <c r="F2222" s="204" t="s">
        <v>13</v>
      </c>
      <c r="G2222" s="33" t="str">
        <f t="shared" si="34"/>
        <v/>
      </c>
      <c r="H2222" s="34"/>
      <c r="I2222" s="35"/>
      <c r="J2222" s="36">
        <v>250.00000000000003</v>
      </c>
    </row>
    <row r="2223" spans="1:10" x14ac:dyDescent="0.25">
      <c r="A2223" s="238"/>
      <c r="B2223" s="241"/>
      <c r="C2223" s="38"/>
      <c r="D2223" s="38"/>
      <c r="E2223" s="199"/>
      <c r="F2223" s="205" t="s">
        <v>13</v>
      </c>
      <c r="G2223" s="37" t="str">
        <f t="shared" si="34"/>
        <v/>
      </c>
      <c r="H2223" s="40"/>
      <c r="I2223" s="37"/>
      <c r="J2223" s="36">
        <v>250.00000000000003</v>
      </c>
    </row>
    <row r="2224" spans="1:10" ht="25.5" x14ac:dyDescent="0.25">
      <c r="A2224" s="238"/>
      <c r="B2224" s="241"/>
      <c r="C2224" s="41" t="s">
        <v>10654</v>
      </c>
      <c r="D2224" s="41" t="s">
        <v>1302</v>
      </c>
      <c r="E2224" s="201">
        <v>1.0210999999999999</v>
      </c>
      <c r="F2224" s="206">
        <v>31.264499999999995</v>
      </c>
      <c r="G2224" s="39">
        <f t="shared" si="34"/>
        <v>31.92418094999999</v>
      </c>
      <c r="H2224" s="44">
        <f>SUM(G2224:G2226)</f>
        <v>33.756920949999994</v>
      </c>
      <c r="I2224" s="45"/>
      <c r="J2224" s="36">
        <v>250.00000000000003</v>
      </c>
    </row>
    <row r="2225" spans="1:10" ht="25.5" x14ac:dyDescent="0.25">
      <c r="A2225" s="238"/>
      <c r="B2225" s="241"/>
      <c r="C2225" s="41" t="s">
        <v>10641</v>
      </c>
      <c r="D2225" s="41" t="s">
        <v>2800</v>
      </c>
      <c r="E2225" s="201">
        <v>3.6399999999999995E-2</v>
      </c>
      <c r="F2225" s="200">
        <v>22.324999999999999</v>
      </c>
      <c r="G2225" s="39">
        <f t="shared" si="34"/>
        <v>0.81262999999999985</v>
      </c>
      <c r="H2225" s="40"/>
      <c r="I2225" s="37"/>
      <c r="J2225" s="36">
        <v>250.00000000000003</v>
      </c>
    </row>
    <row r="2226" spans="1:10" ht="25.5" x14ac:dyDescent="0.25">
      <c r="A2226" s="238"/>
      <c r="B2226" s="241"/>
      <c r="C2226" s="41" t="s">
        <v>10614</v>
      </c>
      <c r="D2226" s="41" t="s">
        <v>2800</v>
      </c>
      <c r="E2226" s="201">
        <v>3.6399999999999995E-2</v>
      </c>
      <c r="F2226" s="200">
        <v>28.024999999999999</v>
      </c>
      <c r="G2226" s="39">
        <f t="shared" si="34"/>
        <v>1.0201099999999999</v>
      </c>
      <c r="H2226" s="40"/>
      <c r="I2226" s="37"/>
      <c r="J2226" s="36">
        <v>250.00000000000003</v>
      </c>
    </row>
    <row r="2227" spans="1:10" x14ac:dyDescent="0.25">
      <c r="A2227" s="238"/>
      <c r="B2227" s="241"/>
      <c r="C2227" s="41"/>
      <c r="D2227" s="58"/>
      <c r="E2227" s="201"/>
      <c r="F2227" s="206" t="s">
        <v>13</v>
      </c>
      <c r="G2227" s="39" t="str">
        <f t="shared" si="34"/>
        <v/>
      </c>
      <c r="H2227" s="40"/>
      <c r="I2227" s="37"/>
      <c r="J2227" s="36">
        <v>250.00000000000003</v>
      </c>
    </row>
    <row r="2228" spans="1:10" ht="38.25" x14ac:dyDescent="0.25">
      <c r="A2228" s="238"/>
      <c r="B2228" s="241"/>
      <c r="C2228" s="61" t="s">
        <v>520</v>
      </c>
      <c r="D2228" s="58"/>
      <c r="E2228" s="201"/>
      <c r="F2228" s="206" t="s">
        <v>13</v>
      </c>
      <c r="G2228" s="39" t="str">
        <f t="shared" si="34"/>
        <v/>
      </c>
      <c r="H2228" s="40"/>
      <c r="I2228" s="37"/>
      <c r="J2228" s="36">
        <v>250.00000000000003</v>
      </c>
    </row>
    <row r="2229" spans="1:10" ht="15.75" thickBot="1" x14ac:dyDescent="0.3">
      <c r="A2229" s="239"/>
      <c r="B2229" s="242"/>
      <c r="C2229" s="46"/>
      <c r="D2229" s="46"/>
      <c r="E2229" s="202"/>
      <c r="F2229" s="203" t="s">
        <v>13</v>
      </c>
      <c r="G2229" s="48" t="str">
        <f t="shared" si="34"/>
        <v/>
      </c>
      <c r="H2229" s="50"/>
      <c r="I2229" s="37"/>
      <c r="J2229" s="36">
        <v>250.00000000000003</v>
      </c>
    </row>
    <row r="2230" spans="1:10" ht="15.75" thickBot="1" x14ac:dyDescent="0.3">
      <c r="A2230" s="237" t="s">
        <v>549</v>
      </c>
      <c r="B2230" s="240" t="s">
        <v>3357</v>
      </c>
      <c r="C2230" s="31"/>
      <c r="D2230" s="32" t="s">
        <v>106</v>
      </c>
      <c r="E2230" s="197"/>
      <c r="F2230" s="204" t="s">
        <v>13</v>
      </c>
      <c r="G2230" s="33" t="str">
        <f t="shared" si="34"/>
        <v/>
      </c>
      <c r="H2230" s="34"/>
      <c r="I2230" s="35"/>
      <c r="J2230" s="36">
        <v>200</v>
      </c>
    </row>
    <row r="2231" spans="1:10" x14ac:dyDescent="0.25">
      <c r="A2231" s="238"/>
      <c r="B2231" s="241"/>
      <c r="C2231" s="38"/>
      <c r="D2231" s="38"/>
      <c r="E2231" s="199"/>
      <c r="F2231" s="205" t="s">
        <v>13</v>
      </c>
      <c r="G2231" s="37" t="str">
        <f t="shared" si="34"/>
        <v/>
      </c>
      <c r="H2231" s="40"/>
      <c r="I2231" s="37"/>
      <c r="J2231" s="36">
        <v>200</v>
      </c>
    </row>
    <row r="2232" spans="1:10" ht="25.5" x14ac:dyDescent="0.25">
      <c r="A2232" s="238"/>
      <c r="B2232" s="241"/>
      <c r="C2232" s="41" t="s">
        <v>10635</v>
      </c>
      <c r="D2232" s="41" t="s">
        <v>1302</v>
      </c>
      <c r="E2232" s="201">
        <v>1.0210999999999999</v>
      </c>
      <c r="F2232" s="206">
        <v>98.134999999999991</v>
      </c>
      <c r="G2232" s="39">
        <f t="shared" si="34"/>
        <v>100.20564849999998</v>
      </c>
      <c r="H2232" s="44">
        <f>SUM(G2232:G2234)</f>
        <v>102.46132849999998</v>
      </c>
      <c r="I2232" s="45"/>
      <c r="J2232" s="36">
        <v>200</v>
      </c>
    </row>
    <row r="2233" spans="1:10" ht="25.5" x14ac:dyDescent="0.25">
      <c r="A2233" s="238"/>
      <c r="B2233" s="241"/>
      <c r="C2233" s="41" t="s">
        <v>10641</v>
      </c>
      <c r="D2233" s="41" t="s">
        <v>2800</v>
      </c>
      <c r="E2233" s="201">
        <v>4.48E-2</v>
      </c>
      <c r="F2233" s="200">
        <v>22.324999999999999</v>
      </c>
      <c r="G2233" s="39">
        <f t="shared" si="34"/>
        <v>1.0001599999999999</v>
      </c>
      <c r="H2233" s="40"/>
      <c r="I2233" s="37"/>
      <c r="J2233" s="36">
        <v>200</v>
      </c>
    </row>
    <row r="2234" spans="1:10" ht="25.5" x14ac:dyDescent="0.25">
      <c r="A2234" s="238"/>
      <c r="B2234" s="241"/>
      <c r="C2234" s="41" t="s">
        <v>10614</v>
      </c>
      <c r="D2234" s="41" t="s">
        <v>2800</v>
      </c>
      <c r="E2234" s="201">
        <v>4.48E-2</v>
      </c>
      <c r="F2234" s="200">
        <v>28.024999999999999</v>
      </c>
      <c r="G2234" s="39">
        <f t="shared" si="34"/>
        <v>1.25552</v>
      </c>
      <c r="H2234" s="40"/>
      <c r="I2234" s="37"/>
      <c r="J2234" s="36">
        <v>200</v>
      </c>
    </row>
    <row r="2235" spans="1:10" x14ac:dyDescent="0.25">
      <c r="A2235" s="238"/>
      <c r="B2235" s="241"/>
      <c r="C2235" s="41"/>
      <c r="D2235" s="58"/>
      <c r="E2235" s="201"/>
      <c r="F2235" s="206" t="s">
        <v>13</v>
      </c>
      <c r="G2235" s="39" t="str">
        <f t="shared" si="34"/>
        <v/>
      </c>
      <c r="H2235" s="40"/>
      <c r="I2235" s="37"/>
      <c r="J2235" s="36">
        <v>200</v>
      </c>
    </row>
    <row r="2236" spans="1:10" ht="38.25" x14ac:dyDescent="0.25">
      <c r="A2236" s="238"/>
      <c r="B2236" s="241"/>
      <c r="C2236" s="61" t="s">
        <v>520</v>
      </c>
      <c r="D2236" s="58"/>
      <c r="E2236" s="201"/>
      <c r="F2236" s="206" t="s">
        <v>13</v>
      </c>
      <c r="G2236" s="39" t="str">
        <f t="shared" si="34"/>
        <v/>
      </c>
      <c r="H2236" s="40"/>
      <c r="I2236" s="37"/>
      <c r="J2236" s="36">
        <v>200</v>
      </c>
    </row>
    <row r="2237" spans="1:10" ht="15.75" thickBot="1" x14ac:dyDescent="0.3">
      <c r="A2237" s="239"/>
      <c r="B2237" s="242"/>
      <c r="C2237" s="46"/>
      <c r="D2237" s="46"/>
      <c r="E2237" s="202"/>
      <c r="F2237" s="203" t="s">
        <v>13</v>
      </c>
      <c r="G2237" s="48" t="str">
        <f t="shared" si="34"/>
        <v/>
      </c>
      <c r="H2237" s="50"/>
      <c r="I2237" s="37"/>
      <c r="J2237" s="36">
        <v>200</v>
      </c>
    </row>
    <row r="2238" spans="1:10" ht="15.75" thickBot="1" x14ac:dyDescent="0.3">
      <c r="A2238" s="237" t="s">
        <v>550</v>
      </c>
      <c r="B2238" s="240" t="s">
        <v>3358</v>
      </c>
      <c r="C2238" s="31"/>
      <c r="D2238" s="32" t="s">
        <v>106</v>
      </c>
      <c r="E2238" s="197"/>
      <c r="F2238" s="204" t="s">
        <v>13</v>
      </c>
      <c r="G2238" s="33" t="str">
        <f t="shared" si="34"/>
        <v/>
      </c>
      <c r="H2238" s="34"/>
      <c r="I2238" s="35"/>
      <c r="J2238" s="36">
        <v>450</v>
      </c>
    </row>
    <row r="2239" spans="1:10" x14ac:dyDescent="0.25">
      <c r="A2239" s="238"/>
      <c r="B2239" s="241"/>
      <c r="C2239" s="38"/>
      <c r="D2239" s="38"/>
      <c r="E2239" s="199"/>
      <c r="F2239" s="205" t="s">
        <v>13</v>
      </c>
      <c r="G2239" s="37" t="str">
        <f t="shared" si="34"/>
        <v/>
      </c>
      <c r="H2239" s="40"/>
      <c r="I2239" s="37"/>
      <c r="J2239" s="36">
        <v>450</v>
      </c>
    </row>
    <row r="2240" spans="1:10" ht="25.5" x14ac:dyDescent="0.25">
      <c r="A2240" s="238"/>
      <c r="B2240" s="241"/>
      <c r="C2240" s="41" t="s">
        <v>10633</v>
      </c>
      <c r="D2240" s="41" t="s">
        <v>1302</v>
      </c>
      <c r="E2240" s="201">
        <v>1.0210999999999999</v>
      </c>
      <c r="F2240" s="206">
        <v>48.098500000000001</v>
      </c>
      <c r="G2240" s="39">
        <f t="shared" si="34"/>
        <v>49.113378349999998</v>
      </c>
      <c r="H2240" s="44">
        <f>SUM(G2240:G2242)</f>
        <v>51.122343350000001</v>
      </c>
      <c r="I2240" s="45"/>
      <c r="J2240" s="36">
        <v>450</v>
      </c>
    </row>
    <row r="2241" spans="1:10" ht="25.5" x14ac:dyDescent="0.25">
      <c r="A2241" s="238"/>
      <c r="B2241" s="241"/>
      <c r="C2241" s="41" t="s">
        <v>10641</v>
      </c>
      <c r="D2241" s="41" t="s">
        <v>2800</v>
      </c>
      <c r="E2241" s="201">
        <v>3.9899999999999998E-2</v>
      </c>
      <c r="F2241" s="200">
        <v>22.324999999999999</v>
      </c>
      <c r="G2241" s="39">
        <f t="shared" si="34"/>
        <v>0.89076749999999993</v>
      </c>
      <c r="H2241" s="40"/>
      <c r="I2241" s="37"/>
      <c r="J2241" s="36">
        <v>450</v>
      </c>
    </row>
    <row r="2242" spans="1:10" ht="25.5" x14ac:dyDescent="0.25">
      <c r="A2242" s="238"/>
      <c r="B2242" s="241"/>
      <c r="C2242" s="41" t="s">
        <v>10614</v>
      </c>
      <c r="D2242" s="41" t="s">
        <v>2800</v>
      </c>
      <c r="E2242" s="201">
        <v>3.9899999999999998E-2</v>
      </c>
      <c r="F2242" s="200">
        <v>28.024999999999999</v>
      </c>
      <c r="G2242" s="39">
        <f t="shared" si="34"/>
        <v>1.1181975</v>
      </c>
      <c r="H2242" s="40"/>
      <c r="I2242" s="37"/>
      <c r="J2242" s="36">
        <v>450</v>
      </c>
    </row>
    <row r="2243" spans="1:10" x14ac:dyDescent="0.25">
      <c r="A2243" s="238"/>
      <c r="B2243" s="241"/>
      <c r="C2243" s="41"/>
      <c r="D2243" s="58"/>
      <c r="E2243" s="201"/>
      <c r="F2243" s="206" t="s">
        <v>13</v>
      </c>
      <c r="G2243" s="39" t="str">
        <f t="shared" si="34"/>
        <v/>
      </c>
      <c r="H2243" s="40"/>
      <c r="I2243" s="37"/>
      <c r="J2243" s="36">
        <v>450</v>
      </c>
    </row>
    <row r="2244" spans="1:10" ht="38.25" x14ac:dyDescent="0.25">
      <c r="A2244" s="238"/>
      <c r="B2244" s="241"/>
      <c r="C2244" s="61" t="s">
        <v>520</v>
      </c>
      <c r="D2244" s="58"/>
      <c r="E2244" s="201"/>
      <c r="F2244" s="206" t="s">
        <v>13</v>
      </c>
      <c r="G2244" s="39" t="str">
        <f t="shared" si="34"/>
        <v/>
      </c>
      <c r="H2244" s="40"/>
      <c r="I2244" s="37"/>
      <c r="J2244" s="36">
        <v>450</v>
      </c>
    </row>
    <row r="2245" spans="1:10" ht="15.75" thickBot="1" x14ac:dyDescent="0.3">
      <c r="A2245" s="239"/>
      <c r="B2245" s="242"/>
      <c r="C2245" s="46"/>
      <c r="D2245" s="46"/>
      <c r="E2245" s="202"/>
      <c r="F2245" s="203" t="s">
        <v>13</v>
      </c>
      <c r="G2245" s="48" t="str">
        <f t="shared" si="34"/>
        <v/>
      </c>
      <c r="H2245" s="50"/>
      <c r="I2245" s="37"/>
      <c r="J2245" s="36">
        <v>450</v>
      </c>
    </row>
    <row r="2246" spans="1:10" ht="15.75" thickBot="1" x14ac:dyDescent="0.3">
      <c r="A2246" s="237" t="s">
        <v>551</v>
      </c>
      <c r="B2246" s="240" t="s">
        <v>3359</v>
      </c>
      <c r="C2246" s="31"/>
      <c r="D2246" s="32" t="s">
        <v>106</v>
      </c>
      <c r="E2246" s="197"/>
      <c r="F2246" s="204" t="s">
        <v>13</v>
      </c>
      <c r="G2246" s="33" t="str">
        <f t="shared" ref="G2246:G2309" si="35">IF(ISNUMBER(F2246),E2246*F2246,"")</f>
        <v/>
      </c>
      <c r="H2246" s="34"/>
      <c r="I2246" s="35"/>
      <c r="J2246" s="36">
        <v>225</v>
      </c>
    </row>
    <row r="2247" spans="1:10" x14ac:dyDescent="0.25">
      <c r="A2247" s="238"/>
      <c r="B2247" s="241"/>
      <c r="C2247" s="38"/>
      <c r="D2247" s="38"/>
      <c r="E2247" s="199"/>
      <c r="F2247" s="205" t="s">
        <v>13</v>
      </c>
      <c r="G2247" s="37" t="str">
        <f t="shared" si="35"/>
        <v/>
      </c>
      <c r="H2247" s="40"/>
      <c r="I2247" s="37"/>
      <c r="J2247" s="36">
        <v>225</v>
      </c>
    </row>
    <row r="2248" spans="1:10" ht="25.5" x14ac:dyDescent="0.25">
      <c r="A2248" s="238"/>
      <c r="B2248" s="241"/>
      <c r="C2248" s="41" t="s">
        <v>10623</v>
      </c>
      <c r="D2248" s="41" t="s">
        <v>1302</v>
      </c>
      <c r="E2248" s="201">
        <v>1.0210999999999999</v>
      </c>
      <c r="F2248" s="206">
        <v>81.139499999999998</v>
      </c>
      <c r="G2248" s="39">
        <f t="shared" si="35"/>
        <v>82.851543449999994</v>
      </c>
      <c r="H2248" s="44">
        <f>SUM(G2248:G2250)</f>
        <v>85.107223449999992</v>
      </c>
      <c r="I2248" s="45"/>
      <c r="J2248" s="36">
        <v>225</v>
      </c>
    </row>
    <row r="2249" spans="1:10" ht="25.5" x14ac:dyDescent="0.25">
      <c r="A2249" s="238"/>
      <c r="B2249" s="241"/>
      <c r="C2249" s="41" t="s">
        <v>10641</v>
      </c>
      <c r="D2249" s="41" t="s">
        <v>2800</v>
      </c>
      <c r="E2249" s="201">
        <v>4.48E-2</v>
      </c>
      <c r="F2249" s="200">
        <v>22.324999999999999</v>
      </c>
      <c r="G2249" s="39">
        <f t="shared" si="35"/>
        <v>1.0001599999999999</v>
      </c>
      <c r="H2249" s="40"/>
      <c r="I2249" s="37"/>
      <c r="J2249" s="36">
        <v>225</v>
      </c>
    </row>
    <row r="2250" spans="1:10" ht="25.5" x14ac:dyDescent="0.25">
      <c r="A2250" s="238"/>
      <c r="B2250" s="241"/>
      <c r="C2250" s="41" t="s">
        <v>10614</v>
      </c>
      <c r="D2250" s="41" t="s">
        <v>2800</v>
      </c>
      <c r="E2250" s="201">
        <v>4.48E-2</v>
      </c>
      <c r="F2250" s="200">
        <v>28.024999999999999</v>
      </c>
      <c r="G2250" s="39">
        <f t="shared" si="35"/>
        <v>1.25552</v>
      </c>
      <c r="H2250" s="40"/>
      <c r="I2250" s="37"/>
      <c r="J2250" s="36">
        <v>225</v>
      </c>
    </row>
    <row r="2251" spans="1:10" x14ac:dyDescent="0.25">
      <c r="A2251" s="238"/>
      <c r="B2251" s="241"/>
      <c r="C2251" s="41"/>
      <c r="D2251" s="58"/>
      <c r="E2251" s="201"/>
      <c r="F2251" s="206" t="s">
        <v>13</v>
      </c>
      <c r="G2251" s="39" t="str">
        <f t="shared" si="35"/>
        <v/>
      </c>
      <c r="H2251" s="40"/>
      <c r="I2251" s="37"/>
      <c r="J2251" s="36">
        <v>225</v>
      </c>
    </row>
    <row r="2252" spans="1:10" ht="38.25" x14ac:dyDescent="0.25">
      <c r="A2252" s="238"/>
      <c r="B2252" s="241"/>
      <c r="C2252" s="61" t="s">
        <v>520</v>
      </c>
      <c r="D2252" s="58"/>
      <c r="E2252" s="201"/>
      <c r="F2252" s="206" t="s">
        <v>13</v>
      </c>
      <c r="G2252" s="39" t="str">
        <f t="shared" si="35"/>
        <v/>
      </c>
      <c r="H2252" s="40"/>
      <c r="I2252" s="37"/>
      <c r="J2252" s="36">
        <v>225</v>
      </c>
    </row>
    <row r="2253" spans="1:10" ht="15.75" thickBot="1" x14ac:dyDescent="0.3">
      <c r="A2253" s="239"/>
      <c r="B2253" s="242"/>
      <c r="C2253" s="46"/>
      <c r="D2253" s="46"/>
      <c r="E2253" s="202"/>
      <c r="F2253" s="203" t="s">
        <v>13</v>
      </c>
      <c r="G2253" s="48" t="str">
        <f t="shared" si="35"/>
        <v/>
      </c>
      <c r="H2253" s="50"/>
      <c r="I2253" s="37"/>
      <c r="J2253" s="36">
        <v>225</v>
      </c>
    </row>
    <row r="2254" spans="1:10" ht="15.75" thickBot="1" x14ac:dyDescent="0.3">
      <c r="A2254" s="237" t="s">
        <v>552</v>
      </c>
      <c r="B2254" s="240" t="s">
        <v>3360</v>
      </c>
      <c r="C2254" s="31"/>
      <c r="D2254" s="32" t="s">
        <v>106</v>
      </c>
      <c r="E2254" s="197"/>
      <c r="F2254" s="204" t="s">
        <v>13</v>
      </c>
      <c r="G2254" s="33" t="str">
        <f t="shared" si="35"/>
        <v/>
      </c>
      <c r="H2254" s="34"/>
      <c r="I2254" s="35"/>
      <c r="J2254" s="36">
        <v>50</v>
      </c>
    </row>
    <row r="2255" spans="1:10" x14ac:dyDescent="0.25">
      <c r="A2255" s="238"/>
      <c r="B2255" s="241"/>
      <c r="C2255" s="38"/>
      <c r="D2255" s="38"/>
      <c r="E2255" s="199"/>
      <c r="F2255" s="205" t="s">
        <v>13</v>
      </c>
      <c r="G2255" s="37" t="str">
        <f t="shared" si="35"/>
        <v/>
      </c>
      <c r="H2255" s="40"/>
      <c r="I2255" s="37"/>
      <c r="J2255" s="36">
        <v>50</v>
      </c>
    </row>
    <row r="2256" spans="1:10" ht="25.5" x14ac:dyDescent="0.25">
      <c r="A2256" s="238"/>
      <c r="B2256" s="241"/>
      <c r="C2256" s="41" t="s">
        <v>553</v>
      </c>
      <c r="D2256" s="58" t="s">
        <v>106</v>
      </c>
      <c r="E2256" s="201">
        <v>1.0210999999999999</v>
      </c>
      <c r="F2256" s="206">
        <v>54.311500000000002</v>
      </c>
      <c r="G2256" s="39">
        <f t="shared" si="35"/>
        <v>55.45747265</v>
      </c>
      <c r="H2256" s="44">
        <f>SUM(G2256:G2258)</f>
        <v>57.713152649999998</v>
      </c>
      <c r="I2256" s="45"/>
      <c r="J2256" s="36">
        <v>50</v>
      </c>
    </row>
    <row r="2257" spans="1:10" ht="25.5" x14ac:dyDescent="0.25">
      <c r="A2257" s="238"/>
      <c r="B2257" s="241"/>
      <c r="C2257" s="41" t="s">
        <v>10641</v>
      </c>
      <c r="D2257" s="41" t="s">
        <v>2800</v>
      </c>
      <c r="E2257" s="201">
        <v>4.48E-2</v>
      </c>
      <c r="F2257" s="200">
        <v>22.324999999999999</v>
      </c>
      <c r="G2257" s="39">
        <f t="shared" si="35"/>
        <v>1.0001599999999999</v>
      </c>
      <c r="H2257" s="40"/>
      <c r="I2257" s="37"/>
      <c r="J2257" s="36">
        <v>50</v>
      </c>
    </row>
    <row r="2258" spans="1:10" ht="25.5" x14ac:dyDescent="0.25">
      <c r="A2258" s="238"/>
      <c r="B2258" s="241"/>
      <c r="C2258" s="41" t="s">
        <v>10614</v>
      </c>
      <c r="D2258" s="41" t="s">
        <v>2800</v>
      </c>
      <c r="E2258" s="201">
        <v>4.48E-2</v>
      </c>
      <c r="F2258" s="200">
        <v>28.024999999999999</v>
      </c>
      <c r="G2258" s="39">
        <f t="shared" si="35"/>
        <v>1.25552</v>
      </c>
      <c r="H2258" s="40"/>
      <c r="I2258" s="37"/>
      <c r="J2258" s="36">
        <v>50</v>
      </c>
    </row>
    <row r="2259" spans="1:10" x14ac:dyDescent="0.25">
      <c r="A2259" s="238"/>
      <c r="B2259" s="241"/>
      <c r="C2259" s="41"/>
      <c r="D2259" s="58"/>
      <c r="E2259" s="201"/>
      <c r="F2259" s="206" t="s">
        <v>13</v>
      </c>
      <c r="G2259" s="39" t="str">
        <f t="shared" si="35"/>
        <v/>
      </c>
      <c r="H2259" s="40"/>
      <c r="I2259" s="37"/>
      <c r="J2259" s="36">
        <v>50</v>
      </c>
    </row>
    <row r="2260" spans="1:10" ht="38.25" x14ac:dyDescent="0.25">
      <c r="A2260" s="238"/>
      <c r="B2260" s="241"/>
      <c r="C2260" s="61" t="s">
        <v>520</v>
      </c>
      <c r="D2260" s="58"/>
      <c r="E2260" s="201"/>
      <c r="F2260" s="206" t="s">
        <v>13</v>
      </c>
      <c r="G2260" s="39" t="str">
        <f t="shared" si="35"/>
        <v/>
      </c>
      <c r="H2260" s="40"/>
      <c r="I2260" s="37"/>
      <c r="J2260" s="36">
        <v>50</v>
      </c>
    </row>
    <row r="2261" spans="1:10" ht="15.75" thickBot="1" x14ac:dyDescent="0.3">
      <c r="A2261" s="239"/>
      <c r="B2261" s="242"/>
      <c r="C2261" s="46"/>
      <c r="D2261" s="46"/>
      <c r="E2261" s="202"/>
      <c r="F2261" s="203" t="s">
        <v>13</v>
      </c>
      <c r="G2261" s="48" t="str">
        <f t="shared" si="35"/>
        <v/>
      </c>
      <c r="H2261" s="50"/>
      <c r="I2261" s="37"/>
      <c r="J2261" s="36">
        <v>50</v>
      </c>
    </row>
    <row r="2262" spans="1:10" ht="15.75" thickBot="1" x14ac:dyDescent="0.3">
      <c r="A2262" s="237" t="s">
        <v>554</v>
      </c>
      <c r="B2262" s="240" t="s">
        <v>3361</v>
      </c>
      <c r="C2262" s="31"/>
      <c r="D2262" s="32" t="s">
        <v>106</v>
      </c>
      <c r="E2262" s="197"/>
      <c r="F2262" s="204" t="s">
        <v>13</v>
      </c>
      <c r="G2262" s="33" t="str">
        <f t="shared" si="35"/>
        <v/>
      </c>
      <c r="H2262" s="34"/>
      <c r="I2262" s="35"/>
      <c r="J2262" s="36">
        <v>13</v>
      </c>
    </row>
    <row r="2263" spans="1:10" x14ac:dyDescent="0.25">
      <c r="A2263" s="238"/>
      <c r="B2263" s="241"/>
      <c r="C2263" s="38"/>
      <c r="D2263" s="38"/>
      <c r="E2263" s="199"/>
      <c r="F2263" s="205" t="s">
        <v>13</v>
      </c>
      <c r="G2263" s="37" t="str">
        <f t="shared" si="35"/>
        <v/>
      </c>
      <c r="H2263" s="40"/>
      <c r="I2263" s="37"/>
      <c r="J2263" s="36">
        <v>13</v>
      </c>
    </row>
    <row r="2264" spans="1:10" ht="25.5" x14ac:dyDescent="0.25">
      <c r="A2264" s="238"/>
      <c r="B2264" s="241"/>
      <c r="C2264" s="41" t="s">
        <v>555</v>
      </c>
      <c r="D2264" s="58" t="s">
        <v>106</v>
      </c>
      <c r="E2264" s="201">
        <v>1.0210999999999999</v>
      </c>
      <c r="F2264" s="206">
        <v>54.311500000000002</v>
      </c>
      <c r="G2264" s="39">
        <f t="shared" si="35"/>
        <v>55.45747265</v>
      </c>
      <c r="H2264" s="44">
        <f>SUM(G2264:G2266)</f>
        <v>57.713152649999998</v>
      </c>
      <c r="I2264" s="45"/>
      <c r="J2264" s="36">
        <v>13</v>
      </c>
    </row>
    <row r="2265" spans="1:10" ht="25.5" x14ac:dyDescent="0.25">
      <c r="A2265" s="238"/>
      <c r="B2265" s="241"/>
      <c r="C2265" s="41" t="s">
        <v>10641</v>
      </c>
      <c r="D2265" s="41" t="s">
        <v>2800</v>
      </c>
      <c r="E2265" s="201">
        <v>4.48E-2</v>
      </c>
      <c r="F2265" s="200">
        <v>22.324999999999999</v>
      </c>
      <c r="G2265" s="39">
        <f t="shared" si="35"/>
        <v>1.0001599999999999</v>
      </c>
      <c r="H2265" s="40"/>
      <c r="I2265" s="37"/>
      <c r="J2265" s="36">
        <v>13</v>
      </c>
    </row>
    <row r="2266" spans="1:10" ht="25.5" x14ac:dyDescent="0.25">
      <c r="A2266" s="238"/>
      <c r="B2266" s="241"/>
      <c r="C2266" s="41" t="s">
        <v>10614</v>
      </c>
      <c r="D2266" s="41" t="s">
        <v>2800</v>
      </c>
      <c r="E2266" s="201">
        <v>4.48E-2</v>
      </c>
      <c r="F2266" s="200">
        <v>28.024999999999999</v>
      </c>
      <c r="G2266" s="39">
        <f t="shared" si="35"/>
        <v>1.25552</v>
      </c>
      <c r="H2266" s="40"/>
      <c r="I2266" s="37"/>
      <c r="J2266" s="36">
        <v>13</v>
      </c>
    </row>
    <row r="2267" spans="1:10" x14ac:dyDescent="0.25">
      <c r="A2267" s="238"/>
      <c r="B2267" s="241"/>
      <c r="C2267" s="41"/>
      <c r="D2267" s="58"/>
      <c r="E2267" s="201"/>
      <c r="F2267" s="206" t="s">
        <v>13</v>
      </c>
      <c r="G2267" s="39" t="str">
        <f t="shared" si="35"/>
        <v/>
      </c>
      <c r="H2267" s="40"/>
      <c r="I2267" s="37"/>
      <c r="J2267" s="36">
        <v>13</v>
      </c>
    </row>
    <row r="2268" spans="1:10" ht="38.25" x14ac:dyDescent="0.25">
      <c r="A2268" s="238"/>
      <c r="B2268" s="241"/>
      <c r="C2268" s="61" t="s">
        <v>520</v>
      </c>
      <c r="D2268" s="58"/>
      <c r="E2268" s="201"/>
      <c r="F2268" s="206" t="s">
        <v>13</v>
      </c>
      <c r="G2268" s="39" t="str">
        <f t="shared" si="35"/>
        <v/>
      </c>
      <c r="H2268" s="40"/>
      <c r="I2268" s="37"/>
      <c r="J2268" s="36">
        <v>13</v>
      </c>
    </row>
    <row r="2269" spans="1:10" ht="15.75" thickBot="1" x14ac:dyDescent="0.3">
      <c r="A2269" s="239"/>
      <c r="B2269" s="242"/>
      <c r="C2269" s="46"/>
      <c r="D2269" s="46"/>
      <c r="E2269" s="202"/>
      <c r="F2269" s="203" t="s">
        <v>13</v>
      </c>
      <c r="G2269" s="48" t="str">
        <f t="shared" si="35"/>
        <v/>
      </c>
      <c r="H2269" s="50"/>
      <c r="I2269" s="37"/>
      <c r="J2269" s="36">
        <v>13</v>
      </c>
    </row>
    <row r="2270" spans="1:10" ht="15.75" thickBot="1" x14ac:dyDescent="0.3">
      <c r="A2270" s="237" t="s">
        <v>556</v>
      </c>
      <c r="B2270" s="240" t="s">
        <v>3362</v>
      </c>
      <c r="C2270" s="31"/>
      <c r="D2270" s="32" t="s">
        <v>106</v>
      </c>
      <c r="E2270" s="197"/>
      <c r="F2270" s="204" t="s">
        <v>13</v>
      </c>
      <c r="G2270" s="33" t="str">
        <f t="shared" si="35"/>
        <v/>
      </c>
      <c r="H2270" s="34"/>
      <c r="I2270" s="35"/>
      <c r="J2270" s="36">
        <v>25</v>
      </c>
    </row>
    <row r="2271" spans="1:10" x14ac:dyDescent="0.25">
      <c r="A2271" s="238"/>
      <c r="B2271" s="241"/>
      <c r="C2271" s="38"/>
      <c r="D2271" s="38"/>
      <c r="E2271" s="199"/>
      <c r="F2271" s="205" t="s">
        <v>13</v>
      </c>
      <c r="G2271" s="37" t="str">
        <f t="shared" si="35"/>
        <v/>
      </c>
      <c r="H2271" s="40"/>
      <c r="I2271" s="37"/>
      <c r="J2271" s="36">
        <v>25</v>
      </c>
    </row>
    <row r="2272" spans="1:10" ht="25.5" x14ac:dyDescent="0.25">
      <c r="A2272" s="238"/>
      <c r="B2272" s="241"/>
      <c r="C2272" s="41" t="s">
        <v>557</v>
      </c>
      <c r="D2272" s="58" t="s">
        <v>106</v>
      </c>
      <c r="E2272" s="201">
        <v>1.0210999999999999</v>
      </c>
      <c r="F2272" s="206">
        <v>68.950999999999993</v>
      </c>
      <c r="G2272" s="39">
        <f t="shared" si="35"/>
        <v>70.405866099999983</v>
      </c>
      <c r="H2272" s="44">
        <f>SUM(G2272:G2274)</f>
        <v>72.661546099999981</v>
      </c>
      <c r="I2272" s="45"/>
      <c r="J2272" s="36">
        <v>25</v>
      </c>
    </row>
    <row r="2273" spans="1:10" ht="25.5" x14ac:dyDescent="0.25">
      <c r="A2273" s="238"/>
      <c r="B2273" s="241"/>
      <c r="C2273" s="41" t="s">
        <v>10641</v>
      </c>
      <c r="D2273" s="41" t="s">
        <v>2800</v>
      </c>
      <c r="E2273" s="201">
        <v>4.48E-2</v>
      </c>
      <c r="F2273" s="200">
        <v>22.324999999999999</v>
      </c>
      <c r="G2273" s="39">
        <f t="shared" si="35"/>
        <v>1.0001599999999999</v>
      </c>
      <c r="H2273" s="40"/>
      <c r="I2273" s="37"/>
      <c r="J2273" s="36">
        <v>25</v>
      </c>
    </row>
    <row r="2274" spans="1:10" ht="25.5" x14ac:dyDescent="0.25">
      <c r="A2274" s="238"/>
      <c r="B2274" s="241"/>
      <c r="C2274" s="41" t="s">
        <v>10614</v>
      </c>
      <c r="D2274" s="41" t="s">
        <v>2800</v>
      </c>
      <c r="E2274" s="201">
        <v>4.48E-2</v>
      </c>
      <c r="F2274" s="200">
        <v>28.024999999999999</v>
      </c>
      <c r="G2274" s="39">
        <f t="shared" si="35"/>
        <v>1.25552</v>
      </c>
      <c r="H2274" s="40"/>
      <c r="I2274" s="37"/>
      <c r="J2274" s="36">
        <v>25</v>
      </c>
    </row>
    <row r="2275" spans="1:10" x14ac:dyDescent="0.25">
      <c r="A2275" s="238"/>
      <c r="B2275" s="241"/>
      <c r="C2275" s="41"/>
      <c r="D2275" s="58"/>
      <c r="E2275" s="201"/>
      <c r="F2275" s="206" t="s">
        <v>13</v>
      </c>
      <c r="G2275" s="39" t="str">
        <f t="shared" si="35"/>
        <v/>
      </c>
      <c r="H2275" s="40"/>
      <c r="I2275" s="37"/>
      <c r="J2275" s="36">
        <v>25</v>
      </c>
    </row>
    <row r="2276" spans="1:10" ht="38.25" x14ac:dyDescent="0.25">
      <c r="A2276" s="238"/>
      <c r="B2276" s="241"/>
      <c r="C2276" s="61" t="s">
        <v>520</v>
      </c>
      <c r="D2276" s="58"/>
      <c r="E2276" s="201"/>
      <c r="F2276" s="206" t="s">
        <v>13</v>
      </c>
      <c r="G2276" s="39" t="str">
        <f t="shared" si="35"/>
        <v/>
      </c>
      <c r="H2276" s="40"/>
      <c r="I2276" s="37"/>
      <c r="J2276" s="36">
        <v>25</v>
      </c>
    </row>
    <row r="2277" spans="1:10" ht="15.75" thickBot="1" x14ac:dyDescent="0.3">
      <c r="A2277" s="239"/>
      <c r="B2277" s="242"/>
      <c r="C2277" s="46"/>
      <c r="D2277" s="46"/>
      <c r="E2277" s="202"/>
      <c r="F2277" s="203" t="s">
        <v>13</v>
      </c>
      <c r="G2277" s="48" t="str">
        <f t="shared" si="35"/>
        <v/>
      </c>
      <c r="H2277" s="50"/>
      <c r="I2277" s="37"/>
      <c r="J2277" s="36">
        <v>25</v>
      </c>
    </row>
    <row r="2278" spans="1:10" ht="15.75" thickBot="1" x14ac:dyDescent="0.3">
      <c r="A2278" s="237" t="s">
        <v>558</v>
      </c>
      <c r="B2278" s="240" t="s">
        <v>3367</v>
      </c>
      <c r="C2278" s="31"/>
      <c r="D2278" s="32" t="s">
        <v>68</v>
      </c>
      <c r="E2278" s="197"/>
      <c r="F2278" s="204" t="s">
        <v>13</v>
      </c>
      <c r="G2278" s="33" t="str">
        <f t="shared" si="35"/>
        <v/>
      </c>
      <c r="H2278" s="34"/>
      <c r="I2278" s="35"/>
      <c r="J2278" s="36">
        <v>125.00000000000001</v>
      </c>
    </row>
    <row r="2279" spans="1:10" x14ac:dyDescent="0.25">
      <c r="A2279" s="238"/>
      <c r="B2279" s="241"/>
      <c r="C2279" s="38"/>
      <c r="D2279" s="38"/>
      <c r="E2279" s="199"/>
      <c r="F2279" s="205" t="s">
        <v>13</v>
      </c>
      <c r="G2279" s="37" t="str">
        <f t="shared" si="35"/>
        <v/>
      </c>
      <c r="H2279" s="40"/>
      <c r="I2279" s="37"/>
      <c r="J2279" s="36">
        <v>125.00000000000001</v>
      </c>
    </row>
    <row r="2280" spans="1:10" x14ac:dyDescent="0.25">
      <c r="A2280" s="238"/>
      <c r="B2280" s="241"/>
      <c r="C2280" s="41" t="s">
        <v>10710</v>
      </c>
      <c r="D2280" s="41" t="s">
        <v>2800</v>
      </c>
      <c r="E2280" s="201">
        <v>1.8</v>
      </c>
      <c r="F2280" s="200">
        <v>26.904</v>
      </c>
      <c r="G2280" s="37">
        <f t="shared" si="35"/>
        <v>48.427199999999999</v>
      </c>
      <c r="H2280" s="44">
        <f>SUM(G2280:G2281)</f>
        <v>119.88809999999998</v>
      </c>
      <c r="I2280" s="45"/>
      <c r="J2280" s="36">
        <v>125.00000000000001</v>
      </c>
    </row>
    <row r="2281" spans="1:10" x14ac:dyDescent="0.25">
      <c r="A2281" s="238"/>
      <c r="B2281" s="241"/>
      <c r="C2281" s="41" t="s">
        <v>10665</v>
      </c>
      <c r="D2281" s="41" t="s">
        <v>2800</v>
      </c>
      <c r="E2281" s="201">
        <v>3.15</v>
      </c>
      <c r="F2281" s="200">
        <v>22.685999999999996</v>
      </c>
      <c r="G2281" s="37">
        <f t="shared" si="35"/>
        <v>71.460899999999981</v>
      </c>
      <c r="H2281" s="40"/>
      <c r="I2281" s="37"/>
      <c r="J2281" s="36">
        <v>125.00000000000001</v>
      </c>
    </row>
    <row r="2282" spans="1:10" ht="15.75" thickBot="1" x14ac:dyDescent="0.3">
      <c r="A2282" s="239"/>
      <c r="B2282" s="242"/>
      <c r="C2282" s="46"/>
      <c r="D2282" s="46"/>
      <c r="E2282" s="202"/>
      <c r="F2282" s="203" t="s">
        <v>13</v>
      </c>
      <c r="G2282" s="48" t="str">
        <f t="shared" si="35"/>
        <v/>
      </c>
      <c r="H2282" s="50"/>
      <c r="I2282" s="37"/>
      <c r="J2282" s="36">
        <v>125.00000000000001</v>
      </c>
    </row>
    <row r="2283" spans="1:10" ht="15.75" hidden="1" thickBot="1" x14ac:dyDescent="0.3">
      <c r="A2283" s="237" t="s">
        <v>559</v>
      </c>
      <c r="B2283" s="240" t="s">
        <v>3368</v>
      </c>
      <c r="C2283" s="31"/>
      <c r="D2283" s="32" t="s">
        <v>68</v>
      </c>
      <c r="E2283" s="197"/>
      <c r="F2283" s="204" t="s">
        <v>13</v>
      </c>
      <c r="G2283" s="33" t="str">
        <f t="shared" si="35"/>
        <v/>
      </c>
      <c r="H2283" s="34"/>
      <c r="I2283" s="35"/>
      <c r="J2283" s="36">
        <v>0</v>
      </c>
    </row>
    <row r="2284" spans="1:10" ht="15.75" hidden="1" thickBot="1" x14ac:dyDescent="0.3">
      <c r="A2284" s="238"/>
      <c r="B2284" s="241"/>
      <c r="C2284" s="38"/>
      <c r="D2284" s="38"/>
      <c r="E2284" s="199"/>
      <c r="F2284" s="205" t="s">
        <v>13</v>
      </c>
      <c r="G2284" s="37" t="str">
        <f t="shared" si="35"/>
        <v/>
      </c>
      <c r="H2284" s="40"/>
      <c r="I2284" s="37"/>
      <c r="J2284" s="36">
        <v>0</v>
      </c>
    </row>
    <row r="2285" spans="1:10" ht="15.75" hidden="1" thickBot="1" x14ac:dyDescent="0.3">
      <c r="A2285" s="238"/>
      <c r="B2285" s="241"/>
      <c r="C2285" s="41" t="s">
        <v>10710</v>
      </c>
      <c r="D2285" s="41" t="s">
        <v>2800</v>
      </c>
      <c r="E2285" s="201">
        <v>1.8</v>
      </c>
      <c r="F2285" s="200">
        <v>26.904</v>
      </c>
      <c r="G2285" s="37">
        <f t="shared" si="35"/>
        <v>48.427199999999999</v>
      </c>
      <c r="H2285" s="44">
        <f>SUM(G2285:G2288)</f>
        <v>212.38864999999998</v>
      </c>
      <c r="I2285" s="45"/>
      <c r="J2285" s="36">
        <v>0</v>
      </c>
    </row>
    <row r="2286" spans="1:10" ht="15.75" hidden="1" thickBot="1" x14ac:dyDescent="0.3">
      <c r="A2286" s="238"/>
      <c r="B2286" s="241"/>
      <c r="C2286" s="41" t="s">
        <v>10665</v>
      </c>
      <c r="D2286" s="41" t="s">
        <v>2800</v>
      </c>
      <c r="E2286" s="201">
        <v>1.575</v>
      </c>
      <c r="F2286" s="200">
        <v>22.685999999999996</v>
      </c>
      <c r="G2286" s="39">
        <f t="shared" si="35"/>
        <v>35.73044999999999</v>
      </c>
      <c r="H2286" s="54"/>
      <c r="I2286" s="45"/>
      <c r="J2286" s="36">
        <v>0</v>
      </c>
    </row>
    <row r="2287" spans="1:10" ht="26.25" hidden="1" thickBot="1" x14ac:dyDescent="0.3">
      <c r="A2287" s="238"/>
      <c r="B2287" s="241"/>
      <c r="C2287" s="41" t="s">
        <v>10743</v>
      </c>
      <c r="D2287" s="41" t="s">
        <v>83</v>
      </c>
      <c r="E2287" s="201">
        <v>2</v>
      </c>
      <c r="F2287" s="206">
        <v>19.256499999999999</v>
      </c>
      <c r="G2287" s="37">
        <f t="shared" si="35"/>
        <v>38.512999999999998</v>
      </c>
      <c r="H2287" s="54"/>
      <c r="I2287" s="45"/>
      <c r="J2287" s="36">
        <v>0</v>
      </c>
    </row>
    <row r="2288" spans="1:10" ht="26.25" hidden="1" thickBot="1" x14ac:dyDescent="0.3">
      <c r="A2288" s="238"/>
      <c r="B2288" s="241"/>
      <c r="C2288" s="41" t="s">
        <v>11399</v>
      </c>
      <c r="D2288" s="41" t="s">
        <v>162</v>
      </c>
      <c r="E2288" s="201">
        <v>1</v>
      </c>
      <c r="F2288" s="206">
        <v>89.717999999999989</v>
      </c>
      <c r="G2288" s="37">
        <f t="shared" si="35"/>
        <v>89.717999999999989</v>
      </c>
      <c r="H2288" s="40"/>
      <c r="I2288" s="37"/>
      <c r="J2288" s="36">
        <v>0</v>
      </c>
    </row>
    <row r="2289" spans="1:10" ht="15.75" hidden="1" thickBot="1" x14ac:dyDescent="0.3">
      <c r="A2289" s="239"/>
      <c r="B2289" s="242"/>
      <c r="C2289" s="46"/>
      <c r="D2289" s="46"/>
      <c r="E2289" s="202"/>
      <c r="F2289" s="203" t="s">
        <v>13</v>
      </c>
      <c r="G2289" s="48" t="str">
        <f t="shared" si="35"/>
        <v/>
      </c>
      <c r="H2289" s="50"/>
      <c r="I2289" s="37"/>
      <c r="J2289" s="36">
        <v>0</v>
      </c>
    </row>
    <row r="2290" spans="1:10" ht="15.75" thickBot="1" x14ac:dyDescent="0.3">
      <c r="A2290" s="237" t="s">
        <v>560</v>
      </c>
      <c r="B2290" s="240" t="s">
        <v>3369</v>
      </c>
      <c r="C2290" s="31"/>
      <c r="D2290" s="32" t="s">
        <v>68</v>
      </c>
      <c r="E2290" s="197"/>
      <c r="F2290" s="204" t="s">
        <v>13</v>
      </c>
      <c r="G2290" s="33" t="str">
        <f t="shared" si="35"/>
        <v/>
      </c>
      <c r="H2290" s="34"/>
      <c r="I2290" s="35"/>
      <c r="J2290" s="36">
        <v>25</v>
      </c>
    </row>
    <row r="2291" spans="1:10" x14ac:dyDescent="0.25">
      <c r="A2291" s="238"/>
      <c r="B2291" s="241"/>
      <c r="C2291" s="38"/>
      <c r="D2291" s="38"/>
      <c r="E2291" s="199"/>
      <c r="F2291" s="205" t="s">
        <v>13</v>
      </c>
      <c r="G2291" s="37" t="str">
        <f t="shared" si="35"/>
        <v/>
      </c>
      <c r="H2291" s="40"/>
      <c r="I2291" s="37"/>
      <c r="J2291" s="36">
        <v>25</v>
      </c>
    </row>
    <row r="2292" spans="1:10" x14ac:dyDescent="0.25">
      <c r="A2292" s="238"/>
      <c r="B2292" s="241"/>
      <c r="C2292" s="41" t="s">
        <v>10710</v>
      </c>
      <c r="D2292" s="41" t="s">
        <v>2800</v>
      </c>
      <c r="E2292" s="201">
        <v>1.6</v>
      </c>
      <c r="F2292" s="200">
        <v>26.904</v>
      </c>
      <c r="G2292" s="39">
        <f t="shared" si="35"/>
        <v>43.046400000000006</v>
      </c>
      <c r="H2292" s="44">
        <f>SUM(G2292:G2295)</f>
        <v>228.11259999999999</v>
      </c>
      <c r="I2292" s="45"/>
      <c r="J2292" s="36">
        <v>25</v>
      </c>
    </row>
    <row r="2293" spans="1:10" x14ac:dyDescent="0.25">
      <c r="A2293" s="238"/>
      <c r="B2293" s="241"/>
      <c r="C2293" s="41" t="s">
        <v>10665</v>
      </c>
      <c r="D2293" s="41" t="s">
        <v>2800</v>
      </c>
      <c r="E2293" s="201">
        <v>1.6</v>
      </c>
      <c r="F2293" s="200">
        <v>22.685999999999996</v>
      </c>
      <c r="G2293" s="39">
        <f t="shared" si="35"/>
        <v>36.297599999999996</v>
      </c>
      <c r="H2293" s="54"/>
      <c r="I2293" s="45"/>
      <c r="J2293" s="36">
        <v>25</v>
      </c>
    </row>
    <row r="2294" spans="1:10" ht="25.5" x14ac:dyDescent="0.25">
      <c r="A2294" s="238"/>
      <c r="B2294" s="241"/>
      <c r="C2294" s="41" t="s">
        <v>10870</v>
      </c>
      <c r="D2294" s="41" t="s">
        <v>162</v>
      </c>
      <c r="E2294" s="201">
        <v>1.2</v>
      </c>
      <c r="F2294" s="206">
        <v>87.390499999999989</v>
      </c>
      <c r="G2294" s="37">
        <f t="shared" si="35"/>
        <v>104.86859999999999</v>
      </c>
      <c r="H2294" s="40"/>
      <c r="I2294" s="37"/>
      <c r="J2294" s="36">
        <v>25</v>
      </c>
    </row>
    <row r="2295" spans="1:10" x14ac:dyDescent="0.25">
      <c r="A2295" s="238"/>
      <c r="B2295" s="241"/>
      <c r="C2295" s="41" t="s">
        <v>561</v>
      </c>
      <c r="D2295" s="41" t="s">
        <v>68</v>
      </c>
      <c r="E2295" s="201">
        <v>1</v>
      </c>
      <c r="F2295" s="206">
        <v>43.9</v>
      </c>
      <c r="G2295" s="37">
        <f t="shared" si="35"/>
        <v>43.9</v>
      </c>
      <c r="H2295" s="40"/>
      <c r="I2295" s="37"/>
      <c r="J2295" s="36">
        <v>25</v>
      </c>
    </row>
    <row r="2296" spans="1:10" ht="15.75" thickBot="1" x14ac:dyDescent="0.3">
      <c r="A2296" s="239"/>
      <c r="B2296" s="242"/>
      <c r="C2296" s="46"/>
      <c r="D2296" s="46"/>
      <c r="E2296" s="202"/>
      <c r="F2296" s="203" t="s">
        <v>13</v>
      </c>
      <c r="G2296" s="48" t="str">
        <f t="shared" si="35"/>
        <v/>
      </c>
      <c r="H2296" s="50"/>
      <c r="I2296" s="37"/>
      <c r="J2296" s="36">
        <v>25</v>
      </c>
    </row>
    <row r="2297" spans="1:10" ht="15.75" thickBot="1" x14ac:dyDescent="0.3">
      <c r="A2297" s="237" t="s">
        <v>562</v>
      </c>
      <c r="B2297" s="240" t="s">
        <v>3370</v>
      </c>
      <c r="C2297" s="31"/>
      <c r="D2297" s="32" t="s">
        <v>68</v>
      </c>
      <c r="E2297" s="197"/>
      <c r="F2297" s="204" t="s">
        <v>13</v>
      </c>
      <c r="G2297" s="33" t="str">
        <f t="shared" si="35"/>
        <v/>
      </c>
      <c r="H2297" s="34"/>
      <c r="I2297" s="35"/>
      <c r="J2297" s="36">
        <v>50</v>
      </c>
    </row>
    <row r="2298" spans="1:10" x14ac:dyDescent="0.25">
      <c r="A2298" s="238"/>
      <c r="B2298" s="241"/>
      <c r="C2298" s="38"/>
      <c r="D2298" s="38"/>
      <c r="E2298" s="199"/>
      <c r="F2298" s="205" t="s">
        <v>13</v>
      </c>
      <c r="G2298" s="37" t="str">
        <f t="shared" si="35"/>
        <v/>
      </c>
      <c r="H2298" s="40"/>
      <c r="I2298" s="37"/>
      <c r="J2298" s="36">
        <v>50</v>
      </c>
    </row>
    <row r="2299" spans="1:10" x14ac:dyDescent="0.25">
      <c r="A2299" s="238"/>
      <c r="B2299" s="241"/>
      <c r="C2299" s="41" t="s">
        <v>10710</v>
      </c>
      <c r="D2299" s="41" t="s">
        <v>2800</v>
      </c>
      <c r="E2299" s="201">
        <v>2.4</v>
      </c>
      <c r="F2299" s="200">
        <v>26.904</v>
      </c>
      <c r="G2299" s="39">
        <f t="shared" si="35"/>
        <v>64.569599999999994</v>
      </c>
      <c r="H2299" s="44">
        <f>SUM(G2299:G2301)</f>
        <v>189.36539999999997</v>
      </c>
      <c r="I2299" s="45"/>
      <c r="J2299" s="36">
        <v>50</v>
      </c>
    </row>
    <row r="2300" spans="1:10" x14ac:dyDescent="0.25">
      <c r="A2300" s="238"/>
      <c r="B2300" s="241"/>
      <c r="C2300" s="41" t="s">
        <v>10665</v>
      </c>
      <c r="D2300" s="41" t="s">
        <v>2800</v>
      </c>
      <c r="E2300" s="201">
        <v>2.4</v>
      </c>
      <c r="F2300" s="200">
        <v>22.685999999999996</v>
      </c>
      <c r="G2300" s="39">
        <f t="shared" si="35"/>
        <v>54.44639999999999</v>
      </c>
      <c r="H2300" s="40"/>
      <c r="I2300" s="37"/>
      <c r="J2300" s="36">
        <v>50</v>
      </c>
    </row>
    <row r="2301" spans="1:10" x14ac:dyDescent="0.25">
      <c r="A2301" s="238"/>
      <c r="B2301" s="241"/>
      <c r="C2301" s="41" t="s">
        <v>10832</v>
      </c>
      <c r="D2301" s="41" t="s">
        <v>162</v>
      </c>
      <c r="E2301" s="201">
        <v>1.2</v>
      </c>
      <c r="F2301" s="206">
        <v>58.624499999999998</v>
      </c>
      <c r="G2301" s="37">
        <f t="shared" si="35"/>
        <v>70.349399999999989</v>
      </c>
      <c r="H2301" s="40"/>
      <c r="I2301" s="37"/>
      <c r="J2301" s="36">
        <v>50</v>
      </c>
    </row>
    <row r="2302" spans="1:10" ht="15.75" thickBot="1" x14ac:dyDescent="0.3">
      <c r="A2302" s="239"/>
      <c r="B2302" s="242"/>
      <c r="C2302" s="46"/>
      <c r="D2302" s="46"/>
      <c r="E2302" s="202"/>
      <c r="F2302" s="203" t="s">
        <v>13</v>
      </c>
      <c r="G2302" s="48" t="str">
        <f t="shared" si="35"/>
        <v/>
      </c>
      <c r="H2302" s="50"/>
      <c r="I2302" s="37"/>
      <c r="J2302" s="36">
        <v>50</v>
      </c>
    </row>
    <row r="2303" spans="1:10" ht="15.75" hidden="1" thickBot="1" x14ac:dyDescent="0.3">
      <c r="A2303" s="237" t="s">
        <v>563</v>
      </c>
      <c r="B2303" s="240" t="s">
        <v>3371</v>
      </c>
      <c r="C2303" s="31"/>
      <c r="D2303" s="32" t="s">
        <v>18</v>
      </c>
      <c r="E2303" s="197"/>
      <c r="F2303" s="204" t="s">
        <v>13</v>
      </c>
      <c r="G2303" s="33" t="str">
        <f t="shared" si="35"/>
        <v/>
      </c>
      <c r="H2303" s="34"/>
      <c r="I2303" s="35"/>
      <c r="J2303" s="36">
        <v>0</v>
      </c>
    </row>
    <row r="2304" spans="1:10" ht="15.75" hidden="1" thickBot="1" x14ac:dyDescent="0.3">
      <c r="A2304" s="238"/>
      <c r="B2304" s="241"/>
      <c r="C2304" s="38"/>
      <c r="D2304" s="38"/>
      <c r="E2304" s="199"/>
      <c r="F2304" s="205" t="s">
        <v>13</v>
      </c>
      <c r="G2304" s="37" t="str">
        <f t="shared" si="35"/>
        <v/>
      </c>
      <c r="H2304" s="40"/>
      <c r="I2304" s="37"/>
      <c r="J2304" s="36">
        <v>0</v>
      </c>
    </row>
    <row r="2305" spans="1:10" ht="15.75" hidden="1" thickBot="1" x14ac:dyDescent="0.3">
      <c r="A2305" s="238"/>
      <c r="B2305" s="241"/>
      <c r="C2305" s="41" t="s">
        <v>10710</v>
      </c>
      <c r="D2305" s="41" t="s">
        <v>2800</v>
      </c>
      <c r="E2305" s="201">
        <v>1</v>
      </c>
      <c r="F2305" s="200">
        <v>26.904</v>
      </c>
      <c r="G2305" s="39">
        <f t="shared" si="35"/>
        <v>26.904</v>
      </c>
      <c r="H2305" s="44">
        <f>SUM(G2305:G2307)</f>
        <v>49.589999999999996</v>
      </c>
      <c r="I2305" s="45"/>
      <c r="J2305" s="36">
        <v>0</v>
      </c>
    </row>
    <row r="2306" spans="1:10" ht="15.75" hidden="1" thickBot="1" x14ac:dyDescent="0.3">
      <c r="A2306" s="238"/>
      <c r="B2306" s="241"/>
      <c r="C2306" s="41" t="s">
        <v>10665</v>
      </c>
      <c r="D2306" s="41" t="s">
        <v>2800</v>
      </c>
      <c r="E2306" s="201">
        <v>1</v>
      </c>
      <c r="F2306" s="200">
        <v>22.685999999999996</v>
      </c>
      <c r="G2306" s="39">
        <f t="shared" si="35"/>
        <v>22.685999999999996</v>
      </c>
      <c r="H2306" s="40"/>
      <c r="I2306" s="37"/>
      <c r="J2306" s="36">
        <v>0</v>
      </c>
    </row>
    <row r="2307" spans="1:10" ht="26.25" hidden="1" thickBot="1" x14ac:dyDescent="0.3">
      <c r="A2307" s="238"/>
      <c r="B2307" s="241"/>
      <c r="C2307" s="41" t="s">
        <v>564</v>
      </c>
      <c r="D2307" s="41" t="s">
        <v>18</v>
      </c>
      <c r="E2307" s="201">
        <v>1</v>
      </c>
      <c r="F2307" s="206" t="s">
        <v>13</v>
      </c>
      <c r="G2307" s="37" t="str">
        <f t="shared" si="35"/>
        <v/>
      </c>
      <c r="H2307" s="40"/>
      <c r="I2307" s="37"/>
      <c r="J2307" s="36">
        <v>0</v>
      </c>
    </row>
    <row r="2308" spans="1:10" ht="15.75" hidden="1" thickBot="1" x14ac:dyDescent="0.3">
      <c r="A2308" s="239"/>
      <c r="B2308" s="242"/>
      <c r="C2308" s="46"/>
      <c r="D2308" s="46"/>
      <c r="E2308" s="202"/>
      <c r="F2308" s="203" t="s">
        <v>13</v>
      </c>
      <c r="G2308" s="48" t="str">
        <f t="shared" si="35"/>
        <v/>
      </c>
      <c r="H2308" s="50"/>
      <c r="I2308" s="37"/>
      <c r="J2308" s="36">
        <v>0</v>
      </c>
    </row>
    <row r="2309" spans="1:10" ht="15.75" thickBot="1" x14ac:dyDescent="0.3">
      <c r="A2309" s="237" t="s">
        <v>565</v>
      </c>
      <c r="B2309" s="240" t="s">
        <v>3372</v>
      </c>
      <c r="C2309" s="31"/>
      <c r="D2309" s="32" t="s">
        <v>18</v>
      </c>
      <c r="E2309" s="197"/>
      <c r="F2309" s="204" t="s">
        <v>13</v>
      </c>
      <c r="G2309" s="33" t="str">
        <f t="shared" si="35"/>
        <v/>
      </c>
      <c r="H2309" s="34"/>
      <c r="I2309" s="35"/>
      <c r="J2309" s="36">
        <v>50</v>
      </c>
    </row>
    <row r="2310" spans="1:10" x14ac:dyDescent="0.25">
      <c r="A2310" s="238"/>
      <c r="B2310" s="241"/>
      <c r="C2310" s="38"/>
      <c r="D2310" s="38"/>
      <c r="E2310" s="199"/>
      <c r="F2310" s="205" t="s">
        <v>13</v>
      </c>
      <c r="G2310" s="37" t="str">
        <f t="shared" ref="G2310:G2373" si="36">IF(ISNUMBER(F2310),E2310*F2310,"")</f>
        <v/>
      </c>
      <c r="H2310" s="40"/>
      <c r="I2310" s="37"/>
      <c r="J2310" s="36">
        <v>50</v>
      </c>
    </row>
    <row r="2311" spans="1:10" ht="51" x14ac:dyDescent="0.25">
      <c r="A2311" s="238"/>
      <c r="B2311" s="241"/>
      <c r="C2311" s="41" t="s">
        <v>10740</v>
      </c>
      <c r="D2311" s="41" t="s">
        <v>10741</v>
      </c>
      <c r="E2311" s="201">
        <v>1</v>
      </c>
      <c r="F2311" s="206">
        <v>176.453</v>
      </c>
      <c r="G2311" s="39">
        <f t="shared" si="36"/>
        <v>176.453</v>
      </c>
      <c r="H2311" s="44">
        <f>SUM(G2311:G2319)</f>
        <v>363.53238685000002</v>
      </c>
      <c r="I2311" s="45"/>
      <c r="J2311" s="36">
        <v>50</v>
      </c>
    </row>
    <row r="2312" spans="1:10" x14ac:dyDescent="0.25">
      <c r="A2312" s="238"/>
      <c r="B2312" s="241"/>
      <c r="C2312" s="41" t="s">
        <v>11250</v>
      </c>
      <c r="D2312" s="41" t="s">
        <v>1044</v>
      </c>
      <c r="E2312" s="201">
        <v>1.0999999999999999E-2</v>
      </c>
      <c r="F2312" s="206">
        <v>24.244</v>
      </c>
      <c r="G2312" s="39">
        <f t="shared" si="36"/>
        <v>0.26668399999999998</v>
      </c>
      <c r="H2312" s="40"/>
      <c r="I2312" s="37"/>
      <c r="J2312" s="36">
        <v>50</v>
      </c>
    </row>
    <row r="2313" spans="1:10" x14ac:dyDescent="0.25">
      <c r="A2313" s="238"/>
      <c r="B2313" s="241"/>
      <c r="C2313" s="41" t="s">
        <v>10997</v>
      </c>
      <c r="D2313" s="41" t="s">
        <v>1044</v>
      </c>
      <c r="E2313" s="201">
        <v>2.4E-2</v>
      </c>
      <c r="F2313" s="200">
        <v>18.401499999999999</v>
      </c>
      <c r="G2313" s="39">
        <f t="shared" si="36"/>
        <v>0.44163599999999997</v>
      </c>
      <c r="H2313" s="40"/>
      <c r="I2313" s="37"/>
      <c r="J2313" s="36">
        <v>50</v>
      </c>
    </row>
    <row r="2314" spans="1:10" x14ac:dyDescent="0.25">
      <c r="A2314" s="238"/>
      <c r="B2314" s="241"/>
      <c r="C2314" s="41" t="s">
        <v>10650</v>
      </c>
      <c r="D2314" s="41" t="s">
        <v>2800</v>
      </c>
      <c r="E2314" s="201">
        <v>2.8090000000000002</v>
      </c>
      <c r="F2314" s="200">
        <v>27.189</v>
      </c>
      <c r="G2314" s="39">
        <f t="shared" si="36"/>
        <v>76.373901000000004</v>
      </c>
      <c r="H2314" s="40"/>
      <c r="I2314" s="37"/>
      <c r="J2314" s="36">
        <v>50</v>
      </c>
    </row>
    <row r="2315" spans="1:10" x14ac:dyDescent="0.25">
      <c r="A2315" s="238"/>
      <c r="B2315" s="241"/>
      <c r="C2315" s="41" t="s">
        <v>10601</v>
      </c>
      <c r="D2315" s="41" t="s">
        <v>2800</v>
      </c>
      <c r="E2315" s="201">
        <v>1.409</v>
      </c>
      <c r="F2315" s="200">
        <v>22.097000000000001</v>
      </c>
      <c r="G2315" s="39">
        <f t="shared" si="36"/>
        <v>31.134673000000003</v>
      </c>
      <c r="H2315" s="40"/>
      <c r="I2315" s="37"/>
      <c r="J2315" s="36">
        <v>50</v>
      </c>
    </row>
    <row r="2316" spans="1:10" x14ac:dyDescent="0.25">
      <c r="A2316" s="238"/>
      <c r="B2316" s="241"/>
      <c r="C2316" s="41" t="s">
        <v>11097</v>
      </c>
      <c r="D2316" s="41" t="s">
        <v>1044</v>
      </c>
      <c r="E2316" s="201">
        <v>6.0000000000000001E-3</v>
      </c>
      <c r="F2316" s="200">
        <v>20.690999999999999</v>
      </c>
      <c r="G2316" s="39">
        <f t="shared" si="36"/>
        <v>0.12414599999999999</v>
      </c>
      <c r="H2316" s="40"/>
      <c r="I2316" s="37"/>
      <c r="J2316" s="36">
        <v>50</v>
      </c>
    </row>
    <row r="2317" spans="1:10" ht="38.25" x14ac:dyDescent="0.25">
      <c r="A2317" s="238"/>
      <c r="B2317" s="241"/>
      <c r="C2317" s="41" t="s">
        <v>10851</v>
      </c>
      <c r="D2317" s="41" t="s">
        <v>1302</v>
      </c>
      <c r="E2317" s="201">
        <v>5.8150000000000004</v>
      </c>
      <c r="F2317" s="206">
        <v>10.355</v>
      </c>
      <c r="G2317" s="39">
        <f t="shared" si="36"/>
        <v>60.214325000000009</v>
      </c>
      <c r="H2317" s="40"/>
      <c r="I2317" s="37"/>
      <c r="J2317" s="36">
        <v>50</v>
      </c>
    </row>
    <row r="2318" spans="1:10" x14ac:dyDescent="0.25">
      <c r="A2318" s="238"/>
      <c r="B2318" s="241"/>
      <c r="C2318" s="41" t="s">
        <v>123</v>
      </c>
      <c r="D2318" s="6" t="s">
        <v>70</v>
      </c>
      <c r="E2318" s="201">
        <v>8.1000000000000003E-2</v>
      </c>
      <c r="F2318" s="206">
        <v>30.2</v>
      </c>
      <c r="G2318" s="37">
        <f t="shared" si="36"/>
        <v>2.4462000000000002</v>
      </c>
      <c r="H2318" s="40"/>
      <c r="I2318" s="37"/>
      <c r="J2318" s="36">
        <v>50</v>
      </c>
    </row>
    <row r="2319" spans="1:10" x14ac:dyDescent="0.25">
      <c r="A2319" s="238"/>
      <c r="B2319" s="241"/>
      <c r="C2319" s="41" t="s">
        <v>10609</v>
      </c>
      <c r="D2319" s="41" t="s">
        <v>2800</v>
      </c>
      <c r="E2319" s="201">
        <v>0.53069999999999995</v>
      </c>
      <c r="F2319" s="200">
        <v>30.295500000000001</v>
      </c>
      <c r="G2319" s="37">
        <f t="shared" si="36"/>
        <v>16.077821849999999</v>
      </c>
      <c r="H2319" s="40"/>
      <c r="I2319" s="37"/>
      <c r="J2319" s="36">
        <v>50</v>
      </c>
    </row>
    <row r="2320" spans="1:10" x14ac:dyDescent="0.25">
      <c r="A2320" s="238"/>
      <c r="B2320" s="241"/>
      <c r="C2320" s="41"/>
      <c r="D2320" s="41"/>
      <c r="E2320" s="201"/>
      <c r="F2320" s="200" t="s">
        <v>13</v>
      </c>
      <c r="G2320" s="37" t="str">
        <f t="shared" si="36"/>
        <v/>
      </c>
      <c r="H2320" s="40"/>
      <c r="I2320" s="37"/>
      <c r="J2320" s="36">
        <v>50</v>
      </c>
    </row>
    <row r="2321" spans="1:10" ht="38.25" x14ac:dyDescent="0.25">
      <c r="A2321" s="238"/>
      <c r="B2321" s="241"/>
      <c r="C2321" s="61" t="s">
        <v>124</v>
      </c>
      <c r="D2321" s="41"/>
      <c r="E2321" s="201"/>
      <c r="F2321" s="200" t="s">
        <v>13</v>
      </c>
      <c r="G2321" s="37" t="str">
        <f t="shared" si="36"/>
        <v/>
      </c>
      <c r="H2321" s="40"/>
      <c r="I2321" s="37"/>
      <c r="J2321" s="36">
        <v>50</v>
      </c>
    </row>
    <row r="2322" spans="1:10" ht="15.75" thickBot="1" x14ac:dyDescent="0.3">
      <c r="A2322" s="239"/>
      <c r="B2322" s="242"/>
      <c r="C2322" s="46"/>
      <c r="D2322" s="46"/>
      <c r="E2322" s="202"/>
      <c r="F2322" s="203" t="s">
        <v>13</v>
      </c>
      <c r="G2322" s="48" t="str">
        <f t="shared" si="36"/>
        <v/>
      </c>
      <c r="H2322" s="50"/>
      <c r="I2322" s="37"/>
      <c r="J2322" s="36">
        <v>50</v>
      </c>
    </row>
    <row r="2323" spans="1:10" ht="15.75" thickBot="1" x14ac:dyDescent="0.3">
      <c r="A2323" s="237" t="s">
        <v>566</v>
      </c>
      <c r="B2323" s="240" t="s">
        <v>3373</v>
      </c>
      <c r="C2323" s="72"/>
      <c r="D2323" s="32" t="s">
        <v>68</v>
      </c>
      <c r="E2323" s="197"/>
      <c r="F2323" s="204" t="s">
        <v>13</v>
      </c>
      <c r="G2323" s="33" t="str">
        <f t="shared" si="36"/>
        <v/>
      </c>
      <c r="H2323" s="34"/>
      <c r="I2323" s="35"/>
      <c r="J2323" s="36">
        <v>5</v>
      </c>
    </row>
    <row r="2324" spans="1:10" x14ac:dyDescent="0.25">
      <c r="A2324" s="238"/>
      <c r="B2324" s="241"/>
      <c r="C2324" s="38"/>
      <c r="D2324" s="38"/>
      <c r="E2324" s="199"/>
      <c r="F2324" s="205" t="s">
        <v>13</v>
      </c>
      <c r="G2324" s="37" t="str">
        <f t="shared" si="36"/>
        <v/>
      </c>
      <c r="H2324" s="40"/>
      <c r="I2324" s="37"/>
      <c r="J2324" s="36">
        <v>5</v>
      </c>
    </row>
    <row r="2325" spans="1:10" x14ac:dyDescent="0.25">
      <c r="A2325" s="238"/>
      <c r="B2325" s="241"/>
      <c r="C2325" s="41" t="s">
        <v>10601</v>
      </c>
      <c r="D2325" s="41" t="s">
        <v>2800</v>
      </c>
      <c r="E2325" s="201">
        <v>0.3</v>
      </c>
      <c r="F2325" s="200">
        <v>22.097000000000001</v>
      </c>
      <c r="G2325" s="39">
        <f t="shared" si="36"/>
        <v>6.6291000000000002</v>
      </c>
      <c r="H2325" s="44">
        <f>SUM(G2325:G2327)</f>
        <v>270.55029999999999</v>
      </c>
      <c r="I2325" s="45"/>
      <c r="J2325" s="36">
        <v>5</v>
      </c>
    </row>
    <row r="2326" spans="1:10" x14ac:dyDescent="0.25">
      <c r="A2326" s="238"/>
      <c r="B2326" s="241"/>
      <c r="C2326" s="41" t="s">
        <v>10710</v>
      </c>
      <c r="D2326" s="41" t="s">
        <v>2800</v>
      </c>
      <c r="E2326" s="201">
        <v>0.3</v>
      </c>
      <c r="F2326" s="200">
        <v>26.904</v>
      </c>
      <c r="G2326" s="39">
        <f t="shared" si="36"/>
        <v>8.0711999999999993</v>
      </c>
      <c r="H2326" s="55"/>
      <c r="I2326" s="56"/>
      <c r="J2326" s="36">
        <v>5</v>
      </c>
    </row>
    <row r="2327" spans="1:10" ht="25.5" x14ac:dyDescent="0.25">
      <c r="A2327" s="238"/>
      <c r="B2327" s="241"/>
      <c r="C2327" s="41" t="s">
        <v>567</v>
      </c>
      <c r="D2327" s="58" t="s">
        <v>68</v>
      </c>
      <c r="E2327" s="201">
        <v>1</v>
      </c>
      <c r="F2327" s="206">
        <v>255.85</v>
      </c>
      <c r="G2327" s="39">
        <f t="shared" si="36"/>
        <v>255.85</v>
      </c>
      <c r="H2327" s="40"/>
      <c r="I2327" s="37"/>
      <c r="J2327" s="36">
        <v>5</v>
      </c>
    </row>
    <row r="2328" spans="1:10" ht="15.75" thickBot="1" x14ac:dyDescent="0.3">
      <c r="A2328" s="239"/>
      <c r="B2328" s="242"/>
      <c r="C2328" s="46"/>
      <c r="D2328" s="46"/>
      <c r="E2328" s="202"/>
      <c r="F2328" s="203" t="s">
        <v>13</v>
      </c>
      <c r="G2328" s="48" t="str">
        <f t="shared" si="36"/>
        <v/>
      </c>
      <c r="H2328" s="50"/>
      <c r="I2328" s="37"/>
      <c r="J2328" s="36">
        <v>5</v>
      </c>
    </row>
    <row r="2329" spans="1:10" ht="15.75" thickBot="1" x14ac:dyDescent="0.3">
      <c r="A2329" s="237" t="s">
        <v>568</v>
      </c>
      <c r="B2329" s="240" t="s">
        <v>3374</v>
      </c>
      <c r="C2329" s="31"/>
      <c r="D2329" s="32" t="s">
        <v>18</v>
      </c>
      <c r="E2329" s="197"/>
      <c r="F2329" s="204" t="s">
        <v>13</v>
      </c>
      <c r="G2329" s="33" t="str">
        <f t="shared" si="36"/>
        <v/>
      </c>
      <c r="H2329" s="34"/>
      <c r="I2329" s="35"/>
      <c r="J2329" s="36">
        <v>12</v>
      </c>
    </row>
    <row r="2330" spans="1:10" x14ac:dyDescent="0.25">
      <c r="A2330" s="238"/>
      <c r="B2330" s="241"/>
      <c r="C2330" s="38"/>
      <c r="D2330" s="38"/>
      <c r="E2330" s="199"/>
      <c r="F2330" s="205" t="s">
        <v>13</v>
      </c>
      <c r="G2330" s="37" t="str">
        <f t="shared" si="36"/>
        <v/>
      </c>
      <c r="H2330" s="40"/>
      <c r="I2330" s="37"/>
      <c r="J2330" s="36">
        <v>12</v>
      </c>
    </row>
    <row r="2331" spans="1:10" ht="51" x14ac:dyDescent="0.25">
      <c r="A2331" s="238"/>
      <c r="B2331" s="241"/>
      <c r="C2331" s="41" t="s">
        <v>10857</v>
      </c>
      <c r="D2331" s="41" t="s">
        <v>83</v>
      </c>
      <c r="E2331" s="201">
        <v>1</v>
      </c>
      <c r="F2331" s="206">
        <v>239.64699999999999</v>
      </c>
      <c r="G2331" s="39">
        <f t="shared" si="36"/>
        <v>239.64699999999999</v>
      </c>
      <c r="H2331" s="44">
        <f>SUM(G2331:G2335)</f>
        <v>341.10675559999999</v>
      </c>
      <c r="I2331" s="45"/>
      <c r="J2331" s="36">
        <v>12</v>
      </c>
    </row>
    <row r="2332" spans="1:10" x14ac:dyDescent="0.25">
      <c r="A2332" s="238"/>
      <c r="B2332" s="241"/>
      <c r="C2332" s="41" t="s">
        <v>10650</v>
      </c>
      <c r="D2332" s="41" t="s">
        <v>2800</v>
      </c>
      <c r="E2332" s="201">
        <v>1.0256000000000001</v>
      </c>
      <c r="F2332" s="200">
        <v>27.189</v>
      </c>
      <c r="G2332" s="39">
        <f t="shared" si="36"/>
        <v>27.885038400000003</v>
      </c>
      <c r="H2332" s="40"/>
      <c r="I2332" s="37"/>
      <c r="J2332" s="36">
        <v>12</v>
      </c>
    </row>
    <row r="2333" spans="1:10" x14ac:dyDescent="0.25">
      <c r="A2333" s="238"/>
      <c r="B2333" s="241"/>
      <c r="C2333" s="41" t="s">
        <v>10601</v>
      </c>
      <c r="D2333" s="41" t="s">
        <v>2800</v>
      </c>
      <c r="E2333" s="201">
        <v>0.51280000000000003</v>
      </c>
      <c r="F2333" s="200">
        <v>22.097000000000001</v>
      </c>
      <c r="G2333" s="39">
        <f t="shared" si="36"/>
        <v>11.331341600000002</v>
      </c>
      <c r="H2333" s="40"/>
      <c r="I2333" s="37"/>
      <c r="J2333" s="36">
        <v>12</v>
      </c>
    </row>
    <row r="2334" spans="1:10" x14ac:dyDescent="0.25">
      <c r="A2334" s="238"/>
      <c r="B2334" s="241"/>
      <c r="C2334" s="41" t="s">
        <v>123</v>
      </c>
      <c r="D2334" s="6" t="s">
        <v>70</v>
      </c>
      <c r="E2334" s="201">
        <v>0.2722</v>
      </c>
      <c r="F2334" s="206">
        <v>30.2</v>
      </c>
      <c r="G2334" s="37">
        <f t="shared" si="36"/>
        <v>8.22044</v>
      </c>
      <c r="H2334" s="40"/>
      <c r="I2334" s="37"/>
      <c r="J2334" s="36">
        <v>12</v>
      </c>
    </row>
    <row r="2335" spans="1:10" x14ac:dyDescent="0.25">
      <c r="A2335" s="238"/>
      <c r="B2335" s="241"/>
      <c r="C2335" s="41" t="s">
        <v>10609</v>
      </c>
      <c r="D2335" s="41" t="s">
        <v>2800</v>
      </c>
      <c r="E2335" s="201">
        <v>1.7831999999999999</v>
      </c>
      <c r="F2335" s="200">
        <v>30.295500000000001</v>
      </c>
      <c r="G2335" s="37">
        <f t="shared" si="36"/>
        <v>54.022935599999997</v>
      </c>
      <c r="H2335" s="40"/>
      <c r="I2335" s="37"/>
      <c r="J2335" s="36">
        <v>12</v>
      </c>
    </row>
    <row r="2336" spans="1:10" x14ac:dyDescent="0.25">
      <c r="A2336" s="238"/>
      <c r="B2336" s="241"/>
      <c r="C2336" s="41"/>
      <c r="D2336" s="41"/>
      <c r="E2336" s="201"/>
      <c r="F2336" s="200" t="s">
        <v>13</v>
      </c>
      <c r="G2336" s="37" t="str">
        <f t="shared" si="36"/>
        <v/>
      </c>
      <c r="H2336" s="40"/>
      <c r="I2336" s="37"/>
      <c r="J2336" s="36">
        <v>12</v>
      </c>
    </row>
    <row r="2337" spans="1:10" ht="38.25" x14ac:dyDescent="0.25">
      <c r="A2337" s="238"/>
      <c r="B2337" s="241"/>
      <c r="C2337" s="61" t="s">
        <v>124</v>
      </c>
      <c r="D2337" s="41"/>
      <c r="E2337" s="201"/>
      <c r="F2337" s="200" t="s">
        <v>13</v>
      </c>
      <c r="G2337" s="37" t="str">
        <f t="shared" si="36"/>
        <v/>
      </c>
      <c r="H2337" s="40"/>
      <c r="I2337" s="37"/>
      <c r="J2337" s="36">
        <v>12</v>
      </c>
    </row>
    <row r="2338" spans="1:10" ht="15.75" thickBot="1" x14ac:dyDescent="0.3">
      <c r="A2338" s="239"/>
      <c r="B2338" s="242"/>
      <c r="C2338" s="46"/>
      <c r="D2338" s="59"/>
      <c r="E2338" s="202"/>
      <c r="F2338" s="207" t="s">
        <v>13</v>
      </c>
      <c r="G2338" s="49" t="str">
        <f t="shared" si="36"/>
        <v/>
      </c>
      <c r="H2338" s="50"/>
      <c r="I2338" s="37"/>
      <c r="J2338" s="36">
        <v>12</v>
      </c>
    </row>
    <row r="2339" spans="1:10" ht="15.75" thickBot="1" x14ac:dyDescent="0.3">
      <c r="A2339" s="237" t="s">
        <v>569</v>
      </c>
      <c r="B2339" s="240" t="s">
        <v>3375</v>
      </c>
      <c r="C2339" s="31"/>
      <c r="D2339" s="32" t="s">
        <v>18</v>
      </c>
      <c r="E2339" s="197"/>
      <c r="F2339" s="204" t="s">
        <v>13</v>
      </c>
      <c r="G2339" s="33" t="str">
        <f t="shared" si="36"/>
        <v/>
      </c>
      <c r="H2339" s="34"/>
      <c r="I2339" s="35"/>
      <c r="J2339" s="36">
        <v>25</v>
      </c>
    </row>
    <row r="2340" spans="1:10" x14ac:dyDescent="0.25">
      <c r="A2340" s="238"/>
      <c r="B2340" s="241"/>
      <c r="C2340" s="38"/>
      <c r="D2340" s="38"/>
      <c r="E2340" s="199"/>
      <c r="F2340" s="205" t="s">
        <v>13</v>
      </c>
      <c r="G2340" s="37" t="str">
        <f t="shared" si="36"/>
        <v/>
      </c>
      <c r="H2340" s="40"/>
      <c r="I2340" s="37"/>
      <c r="J2340" s="36">
        <v>25</v>
      </c>
    </row>
    <row r="2341" spans="1:10" ht="51" x14ac:dyDescent="0.25">
      <c r="A2341" s="238"/>
      <c r="B2341" s="241"/>
      <c r="C2341" s="41" t="s">
        <v>10779</v>
      </c>
      <c r="D2341" s="41" t="s">
        <v>83</v>
      </c>
      <c r="E2341" s="201">
        <v>1</v>
      </c>
      <c r="F2341" s="206">
        <v>242.25</v>
      </c>
      <c r="G2341" s="39">
        <f t="shared" si="36"/>
        <v>242.25</v>
      </c>
      <c r="H2341" s="44">
        <f>SUM(G2341:G2345)</f>
        <v>358.11648865000001</v>
      </c>
      <c r="I2341" s="45"/>
      <c r="J2341" s="36">
        <v>25</v>
      </c>
    </row>
    <row r="2342" spans="1:10" x14ac:dyDescent="0.25">
      <c r="A2342" s="238"/>
      <c r="B2342" s="241"/>
      <c r="C2342" s="41" t="s">
        <v>10650</v>
      </c>
      <c r="D2342" s="41" t="s">
        <v>2800</v>
      </c>
      <c r="E2342" s="201">
        <v>1.1312</v>
      </c>
      <c r="F2342" s="200">
        <v>27.189</v>
      </c>
      <c r="G2342" s="39">
        <f t="shared" si="36"/>
        <v>30.756196799999998</v>
      </c>
      <c r="H2342" s="40"/>
      <c r="I2342" s="37"/>
      <c r="J2342" s="36">
        <v>25</v>
      </c>
    </row>
    <row r="2343" spans="1:10" x14ac:dyDescent="0.25">
      <c r="A2343" s="238"/>
      <c r="B2343" s="241"/>
      <c r="C2343" s="41" t="s">
        <v>10601</v>
      </c>
      <c r="D2343" s="41" t="s">
        <v>2800</v>
      </c>
      <c r="E2343" s="201">
        <v>0.56559999999999999</v>
      </c>
      <c r="F2343" s="200">
        <v>22.097000000000001</v>
      </c>
      <c r="G2343" s="39">
        <f t="shared" si="36"/>
        <v>12.498063200000001</v>
      </c>
      <c r="H2343" s="40"/>
      <c r="I2343" s="37"/>
      <c r="J2343" s="36">
        <v>25</v>
      </c>
    </row>
    <row r="2344" spans="1:10" x14ac:dyDescent="0.25">
      <c r="A2344" s="238"/>
      <c r="B2344" s="241"/>
      <c r="C2344" s="41" t="s">
        <v>123</v>
      </c>
      <c r="D2344" s="6" t="s">
        <v>70</v>
      </c>
      <c r="E2344" s="201">
        <v>0.3175</v>
      </c>
      <c r="F2344" s="206">
        <v>30.2</v>
      </c>
      <c r="G2344" s="37">
        <f t="shared" si="36"/>
        <v>9.5884999999999998</v>
      </c>
      <c r="H2344" s="40"/>
      <c r="I2344" s="37"/>
      <c r="J2344" s="36">
        <v>25</v>
      </c>
    </row>
    <row r="2345" spans="1:10" x14ac:dyDescent="0.25">
      <c r="A2345" s="238"/>
      <c r="B2345" s="241"/>
      <c r="C2345" s="41" t="s">
        <v>10609</v>
      </c>
      <c r="D2345" s="41" t="s">
        <v>2800</v>
      </c>
      <c r="E2345" s="201">
        <v>2.0802999999999998</v>
      </c>
      <c r="F2345" s="200">
        <v>30.295500000000001</v>
      </c>
      <c r="G2345" s="37">
        <f t="shared" si="36"/>
        <v>63.023728649999995</v>
      </c>
      <c r="H2345" s="40"/>
      <c r="I2345" s="37"/>
      <c r="J2345" s="36">
        <v>25</v>
      </c>
    </row>
    <row r="2346" spans="1:10" x14ac:dyDescent="0.25">
      <c r="A2346" s="238"/>
      <c r="B2346" s="241"/>
      <c r="C2346" s="41"/>
      <c r="D2346" s="41"/>
      <c r="E2346" s="201"/>
      <c r="F2346" s="200" t="s">
        <v>13</v>
      </c>
      <c r="G2346" s="37" t="str">
        <f t="shared" si="36"/>
        <v/>
      </c>
      <c r="H2346" s="40"/>
      <c r="I2346" s="37"/>
      <c r="J2346" s="36">
        <v>25</v>
      </c>
    </row>
    <row r="2347" spans="1:10" ht="38.25" x14ac:dyDescent="0.25">
      <c r="A2347" s="238"/>
      <c r="B2347" s="241"/>
      <c r="C2347" s="61" t="s">
        <v>124</v>
      </c>
      <c r="D2347" s="41"/>
      <c r="E2347" s="201"/>
      <c r="F2347" s="200" t="s">
        <v>13</v>
      </c>
      <c r="G2347" s="37" t="str">
        <f t="shared" si="36"/>
        <v/>
      </c>
      <c r="H2347" s="40"/>
      <c r="I2347" s="37"/>
      <c r="J2347" s="36">
        <v>25</v>
      </c>
    </row>
    <row r="2348" spans="1:10" ht="15.75" thickBot="1" x14ac:dyDescent="0.3">
      <c r="A2348" s="239"/>
      <c r="B2348" s="242"/>
      <c r="C2348" s="46"/>
      <c r="D2348" s="59"/>
      <c r="E2348" s="202"/>
      <c r="F2348" s="207" t="s">
        <v>13</v>
      </c>
      <c r="G2348" s="49" t="str">
        <f t="shared" si="36"/>
        <v/>
      </c>
      <c r="H2348" s="50"/>
      <c r="I2348" s="37"/>
      <c r="J2348" s="36">
        <v>25</v>
      </c>
    </row>
    <row r="2349" spans="1:10" ht="15.75" thickBot="1" x14ac:dyDescent="0.3">
      <c r="A2349" s="237" t="s">
        <v>570</v>
      </c>
      <c r="B2349" s="240" t="s">
        <v>3376</v>
      </c>
      <c r="C2349" s="31"/>
      <c r="D2349" s="32" t="s">
        <v>18</v>
      </c>
      <c r="E2349" s="197"/>
      <c r="F2349" s="204" t="s">
        <v>13</v>
      </c>
      <c r="G2349" s="33" t="str">
        <f t="shared" si="36"/>
        <v/>
      </c>
      <c r="H2349" s="34"/>
      <c r="I2349" s="35"/>
      <c r="J2349" s="36">
        <v>25</v>
      </c>
    </row>
    <row r="2350" spans="1:10" x14ac:dyDescent="0.25">
      <c r="A2350" s="238"/>
      <c r="B2350" s="241"/>
      <c r="C2350" s="38"/>
      <c r="D2350" s="38"/>
      <c r="E2350" s="199"/>
      <c r="F2350" s="205" t="s">
        <v>13</v>
      </c>
      <c r="G2350" s="37" t="str">
        <f t="shared" si="36"/>
        <v/>
      </c>
      <c r="H2350" s="40"/>
      <c r="I2350" s="37"/>
      <c r="J2350" s="36">
        <v>25</v>
      </c>
    </row>
    <row r="2351" spans="1:10" ht="51" x14ac:dyDescent="0.25">
      <c r="A2351" s="238"/>
      <c r="B2351" s="241"/>
      <c r="C2351" s="41" t="s">
        <v>10730</v>
      </c>
      <c r="D2351" s="41" t="s">
        <v>83</v>
      </c>
      <c r="E2351" s="201">
        <v>1</v>
      </c>
      <c r="F2351" s="206">
        <v>300.2</v>
      </c>
      <c r="G2351" s="39">
        <f t="shared" si="36"/>
        <v>300.2</v>
      </c>
      <c r="H2351" s="44">
        <f>SUM(G2351:G2355)</f>
        <v>430.47927125000001</v>
      </c>
      <c r="I2351" s="45"/>
      <c r="J2351" s="36">
        <v>25</v>
      </c>
    </row>
    <row r="2352" spans="1:10" x14ac:dyDescent="0.25">
      <c r="A2352" s="238"/>
      <c r="B2352" s="241"/>
      <c r="C2352" s="41" t="s">
        <v>10650</v>
      </c>
      <c r="D2352" s="41" t="s">
        <v>2800</v>
      </c>
      <c r="E2352" s="201">
        <v>1.2367999999999999</v>
      </c>
      <c r="F2352" s="200">
        <v>27.189</v>
      </c>
      <c r="G2352" s="39">
        <f t="shared" si="36"/>
        <v>33.627355199999997</v>
      </c>
      <c r="H2352" s="40"/>
      <c r="I2352" s="37"/>
      <c r="J2352" s="36">
        <v>25</v>
      </c>
    </row>
    <row r="2353" spans="1:10" x14ac:dyDescent="0.25">
      <c r="A2353" s="238"/>
      <c r="B2353" s="241"/>
      <c r="C2353" s="41" t="s">
        <v>10601</v>
      </c>
      <c r="D2353" s="41" t="s">
        <v>2800</v>
      </c>
      <c r="E2353" s="201">
        <v>0.61839999999999995</v>
      </c>
      <c r="F2353" s="200">
        <v>22.097000000000001</v>
      </c>
      <c r="G2353" s="39">
        <f t="shared" si="36"/>
        <v>13.6647848</v>
      </c>
      <c r="H2353" s="40"/>
      <c r="I2353" s="37"/>
      <c r="J2353" s="36">
        <v>25</v>
      </c>
    </row>
    <row r="2354" spans="1:10" x14ac:dyDescent="0.25">
      <c r="A2354" s="238"/>
      <c r="B2354" s="241"/>
      <c r="C2354" s="41" t="s">
        <v>123</v>
      </c>
      <c r="D2354" s="6" t="s">
        <v>70</v>
      </c>
      <c r="E2354" s="201">
        <v>0.3629</v>
      </c>
      <c r="F2354" s="206">
        <v>30.2</v>
      </c>
      <c r="G2354" s="37">
        <f t="shared" si="36"/>
        <v>10.959579999999999</v>
      </c>
      <c r="H2354" s="40"/>
      <c r="I2354" s="37"/>
      <c r="J2354" s="36">
        <v>25</v>
      </c>
    </row>
    <row r="2355" spans="1:10" x14ac:dyDescent="0.25">
      <c r="A2355" s="238"/>
      <c r="B2355" s="241"/>
      <c r="C2355" s="41" t="s">
        <v>10609</v>
      </c>
      <c r="D2355" s="41" t="s">
        <v>2800</v>
      </c>
      <c r="E2355" s="201">
        <v>2.3774999999999999</v>
      </c>
      <c r="F2355" s="200">
        <v>30.295500000000001</v>
      </c>
      <c r="G2355" s="37">
        <f t="shared" si="36"/>
        <v>72.027551250000002</v>
      </c>
      <c r="H2355" s="40"/>
      <c r="I2355" s="37"/>
      <c r="J2355" s="36">
        <v>25</v>
      </c>
    </row>
    <row r="2356" spans="1:10" x14ac:dyDescent="0.25">
      <c r="A2356" s="238"/>
      <c r="B2356" s="241"/>
      <c r="C2356" s="41"/>
      <c r="D2356" s="41"/>
      <c r="E2356" s="201"/>
      <c r="F2356" s="200" t="s">
        <v>13</v>
      </c>
      <c r="G2356" s="37" t="str">
        <f t="shared" si="36"/>
        <v/>
      </c>
      <c r="H2356" s="40"/>
      <c r="I2356" s="37"/>
      <c r="J2356" s="36">
        <v>25</v>
      </c>
    </row>
    <row r="2357" spans="1:10" ht="38.25" x14ac:dyDescent="0.25">
      <c r="A2357" s="238"/>
      <c r="B2357" s="241"/>
      <c r="C2357" s="61" t="s">
        <v>124</v>
      </c>
      <c r="D2357" s="41"/>
      <c r="E2357" s="201"/>
      <c r="F2357" s="200" t="s">
        <v>13</v>
      </c>
      <c r="G2357" s="37" t="str">
        <f t="shared" si="36"/>
        <v/>
      </c>
      <c r="H2357" s="40"/>
      <c r="I2357" s="37"/>
      <c r="J2357" s="36">
        <v>25</v>
      </c>
    </row>
    <row r="2358" spans="1:10" ht="15.75" thickBot="1" x14ac:dyDescent="0.3">
      <c r="A2358" s="239"/>
      <c r="B2358" s="242"/>
      <c r="C2358" s="46"/>
      <c r="D2358" s="59"/>
      <c r="E2358" s="202"/>
      <c r="F2358" s="207" t="s">
        <v>13</v>
      </c>
      <c r="G2358" s="49" t="str">
        <f t="shared" si="36"/>
        <v/>
      </c>
      <c r="H2358" s="50"/>
      <c r="I2358" s="37"/>
      <c r="J2358" s="36">
        <v>25</v>
      </c>
    </row>
    <row r="2359" spans="1:10" ht="15.75" thickBot="1" x14ac:dyDescent="0.3">
      <c r="A2359" s="237" t="s">
        <v>571</v>
      </c>
      <c r="B2359" s="240" t="s">
        <v>3377</v>
      </c>
      <c r="C2359" s="31"/>
      <c r="D2359" s="32" t="s">
        <v>18</v>
      </c>
      <c r="E2359" s="197"/>
      <c r="F2359" s="204" t="s">
        <v>13</v>
      </c>
      <c r="G2359" s="33" t="str">
        <f t="shared" si="36"/>
        <v/>
      </c>
      <c r="H2359" s="34"/>
      <c r="I2359" s="35"/>
      <c r="J2359" s="36">
        <v>12</v>
      </c>
    </row>
    <row r="2360" spans="1:10" x14ac:dyDescent="0.25">
      <c r="A2360" s="238"/>
      <c r="B2360" s="241"/>
      <c r="C2360" s="38"/>
      <c r="D2360" s="38"/>
      <c r="E2360" s="199"/>
      <c r="F2360" s="205" t="s">
        <v>13</v>
      </c>
      <c r="G2360" s="37" t="str">
        <f t="shared" si="36"/>
        <v/>
      </c>
      <c r="H2360" s="40"/>
      <c r="I2360" s="37"/>
      <c r="J2360" s="36">
        <v>12</v>
      </c>
    </row>
    <row r="2361" spans="1:10" ht="51" x14ac:dyDescent="0.25">
      <c r="A2361" s="238"/>
      <c r="B2361" s="241"/>
      <c r="C2361" s="41" t="s">
        <v>10755</v>
      </c>
      <c r="D2361" s="41" t="s">
        <v>83</v>
      </c>
      <c r="E2361" s="201">
        <v>1</v>
      </c>
      <c r="F2361" s="206">
        <v>343.45349999999996</v>
      </c>
      <c r="G2361" s="39">
        <f t="shared" si="36"/>
        <v>343.45349999999996</v>
      </c>
      <c r="H2361" s="44">
        <f>SUM(G2361:G2365)</f>
        <v>488.14253385000001</v>
      </c>
      <c r="I2361" s="45"/>
      <c r="J2361" s="36">
        <v>12</v>
      </c>
    </row>
    <row r="2362" spans="1:10" x14ac:dyDescent="0.25">
      <c r="A2362" s="238"/>
      <c r="B2362" s="241"/>
      <c r="C2362" s="41" t="s">
        <v>10650</v>
      </c>
      <c r="D2362" s="41" t="s">
        <v>2800</v>
      </c>
      <c r="E2362" s="201">
        <v>1.3424</v>
      </c>
      <c r="F2362" s="200">
        <v>27.189</v>
      </c>
      <c r="G2362" s="39">
        <f t="shared" si="36"/>
        <v>36.498513600000003</v>
      </c>
      <c r="H2362" s="40"/>
      <c r="I2362" s="37"/>
      <c r="J2362" s="36">
        <v>12</v>
      </c>
    </row>
    <row r="2363" spans="1:10" x14ac:dyDescent="0.25">
      <c r="A2363" s="238"/>
      <c r="B2363" s="241"/>
      <c r="C2363" s="41" t="s">
        <v>10601</v>
      </c>
      <c r="D2363" s="41" t="s">
        <v>2800</v>
      </c>
      <c r="E2363" s="201">
        <v>0.67120000000000002</v>
      </c>
      <c r="F2363" s="200">
        <v>22.097000000000001</v>
      </c>
      <c r="G2363" s="39">
        <f t="shared" si="36"/>
        <v>14.831506400000002</v>
      </c>
      <c r="H2363" s="40"/>
      <c r="I2363" s="37"/>
      <c r="J2363" s="36">
        <v>12</v>
      </c>
    </row>
    <row r="2364" spans="1:10" x14ac:dyDescent="0.25">
      <c r="A2364" s="238"/>
      <c r="B2364" s="241"/>
      <c r="C2364" s="41" t="s">
        <v>123</v>
      </c>
      <c r="D2364" s="6" t="s">
        <v>70</v>
      </c>
      <c r="E2364" s="201">
        <v>0.40820000000000001</v>
      </c>
      <c r="F2364" s="206">
        <v>30.2</v>
      </c>
      <c r="G2364" s="37">
        <f t="shared" si="36"/>
        <v>12.327640000000001</v>
      </c>
      <c r="H2364" s="40"/>
      <c r="I2364" s="37"/>
      <c r="J2364" s="36">
        <v>12</v>
      </c>
    </row>
    <row r="2365" spans="1:10" x14ac:dyDescent="0.25">
      <c r="A2365" s="238"/>
      <c r="B2365" s="241"/>
      <c r="C2365" s="41" t="s">
        <v>10609</v>
      </c>
      <c r="D2365" s="41" t="s">
        <v>2800</v>
      </c>
      <c r="E2365" s="201">
        <v>2.6747000000000001</v>
      </c>
      <c r="F2365" s="200">
        <v>30.295500000000001</v>
      </c>
      <c r="G2365" s="37">
        <f t="shared" si="36"/>
        <v>81.031373850000008</v>
      </c>
      <c r="H2365" s="40"/>
      <c r="I2365" s="37"/>
      <c r="J2365" s="36">
        <v>12</v>
      </c>
    </row>
    <row r="2366" spans="1:10" x14ac:dyDescent="0.25">
      <c r="A2366" s="238"/>
      <c r="B2366" s="241"/>
      <c r="C2366" s="41"/>
      <c r="D2366" s="41"/>
      <c r="E2366" s="201"/>
      <c r="F2366" s="200" t="s">
        <v>13</v>
      </c>
      <c r="G2366" s="37" t="str">
        <f t="shared" si="36"/>
        <v/>
      </c>
      <c r="H2366" s="40"/>
      <c r="I2366" s="37"/>
      <c r="J2366" s="36">
        <v>12</v>
      </c>
    </row>
    <row r="2367" spans="1:10" ht="38.25" x14ac:dyDescent="0.25">
      <c r="A2367" s="238"/>
      <c r="B2367" s="241"/>
      <c r="C2367" s="61" t="s">
        <v>124</v>
      </c>
      <c r="D2367" s="41"/>
      <c r="E2367" s="201"/>
      <c r="F2367" s="200" t="s">
        <v>13</v>
      </c>
      <c r="G2367" s="37" t="str">
        <f t="shared" si="36"/>
        <v/>
      </c>
      <c r="H2367" s="40"/>
      <c r="I2367" s="37"/>
      <c r="J2367" s="36">
        <v>12</v>
      </c>
    </row>
    <row r="2368" spans="1:10" ht="15.75" thickBot="1" x14ac:dyDescent="0.3">
      <c r="A2368" s="239"/>
      <c r="B2368" s="242"/>
      <c r="C2368" s="46"/>
      <c r="D2368" s="59"/>
      <c r="E2368" s="202"/>
      <c r="F2368" s="207" t="s">
        <v>13</v>
      </c>
      <c r="G2368" s="49" t="str">
        <f t="shared" si="36"/>
        <v/>
      </c>
      <c r="H2368" s="50"/>
      <c r="I2368" s="37"/>
      <c r="J2368" s="36">
        <v>12</v>
      </c>
    </row>
    <row r="2369" spans="1:10" ht="15.75" thickBot="1" x14ac:dyDescent="0.3">
      <c r="A2369" s="237" t="s">
        <v>572</v>
      </c>
      <c r="B2369" s="240" t="s">
        <v>3378</v>
      </c>
      <c r="C2369" s="31"/>
      <c r="D2369" s="32" t="s">
        <v>18</v>
      </c>
      <c r="E2369" s="197"/>
      <c r="F2369" s="204" t="s">
        <v>13</v>
      </c>
      <c r="G2369" s="33" t="str">
        <f t="shared" si="36"/>
        <v/>
      </c>
      <c r="H2369" s="34"/>
      <c r="I2369" s="35"/>
      <c r="J2369" s="36">
        <v>12</v>
      </c>
    </row>
    <row r="2370" spans="1:10" x14ac:dyDescent="0.25">
      <c r="A2370" s="238"/>
      <c r="B2370" s="241"/>
      <c r="C2370" s="38"/>
      <c r="D2370" s="38"/>
      <c r="E2370" s="199"/>
      <c r="F2370" s="205" t="s">
        <v>13</v>
      </c>
      <c r="G2370" s="37" t="str">
        <f t="shared" si="36"/>
        <v/>
      </c>
      <c r="H2370" s="40"/>
      <c r="I2370" s="37"/>
      <c r="J2370" s="36">
        <v>12</v>
      </c>
    </row>
    <row r="2371" spans="1:10" ht="51" x14ac:dyDescent="0.25">
      <c r="A2371" s="238"/>
      <c r="B2371" s="241"/>
      <c r="C2371" s="41" t="s">
        <v>10804</v>
      </c>
      <c r="D2371" s="41" t="s">
        <v>83</v>
      </c>
      <c r="E2371" s="201">
        <v>1</v>
      </c>
      <c r="F2371" s="206">
        <v>367.87799999999999</v>
      </c>
      <c r="G2371" s="39">
        <f t="shared" si="36"/>
        <v>367.87799999999999</v>
      </c>
      <c r="H2371" s="44">
        <f>SUM(G2371:G2375)</f>
        <v>522.94193644999996</v>
      </c>
      <c r="I2371" s="45"/>
      <c r="J2371" s="36">
        <v>12</v>
      </c>
    </row>
    <row r="2372" spans="1:10" x14ac:dyDescent="0.25">
      <c r="A2372" s="238"/>
      <c r="B2372" s="241"/>
      <c r="C2372" s="41" t="s">
        <v>10650</v>
      </c>
      <c r="D2372" s="41" t="s">
        <v>2800</v>
      </c>
      <c r="E2372" s="201">
        <v>1.3424</v>
      </c>
      <c r="F2372" s="200">
        <v>27.189</v>
      </c>
      <c r="G2372" s="39">
        <f t="shared" si="36"/>
        <v>36.498513600000003</v>
      </c>
      <c r="H2372" s="40"/>
      <c r="I2372" s="37"/>
      <c r="J2372" s="36">
        <v>12</v>
      </c>
    </row>
    <row r="2373" spans="1:10" x14ac:dyDescent="0.25">
      <c r="A2373" s="238"/>
      <c r="B2373" s="241"/>
      <c r="C2373" s="41" t="s">
        <v>10601</v>
      </c>
      <c r="D2373" s="41" t="s">
        <v>2800</v>
      </c>
      <c r="E2373" s="201">
        <v>0.67120000000000002</v>
      </c>
      <c r="F2373" s="200">
        <v>22.097000000000001</v>
      </c>
      <c r="G2373" s="39">
        <f t="shared" si="36"/>
        <v>14.831506400000002</v>
      </c>
      <c r="H2373" s="40"/>
      <c r="I2373" s="37"/>
      <c r="J2373" s="36">
        <v>12</v>
      </c>
    </row>
    <row r="2374" spans="1:10" x14ac:dyDescent="0.25">
      <c r="A2374" s="238"/>
      <c r="B2374" s="241"/>
      <c r="C2374" s="41" t="s">
        <v>123</v>
      </c>
      <c r="D2374" s="6" t="s">
        <v>70</v>
      </c>
      <c r="E2374" s="201">
        <v>0.4536</v>
      </c>
      <c r="F2374" s="206">
        <v>30.2</v>
      </c>
      <c r="G2374" s="37">
        <f t="shared" ref="G2374:G2437" si="37">IF(ISNUMBER(F2374),E2374*F2374,"")</f>
        <v>13.69872</v>
      </c>
      <c r="H2374" s="40"/>
      <c r="I2374" s="37"/>
      <c r="J2374" s="36">
        <v>12</v>
      </c>
    </row>
    <row r="2375" spans="1:10" x14ac:dyDescent="0.25">
      <c r="A2375" s="238"/>
      <c r="B2375" s="241"/>
      <c r="C2375" s="41" t="s">
        <v>10609</v>
      </c>
      <c r="D2375" s="41" t="s">
        <v>2800</v>
      </c>
      <c r="E2375" s="201">
        <v>2.9719000000000002</v>
      </c>
      <c r="F2375" s="200">
        <v>30.295500000000001</v>
      </c>
      <c r="G2375" s="37">
        <f t="shared" si="37"/>
        <v>90.035196450000001</v>
      </c>
      <c r="H2375" s="40"/>
      <c r="I2375" s="37"/>
      <c r="J2375" s="36">
        <v>12</v>
      </c>
    </row>
    <row r="2376" spans="1:10" x14ac:dyDescent="0.25">
      <c r="A2376" s="238"/>
      <c r="B2376" s="241"/>
      <c r="C2376" s="41"/>
      <c r="D2376" s="41"/>
      <c r="E2376" s="201"/>
      <c r="F2376" s="200" t="s">
        <v>13</v>
      </c>
      <c r="G2376" s="37" t="str">
        <f t="shared" si="37"/>
        <v/>
      </c>
      <c r="H2376" s="40"/>
      <c r="I2376" s="37"/>
      <c r="J2376" s="36">
        <v>12</v>
      </c>
    </row>
    <row r="2377" spans="1:10" ht="38.25" x14ac:dyDescent="0.25">
      <c r="A2377" s="238"/>
      <c r="B2377" s="241"/>
      <c r="C2377" s="61" t="s">
        <v>124</v>
      </c>
      <c r="D2377" s="41"/>
      <c r="E2377" s="201"/>
      <c r="F2377" s="200" t="s">
        <v>13</v>
      </c>
      <c r="G2377" s="37" t="str">
        <f t="shared" si="37"/>
        <v/>
      </c>
      <c r="H2377" s="40"/>
      <c r="I2377" s="37"/>
      <c r="J2377" s="36">
        <v>12</v>
      </c>
    </row>
    <row r="2378" spans="1:10" ht="15.75" thickBot="1" x14ac:dyDescent="0.3">
      <c r="A2378" s="239"/>
      <c r="B2378" s="242"/>
      <c r="C2378" s="46"/>
      <c r="D2378" s="59"/>
      <c r="E2378" s="202"/>
      <c r="F2378" s="207" t="s">
        <v>13</v>
      </c>
      <c r="G2378" s="49" t="str">
        <f t="shared" si="37"/>
        <v/>
      </c>
      <c r="H2378" s="50"/>
      <c r="I2378" s="37"/>
      <c r="J2378" s="36">
        <v>12</v>
      </c>
    </row>
    <row r="2379" spans="1:10" ht="15.75" thickBot="1" x14ac:dyDescent="0.3">
      <c r="A2379" s="237" t="s">
        <v>573</v>
      </c>
      <c r="B2379" s="240" t="s">
        <v>3379</v>
      </c>
      <c r="C2379" s="31"/>
      <c r="D2379" s="32" t="s">
        <v>18</v>
      </c>
      <c r="E2379" s="197"/>
      <c r="F2379" s="204" t="s">
        <v>13</v>
      </c>
      <c r="G2379" s="33" t="str">
        <f t="shared" si="37"/>
        <v/>
      </c>
      <c r="H2379" s="34"/>
      <c r="I2379" s="35"/>
      <c r="J2379" s="36">
        <v>12</v>
      </c>
    </row>
    <row r="2380" spans="1:10" x14ac:dyDescent="0.25">
      <c r="A2380" s="238"/>
      <c r="B2380" s="241"/>
      <c r="C2380" s="38"/>
      <c r="D2380" s="38"/>
      <c r="E2380" s="199"/>
      <c r="F2380" s="205" t="s">
        <v>13</v>
      </c>
      <c r="G2380" s="37" t="str">
        <f t="shared" si="37"/>
        <v/>
      </c>
      <c r="H2380" s="40"/>
      <c r="I2380" s="37"/>
      <c r="J2380" s="36">
        <v>12</v>
      </c>
    </row>
    <row r="2381" spans="1:10" x14ac:dyDescent="0.25">
      <c r="A2381" s="238"/>
      <c r="B2381" s="241"/>
      <c r="C2381" s="41" t="s">
        <v>11250</v>
      </c>
      <c r="D2381" s="41" t="s">
        <v>1044</v>
      </c>
      <c r="E2381" s="201">
        <v>1.0999999999999999E-2</v>
      </c>
      <c r="F2381" s="206">
        <v>24.244</v>
      </c>
      <c r="G2381" s="37">
        <f t="shared" si="37"/>
        <v>0.26668399999999998</v>
      </c>
      <c r="H2381" s="44">
        <f>SUM(G2381:G2384)</f>
        <v>105.21899800000001</v>
      </c>
      <c r="I2381" s="45"/>
      <c r="J2381" s="36">
        <v>12</v>
      </c>
    </row>
    <row r="2382" spans="1:10" x14ac:dyDescent="0.25">
      <c r="A2382" s="238"/>
      <c r="B2382" s="241"/>
      <c r="C2382" s="41" t="s">
        <v>10997</v>
      </c>
      <c r="D2382" s="41" t="s">
        <v>1044</v>
      </c>
      <c r="E2382" s="201">
        <v>2.4E-2</v>
      </c>
      <c r="F2382" s="206">
        <v>18.401499999999999</v>
      </c>
      <c r="G2382" s="37">
        <f t="shared" si="37"/>
        <v>0.44163599999999997</v>
      </c>
      <c r="H2382" s="40"/>
      <c r="I2382" s="37"/>
      <c r="J2382" s="36">
        <v>12</v>
      </c>
    </row>
    <row r="2383" spans="1:10" x14ac:dyDescent="0.25">
      <c r="A2383" s="238"/>
      <c r="B2383" s="241"/>
      <c r="C2383" s="41" t="s">
        <v>10650</v>
      </c>
      <c r="D2383" s="41" t="s">
        <v>2800</v>
      </c>
      <c r="E2383" s="201">
        <v>2.7410000000000001</v>
      </c>
      <c r="F2383" s="200">
        <v>27.189</v>
      </c>
      <c r="G2383" s="37">
        <f t="shared" si="37"/>
        <v>74.52504900000001</v>
      </c>
      <c r="H2383" s="40"/>
      <c r="I2383" s="37"/>
      <c r="J2383" s="36">
        <v>12</v>
      </c>
    </row>
    <row r="2384" spans="1:10" x14ac:dyDescent="0.25">
      <c r="A2384" s="238"/>
      <c r="B2384" s="241"/>
      <c r="C2384" s="41" t="s">
        <v>10601</v>
      </c>
      <c r="D2384" s="41" t="s">
        <v>2800</v>
      </c>
      <c r="E2384" s="201">
        <v>1.357</v>
      </c>
      <c r="F2384" s="200">
        <v>22.097000000000001</v>
      </c>
      <c r="G2384" s="37">
        <f t="shared" si="37"/>
        <v>29.985629000000003</v>
      </c>
      <c r="H2384" s="40"/>
      <c r="I2384" s="37"/>
      <c r="J2384" s="36">
        <v>12</v>
      </c>
    </row>
    <row r="2385" spans="1:10" ht="15.75" thickBot="1" x14ac:dyDescent="0.3">
      <c r="A2385" s="239"/>
      <c r="B2385" s="242"/>
      <c r="C2385" s="46"/>
      <c r="D2385" s="46"/>
      <c r="E2385" s="202"/>
      <c r="F2385" s="203" t="s">
        <v>13</v>
      </c>
      <c r="G2385" s="49" t="str">
        <f t="shared" si="37"/>
        <v/>
      </c>
      <c r="H2385" s="50"/>
      <c r="I2385" s="37"/>
      <c r="J2385" s="36">
        <v>12</v>
      </c>
    </row>
    <row r="2386" spans="1:10" ht="15.75" thickBot="1" x14ac:dyDescent="0.3">
      <c r="A2386" s="237" t="s">
        <v>574</v>
      </c>
      <c r="B2386" s="240" t="s">
        <v>3380</v>
      </c>
      <c r="C2386" s="31"/>
      <c r="D2386" s="32" t="s">
        <v>18</v>
      </c>
      <c r="E2386" s="197"/>
      <c r="F2386" s="204" t="s">
        <v>13</v>
      </c>
      <c r="G2386" s="33" t="str">
        <f t="shared" si="37"/>
        <v/>
      </c>
      <c r="H2386" s="34"/>
      <c r="I2386" s="35"/>
      <c r="J2386" s="36">
        <v>25</v>
      </c>
    </row>
    <row r="2387" spans="1:10" x14ac:dyDescent="0.25">
      <c r="A2387" s="238"/>
      <c r="B2387" s="241"/>
      <c r="C2387" s="38"/>
      <c r="D2387" s="38"/>
      <c r="E2387" s="199"/>
      <c r="F2387" s="205" t="s">
        <v>13</v>
      </c>
      <c r="G2387" s="39" t="str">
        <f t="shared" si="37"/>
        <v/>
      </c>
      <c r="H2387" s="40"/>
      <c r="I2387" s="37"/>
      <c r="J2387" s="36">
        <v>25</v>
      </c>
    </row>
    <row r="2388" spans="1:10" ht="25.5" x14ac:dyDescent="0.25">
      <c r="A2388" s="238"/>
      <c r="B2388" s="241"/>
      <c r="C2388" s="41" t="s">
        <v>11213</v>
      </c>
      <c r="D2388" s="41" t="s">
        <v>83</v>
      </c>
      <c r="E2388" s="201">
        <v>19.8</v>
      </c>
      <c r="F2388" s="200">
        <v>7.5999999999999998E-2</v>
      </c>
      <c r="G2388" s="39">
        <f t="shared" si="37"/>
        <v>1.5047999999999999</v>
      </c>
      <c r="H2388" s="44">
        <f>SUM(G2388:G2391)</f>
        <v>76.552662500000011</v>
      </c>
      <c r="I2388" s="45"/>
      <c r="J2388" s="36">
        <v>25</v>
      </c>
    </row>
    <row r="2389" spans="1:10" x14ac:dyDescent="0.25">
      <c r="A2389" s="238"/>
      <c r="B2389" s="241"/>
      <c r="C2389" s="41" t="s">
        <v>10650</v>
      </c>
      <c r="D2389" s="41" t="s">
        <v>2800</v>
      </c>
      <c r="E2389" s="201">
        <v>1.546</v>
      </c>
      <c r="F2389" s="200">
        <v>27.189</v>
      </c>
      <c r="G2389" s="39">
        <f t="shared" si="37"/>
        <v>42.034193999999999</v>
      </c>
      <c r="H2389" s="40"/>
      <c r="I2389" s="37"/>
      <c r="J2389" s="36">
        <v>25</v>
      </c>
    </row>
    <row r="2390" spans="1:10" x14ac:dyDescent="0.25">
      <c r="A2390" s="238"/>
      <c r="B2390" s="241"/>
      <c r="C2390" s="41" t="s">
        <v>10607</v>
      </c>
      <c r="D2390" s="41" t="s">
        <v>2800</v>
      </c>
      <c r="E2390" s="201">
        <v>0.221</v>
      </c>
      <c r="F2390" s="200">
        <v>28.6995</v>
      </c>
      <c r="G2390" s="39">
        <f t="shared" si="37"/>
        <v>6.3425894999999999</v>
      </c>
      <c r="H2390" s="40"/>
      <c r="I2390" s="37"/>
      <c r="J2390" s="36">
        <v>25</v>
      </c>
    </row>
    <row r="2391" spans="1:10" x14ac:dyDescent="0.25">
      <c r="A2391" s="238"/>
      <c r="B2391" s="241"/>
      <c r="C2391" s="41" t="s">
        <v>10601</v>
      </c>
      <c r="D2391" s="41" t="s">
        <v>2800</v>
      </c>
      <c r="E2391" s="201">
        <v>1.2070000000000001</v>
      </c>
      <c r="F2391" s="200">
        <v>22.097000000000001</v>
      </c>
      <c r="G2391" s="39">
        <f t="shared" si="37"/>
        <v>26.671079000000002</v>
      </c>
      <c r="H2391" s="40"/>
      <c r="I2391" s="37"/>
      <c r="J2391" s="36">
        <v>25</v>
      </c>
    </row>
    <row r="2392" spans="1:10" ht="15.75" thickBot="1" x14ac:dyDescent="0.3">
      <c r="A2392" s="239"/>
      <c r="B2392" s="242"/>
      <c r="C2392" s="46"/>
      <c r="D2392" s="46"/>
      <c r="E2392" s="202"/>
      <c r="F2392" s="203" t="s">
        <v>13</v>
      </c>
      <c r="G2392" s="49" t="str">
        <f t="shared" si="37"/>
        <v/>
      </c>
      <c r="H2392" s="50"/>
      <c r="I2392" s="37"/>
      <c r="J2392" s="36">
        <v>25</v>
      </c>
    </row>
    <row r="2393" spans="1:10" ht="15.75" thickBot="1" x14ac:dyDescent="0.3">
      <c r="A2393" s="237" t="s">
        <v>575</v>
      </c>
      <c r="B2393" s="240" t="s">
        <v>3381</v>
      </c>
      <c r="C2393" s="31"/>
      <c r="D2393" s="32" t="s">
        <v>18</v>
      </c>
      <c r="E2393" s="197"/>
      <c r="F2393" s="204" t="s">
        <v>13</v>
      </c>
      <c r="G2393" s="33" t="str">
        <f t="shared" si="37"/>
        <v/>
      </c>
      <c r="H2393" s="34"/>
      <c r="I2393" s="35"/>
      <c r="J2393" s="36">
        <v>325</v>
      </c>
    </row>
    <row r="2394" spans="1:10" x14ac:dyDescent="0.25">
      <c r="A2394" s="238"/>
      <c r="B2394" s="241"/>
      <c r="C2394" s="38"/>
      <c r="D2394" s="38"/>
      <c r="E2394" s="199"/>
      <c r="F2394" s="205" t="s">
        <v>13</v>
      </c>
      <c r="G2394" s="39" t="str">
        <f t="shared" si="37"/>
        <v/>
      </c>
      <c r="H2394" s="40"/>
      <c r="I2394" s="37"/>
      <c r="J2394" s="36">
        <v>325</v>
      </c>
    </row>
    <row r="2395" spans="1:10" ht="25.5" x14ac:dyDescent="0.25">
      <c r="A2395" s="238"/>
      <c r="B2395" s="241"/>
      <c r="C2395" s="41" t="s">
        <v>10739</v>
      </c>
      <c r="D2395" s="41" t="s">
        <v>83</v>
      </c>
      <c r="E2395" s="201">
        <v>1</v>
      </c>
      <c r="F2395" s="206">
        <v>27.378999999999998</v>
      </c>
      <c r="G2395" s="39">
        <f t="shared" si="37"/>
        <v>27.378999999999998</v>
      </c>
      <c r="H2395" s="44">
        <f>SUM(G2395:G2397)</f>
        <v>62.40455</v>
      </c>
      <c r="I2395" s="45"/>
      <c r="J2395" s="36">
        <v>325</v>
      </c>
    </row>
    <row r="2396" spans="1:10" x14ac:dyDescent="0.25">
      <c r="A2396" s="238"/>
      <c r="B2396" s="241"/>
      <c r="C2396" s="41" t="s">
        <v>10601</v>
      </c>
      <c r="D2396" s="41" t="s">
        <v>2800</v>
      </c>
      <c r="E2396" s="201">
        <v>0.45800000000000002</v>
      </c>
      <c r="F2396" s="200">
        <v>22.097000000000001</v>
      </c>
      <c r="G2396" s="39">
        <f t="shared" si="37"/>
        <v>10.120426</v>
      </c>
      <c r="H2396" s="40"/>
      <c r="I2396" s="37"/>
      <c r="J2396" s="36">
        <v>325</v>
      </c>
    </row>
    <row r="2397" spans="1:10" x14ac:dyDescent="0.25">
      <c r="A2397" s="238"/>
      <c r="B2397" s="241"/>
      <c r="C2397" s="41" t="s">
        <v>10650</v>
      </c>
      <c r="D2397" s="41" t="s">
        <v>2800</v>
      </c>
      <c r="E2397" s="201">
        <v>0.91600000000000004</v>
      </c>
      <c r="F2397" s="200">
        <v>27.189</v>
      </c>
      <c r="G2397" s="39">
        <f t="shared" si="37"/>
        <v>24.905124000000001</v>
      </c>
      <c r="H2397" s="40"/>
      <c r="I2397" s="37"/>
      <c r="J2397" s="36">
        <v>325</v>
      </c>
    </row>
    <row r="2398" spans="1:10" ht="15.75" thickBot="1" x14ac:dyDescent="0.3">
      <c r="A2398" s="239"/>
      <c r="B2398" s="242"/>
      <c r="C2398" s="46"/>
      <c r="D2398" s="46"/>
      <c r="E2398" s="202"/>
      <c r="F2398" s="203" t="s">
        <v>13</v>
      </c>
      <c r="G2398" s="49" t="str">
        <f t="shared" si="37"/>
        <v/>
      </c>
      <c r="H2398" s="50"/>
      <c r="I2398" s="37"/>
      <c r="J2398" s="36">
        <v>325</v>
      </c>
    </row>
    <row r="2399" spans="1:10" ht="15.75" thickBot="1" x14ac:dyDescent="0.3">
      <c r="A2399" s="237" t="s">
        <v>576</v>
      </c>
      <c r="B2399" s="240" t="s">
        <v>3382</v>
      </c>
      <c r="C2399" s="31"/>
      <c r="D2399" s="32" t="s">
        <v>18</v>
      </c>
      <c r="E2399" s="197"/>
      <c r="F2399" s="204" t="s">
        <v>13</v>
      </c>
      <c r="G2399" s="33" t="str">
        <f t="shared" si="37"/>
        <v/>
      </c>
      <c r="H2399" s="34"/>
      <c r="I2399" s="35"/>
      <c r="J2399" s="36">
        <v>15</v>
      </c>
    </row>
    <row r="2400" spans="1:10" x14ac:dyDescent="0.25">
      <c r="A2400" s="238"/>
      <c r="B2400" s="241"/>
      <c r="C2400" s="38"/>
      <c r="D2400" s="38"/>
      <c r="E2400" s="199"/>
      <c r="F2400" s="205" t="s">
        <v>13</v>
      </c>
      <c r="G2400" s="39" t="str">
        <f t="shared" si="37"/>
        <v/>
      </c>
      <c r="H2400" s="40"/>
      <c r="I2400" s="37"/>
      <c r="J2400" s="36">
        <v>15</v>
      </c>
    </row>
    <row r="2401" spans="1:10" ht="38.25" x14ac:dyDescent="0.25">
      <c r="A2401" s="238"/>
      <c r="B2401" s="241"/>
      <c r="C2401" s="41" t="s">
        <v>577</v>
      </c>
      <c r="D2401" s="58" t="s">
        <v>87</v>
      </c>
      <c r="E2401" s="201">
        <v>1</v>
      </c>
      <c r="F2401" s="206">
        <v>139.9</v>
      </c>
      <c r="G2401" s="39">
        <f t="shared" si="37"/>
        <v>139.9</v>
      </c>
      <c r="H2401" s="44">
        <f>SUM(G2401:G2403)</f>
        <v>169.23921100000001</v>
      </c>
      <c r="I2401" s="45"/>
      <c r="J2401" s="36">
        <v>15</v>
      </c>
    </row>
    <row r="2402" spans="1:10" x14ac:dyDescent="0.25">
      <c r="A2402" s="238"/>
      <c r="B2402" s="241"/>
      <c r="C2402" s="41" t="s">
        <v>10650</v>
      </c>
      <c r="D2402" s="41" t="s">
        <v>2800</v>
      </c>
      <c r="E2402" s="201">
        <v>0.76700000000000002</v>
      </c>
      <c r="F2402" s="200">
        <v>27.189</v>
      </c>
      <c r="G2402" s="39">
        <f t="shared" si="37"/>
        <v>20.853963</v>
      </c>
      <c r="H2402" s="40"/>
      <c r="I2402" s="37"/>
      <c r="J2402" s="36">
        <v>15</v>
      </c>
    </row>
    <row r="2403" spans="1:10" x14ac:dyDescent="0.25">
      <c r="A2403" s="238"/>
      <c r="B2403" s="241"/>
      <c r="C2403" s="41" t="s">
        <v>10601</v>
      </c>
      <c r="D2403" s="41" t="s">
        <v>2800</v>
      </c>
      <c r="E2403" s="201">
        <v>0.38400000000000001</v>
      </c>
      <c r="F2403" s="200">
        <v>22.097000000000001</v>
      </c>
      <c r="G2403" s="39">
        <f t="shared" si="37"/>
        <v>8.4852480000000003</v>
      </c>
      <c r="H2403" s="40"/>
      <c r="I2403" s="37"/>
      <c r="J2403" s="36">
        <v>15</v>
      </c>
    </row>
    <row r="2404" spans="1:10" ht="15.75" thickBot="1" x14ac:dyDescent="0.3">
      <c r="A2404" s="239"/>
      <c r="B2404" s="242"/>
      <c r="C2404" s="46"/>
      <c r="D2404" s="46"/>
      <c r="E2404" s="202"/>
      <c r="F2404" s="203" t="s">
        <v>13</v>
      </c>
      <c r="G2404" s="49" t="str">
        <f t="shared" si="37"/>
        <v/>
      </c>
      <c r="H2404" s="50"/>
      <c r="I2404" s="37"/>
      <c r="J2404" s="36">
        <v>15</v>
      </c>
    </row>
    <row r="2405" spans="1:10" ht="15.75" thickBot="1" x14ac:dyDescent="0.3">
      <c r="A2405" s="237" t="s">
        <v>578</v>
      </c>
      <c r="B2405" s="240" t="s">
        <v>3383</v>
      </c>
      <c r="C2405" s="31"/>
      <c r="D2405" s="32" t="s">
        <v>18</v>
      </c>
      <c r="E2405" s="197"/>
      <c r="F2405" s="204" t="s">
        <v>13</v>
      </c>
      <c r="G2405" s="33" t="str">
        <f t="shared" si="37"/>
        <v/>
      </c>
      <c r="H2405" s="34"/>
      <c r="I2405" s="35"/>
      <c r="J2405" s="36">
        <v>15</v>
      </c>
    </row>
    <row r="2406" spans="1:10" x14ac:dyDescent="0.25">
      <c r="A2406" s="238"/>
      <c r="B2406" s="241"/>
      <c r="C2406" s="38"/>
      <c r="D2406" s="38"/>
      <c r="E2406" s="199"/>
      <c r="F2406" s="205" t="s">
        <v>13</v>
      </c>
      <c r="G2406" s="39" t="str">
        <f t="shared" si="37"/>
        <v/>
      </c>
      <c r="H2406" s="40"/>
      <c r="I2406" s="37"/>
      <c r="J2406" s="36">
        <v>15</v>
      </c>
    </row>
    <row r="2407" spans="1:10" ht="38.25" x14ac:dyDescent="0.25">
      <c r="A2407" s="238"/>
      <c r="B2407" s="241"/>
      <c r="C2407" s="41" t="s">
        <v>579</v>
      </c>
      <c r="D2407" s="58" t="s">
        <v>87</v>
      </c>
      <c r="E2407" s="201">
        <v>1</v>
      </c>
      <c r="F2407" s="206">
        <v>120.47</v>
      </c>
      <c r="G2407" s="39">
        <f t="shared" si="37"/>
        <v>120.47</v>
      </c>
      <c r="H2407" s="44">
        <f>SUM(G2407:G2409)</f>
        <v>158.783975</v>
      </c>
      <c r="I2407" s="45"/>
      <c r="J2407" s="36">
        <v>15</v>
      </c>
    </row>
    <row r="2408" spans="1:10" x14ac:dyDescent="0.25">
      <c r="A2408" s="238"/>
      <c r="B2408" s="241"/>
      <c r="C2408" s="41" t="s">
        <v>10650</v>
      </c>
      <c r="D2408" s="41" t="s">
        <v>2800</v>
      </c>
      <c r="E2408" s="201">
        <v>1.002</v>
      </c>
      <c r="F2408" s="200">
        <v>27.189</v>
      </c>
      <c r="G2408" s="39">
        <f t="shared" si="37"/>
        <v>27.243378</v>
      </c>
      <c r="H2408" s="40"/>
      <c r="I2408" s="37"/>
      <c r="J2408" s="36">
        <v>15</v>
      </c>
    </row>
    <row r="2409" spans="1:10" x14ac:dyDescent="0.25">
      <c r="A2409" s="238"/>
      <c r="B2409" s="241"/>
      <c r="C2409" s="41" t="s">
        <v>10601</v>
      </c>
      <c r="D2409" s="41" t="s">
        <v>2800</v>
      </c>
      <c r="E2409" s="201">
        <v>0.501</v>
      </c>
      <c r="F2409" s="200">
        <v>22.097000000000001</v>
      </c>
      <c r="G2409" s="39">
        <f t="shared" si="37"/>
        <v>11.070597000000001</v>
      </c>
      <c r="H2409" s="40"/>
      <c r="I2409" s="37"/>
      <c r="J2409" s="36">
        <v>15</v>
      </c>
    </row>
    <row r="2410" spans="1:10" ht="15.75" thickBot="1" x14ac:dyDescent="0.3">
      <c r="A2410" s="239"/>
      <c r="B2410" s="242"/>
      <c r="C2410" s="46"/>
      <c r="D2410" s="46"/>
      <c r="E2410" s="202"/>
      <c r="F2410" s="203" t="s">
        <v>13</v>
      </c>
      <c r="G2410" s="49" t="str">
        <f t="shared" si="37"/>
        <v/>
      </c>
      <c r="H2410" s="50"/>
      <c r="I2410" s="37"/>
      <c r="J2410" s="36">
        <v>15</v>
      </c>
    </row>
    <row r="2411" spans="1:10" ht="15.75" thickBot="1" x14ac:dyDescent="0.3">
      <c r="A2411" s="237" t="s">
        <v>580</v>
      </c>
      <c r="B2411" s="240" t="s">
        <v>3384</v>
      </c>
      <c r="C2411" s="31"/>
      <c r="D2411" s="32" t="s">
        <v>18</v>
      </c>
      <c r="E2411" s="197"/>
      <c r="F2411" s="204" t="s">
        <v>13</v>
      </c>
      <c r="G2411" s="33" t="str">
        <f t="shared" si="37"/>
        <v/>
      </c>
      <c r="H2411" s="34"/>
      <c r="I2411" s="35"/>
      <c r="J2411" s="36">
        <v>125.00000000000001</v>
      </c>
    </row>
    <row r="2412" spans="1:10" x14ac:dyDescent="0.25">
      <c r="A2412" s="238"/>
      <c r="B2412" s="241"/>
      <c r="C2412" s="38"/>
      <c r="D2412" s="38"/>
      <c r="E2412" s="199"/>
      <c r="F2412" s="205" t="s">
        <v>13</v>
      </c>
      <c r="G2412" s="39" t="str">
        <f t="shared" si="37"/>
        <v/>
      </c>
      <c r="H2412" s="40"/>
      <c r="I2412" s="37"/>
      <c r="J2412" s="36">
        <v>125.00000000000001</v>
      </c>
    </row>
    <row r="2413" spans="1:10" ht="38.25" x14ac:dyDescent="0.25">
      <c r="A2413" s="238"/>
      <c r="B2413" s="241"/>
      <c r="C2413" s="41" t="s">
        <v>581</v>
      </c>
      <c r="D2413" s="58" t="s">
        <v>87</v>
      </c>
      <c r="E2413" s="201">
        <v>1</v>
      </c>
      <c r="F2413" s="206">
        <v>87.84</v>
      </c>
      <c r="G2413" s="39">
        <f t="shared" si="37"/>
        <v>87.84</v>
      </c>
      <c r="H2413" s="44">
        <f>SUM(G2413:G2415)</f>
        <v>126.15397500000002</v>
      </c>
      <c r="I2413" s="45"/>
      <c r="J2413" s="36">
        <v>125.00000000000001</v>
      </c>
    </row>
    <row r="2414" spans="1:10" x14ac:dyDescent="0.25">
      <c r="A2414" s="238"/>
      <c r="B2414" s="241"/>
      <c r="C2414" s="41" t="s">
        <v>10650</v>
      </c>
      <c r="D2414" s="41" t="s">
        <v>2800</v>
      </c>
      <c r="E2414" s="201">
        <v>1.002</v>
      </c>
      <c r="F2414" s="200">
        <v>27.189</v>
      </c>
      <c r="G2414" s="39">
        <f t="shared" si="37"/>
        <v>27.243378</v>
      </c>
      <c r="H2414" s="40"/>
      <c r="I2414" s="37"/>
      <c r="J2414" s="36">
        <v>125.00000000000001</v>
      </c>
    </row>
    <row r="2415" spans="1:10" x14ac:dyDescent="0.25">
      <c r="A2415" s="238"/>
      <c r="B2415" s="241"/>
      <c r="C2415" s="41" t="s">
        <v>10601</v>
      </c>
      <c r="D2415" s="41" t="s">
        <v>2800</v>
      </c>
      <c r="E2415" s="201">
        <v>0.501</v>
      </c>
      <c r="F2415" s="200">
        <v>22.097000000000001</v>
      </c>
      <c r="G2415" s="39">
        <f t="shared" si="37"/>
        <v>11.070597000000001</v>
      </c>
      <c r="H2415" s="40"/>
      <c r="I2415" s="37"/>
      <c r="J2415" s="36">
        <v>125.00000000000001</v>
      </c>
    </row>
    <row r="2416" spans="1:10" ht="15.75" thickBot="1" x14ac:dyDescent="0.3">
      <c r="A2416" s="239"/>
      <c r="B2416" s="242"/>
      <c r="C2416" s="46"/>
      <c r="D2416" s="46"/>
      <c r="E2416" s="202"/>
      <c r="F2416" s="203" t="s">
        <v>13</v>
      </c>
      <c r="G2416" s="49" t="str">
        <f t="shared" si="37"/>
        <v/>
      </c>
      <c r="H2416" s="50"/>
      <c r="I2416" s="37"/>
      <c r="J2416" s="36">
        <v>125.00000000000001</v>
      </c>
    </row>
    <row r="2417" spans="1:10" ht="15.75" thickBot="1" x14ac:dyDescent="0.3">
      <c r="A2417" s="237" t="s">
        <v>582</v>
      </c>
      <c r="B2417" s="240" t="s">
        <v>3385</v>
      </c>
      <c r="C2417" s="31"/>
      <c r="D2417" s="32" t="s">
        <v>18</v>
      </c>
      <c r="E2417" s="197"/>
      <c r="F2417" s="204" t="s">
        <v>13</v>
      </c>
      <c r="G2417" s="33" t="str">
        <f t="shared" si="37"/>
        <v/>
      </c>
      <c r="H2417" s="34"/>
      <c r="I2417" s="35"/>
      <c r="J2417" s="36">
        <v>25</v>
      </c>
    </row>
    <row r="2418" spans="1:10" x14ac:dyDescent="0.25">
      <c r="A2418" s="238"/>
      <c r="B2418" s="241"/>
      <c r="C2418" s="38"/>
      <c r="D2418" s="38"/>
      <c r="E2418" s="199"/>
      <c r="F2418" s="205" t="s">
        <v>13</v>
      </c>
      <c r="G2418" s="39" t="str">
        <f t="shared" si="37"/>
        <v/>
      </c>
      <c r="H2418" s="40"/>
      <c r="I2418" s="37"/>
      <c r="J2418" s="36">
        <v>25</v>
      </c>
    </row>
    <row r="2419" spans="1:10" x14ac:dyDescent="0.25">
      <c r="A2419" s="238"/>
      <c r="B2419" s="241"/>
      <c r="C2419" s="41" t="s">
        <v>10650</v>
      </c>
      <c r="D2419" s="41" t="s">
        <v>2800</v>
      </c>
      <c r="E2419" s="201">
        <v>1.002</v>
      </c>
      <c r="F2419" s="200">
        <v>27.189</v>
      </c>
      <c r="G2419" s="39">
        <f t="shared" si="37"/>
        <v>27.243378</v>
      </c>
      <c r="H2419" s="44">
        <f>SUM(G2419:G2420)</f>
        <v>38.313974999999999</v>
      </c>
      <c r="I2419" s="45"/>
      <c r="J2419" s="36">
        <v>25</v>
      </c>
    </row>
    <row r="2420" spans="1:10" x14ac:dyDescent="0.25">
      <c r="A2420" s="238"/>
      <c r="B2420" s="241"/>
      <c r="C2420" s="41" t="s">
        <v>10601</v>
      </c>
      <c r="D2420" s="41" t="s">
        <v>2800</v>
      </c>
      <c r="E2420" s="201">
        <v>0.501</v>
      </c>
      <c r="F2420" s="200">
        <v>22.097000000000001</v>
      </c>
      <c r="G2420" s="39">
        <f t="shared" si="37"/>
        <v>11.070597000000001</v>
      </c>
      <c r="H2420" s="40"/>
      <c r="I2420" s="37"/>
      <c r="J2420" s="36">
        <v>25</v>
      </c>
    </row>
    <row r="2421" spans="1:10" ht="15.75" thickBot="1" x14ac:dyDescent="0.3">
      <c r="A2421" s="239"/>
      <c r="B2421" s="242"/>
      <c r="C2421" s="46"/>
      <c r="D2421" s="46"/>
      <c r="E2421" s="202"/>
      <c r="F2421" s="203" t="s">
        <v>13</v>
      </c>
      <c r="G2421" s="49" t="str">
        <f t="shared" si="37"/>
        <v/>
      </c>
      <c r="H2421" s="50"/>
      <c r="I2421" s="37"/>
      <c r="J2421" s="36">
        <v>25</v>
      </c>
    </row>
    <row r="2422" spans="1:10" ht="15.75" thickBot="1" x14ac:dyDescent="0.3">
      <c r="A2422" s="237" t="s">
        <v>583</v>
      </c>
      <c r="B2422" s="240" t="s">
        <v>3386</v>
      </c>
      <c r="C2422" s="31"/>
      <c r="D2422" s="32" t="s">
        <v>18</v>
      </c>
      <c r="E2422" s="197"/>
      <c r="F2422" s="204" t="s">
        <v>13</v>
      </c>
      <c r="G2422" s="33" t="str">
        <f t="shared" si="37"/>
        <v/>
      </c>
      <c r="H2422" s="34"/>
      <c r="I2422" s="35"/>
      <c r="J2422" s="36">
        <v>12</v>
      </c>
    </row>
    <row r="2423" spans="1:10" x14ac:dyDescent="0.25">
      <c r="A2423" s="238"/>
      <c r="B2423" s="241"/>
      <c r="C2423" s="38"/>
      <c r="D2423" s="38"/>
      <c r="E2423" s="199"/>
      <c r="F2423" s="205" t="s">
        <v>13</v>
      </c>
      <c r="G2423" s="39" t="str">
        <f t="shared" si="37"/>
        <v/>
      </c>
      <c r="H2423" s="40"/>
      <c r="I2423" s="37"/>
      <c r="J2423" s="36">
        <v>12</v>
      </c>
    </row>
    <row r="2424" spans="1:10" x14ac:dyDescent="0.25">
      <c r="A2424" s="238"/>
      <c r="B2424" s="241"/>
      <c r="C2424" s="41" t="s">
        <v>10710</v>
      </c>
      <c r="D2424" s="41" t="s">
        <v>2800</v>
      </c>
      <c r="E2424" s="201">
        <v>1</v>
      </c>
      <c r="F2424" s="200">
        <v>26.904</v>
      </c>
      <c r="G2424" s="39">
        <f t="shared" si="37"/>
        <v>26.904</v>
      </c>
      <c r="H2424" s="44">
        <f>SUM(G2424:G2425)</f>
        <v>334.93399999999997</v>
      </c>
      <c r="I2424" s="45"/>
      <c r="J2424" s="36">
        <v>12</v>
      </c>
    </row>
    <row r="2425" spans="1:10" ht="25.5" x14ac:dyDescent="0.25">
      <c r="A2425" s="238"/>
      <c r="B2425" s="241"/>
      <c r="C2425" s="41" t="s">
        <v>584</v>
      </c>
      <c r="D2425" s="41" t="s">
        <v>18</v>
      </c>
      <c r="E2425" s="201">
        <v>1</v>
      </c>
      <c r="F2425" s="206">
        <v>308.02999999999997</v>
      </c>
      <c r="G2425" s="39">
        <f t="shared" si="37"/>
        <v>308.02999999999997</v>
      </c>
      <c r="H2425" s="40"/>
      <c r="I2425" s="37"/>
      <c r="J2425" s="36">
        <v>12</v>
      </c>
    </row>
    <row r="2426" spans="1:10" ht="15.75" thickBot="1" x14ac:dyDescent="0.3">
      <c r="A2426" s="239"/>
      <c r="B2426" s="242"/>
      <c r="C2426" s="46"/>
      <c r="D2426" s="46"/>
      <c r="E2426" s="202"/>
      <c r="F2426" s="203" t="s">
        <v>13</v>
      </c>
      <c r="G2426" s="49" t="str">
        <f t="shared" si="37"/>
        <v/>
      </c>
      <c r="H2426" s="50"/>
      <c r="I2426" s="37"/>
      <c r="J2426" s="36">
        <v>12</v>
      </c>
    </row>
    <row r="2427" spans="1:10" ht="15.75" thickBot="1" x14ac:dyDescent="0.3">
      <c r="A2427" s="237" t="s">
        <v>585</v>
      </c>
      <c r="B2427" s="240" t="s">
        <v>3387</v>
      </c>
      <c r="C2427" s="31"/>
      <c r="D2427" s="32" t="s">
        <v>18</v>
      </c>
      <c r="E2427" s="197"/>
      <c r="F2427" s="204" t="s">
        <v>13</v>
      </c>
      <c r="G2427" s="33" t="str">
        <f t="shared" si="37"/>
        <v/>
      </c>
      <c r="H2427" s="34"/>
      <c r="I2427" s="35"/>
      <c r="J2427" s="36">
        <v>12</v>
      </c>
    </row>
    <row r="2428" spans="1:10" x14ac:dyDescent="0.25">
      <c r="A2428" s="238"/>
      <c r="B2428" s="241"/>
      <c r="C2428" s="38"/>
      <c r="D2428" s="38"/>
      <c r="E2428" s="199"/>
      <c r="F2428" s="205" t="s">
        <v>13</v>
      </c>
      <c r="G2428" s="39" t="str">
        <f t="shared" si="37"/>
        <v/>
      </c>
      <c r="H2428" s="40"/>
      <c r="I2428" s="37"/>
      <c r="J2428" s="36">
        <v>12</v>
      </c>
    </row>
    <row r="2429" spans="1:10" x14ac:dyDescent="0.25">
      <c r="A2429" s="238"/>
      <c r="B2429" s="241"/>
      <c r="C2429" s="41" t="s">
        <v>10710</v>
      </c>
      <c r="D2429" s="41" t="s">
        <v>2800</v>
      </c>
      <c r="E2429" s="201">
        <v>0.5</v>
      </c>
      <c r="F2429" s="200">
        <v>26.904</v>
      </c>
      <c r="G2429" s="39">
        <f t="shared" si="37"/>
        <v>13.452</v>
      </c>
      <c r="H2429" s="44">
        <f>SUM(G2429:G2430)</f>
        <v>73.352000000000004</v>
      </c>
      <c r="I2429" s="45"/>
      <c r="J2429" s="36">
        <v>12</v>
      </c>
    </row>
    <row r="2430" spans="1:10" ht="38.25" x14ac:dyDescent="0.25">
      <c r="A2430" s="238"/>
      <c r="B2430" s="241"/>
      <c r="C2430" s="41" t="s">
        <v>586</v>
      </c>
      <c r="D2430" s="41" t="s">
        <v>18</v>
      </c>
      <c r="E2430" s="201">
        <v>1</v>
      </c>
      <c r="F2430" s="206">
        <v>59.9</v>
      </c>
      <c r="G2430" s="39">
        <f t="shared" si="37"/>
        <v>59.9</v>
      </c>
      <c r="H2430" s="40"/>
      <c r="I2430" s="37"/>
      <c r="J2430" s="36">
        <v>12</v>
      </c>
    </row>
    <row r="2431" spans="1:10" ht="15.75" thickBot="1" x14ac:dyDescent="0.3">
      <c r="A2431" s="239"/>
      <c r="B2431" s="242"/>
      <c r="C2431" s="46"/>
      <c r="D2431" s="46"/>
      <c r="E2431" s="202"/>
      <c r="F2431" s="203" t="s">
        <v>13</v>
      </c>
      <c r="G2431" s="49" t="str">
        <f t="shared" si="37"/>
        <v/>
      </c>
      <c r="H2431" s="50"/>
      <c r="I2431" s="37"/>
      <c r="J2431" s="36">
        <v>12</v>
      </c>
    </row>
    <row r="2432" spans="1:10" ht="15.75" thickBot="1" x14ac:dyDescent="0.3">
      <c r="A2432" s="237" t="s">
        <v>587</v>
      </c>
      <c r="B2432" s="240" t="s">
        <v>3388</v>
      </c>
      <c r="C2432" s="31"/>
      <c r="D2432" s="32" t="s">
        <v>106</v>
      </c>
      <c r="E2432" s="197"/>
      <c r="F2432" s="204" t="s">
        <v>13</v>
      </c>
      <c r="G2432" s="33" t="str">
        <f t="shared" si="37"/>
        <v/>
      </c>
      <c r="H2432" s="34"/>
      <c r="I2432" s="35"/>
      <c r="J2432" s="36">
        <v>6250</v>
      </c>
    </row>
    <row r="2433" spans="1:10" x14ac:dyDescent="0.25">
      <c r="A2433" s="238"/>
      <c r="B2433" s="241"/>
      <c r="C2433" s="38"/>
      <c r="D2433" s="38"/>
      <c r="E2433" s="199"/>
      <c r="F2433" s="205" t="s">
        <v>13</v>
      </c>
      <c r="G2433" s="39" t="str">
        <f t="shared" si="37"/>
        <v/>
      </c>
      <c r="H2433" s="40"/>
      <c r="I2433" s="37"/>
      <c r="J2433" s="36">
        <v>6250</v>
      </c>
    </row>
    <row r="2434" spans="1:10" x14ac:dyDescent="0.25">
      <c r="A2434" s="238"/>
      <c r="B2434" s="241"/>
      <c r="C2434" s="41" t="s">
        <v>10605</v>
      </c>
      <c r="D2434" s="41" t="s">
        <v>2800</v>
      </c>
      <c r="E2434" s="201">
        <v>2.8E-3</v>
      </c>
      <c r="F2434" s="200">
        <v>23.246499999999997</v>
      </c>
      <c r="G2434" s="39">
        <f t="shared" si="37"/>
        <v>6.5090199999999987E-2</v>
      </c>
      <c r="H2434" s="44">
        <f>SUM(G2434:G2436)</f>
        <v>6.5094329999999996</v>
      </c>
      <c r="I2434" s="45"/>
      <c r="J2434" s="36">
        <v>6250</v>
      </c>
    </row>
    <row r="2435" spans="1:10" x14ac:dyDescent="0.25">
      <c r="A2435" s="238"/>
      <c r="B2435" s="241"/>
      <c r="C2435" s="41" t="s">
        <v>10602</v>
      </c>
      <c r="D2435" s="41" t="s">
        <v>2800</v>
      </c>
      <c r="E2435" s="201">
        <v>2.8E-3</v>
      </c>
      <c r="F2435" s="200">
        <v>29.050999999999998</v>
      </c>
      <c r="G2435" s="39">
        <f t="shared" si="37"/>
        <v>8.1342799999999993E-2</v>
      </c>
      <c r="H2435" s="40"/>
      <c r="I2435" s="37"/>
      <c r="J2435" s="36">
        <v>6250</v>
      </c>
    </row>
    <row r="2436" spans="1:10" ht="25.5" x14ac:dyDescent="0.25">
      <c r="A2436" s="238"/>
      <c r="B2436" s="241"/>
      <c r="C2436" s="41" t="s">
        <v>588</v>
      </c>
      <c r="D2436" s="41" t="s">
        <v>106</v>
      </c>
      <c r="E2436" s="201">
        <v>1.05</v>
      </c>
      <c r="F2436" s="206">
        <v>6.06</v>
      </c>
      <c r="G2436" s="39">
        <f t="shared" si="37"/>
        <v>6.3629999999999995</v>
      </c>
      <c r="H2436" s="40"/>
      <c r="I2436" s="37"/>
      <c r="J2436" s="36">
        <v>6250</v>
      </c>
    </row>
    <row r="2437" spans="1:10" ht="15.75" thickBot="1" x14ac:dyDescent="0.3">
      <c r="A2437" s="239"/>
      <c r="B2437" s="242"/>
      <c r="C2437" s="46"/>
      <c r="D2437" s="46"/>
      <c r="E2437" s="202"/>
      <c r="F2437" s="203" t="s">
        <v>13</v>
      </c>
      <c r="G2437" s="49" t="str">
        <f t="shared" si="37"/>
        <v/>
      </c>
      <c r="H2437" s="50"/>
      <c r="I2437" s="37"/>
      <c r="J2437" s="36">
        <v>6250</v>
      </c>
    </row>
    <row r="2438" spans="1:10" ht="15.75" thickBot="1" x14ac:dyDescent="0.3">
      <c r="A2438" s="237" t="s">
        <v>589</v>
      </c>
      <c r="B2438" s="240" t="s">
        <v>3389</v>
      </c>
      <c r="C2438" s="31"/>
      <c r="D2438" s="32" t="s">
        <v>18</v>
      </c>
      <c r="E2438" s="197"/>
      <c r="F2438" s="204" t="s">
        <v>13</v>
      </c>
      <c r="G2438" s="33" t="str">
        <f t="shared" ref="G2438:G2501" si="38">IF(ISNUMBER(F2438),E2438*F2438,"")</f>
        <v/>
      </c>
      <c r="H2438" s="34"/>
      <c r="I2438" s="35"/>
      <c r="J2438" s="36">
        <v>250.00000000000003</v>
      </c>
    </row>
    <row r="2439" spans="1:10" x14ac:dyDescent="0.25">
      <c r="A2439" s="238"/>
      <c r="B2439" s="241"/>
      <c r="C2439" s="38"/>
      <c r="D2439" s="38"/>
      <c r="E2439" s="199"/>
      <c r="F2439" s="205" t="s">
        <v>13</v>
      </c>
      <c r="G2439" s="39" t="str">
        <f t="shared" si="38"/>
        <v/>
      </c>
      <c r="H2439" s="40"/>
      <c r="I2439" s="37"/>
      <c r="J2439" s="36">
        <v>250.00000000000003</v>
      </c>
    </row>
    <row r="2440" spans="1:10" ht="25.5" x14ac:dyDescent="0.25">
      <c r="A2440" s="238"/>
      <c r="B2440" s="241"/>
      <c r="C2440" s="41" t="s">
        <v>590</v>
      </c>
      <c r="D2440" s="41" t="s">
        <v>87</v>
      </c>
      <c r="E2440" s="201">
        <v>1</v>
      </c>
      <c r="F2440" s="206">
        <v>4.2</v>
      </c>
      <c r="G2440" s="39">
        <f t="shared" si="38"/>
        <v>4.2</v>
      </c>
      <c r="H2440" s="44">
        <f>SUM(G2440:G2444)</f>
        <v>77.59748900000001</v>
      </c>
      <c r="I2440" s="45"/>
      <c r="J2440" s="36">
        <v>250.00000000000003</v>
      </c>
    </row>
    <row r="2441" spans="1:10" x14ac:dyDescent="0.25">
      <c r="A2441" s="238"/>
      <c r="B2441" s="241"/>
      <c r="C2441" s="41" t="s">
        <v>591</v>
      </c>
      <c r="D2441" s="41" t="s">
        <v>87</v>
      </c>
      <c r="E2441" s="201">
        <v>1</v>
      </c>
      <c r="F2441" s="206">
        <v>34.020000000000003</v>
      </c>
      <c r="G2441" s="39">
        <f t="shared" si="38"/>
        <v>34.020000000000003</v>
      </c>
      <c r="H2441" s="40"/>
      <c r="I2441" s="37"/>
      <c r="J2441" s="36">
        <v>250.00000000000003</v>
      </c>
    </row>
    <row r="2442" spans="1:10" x14ac:dyDescent="0.25">
      <c r="A2442" s="238"/>
      <c r="B2442" s="241"/>
      <c r="C2442" s="41" t="s">
        <v>592</v>
      </c>
      <c r="D2442" s="41" t="s">
        <v>87</v>
      </c>
      <c r="E2442" s="201">
        <v>1</v>
      </c>
      <c r="F2442" s="206">
        <v>17.809999999999999</v>
      </c>
      <c r="G2442" s="39">
        <f t="shared" si="38"/>
        <v>17.809999999999999</v>
      </c>
      <c r="H2442" s="40"/>
      <c r="I2442" s="37"/>
      <c r="J2442" s="36">
        <v>250.00000000000003</v>
      </c>
    </row>
    <row r="2443" spans="1:10" x14ac:dyDescent="0.25">
      <c r="A2443" s="238"/>
      <c r="B2443" s="241"/>
      <c r="C2443" s="41" t="s">
        <v>10605</v>
      </c>
      <c r="D2443" s="41" t="s">
        <v>2800</v>
      </c>
      <c r="E2443" s="201">
        <v>0.41239999999999999</v>
      </c>
      <c r="F2443" s="200">
        <v>23.246499999999997</v>
      </c>
      <c r="G2443" s="39">
        <f t="shared" si="38"/>
        <v>9.5868565999999991</v>
      </c>
      <c r="H2443" s="40"/>
      <c r="I2443" s="37"/>
      <c r="J2443" s="36">
        <v>250.00000000000003</v>
      </c>
    </row>
    <row r="2444" spans="1:10" x14ac:dyDescent="0.25">
      <c r="A2444" s="238"/>
      <c r="B2444" s="241"/>
      <c r="C2444" s="41" t="s">
        <v>10602</v>
      </c>
      <c r="D2444" s="41" t="s">
        <v>2800</v>
      </c>
      <c r="E2444" s="201">
        <v>0.41239999999999999</v>
      </c>
      <c r="F2444" s="200">
        <v>29.050999999999998</v>
      </c>
      <c r="G2444" s="39">
        <f t="shared" si="38"/>
        <v>11.980632399999999</v>
      </c>
      <c r="H2444" s="40"/>
      <c r="I2444" s="37"/>
      <c r="J2444" s="36">
        <v>250.00000000000003</v>
      </c>
    </row>
    <row r="2445" spans="1:10" ht="15.75" thickBot="1" x14ac:dyDescent="0.3">
      <c r="A2445" s="239"/>
      <c r="B2445" s="242"/>
      <c r="C2445" s="46"/>
      <c r="D2445" s="46"/>
      <c r="E2445" s="202"/>
      <c r="F2445" s="203" t="s">
        <v>13</v>
      </c>
      <c r="G2445" s="49" t="str">
        <f t="shared" si="38"/>
        <v/>
      </c>
      <c r="H2445" s="50"/>
      <c r="I2445" s="37"/>
      <c r="J2445" s="36">
        <v>250.00000000000003</v>
      </c>
    </row>
    <row r="2446" spans="1:10" ht="15.75" thickBot="1" x14ac:dyDescent="0.3">
      <c r="A2446" s="237" t="s">
        <v>593</v>
      </c>
      <c r="B2446" s="240" t="s">
        <v>3390</v>
      </c>
      <c r="C2446" s="31"/>
      <c r="D2446" s="32" t="s">
        <v>18</v>
      </c>
      <c r="E2446" s="197"/>
      <c r="F2446" s="204" t="s">
        <v>13</v>
      </c>
      <c r="G2446" s="33" t="str">
        <f t="shared" si="38"/>
        <v/>
      </c>
      <c r="H2446" s="34"/>
      <c r="I2446" s="35"/>
      <c r="J2446" s="36">
        <v>25</v>
      </c>
    </row>
    <row r="2447" spans="1:10" x14ac:dyDescent="0.25">
      <c r="A2447" s="238"/>
      <c r="B2447" s="241"/>
      <c r="C2447" s="38"/>
      <c r="D2447" s="38"/>
      <c r="E2447" s="199"/>
      <c r="F2447" s="205" t="s">
        <v>13</v>
      </c>
      <c r="G2447" s="39" t="str">
        <f t="shared" si="38"/>
        <v/>
      </c>
      <c r="H2447" s="40"/>
      <c r="I2447" s="37"/>
      <c r="J2447" s="36">
        <v>25</v>
      </c>
    </row>
    <row r="2448" spans="1:10" x14ac:dyDescent="0.25">
      <c r="A2448" s="238"/>
      <c r="B2448" s="241"/>
      <c r="C2448" s="41" t="s">
        <v>10605</v>
      </c>
      <c r="D2448" s="41" t="s">
        <v>2800</v>
      </c>
      <c r="E2448" s="201">
        <v>6.2007000000000003</v>
      </c>
      <c r="F2448" s="200">
        <v>23.246499999999997</v>
      </c>
      <c r="G2448" s="39">
        <f t="shared" si="38"/>
        <v>144.14457254999999</v>
      </c>
      <c r="H2448" s="44">
        <f>SUM(G2448:G2451)</f>
        <v>1881.72110825</v>
      </c>
      <c r="I2448" s="45"/>
      <c r="J2448" s="36">
        <v>25</v>
      </c>
    </row>
    <row r="2449" spans="1:10" x14ac:dyDescent="0.25">
      <c r="A2449" s="238"/>
      <c r="B2449" s="241"/>
      <c r="C2449" s="41" t="s">
        <v>10602</v>
      </c>
      <c r="D2449" s="41" t="s">
        <v>2800</v>
      </c>
      <c r="E2449" s="201">
        <v>6.2007000000000003</v>
      </c>
      <c r="F2449" s="200">
        <v>29.050999999999998</v>
      </c>
      <c r="G2449" s="39">
        <f t="shared" si="38"/>
        <v>180.1365357</v>
      </c>
      <c r="H2449" s="40"/>
      <c r="I2449" s="37"/>
      <c r="J2449" s="36">
        <v>25</v>
      </c>
    </row>
    <row r="2450" spans="1:10" ht="25.5" x14ac:dyDescent="0.25">
      <c r="A2450" s="238"/>
      <c r="B2450" s="241"/>
      <c r="C2450" s="41" t="s">
        <v>594</v>
      </c>
      <c r="D2450" s="41" t="s">
        <v>18</v>
      </c>
      <c r="E2450" s="201">
        <v>1</v>
      </c>
      <c r="F2450" s="206">
        <v>740.96</v>
      </c>
      <c r="G2450" s="39">
        <f t="shared" si="38"/>
        <v>740.96</v>
      </c>
      <c r="H2450" s="40"/>
      <c r="I2450" s="37"/>
      <c r="J2450" s="36">
        <v>25</v>
      </c>
    </row>
    <row r="2451" spans="1:10" x14ac:dyDescent="0.25">
      <c r="A2451" s="238"/>
      <c r="B2451" s="241"/>
      <c r="C2451" s="41" t="s">
        <v>591</v>
      </c>
      <c r="D2451" s="41" t="s">
        <v>87</v>
      </c>
      <c r="E2451" s="201">
        <v>24</v>
      </c>
      <c r="F2451" s="206">
        <v>34.020000000000003</v>
      </c>
      <c r="G2451" s="39">
        <f t="shared" si="38"/>
        <v>816.48</v>
      </c>
      <c r="H2451" s="40"/>
      <c r="I2451" s="37"/>
      <c r="J2451" s="36">
        <v>25</v>
      </c>
    </row>
    <row r="2452" spans="1:10" ht="15.75" thickBot="1" x14ac:dyDescent="0.3">
      <c r="A2452" s="239"/>
      <c r="B2452" s="242"/>
      <c r="C2452" s="46"/>
      <c r="D2452" s="46"/>
      <c r="E2452" s="202"/>
      <c r="F2452" s="203" t="s">
        <v>13</v>
      </c>
      <c r="G2452" s="49" t="str">
        <f t="shared" si="38"/>
        <v/>
      </c>
      <c r="H2452" s="50"/>
      <c r="I2452" s="37"/>
      <c r="J2452" s="36">
        <v>25</v>
      </c>
    </row>
    <row r="2453" spans="1:10" ht="15.75" thickBot="1" x14ac:dyDescent="0.3">
      <c r="A2453" s="237" t="s">
        <v>595</v>
      </c>
      <c r="B2453" s="240" t="s">
        <v>3391</v>
      </c>
      <c r="C2453" s="31"/>
      <c r="D2453" s="32" t="s">
        <v>106</v>
      </c>
      <c r="E2453" s="197"/>
      <c r="F2453" s="204" t="s">
        <v>13</v>
      </c>
      <c r="G2453" s="33" t="str">
        <f t="shared" si="38"/>
        <v/>
      </c>
      <c r="H2453" s="34"/>
      <c r="I2453" s="35"/>
      <c r="J2453" s="36">
        <v>6000</v>
      </c>
    </row>
    <row r="2454" spans="1:10" x14ac:dyDescent="0.25">
      <c r="A2454" s="246"/>
      <c r="B2454" s="241"/>
      <c r="C2454" s="38"/>
      <c r="D2454" s="38"/>
      <c r="E2454" s="199"/>
      <c r="F2454" s="205" t="s">
        <v>13</v>
      </c>
      <c r="G2454" s="39" t="str">
        <f t="shared" si="38"/>
        <v/>
      </c>
      <c r="H2454" s="40"/>
      <c r="I2454" s="37"/>
      <c r="J2454" s="36">
        <v>6000</v>
      </c>
    </row>
    <row r="2455" spans="1:10" x14ac:dyDescent="0.25">
      <c r="A2455" s="246"/>
      <c r="B2455" s="241"/>
      <c r="C2455" s="41" t="s">
        <v>10605</v>
      </c>
      <c r="D2455" s="41" t="s">
        <v>2800</v>
      </c>
      <c r="E2455" s="201">
        <v>6.4100000000000004E-2</v>
      </c>
      <c r="F2455" s="200">
        <v>23.246499999999997</v>
      </c>
      <c r="G2455" s="39">
        <f t="shared" si="38"/>
        <v>1.49010065</v>
      </c>
      <c r="H2455" s="44">
        <f>SUM(G2455:G2457)</f>
        <v>4.8983947499999996</v>
      </c>
      <c r="I2455" s="45"/>
      <c r="J2455" s="36">
        <v>6000</v>
      </c>
    </row>
    <row r="2456" spans="1:10" x14ac:dyDescent="0.25">
      <c r="A2456" s="246"/>
      <c r="B2456" s="241"/>
      <c r="C2456" s="41" t="s">
        <v>10602</v>
      </c>
      <c r="D2456" s="41" t="s">
        <v>2800</v>
      </c>
      <c r="E2456" s="201">
        <v>6.4100000000000004E-2</v>
      </c>
      <c r="F2456" s="200">
        <v>29.050999999999998</v>
      </c>
      <c r="G2456" s="39">
        <f t="shared" si="38"/>
        <v>1.8621691</v>
      </c>
      <c r="H2456" s="40"/>
      <c r="I2456" s="37"/>
      <c r="J2456" s="36">
        <v>6000</v>
      </c>
    </row>
    <row r="2457" spans="1:10" ht="25.5" x14ac:dyDescent="0.25">
      <c r="A2457" s="246"/>
      <c r="B2457" s="241"/>
      <c r="C2457" s="41" t="s">
        <v>10734</v>
      </c>
      <c r="D2457" s="41" t="s">
        <v>1302</v>
      </c>
      <c r="E2457" s="201">
        <v>1.05</v>
      </c>
      <c r="F2457" s="206">
        <v>1.4724999999999999</v>
      </c>
      <c r="G2457" s="39">
        <f t="shared" si="38"/>
        <v>1.546125</v>
      </c>
      <c r="H2457" s="40"/>
      <c r="I2457" s="37"/>
      <c r="J2457" s="36">
        <v>6000</v>
      </c>
    </row>
    <row r="2458" spans="1:10" ht="15.75" thickBot="1" x14ac:dyDescent="0.3">
      <c r="A2458" s="247"/>
      <c r="B2458" s="242"/>
      <c r="C2458" s="46"/>
      <c r="D2458" s="46"/>
      <c r="E2458" s="202"/>
      <c r="F2458" s="207" t="s">
        <v>13</v>
      </c>
      <c r="G2458" s="49" t="str">
        <f t="shared" si="38"/>
        <v/>
      </c>
      <c r="H2458" s="50"/>
      <c r="I2458" s="37"/>
      <c r="J2458" s="36">
        <v>6000</v>
      </c>
    </row>
    <row r="2459" spans="1:10" ht="15.75" thickBot="1" x14ac:dyDescent="0.3">
      <c r="A2459" s="237" t="s">
        <v>596</v>
      </c>
      <c r="B2459" s="240" t="s">
        <v>3392</v>
      </c>
      <c r="C2459" s="31"/>
      <c r="D2459" s="32" t="s">
        <v>18</v>
      </c>
      <c r="E2459" s="197"/>
      <c r="F2459" s="204" t="s">
        <v>13</v>
      </c>
      <c r="G2459" s="33" t="str">
        <f t="shared" si="38"/>
        <v/>
      </c>
      <c r="H2459" s="34"/>
      <c r="I2459" s="35"/>
      <c r="J2459" s="36">
        <v>500.00000000000006</v>
      </c>
    </row>
    <row r="2460" spans="1:10" x14ac:dyDescent="0.25">
      <c r="A2460" s="238"/>
      <c r="B2460" s="241"/>
      <c r="C2460" s="38"/>
      <c r="D2460" s="38"/>
      <c r="E2460" s="199"/>
      <c r="F2460" s="205" t="s">
        <v>13</v>
      </c>
      <c r="G2460" s="39" t="str">
        <f t="shared" si="38"/>
        <v/>
      </c>
      <c r="H2460" s="40"/>
      <c r="I2460" s="37"/>
      <c r="J2460" s="36">
        <v>500.00000000000006</v>
      </c>
    </row>
    <row r="2461" spans="1:10" ht="25.5" x14ac:dyDescent="0.25">
      <c r="A2461" s="238"/>
      <c r="B2461" s="241"/>
      <c r="C2461" s="41" t="s">
        <v>597</v>
      </c>
      <c r="D2461" s="41" t="s">
        <v>87</v>
      </c>
      <c r="E2461" s="201">
        <v>1</v>
      </c>
      <c r="F2461" s="206">
        <v>4.2</v>
      </c>
      <c r="G2461" s="39">
        <f t="shared" si="38"/>
        <v>4.2</v>
      </c>
      <c r="H2461" s="44">
        <f>SUM(G2461:G2464)</f>
        <v>59.519744500000009</v>
      </c>
      <c r="I2461" s="45"/>
      <c r="J2461" s="36">
        <v>500.00000000000006</v>
      </c>
    </row>
    <row r="2462" spans="1:10" x14ac:dyDescent="0.25">
      <c r="A2462" s="238"/>
      <c r="B2462" s="241"/>
      <c r="C2462" s="41" t="s">
        <v>10657</v>
      </c>
      <c r="D2462" s="41" t="s">
        <v>83</v>
      </c>
      <c r="E2462" s="201">
        <v>1</v>
      </c>
      <c r="F2462" s="206">
        <v>44.536000000000001</v>
      </c>
      <c r="G2462" s="39">
        <f t="shared" si="38"/>
        <v>44.536000000000001</v>
      </c>
      <c r="H2462" s="40"/>
      <c r="I2462" s="37"/>
      <c r="J2462" s="36">
        <v>500.00000000000006</v>
      </c>
    </row>
    <row r="2463" spans="1:10" x14ac:dyDescent="0.25">
      <c r="A2463" s="238"/>
      <c r="B2463" s="241"/>
      <c r="C2463" s="41" t="s">
        <v>10605</v>
      </c>
      <c r="D2463" s="41" t="s">
        <v>2800</v>
      </c>
      <c r="E2463" s="201">
        <v>0.20619999999999999</v>
      </c>
      <c r="F2463" s="200">
        <v>23.246499999999997</v>
      </c>
      <c r="G2463" s="39">
        <f t="shared" si="38"/>
        <v>4.7934282999999995</v>
      </c>
      <c r="H2463" s="40"/>
      <c r="I2463" s="37"/>
      <c r="J2463" s="36">
        <v>500.00000000000006</v>
      </c>
    </row>
    <row r="2464" spans="1:10" x14ac:dyDescent="0.25">
      <c r="A2464" s="238"/>
      <c r="B2464" s="241"/>
      <c r="C2464" s="41" t="s">
        <v>10602</v>
      </c>
      <c r="D2464" s="41" t="s">
        <v>2800</v>
      </c>
      <c r="E2464" s="201">
        <v>0.20619999999999999</v>
      </c>
      <c r="F2464" s="200">
        <v>29.050999999999998</v>
      </c>
      <c r="G2464" s="39">
        <f t="shared" si="38"/>
        <v>5.9903161999999996</v>
      </c>
      <c r="H2464" s="40"/>
      <c r="I2464" s="37"/>
      <c r="J2464" s="36">
        <v>500.00000000000006</v>
      </c>
    </row>
    <row r="2465" spans="1:10" ht="15.75" thickBot="1" x14ac:dyDescent="0.3">
      <c r="A2465" s="239"/>
      <c r="B2465" s="242"/>
      <c r="C2465" s="46"/>
      <c r="D2465" s="46"/>
      <c r="E2465" s="202"/>
      <c r="F2465" s="203" t="s">
        <v>13</v>
      </c>
      <c r="G2465" s="49" t="str">
        <f t="shared" si="38"/>
        <v/>
      </c>
      <c r="H2465" s="50"/>
      <c r="I2465" s="37"/>
      <c r="J2465" s="36">
        <v>500.00000000000006</v>
      </c>
    </row>
    <row r="2466" spans="1:10" ht="15.75" thickBot="1" x14ac:dyDescent="0.3">
      <c r="A2466" s="237" t="s">
        <v>598</v>
      </c>
      <c r="B2466" s="240" t="s">
        <v>3393</v>
      </c>
      <c r="C2466" s="31"/>
      <c r="D2466" s="32" t="s">
        <v>18</v>
      </c>
      <c r="E2466" s="197"/>
      <c r="F2466" s="204" t="s">
        <v>13</v>
      </c>
      <c r="G2466" s="33" t="str">
        <f t="shared" si="38"/>
        <v/>
      </c>
      <c r="H2466" s="34"/>
      <c r="I2466" s="35"/>
      <c r="J2466" s="36">
        <v>35</v>
      </c>
    </row>
    <row r="2467" spans="1:10" x14ac:dyDescent="0.25">
      <c r="A2467" s="238"/>
      <c r="B2467" s="241"/>
      <c r="C2467" s="38"/>
      <c r="D2467" s="38"/>
      <c r="E2467" s="199"/>
      <c r="F2467" s="205" t="s">
        <v>13</v>
      </c>
      <c r="G2467" s="39" t="str">
        <f t="shared" si="38"/>
        <v/>
      </c>
      <c r="H2467" s="40"/>
      <c r="I2467" s="37"/>
      <c r="J2467" s="36">
        <v>35</v>
      </c>
    </row>
    <row r="2468" spans="1:10" ht="25.5" x14ac:dyDescent="0.25">
      <c r="A2468" s="238"/>
      <c r="B2468" s="241"/>
      <c r="C2468" s="41" t="s">
        <v>10639</v>
      </c>
      <c r="D2468" s="41" t="s">
        <v>2800</v>
      </c>
      <c r="E2468" s="201">
        <v>3.5</v>
      </c>
      <c r="F2468" s="200">
        <v>22.790499999999998</v>
      </c>
      <c r="G2468" s="39">
        <f t="shared" si="38"/>
        <v>79.766749999999988</v>
      </c>
      <c r="H2468" s="44">
        <f>SUM(G2468:G2470)</f>
        <v>303.07425000000001</v>
      </c>
      <c r="I2468" s="45"/>
      <c r="J2468" s="36">
        <v>35</v>
      </c>
    </row>
    <row r="2469" spans="1:10" ht="25.5" x14ac:dyDescent="0.25">
      <c r="A2469" s="238"/>
      <c r="B2469" s="241"/>
      <c r="C2469" s="41" t="s">
        <v>10619</v>
      </c>
      <c r="D2469" s="41" t="s">
        <v>2800</v>
      </c>
      <c r="E2469" s="201">
        <v>3.5</v>
      </c>
      <c r="F2469" s="200">
        <v>25.364999999999998</v>
      </c>
      <c r="G2469" s="39">
        <f t="shared" si="38"/>
        <v>88.777499999999989</v>
      </c>
      <c r="H2469" s="40"/>
      <c r="I2469" s="37"/>
      <c r="J2469" s="36">
        <v>35</v>
      </c>
    </row>
    <row r="2470" spans="1:10" ht="25.5" x14ac:dyDescent="0.25">
      <c r="A2470" s="238"/>
      <c r="B2470" s="241"/>
      <c r="C2470" s="41" t="s">
        <v>599</v>
      </c>
      <c r="D2470" s="41" t="s">
        <v>87</v>
      </c>
      <c r="E2470" s="201">
        <v>1</v>
      </c>
      <c r="F2470" s="206">
        <v>134.53</v>
      </c>
      <c r="G2470" s="39">
        <f t="shared" si="38"/>
        <v>134.53</v>
      </c>
      <c r="H2470" s="40"/>
      <c r="I2470" s="37"/>
      <c r="J2470" s="36">
        <v>35</v>
      </c>
    </row>
    <row r="2471" spans="1:10" ht="15.75" thickBot="1" x14ac:dyDescent="0.3">
      <c r="A2471" s="239"/>
      <c r="B2471" s="242"/>
      <c r="C2471" s="46"/>
      <c r="D2471" s="46"/>
      <c r="E2471" s="202"/>
      <c r="F2471" s="203" t="s">
        <v>13</v>
      </c>
      <c r="G2471" s="49" t="str">
        <f t="shared" si="38"/>
        <v/>
      </c>
      <c r="H2471" s="50"/>
      <c r="I2471" s="37"/>
      <c r="J2471" s="36">
        <v>35</v>
      </c>
    </row>
    <row r="2472" spans="1:10" ht="15.75" hidden="1" thickBot="1" x14ac:dyDescent="0.3">
      <c r="A2472" s="237" t="s">
        <v>600</v>
      </c>
      <c r="B2472" s="240" t="s">
        <v>3445</v>
      </c>
      <c r="C2472" s="31"/>
      <c r="D2472" s="32" t="s">
        <v>18</v>
      </c>
      <c r="E2472" s="197"/>
      <c r="F2472" s="204" t="s">
        <v>13</v>
      </c>
      <c r="G2472" s="33" t="str">
        <f t="shared" si="38"/>
        <v/>
      </c>
      <c r="H2472" s="34"/>
      <c r="I2472" s="35"/>
      <c r="J2472" s="36">
        <v>0</v>
      </c>
    </row>
    <row r="2473" spans="1:10" ht="15.75" hidden="1" thickBot="1" x14ac:dyDescent="0.3">
      <c r="A2473" s="238"/>
      <c r="B2473" s="241"/>
      <c r="C2473" s="38"/>
      <c r="D2473" s="38"/>
      <c r="E2473" s="199"/>
      <c r="F2473" s="205" t="s">
        <v>13</v>
      </c>
      <c r="G2473" s="39" t="str">
        <f t="shared" si="38"/>
        <v/>
      </c>
      <c r="H2473" s="40"/>
      <c r="I2473" s="37"/>
      <c r="J2473" s="36">
        <v>0</v>
      </c>
    </row>
    <row r="2474" spans="1:10" ht="26.25" hidden="1" thickBot="1" x14ac:dyDescent="0.3">
      <c r="A2474" s="238"/>
      <c r="B2474" s="241"/>
      <c r="C2474" s="41" t="s">
        <v>11400</v>
      </c>
      <c r="D2474" s="41" t="s">
        <v>83</v>
      </c>
      <c r="E2474" s="201">
        <v>1</v>
      </c>
      <c r="F2474" s="200">
        <v>23.816499999999998</v>
      </c>
      <c r="G2474" s="39">
        <f t="shared" si="38"/>
        <v>23.816499999999998</v>
      </c>
      <c r="H2474" s="44">
        <f>SUM(G2474:G2474)</f>
        <v>23.816499999999998</v>
      </c>
      <c r="I2474" s="45"/>
      <c r="J2474" s="36">
        <v>0</v>
      </c>
    </row>
    <row r="2475" spans="1:10" ht="15.75" hidden="1" thickBot="1" x14ac:dyDescent="0.3">
      <c r="A2475" s="239"/>
      <c r="B2475" s="242"/>
      <c r="C2475" s="46"/>
      <c r="D2475" s="46"/>
      <c r="E2475" s="202"/>
      <c r="F2475" s="203" t="s">
        <v>13</v>
      </c>
      <c r="G2475" s="49" t="str">
        <f t="shared" si="38"/>
        <v/>
      </c>
      <c r="H2475" s="50"/>
      <c r="I2475" s="37"/>
      <c r="J2475" s="36">
        <v>0</v>
      </c>
    </row>
    <row r="2476" spans="1:10" ht="15.75" hidden="1" thickBot="1" x14ac:dyDescent="0.3">
      <c r="A2476" s="237" t="s">
        <v>601</v>
      </c>
      <c r="B2476" s="240" t="s">
        <v>3448</v>
      </c>
      <c r="C2476" s="31"/>
      <c r="D2476" s="32" t="s">
        <v>18</v>
      </c>
      <c r="E2476" s="197"/>
      <c r="F2476" s="204" t="s">
        <v>13</v>
      </c>
      <c r="G2476" s="33" t="str">
        <f t="shared" si="38"/>
        <v/>
      </c>
      <c r="H2476" s="34"/>
      <c r="I2476" s="35"/>
      <c r="J2476" s="36">
        <v>0</v>
      </c>
    </row>
    <row r="2477" spans="1:10" ht="15.75" hidden="1" thickBot="1" x14ac:dyDescent="0.3">
      <c r="A2477" s="238"/>
      <c r="B2477" s="241"/>
      <c r="C2477" s="38"/>
      <c r="D2477" s="38"/>
      <c r="E2477" s="199"/>
      <c r="F2477" s="205" t="s">
        <v>13</v>
      </c>
      <c r="G2477" s="39" t="str">
        <f t="shared" si="38"/>
        <v/>
      </c>
      <c r="H2477" s="40"/>
      <c r="I2477" s="37"/>
      <c r="J2477" s="36">
        <v>0</v>
      </c>
    </row>
    <row r="2478" spans="1:10" ht="51.75" hidden="1" thickBot="1" x14ac:dyDescent="0.3">
      <c r="A2478" s="238"/>
      <c r="B2478" s="241"/>
      <c r="C2478" s="41" t="s">
        <v>11401</v>
      </c>
      <c r="D2478" s="41" t="s">
        <v>10681</v>
      </c>
      <c r="E2478" s="201">
        <v>1</v>
      </c>
      <c r="F2478" s="200">
        <v>75.201999999999998</v>
      </c>
      <c r="G2478" s="39">
        <f t="shared" si="38"/>
        <v>75.201999999999998</v>
      </c>
      <c r="H2478" s="44">
        <f>SUM(G2478:G2478)</f>
        <v>75.201999999999998</v>
      </c>
      <c r="I2478" s="45"/>
      <c r="J2478" s="36">
        <v>0</v>
      </c>
    </row>
    <row r="2479" spans="1:10" ht="15.75" hidden="1" thickBot="1" x14ac:dyDescent="0.3">
      <c r="A2479" s="239"/>
      <c r="B2479" s="242"/>
      <c r="C2479" s="46"/>
      <c r="D2479" s="46"/>
      <c r="E2479" s="202"/>
      <c r="F2479" s="203" t="s">
        <v>13</v>
      </c>
      <c r="G2479" s="49" t="str">
        <f t="shared" si="38"/>
        <v/>
      </c>
      <c r="H2479" s="50"/>
      <c r="I2479" s="37"/>
      <c r="J2479" s="36">
        <v>0</v>
      </c>
    </row>
    <row r="2480" spans="1:10" ht="15.75" hidden="1" thickBot="1" x14ac:dyDescent="0.3">
      <c r="A2480" s="237" t="s">
        <v>602</v>
      </c>
      <c r="B2480" s="240" t="s">
        <v>3449</v>
      </c>
      <c r="C2480" s="31"/>
      <c r="D2480" s="32" t="s">
        <v>18</v>
      </c>
      <c r="E2480" s="197"/>
      <c r="F2480" s="204" t="s">
        <v>13</v>
      </c>
      <c r="G2480" s="33" t="str">
        <f t="shared" si="38"/>
        <v/>
      </c>
      <c r="H2480" s="34"/>
      <c r="I2480" s="35"/>
      <c r="J2480" s="36">
        <v>0</v>
      </c>
    </row>
    <row r="2481" spans="1:10" ht="15.75" hidden="1" thickBot="1" x14ac:dyDescent="0.3">
      <c r="A2481" s="238"/>
      <c r="B2481" s="241"/>
      <c r="C2481" s="38"/>
      <c r="D2481" s="38"/>
      <c r="E2481" s="199"/>
      <c r="F2481" s="205" t="s">
        <v>13</v>
      </c>
      <c r="G2481" s="39" t="str">
        <f t="shared" si="38"/>
        <v/>
      </c>
      <c r="H2481" s="40"/>
      <c r="I2481" s="37"/>
      <c r="J2481" s="36">
        <v>0</v>
      </c>
    </row>
    <row r="2482" spans="1:10" ht="51.75" hidden="1" thickBot="1" x14ac:dyDescent="0.3">
      <c r="A2482" s="238"/>
      <c r="B2482" s="241"/>
      <c r="C2482" s="41" t="s">
        <v>11402</v>
      </c>
      <c r="D2482" s="41" t="s">
        <v>10681</v>
      </c>
      <c r="E2482" s="201">
        <v>1</v>
      </c>
      <c r="F2482" s="200">
        <v>97.73599999999999</v>
      </c>
      <c r="G2482" s="39">
        <f t="shared" si="38"/>
        <v>97.73599999999999</v>
      </c>
      <c r="H2482" s="44">
        <f>SUM(G2482:G2482)</f>
        <v>97.73599999999999</v>
      </c>
      <c r="I2482" s="45"/>
      <c r="J2482" s="36">
        <v>0</v>
      </c>
    </row>
    <row r="2483" spans="1:10" ht="15.75" hidden="1" thickBot="1" x14ac:dyDescent="0.3">
      <c r="A2483" s="239"/>
      <c r="B2483" s="242"/>
      <c r="C2483" s="46"/>
      <c r="D2483" s="46"/>
      <c r="E2483" s="202"/>
      <c r="F2483" s="203" t="s">
        <v>13</v>
      </c>
      <c r="G2483" s="49" t="str">
        <f t="shared" si="38"/>
        <v/>
      </c>
      <c r="H2483" s="50"/>
      <c r="I2483" s="37"/>
      <c r="J2483" s="36">
        <v>0</v>
      </c>
    </row>
    <row r="2484" spans="1:10" ht="15.75" hidden="1" thickBot="1" x14ac:dyDescent="0.3">
      <c r="A2484" s="237" t="s">
        <v>603</v>
      </c>
      <c r="B2484" s="240" t="s">
        <v>3450</v>
      </c>
      <c r="C2484" s="31"/>
      <c r="D2484" s="32" t="s">
        <v>18</v>
      </c>
      <c r="E2484" s="197"/>
      <c r="F2484" s="204" t="s">
        <v>13</v>
      </c>
      <c r="G2484" s="33" t="str">
        <f t="shared" si="38"/>
        <v/>
      </c>
      <c r="H2484" s="34"/>
      <c r="I2484" s="35"/>
      <c r="J2484" s="36">
        <v>0</v>
      </c>
    </row>
    <row r="2485" spans="1:10" ht="15.75" hidden="1" thickBot="1" x14ac:dyDescent="0.3">
      <c r="A2485" s="238"/>
      <c r="B2485" s="241"/>
      <c r="C2485" s="38"/>
      <c r="D2485" s="38"/>
      <c r="E2485" s="199"/>
      <c r="F2485" s="205" t="s">
        <v>13</v>
      </c>
      <c r="G2485" s="39" t="str">
        <f t="shared" si="38"/>
        <v/>
      </c>
      <c r="H2485" s="40"/>
      <c r="I2485" s="37"/>
      <c r="J2485" s="36">
        <v>0</v>
      </c>
    </row>
    <row r="2486" spans="1:10" ht="51.75" hidden="1" thickBot="1" x14ac:dyDescent="0.3">
      <c r="A2486" s="238"/>
      <c r="B2486" s="241"/>
      <c r="C2486" s="41" t="s">
        <v>11403</v>
      </c>
      <c r="D2486" s="41" t="s">
        <v>10681</v>
      </c>
      <c r="E2486" s="201">
        <v>1</v>
      </c>
      <c r="F2486" s="200">
        <v>59.137499999999996</v>
      </c>
      <c r="G2486" s="39">
        <f t="shared" si="38"/>
        <v>59.137499999999996</v>
      </c>
      <c r="H2486" s="44">
        <f>SUM(G2486:G2486)</f>
        <v>59.137499999999996</v>
      </c>
      <c r="I2486" s="45"/>
      <c r="J2486" s="36">
        <v>0</v>
      </c>
    </row>
    <row r="2487" spans="1:10" ht="15.75" hidden="1" thickBot="1" x14ac:dyDescent="0.3">
      <c r="A2487" s="239"/>
      <c r="B2487" s="242"/>
      <c r="C2487" s="46"/>
      <c r="D2487" s="46"/>
      <c r="E2487" s="202"/>
      <c r="F2487" s="203" t="s">
        <v>13</v>
      </c>
      <c r="G2487" s="49" t="str">
        <f t="shared" si="38"/>
        <v/>
      </c>
      <c r="H2487" s="50"/>
      <c r="I2487" s="37"/>
      <c r="J2487" s="36">
        <v>0</v>
      </c>
    </row>
    <row r="2488" spans="1:10" ht="15.75" hidden="1" thickBot="1" x14ac:dyDescent="0.3">
      <c r="A2488" s="237" t="s">
        <v>604</v>
      </c>
      <c r="B2488" s="240" t="s">
        <v>3453</v>
      </c>
      <c r="C2488" s="31"/>
      <c r="D2488" s="32" t="s">
        <v>18</v>
      </c>
      <c r="E2488" s="197"/>
      <c r="F2488" s="204" t="s">
        <v>13</v>
      </c>
      <c r="G2488" s="33" t="str">
        <f t="shared" si="38"/>
        <v/>
      </c>
      <c r="H2488" s="34"/>
      <c r="I2488" s="35"/>
      <c r="J2488" s="36">
        <v>0</v>
      </c>
    </row>
    <row r="2489" spans="1:10" ht="15.75" hidden="1" thickBot="1" x14ac:dyDescent="0.3">
      <c r="A2489" s="238"/>
      <c r="B2489" s="241"/>
      <c r="C2489" s="38"/>
      <c r="D2489" s="38"/>
      <c r="E2489" s="199"/>
      <c r="F2489" s="205" t="s">
        <v>13</v>
      </c>
      <c r="G2489" s="39" t="str">
        <f t="shared" si="38"/>
        <v/>
      </c>
      <c r="H2489" s="40"/>
      <c r="I2489" s="37"/>
      <c r="J2489" s="36">
        <v>0</v>
      </c>
    </row>
    <row r="2490" spans="1:10" ht="26.25" hidden="1" thickBot="1" x14ac:dyDescent="0.3">
      <c r="A2490" s="238"/>
      <c r="B2490" s="241"/>
      <c r="C2490" s="41" t="s">
        <v>11404</v>
      </c>
      <c r="D2490" s="41" t="s">
        <v>83</v>
      </c>
      <c r="E2490" s="201">
        <v>1</v>
      </c>
      <c r="F2490" s="200">
        <v>43.481500000000004</v>
      </c>
      <c r="G2490" s="39">
        <f t="shared" si="38"/>
        <v>43.481500000000004</v>
      </c>
      <c r="H2490" s="44">
        <f>SUM(G2490:G2490)</f>
        <v>43.481500000000004</v>
      </c>
      <c r="I2490" s="45"/>
      <c r="J2490" s="36">
        <v>0</v>
      </c>
    </row>
    <row r="2491" spans="1:10" ht="15.75" hidden="1" thickBot="1" x14ac:dyDescent="0.3">
      <c r="A2491" s="239"/>
      <c r="B2491" s="242"/>
      <c r="C2491" s="46"/>
      <c r="D2491" s="46"/>
      <c r="E2491" s="202"/>
      <c r="F2491" s="203" t="s">
        <v>13</v>
      </c>
      <c r="G2491" s="49" t="str">
        <f t="shared" si="38"/>
        <v/>
      </c>
      <c r="H2491" s="50"/>
      <c r="I2491" s="37"/>
      <c r="J2491" s="36">
        <v>0</v>
      </c>
    </row>
    <row r="2492" spans="1:10" ht="15.75" hidden="1" thickBot="1" x14ac:dyDescent="0.3">
      <c r="A2492" s="237" t="s">
        <v>605</v>
      </c>
      <c r="B2492" s="240" t="s">
        <v>3458</v>
      </c>
      <c r="C2492" s="31"/>
      <c r="D2492" s="32" t="s">
        <v>18</v>
      </c>
      <c r="E2492" s="197"/>
      <c r="F2492" s="204" t="s">
        <v>13</v>
      </c>
      <c r="G2492" s="33" t="str">
        <f t="shared" si="38"/>
        <v/>
      </c>
      <c r="H2492" s="34"/>
      <c r="I2492" s="35"/>
      <c r="J2492" s="36">
        <v>0</v>
      </c>
    </row>
    <row r="2493" spans="1:10" ht="15.75" hidden="1" thickBot="1" x14ac:dyDescent="0.3">
      <c r="A2493" s="238"/>
      <c r="B2493" s="241"/>
      <c r="C2493" s="38"/>
      <c r="D2493" s="38"/>
      <c r="E2493" s="199"/>
      <c r="F2493" s="205" t="s">
        <v>13</v>
      </c>
      <c r="G2493" s="39" t="str">
        <f t="shared" si="38"/>
        <v/>
      </c>
      <c r="H2493" s="40"/>
      <c r="I2493" s="37"/>
      <c r="J2493" s="36">
        <v>0</v>
      </c>
    </row>
    <row r="2494" spans="1:10" ht="39" hidden="1" thickBot="1" x14ac:dyDescent="0.3">
      <c r="A2494" s="238"/>
      <c r="B2494" s="241"/>
      <c r="C2494" s="41" t="s">
        <v>11405</v>
      </c>
      <c r="D2494" s="41" t="s">
        <v>83</v>
      </c>
      <c r="E2494" s="201">
        <v>1</v>
      </c>
      <c r="F2494" s="200">
        <v>14.858000000000001</v>
      </c>
      <c r="G2494" s="39">
        <f t="shared" si="38"/>
        <v>14.858000000000001</v>
      </c>
      <c r="H2494" s="44">
        <f>SUM(G2494:G2494)</f>
        <v>14.858000000000001</v>
      </c>
      <c r="I2494" s="45"/>
      <c r="J2494" s="36">
        <v>0</v>
      </c>
    </row>
    <row r="2495" spans="1:10" ht="39" hidden="1" thickBot="1" x14ac:dyDescent="0.3">
      <c r="A2495" s="239"/>
      <c r="B2495" s="242"/>
      <c r="C2495" s="46" t="s">
        <v>606</v>
      </c>
      <c r="D2495" s="46"/>
      <c r="E2495" s="202"/>
      <c r="F2495" s="203" t="s">
        <v>13</v>
      </c>
      <c r="G2495" s="49" t="str">
        <f t="shared" si="38"/>
        <v/>
      </c>
      <c r="H2495" s="50"/>
      <c r="I2495" s="37"/>
      <c r="J2495" s="36">
        <v>0</v>
      </c>
    </row>
    <row r="2496" spans="1:10" ht="15.75" hidden="1" thickBot="1" x14ac:dyDescent="0.3">
      <c r="A2496" s="237" t="s">
        <v>607</v>
      </c>
      <c r="B2496" s="240" t="s">
        <v>3459</v>
      </c>
      <c r="C2496" s="31"/>
      <c r="D2496" s="32" t="s">
        <v>18</v>
      </c>
      <c r="E2496" s="197"/>
      <c r="F2496" s="204" t="s">
        <v>13</v>
      </c>
      <c r="G2496" s="33" t="str">
        <f t="shared" si="38"/>
        <v/>
      </c>
      <c r="H2496" s="34"/>
      <c r="I2496" s="35"/>
      <c r="J2496" s="36">
        <v>0</v>
      </c>
    </row>
    <row r="2497" spans="1:10" ht="15.75" hidden="1" thickBot="1" x14ac:dyDescent="0.3">
      <c r="A2497" s="238"/>
      <c r="B2497" s="241"/>
      <c r="C2497" s="38"/>
      <c r="D2497" s="38"/>
      <c r="E2497" s="199"/>
      <c r="F2497" s="205" t="s">
        <v>13</v>
      </c>
      <c r="G2497" s="39" t="str">
        <f t="shared" si="38"/>
        <v/>
      </c>
      <c r="H2497" s="40"/>
      <c r="I2497" s="37"/>
      <c r="J2497" s="36">
        <v>0</v>
      </c>
    </row>
    <row r="2498" spans="1:10" ht="51.75" hidden="1" thickBot="1" x14ac:dyDescent="0.3">
      <c r="A2498" s="238"/>
      <c r="B2498" s="241"/>
      <c r="C2498" s="41" t="s">
        <v>11406</v>
      </c>
      <c r="D2498" s="41" t="s">
        <v>83</v>
      </c>
      <c r="E2498" s="201">
        <v>1</v>
      </c>
      <c r="F2498" s="200">
        <v>14.8485</v>
      </c>
      <c r="G2498" s="39">
        <f t="shared" si="38"/>
        <v>14.8485</v>
      </c>
      <c r="H2498" s="44">
        <f>SUM(G2498:G2498)</f>
        <v>14.8485</v>
      </c>
      <c r="I2498" s="45"/>
      <c r="J2498" s="36">
        <v>0</v>
      </c>
    </row>
    <row r="2499" spans="1:10" ht="15.75" hidden="1" thickBot="1" x14ac:dyDescent="0.3">
      <c r="A2499" s="239"/>
      <c r="B2499" s="242"/>
      <c r="C2499" s="46"/>
      <c r="D2499" s="46"/>
      <c r="E2499" s="202"/>
      <c r="F2499" s="203" t="s">
        <v>13</v>
      </c>
      <c r="G2499" s="49" t="str">
        <f t="shared" si="38"/>
        <v/>
      </c>
      <c r="H2499" s="50"/>
      <c r="I2499" s="37"/>
      <c r="J2499" s="36">
        <v>0</v>
      </c>
    </row>
    <row r="2500" spans="1:10" ht="15.75" hidden="1" thickBot="1" x14ac:dyDescent="0.3">
      <c r="A2500" s="237" t="s">
        <v>608</v>
      </c>
      <c r="B2500" s="240" t="s">
        <v>3460</v>
      </c>
      <c r="C2500" s="31"/>
      <c r="D2500" s="32" t="s">
        <v>18</v>
      </c>
      <c r="E2500" s="197"/>
      <c r="F2500" s="204" t="s">
        <v>13</v>
      </c>
      <c r="G2500" s="33" t="str">
        <f t="shared" si="38"/>
        <v/>
      </c>
      <c r="H2500" s="34"/>
      <c r="I2500" s="35"/>
      <c r="J2500" s="36">
        <v>0</v>
      </c>
    </row>
    <row r="2501" spans="1:10" ht="15.75" hidden="1" thickBot="1" x14ac:dyDescent="0.3">
      <c r="A2501" s="238"/>
      <c r="B2501" s="241"/>
      <c r="C2501" s="38"/>
      <c r="D2501" s="38"/>
      <c r="E2501" s="199"/>
      <c r="F2501" s="205" t="s">
        <v>13</v>
      </c>
      <c r="G2501" s="39" t="str">
        <f t="shared" si="38"/>
        <v/>
      </c>
      <c r="H2501" s="40"/>
      <c r="I2501" s="37"/>
      <c r="J2501" s="36">
        <v>0</v>
      </c>
    </row>
    <row r="2502" spans="1:10" ht="51.75" hidden="1" thickBot="1" x14ac:dyDescent="0.3">
      <c r="A2502" s="238"/>
      <c r="B2502" s="241"/>
      <c r="C2502" s="41" t="s">
        <v>11406</v>
      </c>
      <c r="D2502" s="41" t="s">
        <v>83</v>
      </c>
      <c r="E2502" s="201">
        <v>1</v>
      </c>
      <c r="F2502" s="200">
        <v>14.8485</v>
      </c>
      <c r="G2502" s="39">
        <f t="shared" ref="G2502:G2565" si="39">IF(ISNUMBER(F2502),E2502*F2502,"")</f>
        <v>14.8485</v>
      </c>
      <c r="H2502" s="44">
        <f>SUM(G2502:G2502)</f>
        <v>14.8485</v>
      </c>
      <c r="I2502" s="45"/>
      <c r="J2502" s="36">
        <v>0</v>
      </c>
    </row>
    <row r="2503" spans="1:10" ht="15.75" hidden="1" thickBot="1" x14ac:dyDescent="0.3">
      <c r="A2503" s="239"/>
      <c r="B2503" s="242"/>
      <c r="C2503" s="46"/>
      <c r="D2503" s="46"/>
      <c r="E2503" s="202"/>
      <c r="F2503" s="203" t="s">
        <v>13</v>
      </c>
      <c r="G2503" s="49" t="str">
        <f t="shared" si="39"/>
        <v/>
      </c>
      <c r="H2503" s="50"/>
      <c r="I2503" s="37"/>
      <c r="J2503" s="36">
        <v>0</v>
      </c>
    </row>
    <row r="2504" spans="1:10" ht="15.75" hidden="1" thickBot="1" x14ac:dyDescent="0.3">
      <c r="A2504" s="237" t="s">
        <v>609</v>
      </c>
      <c r="B2504" s="240" t="s">
        <v>3514</v>
      </c>
      <c r="C2504" s="31"/>
      <c r="D2504" s="32" t="s">
        <v>18</v>
      </c>
      <c r="E2504" s="197"/>
      <c r="F2504" s="204" t="s">
        <v>13</v>
      </c>
      <c r="G2504" s="33" t="str">
        <f t="shared" si="39"/>
        <v/>
      </c>
      <c r="H2504" s="34"/>
      <c r="I2504" s="35"/>
      <c r="J2504" s="36">
        <v>0</v>
      </c>
    </row>
    <row r="2505" spans="1:10" ht="15.75" hidden="1" thickBot="1" x14ac:dyDescent="0.3">
      <c r="A2505" s="238"/>
      <c r="B2505" s="241"/>
      <c r="C2505" s="38"/>
      <c r="D2505" s="38"/>
      <c r="E2505" s="199"/>
      <c r="F2505" s="205" t="s">
        <v>13</v>
      </c>
      <c r="G2505" s="39" t="str">
        <f t="shared" si="39"/>
        <v/>
      </c>
      <c r="H2505" s="40"/>
      <c r="I2505" s="37"/>
      <c r="J2505" s="36">
        <v>0</v>
      </c>
    </row>
    <row r="2506" spans="1:10" ht="39" hidden="1" thickBot="1" x14ac:dyDescent="0.3">
      <c r="A2506" s="238"/>
      <c r="B2506" s="241"/>
      <c r="C2506" s="41" t="s">
        <v>11407</v>
      </c>
      <c r="D2506" s="41" t="s">
        <v>83</v>
      </c>
      <c r="E2506" s="201">
        <v>1</v>
      </c>
      <c r="F2506" s="200">
        <v>19.256499999999999</v>
      </c>
      <c r="G2506" s="39">
        <f t="shared" si="39"/>
        <v>19.256499999999999</v>
      </c>
      <c r="H2506" s="44">
        <f>SUM(G2506:G2506)</f>
        <v>19.256499999999999</v>
      </c>
      <c r="I2506" s="45"/>
      <c r="J2506" s="36">
        <v>0</v>
      </c>
    </row>
    <row r="2507" spans="1:10" ht="15.75" hidden="1" thickBot="1" x14ac:dyDescent="0.3">
      <c r="A2507" s="239"/>
      <c r="B2507" s="242"/>
      <c r="C2507" s="46"/>
      <c r="D2507" s="46"/>
      <c r="E2507" s="202"/>
      <c r="F2507" s="203" t="s">
        <v>13</v>
      </c>
      <c r="G2507" s="49" t="str">
        <f t="shared" si="39"/>
        <v/>
      </c>
      <c r="H2507" s="50"/>
      <c r="I2507" s="37"/>
      <c r="J2507" s="36">
        <v>0</v>
      </c>
    </row>
    <row r="2508" spans="1:10" ht="15.75" hidden="1" thickBot="1" x14ac:dyDescent="0.3">
      <c r="A2508" s="237" t="s">
        <v>610</v>
      </c>
      <c r="B2508" s="240" t="s">
        <v>3561</v>
      </c>
      <c r="C2508" s="31"/>
      <c r="D2508" s="32" t="s">
        <v>3562</v>
      </c>
      <c r="E2508" s="197"/>
      <c r="F2508" s="204" t="s">
        <v>13</v>
      </c>
      <c r="G2508" s="33" t="str">
        <f t="shared" si="39"/>
        <v/>
      </c>
      <c r="H2508" s="34"/>
      <c r="I2508" s="35"/>
      <c r="J2508" s="36">
        <v>0</v>
      </c>
    </row>
    <row r="2509" spans="1:10" ht="15.75" hidden="1" thickBot="1" x14ac:dyDescent="0.3">
      <c r="A2509" s="238"/>
      <c r="B2509" s="241"/>
      <c r="C2509" s="38"/>
      <c r="D2509" s="38"/>
      <c r="E2509" s="199"/>
      <c r="F2509" s="205" t="s">
        <v>13</v>
      </c>
      <c r="G2509" s="39" t="str">
        <f t="shared" si="39"/>
        <v/>
      </c>
      <c r="H2509" s="40"/>
      <c r="I2509" s="37"/>
      <c r="J2509" s="36">
        <v>0</v>
      </c>
    </row>
    <row r="2510" spans="1:10" ht="26.25" hidden="1" thickBot="1" x14ac:dyDescent="0.3">
      <c r="A2510" s="238"/>
      <c r="B2510" s="241"/>
      <c r="C2510" s="41" t="s">
        <v>11408</v>
      </c>
      <c r="D2510" s="41" t="s">
        <v>83</v>
      </c>
      <c r="E2510" s="201">
        <v>1</v>
      </c>
      <c r="F2510" s="200">
        <v>21.754999999999999</v>
      </c>
      <c r="G2510" s="39">
        <f t="shared" si="39"/>
        <v>21.754999999999999</v>
      </c>
      <c r="H2510" s="44">
        <f>SUM(G2510:G2510)</f>
        <v>21.754999999999999</v>
      </c>
      <c r="I2510" s="45"/>
      <c r="J2510" s="36">
        <v>0</v>
      </c>
    </row>
    <row r="2511" spans="1:10" ht="15.75" hidden="1" thickBot="1" x14ac:dyDescent="0.3">
      <c r="A2511" s="239"/>
      <c r="B2511" s="242"/>
      <c r="C2511" s="46"/>
      <c r="D2511" s="46"/>
      <c r="E2511" s="202"/>
      <c r="F2511" s="203" t="s">
        <v>13</v>
      </c>
      <c r="G2511" s="49" t="str">
        <f t="shared" si="39"/>
        <v/>
      </c>
      <c r="H2511" s="50"/>
      <c r="I2511" s="37"/>
      <c r="J2511" s="36">
        <v>0</v>
      </c>
    </row>
    <row r="2512" spans="1:10" ht="15.75" hidden="1" thickBot="1" x14ac:dyDescent="0.3">
      <c r="A2512" s="237" t="s">
        <v>611</v>
      </c>
      <c r="B2512" s="240" t="s">
        <v>3563</v>
      </c>
      <c r="C2512" s="31"/>
      <c r="D2512" s="32" t="s">
        <v>72</v>
      </c>
      <c r="E2512" s="197"/>
      <c r="F2512" s="204" t="s">
        <v>13</v>
      </c>
      <c r="G2512" s="33" t="str">
        <f t="shared" si="39"/>
        <v/>
      </c>
      <c r="H2512" s="34"/>
      <c r="I2512" s="35"/>
      <c r="J2512" s="36">
        <v>0</v>
      </c>
    </row>
    <row r="2513" spans="1:10" ht="15.75" hidden="1" thickBot="1" x14ac:dyDescent="0.3">
      <c r="A2513" s="238"/>
      <c r="B2513" s="241"/>
      <c r="C2513" s="38"/>
      <c r="D2513" s="38"/>
      <c r="E2513" s="199"/>
      <c r="F2513" s="205" t="s">
        <v>13</v>
      </c>
      <c r="G2513" s="39" t="str">
        <f t="shared" si="39"/>
        <v/>
      </c>
      <c r="H2513" s="40"/>
      <c r="I2513" s="37"/>
      <c r="J2513" s="36">
        <v>0</v>
      </c>
    </row>
    <row r="2514" spans="1:10" ht="15.75" hidden="1" thickBot="1" x14ac:dyDescent="0.3">
      <c r="A2514" s="238"/>
      <c r="B2514" s="241"/>
      <c r="C2514" s="41" t="s">
        <v>10747</v>
      </c>
      <c r="D2514" s="41" t="s">
        <v>1044</v>
      </c>
      <c r="E2514" s="201">
        <v>1</v>
      </c>
      <c r="F2514" s="200">
        <v>50.957999999999998</v>
      </c>
      <c r="G2514" s="39">
        <f t="shared" si="39"/>
        <v>50.957999999999998</v>
      </c>
      <c r="H2514" s="44">
        <f>SUM(G2514:G2514)</f>
        <v>50.957999999999998</v>
      </c>
      <c r="I2514" s="45"/>
      <c r="J2514" s="36">
        <v>0</v>
      </c>
    </row>
    <row r="2515" spans="1:10" ht="15.75" hidden="1" thickBot="1" x14ac:dyDescent="0.3">
      <c r="A2515" s="239"/>
      <c r="B2515" s="242"/>
      <c r="C2515" s="46"/>
      <c r="D2515" s="46"/>
      <c r="E2515" s="202"/>
      <c r="F2515" s="203" t="s">
        <v>13</v>
      </c>
      <c r="G2515" s="49" t="str">
        <f t="shared" si="39"/>
        <v/>
      </c>
      <c r="H2515" s="50"/>
      <c r="I2515" s="37"/>
      <c r="J2515" s="36">
        <v>0</v>
      </c>
    </row>
    <row r="2516" spans="1:10" ht="15.75" hidden="1" thickBot="1" x14ac:dyDescent="0.3">
      <c r="A2516" s="237" t="s">
        <v>612</v>
      </c>
      <c r="B2516" s="240" t="s">
        <v>3566</v>
      </c>
      <c r="C2516" s="31"/>
      <c r="D2516" s="32" t="s">
        <v>68</v>
      </c>
      <c r="E2516" s="197"/>
      <c r="F2516" s="204" t="s">
        <v>13</v>
      </c>
      <c r="G2516" s="33" t="str">
        <f t="shared" si="39"/>
        <v/>
      </c>
      <c r="H2516" s="34"/>
      <c r="I2516" s="35"/>
      <c r="J2516" s="36">
        <v>0</v>
      </c>
    </row>
    <row r="2517" spans="1:10" ht="15.75" hidden="1" thickBot="1" x14ac:dyDescent="0.3">
      <c r="A2517" s="238"/>
      <c r="B2517" s="241"/>
      <c r="C2517" s="38"/>
      <c r="D2517" s="38"/>
      <c r="E2517" s="199"/>
      <c r="F2517" s="205" t="s">
        <v>13</v>
      </c>
      <c r="G2517" s="39" t="str">
        <f t="shared" si="39"/>
        <v/>
      </c>
      <c r="H2517" s="40"/>
      <c r="I2517" s="37"/>
      <c r="J2517" s="36">
        <v>0</v>
      </c>
    </row>
    <row r="2518" spans="1:10" ht="26.25" hidden="1" thickBot="1" x14ac:dyDescent="0.3">
      <c r="A2518" s="238"/>
      <c r="B2518" s="241"/>
      <c r="C2518" s="41" t="s">
        <v>11409</v>
      </c>
      <c r="D2518" s="41" t="s">
        <v>162</v>
      </c>
      <c r="E2518" s="201">
        <v>1</v>
      </c>
      <c r="F2518" s="200">
        <v>40.945</v>
      </c>
      <c r="G2518" s="39">
        <f t="shared" si="39"/>
        <v>40.945</v>
      </c>
      <c r="H2518" s="44">
        <f>SUM(G2518:G2518)</f>
        <v>40.945</v>
      </c>
      <c r="I2518" s="45"/>
      <c r="J2518" s="36">
        <v>0</v>
      </c>
    </row>
    <row r="2519" spans="1:10" ht="15.75" hidden="1" thickBot="1" x14ac:dyDescent="0.3">
      <c r="A2519" s="239"/>
      <c r="B2519" s="242"/>
      <c r="C2519" s="46"/>
      <c r="D2519" s="46"/>
      <c r="E2519" s="202"/>
      <c r="F2519" s="203" t="s">
        <v>13</v>
      </c>
      <c r="G2519" s="49" t="str">
        <f t="shared" si="39"/>
        <v/>
      </c>
      <c r="H2519" s="50"/>
      <c r="I2519" s="37"/>
      <c r="J2519" s="36">
        <v>0</v>
      </c>
    </row>
    <row r="2520" spans="1:10" ht="15.75" hidden="1" thickBot="1" x14ac:dyDescent="0.3">
      <c r="A2520" s="237" t="s">
        <v>613</v>
      </c>
      <c r="B2520" s="240" t="s">
        <v>3567</v>
      </c>
      <c r="C2520" s="31"/>
      <c r="D2520" s="32" t="s">
        <v>68</v>
      </c>
      <c r="E2520" s="197"/>
      <c r="F2520" s="204" t="s">
        <v>13</v>
      </c>
      <c r="G2520" s="33" t="str">
        <f t="shared" si="39"/>
        <v/>
      </c>
      <c r="H2520" s="34"/>
      <c r="I2520" s="35"/>
      <c r="J2520" s="36">
        <v>0</v>
      </c>
    </row>
    <row r="2521" spans="1:10" ht="15.75" hidden="1" thickBot="1" x14ac:dyDescent="0.3">
      <c r="A2521" s="238"/>
      <c r="B2521" s="241"/>
      <c r="C2521" s="38"/>
      <c r="D2521" s="38"/>
      <c r="E2521" s="199"/>
      <c r="F2521" s="205" t="s">
        <v>13</v>
      </c>
      <c r="G2521" s="39" t="str">
        <f t="shared" si="39"/>
        <v/>
      </c>
      <c r="H2521" s="40"/>
      <c r="I2521" s="37"/>
      <c r="J2521" s="36">
        <v>0</v>
      </c>
    </row>
    <row r="2522" spans="1:10" ht="26.25" hidden="1" thickBot="1" x14ac:dyDescent="0.3">
      <c r="A2522" s="238"/>
      <c r="B2522" s="241"/>
      <c r="C2522" s="41" t="s">
        <v>11409</v>
      </c>
      <c r="D2522" s="41" t="s">
        <v>162</v>
      </c>
      <c r="E2522" s="201">
        <v>1</v>
      </c>
      <c r="F2522" s="200">
        <v>40.945</v>
      </c>
      <c r="G2522" s="39">
        <f t="shared" si="39"/>
        <v>40.945</v>
      </c>
      <c r="H2522" s="44">
        <f>SUM(G2522:G2522)</f>
        <v>40.945</v>
      </c>
      <c r="I2522" s="45"/>
      <c r="J2522" s="36">
        <v>0</v>
      </c>
    </row>
    <row r="2523" spans="1:10" ht="15.75" hidden="1" thickBot="1" x14ac:dyDescent="0.3">
      <c r="A2523" s="239"/>
      <c r="B2523" s="242"/>
      <c r="C2523" s="46"/>
      <c r="D2523" s="46"/>
      <c r="E2523" s="202"/>
      <c r="F2523" s="203" t="s">
        <v>13</v>
      </c>
      <c r="G2523" s="49" t="str">
        <f t="shared" si="39"/>
        <v/>
      </c>
      <c r="H2523" s="50"/>
      <c r="I2523" s="37"/>
      <c r="J2523" s="36">
        <v>0</v>
      </c>
    </row>
    <row r="2524" spans="1:10" ht="15.75" hidden="1" thickBot="1" x14ac:dyDescent="0.3">
      <c r="A2524" s="237" t="s">
        <v>614</v>
      </c>
      <c r="B2524" s="240" t="s">
        <v>3568</v>
      </c>
      <c r="C2524" s="31"/>
      <c r="D2524" s="32" t="s">
        <v>68</v>
      </c>
      <c r="E2524" s="197"/>
      <c r="F2524" s="204" t="s">
        <v>13</v>
      </c>
      <c r="G2524" s="33" t="str">
        <f t="shared" si="39"/>
        <v/>
      </c>
      <c r="H2524" s="34"/>
      <c r="I2524" s="35"/>
      <c r="J2524" s="36">
        <v>0</v>
      </c>
    </row>
    <row r="2525" spans="1:10" ht="15.75" hidden="1" thickBot="1" x14ac:dyDescent="0.3">
      <c r="A2525" s="238"/>
      <c r="B2525" s="241"/>
      <c r="C2525" s="38"/>
      <c r="D2525" s="38"/>
      <c r="E2525" s="199"/>
      <c r="F2525" s="205" t="s">
        <v>13</v>
      </c>
      <c r="G2525" s="39" t="str">
        <f t="shared" si="39"/>
        <v/>
      </c>
      <c r="H2525" s="40"/>
      <c r="I2525" s="37"/>
      <c r="J2525" s="36">
        <v>0</v>
      </c>
    </row>
    <row r="2526" spans="1:10" ht="26.25" hidden="1" thickBot="1" x14ac:dyDescent="0.3">
      <c r="A2526" s="238"/>
      <c r="B2526" s="241"/>
      <c r="C2526" s="41" t="s">
        <v>11409</v>
      </c>
      <c r="D2526" s="41" t="s">
        <v>162</v>
      </c>
      <c r="E2526" s="201">
        <v>1</v>
      </c>
      <c r="F2526" s="200">
        <v>40.945</v>
      </c>
      <c r="G2526" s="39">
        <f t="shared" si="39"/>
        <v>40.945</v>
      </c>
      <c r="H2526" s="44">
        <f>SUM(G2526:G2526)</f>
        <v>40.945</v>
      </c>
      <c r="I2526" s="45"/>
      <c r="J2526" s="36">
        <v>0</v>
      </c>
    </row>
    <row r="2527" spans="1:10" ht="15.75" hidden="1" thickBot="1" x14ac:dyDescent="0.3">
      <c r="A2527" s="239"/>
      <c r="B2527" s="242"/>
      <c r="C2527" s="46"/>
      <c r="D2527" s="46"/>
      <c r="E2527" s="202"/>
      <c r="F2527" s="203" t="s">
        <v>13</v>
      </c>
      <c r="G2527" s="49" t="str">
        <f t="shared" si="39"/>
        <v/>
      </c>
      <c r="H2527" s="50"/>
      <c r="I2527" s="37"/>
      <c r="J2527" s="36">
        <v>0</v>
      </c>
    </row>
    <row r="2528" spans="1:10" ht="15.75" hidden="1" thickBot="1" x14ac:dyDescent="0.3">
      <c r="A2528" s="237" t="s">
        <v>615</v>
      </c>
      <c r="B2528" s="240" t="s">
        <v>3601</v>
      </c>
      <c r="C2528" s="31"/>
      <c r="D2528" s="32" t="s">
        <v>1788</v>
      </c>
      <c r="E2528" s="197"/>
      <c r="F2528" s="204" t="s">
        <v>13</v>
      </c>
      <c r="G2528" s="33" t="str">
        <f t="shared" si="39"/>
        <v/>
      </c>
      <c r="H2528" s="34"/>
      <c r="I2528" s="35"/>
      <c r="J2528" s="36">
        <v>0</v>
      </c>
    </row>
    <row r="2529" spans="1:10" ht="15.75" hidden="1" thickBot="1" x14ac:dyDescent="0.3">
      <c r="A2529" s="238"/>
      <c r="B2529" s="241"/>
      <c r="C2529" s="38"/>
      <c r="D2529" s="38"/>
      <c r="E2529" s="199"/>
      <c r="F2529" s="205" t="s">
        <v>13</v>
      </c>
      <c r="G2529" s="39" t="str">
        <f t="shared" si="39"/>
        <v/>
      </c>
      <c r="H2529" s="40"/>
      <c r="I2529" s="37"/>
      <c r="J2529" s="36">
        <v>0</v>
      </c>
    </row>
    <row r="2530" spans="1:10" ht="26.25" hidden="1" thickBot="1" x14ac:dyDescent="0.3">
      <c r="A2530" s="238"/>
      <c r="B2530" s="241"/>
      <c r="C2530" s="41" t="s">
        <v>11290</v>
      </c>
      <c r="D2530" s="41" t="s">
        <v>1302</v>
      </c>
      <c r="E2530" s="201">
        <v>133.33333333333334</v>
      </c>
      <c r="F2530" s="200">
        <v>12.112499999999999</v>
      </c>
      <c r="G2530" s="39">
        <f t="shared" si="39"/>
        <v>1615</v>
      </c>
      <c r="H2530" s="44">
        <f>SUM(G2530:G2530)</f>
        <v>1615</v>
      </c>
      <c r="I2530" s="45"/>
      <c r="J2530" s="36">
        <v>0</v>
      </c>
    </row>
    <row r="2531" spans="1:10" ht="15.75" hidden="1" thickBot="1" x14ac:dyDescent="0.3">
      <c r="A2531" s="239"/>
      <c r="B2531" s="242"/>
      <c r="C2531" s="46"/>
      <c r="D2531" s="46"/>
      <c r="E2531" s="202"/>
      <c r="F2531" s="203" t="s">
        <v>13</v>
      </c>
      <c r="G2531" s="49" t="str">
        <f t="shared" si="39"/>
        <v/>
      </c>
      <c r="H2531" s="50"/>
      <c r="I2531" s="37"/>
      <c r="J2531" s="36">
        <v>0</v>
      </c>
    </row>
    <row r="2532" spans="1:10" ht="15.75" hidden="1" thickBot="1" x14ac:dyDescent="0.3">
      <c r="A2532" s="237" t="s">
        <v>616</v>
      </c>
      <c r="B2532" s="240" t="s">
        <v>3602</v>
      </c>
      <c r="C2532" s="31"/>
      <c r="D2532" s="32" t="s">
        <v>106</v>
      </c>
      <c r="E2532" s="197"/>
      <c r="F2532" s="204" t="s">
        <v>13</v>
      </c>
      <c r="G2532" s="33" t="str">
        <f t="shared" si="39"/>
        <v/>
      </c>
      <c r="H2532" s="34"/>
      <c r="I2532" s="35"/>
      <c r="J2532" s="36">
        <v>0</v>
      </c>
    </row>
    <row r="2533" spans="1:10" ht="15.75" hidden="1" thickBot="1" x14ac:dyDescent="0.3">
      <c r="A2533" s="238"/>
      <c r="B2533" s="241"/>
      <c r="C2533" s="38"/>
      <c r="D2533" s="38"/>
      <c r="E2533" s="199"/>
      <c r="F2533" s="205" t="s">
        <v>13</v>
      </c>
      <c r="G2533" s="39" t="str">
        <f t="shared" si="39"/>
        <v/>
      </c>
      <c r="H2533" s="40"/>
      <c r="I2533" s="37"/>
      <c r="J2533" s="36">
        <v>0</v>
      </c>
    </row>
    <row r="2534" spans="1:10" ht="26.25" hidden="1" thickBot="1" x14ac:dyDescent="0.3">
      <c r="A2534" s="238"/>
      <c r="B2534" s="241"/>
      <c r="C2534" s="41" t="s">
        <v>11410</v>
      </c>
      <c r="D2534" s="41" t="s">
        <v>1302</v>
      </c>
      <c r="E2534" s="201">
        <v>1</v>
      </c>
      <c r="F2534" s="200">
        <v>3.7049999999999996</v>
      </c>
      <c r="G2534" s="39">
        <f t="shared" si="39"/>
        <v>3.7049999999999996</v>
      </c>
      <c r="H2534" s="44">
        <f>SUM(G2534:G2534)</f>
        <v>3.7049999999999996</v>
      </c>
      <c r="I2534" s="45"/>
      <c r="J2534" s="36">
        <v>0</v>
      </c>
    </row>
    <row r="2535" spans="1:10" ht="15.75" hidden="1" thickBot="1" x14ac:dyDescent="0.3">
      <c r="A2535" s="239"/>
      <c r="B2535" s="242"/>
      <c r="C2535" s="46"/>
      <c r="D2535" s="46"/>
      <c r="E2535" s="202"/>
      <c r="F2535" s="203" t="s">
        <v>13</v>
      </c>
      <c r="G2535" s="49" t="str">
        <f t="shared" si="39"/>
        <v/>
      </c>
      <c r="H2535" s="50"/>
      <c r="I2535" s="37"/>
      <c r="J2535" s="36">
        <v>0</v>
      </c>
    </row>
    <row r="2536" spans="1:10" ht="15.75" hidden="1" thickBot="1" x14ac:dyDescent="0.3">
      <c r="A2536" s="237" t="s">
        <v>617</v>
      </c>
      <c r="B2536" s="240" t="s">
        <v>3603</v>
      </c>
      <c r="C2536" s="31"/>
      <c r="D2536" s="32" t="s">
        <v>106</v>
      </c>
      <c r="E2536" s="197"/>
      <c r="F2536" s="204" t="s">
        <v>13</v>
      </c>
      <c r="G2536" s="33" t="str">
        <f t="shared" si="39"/>
        <v/>
      </c>
      <c r="H2536" s="34"/>
      <c r="I2536" s="35"/>
      <c r="J2536" s="36">
        <v>0</v>
      </c>
    </row>
    <row r="2537" spans="1:10" ht="15.75" hidden="1" thickBot="1" x14ac:dyDescent="0.3">
      <c r="A2537" s="238"/>
      <c r="B2537" s="241"/>
      <c r="C2537" s="38"/>
      <c r="D2537" s="38"/>
      <c r="E2537" s="199"/>
      <c r="F2537" s="205" t="s">
        <v>13</v>
      </c>
      <c r="G2537" s="39" t="str">
        <f t="shared" si="39"/>
        <v/>
      </c>
      <c r="H2537" s="40"/>
      <c r="I2537" s="37"/>
      <c r="J2537" s="36">
        <v>0</v>
      </c>
    </row>
    <row r="2538" spans="1:10" ht="26.25" hidden="1" thickBot="1" x14ac:dyDescent="0.3">
      <c r="A2538" s="238"/>
      <c r="B2538" s="241"/>
      <c r="C2538" s="41" t="s">
        <v>11411</v>
      </c>
      <c r="D2538" s="41" t="s">
        <v>1302</v>
      </c>
      <c r="E2538" s="201">
        <v>1</v>
      </c>
      <c r="F2538" s="200">
        <v>5.1395</v>
      </c>
      <c r="G2538" s="39">
        <f t="shared" si="39"/>
        <v>5.1395</v>
      </c>
      <c r="H2538" s="44">
        <f>SUM(G2538:G2538)</f>
        <v>5.1395</v>
      </c>
      <c r="I2538" s="45"/>
      <c r="J2538" s="36">
        <v>0</v>
      </c>
    </row>
    <row r="2539" spans="1:10" ht="15.75" hidden="1" thickBot="1" x14ac:dyDescent="0.3">
      <c r="A2539" s="239"/>
      <c r="B2539" s="242"/>
      <c r="C2539" s="46"/>
      <c r="D2539" s="46"/>
      <c r="E2539" s="202"/>
      <c r="F2539" s="203" t="s">
        <v>13</v>
      </c>
      <c r="G2539" s="49" t="str">
        <f t="shared" si="39"/>
        <v/>
      </c>
      <c r="H2539" s="50"/>
      <c r="I2539" s="37"/>
      <c r="J2539" s="36">
        <v>0</v>
      </c>
    </row>
    <row r="2540" spans="1:10" ht="15.75" hidden="1" thickBot="1" x14ac:dyDescent="0.3">
      <c r="A2540" s="237" t="s">
        <v>618</v>
      </c>
      <c r="B2540" s="240" t="s">
        <v>3608</v>
      </c>
      <c r="C2540" s="31"/>
      <c r="D2540" s="32" t="s">
        <v>68</v>
      </c>
      <c r="E2540" s="197"/>
      <c r="F2540" s="204" t="s">
        <v>13</v>
      </c>
      <c r="G2540" s="33" t="str">
        <f t="shared" si="39"/>
        <v/>
      </c>
      <c r="H2540" s="34"/>
      <c r="I2540" s="35"/>
      <c r="J2540" s="36">
        <v>0</v>
      </c>
    </row>
    <row r="2541" spans="1:10" ht="15.75" hidden="1" thickBot="1" x14ac:dyDescent="0.3">
      <c r="A2541" s="238"/>
      <c r="B2541" s="241"/>
      <c r="C2541" s="38"/>
      <c r="D2541" s="38"/>
      <c r="E2541" s="199"/>
      <c r="F2541" s="205" t="s">
        <v>13</v>
      </c>
      <c r="G2541" s="39" t="str">
        <f t="shared" si="39"/>
        <v/>
      </c>
      <c r="H2541" s="40"/>
      <c r="I2541" s="37"/>
      <c r="J2541" s="36">
        <v>0</v>
      </c>
    </row>
    <row r="2542" spans="1:10" ht="15.75" hidden="1" thickBot="1" x14ac:dyDescent="0.3">
      <c r="A2542" s="238"/>
      <c r="B2542" s="241"/>
      <c r="C2542" s="41" t="s">
        <v>11412</v>
      </c>
      <c r="D2542" s="41" t="s">
        <v>162</v>
      </c>
      <c r="E2542" s="201">
        <v>1</v>
      </c>
      <c r="F2542" s="200">
        <v>30.495000000000001</v>
      </c>
      <c r="G2542" s="39">
        <f t="shared" si="39"/>
        <v>30.495000000000001</v>
      </c>
      <c r="H2542" s="44">
        <f>SUM(G2542:G2542)</f>
        <v>30.495000000000001</v>
      </c>
      <c r="I2542" s="45"/>
      <c r="J2542" s="36">
        <v>0</v>
      </c>
    </row>
    <row r="2543" spans="1:10" ht="15.75" hidden="1" thickBot="1" x14ac:dyDescent="0.3">
      <c r="A2543" s="239"/>
      <c r="B2543" s="242"/>
      <c r="C2543" s="46"/>
      <c r="D2543" s="46"/>
      <c r="E2543" s="202"/>
      <c r="F2543" s="203" t="s">
        <v>13</v>
      </c>
      <c r="G2543" s="49" t="str">
        <f t="shared" si="39"/>
        <v/>
      </c>
      <c r="H2543" s="50"/>
      <c r="I2543" s="37"/>
      <c r="J2543" s="36">
        <v>0</v>
      </c>
    </row>
    <row r="2544" spans="1:10" ht="15.75" hidden="1" thickBot="1" x14ac:dyDescent="0.3">
      <c r="A2544" s="237" t="s">
        <v>619</v>
      </c>
      <c r="B2544" s="240" t="s">
        <v>3611</v>
      </c>
      <c r="C2544" s="31"/>
      <c r="D2544" s="32" t="s">
        <v>68</v>
      </c>
      <c r="E2544" s="197"/>
      <c r="F2544" s="204" t="s">
        <v>13</v>
      </c>
      <c r="G2544" s="33" t="str">
        <f t="shared" si="39"/>
        <v/>
      </c>
      <c r="H2544" s="34"/>
      <c r="I2544" s="35"/>
      <c r="J2544" s="36">
        <v>0</v>
      </c>
    </row>
    <row r="2545" spans="1:10" ht="15.75" hidden="1" thickBot="1" x14ac:dyDescent="0.3">
      <c r="A2545" s="238"/>
      <c r="B2545" s="241"/>
      <c r="C2545" s="38"/>
      <c r="D2545" s="38"/>
      <c r="E2545" s="199"/>
      <c r="F2545" s="205" t="s">
        <v>13</v>
      </c>
      <c r="G2545" s="39" t="str">
        <f t="shared" si="39"/>
        <v/>
      </c>
      <c r="H2545" s="40"/>
      <c r="I2545" s="37"/>
      <c r="J2545" s="36">
        <v>0</v>
      </c>
    </row>
    <row r="2546" spans="1:10" ht="26.25" hidden="1" thickBot="1" x14ac:dyDescent="0.3">
      <c r="A2546" s="238"/>
      <c r="B2546" s="241"/>
      <c r="C2546" s="41" t="s">
        <v>11413</v>
      </c>
      <c r="D2546" s="41" t="s">
        <v>162</v>
      </c>
      <c r="E2546" s="201">
        <v>1</v>
      </c>
      <c r="F2546" s="200">
        <v>47.841999999999999</v>
      </c>
      <c r="G2546" s="39">
        <f t="shared" si="39"/>
        <v>47.841999999999999</v>
      </c>
      <c r="H2546" s="44">
        <f>SUM(G2546:G2546)</f>
        <v>47.841999999999999</v>
      </c>
      <c r="I2546" s="45"/>
      <c r="J2546" s="36">
        <v>0</v>
      </c>
    </row>
    <row r="2547" spans="1:10" ht="15.75" hidden="1" thickBot="1" x14ac:dyDescent="0.3">
      <c r="A2547" s="239"/>
      <c r="B2547" s="242"/>
      <c r="C2547" s="46"/>
      <c r="D2547" s="46"/>
      <c r="E2547" s="202"/>
      <c r="F2547" s="203" t="s">
        <v>13</v>
      </c>
      <c r="G2547" s="49" t="str">
        <f t="shared" si="39"/>
        <v/>
      </c>
      <c r="H2547" s="50"/>
      <c r="I2547" s="37"/>
      <c r="J2547" s="36">
        <v>0</v>
      </c>
    </row>
    <row r="2548" spans="1:10" ht="15.75" hidden="1" thickBot="1" x14ac:dyDescent="0.3">
      <c r="A2548" s="237" t="s">
        <v>620</v>
      </c>
      <c r="B2548" s="240" t="s">
        <v>3614</v>
      </c>
      <c r="C2548" s="31"/>
      <c r="D2548" s="32" t="s">
        <v>68</v>
      </c>
      <c r="E2548" s="197"/>
      <c r="F2548" s="204" t="s">
        <v>13</v>
      </c>
      <c r="G2548" s="33" t="str">
        <f t="shared" si="39"/>
        <v/>
      </c>
      <c r="H2548" s="34"/>
      <c r="I2548" s="35"/>
      <c r="J2548" s="36">
        <v>0</v>
      </c>
    </row>
    <row r="2549" spans="1:10" ht="15.75" hidden="1" thickBot="1" x14ac:dyDescent="0.3">
      <c r="A2549" s="238"/>
      <c r="B2549" s="241"/>
      <c r="C2549" s="38"/>
      <c r="D2549" s="38"/>
      <c r="E2549" s="199"/>
      <c r="F2549" s="205" t="s">
        <v>13</v>
      </c>
      <c r="G2549" s="39" t="str">
        <f t="shared" si="39"/>
        <v/>
      </c>
      <c r="H2549" s="40"/>
      <c r="I2549" s="37"/>
      <c r="J2549" s="36">
        <v>0</v>
      </c>
    </row>
    <row r="2550" spans="1:10" ht="26.25" hidden="1" thickBot="1" x14ac:dyDescent="0.3">
      <c r="A2550" s="238"/>
      <c r="B2550" s="241"/>
      <c r="C2550" s="41" t="s">
        <v>11414</v>
      </c>
      <c r="D2550" s="41" t="s">
        <v>162</v>
      </c>
      <c r="E2550" s="201">
        <v>1</v>
      </c>
      <c r="F2550" s="200">
        <v>59.393999999999998</v>
      </c>
      <c r="G2550" s="39">
        <f t="shared" si="39"/>
        <v>59.393999999999998</v>
      </c>
      <c r="H2550" s="44">
        <f>SUM(G2550:G2550)</f>
        <v>59.393999999999998</v>
      </c>
      <c r="I2550" s="45"/>
      <c r="J2550" s="36">
        <v>0</v>
      </c>
    </row>
    <row r="2551" spans="1:10" ht="15.75" hidden="1" thickBot="1" x14ac:dyDescent="0.3">
      <c r="A2551" s="239"/>
      <c r="B2551" s="242"/>
      <c r="C2551" s="46"/>
      <c r="D2551" s="46"/>
      <c r="E2551" s="202"/>
      <c r="F2551" s="203" t="s">
        <v>13</v>
      </c>
      <c r="G2551" s="49" t="str">
        <f t="shared" si="39"/>
        <v/>
      </c>
      <c r="H2551" s="50"/>
      <c r="I2551" s="37"/>
      <c r="J2551" s="36">
        <v>0</v>
      </c>
    </row>
    <row r="2552" spans="1:10" ht="15.75" hidden="1" thickBot="1" x14ac:dyDescent="0.3">
      <c r="A2552" s="237" t="s">
        <v>621</v>
      </c>
      <c r="B2552" s="240" t="s">
        <v>3617</v>
      </c>
      <c r="C2552" s="31"/>
      <c r="D2552" s="32" t="s">
        <v>106</v>
      </c>
      <c r="E2552" s="197"/>
      <c r="F2552" s="204" t="s">
        <v>13</v>
      </c>
      <c r="G2552" s="33" t="str">
        <f t="shared" si="39"/>
        <v/>
      </c>
      <c r="H2552" s="34"/>
      <c r="I2552" s="35"/>
      <c r="J2552" s="36">
        <v>0</v>
      </c>
    </row>
    <row r="2553" spans="1:10" ht="15.75" hidden="1" thickBot="1" x14ac:dyDescent="0.3">
      <c r="A2553" s="238"/>
      <c r="B2553" s="241"/>
      <c r="C2553" s="38"/>
      <c r="D2553" s="38"/>
      <c r="E2553" s="199"/>
      <c r="F2553" s="205" t="s">
        <v>13</v>
      </c>
      <c r="G2553" s="39" t="str">
        <f t="shared" si="39"/>
        <v/>
      </c>
      <c r="H2553" s="40"/>
      <c r="I2553" s="37"/>
      <c r="J2553" s="36">
        <v>0</v>
      </c>
    </row>
    <row r="2554" spans="1:10" ht="26.25" hidden="1" thickBot="1" x14ac:dyDescent="0.3">
      <c r="A2554" s="238"/>
      <c r="B2554" s="241"/>
      <c r="C2554" s="41" t="s">
        <v>10859</v>
      </c>
      <c r="D2554" s="41" t="s">
        <v>1044</v>
      </c>
      <c r="E2554" s="201">
        <v>1.73</v>
      </c>
      <c r="F2554" s="200">
        <v>7.6189999999999989</v>
      </c>
      <c r="G2554" s="39">
        <f t="shared" si="39"/>
        <v>13.180869999999999</v>
      </c>
      <c r="H2554" s="44">
        <f>SUM(G2554:G2554)</f>
        <v>13.180869999999999</v>
      </c>
      <c r="I2554" s="45"/>
      <c r="J2554" s="36">
        <v>0</v>
      </c>
    </row>
    <row r="2555" spans="1:10" ht="15.75" hidden="1" thickBot="1" x14ac:dyDescent="0.3">
      <c r="A2555" s="239"/>
      <c r="B2555" s="242"/>
      <c r="C2555" s="46"/>
      <c r="D2555" s="46"/>
      <c r="E2555" s="202"/>
      <c r="F2555" s="203" t="s">
        <v>13</v>
      </c>
      <c r="G2555" s="49" t="str">
        <f t="shared" si="39"/>
        <v/>
      </c>
      <c r="H2555" s="50"/>
      <c r="I2555" s="37"/>
      <c r="J2555" s="36">
        <v>0</v>
      </c>
    </row>
    <row r="2556" spans="1:10" ht="15.75" hidden="1" thickBot="1" x14ac:dyDescent="0.3">
      <c r="A2556" s="237" t="s">
        <v>622</v>
      </c>
      <c r="B2556" s="240" t="s">
        <v>3618</v>
      </c>
      <c r="C2556" s="31"/>
      <c r="D2556" s="32" t="s">
        <v>106</v>
      </c>
      <c r="E2556" s="197"/>
      <c r="F2556" s="204" t="s">
        <v>13</v>
      </c>
      <c r="G2556" s="33" t="str">
        <f t="shared" si="39"/>
        <v/>
      </c>
      <c r="H2556" s="34"/>
      <c r="I2556" s="35"/>
      <c r="J2556" s="36">
        <v>0</v>
      </c>
    </row>
    <row r="2557" spans="1:10" ht="15.75" hidden="1" thickBot="1" x14ac:dyDescent="0.3">
      <c r="A2557" s="238"/>
      <c r="B2557" s="241"/>
      <c r="C2557" s="38"/>
      <c r="D2557" s="38"/>
      <c r="E2557" s="199"/>
      <c r="F2557" s="205" t="s">
        <v>13</v>
      </c>
      <c r="G2557" s="39" t="str">
        <f t="shared" si="39"/>
        <v/>
      </c>
      <c r="H2557" s="40"/>
      <c r="I2557" s="37"/>
      <c r="J2557" s="36">
        <v>0</v>
      </c>
    </row>
    <row r="2558" spans="1:10" ht="26.25" hidden="1" thickBot="1" x14ac:dyDescent="0.3">
      <c r="A2558" s="238"/>
      <c r="B2558" s="241"/>
      <c r="C2558" s="41" t="s">
        <v>10859</v>
      </c>
      <c r="D2558" s="41" t="s">
        <v>1044</v>
      </c>
      <c r="E2558" s="201">
        <v>2.2000000000000002</v>
      </c>
      <c r="F2558" s="200">
        <v>7.6189999999999989</v>
      </c>
      <c r="G2558" s="39">
        <f t="shared" si="39"/>
        <v>16.761799999999997</v>
      </c>
      <c r="H2558" s="44">
        <f>SUM(G2558:G2558)</f>
        <v>16.761799999999997</v>
      </c>
      <c r="I2558" s="45"/>
      <c r="J2558" s="36">
        <v>0</v>
      </c>
    </row>
    <row r="2559" spans="1:10" ht="15.75" hidden="1" thickBot="1" x14ac:dyDescent="0.3">
      <c r="A2559" s="239"/>
      <c r="B2559" s="242"/>
      <c r="C2559" s="46"/>
      <c r="D2559" s="46"/>
      <c r="E2559" s="202"/>
      <c r="F2559" s="203" t="s">
        <v>13</v>
      </c>
      <c r="G2559" s="49" t="str">
        <f t="shared" si="39"/>
        <v/>
      </c>
      <c r="H2559" s="50"/>
      <c r="I2559" s="37"/>
      <c r="J2559" s="36">
        <v>0</v>
      </c>
    </row>
    <row r="2560" spans="1:10" ht="15.75" hidden="1" thickBot="1" x14ac:dyDescent="0.3">
      <c r="A2560" s="237" t="s">
        <v>623</v>
      </c>
      <c r="B2560" s="240" t="s">
        <v>3619</v>
      </c>
      <c r="C2560" s="31"/>
      <c r="D2560" s="32" t="s">
        <v>106</v>
      </c>
      <c r="E2560" s="197"/>
      <c r="F2560" s="204" t="s">
        <v>13</v>
      </c>
      <c r="G2560" s="33" t="str">
        <f t="shared" si="39"/>
        <v/>
      </c>
      <c r="H2560" s="34"/>
      <c r="I2560" s="35"/>
      <c r="J2560" s="36">
        <v>0</v>
      </c>
    </row>
    <row r="2561" spans="1:10" ht="15.75" hidden="1" thickBot="1" x14ac:dyDescent="0.3">
      <c r="A2561" s="238"/>
      <c r="B2561" s="241"/>
      <c r="C2561" s="38"/>
      <c r="D2561" s="38"/>
      <c r="E2561" s="199"/>
      <c r="F2561" s="205" t="s">
        <v>13</v>
      </c>
      <c r="G2561" s="39" t="str">
        <f t="shared" si="39"/>
        <v/>
      </c>
      <c r="H2561" s="40"/>
      <c r="I2561" s="37"/>
      <c r="J2561" s="36">
        <v>0</v>
      </c>
    </row>
    <row r="2562" spans="1:10" ht="26.25" hidden="1" thickBot="1" x14ac:dyDescent="0.3">
      <c r="A2562" s="238"/>
      <c r="B2562" s="241"/>
      <c r="C2562" s="41" t="s">
        <v>10859</v>
      </c>
      <c r="D2562" s="41" t="s">
        <v>1044</v>
      </c>
      <c r="E2562" s="201">
        <v>2.46</v>
      </c>
      <c r="F2562" s="200">
        <v>7.6189999999999989</v>
      </c>
      <c r="G2562" s="39">
        <f t="shared" si="39"/>
        <v>18.742739999999998</v>
      </c>
      <c r="H2562" s="44">
        <f>SUM(G2562:G2562)</f>
        <v>18.742739999999998</v>
      </c>
      <c r="I2562" s="45"/>
      <c r="J2562" s="36">
        <v>0</v>
      </c>
    </row>
    <row r="2563" spans="1:10" ht="15.75" hidden="1" thickBot="1" x14ac:dyDescent="0.3">
      <c r="A2563" s="239"/>
      <c r="B2563" s="242"/>
      <c r="C2563" s="46"/>
      <c r="D2563" s="46"/>
      <c r="E2563" s="202"/>
      <c r="F2563" s="203" t="s">
        <v>13</v>
      </c>
      <c r="G2563" s="49" t="str">
        <f t="shared" si="39"/>
        <v/>
      </c>
      <c r="H2563" s="50"/>
      <c r="I2563" s="37"/>
      <c r="J2563" s="36">
        <v>0</v>
      </c>
    </row>
    <row r="2564" spans="1:10" ht="15.75" hidden="1" thickBot="1" x14ac:dyDescent="0.3">
      <c r="A2564" s="237" t="s">
        <v>624</v>
      </c>
      <c r="B2564" s="240" t="s">
        <v>3620</v>
      </c>
      <c r="C2564" s="31"/>
      <c r="D2564" s="32" t="s">
        <v>106</v>
      </c>
      <c r="E2564" s="197"/>
      <c r="F2564" s="204" t="s">
        <v>13</v>
      </c>
      <c r="G2564" s="33" t="str">
        <f t="shared" si="39"/>
        <v/>
      </c>
      <c r="H2564" s="34"/>
      <c r="I2564" s="35"/>
      <c r="J2564" s="36">
        <v>0</v>
      </c>
    </row>
    <row r="2565" spans="1:10" ht="15.75" hidden="1" thickBot="1" x14ac:dyDescent="0.3">
      <c r="A2565" s="238"/>
      <c r="B2565" s="241"/>
      <c r="C2565" s="38"/>
      <c r="D2565" s="38"/>
      <c r="E2565" s="199"/>
      <c r="F2565" s="205" t="s">
        <v>13</v>
      </c>
      <c r="G2565" s="39" t="str">
        <f t="shared" si="39"/>
        <v/>
      </c>
      <c r="H2565" s="40"/>
      <c r="I2565" s="37"/>
      <c r="J2565" s="36">
        <v>0</v>
      </c>
    </row>
    <row r="2566" spans="1:10" ht="26.25" hidden="1" thickBot="1" x14ac:dyDescent="0.3">
      <c r="A2566" s="238"/>
      <c r="B2566" s="241"/>
      <c r="C2566" s="41" t="s">
        <v>10859</v>
      </c>
      <c r="D2566" s="41" t="s">
        <v>1044</v>
      </c>
      <c r="E2566" s="201">
        <v>3.63</v>
      </c>
      <c r="F2566" s="200">
        <v>7.6189999999999989</v>
      </c>
      <c r="G2566" s="39">
        <f t="shared" ref="G2566:G2629" si="40">IF(ISNUMBER(F2566),E2566*F2566,"")</f>
        <v>27.656969999999994</v>
      </c>
      <c r="H2566" s="44">
        <f>SUM(G2566:G2566)</f>
        <v>27.656969999999994</v>
      </c>
      <c r="I2566" s="45"/>
      <c r="J2566" s="36">
        <v>0</v>
      </c>
    </row>
    <row r="2567" spans="1:10" ht="15.75" hidden="1" thickBot="1" x14ac:dyDescent="0.3">
      <c r="A2567" s="239"/>
      <c r="B2567" s="242"/>
      <c r="C2567" s="46"/>
      <c r="D2567" s="46"/>
      <c r="E2567" s="202"/>
      <c r="F2567" s="203" t="s">
        <v>13</v>
      </c>
      <c r="G2567" s="49" t="str">
        <f t="shared" si="40"/>
        <v/>
      </c>
      <c r="H2567" s="50"/>
      <c r="I2567" s="37"/>
      <c r="J2567" s="36">
        <v>0</v>
      </c>
    </row>
    <row r="2568" spans="1:10" ht="15.75" hidden="1" thickBot="1" x14ac:dyDescent="0.3">
      <c r="A2568" s="237" t="s">
        <v>625</v>
      </c>
      <c r="B2568" s="240" t="s">
        <v>3621</v>
      </c>
      <c r="C2568" s="31"/>
      <c r="D2568" s="32" t="s">
        <v>106</v>
      </c>
      <c r="E2568" s="197"/>
      <c r="F2568" s="204" t="s">
        <v>13</v>
      </c>
      <c r="G2568" s="33" t="str">
        <f t="shared" si="40"/>
        <v/>
      </c>
      <c r="H2568" s="34"/>
      <c r="I2568" s="35"/>
      <c r="J2568" s="36">
        <v>0</v>
      </c>
    </row>
    <row r="2569" spans="1:10" ht="15.75" hidden="1" thickBot="1" x14ac:dyDescent="0.3">
      <c r="A2569" s="238"/>
      <c r="B2569" s="241"/>
      <c r="C2569" s="38"/>
      <c r="D2569" s="38"/>
      <c r="E2569" s="199"/>
      <c r="F2569" s="205" t="s">
        <v>13</v>
      </c>
      <c r="G2569" s="39" t="str">
        <f t="shared" si="40"/>
        <v/>
      </c>
      <c r="H2569" s="40"/>
      <c r="I2569" s="37"/>
      <c r="J2569" s="36">
        <v>0</v>
      </c>
    </row>
    <row r="2570" spans="1:10" ht="26.25" hidden="1" thickBot="1" x14ac:dyDescent="0.3">
      <c r="A2570" s="238"/>
      <c r="B2570" s="241"/>
      <c r="C2570" s="41" t="s">
        <v>10859</v>
      </c>
      <c r="D2570" s="41" t="s">
        <v>1044</v>
      </c>
      <c r="E2570" s="201">
        <v>0.71</v>
      </c>
      <c r="F2570" s="200">
        <v>7.6189999999999989</v>
      </c>
      <c r="G2570" s="39">
        <f t="shared" si="40"/>
        <v>5.409489999999999</v>
      </c>
      <c r="H2570" s="44">
        <f>SUM(G2570:G2570)</f>
        <v>5.409489999999999</v>
      </c>
      <c r="I2570" s="45"/>
      <c r="J2570" s="36">
        <v>0</v>
      </c>
    </row>
    <row r="2571" spans="1:10" ht="15.75" hidden="1" thickBot="1" x14ac:dyDescent="0.3">
      <c r="A2571" s="239"/>
      <c r="B2571" s="242"/>
      <c r="C2571" s="46"/>
      <c r="D2571" s="46"/>
      <c r="E2571" s="202"/>
      <c r="F2571" s="203" t="s">
        <v>13</v>
      </c>
      <c r="G2571" s="49" t="str">
        <f t="shared" si="40"/>
        <v/>
      </c>
      <c r="H2571" s="50"/>
      <c r="I2571" s="37"/>
      <c r="J2571" s="36">
        <v>0</v>
      </c>
    </row>
    <row r="2572" spans="1:10" ht="15.75" hidden="1" thickBot="1" x14ac:dyDescent="0.3">
      <c r="A2572" s="237" t="s">
        <v>626</v>
      </c>
      <c r="B2572" s="240" t="s">
        <v>3622</v>
      </c>
      <c r="C2572" s="31"/>
      <c r="D2572" s="32" t="s">
        <v>72</v>
      </c>
      <c r="E2572" s="197"/>
      <c r="F2572" s="204" t="s">
        <v>13</v>
      </c>
      <c r="G2572" s="33" t="str">
        <f t="shared" si="40"/>
        <v/>
      </c>
      <c r="H2572" s="34"/>
      <c r="I2572" s="35"/>
      <c r="J2572" s="36">
        <v>0</v>
      </c>
    </row>
    <row r="2573" spans="1:10" ht="15.75" hidden="1" thickBot="1" x14ac:dyDescent="0.3">
      <c r="A2573" s="238"/>
      <c r="B2573" s="241"/>
      <c r="C2573" s="38"/>
      <c r="D2573" s="38"/>
      <c r="E2573" s="199"/>
      <c r="F2573" s="205" t="s">
        <v>13</v>
      </c>
      <c r="G2573" s="39" t="str">
        <f t="shared" si="40"/>
        <v/>
      </c>
      <c r="H2573" s="40"/>
      <c r="I2573" s="37"/>
      <c r="J2573" s="36">
        <v>0</v>
      </c>
    </row>
    <row r="2574" spans="1:10" ht="26.25" hidden="1" thickBot="1" x14ac:dyDescent="0.3">
      <c r="A2574" s="238"/>
      <c r="B2574" s="241"/>
      <c r="C2574" s="41" t="s">
        <v>11415</v>
      </c>
      <c r="D2574" s="41" t="s">
        <v>1044</v>
      </c>
      <c r="E2574" s="201">
        <v>1</v>
      </c>
      <c r="F2574" s="200">
        <v>10.9155</v>
      </c>
      <c r="G2574" s="39">
        <f t="shared" si="40"/>
        <v>10.9155</v>
      </c>
      <c r="H2574" s="44">
        <f>SUM(G2574:G2574)</f>
        <v>10.9155</v>
      </c>
      <c r="I2574" s="45"/>
      <c r="J2574" s="36">
        <v>0</v>
      </c>
    </row>
    <row r="2575" spans="1:10" ht="15.75" hidden="1" thickBot="1" x14ac:dyDescent="0.3">
      <c r="A2575" s="239"/>
      <c r="B2575" s="242"/>
      <c r="C2575" s="46"/>
      <c r="D2575" s="46"/>
      <c r="E2575" s="202"/>
      <c r="F2575" s="203" t="s">
        <v>13</v>
      </c>
      <c r="G2575" s="49" t="str">
        <f t="shared" si="40"/>
        <v/>
      </c>
      <c r="H2575" s="50"/>
      <c r="I2575" s="37"/>
      <c r="J2575" s="36">
        <v>0</v>
      </c>
    </row>
    <row r="2576" spans="1:10" ht="15.75" hidden="1" thickBot="1" x14ac:dyDescent="0.3">
      <c r="A2576" s="237" t="s">
        <v>627</v>
      </c>
      <c r="B2576" s="240" t="s">
        <v>3623</v>
      </c>
      <c r="C2576" s="31"/>
      <c r="D2576" s="32" t="s">
        <v>106</v>
      </c>
      <c r="E2576" s="197"/>
      <c r="F2576" s="204" t="s">
        <v>13</v>
      </c>
      <c r="G2576" s="33" t="str">
        <f t="shared" si="40"/>
        <v/>
      </c>
      <c r="H2576" s="34"/>
      <c r="I2576" s="35"/>
      <c r="J2576" s="36">
        <v>0</v>
      </c>
    </row>
    <row r="2577" spans="1:10" ht="15.75" hidden="1" thickBot="1" x14ac:dyDescent="0.3">
      <c r="A2577" s="238"/>
      <c r="B2577" s="241"/>
      <c r="C2577" s="38"/>
      <c r="D2577" s="38"/>
      <c r="E2577" s="199"/>
      <c r="F2577" s="205" t="s">
        <v>13</v>
      </c>
      <c r="G2577" s="39" t="str">
        <f t="shared" si="40"/>
        <v/>
      </c>
      <c r="H2577" s="40"/>
      <c r="I2577" s="37"/>
      <c r="J2577" s="36">
        <v>0</v>
      </c>
    </row>
    <row r="2578" spans="1:10" ht="15.75" hidden="1" thickBot="1" x14ac:dyDescent="0.3">
      <c r="A2578" s="238"/>
      <c r="B2578" s="241"/>
      <c r="C2578" s="41" t="s">
        <v>11416</v>
      </c>
      <c r="D2578" s="41" t="s">
        <v>1044</v>
      </c>
      <c r="E2578" s="201">
        <v>0.63</v>
      </c>
      <c r="F2578" s="200">
        <v>10.041499999999999</v>
      </c>
      <c r="G2578" s="39">
        <f t="shared" si="40"/>
        <v>6.3261449999999995</v>
      </c>
      <c r="H2578" s="44">
        <f>SUM(G2578:G2578)</f>
        <v>6.3261449999999995</v>
      </c>
      <c r="I2578" s="45"/>
      <c r="J2578" s="36">
        <v>0</v>
      </c>
    </row>
    <row r="2579" spans="1:10" ht="15.75" hidden="1" thickBot="1" x14ac:dyDescent="0.3">
      <c r="A2579" s="239"/>
      <c r="B2579" s="242"/>
      <c r="C2579" s="46"/>
      <c r="D2579" s="46"/>
      <c r="E2579" s="202"/>
      <c r="F2579" s="203" t="s">
        <v>13</v>
      </c>
      <c r="G2579" s="49" t="str">
        <f t="shared" si="40"/>
        <v/>
      </c>
      <c r="H2579" s="50"/>
      <c r="I2579" s="37"/>
      <c r="J2579" s="36">
        <v>0</v>
      </c>
    </row>
    <row r="2580" spans="1:10" ht="15.75" hidden="1" thickBot="1" x14ac:dyDescent="0.3">
      <c r="A2580" s="237" t="s">
        <v>628</v>
      </c>
      <c r="B2580" s="240" t="s">
        <v>3624</v>
      </c>
      <c r="C2580" s="31"/>
      <c r="D2580" s="32" t="s">
        <v>106</v>
      </c>
      <c r="E2580" s="197"/>
      <c r="F2580" s="204" t="s">
        <v>13</v>
      </c>
      <c r="G2580" s="33" t="str">
        <f t="shared" si="40"/>
        <v/>
      </c>
      <c r="H2580" s="34"/>
      <c r="I2580" s="35"/>
      <c r="J2580" s="36">
        <v>0</v>
      </c>
    </row>
    <row r="2581" spans="1:10" ht="15.75" hidden="1" thickBot="1" x14ac:dyDescent="0.3">
      <c r="A2581" s="238"/>
      <c r="B2581" s="241"/>
      <c r="C2581" s="38"/>
      <c r="D2581" s="38"/>
      <c r="E2581" s="199"/>
      <c r="F2581" s="205" t="s">
        <v>13</v>
      </c>
      <c r="G2581" s="39" t="str">
        <f t="shared" si="40"/>
        <v/>
      </c>
      <c r="H2581" s="40"/>
      <c r="I2581" s="37"/>
      <c r="J2581" s="36">
        <v>0</v>
      </c>
    </row>
    <row r="2582" spans="1:10" ht="15.75" hidden="1" thickBot="1" x14ac:dyDescent="0.3">
      <c r="A2582" s="238"/>
      <c r="B2582" s="241"/>
      <c r="C2582" s="41" t="s">
        <v>11416</v>
      </c>
      <c r="D2582" s="41" t="s">
        <v>1044</v>
      </c>
      <c r="E2582" s="201">
        <v>0.95</v>
      </c>
      <c r="F2582" s="200">
        <v>10.041499999999999</v>
      </c>
      <c r="G2582" s="39">
        <f t="shared" si="40"/>
        <v>9.5394249999999996</v>
      </c>
      <c r="H2582" s="44">
        <f>SUM(G2582:G2582)</f>
        <v>9.5394249999999996</v>
      </c>
      <c r="I2582" s="45"/>
      <c r="J2582" s="36">
        <v>0</v>
      </c>
    </row>
    <row r="2583" spans="1:10" ht="15.75" hidden="1" thickBot="1" x14ac:dyDescent="0.3">
      <c r="A2583" s="239"/>
      <c r="B2583" s="242"/>
      <c r="C2583" s="46"/>
      <c r="D2583" s="46"/>
      <c r="E2583" s="202"/>
      <c r="F2583" s="203" t="s">
        <v>13</v>
      </c>
      <c r="G2583" s="49" t="str">
        <f t="shared" si="40"/>
        <v/>
      </c>
      <c r="H2583" s="50"/>
      <c r="I2583" s="37"/>
      <c r="J2583" s="36">
        <v>0</v>
      </c>
    </row>
    <row r="2584" spans="1:10" ht="15.75" hidden="1" thickBot="1" x14ac:dyDescent="0.3">
      <c r="A2584" s="237" t="s">
        <v>629</v>
      </c>
      <c r="B2584" s="240" t="s">
        <v>3625</v>
      </c>
      <c r="C2584" s="31"/>
      <c r="D2584" s="32" t="s">
        <v>106</v>
      </c>
      <c r="E2584" s="197"/>
      <c r="F2584" s="204" t="s">
        <v>13</v>
      </c>
      <c r="G2584" s="33" t="str">
        <f t="shared" si="40"/>
        <v/>
      </c>
      <c r="H2584" s="34"/>
      <c r="I2584" s="35"/>
      <c r="J2584" s="36">
        <v>0</v>
      </c>
    </row>
    <row r="2585" spans="1:10" ht="15.75" hidden="1" thickBot="1" x14ac:dyDescent="0.3">
      <c r="A2585" s="238"/>
      <c r="B2585" s="241"/>
      <c r="C2585" s="38"/>
      <c r="D2585" s="38"/>
      <c r="E2585" s="199"/>
      <c r="F2585" s="205" t="s">
        <v>13</v>
      </c>
      <c r="G2585" s="39" t="str">
        <f t="shared" si="40"/>
        <v/>
      </c>
      <c r="H2585" s="40"/>
      <c r="I2585" s="37"/>
      <c r="J2585" s="36">
        <v>0</v>
      </c>
    </row>
    <row r="2586" spans="1:10" ht="15.75" hidden="1" thickBot="1" x14ac:dyDescent="0.3">
      <c r="A2586" s="238"/>
      <c r="B2586" s="241"/>
      <c r="C2586" s="41" t="s">
        <v>11416</v>
      </c>
      <c r="D2586" s="41" t="s">
        <v>1044</v>
      </c>
      <c r="E2586" s="201">
        <v>1.1100000000000001</v>
      </c>
      <c r="F2586" s="200">
        <v>10.041499999999999</v>
      </c>
      <c r="G2586" s="39">
        <f t="shared" si="40"/>
        <v>11.146065</v>
      </c>
      <c r="H2586" s="44">
        <f>SUM(G2586:G2586)</f>
        <v>11.146065</v>
      </c>
      <c r="I2586" s="45"/>
      <c r="J2586" s="36">
        <v>0</v>
      </c>
    </row>
    <row r="2587" spans="1:10" ht="15.75" hidden="1" thickBot="1" x14ac:dyDescent="0.3">
      <c r="A2587" s="239"/>
      <c r="B2587" s="242"/>
      <c r="C2587" s="46"/>
      <c r="D2587" s="46"/>
      <c r="E2587" s="202"/>
      <c r="F2587" s="203" t="s">
        <v>13</v>
      </c>
      <c r="G2587" s="49" t="str">
        <f t="shared" si="40"/>
        <v/>
      </c>
      <c r="H2587" s="50"/>
      <c r="I2587" s="37"/>
      <c r="J2587" s="36">
        <v>0</v>
      </c>
    </row>
    <row r="2588" spans="1:10" ht="15.75" hidden="1" thickBot="1" x14ac:dyDescent="0.3">
      <c r="A2588" s="237" t="s">
        <v>630</v>
      </c>
      <c r="B2588" s="240" t="s">
        <v>3626</v>
      </c>
      <c r="C2588" s="31"/>
      <c r="D2588" s="32" t="s">
        <v>106</v>
      </c>
      <c r="E2588" s="197"/>
      <c r="F2588" s="204" t="s">
        <v>13</v>
      </c>
      <c r="G2588" s="33" t="str">
        <f t="shared" si="40"/>
        <v/>
      </c>
      <c r="H2588" s="34"/>
      <c r="I2588" s="35"/>
      <c r="J2588" s="36">
        <v>0</v>
      </c>
    </row>
    <row r="2589" spans="1:10" ht="15.75" hidden="1" thickBot="1" x14ac:dyDescent="0.3">
      <c r="A2589" s="238"/>
      <c r="B2589" s="241"/>
      <c r="C2589" s="38"/>
      <c r="D2589" s="38"/>
      <c r="E2589" s="199"/>
      <c r="F2589" s="205" t="s">
        <v>13</v>
      </c>
      <c r="G2589" s="39" t="str">
        <f t="shared" si="40"/>
        <v/>
      </c>
      <c r="H2589" s="40"/>
      <c r="I2589" s="37"/>
      <c r="J2589" s="36">
        <v>0</v>
      </c>
    </row>
    <row r="2590" spans="1:10" ht="15.75" hidden="1" thickBot="1" x14ac:dyDescent="0.3">
      <c r="A2590" s="238"/>
      <c r="B2590" s="241"/>
      <c r="C2590" s="41" t="s">
        <v>11416</v>
      </c>
      <c r="D2590" s="41" t="s">
        <v>1044</v>
      </c>
      <c r="E2590" s="201">
        <v>0.48</v>
      </c>
      <c r="F2590" s="200">
        <v>10.041499999999999</v>
      </c>
      <c r="G2590" s="39">
        <f t="shared" si="40"/>
        <v>4.8199199999999998</v>
      </c>
      <c r="H2590" s="44">
        <f>SUM(G2590:G2590)</f>
        <v>4.8199199999999998</v>
      </c>
      <c r="I2590" s="45"/>
      <c r="J2590" s="36">
        <v>0</v>
      </c>
    </row>
    <row r="2591" spans="1:10" ht="15.75" hidden="1" thickBot="1" x14ac:dyDescent="0.3">
      <c r="A2591" s="239"/>
      <c r="B2591" s="242"/>
      <c r="C2591" s="46"/>
      <c r="D2591" s="46"/>
      <c r="E2591" s="202"/>
      <c r="F2591" s="203" t="s">
        <v>13</v>
      </c>
      <c r="G2591" s="49" t="str">
        <f t="shared" si="40"/>
        <v/>
      </c>
      <c r="H2591" s="50"/>
      <c r="I2591" s="37"/>
      <c r="J2591" s="36">
        <v>0</v>
      </c>
    </row>
    <row r="2592" spans="1:10" ht="15.75" hidden="1" thickBot="1" x14ac:dyDescent="0.3">
      <c r="A2592" s="237" t="s">
        <v>631</v>
      </c>
      <c r="B2592" s="240" t="s">
        <v>3627</v>
      </c>
      <c r="C2592" s="31"/>
      <c r="D2592" s="32" t="s">
        <v>106</v>
      </c>
      <c r="E2592" s="197"/>
      <c r="F2592" s="204" t="s">
        <v>13</v>
      </c>
      <c r="G2592" s="33" t="str">
        <f t="shared" si="40"/>
        <v/>
      </c>
      <c r="H2592" s="34"/>
      <c r="I2592" s="35"/>
      <c r="J2592" s="36">
        <v>0</v>
      </c>
    </row>
    <row r="2593" spans="1:10" ht="15.75" hidden="1" thickBot="1" x14ac:dyDescent="0.3">
      <c r="A2593" s="238"/>
      <c r="B2593" s="241"/>
      <c r="C2593" s="38"/>
      <c r="D2593" s="38"/>
      <c r="E2593" s="199"/>
      <c r="F2593" s="205" t="s">
        <v>13</v>
      </c>
      <c r="G2593" s="39" t="str">
        <f t="shared" si="40"/>
        <v/>
      </c>
      <c r="H2593" s="40"/>
      <c r="I2593" s="37"/>
      <c r="J2593" s="36">
        <v>0</v>
      </c>
    </row>
    <row r="2594" spans="1:10" ht="15.75" hidden="1" thickBot="1" x14ac:dyDescent="0.3">
      <c r="A2594" s="238"/>
      <c r="B2594" s="241"/>
      <c r="C2594" s="41" t="s">
        <v>11416</v>
      </c>
      <c r="D2594" s="41" t="s">
        <v>1044</v>
      </c>
      <c r="E2594" s="201">
        <v>0.71</v>
      </c>
      <c r="F2594" s="200">
        <v>10.041499999999999</v>
      </c>
      <c r="G2594" s="39">
        <f t="shared" si="40"/>
        <v>7.1294649999999988</v>
      </c>
      <c r="H2594" s="44">
        <f>SUM(G2594:G2594)</f>
        <v>7.1294649999999988</v>
      </c>
      <c r="I2594" s="45"/>
      <c r="J2594" s="36">
        <v>0</v>
      </c>
    </row>
    <row r="2595" spans="1:10" ht="15.75" hidden="1" thickBot="1" x14ac:dyDescent="0.3">
      <c r="A2595" s="239"/>
      <c r="B2595" s="242"/>
      <c r="C2595" s="46"/>
      <c r="D2595" s="46"/>
      <c r="E2595" s="202"/>
      <c r="F2595" s="203" t="s">
        <v>13</v>
      </c>
      <c r="G2595" s="49" t="str">
        <f t="shared" si="40"/>
        <v/>
      </c>
      <c r="H2595" s="50"/>
      <c r="I2595" s="37"/>
      <c r="J2595" s="36">
        <v>0</v>
      </c>
    </row>
    <row r="2596" spans="1:10" ht="15.75" hidden="1" thickBot="1" x14ac:dyDescent="0.3">
      <c r="A2596" s="237" t="s">
        <v>632</v>
      </c>
      <c r="B2596" s="240" t="s">
        <v>3628</v>
      </c>
      <c r="C2596" s="31"/>
      <c r="D2596" s="32" t="s">
        <v>106</v>
      </c>
      <c r="E2596" s="197"/>
      <c r="F2596" s="204" t="s">
        <v>13</v>
      </c>
      <c r="G2596" s="33" t="str">
        <f t="shared" si="40"/>
        <v/>
      </c>
      <c r="H2596" s="34"/>
      <c r="I2596" s="35"/>
      <c r="J2596" s="36">
        <v>0</v>
      </c>
    </row>
    <row r="2597" spans="1:10" ht="15.75" hidden="1" thickBot="1" x14ac:dyDescent="0.3">
      <c r="A2597" s="238"/>
      <c r="B2597" s="241"/>
      <c r="C2597" s="38"/>
      <c r="D2597" s="38"/>
      <c r="E2597" s="199"/>
      <c r="F2597" s="205" t="s">
        <v>13</v>
      </c>
      <c r="G2597" s="39" t="str">
        <f t="shared" si="40"/>
        <v/>
      </c>
      <c r="H2597" s="40"/>
      <c r="I2597" s="37"/>
      <c r="J2597" s="36">
        <v>0</v>
      </c>
    </row>
    <row r="2598" spans="1:10" ht="15.75" hidden="1" thickBot="1" x14ac:dyDescent="0.3">
      <c r="A2598" s="238"/>
      <c r="B2598" s="241"/>
      <c r="C2598" s="41" t="s">
        <v>11416</v>
      </c>
      <c r="D2598" s="41" t="s">
        <v>1044</v>
      </c>
      <c r="E2598" s="201">
        <v>0.4</v>
      </c>
      <c r="F2598" s="200">
        <v>10.041499999999999</v>
      </c>
      <c r="G2598" s="39">
        <f t="shared" si="40"/>
        <v>4.0165999999999995</v>
      </c>
      <c r="H2598" s="44">
        <f>SUM(G2598:G2598)</f>
        <v>4.0165999999999995</v>
      </c>
      <c r="I2598" s="45"/>
      <c r="J2598" s="36">
        <v>0</v>
      </c>
    </row>
    <row r="2599" spans="1:10" ht="15.75" hidden="1" thickBot="1" x14ac:dyDescent="0.3">
      <c r="A2599" s="239"/>
      <c r="B2599" s="242"/>
      <c r="C2599" s="46"/>
      <c r="D2599" s="46"/>
      <c r="E2599" s="202"/>
      <c r="F2599" s="203" t="s">
        <v>13</v>
      </c>
      <c r="G2599" s="49" t="str">
        <f t="shared" si="40"/>
        <v/>
      </c>
      <c r="H2599" s="50"/>
      <c r="I2599" s="37"/>
      <c r="J2599" s="36">
        <v>0</v>
      </c>
    </row>
    <row r="2600" spans="1:10" ht="15.75" hidden="1" thickBot="1" x14ac:dyDescent="0.3">
      <c r="A2600" s="237" t="s">
        <v>633</v>
      </c>
      <c r="B2600" s="240" t="s">
        <v>3629</v>
      </c>
      <c r="C2600" s="31"/>
      <c r="D2600" s="32" t="s">
        <v>106</v>
      </c>
      <c r="E2600" s="197"/>
      <c r="F2600" s="204" t="s">
        <v>13</v>
      </c>
      <c r="G2600" s="33" t="str">
        <f t="shared" si="40"/>
        <v/>
      </c>
      <c r="H2600" s="34"/>
      <c r="I2600" s="35"/>
      <c r="J2600" s="36">
        <v>0</v>
      </c>
    </row>
    <row r="2601" spans="1:10" ht="15.75" hidden="1" thickBot="1" x14ac:dyDescent="0.3">
      <c r="A2601" s="238"/>
      <c r="B2601" s="241"/>
      <c r="C2601" s="38"/>
      <c r="D2601" s="38"/>
      <c r="E2601" s="199"/>
      <c r="F2601" s="205" t="s">
        <v>13</v>
      </c>
      <c r="G2601" s="39" t="str">
        <f t="shared" si="40"/>
        <v/>
      </c>
      <c r="H2601" s="40"/>
      <c r="I2601" s="37"/>
      <c r="J2601" s="36">
        <v>0</v>
      </c>
    </row>
    <row r="2602" spans="1:10" ht="15.75" hidden="1" thickBot="1" x14ac:dyDescent="0.3">
      <c r="A2602" s="238"/>
      <c r="B2602" s="241"/>
      <c r="C2602" s="41" t="s">
        <v>11416</v>
      </c>
      <c r="D2602" s="41" t="s">
        <v>1044</v>
      </c>
      <c r="E2602" s="201">
        <v>0.79</v>
      </c>
      <c r="F2602" s="200">
        <v>10.041499999999999</v>
      </c>
      <c r="G2602" s="39">
        <f t="shared" si="40"/>
        <v>7.932785</v>
      </c>
      <c r="H2602" s="44">
        <f>SUM(G2602:G2602)</f>
        <v>7.932785</v>
      </c>
      <c r="I2602" s="45"/>
      <c r="J2602" s="36">
        <v>0</v>
      </c>
    </row>
    <row r="2603" spans="1:10" ht="15.75" hidden="1" thickBot="1" x14ac:dyDescent="0.3">
      <c r="A2603" s="239"/>
      <c r="B2603" s="242"/>
      <c r="C2603" s="46"/>
      <c r="D2603" s="46"/>
      <c r="E2603" s="202"/>
      <c r="F2603" s="203" t="s">
        <v>13</v>
      </c>
      <c r="G2603" s="49" t="str">
        <f t="shared" si="40"/>
        <v/>
      </c>
      <c r="H2603" s="50"/>
      <c r="I2603" s="37"/>
      <c r="J2603" s="36">
        <v>0</v>
      </c>
    </row>
    <row r="2604" spans="1:10" ht="15.75" hidden="1" thickBot="1" x14ac:dyDescent="0.3">
      <c r="A2604" s="237" t="s">
        <v>634</v>
      </c>
      <c r="B2604" s="240" t="s">
        <v>3630</v>
      </c>
      <c r="C2604" s="31"/>
      <c r="D2604" s="32" t="s">
        <v>106</v>
      </c>
      <c r="E2604" s="197"/>
      <c r="F2604" s="204" t="s">
        <v>13</v>
      </c>
      <c r="G2604" s="33" t="str">
        <f t="shared" si="40"/>
        <v/>
      </c>
      <c r="H2604" s="34"/>
      <c r="I2604" s="35"/>
      <c r="J2604" s="36">
        <v>0</v>
      </c>
    </row>
    <row r="2605" spans="1:10" ht="15.75" hidden="1" thickBot="1" x14ac:dyDescent="0.3">
      <c r="A2605" s="238"/>
      <c r="B2605" s="241"/>
      <c r="C2605" s="38"/>
      <c r="D2605" s="38"/>
      <c r="E2605" s="199"/>
      <c r="F2605" s="205" t="s">
        <v>13</v>
      </c>
      <c r="G2605" s="39" t="str">
        <f t="shared" si="40"/>
        <v/>
      </c>
      <c r="H2605" s="40"/>
      <c r="I2605" s="37"/>
      <c r="J2605" s="36">
        <v>0</v>
      </c>
    </row>
    <row r="2606" spans="1:10" ht="15.75" hidden="1" thickBot="1" x14ac:dyDescent="0.3">
      <c r="A2606" s="238"/>
      <c r="B2606" s="241"/>
      <c r="C2606" s="41" t="s">
        <v>11416</v>
      </c>
      <c r="D2606" s="41" t="s">
        <v>1044</v>
      </c>
      <c r="E2606" s="201">
        <v>0.55000000000000004</v>
      </c>
      <c r="F2606" s="200">
        <v>10.041499999999999</v>
      </c>
      <c r="G2606" s="39">
        <f t="shared" si="40"/>
        <v>5.5228250000000001</v>
      </c>
      <c r="H2606" s="44">
        <f>SUM(G2606:G2606)</f>
        <v>5.5228250000000001</v>
      </c>
      <c r="I2606" s="45"/>
      <c r="J2606" s="36">
        <v>0</v>
      </c>
    </row>
    <row r="2607" spans="1:10" ht="15.75" hidden="1" thickBot="1" x14ac:dyDescent="0.3">
      <c r="A2607" s="239"/>
      <c r="B2607" s="242"/>
      <c r="C2607" s="46"/>
      <c r="D2607" s="46"/>
      <c r="E2607" s="202"/>
      <c r="F2607" s="203" t="s">
        <v>13</v>
      </c>
      <c r="G2607" s="49" t="str">
        <f t="shared" si="40"/>
        <v/>
      </c>
      <c r="H2607" s="50"/>
      <c r="I2607" s="37"/>
      <c r="J2607" s="36">
        <v>0</v>
      </c>
    </row>
    <row r="2608" spans="1:10" ht="15.75" hidden="1" thickBot="1" x14ac:dyDescent="0.3">
      <c r="A2608" s="237" t="s">
        <v>635</v>
      </c>
      <c r="B2608" s="240" t="s">
        <v>3631</v>
      </c>
      <c r="C2608" s="31"/>
      <c r="D2608" s="32" t="s">
        <v>106</v>
      </c>
      <c r="E2608" s="197"/>
      <c r="F2608" s="204" t="s">
        <v>13</v>
      </c>
      <c r="G2608" s="33" t="str">
        <f t="shared" si="40"/>
        <v/>
      </c>
      <c r="H2608" s="34"/>
      <c r="I2608" s="35"/>
      <c r="J2608" s="36">
        <v>0</v>
      </c>
    </row>
    <row r="2609" spans="1:10" ht="15.75" hidden="1" thickBot="1" x14ac:dyDescent="0.3">
      <c r="A2609" s="238"/>
      <c r="B2609" s="241"/>
      <c r="C2609" s="38"/>
      <c r="D2609" s="38"/>
      <c r="E2609" s="199"/>
      <c r="F2609" s="205" t="s">
        <v>13</v>
      </c>
      <c r="G2609" s="39" t="str">
        <f t="shared" si="40"/>
        <v/>
      </c>
      <c r="H2609" s="40"/>
      <c r="I2609" s="37"/>
      <c r="J2609" s="36">
        <v>0</v>
      </c>
    </row>
    <row r="2610" spans="1:10" ht="15.75" hidden="1" thickBot="1" x14ac:dyDescent="0.3">
      <c r="A2610" s="238"/>
      <c r="B2610" s="241"/>
      <c r="C2610" s="41" t="s">
        <v>11416</v>
      </c>
      <c r="D2610" s="41" t="s">
        <v>1044</v>
      </c>
      <c r="E2610" s="201">
        <v>0.83</v>
      </c>
      <c r="F2610" s="200">
        <v>10.041499999999999</v>
      </c>
      <c r="G2610" s="39">
        <f t="shared" si="40"/>
        <v>8.3344449999999988</v>
      </c>
      <c r="H2610" s="44">
        <f>SUM(G2610:G2610)</f>
        <v>8.3344449999999988</v>
      </c>
      <c r="I2610" s="45"/>
      <c r="J2610" s="36">
        <v>0</v>
      </c>
    </row>
    <row r="2611" spans="1:10" ht="15.75" hidden="1" thickBot="1" x14ac:dyDescent="0.3">
      <c r="A2611" s="239"/>
      <c r="B2611" s="242"/>
      <c r="C2611" s="46"/>
      <c r="D2611" s="46"/>
      <c r="E2611" s="202"/>
      <c r="F2611" s="203" t="s">
        <v>13</v>
      </c>
      <c r="G2611" s="49" t="str">
        <f t="shared" si="40"/>
        <v/>
      </c>
      <c r="H2611" s="50"/>
      <c r="I2611" s="37"/>
      <c r="J2611" s="36">
        <v>0</v>
      </c>
    </row>
    <row r="2612" spans="1:10" ht="15.75" hidden="1" thickBot="1" x14ac:dyDescent="0.3">
      <c r="A2612" s="237" t="s">
        <v>636</v>
      </c>
      <c r="B2612" s="240" t="s">
        <v>3717</v>
      </c>
      <c r="C2612" s="31"/>
      <c r="D2612" s="32" t="s">
        <v>68</v>
      </c>
      <c r="E2612" s="197"/>
      <c r="F2612" s="204" t="s">
        <v>13</v>
      </c>
      <c r="G2612" s="33" t="str">
        <f t="shared" si="40"/>
        <v/>
      </c>
      <c r="H2612" s="34"/>
      <c r="I2612" s="35"/>
      <c r="J2612" s="36">
        <v>0</v>
      </c>
    </row>
    <row r="2613" spans="1:10" ht="15.75" hidden="1" thickBot="1" x14ac:dyDescent="0.3">
      <c r="A2613" s="238"/>
      <c r="B2613" s="241"/>
      <c r="C2613" s="38"/>
      <c r="D2613" s="38"/>
      <c r="E2613" s="199"/>
      <c r="F2613" s="205" t="s">
        <v>13</v>
      </c>
      <c r="G2613" s="39" t="str">
        <f t="shared" si="40"/>
        <v/>
      </c>
      <c r="H2613" s="40"/>
      <c r="I2613" s="37"/>
      <c r="J2613" s="36">
        <v>0</v>
      </c>
    </row>
    <row r="2614" spans="1:10" ht="15.75" hidden="1" thickBot="1" x14ac:dyDescent="0.3">
      <c r="A2614" s="238"/>
      <c r="B2614" s="241"/>
      <c r="C2614" s="41" t="s">
        <v>11417</v>
      </c>
      <c r="D2614" s="41" t="s">
        <v>162</v>
      </c>
      <c r="E2614" s="201">
        <v>1</v>
      </c>
      <c r="F2614" s="200">
        <v>4.4175000000000004</v>
      </c>
      <c r="G2614" s="39">
        <f t="shared" si="40"/>
        <v>4.4175000000000004</v>
      </c>
      <c r="H2614" s="44">
        <f>SUM(G2614:G2614)</f>
        <v>4.4175000000000004</v>
      </c>
      <c r="I2614" s="45"/>
      <c r="J2614" s="36">
        <v>0</v>
      </c>
    </row>
    <row r="2615" spans="1:10" ht="15.75" hidden="1" thickBot="1" x14ac:dyDescent="0.3">
      <c r="A2615" s="239"/>
      <c r="B2615" s="242"/>
      <c r="C2615" s="46"/>
      <c r="D2615" s="46"/>
      <c r="E2615" s="202"/>
      <c r="F2615" s="203" t="s">
        <v>13</v>
      </c>
      <c r="G2615" s="49" t="str">
        <f t="shared" si="40"/>
        <v/>
      </c>
      <c r="H2615" s="50"/>
      <c r="I2615" s="37"/>
      <c r="J2615" s="36">
        <v>0</v>
      </c>
    </row>
    <row r="2616" spans="1:10" ht="15.75" hidden="1" thickBot="1" x14ac:dyDescent="0.3">
      <c r="A2616" s="237" t="s">
        <v>637</v>
      </c>
      <c r="B2616" s="240" t="s">
        <v>3720</v>
      </c>
      <c r="C2616" s="31"/>
      <c r="D2616" s="32" t="s">
        <v>72</v>
      </c>
      <c r="E2616" s="197"/>
      <c r="F2616" s="204" t="s">
        <v>13</v>
      </c>
      <c r="G2616" s="33" t="str">
        <f t="shared" si="40"/>
        <v/>
      </c>
      <c r="H2616" s="34"/>
      <c r="I2616" s="35"/>
      <c r="J2616" s="36">
        <v>0</v>
      </c>
    </row>
    <row r="2617" spans="1:10" ht="15.75" hidden="1" thickBot="1" x14ac:dyDescent="0.3">
      <c r="A2617" s="238"/>
      <c r="B2617" s="241"/>
      <c r="C2617" s="38"/>
      <c r="D2617" s="38"/>
      <c r="E2617" s="199"/>
      <c r="F2617" s="205" t="s">
        <v>13</v>
      </c>
      <c r="G2617" s="39" t="str">
        <f t="shared" si="40"/>
        <v/>
      </c>
      <c r="H2617" s="40"/>
      <c r="I2617" s="37"/>
      <c r="J2617" s="36">
        <v>0</v>
      </c>
    </row>
    <row r="2618" spans="1:10" ht="15.75" hidden="1" thickBot="1" x14ac:dyDescent="0.3">
      <c r="A2618" s="238"/>
      <c r="B2618" s="241"/>
      <c r="C2618" s="41" t="s">
        <v>11418</v>
      </c>
      <c r="D2618" s="41" t="s">
        <v>1044</v>
      </c>
      <c r="E2618" s="201">
        <v>1</v>
      </c>
      <c r="F2618" s="200">
        <v>24.975499999999997</v>
      </c>
      <c r="G2618" s="39">
        <f t="shared" si="40"/>
        <v>24.975499999999997</v>
      </c>
      <c r="H2618" s="44">
        <f>SUM(G2618:G2618)</f>
        <v>24.975499999999997</v>
      </c>
      <c r="I2618" s="45"/>
      <c r="J2618" s="36">
        <v>0</v>
      </c>
    </row>
    <row r="2619" spans="1:10" ht="15.75" hidden="1" thickBot="1" x14ac:dyDescent="0.3">
      <c r="A2619" s="239"/>
      <c r="B2619" s="242"/>
      <c r="C2619" s="46"/>
      <c r="D2619" s="46"/>
      <c r="E2619" s="202"/>
      <c r="F2619" s="203" t="s">
        <v>13</v>
      </c>
      <c r="G2619" s="49" t="str">
        <f t="shared" si="40"/>
        <v/>
      </c>
      <c r="H2619" s="50"/>
      <c r="I2619" s="37"/>
      <c r="J2619" s="36">
        <v>0</v>
      </c>
    </row>
    <row r="2620" spans="1:10" ht="15.75" hidden="1" thickBot="1" x14ac:dyDescent="0.3">
      <c r="A2620" s="237" t="s">
        <v>638</v>
      </c>
      <c r="B2620" s="240" t="s">
        <v>3723</v>
      </c>
      <c r="C2620" s="31"/>
      <c r="D2620" s="32" t="s">
        <v>68</v>
      </c>
      <c r="E2620" s="197"/>
      <c r="F2620" s="204" t="s">
        <v>13</v>
      </c>
      <c r="G2620" s="33" t="str">
        <f t="shared" si="40"/>
        <v/>
      </c>
      <c r="H2620" s="34"/>
      <c r="I2620" s="35"/>
      <c r="J2620" s="36">
        <v>0</v>
      </c>
    </row>
    <row r="2621" spans="1:10" ht="15.75" hidden="1" thickBot="1" x14ac:dyDescent="0.3">
      <c r="A2621" s="238"/>
      <c r="B2621" s="241"/>
      <c r="C2621" s="38"/>
      <c r="D2621" s="38"/>
      <c r="E2621" s="199"/>
      <c r="F2621" s="205" t="s">
        <v>13</v>
      </c>
      <c r="G2621" s="39" t="str">
        <f t="shared" si="40"/>
        <v/>
      </c>
      <c r="H2621" s="40"/>
      <c r="I2621" s="37"/>
      <c r="J2621" s="36">
        <v>0</v>
      </c>
    </row>
    <row r="2622" spans="1:10" ht="26.25" hidden="1" thickBot="1" x14ac:dyDescent="0.3">
      <c r="A2622" s="238"/>
      <c r="B2622" s="241"/>
      <c r="C2622" s="41" t="s">
        <v>11419</v>
      </c>
      <c r="D2622" s="41" t="s">
        <v>162</v>
      </c>
      <c r="E2622" s="201">
        <v>1</v>
      </c>
      <c r="F2622" s="200">
        <v>31.463999999999995</v>
      </c>
      <c r="G2622" s="39">
        <f t="shared" si="40"/>
        <v>31.463999999999995</v>
      </c>
      <c r="H2622" s="44">
        <f>SUM(G2622:G2622)</f>
        <v>31.463999999999995</v>
      </c>
      <c r="I2622" s="45"/>
      <c r="J2622" s="36">
        <v>0</v>
      </c>
    </row>
    <row r="2623" spans="1:10" ht="15.75" hidden="1" thickBot="1" x14ac:dyDescent="0.3">
      <c r="A2623" s="239"/>
      <c r="B2623" s="242"/>
      <c r="C2623" s="46"/>
      <c r="D2623" s="46"/>
      <c r="E2623" s="202"/>
      <c r="F2623" s="203" t="s">
        <v>13</v>
      </c>
      <c r="G2623" s="49" t="str">
        <f t="shared" si="40"/>
        <v/>
      </c>
      <c r="H2623" s="50"/>
      <c r="I2623" s="37"/>
      <c r="J2623" s="36">
        <v>0</v>
      </c>
    </row>
    <row r="2624" spans="1:10" ht="15.75" hidden="1" thickBot="1" x14ac:dyDescent="0.3">
      <c r="A2624" s="237" t="s">
        <v>639</v>
      </c>
      <c r="B2624" s="240" t="s">
        <v>3724</v>
      </c>
      <c r="C2624" s="31"/>
      <c r="D2624" s="32" t="s">
        <v>18</v>
      </c>
      <c r="E2624" s="197"/>
      <c r="F2624" s="204" t="s">
        <v>13</v>
      </c>
      <c r="G2624" s="33" t="str">
        <f t="shared" si="40"/>
        <v/>
      </c>
      <c r="H2624" s="34"/>
      <c r="I2624" s="35"/>
      <c r="J2624" s="36">
        <v>0</v>
      </c>
    </row>
    <row r="2625" spans="1:10" ht="15.75" hidden="1" thickBot="1" x14ac:dyDescent="0.3">
      <c r="A2625" s="238"/>
      <c r="B2625" s="241"/>
      <c r="C2625" s="38"/>
      <c r="D2625" s="38"/>
      <c r="E2625" s="199"/>
      <c r="F2625" s="205" t="s">
        <v>13</v>
      </c>
      <c r="G2625" s="39" t="str">
        <f t="shared" si="40"/>
        <v/>
      </c>
      <c r="H2625" s="40"/>
      <c r="I2625" s="37"/>
      <c r="J2625" s="36">
        <v>0</v>
      </c>
    </row>
    <row r="2626" spans="1:10" ht="15.75" hidden="1" thickBot="1" x14ac:dyDescent="0.3">
      <c r="A2626" s="238"/>
      <c r="B2626" s="241"/>
      <c r="C2626" s="41" t="s">
        <v>10878</v>
      </c>
      <c r="D2626" s="41" t="s">
        <v>1044</v>
      </c>
      <c r="E2626" s="201">
        <v>0.4</v>
      </c>
      <c r="F2626" s="200">
        <v>27.777999999999999</v>
      </c>
      <c r="G2626" s="39">
        <f t="shared" si="40"/>
        <v>11.1112</v>
      </c>
      <c r="H2626" s="44">
        <f>SUM(G2626:G2626)</f>
        <v>11.1112</v>
      </c>
      <c r="I2626" s="45"/>
      <c r="J2626" s="36">
        <v>0</v>
      </c>
    </row>
    <row r="2627" spans="1:10" ht="15.75" hidden="1" thickBot="1" x14ac:dyDescent="0.3">
      <c r="A2627" s="239"/>
      <c r="B2627" s="242"/>
      <c r="C2627" s="46"/>
      <c r="D2627" s="46"/>
      <c r="E2627" s="202"/>
      <c r="F2627" s="203" t="s">
        <v>13</v>
      </c>
      <c r="G2627" s="49" t="str">
        <f t="shared" si="40"/>
        <v/>
      </c>
      <c r="H2627" s="50"/>
      <c r="I2627" s="37"/>
      <c r="J2627" s="36">
        <v>0</v>
      </c>
    </row>
    <row r="2628" spans="1:10" ht="15.75" thickBot="1" x14ac:dyDescent="0.3">
      <c r="A2628" s="237" t="s">
        <v>640</v>
      </c>
      <c r="B2628" s="240" t="s">
        <v>3725</v>
      </c>
      <c r="C2628" s="31"/>
      <c r="D2628" s="32" t="s">
        <v>3726</v>
      </c>
      <c r="E2628" s="197"/>
      <c r="F2628" s="204" t="s">
        <v>13</v>
      </c>
      <c r="G2628" s="33" t="str">
        <f t="shared" si="40"/>
        <v/>
      </c>
      <c r="H2628" s="34"/>
      <c r="I2628" s="35"/>
      <c r="J2628" s="36">
        <v>75</v>
      </c>
    </row>
    <row r="2629" spans="1:10" x14ac:dyDescent="0.25">
      <c r="A2629" s="238"/>
      <c r="B2629" s="241"/>
      <c r="C2629" s="38"/>
      <c r="D2629" s="38"/>
      <c r="E2629" s="199"/>
      <c r="F2629" s="205" t="s">
        <v>13</v>
      </c>
      <c r="G2629" s="39" t="str">
        <f t="shared" si="40"/>
        <v/>
      </c>
      <c r="H2629" s="40"/>
      <c r="I2629" s="37"/>
      <c r="J2629" s="36">
        <v>75</v>
      </c>
    </row>
    <row r="2630" spans="1:10" x14ac:dyDescent="0.25">
      <c r="A2630" s="238"/>
      <c r="B2630" s="241"/>
      <c r="C2630" s="41" t="s">
        <v>10911</v>
      </c>
      <c r="D2630" s="41" t="s">
        <v>1044</v>
      </c>
      <c r="E2630" s="201">
        <v>40</v>
      </c>
      <c r="F2630" s="200">
        <v>0.59849999999999992</v>
      </c>
      <c r="G2630" s="39">
        <f t="shared" ref="G2630:G2693" si="41">IF(ISNUMBER(F2630),E2630*F2630,"")</f>
        <v>23.939999999999998</v>
      </c>
      <c r="H2630" s="44">
        <f>SUM(G2630:G2630)</f>
        <v>23.939999999999998</v>
      </c>
      <c r="I2630" s="45"/>
      <c r="J2630" s="36">
        <v>75</v>
      </c>
    </row>
    <row r="2631" spans="1:10" ht="15.75" thickBot="1" x14ac:dyDescent="0.3">
      <c r="A2631" s="239"/>
      <c r="B2631" s="242"/>
      <c r="C2631" s="46"/>
      <c r="D2631" s="46"/>
      <c r="E2631" s="202"/>
      <c r="F2631" s="203" t="s">
        <v>13</v>
      </c>
      <c r="G2631" s="49" t="str">
        <f t="shared" si="41"/>
        <v/>
      </c>
      <c r="H2631" s="50"/>
      <c r="I2631" s="37"/>
      <c r="J2631" s="36">
        <v>75</v>
      </c>
    </row>
    <row r="2632" spans="1:10" ht="15.75" thickBot="1" x14ac:dyDescent="0.3">
      <c r="A2632" s="237" t="s">
        <v>641</v>
      </c>
      <c r="B2632" s="240" t="s">
        <v>3727</v>
      </c>
      <c r="C2632" s="31"/>
      <c r="D2632" s="32" t="s">
        <v>3726</v>
      </c>
      <c r="E2632" s="197"/>
      <c r="F2632" s="204" t="s">
        <v>13</v>
      </c>
      <c r="G2632" s="33" t="str">
        <f t="shared" si="41"/>
        <v/>
      </c>
      <c r="H2632" s="34"/>
      <c r="I2632" s="35"/>
      <c r="J2632" s="36">
        <v>100</v>
      </c>
    </row>
    <row r="2633" spans="1:10" x14ac:dyDescent="0.25">
      <c r="A2633" s="238"/>
      <c r="B2633" s="241"/>
      <c r="C2633" s="38"/>
      <c r="D2633" s="38"/>
      <c r="E2633" s="199"/>
      <c r="F2633" s="205" t="s">
        <v>13</v>
      </c>
      <c r="G2633" s="39" t="str">
        <f t="shared" si="41"/>
        <v/>
      </c>
      <c r="H2633" s="40"/>
      <c r="I2633" s="37"/>
      <c r="J2633" s="36">
        <v>100</v>
      </c>
    </row>
    <row r="2634" spans="1:10" ht="25.5" x14ac:dyDescent="0.25">
      <c r="A2634" s="238"/>
      <c r="B2634" s="241"/>
      <c r="C2634" s="41" t="s">
        <v>10658</v>
      </c>
      <c r="D2634" s="41" t="s">
        <v>1044</v>
      </c>
      <c r="E2634" s="201">
        <v>40</v>
      </c>
      <c r="F2634" s="200">
        <v>0.627</v>
      </c>
      <c r="G2634" s="39">
        <f t="shared" si="41"/>
        <v>25.08</v>
      </c>
      <c r="H2634" s="44">
        <f>SUM(G2634:G2634)</f>
        <v>25.08</v>
      </c>
      <c r="I2634" s="45"/>
      <c r="J2634" s="36">
        <v>100</v>
      </c>
    </row>
    <row r="2635" spans="1:10" ht="15.75" thickBot="1" x14ac:dyDescent="0.3">
      <c r="A2635" s="239"/>
      <c r="B2635" s="242"/>
      <c r="C2635" s="46"/>
      <c r="D2635" s="46"/>
      <c r="E2635" s="202"/>
      <c r="F2635" s="203" t="s">
        <v>13</v>
      </c>
      <c r="G2635" s="49" t="str">
        <f t="shared" si="41"/>
        <v/>
      </c>
      <c r="H2635" s="50"/>
      <c r="I2635" s="37"/>
      <c r="J2635" s="36">
        <v>100</v>
      </c>
    </row>
    <row r="2636" spans="1:10" ht="15.75" thickBot="1" x14ac:dyDescent="0.3">
      <c r="A2636" s="237" t="s">
        <v>642</v>
      </c>
      <c r="B2636" s="240" t="s">
        <v>3728</v>
      </c>
      <c r="C2636" s="31"/>
      <c r="D2636" s="32" t="s">
        <v>3729</v>
      </c>
      <c r="E2636" s="197"/>
      <c r="F2636" s="204" t="s">
        <v>13</v>
      </c>
      <c r="G2636" s="33" t="str">
        <f t="shared" si="41"/>
        <v/>
      </c>
      <c r="H2636" s="34"/>
      <c r="I2636" s="35"/>
      <c r="J2636" s="36">
        <v>85</v>
      </c>
    </row>
    <row r="2637" spans="1:10" x14ac:dyDescent="0.25">
      <c r="A2637" s="238"/>
      <c r="B2637" s="241"/>
      <c r="C2637" s="38"/>
      <c r="D2637" s="38"/>
      <c r="E2637" s="199"/>
      <c r="F2637" s="205" t="s">
        <v>13</v>
      </c>
      <c r="G2637" s="39" t="str">
        <f t="shared" si="41"/>
        <v/>
      </c>
      <c r="H2637" s="40"/>
      <c r="I2637" s="37"/>
      <c r="J2637" s="36">
        <v>85</v>
      </c>
    </row>
    <row r="2638" spans="1:10" x14ac:dyDescent="0.25">
      <c r="A2638" s="238"/>
      <c r="B2638" s="241"/>
      <c r="C2638" s="41" t="s">
        <v>10604</v>
      </c>
      <c r="D2638" s="41" t="s">
        <v>1044</v>
      </c>
      <c r="E2638" s="201">
        <v>50</v>
      </c>
      <c r="F2638" s="200">
        <v>0.64600000000000002</v>
      </c>
      <c r="G2638" s="39">
        <f t="shared" si="41"/>
        <v>32.300000000000004</v>
      </c>
      <c r="H2638" s="44">
        <f>SUM(G2638:G2638)</f>
        <v>32.300000000000004</v>
      </c>
      <c r="I2638" s="45"/>
      <c r="J2638" s="36">
        <v>85</v>
      </c>
    </row>
    <row r="2639" spans="1:10" ht="15.75" thickBot="1" x14ac:dyDescent="0.3">
      <c r="A2639" s="239"/>
      <c r="B2639" s="242"/>
      <c r="C2639" s="46"/>
      <c r="D2639" s="46"/>
      <c r="E2639" s="202"/>
      <c r="F2639" s="203" t="s">
        <v>13</v>
      </c>
      <c r="G2639" s="49" t="str">
        <f t="shared" si="41"/>
        <v/>
      </c>
      <c r="H2639" s="50"/>
      <c r="I2639" s="37"/>
      <c r="J2639" s="36">
        <v>85</v>
      </c>
    </row>
    <row r="2640" spans="1:10" ht="15.75" thickBot="1" x14ac:dyDescent="0.3">
      <c r="A2640" s="237" t="s">
        <v>643</v>
      </c>
      <c r="B2640" s="240" t="s">
        <v>3730</v>
      </c>
      <c r="C2640" s="31"/>
      <c r="D2640" s="32" t="s">
        <v>3731</v>
      </c>
      <c r="E2640" s="197"/>
      <c r="F2640" s="204" t="s">
        <v>13</v>
      </c>
      <c r="G2640" s="33" t="str">
        <f t="shared" si="41"/>
        <v/>
      </c>
      <c r="H2640" s="34"/>
      <c r="I2640" s="35"/>
      <c r="J2640" s="36">
        <v>40</v>
      </c>
    </row>
    <row r="2641" spans="1:10" x14ac:dyDescent="0.25">
      <c r="A2641" s="238"/>
      <c r="B2641" s="241"/>
      <c r="C2641" s="38"/>
      <c r="D2641" s="38"/>
      <c r="E2641" s="199"/>
      <c r="F2641" s="205" t="s">
        <v>13</v>
      </c>
      <c r="G2641" s="39" t="str">
        <f t="shared" si="41"/>
        <v/>
      </c>
      <c r="H2641" s="40"/>
      <c r="I2641" s="37"/>
      <c r="J2641" s="36">
        <v>40</v>
      </c>
    </row>
    <row r="2642" spans="1:10" x14ac:dyDescent="0.25">
      <c r="A2642" s="238"/>
      <c r="B2642" s="241"/>
      <c r="C2642" s="41" t="s">
        <v>10659</v>
      </c>
      <c r="D2642" s="41" t="s">
        <v>1044</v>
      </c>
      <c r="E2642" s="201">
        <v>20</v>
      </c>
      <c r="F2642" s="200">
        <v>1.7765</v>
      </c>
      <c r="G2642" s="39">
        <f t="shared" si="41"/>
        <v>35.53</v>
      </c>
      <c r="H2642" s="44">
        <f>SUM(G2642:G2642)</f>
        <v>35.53</v>
      </c>
      <c r="I2642" s="45"/>
      <c r="J2642" s="36">
        <v>40</v>
      </c>
    </row>
    <row r="2643" spans="1:10" ht="15.75" thickBot="1" x14ac:dyDescent="0.3">
      <c r="A2643" s="239"/>
      <c r="B2643" s="242"/>
      <c r="C2643" s="46"/>
      <c r="D2643" s="46"/>
      <c r="E2643" s="202"/>
      <c r="F2643" s="203" t="s">
        <v>13</v>
      </c>
      <c r="G2643" s="49" t="str">
        <f t="shared" si="41"/>
        <v/>
      </c>
      <c r="H2643" s="50"/>
      <c r="I2643" s="37"/>
      <c r="J2643" s="36">
        <v>40</v>
      </c>
    </row>
    <row r="2644" spans="1:10" ht="15.75" thickBot="1" x14ac:dyDescent="0.3">
      <c r="A2644" s="237" t="s">
        <v>644</v>
      </c>
      <c r="B2644" s="240" t="s">
        <v>3732</v>
      </c>
      <c r="C2644" s="31"/>
      <c r="D2644" s="32" t="s">
        <v>3726</v>
      </c>
      <c r="E2644" s="197"/>
      <c r="F2644" s="204" t="s">
        <v>13</v>
      </c>
      <c r="G2644" s="33" t="str">
        <f t="shared" si="41"/>
        <v/>
      </c>
      <c r="H2644" s="34"/>
      <c r="I2644" s="35"/>
      <c r="J2644" s="36">
        <v>8</v>
      </c>
    </row>
    <row r="2645" spans="1:10" x14ac:dyDescent="0.25">
      <c r="A2645" s="238"/>
      <c r="B2645" s="241"/>
      <c r="C2645" s="38"/>
      <c r="D2645" s="38"/>
      <c r="E2645" s="199"/>
      <c r="F2645" s="205" t="s">
        <v>13</v>
      </c>
      <c r="G2645" s="39" t="str">
        <f t="shared" si="41"/>
        <v/>
      </c>
      <c r="H2645" s="40"/>
      <c r="I2645" s="37"/>
      <c r="J2645" s="36">
        <v>8</v>
      </c>
    </row>
    <row r="2646" spans="1:10" ht="25.5" x14ac:dyDescent="0.25">
      <c r="A2646" s="238"/>
      <c r="B2646" s="241"/>
      <c r="C2646" s="41" t="s">
        <v>11087</v>
      </c>
      <c r="D2646" s="41" t="s">
        <v>1044</v>
      </c>
      <c r="E2646" s="201">
        <v>40</v>
      </c>
      <c r="F2646" s="200">
        <v>0.71249999999999991</v>
      </c>
      <c r="G2646" s="39">
        <f t="shared" si="41"/>
        <v>28.499999999999996</v>
      </c>
      <c r="H2646" s="44">
        <f>SUM(G2646:G2646)</f>
        <v>28.499999999999996</v>
      </c>
      <c r="I2646" s="45"/>
      <c r="J2646" s="36">
        <v>8</v>
      </c>
    </row>
    <row r="2647" spans="1:10" ht="15.75" thickBot="1" x14ac:dyDescent="0.3">
      <c r="A2647" s="239"/>
      <c r="B2647" s="242"/>
      <c r="C2647" s="46"/>
      <c r="D2647" s="46"/>
      <c r="E2647" s="202"/>
      <c r="F2647" s="203" t="s">
        <v>13</v>
      </c>
      <c r="G2647" s="49" t="str">
        <f t="shared" si="41"/>
        <v/>
      </c>
      <c r="H2647" s="50"/>
      <c r="I2647" s="37"/>
      <c r="J2647" s="36">
        <v>8</v>
      </c>
    </row>
    <row r="2648" spans="1:10" ht="15.75" thickBot="1" x14ac:dyDescent="0.3">
      <c r="A2648" s="237" t="s">
        <v>645</v>
      </c>
      <c r="B2648" s="240" t="s">
        <v>3733</v>
      </c>
      <c r="C2648" s="31"/>
      <c r="D2648" s="32" t="s">
        <v>1788</v>
      </c>
      <c r="E2648" s="197"/>
      <c r="F2648" s="204" t="s">
        <v>13</v>
      </c>
      <c r="G2648" s="33" t="str">
        <f t="shared" si="41"/>
        <v/>
      </c>
      <c r="H2648" s="34"/>
      <c r="I2648" s="35"/>
      <c r="J2648" s="36">
        <v>38</v>
      </c>
    </row>
    <row r="2649" spans="1:10" x14ac:dyDescent="0.25">
      <c r="A2649" s="238"/>
      <c r="B2649" s="241"/>
      <c r="C2649" s="38"/>
      <c r="D2649" s="38"/>
      <c r="E2649" s="199"/>
      <c r="F2649" s="205" t="s">
        <v>13</v>
      </c>
      <c r="G2649" s="39" t="str">
        <f t="shared" si="41"/>
        <v/>
      </c>
      <c r="H2649" s="40"/>
      <c r="I2649" s="37"/>
      <c r="J2649" s="36">
        <v>38</v>
      </c>
    </row>
    <row r="2650" spans="1:10" ht="25.5" x14ac:dyDescent="0.25">
      <c r="A2650" s="238"/>
      <c r="B2650" s="241"/>
      <c r="C2650" s="41" t="s">
        <v>10608</v>
      </c>
      <c r="D2650" s="41" t="s">
        <v>2880</v>
      </c>
      <c r="E2650" s="201">
        <v>1</v>
      </c>
      <c r="F2650" s="200">
        <v>199.71849999999998</v>
      </c>
      <c r="G2650" s="39">
        <f t="shared" si="41"/>
        <v>199.71849999999998</v>
      </c>
      <c r="H2650" s="44">
        <f>SUM(G2650:G2652)</f>
        <v>246.52035924999996</v>
      </c>
      <c r="I2650" s="45"/>
      <c r="J2650" s="36">
        <v>38</v>
      </c>
    </row>
    <row r="2651" spans="1:10" ht="51" x14ac:dyDescent="0.25">
      <c r="A2651" s="238"/>
      <c r="B2651" s="241"/>
      <c r="C2651" s="41" t="s">
        <v>11274</v>
      </c>
      <c r="D2651" s="41" t="s">
        <v>2880</v>
      </c>
      <c r="E2651" s="201">
        <v>1</v>
      </c>
      <c r="F2651" s="209">
        <f>IF(ISNUMBER('Comp.Aux1'!$G$335), 'Comp.Aux1'!$G$335, 0)</f>
        <v>8.3948032499999989</v>
      </c>
      <c r="G2651" s="39">
        <f t="shared" si="41"/>
        <v>8.3948032499999989</v>
      </c>
      <c r="H2651" s="40"/>
      <c r="I2651" s="37"/>
      <c r="J2651" s="36">
        <v>38</v>
      </c>
    </row>
    <row r="2652" spans="1:10" ht="38.25" x14ac:dyDescent="0.25">
      <c r="A2652" s="238"/>
      <c r="B2652" s="241"/>
      <c r="C2652" s="41" t="s">
        <v>11315</v>
      </c>
      <c r="D2652" s="41" t="s">
        <v>11390</v>
      </c>
      <c r="E2652" s="201">
        <v>20</v>
      </c>
      <c r="F2652" s="209">
        <f>IF(ISNUMBER('Comp.Aux1'!$G$204), 'Comp.Aux1'!$G$204, 0)</f>
        <v>1.9203527999999999</v>
      </c>
      <c r="G2652" s="39">
        <f t="shared" si="41"/>
        <v>38.407055999999997</v>
      </c>
      <c r="H2652" s="40"/>
      <c r="I2652" s="37"/>
      <c r="J2652" s="36">
        <v>38</v>
      </c>
    </row>
    <row r="2653" spans="1:10" x14ac:dyDescent="0.25">
      <c r="A2653" s="238"/>
      <c r="B2653" s="241"/>
      <c r="C2653" s="41"/>
      <c r="D2653" s="58"/>
      <c r="E2653" s="201"/>
      <c r="F2653" s="200" t="s">
        <v>13</v>
      </c>
      <c r="G2653" s="39" t="str">
        <f t="shared" si="41"/>
        <v/>
      </c>
      <c r="H2653" s="40"/>
      <c r="I2653" s="37"/>
      <c r="J2653" s="36">
        <v>38</v>
      </c>
    </row>
    <row r="2654" spans="1:10" x14ac:dyDescent="0.25">
      <c r="A2654" s="238"/>
      <c r="B2654" s="241"/>
      <c r="C2654" s="4" t="s">
        <v>646</v>
      </c>
      <c r="D2654" s="58"/>
      <c r="E2654" s="201"/>
      <c r="F2654" s="200" t="s">
        <v>13</v>
      </c>
      <c r="G2654" s="39" t="str">
        <f t="shared" si="41"/>
        <v/>
      </c>
      <c r="H2654" s="40"/>
      <c r="I2654" s="37"/>
      <c r="J2654" s="36">
        <v>38</v>
      </c>
    </row>
    <row r="2655" spans="1:10" ht="15.75" thickBot="1" x14ac:dyDescent="0.3">
      <c r="A2655" s="239"/>
      <c r="B2655" s="242"/>
      <c r="C2655" s="46"/>
      <c r="D2655" s="46"/>
      <c r="E2655" s="202"/>
      <c r="F2655" s="203" t="s">
        <v>13</v>
      </c>
      <c r="G2655" s="49" t="str">
        <f t="shared" si="41"/>
        <v/>
      </c>
      <c r="H2655" s="50"/>
      <c r="I2655" s="37"/>
      <c r="J2655" s="36">
        <v>38</v>
      </c>
    </row>
    <row r="2656" spans="1:10" ht="15.75" thickBot="1" x14ac:dyDescent="0.3">
      <c r="A2656" s="237" t="s">
        <v>647</v>
      </c>
      <c r="B2656" s="240" t="s">
        <v>3734</v>
      </c>
      <c r="C2656" s="31"/>
      <c r="D2656" s="32" t="s">
        <v>1788</v>
      </c>
      <c r="E2656" s="197"/>
      <c r="F2656" s="204" t="s">
        <v>13</v>
      </c>
      <c r="G2656" s="33" t="str">
        <f t="shared" si="41"/>
        <v/>
      </c>
      <c r="H2656" s="34"/>
      <c r="I2656" s="35"/>
      <c r="J2656" s="36">
        <v>7</v>
      </c>
    </row>
    <row r="2657" spans="1:10" x14ac:dyDescent="0.25">
      <c r="A2657" s="238"/>
      <c r="B2657" s="241"/>
      <c r="C2657" s="38"/>
      <c r="D2657" s="38"/>
      <c r="E2657" s="199"/>
      <c r="F2657" s="205" t="s">
        <v>13</v>
      </c>
      <c r="G2657" s="39" t="str">
        <f t="shared" si="41"/>
        <v/>
      </c>
      <c r="H2657" s="40"/>
      <c r="I2657" s="37"/>
      <c r="J2657" s="36">
        <v>7</v>
      </c>
    </row>
    <row r="2658" spans="1:10" ht="25.5" x14ac:dyDescent="0.25">
      <c r="A2658" s="238"/>
      <c r="B2658" s="241"/>
      <c r="C2658" s="41" t="s">
        <v>10706</v>
      </c>
      <c r="D2658" s="41" t="s">
        <v>2880</v>
      </c>
      <c r="E2658" s="201">
        <v>1</v>
      </c>
      <c r="F2658" s="200">
        <v>224.941</v>
      </c>
      <c r="G2658" s="39">
        <f t="shared" si="41"/>
        <v>224.941</v>
      </c>
      <c r="H2658" s="44">
        <f>SUM(G2658:G2660)</f>
        <v>271.74285924999998</v>
      </c>
      <c r="I2658" s="45"/>
      <c r="J2658" s="36">
        <v>7</v>
      </c>
    </row>
    <row r="2659" spans="1:10" ht="51" x14ac:dyDescent="0.25">
      <c r="A2659" s="238"/>
      <c r="B2659" s="241"/>
      <c r="C2659" s="41" t="s">
        <v>11274</v>
      </c>
      <c r="D2659" s="41" t="s">
        <v>2880</v>
      </c>
      <c r="E2659" s="201">
        <v>1</v>
      </c>
      <c r="F2659" s="209">
        <f>IF(ISNUMBER('Comp.Aux1'!$G$335), 'Comp.Aux1'!$G$335, 0)</f>
        <v>8.3948032499999989</v>
      </c>
      <c r="G2659" s="39">
        <f t="shared" si="41"/>
        <v>8.3948032499999989</v>
      </c>
      <c r="H2659" s="40"/>
      <c r="I2659" s="37"/>
      <c r="J2659" s="36">
        <v>7</v>
      </c>
    </row>
    <row r="2660" spans="1:10" ht="38.25" x14ac:dyDescent="0.25">
      <c r="A2660" s="238"/>
      <c r="B2660" s="241"/>
      <c r="C2660" s="41" t="s">
        <v>11315</v>
      </c>
      <c r="D2660" s="41" t="s">
        <v>11390</v>
      </c>
      <c r="E2660" s="201">
        <v>20</v>
      </c>
      <c r="F2660" s="209">
        <f>IF(ISNUMBER('Comp.Aux1'!$G$204), 'Comp.Aux1'!$G$204, 0)</f>
        <v>1.9203527999999999</v>
      </c>
      <c r="G2660" s="39">
        <f t="shared" si="41"/>
        <v>38.407055999999997</v>
      </c>
      <c r="H2660" s="40"/>
      <c r="I2660" s="37"/>
      <c r="J2660" s="36">
        <v>7</v>
      </c>
    </row>
    <row r="2661" spans="1:10" x14ac:dyDescent="0.25">
      <c r="A2661" s="238"/>
      <c r="B2661" s="241"/>
      <c r="C2661" s="41"/>
      <c r="D2661" s="58"/>
      <c r="E2661" s="201"/>
      <c r="F2661" s="200" t="s">
        <v>13</v>
      </c>
      <c r="G2661" s="39" t="str">
        <f t="shared" si="41"/>
        <v/>
      </c>
      <c r="H2661" s="40"/>
      <c r="I2661" s="37"/>
      <c r="J2661" s="36">
        <v>7</v>
      </c>
    </row>
    <row r="2662" spans="1:10" x14ac:dyDescent="0.25">
      <c r="A2662" s="238"/>
      <c r="B2662" s="241"/>
      <c r="C2662" s="4" t="s">
        <v>648</v>
      </c>
      <c r="D2662" s="58"/>
      <c r="E2662" s="201"/>
      <c r="F2662" s="200" t="s">
        <v>13</v>
      </c>
      <c r="G2662" s="39" t="str">
        <f t="shared" si="41"/>
        <v/>
      </c>
      <c r="H2662" s="40"/>
      <c r="I2662" s="37"/>
      <c r="J2662" s="36">
        <v>7</v>
      </c>
    </row>
    <row r="2663" spans="1:10" ht="15.75" thickBot="1" x14ac:dyDescent="0.3">
      <c r="A2663" s="239"/>
      <c r="B2663" s="242"/>
      <c r="C2663" s="46"/>
      <c r="D2663" s="46"/>
      <c r="E2663" s="202"/>
      <c r="F2663" s="203" t="s">
        <v>13</v>
      </c>
      <c r="G2663" s="49" t="str">
        <f t="shared" si="41"/>
        <v/>
      </c>
      <c r="H2663" s="50"/>
      <c r="I2663" s="37"/>
      <c r="J2663" s="36">
        <v>7</v>
      </c>
    </row>
    <row r="2664" spans="1:10" ht="15.75" thickBot="1" x14ac:dyDescent="0.3">
      <c r="A2664" s="237" t="s">
        <v>649</v>
      </c>
      <c r="B2664" s="240" t="s">
        <v>3735</v>
      </c>
      <c r="C2664" s="31"/>
      <c r="D2664" s="32" t="s">
        <v>1788</v>
      </c>
      <c r="E2664" s="197"/>
      <c r="F2664" s="204" t="s">
        <v>13</v>
      </c>
      <c r="G2664" s="33" t="str">
        <f t="shared" si="41"/>
        <v/>
      </c>
      <c r="H2664" s="34"/>
      <c r="I2664" s="35"/>
      <c r="J2664" s="36">
        <v>8</v>
      </c>
    </row>
    <row r="2665" spans="1:10" x14ac:dyDescent="0.25">
      <c r="A2665" s="238"/>
      <c r="B2665" s="241"/>
      <c r="C2665" s="38"/>
      <c r="D2665" s="38"/>
      <c r="E2665" s="199"/>
      <c r="F2665" s="205" t="s">
        <v>13</v>
      </c>
      <c r="G2665" s="39" t="str">
        <f t="shared" si="41"/>
        <v/>
      </c>
      <c r="H2665" s="40"/>
      <c r="I2665" s="37"/>
      <c r="J2665" s="36">
        <v>8</v>
      </c>
    </row>
    <row r="2666" spans="1:10" ht="25.5" x14ac:dyDescent="0.25">
      <c r="A2666" s="238"/>
      <c r="B2666" s="241"/>
      <c r="C2666" s="41" t="s">
        <v>10783</v>
      </c>
      <c r="D2666" s="41" t="s">
        <v>2880</v>
      </c>
      <c r="E2666" s="201">
        <v>1</v>
      </c>
      <c r="F2666" s="200">
        <v>194.8355</v>
      </c>
      <c r="G2666" s="39">
        <f t="shared" si="41"/>
        <v>194.8355</v>
      </c>
      <c r="H2666" s="44">
        <f>SUM(G2666:G2668)</f>
        <v>241.63735924999997</v>
      </c>
      <c r="I2666" s="45"/>
      <c r="J2666" s="36">
        <v>8</v>
      </c>
    </row>
    <row r="2667" spans="1:10" ht="51" x14ac:dyDescent="0.25">
      <c r="A2667" s="238"/>
      <c r="B2667" s="241"/>
      <c r="C2667" s="41" t="s">
        <v>11274</v>
      </c>
      <c r="D2667" s="41" t="s">
        <v>2880</v>
      </c>
      <c r="E2667" s="201">
        <v>1</v>
      </c>
      <c r="F2667" s="209">
        <f>IF(ISNUMBER('Comp.Aux1'!$G$335), 'Comp.Aux1'!$G$335, 0)</f>
        <v>8.3948032499999989</v>
      </c>
      <c r="G2667" s="39">
        <f t="shared" si="41"/>
        <v>8.3948032499999989</v>
      </c>
      <c r="H2667" s="40"/>
      <c r="I2667" s="37"/>
      <c r="J2667" s="36">
        <v>8</v>
      </c>
    </row>
    <row r="2668" spans="1:10" ht="38.25" x14ac:dyDescent="0.25">
      <c r="A2668" s="238"/>
      <c r="B2668" s="241"/>
      <c r="C2668" s="41" t="s">
        <v>11315</v>
      </c>
      <c r="D2668" s="41" t="s">
        <v>11390</v>
      </c>
      <c r="E2668" s="201">
        <v>20</v>
      </c>
      <c r="F2668" s="209">
        <f>IF(ISNUMBER('Comp.Aux1'!$G$204), 'Comp.Aux1'!$G$204, 0)</f>
        <v>1.9203527999999999</v>
      </c>
      <c r="G2668" s="39">
        <f t="shared" si="41"/>
        <v>38.407055999999997</v>
      </c>
      <c r="H2668" s="40"/>
      <c r="I2668" s="37"/>
      <c r="J2668" s="36">
        <v>8</v>
      </c>
    </row>
    <row r="2669" spans="1:10" x14ac:dyDescent="0.25">
      <c r="A2669" s="238"/>
      <c r="B2669" s="241"/>
      <c r="C2669" s="41"/>
      <c r="D2669" s="58"/>
      <c r="E2669" s="201"/>
      <c r="F2669" s="200" t="s">
        <v>13</v>
      </c>
      <c r="G2669" s="39" t="str">
        <f t="shared" si="41"/>
        <v/>
      </c>
      <c r="H2669" s="40"/>
      <c r="I2669" s="37"/>
      <c r="J2669" s="36">
        <v>8</v>
      </c>
    </row>
    <row r="2670" spans="1:10" x14ac:dyDescent="0.25">
      <c r="A2670" s="238"/>
      <c r="B2670" s="241"/>
      <c r="C2670" s="4" t="s">
        <v>648</v>
      </c>
      <c r="D2670" s="58"/>
      <c r="E2670" s="201"/>
      <c r="F2670" s="200" t="s">
        <v>13</v>
      </c>
      <c r="G2670" s="39" t="str">
        <f t="shared" si="41"/>
        <v/>
      </c>
      <c r="H2670" s="40"/>
      <c r="I2670" s="37"/>
      <c r="J2670" s="36">
        <v>8</v>
      </c>
    </row>
    <row r="2671" spans="1:10" ht="15.75" thickBot="1" x14ac:dyDescent="0.3">
      <c r="A2671" s="239"/>
      <c r="B2671" s="242"/>
      <c r="C2671" s="46"/>
      <c r="D2671" s="46"/>
      <c r="E2671" s="202"/>
      <c r="F2671" s="203" t="s">
        <v>13</v>
      </c>
      <c r="G2671" s="49" t="str">
        <f t="shared" si="41"/>
        <v/>
      </c>
      <c r="H2671" s="50"/>
      <c r="I2671" s="37"/>
      <c r="J2671" s="36">
        <v>8</v>
      </c>
    </row>
    <row r="2672" spans="1:10" ht="15.75" thickBot="1" x14ac:dyDescent="0.3">
      <c r="A2672" s="237" t="s">
        <v>650</v>
      </c>
      <c r="B2672" s="240" t="s">
        <v>3736</v>
      </c>
      <c r="C2672" s="31"/>
      <c r="D2672" s="32" t="s">
        <v>18</v>
      </c>
      <c r="E2672" s="197"/>
      <c r="F2672" s="204" t="s">
        <v>13</v>
      </c>
      <c r="G2672" s="33" t="str">
        <f t="shared" si="41"/>
        <v/>
      </c>
      <c r="H2672" s="34"/>
      <c r="I2672" s="35"/>
      <c r="J2672" s="36">
        <v>15750</v>
      </c>
    </row>
    <row r="2673" spans="1:10" x14ac:dyDescent="0.25">
      <c r="A2673" s="238"/>
      <c r="B2673" s="241"/>
      <c r="C2673" s="38"/>
      <c r="D2673" s="38"/>
      <c r="E2673" s="199"/>
      <c r="F2673" s="205" t="s">
        <v>13</v>
      </c>
      <c r="G2673" s="39" t="str">
        <f t="shared" si="41"/>
        <v/>
      </c>
      <c r="H2673" s="40"/>
      <c r="I2673" s="37"/>
      <c r="J2673" s="36">
        <v>15750</v>
      </c>
    </row>
    <row r="2674" spans="1:10" ht="25.5" x14ac:dyDescent="0.25">
      <c r="A2674" s="238"/>
      <c r="B2674" s="241"/>
      <c r="C2674" s="41" t="s">
        <v>10653</v>
      </c>
      <c r="D2674" s="41" t="s">
        <v>83</v>
      </c>
      <c r="E2674" s="201">
        <v>1</v>
      </c>
      <c r="F2674" s="200">
        <v>1.0449999999999999</v>
      </c>
      <c r="G2674" s="39">
        <f t="shared" si="41"/>
        <v>1.0449999999999999</v>
      </c>
      <c r="H2674" s="44">
        <f>SUM(G2674:G2674)</f>
        <v>1.0449999999999999</v>
      </c>
      <c r="I2674" s="45"/>
      <c r="J2674" s="36">
        <v>15750</v>
      </c>
    </row>
    <row r="2675" spans="1:10" ht="15.75" thickBot="1" x14ac:dyDescent="0.3">
      <c r="A2675" s="239"/>
      <c r="B2675" s="242"/>
      <c r="C2675" s="46"/>
      <c r="D2675" s="46"/>
      <c r="E2675" s="202"/>
      <c r="F2675" s="203" t="s">
        <v>13</v>
      </c>
      <c r="G2675" s="49" t="str">
        <f t="shared" si="41"/>
        <v/>
      </c>
      <c r="H2675" s="50"/>
      <c r="I2675" s="37"/>
      <c r="J2675" s="36">
        <v>15750</v>
      </c>
    </row>
    <row r="2676" spans="1:10" ht="15.75" thickBot="1" x14ac:dyDescent="0.3">
      <c r="A2676" s="237" t="s">
        <v>651</v>
      </c>
      <c r="B2676" s="240" t="s">
        <v>3737</v>
      </c>
      <c r="C2676" s="31"/>
      <c r="D2676" s="32" t="s">
        <v>18</v>
      </c>
      <c r="E2676" s="197"/>
      <c r="F2676" s="204" t="s">
        <v>13</v>
      </c>
      <c r="G2676" s="33" t="str">
        <f t="shared" si="41"/>
        <v/>
      </c>
      <c r="H2676" s="34"/>
      <c r="I2676" s="35"/>
      <c r="J2676" s="36">
        <v>6000</v>
      </c>
    </row>
    <row r="2677" spans="1:10" x14ac:dyDescent="0.25">
      <c r="A2677" s="238"/>
      <c r="B2677" s="241"/>
      <c r="C2677" s="38"/>
      <c r="D2677" s="38"/>
      <c r="E2677" s="199"/>
      <c r="F2677" s="205" t="s">
        <v>13</v>
      </c>
      <c r="G2677" s="39" t="str">
        <f t="shared" si="41"/>
        <v/>
      </c>
      <c r="H2677" s="40"/>
      <c r="I2677" s="37"/>
      <c r="J2677" s="36">
        <v>6000</v>
      </c>
    </row>
    <row r="2678" spans="1:10" x14ac:dyDescent="0.25">
      <c r="A2678" s="238"/>
      <c r="B2678" s="241"/>
      <c r="C2678" s="41" t="s">
        <v>10782</v>
      </c>
      <c r="D2678" s="41" t="s">
        <v>83</v>
      </c>
      <c r="E2678" s="201">
        <v>1</v>
      </c>
      <c r="F2678" s="200">
        <v>0.71249999999999991</v>
      </c>
      <c r="G2678" s="39">
        <f t="shared" si="41"/>
        <v>0.71249999999999991</v>
      </c>
      <c r="H2678" s="44">
        <f>SUM(G2678:G2678)</f>
        <v>0.71249999999999991</v>
      </c>
      <c r="I2678" s="45"/>
      <c r="J2678" s="36">
        <v>6000</v>
      </c>
    </row>
    <row r="2679" spans="1:10" ht="15.75" thickBot="1" x14ac:dyDescent="0.3">
      <c r="A2679" s="239"/>
      <c r="B2679" s="242"/>
      <c r="C2679" s="46"/>
      <c r="D2679" s="46"/>
      <c r="E2679" s="202"/>
      <c r="F2679" s="203" t="s">
        <v>13</v>
      </c>
      <c r="G2679" s="49" t="str">
        <f t="shared" si="41"/>
        <v/>
      </c>
      <c r="H2679" s="50"/>
      <c r="I2679" s="37"/>
      <c r="J2679" s="36">
        <v>6000</v>
      </c>
    </row>
    <row r="2680" spans="1:10" ht="15.75" thickBot="1" x14ac:dyDescent="0.3">
      <c r="A2680" s="237" t="s">
        <v>652</v>
      </c>
      <c r="B2680" s="240" t="s">
        <v>3738</v>
      </c>
      <c r="C2680" s="31"/>
      <c r="D2680" s="32" t="s">
        <v>18</v>
      </c>
      <c r="E2680" s="197"/>
      <c r="F2680" s="204" t="s">
        <v>13</v>
      </c>
      <c r="G2680" s="33" t="str">
        <f t="shared" si="41"/>
        <v/>
      </c>
      <c r="H2680" s="34"/>
      <c r="I2680" s="35"/>
      <c r="J2680" s="36">
        <v>375</v>
      </c>
    </row>
    <row r="2681" spans="1:10" x14ac:dyDescent="0.25">
      <c r="A2681" s="238"/>
      <c r="B2681" s="241"/>
      <c r="C2681" s="38"/>
      <c r="D2681" s="38"/>
      <c r="E2681" s="199"/>
      <c r="F2681" s="205" t="s">
        <v>13</v>
      </c>
      <c r="G2681" s="39" t="str">
        <f t="shared" si="41"/>
        <v/>
      </c>
      <c r="H2681" s="40"/>
      <c r="I2681" s="37"/>
      <c r="J2681" s="36">
        <v>375</v>
      </c>
    </row>
    <row r="2682" spans="1:10" ht="25.5" x14ac:dyDescent="0.25">
      <c r="A2682" s="238"/>
      <c r="B2682" s="241"/>
      <c r="C2682" s="41" t="s">
        <v>10951</v>
      </c>
      <c r="D2682" s="41" t="s">
        <v>83</v>
      </c>
      <c r="E2682" s="201">
        <v>1</v>
      </c>
      <c r="F2682" s="200">
        <v>3.4104999999999999</v>
      </c>
      <c r="G2682" s="39">
        <f t="shared" si="41"/>
        <v>3.4104999999999999</v>
      </c>
      <c r="H2682" s="44">
        <f>SUM(G2682:G2682)</f>
        <v>3.4104999999999999</v>
      </c>
      <c r="I2682" s="45"/>
      <c r="J2682" s="36">
        <v>375</v>
      </c>
    </row>
    <row r="2683" spans="1:10" ht="15.75" thickBot="1" x14ac:dyDescent="0.3">
      <c r="A2683" s="239"/>
      <c r="B2683" s="242"/>
      <c r="C2683" s="46"/>
      <c r="D2683" s="46"/>
      <c r="E2683" s="202"/>
      <c r="F2683" s="203" t="s">
        <v>13</v>
      </c>
      <c r="G2683" s="49" t="str">
        <f t="shared" si="41"/>
        <v/>
      </c>
      <c r="H2683" s="50"/>
      <c r="I2683" s="37"/>
      <c r="J2683" s="36">
        <v>375</v>
      </c>
    </row>
    <row r="2684" spans="1:10" ht="15.75" thickBot="1" x14ac:dyDescent="0.3">
      <c r="A2684" s="237" t="s">
        <v>653</v>
      </c>
      <c r="B2684" s="240" t="s">
        <v>3739</v>
      </c>
      <c r="C2684" s="31"/>
      <c r="D2684" s="32" t="s">
        <v>18</v>
      </c>
      <c r="E2684" s="197"/>
      <c r="F2684" s="204" t="s">
        <v>13</v>
      </c>
      <c r="G2684" s="33" t="str">
        <f t="shared" si="41"/>
        <v/>
      </c>
      <c r="H2684" s="34"/>
      <c r="I2684" s="35"/>
      <c r="J2684" s="36">
        <v>150</v>
      </c>
    </row>
    <row r="2685" spans="1:10" x14ac:dyDescent="0.25">
      <c r="A2685" s="238"/>
      <c r="B2685" s="241"/>
      <c r="C2685" s="38"/>
      <c r="D2685" s="38"/>
      <c r="E2685" s="199"/>
      <c r="F2685" s="205" t="s">
        <v>13</v>
      </c>
      <c r="G2685" s="39" t="str">
        <f t="shared" si="41"/>
        <v/>
      </c>
      <c r="H2685" s="40"/>
      <c r="I2685" s="37"/>
      <c r="J2685" s="36">
        <v>150</v>
      </c>
    </row>
    <row r="2686" spans="1:10" ht="25.5" x14ac:dyDescent="0.25">
      <c r="A2686" s="238"/>
      <c r="B2686" s="241"/>
      <c r="C2686" s="41" t="s">
        <v>654</v>
      </c>
      <c r="D2686" s="41" t="s">
        <v>87</v>
      </c>
      <c r="E2686" s="201">
        <v>1</v>
      </c>
      <c r="F2686" s="200">
        <v>3.952</v>
      </c>
      <c r="G2686" s="39">
        <f t="shared" si="41"/>
        <v>3.952</v>
      </c>
      <c r="H2686" s="44">
        <f>SUM(G2686:G2686)</f>
        <v>3.952</v>
      </c>
      <c r="I2686" s="45"/>
      <c r="J2686" s="36">
        <v>150</v>
      </c>
    </row>
    <row r="2687" spans="1:10" ht="15.75" thickBot="1" x14ac:dyDescent="0.3">
      <c r="A2687" s="239"/>
      <c r="B2687" s="242"/>
      <c r="C2687" s="46"/>
      <c r="D2687" s="46"/>
      <c r="E2687" s="202"/>
      <c r="F2687" s="203" t="s">
        <v>13</v>
      </c>
      <c r="G2687" s="49" t="str">
        <f t="shared" si="41"/>
        <v/>
      </c>
      <c r="H2687" s="50"/>
      <c r="I2687" s="37"/>
      <c r="J2687" s="36">
        <v>150</v>
      </c>
    </row>
    <row r="2688" spans="1:10" ht="15.75" thickBot="1" x14ac:dyDescent="0.3">
      <c r="A2688" s="237" t="s">
        <v>655</v>
      </c>
      <c r="B2688" s="240" t="s">
        <v>3740</v>
      </c>
      <c r="C2688" s="31"/>
      <c r="D2688" s="32" t="s">
        <v>106</v>
      </c>
      <c r="E2688" s="197"/>
      <c r="F2688" s="204" t="s">
        <v>13</v>
      </c>
      <c r="G2688" s="33" t="str">
        <f t="shared" si="41"/>
        <v/>
      </c>
      <c r="H2688" s="34"/>
      <c r="I2688" s="35"/>
      <c r="J2688" s="36">
        <v>65</v>
      </c>
    </row>
    <row r="2689" spans="1:10" x14ac:dyDescent="0.25">
      <c r="A2689" s="238"/>
      <c r="B2689" s="241"/>
      <c r="C2689" s="38"/>
      <c r="D2689" s="38"/>
      <c r="E2689" s="199"/>
      <c r="F2689" s="205" t="s">
        <v>13</v>
      </c>
      <c r="G2689" s="39" t="str">
        <f t="shared" si="41"/>
        <v/>
      </c>
      <c r="H2689" s="40"/>
      <c r="I2689" s="37"/>
      <c r="J2689" s="36">
        <v>65</v>
      </c>
    </row>
    <row r="2690" spans="1:10" x14ac:dyDescent="0.25">
      <c r="A2690" s="238"/>
      <c r="B2690" s="241"/>
      <c r="C2690" s="41" t="s">
        <v>11178</v>
      </c>
      <c r="D2690" s="41" t="s">
        <v>1044</v>
      </c>
      <c r="E2690" s="201">
        <v>0.154</v>
      </c>
      <c r="F2690" s="200">
        <v>6.9729999999999999</v>
      </c>
      <c r="G2690" s="39">
        <f t="shared" si="41"/>
        <v>1.073842</v>
      </c>
      <c r="H2690" s="44">
        <f>SUM(G2690:G2690)</f>
        <v>1.073842</v>
      </c>
      <c r="I2690" s="45"/>
      <c r="J2690" s="36">
        <v>65</v>
      </c>
    </row>
    <row r="2691" spans="1:10" ht="15.75" thickBot="1" x14ac:dyDescent="0.3">
      <c r="A2691" s="239"/>
      <c r="B2691" s="242"/>
      <c r="C2691" s="46"/>
      <c r="D2691" s="46"/>
      <c r="E2691" s="202"/>
      <c r="F2691" s="203" t="s">
        <v>13</v>
      </c>
      <c r="G2691" s="49" t="str">
        <f t="shared" si="41"/>
        <v/>
      </c>
      <c r="H2691" s="50"/>
      <c r="I2691" s="37"/>
      <c r="J2691" s="36">
        <v>65</v>
      </c>
    </row>
    <row r="2692" spans="1:10" ht="15.75" thickBot="1" x14ac:dyDescent="0.3">
      <c r="A2692" s="237" t="s">
        <v>656</v>
      </c>
      <c r="B2692" s="240" t="s">
        <v>3741</v>
      </c>
      <c r="C2692" s="31"/>
      <c r="D2692" s="32" t="s">
        <v>106</v>
      </c>
      <c r="E2692" s="197"/>
      <c r="F2692" s="204" t="s">
        <v>13</v>
      </c>
      <c r="G2692" s="33" t="str">
        <f t="shared" si="41"/>
        <v/>
      </c>
      <c r="H2692" s="34"/>
      <c r="I2692" s="35"/>
      <c r="J2692" s="36">
        <v>50</v>
      </c>
    </row>
    <row r="2693" spans="1:10" x14ac:dyDescent="0.25">
      <c r="A2693" s="238"/>
      <c r="B2693" s="241"/>
      <c r="C2693" s="38"/>
      <c r="D2693" s="38"/>
      <c r="E2693" s="199"/>
      <c r="F2693" s="205" t="s">
        <v>13</v>
      </c>
      <c r="G2693" s="39" t="str">
        <f t="shared" si="41"/>
        <v/>
      </c>
      <c r="H2693" s="40"/>
      <c r="I2693" s="37"/>
      <c r="J2693" s="36">
        <v>50</v>
      </c>
    </row>
    <row r="2694" spans="1:10" x14ac:dyDescent="0.25">
      <c r="A2694" s="238"/>
      <c r="B2694" s="241"/>
      <c r="C2694" s="41" t="s">
        <v>11165</v>
      </c>
      <c r="D2694" s="41" t="s">
        <v>1044</v>
      </c>
      <c r="E2694" s="201">
        <v>0.245</v>
      </c>
      <c r="F2694" s="200">
        <v>7.770999999999999</v>
      </c>
      <c r="G2694" s="39">
        <f t="shared" ref="G2694:G2757" si="42">IF(ISNUMBER(F2694),E2694*F2694,"")</f>
        <v>1.9038949999999997</v>
      </c>
      <c r="H2694" s="44">
        <f>SUM(G2694:G2694)</f>
        <v>1.9038949999999997</v>
      </c>
      <c r="I2694" s="45"/>
      <c r="J2694" s="36">
        <v>50</v>
      </c>
    </row>
    <row r="2695" spans="1:10" ht="15.75" thickBot="1" x14ac:dyDescent="0.3">
      <c r="A2695" s="239"/>
      <c r="B2695" s="242"/>
      <c r="C2695" s="46"/>
      <c r="D2695" s="46"/>
      <c r="E2695" s="202"/>
      <c r="F2695" s="203" t="s">
        <v>13</v>
      </c>
      <c r="G2695" s="49" t="str">
        <f t="shared" si="42"/>
        <v/>
      </c>
      <c r="H2695" s="50"/>
      <c r="I2695" s="37"/>
      <c r="J2695" s="36">
        <v>50</v>
      </c>
    </row>
    <row r="2696" spans="1:10" ht="15.75" thickBot="1" x14ac:dyDescent="0.3">
      <c r="A2696" s="237" t="s">
        <v>657</v>
      </c>
      <c r="B2696" s="240" t="s">
        <v>3742</v>
      </c>
      <c r="C2696" s="31"/>
      <c r="D2696" s="32" t="s">
        <v>106</v>
      </c>
      <c r="E2696" s="197"/>
      <c r="F2696" s="204" t="s">
        <v>13</v>
      </c>
      <c r="G2696" s="33" t="str">
        <f t="shared" si="42"/>
        <v/>
      </c>
      <c r="H2696" s="34"/>
      <c r="I2696" s="35"/>
      <c r="J2696" s="36">
        <v>60</v>
      </c>
    </row>
    <row r="2697" spans="1:10" x14ac:dyDescent="0.25">
      <c r="A2697" s="238"/>
      <c r="B2697" s="241"/>
      <c r="C2697" s="38"/>
      <c r="D2697" s="38"/>
      <c r="E2697" s="199"/>
      <c r="F2697" s="205" t="s">
        <v>13</v>
      </c>
      <c r="G2697" s="39" t="str">
        <f t="shared" si="42"/>
        <v/>
      </c>
      <c r="H2697" s="40"/>
      <c r="I2697" s="37"/>
      <c r="J2697" s="36">
        <v>60</v>
      </c>
    </row>
    <row r="2698" spans="1:10" x14ac:dyDescent="0.25">
      <c r="A2698" s="238"/>
      <c r="B2698" s="241"/>
      <c r="C2698" s="41" t="s">
        <v>10969</v>
      </c>
      <c r="D2698" s="41" t="s">
        <v>1044</v>
      </c>
      <c r="E2698" s="201">
        <v>0.39500000000000002</v>
      </c>
      <c r="F2698" s="200">
        <v>7.8185000000000002</v>
      </c>
      <c r="G2698" s="39">
        <f t="shared" si="42"/>
        <v>3.0883075000000004</v>
      </c>
      <c r="H2698" s="44">
        <f>SUM(G2698:G2698)</f>
        <v>3.0883075000000004</v>
      </c>
      <c r="I2698" s="45"/>
      <c r="J2698" s="36">
        <v>60</v>
      </c>
    </row>
    <row r="2699" spans="1:10" ht="15.75" thickBot="1" x14ac:dyDescent="0.3">
      <c r="A2699" s="239"/>
      <c r="B2699" s="242"/>
      <c r="C2699" s="46"/>
      <c r="D2699" s="46"/>
      <c r="E2699" s="202"/>
      <c r="F2699" s="203" t="s">
        <v>13</v>
      </c>
      <c r="G2699" s="49" t="str">
        <f t="shared" si="42"/>
        <v/>
      </c>
      <c r="H2699" s="50"/>
      <c r="I2699" s="37"/>
      <c r="J2699" s="36">
        <v>60</v>
      </c>
    </row>
    <row r="2700" spans="1:10" ht="15.75" thickBot="1" x14ac:dyDescent="0.3">
      <c r="A2700" s="237" t="s">
        <v>658</v>
      </c>
      <c r="B2700" s="240" t="s">
        <v>3743</v>
      </c>
      <c r="C2700" s="31"/>
      <c r="D2700" s="32" t="s">
        <v>106</v>
      </c>
      <c r="E2700" s="197"/>
      <c r="F2700" s="204" t="s">
        <v>13</v>
      </c>
      <c r="G2700" s="33" t="str">
        <f t="shared" si="42"/>
        <v/>
      </c>
      <c r="H2700" s="34"/>
      <c r="I2700" s="35"/>
      <c r="J2700" s="36">
        <v>65</v>
      </c>
    </row>
    <row r="2701" spans="1:10" x14ac:dyDescent="0.25">
      <c r="A2701" s="238"/>
      <c r="B2701" s="241"/>
      <c r="C2701" s="38"/>
      <c r="D2701" s="38"/>
      <c r="E2701" s="199"/>
      <c r="F2701" s="205" t="s">
        <v>13</v>
      </c>
      <c r="G2701" s="39" t="str">
        <f t="shared" si="42"/>
        <v/>
      </c>
      <c r="H2701" s="40"/>
      <c r="I2701" s="37"/>
      <c r="J2701" s="36">
        <v>65</v>
      </c>
    </row>
    <row r="2702" spans="1:10" x14ac:dyDescent="0.25">
      <c r="A2702" s="238"/>
      <c r="B2702" s="241"/>
      <c r="C2702" s="41" t="s">
        <v>11042</v>
      </c>
      <c r="D2702" s="41" t="s">
        <v>1044</v>
      </c>
      <c r="E2702" s="201">
        <v>0.61699999999999999</v>
      </c>
      <c r="F2702" s="200">
        <v>7.3719999999999999</v>
      </c>
      <c r="G2702" s="39">
        <f t="shared" si="42"/>
        <v>4.5485239999999996</v>
      </c>
      <c r="H2702" s="44">
        <f>SUM(G2702:G2702)</f>
        <v>4.5485239999999996</v>
      </c>
      <c r="I2702" s="45"/>
      <c r="J2702" s="36">
        <v>65</v>
      </c>
    </row>
    <row r="2703" spans="1:10" ht="15.75" thickBot="1" x14ac:dyDescent="0.3">
      <c r="A2703" s="239"/>
      <c r="B2703" s="242"/>
      <c r="C2703" s="46"/>
      <c r="D2703" s="46"/>
      <c r="E2703" s="202"/>
      <c r="F2703" s="203" t="s">
        <v>13</v>
      </c>
      <c r="G2703" s="49" t="str">
        <f t="shared" si="42"/>
        <v/>
      </c>
      <c r="H2703" s="50"/>
      <c r="I2703" s="37"/>
      <c r="J2703" s="36">
        <v>65</v>
      </c>
    </row>
    <row r="2704" spans="1:10" ht="15.75" thickBot="1" x14ac:dyDescent="0.3">
      <c r="A2704" s="237" t="s">
        <v>659</v>
      </c>
      <c r="B2704" s="240" t="s">
        <v>3744</v>
      </c>
      <c r="C2704" s="31"/>
      <c r="D2704" s="32" t="s">
        <v>106</v>
      </c>
      <c r="E2704" s="197"/>
      <c r="F2704" s="204" t="s">
        <v>13</v>
      </c>
      <c r="G2704" s="33" t="str">
        <f t="shared" si="42"/>
        <v/>
      </c>
      <c r="H2704" s="34"/>
      <c r="I2704" s="35"/>
      <c r="J2704" s="36">
        <v>20</v>
      </c>
    </row>
    <row r="2705" spans="1:10" x14ac:dyDescent="0.25">
      <c r="A2705" s="238"/>
      <c r="B2705" s="241"/>
      <c r="C2705" s="38"/>
      <c r="D2705" s="38"/>
      <c r="E2705" s="199"/>
      <c r="F2705" s="205" t="s">
        <v>13</v>
      </c>
      <c r="G2705" s="39" t="str">
        <f t="shared" si="42"/>
        <v/>
      </c>
      <c r="H2705" s="40"/>
      <c r="I2705" s="37"/>
      <c r="J2705" s="36">
        <v>20</v>
      </c>
    </row>
    <row r="2706" spans="1:10" x14ac:dyDescent="0.25">
      <c r="A2706" s="238"/>
      <c r="B2706" s="241"/>
      <c r="C2706" s="41" t="s">
        <v>10844</v>
      </c>
      <c r="D2706" s="41" t="s">
        <v>1044</v>
      </c>
      <c r="E2706" s="201">
        <v>0.96299999999999997</v>
      </c>
      <c r="F2706" s="200">
        <v>6.3839999999999995</v>
      </c>
      <c r="G2706" s="39">
        <f t="shared" si="42"/>
        <v>6.147791999999999</v>
      </c>
      <c r="H2706" s="44">
        <f>SUM(G2706:G2706)</f>
        <v>6.147791999999999</v>
      </c>
      <c r="I2706" s="45"/>
      <c r="J2706" s="36">
        <v>20</v>
      </c>
    </row>
    <row r="2707" spans="1:10" ht="15.75" thickBot="1" x14ac:dyDescent="0.3">
      <c r="A2707" s="239"/>
      <c r="B2707" s="242"/>
      <c r="C2707" s="46"/>
      <c r="D2707" s="46"/>
      <c r="E2707" s="202"/>
      <c r="F2707" s="203" t="s">
        <v>13</v>
      </c>
      <c r="G2707" s="49" t="str">
        <f t="shared" si="42"/>
        <v/>
      </c>
      <c r="H2707" s="50"/>
      <c r="I2707" s="37"/>
      <c r="J2707" s="36">
        <v>20</v>
      </c>
    </row>
    <row r="2708" spans="1:10" ht="15.75" thickBot="1" x14ac:dyDescent="0.3">
      <c r="A2708" s="237" t="s">
        <v>660</v>
      </c>
      <c r="B2708" s="240" t="s">
        <v>3745</v>
      </c>
      <c r="C2708" s="31"/>
      <c r="D2708" s="32" t="s">
        <v>72</v>
      </c>
      <c r="E2708" s="197"/>
      <c r="F2708" s="204" t="s">
        <v>13</v>
      </c>
      <c r="G2708" s="33" t="str">
        <f t="shared" si="42"/>
        <v/>
      </c>
      <c r="H2708" s="34"/>
      <c r="I2708" s="35"/>
      <c r="J2708" s="36">
        <v>75</v>
      </c>
    </row>
    <row r="2709" spans="1:10" x14ac:dyDescent="0.25">
      <c r="A2709" s="238"/>
      <c r="B2709" s="241"/>
      <c r="C2709" s="38"/>
      <c r="D2709" s="38"/>
      <c r="E2709" s="199"/>
      <c r="F2709" s="205" t="s">
        <v>13</v>
      </c>
      <c r="G2709" s="39" t="str">
        <f t="shared" si="42"/>
        <v/>
      </c>
      <c r="H2709" s="40"/>
      <c r="I2709" s="37"/>
      <c r="J2709" s="36">
        <v>75</v>
      </c>
    </row>
    <row r="2710" spans="1:10" ht="25.5" x14ac:dyDescent="0.25">
      <c r="A2710" s="238"/>
      <c r="B2710" s="241"/>
      <c r="C2710" s="41" t="s">
        <v>10886</v>
      </c>
      <c r="D2710" s="41" t="s">
        <v>1044</v>
      </c>
      <c r="E2710" s="201">
        <v>1</v>
      </c>
      <c r="F2710" s="200">
        <v>19</v>
      </c>
      <c r="G2710" s="39">
        <f t="shared" si="42"/>
        <v>19</v>
      </c>
      <c r="H2710" s="44">
        <f>SUM(G2710:G2710)</f>
        <v>19</v>
      </c>
      <c r="I2710" s="45"/>
      <c r="J2710" s="36">
        <v>75</v>
      </c>
    </row>
    <row r="2711" spans="1:10" ht="15.75" thickBot="1" x14ac:dyDescent="0.3">
      <c r="A2711" s="239"/>
      <c r="B2711" s="242"/>
      <c r="C2711" s="46"/>
      <c r="D2711" s="46"/>
      <c r="E2711" s="202"/>
      <c r="F2711" s="203" t="s">
        <v>13</v>
      </c>
      <c r="G2711" s="49" t="str">
        <f t="shared" si="42"/>
        <v/>
      </c>
      <c r="H2711" s="50"/>
      <c r="I2711" s="37"/>
      <c r="J2711" s="36">
        <v>75</v>
      </c>
    </row>
    <row r="2712" spans="1:10" ht="15.75" hidden="1" thickBot="1" x14ac:dyDescent="0.3">
      <c r="A2712" s="237" t="s">
        <v>661</v>
      </c>
      <c r="B2712" s="240" t="s">
        <v>3746</v>
      </c>
      <c r="C2712" s="31"/>
      <c r="D2712" s="32" t="s">
        <v>72</v>
      </c>
      <c r="E2712" s="197"/>
      <c r="F2712" s="204" t="s">
        <v>13</v>
      </c>
      <c r="G2712" s="33" t="str">
        <f t="shared" si="42"/>
        <v/>
      </c>
      <c r="H2712" s="34"/>
      <c r="I2712" s="35"/>
      <c r="J2712" s="36">
        <v>0</v>
      </c>
    </row>
    <row r="2713" spans="1:10" ht="15.75" hidden="1" thickBot="1" x14ac:dyDescent="0.3">
      <c r="A2713" s="238"/>
      <c r="B2713" s="241"/>
      <c r="C2713" s="38"/>
      <c r="D2713" s="38"/>
      <c r="E2713" s="199"/>
      <c r="F2713" s="205" t="s">
        <v>13</v>
      </c>
      <c r="G2713" s="39" t="str">
        <f t="shared" si="42"/>
        <v/>
      </c>
      <c r="H2713" s="40"/>
      <c r="I2713" s="37"/>
      <c r="J2713" s="36">
        <v>0</v>
      </c>
    </row>
    <row r="2714" spans="1:10" ht="26.25" hidden="1" thickBot="1" x14ac:dyDescent="0.3">
      <c r="A2714" s="238"/>
      <c r="B2714" s="241"/>
      <c r="C2714" s="41" t="s">
        <v>11420</v>
      </c>
      <c r="D2714" s="41" t="s">
        <v>1044</v>
      </c>
      <c r="E2714" s="201">
        <v>1</v>
      </c>
      <c r="F2714" s="200">
        <v>65.834999999999994</v>
      </c>
      <c r="G2714" s="39">
        <f t="shared" si="42"/>
        <v>65.834999999999994</v>
      </c>
      <c r="H2714" s="44">
        <f>SUM(G2714:G2714)</f>
        <v>65.834999999999994</v>
      </c>
      <c r="I2714" s="45"/>
      <c r="J2714" s="36">
        <v>0</v>
      </c>
    </row>
    <row r="2715" spans="1:10" ht="15.75" hidden="1" thickBot="1" x14ac:dyDescent="0.3">
      <c r="A2715" s="239"/>
      <c r="B2715" s="242"/>
      <c r="C2715" s="46"/>
      <c r="D2715" s="46"/>
      <c r="E2715" s="202"/>
      <c r="F2715" s="203" t="s">
        <v>13</v>
      </c>
      <c r="G2715" s="49" t="str">
        <f t="shared" si="42"/>
        <v/>
      </c>
      <c r="H2715" s="50"/>
      <c r="I2715" s="37"/>
      <c r="J2715" s="36">
        <v>0</v>
      </c>
    </row>
    <row r="2716" spans="1:10" ht="15.75" hidden="1" thickBot="1" x14ac:dyDescent="0.3">
      <c r="A2716" s="237" t="s">
        <v>662</v>
      </c>
      <c r="B2716" s="240" t="s">
        <v>3747</v>
      </c>
      <c r="C2716" s="31"/>
      <c r="D2716" s="32" t="s">
        <v>18</v>
      </c>
      <c r="E2716" s="197"/>
      <c r="F2716" s="204" t="s">
        <v>13</v>
      </c>
      <c r="G2716" s="33" t="str">
        <f t="shared" si="42"/>
        <v/>
      </c>
      <c r="H2716" s="34"/>
      <c r="I2716" s="35"/>
      <c r="J2716" s="36">
        <v>0</v>
      </c>
    </row>
    <row r="2717" spans="1:10" ht="15.75" hidden="1" thickBot="1" x14ac:dyDescent="0.3">
      <c r="A2717" s="238"/>
      <c r="B2717" s="241"/>
      <c r="C2717" s="38"/>
      <c r="D2717" s="38"/>
      <c r="E2717" s="199"/>
      <c r="F2717" s="205" t="s">
        <v>13</v>
      </c>
      <c r="G2717" s="39" t="str">
        <f t="shared" si="42"/>
        <v/>
      </c>
      <c r="H2717" s="40"/>
      <c r="I2717" s="37"/>
      <c r="J2717" s="36">
        <v>0</v>
      </c>
    </row>
    <row r="2718" spans="1:10" ht="26.25" hidden="1" thickBot="1" x14ac:dyDescent="0.3">
      <c r="A2718" s="238"/>
      <c r="B2718" s="241"/>
      <c r="C2718" s="41" t="s">
        <v>10676</v>
      </c>
      <c r="D2718" s="41" t="s">
        <v>10677</v>
      </c>
      <c r="E2718" s="201">
        <v>1</v>
      </c>
      <c r="F2718" s="200">
        <v>42.597999999999999</v>
      </c>
      <c r="G2718" s="39">
        <f t="shared" si="42"/>
        <v>42.597999999999999</v>
      </c>
      <c r="H2718" s="44">
        <f>SUM(G2718:G2718)</f>
        <v>42.597999999999999</v>
      </c>
      <c r="I2718" s="45"/>
      <c r="J2718" s="36">
        <v>0</v>
      </c>
    </row>
    <row r="2719" spans="1:10" ht="15.75" hidden="1" thickBot="1" x14ac:dyDescent="0.3">
      <c r="A2719" s="239"/>
      <c r="B2719" s="242"/>
      <c r="C2719" s="46"/>
      <c r="D2719" s="46"/>
      <c r="E2719" s="202"/>
      <c r="F2719" s="203" t="s">
        <v>13</v>
      </c>
      <c r="G2719" s="49" t="str">
        <f t="shared" si="42"/>
        <v/>
      </c>
      <c r="H2719" s="50"/>
      <c r="I2719" s="37"/>
      <c r="J2719" s="36">
        <v>0</v>
      </c>
    </row>
    <row r="2720" spans="1:10" ht="15.75" hidden="1" thickBot="1" x14ac:dyDescent="0.3">
      <c r="A2720" s="237" t="s">
        <v>663</v>
      </c>
      <c r="B2720" s="240" t="s">
        <v>3748</v>
      </c>
      <c r="C2720" s="31"/>
      <c r="D2720" s="32" t="s">
        <v>18</v>
      </c>
      <c r="E2720" s="197"/>
      <c r="F2720" s="204" t="s">
        <v>13</v>
      </c>
      <c r="G2720" s="33" t="str">
        <f t="shared" si="42"/>
        <v/>
      </c>
      <c r="H2720" s="34"/>
      <c r="I2720" s="35"/>
      <c r="J2720" s="36">
        <v>0</v>
      </c>
    </row>
    <row r="2721" spans="1:10" ht="15.75" hidden="1" thickBot="1" x14ac:dyDescent="0.3">
      <c r="A2721" s="238"/>
      <c r="B2721" s="241"/>
      <c r="C2721" s="38"/>
      <c r="D2721" s="38"/>
      <c r="E2721" s="199"/>
      <c r="F2721" s="205" t="s">
        <v>13</v>
      </c>
      <c r="G2721" s="39" t="str">
        <f t="shared" si="42"/>
        <v/>
      </c>
      <c r="H2721" s="40"/>
      <c r="I2721" s="37"/>
      <c r="J2721" s="36">
        <v>0</v>
      </c>
    </row>
    <row r="2722" spans="1:10" ht="15.75" hidden="1" thickBot="1" x14ac:dyDescent="0.3">
      <c r="A2722" s="238"/>
      <c r="B2722" s="241"/>
      <c r="C2722" s="41" t="s">
        <v>10777</v>
      </c>
      <c r="D2722" s="41" t="s">
        <v>83</v>
      </c>
      <c r="E2722" s="201">
        <v>1</v>
      </c>
      <c r="F2722" s="200">
        <v>28.148499999999999</v>
      </c>
      <c r="G2722" s="39">
        <f t="shared" si="42"/>
        <v>28.148499999999999</v>
      </c>
      <c r="H2722" s="44">
        <f>SUM(G2722:G2722)</f>
        <v>28.148499999999999</v>
      </c>
      <c r="I2722" s="45"/>
      <c r="J2722" s="36">
        <v>0</v>
      </c>
    </row>
    <row r="2723" spans="1:10" ht="15.75" hidden="1" thickBot="1" x14ac:dyDescent="0.3">
      <c r="A2723" s="239"/>
      <c r="B2723" s="242"/>
      <c r="C2723" s="46"/>
      <c r="D2723" s="46"/>
      <c r="E2723" s="202"/>
      <c r="F2723" s="203" t="s">
        <v>13</v>
      </c>
      <c r="G2723" s="49" t="str">
        <f t="shared" si="42"/>
        <v/>
      </c>
      <c r="H2723" s="50"/>
      <c r="I2723" s="37"/>
      <c r="J2723" s="36">
        <v>0</v>
      </c>
    </row>
    <row r="2724" spans="1:10" ht="15.75" thickBot="1" x14ac:dyDescent="0.3">
      <c r="A2724" s="237" t="s">
        <v>664</v>
      </c>
      <c r="B2724" s="240" t="s">
        <v>3757</v>
      </c>
      <c r="C2724" s="31"/>
      <c r="D2724" s="32" t="s">
        <v>70</v>
      </c>
      <c r="E2724" s="197"/>
      <c r="F2724" s="204" t="s">
        <v>13</v>
      </c>
      <c r="G2724" s="33" t="str">
        <f t="shared" si="42"/>
        <v/>
      </c>
      <c r="H2724" s="34"/>
      <c r="I2724" s="35"/>
      <c r="J2724" s="36">
        <v>225</v>
      </c>
    </row>
    <row r="2725" spans="1:10" x14ac:dyDescent="0.25">
      <c r="A2725" s="238"/>
      <c r="B2725" s="241"/>
      <c r="C2725" s="38"/>
      <c r="D2725" s="38"/>
      <c r="E2725" s="199"/>
      <c r="F2725" s="205" t="s">
        <v>13</v>
      </c>
      <c r="G2725" s="39" t="str">
        <f t="shared" si="42"/>
        <v/>
      </c>
      <c r="H2725" s="40"/>
      <c r="I2725" s="37"/>
      <c r="J2725" s="36">
        <v>225</v>
      </c>
    </row>
    <row r="2726" spans="1:10" ht="38.25" x14ac:dyDescent="0.25">
      <c r="A2726" s="238"/>
      <c r="B2726" s="241"/>
      <c r="C2726" s="41" t="s">
        <v>10896</v>
      </c>
      <c r="D2726" s="41" t="s">
        <v>70</v>
      </c>
      <c r="E2726" s="201">
        <v>1</v>
      </c>
      <c r="F2726" s="200">
        <v>8.8824999999999985</v>
      </c>
      <c r="G2726" s="39">
        <f t="shared" si="42"/>
        <v>8.8824999999999985</v>
      </c>
      <c r="H2726" s="44">
        <f>SUM(G2726:G2726)</f>
        <v>8.8824999999999985</v>
      </c>
      <c r="I2726" s="45"/>
      <c r="J2726" s="36">
        <v>225</v>
      </c>
    </row>
    <row r="2727" spans="1:10" ht="15.75" thickBot="1" x14ac:dyDescent="0.3">
      <c r="A2727" s="239"/>
      <c r="B2727" s="242"/>
      <c r="C2727" s="46"/>
      <c r="D2727" s="46"/>
      <c r="E2727" s="202"/>
      <c r="F2727" s="203" t="s">
        <v>13</v>
      </c>
      <c r="G2727" s="49" t="str">
        <f t="shared" si="42"/>
        <v/>
      </c>
      <c r="H2727" s="50"/>
      <c r="I2727" s="37"/>
      <c r="J2727" s="36">
        <v>225</v>
      </c>
    </row>
    <row r="2728" spans="1:10" ht="15.75" thickBot="1" x14ac:dyDescent="0.3">
      <c r="A2728" s="237" t="s">
        <v>665</v>
      </c>
      <c r="B2728" s="240" t="s">
        <v>3764</v>
      </c>
      <c r="C2728" s="31"/>
      <c r="D2728" s="32" t="s">
        <v>68</v>
      </c>
      <c r="E2728" s="197"/>
      <c r="F2728" s="204" t="s">
        <v>13</v>
      </c>
      <c r="G2728" s="33" t="str">
        <f t="shared" si="42"/>
        <v/>
      </c>
      <c r="H2728" s="34"/>
      <c r="I2728" s="35"/>
      <c r="J2728" s="36">
        <v>600</v>
      </c>
    </row>
    <row r="2729" spans="1:10" x14ac:dyDescent="0.25">
      <c r="A2729" s="238"/>
      <c r="B2729" s="241"/>
      <c r="C2729" s="38"/>
      <c r="D2729" s="38"/>
      <c r="E2729" s="199"/>
      <c r="F2729" s="205" t="s">
        <v>13</v>
      </c>
      <c r="G2729" s="39" t="str">
        <f t="shared" si="42"/>
        <v/>
      </c>
      <c r="H2729" s="40"/>
      <c r="I2729" s="37"/>
      <c r="J2729" s="36">
        <v>600</v>
      </c>
    </row>
    <row r="2730" spans="1:10" x14ac:dyDescent="0.25">
      <c r="A2730" s="238"/>
      <c r="B2730" s="241"/>
      <c r="C2730" s="41" t="s">
        <v>10953</v>
      </c>
      <c r="D2730" s="41" t="s">
        <v>162</v>
      </c>
      <c r="E2730" s="201">
        <v>1</v>
      </c>
      <c r="F2730" s="200">
        <v>2.109</v>
      </c>
      <c r="G2730" s="39">
        <f t="shared" si="42"/>
        <v>2.109</v>
      </c>
      <c r="H2730" s="44">
        <f>SUM(G2730:G2730)</f>
        <v>2.109</v>
      </c>
      <c r="I2730" s="45"/>
      <c r="J2730" s="36">
        <v>600</v>
      </c>
    </row>
    <row r="2731" spans="1:10" ht="15.75" thickBot="1" x14ac:dyDescent="0.3">
      <c r="A2731" s="239"/>
      <c r="B2731" s="242"/>
      <c r="C2731" s="46"/>
      <c r="D2731" s="46"/>
      <c r="E2731" s="202"/>
      <c r="F2731" s="203" t="s">
        <v>13</v>
      </c>
      <c r="G2731" s="49" t="str">
        <f t="shared" si="42"/>
        <v/>
      </c>
      <c r="H2731" s="50"/>
      <c r="I2731" s="37"/>
      <c r="J2731" s="36">
        <v>600</v>
      </c>
    </row>
    <row r="2732" spans="1:10" ht="15.75" hidden="1" thickBot="1" x14ac:dyDescent="0.3">
      <c r="A2732" s="237" t="s">
        <v>666</v>
      </c>
      <c r="B2732" s="240" t="s">
        <v>3941</v>
      </c>
      <c r="C2732" s="31"/>
      <c r="D2732" s="32" t="s">
        <v>68</v>
      </c>
      <c r="E2732" s="197"/>
      <c r="F2732" s="204" t="s">
        <v>13</v>
      </c>
      <c r="G2732" s="33" t="str">
        <f t="shared" si="42"/>
        <v/>
      </c>
      <c r="H2732" s="34"/>
      <c r="I2732" s="35"/>
      <c r="J2732" s="36">
        <v>0</v>
      </c>
    </row>
    <row r="2733" spans="1:10" ht="15.75" hidden="1" thickBot="1" x14ac:dyDescent="0.3">
      <c r="A2733" s="238"/>
      <c r="B2733" s="241"/>
      <c r="C2733" s="38"/>
      <c r="D2733" s="38"/>
      <c r="E2733" s="199"/>
      <c r="F2733" s="205" t="s">
        <v>13</v>
      </c>
      <c r="G2733" s="39" t="str">
        <f t="shared" si="42"/>
        <v/>
      </c>
      <c r="H2733" s="40"/>
      <c r="I2733" s="37"/>
      <c r="J2733" s="36">
        <v>0</v>
      </c>
    </row>
    <row r="2734" spans="1:10" ht="15.75" hidden="1" thickBot="1" x14ac:dyDescent="0.3">
      <c r="A2734" s="238"/>
      <c r="B2734" s="241"/>
      <c r="C2734" s="41" t="s">
        <v>11421</v>
      </c>
      <c r="D2734" s="41" t="s">
        <v>162</v>
      </c>
      <c r="E2734" s="201">
        <v>1</v>
      </c>
      <c r="F2734" s="200">
        <v>1.8619999999999999</v>
      </c>
      <c r="G2734" s="39">
        <f t="shared" si="42"/>
        <v>1.8619999999999999</v>
      </c>
      <c r="H2734" s="44">
        <f>SUM(G2734:G2734)</f>
        <v>1.8619999999999999</v>
      </c>
      <c r="I2734" s="45"/>
      <c r="J2734" s="36">
        <v>0</v>
      </c>
    </row>
    <row r="2735" spans="1:10" ht="15.75" hidden="1" thickBot="1" x14ac:dyDescent="0.3">
      <c r="A2735" s="239"/>
      <c r="B2735" s="242"/>
      <c r="C2735" s="46"/>
      <c r="D2735" s="46"/>
      <c r="E2735" s="202"/>
      <c r="F2735" s="203" t="s">
        <v>13</v>
      </c>
      <c r="G2735" s="49" t="str">
        <f t="shared" si="42"/>
        <v/>
      </c>
      <c r="H2735" s="50"/>
      <c r="I2735" s="37"/>
      <c r="J2735" s="36">
        <v>0</v>
      </c>
    </row>
    <row r="2736" spans="1:10" ht="15.75" hidden="1" thickBot="1" x14ac:dyDescent="0.3">
      <c r="A2736" s="237" t="s">
        <v>667</v>
      </c>
      <c r="B2736" s="240" t="s">
        <v>3994</v>
      </c>
      <c r="C2736" s="31"/>
      <c r="D2736" s="32" t="s">
        <v>3995</v>
      </c>
      <c r="E2736" s="197"/>
      <c r="F2736" s="204" t="s">
        <v>13</v>
      </c>
      <c r="G2736" s="33" t="str">
        <f t="shared" si="42"/>
        <v/>
      </c>
      <c r="H2736" s="34"/>
      <c r="I2736" s="35"/>
      <c r="J2736" s="36">
        <v>0</v>
      </c>
    </row>
    <row r="2737" spans="1:10" ht="15.75" hidden="1" thickBot="1" x14ac:dyDescent="0.3">
      <c r="A2737" s="238"/>
      <c r="B2737" s="241"/>
      <c r="C2737" s="38"/>
      <c r="D2737" s="38"/>
      <c r="E2737" s="199"/>
      <c r="F2737" s="205" t="s">
        <v>13</v>
      </c>
      <c r="G2737" s="39" t="str">
        <f t="shared" si="42"/>
        <v/>
      </c>
      <c r="H2737" s="40"/>
      <c r="I2737" s="37"/>
      <c r="J2737" s="36">
        <v>0</v>
      </c>
    </row>
    <row r="2738" spans="1:10" ht="26.25" hidden="1" thickBot="1" x14ac:dyDescent="0.3">
      <c r="A2738" s="238"/>
      <c r="B2738" s="241"/>
      <c r="C2738" s="41" t="s">
        <v>10622</v>
      </c>
      <c r="D2738" s="41" t="s">
        <v>2800</v>
      </c>
      <c r="E2738" s="201">
        <v>116.9156</v>
      </c>
      <c r="F2738" s="200">
        <v>128.06950000000001</v>
      </c>
      <c r="G2738" s="39">
        <f t="shared" si="42"/>
        <v>14973.322434199999</v>
      </c>
      <c r="H2738" s="44">
        <f>SUM(G2738:G2738)</f>
        <v>14973.322434199999</v>
      </c>
      <c r="I2738" s="45"/>
      <c r="J2738" s="36">
        <v>0</v>
      </c>
    </row>
    <row r="2739" spans="1:10" ht="15.75" hidden="1" thickBot="1" x14ac:dyDescent="0.3">
      <c r="A2739" s="238"/>
      <c r="B2739" s="241"/>
      <c r="C2739" s="41"/>
      <c r="D2739" s="58"/>
      <c r="E2739" s="201"/>
      <c r="F2739" s="200" t="s">
        <v>13</v>
      </c>
      <c r="G2739" s="39" t="str">
        <f t="shared" si="42"/>
        <v/>
      </c>
      <c r="H2739" s="40"/>
      <c r="I2739" s="45"/>
      <c r="J2739" s="36">
        <v>0</v>
      </c>
    </row>
    <row r="2740" spans="1:10" ht="26.25" hidden="1" thickBot="1" x14ac:dyDescent="0.3">
      <c r="A2740" s="238"/>
      <c r="B2740" s="241"/>
      <c r="C2740" s="4" t="s">
        <v>668</v>
      </c>
      <c r="D2740" s="58"/>
      <c r="E2740" s="201"/>
      <c r="F2740" s="200" t="s">
        <v>13</v>
      </c>
      <c r="G2740" s="39" t="str">
        <f t="shared" si="42"/>
        <v/>
      </c>
      <c r="H2740" s="40"/>
      <c r="I2740" s="45"/>
      <c r="J2740" s="36">
        <v>0</v>
      </c>
    </row>
    <row r="2741" spans="1:10" ht="15.75" hidden="1" thickBot="1" x14ac:dyDescent="0.3">
      <c r="A2741" s="239"/>
      <c r="B2741" s="242"/>
      <c r="C2741" s="46"/>
      <c r="D2741" s="46"/>
      <c r="E2741" s="202"/>
      <c r="F2741" s="203" t="s">
        <v>13</v>
      </c>
      <c r="G2741" s="49" t="str">
        <f t="shared" si="42"/>
        <v/>
      </c>
      <c r="H2741" s="50"/>
      <c r="I2741" s="37"/>
      <c r="J2741" s="36">
        <v>0</v>
      </c>
    </row>
    <row r="2742" spans="1:10" ht="15.75" thickBot="1" x14ac:dyDescent="0.3">
      <c r="A2742" s="237" t="s">
        <v>669</v>
      </c>
      <c r="B2742" s="240" t="s">
        <v>3996</v>
      </c>
      <c r="C2742" s="31"/>
      <c r="D2742" s="32" t="s">
        <v>3995</v>
      </c>
      <c r="E2742" s="197"/>
      <c r="F2742" s="204" t="s">
        <v>13</v>
      </c>
      <c r="G2742" s="33" t="str">
        <f t="shared" si="42"/>
        <v/>
      </c>
      <c r="H2742" s="34"/>
      <c r="I2742" s="35"/>
      <c r="J2742" s="36">
        <v>1</v>
      </c>
    </row>
    <row r="2743" spans="1:10" x14ac:dyDescent="0.25">
      <c r="A2743" s="246"/>
      <c r="B2743" s="241"/>
      <c r="C2743" s="38"/>
      <c r="D2743" s="38"/>
      <c r="E2743" s="199"/>
      <c r="F2743" s="205" t="s">
        <v>13</v>
      </c>
      <c r="G2743" s="39" t="str">
        <f t="shared" si="42"/>
        <v/>
      </c>
      <c r="H2743" s="40"/>
      <c r="I2743" s="37"/>
      <c r="J2743" s="36">
        <v>1</v>
      </c>
    </row>
    <row r="2744" spans="1:10" x14ac:dyDescent="0.25">
      <c r="A2744" s="246"/>
      <c r="B2744" s="241"/>
      <c r="C2744" s="41" t="s">
        <v>10754</v>
      </c>
      <c r="D2744" s="41" t="s">
        <v>2800</v>
      </c>
      <c r="E2744" s="201">
        <v>116.9156</v>
      </c>
      <c r="F2744" s="200">
        <v>35.378</v>
      </c>
      <c r="G2744" s="39">
        <f t="shared" si="42"/>
        <v>4136.2400968000002</v>
      </c>
      <c r="H2744" s="44">
        <f>SUM(G2744:G2744)</f>
        <v>4136.2400968000002</v>
      </c>
      <c r="I2744" s="45"/>
      <c r="J2744" s="36">
        <v>1</v>
      </c>
    </row>
    <row r="2745" spans="1:10" x14ac:dyDescent="0.25">
      <c r="A2745" s="246"/>
      <c r="B2745" s="241"/>
      <c r="C2745" s="41"/>
      <c r="D2745" s="58"/>
      <c r="E2745" s="201"/>
      <c r="F2745" s="200" t="s">
        <v>13</v>
      </c>
      <c r="G2745" s="39" t="str">
        <f t="shared" si="42"/>
        <v/>
      </c>
      <c r="H2745" s="40"/>
      <c r="I2745" s="45"/>
      <c r="J2745" s="36">
        <v>1</v>
      </c>
    </row>
    <row r="2746" spans="1:10" ht="25.5" x14ac:dyDescent="0.25">
      <c r="A2746" s="246"/>
      <c r="B2746" s="241"/>
      <c r="C2746" s="4" t="s">
        <v>668</v>
      </c>
      <c r="D2746" s="58"/>
      <c r="E2746" s="201"/>
      <c r="F2746" s="200" t="s">
        <v>13</v>
      </c>
      <c r="G2746" s="39" t="str">
        <f t="shared" si="42"/>
        <v/>
      </c>
      <c r="H2746" s="40"/>
      <c r="I2746" s="45"/>
      <c r="J2746" s="36">
        <v>1</v>
      </c>
    </row>
    <row r="2747" spans="1:10" ht="15.75" thickBot="1" x14ac:dyDescent="0.3">
      <c r="A2747" s="247"/>
      <c r="B2747" s="242"/>
      <c r="C2747" s="46"/>
      <c r="D2747" s="46"/>
      <c r="E2747" s="202"/>
      <c r="F2747" s="203" t="s">
        <v>13</v>
      </c>
      <c r="G2747" s="49" t="str">
        <f t="shared" si="42"/>
        <v/>
      </c>
      <c r="H2747" s="50"/>
      <c r="I2747" s="37"/>
      <c r="J2747" s="36">
        <v>1</v>
      </c>
    </row>
    <row r="2748" spans="1:10" ht="15.75" thickBot="1" x14ac:dyDescent="0.3">
      <c r="A2748" s="237" t="s">
        <v>670</v>
      </c>
      <c r="B2748" s="240" t="s">
        <v>3997</v>
      </c>
      <c r="C2748" s="31"/>
      <c r="D2748" s="32" t="s">
        <v>3995</v>
      </c>
      <c r="E2748" s="197"/>
      <c r="F2748" s="204" t="s">
        <v>13</v>
      </c>
      <c r="G2748" s="33" t="str">
        <f t="shared" si="42"/>
        <v/>
      </c>
      <c r="H2748" s="34"/>
      <c r="I2748" s="35"/>
      <c r="J2748" s="36">
        <v>4</v>
      </c>
    </row>
    <row r="2749" spans="1:10" x14ac:dyDescent="0.25">
      <c r="A2749" s="238"/>
      <c r="B2749" s="241"/>
      <c r="C2749" s="38"/>
      <c r="D2749" s="38"/>
      <c r="E2749" s="199"/>
      <c r="F2749" s="205" t="s">
        <v>13</v>
      </c>
      <c r="G2749" s="39" t="str">
        <f t="shared" si="42"/>
        <v/>
      </c>
      <c r="H2749" s="40"/>
      <c r="I2749" s="37"/>
      <c r="J2749" s="36">
        <v>4</v>
      </c>
    </row>
    <row r="2750" spans="1:10" x14ac:dyDescent="0.25">
      <c r="A2750" s="238"/>
      <c r="B2750" s="241"/>
      <c r="C2750" s="41" t="s">
        <v>10601</v>
      </c>
      <c r="D2750" s="41" t="s">
        <v>2800</v>
      </c>
      <c r="E2750" s="201">
        <v>116.9156</v>
      </c>
      <c r="F2750" s="200">
        <v>22.097000000000001</v>
      </c>
      <c r="G2750" s="39">
        <f t="shared" si="42"/>
        <v>2583.4840131999999</v>
      </c>
      <c r="H2750" s="44">
        <f>SUM(G2750:G2750)</f>
        <v>2583.4840131999999</v>
      </c>
      <c r="I2750" s="45"/>
      <c r="J2750" s="36">
        <v>4</v>
      </c>
    </row>
    <row r="2751" spans="1:10" x14ac:dyDescent="0.25">
      <c r="A2751" s="238"/>
      <c r="B2751" s="241"/>
      <c r="C2751" s="41"/>
      <c r="D2751" s="58"/>
      <c r="E2751" s="201"/>
      <c r="F2751" s="200" t="s">
        <v>13</v>
      </c>
      <c r="G2751" s="39" t="str">
        <f t="shared" si="42"/>
        <v/>
      </c>
      <c r="H2751" s="40"/>
      <c r="I2751" s="45"/>
      <c r="J2751" s="36">
        <v>4</v>
      </c>
    </row>
    <row r="2752" spans="1:10" ht="25.5" x14ac:dyDescent="0.25">
      <c r="A2752" s="238"/>
      <c r="B2752" s="241"/>
      <c r="C2752" s="4" t="s">
        <v>668</v>
      </c>
      <c r="D2752" s="58"/>
      <c r="E2752" s="201"/>
      <c r="F2752" s="200" t="s">
        <v>13</v>
      </c>
      <c r="G2752" s="39" t="str">
        <f t="shared" si="42"/>
        <v/>
      </c>
      <c r="H2752" s="40"/>
      <c r="I2752" s="45"/>
      <c r="J2752" s="36">
        <v>4</v>
      </c>
    </row>
    <row r="2753" spans="1:10" ht="15.75" thickBot="1" x14ac:dyDescent="0.3">
      <c r="A2753" s="239"/>
      <c r="B2753" s="242"/>
      <c r="C2753" s="46"/>
      <c r="D2753" s="46"/>
      <c r="E2753" s="202"/>
      <c r="F2753" s="203" t="s">
        <v>13</v>
      </c>
      <c r="G2753" s="49" t="str">
        <f t="shared" si="42"/>
        <v/>
      </c>
      <c r="H2753" s="50"/>
      <c r="I2753" s="37"/>
      <c r="J2753" s="36">
        <v>4</v>
      </c>
    </row>
    <row r="2754" spans="1:10" ht="15.75" hidden="1" thickBot="1" x14ac:dyDescent="0.3">
      <c r="A2754" s="237" t="s">
        <v>671</v>
      </c>
      <c r="B2754" s="240" t="s">
        <v>3998</v>
      </c>
      <c r="C2754" s="31"/>
      <c r="D2754" s="32" t="s">
        <v>3995</v>
      </c>
      <c r="E2754" s="197"/>
      <c r="F2754" s="204" t="s">
        <v>13</v>
      </c>
      <c r="G2754" s="33" t="str">
        <f t="shared" si="42"/>
        <v/>
      </c>
      <c r="H2754" s="34"/>
      <c r="I2754" s="35"/>
      <c r="J2754" s="36">
        <v>0</v>
      </c>
    </row>
    <row r="2755" spans="1:10" ht="15.75" hidden="1" thickBot="1" x14ac:dyDescent="0.3">
      <c r="A2755" s="238"/>
      <c r="B2755" s="241"/>
      <c r="C2755" s="38"/>
      <c r="D2755" s="38"/>
      <c r="E2755" s="199"/>
      <c r="F2755" s="205" t="s">
        <v>13</v>
      </c>
      <c r="G2755" s="39" t="str">
        <f t="shared" si="42"/>
        <v/>
      </c>
      <c r="H2755" s="40"/>
      <c r="I2755" s="37"/>
      <c r="J2755" s="36">
        <v>0</v>
      </c>
    </row>
    <row r="2756" spans="1:10" ht="15.75" hidden="1" thickBot="1" x14ac:dyDescent="0.3">
      <c r="A2756" s="238"/>
      <c r="B2756" s="241"/>
      <c r="C2756" s="41" t="s">
        <v>10665</v>
      </c>
      <c r="D2756" s="41" t="s">
        <v>2800</v>
      </c>
      <c r="E2756" s="201">
        <v>116.9156</v>
      </c>
      <c r="F2756" s="200">
        <v>22.685999999999996</v>
      </c>
      <c r="G2756" s="39">
        <f t="shared" si="42"/>
        <v>2652.3473015999994</v>
      </c>
      <c r="H2756" s="44">
        <f>SUM(G2756:G2756)</f>
        <v>2652.3473015999994</v>
      </c>
      <c r="I2756" s="45"/>
      <c r="J2756" s="36">
        <v>0</v>
      </c>
    </row>
    <row r="2757" spans="1:10" ht="15.75" hidden="1" thickBot="1" x14ac:dyDescent="0.3">
      <c r="A2757" s="238"/>
      <c r="B2757" s="241"/>
      <c r="C2757" s="41"/>
      <c r="D2757" s="58"/>
      <c r="E2757" s="201"/>
      <c r="F2757" s="200" t="s">
        <v>13</v>
      </c>
      <c r="G2757" s="39" t="str">
        <f t="shared" si="42"/>
        <v/>
      </c>
      <c r="H2757" s="40"/>
      <c r="I2757" s="45"/>
      <c r="J2757" s="36">
        <v>0</v>
      </c>
    </row>
    <row r="2758" spans="1:10" ht="26.25" hidden="1" thickBot="1" x14ac:dyDescent="0.3">
      <c r="A2758" s="238"/>
      <c r="B2758" s="241"/>
      <c r="C2758" s="4" t="s">
        <v>668</v>
      </c>
      <c r="D2758" s="58"/>
      <c r="E2758" s="201"/>
      <c r="F2758" s="200" t="s">
        <v>13</v>
      </c>
      <c r="G2758" s="39" t="str">
        <f t="shared" ref="G2758:G2821" si="43">IF(ISNUMBER(F2758),E2758*F2758,"")</f>
        <v/>
      </c>
      <c r="H2758" s="40"/>
      <c r="I2758" s="45"/>
      <c r="J2758" s="36">
        <v>0</v>
      </c>
    </row>
    <row r="2759" spans="1:10" ht="15.75" hidden="1" thickBot="1" x14ac:dyDescent="0.3">
      <c r="A2759" s="239"/>
      <c r="B2759" s="242"/>
      <c r="C2759" s="46"/>
      <c r="D2759" s="46"/>
      <c r="E2759" s="202"/>
      <c r="F2759" s="203" t="s">
        <v>13</v>
      </c>
      <c r="G2759" s="49" t="str">
        <f t="shared" si="43"/>
        <v/>
      </c>
      <c r="H2759" s="50"/>
      <c r="I2759" s="37"/>
      <c r="J2759" s="36">
        <v>0</v>
      </c>
    </row>
    <row r="2760" spans="1:10" ht="15.75" hidden="1" thickBot="1" x14ac:dyDescent="0.3">
      <c r="A2760" s="237" t="s">
        <v>672</v>
      </c>
      <c r="B2760" s="240" t="s">
        <v>3999</v>
      </c>
      <c r="C2760" s="31"/>
      <c r="D2760" s="32" t="s">
        <v>3995</v>
      </c>
      <c r="E2760" s="197"/>
      <c r="F2760" s="204" t="s">
        <v>13</v>
      </c>
      <c r="G2760" s="33" t="str">
        <f t="shared" si="43"/>
        <v/>
      </c>
      <c r="H2760" s="34"/>
      <c r="I2760" s="35"/>
      <c r="J2760" s="36">
        <v>0</v>
      </c>
    </row>
    <row r="2761" spans="1:10" ht="15.75" hidden="1" thickBot="1" x14ac:dyDescent="0.3">
      <c r="A2761" s="238"/>
      <c r="B2761" s="241"/>
      <c r="C2761" s="38"/>
      <c r="D2761" s="38"/>
      <c r="E2761" s="199"/>
      <c r="F2761" s="205" t="s">
        <v>13</v>
      </c>
      <c r="G2761" s="39" t="str">
        <f t="shared" si="43"/>
        <v/>
      </c>
      <c r="H2761" s="40"/>
      <c r="I2761" s="37"/>
      <c r="J2761" s="36">
        <v>0</v>
      </c>
    </row>
    <row r="2762" spans="1:10" ht="15.75" hidden="1" thickBot="1" x14ac:dyDescent="0.3">
      <c r="A2762" s="238"/>
      <c r="B2762" s="241"/>
      <c r="C2762" s="41" t="s">
        <v>11422</v>
      </c>
      <c r="D2762" s="41" t="s">
        <v>2800</v>
      </c>
      <c r="E2762" s="201">
        <v>116.9156</v>
      </c>
      <c r="F2762" s="200">
        <v>22.856999999999999</v>
      </c>
      <c r="G2762" s="39">
        <f t="shared" si="43"/>
        <v>2672.3398692000001</v>
      </c>
      <c r="H2762" s="44">
        <f>SUM(G2762:G2762)</f>
        <v>2672.3398692000001</v>
      </c>
      <c r="I2762" s="45"/>
      <c r="J2762" s="36">
        <v>0</v>
      </c>
    </row>
    <row r="2763" spans="1:10" ht="15.75" hidden="1" thickBot="1" x14ac:dyDescent="0.3">
      <c r="A2763" s="238"/>
      <c r="B2763" s="241"/>
      <c r="C2763" s="41"/>
      <c r="D2763" s="58"/>
      <c r="E2763" s="201"/>
      <c r="F2763" s="200" t="s">
        <v>13</v>
      </c>
      <c r="G2763" s="39" t="str">
        <f t="shared" si="43"/>
        <v/>
      </c>
      <c r="H2763" s="40"/>
      <c r="I2763" s="45"/>
      <c r="J2763" s="36">
        <v>0</v>
      </c>
    </row>
    <row r="2764" spans="1:10" ht="26.25" hidden="1" thickBot="1" x14ac:dyDescent="0.3">
      <c r="A2764" s="238"/>
      <c r="B2764" s="241"/>
      <c r="C2764" s="4" t="s">
        <v>668</v>
      </c>
      <c r="D2764" s="58"/>
      <c r="E2764" s="201"/>
      <c r="F2764" s="200" t="s">
        <v>13</v>
      </c>
      <c r="G2764" s="39" t="str">
        <f t="shared" si="43"/>
        <v/>
      </c>
      <c r="H2764" s="40"/>
      <c r="I2764" s="45"/>
      <c r="J2764" s="36">
        <v>0</v>
      </c>
    </row>
    <row r="2765" spans="1:10" ht="15.75" hidden="1" thickBot="1" x14ac:dyDescent="0.3">
      <c r="A2765" s="239"/>
      <c r="B2765" s="242"/>
      <c r="C2765" s="46"/>
      <c r="D2765" s="46"/>
      <c r="E2765" s="202"/>
      <c r="F2765" s="203" t="s">
        <v>13</v>
      </c>
      <c r="G2765" s="49" t="str">
        <f t="shared" si="43"/>
        <v/>
      </c>
      <c r="H2765" s="50"/>
      <c r="I2765" s="37"/>
      <c r="J2765" s="36">
        <v>0</v>
      </c>
    </row>
    <row r="2766" spans="1:10" ht="15.75" hidden="1" thickBot="1" x14ac:dyDescent="0.3">
      <c r="A2766" s="237" t="s">
        <v>673</v>
      </c>
      <c r="B2766" s="240" t="s">
        <v>4000</v>
      </c>
      <c r="C2766" s="31"/>
      <c r="D2766" s="32" t="s">
        <v>3995</v>
      </c>
      <c r="E2766" s="197"/>
      <c r="F2766" s="204" t="s">
        <v>13</v>
      </c>
      <c r="G2766" s="33" t="str">
        <f t="shared" si="43"/>
        <v/>
      </c>
      <c r="H2766" s="34"/>
      <c r="I2766" s="35"/>
      <c r="J2766" s="36">
        <v>0</v>
      </c>
    </row>
    <row r="2767" spans="1:10" ht="15.75" hidden="1" thickBot="1" x14ac:dyDescent="0.3">
      <c r="A2767" s="238"/>
      <c r="B2767" s="241"/>
      <c r="C2767" s="38"/>
      <c r="D2767" s="38"/>
      <c r="E2767" s="199"/>
      <c r="F2767" s="205" t="s">
        <v>13</v>
      </c>
      <c r="G2767" s="39" t="str">
        <f t="shared" si="43"/>
        <v/>
      </c>
      <c r="H2767" s="40"/>
      <c r="I2767" s="37"/>
      <c r="J2767" s="36">
        <v>0</v>
      </c>
    </row>
    <row r="2768" spans="1:10" ht="15.75" hidden="1" thickBot="1" x14ac:dyDescent="0.3">
      <c r="A2768" s="238"/>
      <c r="B2768" s="241"/>
      <c r="C2768" s="41" t="s">
        <v>10710</v>
      </c>
      <c r="D2768" s="41" t="s">
        <v>2800</v>
      </c>
      <c r="E2768" s="201">
        <v>116.9156</v>
      </c>
      <c r="F2768" s="200">
        <v>26.904</v>
      </c>
      <c r="G2768" s="39">
        <f t="shared" si="43"/>
        <v>3145.4973024000001</v>
      </c>
      <c r="H2768" s="44">
        <f>SUM(G2768:G2768)</f>
        <v>3145.4973024000001</v>
      </c>
      <c r="I2768" s="45"/>
      <c r="J2768" s="36">
        <v>0</v>
      </c>
    </row>
    <row r="2769" spans="1:10" ht="15.75" hidden="1" thickBot="1" x14ac:dyDescent="0.3">
      <c r="A2769" s="238"/>
      <c r="B2769" s="241"/>
      <c r="C2769" s="41"/>
      <c r="D2769" s="58"/>
      <c r="E2769" s="201"/>
      <c r="F2769" s="200" t="s">
        <v>13</v>
      </c>
      <c r="G2769" s="39" t="str">
        <f t="shared" si="43"/>
        <v/>
      </c>
      <c r="H2769" s="40"/>
      <c r="I2769" s="45"/>
      <c r="J2769" s="36">
        <v>0</v>
      </c>
    </row>
    <row r="2770" spans="1:10" ht="26.25" hidden="1" thickBot="1" x14ac:dyDescent="0.3">
      <c r="A2770" s="238"/>
      <c r="B2770" s="241"/>
      <c r="C2770" s="4" t="s">
        <v>668</v>
      </c>
      <c r="D2770" s="58"/>
      <c r="E2770" s="201"/>
      <c r="F2770" s="200" t="s">
        <v>13</v>
      </c>
      <c r="G2770" s="39" t="str">
        <f t="shared" si="43"/>
        <v/>
      </c>
      <c r="H2770" s="40"/>
      <c r="I2770" s="45"/>
      <c r="J2770" s="36">
        <v>0</v>
      </c>
    </row>
    <row r="2771" spans="1:10" ht="15.75" hidden="1" thickBot="1" x14ac:dyDescent="0.3">
      <c r="A2771" s="239"/>
      <c r="B2771" s="242"/>
      <c r="C2771" s="46"/>
      <c r="D2771" s="46"/>
      <c r="E2771" s="202"/>
      <c r="F2771" s="203" t="s">
        <v>13</v>
      </c>
      <c r="G2771" s="49" t="str">
        <f t="shared" si="43"/>
        <v/>
      </c>
      <c r="H2771" s="50"/>
      <c r="I2771" s="37"/>
      <c r="J2771" s="36">
        <v>0</v>
      </c>
    </row>
    <row r="2772" spans="1:10" ht="15.75" hidden="1" thickBot="1" x14ac:dyDescent="0.3">
      <c r="A2772" s="237" t="s">
        <v>674</v>
      </c>
      <c r="B2772" s="240" t="s">
        <v>4001</v>
      </c>
      <c r="C2772" s="31"/>
      <c r="D2772" s="32" t="s">
        <v>3995</v>
      </c>
      <c r="E2772" s="197"/>
      <c r="F2772" s="204" t="s">
        <v>13</v>
      </c>
      <c r="G2772" s="33" t="str">
        <f t="shared" si="43"/>
        <v/>
      </c>
      <c r="H2772" s="34"/>
      <c r="I2772" s="35"/>
      <c r="J2772" s="36">
        <v>0</v>
      </c>
    </row>
    <row r="2773" spans="1:10" ht="15.75" hidden="1" thickBot="1" x14ac:dyDescent="0.3">
      <c r="A2773" s="238"/>
      <c r="B2773" s="241"/>
      <c r="C2773" s="38"/>
      <c r="D2773" s="38"/>
      <c r="E2773" s="199"/>
      <c r="F2773" s="205" t="s">
        <v>13</v>
      </c>
      <c r="G2773" s="39" t="str">
        <f t="shared" si="43"/>
        <v/>
      </c>
      <c r="H2773" s="40"/>
      <c r="I2773" s="37"/>
      <c r="J2773" s="36">
        <v>0</v>
      </c>
    </row>
    <row r="2774" spans="1:10" ht="15.75" hidden="1" thickBot="1" x14ac:dyDescent="0.3">
      <c r="A2774" s="238"/>
      <c r="B2774" s="241"/>
      <c r="C2774" s="41" t="s">
        <v>10710</v>
      </c>
      <c r="D2774" s="41" t="s">
        <v>2800</v>
      </c>
      <c r="E2774" s="201">
        <v>116.9156</v>
      </c>
      <c r="F2774" s="200">
        <v>26.904</v>
      </c>
      <c r="G2774" s="39">
        <f t="shared" si="43"/>
        <v>3145.4973024000001</v>
      </c>
      <c r="H2774" s="44">
        <f>SUM(G2774:G2774)</f>
        <v>3145.4973024000001</v>
      </c>
      <c r="I2774" s="45"/>
      <c r="J2774" s="36">
        <v>0</v>
      </c>
    </row>
    <row r="2775" spans="1:10" ht="15.75" hidden="1" thickBot="1" x14ac:dyDescent="0.3">
      <c r="A2775" s="238"/>
      <c r="B2775" s="241"/>
      <c r="C2775" s="41"/>
      <c r="D2775" s="58"/>
      <c r="E2775" s="201"/>
      <c r="F2775" s="200" t="s">
        <v>13</v>
      </c>
      <c r="G2775" s="39" t="str">
        <f t="shared" si="43"/>
        <v/>
      </c>
      <c r="H2775" s="40"/>
      <c r="I2775" s="45"/>
      <c r="J2775" s="36">
        <v>0</v>
      </c>
    </row>
    <row r="2776" spans="1:10" ht="26.25" hidden="1" thickBot="1" x14ac:dyDescent="0.3">
      <c r="A2776" s="238"/>
      <c r="B2776" s="241"/>
      <c r="C2776" s="4" t="s">
        <v>668</v>
      </c>
      <c r="D2776" s="58"/>
      <c r="E2776" s="201"/>
      <c r="F2776" s="200" t="s">
        <v>13</v>
      </c>
      <c r="G2776" s="39" t="str">
        <f t="shared" si="43"/>
        <v/>
      </c>
      <c r="H2776" s="40"/>
      <c r="I2776" s="45"/>
      <c r="J2776" s="36">
        <v>0</v>
      </c>
    </row>
    <row r="2777" spans="1:10" ht="15.75" hidden="1" thickBot="1" x14ac:dyDescent="0.3">
      <c r="A2777" s="239"/>
      <c r="B2777" s="242"/>
      <c r="C2777" s="46"/>
      <c r="D2777" s="46"/>
      <c r="E2777" s="202"/>
      <c r="F2777" s="203" t="s">
        <v>13</v>
      </c>
      <c r="G2777" s="49" t="str">
        <f t="shared" si="43"/>
        <v/>
      </c>
      <c r="H2777" s="50"/>
      <c r="I2777" s="37"/>
      <c r="J2777" s="36">
        <v>0</v>
      </c>
    </row>
    <row r="2778" spans="1:10" ht="15.75" hidden="1" thickBot="1" x14ac:dyDescent="0.3">
      <c r="A2778" s="237" t="s">
        <v>675</v>
      </c>
      <c r="B2778" s="240" t="s">
        <v>4002</v>
      </c>
      <c r="C2778" s="31"/>
      <c r="D2778" s="32" t="s">
        <v>3995</v>
      </c>
      <c r="E2778" s="197"/>
      <c r="F2778" s="204" t="s">
        <v>13</v>
      </c>
      <c r="G2778" s="33" t="str">
        <f t="shared" si="43"/>
        <v/>
      </c>
      <c r="H2778" s="34"/>
      <c r="I2778" s="35"/>
      <c r="J2778" s="36">
        <v>0</v>
      </c>
    </row>
    <row r="2779" spans="1:10" ht="15.75" hidden="1" thickBot="1" x14ac:dyDescent="0.3">
      <c r="A2779" s="238"/>
      <c r="B2779" s="241"/>
      <c r="C2779" s="38"/>
      <c r="D2779" s="38"/>
      <c r="E2779" s="199"/>
      <c r="F2779" s="205" t="s">
        <v>13</v>
      </c>
      <c r="G2779" s="39" t="str">
        <f t="shared" si="43"/>
        <v/>
      </c>
      <c r="H2779" s="40"/>
      <c r="I2779" s="37"/>
      <c r="J2779" s="36">
        <v>0</v>
      </c>
    </row>
    <row r="2780" spans="1:10" ht="15.75" hidden="1" thickBot="1" x14ac:dyDescent="0.3">
      <c r="A2780" s="238"/>
      <c r="B2780" s="241"/>
      <c r="C2780" s="41" t="s">
        <v>11423</v>
      </c>
      <c r="D2780" s="41" t="s">
        <v>2800</v>
      </c>
      <c r="E2780" s="201">
        <v>116.9156</v>
      </c>
      <c r="F2780" s="200">
        <v>28.509499999999999</v>
      </c>
      <c r="G2780" s="39">
        <f t="shared" si="43"/>
        <v>3333.2052982</v>
      </c>
      <c r="H2780" s="44">
        <f>SUM(G2780:G2780)</f>
        <v>3333.2052982</v>
      </c>
      <c r="I2780" s="45"/>
      <c r="J2780" s="36">
        <v>0</v>
      </c>
    </row>
    <row r="2781" spans="1:10" ht="15.75" hidden="1" thickBot="1" x14ac:dyDescent="0.3">
      <c r="A2781" s="238"/>
      <c r="B2781" s="241"/>
      <c r="C2781" s="41"/>
      <c r="D2781" s="58"/>
      <c r="E2781" s="201"/>
      <c r="F2781" s="200" t="s">
        <v>13</v>
      </c>
      <c r="G2781" s="39" t="str">
        <f t="shared" si="43"/>
        <v/>
      </c>
      <c r="H2781" s="40"/>
      <c r="I2781" s="45"/>
      <c r="J2781" s="36">
        <v>0</v>
      </c>
    </row>
    <row r="2782" spans="1:10" ht="26.25" hidden="1" thickBot="1" x14ac:dyDescent="0.3">
      <c r="A2782" s="238"/>
      <c r="B2782" s="241"/>
      <c r="C2782" s="4" t="s">
        <v>668</v>
      </c>
      <c r="D2782" s="58"/>
      <c r="E2782" s="201"/>
      <c r="F2782" s="200" t="s">
        <v>13</v>
      </c>
      <c r="G2782" s="39" t="str">
        <f t="shared" si="43"/>
        <v/>
      </c>
      <c r="H2782" s="40"/>
      <c r="I2782" s="45"/>
      <c r="J2782" s="36">
        <v>0</v>
      </c>
    </row>
    <row r="2783" spans="1:10" ht="15.75" hidden="1" thickBot="1" x14ac:dyDescent="0.3">
      <c r="A2783" s="239"/>
      <c r="B2783" s="242"/>
      <c r="C2783" s="46"/>
      <c r="D2783" s="46"/>
      <c r="E2783" s="202"/>
      <c r="F2783" s="203" t="s">
        <v>13</v>
      </c>
      <c r="G2783" s="49" t="str">
        <f t="shared" si="43"/>
        <v/>
      </c>
      <c r="H2783" s="50"/>
      <c r="I2783" s="37"/>
      <c r="J2783" s="36">
        <v>0</v>
      </c>
    </row>
    <row r="2784" spans="1:10" ht="15.75" thickBot="1" x14ac:dyDescent="0.3">
      <c r="A2784" s="237" t="s">
        <v>676</v>
      </c>
      <c r="B2784" s="240" t="s">
        <v>4003</v>
      </c>
      <c r="C2784" s="31"/>
      <c r="D2784" s="32" t="s">
        <v>3995</v>
      </c>
      <c r="E2784" s="197"/>
      <c r="F2784" s="204" t="s">
        <v>13</v>
      </c>
      <c r="G2784" s="33" t="str">
        <f t="shared" si="43"/>
        <v/>
      </c>
      <c r="H2784" s="34"/>
      <c r="I2784" s="35"/>
      <c r="J2784" s="36">
        <v>2</v>
      </c>
    </row>
    <row r="2785" spans="1:10" x14ac:dyDescent="0.25">
      <c r="A2785" s="238"/>
      <c r="B2785" s="241"/>
      <c r="C2785" s="38"/>
      <c r="D2785" s="38"/>
      <c r="E2785" s="199"/>
      <c r="F2785" s="205" t="s">
        <v>13</v>
      </c>
      <c r="G2785" s="39" t="str">
        <f t="shared" si="43"/>
        <v/>
      </c>
      <c r="H2785" s="40"/>
      <c r="I2785" s="37"/>
      <c r="J2785" s="36">
        <v>2</v>
      </c>
    </row>
    <row r="2786" spans="1:10" x14ac:dyDescent="0.25">
      <c r="A2786" s="238"/>
      <c r="B2786" s="241"/>
      <c r="C2786" s="41" t="s">
        <v>10606</v>
      </c>
      <c r="D2786" s="41" t="s">
        <v>2800</v>
      </c>
      <c r="E2786" s="201">
        <v>116.9156</v>
      </c>
      <c r="F2786" s="200">
        <v>46.122499999999995</v>
      </c>
      <c r="G2786" s="39">
        <f t="shared" si="43"/>
        <v>5392.4397609999996</v>
      </c>
      <c r="H2786" s="44">
        <f>SUM(G2786:G2786)</f>
        <v>5392.4397609999996</v>
      </c>
      <c r="I2786" s="45"/>
      <c r="J2786" s="36">
        <v>2</v>
      </c>
    </row>
    <row r="2787" spans="1:10" x14ac:dyDescent="0.25">
      <c r="A2787" s="238"/>
      <c r="B2787" s="241"/>
      <c r="C2787" s="41"/>
      <c r="D2787" s="58"/>
      <c r="E2787" s="201"/>
      <c r="F2787" s="200" t="s">
        <v>13</v>
      </c>
      <c r="G2787" s="39" t="str">
        <f t="shared" si="43"/>
        <v/>
      </c>
      <c r="H2787" s="40"/>
      <c r="I2787" s="45"/>
      <c r="J2787" s="36">
        <v>2</v>
      </c>
    </row>
    <row r="2788" spans="1:10" ht="25.5" x14ac:dyDescent="0.25">
      <c r="A2788" s="238"/>
      <c r="B2788" s="241"/>
      <c r="C2788" s="4" t="s">
        <v>668</v>
      </c>
      <c r="D2788" s="58"/>
      <c r="E2788" s="201"/>
      <c r="F2788" s="200" t="s">
        <v>13</v>
      </c>
      <c r="G2788" s="39" t="str">
        <f t="shared" si="43"/>
        <v/>
      </c>
      <c r="H2788" s="40"/>
      <c r="I2788" s="45"/>
      <c r="J2788" s="36">
        <v>2</v>
      </c>
    </row>
    <row r="2789" spans="1:10" ht="15.75" thickBot="1" x14ac:dyDescent="0.3">
      <c r="A2789" s="239"/>
      <c r="B2789" s="242"/>
      <c r="C2789" s="46"/>
      <c r="D2789" s="46"/>
      <c r="E2789" s="202"/>
      <c r="F2789" s="203" t="s">
        <v>13</v>
      </c>
      <c r="G2789" s="49" t="str">
        <f t="shared" si="43"/>
        <v/>
      </c>
      <c r="H2789" s="50"/>
      <c r="I2789" s="37"/>
      <c r="J2789" s="36">
        <v>2</v>
      </c>
    </row>
    <row r="2790" spans="1:10" ht="15.75" thickBot="1" x14ac:dyDescent="0.3">
      <c r="A2790" s="237" t="s">
        <v>677</v>
      </c>
      <c r="B2790" s="240" t="s">
        <v>4004</v>
      </c>
      <c r="C2790" s="31"/>
      <c r="D2790" s="32" t="s">
        <v>3995</v>
      </c>
      <c r="E2790" s="197"/>
      <c r="F2790" s="204" t="s">
        <v>13</v>
      </c>
      <c r="G2790" s="33" t="str">
        <f t="shared" si="43"/>
        <v/>
      </c>
      <c r="H2790" s="34"/>
      <c r="I2790" s="35"/>
      <c r="J2790" s="36">
        <v>6</v>
      </c>
    </row>
    <row r="2791" spans="1:10" x14ac:dyDescent="0.25">
      <c r="A2791" s="238"/>
      <c r="B2791" s="241"/>
      <c r="C2791" s="38"/>
      <c r="D2791" s="38"/>
      <c r="E2791" s="199"/>
      <c r="F2791" s="205" t="s">
        <v>13</v>
      </c>
      <c r="G2791" s="39" t="str">
        <f t="shared" si="43"/>
        <v/>
      </c>
      <c r="H2791" s="40"/>
      <c r="I2791" s="37"/>
      <c r="J2791" s="36">
        <v>6</v>
      </c>
    </row>
    <row r="2792" spans="1:10" x14ac:dyDescent="0.25">
      <c r="A2792" s="238"/>
      <c r="B2792" s="241"/>
      <c r="C2792" s="41" t="s">
        <v>10607</v>
      </c>
      <c r="D2792" s="41" t="s">
        <v>2800</v>
      </c>
      <c r="E2792" s="201">
        <v>116.9156</v>
      </c>
      <c r="F2792" s="200">
        <v>28.6995</v>
      </c>
      <c r="G2792" s="39">
        <f t="shared" si="43"/>
        <v>3355.4192622</v>
      </c>
      <c r="H2792" s="44">
        <f>SUM(G2792:G2792)</f>
        <v>3355.4192622</v>
      </c>
      <c r="I2792" s="45"/>
      <c r="J2792" s="36">
        <v>6</v>
      </c>
    </row>
    <row r="2793" spans="1:10" x14ac:dyDescent="0.25">
      <c r="A2793" s="238"/>
      <c r="B2793" s="241"/>
      <c r="C2793" s="41"/>
      <c r="D2793" s="58"/>
      <c r="E2793" s="201"/>
      <c r="F2793" s="200" t="s">
        <v>13</v>
      </c>
      <c r="G2793" s="39" t="str">
        <f t="shared" si="43"/>
        <v/>
      </c>
      <c r="H2793" s="40"/>
      <c r="I2793" s="45"/>
      <c r="J2793" s="36">
        <v>6</v>
      </c>
    </row>
    <row r="2794" spans="1:10" ht="25.5" x14ac:dyDescent="0.25">
      <c r="A2794" s="238"/>
      <c r="B2794" s="241"/>
      <c r="C2794" s="4" t="s">
        <v>668</v>
      </c>
      <c r="D2794" s="58"/>
      <c r="E2794" s="201"/>
      <c r="F2794" s="200" t="s">
        <v>13</v>
      </c>
      <c r="G2794" s="39" t="str">
        <f t="shared" si="43"/>
        <v/>
      </c>
      <c r="H2794" s="40"/>
      <c r="I2794" s="45"/>
      <c r="J2794" s="36">
        <v>6</v>
      </c>
    </row>
    <row r="2795" spans="1:10" ht="15.75" thickBot="1" x14ac:dyDescent="0.3">
      <c r="A2795" s="239"/>
      <c r="B2795" s="242"/>
      <c r="C2795" s="46"/>
      <c r="D2795" s="46"/>
      <c r="E2795" s="202"/>
      <c r="F2795" s="203" t="s">
        <v>13</v>
      </c>
      <c r="G2795" s="49" t="str">
        <f t="shared" si="43"/>
        <v/>
      </c>
      <c r="H2795" s="50"/>
      <c r="I2795" s="37"/>
      <c r="J2795" s="36">
        <v>6</v>
      </c>
    </row>
    <row r="2796" spans="1:10" ht="15.75" thickBot="1" x14ac:dyDescent="0.3">
      <c r="A2796" s="237" t="s">
        <v>678</v>
      </c>
      <c r="B2796" s="240" t="s">
        <v>4005</v>
      </c>
      <c r="C2796" s="31"/>
      <c r="D2796" s="32" t="s">
        <v>18</v>
      </c>
      <c r="E2796" s="197"/>
      <c r="F2796" s="208" t="s">
        <v>13</v>
      </c>
      <c r="G2796" s="33" t="str">
        <f t="shared" si="43"/>
        <v/>
      </c>
      <c r="H2796" s="34"/>
      <c r="I2796" s="35"/>
      <c r="J2796" s="36">
        <v>1</v>
      </c>
    </row>
    <row r="2797" spans="1:10" x14ac:dyDescent="0.25">
      <c r="A2797" s="246"/>
      <c r="B2797" s="241"/>
      <c r="C2797" s="38"/>
      <c r="D2797" s="38"/>
      <c r="E2797" s="199"/>
      <c r="F2797" s="211" t="s">
        <v>13</v>
      </c>
      <c r="G2797" s="65" t="str">
        <f t="shared" si="43"/>
        <v/>
      </c>
      <c r="H2797" s="66"/>
      <c r="I2797" s="67"/>
      <c r="J2797" s="36">
        <v>1</v>
      </c>
    </row>
    <row r="2798" spans="1:10" x14ac:dyDescent="0.25">
      <c r="A2798" s="246"/>
      <c r="B2798" s="241"/>
      <c r="C2798" s="41" t="s">
        <v>11216</v>
      </c>
      <c r="D2798" s="41" t="s">
        <v>83</v>
      </c>
      <c r="E2798" s="201">
        <v>1</v>
      </c>
      <c r="F2798" s="200">
        <v>36.992999999999995</v>
      </c>
      <c r="G2798" s="65">
        <f t="shared" si="43"/>
        <v>36.992999999999995</v>
      </c>
      <c r="H2798" s="44">
        <f>SUM(G2798:G2798)</f>
        <v>36.992999999999995</v>
      </c>
      <c r="I2798" s="45"/>
      <c r="J2798" s="36">
        <v>1</v>
      </c>
    </row>
    <row r="2799" spans="1:10" ht="15.75" thickBot="1" x14ac:dyDescent="0.3">
      <c r="A2799" s="247"/>
      <c r="B2799" s="242"/>
      <c r="C2799" s="46"/>
      <c r="D2799" s="59"/>
      <c r="E2799" s="202"/>
      <c r="F2799" s="217" t="s">
        <v>13</v>
      </c>
      <c r="G2799" s="73" t="str">
        <f t="shared" si="43"/>
        <v/>
      </c>
      <c r="H2799" s="74"/>
      <c r="I2799" s="67"/>
      <c r="J2799" s="36">
        <v>1</v>
      </c>
    </row>
    <row r="2800" spans="1:10" ht="15.75" thickBot="1" x14ac:dyDescent="0.3">
      <c r="A2800" s="237" t="s">
        <v>679</v>
      </c>
      <c r="B2800" s="240" t="s">
        <v>4024</v>
      </c>
      <c r="C2800" s="31"/>
      <c r="D2800" s="32" t="s">
        <v>18</v>
      </c>
      <c r="E2800" s="197"/>
      <c r="F2800" s="208" t="s">
        <v>13</v>
      </c>
      <c r="G2800" s="33" t="str">
        <f t="shared" si="43"/>
        <v/>
      </c>
      <c r="H2800" s="34"/>
      <c r="I2800" s="35"/>
      <c r="J2800" s="36">
        <v>1</v>
      </c>
    </row>
    <row r="2801" spans="1:10" x14ac:dyDescent="0.25">
      <c r="A2801" s="246"/>
      <c r="B2801" s="241"/>
      <c r="C2801" s="38"/>
      <c r="D2801" s="38"/>
      <c r="E2801" s="199"/>
      <c r="F2801" s="211" t="s">
        <v>13</v>
      </c>
      <c r="G2801" s="65" t="str">
        <f t="shared" si="43"/>
        <v/>
      </c>
      <c r="H2801" s="66"/>
      <c r="I2801" s="67"/>
      <c r="J2801" s="36">
        <v>1</v>
      </c>
    </row>
    <row r="2802" spans="1:10" ht="25.5" x14ac:dyDescent="0.25">
      <c r="A2802" s="246"/>
      <c r="B2802" s="241"/>
      <c r="C2802" s="41" t="s">
        <v>11110</v>
      </c>
      <c r="D2802" s="41" t="s">
        <v>83</v>
      </c>
      <c r="E2802" s="201">
        <v>1</v>
      </c>
      <c r="F2802" s="200">
        <v>211.66</v>
      </c>
      <c r="G2802" s="65">
        <f t="shared" si="43"/>
        <v>211.66</v>
      </c>
      <c r="H2802" s="44">
        <f>SUM(G2802:G2802)</f>
        <v>211.66</v>
      </c>
      <c r="I2802" s="45"/>
      <c r="J2802" s="36">
        <v>1</v>
      </c>
    </row>
    <row r="2803" spans="1:10" ht="15.75" thickBot="1" x14ac:dyDescent="0.3">
      <c r="A2803" s="247"/>
      <c r="B2803" s="242"/>
      <c r="C2803" s="46"/>
      <c r="D2803" s="59"/>
      <c r="E2803" s="202"/>
      <c r="F2803" s="217" t="s">
        <v>13</v>
      </c>
      <c r="G2803" s="73" t="str">
        <f t="shared" si="43"/>
        <v/>
      </c>
      <c r="H2803" s="74"/>
      <c r="I2803" s="67"/>
      <c r="J2803" s="36">
        <v>1</v>
      </c>
    </row>
    <row r="2804" spans="1:10" ht="15.75" thickBot="1" x14ac:dyDescent="0.3">
      <c r="A2804" s="237" t="s">
        <v>680</v>
      </c>
      <c r="B2804" s="240" t="s">
        <v>4041</v>
      </c>
      <c r="C2804" s="31"/>
      <c r="D2804" s="32" t="s">
        <v>18</v>
      </c>
      <c r="E2804" s="197"/>
      <c r="F2804" s="208" t="s">
        <v>13</v>
      </c>
      <c r="G2804" s="33" t="str">
        <f t="shared" si="43"/>
        <v/>
      </c>
      <c r="H2804" s="34"/>
      <c r="I2804" s="35"/>
      <c r="J2804" s="36">
        <v>1</v>
      </c>
    </row>
    <row r="2805" spans="1:10" x14ac:dyDescent="0.25">
      <c r="A2805" s="246"/>
      <c r="B2805" s="241"/>
      <c r="C2805" s="38"/>
      <c r="D2805" s="38"/>
      <c r="E2805" s="199"/>
      <c r="F2805" s="211" t="s">
        <v>13</v>
      </c>
      <c r="G2805" s="65" t="str">
        <f t="shared" si="43"/>
        <v/>
      </c>
      <c r="H2805" s="66"/>
      <c r="I2805" s="67"/>
      <c r="J2805" s="36">
        <v>1</v>
      </c>
    </row>
    <row r="2806" spans="1:10" ht="25.5" x14ac:dyDescent="0.25">
      <c r="A2806" s="246"/>
      <c r="B2806" s="241"/>
      <c r="C2806" s="41" t="s">
        <v>11145</v>
      </c>
      <c r="D2806" s="41" t="s">
        <v>83</v>
      </c>
      <c r="E2806" s="201">
        <v>1</v>
      </c>
      <c r="F2806" s="200">
        <v>67.953499999999991</v>
      </c>
      <c r="G2806" s="65">
        <f t="shared" si="43"/>
        <v>67.953499999999991</v>
      </c>
      <c r="H2806" s="44">
        <f>SUM(G2806:G2806)</f>
        <v>67.953499999999991</v>
      </c>
      <c r="I2806" s="45"/>
      <c r="J2806" s="36">
        <v>1</v>
      </c>
    </row>
    <row r="2807" spans="1:10" ht="15.75" thickBot="1" x14ac:dyDescent="0.3">
      <c r="A2807" s="247"/>
      <c r="B2807" s="242"/>
      <c r="C2807" s="46"/>
      <c r="D2807" s="59"/>
      <c r="E2807" s="202"/>
      <c r="F2807" s="217" t="s">
        <v>13</v>
      </c>
      <c r="G2807" s="73" t="str">
        <f t="shared" si="43"/>
        <v/>
      </c>
      <c r="H2807" s="74"/>
      <c r="I2807" s="67"/>
      <c r="J2807" s="36">
        <v>1</v>
      </c>
    </row>
    <row r="2808" spans="1:10" ht="15.75" thickBot="1" x14ac:dyDescent="0.3">
      <c r="A2808" s="237" t="s">
        <v>681</v>
      </c>
      <c r="B2808" s="240" t="s">
        <v>4056</v>
      </c>
      <c r="C2808" s="31"/>
      <c r="D2808" s="32" t="s">
        <v>18</v>
      </c>
      <c r="E2808" s="197"/>
      <c r="F2808" s="208" t="s">
        <v>13</v>
      </c>
      <c r="G2808" s="33" t="str">
        <f t="shared" si="43"/>
        <v/>
      </c>
      <c r="H2808" s="34"/>
      <c r="I2808" s="35"/>
      <c r="J2808" s="36">
        <v>4</v>
      </c>
    </row>
    <row r="2809" spans="1:10" x14ac:dyDescent="0.25">
      <c r="A2809" s="246"/>
      <c r="B2809" s="241"/>
      <c r="C2809" s="38"/>
      <c r="D2809" s="38"/>
      <c r="E2809" s="199"/>
      <c r="F2809" s="211" t="s">
        <v>13</v>
      </c>
      <c r="G2809" s="65" t="str">
        <f t="shared" si="43"/>
        <v/>
      </c>
      <c r="H2809" s="66"/>
      <c r="I2809" s="67"/>
      <c r="J2809" s="36">
        <v>4</v>
      </c>
    </row>
    <row r="2810" spans="1:10" ht="25.5" x14ac:dyDescent="0.25">
      <c r="A2810" s="246"/>
      <c r="B2810" s="241"/>
      <c r="C2810" s="41" t="s">
        <v>11197</v>
      </c>
      <c r="D2810" s="41" t="s">
        <v>83</v>
      </c>
      <c r="E2810" s="201">
        <v>1</v>
      </c>
      <c r="F2810" s="200">
        <v>12.8725</v>
      </c>
      <c r="G2810" s="65">
        <f t="shared" si="43"/>
        <v>12.8725</v>
      </c>
      <c r="H2810" s="44">
        <f>SUM(G2810:G2810)</f>
        <v>12.8725</v>
      </c>
      <c r="I2810" s="45"/>
      <c r="J2810" s="36">
        <v>4</v>
      </c>
    </row>
    <row r="2811" spans="1:10" ht="15.75" thickBot="1" x14ac:dyDescent="0.3">
      <c r="A2811" s="247"/>
      <c r="B2811" s="242"/>
      <c r="C2811" s="46"/>
      <c r="D2811" s="59"/>
      <c r="E2811" s="202"/>
      <c r="F2811" s="217" t="s">
        <v>13</v>
      </c>
      <c r="G2811" s="73" t="str">
        <f t="shared" si="43"/>
        <v/>
      </c>
      <c r="H2811" s="74"/>
      <c r="I2811" s="67"/>
      <c r="J2811" s="36">
        <v>4</v>
      </c>
    </row>
    <row r="2812" spans="1:10" ht="15.75" thickBot="1" x14ac:dyDescent="0.3">
      <c r="A2812" s="237" t="s">
        <v>682</v>
      </c>
      <c r="B2812" s="240" t="s">
        <v>4057</v>
      </c>
      <c r="C2812" s="31"/>
      <c r="D2812" s="32" t="s">
        <v>18</v>
      </c>
      <c r="E2812" s="197"/>
      <c r="F2812" s="208" t="s">
        <v>13</v>
      </c>
      <c r="G2812" s="33" t="str">
        <f t="shared" si="43"/>
        <v/>
      </c>
      <c r="H2812" s="34"/>
      <c r="I2812" s="35"/>
      <c r="J2812" s="36">
        <v>5</v>
      </c>
    </row>
    <row r="2813" spans="1:10" x14ac:dyDescent="0.25">
      <c r="A2813" s="238"/>
      <c r="B2813" s="241"/>
      <c r="C2813" s="38"/>
      <c r="D2813" s="38"/>
      <c r="E2813" s="199"/>
      <c r="F2813" s="211" t="s">
        <v>13</v>
      </c>
      <c r="G2813" s="65" t="str">
        <f t="shared" si="43"/>
        <v/>
      </c>
      <c r="H2813" s="66"/>
      <c r="I2813" s="37"/>
      <c r="J2813" s="36">
        <v>5</v>
      </c>
    </row>
    <row r="2814" spans="1:10" x14ac:dyDescent="0.25">
      <c r="A2814" s="238"/>
      <c r="B2814" s="241"/>
      <c r="C2814" s="41" t="s">
        <v>11159</v>
      </c>
      <c r="D2814" s="41" t="s">
        <v>83</v>
      </c>
      <c r="E2814" s="201">
        <v>1</v>
      </c>
      <c r="F2814" s="200">
        <v>21.422499999999999</v>
      </c>
      <c r="G2814" s="65">
        <f t="shared" si="43"/>
        <v>21.422499999999999</v>
      </c>
      <c r="H2814" s="44">
        <f>SUM(G2814:G2814)</f>
        <v>21.422499999999999</v>
      </c>
      <c r="I2814" s="45"/>
      <c r="J2814" s="36">
        <v>5</v>
      </c>
    </row>
    <row r="2815" spans="1:10" ht="15.75" thickBot="1" x14ac:dyDescent="0.3">
      <c r="A2815" s="239"/>
      <c r="B2815" s="242"/>
      <c r="C2815" s="46"/>
      <c r="D2815" s="46"/>
      <c r="E2815" s="202"/>
      <c r="F2815" s="203" t="s">
        <v>13</v>
      </c>
      <c r="G2815" s="49" t="str">
        <f t="shared" si="43"/>
        <v/>
      </c>
      <c r="H2815" s="50"/>
      <c r="I2815" s="37"/>
      <c r="J2815" s="36">
        <v>5</v>
      </c>
    </row>
    <row r="2816" spans="1:10" ht="15.75" thickBot="1" x14ac:dyDescent="0.3">
      <c r="A2816" s="237" t="s">
        <v>683</v>
      </c>
      <c r="B2816" s="240" t="s">
        <v>4102</v>
      </c>
      <c r="C2816" s="31"/>
      <c r="D2816" s="32" t="s">
        <v>18</v>
      </c>
      <c r="E2816" s="197"/>
      <c r="F2816" s="208" t="s">
        <v>13</v>
      </c>
      <c r="G2816" s="33" t="str">
        <f t="shared" si="43"/>
        <v/>
      </c>
      <c r="H2816" s="34"/>
      <c r="I2816" s="35"/>
      <c r="J2816" s="36">
        <v>1</v>
      </c>
    </row>
    <row r="2817" spans="1:10" x14ac:dyDescent="0.25">
      <c r="A2817" s="246"/>
      <c r="B2817" s="241"/>
      <c r="C2817" s="38"/>
      <c r="D2817" s="38"/>
      <c r="E2817" s="199"/>
      <c r="F2817" s="211" t="s">
        <v>13</v>
      </c>
      <c r="G2817" s="65" t="str">
        <f t="shared" si="43"/>
        <v/>
      </c>
      <c r="H2817" s="66"/>
      <c r="I2817" s="67"/>
      <c r="J2817" s="36">
        <v>1</v>
      </c>
    </row>
    <row r="2818" spans="1:10" ht="25.5" x14ac:dyDescent="0.25">
      <c r="A2818" s="246"/>
      <c r="B2818" s="241"/>
      <c r="C2818" s="41" t="s">
        <v>11224</v>
      </c>
      <c r="D2818" s="41" t="s">
        <v>83</v>
      </c>
      <c r="E2818" s="201">
        <v>1</v>
      </c>
      <c r="F2818" s="200">
        <v>29.4785</v>
      </c>
      <c r="G2818" s="65">
        <f t="shared" si="43"/>
        <v>29.4785</v>
      </c>
      <c r="H2818" s="44">
        <f>SUM(G2818:G2818)</f>
        <v>29.4785</v>
      </c>
      <c r="I2818" s="45"/>
      <c r="J2818" s="36">
        <v>1</v>
      </c>
    </row>
    <row r="2819" spans="1:10" ht="15.75" thickBot="1" x14ac:dyDescent="0.3">
      <c r="A2819" s="247"/>
      <c r="B2819" s="242"/>
      <c r="C2819" s="46"/>
      <c r="D2819" s="59"/>
      <c r="E2819" s="202"/>
      <c r="F2819" s="217" t="s">
        <v>13</v>
      </c>
      <c r="G2819" s="73" t="str">
        <f t="shared" si="43"/>
        <v/>
      </c>
      <c r="H2819" s="74"/>
      <c r="I2819" s="67"/>
      <c r="J2819" s="36">
        <v>1</v>
      </c>
    </row>
    <row r="2820" spans="1:10" ht="15.75" thickBot="1" x14ac:dyDescent="0.3">
      <c r="A2820" s="237" t="s">
        <v>684</v>
      </c>
      <c r="B2820" s="240" t="s">
        <v>4103</v>
      </c>
      <c r="C2820" s="31"/>
      <c r="D2820" s="32" t="s">
        <v>18</v>
      </c>
      <c r="E2820" s="197"/>
      <c r="F2820" s="208" t="s">
        <v>13</v>
      </c>
      <c r="G2820" s="33" t="str">
        <f t="shared" si="43"/>
        <v/>
      </c>
      <c r="H2820" s="34"/>
      <c r="I2820" s="35"/>
      <c r="J2820" s="36">
        <v>4</v>
      </c>
    </row>
    <row r="2821" spans="1:10" x14ac:dyDescent="0.25">
      <c r="A2821" s="238"/>
      <c r="B2821" s="241"/>
      <c r="C2821" s="38"/>
      <c r="D2821" s="38"/>
      <c r="E2821" s="199"/>
      <c r="F2821" s="211" t="s">
        <v>13</v>
      </c>
      <c r="G2821" s="65" t="str">
        <f t="shared" si="43"/>
        <v/>
      </c>
      <c r="H2821" s="66"/>
      <c r="I2821" s="37"/>
      <c r="J2821" s="36">
        <v>4</v>
      </c>
    </row>
    <row r="2822" spans="1:10" ht="25.5" x14ac:dyDescent="0.25">
      <c r="A2822" s="238"/>
      <c r="B2822" s="241"/>
      <c r="C2822" s="41" t="s">
        <v>11144</v>
      </c>
      <c r="D2822" s="41" t="s">
        <v>83</v>
      </c>
      <c r="E2822" s="201">
        <v>1</v>
      </c>
      <c r="F2822" s="200">
        <v>34.095500000000001</v>
      </c>
      <c r="G2822" s="65">
        <f t="shared" ref="G2822:G2885" si="44">IF(ISNUMBER(F2822),E2822*F2822,"")</f>
        <v>34.095500000000001</v>
      </c>
      <c r="H2822" s="44">
        <f>SUM(G2822:G2822)</f>
        <v>34.095500000000001</v>
      </c>
      <c r="I2822" s="45"/>
      <c r="J2822" s="36">
        <v>4</v>
      </c>
    </row>
    <row r="2823" spans="1:10" ht="15.75" thickBot="1" x14ac:dyDescent="0.3">
      <c r="A2823" s="239"/>
      <c r="B2823" s="242"/>
      <c r="C2823" s="46"/>
      <c r="D2823" s="46"/>
      <c r="E2823" s="202"/>
      <c r="F2823" s="203" t="s">
        <v>13</v>
      </c>
      <c r="G2823" s="49" t="str">
        <f t="shared" si="44"/>
        <v/>
      </c>
      <c r="H2823" s="50"/>
      <c r="I2823" s="37"/>
      <c r="J2823" s="36">
        <v>4</v>
      </c>
    </row>
    <row r="2824" spans="1:10" ht="15.75" thickBot="1" x14ac:dyDescent="0.3">
      <c r="A2824" s="237" t="s">
        <v>685</v>
      </c>
      <c r="B2824" s="240" t="s">
        <v>4106</v>
      </c>
      <c r="C2824" s="31"/>
      <c r="D2824" s="32" t="s">
        <v>18</v>
      </c>
      <c r="E2824" s="197"/>
      <c r="F2824" s="208" t="s">
        <v>13</v>
      </c>
      <c r="G2824" s="33" t="str">
        <f t="shared" si="44"/>
        <v/>
      </c>
      <c r="H2824" s="34"/>
      <c r="I2824" s="35"/>
      <c r="J2824" s="36">
        <v>1</v>
      </c>
    </row>
    <row r="2825" spans="1:10" x14ac:dyDescent="0.25">
      <c r="A2825" s="238"/>
      <c r="B2825" s="241"/>
      <c r="C2825" s="38"/>
      <c r="D2825" s="38"/>
      <c r="E2825" s="199"/>
      <c r="F2825" s="211" t="s">
        <v>13</v>
      </c>
      <c r="G2825" s="65" t="str">
        <f t="shared" si="44"/>
        <v/>
      </c>
      <c r="H2825" s="66"/>
      <c r="I2825" s="37"/>
      <c r="J2825" s="36">
        <v>1</v>
      </c>
    </row>
    <row r="2826" spans="1:10" x14ac:dyDescent="0.25">
      <c r="A2826" s="238"/>
      <c r="B2826" s="241"/>
      <c r="C2826" s="41" t="s">
        <v>11214</v>
      </c>
      <c r="D2826" s="41" t="s">
        <v>83</v>
      </c>
      <c r="E2826" s="201">
        <v>1</v>
      </c>
      <c r="F2826" s="200">
        <v>37.524999999999999</v>
      </c>
      <c r="G2826" s="65">
        <f t="shared" si="44"/>
        <v>37.524999999999999</v>
      </c>
      <c r="H2826" s="44">
        <f>SUM(G2826:G2826)</f>
        <v>37.524999999999999</v>
      </c>
      <c r="I2826" s="45"/>
      <c r="J2826" s="36">
        <v>1</v>
      </c>
    </row>
    <row r="2827" spans="1:10" ht="15.75" thickBot="1" x14ac:dyDescent="0.3">
      <c r="A2827" s="239"/>
      <c r="B2827" s="242"/>
      <c r="C2827" s="46"/>
      <c r="D2827" s="46"/>
      <c r="E2827" s="202"/>
      <c r="F2827" s="203" t="s">
        <v>13</v>
      </c>
      <c r="G2827" s="49" t="str">
        <f t="shared" si="44"/>
        <v/>
      </c>
      <c r="H2827" s="50"/>
      <c r="I2827" s="37"/>
      <c r="J2827" s="36">
        <v>1</v>
      </c>
    </row>
    <row r="2828" spans="1:10" ht="15.75" thickBot="1" x14ac:dyDescent="0.3">
      <c r="A2828" s="237" t="s">
        <v>686</v>
      </c>
      <c r="B2828" s="240" t="s">
        <v>4189</v>
      </c>
      <c r="C2828" s="31"/>
      <c r="D2828" s="32" t="s">
        <v>18</v>
      </c>
      <c r="E2828" s="197"/>
      <c r="F2828" s="208" t="s">
        <v>13</v>
      </c>
      <c r="G2828" s="33" t="str">
        <f t="shared" si="44"/>
        <v/>
      </c>
      <c r="H2828" s="34"/>
      <c r="I2828" s="35"/>
      <c r="J2828" s="36">
        <v>4</v>
      </c>
    </row>
    <row r="2829" spans="1:10" x14ac:dyDescent="0.25">
      <c r="A2829" s="246"/>
      <c r="B2829" s="241"/>
      <c r="C2829" s="38"/>
      <c r="D2829" s="38"/>
      <c r="E2829" s="199"/>
      <c r="F2829" s="211" t="s">
        <v>13</v>
      </c>
      <c r="G2829" s="65" t="str">
        <f t="shared" si="44"/>
        <v/>
      </c>
      <c r="H2829" s="66"/>
      <c r="I2829" s="67"/>
      <c r="J2829" s="36">
        <v>4</v>
      </c>
    </row>
    <row r="2830" spans="1:10" ht="25.5" x14ac:dyDescent="0.25">
      <c r="A2830" s="246"/>
      <c r="B2830" s="241"/>
      <c r="C2830" s="41" t="s">
        <v>11195</v>
      </c>
      <c r="D2830" s="41" t="s">
        <v>83</v>
      </c>
      <c r="E2830" s="201">
        <v>1</v>
      </c>
      <c r="F2830" s="200">
        <v>13.328499999999998</v>
      </c>
      <c r="G2830" s="65">
        <f t="shared" si="44"/>
        <v>13.328499999999998</v>
      </c>
      <c r="H2830" s="44">
        <f>SUM(G2830:G2830)</f>
        <v>13.328499999999998</v>
      </c>
      <c r="I2830" s="45"/>
      <c r="J2830" s="36">
        <v>4</v>
      </c>
    </row>
    <row r="2831" spans="1:10" ht="15.75" thickBot="1" x14ac:dyDescent="0.3">
      <c r="A2831" s="247"/>
      <c r="B2831" s="242"/>
      <c r="C2831" s="46"/>
      <c r="D2831" s="59"/>
      <c r="E2831" s="202"/>
      <c r="F2831" s="217" t="s">
        <v>13</v>
      </c>
      <c r="G2831" s="73" t="str">
        <f t="shared" si="44"/>
        <v/>
      </c>
      <c r="H2831" s="74"/>
      <c r="I2831" s="67"/>
      <c r="J2831" s="36">
        <v>4</v>
      </c>
    </row>
    <row r="2832" spans="1:10" ht="15.75" thickBot="1" x14ac:dyDescent="0.3">
      <c r="A2832" s="237" t="s">
        <v>687</v>
      </c>
      <c r="B2832" s="240" t="s">
        <v>4190</v>
      </c>
      <c r="C2832" s="31"/>
      <c r="D2832" s="32" t="s">
        <v>18</v>
      </c>
      <c r="E2832" s="197"/>
      <c r="F2832" s="208" t="s">
        <v>13</v>
      </c>
      <c r="G2832" s="33" t="str">
        <f t="shared" si="44"/>
        <v/>
      </c>
      <c r="H2832" s="34"/>
      <c r="I2832" s="35"/>
      <c r="J2832" s="36">
        <v>4</v>
      </c>
    </row>
    <row r="2833" spans="1:10" x14ac:dyDescent="0.25">
      <c r="A2833" s="238"/>
      <c r="B2833" s="241"/>
      <c r="C2833" s="38"/>
      <c r="D2833" s="38"/>
      <c r="E2833" s="199"/>
      <c r="F2833" s="211" t="s">
        <v>13</v>
      </c>
      <c r="G2833" s="65" t="str">
        <f t="shared" si="44"/>
        <v/>
      </c>
      <c r="H2833" s="66"/>
      <c r="I2833" s="37"/>
      <c r="J2833" s="36">
        <v>4</v>
      </c>
    </row>
    <row r="2834" spans="1:10" x14ac:dyDescent="0.25">
      <c r="A2834" s="238"/>
      <c r="B2834" s="241"/>
      <c r="C2834" s="41" t="s">
        <v>11190</v>
      </c>
      <c r="D2834" s="41" t="s">
        <v>83</v>
      </c>
      <c r="E2834" s="201">
        <v>1</v>
      </c>
      <c r="F2834" s="200">
        <v>13.8985</v>
      </c>
      <c r="G2834" s="65">
        <f t="shared" si="44"/>
        <v>13.8985</v>
      </c>
      <c r="H2834" s="44">
        <f>SUM(G2834:G2834)</f>
        <v>13.8985</v>
      </c>
      <c r="I2834" s="45"/>
      <c r="J2834" s="36">
        <v>4</v>
      </c>
    </row>
    <row r="2835" spans="1:10" ht="15.75" thickBot="1" x14ac:dyDescent="0.3">
      <c r="A2835" s="239"/>
      <c r="B2835" s="242"/>
      <c r="C2835" s="46"/>
      <c r="D2835" s="46"/>
      <c r="E2835" s="202"/>
      <c r="F2835" s="203" t="s">
        <v>13</v>
      </c>
      <c r="G2835" s="49" t="str">
        <f t="shared" si="44"/>
        <v/>
      </c>
      <c r="H2835" s="50"/>
      <c r="I2835" s="37"/>
      <c r="J2835" s="36">
        <v>4</v>
      </c>
    </row>
    <row r="2836" spans="1:10" ht="15.75" thickBot="1" x14ac:dyDescent="0.3">
      <c r="A2836" s="237" t="s">
        <v>688</v>
      </c>
      <c r="B2836" s="240" t="s">
        <v>4216</v>
      </c>
      <c r="C2836" s="31"/>
      <c r="D2836" s="32" t="s">
        <v>3487</v>
      </c>
      <c r="E2836" s="197"/>
      <c r="F2836" s="208" t="s">
        <v>13</v>
      </c>
      <c r="G2836" s="33" t="str">
        <f t="shared" si="44"/>
        <v/>
      </c>
      <c r="H2836" s="34"/>
      <c r="I2836" s="35"/>
      <c r="J2836" s="36">
        <v>20</v>
      </c>
    </row>
    <row r="2837" spans="1:10" x14ac:dyDescent="0.25">
      <c r="A2837" s="246"/>
      <c r="B2837" s="241"/>
      <c r="C2837" s="38"/>
      <c r="D2837" s="38"/>
      <c r="E2837" s="199"/>
      <c r="F2837" s="211" t="s">
        <v>13</v>
      </c>
      <c r="G2837" s="65" t="str">
        <f t="shared" si="44"/>
        <v/>
      </c>
      <c r="H2837" s="66"/>
      <c r="I2837" s="67"/>
      <c r="J2837" s="36">
        <v>20</v>
      </c>
    </row>
    <row r="2838" spans="1:10" x14ac:dyDescent="0.25">
      <c r="A2838" s="246"/>
      <c r="B2838" s="241"/>
      <c r="C2838" s="41" t="s">
        <v>11007</v>
      </c>
      <c r="D2838" s="41" t="s">
        <v>11008</v>
      </c>
      <c r="E2838" s="201">
        <v>1</v>
      </c>
      <c r="F2838" s="200">
        <v>39.691000000000003</v>
      </c>
      <c r="G2838" s="65">
        <f t="shared" si="44"/>
        <v>39.691000000000003</v>
      </c>
      <c r="H2838" s="44">
        <f>SUM(G2838:G2838)</f>
        <v>39.691000000000003</v>
      </c>
      <c r="I2838" s="45"/>
      <c r="J2838" s="36">
        <v>20</v>
      </c>
    </row>
    <row r="2839" spans="1:10" ht="15.75" thickBot="1" x14ac:dyDescent="0.3">
      <c r="A2839" s="247"/>
      <c r="B2839" s="242"/>
      <c r="C2839" s="46"/>
      <c r="D2839" s="59"/>
      <c r="E2839" s="202"/>
      <c r="F2839" s="217" t="s">
        <v>13</v>
      </c>
      <c r="G2839" s="73" t="str">
        <f t="shared" si="44"/>
        <v/>
      </c>
      <c r="H2839" s="74"/>
      <c r="I2839" s="67"/>
      <c r="J2839" s="36">
        <v>20</v>
      </c>
    </row>
    <row r="2840" spans="1:10" ht="15.75" thickBot="1" x14ac:dyDescent="0.3">
      <c r="A2840" s="237" t="s">
        <v>689</v>
      </c>
      <c r="B2840" s="240" t="s">
        <v>4217</v>
      </c>
      <c r="C2840" s="31"/>
      <c r="D2840" s="32" t="s">
        <v>18</v>
      </c>
      <c r="E2840" s="197"/>
      <c r="F2840" s="208" t="s">
        <v>13</v>
      </c>
      <c r="G2840" s="33" t="str">
        <f t="shared" si="44"/>
        <v/>
      </c>
      <c r="H2840" s="34"/>
      <c r="I2840" s="35"/>
      <c r="J2840" s="36">
        <v>42</v>
      </c>
    </row>
    <row r="2841" spans="1:10" x14ac:dyDescent="0.25">
      <c r="A2841" s="246"/>
      <c r="B2841" s="241"/>
      <c r="C2841" s="38"/>
      <c r="D2841" s="38"/>
      <c r="E2841" s="199"/>
      <c r="F2841" s="211" t="s">
        <v>13</v>
      </c>
      <c r="G2841" s="65" t="str">
        <f t="shared" si="44"/>
        <v/>
      </c>
      <c r="H2841" s="66"/>
      <c r="I2841" s="67"/>
      <c r="J2841" s="36">
        <v>42</v>
      </c>
    </row>
    <row r="2842" spans="1:10" ht="25.5" x14ac:dyDescent="0.25">
      <c r="A2842" s="246"/>
      <c r="B2842" s="241"/>
      <c r="C2842" s="41" t="s">
        <v>11006</v>
      </c>
      <c r="D2842" s="41" t="s">
        <v>83</v>
      </c>
      <c r="E2842" s="201">
        <v>1</v>
      </c>
      <c r="F2842" s="200">
        <v>19</v>
      </c>
      <c r="G2842" s="65">
        <f t="shared" si="44"/>
        <v>19</v>
      </c>
      <c r="H2842" s="44">
        <f>SUM(G2842:G2842)</f>
        <v>19</v>
      </c>
      <c r="I2842" s="45"/>
      <c r="J2842" s="36">
        <v>42</v>
      </c>
    </row>
    <row r="2843" spans="1:10" ht="15.75" thickBot="1" x14ac:dyDescent="0.3">
      <c r="A2843" s="247"/>
      <c r="B2843" s="242"/>
      <c r="C2843" s="46"/>
      <c r="D2843" s="59"/>
      <c r="E2843" s="202"/>
      <c r="F2843" s="217" t="s">
        <v>13</v>
      </c>
      <c r="G2843" s="73" t="str">
        <f t="shared" si="44"/>
        <v/>
      </c>
      <c r="H2843" s="74"/>
      <c r="I2843" s="67"/>
      <c r="J2843" s="36">
        <v>42</v>
      </c>
    </row>
    <row r="2844" spans="1:10" ht="15.75" thickBot="1" x14ac:dyDescent="0.3">
      <c r="A2844" s="237" t="s">
        <v>690</v>
      </c>
      <c r="B2844" s="240" t="s">
        <v>4238</v>
      </c>
      <c r="C2844" s="31"/>
      <c r="D2844" s="32" t="s">
        <v>18</v>
      </c>
      <c r="E2844" s="197"/>
      <c r="F2844" s="208" t="s">
        <v>13</v>
      </c>
      <c r="G2844" s="33" t="str">
        <f t="shared" si="44"/>
        <v/>
      </c>
      <c r="H2844" s="34"/>
      <c r="I2844" s="35"/>
      <c r="J2844" s="36">
        <v>4</v>
      </c>
    </row>
    <row r="2845" spans="1:10" x14ac:dyDescent="0.25">
      <c r="A2845" s="238"/>
      <c r="B2845" s="241"/>
      <c r="C2845" s="38"/>
      <c r="D2845" s="38"/>
      <c r="E2845" s="199"/>
      <c r="F2845" s="211" t="s">
        <v>13</v>
      </c>
      <c r="G2845" s="65" t="str">
        <f t="shared" si="44"/>
        <v/>
      </c>
      <c r="H2845" s="66"/>
      <c r="I2845" s="37"/>
      <c r="J2845" s="36">
        <v>4</v>
      </c>
    </row>
    <row r="2846" spans="1:10" ht="25.5" x14ac:dyDescent="0.25">
      <c r="A2846" s="238"/>
      <c r="B2846" s="241"/>
      <c r="C2846" s="41" t="s">
        <v>11021</v>
      </c>
      <c r="D2846" s="41" t="s">
        <v>83</v>
      </c>
      <c r="E2846" s="201">
        <v>1</v>
      </c>
      <c r="F2846" s="200">
        <v>180.386</v>
      </c>
      <c r="G2846" s="65">
        <f t="shared" si="44"/>
        <v>180.386</v>
      </c>
      <c r="H2846" s="44">
        <f>SUM(G2846:G2846)</f>
        <v>180.386</v>
      </c>
      <c r="I2846" s="45"/>
      <c r="J2846" s="36">
        <v>4</v>
      </c>
    </row>
    <row r="2847" spans="1:10" ht="15.75" thickBot="1" x14ac:dyDescent="0.3">
      <c r="A2847" s="239"/>
      <c r="B2847" s="242"/>
      <c r="C2847" s="46"/>
      <c r="D2847" s="46"/>
      <c r="E2847" s="202"/>
      <c r="F2847" s="203" t="s">
        <v>13</v>
      </c>
      <c r="G2847" s="49" t="str">
        <f t="shared" si="44"/>
        <v/>
      </c>
      <c r="H2847" s="50"/>
      <c r="I2847" s="37"/>
      <c r="J2847" s="36">
        <v>4</v>
      </c>
    </row>
    <row r="2848" spans="1:10" ht="15.75" thickBot="1" x14ac:dyDescent="0.3">
      <c r="A2848" s="237" t="s">
        <v>691</v>
      </c>
      <c r="B2848" s="240" t="s">
        <v>4238</v>
      </c>
      <c r="C2848" s="31"/>
      <c r="D2848" s="32" t="s">
        <v>18</v>
      </c>
      <c r="E2848" s="197"/>
      <c r="F2848" s="208" t="s">
        <v>13</v>
      </c>
      <c r="G2848" s="33" t="str">
        <f t="shared" si="44"/>
        <v/>
      </c>
      <c r="H2848" s="34"/>
      <c r="I2848" s="35"/>
      <c r="J2848" s="36">
        <v>2</v>
      </c>
    </row>
    <row r="2849" spans="1:10" x14ac:dyDescent="0.25">
      <c r="A2849" s="246"/>
      <c r="B2849" s="241"/>
      <c r="C2849" s="38"/>
      <c r="D2849" s="38"/>
      <c r="E2849" s="199"/>
      <c r="F2849" s="211" t="s">
        <v>13</v>
      </c>
      <c r="G2849" s="65" t="str">
        <f t="shared" si="44"/>
        <v/>
      </c>
      <c r="H2849" s="66"/>
      <c r="I2849" s="67"/>
      <c r="J2849" s="36">
        <v>2</v>
      </c>
    </row>
    <row r="2850" spans="1:10" ht="25.5" x14ac:dyDescent="0.25">
      <c r="A2850" s="246"/>
      <c r="B2850" s="241"/>
      <c r="C2850" s="41" t="s">
        <v>11083</v>
      </c>
      <c r="D2850" s="41" t="s">
        <v>83</v>
      </c>
      <c r="E2850" s="201">
        <v>1</v>
      </c>
      <c r="F2850" s="200">
        <v>158.18449999999999</v>
      </c>
      <c r="G2850" s="65">
        <f t="shared" si="44"/>
        <v>158.18449999999999</v>
      </c>
      <c r="H2850" s="44">
        <f>SUM(G2850:G2850)</f>
        <v>158.18449999999999</v>
      </c>
      <c r="I2850" s="45"/>
      <c r="J2850" s="36">
        <v>2</v>
      </c>
    </row>
    <row r="2851" spans="1:10" ht="15.75" thickBot="1" x14ac:dyDescent="0.3">
      <c r="A2851" s="247"/>
      <c r="B2851" s="242"/>
      <c r="C2851" s="46"/>
      <c r="D2851" s="59"/>
      <c r="E2851" s="202"/>
      <c r="F2851" s="217" t="s">
        <v>13</v>
      </c>
      <c r="G2851" s="73" t="str">
        <f t="shared" si="44"/>
        <v/>
      </c>
      <c r="H2851" s="74"/>
      <c r="I2851" s="67"/>
      <c r="J2851" s="36">
        <v>2</v>
      </c>
    </row>
    <row r="2852" spans="1:10" ht="15.75" thickBot="1" x14ac:dyDescent="0.3">
      <c r="A2852" s="237" t="s">
        <v>692</v>
      </c>
      <c r="B2852" s="240" t="s">
        <v>4244</v>
      </c>
      <c r="C2852" s="31"/>
      <c r="D2852" s="32" t="s">
        <v>68</v>
      </c>
      <c r="E2852" s="197"/>
      <c r="F2852" s="204" t="s">
        <v>13</v>
      </c>
      <c r="G2852" s="33" t="str">
        <f t="shared" si="44"/>
        <v/>
      </c>
      <c r="H2852" s="34"/>
      <c r="I2852" s="35"/>
      <c r="J2852" s="36">
        <v>65</v>
      </c>
    </row>
    <row r="2853" spans="1:10" x14ac:dyDescent="0.25">
      <c r="A2853" s="238"/>
      <c r="B2853" s="241"/>
      <c r="C2853" s="38"/>
      <c r="D2853" s="38"/>
      <c r="E2853" s="199"/>
      <c r="F2853" s="205" t="s">
        <v>13</v>
      </c>
      <c r="G2853" s="39" t="str">
        <f t="shared" si="44"/>
        <v/>
      </c>
      <c r="H2853" s="40"/>
      <c r="I2853" s="37"/>
      <c r="J2853" s="36">
        <v>65</v>
      </c>
    </row>
    <row r="2854" spans="1:10" x14ac:dyDescent="0.25">
      <c r="A2854" s="238"/>
      <c r="B2854" s="241"/>
      <c r="C2854" s="41" t="s">
        <v>10618</v>
      </c>
      <c r="D2854" s="41" t="s">
        <v>2800</v>
      </c>
      <c r="E2854" s="201">
        <v>1</v>
      </c>
      <c r="F2854" s="200">
        <v>26.562000000000001</v>
      </c>
      <c r="G2854" s="39">
        <f t="shared" si="44"/>
        <v>26.562000000000001</v>
      </c>
      <c r="H2854" s="44">
        <f>SUM(G2854:G2855)</f>
        <v>45.733000000000004</v>
      </c>
      <c r="I2854" s="45"/>
      <c r="J2854" s="36">
        <v>65</v>
      </c>
    </row>
    <row r="2855" spans="1:10" x14ac:dyDescent="0.25">
      <c r="A2855" s="238"/>
      <c r="B2855" s="241"/>
      <c r="C2855" s="41" t="s">
        <v>10682</v>
      </c>
      <c r="D2855" s="41" t="s">
        <v>1044</v>
      </c>
      <c r="E2855" s="201">
        <v>2</v>
      </c>
      <c r="F2855" s="206">
        <v>9.5854999999999997</v>
      </c>
      <c r="G2855" s="39">
        <f t="shared" si="44"/>
        <v>19.170999999999999</v>
      </c>
      <c r="H2855" s="40"/>
      <c r="I2855" s="37"/>
      <c r="J2855" s="36">
        <v>65</v>
      </c>
    </row>
    <row r="2856" spans="1:10" ht="15.75" thickBot="1" x14ac:dyDescent="0.3">
      <c r="A2856" s="239"/>
      <c r="B2856" s="242"/>
      <c r="C2856" s="46"/>
      <c r="D2856" s="46"/>
      <c r="E2856" s="202"/>
      <c r="F2856" s="203" t="s">
        <v>13</v>
      </c>
      <c r="G2856" s="49" t="str">
        <f t="shared" si="44"/>
        <v/>
      </c>
      <c r="H2856" s="50"/>
      <c r="I2856" s="37"/>
      <c r="J2856" s="36">
        <v>65</v>
      </c>
    </row>
    <row r="2857" spans="1:10" ht="15.75" hidden="1" thickBot="1" x14ac:dyDescent="0.3">
      <c r="A2857" s="237" t="s">
        <v>693</v>
      </c>
      <c r="B2857" s="240" t="s">
        <v>4245</v>
      </c>
      <c r="C2857" s="31"/>
      <c r="D2857" s="32" t="s">
        <v>68</v>
      </c>
      <c r="E2857" s="197"/>
      <c r="F2857" s="204" t="s">
        <v>13</v>
      </c>
      <c r="G2857" s="33" t="str">
        <f t="shared" si="44"/>
        <v/>
      </c>
      <c r="H2857" s="34"/>
      <c r="I2857" s="35"/>
      <c r="J2857" s="36">
        <v>0</v>
      </c>
    </row>
    <row r="2858" spans="1:10" ht="15.75" hidden="1" thickBot="1" x14ac:dyDescent="0.3">
      <c r="A2858" s="238"/>
      <c r="B2858" s="241"/>
      <c r="C2858" s="38"/>
      <c r="D2858" s="38"/>
      <c r="E2858" s="199"/>
      <c r="F2858" s="205" t="s">
        <v>13</v>
      </c>
      <c r="G2858" s="39" t="str">
        <f t="shared" si="44"/>
        <v/>
      </c>
      <c r="H2858" s="40"/>
      <c r="I2858" s="37"/>
      <c r="J2858" s="36">
        <v>0</v>
      </c>
    </row>
    <row r="2859" spans="1:10" ht="15.75" hidden="1" thickBot="1" x14ac:dyDescent="0.3">
      <c r="A2859" s="238"/>
      <c r="B2859" s="241"/>
      <c r="C2859" s="41" t="s">
        <v>11424</v>
      </c>
      <c r="D2859" s="41" t="s">
        <v>162</v>
      </c>
      <c r="E2859" s="201">
        <v>1</v>
      </c>
      <c r="F2859" s="206">
        <v>223.94349999999997</v>
      </c>
      <c r="G2859" s="39">
        <f t="shared" si="44"/>
        <v>223.94349999999997</v>
      </c>
      <c r="H2859" s="44">
        <f>SUM(G2859:G2865)</f>
        <v>347.90819249999987</v>
      </c>
      <c r="I2859" s="45"/>
      <c r="J2859" s="36">
        <v>0</v>
      </c>
    </row>
    <row r="2860" spans="1:10" ht="39" hidden="1" thickBot="1" x14ac:dyDescent="0.3">
      <c r="A2860" s="238"/>
      <c r="B2860" s="241"/>
      <c r="C2860" s="41" t="s">
        <v>10968</v>
      </c>
      <c r="D2860" s="41" t="s">
        <v>83</v>
      </c>
      <c r="E2860" s="201">
        <v>1.913</v>
      </c>
      <c r="F2860" s="206">
        <v>0.38949999999999996</v>
      </c>
      <c r="G2860" s="39">
        <f t="shared" si="44"/>
        <v>0.74511349999999998</v>
      </c>
      <c r="H2860" s="40"/>
      <c r="I2860" s="37"/>
      <c r="J2860" s="36">
        <v>0</v>
      </c>
    </row>
    <row r="2861" spans="1:10" ht="15.75" hidden="1" thickBot="1" x14ac:dyDescent="0.3">
      <c r="A2861" s="238"/>
      <c r="B2861" s="241"/>
      <c r="C2861" s="41" t="s">
        <v>10793</v>
      </c>
      <c r="D2861" s="41" t="s">
        <v>1044</v>
      </c>
      <c r="E2861" s="201">
        <v>0.83899999999999997</v>
      </c>
      <c r="F2861" s="206">
        <v>41.001999999999995</v>
      </c>
      <c r="G2861" s="39">
        <f t="shared" si="44"/>
        <v>34.400677999999992</v>
      </c>
      <c r="H2861" s="40"/>
      <c r="I2861" s="37"/>
      <c r="J2861" s="36">
        <v>0</v>
      </c>
    </row>
    <row r="2862" spans="1:10" ht="26.25" hidden="1" thickBot="1" x14ac:dyDescent="0.3">
      <c r="A2862" s="238"/>
      <c r="B2862" s="241"/>
      <c r="C2862" s="41" t="s">
        <v>10719</v>
      </c>
      <c r="D2862" s="41" t="s">
        <v>1302</v>
      </c>
      <c r="E2862" s="201">
        <v>2.605</v>
      </c>
      <c r="F2862" s="206">
        <v>2.4889999999999999</v>
      </c>
      <c r="G2862" s="39">
        <f t="shared" si="44"/>
        <v>6.4838449999999996</v>
      </c>
      <c r="H2862" s="40"/>
      <c r="I2862" s="37"/>
      <c r="J2862" s="36">
        <v>0</v>
      </c>
    </row>
    <row r="2863" spans="1:10" ht="15.75" hidden="1" thickBot="1" x14ac:dyDescent="0.3">
      <c r="A2863" s="238"/>
      <c r="B2863" s="241"/>
      <c r="C2863" s="41" t="s">
        <v>10777</v>
      </c>
      <c r="D2863" s="41" t="s">
        <v>83</v>
      </c>
      <c r="E2863" s="201">
        <v>0.34599999999999997</v>
      </c>
      <c r="F2863" s="206">
        <v>28.148499999999999</v>
      </c>
      <c r="G2863" s="39">
        <f t="shared" si="44"/>
        <v>9.7393809999999981</v>
      </c>
      <c r="H2863" s="40"/>
      <c r="I2863" s="37"/>
      <c r="J2863" s="36">
        <v>0</v>
      </c>
    </row>
    <row r="2864" spans="1:10" ht="15.75" hidden="1" thickBot="1" x14ac:dyDescent="0.3">
      <c r="A2864" s="238"/>
      <c r="B2864" s="241"/>
      <c r="C2864" s="41" t="s">
        <v>10601</v>
      </c>
      <c r="D2864" s="41" t="s">
        <v>2800</v>
      </c>
      <c r="E2864" s="201">
        <v>1.4690000000000001</v>
      </c>
      <c r="F2864" s="206">
        <v>22.097000000000001</v>
      </c>
      <c r="G2864" s="39">
        <f t="shared" si="44"/>
        <v>32.460493000000007</v>
      </c>
      <c r="H2864" s="40"/>
      <c r="I2864" s="37"/>
      <c r="J2864" s="36">
        <v>0</v>
      </c>
    </row>
    <row r="2865" spans="1:10" ht="15.75" hidden="1" thickBot="1" x14ac:dyDescent="0.3">
      <c r="A2865" s="238"/>
      <c r="B2865" s="241"/>
      <c r="C2865" s="41" t="s">
        <v>10618</v>
      </c>
      <c r="D2865" s="41" t="s">
        <v>2800</v>
      </c>
      <c r="E2865" s="201">
        <v>1.5109999999999999</v>
      </c>
      <c r="F2865" s="206">
        <v>26.562000000000001</v>
      </c>
      <c r="G2865" s="39">
        <f t="shared" si="44"/>
        <v>40.135182</v>
      </c>
      <c r="H2865" s="40"/>
      <c r="I2865" s="37"/>
      <c r="J2865" s="36">
        <v>0</v>
      </c>
    </row>
    <row r="2866" spans="1:10" ht="15.75" hidden="1" thickBot="1" x14ac:dyDescent="0.3">
      <c r="A2866" s="239"/>
      <c r="B2866" s="242"/>
      <c r="C2866" s="46"/>
      <c r="D2866" s="46"/>
      <c r="E2866" s="202"/>
      <c r="F2866" s="203" t="s">
        <v>13</v>
      </c>
      <c r="G2866" s="49" t="str">
        <f t="shared" si="44"/>
        <v/>
      </c>
      <c r="H2866" s="50"/>
      <c r="I2866" s="37"/>
      <c r="J2866" s="36">
        <v>0</v>
      </c>
    </row>
    <row r="2867" spans="1:10" ht="15.75" thickBot="1" x14ac:dyDescent="0.3">
      <c r="A2867" s="237" t="s">
        <v>694</v>
      </c>
      <c r="B2867" s="240" t="s">
        <v>4246</v>
      </c>
      <c r="C2867" s="31"/>
      <c r="D2867" s="32" t="s">
        <v>68</v>
      </c>
      <c r="E2867" s="197"/>
      <c r="F2867" s="204" t="s">
        <v>13</v>
      </c>
      <c r="G2867" s="33" t="str">
        <f t="shared" si="44"/>
        <v/>
      </c>
      <c r="H2867" s="34"/>
      <c r="I2867" s="35"/>
      <c r="J2867" s="36">
        <v>700</v>
      </c>
    </row>
    <row r="2868" spans="1:10" x14ac:dyDescent="0.25">
      <c r="A2868" s="238"/>
      <c r="B2868" s="241"/>
      <c r="C2868" s="38"/>
      <c r="D2868" s="38"/>
      <c r="E2868" s="199"/>
      <c r="F2868" s="205" t="s">
        <v>13</v>
      </c>
      <c r="G2868" s="39" t="str">
        <f t="shared" si="44"/>
        <v/>
      </c>
      <c r="H2868" s="40"/>
      <c r="I2868" s="37"/>
      <c r="J2868" s="36">
        <v>700</v>
      </c>
    </row>
    <row r="2869" spans="1:10" x14ac:dyDescent="0.25">
      <c r="A2869" s="238"/>
      <c r="B2869" s="241"/>
      <c r="C2869" s="41" t="s">
        <v>10618</v>
      </c>
      <c r="D2869" s="41" t="s">
        <v>2800</v>
      </c>
      <c r="E2869" s="201">
        <v>1</v>
      </c>
      <c r="F2869" s="206">
        <v>26.562000000000001</v>
      </c>
      <c r="G2869" s="39">
        <f t="shared" si="44"/>
        <v>26.562000000000001</v>
      </c>
      <c r="H2869" s="44">
        <f>SUM(G2869:G2871)</f>
        <v>221.39749999999998</v>
      </c>
      <c r="I2869" s="45"/>
      <c r="J2869" s="36">
        <v>700</v>
      </c>
    </row>
    <row r="2870" spans="1:10" x14ac:dyDescent="0.25">
      <c r="A2870" s="238"/>
      <c r="B2870" s="241"/>
      <c r="C2870" s="41" t="s">
        <v>10682</v>
      </c>
      <c r="D2870" s="41" t="s">
        <v>1044</v>
      </c>
      <c r="E2870" s="201">
        <v>2</v>
      </c>
      <c r="F2870" s="200">
        <v>9.5854999999999997</v>
      </c>
      <c r="G2870" s="39">
        <f t="shared" si="44"/>
        <v>19.170999999999999</v>
      </c>
      <c r="H2870" s="40"/>
      <c r="I2870" s="37"/>
      <c r="J2870" s="36">
        <v>700</v>
      </c>
    </row>
    <row r="2871" spans="1:10" x14ac:dyDescent="0.25">
      <c r="A2871" s="238"/>
      <c r="B2871" s="241"/>
      <c r="C2871" s="41" t="s">
        <v>10611</v>
      </c>
      <c r="D2871" s="41" t="s">
        <v>162</v>
      </c>
      <c r="E2871" s="201">
        <v>1</v>
      </c>
      <c r="F2871" s="200">
        <v>175.66449999999998</v>
      </c>
      <c r="G2871" s="39">
        <f t="shared" si="44"/>
        <v>175.66449999999998</v>
      </c>
      <c r="H2871" s="40"/>
      <c r="I2871" s="37"/>
      <c r="J2871" s="36">
        <v>700</v>
      </c>
    </row>
    <row r="2872" spans="1:10" ht="15.75" thickBot="1" x14ac:dyDescent="0.3">
      <c r="A2872" s="239"/>
      <c r="B2872" s="242"/>
      <c r="C2872" s="46"/>
      <c r="D2872" s="46"/>
      <c r="E2872" s="202"/>
      <c r="F2872" s="203" t="s">
        <v>13</v>
      </c>
      <c r="G2872" s="49" t="str">
        <f t="shared" si="44"/>
        <v/>
      </c>
      <c r="H2872" s="50"/>
      <c r="I2872" s="37"/>
      <c r="J2872" s="36">
        <v>700</v>
      </c>
    </row>
    <row r="2873" spans="1:10" ht="15.75" thickBot="1" x14ac:dyDescent="0.3">
      <c r="A2873" s="237" t="s">
        <v>695</v>
      </c>
      <c r="B2873" s="240" t="s">
        <v>4247</v>
      </c>
      <c r="C2873" s="31"/>
      <c r="D2873" s="32" t="s">
        <v>106</v>
      </c>
      <c r="E2873" s="197"/>
      <c r="F2873" s="204" t="s">
        <v>13</v>
      </c>
      <c r="G2873" s="33" t="str">
        <f t="shared" si="44"/>
        <v/>
      </c>
      <c r="H2873" s="34"/>
      <c r="I2873" s="35"/>
      <c r="J2873" s="36">
        <v>15</v>
      </c>
    </row>
    <row r="2874" spans="1:10" x14ac:dyDescent="0.25">
      <c r="A2874" s="238"/>
      <c r="B2874" s="241"/>
      <c r="C2874" s="38"/>
      <c r="D2874" s="38"/>
      <c r="E2874" s="199"/>
      <c r="F2874" s="205" t="s">
        <v>13</v>
      </c>
      <c r="G2874" s="39" t="str">
        <f t="shared" si="44"/>
        <v/>
      </c>
      <c r="H2874" s="40"/>
      <c r="I2874" s="37"/>
      <c r="J2874" s="36">
        <v>15</v>
      </c>
    </row>
    <row r="2875" spans="1:10" x14ac:dyDescent="0.25">
      <c r="A2875" s="238"/>
      <c r="B2875" s="241"/>
      <c r="C2875" s="41" t="s">
        <v>10618</v>
      </c>
      <c r="D2875" s="41" t="s">
        <v>2800</v>
      </c>
      <c r="E2875" s="201">
        <v>0.5</v>
      </c>
      <c r="F2875" s="200">
        <v>26.562000000000001</v>
      </c>
      <c r="G2875" s="39">
        <f t="shared" si="44"/>
        <v>13.281000000000001</v>
      </c>
      <c r="H2875" s="44">
        <f>SUM(G2875:G2876)</f>
        <v>24.329500000000003</v>
      </c>
      <c r="I2875" s="45"/>
      <c r="J2875" s="36">
        <v>15</v>
      </c>
    </row>
    <row r="2876" spans="1:10" x14ac:dyDescent="0.25">
      <c r="A2876" s="238"/>
      <c r="B2876" s="241"/>
      <c r="C2876" s="41" t="s">
        <v>10601</v>
      </c>
      <c r="D2876" s="41" t="s">
        <v>2800</v>
      </c>
      <c r="E2876" s="201">
        <v>0.5</v>
      </c>
      <c r="F2876" s="200">
        <v>22.097000000000001</v>
      </c>
      <c r="G2876" s="39">
        <f t="shared" si="44"/>
        <v>11.048500000000001</v>
      </c>
      <c r="H2876" s="40"/>
      <c r="I2876" s="37"/>
      <c r="J2876" s="36">
        <v>15</v>
      </c>
    </row>
    <row r="2877" spans="1:10" ht="15.75" thickBot="1" x14ac:dyDescent="0.3">
      <c r="A2877" s="239"/>
      <c r="B2877" s="242"/>
      <c r="C2877" s="46"/>
      <c r="D2877" s="46"/>
      <c r="E2877" s="202"/>
      <c r="F2877" s="203" t="s">
        <v>13</v>
      </c>
      <c r="G2877" s="49" t="str">
        <f t="shared" si="44"/>
        <v/>
      </c>
      <c r="H2877" s="50"/>
      <c r="I2877" s="37"/>
      <c r="J2877" s="36">
        <v>15</v>
      </c>
    </row>
    <row r="2878" spans="1:10" ht="15.75" thickBot="1" x14ac:dyDescent="0.3">
      <c r="A2878" s="237" t="s">
        <v>696</v>
      </c>
      <c r="B2878" s="240" t="s">
        <v>4248</v>
      </c>
      <c r="C2878" s="31"/>
      <c r="D2878" s="32" t="s">
        <v>106</v>
      </c>
      <c r="E2878" s="197"/>
      <c r="F2878" s="204" t="s">
        <v>13</v>
      </c>
      <c r="G2878" s="33" t="str">
        <f t="shared" si="44"/>
        <v/>
      </c>
      <c r="H2878" s="34"/>
      <c r="I2878" s="35"/>
      <c r="J2878" s="36">
        <v>35</v>
      </c>
    </row>
    <row r="2879" spans="1:10" x14ac:dyDescent="0.25">
      <c r="A2879" s="238"/>
      <c r="B2879" s="241"/>
      <c r="C2879" s="38"/>
      <c r="D2879" s="38"/>
      <c r="E2879" s="199"/>
      <c r="F2879" s="205" t="s">
        <v>13</v>
      </c>
      <c r="G2879" s="39" t="str">
        <f t="shared" si="44"/>
        <v/>
      </c>
      <c r="H2879" s="40"/>
      <c r="I2879" s="37"/>
      <c r="J2879" s="36">
        <v>35</v>
      </c>
    </row>
    <row r="2880" spans="1:10" x14ac:dyDescent="0.25">
      <c r="A2880" s="238"/>
      <c r="B2880" s="241"/>
      <c r="C2880" s="41" t="s">
        <v>10618</v>
      </c>
      <c r="D2880" s="41" t="s">
        <v>2800</v>
      </c>
      <c r="E2880" s="201">
        <v>0.75</v>
      </c>
      <c r="F2880" s="200">
        <v>26.562000000000001</v>
      </c>
      <c r="G2880" s="39">
        <f t="shared" si="44"/>
        <v>19.921500000000002</v>
      </c>
      <c r="H2880" s="44">
        <f>SUM(G2880:G2881)</f>
        <v>36.494250000000001</v>
      </c>
      <c r="I2880" s="45"/>
      <c r="J2880" s="36">
        <v>35</v>
      </c>
    </row>
    <row r="2881" spans="1:10" x14ac:dyDescent="0.25">
      <c r="A2881" s="238"/>
      <c r="B2881" s="241"/>
      <c r="C2881" s="41" t="s">
        <v>10601</v>
      </c>
      <c r="D2881" s="41" t="s">
        <v>2800</v>
      </c>
      <c r="E2881" s="201">
        <v>0.75</v>
      </c>
      <c r="F2881" s="200">
        <v>22.097000000000001</v>
      </c>
      <c r="G2881" s="39">
        <f t="shared" si="44"/>
        <v>16.572749999999999</v>
      </c>
      <c r="H2881" s="40"/>
      <c r="I2881" s="37"/>
      <c r="J2881" s="36">
        <v>35</v>
      </c>
    </row>
    <row r="2882" spans="1:10" ht="15.75" thickBot="1" x14ac:dyDescent="0.3">
      <c r="A2882" s="239"/>
      <c r="B2882" s="242"/>
      <c r="C2882" s="46"/>
      <c r="D2882" s="46"/>
      <c r="E2882" s="202"/>
      <c r="F2882" s="203" t="s">
        <v>13</v>
      </c>
      <c r="G2882" s="49" t="str">
        <f t="shared" si="44"/>
        <v/>
      </c>
      <c r="H2882" s="50"/>
      <c r="I2882" s="37"/>
      <c r="J2882" s="36">
        <v>35</v>
      </c>
    </row>
    <row r="2883" spans="1:10" ht="15.75" hidden="1" thickBot="1" x14ac:dyDescent="0.3">
      <c r="A2883" s="237" t="s">
        <v>697</v>
      </c>
      <c r="B2883" s="240" t="s">
        <v>4249</v>
      </c>
      <c r="C2883" s="31"/>
      <c r="D2883" s="32" t="s">
        <v>68</v>
      </c>
      <c r="E2883" s="197"/>
      <c r="F2883" s="204" t="s">
        <v>13</v>
      </c>
      <c r="G2883" s="33" t="str">
        <f t="shared" si="44"/>
        <v/>
      </c>
      <c r="H2883" s="34"/>
      <c r="I2883" s="35"/>
      <c r="J2883" s="36">
        <v>0</v>
      </c>
    </row>
    <row r="2884" spans="1:10" ht="15.75" hidden="1" thickBot="1" x14ac:dyDescent="0.3">
      <c r="A2884" s="238"/>
      <c r="B2884" s="241"/>
      <c r="C2884" s="38"/>
      <c r="D2884" s="38"/>
      <c r="E2884" s="199"/>
      <c r="F2884" s="205" t="s">
        <v>13</v>
      </c>
      <c r="G2884" s="39" t="str">
        <f t="shared" si="44"/>
        <v/>
      </c>
      <c r="H2884" s="40"/>
      <c r="I2884" s="37"/>
      <c r="J2884" s="36">
        <v>0</v>
      </c>
    </row>
    <row r="2885" spans="1:10" ht="15.75" hidden="1" thickBot="1" x14ac:dyDescent="0.3">
      <c r="A2885" s="238"/>
      <c r="B2885" s="241"/>
      <c r="C2885" s="41" t="s">
        <v>11425</v>
      </c>
      <c r="D2885" s="41" t="s">
        <v>162</v>
      </c>
      <c r="E2885" s="201">
        <v>1</v>
      </c>
      <c r="F2885" s="206">
        <v>290.71899999999999</v>
      </c>
      <c r="G2885" s="39">
        <f t="shared" si="44"/>
        <v>290.71899999999999</v>
      </c>
      <c r="H2885" s="44">
        <f>SUM(G2885:G2891)</f>
        <v>404.64451999999994</v>
      </c>
      <c r="I2885" s="45"/>
      <c r="J2885" s="36">
        <v>0</v>
      </c>
    </row>
    <row r="2886" spans="1:10" ht="39" hidden="1" thickBot="1" x14ac:dyDescent="0.3">
      <c r="A2886" s="238"/>
      <c r="B2886" s="241"/>
      <c r="C2886" s="41" t="s">
        <v>10968</v>
      </c>
      <c r="D2886" s="41" t="s">
        <v>83</v>
      </c>
      <c r="E2886" s="201">
        <v>1.7050000000000001</v>
      </c>
      <c r="F2886" s="206">
        <v>0.38949999999999996</v>
      </c>
      <c r="G2886" s="39">
        <f t="shared" ref="G2886:G2949" si="45">IF(ISNUMBER(F2886),E2886*F2886,"")</f>
        <v>0.66409750000000001</v>
      </c>
      <c r="H2886" s="40"/>
      <c r="I2886" s="37"/>
      <c r="J2886" s="36">
        <v>0</v>
      </c>
    </row>
    <row r="2887" spans="1:10" ht="15.75" hidden="1" thickBot="1" x14ac:dyDescent="0.3">
      <c r="A2887" s="238"/>
      <c r="B2887" s="241"/>
      <c r="C2887" s="41" t="s">
        <v>10793</v>
      </c>
      <c r="D2887" s="41" t="s">
        <v>1044</v>
      </c>
      <c r="E2887" s="201">
        <v>0.748</v>
      </c>
      <c r="F2887" s="206">
        <v>41.001999999999995</v>
      </c>
      <c r="G2887" s="39">
        <f t="shared" si="45"/>
        <v>30.669495999999995</v>
      </c>
      <c r="H2887" s="40"/>
      <c r="I2887" s="37"/>
      <c r="J2887" s="36">
        <v>0</v>
      </c>
    </row>
    <row r="2888" spans="1:10" ht="26.25" hidden="1" thickBot="1" x14ac:dyDescent="0.3">
      <c r="A2888" s="238"/>
      <c r="B2888" s="241"/>
      <c r="C2888" s="41" t="s">
        <v>10719</v>
      </c>
      <c r="D2888" s="41" t="s">
        <v>1302</v>
      </c>
      <c r="E2888" s="201">
        <v>2.3220000000000001</v>
      </c>
      <c r="F2888" s="206">
        <v>2.4889999999999999</v>
      </c>
      <c r="G2888" s="39">
        <f t="shared" si="45"/>
        <v>5.779458</v>
      </c>
      <c r="H2888" s="40"/>
      <c r="I2888" s="37"/>
      <c r="J2888" s="36">
        <v>0</v>
      </c>
    </row>
    <row r="2889" spans="1:10" ht="15.75" hidden="1" thickBot="1" x14ac:dyDescent="0.3">
      <c r="A2889" s="238"/>
      <c r="B2889" s="241"/>
      <c r="C2889" s="41" t="s">
        <v>10777</v>
      </c>
      <c r="D2889" s="41" t="s">
        <v>83</v>
      </c>
      <c r="E2889" s="201">
        <v>0.309</v>
      </c>
      <c r="F2889" s="206">
        <v>28.148499999999999</v>
      </c>
      <c r="G2889" s="39">
        <f t="shared" si="45"/>
        <v>8.6978864999999992</v>
      </c>
      <c r="H2889" s="40"/>
      <c r="I2889" s="37"/>
      <c r="J2889" s="36">
        <v>0</v>
      </c>
    </row>
    <row r="2890" spans="1:10" ht="15.75" hidden="1" thickBot="1" x14ac:dyDescent="0.3">
      <c r="A2890" s="238"/>
      <c r="B2890" s="241"/>
      <c r="C2890" s="41" t="s">
        <v>10601</v>
      </c>
      <c r="D2890" s="41" t="s">
        <v>2800</v>
      </c>
      <c r="E2890" s="201">
        <v>1.3779999999999999</v>
      </c>
      <c r="F2890" s="200">
        <v>22.097000000000001</v>
      </c>
      <c r="G2890" s="39">
        <f t="shared" si="45"/>
        <v>30.449666000000001</v>
      </c>
      <c r="H2890" s="40"/>
      <c r="I2890" s="37"/>
      <c r="J2890" s="36">
        <v>0</v>
      </c>
    </row>
    <row r="2891" spans="1:10" ht="15.75" hidden="1" thickBot="1" x14ac:dyDescent="0.3">
      <c r="A2891" s="238"/>
      <c r="B2891" s="241"/>
      <c r="C2891" s="41" t="s">
        <v>10618</v>
      </c>
      <c r="D2891" s="41" t="s">
        <v>2800</v>
      </c>
      <c r="E2891" s="201">
        <v>1.4179999999999999</v>
      </c>
      <c r="F2891" s="200">
        <v>26.562000000000001</v>
      </c>
      <c r="G2891" s="39">
        <f t="shared" si="45"/>
        <v>37.664915999999998</v>
      </c>
      <c r="H2891" s="40"/>
      <c r="I2891" s="37"/>
      <c r="J2891" s="36">
        <v>0</v>
      </c>
    </row>
    <row r="2892" spans="1:10" ht="15.75" hidden="1" thickBot="1" x14ac:dyDescent="0.3">
      <c r="A2892" s="239"/>
      <c r="B2892" s="242"/>
      <c r="C2892" s="46"/>
      <c r="D2892" s="46"/>
      <c r="E2892" s="202"/>
      <c r="F2892" s="203" t="s">
        <v>13</v>
      </c>
      <c r="G2892" s="49" t="str">
        <f t="shared" si="45"/>
        <v/>
      </c>
      <c r="H2892" s="50"/>
      <c r="I2892" s="37"/>
      <c r="J2892" s="36">
        <v>0</v>
      </c>
    </row>
    <row r="2893" spans="1:10" ht="15.75" hidden="1" thickBot="1" x14ac:dyDescent="0.3">
      <c r="A2893" s="237" t="s">
        <v>698</v>
      </c>
      <c r="B2893" s="240" t="s">
        <v>4250</v>
      </c>
      <c r="C2893" s="31"/>
      <c r="D2893" s="32" t="s">
        <v>18</v>
      </c>
      <c r="E2893" s="197"/>
      <c r="F2893" s="204" t="s">
        <v>13</v>
      </c>
      <c r="G2893" s="33" t="str">
        <f t="shared" si="45"/>
        <v/>
      </c>
      <c r="H2893" s="34"/>
      <c r="I2893" s="35"/>
      <c r="J2893" s="36">
        <v>0</v>
      </c>
    </row>
    <row r="2894" spans="1:10" ht="15.75" hidden="1" thickBot="1" x14ac:dyDescent="0.3">
      <c r="A2894" s="238"/>
      <c r="B2894" s="241"/>
      <c r="C2894" s="38"/>
      <c r="D2894" s="38"/>
      <c r="E2894" s="199"/>
      <c r="F2894" s="205" t="s">
        <v>13</v>
      </c>
      <c r="G2894" s="39" t="str">
        <f t="shared" si="45"/>
        <v/>
      </c>
      <c r="H2894" s="40"/>
      <c r="I2894" s="37"/>
      <c r="J2894" s="36">
        <v>0</v>
      </c>
    </row>
    <row r="2895" spans="1:10" ht="15.75" hidden="1" thickBot="1" x14ac:dyDescent="0.3">
      <c r="A2895" s="238"/>
      <c r="B2895" s="241"/>
      <c r="C2895" s="41" t="s">
        <v>10618</v>
      </c>
      <c r="D2895" s="41" t="s">
        <v>2800</v>
      </c>
      <c r="E2895" s="201">
        <v>0.15</v>
      </c>
      <c r="F2895" s="206">
        <v>26.562000000000001</v>
      </c>
      <c r="G2895" s="39">
        <f t="shared" si="45"/>
        <v>3.9843000000000002</v>
      </c>
      <c r="H2895" s="44">
        <f>SUM(G2895:G2896)</f>
        <v>3.9843000000000002</v>
      </c>
      <c r="I2895" s="45"/>
      <c r="J2895" s="36">
        <v>0</v>
      </c>
    </row>
    <row r="2896" spans="1:10" ht="26.25" hidden="1" thickBot="1" x14ac:dyDescent="0.3">
      <c r="A2896" s="238"/>
      <c r="B2896" s="241"/>
      <c r="C2896" s="41" t="s">
        <v>699</v>
      </c>
      <c r="D2896" s="41" t="s">
        <v>18</v>
      </c>
      <c r="E2896" s="201">
        <v>1</v>
      </c>
      <c r="F2896" s="200" t="s">
        <v>13</v>
      </c>
      <c r="G2896" s="39" t="str">
        <f t="shared" si="45"/>
        <v/>
      </c>
      <c r="H2896" s="40"/>
      <c r="I2896" s="37"/>
      <c r="J2896" s="36">
        <v>0</v>
      </c>
    </row>
    <row r="2897" spans="1:10" ht="15.75" hidden="1" thickBot="1" x14ac:dyDescent="0.3">
      <c r="A2897" s="239"/>
      <c r="B2897" s="242"/>
      <c r="C2897" s="46"/>
      <c r="D2897" s="46"/>
      <c r="E2897" s="202"/>
      <c r="F2897" s="203" t="s">
        <v>13</v>
      </c>
      <c r="G2897" s="49" t="str">
        <f t="shared" si="45"/>
        <v/>
      </c>
      <c r="H2897" s="50"/>
      <c r="I2897" s="37"/>
      <c r="J2897" s="36">
        <v>0</v>
      </c>
    </row>
    <row r="2898" spans="1:10" ht="15.75" hidden="1" thickBot="1" x14ac:dyDescent="0.3">
      <c r="A2898" s="237" t="s">
        <v>700</v>
      </c>
      <c r="B2898" s="240" t="s">
        <v>4251</v>
      </c>
      <c r="C2898" s="31"/>
      <c r="D2898" s="32" t="s">
        <v>18</v>
      </c>
      <c r="E2898" s="197"/>
      <c r="F2898" s="204" t="s">
        <v>13</v>
      </c>
      <c r="G2898" s="33" t="str">
        <f t="shared" si="45"/>
        <v/>
      </c>
      <c r="H2898" s="34"/>
      <c r="I2898" s="35"/>
      <c r="J2898" s="36">
        <v>0</v>
      </c>
    </row>
    <row r="2899" spans="1:10" ht="15.75" hidden="1" thickBot="1" x14ac:dyDescent="0.3">
      <c r="A2899" s="238"/>
      <c r="B2899" s="241"/>
      <c r="C2899" s="38"/>
      <c r="D2899" s="38"/>
      <c r="E2899" s="199"/>
      <c r="F2899" s="205" t="s">
        <v>13</v>
      </c>
      <c r="G2899" s="39" t="str">
        <f t="shared" si="45"/>
        <v/>
      </c>
      <c r="H2899" s="40"/>
      <c r="I2899" s="37"/>
      <c r="J2899" s="36">
        <v>0</v>
      </c>
    </row>
    <row r="2900" spans="1:10" ht="15.75" hidden="1" thickBot="1" x14ac:dyDescent="0.3">
      <c r="A2900" s="238"/>
      <c r="B2900" s="241"/>
      <c r="C2900" s="41" t="s">
        <v>10618</v>
      </c>
      <c r="D2900" s="41" t="s">
        <v>2800</v>
      </c>
      <c r="E2900" s="201">
        <v>0.3</v>
      </c>
      <c r="F2900" s="206">
        <v>26.562000000000001</v>
      </c>
      <c r="G2900" s="39">
        <f t="shared" si="45"/>
        <v>7.9686000000000003</v>
      </c>
      <c r="H2900" s="44">
        <f>SUM(G2900:G2901)</f>
        <v>7.9686000000000003</v>
      </c>
      <c r="I2900" s="45"/>
      <c r="J2900" s="36">
        <v>0</v>
      </c>
    </row>
    <row r="2901" spans="1:10" ht="26.25" hidden="1" thickBot="1" x14ac:dyDescent="0.3">
      <c r="A2901" s="238"/>
      <c r="B2901" s="241"/>
      <c r="C2901" s="41" t="s">
        <v>701</v>
      </c>
      <c r="D2901" s="58" t="s">
        <v>18</v>
      </c>
      <c r="E2901" s="201">
        <v>1</v>
      </c>
      <c r="F2901" s="200" t="s">
        <v>13</v>
      </c>
      <c r="G2901" s="39" t="str">
        <f t="shared" si="45"/>
        <v/>
      </c>
      <c r="H2901" s="40"/>
      <c r="I2901" s="37"/>
      <c r="J2901" s="36">
        <v>0</v>
      </c>
    </row>
    <row r="2902" spans="1:10" ht="15.75" hidden="1" thickBot="1" x14ac:dyDescent="0.3">
      <c r="A2902" s="239"/>
      <c r="B2902" s="242"/>
      <c r="C2902" s="46"/>
      <c r="D2902" s="46"/>
      <c r="E2902" s="202"/>
      <c r="F2902" s="203" t="s">
        <v>13</v>
      </c>
      <c r="G2902" s="49" t="str">
        <f t="shared" si="45"/>
        <v/>
      </c>
      <c r="H2902" s="50"/>
      <c r="I2902" s="37"/>
      <c r="J2902" s="36">
        <v>0</v>
      </c>
    </row>
    <row r="2903" spans="1:10" ht="15.75" hidden="1" thickBot="1" x14ac:dyDescent="0.3">
      <c r="A2903" s="237" t="s">
        <v>702</v>
      </c>
      <c r="B2903" s="240" t="s">
        <v>4252</v>
      </c>
      <c r="C2903" s="31"/>
      <c r="D2903" s="32" t="s">
        <v>18</v>
      </c>
      <c r="E2903" s="197"/>
      <c r="F2903" s="204" t="s">
        <v>13</v>
      </c>
      <c r="G2903" s="33" t="str">
        <f t="shared" si="45"/>
        <v/>
      </c>
      <c r="H2903" s="34"/>
      <c r="I2903" s="35"/>
      <c r="J2903" s="36">
        <v>0</v>
      </c>
    </row>
    <row r="2904" spans="1:10" ht="15.75" hidden="1" thickBot="1" x14ac:dyDescent="0.3">
      <c r="A2904" s="238"/>
      <c r="B2904" s="241"/>
      <c r="C2904" s="38"/>
      <c r="D2904" s="38"/>
      <c r="E2904" s="199"/>
      <c r="F2904" s="205" t="s">
        <v>13</v>
      </c>
      <c r="G2904" s="39" t="str">
        <f t="shared" si="45"/>
        <v/>
      </c>
      <c r="H2904" s="40"/>
      <c r="I2904" s="37"/>
      <c r="J2904" s="36">
        <v>0</v>
      </c>
    </row>
    <row r="2905" spans="1:10" ht="15.75" hidden="1" thickBot="1" x14ac:dyDescent="0.3">
      <c r="A2905" s="238"/>
      <c r="B2905" s="241"/>
      <c r="C2905" s="41" t="s">
        <v>10618</v>
      </c>
      <c r="D2905" s="41" t="s">
        <v>2800</v>
      </c>
      <c r="E2905" s="201">
        <v>0.15</v>
      </c>
      <c r="F2905" s="206">
        <v>26.562000000000001</v>
      </c>
      <c r="G2905" s="39">
        <f t="shared" si="45"/>
        <v>3.9843000000000002</v>
      </c>
      <c r="H2905" s="44">
        <f>SUM(G2905:G2906)</f>
        <v>3.9843000000000002</v>
      </c>
      <c r="I2905" s="45"/>
      <c r="J2905" s="36">
        <v>0</v>
      </c>
    </row>
    <row r="2906" spans="1:10" ht="26.25" hidden="1" thickBot="1" x14ac:dyDescent="0.3">
      <c r="A2906" s="238"/>
      <c r="B2906" s="241"/>
      <c r="C2906" s="41" t="s">
        <v>703</v>
      </c>
      <c r="D2906" s="41" t="s">
        <v>18</v>
      </c>
      <c r="E2906" s="201">
        <v>1</v>
      </c>
      <c r="F2906" s="200" t="s">
        <v>13</v>
      </c>
      <c r="G2906" s="39" t="str">
        <f t="shared" si="45"/>
        <v/>
      </c>
      <c r="H2906" s="40"/>
      <c r="I2906" s="37"/>
      <c r="J2906" s="36">
        <v>0</v>
      </c>
    </row>
    <row r="2907" spans="1:10" ht="15.75" hidden="1" thickBot="1" x14ac:dyDescent="0.3">
      <c r="A2907" s="239"/>
      <c r="B2907" s="242"/>
      <c r="C2907" s="46"/>
      <c r="D2907" s="46"/>
      <c r="E2907" s="202"/>
      <c r="F2907" s="203" t="s">
        <v>13</v>
      </c>
      <c r="G2907" s="49" t="str">
        <f t="shared" si="45"/>
        <v/>
      </c>
      <c r="H2907" s="50"/>
      <c r="I2907" s="37"/>
      <c r="J2907" s="36">
        <v>0</v>
      </c>
    </row>
    <row r="2908" spans="1:10" ht="15.75" hidden="1" thickBot="1" x14ac:dyDescent="0.3">
      <c r="A2908" s="237" t="s">
        <v>704</v>
      </c>
      <c r="B2908" s="240" t="s">
        <v>4253</v>
      </c>
      <c r="C2908" s="31"/>
      <c r="D2908" s="32" t="s">
        <v>18</v>
      </c>
      <c r="E2908" s="197"/>
      <c r="F2908" s="204" t="s">
        <v>13</v>
      </c>
      <c r="G2908" s="33" t="str">
        <f t="shared" si="45"/>
        <v/>
      </c>
      <c r="H2908" s="34"/>
      <c r="I2908" s="35"/>
      <c r="J2908" s="36">
        <v>0</v>
      </c>
    </row>
    <row r="2909" spans="1:10" ht="15.75" hidden="1" thickBot="1" x14ac:dyDescent="0.3">
      <c r="A2909" s="238"/>
      <c r="B2909" s="241"/>
      <c r="C2909" s="38"/>
      <c r="D2909" s="38"/>
      <c r="E2909" s="199"/>
      <c r="F2909" s="205" t="s">
        <v>13</v>
      </c>
      <c r="G2909" s="39" t="str">
        <f t="shared" si="45"/>
        <v/>
      </c>
      <c r="H2909" s="40"/>
      <c r="I2909" s="37"/>
      <c r="J2909" s="36">
        <v>0</v>
      </c>
    </row>
    <row r="2910" spans="1:10" ht="15.75" hidden="1" thickBot="1" x14ac:dyDescent="0.3">
      <c r="A2910" s="238"/>
      <c r="B2910" s="241"/>
      <c r="C2910" s="41" t="s">
        <v>10618</v>
      </c>
      <c r="D2910" s="41" t="s">
        <v>2800</v>
      </c>
      <c r="E2910" s="201">
        <v>0.3</v>
      </c>
      <c r="F2910" s="206">
        <v>26.562000000000001</v>
      </c>
      <c r="G2910" s="39">
        <f t="shared" si="45"/>
        <v>7.9686000000000003</v>
      </c>
      <c r="H2910" s="44">
        <f>SUM(G2910:G2911)</f>
        <v>7.9686000000000003</v>
      </c>
      <c r="I2910" s="45"/>
      <c r="J2910" s="36">
        <v>0</v>
      </c>
    </row>
    <row r="2911" spans="1:10" ht="26.25" hidden="1" thickBot="1" x14ac:dyDescent="0.3">
      <c r="A2911" s="238"/>
      <c r="B2911" s="241"/>
      <c r="C2911" s="41" t="s">
        <v>705</v>
      </c>
      <c r="D2911" s="41" t="s">
        <v>18</v>
      </c>
      <c r="E2911" s="201">
        <v>1</v>
      </c>
      <c r="F2911" s="200" t="s">
        <v>13</v>
      </c>
      <c r="G2911" s="39" t="str">
        <f t="shared" si="45"/>
        <v/>
      </c>
      <c r="H2911" s="40"/>
      <c r="I2911" s="37"/>
      <c r="J2911" s="36">
        <v>0</v>
      </c>
    </row>
    <row r="2912" spans="1:10" ht="15.75" hidden="1" thickBot="1" x14ac:dyDescent="0.3">
      <c r="A2912" s="238"/>
      <c r="B2912" s="241"/>
      <c r="C2912" s="41"/>
      <c r="D2912" s="41"/>
      <c r="E2912" s="201"/>
      <c r="F2912" s="200" t="s">
        <v>13</v>
      </c>
      <c r="G2912" s="39" t="str">
        <f t="shared" si="45"/>
        <v/>
      </c>
      <c r="H2912" s="40"/>
      <c r="I2912" s="37"/>
      <c r="J2912" s="36">
        <v>0</v>
      </c>
    </row>
    <row r="2913" spans="1:10" ht="39.75" hidden="1" thickBot="1" x14ac:dyDescent="0.3">
      <c r="A2913" s="238"/>
      <c r="B2913" s="241"/>
      <c r="C2913" s="75" t="s">
        <v>706</v>
      </c>
      <c r="D2913" s="41"/>
      <c r="E2913" s="201"/>
      <c r="F2913" s="200" t="s">
        <v>13</v>
      </c>
      <c r="G2913" s="39" t="str">
        <f t="shared" si="45"/>
        <v/>
      </c>
      <c r="H2913" s="40"/>
      <c r="I2913" s="37"/>
      <c r="J2913" s="36">
        <v>0</v>
      </c>
    </row>
    <row r="2914" spans="1:10" ht="15.75" hidden="1" thickBot="1" x14ac:dyDescent="0.3">
      <c r="A2914" s="239"/>
      <c r="B2914" s="242"/>
      <c r="C2914" s="46"/>
      <c r="D2914" s="46"/>
      <c r="E2914" s="202"/>
      <c r="F2914" s="203" t="s">
        <v>13</v>
      </c>
      <c r="G2914" s="49" t="str">
        <f t="shared" si="45"/>
        <v/>
      </c>
      <c r="H2914" s="50"/>
      <c r="I2914" s="37"/>
      <c r="J2914" s="36">
        <v>0</v>
      </c>
    </row>
    <row r="2915" spans="1:10" ht="15.75" hidden="1" thickBot="1" x14ac:dyDescent="0.3">
      <c r="A2915" s="237" t="s">
        <v>707</v>
      </c>
      <c r="B2915" s="240" t="s">
        <v>4254</v>
      </c>
      <c r="C2915" s="31"/>
      <c r="D2915" s="32" t="s">
        <v>18</v>
      </c>
      <c r="E2915" s="197"/>
      <c r="F2915" s="204" t="s">
        <v>13</v>
      </c>
      <c r="G2915" s="33" t="str">
        <f t="shared" si="45"/>
        <v/>
      </c>
      <c r="H2915" s="34"/>
      <c r="I2915" s="35"/>
      <c r="J2915" s="36">
        <v>0</v>
      </c>
    </row>
    <row r="2916" spans="1:10" ht="15.75" hidden="1" thickBot="1" x14ac:dyDescent="0.3">
      <c r="A2916" s="238"/>
      <c r="B2916" s="241"/>
      <c r="C2916" s="38"/>
      <c r="D2916" s="38"/>
      <c r="E2916" s="199"/>
      <c r="F2916" s="205" t="s">
        <v>13</v>
      </c>
      <c r="G2916" s="39" t="str">
        <f t="shared" si="45"/>
        <v/>
      </c>
      <c r="H2916" s="40"/>
      <c r="I2916" s="37"/>
      <c r="J2916" s="36">
        <v>0</v>
      </c>
    </row>
    <row r="2917" spans="1:10" ht="15.75" hidden="1" thickBot="1" x14ac:dyDescent="0.3">
      <c r="A2917" s="238"/>
      <c r="B2917" s="241"/>
      <c r="C2917" s="41" t="s">
        <v>10618</v>
      </c>
      <c r="D2917" s="41" t="s">
        <v>2800</v>
      </c>
      <c r="E2917" s="201">
        <v>0.15</v>
      </c>
      <c r="F2917" s="206">
        <v>26.562000000000001</v>
      </c>
      <c r="G2917" s="39">
        <f t="shared" si="45"/>
        <v>3.9843000000000002</v>
      </c>
      <c r="H2917" s="44">
        <f>SUM(G2917:G2918)</f>
        <v>3.9843000000000002</v>
      </c>
      <c r="I2917" s="45"/>
      <c r="J2917" s="36">
        <v>0</v>
      </c>
    </row>
    <row r="2918" spans="1:10" ht="15.75" hidden="1" thickBot="1" x14ac:dyDescent="0.3">
      <c r="A2918" s="238"/>
      <c r="B2918" s="241"/>
      <c r="C2918" s="41" t="s">
        <v>708</v>
      </c>
      <c r="D2918" s="41" t="s">
        <v>18</v>
      </c>
      <c r="E2918" s="201">
        <v>1</v>
      </c>
      <c r="F2918" s="200" t="s">
        <v>13</v>
      </c>
      <c r="G2918" s="39" t="str">
        <f t="shared" si="45"/>
        <v/>
      </c>
      <c r="H2918" s="40"/>
      <c r="I2918" s="37"/>
      <c r="J2918" s="36">
        <v>0</v>
      </c>
    </row>
    <row r="2919" spans="1:10" ht="15.75" hidden="1" thickBot="1" x14ac:dyDescent="0.3">
      <c r="A2919" s="239"/>
      <c r="B2919" s="242"/>
      <c r="C2919" s="46"/>
      <c r="D2919" s="46"/>
      <c r="E2919" s="202"/>
      <c r="F2919" s="203" t="s">
        <v>13</v>
      </c>
      <c r="G2919" s="49" t="str">
        <f t="shared" si="45"/>
        <v/>
      </c>
      <c r="H2919" s="50"/>
      <c r="I2919" s="37"/>
      <c r="J2919" s="36">
        <v>0</v>
      </c>
    </row>
    <row r="2920" spans="1:10" ht="15.75" hidden="1" thickBot="1" x14ac:dyDescent="0.3">
      <c r="A2920" s="237" t="s">
        <v>709</v>
      </c>
      <c r="B2920" s="240" t="s">
        <v>4255</v>
      </c>
      <c r="C2920" s="31"/>
      <c r="D2920" s="32" t="s">
        <v>18</v>
      </c>
      <c r="E2920" s="197"/>
      <c r="F2920" s="204" t="s">
        <v>13</v>
      </c>
      <c r="G2920" s="33" t="str">
        <f t="shared" si="45"/>
        <v/>
      </c>
      <c r="H2920" s="34"/>
      <c r="I2920" s="35"/>
      <c r="J2920" s="36">
        <v>0</v>
      </c>
    </row>
    <row r="2921" spans="1:10" ht="15.75" hidden="1" thickBot="1" x14ac:dyDescent="0.3">
      <c r="A2921" s="238"/>
      <c r="B2921" s="241"/>
      <c r="C2921" s="38"/>
      <c r="D2921" s="38"/>
      <c r="E2921" s="199"/>
      <c r="F2921" s="205" t="s">
        <v>13</v>
      </c>
      <c r="G2921" s="39" t="str">
        <f t="shared" si="45"/>
        <v/>
      </c>
      <c r="H2921" s="40"/>
      <c r="I2921" s="37"/>
      <c r="J2921" s="36">
        <v>0</v>
      </c>
    </row>
    <row r="2922" spans="1:10" ht="15.75" hidden="1" thickBot="1" x14ac:dyDescent="0.3">
      <c r="A2922" s="238"/>
      <c r="B2922" s="241"/>
      <c r="C2922" s="41" t="s">
        <v>10618</v>
      </c>
      <c r="D2922" s="41" t="s">
        <v>2800</v>
      </c>
      <c r="E2922" s="201">
        <v>0.4</v>
      </c>
      <c r="F2922" s="206">
        <v>26.562000000000001</v>
      </c>
      <c r="G2922" s="39">
        <f t="shared" si="45"/>
        <v>10.6248</v>
      </c>
      <c r="H2922" s="44">
        <f>SUM(G2922:G2923)</f>
        <v>10.6248</v>
      </c>
      <c r="I2922" s="45"/>
      <c r="J2922" s="36">
        <v>0</v>
      </c>
    </row>
    <row r="2923" spans="1:10" ht="26.25" hidden="1" thickBot="1" x14ac:dyDescent="0.3">
      <c r="A2923" s="238"/>
      <c r="B2923" s="241"/>
      <c r="C2923" s="41" t="s">
        <v>710</v>
      </c>
      <c r="D2923" s="41" t="s">
        <v>18</v>
      </c>
      <c r="E2923" s="201">
        <v>1</v>
      </c>
      <c r="F2923" s="200" t="s">
        <v>13</v>
      </c>
      <c r="G2923" s="39" t="str">
        <f t="shared" si="45"/>
        <v/>
      </c>
      <c r="H2923" s="40"/>
      <c r="I2923" s="37"/>
      <c r="J2923" s="36">
        <v>0</v>
      </c>
    </row>
    <row r="2924" spans="1:10" ht="15.75" hidden="1" thickBot="1" x14ac:dyDescent="0.3">
      <c r="A2924" s="239"/>
      <c r="B2924" s="242"/>
      <c r="C2924" s="46"/>
      <c r="D2924" s="46"/>
      <c r="E2924" s="202"/>
      <c r="F2924" s="203" t="s">
        <v>13</v>
      </c>
      <c r="G2924" s="49" t="str">
        <f t="shared" si="45"/>
        <v/>
      </c>
      <c r="H2924" s="50"/>
      <c r="I2924" s="37"/>
      <c r="J2924" s="36">
        <v>0</v>
      </c>
    </row>
    <row r="2925" spans="1:10" ht="15.75" hidden="1" thickBot="1" x14ac:dyDescent="0.3">
      <c r="A2925" s="237" t="s">
        <v>711</v>
      </c>
      <c r="B2925" s="240" t="s">
        <v>4256</v>
      </c>
      <c r="C2925" s="31"/>
      <c r="D2925" s="32" t="s">
        <v>18</v>
      </c>
      <c r="E2925" s="197"/>
      <c r="F2925" s="204" t="s">
        <v>13</v>
      </c>
      <c r="G2925" s="33" t="str">
        <f t="shared" si="45"/>
        <v/>
      </c>
      <c r="H2925" s="34"/>
      <c r="I2925" s="35"/>
      <c r="J2925" s="36">
        <v>0</v>
      </c>
    </row>
    <row r="2926" spans="1:10" ht="15.75" hidden="1" thickBot="1" x14ac:dyDescent="0.3">
      <c r="A2926" s="238"/>
      <c r="B2926" s="241"/>
      <c r="C2926" s="38"/>
      <c r="D2926" s="38"/>
      <c r="E2926" s="199"/>
      <c r="F2926" s="205" t="s">
        <v>13</v>
      </c>
      <c r="G2926" s="39" t="str">
        <f t="shared" si="45"/>
        <v/>
      </c>
      <c r="H2926" s="40"/>
      <c r="I2926" s="37"/>
      <c r="J2926" s="36">
        <v>0</v>
      </c>
    </row>
    <row r="2927" spans="1:10" ht="15.75" hidden="1" thickBot="1" x14ac:dyDescent="0.3">
      <c r="A2927" s="238"/>
      <c r="B2927" s="241"/>
      <c r="C2927" s="41" t="s">
        <v>10618</v>
      </c>
      <c r="D2927" s="41" t="s">
        <v>2800</v>
      </c>
      <c r="E2927" s="201">
        <v>0.4</v>
      </c>
      <c r="F2927" s="206">
        <v>26.562000000000001</v>
      </c>
      <c r="G2927" s="39">
        <f t="shared" si="45"/>
        <v>10.6248</v>
      </c>
      <c r="H2927" s="44">
        <f>SUM(G2927:G2928)</f>
        <v>10.6248</v>
      </c>
      <c r="I2927" s="45"/>
      <c r="J2927" s="36">
        <v>0</v>
      </c>
    </row>
    <row r="2928" spans="1:10" ht="26.25" hidden="1" thickBot="1" x14ac:dyDescent="0.3">
      <c r="A2928" s="238"/>
      <c r="B2928" s="241"/>
      <c r="C2928" s="41" t="s">
        <v>712</v>
      </c>
      <c r="D2928" s="41" t="s">
        <v>18</v>
      </c>
      <c r="E2928" s="201">
        <v>1</v>
      </c>
      <c r="F2928" s="200" t="s">
        <v>13</v>
      </c>
      <c r="G2928" s="39" t="str">
        <f t="shared" si="45"/>
        <v/>
      </c>
      <c r="H2928" s="40"/>
      <c r="I2928" s="37"/>
      <c r="J2928" s="36">
        <v>0</v>
      </c>
    </row>
    <row r="2929" spans="1:10" ht="15.75" hidden="1" thickBot="1" x14ac:dyDescent="0.3">
      <c r="A2929" s="239"/>
      <c r="B2929" s="242"/>
      <c r="C2929" s="46"/>
      <c r="D2929" s="46"/>
      <c r="E2929" s="202"/>
      <c r="F2929" s="203" t="s">
        <v>13</v>
      </c>
      <c r="G2929" s="49" t="str">
        <f t="shared" si="45"/>
        <v/>
      </c>
      <c r="H2929" s="50"/>
      <c r="I2929" s="37"/>
      <c r="J2929" s="36">
        <v>0</v>
      </c>
    </row>
    <row r="2930" spans="1:10" ht="15.75" hidden="1" thickBot="1" x14ac:dyDescent="0.3">
      <c r="A2930" s="237" t="s">
        <v>713</v>
      </c>
      <c r="B2930" s="240" t="s">
        <v>4257</v>
      </c>
      <c r="C2930" s="31"/>
      <c r="D2930" s="32" t="s">
        <v>18</v>
      </c>
      <c r="E2930" s="197"/>
      <c r="F2930" s="204" t="s">
        <v>13</v>
      </c>
      <c r="G2930" s="33" t="str">
        <f t="shared" si="45"/>
        <v/>
      </c>
      <c r="H2930" s="34"/>
      <c r="I2930" s="35"/>
      <c r="J2930" s="36">
        <v>0</v>
      </c>
    </row>
    <row r="2931" spans="1:10" ht="15.75" hidden="1" thickBot="1" x14ac:dyDescent="0.3">
      <c r="A2931" s="238"/>
      <c r="B2931" s="241"/>
      <c r="C2931" s="38"/>
      <c r="D2931" s="38"/>
      <c r="E2931" s="199"/>
      <c r="F2931" s="205" t="s">
        <v>13</v>
      </c>
      <c r="G2931" s="39" t="str">
        <f t="shared" si="45"/>
        <v/>
      </c>
      <c r="H2931" s="40"/>
      <c r="I2931" s="37"/>
      <c r="J2931" s="36">
        <v>0</v>
      </c>
    </row>
    <row r="2932" spans="1:10" ht="15.75" hidden="1" thickBot="1" x14ac:dyDescent="0.3">
      <c r="A2932" s="238"/>
      <c r="B2932" s="241"/>
      <c r="C2932" s="41" t="s">
        <v>10618</v>
      </c>
      <c r="D2932" s="41" t="s">
        <v>2800</v>
      </c>
      <c r="E2932" s="201">
        <v>0.4</v>
      </c>
      <c r="F2932" s="206">
        <v>26.562000000000001</v>
      </c>
      <c r="G2932" s="39">
        <f t="shared" si="45"/>
        <v>10.6248</v>
      </c>
      <c r="H2932" s="44">
        <f>SUM(G2932:G2933)</f>
        <v>10.6248</v>
      </c>
      <c r="I2932" s="45"/>
      <c r="J2932" s="36">
        <v>0</v>
      </c>
    </row>
    <row r="2933" spans="1:10" ht="26.25" hidden="1" thickBot="1" x14ac:dyDescent="0.3">
      <c r="A2933" s="238"/>
      <c r="B2933" s="241"/>
      <c r="C2933" s="41" t="s">
        <v>714</v>
      </c>
      <c r="D2933" s="41" t="s">
        <v>18</v>
      </c>
      <c r="E2933" s="201">
        <v>1</v>
      </c>
      <c r="F2933" s="200" t="s">
        <v>13</v>
      </c>
      <c r="G2933" s="39" t="str">
        <f t="shared" si="45"/>
        <v/>
      </c>
      <c r="H2933" s="40"/>
      <c r="I2933" s="37"/>
      <c r="J2933" s="36">
        <v>0</v>
      </c>
    </row>
    <row r="2934" spans="1:10" ht="15.75" hidden="1" thickBot="1" x14ac:dyDescent="0.3">
      <c r="A2934" s="239"/>
      <c r="B2934" s="242"/>
      <c r="C2934" s="46"/>
      <c r="D2934" s="46"/>
      <c r="E2934" s="202"/>
      <c r="F2934" s="203" t="s">
        <v>13</v>
      </c>
      <c r="G2934" s="49" t="str">
        <f t="shared" si="45"/>
        <v/>
      </c>
      <c r="H2934" s="50"/>
      <c r="I2934" s="37"/>
      <c r="J2934" s="36">
        <v>0</v>
      </c>
    </row>
    <row r="2935" spans="1:10" ht="15.75" hidden="1" thickBot="1" x14ac:dyDescent="0.3">
      <c r="A2935" s="237" t="s">
        <v>715</v>
      </c>
      <c r="B2935" s="240" t="s">
        <v>4258</v>
      </c>
      <c r="C2935" s="31"/>
      <c r="D2935" s="32" t="s">
        <v>18</v>
      </c>
      <c r="E2935" s="197"/>
      <c r="F2935" s="204" t="s">
        <v>13</v>
      </c>
      <c r="G2935" s="33" t="str">
        <f t="shared" si="45"/>
        <v/>
      </c>
      <c r="H2935" s="34"/>
      <c r="I2935" s="35"/>
      <c r="J2935" s="36">
        <v>0</v>
      </c>
    </row>
    <row r="2936" spans="1:10" ht="15.75" hidden="1" thickBot="1" x14ac:dyDescent="0.3">
      <c r="A2936" s="238"/>
      <c r="B2936" s="241"/>
      <c r="C2936" s="38"/>
      <c r="D2936" s="38"/>
      <c r="E2936" s="199"/>
      <c r="F2936" s="205" t="s">
        <v>13</v>
      </c>
      <c r="G2936" s="39" t="str">
        <f t="shared" si="45"/>
        <v/>
      </c>
      <c r="H2936" s="40"/>
      <c r="I2936" s="37"/>
      <c r="J2936" s="36">
        <v>0</v>
      </c>
    </row>
    <row r="2937" spans="1:10" ht="15.75" hidden="1" thickBot="1" x14ac:dyDescent="0.3">
      <c r="A2937" s="238"/>
      <c r="B2937" s="241"/>
      <c r="C2937" s="41" t="s">
        <v>10618</v>
      </c>
      <c r="D2937" s="41" t="s">
        <v>2800</v>
      </c>
      <c r="E2937" s="201">
        <v>0.25</v>
      </c>
      <c r="F2937" s="206">
        <v>26.562000000000001</v>
      </c>
      <c r="G2937" s="39">
        <f t="shared" si="45"/>
        <v>6.6405000000000003</v>
      </c>
      <c r="H2937" s="44">
        <f>SUM(G2937:G2938)</f>
        <v>6.6405000000000003</v>
      </c>
      <c r="I2937" s="45"/>
      <c r="J2937" s="36">
        <v>0</v>
      </c>
    </row>
    <row r="2938" spans="1:10" ht="39" hidden="1" thickBot="1" x14ac:dyDescent="0.3">
      <c r="A2938" s="238"/>
      <c r="B2938" s="241"/>
      <c r="C2938" s="41" t="s">
        <v>716</v>
      </c>
      <c r="D2938" s="41" t="s">
        <v>18</v>
      </c>
      <c r="E2938" s="201">
        <v>1</v>
      </c>
      <c r="F2938" s="200" t="s">
        <v>13</v>
      </c>
      <c r="G2938" s="39" t="str">
        <f t="shared" si="45"/>
        <v/>
      </c>
      <c r="H2938" s="40"/>
      <c r="I2938" s="37"/>
      <c r="J2938" s="36">
        <v>0</v>
      </c>
    </row>
    <row r="2939" spans="1:10" ht="15.75" hidden="1" thickBot="1" x14ac:dyDescent="0.3">
      <c r="A2939" s="239"/>
      <c r="B2939" s="242"/>
      <c r="C2939" s="46"/>
      <c r="D2939" s="46"/>
      <c r="E2939" s="202"/>
      <c r="F2939" s="203" t="s">
        <v>13</v>
      </c>
      <c r="G2939" s="49" t="str">
        <f t="shared" si="45"/>
        <v/>
      </c>
      <c r="H2939" s="50"/>
      <c r="I2939" s="37"/>
      <c r="J2939" s="36">
        <v>0</v>
      </c>
    </row>
    <row r="2940" spans="1:10" ht="15.75" hidden="1" thickBot="1" x14ac:dyDescent="0.3">
      <c r="A2940" s="237" t="s">
        <v>717</v>
      </c>
      <c r="B2940" s="240" t="s">
        <v>4259</v>
      </c>
      <c r="C2940" s="31"/>
      <c r="D2940" s="32" t="s">
        <v>18</v>
      </c>
      <c r="E2940" s="197"/>
      <c r="F2940" s="204" t="s">
        <v>13</v>
      </c>
      <c r="G2940" s="33" t="str">
        <f t="shared" si="45"/>
        <v/>
      </c>
      <c r="H2940" s="34"/>
      <c r="I2940" s="35"/>
      <c r="J2940" s="36">
        <v>0</v>
      </c>
    </row>
    <row r="2941" spans="1:10" ht="15.75" hidden="1" thickBot="1" x14ac:dyDescent="0.3">
      <c r="A2941" s="238"/>
      <c r="B2941" s="241"/>
      <c r="C2941" s="38"/>
      <c r="D2941" s="38"/>
      <c r="E2941" s="199"/>
      <c r="F2941" s="205" t="s">
        <v>13</v>
      </c>
      <c r="G2941" s="39" t="str">
        <f t="shared" si="45"/>
        <v/>
      </c>
      <c r="H2941" s="40"/>
      <c r="I2941" s="37"/>
      <c r="J2941" s="36">
        <v>0</v>
      </c>
    </row>
    <row r="2942" spans="1:10" ht="15.75" hidden="1" thickBot="1" x14ac:dyDescent="0.3">
      <c r="A2942" s="238"/>
      <c r="B2942" s="241"/>
      <c r="C2942" s="41" t="s">
        <v>10618</v>
      </c>
      <c r="D2942" s="41" t="s">
        <v>2800</v>
      </c>
      <c r="E2942" s="201">
        <v>0.25</v>
      </c>
      <c r="F2942" s="206">
        <v>26.562000000000001</v>
      </c>
      <c r="G2942" s="39">
        <f t="shared" si="45"/>
        <v>6.6405000000000003</v>
      </c>
      <c r="H2942" s="44">
        <f>SUM(G2942:G2943)</f>
        <v>6.6405000000000003</v>
      </c>
      <c r="I2942" s="45"/>
      <c r="J2942" s="36">
        <v>0</v>
      </c>
    </row>
    <row r="2943" spans="1:10" ht="39" hidden="1" thickBot="1" x14ac:dyDescent="0.3">
      <c r="A2943" s="238"/>
      <c r="B2943" s="241"/>
      <c r="C2943" s="41" t="s">
        <v>718</v>
      </c>
      <c r="D2943" s="41" t="s">
        <v>18</v>
      </c>
      <c r="E2943" s="201">
        <v>1</v>
      </c>
      <c r="F2943" s="200" t="s">
        <v>13</v>
      </c>
      <c r="G2943" s="39" t="str">
        <f t="shared" si="45"/>
        <v/>
      </c>
      <c r="H2943" s="40"/>
      <c r="I2943" s="37"/>
      <c r="J2943" s="36">
        <v>0</v>
      </c>
    </row>
    <row r="2944" spans="1:10" ht="15.75" hidden="1" thickBot="1" x14ac:dyDescent="0.3">
      <c r="A2944" s="239"/>
      <c r="B2944" s="242"/>
      <c r="C2944" s="46"/>
      <c r="D2944" s="46"/>
      <c r="E2944" s="202"/>
      <c r="F2944" s="203" t="s">
        <v>13</v>
      </c>
      <c r="G2944" s="49" t="str">
        <f t="shared" si="45"/>
        <v/>
      </c>
      <c r="H2944" s="50"/>
      <c r="I2944" s="37"/>
      <c r="J2944" s="36">
        <v>0</v>
      </c>
    </row>
    <row r="2945" spans="1:10" ht="15.75" hidden="1" thickBot="1" x14ac:dyDescent="0.3">
      <c r="A2945" s="237" t="s">
        <v>719</v>
      </c>
      <c r="B2945" s="240" t="s">
        <v>4260</v>
      </c>
      <c r="C2945" s="31"/>
      <c r="D2945" s="32" t="s">
        <v>18</v>
      </c>
      <c r="E2945" s="197"/>
      <c r="F2945" s="204" t="s">
        <v>13</v>
      </c>
      <c r="G2945" s="33" t="str">
        <f t="shared" si="45"/>
        <v/>
      </c>
      <c r="H2945" s="34"/>
      <c r="I2945" s="35"/>
      <c r="J2945" s="36">
        <v>0</v>
      </c>
    </row>
    <row r="2946" spans="1:10" ht="15.75" hidden="1" thickBot="1" x14ac:dyDescent="0.3">
      <c r="A2946" s="238"/>
      <c r="B2946" s="241"/>
      <c r="C2946" s="38"/>
      <c r="D2946" s="38"/>
      <c r="E2946" s="199"/>
      <c r="F2946" s="205" t="s">
        <v>13</v>
      </c>
      <c r="G2946" s="39" t="str">
        <f t="shared" si="45"/>
        <v/>
      </c>
      <c r="H2946" s="40"/>
      <c r="I2946" s="37"/>
      <c r="J2946" s="36">
        <v>0</v>
      </c>
    </row>
    <row r="2947" spans="1:10" ht="15.75" hidden="1" thickBot="1" x14ac:dyDescent="0.3">
      <c r="A2947" s="238"/>
      <c r="B2947" s="241"/>
      <c r="C2947" s="41" t="s">
        <v>10618</v>
      </c>
      <c r="D2947" s="41" t="s">
        <v>2800</v>
      </c>
      <c r="E2947" s="201">
        <v>0.25</v>
      </c>
      <c r="F2947" s="206">
        <v>26.562000000000001</v>
      </c>
      <c r="G2947" s="39">
        <f t="shared" si="45"/>
        <v>6.6405000000000003</v>
      </c>
      <c r="H2947" s="44">
        <f>SUM(G2947:G2948)</f>
        <v>6.6405000000000003</v>
      </c>
      <c r="I2947" s="45"/>
      <c r="J2947" s="36">
        <v>0</v>
      </c>
    </row>
    <row r="2948" spans="1:10" ht="39" hidden="1" thickBot="1" x14ac:dyDescent="0.3">
      <c r="A2948" s="238"/>
      <c r="B2948" s="241"/>
      <c r="C2948" s="41" t="s">
        <v>720</v>
      </c>
      <c r="D2948" s="41" t="s">
        <v>18</v>
      </c>
      <c r="E2948" s="201">
        <v>1</v>
      </c>
      <c r="F2948" s="200" t="s">
        <v>13</v>
      </c>
      <c r="G2948" s="39" t="str">
        <f t="shared" si="45"/>
        <v/>
      </c>
      <c r="H2948" s="40"/>
      <c r="I2948" s="37"/>
      <c r="J2948" s="36">
        <v>0</v>
      </c>
    </row>
    <row r="2949" spans="1:10" ht="15.75" hidden="1" thickBot="1" x14ac:dyDescent="0.3">
      <c r="A2949" s="239"/>
      <c r="B2949" s="242"/>
      <c r="C2949" s="46"/>
      <c r="D2949" s="46"/>
      <c r="E2949" s="202"/>
      <c r="F2949" s="203" t="s">
        <v>13</v>
      </c>
      <c r="G2949" s="49" t="str">
        <f t="shared" si="45"/>
        <v/>
      </c>
      <c r="H2949" s="50"/>
      <c r="I2949" s="37"/>
      <c r="J2949" s="36">
        <v>0</v>
      </c>
    </row>
    <row r="2950" spans="1:10" ht="15.75" hidden="1" thickBot="1" x14ac:dyDescent="0.3">
      <c r="A2950" s="237" t="s">
        <v>721</v>
      </c>
      <c r="B2950" s="240" t="s">
        <v>4261</v>
      </c>
      <c r="C2950" s="31"/>
      <c r="D2950" s="32" t="s">
        <v>18</v>
      </c>
      <c r="E2950" s="197"/>
      <c r="F2950" s="204" t="s">
        <v>13</v>
      </c>
      <c r="G2950" s="33" t="str">
        <f t="shared" ref="G2950:G3013" si="46">IF(ISNUMBER(F2950),E2950*F2950,"")</f>
        <v/>
      </c>
      <c r="H2950" s="34"/>
      <c r="I2950" s="35"/>
      <c r="J2950" s="36">
        <v>0</v>
      </c>
    </row>
    <row r="2951" spans="1:10" ht="15.75" hidden="1" thickBot="1" x14ac:dyDescent="0.3">
      <c r="A2951" s="238"/>
      <c r="B2951" s="241"/>
      <c r="C2951" s="38"/>
      <c r="D2951" s="38"/>
      <c r="E2951" s="199"/>
      <c r="F2951" s="205" t="s">
        <v>13</v>
      </c>
      <c r="G2951" s="39" t="str">
        <f t="shared" si="46"/>
        <v/>
      </c>
      <c r="H2951" s="40"/>
      <c r="I2951" s="37"/>
      <c r="J2951" s="36">
        <v>0</v>
      </c>
    </row>
    <row r="2952" spans="1:10" ht="15.75" hidden="1" thickBot="1" x14ac:dyDescent="0.3">
      <c r="A2952" s="238"/>
      <c r="B2952" s="241"/>
      <c r="C2952" s="41" t="s">
        <v>10618</v>
      </c>
      <c r="D2952" s="41" t="s">
        <v>2800</v>
      </c>
      <c r="E2952" s="201">
        <v>0.25</v>
      </c>
      <c r="F2952" s="206">
        <v>26.562000000000001</v>
      </c>
      <c r="G2952" s="39">
        <f t="shared" si="46"/>
        <v>6.6405000000000003</v>
      </c>
      <c r="H2952" s="44">
        <f>SUM(G2952:G2953)</f>
        <v>6.6405000000000003</v>
      </c>
      <c r="I2952" s="45"/>
      <c r="J2952" s="36">
        <v>0</v>
      </c>
    </row>
    <row r="2953" spans="1:10" ht="26.25" hidden="1" thickBot="1" x14ac:dyDescent="0.3">
      <c r="A2953" s="238"/>
      <c r="B2953" s="241"/>
      <c r="C2953" s="41" t="s">
        <v>722</v>
      </c>
      <c r="D2953" s="41" t="s">
        <v>18</v>
      </c>
      <c r="E2953" s="201">
        <v>1</v>
      </c>
      <c r="F2953" s="200" t="s">
        <v>13</v>
      </c>
      <c r="G2953" s="39" t="str">
        <f t="shared" si="46"/>
        <v/>
      </c>
      <c r="H2953" s="40"/>
      <c r="I2953" s="37"/>
      <c r="J2953" s="36">
        <v>0</v>
      </c>
    </row>
    <row r="2954" spans="1:10" ht="15.75" hidden="1" thickBot="1" x14ac:dyDescent="0.3">
      <c r="A2954" s="239"/>
      <c r="B2954" s="242"/>
      <c r="C2954" s="46"/>
      <c r="D2954" s="46"/>
      <c r="E2954" s="202"/>
      <c r="F2954" s="203" t="s">
        <v>13</v>
      </c>
      <c r="G2954" s="49" t="str">
        <f t="shared" si="46"/>
        <v/>
      </c>
      <c r="H2954" s="50"/>
      <c r="I2954" s="37"/>
      <c r="J2954" s="36">
        <v>0</v>
      </c>
    </row>
    <row r="2955" spans="1:10" ht="15.75" hidden="1" thickBot="1" x14ac:dyDescent="0.3">
      <c r="A2955" s="237" t="s">
        <v>723</v>
      </c>
      <c r="B2955" s="240" t="s">
        <v>4262</v>
      </c>
      <c r="C2955" s="31"/>
      <c r="D2955" s="32" t="s">
        <v>18</v>
      </c>
      <c r="E2955" s="197"/>
      <c r="F2955" s="204" t="s">
        <v>13</v>
      </c>
      <c r="G2955" s="33" t="str">
        <f t="shared" si="46"/>
        <v/>
      </c>
      <c r="H2955" s="34"/>
      <c r="I2955" s="35"/>
      <c r="J2955" s="36">
        <v>0</v>
      </c>
    </row>
    <row r="2956" spans="1:10" ht="15.75" hidden="1" thickBot="1" x14ac:dyDescent="0.3">
      <c r="A2956" s="238"/>
      <c r="B2956" s="241"/>
      <c r="C2956" s="38"/>
      <c r="D2956" s="38"/>
      <c r="E2956" s="199"/>
      <c r="F2956" s="205" t="s">
        <v>13</v>
      </c>
      <c r="G2956" s="39" t="str">
        <f t="shared" si="46"/>
        <v/>
      </c>
      <c r="H2956" s="40"/>
      <c r="I2956" s="37"/>
      <c r="J2956" s="36">
        <v>0</v>
      </c>
    </row>
    <row r="2957" spans="1:10" ht="15.75" hidden="1" thickBot="1" x14ac:dyDescent="0.3">
      <c r="A2957" s="238"/>
      <c r="B2957" s="241"/>
      <c r="C2957" s="41" t="s">
        <v>10618</v>
      </c>
      <c r="D2957" s="41" t="s">
        <v>2800</v>
      </c>
      <c r="E2957" s="201">
        <v>1.8180000000000001</v>
      </c>
      <c r="F2957" s="206">
        <v>26.562000000000001</v>
      </c>
      <c r="G2957" s="39">
        <f t="shared" si="46"/>
        <v>48.289716000000006</v>
      </c>
      <c r="H2957" s="44">
        <f>SUM(G2957:G2960)</f>
        <v>87.335115000000002</v>
      </c>
      <c r="I2957" s="45"/>
      <c r="J2957" s="36">
        <v>0</v>
      </c>
    </row>
    <row r="2958" spans="1:10" ht="15.75" hidden="1" thickBot="1" x14ac:dyDescent="0.3">
      <c r="A2958" s="238"/>
      <c r="B2958" s="241"/>
      <c r="C2958" s="41" t="s">
        <v>10601</v>
      </c>
      <c r="D2958" s="41" t="s">
        <v>2800</v>
      </c>
      <c r="E2958" s="201">
        <v>1.7669999999999999</v>
      </c>
      <c r="F2958" s="200">
        <v>22.097000000000001</v>
      </c>
      <c r="G2958" s="39">
        <f t="shared" si="46"/>
        <v>39.045399000000003</v>
      </c>
      <c r="H2958" s="40"/>
      <c r="I2958" s="37"/>
      <c r="J2958" s="36">
        <v>0</v>
      </c>
    </row>
    <row r="2959" spans="1:10" ht="15.75" hidden="1" thickBot="1" x14ac:dyDescent="0.3">
      <c r="A2959" s="238"/>
      <c r="B2959" s="241"/>
      <c r="C2959" s="41" t="s">
        <v>206</v>
      </c>
      <c r="D2959" s="41" t="s">
        <v>18</v>
      </c>
      <c r="E2959" s="201">
        <v>1</v>
      </c>
      <c r="F2959" s="200" t="s">
        <v>13</v>
      </c>
      <c r="G2959" s="37" t="str">
        <f t="shared" si="46"/>
        <v/>
      </c>
      <c r="H2959" s="40"/>
      <c r="I2959" s="37"/>
      <c r="J2959" s="36">
        <v>0</v>
      </c>
    </row>
    <row r="2960" spans="1:10" ht="39" hidden="1" thickBot="1" x14ac:dyDescent="0.3">
      <c r="A2960" s="238"/>
      <c r="B2960" s="241"/>
      <c r="C2960" s="41" t="s">
        <v>205</v>
      </c>
      <c r="D2960" s="41" t="s">
        <v>18</v>
      </c>
      <c r="E2960" s="201">
        <v>1</v>
      </c>
      <c r="F2960" s="200" t="s">
        <v>13</v>
      </c>
      <c r="G2960" s="39" t="str">
        <f t="shared" si="46"/>
        <v/>
      </c>
      <c r="H2960" s="40"/>
      <c r="I2960" s="37"/>
      <c r="J2960" s="36">
        <v>0</v>
      </c>
    </row>
    <row r="2961" spans="1:10" ht="15.75" hidden="1" thickBot="1" x14ac:dyDescent="0.3">
      <c r="A2961" s="239"/>
      <c r="B2961" s="242"/>
      <c r="C2961" s="46"/>
      <c r="D2961" s="46"/>
      <c r="E2961" s="202"/>
      <c r="F2961" s="203" t="s">
        <v>13</v>
      </c>
      <c r="G2961" s="49" t="str">
        <f t="shared" si="46"/>
        <v/>
      </c>
      <c r="H2961" s="50"/>
      <c r="I2961" s="37"/>
      <c r="J2961" s="36">
        <v>0</v>
      </c>
    </row>
    <row r="2962" spans="1:10" ht="15.75" hidden="1" thickBot="1" x14ac:dyDescent="0.3">
      <c r="A2962" s="237" t="s">
        <v>724</v>
      </c>
      <c r="B2962" s="240" t="s">
        <v>4263</v>
      </c>
      <c r="C2962" s="31"/>
      <c r="D2962" s="32" t="s">
        <v>18</v>
      </c>
      <c r="E2962" s="197"/>
      <c r="F2962" s="204" t="s">
        <v>13</v>
      </c>
      <c r="G2962" s="33" t="str">
        <f t="shared" si="46"/>
        <v/>
      </c>
      <c r="H2962" s="34"/>
      <c r="I2962" s="35"/>
      <c r="J2962" s="36">
        <v>0</v>
      </c>
    </row>
    <row r="2963" spans="1:10" ht="15.75" hidden="1" thickBot="1" x14ac:dyDescent="0.3">
      <c r="A2963" s="238"/>
      <c r="B2963" s="241"/>
      <c r="C2963" s="38"/>
      <c r="D2963" s="38"/>
      <c r="E2963" s="199"/>
      <c r="F2963" s="205" t="s">
        <v>13</v>
      </c>
      <c r="G2963" s="39" t="str">
        <f t="shared" si="46"/>
        <v/>
      </c>
      <c r="H2963" s="40"/>
      <c r="I2963" s="37"/>
      <c r="J2963" s="36">
        <v>0</v>
      </c>
    </row>
    <row r="2964" spans="1:10" ht="15.75" hidden="1" thickBot="1" x14ac:dyDescent="0.3">
      <c r="A2964" s="238"/>
      <c r="B2964" s="241"/>
      <c r="C2964" s="41" t="s">
        <v>10618</v>
      </c>
      <c r="D2964" s="41" t="s">
        <v>2800</v>
      </c>
      <c r="E2964" s="201">
        <v>0.2</v>
      </c>
      <c r="F2964" s="206">
        <v>26.562000000000001</v>
      </c>
      <c r="G2964" s="39">
        <f t="shared" si="46"/>
        <v>5.3124000000000002</v>
      </c>
      <c r="H2964" s="44">
        <f>SUM(G2964:G2965)</f>
        <v>5.3124000000000002</v>
      </c>
      <c r="I2964" s="45"/>
      <c r="J2964" s="36">
        <v>0</v>
      </c>
    </row>
    <row r="2965" spans="1:10" ht="39" hidden="1" thickBot="1" x14ac:dyDescent="0.3">
      <c r="A2965" s="238"/>
      <c r="B2965" s="241"/>
      <c r="C2965" s="41" t="s">
        <v>725</v>
      </c>
      <c r="D2965" s="41" t="s">
        <v>18</v>
      </c>
      <c r="E2965" s="201">
        <v>1</v>
      </c>
      <c r="F2965" s="200" t="s">
        <v>13</v>
      </c>
      <c r="G2965" s="39" t="str">
        <f t="shared" si="46"/>
        <v/>
      </c>
      <c r="H2965" s="40"/>
      <c r="I2965" s="37"/>
      <c r="J2965" s="36">
        <v>0</v>
      </c>
    </row>
    <row r="2966" spans="1:10" ht="15.75" hidden="1" thickBot="1" x14ac:dyDescent="0.3">
      <c r="A2966" s="239"/>
      <c r="B2966" s="242"/>
      <c r="C2966" s="46"/>
      <c r="D2966" s="46"/>
      <c r="E2966" s="202"/>
      <c r="F2966" s="203" t="s">
        <v>13</v>
      </c>
      <c r="G2966" s="49" t="str">
        <f t="shared" si="46"/>
        <v/>
      </c>
      <c r="H2966" s="50"/>
      <c r="I2966" s="37"/>
      <c r="J2966" s="36">
        <v>0</v>
      </c>
    </row>
    <row r="2967" spans="1:10" ht="15.75" hidden="1" thickBot="1" x14ac:dyDescent="0.3">
      <c r="A2967" s="237" t="s">
        <v>726</v>
      </c>
      <c r="B2967" s="240" t="s">
        <v>4264</v>
      </c>
      <c r="C2967" s="31"/>
      <c r="D2967" s="32" t="s">
        <v>18</v>
      </c>
      <c r="E2967" s="197"/>
      <c r="F2967" s="204" t="s">
        <v>13</v>
      </c>
      <c r="G2967" s="33" t="str">
        <f t="shared" si="46"/>
        <v/>
      </c>
      <c r="H2967" s="34"/>
      <c r="I2967" s="35"/>
      <c r="J2967" s="36">
        <v>0</v>
      </c>
    </row>
    <row r="2968" spans="1:10" ht="15.75" hidden="1" thickBot="1" x14ac:dyDescent="0.3">
      <c r="A2968" s="238"/>
      <c r="B2968" s="241"/>
      <c r="C2968" s="38"/>
      <c r="D2968" s="38"/>
      <c r="E2968" s="199"/>
      <c r="F2968" s="205" t="s">
        <v>13</v>
      </c>
      <c r="G2968" s="39" t="str">
        <f t="shared" si="46"/>
        <v/>
      </c>
      <c r="H2968" s="40"/>
      <c r="I2968" s="37"/>
      <c r="J2968" s="36">
        <v>0</v>
      </c>
    </row>
    <row r="2969" spans="1:10" ht="15.75" hidden="1" thickBot="1" x14ac:dyDescent="0.3">
      <c r="A2969" s="238"/>
      <c r="B2969" s="241"/>
      <c r="C2969" s="41" t="s">
        <v>10618</v>
      </c>
      <c r="D2969" s="41" t="s">
        <v>2800</v>
      </c>
      <c r="E2969" s="201">
        <v>0.4</v>
      </c>
      <c r="F2969" s="206">
        <v>26.562000000000001</v>
      </c>
      <c r="G2969" s="39">
        <f t="shared" si="46"/>
        <v>10.6248</v>
      </c>
      <c r="H2969" s="44">
        <f>SUM(G2969:G2970)</f>
        <v>10.6248</v>
      </c>
      <c r="I2969" s="45"/>
      <c r="J2969" s="36">
        <v>0</v>
      </c>
    </row>
    <row r="2970" spans="1:10" ht="15.75" hidden="1" thickBot="1" x14ac:dyDescent="0.3">
      <c r="A2970" s="238"/>
      <c r="B2970" s="241"/>
      <c r="C2970" s="41" t="s">
        <v>727</v>
      </c>
      <c r="D2970" s="58" t="s">
        <v>18</v>
      </c>
      <c r="E2970" s="201">
        <v>1</v>
      </c>
      <c r="F2970" s="200" t="s">
        <v>13</v>
      </c>
      <c r="G2970" s="39" t="str">
        <f t="shared" si="46"/>
        <v/>
      </c>
      <c r="H2970" s="40"/>
      <c r="I2970" s="37"/>
      <c r="J2970" s="36">
        <v>0</v>
      </c>
    </row>
    <row r="2971" spans="1:10" ht="15.75" hidden="1" thickBot="1" x14ac:dyDescent="0.3">
      <c r="A2971" s="239"/>
      <c r="B2971" s="242"/>
      <c r="C2971" s="46"/>
      <c r="D2971" s="46"/>
      <c r="E2971" s="202"/>
      <c r="F2971" s="203" t="s">
        <v>13</v>
      </c>
      <c r="G2971" s="49" t="str">
        <f t="shared" si="46"/>
        <v/>
      </c>
      <c r="H2971" s="50"/>
      <c r="I2971" s="37"/>
      <c r="J2971" s="36">
        <v>0</v>
      </c>
    </row>
    <row r="2972" spans="1:10" ht="15.75" hidden="1" thickBot="1" x14ac:dyDescent="0.3">
      <c r="A2972" s="237" t="s">
        <v>728</v>
      </c>
      <c r="B2972" s="240" t="s">
        <v>4265</v>
      </c>
      <c r="C2972" s="31"/>
      <c r="D2972" s="32" t="s">
        <v>18</v>
      </c>
      <c r="E2972" s="197"/>
      <c r="F2972" s="204" t="s">
        <v>13</v>
      </c>
      <c r="G2972" s="33" t="str">
        <f t="shared" si="46"/>
        <v/>
      </c>
      <c r="H2972" s="34"/>
      <c r="I2972" s="35"/>
      <c r="J2972" s="36">
        <v>0</v>
      </c>
    </row>
    <row r="2973" spans="1:10" ht="15.75" hidden="1" thickBot="1" x14ac:dyDescent="0.3">
      <c r="A2973" s="238"/>
      <c r="B2973" s="241"/>
      <c r="C2973" s="38"/>
      <c r="D2973" s="38"/>
      <c r="E2973" s="199"/>
      <c r="F2973" s="205" t="s">
        <v>13</v>
      </c>
      <c r="G2973" s="39" t="str">
        <f t="shared" si="46"/>
        <v/>
      </c>
      <c r="H2973" s="40"/>
      <c r="I2973" s="37"/>
      <c r="J2973" s="36">
        <v>0</v>
      </c>
    </row>
    <row r="2974" spans="1:10" ht="15.75" hidden="1" thickBot="1" x14ac:dyDescent="0.3">
      <c r="A2974" s="238"/>
      <c r="B2974" s="241"/>
      <c r="C2974" s="41" t="s">
        <v>10618</v>
      </c>
      <c r="D2974" s="41" t="s">
        <v>2800</v>
      </c>
      <c r="E2974" s="201">
        <v>0.3</v>
      </c>
      <c r="F2974" s="206">
        <v>26.562000000000001</v>
      </c>
      <c r="G2974" s="39">
        <f t="shared" si="46"/>
        <v>7.9686000000000003</v>
      </c>
      <c r="H2974" s="44">
        <f>SUM(G2974:G2975)</f>
        <v>7.9686000000000003</v>
      </c>
      <c r="I2974" s="45"/>
      <c r="J2974" s="36">
        <v>0</v>
      </c>
    </row>
    <row r="2975" spans="1:10" ht="26.25" hidden="1" thickBot="1" x14ac:dyDescent="0.3">
      <c r="A2975" s="238"/>
      <c r="B2975" s="241"/>
      <c r="C2975" s="41" t="s">
        <v>729</v>
      </c>
      <c r="D2975" s="58" t="s">
        <v>18</v>
      </c>
      <c r="E2975" s="201">
        <v>1</v>
      </c>
      <c r="F2975" s="200" t="s">
        <v>13</v>
      </c>
      <c r="G2975" s="39" t="str">
        <f t="shared" si="46"/>
        <v/>
      </c>
      <c r="H2975" s="40"/>
      <c r="I2975" s="37"/>
      <c r="J2975" s="36">
        <v>0</v>
      </c>
    </row>
    <row r="2976" spans="1:10" ht="15.75" hidden="1" thickBot="1" x14ac:dyDescent="0.3">
      <c r="A2976" s="239"/>
      <c r="B2976" s="242"/>
      <c r="C2976" s="46"/>
      <c r="D2976" s="46"/>
      <c r="E2976" s="202"/>
      <c r="F2976" s="203" t="s">
        <v>13</v>
      </c>
      <c r="G2976" s="49" t="str">
        <f t="shared" si="46"/>
        <v/>
      </c>
      <c r="H2976" s="50"/>
      <c r="I2976" s="37"/>
      <c r="J2976" s="36">
        <v>0</v>
      </c>
    </row>
    <row r="2977" spans="1:10" ht="15.75" hidden="1" thickBot="1" x14ac:dyDescent="0.3">
      <c r="A2977" s="237" t="s">
        <v>730</v>
      </c>
      <c r="B2977" s="240" t="s">
        <v>4266</v>
      </c>
      <c r="C2977" s="31"/>
      <c r="D2977" s="32" t="s">
        <v>106</v>
      </c>
      <c r="E2977" s="197"/>
      <c r="F2977" s="204" t="s">
        <v>13</v>
      </c>
      <c r="G2977" s="33" t="str">
        <f t="shared" si="46"/>
        <v/>
      </c>
      <c r="H2977" s="34"/>
      <c r="I2977" s="35"/>
      <c r="J2977" s="36">
        <v>0</v>
      </c>
    </row>
    <row r="2978" spans="1:10" ht="15.75" hidden="1" thickBot="1" x14ac:dyDescent="0.3">
      <c r="A2978" s="238"/>
      <c r="B2978" s="241"/>
      <c r="C2978" s="38"/>
      <c r="D2978" s="38"/>
      <c r="E2978" s="199"/>
      <c r="F2978" s="205" t="s">
        <v>13</v>
      </c>
      <c r="G2978" s="39" t="str">
        <f t="shared" si="46"/>
        <v/>
      </c>
      <c r="H2978" s="40"/>
      <c r="I2978" s="37"/>
      <c r="J2978" s="36">
        <v>0</v>
      </c>
    </row>
    <row r="2979" spans="1:10" ht="15.75" hidden="1" thickBot="1" x14ac:dyDescent="0.3">
      <c r="A2979" s="238"/>
      <c r="B2979" s="241"/>
      <c r="C2979" s="41" t="s">
        <v>10618</v>
      </c>
      <c r="D2979" s="41" t="s">
        <v>2800</v>
      </c>
      <c r="E2979" s="201">
        <v>0.2</v>
      </c>
      <c r="F2979" s="206">
        <v>26.562000000000001</v>
      </c>
      <c r="G2979" s="39">
        <f t="shared" si="46"/>
        <v>5.3124000000000002</v>
      </c>
      <c r="H2979" s="44">
        <f>SUM(G2979:G2980)</f>
        <v>13.102779999999999</v>
      </c>
      <c r="I2979" s="45"/>
      <c r="J2979" s="36">
        <v>0</v>
      </c>
    </row>
    <row r="2980" spans="1:10" ht="15.75" hidden="1" thickBot="1" x14ac:dyDescent="0.3">
      <c r="A2980" s="238"/>
      <c r="B2980" s="241"/>
      <c r="C2980" s="41" t="s">
        <v>10793</v>
      </c>
      <c r="D2980" s="41" t="s">
        <v>1044</v>
      </c>
      <c r="E2980" s="201">
        <v>0.19</v>
      </c>
      <c r="F2980" s="200">
        <v>41.001999999999995</v>
      </c>
      <c r="G2980" s="39">
        <f t="shared" si="46"/>
        <v>7.790379999999999</v>
      </c>
      <c r="H2980" s="40"/>
      <c r="I2980" s="37"/>
      <c r="J2980" s="36">
        <v>0</v>
      </c>
    </row>
    <row r="2981" spans="1:10" ht="15.75" hidden="1" thickBot="1" x14ac:dyDescent="0.3">
      <c r="A2981" s="238"/>
      <c r="B2981" s="241"/>
      <c r="C2981" s="41"/>
      <c r="D2981" s="41"/>
      <c r="E2981" s="201"/>
      <c r="F2981" s="200" t="s">
        <v>13</v>
      </c>
      <c r="G2981" s="39" t="str">
        <f t="shared" si="46"/>
        <v/>
      </c>
      <c r="H2981" s="40"/>
      <c r="I2981" s="37"/>
      <c r="J2981" s="36">
        <v>0</v>
      </c>
    </row>
    <row r="2982" spans="1:10" ht="26.25" hidden="1" thickBot="1" x14ac:dyDescent="0.3">
      <c r="A2982" s="238"/>
      <c r="B2982" s="241"/>
      <c r="C2982" s="4" t="s">
        <v>731</v>
      </c>
      <c r="D2982" s="41"/>
      <c r="E2982" s="201"/>
      <c r="F2982" s="200" t="s">
        <v>13</v>
      </c>
      <c r="G2982" s="39" t="str">
        <f t="shared" si="46"/>
        <v/>
      </c>
      <c r="H2982" s="40"/>
      <c r="I2982" s="37"/>
      <c r="J2982" s="36">
        <v>0</v>
      </c>
    </row>
    <row r="2983" spans="1:10" ht="39" hidden="1" thickBot="1" x14ac:dyDescent="0.3">
      <c r="A2983" s="238"/>
      <c r="B2983" s="241"/>
      <c r="C2983" s="61" t="s">
        <v>732</v>
      </c>
      <c r="D2983" s="218"/>
      <c r="E2983" s="201"/>
      <c r="F2983" s="200" t="s">
        <v>13</v>
      </c>
      <c r="G2983" s="39" t="str">
        <f t="shared" si="46"/>
        <v/>
      </c>
      <c r="H2983" s="40"/>
      <c r="I2983" s="37"/>
      <c r="J2983" s="36">
        <v>0</v>
      </c>
    </row>
    <row r="2984" spans="1:10" ht="15.75" hidden="1" thickBot="1" x14ac:dyDescent="0.3">
      <c r="A2984" s="239"/>
      <c r="B2984" s="242"/>
      <c r="C2984" s="46"/>
      <c r="D2984" s="46"/>
      <c r="E2984" s="202"/>
      <c r="F2984" s="203" t="s">
        <v>13</v>
      </c>
      <c r="G2984" s="49" t="str">
        <f t="shared" si="46"/>
        <v/>
      </c>
      <c r="H2984" s="50"/>
      <c r="I2984" s="37"/>
      <c r="J2984" s="36">
        <v>0</v>
      </c>
    </row>
    <row r="2985" spans="1:10" ht="15.75" hidden="1" thickBot="1" x14ac:dyDescent="0.3">
      <c r="A2985" s="237" t="s">
        <v>733</v>
      </c>
      <c r="B2985" s="240" t="s">
        <v>4267</v>
      </c>
      <c r="C2985" s="31"/>
      <c r="D2985" s="32" t="s">
        <v>106</v>
      </c>
      <c r="E2985" s="197"/>
      <c r="F2985" s="204" t="s">
        <v>13</v>
      </c>
      <c r="G2985" s="33" t="str">
        <f t="shared" si="46"/>
        <v/>
      </c>
      <c r="H2985" s="34"/>
      <c r="I2985" s="35"/>
      <c r="J2985" s="36">
        <v>0</v>
      </c>
    </row>
    <row r="2986" spans="1:10" ht="15.75" hidden="1" thickBot="1" x14ac:dyDescent="0.3">
      <c r="A2986" s="246"/>
      <c r="B2986" s="241"/>
      <c r="C2986" s="38"/>
      <c r="D2986" s="38"/>
      <c r="E2986" s="199"/>
      <c r="F2986" s="205" t="s">
        <v>13</v>
      </c>
      <c r="G2986" s="39" t="str">
        <f t="shared" si="46"/>
        <v/>
      </c>
      <c r="H2986" s="40"/>
      <c r="I2986" s="37"/>
      <c r="J2986" s="36">
        <v>0</v>
      </c>
    </row>
    <row r="2987" spans="1:10" ht="15.75" hidden="1" thickBot="1" x14ac:dyDescent="0.3">
      <c r="A2987" s="246"/>
      <c r="B2987" s="241"/>
      <c r="C2987" s="41" t="s">
        <v>10618</v>
      </c>
      <c r="D2987" s="41" t="s">
        <v>2800</v>
      </c>
      <c r="E2987" s="201">
        <v>0.3</v>
      </c>
      <c r="F2987" s="206">
        <v>26.562000000000001</v>
      </c>
      <c r="G2987" s="39">
        <f t="shared" si="46"/>
        <v>7.9686000000000003</v>
      </c>
      <c r="H2987" s="44">
        <f>SUM(G2987:G2988)</f>
        <v>39.663145999999998</v>
      </c>
      <c r="I2987" s="45"/>
      <c r="J2987" s="36">
        <v>0</v>
      </c>
    </row>
    <row r="2988" spans="1:10" ht="15.75" hidden="1" thickBot="1" x14ac:dyDescent="0.3">
      <c r="A2988" s="246"/>
      <c r="B2988" s="241"/>
      <c r="C2988" s="41" t="s">
        <v>10793</v>
      </c>
      <c r="D2988" s="41" t="s">
        <v>1044</v>
      </c>
      <c r="E2988" s="201">
        <v>0.77300000000000002</v>
      </c>
      <c r="F2988" s="200">
        <v>41.001999999999995</v>
      </c>
      <c r="G2988" s="39">
        <f t="shared" si="46"/>
        <v>31.694545999999999</v>
      </c>
      <c r="H2988" s="40"/>
      <c r="I2988" s="37"/>
      <c r="J2988" s="36">
        <v>0</v>
      </c>
    </row>
    <row r="2989" spans="1:10" ht="15.75" hidden="1" thickBot="1" x14ac:dyDescent="0.3">
      <c r="A2989" s="246"/>
      <c r="B2989" s="241"/>
      <c r="C2989" s="41"/>
      <c r="D2989" s="58"/>
      <c r="E2989" s="201"/>
      <c r="F2989" s="200" t="s">
        <v>13</v>
      </c>
      <c r="G2989" s="39" t="str">
        <f t="shared" si="46"/>
        <v/>
      </c>
      <c r="H2989" s="40"/>
      <c r="I2989" s="37"/>
      <c r="J2989" s="36">
        <v>0</v>
      </c>
    </row>
    <row r="2990" spans="1:10" ht="26.25" hidden="1" thickBot="1" x14ac:dyDescent="0.3">
      <c r="A2990" s="246"/>
      <c r="B2990" s="241"/>
      <c r="C2990" s="4" t="s">
        <v>734</v>
      </c>
      <c r="D2990" s="58"/>
      <c r="E2990" s="201"/>
      <c r="F2990" s="200" t="s">
        <v>13</v>
      </c>
      <c r="G2990" s="39" t="str">
        <f t="shared" si="46"/>
        <v/>
      </c>
      <c r="H2990" s="40"/>
      <c r="I2990" s="37"/>
      <c r="J2990" s="36">
        <v>0</v>
      </c>
    </row>
    <row r="2991" spans="1:10" ht="26.25" hidden="1" thickBot="1" x14ac:dyDescent="0.3">
      <c r="A2991" s="246"/>
      <c r="B2991" s="241"/>
      <c r="C2991" s="61" t="s">
        <v>735</v>
      </c>
      <c r="D2991" s="58"/>
      <c r="E2991" s="201"/>
      <c r="F2991" s="200" t="s">
        <v>13</v>
      </c>
      <c r="G2991" s="39" t="str">
        <f t="shared" si="46"/>
        <v/>
      </c>
      <c r="H2991" s="40"/>
      <c r="I2991" s="37"/>
      <c r="J2991" s="36">
        <v>0</v>
      </c>
    </row>
    <row r="2992" spans="1:10" ht="15.75" hidden="1" thickBot="1" x14ac:dyDescent="0.3">
      <c r="A2992" s="247"/>
      <c r="B2992" s="242"/>
      <c r="C2992" s="46"/>
      <c r="D2992" s="46"/>
      <c r="E2992" s="202"/>
      <c r="F2992" s="203" t="s">
        <v>13</v>
      </c>
      <c r="G2992" s="49" t="str">
        <f t="shared" si="46"/>
        <v/>
      </c>
      <c r="H2992" s="50"/>
      <c r="I2992" s="37"/>
      <c r="J2992" s="36">
        <v>0</v>
      </c>
    </row>
    <row r="2993" spans="1:10" ht="15.75" hidden="1" thickBot="1" x14ac:dyDescent="0.3">
      <c r="A2993" s="237" t="s">
        <v>736</v>
      </c>
      <c r="B2993" s="240" t="s">
        <v>4268</v>
      </c>
      <c r="C2993" s="31"/>
      <c r="D2993" s="32" t="s">
        <v>106</v>
      </c>
      <c r="E2993" s="197"/>
      <c r="F2993" s="204" t="s">
        <v>13</v>
      </c>
      <c r="G2993" s="33" t="str">
        <f t="shared" si="46"/>
        <v/>
      </c>
      <c r="H2993" s="34"/>
      <c r="I2993" s="35"/>
      <c r="J2993" s="36">
        <v>0</v>
      </c>
    </row>
    <row r="2994" spans="1:10" ht="15.75" hidden="1" thickBot="1" x14ac:dyDescent="0.3">
      <c r="A2994" s="246"/>
      <c r="B2994" s="241"/>
      <c r="C2994" s="38"/>
      <c r="D2994" s="38"/>
      <c r="E2994" s="199"/>
      <c r="F2994" s="205" t="s">
        <v>13</v>
      </c>
      <c r="G2994" s="39" t="str">
        <f t="shared" si="46"/>
        <v/>
      </c>
      <c r="H2994" s="40"/>
      <c r="I2994" s="37"/>
      <c r="J2994" s="36">
        <v>0</v>
      </c>
    </row>
    <row r="2995" spans="1:10" ht="15.75" hidden="1" thickBot="1" x14ac:dyDescent="0.3">
      <c r="A2995" s="246"/>
      <c r="B2995" s="241"/>
      <c r="C2995" s="41" t="s">
        <v>10618</v>
      </c>
      <c r="D2995" s="41" t="s">
        <v>2800</v>
      </c>
      <c r="E2995" s="201">
        <v>0.2</v>
      </c>
      <c r="F2995" s="206">
        <v>26.562000000000001</v>
      </c>
      <c r="G2995" s="39">
        <f t="shared" si="46"/>
        <v>5.3124000000000002</v>
      </c>
      <c r="H2995" s="44">
        <f>SUM(G2995:G2996)</f>
        <v>16.833962</v>
      </c>
      <c r="I2995" s="45"/>
      <c r="J2995" s="36">
        <v>0</v>
      </c>
    </row>
    <row r="2996" spans="1:10" ht="15.75" hidden="1" thickBot="1" x14ac:dyDescent="0.3">
      <c r="A2996" s="246"/>
      <c r="B2996" s="241"/>
      <c r="C2996" s="41" t="s">
        <v>10793</v>
      </c>
      <c r="D2996" s="41" t="s">
        <v>1044</v>
      </c>
      <c r="E2996" s="201">
        <v>0.28100000000000003</v>
      </c>
      <c r="F2996" s="200">
        <v>41.001999999999995</v>
      </c>
      <c r="G2996" s="39">
        <f t="shared" si="46"/>
        <v>11.521561999999999</v>
      </c>
      <c r="H2996" s="40"/>
      <c r="I2996" s="37"/>
      <c r="J2996" s="36">
        <v>0</v>
      </c>
    </row>
    <row r="2997" spans="1:10" ht="15.75" hidden="1" thickBot="1" x14ac:dyDescent="0.3">
      <c r="A2997" s="246"/>
      <c r="B2997" s="241"/>
      <c r="C2997" s="41"/>
      <c r="D2997" s="58"/>
      <c r="E2997" s="201"/>
      <c r="F2997" s="200" t="s">
        <v>13</v>
      </c>
      <c r="G2997" s="39" t="str">
        <f t="shared" si="46"/>
        <v/>
      </c>
      <c r="H2997" s="40"/>
      <c r="I2997" s="37"/>
      <c r="J2997" s="36">
        <v>0</v>
      </c>
    </row>
    <row r="2998" spans="1:10" ht="26.25" hidden="1" thickBot="1" x14ac:dyDescent="0.3">
      <c r="A2998" s="246"/>
      <c r="B2998" s="241"/>
      <c r="C2998" s="4" t="s">
        <v>737</v>
      </c>
      <c r="D2998" s="58"/>
      <c r="E2998" s="201"/>
      <c r="F2998" s="200" t="s">
        <v>13</v>
      </c>
      <c r="G2998" s="39" t="str">
        <f t="shared" si="46"/>
        <v/>
      </c>
      <c r="H2998" s="40"/>
      <c r="I2998" s="37"/>
      <c r="J2998" s="36">
        <v>0</v>
      </c>
    </row>
    <row r="2999" spans="1:10" ht="26.25" hidden="1" thickBot="1" x14ac:dyDescent="0.3">
      <c r="A2999" s="246"/>
      <c r="B2999" s="241"/>
      <c r="C2999" s="61" t="s">
        <v>735</v>
      </c>
      <c r="D2999" s="58"/>
      <c r="E2999" s="201"/>
      <c r="F2999" s="200" t="s">
        <v>13</v>
      </c>
      <c r="G2999" s="39" t="str">
        <f t="shared" si="46"/>
        <v/>
      </c>
      <c r="H2999" s="40"/>
      <c r="I2999" s="37"/>
      <c r="J2999" s="36">
        <v>0</v>
      </c>
    </row>
    <row r="3000" spans="1:10" ht="15.75" hidden="1" thickBot="1" x14ac:dyDescent="0.3">
      <c r="A3000" s="247"/>
      <c r="B3000" s="242"/>
      <c r="C3000" s="46"/>
      <c r="D3000" s="46"/>
      <c r="E3000" s="202"/>
      <c r="F3000" s="203" t="s">
        <v>13</v>
      </c>
      <c r="G3000" s="49" t="str">
        <f t="shared" si="46"/>
        <v/>
      </c>
      <c r="H3000" s="50"/>
      <c r="I3000" s="37"/>
      <c r="J3000" s="36">
        <v>0</v>
      </c>
    </row>
    <row r="3001" spans="1:10" ht="15.75" hidden="1" thickBot="1" x14ac:dyDescent="0.3">
      <c r="A3001" s="237" t="s">
        <v>738</v>
      </c>
      <c r="B3001" s="240" t="s">
        <v>4269</v>
      </c>
      <c r="C3001" s="31"/>
      <c r="D3001" s="32" t="s">
        <v>106</v>
      </c>
      <c r="E3001" s="197"/>
      <c r="F3001" s="204" t="s">
        <v>13</v>
      </c>
      <c r="G3001" s="33" t="str">
        <f t="shared" si="46"/>
        <v/>
      </c>
      <c r="H3001" s="34"/>
      <c r="I3001" s="35"/>
      <c r="J3001" s="36">
        <v>0</v>
      </c>
    </row>
    <row r="3002" spans="1:10" ht="15.75" hidden="1" thickBot="1" x14ac:dyDescent="0.3">
      <c r="A3002" s="246"/>
      <c r="B3002" s="241"/>
      <c r="C3002" s="38"/>
      <c r="D3002" s="38"/>
      <c r="E3002" s="199"/>
      <c r="F3002" s="205" t="s">
        <v>13</v>
      </c>
      <c r="G3002" s="39" t="str">
        <f t="shared" si="46"/>
        <v/>
      </c>
      <c r="H3002" s="40"/>
      <c r="I3002" s="37"/>
      <c r="J3002" s="36">
        <v>0</v>
      </c>
    </row>
    <row r="3003" spans="1:10" ht="15.75" hidden="1" thickBot="1" x14ac:dyDescent="0.3">
      <c r="A3003" s="246"/>
      <c r="B3003" s="241"/>
      <c r="C3003" s="41" t="s">
        <v>10618</v>
      </c>
      <c r="D3003" s="41" t="s">
        <v>2800</v>
      </c>
      <c r="E3003" s="201">
        <v>0.3</v>
      </c>
      <c r="F3003" s="206">
        <v>26.562000000000001</v>
      </c>
      <c r="G3003" s="39">
        <f t="shared" si="46"/>
        <v>7.9686000000000003</v>
      </c>
      <c r="H3003" s="44">
        <f>SUM(G3003:G3004)</f>
        <v>26.460501999999998</v>
      </c>
      <c r="I3003" s="45"/>
      <c r="J3003" s="36">
        <v>0</v>
      </c>
    </row>
    <row r="3004" spans="1:10" ht="15.75" hidden="1" thickBot="1" x14ac:dyDescent="0.3">
      <c r="A3004" s="246"/>
      <c r="B3004" s="241"/>
      <c r="C3004" s="41" t="s">
        <v>10793</v>
      </c>
      <c r="D3004" s="41" t="s">
        <v>1044</v>
      </c>
      <c r="E3004" s="201">
        <v>0.45100000000000001</v>
      </c>
      <c r="F3004" s="200">
        <v>41.001999999999995</v>
      </c>
      <c r="G3004" s="39">
        <f t="shared" si="46"/>
        <v>18.491902</v>
      </c>
      <c r="H3004" s="40"/>
      <c r="I3004" s="37"/>
      <c r="J3004" s="36">
        <v>0</v>
      </c>
    </row>
    <row r="3005" spans="1:10" ht="15.75" hidden="1" thickBot="1" x14ac:dyDescent="0.3">
      <c r="A3005" s="246"/>
      <c r="B3005" s="241"/>
      <c r="C3005" s="41"/>
      <c r="D3005" s="58"/>
      <c r="E3005" s="201"/>
      <c r="F3005" s="200" t="s">
        <v>13</v>
      </c>
      <c r="G3005" s="39" t="str">
        <f t="shared" si="46"/>
        <v/>
      </c>
      <c r="H3005" s="40"/>
      <c r="I3005" s="37"/>
      <c r="J3005" s="36">
        <v>0</v>
      </c>
    </row>
    <row r="3006" spans="1:10" ht="26.25" hidden="1" thickBot="1" x14ac:dyDescent="0.3">
      <c r="A3006" s="246"/>
      <c r="B3006" s="241"/>
      <c r="C3006" s="4" t="s">
        <v>737</v>
      </c>
      <c r="D3006" s="58"/>
      <c r="E3006" s="201"/>
      <c r="F3006" s="200" t="s">
        <v>13</v>
      </c>
      <c r="G3006" s="39" t="str">
        <f t="shared" si="46"/>
        <v/>
      </c>
      <c r="H3006" s="40"/>
      <c r="I3006" s="37"/>
      <c r="J3006" s="36">
        <v>0</v>
      </c>
    </row>
    <row r="3007" spans="1:10" ht="26.25" hidden="1" thickBot="1" x14ac:dyDescent="0.3">
      <c r="A3007" s="246"/>
      <c r="B3007" s="241"/>
      <c r="C3007" s="61" t="s">
        <v>735</v>
      </c>
      <c r="D3007" s="58"/>
      <c r="E3007" s="201"/>
      <c r="F3007" s="200" t="s">
        <v>13</v>
      </c>
      <c r="G3007" s="39" t="str">
        <f t="shared" si="46"/>
        <v/>
      </c>
      <c r="H3007" s="40"/>
      <c r="I3007" s="37"/>
      <c r="J3007" s="36">
        <v>0</v>
      </c>
    </row>
    <row r="3008" spans="1:10" ht="15.75" hidden="1" thickBot="1" x14ac:dyDescent="0.3">
      <c r="A3008" s="247"/>
      <c r="B3008" s="242"/>
      <c r="C3008" s="46"/>
      <c r="D3008" s="46"/>
      <c r="E3008" s="202"/>
      <c r="F3008" s="203" t="s">
        <v>13</v>
      </c>
      <c r="G3008" s="49" t="str">
        <f t="shared" si="46"/>
        <v/>
      </c>
      <c r="H3008" s="50"/>
      <c r="I3008" s="37"/>
      <c r="J3008" s="36">
        <v>0</v>
      </c>
    </row>
    <row r="3009" spans="1:10" ht="15.75" hidden="1" thickBot="1" x14ac:dyDescent="0.3">
      <c r="A3009" s="237" t="s">
        <v>739</v>
      </c>
      <c r="B3009" s="240" t="s">
        <v>4270</v>
      </c>
      <c r="C3009" s="31"/>
      <c r="D3009" s="32" t="s">
        <v>106</v>
      </c>
      <c r="E3009" s="197"/>
      <c r="F3009" s="204" t="s">
        <v>13</v>
      </c>
      <c r="G3009" s="33" t="str">
        <f t="shared" si="46"/>
        <v/>
      </c>
      <c r="H3009" s="34"/>
      <c r="I3009" s="35"/>
      <c r="J3009" s="36">
        <v>0</v>
      </c>
    </row>
    <row r="3010" spans="1:10" ht="15.75" hidden="1" thickBot="1" x14ac:dyDescent="0.3">
      <c r="A3010" s="246"/>
      <c r="B3010" s="241"/>
      <c r="C3010" s="38"/>
      <c r="D3010" s="38"/>
      <c r="E3010" s="199"/>
      <c r="F3010" s="205" t="s">
        <v>13</v>
      </c>
      <c r="G3010" s="39" t="str">
        <f t="shared" si="46"/>
        <v/>
      </c>
      <c r="H3010" s="40"/>
      <c r="I3010" s="37"/>
      <c r="J3010" s="36">
        <v>0</v>
      </c>
    </row>
    <row r="3011" spans="1:10" ht="15.75" hidden="1" thickBot="1" x14ac:dyDescent="0.3">
      <c r="A3011" s="246"/>
      <c r="B3011" s="241"/>
      <c r="C3011" s="41" t="s">
        <v>10618</v>
      </c>
      <c r="D3011" s="41" t="s">
        <v>2800</v>
      </c>
      <c r="E3011" s="201">
        <v>0.15</v>
      </c>
      <c r="F3011" s="206">
        <v>26.562000000000001</v>
      </c>
      <c r="G3011" s="39">
        <f t="shared" si="46"/>
        <v>3.9843000000000002</v>
      </c>
      <c r="H3011" s="44">
        <f>SUM(G3011:G3012)</f>
        <v>8.4945199999999996</v>
      </c>
      <c r="I3011" s="45"/>
      <c r="J3011" s="36">
        <v>0</v>
      </c>
    </row>
    <row r="3012" spans="1:10" ht="15.75" hidden="1" thickBot="1" x14ac:dyDescent="0.3">
      <c r="A3012" s="246"/>
      <c r="B3012" s="241"/>
      <c r="C3012" s="41" t="s">
        <v>10793</v>
      </c>
      <c r="D3012" s="41" t="s">
        <v>1044</v>
      </c>
      <c r="E3012" s="201">
        <v>0.11</v>
      </c>
      <c r="F3012" s="200">
        <v>41.001999999999995</v>
      </c>
      <c r="G3012" s="39">
        <f t="shared" si="46"/>
        <v>4.5102199999999995</v>
      </c>
      <c r="H3012" s="40"/>
      <c r="I3012" s="37"/>
      <c r="J3012" s="36">
        <v>0</v>
      </c>
    </row>
    <row r="3013" spans="1:10" ht="15.75" hidden="1" thickBot="1" x14ac:dyDescent="0.3">
      <c r="A3013" s="246"/>
      <c r="B3013" s="241"/>
      <c r="C3013" s="41"/>
      <c r="D3013" s="58"/>
      <c r="E3013" s="201"/>
      <c r="F3013" s="200" t="s">
        <v>13</v>
      </c>
      <c r="G3013" s="39" t="str">
        <f t="shared" si="46"/>
        <v/>
      </c>
      <c r="H3013" s="40"/>
      <c r="I3013" s="37"/>
      <c r="J3013" s="36">
        <v>0</v>
      </c>
    </row>
    <row r="3014" spans="1:10" ht="26.25" hidden="1" thickBot="1" x14ac:dyDescent="0.3">
      <c r="A3014" s="246"/>
      <c r="B3014" s="241"/>
      <c r="C3014" s="4" t="s">
        <v>740</v>
      </c>
      <c r="D3014" s="58"/>
      <c r="E3014" s="201"/>
      <c r="F3014" s="200" t="s">
        <v>13</v>
      </c>
      <c r="G3014" s="39" t="str">
        <f t="shared" ref="G3014:G3077" si="47">IF(ISNUMBER(F3014),E3014*F3014,"")</f>
        <v/>
      </c>
      <c r="H3014" s="40"/>
      <c r="I3014" s="37"/>
      <c r="J3014" s="36">
        <v>0</v>
      </c>
    </row>
    <row r="3015" spans="1:10" ht="26.25" hidden="1" thickBot="1" x14ac:dyDescent="0.3">
      <c r="A3015" s="246"/>
      <c r="B3015" s="241"/>
      <c r="C3015" s="61" t="s">
        <v>735</v>
      </c>
      <c r="D3015" s="58"/>
      <c r="E3015" s="201"/>
      <c r="F3015" s="200" t="s">
        <v>13</v>
      </c>
      <c r="G3015" s="39" t="str">
        <f t="shared" si="47"/>
        <v/>
      </c>
      <c r="H3015" s="40"/>
      <c r="I3015" s="37"/>
      <c r="J3015" s="36">
        <v>0</v>
      </c>
    </row>
    <row r="3016" spans="1:10" ht="15.75" hidden="1" thickBot="1" x14ac:dyDescent="0.3">
      <c r="A3016" s="247"/>
      <c r="B3016" s="242"/>
      <c r="C3016" s="46"/>
      <c r="D3016" s="46"/>
      <c r="E3016" s="202"/>
      <c r="F3016" s="203" t="s">
        <v>13</v>
      </c>
      <c r="G3016" s="49" t="str">
        <f t="shared" si="47"/>
        <v/>
      </c>
      <c r="H3016" s="50"/>
      <c r="I3016" s="37"/>
      <c r="J3016" s="36">
        <v>0</v>
      </c>
    </row>
    <row r="3017" spans="1:10" ht="15.75" hidden="1" thickBot="1" x14ac:dyDescent="0.3">
      <c r="A3017" s="237" t="s">
        <v>741</v>
      </c>
      <c r="B3017" s="240" t="s">
        <v>4271</v>
      </c>
      <c r="C3017" s="31"/>
      <c r="D3017" s="32" t="s">
        <v>18</v>
      </c>
      <c r="E3017" s="197"/>
      <c r="F3017" s="204" t="s">
        <v>13</v>
      </c>
      <c r="G3017" s="33" t="str">
        <f t="shared" si="47"/>
        <v/>
      </c>
      <c r="H3017" s="34"/>
      <c r="I3017" s="35"/>
      <c r="J3017" s="36">
        <v>0</v>
      </c>
    </row>
    <row r="3018" spans="1:10" ht="15.75" hidden="1" thickBot="1" x14ac:dyDescent="0.3">
      <c r="A3018" s="238"/>
      <c r="B3018" s="241"/>
      <c r="C3018" s="38"/>
      <c r="D3018" s="38"/>
      <c r="E3018" s="199"/>
      <c r="F3018" s="205" t="s">
        <v>13</v>
      </c>
      <c r="G3018" s="39" t="str">
        <f t="shared" si="47"/>
        <v/>
      </c>
      <c r="H3018" s="40"/>
      <c r="I3018" s="37"/>
      <c r="J3018" s="36">
        <v>0</v>
      </c>
    </row>
    <row r="3019" spans="1:10" ht="15.75" hidden="1" thickBot="1" x14ac:dyDescent="0.3">
      <c r="A3019" s="238"/>
      <c r="B3019" s="241"/>
      <c r="C3019" s="41" t="s">
        <v>10618</v>
      </c>
      <c r="D3019" s="41" t="s">
        <v>2800</v>
      </c>
      <c r="E3019" s="201">
        <v>0.3</v>
      </c>
      <c r="F3019" s="206">
        <v>26.562000000000001</v>
      </c>
      <c r="G3019" s="39">
        <f t="shared" si="47"/>
        <v>7.9686000000000003</v>
      </c>
      <c r="H3019" s="44">
        <f>SUM(G3019:G3020)</f>
        <v>7.9686000000000003</v>
      </c>
      <c r="I3019" s="45"/>
      <c r="J3019" s="36">
        <v>0</v>
      </c>
    </row>
    <row r="3020" spans="1:10" ht="26.25" hidden="1" thickBot="1" x14ac:dyDescent="0.3">
      <c r="A3020" s="238"/>
      <c r="B3020" s="241"/>
      <c r="C3020" s="41" t="s">
        <v>742</v>
      </c>
      <c r="D3020" s="41" t="s">
        <v>18</v>
      </c>
      <c r="E3020" s="201">
        <v>1</v>
      </c>
      <c r="F3020" s="200" t="s">
        <v>13</v>
      </c>
      <c r="G3020" s="39" t="str">
        <f t="shared" si="47"/>
        <v/>
      </c>
      <c r="H3020" s="40"/>
      <c r="I3020" s="37"/>
      <c r="J3020" s="36">
        <v>0</v>
      </c>
    </row>
    <row r="3021" spans="1:10" ht="15.75" hidden="1" thickBot="1" x14ac:dyDescent="0.3">
      <c r="A3021" s="239"/>
      <c r="B3021" s="242"/>
      <c r="C3021" s="46"/>
      <c r="D3021" s="46"/>
      <c r="E3021" s="202"/>
      <c r="F3021" s="203" t="s">
        <v>13</v>
      </c>
      <c r="G3021" s="49" t="str">
        <f t="shared" si="47"/>
        <v/>
      </c>
      <c r="H3021" s="50"/>
      <c r="I3021" s="37"/>
      <c r="J3021" s="36">
        <v>0</v>
      </c>
    </row>
    <row r="3022" spans="1:10" ht="15.75" hidden="1" thickBot="1" x14ac:dyDescent="0.3">
      <c r="A3022" s="237" t="s">
        <v>743</v>
      </c>
      <c r="B3022" s="240" t="s">
        <v>4272</v>
      </c>
      <c r="C3022" s="31"/>
      <c r="D3022" s="32" t="s">
        <v>106</v>
      </c>
      <c r="E3022" s="197"/>
      <c r="F3022" s="204" t="s">
        <v>13</v>
      </c>
      <c r="G3022" s="33" t="str">
        <f t="shared" si="47"/>
        <v/>
      </c>
      <c r="H3022" s="34"/>
      <c r="I3022" s="35"/>
      <c r="J3022" s="36">
        <v>0</v>
      </c>
    </row>
    <row r="3023" spans="1:10" ht="15.75" hidden="1" thickBot="1" x14ac:dyDescent="0.3">
      <c r="A3023" s="238"/>
      <c r="B3023" s="241"/>
      <c r="C3023" s="38"/>
      <c r="D3023" s="38"/>
      <c r="E3023" s="199"/>
      <c r="F3023" s="205" t="s">
        <v>13</v>
      </c>
      <c r="G3023" s="39" t="str">
        <f t="shared" si="47"/>
        <v/>
      </c>
      <c r="H3023" s="40"/>
      <c r="I3023" s="37"/>
      <c r="J3023" s="36">
        <v>0</v>
      </c>
    </row>
    <row r="3024" spans="1:10" ht="15.75" hidden="1" thickBot="1" x14ac:dyDescent="0.3">
      <c r="A3024" s="238"/>
      <c r="B3024" s="241"/>
      <c r="C3024" s="41" t="s">
        <v>10618</v>
      </c>
      <c r="D3024" s="41" t="s">
        <v>2800</v>
      </c>
      <c r="E3024" s="201">
        <v>0.3</v>
      </c>
      <c r="F3024" s="206">
        <v>26.562000000000001</v>
      </c>
      <c r="G3024" s="39">
        <f t="shared" si="47"/>
        <v>7.9686000000000003</v>
      </c>
      <c r="H3024" s="44">
        <f>SUM(G3024:G3025)</f>
        <v>7.9686000000000003</v>
      </c>
      <c r="I3024" s="45"/>
      <c r="J3024" s="36">
        <v>0</v>
      </c>
    </row>
    <row r="3025" spans="1:10" ht="51.75" hidden="1" thickBot="1" x14ac:dyDescent="0.3">
      <c r="A3025" s="238"/>
      <c r="B3025" s="241"/>
      <c r="C3025" s="41" t="s">
        <v>744</v>
      </c>
      <c r="D3025" s="41" t="s">
        <v>18</v>
      </c>
      <c r="E3025" s="201">
        <v>1</v>
      </c>
      <c r="F3025" s="200" t="s">
        <v>13</v>
      </c>
      <c r="G3025" s="39" t="str">
        <f t="shared" si="47"/>
        <v/>
      </c>
      <c r="H3025" s="40"/>
      <c r="I3025" s="37"/>
      <c r="J3025" s="36">
        <v>0</v>
      </c>
    </row>
    <row r="3026" spans="1:10" ht="15.75" hidden="1" thickBot="1" x14ac:dyDescent="0.3">
      <c r="A3026" s="239"/>
      <c r="B3026" s="242"/>
      <c r="C3026" s="46"/>
      <c r="D3026" s="46"/>
      <c r="E3026" s="202"/>
      <c r="F3026" s="203" t="s">
        <v>13</v>
      </c>
      <c r="G3026" s="49" t="str">
        <f t="shared" si="47"/>
        <v/>
      </c>
      <c r="H3026" s="50"/>
      <c r="I3026" s="37"/>
      <c r="J3026" s="36">
        <v>0</v>
      </c>
    </row>
    <row r="3027" spans="1:10" ht="15.75" hidden="1" thickBot="1" x14ac:dyDescent="0.3">
      <c r="A3027" s="237" t="s">
        <v>745</v>
      </c>
      <c r="B3027" s="240" t="s">
        <v>4273</v>
      </c>
      <c r="C3027" s="31"/>
      <c r="D3027" s="32" t="s">
        <v>18</v>
      </c>
      <c r="E3027" s="197"/>
      <c r="F3027" s="204" t="s">
        <v>13</v>
      </c>
      <c r="G3027" s="33" t="str">
        <f t="shared" si="47"/>
        <v/>
      </c>
      <c r="H3027" s="34"/>
      <c r="I3027" s="35"/>
      <c r="J3027" s="36">
        <v>0</v>
      </c>
    </row>
    <row r="3028" spans="1:10" ht="15.75" hidden="1" thickBot="1" x14ac:dyDescent="0.3">
      <c r="A3028" s="238"/>
      <c r="B3028" s="241"/>
      <c r="C3028" s="38"/>
      <c r="D3028" s="38"/>
      <c r="E3028" s="199"/>
      <c r="F3028" s="205" t="s">
        <v>13</v>
      </c>
      <c r="G3028" s="39" t="str">
        <f t="shared" si="47"/>
        <v/>
      </c>
      <c r="H3028" s="40"/>
      <c r="I3028" s="37"/>
      <c r="J3028" s="36">
        <v>0</v>
      </c>
    </row>
    <row r="3029" spans="1:10" ht="15.75" hidden="1" thickBot="1" x14ac:dyDescent="0.3">
      <c r="A3029" s="238"/>
      <c r="B3029" s="241"/>
      <c r="C3029" s="41" t="s">
        <v>10618</v>
      </c>
      <c r="D3029" s="41" t="s">
        <v>2800</v>
      </c>
      <c r="E3029" s="201">
        <v>0.15</v>
      </c>
      <c r="F3029" s="206">
        <v>26.562000000000001</v>
      </c>
      <c r="G3029" s="39">
        <f t="shared" si="47"/>
        <v>3.9843000000000002</v>
      </c>
      <c r="H3029" s="44">
        <f>SUM(G3029:G3030)</f>
        <v>3.9843000000000002</v>
      </c>
      <c r="I3029" s="45"/>
      <c r="J3029" s="36">
        <v>0</v>
      </c>
    </row>
    <row r="3030" spans="1:10" ht="26.25" hidden="1" thickBot="1" x14ac:dyDescent="0.3">
      <c r="A3030" s="238"/>
      <c r="B3030" s="241"/>
      <c r="C3030" s="41" t="s">
        <v>746</v>
      </c>
      <c r="D3030" s="41" t="s">
        <v>18</v>
      </c>
      <c r="E3030" s="201">
        <v>1</v>
      </c>
      <c r="F3030" s="200" t="s">
        <v>13</v>
      </c>
      <c r="G3030" s="39" t="str">
        <f t="shared" si="47"/>
        <v/>
      </c>
      <c r="H3030" s="40"/>
      <c r="I3030" s="37"/>
      <c r="J3030" s="36">
        <v>0</v>
      </c>
    </row>
    <row r="3031" spans="1:10" ht="15.75" hidden="1" thickBot="1" x14ac:dyDescent="0.3">
      <c r="A3031" s="239"/>
      <c r="B3031" s="242"/>
      <c r="C3031" s="46"/>
      <c r="D3031" s="46"/>
      <c r="E3031" s="202"/>
      <c r="F3031" s="203" t="s">
        <v>13</v>
      </c>
      <c r="G3031" s="49" t="str">
        <f t="shared" si="47"/>
        <v/>
      </c>
      <c r="H3031" s="50"/>
      <c r="I3031" s="37"/>
      <c r="J3031" s="36">
        <v>0</v>
      </c>
    </row>
    <row r="3032" spans="1:10" ht="15.75" hidden="1" thickBot="1" x14ac:dyDescent="0.3">
      <c r="A3032" s="237" t="s">
        <v>747</v>
      </c>
      <c r="B3032" s="240" t="s">
        <v>4274</v>
      </c>
      <c r="C3032" s="31"/>
      <c r="D3032" s="32" t="s">
        <v>18</v>
      </c>
      <c r="E3032" s="197"/>
      <c r="F3032" s="204" t="s">
        <v>13</v>
      </c>
      <c r="G3032" s="33" t="str">
        <f t="shared" si="47"/>
        <v/>
      </c>
      <c r="H3032" s="34"/>
      <c r="I3032" s="35"/>
      <c r="J3032" s="36">
        <v>0</v>
      </c>
    </row>
    <row r="3033" spans="1:10" ht="15.75" hidden="1" thickBot="1" x14ac:dyDescent="0.3">
      <c r="A3033" s="238"/>
      <c r="B3033" s="241"/>
      <c r="C3033" s="38"/>
      <c r="D3033" s="38"/>
      <c r="E3033" s="199"/>
      <c r="F3033" s="205" t="s">
        <v>13</v>
      </c>
      <c r="G3033" s="39" t="str">
        <f t="shared" si="47"/>
        <v/>
      </c>
      <c r="H3033" s="40"/>
      <c r="I3033" s="37"/>
      <c r="J3033" s="36">
        <v>0</v>
      </c>
    </row>
    <row r="3034" spans="1:10" ht="15.75" hidden="1" thickBot="1" x14ac:dyDescent="0.3">
      <c r="A3034" s="238"/>
      <c r="B3034" s="241"/>
      <c r="C3034" s="41" t="s">
        <v>10618</v>
      </c>
      <c r="D3034" s="41" t="s">
        <v>2800</v>
      </c>
      <c r="E3034" s="201">
        <v>0.15</v>
      </c>
      <c r="F3034" s="206">
        <v>26.562000000000001</v>
      </c>
      <c r="G3034" s="39">
        <f t="shared" si="47"/>
        <v>3.9843000000000002</v>
      </c>
      <c r="H3034" s="44">
        <f>SUM(G3034:G3035)</f>
        <v>3.9843000000000002</v>
      </c>
      <c r="I3034" s="45"/>
      <c r="J3034" s="36">
        <v>0</v>
      </c>
    </row>
    <row r="3035" spans="1:10" ht="26.25" hidden="1" thickBot="1" x14ac:dyDescent="0.3">
      <c r="A3035" s="238"/>
      <c r="B3035" s="241"/>
      <c r="C3035" s="41" t="s">
        <v>748</v>
      </c>
      <c r="D3035" s="41" t="s">
        <v>18</v>
      </c>
      <c r="E3035" s="201">
        <v>1</v>
      </c>
      <c r="F3035" s="200" t="s">
        <v>13</v>
      </c>
      <c r="G3035" s="39" t="str">
        <f t="shared" si="47"/>
        <v/>
      </c>
      <c r="H3035" s="40"/>
      <c r="I3035" s="37"/>
      <c r="J3035" s="36">
        <v>0</v>
      </c>
    </row>
    <row r="3036" spans="1:10" ht="15.75" hidden="1" thickBot="1" x14ac:dyDescent="0.3">
      <c r="A3036" s="239"/>
      <c r="B3036" s="242"/>
      <c r="C3036" s="46"/>
      <c r="D3036" s="46"/>
      <c r="E3036" s="202"/>
      <c r="F3036" s="203" t="s">
        <v>13</v>
      </c>
      <c r="G3036" s="49" t="str">
        <f t="shared" si="47"/>
        <v/>
      </c>
      <c r="H3036" s="50"/>
      <c r="I3036" s="37"/>
      <c r="J3036" s="36">
        <v>0</v>
      </c>
    </row>
    <row r="3037" spans="1:10" ht="15.75" hidden="1" thickBot="1" x14ac:dyDescent="0.3">
      <c r="A3037" s="237" t="s">
        <v>749</v>
      </c>
      <c r="B3037" s="240" t="s">
        <v>4275</v>
      </c>
      <c r="C3037" s="31"/>
      <c r="D3037" s="32" t="s">
        <v>18</v>
      </c>
      <c r="E3037" s="197"/>
      <c r="F3037" s="204" t="s">
        <v>13</v>
      </c>
      <c r="G3037" s="33" t="str">
        <f t="shared" si="47"/>
        <v/>
      </c>
      <c r="H3037" s="34"/>
      <c r="I3037" s="35"/>
      <c r="J3037" s="36">
        <v>0</v>
      </c>
    </row>
    <row r="3038" spans="1:10" ht="15.75" hidden="1" thickBot="1" x14ac:dyDescent="0.3">
      <c r="A3038" s="238"/>
      <c r="B3038" s="241"/>
      <c r="C3038" s="38"/>
      <c r="D3038" s="38"/>
      <c r="E3038" s="199"/>
      <c r="F3038" s="205" t="s">
        <v>13</v>
      </c>
      <c r="G3038" s="39" t="str">
        <f t="shared" si="47"/>
        <v/>
      </c>
      <c r="H3038" s="40"/>
      <c r="I3038" s="37"/>
      <c r="J3038" s="36">
        <v>0</v>
      </c>
    </row>
    <row r="3039" spans="1:10" ht="15.75" hidden="1" thickBot="1" x14ac:dyDescent="0.3">
      <c r="A3039" s="238"/>
      <c r="B3039" s="241"/>
      <c r="C3039" s="41" t="s">
        <v>10618</v>
      </c>
      <c r="D3039" s="41" t="s">
        <v>2800</v>
      </c>
      <c r="E3039" s="201">
        <v>0.1</v>
      </c>
      <c r="F3039" s="206">
        <v>26.562000000000001</v>
      </c>
      <c r="G3039" s="39">
        <f t="shared" si="47"/>
        <v>2.6562000000000001</v>
      </c>
      <c r="H3039" s="44">
        <f>SUM(G3039:G3040)</f>
        <v>2.6562000000000001</v>
      </c>
      <c r="I3039" s="45"/>
      <c r="J3039" s="36">
        <v>0</v>
      </c>
    </row>
    <row r="3040" spans="1:10" ht="39" hidden="1" thickBot="1" x14ac:dyDescent="0.3">
      <c r="A3040" s="238"/>
      <c r="B3040" s="241"/>
      <c r="C3040" s="41" t="s">
        <v>750</v>
      </c>
      <c r="D3040" s="41" t="s">
        <v>18</v>
      </c>
      <c r="E3040" s="201">
        <v>1</v>
      </c>
      <c r="F3040" s="200" t="s">
        <v>13</v>
      </c>
      <c r="G3040" s="39" t="str">
        <f t="shared" si="47"/>
        <v/>
      </c>
      <c r="H3040" s="40"/>
      <c r="I3040" s="37"/>
      <c r="J3040" s="36">
        <v>0</v>
      </c>
    </row>
    <row r="3041" spans="1:10" ht="15.75" hidden="1" thickBot="1" x14ac:dyDescent="0.3">
      <c r="A3041" s="239"/>
      <c r="B3041" s="242"/>
      <c r="C3041" s="46"/>
      <c r="D3041" s="46"/>
      <c r="E3041" s="202"/>
      <c r="F3041" s="203" t="s">
        <v>13</v>
      </c>
      <c r="G3041" s="49" t="str">
        <f t="shared" si="47"/>
        <v/>
      </c>
      <c r="H3041" s="50"/>
      <c r="I3041" s="37"/>
      <c r="J3041" s="36">
        <v>0</v>
      </c>
    </row>
    <row r="3042" spans="1:10" ht="15.75" hidden="1" thickBot="1" x14ac:dyDescent="0.3">
      <c r="A3042" s="237" t="s">
        <v>751</v>
      </c>
      <c r="B3042" s="240" t="s">
        <v>4276</v>
      </c>
      <c r="C3042" s="31"/>
      <c r="D3042" s="32" t="s">
        <v>18</v>
      </c>
      <c r="E3042" s="197"/>
      <c r="F3042" s="204" t="s">
        <v>13</v>
      </c>
      <c r="G3042" s="33" t="str">
        <f t="shared" si="47"/>
        <v/>
      </c>
      <c r="H3042" s="34"/>
      <c r="I3042" s="35"/>
      <c r="J3042" s="36">
        <v>0</v>
      </c>
    </row>
    <row r="3043" spans="1:10" ht="15.75" hidden="1" thickBot="1" x14ac:dyDescent="0.3">
      <c r="A3043" s="238"/>
      <c r="B3043" s="241"/>
      <c r="C3043" s="38"/>
      <c r="D3043" s="38"/>
      <c r="E3043" s="199"/>
      <c r="F3043" s="205" t="s">
        <v>13</v>
      </c>
      <c r="G3043" s="39" t="str">
        <f t="shared" si="47"/>
        <v/>
      </c>
      <c r="H3043" s="40"/>
      <c r="I3043" s="37"/>
      <c r="J3043" s="36">
        <v>0</v>
      </c>
    </row>
    <row r="3044" spans="1:10" ht="15.75" hidden="1" thickBot="1" x14ac:dyDescent="0.3">
      <c r="A3044" s="238"/>
      <c r="B3044" s="241"/>
      <c r="C3044" s="41" t="s">
        <v>10618</v>
      </c>
      <c r="D3044" s="41" t="s">
        <v>2800</v>
      </c>
      <c r="E3044" s="201">
        <v>0.4</v>
      </c>
      <c r="F3044" s="206">
        <v>26.562000000000001</v>
      </c>
      <c r="G3044" s="39">
        <f t="shared" si="47"/>
        <v>10.6248</v>
      </c>
      <c r="H3044" s="44">
        <f>SUM(G3044:G3045)</f>
        <v>10.6248</v>
      </c>
      <c r="I3044" s="45"/>
      <c r="J3044" s="36">
        <v>0</v>
      </c>
    </row>
    <row r="3045" spans="1:10" ht="39" hidden="1" thickBot="1" x14ac:dyDescent="0.3">
      <c r="A3045" s="238"/>
      <c r="B3045" s="241"/>
      <c r="C3045" s="41" t="s">
        <v>752</v>
      </c>
      <c r="D3045" s="41" t="s">
        <v>18</v>
      </c>
      <c r="E3045" s="201">
        <v>1</v>
      </c>
      <c r="F3045" s="200" t="s">
        <v>13</v>
      </c>
      <c r="G3045" s="39" t="str">
        <f t="shared" si="47"/>
        <v/>
      </c>
      <c r="H3045" s="40"/>
      <c r="I3045" s="37"/>
      <c r="J3045" s="36">
        <v>0</v>
      </c>
    </row>
    <row r="3046" spans="1:10" ht="15.75" hidden="1" thickBot="1" x14ac:dyDescent="0.3">
      <c r="A3046" s="239"/>
      <c r="B3046" s="242"/>
      <c r="C3046" s="46"/>
      <c r="D3046" s="46"/>
      <c r="E3046" s="202"/>
      <c r="F3046" s="203" t="s">
        <v>13</v>
      </c>
      <c r="G3046" s="49" t="str">
        <f t="shared" si="47"/>
        <v/>
      </c>
      <c r="H3046" s="50"/>
      <c r="I3046" s="37"/>
      <c r="J3046" s="36">
        <v>0</v>
      </c>
    </row>
    <row r="3047" spans="1:10" ht="15.75" hidden="1" thickBot="1" x14ac:dyDescent="0.3">
      <c r="A3047" s="237" t="s">
        <v>753</v>
      </c>
      <c r="B3047" s="240" t="s">
        <v>4277</v>
      </c>
      <c r="C3047" s="31"/>
      <c r="D3047" s="32" t="s">
        <v>18</v>
      </c>
      <c r="E3047" s="197"/>
      <c r="F3047" s="204" t="s">
        <v>13</v>
      </c>
      <c r="G3047" s="33" t="str">
        <f t="shared" si="47"/>
        <v/>
      </c>
      <c r="H3047" s="34"/>
      <c r="I3047" s="35"/>
      <c r="J3047" s="36">
        <v>0</v>
      </c>
    </row>
    <row r="3048" spans="1:10" ht="15.75" hidden="1" thickBot="1" x14ac:dyDescent="0.3">
      <c r="A3048" s="238"/>
      <c r="B3048" s="241"/>
      <c r="C3048" s="38"/>
      <c r="D3048" s="38"/>
      <c r="E3048" s="199"/>
      <c r="F3048" s="205" t="s">
        <v>13</v>
      </c>
      <c r="G3048" s="39" t="str">
        <f t="shared" si="47"/>
        <v/>
      </c>
      <c r="H3048" s="40"/>
      <c r="I3048" s="37"/>
      <c r="J3048" s="36">
        <v>0</v>
      </c>
    </row>
    <row r="3049" spans="1:10" ht="15.75" hidden="1" thickBot="1" x14ac:dyDescent="0.3">
      <c r="A3049" s="238"/>
      <c r="B3049" s="241"/>
      <c r="C3049" s="41" t="s">
        <v>10618</v>
      </c>
      <c r="D3049" s="41" t="s">
        <v>2800</v>
      </c>
      <c r="E3049" s="201">
        <v>0.4</v>
      </c>
      <c r="F3049" s="206">
        <v>26.562000000000001</v>
      </c>
      <c r="G3049" s="39">
        <f t="shared" si="47"/>
        <v>10.6248</v>
      </c>
      <c r="H3049" s="44">
        <f>SUM(G3049:G3050)</f>
        <v>10.6248</v>
      </c>
      <c r="I3049" s="45"/>
      <c r="J3049" s="36">
        <v>0</v>
      </c>
    </row>
    <row r="3050" spans="1:10" ht="39" hidden="1" thickBot="1" x14ac:dyDescent="0.3">
      <c r="A3050" s="238"/>
      <c r="B3050" s="241"/>
      <c r="C3050" s="41" t="s">
        <v>754</v>
      </c>
      <c r="D3050" s="41" t="s">
        <v>18</v>
      </c>
      <c r="E3050" s="201">
        <v>1</v>
      </c>
      <c r="F3050" s="200" t="s">
        <v>13</v>
      </c>
      <c r="G3050" s="39" t="str">
        <f t="shared" si="47"/>
        <v/>
      </c>
      <c r="H3050" s="40"/>
      <c r="I3050" s="37"/>
      <c r="J3050" s="36">
        <v>0</v>
      </c>
    </row>
    <row r="3051" spans="1:10" ht="15.75" hidden="1" thickBot="1" x14ac:dyDescent="0.3">
      <c r="A3051" s="239"/>
      <c r="B3051" s="242"/>
      <c r="C3051" s="46"/>
      <c r="D3051" s="46"/>
      <c r="E3051" s="202"/>
      <c r="F3051" s="203" t="s">
        <v>13</v>
      </c>
      <c r="G3051" s="49" t="str">
        <f t="shared" si="47"/>
        <v/>
      </c>
      <c r="H3051" s="50"/>
      <c r="I3051" s="37"/>
      <c r="J3051" s="36">
        <v>0</v>
      </c>
    </row>
    <row r="3052" spans="1:10" ht="15.75" hidden="1" thickBot="1" x14ac:dyDescent="0.3">
      <c r="A3052" s="237" t="s">
        <v>755</v>
      </c>
      <c r="B3052" s="240" t="s">
        <v>4278</v>
      </c>
      <c r="C3052" s="31"/>
      <c r="D3052" s="32" t="s">
        <v>18</v>
      </c>
      <c r="E3052" s="197"/>
      <c r="F3052" s="204" t="s">
        <v>13</v>
      </c>
      <c r="G3052" s="33" t="str">
        <f t="shared" si="47"/>
        <v/>
      </c>
      <c r="H3052" s="34"/>
      <c r="I3052" s="35"/>
      <c r="J3052" s="36">
        <v>0</v>
      </c>
    </row>
    <row r="3053" spans="1:10" ht="15.75" hidden="1" thickBot="1" x14ac:dyDescent="0.3">
      <c r="A3053" s="238"/>
      <c r="B3053" s="241"/>
      <c r="C3053" s="38"/>
      <c r="D3053" s="38"/>
      <c r="E3053" s="199"/>
      <c r="F3053" s="205" t="s">
        <v>13</v>
      </c>
      <c r="G3053" s="39" t="str">
        <f t="shared" si="47"/>
        <v/>
      </c>
      <c r="H3053" s="40"/>
      <c r="I3053" s="37"/>
      <c r="J3053" s="36">
        <v>0</v>
      </c>
    </row>
    <row r="3054" spans="1:10" ht="15.75" hidden="1" thickBot="1" x14ac:dyDescent="0.3">
      <c r="A3054" s="238"/>
      <c r="B3054" s="241"/>
      <c r="C3054" s="41" t="s">
        <v>10618</v>
      </c>
      <c r="D3054" s="41" t="s">
        <v>2800</v>
      </c>
      <c r="E3054" s="201">
        <v>0.3</v>
      </c>
      <c r="F3054" s="206">
        <v>26.562000000000001</v>
      </c>
      <c r="G3054" s="39">
        <f t="shared" si="47"/>
        <v>7.9686000000000003</v>
      </c>
      <c r="H3054" s="44">
        <f>SUM(G3054:G3055)</f>
        <v>7.9686000000000003</v>
      </c>
      <c r="I3054" s="45"/>
      <c r="J3054" s="36">
        <v>0</v>
      </c>
    </row>
    <row r="3055" spans="1:10" ht="26.25" hidden="1" thickBot="1" x14ac:dyDescent="0.3">
      <c r="A3055" s="238"/>
      <c r="B3055" s="241"/>
      <c r="C3055" s="41" t="s">
        <v>756</v>
      </c>
      <c r="D3055" s="41" t="s">
        <v>18</v>
      </c>
      <c r="E3055" s="201">
        <v>1</v>
      </c>
      <c r="F3055" s="200" t="s">
        <v>13</v>
      </c>
      <c r="G3055" s="39" t="str">
        <f t="shared" si="47"/>
        <v/>
      </c>
      <c r="H3055" s="40"/>
      <c r="I3055" s="37"/>
      <c r="J3055" s="36">
        <v>0</v>
      </c>
    </row>
    <row r="3056" spans="1:10" ht="15.75" hidden="1" thickBot="1" x14ac:dyDescent="0.3">
      <c r="A3056" s="239"/>
      <c r="B3056" s="242"/>
      <c r="C3056" s="46"/>
      <c r="D3056" s="46"/>
      <c r="E3056" s="202"/>
      <c r="F3056" s="203" t="s">
        <v>13</v>
      </c>
      <c r="G3056" s="49" t="str">
        <f t="shared" si="47"/>
        <v/>
      </c>
      <c r="H3056" s="50"/>
      <c r="I3056" s="37"/>
      <c r="J3056" s="36">
        <v>0</v>
      </c>
    </row>
    <row r="3057" spans="1:10" ht="15.75" hidden="1" thickBot="1" x14ac:dyDescent="0.3">
      <c r="A3057" s="237" t="s">
        <v>757</v>
      </c>
      <c r="B3057" s="240" t="s">
        <v>4279</v>
      </c>
      <c r="C3057" s="31"/>
      <c r="D3057" s="32" t="s">
        <v>18</v>
      </c>
      <c r="E3057" s="197"/>
      <c r="F3057" s="204" t="s">
        <v>13</v>
      </c>
      <c r="G3057" s="33" t="str">
        <f t="shared" si="47"/>
        <v/>
      </c>
      <c r="H3057" s="34"/>
      <c r="I3057" s="35"/>
      <c r="J3057" s="36">
        <v>0</v>
      </c>
    </row>
    <row r="3058" spans="1:10" ht="15.75" hidden="1" thickBot="1" x14ac:dyDescent="0.3">
      <c r="A3058" s="238"/>
      <c r="B3058" s="241"/>
      <c r="C3058" s="38"/>
      <c r="D3058" s="38"/>
      <c r="E3058" s="199"/>
      <c r="F3058" s="205" t="s">
        <v>13</v>
      </c>
      <c r="G3058" s="39" t="str">
        <f t="shared" si="47"/>
        <v/>
      </c>
      <c r="H3058" s="40"/>
      <c r="I3058" s="37"/>
      <c r="J3058" s="36">
        <v>0</v>
      </c>
    </row>
    <row r="3059" spans="1:10" ht="15.75" hidden="1" thickBot="1" x14ac:dyDescent="0.3">
      <c r="A3059" s="238"/>
      <c r="B3059" s="241"/>
      <c r="C3059" s="41" t="s">
        <v>10618</v>
      </c>
      <c r="D3059" s="41" t="s">
        <v>2800</v>
      </c>
      <c r="E3059" s="201">
        <v>0.2</v>
      </c>
      <c r="F3059" s="206">
        <v>26.562000000000001</v>
      </c>
      <c r="G3059" s="39">
        <f t="shared" si="47"/>
        <v>5.3124000000000002</v>
      </c>
      <c r="H3059" s="44">
        <f>SUM(G3059:G3060)</f>
        <v>5.3124000000000002</v>
      </c>
      <c r="I3059" s="45"/>
      <c r="J3059" s="36">
        <v>0</v>
      </c>
    </row>
    <row r="3060" spans="1:10" ht="26.25" hidden="1" thickBot="1" x14ac:dyDescent="0.3">
      <c r="A3060" s="238"/>
      <c r="B3060" s="241"/>
      <c r="C3060" s="41" t="s">
        <v>758</v>
      </c>
      <c r="D3060" s="41" t="s">
        <v>18</v>
      </c>
      <c r="E3060" s="201">
        <v>1</v>
      </c>
      <c r="F3060" s="200" t="s">
        <v>13</v>
      </c>
      <c r="G3060" s="39" t="str">
        <f t="shared" si="47"/>
        <v/>
      </c>
      <c r="H3060" s="40"/>
      <c r="I3060" s="37"/>
      <c r="J3060" s="36">
        <v>0</v>
      </c>
    </row>
    <row r="3061" spans="1:10" ht="15.75" hidden="1" thickBot="1" x14ac:dyDescent="0.3">
      <c r="A3061" s="239"/>
      <c r="B3061" s="242"/>
      <c r="C3061" s="46"/>
      <c r="D3061" s="46"/>
      <c r="E3061" s="202"/>
      <c r="F3061" s="203" t="s">
        <v>13</v>
      </c>
      <c r="G3061" s="49" t="str">
        <f t="shared" si="47"/>
        <v/>
      </c>
      <c r="H3061" s="50"/>
      <c r="I3061" s="37"/>
      <c r="J3061" s="36">
        <v>0</v>
      </c>
    </row>
    <row r="3062" spans="1:10" ht="15.75" hidden="1" thickBot="1" x14ac:dyDescent="0.3">
      <c r="A3062" s="237" t="s">
        <v>759</v>
      </c>
      <c r="B3062" s="240" t="s">
        <v>4280</v>
      </c>
      <c r="C3062" s="31"/>
      <c r="D3062" s="32" t="s">
        <v>18</v>
      </c>
      <c r="E3062" s="197"/>
      <c r="F3062" s="204" t="s">
        <v>13</v>
      </c>
      <c r="G3062" s="33" t="str">
        <f t="shared" si="47"/>
        <v/>
      </c>
      <c r="H3062" s="34"/>
      <c r="I3062" s="35"/>
      <c r="J3062" s="36">
        <v>0</v>
      </c>
    </row>
    <row r="3063" spans="1:10" ht="15.75" hidden="1" thickBot="1" x14ac:dyDescent="0.3">
      <c r="A3063" s="238"/>
      <c r="B3063" s="241"/>
      <c r="C3063" s="38"/>
      <c r="D3063" s="38"/>
      <c r="E3063" s="199"/>
      <c r="F3063" s="205" t="s">
        <v>13</v>
      </c>
      <c r="G3063" s="39" t="str">
        <f t="shared" si="47"/>
        <v/>
      </c>
      <c r="H3063" s="40"/>
      <c r="I3063" s="37"/>
      <c r="J3063" s="36">
        <v>0</v>
      </c>
    </row>
    <row r="3064" spans="1:10" ht="15.75" hidden="1" thickBot="1" x14ac:dyDescent="0.3">
      <c r="A3064" s="238"/>
      <c r="B3064" s="241"/>
      <c r="C3064" s="41" t="s">
        <v>10618</v>
      </c>
      <c r="D3064" s="41" t="s">
        <v>2800</v>
      </c>
      <c r="E3064" s="201">
        <v>0.2</v>
      </c>
      <c r="F3064" s="206">
        <v>26.562000000000001</v>
      </c>
      <c r="G3064" s="39">
        <f t="shared" si="47"/>
        <v>5.3124000000000002</v>
      </c>
      <c r="H3064" s="44">
        <f>SUM(G3064:G3065)</f>
        <v>5.3124000000000002</v>
      </c>
      <c r="I3064" s="45"/>
      <c r="J3064" s="36">
        <v>0</v>
      </c>
    </row>
    <row r="3065" spans="1:10" ht="26.25" hidden="1" thickBot="1" x14ac:dyDescent="0.3">
      <c r="A3065" s="238"/>
      <c r="B3065" s="241"/>
      <c r="C3065" s="41" t="s">
        <v>760</v>
      </c>
      <c r="D3065" s="58" t="s">
        <v>18</v>
      </c>
      <c r="E3065" s="201">
        <v>1</v>
      </c>
      <c r="F3065" s="200" t="s">
        <v>13</v>
      </c>
      <c r="G3065" s="39" t="str">
        <f t="shared" si="47"/>
        <v/>
      </c>
      <c r="H3065" s="40"/>
      <c r="I3065" s="37"/>
      <c r="J3065" s="36">
        <v>0</v>
      </c>
    </row>
    <row r="3066" spans="1:10" ht="15.75" hidden="1" thickBot="1" x14ac:dyDescent="0.3">
      <c r="A3066" s="239"/>
      <c r="B3066" s="242"/>
      <c r="C3066" s="46"/>
      <c r="D3066" s="46"/>
      <c r="E3066" s="202"/>
      <c r="F3066" s="203" t="s">
        <v>13</v>
      </c>
      <c r="G3066" s="49" t="str">
        <f t="shared" si="47"/>
        <v/>
      </c>
      <c r="H3066" s="50"/>
      <c r="I3066" s="37"/>
      <c r="J3066" s="36">
        <v>0</v>
      </c>
    </row>
    <row r="3067" spans="1:10" ht="15.75" thickBot="1" x14ac:dyDescent="0.3">
      <c r="A3067" s="237" t="s">
        <v>761</v>
      </c>
      <c r="B3067" s="240" t="s">
        <v>4281</v>
      </c>
      <c r="C3067" s="31"/>
      <c r="D3067" s="32" t="s">
        <v>68</v>
      </c>
      <c r="E3067" s="197"/>
      <c r="F3067" s="204" t="s">
        <v>13</v>
      </c>
      <c r="G3067" s="33" t="str">
        <f t="shared" si="47"/>
        <v/>
      </c>
      <c r="H3067" s="34"/>
      <c r="I3067" s="35"/>
      <c r="J3067" s="36">
        <v>125.00000000000001</v>
      </c>
    </row>
    <row r="3068" spans="1:10" x14ac:dyDescent="0.25">
      <c r="A3068" s="238"/>
      <c r="B3068" s="241"/>
      <c r="C3068" s="38"/>
      <c r="D3068" s="38"/>
      <c r="E3068" s="199"/>
      <c r="F3068" s="205" t="s">
        <v>13</v>
      </c>
      <c r="G3068" s="39" t="str">
        <f t="shared" si="47"/>
        <v/>
      </c>
      <c r="H3068" s="40"/>
      <c r="I3068" s="37"/>
      <c r="J3068" s="36">
        <v>125.00000000000001</v>
      </c>
    </row>
    <row r="3069" spans="1:10" ht="38.25" x14ac:dyDescent="0.25">
      <c r="A3069" s="238"/>
      <c r="B3069" s="241"/>
      <c r="C3069" s="41" t="s">
        <v>10968</v>
      </c>
      <c r="D3069" s="41" t="s">
        <v>83</v>
      </c>
      <c r="E3069" s="201">
        <v>2.1960000000000002</v>
      </c>
      <c r="F3069" s="206">
        <v>0.38949999999999996</v>
      </c>
      <c r="G3069" s="39">
        <f t="shared" si="47"/>
        <v>0.85534199999999994</v>
      </c>
      <c r="H3069" s="44">
        <f>SUM(G3069:G3075)</f>
        <v>893.1844329999999</v>
      </c>
      <c r="I3069" s="45"/>
      <c r="J3069" s="36">
        <v>125.00000000000001</v>
      </c>
    </row>
    <row r="3070" spans="1:10" ht="25.5" x14ac:dyDescent="0.25">
      <c r="A3070" s="238"/>
      <c r="B3070" s="241"/>
      <c r="C3070" s="41" t="s">
        <v>10711</v>
      </c>
      <c r="D3070" s="41" t="s">
        <v>1302</v>
      </c>
      <c r="E3070" s="201">
        <v>3.4159999999999999</v>
      </c>
      <c r="F3070" s="206">
        <v>13.014999999999999</v>
      </c>
      <c r="G3070" s="39">
        <f t="shared" si="47"/>
        <v>44.459239999999994</v>
      </c>
      <c r="H3070" s="40"/>
      <c r="I3070" s="37"/>
      <c r="J3070" s="36">
        <v>125.00000000000001</v>
      </c>
    </row>
    <row r="3071" spans="1:10" x14ac:dyDescent="0.25">
      <c r="A3071" s="238"/>
      <c r="B3071" s="241"/>
      <c r="C3071" s="41" t="s">
        <v>10793</v>
      </c>
      <c r="D3071" s="41" t="s">
        <v>1044</v>
      </c>
      <c r="E3071" s="201">
        <v>0.96399999999999997</v>
      </c>
      <c r="F3071" s="200">
        <v>41.001999999999995</v>
      </c>
      <c r="G3071" s="39">
        <f t="shared" si="47"/>
        <v>39.525927999999993</v>
      </c>
      <c r="H3071" s="40"/>
      <c r="I3071" s="37"/>
      <c r="J3071" s="36">
        <v>125.00000000000001</v>
      </c>
    </row>
    <row r="3072" spans="1:10" ht="25.5" x14ac:dyDescent="0.25">
      <c r="A3072" s="238"/>
      <c r="B3072" s="241"/>
      <c r="C3072" s="41" t="s">
        <v>10613</v>
      </c>
      <c r="D3072" s="41" t="s">
        <v>162</v>
      </c>
      <c r="E3072" s="201">
        <v>1</v>
      </c>
      <c r="F3072" s="200">
        <v>720.8694999999999</v>
      </c>
      <c r="G3072" s="39">
        <f t="shared" si="47"/>
        <v>720.8694999999999</v>
      </c>
      <c r="H3072" s="40"/>
      <c r="I3072" s="37"/>
      <c r="J3072" s="36">
        <v>125.00000000000001</v>
      </c>
    </row>
    <row r="3073" spans="1:10" ht="25.5" x14ac:dyDescent="0.25">
      <c r="A3073" s="238"/>
      <c r="B3073" s="241"/>
      <c r="C3073" s="41" t="s">
        <v>10719</v>
      </c>
      <c r="D3073" s="41" t="s">
        <v>1302</v>
      </c>
      <c r="E3073" s="201">
        <v>2.992</v>
      </c>
      <c r="F3073" s="200">
        <v>2.4889999999999999</v>
      </c>
      <c r="G3073" s="39">
        <f t="shared" si="47"/>
        <v>7.4470879999999999</v>
      </c>
      <c r="H3073" s="40"/>
      <c r="I3073" s="37"/>
      <c r="J3073" s="36">
        <v>125.00000000000001</v>
      </c>
    </row>
    <row r="3074" spans="1:10" x14ac:dyDescent="0.25">
      <c r="A3074" s="238"/>
      <c r="B3074" s="241"/>
      <c r="C3074" s="41" t="s">
        <v>10601</v>
      </c>
      <c r="D3074" s="41" t="s">
        <v>2800</v>
      </c>
      <c r="E3074" s="201">
        <v>1.619</v>
      </c>
      <c r="F3074" s="200">
        <v>22.097000000000001</v>
      </c>
      <c r="G3074" s="39">
        <f t="shared" si="47"/>
        <v>35.775043000000004</v>
      </c>
      <c r="H3074" s="40"/>
      <c r="I3074" s="37"/>
      <c r="J3074" s="36">
        <v>125.00000000000001</v>
      </c>
    </row>
    <row r="3075" spans="1:10" x14ac:dyDescent="0.25">
      <c r="A3075" s="238"/>
      <c r="B3075" s="241"/>
      <c r="C3075" s="41" t="s">
        <v>10618</v>
      </c>
      <c r="D3075" s="41" t="s">
        <v>2800</v>
      </c>
      <c r="E3075" s="201">
        <v>1.6659999999999999</v>
      </c>
      <c r="F3075" s="200">
        <v>26.562000000000001</v>
      </c>
      <c r="G3075" s="39">
        <f t="shared" si="47"/>
        <v>44.252291999999997</v>
      </c>
      <c r="H3075" s="40"/>
      <c r="I3075" s="37"/>
      <c r="J3075" s="36">
        <v>125.00000000000001</v>
      </c>
    </row>
    <row r="3076" spans="1:10" ht="15.75" thickBot="1" x14ac:dyDescent="0.3">
      <c r="A3076" s="239"/>
      <c r="B3076" s="242"/>
      <c r="C3076" s="46"/>
      <c r="D3076" s="46"/>
      <c r="E3076" s="202"/>
      <c r="F3076" s="203" t="s">
        <v>13</v>
      </c>
      <c r="G3076" s="49" t="str">
        <f t="shared" si="47"/>
        <v/>
      </c>
      <c r="H3076" s="50"/>
      <c r="I3076" s="37"/>
      <c r="J3076" s="36">
        <v>125.00000000000001</v>
      </c>
    </row>
    <row r="3077" spans="1:10" ht="15.75" hidden="1" thickBot="1" x14ac:dyDescent="0.3">
      <c r="A3077" s="237" t="s">
        <v>762</v>
      </c>
      <c r="B3077" s="240" t="s">
        <v>4284</v>
      </c>
      <c r="C3077" s="31"/>
      <c r="D3077" s="32" t="s">
        <v>18</v>
      </c>
      <c r="E3077" s="197"/>
      <c r="F3077" s="204" t="s">
        <v>13</v>
      </c>
      <c r="G3077" s="33" t="str">
        <f t="shared" si="47"/>
        <v/>
      </c>
      <c r="H3077" s="34"/>
      <c r="I3077" s="35"/>
      <c r="J3077" s="36">
        <v>0</v>
      </c>
    </row>
    <row r="3078" spans="1:10" ht="15.75" hidden="1" thickBot="1" x14ac:dyDescent="0.3">
      <c r="A3078" s="238"/>
      <c r="B3078" s="241"/>
      <c r="C3078" s="38"/>
      <c r="D3078" s="38"/>
      <c r="E3078" s="199"/>
      <c r="F3078" s="205" t="s">
        <v>13</v>
      </c>
      <c r="G3078" s="39" t="str">
        <f t="shared" ref="G3078:G3141" si="48">IF(ISNUMBER(F3078),E3078*F3078,"")</f>
        <v/>
      </c>
      <c r="H3078" s="40"/>
      <c r="I3078" s="37"/>
      <c r="J3078" s="36">
        <v>0</v>
      </c>
    </row>
    <row r="3079" spans="1:10" ht="15.75" hidden="1" thickBot="1" x14ac:dyDescent="0.3">
      <c r="A3079" s="238"/>
      <c r="B3079" s="241"/>
      <c r="C3079" s="41" t="s">
        <v>10618</v>
      </c>
      <c r="D3079" s="41" t="s">
        <v>2800</v>
      </c>
      <c r="E3079" s="201">
        <v>0.2</v>
      </c>
      <c r="F3079" s="206">
        <v>26.562000000000001</v>
      </c>
      <c r="G3079" s="39">
        <f t="shared" si="48"/>
        <v>5.3124000000000002</v>
      </c>
      <c r="H3079" s="44">
        <f>SUM(G3079:G3080)</f>
        <v>5.3124000000000002</v>
      </c>
      <c r="I3079" s="45"/>
      <c r="J3079" s="36">
        <v>0</v>
      </c>
    </row>
    <row r="3080" spans="1:10" ht="26.25" hidden="1" thickBot="1" x14ac:dyDescent="0.3">
      <c r="A3080" s="238"/>
      <c r="B3080" s="241"/>
      <c r="C3080" s="41" t="s">
        <v>763</v>
      </c>
      <c r="D3080" s="41" t="s">
        <v>18</v>
      </c>
      <c r="E3080" s="201">
        <v>1</v>
      </c>
      <c r="F3080" s="200" t="s">
        <v>13</v>
      </c>
      <c r="G3080" s="39" t="str">
        <f t="shared" si="48"/>
        <v/>
      </c>
      <c r="H3080" s="40"/>
      <c r="I3080" s="37"/>
      <c r="J3080" s="36">
        <v>0</v>
      </c>
    </row>
    <row r="3081" spans="1:10" ht="15.75" hidden="1" thickBot="1" x14ac:dyDescent="0.3">
      <c r="A3081" s="239"/>
      <c r="B3081" s="242"/>
      <c r="C3081" s="46"/>
      <c r="D3081" s="46"/>
      <c r="E3081" s="202"/>
      <c r="F3081" s="203" t="s">
        <v>13</v>
      </c>
      <c r="G3081" s="49" t="str">
        <f t="shared" si="48"/>
        <v/>
      </c>
      <c r="H3081" s="50"/>
      <c r="I3081" s="37"/>
      <c r="J3081" s="36">
        <v>0</v>
      </c>
    </row>
    <row r="3082" spans="1:10" ht="15.75" hidden="1" thickBot="1" x14ac:dyDescent="0.3">
      <c r="A3082" s="237" t="s">
        <v>764</v>
      </c>
      <c r="B3082" s="240" t="s">
        <v>4285</v>
      </c>
      <c r="C3082" s="31"/>
      <c r="D3082" s="32" t="s">
        <v>18</v>
      </c>
      <c r="E3082" s="197"/>
      <c r="F3082" s="204" t="s">
        <v>13</v>
      </c>
      <c r="G3082" s="33" t="str">
        <f t="shared" si="48"/>
        <v/>
      </c>
      <c r="H3082" s="34"/>
      <c r="I3082" s="35"/>
      <c r="J3082" s="36">
        <v>0</v>
      </c>
    </row>
    <row r="3083" spans="1:10" ht="15.75" hidden="1" thickBot="1" x14ac:dyDescent="0.3">
      <c r="A3083" s="238"/>
      <c r="B3083" s="241"/>
      <c r="C3083" s="38"/>
      <c r="D3083" s="38"/>
      <c r="E3083" s="199"/>
      <c r="F3083" s="205" t="s">
        <v>13</v>
      </c>
      <c r="G3083" s="39" t="str">
        <f t="shared" si="48"/>
        <v/>
      </c>
      <c r="H3083" s="40"/>
      <c r="I3083" s="37"/>
      <c r="J3083" s="36">
        <v>0</v>
      </c>
    </row>
    <row r="3084" spans="1:10" ht="15.75" hidden="1" thickBot="1" x14ac:dyDescent="0.3">
      <c r="A3084" s="238"/>
      <c r="B3084" s="241"/>
      <c r="C3084" s="41" t="s">
        <v>10618</v>
      </c>
      <c r="D3084" s="41" t="s">
        <v>2800</v>
      </c>
      <c r="E3084" s="201">
        <v>0.2</v>
      </c>
      <c r="F3084" s="206">
        <v>26.562000000000001</v>
      </c>
      <c r="G3084" s="39">
        <f t="shared" si="48"/>
        <v>5.3124000000000002</v>
      </c>
      <c r="H3084" s="44">
        <f>SUM(G3084:G3085)</f>
        <v>5.3124000000000002</v>
      </c>
      <c r="I3084" s="45"/>
      <c r="J3084" s="36">
        <v>0</v>
      </c>
    </row>
    <row r="3085" spans="1:10" ht="39" hidden="1" thickBot="1" x14ac:dyDescent="0.3">
      <c r="A3085" s="238"/>
      <c r="B3085" s="241"/>
      <c r="C3085" s="41" t="s">
        <v>765</v>
      </c>
      <c r="D3085" s="41" t="s">
        <v>18</v>
      </c>
      <c r="E3085" s="201">
        <v>1</v>
      </c>
      <c r="F3085" s="200" t="s">
        <v>13</v>
      </c>
      <c r="G3085" s="39" t="str">
        <f t="shared" si="48"/>
        <v/>
      </c>
      <c r="H3085" s="40"/>
      <c r="I3085" s="37"/>
      <c r="J3085" s="36">
        <v>0</v>
      </c>
    </row>
    <row r="3086" spans="1:10" ht="15.75" hidden="1" thickBot="1" x14ac:dyDescent="0.3">
      <c r="A3086" s="239"/>
      <c r="B3086" s="242"/>
      <c r="C3086" s="46"/>
      <c r="D3086" s="46"/>
      <c r="E3086" s="202"/>
      <c r="F3086" s="203" t="s">
        <v>13</v>
      </c>
      <c r="G3086" s="49" t="str">
        <f t="shared" si="48"/>
        <v/>
      </c>
      <c r="H3086" s="50"/>
      <c r="I3086" s="37"/>
      <c r="J3086" s="36">
        <v>0</v>
      </c>
    </row>
    <row r="3087" spans="1:10" ht="15.75" hidden="1" thickBot="1" x14ac:dyDescent="0.3">
      <c r="A3087" s="237" t="s">
        <v>766</v>
      </c>
      <c r="B3087" s="240" t="s">
        <v>4286</v>
      </c>
      <c r="C3087" s="31"/>
      <c r="D3087" s="32" t="s">
        <v>18</v>
      </c>
      <c r="E3087" s="197"/>
      <c r="F3087" s="204" t="s">
        <v>13</v>
      </c>
      <c r="G3087" s="33" t="str">
        <f t="shared" si="48"/>
        <v/>
      </c>
      <c r="H3087" s="34"/>
      <c r="I3087" s="35"/>
      <c r="J3087" s="36">
        <v>0</v>
      </c>
    </row>
    <row r="3088" spans="1:10" ht="15.75" hidden="1" thickBot="1" x14ac:dyDescent="0.3">
      <c r="A3088" s="238"/>
      <c r="B3088" s="241"/>
      <c r="C3088" s="38"/>
      <c r="D3088" s="38"/>
      <c r="E3088" s="199"/>
      <c r="F3088" s="205" t="s">
        <v>13</v>
      </c>
      <c r="G3088" s="39" t="str">
        <f t="shared" si="48"/>
        <v/>
      </c>
      <c r="H3088" s="40"/>
      <c r="I3088" s="37"/>
      <c r="J3088" s="36">
        <v>0</v>
      </c>
    </row>
    <row r="3089" spans="1:10" ht="15.75" hidden="1" thickBot="1" x14ac:dyDescent="0.3">
      <c r="A3089" s="238"/>
      <c r="B3089" s="241"/>
      <c r="C3089" s="41" t="s">
        <v>10618</v>
      </c>
      <c r="D3089" s="41" t="s">
        <v>2800</v>
      </c>
      <c r="E3089" s="201">
        <v>0.2</v>
      </c>
      <c r="F3089" s="206">
        <v>26.562000000000001</v>
      </c>
      <c r="G3089" s="39">
        <f t="shared" si="48"/>
        <v>5.3124000000000002</v>
      </c>
      <c r="H3089" s="44">
        <f>SUM(G3089:G3090)</f>
        <v>5.3124000000000002</v>
      </c>
      <c r="I3089" s="45"/>
      <c r="J3089" s="36">
        <v>0</v>
      </c>
    </row>
    <row r="3090" spans="1:10" ht="26.25" hidden="1" thickBot="1" x14ac:dyDescent="0.3">
      <c r="A3090" s="238"/>
      <c r="B3090" s="241"/>
      <c r="C3090" s="41" t="s">
        <v>767</v>
      </c>
      <c r="D3090" s="41" t="s">
        <v>18</v>
      </c>
      <c r="E3090" s="201">
        <v>1</v>
      </c>
      <c r="F3090" s="200" t="s">
        <v>13</v>
      </c>
      <c r="G3090" s="39" t="str">
        <f t="shared" si="48"/>
        <v/>
      </c>
      <c r="H3090" s="40"/>
      <c r="I3090" s="37"/>
      <c r="J3090" s="36">
        <v>0</v>
      </c>
    </row>
    <row r="3091" spans="1:10" ht="15.75" hidden="1" thickBot="1" x14ac:dyDescent="0.3">
      <c r="A3091" s="239"/>
      <c r="B3091" s="242"/>
      <c r="C3091" s="46"/>
      <c r="D3091" s="46"/>
      <c r="E3091" s="202"/>
      <c r="F3091" s="203" t="s">
        <v>13</v>
      </c>
      <c r="G3091" s="49" t="str">
        <f t="shared" si="48"/>
        <v/>
      </c>
      <c r="H3091" s="50"/>
      <c r="I3091" s="37"/>
      <c r="J3091" s="36">
        <v>0</v>
      </c>
    </row>
    <row r="3092" spans="1:10" ht="15.75" hidden="1" thickBot="1" x14ac:dyDescent="0.3">
      <c r="A3092" s="237" t="s">
        <v>768</v>
      </c>
      <c r="B3092" s="240" t="s">
        <v>4287</v>
      </c>
      <c r="C3092" s="31"/>
      <c r="D3092" s="32" t="s">
        <v>18</v>
      </c>
      <c r="E3092" s="197"/>
      <c r="F3092" s="204" t="s">
        <v>13</v>
      </c>
      <c r="G3092" s="33" t="str">
        <f t="shared" si="48"/>
        <v/>
      </c>
      <c r="H3092" s="34"/>
      <c r="I3092" s="35"/>
      <c r="J3092" s="36">
        <v>0</v>
      </c>
    </row>
    <row r="3093" spans="1:10" ht="15.75" hidden="1" thickBot="1" x14ac:dyDescent="0.3">
      <c r="A3093" s="238"/>
      <c r="B3093" s="241"/>
      <c r="C3093" s="38"/>
      <c r="D3093" s="38"/>
      <c r="E3093" s="199"/>
      <c r="F3093" s="205" t="s">
        <v>13</v>
      </c>
      <c r="G3093" s="39" t="str">
        <f t="shared" si="48"/>
        <v/>
      </c>
      <c r="H3093" s="40"/>
      <c r="I3093" s="37"/>
      <c r="J3093" s="36">
        <v>0</v>
      </c>
    </row>
    <row r="3094" spans="1:10" ht="15.75" hidden="1" thickBot="1" x14ac:dyDescent="0.3">
      <c r="A3094" s="238"/>
      <c r="B3094" s="241"/>
      <c r="C3094" s="41" t="s">
        <v>10618</v>
      </c>
      <c r="D3094" s="41" t="s">
        <v>2800</v>
      </c>
      <c r="E3094" s="201">
        <v>1.5</v>
      </c>
      <c r="F3094" s="206">
        <v>26.562000000000001</v>
      </c>
      <c r="G3094" s="39">
        <f t="shared" si="48"/>
        <v>39.843000000000004</v>
      </c>
      <c r="H3094" s="44">
        <f>SUM(G3094:G3095)</f>
        <v>39.843000000000004</v>
      </c>
      <c r="I3094" s="45"/>
      <c r="J3094" s="36">
        <v>0</v>
      </c>
    </row>
    <row r="3095" spans="1:10" ht="51.75" hidden="1" thickBot="1" x14ac:dyDescent="0.3">
      <c r="A3095" s="238"/>
      <c r="B3095" s="241"/>
      <c r="C3095" s="76" t="s">
        <v>769</v>
      </c>
      <c r="D3095" s="41" t="s">
        <v>18</v>
      </c>
      <c r="E3095" s="201">
        <v>1</v>
      </c>
      <c r="F3095" s="200" t="s">
        <v>13</v>
      </c>
      <c r="G3095" s="39" t="str">
        <f t="shared" si="48"/>
        <v/>
      </c>
      <c r="H3095" s="40"/>
      <c r="I3095" s="37"/>
      <c r="J3095" s="36">
        <v>0</v>
      </c>
    </row>
    <row r="3096" spans="1:10" ht="15.75" hidden="1" thickBot="1" x14ac:dyDescent="0.3">
      <c r="A3096" s="239"/>
      <c r="B3096" s="242"/>
      <c r="C3096" s="46"/>
      <c r="D3096" s="46"/>
      <c r="E3096" s="202"/>
      <c r="F3096" s="203" t="s">
        <v>13</v>
      </c>
      <c r="G3096" s="49" t="str">
        <f t="shared" si="48"/>
        <v/>
      </c>
      <c r="H3096" s="50"/>
      <c r="I3096" s="37"/>
      <c r="J3096" s="36">
        <v>0</v>
      </c>
    </row>
    <row r="3097" spans="1:10" ht="15.75" hidden="1" thickBot="1" x14ac:dyDescent="0.3">
      <c r="A3097" s="237" t="s">
        <v>770</v>
      </c>
      <c r="B3097" s="240" t="s">
        <v>4288</v>
      </c>
      <c r="C3097" s="31"/>
      <c r="D3097" s="32" t="s">
        <v>18</v>
      </c>
      <c r="E3097" s="197"/>
      <c r="F3097" s="204" t="s">
        <v>13</v>
      </c>
      <c r="G3097" s="33" t="str">
        <f t="shared" si="48"/>
        <v/>
      </c>
      <c r="H3097" s="34"/>
      <c r="I3097" s="35"/>
      <c r="J3097" s="36">
        <v>0</v>
      </c>
    </row>
    <row r="3098" spans="1:10" ht="15.75" hidden="1" thickBot="1" x14ac:dyDescent="0.3">
      <c r="A3098" s="238"/>
      <c r="B3098" s="241"/>
      <c r="C3098" s="38"/>
      <c r="D3098" s="38"/>
      <c r="E3098" s="199"/>
      <c r="F3098" s="205" t="s">
        <v>13</v>
      </c>
      <c r="G3098" s="39" t="str">
        <f t="shared" si="48"/>
        <v/>
      </c>
      <c r="H3098" s="40"/>
      <c r="I3098" s="37"/>
      <c r="J3098" s="36">
        <v>0</v>
      </c>
    </row>
    <row r="3099" spans="1:10" ht="15.75" hidden="1" thickBot="1" x14ac:dyDescent="0.3">
      <c r="A3099" s="238"/>
      <c r="B3099" s="241"/>
      <c r="C3099" s="41" t="s">
        <v>10618</v>
      </c>
      <c r="D3099" s="41" t="s">
        <v>2800</v>
      </c>
      <c r="E3099" s="201">
        <v>1.5</v>
      </c>
      <c r="F3099" s="206">
        <v>26.562000000000001</v>
      </c>
      <c r="G3099" s="39">
        <f t="shared" si="48"/>
        <v>39.843000000000004</v>
      </c>
      <c r="H3099" s="44">
        <f>SUM(G3099:G3100)</f>
        <v>39.843000000000004</v>
      </c>
      <c r="I3099" s="45"/>
      <c r="J3099" s="36">
        <v>0</v>
      </c>
    </row>
    <row r="3100" spans="1:10" ht="15.75" hidden="1" thickBot="1" x14ac:dyDescent="0.3">
      <c r="A3100" s="238"/>
      <c r="B3100" s="241"/>
      <c r="C3100" s="41" t="s">
        <v>771</v>
      </c>
      <c r="D3100" s="41" t="s">
        <v>18</v>
      </c>
      <c r="E3100" s="201">
        <v>1</v>
      </c>
      <c r="F3100" s="200" t="s">
        <v>13</v>
      </c>
      <c r="G3100" s="39" t="str">
        <f t="shared" si="48"/>
        <v/>
      </c>
      <c r="H3100" s="40"/>
      <c r="I3100" s="37"/>
      <c r="J3100" s="36">
        <v>0</v>
      </c>
    </row>
    <row r="3101" spans="1:10" ht="15.75" hidden="1" thickBot="1" x14ac:dyDescent="0.3">
      <c r="A3101" s="239"/>
      <c r="B3101" s="242"/>
      <c r="C3101" s="46"/>
      <c r="D3101" s="46"/>
      <c r="E3101" s="202"/>
      <c r="F3101" s="203" t="s">
        <v>13</v>
      </c>
      <c r="G3101" s="49" t="str">
        <f t="shared" si="48"/>
        <v/>
      </c>
      <c r="H3101" s="50"/>
      <c r="I3101" s="37"/>
      <c r="J3101" s="36">
        <v>0</v>
      </c>
    </row>
    <row r="3102" spans="1:10" ht="15.75" hidden="1" thickBot="1" x14ac:dyDescent="0.3">
      <c r="A3102" s="237" t="s">
        <v>772</v>
      </c>
      <c r="B3102" s="240" t="s">
        <v>4289</v>
      </c>
      <c r="C3102" s="31"/>
      <c r="D3102" s="32" t="s">
        <v>18</v>
      </c>
      <c r="E3102" s="197"/>
      <c r="F3102" s="204" t="s">
        <v>13</v>
      </c>
      <c r="G3102" s="33" t="str">
        <f t="shared" si="48"/>
        <v/>
      </c>
      <c r="H3102" s="34"/>
      <c r="I3102" s="35"/>
      <c r="J3102" s="36">
        <v>0</v>
      </c>
    </row>
    <row r="3103" spans="1:10" ht="15.75" hidden="1" thickBot="1" x14ac:dyDescent="0.3">
      <c r="A3103" s="238"/>
      <c r="B3103" s="241"/>
      <c r="C3103" s="38"/>
      <c r="D3103" s="38"/>
      <c r="E3103" s="199"/>
      <c r="F3103" s="205" t="s">
        <v>13</v>
      </c>
      <c r="G3103" s="39" t="str">
        <f t="shared" si="48"/>
        <v/>
      </c>
      <c r="H3103" s="40"/>
      <c r="I3103" s="37"/>
      <c r="J3103" s="36">
        <v>0</v>
      </c>
    </row>
    <row r="3104" spans="1:10" ht="15.75" hidden="1" thickBot="1" x14ac:dyDescent="0.3">
      <c r="A3104" s="238"/>
      <c r="B3104" s="241"/>
      <c r="C3104" s="41" t="s">
        <v>10618</v>
      </c>
      <c r="D3104" s="41" t="s">
        <v>2800</v>
      </c>
      <c r="E3104" s="201">
        <v>1</v>
      </c>
      <c r="F3104" s="206">
        <v>26.562000000000001</v>
      </c>
      <c r="G3104" s="39">
        <f t="shared" si="48"/>
        <v>26.562000000000001</v>
      </c>
      <c r="H3104" s="44">
        <f>SUM(G3104:G3105)</f>
        <v>26.562000000000001</v>
      </c>
      <c r="I3104" s="45"/>
      <c r="J3104" s="36">
        <v>0</v>
      </c>
    </row>
    <row r="3105" spans="1:10" ht="26.25" hidden="1" thickBot="1" x14ac:dyDescent="0.3">
      <c r="A3105" s="238"/>
      <c r="B3105" s="241"/>
      <c r="C3105" s="41" t="s">
        <v>773</v>
      </c>
      <c r="D3105" s="41" t="s">
        <v>18</v>
      </c>
      <c r="E3105" s="201">
        <v>1</v>
      </c>
      <c r="F3105" s="200" t="s">
        <v>13</v>
      </c>
      <c r="G3105" s="39" t="str">
        <f t="shared" si="48"/>
        <v/>
      </c>
      <c r="H3105" s="40"/>
      <c r="I3105" s="37"/>
      <c r="J3105" s="36">
        <v>0</v>
      </c>
    </row>
    <row r="3106" spans="1:10" ht="15.75" hidden="1" thickBot="1" x14ac:dyDescent="0.3">
      <c r="A3106" s="239"/>
      <c r="B3106" s="242"/>
      <c r="C3106" s="46"/>
      <c r="D3106" s="46"/>
      <c r="E3106" s="202"/>
      <c r="F3106" s="203" t="s">
        <v>13</v>
      </c>
      <c r="G3106" s="49" t="str">
        <f t="shared" si="48"/>
        <v/>
      </c>
      <c r="H3106" s="50"/>
      <c r="I3106" s="37"/>
      <c r="J3106" s="36">
        <v>0</v>
      </c>
    </row>
    <row r="3107" spans="1:10" ht="15.75" hidden="1" thickBot="1" x14ac:dyDescent="0.3">
      <c r="A3107" s="237" t="s">
        <v>774</v>
      </c>
      <c r="B3107" s="240" t="s">
        <v>4290</v>
      </c>
      <c r="C3107" s="31"/>
      <c r="D3107" s="32" t="s">
        <v>18</v>
      </c>
      <c r="E3107" s="197"/>
      <c r="F3107" s="204" t="s">
        <v>13</v>
      </c>
      <c r="G3107" s="33" t="str">
        <f t="shared" si="48"/>
        <v/>
      </c>
      <c r="H3107" s="34"/>
      <c r="I3107" s="35"/>
      <c r="J3107" s="36">
        <v>0</v>
      </c>
    </row>
    <row r="3108" spans="1:10" ht="15.75" hidden="1" thickBot="1" x14ac:dyDescent="0.3">
      <c r="A3108" s="238"/>
      <c r="B3108" s="241"/>
      <c r="C3108" s="38"/>
      <c r="D3108" s="38"/>
      <c r="E3108" s="199"/>
      <c r="F3108" s="205" t="s">
        <v>13</v>
      </c>
      <c r="G3108" s="39" t="str">
        <f t="shared" si="48"/>
        <v/>
      </c>
      <c r="H3108" s="40"/>
      <c r="I3108" s="37"/>
      <c r="J3108" s="36">
        <v>0</v>
      </c>
    </row>
    <row r="3109" spans="1:10" ht="15.75" hidden="1" thickBot="1" x14ac:dyDescent="0.3">
      <c r="A3109" s="238"/>
      <c r="B3109" s="241"/>
      <c r="C3109" s="41" t="s">
        <v>10618</v>
      </c>
      <c r="D3109" s="41" t="s">
        <v>2800</v>
      </c>
      <c r="E3109" s="201">
        <v>0.1</v>
      </c>
      <c r="F3109" s="206">
        <v>26.562000000000001</v>
      </c>
      <c r="G3109" s="39">
        <f t="shared" si="48"/>
        <v>2.6562000000000001</v>
      </c>
      <c r="H3109" s="44">
        <f>SUM(G3109:G3110)</f>
        <v>2.6562000000000001</v>
      </c>
      <c r="I3109" s="45"/>
      <c r="J3109" s="36">
        <v>0</v>
      </c>
    </row>
    <row r="3110" spans="1:10" ht="26.25" hidden="1" thickBot="1" x14ac:dyDescent="0.3">
      <c r="A3110" s="238"/>
      <c r="B3110" s="241"/>
      <c r="C3110" s="41" t="s">
        <v>775</v>
      </c>
      <c r="D3110" s="41" t="s">
        <v>18</v>
      </c>
      <c r="E3110" s="201">
        <v>1</v>
      </c>
      <c r="F3110" s="200" t="s">
        <v>13</v>
      </c>
      <c r="G3110" s="39" t="str">
        <f t="shared" si="48"/>
        <v/>
      </c>
      <c r="H3110" s="40"/>
      <c r="I3110" s="37"/>
      <c r="J3110" s="36">
        <v>0</v>
      </c>
    </row>
    <row r="3111" spans="1:10" ht="15.75" hidden="1" thickBot="1" x14ac:dyDescent="0.3">
      <c r="A3111" s="239"/>
      <c r="B3111" s="242"/>
      <c r="C3111" s="46"/>
      <c r="D3111" s="46"/>
      <c r="E3111" s="202"/>
      <c r="F3111" s="203" t="s">
        <v>13</v>
      </c>
      <c r="G3111" s="49" t="str">
        <f t="shared" si="48"/>
        <v/>
      </c>
      <c r="H3111" s="50"/>
      <c r="I3111" s="37"/>
      <c r="J3111" s="36">
        <v>0</v>
      </c>
    </row>
    <row r="3112" spans="1:10" ht="15.75" hidden="1" thickBot="1" x14ac:dyDescent="0.3">
      <c r="A3112" s="237" t="s">
        <v>776</v>
      </c>
      <c r="B3112" s="240" t="s">
        <v>4291</v>
      </c>
      <c r="C3112" s="31"/>
      <c r="D3112" s="32" t="s">
        <v>18</v>
      </c>
      <c r="E3112" s="197"/>
      <c r="F3112" s="204" t="s">
        <v>13</v>
      </c>
      <c r="G3112" s="33" t="str">
        <f t="shared" si="48"/>
        <v/>
      </c>
      <c r="H3112" s="34"/>
      <c r="I3112" s="35"/>
      <c r="J3112" s="36">
        <v>0</v>
      </c>
    </row>
    <row r="3113" spans="1:10" ht="15.75" hidden="1" thickBot="1" x14ac:dyDescent="0.3">
      <c r="A3113" s="238"/>
      <c r="B3113" s="241"/>
      <c r="C3113" s="38"/>
      <c r="D3113" s="38"/>
      <c r="E3113" s="199"/>
      <c r="F3113" s="205" t="s">
        <v>13</v>
      </c>
      <c r="G3113" s="39" t="str">
        <f t="shared" si="48"/>
        <v/>
      </c>
      <c r="H3113" s="40"/>
      <c r="I3113" s="37"/>
      <c r="J3113" s="36">
        <v>0</v>
      </c>
    </row>
    <row r="3114" spans="1:10" ht="15.75" hidden="1" thickBot="1" x14ac:dyDescent="0.3">
      <c r="A3114" s="238"/>
      <c r="B3114" s="241"/>
      <c r="C3114" s="41" t="s">
        <v>10618</v>
      </c>
      <c r="D3114" s="41" t="s">
        <v>2800</v>
      </c>
      <c r="E3114" s="201">
        <v>0.2</v>
      </c>
      <c r="F3114" s="206">
        <v>26.562000000000001</v>
      </c>
      <c r="G3114" s="39">
        <f t="shared" si="48"/>
        <v>5.3124000000000002</v>
      </c>
      <c r="H3114" s="44">
        <f>SUM(G3114:G3115)</f>
        <v>5.3124000000000002</v>
      </c>
      <c r="I3114" s="45"/>
      <c r="J3114" s="36">
        <v>0</v>
      </c>
    </row>
    <row r="3115" spans="1:10" ht="26.25" hidden="1" thickBot="1" x14ac:dyDescent="0.3">
      <c r="A3115" s="238"/>
      <c r="B3115" s="241"/>
      <c r="C3115" s="41" t="s">
        <v>777</v>
      </c>
      <c r="D3115" s="41" t="s">
        <v>18</v>
      </c>
      <c r="E3115" s="201">
        <v>1</v>
      </c>
      <c r="F3115" s="200" t="s">
        <v>13</v>
      </c>
      <c r="G3115" s="39" t="str">
        <f t="shared" si="48"/>
        <v/>
      </c>
      <c r="H3115" s="40"/>
      <c r="I3115" s="37"/>
      <c r="J3115" s="36">
        <v>0</v>
      </c>
    </row>
    <row r="3116" spans="1:10" ht="15.75" hidden="1" thickBot="1" x14ac:dyDescent="0.3">
      <c r="A3116" s="239"/>
      <c r="B3116" s="242"/>
      <c r="C3116" s="46"/>
      <c r="D3116" s="46"/>
      <c r="E3116" s="202"/>
      <c r="F3116" s="203" t="s">
        <v>13</v>
      </c>
      <c r="G3116" s="49" t="str">
        <f t="shared" si="48"/>
        <v/>
      </c>
      <c r="H3116" s="50"/>
      <c r="I3116" s="37"/>
      <c r="J3116" s="36">
        <v>0</v>
      </c>
    </row>
    <row r="3117" spans="1:10" ht="15.75" hidden="1" thickBot="1" x14ac:dyDescent="0.3">
      <c r="A3117" s="237" t="s">
        <v>778</v>
      </c>
      <c r="B3117" s="240" t="s">
        <v>4292</v>
      </c>
      <c r="C3117" s="31"/>
      <c r="D3117" s="32" t="s">
        <v>18</v>
      </c>
      <c r="E3117" s="197"/>
      <c r="F3117" s="204" t="s">
        <v>13</v>
      </c>
      <c r="G3117" s="33" t="str">
        <f t="shared" si="48"/>
        <v/>
      </c>
      <c r="H3117" s="34"/>
      <c r="I3117" s="35"/>
      <c r="J3117" s="36">
        <v>0</v>
      </c>
    </row>
    <row r="3118" spans="1:10" ht="15.75" hidden="1" thickBot="1" x14ac:dyDescent="0.3">
      <c r="A3118" s="238"/>
      <c r="B3118" s="241"/>
      <c r="C3118" s="38"/>
      <c r="D3118" s="38"/>
      <c r="E3118" s="199"/>
      <c r="F3118" s="205" t="s">
        <v>13</v>
      </c>
      <c r="G3118" s="39" t="str">
        <f t="shared" si="48"/>
        <v/>
      </c>
      <c r="H3118" s="40"/>
      <c r="I3118" s="37"/>
      <c r="J3118" s="36">
        <v>0</v>
      </c>
    </row>
    <row r="3119" spans="1:10" ht="15.75" hidden="1" thickBot="1" x14ac:dyDescent="0.3">
      <c r="A3119" s="238"/>
      <c r="B3119" s="241"/>
      <c r="C3119" s="41" t="s">
        <v>10618</v>
      </c>
      <c r="D3119" s="41" t="s">
        <v>2800</v>
      </c>
      <c r="E3119" s="201">
        <v>0.2</v>
      </c>
      <c r="F3119" s="206">
        <v>26.562000000000001</v>
      </c>
      <c r="G3119" s="39">
        <f t="shared" si="48"/>
        <v>5.3124000000000002</v>
      </c>
      <c r="H3119" s="44">
        <f>SUM(G3119:G3120)</f>
        <v>5.3124000000000002</v>
      </c>
      <c r="I3119" s="45"/>
      <c r="J3119" s="36">
        <v>0</v>
      </c>
    </row>
    <row r="3120" spans="1:10" ht="39" hidden="1" thickBot="1" x14ac:dyDescent="0.3">
      <c r="A3120" s="238"/>
      <c r="B3120" s="241"/>
      <c r="C3120" s="41" t="s">
        <v>779</v>
      </c>
      <c r="D3120" s="41" t="s">
        <v>18</v>
      </c>
      <c r="E3120" s="201">
        <v>1</v>
      </c>
      <c r="F3120" s="200" t="s">
        <v>13</v>
      </c>
      <c r="G3120" s="39" t="str">
        <f t="shared" si="48"/>
        <v/>
      </c>
      <c r="H3120" s="40"/>
      <c r="I3120" s="37"/>
      <c r="J3120" s="36">
        <v>0</v>
      </c>
    </row>
    <row r="3121" spans="1:10" ht="15.75" hidden="1" thickBot="1" x14ac:dyDescent="0.3">
      <c r="A3121" s="239"/>
      <c r="B3121" s="242"/>
      <c r="C3121" s="46"/>
      <c r="D3121" s="46"/>
      <c r="E3121" s="202"/>
      <c r="F3121" s="203" t="s">
        <v>13</v>
      </c>
      <c r="G3121" s="49" t="str">
        <f t="shared" si="48"/>
        <v/>
      </c>
      <c r="H3121" s="50"/>
      <c r="I3121" s="37"/>
      <c r="J3121" s="36">
        <v>0</v>
      </c>
    </row>
    <row r="3122" spans="1:10" ht="15.75" hidden="1" thickBot="1" x14ac:dyDescent="0.3">
      <c r="A3122" s="237" t="s">
        <v>780</v>
      </c>
      <c r="B3122" s="240" t="s">
        <v>4293</v>
      </c>
      <c r="C3122" s="31"/>
      <c r="D3122" s="32" t="s">
        <v>106</v>
      </c>
      <c r="E3122" s="197"/>
      <c r="F3122" s="204" t="s">
        <v>13</v>
      </c>
      <c r="G3122" s="33" t="str">
        <f t="shared" si="48"/>
        <v/>
      </c>
      <c r="H3122" s="34"/>
      <c r="I3122" s="35"/>
      <c r="J3122" s="36">
        <v>0</v>
      </c>
    </row>
    <row r="3123" spans="1:10" ht="15.75" hidden="1" thickBot="1" x14ac:dyDescent="0.3">
      <c r="A3123" s="246"/>
      <c r="B3123" s="241"/>
      <c r="C3123" s="38"/>
      <c r="D3123" s="38"/>
      <c r="E3123" s="199"/>
      <c r="F3123" s="205" t="s">
        <v>13</v>
      </c>
      <c r="G3123" s="39" t="str">
        <f t="shared" si="48"/>
        <v/>
      </c>
      <c r="H3123" s="40"/>
      <c r="I3123" s="37"/>
      <c r="J3123" s="36">
        <v>0</v>
      </c>
    </row>
    <row r="3124" spans="1:10" ht="15.75" hidden="1" thickBot="1" x14ac:dyDescent="0.3">
      <c r="A3124" s="246"/>
      <c r="B3124" s="241"/>
      <c r="C3124" s="41" t="s">
        <v>10618</v>
      </c>
      <c r="D3124" s="41" t="s">
        <v>2800</v>
      </c>
      <c r="E3124" s="201">
        <v>0.25</v>
      </c>
      <c r="F3124" s="206">
        <v>26.562000000000001</v>
      </c>
      <c r="G3124" s="39">
        <f t="shared" si="48"/>
        <v>6.6405000000000003</v>
      </c>
      <c r="H3124" s="44">
        <f>SUM(G3124:G3125)</f>
        <v>41.615206000000001</v>
      </c>
      <c r="I3124" s="45"/>
      <c r="J3124" s="36">
        <v>0</v>
      </c>
    </row>
    <row r="3125" spans="1:10" ht="15.75" hidden="1" thickBot="1" x14ac:dyDescent="0.3">
      <c r="A3125" s="246"/>
      <c r="B3125" s="241"/>
      <c r="C3125" s="41" t="s">
        <v>10793</v>
      </c>
      <c r="D3125" s="41" t="s">
        <v>1044</v>
      </c>
      <c r="E3125" s="201">
        <v>0.85299999999999998</v>
      </c>
      <c r="F3125" s="200">
        <v>41.001999999999995</v>
      </c>
      <c r="G3125" s="39">
        <f t="shared" si="48"/>
        <v>34.974705999999998</v>
      </c>
      <c r="H3125" s="40"/>
      <c r="I3125" s="37"/>
      <c r="J3125" s="36">
        <v>0</v>
      </c>
    </row>
    <row r="3126" spans="1:10" ht="15.75" hidden="1" thickBot="1" x14ac:dyDescent="0.3">
      <c r="A3126" s="246"/>
      <c r="B3126" s="241"/>
      <c r="C3126" s="41"/>
      <c r="D3126" s="58"/>
      <c r="E3126" s="201"/>
      <c r="F3126" s="200" t="s">
        <v>13</v>
      </c>
      <c r="G3126" s="39" t="str">
        <f t="shared" si="48"/>
        <v/>
      </c>
      <c r="H3126" s="40"/>
      <c r="I3126" s="37"/>
      <c r="J3126" s="36">
        <v>0</v>
      </c>
    </row>
    <row r="3127" spans="1:10" ht="26.25" hidden="1" thickBot="1" x14ac:dyDescent="0.3">
      <c r="A3127" s="246"/>
      <c r="B3127" s="241"/>
      <c r="C3127" s="4" t="s">
        <v>781</v>
      </c>
      <c r="D3127" s="58"/>
      <c r="E3127" s="201"/>
      <c r="F3127" s="200" t="s">
        <v>13</v>
      </c>
      <c r="G3127" s="39" t="str">
        <f t="shared" si="48"/>
        <v/>
      </c>
      <c r="H3127" s="40"/>
      <c r="I3127" s="37"/>
      <c r="J3127" s="36">
        <v>0</v>
      </c>
    </row>
    <row r="3128" spans="1:10" ht="26.25" hidden="1" thickBot="1" x14ac:dyDescent="0.3">
      <c r="A3128" s="246"/>
      <c r="B3128" s="241"/>
      <c r="C3128" s="61" t="s">
        <v>735</v>
      </c>
      <c r="D3128" s="58"/>
      <c r="E3128" s="201"/>
      <c r="F3128" s="200" t="s">
        <v>13</v>
      </c>
      <c r="G3128" s="39" t="str">
        <f t="shared" si="48"/>
        <v/>
      </c>
      <c r="H3128" s="40"/>
      <c r="I3128" s="37"/>
      <c r="J3128" s="36">
        <v>0</v>
      </c>
    </row>
    <row r="3129" spans="1:10" ht="15.75" hidden="1" thickBot="1" x14ac:dyDescent="0.3">
      <c r="A3129" s="247"/>
      <c r="B3129" s="242"/>
      <c r="C3129" s="46"/>
      <c r="D3129" s="46"/>
      <c r="E3129" s="202"/>
      <c r="F3129" s="203" t="s">
        <v>13</v>
      </c>
      <c r="G3129" s="49" t="str">
        <f t="shared" si="48"/>
        <v/>
      </c>
      <c r="H3129" s="50"/>
      <c r="I3129" s="37"/>
      <c r="J3129" s="36">
        <v>0</v>
      </c>
    </row>
    <row r="3130" spans="1:10" ht="15.75" hidden="1" thickBot="1" x14ac:dyDescent="0.3">
      <c r="A3130" s="237" t="s">
        <v>782</v>
      </c>
      <c r="B3130" s="240" t="s">
        <v>4294</v>
      </c>
      <c r="C3130" s="31"/>
      <c r="D3130" s="32" t="s">
        <v>106</v>
      </c>
      <c r="E3130" s="197"/>
      <c r="F3130" s="204" t="s">
        <v>13</v>
      </c>
      <c r="G3130" s="33" t="str">
        <f t="shared" si="48"/>
        <v/>
      </c>
      <c r="H3130" s="34"/>
      <c r="I3130" s="35"/>
      <c r="J3130" s="36">
        <v>0</v>
      </c>
    </row>
    <row r="3131" spans="1:10" ht="15.75" hidden="1" thickBot="1" x14ac:dyDescent="0.3">
      <c r="A3131" s="238"/>
      <c r="B3131" s="241"/>
      <c r="C3131" s="38"/>
      <c r="D3131" s="38"/>
      <c r="E3131" s="199"/>
      <c r="F3131" s="205" t="s">
        <v>13</v>
      </c>
      <c r="G3131" s="39" t="str">
        <f t="shared" si="48"/>
        <v/>
      </c>
      <c r="H3131" s="40"/>
      <c r="I3131" s="37"/>
      <c r="J3131" s="36">
        <v>0</v>
      </c>
    </row>
    <row r="3132" spans="1:10" ht="15.75" hidden="1" thickBot="1" x14ac:dyDescent="0.3">
      <c r="A3132" s="238"/>
      <c r="B3132" s="241"/>
      <c r="C3132" s="41" t="s">
        <v>10618</v>
      </c>
      <c r="D3132" s="41" t="s">
        <v>2800</v>
      </c>
      <c r="E3132" s="201">
        <v>0.2</v>
      </c>
      <c r="F3132" s="206">
        <v>26.562000000000001</v>
      </c>
      <c r="G3132" s="39">
        <f t="shared" si="48"/>
        <v>5.3124000000000002</v>
      </c>
      <c r="H3132" s="44">
        <f>SUM(G3132:G3133)</f>
        <v>5.3124000000000002</v>
      </c>
      <c r="I3132" s="45"/>
      <c r="J3132" s="36">
        <v>0</v>
      </c>
    </row>
    <row r="3133" spans="1:10" ht="26.25" hidden="1" thickBot="1" x14ac:dyDescent="0.3">
      <c r="A3133" s="238"/>
      <c r="B3133" s="241"/>
      <c r="C3133" s="41" t="s">
        <v>783</v>
      </c>
      <c r="D3133" s="41" t="s">
        <v>106</v>
      </c>
      <c r="E3133" s="201">
        <v>0.11899999999999999</v>
      </c>
      <c r="F3133" s="200" t="s">
        <v>13</v>
      </c>
      <c r="G3133" s="39" t="str">
        <f t="shared" si="48"/>
        <v/>
      </c>
      <c r="H3133" s="40"/>
      <c r="I3133" s="37"/>
      <c r="J3133" s="36">
        <v>0</v>
      </c>
    </row>
    <row r="3134" spans="1:10" ht="15.75" hidden="1" thickBot="1" x14ac:dyDescent="0.3">
      <c r="A3134" s="239"/>
      <c r="B3134" s="242"/>
      <c r="C3134" s="46"/>
      <c r="D3134" s="46"/>
      <c r="E3134" s="202"/>
      <c r="F3134" s="203" t="s">
        <v>13</v>
      </c>
      <c r="G3134" s="49" t="str">
        <f t="shared" si="48"/>
        <v/>
      </c>
      <c r="H3134" s="50"/>
      <c r="I3134" s="37"/>
      <c r="J3134" s="36">
        <v>0</v>
      </c>
    </row>
    <row r="3135" spans="1:10" ht="15.75" hidden="1" thickBot="1" x14ac:dyDescent="0.3">
      <c r="A3135" s="237" t="s">
        <v>784</v>
      </c>
      <c r="B3135" s="240" t="s">
        <v>4295</v>
      </c>
      <c r="C3135" s="31"/>
      <c r="D3135" s="32" t="s">
        <v>106</v>
      </c>
      <c r="E3135" s="197"/>
      <c r="F3135" s="204" t="s">
        <v>13</v>
      </c>
      <c r="G3135" s="33" t="str">
        <f t="shared" si="48"/>
        <v/>
      </c>
      <c r="H3135" s="34"/>
      <c r="I3135" s="35"/>
      <c r="J3135" s="36">
        <v>0</v>
      </c>
    </row>
    <row r="3136" spans="1:10" ht="15.75" hidden="1" thickBot="1" x14ac:dyDescent="0.3">
      <c r="A3136" s="246"/>
      <c r="B3136" s="241"/>
      <c r="C3136" s="38"/>
      <c r="D3136" s="38"/>
      <c r="E3136" s="199"/>
      <c r="F3136" s="205" t="s">
        <v>13</v>
      </c>
      <c r="G3136" s="39" t="str">
        <f t="shared" si="48"/>
        <v/>
      </c>
      <c r="H3136" s="40"/>
      <c r="I3136" s="37"/>
      <c r="J3136" s="36">
        <v>0</v>
      </c>
    </row>
    <row r="3137" spans="1:10" ht="15.75" hidden="1" thickBot="1" x14ac:dyDescent="0.3">
      <c r="A3137" s="246"/>
      <c r="B3137" s="241"/>
      <c r="C3137" s="41" t="s">
        <v>10618</v>
      </c>
      <c r="D3137" s="41" t="s">
        <v>2800</v>
      </c>
      <c r="E3137" s="201">
        <v>0.3</v>
      </c>
      <c r="F3137" s="206">
        <v>26.562000000000001</v>
      </c>
      <c r="G3137" s="39">
        <f t="shared" si="48"/>
        <v>7.9686000000000003</v>
      </c>
      <c r="H3137" s="44">
        <f>SUM(G3137:G3138)</f>
        <v>12.847837999999999</v>
      </c>
      <c r="I3137" s="45"/>
      <c r="J3137" s="36">
        <v>0</v>
      </c>
    </row>
    <row r="3138" spans="1:10" ht="15.75" hidden="1" thickBot="1" x14ac:dyDescent="0.3">
      <c r="A3138" s="246"/>
      <c r="B3138" s="241"/>
      <c r="C3138" s="41" t="s">
        <v>10793</v>
      </c>
      <c r="D3138" s="41" t="s">
        <v>1044</v>
      </c>
      <c r="E3138" s="201">
        <v>0.11899999999999999</v>
      </c>
      <c r="F3138" s="200">
        <v>41.001999999999995</v>
      </c>
      <c r="G3138" s="39">
        <f t="shared" si="48"/>
        <v>4.8792379999999991</v>
      </c>
      <c r="H3138" s="40"/>
      <c r="I3138" s="37"/>
      <c r="J3138" s="36">
        <v>0</v>
      </c>
    </row>
    <row r="3139" spans="1:10" ht="15.75" hidden="1" thickBot="1" x14ac:dyDescent="0.3">
      <c r="A3139" s="246"/>
      <c r="B3139" s="241"/>
      <c r="C3139" s="41"/>
      <c r="D3139" s="41"/>
      <c r="E3139" s="201"/>
      <c r="F3139" s="200" t="s">
        <v>13</v>
      </c>
      <c r="G3139" s="39" t="str">
        <f t="shared" si="48"/>
        <v/>
      </c>
      <c r="H3139" s="40"/>
      <c r="I3139" s="37"/>
      <c r="J3139" s="36">
        <v>0</v>
      </c>
    </row>
    <row r="3140" spans="1:10" ht="39" hidden="1" thickBot="1" x14ac:dyDescent="0.3">
      <c r="A3140" s="246"/>
      <c r="B3140" s="241"/>
      <c r="C3140" s="4" t="s">
        <v>785</v>
      </c>
      <c r="D3140" s="41"/>
      <c r="E3140" s="201"/>
      <c r="F3140" s="200" t="s">
        <v>13</v>
      </c>
      <c r="G3140" s="39" t="str">
        <f t="shared" si="48"/>
        <v/>
      </c>
      <c r="H3140" s="40"/>
      <c r="I3140" s="37"/>
      <c r="J3140" s="36">
        <v>0</v>
      </c>
    </row>
    <row r="3141" spans="1:10" ht="15.75" hidden="1" thickBot="1" x14ac:dyDescent="0.3">
      <c r="A3141" s="246"/>
      <c r="B3141" s="241"/>
      <c r="C3141" s="61" t="s">
        <v>786</v>
      </c>
      <c r="D3141" s="41"/>
      <c r="E3141" s="201"/>
      <c r="F3141" s="200" t="s">
        <v>13</v>
      </c>
      <c r="G3141" s="39" t="str">
        <f t="shared" si="48"/>
        <v/>
      </c>
      <c r="H3141" s="40"/>
      <c r="I3141" s="37"/>
      <c r="J3141" s="36">
        <v>0</v>
      </c>
    </row>
    <row r="3142" spans="1:10" ht="15.75" hidden="1" thickBot="1" x14ac:dyDescent="0.3">
      <c r="A3142" s="247"/>
      <c r="B3142" s="242"/>
      <c r="C3142" s="46"/>
      <c r="D3142" s="46"/>
      <c r="E3142" s="202"/>
      <c r="F3142" s="203" t="s">
        <v>13</v>
      </c>
      <c r="G3142" s="49" t="str">
        <f t="shared" ref="G3142:G3205" si="49">IF(ISNUMBER(F3142),E3142*F3142,"")</f>
        <v/>
      </c>
      <c r="H3142" s="50"/>
      <c r="I3142" s="37"/>
      <c r="J3142" s="36">
        <v>0</v>
      </c>
    </row>
    <row r="3143" spans="1:10" ht="15.75" hidden="1" thickBot="1" x14ac:dyDescent="0.3">
      <c r="A3143" s="237" t="s">
        <v>787</v>
      </c>
      <c r="B3143" s="240" t="s">
        <v>4296</v>
      </c>
      <c r="C3143" s="31"/>
      <c r="D3143" s="32" t="s">
        <v>18</v>
      </c>
      <c r="E3143" s="197"/>
      <c r="F3143" s="204" t="s">
        <v>13</v>
      </c>
      <c r="G3143" s="33" t="str">
        <f t="shared" si="49"/>
        <v/>
      </c>
      <c r="H3143" s="34"/>
      <c r="I3143" s="35"/>
      <c r="J3143" s="36">
        <v>0</v>
      </c>
    </row>
    <row r="3144" spans="1:10" ht="15.75" hidden="1" thickBot="1" x14ac:dyDescent="0.3">
      <c r="A3144" s="238"/>
      <c r="B3144" s="241"/>
      <c r="C3144" s="38"/>
      <c r="D3144" s="38"/>
      <c r="E3144" s="199"/>
      <c r="F3144" s="205" t="s">
        <v>13</v>
      </c>
      <c r="G3144" s="39" t="str">
        <f t="shared" si="49"/>
        <v/>
      </c>
      <c r="H3144" s="40"/>
      <c r="I3144" s="37"/>
      <c r="J3144" s="36">
        <v>0</v>
      </c>
    </row>
    <row r="3145" spans="1:10" ht="15.75" hidden="1" thickBot="1" x14ac:dyDescent="0.3">
      <c r="A3145" s="238"/>
      <c r="B3145" s="241"/>
      <c r="C3145" s="41" t="s">
        <v>10618</v>
      </c>
      <c r="D3145" s="41" t="s">
        <v>2800</v>
      </c>
      <c r="E3145" s="201">
        <v>1.5</v>
      </c>
      <c r="F3145" s="206">
        <v>26.562000000000001</v>
      </c>
      <c r="G3145" s="39">
        <f t="shared" si="49"/>
        <v>39.843000000000004</v>
      </c>
      <c r="H3145" s="44">
        <f>SUM(G3145:G3145)</f>
        <v>39.843000000000004</v>
      </c>
      <c r="I3145" s="45"/>
      <c r="J3145" s="36">
        <v>0</v>
      </c>
    </row>
    <row r="3146" spans="1:10" ht="15.75" hidden="1" thickBot="1" x14ac:dyDescent="0.3">
      <c r="A3146" s="239"/>
      <c r="B3146" s="242"/>
      <c r="C3146" s="46"/>
      <c r="D3146" s="46"/>
      <c r="E3146" s="202"/>
      <c r="F3146" s="203" t="s">
        <v>13</v>
      </c>
      <c r="G3146" s="49" t="str">
        <f t="shared" si="49"/>
        <v/>
      </c>
      <c r="H3146" s="50"/>
      <c r="I3146" s="37"/>
      <c r="J3146" s="36">
        <v>0</v>
      </c>
    </row>
    <row r="3147" spans="1:10" ht="15.75" thickBot="1" x14ac:dyDescent="0.3">
      <c r="A3147" s="237" t="s">
        <v>788</v>
      </c>
      <c r="B3147" s="240" t="s">
        <v>4297</v>
      </c>
      <c r="C3147" s="31"/>
      <c r="D3147" s="32" t="s">
        <v>68</v>
      </c>
      <c r="E3147" s="197"/>
      <c r="F3147" s="204" t="s">
        <v>13</v>
      </c>
      <c r="G3147" s="33" t="str">
        <f t="shared" si="49"/>
        <v/>
      </c>
      <c r="H3147" s="34"/>
      <c r="I3147" s="35"/>
      <c r="J3147" s="36">
        <v>90</v>
      </c>
    </row>
    <row r="3148" spans="1:10" x14ac:dyDescent="0.25">
      <c r="A3148" s="238"/>
      <c r="B3148" s="241"/>
      <c r="C3148" s="38"/>
      <c r="D3148" s="38"/>
      <c r="E3148" s="199"/>
      <c r="F3148" s="205" t="s">
        <v>13</v>
      </c>
      <c r="G3148" s="39" t="str">
        <f t="shared" si="49"/>
        <v/>
      </c>
      <c r="H3148" s="40"/>
      <c r="I3148" s="37"/>
      <c r="J3148" s="36">
        <v>90</v>
      </c>
    </row>
    <row r="3149" spans="1:10" x14ac:dyDescent="0.25">
      <c r="A3149" s="238"/>
      <c r="B3149" s="241"/>
      <c r="C3149" s="41" t="s">
        <v>10618</v>
      </c>
      <c r="D3149" s="41" t="s">
        <v>2800</v>
      </c>
      <c r="E3149" s="201">
        <v>0.47899999999999998</v>
      </c>
      <c r="F3149" s="206">
        <v>26.562000000000001</v>
      </c>
      <c r="G3149" s="39">
        <f t="shared" si="49"/>
        <v>12.723198</v>
      </c>
      <c r="H3149" s="44">
        <f>SUM(G3149:G3153)</f>
        <v>503.05213900000001</v>
      </c>
      <c r="I3149" s="45"/>
      <c r="J3149" s="36">
        <v>90</v>
      </c>
    </row>
    <row r="3150" spans="1:10" x14ac:dyDescent="0.25">
      <c r="A3150" s="238"/>
      <c r="B3150" s="241"/>
      <c r="C3150" s="41" t="s">
        <v>10601</v>
      </c>
      <c r="D3150" s="41" t="s">
        <v>2800</v>
      </c>
      <c r="E3150" s="201">
        <v>0.46600000000000003</v>
      </c>
      <c r="F3150" s="206">
        <v>22.097000000000001</v>
      </c>
      <c r="G3150" s="39">
        <f t="shared" si="49"/>
        <v>10.297202</v>
      </c>
      <c r="H3150" s="40"/>
      <c r="I3150" s="37"/>
      <c r="J3150" s="36">
        <v>90</v>
      </c>
    </row>
    <row r="3151" spans="1:10" ht="25.5" x14ac:dyDescent="0.25">
      <c r="A3151" s="238"/>
      <c r="B3151" s="241"/>
      <c r="C3151" s="41" t="s">
        <v>10711</v>
      </c>
      <c r="D3151" s="41" t="s">
        <v>1302</v>
      </c>
      <c r="E3151" s="201">
        <v>4.609</v>
      </c>
      <c r="F3151" s="200">
        <v>13.014999999999999</v>
      </c>
      <c r="G3151" s="39">
        <f t="shared" si="49"/>
        <v>59.986134999999997</v>
      </c>
      <c r="H3151" s="40"/>
      <c r="I3151" s="37"/>
      <c r="J3151" s="36">
        <v>90</v>
      </c>
    </row>
    <row r="3152" spans="1:10" ht="25.5" x14ac:dyDescent="0.25">
      <c r="A3152" s="238"/>
      <c r="B3152" s="241"/>
      <c r="C3152" s="41" t="s">
        <v>10719</v>
      </c>
      <c r="D3152" s="41" t="s">
        <v>1302</v>
      </c>
      <c r="E3152" s="201">
        <v>4.0359999999999996</v>
      </c>
      <c r="F3152" s="200">
        <v>2.4889999999999999</v>
      </c>
      <c r="G3152" s="39">
        <f t="shared" si="49"/>
        <v>10.045603999999999</v>
      </c>
      <c r="H3152" s="40"/>
      <c r="I3152" s="37"/>
      <c r="J3152" s="36">
        <v>90</v>
      </c>
    </row>
    <row r="3153" spans="1:10" x14ac:dyDescent="0.25">
      <c r="A3153" s="238"/>
      <c r="B3153" s="241"/>
      <c r="C3153" s="41" t="s">
        <v>789</v>
      </c>
      <c r="D3153" s="41" t="s">
        <v>68</v>
      </c>
      <c r="E3153" s="201">
        <v>1</v>
      </c>
      <c r="F3153" s="200">
        <v>410</v>
      </c>
      <c r="G3153" s="39">
        <f t="shared" si="49"/>
        <v>410</v>
      </c>
      <c r="H3153" s="40"/>
      <c r="I3153" s="37"/>
      <c r="J3153" s="36">
        <v>90</v>
      </c>
    </row>
    <row r="3154" spans="1:10" ht="15.75" thickBot="1" x14ac:dyDescent="0.3">
      <c r="A3154" s="239"/>
      <c r="B3154" s="242"/>
      <c r="C3154" s="46"/>
      <c r="D3154" s="46"/>
      <c r="E3154" s="202"/>
      <c r="F3154" s="203" t="s">
        <v>13</v>
      </c>
      <c r="G3154" s="49" t="str">
        <f t="shared" si="49"/>
        <v/>
      </c>
      <c r="H3154" s="50"/>
      <c r="I3154" s="37"/>
      <c r="J3154" s="36">
        <v>90</v>
      </c>
    </row>
    <row r="3155" spans="1:10" ht="15.75" hidden="1" thickBot="1" x14ac:dyDescent="0.3">
      <c r="A3155" s="237" t="s">
        <v>790</v>
      </c>
      <c r="B3155" s="240" t="s">
        <v>4298</v>
      </c>
      <c r="C3155" s="31"/>
      <c r="D3155" s="32" t="s">
        <v>18</v>
      </c>
      <c r="E3155" s="197"/>
      <c r="F3155" s="204" t="s">
        <v>13</v>
      </c>
      <c r="G3155" s="33" t="str">
        <f t="shared" si="49"/>
        <v/>
      </c>
      <c r="H3155" s="34"/>
      <c r="I3155" s="35"/>
      <c r="J3155" s="36">
        <v>0</v>
      </c>
    </row>
    <row r="3156" spans="1:10" ht="15.75" hidden="1" thickBot="1" x14ac:dyDescent="0.3">
      <c r="A3156" s="238"/>
      <c r="B3156" s="241"/>
      <c r="C3156" s="38"/>
      <c r="D3156" s="38"/>
      <c r="E3156" s="199"/>
      <c r="F3156" s="205" t="s">
        <v>13</v>
      </c>
      <c r="G3156" s="39" t="str">
        <f t="shared" si="49"/>
        <v/>
      </c>
      <c r="H3156" s="40"/>
      <c r="I3156" s="37"/>
      <c r="J3156" s="36">
        <v>0</v>
      </c>
    </row>
    <row r="3157" spans="1:10" ht="15.75" hidden="1" thickBot="1" x14ac:dyDescent="0.3">
      <c r="A3157" s="238"/>
      <c r="B3157" s="241"/>
      <c r="C3157" s="41" t="s">
        <v>10618</v>
      </c>
      <c r="D3157" s="41" t="s">
        <v>2800</v>
      </c>
      <c r="E3157" s="201">
        <v>0.4</v>
      </c>
      <c r="F3157" s="206">
        <v>26.562000000000001</v>
      </c>
      <c r="G3157" s="39">
        <f t="shared" si="49"/>
        <v>10.6248</v>
      </c>
      <c r="H3157" s="44">
        <f>SUM(G3157:G3158)</f>
        <v>10.6248</v>
      </c>
      <c r="I3157" s="45"/>
      <c r="J3157" s="36">
        <v>0</v>
      </c>
    </row>
    <row r="3158" spans="1:10" ht="15.75" hidden="1" thickBot="1" x14ac:dyDescent="0.3">
      <c r="A3158" s="238"/>
      <c r="B3158" s="241"/>
      <c r="C3158" s="41" t="s">
        <v>791</v>
      </c>
      <c r="D3158" s="58" t="s">
        <v>18</v>
      </c>
      <c r="E3158" s="201">
        <v>1</v>
      </c>
      <c r="F3158" s="200" t="s">
        <v>13</v>
      </c>
      <c r="G3158" s="39" t="str">
        <f t="shared" si="49"/>
        <v/>
      </c>
      <c r="H3158" s="40"/>
      <c r="I3158" s="37"/>
      <c r="J3158" s="36">
        <v>0</v>
      </c>
    </row>
    <row r="3159" spans="1:10" ht="15.75" hidden="1" thickBot="1" x14ac:dyDescent="0.3">
      <c r="A3159" s="239"/>
      <c r="B3159" s="242"/>
      <c r="C3159" s="46"/>
      <c r="D3159" s="46"/>
      <c r="E3159" s="202"/>
      <c r="F3159" s="203" t="s">
        <v>13</v>
      </c>
      <c r="G3159" s="49" t="str">
        <f t="shared" si="49"/>
        <v/>
      </c>
      <c r="H3159" s="50"/>
      <c r="I3159" s="37"/>
      <c r="J3159" s="36">
        <v>0</v>
      </c>
    </row>
    <row r="3160" spans="1:10" ht="15.75" thickBot="1" x14ac:dyDescent="0.3">
      <c r="A3160" s="237" t="s">
        <v>792</v>
      </c>
      <c r="B3160" s="240" t="s">
        <v>4299</v>
      </c>
      <c r="C3160" s="31"/>
      <c r="D3160" s="32" t="s">
        <v>72</v>
      </c>
      <c r="E3160" s="197"/>
      <c r="F3160" s="204" t="s">
        <v>13</v>
      </c>
      <c r="G3160" s="33" t="str">
        <f t="shared" si="49"/>
        <v/>
      </c>
      <c r="H3160" s="34"/>
      <c r="I3160" s="35"/>
      <c r="J3160" s="36">
        <v>110</v>
      </c>
    </row>
    <row r="3161" spans="1:10" x14ac:dyDescent="0.25">
      <c r="A3161" s="238"/>
      <c r="B3161" s="241"/>
      <c r="C3161" s="38"/>
      <c r="D3161" s="38"/>
      <c r="E3161" s="199"/>
      <c r="F3161" s="205" t="s">
        <v>13</v>
      </c>
      <c r="G3161" s="39" t="str">
        <f t="shared" si="49"/>
        <v/>
      </c>
      <c r="H3161" s="40"/>
      <c r="I3161" s="37"/>
      <c r="J3161" s="36">
        <v>110</v>
      </c>
    </row>
    <row r="3162" spans="1:10" ht="38.25" x14ac:dyDescent="0.25">
      <c r="A3162" s="238"/>
      <c r="B3162" s="241"/>
      <c r="C3162" s="41" t="s">
        <v>11046</v>
      </c>
      <c r="D3162" s="41" t="s">
        <v>83</v>
      </c>
      <c r="E3162" s="201">
        <v>0.74299999999999999</v>
      </c>
      <c r="F3162" s="200">
        <v>0.20899999999999999</v>
      </c>
      <c r="G3162" s="39">
        <f t="shared" si="49"/>
        <v>0.15528699999999998</v>
      </c>
      <c r="H3162" s="44">
        <f>SUM(G3162:G3166)</f>
        <v>11.639771450000001</v>
      </c>
      <c r="I3162" s="45"/>
      <c r="J3162" s="36">
        <v>110</v>
      </c>
    </row>
    <row r="3163" spans="1:10" ht="25.5" x14ac:dyDescent="0.25">
      <c r="A3163" s="238"/>
      <c r="B3163" s="241"/>
      <c r="C3163" s="41" t="s">
        <v>10886</v>
      </c>
      <c r="D3163" s="41" t="s">
        <v>1044</v>
      </c>
      <c r="E3163" s="201">
        <v>2.5000000000000001E-2</v>
      </c>
      <c r="F3163" s="200">
        <v>19</v>
      </c>
      <c r="G3163" s="39">
        <f t="shared" si="49"/>
        <v>0.47500000000000003</v>
      </c>
      <c r="H3163" s="40"/>
      <c r="I3163" s="37"/>
      <c r="J3163" s="36">
        <v>110</v>
      </c>
    </row>
    <row r="3164" spans="1:10" x14ac:dyDescent="0.25">
      <c r="A3164" s="238"/>
      <c r="B3164" s="241"/>
      <c r="C3164" s="41" t="s">
        <v>11154</v>
      </c>
      <c r="D3164" s="41" t="s">
        <v>2800</v>
      </c>
      <c r="E3164" s="201">
        <v>9.1999999999999998E-3</v>
      </c>
      <c r="F3164" s="200">
        <v>22.856999999999999</v>
      </c>
      <c r="G3164" s="39">
        <f t="shared" si="49"/>
        <v>0.21028439999999998</v>
      </c>
      <c r="H3164" s="40"/>
      <c r="I3164" s="37"/>
      <c r="J3164" s="36">
        <v>110</v>
      </c>
    </row>
    <row r="3165" spans="1:10" x14ac:dyDescent="0.25">
      <c r="A3165" s="238"/>
      <c r="B3165" s="241"/>
      <c r="C3165" s="41" t="s">
        <v>10698</v>
      </c>
      <c r="D3165" s="41" t="s">
        <v>2800</v>
      </c>
      <c r="E3165" s="201">
        <v>5.6099999999999997E-2</v>
      </c>
      <c r="F3165" s="200">
        <v>28.509499999999999</v>
      </c>
      <c r="G3165" s="39">
        <f t="shared" si="49"/>
        <v>1.5993829499999999</v>
      </c>
      <c r="H3165" s="40"/>
      <c r="I3165" s="37"/>
      <c r="J3165" s="36">
        <v>110</v>
      </c>
    </row>
    <row r="3166" spans="1:10" x14ac:dyDescent="0.25">
      <c r="A3166" s="238"/>
      <c r="B3166" s="241"/>
      <c r="C3166" s="41" t="s">
        <v>11311</v>
      </c>
      <c r="D3166" s="41" t="s">
        <v>1044</v>
      </c>
      <c r="E3166" s="201">
        <v>1</v>
      </c>
      <c r="F3166" s="209">
        <f>IF(ISNUMBER('Comp.Aux1'!$G$170), 'Comp.Aux1'!$G$170, 0)</f>
        <v>9.1998171000000006</v>
      </c>
      <c r="G3166" s="39">
        <f t="shared" si="49"/>
        <v>9.1998171000000006</v>
      </c>
      <c r="H3166" s="40"/>
      <c r="I3166" s="37"/>
      <c r="J3166" s="36">
        <v>110</v>
      </c>
    </row>
    <row r="3167" spans="1:10" ht="15.75" thickBot="1" x14ac:dyDescent="0.3">
      <c r="A3167" s="239"/>
      <c r="B3167" s="242"/>
      <c r="C3167" s="46"/>
      <c r="D3167" s="46"/>
      <c r="E3167" s="202"/>
      <c r="F3167" s="203" t="s">
        <v>13</v>
      </c>
      <c r="G3167" s="49" t="str">
        <f t="shared" si="49"/>
        <v/>
      </c>
      <c r="H3167" s="50"/>
      <c r="I3167" s="37"/>
      <c r="J3167" s="36">
        <v>110</v>
      </c>
    </row>
    <row r="3168" spans="1:10" ht="15.75" hidden="1" thickBot="1" x14ac:dyDescent="0.3">
      <c r="A3168" s="237" t="s">
        <v>793</v>
      </c>
      <c r="B3168" s="240" t="s">
        <v>4300</v>
      </c>
      <c r="C3168" s="31"/>
      <c r="D3168" s="32" t="s">
        <v>18</v>
      </c>
      <c r="E3168" s="197"/>
      <c r="F3168" s="204" t="s">
        <v>13</v>
      </c>
      <c r="G3168" s="33" t="str">
        <f t="shared" si="49"/>
        <v/>
      </c>
      <c r="H3168" s="34"/>
      <c r="I3168" s="35"/>
      <c r="J3168" s="36">
        <v>0</v>
      </c>
    </row>
    <row r="3169" spans="1:10" ht="15.75" hidden="1" thickBot="1" x14ac:dyDescent="0.3">
      <c r="A3169" s="238"/>
      <c r="B3169" s="241"/>
      <c r="C3169" s="38"/>
      <c r="D3169" s="38"/>
      <c r="E3169" s="199"/>
      <c r="F3169" s="205" t="s">
        <v>13</v>
      </c>
      <c r="G3169" s="39" t="str">
        <f t="shared" si="49"/>
        <v/>
      </c>
      <c r="H3169" s="40"/>
      <c r="I3169" s="37"/>
      <c r="J3169" s="36">
        <v>0</v>
      </c>
    </row>
    <row r="3170" spans="1:10" ht="15.75" hidden="1" thickBot="1" x14ac:dyDescent="0.3">
      <c r="A3170" s="238"/>
      <c r="B3170" s="241"/>
      <c r="C3170" s="41" t="s">
        <v>10618</v>
      </c>
      <c r="D3170" s="41" t="s">
        <v>2800</v>
      </c>
      <c r="E3170" s="201">
        <v>0.2</v>
      </c>
      <c r="F3170" s="206">
        <v>26.562000000000001</v>
      </c>
      <c r="G3170" s="39">
        <f t="shared" si="49"/>
        <v>5.3124000000000002</v>
      </c>
      <c r="H3170" s="44">
        <f>SUM(G3170:G3171)</f>
        <v>5.3124000000000002</v>
      </c>
      <c r="I3170" s="45"/>
      <c r="J3170" s="36">
        <v>0</v>
      </c>
    </row>
    <row r="3171" spans="1:10" ht="26.25" hidden="1" thickBot="1" x14ac:dyDescent="0.3">
      <c r="A3171" s="238"/>
      <c r="B3171" s="241"/>
      <c r="C3171" s="41" t="s">
        <v>794</v>
      </c>
      <c r="D3171" s="41" t="s">
        <v>18</v>
      </c>
      <c r="E3171" s="201">
        <v>1</v>
      </c>
      <c r="F3171" s="200" t="s">
        <v>13</v>
      </c>
      <c r="G3171" s="39" t="str">
        <f t="shared" si="49"/>
        <v/>
      </c>
      <c r="H3171" s="40"/>
      <c r="I3171" s="37"/>
      <c r="J3171" s="36">
        <v>0</v>
      </c>
    </row>
    <row r="3172" spans="1:10" ht="15.75" hidden="1" thickBot="1" x14ac:dyDescent="0.3">
      <c r="A3172" s="239"/>
      <c r="B3172" s="242"/>
      <c r="C3172" s="46"/>
      <c r="D3172" s="46"/>
      <c r="E3172" s="202"/>
      <c r="F3172" s="203" t="s">
        <v>13</v>
      </c>
      <c r="G3172" s="49" t="str">
        <f t="shared" si="49"/>
        <v/>
      </c>
      <c r="H3172" s="50"/>
      <c r="I3172" s="37"/>
      <c r="J3172" s="36">
        <v>0</v>
      </c>
    </row>
    <row r="3173" spans="1:10" ht="15.75" hidden="1" thickBot="1" x14ac:dyDescent="0.3">
      <c r="A3173" s="237" t="s">
        <v>795</v>
      </c>
      <c r="B3173" s="240" t="s">
        <v>4301</v>
      </c>
      <c r="C3173" s="31"/>
      <c r="D3173" s="32" t="s">
        <v>18</v>
      </c>
      <c r="E3173" s="197"/>
      <c r="F3173" s="204" t="s">
        <v>13</v>
      </c>
      <c r="G3173" s="33" t="str">
        <f t="shared" si="49"/>
        <v/>
      </c>
      <c r="H3173" s="34"/>
      <c r="I3173" s="35"/>
      <c r="J3173" s="36">
        <v>0</v>
      </c>
    </row>
    <row r="3174" spans="1:10" ht="15.75" hidden="1" thickBot="1" x14ac:dyDescent="0.3">
      <c r="A3174" s="238"/>
      <c r="B3174" s="241"/>
      <c r="C3174" s="38"/>
      <c r="D3174" s="38"/>
      <c r="E3174" s="199"/>
      <c r="F3174" s="205" t="s">
        <v>13</v>
      </c>
      <c r="G3174" s="39" t="str">
        <f t="shared" si="49"/>
        <v/>
      </c>
      <c r="H3174" s="40"/>
      <c r="I3174" s="37"/>
      <c r="J3174" s="36">
        <v>0</v>
      </c>
    </row>
    <row r="3175" spans="1:10" ht="15.75" hidden="1" thickBot="1" x14ac:dyDescent="0.3">
      <c r="A3175" s="238"/>
      <c r="B3175" s="241"/>
      <c r="C3175" s="41" t="s">
        <v>10618</v>
      </c>
      <c r="D3175" s="41" t="s">
        <v>2800</v>
      </c>
      <c r="E3175" s="201">
        <v>0.3</v>
      </c>
      <c r="F3175" s="206">
        <v>26.562000000000001</v>
      </c>
      <c r="G3175" s="39">
        <f t="shared" si="49"/>
        <v>7.9686000000000003</v>
      </c>
      <c r="H3175" s="44">
        <f>SUM(G3175:G3176)</f>
        <v>7.9686000000000003</v>
      </c>
      <c r="I3175" s="45"/>
      <c r="J3175" s="36">
        <v>0</v>
      </c>
    </row>
    <row r="3176" spans="1:10" ht="39" hidden="1" thickBot="1" x14ac:dyDescent="0.3">
      <c r="A3176" s="238"/>
      <c r="B3176" s="241"/>
      <c r="C3176" s="41" t="s">
        <v>796</v>
      </c>
      <c r="D3176" s="41" t="s">
        <v>18</v>
      </c>
      <c r="E3176" s="201">
        <v>1</v>
      </c>
      <c r="F3176" s="200" t="s">
        <v>13</v>
      </c>
      <c r="G3176" s="39" t="str">
        <f t="shared" si="49"/>
        <v/>
      </c>
      <c r="H3176" s="40"/>
      <c r="I3176" s="37"/>
      <c r="J3176" s="36">
        <v>0</v>
      </c>
    </row>
    <row r="3177" spans="1:10" ht="15.75" hidden="1" thickBot="1" x14ac:dyDescent="0.3">
      <c r="A3177" s="239"/>
      <c r="B3177" s="242"/>
      <c r="C3177" s="46"/>
      <c r="D3177" s="46"/>
      <c r="E3177" s="202"/>
      <c r="F3177" s="203" t="s">
        <v>13</v>
      </c>
      <c r="G3177" s="49" t="str">
        <f t="shared" si="49"/>
        <v/>
      </c>
      <c r="H3177" s="50"/>
      <c r="I3177" s="37"/>
      <c r="J3177" s="36">
        <v>0</v>
      </c>
    </row>
    <row r="3178" spans="1:10" ht="15.75" hidden="1" thickBot="1" x14ac:dyDescent="0.3">
      <c r="A3178" s="237" t="s">
        <v>797</v>
      </c>
      <c r="B3178" s="240" t="s">
        <v>4302</v>
      </c>
      <c r="C3178" s="31"/>
      <c r="D3178" s="32" t="s">
        <v>18</v>
      </c>
      <c r="E3178" s="197"/>
      <c r="F3178" s="204" t="s">
        <v>13</v>
      </c>
      <c r="G3178" s="33" t="str">
        <f t="shared" si="49"/>
        <v/>
      </c>
      <c r="H3178" s="34"/>
      <c r="I3178" s="35"/>
      <c r="J3178" s="36">
        <v>0</v>
      </c>
    </row>
    <row r="3179" spans="1:10" ht="15.75" hidden="1" thickBot="1" x14ac:dyDescent="0.3">
      <c r="A3179" s="238"/>
      <c r="B3179" s="241"/>
      <c r="C3179" s="38"/>
      <c r="D3179" s="38"/>
      <c r="E3179" s="199"/>
      <c r="F3179" s="205" t="s">
        <v>13</v>
      </c>
      <c r="G3179" s="39" t="str">
        <f t="shared" si="49"/>
        <v/>
      </c>
      <c r="H3179" s="40"/>
      <c r="I3179" s="37"/>
      <c r="J3179" s="36">
        <v>0</v>
      </c>
    </row>
    <row r="3180" spans="1:10" ht="15.75" hidden="1" thickBot="1" x14ac:dyDescent="0.3">
      <c r="A3180" s="238"/>
      <c r="B3180" s="241"/>
      <c r="C3180" s="41" t="s">
        <v>10618</v>
      </c>
      <c r="D3180" s="41" t="s">
        <v>2800</v>
      </c>
      <c r="E3180" s="201">
        <v>0.3</v>
      </c>
      <c r="F3180" s="206">
        <v>26.562000000000001</v>
      </c>
      <c r="G3180" s="39">
        <f t="shared" si="49"/>
        <v>7.9686000000000003</v>
      </c>
      <c r="H3180" s="44">
        <f>SUM(G3180:G3181)</f>
        <v>7.9686000000000003</v>
      </c>
      <c r="I3180" s="45"/>
      <c r="J3180" s="36">
        <v>0</v>
      </c>
    </row>
    <row r="3181" spans="1:10" ht="39" hidden="1" thickBot="1" x14ac:dyDescent="0.3">
      <c r="A3181" s="238"/>
      <c r="B3181" s="241"/>
      <c r="C3181" s="41" t="s">
        <v>798</v>
      </c>
      <c r="D3181" s="41" t="s">
        <v>18</v>
      </c>
      <c r="E3181" s="201">
        <v>1</v>
      </c>
      <c r="F3181" s="200" t="s">
        <v>13</v>
      </c>
      <c r="G3181" s="39" t="str">
        <f t="shared" si="49"/>
        <v/>
      </c>
      <c r="H3181" s="40"/>
      <c r="I3181" s="37"/>
      <c r="J3181" s="36">
        <v>0</v>
      </c>
    </row>
    <row r="3182" spans="1:10" ht="15.75" hidden="1" thickBot="1" x14ac:dyDescent="0.3">
      <c r="A3182" s="239"/>
      <c r="B3182" s="242"/>
      <c r="C3182" s="46"/>
      <c r="D3182" s="46"/>
      <c r="E3182" s="202"/>
      <c r="F3182" s="203" t="s">
        <v>13</v>
      </c>
      <c r="G3182" s="49" t="str">
        <f t="shared" si="49"/>
        <v/>
      </c>
      <c r="H3182" s="50"/>
      <c r="I3182" s="37"/>
      <c r="J3182" s="36">
        <v>0</v>
      </c>
    </row>
    <row r="3183" spans="1:10" ht="15.75" hidden="1" thickBot="1" x14ac:dyDescent="0.3">
      <c r="A3183" s="237" t="s">
        <v>799</v>
      </c>
      <c r="B3183" s="240" t="s">
        <v>4303</v>
      </c>
      <c r="C3183" s="31"/>
      <c r="D3183" s="32" t="s">
        <v>18</v>
      </c>
      <c r="E3183" s="197"/>
      <c r="F3183" s="204" t="s">
        <v>13</v>
      </c>
      <c r="G3183" s="33" t="str">
        <f t="shared" si="49"/>
        <v/>
      </c>
      <c r="H3183" s="34"/>
      <c r="I3183" s="35"/>
      <c r="J3183" s="36">
        <v>0</v>
      </c>
    </row>
    <row r="3184" spans="1:10" ht="15.75" hidden="1" thickBot="1" x14ac:dyDescent="0.3">
      <c r="A3184" s="238"/>
      <c r="B3184" s="241"/>
      <c r="C3184" s="38"/>
      <c r="D3184" s="38"/>
      <c r="E3184" s="199"/>
      <c r="F3184" s="205" t="s">
        <v>13</v>
      </c>
      <c r="G3184" s="39" t="str">
        <f t="shared" si="49"/>
        <v/>
      </c>
      <c r="H3184" s="40"/>
      <c r="I3184" s="37"/>
      <c r="J3184" s="36">
        <v>0</v>
      </c>
    </row>
    <row r="3185" spans="1:10" ht="15.75" hidden="1" thickBot="1" x14ac:dyDescent="0.3">
      <c r="A3185" s="238"/>
      <c r="B3185" s="241"/>
      <c r="C3185" s="41" t="s">
        <v>10618</v>
      </c>
      <c r="D3185" s="41" t="s">
        <v>2800</v>
      </c>
      <c r="E3185" s="201">
        <v>0.3</v>
      </c>
      <c r="F3185" s="206">
        <v>26.562000000000001</v>
      </c>
      <c r="G3185" s="39">
        <f t="shared" si="49"/>
        <v>7.9686000000000003</v>
      </c>
      <c r="H3185" s="44">
        <f>SUM(G3185:G3186)</f>
        <v>7.9686000000000003</v>
      </c>
      <c r="I3185" s="45"/>
      <c r="J3185" s="36">
        <v>0</v>
      </c>
    </row>
    <row r="3186" spans="1:10" ht="26.25" hidden="1" thickBot="1" x14ac:dyDescent="0.3">
      <c r="A3186" s="238"/>
      <c r="B3186" s="241"/>
      <c r="C3186" s="41" t="s">
        <v>800</v>
      </c>
      <c r="D3186" s="41" t="s">
        <v>18</v>
      </c>
      <c r="E3186" s="201">
        <v>1</v>
      </c>
      <c r="F3186" s="200" t="s">
        <v>13</v>
      </c>
      <c r="G3186" s="39" t="str">
        <f t="shared" si="49"/>
        <v/>
      </c>
      <c r="H3186" s="40"/>
      <c r="I3186" s="37"/>
      <c r="J3186" s="36">
        <v>0</v>
      </c>
    </row>
    <row r="3187" spans="1:10" ht="15.75" hidden="1" thickBot="1" x14ac:dyDescent="0.3">
      <c r="A3187" s="239"/>
      <c r="B3187" s="242"/>
      <c r="C3187" s="46"/>
      <c r="D3187" s="46"/>
      <c r="E3187" s="202"/>
      <c r="F3187" s="203" t="s">
        <v>13</v>
      </c>
      <c r="G3187" s="49" t="str">
        <f t="shared" si="49"/>
        <v/>
      </c>
      <c r="H3187" s="50"/>
      <c r="I3187" s="37"/>
      <c r="J3187" s="36">
        <v>0</v>
      </c>
    </row>
    <row r="3188" spans="1:10" ht="15.75" hidden="1" thickBot="1" x14ac:dyDescent="0.3">
      <c r="A3188" s="237" t="s">
        <v>801</v>
      </c>
      <c r="B3188" s="240" t="s">
        <v>4304</v>
      </c>
      <c r="C3188" s="31"/>
      <c r="D3188" s="32" t="s">
        <v>18</v>
      </c>
      <c r="E3188" s="197"/>
      <c r="F3188" s="204" t="s">
        <v>13</v>
      </c>
      <c r="G3188" s="33" t="str">
        <f t="shared" si="49"/>
        <v/>
      </c>
      <c r="H3188" s="34"/>
      <c r="I3188" s="35"/>
      <c r="J3188" s="36">
        <v>0</v>
      </c>
    </row>
    <row r="3189" spans="1:10" ht="15.75" hidden="1" thickBot="1" x14ac:dyDescent="0.3">
      <c r="A3189" s="238"/>
      <c r="B3189" s="241"/>
      <c r="C3189" s="38"/>
      <c r="D3189" s="38"/>
      <c r="E3189" s="199"/>
      <c r="F3189" s="205" t="s">
        <v>13</v>
      </c>
      <c r="G3189" s="39" t="str">
        <f t="shared" si="49"/>
        <v/>
      </c>
      <c r="H3189" s="40"/>
      <c r="I3189" s="37"/>
      <c r="J3189" s="36">
        <v>0</v>
      </c>
    </row>
    <row r="3190" spans="1:10" ht="15.75" hidden="1" thickBot="1" x14ac:dyDescent="0.3">
      <c r="A3190" s="238"/>
      <c r="B3190" s="241"/>
      <c r="C3190" s="41" t="s">
        <v>10618</v>
      </c>
      <c r="D3190" s="41" t="s">
        <v>2800</v>
      </c>
      <c r="E3190" s="201">
        <v>0.15</v>
      </c>
      <c r="F3190" s="206">
        <v>26.562000000000001</v>
      </c>
      <c r="G3190" s="39">
        <f t="shared" si="49"/>
        <v>3.9843000000000002</v>
      </c>
      <c r="H3190" s="44">
        <f>SUM(G3190:G3191)</f>
        <v>3.9843000000000002</v>
      </c>
      <c r="I3190" s="45"/>
      <c r="J3190" s="36">
        <v>0</v>
      </c>
    </row>
    <row r="3191" spans="1:10" ht="26.25" hidden="1" thickBot="1" x14ac:dyDescent="0.3">
      <c r="A3191" s="238"/>
      <c r="B3191" s="241"/>
      <c r="C3191" s="41" t="s">
        <v>802</v>
      </c>
      <c r="D3191" s="41" t="s">
        <v>18</v>
      </c>
      <c r="E3191" s="201">
        <v>1</v>
      </c>
      <c r="F3191" s="200" t="s">
        <v>13</v>
      </c>
      <c r="G3191" s="39" t="str">
        <f t="shared" si="49"/>
        <v/>
      </c>
      <c r="H3191" s="40"/>
      <c r="I3191" s="37"/>
      <c r="J3191" s="36">
        <v>0</v>
      </c>
    </row>
    <row r="3192" spans="1:10" ht="15.75" hidden="1" thickBot="1" x14ac:dyDescent="0.3">
      <c r="A3192" s="239"/>
      <c r="B3192" s="242"/>
      <c r="C3192" s="46"/>
      <c r="D3192" s="46"/>
      <c r="E3192" s="202"/>
      <c r="F3192" s="203" t="s">
        <v>13</v>
      </c>
      <c r="G3192" s="49" t="str">
        <f t="shared" si="49"/>
        <v/>
      </c>
      <c r="H3192" s="50"/>
      <c r="I3192" s="37"/>
      <c r="J3192" s="36">
        <v>0</v>
      </c>
    </row>
    <row r="3193" spans="1:10" ht="15.75" hidden="1" thickBot="1" x14ac:dyDescent="0.3">
      <c r="A3193" s="237" t="s">
        <v>803</v>
      </c>
      <c r="B3193" s="240" t="s">
        <v>4305</v>
      </c>
      <c r="C3193" s="31"/>
      <c r="D3193" s="32" t="s">
        <v>18</v>
      </c>
      <c r="E3193" s="197"/>
      <c r="F3193" s="204" t="s">
        <v>13</v>
      </c>
      <c r="G3193" s="33" t="str">
        <f t="shared" si="49"/>
        <v/>
      </c>
      <c r="H3193" s="34"/>
      <c r="I3193" s="35"/>
      <c r="J3193" s="36">
        <v>0</v>
      </c>
    </row>
    <row r="3194" spans="1:10" ht="15.75" hidden="1" thickBot="1" x14ac:dyDescent="0.3">
      <c r="A3194" s="238"/>
      <c r="B3194" s="241"/>
      <c r="C3194" s="38"/>
      <c r="D3194" s="38"/>
      <c r="E3194" s="199"/>
      <c r="F3194" s="205" t="s">
        <v>13</v>
      </c>
      <c r="G3194" s="39" t="str">
        <f t="shared" si="49"/>
        <v/>
      </c>
      <c r="H3194" s="40"/>
      <c r="I3194" s="37"/>
      <c r="J3194" s="36">
        <v>0</v>
      </c>
    </row>
    <row r="3195" spans="1:10" ht="15.75" hidden="1" thickBot="1" x14ac:dyDescent="0.3">
      <c r="A3195" s="238"/>
      <c r="B3195" s="241"/>
      <c r="C3195" s="41" t="s">
        <v>10618</v>
      </c>
      <c r="D3195" s="41" t="s">
        <v>2800</v>
      </c>
      <c r="E3195" s="201">
        <v>0.15</v>
      </c>
      <c r="F3195" s="206">
        <v>26.562000000000001</v>
      </c>
      <c r="G3195" s="39">
        <f t="shared" si="49"/>
        <v>3.9843000000000002</v>
      </c>
      <c r="H3195" s="44">
        <f>SUM(G3195:G3196)</f>
        <v>3.9843000000000002</v>
      </c>
      <c r="I3195" s="45"/>
      <c r="J3195" s="36">
        <v>0</v>
      </c>
    </row>
    <row r="3196" spans="1:10" ht="26.25" hidden="1" thickBot="1" x14ac:dyDescent="0.3">
      <c r="A3196" s="238"/>
      <c r="B3196" s="241"/>
      <c r="C3196" s="41" t="s">
        <v>804</v>
      </c>
      <c r="D3196" s="41" t="s">
        <v>18</v>
      </c>
      <c r="E3196" s="201">
        <v>1</v>
      </c>
      <c r="F3196" s="200" t="s">
        <v>13</v>
      </c>
      <c r="G3196" s="39" t="str">
        <f t="shared" si="49"/>
        <v/>
      </c>
      <c r="H3196" s="40"/>
      <c r="I3196" s="37"/>
      <c r="J3196" s="36">
        <v>0</v>
      </c>
    </row>
    <row r="3197" spans="1:10" ht="15.75" hidden="1" thickBot="1" x14ac:dyDescent="0.3">
      <c r="A3197" s="239"/>
      <c r="B3197" s="242"/>
      <c r="C3197" s="46"/>
      <c r="D3197" s="46"/>
      <c r="E3197" s="202"/>
      <c r="F3197" s="203" t="s">
        <v>13</v>
      </c>
      <c r="G3197" s="49" t="str">
        <f t="shared" si="49"/>
        <v/>
      </c>
      <c r="H3197" s="50"/>
      <c r="I3197" s="37"/>
      <c r="J3197" s="36">
        <v>0</v>
      </c>
    </row>
    <row r="3198" spans="1:10" ht="15.75" hidden="1" thickBot="1" x14ac:dyDescent="0.3">
      <c r="A3198" s="237" t="s">
        <v>805</v>
      </c>
      <c r="B3198" s="240" t="s">
        <v>4306</v>
      </c>
      <c r="C3198" s="31"/>
      <c r="D3198" s="32" t="s">
        <v>18</v>
      </c>
      <c r="E3198" s="197"/>
      <c r="F3198" s="204" t="s">
        <v>13</v>
      </c>
      <c r="G3198" s="33" t="str">
        <f t="shared" si="49"/>
        <v/>
      </c>
      <c r="H3198" s="34"/>
      <c r="I3198" s="35"/>
      <c r="J3198" s="36">
        <v>0</v>
      </c>
    </row>
    <row r="3199" spans="1:10" ht="15.75" hidden="1" thickBot="1" x14ac:dyDescent="0.3">
      <c r="A3199" s="238"/>
      <c r="B3199" s="241"/>
      <c r="C3199" s="38"/>
      <c r="D3199" s="38"/>
      <c r="E3199" s="199"/>
      <c r="F3199" s="205" t="s">
        <v>13</v>
      </c>
      <c r="G3199" s="39" t="str">
        <f t="shared" si="49"/>
        <v/>
      </c>
      <c r="H3199" s="40"/>
      <c r="I3199" s="37"/>
      <c r="J3199" s="36">
        <v>0</v>
      </c>
    </row>
    <row r="3200" spans="1:10" ht="15.75" hidden="1" thickBot="1" x14ac:dyDescent="0.3">
      <c r="A3200" s="238"/>
      <c r="B3200" s="241"/>
      <c r="C3200" s="41" t="s">
        <v>10618</v>
      </c>
      <c r="D3200" s="41" t="s">
        <v>2800</v>
      </c>
      <c r="E3200" s="201">
        <v>0.15</v>
      </c>
      <c r="F3200" s="206">
        <v>26.562000000000001</v>
      </c>
      <c r="G3200" s="39">
        <f t="shared" si="49"/>
        <v>3.9843000000000002</v>
      </c>
      <c r="H3200" s="44">
        <f>SUM(G3200:G3201)</f>
        <v>3.9843000000000002</v>
      </c>
      <c r="I3200" s="45"/>
      <c r="J3200" s="36">
        <v>0</v>
      </c>
    </row>
    <row r="3201" spans="1:10" ht="26.25" hidden="1" thickBot="1" x14ac:dyDescent="0.3">
      <c r="A3201" s="238"/>
      <c r="B3201" s="241"/>
      <c r="C3201" s="41" t="s">
        <v>806</v>
      </c>
      <c r="D3201" s="41" t="s">
        <v>18</v>
      </c>
      <c r="E3201" s="201">
        <v>1</v>
      </c>
      <c r="F3201" s="200" t="s">
        <v>13</v>
      </c>
      <c r="G3201" s="39" t="str">
        <f t="shared" si="49"/>
        <v/>
      </c>
      <c r="H3201" s="40"/>
      <c r="I3201" s="37"/>
      <c r="J3201" s="36">
        <v>0</v>
      </c>
    </row>
    <row r="3202" spans="1:10" ht="15.75" hidden="1" thickBot="1" x14ac:dyDescent="0.3">
      <c r="A3202" s="239"/>
      <c r="B3202" s="242"/>
      <c r="C3202" s="46"/>
      <c r="D3202" s="46"/>
      <c r="E3202" s="202"/>
      <c r="F3202" s="203" t="s">
        <v>13</v>
      </c>
      <c r="G3202" s="49" t="str">
        <f t="shared" si="49"/>
        <v/>
      </c>
      <c r="H3202" s="50"/>
      <c r="I3202" s="37"/>
      <c r="J3202" s="36">
        <v>0</v>
      </c>
    </row>
    <row r="3203" spans="1:10" ht="15.75" hidden="1" thickBot="1" x14ac:dyDescent="0.3">
      <c r="A3203" s="237" t="s">
        <v>807</v>
      </c>
      <c r="B3203" s="240" t="s">
        <v>4307</v>
      </c>
      <c r="C3203" s="31"/>
      <c r="D3203" s="32" t="s">
        <v>18</v>
      </c>
      <c r="E3203" s="197"/>
      <c r="F3203" s="204" t="s">
        <v>13</v>
      </c>
      <c r="G3203" s="33" t="str">
        <f t="shared" si="49"/>
        <v/>
      </c>
      <c r="H3203" s="34"/>
      <c r="I3203" s="35"/>
      <c r="J3203" s="36">
        <v>0</v>
      </c>
    </row>
    <row r="3204" spans="1:10" ht="15.75" hidden="1" thickBot="1" x14ac:dyDescent="0.3">
      <c r="A3204" s="238"/>
      <c r="B3204" s="241"/>
      <c r="C3204" s="38"/>
      <c r="D3204" s="38"/>
      <c r="E3204" s="199"/>
      <c r="F3204" s="205" t="s">
        <v>13</v>
      </c>
      <c r="G3204" s="39" t="str">
        <f t="shared" si="49"/>
        <v/>
      </c>
      <c r="H3204" s="40"/>
      <c r="I3204" s="37"/>
      <c r="J3204" s="36">
        <v>0</v>
      </c>
    </row>
    <row r="3205" spans="1:10" ht="15.75" hidden="1" thickBot="1" x14ac:dyDescent="0.3">
      <c r="A3205" s="238"/>
      <c r="B3205" s="241"/>
      <c r="C3205" s="41" t="s">
        <v>10618</v>
      </c>
      <c r="D3205" s="41" t="s">
        <v>2800</v>
      </c>
      <c r="E3205" s="201">
        <v>0.15</v>
      </c>
      <c r="F3205" s="206">
        <v>26.562000000000001</v>
      </c>
      <c r="G3205" s="39">
        <f t="shared" si="49"/>
        <v>3.9843000000000002</v>
      </c>
      <c r="H3205" s="44">
        <f>SUM(G3205:G3206)</f>
        <v>3.9843000000000002</v>
      </c>
      <c r="I3205" s="45"/>
      <c r="J3205" s="36">
        <v>0</v>
      </c>
    </row>
    <row r="3206" spans="1:10" ht="15.75" hidden="1" thickBot="1" x14ac:dyDescent="0.3">
      <c r="A3206" s="238"/>
      <c r="B3206" s="241"/>
      <c r="C3206" s="41" t="s">
        <v>808</v>
      </c>
      <c r="D3206" s="41" t="s">
        <v>18</v>
      </c>
      <c r="E3206" s="201">
        <v>1</v>
      </c>
      <c r="F3206" s="200" t="s">
        <v>13</v>
      </c>
      <c r="G3206" s="39" t="str">
        <f t="shared" ref="G3206:G3269" si="50">IF(ISNUMBER(F3206),E3206*F3206,"")</f>
        <v/>
      </c>
      <c r="H3206" s="40"/>
      <c r="I3206" s="37"/>
      <c r="J3206" s="36">
        <v>0</v>
      </c>
    </row>
    <row r="3207" spans="1:10" ht="15.75" hidden="1" thickBot="1" x14ac:dyDescent="0.3">
      <c r="A3207" s="239"/>
      <c r="B3207" s="242"/>
      <c r="C3207" s="46"/>
      <c r="D3207" s="46"/>
      <c r="E3207" s="202"/>
      <c r="F3207" s="203" t="s">
        <v>13</v>
      </c>
      <c r="G3207" s="49" t="str">
        <f t="shared" si="50"/>
        <v/>
      </c>
      <c r="H3207" s="50"/>
      <c r="I3207" s="37"/>
      <c r="J3207" s="36">
        <v>0</v>
      </c>
    </row>
    <row r="3208" spans="1:10" ht="15.75" hidden="1" thickBot="1" x14ac:dyDescent="0.3">
      <c r="A3208" s="237" t="s">
        <v>809</v>
      </c>
      <c r="B3208" s="240" t="s">
        <v>4308</v>
      </c>
      <c r="C3208" s="31"/>
      <c r="D3208" s="32" t="s">
        <v>18</v>
      </c>
      <c r="E3208" s="197"/>
      <c r="F3208" s="204" t="s">
        <v>13</v>
      </c>
      <c r="G3208" s="33" t="str">
        <f t="shared" si="50"/>
        <v/>
      </c>
      <c r="H3208" s="34"/>
      <c r="I3208" s="35"/>
      <c r="J3208" s="36">
        <v>0</v>
      </c>
    </row>
    <row r="3209" spans="1:10" ht="15.75" hidden="1" thickBot="1" x14ac:dyDescent="0.3">
      <c r="A3209" s="238"/>
      <c r="B3209" s="241"/>
      <c r="C3209" s="38"/>
      <c r="D3209" s="38"/>
      <c r="E3209" s="199"/>
      <c r="F3209" s="205" t="s">
        <v>13</v>
      </c>
      <c r="G3209" s="39" t="str">
        <f t="shared" si="50"/>
        <v/>
      </c>
      <c r="H3209" s="40"/>
      <c r="I3209" s="37"/>
      <c r="J3209" s="36">
        <v>0</v>
      </c>
    </row>
    <row r="3210" spans="1:10" ht="15.75" hidden="1" thickBot="1" x14ac:dyDescent="0.3">
      <c r="A3210" s="238"/>
      <c r="B3210" s="241"/>
      <c r="C3210" s="41" t="s">
        <v>10618</v>
      </c>
      <c r="D3210" s="41" t="s">
        <v>2800</v>
      </c>
      <c r="E3210" s="201">
        <v>0.4</v>
      </c>
      <c r="F3210" s="206">
        <v>26.562000000000001</v>
      </c>
      <c r="G3210" s="39">
        <f t="shared" si="50"/>
        <v>10.6248</v>
      </c>
      <c r="H3210" s="44">
        <f>SUM(G3210:G3211)</f>
        <v>10.6248</v>
      </c>
      <c r="I3210" s="45"/>
      <c r="J3210" s="36">
        <v>0</v>
      </c>
    </row>
    <row r="3211" spans="1:10" ht="39" hidden="1" thickBot="1" x14ac:dyDescent="0.3">
      <c r="A3211" s="238"/>
      <c r="B3211" s="241"/>
      <c r="C3211" s="41" t="s">
        <v>810</v>
      </c>
      <c r="D3211" s="41" t="s">
        <v>18</v>
      </c>
      <c r="E3211" s="201">
        <v>1</v>
      </c>
      <c r="F3211" s="200" t="s">
        <v>13</v>
      </c>
      <c r="G3211" s="39" t="str">
        <f t="shared" si="50"/>
        <v/>
      </c>
      <c r="H3211" s="40"/>
      <c r="I3211" s="37"/>
      <c r="J3211" s="36">
        <v>0</v>
      </c>
    </row>
    <row r="3212" spans="1:10" ht="15.75" hidden="1" thickBot="1" x14ac:dyDescent="0.3">
      <c r="A3212" s="239"/>
      <c r="B3212" s="242"/>
      <c r="C3212" s="46"/>
      <c r="D3212" s="46"/>
      <c r="E3212" s="202"/>
      <c r="F3212" s="203" t="s">
        <v>13</v>
      </c>
      <c r="G3212" s="49" t="str">
        <f t="shared" si="50"/>
        <v/>
      </c>
      <c r="H3212" s="50"/>
      <c r="I3212" s="37"/>
      <c r="J3212" s="36">
        <v>0</v>
      </c>
    </row>
    <row r="3213" spans="1:10" ht="15.75" thickBot="1" x14ac:dyDescent="0.3">
      <c r="A3213" s="237" t="s">
        <v>811</v>
      </c>
      <c r="B3213" s="240" t="s">
        <v>4309</v>
      </c>
      <c r="C3213" s="31"/>
      <c r="D3213" s="32" t="s">
        <v>4310</v>
      </c>
      <c r="E3213" s="197"/>
      <c r="F3213" s="204" t="s">
        <v>13</v>
      </c>
      <c r="G3213" s="33" t="str">
        <f t="shared" si="50"/>
        <v/>
      </c>
      <c r="H3213" s="34"/>
      <c r="I3213" s="35"/>
      <c r="J3213" s="36">
        <v>75</v>
      </c>
    </row>
    <row r="3214" spans="1:10" x14ac:dyDescent="0.25">
      <c r="A3214" s="246"/>
      <c r="B3214" s="241"/>
      <c r="C3214" s="38"/>
      <c r="D3214" s="38"/>
      <c r="E3214" s="199"/>
      <c r="F3214" s="205" t="s">
        <v>13</v>
      </c>
      <c r="G3214" s="39" t="str">
        <f t="shared" si="50"/>
        <v/>
      </c>
      <c r="H3214" s="40"/>
      <c r="I3214" s="37"/>
      <c r="J3214" s="36">
        <v>75</v>
      </c>
    </row>
    <row r="3215" spans="1:10" x14ac:dyDescent="0.25">
      <c r="A3215" s="246"/>
      <c r="B3215" s="241"/>
      <c r="C3215" s="41" t="s">
        <v>10601</v>
      </c>
      <c r="D3215" s="41" t="s">
        <v>2800</v>
      </c>
      <c r="E3215" s="201">
        <v>2.9209999999999998</v>
      </c>
      <c r="F3215" s="206">
        <v>22.097000000000001</v>
      </c>
      <c r="G3215" s="39">
        <f t="shared" si="50"/>
        <v>64.545337000000004</v>
      </c>
      <c r="H3215" s="44">
        <f>SUM(G3215:G3215)</f>
        <v>64.545337000000004</v>
      </c>
      <c r="I3215" s="45"/>
      <c r="J3215" s="36">
        <v>75</v>
      </c>
    </row>
    <row r="3216" spans="1:10" x14ac:dyDescent="0.25">
      <c r="A3216" s="246"/>
      <c r="B3216" s="241"/>
      <c r="C3216" s="41"/>
      <c r="D3216" s="41"/>
      <c r="E3216" s="201"/>
      <c r="F3216" s="200" t="s">
        <v>13</v>
      </c>
      <c r="G3216" s="39" t="str">
        <f t="shared" si="50"/>
        <v/>
      </c>
      <c r="H3216" s="40"/>
      <c r="I3216" s="37"/>
      <c r="J3216" s="36">
        <v>75</v>
      </c>
    </row>
    <row r="3217" spans="1:10" x14ac:dyDescent="0.25">
      <c r="A3217" s="246"/>
      <c r="B3217" s="241"/>
      <c r="C3217" s="61" t="s">
        <v>786</v>
      </c>
      <c r="D3217" s="41"/>
      <c r="E3217" s="201"/>
      <c r="F3217" s="200" t="s">
        <v>13</v>
      </c>
      <c r="G3217" s="39" t="str">
        <f t="shared" si="50"/>
        <v/>
      </c>
      <c r="H3217" s="40"/>
      <c r="I3217" s="37"/>
      <c r="J3217" s="36">
        <v>75</v>
      </c>
    </row>
    <row r="3218" spans="1:10" ht="15.75" thickBot="1" x14ac:dyDescent="0.3">
      <c r="A3218" s="247"/>
      <c r="B3218" s="242"/>
      <c r="C3218" s="46"/>
      <c r="D3218" s="46"/>
      <c r="E3218" s="202"/>
      <c r="F3218" s="203" t="s">
        <v>13</v>
      </c>
      <c r="G3218" s="49" t="str">
        <f t="shared" si="50"/>
        <v/>
      </c>
      <c r="H3218" s="50"/>
      <c r="I3218" s="37"/>
      <c r="J3218" s="36">
        <v>75</v>
      </c>
    </row>
    <row r="3219" spans="1:10" ht="15.75" thickBot="1" x14ac:dyDescent="0.3">
      <c r="A3219" s="237" t="s">
        <v>812</v>
      </c>
      <c r="B3219" s="240" t="s">
        <v>4311</v>
      </c>
      <c r="C3219" s="31"/>
      <c r="D3219" s="32" t="s">
        <v>68</v>
      </c>
      <c r="E3219" s="197"/>
      <c r="F3219" s="204" t="s">
        <v>13</v>
      </c>
      <c r="G3219" s="33" t="str">
        <f t="shared" si="50"/>
        <v/>
      </c>
      <c r="H3219" s="34"/>
      <c r="I3219" s="35"/>
      <c r="J3219" s="36">
        <v>15</v>
      </c>
    </row>
    <row r="3220" spans="1:10" x14ac:dyDescent="0.25">
      <c r="A3220" s="238"/>
      <c r="B3220" s="241"/>
      <c r="C3220" s="38"/>
      <c r="D3220" s="38"/>
      <c r="E3220" s="199"/>
      <c r="F3220" s="205" t="s">
        <v>13</v>
      </c>
      <c r="G3220" s="39" t="str">
        <f t="shared" si="50"/>
        <v/>
      </c>
      <c r="H3220" s="40"/>
      <c r="I3220" s="37"/>
      <c r="J3220" s="36">
        <v>15</v>
      </c>
    </row>
    <row r="3221" spans="1:10" x14ac:dyDescent="0.25">
      <c r="A3221" s="238"/>
      <c r="B3221" s="241"/>
      <c r="C3221" s="41" t="s">
        <v>10618</v>
      </c>
      <c r="D3221" s="41" t="s">
        <v>2800</v>
      </c>
      <c r="E3221" s="201">
        <v>1.5</v>
      </c>
      <c r="F3221" s="206">
        <v>26.562000000000001</v>
      </c>
      <c r="G3221" s="39">
        <f t="shared" si="50"/>
        <v>39.843000000000004</v>
      </c>
      <c r="H3221" s="44">
        <f>SUM(G3221:G3223)</f>
        <v>187.416</v>
      </c>
      <c r="I3221" s="45"/>
      <c r="J3221" s="36">
        <v>15</v>
      </c>
    </row>
    <row r="3222" spans="1:10" x14ac:dyDescent="0.25">
      <c r="A3222" s="238"/>
      <c r="B3222" s="241"/>
      <c r="C3222" s="41" t="s">
        <v>10601</v>
      </c>
      <c r="D3222" s="41" t="s">
        <v>2800</v>
      </c>
      <c r="E3222" s="201">
        <v>1</v>
      </c>
      <c r="F3222" s="206">
        <v>22.097000000000001</v>
      </c>
      <c r="G3222" s="39">
        <f t="shared" si="50"/>
        <v>22.097000000000001</v>
      </c>
      <c r="H3222" s="40"/>
      <c r="I3222" s="37"/>
      <c r="J3222" s="36">
        <v>15</v>
      </c>
    </row>
    <row r="3223" spans="1:10" x14ac:dyDescent="0.25">
      <c r="A3223" s="238"/>
      <c r="B3223" s="241"/>
      <c r="C3223" s="41" t="s">
        <v>10908</v>
      </c>
      <c r="D3223" s="41" t="s">
        <v>162</v>
      </c>
      <c r="E3223" s="201">
        <v>1</v>
      </c>
      <c r="F3223" s="200">
        <v>125.476</v>
      </c>
      <c r="G3223" s="39">
        <f t="shared" si="50"/>
        <v>125.476</v>
      </c>
      <c r="H3223" s="40"/>
      <c r="I3223" s="37"/>
      <c r="J3223" s="36">
        <v>15</v>
      </c>
    </row>
    <row r="3224" spans="1:10" ht="15.75" thickBot="1" x14ac:dyDescent="0.3">
      <c r="A3224" s="239"/>
      <c r="B3224" s="242"/>
      <c r="C3224" s="46"/>
      <c r="D3224" s="46"/>
      <c r="E3224" s="202"/>
      <c r="F3224" s="203" t="s">
        <v>13</v>
      </c>
      <c r="G3224" s="49" t="str">
        <f t="shared" si="50"/>
        <v/>
      </c>
      <c r="H3224" s="50"/>
      <c r="I3224" s="37"/>
      <c r="J3224" s="36">
        <v>15</v>
      </c>
    </row>
    <row r="3225" spans="1:10" ht="15.75" thickBot="1" x14ac:dyDescent="0.3">
      <c r="A3225" s="237" t="s">
        <v>813</v>
      </c>
      <c r="B3225" s="240" t="s">
        <v>4312</v>
      </c>
      <c r="C3225" s="31"/>
      <c r="D3225" s="32" t="s">
        <v>68</v>
      </c>
      <c r="E3225" s="197"/>
      <c r="F3225" s="204" t="s">
        <v>13</v>
      </c>
      <c r="G3225" s="33" t="str">
        <f t="shared" si="50"/>
        <v/>
      </c>
      <c r="H3225" s="34"/>
      <c r="I3225" s="35"/>
      <c r="J3225" s="36">
        <v>220</v>
      </c>
    </row>
    <row r="3226" spans="1:10" x14ac:dyDescent="0.25">
      <c r="A3226" s="238"/>
      <c r="B3226" s="241"/>
      <c r="C3226" s="38"/>
      <c r="D3226" s="38"/>
      <c r="E3226" s="199"/>
      <c r="F3226" s="205" t="s">
        <v>13</v>
      </c>
      <c r="G3226" s="39" t="str">
        <f t="shared" si="50"/>
        <v/>
      </c>
      <c r="H3226" s="40"/>
      <c r="I3226" s="37"/>
      <c r="J3226" s="36">
        <v>220</v>
      </c>
    </row>
    <row r="3227" spans="1:10" x14ac:dyDescent="0.25">
      <c r="A3227" s="238"/>
      <c r="B3227" s="241"/>
      <c r="C3227" s="41" t="s">
        <v>10618</v>
      </c>
      <c r="D3227" s="41" t="s">
        <v>2800</v>
      </c>
      <c r="E3227" s="201">
        <v>1.5</v>
      </c>
      <c r="F3227" s="206">
        <v>26.562000000000001</v>
      </c>
      <c r="G3227" s="39">
        <f t="shared" si="50"/>
        <v>39.843000000000004</v>
      </c>
      <c r="H3227" s="44">
        <f>SUM(G3227:G3229)</f>
        <v>278.6635</v>
      </c>
      <c r="I3227" s="45"/>
      <c r="J3227" s="36">
        <v>220</v>
      </c>
    </row>
    <row r="3228" spans="1:10" x14ac:dyDescent="0.25">
      <c r="A3228" s="238"/>
      <c r="B3228" s="241"/>
      <c r="C3228" s="41" t="s">
        <v>10601</v>
      </c>
      <c r="D3228" s="41" t="s">
        <v>2800</v>
      </c>
      <c r="E3228" s="201">
        <v>1</v>
      </c>
      <c r="F3228" s="206">
        <v>22.097000000000001</v>
      </c>
      <c r="G3228" s="39">
        <f t="shared" si="50"/>
        <v>22.097000000000001</v>
      </c>
      <c r="H3228" s="40"/>
      <c r="I3228" s="37"/>
      <c r="J3228" s="36">
        <v>220</v>
      </c>
    </row>
    <row r="3229" spans="1:10" x14ac:dyDescent="0.25">
      <c r="A3229" s="238"/>
      <c r="B3229" s="241"/>
      <c r="C3229" s="41" t="s">
        <v>10632</v>
      </c>
      <c r="D3229" s="41" t="s">
        <v>162</v>
      </c>
      <c r="E3229" s="201">
        <v>1</v>
      </c>
      <c r="F3229" s="200">
        <v>216.72349999999997</v>
      </c>
      <c r="G3229" s="39">
        <f t="shared" si="50"/>
        <v>216.72349999999997</v>
      </c>
      <c r="H3229" s="40"/>
      <c r="I3229" s="37"/>
      <c r="J3229" s="36">
        <v>220</v>
      </c>
    </row>
    <row r="3230" spans="1:10" ht="15.75" thickBot="1" x14ac:dyDescent="0.3">
      <c r="A3230" s="239"/>
      <c r="B3230" s="242"/>
      <c r="C3230" s="46"/>
      <c r="D3230" s="46"/>
      <c r="E3230" s="202"/>
      <c r="F3230" s="203" t="s">
        <v>13</v>
      </c>
      <c r="G3230" s="49" t="str">
        <f t="shared" si="50"/>
        <v/>
      </c>
      <c r="H3230" s="50"/>
      <c r="I3230" s="37"/>
      <c r="J3230" s="36">
        <v>220</v>
      </c>
    </row>
    <row r="3231" spans="1:10" ht="15.75" hidden="1" thickBot="1" x14ac:dyDescent="0.3">
      <c r="A3231" s="237" t="s">
        <v>814</v>
      </c>
      <c r="B3231" s="240" t="s">
        <v>4313</v>
      </c>
      <c r="C3231" s="31"/>
      <c r="D3231" s="32" t="s">
        <v>106</v>
      </c>
      <c r="E3231" s="197"/>
      <c r="F3231" s="204" t="s">
        <v>13</v>
      </c>
      <c r="G3231" s="33" t="str">
        <f t="shared" si="50"/>
        <v/>
      </c>
      <c r="H3231" s="34"/>
      <c r="I3231" s="35"/>
      <c r="J3231" s="36">
        <v>0</v>
      </c>
    </row>
    <row r="3232" spans="1:10" ht="15.75" hidden="1" thickBot="1" x14ac:dyDescent="0.3">
      <c r="A3232" s="238"/>
      <c r="B3232" s="241"/>
      <c r="C3232" s="38"/>
      <c r="D3232" s="38"/>
      <c r="E3232" s="199"/>
      <c r="F3232" s="205" t="s">
        <v>13</v>
      </c>
      <c r="G3232" s="39" t="str">
        <f t="shared" si="50"/>
        <v/>
      </c>
      <c r="H3232" s="40"/>
      <c r="I3232" s="37"/>
      <c r="J3232" s="36">
        <v>0</v>
      </c>
    </row>
    <row r="3233" spans="1:10" ht="15.75" hidden="1" thickBot="1" x14ac:dyDescent="0.3">
      <c r="A3233" s="238"/>
      <c r="B3233" s="241"/>
      <c r="C3233" s="41" t="s">
        <v>10618</v>
      </c>
      <c r="D3233" s="41" t="s">
        <v>2800</v>
      </c>
      <c r="E3233" s="201">
        <v>0.5</v>
      </c>
      <c r="F3233" s="206">
        <v>26.562000000000001</v>
      </c>
      <c r="G3233" s="39">
        <f t="shared" si="50"/>
        <v>13.281000000000001</v>
      </c>
      <c r="H3233" s="44">
        <f>SUM(G3233:G3235)</f>
        <v>37.97625</v>
      </c>
      <c r="I3233" s="45"/>
      <c r="J3233" s="36">
        <v>0</v>
      </c>
    </row>
    <row r="3234" spans="1:10" ht="15.75" hidden="1" thickBot="1" x14ac:dyDescent="0.3">
      <c r="A3234" s="238"/>
      <c r="B3234" s="241"/>
      <c r="C3234" s="41" t="s">
        <v>10601</v>
      </c>
      <c r="D3234" s="41" t="s">
        <v>2800</v>
      </c>
      <c r="E3234" s="201">
        <v>0.25</v>
      </c>
      <c r="F3234" s="206">
        <v>22.097000000000001</v>
      </c>
      <c r="G3234" s="39">
        <f t="shared" si="50"/>
        <v>5.5242500000000003</v>
      </c>
      <c r="H3234" s="40"/>
      <c r="I3234" s="37"/>
      <c r="J3234" s="36">
        <v>0</v>
      </c>
    </row>
    <row r="3235" spans="1:10" ht="15.75" hidden="1" thickBot="1" x14ac:dyDescent="0.3">
      <c r="A3235" s="238"/>
      <c r="B3235" s="241"/>
      <c r="C3235" s="41" t="s">
        <v>10682</v>
      </c>
      <c r="D3235" s="41" t="s">
        <v>1044</v>
      </c>
      <c r="E3235" s="201">
        <v>2</v>
      </c>
      <c r="F3235" s="200">
        <v>9.5854999999999997</v>
      </c>
      <c r="G3235" s="39">
        <f t="shared" si="50"/>
        <v>19.170999999999999</v>
      </c>
      <c r="H3235" s="40"/>
      <c r="I3235" s="37"/>
      <c r="J3235" s="36">
        <v>0</v>
      </c>
    </row>
    <row r="3236" spans="1:10" ht="15.75" hidden="1" thickBot="1" x14ac:dyDescent="0.3">
      <c r="A3236" s="239"/>
      <c r="B3236" s="242"/>
      <c r="C3236" s="46"/>
      <c r="D3236" s="46"/>
      <c r="E3236" s="202"/>
      <c r="F3236" s="203" t="s">
        <v>13</v>
      </c>
      <c r="G3236" s="49" t="str">
        <f t="shared" si="50"/>
        <v/>
      </c>
      <c r="H3236" s="50"/>
      <c r="I3236" s="37"/>
      <c r="J3236" s="36">
        <v>0</v>
      </c>
    </row>
    <row r="3237" spans="1:10" ht="15.75" thickBot="1" x14ac:dyDescent="0.3">
      <c r="A3237" s="237" t="s">
        <v>815</v>
      </c>
      <c r="B3237" s="240" t="s">
        <v>4314</v>
      </c>
      <c r="C3237" s="31"/>
      <c r="D3237" s="32" t="s">
        <v>68</v>
      </c>
      <c r="E3237" s="197"/>
      <c r="F3237" s="204" t="s">
        <v>13</v>
      </c>
      <c r="G3237" s="33" t="str">
        <f t="shared" si="50"/>
        <v/>
      </c>
      <c r="H3237" s="34"/>
      <c r="I3237" s="35"/>
      <c r="J3237" s="36">
        <v>40</v>
      </c>
    </row>
    <row r="3238" spans="1:10" x14ac:dyDescent="0.25">
      <c r="A3238" s="238"/>
      <c r="B3238" s="241"/>
      <c r="C3238" s="38"/>
      <c r="D3238" s="38"/>
      <c r="E3238" s="199"/>
      <c r="F3238" s="205" t="s">
        <v>13</v>
      </c>
      <c r="G3238" s="39" t="str">
        <f t="shared" si="50"/>
        <v/>
      </c>
      <c r="H3238" s="40"/>
      <c r="I3238" s="37"/>
      <c r="J3238" s="36">
        <v>40</v>
      </c>
    </row>
    <row r="3239" spans="1:10" x14ac:dyDescent="0.25">
      <c r="A3239" s="238"/>
      <c r="B3239" s="241"/>
      <c r="C3239" s="41" t="s">
        <v>10601</v>
      </c>
      <c r="D3239" s="41" t="s">
        <v>2800</v>
      </c>
      <c r="E3239" s="201">
        <v>1</v>
      </c>
      <c r="F3239" s="206">
        <v>22.097000000000001</v>
      </c>
      <c r="G3239" s="39">
        <f t="shared" si="50"/>
        <v>22.097000000000001</v>
      </c>
      <c r="H3239" s="44">
        <f>SUM(G3239:G3240)</f>
        <v>61.940000000000005</v>
      </c>
      <c r="I3239" s="45"/>
      <c r="J3239" s="36">
        <v>40</v>
      </c>
    </row>
    <row r="3240" spans="1:10" x14ac:dyDescent="0.25">
      <c r="A3240" s="238"/>
      <c r="B3240" s="241"/>
      <c r="C3240" s="41" t="s">
        <v>10618</v>
      </c>
      <c r="D3240" s="41" t="s">
        <v>2800</v>
      </c>
      <c r="E3240" s="201">
        <v>1.5</v>
      </c>
      <c r="F3240" s="206">
        <v>26.562000000000001</v>
      </c>
      <c r="G3240" s="39">
        <f t="shared" si="50"/>
        <v>39.843000000000004</v>
      </c>
      <c r="H3240" s="40"/>
      <c r="I3240" s="37"/>
      <c r="J3240" s="36">
        <v>40</v>
      </c>
    </row>
    <row r="3241" spans="1:10" ht="15.75" thickBot="1" x14ac:dyDescent="0.3">
      <c r="A3241" s="239"/>
      <c r="B3241" s="242"/>
      <c r="C3241" s="46"/>
      <c r="D3241" s="46"/>
      <c r="E3241" s="202"/>
      <c r="F3241" s="203" t="s">
        <v>13</v>
      </c>
      <c r="G3241" s="49" t="str">
        <f t="shared" si="50"/>
        <v/>
      </c>
      <c r="H3241" s="50"/>
      <c r="I3241" s="37"/>
      <c r="J3241" s="36">
        <v>40</v>
      </c>
    </row>
    <row r="3242" spans="1:10" ht="15.75" thickBot="1" x14ac:dyDescent="0.3">
      <c r="A3242" s="237" t="s">
        <v>816</v>
      </c>
      <c r="B3242" s="240" t="s">
        <v>817</v>
      </c>
      <c r="C3242" s="31"/>
      <c r="D3242" s="32" t="s">
        <v>68</v>
      </c>
      <c r="E3242" s="197"/>
      <c r="F3242" s="204" t="s">
        <v>13</v>
      </c>
      <c r="G3242" s="33" t="str">
        <f t="shared" si="50"/>
        <v/>
      </c>
      <c r="H3242" s="34"/>
      <c r="I3242" s="35"/>
      <c r="J3242" s="36">
        <v>15</v>
      </c>
    </row>
    <row r="3243" spans="1:10" x14ac:dyDescent="0.25">
      <c r="A3243" s="238"/>
      <c r="B3243" s="241"/>
      <c r="C3243" s="38"/>
      <c r="D3243" s="38"/>
      <c r="E3243" s="199"/>
      <c r="F3243" s="205" t="s">
        <v>13</v>
      </c>
      <c r="G3243" s="39" t="str">
        <f t="shared" si="50"/>
        <v/>
      </c>
      <c r="H3243" s="40"/>
      <c r="I3243" s="37"/>
      <c r="J3243" s="36">
        <v>15</v>
      </c>
    </row>
    <row r="3244" spans="1:10" x14ac:dyDescent="0.25">
      <c r="A3244" s="238"/>
      <c r="B3244" s="241"/>
      <c r="C3244" s="41" t="s">
        <v>817</v>
      </c>
      <c r="D3244" s="58" t="s">
        <v>68</v>
      </c>
      <c r="E3244" s="201">
        <v>1</v>
      </c>
      <c r="F3244" s="206">
        <v>530</v>
      </c>
      <c r="G3244" s="39">
        <f t="shared" si="50"/>
        <v>530</v>
      </c>
      <c r="H3244" s="44">
        <f>SUM(G3244:G3246)</f>
        <v>591.93999999999994</v>
      </c>
      <c r="I3244" s="45"/>
      <c r="J3244" s="36">
        <v>15</v>
      </c>
    </row>
    <row r="3245" spans="1:10" x14ac:dyDescent="0.25">
      <c r="A3245" s="238"/>
      <c r="B3245" s="241"/>
      <c r="C3245" s="41" t="s">
        <v>10601</v>
      </c>
      <c r="D3245" s="41" t="s">
        <v>2800</v>
      </c>
      <c r="E3245" s="201">
        <v>1</v>
      </c>
      <c r="F3245" s="200">
        <v>22.097000000000001</v>
      </c>
      <c r="G3245" s="39">
        <f t="shared" si="50"/>
        <v>22.097000000000001</v>
      </c>
      <c r="H3245" s="40"/>
      <c r="I3245" s="37"/>
      <c r="J3245" s="36">
        <v>15</v>
      </c>
    </row>
    <row r="3246" spans="1:10" x14ac:dyDescent="0.25">
      <c r="A3246" s="238"/>
      <c r="B3246" s="241"/>
      <c r="C3246" s="41" t="s">
        <v>10618</v>
      </c>
      <c r="D3246" s="41" t="s">
        <v>2800</v>
      </c>
      <c r="E3246" s="201">
        <v>1.5</v>
      </c>
      <c r="F3246" s="200">
        <v>26.562000000000001</v>
      </c>
      <c r="G3246" s="39">
        <f t="shared" si="50"/>
        <v>39.843000000000004</v>
      </c>
      <c r="H3246" s="40"/>
      <c r="I3246" s="37"/>
      <c r="J3246" s="36">
        <v>15</v>
      </c>
    </row>
    <row r="3247" spans="1:10" ht="15.75" thickBot="1" x14ac:dyDescent="0.3">
      <c r="A3247" s="239"/>
      <c r="B3247" s="242"/>
      <c r="C3247" s="46"/>
      <c r="D3247" s="46"/>
      <c r="E3247" s="202"/>
      <c r="F3247" s="203" t="s">
        <v>13</v>
      </c>
      <c r="G3247" s="49" t="str">
        <f t="shared" si="50"/>
        <v/>
      </c>
      <c r="H3247" s="50"/>
      <c r="I3247" s="37"/>
      <c r="J3247" s="36">
        <v>15</v>
      </c>
    </row>
    <row r="3248" spans="1:10" ht="15.75" hidden="1" thickBot="1" x14ac:dyDescent="0.3">
      <c r="A3248" s="237" t="s">
        <v>818</v>
      </c>
      <c r="B3248" s="240" t="s">
        <v>4315</v>
      </c>
      <c r="C3248" s="31"/>
      <c r="D3248" s="32" t="s">
        <v>18</v>
      </c>
      <c r="E3248" s="197"/>
      <c r="F3248" s="204" t="s">
        <v>13</v>
      </c>
      <c r="G3248" s="33" t="str">
        <f t="shared" si="50"/>
        <v/>
      </c>
      <c r="H3248" s="34"/>
      <c r="I3248" s="35"/>
      <c r="J3248" s="36">
        <v>0</v>
      </c>
    </row>
    <row r="3249" spans="1:10" ht="15.75" hidden="1" thickBot="1" x14ac:dyDescent="0.3">
      <c r="A3249" s="238"/>
      <c r="B3249" s="241"/>
      <c r="C3249" s="38"/>
      <c r="D3249" s="38"/>
      <c r="E3249" s="199"/>
      <c r="F3249" s="205" t="s">
        <v>13</v>
      </c>
      <c r="G3249" s="39" t="str">
        <f t="shared" si="50"/>
        <v/>
      </c>
      <c r="H3249" s="40"/>
      <c r="I3249" s="37"/>
      <c r="J3249" s="36">
        <v>0</v>
      </c>
    </row>
    <row r="3250" spans="1:10" ht="15.75" hidden="1" thickBot="1" x14ac:dyDescent="0.3">
      <c r="A3250" s="238"/>
      <c r="B3250" s="241"/>
      <c r="C3250" s="41" t="s">
        <v>10618</v>
      </c>
      <c r="D3250" s="41" t="s">
        <v>2800</v>
      </c>
      <c r="E3250" s="201">
        <v>0.1</v>
      </c>
      <c r="F3250" s="206">
        <v>26.562000000000001</v>
      </c>
      <c r="G3250" s="39">
        <f t="shared" si="50"/>
        <v>2.6562000000000001</v>
      </c>
      <c r="H3250" s="44">
        <f>SUM(G3250:G3251)</f>
        <v>9.4677000000000007</v>
      </c>
      <c r="I3250" s="45"/>
      <c r="J3250" s="36">
        <v>0</v>
      </c>
    </row>
    <row r="3251" spans="1:10" ht="26.25" hidden="1" thickBot="1" x14ac:dyDescent="0.3">
      <c r="A3251" s="238"/>
      <c r="B3251" s="241"/>
      <c r="C3251" s="41" t="s">
        <v>11426</v>
      </c>
      <c r="D3251" s="41" t="s">
        <v>83</v>
      </c>
      <c r="E3251" s="201">
        <v>1</v>
      </c>
      <c r="F3251" s="200">
        <v>6.8114999999999997</v>
      </c>
      <c r="G3251" s="39">
        <f t="shared" si="50"/>
        <v>6.8114999999999997</v>
      </c>
      <c r="H3251" s="40"/>
      <c r="I3251" s="37"/>
      <c r="J3251" s="36">
        <v>0</v>
      </c>
    </row>
    <row r="3252" spans="1:10" ht="15.75" hidden="1" thickBot="1" x14ac:dyDescent="0.3">
      <c r="A3252" s="239"/>
      <c r="B3252" s="242"/>
      <c r="C3252" s="46"/>
      <c r="D3252" s="46"/>
      <c r="E3252" s="202"/>
      <c r="F3252" s="203" t="s">
        <v>13</v>
      </c>
      <c r="G3252" s="49" t="str">
        <f t="shared" si="50"/>
        <v/>
      </c>
      <c r="H3252" s="50"/>
      <c r="I3252" s="37"/>
      <c r="J3252" s="36">
        <v>0</v>
      </c>
    </row>
    <row r="3253" spans="1:10" ht="15.75" thickBot="1" x14ac:dyDescent="0.3">
      <c r="A3253" s="237" t="s">
        <v>819</v>
      </c>
      <c r="B3253" s="240" t="s">
        <v>4316</v>
      </c>
      <c r="C3253" s="31"/>
      <c r="D3253" s="32" t="s">
        <v>1788</v>
      </c>
      <c r="E3253" s="197"/>
      <c r="F3253" s="204" t="s">
        <v>13</v>
      </c>
      <c r="G3253" s="33" t="str">
        <f t="shared" si="50"/>
        <v/>
      </c>
      <c r="H3253" s="34"/>
      <c r="I3253" s="35"/>
      <c r="J3253" s="36">
        <v>3</v>
      </c>
    </row>
    <row r="3254" spans="1:10" x14ac:dyDescent="0.25">
      <c r="A3254" s="238"/>
      <c r="B3254" s="241"/>
      <c r="C3254" s="38"/>
      <c r="D3254" s="38"/>
      <c r="E3254" s="199"/>
      <c r="F3254" s="205" t="s">
        <v>13</v>
      </c>
      <c r="G3254" s="39" t="str">
        <f t="shared" si="50"/>
        <v/>
      </c>
      <c r="H3254" s="40"/>
      <c r="I3254" s="37"/>
      <c r="J3254" s="36">
        <v>3</v>
      </c>
    </row>
    <row r="3255" spans="1:10" x14ac:dyDescent="0.25">
      <c r="A3255" s="238"/>
      <c r="B3255" s="241"/>
      <c r="C3255" s="41" t="s">
        <v>10607</v>
      </c>
      <c r="D3255" s="41" t="s">
        <v>2800</v>
      </c>
      <c r="E3255" s="201">
        <v>4.8468999999999998</v>
      </c>
      <c r="F3255" s="200">
        <v>28.6995</v>
      </c>
      <c r="G3255" s="39">
        <f t="shared" si="50"/>
        <v>139.10360654999999</v>
      </c>
      <c r="H3255" s="44">
        <f>SUM(G3255:G3257)</f>
        <v>4808.5056426499996</v>
      </c>
      <c r="I3255" s="45"/>
      <c r="J3255" s="36">
        <v>3</v>
      </c>
    </row>
    <row r="3256" spans="1:10" x14ac:dyDescent="0.25">
      <c r="A3256" s="238"/>
      <c r="B3256" s="241"/>
      <c r="C3256" s="41" t="s">
        <v>10601</v>
      </c>
      <c r="D3256" s="41" t="s">
        <v>2800</v>
      </c>
      <c r="E3256" s="201">
        <v>3.2313000000000001</v>
      </c>
      <c r="F3256" s="200">
        <v>22.097000000000001</v>
      </c>
      <c r="G3256" s="39">
        <f t="shared" si="50"/>
        <v>71.402036100000004</v>
      </c>
      <c r="H3256" s="40"/>
      <c r="I3256" s="37"/>
      <c r="J3256" s="36">
        <v>3</v>
      </c>
    </row>
    <row r="3257" spans="1:10" x14ac:dyDescent="0.25">
      <c r="A3257" s="238"/>
      <c r="B3257" s="241"/>
      <c r="C3257" s="41" t="s">
        <v>10685</v>
      </c>
      <c r="D3257" s="41" t="s">
        <v>1044</v>
      </c>
      <c r="E3257" s="201">
        <v>2200</v>
      </c>
      <c r="F3257" s="200">
        <v>2.09</v>
      </c>
      <c r="G3257" s="39">
        <f t="shared" si="50"/>
        <v>4598</v>
      </c>
      <c r="H3257" s="40"/>
      <c r="I3257" s="37"/>
      <c r="J3257" s="36">
        <v>3</v>
      </c>
    </row>
    <row r="3258" spans="1:10" x14ac:dyDescent="0.25">
      <c r="A3258" s="238"/>
      <c r="B3258" s="241"/>
      <c r="C3258" s="41"/>
      <c r="D3258" s="58"/>
      <c r="E3258" s="201"/>
      <c r="F3258" s="200" t="s">
        <v>13</v>
      </c>
      <c r="G3258" s="39" t="str">
        <f t="shared" si="50"/>
        <v/>
      </c>
      <c r="H3258" s="40"/>
      <c r="I3258" s="37"/>
      <c r="J3258" s="36">
        <v>3</v>
      </c>
    </row>
    <row r="3259" spans="1:10" ht="25.5" x14ac:dyDescent="0.25">
      <c r="A3259" s="238"/>
      <c r="B3259" s="241"/>
      <c r="C3259" s="4" t="s">
        <v>820</v>
      </c>
      <c r="D3259" s="58"/>
      <c r="E3259" s="201"/>
      <c r="F3259" s="200" t="s">
        <v>13</v>
      </c>
      <c r="G3259" s="39" t="str">
        <f t="shared" si="50"/>
        <v/>
      </c>
      <c r="H3259" s="40"/>
      <c r="I3259" s="37"/>
      <c r="J3259" s="36">
        <v>3</v>
      </c>
    </row>
    <row r="3260" spans="1:10" ht="30" x14ac:dyDescent="0.25">
      <c r="A3260" s="238"/>
      <c r="B3260" s="241"/>
      <c r="C3260" s="77" t="s">
        <v>821</v>
      </c>
      <c r="D3260" s="58"/>
      <c r="E3260" s="201"/>
      <c r="F3260" s="200" t="s">
        <v>13</v>
      </c>
      <c r="G3260" s="39" t="str">
        <f t="shared" si="50"/>
        <v/>
      </c>
      <c r="H3260" s="40"/>
      <c r="I3260" s="37"/>
      <c r="J3260" s="36">
        <v>3</v>
      </c>
    </row>
    <row r="3261" spans="1:10" ht="15.75" thickBot="1" x14ac:dyDescent="0.3">
      <c r="A3261" s="239"/>
      <c r="B3261" s="242"/>
      <c r="C3261" s="46"/>
      <c r="D3261" s="46"/>
      <c r="E3261" s="202"/>
      <c r="F3261" s="203" t="s">
        <v>13</v>
      </c>
      <c r="G3261" s="49" t="str">
        <f t="shared" si="50"/>
        <v/>
      </c>
      <c r="H3261" s="50"/>
      <c r="I3261" s="37"/>
      <c r="J3261" s="36">
        <v>3</v>
      </c>
    </row>
    <row r="3262" spans="1:10" ht="15.75" thickBot="1" x14ac:dyDescent="0.3">
      <c r="A3262" s="237" t="s">
        <v>822</v>
      </c>
      <c r="B3262" s="240" t="s">
        <v>4317</v>
      </c>
      <c r="C3262" s="31"/>
      <c r="D3262" s="32" t="s">
        <v>72</v>
      </c>
      <c r="E3262" s="197"/>
      <c r="F3262" s="204" t="s">
        <v>13</v>
      </c>
      <c r="G3262" s="33" t="str">
        <f t="shared" si="50"/>
        <v/>
      </c>
      <c r="H3262" s="34"/>
      <c r="I3262" s="35"/>
      <c r="J3262" s="36">
        <v>65</v>
      </c>
    </row>
    <row r="3263" spans="1:10" x14ac:dyDescent="0.25">
      <c r="A3263" s="238"/>
      <c r="B3263" s="241"/>
      <c r="C3263" s="38"/>
      <c r="D3263" s="38"/>
      <c r="E3263" s="199"/>
      <c r="F3263" s="205" t="s">
        <v>13</v>
      </c>
      <c r="G3263" s="39" t="str">
        <f t="shared" si="50"/>
        <v/>
      </c>
      <c r="H3263" s="40"/>
      <c r="I3263" s="37"/>
      <c r="J3263" s="36">
        <v>65</v>
      </c>
    </row>
    <row r="3264" spans="1:10" ht="38.25" x14ac:dyDescent="0.25">
      <c r="A3264" s="238"/>
      <c r="B3264" s="241"/>
      <c r="C3264" s="41" t="s">
        <v>11046</v>
      </c>
      <c r="D3264" s="41" t="s">
        <v>83</v>
      </c>
      <c r="E3264" s="201">
        <v>0.36699999999999999</v>
      </c>
      <c r="F3264" s="200">
        <v>0.20899999999999999</v>
      </c>
      <c r="G3264" s="39">
        <f t="shared" si="50"/>
        <v>7.6702999999999993E-2</v>
      </c>
      <c r="H3264" s="44">
        <f>SUM(G3264:G3268)</f>
        <v>8.6217677500000001</v>
      </c>
      <c r="I3264" s="45"/>
      <c r="J3264" s="36">
        <v>65</v>
      </c>
    </row>
    <row r="3265" spans="1:10" ht="25.5" x14ac:dyDescent="0.25">
      <c r="A3265" s="238"/>
      <c r="B3265" s="241"/>
      <c r="C3265" s="41" t="s">
        <v>10886</v>
      </c>
      <c r="D3265" s="41" t="s">
        <v>1044</v>
      </c>
      <c r="E3265" s="201">
        <v>2.5000000000000001E-2</v>
      </c>
      <c r="F3265" s="200">
        <v>19</v>
      </c>
      <c r="G3265" s="39">
        <f t="shared" si="50"/>
        <v>0.47500000000000003</v>
      </c>
      <c r="H3265" s="40"/>
      <c r="I3265" s="37"/>
      <c r="J3265" s="36">
        <v>65</v>
      </c>
    </row>
    <row r="3266" spans="1:10" x14ac:dyDescent="0.25">
      <c r="A3266" s="238"/>
      <c r="B3266" s="241"/>
      <c r="C3266" s="41" t="s">
        <v>11154</v>
      </c>
      <c r="D3266" s="41" t="s">
        <v>2800</v>
      </c>
      <c r="E3266" s="201">
        <v>4.1999999999999997E-3</v>
      </c>
      <c r="F3266" s="200">
        <v>22.856999999999999</v>
      </c>
      <c r="G3266" s="39">
        <f t="shared" si="50"/>
        <v>9.5999399999999985E-2</v>
      </c>
      <c r="H3266" s="40"/>
      <c r="I3266" s="37"/>
      <c r="J3266" s="36">
        <v>65</v>
      </c>
    </row>
    <row r="3267" spans="1:10" x14ac:dyDescent="0.25">
      <c r="A3267" s="238"/>
      <c r="B3267" s="241"/>
      <c r="C3267" s="41" t="s">
        <v>10698</v>
      </c>
      <c r="D3267" s="41" t="s">
        <v>2800</v>
      </c>
      <c r="E3267" s="201">
        <v>2.5700000000000001E-2</v>
      </c>
      <c r="F3267" s="200">
        <v>28.509499999999999</v>
      </c>
      <c r="G3267" s="39">
        <f t="shared" si="50"/>
        <v>0.73269415000000004</v>
      </c>
      <c r="H3267" s="40"/>
      <c r="I3267" s="37"/>
      <c r="J3267" s="36">
        <v>65</v>
      </c>
    </row>
    <row r="3268" spans="1:10" x14ac:dyDescent="0.25">
      <c r="A3268" s="238"/>
      <c r="B3268" s="241"/>
      <c r="C3268" s="41" t="s">
        <v>11312</v>
      </c>
      <c r="D3268" s="41" t="s">
        <v>1044</v>
      </c>
      <c r="E3268" s="201">
        <v>1</v>
      </c>
      <c r="F3268" s="209">
        <f>IF(ISNUMBER('Comp.Aux1'!$G$176), 'Comp.Aux1'!$G$176, 0)</f>
        <v>7.2413711999999997</v>
      </c>
      <c r="G3268" s="39">
        <f t="shared" si="50"/>
        <v>7.2413711999999997</v>
      </c>
      <c r="H3268" s="40"/>
      <c r="I3268" s="37"/>
      <c r="J3268" s="36">
        <v>65</v>
      </c>
    </row>
    <row r="3269" spans="1:10" ht="15.75" thickBot="1" x14ac:dyDescent="0.3">
      <c r="A3269" s="239"/>
      <c r="B3269" s="242"/>
      <c r="C3269" s="46"/>
      <c r="D3269" s="46"/>
      <c r="E3269" s="202"/>
      <c r="F3269" s="203" t="s">
        <v>13</v>
      </c>
      <c r="G3269" s="49" t="str">
        <f t="shared" si="50"/>
        <v/>
      </c>
      <c r="H3269" s="50"/>
      <c r="I3269" s="37"/>
      <c r="J3269" s="36">
        <v>65</v>
      </c>
    </row>
    <row r="3270" spans="1:10" ht="15.75" thickBot="1" x14ac:dyDescent="0.3">
      <c r="A3270" s="237" t="s">
        <v>823</v>
      </c>
      <c r="B3270" s="240" t="s">
        <v>4318</v>
      </c>
      <c r="C3270" s="31"/>
      <c r="D3270" s="32" t="s">
        <v>72</v>
      </c>
      <c r="E3270" s="197"/>
      <c r="F3270" s="204" t="s">
        <v>13</v>
      </c>
      <c r="G3270" s="33" t="str">
        <f t="shared" ref="G3270:G3333" si="51">IF(ISNUMBER(F3270),E3270*F3270,"")</f>
        <v/>
      </c>
      <c r="H3270" s="34"/>
      <c r="I3270" s="35"/>
      <c r="J3270" s="36">
        <v>65</v>
      </c>
    </row>
    <row r="3271" spans="1:10" x14ac:dyDescent="0.25">
      <c r="A3271" s="238"/>
      <c r="B3271" s="241"/>
      <c r="C3271" s="38"/>
      <c r="D3271" s="38"/>
      <c r="E3271" s="199"/>
      <c r="F3271" s="205" t="s">
        <v>13</v>
      </c>
      <c r="G3271" s="39" t="str">
        <f t="shared" si="51"/>
        <v/>
      </c>
      <c r="H3271" s="40"/>
      <c r="I3271" s="37"/>
      <c r="J3271" s="36">
        <v>65</v>
      </c>
    </row>
    <row r="3272" spans="1:10" ht="38.25" x14ac:dyDescent="0.25">
      <c r="A3272" s="238"/>
      <c r="B3272" s="241"/>
      <c r="C3272" s="41" t="s">
        <v>11046</v>
      </c>
      <c r="D3272" s="41" t="s">
        <v>83</v>
      </c>
      <c r="E3272" s="201">
        <v>0.21199999999999999</v>
      </c>
      <c r="F3272" s="200">
        <v>0.20899999999999999</v>
      </c>
      <c r="G3272" s="39">
        <f t="shared" si="51"/>
        <v>4.4308E-2</v>
      </c>
      <c r="H3272" s="44">
        <f>SUM(G3272:G3276)</f>
        <v>8.3030484499999986</v>
      </c>
      <c r="I3272" s="45"/>
      <c r="J3272" s="36">
        <v>65</v>
      </c>
    </row>
    <row r="3273" spans="1:10" ht="25.5" x14ac:dyDescent="0.25">
      <c r="A3273" s="238"/>
      <c r="B3273" s="241"/>
      <c r="C3273" s="41" t="s">
        <v>10886</v>
      </c>
      <c r="D3273" s="41" t="s">
        <v>1044</v>
      </c>
      <c r="E3273" s="201">
        <v>2.5000000000000001E-2</v>
      </c>
      <c r="F3273" s="200">
        <v>19</v>
      </c>
      <c r="G3273" s="39">
        <f t="shared" si="51"/>
        <v>0.47500000000000003</v>
      </c>
      <c r="H3273" s="40"/>
      <c r="I3273" s="37"/>
      <c r="J3273" s="36">
        <v>65</v>
      </c>
    </row>
    <row r="3274" spans="1:10" x14ac:dyDescent="0.25">
      <c r="A3274" s="238"/>
      <c r="B3274" s="241"/>
      <c r="C3274" s="41" t="s">
        <v>11154</v>
      </c>
      <c r="D3274" s="41" t="s">
        <v>2800</v>
      </c>
      <c r="E3274" s="201">
        <v>3.2000000000000002E-3</v>
      </c>
      <c r="F3274" s="200">
        <v>22.856999999999999</v>
      </c>
      <c r="G3274" s="39">
        <f t="shared" si="51"/>
        <v>7.3142399999999996E-2</v>
      </c>
      <c r="H3274" s="40"/>
      <c r="I3274" s="37"/>
      <c r="J3274" s="36">
        <v>65</v>
      </c>
    </row>
    <row r="3275" spans="1:10" x14ac:dyDescent="0.25">
      <c r="A3275" s="238"/>
      <c r="B3275" s="241"/>
      <c r="C3275" s="41" t="s">
        <v>10698</v>
      </c>
      <c r="D3275" s="41" t="s">
        <v>2800</v>
      </c>
      <c r="E3275" s="201">
        <v>1.9400000000000001E-2</v>
      </c>
      <c r="F3275" s="200">
        <v>28.509499999999999</v>
      </c>
      <c r="G3275" s="39">
        <f t="shared" si="51"/>
        <v>0.55308429999999997</v>
      </c>
      <c r="H3275" s="40"/>
      <c r="I3275" s="37"/>
      <c r="J3275" s="36">
        <v>65</v>
      </c>
    </row>
    <row r="3276" spans="1:10" x14ac:dyDescent="0.25">
      <c r="A3276" s="238"/>
      <c r="B3276" s="241"/>
      <c r="C3276" s="41" t="s">
        <v>11285</v>
      </c>
      <c r="D3276" s="41" t="s">
        <v>1044</v>
      </c>
      <c r="E3276" s="201">
        <v>1</v>
      </c>
      <c r="F3276" s="209">
        <f>IF(ISNUMBER('Comp.Aux1'!$G$182), 'Comp.Aux1'!$G$182, 0)</f>
        <v>7.1575137499999997</v>
      </c>
      <c r="G3276" s="39">
        <f t="shared" si="51"/>
        <v>7.1575137499999997</v>
      </c>
      <c r="H3276" s="40"/>
      <c r="I3276" s="37"/>
      <c r="J3276" s="36">
        <v>65</v>
      </c>
    </row>
    <row r="3277" spans="1:10" ht="15.75" thickBot="1" x14ac:dyDescent="0.3">
      <c r="A3277" s="239"/>
      <c r="B3277" s="242"/>
      <c r="C3277" s="46"/>
      <c r="D3277" s="46"/>
      <c r="E3277" s="202"/>
      <c r="F3277" s="203" t="s">
        <v>13</v>
      </c>
      <c r="G3277" s="49" t="str">
        <f t="shared" si="51"/>
        <v/>
      </c>
      <c r="H3277" s="50"/>
      <c r="I3277" s="37"/>
      <c r="J3277" s="36">
        <v>65</v>
      </c>
    </row>
    <row r="3278" spans="1:10" ht="15.75" thickBot="1" x14ac:dyDescent="0.3">
      <c r="A3278" s="237" t="s">
        <v>824</v>
      </c>
      <c r="B3278" s="240" t="s">
        <v>4319</v>
      </c>
      <c r="C3278" s="31"/>
      <c r="D3278" s="32" t="s">
        <v>18</v>
      </c>
      <c r="E3278" s="197"/>
      <c r="F3278" s="204" t="s">
        <v>13</v>
      </c>
      <c r="G3278" s="33" t="str">
        <f t="shared" si="51"/>
        <v/>
      </c>
      <c r="H3278" s="34"/>
      <c r="I3278" s="35"/>
      <c r="J3278" s="36">
        <v>15</v>
      </c>
    </row>
    <row r="3279" spans="1:10" x14ac:dyDescent="0.25">
      <c r="A3279" s="238"/>
      <c r="B3279" s="241"/>
      <c r="C3279" s="78"/>
      <c r="D3279" s="38"/>
      <c r="E3279" s="199"/>
      <c r="F3279" s="205" t="s">
        <v>13</v>
      </c>
      <c r="G3279" s="39" t="str">
        <f t="shared" si="51"/>
        <v/>
      </c>
      <c r="H3279" s="40"/>
      <c r="I3279" s="37"/>
      <c r="J3279" s="36">
        <v>15</v>
      </c>
    </row>
    <row r="3280" spans="1:10" x14ac:dyDescent="0.25">
      <c r="A3280" s="238"/>
      <c r="B3280" s="241"/>
      <c r="C3280" s="41" t="s">
        <v>10601</v>
      </c>
      <c r="D3280" s="41" t="s">
        <v>2800</v>
      </c>
      <c r="E3280" s="201">
        <v>0.55000000000000004</v>
      </c>
      <c r="F3280" s="200">
        <v>22.097000000000001</v>
      </c>
      <c r="G3280" s="39">
        <f t="shared" si="51"/>
        <v>12.153350000000001</v>
      </c>
      <c r="H3280" s="44">
        <f>SUM(G3280:G3281)</f>
        <v>41.371550000000006</v>
      </c>
      <c r="I3280" s="45"/>
      <c r="J3280" s="36">
        <v>15</v>
      </c>
    </row>
    <row r="3281" spans="1:10" x14ac:dyDescent="0.25">
      <c r="A3281" s="238"/>
      <c r="B3281" s="241"/>
      <c r="C3281" s="41" t="s">
        <v>10618</v>
      </c>
      <c r="D3281" s="41" t="s">
        <v>2800</v>
      </c>
      <c r="E3281" s="201">
        <v>1.1000000000000001</v>
      </c>
      <c r="F3281" s="200">
        <v>26.562000000000001</v>
      </c>
      <c r="G3281" s="39">
        <f t="shared" si="51"/>
        <v>29.218200000000003</v>
      </c>
      <c r="H3281" s="40"/>
      <c r="I3281" s="37"/>
      <c r="J3281" s="36">
        <v>15</v>
      </c>
    </row>
    <row r="3282" spans="1:10" ht="15.75" thickBot="1" x14ac:dyDescent="0.3">
      <c r="A3282" s="239"/>
      <c r="B3282" s="242"/>
      <c r="C3282" s="46"/>
      <c r="D3282" s="46"/>
      <c r="E3282" s="202"/>
      <c r="F3282" s="203" t="s">
        <v>13</v>
      </c>
      <c r="G3282" s="49" t="str">
        <f t="shared" si="51"/>
        <v/>
      </c>
      <c r="H3282" s="50"/>
      <c r="I3282" s="37"/>
      <c r="J3282" s="36">
        <v>15</v>
      </c>
    </row>
    <row r="3283" spans="1:10" ht="15.75" thickBot="1" x14ac:dyDescent="0.3">
      <c r="A3283" s="237" t="s">
        <v>825</v>
      </c>
      <c r="B3283" s="240" t="s">
        <v>4320</v>
      </c>
      <c r="C3283" s="31"/>
      <c r="D3283" s="32" t="s">
        <v>1788</v>
      </c>
      <c r="E3283" s="197"/>
      <c r="F3283" s="204" t="s">
        <v>13</v>
      </c>
      <c r="G3283" s="33" t="str">
        <f t="shared" si="51"/>
        <v/>
      </c>
      <c r="H3283" s="34"/>
      <c r="I3283" s="35"/>
      <c r="J3283" s="36">
        <v>35</v>
      </c>
    </row>
    <row r="3284" spans="1:10" x14ac:dyDescent="0.25">
      <c r="A3284" s="238"/>
      <c r="B3284" s="241"/>
      <c r="C3284" s="38"/>
      <c r="D3284" s="38"/>
      <c r="E3284" s="199"/>
      <c r="F3284" s="205" t="s">
        <v>13</v>
      </c>
      <c r="G3284" s="39" t="str">
        <f t="shared" si="51"/>
        <v/>
      </c>
      <c r="H3284" s="40"/>
      <c r="I3284" s="37"/>
      <c r="J3284" s="36">
        <v>35</v>
      </c>
    </row>
    <row r="3285" spans="1:10" x14ac:dyDescent="0.25">
      <c r="A3285" s="238"/>
      <c r="B3285" s="241"/>
      <c r="C3285" s="41" t="s">
        <v>10601</v>
      </c>
      <c r="D3285" s="41" t="s">
        <v>2800</v>
      </c>
      <c r="E3285" s="201">
        <v>3.9557666999999999</v>
      </c>
      <c r="F3285" s="200">
        <v>22.097000000000001</v>
      </c>
      <c r="G3285" s="39">
        <f t="shared" si="51"/>
        <v>87.410576769900004</v>
      </c>
      <c r="H3285" s="44">
        <f>SUM(G3285:G3285)</f>
        <v>87.410576769900004</v>
      </c>
      <c r="I3285" s="45"/>
      <c r="J3285" s="36">
        <v>35</v>
      </c>
    </row>
    <row r="3286" spans="1:10" ht="15.75" thickBot="1" x14ac:dyDescent="0.3">
      <c r="A3286" s="239"/>
      <c r="B3286" s="242"/>
      <c r="C3286" s="46"/>
      <c r="D3286" s="46"/>
      <c r="E3286" s="202"/>
      <c r="F3286" s="203" t="s">
        <v>13</v>
      </c>
      <c r="G3286" s="49" t="str">
        <f t="shared" si="51"/>
        <v/>
      </c>
      <c r="H3286" s="50"/>
      <c r="I3286" s="37"/>
      <c r="J3286" s="36">
        <v>35</v>
      </c>
    </row>
    <row r="3287" spans="1:10" ht="15.75" thickBot="1" x14ac:dyDescent="0.3">
      <c r="A3287" s="237" t="s">
        <v>826</v>
      </c>
      <c r="B3287" s="240" t="s">
        <v>4321</v>
      </c>
      <c r="C3287" s="31"/>
      <c r="D3287" s="32" t="s">
        <v>1788</v>
      </c>
      <c r="E3287" s="197"/>
      <c r="F3287" s="204" t="s">
        <v>13</v>
      </c>
      <c r="G3287" s="33" t="str">
        <f t="shared" si="51"/>
        <v/>
      </c>
      <c r="H3287" s="34"/>
      <c r="I3287" s="35"/>
      <c r="J3287" s="36">
        <v>15</v>
      </c>
    </row>
    <row r="3288" spans="1:10" x14ac:dyDescent="0.25">
      <c r="A3288" s="238"/>
      <c r="B3288" s="241"/>
      <c r="C3288" s="38"/>
      <c r="D3288" s="38"/>
      <c r="E3288" s="199"/>
      <c r="F3288" s="205" t="s">
        <v>13</v>
      </c>
      <c r="G3288" s="39" t="str">
        <f t="shared" si="51"/>
        <v/>
      </c>
      <c r="H3288" s="40"/>
      <c r="I3288" s="37"/>
      <c r="J3288" s="36">
        <v>15</v>
      </c>
    </row>
    <row r="3289" spans="1:10" ht="51" x14ac:dyDescent="0.25">
      <c r="A3289" s="238"/>
      <c r="B3289" s="241"/>
      <c r="C3289" s="41" t="s">
        <v>11199</v>
      </c>
      <c r="D3289" s="41" t="s">
        <v>1050</v>
      </c>
      <c r="E3289" s="201">
        <v>5.4000000000000003E-3</v>
      </c>
      <c r="F3289" s="200">
        <v>304.22800000000001</v>
      </c>
      <c r="G3289" s="39">
        <f t="shared" si="51"/>
        <v>1.6428312</v>
      </c>
      <c r="H3289" s="44">
        <f>SUM(G3289:G3292)</f>
        <v>25.424325600000003</v>
      </c>
      <c r="I3289" s="45"/>
      <c r="J3289" s="36">
        <v>15</v>
      </c>
    </row>
    <row r="3290" spans="1:10" ht="51" x14ac:dyDescent="0.25">
      <c r="A3290" s="238"/>
      <c r="B3290" s="241"/>
      <c r="C3290" s="41" t="s">
        <v>11268</v>
      </c>
      <c r="D3290" s="41" t="s">
        <v>10703</v>
      </c>
      <c r="E3290" s="201">
        <v>5.9999999999999995E-4</v>
      </c>
      <c r="F3290" s="200">
        <v>70.385499999999993</v>
      </c>
      <c r="G3290" s="39">
        <f t="shared" si="51"/>
        <v>4.2231299999999992E-2</v>
      </c>
      <c r="H3290" s="40"/>
      <c r="I3290" s="37"/>
      <c r="J3290" s="36">
        <v>15</v>
      </c>
    </row>
    <row r="3291" spans="1:10" x14ac:dyDescent="0.25">
      <c r="A3291" s="238"/>
      <c r="B3291" s="241"/>
      <c r="C3291" s="41" t="s">
        <v>10601</v>
      </c>
      <c r="D3291" s="41" t="s">
        <v>2800</v>
      </c>
      <c r="E3291" s="201">
        <v>0.78659999999999997</v>
      </c>
      <c r="F3291" s="200">
        <v>22.097000000000001</v>
      </c>
      <c r="G3291" s="39">
        <f t="shared" si="51"/>
        <v>17.381500200000001</v>
      </c>
      <c r="H3291" s="40"/>
      <c r="I3291" s="37"/>
      <c r="J3291" s="36">
        <v>15</v>
      </c>
    </row>
    <row r="3292" spans="1:10" ht="38.25" x14ac:dyDescent="0.25">
      <c r="A3292" s="238"/>
      <c r="B3292" s="241"/>
      <c r="C3292" s="41" t="s">
        <v>11119</v>
      </c>
      <c r="D3292" s="41" t="s">
        <v>1050</v>
      </c>
      <c r="E3292" s="201">
        <v>0.19620000000000001</v>
      </c>
      <c r="F3292" s="200">
        <v>32.404499999999999</v>
      </c>
      <c r="G3292" s="39">
        <f t="shared" si="51"/>
        <v>6.3577629</v>
      </c>
      <c r="H3292" s="40"/>
      <c r="I3292" s="37"/>
      <c r="J3292" s="36">
        <v>15</v>
      </c>
    </row>
    <row r="3293" spans="1:10" ht="15.75" thickBot="1" x14ac:dyDescent="0.3">
      <c r="A3293" s="239"/>
      <c r="B3293" s="242"/>
      <c r="C3293" s="46"/>
      <c r="D3293" s="46"/>
      <c r="E3293" s="202"/>
      <c r="F3293" s="203" t="s">
        <v>13</v>
      </c>
      <c r="G3293" s="49" t="str">
        <f t="shared" si="51"/>
        <v/>
      </c>
      <c r="H3293" s="50"/>
      <c r="I3293" s="37"/>
      <c r="J3293" s="36">
        <v>15</v>
      </c>
    </row>
    <row r="3294" spans="1:10" ht="15.75" thickBot="1" x14ac:dyDescent="0.3">
      <c r="A3294" s="237" t="s">
        <v>827</v>
      </c>
      <c r="B3294" s="240" t="s">
        <v>4322</v>
      </c>
      <c r="C3294" s="31"/>
      <c r="D3294" s="32" t="s">
        <v>1788</v>
      </c>
      <c r="E3294" s="197"/>
      <c r="F3294" s="204" t="s">
        <v>13</v>
      </c>
      <c r="G3294" s="33" t="str">
        <f t="shared" si="51"/>
        <v/>
      </c>
      <c r="H3294" s="34"/>
      <c r="I3294" s="35"/>
      <c r="J3294" s="36">
        <v>15</v>
      </c>
    </row>
    <row r="3295" spans="1:10" x14ac:dyDescent="0.25">
      <c r="A3295" s="238"/>
      <c r="B3295" s="241"/>
      <c r="C3295" s="38"/>
      <c r="D3295" s="38"/>
      <c r="E3295" s="199"/>
      <c r="F3295" s="205" t="s">
        <v>13</v>
      </c>
      <c r="G3295" s="39" t="str">
        <f t="shared" si="51"/>
        <v/>
      </c>
      <c r="H3295" s="40"/>
      <c r="I3295" s="37"/>
      <c r="J3295" s="36">
        <v>15</v>
      </c>
    </row>
    <row r="3296" spans="1:10" ht="51" x14ac:dyDescent="0.25">
      <c r="A3296" s="238"/>
      <c r="B3296" s="241"/>
      <c r="C3296" s="41" t="s">
        <v>11199</v>
      </c>
      <c r="D3296" s="41" t="s">
        <v>1050</v>
      </c>
      <c r="E3296" s="201">
        <v>5.4000000000000003E-3</v>
      </c>
      <c r="F3296" s="200">
        <v>304.22800000000001</v>
      </c>
      <c r="G3296" s="39">
        <f t="shared" si="51"/>
        <v>1.6428312</v>
      </c>
      <c r="H3296" s="44">
        <f>SUM(G3296:G3302)</f>
        <v>167.99153730912496</v>
      </c>
      <c r="I3296" s="45"/>
      <c r="J3296" s="36">
        <v>15</v>
      </c>
    </row>
    <row r="3297" spans="1:10" ht="51" x14ac:dyDescent="0.25">
      <c r="A3297" s="238"/>
      <c r="B3297" s="241"/>
      <c r="C3297" s="41" t="s">
        <v>11268</v>
      </c>
      <c r="D3297" s="41" t="s">
        <v>10703</v>
      </c>
      <c r="E3297" s="201">
        <v>5.9999999999999995E-4</v>
      </c>
      <c r="F3297" s="200">
        <v>70.385499999999993</v>
      </c>
      <c r="G3297" s="39">
        <f t="shared" si="51"/>
        <v>4.2231299999999992E-2</v>
      </c>
      <c r="H3297" s="40"/>
      <c r="I3297" s="37"/>
      <c r="J3297" s="36">
        <v>15</v>
      </c>
    </row>
    <row r="3298" spans="1:10" ht="25.5" x14ac:dyDescent="0.25">
      <c r="A3298" s="238"/>
      <c r="B3298" s="241"/>
      <c r="C3298" s="41" t="s">
        <v>11012</v>
      </c>
      <c r="D3298" s="41" t="s">
        <v>2880</v>
      </c>
      <c r="E3298" s="201">
        <v>1.3889</v>
      </c>
      <c r="F3298" s="200">
        <v>36.821999999999996</v>
      </c>
      <c r="G3298" s="39">
        <f t="shared" si="51"/>
        <v>51.142075799999994</v>
      </c>
      <c r="H3298" s="40"/>
      <c r="I3298" s="37"/>
      <c r="J3298" s="36">
        <v>15</v>
      </c>
    </row>
    <row r="3299" spans="1:10" x14ac:dyDescent="0.25">
      <c r="A3299" s="238"/>
      <c r="B3299" s="241"/>
      <c r="C3299" s="41" t="s">
        <v>10601</v>
      </c>
      <c r="D3299" s="41" t="s">
        <v>2800</v>
      </c>
      <c r="E3299" s="201">
        <v>0.78659999999999997</v>
      </c>
      <c r="F3299" s="200">
        <v>22.097000000000001</v>
      </c>
      <c r="G3299" s="39">
        <f t="shared" si="51"/>
        <v>17.381500200000001</v>
      </c>
      <c r="H3299" s="40"/>
      <c r="I3299" s="37"/>
      <c r="J3299" s="36">
        <v>15</v>
      </c>
    </row>
    <row r="3300" spans="1:10" ht="38.25" x14ac:dyDescent="0.25">
      <c r="A3300" s="238"/>
      <c r="B3300" s="241"/>
      <c r="C3300" s="41" t="s">
        <v>11119</v>
      </c>
      <c r="D3300" s="41" t="s">
        <v>1050</v>
      </c>
      <c r="E3300" s="201">
        <v>0.19620000000000001</v>
      </c>
      <c r="F3300" s="200">
        <v>32.404499999999999</v>
      </c>
      <c r="G3300" s="39">
        <f t="shared" si="51"/>
        <v>6.3577629</v>
      </c>
      <c r="H3300" s="40"/>
      <c r="I3300" s="37"/>
      <c r="J3300" s="36">
        <v>15</v>
      </c>
    </row>
    <row r="3301" spans="1:10" ht="51" x14ac:dyDescent="0.25">
      <c r="A3301" s="238"/>
      <c r="B3301" s="241"/>
      <c r="C3301" s="41" t="s">
        <v>11274</v>
      </c>
      <c r="D3301" s="41" t="s">
        <v>2880</v>
      </c>
      <c r="E3301" s="201">
        <v>1.3889</v>
      </c>
      <c r="F3301" s="209">
        <f>IF(ISNUMBER('Comp.Aux1'!$G$335), 'Comp.Aux1'!$G$335, 0)</f>
        <v>8.3948032499999989</v>
      </c>
      <c r="G3301" s="39">
        <f t="shared" si="51"/>
        <v>11.659542233924999</v>
      </c>
      <c r="H3301" s="40"/>
      <c r="I3301" s="37"/>
      <c r="J3301" s="36">
        <v>15</v>
      </c>
    </row>
    <row r="3302" spans="1:10" ht="38.25" x14ac:dyDescent="0.25">
      <c r="A3302" s="238"/>
      <c r="B3302" s="241"/>
      <c r="C3302" s="41" t="s">
        <v>11272</v>
      </c>
      <c r="D3302" s="41" t="s">
        <v>11296</v>
      </c>
      <c r="E3302" s="201">
        <v>27.777999999999999</v>
      </c>
      <c r="F3302" s="209">
        <f>IF(ISNUMBER('Comp.Aux1'!$G$199), 'Comp.Aux1'!$G$199, 0)</f>
        <v>2.8715383999999999</v>
      </c>
      <c r="G3302" s="39">
        <f t="shared" si="51"/>
        <v>79.765593675199995</v>
      </c>
      <c r="H3302" s="40"/>
      <c r="I3302" s="37"/>
      <c r="J3302" s="36">
        <v>15</v>
      </c>
    </row>
    <row r="3303" spans="1:10" x14ac:dyDescent="0.25">
      <c r="A3303" s="238"/>
      <c r="B3303" s="241"/>
      <c r="C3303" s="57"/>
      <c r="D3303" s="58"/>
      <c r="E3303" s="201"/>
      <c r="F3303" s="206" t="s">
        <v>13</v>
      </c>
      <c r="G3303" s="39" t="str">
        <f t="shared" si="51"/>
        <v/>
      </c>
      <c r="H3303" s="40"/>
      <c r="I3303" s="37"/>
      <c r="J3303" s="36">
        <v>15</v>
      </c>
    </row>
    <row r="3304" spans="1:10" ht="25.5" x14ac:dyDescent="0.25">
      <c r="A3304" s="238"/>
      <c r="B3304" s="241"/>
      <c r="C3304" s="4" t="s">
        <v>828</v>
      </c>
      <c r="D3304" s="58"/>
      <c r="E3304" s="201"/>
      <c r="F3304" s="206" t="s">
        <v>13</v>
      </c>
      <c r="G3304" s="39" t="str">
        <f t="shared" si="51"/>
        <v/>
      </c>
      <c r="H3304" s="40"/>
      <c r="I3304" s="37"/>
      <c r="J3304" s="36">
        <v>15</v>
      </c>
    </row>
    <row r="3305" spans="1:10" ht="15.75" thickBot="1" x14ac:dyDescent="0.3">
      <c r="A3305" s="239"/>
      <c r="B3305" s="242"/>
      <c r="C3305" s="46"/>
      <c r="D3305" s="46"/>
      <c r="E3305" s="202"/>
      <c r="F3305" s="203" t="s">
        <v>13</v>
      </c>
      <c r="G3305" s="48" t="str">
        <f t="shared" si="51"/>
        <v/>
      </c>
      <c r="H3305" s="50"/>
      <c r="I3305" s="37"/>
      <c r="J3305" s="36">
        <v>15</v>
      </c>
    </row>
    <row r="3306" spans="1:10" ht="15.75" thickBot="1" x14ac:dyDescent="0.3">
      <c r="A3306" s="237" t="s">
        <v>829</v>
      </c>
      <c r="B3306" s="240" t="s">
        <v>4323</v>
      </c>
      <c r="C3306" s="31"/>
      <c r="D3306" s="32" t="s">
        <v>106</v>
      </c>
      <c r="E3306" s="197"/>
      <c r="F3306" s="204" t="s">
        <v>13</v>
      </c>
      <c r="G3306" s="33" t="str">
        <f t="shared" si="51"/>
        <v/>
      </c>
      <c r="H3306" s="34"/>
      <c r="I3306" s="35"/>
      <c r="J3306" s="36">
        <v>15</v>
      </c>
    </row>
    <row r="3307" spans="1:10" x14ac:dyDescent="0.25">
      <c r="A3307" s="238"/>
      <c r="B3307" s="241"/>
      <c r="C3307" s="38"/>
      <c r="D3307" s="38"/>
      <c r="E3307" s="199"/>
      <c r="F3307" s="205" t="s">
        <v>13</v>
      </c>
      <c r="G3307" s="39" t="str">
        <f t="shared" si="51"/>
        <v/>
      </c>
      <c r="H3307" s="40"/>
      <c r="I3307" s="37"/>
      <c r="J3307" s="36">
        <v>15</v>
      </c>
    </row>
    <row r="3308" spans="1:10" ht="25.5" x14ac:dyDescent="0.25">
      <c r="A3308" s="238"/>
      <c r="B3308" s="241"/>
      <c r="C3308" s="41" t="s">
        <v>10949</v>
      </c>
      <c r="D3308" s="41" t="s">
        <v>1302</v>
      </c>
      <c r="E3308" s="201">
        <v>1.0225</v>
      </c>
      <c r="F3308" s="200">
        <v>85.176999999999992</v>
      </c>
      <c r="G3308" s="39">
        <f t="shared" si="51"/>
        <v>87.093482499999993</v>
      </c>
      <c r="H3308" s="44">
        <f>SUM(G3308:G3310)</f>
        <v>94.983327500000001</v>
      </c>
      <c r="I3308" s="45"/>
      <c r="J3308" s="36">
        <v>15</v>
      </c>
    </row>
    <row r="3309" spans="1:10" ht="25.5" x14ac:dyDescent="0.25">
      <c r="A3309" s="238"/>
      <c r="B3309" s="241"/>
      <c r="C3309" s="41" t="s">
        <v>10641</v>
      </c>
      <c r="D3309" s="41" t="s">
        <v>2800</v>
      </c>
      <c r="E3309" s="201">
        <v>0.15670000000000001</v>
      </c>
      <c r="F3309" s="200">
        <v>22.324999999999999</v>
      </c>
      <c r="G3309" s="39">
        <f t="shared" si="51"/>
        <v>3.4983274999999998</v>
      </c>
      <c r="H3309" s="40"/>
      <c r="I3309" s="37"/>
      <c r="J3309" s="36">
        <v>15</v>
      </c>
    </row>
    <row r="3310" spans="1:10" ht="25.5" x14ac:dyDescent="0.25">
      <c r="A3310" s="238"/>
      <c r="B3310" s="241"/>
      <c r="C3310" s="41" t="s">
        <v>10614</v>
      </c>
      <c r="D3310" s="41" t="s">
        <v>2800</v>
      </c>
      <c r="E3310" s="201">
        <v>0.15670000000000001</v>
      </c>
      <c r="F3310" s="200">
        <v>28.024999999999999</v>
      </c>
      <c r="G3310" s="39">
        <f t="shared" si="51"/>
        <v>4.3915175</v>
      </c>
      <c r="H3310" s="40"/>
      <c r="I3310" s="37"/>
      <c r="J3310" s="36">
        <v>15</v>
      </c>
    </row>
    <row r="3311" spans="1:10" ht="15.75" thickBot="1" x14ac:dyDescent="0.3">
      <c r="A3311" s="239"/>
      <c r="B3311" s="242"/>
      <c r="C3311" s="46"/>
      <c r="D3311" s="46"/>
      <c r="E3311" s="202"/>
      <c r="F3311" s="203" t="s">
        <v>13</v>
      </c>
      <c r="G3311" s="49" t="str">
        <f t="shared" si="51"/>
        <v/>
      </c>
      <c r="H3311" s="50"/>
      <c r="I3311" s="37"/>
      <c r="J3311" s="36">
        <v>15</v>
      </c>
    </row>
    <row r="3312" spans="1:10" ht="15.75" thickBot="1" x14ac:dyDescent="0.3">
      <c r="A3312" s="237" t="s">
        <v>830</v>
      </c>
      <c r="B3312" s="240" t="s">
        <v>4324</v>
      </c>
      <c r="C3312" s="31"/>
      <c r="D3312" s="32" t="s">
        <v>106</v>
      </c>
      <c r="E3312" s="197"/>
      <c r="F3312" s="204" t="s">
        <v>13</v>
      </c>
      <c r="G3312" s="33" t="str">
        <f t="shared" si="51"/>
        <v/>
      </c>
      <c r="H3312" s="34"/>
      <c r="I3312" s="35"/>
      <c r="J3312" s="36">
        <v>15</v>
      </c>
    </row>
    <row r="3313" spans="1:10" x14ac:dyDescent="0.25">
      <c r="A3313" s="238"/>
      <c r="B3313" s="241"/>
      <c r="C3313" s="38"/>
      <c r="D3313" s="38"/>
      <c r="E3313" s="199"/>
      <c r="F3313" s="205" t="s">
        <v>13</v>
      </c>
      <c r="G3313" s="39" t="str">
        <f t="shared" si="51"/>
        <v/>
      </c>
      <c r="H3313" s="40"/>
      <c r="I3313" s="37"/>
      <c r="J3313" s="36">
        <v>15</v>
      </c>
    </row>
    <row r="3314" spans="1:10" ht="25.5" x14ac:dyDescent="0.25">
      <c r="A3314" s="238"/>
      <c r="B3314" s="241"/>
      <c r="C3314" s="41" t="s">
        <v>10920</v>
      </c>
      <c r="D3314" s="41" t="s">
        <v>1302</v>
      </c>
      <c r="E3314" s="201">
        <v>1.0225</v>
      </c>
      <c r="F3314" s="200">
        <v>108.1005</v>
      </c>
      <c r="G3314" s="39">
        <f t="shared" si="51"/>
        <v>110.53276124999999</v>
      </c>
      <c r="H3314" s="44">
        <f>SUM(G3314:G3316)</f>
        <v>119.32387124999998</v>
      </c>
      <c r="I3314" s="45"/>
      <c r="J3314" s="36">
        <v>15</v>
      </c>
    </row>
    <row r="3315" spans="1:10" ht="25.5" x14ac:dyDescent="0.25">
      <c r="A3315" s="238"/>
      <c r="B3315" s="241"/>
      <c r="C3315" s="41" t="s">
        <v>10641</v>
      </c>
      <c r="D3315" s="41" t="s">
        <v>2800</v>
      </c>
      <c r="E3315" s="201">
        <v>0.17460000000000001</v>
      </c>
      <c r="F3315" s="200">
        <v>22.324999999999999</v>
      </c>
      <c r="G3315" s="39">
        <f t="shared" si="51"/>
        <v>3.897945</v>
      </c>
      <c r="H3315" s="40"/>
      <c r="I3315" s="37"/>
      <c r="J3315" s="36">
        <v>15</v>
      </c>
    </row>
    <row r="3316" spans="1:10" ht="25.5" x14ac:dyDescent="0.25">
      <c r="A3316" s="238"/>
      <c r="B3316" s="241"/>
      <c r="C3316" s="41" t="s">
        <v>10614</v>
      </c>
      <c r="D3316" s="41" t="s">
        <v>2800</v>
      </c>
      <c r="E3316" s="201">
        <v>0.17460000000000001</v>
      </c>
      <c r="F3316" s="200">
        <v>28.024999999999999</v>
      </c>
      <c r="G3316" s="39">
        <f t="shared" si="51"/>
        <v>4.8931649999999998</v>
      </c>
      <c r="H3316" s="40"/>
      <c r="I3316" s="37"/>
      <c r="J3316" s="36">
        <v>15</v>
      </c>
    </row>
    <row r="3317" spans="1:10" ht="15.75" thickBot="1" x14ac:dyDescent="0.3">
      <c r="A3317" s="239"/>
      <c r="B3317" s="242"/>
      <c r="C3317" s="46"/>
      <c r="D3317" s="46"/>
      <c r="E3317" s="202"/>
      <c r="F3317" s="203" t="s">
        <v>13</v>
      </c>
      <c r="G3317" s="49" t="str">
        <f t="shared" si="51"/>
        <v/>
      </c>
      <c r="H3317" s="50"/>
      <c r="I3317" s="37"/>
      <c r="J3317" s="36">
        <v>15</v>
      </c>
    </row>
    <row r="3318" spans="1:10" ht="15.75" thickBot="1" x14ac:dyDescent="0.3">
      <c r="A3318" s="237" t="s">
        <v>831</v>
      </c>
      <c r="B3318" s="240" t="s">
        <v>4325</v>
      </c>
      <c r="C3318" s="31"/>
      <c r="D3318" s="32" t="s">
        <v>106</v>
      </c>
      <c r="E3318" s="197"/>
      <c r="F3318" s="204" t="s">
        <v>13</v>
      </c>
      <c r="G3318" s="33" t="str">
        <f t="shared" si="51"/>
        <v/>
      </c>
      <c r="H3318" s="34"/>
      <c r="I3318" s="35"/>
      <c r="J3318" s="36">
        <v>15</v>
      </c>
    </row>
    <row r="3319" spans="1:10" x14ac:dyDescent="0.25">
      <c r="A3319" s="238"/>
      <c r="B3319" s="241"/>
      <c r="C3319" s="38"/>
      <c r="D3319" s="38"/>
      <c r="E3319" s="199"/>
      <c r="F3319" s="205" t="s">
        <v>13</v>
      </c>
      <c r="G3319" s="39" t="str">
        <f t="shared" si="51"/>
        <v/>
      </c>
      <c r="H3319" s="40"/>
      <c r="I3319" s="37"/>
      <c r="J3319" s="36">
        <v>15</v>
      </c>
    </row>
    <row r="3320" spans="1:10" ht="25.5" x14ac:dyDescent="0.25">
      <c r="A3320" s="238"/>
      <c r="B3320" s="241"/>
      <c r="C3320" s="41" t="s">
        <v>10842</v>
      </c>
      <c r="D3320" s="41" t="s">
        <v>1302</v>
      </c>
      <c r="E3320" s="201">
        <v>1.0225</v>
      </c>
      <c r="F3320" s="200">
        <v>211.98299999999998</v>
      </c>
      <c r="G3320" s="39">
        <f t="shared" si="51"/>
        <v>216.75261749999996</v>
      </c>
      <c r="H3320" s="44">
        <f>SUM(G3320:G3322)</f>
        <v>221.10285749999994</v>
      </c>
      <c r="I3320" s="45"/>
      <c r="J3320" s="36">
        <v>15</v>
      </c>
    </row>
    <row r="3321" spans="1:10" ht="25.5" x14ac:dyDescent="0.25">
      <c r="A3321" s="238"/>
      <c r="B3321" s="241"/>
      <c r="C3321" s="41" t="s">
        <v>10641</v>
      </c>
      <c r="D3321" s="41" t="s">
        <v>2800</v>
      </c>
      <c r="E3321" s="201">
        <v>8.6400000000000005E-2</v>
      </c>
      <c r="F3321" s="200">
        <v>22.324999999999999</v>
      </c>
      <c r="G3321" s="39">
        <f t="shared" si="51"/>
        <v>1.9288800000000001</v>
      </c>
      <c r="H3321" s="40"/>
      <c r="I3321" s="37"/>
      <c r="J3321" s="36">
        <v>15</v>
      </c>
    </row>
    <row r="3322" spans="1:10" ht="25.5" x14ac:dyDescent="0.25">
      <c r="A3322" s="238"/>
      <c r="B3322" s="241"/>
      <c r="C3322" s="41" t="s">
        <v>10614</v>
      </c>
      <c r="D3322" s="41" t="s">
        <v>2800</v>
      </c>
      <c r="E3322" s="201">
        <v>8.6400000000000005E-2</v>
      </c>
      <c r="F3322" s="200">
        <v>28.024999999999999</v>
      </c>
      <c r="G3322" s="39">
        <f t="shared" si="51"/>
        <v>2.42136</v>
      </c>
      <c r="H3322" s="40"/>
      <c r="I3322" s="37"/>
      <c r="J3322" s="36">
        <v>15</v>
      </c>
    </row>
    <row r="3323" spans="1:10" ht="15.75" thickBot="1" x14ac:dyDescent="0.3">
      <c r="A3323" s="239"/>
      <c r="B3323" s="242"/>
      <c r="C3323" s="46"/>
      <c r="D3323" s="46"/>
      <c r="E3323" s="202"/>
      <c r="F3323" s="203" t="s">
        <v>13</v>
      </c>
      <c r="G3323" s="49" t="str">
        <f t="shared" si="51"/>
        <v/>
      </c>
      <c r="H3323" s="50"/>
      <c r="I3323" s="37"/>
      <c r="J3323" s="36">
        <v>15</v>
      </c>
    </row>
    <row r="3324" spans="1:10" ht="15.75" thickBot="1" x14ac:dyDescent="0.3">
      <c r="A3324" s="237" t="s">
        <v>832</v>
      </c>
      <c r="B3324" s="240" t="s">
        <v>4326</v>
      </c>
      <c r="C3324" s="31"/>
      <c r="D3324" s="32" t="s">
        <v>18</v>
      </c>
      <c r="E3324" s="197"/>
      <c r="F3324" s="204" t="s">
        <v>13</v>
      </c>
      <c r="G3324" s="33" t="str">
        <f t="shared" si="51"/>
        <v/>
      </c>
      <c r="H3324" s="34"/>
      <c r="I3324" s="35"/>
      <c r="J3324" s="36">
        <v>12</v>
      </c>
    </row>
    <row r="3325" spans="1:10" x14ac:dyDescent="0.25">
      <c r="A3325" s="238"/>
      <c r="B3325" s="241"/>
      <c r="C3325" s="38"/>
      <c r="D3325" s="38"/>
      <c r="E3325" s="199"/>
      <c r="F3325" s="205" t="s">
        <v>13</v>
      </c>
      <c r="G3325" s="39" t="str">
        <f t="shared" si="51"/>
        <v/>
      </c>
      <c r="H3325" s="40"/>
      <c r="I3325" s="37"/>
      <c r="J3325" s="36">
        <v>12</v>
      </c>
    </row>
    <row r="3326" spans="1:10" ht="38.25" x14ac:dyDescent="0.25">
      <c r="A3326" s="238"/>
      <c r="B3326" s="241"/>
      <c r="C3326" s="41" t="s">
        <v>10826</v>
      </c>
      <c r="D3326" s="41" t="s">
        <v>83</v>
      </c>
      <c r="E3326" s="201">
        <v>2</v>
      </c>
      <c r="F3326" s="200">
        <v>19.741</v>
      </c>
      <c r="G3326" s="39">
        <f t="shared" si="51"/>
        <v>39.481999999999999</v>
      </c>
      <c r="H3326" s="44">
        <f>SUM(G3326:G3332)</f>
        <v>858.89928130000021</v>
      </c>
      <c r="I3326" s="45"/>
      <c r="J3326" s="36">
        <v>12</v>
      </c>
    </row>
    <row r="3327" spans="1:10" ht="25.5" x14ac:dyDescent="0.25">
      <c r="A3327" s="238"/>
      <c r="B3327" s="241"/>
      <c r="C3327" s="41" t="s">
        <v>10895</v>
      </c>
      <c r="D3327" s="41" t="s">
        <v>83</v>
      </c>
      <c r="E3327" s="201">
        <v>1</v>
      </c>
      <c r="F3327" s="200">
        <v>15.266499999999999</v>
      </c>
      <c r="G3327" s="39">
        <f t="shared" si="51"/>
        <v>15.266499999999999</v>
      </c>
      <c r="H3327" s="40"/>
      <c r="I3327" s="37"/>
      <c r="J3327" s="36">
        <v>12</v>
      </c>
    </row>
    <row r="3328" spans="1:10" ht="25.5" x14ac:dyDescent="0.25">
      <c r="A3328" s="238"/>
      <c r="B3328" s="241"/>
      <c r="C3328" s="41" t="s">
        <v>10762</v>
      </c>
      <c r="D3328" s="41" t="s">
        <v>83</v>
      </c>
      <c r="E3328" s="201">
        <v>1</v>
      </c>
      <c r="F3328" s="200">
        <v>612.38900000000001</v>
      </c>
      <c r="G3328" s="39">
        <f t="shared" si="51"/>
        <v>612.38900000000001</v>
      </c>
      <c r="H3328" s="40"/>
      <c r="I3328" s="37"/>
      <c r="J3328" s="36">
        <v>12</v>
      </c>
    </row>
    <row r="3329" spans="1:10" x14ac:dyDescent="0.25">
      <c r="A3329" s="238"/>
      <c r="B3329" s="241"/>
      <c r="C3329" s="41" t="s">
        <v>10986</v>
      </c>
      <c r="D3329" s="41" t="s">
        <v>1044</v>
      </c>
      <c r="E3329" s="201">
        <v>8.8099999999999998E-2</v>
      </c>
      <c r="F3329" s="200">
        <v>71.667999999999992</v>
      </c>
      <c r="G3329" s="39">
        <f t="shared" si="51"/>
        <v>6.3139507999999989</v>
      </c>
      <c r="H3329" s="40"/>
      <c r="I3329" s="37"/>
      <c r="J3329" s="36">
        <v>12</v>
      </c>
    </row>
    <row r="3330" spans="1:10" ht="25.5" x14ac:dyDescent="0.25">
      <c r="A3330" s="238"/>
      <c r="B3330" s="241"/>
      <c r="C3330" s="41" t="s">
        <v>10614</v>
      </c>
      <c r="D3330" s="41" t="s">
        <v>2800</v>
      </c>
      <c r="E3330" s="201">
        <v>1.1539999999999999</v>
      </c>
      <c r="F3330" s="200">
        <v>28.024999999999999</v>
      </c>
      <c r="G3330" s="39">
        <f t="shared" si="51"/>
        <v>32.340849999999996</v>
      </c>
      <c r="H3330" s="40"/>
      <c r="I3330" s="37"/>
      <c r="J3330" s="36">
        <v>12</v>
      </c>
    </row>
    <row r="3331" spans="1:10" x14ac:dyDescent="0.25">
      <c r="A3331" s="238"/>
      <c r="B3331" s="241"/>
      <c r="C3331" s="41" t="s">
        <v>10601</v>
      </c>
      <c r="D3331" s="41" t="s">
        <v>2800</v>
      </c>
      <c r="E3331" s="201">
        <v>0.55649999999999999</v>
      </c>
      <c r="F3331" s="200">
        <v>22.097000000000001</v>
      </c>
      <c r="G3331" s="39">
        <f t="shared" si="51"/>
        <v>12.2969805</v>
      </c>
      <c r="H3331" s="40"/>
      <c r="I3331" s="37"/>
      <c r="J3331" s="36">
        <v>12</v>
      </c>
    </row>
    <row r="3332" spans="1:10" ht="25.5" x14ac:dyDescent="0.25">
      <c r="A3332" s="238"/>
      <c r="B3332" s="241"/>
      <c r="C3332" s="41" t="s">
        <v>211</v>
      </c>
      <c r="D3332" s="41" t="s">
        <v>18</v>
      </c>
      <c r="E3332" s="201">
        <v>1</v>
      </c>
      <c r="F3332" s="206">
        <v>140.81</v>
      </c>
      <c r="G3332" s="39">
        <f t="shared" si="51"/>
        <v>140.81</v>
      </c>
      <c r="H3332" s="40"/>
      <c r="I3332" s="37"/>
      <c r="J3332" s="36">
        <v>12</v>
      </c>
    </row>
    <row r="3333" spans="1:10" ht="15.75" thickBot="1" x14ac:dyDescent="0.3">
      <c r="A3333" s="239"/>
      <c r="B3333" s="242"/>
      <c r="C3333" s="46"/>
      <c r="D3333" s="46"/>
      <c r="E3333" s="202"/>
      <c r="F3333" s="203" t="s">
        <v>13</v>
      </c>
      <c r="G3333" s="49" t="str">
        <f t="shared" si="51"/>
        <v/>
      </c>
      <c r="H3333" s="50"/>
      <c r="I3333" s="37"/>
      <c r="J3333" s="36">
        <v>12</v>
      </c>
    </row>
    <row r="3334" spans="1:10" ht="15.75" thickBot="1" x14ac:dyDescent="0.3">
      <c r="A3334" s="237" t="s">
        <v>833</v>
      </c>
      <c r="B3334" s="240" t="s">
        <v>4327</v>
      </c>
      <c r="C3334" s="31"/>
      <c r="D3334" s="32" t="s">
        <v>18</v>
      </c>
      <c r="E3334" s="197"/>
      <c r="F3334" s="204" t="s">
        <v>13</v>
      </c>
      <c r="G3334" s="33" t="str">
        <f t="shared" ref="G3334:G3397" si="52">IF(ISNUMBER(F3334),E3334*F3334,"")</f>
        <v/>
      </c>
      <c r="H3334" s="34"/>
      <c r="I3334" s="35"/>
      <c r="J3334" s="36">
        <v>12</v>
      </c>
    </row>
    <row r="3335" spans="1:10" x14ac:dyDescent="0.25">
      <c r="A3335" s="238"/>
      <c r="B3335" s="241"/>
      <c r="C3335" s="38"/>
      <c r="D3335" s="38"/>
      <c r="E3335" s="199"/>
      <c r="F3335" s="205" t="s">
        <v>13</v>
      </c>
      <c r="G3335" s="39" t="str">
        <f t="shared" si="52"/>
        <v/>
      </c>
      <c r="H3335" s="40"/>
      <c r="I3335" s="37"/>
      <c r="J3335" s="36">
        <v>12</v>
      </c>
    </row>
    <row r="3336" spans="1:10" ht="25.5" x14ac:dyDescent="0.25">
      <c r="A3336" s="238"/>
      <c r="B3336" s="241"/>
      <c r="C3336" s="41" t="s">
        <v>834</v>
      </c>
      <c r="D3336" s="58" t="s">
        <v>87</v>
      </c>
      <c r="E3336" s="201">
        <v>1</v>
      </c>
      <c r="F3336" s="200">
        <v>1285.1300000000001</v>
      </c>
      <c r="G3336" s="39">
        <f t="shared" si="52"/>
        <v>1285.1300000000001</v>
      </c>
      <c r="H3336" s="44">
        <f>SUM(G3336:G3337)</f>
        <v>1287.3397000000002</v>
      </c>
      <c r="I3336" s="45"/>
      <c r="J3336" s="36">
        <v>12</v>
      </c>
    </row>
    <row r="3337" spans="1:10" x14ac:dyDescent="0.25">
      <c r="A3337" s="238"/>
      <c r="B3337" s="241"/>
      <c r="C3337" s="41" t="s">
        <v>10601</v>
      </c>
      <c r="D3337" s="41" t="s">
        <v>2800</v>
      </c>
      <c r="E3337" s="201">
        <v>0.1</v>
      </c>
      <c r="F3337" s="200">
        <v>22.097000000000001</v>
      </c>
      <c r="G3337" s="39">
        <f t="shared" si="52"/>
        <v>2.2097000000000002</v>
      </c>
      <c r="H3337" s="40"/>
      <c r="I3337" s="37"/>
      <c r="J3337" s="36">
        <v>12</v>
      </c>
    </row>
    <row r="3338" spans="1:10" ht="15.75" thickBot="1" x14ac:dyDescent="0.3">
      <c r="A3338" s="239"/>
      <c r="B3338" s="242"/>
      <c r="C3338" s="46"/>
      <c r="D3338" s="46"/>
      <c r="E3338" s="202"/>
      <c r="F3338" s="203" t="s">
        <v>13</v>
      </c>
      <c r="G3338" s="49" t="str">
        <f t="shared" si="52"/>
        <v/>
      </c>
      <c r="H3338" s="50"/>
      <c r="I3338" s="37"/>
      <c r="J3338" s="36">
        <v>12</v>
      </c>
    </row>
    <row r="3339" spans="1:10" ht="15.75" thickBot="1" x14ac:dyDescent="0.3">
      <c r="A3339" s="237" t="s">
        <v>835</v>
      </c>
      <c r="B3339" s="240" t="s">
        <v>4328</v>
      </c>
      <c r="C3339" s="31"/>
      <c r="D3339" s="32" t="s">
        <v>18</v>
      </c>
      <c r="E3339" s="197"/>
      <c r="F3339" s="204" t="s">
        <v>13</v>
      </c>
      <c r="G3339" s="33" t="str">
        <f t="shared" si="52"/>
        <v/>
      </c>
      <c r="H3339" s="34"/>
      <c r="I3339" s="35"/>
      <c r="J3339" s="36">
        <v>12</v>
      </c>
    </row>
    <row r="3340" spans="1:10" x14ac:dyDescent="0.25">
      <c r="A3340" s="238"/>
      <c r="B3340" s="241"/>
      <c r="C3340" s="38"/>
      <c r="D3340" s="38"/>
      <c r="E3340" s="199"/>
      <c r="F3340" s="205" t="s">
        <v>13</v>
      </c>
      <c r="G3340" s="39" t="str">
        <f t="shared" si="52"/>
        <v/>
      </c>
      <c r="H3340" s="40"/>
      <c r="I3340" s="37"/>
      <c r="J3340" s="36">
        <v>12</v>
      </c>
    </row>
    <row r="3341" spans="1:10" ht="25.5" x14ac:dyDescent="0.25">
      <c r="A3341" s="238"/>
      <c r="B3341" s="241"/>
      <c r="C3341" s="41" t="s">
        <v>836</v>
      </c>
      <c r="D3341" s="58" t="s">
        <v>87</v>
      </c>
      <c r="E3341" s="201">
        <v>1</v>
      </c>
      <c r="F3341" s="200">
        <v>118.35</v>
      </c>
      <c r="G3341" s="39">
        <f t="shared" si="52"/>
        <v>118.35</v>
      </c>
      <c r="H3341" s="44">
        <f>SUM(G3341:G3344)</f>
        <v>131.88969259999999</v>
      </c>
      <c r="I3341" s="45"/>
      <c r="J3341" s="36">
        <v>12</v>
      </c>
    </row>
    <row r="3342" spans="1:10" x14ac:dyDescent="0.25">
      <c r="A3342" s="238"/>
      <c r="B3342" s="241"/>
      <c r="C3342" s="41" t="s">
        <v>11181</v>
      </c>
      <c r="D3342" s="41" t="s">
        <v>83</v>
      </c>
      <c r="E3342" s="201">
        <v>1.9199999999999998E-2</v>
      </c>
      <c r="F3342" s="200">
        <v>14.715499999999999</v>
      </c>
      <c r="G3342" s="39">
        <f t="shared" si="52"/>
        <v>0.28253759999999994</v>
      </c>
      <c r="H3342" s="40"/>
      <c r="I3342" s="37"/>
      <c r="J3342" s="36">
        <v>12</v>
      </c>
    </row>
    <row r="3343" spans="1:10" ht="25.5" x14ac:dyDescent="0.25">
      <c r="A3343" s="238"/>
      <c r="B3343" s="241"/>
      <c r="C3343" s="41" t="s">
        <v>10614</v>
      </c>
      <c r="D3343" s="41" t="s">
        <v>2800</v>
      </c>
      <c r="E3343" s="201">
        <v>0.26329999999999998</v>
      </c>
      <c r="F3343" s="200">
        <v>28.024999999999999</v>
      </c>
      <c r="G3343" s="39">
        <f t="shared" si="52"/>
        <v>7.3789824999999993</v>
      </c>
      <c r="H3343" s="40"/>
      <c r="I3343" s="37"/>
      <c r="J3343" s="36">
        <v>12</v>
      </c>
    </row>
    <row r="3344" spans="1:10" ht="25.5" x14ac:dyDescent="0.25">
      <c r="A3344" s="238"/>
      <c r="B3344" s="241"/>
      <c r="C3344" s="41" t="s">
        <v>10641</v>
      </c>
      <c r="D3344" s="41" t="s">
        <v>2800</v>
      </c>
      <c r="E3344" s="201">
        <v>0.26329999999999998</v>
      </c>
      <c r="F3344" s="200">
        <v>22.324999999999999</v>
      </c>
      <c r="G3344" s="39">
        <f t="shared" si="52"/>
        <v>5.8781724999999989</v>
      </c>
      <c r="H3344" s="40"/>
      <c r="I3344" s="37"/>
      <c r="J3344" s="36">
        <v>12</v>
      </c>
    </row>
    <row r="3345" spans="1:10" ht="15.75" thickBot="1" x14ac:dyDescent="0.3">
      <c r="A3345" s="239"/>
      <c r="B3345" s="242"/>
      <c r="C3345" s="46"/>
      <c r="D3345" s="46"/>
      <c r="E3345" s="202"/>
      <c r="F3345" s="203" t="s">
        <v>13</v>
      </c>
      <c r="G3345" s="49" t="str">
        <f t="shared" si="52"/>
        <v/>
      </c>
      <c r="H3345" s="50"/>
      <c r="I3345" s="37"/>
      <c r="J3345" s="36">
        <v>12</v>
      </c>
    </row>
    <row r="3346" spans="1:10" ht="15.75" hidden="1" thickBot="1" x14ac:dyDescent="0.3">
      <c r="A3346" s="237" t="s">
        <v>837</v>
      </c>
      <c r="B3346" s="240" t="s">
        <v>4329</v>
      </c>
      <c r="C3346" s="31"/>
      <c r="D3346" s="32" t="s">
        <v>106</v>
      </c>
      <c r="E3346" s="197"/>
      <c r="F3346" s="204" t="s">
        <v>13</v>
      </c>
      <c r="G3346" s="33" t="str">
        <f t="shared" si="52"/>
        <v/>
      </c>
      <c r="H3346" s="34"/>
      <c r="I3346" s="35"/>
      <c r="J3346" s="36">
        <v>0</v>
      </c>
    </row>
    <row r="3347" spans="1:10" ht="15.75" hidden="1" thickBot="1" x14ac:dyDescent="0.3">
      <c r="A3347" s="238"/>
      <c r="B3347" s="241"/>
      <c r="C3347" s="38"/>
      <c r="D3347" s="38"/>
      <c r="E3347" s="199"/>
      <c r="F3347" s="205" t="s">
        <v>13</v>
      </c>
      <c r="G3347" s="39" t="str">
        <f t="shared" si="52"/>
        <v/>
      </c>
      <c r="H3347" s="40"/>
      <c r="I3347" s="37"/>
      <c r="J3347" s="36">
        <v>0</v>
      </c>
    </row>
    <row r="3348" spans="1:10" ht="15.75" hidden="1" thickBot="1" x14ac:dyDescent="0.3">
      <c r="A3348" s="238"/>
      <c r="B3348" s="241"/>
      <c r="C3348" s="41" t="s">
        <v>838</v>
      </c>
      <c r="D3348" s="41" t="s">
        <v>106</v>
      </c>
      <c r="E3348" s="201">
        <v>1.0149999999999999</v>
      </c>
      <c r="F3348" s="200" t="s">
        <v>13</v>
      </c>
      <c r="G3348" s="39" t="str">
        <f t="shared" si="52"/>
        <v/>
      </c>
      <c r="H3348" s="44">
        <f>SUM(G3348:G3351)</f>
        <v>3.2189324999999998</v>
      </c>
      <c r="I3348" s="45"/>
      <c r="J3348" s="36">
        <v>0</v>
      </c>
    </row>
    <row r="3349" spans="1:10" ht="26.25" hidden="1" thickBot="1" x14ac:dyDescent="0.3">
      <c r="A3349" s="238"/>
      <c r="B3349" s="241"/>
      <c r="C3349" s="41" t="s">
        <v>10965</v>
      </c>
      <c r="D3349" s="41" t="s">
        <v>83</v>
      </c>
      <c r="E3349" s="201">
        <v>8.9999999999999993E-3</v>
      </c>
      <c r="F3349" s="200">
        <v>4.3605</v>
      </c>
      <c r="G3349" s="39">
        <f t="shared" si="52"/>
        <v>3.9244499999999995E-2</v>
      </c>
      <c r="H3349" s="40"/>
      <c r="I3349" s="37"/>
      <c r="J3349" s="36">
        <v>0</v>
      </c>
    </row>
    <row r="3350" spans="1:10" ht="15.75" hidden="1" thickBot="1" x14ac:dyDescent="0.3">
      <c r="A3350" s="238"/>
      <c r="B3350" s="241"/>
      <c r="C3350" s="41" t="s">
        <v>10605</v>
      </c>
      <c r="D3350" s="41" t="s">
        <v>2800</v>
      </c>
      <c r="E3350" s="201">
        <v>6.08E-2</v>
      </c>
      <c r="F3350" s="200">
        <v>23.246499999999997</v>
      </c>
      <c r="G3350" s="39">
        <f t="shared" si="52"/>
        <v>1.4133871999999998</v>
      </c>
      <c r="H3350" s="40"/>
      <c r="I3350" s="37"/>
      <c r="J3350" s="36">
        <v>0</v>
      </c>
    </row>
    <row r="3351" spans="1:10" ht="15.75" hidden="1" thickBot="1" x14ac:dyDescent="0.3">
      <c r="A3351" s="238"/>
      <c r="B3351" s="241"/>
      <c r="C3351" s="41" t="s">
        <v>10602</v>
      </c>
      <c r="D3351" s="41" t="s">
        <v>2800</v>
      </c>
      <c r="E3351" s="201">
        <v>6.08E-2</v>
      </c>
      <c r="F3351" s="200">
        <v>29.050999999999998</v>
      </c>
      <c r="G3351" s="39">
        <f t="shared" si="52"/>
        <v>1.7663008</v>
      </c>
      <c r="H3351" s="40"/>
      <c r="I3351" s="37"/>
      <c r="J3351" s="36">
        <v>0</v>
      </c>
    </row>
    <row r="3352" spans="1:10" ht="15.75" hidden="1" thickBot="1" x14ac:dyDescent="0.3">
      <c r="A3352" s="239"/>
      <c r="B3352" s="242"/>
      <c r="C3352" s="46"/>
      <c r="D3352" s="46"/>
      <c r="E3352" s="202"/>
      <c r="F3352" s="203" t="s">
        <v>13</v>
      </c>
      <c r="G3352" s="49" t="str">
        <f t="shared" si="52"/>
        <v/>
      </c>
      <c r="H3352" s="50"/>
      <c r="I3352" s="37"/>
      <c r="J3352" s="36">
        <v>0</v>
      </c>
    </row>
    <row r="3353" spans="1:10" ht="15.75" hidden="1" thickBot="1" x14ac:dyDescent="0.3">
      <c r="A3353" s="237" t="s">
        <v>839</v>
      </c>
      <c r="B3353" s="240" t="s">
        <v>4330</v>
      </c>
      <c r="C3353" s="31"/>
      <c r="D3353" s="32" t="s">
        <v>106</v>
      </c>
      <c r="E3353" s="197"/>
      <c r="F3353" s="204" t="s">
        <v>13</v>
      </c>
      <c r="G3353" s="33" t="str">
        <f t="shared" si="52"/>
        <v/>
      </c>
      <c r="H3353" s="34"/>
      <c r="I3353" s="35"/>
      <c r="J3353" s="36">
        <v>0</v>
      </c>
    </row>
    <row r="3354" spans="1:10" ht="15.75" hidden="1" thickBot="1" x14ac:dyDescent="0.3">
      <c r="A3354" s="238"/>
      <c r="B3354" s="241"/>
      <c r="C3354" s="38"/>
      <c r="D3354" s="38"/>
      <c r="E3354" s="199"/>
      <c r="F3354" s="205" t="s">
        <v>13</v>
      </c>
      <c r="G3354" s="39" t="str">
        <f t="shared" si="52"/>
        <v/>
      </c>
      <c r="H3354" s="40"/>
      <c r="I3354" s="37"/>
      <c r="J3354" s="36">
        <v>0</v>
      </c>
    </row>
    <row r="3355" spans="1:10" ht="15.75" hidden="1" thickBot="1" x14ac:dyDescent="0.3">
      <c r="A3355" s="238"/>
      <c r="B3355" s="241"/>
      <c r="C3355" s="41" t="s">
        <v>840</v>
      </c>
      <c r="D3355" s="41" t="s">
        <v>106</v>
      </c>
      <c r="E3355" s="201">
        <v>1.0149999999999999</v>
      </c>
      <c r="F3355" s="200" t="s">
        <v>13</v>
      </c>
      <c r="G3355" s="39" t="str">
        <f t="shared" si="52"/>
        <v/>
      </c>
      <c r="H3355" s="44">
        <f>SUM(G3355:G3358)</f>
        <v>3.6843802499999994</v>
      </c>
      <c r="I3355" s="45"/>
      <c r="J3355" s="36">
        <v>0</v>
      </c>
    </row>
    <row r="3356" spans="1:10" ht="26.25" hidden="1" thickBot="1" x14ac:dyDescent="0.3">
      <c r="A3356" s="238"/>
      <c r="B3356" s="241"/>
      <c r="C3356" s="41" t="s">
        <v>10965</v>
      </c>
      <c r="D3356" s="41" t="s">
        <v>83</v>
      </c>
      <c r="E3356" s="201">
        <v>8.9999999999999993E-3</v>
      </c>
      <c r="F3356" s="200">
        <v>4.3605</v>
      </c>
      <c r="G3356" s="39">
        <f t="shared" si="52"/>
        <v>3.9244499999999995E-2</v>
      </c>
      <c r="H3356" s="40"/>
      <c r="I3356" s="37"/>
      <c r="J3356" s="36">
        <v>0</v>
      </c>
    </row>
    <row r="3357" spans="1:10" ht="15.75" hidden="1" thickBot="1" x14ac:dyDescent="0.3">
      <c r="A3357" s="238"/>
      <c r="B3357" s="241"/>
      <c r="C3357" s="41" t="s">
        <v>10605</v>
      </c>
      <c r="D3357" s="41" t="s">
        <v>2800</v>
      </c>
      <c r="E3357" s="201">
        <v>6.9699999999999998E-2</v>
      </c>
      <c r="F3357" s="200">
        <v>23.246499999999997</v>
      </c>
      <c r="G3357" s="39">
        <f t="shared" si="52"/>
        <v>1.6202810499999998</v>
      </c>
      <c r="H3357" s="40"/>
      <c r="I3357" s="37"/>
      <c r="J3357" s="36">
        <v>0</v>
      </c>
    </row>
    <row r="3358" spans="1:10" ht="15.75" hidden="1" thickBot="1" x14ac:dyDescent="0.3">
      <c r="A3358" s="238"/>
      <c r="B3358" s="241"/>
      <c r="C3358" s="41" t="s">
        <v>10602</v>
      </c>
      <c r="D3358" s="41" t="s">
        <v>2800</v>
      </c>
      <c r="E3358" s="201">
        <v>6.9699999999999998E-2</v>
      </c>
      <c r="F3358" s="200">
        <v>29.050999999999998</v>
      </c>
      <c r="G3358" s="39">
        <f t="shared" si="52"/>
        <v>2.0248546999999997</v>
      </c>
      <c r="H3358" s="40"/>
      <c r="I3358" s="37"/>
      <c r="J3358" s="36">
        <v>0</v>
      </c>
    </row>
    <row r="3359" spans="1:10" ht="15.75" hidden="1" thickBot="1" x14ac:dyDescent="0.3">
      <c r="A3359" s="239"/>
      <c r="B3359" s="242"/>
      <c r="C3359" s="46"/>
      <c r="D3359" s="46"/>
      <c r="E3359" s="202"/>
      <c r="F3359" s="203" t="s">
        <v>13</v>
      </c>
      <c r="G3359" s="49" t="str">
        <f t="shared" si="52"/>
        <v/>
      </c>
      <c r="H3359" s="50"/>
      <c r="I3359" s="37"/>
      <c r="J3359" s="36">
        <v>0</v>
      </c>
    </row>
    <row r="3360" spans="1:10" ht="15.75" hidden="1" thickBot="1" x14ac:dyDescent="0.3">
      <c r="A3360" s="237" t="s">
        <v>841</v>
      </c>
      <c r="B3360" s="240" t="s">
        <v>4331</v>
      </c>
      <c r="C3360" s="31"/>
      <c r="D3360" s="32" t="s">
        <v>106</v>
      </c>
      <c r="E3360" s="197"/>
      <c r="F3360" s="204" t="s">
        <v>13</v>
      </c>
      <c r="G3360" s="33" t="str">
        <f t="shared" si="52"/>
        <v/>
      </c>
      <c r="H3360" s="34"/>
      <c r="I3360" s="35"/>
      <c r="J3360" s="36">
        <v>0</v>
      </c>
    </row>
    <row r="3361" spans="1:10" ht="15.75" hidden="1" thickBot="1" x14ac:dyDescent="0.3">
      <c r="A3361" s="238"/>
      <c r="B3361" s="241"/>
      <c r="C3361" s="38"/>
      <c r="D3361" s="38"/>
      <c r="E3361" s="199"/>
      <c r="F3361" s="205" t="s">
        <v>13</v>
      </c>
      <c r="G3361" s="39" t="str">
        <f t="shared" si="52"/>
        <v/>
      </c>
      <c r="H3361" s="40"/>
      <c r="I3361" s="37"/>
      <c r="J3361" s="36">
        <v>0</v>
      </c>
    </row>
    <row r="3362" spans="1:10" ht="15.75" hidden="1" thickBot="1" x14ac:dyDescent="0.3">
      <c r="A3362" s="238"/>
      <c r="B3362" s="241"/>
      <c r="C3362" s="41" t="s">
        <v>842</v>
      </c>
      <c r="D3362" s="41" t="s">
        <v>106</v>
      </c>
      <c r="E3362" s="201">
        <v>1.0149999999999999</v>
      </c>
      <c r="F3362" s="200" t="s">
        <v>13</v>
      </c>
      <c r="G3362" s="39" t="str">
        <f t="shared" si="52"/>
        <v/>
      </c>
      <c r="H3362" s="44">
        <f>SUM(G3362:G3365)</f>
        <v>4.379937</v>
      </c>
      <c r="I3362" s="45"/>
      <c r="J3362" s="36">
        <v>0</v>
      </c>
    </row>
    <row r="3363" spans="1:10" ht="26.25" hidden="1" thickBot="1" x14ac:dyDescent="0.3">
      <c r="A3363" s="238"/>
      <c r="B3363" s="241"/>
      <c r="C3363" s="41" t="s">
        <v>10965</v>
      </c>
      <c r="D3363" s="41" t="s">
        <v>83</v>
      </c>
      <c r="E3363" s="201">
        <v>8.9999999999999993E-3</v>
      </c>
      <c r="F3363" s="200">
        <v>4.3605</v>
      </c>
      <c r="G3363" s="39">
        <f t="shared" si="52"/>
        <v>3.9244499999999995E-2</v>
      </c>
      <c r="H3363" s="40"/>
      <c r="I3363" s="37"/>
      <c r="J3363" s="36">
        <v>0</v>
      </c>
    </row>
    <row r="3364" spans="1:10" ht="15.75" hidden="1" thickBot="1" x14ac:dyDescent="0.3">
      <c r="A3364" s="238"/>
      <c r="B3364" s="241"/>
      <c r="C3364" s="41" t="s">
        <v>10605</v>
      </c>
      <c r="D3364" s="41" t="s">
        <v>2800</v>
      </c>
      <c r="E3364" s="201">
        <v>8.3000000000000004E-2</v>
      </c>
      <c r="F3364" s="200">
        <v>23.246499999999997</v>
      </c>
      <c r="G3364" s="39">
        <f t="shared" si="52"/>
        <v>1.9294594999999999</v>
      </c>
      <c r="H3364" s="40"/>
      <c r="I3364" s="37"/>
      <c r="J3364" s="36">
        <v>0</v>
      </c>
    </row>
    <row r="3365" spans="1:10" ht="15.75" hidden="1" thickBot="1" x14ac:dyDescent="0.3">
      <c r="A3365" s="238"/>
      <c r="B3365" s="241"/>
      <c r="C3365" s="41" t="s">
        <v>10602</v>
      </c>
      <c r="D3365" s="41" t="s">
        <v>2800</v>
      </c>
      <c r="E3365" s="201">
        <v>8.3000000000000004E-2</v>
      </c>
      <c r="F3365" s="200">
        <v>29.050999999999998</v>
      </c>
      <c r="G3365" s="39">
        <f t="shared" si="52"/>
        <v>2.4112330000000002</v>
      </c>
      <c r="H3365" s="40"/>
      <c r="I3365" s="37"/>
      <c r="J3365" s="36">
        <v>0</v>
      </c>
    </row>
    <row r="3366" spans="1:10" ht="15.75" hidden="1" thickBot="1" x14ac:dyDescent="0.3">
      <c r="A3366" s="239"/>
      <c r="B3366" s="242"/>
      <c r="C3366" s="46"/>
      <c r="D3366" s="46"/>
      <c r="E3366" s="202"/>
      <c r="F3366" s="203" t="s">
        <v>13</v>
      </c>
      <c r="G3366" s="49" t="str">
        <f t="shared" si="52"/>
        <v/>
      </c>
      <c r="H3366" s="50"/>
      <c r="I3366" s="37"/>
      <c r="J3366" s="36">
        <v>0</v>
      </c>
    </row>
    <row r="3367" spans="1:10" ht="15.75" hidden="1" thickBot="1" x14ac:dyDescent="0.3">
      <c r="A3367" s="237" t="s">
        <v>843</v>
      </c>
      <c r="B3367" s="240" t="s">
        <v>4332</v>
      </c>
      <c r="C3367" s="31"/>
      <c r="D3367" s="32" t="s">
        <v>106</v>
      </c>
      <c r="E3367" s="197"/>
      <c r="F3367" s="204" t="s">
        <v>13</v>
      </c>
      <c r="G3367" s="33" t="str">
        <f t="shared" si="52"/>
        <v/>
      </c>
      <c r="H3367" s="34"/>
      <c r="I3367" s="35"/>
      <c r="J3367" s="36">
        <v>0</v>
      </c>
    </row>
    <row r="3368" spans="1:10" ht="15.75" hidden="1" thickBot="1" x14ac:dyDescent="0.3">
      <c r="A3368" s="238"/>
      <c r="B3368" s="241"/>
      <c r="C3368" s="38"/>
      <c r="D3368" s="38"/>
      <c r="E3368" s="199"/>
      <c r="F3368" s="205" t="s">
        <v>13</v>
      </c>
      <c r="G3368" s="39" t="str">
        <f t="shared" si="52"/>
        <v/>
      </c>
      <c r="H3368" s="40"/>
      <c r="I3368" s="37"/>
      <c r="J3368" s="36">
        <v>0</v>
      </c>
    </row>
    <row r="3369" spans="1:10" ht="15.75" hidden="1" thickBot="1" x14ac:dyDescent="0.3">
      <c r="A3369" s="238"/>
      <c r="B3369" s="241"/>
      <c r="C3369" s="41" t="s">
        <v>844</v>
      </c>
      <c r="D3369" s="41" t="s">
        <v>106</v>
      </c>
      <c r="E3369" s="201">
        <v>1.0149999999999999</v>
      </c>
      <c r="F3369" s="200" t="s">
        <v>13</v>
      </c>
      <c r="G3369" s="39" t="str">
        <f t="shared" si="52"/>
        <v/>
      </c>
      <c r="H3369" s="44">
        <f>SUM(G3369:G3372)</f>
        <v>5.3056027500000003</v>
      </c>
      <c r="I3369" s="45"/>
      <c r="J3369" s="36">
        <v>0</v>
      </c>
    </row>
    <row r="3370" spans="1:10" ht="26.25" hidden="1" thickBot="1" x14ac:dyDescent="0.3">
      <c r="A3370" s="238"/>
      <c r="B3370" s="241"/>
      <c r="C3370" s="41" t="s">
        <v>10965</v>
      </c>
      <c r="D3370" s="41" t="s">
        <v>83</v>
      </c>
      <c r="E3370" s="201">
        <v>8.9999999999999993E-3</v>
      </c>
      <c r="F3370" s="200">
        <v>4.3605</v>
      </c>
      <c r="G3370" s="39">
        <f t="shared" si="52"/>
        <v>3.9244499999999995E-2</v>
      </c>
      <c r="H3370" s="40"/>
      <c r="I3370" s="37"/>
      <c r="J3370" s="36">
        <v>0</v>
      </c>
    </row>
    <row r="3371" spans="1:10" ht="15.75" hidden="1" thickBot="1" x14ac:dyDescent="0.3">
      <c r="A3371" s="238"/>
      <c r="B3371" s="241"/>
      <c r="C3371" s="41" t="s">
        <v>10605</v>
      </c>
      <c r="D3371" s="41" t="s">
        <v>2800</v>
      </c>
      <c r="E3371" s="201">
        <v>0.1007</v>
      </c>
      <c r="F3371" s="200">
        <v>23.246499999999997</v>
      </c>
      <c r="G3371" s="39">
        <f t="shared" si="52"/>
        <v>2.3409225499999997</v>
      </c>
      <c r="H3371" s="40"/>
      <c r="I3371" s="37"/>
      <c r="J3371" s="36">
        <v>0</v>
      </c>
    </row>
    <row r="3372" spans="1:10" ht="15.75" hidden="1" thickBot="1" x14ac:dyDescent="0.3">
      <c r="A3372" s="238"/>
      <c r="B3372" s="241"/>
      <c r="C3372" s="41" t="s">
        <v>10602</v>
      </c>
      <c r="D3372" s="41" t="s">
        <v>2800</v>
      </c>
      <c r="E3372" s="201">
        <v>0.1007</v>
      </c>
      <c r="F3372" s="200">
        <v>29.050999999999998</v>
      </c>
      <c r="G3372" s="39">
        <f t="shared" si="52"/>
        <v>2.9254357</v>
      </c>
      <c r="H3372" s="40"/>
      <c r="I3372" s="37"/>
      <c r="J3372" s="36">
        <v>0</v>
      </c>
    </row>
    <row r="3373" spans="1:10" ht="15.75" hidden="1" thickBot="1" x14ac:dyDescent="0.3">
      <c r="A3373" s="239"/>
      <c r="B3373" s="242"/>
      <c r="C3373" s="46"/>
      <c r="D3373" s="46"/>
      <c r="E3373" s="202"/>
      <c r="F3373" s="203" t="s">
        <v>13</v>
      </c>
      <c r="G3373" s="49" t="str">
        <f t="shared" si="52"/>
        <v/>
      </c>
      <c r="H3373" s="50"/>
      <c r="I3373" s="37"/>
      <c r="J3373" s="36">
        <v>0</v>
      </c>
    </row>
    <row r="3374" spans="1:10" ht="15.75" hidden="1" thickBot="1" x14ac:dyDescent="0.3">
      <c r="A3374" s="237" t="s">
        <v>845</v>
      </c>
      <c r="B3374" s="240" t="s">
        <v>4333</v>
      </c>
      <c r="C3374" s="31"/>
      <c r="D3374" s="32" t="s">
        <v>106</v>
      </c>
      <c r="E3374" s="197"/>
      <c r="F3374" s="204" t="s">
        <v>13</v>
      </c>
      <c r="G3374" s="33" t="str">
        <f t="shared" si="52"/>
        <v/>
      </c>
      <c r="H3374" s="34"/>
      <c r="I3374" s="35"/>
      <c r="J3374" s="36">
        <v>0</v>
      </c>
    </row>
    <row r="3375" spans="1:10" ht="15.75" hidden="1" thickBot="1" x14ac:dyDescent="0.3">
      <c r="A3375" s="238"/>
      <c r="B3375" s="241"/>
      <c r="C3375" s="38"/>
      <c r="D3375" s="38"/>
      <c r="E3375" s="199"/>
      <c r="F3375" s="205" t="s">
        <v>13</v>
      </c>
      <c r="G3375" s="39" t="str">
        <f t="shared" si="52"/>
        <v/>
      </c>
      <c r="H3375" s="40"/>
      <c r="I3375" s="37"/>
      <c r="J3375" s="36">
        <v>0</v>
      </c>
    </row>
    <row r="3376" spans="1:10" ht="15.75" hidden="1" thickBot="1" x14ac:dyDescent="0.3">
      <c r="A3376" s="238"/>
      <c r="B3376" s="241"/>
      <c r="C3376" s="41" t="s">
        <v>846</v>
      </c>
      <c r="D3376" s="41" t="s">
        <v>106</v>
      </c>
      <c r="E3376" s="201">
        <v>1.0149999999999999</v>
      </c>
      <c r="F3376" s="200" t="s">
        <v>13</v>
      </c>
      <c r="G3376" s="39" t="str">
        <f t="shared" si="52"/>
        <v/>
      </c>
      <c r="H3376" s="44">
        <f>SUM(G3376:G3379)</f>
        <v>6.4613774999999993</v>
      </c>
      <c r="I3376" s="45"/>
      <c r="J3376" s="36">
        <v>0</v>
      </c>
    </row>
    <row r="3377" spans="1:10" ht="26.25" hidden="1" thickBot="1" x14ac:dyDescent="0.3">
      <c r="A3377" s="238"/>
      <c r="B3377" s="241"/>
      <c r="C3377" s="41" t="s">
        <v>10965</v>
      </c>
      <c r="D3377" s="41" t="s">
        <v>83</v>
      </c>
      <c r="E3377" s="201">
        <v>8.9999999999999993E-3</v>
      </c>
      <c r="F3377" s="200">
        <v>4.3605</v>
      </c>
      <c r="G3377" s="39">
        <f t="shared" si="52"/>
        <v>3.9244499999999995E-2</v>
      </c>
      <c r="H3377" s="40"/>
      <c r="I3377" s="37"/>
      <c r="J3377" s="36">
        <v>0</v>
      </c>
    </row>
    <row r="3378" spans="1:10" ht="15.75" hidden="1" thickBot="1" x14ac:dyDescent="0.3">
      <c r="A3378" s="238"/>
      <c r="B3378" s="241"/>
      <c r="C3378" s="41" t="s">
        <v>10605</v>
      </c>
      <c r="D3378" s="41" t="s">
        <v>2800</v>
      </c>
      <c r="E3378" s="201">
        <v>0.12280000000000001</v>
      </c>
      <c r="F3378" s="200">
        <v>23.246499999999997</v>
      </c>
      <c r="G3378" s="39">
        <f t="shared" si="52"/>
        <v>2.8546701999999997</v>
      </c>
      <c r="H3378" s="40"/>
      <c r="I3378" s="37"/>
      <c r="J3378" s="36">
        <v>0</v>
      </c>
    </row>
    <row r="3379" spans="1:10" ht="15.75" hidden="1" thickBot="1" x14ac:dyDescent="0.3">
      <c r="A3379" s="238"/>
      <c r="B3379" s="241"/>
      <c r="C3379" s="41" t="s">
        <v>10602</v>
      </c>
      <c r="D3379" s="41" t="s">
        <v>2800</v>
      </c>
      <c r="E3379" s="201">
        <v>0.12280000000000001</v>
      </c>
      <c r="F3379" s="200">
        <v>29.050999999999998</v>
      </c>
      <c r="G3379" s="39">
        <f t="shared" si="52"/>
        <v>3.5674627999999999</v>
      </c>
      <c r="H3379" s="40"/>
      <c r="I3379" s="37"/>
      <c r="J3379" s="36">
        <v>0</v>
      </c>
    </row>
    <row r="3380" spans="1:10" ht="15.75" hidden="1" thickBot="1" x14ac:dyDescent="0.3">
      <c r="A3380" s="239"/>
      <c r="B3380" s="242"/>
      <c r="C3380" s="46"/>
      <c r="D3380" s="46"/>
      <c r="E3380" s="202"/>
      <c r="F3380" s="203" t="s">
        <v>13</v>
      </c>
      <c r="G3380" s="49" t="str">
        <f t="shared" si="52"/>
        <v/>
      </c>
      <c r="H3380" s="50"/>
      <c r="I3380" s="37"/>
      <c r="J3380" s="36">
        <v>0</v>
      </c>
    </row>
    <row r="3381" spans="1:10" ht="15.75" hidden="1" thickBot="1" x14ac:dyDescent="0.3">
      <c r="A3381" s="237" t="s">
        <v>847</v>
      </c>
      <c r="B3381" s="240" t="s">
        <v>4334</v>
      </c>
      <c r="C3381" s="31"/>
      <c r="D3381" s="32" t="s">
        <v>106</v>
      </c>
      <c r="E3381" s="197"/>
      <c r="F3381" s="204" t="s">
        <v>13</v>
      </c>
      <c r="G3381" s="33" t="str">
        <f t="shared" si="52"/>
        <v/>
      </c>
      <c r="H3381" s="34"/>
      <c r="I3381" s="35"/>
      <c r="J3381" s="36">
        <v>0</v>
      </c>
    </row>
    <row r="3382" spans="1:10" ht="15.75" hidden="1" thickBot="1" x14ac:dyDescent="0.3">
      <c r="A3382" s="238"/>
      <c r="B3382" s="241"/>
      <c r="C3382" s="38"/>
      <c r="D3382" s="38"/>
      <c r="E3382" s="199"/>
      <c r="F3382" s="205" t="s">
        <v>13</v>
      </c>
      <c r="G3382" s="39" t="str">
        <f t="shared" si="52"/>
        <v/>
      </c>
      <c r="H3382" s="40"/>
      <c r="I3382" s="37"/>
      <c r="J3382" s="36">
        <v>0</v>
      </c>
    </row>
    <row r="3383" spans="1:10" ht="15.75" hidden="1" thickBot="1" x14ac:dyDescent="0.3">
      <c r="A3383" s="238"/>
      <c r="B3383" s="241"/>
      <c r="C3383" s="41" t="s">
        <v>848</v>
      </c>
      <c r="D3383" s="41" t="s">
        <v>106</v>
      </c>
      <c r="E3383" s="201">
        <v>1.0149999999999999</v>
      </c>
      <c r="F3383" s="200" t="s">
        <v>13</v>
      </c>
      <c r="G3383" s="39" t="str">
        <f t="shared" si="52"/>
        <v/>
      </c>
      <c r="H3383" s="44">
        <f>SUM(G3383:G3386)</f>
        <v>7.622382</v>
      </c>
      <c r="I3383" s="45"/>
      <c r="J3383" s="36">
        <v>0</v>
      </c>
    </row>
    <row r="3384" spans="1:10" ht="26.25" hidden="1" thickBot="1" x14ac:dyDescent="0.3">
      <c r="A3384" s="238"/>
      <c r="B3384" s="241"/>
      <c r="C3384" s="41" t="s">
        <v>10965</v>
      </c>
      <c r="D3384" s="41" t="s">
        <v>83</v>
      </c>
      <c r="E3384" s="201">
        <v>8.9999999999999993E-3</v>
      </c>
      <c r="F3384" s="200">
        <v>4.3605</v>
      </c>
      <c r="G3384" s="39">
        <f t="shared" si="52"/>
        <v>3.9244499999999995E-2</v>
      </c>
      <c r="H3384" s="40"/>
      <c r="I3384" s="37"/>
      <c r="J3384" s="36">
        <v>0</v>
      </c>
    </row>
    <row r="3385" spans="1:10" ht="15.75" hidden="1" thickBot="1" x14ac:dyDescent="0.3">
      <c r="A3385" s="238"/>
      <c r="B3385" s="241"/>
      <c r="C3385" s="41" t="s">
        <v>10605</v>
      </c>
      <c r="D3385" s="41" t="s">
        <v>2800</v>
      </c>
      <c r="E3385" s="201">
        <v>0.14499999999999999</v>
      </c>
      <c r="F3385" s="200">
        <v>23.246499999999997</v>
      </c>
      <c r="G3385" s="39">
        <f t="shared" si="52"/>
        <v>3.3707424999999995</v>
      </c>
      <c r="H3385" s="40"/>
      <c r="I3385" s="37"/>
      <c r="J3385" s="36">
        <v>0</v>
      </c>
    </row>
    <row r="3386" spans="1:10" ht="15.75" hidden="1" thickBot="1" x14ac:dyDescent="0.3">
      <c r="A3386" s="238"/>
      <c r="B3386" s="241"/>
      <c r="C3386" s="41" t="s">
        <v>10602</v>
      </c>
      <c r="D3386" s="41" t="s">
        <v>2800</v>
      </c>
      <c r="E3386" s="201">
        <v>0.14499999999999999</v>
      </c>
      <c r="F3386" s="200">
        <v>29.050999999999998</v>
      </c>
      <c r="G3386" s="39">
        <f t="shared" si="52"/>
        <v>4.2123949999999999</v>
      </c>
      <c r="H3386" s="40"/>
      <c r="I3386" s="37"/>
      <c r="J3386" s="36">
        <v>0</v>
      </c>
    </row>
    <row r="3387" spans="1:10" ht="15.75" hidden="1" thickBot="1" x14ac:dyDescent="0.3">
      <c r="A3387" s="239"/>
      <c r="B3387" s="242"/>
      <c r="C3387" s="46"/>
      <c r="D3387" s="46"/>
      <c r="E3387" s="202"/>
      <c r="F3387" s="203" t="s">
        <v>13</v>
      </c>
      <c r="G3387" s="49" t="str">
        <f t="shared" si="52"/>
        <v/>
      </c>
      <c r="H3387" s="50"/>
      <c r="I3387" s="37"/>
      <c r="J3387" s="36">
        <v>0</v>
      </c>
    </row>
    <row r="3388" spans="1:10" ht="15.75" hidden="1" thickBot="1" x14ac:dyDescent="0.3">
      <c r="A3388" s="237" t="s">
        <v>849</v>
      </c>
      <c r="B3388" s="240" t="s">
        <v>4335</v>
      </c>
      <c r="C3388" s="31"/>
      <c r="D3388" s="32" t="s">
        <v>106</v>
      </c>
      <c r="E3388" s="197"/>
      <c r="F3388" s="204" t="s">
        <v>13</v>
      </c>
      <c r="G3388" s="33" t="str">
        <f t="shared" si="52"/>
        <v/>
      </c>
      <c r="H3388" s="34"/>
      <c r="I3388" s="35"/>
      <c r="J3388" s="36">
        <v>0</v>
      </c>
    </row>
    <row r="3389" spans="1:10" ht="15.75" hidden="1" thickBot="1" x14ac:dyDescent="0.3">
      <c r="A3389" s="238"/>
      <c r="B3389" s="241"/>
      <c r="C3389" s="38"/>
      <c r="D3389" s="38"/>
      <c r="E3389" s="199"/>
      <c r="F3389" s="205" t="s">
        <v>13</v>
      </c>
      <c r="G3389" s="39" t="str">
        <f t="shared" si="52"/>
        <v/>
      </c>
      <c r="H3389" s="40"/>
      <c r="I3389" s="37"/>
      <c r="J3389" s="36">
        <v>0</v>
      </c>
    </row>
    <row r="3390" spans="1:10" ht="15.75" hidden="1" thickBot="1" x14ac:dyDescent="0.3">
      <c r="A3390" s="238"/>
      <c r="B3390" s="241"/>
      <c r="C3390" s="41" t="s">
        <v>850</v>
      </c>
      <c r="D3390" s="41" t="s">
        <v>106</v>
      </c>
      <c r="E3390" s="201">
        <v>1.0149999999999999</v>
      </c>
      <c r="F3390" s="200" t="s">
        <v>13</v>
      </c>
      <c r="G3390" s="39" t="str">
        <f t="shared" si="52"/>
        <v/>
      </c>
      <c r="H3390" s="44">
        <f>SUM(G3390:G3393)</f>
        <v>9.0082657499999996</v>
      </c>
      <c r="I3390" s="45"/>
      <c r="J3390" s="36">
        <v>0</v>
      </c>
    </row>
    <row r="3391" spans="1:10" ht="26.25" hidden="1" thickBot="1" x14ac:dyDescent="0.3">
      <c r="A3391" s="238"/>
      <c r="B3391" s="241"/>
      <c r="C3391" s="41" t="s">
        <v>10965</v>
      </c>
      <c r="D3391" s="41" t="s">
        <v>83</v>
      </c>
      <c r="E3391" s="201">
        <v>8.9999999999999993E-3</v>
      </c>
      <c r="F3391" s="200">
        <v>4.3605</v>
      </c>
      <c r="G3391" s="39">
        <f t="shared" si="52"/>
        <v>3.9244499999999995E-2</v>
      </c>
      <c r="H3391" s="40"/>
      <c r="I3391" s="37"/>
      <c r="J3391" s="36">
        <v>0</v>
      </c>
    </row>
    <row r="3392" spans="1:10" ht="15.75" hidden="1" thickBot="1" x14ac:dyDescent="0.3">
      <c r="A3392" s="238"/>
      <c r="B3392" s="241"/>
      <c r="C3392" s="41" t="s">
        <v>10605</v>
      </c>
      <c r="D3392" s="41" t="s">
        <v>2800</v>
      </c>
      <c r="E3392" s="201">
        <v>0.17150000000000001</v>
      </c>
      <c r="F3392" s="200">
        <v>23.246499999999997</v>
      </c>
      <c r="G3392" s="39">
        <f t="shared" si="52"/>
        <v>3.9867747499999999</v>
      </c>
      <c r="H3392" s="40"/>
      <c r="I3392" s="37"/>
      <c r="J3392" s="36">
        <v>0</v>
      </c>
    </row>
    <row r="3393" spans="1:10" ht="15.75" hidden="1" thickBot="1" x14ac:dyDescent="0.3">
      <c r="A3393" s="238"/>
      <c r="B3393" s="241"/>
      <c r="C3393" s="41" t="s">
        <v>10602</v>
      </c>
      <c r="D3393" s="41" t="s">
        <v>2800</v>
      </c>
      <c r="E3393" s="201">
        <v>0.17150000000000001</v>
      </c>
      <c r="F3393" s="200">
        <v>29.050999999999998</v>
      </c>
      <c r="G3393" s="39">
        <f t="shared" si="52"/>
        <v>4.9822465000000005</v>
      </c>
      <c r="H3393" s="40"/>
      <c r="I3393" s="37"/>
      <c r="J3393" s="36">
        <v>0</v>
      </c>
    </row>
    <row r="3394" spans="1:10" ht="15.75" hidden="1" thickBot="1" x14ac:dyDescent="0.3">
      <c r="A3394" s="239"/>
      <c r="B3394" s="242"/>
      <c r="C3394" s="46"/>
      <c r="D3394" s="46"/>
      <c r="E3394" s="202"/>
      <c r="F3394" s="203" t="s">
        <v>13</v>
      </c>
      <c r="G3394" s="49" t="str">
        <f t="shared" si="52"/>
        <v/>
      </c>
      <c r="H3394" s="50"/>
      <c r="I3394" s="37"/>
      <c r="J3394" s="36">
        <v>0</v>
      </c>
    </row>
    <row r="3395" spans="1:10" ht="15.75" hidden="1" thickBot="1" x14ac:dyDescent="0.3">
      <c r="A3395" s="237" t="s">
        <v>851</v>
      </c>
      <c r="B3395" s="240" t="s">
        <v>4336</v>
      </c>
      <c r="C3395" s="31"/>
      <c r="D3395" s="32" t="s">
        <v>106</v>
      </c>
      <c r="E3395" s="197"/>
      <c r="F3395" s="204" t="s">
        <v>13</v>
      </c>
      <c r="G3395" s="33" t="str">
        <f t="shared" si="52"/>
        <v/>
      </c>
      <c r="H3395" s="34"/>
      <c r="I3395" s="35"/>
      <c r="J3395" s="36">
        <v>0</v>
      </c>
    </row>
    <row r="3396" spans="1:10" ht="15.75" hidden="1" thickBot="1" x14ac:dyDescent="0.3">
      <c r="A3396" s="238"/>
      <c r="B3396" s="241"/>
      <c r="C3396" s="38"/>
      <c r="D3396" s="38"/>
      <c r="E3396" s="199"/>
      <c r="F3396" s="205" t="s">
        <v>13</v>
      </c>
      <c r="G3396" s="39" t="str">
        <f t="shared" si="52"/>
        <v/>
      </c>
      <c r="H3396" s="40"/>
      <c r="I3396" s="37"/>
      <c r="J3396" s="36">
        <v>0</v>
      </c>
    </row>
    <row r="3397" spans="1:10" ht="15.75" hidden="1" thickBot="1" x14ac:dyDescent="0.3">
      <c r="A3397" s="238"/>
      <c r="B3397" s="241"/>
      <c r="C3397" s="41" t="s">
        <v>852</v>
      </c>
      <c r="D3397" s="41" t="s">
        <v>106</v>
      </c>
      <c r="E3397" s="201">
        <v>1.0149999999999999</v>
      </c>
      <c r="F3397" s="200" t="s">
        <v>13</v>
      </c>
      <c r="G3397" s="39" t="str">
        <f t="shared" si="52"/>
        <v/>
      </c>
      <c r="H3397" s="44">
        <f>SUM(G3397:G3400)</f>
        <v>10.62948825</v>
      </c>
      <c r="I3397" s="45"/>
      <c r="J3397" s="36">
        <v>0</v>
      </c>
    </row>
    <row r="3398" spans="1:10" ht="26.25" hidden="1" thickBot="1" x14ac:dyDescent="0.3">
      <c r="A3398" s="238"/>
      <c r="B3398" s="241"/>
      <c r="C3398" s="41" t="s">
        <v>10965</v>
      </c>
      <c r="D3398" s="41" t="s">
        <v>83</v>
      </c>
      <c r="E3398" s="201">
        <v>8.9999999999999993E-3</v>
      </c>
      <c r="F3398" s="200">
        <v>4.3605</v>
      </c>
      <c r="G3398" s="39">
        <f t="shared" ref="G3398:G3461" si="53">IF(ISNUMBER(F3398),E3398*F3398,"")</f>
        <v>3.9244499999999995E-2</v>
      </c>
      <c r="H3398" s="40"/>
      <c r="I3398" s="37"/>
      <c r="J3398" s="36">
        <v>0</v>
      </c>
    </row>
    <row r="3399" spans="1:10" ht="15.75" hidden="1" thickBot="1" x14ac:dyDescent="0.3">
      <c r="A3399" s="238"/>
      <c r="B3399" s="241"/>
      <c r="C3399" s="41" t="s">
        <v>10605</v>
      </c>
      <c r="D3399" s="41" t="s">
        <v>2800</v>
      </c>
      <c r="E3399" s="201">
        <v>0.20250000000000001</v>
      </c>
      <c r="F3399" s="200">
        <v>23.246499999999997</v>
      </c>
      <c r="G3399" s="39">
        <f t="shared" si="53"/>
        <v>4.7074162499999996</v>
      </c>
      <c r="H3399" s="40"/>
      <c r="I3399" s="37"/>
      <c r="J3399" s="36">
        <v>0</v>
      </c>
    </row>
    <row r="3400" spans="1:10" ht="15.75" hidden="1" thickBot="1" x14ac:dyDescent="0.3">
      <c r="A3400" s="238"/>
      <c r="B3400" s="241"/>
      <c r="C3400" s="41" t="s">
        <v>10602</v>
      </c>
      <c r="D3400" s="41" t="s">
        <v>2800</v>
      </c>
      <c r="E3400" s="201">
        <v>0.20250000000000001</v>
      </c>
      <c r="F3400" s="200">
        <v>29.050999999999998</v>
      </c>
      <c r="G3400" s="39">
        <f t="shared" si="53"/>
        <v>5.8828275000000003</v>
      </c>
      <c r="H3400" s="40"/>
      <c r="I3400" s="37"/>
      <c r="J3400" s="36">
        <v>0</v>
      </c>
    </row>
    <row r="3401" spans="1:10" ht="15.75" hidden="1" thickBot="1" x14ac:dyDescent="0.3">
      <c r="A3401" s="239"/>
      <c r="B3401" s="242"/>
      <c r="C3401" s="46"/>
      <c r="D3401" s="46"/>
      <c r="E3401" s="202"/>
      <c r="F3401" s="203" t="s">
        <v>13</v>
      </c>
      <c r="G3401" s="49" t="str">
        <f t="shared" si="53"/>
        <v/>
      </c>
      <c r="H3401" s="50"/>
      <c r="I3401" s="37"/>
      <c r="J3401" s="36">
        <v>0</v>
      </c>
    </row>
    <row r="3402" spans="1:10" ht="15.75" hidden="1" thickBot="1" x14ac:dyDescent="0.3">
      <c r="A3402" s="237" t="s">
        <v>853</v>
      </c>
      <c r="B3402" s="240" t="s">
        <v>4337</v>
      </c>
      <c r="C3402" s="31"/>
      <c r="D3402" s="32" t="s">
        <v>106</v>
      </c>
      <c r="E3402" s="197"/>
      <c r="F3402" s="204" t="s">
        <v>13</v>
      </c>
      <c r="G3402" s="33" t="str">
        <f t="shared" si="53"/>
        <v/>
      </c>
      <c r="H3402" s="34"/>
      <c r="I3402" s="35"/>
      <c r="J3402" s="36">
        <v>0</v>
      </c>
    </row>
    <row r="3403" spans="1:10" ht="15.75" hidden="1" thickBot="1" x14ac:dyDescent="0.3">
      <c r="A3403" s="238"/>
      <c r="B3403" s="241"/>
      <c r="C3403" s="38"/>
      <c r="D3403" s="38"/>
      <c r="E3403" s="199"/>
      <c r="F3403" s="205" t="s">
        <v>13</v>
      </c>
      <c r="G3403" s="39" t="str">
        <f t="shared" si="53"/>
        <v/>
      </c>
      <c r="H3403" s="40"/>
      <c r="I3403" s="37"/>
      <c r="J3403" s="36">
        <v>0</v>
      </c>
    </row>
    <row r="3404" spans="1:10" ht="15.75" hidden="1" thickBot="1" x14ac:dyDescent="0.3">
      <c r="A3404" s="238"/>
      <c r="B3404" s="241"/>
      <c r="C3404" s="41" t="s">
        <v>854</v>
      </c>
      <c r="D3404" s="41" t="s">
        <v>106</v>
      </c>
      <c r="E3404" s="201">
        <v>1.0149999999999999</v>
      </c>
      <c r="F3404" s="200" t="s">
        <v>13</v>
      </c>
      <c r="G3404" s="39" t="str">
        <f t="shared" si="53"/>
        <v/>
      </c>
      <c r="H3404" s="44">
        <f>SUM(G3404:G3407)</f>
        <v>13.176376499999996</v>
      </c>
      <c r="I3404" s="45"/>
      <c r="J3404" s="36">
        <v>0</v>
      </c>
    </row>
    <row r="3405" spans="1:10" ht="26.25" hidden="1" thickBot="1" x14ac:dyDescent="0.3">
      <c r="A3405" s="238"/>
      <c r="B3405" s="241"/>
      <c r="C3405" s="41" t="s">
        <v>10965</v>
      </c>
      <c r="D3405" s="41" t="s">
        <v>83</v>
      </c>
      <c r="E3405" s="201">
        <v>8.9999999999999993E-3</v>
      </c>
      <c r="F3405" s="200">
        <v>4.3605</v>
      </c>
      <c r="G3405" s="39">
        <f t="shared" si="53"/>
        <v>3.9244499999999995E-2</v>
      </c>
      <c r="H3405" s="40"/>
      <c r="I3405" s="37"/>
      <c r="J3405" s="36">
        <v>0</v>
      </c>
    </row>
    <row r="3406" spans="1:10" ht="15.75" hidden="1" thickBot="1" x14ac:dyDescent="0.3">
      <c r="A3406" s="238"/>
      <c r="B3406" s="241"/>
      <c r="C3406" s="41" t="s">
        <v>10605</v>
      </c>
      <c r="D3406" s="41" t="s">
        <v>2800</v>
      </c>
      <c r="E3406" s="201">
        <v>0.25119999999999998</v>
      </c>
      <c r="F3406" s="200">
        <v>23.246499999999997</v>
      </c>
      <c r="G3406" s="39">
        <f t="shared" si="53"/>
        <v>5.839520799999999</v>
      </c>
      <c r="H3406" s="40"/>
      <c r="I3406" s="37"/>
      <c r="J3406" s="36">
        <v>0</v>
      </c>
    </row>
    <row r="3407" spans="1:10" ht="15.75" hidden="1" thickBot="1" x14ac:dyDescent="0.3">
      <c r="A3407" s="238"/>
      <c r="B3407" s="241"/>
      <c r="C3407" s="41" t="s">
        <v>10602</v>
      </c>
      <c r="D3407" s="41" t="s">
        <v>2800</v>
      </c>
      <c r="E3407" s="201">
        <v>0.25119999999999998</v>
      </c>
      <c r="F3407" s="200">
        <v>29.050999999999998</v>
      </c>
      <c r="G3407" s="39">
        <f t="shared" si="53"/>
        <v>7.2976111999999986</v>
      </c>
      <c r="H3407" s="40"/>
      <c r="I3407" s="37"/>
      <c r="J3407" s="36">
        <v>0</v>
      </c>
    </row>
    <row r="3408" spans="1:10" ht="15.75" hidden="1" thickBot="1" x14ac:dyDescent="0.3">
      <c r="A3408" s="239"/>
      <c r="B3408" s="242"/>
      <c r="C3408" s="46"/>
      <c r="D3408" s="46"/>
      <c r="E3408" s="202"/>
      <c r="F3408" s="203" t="s">
        <v>13</v>
      </c>
      <c r="G3408" s="49" t="str">
        <f t="shared" si="53"/>
        <v/>
      </c>
      <c r="H3408" s="50"/>
      <c r="I3408" s="37"/>
      <c r="J3408" s="36">
        <v>0</v>
      </c>
    </row>
    <row r="3409" spans="1:10" ht="15.75" thickBot="1" x14ac:dyDescent="0.3">
      <c r="A3409" s="237" t="s">
        <v>855</v>
      </c>
      <c r="B3409" s="240" t="s">
        <v>4338</v>
      </c>
      <c r="C3409" s="31"/>
      <c r="D3409" s="32" t="s">
        <v>68</v>
      </c>
      <c r="E3409" s="197"/>
      <c r="F3409" s="204" t="s">
        <v>13</v>
      </c>
      <c r="G3409" s="33" t="str">
        <f t="shared" si="53"/>
        <v/>
      </c>
      <c r="H3409" s="34"/>
      <c r="I3409" s="35"/>
      <c r="J3409" s="36">
        <v>375</v>
      </c>
    </row>
    <row r="3410" spans="1:10" x14ac:dyDescent="0.25">
      <c r="A3410" s="238"/>
      <c r="B3410" s="241"/>
      <c r="C3410" s="38"/>
      <c r="D3410" s="38"/>
      <c r="E3410" s="199"/>
      <c r="F3410" s="205" t="s">
        <v>13</v>
      </c>
      <c r="G3410" s="39" t="str">
        <f t="shared" si="53"/>
        <v/>
      </c>
      <c r="H3410" s="40"/>
      <c r="I3410" s="37"/>
      <c r="J3410" s="36">
        <v>375</v>
      </c>
    </row>
    <row r="3411" spans="1:10" ht="25.5" x14ac:dyDescent="0.25">
      <c r="A3411" s="238"/>
      <c r="B3411" s="241"/>
      <c r="C3411" s="41" t="s">
        <v>10628</v>
      </c>
      <c r="D3411" s="41" t="s">
        <v>2800</v>
      </c>
      <c r="E3411" s="201">
        <v>0.55459999999999998</v>
      </c>
      <c r="F3411" s="200">
        <v>23.512499999999999</v>
      </c>
      <c r="G3411" s="39">
        <f t="shared" si="53"/>
        <v>13.040032499999999</v>
      </c>
      <c r="H3411" s="44">
        <f>SUM(G3411:G3413)</f>
        <v>17.640498411580001</v>
      </c>
      <c r="I3411" s="45"/>
      <c r="J3411" s="36">
        <v>375</v>
      </c>
    </row>
    <row r="3412" spans="1:10" x14ac:dyDescent="0.25">
      <c r="A3412" s="238"/>
      <c r="B3412" s="241"/>
      <c r="C3412" s="41" t="s">
        <v>10601</v>
      </c>
      <c r="D3412" s="41" t="s">
        <v>2800</v>
      </c>
      <c r="E3412" s="201">
        <v>0.10584</v>
      </c>
      <c r="F3412" s="200">
        <v>22.097000000000001</v>
      </c>
      <c r="G3412" s="39">
        <f t="shared" si="53"/>
        <v>2.3387464800000002</v>
      </c>
      <c r="H3412" s="40"/>
      <c r="I3412" s="37"/>
      <c r="J3412" s="36">
        <v>375</v>
      </c>
    </row>
    <row r="3413" spans="1:10" ht="51" x14ac:dyDescent="0.25">
      <c r="A3413" s="238"/>
      <c r="B3413" s="241"/>
      <c r="C3413" s="41" t="s">
        <v>11313</v>
      </c>
      <c r="D3413" s="41" t="s">
        <v>11389</v>
      </c>
      <c r="E3413" s="201">
        <v>0.1673</v>
      </c>
      <c r="F3413" s="209">
        <f>IF(ISNUMBER('Comp.Aux1'!$G$187), 'Comp.Aux1'!$G$187, 0)</f>
        <v>13.518944600000001</v>
      </c>
      <c r="G3413" s="39">
        <f t="shared" si="53"/>
        <v>2.2617194315800004</v>
      </c>
      <c r="H3413" s="40"/>
      <c r="I3413" s="37"/>
      <c r="J3413" s="36">
        <v>375</v>
      </c>
    </row>
    <row r="3414" spans="1:10" ht="15.75" thickBot="1" x14ac:dyDescent="0.3">
      <c r="A3414" s="239"/>
      <c r="B3414" s="242"/>
      <c r="C3414" s="46"/>
      <c r="D3414" s="46"/>
      <c r="E3414" s="202"/>
      <c r="F3414" s="203" t="s">
        <v>13</v>
      </c>
      <c r="G3414" s="49" t="str">
        <f t="shared" si="53"/>
        <v/>
      </c>
      <c r="H3414" s="50"/>
      <c r="I3414" s="37"/>
      <c r="J3414" s="36">
        <v>375</v>
      </c>
    </row>
    <row r="3415" spans="1:10" ht="15.75" thickBot="1" x14ac:dyDescent="0.3">
      <c r="A3415" s="237" t="s">
        <v>856</v>
      </c>
      <c r="B3415" s="240" t="s">
        <v>4339</v>
      </c>
      <c r="C3415" s="31"/>
      <c r="D3415" s="32" t="s">
        <v>106</v>
      </c>
      <c r="E3415" s="197"/>
      <c r="F3415" s="204" t="s">
        <v>13</v>
      </c>
      <c r="G3415" s="33" t="str">
        <f t="shared" si="53"/>
        <v/>
      </c>
      <c r="H3415" s="34"/>
      <c r="I3415" s="35"/>
      <c r="J3415" s="36">
        <v>75</v>
      </c>
    </row>
    <row r="3416" spans="1:10" x14ac:dyDescent="0.25">
      <c r="A3416" s="238"/>
      <c r="B3416" s="241"/>
      <c r="C3416" s="38"/>
      <c r="D3416" s="38"/>
      <c r="E3416" s="199"/>
      <c r="F3416" s="205" t="s">
        <v>13</v>
      </c>
      <c r="G3416" s="39" t="str">
        <f t="shared" si="53"/>
        <v/>
      </c>
      <c r="H3416" s="40"/>
      <c r="I3416" s="37"/>
      <c r="J3416" s="36">
        <v>75</v>
      </c>
    </row>
    <row r="3417" spans="1:10" ht="25.5" x14ac:dyDescent="0.25">
      <c r="A3417" s="238"/>
      <c r="B3417" s="241"/>
      <c r="C3417" s="41" t="s">
        <v>10628</v>
      </c>
      <c r="D3417" s="41" t="s">
        <v>2800</v>
      </c>
      <c r="E3417" s="201">
        <v>0.69767999999999997</v>
      </c>
      <c r="F3417" s="200">
        <v>23.512499999999999</v>
      </c>
      <c r="G3417" s="39">
        <f t="shared" si="53"/>
        <v>16.404201</v>
      </c>
      <c r="H3417" s="44">
        <f>SUM(G3417:G3419)</f>
        <v>24.780811309200001</v>
      </c>
      <c r="I3417" s="45"/>
      <c r="J3417" s="36">
        <v>75</v>
      </c>
    </row>
    <row r="3418" spans="1:10" x14ac:dyDescent="0.25">
      <c r="A3418" s="238"/>
      <c r="B3418" s="241"/>
      <c r="C3418" s="41" t="s">
        <v>10601</v>
      </c>
      <c r="D3418" s="41" t="s">
        <v>2800</v>
      </c>
      <c r="E3418" s="201">
        <v>0.13314000000000001</v>
      </c>
      <c r="F3418" s="200">
        <v>22.097000000000001</v>
      </c>
      <c r="G3418" s="39">
        <f t="shared" si="53"/>
        <v>2.9419945800000002</v>
      </c>
      <c r="H3418" s="40"/>
      <c r="I3418" s="45"/>
      <c r="J3418" s="36">
        <v>75</v>
      </c>
    </row>
    <row r="3419" spans="1:10" ht="51" x14ac:dyDescent="0.25">
      <c r="A3419" s="238"/>
      <c r="B3419" s="241"/>
      <c r="C3419" s="41" t="s">
        <v>11313</v>
      </c>
      <c r="D3419" s="41" t="s">
        <v>11389</v>
      </c>
      <c r="E3419" s="201">
        <v>0.40200000000000002</v>
      </c>
      <c r="F3419" s="209">
        <f>IF(ISNUMBER('Comp.Aux1'!$G$187), 'Comp.Aux1'!$G$187, 0)</f>
        <v>13.518944600000001</v>
      </c>
      <c r="G3419" s="39">
        <f t="shared" si="53"/>
        <v>5.4346157292000008</v>
      </c>
      <c r="H3419" s="40"/>
      <c r="I3419" s="37"/>
      <c r="J3419" s="36">
        <v>75</v>
      </c>
    </row>
    <row r="3420" spans="1:10" ht="15.75" thickBot="1" x14ac:dyDescent="0.3">
      <c r="A3420" s="239"/>
      <c r="B3420" s="242"/>
      <c r="C3420" s="46"/>
      <c r="D3420" s="46"/>
      <c r="E3420" s="202"/>
      <c r="F3420" s="203" t="s">
        <v>13</v>
      </c>
      <c r="G3420" s="49" t="str">
        <f t="shared" si="53"/>
        <v/>
      </c>
      <c r="H3420" s="50"/>
      <c r="I3420" s="37"/>
      <c r="J3420" s="36">
        <v>75</v>
      </c>
    </row>
    <row r="3421" spans="1:10" ht="15.75" thickBot="1" x14ac:dyDescent="0.3">
      <c r="A3421" s="237" t="s">
        <v>857</v>
      </c>
      <c r="B3421" s="240" t="s">
        <v>4342</v>
      </c>
      <c r="C3421" s="31"/>
      <c r="D3421" s="32" t="s">
        <v>3038</v>
      </c>
      <c r="E3421" s="197"/>
      <c r="F3421" s="204" t="s">
        <v>13</v>
      </c>
      <c r="G3421" s="33" t="str">
        <f t="shared" si="53"/>
        <v/>
      </c>
      <c r="H3421" s="34"/>
      <c r="I3421" s="35"/>
      <c r="J3421" s="36">
        <v>175</v>
      </c>
    </row>
    <row r="3422" spans="1:10" x14ac:dyDescent="0.25">
      <c r="A3422" s="238"/>
      <c r="B3422" s="241"/>
      <c r="C3422" s="38"/>
      <c r="D3422" s="38"/>
      <c r="E3422" s="199"/>
      <c r="F3422" s="205" t="s">
        <v>13</v>
      </c>
      <c r="G3422" s="39" t="str">
        <f t="shared" si="53"/>
        <v/>
      </c>
      <c r="H3422" s="40"/>
      <c r="I3422" s="37"/>
      <c r="J3422" s="36">
        <v>175</v>
      </c>
    </row>
    <row r="3423" spans="1:10" ht="25.5" x14ac:dyDescent="0.25">
      <c r="A3423" s="238"/>
      <c r="B3423" s="241"/>
      <c r="C3423" s="41" t="s">
        <v>11245</v>
      </c>
      <c r="D3423" s="41" t="s">
        <v>83</v>
      </c>
      <c r="E3423" s="201">
        <v>0.54900000000000004</v>
      </c>
      <c r="F3423" s="200">
        <v>0.19949999999999998</v>
      </c>
      <c r="G3423" s="39">
        <f t="shared" si="53"/>
        <v>0.1095255</v>
      </c>
      <c r="H3423" s="44">
        <f>SUM(G3423:G3426)</f>
        <v>4.5604594579999995</v>
      </c>
      <c r="I3423" s="45"/>
      <c r="J3423" s="36">
        <v>175</v>
      </c>
    </row>
    <row r="3424" spans="1:10" ht="25.5" x14ac:dyDescent="0.25">
      <c r="A3424" s="238"/>
      <c r="B3424" s="241"/>
      <c r="C3424" s="41" t="s">
        <v>11126</v>
      </c>
      <c r="D3424" s="41" t="s">
        <v>162</v>
      </c>
      <c r="E3424" s="201">
        <v>0.3997</v>
      </c>
      <c r="F3424" s="200">
        <v>2.5745</v>
      </c>
      <c r="G3424" s="39">
        <f t="shared" si="53"/>
        <v>1.02902765</v>
      </c>
      <c r="H3424" s="40"/>
      <c r="I3424" s="37"/>
      <c r="J3424" s="36">
        <v>175</v>
      </c>
    </row>
    <row r="3425" spans="1:10" x14ac:dyDescent="0.25">
      <c r="A3425" s="238"/>
      <c r="B3425" s="241"/>
      <c r="C3425" s="41" t="s">
        <v>10665</v>
      </c>
      <c r="D3425" s="41" t="s">
        <v>2800</v>
      </c>
      <c r="E3425" s="201">
        <v>6.5339999999999995E-2</v>
      </c>
      <c r="F3425" s="200">
        <v>22.685999999999996</v>
      </c>
      <c r="G3425" s="39">
        <f t="shared" si="53"/>
        <v>1.4823032399999996</v>
      </c>
      <c r="H3425" s="40"/>
      <c r="I3425" s="37"/>
      <c r="J3425" s="36">
        <v>175</v>
      </c>
    </row>
    <row r="3426" spans="1:10" x14ac:dyDescent="0.25">
      <c r="A3426" s="238"/>
      <c r="B3426" s="241"/>
      <c r="C3426" s="41" t="s">
        <v>10638</v>
      </c>
      <c r="D3426" s="41" t="s">
        <v>2800</v>
      </c>
      <c r="E3426" s="201">
        <v>6.8536E-2</v>
      </c>
      <c r="F3426" s="200">
        <v>28.3005</v>
      </c>
      <c r="G3426" s="39">
        <f t="shared" si="53"/>
        <v>1.939603068</v>
      </c>
      <c r="H3426" s="40"/>
      <c r="I3426" s="37"/>
      <c r="J3426" s="36">
        <v>175</v>
      </c>
    </row>
    <row r="3427" spans="1:10" x14ac:dyDescent="0.25">
      <c r="A3427" s="238"/>
      <c r="B3427" s="241"/>
      <c r="C3427" s="41"/>
      <c r="D3427" s="58"/>
      <c r="E3427" s="201"/>
      <c r="F3427" s="200" t="s">
        <v>13</v>
      </c>
      <c r="G3427" s="39" t="str">
        <f t="shared" si="53"/>
        <v/>
      </c>
      <c r="H3427" s="40"/>
      <c r="I3427" s="37"/>
      <c r="J3427" s="36">
        <v>175</v>
      </c>
    </row>
    <row r="3428" spans="1:10" ht="25.5" x14ac:dyDescent="0.25">
      <c r="A3428" s="238"/>
      <c r="B3428" s="241"/>
      <c r="C3428" s="61" t="s">
        <v>858</v>
      </c>
      <c r="D3428" s="58"/>
      <c r="E3428" s="201"/>
      <c r="F3428" s="200" t="s">
        <v>13</v>
      </c>
      <c r="G3428" s="39" t="str">
        <f t="shared" si="53"/>
        <v/>
      </c>
      <c r="H3428" s="40"/>
      <c r="I3428" s="37"/>
      <c r="J3428" s="36">
        <v>175</v>
      </c>
    </row>
    <row r="3429" spans="1:10" ht="15.75" thickBot="1" x14ac:dyDescent="0.3">
      <c r="A3429" s="239"/>
      <c r="B3429" s="242"/>
      <c r="C3429" s="46"/>
      <c r="D3429" s="46"/>
      <c r="E3429" s="202"/>
      <c r="F3429" s="203" t="s">
        <v>13</v>
      </c>
      <c r="G3429" s="49" t="str">
        <f t="shared" si="53"/>
        <v/>
      </c>
      <c r="H3429" s="50"/>
      <c r="I3429" s="37"/>
      <c r="J3429" s="36">
        <v>175</v>
      </c>
    </row>
    <row r="3430" spans="1:10" ht="15.75" hidden="1" thickBot="1" x14ac:dyDescent="0.3">
      <c r="A3430" s="237" t="s">
        <v>859</v>
      </c>
      <c r="B3430" s="240" t="s">
        <v>4345</v>
      </c>
      <c r="C3430" s="31"/>
      <c r="D3430" s="32" t="s">
        <v>18</v>
      </c>
      <c r="E3430" s="197"/>
      <c r="F3430" s="204" t="s">
        <v>13</v>
      </c>
      <c r="G3430" s="33" t="str">
        <f t="shared" si="53"/>
        <v/>
      </c>
      <c r="H3430" s="34"/>
      <c r="I3430" s="35"/>
      <c r="J3430" s="36">
        <v>0</v>
      </c>
    </row>
    <row r="3431" spans="1:10" ht="15.75" hidden="1" thickBot="1" x14ac:dyDescent="0.3">
      <c r="A3431" s="238"/>
      <c r="B3431" s="241"/>
      <c r="C3431" s="38"/>
      <c r="D3431" s="38"/>
      <c r="E3431" s="199"/>
      <c r="F3431" s="205" t="s">
        <v>13</v>
      </c>
      <c r="G3431" s="39" t="str">
        <f t="shared" si="53"/>
        <v/>
      </c>
      <c r="H3431" s="40"/>
      <c r="I3431" s="37"/>
      <c r="J3431" s="36">
        <v>0</v>
      </c>
    </row>
    <row r="3432" spans="1:10" ht="15.75" hidden="1" thickBot="1" x14ac:dyDescent="0.3">
      <c r="A3432" s="238"/>
      <c r="B3432" s="241"/>
      <c r="C3432" s="41" t="s">
        <v>11423</v>
      </c>
      <c r="D3432" s="41" t="s">
        <v>2800</v>
      </c>
      <c r="E3432" s="201">
        <v>2.5</v>
      </c>
      <c r="F3432" s="200">
        <v>28.509499999999999</v>
      </c>
      <c r="G3432" s="39">
        <f t="shared" si="53"/>
        <v>71.273749999999993</v>
      </c>
      <c r="H3432" s="44">
        <f>SUM(G3432:G3433)</f>
        <v>185.55874999999997</v>
      </c>
      <c r="I3432" s="45"/>
      <c r="J3432" s="36">
        <v>0</v>
      </c>
    </row>
    <row r="3433" spans="1:10" ht="15.75" hidden="1" thickBot="1" x14ac:dyDescent="0.3">
      <c r="A3433" s="238"/>
      <c r="B3433" s="241"/>
      <c r="C3433" s="41" t="s">
        <v>11422</v>
      </c>
      <c r="D3433" s="41" t="s">
        <v>2800</v>
      </c>
      <c r="E3433" s="201">
        <v>5</v>
      </c>
      <c r="F3433" s="200">
        <v>22.856999999999999</v>
      </c>
      <c r="G3433" s="39">
        <f t="shared" si="53"/>
        <v>114.285</v>
      </c>
      <c r="H3433" s="40"/>
      <c r="I3433" s="37"/>
      <c r="J3433" s="36">
        <v>0</v>
      </c>
    </row>
    <row r="3434" spans="1:10" ht="15.75" hidden="1" thickBot="1" x14ac:dyDescent="0.3">
      <c r="A3434" s="239"/>
      <c r="B3434" s="242"/>
      <c r="C3434" s="46"/>
      <c r="D3434" s="46"/>
      <c r="E3434" s="202"/>
      <c r="F3434" s="203" t="s">
        <v>13</v>
      </c>
      <c r="G3434" s="49" t="str">
        <f t="shared" si="53"/>
        <v/>
      </c>
      <c r="H3434" s="50"/>
      <c r="I3434" s="37"/>
      <c r="J3434" s="36">
        <v>0</v>
      </c>
    </row>
    <row r="3435" spans="1:10" ht="15.75" hidden="1" thickBot="1" x14ac:dyDescent="0.3">
      <c r="A3435" s="237" t="s">
        <v>860</v>
      </c>
      <c r="B3435" s="240" t="s">
        <v>4346</v>
      </c>
      <c r="C3435" s="31"/>
      <c r="D3435" s="32" t="s">
        <v>18</v>
      </c>
      <c r="E3435" s="197"/>
      <c r="F3435" s="204" t="s">
        <v>13</v>
      </c>
      <c r="G3435" s="33" t="str">
        <f t="shared" si="53"/>
        <v/>
      </c>
      <c r="H3435" s="34"/>
      <c r="I3435" s="35"/>
      <c r="J3435" s="36">
        <v>0</v>
      </c>
    </row>
    <row r="3436" spans="1:10" ht="15.75" hidden="1" thickBot="1" x14ac:dyDescent="0.3">
      <c r="A3436" s="238"/>
      <c r="B3436" s="241"/>
      <c r="C3436" s="38"/>
      <c r="D3436" s="38"/>
      <c r="E3436" s="199"/>
      <c r="F3436" s="205" t="s">
        <v>13</v>
      </c>
      <c r="G3436" s="39" t="str">
        <f t="shared" si="53"/>
        <v/>
      </c>
      <c r="H3436" s="40"/>
      <c r="I3436" s="37"/>
      <c r="J3436" s="36">
        <v>0</v>
      </c>
    </row>
    <row r="3437" spans="1:10" ht="26.25" hidden="1" thickBot="1" x14ac:dyDescent="0.3">
      <c r="A3437" s="238"/>
      <c r="B3437" s="241"/>
      <c r="C3437" s="41" t="s">
        <v>861</v>
      </c>
      <c r="D3437" s="58" t="s">
        <v>87</v>
      </c>
      <c r="E3437" s="201">
        <v>1</v>
      </c>
      <c r="F3437" s="200" t="s">
        <v>13</v>
      </c>
      <c r="G3437" s="39" t="str">
        <f t="shared" si="53"/>
        <v/>
      </c>
      <c r="H3437" s="44">
        <f>SUM(G3437:G3440)</f>
        <v>7.6712195999999988</v>
      </c>
      <c r="I3437" s="45"/>
      <c r="J3437" s="36">
        <v>0</v>
      </c>
    </row>
    <row r="3438" spans="1:10" ht="15.75" hidden="1" thickBot="1" x14ac:dyDescent="0.3">
      <c r="A3438" s="238"/>
      <c r="B3438" s="241"/>
      <c r="C3438" s="41" t="s">
        <v>11181</v>
      </c>
      <c r="D3438" s="41" t="s">
        <v>83</v>
      </c>
      <c r="E3438" s="201">
        <v>1.32E-2</v>
      </c>
      <c r="F3438" s="200">
        <v>14.715499999999999</v>
      </c>
      <c r="G3438" s="39">
        <f t="shared" si="53"/>
        <v>0.19424459999999999</v>
      </c>
      <c r="H3438" s="40"/>
      <c r="I3438" s="37"/>
      <c r="J3438" s="36">
        <v>0</v>
      </c>
    </row>
    <row r="3439" spans="1:10" ht="26.25" hidden="1" thickBot="1" x14ac:dyDescent="0.3">
      <c r="A3439" s="238"/>
      <c r="B3439" s="241"/>
      <c r="C3439" s="41" t="s">
        <v>10614</v>
      </c>
      <c r="D3439" s="41" t="s">
        <v>2800</v>
      </c>
      <c r="E3439" s="201">
        <v>0.14849999999999999</v>
      </c>
      <c r="F3439" s="200">
        <v>28.024999999999999</v>
      </c>
      <c r="G3439" s="39">
        <f t="shared" si="53"/>
        <v>4.1617124999999993</v>
      </c>
      <c r="H3439" s="40"/>
      <c r="I3439" s="37"/>
      <c r="J3439" s="36">
        <v>0</v>
      </c>
    </row>
    <row r="3440" spans="1:10" ht="26.25" hidden="1" thickBot="1" x14ac:dyDescent="0.3">
      <c r="A3440" s="238"/>
      <c r="B3440" s="241"/>
      <c r="C3440" s="41" t="s">
        <v>10641</v>
      </c>
      <c r="D3440" s="41" t="s">
        <v>2800</v>
      </c>
      <c r="E3440" s="201">
        <v>0.14849999999999999</v>
      </c>
      <c r="F3440" s="200">
        <v>22.324999999999999</v>
      </c>
      <c r="G3440" s="39">
        <f t="shared" si="53"/>
        <v>3.3152624999999998</v>
      </c>
      <c r="H3440" s="40"/>
      <c r="I3440" s="37"/>
      <c r="J3440" s="36">
        <v>0</v>
      </c>
    </row>
    <row r="3441" spans="1:10" ht="15.75" hidden="1" thickBot="1" x14ac:dyDescent="0.3">
      <c r="A3441" s="239"/>
      <c r="B3441" s="242"/>
      <c r="C3441" s="46"/>
      <c r="D3441" s="46"/>
      <c r="E3441" s="202"/>
      <c r="F3441" s="203" t="s">
        <v>13</v>
      </c>
      <c r="G3441" s="49" t="str">
        <f t="shared" si="53"/>
        <v/>
      </c>
      <c r="H3441" s="50"/>
      <c r="I3441" s="37"/>
      <c r="J3441" s="36">
        <v>0</v>
      </c>
    </row>
    <row r="3442" spans="1:10" ht="15.75" hidden="1" thickBot="1" x14ac:dyDescent="0.3">
      <c r="A3442" s="237" t="s">
        <v>862</v>
      </c>
      <c r="B3442" s="240" t="s">
        <v>4347</v>
      </c>
      <c r="C3442" s="31"/>
      <c r="D3442" s="32" t="s">
        <v>18</v>
      </c>
      <c r="E3442" s="197"/>
      <c r="F3442" s="204" t="s">
        <v>13</v>
      </c>
      <c r="G3442" s="33" t="str">
        <f t="shared" si="53"/>
        <v/>
      </c>
      <c r="H3442" s="34"/>
      <c r="I3442" s="35"/>
      <c r="J3442" s="36">
        <v>0</v>
      </c>
    </row>
    <row r="3443" spans="1:10" ht="15.75" hidden="1" thickBot="1" x14ac:dyDescent="0.3">
      <c r="A3443" s="238"/>
      <c r="B3443" s="241"/>
      <c r="C3443" s="38"/>
      <c r="D3443" s="38"/>
      <c r="E3443" s="199"/>
      <c r="F3443" s="205" t="s">
        <v>13</v>
      </c>
      <c r="G3443" s="39" t="str">
        <f t="shared" si="53"/>
        <v/>
      </c>
      <c r="H3443" s="40"/>
      <c r="I3443" s="37"/>
      <c r="J3443" s="36">
        <v>0</v>
      </c>
    </row>
    <row r="3444" spans="1:10" ht="15.75" hidden="1" thickBot="1" x14ac:dyDescent="0.3">
      <c r="A3444" s="238"/>
      <c r="B3444" s="241"/>
      <c r="C3444" s="41" t="s">
        <v>11181</v>
      </c>
      <c r="D3444" s="41" t="s">
        <v>83</v>
      </c>
      <c r="E3444" s="201">
        <v>1.06E-2</v>
      </c>
      <c r="F3444" s="200">
        <v>14.715499999999999</v>
      </c>
      <c r="G3444" s="39">
        <f t="shared" si="53"/>
        <v>0.15598429999999999</v>
      </c>
      <c r="H3444" s="44">
        <f>SUM(G3444:G3447)</f>
        <v>5.7045542999999999</v>
      </c>
      <c r="I3444" s="45"/>
      <c r="J3444" s="36">
        <v>0</v>
      </c>
    </row>
    <row r="3445" spans="1:10" ht="26.25" hidden="1" thickBot="1" x14ac:dyDescent="0.3">
      <c r="A3445" s="238"/>
      <c r="B3445" s="241"/>
      <c r="C3445" s="41" t="s">
        <v>863</v>
      </c>
      <c r="D3445" s="58" t="s">
        <v>87</v>
      </c>
      <c r="E3445" s="201">
        <v>1</v>
      </c>
      <c r="F3445" s="200" t="s">
        <v>13</v>
      </c>
      <c r="G3445" s="39" t="str">
        <f t="shared" si="53"/>
        <v/>
      </c>
      <c r="H3445" s="40"/>
      <c r="I3445" s="37"/>
      <c r="J3445" s="36">
        <v>0</v>
      </c>
    </row>
    <row r="3446" spans="1:10" ht="26.25" hidden="1" thickBot="1" x14ac:dyDescent="0.3">
      <c r="A3446" s="238"/>
      <c r="B3446" s="241"/>
      <c r="C3446" s="41" t="s">
        <v>10641</v>
      </c>
      <c r="D3446" s="41" t="s">
        <v>2800</v>
      </c>
      <c r="E3446" s="201">
        <v>0.11020000000000001</v>
      </c>
      <c r="F3446" s="200">
        <v>22.324999999999999</v>
      </c>
      <c r="G3446" s="39">
        <f t="shared" si="53"/>
        <v>2.4602150000000003</v>
      </c>
      <c r="H3446" s="40"/>
      <c r="I3446" s="37"/>
      <c r="J3446" s="36">
        <v>0</v>
      </c>
    </row>
    <row r="3447" spans="1:10" ht="26.25" hidden="1" thickBot="1" x14ac:dyDescent="0.3">
      <c r="A3447" s="238"/>
      <c r="B3447" s="241"/>
      <c r="C3447" s="41" t="s">
        <v>10614</v>
      </c>
      <c r="D3447" s="41" t="s">
        <v>2800</v>
      </c>
      <c r="E3447" s="201">
        <v>0.11020000000000001</v>
      </c>
      <c r="F3447" s="200">
        <v>28.024999999999999</v>
      </c>
      <c r="G3447" s="39">
        <f t="shared" si="53"/>
        <v>3.088355</v>
      </c>
      <c r="H3447" s="40"/>
      <c r="I3447" s="37"/>
      <c r="J3447" s="36">
        <v>0</v>
      </c>
    </row>
    <row r="3448" spans="1:10" ht="15.75" hidden="1" thickBot="1" x14ac:dyDescent="0.3">
      <c r="A3448" s="239"/>
      <c r="B3448" s="242"/>
      <c r="C3448" s="46"/>
      <c r="D3448" s="46"/>
      <c r="E3448" s="202"/>
      <c r="F3448" s="203" t="s">
        <v>13</v>
      </c>
      <c r="G3448" s="49" t="str">
        <f t="shared" si="53"/>
        <v/>
      </c>
      <c r="H3448" s="50"/>
      <c r="I3448" s="37"/>
      <c r="J3448" s="36">
        <v>0</v>
      </c>
    </row>
    <row r="3449" spans="1:10" ht="15.75" hidden="1" thickBot="1" x14ac:dyDescent="0.3">
      <c r="A3449" s="237" t="s">
        <v>864</v>
      </c>
      <c r="B3449" s="240" t="s">
        <v>4350</v>
      </c>
      <c r="C3449" s="31"/>
      <c r="D3449" s="32" t="s">
        <v>18</v>
      </c>
      <c r="E3449" s="197"/>
      <c r="F3449" s="204" t="s">
        <v>13</v>
      </c>
      <c r="G3449" s="33" t="str">
        <f t="shared" si="53"/>
        <v/>
      </c>
      <c r="H3449" s="34"/>
      <c r="I3449" s="35"/>
      <c r="J3449" s="36">
        <v>0</v>
      </c>
    </row>
    <row r="3450" spans="1:10" ht="15.75" hidden="1" thickBot="1" x14ac:dyDescent="0.3">
      <c r="A3450" s="238"/>
      <c r="B3450" s="241"/>
      <c r="C3450" s="38"/>
      <c r="D3450" s="38"/>
      <c r="E3450" s="199"/>
      <c r="F3450" s="205" t="s">
        <v>13</v>
      </c>
      <c r="G3450" s="39" t="str">
        <f t="shared" si="53"/>
        <v/>
      </c>
      <c r="H3450" s="40"/>
      <c r="I3450" s="37"/>
      <c r="J3450" s="36">
        <v>0</v>
      </c>
    </row>
    <row r="3451" spans="1:10" ht="39" hidden="1" thickBot="1" x14ac:dyDescent="0.3">
      <c r="A3451" s="238"/>
      <c r="B3451" s="241"/>
      <c r="C3451" s="41" t="s">
        <v>11427</v>
      </c>
      <c r="D3451" s="41" t="s">
        <v>83</v>
      </c>
      <c r="E3451" s="201">
        <v>1</v>
      </c>
      <c r="F3451" s="200">
        <v>209.0855</v>
      </c>
      <c r="G3451" s="39">
        <f t="shared" si="53"/>
        <v>209.0855</v>
      </c>
      <c r="H3451" s="44">
        <f>SUM(G3451:G3454)</f>
        <v>258.55119120144502</v>
      </c>
      <c r="I3451" s="45"/>
      <c r="J3451" s="36">
        <v>0</v>
      </c>
    </row>
    <row r="3452" spans="1:10" ht="26.25" hidden="1" thickBot="1" x14ac:dyDescent="0.3">
      <c r="A3452" s="238"/>
      <c r="B3452" s="241"/>
      <c r="C3452" s="41" t="s">
        <v>11332</v>
      </c>
      <c r="D3452" s="41" t="s">
        <v>2880</v>
      </c>
      <c r="E3452" s="201">
        <v>4.4000000000000003E-3</v>
      </c>
      <c r="F3452" s="200">
        <v>680.56221623750002</v>
      </c>
      <c r="G3452" s="39">
        <f t="shared" si="53"/>
        <v>2.9944737514450002</v>
      </c>
      <c r="H3452" s="40"/>
      <c r="I3452" s="37"/>
      <c r="J3452" s="36">
        <v>0</v>
      </c>
    </row>
    <row r="3453" spans="1:10" ht="15.75" hidden="1" thickBot="1" x14ac:dyDescent="0.3">
      <c r="A3453" s="238"/>
      <c r="B3453" s="241"/>
      <c r="C3453" s="41" t="s">
        <v>10607</v>
      </c>
      <c r="D3453" s="41" t="s">
        <v>2800</v>
      </c>
      <c r="E3453" s="201">
        <v>1.0088999999999999</v>
      </c>
      <c r="F3453" s="200">
        <v>28.6995</v>
      </c>
      <c r="G3453" s="39">
        <f t="shared" si="53"/>
        <v>28.954925549999999</v>
      </c>
      <c r="H3453" s="40"/>
      <c r="I3453" s="37"/>
      <c r="J3453" s="36">
        <v>0</v>
      </c>
    </row>
    <row r="3454" spans="1:10" ht="15.75" hidden="1" thickBot="1" x14ac:dyDescent="0.3">
      <c r="A3454" s="238"/>
      <c r="B3454" s="241"/>
      <c r="C3454" s="41" t="s">
        <v>10601</v>
      </c>
      <c r="D3454" s="41" t="s">
        <v>2800</v>
      </c>
      <c r="E3454" s="201">
        <v>0.79269999999999996</v>
      </c>
      <c r="F3454" s="200">
        <v>22.097000000000001</v>
      </c>
      <c r="G3454" s="39">
        <f t="shared" si="53"/>
        <v>17.516291899999999</v>
      </c>
      <c r="H3454" s="40"/>
      <c r="I3454" s="37"/>
      <c r="J3454" s="36">
        <v>0</v>
      </c>
    </row>
    <row r="3455" spans="1:10" ht="15.75" hidden="1" thickBot="1" x14ac:dyDescent="0.3">
      <c r="A3455" s="239"/>
      <c r="B3455" s="242"/>
      <c r="C3455" s="46"/>
      <c r="D3455" s="46"/>
      <c r="E3455" s="202"/>
      <c r="F3455" s="203" t="s">
        <v>13</v>
      </c>
      <c r="G3455" s="49" t="str">
        <f t="shared" si="53"/>
        <v/>
      </c>
      <c r="H3455" s="50"/>
      <c r="I3455" s="37"/>
      <c r="J3455" s="36">
        <v>0</v>
      </c>
    </row>
    <row r="3456" spans="1:10" ht="15.75" hidden="1" thickBot="1" x14ac:dyDescent="0.3">
      <c r="A3456" s="246" t="s">
        <v>865</v>
      </c>
      <c r="B3456" s="241" t="s">
        <v>4351</v>
      </c>
      <c r="C3456" s="31"/>
      <c r="D3456" s="32" t="s">
        <v>2988</v>
      </c>
      <c r="E3456" s="197"/>
      <c r="F3456" s="198" t="s">
        <v>13</v>
      </c>
      <c r="G3456" s="33" t="str">
        <f t="shared" si="53"/>
        <v/>
      </c>
      <c r="H3456" s="34"/>
      <c r="I3456" s="35"/>
      <c r="J3456" s="36">
        <v>0</v>
      </c>
    </row>
    <row r="3457" spans="1:10" ht="15.75" hidden="1" thickBot="1" x14ac:dyDescent="0.3">
      <c r="A3457" s="238"/>
      <c r="B3457" s="241"/>
      <c r="C3457" s="38"/>
      <c r="D3457" s="38"/>
      <c r="E3457" s="199"/>
      <c r="F3457" s="200" t="s">
        <v>13</v>
      </c>
      <c r="G3457" s="39" t="str">
        <f t="shared" si="53"/>
        <v/>
      </c>
      <c r="H3457" s="40"/>
      <c r="I3457" s="37"/>
      <c r="J3457" s="36">
        <v>0</v>
      </c>
    </row>
    <row r="3458" spans="1:10" ht="15.75" hidden="1" thickBot="1" x14ac:dyDescent="0.3">
      <c r="A3458" s="238"/>
      <c r="B3458" s="241"/>
      <c r="C3458" s="41" t="s">
        <v>11428</v>
      </c>
      <c r="D3458" s="41" t="s">
        <v>2800</v>
      </c>
      <c r="E3458" s="201">
        <v>1</v>
      </c>
      <c r="F3458" s="200">
        <v>112.081</v>
      </c>
      <c r="G3458" s="39">
        <f t="shared" si="53"/>
        <v>112.081</v>
      </c>
      <c r="H3458" s="44">
        <f>SUM(G3458:G3458)</f>
        <v>112.081</v>
      </c>
      <c r="I3458" s="45"/>
      <c r="J3458" s="36">
        <v>0</v>
      </c>
    </row>
    <row r="3459" spans="1:10" ht="15.75" hidden="1" thickBot="1" x14ac:dyDescent="0.3">
      <c r="A3459" s="239"/>
      <c r="B3459" s="242"/>
      <c r="C3459" s="46"/>
      <c r="D3459" s="46"/>
      <c r="E3459" s="202"/>
      <c r="F3459" s="203" t="s">
        <v>13</v>
      </c>
      <c r="G3459" s="49" t="str">
        <f t="shared" si="53"/>
        <v/>
      </c>
      <c r="H3459" s="50"/>
      <c r="I3459" s="37"/>
      <c r="J3459" s="36">
        <v>0</v>
      </c>
    </row>
    <row r="3460" spans="1:10" ht="15.75" thickBot="1" x14ac:dyDescent="0.3">
      <c r="A3460" s="237" t="s">
        <v>866</v>
      </c>
      <c r="B3460" s="240" t="s">
        <v>4352</v>
      </c>
      <c r="C3460" s="31"/>
      <c r="D3460" s="32" t="s">
        <v>4353</v>
      </c>
      <c r="E3460" s="197"/>
      <c r="F3460" s="204" t="s">
        <v>13</v>
      </c>
      <c r="G3460" s="33" t="str">
        <f t="shared" si="53"/>
        <v/>
      </c>
      <c r="H3460" s="34"/>
      <c r="I3460" s="35"/>
      <c r="J3460" s="36">
        <v>3</v>
      </c>
    </row>
    <row r="3461" spans="1:10" x14ac:dyDescent="0.25">
      <c r="A3461" s="246"/>
      <c r="B3461" s="241"/>
      <c r="C3461" s="38"/>
      <c r="D3461" s="38"/>
      <c r="E3461" s="199"/>
      <c r="F3461" s="205" t="s">
        <v>13</v>
      </c>
      <c r="G3461" s="39" t="str">
        <f t="shared" si="53"/>
        <v/>
      </c>
      <c r="H3461" s="40"/>
      <c r="I3461" s="37"/>
      <c r="J3461" s="36">
        <v>3</v>
      </c>
    </row>
    <row r="3462" spans="1:10" ht="38.25" x14ac:dyDescent="0.25">
      <c r="A3462" s="246"/>
      <c r="B3462" s="241"/>
      <c r="C3462" s="41" t="s">
        <v>10874</v>
      </c>
      <c r="D3462" s="41" t="s">
        <v>10875</v>
      </c>
      <c r="E3462" s="201">
        <v>1</v>
      </c>
      <c r="F3462" s="200">
        <v>819.375</v>
      </c>
      <c r="G3462" s="39">
        <f t="shared" ref="G3462:G3525" si="54">IF(ISNUMBER(F3462),E3462*F3462,"")</f>
        <v>819.375</v>
      </c>
      <c r="H3462" s="44">
        <f>SUM(G3462:G3462)</f>
        <v>819.375</v>
      </c>
      <c r="I3462" s="45"/>
      <c r="J3462" s="36">
        <v>3</v>
      </c>
    </row>
    <row r="3463" spans="1:10" ht="15.75" thickBot="1" x14ac:dyDescent="0.3">
      <c r="A3463" s="247"/>
      <c r="B3463" s="242"/>
      <c r="C3463" s="46"/>
      <c r="D3463" s="46"/>
      <c r="E3463" s="202"/>
      <c r="F3463" s="203" t="s">
        <v>13</v>
      </c>
      <c r="G3463" s="49" t="str">
        <f t="shared" si="54"/>
        <v/>
      </c>
      <c r="H3463" s="50"/>
      <c r="I3463" s="37"/>
      <c r="J3463" s="36">
        <v>3</v>
      </c>
    </row>
    <row r="3464" spans="1:10" ht="15.75" hidden="1" thickBot="1" x14ac:dyDescent="0.3">
      <c r="A3464" s="237" t="s">
        <v>867</v>
      </c>
      <c r="B3464" s="240" t="s">
        <v>4356</v>
      </c>
      <c r="C3464" s="31"/>
      <c r="D3464" s="32" t="s">
        <v>68</v>
      </c>
      <c r="E3464" s="197"/>
      <c r="F3464" s="204" t="s">
        <v>13</v>
      </c>
      <c r="G3464" s="33" t="str">
        <f t="shared" si="54"/>
        <v/>
      </c>
      <c r="H3464" s="34"/>
      <c r="I3464" s="35"/>
      <c r="J3464" s="36">
        <v>0</v>
      </c>
    </row>
    <row r="3465" spans="1:10" ht="15.75" hidden="1" thickBot="1" x14ac:dyDescent="0.3">
      <c r="A3465" s="238"/>
      <c r="B3465" s="241"/>
      <c r="C3465" s="38"/>
      <c r="D3465" s="38"/>
      <c r="E3465" s="199"/>
      <c r="F3465" s="205" t="s">
        <v>13</v>
      </c>
      <c r="G3465" s="39" t="str">
        <f t="shared" si="54"/>
        <v/>
      </c>
      <c r="H3465" s="40"/>
      <c r="I3465" s="37"/>
      <c r="J3465" s="36">
        <v>0</v>
      </c>
    </row>
    <row r="3466" spans="1:10" ht="15.75" hidden="1" thickBot="1" x14ac:dyDescent="0.3">
      <c r="A3466" s="238"/>
      <c r="B3466" s="241"/>
      <c r="C3466" s="41" t="s">
        <v>10601</v>
      </c>
      <c r="D3466" s="41" t="s">
        <v>2800</v>
      </c>
      <c r="E3466" s="201">
        <v>8.8999999999999996E-2</v>
      </c>
      <c r="F3466" s="200">
        <v>22.097000000000001</v>
      </c>
      <c r="G3466" s="39">
        <f t="shared" si="54"/>
        <v>1.9666330000000001</v>
      </c>
      <c r="H3466" s="44">
        <f>SUM(G3466:G3467)</f>
        <v>2.0162230000000001</v>
      </c>
      <c r="I3466" s="45"/>
      <c r="J3466" s="36">
        <v>0</v>
      </c>
    </row>
    <row r="3467" spans="1:10" ht="39" hidden="1" thickBot="1" x14ac:dyDescent="0.3">
      <c r="A3467" s="238"/>
      <c r="B3467" s="241"/>
      <c r="C3467" s="41" t="s">
        <v>11429</v>
      </c>
      <c r="D3467" s="41" t="s">
        <v>1050</v>
      </c>
      <c r="E3467" s="201">
        <v>1.4999999999999999E-2</v>
      </c>
      <c r="F3467" s="200">
        <v>3.306</v>
      </c>
      <c r="G3467" s="39">
        <f t="shared" si="54"/>
        <v>4.9590000000000002E-2</v>
      </c>
      <c r="H3467" s="40"/>
      <c r="I3467" s="37"/>
      <c r="J3467" s="36">
        <v>0</v>
      </c>
    </row>
    <row r="3468" spans="1:10" ht="15.75" hidden="1" thickBot="1" x14ac:dyDescent="0.3">
      <c r="A3468" s="239"/>
      <c r="B3468" s="242"/>
      <c r="C3468" s="46"/>
      <c r="D3468" s="46"/>
      <c r="E3468" s="202"/>
      <c r="F3468" s="203" t="s">
        <v>13</v>
      </c>
      <c r="G3468" s="49" t="str">
        <f t="shared" si="54"/>
        <v/>
      </c>
      <c r="H3468" s="50"/>
      <c r="I3468" s="37"/>
      <c r="J3468" s="36">
        <v>0</v>
      </c>
    </row>
    <row r="3469" spans="1:10" ht="15.75" hidden="1" thickBot="1" x14ac:dyDescent="0.3">
      <c r="A3469" s="237" t="s">
        <v>868</v>
      </c>
      <c r="B3469" s="240" t="s">
        <v>4357</v>
      </c>
      <c r="C3469" s="31"/>
      <c r="D3469" s="32" t="s">
        <v>68</v>
      </c>
      <c r="E3469" s="197"/>
      <c r="F3469" s="208" t="s">
        <v>13</v>
      </c>
      <c r="G3469" s="33" t="str">
        <f t="shared" si="54"/>
        <v/>
      </c>
      <c r="H3469" s="34"/>
      <c r="I3469" s="35"/>
      <c r="J3469" s="36">
        <v>0</v>
      </c>
    </row>
    <row r="3470" spans="1:10" ht="15.75" hidden="1" thickBot="1" x14ac:dyDescent="0.3">
      <c r="A3470" s="238"/>
      <c r="B3470" s="241"/>
      <c r="C3470" s="38"/>
      <c r="D3470" s="38"/>
      <c r="E3470" s="199"/>
      <c r="F3470" s="211" t="s">
        <v>13</v>
      </c>
      <c r="G3470" s="65" t="str">
        <f t="shared" si="54"/>
        <v/>
      </c>
      <c r="H3470" s="66"/>
      <c r="I3470" s="67"/>
      <c r="J3470" s="36">
        <v>0</v>
      </c>
    </row>
    <row r="3471" spans="1:10" ht="15.75" hidden="1" thickBot="1" x14ac:dyDescent="0.3">
      <c r="A3471" s="238"/>
      <c r="B3471" s="241"/>
      <c r="C3471" s="41" t="s">
        <v>10624</v>
      </c>
      <c r="D3471" s="41" t="s">
        <v>2800</v>
      </c>
      <c r="E3471" s="201">
        <v>0.25</v>
      </c>
      <c r="F3471" s="211">
        <v>28.575999999999997</v>
      </c>
      <c r="G3471" s="65">
        <f t="shared" si="54"/>
        <v>7.1439999999999992</v>
      </c>
      <c r="H3471" s="44">
        <f>SUM(G3471:G3472)</f>
        <v>7.1439999999999992</v>
      </c>
      <c r="I3471" s="45"/>
      <c r="J3471" s="36">
        <v>0</v>
      </c>
    </row>
    <row r="3472" spans="1:10" ht="15.75" hidden="1" thickBot="1" x14ac:dyDescent="0.3">
      <c r="A3472" s="239"/>
      <c r="B3472" s="242"/>
      <c r="C3472" s="46"/>
      <c r="D3472" s="46"/>
      <c r="E3472" s="202"/>
      <c r="F3472" s="217" t="s">
        <v>13</v>
      </c>
      <c r="G3472" s="73" t="str">
        <f t="shared" si="54"/>
        <v/>
      </c>
      <c r="H3472" s="74"/>
      <c r="I3472" s="67"/>
      <c r="J3472" s="36">
        <v>0</v>
      </c>
    </row>
    <row r="3473" spans="1:10" ht="15.75" hidden="1" thickBot="1" x14ac:dyDescent="0.3">
      <c r="A3473" s="237" t="s">
        <v>869</v>
      </c>
      <c r="B3473" s="240" t="s">
        <v>4358</v>
      </c>
      <c r="C3473" s="31"/>
      <c r="D3473" s="32" t="s">
        <v>68</v>
      </c>
      <c r="E3473" s="197"/>
      <c r="F3473" s="208" t="s">
        <v>13</v>
      </c>
      <c r="G3473" s="33" t="str">
        <f t="shared" si="54"/>
        <v/>
      </c>
      <c r="H3473" s="34"/>
      <c r="I3473" s="35"/>
      <c r="J3473" s="36">
        <v>0</v>
      </c>
    </row>
    <row r="3474" spans="1:10" ht="15.75" hidden="1" thickBot="1" x14ac:dyDescent="0.3">
      <c r="A3474" s="238"/>
      <c r="B3474" s="241"/>
      <c r="C3474" s="38"/>
      <c r="D3474" s="38"/>
      <c r="E3474" s="199"/>
      <c r="F3474" s="211" t="s">
        <v>13</v>
      </c>
      <c r="G3474" s="65" t="str">
        <f t="shared" si="54"/>
        <v/>
      </c>
      <c r="H3474" s="66"/>
      <c r="I3474" s="67"/>
      <c r="J3474" s="36">
        <v>0</v>
      </c>
    </row>
    <row r="3475" spans="1:10" ht="15.75" hidden="1" thickBot="1" x14ac:dyDescent="0.3">
      <c r="A3475" s="238"/>
      <c r="B3475" s="241"/>
      <c r="C3475" s="41" t="s">
        <v>10601</v>
      </c>
      <c r="D3475" s="41" t="s">
        <v>2800</v>
      </c>
      <c r="E3475" s="201">
        <v>1.25</v>
      </c>
      <c r="F3475" s="211">
        <v>22.097000000000001</v>
      </c>
      <c r="G3475" s="65">
        <f t="shared" si="54"/>
        <v>27.621250000000003</v>
      </c>
      <c r="H3475" s="44">
        <f>SUM(G3475:G3475)</f>
        <v>27.621250000000003</v>
      </c>
      <c r="I3475" s="45"/>
      <c r="J3475" s="36">
        <v>0</v>
      </c>
    </row>
    <row r="3476" spans="1:10" ht="15.75" hidden="1" thickBot="1" x14ac:dyDescent="0.3">
      <c r="A3476" s="239"/>
      <c r="B3476" s="242"/>
      <c r="C3476" s="46"/>
      <c r="D3476" s="46"/>
      <c r="E3476" s="202"/>
      <c r="F3476" s="217" t="s">
        <v>13</v>
      </c>
      <c r="G3476" s="73" t="str">
        <f t="shared" si="54"/>
        <v/>
      </c>
      <c r="H3476" s="74"/>
      <c r="I3476" s="67"/>
      <c r="J3476" s="36">
        <v>0</v>
      </c>
    </row>
    <row r="3477" spans="1:10" ht="15.75" hidden="1" thickBot="1" x14ac:dyDescent="0.3">
      <c r="A3477" s="237" t="s">
        <v>870</v>
      </c>
      <c r="B3477" s="240" t="s">
        <v>4359</v>
      </c>
      <c r="C3477" s="31"/>
      <c r="D3477" s="32" t="s">
        <v>68</v>
      </c>
      <c r="E3477" s="197"/>
      <c r="F3477" s="208" t="s">
        <v>13</v>
      </c>
      <c r="G3477" s="33" t="str">
        <f t="shared" si="54"/>
        <v/>
      </c>
      <c r="H3477" s="34"/>
      <c r="I3477" s="35"/>
      <c r="J3477" s="36">
        <v>0</v>
      </c>
    </row>
    <row r="3478" spans="1:10" ht="15.75" hidden="1" thickBot="1" x14ac:dyDescent="0.3">
      <c r="A3478" s="238"/>
      <c r="B3478" s="241"/>
      <c r="C3478" s="38"/>
      <c r="D3478" s="38"/>
      <c r="E3478" s="199"/>
      <c r="F3478" s="211" t="s">
        <v>13</v>
      </c>
      <c r="G3478" s="65" t="str">
        <f t="shared" si="54"/>
        <v/>
      </c>
      <c r="H3478" s="66"/>
      <c r="I3478" s="67"/>
      <c r="J3478" s="36">
        <v>0</v>
      </c>
    </row>
    <row r="3479" spans="1:10" ht="51.75" hidden="1" thickBot="1" x14ac:dyDescent="0.3">
      <c r="A3479" s="238"/>
      <c r="B3479" s="241"/>
      <c r="C3479" s="41" t="s">
        <v>11430</v>
      </c>
      <c r="D3479" s="41" t="s">
        <v>1044</v>
      </c>
      <c r="E3479" s="201">
        <v>1.5</v>
      </c>
      <c r="F3479" s="211">
        <v>18.230499999999999</v>
      </c>
      <c r="G3479" s="65">
        <f t="shared" si="54"/>
        <v>27.345749999999999</v>
      </c>
      <c r="H3479" s="44">
        <f>SUM(G3479:G3482)</f>
        <v>50.844249849999997</v>
      </c>
      <c r="I3479" s="45"/>
      <c r="J3479" s="36">
        <v>0</v>
      </c>
    </row>
    <row r="3480" spans="1:10" ht="15.75" hidden="1" thickBot="1" x14ac:dyDescent="0.3">
      <c r="A3480" s="238"/>
      <c r="B3480" s="241"/>
      <c r="C3480" s="41" t="s">
        <v>11431</v>
      </c>
      <c r="D3480" s="41" t="s">
        <v>162</v>
      </c>
      <c r="E3480" s="201">
        <v>1.3512999999999999</v>
      </c>
      <c r="F3480" s="211">
        <v>6.6310000000000002</v>
      </c>
      <c r="G3480" s="65">
        <f t="shared" si="54"/>
        <v>8.9604703000000008</v>
      </c>
      <c r="H3480" s="66"/>
      <c r="I3480" s="45"/>
      <c r="J3480" s="36">
        <v>0</v>
      </c>
    </row>
    <row r="3481" spans="1:10" ht="15.75" hidden="1" thickBot="1" x14ac:dyDescent="0.3">
      <c r="A3481" s="238"/>
      <c r="B3481" s="241"/>
      <c r="C3481" s="41" t="s">
        <v>10690</v>
      </c>
      <c r="D3481" s="41" t="s">
        <v>2800</v>
      </c>
      <c r="E3481" s="201">
        <v>9.69E-2</v>
      </c>
      <c r="F3481" s="211">
        <v>22.704999999999998</v>
      </c>
      <c r="G3481" s="65">
        <f t="shared" si="54"/>
        <v>2.2001144999999998</v>
      </c>
      <c r="H3481" s="66"/>
      <c r="I3481" s="67"/>
      <c r="J3481" s="36">
        <v>0</v>
      </c>
    </row>
    <row r="3482" spans="1:10" ht="15.75" hidden="1" thickBot="1" x14ac:dyDescent="0.3">
      <c r="A3482" s="238"/>
      <c r="B3482" s="241"/>
      <c r="C3482" s="41" t="s">
        <v>10694</v>
      </c>
      <c r="D3482" s="41" t="s">
        <v>2800</v>
      </c>
      <c r="E3482" s="201">
        <v>0.4299</v>
      </c>
      <c r="F3482" s="211">
        <v>28.6995</v>
      </c>
      <c r="G3482" s="65">
        <f t="shared" si="54"/>
        <v>12.337915049999999</v>
      </c>
      <c r="H3482" s="66"/>
      <c r="I3482" s="67"/>
      <c r="J3482" s="36">
        <v>0</v>
      </c>
    </row>
    <row r="3483" spans="1:10" ht="15.75" hidden="1" thickBot="1" x14ac:dyDescent="0.3">
      <c r="A3483" s="239"/>
      <c r="B3483" s="242"/>
      <c r="C3483" s="46"/>
      <c r="D3483" s="46"/>
      <c r="E3483" s="202"/>
      <c r="F3483" s="217" t="s">
        <v>13</v>
      </c>
      <c r="G3483" s="73" t="str">
        <f t="shared" si="54"/>
        <v/>
      </c>
      <c r="H3483" s="74"/>
      <c r="I3483" s="67"/>
      <c r="J3483" s="36">
        <v>0</v>
      </c>
    </row>
    <row r="3484" spans="1:10" ht="15.75" hidden="1" thickBot="1" x14ac:dyDescent="0.3">
      <c r="A3484" s="237" t="s">
        <v>871</v>
      </c>
      <c r="B3484" s="240" t="s">
        <v>4360</v>
      </c>
      <c r="C3484" s="31"/>
      <c r="D3484" s="32" t="s">
        <v>68</v>
      </c>
      <c r="E3484" s="197"/>
      <c r="F3484" s="208" t="s">
        <v>13</v>
      </c>
      <c r="G3484" s="33" t="str">
        <f t="shared" si="54"/>
        <v/>
      </c>
      <c r="H3484" s="34"/>
      <c r="I3484" s="35"/>
      <c r="J3484" s="36">
        <v>0</v>
      </c>
    </row>
    <row r="3485" spans="1:10" ht="15.75" hidden="1" thickBot="1" x14ac:dyDescent="0.3">
      <c r="A3485" s="238"/>
      <c r="B3485" s="241"/>
      <c r="C3485" s="38"/>
      <c r="D3485" s="38"/>
      <c r="E3485" s="199"/>
      <c r="F3485" s="211" t="s">
        <v>13</v>
      </c>
      <c r="G3485" s="65" t="str">
        <f t="shared" si="54"/>
        <v/>
      </c>
      <c r="H3485" s="66"/>
      <c r="I3485" s="67"/>
      <c r="J3485" s="36">
        <v>0</v>
      </c>
    </row>
    <row r="3486" spans="1:10" ht="15.75" hidden="1" thickBot="1" x14ac:dyDescent="0.3">
      <c r="A3486" s="238"/>
      <c r="B3486" s="241"/>
      <c r="C3486" s="41" t="s">
        <v>11432</v>
      </c>
      <c r="D3486" s="41" t="s">
        <v>162</v>
      </c>
      <c r="E3486" s="201">
        <v>1.04</v>
      </c>
      <c r="F3486" s="211">
        <v>1.9569999999999999</v>
      </c>
      <c r="G3486" s="65">
        <f t="shared" si="54"/>
        <v>2.0352799999999998</v>
      </c>
      <c r="H3486" s="44">
        <f>SUM(G3486:G3489)</f>
        <v>58.685461767187512</v>
      </c>
      <c r="I3486" s="45"/>
      <c r="J3486" s="36">
        <v>0</v>
      </c>
    </row>
    <row r="3487" spans="1:10" ht="26.25" hidden="1" thickBot="1" x14ac:dyDescent="0.3">
      <c r="A3487" s="238"/>
      <c r="B3487" s="241"/>
      <c r="C3487" s="41" t="s">
        <v>11319</v>
      </c>
      <c r="D3487" s="41" t="s">
        <v>2880</v>
      </c>
      <c r="E3487" s="201">
        <v>3.5000000000000003E-2</v>
      </c>
      <c r="F3487" s="219">
        <f>IF(ISNUMBER('Comp.Aux1'!$G$252), 'Comp.Aux1'!$G$252, 0)</f>
        <v>953.43927906250008</v>
      </c>
      <c r="G3487" s="65">
        <f t="shared" si="54"/>
        <v>33.370374767187506</v>
      </c>
      <c r="H3487" s="66"/>
      <c r="I3487" s="67"/>
      <c r="J3487" s="36">
        <v>0</v>
      </c>
    </row>
    <row r="3488" spans="1:10" ht="15.75" hidden="1" thickBot="1" x14ac:dyDescent="0.3">
      <c r="A3488" s="238"/>
      <c r="B3488" s="241"/>
      <c r="C3488" s="41" t="s">
        <v>10607</v>
      </c>
      <c r="D3488" s="41" t="s">
        <v>2800</v>
      </c>
      <c r="E3488" s="201">
        <v>0.69120000000000004</v>
      </c>
      <c r="F3488" s="211">
        <v>28.6995</v>
      </c>
      <c r="G3488" s="65">
        <f t="shared" si="54"/>
        <v>19.837094400000002</v>
      </c>
      <c r="H3488" s="66"/>
      <c r="I3488" s="67"/>
      <c r="J3488" s="36">
        <v>0</v>
      </c>
    </row>
    <row r="3489" spans="1:10" ht="15.75" hidden="1" thickBot="1" x14ac:dyDescent="0.3">
      <c r="A3489" s="238"/>
      <c r="B3489" s="241"/>
      <c r="C3489" s="41" t="s">
        <v>10601</v>
      </c>
      <c r="D3489" s="41" t="s">
        <v>2800</v>
      </c>
      <c r="E3489" s="201">
        <v>0.15579999999999999</v>
      </c>
      <c r="F3489" s="211">
        <v>22.097000000000001</v>
      </c>
      <c r="G3489" s="65">
        <f t="shared" si="54"/>
        <v>3.4427126000000001</v>
      </c>
      <c r="H3489" s="66"/>
      <c r="I3489" s="67"/>
      <c r="J3489" s="36">
        <v>0</v>
      </c>
    </row>
    <row r="3490" spans="1:10" ht="15.75" hidden="1" thickBot="1" x14ac:dyDescent="0.3">
      <c r="A3490" s="239"/>
      <c r="B3490" s="242"/>
      <c r="C3490" s="46"/>
      <c r="D3490" s="46"/>
      <c r="E3490" s="202"/>
      <c r="F3490" s="217" t="s">
        <v>13</v>
      </c>
      <c r="G3490" s="73" t="str">
        <f t="shared" si="54"/>
        <v/>
      </c>
      <c r="H3490" s="74"/>
      <c r="I3490" s="67"/>
      <c r="J3490" s="36">
        <v>0</v>
      </c>
    </row>
    <row r="3491" spans="1:10" ht="15.75" hidden="1" thickBot="1" x14ac:dyDescent="0.3">
      <c r="A3491" s="237" t="s">
        <v>872</v>
      </c>
      <c r="B3491" s="240" t="s">
        <v>4361</v>
      </c>
      <c r="C3491" s="31"/>
      <c r="D3491" s="32" t="s">
        <v>68</v>
      </c>
      <c r="E3491" s="197"/>
      <c r="F3491" s="208" t="s">
        <v>13</v>
      </c>
      <c r="G3491" s="33" t="str">
        <f t="shared" si="54"/>
        <v/>
      </c>
      <c r="H3491" s="34"/>
      <c r="I3491" s="35"/>
      <c r="J3491" s="36">
        <v>0</v>
      </c>
    </row>
    <row r="3492" spans="1:10" ht="15.75" hidden="1" thickBot="1" x14ac:dyDescent="0.3">
      <c r="A3492" s="238"/>
      <c r="B3492" s="241"/>
      <c r="C3492" s="38"/>
      <c r="D3492" s="38"/>
      <c r="E3492" s="199"/>
      <c r="F3492" s="211" t="s">
        <v>13</v>
      </c>
      <c r="G3492" s="65" t="str">
        <f t="shared" si="54"/>
        <v/>
      </c>
      <c r="H3492" s="66"/>
      <c r="I3492" s="67"/>
      <c r="J3492" s="36">
        <v>0</v>
      </c>
    </row>
    <row r="3493" spans="1:10" ht="26.25" hidden="1" thickBot="1" x14ac:dyDescent="0.3">
      <c r="A3493" s="238"/>
      <c r="B3493" s="241"/>
      <c r="C3493" s="41" t="s">
        <v>11433</v>
      </c>
      <c r="D3493" s="41" t="s">
        <v>162</v>
      </c>
      <c r="E3493" s="201">
        <v>1.05</v>
      </c>
      <c r="F3493" s="211">
        <v>10.734999999999999</v>
      </c>
      <c r="G3493" s="65">
        <f t="shared" si="54"/>
        <v>11.271749999999999</v>
      </c>
      <c r="H3493" s="44">
        <f>SUM(G3493:G3496)</f>
        <v>69.98835941718751</v>
      </c>
      <c r="I3493" s="45"/>
      <c r="J3493" s="36">
        <v>0</v>
      </c>
    </row>
    <row r="3494" spans="1:10" ht="26.25" hidden="1" thickBot="1" x14ac:dyDescent="0.3">
      <c r="A3494" s="238"/>
      <c r="B3494" s="241"/>
      <c r="C3494" s="41" t="s">
        <v>11319</v>
      </c>
      <c r="D3494" s="41" t="s">
        <v>2880</v>
      </c>
      <c r="E3494" s="201">
        <v>3.5000000000000003E-2</v>
      </c>
      <c r="F3494" s="219">
        <f>IF(ISNUMBER('Comp.Aux1'!$G$252), 'Comp.Aux1'!$G$252, 0)</f>
        <v>953.43927906250008</v>
      </c>
      <c r="G3494" s="65">
        <f t="shared" si="54"/>
        <v>33.370374767187506</v>
      </c>
      <c r="H3494" s="66"/>
      <c r="I3494" s="67"/>
      <c r="J3494" s="36">
        <v>0</v>
      </c>
    </row>
    <row r="3495" spans="1:10" ht="15.75" hidden="1" thickBot="1" x14ac:dyDescent="0.3">
      <c r="A3495" s="238"/>
      <c r="B3495" s="241"/>
      <c r="C3495" s="41" t="s">
        <v>10607</v>
      </c>
      <c r="D3495" s="41" t="s">
        <v>2800</v>
      </c>
      <c r="E3495" s="201">
        <v>0.75249999999999995</v>
      </c>
      <c r="F3495" s="211">
        <v>28.6995</v>
      </c>
      <c r="G3495" s="65">
        <f t="shared" si="54"/>
        <v>21.596373749999998</v>
      </c>
      <c r="H3495" s="66"/>
      <c r="I3495" s="67"/>
      <c r="J3495" s="36">
        <v>0</v>
      </c>
    </row>
    <row r="3496" spans="1:10" ht="15.75" hidden="1" thickBot="1" x14ac:dyDescent="0.3">
      <c r="A3496" s="238"/>
      <c r="B3496" s="241"/>
      <c r="C3496" s="41" t="s">
        <v>10601</v>
      </c>
      <c r="D3496" s="41" t="s">
        <v>2800</v>
      </c>
      <c r="E3496" s="201">
        <v>0.16969999999999999</v>
      </c>
      <c r="F3496" s="211">
        <v>22.097000000000001</v>
      </c>
      <c r="G3496" s="65">
        <f t="shared" si="54"/>
        <v>3.7498608999999998</v>
      </c>
      <c r="H3496" s="66"/>
      <c r="I3496" s="67"/>
      <c r="J3496" s="36">
        <v>0</v>
      </c>
    </row>
    <row r="3497" spans="1:10" ht="15.75" hidden="1" thickBot="1" x14ac:dyDescent="0.3">
      <c r="A3497" s="239"/>
      <c r="B3497" s="242"/>
      <c r="C3497" s="46"/>
      <c r="D3497" s="46"/>
      <c r="E3497" s="202"/>
      <c r="F3497" s="217" t="s">
        <v>13</v>
      </c>
      <c r="G3497" s="73" t="str">
        <f t="shared" si="54"/>
        <v/>
      </c>
      <c r="H3497" s="74"/>
      <c r="I3497" s="67"/>
      <c r="J3497" s="36">
        <v>0</v>
      </c>
    </row>
    <row r="3498" spans="1:10" ht="15.75" hidden="1" thickBot="1" x14ac:dyDescent="0.3">
      <c r="A3498" s="237" t="s">
        <v>873</v>
      </c>
      <c r="B3498" s="240" t="s">
        <v>4362</v>
      </c>
      <c r="C3498" s="31"/>
      <c r="D3498" s="32" t="s">
        <v>68</v>
      </c>
      <c r="E3498" s="197"/>
      <c r="F3498" s="208" t="s">
        <v>13</v>
      </c>
      <c r="G3498" s="33" t="str">
        <f t="shared" si="54"/>
        <v/>
      </c>
      <c r="H3498" s="34"/>
      <c r="I3498" s="35"/>
      <c r="J3498" s="36">
        <v>0</v>
      </c>
    </row>
    <row r="3499" spans="1:10" ht="15.75" hidden="1" thickBot="1" x14ac:dyDescent="0.3">
      <c r="A3499" s="238"/>
      <c r="B3499" s="241"/>
      <c r="C3499" s="38"/>
      <c r="D3499" s="38"/>
      <c r="E3499" s="199"/>
      <c r="F3499" s="211" t="s">
        <v>13</v>
      </c>
      <c r="G3499" s="65" t="str">
        <f t="shared" si="54"/>
        <v/>
      </c>
      <c r="H3499" s="66"/>
      <c r="I3499" s="67"/>
      <c r="J3499" s="36">
        <v>0</v>
      </c>
    </row>
    <row r="3500" spans="1:10" ht="15.75" hidden="1" thickBot="1" x14ac:dyDescent="0.3">
      <c r="A3500" s="238"/>
      <c r="B3500" s="241"/>
      <c r="C3500" s="41" t="s">
        <v>10624</v>
      </c>
      <c r="D3500" s="41" t="s">
        <v>2800</v>
      </c>
      <c r="E3500" s="201">
        <v>0.4</v>
      </c>
      <c r="F3500" s="211">
        <v>28.575999999999997</v>
      </c>
      <c r="G3500" s="65">
        <f t="shared" si="54"/>
        <v>11.430399999999999</v>
      </c>
      <c r="H3500" s="44">
        <f>SUM(G3500:G3501)</f>
        <v>20.269199999999998</v>
      </c>
      <c r="I3500" s="45"/>
      <c r="J3500" s="36">
        <v>0</v>
      </c>
    </row>
    <row r="3501" spans="1:10" ht="15.75" hidden="1" thickBot="1" x14ac:dyDescent="0.3">
      <c r="A3501" s="238"/>
      <c r="B3501" s="241"/>
      <c r="C3501" s="41" t="s">
        <v>10601</v>
      </c>
      <c r="D3501" s="41" t="s">
        <v>2800</v>
      </c>
      <c r="E3501" s="201">
        <v>0.4</v>
      </c>
      <c r="F3501" s="211">
        <v>22.097000000000001</v>
      </c>
      <c r="G3501" s="65">
        <f t="shared" si="54"/>
        <v>8.8388000000000009</v>
      </c>
      <c r="H3501" s="66"/>
      <c r="I3501" s="67"/>
      <c r="J3501" s="36">
        <v>0</v>
      </c>
    </row>
    <row r="3502" spans="1:10" ht="15.75" hidden="1" thickBot="1" x14ac:dyDescent="0.3">
      <c r="A3502" s="239"/>
      <c r="B3502" s="242"/>
      <c r="C3502" s="46"/>
      <c r="D3502" s="46"/>
      <c r="E3502" s="202"/>
      <c r="F3502" s="217" t="s">
        <v>13</v>
      </c>
      <c r="G3502" s="73" t="str">
        <f t="shared" si="54"/>
        <v/>
      </c>
      <c r="H3502" s="74"/>
      <c r="I3502" s="67"/>
      <c r="J3502" s="36">
        <v>0</v>
      </c>
    </row>
    <row r="3503" spans="1:10" ht="15.75" hidden="1" thickBot="1" x14ac:dyDescent="0.3">
      <c r="A3503" s="237" t="s">
        <v>874</v>
      </c>
      <c r="B3503" s="240" t="s">
        <v>4363</v>
      </c>
      <c r="C3503" s="31"/>
      <c r="D3503" s="32" t="s">
        <v>68</v>
      </c>
      <c r="E3503" s="197"/>
      <c r="F3503" s="208" t="s">
        <v>13</v>
      </c>
      <c r="G3503" s="33" t="str">
        <f t="shared" si="54"/>
        <v/>
      </c>
      <c r="H3503" s="34"/>
      <c r="I3503" s="35"/>
      <c r="J3503" s="36">
        <v>0</v>
      </c>
    </row>
    <row r="3504" spans="1:10" ht="15.75" hidden="1" thickBot="1" x14ac:dyDescent="0.3">
      <c r="A3504" s="238"/>
      <c r="B3504" s="241"/>
      <c r="C3504" s="38"/>
      <c r="D3504" s="38"/>
      <c r="E3504" s="199"/>
      <c r="F3504" s="211" t="s">
        <v>13</v>
      </c>
      <c r="G3504" s="65" t="str">
        <f t="shared" si="54"/>
        <v/>
      </c>
      <c r="H3504" s="66"/>
      <c r="I3504" s="67"/>
      <c r="J3504" s="36">
        <v>0</v>
      </c>
    </row>
    <row r="3505" spans="1:10" ht="15.75" hidden="1" thickBot="1" x14ac:dyDescent="0.3">
      <c r="A3505" s="238"/>
      <c r="B3505" s="241"/>
      <c r="C3505" s="41" t="s">
        <v>10624</v>
      </c>
      <c r="D3505" s="41" t="s">
        <v>2800</v>
      </c>
      <c r="E3505" s="201">
        <v>1.2</v>
      </c>
      <c r="F3505" s="211">
        <v>28.575999999999997</v>
      </c>
      <c r="G3505" s="65">
        <f t="shared" si="54"/>
        <v>34.291199999999996</v>
      </c>
      <c r="H3505" s="44">
        <f>SUM(G3505:G3506)</f>
        <v>60.807599999999994</v>
      </c>
      <c r="I3505" s="45"/>
      <c r="J3505" s="36">
        <v>0</v>
      </c>
    </row>
    <row r="3506" spans="1:10" ht="15.75" hidden="1" thickBot="1" x14ac:dyDescent="0.3">
      <c r="A3506" s="238"/>
      <c r="B3506" s="241"/>
      <c r="C3506" s="41" t="s">
        <v>10601</v>
      </c>
      <c r="D3506" s="41" t="s">
        <v>2800</v>
      </c>
      <c r="E3506" s="201">
        <v>1.2</v>
      </c>
      <c r="F3506" s="211">
        <v>22.097000000000001</v>
      </c>
      <c r="G3506" s="65">
        <f t="shared" si="54"/>
        <v>26.516400000000001</v>
      </c>
      <c r="H3506" s="66"/>
      <c r="I3506" s="67"/>
      <c r="J3506" s="36">
        <v>0</v>
      </c>
    </row>
    <row r="3507" spans="1:10" ht="15.75" hidden="1" thickBot="1" x14ac:dyDescent="0.3">
      <c r="A3507" s="239"/>
      <c r="B3507" s="242"/>
      <c r="C3507" s="46"/>
      <c r="D3507" s="46"/>
      <c r="E3507" s="202"/>
      <c r="F3507" s="217" t="s">
        <v>13</v>
      </c>
      <c r="G3507" s="73" t="str">
        <f t="shared" si="54"/>
        <v/>
      </c>
      <c r="H3507" s="74"/>
      <c r="I3507" s="67"/>
      <c r="J3507" s="36">
        <v>0</v>
      </c>
    </row>
    <row r="3508" spans="1:10" ht="15.75" hidden="1" thickBot="1" x14ac:dyDescent="0.3">
      <c r="A3508" s="237" t="s">
        <v>875</v>
      </c>
      <c r="B3508" s="240" t="s">
        <v>4364</v>
      </c>
      <c r="C3508" s="31"/>
      <c r="D3508" s="32" t="s">
        <v>68</v>
      </c>
      <c r="E3508" s="197"/>
      <c r="F3508" s="208" t="s">
        <v>13</v>
      </c>
      <c r="G3508" s="33" t="str">
        <f t="shared" si="54"/>
        <v/>
      </c>
      <c r="H3508" s="34"/>
      <c r="I3508" s="35"/>
      <c r="J3508" s="36">
        <v>0</v>
      </c>
    </row>
    <row r="3509" spans="1:10" ht="15.75" hidden="1" thickBot="1" x14ac:dyDescent="0.3">
      <c r="A3509" s="238"/>
      <c r="B3509" s="241"/>
      <c r="C3509" s="38"/>
      <c r="D3509" s="38"/>
      <c r="E3509" s="199"/>
      <c r="F3509" s="211" t="s">
        <v>13</v>
      </c>
      <c r="G3509" s="65" t="str">
        <f t="shared" si="54"/>
        <v/>
      </c>
      <c r="H3509" s="66"/>
      <c r="I3509" s="67"/>
      <c r="J3509" s="36">
        <v>0</v>
      </c>
    </row>
    <row r="3510" spans="1:10" ht="15.75" hidden="1" thickBot="1" x14ac:dyDescent="0.3">
      <c r="A3510" s="238"/>
      <c r="B3510" s="241"/>
      <c r="C3510" s="41" t="s">
        <v>11434</v>
      </c>
      <c r="D3510" s="41" t="s">
        <v>162</v>
      </c>
      <c r="E3510" s="201">
        <v>1.05</v>
      </c>
      <c r="F3510" s="211">
        <v>5.1869999999999994</v>
      </c>
      <c r="G3510" s="65">
        <f t="shared" si="54"/>
        <v>5.4463499999999998</v>
      </c>
      <c r="H3510" s="44">
        <f>SUM(G3510:G3511)</f>
        <v>9.8657500000000002</v>
      </c>
      <c r="I3510" s="45"/>
      <c r="J3510" s="36">
        <v>0</v>
      </c>
    </row>
    <row r="3511" spans="1:10" ht="15.75" hidden="1" thickBot="1" x14ac:dyDescent="0.3">
      <c r="A3511" s="238"/>
      <c r="B3511" s="241"/>
      <c r="C3511" s="41" t="s">
        <v>10601</v>
      </c>
      <c r="D3511" s="41" t="s">
        <v>2800</v>
      </c>
      <c r="E3511" s="201">
        <v>0.2</v>
      </c>
      <c r="F3511" s="211">
        <v>22.097000000000001</v>
      </c>
      <c r="G3511" s="65">
        <f t="shared" si="54"/>
        <v>4.4194000000000004</v>
      </c>
      <c r="H3511" s="66"/>
      <c r="I3511" s="67"/>
      <c r="J3511" s="36">
        <v>0</v>
      </c>
    </row>
    <row r="3512" spans="1:10" ht="15.75" hidden="1" thickBot="1" x14ac:dyDescent="0.3">
      <c r="A3512" s="239"/>
      <c r="B3512" s="242"/>
      <c r="C3512" s="46"/>
      <c r="D3512" s="46"/>
      <c r="E3512" s="202"/>
      <c r="F3512" s="217" t="s">
        <v>13</v>
      </c>
      <c r="G3512" s="73" t="str">
        <f t="shared" si="54"/>
        <v/>
      </c>
      <c r="H3512" s="74"/>
      <c r="I3512" s="67"/>
      <c r="J3512" s="36">
        <v>0</v>
      </c>
    </row>
    <row r="3513" spans="1:10" ht="15.75" hidden="1" thickBot="1" x14ac:dyDescent="0.3">
      <c r="A3513" s="237" t="s">
        <v>876</v>
      </c>
      <c r="B3513" s="240" t="s">
        <v>4365</v>
      </c>
      <c r="C3513" s="31"/>
      <c r="D3513" s="32" t="s">
        <v>68</v>
      </c>
      <c r="E3513" s="197"/>
      <c r="F3513" s="208" t="s">
        <v>13</v>
      </c>
      <c r="G3513" s="33" t="str">
        <f t="shared" si="54"/>
        <v/>
      </c>
      <c r="H3513" s="34"/>
      <c r="I3513" s="35"/>
      <c r="J3513" s="36">
        <v>0</v>
      </c>
    </row>
    <row r="3514" spans="1:10" ht="15.75" hidden="1" thickBot="1" x14ac:dyDescent="0.3">
      <c r="A3514" s="238"/>
      <c r="B3514" s="241"/>
      <c r="C3514" s="38"/>
      <c r="D3514" s="38"/>
      <c r="E3514" s="199"/>
      <c r="F3514" s="211" t="s">
        <v>13</v>
      </c>
      <c r="G3514" s="65" t="str">
        <f t="shared" si="54"/>
        <v/>
      </c>
      <c r="H3514" s="66"/>
      <c r="I3514" s="67"/>
      <c r="J3514" s="36">
        <v>0</v>
      </c>
    </row>
    <row r="3515" spans="1:10" ht="15.75" hidden="1" thickBot="1" x14ac:dyDescent="0.3">
      <c r="A3515" s="238"/>
      <c r="B3515" s="241"/>
      <c r="C3515" s="41" t="s">
        <v>10601</v>
      </c>
      <c r="D3515" s="41" t="s">
        <v>2800</v>
      </c>
      <c r="E3515" s="201">
        <v>0.3</v>
      </c>
      <c r="F3515" s="211">
        <v>22.097000000000001</v>
      </c>
      <c r="G3515" s="65">
        <f t="shared" si="54"/>
        <v>6.6291000000000002</v>
      </c>
      <c r="H3515" s="44">
        <f>SUM(G3515)</f>
        <v>6.6291000000000002</v>
      </c>
      <c r="I3515" s="45"/>
      <c r="J3515" s="36">
        <v>0</v>
      </c>
    </row>
    <row r="3516" spans="1:10" ht="15.75" hidden="1" thickBot="1" x14ac:dyDescent="0.3">
      <c r="A3516" s="239"/>
      <c r="B3516" s="242"/>
      <c r="C3516" s="46"/>
      <c r="D3516" s="46"/>
      <c r="E3516" s="202"/>
      <c r="F3516" s="217" t="s">
        <v>13</v>
      </c>
      <c r="G3516" s="73" t="str">
        <f t="shared" si="54"/>
        <v/>
      </c>
      <c r="H3516" s="74"/>
      <c r="I3516" s="67"/>
      <c r="J3516" s="36">
        <v>0</v>
      </c>
    </row>
    <row r="3517" spans="1:10" ht="15.75" hidden="1" thickBot="1" x14ac:dyDescent="0.3">
      <c r="A3517" s="237" t="s">
        <v>877</v>
      </c>
      <c r="B3517" s="240" t="s">
        <v>4366</v>
      </c>
      <c r="C3517" s="31"/>
      <c r="D3517" s="32" t="s">
        <v>18</v>
      </c>
      <c r="E3517" s="197"/>
      <c r="F3517" s="208" t="s">
        <v>13</v>
      </c>
      <c r="G3517" s="33" t="str">
        <f t="shared" si="54"/>
        <v/>
      </c>
      <c r="H3517" s="34"/>
      <c r="I3517" s="35"/>
      <c r="J3517" s="36">
        <v>0</v>
      </c>
    </row>
    <row r="3518" spans="1:10" ht="15.75" hidden="1" thickBot="1" x14ac:dyDescent="0.3">
      <c r="A3518" s="238"/>
      <c r="B3518" s="241"/>
      <c r="C3518" s="38"/>
      <c r="D3518" s="38"/>
      <c r="E3518" s="199"/>
      <c r="F3518" s="211" t="s">
        <v>13</v>
      </c>
      <c r="G3518" s="65" t="str">
        <f t="shared" si="54"/>
        <v/>
      </c>
      <c r="H3518" s="66"/>
      <c r="I3518" s="67"/>
      <c r="J3518" s="36">
        <v>0</v>
      </c>
    </row>
    <row r="3519" spans="1:10" ht="15.75" hidden="1" thickBot="1" x14ac:dyDescent="0.3">
      <c r="A3519" s="238"/>
      <c r="B3519" s="241"/>
      <c r="C3519" s="41" t="s">
        <v>10601</v>
      </c>
      <c r="D3519" s="41" t="s">
        <v>2800</v>
      </c>
      <c r="E3519" s="201">
        <v>0.1</v>
      </c>
      <c r="F3519" s="211">
        <v>22.097000000000001</v>
      </c>
      <c r="G3519" s="65">
        <f t="shared" si="54"/>
        <v>2.2097000000000002</v>
      </c>
      <c r="H3519" s="44">
        <f>SUM(G3519)</f>
        <v>2.2097000000000002</v>
      </c>
      <c r="I3519" s="45"/>
      <c r="J3519" s="36">
        <v>0</v>
      </c>
    </row>
    <row r="3520" spans="1:10" ht="15.75" hidden="1" thickBot="1" x14ac:dyDescent="0.3">
      <c r="A3520" s="239"/>
      <c r="B3520" s="242"/>
      <c r="C3520" s="46"/>
      <c r="D3520" s="46"/>
      <c r="E3520" s="202"/>
      <c r="F3520" s="217" t="s">
        <v>13</v>
      </c>
      <c r="G3520" s="73" t="str">
        <f t="shared" si="54"/>
        <v/>
      </c>
      <c r="H3520" s="74"/>
      <c r="I3520" s="67"/>
      <c r="J3520" s="36">
        <v>0</v>
      </c>
    </row>
    <row r="3521" spans="1:10" ht="15.75" hidden="1" thickBot="1" x14ac:dyDescent="0.3">
      <c r="A3521" s="237" t="s">
        <v>878</v>
      </c>
      <c r="B3521" s="240" t="s">
        <v>4367</v>
      </c>
      <c r="C3521" s="31"/>
      <c r="D3521" s="32" t="s">
        <v>18</v>
      </c>
      <c r="E3521" s="197"/>
      <c r="F3521" s="208" t="s">
        <v>13</v>
      </c>
      <c r="G3521" s="33" t="str">
        <f t="shared" si="54"/>
        <v/>
      </c>
      <c r="H3521" s="34"/>
      <c r="I3521" s="35"/>
      <c r="J3521" s="36">
        <v>0</v>
      </c>
    </row>
    <row r="3522" spans="1:10" ht="15.75" hidden="1" thickBot="1" x14ac:dyDescent="0.3">
      <c r="A3522" s="238"/>
      <c r="B3522" s="241"/>
      <c r="C3522" s="38"/>
      <c r="D3522" s="38"/>
      <c r="E3522" s="199"/>
      <c r="F3522" s="211" t="s">
        <v>13</v>
      </c>
      <c r="G3522" s="65" t="str">
        <f t="shared" si="54"/>
        <v/>
      </c>
      <c r="H3522" s="66"/>
      <c r="I3522" s="67"/>
      <c r="J3522" s="36">
        <v>0</v>
      </c>
    </row>
    <row r="3523" spans="1:10" ht="15.75" hidden="1" thickBot="1" x14ac:dyDescent="0.3">
      <c r="A3523" s="238"/>
      <c r="B3523" s="241"/>
      <c r="C3523" s="41" t="s">
        <v>10607</v>
      </c>
      <c r="D3523" s="41" t="s">
        <v>2800</v>
      </c>
      <c r="E3523" s="201">
        <v>0.2</v>
      </c>
      <c r="F3523" s="211">
        <v>28.6995</v>
      </c>
      <c r="G3523" s="65">
        <f t="shared" si="54"/>
        <v>5.7399000000000004</v>
      </c>
      <c r="H3523" s="44">
        <f>SUM(G3523:G3527)</f>
        <v>10.466582332463801</v>
      </c>
      <c r="I3523" s="45"/>
      <c r="J3523" s="36">
        <v>0</v>
      </c>
    </row>
    <row r="3524" spans="1:10" ht="15.75" hidden="1" thickBot="1" x14ac:dyDescent="0.3">
      <c r="A3524" s="238"/>
      <c r="B3524" s="241"/>
      <c r="C3524" s="41" t="s">
        <v>10601</v>
      </c>
      <c r="D3524" s="41" t="s">
        <v>2800</v>
      </c>
      <c r="E3524" s="201">
        <v>0.2</v>
      </c>
      <c r="F3524" s="211">
        <v>22.097000000000001</v>
      </c>
      <c r="G3524" s="65">
        <f t="shared" si="54"/>
        <v>4.4194000000000004</v>
      </c>
      <c r="H3524" s="66"/>
      <c r="I3524" s="67"/>
      <c r="J3524" s="36">
        <v>0</v>
      </c>
    </row>
    <row r="3525" spans="1:10" ht="15.75" hidden="1" thickBot="1" x14ac:dyDescent="0.3">
      <c r="A3525" s="238"/>
      <c r="B3525" s="241"/>
      <c r="C3525" s="41" t="s">
        <v>879</v>
      </c>
      <c r="D3525" s="41" t="s">
        <v>87</v>
      </c>
      <c r="E3525" s="201">
        <v>3.2000000000000001E-2</v>
      </c>
      <c r="F3525" s="211" t="s">
        <v>13</v>
      </c>
      <c r="G3525" s="65" t="str">
        <f t="shared" si="54"/>
        <v/>
      </c>
      <c r="H3525" s="66"/>
      <c r="I3525" s="67"/>
      <c r="J3525" s="36">
        <v>0</v>
      </c>
    </row>
    <row r="3526" spans="1:10" ht="15.75" hidden="1" thickBot="1" x14ac:dyDescent="0.3">
      <c r="A3526" s="238"/>
      <c r="B3526" s="241"/>
      <c r="C3526" s="41" t="s">
        <v>880</v>
      </c>
      <c r="D3526" s="41" t="s">
        <v>881</v>
      </c>
      <c r="E3526" s="201">
        <v>0.2</v>
      </c>
      <c r="F3526" s="211" t="s">
        <v>13</v>
      </c>
      <c r="G3526" s="65" t="str">
        <f t="shared" ref="G3526:G3589" si="55">IF(ISNUMBER(F3526),E3526*F3526,"")</f>
        <v/>
      </c>
      <c r="H3526" s="66"/>
      <c r="I3526" s="67"/>
      <c r="J3526" s="36">
        <v>0</v>
      </c>
    </row>
    <row r="3527" spans="1:10" ht="39" hidden="1" thickBot="1" x14ac:dyDescent="0.3">
      <c r="A3527" s="238"/>
      <c r="B3527" s="241"/>
      <c r="C3527" s="41" t="s">
        <v>11318</v>
      </c>
      <c r="D3527" s="41" t="s">
        <v>2880</v>
      </c>
      <c r="E3527" s="201">
        <v>4.0000000000000002E-4</v>
      </c>
      <c r="F3527" s="219">
        <f>IF(ISNUMBER('Comp.Aux1'!$G$237), 'Comp.Aux1'!$G$237, 0)</f>
        <v>768.20583115950001</v>
      </c>
      <c r="G3527" s="65">
        <f t="shared" si="55"/>
        <v>0.30728233246380005</v>
      </c>
      <c r="H3527" s="66"/>
      <c r="I3527" s="67"/>
      <c r="J3527" s="36">
        <v>0</v>
      </c>
    </row>
    <row r="3528" spans="1:10" ht="15.75" hidden="1" thickBot="1" x14ac:dyDescent="0.3">
      <c r="A3528" s="238"/>
      <c r="B3528" s="241"/>
      <c r="C3528" s="41"/>
      <c r="D3528" s="41"/>
      <c r="E3528" s="201"/>
      <c r="F3528" s="211" t="s">
        <v>13</v>
      </c>
      <c r="G3528" s="65" t="str">
        <f t="shared" si="55"/>
        <v/>
      </c>
      <c r="H3528" s="66"/>
      <c r="I3528" s="67"/>
      <c r="J3528" s="36">
        <v>0</v>
      </c>
    </row>
    <row r="3529" spans="1:10" ht="15.75" hidden="1" thickBot="1" x14ac:dyDescent="0.3">
      <c r="A3529" s="238"/>
      <c r="B3529" s="241"/>
      <c r="C3529" s="79" t="s">
        <v>882</v>
      </c>
      <c r="D3529" s="41"/>
      <c r="E3529" s="201"/>
      <c r="F3529" s="211" t="s">
        <v>13</v>
      </c>
      <c r="G3529" s="65" t="str">
        <f t="shared" si="55"/>
        <v/>
      </c>
      <c r="H3529" s="66"/>
      <c r="I3529" s="67"/>
      <c r="J3529" s="36">
        <v>0</v>
      </c>
    </row>
    <row r="3530" spans="1:10" ht="15.75" hidden="1" thickBot="1" x14ac:dyDescent="0.3">
      <c r="A3530" s="239"/>
      <c r="B3530" s="242"/>
      <c r="C3530" s="46"/>
      <c r="D3530" s="46"/>
      <c r="E3530" s="202"/>
      <c r="F3530" s="217" t="s">
        <v>13</v>
      </c>
      <c r="G3530" s="73" t="str">
        <f t="shared" si="55"/>
        <v/>
      </c>
      <c r="H3530" s="74"/>
      <c r="I3530" s="67"/>
      <c r="J3530" s="36">
        <v>0</v>
      </c>
    </row>
    <row r="3531" spans="1:10" ht="15.75" hidden="1" thickBot="1" x14ac:dyDescent="0.3">
      <c r="A3531" s="237" t="s">
        <v>883</v>
      </c>
      <c r="B3531" s="240" t="s">
        <v>4368</v>
      </c>
      <c r="C3531" s="31"/>
      <c r="D3531" s="32" t="s">
        <v>18</v>
      </c>
      <c r="E3531" s="197"/>
      <c r="F3531" s="208" t="s">
        <v>13</v>
      </c>
      <c r="G3531" s="33" t="str">
        <f t="shared" si="55"/>
        <v/>
      </c>
      <c r="H3531" s="34"/>
      <c r="I3531" s="35"/>
      <c r="J3531" s="36">
        <v>0</v>
      </c>
    </row>
    <row r="3532" spans="1:10" ht="15.75" hidden="1" thickBot="1" x14ac:dyDescent="0.3">
      <c r="A3532" s="238"/>
      <c r="B3532" s="241"/>
      <c r="C3532" s="38"/>
      <c r="D3532" s="38"/>
      <c r="E3532" s="199"/>
      <c r="F3532" s="211" t="s">
        <v>13</v>
      </c>
      <c r="G3532" s="65" t="str">
        <f t="shared" si="55"/>
        <v/>
      </c>
      <c r="H3532" s="66"/>
      <c r="I3532" s="67"/>
      <c r="J3532" s="36">
        <v>0</v>
      </c>
    </row>
    <row r="3533" spans="1:10" ht="15.75" hidden="1" thickBot="1" x14ac:dyDescent="0.3">
      <c r="A3533" s="238"/>
      <c r="B3533" s="241"/>
      <c r="C3533" s="41" t="s">
        <v>10607</v>
      </c>
      <c r="D3533" s="41" t="s">
        <v>2800</v>
      </c>
      <c r="E3533" s="201">
        <v>0.2</v>
      </c>
      <c r="F3533" s="211">
        <v>28.6995</v>
      </c>
      <c r="G3533" s="65">
        <f t="shared" si="55"/>
        <v>5.7399000000000004</v>
      </c>
      <c r="H3533" s="44">
        <f>SUM(G3533:G3538)</f>
        <v>10.466582332463801</v>
      </c>
      <c r="I3533" s="45"/>
      <c r="J3533" s="36">
        <v>0</v>
      </c>
    </row>
    <row r="3534" spans="1:10" ht="15.75" hidden="1" thickBot="1" x14ac:dyDescent="0.3">
      <c r="A3534" s="238"/>
      <c r="B3534" s="241"/>
      <c r="C3534" s="41" t="s">
        <v>10601</v>
      </c>
      <c r="D3534" s="41" t="s">
        <v>2800</v>
      </c>
      <c r="E3534" s="201">
        <v>0.2</v>
      </c>
      <c r="F3534" s="211">
        <v>22.097000000000001</v>
      </c>
      <c r="G3534" s="65">
        <f t="shared" si="55"/>
        <v>4.4194000000000004</v>
      </c>
      <c r="H3534" s="66"/>
      <c r="I3534" s="67"/>
      <c r="J3534" s="36">
        <v>0</v>
      </c>
    </row>
    <row r="3535" spans="1:10" ht="15.75" hidden="1" thickBot="1" x14ac:dyDescent="0.3">
      <c r="A3535" s="238"/>
      <c r="B3535" s="241"/>
      <c r="C3535" s="41" t="s">
        <v>879</v>
      </c>
      <c r="D3535" s="41" t="s">
        <v>87</v>
      </c>
      <c r="E3535" s="201">
        <v>3.2000000000000001E-2</v>
      </c>
      <c r="F3535" s="211" t="s">
        <v>13</v>
      </c>
      <c r="G3535" s="65" t="str">
        <f t="shared" si="55"/>
        <v/>
      </c>
      <c r="H3535" s="66"/>
      <c r="I3535" s="67"/>
      <c r="J3535" s="36">
        <v>0</v>
      </c>
    </row>
    <row r="3536" spans="1:10" ht="15.75" hidden="1" thickBot="1" x14ac:dyDescent="0.3">
      <c r="A3536" s="238"/>
      <c r="B3536" s="241"/>
      <c r="C3536" s="41" t="s">
        <v>880</v>
      </c>
      <c r="D3536" s="41" t="s">
        <v>881</v>
      </c>
      <c r="E3536" s="201">
        <v>0.2</v>
      </c>
      <c r="F3536" s="211" t="s">
        <v>13</v>
      </c>
      <c r="G3536" s="65" t="str">
        <f t="shared" si="55"/>
        <v/>
      </c>
      <c r="H3536" s="66"/>
      <c r="I3536" s="67"/>
      <c r="J3536" s="36">
        <v>0</v>
      </c>
    </row>
    <row r="3537" spans="1:10" ht="15.75" hidden="1" thickBot="1" x14ac:dyDescent="0.3">
      <c r="A3537" s="238"/>
      <c r="B3537" s="241"/>
      <c r="C3537" s="41" t="s">
        <v>884</v>
      </c>
      <c r="D3537" s="41" t="s">
        <v>87</v>
      </c>
      <c r="E3537" s="201">
        <v>1</v>
      </c>
      <c r="F3537" s="211" t="s">
        <v>13</v>
      </c>
      <c r="G3537" s="65" t="str">
        <f t="shared" si="55"/>
        <v/>
      </c>
      <c r="H3537" s="66"/>
      <c r="I3537" s="67"/>
      <c r="J3537" s="36">
        <v>0</v>
      </c>
    </row>
    <row r="3538" spans="1:10" ht="39" hidden="1" thickBot="1" x14ac:dyDescent="0.3">
      <c r="A3538" s="238"/>
      <c r="B3538" s="241"/>
      <c r="C3538" s="41" t="s">
        <v>11318</v>
      </c>
      <c r="D3538" s="41" t="s">
        <v>2880</v>
      </c>
      <c r="E3538" s="201">
        <v>4.0000000000000002E-4</v>
      </c>
      <c r="F3538" s="219">
        <f>IF(ISNUMBER('Comp.Aux1'!$G$237), 'Comp.Aux1'!$G$237, 0)</f>
        <v>768.20583115950001</v>
      </c>
      <c r="G3538" s="65">
        <f t="shared" si="55"/>
        <v>0.30728233246380005</v>
      </c>
      <c r="H3538" s="66"/>
      <c r="I3538" s="67"/>
      <c r="J3538" s="36">
        <v>0</v>
      </c>
    </row>
    <row r="3539" spans="1:10" ht="15.75" hidden="1" thickBot="1" x14ac:dyDescent="0.3">
      <c r="A3539" s="238"/>
      <c r="B3539" s="241"/>
      <c r="C3539" s="41"/>
      <c r="D3539" s="41"/>
      <c r="E3539" s="201"/>
      <c r="F3539" s="211" t="s">
        <v>13</v>
      </c>
      <c r="G3539" s="65" t="str">
        <f t="shared" si="55"/>
        <v/>
      </c>
      <c r="H3539" s="66"/>
      <c r="I3539" s="67"/>
      <c r="J3539" s="36">
        <v>0</v>
      </c>
    </row>
    <row r="3540" spans="1:10" ht="15.75" hidden="1" thickBot="1" x14ac:dyDescent="0.3">
      <c r="A3540" s="238"/>
      <c r="B3540" s="241"/>
      <c r="C3540" s="79" t="s">
        <v>882</v>
      </c>
      <c r="D3540" s="41"/>
      <c r="E3540" s="201"/>
      <c r="F3540" s="211" t="s">
        <v>13</v>
      </c>
      <c r="G3540" s="65" t="str">
        <f t="shared" si="55"/>
        <v/>
      </c>
      <c r="H3540" s="66"/>
      <c r="I3540" s="67"/>
      <c r="J3540" s="36">
        <v>0</v>
      </c>
    </row>
    <row r="3541" spans="1:10" ht="15.75" hidden="1" thickBot="1" x14ac:dyDescent="0.3">
      <c r="A3541" s="239"/>
      <c r="B3541" s="242"/>
      <c r="C3541" s="41"/>
      <c r="D3541" s="41"/>
      <c r="E3541" s="201"/>
      <c r="F3541" s="211" t="s">
        <v>13</v>
      </c>
      <c r="G3541" s="65" t="str">
        <f t="shared" si="55"/>
        <v/>
      </c>
      <c r="H3541" s="66"/>
      <c r="I3541" s="67"/>
      <c r="J3541" s="36">
        <v>0</v>
      </c>
    </row>
    <row r="3542" spans="1:10" ht="15.75" hidden="1" thickBot="1" x14ac:dyDescent="0.3">
      <c r="A3542" s="237" t="s">
        <v>885</v>
      </c>
      <c r="B3542" s="240" t="s">
        <v>4369</v>
      </c>
      <c r="C3542" s="31"/>
      <c r="D3542" s="32" t="s">
        <v>18</v>
      </c>
      <c r="E3542" s="197"/>
      <c r="F3542" s="208" t="s">
        <v>13</v>
      </c>
      <c r="G3542" s="33" t="str">
        <f t="shared" si="55"/>
        <v/>
      </c>
      <c r="H3542" s="34"/>
      <c r="I3542" s="35"/>
      <c r="J3542" s="36">
        <v>0</v>
      </c>
    </row>
    <row r="3543" spans="1:10" ht="15.75" hidden="1" thickBot="1" x14ac:dyDescent="0.3">
      <c r="A3543" s="238"/>
      <c r="B3543" s="241"/>
      <c r="C3543" s="38"/>
      <c r="D3543" s="38"/>
      <c r="E3543" s="199"/>
      <c r="F3543" s="211" t="s">
        <v>13</v>
      </c>
      <c r="G3543" s="65" t="str">
        <f t="shared" si="55"/>
        <v/>
      </c>
      <c r="H3543" s="66"/>
      <c r="I3543" s="67"/>
      <c r="J3543" s="36">
        <v>0</v>
      </c>
    </row>
    <row r="3544" spans="1:10" ht="15.75" hidden="1" thickBot="1" x14ac:dyDescent="0.3">
      <c r="A3544" s="238"/>
      <c r="B3544" s="241"/>
      <c r="C3544" s="41" t="s">
        <v>10607</v>
      </c>
      <c r="D3544" s="41" t="s">
        <v>2800</v>
      </c>
      <c r="E3544" s="201">
        <v>0.2</v>
      </c>
      <c r="F3544" s="211">
        <v>28.6995</v>
      </c>
      <c r="G3544" s="65">
        <f t="shared" si="55"/>
        <v>5.7399000000000004</v>
      </c>
      <c r="H3544" s="44">
        <f>SUM(G3544:G3549)</f>
        <v>10.466582332463801</v>
      </c>
      <c r="I3544" s="45"/>
      <c r="J3544" s="36">
        <v>0</v>
      </c>
    </row>
    <row r="3545" spans="1:10" ht="15.75" hidden="1" thickBot="1" x14ac:dyDescent="0.3">
      <c r="A3545" s="238"/>
      <c r="B3545" s="241"/>
      <c r="C3545" s="41" t="s">
        <v>10601</v>
      </c>
      <c r="D3545" s="41" t="s">
        <v>2800</v>
      </c>
      <c r="E3545" s="201">
        <v>0.2</v>
      </c>
      <c r="F3545" s="211">
        <v>22.097000000000001</v>
      </c>
      <c r="G3545" s="65">
        <f t="shared" si="55"/>
        <v>4.4194000000000004</v>
      </c>
      <c r="H3545" s="66"/>
      <c r="I3545" s="67"/>
      <c r="J3545" s="36">
        <v>0</v>
      </c>
    </row>
    <row r="3546" spans="1:10" ht="15.75" hidden="1" thickBot="1" x14ac:dyDescent="0.3">
      <c r="A3546" s="238"/>
      <c r="B3546" s="241"/>
      <c r="C3546" s="41" t="s">
        <v>879</v>
      </c>
      <c r="D3546" s="41" t="s">
        <v>87</v>
      </c>
      <c r="E3546" s="201">
        <v>3.2000000000000001E-2</v>
      </c>
      <c r="F3546" s="211" t="s">
        <v>13</v>
      </c>
      <c r="G3546" s="65" t="str">
        <f t="shared" si="55"/>
        <v/>
      </c>
      <c r="H3546" s="66"/>
      <c r="I3546" s="67"/>
      <c r="J3546" s="36">
        <v>0</v>
      </c>
    </row>
    <row r="3547" spans="1:10" ht="15.75" hidden="1" thickBot="1" x14ac:dyDescent="0.3">
      <c r="A3547" s="238"/>
      <c r="B3547" s="241"/>
      <c r="C3547" s="41" t="s">
        <v>880</v>
      </c>
      <c r="D3547" s="41" t="s">
        <v>881</v>
      </c>
      <c r="E3547" s="201">
        <v>0.2</v>
      </c>
      <c r="F3547" s="211" t="s">
        <v>13</v>
      </c>
      <c r="G3547" s="65" t="str">
        <f t="shared" si="55"/>
        <v/>
      </c>
      <c r="H3547" s="66"/>
      <c r="I3547" s="67"/>
      <c r="J3547" s="36">
        <v>0</v>
      </c>
    </row>
    <row r="3548" spans="1:10" ht="15.75" hidden="1" thickBot="1" x14ac:dyDescent="0.3">
      <c r="A3548" s="238"/>
      <c r="B3548" s="241"/>
      <c r="C3548" s="41" t="s">
        <v>886</v>
      </c>
      <c r="D3548" s="41" t="s">
        <v>87</v>
      </c>
      <c r="E3548" s="201">
        <v>1</v>
      </c>
      <c r="F3548" s="211" t="s">
        <v>13</v>
      </c>
      <c r="G3548" s="65" t="str">
        <f t="shared" si="55"/>
        <v/>
      </c>
      <c r="H3548" s="66"/>
      <c r="I3548" s="67"/>
      <c r="J3548" s="36">
        <v>0</v>
      </c>
    </row>
    <row r="3549" spans="1:10" ht="39" hidden="1" thickBot="1" x14ac:dyDescent="0.3">
      <c r="A3549" s="238"/>
      <c r="B3549" s="241"/>
      <c r="C3549" s="41" t="s">
        <v>11318</v>
      </c>
      <c r="D3549" s="41" t="s">
        <v>2880</v>
      </c>
      <c r="E3549" s="201">
        <v>4.0000000000000002E-4</v>
      </c>
      <c r="F3549" s="219">
        <f>IF(ISNUMBER('Comp.Aux1'!$G$237), 'Comp.Aux1'!$G$237, 0)</f>
        <v>768.20583115950001</v>
      </c>
      <c r="G3549" s="65">
        <f t="shared" si="55"/>
        <v>0.30728233246380005</v>
      </c>
      <c r="H3549" s="66"/>
      <c r="I3549" s="67"/>
      <c r="J3549" s="36">
        <v>0</v>
      </c>
    </row>
    <row r="3550" spans="1:10" ht="15.75" hidden="1" thickBot="1" x14ac:dyDescent="0.3">
      <c r="A3550" s="238"/>
      <c r="B3550" s="241"/>
      <c r="C3550" s="41"/>
      <c r="D3550" s="41"/>
      <c r="E3550" s="201"/>
      <c r="F3550" s="211" t="s">
        <v>13</v>
      </c>
      <c r="G3550" s="65" t="str">
        <f t="shared" si="55"/>
        <v/>
      </c>
      <c r="H3550" s="66"/>
      <c r="I3550" s="67"/>
      <c r="J3550" s="36">
        <v>0</v>
      </c>
    </row>
    <row r="3551" spans="1:10" ht="15.75" hidden="1" thickBot="1" x14ac:dyDescent="0.3">
      <c r="A3551" s="238"/>
      <c r="B3551" s="241"/>
      <c r="C3551" s="79" t="s">
        <v>882</v>
      </c>
      <c r="D3551" s="41"/>
      <c r="E3551" s="201"/>
      <c r="F3551" s="211" t="s">
        <v>13</v>
      </c>
      <c r="G3551" s="65" t="str">
        <f t="shared" si="55"/>
        <v/>
      </c>
      <c r="H3551" s="66"/>
      <c r="I3551" s="67"/>
      <c r="J3551" s="36">
        <v>0</v>
      </c>
    </row>
    <row r="3552" spans="1:10" ht="15.75" hidden="1" thickBot="1" x14ac:dyDescent="0.3">
      <c r="A3552" s="239"/>
      <c r="B3552" s="242"/>
      <c r="C3552" s="46"/>
      <c r="D3552" s="46"/>
      <c r="E3552" s="202"/>
      <c r="F3552" s="217" t="s">
        <v>13</v>
      </c>
      <c r="G3552" s="73" t="str">
        <f t="shared" si="55"/>
        <v/>
      </c>
      <c r="H3552" s="74"/>
      <c r="I3552" s="67"/>
      <c r="J3552" s="36">
        <v>0</v>
      </c>
    </row>
    <row r="3553" spans="1:10" ht="15.75" hidden="1" thickBot="1" x14ac:dyDescent="0.3">
      <c r="A3553" s="237" t="s">
        <v>887</v>
      </c>
      <c r="B3553" s="240" t="s">
        <v>4370</v>
      </c>
      <c r="C3553" s="31"/>
      <c r="D3553" s="32" t="s">
        <v>68</v>
      </c>
      <c r="E3553" s="197"/>
      <c r="F3553" s="208" t="s">
        <v>13</v>
      </c>
      <c r="G3553" s="33" t="str">
        <f t="shared" si="55"/>
        <v/>
      </c>
      <c r="H3553" s="34"/>
      <c r="I3553" s="35"/>
      <c r="J3553" s="36">
        <v>0</v>
      </c>
    </row>
    <row r="3554" spans="1:10" ht="15.75" hidden="1" thickBot="1" x14ac:dyDescent="0.3">
      <c r="A3554" s="238"/>
      <c r="B3554" s="241"/>
      <c r="C3554" s="38"/>
      <c r="D3554" s="38"/>
      <c r="E3554" s="199"/>
      <c r="F3554" s="211" t="s">
        <v>13</v>
      </c>
      <c r="G3554" s="65" t="str">
        <f t="shared" si="55"/>
        <v/>
      </c>
      <c r="H3554" s="66"/>
      <c r="I3554" s="67"/>
      <c r="J3554" s="36">
        <v>0</v>
      </c>
    </row>
    <row r="3555" spans="1:10" ht="15.75" hidden="1" thickBot="1" x14ac:dyDescent="0.3">
      <c r="A3555" s="238"/>
      <c r="B3555" s="241"/>
      <c r="C3555" s="41" t="s">
        <v>888</v>
      </c>
      <c r="D3555" s="41" t="s">
        <v>68</v>
      </c>
      <c r="E3555" s="201">
        <v>1.05</v>
      </c>
      <c r="F3555" s="211" t="s">
        <v>13</v>
      </c>
      <c r="G3555" s="65" t="str">
        <f t="shared" si="55"/>
        <v/>
      </c>
      <c r="H3555" s="44">
        <f>SUM(G3555:G3559)</f>
        <v>60.850349999999999</v>
      </c>
      <c r="I3555" s="45"/>
      <c r="J3555" s="36">
        <v>0</v>
      </c>
    </row>
    <row r="3556" spans="1:10" ht="15.75" hidden="1" thickBot="1" x14ac:dyDescent="0.3">
      <c r="A3556" s="238"/>
      <c r="B3556" s="241"/>
      <c r="C3556" s="41" t="s">
        <v>10624</v>
      </c>
      <c r="D3556" s="41" t="s">
        <v>2800</v>
      </c>
      <c r="E3556" s="201">
        <v>1.35</v>
      </c>
      <c r="F3556" s="211">
        <v>28.575999999999997</v>
      </c>
      <c r="G3556" s="65">
        <f t="shared" si="55"/>
        <v>38.577599999999997</v>
      </c>
      <c r="H3556" s="66"/>
      <c r="I3556" s="67"/>
      <c r="J3556" s="36">
        <v>0</v>
      </c>
    </row>
    <row r="3557" spans="1:10" ht="15.75" hidden="1" thickBot="1" x14ac:dyDescent="0.3">
      <c r="A3557" s="238"/>
      <c r="B3557" s="241"/>
      <c r="C3557" s="41" t="s">
        <v>10601</v>
      </c>
      <c r="D3557" s="41" t="s">
        <v>2800</v>
      </c>
      <c r="E3557" s="201">
        <v>0.6</v>
      </c>
      <c r="F3557" s="211">
        <v>22.097000000000001</v>
      </c>
      <c r="G3557" s="65">
        <f t="shared" si="55"/>
        <v>13.2582</v>
      </c>
      <c r="H3557" s="66"/>
      <c r="I3557" s="67"/>
      <c r="J3557" s="36">
        <v>0</v>
      </c>
    </row>
    <row r="3558" spans="1:10" ht="15.75" hidden="1" thickBot="1" x14ac:dyDescent="0.3">
      <c r="A3558" s="238"/>
      <c r="B3558" s="241"/>
      <c r="C3558" s="41" t="s">
        <v>10659</v>
      </c>
      <c r="D3558" s="41" t="s">
        <v>1044</v>
      </c>
      <c r="E3558" s="201">
        <v>4.5</v>
      </c>
      <c r="F3558" s="211">
        <v>1.7765</v>
      </c>
      <c r="G3558" s="65">
        <f t="shared" si="55"/>
        <v>7.9942500000000001</v>
      </c>
      <c r="H3558" s="66"/>
      <c r="I3558" s="67"/>
      <c r="J3558" s="36">
        <v>0</v>
      </c>
    </row>
    <row r="3559" spans="1:10" ht="15.75" hidden="1" thickBot="1" x14ac:dyDescent="0.3">
      <c r="A3559" s="238"/>
      <c r="B3559" s="241"/>
      <c r="C3559" s="41" t="s">
        <v>10885</v>
      </c>
      <c r="D3559" s="41" t="s">
        <v>1044</v>
      </c>
      <c r="E3559" s="201">
        <v>0.3</v>
      </c>
      <c r="F3559" s="211">
        <v>3.4009999999999998</v>
      </c>
      <c r="G3559" s="65">
        <f t="shared" si="55"/>
        <v>1.0203</v>
      </c>
      <c r="H3559" s="66"/>
      <c r="I3559" s="67"/>
      <c r="J3559" s="36">
        <v>0</v>
      </c>
    </row>
    <row r="3560" spans="1:10" ht="15.75" hidden="1" thickBot="1" x14ac:dyDescent="0.3">
      <c r="A3560" s="239"/>
      <c r="B3560" s="242"/>
      <c r="C3560" s="46"/>
      <c r="D3560" s="46"/>
      <c r="E3560" s="202"/>
      <c r="F3560" s="217" t="s">
        <v>13</v>
      </c>
      <c r="G3560" s="73" t="str">
        <f t="shared" si="55"/>
        <v/>
      </c>
      <c r="H3560" s="74"/>
      <c r="I3560" s="67"/>
      <c r="J3560" s="36">
        <v>0</v>
      </c>
    </row>
    <row r="3561" spans="1:10" ht="15.75" hidden="1" thickBot="1" x14ac:dyDescent="0.3">
      <c r="A3561" s="237" t="s">
        <v>889</v>
      </c>
      <c r="B3561" s="240" t="s">
        <v>4371</v>
      </c>
      <c r="C3561" s="31"/>
      <c r="D3561" s="32" t="s">
        <v>68</v>
      </c>
      <c r="E3561" s="197"/>
      <c r="F3561" s="208" t="s">
        <v>13</v>
      </c>
      <c r="G3561" s="33" t="str">
        <f t="shared" si="55"/>
        <v/>
      </c>
      <c r="H3561" s="34"/>
      <c r="I3561" s="35"/>
      <c r="J3561" s="36">
        <v>0</v>
      </c>
    </row>
    <row r="3562" spans="1:10" ht="15.75" hidden="1" thickBot="1" x14ac:dyDescent="0.3">
      <c r="A3562" s="238"/>
      <c r="B3562" s="241"/>
      <c r="C3562" s="38"/>
      <c r="D3562" s="38"/>
      <c r="E3562" s="199"/>
      <c r="F3562" s="211" t="s">
        <v>13</v>
      </c>
      <c r="G3562" s="65" t="str">
        <f t="shared" si="55"/>
        <v/>
      </c>
      <c r="H3562" s="66"/>
      <c r="I3562" s="67"/>
      <c r="J3562" s="36">
        <v>0</v>
      </c>
    </row>
    <row r="3563" spans="1:10" ht="15.75" hidden="1" thickBot="1" x14ac:dyDescent="0.3">
      <c r="A3563" s="238"/>
      <c r="B3563" s="241"/>
      <c r="C3563" s="41" t="s">
        <v>888</v>
      </c>
      <c r="D3563" s="41" t="s">
        <v>68</v>
      </c>
      <c r="E3563" s="201">
        <v>1.05</v>
      </c>
      <c r="F3563" s="211" t="s">
        <v>13</v>
      </c>
      <c r="G3563" s="65" t="str">
        <f t="shared" si="55"/>
        <v/>
      </c>
      <c r="H3563" s="44">
        <f>SUM(G3563:G3573)</f>
        <v>81.279020583115951</v>
      </c>
      <c r="I3563" s="45"/>
      <c r="J3563" s="36">
        <v>0</v>
      </c>
    </row>
    <row r="3564" spans="1:10" ht="15.75" hidden="1" thickBot="1" x14ac:dyDescent="0.3">
      <c r="A3564" s="238"/>
      <c r="B3564" s="241"/>
      <c r="C3564" s="41" t="s">
        <v>10624</v>
      </c>
      <c r="D3564" s="41" t="s">
        <v>2800</v>
      </c>
      <c r="E3564" s="201">
        <v>1.35</v>
      </c>
      <c r="F3564" s="211">
        <v>28.575999999999997</v>
      </c>
      <c r="G3564" s="65">
        <f t="shared" si="55"/>
        <v>38.577599999999997</v>
      </c>
      <c r="H3564" s="66"/>
      <c r="I3564" s="67"/>
      <c r="J3564" s="36">
        <v>0</v>
      </c>
    </row>
    <row r="3565" spans="1:10" ht="15.75" hidden="1" thickBot="1" x14ac:dyDescent="0.3">
      <c r="A3565" s="238"/>
      <c r="B3565" s="241"/>
      <c r="C3565" s="41" t="s">
        <v>10607</v>
      </c>
      <c r="D3565" s="41" t="s">
        <v>2800</v>
      </c>
      <c r="E3565" s="201">
        <v>0.1</v>
      </c>
      <c r="F3565" s="211">
        <v>28.6995</v>
      </c>
      <c r="G3565" s="65">
        <f t="shared" si="55"/>
        <v>2.8699500000000002</v>
      </c>
      <c r="H3565" s="66"/>
      <c r="I3565" s="67"/>
      <c r="J3565" s="36">
        <v>0</v>
      </c>
    </row>
    <row r="3566" spans="1:10" ht="15.75" hidden="1" thickBot="1" x14ac:dyDescent="0.3">
      <c r="A3566" s="238"/>
      <c r="B3566" s="241"/>
      <c r="C3566" s="41" t="s">
        <v>10601</v>
      </c>
      <c r="D3566" s="41" t="s">
        <v>2800</v>
      </c>
      <c r="E3566" s="201">
        <v>0.79999999999999993</v>
      </c>
      <c r="F3566" s="211">
        <v>22.097000000000001</v>
      </c>
      <c r="G3566" s="65">
        <f t="shared" si="55"/>
        <v>17.677599999999998</v>
      </c>
      <c r="H3566" s="66"/>
      <c r="I3566" s="67"/>
      <c r="J3566" s="36">
        <v>0</v>
      </c>
    </row>
    <row r="3567" spans="1:10" ht="15.75" hidden="1" thickBot="1" x14ac:dyDescent="0.3">
      <c r="A3567" s="238"/>
      <c r="B3567" s="241"/>
      <c r="C3567" s="41" t="s">
        <v>10659</v>
      </c>
      <c r="D3567" s="41" t="s">
        <v>1044</v>
      </c>
      <c r="E3567" s="201">
        <v>4.5</v>
      </c>
      <c r="F3567" s="211">
        <v>1.7765</v>
      </c>
      <c r="G3567" s="65">
        <f t="shared" si="55"/>
        <v>7.9942500000000001</v>
      </c>
      <c r="H3567" s="66"/>
      <c r="I3567" s="67"/>
      <c r="J3567" s="36">
        <v>0</v>
      </c>
    </row>
    <row r="3568" spans="1:10" ht="15.75" hidden="1" thickBot="1" x14ac:dyDescent="0.3">
      <c r="A3568" s="238"/>
      <c r="B3568" s="241"/>
      <c r="C3568" s="41" t="s">
        <v>10885</v>
      </c>
      <c r="D3568" s="41" t="s">
        <v>1044</v>
      </c>
      <c r="E3568" s="201">
        <v>0.3</v>
      </c>
      <c r="F3568" s="211">
        <v>3.4009999999999998</v>
      </c>
      <c r="G3568" s="65">
        <f t="shared" si="55"/>
        <v>1.0203</v>
      </c>
      <c r="H3568" s="66"/>
      <c r="I3568" s="67"/>
      <c r="J3568" s="36">
        <v>0</v>
      </c>
    </row>
    <row r="3569" spans="1:10" ht="26.25" hidden="1" thickBot="1" x14ac:dyDescent="0.3">
      <c r="A3569" s="238"/>
      <c r="B3569" s="241"/>
      <c r="C3569" s="41" t="s">
        <v>11435</v>
      </c>
      <c r="D3569" s="41" t="s">
        <v>83</v>
      </c>
      <c r="E3569" s="201">
        <v>6.2499999999999991</v>
      </c>
      <c r="F3569" s="211">
        <v>2.09</v>
      </c>
      <c r="G3569" s="65">
        <f t="shared" si="55"/>
        <v>13.062499999999996</v>
      </c>
      <c r="H3569" s="66"/>
      <c r="I3569" s="67"/>
      <c r="J3569" s="36">
        <v>0</v>
      </c>
    </row>
    <row r="3570" spans="1:10" ht="15.75" hidden="1" thickBot="1" x14ac:dyDescent="0.3">
      <c r="A3570" s="238"/>
      <c r="B3570" s="241"/>
      <c r="C3570" s="41" t="s">
        <v>879</v>
      </c>
      <c r="D3570" s="41" t="s">
        <v>87</v>
      </c>
      <c r="E3570" s="201">
        <v>0.15</v>
      </c>
      <c r="F3570" s="211" t="s">
        <v>13</v>
      </c>
      <c r="G3570" s="65" t="str">
        <f t="shared" si="55"/>
        <v/>
      </c>
      <c r="H3570" s="66"/>
      <c r="I3570" s="67"/>
      <c r="J3570" s="36">
        <v>0</v>
      </c>
    </row>
    <row r="3571" spans="1:10" ht="15.75" hidden="1" thickBot="1" x14ac:dyDescent="0.3">
      <c r="A3571" s="238"/>
      <c r="B3571" s="241"/>
      <c r="C3571" s="41" t="s">
        <v>880</v>
      </c>
      <c r="D3571" s="41" t="s">
        <v>881</v>
      </c>
      <c r="E3571" s="201">
        <v>0.9375</v>
      </c>
      <c r="F3571" s="211" t="s">
        <v>13</v>
      </c>
      <c r="G3571" s="65" t="str">
        <f t="shared" si="55"/>
        <v/>
      </c>
      <c r="H3571" s="66"/>
      <c r="I3571" s="67"/>
      <c r="J3571" s="36">
        <v>0</v>
      </c>
    </row>
    <row r="3572" spans="1:10" ht="15.75" hidden="1" thickBot="1" x14ac:dyDescent="0.3">
      <c r="A3572" s="238"/>
      <c r="B3572" s="241"/>
      <c r="C3572" s="41" t="s">
        <v>890</v>
      </c>
      <c r="D3572" s="41" t="s">
        <v>87</v>
      </c>
      <c r="E3572" s="201">
        <v>6.2499999999999991</v>
      </c>
      <c r="F3572" s="211" t="s">
        <v>13</v>
      </c>
      <c r="G3572" s="65" t="str">
        <f t="shared" si="55"/>
        <v/>
      </c>
      <c r="H3572" s="66"/>
      <c r="I3572" s="67"/>
      <c r="J3572" s="36">
        <v>0</v>
      </c>
    </row>
    <row r="3573" spans="1:10" ht="39" hidden="1" thickBot="1" x14ac:dyDescent="0.3">
      <c r="A3573" s="238"/>
      <c r="B3573" s="241"/>
      <c r="C3573" s="41" t="s">
        <v>11318</v>
      </c>
      <c r="D3573" s="41" t="s">
        <v>2880</v>
      </c>
      <c r="E3573" s="201">
        <v>1E-4</v>
      </c>
      <c r="F3573" s="219">
        <f>IF(ISNUMBER('Comp.Aux1'!$G$237), 'Comp.Aux1'!$G$237, 0)</f>
        <v>768.20583115950001</v>
      </c>
      <c r="G3573" s="65">
        <f t="shared" si="55"/>
        <v>7.6820583115950011E-2</v>
      </c>
      <c r="H3573" s="66"/>
      <c r="I3573" s="67"/>
      <c r="J3573" s="36">
        <v>0</v>
      </c>
    </row>
    <row r="3574" spans="1:10" ht="15.75" hidden="1" thickBot="1" x14ac:dyDescent="0.3">
      <c r="A3574" s="238"/>
      <c r="B3574" s="241"/>
      <c r="C3574" s="41"/>
      <c r="D3574" s="41"/>
      <c r="E3574" s="201"/>
      <c r="F3574" s="211" t="s">
        <v>13</v>
      </c>
      <c r="G3574" s="65" t="str">
        <f t="shared" si="55"/>
        <v/>
      </c>
      <c r="H3574" s="66"/>
      <c r="I3574" s="67"/>
      <c r="J3574" s="36">
        <v>0</v>
      </c>
    </row>
    <row r="3575" spans="1:10" ht="15.75" hidden="1" thickBot="1" x14ac:dyDescent="0.3">
      <c r="A3575" s="238"/>
      <c r="B3575" s="241"/>
      <c r="C3575" s="79" t="s">
        <v>891</v>
      </c>
      <c r="D3575" s="41"/>
      <c r="E3575" s="201"/>
      <c r="F3575" s="211" t="s">
        <v>13</v>
      </c>
      <c r="G3575" s="65" t="str">
        <f t="shared" si="55"/>
        <v/>
      </c>
      <c r="H3575" s="66"/>
      <c r="I3575" s="67"/>
      <c r="J3575" s="36">
        <v>0</v>
      </c>
    </row>
    <row r="3576" spans="1:10" ht="26.25" hidden="1" thickBot="1" x14ac:dyDescent="0.3">
      <c r="A3576" s="238"/>
      <c r="B3576" s="241"/>
      <c r="C3576" s="79" t="s">
        <v>892</v>
      </c>
      <c r="D3576" s="41"/>
      <c r="E3576" s="201"/>
      <c r="F3576" s="211" t="s">
        <v>13</v>
      </c>
      <c r="G3576" s="65" t="str">
        <f t="shared" si="55"/>
        <v/>
      </c>
      <c r="H3576" s="66"/>
      <c r="I3576" s="67"/>
      <c r="J3576" s="36">
        <v>0</v>
      </c>
    </row>
    <row r="3577" spans="1:10" ht="15.75" hidden="1" thickBot="1" x14ac:dyDescent="0.3">
      <c r="A3577" s="239"/>
      <c r="B3577" s="242"/>
      <c r="C3577" s="41"/>
      <c r="D3577" s="41"/>
      <c r="E3577" s="201"/>
      <c r="F3577" s="211" t="s">
        <v>13</v>
      </c>
      <c r="G3577" s="65" t="str">
        <f t="shared" si="55"/>
        <v/>
      </c>
      <c r="H3577" s="66"/>
      <c r="I3577" s="67"/>
      <c r="J3577" s="36">
        <v>0</v>
      </c>
    </row>
    <row r="3578" spans="1:10" ht="15.75" hidden="1" thickBot="1" x14ac:dyDescent="0.3">
      <c r="A3578" s="237" t="s">
        <v>893</v>
      </c>
      <c r="B3578" s="240" t="s">
        <v>4372</v>
      </c>
      <c r="C3578" s="31"/>
      <c r="D3578" s="32" t="s">
        <v>68</v>
      </c>
      <c r="E3578" s="197"/>
      <c r="F3578" s="208" t="s">
        <v>13</v>
      </c>
      <c r="G3578" s="33" t="str">
        <f t="shared" si="55"/>
        <v/>
      </c>
      <c r="H3578" s="34"/>
      <c r="I3578" s="35"/>
      <c r="J3578" s="36">
        <v>0</v>
      </c>
    </row>
    <row r="3579" spans="1:10" ht="15.75" hidden="1" thickBot="1" x14ac:dyDescent="0.3">
      <c r="A3579" s="238"/>
      <c r="B3579" s="241"/>
      <c r="C3579" s="38"/>
      <c r="D3579" s="38"/>
      <c r="E3579" s="199"/>
      <c r="F3579" s="211" t="s">
        <v>13</v>
      </c>
      <c r="G3579" s="65" t="str">
        <f t="shared" si="55"/>
        <v/>
      </c>
      <c r="H3579" s="66"/>
      <c r="I3579" s="67"/>
      <c r="J3579" s="36">
        <v>0</v>
      </c>
    </row>
    <row r="3580" spans="1:10" ht="15.75" hidden="1" thickBot="1" x14ac:dyDescent="0.3">
      <c r="A3580" s="238"/>
      <c r="B3580" s="241"/>
      <c r="C3580" s="41" t="s">
        <v>894</v>
      </c>
      <c r="D3580" s="41" t="s">
        <v>68</v>
      </c>
      <c r="E3580" s="201">
        <v>1.05</v>
      </c>
      <c r="F3580" s="211" t="s">
        <v>13</v>
      </c>
      <c r="G3580" s="65" t="str">
        <f t="shared" si="55"/>
        <v/>
      </c>
      <c r="H3580" s="44">
        <f>SUM(G3580:G3584)</f>
        <v>60.850349999999999</v>
      </c>
      <c r="I3580" s="45"/>
      <c r="J3580" s="36">
        <v>0</v>
      </c>
    </row>
    <row r="3581" spans="1:10" ht="15.75" hidden="1" thickBot="1" x14ac:dyDescent="0.3">
      <c r="A3581" s="238"/>
      <c r="B3581" s="241"/>
      <c r="C3581" s="41" t="s">
        <v>10624</v>
      </c>
      <c r="D3581" s="41" t="s">
        <v>2800</v>
      </c>
      <c r="E3581" s="201">
        <v>1.35</v>
      </c>
      <c r="F3581" s="211">
        <v>28.575999999999997</v>
      </c>
      <c r="G3581" s="65">
        <f t="shared" si="55"/>
        <v>38.577599999999997</v>
      </c>
      <c r="H3581" s="66"/>
      <c r="I3581" s="67"/>
      <c r="J3581" s="36">
        <v>0</v>
      </c>
    </row>
    <row r="3582" spans="1:10" ht="15.75" hidden="1" thickBot="1" x14ac:dyDescent="0.3">
      <c r="A3582" s="238"/>
      <c r="B3582" s="241"/>
      <c r="C3582" s="41" t="s">
        <v>10601</v>
      </c>
      <c r="D3582" s="41" t="s">
        <v>2800</v>
      </c>
      <c r="E3582" s="201">
        <v>0.6</v>
      </c>
      <c r="F3582" s="211">
        <v>22.097000000000001</v>
      </c>
      <c r="G3582" s="65">
        <f t="shared" si="55"/>
        <v>13.2582</v>
      </c>
      <c r="H3582" s="66"/>
      <c r="I3582" s="67"/>
      <c r="J3582" s="36">
        <v>0</v>
      </c>
    </row>
    <row r="3583" spans="1:10" ht="15.75" hidden="1" thickBot="1" x14ac:dyDescent="0.3">
      <c r="A3583" s="238"/>
      <c r="B3583" s="241"/>
      <c r="C3583" s="41" t="s">
        <v>10659</v>
      </c>
      <c r="D3583" s="41" t="s">
        <v>1044</v>
      </c>
      <c r="E3583" s="201">
        <v>4.5</v>
      </c>
      <c r="F3583" s="211">
        <v>1.7765</v>
      </c>
      <c r="G3583" s="65">
        <f t="shared" si="55"/>
        <v>7.9942500000000001</v>
      </c>
      <c r="H3583" s="66"/>
      <c r="I3583" s="67"/>
      <c r="J3583" s="36">
        <v>0</v>
      </c>
    </row>
    <row r="3584" spans="1:10" ht="15.75" hidden="1" thickBot="1" x14ac:dyDescent="0.3">
      <c r="A3584" s="238"/>
      <c r="B3584" s="241"/>
      <c r="C3584" s="41" t="s">
        <v>10885</v>
      </c>
      <c r="D3584" s="41" t="s">
        <v>1044</v>
      </c>
      <c r="E3584" s="201">
        <v>0.3</v>
      </c>
      <c r="F3584" s="211">
        <v>3.4009999999999998</v>
      </c>
      <c r="G3584" s="65">
        <f t="shared" si="55"/>
        <v>1.0203</v>
      </c>
      <c r="H3584" s="66"/>
      <c r="I3584" s="67"/>
      <c r="J3584" s="36">
        <v>0</v>
      </c>
    </row>
    <row r="3585" spans="1:10" ht="15.75" hidden="1" thickBot="1" x14ac:dyDescent="0.3">
      <c r="A3585" s="239"/>
      <c r="B3585" s="242"/>
      <c r="C3585" s="46"/>
      <c r="D3585" s="46"/>
      <c r="E3585" s="202"/>
      <c r="F3585" s="217" t="s">
        <v>13</v>
      </c>
      <c r="G3585" s="73" t="str">
        <f t="shared" si="55"/>
        <v/>
      </c>
      <c r="H3585" s="74"/>
      <c r="I3585" s="67"/>
      <c r="J3585" s="36">
        <v>0</v>
      </c>
    </row>
    <row r="3586" spans="1:10" ht="15.75" hidden="1" thickBot="1" x14ac:dyDescent="0.3">
      <c r="A3586" s="237" t="s">
        <v>895</v>
      </c>
      <c r="B3586" s="240" t="s">
        <v>4373</v>
      </c>
      <c r="C3586" s="31"/>
      <c r="D3586" s="32" t="s">
        <v>68</v>
      </c>
      <c r="E3586" s="197"/>
      <c r="F3586" s="208" t="s">
        <v>13</v>
      </c>
      <c r="G3586" s="33" t="str">
        <f t="shared" si="55"/>
        <v/>
      </c>
      <c r="H3586" s="34"/>
      <c r="I3586" s="35"/>
      <c r="J3586" s="36">
        <v>0</v>
      </c>
    </row>
    <row r="3587" spans="1:10" ht="15.75" hidden="1" thickBot="1" x14ac:dyDescent="0.3">
      <c r="A3587" s="238"/>
      <c r="B3587" s="241"/>
      <c r="C3587" s="38"/>
      <c r="D3587" s="38"/>
      <c r="E3587" s="199"/>
      <c r="F3587" s="211" t="s">
        <v>13</v>
      </c>
      <c r="G3587" s="65" t="str">
        <f t="shared" si="55"/>
        <v/>
      </c>
      <c r="H3587" s="66"/>
      <c r="I3587" s="67"/>
      <c r="J3587" s="36">
        <v>0</v>
      </c>
    </row>
    <row r="3588" spans="1:10" ht="15.75" hidden="1" thickBot="1" x14ac:dyDescent="0.3">
      <c r="A3588" s="238"/>
      <c r="B3588" s="241"/>
      <c r="C3588" s="41" t="s">
        <v>894</v>
      </c>
      <c r="D3588" s="41" t="s">
        <v>68</v>
      </c>
      <c r="E3588" s="201">
        <v>1.05</v>
      </c>
      <c r="F3588" s="211" t="s">
        <v>13</v>
      </c>
      <c r="G3588" s="65" t="str">
        <f t="shared" si="55"/>
        <v/>
      </c>
      <c r="H3588" s="44">
        <f>SUM(G3588:G3598)</f>
        <v>81.279020583115951</v>
      </c>
      <c r="I3588" s="45"/>
      <c r="J3588" s="36">
        <v>0</v>
      </c>
    </row>
    <row r="3589" spans="1:10" ht="15.75" hidden="1" thickBot="1" x14ac:dyDescent="0.3">
      <c r="A3589" s="238"/>
      <c r="B3589" s="241"/>
      <c r="C3589" s="41" t="s">
        <v>10624</v>
      </c>
      <c r="D3589" s="41" t="s">
        <v>2800</v>
      </c>
      <c r="E3589" s="201">
        <v>1.35</v>
      </c>
      <c r="F3589" s="211">
        <v>28.575999999999997</v>
      </c>
      <c r="G3589" s="65">
        <f t="shared" si="55"/>
        <v>38.577599999999997</v>
      </c>
      <c r="H3589" s="66"/>
      <c r="I3589" s="67"/>
      <c r="J3589" s="36">
        <v>0</v>
      </c>
    </row>
    <row r="3590" spans="1:10" ht="15.75" hidden="1" thickBot="1" x14ac:dyDescent="0.3">
      <c r="A3590" s="238"/>
      <c r="B3590" s="241"/>
      <c r="C3590" s="41" t="s">
        <v>10607</v>
      </c>
      <c r="D3590" s="41" t="s">
        <v>2800</v>
      </c>
      <c r="E3590" s="201">
        <v>0.1</v>
      </c>
      <c r="F3590" s="211">
        <v>28.6995</v>
      </c>
      <c r="G3590" s="65">
        <f t="shared" ref="G3590:G3653" si="56">IF(ISNUMBER(F3590),E3590*F3590,"")</f>
        <v>2.8699500000000002</v>
      </c>
      <c r="H3590" s="66"/>
      <c r="I3590" s="67"/>
      <c r="J3590" s="36">
        <v>0</v>
      </c>
    </row>
    <row r="3591" spans="1:10" ht="15.75" hidden="1" thickBot="1" x14ac:dyDescent="0.3">
      <c r="A3591" s="238"/>
      <c r="B3591" s="241"/>
      <c r="C3591" s="41" t="s">
        <v>10601</v>
      </c>
      <c r="D3591" s="41" t="s">
        <v>2800</v>
      </c>
      <c r="E3591" s="201">
        <v>0.79999999999999993</v>
      </c>
      <c r="F3591" s="211">
        <v>22.097000000000001</v>
      </c>
      <c r="G3591" s="65">
        <f t="shared" si="56"/>
        <v>17.677599999999998</v>
      </c>
      <c r="H3591" s="66"/>
      <c r="I3591" s="67"/>
      <c r="J3591" s="36">
        <v>0</v>
      </c>
    </row>
    <row r="3592" spans="1:10" ht="15.75" hidden="1" thickBot="1" x14ac:dyDescent="0.3">
      <c r="A3592" s="238"/>
      <c r="B3592" s="241"/>
      <c r="C3592" s="41" t="s">
        <v>10659</v>
      </c>
      <c r="D3592" s="41" t="s">
        <v>1044</v>
      </c>
      <c r="E3592" s="201">
        <v>4.5</v>
      </c>
      <c r="F3592" s="211">
        <v>1.7765</v>
      </c>
      <c r="G3592" s="65">
        <f t="shared" si="56"/>
        <v>7.9942500000000001</v>
      </c>
      <c r="H3592" s="66"/>
      <c r="I3592" s="67"/>
      <c r="J3592" s="36">
        <v>0</v>
      </c>
    </row>
    <row r="3593" spans="1:10" ht="15.75" hidden="1" thickBot="1" x14ac:dyDescent="0.3">
      <c r="A3593" s="238"/>
      <c r="B3593" s="241"/>
      <c r="C3593" s="41" t="s">
        <v>10885</v>
      </c>
      <c r="D3593" s="41" t="s">
        <v>1044</v>
      </c>
      <c r="E3593" s="201">
        <v>0.3</v>
      </c>
      <c r="F3593" s="211">
        <v>3.4009999999999998</v>
      </c>
      <c r="G3593" s="65">
        <f t="shared" si="56"/>
        <v>1.0203</v>
      </c>
      <c r="H3593" s="66"/>
      <c r="I3593" s="67"/>
      <c r="J3593" s="36">
        <v>0</v>
      </c>
    </row>
    <row r="3594" spans="1:10" ht="26.25" hidden="1" thickBot="1" x14ac:dyDescent="0.3">
      <c r="A3594" s="238"/>
      <c r="B3594" s="241"/>
      <c r="C3594" s="41" t="s">
        <v>11435</v>
      </c>
      <c r="D3594" s="41" t="s">
        <v>83</v>
      </c>
      <c r="E3594" s="201">
        <v>6.2499999999999991</v>
      </c>
      <c r="F3594" s="211">
        <v>2.09</v>
      </c>
      <c r="G3594" s="65">
        <f t="shared" si="56"/>
        <v>13.062499999999996</v>
      </c>
      <c r="H3594" s="66"/>
      <c r="I3594" s="67"/>
      <c r="J3594" s="36">
        <v>0</v>
      </c>
    </row>
    <row r="3595" spans="1:10" ht="15.75" hidden="1" thickBot="1" x14ac:dyDescent="0.3">
      <c r="A3595" s="238"/>
      <c r="B3595" s="241"/>
      <c r="C3595" s="41" t="s">
        <v>879</v>
      </c>
      <c r="D3595" s="41" t="s">
        <v>87</v>
      </c>
      <c r="E3595" s="201">
        <v>0.15</v>
      </c>
      <c r="F3595" s="211" t="s">
        <v>13</v>
      </c>
      <c r="G3595" s="65" t="str">
        <f t="shared" si="56"/>
        <v/>
      </c>
      <c r="H3595" s="66"/>
      <c r="I3595" s="67"/>
      <c r="J3595" s="36">
        <v>0</v>
      </c>
    </row>
    <row r="3596" spans="1:10" ht="15.75" hidden="1" thickBot="1" x14ac:dyDescent="0.3">
      <c r="A3596" s="238"/>
      <c r="B3596" s="241"/>
      <c r="C3596" s="41" t="s">
        <v>880</v>
      </c>
      <c r="D3596" s="41" t="s">
        <v>881</v>
      </c>
      <c r="E3596" s="201">
        <v>0.9375</v>
      </c>
      <c r="F3596" s="211" t="s">
        <v>13</v>
      </c>
      <c r="G3596" s="65" t="str">
        <f t="shared" si="56"/>
        <v/>
      </c>
      <c r="H3596" s="66"/>
      <c r="I3596" s="67"/>
      <c r="J3596" s="36">
        <v>0</v>
      </c>
    </row>
    <row r="3597" spans="1:10" ht="15.75" hidden="1" thickBot="1" x14ac:dyDescent="0.3">
      <c r="A3597" s="238"/>
      <c r="B3597" s="241"/>
      <c r="C3597" s="41" t="s">
        <v>890</v>
      </c>
      <c r="D3597" s="41" t="s">
        <v>87</v>
      </c>
      <c r="E3597" s="201">
        <v>6.2499999999999991</v>
      </c>
      <c r="F3597" s="211" t="s">
        <v>13</v>
      </c>
      <c r="G3597" s="65" t="str">
        <f t="shared" si="56"/>
        <v/>
      </c>
      <c r="H3597" s="66"/>
      <c r="I3597" s="67"/>
      <c r="J3597" s="36">
        <v>0</v>
      </c>
    </row>
    <row r="3598" spans="1:10" ht="39" hidden="1" thickBot="1" x14ac:dyDescent="0.3">
      <c r="A3598" s="238"/>
      <c r="B3598" s="241"/>
      <c r="C3598" s="41" t="s">
        <v>11318</v>
      </c>
      <c r="D3598" s="41" t="s">
        <v>2880</v>
      </c>
      <c r="E3598" s="201">
        <v>1E-4</v>
      </c>
      <c r="F3598" s="219">
        <f>IF(ISNUMBER('Comp.Aux1'!$G$237), 'Comp.Aux1'!$G$237, 0)</f>
        <v>768.20583115950001</v>
      </c>
      <c r="G3598" s="65">
        <f t="shared" si="56"/>
        <v>7.6820583115950011E-2</v>
      </c>
      <c r="H3598" s="66"/>
      <c r="I3598" s="67"/>
      <c r="J3598" s="36">
        <v>0</v>
      </c>
    </row>
    <row r="3599" spans="1:10" ht="15.75" hidden="1" thickBot="1" x14ac:dyDescent="0.3">
      <c r="A3599" s="238"/>
      <c r="B3599" s="241"/>
      <c r="C3599" s="41"/>
      <c r="D3599" s="41"/>
      <c r="E3599" s="201"/>
      <c r="F3599" s="211" t="s">
        <v>13</v>
      </c>
      <c r="G3599" s="65" t="str">
        <f t="shared" si="56"/>
        <v/>
      </c>
      <c r="H3599" s="66"/>
      <c r="I3599" s="67"/>
      <c r="J3599" s="36">
        <v>0</v>
      </c>
    </row>
    <row r="3600" spans="1:10" ht="15.75" hidden="1" thickBot="1" x14ac:dyDescent="0.3">
      <c r="A3600" s="238"/>
      <c r="B3600" s="241"/>
      <c r="C3600" s="79" t="s">
        <v>891</v>
      </c>
      <c r="D3600" s="41"/>
      <c r="E3600" s="201"/>
      <c r="F3600" s="211" t="s">
        <v>13</v>
      </c>
      <c r="G3600" s="65" t="str">
        <f t="shared" si="56"/>
        <v/>
      </c>
      <c r="H3600" s="66"/>
      <c r="I3600" s="67"/>
      <c r="J3600" s="36">
        <v>0</v>
      </c>
    </row>
    <row r="3601" spans="1:10" ht="26.25" hidden="1" thickBot="1" x14ac:dyDescent="0.3">
      <c r="A3601" s="238"/>
      <c r="B3601" s="241"/>
      <c r="C3601" s="79" t="s">
        <v>892</v>
      </c>
      <c r="D3601" s="41"/>
      <c r="E3601" s="201"/>
      <c r="F3601" s="211" t="s">
        <v>13</v>
      </c>
      <c r="G3601" s="65" t="str">
        <f t="shared" si="56"/>
        <v/>
      </c>
      <c r="H3601" s="66"/>
      <c r="I3601" s="67"/>
      <c r="J3601" s="36">
        <v>0</v>
      </c>
    </row>
    <row r="3602" spans="1:10" ht="15.75" hidden="1" thickBot="1" x14ac:dyDescent="0.3">
      <c r="A3602" s="239"/>
      <c r="B3602" s="242"/>
      <c r="C3602" s="46"/>
      <c r="D3602" s="46"/>
      <c r="E3602" s="202"/>
      <c r="F3602" s="217" t="s">
        <v>13</v>
      </c>
      <c r="G3602" s="73" t="str">
        <f t="shared" si="56"/>
        <v/>
      </c>
      <c r="H3602" s="74"/>
      <c r="I3602" s="67"/>
      <c r="J3602" s="36">
        <v>0</v>
      </c>
    </row>
    <row r="3603" spans="1:10" ht="15.75" hidden="1" thickBot="1" x14ac:dyDescent="0.3">
      <c r="A3603" s="237" t="s">
        <v>896</v>
      </c>
      <c r="B3603" s="240" t="s">
        <v>4374</v>
      </c>
      <c r="C3603" s="31"/>
      <c r="D3603" s="32" t="s">
        <v>68</v>
      </c>
      <c r="E3603" s="197"/>
      <c r="F3603" s="208" t="s">
        <v>13</v>
      </c>
      <c r="G3603" s="33" t="str">
        <f t="shared" si="56"/>
        <v/>
      </c>
      <c r="H3603" s="34"/>
      <c r="I3603" s="35"/>
      <c r="J3603" s="36">
        <v>0</v>
      </c>
    </row>
    <row r="3604" spans="1:10" ht="15.75" hidden="1" thickBot="1" x14ac:dyDescent="0.3">
      <c r="A3604" s="238"/>
      <c r="B3604" s="241"/>
      <c r="C3604" s="38"/>
      <c r="D3604" s="38"/>
      <c r="E3604" s="199"/>
      <c r="F3604" s="211" t="s">
        <v>13</v>
      </c>
      <c r="G3604" s="65" t="str">
        <f t="shared" si="56"/>
        <v/>
      </c>
      <c r="H3604" s="66"/>
      <c r="I3604" s="67"/>
      <c r="J3604" s="36">
        <v>0</v>
      </c>
    </row>
    <row r="3605" spans="1:10" ht="15.75" hidden="1" thickBot="1" x14ac:dyDescent="0.3">
      <c r="A3605" s="238"/>
      <c r="B3605" s="241"/>
      <c r="C3605" s="41" t="s">
        <v>894</v>
      </c>
      <c r="D3605" s="41" t="s">
        <v>68</v>
      </c>
      <c r="E3605" s="201">
        <v>1.05</v>
      </c>
      <c r="F3605" s="211" t="s">
        <v>13</v>
      </c>
      <c r="G3605" s="65" t="str">
        <f t="shared" si="56"/>
        <v/>
      </c>
      <c r="H3605" s="44">
        <f>SUM(G3605:G3609)</f>
        <v>9.3536999999999999</v>
      </c>
      <c r="I3605" s="45"/>
      <c r="J3605" s="36">
        <v>0</v>
      </c>
    </row>
    <row r="3606" spans="1:10" ht="15.75" hidden="1" thickBot="1" x14ac:dyDescent="0.3">
      <c r="A3606" s="238"/>
      <c r="B3606" s="241"/>
      <c r="C3606" s="41" t="s">
        <v>10624</v>
      </c>
      <c r="D3606" s="41" t="s">
        <v>2800</v>
      </c>
      <c r="E3606" s="201">
        <v>0.25</v>
      </c>
      <c r="F3606" s="211">
        <v>28.575999999999997</v>
      </c>
      <c r="G3606" s="65">
        <f t="shared" si="56"/>
        <v>7.1439999999999992</v>
      </c>
      <c r="H3606" s="66"/>
      <c r="I3606" s="67"/>
      <c r="J3606" s="36">
        <v>0</v>
      </c>
    </row>
    <row r="3607" spans="1:10" ht="15.75" hidden="1" thickBot="1" x14ac:dyDescent="0.3">
      <c r="A3607" s="238"/>
      <c r="B3607" s="241"/>
      <c r="C3607" s="41" t="s">
        <v>10601</v>
      </c>
      <c r="D3607" s="41" t="s">
        <v>2800</v>
      </c>
      <c r="E3607" s="201">
        <v>0.1</v>
      </c>
      <c r="F3607" s="211">
        <v>22.097000000000001</v>
      </c>
      <c r="G3607" s="65">
        <f t="shared" si="56"/>
        <v>2.2097000000000002</v>
      </c>
      <c r="H3607" s="66"/>
      <c r="I3607" s="67"/>
      <c r="J3607" s="36">
        <v>0</v>
      </c>
    </row>
    <row r="3608" spans="1:10" ht="15.75" hidden="1" thickBot="1" x14ac:dyDescent="0.3">
      <c r="A3608" s="238"/>
      <c r="B3608" s="241"/>
      <c r="C3608" s="41" t="s">
        <v>879</v>
      </c>
      <c r="D3608" s="41" t="s">
        <v>87</v>
      </c>
      <c r="E3608" s="201">
        <v>4.9999999999999996E-2</v>
      </c>
      <c r="F3608" s="211" t="s">
        <v>13</v>
      </c>
      <c r="G3608" s="65" t="str">
        <f t="shared" si="56"/>
        <v/>
      </c>
      <c r="H3608" s="66"/>
      <c r="I3608" s="67"/>
      <c r="J3608" s="36">
        <v>0</v>
      </c>
    </row>
    <row r="3609" spans="1:10" ht="15.75" hidden="1" thickBot="1" x14ac:dyDescent="0.3">
      <c r="A3609" s="238"/>
      <c r="B3609" s="241"/>
      <c r="C3609" s="41" t="s">
        <v>880</v>
      </c>
      <c r="D3609" s="41" t="s">
        <v>881</v>
      </c>
      <c r="E3609" s="201">
        <v>0.3125</v>
      </c>
      <c r="F3609" s="211" t="s">
        <v>13</v>
      </c>
      <c r="G3609" s="65" t="str">
        <f t="shared" si="56"/>
        <v/>
      </c>
      <c r="H3609" s="66"/>
      <c r="I3609" s="67"/>
      <c r="J3609" s="36">
        <v>0</v>
      </c>
    </row>
    <row r="3610" spans="1:10" ht="15.75" hidden="1" thickBot="1" x14ac:dyDescent="0.3">
      <c r="A3610" s="238"/>
      <c r="B3610" s="241"/>
      <c r="C3610" s="41"/>
      <c r="D3610" s="41"/>
      <c r="E3610" s="201"/>
      <c r="F3610" s="211" t="s">
        <v>13</v>
      </c>
      <c r="G3610" s="65" t="str">
        <f t="shared" si="56"/>
        <v/>
      </c>
      <c r="H3610" s="66"/>
      <c r="I3610" s="67"/>
      <c r="J3610" s="36">
        <v>0</v>
      </c>
    </row>
    <row r="3611" spans="1:10" ht="15.75" hidden="1" thickBot="1" x14ac:dyDescent="0.3">
      <c r="A3611" s="238"/>
      <c r="B3611" s="241"/>
      <c r="C3611" s="79" t="s">
        <v>897</v>
      </c>
      <c r="D3611" s="41"/>
      <c r="E3611" s="201"/>
      <c r="F3611" s="211" t="s">
        <v>13</v>
      </c>
      <c r="G3611" s="65" t="str">
        <f t="shared" si="56"/>
        <v/>
      </c>
      <c r="H3611" s="66"/>
      <c r="I3611" s="67"/>
      <c r="J3611" s="36">
        <v>0</v>
      </c>
    </row>
    <row r="3612" spans="1:10" ht="15.75" hidden="1" thickBot="1" x14ac:dyDescent="0.3">
      <c r="A3612" s="239"/>
      <c r="B3612" s="242"/>
      <c r="C3612" s="46"/>
      <c r="D3612" s="46"/>
      <c r="E3612" s="202"/>
      <c r="F3612" s="217" t="s">
        <v>13</v>
      </c>
      <c r="G3612" s="73" t="str">
        <f t="shared" si="56"/>
        <v/>
      </c>
      <c r="H3612" s="74"/>
      <c r="I3612" s="67"/>
      <c r="J3612" s="36">
        <v>0</v>
      </c>
    </row>
    <row r="3613" spans="1:10" ht="15.75" hidden="1" thickBot="1" x14ac:dyDescent="0.3">
      <c r="A3613" s="237" t="s">
        <v>898</v>
      </c>
      <c r="B3613" s="240" t="s">
        <v>4375</v>
      </c>
      <c r="C3613" s="31"/>
      <c r="D3613" s="32" t="s">
        <v>68</v>
      </c>
      <c r="E3613" s="197"/>
      <c r="F3613" s="208" t="s">
        <v>13</v>
      </c>
      <c r="G3613" s="33" t="str">
        <f t="shared" si="56"/>
        <v/>
      </c>
      <c r="H3613" s="34"/>
      <c r="I3613" s="35"/>
      <c r="J3613" s="36">
        <v>0</v>
      </c>
    </row>
    <row r="3614" spans="1:10" ht="15.75" hidden="1" thickBot="1" x14ac:dyDescent="0.3">
      <c r="A3614" s="238"/>
      <c r="B3614" s="241"/>
      <c r="C3614" s="38"/>
      <c r="D3614" s="38"/>
      <c r="E3614" s="199"/>
      <c r="F3614" s="211" t="s">
        <v>13</v>
      </c>
      <c r="G3614" s="65" t="str">
        <f t="shared" si="56"/>
        <v/>
      </c>
      <c r="H3614" s="66"/>
      <c r="I3614" s="67"/>
      <c r="J3614" s="36">
        <v>0</v>
      </c>
    </row>
    <row r="3615" spans="1:10" ht="15.75" hidden="1" thickBot="1" x14ac:dyDescent="0.3">
      <c r="A3615" s="238"/>
      <c r="B3615" s="241"/>
      <c r="C3615" s="41" t="s">
        <v>10624</v>
      </c>
      <c r="D3615" s="41" t="s">
        <v>2800</v>
      </c>
      <c r="E3615" s="201">
        <v>0.25</v>
      </c>
      <c r="F3615" s="211">
        <v>28.575999999999997</v>
      </c>
      <c r="G3615" s="65">
        <f t="shared" si="56"/>
        <v>7.1439999999999992</v>
      </c>
      <c r="H3615" s="44">
        <f>SUM(G3615:G3618)</f>
        <v>9.3536999999999999</v>
      </c>
      <c r="I3615" s="45"/>
      <c r="J3615" s="36">
        <v>0</v>
      </c>
    </row>
    <row r="3616" spans="1:10" ht="15.75" hidden="1" thickBot="1" x14ac:dyDescent="0.3">
      <c r="A3616" s="238"/>
      <c r="B3616" s="241"/>
      <c r="C3616" s="41" t="s">
        <v>10601</v>
      </c>
      <c r="D3616" s="41" t="s">
        <v>2800</v>
      </c>
      <c r="E3616" s="201">
        <v>0.1</v>
      </c>
      <c r="F3616" s="211">
        <v>22.097000000000001</v>
      </c>
      <c r="G3616" s="65">
        <f t="shared" si="56"/>
        <v>2.2097000000000002</v>
      </c>
      <c r="H3616" s="66"/>
      <c r="I3616" s="67"/>
      <c r="J3616" s="36">
        <v>0</v>
      </c>
    </row>
    <row r="3617" spans="1:10" ht="15.75" hidden="1" thickBot="1" x14ac:dyDescent="0.3">
      <c r="A3617" s="238"/>
      <c r="B3617" s="241"/>
      <c r="C3617" s="41" t="s">
        <v>879</v>
      </c>
      <c r="D3617" s="41" t="s">
        <v>87</v>
      </c>
      <c r="E3617" s="201">
        <v>4.9999999999999996E-2</v>
      </c>
      <c r="F3617" s="211" t="s">
        <v>13</v>
      </c>
      <c r="G3617" s="65" t="str">
        <f t="shared" si="56"/>
        <v/>
      </c>
      <c r="H3617" s="66"/>
      <c r="I3617" s="67"/>
      <c r="J3617" s="36">
        <v>0</v>
      </c>
    </row>
    <row r="3618" spans="1:10" ht="15.75" hidden="1" thickBot="1" x14ac:dyDescent="0.3">
      <c r="A3618" s="238"/>
      <c r="B3618" s="241"/>
      <c r="C3618" s="41" t="s">
        <v>880</v>
      </c>
      <c r="D3618" s="41" t="s">
        <v>881</v>
      </c>
      <c r="E3618" s="201">
        <v>0.3125</v>
      </c>
      <c r="F3618" s="211" t="s">
        <v>13</v>
      </c>
      <c r="G3618" s="65" t="str">
        <f t="shared" si="56"/>
        <v/>
      </c>
      <c r="H3618" s="66"/>
      <c r="I3618" s="67"/>
      <c r="J3618" s="36">
        <v>0</v>
      </c>
    </row>
    <row r="3619" spans="1:10" ht="15.75" hidden="1" thickBot="1" x14ac:dyDescent="0.3">
      <c r="A3619" s="238"/>
      <c r="B3619" s="241"/>
      <c r="C3619" s="41"/>
      <c r="D3619" s="41"/>
      <c r="E3619" s="201"/>
      <c r="F3619" s="211" t="s">
        <v>13</v>
      </c>
      <c r="G3619" s="65" t="str">
        <f t="shared" si="56"/>
        <v/>
      </c>
      <c r="H3619" s="66"/>
      <c r="I3619" s="67"/>
      <c r="J3619" s="36">
        <v>0</v>
      </c>
    </row>
    <row r="3620" spans="1:10" ht="15.75" hidden="1" thickBot="1" x14ac:dyDescent="0.3">
      <c r="A3620" s="238"/>
      <c r="B3620" s="241"/>
      <c r="C3620" s="79" t="s">
        <v>897</v>
      </c>
      <c r="D3620" s="41"/>
      <c r="E3620" s="201"/>
      <c r="F3620" s="211" t="s">
        <v>13</v>
      </c>
      <c r="G3620" s="65" t="str">
        <f t="shared" si="56"/>
        <v/>
      </c>
      <c r="H3620" s="66"/>
      <c r="I3620" s="67"/>
      <c r="J3620" s="36">
        <v>0</v>
      </c>
    </row>
    <row r="3621" spans="1:10" ht="15.75" hidden="1" thickBot="1" x14ac:dyDescent="0.3">
      <c r="A3621" s="239"/>
      <c r="B3621" s="242"/>
      <c r="C3621" s="41"/>
      <c r="D3621" s="41"/>
      <c r="E3621" s="201"/>
      <c r="F3621" s="211" t="s">
        <v>13</v>
      </c>
      <c r="G3621" s="65" t="str">
        <f t="shared" si="56"/>
        <v/>
      </c>
      <c r="H3621" s="66"/>
      <c r="I3621" s="67"/>
      <c r="J3621" s="36">
        <v>0</v>
      </c>
    </row>
    <row r="3622" spans="1:10" ht="15.75" hidden="1" thickBot="1" x14ac:dyDescent="0.3">
      <c r="A3622" s="237" t="s">
        <v>899</v>
      </c>
      <c r="B3622" s="240" t="s">
        <v>4376</v>
      </c>
      <c r="C3622" s="31"/>
      <c r="D3622" s="32" t="s">
        <v>68</v>
      </c>
      <c r="E3622" s="197"/>
      <c r="F3622" s="208" t="s">
        <v>13</v>
      </c>
      <c r="G3622" s="33" t="str">
        <f t="shared" si="56"/>
        <v/>
      </c>
      <c r="H3622" s="34"/>
      <c r="I3622" s="35"/>
      <c r="J3622" s="36">
        <v>0</v>
      </c>
    </row>
    <row r="3623" spans="1:10" ht="15.75" hidden="1" thickBot="1" x14ac:dyDescent="0.3">
      <c r="A3623" s="238"/>
      <c r="B3623" s="241"/>
      <c r="C3623" s="38"/>
      <c r="D3623" s="38"/>
      <c r="E3623" s="199"/>
      <c r="F3623" s="211" t="s">
        <v>13</v>
      </c>
      <c r="G3623" s="65" t="str">
        <f t="shared" si="56"/>
        <v/>
      </c>
      <c r="H3623" s="66"/>
      <c r="I3623" s="67"/>
      <c r="J3623" s="36">
        <v>0</v>
      </c>
    </row>
    <row r="3624" spans="1:10" ht="15.75" hidden="1" thickBot="1" x14ac:dyDescent="0.3">
      <c r="A3624" s="238"/>
      <c r="B3624" s="241"/>
      <c r="C3624" s="41" t="s">
        <v>10624</v>
      </c>
      <c r="D3624" s="41" t="s">
        <v>2800</v>
      </c>
      <c r="E3624" s="201">
        <v>1.35</v>
      </c>
      <c r="F3624" s="211">
        <v>28.575999999999997</v>
      </c>
      <c r="G3624" s="65">
        <f t="shared" si="56"/>
        <v>38.577599999999997</v>
      </c>
      <c r="H3624" s="44">
        <f>SUM(G3624:G3627)</f>
        <v>60.850349999999999</v>
      </c>
      <c r="I3624" s="45"/>
      <c r="J3624" s="36">
        <v>0</v>
      </c>
    </row>
    <row r="3625" spans="1:10" ht="15.75" hidden="1" thickBot="1" x14ac:dyDescent="0.3">
      <c r="A3625" s="238"/>
      <c r="B3625" s="241"/>
      <c r="C3625" s="41" t="s">
        <v>10601</v>
      </c>
      <c r="D3625" s="41" t="s">
        <v>2800</v>
      </c>
      <c r="E3625" s="201">
        <v>0.6</v>
      </c>
      <c r="F3625" s="211">
        <v>22.097000000000001</v>
      </c>
      <c r="G3625" s="65">
        <f t="shared" si="56"/>
        <v>13.2582</v>
      </c>
      <c r="H3625" s="66"/>
      <c r="I3625" s="67"/>
      <c r="J3625" s="36">
        <v>0</v>
      </c>
    </row>
    <row r="3626" spans="1:10" ht="15.75" hidden="1" thickBot="1" x14ac:dyDescent="0.3">
      <c r="A3626" s="238"/>
      <c r="B3626" s="241"/>
      <c r="C3626" s="41" t="s">
        <v>10659</v>
      </c>
      <c r="D3626" s="41" t="s">
        <v>1044</v>
      </c>
      <c r="E3626" s="201">
        <v>4.5</v>
      </c>
      <c r="F3626" s="211">
        <v>1.7765</v>
      </c>
      <c r="G3626" s="65">
        <f t="shared" si="56"/>
        <v>7.9942500000000001</v>
      </c>
      <c r="H3626" s="66"/>
      <c r="I3626" s="67"/>
      <c r="J3626" s="36">
        <v>0</v>
      </c>
    </row>
    <row r="3627" spans="1:10" ht="15.75" hidden="1" thickBot="1" x14ac:dyDescent="0.3">
      <c r="A3627" s="238"/>
      <c r="B3627" s="241"/>
      <c r="C3627" s="41" t="s">
        <v>10885</v>
      </c>
      <c r="D3627" s="41" t="s">
        <v>1044</v>
      </c>
      <c r="E3627" s="201">
        <v>0.3</v>
      </c>
      <c r="F3627" s="211">
        <v>3.4009999999999998</v>
      </c>
      <c r="G3627" s="65">
        <f t="shared" si="56"/>
        <v>1.0203</v>
      </c>
      <c r="H3627" s="66"/>
      <c r="I3627" s="67"/>
      <c r="J3627" s="36">
        <v>0</v>
      </c>
    </row>
    <row r="3628" spans="1:10" ht="15.75" hidden="1" thickBot="1" x14ac:dyDescent="0.3">
      <c r="A3628" s="239"/>
      <c r="B3628" s="242"/>
      <c r="C3628" s="46"/>
      <c r="D3628" s="46"/>
      <c r="E3628" s="202"/>
      <c r="F3628" s="217" t="s">
        <v>13</v>
      </c>
      <c r="G3628" s="73" t="str">
        <f t="shared" si="56"/>
        <v/>
      </c>
      <c r="H3628" s="74"/>
      <c r="I3628" s="67"/>
      <c r="J3628" s="36">
        <v>0</v>
      </c>
    </row>
    <row r="3629" spans="1:10" ht="15.75" hidden="1" thickBot="1" x14ac:dyDescent="0.3">
      <c r="A3629" s="237" t="s">
        <v>900</v>
      </c>
      <c r="B3629" s="240" t="s">
        <v>4377</v>
      </c>
      <c r="C3629" s="31"/>
      <c r="D3629" s="32" t="s">
        <v>68</v>
      </c>
      <c r="E3629" s="197"/>
      <c r="F3629" s="208" t="s">
        <v>13</v>
      </c>
      <c r="G3629" s="33" t="str">
        <f t="shared" si="56"/>
        <v/>
      </c>
      <c r="H3629" s="34"/>
      <c r="I3629" s="35"/>
      <c r="J3629" s="36">
        <v>0</v>
      </c>
    </row>
    <row r="3630" spans="1:10" ht="15.75" hidden="1" thickBot="1" x14ac:dyDescent="0.3">
      <c r="A3630" s="238"/>
      <c r="B3630" s="241"/>
      <c r="C3630" s="38"/>
      <c r="D3630" s="38"/>
      <c r="E3630" s="199"/>
      <c r="F3630" s="211" t="s">
        <v>13</v>
      </c>
      <c r="G3630" s="65" t="str">
        <f t="shared" si="56"/>
        <v/>
      </c>
      <c r="H3630" s="66"/>
      <c r="I3630" s="67"/>
      <c r="J3630" s="36">
        <v>0</v>
      </c>
    </row>
    <row r="3631" spans="1:10" ht="15.75" hidden="1" thickBot="1" x14ac:dyDescent="0.3">
      <c r="A3631" s="238"/>
      <c r="B3631" s="241"/>
      <c r="C3631" s="41" t="s">
        <v>10624</v>
      </c>
      <c r="D3631" s="41" t="s">
        <v>2800</v>
      </c>
      <c r="E3631" s="201">
        <v>1.35</v>
      </c>
      <c r="F3631" s="211">
        <v>28.575999999999997</v>
      </c>
      <c r="G3631" s="65">
        <f t="shared" si="56"/>
        <v>38.577599999999997</v>
      </c>
      <c r="H3631" s="44">
        <f>SUM(G3631:G3640)</f>
        <v>81.279020583115951</v>
      </c>
      <c r="I3631" s="45"/>
      <c r="J3631" s="36">
        <v>0</v>
      </c>
    </row>
    <row r="3632" spans="1:10" ht="15.75" hidden="1" thickBot="1" x14ac:dyDescent="0.3">
      <c r="A3632" s="238"/>
      <c r="B3632" s="241"/>
      <c r="C3632" s="41" t="s">
        <v>10607</v>
      </c>
      <c r="D3632" s="41" t="s">
        <v>2800</v>
      </c>
      <c r="E3632" s="201">
        <v>0.1</v>
      </c>
      <c r="F3632" s="211">
        <v>28.6995</v>
      </c>
      <c r="G3632" s="65">
        <f t="shared" si="56"/>
        <v>2.8699500000000002</v>
      </c>
      <c r="H3632" s="66"/>
      <c r="I3632" s="67"/>
      <c r="J3632" s="36">
        <v>0</v>
      </c>
    </row>
    <row r="3633" spans="1:10" ht="15.75" hidden="1" thickBot="1" x14ac:dyDescent="0.3">
      <c r="A3633" s="238"/>
      <c r="B3633" s="241"/>
      <c r="C3633" s="41" t="s">
        <v>10601</v>
      </c>
      <c r="D3633" s="41" t="s">
        <v>2800</v>
      </c>
      <c r="E3633" s="201">
        <v>0.79999999999999993</v>
      </c>
      <c r="F3633" s="211">
        <v>22.097000000000001</v>
      </c>
      <c r="G3633" s="65">
        <f t="shared" si="56"/>
        <v>17.677599999999998</v>
      </c>
      <c r="H3633" s="66"/>
      <c r="I3633" s="67"/>
      <c r="J3633" s="36">
        <v>0</v>
      </c>
    </row>
    <row r="3634" spans="1:10" ht="15.75" hidden="1" thickBot="1" x14ac:dyDescent="0.3">
      <c r="A3634" s="238"/>
      <c r="B3634" s="241"/>
      <c r="C3634" s="41" t="s">
        <v>10659</v>
      </c>
      <c r="D3634" s="41" t="s">
        <v>1044</v>
      </c>
      <c r="E3634" s="201">
        <v>4.5</v>
      </c>
      <c r="F3634" s="211">
        <v>1.7765</v>
      </c>
      <c r="G3634" s="65">
        <f t="shared" si="56"/>
        <v>7.9942500000000001</v>
      </c>
      <c r="H3634" s="66"/>
      <c r="I3634" s="67"/>
      <c r="J3634" s="36">
        <v>0</v>
      </c>
    </row>
    <row r="3635" spans="1:10" ht="15.75" hidden="1" thickBot="1" x14ac:dyDescent="0.3">
      <c r="A3635" s="238"/>
      <c r="B3635" s="241"/>
      <c r="C3635" s="41" t="s">
        <v>10885</v>
      </c>
      <c r="D3635" s="41" t="s">
        <v>1044</v>
      </c>
      <c r="E3635" s="201">
        <v>0.3</v>
      </c>
      <c r="F3635" s="211">
        <v>3.4009999999999998</v>
      </c>
      <c r="G3635" s="65">
        <f t="shared" si="56"/>
        <v>1.0203</v>
      </c>
      <c r="H3635" s="66"/>
      <c r="I3635" s="67"/>
      <c r="J3635" s="36">
        <v>0</v>
      </c>
    </row>
    <row r="3636" spans="1:10" ht="26.25" hidden="1" thickBot="1" x14ac:dyDescent="0.3">
      <c r="A3636" s="238"/>
      <c r="B3636" s="241"/>
      <c r="C3636" s="41" t="s">
        <v>11435</v>
      </c>
      <c r="D3636" s="41" t="s">
        <v>83</v>
      </c>
      <c r="E3636" s="201">
        <v>6.2499999999999991</v>
      </c>
      <c r="F3636" s="211">
        <v>2.09</v>
      </c>
      <c r="G3636" s="65">
        <f t="shared" si="56"/>
        <v>13.062499999999996</v>
      </c>
      <c r="H3636" s="66"/>
      <c r="I3636" s="67"/>
      <c r="J3636" s="36">
        <v>0</v>
      </c>
    </row>
    <row r="3637" spans="1:10" ht="15.75" hidden="1" thickBot="1" x14ac:dyDescent="0.3">
      <c r="A3637" s="238"/>
      <c r="B3637" s="241"/>
      <c r="C3637" s="41" t="s">
        <v>879</v>
      </c>
      <c r="D3637" s="41" t="s">
        <v>87</v>
      </c>
      <c r="E3637" s="201">
        <v>0.15</v>
      </c>
      <c r="F3637" s="211" t="s">
        <v>13</v>
      </c>
      <c r="G3637" s="65" t="str">
        <f t="shared" si="56"/>
        <v/>
      </c>
      <c r="H3637" s="66"/>
      <c r="I3637" s="67"/>
      <c r="J3637" s="36">
        <v>0</v>
      </c>
    </row>
    <row r="3638" spans="1:10" ht="15.75" hidden="1" thickBot="1" x14ac:dyDescent="0.3">
      <c r="A3638" s="238"/>
      <c r="B3638" s="241"/>
      <c r="C3638" s="41" t="s">
        <v>880</v>
      </c>
      <c r="D3638" s="41" t="s">
        <v>881</v>
      </c>
      <c r="E3638" s="201">
        <v>0.9375</v>
      </c>
      <c r="F3638" s="211" t="s">
        <v>13</v>
      </c>
      <c r="G3638" s="65" t="str">
        <f t="shared" si="56"/>
        <v/>
      </c>
      <c r="H3638" s="66"/>
      <c r="I3638" s="67"/>
      <c r="J3638" s="36">
        <v>0</v>
      </c>
    </row>
    <row r="3639" spans="1:10" ht="15.75" hidden="1" thickBot="1" x14ac:dyDescent="0.3">
      <c r="A3639" s="238"/>
      <c r="B3639" s="241"/>
      <c r="C3639" s="41" t="s">
        <v>890</v>
      </c>
      <c r="D3639" s="41" t="s">
        <v>87</v>
      </c>
      <c r="E3639" s="201">
        <v>6.2499999999999991</v>
      </c>
      <c r="F3639" s="211" t="s">
        <v>13</v>
      </c>
      <c r="G3639" s="65" t="str">
        <f t="shared" si="56"/>
        <v/>
      </c>
      <c r="H3639" s="66"/>
      <c r="I3639" s="67"/>
      <c r="J3639" s="36">
        <v>0</v>
      </c>
    </row>
    <row r="3640" spans="1:10" ht="39" hidden="1" thickBot="1" x14ac:dyDescent="0.3">
      <c r="A3640" s="238"/>
      <c r="B3640" s="241"/>
      <c r="C3640" s="41" t="s">
        <v>11318</v>
      </c>
      <c r="D3640" s="41" t="s">
        <v>2880</v>
      </c>
      <c r="E3640" s="201">
        <v>1E-4</v>
      </c>
      <c r="F3640" s="219">
        <f>IF(ISNUMBER('Comp.Aux1'!$G$237), 'Comp.Aux1'!$G$237, 0)</f>
        <v>768.20583115950001</v>
      </c>
      <c r="G3640" s="65">
        <f t="shared" si="56"/>
        <v>7.6820583115950011E-2</v>
      </c>
      <c r="H3640" s="66"/>
      <c r="I3640" s="67"/>
      <c r="J3640" s="36">
        <v>0</v>
      </c>
    </row>
    <row r="3641" spans="1:10" ht="15.75" hidden="1" thickBot="1" x14ac:dyDescent="0.3">
      <c r="A3641" s="238"/>
      <c r="B3641" s="241"/>
      <c r="C3641" s="41"/>
      <c r="D3641" s="41"/>
      <c r="E3641" s="201"/>
      <c r="F3641" s="211" t="s">
        <v>13</v>
      </c>
      <c r="G3641" s="65" t="str">
        <f t="shared" si="56"/>
        <v/>
      </c>
      <c r="H3641" s="66"/>
      <c r="I3641" s="67"/>
      <c r="J3641" s="36">
        <v>0</v>
      </c>
    </row>
    <row r="3642" spans="1:10" ht="15.75" hidden="1" thickBot="1" x14ac:dyDescent="0.3">
      <c r="A3642" s="238"/>
      <c r="B3642" s="241"/>
      <c r="C3642" s="79" t="s">
        <v>891</v>
      </c>
      <c r="D3642" s="41"/>
      <c r="E3642" s="201"/>
      <c r="F3642" s="211" t="s">
        <v>13</v>
      </c>
      <c r="G3642" s="65" t="str">
        <f t="shared" si="56"/>
        <v/>
      </c>
      <c r="H3642" s="66"/>
      <c r="I3642" s="67"/>
      <c r="J3642" s="36">
        <v>0</v>
      </c>
    </row>
    <row r="3643" spans="1:10" ht="26.25" hidden="1" thickBot="1" x14ac:dyDescent="0.3">
      <c r="A3643" s="238"/>
      <c r="B3643" s="241"/>
      <c r="C3643" s="79" t="s">
        <v>892</v>
      </c>
      <c r="D3643" s="41"/>
      <c r="E3643" s="201"/>
      <c r="F3643" s="211" t="s">
        <v>13</v>
      </c>
      <c r="G3643" s="65" t="str">
        <f t="shared" si="56"/>
        <v/>
      </c>
      <c r="H3643" s="66"/>
      <c r="I3643" s="67"/>
      <c r="J3643" s="36">
        <v>0</v>
      </c>
    </row>
    <row r="3644" spans="1:10" ht="15.75" hidden="1" thickBot="1" x14ac:dyDescent="0.3">
      <c r="A3644" s="239"/>
      <c r="B3644" s="242"/>
      <c r="C3644" s="46"/>
      <c r="D3644" s="46"/>
      <c r="E3644" s="202"/>
      <c r="F3644" s="217" t="s">
        <v>13</v>
      </c>
      <c r="G3644" s="73" t="str">
        <f t="shared" si="56"/>
        <v/>
      </c>
      <c r="H3644" s="74"/>
      <c r="I3644" s="67"/>
      <c r="J3644" s="36">
        <v>0</v>
      </c>
    </row>
    <row r="3645" spans="1:10" ht="15.75" hidden="1" thickBot="1" x14ac:dyDescent="0.3">
      <c r="A3645" s="237" t="s">
        <v>901</v>
      </c>
      <c r="B3645" s="240" t="s">
        <v>4378</v>
      </c>
      <c r="C3645" s="31"/>
      <c r="D3645" s="32" t="s">
        <v>68</v>
      </c>
      <c r="E3645" s="197"/>
      <c r="F3645" s="208" t="s">
        <v>13</v>
      </c>
      <c r="G3645" s="33" t="str">
        <f t="shared" si="56"/>
        <v/>
      </c>
      <c r="H3645" s="34"/>
      <c r="I3645" s="35"/>
      <c r="J3645" s="36">
        <v>0</v>
      </c>
    </row>
    <row r="3646" spans="1:10" ht="15.75" hidden="1" thickBot="1" x14ac:dyDescent="0.3">
      <c r="A3646" s="246"/>
      <c r="B3646" s="241"/>
      <c r="C3646" s="38"/>
      <c r="D3646" s="38"/>
      <c r="E3646" s="199"/>
      <c r="F3646" s="211" t="s">
        <v>13</v>
      </c>
      <c r="G3646" s="65" t="str">
        <f t="shared" si="56"/>
        <v/>
      </c>
      <c r="H3646" s="66"/>
      <c r="I3646" s="67"/>
      <c r="J3646" s="36">
        <v>0</v>
      </c>
    </row>
    <row r="3647" spans="1:10" ht="15.75" hidden="1" thickBot="1" x14ac:dyDescent="0.3">
      <c r="A3647" s="246"/>
      <c r="B3647" s="241"/>
      <c r="C3647" s="41" t="s">
        <v>10609</v>
      </c>
      <c r="D3647" s="41" t="s">
        <v>2800</v>
      </c>
      <c r="E3647" s="201">
        <v>0.4</v>
      </c>
      <c r="F3647" s="211">
        <v>30.295500000000001</v>
      </c>
      <c r="G3647" s="65">
        <f t="shared" si="56"/>
        <v>12.118200000000002</v>
      </c>
      <c r="H3647" s="44">
        <f>SUM(G3647:G3649)</f>
        <v>14.579650000000001</v>
      </c>
      <c r="I3647" s="45"/>
      <c r="J3647" s="36">
        <v>0</v>
      </c>
    </row>
    <row r="3648" spans="1:10" ht="15.75" hidden="1" thickBot="1" x14ac:dyDescent="0.3">
      <c r="A3648" s="246"/>
      <c r="B3648" s="241"/>
      <c r="C3648" s="41" t="s">
        <v>10972</v>
      </c>
      <c r="D3648" s="41" t="s">
        <v>2800</v>
      </c>
      <c r="E3648" s="201">
        <v>0.1</v>
      </c>
      <c r="F3648" s="211">
        <v>24.6145</v>
      </c>
      <c r="G3648" s="65">
        <f t="shared" si="56"/>
        <v>2.4614500000000001</v>
      </c>
      <c r="H3648" s="66"/>
      <c r="I3648" s="67"/>
      <c r="J3648" s="36">
        <v>0</v>
      </c>
    </row>
    <row r="3649" spans="1:10" ht="15.75" hidden="1" thickBot="1" x14ac:dyDescent="0.3">
      <c r="A3649" s="246"/>
      <c r="B3649" s="241"/>
      <c r="C3649" s="41" t="s">
        <v>902</v>
      </c>
      <c r="D3649" s="6" t="s">
        <v>70</v>
      </c>
      <c r="E3649" s="201">
        <v>0.33</v>
      </c>
      <c r="F3649" s="211" t="s">
        <v>13</v>
      </c>
      <c r="G3649" s="65" t="str">
        <f t="shared" si="56"/>
        <v/>
      </c>
      <c r="H3649" s="66"/>
      <c r="I3649" s="67"/>
      <c r="J3649" s="36">
        <v>0</v>
      </c>
    </row>
    <row r="3650" spans="1:10" ht="15.75" hidden="1" thickBot="1" x14ac:dyDescent="0.3">
      <c r="A3650" s="247"/>
      <c r="B3650" s="242"/>
      <c r="C3650" s="46"/>
      <c r="D3650" s="46"/>
      <c r="E3650" s="202"/>
      <c r="F3650" s="217" t="s">
        <v>13</v>
      </c>
      <c r="G3650" s="73" t="str">
        <f t="shared" si="56"/>
        <v/>
      </c>
      <c r="H3650" s="74"/>
      <c r="I3650" s="67"/>
      <c r="J3650" s="36">
        <v>0</v>
      </c>
    </row>
    <row r="3651" spans="1:10" ht="15.75" hidden="1" thickBot="1" x14ac:dyDescent="0.3">
      <c r="A3651" s="237" t="s">
        <v>903</v>
      </c>
      <c r="B3651" s="240" t="s">
        <v>4379</v>
      </c>
      <c r="C3651" s="31"/>
      <c r="D3651" s="32" t="s">
        <v>106</v>
      </c>
      <c r="E3651" s="197"/>
      <c r="F3651" s="208" t="s">
        <v>13</v>
      </c>
      <c r="G3651" s="33" t="str">
        <f t="shared" si="56"/>
        <v/>
      </c>
      <c r="H3651" s="34"/>
      <c r="I3651" s="35"/>
      <c r="J3651" s="36">
        <v>0</v>
      </c>
    </row>
    <row r="3652" spans="1:10" ht="15.75" hidden="1" thickBot="1" x14ac:dyDescent="0.3">
      <c r="A3652" s="246"/>
      <c r="B3652" s="241"/>
      <c r="C3652" s="38"/>
      <c r="D3652" s="38"/>
      <c r="E3652" s="199"/>
      <c r="F3652" s="211" t="s">
        <v>13</v>
      </c>
      <c r="G3652" s="65" t="str">
        <f t="shared" si="56"/>
        <v/>
      </c>
      <c r="H3652" s="66"/>
      <c r="I3652" s="67"/>
      <c r="J3652" s="36">
        <v>0</v>
      </c>
    </row>
    <row r="3653" spans="1:10" ht="15.75" hidden="1" thickBot="1" x14ac:dyDescent="0.3">
      <c r="A3653" s="246"/>
      <c r="B3653" s="241"/>
      <c r="C3653" s="41" t="s">
        <v>10624</v>
      </c>
      <c r="D3653" s="41" t="s">
        <v>2800</v>
      </c>
      <c r="E3653" s="201">
        <v>0.6</v>
      </c>
      <c r="F3653" s="211">
        <v>28.575999999999997</v>
      </c>
      <c r="G3653" s="65">
        <f t="shared" si="56"/>
        <v>17.145599999999998</v>
      </c>
      <c r="H3653" s="44">
        <f>SUM(G3653:G3655)</f>
        <v>25.984400000000001</v>
      </c>
      <c r="I3653" s="45"/>
      <c r="J3653" s="36">
        <v>0</v>
      </c>
    </row>
    <row r="3654" spans="1:10" ht="15.75" hidden="1" thickBot="1" x14ac:dyDescent="0.3">
      <c r="A3654" s="246"/>
      <c r="B3654" s="241"/>
      <c r="C3654" s="41" t="s">
        <v>10601</v>
      </c>
      <c r="D3654" s="41" t="s">
        <v>2800</v>
      </c>
      <c r="E3654" s="201">
        <v>0.4</v>
      </c>
      <c r="F3654" s="211">
        <v>22.097000000000001</v>
      </c>
      <c r="G3654" s="65">
        <f t="shared" ref="G3654:G3717" si="57">IF(ISNUMBER(F3654),E3654*F3654,"")</f>
        <v>8.8388000000000009</v>
      </c>
      <c r="H3654" s="66"/>
      <c r="I3654" s="67"/>
      <c r="J3654" s="36">
        <v>0</v>
      </c>
    </row>
    <row r="3655" spans="1:10" ht="26.25" hidden="1" thickBot="1" x14ac:dyDescent="0.3">
      <c r="A3655" s="246"/>
      <c r="B3655" s="241"/>
      <c r="C3655" s="41" t="s">
        <v>904</v>
      </c>
      <c r="D3655" s="58" t="s">
        <v>106</v>
      </c>
      <c r="E3655" s="201">
        <v>1</v>
      </c>
      <c r="F3655" s="211" t="s">
        <v>13</v>
      </c>
      <c r="G3655" s="65" t="str">
        <f t="shared" si="57"/>
        <v/>
      </c>
      <c r="H3655" s="66"/>
      <c r="I3655" s="67"/>
      <c r="J3655" s="36">
        <v>0</v>
      </c>
    </row>
    <row r="3656" spans="1:10" ht="15.75" hidden="1" thickBot="1" x14ac:dyDescent="0.3">
      <c r="A3656" s="247"/>
      <c r="B3656" s="242"/>
      <c r="C3656" s="46"/>
      <c r="D3656" s="46"/>
      <c r="E3656" s="202"/>
      <c r="F3656" s="217" t="s">
        <v>13</v>
      </c>
      <c r="G3656" s="73" t="str">
        <f t="shared" si="57"/>
        <v/>
      </c>
      <c r="H3656" s="74"/>
      <c r="I3656" s="67"/>
      <c r="J3656" s="36">
        <v>0</v>
      </c>
    </row>
    <row r="3657" spans="1:10" ht="15.75" hidden="1" thickBot="1" x14ac:dyDescent="0.3">
      <c r="A3657" s="237" t="s">
        <v>905</v>
      </c>
      <c r="B3657" s="240" t="s">
        <v>4380</v>
      </c>
      <c r="C3657" s="31"/>
      <c r="D3657" s="32" t="s">
        <v>68</v>
      </c>
      <c r="E3657" s="197"/>
      <c r="F3657" s="208" t="s">
        <v>13</v>
      </c>
      <c r="G3657" s="33" t="str">
        <f t="shared" si="57"/>
        <v/>
      </c>
      <c r="H3657" s="34"/>
      <c r="I3657" s="35"/>
      <c r="J3657" s="36">
        <v>0</v>
      </c>
    </row>
    <row r="3658" spans="1:10" ht="15.75" hidden="1" thickBot="1" x14ac:dyDescent="0.3">
      <c r="A3658" s="246"/>
      <c r="B3658" s="241"/>
      <c r="C3658" s="38"/>
      <c r="D3658" s="38"/>
      <c r="E3658" s="199"/>
      <c r="F3658" s="211" t="s">
        <v>13</v>
      </c>
      <c r="G3658" s="65" t="str">
        <f t="shared" si="57"/>
        <v/>
      </c>
      <c r="H3658" s="66"/>
      <c r="I3658" s="67"/>
      <c r="J3658" s="36">
        <v>0</v>
      </c>
    </row>
    <row r="3659" spans="1:10" ht="15.75" hidden="1" thickBot="1" x14ac:dyDescent="0.3">
      <c r="A3659" s="246"/>
      <c r="B3659" s="241"/>
      <c r="C3659" s="41" t="s">
        <v>906</v>
      </c>
      <c r="D3659" s="41" t="s">
        <v>68</v>
      </c>
      <c r="E3659" s="201">
        <v>1.05</v>
      </c>
      <c r="F3659" s="211" t="s">
        <v>13</v>
      </c>
      <c r="G3659" s="65" t="str">
        <f t="shared" si="57"/>
        <v/>
      </c>
      <c r="H3659" s="44">
        <f>SUM(G3659:G3663)</f>
        <v>137.971711</v>
      </c>
      <c r="I3659" s="45"/>
      <c r="J3659" s="36">
        <v>0</v>
      </c>
    </row>
    <row r="3660" spans="1:10" ht="15.75" hidden="1" thickBot="1" x14ac:dyDescent="0.3">
      <c r="A3660" s="246"/>
      <c r="B3660" s="241"/>
      <c r="C3660" s="41" t="s">
        <v>10659</v>
      </c>
      <c r="D3660" s="41" t="s">
        <v>1044</v>
      </c>
      <c r="E3660" s="201">
        <v>8.6140000000000008</v>
      </c>
      <c r="F3660" s="211">
        <v>1.7765</v>
      </c>
      <c r="G3660" s="65">
        <f t="shared" si="57"/>
        <v>15.302771000000002</v>
      </c>
      <c r="H3660" s="66"/>
      <c r="I3660" s="67"/>
      <c r="J3660" s="36">
        <v>0</v>
      </c>
    </row>
    <row r="3661" spans="1:10" ht="15.75" hidden="1" thickBot="1" x14ac:dyDescent="0.3">
      <c r="A3661" s="246"/>
      <c r="B3661" s="241"/>
      <c r="C3661" s="41" t="s">
        <v>10624</v>
      </c>
      <c r="D3661" s="41" t="s">
        <v>2800</v>
      </c>
      <c r="E3661" s="201">
        <v>2.9899999999999998</v>
      </c>
      <c r="F3661" s="211">
        <v>28.575999999999997</v>
      </c>
      <c r="G3661" s="65">
        <f t="shared" si="57"/>
        <v>85.442239999999984</v>
      </c>
      <c r="H3661" s="66"/>
      <c r="I3661" s="67"/>
      <c r="J3661" s="36">
        <v>0</v>
      </c>
    </row>
    <row r="3662" spans="1:10" ht="15.75" hidden="1" thickBot="1" x14ac:dyDescent="0.3">
      <c r="A3662" s="246"/>
      <c r="B3662" s="241"/>
      <c r="C3662" s="41" t="s">
        <v>10601</v>
      </c>
      <c r="D3662" s="41" t="s">
        <v>2800</v>
      </c>
      <c r="E3662" s="201">
        <v>1.4999999999999998</v>
      </c>
      <c r="F3662" s="211">
        <v>22.097000000000001</v>
      </c>
      <c r="G3662" s="65">
        <f t="shared" si="57"/>
        <v>33.145499999999998</v>
      </c>
      <c r="H3662" s="66"/>
      <c r="I3662" s="67"/>
      <c r="J3662" s="36">
        <v>0</v>
      </c>
    </row>
    <row r="3663" spans="1:10" ht="15.75" hidden="1" thickBot="1" x14ac:dyDescent="0.3">
      <c r="A3663" s="246"/>
      <c r="B3663" s="241"/>
      <c r="C3663" s="41" t="s">
        <v>10885</v>
      </c>
      <c r="D3663" s="41" t="s">
        <v>1044</v>
      </c>
      <c r="E3663" s="201">
        <v>1.2</v>
      </c>
      <c r="F3663" s="211">
        <v>3.4009999999999998</v>
      </c>
      <c r="G3663" s="65">
        <f t="shared" si="57"/>
        <v>4.0811999999999999</v>
      </c>
      <c r="H3663" s="66"/>
      <c r="I3663" s="67"/>
      <c r="J3663" s="36">
        <v>0</v>
      </c>
    </row>
    <row r="3664" spans="1:10" ht="15.75" hidden="1" thickBot="1" x14ac:dyDescent="0.3">
      <c r="A3664" s="247"/>
      <c r="B3664" s="242"/>
      <c r="C3664" s="46"/>
      <c r="D3664" s="46"/>
      <c r="E3664" s="202"/>
      <c r="F3664" s="217" t="s">
        <v>13</v>
      </c>
      <c r="G3664" s="73" t="str">
        <f t="shared" si="57"/>
        <v/>
      </c>
      <c r="H3664" s="74"/>
      <c r="I3664" s="67"/>
      <c r="J3664" s="36">
        <v>0</v>
      </c>
    </row>
    <row r="3665" spans="1:10" ht="15.75" hidden="1" thickBot="1" x14ac:dyDescent="0.3">
      <c r="A3665" s="237" t="s">
        <v>907</v>
      </c>
      <c r="B3665" s="240" t="s">
        <v>4381</v>
      </c>
      <c r="C3665" s="31"/>
      <c r="D3665" s="32" t="s">
        <v>18</v>
      </c>
      <c r="E3665" s="197"/>
      <c r="F3665" s="208" t="s">
        <v>13</v>
      </c>
      <c r="G3665" s="33" t="str">
        <f t="shared" si="57"/>
        <v/>
      </c>
      <c r="H3665" s="34"/>
      <c r="I3665" s="35"/>
      <c r="J3665" s="36">
        <v>0</v>
      </c>
    </row>
    <row r="3666" spans="1:10" ht="15.75" hidden="1" thickBot="1" x14ac:dyDescent="0.3">
      <c r="A3666" s="246"/>
      <c r="B3666" s="241"/>
      <c r="C3666" s="38"/>
      <c r="D3666" s="38"/>
      <c r="E3666" s="199"/>
      <c r="F3666" s="211" t="s">
        <v>13</v>
      </c>
      <c r="G3666" s="65" t="str">
        <f t="shared" si="57"/>
        <v/>
      </c>
      <c r="H3666" s="66"/>
      <c r="I3666" s="67"/>
      <c r="J3666" s="36">
        <v>0</v>
      </c>
    </row>
    <row r="3667" spans="1:10" ht="15.75" hidden="1" thickBot="1" x14ac:dyDescent="0.3">
      <c r="A3667" s="246"/>
      <c r="B3667" s="241"/>
      <c r="C3667" s="41" t="s">
        <v>10601</v>
      </c>
      <c r="D3667" s="41" t="s">
        <v>2800</v>
      </c>
      <c r="E3667" s="201">
        <v>0.05</v>
      </c>
      <c r="F3667" s="211">
        <v>22.097000000000001</v>
      </c>
      <c r="G3667" s="65">
        <f t="shared" si="57"/>
        <v>1.1048500000000001</v>
      </c>
      <c r="H3667" s="44">
        <f>SUM(G3667:G3670)</f>
        <v>1.2749000000000001</v>
      </c>
      <c r="I3667" s="45"/>
      <c r="J3667" s="36">
        <v>0</v>
      </c>
    </row>
    <row r="3668" spans="1:10" ht="15.75" hidden="1" thickBot="1" x14ac:dyDescent="0.3">
      <c r="A3668" s="246"/>
      <c r="B3668" s="241"/>
      <c r="C3668" s="41" t="s">
        <v>908</v>
      </c>
      <c r="D3668" s="41" t="s">
        <v>909</v>
      </c>
      <c r="E3668" s="201">
        <v>2.5000000000000001E-2</v>
      </c>
      <c r="F3668" s="211" t="s">
        <v>13</v>
      </c>
      <c r="G3668" s="65" t="str">
        <f t="shared" si="57"/>
        <v/>
      </c>
      <c r="H3668" s="66"/>
      <c r="I3668" s="67"/>
      <c r="J3668" s="36">
        <v>0</v>
      </c>
    </row>
    <row r="3669" spans="1:10" ht="15.75" hidden="1" thickBot="1" x14ac:dyDescent="0.3">
      <c r="A3669" s="246"/>
      <c r="B3669" s="241"/>
      <c r="C3669" s="41" t="s">
        <v>910</v>
      </c>
      <c r="D3669" s="41" t="s">
        <v>18</v>
      </c>
      <c r="E3669" s="201">
        <v>0.25</v>
      </c>
      <c r="F3669" s="211" t="s">
        <v>13</v>
      </c>
      <c r="G3669" s="65" t="str">
        <f t="shared" si="57"/>
        <v/>
      </c>
      <c r="H3669" s="66"/>
      <c r="I3669" s="67"/>
      <c r="J3669" s="36">
        <v>0</v>
      </c>
    </row>
    <row r="3670" spans="1:10" ht="15.75" hidden="1" thickBot="1" x14ac:dyDescent="0.3">
      <c r="A3670" s="246"/>
      <c r="B3670" s="241"/>
      <c r="C3670" s="41" t="s">
        <v>10885</v>
      </c>
      <c r="D3670" s="41" t="s">
        <v>1044</v>
      </c>
      <c r="E3670" s="201">
        <v>0.05</v>
      </c>
      <c r="F3670" s="211">
        <v>3.4009999999999998</v>
      </c>
      <c r="G3670" s="65">
        <f t="shared" si="57"/>
        <v>0.17005000000000001</v>
      </c>
      <c r="H3670" s="66"/>
      <c r="I3670" s="67"/>
      <c r="J3670" s="36">
        <v>0</v>
      </c>
    </row>
    <row r="3671" spans="1:10" ht="15.75" hidden="1" thickBot="1" x14ac:dyDescent="0.3">
      <c r="A3671" s="247"/>
      <c r="B3671" s="242"/>
      <c r="C3671" s="46"/>
      <c r="D3671" s="46"/>
      <c r="E3671" s="202"/>
      <c r="F3671" s="217" t="s">
        <v>13</v>
      </c>
      <c r="G3671" s="73" t="str">
        <f t="shared" si="57"/>
        <v/>
      </c>
      <c r="H3671" s="74"/>
      <c r="I3671" s="67"/>
      <c r="J3671" s="36">
        <v>0</v>
      </c>
    </row>
    <row r="3672" spans="1:10" ht="15.75" hidden="1" thickBot="1" x14ac:dyDescent="0.3">
      <c r="A3672" s="237" t="s">
        <v>911</v>
      </c>
      <c r="B3672" s="240" t="s">
        <v>4382</v>
      </c>
      <c r="C3672" s="31"/>
      <c r="D3672" s="32" t="s">
        <v>68</v>
      </c>
      <c r="E3672" s="197"/>
      <c r="F3672" s="208" t="s">
        <v>13</v>
      </c>
      <c r="G3672" s="33" t="str">
        <f t="shared" si="57"/>
        <v/>
      </c>
      <c r="H3672" s="34"/>
      <c r="I3672" s="35"/>
      <c r="J3672" s="36">
        <v>0</v>
      </c>
    </row>
    <row r="3673" spans="1:10" ht="15.75" hidden="1" thickBot="1" x14ac:dyDescent="0.3">
      <c r="A3673" s="246"/>
      <c r="B3673" s="241"/>
      <c r="C3673" s="38"/>
      <c r="D3673" s="38"/>
      <c r="E3673" s="199"/>
      <c r="F3673" s="211" t="s">
        <v>13</v>
      </c>
      <c r="G3673" s="65" t="str">
        <f t="shared" si="57"/>
        <v/>
      </c>
      <c r="H3673" s="66"/>
      <c r="I3673" s="67"/>
      <c r="J3673" s="36">
        <v>0</v>
      </c>
    </row>
    <row r="3674" spans="1:10" ht="15.75" hidden="1" thickBot="1" x14ac:dyDescent="0.3">
      <c r="A3674" s="246"/>
      <c r="B3674" s="241"/>
      <c r="C3674" s="41" t="s">
        <v>10601</v>
      </c>
      <c r="D3674" s="41" t="s">
        <v>2800</v>
      </c>
      <c r="E3674" s="201">
        <v>0.25</v>
      </c>
      <c r="F3674" s="211">
        <v>22.097000000000001</v>
      </c>
      <c r="G3674" s="65">
        <f t="shared" si="57"/>
        <v>5.5242500000000003</v>
      </c>
      <c r="H3674" s="44">
        <f>SUM(G3674:G3675)</f>
        <v>7.3233790000000001</v>
      </c>
      <c r="I3674" s="45"/>
      <c r="J3674" s="36">
        <v>0</v>
      </c>
    </row>
    <row r="3675" spans="1:10" ht="15.75" hidden="1" thickBot="1" x14ac:dyDescent="0.3">
      <c r="A3675" s="246"/>
      <c r="B3675" s="241"/>
      <c r="C3675" s="41" t="s">
        <v>10885</v>
      </c>
      <c r="D3675" s="41" t="s">
        <v>1044</v>
      </c>
      <c r="E3675" s="201">
        <v>0.52900000000000003</v>
      </c>
      <c r="F3675" s="211">
        <v>3.4009999999999998</v>
      </c>
      <c r="G3675" s="65">
        <f t="shared" si="57"/>
        <v>1.799129</v>
      </c>
      <c r="H3675" s="66"/>
      <c r="I3675" s="67"/>
      <c r="J3675" s="36">
        <v>0</v>
      </c>
    </row>
    <row r="3676" spans="1:10" ht="15.75" hidden="1" thickBot="1" x14ac:dyDescent="0.3">
      <c r="A3676" s="247"/>
      <c r="B3676" s="242"/>
      <c r="C3676" s="46"/>
      <c r="D3676" s="46"/>
      <c r="E3676" s="202"/>
      <c r="F3676" s="217" t="s">
        <v>13</v>
      </c>
      <c r="G3676" s="73" t="str">
        <f t="shared" si="57"/>
        <v/>
      </c>
      <c r="H3676" s="74"/>
      <c r="I3676" s="67"/>
      <c r="J3676" s="36">
        <v>0</v>
      </c>
    </row>
    <row r="3677" spans="1:10" ht="15.75" hidden="1" thickBot="1" x14ac:dyDescent="0.3">
      <c r="A3677" s="237" t="s">
        <v>912</v>
      </c>
      <c r="B3677" s="240" t="s">
        <v>4383</v>
      </c>
      <c r="C3677" s="31"/>
      <c r="D3677" s="32" t="s">
        <v>106</v>
      </c>
      <c r="E3677" s="197"/>
      <c r="F3677" s="208" t="s">
        <v>13</v>
      </c>
      <c r="G3677" s="33" t="str">
        <f t="shared" si="57"/>
        <v/>
      </c>
      <c r="H3677" s="34"/>
      <c r="I3677" s="35"/>
      <c r="J3677" s="36">
        <v>0</v>
      </c>
    </row>
    <row r="3678" spans="1:10" ht="15.75" hidden="1" thickBot="1" x14ac:dyDescent="0.3">
      <c r="A3678" s="246"/>
      <c r="B3678" s="241"/>
      <c r="C3678" s="38"/>
      <c r="D3678" s="38"/>
      <c r="E3678" s="199"/>
      <c r="F3678" s="211" t="s">
        <v>13</v>
      </c>
      <c r="G3678" s="65" t="str">
        <f t="shared" si="57"/>
        <v/>
      </c>
      <c r="H3678" s="66"/>
      <c r="I3678" s="67"/>
      <c r="J3678" s="36">
        <v>0</v>
      </c>
    </row>
    <row r="3679" spans="1:10" ht="15.75" hidden="1" thickBot="1" x14ac:dyDescent="0.3">
      <c r="A3679" s="246"/>
      <c r="B3679" s="241"/>
      <c r="C3679" s="41" t="s">
        <v>10607</v>
      </c>
      <c r="D3679" s="41" t="s">
        <v>2800</v>
      </c>
      <c r="E3679" s="201">
        <v>1.85</v>
      </c>
      <c r="F3679" s="211">
        <v>28.6995</v>
      </c>
      <c r="G3679" s="65">
        <f t="shared" si="57"/>
        <v>53.094075000000004</v>
      </c>
      <c r="H3679" s="44">
        <f>SUM(G3679:G3683)</f>
        <v>100.18109100000001</v>
      </c>
      <c r="I3679" s="45"/>
      <c r="J3679" s="36">
        <v>0</v>
      </c>
    </row>
    <row r="3680" spans="1:10" ht="15.75" hidden="1" thickBot="1" x14ac:dyDescent="0.3">
      <c r="A3680" s="246"/>
      <c r="B3680" s="241"/>
      <c r="C3680" s="41" t="s">
        <v>10601</v>
      </c>
      <c r="D3680" s="41" t="s">
        <v>2800</v>
      </c>
      <c r="E3680" s="201">
        <v>0.374</v>
      </c>
      <c r="F3680" s="211">
        <v>22.097000000000001</v>
      </c>
      <c r="G3680" s="65">
        <f t="shared" si="57"/>
        <v>8.2642780000000009</v>
      </c>
      <c r="H3680" s="66"/>
      <c r="I3680" s="67"/>
      <c r="J3680" s="36">
        <v>0</v>
      </c>
    </row>
    <row r="3681" spans="1:10" ht="15.75" hidden="1" thickBot="1" x14ac:dyDescent="0.3">
      <c r="A3681" s="246"/>
      <c r="B3681" s="241"/>
      <c r="C3681" s="41" t="s">
        <v>11436</v>
      </c>
      <c r="D3681" s="41" t="s">
        <v>70</v>
      </c>
      <c r="E3681" s="201">
        <v>6.0000000000000001E-3</v>
      </c>
      <c r="F3681" s="211">
        <v>690.97299999999996</v>
      </c>
      <c r="G3681" s="65">
        <f t="shared" si="57"/>
        <v>4.1458379999999995</v>
      </c>
      <c r="H3681" s="66"/>
      <c r="I3681" s="67"/>
      <c r="J3681" s="36">
        <v>0</v>
      </c>
    </row>
    <row r="3682" spans="1:10" ht="26.25" hidden="1" thickBot="1" x14ac:dyDescent="0.3">
      <c r="A3682" s="246"/>
      <c r="B3682" s="241"/>
      <c r="C3682" s="41" t="s">
        <v>11437</v>
      </c>
      <c r="D3682" s="41" t="s">
        <v>1302</v>
      </c>
      <c r="E3682" s="201">
        <v>1</v>
      </c>
      <c r="F3682" s="211">
        <v>0.59849999999999992</v>
      </c>
      <c r="G3682" s="65">
        <f t="shared" si="57"/>
        <v>0.59849999999999992</v>
      </c>
      <c r="H3682" s="66"/>
      <c r="I3682" s="67"/>
      <c r="J3682" s="36">
        <v>0</v>
      </c>
    </row>
    <row r="3683" spans="1:10" ht="26.25" hidden="1" thickBot="1" x14ac:dyDescent="0.3">
      <c r="A3683" s="246"/>
      <c r="B3683" s="241"/>
      <c r="C3683" s="41" t="s">
        <v>10676</v>
      </c>
      <c r="D3683" s="41" t="s">
        <v>10677</v>
      </c>
      <c r="E3683" s="201">
        <v>0.8</v>
      </c>
      <c r="F3683" s="211">
        <v>42.597999999999999</v>
      </c>
      <c r="G3683" s="65">
        <f t="shared" si="57"/>
        <v>34.078400000000002</v>
      </c>
      <c r="H3683" s="66"/>
      <c r="I3683" s="67"/>
      <c r="J3683" s="36">
        <v>0</v>
      </c>
    </row>
    <row r="3684" spans="1:10" ht="15.75" hidden="1" thickBot="1" x14ac:dyDescent="0.3">
      <c r="A3684" s="246"/>
      <c r="B3684" s="241"/>
      <c r="C3684" s="41"/>
      <c r="D3684" s="41"/>
      <c r="E3684" s="201"/>
      <c r="F3684" s="211" t="s">
        <v>13</v>
      </c>
      <c r="G3684" s="65" t="str">
        <f t="shared" si="57"/>
        <v/>
      </c>
      <c r="H3684" s="66"/>
      <c r="I3684" s="67"/>
      <c r="J3684" s="36">
        <v>0</v>
      </c>
    </row>
    <row r="3685" spans="1:10" ht="15.75" hidden="1" thickBot="1" x14ac:dyDescent="0.3">
      <c r="A3685" s="246"/>
      <c r="B3685" s="241"/>
      <c r="C3685" s="41" t="s">
        <v>913</v>
      </c>
      <c r="D3685" s="41"/>
      <c r="E3685" s="201"/>
      <c r="F3685" s="211"/>
      <c r="G3685" s="65" t="str">
        <f t="shared" si="57"/>
        <v/>
      </c>
      <c r="H3685" s="66"/>
      <c r="I3685" s="67"/>
      <c r="J3685" s="36">
        <v>0</v>
      </c>
    </row>
    <row r="3686" spans="1:10" ht="15.75" hidden="1" thickBot="1" x14ac:dyDescent="0.3">
      <c r="A3686" s="247"/>
      <c r="B3686" s="242"/>
      <c r="C3686" s="46"/>
      <c r="D3686" s="46"/>
      <c r="E3686" s="202"/>
      <c r="F3686" s="217"/>
      <c r="G3686" s="73" t="str">
        <f t="shared" si="57"/>
        <v/>
      </c>
      <c r="H3686" s="74"/>
      <c r="I3686" s="67"/>
      <c r="J3686" s="36">
        <v>0</v>
      </c>
    </row>
    <row r="3687" spans="1:10" ht="15.75" thickBot="1" x14ac:dyDescent="0.3">
      <c r="A3687" s="237" t="s">
        <v>914</v>
      </c>
      <c r="B3687" s="240" t="s">
        <v>4384</v>
      </c>
      <c r="C3687" s="31"/>
      <c r="D3687" s="32" t="s">
        <v>106</v>
      </c>
      <c r="E3687" s="197"/>
      <c r="F3687" s="208" t="s">
        <v>13</v>
      </c>
      <c r="G3687" s="33" t="str">
        <f t="shared" si="57"/>
        <v/>
      </c>
      <c r="H3687" s="34"/>
      <c r="I3687" s="35"/>
      <c r="J3687" s="36">
        <v>15</v>
      </c>
    </row>
    <row r="3688" spans="1:10" x14ac:dyDescent="0.25">
      <c r="A3688" s="246"/>
      <c r="B3688" s="241"/>
      <c r="C3688" s="38"/>
      <c r="D3688" s="38"/>
      <c r="E3688" s="199"/>
      <c r="F3688" s="211" t="s">
        <v>13</v>
      </c>
      <c r="G3688" s="65" t="str">
        <f t="shared" si="57"/>
        <v/>
      </c>
      <c r="H3688" s="66"/>
      <c r="I3688" s="67"/>
      <c r="J3688" s="36">
        <v>15</v>
      </c>
    </row>
    <row r="3689" spans="1:10" x14ac:dyDescent="0.25">
      <c r="A3689" s="246"/>
      <c r="B3689" s="241"/>
      <c r="C3689" s="41" t="s">
        <v>10618</v>
      </c>
      <c r="D3689" s="41" t="s">
        <v>2800</v>
      </c>
      <c r="E3689" s="201">
        <v>0.68100000000000005</v>
      </c>
      <c r="F3689" s="211">
        <v>26.562000000000001</v>
      </c>
      <c r="G3689" s="65">
        <f t="shared" si="57"/>
        <v>18.088722000000001</v>
      </c>
      <c r="H3689" s="44">
        <f>SUM(G3689:G3690)</f>
        <v>32.998021999999999</v>
      </c>
      <c r="I3689" s="45"/>
      <c r="J3689" s="36">
        <v>15</v>
      </c>
    </row>
    <row r="3690" spans="1:10" ht="25.5" x14ac:dyDescent="0.25">
      <c r="A3690" s="246"/>
      <c r="B3690" s="241"/>
      <c r="C3690" s="41" t="s">
        <v>10676</v>
      </c>
      <c r="D3690" s="41" t="s">
        <v>10677</v>
      </c>
      <c r="E3690" s="201">
        <v>0.35</v>
      </c>
      <c r="F3690" s="211">
        <v>42.597999999999999</v>
      </c>
      <c r="G3690" s="65">
        <f t="shared" si="57"/>
        <v>14.909299999999998</v>
      </c>
      <c r="H3690" s="66"/>
      <c r="I3690" s="67"/>
      <c r="J3690" s="36">
        <v>15</v>
      </c>
    </row>
    <row r="3691" spans="1:10" ht="15.75" thickBot="1" x14ac:dyDescent="0.3">
      <c r="A3691" s="247"/>
      <c r="B3691" s="242"/>
      <c r="C3691" s="41"/>
      <c r="D3691" s="41"/>
      <c r="E3691" s="201"/>
      <c r="F3691" s="211" t="s">
        <v>13</v>
      </c>
      <c r="G3691" s="65" t="str">
        <f t="shared" si="57"/>
        <v/>
      </c>
      <c r="H3691" s="66"/>
      <c r="I3691" s="67"/>
      <c r="J3691" s="36">
        <v>15</v>
      </c>
    </row>
    <row r="3692" spans="1:10" ht="15.75" hidden="1" thickBot="1" x14ac:dyDescent="0.3">
      <c r="A3692" s="237" t="s">
        <v>915</v>
      </c>
      <c r="B3692" s="240" t="s">
        <v>4387</v>
      </c>
      <c r="C3692" s="31"/>
      <c r="D3692" s="32" t="s">
        <v>18</v>
      </c>
      <c r="E3692" s="197"/>
      <c r="F3692" s="208" t="s">
        <v>13</v>
      </c>
      <c r="G3692" s="33" t="str">
        <f t="shared" si="57"/>
        <v/>
      </c>
      <c r="H3692" s="34"/>
      <c r="I3692" s="35"/>
      <c r="J3692" s="36">
        <v>0</v>
      </c>
    </row>
    <row r="3693" spans="1:10" ht="15.75" hidden="1" thickBot="1" x14ac:dyDescent="0.3">
      <c r="A3693" s="246"/>
      <c r="B3693" s="241"/>
      <c r="C3693" s="38"/>
      <c r="D3693" s="38"/>
      <c r="E3693" s="199"/>
      <c r="F3693" s="211" t="s">
        <v>13</v>
      </c>
      <c r="G3693" s="65" t="str">
        <f t="shared" si="57"/>
        <v/>
      </c>
      <c r="H3693" s="66"/>
      <c r="I3693" s="67"/>
      <c r="J3693" s="36">
        <v>0</v>
      </c>
    </row>
    <row r="3694" spans="1:10" ht="26.25" hidden="1" thickBot="1" x14ac:dyDescent="0.3">
      <c r="A3694" s="246"/>
      <c r="B3694" s="241"/>
      <c r="C3694" s="41" t="s">
        <v>11438</v>
      </c>
      <c r="D3694" s="41" t="s">
        <v>83</v>
      </c>
      <c r="E3694" s="201">
        <v>1</v>
      </c>
      <c r="F3694" s="211">
        <v>91.105000000000004</v>
      </c>
      <c r="G3694" s="65">
        <f t="shared" si="57"/>
        <v>91.105000000000004</v>
      </c>
      <c r="H3694" s="44">
        <f>SUM(G3694:G3697)</f>
        <v>106.81660539999999</v>
      </c>
      <c r="I3694" s="45"/>
      <c r="J3694" s="36">
        <v>0</v>
      </c>
    </row>
    <row r="3695" spans="1:10" ht="15.75" hidden="1" thickBot="1" x14ac:dyDescent="0.3">
      <c r="A3695" s="246"/>
      <c r="B3695" s="241"/>
      <c r="C3695" s="41" t="s">
        <v>11193</v>
      </c>
      <c r="D3695" s="41" t="s">
        <v>83</v>
      </c>
      <c r="E3695" s="201">
        <v>2.1000000000000001E-2</v>
      </c>
      <c r="F3695" s="211">
        <v>3.9899999999999998</v>
      </c>
      <c r="G3695" s="65">
        <f t="shared" si="57"/>
        <v>8.3790000000000003E-2</v>
      </c>
      <c r="H3695" s="66"/>
      <c r="I3695" s="67"/>
      <c r="J3695" s="36">
        <v>0</v>
      </c>
    </row>
    <row r="3696" spans="1:10" ht="26.25" hidden="1" thickBot="1" x14ac:dyDescent="0.3">
      <c r="A3696" s="246"/>
      <c r="B3696" s="241"/>
      <c r="C3696" s="41" t="s">
        <v>10614</v>
      </c>
      <c r="D3696" s="41" t="s">
        <v>2800</v>
      </c>
      <c r="E3696" s="201">
        <v>0.44669999999999999</v>
      </c>
      <c r="F3696" s="211">
        <v>28.024999999999999</v>
      </c>
      <c r="G3696" s="65">
        <f t="shared" si="57"/>
        <v>12.518767499999999</v>
      </c>
      <c r="H3696" s="66"/>
      <c r="I3696" s="67"/>
      <c r="J3696" s="36">
        <v>0</v>
      </c>
    </row>
    <row r="3697" spans="1:10" ht="15.75" hidden="1" thickBot="1" x14ac:dyDescent="0.3">
      <c r="A3697" s="246"/>
      <c r="B3697" s="241"/>
      <c r="C3697" s="41" t="s">
        <v>10601</v>
      </c>
      <c r="D3697" s="41" t="s">
        <v>2800</v>
      </c>
      <c r="E3697" s="201">
        <v>0.14069999999999999</v>
      </c>
      <c r="F3697" s="211">
        <v>22.097000000000001</v>
      </c>
      <c r="G3697" s="65">
        <f t="shared" si="57"/>
        <v>3.1090479000000002</v>
      </c>
      <c r="H3697" s="66"/>
      <c r="I3697" s="67"/>
      <c r="J3697" s="36">
        <v>0</v>
      </c>
    </row>
    <row r="3698" spans="1:10" ht="15.75" hidden="1" thickBot="1" x14ac:dyDescent="0.3">
      <c r="A3698" s="247"/>
      <c r="B3698" s="242"/>
      <c r="C3698" s="46"/>
      <c r="D3698" s="46"/>
      <c r="E3698" s="202"/>
      <c r="F3698" s="217" t="s">
        <v>13</v>
      </c>
      <c r="G3698" s="73" t="str">
        <f t="shared" si="57"/>
        <v/>
      </c>
      <c r="H3698" s="74"/>
      <c r="I3698" s="67"/>
      <c r="J3698" s="36">
        <v>0</v>
      </c>
    </row>
    <row r="3699" spans="1:10" ht="15.75" thickBot="1" x14ac:dyDescent="0.3">
      <c r="A3699" s="237" t="s">
        <v>916</v>
      </c>
      <c r="B3699" s="240" t="s">
        <v>4388</v>
      </c>
      <c r="C3699" s="31"/>
      <c r="D3699" s="32" t="s">
        <v>1788</v>
      </c>
      <c r="E3699" s="197"/>
      <c r="F3699" s="208" t="s">
        <v>13</v>
      </c>
      <c r="G3699" s="33" t="str">
        <f t="shared" si="57"/>
        <v/>
      </c>
      <c r="H3699" s="34"/>
      <c r="I3699" s="35"/>
      <c r="J3699" s="36">
        <v>5</v>
      </c>
    </row>
    <row r="3700" spans="1:10" x14ac:dyDescent="0.25">
      <c r="A3700" s="246"/>
      <c r="B3700" s="241"/>
      <c r="C3700" s="38"/>
      <c r="D3700" s="38"/>
      <c r="E3700" s="199"/>
      <c r="F3700" s="211" t="s">
        <v>13</v>
      </c>
      <c r="G3700" s="65" t="str">
        <f t="shared" si="57"/>
        <v/>
      </c>
      <c r="H3700" s="66"/>
      <c r="I3700" s="67"/>
      <c r="J3700" s="36">
        <v>5</v>
      </c>
    </row>
    <row r="3701" spans="1:10" x14ac:dyDescent="0.25">
      <c r="A3701" s="246"/>
      <c r="B3701" s="241"/>
      <c r="C3701" s="41" t="s">
        <v>10607</v>
      </c>
      <c r="D3701" s="41" t="s">
        <v>2800</v>
      </c>
      <c r="E3701" s="201">
        <v>5.0830000000000002</v>
      </c>
      <c r="F3701" s="211">
        <v>28.6995</v>
      </c>
      <c r="G3701" s="65">
        <f t="shared" si="57"/>
        <v>145.8795585</v>
      </c>
      <c r="H3701" s="44">
        <f>SUM(G3701:G3703)</f>
        <v>1005.449554049545</v>
      </c>
      <c r="I3701" s="45"/>
      <c r="J3701" s="36">
        <v>5</v>
      </c>
    </row>
    <row r="3702" spans="1:10" x14ac:dyDescent="0.25">
      <c r="A3702" s="246"/>
      <c r="B3702" s="241"/>
      <c r="C3702" s="41" t="s">
        <v>10601</v>
      </c>
      <c r="D3702" s="41" t="s">
        <v>2800</v>
      </c>
      <c r="E3702" s="201">
        <v>1.8380000000000001</v>
      </c>
      <c r="F3702" s="211">
        <v>22.097000000000001</v>
      </c>
      <c r="G3702" s="65">
        <f t="shared" si="57"/>
        <v>40.614286000000007</v>
      </c>
      <c r="H3702" s="66"/>
      <c r="I3702" s="67"/>
      <c r="J3702" s="36">
        <v>5</v>
      </c>
    </row>
    <row r="3703" spans="1:10" ht="38.25" x14ac:dyDescent="0.25">
      <c r="A3703" s="246"/>
      <c r="B3703" s="241"/>
      <c r="C3703" s="41" t="s">
        <v>11323</v>
      </c>
      <c r="D3703" s="41" t="s">
        <v>2880</v>
      </c>
      <c r="E3703" s="201">
        <v>1.38</v>
      </c>
      <c r="F3703" s="219">
        <f>IF(ISNUMBER('Comp.Aux1'!$G$309), 'Comp.Aux1'!$G$309, 0)</f>
        <v>593.44616634024999</v>
      </c>
      <c r="G3703" s="65">
        <f t="shared" si="57"/>
        <v>818.95570954954496</v>
      </c>
      <c r="H3703" s="66"/>
      <c r="I3703" s="67"/>
      <c r="J3703" s="36">
        <v>5</v>
      </c>
    </row>
    <row r="3704" spans="1:10" ht="15.75" thickBot="1" x14ac:dyDescent="0.3">
      <c r="A3704" s="247"/>
      <c r="B3704" s="242"/>
      <c r="C3704" s="46"/>
      <c r="D3704" s="46"/>
      <c r="E3704" s="202"/>
      <c r="F3704" s="217" t="s">
        <v>13</v>
      </c>
      <c r="G3704" s="73" t="str">
        <f t="shared" si="57"/>
        <v/>
      </c>
      <c r="H3704" s="74"/>
      <c r="I3704" s="67"/>
      <c r="J3704" s="36">
        <v>5</v>
      </c>
    </row>
    <row r="3705" spans="1:10" ht="15.75" hidden="1" thickBot="1" x14ac:dyDescent="0.3">
      <c r="A3705" s="237" t="s">
        <v>917</v>
      </c>
      <c r="B3705" s="240" t="s">
        <v>4389</v>
      </c>
      <c r="C3705" s="31"/>
      <c r="D3705" s="32" t="s">
        <v>68</v>
      </c>
      <c r="E3705" s="197"/>
      <c r="F3705" s="208" t="s">
        <v>13</v>
      </c>
      <c r="G3705" s="33" t="str">
        <f t="shared" si="57"/>
        <v/>
      </c>
      <c r="H3705" s="34"/>
      <c r="I3705" s="35"/>
      <c r="J3705" s="36">
        <v>0</v>
      </c>
    </row>
    <row r="3706" spans="1:10" ht="15.75" hidden="1" thickBot="1" x14ac:dyDescent="0.3">
      <c r="A3706" s="238"/>
      <c r="B3706" s="241"/>
      <c r="C3706" s="38"/>
      <c r="D3706" s="38"/>
      <c r="E3706" s="199"/>
      <c r="F3706" s="211" t="s">
        <v>13</v>
      </c>
      <c r="G3706" s="65" t="str">
        <f t="shared" si="57"/>
        <v/>
      </c>
      <c r="H3706" s="66"/>
      <c r="I3706" s="67"/>
      <c r="J3706" s="36">
        <v>0</v>
      </c>
    </row>
    <row r="3707" spans="1:10" ht="39" hidden="1" thickBot="1" x14ac:dyDescent="0.3">
      <c r="A3707" s="238"/>
      <c r="B3707" s="241"/>
      <c r="C3707" s="41" t="s">
        <v>11439</v>
      </c>
      <c r="D3707" s="41" t="s">
        <v>2880</v>
      </c>
      <c r="E3707" s="201">
        <v>8.14E-2</v>
      </c>
      <c r="F3707" s="211">
        <v>477.84999999999997</v>
      </c>
      <c r="G3707" s="65">
        <f t="shared" si="57"/>
        <v>38.896989999999995</v>
      </c>
      <c r="H3707" s="44">
        <f>SUM(G3707:G3713)</f>
        <v>115.67352095</v>
      </c>
      <c r="I3707" s="45"/>
      <c r="J3707" s="36">
        <v>0</v>
      </c>
    </row>
    <row r="3708" spans="1:10" ht="26.25" hidden="1" thickBot="1" x14ac:dyDescent="0.3">
      <c r="A3708" s="238"/>
      <c r="B3708" s="241"/>
      <c r="C3708" s="41" t="s">
        <v>11440</v>
      </c>
      <c r="D3708" s="41" t="s">
        <v>1044</v>
      </c>
      <c r="E3708" s="201">
        <v>4</v>
      </c>
      <c r="F3708" s="211">
        <v>10.9345</v>
      </c>
      <c r="G3708" s="65">
        <f t="shared" si="57"/>
        <v>43.738</v>
      </c>
      <c r="H3708" s="66"/>
      <c r="I3708" s="67"/>
      <c r="J3708" s="36">
        <v>0</v>
      </c>
    </row>
    <row r="3709" spans="1:10" ht="15.75" hidden="1" thickBot="1" x14ac:dyDescent="0.3">
      <c r="A3709" s="238"/>
      <c r="B3709" s="241"/>
      <c r="C3709" s="41" t="s">
        <v>10607</v>
      </c>
      <c r="D3709" s="41" t="s">
        <v>2800</v>
      </c>
      <c r="E3709" s="201">
        <v>0.1119</v>
      </c>
      <c r="F3709" s="211">
        <v>28.6995</v>
      </c>
      <c r="G3709" s="65">
        <f t="shared" si="57"/>
        <v>3.2114740500000001</v>
      </c>
      <c r="H3709" s="66"/>
      <c r="I3709" s="67"/>
      <c r="J3709" s="36">
        <v>0</v>
      </c>
    </row>
    <row r="3710" spans="1:10" ht="15.75" hidden="1" thickBot="1" x14ac:dyDescent="0.3">
      <c r="A3710" s="238"/>
      <c r="B3710" s="241"/>
      <c r="C3710" s="41" t="s">
        <v>10601</v>
      </c>
      <c r="D3710" s="41" t="s">
        <v>2800</v>
      </c>
      <c r="E3710" s="201">
        <v>4.6600000000000003E-2</v>
      </c>
      <c r="F3710" s="211">
        <v>22.097000000000001</v>
      </c>
      <c r="G3710" s="65">
        <f t="shared" si="57"/>
        <v>1.0297202000000001</v>
      </c>
      <c r="H3710" s="66"/>
      <c r="I3710" s="67"/>
      <c r="J3710" s="36">
        <v>0</v>
      </c>
    </row>
    <row r="3711" spans="1:10" ht="26.25" hidden="1" thickBot="1" x14ac:dyDescent="0.3">
      <c r="A3711" s="238"/>
      <c r="B3711" s="241"/>
      <c r="C3711" s="41" t="s">
        <v>11441</v>
      </c>
      <c r="D3711" s="41" t="s">
        <v>1050</v>
      </c>
      <c r="E3711" s="201">
        <v>7.0000000000000001E-3</v>
      </c>
      <c r="F3711" s="211">
        <v>10.326499999999999</v>
      </c>
      <c r="G3711" s="65">
        <f t="shared" si="57"/>
        <v>7.2285500000000003E-2</v>
      </c>
      <c r="H3711" s="66"/>
      <c r="I3711" s="67"/>
      <c r="J3711" s="36">
        <v>0</v>
      </c>
    </row>
    <row r="3712" spans="1:10" ht="39" hidden="1" thickBot="1" x14ac:dyDescent="0.3">
      <c r="A3712" s="238"/>
      <c r="B3712" s="241"/>
      <c r="C3712" s="41" t="s">
        <v>11442</v>
      </c>
      <c r="D3712" s="41" t="s">
        <v>162</v>
      </c>
      <c r="E3712" s="201">
        <v>1.0815999999999999</v>
      </c>
      <c r="F3712" s="211">
        <v>22.619499999999999</v>
      </c>
      <c r="G3712" s="65">
        <f t="shared" si="57"/>
        <v>24.465251199999997</v>
      </c>
      <c r="H3712" s="66"/>
      <c r="I3712" s="67"/>
      <c r="J3712" s="36">
        <v>0</v>
      </c>
    </row>
    <row r="3713" spans="1:10" ht="26.25" hidden="1" thickBot="1" x14ac:dyDescent="0.3">
      <c r="A3713" s="238"/>
      <c r="B3713" s="241"/>
      <c r="C3713" s="41" t="s">
        <v>10676</v>
      </c>
      <c r="D3713" s="41" t="s">
        <v>10677</v>
      </c>
      <c r="E3713" s="201">
        <v>0.1</v>
      </c>
      <c r="F3713" s="211">
        <v>42.597999999999999</v>
      </c>
      <c r="G3713" s="65">
        <f t="shared" si="57"/>
        <v>4.2598000000000003</v>
      </c>
      <c r="H3713" s="66"/>
      <c r="I3713" s="67"/>
      <c r="J3713" s="36">
        <v>0</v>
      </c>
    </row>
    <row r="3714" spans="1:10" ht="15.75" hidden="1" thickBot="1" x14ac:dyDescent="0.3">
      <c r="A3714" s="239"/>
      <c r="B3714" s="242"/>
      <c r="C3714" s="46"/>
      <c r="D3714" s="46"/>
      <c r="E3714" s="202"/>
      <c r="F3714" s="217" t="s">
        <v>13</v>
      </c>
      <c r="G3714" s="73" t="str">
        <f t="shared" si="57"/>
        <v/>
      </c>
      <c r="H3714" s="74"/>
      <c r="I3714" s="67"/>
      <c r="J3714" s="36">
        <v>0</v>
      </c>
    </row>
    <row r="3715" spans="1:10" ht="15.75" hidden="1" thickBot="1" x14ac:dyDescent="0.3">
      <c r="A3715" s="237" t="s">
        <v>918</v>
      </c>
      <c r="B3715" s="240" t="s">
        <v>4390</v>
      </c>
      <c r="C3715" s="31"/>
      <c r="D3715" s="32" t="s">
        <v>18</v>
      </c>
      <c r="E3715" s="197"/>
      <c r="F3715" s="208" t="s">
        <v>13</v>
      </c>
      <c r="G3715" s="33" t="str">
        <f t="shared" si="57"/>
        <v/>
      </c>
      <c r="H3715" s="34"/>
      <c r="I3715" s="35"/>
      <c r="J3715" s="36">
        <v>0</v>
      </c>
    </row>
    <row r="3716" spans="1:10" ht="15.75" hidden="1" thickBot="1" x14ac:dyDescent="0.3">
      <c r="A3716" s="246"/>
      <c r="B3716" s="241"/>
      <c r="C3716" s="38"/>
      <c r="D3716" s="38"/>
      <c r="E3716" s="199"/>
      <c r="F3716" s="211" t="s">
        <v>13</v>
      </c>
      <c r="G3716" s="65" t="str">
        <f t="shared" si="57"/>
        <v/>
      </c>
      <c r="H3716" s="66"/>
      <c r="I3716" s="67"/>
      <c r="J3716" s="36">
        <v>0</v>
      </c>
    </row>
    <row r="3717" spans="1:10" ht="26.25" hidden="1" thickBot="1" x14ac:dyDescent="0.3">
      <c r="A3717" s="246"/>
      <c r="B3717" s="241"/>
      <c r="C3717" s="41" t="s">
        <v>10614</v>
      </c>
      <c r="D3717" s="41" t="s">
        <v>2800</v>
      </c>
      <c r="E3717" s="201">
        <v>3</v>
      </c>
      <c r="F3717" s="211">
        <v>28.024999999999999</v>
      </c>
      <c r="G3717" s="65">
        <f t="shared" si="57"/>
        <v>84.074999999999989</v>
      </c>
      <c r="H3717" s="44">
        <f>SUM(G3717:G3718)</f>
        <v>151.04999999999998</v>
      </c>
      <c r="I3717" s="45"/>
      <c r="J3717" s="36">
        <v>0</v>
      </c>
    </row>
    <row r="3718" spans="1:10" ht="26.25" hidden="1" thickBot="1" x14ac:dyDescent="0.3">
      <c r="A3718" s="246"/>
      <c r="B3718" s="241"/>
      <c r="C3718" s="41" t="s">
        <v>10641</v>
      </c>
      <c r="D3718" s="41" t="s">
        <v>2800</v>
      </c>
      <c r="E3718" s="201">
        <v>3</v>
      </c>
      <c r="F3718" s="211">
        <v>22.324999999999999</v>
      </c>
      <c r="G3718" s="65">
        <f t="shared" ref="G3718:G3781" si="58">IF(ISNUMBER(F3718),E3718*F3718,"")</f>
        <v>66.974999999999994</v>
      </c>
      <c r="H3718" s="66"/>
      <c r="I3718" s="67"/>
      <c r="J3718" s="36">
        <v>0</v>
      </c>
    </row>
    <row r="3719" spans="1:10" ht="15.75" hidden="1" thickBot="1" x14ac:dyDescent="0.3">
      <c r="A3719" s="247"/>
      <c r="B3719" s="242"/>
      <c r="C3719" s="46"/>
      <c r="D3719" s="46"/>
      <c r="E3719" s="202"/>
      <c r="F3719" s="217" t="s">
        <v>13</v>
      </c>
      <c r="G3719" s="73" t="str">
        <f t="shared" si="58"/>
        <v/>
      </c>
      <c r="H3719" s="74"/>
      <c r="I3719" s="67"/>
      <c r="J3719" s="36">
        <v>0</v>
      </c>
    </row>
    <row r="3720" spans="1:10" ht="15.75" hidden="1" thickBot="1" x14ac:dyDescent="0.3">
      <c r="A3720" s="237" t="s">
        <v>919</v>
      </c>
      <c r="B3720" s="240" t="s">
        <v>4391</v>
      </c>
      <c r="C3720" s="31"/>
      <c r="D3720" s="32" t="s">
        <v>4392</v>
      </c>
      <c r="E3720" s="197"/>
      <c r="F3720" s="208" t="s">
        <v>13</v>
      </c>
      <c r="G3720" s="33" t="str">
        <f t="shared" si="58"/>
        <v/>
      </c>
      <c r="H3720" s="34"/>
      <c r="I3720" s="35"/>
      <c r="J3720" s="36">
        <v>0</v>
      </c>
    </row>
    <row r="3721" spans="1:10" ht="15.75" hidden="1" thickBot="1" x14ac:dyDescent="0.3">
      <c r="A3721" s="246"/>
      <c r="B3721" s="241"/>
      <c r="C3721" s="38"/>
      <c r="D3721" s="38"/>
      <c r="E3721" s="199"/>
      <c r="F3721" s="211" t="s">
        <v>13</v>
      </c>
      <c r="G3721" s="65" t="str">
        <f t="shared" si="58"/>
        <v/>
      </c>
      <c r="H3721" s="66"/>
      <c r="I3721" s="67"/>
      <c r="J3721" s="36">
        <v>0</v>
      </c>
    </row>
    <row r="3722" spans="1:10" ht="51.75" hidden="1" thickBot="1" x14ac:dyDescent="0.3">
      <c r="A3722" s="246"/>
      <c r="B3722" s="241"/>
      <c r="C3722" s="41" t="s">
        <v>10615</v>
      </c>
      <c r="D3722" s="41" t="s">
        <v>1050</v>
      </c>
      <c r="E3722" s="201">
        <v>1.3899999999999999E-2</v>
      </c>
      <c r="F3722" s="211">
        <v>179.816</v>
      </c>
      <c r="G3722" s="65">
        <f t="shared" si="58"/>
        <v>2.4994424</v>
      </c>
      <c r="H3722" s="44">
        <f>SUM(G3722:G3723)</f>
        <v>2.8715383999999999</v>
      </c>
      <c r="I3722" s="45"/>
      <c r="J3722" s="36">
        <v>0</v>
      </c>
    </row>
    <row r="3723" spans="1:10" ht="51.75" hidden="1" thickBot="1" x14ac:dyDescent="0.3">
      <c r="A3723" s="246"/>
      <c r="B3723" s="241"/>
      <c r="C3723" s="41" t="s">
        <v>10702</v>
      </c>
      <c r="D3723" s="41" t="s">
        <v>10703</v>
      </c>
      <c r="E3723" s="201">
        <v>6.0000000000000001E-3</v>
      </c>
      <c r="F3723" s="211">
        <v>62.015999999999998</v>
      </c>
      <c r="G3723" s="65">
        <f t="shared" si="58"/>
        <v>0.37209599999999998</v>
      </c>
      <c r="H3723" s="66"/>
      <c r="I3723" s="67"/>
      <c r="J3723" s="36">
        <v>0</v>
      </c>
    </row>
    <row r="3724" spans="1:10" ht="15.75" hidden="1" thickBot="1" x14ac:dyDescent="0.3">
      <c r="A3724" s="247"/>
      <c r="B3724" s="242"/>
      <c r="C3724" s="46"/>
      <c r="D3724" s="46"/>
      <c r="E3724" s="202"/>
      <c r="F3724" s="217" t="s">
        <v>13</v>
      </c>
      <c r="G3724" s="73" t="str">
        <f t="shared" si="58"/>
        <v/>
      </c>
      <c r="H3724" s="74"/>
      <c r="I3724" s="67"/>
      <c r="J3724" s="36">
        <v>0</v>
      </c>
    </row>
    <row r="3725" spans="1:10" ht="15.75" hidden="1" thickBot="1" x14ac:dyDescent="0.3">
      <c r="A3725" s="237" t="s">
        <v>920</v>
      </c>
      <c r="B3725" s="240" t="s">
        <v>4395</v>
      </c>
      <c r="C3725" s="31"/>
      <c r="D3725" s="32" t="s">
        <v>72</v>
      </c>
      <c r="E3725" s="197"/>
      <c r="F3725" s="208" t="s">
        <v>13</v>
      </c>
      <c r="G3725" s="33" t="str">
        <f t="shared" si="58"/>
        <v/>
      </c>
      <c r="H3725" s="34"/>
      <c r="I3725" s="35"/>
      <c r="J3725" s="36">
        <v>0</v>
      </c>
    </row>
    <row r="3726" spans="1:10" ht="15.75" hidden="1" thickBot="1" x14ac:dyDescent="0.3">
      <c r="A3726" s="246"/>
      <c r="B3726" s="241"/>
      <c r="C3726" s="38"/>
      <c r="D3726" s="38"/>
      <c r="E3726" s="199"/>
      <c r="F3726" s="211" t="s">
        <v>13</v>
      </c>
      <c r="G3726" s="65" t="str">
        <f t="shared" si="58"/>
        <v/>
      </c>
      <c r="H3726" s="66"/>
      <c r="I3726" s="67"/>
      <c r="J3726" s="36">
        <v>0</v>
      </c>
    </row>
    <row r="3727" spans="1:10" ht="26.25" hidden="1" thickBot="1" x14ac:dyDescent="0.3">
      <c r="A3727" s="246"/>
      <c r="B3727" s="241"/>
      <c r="C3727" s="41" t="s">
        <v>11393</v>
      </c>
      <c r="D3727" s="41" t="s">
        <v>2880</v>
      </c>
      <c r="E3727" s="201">
        <v>2.1999999999999999E-2</v>
      </c>
      <c r="F3727" s="211">
        <v>21.754999999999999</v>
      </c>
      <c r="G3727" s="65">
        <f t="shared" si="58"/>
        <v>0.47860999999999992</v>
      </c>
      <c r="H3727" s="44">
        <f>SUM(G3727:G3731)</f>
        <v>7.9740149999999996</v>
      </c>
      <c r="I3727" s="45"/>
      <c r="J3727" s="36">
        <v>0</v>
      </c>
    </row>
    <row r="3728" spans="1:10" ht="26.25" hidden="1" thickBot="1" x14ac:dyDescent="0.3">
      <c r="A3728" s="246"/>
      <c r="B3728" s="241"/>
      <c r="C3728" s="41" t="s">
        <v>11394</v>
      </c>
      <c r="D3728" s="41" t="s">
        <v>1044</v>
      </c>
      <c r="E3728" s="201">
        <v>5.0000000000000001E-3</v>
      </c>
      <c r="F3728" s="211">
        <v>99.274999999999991</v>
      </c>
      <c r="G3728" s="65">
        <f t="shared" si="58"/>
        <v>0.49637499999999996</v>
      </c>
      <c r="H3728" s="66"/>
      <c r="I3728" s="67"/>
      <c r="J3728" s="36">
        <v>0</v>
      </c>
    </row>
    <row r="3729" spans="1:10" ht="26.25" hidden="1" thickBot="1" x14ac:dyDescent="0.3">
      <c r="A3729" s="246"/>
      <c r="B3729" s="241"/>
      <c r="C3729" s="41" t="s">
        <v>11443</v>
      </c>
      <c r="D3729" s="41" t="s">
        <v>1050</v>
      </c>
      <c r="E3729" s="201">
        <v>4.4999999999999998E-2</v>
      </c>
      <c r="F3729" s="211">
        <v>104.03449999999999</v>
      </c>
      <c r="G3729" s="65">
        <f t="shared" si="58"/>
        <v>4.6815524999999996</v>
      </c>
      <c r="H3729" s="66"/>
      <c r="I3729" s="67"/>
      <c r="J3729" s="36">
        <v>0</v>
      </c>
    </row>
    <row r="3730" spans="1:10" ht="15.75" hidden="1" thickBot="1" x14ac:dyDescent="0.3">
      <c r="A3730" s="246"/>
      <c r="B3730" s="241"/>
      <c r="C3730" s="41" t="s">
        <v>10931</v>
      </c>
      <c r="D3730" s="41" t="s">
        <v>2800</v>
      </c>
      <c r="E3730" s="201">
        <v>4.4999999999999998E-2</v>
      </c>
      <c r="F3730" s="211">
        <v>29.402499999999996</v>
      </c>
      <c r="G3730" s="65">
        <f t="shared" si="58"/>
        <v>1.3231124999999997</v>
      </c>
      <c r="H3730" s="66"/>
      <c r="I3730" s="67"/>
      <c r="J3730" s="36">
        <v>0</v>
      </c>
    </row>
    <row r="3731" spans="1:10" ht="15.75" hidden="1" thickBot="1" x14ac:dyDescent="0.3">
      <c r="A3731" s="246"/>
      <c r="B3731" s="241"/>
      <c r="C3731" s="41" t="s">
        <v>10601</v>
      </c>
      <c r="D3731" s="41" t="s">
        <v>2800</v>
      </c>
      <c r="E3731" s="201">
        <v>4.4999999999999998E-2</v>
      </c>
      <c r="F3731" s="211">
        <v>22.097000000000001</v>
      </c>
      <c r="G3731" s="65">
        <f t="shared" si="58"/>
        <v>0.99436500000000005</v>
      </c>
      <c r="H3731" s="66"/>
      <c r="I3731" s="67"/>
      <c r="J3731" s="36">
        <v>0</v>
      </c>
    </row>
    <row r="3732" spans="1:10" ht="15.75" hidden="1" thickBot="1" x14ac:dyDescent="0.3">
      <c r="A3732" s="247"/>
      <c r="B3732" s="242"/>
      <c r="C3732" s="46"/>
      <c r="D3732" s="46"/>
      <c r="E3732" s="202"/>
      <c r="F3732" s="217" t="s">
        <v>13</v>
      </c>
      <c r="G3732" s="73" t="str">
        <f t="shared" si="58"/>
        <v/>
      </c>
      <c r="H3732" s="74"/>
      <c r="I3732" s="67"/>
      <c r="J3732" s="36">
        <v>0</v>
      </c>
    </row>
    <row r="3733" spans="1:10" ht="15.75" hidden="1" thickBot="1" x14ac:dyDescent="0.3">
      <c r="A3733" s="237" t="s">
        <v>921</v>
      </c>
      <c r="B3733" s="240" t="s">
        <v>4396</v>
      </c>
      <c r="C3733" s="31"/>
      <c r="D3733" s="32" t="s">
        <v>1788</v>
      </c>
      <c r="E3733" s="197"/>
      <c r="F3733" s="208" t="s">
        <v>13</v>
      </c>
      <c r="G3733" s="33" t="str">
        <f t="shared" si="58"/>
        <v/>
      </c>
      <c r="H3733" s="34"/>
      <c r="I3733" s="35"/>
      <c r="J3733" s="36">
        <v>0</v>
      </c>
    </row>
    <row r="3734" spans="1:10" ht="15.75" hidden="1" thickBot="1" x14ac:dyDescent="0.3">
      <c r="A3734" s="246"/>
      <c r="B3734" s="241"/>
      <c r="C3734" s="38"/>
      <c r="D3734" s="38"/>
      <c r="E3734" s="199"/>
      <c r="F3734" s="211" t="s">
        <v>13</v>
      </c>
      <c r="G3734" s="65" t="str">
        <f t="shared" si="58"/>
        <v/>
      </c>
      <c r="H3734" s="66"/>
      <c r="I3734" s="67"/>
      <c r="J3734" s="36">
        <v>0</v>
      </c>
    </row>
    <row r="3735" spans="1:10" ht="15.75" hidden="1" thickBot="1" x14ac:dyDescent="0.3">
      <c r="A3735" s="246"/>
      <c r="B3735" s="241"/>
      <c r="C3735" s="41" t="s">
        <v>10601</v>
      </c>
      <c r="D3735" s="41" t="s">
        <v>2800</v>
      </c>
      <c r="E3735" s="201">
        <v>4.3</v>
      </c>
      <c r="F3735" s="211">
        <v>22.097000000000001</v>
      </c>
      <c r="G3735" s="65">
        <f t="shared" si="58"/>
        <v>95.017099999999999</v>
      </c>
      <c r="H3735" s="44">
        <f>SUM(G3735:G3735)</f>
        <v>95.017099999999999</v>
      </c>
      <c r="I3735" s="45"/>
      <c r="J3735" s="36">
        <v>0</v>
      </c>
    </row>
    <row r="3736" spans="1:10" ht="15.75" hidden="1" thickBot="1" x14ac:dyDescent="0.3">
      <c r="A3736" s="247"/>
      <c r="B3736" s="242"/>
      <c r="C3736" s="46"/>
      <c r="D3736" s="46"/>
      <c r="E3736" s="202"/>
      <c r="F3736" s="217" t="s">
        <v>13</v>
      </c>
      <c r="G3736" s="73" t="str">
        <f t="shared" si="58"/>
        <v/>
      </c>
      <c r="H3736" s="74"/>
      <c r="I3736" s="67"/>
      <c r="J3736" s="36">
        <v>0</v>
      </c>
    </row>
    <row r="3737" spans="1:10" ht="15.75" hidden="1" thickBot="1" x14ac:dyDescent="0.3">
      <c r="A3737" s="237" t="s">
        <v>922</v>
      </c>
      <c r="B3737" s="240" t="s">
        <v>4397</v>
      </c>
      <c r="C3737" s="31"/>
      <c r="D3737" s="32" t="s">
        <v>1788</v>
      </c>
      <c r="E3737" s="197"/>
      <c r="F3737" s="208" t="s">
        <v>13</v>
      </c>
      <c r="G3737" s="33" t="str">
        <f t="shared" si="58"/>
        <v/>
      </c>
      <c r="H3737" s="34"/>
      <c r="I3737" s="35"/>
      <c r="J3737" s="36">
        <v>0</v>
      </c>
    </row>
    <row r="3738" spans="1:10" ht="15.75" hidden="1" thickBot="1" x14ac:dyDescent="0.3">
      <c r="A3738" s="246"/>
      <c r="B3738" s="241"/>
      <c r="C3738" s="38"/>
      <c r="D3738" s="38"/>
      <c r="E3738" s="199"/>
      <c r="F3738" s="211" t="s">
        <v>13</v>
      </c>
      <c r="G3738" s="65" t="str">
        <f t="shared" si="58"/>
        <v/>
      </c>
      <c r="H3738" s="66"/>
      <c r="I3738" s="67"/>
      <c r="J3738" s="36">
        <v>0</v>
      </c>
    </row>
    <row r="3739" spans="1:10" ht="64.5" hidden="1" thickBot="1" x14ac:dyDescent="0.3">
      <c r="A3739" s="246"/>
      <c r="B3739" s="241"/>
      <c r="C3739" s="41" t="s">
        <v>11372</v>
      </c>
      <c r="D3739" s="41" t="s">
        <v>1050</v>
      </c>
      <c r="E3739" s="201">
        <v>2.7765700000000001E-2</v>
      </c>
      <c r="F3739" s="211">
        <v>138.548</v>
      </c>
      <c r="G3739" s="65">
        <f t="shared" si="58"/>
        <v>3.8468822036000003</v>
      </c>
      <c r="H3739" s="44">
        <f>SUM(G3739:G3741)</f>
        <v>6.9912498420000002</v>
      </c>
      <c r="I3739" s="45"/>
      <c r="J3739" s="36">
        <v>0</v>
      </c>
    </row>
    <row r="3740" spans="1:10" ht="64.5" hidden="1" thickBot="1" x14ac:dyDescent="0.3">
      <c r="A3740" s="246"/>
      <c r="B3740" s="241"/>
      <c r="C3740" s="41" t="s">
        <v>11373</v>
      </c>
      <c r="D3740" s="41" t="s">
        <v>10703</v>
      </c>
      <c r="E3740" s="201">
        <v>3.1319399999999997E-2</v>
      </c>
      <c r="F3740" s="211">
        <v>58.709999999999994</v>
      </c>
      <c r="G3740" s="65">
        <f t="shared" si="58"/>
        <v>1.8387619739999996</v>
      </c>
      <c r="H3740" s="66"/>
      <c r="I3740" s="67"/>
      <c r="J3740" s="36">
        <v>0</v>
      </c>
    </row>
    <row r="3741" spans="1:10" ht="15.75" hidden="1" thickBot="1" x14ac:dyDescent="0.3">
      <c r="A3741" s="246"/>
      <c r="B3741" s="241"/>
      <c r="C3741" s="41" t="s">
        <v>10601</v>
      </c>
      <c r="D3741" s="41" t="s">
        <v>2800</v>
      </c>
      <c r="E3741" s="201">
        <v>5.9085199999999997E-2</v>
      </c>
      <c r="F3741" s="211">
        <v>22.097000000000001</v>
      </c>
      <c r="G3741" s="65">
        <f t="shared" si="58"/>
        <v>1.3056056644</v>
      </c>
      <c r="H3741" s="66"/>
      <c r="I3741" s="67"/>
      <c r="J3741" s="36">
        <v>0</v>
      </c>
    </row>
    <row r="3742" spans="1:10" ht="15.75" hidden="1" thickBot="1" x14ac:dyDescent="0.3">
      <c r="A3742" s="247"/>
      <c r="B3742" s="242"/>
      <c r="C3742" s="80"/>
      <c r="D3742" s="46"/>
      <c r="E3742" s="202"/>
      <c r="F3742" s="217" t="s">
        <v>13</v>
      </c>
      <c r="G3742" s="73" t="str">
        <f t="shared" si="58"/>
        <v/>
      </c>
      <c r="H3742" s="74"/>
      <c r="I3742" s="67"/>
      <c r="J3742" s="36">
        <v>0</v>
      </c>
    </row>
    <row r="3743" spans="1:10" ht="15.75" hidden="1" thickBot="1" x14ac:dyDescent="0.3">
      <c r="A3743" s="237" t="s">
        <v>923</v>
      </c>
      <c r="B3743" s="240" t="s">
        <v>4398</v>
      </c>
      <c r="C3743" s="31"/>
      <c r="D3743" s="32" t="s">
        <v>68</v>
      </c>
      <c r="E3743" s="197"/>
      <c r="F3743" s="208" t="s">
        <v>13</v>
      </c>
      <c r="G3743" s="33" t="str">
        <f t="shared" si="58"/>
        <v/>
      </c>
      <c r="H3743" s="34"/>
      <c r="I3743" s="35"/>
      <c r="J3743" s="36">
        <v>0</v>
      </c>
    </row>
    <row r="3744" spans="1:10" ht="15.75" hidden="1" thickBot="1" x14ac:dyDescent="0.3">
      <c r="A3744" s="238"/>
      <c r="B3744" s="241"/>
      <c r="C3744" s="38"/>
      <c r="D3744" s="38"/>
      <c r="E3744" s="199"/>
      <c r="F3744" s="211" t="s">
        <v>13</v>
      </c>
      <c r="G3744" s="65" t="str">
        <f t="shared" si="58"/>
        <v/>
      </c>
      <c r="H3744" s="66"/>
      <c r="I3744" s="67"/>
      <c r="J3744" s="36">
        <v>0</v>
      </c>
    </row>
    <row r="3745" spans="1:10" ht="15.75" hidden="1" thickBot="1" x14ac:dyDescent="0.3">
      <c r="A3745" s="238"/>
      <c r="B3745" s="241"/>
      <c r="C3745" s="41" t="s">
        <v>11444</v>
      </c>
      <c r="D3745" s="41" t="s">
        <v>162</v>
      </c>
      <c r="E3745" s="201">
        <v>1</v>
      </c>
      <c r="F3745" s="211">
        <v>12.2075</v>
      </c>
      <c r="G3745" s="65">
        <f t="shared" si="58"/>
        <v>12.2075</v>
      </c>
      <c r="H3745" s="44">
        <f>SUM(G3745:G3755)</f>
        <v>63.796880292603994</v>
      </c>
      <c r="I3745" s="45"/>
      <c r="J3745" s="36">
        <v>0</v>
      </c>
    </row>
    <row r="3746" spans="1:10" ht="15.75" hidden="1" thickBot="1" x14ac:dyDescent="0.3">
      <c r="A3746" s="238"/>
      <c r="B3746" s="241"/>
      <c r="C3746" s="41" t="s">
        <v>10601</v>
      </c>
      <c r="D3746" s="41" t="s">
        <v>2800</v>
      </c>
      <c r="E3746" s="201">
        <v>0.1386</v>
      </c>
      <c r="F3746" s="211">
        <v>22.097000000000001</v>
      </c>
      <c r="G3746" s="65">
        <f t="shared" si="58"/>
        <v>3.0626442000000003</v>
      </c>
      <c r="H3746" s="66"/>
      <c r="I3746" s="67"/>
      <c r="J3746" s="36">
        <v>0</v>
      </c>
    </row>
    <row r="3747" spans="1:10" ht="15.75" hidden="1" thickBot="1" x14ac:dyDescent="0.3">
      <c r="A3747" s="238"/>
      <c r="B3747" s="241"/>
      <c r="C3747" s="41" t="s">
        <v>11445</v>
      </c>
      <c r="D3747" s="41" t="s">
        <v>2800</v>
      </c>
      <c r="E3747" s="201">
        <v>2.7699999999999999E-2</v>
      </c>
      <c r="F3747" s="211">
        <v>26.0015</v>
      </c>
      <c r="G3747" s="65">
        <f t="shared" si="58"/>
        <v>0.72024155000000001</v>
      </c>
      <c r="H3747" s="66"/>
      <c r="I3747" s="67"/>
      <c r="J3747" s="36">
        <v>0</v>
      </c>
    </row>
    <row r="3748" spans="1:10" ht="15.75" hidden="1" thickBot="1" x14ac:dyDescent="0.3">
      <c r="A3748" s="238"/>
      <c r="B3748" s="241"/>
      <c r="C3748" s="41" t="s">
        <v>10601</v>
      </c>
      <c r="D3748" s="41" t="s">
        <v>2800</v>
      </c>
      <c r="E3748" s="201">
        <v>0.4</v>
      </c>
      <c r="F3748" s="211">
        <v>22.097000000000001</v>
      </c>
      <c r="G3748" s="65">
        <f t="shared" si="58"/>
        <v>8.8388000000000009</v>
      </c>
      <c r="H3748" s="66"/>
      <c r="I3748" s="67"/>
      <c r="J3748" s="36">
        <v>0</v>
      </c>
    </row>
    <row r="3749" spans="1:10" ht="26.25" hidden="1" thickBot="1" x14ac:dyDescent="0.3">
      <c r="A3749" s="238"/>
      <c r="B3749" s="241"/>
      <c r="C3749" s="41" t="s">
        <v>11446</v>
      </c>
      <c r="D3749" s="41" t="s">
        <v>1044</v>
      </c>
      <c r="E3749" s="201">
        <v>0.25</v>
      </c>
      <c r="F3749" s="211">
        <v>0.29449999999999998</v>
      </c>
      <c r="G3749" s="65">
        <f t="shared" si="58"/>
        <v>7.3624999999999996E-2</v>
      </c>
      <c r="H3749" s="66"/>
      <c r="I3749" s="67"/>
      <c r="J3749" s="36">
        <v>0</v>
      </c>
    </row>
    <row r="3750" spans="1:10" ht="15.75" hidden="1" thickBot="1" x14ac:dyDescent="0.3">
      <c r="A3750" s="238"/>
      <c r="B3750" s="241"/>
      <c r="C3750" s="41" t="s">
        <v>11447</v>
      </c>
      <c r="D3750" s="41" t="s">
        <v>2880</v>
      </c>
      <c r="E3750" s="201">
        <v>0.22500000000000001</v>
      </c>
      <c r="F3750" s="211">
        <v>168.95749999999998</v>
      </c>
      <c r="G3750" s="65">
        <f t="shared" si="58"/>
        <v>38.015437499999997</v>
      </c>
      <c r="H3750" s="66"/>
      <c r="I3750" s="67"/>
      <c r="J3750" s="36">
        <v>0</v>
      </c>
    </row>
    <row r="3751" spans="1:10" ht="15.75" hidden="1" thickBot="1" x14ac:dyDescent="0.3">
      <c r="A3751" s="238"/>
      <c r="B3751" s="241"/>
      <c r="C3751" s="41" t="s">
        <v>11448</v>
      </c>
      <c r="D3751" s="41" t="s">
        <v>1044</v>
      </c>
      <c r="E3751" s="201">
        <v>0.25</v>
      </c>
      <c r="F3751" s="211">
        <v>3.3344999999999998</v>
      </c>
      <c r="G3751" s="65">
        <f t="shared" si="58"/>
        <v>0.83362499999999995</v>
      </c>
      <c r="H3751" s="66"/>
      <c r="I3751" s="67"/>
      <c r="J3751" s="36">
        <v>0</v>
      </c>
    </row>
    <row r="3752" spans="1:10" ht="15.75" hidden="1" thickBot="1" x14ac:dyDescent="0.3">
      <c r="A3752" s="238"/>
      <c r="B3752" s="241"/>
      <c r="C3752" s="41" t="s">
        <v>11449</v>
      </c>
      <c r="D3752" s="41" t="s">
        <v>1044</v>
      </c>
      <c r="E3752" s="201">
        <v>2.5000000000000001E-2</v>
      </c>
      <c r="F3752" s="211">
        <v>1.349</v>
      </c>
      <c r="G3752" s="65">
        <f t="shared" si="58"/>
        <v>3.3724999999999998E-2</v>
      </c>
      <c r="H3752" s="66"/>
      <c r="I3752" s="67"/>
      <c r="J3752" s="36">
        <v>0</v>
      </c>
    </row>
    <row r="3753" spans="1:10" ht="51.75" hidden="1" thickBot="1" x14ac:dyDescent="0.3">
      <c r="A3753" s="238"/>
      <c r="B3753" s="241"/>
      <c r="C3753" s="41" t="s">
        <v>11325</v>
      </c>
      <c r="D3753" s="41" t="s">
        <v>2885</v>
      </c>
      <c r="E3753" s="201">
        <v>2.9999999999999997E-4</v>
      </c>
      <c r="F3753" s="209">
        <f>IF(ISNUMBER('Comp.Aux1'!$G$342), 'Comp.Aux1'!$G$342, 0)</f>
        <v>5.6009286799999991</v>
      </c>
      <c r="G3753" s="39">
        <f t="shared" si="58"/>
        <v>1.6802786039999996E-3</v>
      </c>
      <c r="H3753" s="40"/>
      <c r="I3753" s="37"/>
      <c r="J3753" s="36">
        <v>0</v>
      </c>
    </row>
    <row r="3754" spans="1:10" ht="39" hidden="1" thickBot="1" x14ac:dyDescent="0.3">
      <c r="A3754" s="238"/>
      <c r="B3754" s="241"/>
      <c r="C3754" s="41" t="s">
        <v>11315</v>
      </c>
      <c r="D3754" s="41" t="s">
        <v>11390</v>
      </c>
      <c r="E3754" s="201">
        <v>5.0000000000000001E-3</v>
      </c>
      <c r="F3754" s="219">
        <f>IF(ISNUMBER('Comp.Aux1'!$G$204), 'Comp.Aux1'!$G$204, 0)</f>
        <v>1.9203527999999999</v>
      </c>
      <c r="G3754" s="65">
        <f t="shared" si="58"/>
        <v>9.6017639999999987E-3</v>
      </c>
      <c r="H3754" s="66"/>
      <c r="I3754" s="67"/>
      <c r="J3754" s="36">
        <v>0</v>
      </c>
    </row>
    <row r="3755" spans="1:10" ht="15.75" hidden="1" thickBot="1" x14ac:dyDescent="0.3">
      <c r="A3755" s="238"/>
      <c r="B3755" s="241"/>
      <c r="C3755" s="41"/>
      <c r="D3755" s="41"/>
      <c r="E3755" s="201"/>
      <c r="F3755" s="211" t="s">
        <v>13</v>
      </c>
      <c r="G3755" s="65" t="str">
        <f t="shared" si="58"/>
        <v/>
      </c>
      <c r="H3755" s="66"/>
      <c r="I3755" s="67"/>
      <c r="J3755" s="36">
        <v>0</v>
      </c>
    </row>
    <row r="3756" spans="1:10" ht="26.25" hidden="1" thickBot="1" x14ac:dyDescent="0.3">
      <c r="A3756" s="238"/>
      <c r="B3756" s="241"/>
      <c r="C3756" s="4" t="s">
        <v>924</v>
      </c>
      <c r="D3756" s="41"/>
      <c r="E3756" s="201"/>
      <c r="F3756" s="211" t="s">
        <v>13</v>
      </c>
      <c r="G3756" s="65" t="str">
        <f t="shared" si="58"/>
        <v/>
      </c>
      <c r="H3756" s="66"/>
      <c r="I3756" s="67"/>
      <c r="J3756" s="36">
        <v>0</v>
      </c>
    </row>
    <row r="3757" spans="1:10" ht="15.75" hidden="1" thickBot="1" x14ac:dyDescent="0.3">
      <c r="A3757" s="239"/>
      <c r="B3757" s="242"/>
      <c r="C3757" s="46"/>
      <c r="D3757" s="46"/>
      <c r="E3757" s="202"/>
      <c r="F3757" s="217" t="s">
        <v>13</v>
      </c>
      <c r="G3757" s="73" t="str">
        <f t="shared" si="58"/>
        <v/>
      </c>
      <c r="H3757" s="74"/>
      <c r="I3757" s="67"/>
      <c r="J3757" s="36">
        <v>0</v>
      </c>
    </row>
    <row r="3758" spans="1:10" ht="15.75" hidden="1" thickBot="1" x14ac:dyDescent="0.3">
      <c r="A3758" s="237" t="s">
        <v>925</v>
      </c>
      <c r="B3758" s="240" t="s">
        <v>4399</v>
      </c>
      <c r="C3758" s="31"/>
      <c r="D3758" s="32" t="s">
        <v>106</v>
      </c>
      <c r="E3758" s="197"/>
      <c r="F3758" s="208" t="s">
        <v>13</v>
      </c>
      <c r="G3758" s="33" t="str">
        <f t="shared" si="58"/>
        <v/>
      </c>
      <c r="H3758" s="34"/>
      <c r="I3758" s="35"/>
      <c r="J3758" s="36">
        <v>0</v>
      </c>
    </row>
    <row r="3759" spans="1:10" ht="15.75" hidden="1" thickBot="1" x14ac:dyDescent="0.3">
      <c r="A3759" s="246"/>
      <c r="B3759" s="241"/>
      <c r="C3759" s="38"/>
      <c r="D3759" s="38"/>
      <c r="E3759" s="199"/>
      <c r="F3759" s="211" t="s">
        <v>13</v>
      </c>
      <c r="G3759" s="65" t="str">
        <f t="shared" si="58"/>
        <v/>
      </c>
      <c r="H3759" s="66"/>
      <c r="I3759" s="67"/>
      <c r="J3759" s="36">
        <v>0</v>
      </c>
    </row>
    <row r="3760" spans="1:10" ht="15.75" hidden="1" thickBot="1" x14ac:dyDescent="0.3">
      <c r="A3760" s="246"/>
      <c r="B3760" s="241"/>
      <c r="C3760" s="41" t="s">
        <v>11450</v>
      </c>
      <c r="D3760" s="41" t="s">
        <v>70</v>
      </c>
      <c r="E3760" s="201">
        <v>0.13450000000000001</v>
      </c>
      <c r="F3760" s="211">
        <v>21.66</v>
      </c>
      <c r="G3760" s="65">
        <f t="shared" si="58"/>
        <v>2.9132700000000002</v>
      </c>
      <c r="H3760" s="44">
        <f>SUM(G3760:G3762)</f>
        <v>6.3380815125000005</v>
      </c>
      <c r="I3760" s="45"/>
      <c r="J3760" s="36">
        <v>0</v>
      </c>
    </row>
    <row r="3761" spans="1:10" ht="15.75" hidden="1" thickBot="1" x14ac:dyDescent="0.3">
      <c r="A3761" s="246"/>
      <c r="B3761" s="241"/>
      <c r="C3761" s="41" t="s">
        <v>10609</v>
      </c>
      <c r="D3761" s="41" t="s">
        <v>2800</v>
      </c>
      <c r="E3761" s="201">
        <v>8.6625000000000008E-2</v>
      </c>
      <c r="F3761" s="211">
        <v>30.295500000000001</v>
      </c>
      <c r="G3761" s="65">
        <f t="shared" si="58"/>
        <v>2.6243476875000002</v>
      </c>
      <c r="H3761" s="66"/>
      <c r="I3761" s="67"/>
      <c r="J3761" s="36">
        <v>0</v>
      </c>
    </row>
    <row r="3762" spans="1:10" ht="15.75" hidden="1" thickBot="1" x14ac:dyDescent="0.3">
      <c r="A3762" s="246"/>
      <c r="B3762" s="241"/>
      <c r="C3762" s="41" t="s">
        <v>10601</v>
      </c>
      <c r="D3762" s="41" t="s">
        <v>2800</v>
      </c>
      <c r="E3762" s="201">
        <v>3.6225E-2</v>
      </c>
      <c r="F3762" s="211">
        <v>22.097000000000001</v>
      </c>
      <c r="G3762" s="65">
        <f t="shared" si="58"/>
        <v>0.80046382500000002</v>
      </c>
      <c r="H3762" s="66"/>
      <c r="I3762" s="67"/>
      <c r="J3762" s="36">
        <v>0</v>
      </c>
    </row>
    <row r="3763" spans="1:10" ht="15.75" hidden="1" thickBot="1" x14ac:dyDescent="0.3">
      <c r="A3763" s="246"/>
      <c r="B3763" s="241"/>
      <c r="C3763" s="41"/>
      <c r="D3763" s="41"/>
      <c r="E3763" s="201"/>
      <c r="F3763" s="211" t="s">
        <v>13</v>
      </c>
      <c r="G3763" s="65" t="str">
        <f t="shared" si="58"/>
        <v/>
      </c>
      <c r="H3763" s="66"/>
      <c r="I3763" s="67"/>
      <c r="J3763" s="36">
        <v>0</v>
      </c>
    </row>
    <row r="3764" spans="1:10" ht="26.25" hidden="1" thickBot="1" x14ac:dyDescent="0.3">
      <c r="A3764" s="246"/>
      <c r="B3764" s="241"/>
      <c r="C3764" s="4" t="s">
        <v>926</v>
      </c>
      <c r="D3764" s="41"/>
      <c r="E3764" s="201"/>
      <c r="F3764" s="211" t="s">
        <v>13</v>
      </c>
      <c r="G3764" s="65" t="str">
        <f t="shared" si="58"/>
        <v/>
      </c>
      <c r="H3764" s="66"/>
      <c r="I3764" s="67"/>
      <c r="J3764" s="36">
        <v>0</v>
      </c>
    </row>
    <row r="3765" spans="1:10" ht="15.75" hidden="1" thickBot="1" x14ac:dyDescent="0.3">
      <c r="A3765" s="247"/>
      <c r="B3765" s="242"/>
      <c r="C3765" s="46"/>
      <c r="D3765" s="46"/>
      <c r="E3765" s="202"/>
      <c r="F3765" s="217" t="s">
        <v>13</v>
      </c>
      <c r="G3765" s="73" t="str">
        <f t="shared" si="58"/>
        <v/>
      </c>
      <c r="H3765" s="74"/>
      <c r="I3765" s="67"/>
      <c r="J3765" s="36">
        <v>0</v>
      </c>
    </row>
    <row r="3766" spans="1:10" ht="15.75" hidden="1" thickBot="1" x14ac:dyDescent="0.3">
      <c r="A3766" s="237" t="s">
        <v>927</v>
      </c>
      <c r="B3766" s="240" t="s">
        <v>4400</v>
      </c>
      <c r="C3766" s="31"/>
      <c r="D3766" s="32" t="s">
        <v>106</v>
      </c>
      <c r="E3766" s="197"/>
      <c r="F3766" s="208" t="s">
        <v>13</v>
      </c>
      <c r="G3766" s="33" t="str">
        <f t="shared" si="58"/>
        <v/>
      </c>
      <c r="H3766" s="34"/>
      <c r="I3766" s="35"/>
      <c r="J3766" s="36">
        <v>0</v>
      </c>
    </row>
    <row r="3767" spans="1:10" ht="15.75" hidden="1" thickBot="1" x14ac:dyDescent="0.3">
      <c r="A3767" s="238"/>
      <c r="B3767" s="241"/>
      <c r="C3767" s="38"/>
      <c r="D3767" s="38"/>
      <c r="E3767" s="199"/>
      <c r="F3767" s="211" t="s">
        <v>13</v>
      </c>
      <c r="G3767" s="65" t="str">
        <f t="shared" si="58"/>
        <v/>
      </c>
      <c r="H3767" s="66"/>
      <c r="I3767" s="67"/>
      <c r="J3767" s="36">
        <v>0</v>
      </c>
    </row>
    <row r="3768" spans="1:10" ht="26.25" hidden="1" thickBot="1" x14ac:dyDescent="0.3">
      <c r="A3768" s="238"/>
      <c r="B3768" s="241"/>
      <c r="C3768" s="41" t="s">
        <v>10608</v>
      </c>
      <c r="D3768" s="41" t="s">
        <v>2880</v>
      </c>
      <c r="E3768" s="201">
        <v>6.6E-3</v>
      </c>
      <c r="F3768" s="211">
        <v>199.71849999999998</v>
      </c>
      <c r="G3768" s="65">
        <f t="shared" si="58"/>
        <v>1.3181420999999998</v>
      </c>
      <c r="H3768" s="44">
        <f>SUM(G3768:G3776)</f>
        <v>45.757589168677498</v>
      </c>
      <c r="I3768" s="45"/>
      <c r="J3768" s="36">
        <v>0</v>
      </c>
    </row>
    <row r="3769" spans="1:10" ht="26.25" hidden="1" thickBot="1" x14ac:dyDescent="0.3">
      <c r="A3769" s="238"/>
      <c r="B3769" s="241"/>
      <c r="C3769" s="41" t="s">
        <v>11451</v>
      </c>
      <c r="D3769" s="41" t="s">
        <v>1302</v>
      </c>
      <c r="E3769" s="201">
        <v>1.0049999999999999</v>
      </c>
      <c r="F3769" s="211">
        <v>30.751499999999997</v>
      </c>
      <c r="G3769" s="65">
        <f t="shared" si="58"/>
        <v>30.905257499999994</v>
      </c>
      <c r="H3769" s="66"/>
      <c r="I3769" s="67"/>
      <c r="J3769" s="36">
        <v>0</v>
      </c>
    </row>
    <row r="3770" spans="1:10" ht="15.75" hidden="1" thickBot="1" x14ac:dyDescent="0.3">
      <c r="A3770" s="238"/>
      <c r="B3770" s="241"/>
      <c r="C3770" s="41" t="s">
        <v>10607</v>
      </c>
      <c r="D3770" s="41" t="s">
        <v>2800</v>
      </c>
      <c r="E3770" s="201">
        <v>0.2296</v>
      </c>
      <c r="F3770" s="211">
        <v>28.6995</v>
      </c>
      <c r="G3770" s="65">
        <f t="shared" si="58"/>
        <v>6.5894051999999999</v>
      </c>
      <c r="H3770" s="66"/>
      <c r="I3770" s="67"/>
      <c r="J3770" s="36">
        <v>0</v>
      </c>
    </row>
    <row r="3771" spans="1:10" ht="15.75" hidden="1" thickBot="1" x14ac:dyDescent="0.3">
      <c r="A3771" s="238"/>
      <c r="B3771" s="241"/>
      <c r="C3771" s="41" t="s">
        <v>10601</v>
      </c>
      <c r="D3771" s="41" t="s">
        <v>2800</v>
      </c>
      <c r="E3771" s="201">
        <v>0.2296</v>
      </c>
      <c r="F3771" s="211">
        <v>22.097000000000001</v>
      </c>
      <c r="G3771" s="65">
        <f t="shared" si="58"/>
        <v>5.0734712000000002</v>
      </c>
      <c r="H3771" s="66"/>
      <c r="I3771" s="67"/>
      <c r="J3771" s="36">
        <v>0</v>
      </c>
    </row>
    <row r="3772" spans="1:10" ht="26.25" hidden="1" thickBot="1" x14ac:dyDescent="0.3">
      <c r="A3772" s="238"/>
      <c r="B3772" s="241"/>
      <c r="C3772" s="41" t="s">
        <v>11298</v>
      </c>
      <c r="D3772" s="41" t="s">
        <v>2880</v>
      </c>
      <c r="E3772" s="201">
        <v>1.8E-3</v>
      </c>
      <c r="F3772" s="219">
        <f>IF(ISNUMBER('Comp.Aux1'!$G$8), 'Comp.Aux1'!$G$8, 0)</f>
        <v>785.49560623750006</v>
      </c>
      <c r="G3772" s="65">
        <f t="shared" si="58"/>
        <v>1.4138920912275001</v>
      </c>
      <c r="H3772" s="66"/>
      <c r="I3772" s="67"/>
      <c r="J3772" s="36">
        <v>0</v>
      </c>
    </row>
    <row r="3773" spans="1:10" ht="51.75" hidden="1" thickBot="1" x14ac:dyDescent="0.3">
      <c r="A3773" s="238"/>
      <c r="B3773" s="241"/>
      <c r="C3773" s="41" t="s">
        <v>11274</v>
      </c>
      <c r="D3773" s="41" t="s">
        <v>2880</v>
      </c>
      <c r="E3773" s="201">
        <v>6.6E-3</v>
      </c>
      <c r="F3773" s="209">
        <f>IF(ISNUMBER('Comp.Aux1'!$G$335), 'Comp.Aux1'!$G$335, 0)</f>
        <v>8.3948032499999989</v>
      </c>
      <c r="G3773" s="39">
        <f t="shared" si="58"/>
        <v>5.540570144999999E-2</v>
      </c>
      <c r="H3773" s="40"/>
      <c r="I3773" s="37"/>
      <c r="J3773" s="36">
        <v>0</v>
      </c>
    </row>
    <row r="3774" spans="1:10" ht="39" hidden="1" thickBot="1" x14ac:dyDescent="0.3">
      <c r="A3774" s="238"/>
      <c r="B3774" s="241"/>
      <c r="C3774" s="41" t="s">
        <v>11272</v>
      </c>
      <c r="D3774" s="41" t="s">
        <v>11296</v>
      </c>
      <c r="E3774" s="201">
        <v>0.14000000000000001</v>
      </c>
      <c r="F3774" s="219">
        <f>IF(ISNUMBER('Comp.Aux1'!$G$199), 'Comp.Aux1'!$G$199, 0)</f>
        <v>2.8715383999999999</v>
      </c>
      <c r="G3774" s="65">
        <f t="shared" si="58"/>
        <v>0.40201537600000004</v>
      </c>
      <c r="H3774" s="66"/>
      <c r="I3774" s="67"/>
      <c r="J3774" s="36">
        <v>0</v>
      </c>
    </row>
    <row r="3775" spans="1:10" ht="15.75" hidden="1" thickBot="1" x14ac:dyDescent="0.3">
      <c r="A3775" s="238"/>
      <c r="B3775" s="241"/>
      <c r="C3775" s="41"/>
      <c r="D3775" s="41"/>
      <c r="E3775" s="201"/>
      <c r="F3775" s="211" t="s">
        <v>13</v>
      </c>
      <c r="G3775" s="65" t="str">
        <f t="shared" si="58"/>
        <v/>
      </c>
      <c r="H3775" s="66"/>
      <c r="I3775" s="67"/>
      <c r="J3775" s="36">
        <v>0</v>
      </c>
    </row>
    <row r="3776" spans="1:10" ht="15.75" hidden="1" thickBot="1" x14ac:dyDescent="0.3">
      <c r="A3776" s="238"/>
      <c r="B3776" s="241"/>
      <c r="C3776" s="4" t="s">
        <v>928</v>
      </c>
      <c r="D3776" s="41"/>
      <c r="E3776" s="201"/>
      <c r="F3776" s="211" t="s">
        <v>13</v>
      </c>
      <c r="G3776" s="65" t="str">
        <f t="shared" si="58"/>
        <v/>
      </c>
      <c r="H3776" s="66"/>
      <c r="I3776" s="67"/>
      <c r="J3776" s="36">
        <v>0</v>
      </c>
    </row>
    <row r="3777" spans="1:10" ht="15.75" hidden="1" thickBot="1" x14ac:dyDescent="0.3">
      <c r="A3777" s="239"/>
      <c r="B3777" s="242"/>
      <c r="C3777" s="46"/>
      <c r="D3777" s="46"/>
      <c r="E3777" s="202"/>
      <c r="F3777" s="217" t="s">
        <v>13</v>
      </c>
      <c r="G3777" s="73" t="str">
        <f t="shared" si="58"/>
        <v/>
      </c>
      <c r="H3777" s="74"/>
      <c r="I3777" s="67"/>
      <c r="J3777" s="36">
        <v>0</v>
      </c>
    </row>
    <row r="3778" spans="1:10" ht="15.75" hidden="1" thickBot="1" x14ac:dyDescent="0.3">
      <c r="A3778" s="237" t="s">
        <v>929</v>
      </c>
      <c r="B3778" s="240" t="s">
        <v>4401</v>
      </c>
      <c r="C3778" s="31"/>
      <c r="D3778" s="32" t="s">
        <v>106</v>
      </c>
      <c r="E3778" s="197"/>
      <c r="F3778" s="208" t="s">
        <v>13</v>
      </c>
      <c r="G3778" s="33" t="str">
        <f t="shared" si="58"/>
        <v/>
      </c>
      <c r="H3778" s="34"/>
      <c r="I3778" s="35"/>
      <c r="J3778" s="36">
        <v>0</v>
      </c>
    </row>
    <row r="3779" spans="1:10" ht="15.75" hidden="1" thickBot="1" x14ac:dyDescent="0.3">
      <c r="A3779" s="238"/>
      <c r="B3779" s="241"/>
      <c r="C3779" s="38"/>
      <c r="D3779" s="38"/>
      <c r="E3779" s="199"/>
      <c r="F3779" s="211" t="s">
        <v>13</v>
      </c>
      <c r="G3779" s="65" t="str">
        <f t="shared" si="58"/>
        <v/>
      </c>
      <c r="H3779" s="66"/>
      <c r="I3779" s="67"/>
      <c r="J3779" s="36">
        <v>0</v>
      </c>
    </row>
    <row r="3780" spans="1:10" ht="26.25" hidden="1" thickBot="1" x14ac:dyDescent="0.3">
      <c r="A3780" s="238"/>
      <c r="B3780" s="241"/>
      <c r="C3780" s="41" t="s">
        <v>10927</v>
      </c>
      <c r="D3780" s="41" t="s">
        <v>2880</v>
      </c>
      <c r="E3780" s="201">
        <v>0.23</v>
      </c>
      <c r="F3780" s="211">
        <v>195.86149999999998</v>
      </c>
      <c r="G3780" s="65">
        <f t="shared" si="58"/>
        <v>45.048144999999998</v>
      </c>
      <c r="H3780" s="44">
        <f>SUM(G3780:G3790)</f>
        <v>158.4151763875</v>
      </c>
      <c r="I3780" s="45"/>
      <c r="J3780" s="36">
        <v>0</v>
      </c>
    </row>
    <row r="3781" spans="1:10" ht="39" hidden="1" thickBot="1" x14ac:dyDescent="0.3">
      <c r="A3781" s="238"/>
      <c r="B3781" s="241"/>
      <c r="C3781" s="41" t="s">
        <v>11452</v>
      </c>
      <c r="D3781" s="41" t="s">
        <v>1302</v>
      </c>
      <c r="E3781" s="201">
        <v>1.01</v>
      </c>
      <c r="F3781" s="211">
        <v>10.164999999999999</v>
      </c>
      <c r="G3781" s="65">
        <f t="shared" si="58"/>
        <v>10.266649999999998</v>
      </c>
      <c r="H3781" s="66"/>
      <c r="I3781" s="67"/>
      <c r="J3781" s="36">
        <v>0</v>
      </c>
    </row>
    <row r="3782" spans="1:10" ht="26.25" hidden="1" thickBot="1" x14ac:dyDescent="0.3">
      <c r="A3782" s="238"/>
      <c r="B3782" s="241"/>
      <c r="C3782" s="41" t="s">
        <v>10614</v>
      </c>
      <c r="D3782" s="41" t="s">
        <v>2800</v>
      </c>
      <c r="E3782" s="201">
        <v>0.5</v>
      </c>
      <c r="F3782" s="211">
        <v>28.024999999999999</v>
      </c>
      <c r="G3782" s="65">
        <f t="shared" ref="G3782:G3845" si="59">IF(ISNUMBER(F3782),E3782*F3782,"")</f>
        <v>14.012499999999999</v>
      </c>
      <c r="H3782" s="66"/>
      <c r="I3782" s="67"/>
      <c r="J3782" s="36">
        <v>0</v>
      </c>
    </row>
    <row r="3783" spans="1:10" ht="15.75" hidden="1" thickBot="1" x14ac:dyDescent="0.3">
      <c r="A3783" s="238"/>
      <c r="B3783" s="241"/>
      <c r="C3783" s="41" t="s">
        <v>10601</v>
      </c>
      <c r="D3783" s="41" t="s">
        <v>2800</v>
      </c>
      <c r="E3783" s="201">
        <v>0.7</v>
      </c>
      <c r="F3783" s="211">
        <v>22.097000000000001</v>
      </c>
      <c r="G3783" s="65">
        <f t="shared" si="59"/>
        <v>15.4679</v>
      </c>
      <c r="H3783" s="66"/>
      <c r="I3783" s="67"/>
      <c r="J3783" s="36">
        <v>0</v>
      </c>
    </row>
    <row r="3784" spans="1:10" ht="26.25" hidden="1" thickBot="1" x14ac:dyDescent="0.3">
      <c r="A3784" s="238"/>
      <c r="B3784" s="241"/>
      <c r="C3784" s="41" t="s">
        <v>11453</v>
      </c>
      <c r="D3784" s="41" t="s">
        <v>162</v>
      </c>
      <c r="E3784" s="201">
        <v>2.2000000000000002</v>
      </c>
      <c r="F3784" s="211">
        <v>21.507999999999999</v>
      </c>
      <c r="G3784" s="65">
        <f t="shared" si="59"/>
        <v>47.317599999999999</v>
      </c>
      <c r="H3784" s="66"/>
      <c r="I3784" s="67"/>
      <c r="J3784" s="36">
        <v>0</v>
      </c>
    </row>
    <row r="3785" spans="1:10" ht="26.25" hidden="1" thickBot="1" x14ac:dyDescent="0.3">
      <c r="A3785" s="238"/>
      <c r="B3785" s="241"/>
      <c r="C3785" s="41" t="s">
        <v>10641</v>
      </c>
      <c r="D3785" s="41" t="s">
        <v>2800</v>
      </c>
      <c r="E3785" s="201">
        <v>0.5</v>
      </c>
      <c r="F3785" s="211">
        <v>22.324999999999999</v>
      </c>
      <c r="G3785" s="65">
        <f t="shared" si="59"/>
        <v>11.1625</v>
      </c>
      <c r="H3785" s="66"/>
      <c r="I3785" s="67"/>
      <c r="J3785" s="36">
        <v>0</v>
      </c>
    </row>
    <row r="3786" spans="1:10" ht="51.75" hidden="1" thickBot="1" x14ac:dyDescent="0.3">
      <c r="A3786" s="238"/>
      <c r="B3786" s="241"/>
      <c r="C3786" s="41" t="s">
        <v>11274</v>
      </c>
      <c r="D3786" s="41" t="s">
        <v>2880</v>
      </c>
      <c r="E3786" s="201">
        <v>0.23</v>
      </c>
      <c r="F3786" s="209">
        <f>IF(ISNUMBER('Comp.Aux1'!$G$335), 'Comp.Aux1'!$G$335, 0)</f>
        <v>8.3948032499999989</v>
      </c>
      <c r="G3786" s="39">
        <f t="shared" si="59"/>
        <v>1.9308047474999999</v>
      </c>
      <c r="H3786" s="40"/>
      <c r="I3786" s="37"/>
      <c r="J3786" s="36">
        <v>0</v>
      </c>
    </row>
    <row r="3787" spans="1:10" ht="39" hidden="1" thickBot="1" x14ac:dyDescent="0.3">
      <c r="A3787" s="238"/>
      <c r="B3787" s="241"/>
      <c r="C3787" s="41" t="s">
        <v>11272</v>
      </c>
      <c r="D3787" s="41" t="s">
        <v>11296</v>
      </c>
      <c r="E3787" s="201">
        <v>4.6000000000000005</v>
      </c>
      <c r="F3787" s="219">
        <f>IF(ISNUMBER('Comp.Aux1'!$G$199), 'Comp.Aux1'!$G$199, 0)</f>
        <v>2.8715383999999999</v>
      </c>
      <c r="G3787" s="65">
        <f t="shared" si="59"/>
        <v>13.209076640000001</v>
      </c>
      <c r="H3787" s="66"/>
      <c r="I3787" s="67"/>
      <c r="J3787" s="36">
        <v>0</v>
      </c>
    </row>
    <row r="3788" spans="1:10" ht="15.75" hidden="1" thickBot="1" x14ac:dyDescent="0.3">
      <c r="A3788" s="238"/>
      <c r="B3788" s="241"/>
      <c r="C3788" s="41"/>
      <c r="D3788" s="41"/>
      <c r="E3788" s="201"/>
      <c r="F3788" s="211" t="s">
        <v>13</v>
      </c>
      <c r="G3788" s="65" t="str">
        <f t="shared" si="59"/>
        <v/>
      </c>
      <c r="H3788" s="66"/>
      <c r="I3788" s="67"/>
      <c r="J3788" s="36">
        <v>0</v>
      </c>
    </row>
    <row r="3789" spans="1:10" ht="15.75" hidden="1" thickBot="1" x14ac:dyDescent="0.3">
      <c r="A3789" s="238"/>
      <c r="B3789" s="241"/>
      <c r="C3789" s="4" t="s">
        <v>930</v>
      </c>
      <c r="D3789" s="41"/>
      <c r="E3789" s="201"/>
      <c r="F3789" s="211" t="s">
        <v>13</v>
      </c>
      <c r="G3789" s="65" t="str">
        <f t="shared" si="59"/>
        <v/>
      </c>
      <c r="H3789" s="66"/>
      <c r="I3789" s="67"/>
      <c r="J3789" s="36">
        <v>0</v>
      </c>
    </row>
    <row r="3790" spans="1:10" ht="15.75" hidden="1" thickBot="1" x14ac:dyDescent="0.3">
      <c r="A3790" s="239"/>
      <c r="B3790" s="242"/>
      <c r="C3790" s="46"/>
      <c r="D3790" s="46"/>
      <c r="E3790" s="202"/>
      <c r="F3790" s="217" t="s">
        <v>13</v>
      </c>
      <c r="G3790" s="73" t="str">
        <f t="shared" si="59"/>
        <v/>
      </c>
      <c r="H3790" s="74"/>
      <c r="I3790" s="67"/>
      <c r="J3790" s="36">
        <v>0</v>
      </c>
    </row>
    <row r="3791" spans="1:10" ht="15.75" hidden="1" thickBot="1" x14ac:dyDescent="0.3">
      <c r="A3791" s="237" t="s">
        <v>931</v>
      </c>
      <c r="B3791" s="240" t="s">
        <v>4404</v>
      </c>
      <c r="C3791" s="31"/>
      <c r="D3791" s="32" t="s">
        <v>18</v>
      </c>
      <c r="E3791" s="197"/>
      <c r="F3791" s="208" t="s">
        <v>13</v>
      </c>
      <c r="G3791" s="33" t="str">
        <f t="shared" si="59"/>
        <v/>
      </c>
      <c r="H3791" s="34"/>
      <c r="I3791" s="35"/>
      <c r="J3791" s="36">
        <v>0</v>
      </c>
    </row>
    <row r="3792" spans="1:10" ht="15.75" hidden="1" thickBot="1" x14ac:dyDescent="0.3">
      <c r="A3792" s="238"/>
      <c r="B3792" s="241"/>
      <c r="C3792" s="38"/>
      <c r="D3792" s="38"/>
      <c r="E3792" s="199"/>
      <c r="F3792" s="211" t="s">
        <v>13</v>
      </c>
      <c r="G3792" s="65" t="str">
        <f t="shared" si="59"/>
        <v/>
      </c>
      <c r="H3792" s="66"/>
      <c r="I3792" s="67"/>
      <c r="J3792" s="36">
        <v>0</v>
      </c>
    </row>
    <row r="3793" spans="1:10" ht="15.75" hidden="1" thickBot="1" x14ac:dyDescent="0.3">
      <c r="A3793" s="238"/>
      <c r="B3793" s="241"/>
      <c r="C3793" s="41" t="s">
        <v>10607</v>
      </c>
      <c r="D3793" s="41" t="s">
        <v>2800</v>
      </c>
      <c r="E3793" s="201">
        <v>0.2</v>
      </c>
      <c r="F3793" s="211">
        <v>28.6995</v>
      </c>
      <c r="G3793" s="65">
        <f t="shared" si="59"/>
        <v>5.7399000000000004</v>
      </c>
      <c r="H3793" s="44">
        <f>SUM(G3793:G3798)</f>
        <v>10.466582332463801</v>
      </c>
      <c r="I3793" s="45"/>
      <c r="J3793" s="36">
        <v>0</v>
      </c>
    </row>
    <row r="3794" spans="1:10" ht="15.75" hidden="1" thickBot="1" x14ac:dyDescent="0.3">
      <c r="A3794" s="238"/>
      <c r="B3794" s="241"/>
      <c r="C3794" s="41" t="s">
        <v>10601</v>
      </c>
      <c r="D3794" s="41" t="s">
        <v>2800</v>
      </c>
      <c r="E3794" s="201">
        <v>0.2</v>
      </c>
      <c r="F3794" s="211">
        <v>22.097000000000001</v>
      </c>
      <c r="G3794" s="65">
        <f t="shared" si="59"/>
        <v>4.4194000000000004</v>
      </c>
      <c r="H3794" s="66"/>
      <c r="I3794" s="67"/>
      <c r="J3794" s="36">
        <v>0</v>
      </c>
    </row>
    <row r="3795" spans="1:10" ht="15.75" hidden="1" thickBot="1" x14ac:dyDescent="0.3">
      <c r="A3795" s="238"/>
      <c r="B3795" s="241"/>
      <c r="C3795" s="41" t="s">
        <v>879</v>
      </c>
      <c r="D3795" s="41" t="s">
        <v>87</v>
      </c>
      <c r="E3795" s="201">
        <v>3.2000000000000001E-2</v>
      </c>
      <c r="F3795" s="211" t="s">
        <v>13</v>
      </c>
      <c r="G3795" s="65" t="str">
        <f t="shared" si="59"/>
        <v/>
      </c>
      <c r="H3795" s="66"/>
      <c r="I3795" s="67"/>
      <c r="J3795" s="36">
        <v>0</v>
      </c>
    </row>
    <row r="3796" spans="1:10" ht="15.75" hidden="1" thickBot="1" x14ac:dyDescent="0.3">
      <c r="A3796" s="238"/>
      <c r="B3796" s="241"/>
      <c r="C3796" s="41" t="s">
        <v>880</v>
      </c>
      <c r="D3796" s="41" t="s">
        <v>881</v>
      </c>
      <c r="E3796" s="201">
        <v>0.2</v>
      </c>
      <c r="F3796" s="211" t="s">
        <v>13</v>
      </c>
      <c r="G3796" s="65" t="str">
        <f t="shared" si="59"/>
        <v/>
      </c>
      <c r="H3796" s="66"/>
      <c r="I3796" s="67"/>
      <c r="J3796" s="36">
        <v>0</v>
      </c>
    </row>
    <row r="3797" spans="1:10" ht="15.75" hidden="1" thickBot="1" x14ac:dyDescent="0.3">
      <c r="A3797" s="238"/>
      <c r="B3797" s="241"/>
      <c r="C3797" s="41" t="s">
        <v>886</v>
      </c>
      <c r="D3797" s="41" t="s">
        <v>87</v>
      </c>
      <c r="E3797" s="201">
        <v>1</v>
      </c>
      <c r="F3797" s="211" t="s">
        <v>13</v>
      </c>
      <c r="G3797" s="65" t="str">
        <f t="shared" si="59"/>
        <v/>
      </c>
      <c r="H3797" s="66"/>
      <c r="I3797" s="67"/>
      <c r="J3797" s="36">
        <v>0</v>
      </c>
    </row>
    <row r="3798" spans="1:10" ht="39" hidden="1" thickBot="1" x14ac:dyDescent="0.3">
      <c r="A3798" s="238"/>
      <c r="B3798" s="241"/>
      <c r="C3798" s="41" t="s">
        <v>11318</v>
      </c>
      <c r="D3798" s="41" t="s">
        <v>2880</v>
      </c>
      <c r="E3798" s="201">
        <v>4.0000000000000002E-4</v>
      </c>
      <c r="F3798" s="219">
        <f>IF(ISNUMBER('Comp.Aux1'!$G$237), 'Comp.Aux1'!$G$237, 0)</f>
        <v>768.20583115950001</v>
      </c>
      <c r="G3798" s="65">
        <f t="shared" si="59"/>
        <v>0.30728233246380005</v>
      </c>
      <c r="H3798" s="66"/>
      <c r="I3798" s="67"/>
      <c r="J3798" s="36">
        <v>0</v>
      </c>
    </row>
    <row r="3799" spans="1:10" ht="15.75" hidden="1" thickBot="1" x14ac:dyDescent="0.3">
      <c r="A3799" s="238"/>
      <c r="B3799" s="241"/>
      <c r="C3799" s="41"/>
      <c r="D3799" s="41"/>
      <c r="E3799" s="201"/>
      <c r="F3799" s="211" t="s">
        <v>13</v>
      </c>
      <c r="G3799" s="65" t="str">
        <f t="shared" si="59"/>
        <v/>
      </c>
      <c r="H3799" s="66"/>
      <c r="I3799" s="67"/>
      <c r="J3799" s="36">
        <v>0</v>
      </c>
    </row>
    <row r="3800" spans="1:10" ht="15.75" hidden="1" thickBot="1" x14ac:dyDescent="0.3">
      <c r="A3800" s="238"/>
      <c r="B3800" s="241"/>
      <c r="C3800" s="79" t="s">
        <v>882</v>
      </c>
      <c r="D3800" s="41"/>
      <c r="E3800" s="201"/>
      <c r="F3800" s="211" t="s">
        <v>13</v>
      </c>
      <c r="G3800" s="65" t="str">
        <f t="shared" si="59"/>
        <v/>
      </c>
      <c r="H3800" s="66"/>
      <c r="I3800" s="67"/>
      <c r="J3800" s="36">
        <v>0</v>
      </c>
    </row>
    <row r="3801" spans="1:10" ht="15.75" hidden="1" thickBot="1" x14ac:dyDescent="0.3">
      <c r="A3801" s="239"/>
      <c r="B3801" s="242"/>
      <c r="C3801" s="46"/>
      <c r="D3801" s="46"/>
      <c r="E3801" s="202"/>
      <c r="F3801" s="217" t="s">
        <v>13</v>
      </c>
      <c r="G3801" s="73" t="str">
        <f t="shared" si="59"/>
        <v/>
      </c>
      <c r="H3801" s="74"/>
      <c r="I3801" s="67"/>
      <c r="J3801" s="36">
        <v>0</v>
      </c>
    </row>
    <row r="3802" spans="1:10" ht="15.75" hidden="1" thickBot="1" x14ac:dyDescent="0.3">
      <c r="A3802" s="237" t="s">
        <v>932</v>
      </c>
      <c r="B3802" s="240" t="s">
        <v>4418</v>
      </c>
      <c r="C3802" s="31"/>
      <c r="D3802" s="32" t="s">
        <v>4353</v>
      </c>
      <c r="E3802" s="197"/>
      <c r="F3802" s="208" t="s">
        <v>13</v>
      </c>
      <c r="G3802" s="33" t="str">
        <f t="shared" si="59"/>
        <v/>
      </c>
      <c r="H3802" s="34"/>
      <c r="I3802" s="35"/>
      <c r="J3802" s="36">
        <v>0</v>
      </c>
    </row>
    <row r="3803" spans="1:10" ht="15.75" hidden="1" thickBot="1" x14ac:dyDescent="0.3">
      <c r="A3803" s="246"/>
      <c r="B3803" s="241"/>
      <c r="C3803" s="38"/>
      <c r="D3803" s="38"/>
      <c r="E3803" s="199"/>
      <c r="F3803" s="211" t="s">
        <v>13</v>
      </c>
      <c r="G3803" s="65" t="str">
        <f t="shared" si="59"/>
        <v/>
      </c>
      <c r="H3803" s="66"/>
      <c r="I3803" s="67"/>
      <c r="J3803" s="36">
        <v>0</v>
      </c>
    </row>
    <row r="3804" spans="1:10" ht="39" hidden="1" thickBot="1" x14ac:dyDescent="0.3">
      <c r="A3804" s="246"/>
      <c r="B3804" s="241"/>
      <c r="C3804" s="41" t="s">
        <v>11454</v>
      </c>
      <c r="D3804" s="41" t="s">
        <v>10875</v>
      </c>
      <c r="E3804" s="201">
        <v>1</v>
      </c>
      <c r="F3804" s="211">
        <v>1567.5</v>
      </c>
      <c r="G3804" s="65">
        <f t="shared" si="59"/>
        <v>1567.5</v>
      </c>
      <c r="H3804" s="44">
        <f>SUM(G3804:G3804)</f>
        <v>1567.5</v>
      </c>
      <c r="I3804" s="45"/>
      <c r="J3804" s="36">
        <v>0</v>
      </c>
    </row>
    <row r="3805" spans="1:10" ht="15.75" hidden="1" thickBot="1" x14ac:dyDescent="0.3">
      <c r="A3805" s="247"/>
      <c r="B3805" s="242"/>
      <c r="C3805" s="46"/>
      <c r="D3805" s="46"/>
      <c r="E3805" s="202"/>
      <c r="F3805" s="217" t="s">
        <v>13</v>
      </c>
      <c r="G3805" s="73" t="str">
        <f t="shared" si="59"/>
        <v/>
      </c>
      <c r="H3805" s="74"/>
      <c r="I3805" s="67"/>
      <c r="J3805" s="36">
        <v>0</v>
      </c>
    </row>
    <row r="3806" spans="1:10" ht="15.75" hidden="1" thickBot="1" x14ac:dyDescent="0.3">
      <c r="A3806" s="237" t="s">
        <v>933</v>
      </c>
      <c r="B3806" s="240" t="s">
        <v>4437</v>
      </c>
      <c r="C3806" s="31"/>
      <c r="D3806" s="32" t="s">
        <v>106</v>
      </c>
      <c r="E3806" s="197"/>
      <c r="F3806" s="204" t="s">
        <v>13</v>
      </c>
      <c r="G3806" s="33" t="str">
        <f t="shared" si="59"/>
        <v/>
      </c>
      <c r="H3806" s="34"/>
      <c r="I3806" s="35"/>
      <c r="J3806" s="36">
        <v>0</v>
      </c>
    </row>
    <row r="3807" spans="1:10" ht="15.75" hidden="1" thickBot="1" x14ac:dyDescent="0.3">
      <c r="A3807" s="238"/>
      <c r="B3807" s="241"/>
      <c r="C3807" s="38"/>
      <c r="D3807" s="38"/>
      <c r="E3807" s="199"/>
      <c r="F3807" s="205" t="s">
        <v>13</v>
      </c>
      <c r="G3807" s="37" t="str">
        <f t="shared" si="59"/>
        <v/>
      </c>
      <c r="H3807" s="40"/>
      <c r="I3807" s="37"/>
      <c r="J3807" s="36">
        <v>0</v>
      </c>
    </row>
    <row r="3808" spans="1:10" ht="26.25" hidden="1" thickBot="1" x14ac:dyDescent="0.3">
      <c r="A3808" s="238"/>
      <c r="B3808" s="241"/>
      <c r="C3808" s="41" t="s">
        <v>10641</v>
      </c>
      <c r="D3808" s="41" t="s">
        <v>2800</v>
      </c>
      <c r="E3808" s="201">
        <v>0.1138</v>
      </c>
      <c r="F3808" s="200">
        <v>22.324999999999999</v>
      </c>
      <c r="G3808" s="37">
        <f t="shared" si="59"/>
        <v>2.5405850000000001</v>
      </c>
      <c r="H3808" s="44">
        <f>SUM(G3808:G3814)</f>
        <v>40.787673850483742</v>
      </c>
      <c r="I3808" s="45"/>
      <c r="J3808" s="36">
        <v>0</v>
      </c>
    </row>
    <row r="3809" spans="1:10" ht="26.25" hidden="1" thickBot="1" x14ac:dyDescent="0.3">
      <c r="A3809" s="238"/>
      <c r="B3809" s="241"/>
      <c r="C3809" s="41" t="s">
        <v>10614</v>
      </c>
      <c r="D3809" s="41" t="s">
        <v>2800</v>
      </c>
      <c r="E3809" s="201">
        <v>0.4047</v>
      </c>
      <c r="F3809" s="200">
        <v>28.024999999999999</v>
      </c>
      <c r="G3809" s="37">
        <f t="shared" si="59"/>
        <v>11.3417175</v>
      </c>
      <c r="H3809" s="40"/>
      <c r="I3809" s="37"/>
      <c r="J3809" s="36">
        <v>0</v>
      </c>
    </row>
    <row r="3810" spans="1:10" ht="26.25" hidden="1" thickBot="1" x14ac:dyDescent="0.3">
      <c r="A3810" s="238"/>
      <c r="B3810" s="241"/>
      <c r="C3810" s="41" t="s">
        <v>10834</v>
      </c>
      <c r="D3810" s="41" t="s">
        <v>10703</v>
      </c>
      <c r="E3810" s="201">
        <v>0.28699999999999998</v>
      </c>
      <c r="F3810" s="200">
        <v>24.643000000000001</v>
      </c>
      <c r="G3810" s="37">
        <f t="shared" si="59"/>
        <v>7.0725409999999993</v>
      </c>
      <c r="H3810" s="40"/>
      <c r="I3810" s="37"/>
      <c r="J3810" s="36">
        <v>0</v>
      </c>
    </row>
    <row r="3811" spans="1:10" ht="26.25" hidden="1" thickBot="1" x14ac:dyDescent="0.3">
      <c r="A3811" s="238"/>
      <c r="B3811" s="241"/>
      <c r="C3811" s="41" t="s">
        <v>10819</v>
      </c>
      <c r="D3811" s="41" t="s">
        <v>1050</v>
      </c>
      <c r="E3811" s="201">
        <v>0.11749999999999999</v>
      </c>
      <c r="F3811" s="200">
        <v>26.619</v>
      </c>
      <c r="G3811" s="37">
        <f t="shared" si="59"/>
        <v>3.1277324999999996</v>
      </c>
      <c r="H3811" s="40"/>
      <c r="I3811" s="37"/>
      <c r="J3811" s="36">
        <v>0</v>
      </c>
    </row>
    <row r="3812" spans="1:10" ht="26.25" hidden="1" thickBot="1" x14ac:dyDescent="0.3">
      <c r="A3812" s="238"/>
      <c r="B3812" s="241"/>
      <c r="C3812" s="41" t="s">
        <v>10641</v>
      </c>
      <c r="D3812" s="41" t="s">
        <v>2800</v>
      </c>
      <c r="E3812" s="201">
        <v>5.3800000000000001E-2</v>
      </c>
      <c r="F3812" s="200">
        <v>22.324999999999999</v>
      </c>
      <c r="G3812" s="37">
        <f t="shared" si="59"/>
        <v>1.201085</v>
      </c>
      <c r="H3812" s="40"/>
      <c r="I3812" s="37"/>
      <c r="J3812" s="36">
        <v>0</v>
      </c>
    </row>
    <row r="3813" spans="1:10" ht="26.25" hidden="1" thickBot="1" x14ac:dyDescent="0.3">
      <c r="A3813" s="238"/>
      <c r="B3813" s="241"/>
      <c r="C3813" s="41" t="s">
        <v>10614</v>
      </c>
      <c r="D3813" s="41" t="s">
        <v>2800</v>
      </c>
      <c r="E3813" s="201">
        <v>0.23649999999999999</v>
      </c>
      <c r="F3813" s="200">
        <v>28.024999999999999</v>
      </c>
      <c r="G3813" s="37">
        <f t="shared" si="59"/>
        <v>6.627912499999999</v>
      </c>
      <c r="H3813" s="40"/>
      <c r="I3813" s="37"/>
      <c r="J3813" s="36">
        <v>0</v>
      </c>
    </row>
    <row r="3814" spans="1:10" ht="26.25" hidden="1" thickBot="1" x14ac:dyDescent="0.3">
      <c r="A3814" s="238"/>
      <c r="B3814" s="241"/>
      <c r="C3814" s="41" t="s">
        <v>11298</v>
      </c>
      <c r="D3814" s="41" t="s">
        <v>2880</v>
      </c>
      <c r="E3814" s="201">
        <v>1.1299999999999999E-2</v>
      </c>
      <c r="F3814" s="209">
        <f>IF(ISNUMBER('Comp.Aux1'!$G$8), 'Comp.Aux1'!$G$8, 0)</f>
        <v>785.49560623750006</v>
      </c>
      <c r="G3814" s="39">
        <f t="shared" si="59"/>
        <v>8.8761003504837497</v>
      </c>
      <c r="H3814" s="40"/>
      <c r="I3814" s="37"/>
      <c r="J3814" s="36">
        <v>0</v>
      </c>
    </row>
    <row r="3815" spans="1:10" ht="15.75" hidden="1" thickBot="1" x14ac:dyDescent="0.3">
      <c r="A3815" s="239"/>
      <c r="B3815" s="242"/>
      <c r="C3815" s="46"/>
      <c r="D3815" s="46"/>
      <c r="E3815" s="202"/>
      <c r="F3815" s="203" t="s">
        <v>13</v>
      </c>
      <c r="G3815" s="48" t="str">
        <f t="shared" si="59"/>
        <v/>
      </c>
      <c r="H3815" s="50"/>
      <c r="I3815" s="37"/>
      <c r="J3815" s="36">
        <v>0</v>
      </c>
    </row>
    <row r="3816" spans="1:10" ht="15.75" hidden="1" thickBot="1" x14ac:dyDescent="0.3">
      <c r="A3816" s="237" t="s">
        <v>934</v>
      </c>
      <c r="B3816" s="240" t="s">
        <v>4438</v>
      </c>
      <c r="C3816" s="31"/>
      <c r="D3816" s="32" t="s">
        <v>72</v>
      </c>
      <c r="E3816" s="197"/>
      <c r="F3816" s="208" t="s">
        <v>13</v>
      </c>
      <c r="G3816" s="33" t="str">
        <f t="shared" si="59"/>
        <v/>
      </c>
      <c r="H3816" s="34"/>
      <c r="I3816" s="35"/>
      <c r="J3816" s="36">
        <v>0</v>
      </c>
    </row>
    <row r="3817" spans="1:10" ht="15.75" hidden="1" thickBot="1" x14ac:dyDescent="0.3">
      <c r="A3817" s="246"/>
      <c r="B3817" s="241"/>
      <c r="C3817" s="38"/>
      <c r="D3817" s="38"/>
      <c r="E3817" s="199"/>
      <c r="F3817" s="211" t="s">
        <v>13</v>
      </c>
      <c r="G3817" s="65" t="str">
        <f t="shared" si="59"/>
        <v/>
      </c>
      <c r="H3817" s="66"/>
      <c r="I3817" s="67"/>
      <c r="J3817" s="36">
        <v>0</v>
      </c>
    </row>
    <row r="3818" spans="1:10" ht="15.75" hidden="1" thickBot="1" x14ac:dyDescent="0.3">
      <c r="A3818" s="246"/>
      <c r="B3818" s="241"/>
      <c r="C3818" s="41" t="s">
        <v>10885</v>
      </c>
      <c r="D3818" s="41" t="s">
        <v>1044</v>
      </c>
      <c r="E3818" s="201">
        <v>1</v>
      </c>
      <c r="F3818" s="211">
        <v>3.4009999999999998</v>
      </c>
      <c r="G3818" s="65">
        <f t="shared" si="59"/>
        <v>3.4009999999999998</v>
      </c>
      <c r="H3818" s="44">
        <f>SUM(G3818:G3819)</f>
        <v>13.84381663516068</v>
      </c>
      <c r="I3818" s="45"/>
      <c r="J3818" s="36">
        <v>0</v>
      </c>
    </row>
    <row r="3819" spans="1:10" ht="15.75" hidden="1" thickBot="1" x14ac:dyDescent="0.3">
      <c r="A3819" s="246"/>
      <c r="B3819" s="241"/>
      <c r="C3819" s="41" t="s">
        <v>10601</v>
      </c>
      <c r="D3819" s="41" t="s">
        <v>2800</v>
      </c>
      <c r="E3819" s="201">
        <v>0.47258979206049145</v>
      </c>
      <c r="F3819" s="211">
        <v>22.097000000000001</v>
      </c>
      <c r="G3819" s="65">
        <f t="shared" si="59"/>
        <v>10.44281663516068</v>
      </c>
      <c r="H3819" s="66"/>
      <c r="I3819" s="67"/>
      <c r="J3819" s="36">
        <v>0</v>
      </c>
    </row>
    <row r="3820" spans="1:10" ht="15.75" hidden="1" thickBot="1" x14ac:dyDescent="0.3">
      <c r="A3820" s="247"/>
      <c r="B3820" s="242"/>
      <c r="C3820" s="46"/>
      <c r="D3820" s="46"/>
      <c r="E3820" s="202"/>
      <c r="F3820" s="217" t="s">
        <v>13</v>
      </c>
      <c r="G3820" s="73" t="str">
        <f t="shared" si="59"/>
        <v/>
      </c>
      <c r="H3820" s="74"/>
      <c r="I3820" s="67"/>
      <c r="J3820" s="36">
        <v>0</v>
      </c>
    </row>
    <row r="3821" spans="1:10" ht="15.75" hidden="1" thickBot="1" x14ac:dyDescent="0.3">
      <c r="A3821" s="237" t="s">
        <v>935</v>
      </c>
      <c r="B3821" s="240" t="s">
        <v>4439</v>
      </c>
      <c r="C3821" s="31"/>
      <c r="D3821" s="32" t="s">
        <v>68</v>
      </c>
      <c r="E3821" s="197"/>
      <c r="F3821" s="208" t="s">
        <v>13</v>
      </c>
      <c r="G3821" s="33" t="str">
        <f t="shared" si="59"/>
        <v/>
      </c>
      <c r="H3821" s="34"/>
      <c r="I3821" s="35"/>
      <c r="J3821" s="36">
        <v>0</v>
      </c>
    </row>
    <row r="3822" spans="1:10" ht="15.75" hidden="1" thickBot="1" x14ac:dyDescent="0.3">
      <c r="A3822" s="246"/>
      <c r="B3822" s="241"/>
      <c r="C3822" s="38"/>
      <c r="D3822" s="38"/>
      <c r="E3822" s="199"/>
      <c r="F3822" s="211" t="s">
        <v>13</v>
      </c>
      <c r="G3822" s="65" t="str">
        <f t="shared" si="59"/>
        <v/>
      </c>
      <c r="H3822" s="66"/>
      <c r="I3822" s="67"/>
      <c r="J3822" s="36">
        <v>0</v>
      </c>
    </row>
    <row r="3823" spans="1:10" ht="15.75" hidden="1" thickBot="1" x14ac:dyDescent="0.3">
      <c r="A3823" s="246"/>
      <c r="B3823" s="241"/>
      <c r="C3823" s="41" t="s">
        <v>936</v>
      </c>
      <c r="D3823" s="6" t="s">
        <v>70</v>
      </c>
      <c r="E3823" s="201">
        <v>8.3299999999999999E-2</v>
      </c>
      <c r="F3823" s="211" t="s">
        <v>13</v>
      </c>
      <c r="G3823" s="65" t="str">
        <f t="shared" si="59"/>
        <v/>
      </c>
      <c r="H3823" s="44">
        <f>SUM(G3823:G3825)</f>
        <v>23.848800000000001</v>
      </c>
      <c r="I3823" s="45"/>
      <c r="J3823" s="36">
        <v>0</v>
      </c>
    </row>
    <row r="3824" spans="1:10" ht="15.75" hidden="1" thickBot="1" x14ac:dyDescent="0.3">
      <c r="A3824" s="246"/>
      <c r="B3824" s="241"/>
      <c r="C3824" s="41" t="s">
        <v>10694</v>
      </c>
      <c r="D3824" s="41" t="s">
        <v>2800</v>
      </c>
      <c r="E3824" s="201">
        <v>0.6</v>
      </c>
      <c r="F3824" s="211">
        <v>28.6995</v>
      </c>
      <c r="G3824" s="65">
        <f t="shared" si="59"/>
        <v>17.2197</v>
      </c>
      <c r="H3824" s="66"/>
      <c r="I3824" s="67"/>
      <c r="J3824" s="36">
        <v>0</v>
      </c>
    </row>
    <row r="3825" spans="1:10" ht="15.75" hidden="1" thickBot="1" x14ac:dyDescent="0.3">
      <c r="A3825" s="246"/>
      <c r="B3825" s="241"/>
      <c r="C3825" s="41" t="s">
        <v>10601</v>
      </c>
      <c r="D3825" s="41" t="s">
        <v>2800</v>
      </c>
      <c r="E3825" s="201">
        <v>0.3</v>
      </c>
      <c r="F3825" s="211">
        <v>22.097000000000001</v>
      </c>
      <c r="G3825" s="65">
        <f t="shared" si="59"/>
        <v>6.6291000000000002</v>
      </c>
      <c r="H3825" s="66"/>
      <c r="I3825" s="67"/>
      <c r="J3825" s="36">
        <v>0</v>
      </c>
    </row>
    <row r="3826" spans="1:10" ht="15.75" hidden="1" thickBot="1" x14ac:dyDescent="0.3">
      <c r="A3826" s="246"/>
      <c r="B3826" s="241"/>
      <c r="C3826" s="41"/>
      <c r="D3826" s="41"/>
      <c r="E3826" s="201"/>
      <c r="F3826" s="211" t="s">
        <v>13</v>
      </c>
      <c r="G3826" s="65" t="str">
        <f t="shared" si="59"/>
        <v/>
      </c>
      <c r="H3826" s="66"/>
      <c r="I3826" s="67"/>
      <c r="J3826" s="36">
        <v>0</v>
      </c>
    </row>
    <row r="3827" spans="1:10" ht="26.25" hidden="1" thickBot="1" x14ac:dyDescent="0.3">
      <c r="A3827" s="246"/>
      <c r="B3827" s="241"/>
      <c r="C3827" s="4" t="s">
        <v>937</v>
      </c>
      <c r="D3827" s="41"/>
      <c r="E3827" s="201"/>
      <c r="F3827" s="211" t="s">
        <v>13</v>
      </c>
      <c r="G3827" s="65" t="str">
        <f t="shared" si="59"/>
        <v/>
      </c>
      <c r="H3827" s="66"/>
      <c r="I3827" s="67"/>
      <c r="J3827" s="36">
        <v>0</v>
      </c>
    </row>
    <row r="3828" spans="1:10" ht="15.75" hidden="1" thickBot="1" x14ac:dyDescent="0.3">
      <c r="A3828" s="246"/>
      <c r="B3828" s="241"/>
      <c r="C3828" s="4" t="s">
        <v>938</v>
      </c>
      <c r="D3828" s="41"/>
      <c r="E3828" s="201"/>
      <c r="F3828" s="211" t="s">
        <v>13</v>
      </c>
      <c r="G3828" s="65" t="str">
        <f t="shared" si="59"/>
        <v/>
      </c>
      <c r="H3828" s="66"/>
      <c r="I3828" s="67"/>
      <c r="J3828" s="36">
        <v>0</v>
      </c>
    </row>
    <row r="3829" spans="1:10" ht="15.75" hidden="1" thickBot="1" x14ac:dyDescent="0.3">
      <c r="A3829" s="247"/>
      <c r="B3829" s="242"/>
      <c r="C3829" s="46"/>
      <c r="D3829" s="46"/>
      <c r="E3829" s="202"/>
      <c r="F3829" s="217" t="s">
        <v>13</v>
      </c>
      <c r="G3829" s="73" t="str">
        <f t="shared" si="59"/>
        <v/>
      </c>
      <c r="H3829" s="74"/>
      <c r="I3829" s="67"/>
      <c r="J3829" s="36">
        <v>0</v>
      </c>
    </row>
    <row r="3830" spans="1:10" ht="15.75" thickBot="1" x14ac:dyDescent="0.3">
      <c r="A3830" s="237" t="s">
        <v>939</v>
      </c>
      <c r="B3830" s="240" t="s">
        <v>4440</v>
      </c>
      <c r="C3830" s="31"/>
      <c r="D3830" s="32" t="s">
        <v>68</v>
      </c>
      <c r="E3830" s="197"/>
      <c r="F3830" s="208" t="s">
        <v>13</v>
      </c>
      <c r="G3830" s="33" t="str">
        <f t="shared" si="59"/>
        <v/>
      </c>
      <c r="H3830" s="34"/>
      <c r="I3830" s="35"/>
      <c r="J3830" s="36">
        <v>325</v>
      </c>
    </row>
    <row r="3831" spans="1:10" x14ac:dyDescent="0.25">
      <c r="A3831" s="238"/>
      <c r="B3831" s="241"/>
      <c r="C3831" s="38"/>
      <c r="D3831" s="38"/>
      <c r="E3831" s="199"/>
      <c r="F3831" s="211" t="s">
        <v>13</v>
      </c>
      <c r="G3831" s="65" t="str">
        <f t="shared" si="59"/>
        <v/>
      </c>
      <c r="H3831" s="66"/>
      <c r="I3831" s="67"/>
      <c r="J3831" s="36">
        <v>325</v>
      </c>
    </row>
    <row r="3832" spans="1:10" x14ac:dyDescent="0.25">
      <c r="A3832" s="238"/>
      <c r="B3832" s="241"/>
      <c r="C3832" s="41" t="s">
        <v>10747</v>
      </c>
      <c r="D3832" s="41" t="s">
        <v>1044</v>
      </c>
      <c r="E3832" s="201">
        <v>9.5000000000000001E-2</v>
      </c>
      <c r="F3832" s="211">
        <v>50.957999999999998</v>
      </c>
      <c r="G3832" s="65">
        <f t="shared" si="59"/>
        <v>4.8410099999999998</v>
      </c>
      <c r="H3832" s="44">
        <f>SUM(G3832:G3835)</f>
        <v>113.98718449999998</v>
      </c>
      <c r="I3832" s="45"/>
      <c r="J3832" s="36">
        <v>325</v>
      </c>
    </row>
    <row r="3833" spans="1:10" ht="25.5" x14ac:dyDescent="0.25">
      <c r="A3833" s="238"/>
      <c r="B3833" s="241"/>
      <c r="C3833" s="41" t="s">
        <v>10643</v>
      </c>
      <c r="D3833" s="41" t="s">
        <v>162</v>
      </c>
      <c r="E3833" s="201">
        <v>1.1100000000000001</v>
      </c>
      <c r="F3833" s="211">
        <v>92.216499999999982</v>
      </c>
      <c r="G3833" s="65">
        <f t="shared" si="59"/>
        <v>102.36031499999999</v>
      </c>
      <c r="H3833" s="66"/>
      <c r="I3833" s="67"/>
      <c r="J3833" s="36">
        <v>325</v>
      </c>
    </row>
    <row r="3834" spans="1:10" x14ac:dyDescent="0.25">
      <c r="A3834" s="238"/>
      <c r="B3834" s="241"/>
      <c r="C3834" s="41" t="s">
        <v>10607</v>
      </c>
      <c r="D3834" s="41" t="s">
        <v>2800</v>
      </c>
      <c r="E3834" s="201">
        <v>0.17100000000000001</v>
      </c>
      <c r="F3834" s="211">
        <v>28.6995</v>
      </c>
      <c r="G3834" s="65">
        <f t="shared" si="59"/>
        <v>4.9076145000000002</v>
      </c>
      <c r="H3834" s="66"/>
      <c r="I3834" s="67"/>
      <c r="J3834" s="36">
        <v>325</v>
      </c>
    </row>
    <row r="3835" spans="1:10" x14ac:dyDescent="0.25">
      <c r="A3835" s="238"/>
      <c r="B3835" s="241"/>
      <c r="C3835" s="41" t="s">
        <v>10601</v>
      </c>
      <c r="D3835" s="41" t="s">
        <v>2800</v>
      </c>
      <c r="E3835" s="201">
        <v>8.5000000000000006E-2</v>
      </c>
      <c r="F3835" s="211">
        <v>22.097000000000001</v>
      </c>
      <c r="G3835" s="65">
        <f t="shared" si="59"/>
        <v>1.8782450000000002</v>
      </c>
      <c r="H3835" s="66"/>
      <c r="I3835" s="67"/>
      <c r="J3835" s="36">
        <v>325</v>
      </c>
    </row>
    <row r="3836" spans="1:10" ht="15.75" thickBot="1" x14ac:dyDescent="0.3">
      <c r="A3836" s="239"/>
      <c r="B3836" s="242"/>
      <c r="C3836" s="46"/>
      <c r="D3836" s="46"/>
      <c r="E3836" s="202"/>
      <c r="F3836" s="217" t="s">
        <v>13</v>
      </c>
      <c r="G3836" s="73" t="str">
        <f t="shared" si="59"/>
        <v/>
      </c>
      <c r="H3836" s="74"/>
      <c r="I3836" s="67"/>
      <c r="J3836" s="36">
        <v>325</v>
      </c>
    </row>
    <row r="3837" spans="1:10" ht="15.75" hidden="1" thickBot="1" x14ac:dyDescent="0.3">
      <c r="A3837" s="237" t="s">
        <v>940</v>
      </c>
      <c r="B3837" s="240" t="s">
        <v>4469</v>
      </c>
      <c r="C3837" s="31"/>
      <c r="D3837" s="32" t="s">
        <v>4353</v>
      </c>
      <c r="E3837" s="197"/>
      <c r="F3837" s="208" t="s">
        <v>13</v>
      </c>
      <c r="G3837" s="33" t="str">
        <f t="shared" si="59"/>
        <v/>
      </c>
      <c r="H3837" s="34"/>
      <c r="I3837" s="35"/>
      <c r="J3837" s="36">
        <v>0</v>
      </c>
    </row>
    <row r="3838" spans="1:10" ht="15.75" hidden="1" thickBot="1" x14ac:dyDescent="0.3">
      <c r="A3838" s="246"/>
      <c r="B3838" s="241"/>
      <c r="C3838" s="38"/>
      <c r="D3838" s="38"/>
      <c r="E3838" s="199"/>
      <c r="F3838" s="211" t="s">
        <v>13</v>
      </c>
      <c r="G3838" s="65" t="str">
        <f t="shared" si="59"/>
        <v/>
      </c>
      <c r="H3838" s="66"/>
      <c r="I3838" s="67"/>
      <c r="J3838" s="36">
        <v>0</v>
      </c>
    </row>
    <row r="3839" spans="1:10" ht="39" hidden="1" thickBot="1" x14ac:dyDescent="0.3">
      <c r="A3839" s="246"/>
      <c r="B3839" s="241"/>
      <c r="C3839" s="41" t="s">
        <v>11455</v>
      </c>
      <c r="D3839" s="41" t="s">
        <v>10875</v>
      </c>
      <c r="E3839" s="201">
        <v>1</v>
      </c>
      <c r="F3839" s="211">
        <v>1959.375</v>
      </c>
      <c r="G3839" s="65">
        <f t="shared" si="59"/>
        <v>1959.375</v>
      </c>
      <c r="H3839" s="44">
        <f>SUM(G3839:G3839)</f>
        <v>1959.375</v>
      </c>
      <c r="I3839" s="45"/>
      <c r="J3839" s="36">
        <v>0</v>
      </c>
    </row>
    <row r="3840" spans="1:10" ht="15.75" hidden="1" thickBot="1" x14ac:dyDescent="0.3">
      <c r="A3840" s="247"/>
      <c r="B3840" s="242"/>
      <c r="C3840" s="46"/>
      <c r="D3840" s="46"/>
      <c r="E3840" s="202"/>
      <c r="F3840" s="217" t="s">
        <v>13</v>
      </c>
      <c r="G3840" s="73" t="str">
        <f t="shared" si="59"/>
        <v/>
      </c>
      <c r="H3840" s="74"/>
      <c r="I3840" s="67"/>
      <c r="J3840" s="36">
        <v>0</v>
      </c>
    </row>
    <row r="3841" spans="1:10" ht="15.75" hidden="1" thickBot="1" x14ac:dyDescent="0.3">
      <c r="A3841" s="237" t="s">
        <v>941</v>
      </c>
      <c r="B3841" s="240" t="s">
        <v>4470</v>
      </c>
      <c r="C3841" s="31"/>
      <c r="D3841" s="32" t="s">
        <v>4353</v>
      </c>
      <c r="E3841" s="197"/>
      <c r="F3841" s="208" t="s">
        <v>13</v>
      </c>
      <c r="G3841" s="33" t="str">
        <f t="shared" si="59"/>
        <v/>
      </c>
      <c r="H3841" s="34"/>
      <c r="I3841" s="35"/>
      <c r="J3841" s="36">
        <v>0</v>
      </c>
    </row>
    <row r="3842" spans="1:10" ht="15.75" hidden="1" thickBot="1" x14ac:dyDescent="0.3">
      <c r="A3842" s="246"/>
      <c r="B3842" s="241"/>
      <c r="C3842" s="38"/>
      <c r="D3842" s="38"/>
      <c r="E3842" s="199"/>
      <c r="F3842" s="211" t="s">
        <v>13</v>
      </c>
      <c r="G3842" s="65" t="str">
        <f t="shared" si="59"/>
        <v/>
      </c>
      <c r="H3842" s="66"/>
      <c r="I3842" s="67"/>
      <c r="J3842" s="36">
        <v>0</v>
      </c>
    </row>
    <row r="3843" spans="1:10" ht="39" hidden="1" thickBot="1" x14ac:dyDescent="0.3">
      <c r="A3843" s="246"/>
      <c r="B3843" s="241"/>
      <c r="C3843" s="41" t="s">
        <v>11456</v>
      </c>
      <c r="D3843" s="41" t="s">
        <v>10875</v>
      </c>
      <c r="E3843" s="201">
        <v>1</v>
      </c>
      <c r="F3843" s="211">
        <v>1224.607</v>
      </c>
      <c r="G3843" s="65">
        <f t="shared" si="59"/>
        <v>1224.607</v>
      </c>
      <c r="H3843" s="44">
        <f>SUM(G3843:G3843)</f>
        <v>1224.607</v>
      </c>
      <c r="I3843" s="45"/>
      <c r="J3843" s="36">
        <v>0</v>
      </c>
    </row>
    <row r="3844" spans="1:10" ht="15.75" hidden="1" thickBot="1" x14ac:dyDescent="0.3">
      <c r="A3844" s="247"/>
      <c r="B3844" s="242"/>
      <c r="C3844" s="46"/>
      <c r="D3844" s="46"/>
      <c r="E3844" s="202"/>
      <c r="F3844" s="217" t="s">
        <v>13</v>
      </c>
      <c r="G3844" s="73" t="str">
        <f t="shared" si="59"/>
        <v/>
      </c>
      <c r="H3844" s="74"/>
      <c r="I3844" s="67"/>
      <c r="J3844" s="36">
        <v>0</v>
      </c>
    </row>
    <row r="3845" spans="1:10" ht="15.75" hidden="1" thickBot="1" x14ac:dyDescent="0.3">
      <c r="A3845" s="237" t="s">
        <v>942</v>
      </c>
      <c r="B3845" s="240" t="s">
        <v>4471</v>
      </c>
      <c r="C3845" s="31"/>
      <c r="D3845" s="32" t="s">
        <v>68</v>
      </c>
      <c r="E3845" s="197"/>
      <c r="F3845" s="208" t="s">
        <v>13</v>
      </c>
      <c r="G3845" s="33" t="str">
        <f t="shared" si="59"/>
        <v/>
      </c>
      <c r="H3845" s="34"/>
      <c r="I3845" s="35"/>
      <c r="J3845" s="36">
        <v>0</v>
      </c>
    </row>
    <row r="3846" spans="1:10" ht="15.75" hidden="1" thickBot="1" x14ac:dyDescent="0.3">
      <c r="A3846" s="238"/>
      <c r="B3846" s="241"/>
      <c r="C3846" s="38"/>
      <c r="D3846" s="38"/>
      <c r="E3846" s="199"/>
      <c r="F3846" s="211" t="s">
        <v>13</v>
      </c>
      <c r="G3846" s="65" t="str">
        <f t="shared" ref="G3846:G3909" si="60">IF(ISNUMBER(F3846),E3846*F3846,"")</f>
        <v/>
      </c>
      <c r="H3846" s="66"/>
      <c r="I3846" s="67"/>
      <c r="J3846" s="36">
        <v>0</v>
      </c>
    </row>
    <row r="3847" spans="1:10" ht="39" hidden="1" thickBot="1" x14ac:dyDescent="0.3">
      <c r="A3847" s="238"/>
      <c r="B3847" s="241"/>
      <c r="C3847" s="41" t="s">
        <v>11457</v>
      </c>
      <c r="D3847" s="41" t="s">
        <v>162</v>
      </c>
      <c r="E3847" s="201">
        <v>1</v>
      </c>
      <c r="F3847" s="211">
        <v>380</v>
      </c>
      <c r="G3847" s="65">
        <f t="shared" si="60"/>
        <v>380</v>
      </c>
      <c r="H3847" s="44">
        <f>SUM(G3847:G3848)</f>
        <v>380</v>
      </c>
      <c r="I3847" s="45"/>
      <c r="J3847" s="36">
        <v>0</v>
      </c>
    </row>
    <row r="3848" spans="1:10" ht="15.75" hidden="1" thickBot="1" x14ac:dyDescent="0.3">
      <c r="A3848" s="239"/>
      <c r="B3848" s="242"/>
      <c r="C3848" s="46"/>
      <c r="D3848" s="46"/>
      <c r="E3848" s="202"/>
      <c r="F3848" s="217" t="s">
        <v>13</v>
      </c>
      <c r="G3848" s="73" t="str">
        <f t="shared" si="60"/>
        <v/>
      </c>
      <c r="H3848" s="74"/>
      <c r="I3848" s="67"/>
      <c r="J3848" s="36">
        <v>0</v>
      </c>
    </row>
    <row r="3849" spans="1:10" ht="15.75" hidden="1" thickBot="1" x14ac:dyDescent="0.3">
      <c r="A3849" s="237" t="s">
        <v>943</v>
      </c>
      <c r="B3849" s="240" t="s">
        <v>4472</v>
      </c>
      <c r="C3849" s="31"/>
      <c r="D3849" s="32" t="s">
        <v>3995</v>
      </c>
      <c r="E3849" s="197"/>
      <c r="F3849" s="208" t="s">
        <v>13</v>
      </c>
      <c r="G3849" s="33" t="str">
        <f t="shared" si="60"/>
        <v/>
      </c>
      <c r="H3849" s="34"/>
      <c r="I3849" s="35"/>
      <c r="J3849" s="36">
        <v>0</v>
      </c>
    </row>
    <row r="3850" spans="1:10" ht="15.75" hidden="1" thickBot="1" x14ac:dyDescent="0.3">
      <c r="A3850" s="238"/>
      <c r="B3850" s="241"/>
      <c r="C3850" s="38"/>
      <c r="D3850" s="38"/>
      <c r="E3850" s="199"/>
      <c r="F3850" s="211" t="s">
        <v>13</v>
      </c>
      <c r="G3850" s="65" t="str">
        <f t="shared" si="60"/>
        <v/>
      </c>
      <c r="H3850" s="66"/>
      <c r="I3850" s="67"/>
      <c r="J3850" s="36">
        <v>0</v>
      </c>
    </row>
    <row r="3851" spans="1:10" ht="15.75" hidden="1" thickBot="1" x14ac:dyDescent="0.3">
      <c r="A3851" s="238"/>
      <c r="B3851" s="241"/>
      <c r="C3851" s="41" t="s">
        <v>10891</v>
      </c>
      <c r="D3851" s="41" t="s">
        <v>10875</v>
      </c>
      <c r="E3851" s="201">
        <v>0.65620000000000001</v>
      </c>
      <c r="F3851" s="211">
        <v>3238.8539999999998</v>
      </c>
      <c r="G3851" s="65">
        <f t="shared" si="60"/>
        <v>2125.3359947999998</v>
      </c>
      <c r="H3851" s="44">
        <f>SUM(G3851:G3854)</f>
        <v>2125.3359947999998</v>
      </c>
      <c r="I3851" s="45"/>
      <c r="J3851" s="36">
        <v>0</v>
      </c>
    </row>
    <row r="3852" spans="1:10" ht="15.75" hidden="1" thickBot="1" x14ac:dyDescent="0.3">
      <c r="A3852" s="238"/>
      <c r="B3852" s="241"/>
      <c r="C3852" s="41"/>
      <c r="D3852" s="41"/>
      <c r="E3852" s="201"/>
      <c r="F3852" s="211" t="s">
        <v>13</v>
      </c>
      <c r="G3852" s="65" t="str">
        <f t="shared" si="60"/>
        <v/>
      </c>
      <c r="H3852" s="66"/>
      <c r="I3852" s="67"/>
      <c r="J3852" s="36">
        <v>0</v>
      </c>
    </row>
    <row r="3853" spans="1:10" ht="26.25" hidden="1" thickBot="1" x14ac:dyDescent="0.3">
      <c r="A3853" s="238"/>
      <c r="B3853" s="241"/>
      <c r="C3853" s="4" t="s">
        <v>668</v>
      </c>
      <c r="D3853" s="41"/>
      <c r="E3853" s="201"/>
      <c r="F3853" s="211" t="s">
        <v>13</v>
      </c>
      <c r="G3853" s="65" t="str">
        <f t="shared" si="60"/>
        <v/>
      </c>
      <c r="H3853" s="66"/>
      <c r="I3853" s="67"/>
      <c r="J3853" s="36">
        <v>0</v>
      </c>
    </row>
    <row r="3854" spans="1:10" ht="15.75" hidden="1" thickBot="1" x14ac:dyDescent="0.3">
      <c r="A3854" s="239"/>
      <c r="B3854" s="242"/>
      <c r="C3854" s="46"/>
      <c r="D3854" s="46"/>
      <c r="E3854" s="202"/>
      <c r="F3854" s="217" t="s">
        <v>13</v>
      </c>
      <c r="G3854" s="73" t="str">
        <f t="shared" si="60"/>
        <v/>
      </c>
      <c r="H3854" s="74"/>
      <c r="I3854" s="67"/>
      <c r="J3854" s="36">
        <v>0</v>
      </c>
    </row>
    <row r="3855" spans="1:10" ht="15.75" hidden="1" thickBot="1" x14ac:dyDescent="0.3">
      <c r="A3855" s="237" t="s">
        <v>944</v>
      </c>
      <c r="B3855" s="240" t="s">
        <v>4473</v>
      </c>
      <c r="C3855" s="31"/>
      <c r="D3855" s="32" t="s">
        <v>3995</v>
      </c>
      <c r="E3855" s="197"/>
      <c r="F3855" s="208" t="s">
        <v>13</v>
      </c>
      <c r="G3855" s="33" t="str">
        <f t="shared" si="60"/>
        <v/>
      </c>
      <c r="H3855" s="34"/>
      <c r="I3855" s="35"/>
      <c r="J3855" s="36">
        <v>0</v>
      </c>
    </row>
    <row r="3856" spans="1:10" ht="15.75" hidden="1" thickBot="1" x14ac:dyDescent="0.3">
      <c r="A3856" s="238"/>
      <c r="B3856" s="241"/>
      <c r="C3856" s="38"/>
      <c r="D3856" s="38"/>
      <c r="E3856" s="199"/>
      <c r="F3856" s="211" t="s">
        <v>13</v>
      </c>
      <c r="G3856" s="65" t="str">
        <f t="shared" si="60"/>
        <v/>
      </c>
      <c r="H3856" s="66"/>
      <c r="I3856" s="67"/>
      <c r="J3856" s="36">
        <v>0</v>
      </c>
    </row>
    <row r="3857" spans="1:10" ht="15.75" hidden="1" thickBot="1" x14ac:dyDescent="0.3">
      <c r="A3857" s="238"/>
      <c r="B3857" s="241"/>
      <c r="C3857" s="41" t="s">
        <v>10891</v>
      </c>
      <c r="D3857" s="41" t="s">
        <v>10875</v>
      </c>
      <c r="E3857" s="201">
        <v>0.65620000000000001</v>
      </c>
      <c r="F3857" s="211">
        <v>3238.8539999999998</v>
      </c>
      <c r="G3857" s="65">
        <f t="shared" si="60"/>
        <v>2125.3359947999998</v>
      </c>
      <c r="H3857" s="44">
        <f>SUM(G3857:G3860)</f>
        <v>2125.3359947999998</v>
      </c>
      <c r="I3857" s="45"/>
      <c r="J3857" s="36">
        <v>0</v>
      </c>
    </row>
    <row r="3858" spans="1:10" ht="15.75" hidden="1" thickBot="1" x14ac:dyDescent="0.3">
      <c r="A3858" s="238"/>
      <c r="B3858" s="241"/>
      <c r="C3858" s="41"/>
      <c r="D3858" s="41"/>
      <c r="E3858" s="201"/>
      <c r="F3858" s="211" t="s">
        <v>13</v>
      </c>
      <c r="G3858" s="65" t="str">
        <f t="shared" si="60"/>
        <v/>
      </c>
      <c r="H3858" s="66"/>
      <c r="I3858" s="67"/>
      <c r="J3858" s="36">
        <v>0</v>
      </c>
    </row>
    <row r="3859" spans="1:10" ht="26.25" hidden="1" thickBot="1" x14ac:dyDescent="0.3">
      <c r="A3859" s="238"/>
      <c r="B3859" s="241"/>
      <c r="C3859" s="4" t="s">
        <v>668</v>
      </c>
      <c r="D3859" s="41"/>
      <c r="E3859" s="201"/>
      <c r="F3859" s="211" t="s">
        <v>13</v>
      </c>
      <c r="G3859" s="65" t="str">
        <f t="shared" si="60"/>
        <v/>
      </c>
      <c r="H3859" s="66"/>
      <c r="I3859" s="67"/>
      <c r="J3859" s="36">
        <v>0</v>
      </c>
    </row>
    <row r="3860" spans="1:10" ht="15.75" hidden="1" thickBot="1" x14ac:dyDescent="0.3">
      <c r="A3860" s="239"/>
      <c r="B3860" s="242"/>
      <c r="C3860" s="46"/>
      <c r="D3860" s="46"/>
      <c r="E3860" s="202"/>
      <c r="F3860" s="217" t="s">
        <v>13</v>
      </c>
      <c r="G3860" s="73" t="str">
        <f t="shared" si="60"/>
        <v/>
      </c>
      <c r="H3860" s="74"/>
      <c r="I3860" s="67"/>
      <c r="J3860" s="36">
        <v>0</v>
      </c>
    </row>
    <row r="3861" spans="1:10" ht="15.75" hidden="1" thickBot="1" x14ac:dyDescent="0.3">
      <c r="A3861" s="237" t="s">
        <v>945</v>
      </c>
      <c r="B3861" s="240" t="s">
        <v>4474</v>
      </c>
      <c r="C3861" s="31"/>
      <c r="D3861" s="32" t="s">
        <v>3995</v>
      </c>
      <c r="E3861" s="197"/>
      <c r="F3861" s="208" t="s">
        <v>13</v>
      </c>
      <c r="G3861" s="33" t="str">
        <f t="shared" si="60"/>
        <v/>
      </c>
      <c r="H3861" s="34"/>
      <c r="I3861" s="35"/>
      <c r="J3861" s="36">
        <v>0</v>
      </c>
    </row>
    <row r="3862" spans="1:10" ht="15.75" hidden="1" thickBot="1" x14ac:dyDescent="0.3">
      <c r="A3862" s="238"/>
      <c r="B3862" s="241"/>
      <c r="C3862" s="38"/>
      <c r="D3862" s="38"/>
      <c r="E3862" s="199"/>
      <c r="F3862" s="211" t="s">
        <v>13</v>
      </c>
      <c r="G3862" s="65" t="str">
        <f t="shared" si="60"/>
        <v/>
      </c>
      <c r="H3862" s="66"/>
      <c r="I3862" s="67"/>
      <c r="J3862" s="36">
        <v>0</v>
      </c>
    </row>
    <row r="3863" spans="1:10" ht="15.75" hidden="1" thickBot="1" x14ac:dyDescent="0.3">
      <c r="A3863" s="238"/>
      <c r="B3863" s="241"/>
      <c r="C3863" s="41" t="s">
        <v>10891</v>
      </c>
      <c r="D3863" s="41" t="s">
        <v>10875</v>
      </c>
      <c r="E3863" s="201">
        <v>0.65620000000000001</v>
      </c>
      <c r="F3863" s="211">
        <v>3238.8539999999998</v>
      </c>
      <c r="G3863" s="65">
        <f t="shared" si="60"/>
        <v>2125.3359947999998</v>
      </c>
      <c r="H3863" s="44">
        <f>SUM(G3863:G3866)</f>
        <v>2125.3359947999998</v>
      </c>
      <c r="I3863" s="45"/>
      <c r="J3863" s="36">
        <v>0</v>
      </c>
    </row>
    <row r="3864" spans="1:10" ht="15.75" hidden="1" thickBot="1" x14ac:dyDescent="0.3">
      <c r="A3864" s="238"/>
      <c r="B3864" s="241"/>
      <c r="C3864" s="41"/>
      <c r="D3864" s="41"/>
      <c r="E3864" s="201"/>
      <c r="F3864" s="211" t="s">
        <v>13</v>
      </c>
      <c r="G3864" s="65" t="str">
        <f t="shared" si="60"/>
        <v/>
      </c>
      <c r="H3864" s="66"/>
      <c r="I3864" s="67"/>
      <c r="J3864" s="36">
        <v>0</v>
      </c>
    </row>
    <row r="3865" spans="1:10" ht="26.25" hidden="1" thickBot="1" x14ac:dyDescent="0.3">
      <c r="A3865" s="238"/>
      <c r="B3865" s="241"/>
      <c r="C3865" s="4" t="s">
        <v>668</v>
      </c>
      <c r="D3865" s="41"/>
      <c r="E3865" s="201"/>
      <c r="F3865" s="211" t="s">
        <v>13</v>
      </c>
      <c r="G3865" s="65" t="str">
        <f t="shared" si="60"/>
        <v/>
      </c>
      <c r="H3865" s="66"/>
      <c r="I3865" s="67"/>
      <c r="J3865" s="36">
        <v>0</v>
      </c>
    </row>
    <row r="3866" spans="1:10" ht="15.75" hidden="1" thickBot="1" x14ac:dyDescent="0.3">
      <c r="A3866" s="239"/>
      <c r="B3866" s="242"/>
      <c r="C3866" s="46"/>
      <c r="D3866" s="46"/>
      <c r="E3866" s="202"/>
      <c r="F3866" s="217" t="s">
        <v>13</v>
      </c>
      <c r="G3866" s="73" t="str">
        <f t="shared" si="60"/>
        <v/>
      </c>
      <c r="H3866" s="74"/>
      <c r="I3866" s="67"/>
      <c r="J3866" s="36">
        <v>0</v>
      </c>
    </row>
    <row r="3867" spans="1:10" ht="15.75" hidden="1" thickBot="1" x14ac:dyDescent="0.3">
      <c r="A3867" s="237" t="s">
        <v>946</v>
      </c>
      <c r="B3867" s="240" t="s">
        <v>4475</v>
      </c>
      <c r="C3867" s="31"/>
      <c r="D3867" s="32" t="s">
        <v>3995</v>
      </c>
      <c r="E3867" s="197"/>
      <c r="F3867" s="208" t="s">
        <v>13</v>
      </c>
      <c r="G3867" s="33" t="str">
        <f t="shared" si="60"/>
        <v/>
      </c>
      <c r="H3867" s="34"/>
      <c r="I3867" s="35"/>
      <c r="J3867" s="36">
        <v>0</v>
      </c>
    </row>
    <row r="3868" spans="1:10" ht="15.75" hidden="1" thickBot="1" x14ac:dyDescent="0.3">
      <c r="A3868" s="238"/>
      <c r="B3868" s="241"/>
      <c r="C3868" s="38"/>
      <c r="D3868" s="38"/>
      <c r="E3868" s="199"/>
      <c r="F3868" s="211" t="s">
        <v>13</v>
      </c>
      <c r="G3868" s="65" t="str">
        <f t="shared" si="60"/>
        <v/>
      </c>
      <c r="H3868" s="66"/>
      <c r="I3868" s="67"/>
      <c r="J3868" s="36">
        <v>0</v>
      </c>
    </row>
    <row r="3869" spans="1:10" ht="15.75" hidden="1" thickBot="1" x14ac:dyDescent="0.3">
      <c r="A3869" s="238"/>
      <c r="B3869" s="241"/>
      <c r="C3869" s="41" t="s">
        <v>10891</v>
      </c>
      <c r="D3869" s="41" t="s">
        <v>10875</v>
      </c>
      <c r="E3869" s="201">
        <v>0.65620000000000001</v>
      </c>
      <c r="F3869" s="211">
        <v>3238.8539999999998</v>
      </c>
      <c r="G3869" s="65">
        <f t="shared" si="60"/>
        <v>2125.3359947999998</v>
      </c>
      <c r="H3869" s="44">
        <f>SUM(G3869:G3872)</f>
        <v>2125.3359947999998</v>
      </c>
      <c r="I3869" s="45"/>
      <c r="J3869" s="36">
        <v>0</v>
      </c>
    </row>
    <row r="3870" spans="1:10" ht="15.75" hidden="1" thickBot="1" x14ac:dyDescent="0.3">
      <c r="A3870" s="238"/>
      <c r="B3870" s="241"/>
      <c r="C3870" s="41"/>
      <c r="D3870" s="41"/>
      <c r="E3870" s="201"/>
      <c r="F3870" s="211" t="s">
        <v>13</v>
      </c>
      <c r="G3870" s="65" t="str">
        <f t="shared" si="60"/>
        <v/>
      </c>
      <c r="H3870" s="66"/>
      <c r="I3870" s="67"/>
      <c r="J3870" s="36">
        <v>0</v>
      </c>
    </row>
    <row r="3871" spans="1:10" ht="26.25" hidden="1" thickBot="1" x14ac:dyDescent="0.3">
      <c r="A3871" s="238"/>
      <c r="B3871" s="241"/>
      <c r="C3871" s="4" t="s">
        <v>668</v>
      </c>
      <c r="D3871" s="41"/>
      <c r="E3871" s="201"/>
      <c r="F3871" s="211" t="s">
        <v>13</v>
      </c>
      <c r="G3871" s="65" t="str">
        <f t="shared" si="60"/>
        <v/>
      </c>
      <c r="H3871" s="66"/>
      <c r="I3871" s="67"/>
      <c r="J3871" s="36">
        <v>0</v>
      </c>
    </row>
    <row r="3872" spans="1:10" ht="15.75" hidden="1" thickBot="1" x14ac:dyDescent="0.3">
      <c r="A3872" s="239"/>
      <c r="B3872" s="242"/>
      <c r="C3872" s="46"/>
      <c r="D3872" s="46"/>
      <c r="E3872" s="202"/>
      <c r="F3872" s="217" t="s">
        <v>13</v>
      </c>
      <c r="G3872" s="73" t="str">
        <f t="shared" si="60"/>
        <v/>
      </c>
      <c r="H3872" s="74"/>
      <c r="I3872" s="67"/>
      <c r="J3872" s="36">
        <v>0</v>
      </c>
    </row>
    <row r="3873" spans="1:10" ht="15.75" hidden="1" thickBot="1" x14ac:dyDescent="0.3">
      <c r="A3873" s="237" t="s">
        <v>947</v>
      </c>
      <c r="B3873" s="240" t="s">
        <v>4476</v>
      </c>
      <c r="C3873" s="31"/>
      <c r="D3873" s="32" t="s">
        <v>3995</v>
      </c>
      <c r="E3873" s="197"/>
      <c r="F3873" s="208" t="s">
        <v>13</v>
      </c>
      <c r="G3873" s="33" t="str">
        <f t="shared" si="60"/>
        <v/>
      </c>
      <c r="H3873" s="34"/>
      <c r="I3873" s="35"/>
      <c r="J3873" s="36">
        <v>0</v>
      </c>
    </row>
    <row r="3874" spans="1:10" ht="15.75" hidden="1" thickBot="1" x14ac:dyDescent="0.3">
      <c r="A3874" s="238"/>
      <c r="B3874" s="241"/>
      <c r="C3874" s="38"/>
      <c r="D3874" s="38"/>
      <c r="E3874" s="199"/>
      <c r="F3874" s="211" t="s">
        <v>13</v>
      </c>
      <c r="G3874" s="65" t="str">
        <f t="shared" si="60"/>
        <v/>
      </c>
      <c r="H3874" s="66"/>
      <c r="I3874" s="67"/>
      <c r="J3874" s="36">
        <v>0</v>
      </c>
    </row>
    <row r="3875" spans="1:10" ht="15.75" hidden="1" thickBot="1" x14ac:dyDescent="0.3">
      <c r="A3875" s="238"/>
      <c r="B3875" s="241"/>
      <c r="C3875" s="41" t="s">
        <v>10891</v>
      </c>
      <c r="D3875" s="41" t="s">
        <v>10875</v>
      </c>
      <c r="E3875" s="201">
        <v>0.65620000000000001</v>
      </c>
      <c r="F3875" s="211">
        <v>3238.8539999999998</v>
      </c>
      <c r="G3875" s="65">
        <f t="shared" si="60"/>
        <v>2125.3359947999998</v>
      </c>
      <c r="H3875" s="44">
        <f>SUM(G3875:G3878)</f>
        <v>2125.3359947999998</v>
      </c>
      <c r="I3875" s="45"/>
      <c r="J3875" s="36">
        <v>0</v>
      </c>
    </row>
    <row r="3876" spans="1:10" ht="15.75" hidden="1" thickBot="1" x14ac:dyDescent="0.3">
      <c r="A3876" s="238"/>
      <c r="B3876" s="241"/>
      <c r="C3876" s="41"/>
      <c r="D3876" s="41"/>
      <c r="E3876" s="201"/>
      <c r="F3876" s="211" t="s">
        <v>13</v>
      </c>
      <c r="G3876" s="65" t="str">
        <f t="shared" si="60"/>
        <v/>
      </c>
      <c r="H3876" s="66"/>
      <c r="I3876" s="67"/>
      <c r="J3876" s="36">
        <v>0</v>
      </c>
    </row>
    <row r="3877" spans="1:10" ht="26.25" hidden="1" thickBot="1" x14ac:dyDescent="0.3">
      <c r="A3877" s="238"/>
      <c r="B3877" s="241"/>
      <c r="C3877" s="4" t="s">
        <v>668</v>
      </c>
      <c r="D3877" s="41"/>
      <c r="E3877" s="201"/>
      <c r="F3877" s="211" t="s">
        <v>13</v>
      </c>
      <c r="G3877" s="65" t="str">
        <f t="shared" si="60"/>
        <v/>
      </c>
      <c r="H3877" s="66"/>
      <c r="I3877" s="67"/>
      <c r="J3877" s="36">
        <v>0</v>
      </c>
    </row>
    <row r="3878" spans="1:10" ht="15.75" hidden="1" thickBot="1" x14ac:dyDescent="0.3">
      <c r="A3878" s="239"/>
      <c r="B3878" s="242"/>
      <c r="C3878" s="46"/>
      <c r="D3878" s="46"/>
      <c r="E3878" s="202"/>
      <c r="F3878" s="217" t="s">
        <v>13</v>
      </c>
      <c r="G3878" s="73" t="str">
        <f t="shared" si="60"/>
        <v/>
      </c>
      <c r="H3878" s="74"/>
      <c r="I3878" s="67"/>
      <c r="J3878" s="36">
        <v>0</v>
      </c>
    </row>
    <row r="3879" spans="1:10" ht="15.75" hidden="1" thickBot="1" x14ac:dyDescent="0.3">
      <c r="A3879" s="237" t="s">
        <v>948</v>
      </c>
      <c r="B3879" s="240" t="s">
        <v>4477</v>
      </c>
      <c r="C3879" s="31"/>
      <c r="D3879" s="32" t="s">
        <v>3995</v>
      </c>
      <c r="E3879" s="197"/>
      <c r="F3879" s="208" t="s">
        <v>13</v>
      </c>
      <c r="G3879" s="33" t="str">
        <f t="shared" si="60"/>
        <v/>
      </c>
      <c r="H3879" s="34"/>
      <c r="I3879" s="35"/>
      <c r="J3879" s="36">
        <v>0</v>
      </c>
    </row>
    <row r="3880" spans="1:10" ht="15.75" hidden="1" thickBot="1" x14ac:dyDescent="0.3">
      <c r="A3880" s="238"/>
      <c r="B3880" s="241"/>
      <c r="C3880" s="38"/>
      <c r="D3880" s="38"/>
      <c r="E3880" s="199"/>
      <c r="F3880" s="211" t="s">
        <v>13</v>
      </c>
      <c r="G3880" s="65" t="str">
        <f t="shared" si="60"/>
        <v/>
      </c>
      <c r="H3880" s="66"/>
      <c r="I3880" s="67"/>
      <c r="J3880" s="36">
        <v>0</v>
      </c>
    </row>
    <row r="3881" spans="1:10" ht="15.75" hidden="1" thickBot="1" x14ac:dyDescent="0.3">
      <c r="A3881" s="238"/>
      <c r="B3881" s="241"/>
      <c r="C3881" s="41" t="s">
        <v>10891</v>
      </c>
      <c r="D3881" s="41" t="s">
        <v>10875</v>
      </c>
      <c r="E3881" s="201">
        <v>0.65620000000000001</v>
      </c>
      <c r="F3881" s="211">
        <v>3238.8539999999998</v>
      </c>
      <c r="G3881" s="65">
        <f t="shared" si="60"/>
        <v>2125.3359947999998</v>
      </c>
      <c r="H3881" s="44">
        <f>SUM(G3881:G3884)</f>
        <v>2125.3359947999998</v>
      </c>
      <c r="I3881" s="45"/>
      <c r="J3881" s="36">
        <v>0</v>
      </c>
    </row>
    <row r="3882" spans="1:10" ht="15.75" hidden="1" thickBot="1" x14ac:dyDescent="0.3">
      <c r="A3882" s="238"/>
      <c r="B3882" s="241"/>
      <c r="C3882" s="41"/>
      <c r="D3882" s="41"/>
      <c r="E3882" s="201"/>
      <c r="F3882" s="211" t="s">
        <v>13</v>
      </c>
      <c r="G3882" s="65" t="str">
        <f t="shared" si="60"/>
        <v/>
      </c>
      <c r="H3882" s="66"/>
      <c r="I3882" s="67"/>
      <c r="J3882" s="36">
        <v>0</v>
      </c>
    </row>
    <row r="3883" spans="1:10" ht="26.25" hidden="1" thickBot="1" x14ac:dyDescent="0.3">
      <c r="A3883" s="238"/>
      <c r="B3883" s="241"/>
      <c r="C3883" s="4" t="s">
        <v>668</v>
      </c>
      <c r="D3883" s="41"/>
      <c r="E3883" s="201"/>
      <c r="F3883" s="211" t="s">
        <v>13</v>
      </c>
      <c r="G3883" s="65" t="str">
        <f t="shared" si="60"/>
        <v/>
      </c>
      <c r="H3883" s="66"/>
      <c r="I3883" s="67"/>
      <c r="J3883" s="36">
        <v>0</v>
      </c>
    </row>
    <row r="3884" spans="1:10" ht="15.75" hidden="1" thickBot="1" x14ac:dyDescent="0.3">
      <c r="A3884" s="239"/>
      <c r="B3884" s="242"/>
      <c r="C3884" s="46"/>
      <c r="D3884" s="46"/>
      <c r="E3884" s="202"/>
      <c r="F3884" s="217" t="s">
        <v>13</v>
      </c>
      <c r="G3884" s="73" t="str">
        <f t="shared" si="60"/>
        <v/>
      </c>
      <c r="H3884" s="74"/>
      <c r="I3884" s="67"/>
      <c r="J3884" s="36">
        <v>0</v>
      </c>
    </row>
    <row r="3885" spans="1:10" ht="15.75" hidden="1" thickBot="1" x14ac:dyDescent="0.3">
      <c r="A3885" s="237" t="s">
        <v>949</v>
      </c>
      <c r="B3885" s="240" t="s">
        <v>4478</v>
      </c>
      <c r="C3885" s="31"/>
      <c r="D3885" s="32" t="s">
        <v>3995</v>
      </c>
      <c r="E3885" s="197"/>
      <c r="F3885" s="208" t="s">
        <v>13</v>
      </c>
      <c r="G3885" s="33" t="str">
        <f t="shared" si="60"/>
        <v/>
      </c>
      <c r="H3885" s="34"/>
      <c r="I3885" s="35"/>
      <c r="J3885" s="36">
        <v>0</v>
      </c>
    </row>
    <row r="3886" spans="1:10" ht="15.75" hidden="1" thickBot="1" x14ac:dyDescent="0.3">
      <c r="A3886" s="238"/>
      <c r="B3886" s="241"/>
      <c r="C3886" s="38"/>
      <c r="D3886" s="38"/>
      <c r="E3886" s="199"/>
      <c r="F3886" s="211" t="s">
        <v>13</v>
      </c>
      <c r="G3886" s="65" t="str">
        <f t="shared" si="60"/>
        <v/>
      </c>
      <c r="H3886" s="66"/>
      <c r="I3886" s="67"/>
      <c r="J3886" s="36">
        <v>0</v>
      </c>
    </row>
    <row r="3887" spans="1:10" ht="15.75" hidden="1" thickBot="1" x14ac:dyDescent="0.3">
      <c r="A3887" s="238"/>
      <c r="B3887" s="241"/>
      <c r="C3887" s="41" t="s">
        <v>10891</v>
      </c>
      <c r="D3887" s="41" t="s">
        <v>10875</v>
      </c>
      <c r="E3887" s="201">
        <v>0.65620000000000001</v>
      </c>
      <c r="F3887" s="211">
        <v>3238.8539999999998</v>
      </c>
      <c r="G3887" s="65">
        <f t="shared" si="60"/>
        <v>2125.3359947999998</v>
      </c>
      <c r="H3887" s="44">
        <f>SUM(G3887:G3890)</f>
        <v>2125.3359947999998</v>
      </c>
      <c r="I3887" s="45"/>
      <c r="J3887" s="36">
        <v>0</v>
      </c>
    </row>
    <row r="3888" spans="1:10" ht="15.75" hidden="1" thickBot="1" x14ac:dyDescent="0.3">
      <c r="A3888" s="238"/>
      <c r="B3888" s="241"/>
      <c r="C3888" s="41"/>
      <c r="D3888" s="41"/>
      <c r="E3888" s="201"/>
      <c r="F3888" s="211" t="s">
        <v>13</v>
      </c>
      <c r="G3888" s="65" t="str">
        <f t="shared" si="60"/>
        <v/>
      </c>
      <c r="H3888" s="66"/>
      <c r="I3888" s="67"/>
      <c r="J3888" s="36">
        <v>0</v>
      </c>
    </row>
    <row r="3889" spans="1:10" ht="26.25" hidden="1" thickBot="1" x14ac:dyDescent="0.3">
      <c r="A3889" s="238"/>
      <c r="B3889" s="241"/>
      <c r="C3889" s="4" t="s">
        <v>668</v>
      </c>
      <c r="D3889" s="41"/>
      <c r="E3889" s="201"/>
      <c r="F3889" s="211" t="s">
        <v>13</v>
      </c>
      <c r="G3889" s="65" t="str">
        <f t="shared" si="60"/>
        <v/>
      </c>
      <c r="H3889" s="66"/>
      <c r="I3889" s="67"/>
      <c r="J3889" s="36">
        <v>0</v>
      </c>
    </row>
    <row r="3890" spans="1:10" ht="15.75" hidden="1" thickBot="1" x14ac:dyDescent="0.3">
      <c r="A3890" s="239"/>
      <c r="B3890" s="242"/>
      <c r="C3890" s="46"/>
      <c r="D3890" s="46"/>
      <c r="E3890" s="202"/>
      <c r="F3890" s="217" t="s">
        <v>13</v>
      </c>
      <c r="G3890" s="73" t="str">
        <f t="shared" si="60"/>
        <v/>
      </c>
      <c r="H3890" s="74"/>
      <c r="I3890" s="67"/>
      <c r="J3890" s="36">
        <v>0</v>
      </c>
    </row>
    <row r="3891" spans="1:10" ht="15.75" hidden="1" thickBot="1" x14ac:dyDescent="0.3">
      <c r="A3891" s="237" t="s">
        <v>950</v>
      </c>
      <c r="B3891" s="240" t="s">
        <v>4479</v>
      </c>
      <c r="C3891" s="31"/>
      <c r="D3891" s="32" t="s">
        <v>3995</v>
      </c>
      <c r="E3891" s="197"/>
      <c r="F3891" s="208" t="s">
        <v>13</v>
      </c>
      <c r="G3891" s="33" t="str">
        <f t="shared" si="60"/>
        <v/>
      </c>
      <c r="H3891" s="34"/>
      <c r="I3891" s="35"/>
      <c r="J3891" s="36">
        <v>0</v>
      </c>
    </row>
    <row r="3892" spans="1:10" ht="15.75" hidden="1" thickBot="1" x14ac:dyDescent="0.3">
      <c r="A3892" s="238"/>
      <c r="B3892" s="241"/>
      <c r="C3892" s="38"/>
      <c r="D3892" s="38"/>
      <c r="E3892" s="199"/>
      <c r="F3892" s="211" t="s">
        <v>13</v>
      </c>
      <c r="G3892" s="65" t="str">
        <f t="shared" si="60"/>
        <v/>
      </c>
      <c r="H3892" s="66"/>
      <c r="I3892" s="67"/>
      <c r="J3892" s="36">
        <v>0</v>
      </c>
    </row>
    <row r="3893" spans="1:10" ht="15.75" hidden="1" thickBot="1" x14ac:dyDescent="0.3">
      <c r="A3893" s="238"/>
      <c r="B3893" s="241"/>
      <c r="C3893" s="41" t="s">
        <v>10891</v>
      </c>
      <c r="D3893" s="41" t="s">
        <v>10875</v>
      </c>
      <c r="E3893" s="201">
        <v>0.65620000000000001</v>
      </c>
      <c r="F3893" s="211">
        <v>3238.8539999999998</v>
      </c>
      <c r="G3893" s="65">
        <f t="shared" si="60"/>
        <v>2125.3359947999998</v>
      </c>
      <c r="H3893" s="44">
        <f>SUM(G3893:G3896)</f>
        <v>2125.3359947999998</v>
      </c>
      <c r="I3893" s="45"/>
      <c r="J3893" s="36">
        <v>0</v>
      </c>
    </row>
    <row r="3894" spans="1:10" ht="15.75" hidden="1" thickBot="1" x14ac:dyDescent="0.3">
      <c r="A3894" s="238"/>
      <c r="B3894" s="241"/>
      <c r="C3894" s="41"/>
      <c r="D3894" s="41"/>
      <c r="E3894" s="201"/>
      <c r="F3894" s="211" t="s">
        <v>13</v>
      </c>
      <c r="G3894" s="65" t="str">
        <f t="shared" si="60"/>
        <v/>
      </c>
      <c r="H3894" s="66"/>
      <c r="I3894" s="67"/>
      <c r="J3894" s="36">
        <v>0</v>
      </c>
    </row>
    <row r="3895" spans="1:10" ht="26.25" hidden="1" thickBot="1" x14ac:dyDescent="0.3">
      <c r="A3895" s="238"/>
      <c r="B3895" s="241"/>
      <c r="C3895" s="4" t="s">
        <v>668</v>
      </c>
      <c r="D3895" s="41"/>
      <c r="E3895" s="201"/>
      <c r="F3895" s="211" t="s">
        <v>13</v>
      </c>
      <c r="G3895" s="65" t="str">
        <f t="shared" si="60"/>
        <v/>
      </c>
      <c r="H3895" s="66"/>
      <c r="I3895" s="67"/>
      <c r="J3895" s="36">
        <v>0</v>
      </c>
    </row>
    <row r="3896" spans="1:10" ht="15.75" hidden="1" thickBot="1" x14ac:dyDescent="0.3">
      <c r="A3896" s="239"/>
      <c r="B3896" s="242"/>
      <c r="C3896" s="46"/>
      <c r="D3896" s="46"/>
      <c r="E3896" s="202"/>
      <c r="F3896" s="217" t="s">
        <v>13</v>
      </c>
      <c r="G3896" s="73" t="str">
        <f t="shared" si="60"/>
        <v/>
      </c>
      <c r="H3896" s="74"/>
      <c r="I3896" s="67"/>
      <c r="J3896" s="36">
        <v>0</v>
      </c>
    </row>
    <row r="3897" spans="1:10" ht="15.75" hidden="1" thickBot="1" x14ac:dyDescent="0.3">
      <c r="A3897" s="237" t="s">
        <v>951</v>
      </c>
      <c r="B3897" s="240" t="s">
        <v>4480</v>
      </c>
      <c r="C3897" s="31"/>
      <c r="D3897" s="32" t="s">
        <v>3995</v>
      </c>
      <c r="E3897" s="197"/>
      <c r="F3897" s="208" t="s">
        <v>13</v>
      </c>
      <c r="G3897" s="33" t="str">
        <f t="shared" si="60"/>
        <v/>
      </c>
      <c r="H3897" s="34"/>
      <c r="I3897" s="35"/>
      <c r="J3897" s="36">
        <v>0</v>
      </c>
    </row>
    <row r="3898" spans="1:10" ht="15.75" hidden="1" thickBot="1" x14ac:dyDescent="0.3">
      <c r="A3898" s="238"/>
      <c r="B3898" s="241"/>
      <c r="C3898" s="38"/>
      <c r="D3898" s="38"/>
      <c r="E3898" s="199"/>
      <c r="F3898" s="211" t="s">
        <v>13</v>
      </c>
      <c r="G3898" s="65" t="str">
        <f t="shared" si="60"/>
        <v/>
      </c>
      <c r="H3898" s="66"/>
      <c r="I3898" s="67"/>
      <c r="J3898" s="36">
        <v>0</v>
      </c>
    </row>
    <row r="3899" spans="1:10" ht="15.75" hidden="1" thickBot="1" x14ac:dyDescent="0.3">
      <c r="A3899" s="238"/>
      <c r="B3899" s="241"/>
      <c r="C3899" s="41" t="s">
        <v>10891</v>
      </c>
      <c r="D3899" s="41" t="s">
        <v>10875</v>
      </c>
      <c r="E3899" s="201">
        <v>0.65620000000000001</v>
      </c>
      <c r="F3899" s="211">
        <v>3238.8539999999998</v>
      </c>
      <c r="G3899" s="65">
        <f t="shared" si="60"/>
        <v>2125.3359947999998</v>
      </c>
      <c r="H3899" s="44">
        <f>SUM(G3899:G3902)</f>
        <v>2125.3359947999998</v>
      </c>
      <c r="I3899" s="45"/>
      <c r="J3899" s="36">
        <v>0</v>
      </c>
    </row>
    <row r="3900" spans="1:10" ht="15.75" hidden="1" thickBot="1" x14ac:dyDescent="0.3">
      <c r="A3900" s="238"/>
      <c r="B3900" s="241"/>
      <c r="C3900" s="41"/>
      <c r="D3900" s="41"/>
      <c r="E3900" s="201"/>
      <c r="F3900" s="211" t="s">
        <v>13</v>
      </c>
      <c r="G3900" s="65" t="str">
        <f t="shared" si="60"/>
        <v/>
      </c>
      <c r="H3900" s="66"/>
      <c r="I3900" s="67"/>
      <c r="J3900" s="36">
        <v>0</v>
      </c>
    </row>
    <row r="3901" spans="1:10" ht="26.25" hidden="1" thickBot="1" x14ac:dyDescent="0.3">
      <c r="A3901" s="238"/>
      <c r="B3901" s="241"/>
      <c r="C3901" s="4" t="s">
        <v>668</v>
      </c>
      <c r="D3901" s="41"/>
      <c r="E3901" s="201"/>
      <c r="F3901" s="211" t="s">
        <v>13</v>
      </c>
      <c r="G3901" s="65" t="str">
        <f t="shared" si="60"/>
        <v/>
      </c>
      <c r="H3901" s="66"/>
      <c r="I3901" s="67"/>
      <c r="J3901" s="36">
        <v>0</v>
      </c>
    </row>
    <row r="3902" spans="1:10" ht="15.75" hidden="1" thickBot="1" x14ac:dyDescent="0.3">
      <c r="A3902" s="239"/>
      <c r="B3902" s="242"/>
      <c r="C3902" s="46"/>
      <c r="D3902" s="46"/>
      <c r="E3902" s="202"/>
      <c r="F3902" s="217" t="s">
        <v>13</v>
      </c>
      <c r="G3902" s="73" t="str">
        <f t="shared" si="60"/>
        <v/>
      </c>
      <c r="H3902" s="74"/>
      <c r="I3902" s="67"/>
      <c r="J3902" s="36">
        <v>0</v>
      </c>
    </row>
    <row r="3903" spans="1:10" ht="15.75" hidden="1" thickBot="1" x14ac:dyDescent="0.3">
      <c r="A3903" s="237" t="s">
        <v>952</v>
      </c>
      <c r="B3903" s="240" t="s">
        <v>4481</v>
      </c>
      <c r="C3903" s="31"/>
      <c r="D3903" s="32" t="s">
        <v>3995</v>
      </c>
      <c r="E3903" s="197"/>
      <c r="F3903" s="208" t="s">
        <v>13</v>
      </c>
      <c r="G3903" s="33" t="str">
        <f t="shared" si="60"/>
        <v/>
      </c>
      <c r="H3903" s="34"/>
      <c r="I3903" s="35"/>
      <c r="J3903" s="36">
        <v>0</v>
      </c>
    </row>
    <row r="3904" spans="1:10" ht="15.75" hidden="1" thickBot="1" x14ac:dyDescent="0.3">
      <c r="A3904" s="238"/>
      <c r="B3904" s="241"/>
      <c r="C3904" s="38"/>
      <c r="D3904" s="38"/>
      <c r="E3904" s="199"/>
      <c r="F3904" s="211" t="s">
        <v>13</v>
      </c>
      <c r="G3904" s="65" t="str">
        <f t="shared" si="60"/>
        <v/>
      </c>
      <c r="H3904" s="66"/>
      <c r="I3904" s="67"/>
      <c r="J3904" s="36">
        <v>0</v>
      </c>
    </row>
    <row r="3905" spans="1:10" ht="26.25" hidden="1" thickBot="1" x14ac:dyDescent="0.3">
      <c r="A3905" s="238"/>
      <c r="B3905" s="241"/>
      <c r="C3905" s="41" t="s">
        <v>10707</v>
      </c>
      <c r="D3905" s="41" t="s">
        <v>10875</v>
      </c>
      <c r="E3905" s="201">
        <v>0.65620000000000001</v>
      </c>
      <c r="F3905" s="211">
        <v>8853.0214999999989</v>
      </c>
      <c r="G3905" s="65">
        <f t="shared" si="60"/>
        <v>5809.352708299999</v>
      </c>
      <c r="H3905" s="44">
        <f>SUM(G3905:G3908)</f>
        <v>5809.352708299999</v>
      </c>
      <c r="I3905" s="45"/>
      <c r="J3905" s="36">
        <v>0</v>
      </c>
    </row>
    <row r="3906" spans="1:10" ht="15.75" hidden="1" thickBot="1" x14ac:dyDescent="0.3">
      <c r="A3906" s="238"/>
      <c r="B3906" s="241"/>
      <c r="C3906" s="41"/>
      <c r="D3906" s="41"/>
      <c r="E3906" s="201"/>
      <c r="F3906" s="211" t="s">
        <v>13</v>
      </c>
      <c r="G3906" s="65" t="str">
        <f t="shared" si="60"/>
        <v/>
      </c>
      <c r="H3906" s="66"/>
      <c r="I3906" s="67"/>
      <c r="J3906" s="36">
        <v>0</v>
      </c>
    </row>
    <row r="3907" spans="1:10" ht="26.25" hidden="1" thickBot="1" x14ac:dyDescent="0.3">
      <c r="A3907" s="238"/>
      <c r="B3907" s="241"/>
      <c r="C3907" s="4" t="s">
        <v>668</v>
      </c>
      <c r="D3907" s="41"/>
      <c r="E3907" s="201"/>
      <c r="F3907" s="211" t="s">
        <v>13</v>
      </c>
      <c r="G3907" s="65" t="str">
        <f t="shared" si="60"/>
        <v/>
      </c>
      <c r="H3907" s="66"/>
      <c r="I3907" s="67"/>
      <c r="J3907" s="36">
        <v>0</v>
      </c>
    </row>
    <row r="3908" spans="1:10" ht="15.75" hidden="1" thickBot="1" x14ac:dyDescent="0.3">
      <c r="A3908" s="239"/>
      <c r="B3908" s="242"/>
      <c r="C3908" s="46"/>
      <c r="D3908" s="46"/>
      <c r="E3908" s="202"/>
      <c r="F3908" s="217" t="s">
        <v>13</v>
      </c>
      <c r="G3908" s="73" t="str">
        <f t="shared" si="60"/>
        <v/>
      </c>
      <c r="H3908" s="74"/>
      <c r="I3908" s="67"/>
      <c r="J3908" s="36">
        <v>0</v>
      </c>
    </row>
    <row r="3909" spans="1:10" ht="15.75" hidden="1" thickBot="1" x14ac:dyDescent="0.3">
      <c r="A3909" s="237" t="s">
        <v>953</v>
      </c>
      <c r="B3909" s="240" t="s">
        <v>4504</v>
      </c>
      <c r="C3909" s="31"/>
      <c r="D3909" s="32" t="s">
        <v>4505</v>
      </c>
      <c r="E3909" s="197"/>
      <c r="F3909" s="208" t="s">
        <v>13</v>
      </c>
      <c r="G3909" s="33" t="str">
        <f t="shared" si="60"/>
        <v/>
      </c>
      <c r="H3909" s="34"/>
      <c r="I3909" s="35"/>
      <c r="J3909" s="36">
        <v>0</v>
      </c>
    </row>
    <row r="3910" spans="1:10" ht="15.75" hidden="1" thickBot="1" x14ac:dyDescent="0.3">
      <c r="A3910" s="246"/>
      <c r="B3910" s="241"/>
      <c r="C3910" s="38"/>
      <c r="D3910" s="38"/>
      <c r="E3910" s="199"/>
      <c r="F3910" s="211" t="s">
        <v>13</v>
      </c>
      <c r="G3910" s="65" t="str">
        <f t="shared" ref="G3910:G3973" si="61">IF(ISNUMBER(F3910),E3910*F3910,"")</f>
        <v/>
      </c>
      <c r="H3910" s="66"/>
      <c r="I3910" s="67"/>
      <c r="J3910" s="36">
        <v>0</v>
      </c>
    </row>
    <row r="3911" spans="1:10" ht="15.75" hidden="1" thickBot="1" x14ac:dyDescent="0.3">
      <c r="A3911" s="246"/>
      <c r="B3911" s="241"/>
      <c r="C3911" s="41" t="s">
        <v>10624</v>
      </c>
      <c r="D3911" s="41" t="s">
        <v>2800</v>
      </c>
      <c r="E3911" s="201">
        <v>0.01</v>
      </c>
      <c r="F3911" s="211">
        <v>28.575999999999997</v>
      </c>
      <c r="G3911" s="65">
        <f t="shared" si="61"/>
        <v>0.28575999999999996</v>
      </c>
      <c r="H3911" s="44">
        <f>SUM(G3911:G3912)</f>
        <v>0.28575999999999996</v>
      </c>
      <c r="I3911" s="45"/>
      <c r="J3911" s="36">
        <v>0</v>
      </c>
    </row>
    <row r="3912" spans="1:10" ht="15.75" hidden="1" thickBot="1" x14ac:dyDescent="0.3">
      <c r="A3912" s="246"/>
      <c r="B3912" s="241"/>
      <c r="C3912" s="41" t="s">
        <v>954</v>
      </c>
      <c r="D3912" s="41" t="s">
        <v>87</v>
      </c>
      <c r="E3912" s="201">
        <v>0.02</v>
      </c>
      <c r="F3912" s="211" t="s">
        <v>13</v>
      </c>
      <c r="G3912" s="65" t="str">
        <f t="shared" si="61"/>
        <v/>
      </c>
      <c r="H3912" s="66"/>
      <c r="I3912" s="67"/>
      <c r="J3912" s="36">
        <v>0</v>
      </c>
    </row>
    <row r="3913" spans="1:10" ht="15.75" hidden="1" thickBot="1" x14ac:dyDescent="0.3">
      <c r="A3913" s="247"/>
      <c r="B3913" s="242"/>
      <c r="C3913" s="46"/>
      <c r="D3913" s="46"/>
      <c r="E3913" s="202"/>
      <c r="F3913" s="217" t="s">
        <v>13</v>
      </c>
      <c r="G3913" s="73" t="str">
        <f t="shared" si="61"/>
        <v/>
      </c>
      <c r="H3913" s="74"/>
      <c r="I3913" s="67"/>
      <c r="J3913" s="36">
        <v>0</v>
      </c>
    </row>
    <row r="3914" spans="1:10" ht="15.75" hidden="1" thickBot="1" x14ac:dyDescent="0.3">
      <c r="A3914" s="237" t="s">
        <v>955</v>
      </c>
      <c r="B3914" s="240" t="s">
        <v>4506</v>
      </c>
      <c r="C3914" s="31"/>
      <c r="D3914" s="32" t="s">
        <v>106</v>
      </c>
      <c r="E3914" s="197"/>
      <c r="F3914" s="208" t="s">
        <v>13</v>
      </c>
      <c r="G3914" s="33" t="str">
        <f t="shared" si="61"/>
        <v/>
      </c>
      <c r="H3914" s="34"/>
      <c r="I3914" s="35"/>
      <c r="J3914" s="36">
        <v>0</v>
      </c>
    </row>
    <row r="3915" spans="1:10" ht="15.75" hidden="1" thickBot="1" x14ac:dyDescent="0.3">
      <c r="A3915" s="246"/>
      <c r="B3915" s="241"/>
      <c r="C3915" s="38"/>
      <c r="D3915" s="38"/>
      <c r="E3915" s="199"/>
      <c r="F3915" s="211" t="s">
        <v>13</v>
      </c>
      <c r="G3915" s="65" t="str">
        <f t="shared" si="61"/>
        <v/>
      </c>
      <c r="H3915" s="66"/>
      <c r="I3915" s="67"/>
      <c r="J3915" s="36">
        <v>0</v>
      </c>
    </row>
    <row r="3916" spans="1:10" ht="15.75" hidden="1" thickBot="1" x14ac:dyDescent="0.3">
      <c r="A3916" s="246"/>
      <c r="B3916" s="241"/>
      <c r="C3916" s="41" t="s">
        <v>10607</v>
      </c>
      <c r="D3916" s="41" t="s">
        <v>2800</v>
      </c>
      <c r="E3916" s="201">
        <v>0.5</v>
      </c>
      <c r="F3916" s="211">
        <v>28.6995</v>
      </c>
      <c r="G3916" s="65">
        <f t="shared" si="61"/>
        <v>14.34975</v>
      </c>
      <c r="H3916" s="44">
        <f>SUM(G3916:G3922)</f>
        <v>43.204411617622497</v>
      </c>
      <c r="I3916" s="45"/>
      <c r="J3916" s="36">
        <v>0</v>
      </c>
    </row>
    <row r="3917" spans="1:10" ht="15.75" hidden="1" thickBot="1" x14ac:dyDescent="0.3">
      <c r="A3917" s="246"/>
      <c r="B3917" s="241"/>
      <c r="C3917" s="41" t="s">
        <v>10601</v>
      </c>
      <c r="D3917" s="41" t="s">
        <v>2800</v>
      </c>
      <c r="E3917" s="201">
        <v>0.51</v>
      </c>
      <c r="F3917" s="211">
        <v>22.097000000000001</v>
      </c>
      <c r="G3917" s="65">
        <f t="shared" si="61"/>
        <v>11.26947</v>
      </c>
      <c r="H3917" s="66"/>
      <c r="I3917" s="67"/>
      <c r="J3917" s="36">
        <v>0</v>
      </c>
    </row>
    <row r="3918" spans="1:10" ht="39" hidden="1" thickBot="1" x14ac:dyDescent="0.3">
      <c r="A3918" s="246"/>
      <c r="B3918" s="241"/>
      <c r="C3918" s="41" t="s">
        <v>11304</v>
      </c>
      <c r="D3918" s="41" t="s">
        <v>2880</v>
      </c>
      <c r="E3918" s="201">
        <v>3.0999999999999999E-3</v>
      </c>
      <c r="F3918" s="219">
        <f>IF(ISNUMBER('Comp.Aux1'!$G$71), 'Comp.Aux1'!$G$71, 0)</f>
        <v>768.58616697499997</v>
      </c>
      <c r="G3918" s="65">
        <f t="shared" si="61"/>
        <v>2.3826171176224999</v>
      </c>
      <c r="H3918" s="66"/>
      <c r="I3918" s="67"/>
      <c r="J3918" s="36">
        <v>0</v>
      </c>
    </row>
    <row r="3919" spans="1:10" ht="15.75" hidden="1" thickBot="1" x14ac:dyDescent="0.3">
      <c r="A3919" s="246"/>
      <c r="B3919" s="241"/>
      <c r="C3919" s="41" t="s">
        <v>956</v>
      </c>
      <c r="D3919" s="58" t="s">
        <v>106</v>
      </c>
      <c r="E3919" s="201">
        <v>1</v>
      </c>
      <c r="F3919" s="211" t="s">
        <v>13</v>
      </c>
      <c r="G3919" s="65" t="str">
        <f t="shared" si="61"/>
        <v/>
      </c>
      <c r="H3919" s="66"/>
      <c r="I3919" s="67"/>
      <c r="J3919" s="36">
        <v>0</v>
      </c>
    </row>
    <row r="3920" spans="1:10" ht="15.75" hidden="1" thickBot="1" x14ac:dyDescent="0.3">
      <c r="A3920" s="246"/>
      <c r="B3920" s="241"/>
      <c r="C3920" s="41" t="s">
        <v>11423</v>
      </c>
      <c r="D3920" s="41" t="s">
        <v>2800</v>
      </c>
      <c r="E3920" s="201">
        <v>8.6999999999999994E-2</v>
      </c>
      <c r="F3920" s="211">
        <v>28.509499999999999</v>
      </c>
      <c r="G3920" s="65">
        <f t="shared" si="61"/>
        <v>2.4803264999999999</v>
      </c>
      <c r="H3920" s="66"/>
      <c r="I3920" s="67"/>
      <c r="J3920" s="36">
        <v>0</v>
      </c>
    </row>
    <row r="3921" spans="1:10" ht="15.75" hidden="1" thickBot="1" x14ac:dyDescent="0.3">
      <c r="A3921" s="246"/>
      <c r="B3921" s="241"/>
      <c r="C3921" s="41" t="s">
        <v>11422</v>
      </c>
      <c r="D3921" s="41" t="s">
        <v>2800</v>
      </c>
      <c r="E3921" s="201">
        <v>6.4000000000000001E-2</v>
      </c>
      <c r="F3921" s="211">
        <v>22.856999999999999</v>
      </c>
      <c r="G3921" s="65">
        <f t="shared" si="61"/>
        <v>1.4628479999999999</v>
      </c>
      <c r="H3921" s="66"/>
      <c r="I3921" s="67"/>
      <c r="J3921" s="36">
        <v>0</v>
      </c>
    </row>
    <row r="3922" spans="1:10" ht="15.75" hidden="1" thickBot="1" x14ac:dyDescent="0.3">
      <c r="A3922" s="246"/>
      <c r="B3922" s="241"/>
      <c r="C3922" s="41" t="s">
        <v>10777</v>
      </c>
      <c r="D3922" s="41" t="s">
        <v>83</v>
      </c>
      <c r="E3922" s="201">
        <v>0.4</v>
      </c>
      <c r="F3922" s="211">
        <v>28.148499999999999</v>
      </c>
      <c r="G3922" s="65">
        <f t="shared" si="61"/>
        <v>11.259399999999999</v>
      </c>
      <c r="H3922" s="66"/>
      <c r="I3922" s="67"/>
      <c r="J3922" s="36">
        <v>0</v>
      </c>
    </row>
    <row r="3923" spans="1:10" ht="15.75" hidden="1" thickBot="1" x14ac:dyDescent="0.3">
      <c r="A3923" s="246"/>
      <c r="B3923" s="241"/>
      <c r="C3923" s="41"/>
      <c r="D3923" s="58"/>
      <c r="E3923" s="201"/>
      <c r="F3923" s="211" t="s">
        <v>13</v>
      </c>
      <c r="G3923" s="65" t="str">
        <f t="shared" si="61"/>
        <v/>
      </c>
      <c r="H3923" s="66"/>
      <c r="I3923" s="67"/>
      <c r="J3923" s="36">
        <v>0</v>
      </c>
    </row>
    <row r="3924" spans="1:10" ht="15.75" hidden="1" thickBot="1" x14ac:dyDescent="0.3">
      <c r="A3924" s="246"/>
      <c r="B3924" s="241"/>
      <c r="C3924" s="61" t="s">
        <v>957</v>
      </c>
      <c r="D3924" s="58"/>
      <c r="E3924" s="201"/>
      <c r="F3924" s="211" t="s">
        <v>13</v>
      </c>
      <c r="G3924" s="65" t="str">
        <f t="shared" si="61"/>
        <v/>
      </c>
      <c r="H3924" s="66"/>
      <c r="I3924" s="67"/>
      <c r="J3924" s="36">
        <v>0</v>
      </c>
    </row>
    <row r="3925" spans="1:10" ht="15.75" hidden="1" thickBot="1" x14ac:dyDescent="0.3">
      <c r="A3925" s="247"/>
      <c r="B3925" s="242"/>
      <c r="C3925" s="46"/>
      <c r="D3925" s="46"/>
      <c r="E3925" s="202"/>
      <c r="F3925" s="217" t="s">
        <v>13</v>
      </c>
      <c r="G3925" s="73" t="str">
        <f t="shared" si="61"/>
        <v/>
      </c>
      <c r="H3925" s="74"/>
      <c r="I3925" s="67"/>
      <c r="J3925" s="36">
        <v>0</v>
      </c>
    </row>
    <row r="3926" spans="1:10" ht="15.75" hidden="1" thickBot="1" x14ac:dyDescent="0.3">
      <c r="A3926" s="237" t="s">
        <v>958</v>
      </c>
      <c r="B3926" s="240" t="s">
        <v>4515</v>
      </c>
      <c r="C3926" s="31"/>
      <c r="D3926" s="32" t="s">
        <v>68</v>
      </c>
      <c r="E3926" s="197"/>
      <c r="F3926" s="208" t="s">
        <v>13</v>
      </c>
      <c r="G3926" s="33" t="str">
        <f t="shared" si="61"/>
        <v/>
      </c>
      <c r="H3926" s="34"/>
      <c r="I3926" s="35"/>
      <c r="J3926" s="36">
        <v>0</v>
      </c>
    </row>
    <row r="3927" spans="1:10" ht="15.75" hidden="1" thickBot="1" x14ac:dyDescent="0.3">
      <c r="A3927" s="246"/>
      <c r="B3927" s="241"/>
      <c r="C3927" s="38"/>
      <c r="D3927" s="38"/>
      <c r="E3927" s="199"/>
      <c r="F3927" s="211" t="s">
        <v>13</v>
      </c>
      <c r="G3927" s="65" t="str">
        <f t="shared" si="61"/>
        <v/>
      </c>
      <c r="H3927" s="66"/>
      <c r="I3927" s="67"/>
      <c r="J3927" s="36">
        <v>0</v>
      </c>
    </row>
    <row r="3928" spans="1:10" ht="15.75" hidden="1" thickBot="1" x14ac:dyDescent="0.3">
      <c r="A3928" s="246"/>
      <c r="B3928" s="241"/>
      <c r="C3928" s="41" t="s">
        <v>10878</v>
      </c>
      <c r="D3928" s="41" t="s">
        <v>1044</v>
      </c>
      <c r="E3928" s="201">
        <v>0.58089999999999997</v>
      </c>
      <c r="F3928" s="211">
        <v>27.777999999999999</v>
      </c>
      <c r="G3928" s="65">
        <f t="shared" si="61"/>
        <v>16.1362402</v>
      </c>
      <c r="H3928" s="44">
        <f>SUM(G3928:G3934)</f>
        <v>139.92475329999999</v>
      </c>
      <c r="I3928" s="45"/>
      <c r="J3928" s="36">
        <v>0</v>
      </c>
    </row>
    <row r="3929" spans="1:10" ht="39" hidden="1" thickBot="1" x14ac:dyDescent="0.3">
      <c r="A3929" s="246"/>
      <c r="B3929" s="241"/>
      <c r="C3929" s="41" t="s">
        <v>10903</v>
      </c>
      <c r="D3929" s="41" t="s">
        <v>83</v>
      </c>
      <c r="E3929" s="201">
        <v>6.6666999999999996</v>
      </c>
      <c r="F3929" s="211">
        <v>1.159</v>
      </c>
      <c r="G3929" s="65">
        <f t="shared" si="61"/>
        <v>7.7267052999999999</v>
      </c>
      <c r="H3929" s="66"/>
      <c r="I3929" s="67"/>
      <c r="J3929" s="36">
        <v>0</v>
      </c>
    </row>
    <row r="3930" spans="1:10" ht="26.25" hidden="1" thickBot="1" x14ac:dyDescent="0.3">
      <c r="A3930" s="246"/>
      <c r="B3930" s="241"/>
      <c r="C3930" s="41" t="s">
        <v>959</v>
      </c>
      <c r="D3930" s="41" t="s">
        <v>162</v>
      </c>
      <c r="E3930" s="201">
        <v>1.1167</v>
      </c>
      <c r="F3930" s="211" t="s">
        <v>13</v>
      </c>
      <c r="G3930" s="65" t="str">
        <f t="shared" si="61"/>
        <v/>
      </c>
      <c r="H3930" s="66"/>
      <c r="I3930" s="67"/>
      <c r="J3930" s="36">
        <v>0</v>
      </c>
    </row>
    <row r="3931" spans="1:10" ht="15.75" hidden="1" thickBot="1" x14ac:dyDescent="0.3">
      <c r="A3931" s="246"/>
      <c r="B3931" s="241"/>
      <c r="C3931" s="41" t="s">
        <v>10986</v>
      </c>
      <c r="D3931" s="41" t="s">
        <v>1044</v>
      </c>
      <c r="E3931" s="201">
        <v>2.3400000000000001E-2</v>
      </c>
      <c r="F3931" s="211">
        <v>71.667999999999992</v>
      </c>
      <c r="G3931" s="65">
        <f t="shared" si="61"/>
        <v>1.6770311999999998</v>
      </c>
      <c r="H3931" s="66"/>
      <c r="I3931" s="67"/>
      <c r="J3931" s="36">
        <v>0</v>
      </c>
    </row>
    <row r="3932" spans="1:10" ht="26.25" hidden="1" thickBot="1" x14ac:dyDescent="0.3">
      <c r="A3932" s="246"/>
      <c r="B3932" s="241"/>
      <c r="C3932" s="41" t="s">
        <v>10743</v>
      </c>
      <c r="D3932" s="41" t="s">
        <v>83</v>
      </c>
      <c r="E3932" s="201">
        <v>2.2222</v>
      </c>
      <c r="F3932" s="211">
        <v>19.256499999999999</v>
      </c>
      <c r="G3932" s="65">
        <f t="shared" si="61"/>
        <v>42.791794299999999</v>
      </c>
      <c r="H3932" s="66"/>
      <c r="I3932" s="67"/>
      <c r="J3932" s="36">
        <v>0</v>
      </c>
    </row>
    <row r="3933" spans="1:10" ht="15.75" hidden="1" thickBot="1" x14ac:dyDescent="0.3">
      <c r="A3933" s="246"/>
      <c r="B3933" s="241"/>
      <c r="C3933" s="41" t="s">
        <v>10624</v>
      </c>
      <c r="D3933" s="41" t="s">
        <v>2800</v>
      </c>
      <c r="E3933" s="201">
        <v>1.6604000000000001</v>
      </c>
      <c r="F3933" s="211">
        <v>28.575999999999997</v>
      </c>
      <c r="G3933" s="65">
        <f t="shared" si="61"/>
        <v>47.447590399999996</v>
      </c>
      <c r="H3933" s="66"/>
      <c r="I3933" s="67"/>
      <c r="J3933" s="36">
        <v>0</v>
      </c>
    </row>
    <row r="3934" spans="1:10" ht="15.75" hidden="1" thickBot="1" x14ac:dyDescent="0.3">
      <c r="A3934" s="246"/>
      <c r="B3934" s="241"/>
      <c r="C3934" s="41" t="s">
        <v>10601</v>
      </c>
      <c r="D3934" s="41" t="s">
        <v>2800</v>
      </c>
      <c r="E3934" s="201">
        <v>1.0927</v>
      </c>
      <c r="F3934" s="211">
        <v>22.097000000000001</v>
      </c>
      <c r="G3934" s="65">
        <f t="shared" si="61"/>
        <v>24.1453919</v>
      </c>
      <c r="H3934" s="66"/>
      <c r="I3934" s="67"/>
      <c r="J3934" s="36">
        <v>0</v>
      </c>
    </row>
    <row r="3935" spans="1:10" ht="15.75" hidden="1" thickBot="1" x14ac:dyDescent="0.3">
      <c r="A3935" s="247"/>
      <c r="B3935" s="242"/>
      <c r="C3935" s="46"/>
      <c r="D3935" s="46"/>
      <c r="E3935" s="202"/>
      <c r="F3935" s="217" t="s">
        <v>13</v>
      </c>
      <c r="G3935" s="73" t="str">
        <f t="shared" si="61"/>
        <v/>
      </c>
      <c r="H3935" s="74"/>
      <c r="I3935" s="67"/>
      <c r="J3935" s="36">
        <v>0</v>
      </c>
    </row>
    <row r="3936" spans="1:10" ht="15.75" hidden="1" thickBot="1" x14ac:dyDescent="0.3">
      <c r="A3936" s="237" t="s">
        <v>960</v>
      </c>
      <c r="B3936" s="240" t="s">
        <v>4516</v>
      </c>
      <c r="C3936" s="31"/>
      <c r="D3936" s="32" t="s">
        <v>68</v>
      </c>
      <c r="E3936" s="197"/>
      <c r="F3936" s="208" t="s">
        <v>13</v>
      </c>
      <c r="G3936" s="33" t="str">
        <f t="shared" si="61"/>
        <v/>
      </c>
      <c r="H3936" s="34"/>
      <c r="I3936" s="35"/>
      <c r="J3936" s="36">
        <v>0</v>
      </c>
    </row>
    <row r="3937" spans="1:10" ht="15.75" hidden="1" thickBot="1" x14ac:dyDescent="0.3">
      <c r="A3937" s="246"/>
      <c r="B3937" s="241"/>
      <c r="C3937" s="38"/>
      <c r="D3937" s="38"/>
      <c r="E3937" s="199"/>
      <c r="F3937" s="211" t="s">
        <v>13</v>
      </c>
      <c r="G3937" s="65" t="str">
        <f t="shared" si="61"/>
        <v/>
      </c>
      <c r="H3937" s="66"/>
      <c r="I3937" s="67"/>
      <c r="J3937" s="36">
        <v>0</v>
      </c>
    </row>
    <row r="3938" spans="1:10" ht="26.25" hidden="1" thickBot="1" x14ac:dyDescent="0.3">
      <c r="A3938" s="246"/>
      <c r="B3938" s="241"/>
      <c r="C3938" s="41" t="s">
        <v>10676</v>
      </c>
      <c r="D3938" s="41" t="s">
        <v>10677</v>
      </c>
      <c r="E3938" s="201">
        <v>0.88290000000000002</v>
      </c>
      <c r="F3938" s="211">
        <v>42.597999999999999</v>
      </c>
      <c r="G3938" s="65">
        <f t="shared" si="61"/>
        <v>37.609774199999997</v>
      </c>
      <c r="H3938" s="44">
        <f>SUM(G3938:G3943)</f>
        <v>618.1347092499999</v>
      </c>
      <c r="I3938" s="45"/>
      <c r="J3938" s="36">
        <v>0</v>
      </c>
    </row>
    <row r="3939" spans="1:10" ht="39" hidden="1" thickBot="1" x14ac:dyDescent="0.3">
      <c r="A3939" s="246"/>
      <c r="B3939" s="241"/>
      <c r="C3939" s="41" t="s">
        <v>10903</v>
      </c>
      <c r="D3939" s="41" t="s">
        <v>83</v>
      </c>
      <c r="E3939" s="201">
        <v>4.8166000000000002</v>
      </c>
      <c r="F3939" s="211">
        <v>1.159</v>
      </c>
      <c r="G3939" s="65">
        <f t="shared" si="61"/>
        <v>5.5824394000000002</v>
      </c>
      <c r="H3939" s="66"/>
      <c r="I3939" s="67"/>
      <c r="J3939" s="36">
        <v>0</v>
      </c>
    </row>
    <row r="3940" spans="1:10" ht="39" hidden="1" thickBot="1" x14ac:dyDescent="0.3">
      <c r="A3940" s="246"/>
      <c r="B3940" s="241"/>
      <c r="C3940" s="41" t="s">
        <v>11458</v>
      </c>
      <c r="D3940" s="41" t="s">
        <v>1302</v>
      </c>
      <c r="E3940" s="201">
        <v>6.8503999999999996</v>
      </c>
      <c r="F3940" s="211">
        <v>26.4575</v>
      </c>
      <c r="G3940" s="65">
        <f t="shared" si="61"/>
        <v>181.24445799999998</v>
      </c>
      <c r="H3940" s="66"/>
      <c r="I3940" s="67"/>
      <c r="J3940" s="36">
        <v>0</v>
      </c>
    </row>
    <row r="3941" spans="1:10" ht="39" hidden="1" thickBot="1" x14ac:dyDescent="0.3">
      <c r="A3941" s="246"/>
      <c r="B3941" s="241"/>
      <c r="C3941" s="41" t="s">
        <v>11459</v>
      </c>
      <c r="D3941" s="41" t="s">
        <v>83</v>
      </c>
      <c r="E3941" s="201">
        <v>0.54730000000000001</v>
      </c>
      <c r="F3941" s="211">
        <v>691.57150000000001</v>
      </c>
      <c r="G3941" s="65">
        <f t="shared" si="61"/>
        <v>378.49708194999999</v>
      </c>
      <c r="H3941" s="66"/>
      <c r="I3941" s="67"/>
      <c r="J3941" s="36">
        <v>0</v>
      </c>
    </row>
    <row r="3942" spans="1:10" ht="15.75" hidden="1" thickBot="1" x14ac:dyDescent="0.3">
      <c r="A3942" s="246"/>
      <c r="B3942" s="241"/>
      <c r="C3942" s="41" t="s">
        <v>10607</v>
      </c>
      <c r="D3942" s="41" t="s">
        <v>2800</v>
      </c>
      <c r="E3942" s="201">
        <v>0.3826</v>
      </c>
      <c r="F3942" s="211">
        <v>28.6995</v>
      </c>
      <c r="G3942" s="65">
        <f t="shared" si="61"/>
        <v>10.980428700000001</v>
      </c>
      <c r="H3942" s="66"/>
      <c r="I3942" s="67"/>
      <c r="J3942" s="36">
        <v>0</v>
      </c>
    </row>
    <row r="3943" spans="1:10" ht="15.75" hidden="1" thickBot="1" x14ac:dyDescent="0.3">
      <c r="A3943" s="246"/>
      <c r="B3943" s="241"/>
      <c r="C3943" s="41" t="s">
        <v>10601</v>
      </c>
      <c r="D3943" s="41" t="s">
        <v>2800</v>
      </c>
      <c r="E3943" s="201">
        <v>0.191</v>
      </c>
      <c r="F3943" s="211">
        <v>22.097000000000001</v>
      </c>
      <c r="G3943" s="65">
        <f t="shared" si="61"/>
        <v>4.2205270000000006</v>
      </c>
      <c r="H3943" s="66"/>
      <c r="I3943" s="67"/>
      <c r="J3943" s="36">
        <v>0</v>
      </c>
    </row>
    <row r="3944" spans="1:10" ht="15.75" hidden="1" thickBot="1" x14ac:dyDescent="0.3">
      <c r="A3944" s="247"/>
      <c r="B3944" s="242"/>
      <c r="C3944" s="46"/>
      <c r="D3944" s="59"/>
      <c r="E3944" s="202"/>
      <c r="F3944" s="217" t="s">
        <v>13</v>
      </c>
      <c r="G3944" s="73" t="str">
        <f t="shared" si="61"/>
        <v/>
      </c>
      <c r="H3944" s="74"/>
      <c r="I3944" s="67"/>
      <c r="J3944" s="36">
        <v>0</v>
      </c>
    </row>
    <row r="3945" spans="1:10" ht="15.75" hidden="1" thickBot="1" x14ac:dyDescent="0.3">
      <c r="A3945" s="237" t="s">
        <v>961</v>
      </c>
      <c r="B3945" s="240" t="s">
        <v>4517</v>
      </c>
      <c r="C3945" s="31"/>
      <c r="D3945" s="32" t="s">
        <v>68</v>
      </c>
      <c r="E3945" s="197"/>
      <c r="F3945" s="208" t="s">
        <v>13</v>
      </c>
      <c r="G3945" s="33" t="str">
        <f t="shared" si="61"/>
        <v/>
      </c>
      <c r="H3945" s="34"/>
      <c r="I3945" s="35"/>
      <c r="J3945" s="36">
        <v>0</v>
      </c>
    </row>
    <row r="3946" spans="1:10" ht="15.75" hidden="1" thickBot="1" x14ac:dyDescent="0.3">
      <c r="A3946" s="246"/>
      <c r="B3946" s="241"/>
      <c r="C3946" s="38"/>
      <c r="D3946" s="38"/>
      <c r="E3946" s="199"/>
      <c r="F3946" s="211" t="s">
        <v>13</v>
      </c>
      <c r="G3946" s="65" t="str">
        <f t="shared" si="61"/>
        <v/>
      </c>
      <c r="H3946" s="66"/>
      <c r="I3946" s="67"/>
      <c r="J3946" s="36">
        <v>0</v>
      </c>
    </row>
    <row r="3947" spans="1:10" ht="39" hidden="1" thickBot="1" x14ac:dyDescent="0.3">
      <c r="A3947" s="246"/>
      <c r="B3947" s="241"/>
      <c r="C3947" s="41" t="s">
        <v>11460</v>
      </c>
      <c r="D3947" s="41" t="s">
        <v>83</v>
      </c>
      <c r="E3947" s="201">
        <v>24.4</v>
      </c>
      <c r="F3947" s="211">
        <v>0.1615</v>
      </c>
      <c r="G3947" s="65">
        <f t="shared" si="61"/>
        <v>3.9405999999999999</v>
      </c>
      <c r="H3947" s="44">
        <f>SUM(G3947:G3951)</f>
        <v>630.68389756734996</v>
      </c>
      <c r="I3947" s="45"/>
      <c r="J3947" s="36">
        <v>0</v>
      </c>
    </row>
    <row r="3948" spans="1:10" ht="39" hidden="1" thickBot="1" x14ac:dyDescent="0.3">
      <c r="A3948" s="246"/>
      <c r="B3948" s="241"/>
      <c r="C3948" s="41" t="s">
        <v>11461</v>
      </c>
      <c r="D3948" s="41" t="s">
        <v>83</v>
      </c>
      <c r="E3948" s="201">
        <v>2.0832999999999999</v>
      </c>
      <c r="F3948" s="211">
        <v>265.77199999999999</v>
      </c>
      <c r="G3948" s="65">
        <f t="shared" si="61"/>
        <v>553.68280759999993</v>
      </c>
      <c r="H3948" s="66"/>
      <c r="I3948" s="67"/>
      <c r="J3948" s="36">
        <v>0</v>
      </c>
    </row>
    <row r="3949" spans="1:10" ht="15.75" hidden="1" thickBot="1" x14ac:dyDescent="0.3">
      <c r="A3949" s="246"/>
      <c r="B3949" s="241"/>
      <c r="C3949" s="41" t="s">
        <v>10777</v>
      </c>
      <c r="D3949" s="41" t="s">
        <v>83</v>
      </c>
      <c r="E3949" s="201">
        <v>1.16875</v>
      </c>
      <c r="F3949" s="211">
        <v>28.148499999999999</v>
      </c>
      <c r="G3949" s="65">
        <f t="shared" si="61"/>
        <v>32.898559374999998</v>
      </c>
      <c r="H3949" s="66"/>
      <c r="I3949" s="67"/>
      <c r="J3949" s="36">
        <v>0</v>
      </c>
    </row>
    <row r="3950" spans="1:10" ht="15.75" hidden="1" thickBot="1" x14ac:dyDescent="0.3">
      <c r="A3950" s="246"/>
      <c r="B3950" s="241"/>
      <c r="C3950" s="41" t="s">
        <v>10607</v>
      </c>
      <c r="D3950" s="41" t="s">
        <v>2800</v>
      </c>
      <c r="E3950" s="201">
        <v>1.0104139000000001</v>
      </c>
      <c r="F3950" s="211">
        <v>28.6995</v>
      </c>
      <c r="G3950" s="65">
        <f t="shared" si="61"/>
        <v>28.998373723050005</v>
      </c>
      <c r="H3950" s="66"/>
      <c r="I3950" s="67"/>
      <c r="J3950" s="36">
        <v>0</v>
      </c>
    </row>
    <row r="3951" spans="1:10" ht="15.75" hidden="1" thickBot="1" x14ac:dyDescent="0.3">
      <c r="A3951" s="246"/>
      <c r="B3951" s="241"/>
      <c r="C3951" s="41" t="s">
        <v>10601</v>
      </c>
      <c r="D3951" s="41" t="s">
        <v>2800</v>
      </c>
      <c r="E3951" s="201">
        <v>0.50520690000000001</v>
      </c>
      <c r="F3951" s="211">
        <v>22.097000000000001</v>
      </c>
      <c r="G3951" s="65">
        <f t="shared" si="61"/>
        <v>11.163556869300001</v>
      </c>
      <c r="H3951" s="66"/>
      <c r="I3951" s="67"/>
      <c r="J3951" s="36">
        <v>0</v>
      </c>
    </row>
    <row r="3952" spans="1:10" ht="15.75" hidden="1" thickBot="1" x14ac:dyDescent="0.3">
      <c r="A3952" s="247"/>
      <c r="B3952" s="242"/>
      <c r="C3952" s="46"/>
      <c r="D3952" s="59"/>
      <c r="E3952" s="202"/>
      <c r="F3952" s="217" t="s">
        <v>13</v>
      </c>
      <c r="G3952" s="73" t="str">
        <f t="shared" si="61"/>
        <v/>
      </c>
      <c r="H3952" s="74"/>
      <c r="I3952" s="67"/>
      <c r="J3952" s="36">
        <v>0</v>
      </c>
    </row>
    <row r="3953" spans="1:10" ht="15.75" hidden="1" thickBot="1" x14ac:dyDescent="0.3">
      <c r="A3953" s="237" t="s">
        <v>962</v>
      </c>
      <c r="B3953" s="240" t="s">
        <v>4518</v>
      </c>
      <c r="C3953" s="31"/>
      <c r="D3953" s="32" t="s">
        <v>68</v>
      </c>
      <c r="E3953" s="197"/>
      <c r="F3953" s="208" t="s">
        <v>13</v>
      </c>
      <c r="G3953" s="33" t="str">
        <f t="shared" si="61"/>
        <v/>
      </c>
      <c r="H3953" s="34"/>
      <c r="I3953" s="35"/>
      <c r="J3953" s="36">
        <v>0</v>
      </c>
    </row>
    <row r="3954" spans="1:10" ht="15.75" hidden="1" thickBot="1" x14ac:dyDescent="0.3">
      <c r="A3954" s="246"/>
      <c r="B3954" s="241"/>
      <c r="C3954" s="38"/>
      <c r="D3954" s="38"/>
      <c r="E3954" s="199"/>
      <c r="F3954" s="211" t="s">
        <v>13</v>
      </c>
      <c r="G3954" s="65" t="str">
        <f t="shared" si="61"/>
        <v/>
      </c>
      <c r="H3954" s="66"/>
      <c r="I3954" s="67"/>
      <c r="J3954" s="36">
        <v>0</v>
      </c>
    </row>
    <row r="3955" spans="1:10" ht="39" hidden="1" thickBot="1" x14ac:dyDescent="0.3">
      <c r="A3955" s="246"/>
      <c r="B3955" s="241"/>
      <c r="C3955" s="41" t="s">
        <v>11462</v>
      </c>
      <c r="D3955" s="41" t="s">
        <v>162</v>
      </c>
      <c r="E3955" s="201">
        <v>1</v>
      </c>
      <c r="F3955" s="211">
        <v>305.10200000000003</v>
      </c>
      <c r="G3955" s="65">
        <f t="shared" si="61"/>
        <v>305.10200000000003</v>
      </c>
      <c r="H3955" s="44">
        <f>SUM(G3955:G3961)</f>
        <v>364.51895292624999</v>
      </c>
      <c r="I3955" s="45"/>
      <c r="J3955" s="36">
        <v>0</v>
      </c>
    </row>
    <row r="3956" spans="1:10" ht="15.75" hidden="1" thickBot="1" x14ac:dyDescent="0.3">
      <c r="A3956" s="246"/>
      <c r="B3956" s="241"/>
      <c r="C3956" s="41" t="s">
        <v>10607</v>
      </c>
      <c r="D3956" s="41" t="s">
        <v>2800</v>
      </c>
      <c r="E3956" s="201">
        <v>1</v>
      </c>
      <c r="F3956" s="211">
        <v>28.6995</v>
      </c>
      <c r="G3956" s="65">
        <f t="shared" si="61"/>
        <v>28.6995</v>
      </c>
      <c r="H3956" s="66"/>
      <c r="I3956" s="67"/>
      <c r="J3956" s="36">
        <v>0</v>
      </c>
    </row>
    <row r="3957" spans="1:10" ht="15.75" hidden="1" thickBot="1" x14ac:dyDescent="0.3">
      <c r="A3957" s="246"/>
      <c r="B3957" s="241"/>
      <c r="C3957" s="41" t="s">
        <v>10601</v>
      </c>
      <c r="D3957" s="41" t="s">
        <v>2800</v>
      </c>
      <c r="E3957" s="201">
        <v>1.1000000000000001</v>
      </c>
      <c r="F3957" s="211">
        <v>22.097000000000001</v>
      </c>
      <c r="G3957" s="65">
        <f t="shared" si="61"/>
        <v>24.306700000000003</v>
      </c>
      <c r="H3957" s="66"/>
      <c r="I3957" s="67"/>
      <c r="J3957" s="36">
        <v>0</v>
      </c>
    </row>
    <row r="3958" spans="1:10" ht="26.25" hidden="1" thickBot="1" x14ac:dyDescent="0.3">
      <c r="A3958" s="246"/>
      <c r="B3958" s="241"/>
      <c r="C3958" s="41" t="s">
        <v>10608</v>
      </c>
      <c r="D3958" s="41" t="s">
        <v>2880</v>
      </c>
      <c r="E3958" s="201">
        <v>1.2999999999999999E-2</v>
      </c>
      <c r="F3958" s="211">
        <v>199.71849999999998</v>
      </c>
      <c r="G3958" s="65">
        <f t="shared" si="61"/>
        <v>2.5963404999999997</v>
      </c>
      <c r="H3958" s="66"/>
      <c r="I3958" s="67"/>
      <c r="J3958" s="36">
        <v>0</v>
      </c>
    </row>
    <row r="3959" spans="1:10" ht="15.75" hidden="1" thickBot="1" x14ac:dyDescent="0.3">
      <c r="A3959" s="246"/>
      <c r="B3959" s="241"/>
      <c r="C3959" s="41" t="s">
        <v>10604</v>
      </c>
      <c r="D3959" s="41" t="s">
        <v>1044</v>
      </c>
      <c r="E3959" s="201">
        <v>4.58</v>
      </c>
      <c r="F3959" s="211">
        <v>0.64600000000000002</v>
      </c>
      <c r="G3959" s="65">
        <f t="shared" si="61"/>
        <v>2.9586800000000002</v>
      </c>
      <c r="H3959" s="66"/>
      <c r="I3959" s="67"/>
      <c r="J3959" s="36">
        <v>0</v>
      </c>
    </row>
    <row r="3960" spans="1:10" ht="51.75" hidden="1" thickBot="1" x14ac:dyDescent="0.3">
      <c r="A3960" s="246"/>
      <c r="B3960" s="241"/>
      <c r="C3960" s="41" t="s">
        <v>11274</v>
      </c>
      <c r="D3960" s="41" t="s">
        <v>2880</v>
      </c>
      <c r="E3960" s="201">
        <v>1.2999999999999999E-2</v>
      </c>
      <c r="F3960" s="209">
        <f>IF(ISNUMBER('Comp.Aux1'!$G$335), 'Comp.Aux1'!$G$335, 0)</f>
        <v>8.3948032499999989</v>
      </c>
      <c r="G3960" s="39">
        <f t="shared" si="61"/>
        <v>0.10913244224999998</v>
      </c>
      <c r="H3960" s="40"/>
      <c r="I3960" s="37"/>
      <c r="J3960" s="36">
        <v>0</v>
      </c>
    </row>
    <row r="3961" spans="1:10" ht="39" hidden="1" thickBot="1" x14ac:dyDescent="0.3">
      <c r="A3961" s="246"/>
      <c r="B3961" s="241"/>
      <c r="C3961" s="41" t="s">
        <v>11272</v>
      </c>
      <c r="D3961" s="41" t="s">
        <v>11296</v>
      </c>
      <c r="E3961" s="201">
        <v>0.26</v>
      </c>
      <c r="F3961" s="219">
        <f>IF(ISNUMBER('Comp.Aux1'!$G$199), 'Comp.Aux1'!$G$199, 0)</f>
        <v>2.8715383999999999</v>
      </c>
      <c r="G3961" s="65">
        <f t="shared" si="61"/>
        <v>0.74659998400000005</v>
      </c>
      <c r="H3961" s="66"/>
      <c r="I3961" s="67"/>
      <c r="J3961" s="36">
        <v>0</v>
      </c>
    </row>
    <row r="3962" spans="1:10" ht="15.75" hidden="1" thickBot="1" x14ac:dyDescent="0.3">
      <c r="A3962" s="246"/>
      <c r="B3962" s="241"/>
      <c r="C3962" s="57"/>
      <c r="D3962" s="58"/>
      <c r="E3962" s="201"/>
      <c r="F3962" s="211" t="s">
        <v>13</v>
      </c>
      <c r="G3962" s="65" t="str">
        <f t="shared" si="61"/>
        <v/>
      </c>
      <c r="H3962" s="66"/>
      <c r="I3962" s="67"/>
      <c r="J3962" s="36">
        <v>0</v>
      </c>
    </row>
    <row r="3963" spans="1:10" ht="15.75" hidden="1" thickBot="1" x14ac:dyDescent="0.3">
      <c r="A3963" s="246"/>
      <c r="B3963" s="241"/>
      <c r="C3963" s="4" t="s">
        <v>646</v>
      </c>
      <c r="D3963" s="58"/>
      <c r="E3963" s="201"/>
      <c r="F3963" s="211" t="s">
        <v>13</v>
      </c>
      <c r="G3963" s="65" t="str">
        <f t="shared" si="61"/>
        <v/>
      </c>
      <c r="H3963" s="66"/>
      <c r="I3963" s="67"/>
      <c r="J3963" s="36">
        <v>0</v>
      </c>
    </row>
    <row r="3964" spans="1:10" ht="15.75" hidden="1" thickBot="1" x14ac:dyDescent="0.3">
      <c r="A3964" s="247"/>
      <c r="B3964" s="242"/>
      <c r="C3964" s="81"/>
      <c r="D3964" s="59"/>
      <c r="E3964" s="202"/>
      <c r="F3964" s="217" t="s">
        <v>13</v>
      </c>
      <c r="G3964" s="73" t="str">
        <f t="shared" si="61"/>
        <v/>
      </c>
      <c r="H3964" s="74"/>
      <c r="I3964" s="67"/>
      <c r="J3964" s="36">
        <v>0</v>
      </c>
    </row>
    <row r="3965" spans="1:10" ht="15.75" hidden="1" thickBot="1" x14ac:dyDescent="0.3">
      <c r="A3965" s="237" t="s">
        <v>963</v>
      </c>
      <c r="B3965" s="240" t="s">
        <v>4519</v>
      </c>
      <c r="C3965" s="31"/>
      <c r="D3965" s="32" t="s">
        <v>18</v>
      </c>
      <c r="E3965" s="197"/>
      <c r="F3965" s="208" t="s">
        <v>13</v>
      </c>
      <c r="G3965" s="33" t="str">
        <f t="shared" si="61"/>
        <v/>
      </c>
      <c r="H3965" s="34"/>
      <c r="I3965" s="35"/>
      <c r="J3965" s="36">
        <v>0</v>
      </c>
    </row>
    <row r="3966" spans="1:10" ht="15.75" hidden="1" thickBot="1" x14ac:dyDescent="0.3">
      <c r="A3966" s="246"/>
      <c r="B3966" s="241"/>
      <c r="C3966" s="38"/>
      <c r="D3966" s="38"/>
      <c r="E3966" s="199"/>
      <c r="F3966" s="211" t="s">
        <v>13</v>
      </c>
      <c r="G3966" s="65" t="str">
        <f t="shared" si="61"/>
        <v/>
      </c>
      <c r="H3966" s="66"/>
      <c r="I3966" s="67"/>
      <c r="J3966" s="36">
        <v>0</v>
      </c>
    </row>
    <row r="3967" spans="1:10" ht="15.75" hidden="1" thickBot="1" x14ac:dyDescent="0.3">
      <c r="A3967" s="246"/>
      <c r="B3967" s="241"/>
      <c r="C3967" s="41" t="s">
        <v>11181</v>
      </c>
      <c r="D3967" s="41" t="s">
        <v>83</v>
      </c>
      <c r="E3967" s="201">
        <v>0.20519999999999999</v>
      </c>
      <c r="F3967" s="211">
        <v>14.715499999999999</v>
      </c>
      <c r="G3967" s="65">
        <f t="shared" si="61"/>
        <v>3.0196205999999997</v>
      </c>
      <c r="H3967" s="44">
        <f>SUM(G3967:G3978)</f>
        <v>697.8571389</v>
      </c>
      <c r="I3967" s="45"/>
      <c r="J3967" s="36">
        <v>0</v>
      </c>
    </row>
    <row r="3968" spans="1:10" ht="26.25" hidden="1" thickBot="1" x14ac:dyDescent="0.3">
      <c r="A3968" s="246"/>
      <c r="B3968" s="241"/>
      <c r="C3968" s="41" t="s">
        <v>11463</v>
      </c>
      <c r="D3968" s="41" t="s">
        <v>83</v>
      </c>
      <c r="E3968" s="201">
        <v>2</v>
      </c>
      <c r="F3968" s="211">
        <v>15.427999999999997</v>
      </c>
      <c r="G3968" s="65">
        <f t="shared" si="61"/>
        <v>30.855999999999995</v>
      </c>
      <c r="H3968" s="66"/>
      <c r="I3968" s="67"/>
      <c r="J3968" s="36">
        <v>0</v>
      </c>
    </row>
    <row r="3969" spans="1:10" ht="15.75" hidden="1" thickBot="1" x14ac:dyDescent="0.3">
      <c r="A3969" s="246"/>
      <c r="B3969" s="241"/>
      <c r="C3969" s="41" t="s">
        <v>10916</v>
      </c>
      <c r="D3969" s="41" t="s">
        <v>83</v>
      </c>
      <c r="E3969" s="201">
        <v>4</v>
      </c>
      <c r="F3969" s="211">
        <v>11.4475</v>
      </c>
      <c r="G3969" s="65">
        <f t="shared" si="61"/>
        <v>45.79</v>
      </c>
      <c r="H3969" s="66"/>
      <c r="I3969" s="67"/>
      <c r="J3969" s="36">
        <v>0</v>
      </c>
    </row>
    <row r="3970" spans="1:10" ht="15.75" hidden="1" thickBot="1" x14ac:dyDescent="0.3">
      <c r="A3970" s="246"/>
      <c r="B3970" s="241"/>
      <c r="C3970" s="41" t="s">
        <v>11185</v>
      </c>
      <c r="D3970" s="41" t="s">
        <v>83</v>
      </c>
      <c r="E3970" s="201">
        <v>2</v>
      </c>
      <c r="F3970" s="211">
        <v>4.0754999999999999</v>
      </c>
      <c r="G3970" s="65">
        <f t="shared" si="61"/>
        <v>8.1509999999999998</v>
      </c>
      <c r="H3970" s="66"/>
      <c r="I3970" s="67"/>
      <c r="J3970" s="36">
        <v>0</v>
      </c>
    </row>
    <row r="3971" spans="1:10" ht="26.25" hidden="1" thickBot="1" x14ac:dyDescent="0.3">
      <c r="A3971" s="246"/>
      <c r="B3971" s="241"/>
      <c r="C3971" s="41" t="s">
        <v>11464</v>
      </c>
      <c r="D3971" s="41" t="s">
        <v>83</v>
      </c>
      <c r="E3971" s="201">
        <v>2</v>
      </c>
      <c r="F3971" s="211">
        <v>25.089499999999997</v>
      </c>
      <c r="G3971" s="65">
        <f t="shared" si="61"/>
        <v>50.178999999999995</v>
      </c>
      <c r="H3971" s="66"/>
      <c r="I3971" s="67"/>
      <c r="J3971" s="36">
        <v>0</v>
      </c>
    </row>
    <row r="3972" spans="1:10" ht="26.25" hidden="1" thickBot="1" x14ac:dyDescent="0.3">
      <c r="A3972" s="246"/>
      <c r="B3972" s="241"/>
      <c r="C3972" s="41" t="s">
        <v>10794</v>
      </c>
      <c r="D3972" s="41" t="s">
        <v>83</v>
      </c>
      <c r="E3972" s="201">
        <v>1</v>
      </c>
      <c r="F3972" s="211">
        <v>32.936500000000002</v>
      </c>
      <c r="G3972" s="65">
        <f t="shared" si="61"/>
        <v>32.936500000000002</v>
      </c>
      <c r="H3972" s="66"/>
      <c r="I3972" s="67"/>
      <c r="J3972" s="36">
        <v>0</v>
      </c>
    </row>
    <row r="3973" spans="1:10" ht="15.75" hidden="1" thickBot="1" x14ac:dyDescent="0.3">
      <c r="A3973" s="246"/>
      <c r="B3973" s="241"/>
      <c r="C3973" s="41" t="s">
        <v>10838</v>
      </c>
      <c r="D3973" s="41" t="s">
        <v>83</v>
      </c>
      <c r="E3973" s="201">
        <v>3</v>
      </c>
      <c r="F3973" s="211">
        <v>73.216499999999996</v>
      </c>
      <c r="G3973" s="65">
        <f t="shared" si="61"/>
        <v>219.64949999999999</v>
      </c>
      <c r="H3973" s="66"/>
      <c r="I3973" s="67"/>
      <c r="J3973" s="36">
        <v>0</v>
      </c>
    </row>
    <row r="3974" spans="1:10" ht="15.75" hidden="1" thickBot="1" x14ac:dyDescent="0.3">
      <c r="A3974" s="246"/>
      <c r="B3974" s="241"/>
      <c r="C3974" s="41" t="s">
        <v>10934</v>
      </c>
      <c r="D3974" s="41" t="s">
        <v>83</v>
      </c>
      <c r="E3974" s="201">
        <v>2</v>
      </c>
      <c r="F3974" s="211">
        <v>46.987000000000002</v>
      </c>
      <c r="G3974" s="65">
        <f t="shared" ref="G3974:G4037" si="62">IF(ISNUMBER(F3974),E3974*F3974,"")</f>
        <v>93.974000000000004</v>
      </c>
      <c r="H3974" s="66"/>
      <c r="I3974" s="67"/>
      <c r="J3974" s="36">
        <v>0</v>
      </c>
    </row>
    <row r="3975" spans="1:10" ht="26.25" hidden="1" thickBot="1" x14ac:dyDescent="0.3">
      <c r="A3975" s="246"/>
      <c r="B3975" s="241"/>
      <c r="C3975" s="41" t="s">
        <v>11465</v>
      </c>
      <c r="D3975" s="41" t="s">
        <v>1302</v>
      </c>
      <c r="E3975" s="201">
        <v>0.72729999999999995</v>
      </c>
      <c r="F3975" s="211">
        <v>33.420999999999999</v>
      </c>
      <c r="G3975" s="65">
        <f t="shared" si="62"/>
        <v>24.307093299999998</v>
      </c>
      <c r="H3975" s="66"/>
      <c r="I3975" s="67"/>
      <c r="J3975" s="36">
        <v>0</v>
      </c>
    </row>
    <row r="3976" spans="1:10" ht="26.25" hidden="1" thickBot="1" x14ac:dyDescent="0.3">
      <c r="A3976" s="246"/>
      <c r="B3976" s="241"/>
      <c r="C3976" s="41" t="s">
        <v>10641</v>
      </c>
      <c r="D3976" s="41" t="s">
        <v>2800</v>
      </c>
      <c r="E3976" s="201">
        <v>1.6462000000000001</v>
      </c>
      <c r="F3976" s="211">
        <v>22.324999999999999</v>
      </c>
      <c r="G3976" s="65">
        <f t="shared" si="62"/>
        <v>36.751415000000001</v>
      </c>
      <c r="H3976" s="66"/>
      <c r="I3976" s="67"/>
      <c r="J3976" s="36">
        <v>0</v>
      </c>
    </row>
    <row r="3977" spans="1:10" ht="26.25" hidden="1" thickBot="1" x14ac:dyDescent="0.3">
      <c r="A3977" s="246"/>
      <c r="B3977" s="241"/>
      <c r="C3977" s="41" t="s">
        <v>10614</v>
      </c>
      <c r="D3977" s="41" t="s">
        <v>2800</v>
      </c>
      <c r="E3977" s="201">
        <v>5.4324000000000003</v>
      </c>
      <c r="F3977" s="211">
        <v>28.024999999999999</v>
      </c>
      <c r="G3977" s="65">
        <f t="shared" si="62"/>
        <v>152.24301</v>
      </c>
      <c r="H3977" s="66"/>
      <c r="I3977" s="67"/>
      <c r="J3977" s="36">
        <v>0</v>
      </c>
    </row>
    <row r="3978" spans="1:10" ht="15.75" hidden="1" thickBot="1" x14ac:dyDescent="0.3">
      <c r="A3978" s="246"/>
      <c r="B3978" s="241"/>
      <c r="C3978" s="41" t="s">
        <v>964</v>
      </c>
      <c r="D3978" s="58" t="s">
        <v>83</v>
      </c>
      <c r="E3978" s="201">
        <v>1</v>
      </c>
      <c r="F3978" s="211" t="s">
        <v>13</v>
      </c>
      <c r="G3978" s="65" t="str">
        <f t="shared" si="62"/>
        <v/>
      </c>
      <c r="H3978" s="66"/>
      <c r="I3978" s="67"/>
      <c r="J3978" s="36">
        <v>0</v>
      </c>
    </row>
    <row r="3979" spans="1:10" ht="15.75" hidden="1" thickBot="1" x14ac:dyDescent="0.3">
      <c r="A3979" s="247"/>
      <c r="B3979" s="242"/>
      <c r="C3979" s="46"/>
      <c r="D3979" s="46"/>
      <c r="E3979" s="202"/>
      <c r="F3979" s="217" t="s">
        <v>13</v>
      </c>
      <c r="G3979" s="73" t="str">
        <f t="shared" si="62"/>
        <v/>
      </c>
      <c r="H3979" s="74"/>
      <c r="I3979" s="67"/>
      <c r="J3979" s="36">
        <v>0</v>
      </c>
    </row>
    <row r="3980" spans="1:10" ht="15.75" hidden="1" thickBot="1" x14ac:dyDescent="0.3">
      <c r="A3980" s="237" t="s">
        <v>965</v>
      </c>
      <c r="B3980" s="240" t="s">
        <v>4520</v>
      </c>
      <c r="C3980" s="31"/>
      <c r="D3980" s="32" t="s">
        <v>18</v>
      </c>
      <c r="E3980" s="197"/>
      <c r="F3980" s="208" t="s">
        <v>13</v>
      </c>
      <c r="G3980" s="33" t="str">
        <f t="shared" si="62"/>
        <v/>
      </c>
      <c r="H3980" s="34"/>
      <c r="I3980" s="35"/>
      <c r="J3980" s="36">
        <v>0</v>
      </c>
    </row>
    <row r="3981" spans="1:10" ht="15.75" hidden="1" thickBot="1" x14ac:dyDescent="0.3">
      <c r="A3981" s="246"/>
      <c r="B3981" s="241"/>
      <c r="C3981" s="38"/>
      <c r="D3981" s="38"/>
      <c r="E3981" s="199"/>
      <c r="F3981" s="211" t="s">
        <v>13</v>
      </c>
      <c r="G3981" s="65" t="str">
        <f t="shared" si="62"/>
        <v/>
      </c>
      <c r="H3981" s="66"/>
      <c r="I3981" s="67"/>
      <c r="J3981" s="36">
        <v>0</v>
      </c>
    </row>
    <row r="3982" spans="1:10" ht="15.75" hidden="1" thickBot="1" x14ac:dyDescent="0.3">
      <c r="A3982" s="246"/>
      <c r="B3982" s="241"/>
      <c r="C3982" s="41" t="s">
        <v>11181</v>
      </c>
      <c r="D3982" s="41" t="s">
        <v>83</v>
      </c>
      <c r="E3982" s="201">
        <v>1.06E-2</v>
      </c>
      <c r="F3982" s="211">
        <v>14.715499999999999</v>
      </c>
      <c r="G3982" s="65">
        <f t="shared" si="62"/>
        <v>0.15598429999999999</v>
      </c>
      <c r="H3982" s="44">
        <f>SUM(G3982:G3985)</f>
        <v>5.7045542999999999</v>
      </c>
      <c r="I3982" s="45"/>
      <c r="J3982" s="36">
        <v>0</v>
      </c>
    </row>
    <row r="3983" spans="1:10" ht="15.75" hidden="1" thickBot="1" x14ac:dyDescent="0.3">
      <c r="A3983" s="246"/>
      <c r="B3983" s="241"/>
      <c r="C3983" s="41" t="s">
        <v>966</v>
      </c>
      <c r="D3983" s="41" t="s">
        <v>83</v>
      </c>
      <c r="E3983" s="201">
        <v>1</v>
      </c>
      <c r="F3983" s="211" t="s">
        <v>13</v>
      </c>
      <c r="G3983" s="65" t="str">
        <f t="shared" si="62"/>
        <v/>
      </c>
      <c r="H3983" s="66"/>
      <c r="I3983" s="67"/>
      <c r="J3983" s="36">
        <v>0</v>
      </c>
    </row>
    <row r="3984" spans="1:10" ht="26.25" hidden="1" thickBot="1" x14ac:dyDescent="0.3">
      <c r="A3984" s="246"/>
      <c r="B3984" s="241"/>
      <c r="C3984" s="41" t="s">
        <v>10641</v>
      </c>
      <c r="D3984" s="41" t="s">
        <v>2800</v>
      </c>
      <c r="E3984" s="201">
        <v>0.11020000000000001</v>
      </c>
      <c r="F3984" s="211">
        <v>22.324999999999999</v>
      </c>
      <c r="G3984" s="65">
        <f t="shared" si="62"/>
        <v>2.4602150000000003</v>
      </c>
      <c r="H3984" s="66"/>
      <c r="I3984" s="67"/>
      <c r="J3984" s="36">
        <v>0</v>
      </c>
    </row>
    <row r="3985" spans="1:10" ht="26.25" hidden="1" thickBot="1" x14ac:dyDescent="0.3">
      <c r="A3985" s="246"/>
      <c r="B3985" s="241"/>
      <c r="C3985" s="41" t="s">
        <v>10614</v>
      </c>
      <c r="D3985" s="41" t="s">
        <v>2800</v>
      </c>
      <c r="E3985" s="201">
        <v>0.11020000000000001</v>
      </c>
      <c r="F3985" s="211">
        <v>28.024999999999999</v>
      </c>
      <c r="G3985" s="65">
        <f t="shared" si="62"/>
        <v>3.088355</v>
      </c>
      <c r="H3985" s="66"/>
      <c r="I3985" s="67"/>
      <c r="J3985" s="36">
        <v>0</v>
      </c>
    </row>
    <row r="3986" spans="1:10" ht="15.75" hidden="1" thickBot="1" x14ac:dyDescent="0.3">
      <c r="A3986" s="247"/>
      <c r="B3986" s="242"/>
      <c r="C3986" s="46"/>
      <c r="D3986" s="46"/>
      <c r="E3986" s="202"/>
      <c r="F3986" s="217" t="s">
        <v>13</v>
      </c>
      <c r="G3986" s="73" t="str">
        <f t="shared" si="62"/>
        <v/>
      </c>
      <c r="H3986" s="74"/>
      <c r="I3986" s="67"/>
      <c r="J3986" s="36">
        <v>0</v>
      </c>
    </row>
    <row r="3987" spans="1:10" ht="15.75" hidden="1" thickBot="1" x14ac:dyDescent="0.3">
      <c r="A3987" s="237" t="s">
        <v>967</v>
      </c>
      <c r="B3987" s="240" t="s">
        <v>4521</v>
      </c>
      <c r="C3987" s="31"/>
      <c r="D3987" s="32" t="s">
        <v>1788</v>
      </c>
      <c r="E3987" s="197"/>
      <c r="F3987" s="208" t="s">
        <v>13</v>
      </c>
      <c r="G3987" s="33" t="str">
        <f t="shared" si="62"/>
        <v/>
      </c>
      <c r="H3987" s="34"/>
      <c r="I3987" s="35"/>
      <c r="J3987" s="36">
        <v>0</v>
      </c>
    </row>
    <row r="3988" spans="1:10" ht="15.75" hidden="1" thickBot="1" x14ac:dyDescent="0.3">
      <c r="A3988" s="246"/>
      <c r="B3988" s="241"/>
      <c r="C3988" s="38"/>
      <c r="D3988" s="38"/>
      <c r="E3988" s="199"/>
      <c r="F3988" s="211" t="s">
        <v>13</v>
      </c>
      <c r="G3988" s="65" t="str">
        <f t="shared" si="62"/>
        <v/>
      </c>
      <c r="H3988" s="66"/>
      <c r="I3988" s="67"/>
      <c r="J3988" s="36">
        <v>0</v>
      </c>
    </row>
    <row r="3989" spans="1:10" ht="39" hidden="1" thickBot="1" x14ac:dyDescent="0.3">
      <c r="A3989" s="246"/>
      <c r="B3989" s="241"/>
      <c r="C3989" s="41" t="s">
        <v>10948</v>
      </c>
      <c r="D3989" s="41" t="s">
        <v>162</v>
      </c>
      <c r="E3989" s="201">
        <v>0.75829999999999997</v>
      </c>
      <c r="F3989" s="211">
        <v>36.755499999999998</v>
      </c>
      <c r="G3989" s="65">
        <f t="shared" si="62"/>
        <v>27.871695649999996</v>
      </c>
      <c r="H3989" s="44">
        <f>SUM(G3989:G4003)</f>
        <v>1623.7410633483335</v>
      </c>
      <c r="I3989" s="45"/>
      <c r="J3989" s="36">
        <v>0</v>
      </c>
    </row>
    <row r="3990" spans="1:10" ht="26.25" hidden="1" thickBot="1" x14ac:dyDescent="0.3">
      <c r="A3990" s="246"/>
      <c r="B3990" s="241"/>
      <c r="C3990" s="41" t="s">
        <v>11265</v>
      </c>
      <c r="D3990" s="41" t="s">
        <v>70</v>
      </c>
      <c r="E3990" s="201">
        <v>3.3399999999999999E-2</v>
      </c>
      <c r="F3990" s="211">
        <v>8.5310000000000006</v>
      </c>
      <c r="G3990" s="65">
        <f t="shared" si="62"/>
        <v>0.28493540000000001</v>
      </c>
      <c r="H3990" s="66"/>
      <c r="I3990" s="67"/>
      <c r="J3990" s="36">
        <v>0</v>
      </c>
    </row>
    <row r="3991" spans="1:10" ht="26.25" hidden="1" thickBot="1" x14ac:dyDescent="0.3">
      <c r="A3991" s="246"/>
      <c r="B3991" s="241"/>
      <c r="C3991" s="41" t="s">
        <v>11044</v>
      </c>
      <c r="D3991" s="41" t="s">
        <v>1302</v>
      </c>
      <c r="E3991" s="201">
        <v>2.8315999999999999</v>
      </c>
      <c r="F3991" s="211">
        <v>2.5554999999999999</v>
      </c>
      <c r="G3991" s="65">
        <f t="shared" si="62"/>
        <v>7.2361537999999994</v>
      </c>
      <c r="H3991" s="66"/>
      <c r="I3991" s="67"/>
      <c r="J3991" s="36">
        <v>0</v>
      </c>
    </row>
    <row r="3992" spans="1:10" ht="15.75" hidden="1" thickBot="1" x14ac:dyDescent="0.3">
      <c r="A3992" s="246"/>
      <c r="B3992" s="241"/>
      <c r="C3992" s="41" t="s">
        <v>11371</v>
      </c>
      <c r="D3992" s="41" t="s">
        <v>1044</v>
      </c>
      <c r="E3992" s="201">
        <v>6.0100000000000001E-2</v>
      </c>
      <c r="F3992" s="211">
        <v>20.367999999999999</v>
      </c>
      <c r="G3992" s="65">
        <f t="shared" si="62"/>
        <v>1.2241168</v>
      </c>
      <c r="H3992" s="66"/>
      <c r="I3992" s="67"/>
      <c r="J3992" s="36">
        <v>0</v>
      </c>
    </row>
    <row r="3993" spans="1:10" ht="15.75" hidden="1" thickBot="1" x14ac:dyDescent="0.3">
      <c r="A3993" s="246"/>
      <c r="B3993" s="241"/>
      <c r="C3993" s="41" t="s">
        <v>11384</v>
      </c>
      <c r="D3993" s="41" t="s">
        <v>2880</v>
      </c>
      <c r="E3993" s="201">
        <v>0.18540000000000001</v>
      </c>
      <c r="F3993" s="211">
        <v>417.92399999999998</v>
      </c>
      <c r="G3993" s="65">
        <f t="shared" si="62"/>
        <v>77.483109600000006</v>
      </c>
      <c r="H3993" s="66"/>
      <c r="I3993" s="67"/>
      <c r="J3993" s="36">
        <v>0</v>
      </c>
    </row>
    <row r="3994" spans="1:10" ht="15.75" hidden="1" thickBot="1" x14ac:dyDescent="0.3">
      <c r="A3994" s="246"/>
      <c r="B3994" s="241"/>
      <c r="C3994" s="41" t="s">
        <v>10665</v>
      </c>
      <c r="D3994" s="41" t="s">
        <v>2800</v>
      </c>
      <c r="E3994" s="201">
        <v>0.1865</v>
      </c>
      <c r="F3994" s="211">
        <v>22.685999999999996</v>
      </c>
      <c r="G3994" s="65">
        <f t="shared" si="62"/>
        <v>4.2309389999999993</v>
      </c>
      <c r="H3994" s="66"/>
      <c r="I3994" s="67"/>
      <c r="J3994" s="36">
        <v>0</v>
      </c>
    </row>
    <row r="3995" spans="1:10" ht="15.75" hidden="1" thickBot="1" x14ac:dyDescent="0.3">
      <c r="A3995" s="246"/>
      <c r="B3995" s="241"/>
      <c r="C3995" s="41" t="s">
        <v>10650</v>
      </c>
      <c r="D3995" s="41" t="s">
        <v>2800</v>
      </c>
      <c r="E3995" s="201">
        <v>0.93259999999999998</v>
      </c>
      <c r="F3995" s="211">
        <v>27.189</v>
      </c>
      <c r="G3995" s="65">
        <f t="shared" si="62"/>
        <v>25.356461400000001</v>
      </c>
      <c r="H3995" s="66"/>
      <c r="I3995" s="67"/>
      <c r="J3995" s="36">
        <v>0</v>
      </c>
    </row>
    <row r="3996" spans="1:10" ht="15.75" hidden="1" thickBot="1" x14ac:dyDescent="0.3">
      <c r="A3996" s="246"/>
      <c r="B3996" s="241"/>
      <c r="C3996" s="41" t="s">
        <v>10607</v>
      </c>
      <c r="D3996" s="41" t="s">
        <v>2800</v>
      </c>
      <c r="E3996" s="201">
        <v>6.3167999999999997</v>
      </c>
      <c r="F3996" s="211">
        <v>28.6995</v>
      </c>
      <c r="G3996" s="65">
        <f t="shared" si="62"/>
        <v>181.28900160000001</v>
      </c>
      <c r="H3996" s="66"/>
      <c r="I3996" s="67"/>
      <c r="J3996" s="36">
        <v>0</v>
      </c>
    </row>
    <row r="3997" spans="1:10" ht="15.75" hidden="1" thickBot="1" x14ac:dyDescent="0.3">
      <c r="A3997" s="246"/>
      <c r="B3997" s="241"/>
      <c r="C3997" s="41" t="s">
        <v>10601</v>
      </c>
      <c r="D3997" s="41" t="s">
        <v>2800</v>
      </c>
      <c r="E3997" s="201">
        <v>6.3167999999999997</v>
      </c>
      <c r="F3997" s="211">
        <v>22.097000000000001</v>
      </c>
      <c r="G3997" s="65">
        <f t="shared" si="62"/>
        <v>139.58232960000001</v>
      </c>
      <c r="H3997" s="66"/>
      <c r="I3997" s="67"/>
      <c r="J3997" s="36">
        <v>0</v>
      </c>
    </row>
    <row r="3998" spans="1:10" ht="26.25" hidden="1" thickBot="1" x14ac:dyDescent="0.3">
      <c r="A3998" s="246"/>
      <c r="B3998" s="241"/>
      <c r="C3998" s="41" t="s">
        <v>11209</v>
      </c>
      <c r="D3998" s="41" t="s">
        <v>1050</v>
      </c>
      <c r="E3998" s="201">
        <v>0.76319999999999999</v>
      </c>
      <c r="F3998" s="211">
        <v>1.2255</v>
      </c>
      <c r="G3998" s="65">
        <f t="shared" si="62"/>
        <v>0.93530160000000007</v>
      </c>
      <c r="H3998" s="66"/>
      <c r="I3998" s="67"/>
      <c r="J3998" s="36">
        <v>0</v>
      </c>
    </row>
    <row r="3999" spans="1:10" ht="26.25" hidden="1" thickBot="1" x14ac:dyDescent="0.3">
      <c r="A3999" s="246"/>
      <c r="B3999" s="241"/>
      <c r="C3999" s="41" t="s">
        <v>11241</v>
      </c>
      <c r="D3999" s="41" t="s">
        <v>10703</v>
      </c>
      <c r="E3999" s="201">
        <v>2.081</v>
      </c>
      <c r="F3999" s="211">
        <v>0.53200000000000003</v>
      </c>
      <c r="G3999" s="65">
        <f t="shared" si="62"/>
        <v>1.107092</v>
      </c>
      <c r="H3999" s="66"/>
      <c r="I3999" s="67"/>
      <c r="J3999" s="36">
        <v>0</v>
      </c>
    </row>
    <row r="4000" spans="1:10" ht="26.25" hidden="1" thickBot="1" x14ac:dyDescent="0.3">
      <c r="A4000" s="246"/>
      <c r="B4000" s="241"/>
      <c r="C4000" s="41" t="s">
        <v>11115</v>
      </c>
      <c r="D4000" s="41" t="s">
        <v>1050</v>
      </c>
      <c r="E4000" s="201">
        <v>8.9399999999999993E-2</v>
      </c>
      <c r="F4000" s="211">
        <v>24.966000000000001</v>
      </c>
      <c r="G4000" s="65">
        <f t="shared" si="62"/>
        <v>2.2319603999999997</v>
      </c>
      <c r="H4000" s="66"/>
      <c r="I4000" s="67"/>
      <c r="J4000" s="36">
        <v>0</v>
      </c>
    </row>
    <row r="4001" spans="1:10" ht="26.25" hidden="1" thickBot="1" x14ac:dyDescent="0.3">
      <c r="A4001" s="246"/>
      <c r="B4001" s="241"/>
      <c r="C4001" s="41" t="s">
        <v>10900</v>
      </c>
      <c r="D4001" s="41" t="s">
        <v>10703</v>
      </c>
      <c r="E4001" s="201">
        <v>9.7100000000000006E-2</v>
      </c>
      <c r="F4001" s="211">
        <v>23.987499999999997</v>
      </c>
      <c r="G4001" s="65">
        <f t="shared" si="62"/>
        <v>2.3291862499999998</v>
      </c>
      <c r="H4001" s="66"/>
      <c r="I4001" s="67"/>
      <c r="J4001" s="36">
        <v>0</v>
      </c>
    </row>
    <row r="4002" spans="1:10" ht="39" hidden="1" thickBot="1" x14ac:dyDescent="0.3">
      <c r="A4002" s="246"/>
      <c r="B4002" s="241"/>
      <c r="C4002" s="41" t="s">
        <v>11288</v>
      </c>
      <c r="D4002" s="41" t="s">
        <v>1044</v>
      </c>
      <c r="E4002" s="201">
        <v>31.7318</v>
      </c>
      <c r="F4002" s="211">
        <v>12.91685075</v>
      </c>
      <c r="G4002" s="65">
        <f t="shared" si="62"/>
        <v>409.87492462885001</v>
      </c>
      <c r="H4002" s="66"/>
      <c r="I4002" s="67"/>
      <c r="J4002" s="36">
        <v>0</v>
      </c>
    </row>
    <row r="4003" spans="1:10" ht="39" hidden="1" thickBot="1" x14ac:dyDescent="0.3">
      <c r="A4003" s="246"/>
      <c r="B4003" s="241"/>
      <c r="C4003" s="41" t="s">
        <v>11280</v>
      </c>
      <c r="D4003" s="41" t="s">
        <v>2880</v>
      </c>
      <c r="E4003" s="201">
        <v>1.103</v>
      </c>
      <c r="F4003" s="211">
        <v>673.34891715275012</v>
      </c>
      <c r="G4003" s="65">
        <f t="shared" si="62"/>
        <v>742.70385561948342</v>
      </c>
      <c r="H4003" s="66"/>
      <c r="I4003" s="67"/>
      <c r="J4003" s="36">
        <v>0</v>
      </c>
    </row>
    <row r="4004" spans="1:10" ht="15.75" hidden="1" thickBot="1" x14ac:dyDescent="0.3">
      <c r="A4004" s="247"/>
      <c r="B4004" s="242"/>
      <c r="C4004" s="46"/>
      <c r="D4004" s="46"/>
      <c r="E4004" s="202"/>
      <c r="F4004" s="217" t="s">
        <v>13</v>
      </c>
      <c r="G4004" s="73" t="str">
        <f t="shared" si="62"/>
        <v/>
      </c>
      <c r="H4004" s="74"/>
      <c r="I4004" s="67"/>
      <c r="J4004" s="36">
        <v>0</v>
      </c>
    </row>
    <row r="4005" spans="1:10" ht="15.75" hidden="1" thickBot="1" x14ac:dyDescent="0.3">
      <c r="A4005" s="237" t="s">
        <v>968</v>
      </c>
      <c r="B4005" s="240" t="s">
        <v>4522</v>
      </c>
      <c r="C4005" s="31"/>
      <c r="D4005" s="32" t="s">
        <v>106</v>
      </c>
      <c r="E4005" s="197"/>
      <c r="F4005" s="208" t="s">
        <v>13</v>
      </c>
      <c r="G4005" s="33" t="str">
        <f t="shared" si="62"/>
        <v/>
      </c>
      <c r="H4005" s="34"/>
      <c r="I4005" s="35"/>
      <c r="J4005" s="36">
        <v>0</v>
      </c>
    </row>
    <row r="4006" spans="1:10" ht="15.75" hidden="1" thickBot="1" x14ac:dyDescent="0.3">
      <c r="A4006" s="246"/>
      <c r="B4006" s="241"/>
      <c r="C4006" s="38"/>
      <c r="D4006" s="38"/>
      <c r="E4006" s="199"/>
      <c r="F4006" s="211" t="s">
        <v>13</v>
      </c>
      <c r="G4006" s="65" t="str">
        <f t="shared" si="62"/>
        <v/>
      </c>
      <c r="H4006" s="66"/>
      <c r="I4006" s="67"/>
      <c r="J4006" s="36">
        <v>0</v>
      </c>
    </row>
    <row r="4007" spans="1:10" ht="39" hidden="1" thickBot="1" x14ac:dyDescent="0.3">
      <c r="A4007" s="246"/>
      <c r="B4007" s="241"/>
      <c r="C4007" s="41" t="s">
        <v>10811</v>
      </c>
      <c r="D4007" s="41" t="s">
        <v>1302</v>
      </c>
      <c r="E4007" s="201">
        <v>1.1000000000000001</v>
      </c>
      <c r="F4007" s="211">
        <v>8.3125</v>
      </c>
      <c r="G4007" s="65">
        <f t="shared" si="62"/>
        <v>9.1437500000000007</v>
      </c>
      <c r="H4007" s="44">
        <f>SUM(G4007:G4009)</f>
        <v>17.045902250000001</v>
      </c>
      <c r="I4007" s="45"/>
      <c r="J4007" s="36">
        <v>0</v>
      </c>
    </row>
    <row r="4008" spans="1:10" ht="15.75" hidden="1" thickBot="1" x14ac:dyDescent="0.3">
      <c r="A4008" s="246"/>
      <c r="B4008" s="241"/>
      <c r="C4008" s="41" t="s">
        <v>10605</v>
      </c>
      <c r="D4008" s="41" t="s">
        <v>2800</v>
      </c>
      <c r="E4008" s="201">
        <v>0.15110000000000001</v>
      </c>
      <c r="F4008" s="211">
        <v>23.246499999999997</v>
      </c>
      <c r="G4008" s="65">
        <f t="shared" si="62"/>
        <v>3.5125461499999999</v>
      </c>
      <c r="H4008" s="66"/>
      <c r="I4008" s="67"/>
      <c r="J4008" s="36">
        <v>0</v>
      </c>
    </row>
    <row r="4009" spans="1:10" ht="15.75" hidden="1" thickBot="1" x14ac:dyDescent="0.3">
      <c r="A4009" s="246"/>
      <c r="B4009" s="241"/>
      <c r="C4009" s="41" t="s">
        <v>10602</v>
      </c>
      <c r="D4009" s="41" t="s">
        <v>2800</v>
      </c>
      <c r="E4009" s="201">
        <v>0.15110000000000001</v>
      </c>
      <c r="F4009" s="211">
        <v>29.050999999999998</v>
      </c>
      <c r="G4009" s="65">
        <f t="shared" si="62"/>
        <v>4.3896061</v>
      </c>
      <c r="H4009" s="66"/>
      <c r="I4009" s="67"/>
      <c r="J4009" s="36">
        <v>0</v>
      </c>
    </row>
    <row r="4010" spans="1:10" ht="15.75" hidden="1" thickBot="1" x14ac:dyDescent="0.3">
      <c r="A4010" s="247"/>
      <c r="B4010" s="242"/>
      <c r="C4010" s="46"/>
      <c r="D4010" s="46"/>
      <c r="E4010" s="202"/>
      <c r="F4010" s="217" t="s">
        <v>13</v>
      </c>
      <c r="G4010" s="73" t="str">
        <f t="shared" si="62"/>
        <v/>
      </c>
      <c r="H4010" s="74"/>
      <c r="I4010" s="67"/>
      <c r="J4010" s="36">
        <v>0</v>
      </c>
    </row>
    <row r="4011" spans="1:10" ht="15.75" hidden="1" thickBot="1" x14ac:dyDescent="0.3">
      <c r="A4011" s="237" t="s">
        <v>969</v>
      </c>
      <c r="B4011" s="240" t="s">
        <v>4525</v>
      </c>
      <c r="C4011" s="31"/>
      <c r="D4011" s="32" t="s">
        <v>106</v>
      </c>
      <c r="E4011" s="197"/>
      <c r="F4011" s="208" t="s">
        <v>13</v>
      </c>
      <c r="G4011" s="33" t="str">
        <f t="shared" si="62"/>
        <v/>
      </c>
      <c r="H4011" s="34"/>
      <c r="I4011" s="35"/>
      <c r="J4011" s="36">
        <v>0</v>
      </c>
    </row>
    <row r="4012" spans="1:10" ht="15.75" hidden="1" thickBot="1" x14ac:dyDescent="0.3">
      <c r="A4012" s="246"/>
      <c r="B4012" s="241"/>
      <c r="C4012" s="38"/>
      <c r="D4012" s="38"/>
      <c r="E4012" s="199"/>
      <c r="F4012" s="211" t="s">
        <v>13</v>
      </c>
      <c r="G4012" s="65" t="str">
        <f t="shared" si="62"/>
        <v/>
      </c>
      <c r="H4012" s="66"/>
      <c r="I4012" s="67"/>
      <c r="J4012" s="36">
        <v>0</v>
      </c>
    </row>
    <row r="4013" spans="1:10" ht="15.75" hidden="1" thickBot="1" x14ac:dyDescent="0.3">
      <c r="A4013" s="246"/>
      <c r="B4013" s="241"/>
      <c r="C4013" s="41" t="s">
        <v>970</v>
      </c>
      <c r="D4013" s="41" t="s">
        <v>106</v>
      </c>
      <c r="E4013" s="201">
        <v>1.05</v>
      </c>
      <c r="F4013" s="211" t="s">
        <v>13</v>
      </c>
      <c r="G4013" s="65" t="str">
        <f t="shared" si="62"/>
        <v/>
      </c>
      <c r="H4013" s="44">
        <f>SUM(G4013:G4015)</f>
        <v>52.297499999999999</v>
      </c>
      <c r="I4013" s="45"/>
      <c r="J4013" s="36">
        <v>0</v>
      </c>
    </row>
    <row r="4014" spans="1:10" ht="15.75" hidden="1" thickBot="1" x14ac:dyDescent="0.3">
      <c r="A4014" s="246"/>
      <c r="B4014" s="241"/>
      <c r="C4014" s="41" t="s">
        <v>10602</v>
      </c>
      <c r="D4014" s="41" t="s">
        <v>2800</v>
      </c>
      <c r="E4014" s="201">
        <v>1</v>
      </c>
      <c r="F4014" s="200">
        <v>29.050999999999998</v>
      </c>
      <c r="G4014" s="39">
        <f t="shared" si="62"/>
        <v>29.050999999999998</v>
      </c>
      <c r="H4014" s="66"/>
      <c r="I4014" s="67"/>
      <c r="J4014" s="36">
        <v>0</v>
      </c>
    </row>
    <row r="4015" spans="1:10" ht="15.75" hidden="1" thickBot="1" x14ac:dyDescent="0.3">
      <c r="A4015" s="246"/>
      <c r="B4015" s="241"/>
      <c r="C4015" s="41" t="s">
        <v>10605</v>
      </c>
      <c r="D4015" s="41" t="s">
        <v>2800</v>
      </c>
      <c r="E4015" s="201">
        <v>1</v>
      </c>
      <c r="F4015" s="200">
        <v>23.246499999999997</v>
      </c>
      <c r="G4015" s="39">
        <f t="shared" si="62"/>
        <v>23.246499999999997</v>
      </c>
      <c r="H4015" s="66"/>
      <c r="I4015" s="67"/>
      <c r="J4015" s="36">
        <v>0</v>
      </c>
    </row>
    <row r="4016" spans="1:10" ht="15.75" hidden="1" thickBot="1" x14ac:dyDescent="0.3">
      <c r="A4016" s="247"/>
      <c r="B4016" s="242"/>
      <c r="C4016" s="46"/>
      <c r="D4016" s="46"/>
      <c r="E4016" s="202"/>
      <c r="F4016" s="217" t="s">
        <v>13</v>
      </c>
      <c r="G4016" s="73" t="str">
        <f t="shared" si="62"/>
        <v/>
      </c>
      <c r="H4016" s="74"/>
      <c r="I4016" s="67"/>
      <c r="J4016" s="36">
        <v>0</v>
      </c>
    </row>
    <row r="4017" spans="1:10" ht="15.75" hidden="1" thickBot="1" x14ac:dyDescent="0.3">
      <c r="A4017" s="237" t="s">
        <v>971</v>
      </c>
      <c r="B4017" s="240" t="s">
        <v>4526</v>
      </c>
      <c r="C4017" s="31"/>
      <c r="D4017" s="32" t="s">
        <v>106</v>
      </c>
      <c r="E4017" s="197"/>
      <c r="F4017" s="208" t="s">
        <v>13</v>
      </c>
      <c r="G4017" s="33" t="str">
        <f t="shared" si="62"/>
        <v/>
      </c>
      <c r="H4017" s="34"/>
      <c r="I4017" s="35"/>
      <c r="J4017" s="36">
        <v>0</v>
      </c>
    </row>
    <row r="4018" spans="1:10" ht="15.75" hidden="1" thickBot="1" x14ac:dyDescent="0.3">
      <c r="A4018" s="246"/>
      <c r="B4018" s="241"/>
      <c r="C4018" s="38"/>
      <c r="D4018" s="38"/>
      <c r="E4018" s="199"/>
      <c r="F4018" s="211" t="s">
        <v>13</v>
      </c>
      <c r="G4018" s="65" t="str">
        <f t="shared" si="62"/>
        <v/>
      </c>
      <c r="H4018" s="66"/>
      <c r="I4018" s="67"/>
      <c r="J4018" s="36">
        <v>0</v>
      </c>
    </row>
    <row r="4019" spans="1:10" ht="26.25" hidden="1" thickBot="1" x14ac:dyDescent="0.3">
      <c r="A4019" s="246"/>
      <c r="B4019" s="241"/>
      <c r="C4019" s="41" t="s">
        <v>972</v>
      </c>
      <c r="D4019" s="41" t="s">
        <v>106</v>
      </c>
      <c r="E4019" s="201">
        <v>1</v>
      </c>
      <c r="F4019" s="211" t="s">
        <v>13</v>
      </c>
      <c r="G4019" s="65" t="str">
        <f t="shared" si="62"/>
        <v/>
      </c>
      <c r="H4019" s="44">
        <f>SUM(G4019:G4021)</f>
        <v>34.033655000000003</v>
      </c>
      <c r="I4019" s="45"/>
      <c r="J4019" s="36">
        <v>0</v>
      </c>
    </row>
    <row r="4020" spans="1:10" ht="15.75" hidden="1" thickBot="1" x14ac:dyDescent="0.3">
      <c r="A4020" s="246"/>
      <c r="B4020" s="241"/>
      <c r="C4020" s="41" t="s">
        <v>10607</v>
      </c>
      <c r="D4020" s="41" t="s">
        <v>2800</v>
      </c>
      <c r="E4020" s="201">
        <v>0.67</v>
      </c>
      <c r="F4020" s="211">
        <v>28.6995</v>
      </c>
      <c r="G4020" s="65">
        <f t="shared" si="62"/>
        <v>19.228665000000003</v>
      </c>
      <c r="H4020" s="66"/>
      <c r="I4020" s="67"/>
      <c r="J4020" s="36">
        <v>0</v>
      </c>
    </row>
    <row r="4021" spans="1:10" ht="15.75" hidden="1" thickBot="1" x14ac:dyDescent="0.3">
      <c r="A4021" s="246"/>
      <c r="B4021" s="241"/>
      <c r="C4021" s="41" t="s">
        <v>10601</v>
      </c>
      <c r="D4021" s="41" t="s">
        <v>2800</v>
      </c>
      <c r="E4021" s="201">
        <v>0.67</v>
      </c>
      <c r="F4021" s="211">
        <v>22.097000000000001</v>
      </c>
      <c r="G4021" s="65">
        <f t="shared" si="62"/>
        <v>14.804990000000002</v>
      </c>
      <c r="H4021" s="66"/>
      <c r="I4021" s="67"/>
      <c r="J4021" s="36">
        <v>0</v>
      </c>
    </row>
    <row r="4022" spans="1:10" ht="15.75" hidden="1" thickBot="1" x14ac:dyDescent="0.3">
      <c r="A4022" s="247"/>
      <c r="B4022" s="242"/>
      <c r="C4022" s="46"/>
      <c r="D4022" s="46"/>
      <c r="E4022" s="202"/>
      <c r="F4022" s="217" t="s">
        <v>13</v>
      </c>
      <c r="G4022" s="73" t="str">
        <f t="shared" si="62"/>
        <v/>
      </c>
      <c r="H4022" s="74"/>
      <c r="I4022" s="67"/>
      <c r="J4022" s="36">
        <v>0</v>
      </c>
    </row>
    <row r="4023" spans="1:10" ht="15.75" hidden="1" thickBot="1" x14ac:dyDescent="0.3">
      <c r="A4023" s="237" t="s">
        <v>973</v>
      </c>
      <c r="B4023" s="240" t="s">
        <v>4527</v>
      </c>
      <c r="C4023" s="31"/>
      <c r="D4023" s="32" t="s">
        <v>68</v>
      </c>
      <c r="E4023" s="197"/>
      <c r="F4023" s="208" t="s">
        <v>13</v>
      </c>
      <c r="G4023" s="33" t="str">
        <f t="shared" si="62"/>
        <v/>
      </c>
      <c r="H4023" s="34"/>
      <c r="I4023" s="35"/>
      <c r="J4023" s="36">
        <v>0</v>
      </c>
    </row>
    <row r="4024" spans="1:10" ht="15.75" hidden="1" thickBot="1" x14ac:dyDescent="0.3">
      <c r="A4024" s="246"/>
      <c r="B4024" s="241"/>
      <c r="C4024" s="38"/>
      <c r="D4024" s="38"/>
      <c r="E4024" s="199"/>
      <c r="F4024" s="211" t="s">
        <v>13</v>
      </c>
      <c r="G4024" s="65" t="str">
        <f t="shared" si="62"/>
        <v/>
      </c>
      <c r="H4024" s="66"/>
      <c r="I4024" s="67"/>
      <c r="J4024" s="36">
        <v>0</v>
      </c>
    </row>
    <row r="4025" spans="1:10" ht="26.25" hidden="1" thickBot="1" x14ac:dyDescent="0.3">
      <c r="A4025" s="246"/>
      <c r="B4025" s="241"/>
      <c r="C4025" s="41" t="s">
        <v>974</v>
      </c>
      <c r="D4025" s="41" t="s">
        <v>106</v>
      </c>
      <c r="E4025" s="201">
        <v>6.6666999999999996</v>
      </c>
      <c r="F4025" s="211" t="s">
        <v>13</v>
      </c>
      <c r="G4025" s="65" t="str">
        <f t="shared" si="62"/>
        <v/>
      </c>
      <c r="H4025" s="44">
        <f>SUM(G4025:G4028)</f>
        <v>159.70253919999999</v>
      </c>
      <c r="I4025" s="45"/>
      <c r="J4025" s="36">
        <v>0</v>
      </c>
    </row>
    <row r="4026" spans="1:10" ht="15.75" hidden="1" thickBot="1" x14ac:dyDescent="0.3">
      <c r="A4026" s="246"/>
      <c r="B4026" s="241"/>
      <c r="C4026" s="41" t="s">
        <v>10659</v>
      </c>
      <c r="D4026" s="41" t="s">
        <v>1044</v>
      </c>
      <c r="E4026" s="201">
        <v>8.6000000000000014</v>
      </c>
      <c r="F4026" s="211">
        <v>1.7765</v>
      </c>
      <c r="G4026" s="65">
        <f t="shared" si="62"/>
        <v>15.277900000000002</v>
      </c>
      <c r="H4026" s="66"/>
      <c r="I4026" s="67"/>
      <c r="J4026" s="36">
        <v>0</v>
      </c>
    </row>
    <row r="4027" spans="1:10" ht="15.75" hidden="1" thickBot="1" x14ac:dyDescent="0.3">
      <c r="A4027" s="246"/>
      <c r="B4027" s="241"/>
      <c r="C4027" s="41" t="s">
        <v>10624</v>
      </c>
      <c r="D4027" s="41" t="s">
        <v>2800</v>
      </c>
      <c r="E4027" s="201">
        <v>3.6467000000000001</v>
      </c>
      <c r="F4027" s="211">
        <v>28.575999999999997</v>
      </c>
      <c r="G4027" s="65">
        <f t="shared" si="62"/>
        <v>104.20809919999999</v>
      </c>
      <c r="H4027" s="66"/>
      <c r="I4027" s="67"/>
      <c r="J4027" s="36">
        <v>0</v>
      </c>
    </row>
    <row r="4028" spans="1:10" ht="15.75" hidden="1" thickBot="1" x14ac:dyDescent="0.3">
      <c r="A4028" s="246"/>
      <c r="B4028" s="241"/>
      <c r="C4028" s="41" t="s">
        <v>10601</v>
      </c>
      <c r="D4028" s="41" t="s">
        <v>2800</v>
      </c>
      <c r="E4028" s="201">
        <v>1.8200000000000003</v>
      </c>
      <c r="F4028" s="211">
        <v>22.097000000000001</v>
      </c>
      <c r="G4028" s="65">
        <f t="shared" si="62"/>
        <v>40.216540000000009</v>
      </c>
      <c r="H4028" s="66"/>
      <c r="I4028" s="67"/>
      <c r="J4028" s="36">
        <v>0</v>
      </c>
    </row>
    <row r="4029" spans="1:10" ht="15.75" hidden="1" thickBot="1" x14ac:dyDescent="0.3">
      <c r="A4029" s="247"/>
      <c r="B4029" s="242"/>
      <c r="C4029" s="46"/>
      <c r="D4029" s="46"/>
      <c r="E4029" s="202"/>
      <c r="F4029" s="217" t="s">
        <v>13</v>
      </c>
      <c r="G4029" s="73" t="str">
        <f t="shared" si="62"/>
        <v/>
      </c>
      <c r="H4029" s="74"/>
      <c r="I4029" s="67"/>
      <c r="J4029" s="36">
        <v>0</v>
      </c>
    </row>
    <row r="4030" spans="1:10" ht="15.75" hidden="1" thickBot="1" x14ac:dyDescent="0.3">
      <c r="A4030" s="237" t="s">
        <v>975</v>
      </c>
      <c r="B4030" s="240" t="s">
        <v>4528</v>
      </c>
      <c r="C4030" s="31"/>
      <c r="D4030" s="32" t="s">
        <v>18</v>
      </c>
      <c r="E4030" s="197"/>
      <c r="F4030" s="208" t="s">
        <v>13</v>
      </c>
      <c r="G4030" s="33" t="str">
        <f t="shared" si="62"/>
        <v/>
      </c>
      <c r="H4030" s="34"/>
      <c r="I4030" s="35"/>
      <c r="J4030" s="36">
        <v>0</v>
      </c>
    </row>
    <row r="4031" spans="1:10" ht="15.75" hidden="1" thickBot="1" x14ac:dyDescent="0.3">
      <c r="A4031" s="246"/>
      <c r="B4031" s="241"/>
      <c r="C4031" s="38"/>
      <c r="D4031" s="38"/>
      <c r="E4031" s="199"/>
      <c r="F4031" s="211" t="s">
        <v>13</v>
      </c>
      <c r="G4031" s="65" t="str">
        <f t="shared" si="62"/>
        <v/>
      </c>
      <c r="H4031" s="66"/>
      <c r="I4031" s="67"/>
      <c r="J4031" s="36">
        <v>0</v>
      </c>
    </row>
    <row r="4032" spans="1:10" ht="39" hidden="1" thickBot="1" x14ac:dyDescent="0.3">
      <c r="A4032" s="246"/>
      <c r="B4032" s="241"/>
      <c r="C4032" s="41" t="s">
        <v>976</v>
      </c>
      <c r="D4032" s="41" t="s">
        <v>87</v>
      </c>
      <c r="E4032" s="201">
        <v>1</v>
      </c>
      <c r="F4032" s="211" t="s">
        <v>13</v>
      </c>
      <c r="G4032" s="65" t="str">
        <f t="shared" si="62"/>
        <v/>
      </c>
      <c r="H4032" s="44">
        <f>SUM(G4032:G4037)</f>
        <v>36.657669606249996</v>
      </c>
      <c r="I4032" s="45"/>
      <c r="J4032" s="36">
        <v>0</v>
      </c>
    </row>
    <row r="4033" spans="1:10" ht="26.25" hidden="1" thickBot="1" x14ac:dyDescent="0.3">
      <c r="A4033" s="246"/>
      <c r="B4033" s="241"/>
      <c r="C4033" s="41" t="s">
        <v>410</v>
      </c>
      <c r="D4033" s="41" t="s">
        <v>106</v>
      </c>
      <c r="E4033" s="201">
        <v>1.5</v>
      </c>
      <c r="F4033" s="211">
        <v>6.32</v>
      </c>
      <c r="G4033" s="65">
        <f t="shared" si="62"/>
        <v>9.48</v>
      </c>
      <c r="H4033" s="66"/>
      <c r="I4033" s="67"/>
      <c r="J4033" s="36">
        <v>0</v>
      </c>
    </row>
    <row r="4034" spans="1:10" ht="15.75" hidden="1" thickBot="1" x14ac:dyDescent="0.3">
      <c r="A4034" s="246"/>
      <c r="B4034" s="241"/>
      <c r="C4034" s="41" t="s">
        <v>411</v>
      </c>
      <c r="D4034" s="41" t="s">
        <v>87</v>
      </c>
      <c r="E4034" s="201">
        <v>1</v>
      </c>
      <c r="F4034" s="211">
        <v>5.69</v>
      </c>
      <c r="G4034" s="65">
        <f t="shared" si="62"/>
        <v>5.69</v>
      </c>
      <c r="H4034" s="66"/>
      <c r="I4034" s="67"/>
      <c r="J4034" s="36">
        <v>0</v>
      </c>
    </row>
    <row r="4035" spans="1:10" ht="15.75" hidden="1" thickBot="1" x14ac:dyDescent="0.3">
      <c r="A4035" s="246"/>
      <c r="B4035" s="241"/>
      <c r="C4035" s="41" t="s">
        <v>412</v>
      </c>
      <c r="D4035" s="41" t="s">
        <v>87</v>
      </c>
      <c r="E4035" s="201">
        <v>1</v>
      </c>
      <c r="F4035" s="211">
        <v>4.63</v>
      </c>
      <c r="G4035" s="65">
        <f t="shared" si="62"/>
        <v>4.63</v>
      </c>
      <c r="H4035" s="66"/>
      <c r="I4035" s="67"/>
      <c r="J4035" s="36">
        <v>0</v>
      </c>
    </row>
    <row r="4036" spans="1:10" ht="15.75" hidden="1" thickBot="1" x14ac:dyDescent="0.3">
      <c r="A4036" s="246"/>
      <c r="B4036" s="241"/>
      <c r="C4036" s="41" t="s">
        <v>10605</v>
      </c>
      <c r="D4036" s="41" t="s">
        <v>2800</v>
      </c>
      <c r="E4036" s="201">
        <v>0.14506250000000001</v>
      </c>
      <c r="F4036" s="211">
        <v>23.246499999999997</v>
      </c>
      <c r="G4036" s="65">
        <f t="shared" si="62"/>
        <v>3.3721954062499999</v>
      </c>
      <c r="H4036" s="66"/>
      <c r="I4036" s="67"/>
      <c r="J4036" s="36">
        <v>0</v>
      </c>
    </row>
    <row r="4037" spans="1:10" ht="15.75" hidden="1" thickBot="1" x14ac:dyDescent="0.3">
      <c r="A4037" s="246"/>
      <c r="B4037" s="241"/>
      <c r="C4037" s="41" t="s">
        <v>10602</v>
      </c>
      <c r="D4037" s="41" t="s">
        <v>2800</v>
      </c>
      <c r="E4037" s="201">
        <v>0.4642</v>
      </c>
      <c r="F4037" s="211">
        <v>29.050999999999998</v>
      </c>
      <c r="G4037" s="65">
        <f t="shared" si="62"/>
        <v>13.485474199999999</v>
      </c>
      <c r="H4037" s="66"/>
      <c r="I4037" s="67"/>
      <c r="J4037" s="36">
        <v>0</v>
      </c>
    </row>
    <row r="4038" spans="1:10" ht="15.75" hidden="1" thickBot="1" x14ac:dyDescent="0.3">
      <c r="A4038" s="247"/>
      <c r="B4038" s="242"/>
      <c r="C4038" s="46"/>
      <c r="D4038" s="59"/>
      <c r="E4038" s="202"/>
      <c r="F4038" s="217" t="s">
        <v>13</v>
      </c>
      <c r="G4038" s="73" t="str">
        <f t="shared" ref="G4038:G4101" si="63">IF(ISNUMBER(F4038),E4038*F4038,"")</f>
        <v/>
      </c>
      <c r="H4038" s="74"/>
      <c r="I4038" s="67"/>
      <c r="J4038" s="36">
        <v>0</v>
      </c>
    </row>
    <row r="4039" spans="1:10" ht="15.75" thickBot="1" x14ac:dyDescent="0.3">
      <c r="A4039" s="237" t="s">
        <v>977</v>
      </c>
      <c r="B4039" s="240" t="s">
        <v>4529</v>
      </c>
      <c r="C4039" s="31"/>
      <c r="D4039" s="32" t="s">
        <v>106</v>
      </c>
      <c r="E4039" s="197"/>
      <c r="F4039" s="208" t="s">
        <v>13</v>
      </c>
      <c r="G4039" s="33" t="str">
        <f t="shared" si="63"/>
        <v/>
      </c>
      <c r="H4039" s="34"/>
      <c r="I4039" s="35"/>
      <c r="J4039" s="36">
        <v>10</v>
      </c>
    </row>
    <row r="4040" spans="1:10" x14ac:dyDescent="0.25">
      <c r="A4040" s="246"/>
      <c r="B4040" s="241"/>
      <c r="C4040" s="38"/>
      <c r="D4040" s="38"/>
      <c r="E4040" s="199"/>
      <c r="F4040" s="211" t="s">
        <v>13</v>
      </c>
      <c r="G4040" s="65" t="str">
        <f t="shared" si="63"/>
        <v/>
      </c>
      <c r="H4040" s="66"/>
      <c r="I4040" s="67"/>
      <c r="J4040" s="36">
        <v>10</v>
      </c>
    </row>
    <row r="4041" spans="1:10" x14ac:dyDescent="0.25">
      <c r="A4041" s="246"/>
      <c r="B4041" s="241"/>
      <c r="C4041" s="41" t="s">
        <v>10604</v>
      </c>
      <c r="D4041" s="41" t="s">
        <v>1044</v>
      </c>
      <c r="E4041" s="201">
        <v>0.24</v>
      </c>
      <c r="F4041" s="211">
        <v>0.64600000000000002</v>
      </c>
      <c r="G4041" s="65">
        <f t="shared" si="63"/>
        <v>0.15504000000000001</v>
      </c>
      <c r="H4041" s="44">
        <f>SUM(G4041:G4045)</f>
        <v>154.68631500000004</v>
      </c>
      <c r="I4041" s="45"/>
      <c r="J4041" s="36">
        <v>10</v>
      </c>
    </row>
    <row r="4042" spans="1:10" x14ac:dyDescent="0.25">
      <c r="A4042" s="246"/>
      <c r="B4042" s="241"/>
      <c r="C4042" s="41" t="s">
        <v>10659</v>
      </c>
      <c r="D4042" s="41" t="s">
        <v>1044</v>
      </c>
      <c r="E4042" s="201">
        <v>1.2150000000000001</v>
      </c>
      <c r="F4042" s="211">
        <v>1.7765</v>
      </c>
      <c r="G4042" s="65">
        <f t="shared" si="63"/>
        <v>2.1584475000000003</v>
      </c>
      <c r="H4042" s="66"/>
      <c r="I4042" s="67"/>
      <c r="J4042" s="36">
        <v>10</v>
      </c>
    </row>
    <row r="4043" spans="1:10" ht="25.5" x14ac:dyDescent="0.25">
      <c r="A4043" s="246"/>
      <c r="B4043" s="241"/>
      <c r="C4043" s="41" t="s">
        <v>10945</v>
      </c>
      <c r="D4043" s="41" t="s">
        <v>162</v>
      </c>
      <c r="E4043" s="201">
        <v>0.25</v>
      </c>
      <c r="F4043" s="211">
        <v>540.05600000000004</v>
      </c>
      <c r="G4043" s="65">
        <f t="shared" si="63"/>
        <v>135.01400000000001</v>
      </c>
      <c r="H4043" s="66"/>
      <c r="I4043" s="67"/>
      <c r="J4043" s="36">
        <v>10</v>
      </c>
    </row>
    <row r="4044" spans="1:10" x14ac:dyDescent="0.25">
      <c r="A4044" s="246"/>
      <c r="B4044" s="241"/>
      <c r="C4044" s="41" t="s">
        <v>10607</v>
      </c>
      <c r="D4044" s="41" t="s">
        <v>2800</v>
      </c>
      <c r="E4044" s="201">
        <v>0.437</v>
      </c>
      <c r="F4044" s="211">
        <v>28.6995</v>
      </c>
      <c r="G4044" s="65">
        <f t="shared" si="63"/>
        <v>12.541681500000001</v>
      </c>
      <c r="H4044" s="66"/>
      <c r="I4044" s="67"/>
      <c r="J4044" s="36">
        <v>10</v>
      </c>
    </row>
    <row r="4045" spans="1:10" x14ac:dyDescent="0.25">
      <c r="A4045" s="246"/>
      <c r="B4045" s="241"/>
      <c r="C4045" s="41" t="s">
        <v>10601</v>
      </c>
      <c r="D4045" s="41" t="s">
        <v>2800</v>
      </c>
      <c r="E4045" s="201">
        <v>0.218</v>
      </c>
      <c r="F4045" s="211">
        <v>22.097000000000001</v>
      </c>
      <c r="G4045" s="65">
        <f t="shared" si="63"/>
        <v>4.8171460000000002</v>
      </c>
      <c r="H4045" s="66"/>
      <c r="I4045" s="67"/>
      <c r="J4045" s="36">
        <v>10</v>
      </c>
    </row>
    <row r="4046" spans="1:10" ht="15.75" thickBot="1" x14ac:dyDescent="0.3">
      <c r="A4046" s="247"/>
      <c r="B4046" s="242"/>
      <c r="C4046" s="46"/>
      <c r="D4046" s="46"/>
      <c r="E4046" s="202"/>
      <c r="F4046" s="217" t="s">
        <v>13</v>
      </c>
      <c r="G4046" s="73" t="str">
        <f t="shared" si="63"/>
        <v/>
      </c>
      <c r="H4046" s="74"/>
      <c r="I4046" s="67"/>
      <c r="J4046" s="36">
        <v>10</v>
      </c>
    </row>
    <row r="4047" spans="1:10" ht="15.75" hidden="1" thickBot="1" x14ac:dyDescent="0.3">
      <c r="A4047" s="237" t="s">
        <v>978</v>
      </c>
      <c r="B4047" s="240" t="s">
        <v>4530</v>
      </c>
      <c r="C4047" s="31"/>
      <c r="D4047" s="32" t="s">
        <v>68</v>
      </c>
      <c r="E4047" s="197"/>
      <c r="F4047" s="208" t="s">
        <v>13</v>
      </c>
      <c r="G4047" s="33" t="str">
        <f t="shared" si="63"/>
        <v/>
      </c>
      <c r="H4047" s="34"/>
      <c r="I4047" s="35"/>
      <c r="J4047" s="36">
        <v>0</v>
      </c>
    </row>
    <row r="4048" spans="1:10" ht="15.75" hidden="1" thickBot="1" x14ac:dyDescent="0.3">
      <c r="A4048" s="246"/>
      <c r="B4048" s="241"/>
      <c r="C4048" s="38"/>
      <c r="D4048" s="38"/>
      <c r="E4048" s="199"/>
      <c r="F4048" s="211" t="s">
        <v>13</v>
      </c>
      <c r="G4048" s="65" t="str">
        <f t="shared" si="63"/>
        <v/>
      </c>
      <c r="H4048" s="66"/>
      <c r="I4048" s="67"/>
      <c r="J4048" s="36">
        <v>0</v>
      </c>
    </row>
    <row r="4049" spans="1:10" ht="26.25" hidden="1" thickBot="1" x14ac:dyDescent="0.3">
      <c r="A4049" s="246"/>
      <c r="B4049" s="241"/>
      <c r="C4049" s="41" t="s">
        <v>10626</v>
      </c>
      <c r="D4049" s="41" t="s">
        <v>1044</v>
      </c>
      <c r="E4049" s="201">
        <v>0.53</v>
      </c>
      <c r="F4049" s="211">
        <v>56.296999999999997</v>
      </c>
      <c r="G4049" s="65">
        <f t="shared" si="63"/>
        <v>29.837409999999998</v>
      </c>
      <c r="H4049" s="44">
        <f>SUM(G4049:G4055)</f>
        <v>121.269533</v>
      </c>
      <c r="I4049" s="45"/>
      <c r="J4049" s="36">
        <v>0</v>
      </c>
    </row>
    <row r="4050" spans="1:10" ht="39" hidden="1" thickBot="1" x14ac:dyDescent="0.3">
      <c r="A4050" s="246"/>
      <c r="B4050" s="241"/>
      <c r="C4050" s="41" t="s">
        <v>979</v>
      </c>
      <c r="D4050" s="41" t="s">
        <v>162</v>
      </c>
      <c r="E4050" s="201">
        <v>1.05</v>
      </c>
      <c r="F4050" s="211" t="s">
        <v>13</v>
      </c>
      <c r="G4050" s="65" t="str">
        <f t="shared" si="63"/>
        <v/>
      </c>
      <c r="H4050" s="66"/>
      <c r="I4050" s="67"/>
      <c r="J4050" s="36">
        <v>0</v>
      </c>
    </row>
    <row r="4051" spans="1:10" ht="15.75" hidden="1" thickBot="1" x14ac:dyDescent="0.3">
      <c r="A4051" s="246"/>
      <c r="B4051" s="241"/>
      <c r="C4051" s="41" t="s">
        <v>11162</v>
      </c>
      <c r="D4051" s="41" t="s">
        <v>1044</v>
      </c>
      <c r="E4051" s="201">
        <v>0.97</v>
      </c>
      <c r="F4051" s="211">
        <v>2.0425</v>
      </c>
      <c r="G4051" s="65">
        <f t="shared" si="63"/>
        <v>1.981225</v>
      </c>
      <c r="H4051" s="66"/>
      <c r="I4051" s="67"/>
      <c r="J4051" s="36">
        <v>0</v>
      </c>
    </row>
    <row r="4052" spans="1:10" ht="15.75" hidden="1" thickBot="1" x14ac:dyDescent="0.3">
      <c r="A4052" s="246"/>
      <c r="B4052" s="241"/>
      <c r="C4052" s="41" t="s">
        <v>10624</v>
      </c>
      <c r="D4052" s="41" t="s">
        <v>2800</v>
      </c>
      <c r="E4052" s="201">
        <v>1.405</v>
      </c>
      <c r="F4052" s="211">
        <v>28.575999999999997</v>
      </c>
      <c r="G4052" s="65">
        <f t="shared" si="63"/>
        <v>40.149279999999997</v>
      </c>
      <c r="H4052" s="66"/>
      <c r="I4052" s="67"/>
      <c r="J4052" s="36">
        <v>0</v>
      </c>
    </row>
    <row r="4053" spans="1:10" ht="15.75" hidden="1" thickBot="1" x14ac:dyDescent="0.3">
      <c r="A4053" s="246"/>
      <c r="B4053" s="241"/>
      <c r="C4053" s="41" t="s">
        <v>10601</v>
      </c>
      <c r="D4053" s="41" t="s">
        <v>2800</v>
      </c>
      <c r="E4053" s="201">
        <v>0.70199999999999996</v>
      </c>
      <c r="F4053" s="211">
        <v>22.097000000000001</v>
      </c>
      <c r="G4053" s="65">
        <f t="shared" si="63"/>
        <v>15.512093999999999</v>
      </c>
      <c r="H4053" s="66"/>
      <c r="I4053" s="67"/>
      <c r="J4053" s="36">
        <v>0</v>
      </c>
    </row>
    <row r="4054" spans="1:10" ht="26.25" hidden="1" thickBot="1" x14ac:dyDescent="0.3">
      <c r="A4054" s="246"/>
      <c r="B4054" s="241"/>
      <c r="C4054" s="41" t="s">
        <v>11115</v>
      </c>
      <c r="D4054" s="41" t="s">
        <v>1050</v>
      </c>
      <c r="E4054" s="201">
        <v>8.8999999999999996E-2</v>
      </c>
      <c r="F4054" s="211">
        <v>24.966000000000001</v>
      </c>
      <c r="G4054" s="65">
        <f t="shared" si="63"/>
        <v>2.2219739999999999</v>
      </c>
      <c r="H4054" s="66"/>
      <c r="I4054" s="67"/>
      <c r="J4054" s="36">
        <v>0</v>
      </c>
    </row>
    <row r="4055" spans="1:10" ht="26.25" hidden="1" thickBot="1" x14ac:dyDescent="0.3">
      <c r="A4055" s="246"/>
      <c r="B4055" s="241"/>
      <c r="C4055" s="41" t="s">
        <v>10900</v>
      </c>
      <c r="D4055" s="41" t="s">
        <v>10703</v>
      </c>
      <c r="E4055" s="201">
        <v>1.3160000000000001</v>
      </c>
      <c r="F4055" s="211">
        <v>23.987499999999997</v>
      </c>
      <c r="G4055" s="65">
        <f t="shared" si="63"/>
        <v>31.567549999999997</v>
      </c>
      <c r="H4055" s="66"/>
      <c r="I4055" s="67"/>
      <c r="J4055" s="36">
        <v>0</v>
      </c>
    </row>
    <row r="4056" spans="1:10" ht="15.75" hidden="1" thickBot="1" x14ac:dyDescent="0.3">
      <c r="A4056" s="247"/>
      <c r="B4056" s="242"/>
      <c r="C4056" s="46"/>
      <c r="D4056" s="46"/>
      <c r="E4056" s="202"/>
      <c r="F4056" s="217" t="s">
        <v>13</v>
      </c>
      <c r="G4056" s="73" t="str">
        <f t="shared" si="63"/>
        <v/>
      </c>
      <c r="H4056" s="74"/>
      <c r="I4056" s="67"/>
      <c r="J4056" s="36">
        <v>0</v>
      </c>
    </row>
    <row r="4057" spans="1:10" ht="15.75" hidden="1" thickBot="1" x14ac:dyDescent="0.3">
      <c r="A4057" s="237" t="s">
        <v>980</v>
      </c>
      <c r="B4057" s="240" t="s">
        <v>4531</v>
      </c>
      <c r="C4057" s="31"/>
      <c r="D4057" s="32" t="s">
        <v>18</v>
      </c>
      <c r="E4057" s="197"/>
      <c r="F4057" s="208" t="s">
        <v>13</v>
      </c>
      <c r="G4057" s="33" t="str">
        <f t="shared" si="63"/>
        <v/>
      </c>
      <c r="H4057" s="34"/>
      <c r="I4057" s="35"/>
      <c r="J4057" s="36">
        <v>0</v>
      </c>
    </row>
    <row r="4058" spans="1:10" ht="15.75" hidden="1" thickBot="1" x14ac:dyDescent="0.3">
      <c r="A4058" s="246"/>
      <c r="B4058" s="241"/>
      <c r="C4058" s="38"/>
      <c r="D4058" s="38"/>
      <c r="E4058" s="199"/>
      <c r="F4058" s="211" t="s">
        <v>13</v>
      </c>
      <c r="G4058" s="65" t="str">
        <f t="shared" si="63"/>
        <v/>
      </c>
      <c r="H4058" s="66"/>
      <c r="I4058" s="67"/>
      <c r="J4058" s="36">
        <v>0</v>
      </c>
    </row>
    <row r="4059" spans="1:10" ht="39" hidden="1" thickBot="1" x14ac:dyDescent="0.3">
      <c r="A4059" s="246"/>
      <c r="B4059" s="241"/>
      <c r="C4059" s="41" t="s">
        <v>11466</v>
      </c>
      <c r="D4059" s="41" t="s">
        <v>83</v>
      </c>
      <c r="E4059" s="201">
        <v>1</v>
      </c>
      <c r="F4059" s="211">
        <v>83.628500000000003</v>
      </c>
      <c r="G4059" s="65">
        <f t="shared" si="63"/>
        <v>83.628500000000003</v>
      </c>
      <c r="H4059" s="44">
        <f>SUM(G4059:G4062)</f>
        <v>133.094191201445</v>
      </c>
      <c r="I4059" s="45"/>
      <c r="J4059" s="36">
        <v>0</v>
      </c>
    </row>
    <row r="4060" spans="1:10" ht="26.25" hidden="1" thickBot="1" x14ac:dyDescent="0.3">
      <c r="A4060" s="246"/>
      <c r="B4060" s="241"/>
      <c r="C4060" s="41" t="s">
        <v>11332</v>
      </c>
      <c r="D4060" s="41" t="s">
        <v>2880</v>
      </c>
      <c r="E4060" s="201">
        <v>4.4000000000000003E-3</v>
      </c>
      <c r="F4060" s="211">
        <v>680.56221623750002</v>
      </c>
      <c r="G4060" s="65">
        <f t="shared" si="63"/>
        <v>2.9944737514450002</v>
      </c>
      <c r="H4060" s="66"/>
      <c r="I4060" s="67"/>
      <c r="J4060" s="36">
        <v>0</v>
      </c>
    </row>
    <row r="4061" spans="1:10" ht="15.75" hidden="1" thickBot="1" x14ac:dyDescent="0.3">
      <c r="A4061" s="246"/>
      <c r="B4061" s="241"/>
      <c r="C4061" s="41" t="s">
        <v>10607</v>
      </c>
      <c r="D4061" s="41" t="s">
        <v>2800</v>
      </c>
      <c r="E4061" s="201">
        <v>1.0088999999999999</v>
      </c>
      <c r="F4061" s="211">
        <v>28.6995</v>
      </c>
      <c r="G4061" s="65">
        <f t="shared" si="63"/>
        <v>28.954925549999999</v>
      </c>
      <c r="H4061" s="66"/>
      <c r="I4061" s="67"/>
      <c r="J4061" s="36">
        <v>0</v>
      </c>
    </row>
    <row r="4062" spans="1:10" ht="15.75" hidden="1" thickBot="1" x14ac:dyDescent="0.3">
      <c r="A4062" s="246"/>
      <c r="B4062" s="241"/>
      <c r="C4062" s="41" t="s">
        <v>10601</v>
      </c>
      <c r="D4062" s="41" t="s">
        <v>2800</v>
      </c>
      <c r="E4062" s="201">
        <v>0.79269999999999996</v>
      </c>
      <c r="F4062" s="211">
        <v>22.097000000000001</v>
      </c>
      <c r="G4062" s="65">
        <f t="shared" si="63"/>
        <v>17.516291899999999</v>
      </c>
      <c r="H4062" s="66"/>
      <c r="I4062" s="67"/>
      <c r="J4062" s="36">
        <v>0</v>
      </c>
    </row>
    <row r="4063" spans="1:10" ht="15.75" hidden="1" thickBot="1" x14ac:dyDescent="0.3">
      <c r="A4063" s="247"/>
      <c r="B4063" s="242"/>
      <c r="C4063" s="46"/>
      <c r="D4063" s="46"/>
      <c r="E4063" s="202"/>
      <c r="F4063" s="217" t="s">
        <v>13</v>
      </c>
      <c r="G4063" s="73" t="str">
        <f t="shared" si="63"/>
        <v/>
      </c>
      <c r="H4063" s="74"/>
      <c r="I4063" s="67"/>
      <c r="J4063" s="36">
        <v>0</v>
      </c>
    </row>
    <row r="4064" spans="1:10" ht="15.75" hidden="1" thickBot="1" x14ac:dyDescent="0.3">
      <c r="A4064" s="237" t="s">
        <v>981</v>
      </c>
      <c r="B4064" s="240" t="s">
        <v>4534</v>
      </c>
      <c r="C4064" s="31"/>
      <c r="D4064" s="32" t="s">
        <v>68</v>
      </c>
      <c r="E4064" s="197"/>
      <c r="F4064" s="208" t="s">
        <v>13</v>
      </c>
      <c r="G4064" s="33" t="str">
        <f t="shared" si="63"/>
        <v/>
      </c>
      <c r="H4064" s="34"/>
      <c r="I4064" s="35"/>
      <c r="J4064" s="36">
        <v>0</v>
      </c>
    </row>
    <row r="4065" spans="1:10" ht="15.75" hidden="1" thickBot="1" x14ac:dyDescent="0.3">
      <c r="A4065" s="246"/>
      <c r="B4065" s="241"/>
      <c r="C4065" s="38"/>
      <c r="D4065" s="38"/>
      <c r="E4065" s="199"/>
      <c r="F4065" s="211" t="s">
        <v>13</v>
      </c>
      <c r="G4065" s="65" t="str">
        <f t="shared" si="63"/>
        <v/>
      </c>
      <c r="H4065" s="66"/>
      <c r="I4065" s="67"/>
      <c r="J4065" s="36">
        <v>0</v>
      </c>
    </row>
    <row r="4066" spans="1:10" ht="26.25" hidden="1" thickBot="1" x14ac:dyDescent="0.3">
      <c r="A4066" s="246"/>
      <c r="B4066" s="241"/>
      <c r="C4066" s="41" t="s">
        <v>982</v>
      </c>
      <c r="D4066" s="41" t="s">
        <v>68</v>
      </c>
      <c r="E4066" s="201">
        <v>1.0798000000000001</v>
      </c>
      <c r="F4066" s="211" t="s">
        <v>13</v>
      </c>
      <c r="G4066" s="65" t="str">
        <f t="shared" si="63"/>
        <v/>
      </c>
      <c r="H4066" s="44">
        <f>SUM(G4066:G4070)</f>
        <v>34.960007599999997</v>
      </c>
      <c r="I4066" s="45"/>
      <c r="J4066" s="36">
        <v>0</v>
      </c>
    </row>
    <row r="4067" spans="1:10" ht="15.75" hidden="1" thickBot="1" x14ac:dyDescent="0.3">
      <c r="A4067" s="246"/>
      <c r="B4067" s="241"/>
      <c r="C4067" s="41" t="s">
        <v>10778</v>
      </c>
      <c r="D4067" s="41" t="s">
        <v>1044</v>
      </c>
      <c r="E4067" s="201">
        <v>6.85</v>
      </c>
      <c r="F4067" s="211">
        <v>1.0734999999999999</v>
      </c>
      <c r="G4067" s="65">
        <f t="shared" si="63"/>
        <v>7.3534749999999987</v>
      </c>
      <c r="H4067" s="66"/>
      <c r="I4067" s="67"/>
      <c r="J4067" s="36">
        <v>0</v>
      </c>
    </row>
    <row r="4068" spans="1:10" ht="15.75" hidden="1" thickBot="1" x14ac:dyDescent="0.3">
      <c r="A4068" s="246"/>
      <c r="B4068" s="241"/>
      <c r="C4068" s="41" t="s">
        <v>10885</v>
      </c>
      <c r="D4068" s="41" t="s">
        <v>1044</v>
      </c>
      <c r="E4068" s="201">
        <v>0.222</v>
      </c>
      <c r="F4068" s="211">
        <v>3.4009999999999998</v>
      </c>
      <c r="G4068" s="65">
        <f t="shared" si="63"/>
        <v>0.75502199999999997</v>
      </c>
      <c r="H4068" s="66"/>
      <c r="I4068" s="67"/>
      <c r="J4068" s="36">
        <v>0</v>
      </c>
    </row>
    <row r="4069" spans="1:10" ht="15.75" hidden="1" thickBot="1" x14ac:dyDescent="0.3">
      <c r="A4069" s="246"/>
      <c r="B4069" s="241"/>
      <c r="C4069" s="41" t="s">
        <v>10656</v>
      </c>
      <c r="D4069" s="41" t="s">
        <v>2800</v>
      </c>
      <c r="E4069" s="201">
        <v>0.69699999999999995</v>
      </c>
      <c r="F4069" s="211">
        <v>28.575999999999997</v>
      </c>
      <c r="G4069" s="65">
        <f t="shared" si="63"/>
        <v>19.917471999999997</v>
      </c>
      <c r="H4069" s="66"/>
      <c r="I4069" s="67"/>
      <c r="J4069" s="36">
        <v>0</v>
      </c>
    </row>
    <row r="4070" spans="1:10" ht="15.75" hidden="1" thickBot="1" x14ac:dyDescent="0.3">
      <c r="A4070" s="246"/>
      <c r="B4070" s="241"/>
      <c r="C4070" s="41" t="s">
        <v>10601</v>
      </c>
      <c r="D4070" s="41" t="s">
        <v>2800</v>
      </c>
      <c r="E4070" s="201">
        <v>0.31380000000000002</v>
      </c>
      <c r="F4070" s="211">
        <v>22.097000000000001</v>
      </c>
      <c r="G4070" s="65">
        <f t="shared" si="63"/>
        <v>6.9340386000000009</v>
      </c>
      <c r="H4070" s="66"/>
      <c r="I4070" s="67"/>
      <c r="J4070" s="36">
        <v>0</v>
      </c>
    </row>
    <row r="4071" spans="1:10" ht="15.75" hidden="1" thickBot="1" x14ac:dyDescent="0.3">
      <c r="A4071" s="247"/>
      <c r="B4071" s="242"/>
      <c r="C4071" s="46"/>
      <c r="D4071" s="59"/>
      <c r="E4071" s="202"/>
      <c r="F4071" s="217" t="s">
        <v>13</v>
      </c>
      <c r="G4071" s="73" t="str">
        <f t="shared" si="63"/>
        <v/>
      </c>
      <c r="H4071" s="74"/>
      <c r="I4071" s="67"/>
      <c r="J4071" s="36">
        <v>0</v>
      </c>
    </row>
    <row r="4072" spans="1:10" ht="15.75" hidden="1" thickBot="1" x14ac:dyDescent="0.3">
      <c r="A4072" s="237" t="s">
        <v>983</v>
      </c>
      <c r="B4072" s="240" t="s">
        <v>4535</v>
      </c>
      <c r="C4072" s="31"/>
      <c r="D4072" s="32" t="s">
        <v>1788</v>
      </c>
      <c r="E4072" s="197"/>
      <c r="F4072" s="208" t="s">
        <v>13</v>
      </c>
      <c r="G4072" s="33" t="str">
        <f t="shared" si="63"/>
        <v/>
      </c>
      <c r="H4072" s="34"/>
      <c r="I4072" s="35"/>
      <c r="J4072" s="36">
        <v>0</v>
      </c>
    </row>
    <row r="4073" spans="1:10" ht="15.75" hidden="1" thickBot="1" x14ac:dyDescent="0.3">
      <c r="A4073" s="246"/>
      <c r="B4073" s="241"/>
      <c r="C4073" s="38"/>
      <c r="D4073" s="38"/>
      <c r="E4073" s="199"/>
      <c r="F4073" s="211" t="s">
        <v>13</v>
      </c>
      <c r="G4073" s="65" t="str">
        <f t="shared" si="63"/>
        <v/>
      </c>
      <c r="H4073" s="66"/>
      <c r="I4073" s="67"/>
      <c r="J4073" s="36">
        <v>0</v>
      </c>
    </row>
    <row r="4074" spans="1:10" ht="26.25" hidden="1" thickBot="1" x14ac:dyDescent="0.3">
      <c r="A4074" s="246"/>
      <c r="B4074" s="241"/>
      <c r="C4074" s="41" t="s">
        <v>11467</v>
      </c>
      <c r="D4074" s="41" t="s">
        <v>2880</v>
      </c>
      <c r="E4074" s="201">
        <v>1.3889</v>
      </c>
      <c r="F4074" s="211">
        <v>99.854500000000002</v>
      </c>
      <c r="G4074" s="65">
        <f t="shared" si="63"/>
        <v>138.68791505000002</v>
      </c>
      <c r="H4074" s="44">
        <f>SUM(G4074:G4080)</f>
        <v>255.53737655912502</v>
      </c>
      <c r="I4074" s="45"/>
      <c r="J4074" s="36">
        <v>0</v>
      </c>
    </row>
    <row r="4075" spans="1:10" ht="51.75" hidden="1" thickBot="1" x14ac:dyDescent="0.3">
      <c r="A4075" s="246"/>
      <c r="B4075" s="241"/>
      <c r="C4075" s="41" t="s">
        <v>11199</v>
      </c>
      <c r="D4075" s="41" t="s">
        <v>1050</v>
      </c>
      <c r="E4075" s="201">
        <v>5.4000000000000003E-3</v>
      </c>
      <c r="F4075" s="211">
        <v>304.22800000000001</v>
      </c>
      <c r="G4075" s="65">
        <f t="shared" si="63"/>
        <v>1.6428312</v>
      </c>
      <c r="H4075" s="66"/>
      <c r="I4075" s="67"/>
      <c r="J4075" s="36">
        <v>0</v>
      </c>
    </row>
    <row r="4076" spans="1:10" ht="51.75" hidden="1" thickBot="1" x14ac:dyDescent="0.3">
      <c r="A4076" s="246"/>
      <c r="B4076" s="241"/>
      <c r="C4076" s="41" t="s">
        <v>11268</v>
      </c>
      <c r="D4076" s="41" t="s">
        <v>10703</v>
      </c>
      <c r="E4076" s="201">
        <v>5.9999999999999995E-4</v>
      </c>
      <c r="F4076" s="211">
        <v>70.385499999999993</v>
      </c>
      <c r="G4076" s="65">
        <f t="shared" si="63"/>
        <v>4.2231299999999992E-2</v>
      </c>
      <c r="H4076" s="66"/>
      <c r="I4076" s="67"/>
      <c r="J4076" s="36">
        <v>0</v>
      </c>
    </row>
    <row r="4077" spans="1:10" ht="15.75" hidden="1" thickBot="1" x14ac:dyDescent="0.3">
      <c r="A4077" s="246"/>
      <c r="B4077" s="241"/>
      <c r="C4077" s="41" t="s">
        <v>10601</v>
      </c>
      <c r="D4077" s="41" t="s">
        <v>2800</v>
      </c>
      <c r="E4077" s="201">
        <v>0.78659999999999997</v>
      </c>
      <c r="F4077" s="211">
        <v>22.097000000000001</v>
      </c>
      <c r="G4077" s="65">
        <f t="shared" si="63"/>
        <v>17.381500200000001</v>
      </c>
      <c r="H4077" s="66"/>
      <c r="I4077" s="67"/>
      <c r="J4077" s="36">
        <v>0</v>
      </c>
    </row>
    <row r="4078" spans="1:10" ht="39" hidden="1" thickBot="1" x14ac:dyDescent="0.3">
      <c r="A4078" s="246"/>
      <c r="B4078" s="241"/>
      <c r="C4078" s="41" t="s">
        <v>11119</v>
      </c>
      <c r="D4078" s="41" t="s">
        <v>1050</v>
      </c>
      <c r="E4078" s="201">
        <v>0.19620000000000001</v>
      </c>
      <c r="F4078" s="211">
        <v>32.404499999999999</v>
      </c>
      <c r="G4078" s="65">
        <f t="shared" si="63"/>
        <v>6.3577629</v>
      </c>
      <c r="H4078" s="66"/>
      <c r="I4078" s="67"/>
      <c r="J4078" s="36">
        <v>0</v>
      </c>
    </row>
    <row r="4079" spans="1:10" ht="51.75" hidden="1" thickBot="1" x14ac:dyDescent="0.3">
      <c r="A4079" s="246"/>
      <c r="B4079" s="241"/>
      <c r="C4079" s="41" t="s">
        <v>11274</v>
      </c>
      <c r="D4079" s="41" t="s">
        <v>2880</v>
      </c>
      <c r="E4079" s="201">
        <v>1.3889</v>
      </c>
      <c r="F4079" s="209">
        <f>IF(ISNUMBER('Comp.Aux1'!$G$335), 'Comp.Aux1'!$G$335, 0)</f>
        <v>8.3948032499999989</v>
      </c>
      <c r="G4079" s="39">
        <f t="shared" si="63"/>
        <v>11.659542233924999</v>
      </c>
      <c r="H4079" s="40"/>
      <c r="I4079" s="37"/>
      <c r="J4079" s="36">
        <v>0</v>
      </c>
    </row>
    <row r="4080" spans="1:10" ht="39" hidden="1" thickBot="1" x14ac:dyDescent="0.3">
      <c r="A4080" s="246"/>
      <c r="B4080" s="241"/>
      <c r="C4080" s="41" t="s">
        <v>11272</v>
      </c>
      <c r="D4080" s="41" t="s">
        <v>11296</v>
      </c>
      <c r="E4080" s="201">
        <v>27.777999999999999</v>
      </c>
      <c r="F4080" s="219">
        <f>IF(ISNUMBER('Comp.Aux1'!$G$199), 'Comp.Aux1'!$G$199, 0)</f>
        <v>2.8715383999999999</v>
      </c>
      <c r="G4080" s="65">
        <f t="shared" si="63"/>
        <v>79.765593675199995</v>
      </c>
      <c r="H4080" s="66"/>
      <c r="I4080" s="67"/>
      <c r="J4080" s="36">
        <v>0</v>
      </c>
    </row>
    <row r="4081" spans="1:10" ht="15.75" hidden="1" thickBot="1" x14ac:dyDescent="0.3">
      <c r="A4081" s="246"/>
      <c r="B4081" s="241"/>
      <c r="C4081" s="57"/>
      <c r="D4081" s="58"/>
      <c r="E4081" s="201"/>
      <c r="F4081" s="211" t="s">
        <v>13</v>
      </c>
      <c r="G4081" s="65" t="str">
        <f t="shared" si="63"/>
        <v/>
      </c>
      <c r="H4081" s="66"/>
      <c r="I4081" s="67"/>
      <c r="J4081" s="36">
        <v>0</v>
      </c>
    </row>
    <row r="4082" spans="1:10" ht="15.75" hidden="1" thickBot="1" x14ac:dyDescent="0.3">
      <c r="A4082" s="246"/>
      <c r="B4082" s="241"/>
      <c r="C4082" s="4" t="s">
        <v>646</v>
      </c>
      <c r="D4082" s="58"/>
      <c r="E4082" s="201"/>
      <c r="F4082" s="211" t="s">
        <v>13</v>
      </c>
      <c r="G4082" s="65" t="str">
        <f t="shared" si="63"/>
        <v/>
      </c>
      <c r="H4082" s="66"/>
      <c r="I4082" s="67"/>
      <c r="J4082" s="36">
        <v>0</v>
      </c>
    </row>
    <row r="4083" spans="1:10" ht="15.75" hidden="1" thickBot="1" x14ac:dyDescent="0.3">
      <c r="A4083" s="247"/>
      <c r="B4083" s="242"/>
      <c r="C4083" s="46"/>
      <c r="D4083" s="46"/>
      <c r="E4083" s="202"/>
      <c r="F4083" s="217" t="s">
        <v>13</v>
      </c>
      <c r="G4083" s="73" t="str">
        <f t="shared" si="63"/>
        <v/>
      </c>
      <c r="H4083" s="74"/>
      <c r="I4083" s="67"/>
      <c r="J4083" s="36">
        <v>0</v>
      </c>
    </row>
    <row r="4084" spans="1:10" ht="15.75" hidden="1" thickBot="1" x14ac:dyDescent="0.3">
      <c r="A4084" s="237" t="s">
        <v>984</v>
      </c>
      <c r="B4084" s="240" t="s">
        <v>4536</v>
      </c>
      <c r="C4084" s="31"/>
      <c r="D4084" s="32" t="s">
        <v>106</v>
      </c>
      <c r="E4084" s="197"/>
      <c r="F4084" s="208" t="s">
        <v>13</v>
      </c>
      <c r="G4084" s="33" t="str">
        <f t="shared" si="63"/>
        <v/>
      </c>
      <c r="H4084" s="34"/>
      <c r="I4084" s="35"/>
      <c r="J4084" s="36">
        <v>0</v>
      </c>
    </row>
    <row r="4085" spans="1:10" ht="15.75" hidden="1" thickBot="1" x14ac:dyDescent="0.3">
      <c r="A4085" s="246"/>
      <c r="B4085" s="241"/>
      <c r="C4085" s="38"/>
      <c r="D4085" s="38"/>
      <c r="E4085" s="199"/>
      <c r="F4085" s="211" t="s">
        <v>13</v>
      </c>
      <c r="G4085" s="65" t="str">
        <f t="shared" si="63"/>
        <v/>
      </c>
      <c r="H4085" s="66"/>
      <c r="I4085" s="67"/>
      <c r="J4085" s="36">
        <v>0</v>
      </c>
    </row>
    <row r="4086" spans="1:10" ht="15.75" hidden="1" thickBot="1" x14ac:dyDescent="0.3">
      <c r="A4086" s="246"/>
      <c r="B4086" s="241"/>
      <c r="C4086" s="41" t="s">
        <v>11468</v>
      </c>
      <c r="D4086" s="41" t="s">
        <v>1044</v>
      </c>
      <c r="E4086" s="201">
        <v>1.4</v>
      </c>
      <c r="F4086" s="211">
        <v>8.4359999999999999</v>
      </c>
      <c r="G4086" s="65">
        <f t="shared" si="63"/>
        <v>11.8104</v>
      </c>
      <c r="H4086" s="44">
        <f>SUM(G4086:G4095)</f>
        <v>1103.6395954999998</v>
      </c>
      <c r="I4086" s="45"/>
      <c r="J4086" s="36">
        <v>0</v>
      </c>
    </row>
    <row r="4087" spans="1:10" ht="15.75" hidden="1" thickBot="1" x14ac:dyDescent="0.3">
      <c r="A4087" s="246"/>
      <c r="B4087" s="241"/>
      <c r="C4087" s="41" t="s">
        <v>11469</v>
      </c>
      <c r="D4087" s="41" t="s">
        <v>1044</v>
      </c>
      <c r="E4087" s="201">
        <v>3.0000000000000001E-3</v>
      </c>
      <c r="F4087" s="211">
        <v>40.137499999999996</v>
      </c>
      <c r="G4087" s="65">
        <f t="shared" si="63"/>
        <v>0.12041249999999999</v>
      </c>
      <c r="H4087" s="66"/>
      <c r="I4087" s="67"/>
      <c r="J4087" s="36">
        <v>0</v>
      </c>
    </row>
    <row r="4088" spans="1:10" ht="26.25" hidden="1" thickBot="1" x14ac:dyDescent="0.3">
      <c r="A4088" s="246"/>
      <c r="B4088" s="241"/>
      <c r="C4088" s="41" t="s">
        <v>11435</v>
      </c>
      <c r="D4088" s="41" t="s">
        <v>83</v>
      </c>
      <c r="E4088" s="201">
        <v>3.3330000000000002</v>
      </c>
      <c r="F4088" s="211">
        <v>2.09</v>
      </c>
      <c r="G4088" s="65">
        <f t="shared" si="63"/>
        <v>6.9659699999999996</v>
      </c>
      <c r="H4088" s="66"/>
      <c r="I4088" s="67"/>
      <c r="J4088" s="36">
        <v>0</v>
      </c>
    </row>
    <row r="4089" spans="1:10" ht="39" hidden="1" thickBot="1" x14ac:dyDescent="0.3">
      <c r="A4089" s="246"/>
      <c r="B4089" s="241"/>
      <c r="C4089" s="41" t="s">
        <v>11113</v>
      </c>
      <c r="D4089" s="41" t="s">
        <v>83</v>
      </c>
      <c r="E4089" s="201">
        <v>5</v>
      </c>
      <c r="F4089" s="211">
        <v>0.38949999999999996</v>
      </c>
      <c r="G4089" s="65">
        <f t="shared" si="63"/>
        <v>1.9474999999999998</v>
      </c>
      <c r="H4089" s="66"/>
      <c r="I4089" s="67"/>
      <c r="J4089" s="36">
        <v>0</v>
      </c>
    </row>
    <row r="4090" spans="1:10" ht="26.25" hidden="1" thickBot="1" x14ac:dyDescent="0.3">
      <c r="A4090" s="246"/>
      <c r="B4090" s="241"/>
      <c r="C4090" s="41" t="s">
        <v>10711</v>
      </c>
      <c r="D4090" s="41" t="s">
        <v>1302</v>
      </c>
      <c r="E4090" s="201">
        <v>3.149</v>
      </c>
      <c r="F4090" s="211">
        <v>13.014999999999999</v>
      </c>
      <c r="G4090" s="65">
        <f t="shared" si="63"/>
        <v>40.984234999999998</v>
      </c>
      <c r="H4090" s="66"/>
      <c r="I4090" s="67"/>
      <c r="J4090" s="36">
        <v>0</v>
      </c>
    </row>
    <row r="4091" spans="1:10" ht="15.75" hidden="1" thickBot="1" x14ac:dyDescent="0.3">
      <c r="A4091" s="246"/>
      <c r="B4091" s="241"/>
      <c r="C4091" s="41" t="s">
        <v>10793</v>
      </c>
      <c r="D4091" s="41" t="s">
        <v>1044</v>
      </c>
      <c r="E4091" s="201">
        <v>3.4089999999999998</v>
      </c>
      <c r="F4091" s="211">
        <v>41.001999999999995</v>
      </c>
      <c r="G4091" s="65">
        <f t="shared" si="63"/>
        <v>139.77581799999999</v>
      </c>
      <c r="H4091" s="66"/>
      <c r="I4091" s="67"/>
      <c r="J4091" s="36">
        <v>0</v>
      </c>
    </row>
    <row r="4092" spans="1:10" ht="26.25" hidden="1" thickBot="1" x14ac:dyDescent="0.3">
      <c r="A4092" s="246"/>
      <c r="B4092" s="241"/>
      <c r="C4092" s="41" t="s">
        <v>10613</v>
      </c>
      <c r="D4092" s="41" t="s">
        <v>162</v>
      </c>
      <c r="E4092" s="201">
        <v>0.998</v>
      </c>
      <c r="F4092" s="211">
        <v>720.8694999999999</v>
      </c>
      <c r="G4092" s="65">
        <f t="shared" si="63"/>
        <v>719.42776099999992</v>
      </c>
      <c r="H4092" s="66"/>
      <c r="I4092" s="67"/>
      <c r="J4092" s="36">
        <v>0</v>
      </c>
    </row>
    <row r="4093" spans="1:10" ht="15.75" hidden="1" thickBot="1" x14ac:dyDescent="0.3">
      <c r="A4093" s="246"/>
      <c r="B4093" s="241"/>
      <c r="C4093" s="41" t="s">
        <v>10777</v>
      </c>
      <c r="D4093" s="41" t="s">
        <v>83</v>
      </c>
      <c r="E4093" s="201">
        <v>0.85499999999999998</v>
      </c>
      <c r="F4093" s="211">
        <v>28.148499999999999</v>
      </c>
      <c r="G4093" s="65">
        <f t="shared" si="63"/>
        <v>24.066967499999997</v>
      </c>
      <c r="H4093" s="66"/>
      <c r="I4093" s="67"/>
      <c r="J4093" s="36">
        <v>0</v>
      </c>
    </row>
    <row r="4094" spans="1:10" ht="15.75" hidden="1" thickBot="1" x14ac:dyDescent="0.3">
      <c r="A4094" s="246"/>
      <c r="B4094" s="241"/>
      <c r="C4094" s="41" t="s">
        <v>11422</v>
      </c>
      <c r="D4094" s="41" t="s">
        <v>2800</v>
      </c>
      <c r="E4094" s="201">
        <v>2.754</v>
      </c>
      <c r="F4094" s="211">
        <v>22.856999999999999</v>
      </c>
      <c r="G4094" s="65">
        <f t="shared" si="63"/>
        <v>62.948177999999999</v>
      </c>
      <c r="H4094" s="66"/>
      <c r="I4094" s="67"/>
      <c r="J4094" s="36">
        <v>0</v>
      </c>
    </row>
    <row r="4095" spans="1:10" ht="15.75" hidden="1" thickBot="1" x14ac:dyDescent="0.3">
      <c r="A4095" s="246"/>
      <c r="B4095" s="241"/>
      <c r="C4095" s="41" t="s">
        <v>11423</v>
      </c>
      <c r="D4095" s="41" t="s">
        <v>2800</v>
      </c>
      <c r="E4095" s="201">
        <v>3.3530000000000002</v>
      </c>
      <c r="F4095" s="211">
        <v>28.509499999999999</v>
      </c>
      <c r="G4095" s="65">
        <f t="shared" si="63"/>
        <v>95.592353500000002</v>
      </c>
      <c r="H4095" s="66"/>
      <c r="I4095" s="67"/>
      <c r="J4095" s="36">
        <v>0</v>
      </c>
    </row>
    <row r="4096" spans="1:10" ht="15.75" hidden="1" thickBot="1" x14ac:dyDescent="0.3">
      <c r="A4096" s="247"/>
      <c r="B4096" s="242"/>
      <c r="C4096" s="46"/>
      <c r="D4096" s="46"/>
      <c r="E4096" s="202"/>
      <c r="F4096" s="217" t="s">
        <v>13</v>
      </c>
      <c r="G4096" s="73" t="str">
        <f t="shared" si="63"/>
        <v/>
      </c>
      <c r="H4096" s="74"/>
      <c r="I4096" s="67"/>
      <c r="J4096" s="36">
        <v>0</v>
      </c>
    </row>
    <row r="4097" spans="1:10" ht="15.75" hidden="1" thickBot="1" x14ac:dyDescent="0.3">
      <c r="A4097" s="237" t="s">
        <v>985</v>
      </c>
      <c r="B4097" s="240" t="s">
        <v>4539</v>
      </c>
      <c r="C4097" s="31"/>
      <c r="D4097" s="32" t="s">
        <v>106</v>
      </c>
      <c r="E4097" s="197"/>
      <c r="F4097" s="204" t="s">
        <v>13</v>
      </c>
      <c r="G4097" s="33" t="str">
        <f t="shared" si="63"/>
        <v/>
      </c>
      <c r="H4097" s="34"/>
      <c r="I4097" s="35"/>
      <c r="J4097" s="36">
        <v>0</v>
      </c>
    </row>
    <row r="4098" spans="1:10" ht="15.75" hidden="1" thickBot="1" x14ac:dyDescent="0.3">
      <c r="A4098" s="246"/>
      <c r="B4098" s="241"/>
      <c r="C4098" s="38"/>
      <c r="D4098" s="38"/>
      <c r="E4098" s="199"/>
      <c r="F4098" s="205" t="s">
        <v>13</v>
      </c>
      <c r="G4098" s="37" t="str">
        <f t="shared" si="63"/>
        <v/>
      </c>
      <c r="H4098" s="40"/>
      <c r="I4098" s="37"/>
      <c r="J4098" s="36">
        <v>0</v>
      </c>
    </row>
    <row r="4099" spans="1:10" ht="15.75" hidden="1" thickBot="1" x14ac:dyDescent="0.3">
      <c r="A4099" s="246"/>
      <c r="B4099" s="241"/>
      <c r="C4099" s="41" t="s">
        <v>10618</v>
      </c>
      <c r="D4099" s="41" t="s">
        <v>2800</v>
      </c>
      <c r="E4099" s="201">
        <v>0.1</v>
      </c>
      <c r="F4099" s="200">
        <v>26.562000000000001</v>
      </c>
      <c r="G4099" s="39">
        <f t="shared" si="63"/>
        <v>2.6562000000000001</v>
      </c>
      <c r="H4099" s="44">
        <f>SUM(G4099:G4100)</f>
        <v>2.6562000000000001</v>
      </c>
      <c r="I4099" s="45"/>
      <c r="J4099" s="36">
        <v>0</v>
      </c>
    </row>
    <row r="4100" spans="1:10" ht="15.75" hidden="1" thickBot="1" x14ac:dyDescent="0.3">
      <c r="A4100" s="246"/>
      <c r="B4100" s="241"/>
      <c r="C4100" s="41" t="s">
        <v>986</v>
      </c>
      <c r="D4100" s="58" t="s">
        <v>106</v>
      </c>
      <c r="E4100" s="201">
        <v>1.05</v>
      </c>
      <c r="F4100" s="206" t="s">
        <v>13</v>
      </c>
      <c r="G4100" s="39" t="str">
        <f t="shared" si="63"/>
        <v/>
      </c>
      <c r="H4100" s="40"/>
      <c r="I4100" s="37"/>
      <c r="J4100" s="36">
        <v>0</v>
      </c>
    </row>
    <row r="4101" spans="1:10" ht="15.75" hidden="1" thickBot="1" x14ac:dyDescent="0.3">
      <c r="A4101" s="247"/>
      <c r="B4101" s="242"/>
      <c r="C4101" s="46"/>
      <c r="D4101" s="59"/>
      <c r="E4101" s="202"/>
      <c r="F4101" s="207" t="s">
        <v>13</v>
      </c>
      <c r="G4101" s="49" t="str">
        <f t="shared" si="63"/>
        <v/>
      </c>
      <c r="H4101" s="50"/>
      <c r="I4101" s="37"/>
      <c r="J4101" s="36">
        <v>0</v>
      </c>
    </row>
    <row r="4102" spans="1:10" ht="15.75" hidden="1" thickBot="1" x14ac:dyDescent="0.3">
      <c r="A4102" s="237" t="s">
        <v>987</v>
      </c>
      <c r="B4102" s="240" t="s">
        <v>4542</v>
      </c>
      <c r="C4102" s="31"/>
      <c r="D4102" s="32" t="s">
        <v>4543</v>
      </c>
      <c r="E4102" s="197"/>
      <c r="F4102" s="208" t="s">
        <v>13</v>
      </c>
      <c r="G4102" s="33" t="str">
        <f t="shared" ref="G4102:G4165" si="64">IF(ISNUMBER(F4102),E4102*F4102,"")</f>
        <v/>
      </c>
      <c r="H4102" s="34"/>
      <c r="I4102" s="35"/>
      <c r="J4102" s="36">
        <v>0</v>
      </c>
    </row>
    <row r="4103" spans="1:10" ht="15.75" hidden="1" thickBot="1" x14ac:dyDescent="0.3">
      <c r="A4103" s="246"/>
      <c r="B4103" s="241"/>
      <c r="C4103" s="38"/>
      <c r="D4103" s="38"/>
      <c r="E4103" s="199"/>
      <c r="F4103" s="211" t="s">
        <v>13</v>
      </c>
      <c r="G4103" s="65" t="str">
        <f t="shared" si="64"/>
        <v/>
      </c>
      <c r="H4103" s="66"/>
      <c r="I4103" s="67"/>
      <c r="J4103" s="36">
        <v>0</v>
      </c>
    </row>
    <row r="4104" spans="1:10" ht="26.25" hidden="1" thickBot="1" x14ac:dyDescent="0.3">
      <c r="A4104" s="246"/>
      <c r="B4104" s="241"/>
      <c r="C4104" s="41" t="s">
        <v>11470</v>
      </c>
      <c r="D4104" s="41" t="s">
        <v>2800</v>
      </c>
      <c r="E4104" s="201">
        <v>1</v>
      </c>
      <c r="F4104" s="211">
        <v>3.7524999999999999</v>
      </c>
      <c r="G4104" s="65">
        <f t="shared" si="64"/>
        <v>3.7524999999999999</v>
      </c>
      <c r="H4104" s="44">
        <f>SUM(G4104:G4104)</f>
        <v>3.7524999999999999</v>
      </c>
      <c r="I4104" s="45"/>
      <c r="J4104" s="36">
        <v>0</v>
      </c>
    </row>
    <row r="4105" spans="1:10" ht="15.75" hidden="1" thickBot="1" x14ac:dyDescent="0.3">
      <c r="A4105" s="247"/>
      <c r="B4105" s="242"/>
      <c r="C4105" s="46"/>
      <c r="D4105" s="46"/>
      <c r="E4105" s="202"/>
      <c r="F4105" s="217" t="s">
        <v>13</v>
      </c>
      <c r="G4105" s="73" t="str">
        <f t="shared" si="64"/>
        <v/>
      </c>
      <c r="H4105" s="74"/>
      <c r="I4105" s="67"/>
      <c r="J4105" s="36">
        <v>0</v>
      </c>
    </row>
    <row r="4106" spans="1:10" ht="15.75" hidden="1" thickBot="1" x14ac:dyDescent="0.3">
      <c r="A4106" s="237" t="s">
        <v>988</v>
      </c>
      <c r="B4106" s="240" t="s">
        <v>4544</v>
      </c>
      <c r="C4106" s="31"/>
      <c r="D4106" s="32" t="s">
        <v>4543</v>
      </c>
      <c r="E4106" s="197"/>
      <c r="F4106" s="208" t="s">
        <v>13</v>
      </c>
      <c r="G4106" s="33" t="str">
        <f t="shared" si="64"/>
        <v/>
      </c>
      <c r="H4106" s="34"/>
      <c r="I4106" s="35"/>
      <c r="J4106" s="36">
        <v>0</v>
      </c>
    </row>
    <row r="4107" spans="1:10" ht="15.75" hidden="1" thickBot="1" x14ac:dyDescent="0.3">
      <c r="A4107" s="246"/>
      <c r="B4107" s="241"/>
      <c r="C4107" s="38"/>
      <c r="D4107" s="38"/>
      <c r="E4107" s="199"/>
      <c r="F4107" s="211" t="s">
        <v>13</v>
      </c>
      <c r="G4107" s="65" t="str">
        <f t="shared" si="64"/>
        <v/>
      </c>
      <c r="H4107" s="66"/>
      <c r="I4107" s="67"/>
      <c r="J4107" s="36">
        <v>0</v>
      </c>
    </row>
    <row r="4108" spans="1:10" ht="26.25" hidden="1" thickBot="1" x14ac:dyDescent="0.3">
      <c r="A4108" s="246"/>
      <c r="B4108" s="241"/>
      <c r="C4108" s="41" t="s">
        <v>11471</v>
      </c>
      <c r="D4108" s="41" t="s">
        <v>2800</v>
      </c>
      <c r="E4108" s="201">
        <v>1</v>
      </c>
      <c r="F4108" s="211">
        <v>1.4249999999999998</v>
      </c>
      <c r="G4108" s="65">
        <f t="shared" si="64"/>
        <v>1.4249999999999998</v>
      </c>
      <c r="H4108" s="44">
        <f>SUM(G4108:G4108)</f>
        <v>1.4249999999999998</v>
      </c>
      <c r="I4108" s="45"/>
      <c r="J4108" s="36">
        <v>0</v>
      </c>
    </row>
    <row r="4109" spans="1:10" ht="15.75" hidden="1" thickBot="1" x14ac:dyDescent="0.3">
      <c r="A4109" s="247"/>
      <c r="B4109" s="242"/>
      <c r="C4109" s="46"/>
      <c r="D4109" s="46"/>
      <c r="E4109" s="202"/>
      <c r="F4109" s="217" t="s">
        <v>13</v>
      </c>
      <c r="G4109" s="73" t="str">
        <f t="shared" si="64"/>
        <v/>
      </c>
      <c r="H4109" s="74"/>
      <c r="I4109" s="67"/>
      <c r="J4109" s="36">
        <v>0</v>
      </c>
    </row>
    <row r="4110" spans="1:10" ht="15.75" hidden="1" thickBot="1" x14ac:dyDescent="0.3">
      <c r="A4110" s="237" t="s">
        <v>989</v>
      </c>
      <c r="B4110" s="240" t="s">
        <v>4553</v>
      </c>
      <c r="C4110" s="31"/>
      <c r="D4110" s="32" t="s">
        <v>18</v>
      </c>
      <c r="E4110" s="197"/>
      <c r="F4110" s="208" t="s">
        <v>13</v>
      </c>
      <c r="G4110" s="33" t="str">
        <f t="shared" si="64"/>
        <v/>
      </c>
      <c r="H4110" s="34"/>
      <c r="I4110" s="35"/>
      <c r="J4110" s="36">
        <v>0</v>
      </c>
    </row>
    <row r="4111" spans="1:10" ht="15.75" hidden="1" thickBot="1" x14ac:dyDescent="0.3">
      <c r="A4111" s="246"/>
      <c r="B4111" s="241"/>
      <c r="C4111" s="38"/>
      <c r="D4111" s="38"/>
      <c r="E4111" s="199"/>
      <c r="F4111" s="211" t="s">
        <v>13</v>
      </c>
      <c r="G4111" s="65" t="str">
        <f t="shared" si="64"/>
        <v/>
      </c>
      <c r="H4111" s="66"/>
      <c r="I4111" s="67"/>
      <c r="J4111" s="36">
        <v>0</v>
      </c>
    </row>
    <row r="4112" spans="1:10" ht="26.25" hidden="1" thickBot="1" x14ac:dyDescent="0.3">
      <c r="A4112" s="246"/>
      <c r="B4112" s="241"/>
      <c r="C4112" s="41" t="s">
        <v>10952</v>
      </c>
      <c r="D4112" s="41" t="s">
        <v>83</v>
      </c>
      <c r="E4112" s="201">
        <v>1</v>
      </c>
      <c r="F4112" s="211">
        <v>63.374499999999991</v>
      </c>
      <c r="G4112" s="65">
        <f t="shared" si="64"/>
        <v>63.374499999999991</v>
      </c>
      <c r="H4112" s="44">
        <f>SUM(G4112:G4117)</f>
        <v>74.919730299999983</v>
      </c>
      <c r="I4112" s="45"/>
      <c r="J4112" s="36">
        <v>0</v>
      </c>
    </row>
    <row r="4113" spans="1:10" ht="26.25" hidden="1" thickBot="1" x14ac:dyDescent="0.3">
      <c r="A4113" s="246"/>
      <c r="B4113" s="241"/>
      <c r="C4113" s="41" t="s">
        <v>11472</v>
      </c>
      <c r="D4113" s="41" t="s">
        <v>83</v>
      </c>
      <c r="E4113" s="201">
        <v>8.3999999999999995E-3</v>
      </c>
      <c r="F4113" s="211">
        <v>468.14099999999996</v>
      </c>
      <c r="G4113" s="65">
        <f t="shared" si="64"/>
        <v>3.9323843999999992</v>
      </c>
      <c r="H4113" s="66"/>
      <c r="I4113" s="67"/>
      <c r="J4113" s="36">
        <v>0</v>
      </c>
    </row>
    <row r="4114" spans="1:10" ht="15.75" hidden="1" thickBot="1" x14ac:dyDescent="0.3">
      <c r="A4114" s="246"/>
      <c r="B4114" s="241"/>
      <c r="C4114" s="41" t="s">
        <v>11111</v>
      </c>
      <c r="D4114" s="41" t="s">
        <v>83</v>
      </c>
      <c r="E4114" s="201">
        <v>6.4399999999999999E-2</v>
      </c>
      <c r="F4114" s="211">
        <v>2.2039999999999997</v>
      </c>
      <c r="G4114" s="65">
        <f t="shared" si="64"/>
        <v>0.14193759999999997</v>
      </c>
      <c r="H4114" s="66"/>
      <c r="I4114" s="67"/>
      <c r="J4114" s="36">
        <v>0</v>
      </c>
    </row>
    <row r="4115" spans="1:10" ht="26.25" hidden="1" thickBot="1" x14ac:dyDescent="0.3">
      <c r="A4115" s="246"/>
      <c r="B4115" s="241"/>
      <c r="C4115" s="41" t="s">
        <v>11473</v>
      </c>
      <c r="D4115" s="41" t="s">
        <v>83</v>
      </c>
      <c r="E4115" s="201">
        <v>2.0999999999999999E-3</v>
      </c>
      <c r="F4115" s="211">
        <v>85.822999999999993</v>
      </c>
      <c r="G4115" s="65">
        <f t="shared" si="64"/>
        <v>0.18022829999999998</v>
      </c>
      <c r="H4115" s="66"/>
      <c r="I4115" s="67"/>
      <c r="J4115" s="36">
        <v>0</v>
      </c>
    </row>
    <row r="4116" spans="1:10" ht="26.25" hidden="1" thickBot="1" x14ac:dyDescent="0.3">
      <c r="A4116" s="246"/>
      <c r="B4116" s="241"/>
      <c r="C4116" s="41" t="s">
        <v>10641</v>
      </c>
      <c r="D4116" s="41" t="s">
        <v>2800</v>
      </c>
      <c r="E4116" s="201">
        <v>0.14480000000000001</v>
      </c>
      <c r="F4116" s="211">
        <v>22.324999999999999</v>
      </c>
      <c r="G4116" s="65">
        <f t="shared" si="64"/>
        <v>3.2326600000000001</v>
      </c>
      <c r="H4116" s="66"/>
      <c r="I4116" s="67"/>
      <c r="J4116" s="36">
        <v>0</v>
      </c>
    </row>
    <row r="4117" spans="1:10" ht="26.25" hidden="1" thickBot="1" x14ac:dyDescent="0.3">
      <c r="A4117" s="246"/>
      <c r="B4117" s="241"/>
      <c r="C4117" s="41" t="s">
        <v>10614</v>
      </c>
      <c r="D4117" s="41" t="s">
        <v>2800</v>
      </c>
      <c r="E4117" s="201">
        <v>0.14480000000000001</v>
      </c>
      <c r="F4117" s="211">
        <v>28.024999999999999</v>
      </c>
      <c r="G4117" s="65">
        <f t="shared" si="64"/>
        <v>4.05802</v>
      </c>
      <c r="H4117" s="66"/>
      <c r="I4117" s="67"/>
      <c r="J4117" s="36">
        <v>0</v>
      </c>
    </row>
    <row r="4118" spans="1:10" ht="15.75" hidden="1" thickBot="1" x14ac:dyDescent="0.3">
      <c r="A4118" s="247"/>
      <c r="B4118" s="242"/>
      <c r="C4118" s="46"/>
      <c r="D4118" s="46"/>
      <c r="E4118" s="202"/>
      <c r="F4118" s="217" t="s">
        <v>13</v>
      </c>
      <c r="G4118" s="73" t="str">
        <f t="shared" si="64"/>
        <v/>
      </c>
      <c r="H4118" s="74"/>
      <c r="I4118" s="67"/>
      <c r="J4118" s="36">
        <v>0</v>
      </c>
    </row>
    <row r="4119" spans="1:10" ht="15.75" hidden="1" thickBot="1" x14ac:dyDescent="0.3">
      <c r="A4119" s="237" t="s">
        <v>990</v>
      </c>
      <c r="B4119" s="240" t="s">
        <v>4554</v>
      </c>
      <c r="C4119" s="31"/>
      <c r="D4119" s="32" t="s">
        <v>18</v>
      </c>
      <c r="E4119" s="197"/>
      <c r="F4119" s="208" t="s">
        <v>13</v>
      </c>
      <c r="G4119" s="33" t="str">
        <f t="shared" si="64"/>
        <v/>
      </c>
      <c r="H4119" s="34"/>
      <c r="I4119" s="35"/>
      <c r="J4119" s="36">
        <v>0</v>
      </c>
    </row>
    <row r="4120" spans="1:10" ht="15.75" hidden="1" thickBot="1" x14ac:dyDescent="0.3">
      <c r="A4120" s="246"/>
      <c r="B4120" s="241"/>
      <c r="C4120" s="38"/>
      <c r="D4120" s="38"/>
      <c r="E4120" s="199"/>
      <c r="F4120" s="211" t="s">
        <v>13</v>
      </c>
      <c r="G4120" s="65" t="str">
        <f t="shared" si="64"/>
        <v/>
      </c>
      <c r="H4120" s="66"/>
      <c r="I4120" s="67"/>
      <c r="J4120" s="36">
        <v>0</v>
      </c>
    </row>
    <row r="4121" spans="1:10" ht="26.25" hidden="1" thickBot="1" x14ac:dyDescent="0.3">
      <c r="A4121" s="246"/>
      <c r="B4121" s="241"/>
      <c r="C4121" s="41" t="s">
        <v>10981</v>
      </c>
      <c r="D4121" s="41" t="s">
        <v>83</v>
      </c>
      <c r="E4121" s="201">
        <v>1</v>
      </c>
      <c r="F4121" s="211">
        <v>97.260999999999996</v>
      </c>
      <c r="G4121" s="65">
        <f t="shared" si="64"/>
        <v>97.260999999999996</v>
      </c>
      <c r="H4121" s="44">
        <f>SUM(G4121:G4126)</f>
        <v>114.85558899999998</v>
      </c>
      <c r="I4121" s="45"/>
      <c r="J4121" s="36">
        <v>0</v>
      </c>
    </row>
    <row r="4122" spans="1:10" ht="26.25" hidden="1" thickBot="1" x14ac:dyDescent="0.3">
      <c r="A4122" s="246"/>
      <c r="B4122" s="241"/>
      <c r="C4122" s="41" t="s">
        <v>11472</v>
      </c>
      <c r="D4122" s="41" t="s">
        <v>83</v>
      </c>
      <c r="E4122" s="201">
        <v>1.7600000000000001E-2</v>
      </c>
      <c r="F4122" s="211">
        <v>468.14099999999996</v>
      </c>
      <c r="G4122" s="65">
        <f t="shared" si="64"/>
        <v>8.2392816</v>
      </c>
      <c r="H4122" s="66"/>
      <c r="I4122" s="67"/>
      <c r="J4122" s="36">
        <v>0</v>
      </c>
    </row>
    <row r="4123" spans="1:10" ht="15.75" hidden="1" thickBot="1" x14ac:dyDescent="0.3">
      <c r="A4123" s="246"/>
      <c r="B4123" s="241"/>
      <c r="C4123" s="41" t="s">
        <v>11111</v>
      </c>
      <c r="D4123" s="41" t="s">
        <v>83</v>
      </c>
      <c r="E4123" s="201">
        <v>7.7799999999999994E-2</v>
      </c>
      <c r="F4123" s="211">
        <v>2.2039999999999997</v>
      </c>
      <c r="G4123" s="65">
        <f t="shared" si="64"/>
        <v>0.17147119999999996</v>
      </c>
      <c r="H4123" s="66"/>
      <c r="I4123" s="67"/>
      <c r="J4123" s="36">
        <v>0</v>
      </c>
    </row>
    <row r="4124" spans="1:10" ht="26.25" hidden="1" thickBot="1" x14ac:dyDescent="0.3">
      <c r="A4124" s="246"/>
      <c r="B4124" s="241"/>
      <c r="C4124" s="41" t="s">
        <v>11473</v>
      </c>
      <c r="D4124" s="41" t="s">
        <v>83</v>
      </c>
      <c r="E4124" s="201">
        <v>4.4000000000000003E-3</v>
      </c>
      <c r="F4124" s="211">
        <v>85.822999999999993</v>
      </c>
      <c r="G4124" s="65">
        <f t="shared" si="64"/>
        <v>0.37762119999999999</v>
      </c>
      <c r="H4124" s="66"/>
      <c r="I4124" s="67"/>
      <c r="J4124" s="36">
        <v>0</v>
      </c>
    </row>
    <row r="4125" spans="1:10" ht="26.25" hidden="1" thickBot="1" x14ac:dyDescent="0.3">
      <c r="A4125" s="246"/>
      <c r="B4125" s="241"/>
      <c r="C4125" s="41" t="s">
        <v>10641</v>
      </c>
      <c r="D4125" s="41" t="s">
        <v>2800</v>
      </c>
      <c r="E4125" s="201">
        <v>0.1749</v>
      </c>
      <c r="F4125" s="211">
        <v>22.324999999999999</v>
      </c>
      <c r="G4125" s="65">
        <f t="shared" si="64"/>
        <v>3.9046425</v>
      </c>
      <c r="H4125" s="66"/>
      <c r="I4125" s="67"/>
      <c r="J4125" s="36">
        <v>0</v>
      </c>
    </row>
    <row r="4126" spans="1:10" ht="26.25" hidden="1" thickBot="1" x14ac:dyDescent="0.3">
      <c r="A4126" s="246"/>
      <c r="B4126" s="241"/>
      <c r="C4126" s="41" t="s">
        <v>10614</v>
      </c>
      <c r="D4126" s="41" t="s">
        <v>2800</v>
      </c>
      <c r="E4126" s="201">
        <v>0.1749</v>
      </c>
      <c r="F4126" s="211">
        <v>28.024999999999999</v>
      </c>
      <c r="G4126" s="65">
        <f t="shared" si="64"/>
        <v>4.9015724999999994</v>
      </c>
      <c r="H4126" s="66"/>
      <c r="I4126" s="67"/>
      <c r="J4126" s="36">
        <v>0</v>
      </c>
    </row>
    <row r="4127" spans="1:10" ht="15.75" hidden="1" thickBot="1" x14ac:dyDescent="0.3">
      <c r="A4127" s="247"/>
      <c r="B4127" s="242"/>
      <c r="C4127" s="46"/>
      <c r="D4127" s="46"/>
      <c r="E4127" s="202"/>
      <c r="F4127" s="217" t="s">
        <v>13</v>
      </c>
      <c r="G4127" s="73" t="str">
        <f t="shared" si="64"/>
        <v/>
      </c>
      <c r="H4127" s="74"/>
      <c r="I4127" s="67"/>
      <c r="J4127" s="36">
        <v>0</v>
      </c>
    </row>
    <row r="4128" spans="1:10" ht="15.75" hidden="1" thickBot="1" x14ac:dyDescent="0.3">
      <c r="A4128" s="237" t="s">
        <v>991</v>
      </c>
      <c r="B4128" s="240" t="s">
        <v>4555</v>
      </c>
      <c r="C4128" s="31"/>
      <c r="D4128" s="32" t="s">
        <v>18</v>
      </c>
      <c r="E4128" s="197"/>
      <c r="F4128" s="208" t="s">
        <v>13</v>
      </c>
      <c r="G4128" s="33" t="str">
        <f t="shared" si="64"/>
        <v/>
      </c>
      <c r="H4128" s="34"/>
      <c r="I4128" s="35"/>
      <c r="J4128" s="36">
        <v>0</v>
      </c>
    </row>
    <row r="4129" spans="1:10" ht="15.75" hidden="1" thickBot="1" x14ac:dyDescent="0.3">
      <c r="A4129" s="246"/>
      <c r="B4129" s="241"/>
      <c r="C4129" s="38"/>
      <c r="D4129" s="38"/>
      <c r="E4129" s="199"/>
      <c r="F4129" s="211" t="s">
        <v>13</v>
      </c>
      <c r="G4129" s="65" t="str">
        <f t="shared" si="64"/>
        <v/>
      </c>
      <c r="H4129" s="66"/>
      <c r="I4129" s="67"/>
      <c r="J4129" s="36">
        <v>0</v>
      </c>
    </row>
    <row r="4130" spans="1:10" ht="26.25" hidden="1" thickBot="1" x14ac:dyDescent="0.3">
      <c r="A4130" s="246"/>
      <c r="B4130" s="241"/>
      <c r="C4130" s="41" t="s">
        <v>11059</v>
      </c>
      <c r="D4130" s="41" t="s">
        <v>83</v>
      </c>
      <c r="E4130" s="201">
        <v>1</v>
      </c>
      <c r="F4130" s="211">
        <v>18.772000000000002</v>
      </c>
      <c r="G4130" s="65">
        <f t="shared" si="64"/>
        <v>18.772000000000002</v>
      </c>
      <c r="H4130" s="44">
        <f>SUM(G4130:G4135)</f>
        <v>25.690272399999998</v>
      </c>
      <c r="I4130" s="45"/>
      <c r="J4130" s="36">
        <v>0</v>
      </c>
    </row>
    <row r="4131" spans="1:10" ht="26.25" hidden="1" thickBot="1" x14ac:dyDescent="0.3">
      <c r="A4131" s="246"/>
      <c r="B4131" s="241"/>
      <c r="C4131" s="41" t="s">
        <v>11472</v>
      </c>
      <c r="D4131" s="41" t="s">
        <v>83</v>
      </c>
      <c r="E4131" s="201">
        <v>4.7999999999999996E-3</v>
      </c>
      <c r="F4131" s="211">
        <v>468.14099999999996</v>
      </c>
      <c r="G4131" s="65">
        <f t="shared" si="64"/>
        <v>2.2470767999999994</v>
      </c>
      <c r="H4131" s="66"/>
      <c r="I4131" s="67"/>
      <c r="J4131" s="36">
        <v>0</v>
      </c>
    </row>
    <row r="4132" spans="1:10" ht="15.75" hidden="1" thickBot="1" x14ac:dyDescent="0.3">
      <c r="A4132" s="246"/>
      <c r="B4132" s="241"/>
      <c r="C4132" s="41" t="s">
        <v>11111</v>
      </c>
      <c r="D4132" s="41" t="s">
        <v>83</v>
      </c>
      <c r="E4132" s="201">
        <v>3.95E-2</v>
      </c>
      <c r="F4132" s="211">
        <v>2.2039999999999997</v>
      </c>
      <c r="G4132" s="65">
        <f t="shared" si="64"/>
        <v>8.7057999999999996E-2</v>
      </c>
      <c r="H4132" s="66"/>
      <c r="I4132" s="67"/>
      <c r="J4132" s="36">
        <v>0</v>
      </c>
    </row>
    <row r="4133" spans="1:10" ht="26.25" hidden="1" thickBot="1" x14ac:dyDescent="0.3">
      <c r="A4133" s="246"/>
      <c r="B4133" s="241"/>
      <c r="C4133" s="41" t="s">
        <v>11473</v>
      </c>
      <c r="D4133" s="41" t="s">
        <v>83</v>
      </c>
      <c r="E4133" s="201">
        <v>1.1999999999999999E-3</v>
      </c>
      <c r="F4133" s="211">
        <v>85.822999999999993</v>
      </c>
      <c r="G4133" s="65">
        <f t="shared" si="64"/>
        <v>0.10298759999999998</v>
      </c>
      <c r="H4133" s="66"/>
      <c r="I4133" s="67"/>
      <c r="J4133" s="36">
        <v>0</v>
      </c>
    </row>
    <row r="4134" spans="1:10" ht="26.25" hidden="1" thickBot="1" x14ac:dyDescent="0.3">
      <c r="A4134" s="246"/>
      <c r="B4134" s="241"/>
      <c r="C4134" s="41" t="s">
        <v>10641</v>
      </c>
      <c r="D4134" s="41" t="s">
        <v>2800</v>
      </c>
      <c r="E4134" s="201">
        <v>8.8999999999999996E-2</v>
      </c>
      <c r="F4134" s="211">
        <v>22.324999999999999</v>
      </c>
      <c r="G4134" s="65">
        <f t="shared" si="64"/>
        <v>1.9869249999999998</v>
      </c>
      <c r="H4134" s="66"/>
      <c r="I4134" s="67"/>
      <c r="J4134" s="36">
        <v>0</v>
      </c>
    </row>
    <row r="4135" spans="1:10" ht="26.25" hidden="1" thickBot="1" x14ac:dyDescent="0.3">
      <c r="A4135" s="246"/>
      <c r="B4135" s="241"/>
      <c r="C4135" s="41" t="s">
        <v>10614</v>
      </c>
      <c r="D4135" s="41" t="s">
        <v>2800</v>
      </c>
      <c r="E4135" s="201">
        <v>8.8999999999999996E-2</v>
      </c>
      <c r="F4135" s="211">
        <v>28.024999999999999</v>
      </c>
      <c r="G4135" s="65">
        <f t="shared" si="64"/>
        <v>2.4942249999999997</v>
      </c>
      <c r="H4135" s="66"/>
      <c r="I4135" s="67"/>
      <c r="J4135" s="36">
        <v>0</v>
      </c>
    </row>
    <row r="4136" spans="1:10" ht="15.75" hidden="1" thickBot="1" x14ac:dyDescent="0.3">
      <c r="A4136" s="247"/>
      <c r="B4136" s="242"/>
      <c r="C4136" s="46"/>
      <c r="D4136" s="46"/>
      <c r="E4136" s="202"/>
      <c r="F4136" s="217" t="s">
        <v>13</v>
      </c>
      <c r="G4136" s="73" t="str">
        <f t="shared" si="64"/>
        <v/>
      </c>
      <c r="H4136" s="74"/>
      <c r="I4136" s="67"/>
      <c r="J4136" s="36">
        <v>0</v>
      </c>
    </row>
    <row r="4137" spans="1:10" ht="15.75" hidden="1" thickBot="1" x14ac:dyDescent="0.3">
      <c r="A4137" s="237" t="s">
        <v>992</v>
      </c>
      <c r="B4137" s="240" t="s">
        <v>4558</v>
      </c>
      <c r="C4137" s="31"/>
      <c r="D4137" s="32" t="s">
        <v>18</v>
      </c>
      <c r="E4137" s="197"/>
      <c r="F4137" s="208" t="s">
        <v>13</v>
      </c>
      <c r="G4137" s="33" t="str">
        <f t="shared" si="64"/>
        <v/>
      </c>
      <c r="H4137" s="34"/>
      <c r="I4137" s="35"/>
      <c r="J4137" s="36">
        <v>0</v>
      </c>
    </row>
    <row r="4138" spans="1:10" ht="15.75" hidden="1" thickBot="1" x14ac:dyDescent="0.3">
      <c r="A4138" s="246"/>
      <c r="B4138" s="241"/>
      <c r="C4138" s="38"/>
      <c r="D4138" s="38"/>
      <c r="E4138" s="199"/>
      <c r="F4138" s="211" t="s">
        <v>13</v>
      </c>
      <c r="G4138" s="65" t="str">
        <f t="shared" si="64"/>
        <v/>
      </c>
      <c r="H4138" s="66"/>
      <c r="I4138" s="67"/>
      <c r="J4138" s="36">
        <v>0</v>
      </c>
    </row>
    <row r="4139" spans="1:10" ht="15.75" hidden="1" thickBot="1" x14ac:dyDescent="0.3">
      <c r="A4139" s="246"/>
      <c r="B4139" s="241"/>
      <c r="C4139" s="41" t="s">
        <v>10928</v>
      </c>
      <c r="D4139" s="41" t="s">
        <v>83</v>
      </c>
      <c r="E4139" s="201">
        <v>1</v>
      </c>
      <c r="F4139" s="211">
        <v>39.367999999999995</v>
      </c>
      <c r="G4139" s="65">
        <f t="shared" si="64"/>
        <v>39.367999999999995</v>
      </c>
      <c r="H4139" s="44">
        <f>SUM(G4139:G4144)</f>
        <v>48.486360299999994</v>
      </c>
      <c r="I4139" s="45"/>
      <c r="J4139" s="36">
        <v>0</v>
      </c>
    </row>
    <row r="4140" spans="1:10" ht="26.25" hidden="1" thickBot="1" x14ac:dyDescent="0.3">
      <c r="A4140" s="246"/>
      <c r="B4140" s="241"/>
      <c r="C4140" s="41" t="s">
        <v>11472</v>
      </c>
      <c r="D4140" s="41" t="s">
        <v>83</v>
      </c>
      <c r="E4140" s="201">
        <v>8.3999999999999995E-3</v>
      </c>
      <c r="F4140" s="211">
        <v>468.14099999999996</v>
      </c>
      <c r="G4140" s="65">
        <f t="shared" si="64"/>
        <v>3.9323843999999992</v>
      </c>
      <c r="H4140" s="66"/>
      <c r="I4140" s="67"/>
      <c r="J4140" s="36">
        <v>0</v>
      </c>
    </row>
    <row r="4141" spans="1:10" ht="15.75" hidden="1" thickBot="1" x14ac:dyDescent="0.3">
      <c r="A4141" s="246"/>
      <c r="B4141" s="241"/>
      <c r="C4141" s="41" t="s">
        <v>11111</v>
      </c>
      <c r="D4141" s="41" t="s">
        <v>83</v>
      </c>
      <c r="E4141" s="201">
        <v>6.4399999999999999E-2</v>
      </c>
      <c r="F4141" s="211">
        <v>2.2039999999999997</v>
      </c>
      <c r="G4141" s="65">
        <f t="shared" si="64"/>
        <v>0.14193759999999997</v>
      </c>
      <c r="H4141" s="66"/>
      <c r="I4141" s="67"/>
      <c r="J4141" s="36">
        <v>0</v>
      </c>
    </row>
    <row r="4142" spans="1:10" ht="26.25" hidden="1" thickBot="1" x14ac:dyDescent="0.3">
      <c r="A4142" s="246"/>
      <c r="B4142" s="241"/>
      <c r="C4142" s="41" t="s">
        <v>11473</v>
      </c>
      <c r="D4142" s="41" t="s">
        <v>83</v>
      </c>
      <c r="E4142" s="201">
        <v>2.0999999999999999E-3</v>
      </c>
      <c r="F4142" s="211">
        <v>85.822999999999993</v>
      </c>
      <c r="G4142" s="65">
        <f t="shared" si="64"/>
        <v>0.18022829999999998</v>
      </c>
      <c r="H4142" s="66"/>
      <c r="I4142" s="67"/>
      <c r="J4142" s="36">
        <v>0</v>
      </c>
    </row>
    <row r="4143" spans="1:10" ht="26.25" hidden="1" thickBot="1" x14ac:dyDescent="0.3">
      <c r="A4143" s="246"/>
      <c r="B4143" s="241"/>
      <c r="C4143" s="41" t="s">
        <v>10641</v>
      </c>
      <c r="D4143" s="41" t="s">
        <v>2800</v>
      </c>
      <c r="E4143" s="201">
        <v>9.6600000000000005E-2</v>
      </c>
      <c r="F4143" s="211">
        <v>22.324999999999999</v>
      </c>
      <c r="G4143" s="65">
        <f t="shared" si="64"/>
        <v>2.1565950000000003</v>
      </c>
      <c r="H4143" s="66"/>
      <c r="I4143" s="67"/>
      <c r="J4143" s="36">
        <v>0</v>
      </c>
    </row>
    <row r="4144" spans="1:10" ht="26.25" hidden="1" thickBot="1" x14ac:dyDescent="0.3">
      <c r="A4144" s="246"/>
      <c r="B4144" s="241"/>
      <c r="C4144" s="41" t="s">
        <v>10614</v>
      </c>
      <c r="D4144" s="41" t="s">
        <v>2800</v>
      </c>
      <c r="E4144" s="201">
        <v>9.6600000000000005E-2</v>
      </c>
      <c r="F4144" s="211">
        <v>28.024999999999999</v>
      </c>
      <c r="G4144" s="65">
        <f t="shared" si="64"/>
        <v>2.7072150000000001</v>
      </c>
      <c r="H4144" s="66"/>
      <c r="I4144" s="67"/>
      <c r="J4144" s="36">
        <v>0</v>
      </c>
    </row>
    <row r="4145" spans="1:10" ht="15.75" hidden="1" thickBot="1" x14ac:dyDescent="0.3">
      <c r="A4145" s="247"/>
      <c r="B4145" s="242"/>
      <c r="C4145" s="46"/>
      <c r="D4145" s="46"/>
      <c r="E4145" s="202"/>
      <c r="F4145" s="217" t="s">
        <v>13</v>
      </c>
      <c r="G4145" s="73" t="str">
        <f t="shared" si="64"/>
        <v/>
      </c>
      <c r="H4145" s="74"/>
      <c r="I4145" s="67"/>
      <c r="J4145" s="36">
        <v>0</v>
      </c>
    </row>
    <row r="4146" spans="1:10" ht="15.75" hidden="1" thickBot="1" x14ac:dyDescent="0.3">
      <c r="A4146" s="237" t="s">
        <v>993</v>
      </c>
      <c r="B4146" s="240" t="s">
        <v>4559</v>
      </c>
      <c r="C4146" s="31"/>
      <c r="D4146" s="32" t="s">
        <v>18</v>
      </c>
      <c r="E4146" s="197"/>
      <c r="F4146" s="208" t="s">
        <v>13</v>
      </c>
      <c r="G4146" s="33" t="str">
        <f t="shared" si="64"/>
        <v/>
      </c>
      <c r="H4146" s="34"/>
      <c r="I4146" s="35"/>
      <c r="J4146" s="36">
        <v>0</v>
      </c>
    </row>
    <row r="4147" spans="1:10" ht="15.75" hidden="1" thickBot="1" x14ac:dyDescent="0.3">
      <c r="A4147" s="246"/>
      <c r="B4147" s="241"/>
      <c r="C4147" s="38"/>
      <c r="D4147" s="38"/>
      <c r="E4147" s="199"/>
      <c r="F4147" s="211" t="s">
        <v>13</v>
      </c>
      <c r="G4147" s="65" t="str">
        <f t="shared" si="64"/>
        <v/>
      </c>
      <c r="H4147" s="66"/>
      <c r="I4147" s="67"/>
      <c r="J4147" s="36">
        <v>0</v>
      </c>
    </row>
    <row r="4148" spans="1:10" ht="15.75" hidden="1" thickBot="1" x14ac:dyDescent="0.3">
      <c r="A4148" s="246"/>
      <c r="B4148" s="241"/>
      <c r="C4148" s="41" t="s">
        <v>11005</v>
      </c>
      <c r="D4148" s="41" t="s">
        <v>83</v>
      </c>
      <c r="E4148" s="201">
        <v>1</v>
      </c>
      <c r="F4148" s="211">
        <v>49.932000000000002</v>
      </c>
      <c r="G4148" s="65">
        <f t="shared" si="64"/>
        <v>49.932000000000002</v>
      </c>
      <c r="H4148" s="44">
        <f>SUM(G4148:G4153)</f>
        <v>64.591183999999998</v>
      </c>
      <c r="I4148" s="45"/>
      <c r="J4148" s="36">
        <v>0</v>
      </c>
    </row>
    <row r="4149" spans="1:10" ht="26.25" hidden="1" thickBot="1" x14ac:dyDescent="0.3">
      <c r="A4149" s="246"/>
      <c r="B4149" s="241"/>
      <c r="C4149" s="41" t="s">
        <v>11472</v>
      </c>
      <c r="D4149" s="41" t="s">
        <v>83</v>
      </c>
      <c r="E4149" s="201">
        <v>1.7600000000000001E-2</v>
      </c>
      <c r="F4149" s="211">
        <v>468.14099999999996</v>
      </c>
      <c r="G4149" s="65">
        <f t="shared" si="64"/>
        <v>8.2392816</v>
      </c>
      <c r="H4149" s="66"/>
      <c r="I4149" s="67"/>
      <c r="J4149" s="36">
        <v>0</v>
      </c>
    </row>
    <row r="4150" spans="1:10" ht="15.75" hidden="1" thickBot="1" x14ac:dyDescent="0.3">
      <c r="A4150" s="246"/>
      <c r="B4150" s="241"/>
      <c r="C4150" s="41" t="s">
        <v>11111</v>
      </c>
      <c r="D4150" s="41" t="s">
        <v>83</v>
      </c>
      <c r="E4150" s="201">
        <v>7.7799999999999994E-2</v>
      </c>
      <c r="F4150" s="211">
        <v>2.2039999999999997</v>
      </c>
      <c r="G4150" s="65">
        <f t="shared" si="64"/>
        <v>0.17147119999999996</v>
      </c>
      <c r="H4150" s="66"/>
      <c r="I4150" s="67"/>
      <c r="J4150" s="36">
        <v>0</v>
      </c>
    </row>
    <row r="4151" spans="1:10" ht="26.25" hidden="1" thickBot="1" x14ac:dyDescent="0.3">
      <c r="A4151" s="246"/>
      <c r="B4151" s="241"/>
      <c r="C4151" s="41" t="s">
        <v>11473</v>
      </c>
      <c r="D4151" s="41" t="s">
        <v>83</v>
      </c>
      <c r="E4151" s="201">
        <v>4.4000000000000003E-3</v>
      </c>
      <c r="F4151" s="211">
        <v>85.822999999999993</v>
      </c>
      <c r="G4151" s="65">
        <f t="shared" si="64"/>
        <v>0.37762119999999999</v>
      </c>
      <c r="H4151" s="66"/>
      <c r="I4151" s="67"/>
      <c r="J4151" s="36">
        <v>0</v>
      </c>
    </row>
    <row r="4152" spans="1:10" ht="26.25" hidden="1" thickBot="1" x14ac:dyDescent="0.3">
      <c r="A4152" s="246"/>
      <c r="B4152" s="241"/>
      <c r="C4152" s="41" t="s">
        <v>10641</v>
      </c>
      <c r="D4152" s="41" t="s">
        <v>2800</v>
      </c>
      <c r="E4152" s="201">
        <v>0.1166</v>
      </c>
      <c r="F4152" s="211">
        <v>22.324999999999999</v>
      </c>
      <c r="G4152" s="65">
        <f t="shared" si="64"/>
        <v>2.6030949999999997</v>
      </c>
      <c r="H4152" s="66"/>
      <c r="I4152" s="67"/>
      <c r="J4152" s="36">
        <v>0</v>
      </c>
    </row>
    <row r="4153" spans="1:10" ht="26.25" hidden="1" thickBot="1" x14ac:dyDescent="0.3">
      <c r="A4153" s="246"/>
      <c r="B4153" s="241"/>
      <c r="C4153" s="41" t="s">
        <v>10614</v>
      </c>
      <c r="D4153" s="41" t="s">
        <v>2800</v>
      </c>
      <c r="E4153" s="201">
        <v>0.1166</v>
      </c>
      <c r="F4153" s="211">
        <v>28.024999999999999</v>
      </c>
      <c r="G4153" s="65">
        <f t="shared" si="64"/>
        <v>3.2677149999999995</v>
      </c>
      <c r="H4153" s="66"/>
      <c r="I4153" s="67"/>
      <c r="J4153" s="36">
        <v>0</v>
      </c>
    </row>
    <row r="4154" spans="1:10" ht="15.75" hidden="1" thickBot="1" x14ac:dyDescent="0.3">
      <c r="A4154" s="247"/>
      <c r="B4154" s="242"/>
      <c r="C4154" s="46"/>
      <c r="D4154" s="46"/>
      <c r="E4154" s="202"/>
      <c r="F4154" s="217" t="s">
        <v>13</v>
      </c>
      <c r="G4154" s="73" t="str">
        <f t="shared" si="64"/>
        <v/>
      </c>
      <c r="H4154" s="74"/>
      <c r="I4154" s="67"/>
      <c r="J4154" s="36">
        <v>0</v>
      </c>
    </row>
    <row r="4155" spans="1:10" ht="15.75" hidden="1" thickBot="1" x14ac:dyDescent="0.3">
      <c r="A4155" s="237" t="s">
        <v>994</v>
      </c>
      <c r="B4155" s="240" t="s">
        <v>4560</v>
      </c>
      <c r="C4155" s="31"/>
      <c r="D4155" s="32" t="s">
        <v>18</v>
      </c>
      <c r="E4155" s="197"/>
      <c r="F4155" s="208" t="s">
        <v>13</v>
      </c>
      <c r="G4155" s="33" t="str">
        <f t="shared" si="64"/>
        <v/>
      </c>
      <c r="H4155" s="34"/>
      <c r="I4155" s="35"/>
      <c r="J4155" s="36">
        <v>0</v>
      </c>
    </row>
    <row r="4156" spans="1:10" ht="15.75" hidden="1" thickBot="1" x14ac:dyDescent="0.3">
      <c r="A4156" s="246"/>
      <c r="B4156" s="241"/>
      <c r="C4156" s="38"/>
      <c r="D4156" s="38"/>
      <c r="E4156" s="199"/>
      <c r="F4156" s="211" t="s">
        <v>13</v>
      </c>
      <c r="G4156" s="65" t="str">
        <f t="shared" si="64"/>
        <v/>
      </c>
      <c r="H4156" s="66"/>
      <c r="I4156" s="67"/>
      <c r="J4156" s="36">
        <v>0</v>
      </c>
    </row>
    <row r="4157" spans="1:10" ht="15.75" hidden="1" thickBot="1" x14ac:dyDescent="0.3">
      <c r="A4157" s="246"/>
      <c r="B4157" s="241"/>
      <c r="C4157" s="41" t="s">
        <v>11136</v>
      </c>
      <c r="D4157" s="41" t="s">
        <v>83</v>
      </c>
      <c r="E4157" s="201">
        <v>1</v>
      </c>
      <c r="F4157" s="211">
        <v>8.8919999999999995</v>
      </c>
      <c r="G4157" s="65">
        <f t="shared" si="64"/>
        <v>8.8919999999999995</v>
      </c>
      <c r="H4157" s="44">
        <f>SUM(G4157:G4162)</f>
        <v>14.3148774</v>
      </c>
      <c r="I4157" s="45"/>
      <c r="J4157" s="36">
        <v>0</v>
      </c>
    </row>
    <row r="4158" spans="1:10" ht="26.25" hidden="1" thickBot="1" x14ac:dyDescent="0.3">
      <c r="A4158" s="246"/>
      <c r="B4158" s="241"/>
      <c r="C4158" s="41" t="s">
        <v>11472</v>
      </c>
      <c r="D4158" s="41" t="s">
        <v>83</v>
      </c>
      <c r="E4158" s="201">
        <v>4.7999999999999996E-3</v>
      </c>
      <c r="F4158" s="211">
        <v>468.14099999999996</v>
      </c>
      <c r="G4158" s="65">
        <f t="shared" si="64"/>
        <v>2.2470767999999994</v>
      </c>
      <c r="H4158" s="66"/>
      <c r="I4158" s="67"/>
      <c r="J4158" s="36">
        <v>0</v>
      </c>
    </row>
    <row r="4159" spans="1:10" ht="15.75" hidden="1" thickBot="1" x14ac:dyDescent="0.3">
      <c r="A4159" s="246"/>
      <c r="B4159" s="241"/>
      <c r="C4159" s="41" t="s">
        <v>11111</v>
      </c>
      <c r="D4159" s="41" t="s">
        <v>83</v>
      </c>
      <c r="E4159" s="201">
        <v>3.95E-2</v>
      </c>
      <c r="F4159" s="211">
        <v>2.2039999999999997</v>
      </c>
      <c r="G4159" s="65">
        <f t="shared" si="64"/>
        <v>8.7057999999999996E-2</v>
      </c>
      <c r="H4159" s="66"/>
      <c r="I4159" s="67"/>
      <c r="J4159" s="36">
        <v>0</v>
      </c>
    </row>
    <row r="4160" spans="1:10" ht="26.25" hidden="1" thickBot="1" x14ac:dyDescent="0.3">
      <c r="A4160" s="246"/>
      <c r="B4160" s="241"/>
      <c r="C4160" s="41" t="s">
        <v>11473</v>
      </c>
      <c r="D4160" s="41" t="s">
        <v>83</v>
      </c>
      <c r="E4160" s="201">
        <v>1.1999999999999999E-3</v>
      </c>
      <c r="F4160" s="211">
        <v>85.822999999999993</v>
      </c>
      <c r="G4160" s="65">
        <f t="shared" si="64"/>
        <v>0.10298759999999998</v>
      </c>
      <c r="H4160" s="66"/>
      <c r="I4160" s="67"/>
      <c r="J4160" s="36">
        <v>0</v>
      </c>
    </row>
    <row r="4161" spans="1:10" ht="26.25" hidden="1" thickBot="1" x14ac:dyDescent="0.3">
      <c r="A4161" s="246"/>
      <c r="B4161" s="241"/>
      <c r="C4161" s="41" t="s">
        <v>10641</v>
      </c>
      <c r="D4161" s="41" t="s">
        <v>2800</v>
      </c>
      <c r="E4161" s="201">
        <v>5.9299999999999999E-2</v>
      </c>
      <c r="F4161" s="211">
        <v>22.324999999999999</v>
      </c>
      <c r="G4161" s="65">
        <f t="shared" si="64"/>
        <v>1.3238725</v>
      </c>
      <c r="H4161" s="66"/>
      <c r="I4161" s="67"/>
      <c r="J4161" s="36">
        <v>0</v>
      </c>
    </row>
    <row r="4162" spans="1:10" ht="26.25" hidden="1" thickBot="1" x14ac:dyDescent="0.3">
      <c r="A4162" s="246"/>
      <c r="B4162" s="241"/>
      <c r="C4162" s="41" t="s">
        <v>10614</v>
      </c>
      <c r="D4162" s="41" t="s">
        <v>2800</v>
      </c>
      <c r="E4162" s="201">
        <v>5.9299999999999999E-2</v>
      </c>
      <c r="F4162" s="211">
        <v>28.024999999999999</v>
      </c>
      <c r="G4162" s="65">
        <f t="shared" si="64"/>
        <v>1.6618824999999999</v>
      </c>
      <c r="H4162" s="66"/>
      <c r="I4162" s="67"/>
      <c r="J4162" s="36">
        <v>0</v>
      </c>
    </row>
    <row r="4163" spans="1:10" ht="15.75" hidden="1" thickBot="1" x14ac:dyDescent="0.3">
      <c r="A4163" s="247"/>
      <c r="B4163" s="242"/>
      <c r="C4163" s="46"/>
      <c r="D4163" s="46"/>
      <c r="E4163" s="202"/>
      <c r="F4163" s="217" t="s">
        <v>13</v>
      </c>
      <c r="G4163" s="73" t="str">
        <f t="shared" si="64"/>
        <v/>
      </c>
      <c r="H4163" s="74"/>
      <c r="I4163" s="67"/>
      <c r="J4163" s="36">
        <v>0</v>
      </c>
    </row>
    <row r="4164" spans="1:10" ht="15.75" hidden="1" thickBot="1" x14ac:dyDescent="0.3">
      <c r="A4164" s="237" t="s">
        <v>995</v>
      </c>
      <c r="B4164" s="240" t="s">
        <v>4561</v>
      </c>
      <c r="C4164" s="31"/>
      <c r="D4164" s="32" t="s">
        <v>18</v>
      </c>
      <c r="E4164" s="197"/>
      <c r="F4164" s="208" t="s">
        <v>13</v>
      </c>
      <c r="G4164" s="33" t="str">
        <f t="shared" si="64"/>
        <v/>
      </c>
      <c r="H4164" s="34"/>
      <c r="I4164" s="35"/>
      <c r="J4164" s="36">
        <v>0</v>
      </c>
    </row>
    <row r="4165" spans="1:10" ht="15.75" hidden="1" thickBot="1" x14ac:dyDescent="0.3">
      <c r="A4165" s="246"/>
      <c r="B4165" s="241"/>
      <c r="C4165" s="38"/>
      <c r="D4165" s="38"/>
      <c r="E4165" s="199"/>
      <c r="F4165" s="211" t="s">
        <v>13</v>
      </c>
      <c r="G4165" s="65" t="str">
        <f t="shared" si="64"/>
        <v/>
      </c>
      <c r="H4165" s="66"/>
      <c r="I4165" s="67"/>
      <c r="J4165" s="36">
        <v>0</v>
      </c>
    </row>
    <row r="4166" spans="1:10" ht="26.25" hidden="1" thickBot="1" x14ac:dyDescent="0.3">
      <c r="A4166" s="246"/>
      <c r="B4166" s="241"/>
      <c r="C4166" s="41" t="s">
        <v>10943</v>
      </c>
      <c r="D4166" s="41" t="s">
        <v>83</v>
      </c>
      <c r="E4166" s="201">
        <v>10</v>
      </c>
      <c r="F4166" s="211">
        <v>1.0734999999999999</v>
      </c>
      <c r="G4166" s="65">
        <f t="shared" ref="G4166:G4229" si="65">IF(ISNUMBER(F4166),E4166*F4166,"")</f>
        <v>10.734999999999999</v>
      </c>
      <c r="H4166" s="44">
        <f>SUM(G4166:G4171)</f>
        <v>941.86722005000001</v>
      </c>
      <c r="I4166" s="45"/>
      <c r="J4166" s="36">
        <v>0</v>
      </c>
    </row>
    <row r="4167" spans="1:10" ht="15.75" hidden="1" thickBot="1" x14ac:dyDescent="0.3">
      <c r="A4167" s="246"/>
      <c r="B4167" s="241"/>
      <c r="C4167" s="41" t="s">
        <v>996</v>
      </c>
      <c r="D4167" s="41" t="s">
        <v>83</v>
      </c>
      <c r="E4167" s="201">
        <v>1</v>
      </c>
      <c r="F4167" s="211" t="s">
        <v>13</v>
      </c>
      <c r="G4167" s="65" t="str">
        <f t="shared" si="65"/>
        <v/>
      </c>
      <c r="H4167" s="66"/>
      <c r="I4167" s="67"/>
      <c r="J4167" s="36">
        <v>0</v>
      </c>
    </row>
    <row r="4168" spans="1:10" ht="15.75" hidden="1" thickBot="1" x14ac:dyDescent="0.3">
      <c r="A4168" s="246"/>
      <c r="B4168" s="241"/>
      <c r="C4168" s="41" t="s">
        <v>10690</v>
      </c>
      <c r="D4168" s="41" t="s">
        <v>2800</v>
      </c>
      <c r="E4168" s="201">
        <v>5.5655000000000001</v>
      </c>
      <c r="F4168" s="211">
        <v>22.704999999999998</v>
      </c>
      <c r="G4168" s="65">
        <f t="shared" si="65"/>
        <v>126.3646775</v>
      </c>
      <c r="H4168" s="66"/>
      <c r="I4168" s="67"/>
      <c r="J4168" s="36">
        <v>0</v>
      </c>
    </row>
    <row r="4169" spans="1:10" ht="39" hidden="1" thickBot="1" x14ac:dyDescent="0.3">
      <c r="A4169" s="246"/>
      <c r="B4169" s="241"/>
      <c r="C4169" s="41" t="s">
        <v>11016</v>
      </c>
      <c r="D4169" s="41" t="s">
        <v>1050</v>
      </c>
      <c r="E4169" s="201">
        <v>0.4118</v>
      </c>
      <c r="F4169" s="211">
        <v>326.52449999999999</v>
      </c>
      <c r="G4169" s="65">
        <f t="shared" si="65"/>
        <v>134.46278910000001</v>
      </c>
      <c r="H4169" s="66"/>
      <c r="I4169" s="67"/>
      <c r="J4169" s="36">
        <v>0</v>
      </c>
    </row>
    <row r="4170" spans="1:10" ht="39" hidden="1" thickBot="1" x14ac:dyDescent="0.3">
      <c r="A4170" s="246"/>
      <c r="B4170" s="241"/>
      <c r="C4170" s="41" t="s">
        <v>10867</v>
      </c>
      <c r="D4170" s="41" t="s">
        <v>10703</v>
      </c>
      <c r="E4170" s="201">
        <v>3.0331999999999999</v>
      </c>
      <c r="F4170" s="211">
        <v>165.471</v>
      </c>
      <c r="G4170" s="65">
        <f t="shared" si="65"/>
        <v>501.90663719999998</v>
      </c>
      <c r="H4170" s="66"/>
      <c r="I4170" s="67"/>
      <c r="J4170" s="36">
        <v>0</v>
      </c>
    </row>
    <row r="4171" spans="1:10" ht="26.25" hidden="1" thickBot="1" x14ac:dyDescent="0.3">
      <c r="A4171" s="246"/>
      <c r="B4171" s="241"/>
      <c r="C4171" s="41" t="s">
        <v>10717</v>
      </c>
      <c r="D4171" s="41" t="s">
        <v>2800</v>
      </c>
      <c r="E4171" s="201">
        <v>5.5655000000000001</v>
      </c>
      <c r="F4171" s="211">
        <v>30.2575</v>
      </c>
      <c r="G4171" s="65">
        <f t="shared" si="65"/>
        <v>168.39811625000002</v>
      </c>
      <c r="H4171" s="66"/>
      <c r="I4171" s="67"/>
      <c r="J4171" s="36">
        <v>0</v>
      </c>
    </row>
    <row r="4172" spans="1:10" ht="15.75" hidden="1" thickBot="1" x14ac:dyDescent="0.3">
      <c r="A4172" s="247"/>
      <c r="B4172" s="242"/>
      <c r="C4172" s="46"/>
      <c r="D4172" s="46"/>
      <c r="E4172" s="202"/>
      <c r="F4172" s="217" t="s">
        <v>13</v>
      </c>
      <c r="G4172" s="73" t="str">
        <f t="shared" si="65"/>
        <v/>
      </c>
      <c r="H4172" s="74"/>
      <c r="I4172" s="67"/>
      <c r="J4172" s="36">
        <v>0</v>
      </c>
    </row>
    <row r="4173" spans="1:10" ht="15.75" hidden="1" thickBot="1" x14ac:dyDescent="0.3">
      <c r="A4173" s="237" t="s">
        <v>997</v>
      </c>
      <c r="B4173" s="240" t="s">
        <v>4562</v>
      </c>
      <c r="C4173" s="31"/>
      <c r="D4173" s="32" t="s">
        <v>18</v>
      </c>
      <c r="E4173" s="197"/>
      <c r="F4173" s="208" t="s">
        <v>13</v>
      </c>
      <c r="G4173" s="33" t="str">
        <f t="shared" si="65"/>
        <v/>
      </c>
      <c r="H4173" s="34"/>
      <c r="I4173" s="35"/>
      <c r="J4173" s="36">
        <v>0</v>
      </c>
    </row>
    <row r="4174" spans="1:10" ht="15.75" hidden="1" thickBot="1" x14ac:dyDescent="0.3">
      <c r="A4174" s="246"/>
      <c r="B4174" s="241"/>
      <c r="C4174" s="38"/>
      <c r="D4174" s="38"/>
      <c r="E4174" s="199"/>
      <c r="F4174" s="211" t="s">
        <v>13</v>
      </c>
      <c r="G4174" s="65" t="str">
        <f t="shared" si="65"/>
        <v/>
      </c>
      <c r="H4174" s="66"/>
      <c r="I4174" s="67"/>
      <c r="J4174" s="36">
        <v>0</v>
      </c>
    </row>
    <row r="4175" spans="1:10" ht="26.25" hidden="1" thickBot="1" x14ac:dyDescent="0.3">
      <c r="A4175" s="246"/>
      <c r="B4175" s="241"/>
      <c r="C4175" s="41" t="s">
        <v>10943</v>
      </c>
      <c r="D4175" s="41" t="s">
        <v>83</v>
      </c>
      <c r="E4175" s="201">
        <v>10</v>
      </c>
      <c r="F4175" s="211">
        <v>1.0734999999999999</v>
      </c>
      <c r="G4175" s="65">
        <f t="shared" si="65"/>
        <v>10.734999999999999</v>
      </c>
      <c r="H4175" s="44">
        <f>SUM(G4175:G4180)</f>
        <v>941.86722005000001</v>
      </c>
      <c r="I4175" s="45"/>
      <c r="J4175" s="36">
        <v>0</v>
      </c>
    </row>
    <row r="4176" spans="1:10" ht="15.75" hidden="1" thickBot="1" x14ac:dyDescent="0.3">
      <c r="A4176" s="246"/>
      <c r="B4176" s="241"/>
      <c r="C4176" s="41" t="s">
        <v>998</v>
      </c>
      <c r="D4176" s="41" t="s">
        <v>83</v>
      </c>
      <c r="E4176" s="201">
        <v>1</v>
      </c>
      <c r="F4176" s="211" t="s">
        <v>13</v>
      </c>
      <c r="G4176" s="65" t="str">
        <f t="shared" si="65"/>
        <v/>
      </c>
      <c r="H4176" s="66"/>
      <c r="I4176" s="67"/>
      <c r="J4176" s="36">
        <v>0</v>
      </c>
    </row>
    <row r="4177" spans="1:10" ht="15.75" hidden="1" thickBot="1" x14ac:dyDescent="0.3">
      <c r="A4177" s="246"/>
      <c r="B4177" s="241"/>
      <c r="C4177" s="41" t="s">
        <v>10690</v>
      </c>
      <c r="D4177" s="41" t="s">
        <v>2800</v>
      </c>
      <c r="E4177" s="201">
        <v>5.5655000000000001</v>
      </c>
      <c r="F4177" s="211">
        <v>22.704999999999998</v>
      </c>
      <c r="G4177" s="65">
        <f t="shared" si="65"/>
        <v>126.3646775</v>
      </c>
      <c r="H4177" s="66"/>
      <c r="I4177" s="67"/>
      <c r="J4177" s="36">
        <v>0</v>
      </c>
    </row>
    <row r="4178" spans="1:10" ht="39" hidden="1" thickBot="1" x14ac:dyDescent="0.3">
      <c r="A4178" s="246"/>
      <c r="B4178" s="241"/>
      <c r="C4178" s="41" t="s">
        <v>11016</v>
      </c>
      <c r="D4178" s="41" t="s">
        <v>1050</v>
      </c>
      <c r="E4178" s="201">
        <v>0.4118</v>
      </c>
      <c r="F4178" s="211">
        <v>326.52449999999999</v>
      </c>
      <c r="G4178" s="65">
        <f t="shared" si="65"/>
        <v>134.46278910000001</v>
      </c>
      <c r="H4178" s="66"/>
      <c r="I4178" s="67"/>
      <c r="J4178" s="36">
        <v>0</v>
      </c>
    </row>
    <row r="4179" spans="1:10" ht="39" hidden="1" thickBot="1" x14ac:dyDescent="0.3">
      <c r="A4179" s="246"/>
      <c r="B4179" s="241"/>
      <c r="C4179" s="41" t="s">
        <v>10867</v>
      </c>
      <c r="D4179" s="41" t="s">
        <v>10703</v>
      </c>
      <c r="E4179" s="201">
        <v>3.0331999999999999</v>
      </c>
      <c r="F4179" s="211">
        <v>165.471</v>
      </c>
      <c r="G4179" s="65">
        <f t="shared" si="65"/>
        <v>501.90663719999998</v>
      </c>
      <c r="H4179" s="66"/>
      <c r="I4179" s="67"/>
      <c r="J4179" s="36">
        <v>0</v>
      </c>
    </row>
    <row r="4180" spans="1:10" ht="26.25" hidden="1" thickBot="1" x14ac:dyDescent="0.3">
      <c r="A4180" s="246"/>
      <c r="B4180" s="241"/>
      <c r="C4180" s="41" t="s">
        <v>10717</v>
      </c>
      <c r="D4180" s="41" t="s">
        <v>2800</v>
      </c>
      <c r="E4180" s="201">
        <v>5.5655000000000001</v>
      </c>
      <c r="F4180" s="211">
        <v>30.2575</v>
      </c>
      <c r="G4180" s="65">
        <f t="shared" si="65"/>
        <v>168.39811625000002</v>
      </c>
      <c r="H4180" s="66"/>
      <c r="I4180" s="67"/>
      <c r="J4180" s="36">
        <v>0</v>
      </c>
    </row>
    <row r="4181" spans="1:10" ht="15.75" hidden="1" thickBot="1" x14ac:dyDescent="0.3">
      <c r="A4181" s="247"/>
      <c r="B4181" s="242"/>
      <c r="C4181" s="46"/>
      <c r="D4181" s="46"/>
      <c r="E4181" s="202"/>
      <c r="F4181" s="217" t="s">
        <v>13</v>
      </c>
      <c r="G4181" s="73" t="str">
        <f t="shared" si="65"/>
        <v/>
      </c>
      <c r="H4181" s="74"/>
      <c r="I4181" s="67"/>
      <c r="J4181" s="36">
        <v>0</v>
      </c>
    </row>
    <row r="4182" spans="1:10" ht="15.75" hidden="1" thickBot="1" x14ac:dyDescent="0.3">
      <c r="A4182" s="237" t="s">
        <v>999</v>
      </c>
      <c r="B4182" s="240" t="s">
        <v>4563</v>
      </c>
      <c r="C4182" s="31"/>
      <c r="D4182" s="32" t="s">
        <v>106</v>
      </c>
      <c r="E4182" s="197"/>
      <c r="F4182" s="208" t="s">
        <v>13</v>
      </c>
      <c r="G4182" s="33" t="str">
        <f t="shared" si="65"/>
        <v/>
      </c>
      <c r="H4182" s="34"/>
      <c r="I4182" s="35"/>
      <c r="J4182" s="36">
        <v>0</v>
      </c>
    </row>
    <row r="4183" spans="1:10" ht="15.75" hidden="1" thickBot="1" x14ac:dyDescent="0.3">
      <c r="A4183" s="246"/>
      <c r="B4183" s="241"/>
      <c r="C4183" s="38"/>
      <c r="D4183" s="38"/>
      <c r="E4183" s="199"/>
      <c r="F4183" s="211" t="s">
        <v>13</v>
      </c>
      <c r="G4183" s="65" t="str">
        <f t="shared" si="65"/>
        <v/>
      </c>
      <c r="H4183" s="66"/>
      <c r="I4183" s="67"/>
      <c r="J4183" s="36">
        <v>0</v>
      </c>
    </row>
    <row r="4184" spans="1:10" ht="39" hidden="1" thickBot="1" x14ac:dyDescent="0.3">
      <c r="A4184" s="246"/>
      <c r="B4184" s="241"/>
      <c r="C4184" s="41" t="s">
        <v>11474</v>
      </c>
      <c r="D4184" s="41" t="s">
        <v>1302</v>
      </c>
      <c r="E4184" s="201">
        <v>1.0225</v>
      </c>
      <c r="F4184" s="211">
        <v>238.32649999999998</v>
      </c>
      <c r="G4184" s="65">
        <f t="shared" si="65"/>
        <v>243.68884624999998</v>
      </c>
      <c r="H4184" s="44">
        <f>SUM(G4184:G4186)</f>
        <v>247.28887124999997</v>
      </c>
      <c r="I4184" s="45"/>
      <c r="J4184" s="36">
        <v>0</v>
      </c>
    </row>
    <row r="4185" spans="1:10" ht="26.25" hidden="1" thickBot="1" x14ac:dyDescent="0.3">
      <c r="A4185" s="246"/>
      <c r="B4185" s="241"/>
      <c r="C4185" s="41" t="s">
        <v>10641</v>
      </c>
      <c r="D4185" s="41" t="s">
        <v>2800</v>
      </c>
      <c r="E4185" s="201">
        <v>7.1499999999999994E-2</v>
      </c>
      <c r="F4185" s="211">
        <v>22.324999999999999</v>
      </c>
      <c r="G4185" s="65">
        <f t="shared" si="65"/>
        <v>1.5962374999999998</v>
      </c>
      <c r="H4185" s="66"/>
      <c r="I4185" s="67"/>
      <c r="J4185" s="36">
        <v>0</v>
      </c>
    </row>
    <row r="4186" spans="1:10" ht="26.25" hidden="1" thickBot="1" x14ac:dyDescent="0.3">
      <c r="A4186" s="246"/>
      <c r="B4186" s="241"/>
      <c r="C4186" s="41" t="s">
        <v>10614</v>
      </c>
      <c r="D4186" s="41" t="s">
        <v>2800</v>
      </c>
      <c r="E4186" s="201">
        <v>7.1499999999999994E-2</v>
      </c>
      <c r="F4186" s="211">
        <v>28.024999999999999</v>
      </c>
      <c r="G4186" s="65">
        <f t="shared" si="65"/>
        <v>2.0037874999999996</v>
      </c>
      <c r="H4186" s="66"/>
      <c r="I4186" s="67"/>
      <c r="J4186" s="36">
        <v>0</v>
      </c>
    </row>
    <row r="4187" spans="1:10" ht="15.75" hidden="1" thickBot="1" x14ac:dyDescent="0.3">
      <c r="A4187" s="247"/>
      <c r="B4187" s="242"/>
      <c r="C4187" s="46"/>
      <c r="D4187" s="46"/>
      <c r="E4187" s="202"/>
      <c r="F4187" s="217" t="s">
        <v>13</v>
      </c>
      <c r="G4187" s="73" t="str">
        <f t="shared" si="65"/>
        <v/>
      </c>
      <c r="H4187" s="74"/>
      <c r="I4187" s="67"/>
      <c r="J4187" s="36">
        <v>0</v>
      </c>
    </row>
    <row r="4188" spans="1:10" ht="15.75" hidden="1" thickBot="1" x14ac:dyDescent="0.3">
      <c r="A4188" s="237" t="s">
        <v>1000</v>
      </c>
      <c r="B4188" s="240" t="s">
        <v>4564</v>
      </c>
      <c r="C4188" s="31"/>
      <c r="D4188" s="32" t="s">
        <v>106</v>
      </c>
      <c r="E4188" s="197"/>
      <c r="F4188" s="208" t="s">
        <v>13</v>
      </c>
      <c r="G4188" s="33" t="str">
        <f t="shared" si="65"/>
        <v/>
      </c>
      <c r="H4188" s="34"/>
      <c r="I4188" s="35"/>
      <c r="J4188" s="36">
        <v>0</v>
      </c>
    </row>
    <row r="4189" spans="1:10" ht="15.75" hidden="1" thickBot="1" x14ac:dyDescent="0.3">
      <c r="A4189" s="246"/>
      <c r="B4189" s="241"/>
      <c r="C4189" s="38"/>
      <c r="D4189" s="38"/>
      <c r="E4189" s="199"/>
      <c r="F4189" s="211" t="s">
        <v>13</v>
      </c>
      <c r="G4189" s="65" t="str">
        <f t="shared" si="65"/>
        <v/>
      </c>
      <c r="H4189" s="66"/>
      <c r="I4189" s="67"/>
      <c r="J4189" s="36">
        <v>0</v>
      </c>
    </row>
    <row r="4190" spans="1:10" ht="39" hidden="1" thickBot="1" x14ac:dyDescent="0.3">
      <c r="A4190" s="246"/>
      <c r="B4190" s="241"/>
      <c r="C4190" s="41" t="s">
        <v>11475</v>
      </c>
      <c r="D4190" s="41" t="s">
        <v>1302</v>
      </c>
      <c r="E4190" s="201">
        <v>1.0225</v>
      </c>
      <c r="F4190" s="211">
        <v>286.73849999999999</v>
      </c>
      <c r="G4190" s="65">
        <f t="shared" si="65"/>
        <v>293.19011624999996</v>
      </c>
      <c r="H4190" s="44">
        <f>SUM(G4190:G4192)</f>
        <v>297.54035624999995</v>
      </c>
      <c r="I4190" s="45"/>
      <c r="J4190" s="36">
        <v>0</v>
      </c>
    </row>
    <row r="4191" spans="1:10" ht="26.25" hidden="1" thickBot="1" x14ac:dyDescent="0.3">
      <c r="A4191" s="246"/>
      <c r="B4191" s="241"/>
      <c r="C4191" s="41" t="s">
        <v>10641</v>
      </c>
      <c r="D4191" s="41" t="s">
        <v>2800</v>
      </c>
      <c r="E4191" s="201">
        <v>8.6400000000000005E-2</v>
      </c>
      <c r="F4191" s="211">
        <v>22.324999999999999</v>
      </c>
      <c r="G4191" s="65">
        <f t="shared" si="65"/>
        <v>1.9288800000000001</v>
      </c>
      <c r="H4191" s="66"/>
      <c r="I4191" s="67"/>
      <c r="J4191" s="36">
        <v>0</v>
      </c>
    </row>
    <row r="4192" spans="1:10" ht="26.25" hidden="1" thickBot="1" x14ac:dyDescent="0.3">
      <c r="A4192" s="246"/>
      <c r="B4192" s="241"/>
      <c r="C4192" s="41" t="s">
        <v>10614</v>
      </c>
      <c r="D4192" s="41" t="s">
        <v>2800</v>
      </c>
      <c r="E4192" s="201">
        <v>8.6400000000000005E-2</v>
      </c>
      <c r="F4192" s="211">
        <v>28.024999999999999</v>
      </c>
      <c r="G4192" s="65">
        <f t="shared" si="65"/>
        <v>2.42136</v>
      </c>
      <c r="H4192" s="66"/>
      <c r="I4192" s="67"/>
      <c r="J4192" s="36">
        <v>0</v>
      </c>
    </row>
    <row r="4193" spans="1:10" ht="15.75" hidden="1" thickBot="1" x14ac:dyDescent="0.3">
      <c r="A4193" s="247"/>
      <c r="B4193" s="242"/>
      <c r="C4193" s="46"/>
      <c r="D4193" s="46"/>
      <c r="E4193" s="202"/>
      <c r="F4193" s="217" t="s">
        <v>13</v>
      </c>
      <c r="G4193" s="73" t="str">
        <f t="shared" si="65"/>
        <v/>
      </c>
      <c r="H4193" s="74"/>
      <c r="I4193" s="67"/>
      <c r="J4193" s="36">
        <v>0</v>
      </c>
    </row>
    <row r="4194" spans="1:10" ht="15.75" hidden="1" thickBot="1" x14ac:dyDescent="0.3">
      <c r="A4194" s="237" t="s">
        <v>1001</v>
      </c>
      <c r="B4194" s="240" t="s">
        <v>4569</v>
      </c>
      <c r="C4194" s="31"/>
      <c r="D4194" s="32" t="s">
        <v>106</v>
      </c>
      <c r="E4194" s="197"/>
      <c r="F4194" s="208" t="s">
        <v>13</v>
      </c>
      <c r="G4194" s="33" t="str">
        <f t="shared" si="65"/>
        <v/>
      </c>
      <c r="H4194" s="34"/>
      <c r="I4194" s="35"/>
      <c r="J4194" s="36">
        <v>0</v>
      </c>
    </row>
    <row r="4195" spans="1:10" ht="15.75" hidden="1" thickBot="1" x14ac:dyDescent="0.3">
      <c r="A4195" s="246"/>
      <c r="B4195" s="241"/>
      <c r="C4195" s="38"/>
      <c r="D4195" s="38"/>
      <c r="E4195" s="199"/>
      <c r="F4195" s="211" t="s">
        <v>13</v>
      </c>
      <c r="G4195" s="65" t="str">
        <f t="shared" si="65"/>
        <v/>
      </c>
      <c r="H4195" s="66"/>
      <c r="I4195" s="67"/>
      <c r="J4195" s="36">
        <v>0</v>
      </c>
    </row>
    <row r="4196" spans="1:10" ht="39" hidden="1" thickBot="1" x14ac:dyDescent="0.3">
      <c r="A4196" s="246"/>
      <c r="B4196" s="241"/>
      <c r="C4196" s="41" t="s">
        <v>10712</v>
      </c>
      <c r="D4196" s="41" t="s">
        <v>1302</v>
      </c>
      <c r="E4196" s="201">
        <v>1.1000000000000001</v>
      </c>
      <c r="F4196" s="211">
        <v>21.688499999999998</v>
      </c>
      <c r="G4196" s="65">
        <f t="shared" si="65"/>
        <v>23.85735</v>
      </c>
      <c r="H4196" s="44">
        <f>SUM(G4196:G4199)</f>
        <v>29.287692499999999</v>
      </c>
      <c r="I4196" s="45"/>
      <c r="J4196" s="36">
        <v>0</v>
      </c>
    </row>
    <row r="4197" spans="1:10" ht="26.25" hidden="1" thickBot="1" x14ac:dyDescent="0.3">
      <c r="A4197" s="246"/>
      <c r="B4197" s="241"/>
      <c r="C4197" s="41" t="s">
        <v>10886</v>
      </c>
      <c r="D4197" s="41" t="s">
        <v>1044</v>
      </c>
      <c r="E4197" s="201">
        <v>2.3E-3</v>
      </c>
      <c r="F4197" s="211">
        <v>19</v>
      </c>
      <c r="G4197" s="65">
        <f t="shared" si="65"/>
        <v>4.3700000000000003E-2</v>
      </c>
      <c r="H4197" s="66"/>
      <c r="I4197" s="67"/>
      <c r="J4197" s="36">
        <v>0</v>
      </c>
    </row>
    <row r="4198" spans="1:10" ht="15.75" hidden="1" thickBot="1" x14ac:dyDescent="0.3">
      <c r="A4198" s="246"/>
      <c r="B4198" s="241"/>
      <c r="C4198" s="41" t="s">
        <v>10605</v>
      </c>
      <c r="D4198" s="41" t="s">
        <v>2800</v>
      </c>
      <c r="E4198" s="201">
        <v>0.10299999999999999</v>
      </c>
      <c r="F4198" s="211">
        <v>23.246499999999997</v>
      </c>
      <c r="G4198" s="65">
        <f t="shared" si="65"/>
        <v>2.3943894999999995</v>
      </c>
      <c r="H4198" s="66"/>
      <c r="I4198" s="67"/>
      <c r="J4198" s="36">
        <v>0</v>
      </c>
    </row>
    <row r="4199" spans="1:10" ht="15.75" hidden="1" thickBot="1" x14ac:dyDescent="0.3">
      <c r="A4199" s="246"/>
      <c r="B4199" s="241"/>
      <c r="C4199" s="41" t="s">
        <v>10602</v>
      </c>
      <c r="D4199" s="41" t="s">
        <v>2800</v>
      </c>
      <c r="E4199" s="201">
        <v>0.10299999999999999</v>
      </c>
      <c r="F4199" s="211">
        <v>29.050999999999998</v>
      </c>
      <c r="G4199" s="65">
        <f t="shared" si="65"/>
        <v>2.9922529999999998</v>
      </c>
      <c r="H4199" s="66"/>
      <c r="I4199" s="67"/>
      <c r="J4199" s="36">
        <v>0</v>
      </c>
    </row>
    <row r="4200" spans="1:10" ht="15.75" hidden="1" thickBot="1" x14ac:dyDescent="0.3">
      <c r="A4200" s="247"/>
      <c r="B4200" s="242"/>
      <c r="C4200" s="46"/>
      <c r="D4200" s="46"/>
      <c r="E4200" s="202"/>
      <c r="F4200" s="217" t="s">
        <v>13</v>
      </c>
      <c r="G4200" s="73" t="str">
        <f t="shared" si="65"/>
        <v/>
      </c>
      <c r="H4200" s="74"/>
      <c r="I4200" s="67"/>
      <c r="J4200" s="36">
        <v>0</v>
      </c>
    </row>
    <row r="4201" spans="1:10" ht="15.75" hidden="1" thickBot="1" x14ac:dyDescent="0.3">
      <c r="A4201" s="237" t="s">
        <v>1002</v>
      </c>
      <c r="B4201" s="240" t="s">
        <v>4570</v>
      </c>
      <c r="C4201" s="31"/>
      <c r="D4201" s="32" t="s">
        <v>3995</v>
      </c>
      <c r="E4201" s="197"/>
      <c r="F4201" s="208" t="s">
        <v>13</v>
      </c>
      <c r="G4201" s="33" t="str">
        <f t="shared" si="65"/>
        <v/>
      </c>
      <c r="H4201" s="34"/>
      <c r="I4201" s="35"/>
      <c r="J4201" s="36">
        <v>0</v>
      </c>
    </row>
    <row r="4202" spans="1:10" ht="15.75" hidden="1" thickBot="1" x14ac:dyDescent="0.3">
      <c r="A4202" s="246"/>
      <c r="B4202" s="241"/>
      <c r="C4202" s="38"/>
      <c r="D4202" s="38"/>
      <c r="E4202" s="199"/>
      <c r="F4202" s="211" t="s">
        <v>13</v>
      </c>
      <c r="G4202" s="65" t="str">
        <f t="shared" si="65"/>
        <v/>
      </c>
      <c r="H4202" s="66"/>
      <c r="I4202" s="67"/>
      <c r="J4202" s="36">
        <v>0</v>
      </c>
    </row>
    <row r="4203" spans="1:10" ht="15.75" hidden="1" thickBot="1" x14ac:dyDescent="0.3">
      <c r="A4203" s="246"/>
      <c r="B4203" s="241"/>
      <c r="C4203" s="41" t="s">
        <v>10891</v>
      </c>
      <c r="D4203" s="41" t="s">
        <v>10875</v>
      </c>
      <c r="E4203" s="201">
        <v>0.65620000000000001</v>
      </c>
      <c r="F4203" s="211">
        <v>3238.8539999999998</v>
      </c>
      <c r="G4203" s="65">
        <f t="shared" si="65"/>
        <v>2125.3359947999998</v>
      </c>
      <c r="H4203" s="44">
        <f>SUM(G4203:G4203)</f>
        <v>2125.3359947999998</v>
      </c>
      <c r="I4203" s="45"/>
      <c r="J4203" s="36">
        <v>0</v>
      </c>
    </row>
    <row r="4204" spans="1:10" ht="15.75" hidden="1" thickBot="1" x14ac:dyDescent="0.3">
      <c r="A4204" s="246"/>
      <c r="B4204" s="241"/>
      <c r="C4204" s="41"/>
      <c r="D4204" s="58"/>
      <c r="E4204" s="201"/>
      <c r="F4204" s="211" t="s">
        <v>13</v>
      </c>
      <c r="G4204" s="65" t="str">
        <f t="shared" si="65"/>
        <v/>
      </c>
      <c r="H4204" s="66"/>
      <c r="I4204" s="67"/>
      <c r="J4204" s="36">
        <v>0</v>
      </c>
    </row>
    <row r="4205" spans="1:10" ht="26.25" hidden="1" thickBot="1" x14ac:dyDescent="0.3">
      <c r="A4205" s="246"/>
      <c r="B4205" s="241"/>
      <c r="C4205" s="4" t="s">
        <v>668</v>
      </c>
      <c r="D4205" s="58"/>
      <c r="E4205" s="201"/>
      <c r="F4205" s="211" t="s">
        <v>13</v>
      </c>
      <c r="G4205" s="65" t="str">
        <f t="shared" si="65"/>
        <v/>
      </c>
      <c r="H4205" s="66"/>
      <c r="I4205" s="67"/>
      <c r="J4205" s="36">
        <v>0</v>
      </c>
    </row>
    <row r="4206" spans="1:10" ht="15.75" hidden="1" thickBot="1" x14ac:dyDescent="0.3">
      <c r="A4206" s="247"/>
      <c r="B4206" s="242"/>
      <c r="C4206" s="46"/>
      <c r="D4206" s="46"/>
      <c r="E4206" s="202"/>
      <c r="F4206" s="217" t="s">
        <v>13</v>
      </c>
      <c r="G4206" s="73" t="str">
        <f t="shared" si="65"/>
        <v/>
      </c>
      <c r="H4206" s="74"/>
      <c r="I4206" s="67"/>
      <c r="J4206" s="36">
        <v>0</v>
      </c>
    </row>
    <row r="4207" spans="1:10" ht="15.75" hidden="1" thickBot="1" x14ac:dyDescent="0.3">
      <c r="A4207" s="237" t="s">
        <v>1003</v>
      </c>
      <c r="B4207" s="240" t="s">
        <v>4573</v>
      </c>
      <c r="C4207" s="31"/>
      <c r="D4207" s="32" t="s">
        <v>68</v>
      </c>
      <c r="E4207" s="197"/>
      <c r="F4207" s="208" t="s">
        <v>13</v>
      </c>
      <c r="G4207" s="33" t="str">
        <f t="shared" si="65"/>
        <v/>
      </c>
      <c r="H4207" s="34"/>
      <c r="I4207" s="35"/>
      <c r="J4207" s="36">
        <v>0</v>
      </c>
    </row>
    <row r="4208" spans="1:10" ht="15.75" hidden="1" thickBot="1" x14ac:dyDescent="0.3">
      <c r="A4208" s="246"/>
      <c r="B4208" s="241"/>
      <c r="C4208" s="38"/>
      <c r="D4208" s="38"/>
      <c r="E4208" s="199"/>
      <c r="F4208" s="211" t="s">
        <v>13</v>
      </c>
      <c r="G4208" s="65" t="str">
        <f t="shared" si="65"/>
        <v/>
      </c>
      <c r="H4208" s="66"/>
      <c r="I4208" s="67"/>
      <c r="J4208" s="36">
        <v>0</v>
      </c>
    </row>
    <row r="4209" spans="1:10" ht="26.25" hidden="1" thickBot="1" x14ac:dyDescent="0.3">
      <c r="A4209" s="246"/>
      <c r="B4209" s="241"/>
      <c r="C4209" s="41" t="s">
        <v>10622</v>
      </c>
      <c r="D4209" s="41" t="s">
        <v>2800</v>
      </c>
      <c r="E4209" s="201">
        <v>0.1</v>
      </c>
      <c r="F4209" s="211">
        <v>128.06950000000001</v>
      </c>
      <c r="G4209" s="65">
        <f t="shared" si="65"/>
        <v>12.806950000000001</v>
      </c>
      <c r="H4209" s="44">
        <f>SUM(G4209:G4209)</f>
        <v>12.806950000000001</v>
      </c>
      <c r="I4209" s="45"/>
      <c r="J4209" s="36">
        <v>0</v>
      </c>
    </row>
    <row r="4210" spans="1:10" ht="15.75" hidden="1" thickBot="1" x14ac:dyDescent="0.3">
      <c r="A4210" s="247"/>
      <c r="B4210" s="242"/>
      <c r="C4210" s="46"/>
      <c r="D4210" s="59"/>
      <c r="E4210" s="202"/>
      <c r="F4210" s="217" t="s">
        <v>13</v>
      </c>
      <c r="G4210" s="73" t="str">
        <f t="shared" si="65"/>
        <v/>
      </c>
      <c r="H4210" s="74"/>
      <c r="I4210" s="67"/>
      <c r="J4210" s="36">
        <v>0</v>
      </c>
    </row>
    <row r="4211" spans="1:10" ht="15.75" thickBot="1" x14ac:dyDescent="0.3">
      <c r="A4211" s="237" t="s">
        <v>1004</v>
      </c>
      <c r="B4211" s="240" t="s">
        <v>4574</v>
      </c>
      <c r="C4211" s="31"/>
      <c r="D4211" s="32" t="s">
        <v>68</v>
      </c>
      <c r="E4211" s="197"/>
      <c r="F4211" s="208" t="s">
        <v>13</v>
      </c>
      <c r="G4211" s="33" t="str">
        <f t="shared" si="65"/>
        <v/>
      </c>
      <c r="H4211" s="34"/>
      <c r="I4211" s="35"/>
      <c r="J4211" s="36">
        <v>90</v>
      </c>
    </row>
    <row r="4212" spans="1:10" x14ac:dyDescent="0.25">
      <c r="A4212" s="246"/>
      <c r="B4212" s="241"/>
      <c r="C4212" s="38"/>
      <c r="D4212" s="38"/>
      <c r="E4212" s="199"/>
      <c r="F4212" s="211" t="s">
        <v>13</v>
      </c>
      <c r="G4212" s="65" t="str">
        <f t="shared" si="65"/>
        <v/>
      </c>
      <c r="H4212" s="66"/>
      <c r="I4212" s="67"/>
      <c r="J4212" s="36">
        <v>90</v>
      </c>
    </row>
    <row r="4213" spans="1:10" x14ac:dyDescent="0.25">
      <c r="A4213" s="246"/>
      <c r="B4213" s="241"/>
      <c r="C4213" s="41" t="s">
        <v>10601</v>
      </c>
      <c r="D4213" s="41" t="s">
        <v>2800</v>
      </c>
      <c r="E4213" s="201">
        <v>0.18</v>
      </c>
      <c r="F4213" s="211">
        <v>22.097000000000001</v>
      </c>
      <c r="G4213" s="65">
        <f t="shared" si="65"/>
        <v>3.9774600000000002</v>
      </c>
      <c r="H4213" s="44">
        <f>SUM(G4213:G4216)</f>
        <v>180.16845000000001</v>
      </c>
      <c r="I4213" s="45"/>
      <c r="J4213" s="36">
        <v>90</v>
      </c>
    </row>
    <row r="4214" spans="1:10" x14ac:dyDescent="0.25">
      <c r="A4214" s="246"/>
      <c r="B4214" s="241"/>
      <c r="C4214" s="41" t="s">
        <v>10638</v>
      </c>
      <c r="D4214" s="41" t="s">
        <v>2800</v>
      </c>
      <c r="E4214" s="201">
        <v>0.18</v>
      </c>
      <c r="F4214" s="211">
        <v>28.3005</v>
      </c>
      <c r="G4214" s="65">
        <f t="shared" si="65"/>
        <v>5.0940899999999996</v>
      </c>
      <c r="H4214" s="66"/>
      <c r="I4214" s="67"/>
      <c r="J4214" s="36">
        <v>90</v>
      </c>
    </row>
    <row r="4215" spans="1:10" ht="25.5" x14ac:dyDescent="0.25">
      <c r="A4215" s="246"/>
      <c r="B4215" s="241"/>
      <c r="C4215" s="41" t="s">
        <v>10854</v>
      </c>
      <c r="D4215" s="41" t="s">
        <v>1044</v>
      </c>
      <c r="E4215" s="201">
        <v>0.9</v>
      </c>
      <c r="F4215" s="211">
        <v>36.869500000000002</v>
      </c>
      <c r="G4215" s="65">
        <f t="shared" si="65"/>
        <v>33.182550000000006</v>
      </c>
      <c r="H4215" s="66"/>
      <c r="I4215" s="67"/>
      <c r="J4215" s="36">
        <v>90</v>
      </c>
    </row>
    <row r="4216" spans="1:10" x14ac:dyDescent="0.25">
      <c r="A4216" s="246"/>
      <c r="B4216" s="241"/>
      <c r="C4216" s="41" t="s">
        <v>1005</v>
      </c>
      <c r="D4216" s="41" t="s">
        <v>68</v>
      </c>
      <c r="E4216" s="201">
        <v>1.05</v>
      </c>
      <c r="F4216" s="211">
        <v>131.34699999999998</v>
      </c>
      <c r="G4216" s="65">
        <f t="shared" si="65"/>
        <v>137.91434999999998</v>
      </c>
      <c r="H4216" s="66"/>
      <c r="I4216" s="67"/>
      <c r="J4216" s="36">
        <v>90</v>
      </c>
    </row>
    <row r="4217" spans="1:10" ht="15.75" thickBot="1" x14ac:dyDescent="0.3">
      <c r="A4217" s="247"/>
      <c r="B4217" s="242"/>
      <c r="C4217" s="46"/>
      <c r="D4217" s="46"/>
      <c r="E4217" s="202"/>
      <c r="F4217" s="217" t="s">
        <v>13</v>
      </c>
      <c r="G4217" s="73" t="str">
        <f t="shared" si="65"/>
        <v/>
      </c>
      <c r="H4217" s="74"/>
      <c r="I4217" s="67"/>
      <c r="J4217" s="36">
        <v>90</v>
      </c>
    </row>
    <row r="4218" spans="1:10" ht="15.75" thickBot="1" x14ac:dyDescent="0.3">
      <c r="A4218" s="237" t="s">
        <v>1006</v>
      </c>
      <c r="B4218" s="240" t="s">
        <v>4575</v>
      </c>
      <c r="C4218" s="31"/>
      <c r="D4218" s="32" t="s">
        <v>68</v>
      </c>
      <c r="E4218" s="197"/>
      <c r="F4218" s="204" t="s">
        <v>13</v>
      </c>
      <c r="G4218" s="33" t="str">
        <f t="shared" si="65"/>
        <v/>
      </c>
      <c r="H4218" s="34"/>
      <c r="I4218" s="35"/>
      <c r="J4218" s="36">
        <v>100</v>
      </c>
    </row>
    <row r="4219" spans="1:10" x14ac:dyDescent="0.25">
      <c r="A4219" s="238"/>
      <c r="B4219" s="241"/>
      <c r="C4219" s="38"/>
      <c r="D4219" s="38"/>
      <c r="E4219" s="199"/>
      <c r="F4219" s="205" t="s">
        <v>13</v>
      </c>
      <c r="G4219" s="37" t="str">
        <f t="shared" si="65"/>
        <v/>
      </c>
      <c r="H4219" s="40"/>
      <c r="I4219" s="37"/>
      <c r="J4219" s="36">
        <v>100</v>
      </c>
    </row>
    <row r="4220" spans="1:10" x14ac:dyDescent="0.25">
      <c r="A4220" s="238"/>
      <c r="B4220" s="241"/>
      <c r="C4220" s="41" t="s">
        <v>10659</v>
      </c>
      <c r="D4220" s="41" t="s">
        <v>1044</v>
      </c>
      <c r="E4220" s="201">
        <v>8.6199999999999992</v>
      </c>
      <c r="F4220" s="206">
        <v>1.7765</v>
      </c>
      <c r="G4220" s="39">
        <f t="shared" si="65"/>
        <v>15.313429999999999</v>
      </c>
      <c r="H4220" s="44">
        <f>SUM(G4220:G4224)</f>
        <v>1036.5094759999999</v>
      </c>
      <c r="I4220" s="45"/>
      <c r="J4220" s="36">
        <v>100</v>
      </c>
    </row>
    <row r="4221" spans="1:10" x14ac:dyDescent="0.25">
      <c r="A4221" s="238"/>
      <c r="B4221" s="241"/>
      <c r="C4221" s="41" t="s">
        <v>10624</v>
      </c>
      <c r="D4221" s="41" t="s">
        <v>2800</v>
      </c>
      <c r="E4221" s="201">
        <v>1.1879999999999999</v>
      </c>
      <c r="F4221" s="200">
        <v>28.575999999999997</v>
      </c>
      <c r="G4221" s="39">
        <f t="shared" si="65"/>
        <v>33.948287999999998</v>
      </c>
      <c r="H4221" s="40"/>
      <c r="I4221" s="37"/>
      <c r="J4221" s="36">
        <v>100</v>
      </c>
    </row>
    <row r="4222" spans="1:10" x14ac:dyDescent="0.25">
      <c r="A4222" s="238"/>
      <c r="B4222" s="241"/>
      <c r="C4222" s="41" t="s">
        <v>10601</v>
      </c>
      <c r="D4222" s="41" t="s">
        <v>2800</v>
      </c>
      <c r="E4222" s="201">
        <v>0.59399999999999997</v>
      </c>
      <c r="F4222" s="200">
        <v>22.097000000000001</v>
      </c>
      <c r="G4222" s="39">
        <f t="shared" si="65"/>
        <v>13.125617999999999</v>
      </c>
      <c r="H4222" s="40"/>
      <c r="I4222" s="37"/>
      <c r="J4222" s="36">
        <v>100</v>
      </c>
    </row>
    <row r="4223" spans="1:10" x14ac:dyDescent="0.25">
      <c r="A4223" s="238"/>
      <c r="B4223" s="241"/>
      <c r="C4223" s="41" t="s">
        <v>10885</v>
      </c>
      <c r="D4223" s="41" t="s">
        <v>1044</v>
      </c>
      <c r="E4223" s="201">
        <v>0.14000000000000001</v>
      </c>
      <c r="F4223" s="206">
        <v>3.4009999999999998</v>
      </c>
      <c r="G4223" s="39">
        <f t="shared" si="65"/>
        <v>0.47614000000000001</v>
      </c>
      <c r="H4223" s="40"/>
      <c r="I4223" s="37"/>
      <c r="J4223" s="36">
        <v>100</v>
      </c>
    </row>
    <row r="4224" spans="1:10" x14ac:dyDescent="0.25">
      <c r="A4224" s="238"/>
      <c r="B4224" s="241"/>
      <c r="C4224" s="41" t="s">
        <v>1007</v>
      </c>
      <c r="D4224" s="41" t="s">
        <v>68</v>
      </c>
      <c r="E4224" s="201">
        <v>1.1599999999999999</v>
      </c>
      <c r="F4224" s="206">
        <v>839.35</v>
      </c>
      <c r="G4224" s="65">
        <f t="shared" si="65"/>
        <v>973.64599999999996</v>
      </c>
      <c r="H4224" s="40"/>
      <c r="I4224" s="37"/>
      <c r="J4224" s="36">
        <v>100</v>
      </c>
    </row>
    <row r="4225" spans="1:10" ht="15.75" thickBot="1" x14ac:dyDescent="0.3">
      <c r="A4225" s="239"/>
      <c r="B4225" s="242"/>
      <c r="C4225" s="46"/>
      <c r="D4225" s="46"/>
      <c r="E4225" s="202"/>
      <c r="F4225" s="203" t="s">
        <v>13</v>
      </c>
      <c r="G4225" s="48" t="str">
        <f t="shared" si="65"/>
        <v/>
      </c>
      <c r="H4225" s="50"/>
      <c r="I4225" s="37"/>
      <c r="J4225" s="36">
        <v>100</v>
      </c>
    </row>
    <row r="4226" spans="1:10" ht="15.75" thickBot="1" x14ac:dyDescent="0.3">
      <c r="A4226" s="237" t="s">
        <v>1008</v>
      </c>
      <c r="B4226" s="240" t="s">
        <v>4576</v>
      </c>
      <c r="C4226" s="31"/>
      <c r="D4226" s="32" t="s">
        <v>68</v>
      </c>
      <c r="E4226" s="197"/>
      <c r="F4226" s="204" t="s">
        <v>13</v>
      </c>
      <c r="G4226" s="33" t="str">
        <f t="shared" si="65"/>
        <v/>
      </c>
      <c r="H4226" s="34"/>
      <c r="I4226" s="35"/>
      <c r="J4226" s="36">
        <v>25</v>
      </c>
    </row>
    <row r="4227" spans="1:10" x14ac:dyDescent="0.25">
      <c r="A4227" s="238"/>
      <c r="B4227" s="241"/>
      <c r="C4227" s="38"/>
      <c r="D4227" s="38"/>
      <c r="E4227" s="199"/>
      <c r="F4227" s="205" t="s">
        <v>13</v>
      </c>
      <c r="G4227" s="37" t="str">
        <f t="shared" si="65"/>
        <v/>
      </c>
      <c r="H4227" s="40"/>
      <c r="I4227" s="37"/>
      <c r="J4227" s="36">
        <v>25</v>
      </c>
    </row>
    <row r="4228" spans="1:10" x14ac:dyDescent="0.25">
      <c r="A4228" s="238"/>
      <c r="B4228" s="241"/>
      <c r="C4228" s="41" t="s">
        <v>10659</v>
      </c>
      <c r="D4228" s="41" t="s">
        <v>1044</v>
      </c>
      <c r="E4228" s="201">
        <v>8.6199999999999992</v>
      </c>
      <c r="F4228" s="206">
        <v>1.7765</v>
      </c>
      <c r="G4228" s="39">
        <f t="shared" si="65"/>
        <v>15.313429999999999</v>
      </c>
      <c r="H4228" s="44">
        <f>SUM(G4228:G4232)</f>
        <v>322.726676</v>
      </c>
      <c r="I4228" s="45"/>
      <c r="J4228" s="36">
        <v>25</v>
      </c>
    </row>
    <row r="4229" spans="1:10" x14ac:dyDescent="0.25">
      <c r="A4229" s="238"/>
      <c r="B4229" s="241"/>
      <c r="C4229" s="41" t="s">
        <v>10624</v>
      </c>
      <c r="D4229" s="41" t="s">
        <v>2800</v>
      </c>
      <c r="E4229" s="201">
        <v>1.1879999999999999</v>
      </c>
      <c r="F4229" s="200">
        <v>28.575999999999997</v>
      </c>
      <c r="G4229" s="39">
        <f t="shared" si="65"/>
        <v>33.948287999999998</v>
      </c>
      <c r="H4229" s="40"/>
      <c r="I4229" s="37"/>
      <c r="J4229" s="36">
        <v>25</v>
      </c>
    </row>
    <row r="4230" spans="1:10" x14ac:dyDescent="0.25">
      <c r="A4230" s="238"/>
      <c r="B4230" s="241"/>
      <c r="C4230" s="41" t="s">
        <v>10601</v>
      </c>
      <c r="D4230" s="41" t="s">
        <v>2800</v>
      </c>
      <c r="E4230" s="201">
        <v>0.59399999999999997</v>
      </c>
      <c r="F4230" s="200">
        <v>22.097000000000001</v>
      </c>
      <c r="G4230" s="39">
        <f t="shared" ref="G4230:G4293" si="66">IF(ISNUMBER(F4230),E4230*F4230,"")</f>
        <v>13.125617999999999</v>
      </c>
      <c r="H4230" s="40"/>
      <c r="I4230" s="37"/>
      <c r="J4230" s="36">
        <v>25</v>
      </c>
    </row>
    <row r="4231" spans="1:10" x14ac:dyDescent="0.25">
      <c r="A4231" s="238"/>
      <c r="B4231" s="241"/>
      <c r="C4231" s="41" t="s">
        <v>10885</v>
      </c>
      <c r="D4231" s="41" t="s">
        <v>1044</v>
      </c>
      <c r="E4231" s="201">
        <v>0.14000000000000001</v>
      </c>
      <c r="F4231" s="206">
        <v>3.4009999999999998</v>
      </c>
      <c r="G4231" s="39">
        <f t="shared" si="66"/>
        <v>0.47614000000000001</v>
      </c>
      <c r="H4231" s="40"/>
      <c r="I4231" s="37"/>
      <c r="J4231" s="36">
        <v>25</v>
      </c>
    </row>
    <row r="4232" spans="1:10" x14ac:dyDescent="0.25">
      <c r="A4232" s="238"/>
      <c r="B4232" s="241"/>
      <c r="C4232" s="41" t="s">
        <v>1009</v>
      </c>
      <c r="D4232" s="41" t="s">
        <v>68</v>
      </c>
      <c r="E4232" s="201">
        <v>1.1599999999999999</v>
      </c>
      <c r="F4232" s="206">
        <v>224.02</v>
      </c>
      <c r="G4232" s="65">
        <f t="shared" si="66"/>
        <v>259.86320000000001</v>
      </c>
      <c r="H4232" s="40"/>
      <c r="I4232" s="37"/>
      <c r="J4232" s="36">
        <v>25</v>
      </c>
    </row>
    <row r="4233" spans="1:10" ht="15.75" thickBot="1" x14ac:dyDescent="0.3">
      <c r="A4233" s="239"/>
      <c r="B4233" s="242"/>
      <c r="C4233" s="46"/>
      <c r="D4233" s="46"/>
      <c r="E4233" s="202"/>
      <c r="F4233" s="203" t="s">
        <v>13</v>
      </c>
      <c r="G4233" s="48" t="str">
        <f t="shared" si="66"/>
        <v/>
      </c>
      <c r="H4233" s="50"/>
      <c r="I4233" s="37"/>
      <c r="J4233" s="36">
        <v>25</v>
      </c>
    </row>
    <row r="4234" spans="1:10" ht="15.75" thickBot="1" x14ac:dyDescent="0.3">
      <c r="A4234" s="237" t="s">
        <v>1010</v>
      </c>
      <c r="B4234" s="240" t="s">
        <v>4577</v>
      </c>
      <c r="C4234" s="31"/>
      <c r="D4234" s="32" t="s">
        <v>68</v>
      </c>
      <c r="E4234" s="197"/>
      <c r="F4234" s="208" t="s">
        <v>13</v>
      </c>
      <c r="G4234" s="33" t="str">
        <f t="shared" si="66"/>
        <v/>
      </c>
      <c r="H4234" s="34"/>
      <c r="I4234" s="35"/>
      <c r="J4234" s="36">
        <v>375</v>
      </c>
    </row>
    <row r="4235" spans="1:10" x14ac:dyDescent="0.25">
      <c r="A4235" s="246"/>
      <c r="B4235" s="241"/>
      <c r="C4235" s="38"/>
      <c r="D4235" s="38"/>
      <c r="E4235" s="199"/>
      <c r="F4235" s="211" t="s">
        <v>13</v>
      </c>
      <c r="G4235" s="65" t="str">
        <f t="shared" si="66"/>
        <v/>
      </c>
      <c r="H4235" s="66"/>
      <c r="I4235" s="67"/>
      <c r="J4235" s="36">
        <v>375</v>
      </c>
    </row>
    <row r="4236" spans="1:10" ht="25.5" x14ac:dyDescent="0.25">
      <c r="A4236" s="246"/>
      <c r="B4236" s="241"/>
      <c r="C4236" s="41" t="s">
        <v>10646</v>
      </c>
      <c r="D4236" s="41" t="s">
        <v>162</v>
      </c>
      <c r="E4236" s="201">
        <v>1.069</v>
      </c>
      <c r="F4236" s="211">
        <v>73.197499999999991</v>
      </c>
      <c r="G4236" s="65">
        <f t="shared" si="66"/>
        <v>78.248127499999981</v>
      </c>
      <c r="H4236" s="44">
        <f>SUM(G4236:G4240)</f>
        <v>113.51424409999997</v>
      </c>
      <c r="I4236" s="45"/>
      <c r="J4236" s="36">
        <v>375</v>
      </c>
    </row>
    <row r="4237" spans="1:10" x14ac:dyDescent="0.25">
      <c r="A4237" s="246"/>
      <c r="B4237" s="241"/>
      <c r="C4237" s="41" t="s">
        <v>10885</v>
      </c>
      <c r="D4237" s="41" t="s">
        <v>1044</v>
      </c>
      <c r="E4237" s="201">
        <v>0.14099999999999999</v>
      </c>
      <c r="F4237" s="211">
        <v>3.4009999999999998</v>
      </c>
      <c r="G4237" s="65">
        <f t="shared" si="66"/>
        <v>0.47954099999999994</v>
      </c>
      <c r="H4237" s="66"/>
      <c r="I4237" s="67"/>
      <c r="J4237" s="36">
        <v>375</v>
      </c>
    </row>
    <row r="4238" spans="1:10" x14ac:dyDescent="0.25">
      <c r="A4238" s="246"/>
      <c r="B4238" s="241"/>
      <c r="C4238" s="41" t="s">
        <v>10659</v>
      </c>
      <c r="D4238" s="41" t="s">
        <v>1044</v>
      </c>
      <c r="E4238" s="201">
        <v>9.1300000000000008</v>
      </c>
      <c r="F4238" s="211">
        <v>1.7765</v>
      </c>
      <c r="G4238" s="65">
        <f t="shared" si="66"/>
        <v>16.219445</v>
      </c>
      <c r="H4238" s="66"/>
      <c r="I4238" s="67"/>
      <c r="J4238" s="36">
        <v>375</v>
      </c>
    </row>
    <row r="4239" spans="1:10" x14ac:dyDescent="0.25">
      <c r="A4239" s="246"/>
      <c r="B4239" s="241"/>
      <c r="C4239" s="41" t="s">
        <v>10656</v>
      </c>
      <c r="D4239" s="41" t="s">
        <v>2800</v>
      </c>
      <c r="E4239" s="201">
        <v>0.52029999999999998</v>
      </c>
      <c r="F4239" s="211">
        <v>28.575999999999997</v>
      </c>
      <c r="G4239" s="65">
        <f t="shared" si="66"/>
        <v>14.868092799999998</v>
      </c>
      <c r="H4239" s="66"/>
      <c r="I4239" s="67"/>
      <c r="J4239" s="36">
        <v>375</v>
      </c>
    </row>
    <row r="4240" spans="1:10" x14ac:dyDescent="0.25">
      <c r="A4240" s="246"/>
      <c r="B4240" s="241"/>
      <c r="C4240" s="41" t="s">
        <v>10601</v>
      </c>
      <c r="D4240" s="41" t="s">
        <v>2800</v>
      </c>
      <c r="E4240" s="201">
        <v>0.16739999999999999</v>
      </c>
      <c r="F4240" s="211">
        <v>22.097000000000001</v>
      </c>
      <c r="G4240" s="65">
        <f t="shared" si="66"/>
        <v>3.6990378000000002</v>
      </c>
      <c r="H4240" s="66"/>
      <c r="I4240" s="67"/>
      <c r="J4240" s="36">
        <v>375</v>
      </c>
    </row>
    <row r="4241" spans="1:10" ht="15.75" thickBot="1" x14ac:dyDescent="0.3">
      <c r="A4241" s="247"/>
      <c r="B4241" s="242"/>
      <c r="C4241" s="46"/>
      <c r="D4241" s="59"/>
      <c r="E4241" s="202"/>
      <c r="F4241" s="217" t="s">
        <v>13</v>
      </c>
      <c r="G4241" s="73" t="str">
        <f t="shared" si="66"/>
        <v/>
      </c>
      <c r="H4241" s="74"/>
      <c r="I4241" s="67"/>
      <c r="J4241" s="36">
        <v>375</v>
      </c>
    </row>
    <row r="4242" spans="1:10" ht="15.75" thickBot="1" x14ac:dyDescent="0.3">
      <c r="A4242" s="237" t="s">
        <v>1011</v>
      </c>
      <c r="B4242" s="240" t="s">
        <v>4578</v>
      </c>
      <c r="C4242" s="31"/>
      <c r="D4242" s="32" t="s">
        <v>68</v>
      </c>
      <c r="E4242" s="197"/>
      <c r="F4242" s="208" t="s">
        <v>13</v>
      </c>
      <c r="G4242" s="33" t="str">
        <f t="shared" si="66"/>
        <v/>
      </c>
      <c r="H4242" s="34"/>
      <c r="I4242" s="35"/>
      <c r="J4242" s="36">
        <v>250.00000000000003</v>
      </c>
    </row>
    <row r="4243" spans="1:10" x14ac:dyDescent="0.25">
      <c r="A4243" s="246"/>
      <c r="B4243" s="241"/>
      <c r="C4243" s="38"/>
      <c r="D4243" s="38"/>
      <c r="E4243" s="199"/>
      <c r="F4243" s="211" t="s">
        <v>13</v>
      </c>
      <c r="G4243" s="65" t="str">
        <f t="shared" si="66"/>
        <v/>
      </c>
      <c r="H4243" s="66"/>
      <c r="I4243" s="67"/>
      <c r="J4243" s="36">
        <v>250.00000000000003</v>
      </c>
    </row>
    <row r="4244" spans="1:10" ht="25.5" x14ac:dyDescent="0.25">
      <c r="A4244" s="246"/>
      <c r="B4244" s="241"/>
      <c r="C4244" s="41" t="s">
        <v>10648</v>
      </c>
      <c r="D4244" s="41" t="s">
        <v>162</v>
      </c>
      <c r="E4244" s="201">
        <v>1</v>
      </c>
      <c r="F4244" s="211">
        <v>112.57499999999999</v>
      </c>
      <c r="G4244" s="65">
        <f t="shared" si="66"/>
        <v>112.57499999999999</v>
      </c>
      <c r="H4244" s="44">
        <f>SUM(G4244:G4244)</f>
        <v>112.57499999999999</v>
      </c>
      <c r="I4244" s="45"/>
      <c r="J4244" s="36">
        <v>250.00000000000003</v>
      </c>
    </row>
    <row r="4245" spans="1:10" ht="15.75" thickBot="1" x14ac:dyDescent="0.3">
      <c r="A4245" s="247"/>
      <c r="B4245" s="242"/>
      <c r="C4245" s="46"/>
      <c r="D4245" s="59"/>
      <c r="E4245" s="202"/>
      <c r="F4245" s="217" t="s">
        <v>13</v>
      </c>
      <c r="G4245" s="73" t="str">
        <f t="shared" si="66"/>
        <v/>
      </c>
      <c r="H4245" s="74"/>
      <c r="I4245" s="67"/>
      <c r="J4245" s="36">
        <v>250.00000000000003</v>
      </c>
    </row>
    <row r="4246" spans="1:10" ht="15.75" thickBot="1" x14ac:dyDescent="0.3">
      <c r="A4246" s="237" t="s">
        <v>1012</v>
      </c>
      <c r="B4246" s="240" t="s">
        <v>4579</v>
      </c>
      <c r="C4246" s="31"/>
      <c r="D4246" s="32" t="s">
        <v>68</v>
      </c>
      <c r="E4246" s="197"/>
      <c r="F4246" s="208" t="s">
        <v>13</v>
      </c>
      <c r="G4246" s="33" t="str">
        <f t="shared" si="66"/>
        <v/>
      </c>
      <c r="H4246" s="34"/>
      <c r="I4246" s="35"/>
      <c r="J4246" s="36">
        <v>250.00000000000003</v>
      </c>
    </row>
    <row r="4247" spans="1:10" x14ac:dyDescent="0.25">
      <c r="A4247" s="246"/>
      <c r="B4247" s="241"/>
      <c r="C4247" s="38"/>
      <c r="D4247" s="38"/>
      <c r="E4247" s="199"/>
      <c r="F4247" s="211" t="s">
        <v>13</v>
      </c>
      <c r="G4247" s="65" t="str">
        <f t="shared" si="66"/>
        <v/>
      </c>
      <c r="H4247" s="66"/>
      <c r="I4247" s="67"/>
      <c r="J4247" s="36">
        <v>250.00000000000003</v>
      </c>
    </row>
    <row r="4248" spans="1:10" x14ac:dyDescent="0.25">
      <c r="A4248" s="246"/>
      <c r="B4248" s="241"/>
      <c r="C4248" s="41" t="s">
        <v>1013</v>
      </c>
      <c r="D4248" s="58" t="s">
        <v>68</v>
      </c>
      <c r="E4248" s="201">
        <v>1.05</v>
      </c>
      <c r="F4248" s="211">
        <v>263.24</v>
      </c>
      <c r="G4248" s="65">
        <f t="shared" si="66"/>
        <v>276.40200000000004</v>
      </c>
      <c r="H4248" s="44">
        <f>SUM(G4248:G4252)</f>
        <v>313.81170000000003</v>
      </c>
      <c r="I4248" s="45"/>
      <c r="J4248" s="36">
        <v>250.00000000000003</v>
      </c>
    </row>
    <row r="4249" spans="1:10" x14ac:dyDescent="0.25">
      <c r="A4249" s="246"/>
      <c r="B4249" s="241"/>
      <c r="C4249" s="41" t="s">
        <v>1014</v>
      </c>
      <c r="D4249" s="58" t="s">
        <v>72</v>
      </c>
      <c r="E4249" s="201">
        <v>1.7</v>
      </c>
      <c r="F4249" s="211">
        <v>4.5</v>
      </c>
      <c r="G4249" s="65">
        <f t="shared" si="66"/>
        <v>7.6499999999999995</v>
      </c>
      <c r="H4249" s="66"/>
      <c r="I4249" s="67"/>
      <c r="J4249" s="36">
        <v>250.00000000000003</v>
      </c>
    </row>
    <row r="4250" spans="1:10" x14ac:dyDescent="0.25">
      <c r="A4250" s="246"/>
      <c r="B4250" s="241"/>
      <c r="C4250" s="41" t="s">
        <v>10747</v>
      </c>
      <c r="D4250" s="41" t="s">
        <v>1044</v>
      </c>
      <c r="E4250" s="201">
        <v>0.35</v>
      </c>
      <c r="F4250" s="211">
        <v>50.957999999999998</v>
      </c>
      <c r="G4250" s="65">
        <f t="shared" si="66"/>
        <v>17.835299999999997</v>
      </c>
      <c r="H4250" s="66"/>
      <c r="I4250" s="67"/>
      <c r="J4250" s="36">
        <v>250.00000000000003</v>
      </c>
    </row>
    <row r="4251" spans="1:10" x14ac:dyDescent="0.25">
      <c r="A4251" s="246"/>
      <c r="B4251" s="241"/>
      <c r="C4251" s="41" t="s">
        <v>10607</v>
      </c>
      <c r="D4251" s="41" t="s">
        <v>2800</v>
      </c>
      <c r="E4251" s="201">
        <v>0.3</v>
      </c>
      <c r="F4251" s="211">
        <v>28.6995</v>
      </c>
      <c r="G4251" s="65">
        <f t="shared" si="66"/>
        <v>8.6098499999999998</v>
      </c>
      <c r="H4251" s="66"/>
      <c r="I4251" s="67"/>
      <c r="J4251" s="36">
        <v>250.00000000000003</v>
      </c>
    </row>
    <row r="4252" spans="1:10" x14ac:dyDescent="0.25">
      <c r="A4252" s="246"/>
      <c r="B4252" s="241"/>
      <c r="C4252" s="41" t="s">
        <v>10601</v>
      </c>
      <c r="D4252" s="41" t="s">
        <v>2800</v>
      </c>
      <c r="E4252" s="201">
        <v>0.15</v>
      </c>
      <c r="F4252" s="211">
        <v>22.097000000000001</v>
      </c>
      <c r="G4252" s="65">
        <f t="shared" si="66"/>
        <v>3.3145500000000001</v>
      </c>
      <c r="H4252" s="66"/>
      <c r="I4252" s="67"/>
      <c r="J4252" s="36">
        <v>250.00000000000003</v>
      </c>
    </row>
    <row r="4253" spans="1:10" ht="15.75" thickBot="1" x14ac:dyDescent="0.3">
      <c r="A4253" s="247"/>
      <c r="B4253" s="242"/>
      <c r="C4253" s="46"/>
      <c r="D4253" s="46"/>
      <c r="E4253" s="202"/>
      <c r="F4253" s="217" t="s">
        <v>13</v>
      </c>
      <c r="G4253" s="73" t="str">
        <f t="shared" si="66"/>
        <v/>
      </c>
      <c r="H4253" s="74"/>
      <c r="I4253" s="67"/>
      <c r="J4253" s="36">
        <v>250.00000000000003</v>
      </c>
    </row>
    <row r="4254" spans="1:10" ht="15.75" hidden="1" thickBot="1" x14ac:dyDescent="0.3">
      <c r="A4254" s="237" t="s">
        <v>1015</v>
      </c>
      <c r="B4254" s="240" t="s">
        <v>4580</v>
      </c>
      <c r="C4254" s="31"/>
      <c r="D4254" s="32" t="s">
        <v>106</v>
      </c>
      <c r="E4254" s="197"/>
      <c r="F4254" s="208" t="s">
        <v>13</v>
      </c>
      <c r="G4254" s="33" t="str">
        <f t="shared" si="66"/>
        <v/>
      </c>
      <c r="H4254" s="34"/>
      <c r="I4254" s="35"/>
      <c r="J4254" s="36">
        <v>0</v>
      </c>
    </row>
    <row r="4255" spans="1:10" ht="15.75" hidden="1" thickBot="1" x14ac:dyDescent="0.3">
      <c r="A4255" s="246"/>
      <c r="B4255" s="241"/>
      <c r="C4255" s="38"/>
      <c r="D4255" s="38"/>
      <c r="E4255" s="199"/>
      <c r="F4255" s="211" t="s">
        <v>13</v>
      </c>
      <c r="G4255" s="65" t="str">
        <f t="shared" si="66"/>
        <v/>
      </c>
      <c r="H4255" s="66"/>
      <c r="I4255" s="67"/>
      <c r="J4255" s="36">
        <v>0</v>
      </c>
    </row>
    <row r="4256" spans="1:10" ht="15.75" hidden="1" thickBot="1" x14ac:dyDescent="0.3">
      <c r="A4256" s="246"/>
      <c r="B4256" s="241"/>
      <c r="C4256" s="41" t="s">
        <v>10607</v>
      </c>
      <c r="D4256" s="41" t="s">
        <v>2800</v>
      </c>
      <c r="E4256" s="201">
        <v>0.35</v>
      </c>
      <c r="F4256" s="211">
        <v>28.6995</v>
      </c>
      <c r="G4256" s="65">
        <f t="shared" si="66"/>
        <v>10.044824999999999</v>
      </c>
      <c r="H4256" s="44">
        <f>SUM(G4256:G4260)</f>
        <v>76.744895</v>
      </c>
      <c r="I4256" s="45"/>
      <c r="J4256" s="36">
        <v>0</v>
      </c>
    </row>
    <row r="4257" spans="1:10" ht="15.75" hidden="1" thickBot="1" x14ac:dyDescent="0.3">
      <c r="A4257" s="246"/>
      <c r="B4257" s="241"/>
      <c r="C4257" s="41" t="s">
        <v>10601</v>
      </c>
      <c r="D4257" s="41" t="s">
        <v>2800</v>
      </c>
      <c r="E4257" s="201">
        <v>0.35</v>
      </c>
      <c r="F4257" s="211">
        <v>22.097000000000001</v>
      </c>
      <c r="G4257" s="65">
        <f t="shared" si="66"/>
        <v>7.7339500000000001</v>
      </c>
      <c r="H4257" s="66"/>
      <c r="I4257" s="67"/>
      <c r="J4257" s="36">
        <v>0</v>
      </c>
    </row>
    <row r="4258" spans="1:10" ht="26.25" hidden="1" thickBot="1" x14ac:dyDescent="0.3">
      <c r="A4258" s="246"/>
      <c r="B4258" s="241"/>
      <c r="C4258" s="41" t="s">
        <v>11476</v>
      </c>
      <c r="D4258" s="41" t="s">
        <v>70</v>
      </c>
      <c r="E4258" s="201">
        <v>0.2</v>
      </c>
      <c r="F4258" s="211">
        <v>193.49600000000001</v>
      </c>
      <c r="G4258" s="65">
        <f t="shared" si="66"/>
        <v>38.699200000000005</v>
      </c>
      <c r="H4258" s="66"/>
      <c r="I4258" s="67"/>
      <c r="J4258" s="36">
        <v>0</v>
      </c>
    </row>
    <row r="4259" spans="1:10" ht="15.75" hidden="1" thickBot="1" x14ac:dyDescent="0.3">
      <c r="A4259" s="246"/>
      <c r="B4259" s="241"/>
      <c r="C4259" s="41" t="s">
        <v>1016</v>
      </c>
      <c r="D4259" s="41" t="s">
        <v>106</v>
      </c>
      <c r="E4259" s="201">
        <v>1</v>
      </c>
      <c r="F4259" s="211" t="s">
        <v>13</v>
      </c>
      <c r="G4259" s="65" t="str">
        <f t="shared" si="66"/>
        <v/>
      </c>
      <c r="H4259" s="66"/>
      <c r="I4259" s="67"/>
      <c r="J4259" s="36">
        <v>0</v>
      </c>
    </row>
    <row r="4260" spans="1:10" ht="26.25" hidden="1" thickBot="1" x14ac:dyDescent="0.3">
      <c r="A4260" s="246"/>
      <c r="B4260" s="241"/>
      <c r="C4260" s="41" t="s">
        <v>10626</v>
      </c>
      <c r="D4260" s="41" t="s">
        <v>1044</v>
      </c>
      <c r="E4260" s="201">
        <v>0.36000000000000004</v>
      </c>
      <c r="F4260" s="211">
        <v>56.296999999999997</v>
      </c>
      <c r="G4260" s="65">
        <f t="shared" si="66"/>
        <v>20.266920000000002</v>
      </c>
      <c r="H4260" s="66"/>
      <c r="I4260" s="67"/>
      <c r="J4260" s="36">
        <v>0</v>
      </c>
    </row>
    <row r="4261" spans="1:10" ht="15.75" hidden="1" thickBot="1" x14ac:dyDescent="0.3">
      <c r="A4261" s="246"/>
      <c r="B4261" s="241"/>
      <c r="C4261" s="41"/>
      <c r="D4261" s="41"/>
      <c r="E4261" s="201"/>
      <c r="F4261" s="211" t="s">
        <v>13</v>
      </c>
      <c r="G4261" s="65" t="str">
        <f t="shared" si="66"/>
        <v/>
      </c>
      <c r="H4261" s="66"/>
      <c r="I4261" s="67"/>
      <c r="J4261" s="36">
        <v>0</v>
      </c>
    </row>
    <row r="4262" spans="1:10" ht="15.75" hidden="1" thickBot="1" x14ac:dyDescent="0.3">
      <c r="A4262" s="246"/>
      <c r="B4262" s="241"/>
      <c r="C4262" s="4" t="s">
        <v>1017</v>
      </c>
      <c r="D4262" s="41"/>
      <c r="E4262" s="201"/>
      <c r="F4262" s="211" t="s">
        <v>13</v>
      </c>
      <c r="G4262" s="65" t="str">
        <f t="shared" si="66"/>
        <v/>
      </c>
      <c r="H4262" s="66"/>
      <c r="I4262" s="67"/>
      <c r="J4262" s="36">
        <v>0</v>
      </c>
    </row>
    <row r="4263" spans="1:10" ht="15.75" hidden="1" thickBot="1" x14ac:dyDescent="0.3">
      <c r="A4263" s="246"/>
      <c r="B4263" s="241"/>
      <c r="C4263" s="4" t="s">
        <v>1018</v>
      </c>
      <c r="D4263" s="41"/>
      <c r="E4263" s="201"/>
      <c r="F4263" s="211" t="s">
        <v>13</v>
      </c>
      <c r="G4263" s="65" t="str">
        <f t="shared" si="66"/>
        <v/>
      </c>
      <c r="H4263" s="66"/>
      <c r="I4263" s="67"/>
      <c r="J4263" s="36">
        <v>0</v>
      </c>
    </row>
    <row r="4264" spans="1:10" ht="15.75" hidden="1" thickBot="1" x14ac:dyDescent="0.3">
      <c r="A4264" s="247"/>
      <c r="B4264" s="242"/>
      <c r="C4264" s="46"/>
      <c r="D4264" s="46"/>
      <c r="E4264" s="202"/>
      <c r="F4264" s="217" t="s">
        <v>13</v>
      </c>
      <c r="G4264" s="73" t="str">
        <f t="shared" si="66"/>
        <v/>
      </c>
      <c r="H4264" s="74"/>
      <c r="I4264" s="67"/>
      <c r="J4264" s="36">
        <v>0</v>
      </c>
    </row>
    <row r="4265" spans="1:10" ht="15.75" thickBot="1" x14ac:dyDescent="0.3">
      <c r="A4265" s="237" t="s">
        <v>1019</v>
      </c>
      <c r="B4265" s="240" t="s">
        <v>4581</v>
      </c>
      <c r="C4265" s="31"/>
      <c r="D4265" s="32" t="s">
        <v>68</v>
      </c>
      <c r="E4265" s="197"/>
      <c r="F4265" s="208" t="s">
        <v>13</v>
      </c>
      <c r="G4265" s="33" t="str">
        <f t="shared" si="66"/>
        <v/>
      </c>
      <c r="H4265" s="34"/>
      <c r="I4265" s="35"/>
      <c r="J4265" s="36">
        <v>250.00000000000003</v>
      </c>
    </row>
    <row r="4266" spans="1:10" x14ac:dyDescent="0.25">
      <c r="A4266" s="246"/>
      <c r="B4266" s="241"/>
      <c r="C4266" s="38"/>
      <c r="D4266" s="38"/>
      <c r="E4266" s="199"/>
      <c r="F4266" s="211" t="s">
        <v>13</v>
      </c>
      <c r="G4266" s="65" t="str">
        <f t="shared" si="66"/>
        <v/>
      </c>
      <c r="H4266" s="66"/>
      <c r="I4266" s="67"/>
      <c r="J4266" s="36">
        <v>250.00000000000003</v>
      </c>
    </row>
    <row r="4267" spans="1:10" x14ac:dyDescent="0.25">
      <c r="A4267" s="246"/>
      <c r="B4267" s="241"/>
      <c r="C4267" s="41" t="s">
        <v>10607</v>
      </c>
      <c r="D4267" s="41" t="s">
        <v>2800</v>
      </c>
      <c r="E4267" s="201">
        <v>0.3</v>
      </c>
      <c r="F4267" s="211">
        <v>28.6995</v>
      </c>
      <c r="G4267" s="65">
        <f t="shared" si="66"/>
        <v>8.6098499999999998</v>
      </c>
      <c r="H4267" s="44">
        <f>SUM(G4267:G4272)</f>
        <v>111.86545</v>
      </c>
      <c r="I4267" s="45"/>
      <c r="J4267" s="36">
        <v>250.00000000000003</v>
      </c>
    </row>
    <row r="4268" spans="1:10" x14ac:dyDescent="0.25">
      <c r="A4268" s="246"/>
      <c r="B4268" s="241"/>
      <c r="C4268" s="41" t="s">
        <v>10601</v>
      </c>
      <c r="D4268" s="41" t="s">
        <v>2800</v>
      </c>
      <c r="E4268" s="201">
        <v>0.55000000000000004</v>
      </c>
      <c r="F4268" s="211">
        <v>22.097000000000001</v>
      </c>
      <c r="G4268" s="65">
        <f t="shared" si="66"/>
        <v>12.153350000000001</v>
      </c>
      <c r="H4268" s="66"/>
      <c r="I4268" s="67"/>
      <c r="J4268" s="36">
        <v>250.00000000000003</v>
      </c>
    </row>
    <row r="4269" spans="1:10" x14ac:dyDescent="0.25">
      <c r="A4269" s="246"/>
      <c r="B4269" s="241"/>
      <c r="C4269" s="41" t="s">
        <v>1020</v>
      </c>
      <c r="D4269" s="41" t="s">
        <v>72</v>
      </c>
      <c r="E4269" s="201">
        <v>5</v>
      </c>
      <c r="F4269" s="211">
        <v>15.02</v>
      </c>
      <c r="G4269" s="65">
        <f t="shared" si="66"/>
        <v>75.099999999999994</v>
      </c>
      <c r="H4269" s="66"/>
      <c r="I4269" s="67"/>
      <c r="J4269" s="36">
        <v>250.00000000000003</v>
      </c>
    </row>
    <row r="4270" spans="1:10" x14ac:dyDescent="0.25">
      <c r="A4270" s="246"/>
      <c r="B4270" s="241"/>
      <c r="C4270" s="41" t="s">
        <v>1021</v>
      </c>
      <c r="D4270" s="41" t="s">
        <v>72</v>
      </c>
      <c r="E4270" s="201">
        <v>0.5</v>
      </c>
      <c r="F4270" s="211">
        <v>22.52</v>
      </c>
      <c r="G4270" s="65">
        <f t="shared" si="66"/>
        <v>11.26</v>
      </c>
      <c r="H4270" s="66"/>
      <c r="I4270" s="67"/>
      <c r="J4270" s="36">
        <v>250.00000000000003</v>
      </c>
    </row>
    <row r="4271" spans="1:10" x14ac:dyDescent="0.25">
      <c r="A4271" s="246"/>
      <c r="B4271" s="241"/>
      <c r="C4271" s="41" t="s">
        <v>1022</v>
      </c>
      <c r="D4271" s="41" t="s">
        <v>72</v>
      </c>
      <c r="E4271" s="201">
        <v>0.1</v>
      </c>
      <c r="F4271" s="211">
        <v>26.76</v>
      </c>
      <c r="G4271" s="65">
        <f t="shared" si="66"/>
        <v>2.6760000000000002</v>
      </c>
      <c r="H4271" s="66"/>
      <c r="I4271" s="67"/>
      <c r="J4271" s="36">
        <v>250.00000000000003</v>
      </c>
    </row>
    <row r="4272" spans="1:10" x14ac:dyDescent="0.25">
      <c r="A4272" s="246"/>
      <c r="B4272" s="241"/>
      <c r="C4272" s="41" t="s">
        <v>1023</v>
      </c>
      <c r="D4272" s="41" t="s">
        <v>83</v>
      </c>
      <c r="E4272" s="201">
        <v>0.5</v>
      </c>
      <c r="F4272" s="211">
        <v>4.1324999999999994</v>
      </c>
      <c r="G4272" s="65">
        <f t="shared" si="66"/>
        <v>2.0662499999999997</v>
      </c>
      <c r="H4272" s="66"/>
      <c r="I4272" s="67"/>
      <c r="J4272" s="36">
        <v>250.00000000000003</v>
      </c>
    </row>
    <row r="4273" spans="1:10" x14ac:dyDescent="0.25">
      <c r="A4273" s="246"/>
      <c r="B4273" s="241"/>
      <c r="C4273" s="41"/>
      <c r="D4273" s="41"/>
      <c r="E4273" s="201"/>
      <c r="F4273" s="211" t="s">
        <v>13</v>
      </c>
      <c r="G4273" s="65" t="str">
        <f t="shared" si="66"/>
        <v/>
      </c>
      <c r="H4273" s="66"/>
      <c r="I4273" s="67"/>
      <c r="J4273" s="36">
        <v>250.00000000000003</v>
      </c>
    </row>
    <row r="4274" spans="1:10" x14ac:dyDescent="0.25">
      <c r="A4274" s="246"/>
      <c r="B4274" s="241"/>
      <c r="C4274" s="4" t="s">
        <v>1024</v>
      </c>
      <c r="D4274" s="41"/>
      <c r="E4274" s="201"/>
      <c r="F4274" s="211" t="s">
        <v>13</v>
      </c>
      <c r="G4274" s="65" t="str">
        <f t="shared" si="66"/>
        <v/>
      </c>
      <c r="H4274" s="66"/>
      <c r="I4274" s="67"/>
      <c r="J4274" s="36">
        <v>250.00000000000003</v>
      </c>
    </row>
    <row r="4275" spans="1:10" ht="15.75" thickBot="1" x14ac:dyDescent="0.3">
      <c r="A4275" s="247"/>
      <c r="B4275" s="242"/>
      <c r="C4275" s="46"/>
      <c r="D4275" s="46"/>
      <c r="E4275" s="202"/>
      <c r="F4275" s="217" t="s">
        <v>13</v>
      </c>
      <c r="G4275" s="73" t="str">
        <f t="shared" si="66"/>
        <v/>
      </c>
      <c r="H4275" s="74"/>
      <c r="I4275" s="67"/>
      <c r="J4275" s="36">
        <v>250.00000000000003</v>
      </c>
    </row>
    <row r="4276" spans="1:10" ht="15.75" thickBot="1" x14ac:dyDescent="0.3">
      <c r="A4276" s="237" t="s">
        <v>1025</v>
      </c>
      <c r="B4276" s="240" t="s">
        <v>4582</v>
      </c>
      <c r="C4276" s="31"/>
      <c r="D4276" s="32" t="s">
        <v>68</v>
      </c>
      <c r="E4276" s="197"/>
      <c r="F4276" s="208" t="s">
        <v>13</v>
      </c>
      <c r="G4276" s="33" t="str">
        <f t="shared" si="66"/>
        <v/>
      </c>
      <c r="H4276" s="34"/>
      <c r="I4276" s="35"/>
      <c r="J4276" s="36">
        <v>375</v>
      </c>
    </row>
    <row r="4277" spans="1:10" x14ac:dyDescent="0.25">
      <c r="A4277" s="246"/>
      <c r="B4277" s="241"/>
      <c r="C4277" s="38"/>
      <c r="D4277" s="38"/>
      <c r="E4277" s="199"/>
      <c r="F4277" s="211" t="s">
        <v>13</v>
      </c>
      <c r="G4277" s="65" t="str">
        <f t="shared" si="66"/>
        <v/>
      </c>
      <c r="H4277" s="66"/>
      <c r="I4277" s="67"/>
      <c r="J4277" s="36">
        <v>375</v>
      </c>
    </row>
    <row r="4278" spans="1:10" ht="25.5" x14ac:dyDescent="0.25">
      <c r="A4278" s="246"/>
      <c r="B4278" s="241"/>
      <c r="C4278" s="41" t="s">
        <v>1026</v>
      </c>
      <c r="D4278" s="41" t="s">
        <v>68</v>
      </c>
      <c r="E4278" s="201">
        <v>1</v>
      </c>
      <c r="F4278" s="211">
        <v>49.523499999999999</v>
      </c>
      <c r="G4278" s="65">
        <f t="shared" si="66"/>
        <v>49.523499999999999</v>
      </c>
      <c r="H4278" s="44">
        <f>SUM(G4278:G4278)</f>
        <v>49.523499999999999</v>
      </c>
      <c r="I4278" s="45"/>
      <c r="J4278" s="36">
        <v>375</v>
      </c>
    </row>
    <row r="4279" spans="1:10" ht="15.75" thickBot="1" x14ac:dyDescent="0.3">
      <c r="A4279" s="247"/>
      <c r="B4279" s="242"/>
      <c r="C4279" s="46"/>
      <c r="D4279" s="46"/>
      <c r="E4279" s="202"/>
      <c r="F4279" s="217" t="s">
        <v>13</v>
      </c>
      <c r="G4279" s="73" t="str">
        <f t="shared" si="66"/>
        <v/>
      </c>
      <c r="H4279" s="74"/>
      <c r="I4279" s="67"/>
      <c r="J4279" s="36">
        <v>375</v>
      </c>
    </row>
    <row r="4280" spans="1:10" ht="15.75" thickBot="1" x14ac:dyDescent="0.3">
      <c r="A4280" s="237" t="s">
        <v>1027</v>
      </c>
      <c r="B4280" s="240" t="s">
        <v>4583</v>
      </c>
      <c r="C4280" s="31"/>
      <c r="D4280" s="32" t="s">
        <v>68</v>
      </c>
      <c r="E4280" s="197"/>
      <c r="F4280" s="208" t="s">
        <v>13</v>
      </c>
      <c r="G4280" s="33" t="str">
        <f t="shared" si="66"/>
        <v/>
      </c>
      <c r="H4280" s="34"/>
      <c r="I4280" s="35"/>
      <c r="J4280" s="36">
        <v>250.00000000000003</v>
      </c>
    </row>
    <row r="4281" spans="1:10" x14ac:dyDescent="0.25">
      <c r="A4281" s="246"/>
      <c r="B4281" s="241"/>
      <c r="C4281" s="38"/>
      <c r="D4281" s="38"/>
      <c r="E4281" s="199"/>
      <c r="F4281" s="211" t="s">
        <v>13</v>
      </c>
      <c r="G4281" s="65" t="str">
        <f t="shared" si="66"/>
        <v/>
      </c>
      <c r="H4281" s="66"/>
      <c r="I4281" s="67"/>
      <c r="J4281" s="36">
        <v>250.00000000000003</v>
      </c>
    </row>
    <row r="4282" spans="1:10" ht="25.5" x14ac:dyDescent="0.25">
      <c r="A4282" s="246"/>
      <c r="B4282" s="241"/>
      <c r="C4282" s="41" t="s">
        <v>10616</v>
      </c>
      <c r="D4282" s="41" t="s">
        <v>162</v>
      </c>
      <c r="E4282" s="201">
        <v>1.05</v>
      </c>
      <c r="F4282" s="211">
        <v>267.976</v>
      </c>
      <c r="G4282" s="65">
        <f t="shared" si="66"/>
        <v>281.37479999999999</v>
      </c>
      <c r="H4282" s="44">
        <f>SUM(G4282:G4286)</f>
        <v>378.97982824999997</v>
      </c>
      <c r="I4282" s="45"/>
      <c r="J4282" s="36">
        <v>250.00000000000003</v>
      </c>
    </row>
    <row r="4283" spans="1:10" x14ac:dyDescent="0.25">
      <c r="A4283" s="246"/>
      <c r="B4283" s="241"/>
      <c r="C4283" s="41" t="s">
        <v>10736</v>
      </c>
      <c r="D4283" s="41" t="s">
        <v>1044</v>
      </c>
      <c r="E4283" s="201">
        <v>0.57499999999999996</v>
      </c>
      <c r="F4283" s="211">
        <v>46.055999999999997</v>
      </c>
      <c r="G4283" s="65">
        <f t="shared" si="66"/>
        <v>26.482199999999995</v>
      </c>
      <c r="H4283" s="66"/>
      <c r="I4283" s="67"/>
      <c r="J4283" s="36">
        <v>250.00000000000003</v>
      </c>
    </row>
    <row r="4284" spans="1:10" x14ac:dyDescent="0.25">
      <c r="A4284" s="246"/>
      <c r="B4284" s="241"/>
      <c r="C4284" s="41" t="s">
        <v>10638</v>
      </c>
      <c r="D4284" s="41" t="s">
        <v>2800</v>
      </c>
      <c r="E4284" s="201">
        <v>0.57589999999999997</v>
      </c>
      <c r="F4284" s="211">
        <v>28.3005</v>
      </c>
      <c r="G4284" s="65">
        <f t="shared" si="66"/>
        <v>16.29825795</v>
      </c>
      <c r="H4284" s="66"/>
      <c r="I4284" s="67"/>
      <c r="J4284" s="36">
        <v>250.00000000000003</v>
      </c>
    </row>
    <row r="4285" spans="1:10" x14ac:dyDescent="0.25">
      <c r="A4285" s="246"/>
      <c r="B4285" s="241"/>
      <c r="C4285" s="41" t="s">
        <v>10601</v>
      </c>
      <c r="D4285" s="41" t="s">
        <v>2800</v>
      </c>
      <c r="E4285" s="201">
        <v>0.2399</v>
      </c>
      <c r="F4285" s="211">
        <v>22.097000000000001</v>
      </c>
      <c r="G4285" s="65">
        <f t="shared" si="66"/>
        <v>5.3010703000000001</v>
      </c>
      <c r="H4285" s="66"/>
      <c r="I4285" s="67"/>
      <c r="J4285" s="36">
        <v>250.00000000000003</v>
      </c>
    </row>
    <row r="4286" spans="1:10" ht="25.5" x14ac:dyDescent="0.25">
      <c r="A4286" s="246"/>
      <c r="B4286" s="241"/>
      <c r="C4286" s="41" t="s">
        <v>1026</v>
      </c>
      <c r="D4286" s="41" t="s">
        <v>68</v>
      </c>
      <c r="E4286" s="201">
        <v>1</v>
      </c>
      <c r="F4286" s="211">
        <v>49.523499999999999</v>
      </c>
      <c r="G4286" s="65">
        <f t="shared" si="66"/>
        <v>49.523499999999999</v>
      </c>
      <c r="H4286" s="66"/>
      <c r="I4286" s="45"/>
      <c r="J4286" s="36">
        <v>250.00000000000003</v>
      </c>
    </row>
    <row r="4287" spans="1:10" ht="15.75" thickBot="1" x14ac:dyDescent="0.3">
      <c r="A4287" s="247"/>
      <c r="B4287" s="242"/>
      <c r="C4287" s="46"/>
      <c r="D4287" s="46"/>
      <c r="E4287" s="202"/>
      <c r="F4287" s="217" t="s">
        <v>13</v>
      </c>
      <c r="G4287" s="73" t="str">
        <f t="shared" si="66"/>
        <v/>
      </c>
      <c r="H4287" s="74"/>
      <c r="I4287" s="67"/>
      <c r="J4287" s="36">
        <v>250.00000000000003</v>
      </c>
    </row>
    <row r="4288" spans="1:10" ht="15.75" thickBot="1" x14ac:dyDescent="0.3">
      <c r="A4288" s="237" t="s">
        <v>1028</v>
      </c>
      <c r="B4288" s="240" t="s">
        <v>4584</v>
      </c>
      <c r="C4288" s="31"/>
      <c r="D4288" s="32" t="s">
        <v>68</v>
      </c>
      <c r="E4288" s="197"/>
      <c r="F4288" s="208" t="s">
        <v>13</v>
      </c>
      <c r="G4288" s="33" t="str">
        <f t="shared" si="66"/>
        <v/>
      </c>
      <c r="H4288" s="34"/>
      <c r="I4288" s="35"/>
      <c r="J4288" s="36">
        <v>65</v>
      </c>
    </row>
    <row r="4289" spans="1:10" x14ac:dyDescent="0.25">
      <c r="A4289" s="246"/>
      <c r="B4289" s="241"/>
      <c r="C4289" s="38"/>
      <c r="D4289" s="38"/>
      <c r="E4289" s="199"/>
      <c r="F4289" s="211" t="s">
        <v>13</v>
      </c>
      <c r="G4289" s="65" t="str">
        <f t="shared" si="66"/>
        <v/>
      </c>
      <c r="H4289" s="66"/>
      <c r="I4289" s="67"/>
      <c r="J4289" s="36">
        <v>65</v>
      </c>
    </row>
    <row r="4290" spans="1:10" x14ac:dyDescent="0.25">
      <c r="A4290" s="246"/>
      <c r="B4290" s="241"/>
      <c r="C4290" s="41" t="s">
        <v>10747</v>
      </c>
      <c r="D4290" s="41" t="s">
        <v>1044</v>
      </c>
      <c r="E4290" s="201">
        <v>0.56369999999999998</v>
      </c>
      <c r="F4290" s="211">
        <v>50.957999999999998</v>
      </c>
      <c r="G4290" s="65">
        <f t="shared" si="66"/>
        <v>28.725024599999998</v>
      </c>
      <c r="H4290" s="44">
        <f>SUM(G4290:G4293)</f>
        <v>104.89872829999999</v>
      </c>
      <c r="I4290" s="45"/>
      <c r="J4290" s="36">
        <v>65</v>
      </c>
    </row>
    <row r="4291" spans="1:10" ht="25.5" x14ac:dyDescent="0.25">
      <c r="A4291" s="246"/>
      <c r="B4291" s="241"/>
      <c r="C4291" s="41" t="s">
        <v>10824</v>
      </c>
      <c r="D4291" s="41" t="s">
        <v>162</v>
      </c>
      <c r="E4291" s="201">
        <v>1.06</v>
      </c>
      <c r="F4291" s="211">
        <v>54.567999999999998</v>
      </c>
      <c r="G4291" s="65">
        <f t="shared" si="66"/>
        <v>57.842080000000003</v>
      </c>
      <c r="H4291" s="66"/>
      <c r="I4291" s="67"/>
      <c r="J4291" s="36">
        <v>65</v>
      </c>
    </row>
    <row r="4292" spans="1:10" x14ac:dyDescent="0.25">
      <c r="A4292" s="246"/>
      <c r="B4292" s="241"/>
      <c r="C4292" s="41" t="s">
        <v>10607</v>
      </c>
      <c r="D4292" s="41" t="s">
        <v>2800</v>
      </c>
      <c r="E4292" s="201">
        <v>0.48359999999999997</v>
      </c>
      <c r="F4292" s="211">
        <v>28.6995</v>
      </c>
      <c r="G4292" s="65">
        <f t="shared" si="66"/>
        <v>13.8790782</v>
      </c>
      <c r="H4292" s="66"/>
      <c r="I4292" s="67"/>
      <c r="J4292" s="36">
        <v>65</v>
      </c>
    </row>
    <row r="4293" spans="1:10" x14ac:dyDescent="0.25">
      <c r="A4293" s="246"/>
      <c r="B4293" s="241"/>
      <c r="C4293" s="41" t="s">
        <v>10601</v>
      </c>
      <c r="D4293" s="41" t="s">
        <v>2800</v>
      </c>
      <c r="E4293" s="201">
        <v>0.20150000000000001</v>
      </c>
      <c r="F4293" s="211">
        <v>22.097000000000001</v>
      </c>
      <c r="G4293" s="65">
        <f t="shared" si="66"/>
        <v>4.4525455000000003</v>
      </c>
      <c r="H4293" s="66"/>
      <c r="I4293" s="67"/>
      <c r="J4293" s="36">
        <v>65</v>
      </c>
    </row>
    <row r="4294" spans="1:10" ht="15.75" thickBot="1" x14ac:dyDescent="0.3">
      <c r="A4294" s="247"/>
      <c r="B4294" s="242"/>
      <c r="C4294" s="46"/>
      <c r="D4294" s="46"/>
      <c r="E4294" s="202"/>
      <c r="F4294" s="217" t="s">
        <v>13</v>
      </c>
      <c r="G4294" s="73" t="str">
        <f t="shared" ref="G4294:G4357" si="67">IF(ISNUMBER(F4294),E4294*F4294,"")</f>
        <v/>
      </c>
      <c r="H4294" s="74"/>
      <c r="I4294" s="67"/>
      <c r="J4294" s="36">
        <v>65</v>
      </c>
    </row>
    <row r="4295" spans="1:10" ht="15.75" thickBot="1" x14ac:dyDescent="0.3">
      <c r="A4295" s="237" t="s">
        <v>1029</v>
      </c>
      <c r="B4295" s="240" t="s">
        <v>4585</v>
      </c>
      <c r="C4295" s="31"/>
      <c r="D4295" s="32" t="s">
        <v>68</v>
      </c>
      <c r="E4295" s="197"/>
      <c r="F4295" s="208" t="s">
        <v>13</v>
      </c>
      <c r="G4295" s="33" t="str">
        <f t="shared" si="67"/>
        <v/>
      </c>
      <c r="H4295" s="34"/>
      <c r="I4295" s="35"/>
      <c r="J4295" s="36">
        <v>250.00000000000003</v>
      </c>
    </row>
    <row r="4296" spans="1:10" x14ac:dyDescent="0.25">
      <c r="A4296" s="246"/>
      <c r="B4296" s="241"/>
      <c r="C4296" s="38"/>
      <c r="D4296" s="38"/>
      <c r="E4296" s="199"/>
      <c r="F4296" s="211" t="s">
        <v>13</v>
      </c>
      <c r="G4296" s="65" t="str">
        <f t="shared" si="67"/>
        <v/>
      </c>
      <c r="H4296" s="66"/>
      <c r="I4296" s="67"/>
      <c r="J4296" s="36">
        <v>250.00000000000003</v>
      </c>
    </row>
    <row r="4297" spans="1:10" ht="25.5" x14ac:dyDescent="0.25">
      <c r="A4297" s="246"/>
      <c r="B4297" s="241"/>
      <c r="C4297" s="41" t="s">
        <v>1030</v>
      </c>
      <c r="D4297" s="58" t="s">
        <v>162</v>
      </c>
      <c r="E4297" s="201">
        <v>1.05</v>
      </c>
      <c r="F4297" s="211">
        <v>62.95</v>
      </c>
      <c r="G4297" s="65">
        <f t="shared" si="67"/>
        <v>66.097500000000011</v>
      </c>
      <c r="H4297" s="44">
        <f>SUM(G4297:G4299)</f>
        <v>82.807350865000018</v>
      </c>
      <c r="I4297" s="45"/>
      <c r="J4297" s="36">
        <v>250.00000000000003</v>
      </c>
    </row>
    <row r="4298" spans="1:10" x14ac:dyDescent="0.25">
      <c r="A4298" s="246"/>
      <c r="B4298" s="241"/>
      <c r="C4298" s="41" t="s">
        <v>10638</v>
      </c>
      <c r="D4298" s="41" t="s">
        <v>2800</v>
      </c>
      <c r="E4298" s="201">
        <v>0.40312999999999993</v>
      </c>
      <c r="F4298" s="211">
        <v>28.3005</v>
      </c>
      <c r="G4298" s="65">
        <f t="shared" si="67"/>
        <v>11.408780564999997</v>
      </c>
      <c r="H4298" s="66"/>
      <c r="I4298" s="67"/>
      <c r="J4298" s="36">
        <v>250.00000000000003</v>
      </c>
    </row>
    <row r="4299" spans="1:10" x14ac:dyDescent="0.25">
      <c r="A4299" s="246"/>
      <c r="B4299" s="241"/>
      <c r="C4299" s="41" t="s">
        <v>10601</v>
      </c>
      <c r="D4299" s="41" t="s">
        <v>2800</v>
      </c>
      <c r="E4299" s="201">
        <v>0.2399</v>
      </c>
      <c r="F4299" s="211">
        <v>22.097000000000001</v>
      </c>
      <c r="G4299" s="65">
        <f t="shared" si="67"/>
        <v>5.3010703000000001</v>
      </c>
      <c r="H4299" s="66"/>
      <c r="I4299" s="67"/>
      <c r="J4299" s="36">
        <v>250.00000000000003</v>
      </c>
    </row>
    <row r="4300" spans="1:10" ht="15.75" thickBot="1" x14ac:dyDescent="0.3">
      <c r="A4300" s="247"/>
      <c r="B4300" s="242"/>
      <c r="C4300" s="46"/>
      <c r="D4300" s="46"/>
      <c r="E4300" s="202"/>
      <c r="F4300" s="217" t="s">
        <v>13</v>
      </c>
      <c r="G4300" s="73" t="str">
        <f t="shared" si="67"/>
        <v/>
      </c>
      <c r="H4300" s="74"/>
      <c r="I4300" s="67"/>
      <c r="J4300" s="36">
        <v>250.00000000000003</v>
      </c>
    </row>
    <row r="4301" spans="1:10" ht="15.75" hidden="1" thickBot="1" x14ac:dyDescent="0.3">
      <c r="A4301" s="237" t="s">
        <v>1031</v>
      </c>
      <c r="B4301" s="240" t="s">
        <v>4586</v>
      </c>
      <c r="C4301" s="31"/>
      <c r="D4301" s="32" t="s">
        <v>68</v>
      </c>
      <c r="E4301" s="197"/>
      <c r="F4301" s="208" t="s">
        <v>13</v>
      </c>
      <c r="G4301" s="33" t="str">
        <f t="shared" si="67"/>
        <v/>
      </c>
      <c r="H4301" s="34"/>
      <c r="I4301" s="35"/>
      <c r="J4301" s="36">
        <v>0</v>
      </c>
    </row>
    <row r="4302" spans="1:10" ht="15.75" hidden="1" thickBot="1" x14ac:dyDescent="0.3">
      <c r="A4302" s="246"/>
      <c r="B4302" s="241"/>
      <c r="C4302" s="38"/>
      <c r="D4302" s="38"/>
      <c r="E4302" s="199"/>
      <c r="F4302" s="211" t="s">
        <v>13</v>
      </c>
      <c r="G4302" s="65" t="str">
        <f t="shared" si="67"/>
        <v/>
      </c>
      <c r="H4302" s="66"/>
      <c r="I4302" s="67"/>
      <c r="J4302" s="36">
        <v>0</v>
      </c>
    </row>
    <row r="4303" spans="1:10" ht="26.25" hidden="1" thickBot="1" x14ac:dyDescent="0.3">
      <c r="A4303" s="246"/>
      <c r="B4303" s="241"/>
      <c r="C4303" s="41" t="s">
        <v>1032</v>
      </c>
      <c r="D4303" s="41" t="s">
        <v>68</v>
      </c>
      <c r="E4303" s="201">
        <v>1.05</v>
      </c>
      <c r="F4303" s="211" t="s">
        <v>13</v>
      </c>
      <c r="G4303" s="65" t="str">
        <f t="shared" si="67"/>
        <v/>
      </c>
      <c r="H4303" s="44">
        <f>SUM(G4303:G4305)</f>
        <v>12.907935</v>
      </c>
      <c r="I4303" s="45"/>
      <c r="J4303" s="36">
        <v>0</v>
      </c>
    </row>
    <row r="4304" spans="1:10" ht="15.75" hidden="1" thickBot="1" x14ac:dyDescent="0.3">
      <c r="A4304" s="246"/>
      <c r="B4304" s="241"/>
      <c r="C4304" s="41" t="s">
        <v>10638</v>
      </c>
      <c r="D4304" s="41" t="s">
        <v>2800</v>
      </c>
      <c r="E4304" s="201">
        <v>0.15</v>
      </c>
      <c r="F4304" s="211">
        <v>28.3005</v>
      </c>
      <c r="G4304" s="65">
        <f t="shared" si="67"/>
        <v>4.2450749999999999</v>
      </c>
      <c r="H4304" s="66"/>
      <c r="I4304" s="67"/>
      <c r="J4304" s="36">
        <v>0</v>
      </c>
    </row>
    <row r="4305" spans="1:10" ht="15.75" hidden="1" thickBot="1" x14ac:dyDescent="0.3">
      <c r="A4305" s="246"/>
      <c r="B4305" s="241"/>
      <c r="C4305" s="41" t="s">
        <v>10747</v>
      </c>
      <c r="D4305" s="41" t="s">
        <v>1044</v>
      </c>
      <c r="E4305" s="201">
        <v>0.17</v>
      </c>
      <c r="F4305" s="211">
        <v>50.957999999999998</v>
      </c>
      <c r="G4305" s="65">
        <f t="shared" si="67"/>
        <v>8.6628600000000002</v>
      </c>
      <c r="H4305" s="66"/>
      <c r="I4305" s="67"/>
      <c r="J4305" s="36">
        <v>0</v>
      </c>
    </row>
    <row r="4306" spans="1:10" ht="15.75" hidden="1" thickBot="1" x14ac:dyDescent="0.3">
      <c r="A4306" s="247"/>
      <c r="B4306" s="242"/>
      <c r="C4306" s="46"/>
      <c r="D4306" s="46"/>
      <c r="E4306" s="202"/>
      <c r="F4306" s="217" t="s">
        <v>13</v>
      </c>
      <c r="G4306" s="73" t="str">
        <f t="shared" si="67"/>
        <v/>
      </c>
      <c r="H4306" s="74"/>
      <c r="I4306" s="67"/>
      <c r="J4306" s="36">
        <v>0</v>
      </c>
    </row>
    <row r="4307" spans="1:10" ht="15.75" hidden="1" thickBot="1" x14ac:dyDescent="0.3">
      <c r="A4307" s="237" t="s">
        <v>1033</v>
      </c>
      <c r="B4307" s="240" t="s">
        <v>4587</v>
      </c>
      <c r="C4307" s="31"/>
      <c r="D4307" s="32" t="s">
        <v>68</v>
      </c>
      <c r="E4307" s="197"/>
      <c r="F4307" s="208" t="s">
        <v>13</v>
      </c>
      <c r="G4307" s="33" t="str">
        <f t="shared" si="67"/>
        <v/>
      </c>
      <c r="H4307" s="34"/>
      <c r="I4307" s="35"/>
      <c r="J4307" s="36">
        <v>0</v>
      </c>
    </row>
    <row r="4308" spans="1:10" ht="15.75" hidden="1" thickBot="1" x14ac:dyDescent="0.3">
      <c r="A4308" s="246"/>
      <c r="B4308" s="241"/>
      <c r="C4308" s="38"/>
      <c r="D4308" s="38"/>
      <c r="E4308" s="199"/>
      <c r="F4308" s="211" t="s">
        <v>13</v>
      </c>
      <c r="G4308" s="65" t="str">
        <f t="shared" si="67"/>
        <v/>
      </c>
      <c r="H4308" s="66"/>
      <c r="I4308" s="67"/>
      <c r="J4308" s="36">
        <v>0</v>
      </c>
    </row>
    <row r="4309" spans="1:10" ht="26.25" hidden="1" thickBot="1" x14ac:dyDescent="0.3">
      <c r="A4309" s="246"/>
      <c r="B4309" s="241"/>
      <c r="C4309" s="41" t="s">
        <v>1034</v>
      </c>
      <c r="D4309" s="41" t="s">
        <v>68</v>
      </c>
      <c r="E4309" s="201">
        <v>1.05</v>
      </c>
      <c r="F4309" s="211" t="s">
        <v>13</v>
      </c>
      <c r="G4309" s="65" t="str">
        <f t="shared" si="67"/>
        <v/>
      </c>
      <c r="H4309" s="44">
        <f>SUM(G4309:G4311)</f>
        <v>12.907935</v>
      </c>
      <c r="I4309" s="45"/>
      <c r="J4309" s="36">
        <v>0</v>
      </c>
    </row>
    <row r="4310" spans="1:10" ht="15.75" hidden="1" thickBot="1" x14ac:dyDescent="0.3">
      <c r="A4310" s="246"/>
      <c r="B4310" s="241"/>
      <c r="C4310" s="41" t="s">
        <v>10638</v>
      </c>
      <c r="D4310" s="41" t="s">
        <v>2800</v>
      </c>
      <c r="E4310" s="201">
        <v>0.15</v>
      </c>
      <c r="F4310" s="211">
        <v>28.3005</v>
      </c>
      <c r="G4310" s="65">
        <f t="shared" si="67"/>
        <v>4.2450749999999999</v>
      </c>
      <c r="H4310" s="66"/>
      <c r="I4310" s="67"/>
      <c r="J4310" s="36">
        <v>0</v>
      </c>
    </row>
    <row r="4311" spans="1:10" ht="15.75" hidden="1" thickBot="1" x14ac:dyDescent="0.3">
      <c r="A4311" s="246"/>
      <c r="B4311" s="241"/>
      <c r="C4311" s="41" t="s">
        <v>10747</v>
      </c>
      <c r="D4311" s="41" t="s">
        <v>1044</v>
      </c>
      <c r="E4311" s="201">
        <v>0.17</v>
      </c>
      <c r="F4311" s="211">
        <v>50.957999999999998</v>
      </c>
      <c r="G4311" s="65">
        <f t="shared" si="67"/>
        <v>8.6628600000000002</v>
      </c>
      <c r="H4311" s="66"/>
      <c r="I4311" s="67"/>
      <c r="J4311" s="36">
        <v>0</v>
      </c>
    </row>
    <row r="4312" spans="1:10" ht="15.75" hidden="1" thickBot="1" x14ac:dyDescent="0.3">
      <c r="A4312" s="247"/>
      <c r="B4312" s="242"/>
      <c r="C4312" s="46"/>
      <c r="D4312" s="46"/>
      <c r="E4312" s="202"/>
      <c r="F4312" s="217" t="s">
        <v>13</v>
      </c>
      <c r="G4312" s="73" t="str">
        <f t="shared" si="67"/>
        <v/>
      </c>
      <c r="H4312" s="74"/>
      <c r="I4312" s="67"/>
      <c r="J4312" s="36">
        <v>0</v>
      </c>
    </row>
    <row r="4313" spans="1:10" ht="15.75" thickBot="1" x14ac:dyDescent="0.3">
      <c r="A4313" s="237" t="s">
        <v>1035</v>
      </c>
      <c r="B4313" s="240" t="s">
        <v>4588</v>
      </c>
      <c r="C4313" s="31"/>
      <c r="D4313" s="32" t="s">
        <v>68</v>
      </c>
      <c r="E4313" s="197"/>
      <c r="F4313" s="208" t="s">
        <v>13</v>
      </c>
      <c r="G4313" s="33" t="str">
        <f t="shared" si="67"/>
        <v/>
      </c>
      <c r="H4313" s="34"/>
      <c r="I4313" s="35"/>
      <c r="J4313" s="36">
        <v>65</v>
      </c>
    </row>
    <row r="4314" spans="1:10" x14ac:dyDescent="0.25">
      <c r="A4314" s="246"/>
      <c r="B4314" s="241"/>
      <c r="C4314" s="38"/>
      <c r="D4314" s="38"/>
      <c r="E4314" s="199"/>
      <c r="F4314" s="211" t="s">
        <v>13</v>
      </c>
      <c r="G4314" s="65" t="str">
        <f t="shared" si="67"/>
        <v/>
      </c>
      <c r="H4314" s="66"/>
      <c r="I4314" s="67"/>
      <c r="J4314" s="36">
        <v>65</v>
      </c>
    </row>
    <row r="4315" spans="1:10" x14ac:dyDescent="0.25">
      <c r="A4315" s="246"/>
      <c r="B4315" s="241"/>
      <c r="C4315" s="41" t="s">
        <v>11210</v>
      </c>
      <c r="D4315" s="41" t="s">
        <v>1044</v>
      </c>
      <c r="E4315" s="201">
        <v>2.1700000000000001E-2</v>
      </c>
      <c r="F4315" s="211">
        <v>27.093999999999998</v>
      </c>
      <c r="G4315" s="65">
        <f t="shared" si="67"/>
        <v>0.58793980000000001</v>
      </c>
      <c r="H4315" s="44">
        <f>SUM(G4315:G4321)</f>
        <v>50.735157549999997</v>
      </c>
      <c r="I4315" s="45"/>
      <c r="J4315" s="36">
        <v>65</v>
      </c>
    </row>
    <row r="4316" spans="1:10" ht="25.5" x14ac:dyDescent="0.25">
      <c r="A4316" s="246"/>
      <c r="B4316" s="241"/>
      <c r="C4316" s="41" t="s">
        <v>11087</v>
      </c>
      <c r="D4316" s="41" t="s">
        <v>1044</v>
      </c>
      <c r="E4316" s="201">
        <v>1.8127</v>
      </c>
      <c r="F4316" s="211">
        <v>0.71249999999999991</v>
      </c>
      <c r="G4316" s="65">
        <f t="shared" si="67"/>
        <v>1.2915487499999998</v>
      </c>
      <c r="H4316" s="66"/>
      <c r="I4316" s="67"/>
      <c r="J4316" s="36">
        <v>65</v>
      </c>
    </row>
    <row r="4317" spans="1:10" ht="25.5" x14ac:dyDescent="0.25">
      <c r="A4317" s="246"/>
      <c r="B4317" s="241"/>
      <c r="C4317" s="41" t="s">
        <v>11028</v>
      </c>
      <c r="D4317" s="41" t="s">
        <v>162</v>
      </c>
      <c r="E4317" s="201">
        <v>1.0414000000000001</v>
      </c>
      <c r="F4317" s="211">
        <v>9.9939999999999998</v>
      </c>
      <c r="G4317" s="65">
        <f t="shared" si="67"/>
        <v>10.407751600000001</v>
      </c>
      <c r="H4317" s="66"/>
      <c r="I4317" s="67"/>
      <c r="J4317" s="36">
        <v>65</v>
      </c>
    </row>
    <row r="4318" spans="1:10" x14ac:dyDescent="0.25">
      <c r="A4318" s="246"/>
      <c r="B4318" s="241"/>
      <c r="C4318" s="41" t="s">
        <v>11261</v>
      </c>
      <c r="D4318" s="41" t="s">
        <v>1044</v>
      </c>
      <c r="E4318" s="201">
        <v>7.7999999999999996E-3</v>
      </c>
      <c r="F4318" s="211">
        <v>19</v>
      </c>
      <c r="G4318" s="65">
        <f t="shared" si="67"/>
        <v>0.1482</v>
      </c>
      <c r="H4318" s="66"/>
      <c r="I4318" s="67"/>
      <c r="J4318" s="36">
        <v>65</v>
      </c>
    </row>
    <row r="4319" spans="1:10" ht="25.5" x14ac:dyDescent="0.25">
      <c r="A4319" s="246"/>
      <c r="B4319" s="241"/>
      <c r="C4319" s="41" t="s">
        <v>11060</v>
      </c>
      <c r="D4319" s="41" t="s">
        <v>10947</v>
      </c>
      <c r="E4319" s="201">
        <v>2.93E-2</v>
      </c>
      <c r="F4319" s="211">
        <v>23.987499999999997</v>
      </c>
      <c r="G4319" s="65">
        <f t="shared" si="67"/>
        <v>0.70283374999999992</v>
      </c>
      <c r="H4319" s="66"/>
      <c r="I4319" s="67"/>
      <c r="J4319" s="36">
        <v>65</v>
      </c>
    </row>
    <row r="4320" spans="1:10" x14ac:dyDescent="0.25">
      <c r="A4320" s="246"/>
      <c r="B4320" s="241"/>
      <c r="C4320" s="41" t="s">
        <v>10757</v>
      </c>
      <c r="D4320" s="41" t="s">
        <v>2800</v>
      </c>
      <c r="E4320" s="201">
        <v>0.9123</v>
      </c>
      <c r="F4320" s="211">
        <v>28.509499999999999</v>
      </c>
      <c r="G4320" s="65">
        <f t="shared" si="67"/>
        <v>26.009216849999998</v>
      </c>
      <c r="H4320" s="66"/>
      <c r="I4320" s="67"/>
      <c r="J4320" s="36">
        <v>65</v>
      </c>
    </row>
    <row r="4321" spans="1:10" x14ac:dyDescent="0.25">
      <c r="A4321" s="246"/>
      <c r="B4321" s="241"/>
      <c r="C4321" s="41" t="s">
        <v>10601</v>
      </c>
      <c r="D4321" s="41" t="s">
        <v>2800</v>
      </c>
      <c r="E4321" s="201">
        <v>0.52439999999999998</v>
      </c>
      <c r="F4321" s="211">
        <v>22.097000000000001</v>
      </c>
      <c r="G4321" s="65">
        <f t="shared" si="67"/>
        <v>11.587666800000001</v>
      </c>
      <c r="H4321" s="66"/>
      <c r="I4321" s="67"/>
      <c r="J4321" s="36">
        <v>65</v>
      </c>
    </row>
    <row r="4322" spans="1:10" ht="15.75" thickBot="1" x14ac:dyDescent="0.3">
      <c r="A4322" s="247"/>
      <c r="B4322" s="242"/>
      <c r="C4322" s="46"/>
      <c r="D4322" s="46"/>
      <c r="E4322" s="202"/>
      <c r="F4322" s="217" t="s">
        <v>13</v>
      </c>
      <c r="G4322" s="73" t="str">
        <f t="shared" si="67"/>
        <v/>
      </c>
      <c r="H4322" s="74"/>
      <c r="I4322" s="67"/>
      <c r="J4322" s="36">
        <v>65</v>
      </c>
    </row>
    <row r="4323" spans="1:10" ht="15.75" thickBot="1" x14ac:dyDescent="0.3">
      <c r="A4323" s="237" t="s">
        <v>1036</v>
      </c>
      <c r="B4323" s="240" t="s">
        <v>4589</v>
      </c>
      <c r="C4323" s="31"/>
      <c r="D4323" s="32" t="s">
        <v>68</v>
      </c>
      <c r="E4323" s="197"/>
      <c r="F4323" s="208" t="s">
        <v>13</v>
      </c>
      <c r="G4323" s="33" t="str">
        <f t="shared" si="67"/>
        <v/>
      </c>
      <c r="H4323" s="34"/>
      <c r="I4323" s="35"/>
      <c r="J4323" s="36">
        <v>1000.0000000000001</v>
      </c>
    </row>
    <row r="4324" spans="1:10" x14ac:dyDescent="0.25">
      <c r="A4324" s="246"/>
      <c r="B4324" s="241"/>
      <c r="C4324" s="38"/>
      <c r="D4324" s="38"/>
      <c r="E4324" s="199"/>
      <c r="F4324" s="211" t="s">
        <v>13</v>
      </c>
      <c r="G4324" s="65" t="str">
        <f t="shared" si="67"/>
        <v/>
      </c>
      <c r="H4324" s="66"/>
      <c r="I4324" s="67"/>
      <c r="J4324" s="36">
        <v>1000.0000000000001</v>
      </c>
    </row>
    <row r="4325" spans="1:10" ht="25.5" x14ac:dyDescent="0.25">
      <c r="A4325" s="246"/>
      <c r="B4325" s="241"/>
      <c r="C4325" s="41" t="s">
        <v>10748</v>
      </c>
      <c r="D4325" s="41" t="s">
        <v>1044</v>
      </c>
      <c r="E4325" s="201">
        <v>1.1073999999999999</v>
      </c>
      <c r="F4325" s="211">
        <v>7.7044999999999995</v>
      </c>
      <c r="G4325" s="65">
        <f t="shared" si="67"/>
        <v>8.5319632999999993</v>
      </c>
      <c r="H4325" s="44">
        <f>SUM(G4325:G4327)</f>
        <v>14.336285650000001</v>
      </c>
      <c r="I4325" s="45"/>
      <c r="J4325" s="36">
        <v>1000.0000000000001</v>
      </c>
    </row>
    <row r="4326" spans="1:10" x14ac:dyDescent="0.25">
      <c r="A4326" s="246"/>
      <c r="B4326" s="241"/>
      <c r="C4326" s="41" t="s">
        <v>10609</v>
      </c>
      <c r="D4326" s="41" t="s">
        <v>2800</v>
      </c>
      <c r="E4326" s="201">
        <v>0.15409999999999999</v>
      </c>
      <c r="F4326" s="211">
        <v>30.295500000000001</v>
      </c>
      <c r="G4326" s="65">
        <f t="shared" si="67"/>
        <v>4.6685365499999998</v>
      </c>
      <c r="H4326" s="66"/>
      <c r="I4326" s="67"/>
      <c r="J4326" s="36">
        <v>1000.0000000000001</v>
      </c>
    </row>
    <row r="4327" spans="1:10" x14ac:dyDescent="0.25">
      <c r="A4327" s="246"/>
      <c r="B4327" s="241"/>
      <c r="C4327" s="41" t="s">
        <v>10601</v>
      </c>
      <c r="D4327" s="41" t="s">
        <v>2800</v>
      </c>
      <c r="E4327" s="201">
        <v>5.1400000000000001E-2</v>
      </c>
      <c r="F4327" s="211">
        <v>22.097000000000001</v>
      </c>
      <c r="G4327" s="65">
        <f t="shared" si="67"/>
        <v>1.1357858000000001</v>
      </c>
      <c r="H4327" s="66"/>
      <c r="I4327" s="67"/>
      <c r="J4327" s="36">
        <v>1000.0000000000001</v>
      </c>
    </row>
    <row r="4328" spans="1:10" ht="15.75" thickBot="1" x14ac:dyDescent="0.3">
      <c r="A4328" s="247"/>
      <c r="B4328" s="242"/>
      <c r="C4328" s="46"/>
      <c r="D4328" s="46"/>
      <c r="E4328" s="202"/>
      <c r="F4328" s="217" t="s">
        <v>13</v>
      </c>
      <c r="G4328" s="73" t="str">
        <f t="shared" si="67"/>
        <v/>
      </c>
      <c r="H4328" s="74"/>
      <c r="I4328" s="67"/>
      <c r="J4328" s="36">
        <v>1000.0000000000001</v>
      </c>
    </row>
    <row r="4329" spans="1:10" ht="15.75" thickBot="1" x14ac:dyDescent="0.3">
      <c r="A4329" s="237" t="s">
        <v>1037</v>
      </c>
      <c r="B4329" s="240" t="s">
        <v>4590</v>
      </c>
      <c r="C4329" s="31"/>
      <c r="D4329" s="32" t="s">
        <v>68</v>
      </c>
      <c r="E4329" s="197"/>
      <c r="F4329" s="208" t="s">
        <v>13</v>
      </c>
      <c r="G4329" s="33" t="str">
        <f t="shared" si="67"/>
        <v/>
      </c>
      <c r="H4329" s="34"/>
      <c r="I4329" s="35"/>
      <c r="J4329" s="36">
        <v>5000</v>
      </c>
    </row>
    <row r="4330" spans="1:10" x14ac:dyDescent="0.25">
      <c r="A4330" s="246"/>
      <c r="B4330" s="241"/>
      <c r="C4330" s="38"/>
      <c r="D4330" s="38"/>
      <c r="E4330" s="199"/>
      <c r="F4330" s="211" t="s">
        <v>13</v>
      </c>
      <c r="G4330" s="65" t="str">
        <f t="shared" si="67"/>
        <v/>
      </c>
      <c r="H4330" s="66"/>
      <c r="I4330" s="67"/>
      <c r="J4330" s="36">
        <v>5000</v>
      </c>
    </row>
    <row r="4331" spans="1:10" x14ac:dyDescent="0.25">
      <c r="A4331" s="246"/>
      <c r="B4331" s="241"/>
      <c r="C4331" s="41" t="s">
        <v>10610</v>
      </c>
      <c r="D4331" s="41" t="s">
        <v>70</v>
      </c>
      <c r="E4331" s="201">
        <v>0.26279999999999998</v>
      </c>
      <c r="F4331" s="211">
        <v>32.299999999999997</v>
      </c>
      <c r="G4331" s="65">
        <f t="shared" si="67"/>
        <v>8.4884399999999989</v>
      </c>
      <c r="H4331" s="44">
        <f>SUM(G4331:G4333)</f>
        <v>14.63171285</v>
      </c>
      <c r="I4331" s="45"/>
      <c r="J4331" s="36">
        <v>5000</v>
      </c>
    </row>
    <row r="4332" spans="1:10" x14ac:dyDescent="0.25">
      <c r="A4332" s="246"/>
      <c r="B4332" s="241"/>
      <c r="C4332" s="41" t="s">
        <v>10609</v>
      </c>
      <c r="D4332" s="41" t="s">
        <v>2800</v>
      </c>
      <c r="E4332" s="201">
        <v>0.16309999999999999</v>
      </c>
      <c r="F4332" s="211">
        <v>30.295500000000001</v>
      </c>
      <c r="G4332" s="65">
        <f t="shared" si="67"/>
        <v>4.9411960500000003</v>
      </c>
      <c r="H4332" s="66"/>
      <c r="I4332" s="67"/>
      <c r="J4332" s="36">
        <v>5000</v>
      </c>
    </row>
    <row r="4333" spans="1:10" x14ac:dyDescent="0.25">
      <c r="A4333" s="246"/>
      <c r="B4333" s="241"/>
      <c r="C4333" s="41" t="s">
        <v>10601</v>
      </c>
      <c r="D4333" s="41" t="s">
        <v>2800</v>
      </c>
      <c r="E4333" s="201">
        <v>5.4399999999999997E-2</v>
      </c>
      <c r="F4333" s="211">
        <v>22.097000000000001</v>
      </c>
      <c r="G4333" s="65">
        <f t="shared" si="67"/>
        <v>1.2020767999999999</v>
      </c>
      <c r="H4333" s="66"/>
      <c r="I4333" s="67"/>
      <c r="J4333" s="36">
        <v>5000</v>
      </c>
    </row>
    <row r="4334" spans="1:10" x14ac:dyDescent="0.25">
      <c r="A4334" s="246"/>
      <c r="B4334" s="241"/>
      <c r="C4334" s="41"/>
      <c r="D4334" s="41"/>
      <c r="E4334" s="201"/>
      <c r="F4334" s="211" t="s">
        <v>13</v>
      </c>
      <c r="G4334" s="65" t="str">
        <f t="shared" si="67"/>
        <v/>
      </c>
      <c r="H4334" s="66"/>
      <c r="I4334" s="67"/>
      <c r="J4334" s="36">
        <v>5000</v>
      </c>
    </row>
    <row r="4335" spans="1:10" ht="25.5" x14ac:dyDescent="0.25">
      <c r="A4335" s="246"/>
      <c r="B4335" s="241"/>
      <c r="C4335" s="41" t="s">
        <v>1038</v>
      </c>
      <c r="D4335" s="41"/>
      <c r="E4335" s="201"/>
      <c r="F4335" s="211" t="s">
        <v>13</v>
      </c>
      <c r="G4335" s="65" t="str">
        <f t="shared" si="67"/>
        <v/>
      </c>
      <c r="H4335" s="66"/>
      <c r="I4335" s="67"/>
      <c r="J4335" s="36">
        <v>5000</v>
      </c>
    </row>
    <row r="4336" spans="1:10" ht="15.75" thickBot="1" x14ac:dyDescent="0.3">
      <c r="A4336" s="247"/>
      <c r="B4336" s="242"/>
      <c r="C4336" s="46"/>
      <c r="D4336" s="46"/>
      <c r="E4336" s="202"/>
      <c r="F4336" s="217" t="s">
        <v>13</v>
      </c>
      <c r="G4336" s="73" t="str">
        <f t="shared" si="67"/>
        <v/>
      </c>
      <c r="H4336" s="74"/>
      <c r="I4336" s="67"/>
      <c r="J4336" s="36">
        <v>5000</v>
      </c>
    </row>
    <row r="4337" spans="1:10" ht="15.75" thickBot="1" x14ac:dyDescent="0.3">
      <c r="A4337" s="237" t="s">
        <v>1039</v>
      </c>
      <c r="B4337" s="240" t="s">
        <v>4593</v>
      </c>
      <c r="C4337" s="31"/>
      <c r="D4337" s="32" t="s">
        <v>68</v>
      </c>
      <c r="E4337" s="197"/>
      <c r="F4337" s="208" t="s">
        <v>13</v>
      </c>
      <c r="G4337" s="33" t="str">
        <f t="shared" si="67"/>
        <v/>
      </c>
      <c r="H4337" s="34"/>
      <c r="I4337" s="35"/>
      <c r="J4337" s="36">
        <v>5500</v>
      </c>
    </row>
    <row r="4338" spans="1:10" x14ac:dyDescent="0.25">
      <c r="A4338" s="246"/>
      <c r="B4338" s="241"/>
      <c r="C4338" s="38"/>
      <c r="D4338" s="38"/>
      <c r="E4338" s="199"/>
      <c r="F4338" s="211" t="s">
        <v>13</v>
      </c>
      <c r="G4338" s="65" t="str">
        <f t="shared" si="67"/>
        <v/>
      </c>
      <c r="H4338" s="66"/>
      <c r="I4338" s="67"/>
      <c r="J4338" s="36">
        <v>5500</v>
      </c>
    </row>
    <row r="4339" spans="1:10" x14ac:dyDescent="0.25">
      <c r="A4339" s="246"/>
      <c r="B4339" s="241"/>
      <c r="C4339" s="41" t="s">
        <v>10721</v>
      </c>
      <c r="D4339" s="41" t="s">
        <v>70</v>
      </c>
      <c r="E4339" s="201">
        <v>0.16</v>
      </c>
      <c r="F4339" s="211">
        <v>11.827499999999999</v>
      </c>
      <c r="G4339" s="65">
        <f t="shared" si="67"/>
        <v>1.8923999999999999</v>
      </c>
      <c r="H4339" s="44">
        <f>SUM(G4339:G4343)</f>
        <v>26.689917499999996</v>
      </c>
      <c r="I4339" s="45"/>
      <c r="J4339" s="36">
        <v>5500</v>
      </c>
    </row>
    <row r="4340" spans="1:10" x14ac:dyDescent="0.25">
      <c r="A4340" s="246"/>
      <c r="B4340" s="241"/>
      <c r="C4340" s="41" t="s">
        <v>10610</v>
      </c>
      <c r="D4340" s="41" t="s">
        <v>70</v>
      </c>
      <c r="E4340" s="201">
        <v>0.42699999999999999</v>
      </c>
      <c r="F4340" s="211">
        <v>32.299999999999997</v>
      </c>
      <c r="G4340" s="65">
        <f t="shared" si="67"/>
        <v>13.792099999999998</v>
      </c>
      <c r="H4340" s="66"/>
      <c r="I4340" s="67"/>
      <c r="J4340" s="36">
        <v>5500</v>
      </c>
    </row>
    <row r="4341" spans="1:10" x14ac:dyDescent="0.25">
      <c r="A4341" s="246"/>
      <c r="B4341" s="241"/>
      <c r="C4341" s="41" t="s">
        <v>11003</v>
      </c>
      <c r="D4341" s="41" t="s">
        <v>83</v>
      </c>
      <c r="E4341" s="201">
        <v>0.01</v>
      </c>
      <c r="F4341" s="211">
        <v>13.299999999999999</v>
      </c>
      <c r="G4341" s="65">
        <f t="shared" si="67"/>
        <v>0.13299999999999998</v>
      </c>
      <c r="H4341" s="66"/>
      <c r="I4341" s="67"/>
      <c r="J4341" s="36">
        <v>5500</v>
      </c>
    </row>
    <row r="4342" spans="1:10" x14ac:dyDescent="0.25">
      <c r="A4342" s="246"/>
      <c r="B4342" s="241"/>
      <c r="C4342" s="41" t="s">
        <v>10609</v>
      </c>
      <c r="D4342" s="41" t="s">
        <v>2800</v>
      </c>
      <c r="E4342" s="201">
        <v>0.27500000000000002</v>
      </c>
      <c r="F4342" s="211">
        <v>30.295500000000001</v>
      </c>
      <c r="G4342" s="65">
        <f t="shared" si="67"/>
        <v>8.3312625000000011</v>
      </c>
      <c r="H4342" s="66"/>
      <c r="I4342" s="67"/>
      <c r="J4342" s="36">
        <v>5500</v>
      </c>
    </row>
    <row r="4343" spans="1:10" x14ac:dyDescent="0.25">
      <c r="A4343" s="246"/>
      <c r="B4343" s="241"/>
      <c r="C4343" s="41" t="s">
        <v>10601</v>
      </c>
      <c r="D4343" s="41" t="s">
        <v>2800</v>
      </c>
      <c r="E4343" s="201">
        <v>0.115</v>
      </c>
      <c r="F4343" s="211">
        <v>22.097000000000001</v>
      </c>
      <c r="G4343" s="65">
        <f t="shared" si="67"/>
        <v>2.5411550000000003</v>
      </c>
      <c r="H4343" s="66"/>
      <c r="I4343" s="67"/>
      <c r="J4343" s="36">
        <v>5500</v>
      </c>
    </row>
    <row r="4344" spans="1:10" ht="15.75" thickBot="1" x14ac:dyDescent="0.3">
      <c r="A4344" s="247"/>
      <c r="B4344" s="242"/>
      <c r="C4344" s="46"/>
      <c r="D4344" s="46"/>
      <c r="E4344" s="202"/>
      <c r="F4344" s="217" t="s">
        <v>13</v>
      </c>
      <c r="G4344" s="73" t="str">
        <f t="shared" si="67"/>
        <v/>
      </c>
      <c r="H4344" s="74"/>
      <c r="I4344" s="67"/>
      <c r="J4344" s="36">
        <v>5500</v>
      </c>
    </row>
    <row r="4345" spans="1:10" ht="15.75" thickBot="1" x14ac:dyDescent="0.3">
      <c r="A4345" s="237" t="s">
        <v>1040</v>
      </c>
      <c r="B4345" s="240" t="s">
        <v>4594</v>
      </c>
      <c r="C4345" s="31"/>
      <c r="D4345" s="32" t="s">
        <v>68</v>
      </c>
      <c r="E4345" s="197"/>
      <c r="F4345" s="208" t="s">
        <v>13</v>
      </c>
      <c r="G4345" s="33" t="str">
        <f t="shared" si="67"/>
        <v/>
      </c>
      <c r="H4345" s="34"/>
      <c r="I4345" s="35"/>
      <c r="J4345" s="36">
        <v>625</v>
      </c>
    </row>
    <row r="4346" spans="1:10" x14ac:dyDescent="0.25">
      <c r="A4346" s="246"/>
      <c r="B4346" s="241"/>
      <c r="C4346" s="38"/>
      <c r="D4346" s="38"/>
      <c r="E4346" s="199"/>
      <c r="F4346" s="211" t="s">
        <v>13</v>
      </c>
      <c r="G4346" s="65" t="str">
        <f t="shared" si="67"/>
        <v/>
      </c>
      <c r="H4346" s="66"/>
      <c r="I4346" s="67"/>
      <c r="J4346" s="36">
        <v>625</v>
      </c>
    </row>
    <row r="4347" spans="1:10" x14ac:dyDescent="0.25">
      <c r="A4347" s="246"/>
      <c r="B4347" s="241"/>
      <c r="C4347" s="41" t="s">
        <v>10925</v>
      </c>
      <c r="D4347" s="41" t="s">
        <v>70</v>
      </c>
      <c r="E4347" s="201">
        <v>6.4000000000000001E-2</v>
      </c>
      <c r="F4347" s="211">
        <v>38.930999999999997</v>
      </c>
      <c r="G4347" s="65">
        <f t="shared" si="67"/>
        <v>2.491584</v>
      </c>
      <c r="H4347" s="44">
        <f>SUM(G4347:G4352)</f>
        <v>71.195141300000003</v>
      </c>
      <c r="I4347" s="45"/>
      <c r="J4347" s="36">
        <v>625</v>
      </c>
    </row>
    <row r="4348" spans="1:10" x14ac:dyDescent="0.25">
      <c r="A4348" s="246"/>
      <c r="B4348" s="241"/>
      <c r="C4348" s="41" t="s">
        <v>10672</v>
      </c>
      <c r="D4348" s="41" t="s">
        <v>70</v>
      </c>
      <c r="E4348" s="201">
        <v>0.32200000000000001</v>
      </c>
      <c r="F4348" s="211">
        <v>92.235500000000002</v>
      </c>
      <c r="G4348" s="65">
        <f t="shared" si="67"/>
        <v>29.699831</v>
      </c>
      <c r="H4348" s="66"/>
      <c r="I4348" s="67"/>
      <c r="J4348" s="36">
        <v>625</v>
      </c>
    </row>
    <row r="4349" spans="1:10" x14ac:dyDescent="0.25">
      <c r="A4349" s="246"/>
      <c r="B4349" s="241"/>
      <c r="C4349" s="41" t="s">
        <v>11003</v>
      </c>
      <c r="D4349" s="41" t="s">
        <v>83</v>
      </c>
      <c r="E4349" s="201">
        <v>0.01</v>
      </c>
      <c r="F4349" s="211">
        <v>13.299999999999999</v>
      </c>
      <c r="G4349" s="65">
        <f t="shared" si="67"/>
        <v>0.13299999999999998</v>
      </c>
      <c r="H4349" s="66"/>
      <c r="I4349" s="67"/>
      <c r="J4349" s="36">
        <v>625</v>
      </c>
    </row>
    <row r="4350" spans="1:10" x14ac:dyDescent="0.25">
      <c r="A4350" s="246"/>
      <c r="B4350" s="241"/>
      <c r="C4350" s="41" t="s">
        <v>10675</v>
      </c>
      <c r="D4350" s="41" t="s">
        <v>70</v>
      </c>
      <c r="E4350" s="201">
        <v>0.2016</v>
      </c>
      <c r="F4350" s="211">
        <v>138.88049999999998</v>
      </c>
      <c r="G4350" s="65">
        <f t="shared" si="67"/>
        <v>27.998308799999997</v>
      </c>
      <c r="H4350" s="66"/>
      <c r="I4350" s="67"/>
      <c r="J4350" s="36">
        <v>625</v>
      </c>
    </row>
    <row r="4351" spans="1:10" x14ac:dyDescent="0.25">
      <c r="A4351" s="246"/>
      <c r="B4351" s="241"/>
      <c r="C4351" s="41" t="s">
        <v>10609</v>
      </c>
      <c r="D4351" s="41" t="s">
        <v>2800</v>
      </c>
      <c r="E4351" s="201">
        <v>0.27500000000000002</v>
      </c>
      <c r="F4351" s="211">
        <v>30.295500000000001</v>
      </c>
      <c r="G4351" s="65">
        <f t="shared" si="67"/>
        <v>8.3312625000000011</v>
      </c>
      <c r="H4351" s="66"/>
      <c r="I4351" s="67"/>
      <c r="J4351" s="36">
        <v>625</v>
      </c>
    </row>
    <row r="4352" spans="1:10" x14ac:dyDescent="0.25">
      <c r="A4352" s="246"/>
      <c r="B4352" s="241"/>
      <c r="C4352" s="41" t="s">
        <v>10601</v>
      </c>
      <c r="D4352" s="41" t="s">
        <v>2800</v>
      </c>
      <c r="E4352" s="201">
        <v>0.115</v>
      </c>
      <c r="F4352" s="211">
        <v>22.097000000000001</v>
      </c>
      <c r="G4352" s="65">
        <f t="shared" si="67"/>
        <v>2.5411550000000003</v>
      </c>
      <c r="H4352" s="66"/>
      <c r="I4352" s="67"/>
      <c r="J4352" s="36">
        <v>625</v>
      </c>
    </row>
    <row r="4353" spans="1:10" ht="15.75" thickBot="1" x14ac:dyDescent="0.3">
      <c r="A4353" s="247"/>
      <c r="B4353" s="242"/>
      <c r="C4353" s="46"/>
      <c r="D4353" s="46"/>
      <c r="E4353" s="202"/>
      <c r="F4353" s="217" t="s">
        <v>13</v>
      </c>
      <c r="G4353" s="73" t="str">
        <f t="shared" si="67"/>
        <v/>
      </c>
      <c r="H4353" s="74"/>
      <c r="I4353" s="67"/>
      <c r="J4353" s="36">
        <v>625</v>
      </c>
    </row>
    <row r="4354" spans="1:10" ht="15.75" thickBot="1" x14ac:dyDescent="0.3">
      <c r="A4354" s="237" t="s">
        <v>1041</v>
      </c>
      <c r="B4354" s="240" t="s">
        <v>4595</v>
      </c>
      <c r="C4354" s="31"/>
      <c r="D4354" s="32" t="s">
        <v>68</v>
      </c>
      <c r="E4354" s="197"/>
      <c r="F4354" s="208" t="s">
        <v>13</v>
      </c>
      <c r="G4354" s="33" t="str">
        <f t="shared" si="67"/>
        <v/>
      </c>
      <c r="H4354" s="34"/>
      <c r="I4354" s="35"/>
      <c r="J4354" s="36">
        <v>625</v>
      </c>
    </row>
    <row r="4355" spans="1:10" x14ac:dyDescent="0.25">
      <c r="A4355" s="246"/>
      <c r="B4355" s="241"/>
      <c r="C4355" s="38"/>
      <c r="D4355" s="38"/>
      <c r="E4355" s="199"/>
      <c r="F4355" s="211" t="s">
        <v>13</v>
      </c>
      <c r="G4355" s="65" t="str">
        <f t="shared" si="67"/>
        <v/>
      </c>
      <c r="H4355" s="66"/>
      <c r="I4355" s="67"/>
      <c r="J4355" s="36">
        <v>625</v>
      </c>
    </row>
    <row r="4356" spans="1:10" x14ac:dyDescent="0.25">
      <c r="A4356" s="246"/>
      <c r="B4356" s="241"/>
      <c r="C4356" s="41" t="s">
        <v>1042</v>
      </c>
      <c r="D4356" s="41" t="s">
        <v>70</v>
      </c>
      <c r="E4356" s="201">
        <v>0.04</v>
      </c>
      <c r="F4356" s="211">
        <v>22.2775</v>
      </c>
      <c r="G4356" s="65">
        <f t="shared" si="67"/>
        <v>0.8911</v>
      </c>
      <c r="H4356" s="44">
        <f>SUM(G4356:G4359)</f>
        <v>90.303389999999979</v>
      </c>
      <c r="I4356" s="45"/>
      <c r="J4356" s="36">
        <v>625</v>
      </c>
    </row>
    <row r="4357" spans="1:10" x14ac:dyDescent="0.25">
      <c r="A4357" s="246"/>
      <c r="B4357" s="241"/>
      <c r="C4357" s="41" t="s">
        <v>1043</v>
      </c>
      <c r="D4357" s="41" t="s">
        <v>1044</v>
      </c>
      <c r="E4357" s="201">
        <v>0.36</v>
      </c>
      <c r="F4357" s="211">
        <v>179.32199999999997</v>
      </c>
      <c r="G4357" s="65">
        <f t="shared" si="67"/>
        <v>64.555919999999986</v>
      </c>
      <c r="H4357" s="66"/>
      <c r="I4357" s="67"/>
      <c r="J4357" s="36">
        <v>625</v>
      </c>
    </row>
    <row r="4358" spans="1:10" x14ac:dyDescent="0.25">
      <c r="A4358" s="246"/>
      <c r="B4358" s="241"/>
      <c r="C4358" s="41" t="s">
        <v>10609</v>
      </c>
      <c r="D4358" s="41" t="s">
        <v>2800</v>
      </c>
      <c r="E4358" s="201">
        <v>0.66</v>
      </c>
      <c r="F4358" s="211">
        <v>30.295500000000001</v>
      </c>
      <c r="G4358" s="65">
        <f t="shared" ref="G4358:G4421" si="68">IF(ISNUMBER(F4358),E4358*F4358,"")</f>
        <v>19.99503</v>
      </c>
      <c r="H4358" s="66"/>
      <c r="I4358" s="67"/>
      <c r="J4358" s="36">
        <v>625</v>
      </c>
    </row>
    <row r="4359" spans="1:10" x14ac:dyDescent="0.25">
      <c r="A4359" s="246"/>
      <c r="B4359" s="241"/>
      <c r="C4359" s="41" t="s">
        <v>10601</v>
      </c>
      <c r="D4359" s="41" t="s">
        <v>2800</v>
      </c>
      <c r="E4359" s="201">
        <v>0.22</v>
      </c>
      <c r="F4359" s="211">
        <v>22.097000000000001</v>
      </c>
      <c r="G4359" s="65">
        <f t="shared" si="68"/>
        <v>4.8613400000000002</v>
      </c>
      <c r="H4359" s="66"/>
      <c r="I4359" s="67"/>
      <c r="J4359" s="36">
        <v>625</v>
      </c>
    </row>
    <row r="4360" spans="1:10" ht="15.75" thickBot="1" x14ac:dyDescent="0.3">
      <c r="A4360" s="247"/>
      <c r="B4360" s="242"/>
      <c r="C4360" s="46"/>
      <c r="D4360" s="46"/>
      <c r="E4360" s="202"/>
      <c r="F4360" s="217" t="s">
        <v>13</v>
      </c>
      <c r="G4360" s="73" t="str">
        <f t="shared" si="68"/>
        <v/>
      </c>
      <c r="H4360" s="74"/>
      <c r="I4360" s="67"/>
      <c r="J4360" s="36">
        <v>625</v>
      </c>
    </row>
    <row r="4361" spans="1:10" ht="15.75" thickBot="1" x14ac:dyDescent="0.3">
      <c r="A4361" s="237" t="s">
        <v>1045</v>
      </c>
      <c r="B4361" s="240" t="s">
        <v>4596</v>
      </c>
      <c r="C4361" s="31"/>
      <c r="D4361" s="32" t="s">
        <v>68</v>
      </c>
      <c r="E4361" s="197"/>
      <c r="F4361" s="208" t="s">
        <v>13</v>
      </c>
      <c r="G4361" s="33" t="str">
        <f t="shared" si="68"/>
        <v/>
      </c>
      <c r="H4361" s="34"/>
      <c r="I4361" s="35"/>
      <c r="J4361" s="36">
        <v>625</v>
      </c>
    </row>
    <row r="4362" spans="1:10" x14ac:dyDescent="0.25">
      <c r="A4362" s="246"/>
      <c r="B4362" s="241"/>
      <c r="C4362" s="38"/>
      <c r="D4362" s="38"/>
      <c r="E4362" s="199"/>
      <c r="F4362" s="211" t="s">
        <v>13</v>
      </c>
      <c r="G4362" s="65" t="str">
        <f t="shared" si="68"/>
        <v/>
      </c>
      <c r="H4362" s="66"/>
      <c r="I4362" s="67"/>
      <c r="J4362" s="36">
        <v>625</v>
      </c>
    </row>
    <row r="4363" spans="1:10" ht="25.5" x14ac:dyDescent="0.25">
      <c r="A4363" s="246"/>
      <c r="B4363" s="241"/>
      <c r="C4363" s="41" t="s">
        <v>1046</v>
      </c>
      <c r="D4363" s="41" t="s">
        <v>1044</v>
      </c>
      <c r="E4363" s="201">
        <v>2</v>
      </c>
      <c r="F4363" s="211">
        <v>2.52</v>
      </c>
      <c r="G4363" s="65">
        <f t="shared" si="68"/>
        <v>5.04</v>
      </c>
      <c r="H4363" s="44">
        <f>SUM(G4363:G4364)</f>
        <v>6.5646930000000001</v>
      </c>
      <c r="I4363" s="45"/>
      <c r="J4363" s="36">
        <v>625</v>
      </c>
    </row>
    <row r="4364" spans="1:10" x14ac:dyDescent="0.25">
      <c r="A4364" s="246"/>
      <c r="B4364" s="241"/>
      <c r="C4364" s="41" t="s">
        <v>10601</v>
      </c>
      <c r="D4364" s="41" t="s">
        <v>2800</v>
      </c>
      <c r="E4364" s="201">
        <v>6.9000000000000006E-2</v>
      </c>
      <c r="F4364" s="211">
        <v>22.097000000000001</v>
      </c>
      <c r="G4364" s="65">
        <f t="shared" si="68"/>
        <v>1.5246930000000003</v>
      </c>
      <c r="H4364" s="66"/>
      <c r="I4364" s="67"/>
      <c r="J4364" s="36">
        <v>625</v>
      </c>
    </row>
    <row r="4365" spans="1:10" ht="15.75" thickBot="1" x14ac:dyDescent="0.3">
      <c r="A4365" s="247"/>
      <c r="B4365" s="242"/>
      <c r="C4365" s="46"/>
      <c r="D4365" s="46"/>
      <c r="E4365" s="202"/>
      <c r="F4365" s="217" t="s">
        <v>13</v>
      </c>
      <c r="G4365" s="73" t="str">
        <f t="shared" si="68"/>
        <v/>
      </c>
      <c r="H4365" s="74"/>
      <c r="I4365" s="67"/>
      <c r="J4365" s="36">
        <v>625</v>
      </c>
    </row>
    <row r="4366" spans="1:10" ht="15.75" thickBot="1" x14ac:dyDescent="0.3">
      <c r="A4366" s="237" t="s">
        <v>1047</v>
      </c>
      <c r="B4366" s="240" t="s">
        <v>4597</v>
      </c>
      <c r="C4366" s="31"/>
      <c r="D4366" s="32" t="s">
        <v>68</v>
      </c>
      <c r="E4366" s="197"/>
      <c r="F4366" s="208" t="s">
        <v>13</v>
      </c>
      <c r="G4366" s="33" t="str">
        <f t="shared" si="68"/>
        <v/>
      </c>
      <c r="H4366" s="34"/>
      <c r="I4366" s="35"/>
      <c r="J4366" s="36">
        <v>25</v>
      </c>
    </row>
    <row r="4367" spans="1:10" x14ac:dyDescent="0.25">
      <c r="A4367" s="246"/>
      <c r="B4367" s="241"/>
      <c r="C4367" s="38"/>
      <c r="D4367" s="38"/>
      <c r="E4367" s="199"/>
      <c r="F4367" s="211" t="s">
        <v>13</v>
      </c>
      <c r="G4367" s="65" t="str">
        <f t="shared" si="68"/>
        <v/>
      </c>
      <c r="H4367" s="66"/>
      <c r="I4367" s="67"/>
      <c r="J4367" s="36">
        <v>25</v>
      </c>
    </row>
    <row r="4368" spans="1:10" x14ac:dyDescent="0.25">
      <c r="A4368" s="246"/>
      <c r="B4368" s="241"/>
      <c r="C4368" s="41" t="s">
        <v>11230</v>
      </c>
      <c r="D4368" s="41" t="s">
        <v>70</v>
      </c>
      <c r="E4368" s="201">
        <v>6.1899999999999997E-2</v>
      </c>
      <c r="F4368" s="211">
        <v>17.081</v>
      </c>
      <c r="G4368" s="65">
        <f t="shared" si="68"/>
        <v>1.0573138999999998</v>
      </c>
      <c r="H4368" s="44">
        <f>SUM(G4368:G4372)</f>
        <v>37.122114499999995</v>
      </c>
      <c r="I4368" s="45"/>
      <c r="J4368" s="36">
        <v>25</v>
      </c>
    </row>
    <row r="4369" spans="1:10" x14ac:dyDescent="0.25">
      <c r="A4369" s="246"/>
      <c r="B4369" s="241"/>
      <c r="C4369" s="41" t="s">
        <v>11055</v>
      </c>
      <c r="D4369" s="41" t="s">
        <v>70</v>
      </c>
      <c r="E4369" s="201">
        <v>0.20699999999999999</v>
      </c>
      <c r="F4369" s="211">
        <v>48.221999999999994</v>
      </c>
      <c r="G4369" s="65">
        <f t="shared" si="68"/>
        <v>9.9819539999999982</v>
      </c>
      <c r="H4369" s="66"/>
      <c r="I4369" s="67"/>
      <c r="J4369" s="36">
        <v>25</v>
      </c>
    </row>
    <row r="4370" spans="1:10" x14ac:dyDescent="0.25">
      <c r="A4370" s="246"/>
      <c r="B4370" s="241"/>
      <c r="C4370" s="41" t="s">
        <v>10609</v>
      </c>
      <c r="D4370" s="41" t="s">
        <v>2800</v>
      </c>
      <c r="E4370" s="201">
        <v>0.52659999999999996</v>
      </c>
      <c r="F4370" s="211">
        <v>30.295500000000001</v>
      </c>
      <c r="G4370" s="65">
        <f t="shared" si="68"/>
        <v>15.953610299999999</v>
      </c>
      <c r="H4370" s="66"/>
      <c r="I4370" s="67"/>
      <c r="J4370" s="36">
        <v>25</v>
      </c>
    </row>
    <row r="4371" spans="1:10" x14ac:dyDescent="0.25">
      <c r="A4371" s="246"/>
      <c r="B4371" s="241"/>
      <c r="C4371" s="41" t="s">
        <v>11228</v>
      </c>
      <c r="D4371" s="41" t="s">
        <v>83</v>
      </c>
      <c r="E4371" s="201">
        <v>0.3</v>
      </c>
      <c r="F4371" s="211">
        <v>3.61</v>
      </c>
      <c r="G4371" s="65">
        <f t="shared" si="68"/>
        <v>1.083</v>
      </c>
      <c r="H4371" s="66"/>
      <c r="I4371" s="67"/>
      <c r="J4371" s="36">
        <v>25</v>
      </c>
    </row>
    <row r="4372" spans="1:10" x14ac:dyDescent="0.25">
      <c r="A4372" s="246"/>
      <c r="B4372" s="241"/>
      <c r="C4372" s="41" t="s">
        <v>10609</v>
      </c>
      <c r="D4372" s="41" t="s">
        <v>2800</v>
      </c>
      <c r="E4372" s="201">
        <v>0.29859999999999998</v>
      </c>
      <c r="F4372" s="211">
        <v>30.295500000000001</v>
      </c>
      <c r="G4372" s="65">
        <f t="shared" si="68"/>
        <v>9.0462362999999986</v>
      </c>
      <c r="H4372" s="66"/>
      <c r="I4372" s="67"/>
      <c r="J4372" s="36">
        <v>25</v>
      </c>
    </row>
    <row r="4373" spans="1:10" ht="15.75" thickBot="1" x14ac:dyDescent="0.3">
      <c r="A4373" s="247"/>
      <c r="B4373" s="242"/>
      <c r="C4373" s="46"/>
      <c r="D4373" s="46"/>
      <c r="E4373" s="202"/>
      <c r="F4373" s="217" t="s">
        <v>13</v>
      </c>
      <c r="G4373" s="73" t="str">
        <f t="shared" si="68"/>
        <v/>
      </c>
      <c r="H4373" s="74"/>
      <c r="I4373" s="67"/>
      <c r="J4373" s="36">
        <v>25</v>
      </c>
    </row>
    <row r="4374" spans="1:10" ht="15.75" hidden="1" thickBot="1" x14ac:dyDescent="0.3">
      <c r="A4374" s="237" t="s">
        <v>1048</v>
      </c>
      <c r="B4374" s="240" t="s">
        <v>4598</v>
      </c>
      <c r="C4374" s="31"/>
      <c r="D4374" s="32" t="s">
        <v>106</v>
      </c>
      <c r="E4374" s="197"/>
      <c r="F4374" s="208" t="s">
        <v>13</v>
      </c>
      <c r="G4374" s="33" t="str">
        <f t="shared" si="68"/>
        <v/>
      </c>
      <c r="H4374" s="34"/>
      <c r="I4374" s="35"/>
      <c r="J4374" s="36">
        <v>0</v>
      </c>
    </row>
    <row r="4375" spans="1:10" ht="15.75" hidden="1" thickBot="1" x14ac:dyDescent="0.3">
      <c r="A4375" s="246"/>
      <c r="B4375" s="241"/>
      <c r="C4375" s="38"/>
      <c r="D4375" s="38"/>
      <c r="E4375" s="199"/>
      <c r="F4375" s="211" t="s">
        <v>13</v>
      </c>
      <c r="G4375" s="65" t="str">
        <f t="shared" si="68"/>
        <v/>
      </c>
      <c r="H4375" s="66"/>
      <c r="I4375" s="67"/>
      <c r="J4375" s="36">
        <v>0</v>
      </c>
    </row>
    <row r="4376" spans="1:10" ht="15.75" hidden="1" thickBot="1" x14ac:dyDescent="0.3">
      <c r="A4376" s="246"/>
      <c r="B4376" s="241"/>
      <c r="C4376" s="41" t="s">
        <v>10601</v>
      </c>
      <c r="D4376" s="41" t="s">
        <v>2800</v>
      </c>
      <c r="E4376" s="201">
        <v>0.10639999999999999</v>
      </c>
      <c r="F4376" s="211">
        <v>22.097000000000001</v>
      </c>
      <c r="G4376" s="65">
        <f t="shared" si="68"/>
        <v>2.3511207999999999</v>
      </c>
      <c r="H4376" s="44">
        <f>SUM(G4376:G4381)</f>
        <v>21.986694549999999</v>
      </c>
      <c r="I4376" s="45"/>
      <c r="J4376" s="36">
        <v>0</v>
      </c>
    </row>
    <row r="4377" spans="1:10" ht="15.75" hidden="1" thickBot="1" x14ac:dyDescent="0.3">
      <c r="A4377" s="246"/>
      <c r="B4377" s="241"/>
      <c r="C4377" s="41" t="s">
        <v>1049</v>
      </c>
      <c r="D4377" s="41" t="s">
        <v>1050</v>
      </c>
      <c r="E4377" s="201">
        <v>2.6599999999999999E-2</v>
      </c>
      <c r="F4377" s="211" t="s">
        <v>13</v>
      </c>
      <c r="G4377" s="65" t="str">
        <f t="shared" si="68"/>
        <v/>
      </c>
      <c r="H4377" s="66"/>
      <c r="I4377" s="67"/>
      <c r="J4377" s="36">
        <v>0</v>
      </c>
    </row>
    <row r="4378" spans="1:10" ht="15.75" hidden="1" thickBot="1" x14ac:dyDescent="0.3">
      <c r="A4378" s="246"/>
      <c r="B4378" s="241"/>
      <c r="C4378" s="41" t="s">
        <v>1051</v>
      </c>
      <c r="D4378" s="41" t="s">
        <v>1050</v>
      </c>
      <c r="E4378" s="201">
        <v>2.6599999999999999E-2</v>
      </c>
      <c r="F4378" s="211" t="s">
        <v>13</v>
      </c>
      <c r="G4378" s="65" t="str">
        <f t="shared" si="68"/>
        <v/>
      </c>
      <c r="H4378" s="66"/>
      <c r="I4378" s="67"/>
      <c r="J4378" s="36">
        <v>0</v>
      </c>
    </row>
    <row r="4379" spans="1:10" ht="15.75" hidden="1" thickBot="1" x14ac:dyDescent="0.3">
      <c r="A4379" s="246"/>
      <c r="B4379" s="241"/>
      <c r="C4379" s="41" t="s">
        <v>1052</v>
      </c>
      <c r="D4379" s="41" t="s">
        <v>106</v>
      </c>
      <c r="E4379" s="201">
        <v>1</v>
      </c>
      <c r="F4379" s="211" t="s">
        <v>13</v>
      </c>
      <c r="G4379" s="65" t="str">
        <f t="shared" si="68"/>
        <v/>
      </c>
      <c r="H4379" s="66"/>
      <c r="I4379" s="67"/>
      <c r="J4379" s="36">
        <v>0</v>
      </c>
    </row>
    <row r="4380" spans="1:10" ht="15.75" hidden="1" thickBot="1" x14ac:dyDescent="0.3">
      <c r="A4380" s="246"/>
      <c r="B4380" s="241"/>
      <c r="C4380" s="41" t="s">
        <v>1053</v>
      </c>
      <c r="D4380" s="41" t="s">
        <v>83</v>
      </c>
      <c r="E4380" s="201">
        <v>6.7000000000000002E-3</v>
      </c>
      <c r="F4380" s="211" t="s">
        <v>13</v>
      </c>
      <c r="G4380" s="65" t="str">
        <f t="shared" si="68"/>
        <v/>
      </c>
      <c r="H4380" s="66"/>
      <c r="I4380" s="67"/>
      <c r="J4380" s="36">
        <v>0</v>
      </c>
    </row>
    <row r="4381" spans="1:10" ht="26.25" hidden="1" thickBot="1" x14ac:dyDescent="0.3">
      <c r="A4381" s="246"/>
      <c r="B4381" s="241"/>
      <c r="C4381" s="41" t="s">
        <v>11477</v>
      </c>
      <c r="D4381" s="41" t="s">
        <v>1044</v>
      </c>
      <c r="E4381" s="201">
        <v>0.2175</v>
      </c>
      <c r="F4381" s="211">
        <v>90.278499999999994</v>
      </c>
      <c r="G4381" s="65">
        <f t="shared" si="68"/>
        <v>19.635573749999999</v>
      </c>
      <c r="H4381" s="66"/>
      <c r="I4381" s="67"/>
      <c r="J4381" s="36">
        <v>0</v>
      </c>
    </row>
    <row r="4382" spans="1:10" ht="15.75" hidden="1" thickBot="1" x14ac:dyDescent="0.3">
      <c r="A4382" s="247"/>
      <c r="B4382" s="242"/>
      <c r="C4382" s="46"/>
      <c r="D4382" s="46"/>
      <c r="E4382" s="202"/>
      <c r="F4382" s="217" t="s">
        <v>13</v>
      </c>
      <c r="G4382" s="73" t="str">
        <f t="shared" si="68"/>
        <v/>
      </c>
      <c r="H4382" s="74"/>
      <c r="I4382" s="67"/>
      <c r="J4382" s="36">
        <v>0</v>
      </c>
    </row>
    <row r="4383" spans="1:10" ht="15.75" hidden="1" thickBot="1" x14ac:dyDescent="0.3">
      <c r="A4383" s="237" t="s">
        <v>1054</v>
      </c>
      <c r="B4383" s="240" t="s">
        <v>4599</v>
      </c>
      <c r="C4383" s="31"/>
      <c r="D4383" s="32" t="s">
        <v>68</v>
      </c>
      <c r="E4383" s="197"/>
      <c r="F4383" s="208" t="s">
        <v>13</v>
      </c>
      <c r="G4383" s="33" t="str">
        <f t="shared" si="68"/>
        <v/>
      </c>
      <c r="H4383" s="34"/>
      <c r="I4383" s="35"/>
      <c r="J4383" s="36">
        <v>0</v>
      </c>
    </row>
    <row r="4384" spans="1:10" ht="15.75" hidden="1" thickBot="1" x14ac:dyDescent="0.3">
      <c r="A4384" s="246"/>
      <c r="B4384" s="241"/>
      <c r="C4384" s="38"/>
      <c r="D4384" s="38"/>
      <c r="E4384" s="199"/>
      <c r="F4384" s="211" t="s">
        <v>13</v>
      </c>
      <c r="G4384" s="65" t="str">
        <f t="shared" si="68"/>
        <v/>
      </c>
      <c r="H4384" s="66"/>
      <c r="I4384" s="67"/>
      <c r="J4384" s="36">
        <v>0</v>
      </c>
    </row>
    <row r="4385" spans="1:10" ht="26.25" hidden="1" thickBot="1" x14ac:dyDescent="0.3">
      <c r="A4385" s="246"/>
      <c r="B4385" s="241"/>
      <c r="C4385" s="41" t="s">
        <v>10608</v>
      </c>
      <c r="D4385" s="41" t="s">
        <v>2880</v>
      </c>
      <c r="E4385" s="201">
        <v>5.6800000000000003E-2</v>
      </c>
      <c r="F4385" s="211">
        <v>199.71849999999998</v>
      </c>
      <c r="G4385" s="65">
        <f t="shared" si="68"/>
        <v>11.3440108</v>
      </c>
      <c r="H4385" s="44">
        <f>SUM(G4385:G4395)</f>
        <v>98.810639553499982</v>
      </c>
      <c r="I4385" s="45"/>
      <c r="J4385" s="36">
        <v>0</v>
      </c>
    </row>
    <row r="4386" spans="1:10" ht="15.75" hidden="1" thickBot="1" x14ac:dyDescent="0.3">
      <c r="A4386" s="246"/>
      <c r="B4386" s="241"/>
      <c r="C4386" s="41" t="s">
        <v>11478</v>
      </c>
      <c r="D4386" s="41" t="s">
        <v>2880</v>
      </c>
      <c r="E4386" s="201">
        <v>3.5999999999999999E-3</v>
      </c>
      <c r="F4386" s="211">
        <v>184.04349999999999</v>
      </c>
      <c r="G4386" s="65">
        <f t="shared" si="68"/>
        <v>0.66255659999999994</v>
      </c>
      <c r="H4386" s="66"/>
      <c r="I4386" s="67"/>
      <c r="J4386" s="36">
        <v>0</v>
      </c>
    </row>
    <row r="4387" spans="1:10" ht="39" hidden="1" thickBot="1" x14ac:dyDescent="0.3">
      <c r="A4387" s="246"/>
      <c r="B4387" s="241"/>
      <c r="C4387" s="41" t="s">
        <v>11479</v>
      </c>
      <c r="D4387" s="41" t="s">
        <v>162</v>
      </c>
      <c r="E4387" s="201">
        <v>1.0044999999999999</v>
      </c>
      <c r="F4387" s="211">
        <v>77.652999999999992</v>
      </c>
      <c r="G4387" s="65">
        <f t="shared" si="68"/>
        <v>78.002438499999982</v>
      </c>
      <c r="H4387" s="66"/>
      <c r="I4387" s="67"/>
      <c r="J4387" s="36">
        <v>0</v>
      </c>
    </row>
    <row r="4388" spans="1:10" ht="15.75" hidden="1" thickBot="1" x14ac:dyDescent="0.3">
      <c r="A4388" s="246"/>
      <c r="B4388" s="241"/>
      <c r="C4388" s="41" t="s">
        <v>11480</v>
      </c>
      <c r="D4388" s="41" t="s">
        <v>2800</v>
      </c>
      <c r="E4388" s="201">
        <v>9.6299999999999997E-2</v>
      </c>
      <c r="F4388" s="211">
        <v>26.628499999999999</v>
      </c>
      <c r="G4388" s="65">
        <f t="shared" si="68"/>
        <v>2.5643245499999998</v>
      </c>
      <c r="H4388" s="66"/>
      <c r="I4388" s="67"/>
      <c r="J4388" s="36">
        <v>0</v>
      </c>
    </row>
    <row r="4389" spans="1:10" ht="15.75" hidden="1" thickBot="1" x14ac:dyDescent="0.3">
      <c r="A4389" s="246"/>
      <c r="B4389" s="241"/>
      <c r="C4389" s="41" t="s">
        <v>10601</v>
      </c>
      <c r="D4389" s="41" t="s">
        <v>2800</v>
      </c>
      <c r="E4389" s="201">
        <v>9.6299999999999997E-2</v>
      </c>
      <c r="F4389" s="211">
        <v>22.097000000000001</v>
      </c>
      <c r="G4389" s="65">
        <f t="shared" si="68"/>
        <v>2.1279411000000001</v>
      </c>
      <c r="H4389" s="66"/>
      <c r="I4389" s="67"/>
      <c r="J4389" s="36">
        <v>0</v>
      </c>
    </row>
    <row r="4390" spans="1:10" ht="39" hidden="1" thickBot="1" x14ac:dyDescent="0.3">
      <c r="A4390" s="246"/>
      <c r="B4390" s="241"/>
      <c r="C4390" s="41" t="s">
        <v>11379</v>
      </c>
      <c r="D4390" s="41" t="s">
        <v>1050</v>
      </c>
      <c r="E4390" s="201">
        <v>4.1000000000000003E-3</v>
      </c>
      <c r="F4390" s="211">
        <v>10.316999999999998</v>
      </c>
      <c r="G4390" s="65">
        <f t="shared" si="68"/>
        <v>4.2299699999999996E-2</v>
      </c>
      <c r="H4390" s="66"/>
      <c r="I4390" s="67"/>
      <c r="J4390" s="36">
        <v>0</v>
      </c>
    </row>
    <row r="4391" spans="1:10" ht="39" hidden="1" thickBot="1" x14ac:dyDescent="0.3">
      <c r="A4391" s="246"/>
      <c r="B4391" s="241"/>
      <c r="C4391" s="41" t="s">
        <v>11380</v>
      </c>
      <c r="D4391" s="41" t="s">
        <v>10703</v>
      </c>
      <c r="E4391" s="201">
        <v>4.41E-2</v>
      </c>
      <c r="F4391" s="211">
        <v>0.74099999999999999</v>
      </c>
      <c r="G4391" s="65">
        <f t="shared" si="68"/>
        <v>3.2678100000000002E-2</v>
      </c>
      <c r="H4391" s="66"/>
      <c r="I4391" s="67"/>
      <c r="J4391" s="36">
        <v>0</v>
      </c>
    </row>
    <row r="4392" spans="1:10" ht="51.75" hidden="1" thickBot="1" x14ac:dyDescent="0.3">
      <c r="A4392" s="246"/>
      <c r="B4392" s="241"/>
      <c r="C4392" s="41" t="s">
        <v>11481</v>
      </c>
      <c r="D4392" s="41" t="s">
        <v>1050</v>
      </c>
      <c r="E4392" s="201">
        <v>3.8E-3</v>
      </c>
      <c r="F4392" s="211">
        <v>9.8514999999999979</v>
      </c>
      <c r="G4392" s="65">
        <f t="shared" si="68"/>
        <v>3.7435699999999995E-2</v>
      </c>
      <c r="H4392" s="66"/>
      <c r="I4392" s="67"/>
      <c r="J4392" s="36">
        <v>0</v>
      </c>
    </row>
    <row r="4393" spans="1:10" ht="51.75" hidden="1" thickBot="1" x14ac:dyDescent="0.3">
      <c r="A4393" s="246"/>
      <c r="B4393" s="241"/>
      <c r="C4393" s="41" t="s">
        <v>11482</v>
      </c>
      <c r="D4393" s="41" t="s">
        <v>10703</v>
      </c>
      <c r="E4393" s="201">
        <v>4.4400000000000002E-2</v>
      </c>
      <c r="F4393" s="211">
        <v>0.47499999999999998</v>
      </c>
      <c r="G4393" s="65">
        <f t="shared" si="68"/>
        <v>2.1090000000000001E-2</v>
      </c>
      <c r="H4393" s="66"/>
      <c r="I4393" s="67"/>
      <c r="J4393" s="36">
        <v>0</v>
      </c>
    </row>
    <row r="4394" spans="1:10" ht="51.75" hidden="1" thickBot="1" x14ac:dyDescent="0.3">
      <c r="A4394" s="246"/>
      <c r="B4394" s="241"/>
      <c r="C4394" s="41" t="s">
        <v>11274</v>
      </c>
      <c r="D4394" s="41" t="s">
        <v>2880</v>
      </c>
      <c r="E4394" s="201">
        <v>6.0400000000000002E-2</v>
      </c>
      <c r="F4394" s="209">
        <f>IF(ISNUMBER('Comp.Aux1'!$G$335), 'Comp.Aux1'!$G$335, 0)</f>
        <v>8.3948032499999989</v>
      </c>
      <c r="G4394" s="39">
        <f t="shared" si="68"/>
        <v>0.50704611629999996</v>
      </c>
      <c r="H4394" s="40"/>
      <c r="I4394" s="37"/>
      <c r="J4394" s="36">
        <v>0</v>
      </c>
    </row>
    <row r="4395" spans="1:10" ht="39" hidden="1" thickBot="1" x14ac:dyDescent="0.3">
      <c r="A4395" s="246"/>
      <c r="B4395" s="241"/>
      <c r="C4395" s="41" t="s">
        <v>11272</v>
      </c>
      <c r="D4395" s="41" t="s">
        <v>11296</v>
      </c>
      <c r="E4395" s="201">
        <v>1.208</v>
      </c>
      <c r="F4395" s="219">
        <f>IF(ISNUMBER('Comp.Aux1'!$G$199), 'Comp.Aux1'!$G$199, 0)</f>
        <v>2.8715383999999999</v>
      </c>
      <c r="G4395" s="65">
        <f t="shared" si="68"/>
        <v>3.4688183871999998</v>
      </c>
      <c r="H4395" s="66"/>
      <c r="I4395" s="67"/>
      <c r="J4395" s="36">
        <v>0</v>
      </c>
    </row>
    <row r="4396" spans="1:10" ht="15.75" hidden="1" thickBot="1" x14ac:dyDescent="0.3">
      <c r="A4396" s="246"/>
      <c r="B4396" s="241"/>
      <c r="C4396" s="41"/>
      <c r="D4396" s="41"/>
      <c r="E4396" s="201"/>
      <c r="F4396" s="211" t="s">
        <v>13</v>
      </c>
      <c r="G4396" s="65" t="str">
        <f t="shared" si="68"/>
        <v/>
      </c>
      <c r="H4396" s="66"/>
      <c r="I4396" s="67"/>
      <c r="J4396" s="36">
        <v>0</v>
      </c>
    </row>
    <row r="4397" spans="1:10" ht="26.25" hidden="1" thickBot="1" x14ac:dyDescent="0.3">
      <c r="A4397" s="246"/>
      <c r="B4397" s="241"/>
      <c r="C4397" s="4" t="s">
        <v>1055</v>
      </c>
      <c r="D4397" s="41"/>
      <c r="E4397" s="201"/>
      <c r="F4397" s="211" t="s">
        <v>13</v>
      </c>
      <c r="G4397" s="65" t="str">
        <f t="shared" si="68"/>
        <v/>
      </c>
      <c r="H4397" s="66"/>
      <c r="I4397" s="67"/>
      <c r="J4397" s="36">
        <v>0</v>
      </c>
    </row>
    <row r="4398" spans="1:10" ht="15.75" hidden="1" thickBot="1" x14ac:dyDescent="0.3">
      <c r="A4398" s="247"/>
      <c r="B4398" s="242"/>
      <c r="C4398" s="46"/>
      <c r="D4398" s="46"/>
      <c r="E4398" s="202"/>
      <c r="F4398" s="217" t="s">
        <v>13</v>
      </c>
      <c r="G4398" s="73" t="str">
        <f t="shared" si="68"/>
        <v/>
      </c>
      <c r="H4398" s="74"/>
      <c r="I4398" s="67"/>
      <c r="J4398" s="36">
        <v>0</v>
      </c>
    </row>
    <row r="4399" spans="1:10" ht="15.75" hidden="1" thickBot="1" x14ac:dyDescent="0.3">
      <c r="A4399" s="237" t="s">
        <v>1056</v>
      </c>
      <c r="B4399" s="240" t="s">
        <v>4600</v>
      </c>
      <c r="C4399" s="31"/>
      <c r="D4399" s="32" t="s">
        <v>1788</v>
      </c>
      <c r="E4399" s="197"/>
      <c r="F4399" s="208" t="s">
        <v>13</v>
      </c>
      <c r="G4399" s="33" t="str">
        <f t="shared" si="68"/>
        <v/>
      </c>
      <c r="H4399" s="34"/>
      <c r="I4399" s="35"/>
      <c r="J4399" s="36">
        <v>0</v>
      </c>
    </row>
    <row r="4400" spans="1:10" ht="15.75" hidden="1" thickBot="1" x14ac:dyDescent="0.3">
      <c r="A4400" s="246"/>
      <c r="B4400" s="241"/>
      <c r="C4400" s="38"/>
      <c r="D4400" s="38"/>
      <c r="E4400" s="199"/>
      <c r="F4400" s="211" t="s">
        <v>13</v>
      </c>
      <c r="G4400" s="65" t="str">
        <f t="shared" si="68"/>
        <v/>
      </c>
      <c r="H4400" s="66"/>
      <c r="I4400" s="67"/>
      <c r="J4400" s="36">
        <v>0</v>
      </c>
    </row>
    <row r="4401" spans="1:10" ht="15.75" hidden="1" thickBot="1" x14ac:dyDescent="0.3">
      <c r="A4401" s="246"/>
      <c r="B4401" s="241"/>
      <c r="C4401" s="41" t="s">
        <v>10601</v>
      </c>
      <c r="D4401" s="41" t="s">
        <v>2800</v>
      </c>
      <c r="E4401" s="201">
        <v>0.4</v>
      </c>
      <c r="F4401" s="211">
        <v>22.097000000000001</v>
      </c>
      <c r="G4401" s="65">
        <f t="shared" si="68"/>
        <v>8.8388000000000009</v>
      </c>
      <c r="H4401" s="44">
        <f>SUM(G4401:G4422)</f>
        <v>502.98340425000004</v>
      </c>
      <c r="I4401" s="45"/>
      <c r="J4401" s="36">
        <v>0</v>
      </c>
    </row>
    <row r="4402" spans="1:10" ht="39" hidden="1" thickBot="1" x14ac:dyDescent="0.3">
      <c r="A4402" s="246"/>
      <c r="B4402" s="241"/>
      <c r="C4402" s="41" t="s">
        <v>11483</v>
      </c>
      <c r="D4402" s="41" t="s">
        <v>10703</v>
      </c>
      <c r="E4402" s="201">
        <v>6.0000000000000001E-3</v>
      </c>
      <c r="F4402" s="211">
        <v>87.912999999999997</v>
      </c>
      <c r="G4402" s="65">
        <f t="shared" si="68"/>
        <v>0.527478</v>
      </c>
      <c r="H4402" s="66"/>
      <c r="I4402" s="67"/>
      <c r="J4402" s="36">
        <v>0</v>
      </c>
    </row>
    <row r="4403" spans="1:10" ht="39" hidden="1" thickBot="1" x14ac:dyDescent="0.3">
      <c r="A4403" s="246"/>
      <c r="B4403" s="241"/>
      <c r="C4403" s="41" t="s">
        <v>11484</v>
      </c>
      <c r="D4403" s="41" t="s">
        <v>1050</v>
      </c>
      <c r="E4403" s="201">
        <v>1.0699999999999999E-2</v>
      </c>
      <c r="F4403" s="211">
        <v>212.2585</v>
      </c>
      <c r="G4403" s="65">
        <f t="shared" si="68"/>
        <v>2.2711659499999999</v>
      </c>
      <c r="H4403" s="66"/>
      <c r="I4403" s="67"/>
      <c r="J4403" s="36">
        <v>0</v>
      </c>
    </row>
    <row r="4404" spans="1:10" ht="39" hidden="1" thickBot="1" x14ac:dyDescent="0.3">
      <c r="A4404" s="246"/>
      <c r="B4404" s="241"/>
      <c r="C4404" s="41" t="s">
        <v>11485</v>
      </c>
      <c r="D4404" s="41" t="s">
        <v>1050</v>
      </c>
      <c r="E4404" s="201">
        <v>6.1999999999999998E-3</v>
      </c>
      <c r="F4404" s="211">
        <v>224.08599999999998</v>
      </c>
      <c r="G4404" s="65">
        <f t="shared" si="68"/>
        <v>1.3893331999999998</v>
      </c>
      <c r="H4404" s="66"/>
      <c r="I4404" s="67"/>
      <c r="J4404" s="36">
        <v>0</v>
      </c>
    </row>
    <row r="4405" spans="1:10" ht="39" hidden="1" thickBot="1" x14ac:dyDescent="0.3">
      <c r="A4405" s="246"/>
      <c r="B4405" s="241"/>
      <c r="C4405" s="41" t="s">
        <v>11486</v>
      </c>
      <c r="D4405" s="41" t="s">
        <v>10703</v>
      </c>
      <c r="E4405" s="201">
        <v>1.0500000000000001E-2</v>
      </c>
      <c r="F4405" s="211">
        <v>81.614499999999992</v>
      </c>
      <c r="G4405" s="65">
        <f t="shared" si="68"/>
        <v>0.85695224999999997</v>
      </c>
      <c r="H4405" s="66"/>
      <c r="I4405" s="67"/>
      <c r="J4405" s="36">
        <v>0</v>
      </c>
    </row>
    <row r="4406" spans="1:10" ht="26.25" hidden="1" thickBot="1" x14ac:dyDescent="0.3">
      <c r="A4406" s="246"/>
      <c r="B4406" s="241"/>
      <c r="C4406" s="41" t="s">
        <v>11487</v>
      </c>
      <c r="D4406" s="41" t="s">
        <v>10703</v>
      </c>
      <c r="E4406" s="201">
        <v>1.2200000000000001E-2</v>
      </c>
      <c r="F4406" s="211">
        <v>40.612499999999997</v>
      </c>
      <c r="G4406" s="65">
        <f t="shared" si="68"/>
        <v>0.49547249999999998</v>
      </c>
      <c r="H4406" s="66"/>
      <c r="I4406" s="67"/>
      <c r="J4406" s="36">
        <v>0</v>
      </c>
    </row>
    <row r="4407" spans="1:10" ht="26.25" hidden="1" thickBot="1" x14ac:dyDescent="0.3">
      <c r="A4407" s="246"/>
      <c r="B4407" s="241"/>
      <c r="C4407" s="41" t="s">
        <v>11488</v>
      </c>
      <c r="D4407" s="41" t="s">
        <v>1050</v>
      </c>
      <c r="E4407" s="201">
        <v>4.4999999999999997E-3</v>
      </c>
      <c r="F4407" s="211">
        <v>119.52899999999998</v>
      </c>
      <c r="G4407" s="65">
        <f t="shared" si="68"/>
        <v>0.53788049999999987</v>
      </c>
      <c r="H4407" s="66"/>
      <c r="I4407" s="67"/>
      <c r="J4407" s="36">
        <v>0</v>
      </c>
    </row>
    <row r="4408" spans="1:10" ht="26.25" hidden="1" thickBot="1" x14ac:dyDescent="0.3">
      <c r="A4408" s="246"/>
      <c r="B4408" s="241"/>
      <c r="C4408" s="41" t="s">
        <v>11489</v>
      </c>
      <c r="D4408" s="41" t="s">
        <v>10703</v>
      </c>
      <c r="E4408" s="201">
        <v>1.2200000000000001E-2</v>
      </c>
      <c r="F4408" s="211">
        <v>4.4554999999999998</v>
      </c>
      <c r="G4408" s="65">
        <f t="shared" si="68"/>
        <v>5.4357099999999998E-2</v>
      </c>
      <c r="H4408" s="66"/>
      <c r="I4408" s="67"/>
      <c r="J4408" s="36">
        <v>0</v>
      </c>
    </row>
    <row r="4409" spans="1:10" ht="26.25" hidden="1" thickBot="1" x14ac:dyDescent="0.3">
      <c r="A4409" s="246"/>
      <c r="B4409" s="241"/>
      <c r="C4409" s="41" t="s">
        <v>11490</v>
      </c>
      <c r="D4409" s="41" t="s">
        <v>1050</v>
      </c>
      <c r="E4409" s="201">
        <v>4.4999999999999997E-3</v>
      </c>
      <c r="F4409" s="211">
        <v>8.8635000000000002</v>
      </c>
      <c r="G4409" s="65">
        <f t="shared" si="68"/>
        <v>3.9885749999999998E-2</v>
      </c>
      <c r="H4409" s="66"/>
      <c r="I4409" s="67"/>
      <c r="J4409" s="36">
        <v>0</v>
      </c>
    </row>
    <row r="4410" spans="1:10" ht="39" hidden="1" thickBot="1" x14ac:dyDescent="0.3">
      <c r="A4410" s="246"/>
      <c r="B4410" s="241"/>
      <c r="C4410" s="41" t="s">
        <v>11491</v>
      </c>
      <c r="D4410" s="41" t="s">
        <v>1050</v>
      </c>
      <c r="E4410" s="201">
        <v>1.67E-2</v>
      </c>
      <c r="F4410" s="211">
        <v>328.18699999999995</v>
      </c>
      <c r="G4410" s="65">
        <f t="shared" si="68"/>
        <v>5.4807228999999991</v>
      </c>
      <c r="H4410" s="66"/>
      <c r="I4410" s="67"/>
      <c r="J4410" s="36">
        <v>0</v>
      </c>
    </row>
    <row r="4411" spans="1:10" ht="39" hidden="1" thickBot="1" x14ac:dyDescent="0.3">
      <c r="A4411" s="246"/>
      <c r="B4411" s="241"/>
      <c r="C4411" s="41" t="s">
        <v>11492</v>
      </c>
      <c r="D4411" s="41" t="s">
        <v>1050</v>
      </c>
      <c r="E4411" s="201">
        <v>2.7199999999999998E-2</v>
      </c>
      <c r="F4411" s="211">
        <v>273.26749999999998</v>
      </c>
      <c r="G4411" s="65">
        <f t="shared" si="68"/>
        <v>7.4328759999999994</v>
      </c>
      <c r="H4411" s="66"/>
      <c r="I4411" s="67"/>
      <c r="J4411" s="36">
        <v>0</v>
      </c>
    </row>
    <row r="4412" spans="1:10" ht="15.75" hidden="1" thickBot="1" x14ac:dyDescent="0.3">
      <c r="A4412" s="246"/>
      <c r="B4412" s="241"/>
      <c r="C4412" s="41" t="s">
        <v>10601</v>
      </c>
      <c r="D4412" s="41" t="s">
        <v>2800</v>
      </c>
      <c r="E4412" s="201">
        <v>0.3</v>
      </c>
      <c r="F4412" s="211">
        <v>22.097000000000001</v>
      </c>
      <c r="G4412" s="65">
        <f t="shared" si="68"/>
        <v>6.6291000000000002</v>
      </c>
      <c r="H4412" s="66"/>
      <c r="I4412" s="67"/>
      <c r="J4412" s="36">
        <v>0</v>
      </c>
    </row>
    <row r="4413" spans="1:10" ht="26.25" hidden="1" thickBot="1" x14ac:dyDescent="0.3">
      <c r="A4413" s="246"/>
      <c r="B4413" s="241"/>
      <c r="C4413" s="41" t="s">
        <v>10802</v>
      </c>
      <c r="D4413" s="41" t="s">
        <v>2880</v>
      </c>
      <c r="E4413" s="201">
        <v>0.18</v>
      </c>
      <c r="F4413" s="211">
        <v>202.32149999999999</v>
      </c>
      <c r="G4413" s="65">
        <f t="shared" si="68"/>
        <v>36.417869999999994</v>
      </c>
      <c r="H4413" s="66"/>
      <c r="I4413" s="67"/>
      <c r="J4413" s="36">
        <v>0</v>
      </c>
    </row>
    <row r="4414" spans="1:10" ht="26.25" hidden="1" thickBot="1" x14ac:dyDescent="0.3">
      <c r="A4414" s="246"/>
      <c r="B4414" s="241"/>
      <c r="C4414" s="41" t="s">
        <v>10706</v>
      </c>
      <c r="D4414" s="41" t="s">
        <v>2880</v>
      </c>
      <c r="E4414" s="201">
        <v>1.26</v>
      </c>
      <c r="F4414" s="211">
        <v>224.941</v>
      </c>
      <c r="G4414" s="65">
        <f t="shared" si="68"/>
        <v>283.42565999999999</v>
      </c>
      <c r="H4414" s="66"/>
      <c r="I4414" s="67"/>
      <c r="J4414" s="36">
        <v>0</v>
      </c>
    </row>
    <row r="4415" spans="1:10" ht="15.75" hidden="1" thickBot="1" x14ac:dyDescent="0.3">
      <c r="A4415" s="246"/>
      <c r="B4415" s="241"/>
      <c r="C4415" s="41" t="s">
        <v>1057</v>
      </c>
      <c r="D4415" s="41" t="s">
        <v>72</v>
      </c>
      <c r="E4415" s="201">
        <v>140</v>
      </c>
      <c r="F4415" s="211" t="s">
        <v>13</v>
      </c>
      <c r="G4415" s="65" t="str">
        <f t="shared" si="68"/>
        <v/>
      </c>
      <c r="H4415" s="66"/>
      <c r="I4415" s="67"/>
      <c r="J4415" s="36">
        <v>0</v>
      </c>
    </row>
    <row r="4416" spans="1:10" ht="26.25" hidden="1" thickBot="1" x14ac:dyDescent="0.3">
      <c r="A4416" s="246"/>
      <c r="B4416" s="241"/>
      <c r="C4416" s="41" t="s">
        <v>11493</v>
      </c>
      <c r="D4416" s="41" t="s">
        <v>1050</v>
      </c>
      <c r="E4416" s="201">
        <v>0.05</v>
      </c>
      <c r="F4416" s="211">
        <v>168.25450000000001</v>
      </c>
      <c r="G4416" s="65">
        <f t="shared" si="68"/>
        <v>8.412725</v>
      </c>
      <c r="H4416" s="66"/>
      <c r="I4416" s="67"/>
      <c r="J4416" s="36">
        <v>0</v>
      </c>
    </row>
    <row r="4417" spans="1:10" ht="39" hidden="1" thickBot="1" x14ac:dyDescent="0.3">
      <c r="A4417" s="246"/>
      <c r="B4417" s="241"/>
      <c r="C4417" s="41" t="s">
        <v>11494</v>
      </c>
      <c r="D4417" s="41" t="s">
        <v>1050</v>
      </c>
      <c r="E4417" s="201">
        <v>2.1000000000000001E-2</v>
      </c>
      <c r="F4417" s="211">
        <v>214.529</v>
      </c>
      <c r="G4417" s="65">
        <f t="shared" si="68"/>
        <v>4.505109</v>
      </c>
      <c r="H4417" s="66"/>
      <c r="I4417" s="67"/>
      <c r="J4417" s="36">
        <v>0</v>
      </c>
    </row>
    <row r="4418" spans="1:10" ht="39" hidden="1" thickBot="1" x14ac:dyDescent="0.3">
      <c r="A4418" s="246"/>
      <c r="B4418" s="241"/>
      <c r="C4418" s="41" t="s">
        <v>11495</v>
      </c>
      <c r="D4418" s="41" t="s">
        <v>10703</v>
      </c>
      <c r="E4418" s="201">
        <v>2.9000000000000001E-2</v>
      </c>
      <c r="F4418" s="211">
        <v>85.851500000000001</v>
      </c>
      <c r="G4418" s="65">
        <f t="shared" si="68"/>
        <v>2.4896935</v>
      </c>
      <c r="H4418" s="66"/>
      <c r="I4418" s="67"/>
      <c r="J4418" s="36">
        <v>0</v>
      </c>
    </row>
    <row r="4419" spans="1:10" ht="26.25" hidden="1" thickBot="1" x14ac:dyDescent="0.3">
      <c r="A4419" s="246"/>
      <c r="B4419" s="241"/>
      <c r="C4419" s="41" t="s">
        <v>11496</v>
      </c>
      <c r="D4419" s="41" t="s">
        <v>1050</v>
      </c>
      <c r="E4419" s="201">
        <v>0.05</v>
      </c>
      <c r="F4419" s="211">
        <v>253.53599999999997</v>
      </c>
      <c r="G4419" s="65">
        <f t="shared" si="68"/>
        <v>12.6768</v>
      </c>
      <c r="H4419" s="66"/>
      <c r="I4419" s="67"/>
      <c r="J4419" s="36">
        <v>0</v>
      </c>
    </row>
    <row r="4420" spans="1:10" ht="26.25" hidden="1" thickBot="1" x14ac:dyDescent="0.3">
      <c r="A4420" s="246"/>
      <c r="B4420" s="241"/>
      <c r="C4420" s="41" t="s">
        <v>11497</v>
      </c>
      <c r="D4420" s="41" t="s">
        <v>1050</v>
      </c>
      <c r="E4420" s="201">
        <v>0.1</v>
      </c>
      <c r="F4420" s="211">
        <v>257.12700000000001</v>
      </c>
      <c r="G4420" s="65">
        <f t="shared" si="68"/>
        <v>25.712700000000002</v>
      </c>
      <c r="H4420" s="66"/>
      <c r="I4420" s="67"/>
      <c r="J4420" s="36">
        <v>0</v>
      </c>
    </row>
    <row r="4421" spans="1:10" ht="51.75" hidden="1" thickBot="1" x14ac:dyDescent="0.3">
      <c r="A4421" s="246"/>
      <c r="B4421" s="241"/>
      <c r="C4421" s="41" t="s">
        <v>11274</v>
      </c>
      <c r="D4421" s="41" t="s">
        <v>2880</v>
      </c>
      <c r="E4421" s="201">
        <v>1.44</v>
      </c>
      <c r="F4421" s="209">
        <f>IF(ISNUMBER('Comp.Aux1'!$G$335), 'Comp.Aux1'!$G$335, 0)</f>
        <v>8.3948032499999989</v>
      </c>
      <c r="G4421" s="39">
        <f t="shared" si="68"/>
        <v>12.088516679999998</v>
      </c>
      <c r="H4421" s="40"/>
      <c r="I4421" s="37"/>
      <c r="J4421" s="36">
        <v>0</v>
      </c>
    </row>
    <row r="4422" spans="1:10" ht="39" hidden="1" thickBot="1" x14ac:dyDescent="0.3">
      <c r="A4422" s="246"/>
      <c r="B4422" s="241"/>
      <c r="C4422" s="41" t="s">
        <v>11272</v>
      </c>
      <c r="D4422" s="41" t="s">
        <v>11296</v>
      </c>
      <c r="E4422" s="201">
        <v>28.799999999999997</v>
      </c>
      <c r="F4422" s="219">
        <f>IF(ISNUMBER('Comp.Aux1'!$G$199), 'Comp.Aux1'!$G$199, 0)</f>
        <v>2.8715383999999999</v>
      </c>
      <c r="G4422" s="65">
        <f t="shared" ref="G4422:G4485" si="69">IF(ISNUMBER(F4422),E4422*F4422,"")</f>
        <v>82.700305919999991</v>
      </c>
      <c r="H4422" s="66"/>
      <c r="I4422" s="67"/>
      <c r="J4422" s="36">
        <v>0</v>
      </c>
    </row>
    <row r="4423" spans="1:10" ht="15.75" hidden="1" thickBot="1" x14ac:dyDescent="0.3">
      <c r="A4423" s="246"/>
      <c r="B4423" s="241"/>
      <c r="C4423" s="41"/>
      <c r="D4423" s="41"/>
      <c r="E4423" s="201"/>
      <c r="F4423" s="211" t="s">
        <v>13</v>
      </c>
      <c r="G4423" s="65" t="str">
        <f t="shared" si="69"/>
        <v/>
      </c>
      <c r="H4423" s="66"/>
      <c r="I4423" s="67"/>
      <c r="J4423" s="36">
        <v>0</v>
      </c>
    </row>
    <row r="4424" spans="1:10" ht="26.25" hidden="1" thickBot="1" x14ac:dyDescent="0.3">
      <c r="A4424" s="246"/>
      <c r="B4424" s="241"/>
      <c r="C4424" s="4" t="s">
        <v>1055</v>
      </c>
      <c r="D4424" s="41"/>
      <c r="E4424" s="201"/>
      <c r="F4424" s="211" t="s">
        <v>13</v>
      </c>
      <c r="G4424" s="65" t="str">
        <f t="shared" si="69"/>
        <v/>
      </c>
      <c r="H4424" s="66"/>
      <c r="I4424" s="67"/>
      <c r="J4424" s="36">
        <v>0</v>
      </c>
    </row>
    <row r="4425" spans="1:10" ht="15.75" hidden="1" thickBot="1" x14ac:dyDescent="0.3">
      <c r="A4425" s="247"/>
      <c r="B4425" s="242"/>
      <c r="C4425" s="46"/>
      <c r="D4425" s="46"/>
      <c r="E4425" s="202"/>
      <c r="F4425" s="217" t="s">
        <v>13</v>
      </c>
      <c r="G4425" s="73" t="str">
        <f t="shared" si="69"/>
        <v/>
      </c>
      <c r="H4425" s="74"/>
      <c r="I4425" s="67"/>
      <c r="J4425" s="36">
        <v>0</v>
      </c>
    </row>
    <row r="4426" spans="1:10" ht="15.75" hidden="1" thickBot="1" x14ac:dyDescent="0.3">
      <c r="A4426" s="237" t="s">
        <v>1058</v>
      </c>
      <c r="B4426" s="240" t="s">
        <v>4601</v>
      </c>
      <c r="C4426" s="31"/>
      <c r="D4426" s="32" t="s">
        <v>1788</v>
      </c>
      <c r="E4426" s="197"/>
      <c r="F4426" s="208" t="s">
        <v>13</v>
      </c>
      <c r="G4426" s="33" t="str">
        <f t="shared" si="69"/>
        <v/>
      </c>
      <c r="H4426" s="34"/>
      <c r="I4426" s="35"/>
      <c r="J4426" s="36">
        <v>0</v>
      </c>
    </row>
    <row r="4427" spans="1:10" ht="15.75" hidden="1" thickBot="1" x14ac:dyDescent="0.3">
      <c r="A4427" s="246"/>
      <c r="B4427" s="241"/>
      <c r="C4427" s="38"/>
      <c r="D4427" s="38"/>
      <c r="E4427" s="199"/>
      <c r="F4427" s="211" t="s">
        <v>13</v>
      </c>
      <c r="G4427" s="65" t="str">
        <f t="shared" si="69"/>
        <v/>
      </c>
      <c r="H4427" s="66"/>
      <c r="I4427" s="67"/>
      <c r="J4427" s="36">
        <v>0</v>
      </c>
    </row>
    <row r="4428" spans="1:10" ht="15.75" hidden="1" thickBot="1" x14ac:dyDescent="0.3">
      <c r="A4428" s="246"/>
      <c r="B4428" s="241"/>
      <c r="C4428" s="41" t="s">
        <v>10601</v>
      </c>
      <c r="D4428" s="41" t="s">
        <v>2800</v>
      </c>
      <c r="E4428" s="201">
        <v>12</v>
      </c>
      <c r="F4428" s="211">
        <v>22.097000000000001</v>
      </c>
      <c r="G4428" s="65">
        <f t="shared" si="69"/>
        <v>265.16399999999999</v>
      </c>
      <c r="H4428" s="44">
        <f>SUM(G4428:G4430)</f>
        <v>265.16399999999999</v>
      </c>
      <c r="I4428" s="45"/>
      <c r="J4428" s="36">
        <v>0</v>
      </c>
    </row>
    <row r="4429" spans="1:10" ht="15.75" hidden="1" thickBot="1" x14ac:dyDescent="0.3">
      <c r="A4429" s="246"/>
      <c r="B4429" s="241"/>
      <c r="C4429" s="41" t="s">
        <v>1059</v>
      </c>
      <c r="D4429" s="41" t="s">
        <v>1050</v>
      </c>
      <c r="E4429" s="201">
        <v>0.65146356197484767</v>
      </c>
      <c r="F4429" s="211" t="s">
        <v>13</v>
      </c>
      <c r="G4429" s="65" t="str">
        <f t="shared" si="69"/>
        <v/>
      </c>
      <c r="H4429" s="66"/>
      <c r="I4429" s="67"/>
      <c r="J4429" s="36">
        <v>0</v>
      </c>
    </row>
    <row r="4430" spans="1:10" ht="15.75" hidden="1" thickBot="1" x14ac:dyDescent="0.3">
      <c r="A4430" s="246"/>
      <c r="B4430" s="241"/>
      <c r="C4430" s="41" t="s">
        <v>1060</v>
      </c>
      <c r="D4430" s="41" t="s">
        <v>72</v>
      </c>
      <c r="E4430" s="201">
        <v>2500</v>
      </c>
      <c r="F4430" s="211" t="s">
        <v>13</v>
      </c>
      <c r="G4430" s="65" t="str">
        <f t="shared" si="69"/>
        <v/>
      </c>
      <c r="H4430" s="66"/>
      <c r="I4430" s="67"/>
      <c r="J4430" s="36">
        <v>0</v>
      </c>
    </row>
    <row r="4431" spans="1:10" ht="15.75" hidden="1" thickBot="1" x14ac:dyDescent="0.3">
      <c r="A4431" s="247"/>
      <c r="B4431" s="242"/>
      <c r="C4431" s="46"/>
      <c r="D4431" s="46"/>
      <c r="E4431" s="202"/>
      <c r="F4431" s="217" t="s">
        <v>13</v>
      </c>
      <c r="G4431" s="73" t="str">
        <f t="shared" si="69"/>
        <v/>
      </c>
      <c r="H4431" s="74"/>
      <c r="I4431" s="67"/>
      <c r="J4431" s="36">
        <v>0</v>
      </c>
    </row>
    <row r="4432" spans="1:10" ht="15.75" hidden="1" thickBot="1" x14ac:dyDescent="0.3">
      <c r="A4432" s="237" t="s">
        <v>1061</v>
      </c>
      <c r="B4432" s="240" t="s">
        <v>4602</v>
      </c>
      <c r="C4432" s="31"/>
      <c r="D4432" s="32" t="s">
        <v>68</v>
      </c>
      <c r="E4432" s="197"/>
      <c r="F4432" s="208" t="s">
        <v>13</v>
      </c>
      <c r="G4432" s="33" t="str">
        <f t="shared" si="69"/>
        <v/>
      </c>
      <c r="H4432" s="34"/>
      <c r="I4432" s="35"/>
      <c r="J4432" s="36">
        <v>0</v>
      </c>
    </row>
    <row r="4433" spans="1:10" ht="15.75" hidden="1" thickBot="1" x14ac:dyDescent="0.3">
      <c r="A4433" s="246"/>
      <c r="B4433" s="241"/>
      <c r="C4433" s="38"/>
      <c r="D4433" s="38"/>
      <c r="E4433" s="199"/>
      <c r="F4433" s="211" t="s">
        <v>13</v>
      </c>
      <c r="G4433" s="65" t="str">
        <f t="shared" si="69"/>
        <v/>
      </c>
      <c r="H4433" s="66"/>
      <c r="I4433" s="67"/>
      <c r="J4433" s="36">
        <v>0</v>
      </c>
    </row>
    <row r="4434" spans="1:10" ht="15.75" hidden="1" thickBot="1" x14ac:dyDescent="0.3">
      <c r="A4434" s="246"/>
      <c r="B4434" s="241"/>
      <c r="C4434" s="41" t="s">
        <v>10609</v>
      </c>
      <c r="D4434" s="41" t="s">
        <v>2800</v>
      </c>
      <c r="E4434" s="201">
        <v>0.36399999999999999</v>
      </c>
      <c r="F4434" s="211">
        <v>30.295500000000001</v>
      </c>
      <c r="G4434" s="65">
        <f t="shared" si="69"/>
        <v>11.027562</v>
      </c>
      <c r="H4434" s="44">
        <f>SUM(G4434:G4440)</f>
        <v>34.937361499999994</v>
      </c>
      <c r="I4434" s="45"/>
      <c r="J4434" s="36">
        <v>0</v>
      </c>
    </row>
    <row r="4435" spans="1:10" ht="15.75" hidden="1" thickBot="1" x14ac:dyDescent="0.3">
      <c r="A4435" s="246"/>
      <c r="B4435" s="241"/>
      <c r="C4435" s="41" t="s">
        <v>10601</v>
      </c>
      <c r="D4435" s="41" t="s">
        <v>2800</v>
      </c>
      <c r="E4435" s="201">
        <v>0.151</v>
      </c>
      <c r="F4435" s="211">
        <v>22.097000000000001</v>
      </c>
      <c r="G4435" s="65">
        <f t="shared" si="69"/>
        <v>3.3366470000000001</v>
      </c>
      <c r="H4435" s="66"/>
      <c r="I4435" s="67"/>
      <c r="J4435" s="36">
        <v>0</v>
      </c>
    </row>
    <row r="4436" spans="1:10" ht="15.75" hidden="1" thickBot="1" x14ac:dyDescent="0.3">
      <c r="A4436" s="246"/>
      <c r="B4436" s="241"/>
      <c r="C4436" s="41" t="s">
        <v>11230</v>
      </c>
      <c r="D4436" s="41" t="s">
        <v>70</v>
      </c>
      <c r="E4436" s="201">
        <v>2.1000000000000001E-2</v>
      </c>
      <c r="F4436" s="211">
        <v>17.081</v>
      </c>
      <c r="G4436" s="65">
        <f t="shared" si="69"/>
        <v>0.35870099999999999</v>
      </c>
      <c r="H4436" s="66"/>
      <c r="I4436" s="67"/>
      <c r="J4436" s="36">
        <v>0</v>
      </c>
    </row>
    <row r="4437" spans="1:10" ht="15.75" hidden="1" thickBot="1" x14ac:dyDescent="0.3">
      <c r="A4437" s="246"/>
      <c r="B4437" s="241"/>
      <c r="C4437" s="41" t="s">
        <v>11003</v>
      </c>
      <c r="D4437" s="41" t="s">
        <v>83</v>
      </c>
      <c r="E4437" s="201">
        <v>1.2E-2</v>
      </c>
      <c r="F4437" s="211">
        <v>13.299999999999999</v>
      </c>
      <c r="G4437" s="65">
        <f t="shared" si="69"/>
        <v>0.15959999999999999</v>
      </c>
      <c r="H4437" s="66"/>
      <c r="I4437" s="67"/>
      <c r="J4437" s="36">
        <v>0</v>
      </c>
    </row>
    <row r="4438" spans="1:10" ht="26.25" hidden="1" thickBot="1" x14ac:dyDescent="0.3">
      <c r="A4438" s="246"/>
      <c r="B4438" s="241"/>
      <c r="C4438" s="41" t="s">
        <v>11498</v>
      </c>
      <c r="D4438" s="41" t="s">
        <v>1044</v>
      </c>
      <c r="E4438" s="201">
        <v>0.11</v>
      </c>
      <c r="F4438" s="211">
        <v>12.54</v>
      </c>
      <c r="G4438" s="65">
        <f t="shared" si="69"/>
        <v>1.3794</v>
      </c>
      <c r="H4438" s="66"/>
      <c r="I4438" s="67"/>
      <c r="J4438" s="36">
        <v>0</v>
      </c>
    </row>
    <row r="4439" spans="1:10" ht="26.25" hidden="1" thickBot="1" x14ac:dyDescent="0.3">
      <c r="A4439" s="246"/>
      <c r="B4439" s="241"/>
      <c r="C4439" s="41" t="s">
        <v>11499</v>
      </c>
      <c r="D4439" s="41" t="s">
        <v>1044</v>
      </c>
      <c r="E4439" s="201">
        <v>0.25</v>
      </c>
      <c r="F4439" s="211">
        <v>12.54</v>
      </c>
      <c r="G4439" s="65">
        <f t="shared" si="69"/>
        <v>3.1349999999999998</v>
      </c>
      <c r="H4439" s="66"/>
      <c r="I4439" s="67"/>
      <c r="J4439" s="36">
        <v>0</v>
      </c>
    </row>
    <row r="4440" spans="1:10" ht="26.25" hidden="1" thickBot="1" x14ac:dyDescent="0.3">
      <c r="A4440" s="246"/>
      <c r="B4440" s="241"/>
      <c r="C4440" s="41" t="s">
        <v>11500</v>
      </c>
      <c r="D4440" s="41" t="s">
        <v>70</v>
      </c>
      <c r="E4440" s="201">
        <v>0.42699999999999999</v>
      </c>
      <c r="F4440" s="211">
        <v>36.394500000000001</v>
      </c>
      <c r="G4440" s="65">
        <f t="shared" si="69"/>
        <v>15.5404515</v>
      </c>
      <c r="H4440" s="66"/>
      <c r="I4440" s="67"/>
      <c r="J4440" s="36">
        <v>0</v>
      </c>
    </row>
    <row r="4441" spans="1:10" ht="15.75" hidden="1" thickBot="1" x14ac:dyDescent="0.3">
      <c r="A4441" s="247"/>
      <c r="B4441" s="242"/>
      <c r="C4441" s="46"/>
      <c r="D4441" s="46"/>
      <c r="E4441" s="202"/>
      <c r="F4441" s="217" t="s">
        <v>13</v>
      </c>
      <c r="G4441" s="73" t="str">
        <f t="shared" si="69"/>
        <v/>
      </c>
      <c r="H4441" s="74"/>
      <c r="I4441" s="67"/>
      <c r="J4441" s="36">
        <v>0</v>
      </c>
    </row>
    <row r="4442" spans="1:10" ht="15.75" thickBot="1" x14ac:dyDescent="0.3">
      <c r="A4442" s="237" t="s">
        <v>1062</v>
      </c>
      <c r="B4442" s="240" t="s">
        <v>4603</v>
      </c>
      <c r="C4442" s="31"/>
      <c r="D4442" s="32" t="s">
        <v>68</v>
      </c>
      <c r="E4442" s="197"/>
      <c r="F4442" s="208" t="s">
        <v>13</v>
      </c>
      <c r="G4442" s="33" t="str">
        <f t="shared" si="69"/>
        <v/>
      </c>
      <c r="H4442" s="34"/>
      <c r="I4442" s="35"/>
      <c r="J4442" s="36">
        <v>400</v>
      </c>
    </row>
    <row r="4443" spans="1:10" x14ac:dyDescent="0.25">
      <c r="A4443" s="246"/>
      <c r="B4443" s="241"/>
      <c r="C4443" s="38"/>
      <c r="D4443" s="38"/>
      <c r="E4443" s="199"/>
      <c r="F4443" s="211" t="s">
        <v>13</v>
      </c>
      <c r="G4443" s="65" t="str">
        <f t="shared" si="69"/>
        <v/>
      </c>
      <c r="H4443" s="66"/>
      <c r="I4443" s="67"/>
      <c r="J4443" s="36">
        <v>400</v>
      </c>
    </row>
    <row r="4444" spans="1:10" ht="38.25" x14ac:dyDescent="0.25">
      <c r="A4444" s="246"/>
      <c r="B4444" s="241"/>
      <c r="C4444" s="41" t="s">
        <v>10668</v>
      </c>
      <c r="D4444" s="58" t="s">
        <v>162</v>
      </c>
      <c r="E4444" s="201">
        <v>1.1659999999999999</v>
      </c>
      <c r="F4444" s="211">
        <v>43.348500000000001</v>
      </c>
      <c r="G4444" s="65">
        <f t="shared" si="69"/>
        <v>50.544350999999999</v>
      </c>
      <c r="H4444" s="44">
        <f>SUM(G4444:G4449)</f>
        <v>63.534545550000004</v>
      </c>
      <c r="I4444" s="45"/>
      <c r="J4444" s="36">
        <v>400</v>
      </c>
    </row>
    <row r="4445" spans="1:10" ht="38.25" x14ac:dyDescent="0.25">
      <c r="A4445" s="246"/>
      <c r="B4445" s="241"/>
      <c r="C4445" s="41" t="s">
        <v>10680</v>
      </c>
      <c r="D4445" s="41" t="s">
        <v>10681</v>
      </c>
      <c r="E4445" s="201">
        <v>4.1500000000000004</v>
      </c>
      <c r="F4445" s="211">
        <v>1.9854999999999998</v>
      </c>
      <c r="G4445" s="65">
        <f t="shared" si="69"/>
        <v>8.2398249999999997</v>
      </c>
      <c r="H4445" s="66"/>
      <c r="I4445" s="67"/>
      <c r="J4445" s="36">
        <v>400</v>
      </c>
    </row>
    <row r="4446" spans="1:10" x14ac:dyDescent="0.25">
      <c r="A4446" s="246"/>
      <c r="B4446" s="241"/>
      <c r="C4446" s="41" t="s">
        <v>10601</v>
      </c>
      <c r="D4446" s="41" t="s">
        <v>2800</v>
      </c>
      <c r="E4446" s="201">
        <v>9.7000000000000003E-2</v>
      </c>
      <c r="F4446" s="211">
        <v>22.097000000000001</v>
      </c>
      <c r="G4446" s="65">
        <f t="shared" si="69"/>
        <v>2.1434090000000001</v>
      </c>
      <c r="H4446" s="66"/>
      <c r="I4446" s="67"/>
      <c r="J4446" s="36">
        <v>400</v>
      </c>
    </row>
    <row r="4447" spans="1:10" x14ac:dyDescent="0.25">
      <c r="A4447" s="246"/>
      <c r="B4447" s="241"/>
      <c r="C4447" s="41" t="s">
        <v>10714</v>
      </c>
      <c r="D4447" s="41" t="s">
        <v>2800</v>
      </c>
      <c r="E4447" s="201">
        <v>9.0999999999999998E-2</v>
      </c>
      <c r="F4447" s="211">
        <v>28.0535</v>
      </c>
      <c r="G4447" s="65">
        <f t="shared" si="69"/>
        <v>2.5528684999999998</v>
      </c>
      <c r="H4447" s="66"/>
      <c r="I4447" s="67"/>
      <c r="J4447" s="36">
        <v>400</v>
      </c>
    </row>
    <row r="4448" spans="1:10" ht="25.5" x14ac:dyDescent="0.25">
      <c r="A4448" s="246"/>
      <c r="B4448" s="241"/>
      <c r="C4448" s="41" t="s">
        <v>11103</v>
      </c>
      <c r="D4448" s="41" t="s">
        <v>1050</v>
      </c>
      <c r="E4448" s="201">
        <v>8.9999999999999998E-4</v>
      </c>
      <c r="F4448" s="211">
        <v>25.041999999999998</v>
      </c>
      <c r="G4448" s="65">
        <f t="shared" si="69"/>
        <v>2.2537799999999997E-2</v>
      </c>
      <c r="H4448" s="66"/>
      <c r="I4448" s="67"/>
      <c r="J4448" s="36">
        <v>400</v>
      </c>
    </row>
    <row r="4449" spans="1:10" ht="25.5" x14ac:dyDescent="0.25">
      <c r="A4449" s="246"/>
      <c r="B4449" s="241"/>
      <c r="C4449" s="41" t="s">
        <v>11082</v>
      </c>
      <c r="D4449" s="41" t="s">
        <v>10703</v>
      </c>
      <c r="E4449" s="201">
        <v>1.2999999999999999E-3</v>
      </c>
      <c r="F4449" s="211">
        <v>24.272500000000001</v>
      </c>
      <c r="G4449" s="65">
        <f t="shared" si="69"/>
        <v>3.1554249999999999E-2</v>
      </c>
      <c r="H4449" s="66"/>
      <c r="I4449" s="67"/>
      <c r="J4449" s="36">
        <v>400</v>
      </c>
    </row>
    <row r="4450" spans="1:10" ht="15.75" thickBot="1" x14ac:dyDescent="0.3">
      <c r="A4450" s="247"/>
      <c r="B4450" s="242"/>
      <c r="C4450" s="46"/>
      <c r="D4450" s="46"/>
      <c r="E4450" s="202"/>
      <c r="F4450" s="217" t="s">
        <v>13</v>
      </c>
      <c r="G4450" s="73" t="str">
        <f t="shared" si="69"/>
        <v/>
      </c>
      <c r="H4450" s="74"/>
      <c r="I4450" s="67"/>
      <c r="J4450" s="36">
        <v>400</v>
      </c>
    </row>
    <row r="4451" spans="1:10" ht="15.75" thickBot="1" x14ac:dyDescent="0.3">
      <c r="A4451" s="237" t="s">
        <v>1063</v>
      </c>
      <c r="B4451" s="240" t="s">
        <v>4604</v>
      </c>
      <c r="C4451" s="31"/>
      <c r="D4451" s="32" t="s">
        <v>106</v>
      </c>
      <c r="E4451" s="197"/>
      <c r="F4451" s="208" t="s">
        <v>13</v>
      </c>
      <c r="G4451" s="33" t="str">
        <f t="shared" si="69"/>
        <v/>
      </c>
      <c r="H4451" s="34"/>
      <c r="I4451" s="35"/>
      <c r="J4451" s="36">
        <v>400</v>
      </c>
    </row>
    <row r="4452" spans="1:10" x14ac:dyDescent="0.25">
      <c r="A4452" s="246"/>
      <c r="B4452" s="241"/>
      <c r="C4452" s="38"/>
      <c r="D4452" s="38"/>
      <c r="E4452" s="199"/>
      <c r="F4452" s="211" t="s">
        <v>13</v>
      </c>
      <c r="G4452" s="65" t="str">
        <f t="shared" si="69"/>
        <v/>
      </c>
      <c r="H4452" s="66"/>
      <c r="I4452" s="67"/>
      <c r="J4452" s="36">
        <v>400</v>
      </c>
    </row>
    <row r="4453" spans="1:10" ht="38.25" x14ac:dyDescent="0.25">
      <c r="A4453" s="246"/>
      <c r="B4453" s="241"/>
      <c r="C4453" s="41" t="s">
        <v>10680</v>
      </c>
      <c r="D4453" s="41" t="s">
        <v>10681</v>
      </c>
      <c r="E4453" s="201">
        <v>4.1500000000000004</v>
      </c>
      <c r="F4453" s="211">
        <v>1.9854999999999998</v>
      </c>
      <c r="G4453" s="65">
        <f t="shared" si="69"/>
        <v>8.2398249999999997</v>
      </c>
      <c r="H4453" s="44">
        <f>SUM(G4453:G4458)</f>
        <v>61.015720099999996</v>
      </c>
      <c r="I4453" s="45"/>
      <c r="J4453" s="36">
        <v>400</v>
      </c>
    </row>
    <row r="4454" spans="1:10" x14ac:dyDescent="0.25">
      <c r="A4454" s="246"/>
      <c r="B4454" s="241"/>
      <c r="C4454" s="41" t="s">
        <v>1064</v>
      </c>
      <c r="D4454" s="41" t="s">
        <v>106</v>
      </c>
      <c r="E4454" s="201">
        <v>1.0289999999999999</v>
      </c>
      <c r="F4454" s="211">
        <v>47.98</v>
      </c>
      <c r="G4454" s="65">
        <f t="shared" si="69"/>
        <v>49.371419999999993</v>
      </c>
      <c r="H4454" s="66"/>
      <c r="I4454" s="67"/>
      <c r="J4454" s="36">
        <v>400</v>
      </c>
    </row>
    <row r="4455" spans="1:10" x14ac:dyDescent="0.25">
      <c r="A4455" s="246"/>
      <c r="B4455" s="241"/>
      <c r="C4455" s="41" t="s">
        <v>10601</v>
      </c>
      <c r="D4455" s="41" t="s">
        <v>2800</v>
      </c>
      <c r="E4455" s="201">
        <v>7.2999999999999995E-2</v>
      </c>
      <c r="F4455" s="211">
        <v>22.097000000000001</v>
      </c>
      <c r="G4455" s="65">
        <f t="shared" si="69"/>
        <v>1.613081</v>
      </c>
      <c r="H4455" s="66"/>
      <c r="I4455" s="67"/>
      <c r="J4455" s="36">
        <v>400</v>
      </c>
    </row>
    <row r="4456" spans="1:10" x14ac:dyDescent="0.25">
      <c r="A4456" s="246"/>
      <c r="B4456" s="241"/>
      <c r="C4456" s="41" t="s">
        <v>10714</v>
      </c>
      <c r="D4456" s="41" t="s">
        <v>2800</v>
      </c>
      <c r="E4456" s="201">
        <v>0.06</v>
      </c>
      <c r="F4456" s="211">
        <v>28.0535</v>
      </c>
      <c r="G4456" s="65">
        <f t="shared" si="69"/>
        <v>1.6832099999999999</v>
      </c>
      <c r="H4456" s="66"/>
      <c r="I4456" s="67"/>
      <c r="J4456" s="36">
        <v>400</v>
      </c>
    </row>
    <row r="4457" spans="1:10" ht="25.5" x14ac:dyDescent="0.25">
      <c r="A4457" s="246"/>
      <c r="B4457" s="241"/>
      <c r="C4457" s="41" t="s">
        <v>11103</v>
      </c>
      <c r="D4457" s="41" t="s">
        <v>1050</v>
      </c>
      <c r="E4457" s="201">
        <v>1.8E-3</v>
      </c>
      <c r="F4457" s="211">
        <v>25.041999999999998</v>
      </c>
      <c r="G4457" s="65">
        <f t="shared" si="69"/>
        <v>4.5075599999999993E-2</v>
      </c>
      <c r="H4457" s="66"/>
      <c r="I4457" s="67"/>
      <c r="J4457" s="36">
        <v>400</v>
      </c>
    </row>
    <row r="4458" spans="1:10" ht="25.5" x14ac:dyDescent="0.25">
      <c r="A4458" s="246"/>
      <c r="B4458" s="241"/>
      <c r="C4458" s="41" t="s">
        <v>11082</v>
      </c>
      <c r="D4458" s="41" t="s">
        <v>10703</v>
      </c>
      <c r="E4458" s="201">
        <v>2.5999999999999999E-3</v>
      </c>
      <c r="F4458" s="211">
        <v>24.272500000000001</v>
      </c>
      <c r="G4458" s="65">
        <f t="shared" si="69"/>
        <v>6.3108499999999998E-2</v>
      </c>
      <c r="H4458" s="66"/>
      <c r="I4458" s="67"/>
      <c r="J4458" s="36">
        <v>400</v>
      </c>
    </row>
    <row r="4459" spans="1:10" ht="15.75" thickBot="1" x14ac:dyDescent="0.3">
      <c r="A4459" s="247"/>
      <c r="B4459" s="242"/>
      <c r="C4459" s="46"/>
      <c r="D4459" s="46"/>
      <c r="E4459" s="202"/>
      <c r="F4459" s="217" t="s">
        <v>13</v>
      </c>
      <c r="G4459" s="73" t="str">
        <f t="shared" si="69"/>
        <v/>
      </c>
      <c r="H4459" s="74"/>
      <c r="I4459" s="67"/>
      <c r="J4459" s="36">
        <v>400</v>
      </c>
    </row>
    <row r="4460" spans="1:10" ht="15.75" thickBot="1" x14ac:dyDescent="0.3">
      <c r="A4460" s="237" t="s">
        <v>1065</v>
      </c>
      <c r="B4460" s="240" t="s">
        <v>4605</v>
      </c>
      <c r="C4460" s="31"/>
      <c r="D4460" s="32" t="s">
        <v>68</v>
      </c>
      <c r="E4460" s="197"/>
      <c r="F4460" s="208" t="s">
        <v>13</v>
      </c>
      <c r="G4460" s="33" t="str">
        <f t="shared" si="69"/>
        <v/>
      </c>
      <c r="H4460" s="34"/>
      <c r="I4460" s="35"/>
      <c r="J4460" s="36">
        <v>600</v>
      </c>
    </row>
    <row r="4461" spans="1:10" x14ac:dyDescent="0.25">
      <c r="A4461" s="246"/>
      <c r="B4461" s="241"/>
      <c r="C4461" s="38"/>
      <c r="D4461" s="38"/>
      <c r="E4461" s="199"/>
      <c r="F4461" s="211" t="s">
        <v>13</v>
      </c>
      <c r="G4461" s="65" t="str">
        <f t="shared" si="69"/>
        <v/>
      </c>
      <c r="H4461" s="66"/>
      <c r="I4461" s="67"/>
      <c r="J4461" s="36">
        <v>600</v>
      </c>
    </row>
    <row r="4462" spans="1:10" ht="25.5" x14ac:dyDescent="0.25">
      <c r="A4462" s="246"/>
      <c r="B4462" s="241"/>
      <c r="C4462" s="41" t="s">
        <v>1066</v>
      </c>
      <c r="D4462" s="58" t="s">
        <v>162</v>
      </c>
      <c r="E4462" s="201">
        <v>1.1659999999999999</v>
      </c>
      <c r="F4462" s="211">
        <v>36.630000000000003</v>
      </c>
      <c r="G4462" s="65">
        <f t="shared" si="69"/>
        <v>42.71058</v>
      </c>
      <c r="H4462" s="44">
        <f>SUM(G4462:G4467)</f>
        <v>55.700774550000006</v>
      </c>
      <c r="I4462" s="45"/>
      <c r="J4462" s="36">
        <v>600</v>
      </c>
    </row>
    <row r="4463" spans="1:10" ht="38.25" x14ac:dyDescent="0.25">
      <c r="A4463" s="246"/>
      <c r="B4463" s="241"/>
      <c r="C4463" s="41" t="s">
        <v>10680</v>
      </c>
      <c r="D4463" s="41" t="s">
        <v>10681</v>
      </c>
      <c r="E4463" s="201">
        <v>4.1500000000000004</v>
      </c>
      <c r="F4463" s="211">
        <v>1.9854999999999998</v>
      </c>
      <c r="G4463" s="65">
        <f t="shared" si="69"/>
        <v>8.2398249999999997</v>
      </c>
      <c r="H4463" s="66"/>
      <c r="I4463" s="67"/>
      <c r="J4463" s="36">
        <v>600</v>
      </c>
    </row>
    <row r="4464" spans="1:10" x14ac:dyDescent="0.25">
      <c r="A4464" s="246"/>
      <c r="B4464" s="241"/>
      <c r="C4464" s="41" t="s">
        <v>10601</v>
      </c>
      <c r="D4464" s="41" t="s">
        <v>2800</v>
      </c>
      <c r="E4464" s="201">
        <v>9.7000000000000003E-2</v>
      </c>
      <c r="F4464" s="211">
        <v>22.097000000000001</v>
      </c>
      <c r="G4464" s="65">
        <f t="shared" si="69"/>
        <v>2.1434090000000001</v>
      </c>
      <c r="H4464" s="66"/>
      <c r="I4464" s="67"/>
      <c r="J4464" s="36">
        <v>600</v>
      </c>
    </row>
    <row r="4465" spans="1:10" x14ac:dyDescent="0.25">
      <c r="A4465" s="246"/>
      <c r="B4465" s="241"/>
      <c r="C4465" s="41" t="s">
        <v>10714</v>
      </c>
      <c r="D4465" s="41" t="s">
        <v>2800</v>
      </c>
      <c r="E4465" s="201">
        <v>9.0999999999999998E-2</v>
      </c>
      <c r="F4465" s="211">
        <v>28.0535</v>
      </c>
      <c r="G4465" s="65">
        <f t="shared" si="69"/>
        <v>2.5528684999999998</v>
      </c>
      <c r="H4465" s="66"/>
      <c r="I4465" s="67"/>
      <c r="J4465" s="36">
        <v>600</v>
      </c>
    </row>
    <row r="4466" spans="1:10" ht="25.5" x14ac:dyDescent="0.25">
      <c r="A4466" s="246"/>
      <c r="B4466" s="241"/>
      <c r="C4466" s="41" t="s">
        <v>11103</v>
      </c>
      <c r="D4466" s="41" t="s">
        <v>1050</v>
      </c>
      <c r="E4466" s="201">
        <v>8.9999999999999998E-4</v>
      </c>
      <c r="F4466" s="211">
        <v>25.041999999999998</v>
      </c>
      <c r="G4466" s="65">
        <f t="shared" si="69"/>
        <v>2.2537799999999997E-2</v>
      </c>
      <c r="H4466" s="66"/>
      <c r="I4466" s="67"/>
      <c r="J4466" s="36">
        <v>600</v>
      </c>
    </row>
    <row r="4467" spans="1:10" ht="25.5" x14ac:dyDescent="0.25">
      <c r="A4467" s="246"/>
      <c r="B4467" s="241"/>
      <c r="C4467" s="41" t="s">
        <v>11082</v>
      </c>
      <c r="D4467" s="41" t="s">
        <v>10703</v>
      </c>
      <c r="E4467" s="201">
        <v>1.2999999999999999E-3</v>
      </c>
      <c r="F4467" s="211">
        <v>24.272500000000001</v>
      </c>
      <c r="G4467" s="65">
        <f t="shared" si="69"/>
        <v>3.1554249999999999E-2</v>
      </c>
      <c r="H4467" s="66"/>
      <c r="I4467" s="67"/>
      <c r="J4467" s="36">
        <v>600</v>
      </c>
    </row>
    <row r="4468" spans="1:10" ht="15.75" thickBot="1" x14ac:dyDescent="0.3">
      <c r="A4468" s="247"/>
      <c r="B4468" s="242"/>
      <c r="C4468" s="46"/>
      <c r="D4468" s="46"/>
      <c r="E4468" s="202"/>
      <c r="F4468" s="217" t="s">
        <v>13</v>
      </c>
      <c r="G4468" s="73" t="str">
        <f t="shared" si="69"/>
        <v/>
      </c>
      <c r="H4468" s="74"/>
      <c r="I4468" s="67"/>
      <c r="J4468" s="36">
        <v>600</v>
      </c>
    </row>
    <row r="4469" spans="1:10" ht="15.75" thickBot="1" x14ac:dyDescent="0.3">
      <c r="A4469" s="237" t="s">
        <v>1067</v>
      </c>
      <c r="B4469" s="240" t="s">
        <v>4606</v>
      </c>
      <c r="C4469" s="31"/>
      <c r="D4469" s="32" t="s">
        <v>106</v>
      </c>
      <c r="E4469" s="197"/>
      <c r="F4469" s="208" t="s">
        <v>13</v>
      </c>
      <c r="G4469" s="33" t="str">
        <f t="shared" si="69"/>
        <v/>
      </c>
      <c r="H4469" s="34"/>
      <c r="I4469" s="35"/>
      <c r="J4469" s="36">
        <v>400</v>
      </c>
    </row>
    <row r="4470" spans="1:10" x14ac:dyDescent="0.25">
      <c r="A4470" s="246"/>
      <c r="B4470" s="241"/>
      <c r="C4470" s="38"/>
      <c r="D4470" s="38"/>
      <c r="E4470" s="199"/>
      <c r="F4470" s="211" t="s">
        <v>13</v>
      </c>
      <c r="G4470" s="65" t="str">
        <f t="shared" si="69"/>
        <v/>
      </c>
      <c r="H4470" s="66"/>
      <c r="I4470" s="67"/>
      <c r="J4470" s="36">
        <v>400</v>
      </c>
    </row>
    <row r="4471" spans="1:10" ht="38.25" x14ac:dyDescent="0.25">
      <c r="A4471" s="246"/>
      <c r="B4471" s="241"/>
      <c r="C4471" s="41" t="s">
        <v>10680</v>
      </c>
      <c r="D4471" s="41" t="s">
        <v>10681</v>
      </c>
      <c r="E4471" s="201">
        <v>4.1500000000000004</v>
      </c>
      <c r="F4471" s="211">
        <v>1.9854999999999998</v>
      </c>
      <c r="G4471" s="65">
        <f t="shared" si="69"/>
        <v>8.2398249999999997</v>
      </c>
      <c r="H4471" s="44">
        <f>SUM(G4471:G4476)</f>
        <v>62.55922009999999</v>
      </c>
      <c r="I4471" s="45"/>
      <c r="J4471" s="36">
        <v>400</v>
      </c>
    </row>
    <row r="4472" spans="1:10" x14ac:dyDescent="0.25">
      <c r="A4472" s="246"/>
      <c r="B4472" s="241"/>
      <c r="C4472" s="41" t="s">
        <v>1068</v>
      </c>
      <c r="D4472" s="41" t="s">
        <v>106</v>
      </c>
      <c r="E4472" s="201">
        <v>1.0289999999999999</v>
      </c>
      <c r="F4472" s="211">
        <v>49.48</v>
      </c>
      <c r="G4472" s="65">
        <f t="shared" si="69"/>
        <v>50.914919999999995</v>
      </c>
      <c r="H4472" s="66"/>
      <c r="I4472" s="67"/>
      <c r="J4472" s="36">
        <v>400</v>
      </c>
    </row>
    <row r="4473" spans="1:10" x14ac:dyDescent="0.25">
      <c r="A4473" s="246"/>
      <c r="B4473" s="241"/>
      <c r="C4473" s="41" t="s">
        <v>10601</v>
      </c>
      <c r="D4473" s="41" t="s">
        <v>2800</v>
      </c>
      <c r="E4473" s="201">
        <v>7.2999999999999995E-2</v>
      </c>
      <c r="F4473" s="211">
        <v>22.097000000000001</v>
      </c>
      <c r="G4473" s="65">
        <f t="shared" si="69"/>
        <v>1.613081</v>
      </c>
      <c r="H4473" s="66"/>
      <c r="I4473" s="67"/>
      <c r="J4473" s="36">
        <v>400</v>
      </c>
    </row>
    <row r="4474" spans="1:10" x14ac:dyDescent="0.25">
      <c r="A4474" s="246"/>
      <c r="B4474" s="241"/>
      <c r="C4474" s="41" t="s">
        <v>10714</v>
      </c>
      <c r="D4474" s="41" t="s">
        <v>2800</v>
      </c>
      <c r="E4474" s="201">
        <v>0.06</v>
      </c>
      <c r="F4474" s="211">
        <v>28.0535</v>
      </c>
      <c r="G4474" s="65">
        <f t="shared" si="69"/>
        <v>1.6832099999999999</v>
      </c>
      <c r="H4474" s="66"/>
      <c r="I4474" s="67"/>
      <c r="J4474" s="36">
        <v>400</v>
      </c>
    </row>
    <row r="4475" spans="1:10" ht="25.5" x14ac:dyDescent="0.25">
      <c r="A4475" s="246"/>
      <c r="B4475" s="241"/>
      <c r="C4475" s="41" t="s">
        <v>11103</v>
      </c>
      <c r="D4475" s="41" t="s">
        <v>1050</v>
      </c>
      <c r="E4475" s="201">
        <v>1.8E-3</v>
      </c>
      <c r="F4475" s="211">
        <v>25.041999999999998</v>
      </c>
      <c r="G4475" s="65">
        <f t="shared" si="69"/>
        <v>4.5075599999999993E-2</v>
      </c>
      <c r="H4475" s="66"/>
      <c r="I4475" s="67"/>
      <c r="J4475" s="36">
        <v>400</v>
      </c>
    </row>
    <row r="4476" spans="1:10" ht="25.5" x14ac:dyDescent="0.25">
      <c r="A4476" s="246"/>
      <c r="B4476" s="241"/>
      <c r="C4476" s="41" t="s">
        <v>11082</v>
      </c>
      <c r="D4476" s="41" t="s">
        <v>10703</v>
      </c>
      <c r="E4476" s="201">
        <v>2.5999999999999999E-3</v>
      </c>
      <c r="F4476" s="211">
        <v>24.272500000000001</v>
      </c>
      <c r="G4476" s="65">
        <f t="shared" si="69"/>
        <v>6.3108499999999998E-2</v>
      </c>
      <c r="H4476" s="66"/>
      <c r="I4476" s="67"/>
      <c r="J4476" s="36">
        <v>400</v>
      </c>
    </row>
    <row r="4477" spans="1:10" ht="15.75" thickBot="1" x14ac:dyDescent="0.3">
      <c r="A4477" s="247"/>
      <c r="B4477" s="242"/>
      <c r="C4477" s="46"/>
      <c r="D4477" s="46"/>
      <c r="E4477" s="202"/>
      <c r="F4477" s="217" t="s">
        <v>13</v>
      </c>
      <c r="G4477" s="73" t="str">
        <f t="shared" si="69"/>
        <v/>
      </c>
      <c r="H4477" s="74"/>
      <c r="I4477" s="67"/>
      <c r="J4477" s="36">
        <v>400</v>
      </c>
    </row>
    <row r="4478" spans="1:10" ht="15.75" thickBot="1" x14ac:dyDescent="0.3">
      <c r="A4478" s="237" t="s">
        <v>1069</v>
      </c>
      <c r="B4478" s="240" t="s">
        <v>4607</v>
      </c>
      <c r="C4478" s="31"/>
      <c r="D4478" s="32" t="s">
        <v>68</v>
      </c>
      <c r="E4478" s="197"/>
      <c r="F4478" s="208" t="s">
        <v>13</v>
      </c>
      <c r="G4478" s="33" t="str">
        <f t="shared" si="69"/>
        <v/>
      </c>
      <c r="H4478" s="34"/>
      <c r="I4478" s="35"/>
      <c r="J4478" s="36">
        <v>100</v>
      </c>
    </row>
    <row r="4479" spans="1:10" x14ac:dyDescent="0.25">
      <c r="A4479" s="246"/>
      <c r="B4479" s="241"/>
      <c r="C4479" s="38"/>
      <c r="D4479" s="38"/>
      <c r="E4479" s="199"/>
      <c r="F4479" s="211" t="s">
        <v>13</v>
      </c>
      <c r="G4479" s="65" t="str">
        <f t="shared" si="69"/>
        <v/>
      </c>
      <c r="H4479" s="66"/>
      <c r="I4479" s="67"/>
      <c r="J4479" s="36">
        <v>100</v>
      </c>
    </row>
    <row r="4480" spans="1:10" x14ac:dyDescent="0.25">
      <c r="A4480" s="246"/>
      <c r="B4480" s="241"/>
      <c r="C4480" s="41" t="s">
        <v>10714</v>
      </c>
      <c r="D4480" s="41" t="s">
        <v>2800</v>
      </c>
      <c r="E4480" s="201">
        <v>0.3</v>
      </c>
      <c r="F4480" s="211">
        <v>28.0535</v>
      </c>
      <c r="G4480" s="65">
        <f t="shared" si="69"/>
        <v>8.4160500000000003</v>
      </c>
      <c r="H4480" s="44">
        <f>SUM(G4480:G4486)</f>
        <v>121.050425</v>
      </c>
      <c r="I4480" s="45"/>
      <c r="J4480" s="36">
        <v>100</v>
      </c>
    </row>
    <row r="4481" spans="1:10" x14ac:dyDescent="0.25">
      <c r="A4481" s="246"/>
      <c r="B4481" s="241"/>
      <c r="C4481" s="41" t="s">
        <v>10601</v>
      </c>
      <c r="D4481" s="41" t="s">
        <v>2800</v>
      </c>
      <c r="E4481" s="201">
        <v>0.6</v>
      </c>
      <c r="F4481" s="211">
        <v>22.097000000000001</v>
      </c>
      <c r="G4481" s="65">
        <f t="shared" si="69"/>
        <v>13.2582</v>
      </c>
      <c r="H4481" s="66"/>
      <c r="I4481" s="67"/>
      <c r="J4481" s="36">
        <v>100</v>
      </c>
    </row>
    <row r="4482" spans="1:10" x14ac:dyDescent="0.25">
      <c r="A4482" s="246"/>
      <c r="B4482" s="241"/>
      <c r="C4482" s="41" t="s">
        <v>1070</v>
      </c>
      <c r="D4482" s="41" t="s">
        <v>83</v>
      </c>
      <c r="E4482" s="201">
        <v>1.1100000000000001</v>
      </c>
      <c r="F4482" s="211">
        <v>0.27549999999999997</v>
      </c>
      <c r="G4482" s="65">
        <f t="shared" si="69"/>
        <v>0.30580499999999999</v>
      </c>
      <c r="H4482" s="66"/>
      <c r="I4482" s="67"/>
      <c r="J4482" s="36">
        <v>100</v>
      </c>
    </row>
    <row r="4483" spans="1:10" x14ac:dyDescent="0.25">
      <c r="A4483" s="246"/>
      <c r="B4483" s="241"/>
      <c r="C4483" s="41" t="s">
        <v>1071</v>
      </c>
      <c r="D4483" s="41" t="s">
        <v>68</v>
      </c>
      <c r="E4483" s="201">
        <v>1.24</v>
      </c>
      <c r="F4483" s="211">
        <v>63.849499999999992</v>
      </c>
      <c r="G4483" s="65">
        <f t="shared" si="69"/>
        <v>79.173379999999995</v>
      </c>
      <c r="H4483" s="66"/>
      <c r="I4483" s="67"/>
      <c r="J4483" s="36">
        <v>100</v>
      </c>
    </row>
    <row r="4484" spans="1:10" ht="25.5" x14ac:dyDescent="0.25">
      <c r="A4484" s="246"/>
      <c r="B4484" s="241"/>
      <c r="C4484" s="41" t="s">
        <v>1072</v>
      </c>
      <c r="D4484" s="41" t="s">
        <v>83</v>
      </c>
      <c r="E4484" s="201">
        <v>1.1100000000000001</v>
      </c>
      <c r="F4484" s="211">
        <v>12.977</v>
      </c>
      <c r="G4484" s="65">
        <f t="shared" si="69"/>
        <v>14.404470000000002</v>
      </c>
      <c r="H4484" s="66"/>
      <c r="I4484" s="67"/>
      <c r="J4484" s="36">
        <v>100</v>
      </c>
    </row>
    <row r="4485" spans="1:10" x14ac:dyDescent="0.25">
      <c r="A4485" s="246"/>
      <c r="B4485" s="241"/>
      <c r="C4485" s="41" t="s">
        <v>1073</v>
      </c>
      <c r="D4485" s="41" t="s">
        <v>83</v>
      </c>
      <c r="E4485" s="201">
        <v>1</v>
      </c>
      <c r="F4485" s="211">
        <v>1.7384999999999999</v>
      </c>
      <c r="G4485" s="65">
        <f t="shared" si="69"/>
        <v>1.7384999999999999</v>
      </c>
      <c r="H4485" s="66"/>
      <c r="I4485" s="67"/>
      <c r="J4485" s="36">
        <v>100</v>
      </c>
    </row>
    <row r="4486" spans="1:10" x14ac:dyDescent="0.25">
      <c r="A4486" s="246"/>
      <c r="B4486" s="241"/>
      <c r="C4486" s="41" t="s">
        <v>1074</v>
      </c>
      <c r="D4486" s="41" t="s">
        <v>83</v>
      </c>
      <c r="E4486" s="201">
        <v>1.1100000000000001</v>
      </c>
      <c r="F4486" s="211">
        <v>3.3819999999999997</v>
      </c>
      <c r="G4486" s="65">
        <f t="shared" ref="G4486:G4549" si="70">IF(ISNUMBER(F4486),E4486*F4486,"")</f>
        <v>3.7540200000000001</v>
      </c>
      <c r="H4486" s="66"/>
      <c r="I4486" s="67"/>
      <c r="J4486" s="36">
        <v>100</v>
      </c>
    </row>
    <row r="4487" spans="1:10" ht="15.75" thickBot="1" x14ac:dyDescent="0.3">
      <c r="A4487" s="247"/>
      <c r="B4487" s="242"/>
      <c r="C4487" s="46"/>
      <c r="D4487" s="46"/>
      <c r="E4487" s="202"/>
      <c r="F4487" s="217" t="s">
        <v>13</v>
      </c>
      <c r="G4487" s="73" t="str">
        <f t="shared" si="70"/>
        <v/>
      </c>
      <c r="H4487" s="74"/>
      <c r="I4487" s="67"/>
      <c r="J4487" s="36">
        <v>100</v>
      </c>
    </row>
    <row r="4488" spans="1:10" ht="15.75" thickBot="1" x14ac:dyDescent="0.3">
      <c r="A4488" s="237" t="s">
        <v>1075</v>
      </c>
      <c r="B4488" s="240" t="s">
        <v>4608</v>
      </c>
      <c r="C4488" s="31"/>
      <c r="D4488" s="32" t="s">
        <v>106</v>
      </c>
      <c r="E4488" s="197"/>
      <c r="F4488" s="208" t="s">
        <v>13</v>
      </c>
      <c r="G4488" s="33" t="str">
        <f t="shared" si="70"/>
        <v/>
      </c>
      <c r="H4488" s="34"/>
      <c r="I4488" s="35"/>
      <c r="J4488" s="36">
        <v>50</v>
      </c>
    </row>
    <row r="4489" spans="1:10" x14ac:dyDescent="0.25">
      <c r="A4489" s="246"/>
      <c r="B4489" s="241"/>
      <c r="C4489" s="38"/>
      <c r="D4489" s="38"/>
      <c r="E4489" s="199"/>
      <c r="F4489" s="211" t="s">
        <v>13</v>
      </c>
      <c r="G4489" s="65" t="str">
        <f t="shared" si="70"/>
        <v/>
      </c>
      <c r="H4489" s="66"/>
      <c r="I4489" s="67"/>
      <c r="J4489" s="36">
        <v>50</v>
      </c>
    </row>
    <row r="4490" spans="1:10" x14ac:dyDescent="0.25">
      <c r="A4490" s="246"/>
      <c r="B4490" s="241"/>
      <c r="C4490" s="41" t="s">
        <v>10714</v>
      </c>
      <c r="D4490" s="41" t="s">
        <v>2800</v>
      </c>
      <c r="E4490" s="201">
        <v>0.06</v>
      </c>
      <c r="F4490" s="211">
        <v>28.0535</v>
      </c>
      <c r="G4490" s="65">
        <f t="shared" si="70"/>
        <v>1.6832099999999999</v>
      </c>
      <c r="H4490" s="44">
        <f>SUM(G4490:G4494)</f>
        <v>84.850770000000011</v>
      </c>
      <c r="I4490" s="45"/>
      <c r="J4490" s="36">
        <v>50</v>
      </c>
    </row>
    <row r="4491" spans="1:10" x14ac:dyDescent="0.25">
      <c r="A4491" s="246"/>
      <c r="B4491" s="241"/>
      <c r="C4491" s="41" t="s">
        <v>10601</v>
      </c>
      <c r="D4491" s="41" t="s">
        <v>2800</v>
      </c>
      <c r="E4491" s="201">
        <v>0.06</v>
      </c>
      <c r="F4491" s="211">
        <v>22.097000000000001</v>
      </c>
      <c r="G4491" s="65">
        <f t="shared" si="70"/>
        <v>1.32582</v>
      </c>
      <c r="H4491" s="66"/>
      <c r="I4491" s="67"/>
      <c r="J4491" s="36">
        <v>50</v>
      </c>
    </row>
    <row r="4492" spans="1:10" x14ac:dyDescent="0.25">
      <c r="A4492" s="246"/>
      <c r="B4492" s="241"/>
      <c r="C4492" s="41" t="s">
        <v>1070</v>
      </c>
      <c r="D4492" s="41" t="s">
        <v>83</v>
      </c>
      <c r="E4492" s="201">
        <v>2.06</v>
      </c>
      <c r="F4492" s="211">
        <v>0.27549999999999997</v>
      </c>
      <c r="G4492" s="65">
        <f t="shared" si="70"/>
        <v>0.56752999999999998</v>
      </c>
      <c r="H4492" s="66"/>
      <c r="I4492" s="67"/>
      <c r="J4492" s="36">
        <v>50</v>
      </c>
    </row>
    <row r="4493" spans="1:10" ht="25.5" x14ac:dyDescent="0.25">
      <c r="A4493" s="246"/>
      <c r="B4493" s="241"/>
      <c r="C4493" s="41" t="s">
        <v>1076</v>
      </c>
      <c r="D4493" s="41" t="s">
        <v>83</v>
      </c>
      <c r="E4493" s="201">
        <v>2.06</v>
      </c>
      <c r="F4493" s="211">
        <v>36.0715</v>
      </c>
      <c r="G4493" s="65">
        <f t="shared" si="70"/>
        <v>74.307290000000009</v>
      </c>
      <c r="H4493" s="66"/>
      <c r="I4493" s="67"/>
      <c r="J4493" s="36">
        <v>50</v>
      </c>
    </row>
    <row r="4494" spans="1:10" x14ac:dyDescent="0.25">
      <c r="A4494" s="246"/>
      <c r="B4494" s="241"/>
      <c r="C4494" s="41" t="s">
        <v>1074</v>
      </c>
      <c r="D4494" s="41" t="s">
        <v>83</v>
      </c>
      <c r="E4494" s="201">
        <v>2.06</v>
      </c>
      <c r="F4494" s="211">
        <v>3.3819999999999997</v>
      </c>
      <c r="G4494" s="65">
        <f t="shared" si="70"/>
        <v>6.9669199999999991</v>
      </c>
      <c r="H4494" s="66"/>
      <c r="I4494" s="67"/>
      <c r="J4494" s="36">
        <v>50</v>
      </c>
    </row>
    <row r="4495" spans="1:10" ht="15.75" thickBot="1" x14ac:dyDescent="0.3">
      <c r="A4495" s="247"/>
      <c r="B4495" s="242"/>
      <c r="C4495" s="46"/>
      <c r="D4495" s="46"/>
      <c r="E4495" s="202"/>
      <c r="F4495" s="217" t="s">
        <v>13</v>
      </c>
      <c r="G4495" s="73" t="str">
        <f t="shared" si="70"/>
        <v/>
      </c>
      <c r="H4495" s="74"/>
      <c r="I4495" s="67"/>
      <c r="J4495" s="36">
        <v>50</v>
      </c>
    </row>
    <row r="4496" spans="1:10" ht="15.75" thickBot="1" x14ac:dyDescent="0.3">
      <c r="A4496" s="237" t="s">
        <v>1077</v>
      </c>
      <c r="B4496" s="240" t="s">
        <v>4609</v>
      </c>
      <c r="C4496" s="31"/>
      <c r="D4496" s="32" t="s">
        <v>106</v>
      </c>
      <c r="E4496" s="197"/>
      <c r="F4496" s="208" t="s">
        <v>13</v>
      </c>
      <c r="G4496" s="33" t="str">
        <f t="shared" si="70"/>
        <v/>
      </c>
      <c r="H4496" s="34"/>
      <c r="I4496" s="35"/>
      <c r="J4496" s="36">
        <v>50</v>
      </c>
    </row>
    <row r="4497" spans="1:10" x14ac:dyDescent="0.25">
      <c r="A4497" s="246"/>
      <c r="B4497" s="241"/>
      <c r="C4497" s="38"/>
      <c r="D4497" s="38"/>
      <c r="E4497" s="199"/>
      <c r="F4497" s="211" t="s">
        <v>13</v>
      </c>
      <c r="G4497" s="65" t="str">
        <f t="shared" si="70"/>
        <v/>
      </c>
      <c r="H4497" s="66"/>
      <c r="I4497" s="67"/>
      <c r="J4497" s="36">
        <v>50</v>
      </c>
    </row>
    <row r="4498" spans="1:10" x14ac:dyDescent="0.25">
      <c r="A4498" s="246"/>
      <c r="B4498" s="241"/>
      <c r="C4498" s="41" t="s">
        <v>10714</v>
      </c>
      <c r="D4498" s="41" t="s">
        <v>2800</v>
      </c>
      <c r="E4498" s="201">
        <v>0.06</v>
      </c>
      <c r="F4498" s="211">
        <v>28.0535</v>
      </c>
      <c r="G4498" s="65">
        <f t="shared" si="70"/>
        <v>1.6832099999999999</v>
      </c>
      <c r="H4498" s="44">
        <f>SUM(G4498:G4502)</f>
        <v>84.831199999999995</v>
      </c>
      <c r="I4498" s="45"/>
      <c r="J4498" s="36">
        <v>50</v>
      </c>
    </row>
    <row r="4499" spans="1:10" x14ac:dyDescent="0.25">
      <c r="A4499" s="246"/>
      <c r="B4499" s="241"/>
      <c r="C4499" s="41" t="s">
        <v>10601</v>
      </c>
      <c r="D4499" s="41" t="s">
        <v>2800</v>
      </c>
      <c r="E4499" s="201">
        <v>0.06</v>
      </c>
      <c r="F4499" s="211">
        <v>22.097000000000001</v>
      </c>
      <c r="G4499" s="65">
        <f t="shared" si="70"/>
        <v>1.32582</v>
      </c>
      <c r="H4499" s="66"/>
      <c r="I4499" s="67"/>
      <c r="J4499" s="36">
        <v>50</v>
      </c>
    </row>
    <row r="4500" spans="1:10" x14ac:dyDescent="0.25">
      <c r="A4500" s="246"/>
      <c r="B4500" s="241"/>
      <c r="C4500" s="41" t="s">
        <v>1070</v>
      </c>
      <c r="D4500" s="41" t="s">
        <v>83</v>
      </c>
      <c r="E4500" s="201">
        <v>2.06</v>
      </c>
      <c r="F4500" s="211">
        <v>0.27549999999999997</v>
      </c>
      <c r="G4500" s="65">
        <f t="shared" si="70"/>
        <v>0.56752999999999998</v>
      </c>
      <c r="H4500" s="66"/>
      <c r="I4500" s="67"/>
      <c r="J4500" s="36">
        <v>50</v>
      </c>
    </row>
    <row r="4501" spans="1:10" ht="25.5" x14ac:dyDescent="0.25">
      <c r="A4501" s="246"/>
      <c r="B4501" s="241"/>
      <c r="C4501" s="41" t="s">
        <v>1078</v>
      </c>
      <c r="D4501" s="41" t="s">
        <v>83</v>
      </c>
      <c r="E4501" s="201">
        <v>2.06</v>
      </c>
      <c r="F4501" s="211">
        <v>36.061999999999998</v>
      </c>
      <c r="G4501" s="65">
        <f t="shared" si="70"/>
        <v>74.287719999999993</v>
      </c>
      <c r="H4501" s="66"/>
      <c r="I4501" s="67"/>
      <c r="J4501" s="36">
        <v>50</v>
      </c>
    </row>
    <row r="4502" spans="1:10" x14ac:dyDescent="0.25">
      <c r="A4502" s="246"/>
      <c r="B4502" s="241"/>
      <c r="C4502" s="41" t="s">
        <v>1074</v>
      </c>
      <c r="D4502" s="41" t="s">
        <v>83</v>
      </c>
      <c r="E4502" s="201">
        <v>2.06</v>
      </c>
      <c r="F4502" s="211">
        <v>3.3819999999999997</v>
      </c>
      <c r="G4502" s="65">
        <f t="shared" si="70"/>
        <v>6.9669199999999991</v>
      </c>
      <c r="H4502" s="66"/>
      <c r="I4502" s="67"/>
      <c r="J4502" s="36">
        <v>50</v>
      </c>
    </row>
    <row r="4503" spans="1:10" ht="15.75" thickBot="1" x14ac:dyDescent="0.3">
      <c r="A4503" s="247"/>
      <c r="B4503" s="242"/>
      <c r="C4503" s="46"/>
      <c r="D4503" s="46"/>
      <c r="E4503" s="202"/>
      <c r="F4503" s="217" t="s">
        <v>13</v>
      </c>
      <c r="G4503" s="73" t="str">
        <f t="shared" si="70"/>
        <v/>
      </c>
      <c r="H4503" s="74"/>
      <c r="I4503" s="67"/>
      <c r="J4503" s="36">
        <v>50</v>
      </c>
    </row>
    <row r="4504" spans="1:10" ht="15.75" thickBot="1" x14ac:dyDescent="0.3">
      <c r="A4504" s="237" t="s">
        <v>1079</v>
      </c>
      <c r="B4504" s="240" t="s">
        <v>4610</v>
      </c>
      <c r="C4504" s="31"/>
      <c r="D4504" s="32" t="s">
        <v>68</v>
      </c>
      <c r="E4504" s="197"/>
      <c r="F4504" s="208" t="s">
        <v>13</v>
      </c>
      <c r="G4504" s="33" t="str">
        <f t="shared" si="70"/>
        <v/>
      </c>
      <c r="H4504" s="34"/>
      <c r="I4504" s="35"/>
      <c r="J4504" s="36">
        <v>770</v>
      </c>
    </row>
    <row r="4505" spans="1:10" x14ac:dyDescent="0.25">
      <c r="A4505" s="246"/>
      <c r="B4505" s="241"/>
      <c r="C4505" s="38"/>
      <c r="D4505" s="38"/>
      <c r="E4505" s="199"/>
      <c r="F4505" s="211" t="s">
        <v>13</v>
      </c>
      <c r="G4505" s="65" t="str">
        <f t="shared" si="70"/>
        <v/>
      </c>
      <c r="H4505" s="66"/>
      <c r="I4505" s="67"/>
      <c r="J4505" s="36">
        <v>770</v>
      </c>
    </row>
    <row r="4506" spans="1:10" ht="38.25" x14ac:dyDescent="0.25">
      <c r="A4506" s="246"/>
      <c r="B4506" s="241"/>
      <c r="C4506" s="41" t="s">
        <v>11023</v>
      </c>
      <c r="D4506" s="41" t="s">
        <v>10681</v>
      </c>
      <c r="E4506" s="201">
        <v>1.27</v>
      </c>
      <c r="F4506" s="211">
        <v>0.26600000000000001</v>
      </c>
      <c r="G4506" s="65">
        <f t="shared" si="70"/>
        <v>0.33782000000000001</v>
      </c>
      <c r="H4506" s="44">
        <f>SUM(G4506:G4512)</f>
        <v>38.449867749999996</v>
      </c>
      <c r="I4506" s="45"/>
      <c r="J4506" s="36">
        <v>770</v>
      </c>
    </row>
    <row r="4507" spans="1:10" ht="25.5" x14ac:dyDescent="0.25">
      <c r="A4507" s="246"/>
      <c r="B4507" s="241"/>
      <c r="C4507" s="41" t="s">
        <v>10716</v>
      </c>
      <c r="D4507" s="41" t="s">
        <v>83</v>
      </c>
      <c r="E4507" s="201">
        <v>1.27</v>
      </c>
      <c r="F4507" s="211">
        <v>4.0089999999999995</v>
      </c>
      <c r="G4507" s="65">
        <f t="shared" si="70"/>
        <v>5.091429999999999</v>
      </c>
      <c r="H4507" s="66"/>
      <c r="I4507" s="67"/>
      <c r="J4507" s="36">
        <v>770</v>
      </c>
    </row>
    <row r="4508" spans="1:10" ht="25.5" x14ac:dyDescent="0.25">
      <c r="A4508" s="246"/>
      <c r="B4508" s="241"/>
      <c r="C4508" s="41" t="s">
        <v>10669</v>
      </c>
      <c r="D4508" s="41" t="s">
        <v>162</v>
      </c>
      <c r="E4508" s="201">
        <v>1.2749999999999999</v>
      </c>
      <c r="F4508" s="211">
        <v>20.539000000000001</v>
      </c>
      <c r="G4508" s="65">
        <f t="shared" si="70"/>
        <v>26.187225000000002</v>
      </c>
      <c r="H4508" s="66"/>
      <c r="I4508" s="67"/>
      <c r="J4508" s="36">
        <v>770</v>
      </c>
    </row>
    <row r="4509" spans="1:10" x14ac:dyDescent="0.25">
      <c r="A4509" s="246"/>
      <c r="B4509" s="241"/>
      <c r="C4509" s="41" t="s">
        <v>10601</v>
      </c>
      <c r="D4509" s="41" t="s">
        <v>2800</v>
      </c>
      <c r="E4509" s="201">
        <v>0.15</v>
      </c>
      <c r="F4509" s="211">
        <v>22.097000000000001</v>
      </c>
      <c r="G4509" s="65">
        <f t="shared" si="70"/>
        <v>3.3145500000000001</v>
      </c>
      <c r="H4509" s="66"/>
      <c r="I4509" s="67"/>
      <c r="J4509" s="36">
        <v>770</v>
      </c>
    </row>
    <row r="4510" spans="1:10" x14ac:dyDescent="0.25">
      <c r="A4510" s="246"/>
      <c r="B4510" s="241"/>
      <c r="C4510" s="41" t="s">
        <v>10714</v>
      </c>
      <c r="D4510" s="41" t="s">
        <v>2800</v>
      </c>
      <c r="E4510" s="201">
        <v>0.115</v>
      </c>
      <c r="F4510" s="211">
        <v>28.0535</v>
      </c>
      <c r="G4510" s="65">
        <f t="shared" si="70"/>
        <v>3.2261525</v>
      </c>
      <c r="H4510" s="66"/>
      <c r="I4510" s="67"/>
      <c r="J4510" s="36">
        <v>770</v>
      </c>
    </row>
    <row r="4511" spans="1:10" ht="25.5" x14ac:dyDescent="0.25">
      <c r="A4511" s="246"/>
      <c r="B4511" s="241"/>
      <c r="C4511" s="41" t="s">
        <v>11103</v>
      </c>
      <c r="D4511" s="41" t="s">
        <v>1050</v>
      </c>
      <c r="E4511" s="201">
        <v>5.0000000000000001E-3</v>
      </c>
      <c r="F4511" s="211">
        <v>25.041999999999998</v>
      </c>
      <c r="G4511" s="65">
        <f t="shared" si="70"/>
        <v>0.12520999999999999</v>
      </c>
      <c r="H4511" s="66"/>
      <c r="I4511" s="67"/>
      <c r="J4511" s="36">
        <v>770</v>
      </c>
    </row>
    <row r="4512" spans="1:10" ht="25.5" x14ac:dyDescent="0.25">
      <c r="A4512" s="246"/>
      <c r="B4512" s="241"/>
      <c r="C4512" s="41" t="s">
        <v>11082</v>
      </c>
      <c r="D4512" s="41" t="s">
        <v>10703</v>
      </c>
      <c r="E4512" s="201">
        <v>6.8999999999999999E-3</v>
      </c>
      <c r="F4512" s="211">
        <v>24.272500000000001</v>
      </c>
      <c r="G4512" s="65">
        <f t="shared" si="70"/>
        <v>0.16748025</v>
      </c>
      <c r="H4512" s="66"/>
      <c r="I4512" s="67"/>
      <c r="J4512" s="36">
        <v>770</v>
      </c>
    </row>
    <row r="4513" spans="1:10" ht="15.75" thickBot="1" x14ac:dyDescent="0.3">
      <c r="A4513" s="247"/>
      <c r="B4513" s="242"/>
      <c r="C4513" s="46"/>
      <c r="D4513" s="46"/>
      <c r="E4513" s="202"/>
      <c r="F4513" s="217" t="s">
        <v>13</v>
      </c>
      <c r="G4513" s="73" t="str">
        <f t="shared" si="70"/>
        <v/>
      </c>
      <c r="H4513" s="74"/>
      <c r="I4513" s="67"/>
      <c r="J4513" s="36">
        <v>770</v>
      </c>
    </row>
    <row r="4514" spans="1:10" ht="15.75" thickBot="1" x14ac:dyDescent="0.3">
      <c r="A4514" s="237" t="s">
        <v>1080</v>
      </c>
      <c r="B4514" s="240" t="s">
        <v>4611</v>
      </c>
      <c r="C4514" s="31"/>
      <c r="D4514" s="32" t="s">
        <v>106</v>
      </c>
      <c r="E4514" s="197"/>
      <c r="F4514" s="208" t="s">
        <v>13</v>
      </c>
      <c r="G4514" s="33" t="str">
        <f t="shared" si="70"/>
        <v/>
      </c>
      <c r="H4514" s="34"/>
      <c r="I4514" s="35"/>
      <c r="J4514" s="36">
        <v>200</v>
      </c>
    </row>
    <row r="4515" spans="1:10" x14ac:dyDescent="0.25">
      <c r="A4515" s="246"/>
      <c r="B4515" s="241"/>
      <c r="C4515" s="38"/>
      <c r="D4515" s="38"/>
      <c r="E4515" s="199"/>
      <c r="F4515" s="211" t="s">
        <v>13</v>
      </c>
      <c r="G4515" s="65" t="str">
        <f t="shared" si="70"/>
        <v/>
      </c>
      <c r="H4515" s="66"/>
      <c r="I4515" s="67"/>
      <c r="J4515" s="36">
        <v>200</v>
      </c>
    </row>
    <row r="4516" spans="1:10" ht="38.25" x14ac:dyDescent="0.25">
      <c r="A4516" s="246"/>
      <c r="B4516" s="241"/>
      <c r="C4516" s="41" t="s">
        <v>11023</v>
      </c>
      <c r="D4516" s="41" t="s">
        <v>10681</v>
      </c>
      <c r="E4516" s="201">
        <v>4.2</v>
      </c>
      <c r="F4516" s="211">
        <v>0.26600000000000001</v>
      </c>
      <c r="G4516" s="65">
        <f t="shared" si="70"/>
        <v>1.1172000000000002</v>
      </c>
      <c r="H4516" s="44">
        <f>SUM(G4516:G4522)</f>
        <v>66.062836599999997</v>
      </c>
      <c r="I4516" s="45"/>
      <c r="J4516" s="36">
        <v>200</v>
      </c>
    </row>
    <row r="4517" spans="1:10" ht="25.5" x14ac:dyDescent="0.25">
      <c r="A4517" s="246"/>
      <c r="B4517" s="241"/>
      <c r="C4517" s="41" t="s">
        <v>10716</v>
      </c>
      <c r="D4517" s="41" t="s">
        <v>83</v>
      </c>
      <c r="E4517" s="201">
        <v>4.2</v>
      </c>
      <c r="F4517" s="211">
        <v>4.0089999999999995</v>
      </c>
      <c r="G4517" s="65">
        <f t="shared" si="70"/>
        <v>16.837799999999998</v>
      </c>
      <c r="H4517" s="66"/>
      <c r="I4517" s="67"/>
      <c r="J4517" s="36">
        <v>200</v>
      </c>
    </row>
    <row r="4518" spans="1:10" ht="25.5" x14ac:dyDescent="0.25">
      <c r="A4518" s="246"/>
      <c r="B4518" s="241"/>
      <c r="C4518" s="41" t="s">
        <v>10737</v>
      </c>
      <c r="D4518" s="41" t="s">
        <v>83</v>
      </c>
      <c r="E4518" s="201">
        <v>1.0289999999999999</v>
      </c>
      <c r="F4518" s="211">
        <v>43.443499999999993</v>
      </c>
      <c r="G4518" s="65">
        <f t="shared" si="70"/>
        <v>44.703361499999993</v>
      </c>
      <c r="H4518" s="66"/>
      <c r="I4518" s="67"/>
      <c r="J4518" s="36">
        <v>200</v>
      </c>
    </row>
    <row r="4519" spans="1:10" x14ac:dyDescent="0.25">
      <c r="A4519" s="246"/>
      <c r="B4519" s="241"/>
      <c r="C4519" s="41" t="s">
        <v>10601</v>
      </c>
      <c r="D4519" s="41" t="s">
        <v>2800</v>
      </c>
      <c r="E4519" s="201">
        <v>7.2999999999999995E-2</v>
      </c>
      <c r="F4519" s="211">
        <v>22.097000000000001</v>
      </c>
      <c r="G4519" s="65">
        <f t="shared" si="70"/>
        <v>1.613081</v>
      </c>
      <c r="H4519" s="66"/>
      <c r="I4519" s="67"/>
      <c r="J4519" s="36">
        <v>200</v>
      </c>
    </row>
    <row r="4520" spans="1:10" x14ac:dyDescent="0.25">
      <c r="A4520" s="246"/>
      <c r="B4520" s="241"/>
      <c r="C4520" s="41" t="s">
        <v>10714</v>
      </c>
      <c r="D4520" s="41" t="s">
        <v>2800</v>
      </c>
      <c r="E4520" s="201">
        <v>0.06</v>
      </c>
      <c r="F4520" s="211">
        <v>28.0535</v>
      </c>
      <c r="G4520" s="65">
        <f t="shared" si="70"/>
        <v>1.6832099999999999</v>
      </c>
      <c r="H4520" s="66"/>
      <c r="I4520" s="67"/>
      <c r="J4520" s="36">
        <v>200</v>
      </c>
    </row>
    <row r="4521" spans="1:10" ht="25.5" x14ac:dyDescent="0.25">
      <c r="A4521" s="246"/>
      <c r="B4521" s="241"/>
      <c r="C4521" s="41" t="s">
        <v>11103</v>
      </c>
      <c r="D4521" s="41" t="s">
        <v>1050</v>
      </c>
      <c r="E4521" s="201">
        <v>1.8E-3</v>
      </c>
      <c r="F4521" s="211">
        <v>25.041999999999998</v>
      </c>
      <c r="G4521" s="65">
        <f t="shared" si="70"/>
        <v>4.5075599999999993E-2</v>
      </c>
      <c r="H4521" s="66"/>
      <c r="I4521" s="67"/>
      <c r="J4521" s="36">
        <v>200</v>
      </c>
    </row>
    <row r="4522" spans="1:10" ht="25.5" x14ac:dyDescent="0.25">
      <c r="A4522" s="246"/>
      <c r="B4522" s="241"/>
      <c r="C4522" s="41" t="s">
        <v>11082</v>
      </c>
      <c r="D4522" s="41" t="s">
        <v>10703</v>
      </c>
      <c r="E4522" s="201">
        <v>2.5999999999999999E-3</v>
      </c>
      <c r="F4522" s="211">
        <v>24.272500000000001</v>
      </c>
      <c r="G4522" s="65">
        <f t="shared" si="70"/>
        <v>6.3108499999999998E-2</v>
      </c>
      <c r="H4522" s="66"/>
      <c r="I4522" s="67"/>
      <c r="J4522" s="36">
        <v>200</v>
      </c>
    </row>
    <row r="4523" spans="1:10" ht="15.75" thickBot="1" x14ac:dyDescent="0.3">
      <c r="A4523" s="247"/>
      <c r="B4523" s="242"/>
      <c r="C4523" s="46"/>
      <c r="D4523" s="46"/>
      <c r="E4523" s="202"/>
      <c r="F4523" s="217" t="s">
        <v>13</v>
      </c>
      <c r="G4523" s="73" t="str">
        <f t="shared" si="70"/>
        <v/>
      </c>
      <c r="H4523" s="74"/>
      <c r="I4523" s="67"/>
      <c r="J4523" s="36">
        <v>200</v>
      </c>
    </row>
    <row r="4524" spans="1:10" ht="15.75" thickBot="1" x14ac:dyDescent="0.3">
      <c r="A4524" s="237" t="s">
        <v>1081</v>
      </c>
      <c r="B4524" s="240" t="s">
        <v>4612</v>
      </c>
      <c r="C4524" s="31"/>
      <c r="D4524" s="32" t="s">
        <v>106</v>
      </c>
      <c r="E4524" s="197"/>
      <c r="F4524" s="208" t="s">
        <v>13</v>
      </c>
      <c r="G4524" s="33" t="str">
        <f t="shared" si="70"/>
        <v/>
      </c>
      <c r="H4524" s="34"/>
      <c r="I4524" s="35"/>
      <c r="J4524" s="36">
        <v>200</v>
      </c>
    </row>
    <row r="4525" spans="1:10" x14ac:dyDescent="0.25">
      <c r="A4525" s="246"/>
      <c r="B4525" s="241"/>
      <c r="C4525" s="38"/>
      <c r="D4525" s="38"/>
      <c r="E4525" s="199"/>
      <c r="F4525" s="211" t="s">
        <v>13</v>
      </c>
      <c r="G4525" s="65" t="str">
        <f t="shared" si="70"/>
        <v/>
      </c>
      <c r="H4525" s="66"/>
      <c r="I4525" s="67"/>
      <c r="J4525" s="36">
        <v>200</v>
      </c>
    </row>
    <row r="4526" spans="1:10" ht="38.25" x14ac:dyDescent="0.25">
      <c r="A4526" s="246"/>
      <c r="B4526" s="241"/>
      <c r="C4526" s="41" t="s">
        <v>11023</v>
      </c>
      <c r="D4526" s="41" t="s">
        <v>10681</v>
      </c>
      <c r="E4526" s="201">
        <v>4.2</v>
      </c>
      <c r="F4526" s="211">
        <v>0.26600000000000001</v>
      </c>
      <c r="G4526" s="65">
        <f t="shared" si="70"/>
        <v>1.1172000000000002</v>
      </c>
      <c r="H4526" s="44">
        <f>SUM(G4526:G4532)</f>
        <v>70.831190599999985</v>
      </c>
      <c r="I4526" s="45"/>
      <c r="J4526" s="36">
        <v>200</v>
      </c>
    </row>
    <row r="4527" spans="1:10" ht="25.5" x14ac:dyDescent="0.25">
      <c r="A4527" s="246"/>
      <c r="B4527" s="241"/>
      <c r="C4527" s="41" t="s">
        <v>10716</v>
      </c>
      <c r="D4527" s="41" t="s">
        <v>83</v>
      </c>
      <c r="E4527" s="201">
        <v>4.2</v>
      </c>
      <c r="F4527" s="211">
        <v>4.0089999999999995</v>
      </c>
      <c r="G4527" s="65">
        <f t="shared" si="70"/>
        <v>16.837799999999998</v>
      </c>
      <c r="H4527" s="66"/>
      <c r="I4527" s="67"/>
      <c r="J4527" s="36">
        <v>200</v>
      </c>
    </row>
    <row r="4528" spans="1:10" ht="25.5" x14ac:dyDescent="0.25">
      <c r="A4528" s="246"/>
      <c r="B4528" s="241"/>
      <c r="C4528" s="41" t="s">
        <v>10727</v>
      </c>
      <c r="D4528" s="41" t="s">
        <v>83</v>
      </c>
      <c r="E4528" s="201">
        <v>1.0289999999999999</v>
      </c>
      <c r="F4528" s="211">
        <v>48.981999999999999</v>
      </c>
      <c r="G4528" s="65">
        <f t="shared" si="70"/>
        <v>50.402477999999995</v>
      </c>
      <c r="H4528" s="66"/>
      <c r="I4528" s="67"/>
      <c r="J4528" s="36">
        <v>200</v>
      </c>
    </row>
    <row r="4529" spans="1:10" x14ac:dyDescent="0.25">
      <c r="A4529" s="246"/>
      <c r="B4529" s="241"/>
      <c r="C4529" s="41" t="s">
        <v>10601</v>
      </c>
      <c r="D4529" s="41" t="s">
        <v>2800</v>
      </c>
      <c r="E4529" s="201">
        <v>5.5E-2</v>
      </c>
      <c r="F4529" s="211">
        <v>22.097000000000001</v>
      </c>
      <c r="G4529" s="65">
        <f t="shared" si="70"/>
        <v>1.2153350000000001</v>
      </c>
      <c r="H4529" s="66"/>
      <c r="I4529" s="67"/>
      <c r="J4529" s="36">
        <v>200</v>
      </c>
    </row>
    <row r="4530" spans="1:10" x14ac:dyDescent="0.25">
      <c r="A4530" s="246"/>
      <c r="B4530" s="241"/>
      <c r="C4530" s="41" t="s">
        <v>10714</v>
      </c>
      <c r="D4530" s="41" t="s">
        <v>2800</v>
      </c>
      <c r="E4530" s="201">
        <v>4.1000000000000002E-2</v>
      </c>
      <c r="F4530" s="211">
        <v>28.0535</v>
      </c>
      <c r="G4530" s="65">
        <f t="shared" si="70"/>
        <v>1.1501935000000001</v>
      </c>
      <c r="H4530" s="66"/>
      <c r="I4530" s="67"/>
      <c r="J4530" s="36">
        <v>200</v>
      </c>
    </row>
    <row r="4531" spans="1:10" ht="25.5" x14ac:dyDescent="0.25">
      <c r="A4531" s="246"/>
      <c r="B4531" s="241"/>
      <c r="C4531" s="41" t="s">
        <v>11103</v>
      </c>
      <c r="D4531" s="41" t="s">
        <v>1050</v>
      </c>
      <c r="E4531" s="201">
        <v>1.8E-3</v>
      </c>
      <c r="F4531" s="211">
        <v>25.041999999999998</v>
      </c>
      <c r="G4531" s="65">
        <f t="shared" si="70"/>
        <v>4.5075599999999993E-2</v>
      </c>
      <c r="H4531" s="66"/>
      <c r="I4531" s="67"/>
      <c r="J4531" s="36">
        <v>200</v>
      </c>
    </row>
    <row r="4532" spans="1:10" ht="25.5" x14ac:dyDescent="0.25">
      <c r="A4532" s="246"/>
      <c r="B4532" s="241"/>
      <c r="C4532" s="41" t="s">
        <v>11082</v>
      </c>
      <c r="D4532" s="41" t="s">
        <v>10703</v>
      </c>
      <c r="E4532" s="201">
        <v>2.5999999999999999E-3</v>
      </c>
      <c r="F4532" s="211">
        <v>24.272500000000001</v>
      </c>
      <c r="G4532" s="65">
        <f t="shared" si="70"/>
        <v>6.3108499999999998E-2</v>
      </c>
      <c r="H4532" s="66"/>
      <c r="I4532" s="67"/>
      <c r="J4532" s="36">
        <v>200</v>
      </c>
    </row>
    <row r="4533" spans="1:10" ht="15.75" thickBot="1" x14ac:dyDescent="0.3">
      <c r="A4533" s="247"/>
      <c r="B4533" s="242"/>
      <c r="C4533" s="46"/>
      <c r="D4533" s="46"/>
      <c r="E4533" s="202"/>
      <c r="F4533" s="217" t="s">
        <v>13</v>
      </c>
      <c r="G4533" s="73" t="str">
        <f t="shared" si="70"/>
        <v/>
      </c>
      <c r="H4533" s="74"/>
      <c r="I4533" s="67"/>
      <c r="J4533" s="36">
        <v>200</v>
      </c>
    </row>
    <row r="4534" spans="1:10" ht="15.75" thickBot="1" x14ac:dyDescent="0.3">
      <c r="A4534" s="237" t="s">
        <v>1082</v>
      </c>
      <c r="B4534" s="240" t="s">
        <v>4613</v>
      </c>
      <c r="C4534" s="31"/>
      <c r="D4534" s="32" t="s">
        <v>68</v>
      </c>
      <c r="E4534" s="197"/>
      <c r="F4534" s="208" t="s">
        <v>13</v>
      </c>
      <c r="G4534" s="33" t="str">
        <f t="shared" si="70"/>
        <v/>
      </c>
      <c r="H4534" s="34"/>
      <c r="I4534" s="35"/>
      <c r="J4534" s="36">
        <v>200</v>
      </c>
    </row>
    <row r="4535" spans="1:10" x14ac:dyDescent="0.25">
      <c r="A4535" s="246"/>
      <c r="B4535" s="241"/>
      <c r="C4535" s="38"/>
      <c r="D4535" s="38"/>
      <c r="E4535" s="199"/>
      <c r="F4535" s="211" t="s">
        <v>13</v>
      </c>
      <c r="G4535" s="65" t="str">
        <f t="shared" si="70"/>
        <v/>
      </c>
      <c r="H4535" s="66"/>
      <c r="I4535" s="67"/>
      <c r="J4535" s="36">
        <v>200</v>
      </c>
    </row>
    <row r="4536" spans="1:10" x14ac:dyDescent="0.25">
      <c r="A4536" s="246"/>
      <c r="B4536" s="241"/>
      <c r="C4536" s="41" t="s">
        <v>10714</v>
      </c>
      <c r="D4536" s="41" t="s">
        <v>2800</v>
      </c>
      <c r="E4536" s="201">
        <v>0.15</v>
      </c>
      <c r="F4536" s="211">
        <v>28.0535</v>
      </c>
      <c r="G4536" s="65">
        <f t="shared" si="70"/>
        <v>4.2080250000000001</v>
      </c>
      <c r="H4536" s="44">
        <f>SUM(G4536:G4540)</f>
        <v>154.064255</v>
      </c>
      <c r="I4536" s="45"/>
      <c r="J4536" s="36">
        <v>200</v>
      </c>
    </row>
    <row r="4537" spans="1:10" x14ac:dyDescent="0.25">
      <c r="A4537" s="246"/>
      <c r="B4537" s="241"/>
      <c r="C4537" s="41" t="s">
        <v>10601</v>
      </c>
      <c r="D4537" s="41" t="s">
        <v>2800</v>
      </c>
      <c r="E4537" s="201">
        <v>0.15</v>
      </c>
      <c r="F4537" s="211">
        <v>22.097000000000001</v>
      </c>
      <c r="G4537" s="65">
        <f t="shared" si="70"/>
        <v>3.3145500000000001</v>
      </c>
      <c r="H4537" s="66"/>
      <c r="I4537" s="67"/>
      <c r="J4537" s="36">
        <v>200</v>
      </c>
    </row>
    <row r="4538" spans="1:10" x14ac:dyDescent="0.25">
      <c r="A4538" s="246"/>
      <c r="B4538" s="241"/>
      <c r="C4538" s="41" t="s">
        <v>1070</v>
      </c>
      <c r="D4538" s="41" t="s">
        <v>83</v>
      </c>
      <c r="E4538" s="201">
        <v>4.12</v>
      </c>
      <c r="F4538" s="211">
        <v>0.27549999999999997</v>
      </c>
      <c r="G4538" s="65">
        <f t="shared" si="70"/>
        <v>1.13506</v>
      </c>
      <c r="H4538" s="66"/>
      <c r="I4538" s="67"/>
      <c r="J4538" s="36">
        <v>200</v>
      </c>
    </row>
    <row r="4539" spans="1:10" x14ac:dyDescent="0.25">
      <c r="A4539" s="246"/>
      <c r="B4539" s="241"/>
      <c r="C4539" s="41" t="s">
        <v>1083</v>
      </c>
      <c r="D4539" s="41" t="s">
        <v>68</v>
      </c>
      <c r="E4539" s="201">
        <v>1.06</v>
      </c>
      <c r="F4539" s="211">
        <v>120.08</v>
      </c>
      <c r="G4539" s="65">
        <f t="shared" si="70"/>
        <v>127.2848</v>
      </c>
      <c r="H4539" s="66"/>
      <c r="I4539" s="67"/>
      <c r="J4539" s="36">
        <v>200</v>
      </c>
    </row>
    <row r="4540" spans="1:10" x14ac:dyDescent="0.25">
      <c r="A4540" s="246"/>
      <c r="B4540" s="241"/>
      <c r="C4540" s="41" t="s">
        <v>1084</v>
      </c>
      <c r="D4540" s="41" t="s">
        <v>83</v>
      </c>
      <c r="E4540" s="201">
        <v>4.12</v>
      </c>
      <c r="F4540" s="211">
        <v>4.3984999999999994</v>
      </c>
      <c r="G4540" s="65">
        <f t="shared" si="70"/>
        <v>18.12182</v>
      </c>
      <c r="H4540" s="66"/>
      <c r="I4540" s="67"/>
      <c r="J4540" s="36">
        <v>200</v>
      </c>
    </row>
    <row r="4541" spans="1:10" ht="15.75" thickBot="1" x14ac:dyDescent="0.3">
      <c r="A4541" s="247"/>
      <c r="B4541" s="242"/>
      <c r="C4541" s="46"/>
      <c r="D4541" s="46"/>
      <c r="E4541" s="202"/>
      <c r="F4541" s="217" t="s">
        <v>13</v>
      </c>
      <c r="G4541" s="73" t="str">
        <f t="shared" si="70"/>
        <v/>
      </c>
      <c r="H4541" s="74"/>
      <c r="I4541" s="67"/>
      <c r="J4541" s="36">
        <v>200</v>
      </c>
    </row>
    <row r="4542" spans="1:10" ht="15.75" thickBot="1" x14ac:dyDescent="0.3">
      <c r="A4542" s="237" t="s">
        <v>1085</v>
      </c>
      <c r="B4542" s="240" t="s">
        <v>4620</v>
      </c>
      <c r="C4542" s="31"/>
      <c r="D4542" s="32" t="s">
        <v>106</v>
      </c>
      <c r="E4542" s="197"/>
      <c r="F4542" s="208" t="s">
        <v>13</v>
      </c>
      <c r="G4542" s="33" t="str">
        <f t="shared" si="70"/>
        <v/>
      </c>
      <c r="H4542" s="34"/>
      <c r="I4542" s="35"/>
      <c r="J4542" s="36">
        <v>25</v>
      </c>
    </row>
    <row r="4543" spans="1:10" x14ac:dyDescent="0.25">
      <c r="A4543" s="246"/>
      <c r="B4543" s="241"/>
      <c r="C4543" s="38"/>
      <c r="D4543" s="38"/>
      <c r="E4543" s="199"/>
      <c r="F4543" s="211" t="s">
        <v>13</v>
      </c>
      <c r="G4543" s="65" t="str">
        <f t="shared" si="70"/>
        <v/>
      </c>
      <c r="H4543" s="66"/>
      <c r="I4543" s="67"/>
      <c r="J4543" s="36">
        <v>25</v>
      </c>
    </row>
    <row r="4544" spans="1:10" x14ac:dyDescent="0.25">
      <c r="A4544" s="246"/>
      <c r="B4544" s="241"/>
      <c r="C4544" s="41" t="s">
        <v>10844</v>
      </c>
      <c r="D4544" s="41" t="s">
        <v>1044</v>
      </c>
      <c r="E4544" s="201">
        <v>5.18</v>
      </c>
      <c r="F4544" s="211">
        <v>6.3839999999999995</v>
      </c>
      <c r="G4544" s="65">
        <f t="shared" si="70"/>
        <v>33.069119999999998</v>
      </c>
      <c r="H4544" s="44">
        <f>SUM(G4544:G4555)</f>
        <v>313.39015204684375</v>
      </c>
      <c r="I4544" s="45"/>
      <c r="J4544" s="36">
        <v>25</v>
      </c>
    </row>
    <row r="4545" spans="1:10" x14ac:dyDescent="0.25">
      <c r="A4545" s="246"/>
      <c r="B4545" s="241"/>
      <c r="C4545" s="41" t="s">
        <v>11055</v>
      </c>
      <c r="D4545" s="41" t="s">
        <v>70</v>
      </c>
      <c r="E4545" s="201">
        <v>0.15</v>
      </c>
      <c r="F4545" s="211">
        <v>48.221999999999994</v>
      </c>
      <c r="G4545" s="65">
        <f t="shared" si="70"/>
        <v>7.233299999999999</v>
      </c>
      <c r="H4545" s="66"/>
      <c r="I4545" s="67"/>
      <c r="J4545" s="36">
        <v>25</v>
      </c>
    </row>
    <row r="4546" spans="1:10" x14ac:dyDescent="0.25">
      <c r="A4546" s="246"/>
      <c r="B4546" s="241"/>
      <c r="C4546" s="41" t="s">
        <v>10609</v>
      </c>
      <c r="D4546" s="41" t="s">
        <v>2800</v>
      </c>
      <c r="E4546" s="201">
        <v>0.4029375</v>
      </c>
      <c r="F4546" s="211">
        <v>30.295500000000001</v>
      </c>
      <c r="G4546" s="65">
        <f t="shared" si="70"/>
        <v>12.20719303125</v>
      </c>
      <c r="H4546" s="66"/>
      <c r="I4546" s="67"/>
      <c r="J4546" s="36">
        <v>25</v>
      </c>
    </row>
    <row r="4547" spans="1:10" x14ac:dyDescent="0.25">
      <c r="A4547" s="246"/>
      <c r="B4547" s="241"/>
      <c r="C4547" s="41" t="s">
        <v>10607</v>
      </c>
      <c r="D4547" s="41" t="s">
        <v>2800</v>
      </c>
      <c r="E4547" s="201">
        <v>0.4</v>
      </c>
      <c r="F4547" s="211">
        <v>28.6995</v>
      </c>
      <c r="G4547" s="65">
        <f t="shared" si="70"/>
        <v>11.479800000000001</v>
      </c>
      <c r="H4547" s="66"/>
      <c r="I4547" s="67"/>
      <c r="J4547" s="36">
        <v>25</v>
      </c>
    </row>
    <row r="4548" spans="1:10" x14ac:dyDescent="0.25">
      <c r="A4548" s="246"/>
      <c r="B4548" s="241"/>
      <c r="C4548" s="41" t="s">
        <v>10601</v>
      </c>
      <c r="D4548" s="41" t="s">
        <v>2800</v>
      </c>
      <c r="E4548" s="201">
        <v>0.8</v>
      </c>
      <c r="F4548" s="211">
        <v>22.097000000000001</v>
      </c>
      <c r="G4548" s="65">
        <f t="shared" si="70"/>
        <v>17.677600000000002</v>
      </c>
      <c r="H4548" s="66"/>
      <c r="I4548" s="67"/>
      <c r="J4548" s="36">
        <v>25</v>
      </c>
    </row>
    <row r="4549" spans="1:10" ht="25.5" x14ac:dyDescent="0.25">
      <c r="A4549" s="246"/>
      <c r="B4549" s="241"/>
      <c r="C4549" s="41" t="s">
        <v>11298</v>
      </c>
      <c r="D4549" s="41" t="s">
        <v>2880</v>
      </c>
      <c r="E4549" s="201">
        <v>2.5000000000000001E-3</v>
      </c>
      <c r="F4549" s="219">
        <f>IF(ISNUMBER('Comp.Aux1'!$G$8), 'Comp.Aux1'!$G$8, 0)</f>
        <v>785.49560623750006</v>
      </c>
      <c r="G4549" s="65">
        <f t="shared" si="70"/>
        <v>1.9637390155937502</v>
      </c>
      <c r="H4549" s="66"/>
      <c r="I4549" s="67"/>
      <c r="J4549" s="36">
        <v>25</v>
      </c>
    </row>
    <row r="4550" spans="1:10" x14ac:dyDescent="0.25">
      <c r="A4550" s="246"/>
      <c r="B4550" s="241"/>
      <c r="C4550" s="41" t="s">
        <v>10844</v>
      </c>
      <c r="D4550" s="41" t="s">
        <v>1044</v>
      </c>
      <c r="E4550" s="201">
        <v>3</v>
      </c>
      <c r="F4550" s="211">
        <v>6.3839999999999995</v>
      </c>
      <c r="G4550" s="65">
        <f t="shared" ref="G4550:G4613" si="71">IF(ISNUMBER(F4550),E4550*F4550,"")</f>
        <v>19.151999999999997</v>
      </c>
      <c r="H4550" s="66"/>
      <c r="I4550" s="67"/>
      <c r="J4550" s="36">
        <v>25</v>
      </c>
    </row>
    <row r="4551" spans="1:10" ht="25.5" x14ac:dyDescent="0.25">
      <c r="A4551" s="246"/>
      <c r="B4551" s="241"/>
      <c r="C4551" s="41" t="s">
        <v>10859</v>
      </c>
      <c r="D4551" s="41" t="s">
        <v>1044</v>
      </c>
      <c r="E4551" s="201">
        <v>15</v>
      </c>
      <c r="F4551" s="211">
        <v>7.6189999999999989</v>
      </c>
      <c r="G4551" s="65">
        <f t="shared" si="71"/>
        <v>114.28499999999998</v>
      </c>
      <c r="H4551" s="66"/>
      <c r="I4551" s="67"/>
      <c r="J4551" s="36">
        <v>25</v>
      </c>
    </row>
    <row r="4552" spans="1:10" x14ac:dyDescent="0.25">
      <c r="A4552" s="246"/>
      <c r="B4552" s="241"/>
      <c r="C4552" s="41" t="s">
        <v>10607</v>
      </c>
      <c r="D4552" s="41" t="s">
        <v>2800</v>
      </c>
      <c r="E4552" s="201">
        <v>0.4</v>
      </c>
      <c r="F4552" s="211">
        <v>28.6995</v>
      </c>
      <c r="G4552" s="65">
        <f t="shared" si="71"/>
        <v>11.479800000000001</v>
      </c>
      <c r="H4552" s="66"/>
      <c r="I4552" s="67"/>
      <c r="J4552" s="36">
        <v>25</v>
      </c>
    </row>
    <row r="4553" spans="1:10" x14ac:dyDescent="0.25">
      <c r="A4553" s="246"/>
      <c r="B4553" s="241"/>
      <c r="C4553" s="41" t="s">
        <v>10601</v>
      </c>
      <c r="D4553" s="41" t="s">
        <v>2800</v>
      </c>
      <c r="E4553" s="201">
        <v>0.8</v>
      </c>
      <c r="F4553" s="211">
        <v>22.097000000000001</v>
      </c>
      <c r="G4553" s="65">
        <f t="shared" si="71"/>
        <v>17.677600000000002</v>
      </c>
      <c r="H4553" s="66"/>
      <c r="I4553" s="67"/>
      <c r="J4553" s="36">
        <v>25</v>
      </c>
    </row>
    <row r="4554" spans="1:10" x14ac:dyDescent="0.25">
      <c r="A4554" s="246"/>
      <c r="B4554" s="241"/>
      <c r="C4554" s="41" t="s">
        <v>10931</v>
      </c>
      <c r="D4554" s="41" t="s">
        <v>2800</v>
      </c>
      <c r="E4554" s="201">
        <v>2</v>
      </c>
      <c r="F4554" s="211">
        <v>29.402499999999996</v>
      </c>
      <c r="G4554" s="65">
        <f t="shared" si="71"/>
        <v>58.804999999999993</v>
      </c>
      <c r="H4554" s="66"/>
      <c r="I4554" s="67"/>
      <c r="J4554" s="36">
        <v>25</v>
      </c>
    </row>
    <row r="4555" spans="1:10" x14ac:dyDescent="0.25">
      <c r="A4555" s="246"/>
      <c r="B4555" s="241"/>
      <c r="C4555" s="41" t="s">
        <v>11112</v>
      </c>
      <c r="D4555" s="41" t="s">
        <v>1044</v>
      </c>
      <c r="E4555" s="201">
        <v>0.2</v>
      </c>
      <c r="F4555" s="211">
        <v>41.8</v>
      </c>
      <c r="G4555" s="65">
        <f t="shared" si="71"/>
        <v>8.36</v>
      </c>
      <c r="H4555" s="66"/>
      <c r="I4555" s="67"/>
      <c r="J4555" s="36">
        <v>25</v>
      </c>
    </row>
    <row r="4556" spans="1:10" ht="15.75" thickBot="1" x14ac:dyDescent="0.3">
      <c r="A4556" s="247"/>
      <c r="B4556" s="242"/>
      <c r="C4556" s="46"/>
      <c r="D4556" s="46"/>
      <c r="E4556" s="202"/>
      <c r="F4556" s="217" t="s">
        <v>13</v>
      </c>
      <c r="G4556" s="73" t="str">
        <f t="shared" si="71"/>
        <v/>
      </c>
      <c r="H4556" s="74"/>
      <c r="I4556" s="67"/>
      <c r="J4556" s="36">
        <v>25</v>
      </c>
    </row>
    <row r="4557" spans="1:10" ht="15.75" thickBot="1" x14ac:dyDescent="0.3">
      <c r="A4557" s="237" t="s">
        <v>1086</v>
      </c>
      <c r="B4557" s="240" t="s">
        <v>4621</v>
      </c>
      <c r="C4557" s="31"/>
      <c r="D4557" s="32" t="s">
        <v>106</v>
      </c>
      <c r="E4557" s="197"/>
      <c r="F4557" s="208" t="s">
        <v>13</v>
      </c>
      <c r="G4557" s="33" t="str">
        <f t="shared" si="71"/>
        <v/>
      </c>
      <c r="H4557" s="34"/>
      <c r="I4557" s="35"/>
      <c r="J4557" s="36">
        <v>25</v>
      </c>
    </row>
    <row r="4558" spans="1:10" x14ac:dyDescent="0.25">
      <c r="A4558" s="246"/>
      <c r="B4558" s="241"/>
      <c r="C4558" s="38"/>
      <c r="D4558" s="38"/>
      <c r="E4558" s="199"/>
      <c r="F4558" s="211" t="s">
        <v>13</v>
      </c>
      <c r="G4558" s="65" t="str">
        <f t="shared" si="71"/>
        <v/>
      </c>
      <c r="H4558" s="66"/>
      <c r="I4558" s="67"/>
      <c r="J4558" s="36">
        <v>25</v>
      </c>
    </row>
    <row r="4559" spans="1:10" x14ac:dyDescent="0.25">
      <c r="A4559" s="246"/>
      <c r="B4559" s="241"/>
      <c r="C4559" s="41" t="s">
        <v>10844</v>
      </c>
      <c r="D4559" s="41" t="s">
        <v>1044</v>
      </c>
      <c r="E4559" s="201">
        <v>5.18</v>
      </c>
      <c r="F4559" s="211">
        <v>6.3839999999999995</v>
      </c>
      <c r="G4559" s="65">
        <f t="shared" si="71"/>
        <v>33.069119999999998</v>
      </c>
      <c r="H4559" s="44">
        <f>SUM(G4559:G4564)</f>
        <v>70.670423359343744</v>
      </c>
      <c r="I4559" s="45"/>
      <c r="J4559" s="36">
        <v>25</v>
      </c>
    </row>
    <row r="4560" spans="1:10" x14ac:dyDescent="0.25">
      <c r="A4560" s="246"/>
      <c r="B4560" s="241"/>
      <c r="C4560" s="41" t="s">
        <v>11055</v>
      </c>
      <c r="D4560" s="41" t="s">
        <v>70</v>
      </c>
      <c r="E4560" s="201">
        <v>0.05</v>
      </c>
      <c r="F4560" s="211">
        <v>48.221999999999994</v>
      </c>
      <c r="G4560" s="65">
        <f t="shared" si="71"/>
        <v>2.4110999999999998</v>
      </c>
      <c r="H4560" s="66"/>
      <c r="I4560" s="67"/>
      <c r="J4560" s="36">
        <v>25</v>
      </c>
    </row>
    <row r="4561" spans="1:10" x14ac:dyDescent="0.25">
      <c r="A4561" s="246"/>
      <c r="B4561" s="241"/>
      <c r="C4561" s="41" t="s">
        <v>10609</v>
      </c>
      <c r="D4561" s="41" t="s">
        <v>2800</v>
      </c>
      <c r="E4561" s="201">
        <v>0.1343125</v>
      </c>
      <c r="F4561" s="211">
        <v>30.295500000000001</v>
      </c>
      <c r="G4561" s="65">
        <f t="shared" si="71"/>
        <v>4.06906434375</v>
      </c>
      <c r="H4561" s="66"/>
      <c r="I4561" s="67"/>
      <c r="J4561" s="36">
        <v>25</v>
      </c>
    </row>
    <row r="4562" spans="1:10" x14ac:dyDescent="0.25">
      <c r="A4562" s="246"/>
      <c r="B4562" s="241"/>
      <c r="C4562" s="41" t="s">
        <v>10607</v>
      </c>
      <c r="D4562" s="41" t="s">
        <v>2800</v>
      </c>
      <c r="E4562" s="201">
        <v>0.4</v>
      </c>
      <c r="F4562" s="211">
        <v>28.6995</v>
      </c>
      <c r="G4562" s="65">
        <f t="shared" si="71"/>
        <v>11.479800000000001</v>
      </c>
      <c r="H4562" s="66"/>
      <c r="I4562" s="67"/>
      <c r="J4562" s="36">
        <v>25</v>
      </c>
    </row>
    <row r="4563" spans="1:10" x14ac:dyDescent="0.25">
      <c r="A4563" s="246"/>
      <c r="B4563" s="241"/>
      <c r="C4563" s="41" t="s">
        <v>10601</v>
      </c>
      <c r="D4563" s="41" t="s">
        <v>2800</v>
      </c>
      <c r="E4563" s="201">
        <v>0.8</v>
      </c>
      <c r="F4563" s="211">
        <v>22.097000000000001</v>
      </c>
      <c r="G4563" s="65">
        <f t="shared" si="71"/>
        <v>17.677600000000002</v>
      </c>
      <c r="H4563" s="66"/>
      <c r="I4563" s="67"/>
      <c r="J4563" s="36">
        <v>25</v>
      </c>
    </row>
    <row r="4564" spans="1:10" ht="25.5" x14ac:dyDescent="0.25">
      <c r="A4564" s="246"/>
      <c r="B4564" s="241"/>
      <c r="C4564" s="41" t="s">
        <v>11298</v>
      </c>
      <c r="D4564" s="41" t="s">
        <v>2880</v>
      </c>
      <c r="E4564" s="201">
        <v>2.5000000000000001E-3</v>
      </c>
      <c r="F4564" s="219">
        <f>IF(ISNUMBER('Comp.Aux1'!$G$8), 'Comp.Aux1'!$G$8, 0)</f>
        <v>785.49560623750006</v>
      </c>
      <c r="G4564" s="65">
        <f t="shared" si="71"/>
        <v>1.9637390155937502</v>
      </c>
      <c r="H4564" s="66"/>
      <c r="I4564" s="67"/>
      <c r="J4564" s="36">
        <v>25</v>
      </c>
    </row>
    <row r="4565" spans="1:10" ht="15.75" thickBot="1" x14ac:dyDescent="0.3">
      <c r="A4565" s="247"/>
      <c r="B4565" s="242"/>
      <c r="C4565" s="46"/>
      <c r="D4565" s="46"/>
      <c r="E4565" s="202"/>
      <c r="F4565" s="217" t="s">
        <v>13</v>
      </c>
      <c r="G4565" s="73" t="str">
        <f t="shared" si="71"/>
        <v/>
      </c>
      <c r="H4565" s="74"/>
      <c r="I4565" s="67"/>
      <c r="J4565" s="36">
        <v>25</v>
      </c>
    </row>
    <row r="4566" spans="1:10" ht="15.75" thickBot="1" x14ac:dyDescent="0.3">
      <c r="A4566" s="237" t="s">
        <v>1087</v>
      </c>
      <c r="B4566" s="240" t="s">
        <v>4622</v>
      </c>
      <c r="C4566" s="31"/>
      <c r="D4566" s="32" t="s">
        <v>68</v>
      </c>
      <c r="E4566" s="197"/>
      <c r="F4566" s="208" t="s">
        <v>13</v>
      </c>
      <c r="G4566" s="33" t="str">
        <f t="shared" si="71"/>
        <v/>
      </c>
      <c r="H4566" s="34"/>
      <c r="I4566" s="35"/>
      <c r="J4566" s="36">
        <v>18700</v>
      </c>
    </row>
    <row r="4567" spans="1:10" x14ac:dyDescent="0.25">
      <c r="A4567" s="246"/>
      <c r="B4567" s="241"/>
      <c r="C4567" s="38"/>
      <c r="D4567" s="38"/>
      <c r="E4567" s="199"/>
      <c r="F4567" s="211" t="s">
        <v>13</v>
      </c>
      <c r="G4567" s="65" t="str">
        <f t="shared" si="71"/>
        <v/>
      </c>
      <c r="H4567" s="66"/>
      <c r="I4567" s="67"/>
      <c r="J4567" s="36">
        <v>18700</v>
      </c>
    </row>
    <row r="4568" spans="1:10" x14ac:dyDescent="0.25">
      <c r="A4568" s="246"/>
      <c r="B4568" s="241"/>
      <c r="C4568" s="41" t="s">
        <v>10601</v>
      </c>
      <c r="D4568" s="41" t="s">
        <v>2800</v>
      </c>
      <c r="E4568" s="201">
        <v>0.11</v>
      </c>
      <c r="F4568" s="211">
        <v>22.097000000000001</v>
      </c>
      <c r="G4568" s="65">
        <f t="shared" si="71"/>
        <v>2.4306700000000001</v>
      </c>
      <c r="H4568" s="44">
        <f>SUM(G4568:G4570)</f>
        <v>17.079860000000004</v>
      </c>
      <c r="I4568" s="45"/>
      <c r="J4568" s="36">
        <v>18700</v>
      </c>
    </row>
    <row r="4569" spans="1:10" x14ac:dyDescent="0.25">
      <c r="A4569" s="246"/>
      <c r="B4569" s="241"/>
      <c r="C4569" s="41" t="s">
        <v>1088</v>
      </c>
      <c r="D4569" s="41" t="s">
        <v>1089</v>
      </c>
      <c r="E4569" s="201">
        <v>0.22</v>
      </c>
      <c r="F4569" s="211">
        <v>23.6645</v>
      </c>
      <c r="G4569" s="65">
        <f t="shared" si="71"/>
        <v>5.2061900000000003</v>
      </c>
      <c r="H4569" s="66"/>
      <c r="I4569" s="67"/>
      <c r="J4569" s="36">
        <v>18700</v>
      </c>
    </row>
    <row r="4570" spans="1:10" x14ac:dyDescent="0.25">
      <c r="A4570" s="246"/>
      <c r="B4570" s="241"/>
      <c r="C4570" s="41" t="s">
        <v>1090</v>
      </c>
      <c r="D4570" s="41" t="s">
        <v>70</v>
      </c>
      <c r="E4570" s="201">
        <v>0.4</v>
      </c>
      <c r="F4570" s="211">
        <v>23.607500000000002</v>
      </c>
      <c r="G4570" s="65">
        <f t="shared" si="71"/>
        <v>9.4430000000000014</v>
      </c>
      <c r="H4570" s="66"/>
      <c r="I4570" s="67"/>
      <c r="J4570" s="36">
        <v>18700</v>
      </c>
    </row>
    <row r="4571" spans="1:10" ht="15.75" thickBot="1" x14ac:dyDescent="0.3">
      <c r="A4571" s="247"/>
      <c r="B4571" s="242"/>
      <c r="C4571" s="46"/>
      <c r="D4571" s="46"/>
      <c r="E4571" s="202"/>
      <c r="F4571" s="217" t="s">
        <v>13</v>
      </c>
      <c r="G4571" s="73" t="str">
        <f t="shared" si="71"/>
        <v/>
      </c>
      <c r="H4571" s="74"/>
      <c r="I4571" s="67"/>
      <c r="J4571" s="36">
        <v>18700</v>
      </c>
    </row>
    <row r="4572" spans="1:10" ht="15.75" thickBot="1" x14ac:dyDescent="0.3">
      <c r="A4572" s="237" t="s">
        <v>1091</v>
      </c>
      <c r="B4572" s="240" t="s">
        <v>4623</v>
      </c>
      <c r="C4572" s="31"/>
      <c r="D4572" s="32" t="s">
        <v>18</v>
      </c>
      <c r="E4572" s="197"/>
      <c r="F4572" s="208" t="s">
        <v>13</v>
      </c>
      <c r="G4572" s="33" t="str">
        <f t="shared" si="71"/>
        <v/>
      </c>
      <c r="H4572" s="34"/>
      <c r="I4572" s="35"/>
      <c r="J4572" s="36">
        <v>1200</v>
      </c>
    </row>
    <row r="4573" spans="1:10" x14ac:dyDescent="0.25">
      <c r="A4573" s="246"/>
      <c r="B4573" s="241"/>
      <c r="C4573" s="38"/>
      <c r="D4573" s="38"/>
      <c r="E4573" s="199"/>
      <c r="F4573" s="211" t="s">
        <v>13</v>
      </c>
      <c r="G4573" s="65" t="str">
        <f t="shared" si="71"/>
        <v/>
      </c>
      <c r="H4573" s="66"/>
      <c r="I4573" s="67"/>
      <c r="J4573" s="36">
        <v>1200</v>
      </c>
    </row>
    <row r="4574" spans="1:10" ht="25.5" x14ac:dyDescent="0.25">
      <c r="A4574" s="246"/>
      <c r="B4574" s="241"/>
      <c r="C4574" s="41" t="s">
        <v>10825</v>
      </c>
      <c r="D4574" s="41" t="s">
        <v>83</v>
      </c>
      <c r="E4574" s="201">
        <v>1</v>
      </c>
      <c r="F4574" s="211">
        <v>3.1065</v>
      </c>
      <c r="G4574" s="65">
        <f t="shared" si="71"/>
        <v>3.1065</v>
      </c>
      <c r="H4574" s="44">
        <f>SUM(G4574:G4588)</f>
        <v>234.62056329999999</v>
      </c>
      <c r="I4574" s="45"/>
      <c r="J4574" s="36">
        <v>1200</v>
      </c>
    </row>
    <row r="4575" spans="1:10" ht="25.5" x14ac:dyDescent="0.25">
      <c r="A4575" s="246"/>
      <c r="B4575" s="241"/>
      <c r="C4575" s="41" t="s">
        <v>10695</v>
      </c>
      <c r="D4575" s="41" t="s">
        <v>83</v>
      </c>
      <c r="E4575" s="201">
        <v>1</v>
      </c>
      <c r="F4575" s="211">
        <v>10.754</v>
      </c>
      <c r="G4575" s="65">
        <f t="shared" si="71"/>
        <v>10.754</v>
      </c>
      <c r="H4575" s="66"/>
      <c r="I4575" s="67"/>
      <c r="J4575" s="36">
        <v>1200</v>
      </c>
    </row>
    <row r="4576" spans="1:10" ht="25.5" x14ac:dyDescent="0.25">
      <c r="A4576" s="246"/>
      <c r="B4576" s="241"/>
      <c r="C4576" s="41" t="s">
        <v>10617</v>
      </c>
      <c r="D4576" s="41" t="s">
        <v>83</v>
      </c>
      <c r="E4576" s="201">
        <v>1</v>
      </c>
      <c r="F4576" s="211">
        <v>57.057000000000002</v>
      </c>
      <c r="G4576" s="65">
        <f t="shared" si="71"/>
        <v>57.057000000000002</v>
      </c>
      <c r="H4576" s="66"/>
      <c r="I4576" s="67"/>
      <c r="J4576" s="36">
        <v>1200</v>
      </c>
    </row>
    <row r="4577" spans="1:10" ht="38.25" x14ac:dyDescent="0.25">
      <c r="A4577" s="246"/>
      <c r="B4577" s="241"/>
      <c r="C4577" s="41" t="s">
        <v>10876</v>
      </c>
      <c r="D4577" s="41" t="s">
        <v>83</v>
      </c>
      <c r="E4577" s="201">
        <v>7.0000000000000007E-2</v>
      </c>
      <c r="F4577" s="211">
        <v>28.6615</v>
      </c>
      <c r="G4577" s="65">
        <f t="shared" si="71"/>
        <v>2.0063050000000002</v>
      </c>
      <c r="H4577" s="66"/>
      <c r="I4577" s="67"/>
      <c r="J4577" s="36">
        <v>1200</v>
      </c>
    </row>
    <row r="4578" spans="1:10" ht="25.5" x14ac:dyDescent="0.25">
      <c r="A4578" s="246"/>
      <c r="B4578" s="241"/>
      <c r="C4578" s="41" t="s">
        <v>10641</v>
      </c>
      <c r="D4578" s="41" t="s">
        <v>2800</v>
      </c>
      <c r="E4578" s="201">
        <v>0.11</v>
      </c>
      <c r="F4578" s="211">
        <v>22.324999999999999</v>
      </c>
      <c r="G4578" s="65">
        <f t="shared" si="71"/>
        <v>2.4557500000000001</v>
      </c>
      <c r="H4578" s="66"/>
      <c r="I4578" s="67"/>
      <c r="J4578" s="36">
        <v>1200</v>
      </c>
    </row>
    <row r="4579" spans="1:10" ht="25.5" x14ac:dyDescent="0.25">
      <c r="A4579" s="246"/>
      <c r="B4579" s="241"/>
      <c r="C4579" s="41" t="s">
        <v>10614</v>
      </c>
      <c r="D4579" s="41" t="s">
        <v>2800</v>
      </c>
      <c r="E4579" s="201">
        <v>0.11</v>
      </c>
      <c r="F4579" s="211">
        <v>28.024999999999999</v>
      </c>
      <c r="G4579" s="65">
        <f t="shared" si="71"/>
        <v>3.0827499999999999</v>
      </c>
      <c r="H4579" s="66"/>
      <c r="I4579" s="67"/>
      <c r="J4579" s="36">
        <v>1200</v>
      </c>
    </row>
    <row r="4580" spans="1:10" x14ac:dyDescent="0.25">
      <c r="A4580" s="246"/>
      <c r="B4580" s="241"/>
      <c r="C4580" s="41" t="s">
        <v>11013</v>
      </c>
      <c r="D4580" s="41" t="s">
        <v>83</v>
      </c>
      <c r="E4580" s="201">
        <v>6.1999999999999998E-3</v>
      </c>
      <c r="F4580" s="211">
        <v>69.435500000000005</v>
      </c>
      <c r="G4580" s="65">
        <f t="shared" si="71"/>
        <v>0.4305001</v>
      </c>
      <c r="H4580" s="66"/>
      <c r="I4580" s="67"/>
      <c r="J4580" s="36">
        <v>1200</v>
      </c>
    </row>
    <row r="4581" spans="1:10" ht="25.5" x14ac:dyDescent="0.25">
      <c r="A4581" s="246"/>
      <c r="B4581" s="241"/>
      <c r="C4581" s="41" t="s">
        <v>10636</v>
      </c>
      <c r="D4581" s="41" t="s">
        <v>1302</v>
      </c>
      <c r="E4581" s="201">
        <v>0.51765000000000005</v>
      </c>
      <c r="F4581" s="211">
        <v>61.217999999999996</v>
      </c>
      <c r="G4581" s="65">
        <f t="shared" si="71"/>
        <v>31.6894977</v>
      </c>
      <c r="H4581" s="66"/>
      <c r="I4581" s="67"/>
      <c r="J4581" s="36">
        <v>1200</v>
      </c>
    </row>
    <row r="4582" spans="1:10" x14ac:dyDescent="0.25">
      <c r="A4582" s="246"/>
      <c r="B4582" s="241"/>
      <c r="C4582" s="41" t="s">
        <v>11111</v>
      </c>
      <c r="D4582" s="41" t="s">
        <v>83</v>
      </c>
      <c r="E4582" s="201">
        <v>7.2999999999999995E-2</v>
      </c>
      <c r="F4582" s="211">
        <v>2.2039999999999997</v>
      </c>
      <c r="G4582" s="65">
        <f t="shared" si="71"/>
        <v>0.16089199999999998</v>
      </c>
      <c r="H4582" s="66"/>
      <c r="I4582" s="67"/>
      <c r="J4582" s="36">
        <v>1200</v>
      </c>
    </row>
    <row r="4583" spans="1:10" ht="25.5" x14ac:dyDescent="0.25">
      <c r="A4583" s="246"/>
      <c r="B4583" s="241"/>
      <c r="C4583" s="41" t="s">
        <v>10641</v>
      </c>
      <c r="D4583" s="41" t="s">
        <v>2800</v>
      </c>
      <c r="E4583" s="201">
        <v>0.13089999999999999</v>
      </c>
      <c r="F4583" s="211">
        <v>22.324999999999999</v>
      </c>
      <c r="G4583" s="65">
        <f t="shared" si="71"/>
        <v>2.9223424999999996</v>
      </c>
      <c r="H4583" s="66"/>
      <c r="I4583" s="67"/>
      <c r="J4583" s="36">
        <v>1200</v>
      </c>
    </row>
    <row r="4584" spans="1:10" ht="25.5" x14ac:dyDescent="0.25">
      <c r="A4584" s="246"/>
      <c r="B4584" s="241"/>
      <c r="C4584" s="41" t="s">
        <v>10614</v>
      </c>
      <c r="D4584" s="41" t="s">
        <v>2800</v>
      </c>
      <c r="E4584" s="201">
        <v>0.13089999999999999</v>
      </c>
      <c r="F4584" s="211">
        <v>28.024999999999999</v>
      </c>
      <c r="G4584" s="65">
        <f t="shared" si="71"/>
        <v>3.6684724999999996</v>
      </c>
      <c r="H4584" s="66"/>
      <c r="I4584" s="67"/>
      <c r="J4584" s="36">
        <v>1200</v>
      </c>
    </row>
    <row r="4585" spans="1:10" x14ac:dyDescent="0.25">
      <c r="A4585" s="246"/>
      <c r="B4585" s="241"/>
      <c r="C4585" s="41" t="s">
        <v>10607</v>
      </c>
      <c r="D4585" s="41" t="s">
        <v>2800</v>
      </c>
      <c r="E4585" s="201">
        <v>1</v>
      </c>
      <c r="F4585" s="211">
        <v>28.6995</v>
      </c>
      <c r="G4585" s="65">
        <f t="shared" si="71"/>
        <v>28.6995</v>
      </c>
      <c r="H4585" s="66"/>
      <c r="I4585" s="67"/>
      <c r="J4585" s="36">
        <v>1200</v>
      </c>
    </row>
    <row r="4586" spans="1:10" ht="25.5" x14ac:dyDescent="0.25">
      <c r="A4586" s="246"/>
      <c r="B4586" s="241"/>
      <c r="C4586" s="41" t="s">
        <v>10626</v>
      </c>
      <c r="D4586" s="41" t="s">
        <v>1044</v>
      </c>
      <c r="E4586" s="201">
        <v>0.5655</v>
      </c>
      <c r="F4586" s="211">
        <v>56.296999999999997</v>
      </c>
      <c r="G4586" s="65">
        <f t="shared" si="71"/>
        <v>31.835953499999999</v>
      </c>
      <c r="H4586" s="66"/>
      <c r="I4586" s="67"/>
      <c r="J4586" s="36">
        <v>1200</v>
      </c>
    </row>
    <row r="4587" spans="1:10" ht="25.5" x14ac:dyDescent="0.25">
      <c r="A4587" s="246"/>
      <c r="B4587" s="241"/>
      <c r="C4587" s="41" t="s">
        <v>10676</v>
      </c>
      <c r="D4587" s="41" t="s">
        <v>10677</v>
      </c>
      <c r="E4587" s="201">
        <v>0.2</v>
      </c>
      <c r="F4587" s="211">
        <v>42.597999999999999</v>
      </c>
      <c r="G4587" s="65">
        <f t="shared" si="71"/>
        <v>8.5196000000000005</v>
      </c>
      <c r="H4587" s="66"/>
      <c r="I4587" s="67"/>
      <c r="J4587" s="36">
        <v>1200</v>
      </c>
    </row>
    <row r="4588" spans="1:10" x14ac:dyDescent="0.25">
      <c r="A4588" s="246"/>
      <c r="B4588" s="241"/>
      <c r="C4588" s="41" t="s">
        <v>10625</v>
      </c>
      <c r="D4588" s="41" t="s">
        <v>83</v>
      </c>
      <c r="E4588" s="201">
        <v>1</v>
      </c>
      <c r="F4588" s="211">
        <v>48.231500000000004</v>
      </c>
      <c r="G4588" s="65">
        <f t="shared" si="71"/>
        <v>48.231500000000004</v>
      </c>
      <c r="H4588" s="66"/>
      <c r="I4588" s="67"/>
      <c r="J4588" s="36">
        <v>1200</v>
      </c>
    </row>
    <row r="4589" spans="1:10" x14ac:dyDescent="0.25">
      <c r="A4589" s="246"/>
      <c r="B4589" s="241"/>
      <c r="C4589" s="41"/>
      <c r="D4589" s="41"/>
      <c r="E4589" s="201"/>
      <c r="F4589" s="211" t="s">
        <v>13</v>
      </c>
      <c r="G4589" s="65" t="str">
        <f t="shared" si="71"/>
        <v/>
      </c>
      <c r="H4589" s="66"/>
      <c r="I4589" s="67"/>
      <c r="J4589" s="36">
        <v>1200</v>
      </c>
    </row>
    <row r="4590" spans="1:10" x14ac:dyDescent="0.25">
      <c r="A4590" s="246"/>
      <c r="B4590" s="241"/>
      <c r="C4590" s="4" t="s">
        <v>1017</v>
      </c>
      <c r="D4590" s="41"/>
      <c r="E4590" s="201"/>
      <c r="F4590" s="211" t="s">
        <v>13</v>
      </c>
      <c r="G4590" s="65" t="str">
        <f t="shared" si="71"/>
        <v/>
      </c>
      <c r="H4590" s="66"/>
      <c r="I4590" s="67"/>
      <c r="J4590" s="36">
        <v>1200</v>
      </c>
    </row>
    <row r="4591" spans="1:10" ht="15.75" thickBot="1" x14ac:dyDescent="0.3">
      <c r="A4591" s="247"/>
      <c r="B4591" s="242"/>
      <c r="C4591" s="46"/>
      <c r="D4591" s="46"/>
      <c r="E4591" s="202"/>
      <c r="F4591" s="217" t="s">
        <v>13</v>
      </c>
      <c r="G4591" s="73" t="str">
        <f t="shared" si="71"/>
        <v/>
      </c>
      <c r="H4591" s="74"/>
      <c r="I4591" s="67"/>
      <c r="J4591" s="36">
        <v>1200</v>
      </c>
    </row>
    <row r="4592" spans="1:10" ht="15.75" thickBot="1" x14ac:dyDescent="0.3">
      <c r="A4592" s="237" t="s">
        <v>1092</v>
      </c>
      <c r="B4592" s="240" t="s">
        <v>4624</v>
      </c>
      <c r="C4592" s="31"/>
      <c r="D4592" s="32" t="s">
        <v>18</v>
      </c>
      <c r="E4592" s="197"/>
      <c r="F4592" s="208" t="s">
        <v>13</v>
      </c>
      <c r="G4592" s="33" t="str">
        <f t="shared" si="71"/>
        <v/>
      </c>
      <c r="H4592" s="34"/>
      <c r="I4592" s="35"/>
      <c r="J4592" s="36">
        <v>570</v>
      </c>
    </row>
    <row r="4593" spans="1:10" x14ac:dyDescent="0.25">
      <c r="A4593" s="246"/>
      <c r="B4593" s="241"/>
      <c r="C4593" s="38"/>
      <c r="D4593" s="38"/>
      <c r="E4593" s="199"/>
      <c r="F4593" s="211" t="s">
        <v>13</v>
      </c>
      <c r="G4593" s="65" t="str">
        <f t="shared" si="71"/>
        <v/>
      </c>
      <c r="H4593" s="66"/>
      <c r="I4593" s="67"/>
      <c r="J4593" s="36">
        <v>570</v>
      </c>
    </row>
    <row r="4594" spans="1:10" x14ac:dyDescent="0.25">
      <c r="A4594" s="246"/>
      <c r="B4594" s="241"/>
      <c r="C4594" s="41" t="s">
        <v>10694</v>
      </c>
      <c r="D4594" s="41" t="s">
        <v>2800</v>
      </c>
      <c r="E4594" s="201">
        <v>0.5</v>
      </c>
      <c r="F4594" s="211">
        <v>28.6995</v>
      </c>
      <c r="G4594" s="65">
        <f t="shared" si="71"/>
        <v>14.34975</v>
      </c>
      <c r="H4594" s="44">
        <f>SUM(G4594:G4596)</f>
        <v>54.705303499999999</v>
      </c>
      <c r="I4594" s="45"/>
      <c r="J4594" s="36">
        <v>570</v>
      </c>
    </row>
    <row r="4595" spans="1:10" ht="25.5" x14ac:dyDescent="0.25">
      <c r="A4595" s="246"/>
      <c r="B4595" s="241"/>
      <c r="C4595" s="41" t="s">
        <v>10626</v>
      </c>
      <c r="D4595" s="41" t="s">
        <v>1044</v>
      </c>
      <c r="E4595" s="201">
        <v>0.5655</v>
      </c>
      <c r="F4595" s="211">
        <v>56.296999999999997</v>
      </c>
      <c r="G4595" s="65">
        <f t="shared" si="71"/>
        <v>31.835953499999999</v>
      </c>
      <c r="H4595" s="66"/>
      <c r="I4595" s="67"/>
      <c r="J4595" s="36">
        <v>570</v>
      </c>
    </row>
    <row r="4596" spans="1:10" ht="25.5" x14ac:dyDescent="0.25">
      <c r="A4596" s="246"/>
      <c r="B4596" s="241"/>
      <c r="C4596" s="41" t="s">
        <v>10676</v>
      </c>
      <c r="D4596" s="41" t="s">
        <v>10677</v>
      </c>
      <c r="E4596" s="201">
        <v>0.2</v>
      </c>
      <c r="F4596" s="211">
        <v>42.597999999999999</v>
      </c>
      <c r="G4596" s="65">
        <f t="shared" si="71"/>
        <v>8.5196000000000005</v>
      </c>
      <c r="H4596" s="66"/>
      <c r="I4596" s="67"/>
      <c r="J4596" s="36">
        <v>570</v>
      </c>
    </row>
    <row r="4597" spans="1:10" x14ac:dyDescent="0.25">
      <c r="A4597" s="246"/>
      <c r="B4597" s="241"/>
      <c r="C4597" s="41"/>
      <c r="D4597" s="42"/>
      <c r="E4597" s="201"/>
      <c r="F4597" s="211" t="s">
        <v>13</v>
      </c>
      <c r="G4597" s="65" t="str">
        <f t="shared" si="71"/>
        <v/>
      </c>
      <c r="H4597" s="66"/>
      <c r="I4597" s="67"/>
      <c r="J4597" s="36">
        <v>570</v>
      </c>
    </row>
    <row r="4598" spans="1:10" x14ac:dyDescent="0.25">
      <c r="A4598" s="246"/>
      <c r="B4598" s="241"/>
      <c r="C4598" s="4" t="s">
        <v>1017</v>
      </c>
      <c r="D4598" s="42"/>
      <c r="E4598" s="201"/>
      <c r="F4598" s="211" t="s">
        <v>13</v>
      </c>
      <c r="G4598" s="65" t="str">
        <f t="shared" si="71"/>
        <v/>
      </c>
      <c r="H4598" s="66"/>
      <c r="I4598" s="67"/>
      <c r="J4598" s="36">
        <v>570</v>
      </c>
    </row>
    <row r="4599" spans="1:10" ht="15.75" thickBot="1" x14ac:dyDescent="0.3">
      <c r="A4599" s="247"/>
      <c r="B4599" s="242"/>
      <c r="C4599" s="46"/>
      <c r="D4599" s="46"/>
      <c r="E4599" s="202"/>
      <c r="F4599" s="217" t="s">
        <v>13</v>
      </c>
      <c r="G4599" s="73" t="str">
        <f t="shared" si="71"/>
        <v/>
      </c>
      <c r="H4599" s="74"/>
      <c r="I4599" s="67"/>
      <c r="J4599" s="36">
        <v>570</v>
      </c>
    </row>
    <row r="4600" spans="1:10" ht="15.75" thickBot="1" x14ac:dyDescent="0.3">
      <c r="A4600" s="237" t="s">
        <v>1093</v>
      </c>
      <c r="B4600" s="240" t="s">
        <v>4625</v>
      </c>
      <c r="C4600" s="31"/>
      <c r="D4600" s="32" t="s">
        <v>68</v>
      </c>
      <c r="E4600" s="197"/>
      <c r="F4600" s="208" t="s">
        <v>13</v>
      </c>
      <c r="G4600" s="33" t="str">
        <f t="shared" si="71"/>
        <v/>
      </c>
      <c r="H4600" s="34"/>
      <c r="I4600" s="35"/>
      <c r="J4600" s="36">
        <v>17500</v>
      </c>
    </row>
    <row r="4601" spans="1:10" x14ac:dyDescent="0.25">
      <c r="A4601" s="246"/>
      <c r="B4601" s="241"/>
      <c r="C4601" s="38"/>
      <c r="D4601" s="38"/>
      <c r="E4601" s="199"/>
      <c r="F4601" s="211" t="s">
        <v>13</v>
      </c>
      <c r="G4601" s="65" t="str">
        <f t="shared" si="71"/>
        <v/>
      </c>
      <c r="H4601" s="66"/>
      <c r="I4601" s="67"/>
      <c r="J4601" s="36">
        <v>17500</v>
      </c>
    </row>
    <row r="4602" spans="1:10" x14ac:dyDescent="0.25">
      <c r="A4602" s="246"/>
      <c r="B4602" s="241"/>
      <c r="C4602" s="41" t="s">
        <v>10604</v>
      </c>
      <c r="D4602" s="41" t="s">
        <v>1044</v>
      </c>
      <c r="E4602" s="201">
        <v>0.5</v>
      </c>
      <c r="F4602" s="211">
        <v>0.64600000000000002</v>
      </c>
      <c r="G4602" s="65">
        <f t="shared" si="71"/>
        <v>0.32300000000000001</v>
      </c>
      <c r="H4602" s="44">
        <f>SUM(G4602:G4606)</f>
        <v>46.672591121890001</v>
      </c>
      <c r="I4602" s="45"/>
      <c r="J4602" s="36">
        <v>17500</v>
      </c>
    </row>
    <row r="4603" spans="1:10" ht="25.5" x14ac:dyDescent="0.25">
      <c r="A4603" s="246"/>
      <c r="B4603" s="241"/>
      <c r="C4603" s="41" t="s">
        <v>10627</v>
      </c>
      <c r="D4603" s="41" t="s">
        <v>70</v>
      </c>
      <c r="E4603" s="201">
        <v>0.21</v>
      </c>
      <c r="F4603" s="211">
        <v>14.762999999999998</v>
      </c>
      <c r="G4603" s="65">
        <f t="shared" si="71"/>
        <v>3.1002299999999994</v>
      </c>
      <c r="H4603" s="66"/>
      <c r="I4603" s="67"/>
      <c r="J4603" s="36">
        <v>17500</v>
      </c>
    </row>
    <row r="4604" spans="1:10" ht="38.25" x14ac:dyDescent="0.25">
      <c r="A4604" s="246"/>
      <c r="B4604" s="241"/>
      <c r="C4604" s="41" t="s">
        <v>11275</v>
      </c>
      <c r="D4604" s="41" t="s">
        <v>2880</v>
      </c>
      <c r="E4604" s="201">
        <v>4.3099999999999999E-2</v>
      </c>
      <c r="F4604" s="219">
        <f>IF(ISNUMBER('Comp.Aux1'!$G$158), 'Comp.Aux1'!$G$158, 0)</f>
        <v>777.26340190000008</v>
      </c>
      <c r="G4604" s="65">
        <f t="shared" si="71"/>
        <v>33.500052621890006</v>
      </c>
      <c r="H4604" s="66"/>
      <c r="I4604" s="67"/>
      <c r="J4604" s="36">
        <v>17500</v>
      </c>
    </row>
    <row r="4605" spans="1:10" x14ac:dyDescent="0.25">
      <c r="A4605" s="246"/>
      <c r="B4605" s="241"/>
      <c r="C4605" s="41" t="s">
        <v>10607</v>
      </c>
      <c r="D4605" s="41" t="s">
        <v>2800</v>
      </c>
      <c r="E4605" s="201">
        <v>0.245</v>
      </c>
      <c r="F4605" s="211">
        <v>28.6995</v>
      </c>
      <c r="G4605" s="65">
        <f t="shared" si="71"/>
        <v>7.0313774999999996</v>
      </c>
      <c r="H4605" s="66"/>
      <c r="I4605" s="67"/>
      <c r="J4605" s="36">
        <v>17500</v>
      </c>
    </row>
    <row r="4606" spans="1:10" x14ac:dyDescent="0.25">
      <c r="A4606" s="246"/>
      <c r="B4606" s="241"/>
      <c r="C4606" s="41" t="s">
        <v>10601</v>
      </c>
      <c r="D4606" s="41" t="s">
        <v>2800</v>
      </c>
      <c r="E4606" s="201">
        <v>0.123</v>
      </c>
      <c r="F4606" s="211">
        <v>22.097000000000001</v>
      </c>
      <c r="G4606" s="65">
        <f t="shared" si="71"/>
        <v>2.7179310000000001</v>
      </c>
      <c r="H4606" s="66"/>
      <c r="I4606" s="67"/>
      <c r="J4606" s="36">
        <v>17500</v>
      </c>
    </row>
    <row r="4607" spans="1:10" ht="15.75" thickBot="1" x14ac:dyDescent="0.3">
      <c r="A4607" s="247"/>
      <c r="B4607" s="242"/>
      <c r="C4607" s="46"/>
      <c r="D4607" s="46"/>
      <c r="E4607" s="202"/>
      <c r="F4607" s="217" t="s">
        <v>13</v>
      </c>
      <c r="G4607" s="73" t="str">
        <f t="shared" si="71"/>
        <v/>
      </c>
      <c r="H4607" s="74"/>
      <c r="I4607" s="67"/>
      <c r="J4607" s="36">
        <v>17500</v>
      </c>
    </row>
    <row r="4608" spans="1:10" ht="15.75" thickBot="1" x14ac:dyDescent="0.3">
      <c r="A4608" s="237" t="s">
        <v>1094</v>
      </c>
      <c r="B4608" s="240" t="s">
        <v>4626</v>
      </c>
      <c r="C4608" s="31"/>
      <c r="D4608" s="32" t="s">
        <v>68</v>
      </c>
      <c r="E4608" s="197"/>
      <c r="F4608" s="208" t="s">
        <v>13</v>
      </c>
      <c r="G4608" s="33" t="str">
        <f t="shared" si="71"/>
        <v/>
      </c>
      <c r="H4608" s="34"/>
      <c r="I4608" s="35"/>
      <c r="J4608" s="36">
        <v>575</v>
      </c>
    </row>
    <row r="4609" spans="1:10" x14ac:dyDescent="0.25">
      <c r="A4609" s="246"/>
      <c r="B4609" s="241"/>
      <c r="C4609" s="38"/>
      <c r="D4609" s="38"/>
      <c r="E4609" s="199"/>
      <c r="F4609" s="211" t="s">
        <v>13</v>
      </c>
      <c r="G4609" s="65" t="str">
        <f t="shared" si="71"/>
        <v/>
      </c>
      <c r="H4609" s="66"/>
      <c r="I4609" s="67"/>
      <c r="J4609" s="36">
        <v>575</v>
      </c>
    </row>
    <row r="4610" spans="1:10" x14ac:dyDescent="0.25">
      <c r="A4610" s="246"/>
      <c r="B4610" s="241"/>
      <c r="C4610" s="41" t="s">
        <v>10607</v>
      </c>
      <c r="D4610" s="41" t="s">
        <v>2800</v>
      </c>
      <c r="E4610" s="201">
        <v>0.29899999999999999</v>
      </c>
      <c r="F4610" s="211">
        <v>28.6995</v>
      </c>
      <c r="G4610" s="65">
        <f t="shared" si="71"/>
        <v>8.5811504999999997</v>
      </c>
      <c r="H4610" s="44">
        <f>SUM(G4610:G4612)</f>
        <v>63.250714365590014</v>
      </c>
      <c r="I4610" s="45"/>
      <c r="J4610" s="36">
        <v>575</v>
      </c>
    </row>
    <row r="4611" spans="1:10" x14ac:dyDescent="0.25">
      <c r="A4611" s="246"/>
      <c r="B4611" s="241"/>
      <c r="C4611" s="41" t="s">
        <v>10601</v>
      </c>
      <c r="D4611" s="41" t="s">
        <v>2800</v>
      </c>
      <c r="E4611" s="201">
        <v>0.14899999999999999</v>
      </c>
      <c r="F4611" s="211">
        <v>22.097000000000001</v>
      </c>
      <c r="G4611" s="65">
        <f t="shared" si="71"/>
        <v>3.2924530000000001</v>
      </c>
      <c r="H4611" s="66"/>
      <c r="I4611" s="67"/>
      <c r="J4611" s="36">
        <v>575</v>
      </c>
    </row>
    <row r="4612" spans="1:10" ht="38.25" x14ac:dyDescent="0.25">
      <c r="A4612" s="246"/>
      <c r="B4612" s="241"/>
      <c r="C4612" s="41" t="s">
        <v>11275</v>
      </c>
      <c r="D4612" s="41" t="s">
        <v>2880</v>
      </c>
      <c r="E4612" s="201">
        <v>6.6100000000000006E-2</v>
      </c>
      <c r="F4612" s="219">
        <f>IF(ISNUMBER('Comp.Aux1'!$G$158), 'Comp.Aux1'!$G$158, 0)</f>
        <v>777.26340190000008</v>
      </c>
      <c r="G4612" s="65">
        <f t="shared" si="71"/>
        <v>51.377110865590012</v>
      </c>
      <c r="H4612" s="66"/>
      <c r="I4612" s="67"/>
      <c r="J4612" s="36">
        <v>575</v>
      </c>
    </row>
    <row r="4613" spans="1:10" ht="15.75" thickBot="1" x14ac:dyDescent="0.3">
      <c r="A4613" s="247"/>
      <c r="B4613" s="242"/>
      <c r="C4613" s="46"/>
      <c r="D4613" s="46"/>
      <c r="E4613" s="202"/>
      <c r="F4613" s="217" t="s">
        <v>13</v>
      </c>
      <c r="G4613" s="73" t="str">
        <f t="shared" si="71"/>
        <v/>
      </c>
      <c r="H4613" s="74"/>
      <c r="I4613" s="67"/>
      <c r="J4613" s="36">
        <v>575</v>
      </c>
    </row>
    <row r="4614" spans="1:10" ht="15.75" hidden="1" thickBot="1" x14ac:dyDescent="0.3">
      <c r="A4614" s="237" t="s">
        <v>1095</v>
      </c>
      <c r="B4614" s="240" t="s">
        <v>4627</v>
      </c>
      <c r="C4614" s="31"/>
      <c r="D4614" s="32" t="s">
        <v>68</v>
      </c>
      <c r="E4614" s="197"/>
      <c r="F4614" s="208" t="s">
        <v>13</v>
      </c>
      <c r="G4614" s="33" t="str">
        <f t="shared" ref="G4614:G4677" si="72">IF(ISNUMBER(F4614),E4614*F4614,"")</f>
        <v/>
      </c>
      <c r="H4614" s="34"/>
      <c r="I4614" s="35"/>
      <c r="J4614" s="36">
        <v>0</v>
      </c>
    </row>
    <row r="4615" spans="1:10" ht="15.75" hidden="1" thickBot="1" x14ac:dyDescent="0.3">
      <c r="A4615" s="246"/>
      <c r="B4615" s="241"/>
      <c r="C4615" s="38"/>
      <c r="D4615" s="38"/>
      <c r="E4615" s="199"/>
      <c r="F4615" s="211" t="s">
        <v>13</v>
      </c>
      <c r="G4615" s="65" t="str">
        <f t="shared" si="72"/>
        <v/>
      </c>
      <c r="H4615" s="66"/>
      <c r="I4615" s="67"/>
      <c r="J4615" s="36">
        <v>0</v>
      </c>
    </row>
    <row r="4616" spans="1:10" ht="15.75" hidden="1" thickBot="1" x14ac:dyDescent="0.3">
      <c r="A4616" s="246"/>
      <c r="B4616" s="241"/>
      <c r="C4616" s="41" t="s">
        <v>10601</v>
      </c>
      <c r="D4616" s="41" t="s">
        <v>2800</v>
      </c>
      <c r="E4616" s="201">
        <v>0.01</v>
      </c>
      <c r="F4616" s="211">
        <v>22.097000000000001</v>
      </c>
      <c r="G4616" s="65">
        <f t="shared" si="72"/>
        <v>0.22097000000000003</v>
      </c>
      <c r="H4616" s="44">
        <f>SUM(G4616:G4617)</f>
        <v>8.0793699999999991</v>
      </c>
      <c r="I4616" s="45"/>
      <c r="J4616" s="36">
        <v>0</v>
      </c>
    </row>
    <row r="4617" spans="1:10" ht="26.25" hidden="1" thickBot="1" x14ac:dyDescent="0.3">
      <c r="A4617" s="246"/>
      <c r="B4617" s="241"/>
      <c r="C4617" s="41" t="s">
        <v>11501</v>
      </c>
      <c r="D4617" s="41" t="s">
        <v>162</v>
      </c>
      <c r="E4617" s="201">
        <v>1.1000000000000001</v>
      </c>
      <c r="F4617" s="211">
        <v>7.1439999999999992</v>
      </c>
      <c r="G4617" s="65">
        <f t="shared" si="72"/>
        <v>7.8583999999999996</v>
      </c>
      <c r="H4617" s="66"/>
      <c r="I4617" s="67"/>
      <c r="J4617" s="36">
        <v>0</v>
      </c>
    </row>
    <row r="4618" spans="1:10" ht="15.75" hidden="1" thickBot="1" x14ac:dyDescent="0.3">
      <c r="A4618" s="247"/>
      <c r="B4618" s="242"/>
      <c r="C4618" s="46"/>
      <c r="D4618" s="46"/>
      <c r="E4618" s="202"/>
      <c r="F4618" s="217" t="s">
        <v>13</v>
      </c>
      <c r="G4618" s="73" t="str">
        <f t="shared" si="72"/>
        <v/>
      </c>
      <c r="H4618" s="74"/>
      <c r="I4618" s="67"/>
      <c r="J4618" s="36">
        <v>0</v>
      </c>
    </row>
    <row r="4619" spans="1:10" ht="15.75" hidden="1" thickBot="1" x14ac:dyDescent="0.3">
      <c r="A4619" s="237" t="s">
        <v>1096</v>
      </c>
      <c r="B4619" s="240" t="s">
        <v>4628</v>
      </c>
      <c r="C4619" s="31"/>
      <c r="D4619" s="32" t="s">
        <v>68</v>
      </c>
      <c r="E4619" s="197"/>
      <c r="F4619" s="208" t="s">
        <v>13</v>
      </c>
      <c r="G4619" s="33" t="str">
        <f t="shared" si="72"/>
        <v/>
      </c>
      <c r="H4619" s="34"/>
      <c r="I4619" s="35"/>
      <c r="J4619" s="36">
        <v>0</v>
      </c>
    </row>
    <row r="4620" spans="1:10" ht="15.75" hidden="1" thickBot="1" x14ac:dyDescent="0.3">
      <c r="A4620" s="246"/>
      <c r="B4620" s="241"/>
      <c r="C4620" s="38"/>
      <c r="D4620" s="38"/>
      <c r="E4620" s="199"/>
      <c r="F4620" s="211" t="s">
        <v>13</v>
      </c>
      <c r="G4620" s="65" t="str">
        <f t="shared" si="72"/>
        <v/>
      </c>
      <c r="H4620" s="66"/>
      <c r="I4620" s="67"/>
      <c r="J4620" s="36">
        <v>0</v>
      </c>
    </row>
    <row r="4621" spans="1:10" ht="15.75" hidden="1" thickBot="1" x14ac:dyDescent="0.3">
      <c r="A4621" s="246"/>
      <c r="B4621" s="241"/>
      <c r="C4621" s="41" t="s">
        <v>10601</v>
      </c>
      <c r="D4621" s="41" t="s">
        <v>2800</v>
      </c>
      <c r="E4621" s="201">
        <v>0.05</v>
      </c>
      <c r="F4621" s="211">
        <v>22.097000000000001</v>
      </c>
      <c r="G4621" s="65">
        <f t="shared" si="72"/>
        <v>1.1048500000000001</v>
      </c>
      <c r="H4621" s="44">
        <f>SUM(G4621:G4622)</f>
        <v>10.990075000000001</v>
      </c>
      <c r="I4621" s="45"/>
      <c r="J4621" s="36">
        <v>0</v>
      </c>
    </row>
    <row r="4622" spans="1:10" ht="26.25" hidden="1" thickBot="1" x14ac:dyDescent="0.3">
      <c r="A4622" s="246"/>
      <c r="B4622" s="241"/>
      <c r="C4622" s="41" t="s">
        <v>11502</v>
      </c>
      <c r="D4622" s="41" t="s">
        <v>162</v>
      </c>
      <c r="E4622" s="201">
        <v>1.05</v>
      </c>
      <c r="F4622" s="211">
        <v>9.4145000000000003</v>
      </c>
      <c r="G4622" s="65">
        <f t="shared" si="72"/>
        <v>9.8852250000000002</v>
      </c>
      <c r="H4622" s="66"/>
      <c r="I4622" s="67"/>
      <c r="J4622" s="36">
        <v>0</v>
      </c>
    </row>
    <row r="4623" spans="1:10" ht="15.75" hidden="1" thickBot="1" x14ac:dyDescent="0.3">
      <c r="A4623" s="247"/>
      <c r="B4623" s="242"/>
      <c r="C4623" s="46"/>
      <c r="D4623" s="46"/>
      <c r="E4623" s="202"/>
      <c r="F4623" s="217" t="s">
        <v>13</v>
      </c>
      <c r="G4623" s="73" t="str">
        <f t="shared" si="72"/>
        <v/>
      </c>
      <c r="H4623" s="74"/>
      <c r="I4623" s="67"/>
      <c r="J4623" s="36">
        <v>0</v>
      </c>
    </row>
    <row r="4624" spans="1:10" ht="15.75" hidden="1" thickBot="1" x14ac:dyDescent="0.3">
      <c r="A4624" s="237" t="s">
        <v>1097</v>
      </c>
      <c r="B4624" s="240" t="s">
        <v>4629</v>
      </c>
      <c r="C4624" s="31"/>
      <c r="D4624" s="32" t="s">
        <v>68</v>
      </c>
      <c r="E4624" s="197"/>
      <c r="F4624" s="208" t="s">
        <v>13</v>
      </c>
      <c r="G4624" s="33" t="str">
        <f t="shared" si="72"/>
        <v/>
      </c>
      <c r="H4624" s="34"/>
      <c r="I4624" s="35"/>
      <c r="J4624" s="36">
        <v>0</v>
      </c>
    </row>
    <row r="4625" spans="1:10" ht="15.75" hidden="1" thickBot="1" x14ac:dyDescent="0.3">
      <c r="A4625" s="246"/>
      <c r="B4625" s="241"/>
      <c r="C4625" s="38"/>
      <c r="D4625" s="38"/>
      <c r="E4625" s="199"/>
      <c r="F4625" s="211" t="s">
        <v>13</v>
      </c>
      <c r="G4625" s="65" t="str">
        <f t="shared" si="72"/>
        <v/>
      </c>
      <c r="H4625" s="66"/>
      <c r="I4625" s="67"/>
      <c r="J4625" s="36">
        <v>0</v>
      </c>
    </row>
    <row r="4626" spans="1:10" ht="15.75" hidden="1" thickBot="1" x14ac:dyDescent="0.3">
      <c r="A4626" s="246"/>
      <c r="B4626" s="241"/>
      <c r="C4626" s="41" t="s">
        <v>10607</v>
      </c>
      <c r="D4626" s="41" t="s">
        <v>2800</v>
      </c>
      <c r="E4626" s="201">
        <v>0.107</v>
      </c>
      <c r="F4626" s="211">
        <v>28.6995</v>
      </c>
      <c r="G4626" s="65">
        <f t="shared" si="72"/>
        <v>3.0708465</v>
      </c>
      <c r="H4626" s="44">
        <f>SUM(G4626:G4631)</f>
        <v>36.065899937149993</v>
      </c>
      <c r="I4626" s="45"/>
      <c r="J4626" s="36">
        <v>0</v>
      </c>
    </row>
    <row r="4627" spans="1:10" ht="15.75" hidden="1" thickBot="1" x14ac:dyDescent="0.3">
      <c r="A4627" s="246"/>
      <c r="B4627" s="241"/>
      <c r="C4627" s="41" t="s">
        <v>10601</v>
      </c>
      <c r="D4627" s="41" t="s">
        <v>2800</v>
      </c>
      <c r="E4627" s="201">
        <v>0.214</v>
      </c>
      <c r="F4627" s="211">
        <v>22.097000000000001</v>
      </c>
      <c r="G4627" s="65">
        <f t="shared" si="72"/>
        <v>4.728758</v>
      </c>
      <c r="H4627" s="66"/>
      <c r="I4627" s="67"/>
      <c r="J4627" s="36">
        <v>0</v>
      </c>
    </row>
    <row r="4628" spans="1:10" ht="15.75" hidden="1" thickBot="1" x14ac:dyDescent="0.3">
      <c r="A4628" s="246"/>
      <c r="B4628" s="241"/>
      <c r="C4628" s="41" t="s">
        <v>10604</v>
      </c>
      <c r="D4628" s="41" t="s">
        <v>1044</v>
      </c>
      <c r="E4628" s="201">
        <v>0.5</v>
      </c>
      <c r="F4628" s="211">
        <v>0.64600000000000002</v>
      </c>
      <c r="G4628" s="65">
        <f t="shared" si="72"/>
        <v>0.32300000000000001</v>
      </c>
      <c r="H4628" s="66"/>
      <c r="I4628" s="67"/>
      <c r="J4628" s="36">
        <v>0</v>
      </c>
    </row>
    <row r="4629" spans="1:10" ht="26.25" hidden="1" thickBot="1" x14ac:dyDescent="0.3">
      <c r="A4629" s="246"/>
      <c r="B4629" s="241"/>
      <c r="C4629" s="41" t="s">
        <v>10627</v>
      </c>
      <c r="D4629" s="41" t="s">
        <v>70</v>
      </c>
      <c r="E4629" s="201">
        <v>0.21</v>
      </c>
      <c r="F4629" s="211">
        <v>14.762999999999998</v>
      </c>
      <c r="G4629" s="65">
        <f t="shared" si="72"/>
        <v>3.1002299999999994</v>
      </c>
      <c r="H4629" s="66"/>
      <c r="I4629" s="67"/>
      <c r="J4629" s="36">
        <v>0</v>
      </c>
    </row>
    <row r="4630" spans="1:10" ht="15.75" hidden="1" thickBot="1" x14ac:dyDescent="0.3">
      <c r="A4630" s="246"/>
      <c r="B4630" s="241"/>
      <c r="C4630" s="41" t="s">
        <v>1098</v>
      </c>
      <c r="D4630" s="41" t="s">
        <v>1044</v>
      </c>
      <c r="E4630" s="201">
        <v>0.5</v>
      </c>
      <c r="F4630" s="211" t="s">
        <v>13</v>
      </c>
      <c r="G4630" s="65" t="str">
        <f t="shared" si="72"/>
        <v/>
      </c>
      <c r="H4630" s="66"/>
      <c r="I4630" s="67"/>
      <c r="J4630" s="36">
        <v>0</v>
      </c>
    </row>
    <row r="4631" spans="1:10" ht="51.75" hidden="1" thickBot="1" x14ac:dyDescent="0.3">
      <c r="A4631" s="246"/>
      <c r="B4631" s="241"/>
      <c r="C4631" s="41" t="s">
        <v>11278</v>
      </c>
      <c r="D4631" s="41" t="s">
        <v>2880</v>
      </c>
      <c r="E4631" s="201">
        <v>3.1E-2</v>
      </c>
      <c r="F4631" s="219">
        <f>IF(ISNUMBER('Comp.Aux1'!$G$50), 'Comp.Aux1'!$G$50, 0)</f>
        <v>801.38920764999989</v>
      </c>
      <c r="G4631" s="65">
        <f t="shared" si="72"/>
        <v>24.843065437149995</v>
      </c>
      <c r="H4631" s="66"/>
      <c r="I4631" s="67"/>
      <c r="J4631" s="36">
        <v>0</v>
      </c>
    </row>
    <row r="4632" spans="1:10" ht="15.75" hidden="1" thickBot="1" x14ac:dyDescent="0.3">
      <c r="A4632" s="247"/>
      <c r="B4632" s="242"/>
      <c r="C4632" s="46"/>
      <c r="D4632" s="46"/>
      <c r="E4632" s="202"/>
      <c r="F4632" s="217" t="s">
        <v>13</v>
      </c>
      <c r="G4632" s="73" t="str">
        <f t="shared" si="72"/>
        <v/>
      </c>
      <c r="H4632" s="74"/>
      <c r="I4632" s="67"/>
      <c r="J4632" s="36">
        <v>0</v>
      </c>
    </row>
    <row r="4633" spans="1:10" ht="15.75" hidden="1" thickBot="1" x14ac:dyDescent="0.3">
      <c r="A4633" s="237" t="s">
        <v>1099</v>
      </c>
      <c r="B4633" s="240" t="s">
        <v>4630</v>
      </c>
      <c r="C4633" s="31"/>
      <c r="D4633" s="32" t="s">
        <v>68</v>
      </c>
      <c r="E4633" s="197"/>
      <c r="F4633" s="208" t="s">
        <v>13</v>
      </c>
      <c r="G4633" s="33" t="str">
        <f t="shared" si="72"/>
        <v/>
      </c>
      <c r="H4633" s="34"/>
      <c r="I4633" s="35"/>
      <c r="J4633" s="36">
        <v>0</v>
      </c>
    </row>
    <row r="4634" spans="1:10" ht="15.75" hidden="1" thickBot="1" x14ac:dyDescent="0.3">
      <c r="A4634" s="246"/>
      <c r="B4634" s="241"/>
      <c r="C4634" s="38"/>
      <c r="D4634" s="38"/>
      <c r="E4634" s="199"/>
      <c r="F4634" s="211" t="s">
        <v>13</v>
      </c>
      <c r="G4634" s="65" t="str">
        <f t="shared" si="72"/>
        <v/>
      </c>
      <c r="H4634" s="66"/>
      <c r="I4634" s="67"/>
      <c r="J4634" s="36">
        <v>0</v>
      </c>
    </row>
    <row r="4635" spans="1:10" ht="15.75" hidden="1" thickBot="1" x14ac:dyDescent="0.3">
      <c r="A4635" s="246"/>
      <c r="B4635" s="241"/>
      <c r="C4635" s="41" t="s">
        <v>11432</v>
      </c>
      <c r="D4635" s="41" t="s">
        <v>162</v>
      </c>
      <c r="E4635" s="201">
        <v>1.04</v>
      </c>
      <c r="F4635" s="211">
        <v>1.9569999999999999</v>
      </c>
      <c r="G4635" s="65">
        <f t="shared" si="72"/>
        <v>2.0352799999999998</v>
      </c>
      <c r="H4635" s="44">
        <f>SUM(G4635:G4639)</f>
        <v>83.454111278749991</v>
      </c>
      <c r="I4635" s="45"/>
      <c r="J4635" s="36">
        <v>0</v>
      </c>
    </row>
    <row r="4636" spans="1:10" ht="26.25" hidden="1" thickBot="1" x14ac:dyDescent="0.3">
      <c r="A4636" s="246"/>
      <c r="B4636" s="241"/>
      <c r="C4636" s="41" t="s">
        <v>11319</v>
      </c>
      <c r="D4636" s="41" t="s">
        <v>2880</v>
      </c>
      <c r="E4636" s="201">
        <v>4.3999999999999997E-2</v>
      </c>
      <c r="F4636" s="219">
        <f>IF(ISNUMBER('Comp.Aux1'!$G$252), 'Comp.Aux1'!$G$252, 0)</f>
        <v>953.43927906250008</v>
      </c>
      <c r="G4636" s="65">
        <f t="shared" si="72"/>
        <v>41.951328278749997</v>
      </c>
      <c r="H4636" s="66"/>
      <c r="I4636" s="67"/>
      <c r="J4636" s="36">
        <v>0</v>
      </c>
    </row>
    <row r="4637" spans="1:10" ht="15.75" hidden="1" thickBot="1" x14ac:dyDescent="0.3">
      <c r="A4637" s="246"/>
      <c r="B4637" s="241"/>
      <c r="C4637" s="41" t="s">
        <v>10607</v>
      </c>
      <c r="D4637" s="41" t="s">
        <v>2800</v>
      </c>
      <c r="E4637" s="201">
        <v>0.92820000000000003</v>
      </c>
      <c r="F4637" s="211">
        <v>28.6995</v>
      </c>
      <c r="G4637" s="65">
        <f t="shared" si="72"/>
        <v>26.638875900000002</v>
      </c>
      <c r="H4637" s="66"/>
      <c r="I4637" s="67"/>
      <c r="J4637" s="36">
        <v>0</v>
      </c>
    </row>
    <row r="4638" spans="1:10" ht="15.75" hidden="1" thickBot="1" x14ac:dyDescent="0.3">
      <c r="A4638" s="246"/>
      <c r="B4638" s="241"/>
      <c r="C4638" s="41" t="s">
        <v>10601</v>
      </c>
      <c r="D4638" s="41" t="s">
        <v>2800</v>
      </c>
      <c r="E4638" s="201">
        <v>0.20930000000000001</v>
      </c>
      <c r="F4638" s="211">
        <v>22.097000000000001</v>
      </c>
      <c r="G4638" s="65">
        <f t="shared" si="72"/>
        <v>4.6249021000000008</v>
      </c>
      <c r="H4638" s="66"/>
      <c r="I4638" s="67"/>
      <c r="J4638" s="36">
        <v>0</v>
      </c>
    </row>
    <row r="4639" spans="1:10" ht="51.75" hidden="1" thickBot="1" x14ac:dyDescent="0.3">
      <c r="A4639" s="246"/>
      <c r="B4639" s="241"/>
      <c r="C4639" s="41" t="s">
        <v>11430</v>
      </c>
      <c r="D4639" s="41" t="s">
        <v>1044</v>
      </c>
      <c r="E4639" s="201">
        <v>0.44999999999999996</v>
      </c>
      <c r="F4639" s="211">
        <v>18.230499999999999</v>
      </c>
      <c r="G4639" s="65">
        <f t="shared" si="72"/>
        <v>8.2037249999999986</v>
      </c>
      <c r="H4639" s="66"/>
      <c r="I4639" s="67"/>
      <c r="J4639" s="36">
        <v>0</v>
      </c>
    </row>
    <row r="4640" spans="1:10" ht="15.75" hidden="1" thickBot="1" x14ac:dyDescent="0.3">
      <c r="A4640" s="247"/>
      <c r="B4640" s="242"/>
      <c r="C4640" s="46"/>
      <c r="D4640" s="46"/>
      <c r="E4640" s="202"/>
      <c r="F4640" s="217" t="s">
        <v>13</v>
      </c>
      <c r="G4640" s="73" t="str">
        <f t="shared" si="72"/>
        <v/>
      </c>
      <c r="H4640" s="74"/>
      <c r="I4640" s="67"/>
      <c r="J4640" s="36">
        <v>0</v>
      </c>
    </row>
    <row r="4641" spans="1:10" ht="15.75" hidden="1" thickBot="1" x14ac:dyDescent="0.3">
      <c r="A4641" s="237" t="s">
        <v>1100</v>
      </c>
      <c r="B4641" s="240" t="s">
        <v>4631</v>
      </c>
      <c r="C4641" s="31"/>
      <c r="D4641" s="32" t="s">
        <v>68</v>
      </c>
      <c r="E4641" s="197"/>
      <c r="F4641" s="208" t="s">
        <v>13</v>
      </c>
      <c r="G4641" s="33" t="str">
        <f t="shared" si="72"/>
        <v/>
      </c>
      <c r="H4641" s="34"/>
      <c r="I4641" s="35"/>
      <c r="J4641" s="36">
        <v>0</v>
      </c>
    </row>
    <row r="4642" spans="1:10" ht="15.75" hidden="1" thickBot="1" x14ac:dyDescent="0.3">
      <c r="A4642" s="246"/>
      <c r="B4642" s="241"/>
      <c r="C4642" s="38"/>
      <c r="D4642" s="38"/>
      <c r="E4642" s="199"/>
      <c r="F4642" s="211" t="s">
        <v>13</v>
      </c>
      <c r="G4642" s="65" t="str">
        <f t="shared" si="72"/>
        <v/>
      </c>
      <c r="H4642" s="66"/>
      <c r="I4642" s="67"/>
      <c r="J4642" s="36">
        <v>0</v>
      </c>
    </row>
    <row r="4643" spans="1:10" ht="15.75" hidden="1" thickBot="1" x14ac:dyDescent="0.3">
      <c r="A4643" s="246"/>
      <c r="B4643" s="241"/>
      <c r="C4643" s="41" t="s">
        <v>1101</v>
      </c>
      <c r="D4643" s="41" t="s">
        <v>70</v>
      </c>
      <c r="E4643" s="201">
        <v>0.32569999999999999</v>
      </c>
      <c r="F4643" s="211" t="s">
        <v>13</v>
      </c>
      <c r="G4643" s="65" t="str">
        <f t="shared" si="72"/>
        <v/>
      </c>
      <c r="H4643" s="44">
        <f>SUM(G4643:G4644)</f>
        <v>13.720831950000001</v>
      </c>
      <c r="I4643" s="45"/>
      <c r="J4643" s="36">
        <v>0</v>
      </c>
    </row>
    <row r="4644" spans="1:10" ht="15.75" hidden="1" thickBot="1" x14ac:dyDescent="0.3">
      <c r="A4644" s="246"/>
      <c r="B4644" s="241"/>
      <c r="C4644" s="41" t="s">
        <v>10609</v>
      </c>
      <c r="D4644" s="41" t="s">
        <v>2800</v>
      </c>
      <c r="E4644" s="201">
        <v>0.45290000000000002</v>
      </c>
      <c r="F4644" s="211">
        <v>30.295500000000001</v>
      </c>
      <c r="G4644" s="65">
        <f t="shared" si="72"/>
        <v>13.720831950000001</v>
      </c>
      <c r="H4644" s="66"/>
      <c r="I4644" s="67"/>
      <c r="J4644" s="36">
        <v>0</v>
      </c>
    </row>
    <row r="4645" spans="1:10" ht="15.75" hidden="1" thickBot="1" x14ac:dyDescent="0.3">
      <c r="A4645" s="247"/>
      <c r="B4645" s="242"/>
      <c r="C4645" s="46"/>
      <c r="D4645" s="46"/>
      <c r="E4645" s="202"/>
      <c r="F4645" s="217" t="s">
        <v>13</v>
      </c>
      <c r="G4645" s="73" t="str">
        <f t="shared" si="72"/>
        <v/>
      </c>
      <c r="H4645" s="74"/>
      <c r="I4645" s="67"/>
      <c r="J4645" s="36">
        <v>0</v>
      </c>
    </row>
    <row r="4646" spans="1:10" ht="15.75" hidden="1" thickBot="1" x14ac:dyDescent="0.3">
      <c r="A4646" s="237" t="s">
        <v>1102</v>
      </c>
      <c r="B4646" s="240" t="s">
        <v>4632</v>
      </c>
      <c r="C4646" s="31"/>
      <c r="D4646" s="32" t="s">
        <v>68</v>
      </c>
      <c r="E4646" s="197"/>
      <c r="F4646" s="208" t="s">
        <v>13</v>
      </c>
      <c r="G4646" s="33" t="str">
        <f t="shared" si="72"/>
        <v/>
      </c>
      <c r="H4646" s="34"/>
      <c r="I4646" s="35"/>
      <c r="J4646" s="36">
        <v>0</v>
      </c>
    </row>
    <row r="4647" spans="1:10" ht="15.75" hidden="1" thickBot="1" x14ac:dyDescent="0.3">
      <c r="A4647" s="246"/>
      <c r="B4647" s="241"/>
      <c r="C4647" s="38"/>
      <c r="D4647" s="38"/>
      <c r="E4647" s="199"/>
      <c r="F4647" s="211" t="s">
        <v>13</v>
      </c>
      <c r="G4647" s="65" t="str">
        <f t="shared" si="72"/>
        <v/>
      </c>
      <c r="H4647" s="66"/>
      <c r="I4647" s="67"/>
      <c r="J4647" s="36">
        <v>0</v>
      </c>
    </row>
    <row r="4648" spans="1:10" ht="15.75" hidden="1" thickBot="1" x14ac:dyDescent="0.3">
      <c r="A4648" s="246"/>
      <c r="B4648" s="241"/>
      <c r="C4648" s="41" t="s">
        <v>10601</v>
      </c>
      <c r="D4648" s="41" t="s">
        <v>2800</v>
      </c>
      <c r="E4648" s="201">
        <v>0.02</v>
      </c>
      <c r="F4648" s="211">
        <v>22.097000000000001</v>
      </c>
      <c r="G4648" s="65">
        <f t="shared" si="72"/>
        <v>0.44194000000000006</v>
      </c>
      <c r="H4648" s="44">
        <f>SUM(G4648:G4650)</f>
        <v>8.3003400000000003</v>
      </c>
      <c r="I4648" s="45"/>
      <c r="J4648" s="36">
        <v>0</v>
      </c>
    </row>
    <row r="4649" spans="1:10" ht="26.25" hidden="1" thickBot="1" x14ac:dyDescent="0.3">
      <c r="A4649" s="246"/>
      <c r="B4649" s="241"/>
      <c r="C4649" s="41" t="s">
        <v>1103</v>
      </c>
      <c r="D4649" s="41" t="s">
        <v>68</v>
      </c>
      <c r="E4649" s="201">
        <v>1.05</v>
      </c>
      <c r="F4649" s="211" t="s">
        <v>13</v>
      </c>
      <c r="G4649" s="65" t="str">
        <f t="shared" si="72"/>
        <v/>
      </c>
      <c r="H4649" s="66"/>
      <c r="I4649" s="67"/>
      <c r="J4649" s="36">
        <v>0</v>
      </c>
    </row>
    <row r="4650" spans="1:10" ht="26.25" hidden="1" thickBot="1" x14ac:dyDescent="0.3">
      <c r="A4650" s="246"/>
      <c r="B4650" s="241"/>
      <c r="C4650" s="41" t="s">
        <v>11501</v>
      </c>
      <c r="D4650" s="41" t="s">
        <v>162</v>
      </c>
      <c r="E4650" s="201">
        <v>1.1000000000000001</v>
      </c>
      <c r="F4650" s="211">
        <v>7.1439999999999992</v>
      </c>
      <c r="G4650" s="65">
        <f t="shared" si="72"/>
        <v>7.8583999999999996</v>
      </c>
      <c r="H4650" s="66"/>
      <c r="I4650" s="67"/>
      <c r="J4650" s="36">
        <v>0</v>
      </c>
    </row>
    <row r="4651" spans="1:10" ht="15.75" hidden="1" thickBot="1" x14ac:dyDescent="0.3">
      <c r="A4651" s="247"/>
      <c r="B4651" s="242"/>
      <c r="C4651" s="46"/>
      <c r="D4651" s="46"/>
      <c r="E4651" s="202"/>
      <c r="F4651" s="217" t="s">
        <v>13</v>
      </c>
      <c r="G4651" s="73" t="str">
        <f t="shared" si="72"/>
        <v/>
      </c>
      <c r="H4651" s="74"/>
      <c r="I4651" s="67"/>
      <c r="J4651" s="36">
        <v>0</v>
      </c>
    </row>
    <row r="4652" spans="1:10" ht="15.75" thickBot="1" x14ac:dyDescent="0.3">
      <c r="A4652" s="237" t="s">
        <v>1104</v>
      </c>
      <c r="B4652" s="240" t="s">
        <v>4633</v>
      </c>
      <c r="C4652" s="31"/>
      <c r="D4652" s="32" t="s">
        <v>68</v>
      </c>
      <c r="E4652" s="197"/>
      <c r="F4652" s="208" t="s">
        <v>13</v>
      </c>
      <c r="G4652" s="33" t="str">
        <f t="shared" si="72"/>
        <v/>
      </c>
      <c r="H4652" s="34"/>
      <c r="I4652" s="35"/>
      <c r="J4652" s="36">
        <v>85</v>
      </c>
    </row>
    <row r="4653" spans="1:10" x14ac:dyDescent="0.25">
      <c r="A4653" s="246"/>
      <c r="B4653" s="241"/>
      <c r="C4653" s="38"/>
      <c r="D4653" s="38"/>
      <c r="E4653" s="199"/>
      <c r="F4653" s="211" t="s">
        <v>13</v>
      </c>
      <c r="G4653" s="65" t="str">
        <f t="shared" si="72"/>
        <v/>
      </c>
      <c r="H4653" s="66"/>
      <c r="I4653" s="67"/>
      <c r="J4653" s="36">
        <v>85</v>
      </c>
    </row>
    <row r="4654" spans="1:10" ht="25.5" x14ac:dyDescent="0.25">
      <c r="A4654" s="246"/>
      <c r="B4654" s="241"/>
      <c r="C4654" s="41" t="s">
        <v>10676</v>
      </c>
      <c r="D4654" s="41" t="s">
        <v>10677</v>
      </c>
      <c r="E4654" s="201">
        <v>0.161</v>
      </c>
      <c r="F4654" s="211">
        <v>42.597999999999999</v>
      </c>
      <c r="G4654" s="65">
        <f t="shared" si="72"/>
        <v>6.8582780000000003</v>
      </c>
      <c r="H4654" s="44">
        <f>SUM(G4654:G4662)</f>
        <v>162.03524899999999</v>
      </c>
      <c r="I4654" s="45"/>
      <c r="J4654" s="36">
        <v>85</v>
      </c>
    </row>
    <row r="4655" spans="1:10" x14ac:dyDescent="0.25">
      <c r="A4655" s="246"/>
      <c r="B4655" s="241"/>
      <c r="C4655" s="41" t="s">
        <v>11106</v>
      </c>
      <c r="D4655" s="41" t="s">
        <v>1044</v>
      </c>
      <c r="E4655" s="201">
        <v>2.5000000000000001E-2</v>
      </c>
      <c r="F4655" s="211">
        <v>18.087999999999997</v>
      </c>
      <c r="G4655" s="65">
        <f t="shared" si="72"/>
        <v>0.45219999999999994</v>
      </c>
      <c r="H4655" s="66"/>
      <c r="I4655" s="67"/>
      <c r="J4655" s="36">
        <v>85</v>
      </c>
    </row>
    <row r="4656" spans="1:10" ht="25.5" x14ac:dyDescent="0.25">
      <c r="A4656" s="246"/>
      <c r="B4656" s="241"/>
      <c r="C4656" s="41" t="s">
        <v>11218</v>
      </c>
      <c r="D4656" s="41" t="s">
        <v>1044</v>
      </c>
      <c r="E4656" s="201">
        <v>4.8999999999999998E-3</v>
      </c>
      <c r="F4656" s="211">
        <v>66.851500000000001</v>
      </c>
      <c r="G4656" s="65">
        <f t="shared" si="72"/>
        <v>0.32757235000000001</v>
      </c>
      <c r="H4656" s="66"/>
      <c r="I4656" s="67"/>
      <c r="J4656" s="36">
        <v>85</v>
      </c>
    </row>
    <row r="4657" spans="1:10" x14ac:dyDescent="0.25">
      <c r="A4657" s="246"/>
      <c r="B4657" s="241"/>
      <c r="C4657" s="41" t="s">
        <v>10816</v>
      </c>
      <c r="D4657" s="41" t="s">
        <v>1044</v>
      </c>
      <c r="E4657" s="201">
        <v>0.18</v>
      </c>
      <c r="F4657" s="211">
        <v>203.41399999999999</v>
      </c>
      <c r="G4657" s="65">
        <f t="shared" si="72"/>
        <v>36.614519999999999</v>
      </c>
      <c r="H4657" s="66"/>
      <c r="I4657" s="67"/>
      <c r="J4657" s="36">
        <v>85</v>
      </c>
    </row>
    <row r="4658" spans="1:10" ht="25.5" x14ac:dyDescent="0.25">
      <c r="A4658" s="246"/>
      <c r="B4658" s="241"/>
      <c r="C4658" s="41" t="s">
        <v>10678</v>
      </c>
      <c r="D4658" s="41" t="s">
        <v>1302</v>
      </c>
      <c r="E4658" s="201">
        <v>1.05</v>
      </c>
      <c r="F4658" s="211">
        <v>83.713999999999999</v>
      </c>
      <c r="G4658" s="65">
        <f t="shared" si="72"/>
        <v>87.899699999999996</v>
      </c>
      <c r="H4658" s="66"/>
      <c r="I4658" s="67"/>
      <c r="J4658" s="36">
        <v>85</v>
      </c>
    </row>
    <row r="4659" spans="1:10" x14ac:dyDescent="0.25">
      <c r="A4659" s="246"/>
      <c r="B4659" s="241"/>
      <c r="C4659" s="41" t="s">
        <v>10601</v>
      </c>
      <c r="D4659" s="41" t="s">
        <v>2800</v>
      </c>
      <c r="E4659" s="201">
        <v>0.63300000000000001</v>
      </c>
      <c r="F4659" s="211">
        <v>22.097000000000001</v>
      </c>
      <c r="G4659" s="65">
        <f t="shared" si="72"/>
        <v>13.987401</v>
      </c>
      <c r="H4659" s="66"/>
      <c r="I4659" s="67"/>
      <c r="J4659" s="36">
        <v>85</v>
      </c>
    </row>
    <row r="4660" spans="1:10" x14ac:dyDescent="0.25">
      <c r="A4660" s="246"/>
      <c r="B4660" s="241"/>
      <c r="C4660" s="41" t="s">
        <v>10714</v>
      </c>
      <c r="D4660" s="41" t="s">
        <v>2800</v>
      </c>
      <c r="E4660" s="201">
        <v>0.53900000000000003</v>
      </c>
      <c r="F4660" s="211">
        <v>28.0535</v>
      </c>
      <c r="G4660" s="65">
        <f t="shared" si="72"/>
        <v>15.120836500000001</v>
      </c>
      <c r="H4660" s="66"/>
      <c r="I4660" s="67"/>
      <c r="J4660" s="36">
        <v>85</v>
      </c>
    </row>
    <row r="4661" spans="1:10" ht="25.5" x14ac:dyDescent="0.25">
      <c r="A4661" s="246"/>
      <c r="B4661" s="241"/>
      <c r="C4661" s="41" t="s">
        <v>11103</v>
      </c>
      <c r="D4661" s="41" t="s">
        <v>1050</v>
      </c>
      <c r="E4661" s="201">
        <v>1.32E-2</v>
      </c>
      <c r="F4661" s="211">
        <v>25.041999999999998</v>
      </c>
      <c r="G4661" s="65">
        <f t="shared" si="72"/>
        <v>0.33055439999999997</v>
      </c>
      <c r="H4661" s="66"/>
      <c r="I4661" s="67"/>
      <c r="J4661" s="36">
        <v>85</v>
      </c>
    </row>
    <row r="4662" spans="1:10" ht="25.5" x14ac:dyDescent="0.25">
      <c r="A4662" s="246"/>
      <c r="B4662" s="241"/>
      <c r="C4662" s="41" t="s">
        <v>11082</v>
      </c>
      <c r="D4662" s="41" t="s">
        <v>10703</v>
      </c>
      <c r="E4662" s="201">
        <v>1.83E-2</v>
      </c>
      <c r="F4662" s="211">
        <v>24.272500000000001</v>
      </c>
      <c r="G4662" s="65">
        <f t="shared" si="72"/>
        <v>0.44418675000000002</v>
      </c>
      <c r="H4662" s="66"/>
      <c r="I4662" s="67"/>
      <c r="J4662" s="36">
        <v>85</v>
      </c>
    </row>
    <row r="4663" spans="1:10" ht="15.75" thickBot="1" x14ac:dyDescent="0.3">
      <c r="A4663" s="247"/>
      <c r="B4663" s="242"/>
      <c r="C4663" s="46"/>
      <c r="D4663" s="46"/>
      <c r="E4663" s="202"/>
      <c r="F4663" s="217" t="s">
        <v>13</v>
      </c>
      <c r="G4663" s="73" t="str">
        <f t="shared" si="72"/>
        <v/>
      </c>
      <c r="H4663" s="74"/>
      <c r="I4663" s="67"/>
      <c r="J4663" s="36">
        <v>85</v>
      </c>
    </row>
    <row r="4664" spans="1:10" ht="15.75" thickBot="1" x14ac:dyDescent="0.3">
      <c r="A4664" s="237" t="s">
        <v>1105</v>
      </c>
      <c r="B4664" s="240" t="s">
        <v>4634</v>
      </c>
      <c r="C4664" s="31"/>
      <c r="D4664" s="32" t="s">
        <v>68</v>
      </c>
      <c r="E4664" s="197"/>
      <c r="F4664" s="208" t="s">
        <v>13</v>
      </c>
      <c r="G4664" s="33" t="str">
        <f t="shared" si="72"/>
        <v/>
      </c>
      <c r="H4664" s="34"/>
      <c r="I4664" s="35"/>
      <c r="J4664" s="36">
        <v>25</v>
      </c>
    </row>
    <row r="4665" spans="1:10" x14ac:dyDescent="0.25">
      <c r="A4665" s="246"/>
      <c r="B4665" s="241"/>
      <c r="C4665" s="38"/>
      <c r="D4665" s="38"/>
      <c r="E4665" s="199"/>
      <c r="F4665" s="211" t="s">
        <v>13</v>
      </c>
      <c r="G4665" s="65" t="str">
        <f t="shared" si="72"/>
        <v/>
      </c>
      <c r="H4665" s="66"/>
      <c r="I4665" s="67"/>
      <c r="J4665" s="36">
        <v>25</v>
      </c>
    </row>
    <row r="4666" spans="1:10" ht="25.5" x14ac:dyDescent="0.25">
      <c r="A4666" s="246"/>
      <c r="B4666" s="241"/>
      <c r="C4666" s="41" t="s">
        <v>10676</v>
      </c>
      <c r="D4666" s="41" t="s">
        <v>10677</v>
      </c>
      <c r="E4666" s="201">
        <v>0.79200000000000004</v>
      </c>
      <c r="F4666" s="211">
        <v>42.597999999999999</v>
      </c>
      <c r="G4666" s="65">
        <f t="shared" si="72"/>
        <v>33.737616000000003</v>
      </c>
      <c r="H4666" s="44">
        <f>SUM(G4666:G4674)</f>
        <v>187.83875950000001</v>
      </c>
      <c r="I4666" s="45"/>
      <c r="J4666" s="36">
        <v>25</v>
      </c>
    </row>
    <row r="4667" spans="1:10" x14ac:dyDescent="0.25">
      <c r="A4667" s="246"/>
      <c r="B4667" s="241"/>
      <c r="C4667" s="41" t="s">
        <v>11106</v>
      </c>
      <c r="D4667" s="41" t="s">
        <v>1044</v>
      </c>
      <c r="E4667" s="201">
        <v>2.4E-2</v>
      </c>
      <c r="F4667" s="211">
        <v>18.087999999999997</v>
      </c>
      <c r="G4667" s="65">
        <f t="shared" si="72"/>
        <v>0.43411199999999994</v>
      </c>
      <c r="H4667" s="66"/>
      <c r="I4667" s="67"/>
      <c r="J4667" s="36">
        <v>25</v>
      </c>
    </row>
    <row r="4668" spans="1:10" ht="25.5" x14ac:dyDescent="0.25">
      <c r="A4668" s="246"/>
      <c r="B4668" s="241"/>
      <c r="C4668" s="41" t="s">
        <v>11218</v>
      </c>
      <c r="D4668" s="41" t="s">
        <v>1044</v>
      </c>
      <c r="E4668" s="201">
        <v>4.7999999999999996E-3</v>
      </c>
      <c r="F4668" s="211">
        <v>66.851500000000001</v>
      </c>
      <c r="G4668" s="65">
        <f t="shared" si="72"/>
        <v>0.32088719999999998</v>
      </c>
      <c r="H4668" s="66"/>
      <c r="I4668" s="67"/>
      <c r="J4668" s="36">
        <v>25</v>
      </c>
    </row>
    <row r="4669" spans="1:10" x14ac:dyDescent="0.25">
      <c r="A4669" s="246"/>
      <c r="B4669" s="241"/>
      <c r="C4669" s="41" t="s">
        <v>10816</v>
      </c>
      <c r="D4669" s="41" t="s">
        <v>1044</v>
      </c>
      <c r="E4669" s="201">
        <v>0.18</v>
      </c>
      <c r="F4669" s="211">
        <v>203.41399999999999</v>
      </c>
      <c r="G4669" s="65">
        <f t="shared" si="72"/>
        <v>36.614519999999999</v>
      </c>
      <c r="H4669" s="66"/>
      <c r="I4669" s="67"/>
      <c r="J4669" s="36">
        <v>25</v>
      </c>
    </row>
    <row r="4670" spans="1:10" ht="25.5" x14ac:dyDescent="0.25">
      <c r="A4670" s="246"/>
      <c r="B4670" s="241"/>
      <c r="C4670" s="41" t="s">
        <v>10873</v>
      </c>
      <c r="D4670" s="41" t="s">
        <v>1302</v>
      </c>
      <c r="E4670" s="201">
        <v>4.2</v>
      </c>
      <c r="F4670" s="211">
        <v>23.75</v>
      </c>
      <c r="G4670" s="65">
        <f t="shared" si="72"/>
        <v>99.75</v>
      </c>
      <c r="H4670" s="66"/>
      <c r="I4670" s="67"/>
      <c r="J4670" s="36">
        <v>25</v>
      </c>
    </row>
    <row r="4671" spans="1:10" x14ac:dyDescent="0.25">
      <c r="A4671" s="246"/>
      <c r="B4671" s="241"/>
      <c r="C4671" s="41" t="s">
        <v>10601</v>
      </c>
      <c r="D4671" s="41" t="s">
        <v>2800</v>
      </c>
      <c r="E4671" s="201">
        <v>0.41399999999999998</v>
      </c>
      <c r="F4671" s="211">
        <v>22.097000000000001</v>
      </c>
      <c r="G4671" s="65">
        <f t="shared" si="72"/>
        <v>9.1481580000000005</v>
      </c>
      <c r="H4671" s="66"/>
      <c r="I4671" s="67"/>
      <c r="J4671" s="36">
        <v>25</v>
      </c>
    </row>
    <row r="4672" spans="1:10" x14ac:dyDescent="0.25">
      <c r="A4672" s="246"/>
      <c r="B4672" s="241"/>
      <c r="C4672" s="41" t="s">
        <v>10714</v>
      </c>
      <c r="D4672" s="41" t="s">
        <v>2800</v>
      </c>
      <c r="E4672" s="201">
        <v>0.224</v>
      </c>
      <c r="F4672" s="211">
        <v>28.0535</v>
      </c>
      <c r="G4672" s="65">
        <f t="shared" si="72"/>
        <v>6.2839840000000002</v>
      </c>
      <c r="H4672" s="66"/>
      <c r="I4672" s="67"/>
      <c r="J4672" s="36">
        <v>25</v>
      </c>
    </row>
    <row r="4673" spans="1:10" ht="25.5" x14ac:dyDescent="0.25">
      <c r="A4673" s="246"/>
      <c r="B4673" s="241"/>
      <c r="C4673" s="41" t="s">
        <v>11103</v>
      </c>
      <c r="D4673" s="41" t="s">
        <v>1050</v>
      </c>
      <c r="E4673" s="201">
        <v>2.64E-2</v>
      </c>
      <c r="F4673" s="211">
        <v>25.041999999999998</v>
      </c>
      <c r="G4673" s="65">
        <f t="shared" si="72"/>
        <v>0.66110879999999994</v>
      </c>
      <c r="H4673" s="66"/>
      <c r="I4673" s="67"/>
      <c r="J4673" s="36">
        <v>25</v>
      </c>
    </row>
    <row r="4674" spans="1:10" ht="25.5" x14ac:dyDescent="0.25">
      <c r="A4674" s="246"/>
      <c r="B4674" s="241"/>
      <c r="C4674" s="41" t="s">
        <v>11082</v>
      </c>
      <c r="D4674" s="41" t="s">
        <v>10703</v>
      </c>
      <c r="E4674" s="201">
        <v>3.6600000000000001E-2</v>
      </c>
      <c r="F4674" s="211">
        <v>24.272500000000001</v>
      </c>
      <c r="G4674" s="65">
        <f t="shared" si="72"/>
        <v>0.88837350000000004</v>
      </c>
      <c r="H4674" s="66"/>
      <c r="I4674" s="67"/>
      <c r="J4674" s="36">
        <v>25</v>
      </c>
    </row>
    <row r="4675" spans="1:10" ht="15.75" thickBot="1" x14ac:dyDescent="0.3">
      <c r="A4675" s="247"/>
      <c r="B4675" s="242"/>
      <c r="C4675" s="46"/>
      <c r="D4675" s="46"/>
      <c r="E4675" s="202"/>
      <c r="F4675" s="217" t="s">
        <v>13</v>
      </c>
      <c r="G4675" s="73" t="str">
        <f t="shared" si="72"/>
        <v/>
      </c>
      <c r="H4675" s="74"/>
      <c r="I4675" s="67"/>
      <c r="J4675" s="36">
        <v>25</v>
      </c>
    </row>
    <row r="4676" spans="1:10" ht="15.75" thickBot="1" x14ac:dyDescent="0.3">
      <c r="A4676" s="237" t="s">
        <v>1106</v>
      </c>
      <c r="B4676" s="240" t="s">
        <v>4637</v>
      </c>
      <c r="C4676" s="31"/>
      <c r="D4676" s="32" t="s">
        <v>106</v>
      </c>
      <c r="E4676" s="197"/>
      <c r="F4676" s="208" t="s">
        <v>13</v>
      </c>
      <c r="G4676" s="33" t="str">
        <f t="shared" si="72"/>
        <v/>
      </c>
      <c r="H4676" s="34"/>
      <c r="I4676" s="35"/>
      <c r="J4676" s="36">
        <v>500.00000000000006</v>
      </c>
    </row>
    <row r="4677" spans="1:10" x14ac:dyDescent="0.25">
      <c r="A4677" s="246"/>
      <c r="B4677" s="241"/>
      <c r="C4677" s="38"/>
      <c r="D4677" s="38"/>
      <c r="E4677" s="199"/>
      <c r="F4677" s="211" t="s">
        <v>13</v>
      </c>
      <c r="G4677" s="65" t="str">
        <f t="shared" si="72"/>
        <v/>
      </c>
      <c r="H4677" s="66"/>
      <c r="I4677" s="67"/>
      <c r="J4677" s="36">
        <v>500.00000000000006</v>
      </c>
    </row>
    <row r="4678" spans="1:10" ht="25.5" x14ac:dyDescent="0.25">
      <c r="A4678" s="246"/>
      <c r="B4678" s="241"/>
      <c r="C4678" s="41" t="s">
        <v>10886</v>
      </c>
      <c r="D4678" s="41" t="s">
        <v>1044</v>
      </c>
      <c r="E4678" s="201">
        <v>0.02</v>
      </c>
      <c r="F4678" s="211">
        <v>19</v>
      </c>
      <c r="G4678" s="65">
        <f t="shared" ref="G4678:G4741" si="73">IF(ISNUMBER(F4678),E4678*F4678,"")</f>
        <v>0.38</v>
      </c>
      <c r="H4678" s="44">
        <f>SUM(G4678:G4691)</f>
        <v>167.9359742625</v>
      </c>
      <c r="I4678" s="45"/>
      <c r="J4678" s="36">
        <v>500.00000000000006</v>
      </c>
    </row>
    <row r="4679" spans="1:10" ht="25.5" x14ac:dyDescent="0.25">
      <c r="A4679" s="246"/>
      <c r="B4679" s="241"/>
      <c r="C4679" s="41" t="s">
        <v>10802</v>
      </c>
      <c r="D4679" s="41" t="s">
        <v>2880</v>
      </c>
      <c r="E4679" s="201">
        <v>0.04</v>
      </c>
      <c r="F4679" s="211">
        <v>202.32149999999999</v>
      </c>
      <c r="G4679" s="65">
        <f t="shared" si="73"/>
        <v>8.0928599999999999</v>
      </c>
      <c r="H4679" s="66"/>
      <c r="I4679" s="67"/>
      <c r="J4679" s="36">
        <v>500.00000000000006</v>
      </c>
    </row>
    <row r="4680" spans="1:10" x14ac:dyDescent="0.25">
      <c r="A4680" s="246"/>
      <c r="B4680" s="241"/>
      <c r="C4680" s="41" t="s">
        <v>10698</v>
      </c>
      <c r="D4680" s="41" t="s">
        <v>2800</v>
      </c>
      <c r="E4680" s="201">
        <v>0.8</v>
      </c>
      <c r="F4680" s="211">
        <v>28.509499999999999</v>
      </c>
      <c r="G4680" s="65">
        <f t="shared" si="73"/>
        <v>22.807600000000001</v>
      </c>
      <c r="H4680" s="66"/>
      <c r="I4680" s="67"/>
      <c r="J4680" s="36">
        <v>500.00000000000006</v>
      </c>
    </row>
    <row r="4681" spans="1:10" ht="25.5" x14ac:dyDescent="0.25">
      <c r="A4681" s="246"/>
      <c r="B4681" s="241"/>
      <c r="C4681" s="41" t="s">
        <v>10792</v>
      </c>
      <c r="D4681" s="41" t="s">
        <v>1044</v>
      </c>
      <c r="E4681" s="201">
        <v>1.35</v>
      </c>
      <c r="F4681" s="211">
        <v>7.3339999999999996</v>
      </c>
      <c r="G4681" s="65">
        <f t="shared" si="73"/>
        <v>9.9009</v>
      </c>
      <c r="H4681" s="66"/>
      <c r="I4681" s="67"/>
      <c r="J4681" s="36">
        <v>500.00000000000006</v>
      </c>
    </row>
    <row r="4682" spans="1:10" x14ac:dyDescent="0.25">
      <c r="A4682" s="246"/>
      <c r="B4682" s="241"/>
      <c r="C4682" s="41" t="s">
        <v>10638</v>
      </c>
      <c r="D4682" s="41" t="s">
        <v>2800</v>
      </c>
      <c r="E4682" s="201">
        <v>0.7</v>
      </c>
      <c r="F4682" s="211">
        <v>28.3005</v>
      </c>
      <c r="G4682" s="65">
        <f t="shared" si="73"/>
        <v>19.81035</v>
      </c>
      <c r="H4682" s="66"/>
      <c r="I4682" s="67"/>
      <c r="J4682" s="36">
        <v>500.00000000000006</v>
      </c>
    </row>
    <row r="4683" spans="1:10" x14ac:dyDescent="0.25">
      <c r="A4683" s="246"/>
      <c r="B4683" s="241"/>
      <c r="C4683" s="41" t="s">
        <v>1107</v>
      </c>
      <c r="D4683" s="41" t="s">
        <v>68</v>
      </c>
      <c r="E4683" s="201">
        <v>1</v>
      </c>
      <c r="F4683" s="211">
        <v>33.544499999999999</v>
      </c>
      <c r="G4683" s="65">
        <f t="shared" si="73"/>
        <v>33.544499999999999</v>
      </c>
      <c r="H4683" s="66"/>
      <c r="I4683" s="67"/>
      <c r="J4683" s="36">
        <v>500.00000000000006</v>
      </c>
    </row>
    <row r="4684" spans="1:10" ht="38.25" x14ac:dyDescent="0.25">
      <c r="A4684" s="246"/>
      <c r="B4684" s="241"/>
      <c r="C4684" s="41" t="s">
        <v>11173</v>
      </c>
      <c r="D4684" s="41" t="s">
        <v>1050</v>
      </c>
      <c r="E4684" s="201">
        <v>0.02</v>
      </c>
      <c r="F4684" s="211">
        <v>4.9305000000000003</v>
      </c>
      <c r="G4684" s="65">
        <f t="shared" si="73"/>
        <v>9.8610000000000003E-2</v>
      </c>
      <c r="H4684" s="66"/>
      <c r="I4684" s="67"/>
      <c r="J4684" s="36">
        <v>500.00000000000006</v>
      </c>
    </row>
    <row r="4685" spans="1:10" x14ac:dyDescent="0.25">
      <c r="A4685" s="246"/>
      <c r="B4685" s="241"/>
      <c r="C4685" s="41" t="s">
        <v>10604</v>
      </c>
      <c r="D4685" s="41" t="s">
        <v>1044</v>
      </c>
      <c r="E4685" s="201">
        <v>17.36</v>
      </c>
      <c r="F4685" s="211">
        <v>0.64600000000000002</v>
      </c>
      <c r="G4685" s="65">
        <f t="shared" si="73"/>
        <v>11.214560000000001</v>
      </c>
      <c r="H4685" s="66"/>
      <c r="I4685" s="67"/>
      <c r="J4685" s="36">
        <v>500.00000000000006</v>
      </c>
    </row>
    <row r="4686" spans="1:10" ht="25.5" x14ac:dyDescent="0.25">
      <c r="A4686" s="246"/>
      <c r="B4686" s="241"/>
      <c r="C4686" s="41" t="s">
        <v>10706</v>
      </c>
      <c r="D4686" s="41" t="s">
        <v>2880</v>
      </c>
      <c r="E4686" s="201">
        <v>0.09</v>
      </c>
      <c r="F4686" s="211">
        <v>224.941</v>
      </c>
      <c r="G4686" s="65">
        <f t="shared" si="73"/>
        <v>20.244689999999999</v>
      </c>
      <c r="H4686" s="66"/>
      <c r="I4686" s="67"/>
      <c r="J4686" s="36">
        <v>500.00000000000006</v>
      </c>
    </row>
    <row r="4687" spans="1:10" x14ac:dyDescent="0.25">
      <c r="A4687" s="246"/>
      <c r="B4687" s="241"/>
      <c r="C4687" s="41" t="s">
        <v>11091</v>
      </c>
      <c r="D4687" s="41" t="s">
        <v>1044</v>
      </c>
      <c r="E4687" s="201">
        <v>0.02</v>
      </c>
      <c r="F4687" s="211">
        <v>18.401499999999999</v>
      </c>
      <c r="G4687" s="65">
        <f t="shared" si="73"/>
        <v>0.36802999999999997</v>
      </c>
      <c r="H4687" s="66"/>
      <c r="I4687" s="67"/>
      <c r="J4687" s="36">
        <v>500.00000000000006</v>
      </c>
    </row>
    <row r="4688" spans="1:10" x14ac:dyDescent="0.25">
      <c r="A4688" s="246"/>
      <c r="B4688" s="241"/>
      <c r="C4688" s="41" t="s">
        <v>10607</v>
      </c>
      <c r="D4688" s="41" t="s">
        <v>2800</v>
      </c>
      <c r="E4688" s="201">
        <v>0.3</v>
      </c>
      <c r="F4688" s="211">
        <v>28.6995</v>
      </c>
      <c r="G4688" s="65">
        <f t="shared" si="73"/>
        <v>8.6098499999999998</v>
      </c>
      <c r="H4688" s="66"/>
      <c r="I4688" s="67"/>
      <c r="J4688" s="36">
        <v>500.00000000000006</v>
      </c>
    </row>
    <row r="4689" spans="1:10" x14ac:dyDescent="0.25">
      <c r="A4689" s="246"/>
      <c r="B4689" s="241"/>
      <c r="C4689" s="41" t="s">
        <v>10601</v>
      </c>
      <c r="D4689" s="41" t="s">
        <v>2800</v>
      </c>
      <c r="E4689" s="201">
        <v>1.1000000000000001</v>
      </c>
      <c r="F4689" s="211">
        <v>22.097000000000001</v>
      </c>
      <c r="G4689" s="65">
        <f t="shared" si="73"/>
        <v>24.306700000000003</v>
      </c>
      <c r="H4689" s="66"/>
      <c r="I4689" s="67"/>
      <c r="J4689" s="36">
        <v>500.00000000000006</v>
      </c>
    </row>
    <row r="4690" spans="1:10" ht="51" x14ac:dyDescent="0.25">
      <c r="A4690" s="246"/>
      <c r="B4690" s="241"/>
      <c r="C4690" s="41" t="s">
        <v>11274</v>
      </c>
      <c r="D4690" s="41" t="s">
        <v>2880</v>
      </c>
      <c r="E4690" s="201">
        <v>0.13</v>
      </c>
      <c r="F4690" s="209">
        <f>IF(ISNUMBER('Comp.Aux1'!$G$335), 'Comp.Aux1'!$G$335, 0)</f>
        <v>8.3948032499999989</v>
      </c>
      <c r="G4690" s="39">
        <f t="shared" si="73"/>
        <v>1.0913244224999998</v>
      </c>
      <c r="H4690" s="40"/>
      <c r="I4690" s="37"/>
      <c r="J4690" s="36">
        <v>500.00000000000006</v>
      </c>
    </row>
    <row r="4691" spans="1:10" ht="38.25" x14ac:dyDescent="0.25">
      <c r="A4691" s="246"/>
      <c r="B4691" s="241"/>
      <c r="C4691" s="41" t="s">
        <v>11272</v>
      </c>
      <c r="D4691" s="41" t="s">
        <v>11296</v>
      </c>
      <c r="E4691" s="201">
        <v>2.6</v>
      </c>
      <c r="F4691" s="219">
        <f>IF(ISNUMBER('Comp.Aux1'!$G$199), 'Comp.Aux1'!$G$199, 0)</f>
        <v>2.8715383999999999</v>
      </c>
      <c r="G4691" s="65">
        <f t="shared" si="73"/>
        <v>7.4659998400000003</v>
      </c>
      <c r="H4691" s="66"/>
      <c r="I4691" s="67"/>
      <c r="J4691" s="36">
        <v>500.00000000000006</v>
      </c>
    </row>
    <row r="4692" spans="1:10" x14ac:dyDescent="0.25">
      <c r="A4692" s="246"/>
      <c r="B4692" s="241"/>
      <c r="C4692" s="41"/>
      <c r="D4692" s="41"/>
      <c r="E4692" s="201"/>
      <c r="F4692" s="211" t="s">
        <v>13</v>
      </c>
      <c r="G4692" s="65" t="str">
        <f t="shared" si="73"/>
        <v/>
      </c>
      <c r="H4692" s="66"/>
      <c r="I4692" s="67"/>
      <c r="J4692" s="36">
        <v>500.00000000000006</v>
      </c>
    </row>
    <row r="4693" spans="1:10" ht="25.5" x14ac:dyDescent="0.25">
      <c r="A4693" s="246"/>
      <c r="B4693" s="241"/>
      <c r="C4693" s="4" t="s">
        <v>1055</v>
      </c>
      <c r="D4693" s="41"/>
      <c r="E4693" s="201"/>
      <c r="F4693" s="211" t="s">
        <v>13</v>
      </c>
      <c r="G4693" s="65" t="str">
        <f t="shared" si="73"/>
        <v/>
      </c>
      <c r="H4693" s="66"/>
      <c r="I4693" s="67"/>
      <c r="J4693" s="36">
        <v>500.00000000000006</v>
      </c>
    </row>
    <row r="4694" spans="1:10" ht="15.75" thickBot="1" x14ac:dyDescent="0.3">
      <c r="A4694" s="247"/>
      <c r="B4694" s="242"/>
      <c r="C4694" s="46"/>
      <c r="D4694" s="46"/>
      <c r="E4694" s="202"/>
      <c r="F4694" s="217" t="s">
        <v>13</v>
      </c>
      <c r="G4694" s="73" t="str">
        <f t="shared" si="73"/>
        <v/>
      </c>
      <c r="H4694" s="74"/>
      <c r="I4694" s="67"/>
      <c r="J4694" s="36">
        <v>500.00000000000006</v>
      </c>
    </row>
    <row r="4695" spans="1:10" ht="15.75" thickBot="1" x14ac:dyDescent="0.3">
      <c r="A4695" s="237" t="s">
        <v>1108</v>
      </c>
      <c r="B4695" s="240" t="s">
        <v>4638</v>
      </c>
      <c r="C4695" s="31"/>
      <c r="D4695" s="32" t="s">
        <v>68</v>
      </c>
      <c r="E4695" s="197"/>
      <c r="F4695" s="208" t="s">
        <v>13</v>
      </c>
      <c r="G4695" s="33" t="str">
        <f t="shared" si="73"/>
        <v/>
      </c>
      <c r="H4695" s="34"/>
      <c r="I4695" s="35"/>
      <c r="J4695" s="36">
        <v>1200</v>
      </c>
    </row>
    <row r="4696" spans="1:10" x14ac:dyDescent="0.25">
      <c r="A4696" s="246"/>
      <c r="B4696" s="241"/>
      <c r="C4696" s="38"/>
      <c r="D4696" s="38"/>
      <c r="E4696" s="199"/>
      <c r="F4696" s="211" t="s">
        <v>13</v>
      </c>
      <c r="G4696" s="65" t="str">
        <f t="shared" si="73"/>
        <v/>
      </c>
      <c r="H4696" s="66"/>
      <c r="I4696" s="67"/>
      <c r="J4696" s="36">
        <v>1200</v>
      </c>
    </row>
    <row r="4697" spans="1:10" ht="38.25" x14ac:dyDescent="0.25">
      <c r="A4697" s="246"/>
      <c r="B4697" s="241"/>
      <c r="C4697" s="41" t="s">
        <v>10683</v>
      </c>
      <c r="D4697" s="41" t="s">
        <v>162</v>
      </c>
      <c r="E4697" s="201">
        <v>1.1429</v>
      </c>
      <c r="F4697" s="211">
        <v>10.573500000000001</v>
      </c>
      <c r="G4697" s="65">
        <f t="shared" si="73"/>
        <v>12.084453150000002</v>
      </c>
      <c r="H4697" s="44">
        <f>SUM(G4697:G4701)</f>
        <v>13.520959550000002</v>
      </c>
      <c r="I4697" s="45"/>
      <c r="J4697" s="36">
        <v>1200</v>
      </c>
    </row>
    <row r="4698" spans="1:10" ht="38.25" x14ac:dyDescent="0.25">
      <c r="A4698" s="246"/>
      <c r="B4698" s="241"/>
      <c r="C4698" s="41" t="s">
        <v>11046</v>
      </c>
      <c r="D4698" s="41" t="s">
        <v>83</v>
      </c>
      <c r="E4698" s="201">
        <v>2.0459999999999998</v>
      </c>
      <c r="F4698" s="211">
        <v>0.20899999999999999</v>
      </c>
      <c r="G4698" s="65">
        <f t="shared" si="73"/>
        <v>0.42761399999999994</v>
      </c>
      <c r="H4698" s="66"/>
      <c r="I4698" s="67"/>
      <c r="J4698" s="36">
        <v>1200</v>
      </c>
    </row>
    <row r="4699" spans="1:10" ht="25.5" x14ac:dyDescent="0.25">
      <c r="A4699" s="246"/>
      <c r="B4699" s="241"/>
      <c r="C4699" s="41" t="s">
        <v>10886</v>
      </c>
      <c r="D4699" s="41" t="s">
        <v>1044</v>
      </c>
      <c r="E4699" s="201">
        <v>1.6899999999999998E-2</v>
      </c>
      <c r="F4699" s="211">
        <v>19</v>
      </c>
      <c r="G4699" s="65">
        <f t="shared" si="73"/>
        <v>0.32109999999999994</v>
      </c>
      <c r="H4699" s="66"/>
      <c r="I4699" s="67"/>
      <c r="J4699" s="36">
        <v>1200</v>
      </c>
    </row>
    <row r="4700" spans="1:10" x14ac:dyDescent="0.25">
      <c r="A4700" s="246"/>
      <c r="B4700" s="241"/>
      <c r="C4700" s="41" t="s">
        <v>11154</v>
      </c>
      <c r="D4700" s="41" t="s">
        <v>2800</v>
      </c>
      <c r="E4700" s="201">
        <v>2.8999999999999998E-3</v>
      </c>
      <c r="F4700" s="211">
        <v>22.856999999999999</v>
      </c>
      <c r="G4700" s="65">
        <f t="shared" si="73"/>
        <v>6.6285299999999991E-2</v>
      </c>
      <c r="H4700" s="66"/>
      <c r="I4700" s="67"/>
      <c r="J4700" s="36">
        <v>1200</v>
      </c>
    </row>
    <row r="4701" spans="1:10" x14ac:dyDescent="0.25">
      <c r="A4701" s="246"/>
      <c r="B4701" s="241"/>
      <c r="C4701" s="41" t="s">
        <v>10698</v>
      </c>
      <c r="D4701" s="41" t="s">
        <v>2800</v>
      </c>
      <c r="E4701" s="201">
        <v>2.18E-2</v>
      </c>
      <c r="F4701" s="211">
        <v>28.509499999999999</v>
      </c>
      <c r="G4701" s="65">
        <f t="shared" si="73"/>
        <v>0.62150709999999998</v>
      </c>
      <c r="H4701" s="66"/>
      <c r="I4701" s="67"/>
      <c r="J4701" s="36">
        <v>1200</v>
      </c>
    </row>
    <row r="4702" spans="1:10" ht="15.75" thickBot="1" x14ac:dyDescent="0.3">
      <c r="A4702" s="247"/>
      <c r="B4702" s="242"/>
      <c r="C4702" s="46"/>
      <c r="D4702" s="46"/>
      <c r="E4702" s="202"/>
      <c r="F4702" s="217" t="s">
        <v>13</v>
      </c>
      <c r="G4702" s="73" t="str">
        <f t="shared" si="73"/>
        <v/>
      </c>
      <c r="H4702" s="74"/>
      <c r="I4702" s="67"/>
      <c r="J4702" s="36">
        <v>1200</v>
      </c>
    </row>
    <row r="4703" spans="1:10" ht="15.75" thickBot="1" x14ac:dyDescent="0.3">
      <c r="A4703" s="237" t="s">
        <v>1109</v>
      </c>
      <c r="B4703" s="240" t="s">
        <v>4639</v>
      </c>
      <c r="C4703" s="31"/>
      <c r="D4703" s="32" t="s">
        <v>68</v>
      </c>
      <c r="E4703" s="197"/>
      <c r="F4703" s="208" t="s">
        <v>13</v>
      </c>
      <c r="G4703" s="33" t="str">
        <f t="shared" si="73"/>
        <v/>
      </c>
      <c r="H4703" s="34"/>
      <c r="I4703" s="35"/>
      <c r="J4703" s="36">
        <v>175</v>
      </c>
    </row>
    <row r="4704" spans="1:10" x14ac:dyDescent="0.25">
      <c r="A4704" s="246"/>
      <c r="B4704" s="241"/>
      <c r="C4704" s="38"/>
      <c r="D4704" s="38"/>
      <c r="E4704" s="199"/>
      <c r="F4704" s="211" t="s">
        <v>13</v>
      </c>
      <c r="G4704" s="65" t="str">
        <f t="shared" si="73"/>
        <v/>
      </c>
      <c r="H4704" s="66"/>
      <c r="I4704" s="67"/>
      <c r="J4704" s="36">
        <v>175</v>
      </c>
    </row>
    <row r="4705" spans="1:10" ht="25.5" x14ac:dyDescent="0.25">
      <c r="A4705" s="246"/>
      <c r="B4705" s="241"/>
      <c r="C4705" s="41" t="s">
        <v>11116</v>
      </c>
      <c r="D4705" s="41" t="s">
        <v>10947</v>
      </c>
      <c r="E4705" s="201">
        <v>7.0000000000000001E-3</v>
      </c>
      <c r="F4705" s="211">
        <v>162.7825</v>
      </c>
      <c r="G4705" s="65">
        <f t="shared" si="73"/>
        <v>1.1394774999999999</v>
      </c>
      <c r="H4705" s="44">
        <f>SUM(G4705:G4710)</f>
        <v>44.535960099999997</v>
      </c>
      <c r="I4705" s="45"/>
      <c r="J4705" s="36">
        <v>175</v>
      </c>
    </row>
    <row r="4706" spans="1:10" ht="25.5" x14ac:dyDescent="0.25">
      <c r="A4706" s="246"/>
      <c r="B4706" s="241"/>
      <c r="C4706" s="41" t="s">
        <v>10774</v>
      </c>
      <c r="D4706" s="41" t="s">
        <v>1044</v>
      </c>
      <c r="E4706" s="201">
        <v>4.3330000000000002</v>
      </c>
      <c r="F4706" s="211">
        <v>8.2270000000000003</v>
      </c>
      <c r="G4706" s="65">
        <f t="shared" si="73"/>
        <v>35.647591000000006</v>
      </c>
      <c r="H4706" s="66"/>
      <c r="I4706" s="67"/>
      <c r="J4706" s="36">
        <v>175</v>
      </c>
    </row>
    <row r="4707" spans="1:10" ht="25.5" x14ac:dyDescent="0.25">
      <c r="A4707" s="246"/>
      <c r="B4707" s="241"/>
      <c r="C4707" s="41" t="s">
        <v>10628</v>
      </c>
      <c r="D4707" s="41" t="s">
        <v>2800</v>
      </c>
      <c r="E4707" s="201">
        <v>0.21299999999999999</v>
      </c>
      <c r="F4707" s="211">
        <v>23.512499999999999</v>
      </c>
      <c r="G4707" s="65">
        <f t="shared" si="73"/>
        <v>5.0081625000000001</v>
      </c>
      <c r="H4707" s="66"/>
      <c r="I4707" s="67"/>
      <c r="J4707" s="36">
        <v>175</v>
      </c>
    </row>
    <row r="4708" spans="1:10" x14ac:dyDescent="0.25">
      <c r="A4708" s="246"/>
      <c r="B4708" s="241"/>
      <c r="C4708" s="41" t="s">
        <v>10601</v>
      </c>
      <c r="D4708" s="41" t="s">
        <v>2800</v>
      </c>
      <c r="E4708" s="201">
        <v>0.106</v>
      </c>
      <c r="F4708" s="211">
        <v>22.097000000000001</v>
      </c>
      <c r="G4708" s="65">
        <f t="shared" si="73"/>
        <v>2.342282</v>
      </c>
      <c r="H4708" s="66"/>
      <c r="I4708" s="67"/>
      <c r="J4708" s="36">
        <v>175</v>
      </c>
    </row>
    <row r="4709" spans="1:10" ht="25.5" x14ac:dyDescent="0.25">
      <c r="A4709" s="246"/>
      <c r="B4709" s="241"/>
      <c r="C4709" s="41" t="s">
        <v>11103</v>
      </c>
      <c r="D4709" s="41" t="s">
        <v>1050</v>
      </c>
      <c r="E4709" s="201">
        <v>6.7999999999999996E-3</v>
      </c>
      <c r="F4709" s="211">
        <v>25.041999999999998</v>
      </c>
      <c r="G4709" s="65">
        <f t="shared" si="73"/>
        <v>0.17028559999999998</v>
      </c>
      <c r="H4709" s="66"/>
      <c r="I4709" s="67"/>
      <c r="J4709" s="36">
        <v>175</v>
      </c>
    </row>
    <row r="4710" spans="1:10" ht="25.5" x14ac:dyDescent="0.25">
      <c r="A4710" s="246"/>
      <c r="B4710" s="241"/>
      <c r="C4710" s="41" t="s">
        <v>11082</v>
      </c>
      <c r="D4710" s="41" t="s">
        <v>10703</v>
      </c>
      <c r="E4710" s="201">
        <v>9.4000000000000004E-3</v>
      </c>
      <c r="F4710" s="211">
        <v>24.272500000000001</v>
      </c>
      <c r="G4710" s="65">
        <f t="shared" si="73"/>
        <v>0.22816150000000002</v>
      </c>
      <c r="H4710" s="66"/>
      <c r="I4710" s="67"/>
      <c r="J4710" s="36">
        <v>175</v>
      </c>
    </row>
    <row r="4711" spans="1:10" ht="15.75" thickBot="1" x14ac:dyDescent="0.3">
      <c r="A4711" s="247"/>
      <c r="B4711" s="242"/>
      <c r="C4711" s="46"/>
      <c r="D4711" s="46"/>
      <c r="E4711" s="202"/>
      <c r="F4711" s="217" t="s">
        <v>13</v>
      </c>
      <c r="G4711" s="73" t="str">
        <f t="shared" si="73"/>
        <v/>
      </c>
      <c r="H4711" s="74"/>
      <c r="I4711" s="67"/>
      <c r="J4711" s="36">
        <v>175</v>
      </c>
    </row>
    <row r="4712" spans="1:10" ht="15.75" thickBot="1" x14ac:dyDescent="0.3">
      <c r="A4712" s="237" t="s">
        <v>1110</v>
      </c>
      <c r="B4712" s="240" t="s">
        <v>4640</v>
      </c>
      <c r="C4712" s="31"/>
      <c r="D4712" s="32" t="s">
        <v>68</v>
      </c>
      <c r="E4712" s="197"/>
      <c r="F4712" s="208" t="s">
        <v>13</v>
      </c>
      <c r="G4712" s="33" t="str">
        <f t="shared" si="73"/>
        <v/>
      </c>
      <c r="H4712" s="34"/>
      <c r="I4712" s="35"/>
      <c r="J4712" s="36">
        <v>450</v>
      </c>
    </row>
    <row r="4713" spans="1:10" x14ac:dyDescent="0.25">
      <c r="A4713" s="246"/>
      <c r="B4713" s="241"/>
      <c r="C4713" s="38"/>
      <c r="D4713" s="38"/>
      <c r="E4713" s="199"/>
      <c r="F4713" s="211" t="s">
        <v>13</v>
      </c>
      <c r="G4713" s="65" t="str">
        <f t="shared" si="73"/>
        <v/>
      </c>
      <c r="H4713" s="66"/>
      <c r="I4713" s="67"/>
      <c r="J4713" s="36">
        <v>450</v>
      </c>
    </row>
    <row r="4714" spans="1:10" x14ac:dyDescent="0.25">
      <c r="A4714" s="246"/>
      <c r="B4714" s="241"/>
      <c r="C4714" s="41" t="s">
        <v>10972</v>
      </c>
      <c r="D4714" s="41" t="s">
        <v>2800</v>
      </c>
      <c r="E4714" s="201">
        <v>0.1</v>
      </c>
      <c r="F4714" s="211">
        <v>24.6145</v>
      </c>
      <c r="G4714" s="65">
        <f t="shared" si="73"/>
        <v>2.4614500000000001</v>
      </c>
      <c r="H4714" s="44">
        <f>SUM(G4714:G4716)</f>
        <v>18.13111</v>
      </c>
      <c r="I4714" s="45"/>
      <c r="J4714" s="36">
        <v>450</v>
      </c>
    </row>
    <row r="4715" spans="1:10" x14ac:dyDescent="0.25">
      <c r="A4715" s="246"/>
      <c r="B4715" s="241"/>
      <c r="C4715" s="41" t="s">
        <v>10609</v>
      </c>
      <c r="D4715" s="41" t="s">
        <v>2800</v>
      </c>
      <c r="E4715" s="201">
        <v>0.2</v>
      </c>
      <c r="F4715" s="211">
        <v>30.295500000000001</v>
      </c>
      <c r="G4715" s="65">
        <f t="shared" si="73"/>
        <v>6.0591000000000008</v>
      </c>
      <c r="H4715" s="66"/>
      <c r="I4715" s="67"/>
      <c r="J4715" s="36">
        <v>450</v>
      </c>
    </row>
    <row r="4716" spans="1:10" x14ac:dyDescent="0.25">
      <c r="A4716" s="246"/>
      <c r="B4716" s="241"/>
      <c r="C4716" s="41" t="s">
        <v>1111</v>
      </c>
      <c r="D4716" s="41" t="s">
        <v>70</v>
      </c>
      <c r="E4716" s="201">
        <v>9.6000000000000002E-2</v>
      </c>
      <c r="F4716" s="211">
        <v>100.11</v>
      </c>
      <c r="G4716" s="65">
        <f t="shared" si="73"/>
        <v>9.6105599999999995</v>
      </c>
      <c r="H4716" s="66"/>
      <c r="I4716" s="67"/>
      <c r="J4716" s="36">
        <v>450</v>
      </c>
    </row>
    <row r="4717" spans="1:10" x14ac:dyDescent="0.25">
      <c r="A4717" s="246"/>
      <c r="B4717" s="241"/>
      <c r="C4717" s="41"/>
      <c r="D4717" s="41"/>
      <c r="E4717" s="201"/>
      <c r="F4717" s="211" t="s">
        <v>13</v>
      </c>
      <c r="G4717" s="65" t="str">
        <f t="shared" si="73"/>
        <v/>
      </c>
      <c r="H4717" s="66"/>
      <c r="I4717" s="67"/>
      <c r="J4717" s="36">
        <v>450</v>
      </c>
    </row>
    <row r="4718" spans="1:10" ht="38.25" x14ac:dyDescent="0.25">
      <c r="A4718" s="246"/>
      <c r="B4718" s="241"/>
      <c r="C4718" s="4" t="s">
        <v>1112</v>
      </c>
      <c r="D4718" s="41"/>
      <c r="E4718" s="201"/>
      <c r="F4718" s="211" t="s">
        <v>13</v>
      </c>
      <c r="G4718" s="65" t="str">
        <f t="shared" si="73"/>
        <v/>
      </c>
      <c r="H4718" s="66"/>
      <c r="I4718" s="67"/>
      <c r="J4718" s="36">
        <v>450</v>
      </c>
    </row>
    <row r="4719" spans="1:10" ht="15.75" thickBot="1" x14ac:dyDescent="0.3">
      <c r="A4719" s="247"/>
      <c r="B4719" s="242"/>
      <c r="C4719" s="46"/>
      <c r="D4719" s="46"/>
      <c r="E4719" s="202"/>
      <c r="F4719" s="217" t="s">
        <v>13</v>
      </c>
      <c r="G4719" s="73" t="str">
        <f t="shared" si="73"/>
        <v/>
      </c>
      <c r="H4719" s="74"/>
      <c r="I4719" s="67"/>
      <c r="J4719" s="36">
        <v>450</v>
      </c>
    </row>
    <row r="4720" spans="1:10" ht="15.75" hidden="1" thickBot="1" x14ac:dyDescent="0.3">
      <c r="A4720" s="237" t="s">
        <v>1113</v>
      </c>
      <c r="B4720" s="240" t="s">
        <v>4641</v>
      </c>
      <c r="C4720" s="31"/>
      <c r="D4720" s="32" t="s">
        <v>68</v>
      </c>
      <c r="E4720" s="197"/>
      <c r="F4720" s="208" t="s">
        <v>13</v>
      </c>
      <c r="G4720" s="33" t="str">
        <f t="shared" si="73"/>
        <v/>
      </c>
      <c r="H4720" s="34"/>
      <c r="I4720" s="35"/>
      <c r="J4720" s="36">
        <v>0</v>
      </c>
    </row>
    <row r="4721" spans="1:10" ht="15.75" hidden="1" thickBot="1" x14ac:dyDescent="0.3">
      <c r="A4721" s="246"/>
      <c r="B4721" s="241"/>
      <c r="C4721" s="38"/>
      <c r="D4721" s="38"/>
      <c r="E4721" s="199"/>
      <c r="F4721" s="211" t="s">
        <v>13</v>
      </c>
      <c r="G4721" s="65" t="str">
        <f t="shared" si="73"/>
        <v/>
      </c>
      <c r="H4721" s="66"/>
      <c r="I4721" s="67"/>
      <c r="J4721" s="36">
        <v>0</v>
      </c>
    </row>
    <row r="4722" spans="1:10" ht="15.75" hidden="1" thickBot="1" x14ac:dyDescent="0.3">
      <c r="A4722" s="246"/>
      <c r="B4722" s="241"/>
      <c r="C4722" s="41" t="s">
        <v>10972</v>
      </c>
      <c r="D4722" s="41" t="s">
        <v>2800</v>
      </c>
      <c r="E4722" s="201">
        <v>0.1</v>
      </c>
      <c r="F4722" s="211">
        <v>24.6145</v>
      </c>
      <c r="G4722" s="65">
        <f t="shared" si="73"/>
        <v>2.4614500000000001</v>
      </c>
      <c r="H4722" s="44">
        <f>SUM(G4722:G4724)</f>
        <v>8.5205500000000001</v>
      </c>
      <c r="I4722" s="45"/>
      <c r="J4722" s="36">
        <v>0</v>
      </c>
    </row>
    <row r="4723" spans="1:10" ht="15.75" hidden="1" thickBot="1" x14ac:dyDescent="0.3">
      <c r="A4723" s="246"/>
      <c r="B4723" s="241"/>
      <c r="C4723" s="41" t="s">
        <v>10609</v>
      </c>
      <c r="D4723" s="41" t="s">
        <v>2800</v>
      </c>
      <c r="E4723" s="201">
        <v>0.2</v>
      </c>
      <c r="F4723" s="211">
        <v>30.295500000000001</v>
      </c>
      <c r="G4723" s="65">
        <f t="shared" si="73"/>
        <v>6.0591000000000008</v>
      </c>
      <c r="H4723" s="66"/>
      <c r="I4723" s="67"/>
      <c r="J4723" s="36">
        <v>0</v>
      </c>
    </row>
    <row r="4724" spans="1:10" ht="15.75" hidden="1" thickBot="1" x14ac:dyDescent="0.3">
      <c r="A4724" s="246"/>
      <c r="B4724" s="241"/>
      <c r="C4724" s="41" t="s">
        <v>1114</v>
      </c>
      <c r="D4724" s="41" t="s">
        <v>70</v>
      </c>
      <c r="E4724" s="201">
        <v>0.5</v>
      </c>
      <c r="F4724" s="211" t="s">
        <v>13</v>
      </c>
      <c r="G4724" s="65" t="str">
        <f t="shared" si="73"/>
        <v/>
      </c>
      <c r="H4724" s="66"/>
      <c r="I4724" s="67"/>
      <c r="J4724" s="36">
        <v>0</v>
      </c>
    </row>
    <row r="4725" spans="1:10" ht="15.75" hidden="1" thickBot="1" x14ac:dyDescent="0.3">
      <c r="A4725" s="247"/>
      <c r="B4725" s="242"/>
      <c r="C4725" s="46"/>
      <c r="D4725" s="46"/>
      <c r="E4725" s="202"/>
      <c r="F4725" s="217" t="s">
        <v>13</v>
      </c>
      <c r="G4725" s="73" t="str">
        <f t="shared" si="73"/>
        <v/>
      </c>
      <c r="H4725" s="74"/>
      <c r="I4725" s="67"/>
      <c r="J4725" s="36">
        <v>0</v>
      </c>
    </row>
    <row r="4726" spans="1:10" ht="15.75" thickBot="1" x14ac:dyDescent="0.3">
      <c r="A4726" s="237" t="s">
        <v>1115</v>
      </c>
      <c r="B4726" s="240" t="s">
        <v>4642</v>
      </c>
      <c r="C4726" s="31"/>
      <c r="D4726" s="32" t="s">
        <v>1788</v>
      </c>
      <c r="E4726" s="197"/>
      <c r="F4726" s="208" t="s">
        <v>13</v>
      </c>
      <c r="G4726" s="33" t="str">
        <f t="shared" si="73"/>
        <v/>
      </c>
      <c r="H4726" s="34"/>
      <c r="I4726" s="35"/>
      <c r="J4726" s="36">
        <v>115</v>
      </c>
    </row>
    <row r="4727" spans="1:10" x14ac:dyDescent="0.25">
      <c r="A4727" s="246"/>
      <c r="B4727" s="241"/>
      <c r="C4727" s="38"/>
      <c r="D4727" s="38"/>
      <c r="E4727" s="199"/>
      <c r="F4727" s="211" t="s">
        <v>13</v>
      </c>
      <c r="G4727" s="65" t="str">
        <f t="shared" si="73"/>
        <v/>
      </c>
      <c r="H4727" s="66"/>
      <c r="I4727" s="67"/>
      <c r="J4727" s="36">
        <v>115</v>
      </c>
    </row>
    <row r="4728" spans="1:10" x14ac:dyDescent="0.25">
      <c r="A4728" s="246"/>
      <c r="B4728" s="241"/>
      <c r="C4728" s="41" t="s">
        <v>10601</v>
      </c>
      <c r="D4728" s="41" t="s">
        <v>2800</v>
      </c>
      <c r="E4728" s="201">
        <v>6.5</v>
      </c>
      <c r="F4728" s="211">
        <v>22.097000000000001</v>
      </c>
      <c r="G4728" s="65">
        <f t="shared" si="73"/>
        <v>143.63050000000001</v>
      </c>
      <c r="H4728" s="44">
        <f>SUM(G4728:G4734)</f>
        <v>1068.0294980075003</v>
      </c>
      <c r="I4728" s="45"/>
      <c r="J4728" s="36">
        <v>115</v>
      </c>
    </row>
    <row r="4729" spans="1:10" ht="25.5" x14ac:dyDescent="0.25">
      <c r="A4729" s="246"/>
      <c r="B4729" s="241"/>
      <c r="C4729" s="41" t="s">
        <v>10608</v>
      </c>
      <c r="D4729" s="41" t="s">
        <v>2880</v>
      </c>
      <c r="E4729" s="201">
        <v>0.35799999999999998</v>
      </c>
      <c r="F4729" s="211">
        <v>199.71849999999998</v>
      </c>
      <c r="G4729" s="65">
        <f t="shared" si="73"/>
        <v>71.499222999999986</v>
      </c>
      <c r="H4729" s="66"/>
      <c r="I4729" s="67"/>
      <c r="J4729" s="36">
        <v>115</v>
      </c>
    </row>
    <row r="4730" spans="1:10" x14ac:dyDescent="0.25">
      <c r="A4730" s="246"/>
      <c r="B4730" s="241"/>
      <c r="C4730" s="41" t="s">
        <v>10604</v>
      </c>
      <c r="D4730" s="41" t="s">
        <v>1044</v>
      </c>
      <c r="E4730" s="201">
        <v>400</v>
      </c>
      <c r="F4730" s="211">
        <v>0.64600000000000002</v>
      </c>
      <c r="G4730" s="65">
        <f t="shared" si="73"/>
        <v>258.40000000000003</v>
      </c>
      <c r="H4730" s="66"/>
      <c r="I4730" s="67"/>
      <c r="J4730" s="36">
        <v>115</v>
      </c>
    </row>
    <row r="4731" spans="1:10" ht="25.5" x14ac:dyDescent="0.25">
      <c r="A4731" s="246"/>
      <c r="B4731" s="241"/>
      <c r="C4731" s="41" t="s">
        <v>10621</v>
      </c>
      <c r="D4731" s="41" t="s">
        <v>1044</v>
      </c>
      <c r="E4731" s="201">
        <v>10.5</v>
      </c>
      <c r="F4731" s="211">
        <v>54.320999999999998</v>
      </c>
      <c r="G4731" s="65">
        <f t="shared" si="73"/>
        <v>570.37049999999999</v>
      </c>
      <c r="H4731" s="66"/>
      <c r="I4731" s="67"/>
      <c r="J4731" s="36">
        <v>115</v>
      </c>
    </row>
    <row r="4732" spans="1:10" ht="38.25" x14ac:dyDescent="0.25">
      <c r="A4732" s="246"/>
      <c r="B4732" s="241"/>
      <c r="C4732" s="41" t="s">
        <v>10924</v>
      </c>
      <c r="D4732" s="41" t="s">
        <v>1050</v>
      </c>
      <c r="E4732" s="201">
        <v>0.34300000000000003</v>
      </c>
      <c r="F4732" s="211">
        <v>1.6435</v>
      </c>
      <c r="G4732" s="65">
        <f t="shared" si="73"/>
        <v>0.56372050000000007</v>
      </c>
      <c r="H4732" s="66"/>
      <c r="I4732" s="67"/>
      <c r="J4732" s="36">
        <v>115</v>
      </c>
    </row>
    <row r="4733" spans="1:10" ht="51" x14ac:dyDescent="0.25">
      <c r="A4733" s="246"/>
      <c r="B4733" s="241"/>
      <c r="C4733" s="41" t="s">
        <v>11274</v>
      </c>
      <c r="D4733" s="41" t="s">
        <v>2880</v>
      </c>
      <c r="E4733" s="201">
        <v>0.35799999999999998</v>
      </c>
      <c r="F4733" s="209">
        <f>IF(ISNUMBER('Comp.Aux1'!$G$335), 'Comp.Aux1'!$G$335, 0)</f>
        <v>8.3948032499999989</v>
      </c>
      <c r="G4733" s="39">
        <f t="shared" si="73"/>
        <v>3.0053395634999993</v>
      </c>
      <c r="H4733" s="40"/>
      <c r="I4733" s="37"/>
      <c r="J4733" s="36">
        <v>115</v>
      </c>
    </row>
    <row r="4734" spans="1:10" ht="38.25" x14ac:dyDescent="0.25">
      <c r="A4734" s="246"/>
      <c r="B4734" s="241"/>
      <c r="C4734" s="41" t="s">
        <v>11272</v>
      </c>
      <c r="D4734" s="41" t="s">
        <v>11296</v>
      </c>
      <c r="E4734" s="201">
        <v>7.16</v>
      </c>
      <c r="F4734" s="219">
        <f>IF(ISNUMBER('Comp.Aux1'!$G$199), 'Comp.Aux1'!$G$199, 0)</f>
        <v>2.8715383999999999</v>
      </c>
      <c r="G4734" s="65">
        <f t="shared" si="73"/>
        <v>20.560214943999998</v>
      </c>
      <c r="H4734" s="66"/>
      <c r="I4734" s="67"/>
      <c r="J4734" s="36">
        <v>115</v>
      </c>
    </row>
    <row r="4735" spans="1:10" x14ac:dyDescent="0.25">
      <c r="A4735" s="246"/>
      <c r="B4735" s="241"/>
      <c r="C4735" s="41"/>
      <c r="D4735" s="41"/>
      <c r="E4735" s="201"/>
      <c r="F4735" s="211" t="s">
        <v>13</v>
      </c>
      <c r="G4735" s="65" t="str">
        <f t="shared" si="73"/>
        <v/>
      </c>
      <c r="H4735" s="66"/>
      <c r="I4735" s="67"/>
      <c r="J4735" s="36">
        <v>115</v>
      </c>
    </row>
    <row r="4736" spans="1:10" x14ac:dyDescent="0.25">
      <c r="A4736" s="246"/>
      <c r="B4736" s="241"/>
      <c r="C4736" s="4" t="s">
        <v>1116</v>
      </c>
      <c r="D4736" s="41"/>
      <c r="E4736" s="201"/>
      <c r="F4736" s="211" t="s">
        <v>13</v>
      </c>
      <c r="G4736" s="65" t="str">
        <f t="shared" si="73"/>
        <v/>
      </c>
      <c r="H4736" s="66"/>
      <c r="I4736" s="67"/>
      <c r="J4736" s="36">
        <v>115</v>
      </c>
    </row>
    <row r="4737" spans="1:10" ht="15.75" thickBot="1" x14ac:dyDescent="0.3">
      <c r="A4737" s="247"/>
      <c r="B4737" s="242"/>
      <c r="C4737" s="46"/>
      <c r="D4737" s="46"/>
      <c r="E4737" s="202"/>
      <c r="F4737" s="217" t="s">
        <v>13</v>
      </c>
      <c r="G4737" s="73" t="str">
        <f t="shared" si="73"/>
        <v/>
      </c>
      <c r="H4737" s="74"/>
      <c r="I4737" s="67"/>
      <c r="J4737" s="36">
        <v>115</v>
      </c>
    </row>
    <row r="4738" spans="1:10" ht="15.75" hidden="1" thickBot="1" x14ac:dyDescent="0.3">
      <c r="A4738" s="237" t="s">
        <v>1117</v>
      </c>
      <c r="B4738" s="240" t="s">
        <v>4643</v>
      </c>
      <c r="C4738" s="31"/>
      <c r="D4738" s="32" t="s">
        <v>68</v>
      </c>
      <c r="E4738" s="197"/>
      <c r="F4738" s="208" t="s">
        <v>13</v>
      </c>
      <c r="G4738" s="33" t="str">
        <f t="shared" si="73"/>
        <v/>
      </c>
      <c r="H4738" s="34"/>
      <c r="I4738" s="35"/>
      <c r="J4738" s="36">
        <v>0</v>
      </c>
    </row>
    <row r="4739" spans="1:10" ht="15.75" hidden="1" thickBot="1" x14ac:dyDescent="0.3">
      <c r="A4739" s="246"/>
      <c r="B4739" s="241"/>
      <c r="C4739" s="38"/>
      <c r="D4739" s="38"/>
      <c r="E4739" s="199"/>
      <c r="F4739" s="211" t="s">
        <v>13</v>
      </c>
      <c r="G4739" s="65" t="str">
        <f t="shared" si="73"/>
        <v/>
      </c>
      <c r="H4739" s="66"/>
      <c r="I4739" s="67"/>
      <c r="J4739" s="36">
        <v>0</v>
      </c>
    </row>
    <row r="4740" spans="1:10" ht="26.25" hidden="1" thickBot="1" x14ac:dyDescent="0.3">
      <c r="A4740" s="246"/>
      <c r="B4740" s="241"/>
      <c r="C4740" s="41" t="s">
        <v>10827</v>
      </c>
      <c r="D4740" s="41" t="s">
        <v>70</v>
      </c>
      <c r="E4740" s="201">
        <v>0.35</v>
      </c>
      <c r="F4740" s="211">
        <v>15.760499999999999</v>
      </c>
      <c r="G4740" s="65">
        <f t="shared" si="73"/>
        <v>5.5161749999999996</v>
      </c>
      <c r="H4740" s="44">
        <f>SUM(G4740:G4741)</f>
        <v>7.7162894999999994</v>
      </c>
      <c r="I4740" s="45"/>
      <c r="J4740" s="36">
        <v>0</v>
      </c>
    </row>
    <row r="4741" spans="1:10" ht="15.75" hidden="1" thickBot="1" x14ac:dyDescent="0.3">
      <c r="A4741" s="246"/>
      <c r="B4741" s="241"/>
      <c r="C4741" s="41" t="s">
        <v>10690</v>
      </c>
      <c r="D4741" s="41" t="s">
        <v>2800</v>
      </c>
      <c r="E4741" s="201">
        <v>9.69E-2</v>
      </c>
      <c r="F4741" s="211">
        <v>22.704999999999998</v>
      </c>
      <c r="G4741" s="65">
        <f t="shared" si="73"/>
        <v>2.2001144999999998</v>
      </c>
      <c r="H4741" s="66"/>
      <c r="I4741" s="67"/>
      <c r="J4741" s="36">
        <v>0</v>
      </c>
    </row>
    <row r="4742" spans="1:10" ht="15.75" hidden="1" thickBot="1" x14ac:dyDescent="0.3">
      <c r="A4742" s="246"/>
      <c r="B4742" s="241"/>
      <c r="C4742" s="41"/>
      <c r="D4742" s="41"/>
      <c r="E4742" s="201"/>
      <c r="F4742" s="211" t="s">
        <v>13</v>
      </c>
      <c r="G4742" s="65" t="str">
        <f t="shared" ref="G4742:G4805" si="74">IF(ISNUMBER(F4742),E4742*F4742,"")</f>
        <v/>
      </c>
      <c r="H4742" s="66"/>
      <c r="I4742" s="67"/>
      <c r="J4742" s="36">
        <v>0</v>
      </c>
    </row>
    <row r="4743" spans="1:10" ht="26.25" hidden="1" thickBot="1" x14ac:dyDescent="0.3">
      <c r="A4743" s="246"/>
      <c r="B4743" s="241"/>
      <c r="C4743" s="4" t="s">
        <v>1118</v>
      </c>
      <c r="D4743" s="41"/>
      <c r="E4743" s="201"/>
      <c r="F4743" s="211" t="s">
        <v>13</v>
      </c>
      <c r="G4743" s="65" t="str">
        <f t="shared" si="74"/>
        <v/>
      </c>
      <c r="H4743" s="66"/>
      <c r="I4743" s="67"/>
      <c r="J4743" s="36">
        <v>0</v>
      </c>
    </row>
    <row r="4744" spans="1:10" ht="15.75" hidden="1" thickBot="1" x14ac:dyDescent="0.3">
      <c r="A4744" s="246"/>
      <c r="B4744" s="241"/>
      <c r="C4744" s="82" t="s">
        <v>1119</v>
      </c>
      <c r="D4744" s="41"/>
      <c r="E4744" s="201"/>
      <c r="F4744" s="211" t="s">
        <v>13</v>
      </c>
      <c r="G4744" s="65" t="str">
        <f t="shared" si="74"/>
        <v/>
      </c>
      <c r="H4744" s="66"/>
      <c r="I4744" s="67"/>
      <c r="J4744" s="36">
        <v>0</v>
      </c>
    </row>
    <row r="4745" spans="1:10" ht="15.75" hidden="1" thickBot="1" x14ac:dyDescent="0.3">
      <c r="A4745" s="247"/>
      <c r="B4745" s="242"/>
      <c r="C4745" s="46"/>
      <c r="D4745" s="46"/>
      <c r="E4745" s="202"/>
      <c r="F4745" s="217" t="s">
        <v>13</v>
      </c>
      <c r="G4745" s="73" t="str">
        <f t="shared" si="74"/>
        <v/>
      </c>
      <c r="H4745" s="74"/>
      <c r="I4745" s="67"/>
      <c r="J4745" s="36">
        <v>0</v>
      </c>
    </row>
    <row r="4746" spans="1:10" ht="15.75" hidden="1" thickBot="1" x14ac:dyDescent="0.3">
      <c r="A4746" s="237" t="s">
        <v>1120</v>
      </c>
      <c r="B4746" s="240" t="s">
        <v>4644</v>
      </c>
      <c r="C4746" s="31"/>
      <c r="D4746" s="32" t="s">
        <v>68</v>
      </c>
      <c r="E4746" s="197"/>
      <c r="F4746" s="208" t="s">
        <v>13</v>
      </c>
      <c r="G4746" s="33" t="str">
        <f t="shared" si="74"/>
        <v/>
      </c>
      <c r="H4746" s="34"/>
      <c r="I4746" s="35"/>
      <c r="J4746" s="36">
        <v>0</v>
      </c>
    </row>
    <row r="4747" spans="1:10" ht="15.75" hidden="1" thickBot="1" x14ac:dyDescent="0.3">
      <c r="A4747" s="246"/>
      <c r="B4747" s="241"/>
      <c r="C4747" s="38"/>
      <c r="D4747" s="38"/>
      <c r="E4747" s="199"/>
      <c r="F4747" s="211" t="s">
        <v>13</v>
      </c>
      <c r="G4747" s="65" t="str">
        <f t="shared" si="74"/>
        <v/>
      </c>
      <c r="H4747" s="66"/>
      <c r="I4747" s="67"/>
      <c r="J4747" s="36">
        <v>0</v>
      </c>
    </row>
    <row r="4748" spans="1:10" ht="15.75" hidden="1" thickBot="1" x14ac:dyDescent="0.3">
      <c r="A4748" s="246"/>
      <c r="B4748" s="241"/>
      <c r="C4748" s="41" t="s">
        <v>11503</v>
      </c>
      <c r="D4748" s="41" t="s">
        <v>1044</v>
      </c>
      <c r="E4748" s="201">
        <v>2</v>
      </c>
      <c r="F4748" s="211">
        <v>73.881499999999988</v>
      </c>
      <c r="G4748" s="65">
        <f t="shared" si="74"/>
        <v>147.76299999999998</v>
      </c>
      <c r="H4748" s="44">
        <f>SUM(G4748:G4751)</f>
        <v>206.28015284999998</v>
      </c>
      <c r="I4748" s="45"/>
      <c r="J4748" s="36">
        <v>0</v>
      </c>
    </row>
    <row r="4749" spans="1:10" ht="15.75" hidden="1" thickBot="1" x14ac:dyDescent="0.3">
      <c r="A4749" s="246"/>
      <c r="B4749" s="241"/>
      <c r="C4749" s="41" t="s">
        <v>10675</v>
      </c>
      <c r="D4749" s="41" t="s">
        <v>70</v>
      </c>
      <c r="E4749" s="201">
        <v>0.3</v>
      </c>
      <c r="F4749" s="211">
        <v>138.88049999999998</v>
      </c>
      <c r="G4749" s="65">
        <f t="shared" si="74"/>
        <v>41.664149999999992</v>
      </c>
      <c r="H4749" s="66"/>
      <c r="I4749" s="67"/>
      <c r="J4749" s="36">
        <v>0</v>
      </c>
    </row>
    <row r="4750" spans="1:10" ht="15.75" hidden="1" thickBot="1" x14ac:dyDescent="0.3">
      <c r="A4750" s="246"/>
      <c r="B4750" s="241"/>
      <c r="C4750" s="41" t="s">
        <v>10690</v>
      </c>
      <c r="D4750" s="41" t="s">
        <v>2800</v>
      </c>
      <c r="E4750" s="201">
        <v>0.1124</v>
      </c>
      <c r="F4750" s="211">
        <v>22.704999999999998</v>
      </c>
      <c r="G4750" s="65">
        <f t="shared" si="74"/>
        <v>2.5520419999999997</v>
      </c>
      <c r="H4750" s="66"/>
      <c r="I4750" s="67"/>
      <c r="J4750" s="36">
        <v>0</v>
      </c>
    </row>
    <row r="4751" spans="1:10" ht="15.75" hidden="1" thickBot="1" x14ac:dyDescent="0.3">
      <c r="A4751" s="246"/>
      <c r="B4751" s="241"/>
      <c r="C4751" s="41" t="s">
        <v>10694</v>
      </c>
      <c r="D4751" s="41" t="s">
        <v>2800</v>
      </c>
      <c r="E4751" s="201">
        <v>0.49830000000000002</v>
      </c>
      <c r="F4751" s="211">
        <v>28.6995</v>
      </c>
      <c r="G4751" s="65">
        <f t="shared" si="74"/>
        <v>14.300960850000001</v>
      </c>
      <c r="H4751" s="66"/>
      <c r="I4751" s="67"/>
      <c r="J4751" s="36">
        <v>0</v>
      </c>
    </row>
    <row r="4752" spans="1:10" ht="15.75" hidden="1" thickBot="1" x14ac:dyDescent="0.3">
      <c r="A4752" s="247"/>
      <c r="B4752" s="242"/>
      <c r="C4752" s="46"/>
      <c r="D4752" s="46"/>
      <c r="E4752" s="202"/>
      <c r="F4752" s="217" t="s">
        <v>13</v>
      </c>
      <c r="G4752" s="73" t="str">
        <f t="shared" si="74"/>
        <v/>
      </c>
      <c r="H4752" s="74"/>
      <c r="I4752" s="67"/>
      <c r="J4752" s="36">
        <v>0</v>
      </c>
    </row>
    <row r="4753" spans="1:10" ht="15.75" hidden="1" thickBot="1" x14ac:dyDescent="0.3">
      <c r="A4753" s="237" t="s">
        <v>1121</v>
      </c>
      <c r="B4753" s="240" t="s">
        <v>4645</v>
      </c>
      <c r="C4753" s="31"/>
      <c r="D4753" s="32" t="s">
        <v>68</v>
      </c>
      <c r="E4753" s="197"/>
      <c r="F4753" s="208" t="s">
        <v>13</v>
      </c>
      <c r="G4753" s="33" t="str">
        <f t="shared" si="74"/>
        <v/>
      </c>
      <c r="H4753" s="34"/>
      <c r="I4753" s="35"/>
      <c r="J4753" s="36">
        <v>0</v>
      </c>
    </row>
    <row r="4754" spans="1:10" ht="15.75" hidden="1" thickBot="1" x14ac:dyDescent="0.3">
      <c r="A4754" s="246"/>
      <c r="B4754" s="241"/>
      <c r="C4754" s="38"/>
      <c r="D4754" s="38"/>
      <c r="E4754" s="199"/>
      <c r="F4754" s="211" t="s">
        <v>13</v>
      </c>
      <c r="G4754" s="65" t="str">
        <f t="shared" si="74"/>
        <v/>
      </c>
      <c r="H4754" s="66"/>
      <c r="I4754" s="67"/>
      <c r="J4754" s="36">
        <v>0</v>
      </c>
    </row>
    <row r="4755" spans="1:10" ht="26.25" hidden="1" thickBot="1" x14ac:dyDescent="0.3">
      <c r="A4755" s="246"/>
      <c r="B4755" s="241"/>
      <c r="C4755" s="41" t="s">
        <v>10827</v>
      </c>
      <c r="D4755" s="41" t="s">
        <v>70</v>
      </c>
      <c r="E4755" s="201">
        <v>0.58720000000000006</v>
      </c>
      <c r="F4755" s="211">
        <v>15.760499999999999</v>
      </c>
      <c r="G4755" s="65">
        <f t="shared" si="74"/>
        <v>9.2545655999999994</v>
      </c>
      <c r="H4755" s="44">
        <f>SUM(G4755:G4759)</f>
        <v>113.07851045</v>
      </c>
      <c r="I4755" s="45"/>
      <c r="J4755" s="36">
        <v>0</v>
      </c>
    </row>
    <row r="4756" spans="1:10" ht="26.25" hidden="1" thickBot="1" x14ac:dyDescent="0.3">
      <c r="A4756" s="246"/>
      <c r="B4756" s="241"/>
      <c r="C4756" s="41" t="s">
        <v>11504</v>
      </c>
      <c r="D4756" s="41" t="s">
        <v>162</v>
      </c>
      <c r="E4756" s="201">
        <v>1.1318999999999999</v>
      </c>
      <c r="F4756" s="211">
        <v>62.139499999999991</v>
      </c>
      <c r="G4756" s="65">
        <f t="shared" si="74"/>
        <v>70.335700049999986</v>
      </c>
      <c r="H4756" s="66"/>
      <c r="I4756" s="67"/>
      <c r="J4756" s="36">
        <v>0</v>
      </c>
    </row>
    <row r="4757" spans="1:10" ht="15.75" hidden="1" thickBot="1" x14ac:dyDescent="0.3">
      <c r="A4757" s="246"/>
      <c r="B4757" s="241"/>
      <c r="C4757" s="41" t="s">
        <v>11505</v>
      </c>
      <c r="D4757" s="41" t="s">
        <v>1044</v>
      </c>
      <c r="E4757" s="201">
        <v>0.26</v>
      </c>
      <c r="F4757" s="211">
        <v>7.524</v>
      </c>
      <c r="G4757" s="65">
        <f t="shared" si="74"/>
        <v>1.95624</v>
      </c>
      <c r="H4757" s="66"/>
      <c r="I4757" s="67"/>
      <c r="J4757" s="36">
        <v>0</v>
      </c>
    </row>
    <row r="4758" spans="1:10" ht="15.75" hidden="1" thickBot="1" x14ac:dyDescent="0.3">
      <c r="A4758" s="246"/>
      <c r="B4758" s="241"/>
      <c r="C4758" s="41" t="s">
        <v>10690</v>
      </c>
      <c r="D4758" s="41" t="s">
        <v>2800</v>
      </c>
      <c r="E4758" s="201">
        <v>0.2102</v>
      </c>
      <c r="F4758" s="211">
        <v>22.704999999999998</v>
      </c>
      <c r="G4758" s="65">
        <f t="shared" si="74"/>
        <v>4.7725909999999994</v>
      </c>
      <c r="H4758" s="66"/>
      <c r="I4758" s="67"/>
      <c r="J4758" s="36">
        <v>0</v>
      </c>
    </row>
    <row r="4759" spans="1:10" ht="15.75" hidden="1" thickBot="1" x14ac:dyDescent="0.3">
      <c r="A4759" s="246"/>
      <c r="B4759" s="241"/>
      <c r="C4759" s="41" t="s">
        <v>10694</v>
      </c>
      <c r="D4759" s="41" t="s">
        <v>2800</v>
      </c>
      <c r="E4759" s="201">
        <v>0.93240000000000001</v>
      </c>
      <c r="F4759" s="211">
        <v>28.6995</v>
      </c>
      <c r="G4759" s="65">
        <f t="shared" si="74"/>
        <v>26.759413800000001</v>
      </c>
      <c r="H4759" s="66"/>
      <c r="I4759" s="67"/>
      <c r="J4759" s="36">
        <v>0</v>
      </c>
    </row>
    <row r="4760" spans="1:10" ht="15.75" hidden="1" thickBot="1" x14ac:dyDescent="0.3">
      <c r="A4760" s="247"/>
      <c r="B4760" s="242"/>
      <c r="C4760" s="46"/>
      <c r="D4760" s="46"/>
      <c r="E4760" s="202"/>
      <c r="F4760" s="217" t="s">
        <v>13</v>
      </c>
      <c r="G4760" s="73" t="str">
        <f t="shared" si="74"/>
        <v/>
      </c>
      <c r="H4760" s="74"/>
      <c r="I4760" s="67"/>
      <c r="J4760" s="36">
        <v>0</v>
      </c>
    </row>
    <row r="4761" spans="1:10" ht="15.75" hidden="1" thickBot="1" x14ac:dyDescent="0.3">
      <c r="A4761" s="237" t="s">
        <v>1122</v>
      </c>
      <c r="B4761" s="240" t="s">
        <v>4646</v>
      </c>
      <c r="C4761" s="31"/>
      <c r="D4761" s="32" t="s">
        <v>68</v>
      </c>
      <c r="E4761" s="197"/>
      <c r="F4761" s="208" t="s">
        <v>13</v>
      </c>
      <c r="G4761" s="33" t="str">
        <f t="shared" si="74"/>
        <v/>
      </c>
      <c r="H4761" s="34"/>
      <c r="I4761" s="35"/>
      <c r="J4761" s="36">
        <v>0</v>
      </c>
    </row>
    <row r="4762" spans="1:10" ht="15.75" hidden="1" thickBot="1" x14ac:dyDescent="0.3">
      <c r="A4762" s="246"/>
      <c r="B4762" s="241"/>
      <c r="C4762" s="38"/>
      <c r="D4762" s="38"/>
      <c r="E4762" s="199"/>
      <c r="F4762" s="211" t="s">
        <v>13</v>
      </c>
      <c r="G4762" s="65" t="str">
        <f t="shared" si="74"/>
        <v/>
      </c>
      <c r="H4762" s="66"/>
      <c r="I4762" s="67"/>
      <c r="J4762" s="36">
        <v>0</v>
      </c>
    </row>
    <row r="4763" spans="1:10" ht="26.25" hidden="1" thickBot="1" x14ac:dyDescent="0.3">
      <c r="A4763" s="246"/>
      <c r="B4763" s="241"/>
      <c r="C4763" s="41" t="s">
        <v>10827</v>
      </c>
      <c r="D4763" s="41" t="s">
        <v>70</v>
      </c>
      <c r="E4763" s="201">
        <v>0.58720000000000006</v>
      </c>
      <c r="F4763" s="211">
        <v>15.760499999999999</v>
      </c>
      <c r="G4763" s="65">
        <f t="shared" si="74"/>
        <v>9.2545655999999994</v>
      </c>
      <c r="H4763" s="44">
        <f>SUM(G4763:G4767)</f>
        <v>42.742810399999996</v>
      </c>
      <c r="I4763" s="45"/>
      <c r="J4763" s="36">
        <v>0</v>
      </c>
    </row>
    <row r="4764" spans="1:10" ht="15.75" hidden="1" thickBot="1" x14ac:dyDescent="0.3">
      <c r="A4764" s="246"/>
      <c r="B4764" s="241"/>
      <c r="C4764" s="41" t="s">
        <v>1123</v>
      </c>
      <c r="D4764" s="41" t="s">
        <v>162</v>
      </c>
      <c r="E4764" s="201">
        <v>1.1318999999999999</v>
      </c>
      <c r="F4764" s="211" t="s">
        <v>13</v>
      </c>
      <c r="G4764" s="65" t="str">
        <f t="shared" si="74"/>
        <v/>
      </c>
      <c r="H4764" s="66"/>
      <c r="I4764" s="67"/>
      <c r="J4764" s="36">
        <v>0</v>
      </c>
    </row>
    <row r="4765" spans="1:10" ht="15.75" hidden="1" thickBot="1" x14ac:dyDescent="0.3">
      <c r="A4765" s="246"/>
      <c r="B4765" s="241"/>
      <c r="C4765" s="41" t="s">
        <v>11505</v>
      </c>
      <c r="D4765" s="41" t="s">
        <v>1044</v>
      </c>
      <c r="E4765" s="201">
        <v>0.26</v>
      </c>
      <c r="F4765" s="211">
        <v>7.524</v>
      </c>
      <c r="G4765" s="65">
        <f t="shared" si="74"/>
        <v>1.95624</v>
      </c>
      <c r="H4765" s="66"/>
      <c r="I4765" s="67"/>
      <c r="J4765" s="36">
        <v>0</v>
      </c>
    </row>
    <row r="4766" spans="1:10" ht="15.75" hidden="1" thickBot="1" x14ac:dyDescent="0.3">
      <c r="A4766" s="246"/>
      <c r="B4766" s="241"/>
      <c r="C4766" s="41" t="s">
        <v>10690</v>
      </c>
      <c r="D4766" s="41" t="s">
        <v>2800</v>
      </c>
      <c r="E4766" s="201">
        <v>0.2102</v>
      </c>
      <c r="F4766" s="211">
        <v>22.704999999999998</v>
      </c>
      <c r="G4766" s="65">
        <f t="shared" si="74"/>
        <v>4.7725909999999994</v>
      </c>
      <c r="H4766" s="66"/>
      <c r="I4766" s="67"/>
      <c r="J4766" s="36">
        <v>0</v>
      </c>
    </row>
    <row r="4767" spans="1:10" ht="15.75" hidden="1" thickBot="1" x14ac:dyDescent="0.3">
      <c r="A4767" s="246"/>
      <c r="B4767" s="241"/>
      <c r="C4767" s="41" t="s">
        <v>10694</v>
      </c>
      <c r="D4767" s="41" t="s">
        <v>2800</v>
      </c>
      <c r="E4767" s="201">
        <v>0.93240000000000001</v>
      </c>
      <c r="F4767" s="211">
        <v>28.6995</v>
      </c>
      <c r="G4767" s="65">
        <f t="shared" si="74"/>
        <v>26.759413800000001</v>
      </c>
      <c r="H4767" s="66"/>
      <c r="I4767" s="67"/>
      <c r="J4767" s="36">
        <v>0</v>
      </c>
    </row>
    <row r="4768" spans="1:10" ht="15.75" hidden="1" thickBot="1" x14ac:dyDescent="0.3">
      <c r="A4768" s="247"/>
      <c r="B4768" s="242"/>
      <c r="C4768" s="46"/>
      <c r="D4768" s="46"/>
      <c r="E4768" s="202"/>
      <c r="F4768" s="217" t="s">
        <v>13</v>
      </c>
      <c r="G4768" s="73" t="str">
        <f t="shared" si="74"/>
        <v/>
      </c>
      <c r="H4768" s="74"/>
      <c r="I4768" s="67"/>
      <c r="J4768" s="36">
        <v>0</v>
      </c>
    </row>
    <row r="4769" spans="1:10" ht="15.75" hidden="1" thickBot="1" x14ac:dyDescent="0.3">
      <c r="A4769" s="237" t="s">
        <v>1124</v>
      </c>
      <c r="B4769" s="240" t="s">
        <v>4647</v>
      </c>
      <c r="C4769" s="31"/>
      <c r="D4769" s="32" t="s">
        <v>68</v>
      </c>
      <c r="E4769" s="197"/>
      <c r="F4769" s="208" t="s">
        <v>13</v>
      </c>
      <c r="G4769" s="33" t="str">
        <f t="shared" si="74"/>
        <v/>
      </c>
      <c r="H4769" s="34"/>
      <c r="I4769" s="35"/>
      <c r="J4769" s="36">
        <v>0</v>
      </c>
    </row>
    <row r="4770" spans="1:10" ht="15.75" hidden="1" thickBot="1" x14ac:dyDescent="0.3">
      <c r="A4770" s="246"/>
      <c r="B4770" s="241"/>
      <c r="C4770" s="38"/>
      <c r="D4770" s="38"/>
      <c r="E4770" s="199"/>
      <c r="F4770" s="211" t="s">
        <v>13</v>
      </c>
      <c r="G4770" s="65" t="str">
        <f t="shared" si="74"/>
        <v/>
      </c>
      <c r="H4770" s="66"/>
      <c r="I4770" s="67"/>
      <c r="J4770" s="36">
        <v>0</v>
      </c>
    </row>
    <row r="4771" spans="1:10" ht="15.75" hidden="1" thickBot="1" x14ac:dyDescent="0.3">
      <c r="A4771" s="246"/>
      <c r="B4771" s="241"/>
      <c r="C4771" s="41" t="s">
        <v>10694</v>
      </c>
      <c r="D4771" s="41" t="s">
        <v>2800</v>
      </c>
      <c r="E4771" s="201">
        <v>0.5</v>
      </c>
      <c r="F4771" s="211">
        <v>28.6995</v>
      </c>
      <c r="G4771" s="65">
        <f t="shared" si="74"/>
        <v>14.34975</v>
      </c>
      <c r="H4771" s="44">
        <f>SUM(G4771:G4778)</f>
        <v>47.799250000000001</v>
      </c>
      <c r="I4771" s="45"/>
      <c r="J4771" s="36">
        <v>0</v>
      </c>
    </row>
    <row r="4772" spans="1:10" ht="15.75" hidden="1" thickBot="1" x14ac:dyDescent="0.3">
      <c r="A4772" s="246"/>
      <c r="B4772" s="241"/>
      <c r="C4772" s="41" t="s">
        <v>10601</v>
      </c>
      <c r="D4772" s="41" t="s">
        <v>2800</v>
      </c>
      <c r="E4772" s="201">
        <v>1</v>
      </c>
      <c r="F4772" s="211">
        <v>22.097000000000001</v>
      </c>
      <c r="G4772" s="65">
        <f t="shared" si="74"/>
        <v>22.097000000000001</v>
      </c>
      <c r="H4772" s="66"/>
      <c r="I4772" s="67"/>
      <c r="J4772" s="36">
        <v>0</v>
      </c>
    </row>
    <row r="4773" spans="1:10" ht="15.75" hidden="1" thickBot="1" x14ac:dyDescent="0.3">
      <c r="A4773" s="246"/>
      <c r="B4773" s="241"/>
      <c r="C4773" s="41" t="s">
        <v>10690</v>
      </c>
      <c r="D4773" s="41" t="s">
        <v>2800</v>
      </c>
      <c r="E4773" s="201">
        <v>0.5</v>
      </c>
      <c r="F4773" s="211">
        <v>22.704999999999998</v>
      </c>
      <c r="G4773" s="65">
        <f t="shared" si="74"/>
        <v>11.352499999999999</v>
      </c>
      <c r="H4773" s="66"/>
      <c r="I4773" s="67"/>
      <c r="J4773" s="36">
        <v>0</v>
      </c>
    </row>
    <row r="4774" spans="1:10" ht="15.75" hidden="1" thickBot="1" x14ac:dyDescent="0.3">
      <c r="A4774" s="246"/>
      <c r="B4774" s="241"/>
      <c r="C4774" s="41" t="s">
        <v>1125</v>
      </c>
      <c r="D4774" s="41" t="s">
        <v>1044</v>
      </c>
      <c r="E4774" s="201">
        <v>0.8</v>
      </c>
      <c r="F4774" s="211" t="s">
        <v>13</v>
      </c>
      <c r="G4774" s="65" t="str">
        <f t="shared" si="74"/>
        <v/>
      </c>
      <c r="H4774" s="66"/>
      <c r="I4774" s="67"/>
      <c r="J4774" s="36">
        <v>0</v>
      </c>
    </row>
    <row r="4775" spans="1:10" ht="15.75" hidden="1" thickBot="1" x14ac:dyDescent="0.3">
      <c r="A4775" s="246"/>
      <c r="B4775" s="241"/>
      <c r="C4775" s="41" t="s">
        <v>1126</v>
      </c>
      <c r="D4775" s="41" t="s">
        <v>70</v>
      </c>
      <c r="E4775" s="201">
        <v>0.6</v>
      </c>
      <c r="F4775" s="211" t="s">
        <v>13</v>
      </c>
      <c r="G4775" s="65" t="str">
        <f t="shared" si="74"/>
        <v/>
      </c>
      <c r="H4775" s="66"/>
      <c r="I4775" s="67"/>
      <c r="J4775" s="36">
        <v>0</v>
      </c>
    </row>
    <row r="4776" spans="1:10" ht="15.75" hidden="1" thickBot="1" x14ac:dyDescent="0.3">
      <c r="A4776" s="246"/>
      <c r="B4776" s="241"/>
      <c r="C4776" s="41" t="s">
        <v>1127</v>
      </c>
      <c r="D4776" s="41" t="s">
        <v>68</v>
      </c>
      <c r="E4776" s="201">
        <v>1.1000000000000001</v>
      </c>
      <c r="F4776" s="211" t="s">
        <v>13</v>
      </c>
      <c r="G4776" s="65" t="str">
        <f t="shared" si="74"/>
        <v/>
      </c>
      <c r="H4776" s="66"/>
      <c r="I4776" s="67"/>
      <c r="J4776" s="36">
        <v>0</v>
      </c>
    </row>
    <row r="4777" spans="1:10" ht="15.75" hidden="1" thickBot="1" x14ac:dyDescent="0.3">
      <c r="A4777" s="246"/>
      <c r="B4777" s="241"/>
      <c r="C4777" s="41" t="s">
        <v>1128</v>
      </c>
      <c r="D4777" s="41" t="s">
        <v>106</v>
      </c>
      <c r="E4777" s="201">
        <v>2</v>
      </c>
      <c r="F4777" s="211" t="s">
        <v>13</v>
      </c>
      <c r="G4777" s="65" t="str">
        <f t="shared" si="74"/>
        <v/>
      </c>
      <c r="H4777" s="66"/>
      <c r="I4777" s="67"/>
      <c r="J4777" s="36">
        <v>0</v>
      </c>
    </row>
    <row r="4778" spans="1:10" ht="15.75" hidden="1" thickBot="1" x14ac:dyDescent="0.3">
      <c r="A4778" s="246"/>
      <c r="B4778" s="241"/>
      <c r="C4778" s="41" t="s">
        <v>1129</v>
      </c>
      <c r="D4778" s="41" t="s">
        <v>70</v>
      </c>
      <c r="E4778" s="201">
        <v>0.2</v>
      </c>
      <c r="F4778" s="211" t="s">
        <v>13</v>
      </c>
      <c r="G4778" s="65" t="str">
        <f t="shared" si="74"/>
        <v/>
      </c>
      <c r="H4778" s="66"/>
      <c r="I4778" s="67"/>
      <c r="J4778" s="36">
        <v>0</v>
      </c>
    </row>
    <row r="4779" spans="1:10" ht="15.75" hidden="1" thickBot="1" x14ac:dyDescent="0.3">
      <c r="A4779" s="247"/>
      <c r="B4779" s="242"/>
      <c r="C4779" s="46"/>
      <c r="D4779" s="46"/>
      <c r="E4779" s="202"/>
      <c r="F4779" s="217" t="s">
        <v>13</v>
      </c>
      <c r="G4779" s="73" t="str">
        <f t="shared" si="74"/>
        <v/>
      </c>
      <c r="H4779" s="74"/>
      <c r="I4779" s="67"/>
      <c r="J4779" s="36">
        <v>0</v>
      </c>
    </row>
    <row r="4780" spans="1:10" ht="15.75" hidden="1" thickBot="1" x14ac:dyDescent="0.3">
      <c r="A4780" s="237" t="s">
        <v>1130</v>
      </c>
      <c r="B4780" s="240" t="s">
        <v>4648</v>
      </c>
      <c r="C4780" s="31"/>
      <c r="D4780" s="32" t="s">
        <v>68</v>
      </c>
      <c r="E4780" s="197"/>
      <c r="F4780" s="208" t="s">
        <v>13</v>
      </c>
      <c r="G4780" s="33" t="str">
        <f t="shared" si="74"/>
        <v/>
      </c>
      <c r="H4780" s="34"/>
      <c r="I4780" s="35"/>
      <c r="J4780" s="36">
        <v>0</v>
      </c>
    </row>
    <row r="4781" spans="1:10" ht="15.75" hidden="1" thickBot="1" x14ac:dyDescent="0.3">
      <c r="A4781" s="246"/>
      <c r="B4781" s="241"/>
      <c r="C4781" s="38"/>
      <c r="D4781" s="38"/>
      <c r="E4781" s="199"/>
      <c r="F4781" s="211" t="s">
        <v>13</v>
      </c>
      <c r="G4781" s="65" t="str">
        <f t="shared" si="74"/>
        <v/>
      </c>
      <c r="H4781" s="66"/>
      <c r="I4781" s="67"/>
      <c r="J4781" s="36">
        <v>0</v>
      </c>
    </row>
    <row r="4782" spans="1:10" ht="15.75" hidden="1" thickBot="1" x14ac:dyDescent="0.3">
      <c r="A4782" s="246"/>
      <c r="B4782" s="241"/>
      <c r="C4782" s="41" t="s">
        <v>11506</v>
      </c>
      <c r="D4782" s="41" t="s">
        <v>1044</v>
      </c>
      <c r="E4782" s="201">
        <v>1.2</v>
      </c>
      <c r="F4782" s="211">
        <v>28.614000000000001</v>
      </c>
      <c r="G4782" s="65">
        <f t="shared" si="74"/>
        <v>34.336799999999997</v>
      </c>
      <c r="H4782" s="44">
        <f>SUM(G4782:G4784)</f>
        <v>53.623987849999999</v>
      </c>
      <c r="I4782" s="45"/>
      <c r="J4782" s="36">
        <v>0</v>
      </c>
    </row>
    <row r="4783" spans="1:10" ht="15.75" hidden="1" thickBot="1" x14ac:dyDescent="0.3">
      <c r="A4783" s="246"/>
      <c r="B4783" s="241"/>
      <c r="C4783" s="41" t="s">
        <v>10690</v>
      </c>
      <c r="D4783" s="41" t="s">
        <v>2800</v>
      </c>
      <c r="E4783" s="201">
        <v>0.12859999999999999</v>
      </c>
      <c r="F4783" s="211">
        <v>22.704999999999998</v>
      </c>
      <c r="G4783" s="65">
        <f t="shared" si="74"/>
        <v>2.9198629999999994</v>
      </c>
      <c r="H4783" s="66"/>
      <c r="I4783" s="67"/>
      <c r="J4783" s="36">
        <v>0</v>
      </c>
    </row>
    <row r="4784" spans="1:10" ht="15.75" hidden="1" thickBot="1" x14ac:dyDescent="0.3">
      <c r="A4784" s="246"/>
      <c r="B4784" s="241"/>
      <c r="C4784" s="41" t="s">
        <v>10694</v>
      </c>
      <c r="D4784" s="41" t="s">
        <v>2800</v>
      </c>
      <c r="E4784" s="201">
        <v>0.57030000000000003</v>
      </c>
      <c r="F4784" s="211">
        <v>28.6995</v>
      </c>
      <c r="G4784" s="65">
        <f t="shared" si="74"/>
        <v>16.367324850000003</v>
      </c>
      <c r="H4784" s="66"/>
      <c r="I4784" s="67"/>
      <c r="J4784" s="36">
        <v>0</v>
      </c>
    </row>
    <row r="4785" spans="1:10" ht="15.75" hidden="1" thickBot="1" x14ac:dyDescent="0.3">
      <c r="A4785" s="247"/>
      <c r="B4785" s="242"/>
      <c r="C4785" s="46"/>
      <c r="D4785" s="46"/>
      <c r="E4785" s="202"/>
      <c r="F4785" s="217" t="s">
        <v>13</v>
      </c>
      <c r="G4785" s="73" t="str">
        <f t="shared" si="74"/>
        <v/>
      </c>
      <c r="H4785" s="74"/>
      <c r="I4785" s="67"/>
      <c r="J4785" s="36">
        <v>0</v>
      </c>
    </row>
    <row r="4786" spans="1:10" ht="15.75" hidden="1" thickBot="1" x14ac:dyDescent="0.3">
      <c r="A4786" s="237" t="s">
        <v>1131</v>
      </c>
      <c r="B4786" s="240" t="s">
        <v>4649</v>
      </c>
      <c r="C4786" s="31"/>
      <c r="D4786" s="32" t="s">
        <v>68</v>
      </c>
      <c r="E4786" s="197"/>
      <c r="F4786" s="208" t="s">
        <v>13</v>
      </c>
      <c r="G4786" s="33" t="str">
        <f t="shared" si="74"/>
        <v/>
      </c>
      <c r="H4786" s="34"/>
      <c r="I4786" s="35"/>
      <c r="J4786" s="36">
        <v>0</v>
      </c>
    </row>
    <row r="4787" spans="1:10" ht="15.75" hidden="1" thickBot="1" x14ac:dyDescent="0.3">
      <c r="A4787" s="246"/>
      <c r="B4787" s="241"/>
      <c r="C4787" s="38"/>
      <c r="D4787" s="38"/>
      <c r="E4787" s="199"/>
      <c r="F4787" s="211" t="s">
        <v>13</v>
      </c>
      <c r="G4787" s="65" t="str">
        <f t="shared" si="74"/>
        <v/>
      </c>
      <c r="H4787" s="66"/>
      <c r="I4787" s="67"/>
      <c r="J4787" s="36">
        <v>0</v>
      </c>
    </row>
    <row r="4788" spans="1:10" ht="15.75" hidden="1" thickBot="1" x14ac:dyDescent="0.3">
      <c r="A4788" s="246"/>
      <c r="B4788" s="241"/>
      <c r="C4788" s="41" t="s">
        <v>1132</v>
      </c>
      <c r="D4788" s="41" t="s">
        <v>1044</v>
      </c>
      <c r="E4788" s="201">
        <v>3</v>
      </c>
      <c r="F4788" s="211" t="s">
        <v>13</v>
      </c>
      <c r="G4788" s="65" t="str">
        <f t="shared" si="74"/>
        <v/>
      </c>
      <c r="H4788" s="44">
        <f>SUM(G4788:G4789)</f>
        <v>5.7399000000000004</v>
      </c>
      <c r="I4788" s="45"/>
      <c r="J4788" s="36">
        <v>0</v>
      </c>
    </row>
    <row r="4789" spans="1:10" ht="15.75" hidden="1" thickBot="1" x14ac:dyDescent="0.3">
      <c r="A4789" s="246"/>
      <c r="B4789" s="241"/>
      <c r="C4789" s="41" t="s">
        <v>10694</v>
      </c>
      <c r="D4789" s="41" t="s">
        <v>2800</v>
      </c>
      <c r="E4789" s="201">
        <v>0.2</v>
      </c>
      <c r="F4789" s="211">
        <v>28.6995</v>
      </c>
      <c r="G4789" s="65">
        <f t="shared" si="74"/>
        <v>5.7399000000000004</v>
      </c>
      <c r="H4789" s="66"/>
      <c r="I4789" s="67"/>
      <c r="J4789" s="36">
        <v>0</v>
      </c>
    </row>
    <row r="4790" spans="1:10" ht="15.75" hidden="1" thickBot="1" x14ac:dyDescent="0.3">
      <c r="A4790" s="246"/>
      <c r="B4790" s="241"/>
      <c r="C4790" s="41"/>
      <c r="D4790" s="41"/>
      <c r="E4790" s="201"/>
      <c r="F4790" s="211" t="s">
        <v>13</v>
      </c>
      <c r="G4790" s="65" t="str">
        <f t="shared" si="74"/>
        <v/>
      </c>
      <c r="H4790" s="66"/>
      <c r="I4790" s="67"/>
      <c r="J4790" s="36">
        <v>0</v>
      </c>
    </row>
    <row r="4791" spans="1:10" ht="26.25" hidden="1" thickBot="1" x14ac:dyDescent="0.3">
      <c r="A4791" s="246"/>
      <c r="B4791" s="241"/>
      <c r="C4791" s="4" t="s">
        <v>1133</v>
      </c>
      <c r="D4791" s="41"/>
      <c r="E4791" s="201"/>
      <c r="F4791" s="211" t="s">
        <v>13</v>
      </c>
      <c r="G4791" s="65" t="str">
        <f t="shared" si="74"/>
        <v/>
      </c>
      <c r="H4791" s="66"/>
      <c r="I4791" s="67"/>
      <c r="J4791" s="36">
        <v>0</v>
      </c>
    </row>
    <row r="4792" spans="1:10" ht="25.5" hidden="1" thickBot="1" x14ac:dyDescent="0.3">
      <c r="A4792" s="246"/>
      <c r="B4792" s="241"/>
      <c r="C4792" s="83" t="s">
        <v>1134</v>
      </c>
      <c r="D4792" s="41"/>
      <c r="E4792" s="201"/>
      <c r="F4792" s="211" t="s">
        <v>13</v>
      </c>
      <c r="G4792" s="65" t="str">
        <f t="shared" si="74"/>
        <v/>
      </c>
      <c r="H4792" s="66"/>
      <c r="I4792" s="67"/>
      <c r="J4792" s="36">
        <v>0</v>
      </c>
    </row>
    <row r="4793" spans="1:10" ht="15.75" hidden="1" thickBot="1" x14ac:dyDescent="0.3">
      <c r="A4793" s="247"/>
      <c r="B4793" s="242"/>
      <c r="C4793" s="46"/>
      <c r="D4793" s="46"/>
      <c r="E4793" s="202"/>
      <c r="F4793" s="217" t="s">
        <v>13</v>
      </c>
      <c r="G4793" s="73" t="str">
        <f t="shared" si="74"/>
        <v/>
      </c>
      <c r="H4793" s="74"/>
      <c r="I4793" s="67"/>
      <c r="J4793" s="36">
        <v>0</v>
      </c>
    </row>
    <row r="4794" spans="1:10" ht="15.75" hidden="1" thickBot="1" x14ac:dyDescent="0.3">
      <c r="A4794" s="237" t="s">
        <v>1135</v>
      </c>
      <c r="B4794" s="240" t="s">
        <v>4650</v>
      </c>
      <c r="C4794" s="31"/>
      <c r="D4794" s="32" t="s">
        <v>68</v>
      </c>
      <c r="E4794" s="197"/>
      <c r="F4794" s="208" t="s">
        <v>13</v>
      </c>
      <c r="G4794" s="33" t="str">
        <f t="shared" si="74"/>
        <v/>
      </c>
      <c r="H4794" s="34"/>
      <c r="I4794" s="35"/>
      <c r="J4794" s="36">
        <v>0</v>
      </c>
    </row>
    <row r="4795" spans="1:10" ht="15.75" hidden="1" thickBot="1" x14ac:dyDescent="0.3">
      <c r="A4795" s="246"/>
      <c r="B4795" s="241"/>
      <c r="C4795" s="38"/>
      <c r="D4795" s="38"/>
      <c r="E4795" s="199"/>
      <c r="F4795" s="211" t="s">
        <v>13</v>
      </c>
      <c r="G4795" s="65" t="str">
        <f t="shared" si="74"/>
        <v/>
      </c>
      <c r="H4795" s="66"/>
      <c r="I4795" s="67"/>
      <c r="J4795" s="36">
        <v>0</v>
      </c>
    </row>
    <row r="4796" spans="1:10" ht="26.25" hidden="1" thickBot="1" x14ac:dyDescent="0.3">
      <c r="A4796" s="246"/>
      <c r="B4796" s="241"/>
      <c r="C4796" s="41" t="s">
        <v>10827</v>
      </c>
      <c r="D4796" s="41" t="s">
        <v>70</v>
      </c>
      <c r="E4796" s="201">
        <v>0.58720000000000006</v>
      </c>
      <c r="F4796" s="211">
        <v>15.760499999999999</v>
      </c>
      <c r="G4796" s="65">
        <f t="shared" si="74"/>
        <v>9.2545655999999994</v>
      </c>
      <c r="H4796" s="44">
        <f>SUM(G4796:G4801)</f>
        <v>190.99101149999996</v>
      </c>
      <c r="I4796" s="45"/>
      <c r="J4796" s="36">
        <v>0</v>
      </c>
    </row>
    <row r="4797" spans="1:10" ht="26.25" hidden="1" thickBot="1" x14ac:dyDescent="0.3">
      <c r="A4797" s="246"/>
      <c r="B4797" s="241"/>
      <c r="C4797" s="41" t="s">
        <v>11507</v>
      </c>
      <c r="D4797" s="41" t="s">
        <v>162</v>
      </c>
      <c r="E4797" s="201">
        <v>1.1318999999999999</v>
      </c>
      <c r="F4797" s="211">
        <v>50.596999999999994</v>
      </c>
      <c r="G4797" s="65">
        <f t="shared" si="74"/>
        <v>57.27074429999999</v>
      </c>
      <c r="H4797" s="66"/>
      <c r="I4797" s="67"/>
      <c r="J4797" s="36">
        <v>0</v>
      </c>
    </row>
    <row r="4798" spans="1:10" ht="26.25" hidden="1" thickBot="1" x14ac:dyDescent="0.3">
      <c r="A4798" s="246"/>
      <c r="B4798" s="241"/>
      <c r="C4798" s="41" t="s">
        <v>11504</v>
      </c>
      <c r="D4798" s="41" t="s">
        <v>162</v>
      </c>
      <c r="E4798" s="201">
        <v>1.1318999999999999</v>
      </c>
      <c r="F4798" s="211">
        <v>62.139499999999991</v>
      </c>
      <c r="G4798" s="65">
        <f t="shared" si="74"/>
        <v>70.335700049999986</v>
      </c>
      <c r="H4798" s="66"/>
      <c r="I4798" s="67"/>
      <c r="J4798" s="36">
        <v>0</v>
      </c>
    </row>
    <row r="4799" spans="1:10" ht="15.75" hidden="1" thickBot="1" x14ac:dyDescent="0.3">
      <c r="A4799" s="246"/>
      <c r="B4799" s="241"/>
      <c r="C4799" s="41" t="s">
        <v>11505</v>
      </c>
      <c r="D4799" s="41" t="s">
        <v>1044</v>
      </c>
      <c r="E4799" s="201">
        <v>0.52</v>
      </c>
      <c r="F4799" s="211">
        <v>7.524</v>
      </c>
      <c r="G4799" s="65">
        <f t="shared" si="74"/>
        <v>3.91248</v>
      </c>
      <c r="H4799" s="66"/>
      <c r="I4799" s="67"/>
      <c r="J4799" s="36">
        <v>0</v>
      </c>
    </row>
    <row r="4800" spans="1:10" ht="15.75" hidden="1" thickBot="1" x14ac:dyDescent="0.3">
      <c r="A4800" s="246"/>
      <c r="B4800" s="241"/>
      <c r="C4800" s="41" t="s">
        <v>10690</v>
      </c>
      <c r="D4800" s="41" t="s">
        <v>2800</v>
      </c>
      <c r="E4800" s="201">
        <v>0.33479999999999999</v>
      </c>
      <c r="F4800" s="211">
        <v>22.704999999999998</v>
      </c>
      <c r="G4800" s="65">
        <f t="shared" si="74"/>
        <v>7.6016339999999989</v>
      </c>
      <c r="H4800" s="66"/>
      <c r="I4800" s="67"/>
      <c r="J4800" s="36">
        <v>0</v>
      </c>
    </row>
    <row r="4801" spans="1:10" ht="15.75" hidden="1" thickBot="1" x14ac:dyDescent="0.3">
      <c r="A4801" s="246"/>
      <c r="B4801" s="241"/>
      <c r="C4801" s="41" t="s">
        <v>10694</v>
      </c>
      <c r="D4801" s="41" t="s">
        <v>2800</v>
      </c>
      <c r="E4801" s="201">
        <v>1.4849000000000001</v>
      </c>
      <c r="F4801" s="211">
        <v>28.6995</v>
      </c>
      <c r="G4801" s="65">
        <f t="shared" si="74"/>
        <v>42.615887550000004</v>
      </c>
      <c r="H4801" s="66"/>
      <c r="I4801" s="67"/>
      <c r="J4801" s="36">
        <v>0</v>
      </c>
    </row>
    <row r="4802" spans="1:10" ht="15.75" hidden="1" thickBot="1" x14ac:dyDescent="0.3">
      <c r="A4802" s="247"/>
      <c r="B4802" s="242"/>
      <c r="C4802" s="46"/>
      <c r="D4802" s="46"/>
      <c r="E4802" s="202"/>
      <c r="F4802" s="217" t="s">
        <v>13</v>
      </c>
      <c r="G4802" s="73" t="str">
        <f t="shared" si="74"/>
        <v/>
      </c>
      <c r="H4802" s="74"/>
      <c r="I4802" s="67"/>
      <c r="J4802" s="36">
        <v>0</v>
      </c>
    </row>
    <row r="4803" spans="1:10" ht="15.75" hidden="1" thickBot="1" x14ac:dyDescent="0.3">
      <c r="A4803" s="237" t="s">
        <v>1136</v>
      </c>
      <c r="B4803" s="240" t="s">
        <v>4651</v>
      </c>
      <c r="C4803" s="31"/>
      <c r="D4803" s="32" t="s">
        <v>68</v>
      </c>
      <c r="E4803" s="197"/>
      <c r="F4803" s="208" t="s">
        <v>13</v>
      </c>
      <c r="G4803" s="33" t="str">
        <f t="shared" si="74"/>
        <v/>
      </c>
      <c r="H4803" s="34"/>
      <c r="I4803" s="35"/>
      <c r="J4803" s="36">
        <v>0</v>
      </c>
    </row>
    <row r="4804" spans="1:10" ht="15.75" hidden="1" thickBot="1" x14ac:dyDescent="0.3">
      <c r="A4804" s="246"/>
      <c r="B4804" s="241"/>
      <c r="C4804" s="38"/>
      <c r="D4804" s="38"/>
      <c r="E4804" s="199"/>
      <c r="F4804" s="211" t="s">
        <v>13</v>
      </c>
      <c r="G4804" s="65" t="str">
        <f t="shared" si="74"/>
        <v/>
      </c>
      <c r="H4804" s="66"/>
      <c r="I4804" s="67"/>
      <c r="J4804" s="36">
        <v>0</v>
      </c>
    </row>
    <row r="4805" spans="1:10" ht="26.25" hidden="1" thickBot="1" x14ac:dyDescent="0.3">
      <c r="A4805" s="246"/>
      <c r="B4805" s="241"/>
      <c r="C4805" s="41" t="s">
        <v>10827</v>
      </c>
      <c r="D4805" s="41" t="s">
        <v>70</v>
      </c>
      <c r="E4805" s="201">
        <v>0.58720000000000006</v>
      </c>
      <c r="F4805" s="211">
        <v>15.760499999999999</v>
      </c>
      <c r="G4805" s="65">
        <f t="shared" si="74"/>
        <v>9.2545655999999994</v>
      </c>
      <c r="H4805" s="44">
        <f>SUM(G4805:G4810)</f>
        <v>194.68016549999999</v>
      </c>
      <c r="I4805" s="45"/>
      <c r="J4805" s="36">
        <v>0</v>
      </c>
    </row>
    <row r="4806" spans="1:10" ht="26.25" hidden="1" thickBot="1" x14ac:dyDescent="0.3">
      <c r="A4806" s="246"/>
      <c r="B4806" s="241"/>
      <c r="C4806" s="41" t="s">
        <v>11507</v>
      </c>
      <c r="D4806" s="41" t="s">
        <v>162</v>
      </c>
      <c r="E4806" s="201">
        <v>1.1318999999999999</v>
      </c>
      <c r="F4806" s="211">
        <v>50.596999999999994</v>
      </c>
      <c r="G4806" s="65">
        <f t="shared" ref="G4806:G4869" si="75">IF(ISNUMBER(F4806),E4806*F4806,"")</f>
        <v>57.27074429999999</v>
      </c>
      <c r="H4806" s="66"/>
      <c r="I4806" s="67"/>
      <c r="J4806" s="36">
        <v>0</v>
      </c>
    </row>
    <row r="4807" spans="1:10" ht="26.25" hidden="1" thickBot="1" x14ac:dyDescent="0.3">
      <c r="A4807" s="246"/>
      <c r="B4807" s="241"/>
      <c r="C4807" s="41" t="s">
        <v>11504</v>
      </c>
      <c r="D4807" s="41" t="s">
        <v>162</v>
      </c>
      <c r="E4807" s="201">
        <v>1.1318999999999999</v>
      </c>
      <c r="F4807" s="211">
        <v>62.139499999999991</v>
      </c>
      <c r="G4807" s="65">
        <f t="shared" si="75"/>
        <v>70.335700049999986</v>
      </c>
      <c r="H4807" s="66"/>
      <c r="I4807" s="67"/>
      <c r="J4807" s="36">
        <v>0</v>
      </c>
    </row>
    <row r="4808" spans="1:10" ht="15.75" hidden="1" thickBot="1" x14ac:dyDescent="0.3">
      <c r="A4808" s="246"/>
      <c r="B4808" s="241"/>
      <c r="C4808" s="41" t="s">
        <v>1132</v>
      </c>
      <c r="D4808" s="41" t="s">
        <v>1044</v>
      </c>
      <c r="E4808" s="201">
        <v>2</v>
      </c>
      <c r="F4808" s="211" t="s">
        <v>13</v>
      </c>
      <c r="G4808" s="65" t="str">
        <f t="shared" si="75"/>
        <v/>
      </c>
      <c r="H4808" s="66"/>
      <c r="I4808" s="67"/>
      <c r="J4808" s="36">
        <v>0</v>
      </c>
    </row>
    <row r="4809" spans="1:10" ht="15.75" hidden="1" thickBot="1" x14ac:dyDescent="0.3">
      <c r="A4809" s="246"/>
      <c r="B4809" s="241"/>
      <c r="C4809" s="41" t="s">
        <v>10690</v>
      </c>
      <c r="D4809" s="41" t="s">
        <v>2800</v>
      </c>
      <c r="E4809" s="201">
        <v>0.66959999999999997</v>
      </c>
      <c r="F4809" s="211">
        <v>22.704999999999998</v>
      </c>
      <c r="G4809" s="65">
        <f t="shared" si="75"/>
        <v>15.203267999999998</v>
      </c>
      <c r="H4809" s="66"/>
      <c r="I4809" s="67"/>
      <c r="J4809" s="36">
        <v>0</v>
      </c>
    </row>
    <row r="4810" spans="1:10" ht="15.75" hidden="1" thickBot="1" x14ac:dyDescent="0.3">
      <c r="A4810" s="246"/>
      <c r="B4810" s="241"/>
      <c r="C4810" s="41" t="s">
        <v>10694</v>
      </c>
      <c r="D4810" s="41" t="s">
        <v>2800</v>
      </c>
      <c r="E4810" s="201">
        <v>1.4849000000000001</v>
      </c>
      <c r="F4810" s="211">
        <v>28.6995</v>
      </c>
      <c r="G4810" s="65">
        <f t="shared" si="75"/>
        <v>42.615887550000004</v>
      </c>
      <c r="H4810" s="66"/>
      <c r="I4810" s="67"/>
      <c r="J4810" s="36">
        <v>0</v>
      </c>
    </row>
    <row r="4811" spans="1:10" ht="15.75" hidden="1" thickBot="1" x14ac:dyDescent="0.3">
      <c r="A4811" s="246"/>
      <c r="B4811" s="241"/>
      <c r="C4811" s="41"/>
      <c r="D4811" s="41"/>
      <c r="E4811" s="201"/>
      <c r="F4811" s="211" t="s">
        <v>13</v>
      </c>
      <c r="G4811" s="65" t="str">
        <f t="shared" si="75"/>
        <v/>
      </c>
      <c r="H4811" s="66"/>
      <c r="I4811" s="67"/>
      <c r="J4811" s="36">
        <v>0</v>
      </c>
    </row>
    <row r="4812" spans="1:10" ht="26.25" hidden="1" thickBot="1" x14ac:dyDescent="0.3">
      <c r="A4812" s="246"/>
      <c r="B4812" s="241"/>
      <c r="C4812" s="4" t="s">
        <v>1133</v>
      </c>
      <c r="D4812" s="41"/>
      <c r="E4812" s="201"/>
      <c r="F4812" s="211" t="s">
        <v>13</v>
      </c>
      <c r="G4812" s="65" t="str">
        <f t="shared" si="75"/>
        <v/>
      </c>
      <c r="H4812" s="66"/>
      <c r="I4812" s="67"/>
      <c r="J4812" s="36">
        <v>0</v>
      </c>
    </row>
    <row r="4813" spans="1:10" ht="25.5" hidden="1" thickBot="1" x14ac:dyDescent="0.3">
      <c r="A4813" s="246"/>
      <c r="B4813" s="241"/>
      <c r="C4813" s="83" t="s">
        <v>1134</v>
      </c>
      <c r="D4813" s="41"/>
      <c r="E4813" s="201"/>
      <c r="F4813" s="211" t="s">
        <v>13</v>
      </c>
      <c r="G4813" s="65" t="str">
        <f t="shared" si="75"/>
        <v/>
      </c>
      <c r="H4813" s="66"/>
      <c r="I4813" s="67"/>
      <c r="J4813" s="36">
        <v>0</v>
      </c>
    </row>
    <row r="4814" spans="1:10" ht="15.75" hidden="1" thickBot="1" x14ac:dyDescent="0.3">
      <c r="A4814" s="247"/>
      <c r="B4814" s="242"/>
      <c r="C4814" s="46"/>
      <c r="D4814" s="46"/>
      <c r="E4814" s="202"/>
      <c r="F4814" s="217" t="s">
        <v>13</v>
      </c>
      <c r="G4814" s="73" t="str">
        <f t="shared" si="75"/>
        <v/>
      </c>
      <c r="H4814" s="74"/>
      <c r="I4814" s="67"/>
      <c r="J4814" s="36">
        <v>0</v>
      </c>
    </row>
    <row r="4815" spans="1:10" ht="15.75" thickBot="1" x14ac:dyDescent="0.3">
      <c r="A4815" s="237" t="s">
        <v>1137</v>
      </c>
      <c r="B4815" s="240" t="s">
        <v>4652</v>
      </c>
      <c r="C4815" s="31"/>
      <c r="D4815" s="32" t="s">
        <v>72</v>
      </c>
      <c r="E4815" s="197"/>
      <c r="F4815" s="208" t="s">
        <v>13</v>
      </c>
      <c r="G4815" s="33" t="str">
        <f t="shared" si="75"/>
        <v/>
      </c>
      <c r="H4815" s="34"/>
      <c r="I4815" s="35"/>
      <c r="J4815" s="36">
        <v>250.00000000000003</v>
      </c>
    </row>
    <row r="4816" spans="1:10" x14ac:dyDescent="0.25">
      <c r="A4816" s="246"/>
      <c r="B4816" s="241"/>
      <c r="C4816" s="38"/>
      <c r="D4816" s="38"/>
      <c r="E4816" s="199"/>
      <c r="F4816" s="211" t="s">
        <v>13</v>
      </c>
      <c r="G4816" s="65" t="str">
        <f t="shared" si="75"/>
        <v/>
      </c>
      <c r="H4816" s="66"/>
      <c r="I4816" s="67"/>
      <c r="J4816" s="36">
        <v>250.00000000000003</v>
      </c>
    </row>
    <row r="4817" spans="1:10" ht="25.5" x14ac:dyDescent="0.25">
      <c r="A4817" s="246"/>
      <c r="B4817" s="241"/>
      <c r="C4817" s="41" t="s">
        <v>1138</v>
      </c>
      <c r="D4817" s="41" t="s">
        <v>72</v>
      </c>
      <c r="E4817" s="201">
        <v>1</v>
      </c>
      <c r="F4817" s="211">
        <v>29.791999999999998</v>
      </c>
      <c r="G4817" s="65">
        <f t="shared" si="75"/>
        <v>29.791999999999998</v>
      </c>
      <c r="H4817" s="44">
        <f>SUM(G4817:G4817)</f>
        <v>29.791999999999998</v>
      </c>
      <c r="I4817" s="45"/>
      <c r="J4817" s="36">
        <v>250.00000000000003</v>
      </c>
    </row>
    <row r="4818" spans="1:10" ht="15.75" thickBot="1" x14ac:dyDescent="0.3">
      <c r="A4818" s="247"/>
      <c r="B4818" s="242"/>
      <c r="C4818" s="46"/>
      <c r="D4818" s="46"/>
      <c r="E4818" s="202"/>
      <c r="F4818" s="217" t="s">
        <v>13</v>
      </c>
      <c r="G4818" s="73" t="str">
        <f t="shared" si="75"/>
        <v/>
      </c>
      <c r="H4818" s="74"/>
      <c r="I4818" s="67"/>
      <c r="J4818" s="36">
        <v>250.00000000000003</v>
      </c>
    </row>
    <row r="4819" spans="1:10" ht="15.75" thickBot="1" x14ac:dyDescent="0.3">
      <c r="A4819" s="237" t="s">
        <v>1139</v>
      </c>
      <c r="B4819" s="240" t="s">
        <v>4653</v>
      </c>
      <c r="C4819" s="31"/>
      <c r="D4819" s="32" t="s">
        <v>72</v>
      </c>
      <c r="E4819" s="197"/>
      <c r="F4819" s="208" t="s">
        <v>13</v>
      </c>
      <c r="G4819" s="33" t="str">
        <f t="shared" si="75"/>
        <v/>
      </c>
      <c r="H4819" s="34"/>
      <c r="I4819" s="35"/>
      <c r="J4819" s="36">
        <v>65</v>
      </c>
    </row>
    <row r="4820" spans="1:10" x14ac:dyDescent="0.25">
      <c r="A4820" s="246"/>
      <c r="B4820" s="241"/>
      <c r="C4820" s="38"/>
      <c r="D4820" s="38"/>
      <c r="E4820" s="199"/>
      <c r="F4820" s="211" t="s">
        <v>13</v>
      </c>
      <c r="G4820" s="65" t="str">
        <f t="shared" si="75"/>
        <v/>
      </c>
      <c r="H4820" s="66"/>
      <c r="I4820" s="67"/>
      <c r="J4820" s="36">
        <v>65</v>
      </c>
    </row>
    <row r="4821" spans="1:10" ht="25.5" x14ac:dyDescent="0.25">
      <c r="A4821" s="246"/>
      <c r="B4821" s="241"/>
      <c r="C4821" s="41" t="s">
        <v>11039</v>
      </c>
      <c r="D4821" s="41" t="s">
        <v>70</v>
      </c>
      <c r="E4821" s="201">
        <v>1.01</v>
      </c>
      <c r="F4821" s="211">
        <v>8.8064999999999998</v>
      </c>
      <c r="G4821" s="65">
        <f t="shared" si="75"/>
        <v>8.8945650000000001</v>
      </c>
      <c r="H4821" s="44">
        <f>SUM(G4821:G4821)</f>
        <v>8.8945650000000001</v>
      </c>
      <c r="I4821" s="45"/>
      <c r="J4821" s="36">
        <v>65</v>
      </c>
    </row>
    <row r="4822" spans="1:10" x14ac:dyDescent="0.25">
      <c r="A4822" s="246"/>
      <c r="B4822" s="241"/>
      <c r="C4822" s="41"/>
      <c r="D4822" s="41"/>
      <c r="E4822" s="201"/>
      <c r="F4822" s="211" t="s">
        <v>13</v>
      </c>
      <c r="G4822" s="65" t="str">
        <f t="shared" si="75"/>
        <v/>
      </c>
      <c r="H4822" s="66"/>
      <c r="I4822" s="67"/>
      <c r="J4822" s="36">
        <v>65</v>
      </c>
    </row>
    <row r="4823" spans="1:10" ht="25.5" x14ac:dyDescent="0.25">
      <c r="A4823" s="246"/>
      <c r="B4823" s="241"/>
      <c r="C4823" s="4" t="s">
        <v>1140</v>
      </c>
      <c r="D4823" s="41"/>
      <c r="E4823" s="201"/>
      <c r="F4823" s="211" t="s">
        <v>13</v>
      </c>
      <c r="G4823" s="65" t="str">
        <f t="shared" si="75"/>
        <v/>
      </c>
      <c r="H4823" s="66"/>
      <c r="I4823" s="67"/>
      <c r="J4823" s="36">
        <v>65</v>
      </c>
    </row>
    <row r="4824" spans="1:10" ht="15.75" thickBot="1" x14ac:dyDescent="0.3">
      <c r="A4824" s="247"/>
      <c r="B4824" s="242"/>
      <c r="C4824" s="46"/>
      <c r="D4824" s="46"/>
      <c r="E4824" s="202"/>
      <c r="F4824" s="217" t="s">
        <v>13</v>
      </c>
      <c r="G4824" s="73" t="str">
        <f t="shared" si="75"/>
        <v/>
      </c>
      <c r="H4824" s="74"/>
      <c r="I4824" s="67"/>
      <c r="J4824" s="36">
        <v>65</v>
      </c>
    </row>
    <row r="4825" spans="1:10" ht="15.75" thickBot="1" x14ac:dyDescent="0.3">
      <c r="A4825" s="237" t="s">
        <v>1141</v>
      </c>
      <c r="B4825" s="240" t="s">
        <v>4654</v>
      </c>
      <c r="C4825" s="31"/>
      <c r="D4825" s="32" t="s">
        <v>1788</v>
      </c>
      <c r="E4825" s="197"/>
      <c r="F4825" s="208" t="s">
        <v>13</v>
      </c>
      <c r="G4825" s="33" t="str">
        <f t="shared" si="75"/>
        <v/>
      </c>
      <c r="H4825" s="34"/>
      <c r="I4825" s="35"/>
      <c r="J4825" s="36">
        <v>7</v>
      </c>
    </row>
    <row r="4826" spans="1:10" x14ac:dyDescent="0.25">
      <c r="A4826" s="246"/>
      <c r="B4826" s="241"/>
      <c r="C4826" s="38"/>
      <c r="D4826" s="38"/>
      <c r="E4826" s="199"/>
      <c r="F4826" s="211" t="s">
        <v>13</v>
      </c>
      <c r="G4826" s="65" t="str">
        <f t="shared" si="75"/>
        <v/>
      </c>
      <c r="H4826" s="66"/>
      <c r="I4826" s="67"/>
      <c r="J4826" s="36">
        <v>7</v>
      </c>
    </row>
    <row r="4827" spans="1:10" ht="25.5" x14ac:dyDescent="0.25">
      <c r="A4827" s="246"/>
      <c r="B4827" s="241"/>
      <c r="C4827" s="41" t="s">
        <v>10927</v>
      </c>
      <c r="D4827" s="41" t="s">
        <v>2880</v>
      </c>
      <c r="E4827" s="201">
        <v>1</v>
      </c>
      <c r="F4827" s="211">
        <v>195.86149999999998</v>
      </c>
      <c r="G4827" s="65">
        <f t="shared" si="75"/>
        <v>195.86149999999998</v>
      </c>
      <c r="H4827" s="44">
        <f>SUM(G4827:G4829)</f>
        <v>261.68707124999997</v>
      </c>
      <c r="I4827" s="45"/>
      <c r="J4827" s="36">
        <v>7</v>
      </c>
    </row>
    <row r="4828" spans="1:10" ht="51" x14ac:dyDescent="0.25">
      <c r="A4828" s="246"/>
      <c r="B4828" s="241"/>
      <c r="C4828" s="41" t="s">
        <v>11274</v>
      </c>
      <c r="D4828" s="41" t="s">
        <v>2880</v>
      </c>
      <c r="E4828" s="201">
        <v>1</v>
      </c>
      <c r="F4828" s="209">
        <f>IF(ISNUMBER('Comp.Aux1'!$G$335), 'Comp.Aux1'!$G$335, 0)</f>
        <v>8.3948032499999989</v>
      </c>
      <c r="G4828" s="39">
        <f t="shared" si="75"/>
        <v>8.3948032499999989</v>
      </c>
      <c r="H4828" s="40"/>
      <c r="I4828" s="37"/>
      <c r="J4828" s="36">
        <v>7</v>
      </c>
    </row>
    <row r="4829" spans="1:10" ht="38.25" x14ac:dyDescent="0.25">
      <c r="A4829" s="246"/>
      <c r="B4829" s="241"/>
      <c r="C4829" s="41" t="s">
        <v>11272</v>
      </c>
      <c r="D4829" s="41" t="s">
        <v>11296</v>
      </c>
      <c r="E4829" s="201">
        <v>20</v>
      </c>
      <c r="F4829" s="219">
        <f>IF(ISNUMBER('Comp.Aux1'!$G$199), 'Comp.Aux1'!$G$199, 0)</f>
        <v>2.8715383999999999</v>
      </c>
      <c r="G4829" s="65">
        <f t="shared" si="75"/>
        <v>57.430768</v>
      </c>
      <c r="H4829" s="66"/>
      <c r="I4829" s="67"/>
      <c r="J4829" s="36">
        <v>7</v>
      </c>
    </row>
    <row r="4830" spans="1:10" x14ac:dyDescent="0.25">
      <c r="A4830" s="246"/>
      <c r="B4830" s="241"/>
      <c r="C4830" s="41"/>
      <c r="D4830" s="41"/>
      <c r="E4830" s="201"/>
      <c r="F4830" s="211" t="s">
        <v>13</v>
      </c>
      <c r="G4830" s="65" t="str">
        <f t="shared" si="75"/>
        <v/>
      </c>
      <c r="H4830" s="66"/>
      <c r="I4830" s="67"/>
      <c r="J4830" s="36">
        <v>7</v>
      </c>
    </row>
    <row r="4831" spans="1:10" x14ac:dyDescent="0.25">
      <c r="A4831" s="246"/>
      <c r="B4831" s="241"/>
      <c r="C4831" s="4" t="s">
        <v>1142</v>
      </c>
      <c r="D4831" s="41"/>
      <c r="E4831" s="201"/>
      <c r="F4831" s="211" t="s">
        <v>13</v>
      </c>
      <c r="G4831" s="65" t="str">
        <f t="shared" si="75"/>
        <v/>
      </c>
      <c r="H4831" s="66"/>
      <c r="I4831" s="67"/>
      <c r="J4831" s="36">
        <v>7</v>
      </c>
    </row>
    <row r="4832" spans="1:10" ht="15.75" thickBot="1" x14ac:dyDescent="0.3">
      <c r="A4832" s="247"/>
      <c r="B4832" s="242"/>
      <c r="C4832" s="46"/>
      <c r="D4832" s="46"/>
      <c r="E4832" s="202"/>
      <c r="F4832" s="217" t="s">
        <v>13</v>
      </c>
      <c r="G4832" s="73" t="str">
        <f t="shared" si="75"/>
        <v/>
      </c>
      <c r="H4832" s="74"/>
      <c r="I4832" s="67"/>
      <c r="J4832" s="36">
        <v>7</v>
      </c>
    </row>
    <row r="4833" spans="1:10" ht="15.75" thickBot="1" x14ac:dyDescent="0.3">
      <c r="A4833" s="237" t="s">
        <v>1143</v>
      </c>
      <c r="B4833" s="240" t="s">
        <v>4661</v>
      </c>
      <c r="C4833" s="31"/>
      <c r="D4833" s="32" t="s">
        <v>106</v>
      </c>
      <c r="E4833" s="197"/>
      <c r="F4833" s="208" t="s">
        <v>13</v>
      </c>
      <c r="G4833" s="33" t="str">
        <f t="shared" si="75"/>
        <v/>
      </c>
      <c r="H4833" s="34"/>
      <c r="I4833" s="35"/>
      <c r="J4833" s="36">
        <v>380</v>
      </c>
    </row>
    <row r="4834" spans="1:10" x14ac:dyDescent="0.25">
      <c r="A4834" s="246"/>
      <c r="B4834" s="241"/>
      <c r="C4834" s="38"/>
      <c r="D4834" s="38"/>
      <c r="E4834" s="199"/>
      <c r="F4834" s="211" t="s">
        <v>13</v>
      </c>
      <c r="G4834" s="65" t="str">
        <f t="shared" si="75"/>
        <v/>
      </c>
      <c r="H4834" s="66"/>
      <c r="I4834" s="67"/>
      <c r="J4834" s="36">
        <v>380</v>
      </c>
    </row>
    <row r="4835" spans="1:10" ht="25.5" x14ac:dyDescent="0.25">
      <c r="A4835" s="246"/>
      <c r="B4835" s="241"/>
      <c r="C4835" s="41" t="s">
        <v>10662</v>
      </c>
      <c r="D4835" s="41" t="s">
        <v>1302</v>
      </c>
      <c r="E4835" s="201">
        <v>1.3</v>
      </c>
      <c r="F4835" s="211">
        <v>42.797499999999992</v>
      </c>
      <c r="G4835" s="65">
        <f t="shared" si="75"/>
        <v>55.636749999999992</v>
      </c>
      <c r="H4835" s="44">
        <f>SUM(G4835:G4835)</f>
        <v>55.636749999999992</v>
      </c>
      <c r="I4835" s="45"/>
      <c r="J4835" s="36">
        <v>380</v>
      </c>
    </row>
    <row r="4836" spans="1:10" ht="15.75" thickBot="1" x14ac:dyDescent="0.3">
      <c r="A4836" s="247"/>
      <c r="B4836" s="242"/>
      <c r="C4836" s="46"/>
      <c r="D4836" s="46"/>
      <c r="E4836" s="202"/>
      <c r="F4836" s="217" t="s">
        <v>13</v>
      </c>
      <c r="G4836" s="73" t="str">
        <f t="shared" si="75"/>
        <v/>
      </c>
      <c r="H4836" s="74"/>
      <c r="I4836" s="67"/>
      <c r="J4836" s="36">
        <v>380</v>
      </c>
    </row>
    <row r="4837" spans="1:10" ht="15.75" thickBot="1" x14ac:dyDescent="0.3">
      <c r="A4837" s="237" t="s">
        <v>1144</v>
      </c>
      <c r="B4837" s="240" t="s">
        <v>4662</v>
      </c>
      <c r="C4837" s="31"/>
      <c r="D4837" s="32" t="s">
        <v>106</v>
      </c>
      <c r="E4837" s="197"/>
      <c r="F4837" s="208" t="s">
        <v>13</v>
      </c>
      <c r="G4837" s="33" t="str">
        <f t="shared" si="75"/>
        <v/>
      </c>
      <c r="H4837" s="34"/>
      <c r="I4837" s="35"/>
      <c r="J4837" s="36">
        <v>100</v>
      </c>
    </row>
    <row r="4838" spans="1:10" x14ac:dyDescent="0.25">
      <c r="A4838" s="246"/>
      <c r="B4838" s="241"/>
      <c r="C4838" s="38"/>
      <c r="D4838" s="38"/>
      <c r="E4838" s="199"/>
      <c r="F4838" s="211" t="s">
        <v>13</v>
      </c>
      <c r="G4838" s="65" t="str">
        <f t="shared" si="75"/>
        <v/>
      </c>
      <c r="H4838" s="66"/>
      <c r="I4838" s="67"/>
      <c r="J4838" s="36">
        <v>100</v>
      </c>
    </row>
    <row r="4839" spans="1:10" ht="25.5" x14ac:dyDescent="0.25">
      <c r="A4839" s="246"/>
      <c r="B4839" s="241"/>
      <c r="C4839" s="41" t="s">
        <v>10678</v>
      </c>
      <c r="D4839" s="41" t="s">
        <v>1302</v>
      </c>
      <c r="E4839" s="201">
        <v>1.1000000000000001</v>
      </c>
      <c r="F4839" s="211">
        <v>83.713999999999999</v>
      </c>
      <c r="G4839" s="65">
        <f t="shared" si="75"/>
        <v>92.085400000000007</v>
      </c>
      <c r="H4839" s="44">
        <f>SUM(G4839:G4839)</f>
        <v>92.085400000000007</v>
      </c>
      <c r="I4839" s="45"/>
      <c r="J4839" s="36">
        <v>100</v>
      </c>
    </row>
    <row r="4840" spans="1:10" ht="15.75" thickBot="1" x14ac:dyDescent="0.3">
      <c r="A4840" s="247"/>
      <c r="B4840" s="242"/>
      <c r="C4840" s="46"/>
      <c r="D4840" s="46"/>
      <c r="E4840" s="202"/>
      <c r="F4840" s="217" t="s">
        <v>13</v>
      </c>
      <c r="G4840" s="73" t="str">
        <f t="shared" si="75"/>
        <v/>
      </c>
      <c r="H4840" s="74"/>
      <c r="I4840" s="67"/>
      <c r="J4840" s="36">
        <v>100</v>
      </c>
    </row>
    <row r="4841" spans="1:10" ht="15.75" thickBot="1" x14ac:dyDescent="0.3">
      <c r="A4841" s="237" t="s">
        <v>1145</v>
      </c>
      <c r="B4841" s="240" t="s">
        <v>4693</v>
      </c>
      <c r="C4841" s="31"/>
      <c r="D4841" s="32" t="s">
        <v>18</v>
      </c>
      <c r="E4841" s="197"/>
      <c r="F4841" s="208" t="s">
        <v>13</v>
      </c>
      <c r="G4841" s="33" t="str">
        <f t="shared" si="75"/>
        <v/>
      </c>
      <c r="H4841" s="34"/>
      <c r="I4841" s="35"/>
      <c r="J4841" s="36">
        <v>1</v>
      </c>
    </row>
    <row r="4842" spans="1:10" x14ac:dyDescent="0.25">
      <c r="A4842" s="246"/>
      <c r="B4842" s="241"/>
      <c r="C4842" s="38"/>
      <c r="D4842" s="38"/>
      <c r="E4842" s="199"/>
      <c r="F4842" s="211" t="s">
        <v>13</v>
      </c>
      <c r="G4842" s="65" t="str">
        <f t="shared" si="75"/>
        <v/>
      </c>
      <c r="H4842" s="66"/>
      <c r="I4842" s="67"/>
      <c r="J4842" s="36">
        <v>1</v>
      </c>
    </row>
    <row r="4843" spans="1:10" x14ac:dyDescent="0.25">
      <c r="A4843" s="246"/>
      <c r="B4843" s="241"/>
      <c r="C4843" s="41" t="s">
        <v>11176</v>
      </c>
      <c r="D4843" s="41" t="s">
        <v>83</v>
      </c>
      <c r="E4843" s="201">
        <v>1</v>
      </c>
      <c r="F4843" s="211">
        <v>71.078999999999994</v>
      </c>
      <c r="G4843" s="65">
        <f t="shared" si="75"/>
        <v>71.078999999999994</v>
      </c>
      <c r="H4843" s="44">
        <f>SUM(G4843:G4843)</f>
        <v>71.078999999999994</v>
      </c>
      <c r="I4843" s="45"/>
      <c r="J4843" s="36">
        <v>1</v>
      </c>
    </row>
    <row r="4844" spans="1:10" ht="15.75" thickBot="1" x14ac:dyDescent="0.3">
      <c r="A4844" s="247"/>
      <c r="B4844" s="242"/>
      <c r="C4844" s="46"/>
      <c r="D4844" s="46"/>
      <c r="E4844" s="202"/>
      <c r="F4844" s="217" t="s">
        <v>13</v>
      </c>
      <c r="G4844" s="73" t="str">
        <f t="shared" si="75"/>
        <v/>
      </c>
      <c r="H4844" s="74"/>
      <c r="I4844" s="67"/>
      <c r="J4844" s="36">
        <v>1</v>
      </c>
    </row>
    <row r="4845" spans="1:10" ht="15.75" thickBot="1" x14ac:dyDescent="0.3">
      <c r="A4845" s="237" t="s">
        <v>1146</v>
      </c>
      <c r="B4845" s="240" t="s">
        <v>4700</v>
      </c>
      <c r="C4845" s="31"/>
      <c r="D4845" s="32" t="s">
        <v>18</v>
      </c>
      <c r="E4845" s="197"/>
      <c r="F4845" s="208" t="s">
        <v>13</v>
      </c>
      <c r="G4845" s="33" t="str">
        <f t="shared" si="75"/>
        <v/>
      </c>
      <c r="H4845" s="34"/>
      <c r="I4845" s="35"/>
      <c r="J4845" s="36">
        <v>1</v>
      </c>
    </row>
    <row r="4846" spans="1:10" x14ac:dyDescent="0.25">
      <c r="A4846" s="246"/>
      <c r="B4846" s="241"/>
      <c r="C4846" s="38"/>
      <c r="D4846" s="38"/>
      <c r="E4846" s="199"/>
      <c r="F4846" s="211" t="s">
        <v>13</v>
      </c>
      <c r="G4846" s="65" t="str">
        <f t="shared" si="75"/>
        <v/>
      </c>
      <c r="H4846" s="66"/>
      <c r="I4846" s="67"/>
      <c r="J4846" s="36">
        <v>1</v>
      </c>
    </row>
    <row r="4847" spans="1:10" ht="25.5" x14ac:dyDescent="0.25">
      <c r="A4847" s="246"/>
      <c r="B4847" s="241"/>
      <c r="C4847" s="41" t="s">
        <v>11145</v>
      </c>
      <c r="D4847" s="41" t="s">
        <v>83</v>
      </c>
      <c r="E4847" s="201">
        <v>1</v>
      </c>
      <c r="F4847" s="211">
        <v>67.953499999999991</v>
      </c>
      <c r="G4847" s="65">
        <f t="shared" si="75"/>
        <v>67.953499999999991</v>
      </c>
      <c r="H4847" s="44">
        <f>SUM(G4847:G4847)</f>
        <v>67.953499999999991</v>
      </c>
      <c r="I4847" s="45"/>
      <c r="J4847" s="36">
        <v>1</v>
      </c>
    </row>
    <row r="4848" spans="1:10" ht="15.75" thickBot="1" x14ac:dyDescent="0.3">
      <c r="A4848" s="247"/>
      <c r="B4848" s="242"/>
      <c r="C4848" s="46"/>
      <c r="D4848" s="46"/>
      <c r="E4848" s="202"/>
      <c r="F4848" s="217" t="s">
        <v>13</v>
      </c>
      <c r="G4848" s="73" t="str">
        <f t="shared" si="75"/>
        <v/>
      </c>
      <c r="H4848" s="74"/>
      <c r="I4848" s="67"/>
      <c r="J4848" s="36">
        <v>1</v>
      </c>
    </row>
    <row r="4849" spans="1:10" ht="15.75" thickBot="1" x14ac:dyDescent="0.3">
      <c r="A4849" s="237" t="s">
        <v>1147</v>
      </c>
      <c r="B4849" s="240" t="s">
        <v>4701</v>
      </c>
      <c r="C4849" s="31"/>
      <c r="D4849" s="32" t="s">
        <v>18</v>
      </c>
      <c r="E4849" s="197"/>
      <c r="F4849" s="208" t="s">
        <v>13</v>
      </c>
      <c r="G4849" s="33" t="str">
        <f t="shared" si="75"/>
        <v/>
      </c>
      <c r="H4849" s="34"/>
      <c r="I4849" s="35"/>
      <c r="J4849" s="36">
        <v>1</v>
      </c>
    </row>
    <row r="4850" spans="1:10" x14ac:dyDescent="0.25">
      <c r="A4850" s="246"/>
      <c r="B4850" s="241"/>
      <c r="C4850" s="38"/>
      <c r="D4850" s="38"/>
      <c r="E4850" s="199"/>
      <c r="F4850" s="211" t="s">
        <v>13</v>
      </c>
      <c r="G4850" s="65" t="str">
        <f t="shared" si="75"/>
        <v/>
      </c>
      <c r="H4850" s="66"/>
      <c r="I4850" s="67"/>
      <c r="J4850" s="36">
        <v>1</v>
      </c>
    </row>
    <row r="4851" spans="1:10" ht="38.25" x14ac:dyDescent="0.25">
      <c r="A4851" s="246"/>
      <c r="B4851" s="241"/>
      <c r="C4851" s="41" t="s">
        <v>11100</v>
      </c>
      <c r="D4851" s="41" t="s">
        <v>83</v>
      </c>
      <c r="E4851" s="201">
        <v>1</v>
      </c>
      <c r="F4851" s="211">
        <v>260.0625</v>
      </c>
      <c r="G4851" s="65">
        <f t="shared" si="75"/>
        <v>260.0625</v>
      </c>
      <c r="H4851" s="44">
        <f>SUM(G4851:G4851)</f>
        <v>260.0625</v>
      </c>
      <c r="I4851" s="45"/>
      <c r="J4851" s="36">
        <v>1</v>
      </c>
    </row>
    <row r="4852" spans="1:10" ht="15.75" thickBot="1" x14ac:dyDescent="0.3">
      <c r="A4852" s="247"/>
      <c r="B4852" s="242"/>
      <c r="C4852" s="46"/>
      <c r="D4852" s="46"/>
      <c r="E4852" s="202"/>
      <c r="F4852" s="217" t="s">
        <v>13</v>
      </c>
      <c r="G4852" s="73" t="str">
        <f t="shared" si="75"/>
        <v/>
      </c>
      <c r="H4852" s="74"/>
      <c r="I4852" s="67"/>
      <c r="J4852" s="36">
        <v>1</v>
      </c>
    </row>
    <row r="4853" spans="1:10" ht="15.75" thickBot="1" x14ac:dyDescent="0.3">
      <c r="A4853" s="237" t="s">
        <v>1148</v>
      </c>
      <c r="B4853" s="240" t="s">
        <v>4716</v>
      </c>
      <c r="C4853" s="31"/>
      <c r="D4853" s="32" t="s">
        <v>18</v>
      </c>
      <c r="E4853" s="197"/>
      <c r="F4853" s="208" t="s">
        <v>13</v>
      </c>
      <c r="G4853" s="33" t="str">
        <f t="shared" si="75"/>
        <v/>
      </c>
      <c r="H4853" s="34"/>
      <c r="I4853" s="35"/>
      <c r="J4853" s="36">
        <v>1</v>
      </c>
    </row>
    <row r="4854" spans="1:10" x14ac:dyDescent="0.25">
      <c r="A4854" s="246"/>
      <c r="B4854" s="241"/>
      <c r="C4854" s="38"/>
      <c r="D4854" s="38"/>
      <c r="E4854" s="199"/>
      <c r="F4854" s="211" t="s">
        <v>13</v>
      </c>
      <c r="G4854" s="65" t="str">
        <f t="shared" si="75"/>
        <v/>
      </c>
      <c r="H4854" s="66"/>
      <c r="I4854" s="67"/>
      <c r="J4854" s="36">
        <v>1</v>
      </c>
    </row>
    <row r="4855" spans="1:10" x14ac:dyDescent="0.25">
      <c r="A4855" s="246"/>
      <c r="B4855" s="241"/>
      <c r="C4855" s="41" t="s">
        <v>11200</v>
      </c>
      <c r="D4855" s="41" t="s">
        <v>1302</v>
      </c>
      <c r="E4855" s="201">
        <v>20</v>
      </c>
      <c r="F4855" s="211">
        <v>2.3939999999999997</v>
      </c>
      <c r="G4855" s="65">
        <f t="shared" si="75"/>
        <v>47.879999999999995</v>
      </c>
      <c r="H4855" s="44">
        <f>SUM(G4855:G4855)</f>
        <v>47.879999999999995</v>
      </c>
      <c r="I4855" s="45"/>
      <c r="J4855" s="36">
        <v>1</v>
      </c>
    </row>
    <row r="4856" spans="1:10" ht="15.75" thickBot="1" x14ac:dyDescent="0.3">
      <c r="A4856" s="247"/>
      <c r="B4856" s="242"/>
      <c r="C4856" s="46"/>
      <c r="D4856" s="46"/>
      <c r="E4856" s="202"/>
      <c r="F4856" s="217" t="s">
        <v>13</v>
      </c>
      <c r="G4856" s="73" t="str">
        <f t="shared" si="75"/>
        <v/>
      </c>
      <c r="H4856" s="74"/>
      <c r="I4856" s="67"/>
      <c r="J4856" s="36">
        <v>1</v>
      </c>
    </row>
    <row r="4857" spans="1:10" ht="15.75" thickBot="1" x14ac:dyDescent="0.3">
      <c r="A4857" s="237" t="s">
        <v>1149</v>
      </c>
      <c r="B4857" s="240" t="s">
        <v>4725</v>
      </c>
      <c r="C4857" s="31"/>
      <c r="D4857" s="32" t="s">
        <v>18</v>
      </c>
      <c r="E4857" s="197"/>
      <c r="F4857" s="208" t="s">
        <v>13</v>
      </c>
      <c r="G4857" s="33" t="str">
        <f t="shared" si="75"/>
        <v/>
      </c>
      <c r="H4857" s="34"/>
      <c r="I4857" s="35"/>
      <c r="J4857" s="36">
        <v>1</v>
      </c>
    </row>
    <row r="4858" spans="1:10" x14ac:dyDescent="0.25">
      <c r="A4858" s="246"/>
      <c r="B4858" s="241"/>
      <c r="C4858" s="38"/>
      <c r="D4858" s="38"/>
      <c r="E4858" s="199"/>
      <c r="F4858" s="211" t="s">
        <v>13</v>
      </c>
      <c r="G4858" s="65" t="str">
        <f t="shared" si="75"/>
        <v/>
      </c>
      <c r="H4858" s="66"/>
      <c r="I4858" s="67"/>
      <c r="J4858" s="36">
        <v>1</v>
      </c>
    </row>
    <row r="4859" spans="1:10" ht="25.5" x14ac:dyDescent="0.25">
      <c r="A4859" s="246"/>
      <c r="B4859" s="241"/>
      <c r="C4859" s="41" t="s">
        <v>10993</v>
      </c>
      <c r="D4859" s="41" t="s">
        <v>83</v>
      </c>
      <c r="E4859" s="201">
        <v>1</v>
      </c>
      <c r="F4859" s="211">
        <v>936.32949999999994</v>
      </c>
      <c r="G4859" s="65">
        <f t="shared" si="75"/>
        <v>936.32949999999994</v>
      </c>
      <c r="H4859" s="44">
        <f>SUM(G4859:G4859)</f>
        <v>936.32949999999994</v>
      </c>
      <c r="I4859" s="45"/>
      <c r="J4859" s="36">
        <v>1</v>
      </c>
    </row>
    <row r="4860" spans="1:10" ht="15.75" thickBot="1" x14ac:dyDescent="0.3">
      <c r="A4860" s="247"/>
      <c r="B4860" s="242"/>
      <c r="C4860" s="46"/>
      <c r="D4860" s="46"/>
      <c r="E4860" s="202"/>
      <c r="F4860" s="217" t="s">
        <v>13</v>
      </c>
      <c r="G4860" s="73" t="str">
        <f t="shared" si="75"/>
        <v/>
      </c>
      <c r="H4860" s="74"/>
      <c r="I4860" s="67"/>
      <c r="J4860" s="36">
        <v>1</v>
      </c>
    </row>
    <row r="4861" spans="1:10" ht="15.75" thickBot="1" x14ac:dyDescent="0.3">
      <c r="A4861" s="237" t="s">
        <v>1150</v>
      </c>
      <c r="B4861" s="240" t="s">
        <v>4736</v>
      </c>
      <c r="C4861" s="31"/>
      <c r="D4861" s="32" t="s">
        <v>68</v>
      </c>
      <c r="E4861" s="197"/>
      <c r="F4861" s="208" t="s">
        <v>13</v>
      </c>
      <c r="G4861" s="33" t="str">
        <f t="shared" si="75"/>
        <v/>
      </c>
      <c r="H4861" s="34"/>
      <c r="I4861" s="35"/>
      <c r="J4861" s="36">
        <v>600</v>
      </c>
    </row>
    <row r="4862" spans="1:10" x14ac:dyDescent="0.25">
      <c r="A4862" s="246"/>
      <c r="B4862" s="241"/>
      <c r="C4862" s="38"/>
      <c r="D4862" s="38"/>
      <c r="E4862" s="199"/>
      <c r="F4862" s="211" t="s">
        <v>13</v>
      </c>
      <c r="G4862" s="65" t="str">
        <f t="shared" si="75"/>
        <v/>
      </c>
      <c r="H4862" s="66"/>
      <c r="I4862" s="67"/>
      <c r="J4862" s="36">
        <v>600</v>
      </c>
    </row>
    <row r="4863" spans="1:10" ht="25.5" x14ac:dyDescent="0.25">
      <c r="A4863" s="246"/>
      <c r="B4863" s="241"/>
      <c r="C4863" s="41" t="s">
        <v>10645</v>
      </c>
      <c r="D4863" s="41" t="s">
        <v>162</v>
      </c>
      <c r="E4863" s="201">
        <v>1</v>
      </c>
      <c r="F4863" s="211">
        <v>48.905999999999992</v>
      </c>
      <c r="G4863" s="65">
        <f t="shared" si="75"/>
        <v>48.905999999999992</v>
      </c>
      <c r="H4863" s="44">
        <f>SUM(G4863:G4863)</f>
        <v>48.905999999999992</v>
      </c>
      <c r="I4863" s="45"/>
      <c r="J4863" s="36">
        <v>600</v>
      </c>
    </row>
    <row r="4864" spans="1:10" ht="15.75" thickBot="1" x14ac:dyDescent="0.3">
      <c r="A4864" s="247"/>
      <c r="B4864" s="242"/>
      <c r="C4864" s="46"/>
      <c r="D4864" s="46"/>
      <c r="E4864" s="202"/>
      <c r="F4864" s="217" t="s">
        <v>13</v>
      </c>
      <c r="G4864" s="73" t="str">
        <f t="shared" si="75"/>
        <v/>
      </c>
      <c r="H4864" s="74"/>
      <c r="I4864" s="67"/>
      <c r="J4864" s="36">
        <v>600</v>
      </c>
    </row>
    <row r="4865" spans="1:10" ht="15.75" thickBot="1" x14ac:dyDescent="0.3">
      <c r="A4865" s="237" t="s">
        <v>1151</v>
      </c>
      <c r="B4865" s="240" t="s">
        <v>4737</v>
      </c>
      <c r="C4865" s="31"/>
      <c r="D4865" s="32" t="s">
        <v>70</v>
      </c>
      <c r="E4865" s="197"/>
      <c r="F4865" s="208" t="s">
        <v>13</v>
      </c>
      <c r="G4865" s="33" t="str">
        <f t="shared" si="75"/>
        <v/>
      </c>
      <c r="H4865" s="34"/>
      <c r="I4865" s="35"/>
      <c r="J4865" s="36">
        <v>235</v>
      </c>
    </row>
    <row r="4866" spans="1:10" x14ac:dyDescent="0.25">
      <c r="A4866" s="246"/>
      <c r="B4866" s="241"/>
      <c r="C4866" s="38"/>
      <c r="D4866" s="38"/>
      <c r="E4866" s="199"/>
      <c r="F4866" s="211" t="s">
        <v>13</v>
      </c>
      <c r="G4866" s="65" t="str">
        <f t="shared" si="75"/>
        <v/>
      </c>
      <c r="H4866" s="66"/>
      <c r="I4866" s="67"/>
      <c r="J4866" s="36">
        <v>235</v>
      </c>
    </row>
    <row r="4867" spans="1:10" ht="25.5" x14ac:dyDescent="0.25">
      <c r="A4867" s="246"/>
      <c r="B4867" s="241"/>
      <c r="C4867" s="41" t="s">
        <v>10827</v>
      </c>
      <c r="D4867" s="41" t="s">
        <v>70</v>
      </c>
      <c r="E4867" s="201">
        <v>1</v>
      </c>
      <c r="F4867" s="211">
        <v>15.760499999999999</v>
      </c>
      <c r="G4867" s="65">
        <f t="shared" si="75"/>
        <v>15.760499999999999</v>
      </c>
      <c r="H4867" s="44">
        <f>SUM(G4867:G4867)</f>
        <v>15.760499999999999</v>
      </c>
      <c r="I4867" s="45"/>
      <c r="J4867" s="36">
        <v>235</v>
      </c>
    </row>
    <row r="4868" spans="1:10" ht="15.75" thickBot="1" x14ac:dyDescent="0.3">
      <c r="A4868" s="247"/>
      <c r="B4868" s="242"/>
      <c r="C4868" s="46"/>
      <c r="D4868" s="46"/>
      <c r="E4868" s="202"/>
      <c r="F4868" s="217" t="s">
        <v>13</v>
      </c>
      <c r="G4868" s="73" t="str">
        <f t="shared" si="75"/>
        <v/>
      </c>
      <c r="H4868" s="74"/>
      <c r="I4868" s="67"/>
      <c r="J4868" s="36">
        <v>235</v>
      </c>
    </row>
    <row r="4869" spans="1:10" ht="15.75" hidden="1" thickBot="1" x14ac:dyDescent="0.3">
      <c r="A4869" s="237" t="s">
        <v>1152</v>
      </c>
      <c r="B4869" s="240" t="s">
        <v>4749</v>
      </c>
      <c r="C4869" s="31"/>
      <c r="D4869" s="32" t="s">
        <v>68</v>
      </c>
      <c r="E4869" s="197"/>
      <c r="F4869" s="208" t="s">
        <v>13</v>
      </c>
      <c r="G4869" s="33" t="str">
        <f t="shared" si="75"/>
        <v/>
      </c>
      <c r="H4869" s="34"/>
      <c r="I4869" s="35"/>
      <c r="J4869" s="36">
        <v>0</v>
      </c>
    </row>
    <row r="4870" spans="1:10" ht="15.75" hidden="1" thickBot="1" x14ac:dyDescent="0.3">
      <c r="A4870" s="246"/>
      <c r="B4870" s="241"/>
      <c r="C4870" s="38"/>
      <c r="D4870" s="38"/>
      <c r="E4870" s="199"/>
      <c r="F4870" s="211" t="s">
        <v>13</v>
      </c>
      <c r="G4870" s="65" t="str">
        <f t="shared" ref="G4870:G4933" si="76">IF(ISNUMBER(F4870),E4870*F4870,"")</f>
        <v/>
      </c>
      <c r="H4870" s="66"/>
      <c r="I4870" s="67"/>
      <c r="J4870" s="36">
        <v>0</v>
      </c>
    </row>
    <row r="4871" spans="1:10" ht="15.75" hidden="1" thickBot="1" x14ac:dyDescent="0.3">
      <c r="A4871" s="246"/>
      <c r="B4871" s="241"/>
      <c r="C4871" s="41" t="s">
        <v>10607</v>
      </c>
      <c r="D4871" s="41" t="s">
        <v>2800</v>
      </c>
      <c r="E4871" s="201">
        <v>0.1</v>
      </c>
      <c r="F4871" s="211">
        <v>28.6995</v>
      </c>
      <c r="G4871" s="65">
        <f t="shared" si="76"/>
        <v>2.8699500000000002</v>
      </c>
      <c r="H4871" s="44">
        <f>SUM(G4871:G4878)</f>
        <v>16.207950000000004</v>
      </c>
      <c r="I4871" s="45"/>
      <c r="J4871" s="36">
        <v>0</v>
      </c>
    </row>
    <row r="4872" spans="1:10" ht="15.75" hidden="1" thickBot="1" x14ac:dyDescent="0.3">
      <c r="A4872" s="246"/>
      <c r="B4872" s="241"/>
      <c r="C4872" s="41" t="s">
        <v>10601</v>
      </c>
      <c r="D4872" s="41" t="s">
        <v>2800</v>
      </c>
      <c r="E4872" s="201">
        <v>0.1</v>
      </c>
      <c r="F4872" s="211">
        <v>22.097000000000001</v>
      </c>
      <c r="G4872" s="65">
        <f t="shared" si="76"/>
        <v>2.2097000000000002</v>
      </c>
      <c r="H4872" s="66"/>
      <c r="I4872" s="67"/>
      <c r="J4872" s="36">
        <v>0</v>
      </c>
    </row>
    <row r="4873" spans="1:10" ht="15.75" hidden="1" thickBot="1" x14ac:dyDescent="0.3">
      <c r="A4873" s="246"/>
      <c r="B4873" s="241"/>
      <c r="C4873" s="41" t="s">
        <v>1153</v>
      </c>
      <c r="D4873" s="41" t="s">
        <v>1044</v>
      </c>
      <c r="E4873" s="201">
        <v>0.1</v>
      </c>
      <c r="F4873" s="211" t="s">
        <v>13</v>
      </c>
      <c r="G4873" s="65" t="str">
        <f t="shared" si="76"/>
        <v/>
      </c>
      <c r="H4873" s="66"/>
      <c r="I4873" s="67"/>
      <c r="J4873" s="36">
        <v>0</v>
      </c>
    </row>
    <row r="4874" spans="1:10" ht="26.25" hidden="1" thickBot="1" x14ac:dyDescent="0.3">
      <c r="A4874" s="246"/>
      <c r="B4874" s="241"/>
      <c r="C4874" s="41" t="s">
        <v>1154</v>
      </c>
      <c r="D4874" s="41" t="s">
        <v>68</v>
      </c>
      <c r="E4874" s="201">
        <v>1.1000000000000001</v>
      </c>
      <c r="F4874" s="211" t="s">
        <v>13</v>
      </c>
      <c r="G4874" s="65" t="str">
        <f t="shared" si="76"/>
        <v/>
      </c>
      <c r="H4874" s="66"/>
      <c r="I4874" s="67"/>
      <c r="J4874" s="36">
        <v>0</v>
      </c>
    </row>
    <row r="4875" spans="1:10" ht="15.75" hidden="1" thickBot="1" x14ac:dyDescent="0.3">
      <c r="A4875" s="246"/>
      <c r="B4875" s="241"/>
      <c r="C4875" s="41" t="s">
        <v>10607</v>
      </c>
      <c r="D4875" s="41" t="s">
        <v>2800</v>
      </c>
      <c r="E4875" s="201">
        <v>0.2</v>
      </c>
      <c r="F4875" s="211">
        <v>28.6995</v>
      </c>
      <c r="G4875" s="65">
        <f t="shared" si="76"/>
        <v>5.7399000000000004</v>
      </c>
      <c r="H4875" s="66"/>
      <c r="I4875" s="45"/>
      <c r="J4875" s="36">
        <v>0</v>
      </c>
    </row>
    <row r="4876" spans="1:10" ht="15.75" hidden="1" thickBot="1" x14ac:dyDescent="0.3">
      <c r="A4876" s="246"/>
      <c r="B4876" s="241"/>
      <c r="C4876" s="41" t="s">
        <v>10601</v>
      </c>
      <c r="D4876" s="41" t="s">
        <v>2800</v>
      </c>
      <c r="E4876" s="201">
        <v>0.2</v>
      </c>
      <c r="F4876" s="211">
        <v>22.097000000000001</v>
      </c>
      <c r="G4876" s="65">
        <f t="shared" si="76"/>
        <v>4.4194000000000004</v>
      </c>
      <c r="H4876" s="66"/>
      <c r="I4876" s="67"/>
      <c r="J4876" s="36">
        <v>0</v>
      </c>
    </row>
    <row r="4877" spans="1:10" ht="15.75" hidden="1" thickBot="1" x14ac:dyDescent="0.3">
      <c r="A4877" s="246"/>
      <c r="B4877" s="241"/>
      <c r="C4877" s="41" t="s">
        <v>10604</v>
      </c>
      <c r="D4877" s="41" t="s">
        <v>1044</v>
      </c>
      <c r="E4877" s="201">
        <v>1.5</v>
      </c>
      <c r="F4877" s="211">
        <v>0.64600000000000002</v>
      </c>
      <c r="G4877" s="65">
        <f t="shared" si="76"/>
        <v>0.96900000000000008</v>
      </c>
      <c r="H4877" s="66"/>
      <c r="I4877" s="67"/>
      <c r="J4877" s="36">
        <v>0</v>
      </c>
    </row>
    <row r="4878" spans="1:10" ht="15.75" hidden="1" thickBot="1" x14ac:dyDescent="0.3">
      <c r="A4878" s="246"/>
      <c r="B4878" s="241"/>
      <c r="C4878" s="41" t="s">
        <v>1155</v>
      </c>
      <c r="D4878" s="41" t="s">
        <v>1044</v>
      </c>
      <c r="E4878" s="201">
        <v>0.15</v>
      </c>
      <c r="F4878" s="211" t="s">
        <v>13</v>
      </c>
      <c r="G4878" s="65" t="str">
        <f t="shared" si="76"/>
        <v/>
      </c>
      <c r="H4878" s="66"/>
      <c r="I4878" s="67"/>
      <c r="J4878" s="36">
        <v>0</v>
      </c>
    </row>
    <row r="4879" spans="1:10" ht="15.75" hidden="1" thickBot="1" x14ac:dyDescent="0.3">
      <c r="A4879" s="247"/>
      <c r="B4879" s="242"/>
      <c r="C4879" s="46"/>
      <c r="D4879" s="46"/>
      <c r="E4879" s="202"/>
      <c r="F4879" s="217" t="s">
        <v>13</v>
      </c>
      <c r="G4879" s="73" t="str">
        <f t="shared" si="76"/>
        <v/>
      </c>
      <c r="H4879" s="74"/>
      <c r="I4879" s="67"/>
      <c r="J4879" s="36">
        <v>0</v>
      </c>
    </row>
    <row r="4880" spans="1:10" ht="15.75" hidden="1" thickBot="1" x14ac:dyDescent="0.3">
      <c r="A4880" s="237" t="s">
        <v>1156</v>
      </c>
      <c r="B4880" s="240" t="s">
        <v>4750</v>
      </c>
      <c r="C4880" s="31"/>
      <c r="D4880" s="32" t="s">
        <v>68</v>
      </c>
      <c r="E4880" s="197"/>
      <c r="F4880" s="208" t="s">
        <v>13</v>
      </c>
      <c r="G4880" s="33" t="str">
        <f t="shared" si="76"/>
        <v/>
      </c>
      <c r="H4880" s="34"/>
      <c r="I4880" s="35"/>
      <c r="J4880" s="36">
        <v>0</v>
      </c>
    </row>
    <row r="4881" spans="1:10" ht="15.75" hidden="1" thickBot="1" x14ac:dyDescent="0.3">
      <c r="A4881" s="246"/>
      <c r="B4881" s="241"/>
      <c r="C4881" s="38"/>
      <c r="D4881" s="38"/>
      <c r="E4881" s="199"/>
      <c r="F4881" s="211" t="s">
        <v>13</v>
      </c>
      <c r="G4881" s="65" t="str">
        <f t="shared" si="76"/>
        <v/>
      </c>
      <c r="H4881" s="66"/>
      <c r="I4881" s="67"/>
      <c r="J4881" s="36">
        <v>0</v>
      </c>
    </row>
    <row r="4882" spans="1:10" ht="15.75" hidden="1" thickBot="1" x14ac:dyDescent="0.3">
      <c r="A4882" s="246"/>
      <c r="B4882" s="241"/>
      <c r="C4882" s="41" t="s">
        <v>10607</v>
      </c>
      <c r="D4882" s="41" t="s">
        <v>2800</v>
      </c>
      <c r="E4882" s="201">
        <v>0.01</v>
      </c>
      <c r="F4882" s="211">
        <v>28.6995</v>
      </c>
      <c r="G4882" s="65">
        <f t="shared" si="76"/>
        <v>0.286995</v>
      </c>
      <c r="H4882" s="44">
        <f>SUM(G4882:G4883)</f>
        <v>2.4966950000000003</v>
      </c>
      <c r="I4882" s="45"/>
      <c r="J4882" s="36">
        <v>0</v>
      </c>
    </row>
    <row r="4883" spans="1:10" ht="15.75" hidden="1" thickBot="1" x14ac:dyDescent="0.3">
      <c r="A4883" s="246"/>
      <c r="B4883" s="241"/>
      <c r="C4883" s="41" t="s">
        <v>10601</v>
      </c>
      <c r="D4883" s="41" t="s">
        <v>2800</v>
      </c>
      <c r="E4883" s="201">
        <v>0.1</v>
      </c>
      <c r="F4883" s="211">
        <v>22.097000000000001</v>
      </c>
      <c r="G4883" s="65">
        <f t="shared" si="76"/>
        <v>2.2097000000000002</v>
      </c>
      <c r="H4883" s="66"/>
      <c r="I4883" s="67"/>
      <c r="J4883" s="36">
        <v>0</v>
      </c>
    </row>
    <row r="4884" spans="1:10" ht="15.75" hidden="1" thickBot="1" x14ac:dyDescent="0.3">
      <c r="A4884" s="247"/>
      <c r="B4884" s="242"/>
      <c r="C4884" s="46"/>
      <c r="D4884" s="46"/>
      <c r="E4884" s="202"/>
      <c r="F4884" s="217" t="s">
        <v>13</v>
      </c>
      <c r="G4884" s="73" t="str">
        <f t="shared" si="76"/>
        <v/>
      </c>
      <c r="H4884" s="74"/>
      <c r="I4884" s="67"/>
      <c r="J4884" s="36">
        <v>0</v>
      </c>
    </row>
    <row r="4885" spans="1:10" ht="15.75" hidden="1" thickBot="1" x14ac:dyDescent="0.3">
      <c r="A4885" s="237" t="s">
        <v>1157</v>
      </c>
      <c r="B4885" s="240" t="s">
        <v>4751</v>
      </c>
      <c r="C4885" s="31"/>
      <c r="D4885" s="32" t="s">
        <v>18</v>
      </c>
      <c r="E4885" s="197"/>
      <c r="F4885" s="208" t="s">
        <v>13</v>
      </c>
      <c r="G4885" s="33" t="str">
        <f t="shared" si="76"/>
        <v/>
      </c>
      <c r="H4885" s="34"/>
      <c r="I4885" s="35"/>
      <c r="J4885" s="36">
        <v>0</v>
      </c>
    </row>
    <row r="4886" spans="1:10" ht="15.75" hidden="1" thickBot="1" x14ac:dyDescent="0.3">
      <c r="A4886" s="246"/>
      <c r="B4886" s="241"/>
      <c r="C4886" s="38"/>
      <c r="D4886" s="38"/>
      <c r="E4886" s="199"/>
      <c r="F4886" s="211" t="s">
        <v>13</v>
      </c>
      <c r="G4886" s="65" t="str">
        <f t="shared" si="76"/>
        <v/>
      </c>
      <c r="H4886" s="66"/>
      <c r="I4886" s="67"/>
      <c r="J4886" s="36">
        <v>0</v>
      </c>
    </row>
    <row r="4887" spans="1:10" ht="15.75" hidden="1" thickBot="1" x14ac:dyDescent="0.3">
      <c r="A4887" s="246"/>
      <c r="B4887" s="241"/>
      <c r="C4887" s="41" t="s">
        <v>1158</v>
      </c>
      <c r="D4887" s="41" t="s">
        <v>83</v>
      </c>
      <c r="E4887" s="201">
        <v>1</v>
      </c>
      <c r="F4887" s="211" t="s">
        <v>13</v>
      </c>
      <c r="G4887" s="65" t="str">
        <f t="shared" si="76"/>
        <v/>
      </c>
      <c r="H4887" s="44">
        <f>SUM(G4887:G4888)</f>
        <v>2.2097000000000002</v>
      </c>
      <c r="I4887" s="45"/>
      <c r="J4887" s="36">
        <v>0</v>
      </c>
    </row>
    <row r="4888" spans="1:10" ht="15.75" hidden="1" thickBot="1" x14ac:dyDescent="0.3">
      <c r="A4888" s="246"/>
      <c r="B4888" s="241"/>
      <c r="C4888" s="41" t="s">
        <v>10601</v>
      </c>
      <c r="D4888" s="41" t="s">
        <v>2800</v>
      </c>
      <c r="E4888" s="201">
        <v>0.1</v>
      </c>
      <c r="F4888" s="211">
        <v>22.097000000000001</v>
      </c>
      <c r="G4888" s="65">
        <f t="shared" si="76"/>
        <v>2.2097000000000002</v>
      </c>
      <c r="H4888" s="66"/>
      <c r="I4888" s="67"/>
      <c r="J4888" s="36">
        <v>0</v>
      </c>
    </row>
    <row r="4889" spans="1:10" ht="15.75" hidden="1" thickBot="1" x14ac:dyDescent="0.3">
      <c r="A4889" s="247"/>
      <c r="B4889" s="242"/>
      <c r="C4889" s="46"/>
      <c r="D4889" s="46"/>
      <c r="E4889" s="202"/>
      <c r="F4889" s="217" t="s">
        <v>13</v>
      </c>
      <c r="G4889" s="73" t="str">
        <f t="shared" si="76"/>
        <v/>
      </c>
      <c r="H4889" s="74"/>
      <c r="I4889" s="67"/>
      <c r="J4889" s="36">
        <v>0</v>
      </c>
    </row>
    <row r="4890" spans="1:10" ht="15.75" hidden="1" thickBot="1" x14ac:dyDescent="0.3">
      <c r="A4890" s="237" t="s">
        <v>1159</v>
      </c>
      <c r="B4890" s="240" t="s">
        <v>4752</v>
      </c>
      <c r="C4890" s="31"/>
      <c r="D4890" s="32" t="s">
        <v>18</v>
      </c>
      <c r="E4890" s="197"/>
      <c r="F4890" s="208" t="s">
        <v>13</v>
      </c>
      <c r="G4890" s="33" t="str">
        <f t="shared" si="76"/>
        <v/>
      </c>
      <c r="H4890" s="34"/>
      <c r="I4890" s="35"/>
      <c r="J4890" s="36">
        <v>0</v>
      </c>
    </row>
    <row r="4891" spans="1:10" ht="15.75" hidden="1" thickBot="1" x14ac:dyDescent="0.3">
      <c r="A4891" s="246"/>
      <c r="B4891" s="241"/>
      <c r="C4891" s="38"/>
      <c r="D4891" s="38"/>
      <c r="E4891" s="199"/>
      <c r="F4891" s="211" t="s">
        <v>13</v>
      </c>
      <c r="G4891" s="65" t="str">
        <f t="shared" si="76"/>
        <v/>
      </c>
      <c r="H4891" s="66"/>
      <c r="I4891" s="67"/>
      <c r="J4891" s="36">
        <v>0</v>
      </c>
    </row>
    <row r="4892" spans="1:10" ht="15.75" hidden="1" thickBot="1" x14ac:dyDescent="0.3">
      <c r="A4892" s="246"/>
      <c r="B4892" s="241"/>
      <c r="C4892" s="41" t="s">
        <v>10878</v>
      </c>
      <c r="D4892" s="41" t="s">
        <v>1044</v>
      </c>
      <c r="E4892" s="201">
        <v>0.83648</v>
      </c>
      <c r="F4892" s="211">
        <v>27.777999999999999</v>
      </c>
      <c r="G4892" s="65">
        <f t="shared" si="76"/>
        <v>23.235741439999998</v>
      </c>
      <c r="H4892" s="44">
        <f>SUM(G4892:G4898)</f>
        <v>1048.6974053199999</v>
      </c>
      <c r="I4892" s="45"/>
      <c r="J4892" s="36">
        <v>0</v>
      </c>
    </row>
    <row r="4893" spans="1:10" ht="39" hidden="1" thickBot="1" x14ac:dyDescent="0.3">
      <c r="A4893" s="246"/>
      <c r="B4893" s="241"/>
      <c r="C4893" s="41" t="s">
        <v>10903</v>
      </c>
      <c r="D4893" s="41" t="s">
        <v>83</v>
      </c>
      <c r="E4893" s="201">
        <v>9</v>
      </c>
      <c r="F4893" s="211">
        <v>1.159</v>
      </c>
      <c r="G4893" s="65">
        <f t="shared" si="76"/>
        <v>10.431000000000001</v>
      </c>
      <c r="H4893" s="66"/>
      <c r="I4893" s="67"/>
      <c r="J4893" s="36">
        <v>0</v>
      </c>
    </row>
    <row r="4894" spans="1:10" ht="39" hidden="1" thickBot="1" x14ac:dyDescent="0.3">
      <c r="A4894" s="246"/>
      <c r="B4894" s="241"/>
      <c r="C4894" s="41" t="s">
        <v>11508</v>
      </c>
      <c r="D4894" s="41" t="s">
        <v>162</v>
      </c>
      <c r="E4894" s="201">
        <v>1.6079999999999997</v>
      </c>
      <c r="F4894" s="211">
        <v>553.73599999999999</v>
      </c>
      <c r="G4894" s="65">
        <f t="shared" si="76"/>
        <v>890.40748799999983</v>
      </c>
      <c r="H4894" s="66"/>
      <c r="I4894" s="67"/>
      <c r="J4894" s="36">
        <v>0</v>
      </c>
    </row>
    <row r="4895" spans="1:10" ht="15.75" hidden="1" thickBot="1" x14ac:dyDescent="0.3">
      <c r="A4895" s="246"/>
      <c r="B4895" s="241"/>
      <c r="C4895" s="41" t="s">
        <v>10986</v>
      </c>
      <c r="D4895" s="41" t="s">
        <v>1044</v>
      </c>
      <c r="E4895" s="201">
        <v>3.3759999999999998E-2</v>
      </c>
      <c r="F4895" s="211">
        <v>71.667999999999992</v>
      </c>
      <c r="G4895" s="65">
        <f t="shared" si="76"/>
        <v>2.4195116799999998</v>
      </c>
      <c r="H4895" s="66"/>
      <c r="I4895" s="67"/>
      <c r="J4895" s="36">
        <v>0</v>
      </c>
    </row>
    <row r="4896" spans="1:10" ht="26.25" hidden="1" thickBot="1" x14ac:dyDescent="0.3">
      <c r="A4896" s="246"/>
      <c r="B4896" s="241"/>
      <c r="C4896" s="41" t="s">
        <v>10743</v>
      </c>
      <c r="D4896" s="41" t="s">
        <v>83</v>
      </c>
      <c r="E4896" s="201">
        <v>3</v>
      </c>
      <c r="F4896" s="211">
        <v>19.256499999999999</v>
      </c>
      <c r="G4896" s="65">
        <f t="shared" si="76"/>
        <v>57.769499999999994</v>
      </c>
      <c r="H4896" s="66"/>
      <c r="I4896" s="45"/>
      <c r="J4896" s="36">
        <v>0</v>
      </c>
    </row>
    <row r="4897" spans="1:10" ht="15.75" hidden="1" thickBot="1" x14ac:dyDescent="0.3">
      <c r="A4897" s="246"/>
      <c r="B4897" s="241"/>
      <c r="C4897" s="41" t="s">
        <v>10624</v>
      </c>
      <c r="D4897" s="41" t="s">
        <v>2800</v>
      </c>
      <c r="E4897" s="201">
        <v>1.4944</v>
      </c>
      <c r="F4897" s="211">
        <v>28.575999999999997</v>
      </c>
      <c r="G4897" s="65">
        <f t="shared" si="76"/>
        <v>42.703974399999993</v>
      </c>
      <c r="H4897" s="66"/>
      <c r="I4897" s="67"/>
      <c r="J4897" s="36">
        <v>0</v>
      </c>
    </row>
    <row r="4898" spans="1:10" ht="15.75" hidden="1" thickBot="1" x14ac:dyDescent="0.3">
      <c r="A4898" s="246"/>
      <c r="B4898" s="241"/>
      <c r="C4898" s="41" t="s">
        <v>10601</v>
      </c>
      <c r="D4898" s="41" t="s">
        <v>2800</v>
      </c>
      <c r="E4898" s="201">
        <v>0.98340000000000005</v>
      </c>
      <c r="F4898" s="211">
        <v>22.097000000000001</v>
      </c>
      <c r="G4898" s="65">
        <f t="shared" si="76"/>
        <v>21.730189800000002</v>
      </c>
      <c r="H4898" s="66"/>
      <c r="I4898" s="67"/>
      <c r="J4898" s="36">
        <v>0</v>
      </c>
    </row>
    <row r="4899" spans="1:10" ht="15.75" hidden="1" thickBot="1" x14ac:dyDescent="0.3">
      <c r="A4899" s="247"/>
      <c r="B4899" s="242"/>
      <c r="C4899" s="46"/>
      <c r="D4899" s="46"/>
      <c r="E4899" s="202"/>
      <c r="F4899" s="217" t="s">
        <v>13</v>
      </c>
      <c r="G4899" s="73" t="str">
        <f t="shared" si="76"/>
        <v/>
      </c>
      <c r="H4899" s="74"/>
      <c r="I4899" s="67"/>
      <c r="J4899" s="36">
        <v>0</v>
      </c>
    </row>
    <row r="4900" spans="1:10" ht="15.75" hidden="1" thickBot="1" x14ac:dyDescent="0.3">
      <c r="A4900" s="237" t="s">
        <v>1160</v>
      </c>
      <c r="B4900" s="240" t="s">
        <v>4753</v>
      </c>
      <c r="C4900" s="31"/>
      <c r="D4900" s="32" t="s">
        <v>18</v>
      </c>
      <c r="E4900" s="197"/>
      <c r="F4900" s="208" t="s">
        <v>13</v>
      </c>
      <c r="G4900" s="33" t="str">
        <f t="shared" si="76"/>
        <v/>
      </c>
      <c r="H4900" s="34"/>
      <c r="I4900" s="35"/>
      <c r="J4900" s="36">
        <v>0</v>
      </c>
    </row>
    <row r="4901" spans="1:10" ht="15.75" hidden="1" thickBot="1" x14ac:dyDescent="0.3">
      <c r="A4901" s="246"/>
      <c r="B4901" s="241"/>
      <c r="C4901" s="38"/>
      <c r="D4901" s="38"/>
      <c r="E4901" s="199"/>
      <c r="F4901" s="211" t="s">
        <v>13</v>
      </c>
      <c r="G4901" s="65" t="str">
        <f t="shared" si="76"/>
        <v/>
      </c>
      <c r="H4901" s="66"/>
      <c r="I4901" s="67"/>
      <c r="J4901" s="36">
        <v>0</v>
      </c>
    </row>
    <row r="4902" spans="1:10" ht="15.75" hidden="1" thickBot="1" x14ac:dyDescent="0.3">
      <c r="A4902" s="246"/>
      <c r="B4902" s="241"/>
      <c r="C4902" s="41" t="s">
        <v>10878</v>
      </c>
      <c r="D4902" s="41" t="s">
        <v>1044</v>
      </c>
      <c r="E4902" s="201">
        <v>0.8713333333333334</v>
      </c>
      <c r="F4902" s="211">
        <v>27.777999999999999</v>
      </c>
      <c r="G4902" s="65">
        <f t="shared" si="76"/>
        <v>24.203897333333334</v>
      </c>
      <c r="H4902" s="44">
        <f>SUM(G4902:G4908)</f>
        <v>1086.8666862</v>
      </c>
      <c r="I4902" s="45"/>
      <c r="J4902" s="36">
        <v>0</v>
      </c>
    </row>
    <row r="4903" spans="1:10" ht="39" hidden="1" thickBot="1" x14ac:dyDescent="0.3">
      <c r="A4903" s="246"/>
      <c r="B4903" s="241"/>
      <c r="C4903" s="41" t="s">
        <v>10903</v>
      </c>
      <c r="D4903" s="41" t="s">
        <v>83</v>
      </c>
      <c r="E4903" s="201">
        <v>9</v>
      </c>
      <c r="F4903" s="211">
        <v>1.159</v>
      </c>
      <c r="G4903" s="65">
        <f t="shared" si="76"/>
        <v>10.431000000000001</v>
      </c>
      <c r="H4903" s="66"/>
      <c r="I4903" s="67"/>
      <c r="J4903" s="36">
        <v>0</v>
      </c>
    </row>
    <row r="4904" spans="1:10" ht="39" hidden="1" thickBot="1" x14ac:dyDescent="0.3">
      <c r="A4904" s="246"/>
      <c r="B4904" s="241"/>
      <c r="C4904" s="41" t="s">
        <v>11508</v>
      </c>
      <c r="D4904" s="41" t="s">
        <v>162</v>
      </c>
      <c r="E4904" s="201">
        <v>1.6749999999999998</v>
      </c>
      <c r="F4904" s="211">
        <v>553.73599999999999</v>
      </c>
      <c r="G4904" s="65">
        <f t="shared" si="76"/>
        <v>927.50779999999986</v>
      </c>
      <c r="H4904" s="66"/>
      <c r="I4904" s="67"/>
      <c r="J4904" s="36">
        <v>0</v>
      </c>
    </row>
    <row r="4905" spans="1:10" ht="15.75" hidden="1" thickBot="1" x14ac:dyDescent="0.3">
      <c r="A4905" s="246"/>
      <c r="B4905" s="241"/>
      <c r="C4905" s="41" t="s">
        <v>10986</v>
      </c>
      <c r="D4905" s="41" t="s">
        <v>1044</v>
      </c>
      <c r="E4905" s="201">
        <v>3.5166666666666672E-2</v>
      </c>
      <c r="F4905" s="211">
        <v>71.667999999999992</v>
      </c>
      <c r="G4905" s="65">
        <f t="shared" si="76"/>
        <v>2.5203246666666668</v>
      </c>
      <c r="H4905" s="66"/>
      <c r="I4905" s="67"/>
      <c r="J4905" s="36">
        <v>0</v>
      </c>
    </row>
    <row r="4906" spans="1:10" ht="26.25" hidden="1" thickBot="1" x14ac:dyDescent="0.3">
      <c r="A4906" s="246"/>
      <c r="B4906" s="241"/>
      <c r="C4906" s="41" t="s">
        <v>10743</v>
      </c>
      <c r="D4906" s="41" t="s">
        <v>83</v>
      </c>
      <c r="E4906" s="201">
        <v>3</v>
      </c>
      <c r="F4906" s="211">
        <v>19.256499999999999</v>
      </c>
      <c r="G4906" s="65">
        <f t="shared" si="76"/>
        <v>57.769499999999994</v>
      </c>
      <c r="H4906" s="66"/>
      <c r="I4906" s="45"/>
      <c r="J4906" s="36">
        <v>0</v>
      </c>
    </row>
    <row r="4907" spans="1:10" ht="15.75" hidden="1" thickBot="1" x14ac:dyDescent="0.3">
      <c r="A4907" s="246"/>
      <c r="B4907" s="241"/>
      <c r="C4907" s="41" t="s">
        <v>10624</v>
      </c>
      <c r="D4907" s="41" t="s">
        <v>2800</v>
      </c>
      <c r="E4907" s="201">
        <v>1.4944</v>
      </c>
      <c r="F4907" s="211">
        <v>28.575999999999997</v>
      </c>
      <c r="G4907" s="65">
        <f t="shared" si="76"/>
        <v>42.703974399999993</v>
      </c>
      <c r="H4907" s="66"/>
      <c r="I4907" s="67"/>
      <c r="J4907" s="36">
        <v>0</v>
      </c>
    </row>
    <row r="4908" spans="1:10" ht="15.75" hidden="1" thickBot="1" x14ac:dyDescent="0.3">
      <c r="A4908" s="246"/>
      <c r="B4908" s="241"/>
      <c r="C4908" s="41" t="s">
        <v>10601</v>
      </c>
      <c r="D4908" s="41" t="s">
        <v>2800</v>
      </c>
      <c r="E4908" s="201">
        <v>0.98340000000000005</v>
      </c>
      <c r="F4908" s="211">
        <v>22.097000000000001</v>
      </c>
      <c r="G4908" s="65">
        <f t="shared" si="76"/>
        <v>21.730189800000002</v>
      </c>
      <c r="H4908" s="66"/>
      <c r="I4908" s="67"/>
      <c r="J4908" s="36">
        <v>0</v>
      </c>
    </row>
    <row r="4909" spans="1:10" ht="15.75" hidden="1" thickBot="1" x14ac:dyDescent="0.3">
      <c r="A4909" s="247"/>
      <c r="B4909" s="242"/>
      <c r="C4909" s="46"/>
      <c r="D4909" s="46"/>
      <c r="E4909" s="202"/>
      <c r="F4909" s="217" t="s">
        <v>13</v>
      </c>
      <c r="G4909" s="73" t="str">
        <f t="shared" si="76"/>
        <v/>
      </c>
      <c r="H4909" s="74"/>
      <c r="I4909" s="67"/>
      <c r="J4909" s="36">
        <v>0</v>
      </c>
    </row>
    <row r="4910" spans="1:10" ht="15.75" hidden="1" thickBot="1" x14ac:dyDescent="0.3">
      <c r="A4910" s="237" t="s">
        <v>1161</v>
      </c>
      <c r="B4910" s="240" t="s">
        <v>4760</v>
      </c>
      <c r="C4910" s="31"/>
      <c r="D4910" s="32" t="s">
        <v>18</v>
      </c>
      <c r="E4910" s="197"/>
      <c r="F4910" s="204" t="s">
        <v>13</v>
      </c>
      <c r="G4910" s="33" t="str">
        <f t="shared" si="76"/>
        <v/>
      </c>
      <c r="H4910" s="34"/>
      <c r="I4910" s="35"/>
      <c r="J4910" s="36">
        <v>0</v>
      </c>
    </row>
    <row r="4911" spans="1:10" ht="15.75" hidden="1" thickBot="1" x14ac:dyDescent="0.3">
      <c r="A4911" s="238"/>
      <c r="B4911" s="241"/>
      <c r="C4911" s="38"/>
      <c r="D4911" s="38"/>
      <c r="E4911" s="199"/>
      <c r="F4911" s="205" t="s">
        <v>13</v>
      </c>
      <c r="G4911" s="39" t="str">
        <f t="shared" si="76"/>
        <v/>
      </c>
      <c r="H4911" s="40"/>
      <c r="I4911" s="37"/>
      <c r="J4911" s="36">
        <v>0</v>
      </c>
    </row>
    <row r="4912" spans="1:10" ht="15.75" hidden="1" thickBot="1" x14ac:dyDescent="0.3">
      <c r="A4912" s="238"/>
      <c r="B4912" s="241"/>
      <c r="C4912" s="41" t="s">
        <v>10618</v>
      </c>
      <c r="D4912" s="41" t="s">
        <v>2800</v>
      </c>
      <c r="E4912" s="201">
        <v>0.15</v>
      </c>
      <c r="F4912" s="206">
        <v>26.562000000000001</v>
      </c>
      <c r="G4912" s="39">
        <f t="shared" si="76"/>
        <v>3.9843000000000002</v>
      </c>
      <c r="H4912" s="44">
        <f>SUM(G4912:G4913)</f>
        <v>3.9843000000000002</v>
      </c>
      <c r="I4912" s="45"/>
      <c r="J4912" s="36">
        <v>0</v>
      </c>
    </row>
    <row r="4913" spans="1:10" ht="26.25" hidden="1" thickBot="1" x14ac:dyDescent="0.3">
      <c r="A4913" s="238"/>
      <c r="B4913" s="241"/>
      <c r="C4913" s="41" t="s">
        <v>1162</v>
      </c>
      <c r="D4913" s="41" t="s">
        <v>18</v>
      </c>
      <c r="E4913" s="201">
        <v>1</v>
      </c>
      <c r="F4913" s="200" t="s">
        <v>13</v>
      </c>
      <c r="G4913" s="39" t="str">
        <f t="shared" si="76"/>
        <v/>
      </c>
      <c r="H4913" s="40"/>
      <c r="I4913" s="37"/>
      <c r="J4913" s="36">
        <v>0</v>
      </c>
    </row>
    <row r="4914" spans="1:10" ht="15.75" hidden="1" thickBot="1" x14ac:dyDescent="0.3">
      <c r="A4914" s="239"/>
      <c r="B4914" s="242"/>
      <c r="C4914" s="46"/>
      <c r="D4914" s="46"/>
      <c r="E4914" s="202"/>
      <c r="F4914" s="203" t="s">
        <v>13</v>
      </c>
      <c r="G4914" s="49" t="str">
        <f t="shared" si="76"/>
        <v/>
      </c>
      <c r="H4914" s="50"/>
      <c r="I4914" s="37"/>
      <c r="J4914" s="36">
        <v>0</v>
      </c>
    </row>
    <row r="4915" spans="1:10" ht="15.75" hidden="1" thickBot="1" x14ac:dyDescent="0.3">
      <c r="A4915" s="237" t="s">
        <v>1163</v>
      </c>
      <c r="B4915" s="240" t="s">
        <v>4761</v>
      </c>
      <c r="C4915" s="31"/>
      <c r="D4915" s="32" t="s">
        <v>18</v>
      </c>
      <c r="E4915" s="197"/>
      <c r="F4915" s="204" t="s">
        <v>13</v>
      </c>
      <c r="G4915" s="33" t="str">
        <f t="shared" si="76"/>
        <v/>
      </c>
      <c r="H4915" s="34"/>
      <c r="I4915" s="35"/>
      <c r="J4915" s="36">
        <v>0</v>
      </c>
    </row>
    <row r="4916" spans="1:10" ht="15.75" hidden="1" thickBot="1" x14ac:dyDescent="0.3">
      <c r="A4916" s="238"/>
      <c r="B4916" s="241"/>
      <c r="C4916" s="38"/>
      <c r="D4916" s="38"/>
      <c r="E4916" s="199"/>
      <c r="F4916" s="205" t="s">
        <v>13</v>
      </c>
      <c r="G4916" s="39" t="str">
        <f t="shared" si="76"/>
        <v/>
      </c>
      <c r="H4916" s="40"/>
      <c r="I4916" s="37"/>
      <c r="J4916" s="36">
        <v>0</v>
      </c>
    </row>
    <row r="4917" spans="1:10" ht="15.75" hidden="1" thickBot="1" x14ac:dyDescent="0.3">
      <c r="A4917" s="238"/>
      <c r="B4917" s="241"/>
      <c r="C4917" s="41" t="s">
        <v>10618</v>
      </c>
      <c r="D4917" s="41" t="s">
        <v>2800</v>
      </c>
      <c r="E4917" s="201">
        <v>0.15</v>
      </c>
      <c r="F4917" s="206">
        <v>26.562000000000001</v>
      </c>
      <c r="G4917" s="39">
        <f t="shared" si="76"/>
        <v>3.9843000000000002</v>
      </c>
      <c r="H4917" s="44">
        <f>SUM(G4917:G4918)</f>
        <v>3.9843000000000002</v>
      </c>
      <c r="I4917" s="45"/>
      <c r="J4917" s="36">
        <v>0</v>
      </c>
    </row>
    <row r="4918" spans="1:10" ht="15.75" hidden="1" thickBot="1" x14ac:dyDescent="0.3">
      <c r="A4918" s="238"/>
      <c r="B4918" s="241"/>
      <c r="C4918" s="41" t="s">
        <v>1164</v>
      </c>
      <c r="D4918" s="41" t="s">
        <v>18</v>
      </c>
      <c r="E4918" s="201">
        <v>1</v>
      </c>
      <c r="F4918" s="200" t="s">
        <v>13</v>
      </c>
      <c r="G4918" s="39" t="str">
        <f t="shared" si="76"/>
        <v/>
      </c>
      <c r="H4918" s="40"/>
      <c r="I4918" s="37"/>
      <c r="J4918" s="36">
        <v>0</v>
      </c>
    </row>
    <row r="4919" spans="1:10" ht="15.75" hidden="1" thickBot="1" x14ac:dyDescent="0.3">
      <c r="A4919" s="239"/>
      <c r="B4919" s="242"/>
      <c r="C4919" s="46"/>
      <c r="D4919" s="46"/>
      <c r="E4919" s="202"/>
      <c r="F4919" s="203" t="s">
        <v>13</v>
      </c>
      <c r="G4919" s="49" t="str">
        <f t="shared" si="76"/>
        <v/>
      </c>
      <c r="H4919" s="50"/>
      <c r="I4919" s="37"/>
      <c r="J4919" s="36">
        <v>0</v>
      </c>
    </row>
    <row r="4920" spans="1:10" ht="15.75" hidden="1" thickBot="1" x14ac:dyDescent="0.3">
      <c r="A4920" s="237" t="s">
        <v>1165</v>
      </c>
      <c r="B4920" s="240" t="s">
        <v>4762</v>
      </c>
      <c r="C4920" s="31"/>
      <c r="D4920" s="32" t="s">
        <v>18</v>
      </c>
      <c r="E4920" s="197"/>
      <c r="F4920" s="204" t="s">
        <v>13</v>
      </c>
      <c r="G4920" s="33" t="str">
        <f t="shared" si="76"/>
        <v/>
      </c>
      <c r="H4920" s="34"/>
      <c r="I4920" s="35"/>
      <c r="J4920" s="36">
        <v>0</v>
      </c>
    </row>
    <row r="4921" spans="1:10" ht="15.75" hidden="1" thickBot="1" x14ac:dyDescent="0.3">
      <c r="A4921" s="238"/>
      <c r="B4921" s="241"/>
      <c r="C4921" s="38"/>
      <c r="D4921" s="38"/>
      <c r="E4921" s="199"/>
      <c r="F4921" s="205" t="s">
        <v>13</v>
      </c>
      <c r="G4921" s="39" t="str">
        <f t="shared" si="76"/>
        <v/>
      </c>
      <c r="H4921" s="40"/>
      <c r="I4921" s="37"/>
      <c r="J4921" s="36">
        <v>0</v>
      </c>
    </row>
    <row r="4922" spans="1:10" ht="15.75" hidden="1" thickBot="1" x14ac:dyDescent="0.3">
      <c r="A4922" s="238"/>
      <c r="B4922" s="241"/>
      <c r="C4922" s="41" t="s">
        <v>10618</v>
      </c>
      <c r="D4922" s="41" t="s">
        <v>2800</v>
      </c>
      <c r="E4922" s="201">
        <v>0.15</v>
      </c>
      <c r="F4922" s="206">
        <v>26.562000000000001</v>
      </c>
      <c r="G4922" s="39">
        <f t="shared" si="76"/>
        <v>3.9843000000000002</v>
      </c>
      <c r="H4922" s="44">
        <f>SUM(G4922:G4923)</f>
        <v>3.9843000000000002</v>
      </c>
      <c r="I4922" s="45"/>
      <c r="J4922" s="36">
        <v>0</v>
      </c>
    </row>
    <row r="4923" spans="1:10" ht="26.25" hidden="1" thickBot="1" x14ac:dyDescent="0.3">
      <c r="A4923" s="238"/>
      <c r="B4923" s="241"/>
      <c r="C4923" s="41" t="s">
        <v>1166</v>
      </c>
      <c r="D4923" s="41" t="s">
        <v>18</v>
      </c>
      <c r="E4923" s="201">
        <v>1</v>
      </c>
      <c r="F4923" s="200" t="s">
        <v>13</v>
      </c>
      <c r="G4923" s="39" t="str">
        <f t="shared" si="76"/>
        <v/>
      </c>
      <c r="H4923" s="40"/>
      <c r="I4923" s="37"/>
      <c r="J4923" s="36">
        <v>0</v>
      </c>
    </row>
    <row r="4924" spans="1:10" ht="15.75" hidden="1" thickBot="1" x14ac:dyDescent="0.3">
      <c r="A4924" s="239"/>
      <c r="B4924" s="242"/>
      <c r="C4924" s="46"/>
      <c r="D4924" s="46"/>
      <c r="E4924" s="202"/>
      <c r="F4924" s="203" t="s">
        <v>13</v>
      </c>
      <c r="G4924" s="49" t="str">
        <f t="shared" si="76"/>
        <v/>
      </c>
      <c r="H4924" s="50"/>
      <c r="I4924" s="37"/>
      <c r="J4924" s="36">
        <v>0</v>
      </c>
    </row>
    <row r="4925" spans="1:10" ht="15.75" hidden="1" customHeight="1" thickBot="1" x14ac:dyDescent="0.3">
      <c r="A4925" s="237" t="s">
        <v>1167</v>
      </c>
      <c r="B4925" s="240" t="s">
        <v>4763</v>
      </c>
      <c r="C4925" s="31"/>
      <c r="D4925" s="32" t="s">
        <v>106</v>
      </c>
      <c r="E4925" s="197"/>
      <c r="F4925" s="204" t="s">
        <v>13</v>
      </c>
      <c r="G4925" s="33" t="str">
        <f t="shared" si="76"/>
        <v/>
      </c>
      <c r="H4925" s="34"/>
      <c r="I4925" s="35"/>
      <c r="J4925" s="36">
        <v>0</v>
      </c>
    </row>
    <row r="4926" spans="1:10" ht="15.75" hidden="1" thickBot="1" x14ac:dyDescent="0.3">
      <c r="A4926" s="246"/>
      <c r="B4926" s="241"/>
      <c r="C4926" s="38"/>
      <c r="D4926" s="38"/>
      <c r="E4926" s="199"/>
      <c r="F4926" s="205" t="s">
        <v>13</v>
      </c>
      <c r="G4926" s="39" t="str">
        <f t="shared" si="76"/>
        <v/>
      </c>
      <c r="H4926" s="40"/>
      <c r="I4926" s="37"/>
      <c r="J4926" s="36">
        <v>0</v>
      </c>
    </row>
    <row r="4927" spans="1:10" ht="15.75" hidden="1" thickBot="1" x14ac:dyDescent="0.3">
      <c r="A4927" s="246"/>
      <c r="B4927" s="241"/>
      <c r="C4927" s="41" t="s">
        <v>10618</v>
      </c>
      <c r="D4927" s="41" t="s">
        <v>2800</v>
      </c>
      <c r="E4927" s="201">
        <v>0.2</v>
      </c>
      <c r="F4927" s="206">
        <v>26.562000000000001</v>
      </c>
      <c r="G4927" s="39">
        <f t="shared" si="76"/>
        <v>5.3124000000000002</v>
      </c>
      <c r="H4927" s="44">
        <f>SUM(G4927:G4928)</f>
        <v>10.478652</v>
      </c>
      <c r="I4927" s="45"/>
      <c r="J4927" s="36">
        <v>0</v>
      </c>
    </row>
    <row r="4928" spans="1:10" ht="15.75" hidden="1" thickBot="1" x14ac:dyDescent="0.3">
      <c r="A4928" s="246"/>
      <c r="B4928" s="241"/>
      <c r="C4928" s="41" t="s">
        <v>10793</v>
      </c>
      <c r="D4928" s="41" t="s">
        <v>1044</v>
      </c>
      <c r="E4928" s="201">
        <v>0.126</v>
      </c>
      <c r="F4928" s="200">
        <v>41.001999999999995</v>
      </c>
      <c r="G4928" s="39">
        <f t="shared" si="76"/>
        <v>5.1662519999999992</v>
      </c>
      <c r="H4928" s="40"/>
      <c r="I4928" s="37"/>
      <c r="J4928" s="36">
        <v>0</v>
      </c>
    </row>
    <row r="4929" spans="1:10" ht="15.75" hidden="1" thickBot="1" x14ac:dyDescent="0.3">
      <c r="A4929" s="246"/>
      <c r="B4929" s="241"/>
      <c r="C4929" s="41"/>
      <c r="D4929" s="41"/>
      <c r="E4929" s="201"/>
      <c r="F4929" s="200" t="s">
        <v>13</v>
      </c>
      <c r="G4929" s="39" t="str">
        <f t="shared" si="76"/>
        <v/>
      </c>
      <c r="H4929" s="40"/>
      <c r="I4929" s="37"/>
      <c r="J4929" s="36">
        <v>0</v>
      </c>
    </row>
    <row r="4930" spans="1:10" ht="15.75" hidden="1" thickBot="1" x14ac:dyDescent="0.3">
      <c r="A4930" s="246"/>
      <c r="B4930" s="241"/>
      <c r="C4930" s="61" t="s">
        <v>1168</v>
      </c>
      <c r="D4930" s="41"/>
      <c r="E4930" s="201"/>
      <c r="F4930" s="200" t="s">
        <v>13</v>
      </c>
      <c r="G4930" s="39" t="str">
        <f t="shared" si="76"/>
        <v/>
      </c>
      <c r="H4930" s="40"/>
      <c r="I4930" s="37"/>
      <c r="J4930" s="36">
        <v>0</v>
      </c>
    </row>
    <row r="4931" spans="1:10" ht="15.75" hidden="1" thickBot="1" x14ac:dyDescent="0.3">
      <c r="A4931" s="246"/>
      <c r="B4931" s="241"/>
      <c r="C4931" s="61" t="s">
        <v>1169</v>
      </c>
      <c r="D4931" s="41"/>
      <c r="E4931" s="201"/>
      <c r="F4931" s="200" t="s">
        <v>13</v>
      </c>
      <c r="G4931" s="39" t="str">
        <f t="shared" si="76"/>
        <v/>
      </c>
      <c r="H4931" s="40"/>
      <c r="I4931" s="37"/>
      <c r="J4931" s="36">
        <v>0</v>
      </c>
    </row>
    <row r="4932" spans="1:10" ht="15.75" hidden="1" thickBot="1" x14ac:dyDescent="0.3">
      <c r="A4932" s="247"/>
      <c r="B4932" s="242"/>
      <c r="C4932" s="70"/>
      <c r="D4932" s="46"/>
      <c r="E4932" s="202"/>
      <c r="F4932" s="203" t="s">
        <v>13</v>
      </c>
      <c r="G4932" s="49" t="str">
        <f t="shared" si="76"/>
        <v/>
      </c>
      <c r="H4932" s="50"/>
      <c r="I4932" s="37"/>
      <c r="J4932" s="36">
        <v>0</v>
      </c>
    </row>
    <row r="4933" spans="1:10" ht="15.75" hidden="1" thickBot="1" x14ac:dyDescent="0.3">
      <c r="A4933" s="237" t="s">
        <v>1170</v>
      </c>
      <c r="B4933" s="240" t="s">
        <v>4764</v>
      </c>
      <c r="C4933" s="31"/>
      <c r="D4933" s="32" t="s">
        <v>106</v>
      </c>
      <c r="E4933" s="197"/>
      <c r="F4933" s="204" t="s">
        <v>13</v>
      </c>
      <c r="G4933" s="33" t="str">
        <f t="shared" si="76"/>
        <v/>
      </c>
      <c r="H4933" s="34"/>
      <c r="I4933" s="35"/>
      <c r="J4933" s="36">
        <v>0</v>
      </c>
    </row>
    <row r="4934" spans="1:10" ht="15.75" hidden="1" thickBot="1" x14ac:dyDescent="0.3">
      <c r="A4934" s="238"/>
      <c r="B4934" s="241"/>
      <c r="C4934" s="38"/>
      <c r="D4934" s="38"/>
      <c r="E4934" s="199"/>
      <c r="F4934" s="205" t="s">
        <v>13</v>
      </c>
      <c r="G4934" s="39" t="str">
        <f t="shared" ref="G4934:G4997" si="77">IF(ISNUMBER(F4934),E4934*F4934,"")</f>
        <v/>
      </c>
      <c r="H4934" s="40"/>
      <c r="I4934" s="37"/>
      <c r="J4934" s="36">
        <v>0</v>
      </c>
    </row>
    <row r="4935" spans="1:10" ht="15.75" hidden="1" thickBot="1" x14ac:dyDescent="0.3">
      <c r="A4935" s="238"/>
      <c r="B4935" s="241"/>
      <c r="C4935" s="41" t="s">
        <v>10618</v>
      </c>
      <c r="D4935" s="41" t="s">
        <v>2800</v>
      </c>
      <c r="E4935" s="201">
        <v>0.2</v>
      </c>
      <c r="F4935" s="206">
        <v>26.562000000000001</v>
      </c>
      <c r="G4935" s="39">
        <f t="shared" si="77"/>
        <v>5.3124000000000002</v>
      </c>
      <c r="H4935" s="44">
        <f>SUM(G4935:G4936)</f>
        <v>14.537849999999999</v>
      </c>
      <c r="I4935" s="45"/>
      <c r="J4935" s="36">
        <v>0</v>
      </c>
    </row>
    <row r="4936" spans="1:10" ht="15.75" hidden="1" thickBot="1" x14ac:dyDescent="0.3">
      <c r="A4936" s="238"/>
      <c r="B4936" s="241"/>
      <c r="C4936" s="41" t="s">
        <v>10793</v>
      </c>
      <c r="D4936" s="41" t="s">
        <v>1044</v>
      </c>
      <c r="E4936" s="201">
        <v>0.22500000000000001</v>
      </c>
      <c r="F4936" s="200">
        <v>41.001999999999995</v>
      </c>
      <c r="G4936" s="39">
        <f t="shared" si="77"/>
        <v>9.2254499999999986</v>
      </c>
      <c r="H4936" s="40"/>
      <c r="I4936" s="37"/>
      <c r="J4936" s="36">
        <v>0</v>
      </c>
    </row>
    <row r="4937" spans="1:10" ht="15.75" hidden="1" thickBot="1" x14ac:dyDescent="0.3">
      <c r="A4937" s="238"/>
      <c r="B4937" s="241"/>
      <c r="C4937" s="41"/>
      <c r="D4937" s="41"/>
      <c r="E4937" s="201"/>
      <c r="F4937" s="200" t="s">
        <v>13</v>
      </c>
      <c r="G4937" s="39" t="str">
        <f t="shared" si="77"/>
        <v/>
      </c>
      <c r="H4937" s="40"/>
      <c r="I4937" s="37"/>
      <c r="J4937" s="36">
        <v>0</v>
      </c>
    </row>
    <row r="4938" spans="1:10" ht="15.75" hidden="1" thickBot="1" x14ac:dyDescent="0.3">
      <c r="A4938" s="238"/>
      <c r="B4938" s="241"/>
      <c r="C4938" s="61" t="s">
        <v>1171</v>
      </c>
      <c r="D4938" s="41"/>
      <c r="E4938" s="201"/>
      <c r="F4938" s="200" t="s">
        <v>13</v>
      </c>
      <c r="G4938" s="39" t="str">
        <f t="shared" si="77"/>
        <v/>
      </c>
      <c r="H4938" s="40"/>
      <c r="I4938" s="37"/>
      <c r="J4938" s="36">
        <v>0</v>
      </c>
    </row>
    <row r="4939" spans="1:10" ht="15.75" hidden="1" thickBot="1" x14ac:dyDescent="0.3">
      <c r="A4939" s="238"/>
      <c r="B4939" s="241"/>
      <c r="C4939" s="61" t="s">
        <v>1169</v>
      </c>
      <c r="D4939" s="41"/>
      <c r="E4939" s="201"/>
      <c r="F4939" s="200" t="s">
        <v>13</v>
      </c>
      <c r="G4939" s="39" t="str">
        <f t="shared" si="77"/>
        <v/>
      </c>
      <c r="H4939" s="40"/>
      <c r="I4939" s="37"/>
      <c r="J4939" s="36">
        <v>0</v>
      </c>
    </row>
    <row r="4940" spans="1:10" ht="15.75" hidden="1" thickBot="1" x14ac:dyDescent="0.3">
      <c r="A4940" s="239"/>
      <c r="B4940" s="242"/>
      <c r="C4940" s="46"/>
      <c r="D4940" s="46"/>
      <c r="E4940" s="202"/>
      <c r="F4940" s="203" t="s">
        <v>13</v>
      </c>
      <c r="G4940" s="49" t="str">
        <f t="shared" si="77"/>
        <v/>
      </c>
      <c r="H4940" s="50"/>
      <c r="I4940" s="37"/>
      <c r="J4940" s="36">
        <v>0</v>
      </c>
    </row>
    <row r="4941" spans="1:10" ht="15.75" hidden="1" thickBot="1" x14ac:dyDescent="0.3">
      <c r="A4941" s="237" t="s">
        <v>1172</v>
      </c>
      <c r="B4941" s="240" t="s">
        <v>4765</v>
      </c>
      <c r="C4941" s="31"/>
      <c r="D4941" s="32" t="s">
        <v>106</v>
      </c>
      <c r="E4941" s="197"/>
      <c r="F4941" s="204" t="s">
        <v>13</v>
      </c>
      <c r="G4941" s="33" t="str">
        <f t="shared" si="77"/>
        <v/>
      </c>
      <c r="H4941" s="34"/>
      <c r="I4941" s="35"/>
      <c r="J4941" s="36">
        <v>0</v>
      </c>
    </row>
    <row r="4942" spans="1:10" ht="15.75" hidden="1" thickBot="1" x14ac:dyDescent="0.3">
      <c r="A4942" s="238"/>
      <c r="B4942" s="241"/>
      <c r="C4942" s="38"/>
      <c r="D4942" s="38"/>
      <c r="E4942" s="199"/>
      <c r="F4942" s="205" t="s">
        <v>13</v>
      </c>
      <c r="G4942" s="39" t="str">
        <f t="shared" si="77"/>
        <v/>
      </c>
      <c r="H4942" s="40"/>
      <c r="I4942" s="37"/>
      <c r="J4942" s="36">
        <v>0</v>
      </c>
    </row>
    <row r="4943" spans="1:10" ht="15.75" hidden="1" thickBot="1" x14ac:dyDescent="0.3">
      <c r="A4943" s="238"/>
      <c r="B4943" s="241"/>
      <c r="C4943" s="41" t="s">
        <v>10618</v>
      </c>
      <c r="D4943" s="41" t="s">
        <v>2800</v>
      </c>
      <c r="E4943" s="201">
        <v>0.15</v>
      </c>
      <c r="F4943" s="206">
        <v>26.562000000000001</v>
      </c>
      <c r="G4943" s="39">
        <f t="shared" si="77"/>
        <v>3.9843000000000002</v>
      </c>
      <c r="H4943" s="44">
        <f>SUM(G4943:G4944)</f>
        <v>6.2394099999999995</v>
      </c>
      <c r="I4943" s="45"/>
      <c r="J4943" s="36">
        <v>0</v>
      </c>
    </row>
    <row r="4944" spans="1:10" ht="15.75" hidden="1" thickBot="1" x14ac:dyDescent="0.3">
      <c r="A4944" s="238"/>
      <c r="B4944" s="241"/>
      <c r="C4944" s="41" t="s">
        <v>10793</v>
      </c>
      <c r="D4944" s="41" t="s">
        <v>1044</v>
      </c>
      <c r="E4944" s="201">
        <v>5.5E-2</v>
      </c>
      <c r="F4944" s="200">
        <v>41.001999999999995</v>
      </c>
      <c r="G4944" s="39">
        <f t="shared" si="77"/>
        <v>2.2551099999999997</v>
      </c>
      <c r="H4944" s="40"/>
      <c r="I4944" s="37"/>
      <c r="J4944" s="36">
        <v>0</v>
      </c>
    </row>
    <row r="4945" spans="1:10" ht="15.75" hidden="1" thickBot="1" x14ac:dyDescent="0.3">
      <c r="A4945" s="238"/>
      <c r="B4945" s="241"/>
      <c r="C4945" s="41"/>
      <c r="D4945" s="41"/>
      <c r="E4945" s="201"/>
      <c r="F4945" s="200" t="s">
        <v>13</v>
      </c>
      <c r="G4945" s="39" t="str">
        <f t="shared" si="77"/>
        <v/>
      </c>
      <c r="H4945" s="40"/>
      <c r="I4945" s="37"/>
      <c r="J4945" s="36">
        <v>0</v>
      </c>
    </row>
    <row r="4946" spans="1:10" ht="15.75" hidden="1" thickBot="1" x14ac:dyDescent="0.3">
      <c r="A4946" s="238"/>
      <c r="B4946" s="241"/>
      <c r="C4946" s="61" t="s">
        <v>1173</v>
      </c>
      <c r="D4946" s="41"/>
      <c r="E4946" s="201"/>
      <c r="F4946" s="200" t="s">
        <v>13</v>
      </c>
      <c r="G4946" s="39" t="str">
        <f t="shared" si="77"/>
        <v/>
      </c>
      <c r="H4946" s="40"/>
      <c r="I4946" s="37"/>
      <c r="J4946" s="36">
        <v>0</v>
      </c>
    </row>
    <row r="4947" spans="1:10" ht="15.75" hidden="1" thickBot="1" x14ac:dyDescent="0.3">
      <c r="A4947" s="238"/>
      <c r="B4947" s="241"/>
      <c r="C4947" s="61" t="s">
        <v>1169</v>
      </c>
      <c r="D4947" s="41"/>
      <c r="E4947" s="201"/>
      <c r="F4947" s="200" t="s">
        <v>13</v>
      </c>
      <c r="G4947" s="39" t="str">
        <f t="shared" si="77"/>
        <v/>
      </c>
      <c r="H4947" s="40"/>
      <c r="I4947" s="37"/>
      <c r="J4947" s="36">
        <v>0</v>
      </c>
    </row>
    <row r="4948" spans="1:10" ht="15.75" hidden="1" thickBot="1" x14ac:dyDescent="0.3">
      <c r="A4948" s="239"/>
      <c r="B4948" s="242"/>
      <c r="C4948" s="46"/>
      <c r="D4948" s="46"/>
      <c r="E4948" s="202"/>
      <c r="F4948" s="203" t="s">
        <v>13</v>
      </c>
      <c r="G4948" s="49" t="str">
        <f t="shared" si="77"/>
        <v/>
      </c>
      <c r="H4948" s="50"/>
      <c r="I4948" s="37"/>
      <c r="J4948" s="36">
        <v>0</v>
      </c>
    </row>
    <row r="4949" spans="1:10" ht="15.75" hidden="1" thickBot="1" x14ac:dyDescent="0.3">
      <c r="A4949" s="237" t="s">
        <v>1174</v>
      </c>
      <c r="B4949" s="240" t="s">
        <v>4766</v>
      </c>
      <c r="C4949" s="31"/>
      <c r="D4949" s="32" t="s">
        <v>106</v>
      </c>
      <c r="E4949" s="197"/>
      <c r="F4949" s="204" t="s">
        <v>13</v>
      </c>
      <c r="G4949" s="33" t="str">
        <f t="shared" si="77"/>
        <v/>
      </c>
      <c r="H4949" s="34"/>
      <c r="I4949" s="35"/>
      <c r="J4949" s="36">
        <v>0</v>
      </c>
    </row>
    <row r="4950" spans="1:10" ht="15.75" hidden="1" thickBot="1" x14ac:dyDescent="0.3">
      <c r="A4950" s="238"/>
      <c r="B4950" s="241"/>
      <c r="C4950" s="38"/>
      <c r="D4950" s="38"/>
      <c r="E4950" s="199"/>
      <c r="F4950" s="205" t="s">
        <v>13</v>
      </c>
      <c r="G4950" s="39" t="str">
        <f t="shared" si="77"/>
        <v/>
      </c>
      <c r="H4950" s="40"/>
      <c r="I4950" s="37"/>
      <c r="J4950" s="36">
        <v>0</v>
      </c>
    </row>
    <row r="4951" spans="1:10" ht="15.75" hidden="1" thickBot="1" x14ac:dyDescent="0.3">
      <c r="A4951" s="238"/>
      <c r="B4951" s="241"/>
      <c r="C4951" s="41" t="s">
        <v>10618</v>
      </c>
      <c r="D4951" s="41" t="s">
        <v>2800</v>
      </c>
      <c r="E4951" s="201">
        <v>0.3</v>
      </c>
      <c r="F4951" s="206">
        <v>26.562000000000001</v>
      </c>
      <c r="G4951" s="39">
        <f t="shared" si="77"/>
        <v>7.9686000000000003</v>
      </c>
      <c r="H4951" s="44">
        <f>SUM(G4951:G4952)</f>
        <v>16.497015999999999</v>
      </c>
      <c r="I4951" s="45"/>
      <c r="J4951" s="36">
        <v>0</v>
      </c>
    </row>
    <row r="4952" spans="1:10" ht="15.75" hidden="1" thickBot="1" x14ac:dyDescent="0.3">
      <c r="A4952" s="238"/>
      <c r="B4952" s="241"/>
      <c r="C4952" s="41" t="s">
        <v>10793</v>
      </c>
      <c r="D4952" s="41" t="s">
        <v>1044</v>
      </c>
      <c r="E4952" s="201">
        <v>0.20799999999999999</v>
      </c>
      <c r="F4952" s="200">
        <v>41.001999999999995</v>
      </c>
      <c r="G4952" s="39">
        <f t="shared" si="77"/>
        <v>8.5284159999999982</v>
      </c>
      <c r="H4952" s="40"/>
      <c r="I4952" s="37"/>
      <c r="J4952" s="36">
        <v>0</v>
      </c>
    </row>
    <row r="4953" spans="1:10" ht="15.75" hidden="1" thickBot="1" x14ac:dyDescent="0.3">
      <c r="A4953" s="238"/>
      <c r="B4953" s="241"/>
      <c r="C4953" s="41"/>
      <c r="D4953" s="41"/>
      <c r="E4953" s="201"/>
      <c r="F4953" s="200" t="s">
        <v>13</v>
      </c>
      <c r="G4953" s="39" t="str">
        <f t="shared" si="77"/>
        <v/>
      </c>
      <c r="H4953" s="40"/>
      <c r="I4953" s="37"/>
      <c r="J4953" s="36">
        <v>0</v>
      </c>
    </row>
    <row r="4954" spans="1:10" ht="15.75" hidden="1" thickBot="1" x14ac:dyDescent="0.3">
      <c r="A4954" s="238"/>
      <c r="B4954" s="241"/>
      <c r="C4954" s="61" t="s">
        <v>1175</v>
      </c>
      <c r="D4954" s="41"/>
      <c r="E4954" s="201"/>
      <c r="F4954" s="200" t="s">
        <v>13</v>
      </c>
      <c r="G4954" s="39" t="str">
        <f t="shared" si="77"/>
        <v/>
      </c>
      <c r="H4954" s="40"/>
      <c r="I4954" s="37"/>
      <c r="J4954" s="36">
        <v>0</v>
      </c>
    </row>
    <row r="4955" spans="1:10" ht="15.75" hidden="1" thickBot="1" x14ac:dyDescent="0.3">
      <c r="A4955" s="238"/>
      <c r="B4955" s="241"/>
      <c r="C4955" s="61" t="s">
        <v>1169</v>
      </c>
      <c r="D4955" s="41"/>
      <c r="E4955" s="201"/>
      <c r="F4955" s="200" t="s">
        <v>13</v>
      </c>
      <c r="G4955" s="39" t="str">
        <f t="shared" si="77"/>
        <v/>
      </c>
      <c r="H4955" s="40"/>
      <c r="I4955" s="37"/>
      <c r="J4955" s="36">
        <v>0</v>
      </c>
    </row>
    <row r="4956" spans="1:10" ht="15.75" hidden="1" thickBot="1" x14ac:dyDescent="0.3">
      <c r="A4956" s="239"/>
      <c r="B4956" s="242"/>
      <c r="C4956" s="46"/>
      <c r="D4956" s="46"/>
      <c r="E4956" s="202"/>
      <c r="F4956" s="203" t="s">
        <v>13</v>
      </c>
      <c r="G4956" s="49" t="str">
        <f t="shared" si="77"/>
        <v/>
      </c>
      <c r="H4956" s="50"/>
      <c r="I4956" s="37"/>
      <c r="J4956" s="36">
        <v>0</v>
      </c>
    </row>
    <row r="4957" spans="1:10" ht="15.75" hidden="1" thickBot="1" x14ac:dyDescent="0.3">
      <c r="A4957" s="237" t="s">
        <v>1176</v>
      </c>
      <c r="B4957" s="240" t="s">
        <v>4767</v>
      </c>
      <c r="C4957" s="31"/>
      <c r="D4957" s="32" t="s">
        <v>106</v>
      </c>
      <c r="E4957" s="197"/>
      <c r="F4957" s="204" t="s">
        <v>13</v>
      </c>
      <c r="G4957" s="33" t="str">
        <f t="shared" si="77"/>
        <v/>
      </c>
      <c r="H4957" s="34"/>
      <c r="I4957" s="35"/>
      <c r="J4957" s="36">
        <v>0</v>
      </c>
    </row>
    <row r="4958" spans="1:10" ht="15.75" hidden="1" thickBot="1" x14ac:dyDescent="0.3">
      <c r="A4958" s="238"/>
      <c r="B4958" s="241"/>
      <c r="C4958" s="38"/>
      <c r="D4958" s="38"/>
      <c r="E4958" s="199"/>
      <c r="F4958" s="205" t="s">
        <v>13</v>
      </c>
      <c r="G4958" s="39" t="str">
        <f t="shared" si="77"/>
        <v/>
      </c>
      <c r="H4958" s="40"/>
      <c r="I4958" s="37"/>
      <c r="J4958" s="36">
        <v>0</v>
      </c>
    </row>
    <row r="4959" spans="1:10" ht="15.75" hidden="1" thickBot="1" x14ac:dyDescent="0.3">
      <c r="A4959" s="238"/>
      <c r="B4959" s="241"/>
      <c r="C4959" s="41" t="s">
        <v>10618</v>
      </c>
      <c r="D4959" s="41" t="s">
        <v>2800</v>
      </c>
      <c r="E4959" s="201">
        <v>0.3</v>
      </c>
      <c r="F4959" s="206">
        <v>26.562000000000001</v>
      </c>
      <c r="G4959" s="39">
        <f t="shared" si="77"/>
        <v>7.9686000000000003</v>
      </c>
      <c r="H4959" s="44">
        <f>SUM(G4959:G4960)</f>
        <v>18.588118000000001</v>
      </c>
      <c r="I4959" s="45"/>
      <c r="J4959" s="36">
        <v>0</v>
      </c>
    </row>
    <row r="4960" spans="1:10" ht="15.75" hidden="1" thickBot="1" x14ac:dyDescent="0.3">
      <c r="A4960" s="238"/>
      <c r="B4960" s="241"/>
      <c r="C4960" s="41" t="s">
        <v>10793</v>
      </c>
      <c r="D4960" s="41" t="s">
        <v>1044</v>
      </c>
      <c r="E4960" s="201">
        <v>0.25900000000000001</v>
      </c>
      <c r="F4960" s="200">
        <v>41.001999999999995</v>
      </c>
      <c r="G4960" s="39">
        <f t="shared" si="77"/>
        <v>10.619517999999999</v>
      </c>
      <c r="H4960" s="40"/>
      <c r="I4960" s="37"/>
      <c r="J4960" s="36">
        <v>0</v>
      </c>
    </row>
    <row r="4961" spans="1:10" ht="15.75" hidden="1" thickBot="1" x14ac:dyDescent="0.3">
      <c r="A4961" s="238"/>
      <c r="B4961" s="241"/>
      <c r="C4961" s="41"/>
      <c r="D4961" s="41"/>
      <c r="E4961" s="201"/>
      <c r="F4961" s="200" t="s">
        <v>13</v>
      </c>
      <c r="G4961" s="39" t="str">
        <f t="shared" si="77"/>
        <v/>
      </c>
      <c r="H4961" s="40"/>
      <c r="I4961" s="37"/>
      <c r="J4961" s="36">
        <v>0</v>
      </c>
    </row>
    <row r="4962" spans="1:10" ht="15.75" hidden="1" thickBot="1" x14ac:dyDescent="0.3">
      <c r="A4962" s="238"/>
      <c r="B4962" s="241"/>
      <c r="C4962" s="61" t="s">
        <v>1177</v>
      </c>
      <c r="D4962" s="41"/>
      <c r="E4962" s="201"/>
      <c r="F4962" s="200" t="s">
        <v>13</v>
      </c>
      <c r="G4962" s="39" t="str">
        <f t="shared" si="77"/>
        <v/>
      </c>
      <c r="H4962" s="40"/>
      <c r="I4962" s="37"/>
      <c r="J4962" s="36">
        <v>0</v>
      </c>
    </row>
    <row r="4963" spans="1:10" ht="15.75" hidden="1" thickBot="1" x14ac:dyDescent="0.3">
      <c r="A4963" s="238"/>
      <c r="B4963" s="241"/>
      <c r="C4963" s="61" t="s">
        <v>1169</v>
      </c>
      <c r="D4963" s="41"/>
      <c r="E4963" s="201"/>
      <c r="F4963" s="200" t="s">
        <v>13</v>
      </c>
      <c r="G4963" s="39" t="str">
        <f t="shared" si="77"/>
        <v/>
      </c>
      <c r="H4963" s="40"/>
      <c r="I4963" s="37"/>
      <c r="J4963" s="36">
        <v>0</v>
      </c>
    </row>
    <row r="4964" spans="1:10" ht="15.75" hidden="1" thickBot="1" x14ac:dyDescent="0.3">
      <c r="A4964" s="239"/>
      <c r="B4964" s="242"/>
      <c r="C4964" s="46"/>
      <c r="D4964" s="46"/>
      <c r="E4964" s="202"/>
      <c r="F4964" s="203" t="s">
        <v>13</v>
      </c>
      <c r="G4964" s="49" t="str">
        <f t="shared" si="77"/>
        <v/>
      </c>
      <c r="H4964" s="50"/>
      <c r="I4964" s="37"/>
      <c r="J4964" s="36">
        <v>0</v>
      </c>
    </row>
    <row r="4965" spans="1:10" ht="15.75" hidden="1" thickBot="1" x14ac:dyDescent="0.3">
      <c r="A4965" s="237" t="s">
        <v>1178</v>
      </c>
      <c r="B4965" s="240" t="s">
        <v>4768</v>
      </c>
      <c r="C4965" s="31"/>
      <c r="D4965" s="32" t="s">
        <v>106</v>
      </c>
      <c r="E4965" s="197"/>
      <c r="F4965" s="204" t="s">
        <v>13</v>
      </c>
      <c r="G4965" s="33" t="str">
        <f t="shared" si="77"/>
        <v/>
      </c>
      <c r="H4965" s="34"/>
      <c r="I4965" s="35"/>
      <c r="J4965" s="36">
        <v>0</v>
      </c>
    </row>
    <row r="4966" spans="1:10" ht="15.75" hidden="1" thickBot="1" x14ac:dyDescent="0.3">
      <c r="A4966" s="238"/>
      <c r="B4966" s="241"/>
      <c r="C4966" s="38"/>
      <c r="D4966" s="38"/>
      <c r="E4966" s="199"/>
      <c r="F4966" s="205" t="s">
        <v>13</v>
      </c>
      <c r="G4966" s="39" t="str">
        <f t="shared" si="77"/>
        <v/>
      </c>
      <c r="H4966" s="40"/>
      <c r="I4966" s="37"/>
      <c r="J4966" s="36">
        <v>0</v>
      </c>
    </row>
    <row r="4967" spans="1:10" ht="15.75" hidden="1" thickBot="1" x14ac:dyDescent="0.3">
      <c r="A4967" s="238"/>
      <c r="B4967" s="241"/>
      <c r="C4967" s="41" t="s">
        <v>10618</v>
      </c>
      <c r="D4967" s="41" t="s">
        <v>2800</v>
      </c>
      <c r="E4967" s="201">
        <v>0.3</v>
      </c>
      <c r="F4967" s="206">
        <v>26.562000000000001</v>
      </c>
      <c r="G4967" s="39">
        <f t="shared" si="77"/>
        <v>7.9686000000000003</v>
      </c>
      <c r="H4967" s="44">
        <f>SUM(G4967:G4968)</f>
        <v>29.945672000000002</v>
      </c>
      <c r="I4967" s="45"/>
      <c r="J4967" s="36">
        <v>0</v>
      </c>
    </row>
    <row r="4968" spans="1:10" ht="15.75" hidden="1" thickBot="1" x14ac:dyDescent="0.3">
      <c r="A4968" s="238"/>
      <c r="B4968" s="241"/>
      <c r="C4968" s="41" t="s">
        <v>10793</v>
      </c>
      <c r="D4968" s="41" t="s">
        <v>1044</v>
      </c>
      <c r="E4968" s="201">
        <v>0.53600000000000003</v>
      </c>
      <c r="F4968" s="200">
        <v>41.001999999999995</v>
      </c>
      <c r="G4968" s="39">
        <f t="shared" si="77"/>
        <v>21.977072</v>
      </c>
      <c r="H4968" s="40"/>
      <c r="I4968" s="37"/>
      <c r="J4968" s="36">
        <v>0</v>
      </c>
    </row>
    <row r="4969" spans="1:10" ht="15.75" hidden="1" thickBot="1" x14ac:dyDescent="0.3">
      <c r="A4969" s="238"/>
      <c r="B4969" s="241"/>
      <c r="C4969" s="41"/>
      <c r="D4969" s="41"/>
      <c r="E4969" s="201"/>
      <c r="F4969" s="200" t="s">
        <v>13</v>
      </c>
      <c r="G4969" s="39" t="str">
        <f t="shared" si="77"/>
        <v/>
      </c>
      <c r="H4969" s="40"/>
      <c r="I4969" s="37"/>
      <c r="J4969" s="36">
        <v>0</v>
      </c>
    </row>
    <row r="4970" spans="1:10" ht="15.75" hidden="1" thickBot="1" x14ac:dyDescent="0.3">
      <c r="A4970" s="238"/>
      <c r="B4970" s="241"/>
      <c r="C4970" s="61" t="s">
        <v>1179</v>
      </c>
      <c r="D4970" s="41"/>
      <c r="E4970" s="201"/>
      <c r="F4970" s="200" t="s">
        <v>13</v>
      </c>
      <c r="G4970" s="39" t="str">
        <f t="shared" si="77"/>
        <v/>
      </c>
      <c r="H4970" s="40"/>
      <c r="I4970" s="37"/>
      <c r="J4970" s="36">
        <v>0</v>
      </c>
    </row>
    <row r="4971" spans="1:10" ht="15.75" hidden="1" thickBot="1" x14ac:dyDescent="0.3">
      <c r="A4971" s="238"/>
      <c r="B4971" s="241"/>
      <c r="C4971" s="61" t="s">
        <v>1169</v>
      </c>
      <c r="D4971" s="41"/>
      <c r="E4971" s="201"/>
      <c r="F4971" s="200" t="s">
        <v>13</v>
      </c>
      <c r="G4971" s="39" t="str">
        <f t="shared" si="77"/>
        <v/>
      </c>
      <c r="H4971" s="40"/>
      <c r="I4971" s="37"/>
      <c r="J4971" s="36">
        <v>0</v>
      </c>
    </row>
    <row r="4972" spans="1:10" ht="15.75" hidden="1" thickBot="1" x14ac:dyDescent="0.3">
      <c r="A4972" s="239"/>
      <c r="B4972" s="242"/>
      <c r="C4972" s="46"/>
      <c r="D4972" s="46"/>
      <c r="E4972" s="202"/>
      <c r="F4972" s="203" t="s">
        <v>13</v>
      </c>
      <c r="G4972" s="49" t="str">
        <f t="shared" si="77"/>
        <v/>
      </c>
      <c r="H4972" s="50"/>
      <c r="I4972" s="37"/>
      <c r="J4972" s="36">
        <v>0</v>
      </c>
    </row>
    <row r="4973" spans="1:10" ht="15.75" hidden="1" thickBot="1" x14ac:dyDescent="0.3">
      <c r="A4973" s="237" t="s">
        <v>1180</v>
      </c>
      <c r="B4973" s="240" t="s">
        <v>4769</v>
      </c>
      <c r="C4973" s="31"/>
      <c r="D4973" s="32" t="s">
        <v>106</v>
      </c>
      <c r="E4973" s="197"/>
      <c r="F4973" s="204" t="s">
        <v>13</v>
      </c>
      <c r="G4973" s="33" t="str">
        <f t="shared" si="77"/>
        <v/>
      </c>
      <c r="H4973" s="34"/>
      <c r="I4973" s="35"/>
      <c r="J4973" s="36">
        <v>0</v>
      </c>
    </row>
    <row r="4974" spans="1:10" ht="15.75" hidden="1" thickBot="1" x14ac:dyDescent="0.3">
      <c r="A4974" s="238"/>
      <c r="B4974" s="241"/>
      <c r="C4974" s="38"/>
      <c r="D4974" s="38"/>
      <c r="E4974" s="199"/>
      <c r="F4974" s="205" t="s">
        <v>13</v>
      </c>
      <c r="G4974" s="39" t="str">
        <f t="shared" si="77"/>
        <v/>
      </c>
      <c r="H4974" s="40"/>
      <c r="I4974" s="37"/>
      <c r="J4974" s="36">
        <v>0</v>
      </c>
    </row>
    <row r="4975" spans="1:10" ht="15.75" hidden="1" thickBot="1" x14ac:dyDescent="0.3">
      <c r="A4975" s="238"/>
      <c r="B4975" s="241"/>
      <c r="C4975" s="41" t="s">
        <v>10618</v>
      </c>
      <c r="D4975" s="41" t="s">
        <v>2800</v>
      </c>
      <c r="E4975" s="201">
        <v>0.2</v>
      </c>
      <c r="F4975" s="206">
        <v>26.562000000000001</v>
      </c>
      <c r="G4975" s="39">
        <f t="shared" si="77"/>
        <v>5.3124000000000002</v>
      </c>
      <c r="H4975" s="44">
        <f>SUM(G4975:G4976)</f>
        <v>9.6176099999999991</v>
      </c>
      <c r="I4975" s="45"/>
      <c r="J4975" s="36">
        <v>0</v>
      </c>
    </row>
    <row r="4976" spans="1:10" ht="15.75" hidden="1" thickBot="1" x14ac:dyDescent="0.3">
      <c r="A4976" s="238"/>
      <c r="B4976" s="241"/>
      <c r="C4976" s="41" t="s">
        <v>10793</v>
      </c>
      <c r="D4976" s="41" t="s">
        <v>1044</v>
      </c>
      <c r="E4976" s="201">
        <v>0.105</v>
      </c>
      <c r="F4976" s="200">
        <v>41.001999999999995</v>
      </c>
      <c r="G4976" s="39">
        <f t="shared" si="77"/>
        <v>4.3052099999999998</v>
      </c>
      <c r="H4976" s="40"/>
      <c r="I4976" s="37"/>
      <c r="J4976" s="36">
        <v>0</v>
      </c>
    </row>
    <row r="4977" spans="1:10" ht="15.75" hidden="1" thickBot="1" x14ac:dyDescent="0.3">
      <c r="A4977" s="238"/>
      <c r="B4977" s="241"/>
      <c r="C4977" s="41"/>
      <c r="D4977" s="41"/>
      <c r="E4977" s="201"/>
      <c r="F4977" s="200" t="s">
        <v>13</v>
      </c>
      <c r="G4977" s="39" t="str">
        <f t="shared" si="77"/>
        <v/>
      </c>
      <c r="H4977" s="40"/>
      <c r="I4977" s="37"/>
      <c r="J4977" s="36">
        <v>0</v>
      </c>
    </row>
    <row r="4978" spans="1:10" ht="15.75" hidden="1" thickBot="1" x14ac:dyDescent="0.3">
      <c r="A4978" s="238"/>
      <c r="B4978" s="241"/>
      <c r="C4978" s="61" t="s">
        <v>1181</v>
      </c>
      <c r="D4978" s="41"/>
      <c r="E4978" s="201"/>
      <c r="F4978" s="200" t="s">
        <v>13</v>
      </c>
      <c r="G4978" s="39" t="str">
        <f t="shared" si="77"/>
        <v/>
      </c>
      <c r="H4978" s="40"/>
      <c r="I4978" s="37"/>
      <c r="J4978" s="36">
        <v>0</v>
      </c>
    </row>
    <row r="4979" spans="1:10" ht="15.75" hidden="1" thickBot="1" x14ac:dyDescent="0.3">
      <c r="A4979" s="238"/>
      <c r="B4979" s="241"/>
      <c r="C4979" s="61" t="s">
        <v>1169</v>
      </c>
      <c r="D4979" s="41"/>
      <c r="E4979" s="201"/>
      <c r="F4979" s="200" t="s">
        <v>13</v>
      </c>
      <c r="G4979" s="39" t="str">
        <f t="shared" si="77"/>
        <v/>
      </c>
      <c r="H4979" s="40"/>
      <c r="I4979" s="37"/>
      <c r="J4979" s="36">
        <v>0</v>
      </c>
    </row>
    <row r="4980" spans="1:10" ht="15.75" hidden="1" thickBot="1" x14ac:dyDescent="0.3">
      <c r="A4980" s="239"/>
      <c r="B4980" s="242"/>
      <c r="C4980" s="46"/>
      <c r="D4980" s="46"/>
      <c r="E4980" s="202"/>
      <c r="F4980" s="203" t="s">
        <v>13</v>
      </c>
      <c r="G4980" s="49" t="str">
        <f t="shared" si="77"/>
        <v/>
      </c>
      <c r="H4980" s="50"/>
      <c r="I4980" s="37"/>
      <c r="J4980" s="36">
        <v>0</v>
      </c>
    </row>
    <row r="4981" spans="1:10" ht="15.75" hidden="1" thickBot="1" x14ac:dyDescent="0.3">
      <c r="A4981" s="237" t="s">
        <v>1182</v>
      </c>
      <c r="B4981" s="240" t="s">
        <v>4770</v>
      </c>
      <c r="C4981" s="31"/>
      <c r="D4981" s="32" t="s">
        <v>106</v>
      </c>
      <c r="E4981" s="197"/>
      <c r="F4981" s="204" t="s">
        <v>13</v>
      </c>
      <c r="G4981" s="33" t="str">
        <f t="shared" si="77"/>
        <v/>
      </c>
      <c r="H4981" s="34"/>
      <c r="I4981" s="35"/>
      <c r="J4981" s="36">
        <v>0</v>
      </c>
    </row>
    <row r="4982" spans="1:10" ht="15.75" hidden="1" thickBot="1" x14ac:dyDescent="0.3">
      <c r="A4982" s="238"/>
      <c r="B4982" s="241"/>
      <c r="C4982" s="38"/>
      <c r="D4982" s="38"/>
      <c r="E4982" s="199"/>
      <c r="F4982" s="205" t="s">
        <v>13</v>
      </c>
      <c r="G4982" s="39" t="str">
        <f t="shared" si="77"/>
        <v/>
      </c>
      <c r="H4982" s="40"/>
      <c r="I4982" s="37"/>
      <c r="J4982" s="36">
        <v>0</v>
      </c>
    </row>
    <row r="4983" spans="1:10" ht="15.75" hidden="1" thickBot="1" x14ac:dyDescent="0.3">
      <c r="A4983" s="238"/>
      <c r="B4983" s="241"/>
      <c r="C4983" s="41" t="s">
        <v>10618</v>
      </c>
      <c r="D4983" s="41" t="s">
        <v>2800</v>
      </c>
      <c r="E4983" s="201">
        <v>0.2</v>
      </c>
      <c r="F4983" s="206">
        <v>26.562000000000001</v>
      </c>
      <c r="G4983" s="39">
        <f t="shared" si="77"/>
        <v>5.3124000000000002</v>
      </c>
      <c r="H4983" s="44">
        <f>SUM(G4983:G4984)</f>
        <v>10.191637999999999</v>
      </c>
      <c r="I4983" s="45"/>
      <c r="J4983" s="36">
        <v>0</v>
      </c>
    </row>
    <row r="4984" spans="1:10" ht="15.75" hidden="1" thickBot="1" x14ac:dyDescent="0.3">
      <c r="A4984" s="238"/>
      <c r="B4984" s="241"/>
      <c r="C4984" s="41" t="s">
        <v>10793</v>
      </c>
      <c r="D4984" s="41" t="s">
        <v>1044</v>
      </c>
      <c r="E4984" s="201">
        <v>0.11899999999999999</v>
      </c>
      <c r="F4984" s="200">
        <v>41.001999999999995</v>
      </c>
      <c r="G4984" s="39">
        <f t="shared" si="77"/>
        <v>4.8792379999999991</v>
      </c>
      <c r="H4984" s="40"/>
      <c r="I4984" s="37"/>
      <c r="J4984" s="36">
        <v>0</v>
      </c>
    </row>
    <row r="4985" spans="1:10" ht="15.75" hidden="1" thickBot="1" x14ac:dyDescent="0.3">
      <c r="A4985" s="238"/>
      <c r="B4985" s="241"/>
      <c r="C4985" s="41"/>
      <c r="D4985" s="41"/>
      <c r="E4985" s="201"/>
      <c r="F4985" s="200" t="s">
        <v>13</v>
      </c>
      <c r="G4985" s="39" t="str">
        <f t="shared" si="77"/>
        <v/>
      </c>
      <c r="H4985" s="40"/>
      <c r="I4985" s="37"/>
      <c r="J4985" s="36">
        <v>0</v>
      </c>
    </row>
    <row r="4986" spans="1:10" ht="15.75" hidden="1" thickBot="1" x14ac:dyDescent="0.3">
      <c r="A4986" s="238"/>
      <c r="B4986" s="241"/>
      <c r="C4986" s="61" t="s">
        <v>1183</v>
      </c>
      <c r="D4986" s="41"/>
      <c r="E4986" s="201"/>
      <c r="F4986" s="200" t="s">
        <v>13</v>
      </c>
      <c r="G4986" s="39" t="str">
        <f t="shared" si="77"/>
        <v/>
      </c>
      <c r="H4986" s="40"/>
      <c r="I4986" s="37"/>
      <c r="J4986" s="36">
        <v>0</v>
      </c>
    </row>
    <row r="4987" spans="1:10" ht="15.75" hidden="1" thickBot="1" x14ac:dyDescent="0.3">
      <c r="A4987" s="238"/>
      <c r="B4987" s="241"/>
      <c r="C4987" s="61" t="s">
        <v>1169</v>
      </c>
      <c r="D4987" s="41"/>
      <c r="E4987" s="201"/>
      <c r="F4987" s="200" t="s">
        <v>13</v>
      </c>
      <c r="G4987" s="39" t="str">
        <f t="shared" si="77"/>
        <v/>
      </c>
      <c r="H4987" s="40"/>
      <c r="I4987" s="37"/>
      <c r="J4987" s="36">
        <v>0</v>
      </c>
    </row>
    <row r="4988" spans="1:10" ht="15.75" hidden="1" thickBot="1" x14ac:dyDescent="0.3">
      <c r="A4988" s="239"/>
      <c r="B4988" s="242"/>
      <c r="C4988" s="46"/>
      <c r="D4988" s="46"/>
      <c r="E4988" s="202"/>
      <c r="F4988" s="203" t="s">
        <v>13</v>
      </c>
      <c r="G4988" s="49" t="str">
        <f t="shared" si="77"/>
        <v/>
      </c>
      <c r="H4988" s="50"/>
      <c r="I4988" s="37"/>
      <c r="J4988" s="36">
        <v>0</v>
      </c>
    </row>
    <row r="4989" spans="1:10" ht="15.75" thickBot="1" x14ac:dyDescent="0.3">
      <c r="A4989" s="237" t="s">
        <v>1184</v>
      </c>
      <c r="B4989" s="240" t="s">
        <v>4771</v>
      </c>
      <c r="C4989" s="31"/>
      <c r="D4989" s="32" t="s">
        <v>18</v>
      </c>
      <c r="E4989" s="197"/>
      <c r="F4989" s="204" t="s">
        <v>13</v>
      </c>
      <c r="G4989" s="33" t="str">
        <f t="shared" si="77"/>
        <v/>
      </c>
      <c r="H4989" s="34"/>
      <c r="I4989" s="35"/>
      <c r="J4989" s="36">
        <v>12</v>
      </c>
    </row>
    <row r="4990" spans="1:10" x14ac:dyDescent="0.25">
      <c r="A4990" s="238"/>
      <c r="B4990" s="241"/>
      <c r="C4990" s="38"/>
      <c r="D4990" s="38"/>
      <c r="E4990" s="199"/>
      <c r="F4990" s="205" t="s">
        <v>13</v>
      </c>
      <c r="G4990" s="37" t="str">
        <f t="shared" si="77"/>
        <v/>
      </c>
      <c r="H4990" s="40"/>
      <c r="I4990" s="37"/>
      <c r="J4990" s="36">
        <v>12</v>
      </c>
    </row>
    <row r="4991" spans="1:10" ht="25.5" x14ac:dyDescent="0.25">
      <c r="A4991" s="238"/>
      <c r="B4991" s="241"/>
      <c r="C4991" s="41" t="s">
        <v>1185</v>
      </c>
      <c r="D4991" s="58" t="s">
        <v>83</v>
      </c>
      <c r="E4991" s="201">
        <v>1</v>
      </c>
      <c r="F4991" s="206">
        <v>768.83</v>
      </c>
      <c r="G4991" s="39">
        <f t="shared" si="77"/>
        <v>768.83</v>
      </c>
      <c r="H4991" s="44">
        <f>SUM(G4991:G4997)</f>
        <v>992.3481723000001</v>
      </c>
      <c r="I4991" s="45"/>
      <c r="J4991" s="36">
        <v>12</v>
      </c>
    </row>
    <row r="4992" spans="1:10" ht="25.5" x14ac:dyDescent="0.25">
      <c r="A4992" s="238"/>
      <c r="B4992" s="241"/>
      <c r="C4992" s="41" t="s">
        <v>211</v>
      </c>
      <c r="D4992" s="41" t="s">
        <v>18</v>
      </c>
      <c r="E4992" s="201">
        <v>1</v>
      </c>
      <c r="F4992" s="206">
        <v>140.81</v>
      </c>
      <c r="G4992" s="39">
        <f t="shared" si="77"/>
        <v>140.81</v>
      </c>
      <c r="H4992" s="40"/>
      <c r="I4992" s="37"/>
      <c r="J4992" s="36">
        <v>12</v>
      </c>
    </row>
    <row r="4993" spans="1:10" ht="38.25" x14ac:dyDescent="0.25">
      <c r="A4993" s="238"/>
      <c r="B4993" s="241"/>
      <c r="C4993" s="41" t="s">
        <v>10826</v>
      </c>
      <c r="D4993" s="41" t="s">
        <v>83</v>
      </c>
      <c r="E4993" s="201">
        <v>2</v>
      </c>
      <c r="F4993" s="206">
        <v>19.741</v>
      </c>
      <c r="G4993" s="39">
        <f t="shared" si="77"/>
        <v>39.481999999999999</v>
      </c>
      <c r="H4993" s="40"/>
      <c r="I4993" s="37"/>
      <c r="J4993" s="36">
        <v>12</v>
      </c>
    </row>
    <row r="4994" spans="1:10" ht="25.5" x14ac:dyDescent="0.25">
      <c r="A4994" s="238"/>
      <c r="B4994" s="241"/>
      <c r="C4994" s="41" t="s">
        <v>10895</v>
      </c>
      <c r="D4994" s="41" t="s">
        <v>83</v>
      </c>
      <c r="E4994" s="201">
        <v>1</v>
      </c>
      <c r="F4994" s="206">
        <v>15.266499999999999</v>
      </c>
      <c r="G4994" s="65">
        <f t="shared" si="77"/>
        <v>15.266499999999999</v>
      </c>
      <c r="H4994" s="40"/>
      <c r="I4994" s="37"/>
      <c r="J4994" s="36">
        <v>12</v>
      </c>
    </row>
    <row r="4995" spans="1:10" x14ac:dyDescent="0.25">
      <c r="A4995" s="238"/>
      <c r="B4995" s="241"/>
      <c r="C4995" s="41" t="s">
        <v>10986</v>
      </c>
      <c r="D4995" s="41" t="s">
        <v>1044</v>
      </c>
      <c r="E4995" s="201">
        <v>8.8099999999999998E-2</v>
      </c>
      <c r="F4995" s="206">
        <v>71.667999999999992</v>
      </c>
      <c r="G4995" s="39">
        <f t="shared" si="77"/>
        <v>6.3139507999999989</v>
      </c>
      <c r="H4995" s="40"/>
      <c r="I4995" s="37"/>
      <c r="J4995" s="36">
        <v>12</v>
      </c>
    </row>
    <row r="4996" spans="1:10" ht="25.5" x14ac:dyDescent="0.25">
      <c r="A4996" s="238"/>
      <c r="B4996" s="241"/>
      <c r="C4996" s="41" t="s">
        <v>10614</v>
      </c>
      <c r="D4996" s="41" t="s">
        <v>2800</v>
      </c>
      <c r="E4996" s="201">
        <v>0.49680000000000002</v>
      </c>
      <c r="F4996" s="200">
        <v>28.024999999999999</v>
      </c>
      <c r="G4996" s="39">
        <f t="shared" si="77"/>
        <v>13.92282</v>
      </c>
      <c r="H4996" s="40"/>
      <c r="I4996" s="37"/>
      <c r="J4996" s="36">
        <v>12</v>
      </c>
    </row>
    <row r="4997" spans="1:10" x14ac:dyDescent="0.25">
      <c r="A4997" s="238"/>
      <c r="B4997" s="241"/>
      <c r="C4997" s="41" t="s">
        <v>10601</v>
      </c>
      <c r="D4997" s="41" t="s">
        <v>2800</v>
      </c>
      <c r="E4997" s="201">
        <v>0.34949999999999998</v>
      </c>
      <c r="F4997" s="200">
        <v>22.097000000000001</v>
      </c>
      <c r="G4997" s="39">
        <f t="shared" si="77"/>
        <v>7.7229014999999999</v>
      </c>
      <c r="H4997" s="40"/>
      <c r="I4997" s="37"/>
      <c r="J4997" s="36">
        <v>12</v>
      </c>
    </row>
    <row r="4998" spans="1:10" ht="15.75" thickBot="1" x14ac:dyDescent="0.3">
      <c r="A4998" s="239"/>
      <c r="B4998" s="242"/>
      <c r="C4998" s="46"/>
      <c r="D4998" s="46"/>
      <c r="E4998" s="202"/>
      <c r="F4998" s="203" t="s">
        <v>13</v>
      </c>
      <c r="G4998" s="48" t="str">
        <f t="shared" ref="G4998:G5061" si="78">IF(ISNUMBER(F4998),E4998*F4998,"")</f>
        <v/>
      </c>
      <c r="H4998" s="50"/>
      <c r="I4998" s="37"/>
      <c r="J4998" s="36">
        <v>12</v>
      </c>
    </row>
    <row r="4999" spans="1:10" ht="15.75" thickBot="1" x14ac:dyDescent="0.3">
      <c r="A4999" s="237" t="s">
        <v>1186</v>
      </c>
      <c r="B4999" s="240" t="s">
        <v>4772</v>
      </c>
      <c r="C4999" s="31"/>
      <c r="D4999" s="32" t="s">
        <v>18</v>
      </c>
      <c r="E4999" s="197"/>
      <c r="F4999" s="204" t="s">
        <v>13</v>
      </c>
      <c r="G4999" s="33" t="str">
        <f t="shared" si="78"/>
        <v/>
      </c>
      <c r="H4999" s="34"/>
      <c r="I4999" s="35"/>
      <c r="J4999" s="36">
        <v>3</v>
      </c>
    </row>
    <row r="5000" spans="1:10" x14ac:dyDescent="0.25">
      <c r="A5000" s="238"/>
      <c r="B5000" s="241"/>
      <c r="C5000" s="38"/>
      <c r="D5000" s="38"/>
      <c r="E5000" s="199"/>
      <c r="F5000" s="205" t="s">
        <v>13</v>
      </c>
      <c r="G5000" s="37" t="str">
        <f t="shared" si="78"/>
        <v/>
      </c>
      <c r="H5000" s="40"/>
      <c r="I5000" s="37"/>
      <c r="J5000" s="36">
        <v>3</v>
      </c>
    </row>
    <row r="5001" spans="1:10" x14ac:dyDescent="0.25">
      <c r="A5001" s="238"/>
      <c r="B5001" s="241"/>
      <c r="C5001" s="41" t="s">
        <v>1187</v>
      </c>
      <c r="D5001" s="58" t="s">
        <v>83</v>
      </c>
      <c r="E5001" s="201">
        <v>1</v>
      </c>
      <c r="F5001" s="206">
        <v>637.76</v>
      </c>
      <c r="G5001" s="39">
        <f t="shared" si="78"/>
        <v>637.76</v>
      </c>
      <c r="H5001" s="44">
        <f>SUM(G5001:G5006)</f>
        <v>720.46817229999999</v>
      </c>
      <c r="I5001" s="45"/>
      <c r="J5001" s="36">
        <v>3</v>
      </c>
    </row>
    <row r="5002" spans="1:10" ht="25.5" x14ac:dyDescent="0.25">
      <c r="A5002" s="238"/>
      <c r="B5002" s="241"/>
      <c r="C5002" s="41" t="s">
        <v>10895</v>
      </c>
      <c r="D5002" s="41" t="s">
        <v>83</v>
      </c>
      <c r="E5002" s="201">
        <v>1</v>
      </c>
      <c r="F5002" s="206">
        <v>15.266499999999999</v>
      </c>
      <c r="G5002" s="65">
        <f t="shared" si="78"/>
        <v>15.266499999999999</v>
      </c>
      <c r="H5002" s="40"/>
      <c r="I5002" s="37"/>
      <c r="J5002" s="36">
        <v>3</v>
      </c>
    </row>
    <row r="5003" spans="1:10" ht="38.25" x14ac:dyDescent="0.25">
      <c r="A5003" s="238"/>
      <c r="B5003" s="241"/>
      <c r="C5003" s="41" t="s">
        <v>10826</v>
      </c>
      <c r="D5003" s="41" t="s">
        <v>83</v>
      </c>
      <c r="E5003" s="201">
        <v>2</v>
      </c>
      <c r="F5003" s="206">
        <v>19.741</v>
      </c>
      <c r="G5003" s="39">
        <f t="shared" si="78"/>
        <v>39.481999999999999</v>
      </c>
      <c r="H5003" s="40"/>
      <c r="I5003" s="37"/>
      <c r="J5003" s="36">
        <v>3</v>
      </c>
    </row>
    <row r="5004" spans="1:10" x14ac:dyDescent="0.25">
      <c r="A5004" s="238"/>
      <c r="B5004" s="241"/>
      <c r="C5004" s="41" t="s">
        <v>10986</v>
      </c>
      <c r="D5004" s="41" t="s">
        <v>1044</v>
      </c>
      <c r="E5004" s="201">
        <v>8.8099999999999998E-2</v>
      </c>
      <c r="F5004" s="206">
        <v>71.667999999999992</v>
      </c>
      <c r="G5004" s="39">
        <f t="shared" si="78"/>
        <v>6.3139507999999989</v>
      </c>
      <c r="H5004" s="40"/>
      <c r="I5004" s="37"/>
      <c r="J5004" s="36">
        <v>3</v>
      </c>
    </row>
    <row r="5005" spans="1:10" ht="25.5" x14ac:dyDescent="0.25">
      <c r="A5005" s="238"/>
      <c r="B5005" s="241"/>
      <c r="C5005" s="41" t="s">
        <v>10614</v>
      </c>
      <c r="D5005" s="41" t="s">
        <v>2800</v>
      </c>
      <c r="E5005" s="201">
        <v>0.49680000000000002</v>
      </c>
      <c r="F5005" s="200">
        <v>28.024999999999999</v>
      </c>
      <c r="G5005" s="39">
        <f t="shared" si="78"/>
        <v>13.92282</v>
      </c>
      <c r="H5005" s="40"/>
      <c r="I5005" s="37"/>
      <c r="J5005" s="36">
        <v>3</v>
      </c>
    </row>
    <row r="5006" spans="1:10" x14ac:dyDescent="0.25">
      <c r="A5006" s="238"/>
      <c r="B5006" s="241"/>
      <c r="C5006" s="41" t="s">
        <v>10601</v>
      </c>
      <c r="D5006" s="41" t="s">
        <v>2800</v>
      </c>
      <c r="E5006" s="201">
        <v>0.34949999999999998</v>
      </c>
      <c r="F5006" s="200">
        <v>22.097000000000001</v>
      </c>
      <c r="G5006" s="39">
        <f t="shared" si="78"/>
        <v>7.7229014999999999</v>
      </c>
      <c r="H5006" s="40"/>
      <c r="I5006" s="37"/>
      <c r="J5006" s="36">
        <v>3</v>
      </c>
    </row>
    <row r="5007" spans="1:10" ht="15.75" thickBot="1" x14ac:dyDescent="0.3">
      <c r="A5007" s="239"/>
      <c r="B5007" s="242"/>
      <c r="C5007" s="46"/>
      <c r="D5007" s="46"/>
      <c r="E5007" s="202"/>
      <c r="F5007" s="203" t="s">
        <v>13</v>
      </c>
      <c r="G5007" s="48" t="str">
        <f t="shared" si="78"/>
        <v/>
      </c>
      <c r="H5007" s="50"/>
      <c r="I5007" s="37"/>
      <c r="J5007" s="36">
        <v>3</v>
      </c>
    </row>
    <row r="5008" spans="1:10" ht="15.75" thickBot="1" x14ac:dyDescent="0.3">
      <c r="A5008" s="237" t="s">
        <v>1188</v>
      </c>
      <c r="B5008" s="240" t="s">
        <v>4777</v>
      </c>
      <c r="C5008" s="31"/>
      <c r="D5008" s="32" t="s">
        <v>18</v>
      </c>
      <c r="E5008" s="197"/>
      <c r="F5008" s="208" t="s">
        <v>13</v>
      </c>
      <c r="G5008" s="33" t="str">
        <f t="shared" si="78"/>
        <v/>
      </c>
      <c r="H5008" s="34"/>
      <c r="I5008" s="35"/>
      <c r="J5008" s="36">
        <v>12</v>
      </c>
    </row>
    <row r="5009" spans="1:10" x14ac:dyDescent="0.25">
      <c r="A5009" s="246"/>
      <c r="B5009" s="241"/>
      <c r="C5009" s="38"/>
      <c r="D5009" s="38"/>
      <c r="E5009" s="199"/>
      <c r="F5009" s="211" t="s">
        <v>13</v>
      </c>
      <c r="G5009" s="65" t="str">
        <f t="shared" si="78"/>
        <v/>
      </c>
      <c r="H5009" s="66"/>
      <c r="I5009" s="67"/>
      <c r="J5009" s="36">
        <v>12</v>
      </c>
    </row>
    <row r="5010" spans="1:10" ht="25.5" x14ac:dyDescent="0.25">
      <c r="A5010" s="246"/>
      <c r="B5010" s="241"/>
      <c r="C5010" s="41" t="s">
        <v>1189</v>
      </c>
      <c r="D5010" s="41" t="s">
        <v>83</v>
      </c>
      <c r="E5010" s="201">
        <v>1</v>
      </c>
      <c r="F5010" s="211">
        <v>413.74</v>
      </c>
      <c r="G5010" s="65">
        <f t="shared" si="78"/>
        <v>413.74</v>
      </c>
      <c r="H5010" s="44">
        <f>SUM(G5010:G5013)</f>
        <v>429.45160540000006</v>
      </c>
      <c r="I5010" s="45"/>
      <c r="J5010" s="36">
        <v>12</v>
      </c>
    </row>
    <row r="5011" spans="1:10" x14ac:dyDescent="0.25">
      <c r="A5011" s="246"/>
      <c r="B5011" s="241"/>
      <c r="C5011" s="41" t="s">
        <v>11193</v>
      </c>
      <c r="D5011" s="41" t="s">
        <v>83</v>
      </c>
      <c r="E5011" s="201">
        <v>2.1000000000000001E-2</v>
      </c>
      <c r="F5011" s="211">
        <v>3.9899999999999998</v>
      </c>
      <c r="G5011" s="65">
        <f t="shared" si="78"/>
        <v>8.3790000000000003E-2</v>
      </c>
      <c r="H5011" s="66"/>
      <c r="I5011" s="67"/>
      <c r="J5011" s="36">
        <v>12</v>
      </c>
    </row>
    <row r="5012" spans="1:10" ht="25.5" x14ac:dyDescent="0.25">
      <c r="A5012" s="246"/>
      <c r="B5012" s="241"/>
      <c r="C5012" s="41" t="s">
        <v>10614</v>
      </c>
      <c r="D5012" s="41" t="s">
        <v>2800</v>
      </c>
      <c r="E5012" s="201">
        <v>0.44669999999999999</v>
      </c>
      <c r="F5012" s="211">
        <v>28.024999999999999</v>
      </c>
      <c r="G5012" s="65">
        <f t="shared" si="78"/>
        <v>12.518767499999999</v>
      </c>
      <c r="H5012" s="66"/>
      <c r="I5012" s="67"/>
      <c r="J5012" s="36">
        <v>12</v>
      </c>
    </row>
    <row r="5013" spans="1:10" x14ac:dyDescent="0.25">
      <c r="A5013" s="246"/>
      <c r="B5013" s="241"/>
      <c r="C5013" s="41" t="s">
        <v>10601</v>
      </c>
      <c r="D5013" s="41" t="s">
        <v>2800</v>
      </c>
      <c r="E5013" s="201">
        <v>0.14069999999999999</v>
      </c>
      <c r="F5013" s="211">
        <v>22.097000000000001</v>
      </c>
      <c r="G5013" s="65">
        <f t="shared" si="78"/>
        <v>3.1090479000000002</v>
      </c>
      <c r="H5013" s="66"/>
      <c r="I5013" s="67"/>
      <c r="J5013" s="36">
        <v>12</v>
      </c>
    </row>
    <row r="5014" spans="1:10" ht="15.75" thickBot="1" x14ac:dyDescent="0.3">
      <c r="A5014" s="247"/>
      <c r="B5014" s="242"/>
      <c r="C5014" s="46"/>
      <c r="D5014" s="46"/>
      <c r="E5014" s="202"/>
      <c r="F5014" s="217" t="s">
        <v>13</v>
      </c>
      <c r="G5014" s="73" t="str">
        <f t="shared" si="78"/>
        <v/>
      </c>
      <c r="H5014" s="74"/>
      <c r="I5014" s="67"/>
      <c r="J5014" s="36">
        <v>12</v>
      </c>
    </row>
    <row r="5015" spans="1:10" ht="15.75" thickBot="1" x14ac:dyDescent="0.3">
      <c r="A5015" s="237" t="s">
        <v>1190</v>
      </c>
      <c r="B5015" s="240" t="s">
        <v>4778</v>
      </c>
      <c r="C5015" s="31"/>
      <c r="D5015" s="32" t="s">
        <v>18</v>
      </c>
      <c r="E5015" s="197"/>
      <c r="F5015" s="208" t="s">
        <v>13</v>
      </c>
      <c r="G5015" s="33" t="str">
        <f t="shared" si="78"/>
        <v/>
      </c>
      <c r="H5015" s="34"/>
      <c r="I5015" s="35"/>
      <c r="J5015" s="36">
        <v>12</v>
      </c>
    </row>
    <row r="5016" spans="1:10" x14ac:dyDescent="0.25">
      <c r="A5016" s="246"/>
      <c r="B5016" s="241"/>
      <c r="C5016" s="38"/>
      <c r="D5016" s="38"/>
      <c r="E5016" s="199"/>
      <c r="F5016" s="211" t="s">
        <v>13</v>
      </c>
      <c r="G5016" s="65" t="str">
        <f t="shared" si="78"/>
        <v/>
      </c>
      <c r="H5016" s="66"/>
      <c r="I5016" s="67"/>
      <c r="J5016" s="36">
        <v>12</v>
      </c>
    </row>
    <row r="5017" spans="1:10" x14ac:dyDescent="0.25">
      <c r="A5017" s="246"/>
      <c r="B5017" s="241"/>
      <c r="C5017" s="41" t="s">
        <v>11193</v>
      </c>
      <c r="D5017" s="41" t="s">
        <v>83</v>
      </c>
      <c r="E5017" s="201">
        <v>4.2000000000000003E-2</v>
      </c>
      <c r="F5017" s="211">
        <v>3.9899999999999998</v>
      </c>
      <c r="G5017" s="65">
        <f t="shared" si="78"/>
        <v>0.16758000000000001</v>
      </c>
      <c r="H5017" s="44">
        <f>SUM(G5017:G5020)</f>
        <v>1136.4177244999998</v>
      </c>
      <c r="I5017" s="45"/>
      <c r="J5017" s="36">
        <v>12</v>
      </c>
    </row>
    <row r="5018" spans="1:10" x14ac:dyDescent="0.25">
      <c r="A5018" s="246"/>
      <c r="B5018" s="241"/>
      <c r="C5018" s="41" t="s">
        <v>1191</v>
      </c>
      <c r="D5018" s="41" t="s">
        <v>83</v>
      </c>
      <c r="E5018" s="201">
        <v>1</v>
      </c>
      <c r="F5018" s="211">
        <v>1120.04</v>
      </c>
      <c r="G5018" s="65">
        <f t="shared" si="78"/>
        <v>1120.04</v>
      </c>
      <c r="H5018" s="66"/>
      <c r="I5018" s="67"/>
      <c r="J5018" s="36">
        <v>12</v>
      </c>
    </row>
    <row r="5019" spans="1:10" ht="25.5" x14ac:dyDescent="0.25">
      <c r="A5019" s="246"/>
      <c r="B5019" s="241"/>
      <c r="C5019" s="41" t="s">
        <v>10614</v>
      </c>
      <c r="D5019" s="41" t="s">
        <v>2800</v>
      </c>
      <c r="E5019" s="201">
        <v>0.46329999999999999</v>
      </c>
      <c r="F5019" s="211">
        <v>28.024999999999999</v>
      </c>
      <c r="G5019" s="65">
        <f t="shared" si="78"/>
        <v>12.9839825</v>
      </c>
      <c r="H5019" s="66"/>
      <c r="I5019" s="67"/>
      <c r="J5019" s="36">
        <v>12</v>
      </c>
    </row>
    <row r="5020" spans="1:10" x14ac:dyDescent="0.25">
      <c r="A5020" s="246"/>
      <c r="B5020" s="241"/>
      <c r="C5020" s="41" t="s">
        <v>10601</v>
      </c>
      <c r="D5020" s="41" t="s">
        <v>2800</v>
      </c>
      <c r="E5020" s="201">
        <v>0.14599999999999999</v>
      </c>
      <c r="F5020" s="211">
        <v>22.097000000000001</v>
      </c>
      <c r="G5020" s="65">
        <f t="shared" si="78"/>
        <v>3.226162</v>
      </c>
      <c r="H5020" s="66"/>
      <c r="I5020" s="67"/>
      <c r="J5020" s="36">
        <v>12</v>
      </c>
    </row>
    <row r="5021" spans="1:10" ht="15.75" thickBot="1" x14ac:dyDescent="0.3">
      <c r="A5021" s="247"/>
      <c r="B5021" s="242"/>
      <c r="C5021" s="46"/>
      <c r="D5021" s="46"/>
      <c r="E5021" s="202"/>
      <c r="F5021" s="217" t="s">
        <v>13</v>
      </c>
      <c r="G5021" s="73" t="str">
        <f t="shared" si="78"/>
        <v/>
      </c>
      <c r="H5021" s="74"/>
      <c r="I5021" s="67"/>
      <c r="J5021" s="36">
        <v>12</v>
      </c>
    </row>
    <row r="5022" spans="1:10" ht="15.75" thickBot="1" x14ac:dyDescent="0.3">
      <c r="A5022" s="237" t="s">
        <v>1192</v>
      </c>
      <c r="B5022" s="240" t="s">
        <v>4779</v>
      </c>
      <c r="C5022" s="31"/>
      <c r="D5022" s="32" t="s">
        <v>18</v>
      </c>
      <c r="E5022" s="197"/>
      <c r="F5022" s="208" t="s">
        <v>13</v>
      </c>
      <c r="G5022" s="33" t="str">
        <f t="shared" si="78"/>
        <v/>
      </c>
      <c r="H5022" s="34"/>
      <c r="I5022" s="35"/>
      <c r="J5022" s="36">
        <v>12</v>
      </c>
    </row>
    <row r="5023" spans="1:10" x14ac:dyDescent="0.25">
      <c r="A5023" s="246"/>
      <c r="B5023" s="241"/>
      <c r="C5023" s="38"/>
      <c r="D5023" s="38"/>
      <c r="E5023" s="199"/>
      <c r="F5023" s="211" t="s">
        <v>13</v>
      </c>
      <c r="G5023" s="65" t="str">
        <f t="shared" si="78"/>
        <v/>
      </c>
      <c r="H5023" s="66"/>
      <c r="I5023" s="67"/>
      <c r="J5023" s="36">
        <v>12</v>
      </c>
    </row>
    <row r="5024" spans="1:10" x14ac:dyDescent="0.25">
      <c r="A5024" s="246"/>
      <c r="B5024" s="241"/>
      <c r="C5024" s="41" t="s">
        <v>11193</v>
      </c>
      <c r="D5024" s="41" t="s">
        <v>83</v>
      </c>
      <c r="E5024" s="201">
        <v>4.2000000000000003E-2</v>
      </c>
      <c r="F5024" s="211">
        <v>3.9899999999999998</v>
      </c>
      <c r="G5024" s="65">
        <f t="shared" si="78"/>
        <v>0.16758000000000001</v>
      </c>
      <c r="H5024" s="44">
        <f>SUM(G5024:G5027)</f>
        <v>766.40577080000003</v>
      </c>
      <c r="I5024" s="45"/>
      <c r="J5024" s="36">
        <v>12</v>
      </c>
    </row>
    <row r="5025" spans="1:10" ht="25.5" x14ac:dyDescent="0.25">
      <c r="A5025" s="246"/>
      <c r="B5025" s="241"/>
      <c r="C5025" s="41" t="s">
        <v>1193</v>
      </c>
      <c r="D5025" s="41" t="s">
        <v>83</v>
      </c>
      <c r="E5025" s="201">
        <v>1</v>
      </c>
      <c r="F5025" s="211">
        <v>758.31</v>
      </c>
      <c r="G5025" s="65">
        <f t="shared" si="78"/>
        <v>758.31</v>
      </c>
      <c r="H5025" s="66"/>
      <c r="I5025" s="67"/>
      <c r="J5025" s="36">
        <v>12</v>
      </c>
    </row>
    <row r="5026" spans="1:10" ht="25.5" x14ac:dyDescent="0.25">
      <c r="A5026" s="246"/>
      <c r="B5026" s="241"/>
      <c r="C5026" s="41" t="s">
        <v>10614</v>
      </c>
      <c r="D5026" s="41" t="s">
        <v>2800</v>
      </c>
      <c r="E5026" s="201">
        <v>0.2266</v>
      </c>
      <c r="F5026" s="211">
        <v>28.024999999999999</v>
      </c>
      <c r="G5026" s="65">
        <f t="shared" si="78"/>
        <v>6.3504649999999998</v>
      </c>
      <c r="H5026" s="66"/>
      <c r="I5026" s="67"/>
      <c r="J5026" s="36">
        <v>12</v>
      </c>
    </row>
    <row r="5027" spans="1:10" x14ac:dyDescent="0.25">
      <c r="A5027" s="246"/>
      <c r="B5027" s="241"/>
      <c r="C5027" s="41" t="s">
        <v>10601</v>
      </c>
      <c r="D5027" s="41" t="s">
        <v>2800</v>
      </c>
      <c r="E5027" s="201">
        <v>7.1400000000000005E-2</v>
      </c>
      <c r="F5027" s="211">
        <v>22.097000000000001</v>
      </c>
      <c r="G5027" s="65">
        <f t="shared" si="78"/>
        <v>1.5777258000000003</v>
      </c>
      <c r="H5027" s="66"/>
      <c r="I5027" s="67"/>
      <c r="J5027" s="36">
        <v>12</v>
      </c>
    </row>
    <row r="5028" spans="1:10" ht="15.75" thickBot="1" x14ac:dyDescent="0.3">
      <c r="A5028" s="247"/>
      <c r="B5028" s="242"/>
      <c r="C5028" s="46"/>
      <c r="D5028" s="46"/>
      <c r="E5028" s="202"/>
      <c r="F5028" s="217" t="s">
        <v>13</v>
      </c>
      <c r="G5028" s="73" t="str">
        <f t="shared" si="78"/>
        <v/>
      </c>
      <c r="H5028" s="74"/>
      <c r="I5028" s="67"/>
      <c r="J5028" s="36">
        <v>12</v>
      </c>
    </row>
    <row r="5029" spans="1:10" ht="15.75" thickBot="1" x14ac:dyDescent="0.3">
      <c r="A5029" s="237" t="s">
        <v>1194</v>
      </c>
      <c r="B5029" s="240" t="s">
        <v>4780</v>
      </c>
      <c r="C5029" s="31"/>
      <c r="D5029" s="32" t="s">
        <v>18</v>
      </c>
      <c r="E5029" s="197"/>
      <c r="F5029" s="208" t="s">
        <v>13</v>
      </c>
      <c r="G5029" s="33" t="str">
        <f t="shared" si="78"/>
        <v/>
      </c>
      <c r="H5029" s="34"/>
      <c r="I5029" s="35"/>
      <c r="J5029" s="36">
        <v>12</v>
      </c>
    </row>
    <row r="5030" spans="1:10" x14ac:dyDescent="0.25">
      <c r="A5030" s="246"/>
      <c r="B5030" s="241"/>
      <c r="C5030" s="38"/>
      <c r="D5030" s="38"/>
      <c r="E5030" s="199"/>
      <c r="F5030" s="211" t="s">
        <v>13</v>
      </c>
      <c r="G5030" s="65" t="str">
        <f t="shared" si="78"/>
        <v/>
      </c>
      <c r="H5030" s="66"/>
      <c r="I5030" s="67"/>
      <c r="J5030" s="36">
        <v>12</v>
      </c>
    </row>
    <row r="5031" spans="1:10" x14ac:dyDescent="0.25">
      <c r="A5031" s="246"/>
      <c r="B5031" s="241"/>
      <c r="C5031" s="41" t="s">
        <v>11193</v>
      </c>
      <c r="D5031" s="41" t="s">
        <v>83</v>
      </c>
      <c r="E5031" s="201">
        <v>4.2000000000000003E-2</v>
      </c>
      <c r="F5031" s="211">
        <v>3.9899999999999998</v>
      </c>
      <c r="G5031" s="65">
        <f t="shared" si="78"/>
        <v>0.16758000000000001</v>
      </c>
      <c r="H5031" s="44">
        <f>SUM(G5031:G5034)</f>
        <v>804.86772450000012</v>
      </c>
      <c r="I5031" s="45"/>
      <c r="J5031" s="36">
        <v>12</v>
      </c>
    </row>
    <row r="5032" spans="1:10" ht="25.5" x14ac:dyDescent="0.25">
      <c r="A5032" s="246"/>
      <c r="B5032" s="241"/>
      <c r="C5032" s="41" t="s">
        <v>1195</v>
      </c>
      <c r="D5032" s="41" t="s">
        <v>83</v>
      </c>
      <c r="E5032" s="201">
        <v>1</v>
      </c>
      <c r="F5032" s="211">
        <v>788.49</v>
      </c>
      <c r="G5032" s="65">
        <f t="shared" si="78"/>
        <v>788.49</v>
      </c>
      <c r="H5032" s="66"/>
      <c r="I5032" s="67"/>
      <c r="J5032" s="36">
        <v>12</v>
      </c>
    </row>
    <row r="5033" spans="1:10" ht="25.5" x14ac:dyDescent="0.25">
      <c r="A5033" s="246"/>
      <c r="B5033" s="241"/>
      <c r="C5033" s="41" t="s">
        <v>10614</v>
      </c>
      <c r="D5033" s="41" t="s">
        <v>2800</v>
      </c>
      <c r="E5033" s="201">
        <v>0.46329999999999999</v>
      </c>
      <c r="F5033" s="211">
        <v>28.024999999999999</v>
      </c>
      <c r="G5033" s="65">
        <f t="shared" si="78"/>
        <v>12.9839825</v>
      </c>
      <c r="H5033" s="66"/>
      <c r="I5033" s="67"/>
      <c r="J5033" s="36">
        <v>12</v>
      </c>
    </row>
    <row r="5034" spans="1:10" x14ac:dyDescent="0.25">
      <c r="A5034" s="246"/>
      <c r="B5034" s="241"/>
      <c r="C5034" s="41" t="s">
        <v>10601</v>
      </c>
      <c r="D5034" s="41" t="s">
        <v>2800</v>
      </c>
      <c r="E5034" s="201">
        <v>0.14599999999999999</v>
      </c>
      <c r="F5034" s="211">
        <v>22.097000000000001</v>
      </c>
      <c r="G5034" s="65">
        <f t="shared" si="78"/>
        <v>3.226162</v>
      </c>
      <c r="H5034" s="66"/>
      <c r="I5034" s="67"/>
      <c r="J5034" s="36">
        <v>12</v>
      </c>
    </row>
    <row r="5035" spans="1:10" ht="15.75" thickBot="1" x14ac:dyDescent="0.3">
      <c r="A5035" s="247"/>
      <c r="B5035" s="242"/>
      <c r="C5035" s="46"/>
      <c r="D5035" s="46"/>
      <c r="E5035" s="202"/>
      <c r="F5035" s="217" t="s">
        <v>13</v>
      </c>
      <c r="G5035" s="73" t="str">
        <f t="shared" si="78"/>
        <v/>
      </c>
      <c r="H5035" s="74"/>
      <c r="I5035" s="67"/>
      <c r="J5035" s="36">
        <v>12</v>
      </c>
    </row>
    <row r="5036" spans="1:10" ht="15.75" thickBot="1" x14ac:dyDescent="0.3">
      <c r="A5036" s="237" t="s">
        <v>1196</v>
      </c>
      <c r="B5036" s="240" t="s">
        <v>4781</v>
      </c>
      <c r="C5036" s="31"/>
      <c r="D5036" s="32" t="s">
        <v>18</v>
      </c>
      <c r="E5036" s="197"/>
      <c r="F5036" s="208" t="s">
        <v>13</v>
      </c>
      <c r="G5036" s="33" t="str">
        <f t="shared" si="78"/>
        <v/>
      </c>
      <c r="H5036" s="34"/>
      <c r="I5036" s="35"/>
      <c r="J5036" s="36">
        <v>12</v>
      </c>
    </row>
    <row r="5037" spans="1:10" x14ac:dyDescent="0.25">
      <c r="A5037" s="246"/>
      <c r="B5037" s="241"/>
      <c r="C5037" s="38"/>
      <c r="D5037" s="38"/>
      <c r="E5037" s="199"/>
      <c r="F5037" s="211" t="s">
        <v>13</v>
      </c>
      <c r="G5037" s="65" t="str">
        <f t="shared" si="78"/>
        <v/>
      </c>
      <c r="H5037" s="66"/>
      <c r="I5037" s="67"/>
      <c r="J5037" s="36">
        <v>12</v>
      </c>
    </row>
    <row r="5038" spans="1:10" x14ac:dyDescent="0.25">
      <c r="A5038" s="246"/>
      <c r="B5038" s="241"/>
      <c r="C5038" s="41" t="s">
        <v>11193</v>
      </c>
      <c r="D5038" s="41" t="s">
        <v>83</v>
      </c>
      <c r="E5038" s="201">
        <v>4.2000000000000003E-2</v>
      </c>
      <c r="F5038" s="211">
        <v>3.9899999999999998</v>
      </c>
      <c r="G5038" s="65">
        <f t="shared" si="78"/>
        <v>0.16758000000000001</v>
      </c>
      <c r="H5038" s="44">
        <f>SUM(G5038:G5041)</f>
        <v>880.68577080000011</v>
      </c>
      <c r="I5038" s="45"/>
      <c r="J5038" s="36">
        <v>12</v>
      </c>
    </row>
    <row r="5039" spans="1:10" ht="25.5" x14ac:dyDescent="0.25">
      <c r="A5039" s="246"/>
      <c r="B5039" s="241"/>
      <c r="C5039" s="41" t="s">
        <v>1197</v>
      </c>
      <c r="D5039" s="41" t="s">
        <v>83</v>
      </c>
      <c r="E5039" s="201">
        <v>1</v>
      </c>
      <c r="F5039" s="211">
        <v>872.59</v>
      </c>
      <c r="G5039" s="65">
        <f t="shared" si="78"/>
        <v>872.59</v>
      </c>
      <c r="H5039" s="66"/>
      <c r="I5039" s="67"/>
      <c r="J5039" s="36">
        <v>12</v>
      </c>
    </row>
    <row r="5040" spans="1:10" ht="25.5" x14ac:dyDescent="0.25">
      <c r="A5040" s="246"/>
      <c r="B5040" s="241"/>
      <c r="C5040" s="41" t="s">
        <v>10614</v>
      </c>
      <c r="D5040" s="41" t="s">
        <v>2800</v>
      </c>
      <c r="E5040" s="201">
        <v>0.2266</v>
      </c>
      <c r="F5040" s="211">
        <v>28.024999999999999</v>
      </c>
      <c r="G5040" s="65">
        <f t="shared" si="78"/>
        <v>6.3504649999999998</v>
      </c>
      <c r="H5040" s="66"/>
      <c r="I5040" s="67"/>
      <c r="J5040" s="36">
        <v>12</v>
      </c>
    </row>
    <row r="5041" spans="1:10" x14ac:dyDescent="0.25">
      <c r="A5041" s="246"/>
      <c r="B5041" s="241"/>
      <c r="C5041" s="41" t="s">
        <v>10601</v>
      </c>
      <c r="D5041" s="41" t="s">
        <v>2800</v>
      </c>
      <c r="E5041" s="201">
        <v>7.1400000000000005E-2</v>
      </c>
      <c r="F5041" s="211">
        <v>22.097000000000001</v>
      </c>
      <c r="G5041" s="65">
        <f t="shared" si="78"/>
        <v>1.5777258000000003</v>
      </c>
      <c r="H5041" s="66"/>
      <c r="I5041" s="67"/>
      <c r="J5041" s="36">
        <v>12</v>
      </c>
    </row>
    <row r="5042" spans="1:10" ht="15.75" thickBot="1" x14ac:dyDescent="0.3">
      <c r="A5042" s="247"/>
      <c r="B5042" s="242"/>
      <c r="C5042" s="46"/>
      <c r="D5042" s="46"/>
      <c r="E5042" s="202"/>
      <c r="F5042" s="217" t="s">
        <v>13</v>
      </c>
      <c r="G5042" s="73" t="str">
        <f t="shared" si="78"/>
        <v/>
      </c>
      <c r="H5042" s="74"/>
      <c r="I5042" s="67"/>
      <c r="J5042" s="36">
        <v>12</v>
      </c>
    </row>
    <row r="5043" spans="1:10" ht="15.75" hidden="1" thickBot="1" x14ac:dyDescent="0.3">
      <c r="A5043" s="237" t="s">
        <v>1198</v>
      </c>
      <c r="B5043" s="240" t="s">
        <v>4782</v>
      </c>
      <c r="C5043" s="31"/>
      <c r="D5043" s="32" t="s">
        <v>18</v>
      </c>
      <c r="E5043" s="197"/>
      <c r="F5043" s="204" t="s">
        <v>13</v>
      </c>
      <c r="G5043" s="33" t="str">
        <f t="shared" si="78"/>
        <v/>
      </c>
      <c r="H5043" s="34"/>
      <c r="I5043" s="35"/>
      <c r="J5043" s="36">
        <v>0</v>
      </c>
    </row>
    <row r="5044" spans="1:10" ht="15.75" hidden="1" thickBot="1" x14ac:dyDescent="0.3">
      <c r="A5044" s="238"/>
      <c r="B5044" s="241"/>
      <c r="C5044" s="38"/>
      <c r="D5044" s="38"/>
      <c r="E5044" s="199"/>
      <c r="F5044" s="205" t="s">
        <v>13</v>
      </c>
      <c r="G5044" s="39" t="str">
        <f t="shared" si="78"/>
        <v/>
      </c>
      <c r="H5044" s="40"/>
      <c r="I5044" s="37"/>
      <c r="J5044" s="36">
        <v>0</v>
      </c>
    </row>
    <row r="5045" spans="1:10" ht="15.75" hidden="1" thickBot="1" x14ac:dyDescent="0.3">
      <c r="A5045" s="238"/>
      <c r="B5045" s="241"/>
      <c r="C5045" s="41" t="s">
        <v>10618</v>
      </c>
      <c r="D5045" s="41" t="s">
        <v>2800</v>
      </c>
      <c r="E5045" s="201">
        <v>0.3</v>
      </c>
      <c r="F5045" s="206">
        <v>26.562000000000001</v>
      </c>
      <c r="G5045" s="39">
        <f t="shared" si="78"/>
        <v>7.9686000000000003</v>
      </c>
      <c r="H5045" s="44">
        <f>SUM(G5045:G5046)</f>
        <v>7.9686000000000003</v>
      </c>
      <c r="I5045" s="45"/>
      <c r="J5045" s="36">
        <v>0</v>
      </c>
    </row>
    <row r="5046" spans="1:10" ht="26.25" hidden="1" thickBot="1" x14ac:dyDescent="0.3">
      <c r="A5046" s="238"/>
      <c r="B5046" s="241"/>
      <c r="C5046" s="41" t="s">
        <v>1199</v>
      </c>
      <c r="D5046" s="58" t="s">
        <v>18</v>
      </c>
      <c r="E5046" s="201">
        <v>1</v>
      </c>
      <c r="F5046" s="200" t="s">
        <v>13</v>
      </c>
      <c r="G5046" s="39" t="str">
        <f t="shared" si="78"/>
        <v/>
      </c>
      <c r="H5046" s="40"/>
      <c r="I5046" s="37"/>
      <c r="J5046" s="36">
        <v>0</v>
      </c>
    </row>
    <row r="5047" spans="1:10" ht="15.75" hidden="1" thickBot="1" x14ac:dyDescent="0.3">
      <c r="A5047" s="239"/>
      <c r="B5047" s="242"/>
      <c r="C5047" s="46"/>
      <c r="D5047" s="46"/>
      <c r="E5047" s="202"/>
      <c r="F5047" s="203" t="s">
        <v>13</v>
      </c>
      <c r="G5047" s="49" t="str">
        <f t="shared" si="78"/>
        <v/>
      </c>
      <c r="H5047" s="50"/>
      <c r="I5047" s="37"/>
      <c r="J5047" s="36">
        <v>0</v>
      </c>
    </row>
    <row r="5048" spans="1:10" ht="15.75" thickBot="1" x14ac:dyDescent="0.3">
      <c r="A5048" s="237" t="s">
        <v>1200</v>
      </c>
      <c r="B5048" s="240" t="s">
        <v>4783</v>
      </c>
      <c r="C5048" s="31"/>
      <c r="D5048" s="32" t="s">
        <v>18</v>
      </c>
      <c r="E5048" s="197"/>
      <c r="F5048" s="204" t="s">
        <v>13</v>
      </c>
      <c r="G5048" s="33" t="str">
        <f t="shared" si="78"/>
        <v/>
      </c>
      <c r="H5048" s="34"/>
      <c r="I5048" s="35"/>
      <c r="J5048" s="36">
        <v>25</v>
      </c>
    </row>
    <row r="5049" spans="1:10" x14ac:dyDescent="0.25">
      <c r="A5049" s="238"/>
      <c r="B5049" s="241"/>
      <c r="C5049" s="38"/>
      <c r="D5049" s="38"/>
      <c r="E5049" s="199"/>
      <c r="F5049" s="205" t="s">
        <v>13</v>
      </c>
      <c r="G5049" s="37" t="str">
        <f t="shared" si="78"/>
        <v/>
      </c>
      <c r="H5049" s="40"/>
      <c r="I5049" s="37"/>
      <c r="J5049" s="36">
        <v>25</v>
      </c>
    </row>
    <row r="5050" spans="1:10" ht="25.5" x14ac:dyDescent="0.25">
      <c r="A5050" s="238"/>
      <c r="B5050" s="241"/>
      <c r="C5050" s="41" t="s">
        <v>1201</v>
      </c>
      <c r="D5050" s="41" t="s">
        <v>87</v>
      </c>
      <c r="E5050" s="201">
        <v>1</v>
      </c>
      <c r="F5050" s="206">
        <v>33.67</v>
      </c>
      <c r="G5050" s="39">
        <f t="shared" si="78"/>
        <v>33.67</v>
      </c>
      <c r="H5050" s="44">
        <f>SUM(G5050:G5053)</f>
        <v>61.493374681250003</v>
      </c>
      <c r="I5050" s="45"/>
      <c r="J5050" s="36">
        <v>25</v>
      </c>
    </row>
    <row r="5051" spans="1:10" ht="25.5" x14ac:dyDescent="0.25">
      <c r="A5051" s="238"/>
      <c r="B5051" s="241"/>
      <c r="C5051" s="41" t="s">
        <v>1202</v>
      </c>
      <c r="D5051" s="41" t="s">
        <v>87</v>
      </c>
      <c r="E5051" s="201">
        <v>1</v>
      </c>
      <c r="F5051" s="206">
        <v>13.9</v>
      </c>
      <c r="G5051" s="39">
        <f t="shared" si="78"/>
        <v>13.9</v>
      </c>
      <c r="H5051" s="55"/>
      <c r="I5051" s="56"/>
      <c r="J5051" s="36">
        <v>25</v>
      </c>
    </row>
    <row r="5052" spans="1:10" x14ac:dyDescent="0.25">
      <c r="A5052" s="238"/>
      <c r="B5052" s="241"/>
      <c r="C5052" s="41" t="s">
        <v>10605</v>
      </c>
      <c r="D5052" s="41" t="s">
        <v>2800</v>
      </c>
      <c r="E5052" s="201">
        <v>0.1198125</v>
      </c>
      <c r="F5052" s="200">
        <v>23.246499999999997</v>
      </c>
      <c r="G5052" s="37">
        <f t="shared" si="78"/>
        <v>2.7852212812499997</v>
      </c>
      <c r="H5052" s="40"/>
      <c r="I5052" s="37"/>
      <c r="J5052" s="36">
        <v>25</v>
      </c>
    </row>
    <row r="5053" spans="1:10" x14ac:dyDescent="0.25">
      <c r="A5053" s="238"/>
      <c r="B5053" s="241"/>
      <c r="C5053" s="41" t="s">
        <v>10602</v>
      </c>
      <c r="D5053" s="41" t="s">
        <v>2800</v>
      </c>
      <c r="E5053" s="201">
        <v>0.38340000000000002</v>
      </c>
      <c r="F5053" s="200">
        <v>29.050999999999998</v>
      </c>
      <c r="G5053" s="37">
        <f t="shared" si="78"/>
        <v>11.1381534</v>
      </c>
      <c r="H5053" s="40"/>
      <c r="I5053" s="37"/>
      <c r="J5053" s="36">
        <v>25</v>
      </c>
    </row>
    <row r="5054" spans="1:10" ht="15.75" thickBot="1" x14ac:dyDescent="0.3">
      <c r="A5054" s="239"/>
      <c r="B5054" s="242"/>
      <c r="C5054" s="46"/>
      <c r="D5054" s="46"/>
      <c r="E5054" s="202"/>
      <c r="F5054" s="203" t="s">
        <v>13</v>
      </c>
      <c r="G5054" s="48" t="str">
        <f t="shared" si="78"/>
        <v/>
      </c>
      <c r="H5054" s="50"/>
      <c r="I5054" s="37"/>
      <c r="J5054" s="36">
        <v>25</v>
      </c>
    </row>
    <row r="5055" spans="1:10" ht="15.75" thickBot="1" x14ac:dyDescent="0.3">
      <c r="A5055" s="237" t="s">
        <v>1203</v>
      </c>
      <c r="B5055" s="240" t="s">
        <v>4784</v>
      </c>
      <c r="C5055" s="31"/>
      <c r="D5055" s="32" t="s">
        <v>18</v>
      </c>
      <c r="E5055" s="197"/>
      <c r="F5055" s="204" t="s">
        <v>13</v>
      </c>
      <c r="G5055" s="33" t="str">
        <f t="shared" si="78"/>
        <v/>
      </c>
      <c r="H5055" s="34"/>
      <c r="I5055" s="35"/>
      <c r="J5055" s="36">
        <v>12</v>
      </c>
    </row>
    <row r="5056" spans="1:10" x14ac:dyDescent="0.25">
      <c r="A5056" s="238"/>
      <c r="B5056" s="241"/>
      <c r="C5056" s="38"/>
      <c r="D5056" s="38"/>
      <c r="E5056" s="199"/>
      <c r="F5056" s="205" t="s">
        <v>13</v>
      </c>
      <c r="G5056" s="37" t="str">
        <f t="shared" si="78"/>
        <v/>
      </c>
      <c r="H5056" s="40"/>
      <c r="I5056" s="37"/>
      <c r="J5056" s="36">
        <v>12</v>
      </c>
    </row>
    <row r="5057" spans="1:10" x14ac:dyDescent="0.25">
      <c r="A5057" s="238"/>
      <c r="B5057" s="241"/>
      <c r="C5057" s="41" t="s">
        <v>11198</v>
      </c>
      <c r="D5057" s="41" t="s">
        <v>83</v>
      </c>
      <c r="E5057" s="201">
        <v>0.12</v>
      </c>
      <c r="F5057" s="206">
        <v>35.605999999999995</v>
      </c>
      <c r="G5057" s="39">
        <f t="shared" si="78"/>
        <v>4.2727199999999996</v>
      </c>
      <c r="H5057" s="44">
        <f>SUM(G5057:G5060)</f>
        <v>46.862360000000002</v>
      </c>
      <c r="I5057" s="45"/>
      <c r="J5057" s="36">
        <v>12</v>
      </c>
    </row>
    <row r="5058" spans="1:10" ht="25.5" x14ac:dyDescent="0.25">
      <c r="A5058" s="238"/>
      <c r="B5058" s="241"/>
      <c r="C5058" s="41" t="s">
        <v>11073</v>
      </c>
      <c r="D5058" s="41" t="s">
        <v>83</v>
      </c>
      <c r="E5058" s="201">
        <v>1</v>
      </c>
      <c r="F5058" s="206">
        <v>33.506500000000003</v>
      </c>
      <c r="G5058" s="39">
        <f t="shared" si="78"/>
        <v>33.506500000000003</v>
      </c>
      <c r="H5058" s="55"/>
      <c r="I5058" s="56"/>
      <c r="J5058" s="36">
        <v>12</v>
      </c>
    </row>
    <row r="5059" spans="1:10" ht="25.5" x14ac:dyDescent="0.25">
      <c r="A5059" s="238"/>
      <c r="B5059" s="241"/>
      <c r="C5059" s="41" t="s">
        <v>10641</v>
      </c>
      <c r="D5059" s="41" t="s">
        <v>2800</v>
      </c>
      <c r="E5059" s="201">
        <v>0.1804</v>
      </c>
      <c r="F5059" s="200">
        <v>22.324999999999999</v>
      </c>
      <c r="G5059" s="37">
        <f t="shared" si="78"/>
        <v>4.0274299999999998</v>
      </c>
      <c r="H5059" s="40"/>
      <c r="I5059" s="37"/>
      <c r="J5059" s="36">
        <v>12</v>
      </c>
    </row>
    <row r="5060" spans="1:10" ht="25.5" x14ac:dyDescent="0.25">
      <c r="A5060" s="238"/>
      <c r="B5060" s="241"/>
      <c r="C5060" s="41" t="s">
        <v>10614</v>
      </c>
      <c r="D5060" s="41" t="s">
        <v>2800</v>
      </c>
      <c r="E5060" s="201">
        <v>0.1804</v>
      </c>
      <c r="F5060" s="200">
        <v>28.024999999999999</v>
      </c>
      <c r="G5060" s="37">
        <f t="shared" si="78"/>
        <v>5.0557099999999995</v>
      </c>
      <c r="H5060" s="40"/>
      <c r="I5060" s="37"/>
      <c r="J5060" s="36">
        <v>12</v>
      </c>
    </row>
    <row r="5061" spans="1:10" ht="15.75" thickBot="1" x14ac:dyDescent="0.3">
      <c r="A5061" s="239"/>
      <c r="B5061" s="242"/>
      <c r="C5061" s="46"/>
      <c r="D5061" s="46"/>
      <c r="E5061" s="202"/>
      <c r="F5061" s="203" t="s">
        <v>13</v>
      </c>
      <c r="G5061" s="48" t="str">
        <f t="shared" si="78"/>
        <v/>
      </c>
      <c r="H5061" s="50"/>
      <c r="I5061" s="37"/>
      <c r="J5061" s="36">
        <v>12</v>
      </c>
    </row>
    <row r="5062" spans="1:10" ht="15.75" thickBot="1" x14ac:dyDescent="0.3">
      <c r="A5062" s="237" t="s">
        <v>1204</v>
      </c>
      <c r="B5062" s="240" t="s">
        <v>4785</v>
      </c>
      <c r="C5062" s="31"/>
      <c r="D5062" s="32" t="s">
        <v>18</v>
      </c>
      <c r="E5062" s="197"/>
      <c r="F5062" s="204" t="s">
        <v>13</v>
      </c>
      <c r="G5062" s="33" t="str">
        <f t="shared" ref="G5062:G5125" si="79">IF(ISNUMBER(F5062),E5062*F5062,"")</f>
        <v/>
      </c>
      <c r="H5062" s="34"/>
      <c r="I5062" s="35"/>
      <c r="J5062" s="36">
        <v>12</v>
      </c>
    </row>
    <row r="5063" spans="1:10" x14ac:dyDescent="0.25">
      <c r="A5063" s="238"/>
      <c r="B5063" s="241"/>
      <c r="C5063" s="38"/>
      <c r="D5063" s="38"/>
      <c r="E5063" s="199"/>
      <c r="F5063" s="205" t="s">
        <v>13</v>
      </c>
      <c r="G5063" s="37" t="str">
        <f t="shared" si="79"/>
        <v/>
      </c>
      <c r="H5063" s="40"/>
      <c r="I5063" s="37"/>
      <c r="J5063" s="36">
        <v>12</v>
      </c>
    </row>
    <row r="5064" spans="1:10" x14ac:dyDescent="0.25">
      <c r="A5064" s="238"/>
      <c r="B5064" s="241"/>
      <c r="C5064" s="41" t="s">
        <v>11181</v>
      </c>
      <c r="D5064" s="41" t="s">
        <v>83</v>
      </c>
      <c r="E5064" s="201">
        <v>1.9199999999999998E-2</v>
      </c>
      <c r="F5064" s="206">
        <v>14.715499999999999</v>
      </c>
      <c r="G5064" s="39">
        <f t="shared" si="79"/>
        <v>0.28253759999999994</v>
      </c>
      <c r="H5064" s="44">
        <f>SUM(G5064:G5067)</f>
        <v>176.1665026</v>
      </c>
      <c r="I5064" s="45"/>
      <c r="J5064" s="36">
        <v>12</v>
      </c>
    </row>
    <row r="5065" spans="1:10" x14ac:dyDescent="0.25">
      <c r="A5065" s="238"/>
      <c r="B5065" s="241"/>
      <c r="C5065" s="41" t="s">
        <v>1205</v>
      </c>
      <c r="D5065" s="41" t="s">
        <v>83</v>
      </c>
      <c r="E5065" s="201">
        <v>1</v>
      </c>
      <c r="F5065" s="206">
        <v>138.63</v>
      </c>
      <c r="G5065" s="39">
        <f t="shared" si="79"/>
        <v>138.63</v>
      </c>
      <c r="H5065" s="55"/>
      <c r="I5065" s="56"/>
      <c r="J5065" s="36">
        <v>12</v>
      </c>
    </row>
    <row r="5066" spans="1:10" ht="25.5" x14ac:dyDescent="0.25">
      <c r="A5066" s="238"/>
      <c r="B5066" s="241"/>
      <c r="C5066" s="41" t="s">
        <v>10641</v>
      </c>
      <c r="D5066" s="41" t="s">
        <v>2800</v>
      </c>
      <c r="E5066" s="201">
        <v>0.7399</v>
      </c>
      <c r="F5066" s="200">
        <v>22.324999999999999</v>
      </c>
      <c r="G5066" s="37">
        <f t="shared" si="79"/>
        <v>16.5182675</v>
      </c>
      <c r="H5066" s="40"/>
      <c r="I5066" s="37"/>
      <c r="J5066" s="36">
        <v>12</v>
      </c>
    </row>
    <row r="5067" spans="1:10" ht="25.5" x14ac:dyDescent="0.25">
      <c r="A5067" s="238"/>
      <c r="B5067" s="241"/>
      <c r="C5067" s="41" t="s">
        <v>10614</v>
      </c>
      <c r="D5067" s="41" t="s">
        <v>2800</v>
      </c>
      <c r="E5067" s="201">
        <v>0.7399</v>
      </c>
      <c r="F5067" s="200">
        <v>28.024999999999999</v>
      </c>
      <c r="G5067" s="37">
        <f t="shared" si="79"/>
        <v>20.735697500000001</v>
      </c>
      <c r="H5067" s="40"/>
      <c r="I5067" s="37"/>
      <c r="J5067" s="36">
        <v>12</v>
      </c>
    </row>
    <row r="5068" spans="1:10" ht="15.75" thickBot="1" x14ac:dyDescent="0.3">
      <c r="A5068" s="239"/>
      <c r="B5068" s="242"/>
      <c r="C5068" s="46"/>
      <c r="D5068" s="46"/>
      <c r="E5068" s="202"/>
      <c r="F5068" s="203" t="s">
        <v>13</v>
      </c>
      <c r="G5068" s="48" t="str">
        <f t="shared" si="79"/>
        <v/>
      </c>
      <c r="H5068" s="50"/>
      <c r="I5068" s="37"/>
      <c r="J5068" s="36">
        <v>12</v>
      </c>
    </row>
    <row r="5069" spans="1:10" ht="15.75" thickBot="1" x14ac:dyDescent="0.3">
      <c r="A5069" s="237" t="s">
        <v>1206</v>
      </c>
      <c r="B5069" s="240" t="s">
        <v>4786</v>
      </c>
      <c r="C5069" s="31"/>
      <c r="D5069" s="32" t="s">
        <v>18</v>
      </c>
      <c r="E5069" s="197"/>
      <c r="F5069" s="204" t="s">
        <v>13</v>
      </c>
      <c r="G5069" s="33" t="str">
        <f t="shared" si="79"/>
        <v/>
      </c>
      <c r="H5069" s="34"/>
      <c r="I5069" s="35"/>
      <c r="J5069" s="36">
        <v>12</v>
      </c>
    </row>
    <row r="5070" spans="1:10" x14ac:dyDescent="0.25">
      <c r="A5070" s="238"/>
      <c r="B5070" s="241"/>
      <c r="C5070" s="38"/>
      <c r="D5070" s="38"/>
      <c r="E5070" s="199"/>
      <c r="F5070" s="205" t="s">
        <v>13</v>
      </c>
      <c r="G5070" s="37" t="str">
        <f t="shared" si="79"/>
        <v/>
      </c>
      <c r="H5070" s="40"/>
      <c r="I5070" s="37"/>
      <c r="J5070" s="36">
        <v>12</v>
      </c>
    </row>
    <row r="5071" spans="1:10" x14ac:dyDescent="0.25">
      <c r="A5071" s="238"/>
      <c r="B5071" s="241"/>
      <c r="C5071" s="41" t="s">
        <v>11181</v>
      </c>
      <c r="D5071" s="41" t="s">
        <v>83</v>
      </c>
      <c r="E5071" s="201">
        <v>1.9199999999999998E-2</v>
      </c>
      <c r="F5071" s="206">
        <v>14.715499999999999</v>
      </c>
      <c r="G5071" s="39">
        <f t="shared" si="79"/>
        <v>0.28253759999999994</v>
      </c>
      <c r="H5071" s="44">
        <f>SUM(G5071:G5074)</f>
        <v>173.69650260000003</v>
      </c>
      <c r="I5071" s="45"/>
      <c r="J5071" s="36">
        <v>12</v>
      </c>
    </row>
    <row r="5072" spans="1:10" x14ac:dyDescent="0.25">
      <c r="A5072" s="238"/>
      <c r="B5072" s="241"/>
      <c r="C5072" s="41" t="s">
        <v>1207</v>
      </c>
      <c r="D5072" s="41" t="s">
        <v>83</v>
      </c>
      <c r="E5072" s="201">
        <v>1</v>
      </c>
      <c r="F5072" s="206">
        <v>136.16</v>
      </c>
      <c r="G5072" s="39">
        <f t="shared" si="79"/>
        <v>136.16</v>
      </c>
      <c r="H5072" s="55"/>
      <c r="I5072" s="56"/>
      <c r="J5072" s="36">
        <v>12</v>
      </c>
    </row>
    <row r="5073" spans="1:10" ht="25.5" x14ac:dyDescent="0.25">
      <c r="A5073" s="238"/>
      <c r="B5073" s="241"/>
      <c r="C5073" s="41" t="s">
        <v>10641</v>
      </c>
      <c r="D5073" s="41" t="s">
        <v>2800</v>
      </c>
      <c r="E5073" s="201">
        <v>0.7399</v>
      </c>
      <c r="F5073" s="200">
        <v>22.324999999999999</v>
      </c>
      <c r="G5073" s="37">
        <f t="shared" si="79"/>
        <v>16.5182675</v>
      </c>
      <c r="H5073" s="40"/>
      <c r="I5073" s="37"/>
      <c r="J5073" s="36">
        <v>12</v>
      </c>
    </row>
    <row r="5074" spans="1:10" ht="25.5" x14ac:dyDescent="0.25">
      <c r="A5074" s="238"/>
      <c r="B5074" s="241"/>
      <c r="C5074" s="41" t="s">
        <v>10614</v>
      </c>
      <c r="D5074" s="41" t="s">
        <v>2800</v>
      </c>
      <c r="E5074" s="201">
        <v>0.7399</v>
      </c>
      <c r="F5074" s="200">
        <v>28.024999999999999</v>
      </c>
      <c r="G5074" s="37">
        <f t="shared" si="79"/>
        <v>20.735697500000001</v>
      </c>
      <c r="H5074" s="40"/>
      <c r="I5074" s="37"/>
      <c r="J5074" s="36">
        <v>12</v>
      </c>
    </row>
    <row r="5075" spans="1:10" ht="15.75" thickBot="1" x14ac:dyDescent="0.3">
      <c r="A5075" s="239"/>
      <c r="B5075" s="242"/>
      <c r="C5075" s="46"/>
      <c r="D5075" s="46"/>
      <c r="E5075" s="202"/>
      <c r="F5075" s="203" t="s">
        <v>13</v>
      </c>
      <c r="G5075" s="48" t="str">
        <f t="shared" si="79"/>
        <v/>
      </c>
      <c r="H5075" s="50"/>
      <c r="I5075" s="37"/>
      <c r="J5075" s="36">
        <v>12</v>
      </c>
    </row>
    <row r="5076" spans="1:10" ht="15.75" thickBot="1" x14ac:dyDescent="0.3">
      <c r="A5076" s="237" t="s">
        <v>1208</v>
      </c>
      <c r="B5076" s="240" t="s">
        <v>4787</v>
      </c>
      <c r="C5076" s="31"/>
      <c r="D5076" s="32" t="s">
        <v>18</v>
      </c>
      <c r="E5076" s="197"/>
      <c r="F5076" s="204" t="s">
        <v>13</v>
      </c>
      <c r="G5076" s="33" t="str">
        <f t="shared" si="79"/>
        <v/>
      </c>
      <c r="H5076" s="34"/>
      <c r="I5076" s="35"/>
      <c r="J5076" s="36">
        <v>12</v>
      </c>
    </row>
    <row r="5077" spans="1:10" x14ac:dyDescent="0.25">
      <c r="A5077" s="238"/>
      <c r="B5077" s="241"/>
      <c r="C5077" s="38"/>
      <c r="D5077" s="38"/>
      <c r="E5077" s="199"/>
      <c r="F5077" s="205" t="s">
        <v>13</v>
      </c>
      <c r="G5077" s="39" t="str">
        <f t="shared" si="79"/>
        <v/>
      </c>
      <c r="H5077" s="40"/>
      <c r="I5077" s="37"/>
      <c r="J5077" s="36">
        <v>12</v>
      </c>
    </row>
    <row r="5078" spans="1:10" ht="25.5" x14ac:dyDescent="0.25">
      <c r="A5078" s="238"/>
      <c r="B5078" s="241"/>
      <c r="C5078" s="41" t="s">
        <v>10895</v>
      </c>
      <c r="D5078" s="41" t="s">
        <v>83</v>
      </c>
      <c r="E5078" s="201">
        <v>1</v>
      </c>
      <c r="F5078" s="206">
        <v>15.266499999999999</v>
      </c>
      <c r="G5078" s="65">
        <f t="shared" si="79"/>
        <v>15.266499999999999</v>
      </c>
      <c r="H5078" s="44">
        <f>SUM(G5078:G5079)</f>
        <v>18.068999999999999</v>
      </c>
      <c r="I5078" s="37"/>
      <c r="J5078" s="36">
        <v>12</v>
      </c>
    </row>
    <row r="5079" spans="1:10" ht="25.5" x14ac:dyDescent="0.25">
      <c r="A5079" s="238"/>
      <c r="B5079" s="241"/>
      <c r="C5079" s="41" t="s">
        <v>10614</v>
      </c>
      <c r="D5079" s="41" t="s">
        <v>2800</v>
      </c>
      <c r="E5079" s="201">
        <v>0.1</v>
      </c>
      <c r="F5079" s="200">
        <v>28.024999999999999</v>
      </c>
      <c r="G5079" s="37">
        <f t="shared" si="79"/>
        <v>2.8025000000000002</v>
      </c>
      <c r="H5079" s="40"/>
      <c r="I5079" s="37"/>
      <c r="J5079" s="36">
        <v>12</v>
      </c>
    </row>
    <row r="5080" spans="1:10" ht="15.75" thickBot="1" x14ac:dyDescent="0.3">
      <c r="A5080" s="239"/>
      <c r="B5080" s="242"/>
      <c r="C5080" s="46"/>
      <c r="D5080" s="46"/>
      <c r="E5080" s="202"/>
      <c r="F5080" s="203" t="s">
        <v>13</v>
      </c>
      <c r="G5080" s="49" t="str">
        <f t="shared" si="79"/>
        <v/>
      </c>
      <c r="H5080" s="50"/>
      <c r="I5080" s="37"/>
      <c r="J5080" s="36">
        <v>12</v>
      </c>
    </row>
    <row r="5081" spans="1:10" ht="15.75" thickBot="1" x14ac:dyDescent="0.3">
      <c r="A5081" s="237" t="s">
        <v>1209</v>
      </c>
      <c r="B5081" s="240" t="s">
        <v>4788</v>
      </c>
      <c r="C5081" s="31"/>
      <c r="D5081" s="32" t="s">
        <v>18</v>
      </c>
      <c r="E5081" s="197"/>
      <c r="F5081" s="204" t="s">
        <v>13</v>
      </c>
      <c r="G5081" s="33" t="str">
        <f t="shared" si="79"/>
        <v/>
      </c>
      <c r="H5081" s="34"/>
      <c r="I5081" s="35"/>
      <c r="J5081" s="36">
        <v>12</v>
      </c>
    </row>
    <row r="5082" spans="1:10" x14ac:dyDescent="0.25">
      <c r="A5082" s="238"/>
      <c r="B5082" s="241"/>
      <c r="C5082" s="38"/>
      <c r="D5082" s="38"/>
      <c r="E5082" s="199"/>
      <c r="F5082" s="205" t="s">
        <v>13</v>
      </c>
      <c r="G5082" s="37" t="str">
        <f t="shared" si="79"/>
        <v/>
      </c>
      <c r="H5082" s="40"/>
      <c r="I5082" s="37"/>
      <c r="J5082" s="36">
        <v>12</v>
      </c>
    </row>
    <row r="5083" spans="1:10" ht="51" x14ac:dyDescent="0.25">
      <c r="A5083" s="238"/>
      <c r="B5083" s="241"/>
      <c r="C5083" s="41" t="s">
        <v>10852</v>
      </c>
      <c r="D5083" s="41" t="s">
        <v>83</v>
      </c>
      <c r="E5083" s="201">
        <v>1</v>
      </c>
      <c r="F5083" s="206">
        <v>250.33449999999999</v>
      </c>
      <c r="G5083" s="39">
        <f t="shared" si="79"/>
        <v>250.33449999999999</v>
      </c>
      <c r="H5083" s="44">
        <f>SUM(G5083:G5085)</f>
        <v>289.55088000000001</v>
      </c>
      <c r="I5083" s="45"/>
      <c r="J5083" s="36">
        <v>12</v>
      </c>
    </row>
    <row r="5084" spans="1:10" x14ac:dyDescent="0.25">
      <c r="A5084" s="238"/>
      <c r="B5084" s="241"/>
      <c r="C5084" s="41" t="s">
        <v>10650</v>
      </c>
      <c r="D5084" s="41" t="s">
        <v>2800</v>
      </c>
      <c r="E5084" s="201">
        <v>1.0256000000000001</v>
      </c>
      <c r="F5084" s="200">
        <v>27.189</v>
      </c>
      <c r="G5084" s="39">
        <f t="shared" si="79"/>
        <v>27.885038400000003</v>
      </c>
      <c r="H5084" s="40"/>
      <c r="I5084" s="37"/>
      <c r="J5084" s="36">
        <v>12</v>
      </c>
    </row>
    <row r="5085" spans="1:10" x14ac:dyDescent="0.25">
      <c r="A5085" s="238"/>
      <c r="B5085" s="241"/>
      <c r="C5085" s="41" t="s">
        <v>10601</v>
      </c>
      <c r="D5085" s="41" t="s">
        <v>2800</v>
      </c>
      <c r="E5085" s="201">
        <v>0.51280000000000003</v>
      </c>
      <c r="F5085" s="200">
        <v>22.097000000000001</v>
      </c>
      <c r="G5085" s="39">
        <f t="shared" si="79"/>
        <v>11.331341600000002</v>
      </c>
      <c r="H5085" s="40"/>
      <c r="I5085" s="37"/>
      <c r="J5085" s="36">
        <v>12</v>
      </c>
    </row>
    <row r="5086" spans="1:10" ht="15.75" thickBot="1" x14ac:dyDescent="0.3">
      <c r="A5086" s="239"/>
      <c r="B5086" s="242"/>
      <c r="C5086" s="46"/>
      <c r="D5086" s="59"/>
      <c r="E5086" s="202"/>
      <c r="F5086" s="207" t="s">
        <v>13</v>
      </c>
      <c r="G5086" s="49" t="str">
        <f t="shared" si="79"/>
        <v/>
      </c>
      <c r="H5086" s="50"/>
      <c r="I5086" s="37"/>
      <c r="J5086" s="36">
        <v>12</v>
      </c>
    </row>
    <row r="5087" spans="1:10" ht="15.75" thickBot="1" x14ac:dyDescent="0.3">
      <c r="A5087" s="237" t="s">
        <v>1210</v>
      </c>
      <c r="B5087" s="240" t="s">
        <v>4789</v>
      </c>
      <c r="C5087" s="31"/>
      <c r="D5087" s="32" t="s">
        <v>18</v>
      </c>
      <c r="E5087" s="197"/>
      <c r="F5087" s="204" t="s">
        <v>13</v>
      </c>
      <c r="G5087" s="33" t="str">
        <f t="shared" si="79"/>
        <v/>
      </c>
      <c r="H5087" s="34"/>
      <c r="I5087" s="35"/>
      <c r="J5087" s="36">
        <v>12</v>
      </c>
    </row>
    <row r="5088" spans="1:10" x14ac:dyDescent="0.25">
      <c r="A5088" s="238"/>
      <c r="B5088" s="241"/>
      <c r="C5088" s="38"/>
      <c r="D5088" s="38"/>
      <c r="E5088" s="199"/>
      <c r="F5088" s="205" t="s">
        <v>13</v>
      </c>
      <c r="G5088" s="37" t="str">
        <f t="shared" si="79"/>
        <v/>
      </c>
      <c r="H5088" s="40"/>
      <c r="I5088" s="37"/>
      <c r="J5088" s="36">
        <v>12</v>
      </c>
    </row>
    <row r="5089" spans="1:10" ht="51" x14ac:dyDescent="0.25">
      <c r="A5089" s="238"/>
      <c r="B5089" s="241"/>
      <c r="C5089" s="41" t="s">
        <v>10841</v>
      </c>
      <c r="D5089" s="41" t="s">
        <v>83</v>
      </c>
      <c r="E5089" s="201">
        <v>1</v>
      </c>
      <c r="F5089" s="206">
        <v>272.10849999999999</v>
      </c>
      <c r="G5089" s="39">
        <f t="shared" si="79"/>
        <v>272.10849999999999</v>
      </c>
      <c r="H5089" s="44">
        <f>SUM(G5089:G5091)</f>
        <v>315.36275999999998</v>
      </c>
      <c r="I5089" s="45"/>
      <c r="J5089" s="36">
        <v>12</v>
      </c>
    </row>
    <row r="5090" spans="1:10" x14ac:dyDescent="0.25">
      <c r="A5090" s="238"/>
      <c r="B5090" s="241"/>
      <c r="C5090" s="41" t="s">
        <v>10650</v>
      </c>
      <c r="D5090" s="41" t="s">
        <v>2800</v>
      </c>
      <c r="E5090" s="201">
        <v>1.1312</v>
      </c>
      <c r="F5090" s="200">
        <v>27.189</v>
      </c>
      <c r="G5090" s="39">
        <f t="shared" si="79"/>
        <v>30.756196799999998</v>
      </c>
      <c r="H5090" s="40"/>
      <c r="I5090" s="37"/>
      <c r="J5090" s="36">
        <v>12</v>
      </c>
    </row>
    <row r="5091" spans="1:10" x14ac:dyDescent="0.25">
      <c r="A5091" s="238"/>
      <c r="B5091" s="241"/>
      <c r="C5091" s="41" t="s">
        <v>10601</v>
      </c>
      <c r="D5091" s="41" t="s">
        <v>2800</v>
      </c>
      <c r="E5091" s="201">
        <v>0.56559999999999999</v>
      </c>
      <c r="F5091" s="200">
        <v>22.097000000000001</v>
      </c>
      <c r="G5091" s="39">
        <f t="shared" si="79"/>
        <v>12.498063200000001</v>
      </c>
      <c r="H5091" s="40"/>
      <c r="I5091" s="37"/>
      <c r="J5091" s="36">
        <v>12</v>
      </c>
    </row>
    <row r="5092" spans="1:10" ht="15.75" thickBot="1" x14ac:dyDescent="0.3">
      <c r="A5092" s="239"/>
      <c r="B5092" s="242"/>
      <c r="C5092" s="46"/>
      <c r="D5092" s="59"/>
      <c r="E5092" s="202"/>
      <c r="F5092" s="207" t="s">
        <v>13</v>
      </c>
      <c r="G5092" s="49" t="str">
        <f t="shared" si="79"/>
        <v/>
      </c>
      <c r="H5092" s="50"/>
      <c r="I5092" s="37"/>
      <c r="J5092" s="36">
        <v>12</v>
      </c>
    </row>
    <row r="5093" spans="1:10" ht="15.75" thickBot="1" x14ac:dyDescent="0.3">
      <c r="A5093" s="237" t="s">
        <v>1211</v>
      </c>
      <c r="B5093" s="240" t="s">
        <v>4790</v>
      </c>
      <c r="C5093" s="31"/>
      <c r="D5093" s="32" t="s">
        <v>18</v>
      </c>
      <c r="E5093" s="197"/>
      <c r="F5093" s="204" t="s">
        <v>13</v>
      </c>
      <c r="G5093" s="33" t="str">
        <f t="shared" si="79"/>
        <v/>
      </c>
      <c r="H5093" s="34"/>
      <c r="I5093" s="35"/>
      <c r="J5093" s="36">
        <v>12</v>
      </c>
    </row>
    <row r="5094" spans="1:10" x14ac:dyDescent="0.25">
      <c r="A5094" s="238"/>
      <c r="B5094" s="241"/>
      <c r="C5094" s="38"/>
      <c r="D5094" s="38"/>
      <c r="E5094" s="199"/>
      <c r="F5094" s="205" t="s">
        <v>13</v>
      </c>
      <c r="G5094" s="37" t="str">
        <f t="shared" si="79"/>
        <v/>
      </c>
      <c r="H5094" s="40"/>
      <c r="I5094" s="37"/>
      <c r="J5094" s="36">
        <v>12</v>
      </c>
    </row>
    <row r="5095" spans="1:10" ht="51" x14ac:dyDescent="0.25">
      <c r="A5095" s="238"/>
      <c r="B5095" s="241"/>
      <c r="C5095" s="41" t="s">
        <v>10772</v>
      </c>
      <c r="D5095" s="41" t="s">
        <v>83</v>
      </c>
      <c r="E5095" s="201">
        <v>1</v>
      </c>
      <c r="F5095" s="206">
        <v>307.32499999999999</v>
      </c>
      <c r="G5095" s="39">
        <f t="shared" si="79"/>
        <v>307.32499999999999</v>
      </c>
      <c r="H5095" s="44">
        <f>SUM(G5095:G5097)</f>
        <v>354.61714000000001</v>
      </c>
      <c r="I5095" s="45"/>
      <c r="J5095" s="36">
        <v>12</v>
      </c>
    </row>
    <row r="5096" spans="1:10" x14ac:dyDescent="0.25">
      <c r="A5096" s="238"/>
      <c r="B5096" s="241"/>
      <c r="C5096" s="41" t="s">
        <v>10650</v>
      </c>
      <c r="D5096" s="41" t="s">
        <v>2800</v>
      </c>
      <c r="E5096" s="201">
        <v>1.2367999999999999</v>
      </c>
      <c r="F5096" s="200">
        <v>27.189</v>
      </c>
      <c r="G5096" s="39">
        <f t="shared" si="79"/>
        <v>33.627355199999997</v>
      </c>
      <c r="H5096" s="40"/>
      <c r="I5096" s="37"/>
      <c r="J5096" s="36">
        <v>12</v>
      </c>
    </row>
    <row r="5097" spans="1:10" x14ac:dyDescent="0.25">
      <c r="A5097" s="238"/>
      <c r="B5097" s="241"/>
      <c r="C5097" s="41" t="s">
        <v>10601</v>
      </c>
      <c r="D5097" s="41" t="s">
        <v>2800</v>
      </c>
      <c r="E5097" s="201">
        <v>0.61839999999999995</v>
      </c>
      <c r="F5097" s="200">
        <v>22.097000000000001</v>
      </c>
      <c r="G5097" s="39">
        <f t="shared" si="79"/>
        <v>13.6647848</v>
      </c>
      <c r="H5097" s="40"/>
      <c r="I5097" s="37"/>
      <c r="J5097" s="36">
        <v>12</v>
      </c>
    </row>
    <row r="5098" spans="1:10" ht="15.75" thickBot="1" x14ac:dyDescent="0.3">
      <c r="A5098" s="239"/>
      <c r="B5098" s="242"/>
      <c r="C5098" s="46"/>
      <c r="D5098" s="59"/>
      <c r="E5098" s="202"/>
      <c r="F5098" s="207" t="s">
        <v>13</v>
      </c>
      <c r="G5098" s="49" t="str">
        <f t="shared" si="79"/>
        <v/>
      </c>
      <c r="H5098" s="50"/>
      <c r="I5098" s="37"/>
      <c r="J5098" s="36">
        <v>12</v>
      </c>
    </row>
    <row r="5099" spans="1:10" ht="15.75" thickBot="1" x14ac:dyDescent="0.3">
      <c r="A5099" s="237" t="s">
        <v>1212</v>
      </c>
      <c r="B5099" s="240" t="s">
        <v>4791</v>
      </c>
      <c r="C5099" s="31"/>
      <c r="D5099" s="32" t="s">
        <v>18</v>
      </c>
      <c r="E5099" s="197"/>
      <c r="F5099" s="204" t="s">
        <v>13</v>
      </c>
      <c r="G5099" s="33" t="str">
        <f t="shared" si="79"/>
        <v/>
      </c>
      <c r="H5099" s="34"/>
      <c r="I5099" s="35"/>
      <c r="J5099" s="36">
        <v>12</v>
      </c>
    </row>
    <row r="5100" spans="1:10" x14ac:dyDescent="0.25">
      <c r="A5100" s="238"/>
      <c r="B5100" s="241"/>
      <c r="C5100" s="38"/>
      <c r="D5100" s="38"/>
      <c r="E5100" s="199"/>
      <c r="F5100" s="205" t="s">
        <v>13</v>
      </c>
      <c r="G5100" s="37" t="str">
        <f t="shared" si="79"/>
        <v/>
      </c>
      <c r="H5100" s="40"/>
      <c r="I5100" s="37"/>
      <c r="J5100" s="36">
        <v>12</v>
      </c>
    </row>
    <row r="5101" spans="1:10" ht="51" x14ac:dyDescent="0.25">
      <c r="A5101" s="238"/>
      <c r="B5101" s="241"/>
      <c r="C5101" s="41" t="s">
        <v>10755</v>
      </c>
      <c r="D5101" s="41" t="s">
        <v>83</v>
      </c>
      <c r="E5101" s="201">
        <v>1</v>
      </c>
      <c r="F5101" s="206">
        <v>343.45349999999996</v>
      </c>
      <c r="G5101" s="39">
        <f t="shared" si="79"/>
        <v>343.45349999999996</v>
      </c>
      <c r="H5101" s="44">
        <f>SUM(G5101:G5103)</f>
        <v>394.78352000000001</v>
      </c>
      <c r="I5101" s="45"/>
      <c r="J5101" s="36">
        <v>12</v>
      </c>
    </row>
    <row r="5102" spans="1:10" x14ac:dyDescent="0.25">
      <c r="A5102" s="238"/>
      <c r="B5102" s="241"/>
      <c r="C5102" s="41" t="s">
        <v>10650</v>
      </c>
      <c r="D5102" s="41" t="s">
        <v>2800</v>
      </c>
      <c r="E5102" s="201">
        <v>1.3424</v>
      </c>
      <c r="F5102" s="200">
        <v>27.189</v>
      </c>
      <c r="G5102" s="39">
        <f t="shared" si="79"/>
        <v>36.498513600000003</v>
      </c>
      <c r="H5102" s="40"/>
      <c r="I5102" s="37"/>
      <c r="J5102" s="36">
        <v>12</v>
      </c>
    </row>
    <row r="5103" spans="1:10" x14ac:dyDescent="0.25">
      <c r="A5103" s="238"/>
      <c r="B5103" s="241"/>
      <c r="C5103" s="41" t="s">
        <v>10601</v>
      </c>
      <c r="D5103" s="41" t="s">
        <v>2800</v>
      </c>
      <c r="E5103" s="201">
        <v>0.67120000000000002</v>
      </c>
      <c r="F5103" s="200">
        <v>22.097000000000001</v>
      </c>
      <c r="G5103" s="39">
        <f t="shared" si="79"/>
        <v>14.831506400000002</v>
      </c>
      <c r="H5103" s="40"/>
      <c r="I5103" s="37"/>
      <c r="J5103" s="36">
        <v>12</v>
      </c>
    </row>
    <row r="5104" spans="1:10" ht="15.75" thickBot="1" x14ac:dyDescent="0.3">
      <c r="A5104" s="239"/>
      <c r="B5104" s="242"/>
      <c r="C5104" s="46"/>
      <c r="D5104" s="59"/>
      <c r="E5104" s="202"/>
      <c r="F5104" s="207" t="s">
        <v>13</v>
      </c>
      <c r="G5104" s="49" t="str">
        <f t="shared" si="79"/>
        <v/>
      </c>
      <c r="H5104" s="50"/>
      <c r="I5104" s="37"/>
      <c r="J5104" s="36">
        <v>12</v>
      </c>
    </row>
    <row r="5105" spans="1:10" ht="15.75" thickBot="1" x14ac:dyDescent="0.3">
      <c r="A5105" s="237" t="s">
        <v>1213</v>
      </c>
      <c r="B5105" s="240" t="s">
        <v>4792</v>
      </c>
      <c r="C5105" s="31"/>
      <c r="D5105" s="32" t="s">
        <v>18</v>
      </c>
      <c r="E5105" s="197"/>
      <c r="F5105" s="204" t="s">
        <v>13</v>
      </c>
      <c r="G5105" s="33" t="str">
        <f t="shared" si="79"/>
        <v/>
      </c>
      <c r="H5105" s="34"/>
      <c r="I5105" s="35"/>
      <c r="J5105" s="36">
        <v>12</v>
      </c>
    </row>
    <row r="5106" spans="1:10" x14ac:dyDescent="0.25">
      <c r="A5106" s="238"/>
      <c r="B5106" s="241"/>
      <c r="C5106" s="38"/>
      <c r="D5106" s="38"/>
      <c r="E5106" s="199"/>
      <c r="F5106" s="205" t="s">
        <v>13</v>
      </c>
      <c r="G5106" s="37" t="str">
        <f t="shared" si="79"/>
        <v/>
      </c>
      <c r="H5106" s="40"/>
      <c r="I5106" s="37"/>
      <c r="J5106" s="36">
        <v>12</v>
      </c>
    </row>
    <row r="5107" spans="1:10" ht="25.5" x14ac:dyDescent="0.25">
      <c r="A5107" s="238"/>
      <c r="B5107" s="241"/>
      <c r="C5107" s="41" t="s">
        <v>10641</v>
      </c>
      <c r="D5107" s="41" t="s">
        <v>2800</v>
      </c>
      <c r="E5107" s="201">
        <v>1.2</v>
      </c>
      <c r="F5107" s="200">
        <v>22.324999999999999</v>
      </c>
      <c r="G5107" s="37">
        <f t="shared" si="79"/>
        <v>26.79</v>
      </c>
      <c r="H5107" s="44">
        <f>SUM(G5107:G5110)</f>
        <v>91.79849999999999</v>
      </c>
      <c r="I5107" s="45"/>
      <c r="J5107" s="36">
        <v>12</v>
      </c>
    </row>
    <row r="5108" spans="1:10" ht="25.5" x14ac:dyDescent="0.25">
      <c r="A5108" s="238"/>
      <c r="B5108" s="241"/>
      <c r="C5108" s="41" t="s">
        <v>10614</v>
      </c>
      <c r="D5108" s="41" t="s">
        <v>2800</v>
      </c>
      <c r="E5108" s="201">
        <v>1.2</v>
      </c>
      <c r="F5108" s="200">
        <v>28.024999999999999</v>
      </c>
      <c r="G5108" s="37">
        <f t="shared" si="79"/>
        <v>33.629999999999995</v>
      </c>
      <c r="H5108" s="55"/>
      <c r="I5108" s="56"/>
      <c r="J5108" s="36">
        <v>12</v>
      </c>
    </row>
    <row r="5109" spans="1:10" x14ac:dyDescent="0.25">
      <c r="A5109" s="238"/>
      <c r="B5109" s="241"/>
      <c r="C5109" s="41" t="s">
        <v>10605</v>
      </c>
      <c r="D5109" s="41" t="s">
        <v>2800</v>
      </c>
      <c r="E5109" s="201">
        <v>0.6</v>
      </c>
      <c r="F5109" s="200">
        <v>23.246499999999997</v>
      </c>
      <c r="G5109" s="37">
        <f t="shared" si="79"/>
        <v>13.947899999999999</v>
      </c>
      <c r="H5109" s="40"/>
      <c r="I5109" s="37"/>
      <c r="J5109" s="36">
        <v>12</v>
      </c>
    </row>
    <row r="5110" spans="1:10" x14ac:dyDescent="0.25">
      <c r="A5110" s="238"/>
      <c r="B5110" s="241"/>
      <c r="C5110" s="41" t="s">
        <v>10602</v>
      </c>
      <c r="D5110" s="41" t="s">
        <v>2800</v>
      </c>
      <c r="E5110" s="201">
        <v>0.6</v>
      </c>
      <c r="F5110" s="200">
        <v>29.050999999999998</v>
      </c>
      <c r="G5110" s="37">
        <f t="shared" si="79"/>
        <v>17.430599999999998</v>
      </c>
      <c r="H5110" s="40"/>
      <c r="I5110" s="37"/>
      <c r="J5110" s="36">
        <v>12</v>
      </c>
    </row>
    <row r="5111" spans="1:10" ht="15.75" thickBot="1" x14ac:dyDescent="0.3">
      <c r="A5111" s="239"/>
      <c r="B5111" s="242"/>
      <c r="C5111" s="46"/>
      <c r="D5111" s="46"/>
      <c r="E5111" s="202"/>
      <c r="F5111" s="203" t="s">
        <v>13</v>
      </c>
      <c r="G5111" s="48" t="str">
        <f t="shared" si="79"/>
        <v/>
      </c>
      <c r="H5111" s="50"/>
      <c r="I5111" s="37"/>
      <c r="J5111" s="36">
        <v>12</v>
      </c>
    </row>
    <row r="5112" spans="1:10" ht="15.75" thickBot="1" x14ac:dyDescent="0.3">
      <c r="A5112" s="237" t="s">
        <v>1214</v>
      </c>
      <c r="B5112" s="240" t="s">
        <v>4793</v>
      </c>
      <c r="C5112" s="31"/>
      <c r="D5112" s="32" t="s">
        <v>68</v>
      </c>
      <c r="E5112" s="197"/>
      <c r="F5112" s="204" t="s">
        <v>13</v>
      </c>
      <c r="G5112" s="33" t="str">
        <f t="shared" si="79"/>
        <v/>
      </c>
      <c r="H5112" s="34"/>
      <c r="I5112" s="35"/>
      <c r="J5112" s="36">
        <v>250.00000000000003</v>
      </c>
    </row>
    <row r="5113" spans="1:10" x14ac:dyDescent="0.25">
      <c r="A5113" s="246"/>
      <c r="B5113" s="241"/>
      <c r="C5113" s="38"/>
      <c r="D5113" s="38"/>
      <c r="E5113" s="199"/>
      <c r="F5113" s="205" t="s">
        <v>13</v>
      </c>
      <c r="G5113" s="37" t="str">
        <f t="shared" si="79"/>
        <v/>
      </c>
      <c r="H5113" s="40"/>
      <c r="I5113" s="37"/>
      <c r="J5113" s="36">
        <v>250.00000000000003</v>
      </c>
    </row>
    <row r="5114" spans="1:10" x14ac:dyDescent="0.25">
      <c r="A5114" s="246"/>
      <c r="B5114" s="241"/>
      <c r="C5114" s="41" t="s">
        <v>10650</v>
      </c>
      <c r="D5114" s="41" t="s">
        <v>2800</v>
      </c>
      <c r="E5114" s="201">
        <v>0.12</v>
      </c>
      <c r="F5114" s="206">
        <v>27.189</v>
      </c>
      <c r="G5114" s="39">
        <f t="shared" si="79"/>
        <v>3.26268</v>
      </c>
      <c r="H5114" s="44">
        <f>SUM(G5114:G5115)</f>
        <v>30.485879999999995</v>
      </c>
      <c r="I5114" s="45"/>
      <c r="J5114" s="36">
        <v>250.00000000000003</v>
      </c>
    </row>
    <row r="5115" spans="1:10" x14ac:dyDescent="0.25">
      <c r="A5115" s="246"/>
      <c r="B5115" s="241"/>
      <c r="C5115" s="41" t="s">
        <v>10665</v>
      </c>
      <c r="D5115" s="41" t="s">
        <v>2800</v>
      </c>
      <c r="E5115" s="201">
        <v>1.2</v>
      </c>
      <c r="F5115" s="206">
        <v>22.685999999999996</v>
      </c>
      <c r="G5115" s="39">
        <f t="shared" si="79"/>
        <v>27.223199999999995</v>
      </c>
      <c r="H5115" s="55"/>
      <c r="I5115" s="56"/>
      <c r="J5115" s="36">
        <v>250.00000000000003</v>
      </c>
    </row>
    <row r="5116" spans="1:10" ht="15.75" thickBot="1" x14ac:dyDescent="0.3">
      <c r="A5116" s="247"/>
      <c r="B5116" s="242"/>
      <c r="C5116" s="46"/>
      <c r="D5116" s="46"/>
      <c r="E5116" s="202"/>
      <c r="F5116" s="203" t="s">
        <v>13</v>
      </c>
      <c r="G5116" s="48" t="str">
        <f t="shared" si="79"/>
        <v/>
      </c>
      <c r="H5116" s="50"/>
      <c r="I5116" s="37"/>
      <c r="J5116" s="36">
        <v>250.00000000000003</v>
      </c>
    </row>
    <row r="5117" spans="1:10" ht="15.75" hidden="1" thickBot="1" x14ac:dyDescent="0.3">
      <c r="A5117" s="237" t="s">
        <v>1215</v>
      </c>
      <c r="B5117" s="240" t="s">
        <v>4794</v>
      </c>
      <c r="C5117" s="31"/>
      <c r="D5117" s="32" t="s">
        <v>68</v>
      </c>
      <c r="E5117" s="197"/>
      <c r="F5117" s="208" t="s">
        <v>13</v>
      </c>
      <c r="G5117" s="33" t="str">
        <f t="shared" si="79"/>
        <v/>
      </c>
      <c r="H5117" s="34"/>
      <c r="I5117" s="35"/>
      <c r="J5117" s="36">
        <v>0</v>
      </c>
    </row>
    <row r="5118" spans="1:10" ht="15.75" hidden="1" thickBot="1" x14ac:dyDescent="0.3">
      <c r="A5118" s="246"/>
      <c r="B5118" s="241"/>
      <c r="C5118" s="38"/>
      <c r="D5118" s="38"/>
      <c r="E5118" s="199"/>
      <c r="F5118" s="211" t="s">
        <v>13</v>
      </c>
      <c r="G5118" s="65" t="str">
        <f t="shared" si="79"/>
        <v/>
      </c>
      <c r="H5118" s="66"/>
      <c r="I5118" s="67"/>
      <c r="J5118" s="36">
        <v>0</v>
      </c>
    </row>
    <row r="5119" spans="1:10" ht="26.25" hidden="1" thickBot="1" x14ac:dyDescent="0.3">
      <c r="A5119" s="246"/>
      <c r="B5119" s="241"/>
      <c r="C5119" s="41" t="s">
        <v>1216</v>
      </c>
      <c r="D5119" s="41" t="s">
        <v>68</v>
      </c>
      <c r="E5119" s="201">
        <v>1.0798000000000001</v>
      </c>
      <c r="F5119" s="211" t="s">
        <v>13</v>
      </c>
      <c r="G5119" s="65" t="str">
        <f t="shared" si="79"/>
        <v/>
      </c>
      <c r="H5119" s="44">
        <f>SUM(G5119:G5123)</f>
        <v>34.960007599999997</v>
      </c>
      <c r="I5119" s="45"/>
      <c r="J5119" s="36">
        <v>0</v>
      </c>
    </row>
    <row r="5120" spans="1:10" ht="15.75" hidden="1" thickBot="1" x14ac:dyDescent="0.3">
      <c r="A5120" s="246"/>
      <c r="B5120" s="241"/>
      <c r="C5120" s="41" t="s">
        <v>10778</v>
      </c>
      <c r="D5120" s="41" t="s">
        <v>1044</v>
      </c>
      <c r="E5120" s="201">
        <v>6.85</v>
      </c>
      <c r="F5120" s="211">
        <v>1.0734999999999999</v>
      </c>
      <c r="G5120" s="65">
        <f t="shared" si="79"/>
        <v>7.3534749999999987</v>
      </c>
      <c r="H5120" s="66"/>
      <c r="I5120" s="67"/>
      <c r="J5120" s="36">
        <v>0</v>
      </c>
    </row>
    <row r="5121" spans="1:10" ht="15.75" hidden="1" thickBot="1" x14ac:dyDescent="0.3">
      <c r="A5121" s="246"/>
      <c r="B5121" s="241"/>
      <c r="C5121" s="41" t="s">
        <v>10885</v>
      </c>
      <c r="D5121" s="41" t="s">
        <v>1044</v>
      </c>
      <c r="E5121" s="201">
        <v>0.222</v>
      </c>
      <c r="F5121" s="211">
        <v>3.4009999999999998</v>
      </c>
      <c r="G5121" s="65">
        <f t="shared" si="79"/>
        <v>0.75502199999999997</v>
      </c>
      <c r="H5121" s="66"/>
      <c r="I5121" s="67"/>
      <c r="J5121" s="36">
        <v>0</v>
      </c>
    </row>
    <row r="5122" spans="1:10" ht="15.75" hidden="1" thickBot="1" x14ac:dyDescent="0.3">
      <c r="A5122" s="246"/>
      <c r="B5122" s="241"/>
      <c r="C5122" s="41" t="s">
        <v>10656</v>
      </c>
      <c r="D5122" s="41" t="s">
        <v>2800</v>
      </c>
      <c r="E5122" s="201">
        <v>0.69699999999999995</v>
      </c>
      <c r="F5122" s="211">
        <v>28.575999999999997</v>
      </c>
      <c r="G5122" s="65">
        <f t="shared" si="79"/>
        <v>19.917471999999997</v>
      </c>
      <c r="H5122" s="66"/>
      <c r="I5122" s="67"/>
      <c r="J5122" s="36">
        <v>0</v>
      </c>
    </row>
    <row r="5123" spans="1:10" ht="15.75" hidden="1" thickBot="1" x14ac:dyDescent="0.3">
      <c r="A5123" s="246"/>
      <c r="B5123" s="241"/>
      <c r="C5123" s="41" t="s">
        <v>10601</v>
      </c>
      <c r="D5123" s="41" t="s">
        <v>2800</v>
      </c>
      <c r="E5123" s="201">
        <v>0.31380000000000002</v>
      </c>
      <c r="F5123" s="211">
        <v>22.097000000000001</v>
      </c>
      <c r="G5123" s="65">
        <f t="shared" si="79"/>
        <v>6.9340386000000009</v>
      </c>
      <c r="H5123" s="66"/>
      <c r="I5123" s="67"/>
      <c r="J5123" s="36">
        <v>0</v>
      </c>
    </row>
    <row r="5124" spans="1:10" ht="15.75" hidden="1" thickBot="1" x14ac:dyDescent="0.3">
      <c r="A5124" s="247"/>
      <c r="B5124" s="242"/>
      <c r="C5124" s="46"/>
      <c r="D5124" s="59"/>
      <c r="E5124" s="202"/>
      <c r="F5124" s="217" t="s">
        <v>13</v>
      </c>
      <c r="G5124" s="73" t="str">
        <f t="shared" si="79"/>
        <v/>
      </c>
      <c r="H5124" s="74"/>
      <c r="I5124" s="67"/>
      <c r="J5124" s="36">
        <v>0</v>
      </c>
    </row>
    <row r="5125" spans="1:10" ht="15.75" thickBot="1" x14ac:dyDescent="0.3">
      <c r="A5125" s="237" t="s">
        <v>1217</v>
      </c>
      <c r="B5125" s="240" t="s">
        <v>4795</v>
      </c>
      <c r="C5125" s="31"/>
      <c r="D5125" s="32" t="s">
        <v>68</v>
      </c>
      <c r="E5125" s="197"/>
      <c r="F5125" s="204" t="s">
        <v>13</v>
      </c>
      <c r="G5125" s="33" t="str">
        <f t="shared" si="79"/>
        <v/>
      </c>
      <c r="H5125" s="34"/>
      <c r="I5125" s="35"/>
      <c r="J5125" s="36">
        <v>75</v>
      </c>
    </row>
    <row r="5126" spans="1:10" x14ac:dyDescent="0.25">
      <c r="A5126" s="238"/>
      <c r="B5126" s="241"/>
      <c r="C5126" s="38"/>
      <c r="D5126" s="38"/>
      <c r="E5126" s="199"/>
      <c r="F5126" s="205" t="s">
        <v>13</v>
      </c>
      <c r="G5126" s="37" t="str">
        <f t="shared" ref="G5126:G5189" si="80">IF(ISNUMBER(F5126),E5126*F5126,"")</f>
        <v/>
      </c>
      <c r="H5126" s="40"/>
      <c r="I5126" s="37"/>
      <c r="J5126" s="36">
        <v>75</v>
      </c>
    </row>
    <row r="5127" spans="1:10" x14ac:dyDescent="0.25">
      <c r="A5127" s="238"/>
      <c r="B5127" s="241"/>
      <c r="C5127" s="41" t="s">
        <v>10736</v>
      </c>
      <c r="D5127" s="41" t="s">
        <v>1044</v>
      </c>
      <c r="E5127" s="201">
        <v>0.57499999999999996</v>
      </c>
      <c r="F5127" s="206">
        <v>46.055999999999997</v>
      </c>
      <c r="G5127" s="39">
        <f t="shared" si="80"/>
        <v>26.482199999999995</v>
      </c>
      <c r="H5127" s="44">
        <f>SUM(G5127:G5130)</f>
        <v>97.605028250000004</v>
      </c>
      <c r="I5127" s="45"/>
      <c r="J5127" s="36">
        <v>75</v>
      </c>
    </row>
    <row r="5128" spans="1:10" x14ac:dyDescent="0.25">
      <c r="A5128" s="238"/>
      <c r="B5128" s="241"/>
      <c r="C5128" s="41" t="s">
        <v>10638</v>
      </c>
      <c r="D5128" s="41" t="s">
        <v>2800</v>
      </c>
      <c r="E5128" s="201">
        <v>0.57589999999999997</v>
      </c>
      <c r="F5128" s="206">
        <v>28.3005</v>
      </c>
      <c r="G5128" s="39">
        <f t="shared" si="80"/>
        <v>16.29825795</v>
      </c>
      <c r="H5128" s="55"/>
      <c r="I5128" s="56"/>
      <c r="J5128" s="36">
        <v>75</v>
      </c>
    </row>
    <row r="5129" spans="1:10" ht="14.25" customHeight="1" x14ac:dyDescent="0.25">
      <c r="A5129" s="238"/>
      <c r="B5129" s="241"/>
      <c r="C5129" s="41" t="s">
        <v>10601</v>
      </c>
      <c r="D5129" s="41" t="s">
        <v>2800</v>
      </c>
      <c r="E5129" s="201">
        <v>0.2399</v>
      </c>
      <c r="F5129" s="200">
        <v>22.097000000000001</v>
      </c>
      <c r="G5129" s="37">
        <f t="shared" si="80"/>
        <v>5.3010703000000001</v>
      </c>
      <c r="H5129" s="40"/>
      <c r="I5129" s="37"/>
      <c r="J5129" s="36">
        <v>75</v>
      </c>
    </row>
    <row r="5130" spans="1:10" ht="25.5" x14ac:dyDescent="0.25">
      <c r="A5130" s="238"/>
      <c r="B5130" s="241"/>
      <c r="C5130" s="41" t="s">
        <v>1026</v>
      </c>
      <c r="D5130" s="41" t="s">
        <v>68</v>
      </c>
      <c r="E5130" s="201">
        <v>1</v>
      </c>
      <c r="F5130" s="211">
        <v>49.523499999999999</v>
      </c>
      <c r="G5130" s="65">
        <f t="shared" si="80"/>
        <v>49.523499999999999</v>
      </c>
      <c r="H5130" s="66"/>
      <c r="I5130" s="45"/>
      <c r="J5130" s="36">
        <v>75</v>
      </c>
    </row>
    <row r="5131" spans="1:10" ht="15.75" thickBot="1" x14ac:dyDescent="0.3">
      <c r="A5131" s="239"/>
      <c r="B5131" s="242"/>
      <c r="C5131" s="46"/>
      <c r="D5131" s="46"/>
      <c r="E5131" s="202"/>
      <c r="F5131" s="203" t="s">
        <v>13</v>
      </c>
      <c r="G5131" s="48" t="str">
        <f t="shared" si="80"/>
        <v/>
      </c>
      <c r="H5131" s="50"/>
      <c r="I5131" s="37"/>
      <c r="J5131" s="36">
        <v>75</v>
      </c>
    </row>
    <row r="5132" spans="1:10" ht="15.75" thickBot="1" x14ac:dyDescent="0.3">
      <c r="A5132" s="237" t="s">
        <v>1218</v>
      </c>
      <c r="B5132" s="240" t="s">
        <v>4804</v>
      </c>
      <c r="C5132" s="31"/>
      <c r="D5132" s="32" t="s">
        <v>106</v>
      </c>
      <c r="E5132" s="197"/>
      <c r="F5132" s="204" t="s">
        <v>13</v>
      </c>
      <c r="G5132" s="33" t="str">
        <f t="shared" si="80"/>
        <v/>
      </c>
      <c r="H5132" s="34"/>
      <c r="I5132" s="35"/>
      <c r="J5132" s="36">
        <v>25</v>
      </c>
    </row>
    <row r="5133" spans="1:10" x14ac:dyDescent="0.25">
      <c r="A5133" s="238"/>
      <c r="B5133" s="241"/>
      <c r="C5133" s="38"/>
      <c r="D5133" s="38"/>
      <c r="E5133" s="199"/>
      <c r="F5133" s="205" t="s">
        <v>13</v>
      </c>
      <c r="G5133" s="37" t="str">
        <f t="shared" si="80"/>
        <v/>
      </c>
      <c r="H5133" s="40"/>
      <c r="I5133" s="37"/>
      <c r="J5133" s="36">
        <v>25</v>
      </c>
    </row>
    <row r="5134" spans="1:10" x14ac:dyDescent="0.25">
      <c r="A5134" s="238"/>
      <c r="B5134" s="241"/>
      <c r="C5134" s="41" t="s">
        <v>10690</v>
      </c>
      <c r="D5134" s="41" t="s">
        <v>2800</v>
      </c>
      <c r="E5134" s="201">
        <v>0.5</v>
      </c>
      <c r="F5134" s="206">
        <v>22.704999999999998</v>
      </c>
      <c r="G5134" s="39">
        <f t="shared" si="80"/>
        <v>11.352499999999999</v>
      </c>
      <c r="H5134" s="44">
        <f>SUM(G5134:G5134)</f>
        <v>11.352499999999999</v>
      </c>
      <c r="I5134" s="45"/>
      <c r="J5134" s="36">
        <v>25</v>
      </c>
    </row>
    <row r="5135" spans="1:10" ht="15.75" thickBot="1" x14ac:dyDescent="0.3">
      <c r="A5135" s="239"/>
      <c r="B5135" s="242"/>
      <c r="C5135" s="46"/>
      <c r="D5135" s="46"/>
      <c r="E5135" s="202"/>
      <c r="F5135" s="203" t="s">
        <v>13</v>
      </c>
      <c r="G5135" s="48" t="str">
        <f t="shared" si="80"/>
        <v/>
      </c>
      <c r="H5135" s="50"/>
      <c r="I5135" s="37"/>
      <c r="J5135" s="36">
        <v>25</v>
      </c>
    </row>
    <row r="5136" spans="1:10" ht="15.75" thickBot="1" x14ac:dyDescent="0.3">
      <c r="A5136" s="237" t="s">
        <v>1219</v>
      </c>
      <c r="B5136" s="240" t="s">
        <v>4805</v>
      </c>
      <c r="C5136" s="31"/>
      <c r="D5136" s="32" t="s">
        <v>106</v>
      </c>
      <c r="E5136" s="197"/>
      <c r="F5136" s="204" t="s">
        <v>13</v>
      </c>
      <c r="G5136" s="33" t="str">
        <f t="shared" si="80"/>
        <v/>
      </c>
      <c r="H5136" s="34"/>
      <c r="I5136" s="35"/>
      <c r="J5136" s="36">
        <v>25</v>
      </c>
    </row>
    <row r="5137" spans="1:10" x14ac:dyDescent="0.25">
      <c r="A5137" s="238"/>
      <c r="B5137" s="241"/>
      <c r="C5137" s="38"/>
      <c r="D5137" s="38"/>
      <c r="E5137" s="199"/>
      <c r="F5137" s="205" t="s">
        <v>13</v>
      </c>
      <c r="G5137" s="37" t="str">
        <f t="shared" si="80"/>
        <v/>
      </c>
      <c r="H5137" s="40"/>
      <c r="I5137" s="37"/>
      <c r="J5137" s="36">
        <v>25</v>
      </c>
    </row>
    <row r="5138" spans="1:10" x14ac:dyDescent="0.25">
      <c r="A5138" s="238"/>
      <c r="B5138" s="241"/>
      <c r="C5138" s="41" t="s">
        <v>11058</v>
      </c>
      <c r="D5138" s="41" t="s">
        <v>1302</v>
      </c>
      <c r="E5138" s="201">
        <v>1.0492999999999999</v>
      </c>
      <c r="F5138" s="206">
        <v>18.040499999999998</v>
      </c>
      <c r="G5138" s="39">
        <f t="shared" si="80"/>
        <v>18.929896649999996</v>
      </c>
      <c r="H5138" s="44">
        <f>SUM(G5138:G5140)</f>
        <v>36.486941649999991</v>
      </c>
      <c r="I5138" s="45"/>
      <c r="J5138" s="36">
        <v>25</v>
      </c>
    </row>
    <row r="5139" spans="1:10" ht="25.5" x14ac:dyDescent="0.25">
      <c r="A5139" s="238"/>
      <c r="B5139" s="241"/>
      <c r="C5139" s="41" t="s">
        <v>10641</v>
      </c>
      <c r="D5139" s="41" t="s">
        <v>2800</v>
      </c>
      <c r="E5139" s="201">
        <v>0.34870000000000001</v>
      </c>
      <c r="F5139" s="206">
        <v>22.324999999999999</v>
      </c>
      <c r="G5139" s="39">
        <f t="shared" si="80"/>
        <v>7.7847274999999998</v>
      </c>
      <c r="H5139" s="55"/>
      <c r="I5139" s="56"/>
      <c r="J5139" s="36">
        <v>25</v>
      </c>
    </row>
    <row r="5140" spans="1:10" ht="25.5" x14ac:dyDescent="0.25">
      <c r="A5140" s="238"/>
      <c r="B5140" s="241"/>
      <c r="C5140" s="41" t="s">
        <v>10614</v>
      </c>
      <c r="D5140" s="41" t="s">
        <v>2800</v>
      </c>
      <c r="E5140" s="201">
        <v>0.34870000000000001</v>
      </c>
      <c r="F5140" s="200">
        <v>28.024999999999999</v>
      </c>
      <c r="G5140" s="37">
        <f t="shared" si="80"/>
        <v>9.7723174999999998</v>
      </c>
      <c r="H5140" s="40"/>
      <c r="I5140" s="37"/>
      <c r="J5140" s="36">
        <v>25</v>
      </c>
    </row>
    <row r="5141" spans="1:10" ht="15.75" thickBot="1" x14ac:dyDescent="0.3">
      <c r="A5141" s="239"/>
      <c r="B5141" s="242"/>
      <c r="C5141" s="46"/>
      <c r="D5141" s="46"/>
      <c r="E5141" s="202"/>
      <c r="F5141" s="203" t="s">
        <v>13</v>
      </c>
      <c r="G5141" s="48" t="str">
        <f t="shared" si="80"/>
        <v/>
      </c>
      <c r="H5141" s="50"/>
      <c r="I5141" s="37"/>
      <c r="J5141" s="36">
        <v>25</v>
      </c>
    </row>
    <row r="5142" spans="1:10" ht="15.75" thickBot="1" x14ac:dyDescent="0.3">
      <c r="A5142" s="237" t="s">
        <v>1220</v>
      </c>
      <c r="B5142" s="240" t="s">
        <v>4806</v>
      </c>
      <c r="C5142" s="31"/>
      <c r="D5142" s="32" t="s">
        <v>106</v>
      </c>
      <c r="E5142" s="197"/>
      <c r="F5142" s="204" t="s">
        <v>13</v>
      </c>
      <c r="G5142" s="33" t="str">
        <f t="shared" si="80"/>
        <v/>
      </c>
      <c r="H5142" s="34"/>
      <c r="I5142" s="35"/>
      <c r="J5142" s="36">
        <v>25</v>
      </c>
    </row>
    <row r="5143" spans="1:10" x14ac:dyDescent="0.25">
      <c r="A5143" s="238"/>
      <c r="B5143" s="241"/>
      <c r="C5143" s="38"/>
      <c r="D5143" s="38"/>
      <c r="E5143" s="199"/>
      <c r="F5143" s="205" t="s">
        <v>13</v>
      </c>
      <c r="G5143" s="37" t="str">
        <f t="shared" si="80"/>
        <v/>
      </c>
      <c r="H5143" s="40"/>
      <c r="I5143" s="37"/>
      <c r="J5143" s="36">
        <v>25</v>
      </c>
    </row>
    <row r="5144" spans="1:10" x14ac:dyDescent="0.25">
      <c r="A5144" s="238"/>
      <c r="B5144" s="241"/>
      <c r="C5144" s="41" t="s">
        <v>11002</v>
      </c>
      <c r="D5144" s="41" t="s">
        <v>1302</v>
      </c>
      <c r="E5144" s="201">
        <v>1.0492999999999999</v>
      </c>
      <c r="F5144" s="206">
        <v>31.0745</v>
      </c>
      <c r="G5144" s="39">
        <f t="shared" si="80"/>
        <v>32.606472849999996</v>
      </c>
      <c r="H5144" s="44">
        <f>SUM(G5144:G5146)</f>
        <v>53.315427849999999</v>
      </c>
      <c r="I5144" s="45"/>
      <c r="J5144" s="36">
        <v>25</v>
      </c>
    </row>
    <row r="5145" spans="1:10" ht="25.5" x14ac:dyDescent="0.25">
      <c r="A5145" s="238"/>
      <c r="B5145" s="241"/>
      <c r="C5145" s="41" t="s">
        <v>10641</v>
      </c>
      <c r="D5145" s="41" t="s">
        <v>2800</v>
      </c>
      <c r="E5145" s="201">
        <v>0.4113</v>
      </c>
      <c r="F5145" s="206">
        <v>22.324999999999999</v>
      </c>
      <c r="G5145" s="39">
        <f t="shared" si="80"/>
        <v>9.1822724999999998</v>
      </c>
      <c r="H5145" s="55"/>
      <c r="I5145" s="56"/>
      <c r="J5145" s="36">
        <v>25</v>
      </c>
    </row>
    <row r="5146" spans="1:10" ht="25.5" x14ac:dyDescent="0.25">
      <c r="A5146" s="238"/>
      <c r="B5146" s="241"/>
      <c r="C5146" s="41" t="s">
        <v>10614</v>
      </c>
      <c r="D5146" s="41" t="s">
        <v>2800</v>
      </c>
      <c r="E5146" s="201">
        <v>0.4113</v>
      </c>
      <c r="F5146" s="200">
        <v>28.024999999999999</v>
      </c>
      <c r="G5146" s="37">
        <f t="shared" si="80"/>
        <v>11.5266825</v>
      </c>
      <c r="H5146" s="40"/>
      <c r="I5146" s="37"/>
      <c r="J5146" s="36">
        <v>25</v>
      </c>
    </row>
    <row r="5147" spans="1:10" ht="15.75" thickBot="1" x14ac:dyDescent="0.3">
      <c r="A5147" s="239"/>
      <c r="B5147" s="242"/>
      <c r="C5147" s="46"/>
      <c r="D5147" s="46"/>
      <c r="E5147" s="202"/>
      <c r="F5147" s="203" t="s">
        <v>13</v>
      </c>
      <c r="G5147" s="48" t="str">
        <f t="shared" si="80"/>
        <v/>
      </c>
      <c r="H5147" s="50"/>
      <c r="I5147" s="37"/>
      <c r="J5147" s="36">
        <v>25</v>
      </c>
    </row>
    <row r="5148" spans="1:10" ht="15.75" thickBot="1" x14ac:dyDescent="0.3">
      <c r="A5148" s="237" t="s">
        <v>1221</v>
      </c>
      <c r="B5148" s="240" t="s">
        <v>4807</v>
      </c>
      <c r="C5148" s="31"/>
      <c r="D5148" s="32" t="s">
        <v>18</v>
      </c>
      <c r="E5148" s="197"/>
      <c r="F5148" s="204" t="s">
        <v>13</v>
      </c>
      <c r="G5148" s="33" t="str">
        <f t="shared" si="80"/>
        <v/>
      </c>
      <c r="H5148" s="34"/>
      <c r="I5148" s="35"/>
      <c r="J5148" s="36">
        <v>5</v>
      </c>
    </row>
    <row r="5149" spans="1:10" x14ac:dyDescent="0.25">
      <c r="A5149" s="238"/>
      <c r="B5149" s="241"/>
      <c r="C5149" s="38"/>
      <c r="D5149" s="38"/>
      <c r="E5149" s="199"/>
      <c r="F5149" s="205" t="s">
        <v>13</v>
      </c>
      <c r="G5149" s="37" t="str">
        <f t="shared" si="80"/>
        <v/>
      </c>
      <c r="H5149" s="40"/>
      <c r="I5149" s="37"/>
      <c r="J5149" s="36">
        <v>5</v>
      </c>
    </row>
    <row r="5150" spans="1:10" ht="38.25" x14ac:dyDescent="0.25">
      <c r="A5150" s="238"/>
      <c r="B5150" s="241"/>
      <c r="C5150" s="41" t="s">
        <v>10826</v>
      </c>
      <c r="D5150" s="41" t="s">
        <v>83</v>
      </c>
      <c r="E5150" s="201">
        <v>2</v>
      </c>
      <c r="F5150" s="206">
        <v>19.741</v>
      </c>
      <c r="G5150" s="39">
        <f t="shared" si="80"/>
        <v>39.481999999999999</v>
      </c>
      <c r="H5150" s="44">
        <f>SUM(G5150:G5154)</f>
        <v>82.708172300000001</v>
      </c>
      <c r="I5150" s="45"/>
      <c r="J5150" s="36">
        <v>5</v>
      </c>
    </row>
    <row r="5151" spans="1:10" ht="25.5" x14ac:dyDescent="0.25">
      <c r="A5151" s="238"/>
      <c r="B5151" s="241"/>
      <c r="C5151" s="41" t="s">
        <v>10895</v>
      </c>
      <c r="D5151" s="41" t="s">
        <v>83</v>
      </c>
      <c r="E5151" s="201">
        <v>1</v>
      </c>
      <c r="F5151" s="206">
        <v>15.266499999999999</v>
      </c>
      <c r="G5151" s="39">
        <f t="shared" si="80"/>
        <v>15.266499999999999</v>
      </c>
      <c r="H5151" s="40"/>
      <c r="I5151" s="45"/>
      <c r="J5151" s="36">
        <v>5</v>
      </c>
    </row>
    <row r="5152" spans="1:10" x14ac:dyDescent="0.25">
      <c r="A5152" s="238"/>
      <c r="B5152" s="241"/>
      <c r="C5152" s="41" t="s">
        <v>10986</v>
      </c>
      <c r="D5152" s="41" t="s">
        <v>1044</v>
      </c>
      <c r="E5152" s="201">
        <v>8.8099999999999998E-2</v>
      </c>
      <c r="F5152" s="206">
        <v>71.667999999999992</v>
      </c>
      <c r="G5152" s="39">
        <f t="shared" si="80"/>
        <v>6.3139507999999989</v>
      </c>
      <c r="H5152" s="40"/>
      <c r="I5152" s="37"/>
      <c r="J5152" s="36">
        <v>5</v>
      </c>
    </row>
    <row r="5153" spans="1:10" ht="25.5" x14ac:dyDescent="0.25">
      <c r="A5153" s="238"/>
      <c r="B5153" s="241"/>
      <c r="C5153" s="41" t="s">
        <v>10614</v>
      </c>
      <c r="D5153" s="41" t="s">
        <v>2800</v>
      </c>
      <c r="E5153" s="201">
        <v>0.49680000000000002</v>
      </c>
      <c r="F5153" s="200">
        <v>28.024999999999999</v>
      </c>
      <c r="G5153" s="39">
        <f t="shared" si="80"/>
        <v>13.92282</v>
      </c>
      <c r="H5153" s="40"/>
      <c r="I5153" s="37"/>
      <c r="J5153" s="36">
        <v>5</v>
      </c>
    </row>
    <row r="5154" spans="1:10" x14ac:dyDescent="0.25">
      <c r="A5154" s="238"/>
      <c r="B5154" s="241"/>
      <c r="C5154" s="41" t="s">
        <v>10601</v>
      </c>
      <c r="D5154" s="41" t="s">
        <v>2800</v>
      </c>
      <c r="E5154" s="201">
        <v>0.34949999999999998</v>
      </c>
      <c r="F5154" s="200">
        <v>22.097000000000001</v>
      </c>
      <c r="G5154" s="39">
        <f t="shared" si="80"/>
        <v>7.7229014999999999</v>
      </c>
      <c r="H5154" s="40"/>
      <c r="I5154" s="37"/>
      <c r="J5154" s="36">
        <v>5</v>
      </c>
    </row>
    <row r="5155" spans="1:10" ht="15.75" thickBot="1" x14ac:dyDescent="0.3">
      <c r="A5155" s="239"/>
      <c r="B5155" s="242"/>
      <c r="C5155" s="46"/>
      <c r="D5155" s="46"/>
      <c r="E5155" s="202"/>
      <c r="F5155" s="203" t="s">
        <v>13</v>
      </c>
      <c r="G5155" s="48" t="str">
        <f t="shared" si="80"/>
        <v/>
      </c>
      <c r="H5155" s="50"/>
      <c r="I5155" s="37"/>
      <c r="J5155" s="36">
        <v>5</v>
      </c>
    </row>
    <row r="5156" spans="1:10" ht="15.75" thickBot="1" x14ac:dyDescent="0.3">
      <c r="A5156" s="237" t="s">
        <v>1222</v>
      </c>
      <c r="B5156" s="240" t="s">
        <v>4808</v>
      </c>
      <c r="C5156" s="31"/>
      <c r="D5156" s="32" t="s">
        <v>18</v>
      </c>
      <c r="E5156" s="197"/>
      <c r="F5156" s="204" t="s">
        <v>13</v>
      </c>
      <c r="G5156" s="33" t="str">
        <f t="shared" si="80"/>
        <v/>
      </c>
      <c r="H5156" s="34"/>
      <c r="I5156" s="35"/>
      <c r="J5156" s="36">
        <v>13</v>
      </c>
    </row>
    <row r="5157" spans="1:10" x14ac:dyDescent="0.25">
      <c r="A5157" s="238"/>
      <c r="B5157" s="241"/>
      <c r="C5157" s="38"/>
      <c r="D5157" s="38"/>
      <c r="E5157" s="199"/>
      <c r="F5157" s="205" t="s">
        <v>13</v>
      </c>
      <c r="G5157" s="37" t="str">
        <f t="shared" si="80"/>
        <v/>
      </c>
      <c r="H5157" s="40"/>
      <c r="I5157" s="37"/>
      <c r="J5157" s="36">
        <v>13</v>
      </c>
    </row>
    <row r="5158" spans="1:10" ht="25.5" x14ac:dyDescent="0.25">
      <c r="A5158" s="238"/>
      <c r="B5158" s="241"/>
      <c r="C5158" s="41" t="s">
        <v>10614</v>
      </c>
      <c r="D5158" s="41" t="s">
        <v>2800</v>
      </c>
      <c r="E5158" s="201">
        <v>0.5</v>
      </c>
      <c r="F5158" s="200">
        <v>28.024999999999999</v>
      </c>
      <c r="G5158" s="37">
        <f t="shared" si="80"/>
        <v>14.012499999999999</v>
      </c>
      <c r="H5158" s="44">
        <f>SUM(G5158:G5161)</f>
        <v>865.21332569999993</v>
      </c>
      <c r="I5158" s="45"/>
      <c r="J5158" s="36">
        <v>13</v>
      </c>
    </row>
    <row r="5159" spans="1:10" ht="25.5" x14ac:dyDescent="0.25">
      <c r="A5159" s="238"/>
      <c r="B5159" s="241"/>
      <c r="C5159" s="41" t="s">
        <v>10641</v>
      </c>
      <c r="D5159" s="41" t="s">
        <v>2800</v>
      </c>
      <c r="E5159" s="201">
        <v>0.5</v>
      </c>
      <c r="F5159" s="206">
        <v>22.324999999999999</v>
      </c>
      <c r="G5159" s="39">
        <f t="shared" si="80"/>
        <v>11.1625</v>
      </c>
      <c r="H5159" s="40"/>
      <c r="I5159" s="37"/>
      <c r="J5159" s="36">
        <v>13</v>
      </c>
    </row>
    <row r="5160" spans="1:10" x14ac:dyDescent="0.25">
      <c r="A5160" s="238"/>
      <c r="B5160" s="241"/>
      <c r="C5160" s="41" t="s">
        <v>11181</v>
      </c>
      <c r="D5160" s="41" t="s">
        <v>83</v>
      </c>
      <c r="E5160" s="201">
        <v>9.3999999999999986E-3</v>
      </c>
      <c r="F5160" s="206">
        <v>14.715499999999999</v>
      </c>
      <c r="G5160" s="39">
        <f t="shared" si="80"/>
        <v>0.13832569999999997</v>
      </c>
      <c r="H5160" s="40"/>
      <c r="I5160" s="37"/>
      <c r="J5160" s="36">
        <v>13</v>
      </c>
    </row>
    <row r="5161" spans="1:10" x14ac:dyDescent="0.25">
      <c r="A5161" s="238"/>
      <c r="B5161" s="241"/>
      <c r="C5161" s="41" t="s">
        <v>1223</v>
      </c>
      <c r="D5161" s="41" t="s">
        <v>83</v>
      </c>
      <c r="E5161" s="201">
        <v>1</v>
      </c>
      <c r="F5161" s="200">
        <v>839.9</v>
      </c>
      <c r="G5161" s="39">
        <f t="shared" si="80"/>
        <v>839.9</v>
      </c>
      <c r="H5161" s="40"/>
      <c r="I5161" s="37"/>
      <c r="J5161" s="36">
        <v>13</v>
      </c>
    </row>
    <row r="5162" spans="1:10" ht="15.75" thickBot="1" x14ac:dyDescent="0.3">
      <c r="A5162" s="239"/>
      <c r="B5162" s="242"/>
      <c r="C5162" s="46"/>
      <c r="D5162" s="46"/>
      <c r="E5162" s="202"/>
      <c r="F5162" s="203" t="s">
        <v>13</v>
      </c>
      <c r="G5162" s="48" t="str">
        <f t="shared" si="80"/>
        <v/>
      </c>
      <c r="H5162" s="50"/>
      <c r="I5162" s="37"/>
      <c r="J5162" s="36">
        <v>13</v>
      </c>
    </row>
    <row r="5163" spans="1:10" ht="15.75" thickBot="1" x14ac:dyDescent="0.3">
      <c r="A5163" s="237" t="s">
        <v>1224</v>
      </c>
      <c r="B5163" s="240" t="s">
        <v>4809</v>
      </c>
      <c r="C5163" s="31"/>
      <c r="D5163" s="32" t="s">
        <v>18</v>
      </c>
      <c r="E5163" s="197"/>
      <c r="F5163" s="208" t="s">
        <v>13</v>
      </c>
      <c r="G5163" s="33" t="str">
        <f t="shared" si="80"/>
        <v/>
      </c>
      <c r="H5163" s="34"/>
      <c r="I5163" s="35"/>
      <c r="J5163" s="36">
        <v>25</v>
      </c>
    </row>
    <row r="5164" spans="1:10" x14ac:dyDescent="0.25">
      <c r="A5164" s="246"/>
      <c r="B5164" s="241"/>
      <c r="C5164" s="38"/>
      <c r="D5164" s="38"/>
      <c r="E5164" s="199"/>
      <c r="F5164" s="211" t="s">
        <v>13</v>
      </c>
      <c r="G5164" s="65" t="str">
        <f t="shared" si="80"/>
        <v/>
      </c>
      <c r="H5164" s="66"/>
      <c r="I5164" s="67"/>
      <c r="J5164" s="36">
        <v>25</v>
      </c>
    </row>
    <row r="5165" spans="1:10" x14ac:dyDescent="0.25">
      <c r="A5165" s="246"/>
      <c r="B5165" s="241"/>
      <c r="C5165" s="41" t="s">
        <v>1225</v>
      </c>
      <c r="D5165" s="41" t="s">
        <v>83</v>
      </c>
      <c r="E5165" s="201">
        <v>1</v>
      </c>
      <c r="F5165" s="211">
        <v>365.49</v>
      </c>
      <c r="G5165" s="65">
        <f t="shared" si="80"/>
        <v>365.49</v>
      </c>
      <c r="H5165" s="44">
        <f>SUM(G5165:G5168)</f>
        <v>381.20160540000006</v>
      </c>
      <c r="I5165" s="45"/>
      <c r="J5165" s="36">
        <v>25</v>
      </c>
    </row>
    <row r="5166" spans="1:10" x14ac:dyDescent="0.25">
      <c r="A5166" s="246"/>
      <c r="B5166" s="241"/>
      <c r="C5166" s="41" t="s">
        <v>11193</v>
      </c>
      <c r="D5166" s="41" t="s">
        <v>83</v>
      </c>
      <c r="E5166" s="201">
        <v>2.1000000000000001E-2</v>
      </c>
      <c r="F5166" s="211">
        <v>3.9899999999999998</v>
      </c>
      <c r="G5166" s="65">
        <f t="shared" si="80"/>
        <v>8.3790000000000003E-2</v>
      </c>
      <c r="H5166" s="66"/>
      <c r="I5166" s="67"/>
      <c r="J5166" s="36">
        <v>25</v>
      </c>
    </row>
    <row r="5167" spans="1:10" ht="25.5" x14ac:dyDescent="0.25">
      <c r="A5167" s="246"/>
      <c r="B5167" s="241"/>
      <c r="C5167" s="41" t="s">
        <v>10614</v>
      </c>
      <c r="D5167" s="41" t="s">
        <v>2800</v>
      </c>
      <c r="E5167" s="201">
        <v>0.44669999999999999</v>
      </c>
      <c r="F5167" s="211">
        <v>28.024999999999999</v>
      </c>
      <c r="G5167" s="65">
        <f t="shared" si="80"/>
        <v>12.518767499999999</v>
      </c>
      <c r="H5167" s="66"/>
      <c r="I5167" s="67"/>
      <c r="J5167" s="36">
        <v>25</v>
      </c>
    </row>
    <row r="5168" spans="1:10" x14ac:dyDescent="0.25">
      <c r="A5168" s="246"/>
      <c r="B5168" s="241"/>
      <c r="C5168" s="41" t="s">
        <v>10601</v>
      </c>
      <c r="D5168" s="41" t="s">
        <v>2800</v>
      </c>
      <c r="E5168" s="201">
        <v>0.14069999999999999</v>
      </c>
      <c r="F5168" s="211">
        <v>22.097000000000001</v>
      </c>
      <c r="G5168" s="65">
        <f t="shared" si="80"/>
        <v>3.1090479000000002</v>
      </c>
      <c r="H5168" s="66"/>
      <c r="I5168" s="67"/>
      <c r="J5168" s="36">
        <v>25</v>
      </c>
    </row>
    <row r="5169" spans="1:10" ht="15.75" thickBot="1" x14ac:dyDescent="0.3">
      <c r="A5169" s="247"/>
      <c r="B5169" s="242"/>
      <c r="C5169" s="46"/>
      <c r="D5169" s="46"/>
      <c r="E5169" s="202"/>
      <c r="F5169" s="217" t="s">
        <v>13</v>
      </c>
      <c r="G5169" s="73" t="str">
        <f t="shared" si="80"/>
        <v/>
      </c>
      <c r="H5169" s="74"/>
      <c r="I5169" s="67"/>
      <c r="J5169" s="36">
        <v>25</v>
      </c>
    </row>
    <row r="5170" spans="1:10" ht="15.75" thickBot="1" x14ac:dyDescent="0.3">
      <c r="A5170" s="237" t="s">
        <v>1226</v>
      </c>
      <c r="B5170" s="240" t="s">
        <v>4810</v>
      </c>
      <c r="C5170" s="31"/>
      <c r="D5170" s="32" t="s">
        <v>18</v>
      </c>
      <c r="E5170" s="197"/>
      <c r="F5170" s="208" t="s">
        <v>13</v>
      </c>
      <c r="G5170" s="33" t="str">
        <f t="shared" si="80"/>
        <v/>
      </c>
      <c r="H5170" s="34"/>
      <c r="I5170" s="35"/>
      <c r="J5170" s="36">
        <v>13</v>
      </c>
    </row>
    <row r="5171" spans="1:10" x14ac:dyDescent="0.25">
      <c r="A5171" s="246"/>
      <c r="B5171" s="241"/>
      <c r="C5171" s="38"/>
      <c r="D5171" s="38"/>
      <c r="E5171" s="199"/>
      <c r="F5171" s="211" t="s">
        <v>13</v>
      </c>
      <c r="G5171" s="65" t="str">
        <f t="shared" si="80"/>
        <v/>
      </c>
      <c r="H5171" s="66"/>
      <c r="I5171" s="67"/>
      <c r="J5171" s="36">
        <v>13</v>
      </c>
    </row>
    <row r="5172" spans="1:10" ht="25.5" x14ac:dyDescent="0.25">
      <c r="A5172" s="246"/>
      <c r="B5172" s="241"/>
      <c r="C5172" s="41" t="s">
        <v>10641</v>
      </c>
      <c r="D5172" s="41" t="s">
        <v>2800</v>
      </c>
      <c r="E5172" s="201">
        <v>4</v>
      </c>
      <c r="F5172" s="200">
        <v>22.324999999999999</v>
      </c>
      <c r="G5172" s="65">
        <f t="shared" si="80"/>
        <v>89.3</v>
      </c>
      <c r="H5172" s="44">
        <f>SUM(G5172:G5176)</f>
        <v>306.34817199999992</v>
      </c>
      <c r="I5172" s="45"/>
      <c r="J5172" s="36">
        <v>13</v>
      </c>
    </row>
    <row r="5173" spans="1:10" ht="25.5" x14ac:dyDescent="0.25">
      <c r="A5173" s="246"/>
      <c r="B5173" s="241"/>
      <c r="C5173" s="41" t="s">
        <v>10614</v>
      </c>
      <c r="D5173" s="41" t="s">
        <v>2800</v>
      </c>
      <c r="E5173" s="201">
        <v>4</v>
      </c>
      <c r="F5173" s="200">
        <v>28.024999999999999</v>
      </c>
      <c r="G5173" s="65">
        <f t="shared" si="80"/>
        <v>112.1</v>
      </c>
      <c r="H5173" s="66"/>
      <c r="I5173" s="67"/>
      <c r="J5173" s="36">
        <v>13</v>
      </c>
    </row>
    <row r="5174" spans="1:10" x14ac:dyDescent="0.25">
      <c r="A5174" s="246"/>
      <c r="B5174" s="241"/>
      <c r="C5174" s="41" t="s">
        <v>10605</v>
      </c>
      <c r="D5174" s="41" t="s">
        <v>2800</v>
      </c>
      <c r="E5174" s="201">
        <v>2</v>
      </c>
      <c r="F5174" s="200">
        <v>23.246499999999997</v>
      </c>
      <c r="G5174" s="65">
        <f t="shared" si="80"/>
        <v>46.492999999999995</v>
      </c>
      <c r="H5174" s="66"/>
      <c r="I5174" s="67"/>
      <c r="J5174" s="36">
        <v>13</v>
      </c>
    </row>
    <row r="5175" spans="1:10" x14ac:dyDescent="0.25">
      <c r="A5175" s="246"/>
      <c r="B5175" s="241"/>
      <c r="C5175" s="41" t="s">
        <v>10602</v>
      </c>
      <c r="D5175" s="41" t="s">
        <v>2800</v>
      </c>
      <c r="E5175" s="201">
        <v>2</v>
      </c>
      <c r="F5175" s="200">
        <v>29.050999999999998</v>
      </c>
      <c r="G5175" s="65">
        <f t="shared" si="80"/>
        <v>58.101999999999997</v>
      </c>
      <c r="H5175" s="66"/>
      <c r="I5175" s="67"/>
      <c r="J5175" s="36">
        <v>13</v>
      </c>
    </row>
    <row r="5176" spans="1:10" x14ac:dyDescent="0.25">
      <c r="A5176" s="246"/>
      <c r="B5176" s="241"/>
      <c r="C5176" s="41" t="s">
        <v>11181</v>
      </c>
      <c r="D5176" s="41" t="s">
        <v>83</v>
      </c>
      <c r="E5176" s="201">
        <v>2.4E-2</v>
      </c>
      <c r="F5176" s="211">
        <v>14.715499999999999</v>
      </c>
      <c r="G5176" s="65">
        <f t="shared" si="80"/>
        <v>0.35317199999999999</v>
      </c>
      <c r="H5176" s="66"/>
      <c r="I5176" s="67"/>
      <c r="J5176" s="36">
        <v>13</v>
      </c>
    </row>
    <row r="5177" spans="1:10" ht="15.75" thickBot="1" x14ac:dyDescent="0.3">
      <c r="A5177" s="247"/>
      <c r="B5177" s="242"/>
      <c r="C5177" s="46"/>
      <c r="D5177" s="59"/>
      <c r="E5177" s="202"/>
      <c r="F5177" s="217" t="s">
        <v>13</v>
      </c>
      <c r="G5177" s="73" t="str">
        <f t="shared" si="80"/>
        <v/>
      </c>
      <c r="H5177" s="74"/>
      <c r="I5177" s="67"/>
      <c r="J5177" s="36">
        <v>13</v>
      </c>
    </row>
    <row r="5178" spans="1:10" ht="15.75" thickBot="1" x14ac:dyDescent="0.3">
      <c r="A5178" s="237" t="s">
        <v>1227</v>
      </c>
      <c r="B5178" s="240" t="s">
        <v>4811</v>
      </c>
      <c r="C5178" s="31"/>
      <c r="D5178" s="32" t="s">
        <v>18</v>
      </c>
      <c r="E5178" s="197"/>
      <c r="F5178" s="204" t="s">
        <v>13</v>
      </c>
      <c r="G5178" s="33" t="str">
        <f t="shared" si="80"/>
        <v/>
      </c>
      <c r="H5178" s="34"/>
      <c r="I5178" s="35"/>
      <c r="J5178" s="36">
        <v>25</v>
      </c>
    </row>
    <row r="5179" spans="1:10" x14ac:dyDescent="0.25">
      <c r="A5179" s="238"/>
      <c r="B5179" s="241"/>
      <c r="C5179" s="38"/>
      <c r="D5179" s="38"/>
      <c r="E5179" s="199"/>
      <c r="F5179" s="205" t="s">
        <v>13</v>
      </c>
      <c r="G5179" s="37" t="str">
        <f t="shared" si="80"/>
        <v/>
      </c>
      <c r="H5179" s="40"/>
      <c r="I5179" s="37"/>
      <c r="J5179" s="36">
        <v>25</v>
      </c>
    </row>
    <row r="5180" spans="1:10" ht="25.5" x14ac:dyDescent="0.25">
      <c r="A5180" s="238"/>
      <c r="B5180" s="241"/>
      <c r="C5180" s="41" t="s">
        <v>1228</v>
      </c>
      <c r="D5180" s="58" t="s">
        <v>87</v>
      </c>
      <c r="E5180" s="201">
        <v>1</v>
      </c>
      <c r="F5180" s="206">
        <v>345.38</v>
      </c>
      <c r="G5180" s="39">
        <f t="shared" si="80"/>
        <v>345.38</v>
      </c>
      <c r="H5180" s="44">
        <f>SUM(G5180:G5182)</f>
        <v>367.50192989999999</v>
      </c>
      <c r="I5180" s="45"/>
      <c r="J5180" s="36">
        <v>25</v>
      </c>
    </row>
    <row r="5181" spans="1:10" ht="25.5" x14ac:dyDescent="0.25">
      <c r="A5181" s="238"/>
      <c r="B5181" s="241"/>
      <c r="C5181" s="41" t="s">
        <v>10614</v>
      </c>
      <c r="D5181" s="41" t="s">
        <v>2800</v>
      </c>
      <c r="E5181" s="201">
        <v>0.63229999999999997</v>
      </c>
      <c r="F5181" s="200">
        <v>28.024999999999999</v>
      </c>
      <c r="G5181" s="39">
        <f t="shared" si="80"/>
        <v>17.720207499999997</v>
      </c>
      <c r="H5181" s="40"/>
      <c r="I5181" s="37"/>
      <c r="J5181" s="36">
        <v>25</v>
      </c>
    </row>
    <row r="5182" spans="1:10" x14ac:dyDescent="0.25">
      <c r="A5182" s="238"/>
      <c r="B5182" s="241"/>
      <c r="C5182" s="41" t="s">
        <v>10601</v>
      </c>
      <c r="D5182" s="41" t="s">
        <v>2800</v>
      </c>
      <c r="E5182" s="201">
        <v>0.19919999999999999</v>
      </c>
      <c r="F5182" s="200">
        <v>22.097000000000001</v>
      </c>
      <c r="G5182" s="39">
        <f t="shared" si="80"/>
        <v>4.4017223999999997</v>
      </c>
      <c r="H5182" s="40"/>
      <c r="I5182" s="37"/>
      <c r="J5182" s="36">
        <v>25</v>
      </c>
    </row>
    <row r="5183" spans="1:10" ht="15.75" thickBot="1" x14ac:dyDescent="0.3">
      <c r="A5183" s="239"/>
      <c r="B5183" s="242"/>
      <c r="C5183" s="46"/>
      <c r="D5183" s="46"/>
      <c r="E5183" s="202"/>
      <c r="F5183" s="203" t="s">
        <v>13</v>
      </c>
      <c r="G5183" s="48" t="str">
        <f t="shared" si="80"/>
        <v/>
      </c>
      <c r="H5183" s="50"/>
      <c r="I5183" s="37"/>
      <c r="J5183" s="36">
        <v>25</v>
      </c>
    </row>
    <row r="5184" spans="1:10" ht="15.75" thickBot="1" x14ac:dyDescent="0.3">
      <c r="A5184" s="237" t="s">
        <v>1229</v>
      </c>
      <c r="B5184" s="240" t="s">
        <v>4812</v>
      </c>
      <c r="C5184" s="31"/>
      <c r="D5184" s="32" t="s">
        <v>18</v>
      </c>
      <c r="E5184" s="197"/>
      <c r="F5184" s="204" t="s">
        <v>13</v>
      </c>
      <c r="G5184" s="33" t="str">
        <f t="shared" si="80"/>
        <v/>
      </c>
      <c r="H5184" s="34"/>
      <c r="I5184" s="35"/>
      <c r="J5184" s="36">
        <v>25</v>
      </c>
    </row>
    <row r="5185" spans="1:10" x14ac:dyDescent="0.25">
      <c r="A5185" s="238"/>
      <c r="B5185" s="241"/>
      <c r="C5185" s="38"/>
      <c r="D5185" s="38"/>
      <c r="E5185" s="199"/>
      <c r="F5185" s="205" t="s">
        <v>13</v>
      </c>
      <c r="G5185" s="37" t="str">
        <f t="shared" si="80"/>
        <v/>
      </c>
      <c r="H5185" s="40"/>
      <c r="I5185" s="37"/>
      <c r="J5185" s="36">
        <v>25</v>
      </c>
    </row>
    <row r="5186" spans="1:10" ht="25.5" x14ac:dyDescent="0.25">
      <c r="A5186" s="238"/>
      <c r="B5186" s="241"/>
      <c r="C5186" s="41" t="s">
        <v>1230</v>
      </c>
      <c r="D5186" s="58" t="s">
        <v>87</v>
      </c>
      <c r="E5186" s="201">
        <v>1</v>
      </c>
      <c r="F5186" s="206">
        <v>152.4</v>
      </c>
      <c r="G5186" s="39">
        <f t="shared" si="80"/>
        <v>152.4</v>
      </c>
      <c r="H5186" s="44">
        <f>SUM(G5186:G5188)</f>
        <v>163.46236619999999</v>
      </c>
      <c r="I5186" s="45"/>
      <c r="J5186" s="36">
        <v>25</v>
      </c>
    </row>
    <row r="5187" spans="1:10" ht="25.5" x14ac:dyDescent="0.25">
      <c r="A5187" s="238"/>
      <c r="B5187" s="241"/>
      <c r="C5187" s="41" t="s">
        <v>10614</v>
      </c>
      <c r="D5187" s="41" t="s">
        <v>2800</v>
      </c>
      <c r="E5187" s="201">
        <v>0.31619999999999998</v>
      </c>
      <c r="F5187" s="200">
        <v>28.024999999999999</v>
      </c>
      <c r="G5187" s="39">
        <f t="shared" si="80"/>
        <v>8.8615049999999993</v>
      </c>
      <c r="H5187" s="40"/>
      <c r="I5187" s="37"/>
      <c r="J5187" s="36">
        <v>25</v>
      </c>
    </row>
    <row r="5188" spans="1:10" x14ac:dyDescent="0.25">
      <c r="A5188" s="238"/>
      <c r="B5188" s="241"/>
      <c r="C5188" s="41" t="s">
        <v>10601</v>
      </c>
      <c r="D5188" s="41" t="s">
        <v>2800</v>
      </c>
      <c r="E5188" s="201">
        <v>9.9599999999999994E-2</v>
      </c>
      <c r="F5188" s="200">
        <v>22.097000000000001</v>
      </c>
      <c r="G5188" s="39">
        <f t="shared" si="80"/>
        <v>2.2008611999999999</v>
      </c>
      <c r="H5188" s="40"/>
      <c r="I5188" s="37"/>
      <c r="J5188" s="36">
        <v>25</v>
      </c>
    </row>
    <row r="5189" spans="1:10" ht="15.75" thickBot="1" x14ac:dyDescent="0.3">
      <c r="A5189" s="239"/>
      <c r="B5189" s="242"/>
      <c r="C5189" s="46"/>
      <c r="D5189" s="46"/>
      <c r="E5189" s="202"/>
      <c r="F5189" s="203" t="s">
        <v>13</v>
      </c>
      <c r="G5189" s="48" t="str">
        <f t="shared" si="80"/>
        <v/>
      </c>
      <c r="H5189" s="50"/>
      <c r="I5189" s="37"/>
      <c r="J5189" s="36">
        <v>25</v>
      </c>
    </row>
    <row r="5190" spans="1:10" ht="15.75" thickBot="1" x14ac:dyDescent="0.3">
      <c r="A5190" s="237" t="s">
        <v>1231</v>
      </c>
      <c r="B5190" s="240" t="s">
        <v>4813</v>
      </c>
      <c r="C5190" s="31"/>
      <c r="D5190" s="32" t="s">
        <v>18</v>
      </c>
      <c r="E5190" s="197"/>
      <c r="F5190" s="204" t="s">
        <v>13</v>
      </c>
      <c r="G5190" s="33" t="str">
        <f t="shared" ref="G5190:G5253" si="81">IF(ISNUMBER(F5190),E5190*F5190,"")</f>
        <v/>
      </c>
      <c r="H5190" s="34"/>
      <c r="I5190" s="35"/>
      <c r="J5190" s="36">
        <v>12</v>
      </c>
    </row>
    <row r="5191" spans="1:10" x14ac:dyDescent="0.25">
      <c r="A5191" s="238"/>
      <c r="B5191" s="241"/>
      <c r="C5191" s="38"/>
      <c r="D5191" s="38"/>
      <c r="E5191" s="199"/>
      <c r="F5191" s="205" t="s">
        <v>13</v>
      </c>
      <c r="G5191" s="37" t="str">
        <f t="shared" si="81"/>
        <v/>
      </c>
      <c r="H5191" s="40"/>
      <c r="I5191" s="37"/>
      <c r="J5191" s="36">
        <v>12</v>
      </c>
    </row>
    <row r="5192" spans="1:10" x14ac:dyDescent="0.25">
      <c r="A5192" s="238"/>
      <c r="B5192" s="241"/>
      <c r="C5192" s="41" t="s">
        <v>1232</v>
      </c>
      <c r="D5192" s="41" t="s">
        <v>18</v>
      </c>
      <c r="E5192" s="201">
        <v>1</v>
      </c>
      <c r="F5192" s="206">
        <v>121.18</v>
      </c>
      <c r="G5192" s="37">
        <f t="shared" si="81"/>
        <v>121.18</v>
      </c>
      <c r="H5192" s="44">
        <f>SUM(G5192:G5194)</f>
        <v>140.05939750000002</v>
      </c>
      <c r="I5192" s="45"/>
      <c r="J5192" s="36">
        <v>12</v>
      </c>
    </row>
    <row r="5193" spans="1:10" x14ac:dyDescent="0.25">
      <c r="A5193" s="238"/>
      <c r="B5193" s="241"/>
      <c r="C5193" s="41" t="s">
        <v>10605</v>
      </c>
      <c r="D5193" s="41" t="s">
        <v>2800</v>
      </c>
      <c r="E5193" s="201">
        <v>0.36099999999999999</v>
      </c>
      <c r="F5193" s="200">
        <v>23.246499999999997</v>
      </c>
      <c r="G5193" s="39">
        <f t="shared" si="81"/>
        <v>8.391986499999998</v>
      </c>
      <c r="H5193" s="40"/>
      <c r="I5193" s="37"/>
      <c r="J5193" s="36">
        <v>12</v>
      </c>
    </row>
    <row r="5194" spans="1:10" x14ac:dyDescent="0.25">
      <c r="A5194" s="238"/>
      <c r="B5194" s="241"/>
      <c r="C5194" s="41" t="s">
        <v>10602</v>
      </c>
      <c r="D5194" s="41" t="s">
        <v>2800</v>
      </c>
      <c r="E5194" s="201">
        <v>0.36099999999999999</v>
      </c>
      <c r="F5194" s="200">
        <v>29.050999999999998</v>
      </c>
      <c r="G5194" s="39">
        <f t="shared" si="81"/>
        <v>10.487411</v>
      </c>
      <c r="H5194" s="40"/>
      <c r="I5194" s="37"/>
      <c r="J5194" s="36">
        <v>12</v>
      </c>
    </row>
    <row r="5195" spans="1:10" ht="15.75" thickBot="1" x14ac:dyDescent="0.3">
      <c r="A5195" s="239"/>
      <c r="B5195" s="242"/>
      <c r="C5195" s="46"/>
      <c r="D5195" s="46"/>
      <c r="E5195" s="202"/>
      <c r="F5195" s="203" t="s">
        <v>13</v>
      </c>
      <c r="G5195" s="48" t="str">
        <f t="shared" si="81"/>
        <v/>
      </c>
      <c r="H5195" s="50"/>
      <c r="I5195" s="37"/>
      <c r="J5195" s="36">
        <v>12</v>
      </c>
    </row>
    <row r="5196" spans="1:10" ht="15.75" thickBot="1" x14ac:dyDescent="0.3">
      <c r="A5196" s="237" t="s">
        <v>1233</v>
      </c>
      <c r="B5196" s="240" t="s">
        <v>4814</v>
      </c>
      <c r="C5196" s="31"/>
      <c r="D5196" s="32" t="s">
        <v>18</v>
      </c>
      <c r="E5196" s="197"/>
      <c r="F5196" s="204" t="s">
        <v>13</v>
      </c>
      <c r="G5196" s="33" t="str">
        <f t="shared" si="81"/>
        <v/>
      </c>
      <c r="H5196" s="34"/>
      <c r="I5196" s="35"/>
      <c r="J5196" s="36">
        <v>12</v>
      </c>
    </row>
    <row r="5197" spans="1:10" x14ac:dyDescent="0.25">
      <c r="A5197" s="238"/>
      <c r="B5197" s="241"/>
      <c r="C5197" s="38"/>
      <c r="D5197" s="38"/>
      <c r="E5197" s="199"/>
      <c r="F5197" s="205" t="s">
        <v>13</v>
      </c>
      <c r="G5197" s="37" t="str">
        <f t="shared" si="81"/>
        <v/>
      </c>
      <c r="H5197" s="40"/>
      <c r="I5197" s="37"/>
      <c r="J5197" s="36">
        <v>12</v>
      </c>
    </row>
    <row r="5198" spans="1:10" x14ac:dyDescent="0.25">
      <c r="A5198" s="238"/>
      <c r="B5198" s="241"/>
      <c r="C5198" s="41" t="s">
        <v>11164</v>
      </c>
      <c r="D5198" s="41" t="s">
        <v>83</v>
      </c>
      <c r="E5198" s="201">
        <v>1</v>
      </c>
      <c r="F5198" s="206">
        <v>7.9610000000000003</v>
      </c>
      <c r="G5198" s="37">
        <f t="shared" si="81"/>
        <v>7.9610000000000003</v>
      </c>
      <c r="H5198" s="44">
        <f>SUM(G5198:G5200)</f>
        <v>20.09402</v>
      </c>
      <c r="I5198" s="45"/>
      <c r="J5198" s="36">
        <v>12</v>
      </c>
    </row>
    <row r="5199" spans="1:10" x14ac:dyDescent="0.25">
      <c r="A5199" s="238"/>
      <c r="B5199" s="241"/>
      <c r="C5199" s="41" t="s">
        <v>10605</v>
      </c>
      <c r="D5199" s="41" t="s">
        <v>2800</v>
      </c>
      <c r="E5199" s="201">
        <v>0.23200000000000001</v>
      </c>
      <c r="F5199" s="200">
        <v>23.246499999999997</v>
      </c>
      <c r="G5199" s="39">
        <f t="shared" si="81"/>
        <v>5.3931879999999994</v>
      </c>
      <c r="H5199" s="40"/>
      <c r="I5199" s="37"/>
      <c r="J5199" s="36">
        <v>12</v>
      </c>
    </row>
    <row r="5200" spans="1:10" x14ac:dyDescent="0.25">
      <c r="A5200" s="238"/>
      <c r="B5200" s="241"/>
      <c r="C5200" s="41" t="s">
        <v>10602</v>
      </c>
      <c r="D5200" s="41" t="s">
        <v>2800</v>
      </c>
      <c r="E5200" s="201">
        <v>0.23200000000000001</v>
      </c>
      <c r="F5200" s="200">
        <v>29.050999999999998</v>
      </c>
      <c r="G5200" s="39">
        <f t="shared" si="81"/>
        <v>6.7398319999999998</v>
      </c>
      <c r="H5200" s="40"/>
      <c r="I5200" s="37"/>
      <c r="J5200" s="36">
        <v>12</v>
      </c>
    </row>
    <row r="5201" spans="1:10" ht="15.75" thickBot="1" x14ac:dyDescent="0.3">
      <c r="A5201" s="239"/>
      <c r="B5201" s="242"/>
      <c r="C5201" s="46"/>
      <c r="D5201" s="46"/>
      <c r="E5201" s="202"/>
      <c r="F5201" s="203" t="s">
        <v>13</v>
      </c>
      <c r="G5201" s="48" t="str">
        <f t="shared" si="81"/>
        <v/>
      </c>
      <c r="H5201" s="50"/>
      <c r="I5201" s="37"/>
      <c r="J5201" s="36">
        <v>12</v>
      </c>
    </row>
    <row r="5202" spans="1:10" ht="15.75" thickBot="1" x14ac:dyDescent="0.3">
      <c r="A5202" s="237" t="s">
        <v>1234</v>
      </c>
      <c r="B5202" s="240" t="s">
        <v>4815</v>
      </c>
      <c r="C5202" s="31"/>
      <c r="D5202" s="32" t="s">
        <v>18</v>
      </c>
      <c r="E5202" s="197"/>
      <c r="F5202" s="204" t="s">
        <v>13</v>
      </c>
      <c r="G5202" s="33" t="str">
        <f t="shared" si="81"/>
        <v/>
      </c>
      <c r="H5202" s="34"/>
      <c r="I5202" s="35"/>
      <c r="J5202" s="36">
        <v>37</v>
      </c>
    </row>
    <row r="5203" spans="1:10" x14ac:dyDescent="0.25">
      <c r="A5203" s="238"/>
      <c r="B5203" s="241"/>
      <c r="C5203" s="38"/>
      <c r="D5203" s="38"/>
      <c r="E5203" s="199"/>
      <c r="F5203" s="205" t="s">
        <v>13</v>
      </c>
      <c r="G5203" s="37" t="str">
        <f t="shared" si="81"/>
        <v/>
      </c>
      <c r="H5203" s="40"/>
      <c r="I5203" s="37"/>
      <c r="J5203" s="36">
        <v>37</v>
      </c>
    </row>
    <row r="5204" spans="1:10" x14ac:dyDescent="0.25">
      <c r="A5204" s="238"/>
      <c r="B5204" s="241"/>
      <c r="C5204" s="41" t="s">
        <v>10605</v>
      </c>
      <c r="D5204" s="41" t="s">
        <v>2800</v>
      </c>
      <c r="E5204" s="201">
        <v>0.1509375</v>
      </c>
      <c r="F5204" s="206">
        <v>23.246499999999997</v>
      </c>
      <c r="G5204" s="39">
        <f t="shared" si="81"/>
        <v>3.5087685937499997</v>
      </c>
      <c r="H5204" s="44">
        <f>SUM(G5204:G5210)</f>
        <v>54.482735663649997</v>
      </c>
      <c r="I5204" s="45"/>
      <c r="J5204" s="36">
        <v>37</v>
      </c>
    </row>
    <row r="5205" spans="1:10" x14ac:dyDescent="0.25">
      <c r="A5205" s="238"/>
      <c r="B5205" s="241"/>
      <c r="C5205" s="41" t="s">
        <v>10602</v>
      </c>
      <c r="D5205" s="41" t="s">
        <v>2800</v>
      </c>
      <c r="E5205" s="201">
        <v>0.48299989999999998</v>
      </c>
      <c r="F5205" s="206">
        <v>29.050999999999998</v>
      </c>
      <c r="G5205" s="39">
        <f t="shared" si="81"/>
        <v>14.031630094899999</v>
      </c>
      <c r="H5205" s="55"/>
      <c r="I5205" s="56"/>
      <c r="J5205" s="36">
        <v>37</v>
      </c>
    </row>
    <row r="5206" spans="1:10" ht="25.5" x14ac:dyDescent="0.25">
      <c r="A5206" s="238"/>
      <c r="B5206" s="241"/>
      <c r="C5206" s="41" t="s">
        <v>11074</v>
      </c>
      <c r="D5206" s="41" t="s">
        <v>83</v>
      </c>
      <c r="E5206" s="201">
        <v>1</v>
      </c>
      <c r="F5206" s="200">
        <v>10.696999999999999</v>
      </c>
      <c r="G5206" s="37">
        <f t="shared" si="81"/>
        <v>10.696999999999999</v>
      </c>
      <c r="H5206" s="40"/>
      <c r="I5206" s="37"/>
      <c r="J5206" s="36">
        <v>37</v>
      </c>
    </row>
    <row r="5207" spans="1:10" x14ac:dyDescent="0.25">
      <c r="A5207" s="238"/>
      <c r="B5207" s="241"/>
      <c r="C5207" s="41" t="s">
        <v>10605</v>
      </c>
      <c r="D5207" s="41" t="s">
        <v>2800</v>
      </c>
      <c r="E5207" s="201">
        <v>0.10174999999999999</v>
      </c>
      <c r="F5207" s="200">
        <v>23.246499999999997</v>
      </c>
      <c r="G5207" s="37">
        <f t="shared" si="81"/>
        <v>2.3653313749999998</v>
      </c>
      <c r="H5207" s="40"/>
      <c r="I5207" s="37"/>
      <c r="J5207" s="36">
        <v>37</v>
      </c>
    </row>
    <row r="5208" spans="1:10" x14ac:dyDescent="0.25">
      <c r="A5208" s="238"/>
      <c r="B5208" s="241"/>
      <c r="C5208" s="41" t="s">
        <v>10602</v>
      </c>
      <c r="D5208" s="41" t="s">
        <v>2800</v>
      </c>
      <c r="E5208" s="201">
        <v>0.3256</v>
      </c>
      <c r="F5208" s="200">
        <v>29.050999999999998</v>
      </c>
      <c r="G5208" s="37">
        <f t="shared" si="81"/>
        <v>9.4590055999999993</v>
      </c>
      <c r="H5208" s="40"/>
      <c r="I5208" s="37"/>
      <c r="J5208" s="36">
        <v>37</v>
      </c>
    </row>
    <row r="5209" spans="1:10" ht="25.5" x14ac:dyDescent="0.25">
      <c r="A5209" s="238"/>
      <c r="B5209" s="241"/>
      <c r="C5209" s="41" t="s">
        <v>11080</v>
      </c>
      <c r="D5209" s="41" t="s">
        <v>83</v>
      </c>
      <c r="E5209" s="201">
        <v>2</v>
      </c>
      <c r="F5209" s="200">
        <v>4.6550000000000002</v>
      </c>
      <c r="G5209" s="37">
        <f t="shared" si="81"/>
        <v>9.31</v>
      </c>
      <c r="H5209" s="40"/>
      <c r="I5209" s="37"/>
      <c r="J5209" s="36">
        <v>37</v>
      </c>
    </row>
    <row r="5210" spans="1:10" x14ac:dyDescent="0.25">
      <c r="A5210" s="238"/>
      <c r="B5210" s="241"/>
      <c r="C5210" s="41" t="s">
        <v>11120</v>
      </c>
      <c r="D5210" s="41" t="s">
        <v>83</v>
      </c>
      <c r="E5210" s="201">
        <v>2</v>
      </c>
      <c r="F5210" s="200">
        <v>2.5554999999999999</v>
      </c>
      <c r="G5210" s="37">
        <f t="shared" si="81"/>
        <v>5.1109999999999998</v>
      </c>
      <c r="H5210" s="40"/>
      <c r="I5210" s="37"/>
      <c r="J5210" s="36">
        <v>37</v>
      </c>
    </row>
    <row r="5211" spans="1:10" ht="15.75" thickBot="1" x14ac:dyDescent="0.3">
      <c r="A5211" s="239"/>
      <c r="B5211" s="242"/>
      <c r="C5211" s="46"/>
      <c r="D5211" s="46"/>
      <c r="E5211" s="202"/>
      <c r="F5211" s="203" t="s">
        <v>13</v>
      </c>
      <c r="G5211" s="48" t="str">
        <f t="shared" si="81"/>
        <v/>
      </c>
      <c r="H5211" s="50"/>
      <c r="I5211" s="37"/>
      <c r="J5211" s="36">
        <v>37</v>
      </c>
    </row>
    <row r="5212" spans="1:10" ht="15.75" thickBot="1" x14ac:dyDescent="0.3">
      <c r="A5212" s="237" t="s">
        <v>1235</v>
      </c>
      <c r="B5212" s="240" t="s">
        <v>4826</v>
      </c>
      <c r="C5212" s="31"/>
      <c r="D5212" s="32" t="s">
        <v>68</v>
      </c>
      <c r="E5212" s="197"/>
      <c r="F5212" s="204" t="s">
        <v>13</v>
      </c>
      <c r="G5212" s="33" t="str">
        <f t="shared" si="81"/>
        <v/>
      </c>
      <c r="H5212" s="34"/>
      <c r="I5212" s="35"/>
      <c r="J5212" s="36">
        <v>15</v>
      </c>
    </row>
    <row r="5213" spans="1:10" x14ac:dyDescent="0.25">
      <c r="A5213" s="238"/>
      <c r="B5213" s="241"/>
      <c r="C5213" s="38"/>
      <c r="D5213" s="38"/>
      <c r="E5213" s="199"/>
      <c r="F5213" s="205" t="s">
        <v>13</v>
      </c>
      <c r="G5213" s="37" t="str">
        <f t="shared" si="81"/>
        <v/>
      </c>
      <c r="H5213" s="40"/>
      <c r="I5213" s="37"/>
      <c r="J5213" s="36">
        <v>15</v>
      </c>
    </row>
    <row r="5214" spans="1:10" ht="51" x14ac:dyDescent="0.25">
      <c r="A5214" s="238"/>
      <c r="B5214" s="241"/>
      <c r="C5214" s="41" t="s">
        <v>10772</v>
      </c>
      <c r="D5214" s="41" t="s">
        <v>83</v>
      </c>
      <c r="E5214" s="201">
        <v>0.59523809523809523</v>
      </c>
      <c r="F5214" s="206">
        <v>307.32499999999999</v>
      </c>
      <c r="G5214" s="39">
        <f t="shared" si="81"/>
        <v>182.93154761904762</v>
      </c>
      <c r="H5214" s="44">
        <f>SUM(G5214:G5217)</f>
        <v>236.91012011904763</v>
      </c>
      <c r="I5214" s="45"/>
      <c r="J5214" s="36">
        <v>15</v>
      </c>
    </row>
    <row r="5215" spans="1:10" ht="38.25" x14ac:dyDescent="0.25">
      <c r="A5215" s="238"/>
      <c r="B5215" s="241"/>
      <c r="C5215" s="41" t="s">
        <v>11026</v>
      </c>
      <c r="D5215" s="41" t="s">
        <v>1302</v>
      </c>
      <c r="E5215" s="201">
        <v>1.25</v>
      </c>
      <c r="F5215" s="200">
        <v>20.662499999999998</v>
      </c>
      <c r="G5215" s="39">
        <f t="shared" si="81"/>
        <v>25.828124999999996</v>
      </c>
      <c r="H5215" s="40"/>
      <c r="I5215" s="37"/>
      <c r="J5215" s="36">
        <v>15</v>
      </c>
    </row>
    <row r="5216" spans="1:10" x14ac:dyDescent="0.25">
      <c r="A5216" s="238"/>
      <c r="B5216" s="241"/>
      <c r="C5216" s="41" t="s">
        <v>10650</v>
      </c>
      <c r="D5216" s="41" t="s">
        <v>2800</v>
      </c>
      <c r="E5216" s="201">
        <v>0.73619999999999997</v>
      </c>
      <c r="F5216" s="200">
        <v>27.189</v>
      </c>
      <c r="G5216" s="39">
        <f t="shared" si="81"/>
        <v>20.016541799999999</v>
      </c>
      <c r="H5216" s="40"/>
      <c r="I5216" s="37"/>
      <c r="J5216" s="36">
        <v>15</v>
      </c>
    </row>
    <row r="5217" spans="1:10" x14ac:dyDescent="0.25">
      <c r="A5217" s="238"/>
      <c r="B5217" s="241"/>
      <c r="C5217" s="41" t="s">
        <v>10601</v>
      </c>
      <c r="D5217" s="41" t="s">
        <v>2800</v>
      </c>
      <c r="E5217" s="201">
        <v>0.36809999999999998</v>
      </c>
      <c r="F5217" s="200">
        <v>22.097000000000001</v>
      </c>
      <c r="G5217" s="39">
        <f t="shared" si="81"/>
        <v>8.1339056999999997</v>
      </c>
      <c r="H5217" s="40"/>
      <c r="I5217" s="37"/>
      <c r="J5217" s="36">
        <v>15</v>
      </c>
    </row>
    <row r="5218" spans="1:10" ht="15.75" thickBot="1" x14ac:dyDescent="0.3">
      <c r="A5218" s="239"/>
      <c r="B5218" s="242"/>
      <c r="C5218" s="46"/>
      <c r="D5218" s="59"/>
      <c r="E5218" s="202"/>
      <c r="F5218" s="207" t="s">
        <v>13</v>
      </c>
      <c r="G5218" s="49" t="str">
        <f t="shared" si="81"/>
        <v/>
      </c>
      <c r="H5218" s="50"/>
      <c r="I5218" s="37"/>
      <c r="J5218" s="36">
        <v>15</v>
      </c>
    </row>
    <row r="5219" spans="1:10" ht="15.75" thickBot="1" x14ac:dyDescent="0.3">
      <c r="A5219" s="237" t="s">
        <v>1236</v>
      </c>
      <c r="B5219" s="240" t="s">
        <v>4827</v>
      </c>
      <c r="C5219" s="31"/>
      <c r="D5219" s="32" t="s">
        <v>68</v>
      </c>
      <c r="E5219" s="197"/>
      <c r="F5219" s="204" t="s">
        <v>13</v>
      </c>
      <c r="G5219" s="33" t="str">
        <f t="shared" si="81"/>
        <v/>
      </c>
      <c r="H5219" s="34"/>
      <c r="I5219" s="35"/>
      <c r="J5219" s="36">
        <v>12</v>
      </c>
    </row>
    <row r="5220" spans="1:10" x14ac:dyDescent="0.25">
      <c r="A5220" s="238"/>
      <c r="B5220" s="241"/>
      <c r="C5220" s="38"/>
      <c r="D5220" s="38"/>
      <c r="E5220" s="199"/>
      <c r="F5220" s="205" t="s">
        <v>13</v>
      </c>
      <c r="G5220" s="37" t="str">
        <f t="shared" si="81"/>
        <v/>
      </c>
      <c r="H5220" s="40"/>
      <c r="I5220" s="37"/>
      <c r="J5220" s="36">
        <v>12</v>
      </c>
    </row>
    <row r="5221" spans="1:10" ht="51" x14ac:dyDescent="0.25">
      <c r="A5221" s="238"/>
      <c r="B5221" s="241"/>
      <c r="C5221" s="41" t="s">
        <v>10730</v>
      </c>
      <c r="D5221" s="41" t="s">
        <v>83</v>
      </c>
      <c r="E5221" s="201">
        <v>0.59523809523809523</v>
      </c>
      <c r="F5221" s="206">
        <v>300.2</v>
      </c>
      <c r="G5221" s="39">
        <f t="shared" si="81"/>
        <v>178.69047619047618</v>
      </c>
      <c r="H5221" s="44">
        <f>SUM(G5221:G5226)</f>
        <v>257.36774449047618</v>
      </c>
      <c r="I5221" s="45"/>
      <c r="J5221" s="36">
        <v>12</v>
      </c>
    </row>
    <row r="5222" spans="1:10" ht="38.25" x14ac:dyDescent="0.25">
      <c r="A5222" s="238"/>
      <c r="B5222" s="241"/>
      <c r="C5222" s="41" t="s">
        <v>11026</v>
      </c>
      <c r="D5222" s="41" t="s">
        <v>1302</v>
      </c>
      <c r="E5222" s="201">
        <v>1.25</v>
      </c>
      <c r="F5222" s="200">
        <v>20.662499999999998</v>
      </c>
      <c r="G5222" s="39">
        <f t="shared" si="81"/>
        <v>25.828124999999996</v>
      </c>
      <c r="H5222" s="40"/>
      <c r="I5222" s="37"/>
      <c r="J5222" s="36">
        <v>12</v>
      </c>
    </row>
    <row r="5223" spans="1:10" x14ac:dyDescent="0.25">
      <c r="A5223" s="238"/>
      <c r="B5223" s="241"/>
      <c r="C5223" s="41" t="s">
        <v>10650</v>
      </c>
      <c r="D5223" s="41" t="s">
        <v>2800</v>
      </c>
      <c r="E5223" s="201">
        <v>0.73619999999999997</v>
      </c>
      <c r="F5223" s="200">
        <v>27.189</v>
      </c>
      <c r="G5223" s="39">
        <f t="shared" si="81"/>
        <v>20.016541799999999</v>
      </c>
      <c r="H5223" s="40"/>
      <c r="I5223" s="37"/>
      <c r="J5223" s="36">
        <v>12</v>
      </c>
    </row>
    <row r="5224" spans="1:10" x14ac:dyDescent="0.25">
      <c r="A5224" s="238"/>
      <c r="B5224" s="241"/>
      <c r="C5224" s="41" t="s">
        <v>10601</v>
      </c>
      <c r="D5224" s="41" t="s">
        <v>2800</v>
      </c>
      <c r="E5224" s="201">
        <v>0.36809999999999998</v>
      </c>
      <c r="F5224" s="200">
        <v>22.097000000000001</v>
      </c>
      <c r="G5224" s="39">
        <f t="shared" si="81"/>
        <v>8.1339056999999997</v>
      </c>
      <c r="H5224" s="40"/>
      <c r="I5224" s="37"/>
      <c r="J5224" s="36">
        <v>12</v>
      </c>
    </row>
    <row r="5225" spans="1:10" x14ac:dyDescent="0.25">
      <c r="A5225" s="238"/>
      <c r="B5225" s="241"/>
      <c r="C5225" s="41" t="s">
        <v>123</v>
      </c>
      <c r="D5225" s="6" t="s">
        <v>70</v>
      </c>
      <c r="E5225" s="201">
        <v>0.108</v>
      </c>
      <c r="F5225" s="206">
        <v>30.2</v>
      </c>
      <c r="G5225" s="37">
        <f t="shared" si="81"/>
        <v>3.2616000000000001</v>
      </c>
      <c r="H5225" s="40"/>
      <c r="I5225" s="37"/>
      <c r="J5225" s="36">
        <v>12</v>
      </c>
    </row>
    <row r="5226" spans="1:10" x14ac:dyDescent="0.25">
      <c r="A5226" s="238"/>
      <c r="B5226" s="241"/>
      <c r="C5226" s="41" t="s">
        <v>10609</v>
      </c>
      <c r="D5226" s="41" t="s">
        <v>2800</v>
      </c>
      <c r="E5226" s="201">
        <v>0.70760000000000001</v>
      </c>
      <c r="F5226" s="200">
        <v>30.295500000000001</v>
      </c>
      <c r="G5226" s="37">
        <f t="shared" si="81"/>
        <v>21.437095800000002</v>
      </c>
      <c r="H5226" s="40"/>
      <c r="I5226" s="37"/>
      <c r="J5226" s="36">
        <v>12</v>
      </c>
    </row>
    <row r="5227" spans="1:10" x14ac:dyDescent="0.25">
      <c r="A5227" s="238"/>
      <c r="B5227" s="241"/>
      <c r="C5227" s="41"/>
      <c r="D5227" s="41"/>
      <c r="E5227" s="201"/>
      <c r="F5227" s="200" t="s">
        <v>13</v>
      </c>
      <c r="G5227" s="37" t="str">
        <f t="shared" si="81"/>
        <v/>
      </c>
      <c r="H5227" s="40"/>
      <c r="I5227" s="37"/>
      <c r="J5227" s="36">
        <v>12</v>
      </c>
    </row>
    <row r="5228" spans="1:10" ht="38.25" x14ac:dyDescent="0.25">
      <c r="A5228" s="238"/>
      <c r="B5228" s="241"/>
      <c r="C5228" s="61" t="s">
        <v>124</v>
      </c>
      <c r="D5228" s="41"/>
      <c r="E5228" s="201"/>
      <c r="F5228" s="200" t="s">
        <v>13</v>
      </c>
      <c r="G5228" s="37" t="str">
        <f t="shared" si="81"/>
        <v/>
      </c>
      <c r="H5228" s="40"/>
      <c r="I5228" s="37"/>
      <c r="J5228" s="36">
        <v>12</v>
      </c>
    </row>
    <row r="5229" spans="1:10" ht="15.75" thickBot="1" x14ac:dyDescent="0.3">
      <c r="A5229" s="239"/>
      <c r="B5229" s="242"/>
      <c r="C5229" s="46"/>
      <c r="D5229" s="59"/>
      <c r="E5229" s="202"/>
      <c r="F5229" s="207" t="s">
        <v>13</v>
      </c>
      <c r="G5229" s="49" t="str">
        <f t="shared" si="81"/>
        <v/>
      </c>
      <c r="H5229" s="50"/>
      <c r="I5229" s="37"/>
      <c r="J5229" s="36">
        <v>12</v>
      </c>
    </row>
    <row r="5230" spans="1:10" ht="15.75" hidden="1" thickBot="1" x14ac:dyDescent="0.3">
      <c r="A5230" s="237" t="s">
        <v>1237</v>
      </c>
      <c r="B5230" s="240" t="s">
        <v>4854</v>
      </c>
      <c r="C5230" s="31"/>
      <c r="D5230" s="32" t="s">
        <v>18</v>
      </c>
      <c r="E5230" s="197"/>
      <c r="F5230" s="208" t="s">
        <v>13</v>
      </c>
      <c r="G5230" s="33" t="str">
        <f t="shared" si="81"/>
        <v/>
      </c>
      <c r="H5230" s="34"/>
      <c r="I5230" s="35"/>
      <c r="J5230" s="36">
        <v>0</v>
      </c>
    </row>
    <row r="5231" spans="1:10" ht="15.75" hidden="1" thickBot="1" x14ac:dyDescent="0.3">
      <c r="A5231" s="246"/>
      <c r="B5231" s="241"/>
      <c r="C5231" s="38"/>
      <c r="D5231" s="38"/>
      <c r="E5231" s="199"/>
      <c r="F5231" s="211" t="s">
        <v>13</v>
      </c>
      <c r="G5231" s="65" t="str">
        <f t="shared" si="81"/>
        <v/>
      </c>
      <c r="H5231" s="66"/>
      <c r="I5231" s="67"/>
      <c r="J5231" s="36">
        <v>0</v>
      </c>
    </row>
    <row r="5232" spans="1:10" ht="26.25" hidden="1" thickBot="1" x14ac:dyDescent="0.3">
      <c r="A5232" s="246"/>
      <c r="B5232" s="241"/>
      <c r="C5232" s="41" t="s">
        <v>10641</v>
      </c>
      <c r="D5232" s="41" t="s">
        <v>2800</v>
      </c>
      <c r="E5232" s="201">
        <v>0.93</v>
      </c>
      <c r="F5232" s="200">
        <v>22.324999999999999</v>
      </c>
      <c r="G5232" s="65">
        <f t="shared" si="81"/>
        <v>20.762250000000002</v>
      </c>
      <c r="H5232" s="44">
        <f>SUM(G5232:G5234)</f>
        <v>46.825500000000005</v>
      </c>
      <c r="I5232" s="45"/>
      <c r="J5232" s="36">
        <v>0</v>
      </c>
    </row>
    <row r="5233" spans="1:10" ht="26.25" hidden="1" thickBot="1" x14ac:dyDescent="0.3">
      <c r="A5233" s="246"/>
      <c r="B5233" s="241"/>
      <c r="C5233" s="41" t="s">
        <v>10614</v>
      </c>
      <c r="D5233" s="41" t="s">
        <v>2800</v>
      </c>
      <c r="E5233" s="201">
        <v>0.93</v>
      </c>
      <c r="F5233" s="200">
        <v>28.024999999999999</v>
      </c>
      <c r="G5233" s="65">
        <f t="shared" si="81"/>
        <v>26.06325</v>
      </c>
      <c r="H5233" s="66"/>
      <c r="I5233" s="67"/>
      <c r="J5233" s="36">
        <v>0</v>
      </c>
    </row>
    <row r="5234" spans="1:10" ht="15.75" hidden="1" thickBot="1" x14ac:dyDescent="0.3">
      <c r="A5234" s="246"/>
      <c r="B5234" s="241"/>
      <c r="C5234" s="41" t="s">
        <v>1238</v>
      </c>
      <c r="D5234" s="41" t="s">
        <v>83</v>
      </c>
      <c r="E5234" s="201">
        <v>1</v>
      </c>
      <c r="F5234" s="200" t="s">
        <v>13</v>
      </c>
      <c r="G5234" s="65" t="str">
        <f t="shared" si="81"/>
        <v/>
      </c>
      <c r="H5234" s="66"/>
      <c r="I5234" s="67"/>
      <c r="J5234" s="36">
        <v>0</v>
      </c>
    </row>
    <row r="5235" spans="1:10" ht="15.75" hidden="1" thickBot="1" x14ac:dyDescent="0.3">
      <c r="A5235" s="247"/>
      <c r="B5235" s="242"/>
      <c r="C5235" s="46"/>
      <c r="D5235" s="59"/>
      <c r="E5235" s="202"/>
      <c r="F5235" s="217" t="s">
        <v>13</v>
      </c>
      <c r="G5235" s="73" t="str">
        <f t="shared" si="81"/>
        <v/>
      </c>
      <c r="H5235" s="74"/>
      <c r="I5235" s="67"/>
      <c r="J5235" s="36">
        <v>0</v>
      </c>
    </row>
    <row r="5236" spans="1:10" ht="15.75" hidden="1" thickBot="1" x14ac:dyDescent="0.3">
      <c r="A5236" s="237" t="s">
        <v>1239</v>
      </c>
      <c r="B5236" s="240" t="s">
        <v>4855</v>
      </c>
      <c r="C5236" s="31"/>
      <c r="D5236" s="32" t="s">
        <v>18</v>
      </c>
      <c r="E5236" s="197"/>
      <c r="F5236" s="208" t="s">
        <v>13</v>
      </c>
      <c r="G5236" s="33" t="str">
        <f t="shared" si="81"/>
        <v/>
      </c>
      <c r="H5236" s="34"/>
      <c r="I5236" s="35"/>
      <c r="J5236" s="36">
        <v>0</v>
      </c>
    </row>
    <row r="5237" spans="1:10" ht="15.75" hidden="1" thickBot="1" x14ac:dyDescent="0.3">
      <c r="A5237" s="246"/>
      <c r="B5237" s="241"/>
      <c r="C5237" s="38"/>
      <c r="D5237" s="38"/>
      <c r="E5237" s="199"/>
      <c r="F5237" s="211" t="s">
        <v>13</v>
      </c>
      <c r="G5237" s="65" t="str">
        <f t="shared" si="81"/>
        <v/>
      </c>
      <c r="H5237" s="66"/>
      <c r="I5237" s="67"/>
      <c r="J5237" s="36">
        <v>0</v>
      </c>
    </row>
    <row r="5238" spans="1:10" ht="15.75" hidden="1" thickBot="1" x14ac:dyDescent="0.3">
      <c r="A5238" s="246"/>
      <c r="B5238" s="241"/>
      <c r="C5238" s="41" t="s">
        <v>11469</v>
      </c>
      <c r="D5238" s="41" t="s">
        <v>1044</v>
      </c>
      <c r="E5238" s="201">
        <v>0.1157</v>
      </c>
      <c r="F5238" s="200">
        <v>40.137499999999996</v>
      </c>
      <c r="G5238" s="65">
        <f t="shared" si="81"/>
        <v>4.6439087499999996</v>
      </c>
      <c r="H5238" s="44">
        <f>SUM(G5238:G5242)</f>
        <v>101.06468124999998</v>
      </c>
      <c r="I5238" s="45"/>
      <c r="J5238" s="36">
        <v>0</v>
      </c>
    </row>
    <row r="5239" spans="1:10" ht="26.25" hidden="1" thickBot="1" x14ac:dyDescent="0.3">
      <c r="A5239" s="246"/>
      <c r="B5239" s="241"/>
      <c r="C5239" s="41" t="s">
        <v>1240</v>
      </c>
      <c r="D5239" s="41" t="s">
        <v>83</v>
      </c>
      <c r="E5239" s="201">
        <v>1</v>
      </c>
      <c r="F5239" s="200" t="s">
        <v>13</v>
      </c>
      <c r="G5239" s="65" t="str">
        <f t="shared" si="81"/>
        <v/>
      </c>
      <c r="H5239" s="66"/>
      <c r="I5239" s="67"/>
      <c r="J5239" s="36">
        <v>0</v>
      </c>
    </row>
    <row r="5240" spans="1:10" ht="26.25" hidden="1" thickBot="1" x14ac:dyDescent="0.3">
      <c r="A5240" s="246"/>
      <c r="B5240" s="241"/>
      <c r="C5240" s="41" t="s">
        <v>10641</v>
      </c>
      <c r="D5240" s="41" t="s">
        <v>2800</v>
      </c>
      <c r="E5240" s="201">
        <v>1.2090000000000001</v>
      </c>
      <c r="F5240" s="200">
        <v>22.324999999999999</v>
      </c>
      <c r="G5240" s="65">
        <f t="shared" si="81"/>
        <v>26.990925000000001</v>
      </c>
      <c r="H5240" s="66"/>
      <c r="I5240" s="67"/>
      <c r="J5240" s="36">
        <v>0</v>
      </c>
    </row>
    <row r="5241" spans="1:10" ht="26.25" hidden="1" thickBot="1" x14ac:dyDescent="0.3">
      <c r="A5241" s="246"/>
      <c r="B5241" s="241"/>
      <c r="C5241" s="41" t="s">
        <v>10614</v>
      </c>
      <c r="D5241" s="41" t="s">
        <v>2800</v>
      </c>
      <c r="E5241" s="201">
        <v>1.2090000000000001</v>
      </c>
      <c r="F5241" s="200">
        <v>28.024999999999999</v>
      </c>
      <c r="G5241" s="65">
        <f t="shared" si="81"/>
        <v>33.882224999999998</v>
      </c>
      <c r="H5241" s="66"/>
      <c r="I5241" s="67"/>
      <c r="J5241" s="36">
        <v>0</v>
      </c>
    </row>
    <row r="5242" spans="1:10" ht="15.75" hidden="1" thickBot="1" x14ac:dyDescent="0.3">
      <c r="A5242" s="246"/>
      <c r="B5242" s="241"/>
      <c r="C5242" s="41" t="s">
        <v>10931</v>
      </c>
      <c r="D5242" s="41" t="s">
        <v>2800</v>
      </c>
      <c r="E5242" s="201">
        <v>1.2090000000000001</v>
      </c>
      <c r="F5242" s="211">
        <v>29.402499999999996</v>
      </c>
      <c r="G5242" s="65">
        <f t="shared" si="81"/>
        <v>35.547622499999996</v>
      </c>
      <c r="H5242" s="66"/>
      <c r="I5242" s="67"/>
      <c r="J5242" s="36">
        <v>0</v>
      </c>
    </row>
    <row r="5243" spans="1:10" ht="15.75" hidden="1" thickBot="1" x14ac:dyDescent="0.3">
      <c r="A5243" s="247"/>
      <c r="B5243" s="242"/>
      <c r="C5243" s="46"/>
      <c r="D5243" s="59"/>
      <c r="E5243" s="202"/>
      <c r="F5243" s="217" t="s">
        <v>13</v>
      </c>
      <c r="G5243" s="73" t="str">
        <f t="shared" si="81"/>
        <v/>
      </c>
      <c r="H5243" s="74"/>
      <c r="I5243" s="67"/>
      <c r="J5243" s="36">
        <v>0</v>
      </c>
    </row>
    <row r="5244" spans="1:10" ht="15.75" hidden="1" thickBot="1" x14ac:dyDescent="0.3">
      <c r="A5244" s="237" t="s">
        <v>1241</v>
      </c>
      <c r="B5244" s="240" t="s">
        <v>4856</v>
      </c>
      <c r="C5244" s="31"/>
      <c r="D5244" s="32" t="s">
        <v>18</v>
      </c>
      <c r="E5244" s="197"/>
      <c r="F5244" s="208" t="s">
        <v>13</v>
      </c>
      <c r="G5244" s="33" t="str">
        <f t="shared" si="81"/>
        <v/>
      </c>
      <c r="H5244" s="34"/>
      <c r="I5244" s="35"/>
      <c r="J5244" s="36">
        <v>0</v>
      </c>
    </row>
    <row r="5245" spans="1:10" ht="15.75" hidden="1" thickBot="1" x14ac:dyDescent="0.3">
      <c r="A5245" s="246"/>
      <c r="B5245" s="241"/>
      <c r="C5245" s="38"/>
      <c r="D5245" s="38"/>
      <c r="E5245" s="199"/>
      <c r="F5245" s="211" t="s">
        <v>13</v>
      </c>
      <c r="G5245" s="65" t="str">
        <f t="shared" si="81"/>
        <v/>
      </c>
      <c r="H5245" s="66"/>
      <c r="I5245" s="67"/>
      <c r="J5245" s="36">
        <v>0</v>
      </c>
    </row>
    <row r="5246" spans="1:10" ht="15.75" hidden="1" thickBot="1" x14ac:dyDescent="0.3">
      <c r="A5246" s="246"/>
      <c r="B5246" s="241"/>
      <c r="C5246" s="41" t="s">
        <v>11469</v>
      </c>
      <c r="D5246" s="41" t="s">
        <v>1044</v>
      </c>
      <c r="E5246" s="201">
        <v>0.1157</v>
      </c>
      <c r="F5246" s="200">
        <v>40.137499999999996</v>
      </c>
      <c r="G5246" s="65">
        <f t="shared" si="81"/>
        <v>4.6439087499999996</v>
      </c>
      <c r="H5246" s="44">
        <f>SUM(G5246:G5250)</f>
        <v>101.06468124999998</v>
      </c>
      <c r="I5246" s="45"/>
      <c r="J5246" s="36">
        <v>0</v>
      </c>
    </row>
    <row r="5247" spans="1:10" ht="26.25" hidden="1" thickBot="1" x14ac:dyDescent="0.3">
      <c r="A5247" s="246"/>
      <c r="B5247" s="241"/>
      <c r="C5247" s="41" t="s">
        <v>1242</v>
      </c>
      <c r="D5247" s="41" t="s">
        <v>83</v>
      </c>
      <c r="E5247" s="201">
        <v>1</v>
      </c>
      <c r="F5247" s="200" t="s">
        <v>13</v>
      </c>
      <c r="G5247" s="65" t="str">
        <f t="shared" si="81"/>
        <v/>
      </c>
      <c r="H5247" s="66"/>
      <c r="I5247" s="67"/>
      <c r="J5247" s="36">
        <v>0</v>
      </c>
    </row>
    <row r="5248" spans="1:10" ht="26.25" hidden="1" thickBot="1" x14ac:dyDescent="0.3">
      <c r="A5248" s="246"/>
      <c r="B5248" s="241"/>
      <c r="C5248" s="41" t="s">
        <v>10641</v>
      </c>
      <c r="D5248" s="41" t="s">
        <v>2800</v>
      </c>
      <c r="E5248" s="201">
        <v>1.2090000000000001</v>
      </c>
      <c r="F5248" s="200">
        <v>22.324999999999999</v>
      </c>
      <c r="G5248" s="65">
        <f t="shared" si="81"/>
        <v>26.990925000000001</v>
      </c>
      <c r="H5248" s="66"/>
      <c r="I5248" s="67"/>
      <c r="J5248" s="36">
        <v>0</v>
      </c>
    </row>
    <row r="5249" spans="1:10" ht="26.25" hidden="1" thickBot="1" x14ac:dyDescent="0.3">
      <c r="A5249" s="246"/>
      <c r="B5249" s="241"/>
      <c r="C5249" s="41" t="s">
        <v>10614</v>
      </c>
      <c r="D5249" s="41" t="s">
        <v>2800</v>
      </c>
      <c r="E5249" s="201">
        <v>1.2090000000000001</v>
      </c>
      <c r="F5249" s="200">
        <v>28.024999999999999</v>
      </c>
      <c r="G5249" s="65">
        <f t="shared" si="81"/>
        <v>33.882224999999998</v>
      </c>
      <c r="H5249" s="66"/>
      <c r="I5249" s="67"/>
      <c r="J5249" s="36">
        <v>0</v>
      </c>
    </row>
    <row r="5250" spans="1:10" ht="15.75" hidden="1" thickBot="1" x14ac:dyDescent="0.3">
      <c r="A5250" s="246"/>
      <c r="B5250" s="241"/>
      <c r="C5250" s="41" t="s">
        <v>10931</v>
      </c>
      <c r="D5250" s="41" t="s">
        <v>2800</v>
      </c>
      <c r="E5250" s="201">
        <v>1.2090000000000001</v>
      </c>
      <c r="F5250" s="211">
        <v>29.402499999999996</v>
      </c>
      <c r="G5250" s="65">
        <f t="shared" si="81"/>
        <v>35.547622499999996</v>
      </c>
      <c r="H5250" s="66"/>
      <c r="I5250" s="67"/>
      <c r="J5250" s="36">
        <v>0</v>
      </c>
    </row>
    <row r="5251" spans="1:10" ht="15.75" hidden="1" thickBot="1" x14ac:dyDescent="0.3">
      <c r="A5251" s="247"/>
      <c r="B5251" s="242"/>
      <c r="C5251" s="46"/>
      <c r="D5251" s="59"/>
      <c r="E5251" s="202"/>
      <c r="F5251" s="217" t="s">
        <v>13</v>
      </c>
      <c r="G5251" s="73" t="str">
        <f t="shared" si="81"/>
        <v/>
      </c>
      <c r="H5251" s="74"/>
      <c r="I5251" s="67"/>
      <c r="J5251" s="36">
        <v>0</v>
      </c>
    </row>
    <row r="5252" spans="1:10" ht="15.75" hidden="1" thickBot="1" x14ac:dyDescent="0.3">
      <c r="A5252" s="237" t="s">
        <v>1243</v>
      </c>
      <c r="B5252" s="240" t="s">
        <v>4857</v>
      </c>
      <c r="C5252" s="31"/>
      <c r="D5252" s="32" t="s">
        <v>18</v>
      </c>
      <c r="E5252" s="197"/>
      <c r="F5252" s="208" t="s">
        <v>13</v>
      </c>
      <c r="G5252" s="33" t="str">
        <f t="shared" si="81"/>
        <v/>
      </c>
      <c r="H5252" s="34"/>
      <c r="I5252" s="35"/>
      <c r="J5252" s="36">
        <v>0</v>
      </c>
    </row>
    <row r="5253" spans="1:10" ht="15.75" hidden="1" thickBot="1" x14ac:dyDescent="0.3">
      <c r="A5253" s="246"/>
      <c r="B5253" s="241"/>
      <c r="C5253" s="38"/>
      <c r="D5253" s="38"/>
      <c r="E5253" s="199"/>
      <c r="F5253" s="211" t="s">
        <v>13</v>
      </c>
      <c r="G5253" s="65" t="str">
        <f t="shared" si="81"/>
        <v/>
      </c>
      <c r="H5253" s="66"/>
      <c r="I5253" s="67"/>
      <c r="J5253" s="36">
        <v>0</v>
      </c>
    </row>
    <row r="5254" spans="1:10" ht="15.75" hidden="1" thickBot="1" x14ac:dyDescent="0.3">
      <c r="A5254" s="246"/>
      <c r="B5254" s="241"/>
      <c r="C5254" s="41" t="s">
        <v>11469</v>
      </c>
      <c r="D5254" s="41" t="s">
        <v>1044</v>
      </c>
      <c r="E5254" s="201">
        <v>0.1157</v>
      </c>
      <c r="F5254" s="200">
        <v>40.137499999999996</v>
      </c>
      <c r="G5254" s="65">
        <f t="shared" ref="G5254:G5317" si="82">IF(ISNUMBER(F5254),E5254*F5254,"")</f>
        <v>4.6439087499999996</v>
      </c>
      <c r="H5254" s="44">
        <f>SUM(G5254:G5258)</f>
        <v>101.06468124999998</v>
      </c>
      <c r="I5254" s="45"/>
      <c r="J5254" s="36">
        <v>0</v>
      </c>
    </row>
    <row r="5255" spans="1:10" ht="26.25" hidden="1" thickBot="1" x14ac:dyDescent="0.3">
      <c r="A5255" s="246"/>
      <c r="B5255" s="241"/>
      <c r="C5255" s="41" t="s">
        <v>1244</v>
      </c>
      <c r="D5255" s="41" t="s">
        <v>83</v>
      </c>
      <c r="E5255" s="201">
        <v>1</v>
      </c>
      <c r="F5255" s="200" t="s">
        <v>13</v>
      </c>
      <c r="G5255" s="65" t="str">
        <f t="shared" si="82"/>
        <v/>
      </c>
      <c r="H5255" s="66"/>
      <c r="I5255" s="67"/>
      <c r="J5255" s="36">
        <v>0</v>
      </c>
    </row>
    <row r="5256" spans="1:10" ht="26.25" hidden="1" thickBot="1" x14ac:dyDescent="0.3">
      <c r="A5256" s="246"/>
      <c r="B5256" s="241"/>
      <c r="C5256" s="41" t="s">
        <v>10641</v>
      </c>
      <c r="D5256" s="41" t="s">
        <v>2800</v>
      </c>
      <c r="E5256" s="201">
        <v>1.2090000000000001</v>
      </c>
      <c r="F5256" s="200">
        <v>22.324999999999999</v>
      </c>
      <c r="G5256" s="65">
        <f t="shared" si="82"/>
        <v>26.990925000000001</v>
      </c>
      <c r="H5256" s="66"/>
      <c r="I5256" s="67"/>
      <c r="J5256" s="36">
        <v>0</v>
      </c>
    </row>
    <row r="5257" spans="1:10" ht="26.25" hidden="1" thickBot="1" x14ac:dyDescent="0.3">
      <c r="A5257" s="246"/>
      <c r="B5257" s="241"/>
      <c r="C5257" s="41" t="s">
        <v>10614</v>
      </c>
      <c r="D5257" s="41" t="s">
        <v>2800</v>
      </c>
      <c r="E5257" s="201">
        <v>1.2090000000000001</v>
      </c>
      <c r="F5257" s="200">
        <v>28.024999999999999</v>
      </c>
      <c r="G5257" s="65">
        <f t="shared" si="82"/>
        <v>33.882224999999998</v>
      </c>
      <c r="H5257" s="66"/>
      <c r="I5257" s="67"/>
      <c r="J5257" s="36">
        <v>0</v>
      </c>
    </row>
    <row r="5258" spans="1:10" ht="15.75" hidden="1" thickBot="1" x14ac:dyDescent="0.3">
      <c r="A5258" s="246"/>
      <c r="B5258" s="241"/>
      <c r="C5258" s="41" t="s">
        <v>10931</v>
      </c>
      <c r="D5258" s="41" t="s">
        <v>2800</v>
      </c>
      <c r="E5258" s="201">
        <v>1.2090000000000001</v>
      </c>
      <c r="F5258" s="211">
        <v>29.402499999999996</v>
      </c>
      <c r="G5258" s="65">
        <f t="shared" si="82"/>
        <v>35.547622499999996</v>
      </c>
      <c r="H5258" s="66"/>
      <c r="I5258" s="67"/>
      <c r="J5258" s="36">
        <v>0</v>
      </c>
    </row>
    <row r="5259" spans="1:10" ht="15.75" hidden="1" thickBot="1" x14ac:dyDescent="0.3">
      <c r="A5259" s="247"/>
      <c r="B5259" s="242"/>
      <c r="C5259" s="46"/>
      <c r="D5259" s="59"/>
      <c r="E5259" s="202"/>
      <c r="F5259" s="217" t="s">
        <v>13</v>
      </c>
      <c r="G5259" s="73" t="str">
        <f t="shared" si="82"/>
        <v/>
      </c>
      <c r="H5259" s="74"/>
      <c r="I5259" s="67"/>
      <c r="J5259" s="36">
        <v>0</v>
      </c>
    </row>
    <row r="5260" spans="1:10" ht="15.75" hidden="1" thickBot="1" x14ac:dyDescent="0.3">
      <c r="A5260" s="237" t="s">
        <v>1245</v>
      </c>
      <c r="B5260" s="240" t="s">
        <v>4858</v>
      </c>
      <c r="C5260" s="31"/>
      <c r="D5260" s="32" t="s">
        <v>18</v>
      </c>
      <c r="E5260" s="197"/>
      <c r="F5260" s="208" t="s">
        <v>13</v>
      </c>
      <c r="G5260" s="33" t="str">
        <f t="shared" si="82"/>
        <v/>
      </c>
      <c r="H5260" s="34"/>
      <c r="I5260" s="35"/>
      <c r="J5260" s="36">
        <v>0</v>
      </c>
    </row>
    <row r="5261" spans="1:10" ht="15.75" hidden="1" thickBot="1" x14ac:dyDescent="0.3">
      <c r="A5261" s="246"/>
      <c r="B5261" s="241"/>
      <c r="C5261" s="38"/>
      <c r="D5261" s="38"/>
      <c r="E5261" s="199"/>
      <c r="F5261" s="211" t="s">
        <v>13</v>
      </c>
      <c r="G5261" s="65" t="str">
        <f t="shared" si="82"/>
        <v/>
      </c>
      <c r="H5261" s="66"/>
      <c r="I5261" s="67"/>
      <c r="J5261" s="36">
        <v>0</v>
      </c>
    </row>
    <row r="5262" spans="1:10" ht="15.75" hidden="1" thickBot="1" x14ac:dyDescent="0.3">
      <c r="A5262" s="246"/>
      <c r="B5262" s="241"/>
      <c r="C5262" s="41" t="s">
        <v>11469</v>
      </c>
      <c r="D5262" s="41" t="s">
        <v>1044</v>
      </c>
      <c r="E5262" s="201">
        <v>0.13350000000000001</v>
      </c>
      <c r="F5262" s="200">
        <v>40.137499999999996</v>
      </c>
      <c r="G5262" s="65">
        <f t="shared" si="82"/>
        <v>5.3583562499999999</v>
      </c>
      <c r="H5262" s="44">
        <f>SUM(G5262:G5266)</f>
        <v>116.61309375</v>
      </c>
      <c r="I5262" s="45"/>
      <c r="J5262" s="36">
        <v>0</v>
      </c>
    </row>
    <row r="5263" spans="1:10" ht="26.25" hidden="1" thickBot="1" x14ac:dyDescent="0.3">
      <c r="A5263" s="246"/>
      <c r="B5263" s="241"/>
      <c r="C5263" s="41" t="s">
        <v>1246</v>
      </c>
      <c r="D5263" s="41" t="s">
        <v>83</v>
      </c>
      <c r="E5263" s="201">
        <v>1</v>
      </c>
      <c r="F5263" s="200" t="s">
        <v>13</v>
      </c>
      <c r="G5263" s="65" t="str">
        <f t="shared" si="82"/>
        <v/>
      </c>
      <c r="H5263" s="66"/>
      <c r="I5263" s="67"/>
      <c r="J5263" s="36">
        <v>0</v>
      </c>
    </row>
    <row r="5264" spans="1:10" ht="26.25" hidden="1" thickBot="1" x14ac:dyDescent="0.3">
      <c r="A5264" s="246"/>
      <c r="B5264" s="241"/>
      <c r="C5264" s="41" t="s">
        <v>10641</v>
      </c>
      <c r="D5264" s="41" t="s">
        <v>2800</v>
      </c>
      <c r="E5264" s="201">
        <v>1.395</v>
      </c>
      <c r="F5264" s="200">
        <v>22.324999999999999</v>
      </c>
      <c r="G5264" s="65">
        <f t="shared" si="82"/>
        <v>31.143374999999999</v>
      </c>
      <c r="H5264" s="66"/>
      <c r="I5264" s="67"/>
      <c r="J5264" s="36">
        <v>0</v>
      </c>
    </row>
    <row r="5265" spans="1:10" ht="26.25" hidden="1" thickBot="1" x14ac:dyDescent="0.3">
      <c r="A5265" s="246"/>
      <c r="B5265" s="241"/>
      <c r="C5265" s="41" t="s">
        <v>10614</v>
      </c>
      <c r="D5265" s="41" t="s">
        <v>2800</v>
      </c>
      <c r="E5265" s="201">
        <v>1.395</v>
      </c>
      <c r="F5265" s="200">
        <v>28.024999999999999</v>
      </c>
      <c r="G5265" s="65">
        <f t="shared" si="82"/>
        <v>39.094875000000002</v>
      </c>
      <c r="H5265" s="66"/>
      <c r="I5265" s="67"/>
      <c r="J5265" s="36">
        <v>0</v>
      </c>
    </row>
    <row r="5266" spans="1:10" ht="15.75" hidden="1" thickBot="1" x14ac:dyDescent="0.3">
      <c r="A5266" s="246"/>
      <c r="B5266" s="241"/>
      <c r="C5266" s="41" t="s">
        <v>10931</v>
      </c>
      <c r="D5266" s="41" t="s">
        <v>2800</v>
      </c>
      <c r="E5266" s="201">
        <v>1.395</v>
      </c>
      <c r="F5266" s="211">
        <v>29.402499999999996</v>
      </c>
      <c r="G5266" s="65">
        <f t="shared" si="82"/>
        <v>41.016487499999997</v>
      </c>
      <c r="H5266" s="66"/>
      <c r="I5266" s="67"/>
      <c r="J5266" s="36">
        <v>0</v>
      </c>
    </row>
    <row r="5267" spans="1:10" ht="15.75" hidden="1" thickBot="1" x14ac:dyDescent="0.3">
      <c r="A5267" s="247"/>
      <c r="B5267" s="242"/>
      <c r="C5267" s="46"/>
      <c r="D5267" s="59"/>
      <c r="E5267" s="202"/>
      <c r="F5267" s="217" t="s">
        <v>13</v>
      </c>
      <c r="G5267" s="73" t="str">
        <f t="shared" si="82"/>
        <v/>
      </c>
      <c r="H5267" s="74"/>
      <c r="I5267" s="67"/>
      <c r="J5267" s="36">
        <v>0</v>
      </c>
    </row>
    <row r="5268" spans="1:10" ht="15.75" hidden="1" thickBot="1" x14ac:dyDescent="0.3">
      <c r="A5268" s="237" t="s">
        <v>1247</v>
      </c>
      <c r="B5268" s="240" t="s">
        <v>4859</v>
      </c>
      <c r="C5268" s="31"/>
      <c r="D5268" s="32" t="s">
        <v>18</v>
      </c>
      <c r="E5268" s="197"/>
      <c r="F5268" s="208" t="s">
        <v>13</v>
      </c>
      <c r="G5268" s="33" t="str">
        <f t="shared" si="82"/>
        <v/>
      </c>
      <c r="H5268" s="34"/>
      <c r="I5268" s="35"/>
      <c r="J5268" s="36">
        <v>0</v>
      </c>
    </row>
    <row r="5269" spans="1:10" ht="15.75" hidden="1" thickBot="1" x14ac:dyDescent="0.3">
      <c r="A5269" s="246"/>
      <c r="B5269" s="241"/>
      <c r="C5269" s="38"/>
      <c r="D5269" s="38"/>
      <c r="E5269" s="199"/>
      <c r="F5269" s="211" t="s">
        <v>13</v>
      </c>
      <c r="G5269" s="65" t="str">
        <f t="shared" si="82"/>
        <v/>
      </c>
      <c r="H5269" s="66"/>
      <c r="I5269" s="67"/>
      <c r="J5269" s="36">
        <v>0</v>
      </c>
    </row>
    <row r="5270" spans="1:10" ht="26.25" hidden="1" thickBot="1" x14ac:dyDescent="0.3">
      <c r="A5270" s="246"/>
      <c r="B5270" s="241"/>
      <c r="C5270" s="41" t="s">
        <v>1248</v>
      </c>
      <c r="D5270" s="41" t="s">
        <v>83</v>
      </c>
      <c r="E5270" s="201">
        <v>1</v>
      </c>
      <c r="F5270" s="200" t="s">
        <v>13</v>
      </c>
      <c r="G5270" s="65" t="str">
        <f t="shared" si="82"/>
        <v/>
      </c>
      <c r="H5270" s="44">
        <f>SUM(G5270:G5272)</f>
        <v>19.737200000000001</v>
      </c>
      <c r="I5270" s="45"/>
      <c r="J5270" s="36">
        <v>0</v>
      </c>
    </row>
    <row r="5271" spans="1:10" ht="26.25" hidden="1" thickBot="1" x14ac:dyDescent="0.3">
      <c r="A5271" s="246"/>
      <c r="B5271" s="241"/>
      <c r="C5271" s="41" t="s">
        <v>10641</v>
      </c>
      <c r="D5271" s="41" t="s">
        <v>2800</v>
      </c>
      <c r="E5271" s="201">
        <v>0.39200000000000002</v>
      </c>
      <c r="F5271" s="200">
        <v>22.324999999999999</v>
      </c>
      <c r="G5271" s="65">
        <f t="shared" si="82"/>
        <v>8.7514000000000003</v>
      </c>
      <c r="H5271" s="66"/>
      <c r="I5271" s="67"/>
      <c r="J5271" s="36">
        <v>0</v>
      </c>
    </row>
    <row r="5272" spans="1:10" ht="26.25" hidden="1" thickBot="1" x14ac:dyDescent="0.3">
      <c r="A5272" s="246"/>
      <c r="B5272" s="241"/>
      <c r="C5272" s="41" t="s">
        <v>10614</v>
      </c>
      <c r="D5272" s="41" t="s">
        <v>2800</v>
      </c>
      <c r="E5272" s="201">
        <v>0.39200000000000002</v>
      </c>
      <c r="F5272" s="200">
        <v>28.024999999999999</v>
      </c>
      <c r="G5272" s="65">
        <f t="shared" si="82"/>
        <v>10.985799999999999</v>
      </c>
      <c r="H5272" s="66"/>
      <c r="I5272" s="67"/>
      <c r="J5272" s="36">
        <v>0</v>
      </c>
    </row>
    <row r="5273" spans="1:10" ht="15.75" hidden="1" thickBot="1" x14ac:dyDescent="0.3">
      <c r="A5273" s="247"/>
      <c r="B5273" s="242"/>
      <c r="C5273" s="46"/>
      <c r="D5273" s="59"/>
      <c r="E5273" s="202"/>
      <c r="F5273" s="217" t="s">
        <v>13</v>
      </c>
      <c r="G5273" s="73" t="str">
        <f t="shared" si="82"/>
        <v/>
      </c>
      <c r="H5273" s="74"/>
      <c r="I5273" s="67"/>
      <c r="J5273" s="36">
        <v>0</v>
      </c>
    </row>
    <row r="5274" spans="1:10" ht="15.75" hidden="1" thickBot="1" x14ac:dyDescent="0.3">
      <c r="A5274" s="237" t="s">
        <v>1249</v>
      </c>
      <c r="B5274" s="240" t="s">
        <v>4860</v>
      </c>
      <c r="C5274" s="31"/>
      <c r="D5274" s="32" t="s">
        <v>18</v>
      </c>
      <c r="E5274" s="197"/>
      <c r="F5274" s="208" t="s">
        <v>13</v>
      </c>
      <c r="G5274" s="33" t="str">
        <f t="shared" si="82"/>
        <v/>
      </c>
      <c r="H5274" s="34"/>
      <c r="I5274" s="35"/>
      <c r="J5274" s="36">
        <v>0</v>
      </c>
    </row>
    <row r="5275" spans="1:10" ht="15.75" hidden="1" thickBot="1" x14ac:dyDescent="0.3">
      <c r="A5275" s="246"/>
      <c r="B5275" s="241"/>
      <c r="C5275" s="38"/>
      <c r="D5275" s="38"/>
      <c r="E5275" s="199"/>
      <c r="F5275" s="211" t="s">
        <v>13</v>
      </c>
      <c r="G5275" s="65" t="str">
        <f t="shared" si="82"/>
        <v/>
      </c>
      <c r="H5275" s="66"/>
      <c r="I5275" s="67"/>
      <c r="J5275" s="36">
        <v>0</v>
      </c>
    </row>
    <row r="5276" spans="1:10" ht="15.75" hidden="1" thickBot="1" x14ac:dyDescent="0.3">
      <c r="A5276" s="246"/>
      <c r="B5276" s="241"/>
      <c r="C5276" s="41" t="s">
        <v>11469</v>
      </c>
      <c r="D5276" s="41" t="s">
        <v>1044</v>
      </c>
      <c r="E5276" s="201">
        <v>0.1157</v>
      </c>
      <c r="F5276" s="200">
        <v>40.137499999999996</v>
      </c>
      <c r="G5276" s="65">
        <f t="shared" si="82"/>
        <v>4.6439087499999996</v>
      </c>
      <c r="H5276" s="44">
        <f>SUM(G5276:G5280)</f>
        <v>101.06468124999998</v>
      </c>
      <c r="I5276" s="45"/>
      <c r="J5276" s="36">
        <v>0</v>
      </c>
    </row>
    <row r="5277" spans="1:10" ht="15.75" hidden="1" thickBot="1" x14ac:dyDescent="0.3">
      <c r="A5277" s="246"/>
      <c r="B5277" s="241"/>
      <c r="C5277" s="41" t="s">
        <v>1250</v>
      </c>
      <c r="D5277" s="41" t="s">
        <v>83</v>
      </c>
      <c r="E5277" s="201">
        <v>1</v>
      </c>
      <c r="F5277" s="200" t="s">
        <v>13</v>
      </c>
      <c r="G5277" s="65" t="str">
        <f t="shared" si="82"/>
        <v/>
      </c>
      <c r="H5277" s="66"/>
      <c r="I5277" s="67"/>
      <c r="J5277" s="36">
        <v>0</v>
      </c>
    </row>
    <row r="5278" spans="1:10" ht="26.25" hidden="1" thickBot="1" x14ac:dyDescent="0.3">
      <c r="A5278" s="246"/>
      <c r="B5278" s="241"/>
      <c r="C5278" s="41" t="s">
        <v>10641</v>
      </c>
      <c r="D5278" s="41" t="s">
        <v>2800</v>
      </c>
      <c r="E5278" s="201">
        <v>1.2090000000000001</v>
      </c>
      <c r="F5278" s="200">
        <v>22.324999999999999</v>
      </c>
      <c r="G5278" s="65">
        <f t="shared" si="82"/>
        <v>26.990925000000001</v>
      </c>
      <c r="H5278" s="66"/>
      <c r="I5278" s="67"/>
      <c r="J5278" s="36">
        <v>0</v>
      </c>
    </row>
    <row r="5279" spans="1:10" ht="26.25" hidden="1" thickBot="1" x14ac:dyDescent="0.3">
      <c r="A5279" s="246"/>
      <c r="B5279" s="241"/>
      <c r="C5279" s="41" t="s">
        <v>10614</v>
      </c>
      <c r="D5279" s="41" t="s">
        <v>2800</v>
      </c>
      <c r="E5279" s="201">
        <v>1.2090000000000001</v>
      </c>
      <c r="F5279" s="200">
        <v>28.024999999999999</v>
      </c>
      <c r="G5279" s="65">
        <f t="shared" si="82"/>
        <v>33.882224999999998</v>
      </c>
      <c r="H5279" s="66"/>
      <c r="I5279" s="67"/>
      <c r="J5279" s="36">
        <v>0</v>
      </c>
    </row>
    <row r="5280" spans="1:10" ht="15.75" hidden="1" thickBot="1" x14ac:dyDescent="0.3">
      <c r="A5280" s="246"/>
      <c r="B5280" s="241"/>
      <c r="C5280" s="41" t="s">
        <v>10931</v>
      </c>
      <c r="D5280" s="41" t="s">
        <v>2800</v>
      </c>
      <c r="E5280" s="201">
        <v>1.2090000000000001</v>
      </c>
      <c r="F5280" s="211">
        <v>29.402499999999996</v>
      </c>
      <c r="G5280" s="65">
        <f t="shared" si="82"/>
        <v>35.547622499999996</v>
      </c>
      <c r="H5280" s="66"/>
      <c r="I5280" s="67"/>
      <c r="J5280" s="36">
        <v>0</v>
      </c>
    </row>
    <row r="5281" spans="1:10" ht="15.75" hidden="1" thickBot="1" x14ac:dyDescent="0.3">
      <c r="A5281" s="247"/>
      <c r="B5281" s="242"/>
      <c r="C5281" s="46"/>
      <c r="D5281" s="59"/>
      <c r="E5281" s="202"/>
      <c r="F5281" s="217" t="s">
        <v>13</v>
      </c>
      <c r="G5281" s="73" t="str">
        <f t="shared" si="82"/>
        <v/>
      </c>
      <c r="H5281" s="74"/>
      <c r="I5281" s="67"/>
      <c r="J5281" s="36">
        <v>0</v>
      </c>
    </row>
    <row r="5282" spans="1:10" ht="15.75" hidden="1" thickBot="1" x14ac:dyDescent="0.3">
      <c r="A5282" s="237" t="s">
        <v>1251</v>
      </c>
      <c r="B5282" s="240" t="s">
        <v>4861</v>
      </c>
      <c r="C5282" s="31"/>
      <c r="D5282" s="32" t="s">
        <v>106</v>
      </c>
      <c r="E5282" s="197"/>
      <c r="F5282" s="204" t="s">
        <v>13</v>
      </c>
      <c r="G5282" s="33" t="str">
        <f t="shared" si="82"/>
        <v/>
      </c>
      <c r="H5282" s="34"/>
      <c r="I5282" s="35"/>
      <c r="J5282" s="36">
        <v>0</v>
      </c>
    </row>
    <row r="5283" spans="1:10" ht="15.75" hidden="1" thickBot="1" x14ac:dyDescent="0.3">
      <c r="A5283" s="238"/>
      <c r="B5283" s="241"/>
      <c r="C5283" s="38"/>
      <c r="D5283" s="38"/>
      <c r="E5283" s="199"/>
      <c r="F5283" s="205" t="s">
        <v>13</v>
      </c>
      <c r="G5283" s="37" t="str">
        <f t="shared" si="82"/>
        <v/>
      </c>
      <c r="H5283" s="40"/>
      <c r="I5283" s="37"/>
      <c r="J5283" s="36">
        <v>0</v>
      </c>
    </row>
    <row r="5284" spans="1:10" ht="39" hidden="1" thickBot="1" x14ac:dyDescent="0.3">
      <c r="A5284" s="238"/>
      <c r="B5284" s="241"/>
      <c r="C5284" s="41" t="s">
        <v>1252</v>
      </c>
      <c r="D5284" s="58" t="s">
        <v>106</v>
      </c>
      <c r="E5284" s="201">
        <v>1.0225</v>
      </c>
      <c r="F5284" s="206" t="s">
        <v>13</v>
      </c>
      <c r="G5284" s="39" t="str">
        <f t="shared" si="82"/>
        <v/>
      </c>
      <c r="H5284" s="44">
        <f>SUM(G5284:G5286)</f>
        <v>2.38659</v>
      </c>
      <c r="I5284" s="45"/>
      <c r="J5284" s="36">
        <v>0</v>
      </c>
    </row>
    <row r="5285" spans="1:10" ht="26.25" hidden="1" thickBot="1" x14ac:dyDescent="0.3">
      <c r="A5285" s="238"/>
      <c r="B5285" s="241"/>
      <c r="C5285" s="41" t="s">
        <v>10641</v>
      </c>
      <c r="D5285" s="41" t="s">
        <v>2800</v>
      </c>
      <c r="E5285" s="201">
        <v>4.7399999999999998E-2</v>
      </c>
      <c r="F5285" s="200">
        <v>22.324999999999999</v>
      </c>
      <c r="G5285" s="39">
        <f t="shared" si="82"/>
        <v>1.0582049999999998</v>
      </c>
      <c r="H5285" s="40"/>
      <c r="I5285" s="37"/>
      <c r="J5285" s="36">
        <v>0</v>
      </c>
    </row>
    <row r="5286" spans="1:10" ht="26.25" hidden="1" thickBot="1" x14ac:dyDescent="0.3">
      <c r="A5286" s="238"/>
      <c r="B5286" s="241"/>
      <c r="C5286" s="41" t="s">
        <v>10614</v>
      </c>
      <c r="D5286" s="41" t="s">
        <v>2800</v>
      </c>
      <c r="E5286" s="201">
        <v>4.7399999999999998E-2</v>
      </c>
      <c r="F5286" s="200">
        <v>28.024999999999999</v>
      </c>
      <c r="G5286" s="39">
        <f t="shared" si="82"/>
        <v>1.3283849999999999</v>
      </c>
      <c r="H5286" s="40"/>
      <c r="I5286" s="37"/>
      <c r="J5286" s="36">
        <v>0</v>
      </c>
    </row>
    <row r="5287" spans="1:10" ht="15.75" hidden="1" thickBot="1" x14ac:dyDescent="0.3">
      <c r="A5287" s="238"/>
      <c r="B5287" s="241"/>
      <c r="C5287" s="41"/>
      <c r="D5287" s="58"/>
      <c r="E5287" s="201"/>
      <c r="F5287" s="206" t="s">
        <v>13</v>
      </c>
      <c r="G5287" s="39" t="str">
        <f t="shared" si="82"/>
        <v/>
      </c>
      <c r="H5287" s="40"/>
      <c r="I5287" s="37"/>
      <c r="J5287" s="36">
        <v>0</v>
      </c>
    </row>
    <row r="5288" spans="1:10" ht="39" hidden="1" thickBot="1" x14ac:dyDescent="0.3">
      <c r="A5288" s="238"/>
      <c r="B5288" s="241"/>
      <c r="C5288" s="61" t="s">
        <v>520</v>
      </c>
      <c r="D5288" s="58"/>
      <c r="E5288" s="201"/>
      <c r="F5288" s="206" t="s">
        <v>13</v>
      </c>
      <c r="G5288" s="39" t="str">
        <f t="shared" si="82"/>
        <v/>
      </c>
      <c r="H5288" s="40"/>
      <c r="I5288" s="37"/>
      <c r="J5288" s="36">
        <v>0</v>
      </c>
    </row>
    <row r="5289" spans="1:10" ht="15.75" hidden="1" thickBot="1" x14ac:dyDescent="0.3">
      <c r="A5289" s="239"/>
      <c r="B5289" s="242"/>
      <c r="C5289" s="46"/>
      <c r="D5289" s="46"/>
      <c r="E5289" s="202"/>
      <c r="F5289" s="203" t="s">
        <v>13</v>
      </c>
      <c r="G5289" s="48" t="str">
        <f t="shared" si="82"/>
        <v/>
      </c>
      <c r="H5289" s="50"/>
      <c r="I5289" s="37"/>
      <c r="J5289" s="36">
        <v>0</v>
      </c>
    </row>
    <row r="5290" spans="1:10" ht="15.75" hidden="1" thickBot="1" x14ac:dyDescent="0.3">
      <c r="A5290" s="237" t="s">
        <v>1253</v>
      </c>
      <c r="B5290" s="240" t="s">
        <v>4862</v>
      </c>
      <c r="C5290" s="31"/>
      <c r="D5290" s="32" t="s">
        <v>18</v>
      </c>
      <c r="E5290" s="197"/>
      <c r="F5290" s="208" t="s">
        <v>13</v>
      </c>
      <c r="G5290" s="33" t="str">
        <f t="shared" si="82"/>
        <v/>
      </c>
      <c r="H5290" s="34"/>
      <c r="I5290" s="35"/>
      <c r="J5290" s="36">
        <v>0</v>
      </c>
    </row>
    <row r="5291" spans="1:10" ht="15.75" hidden="1" thickBot="1" x14ac:dyDescent="0.3">
      <c r="A5291" s="246"/>
      <c r="B5291" s="241"/>
      <c r="C5291" s="38"/>
      <c r="D5291" s="38"/>
      <c r="E5291" s="199"/>
      <c r="F5291" s="211" t="s">
        <v>13</v>
      </c>
      <c r="G5291" s="65" t="str">
        <f t="shared" si="82"/>
        <v/>
      </c>
      <c r="H5291" s="66"/>
      <c r="I5291" s="67"/>
      <c r="J5291" s="36">
        <v>0</v>
      </c>
    </row>
    <row r="5292" spans="1:10" ht="15.75" hidden="1" thickBot="1" x14ac:dyDescent="0.3">
      <c r="A5292" s="246"/>
      <c r="B5292" s="241"/>
      <c r="C5292" s="41" t="s">
        <v>11469</v>
      </c>
      <c r="D5292" s="41" t="s">
        <v>1044</v>
      </c>
      <c r="E5292" s="201">
        <v>8.9999999999999993E-3</v>
      </c>
      <c r="F5292" s="200">
        <v>40.137499999999996</v>
      </c>
      <c r="G5292" s="65">
        <f t="shared" si="82"/>
        <v>0.36123749999999993</v>
      </c>
      <c r="H5292" s="44">
        <f>SUM(G5292:G5296)</f>
        <v>9.4530224999999994</v>
      </c>
      <c r="I5292" s="45"/>
      <c r="J5292" s="36">
        <v>0</v>
      </c>
    </row>
    <row r="5293" spans="1:10" ht="26.25" hidden="1" thickBot="1" x14ac:dyDescent="0.3">
      <c r="A5293" s="246"/>
      <c r="B5293" s="241"/>
      <c r="C5293" s="41" t="s">
        <v>1254</v>
      </c>
      <c r="D5293" s="41" t="s">
        <v>83</v>
      </c>
      <c r="E5293" s="201">
        <v>1</v>
      </c>
      <c r="F5293" s="200" t="s">
        <v>13</v>
      </c>
      <c r="G5293" s="65" t="str">
        <f t="shared" si="82"/>
        <v/>
      </c>
      <c r="H5293" s="66"/>
      <c r="I5293" s="67"/>
      <c r="J5293" s="36">
        <v>0</v>
      </c>
    </row>
    <row r="5294" spans="1:10" ht="26.25" hidden="1" thickBot="1" x14ac:dyDescent="0.3">
      <c r="A5294" s="246"/>
      <c r="B5294" s="241"/>
      <c r="C5294" s="41" t="s">
        <v>10641</v>
      </c>
      <c r="D5294" s="41" t="s">
        <v>2800</v>
      </c>
      <c r="E5294" s="201">
        <v>0.114</v>
      </c>
      <c r="F5294" s="200">
        <v>22.324999999999999</v>
      </c>
      <c r="G5294" s="65">
        <f t="shared" si="82"/>
        <v>2.5450499999999998</v>
      </c>
      <c r="H5294" s="66"/>
      <c r="I5294" s="67"/>
      <c r="J5294" s="36">
        <v>0</v>
      </c>
    </row>
    <row r="5295" spans="1:10" ht="26.25" hidden="1" thickBot="1" x14ac:dyDescent="0.3">
      <c r="A5295" s="246"/>
      <c r="B5295" s="241"/>
      <c r="C5295" s="41" t="s">
        <v>10614</v>
      </c>
      <c r="D5295" s="41" t="s">
        <v>2800</v>
      </c>
      <c r="E5295" s="201">
        <v>0.114</v>
      </c>
      <c r="F5295" s="200">
        <v>28.024999999999999</v>
      </c>
      <c r="G5295" s="65">
        <f t="shared" si="82"/>
        <v>3.1948499999999997</v>
      </c>
      <c r="H5295" s="66"/>
      <c r="I5295" s="67"/>
      <c r="J5295" s="36">
        <v>0</v>
      </c>
    </row>
    <row r="5296" spans="1:10" ht="15.75" hidden="1" thickBot="1" x14ac:dyDescent="0.3">
      <c r="A5296" s="246"/>
      <c r="B5296" s="241"/>
      <c r="C5296" s="41" t="s">
        <v>10931</v>
      </c>
      <c r="D5296" s="41" t="s">
        <v>2800</v>
      </c>
      <c r="E5296" s="201">
        <v>0.114</v>
      </c>
      <c r="F5296" s="211">
        <v>29.402499999999996</v>
      </c>
      <c r="G5296" s="65">
        <f t="shared" si="82"/>
        <v>3.3518849999999998</v>
      </c>
      <c r="H5296" s="66"/>
      <c r="I5296" s="67"/>
      <c r="J5296" s="36">
        <v>0</v>
      </c>
    </row>
    <row r="5297" spans="1:10" ht="15.75" hidden="1" thickBot="1" x14ac:dyDescent="0.3">
      <c r="A5297" s="247"/>
      <c r="B5297" s="242"/>
      <c r="C5297" s="46"/>
      <c r="D5297" s="59"/>
      <c r="E5297" s="202"/>
      <c r="F5297" s="217" t="s">
        <v>13</v>
      </c>
      <c r="G5297" s="73" t="str">
        <f t="shared" si="82"/>
        <v/>
      </c>
      <c r="H5297" s="74"/>
      <c r="I5297" s="67"/>
      <c r="J5297" s="36">
        <v>0</v>
      </c>
    </row>
    <row r="5298" spans="1:10" ht="15.75" hidden="1" thickBot="1" x14ac:dyDescent="0.3">
      <c r="A5298" s="237" t="s">
        <v>1255</v>
      </c>
      <c r="B5298" s="240" t="s">
        <v>4863</v>
      </c>
      <c r="C5298" s="31"/>
      <c r="D5298" s="32" t="s">
        <v>18</v>
      </c>
      <c r="E5298" s="197"/>
      <c r="F5298" s="208" t="s">
        <v>13</v>
      </c>
      <c r="G5298" s="33" t="str">
        <f t="shared" si="82"/>
        <v/>
      </c>
      <c r="H5298" s="34"/>
      <c r="I5298" s="35"/>
      <c r="J5298" s="36">
        <v>0</v>
      </c>
    </row>
    <row r="5299" spans="1:10" ht="15.75" hidden="1" thickBot="1" x14ac:dyDescent="0.3">
      <c r="A5299" s="246"/>
      <c r="B5299" s="241"/>
      <c r="C5299" s="38"/>
      <c r="D5299" s="38"/>
      <c r="E5299" s="199"/>
      <c r="F5299" s="211" t="s">
        <v>13</v>
      </c>
      <c r="G5299" s="65" t="str">
        <f t="shared" si="82"/>
        <v/>
      </c>
      <c r="H5299" s="66"/>
      <c r="I5299" s="67"/>
      <c r="J5299" s="36">
        <v>0</v>
      </c>
    </row>
    <row r="5300" spans="1:10" ht="15.75" hidden="1" thickBot="1" x14ac:dyDescent="0.3">
      <c r="A5300" s="246"/>
      <c r="B5300" s="241"/>
      <c r="C5300" s="41" t="s">
        <v>11469</v>
      </c>
      <c r="D5300" s="41" t="s">
        <v>1044</v>
      </c>
      <c r="E5300" s="201">
        <v>0.1157</v>
      </c>
      <c r="F5300" s="200">
        <v>40.137499999999996</v>
      </c>
      <c r="G5300" s="65">
        <f t="shared" si="82"/>
        <v>4.6439087499999996</v>
      </c>
      <c r="H5300" s="44">
        <f>SUM(G5300:G5304)</f>
        <v>68.924423749999988</v>
      </c>
      <c r="I5300" s="45"/>
      <c r="J5300" s="36">
        <v>0</v>
      </c>
    </row>
    <row r="5301" spans="1:10" ht="26.25" hidden="1" thickBot="1" x14ac:dyDescent="0.3">
      <c r="A5301" s="246"/>
      <c r="B5301" s="241"/>
      <c r="C5301" s="41" t="s">
        <v>1256</v>
      </c>
      <c r="D5301" s="41" t="s">
        <v>83</v>
      </c>
      <c r="E5301" s="201">
        <v>1</v>
      </c>
      <c r="F5301" s="200" t="s">
        <v>13</v>
      </c>
      <c r="G5301" s="65" t="str">
        <f t="shared" si="82"/>
        <v/>
      </c>
      <c r="H5301" s="66"/>
      <c r="I5301" s="67"/>
      <c r="J5301" s="36">
        <v>0</v>
      </c>
    </row>
    <row r="5302" spans="1:10" ht="26.25" hidden="1" thickBot="1" x14ac:dyDescent="0.3">
      <c r="A5302" s="246"/>
      <c r="B5302" s="241"/>
      <c r="C5302" s="41" t="s">
        <v>10641</v>
      </c>
      <c r="D5302" s="41" t="s">
        <v>2800</v>
      </c>
      <c r="E5302" s="201">
        <v>0.80600000000000005</v>
      </c>
      <c r="F5302" s="200">
        <v>22.324999999999999</v>
      </c>
      <c r="G5302" s="65">
        <f t="shared" si="82"/>
        <v>17.993950000000002</v>
      </c>
      <c r="H5302" s="66"/>
      <c r="I5302" s="67"/>
      <c r="J5302" s="36">
        <v>0</v>
      </c>
    </row>
    <row r="5303" spans="1:10" ht="26.25" hidden="1" thickBot="1" x14ac:dyDescent="0.3">
      <c r="A5303" s="246"/>
      <c r="B5303" s="241"/>
      <c r="C5303" s="41" t="s">
        <v>10614</v>
      </c>
      <c r="D5303" s="41" t="s">
        <v>2800</v>
      </c>
      <c r="E5303" s="201">
        <v>0.80600000000000005</v>
      </c>
      <c r="F5303" s="200">
        <v>28.024999999999999</v>
      </c>
      <c r="G5303" s="65">
        <f t="shared" si="82"/>
        <v>22.588149999999999</v>
      </c>
      <c r="H5303" s="66"/>
      <c r="I5303" s="67"/>
      <c r="J5303" s="36">
        <v>0</v>
      </c>
    </row>
    <row r="5304" spans="1:10" ht="15.75" hidden="1" thickBot="1" x14ac:dyDescent="0.3">
      <c r="A5304" s="246"/>
      <c r="B5304" s="241"/>
      <c r="C5304" s="41" t="s">
        <v>10931</v>
      </c>
      <c r="D5304" s="41" t="s">
        <v>2800</v>
      </c>
      <c r="E5304" s="201">
        <v>0.80600000000000005</v>
      </c>
      <c r="F5304" s="211">
        <v>29.402499999999996</v>
      </c>
      <c r="G5304" s="65">
        <f t="shared" si="82"/>
        <v>23.698414999999997</v>
      </c>
      <c r="H5304" s="66"/>
      <c r="I5304" s="67"/>
      <c r="J5304" s="36">
        <v>0</v>
      </c>
    </row>
    <row r="5305" spans="1:10" ht="15.75" hidden="1" thickBot="1" x14ac:dyDescent="0.3">
      <c r="A5305" s="247"/>
      <c r="B5305" s="242"/>
      <c r="C5305" s="46"/>
      <c r="D5305" s="59"/>
      <c r="E5305" s="202"/>
      <c r="F5305" s="217" t="s">
        <v>13</v>
      </c>
      <c r="G5305" s="73" t="str">
        <f t="shared" si="82"/>
        <v/>
      </c>
      <c r="H5305" s="74"/>
      <c r="I5305" s="67"/>
      <c r="J5305" s="36">
        <v>0</v>
      </c>
    </row>
    <row r="5306" spans="1:10" ht="15.75" hidden="1" thickBot="1" x14ac:dyDescent="0.3">
      <c r="A5306" s="237" t="s">
        <v>1257</v>
      </c>
      <c r="B5306" s="240" t="s">
        <v>4874</v>
      </c>
      <c r="C5306" s="31"/>
      <c r="D5306" s="32" t="s">
        <v>18</v>
      </c>
      <c r="E5306" s="197"/>
      <c r="F5306" s="208" t="s">
        <v>13</v>
      </c>
      <c r="G5306" s="33" t="str">
        <f t="shared" si="82"/>
        <v/>
      </c>
      <c r="H5306" s="34"/>
      <c r="I5306" s="35"/>
      <c r="J5306" s="36">
        <v>0</v>
      </c>
    </row>
    <row r="5307" spans="1:10" ht="15.75" hidden="1" thickBot="1" x14ac:dyDescent="0.3">
      <c r="A5307" s="246"/>
      <c r="B5307" s="241"/>
      <c r="C5307" s="38"/>
      <c r="D5307" s="38"/>
      <c r="E5307" s="199"/>
      <c r="F5307" s="211" t="s">
        <v>13</v>
      </c>
      <c r="G5307" s="65" t="str">
        <f t="shared" si="82"/>
        <v/>
      </c>
      <c r="H5307" s="66"/>
      <c r="I5307" s="67"/>
      <c r="J5307" s="36">
        <v>0</v>
      </c>
    </row>
    <row r="5308" spans="1:10" ht="15.75" hidden="1" thickBot="1" x14ac:dyDescent="0.3">
      <c r="A5308" s="246"/>
      <c r="B5308" s="241"/>
      <c r="C5308" s="41" t="s">
        <v>11469</v>
      </c>
      <c r="D5308" s="41" t="s">
        <v>1044</v>
      </c>
      <c r="E5308" s="201">
        <v>0.1729</v>
      </c>
      <c r="F5308" s="200">
        <v>40.137499999999996</v>
      </c>
      <c r="G5308" s="65">
        <f t="shared" si="82"/>
        <v>6.9397737499999996</v>
      </c>
      <c r="H5308" s="44">
        <f>SUM(G5308:G5312)</f>
        <v>106.67825024999998</v>
      </c>
      <c r="I5308" s="45"/>
      <c r="J5308" s="36">
        <v>0</v>
      </c>
    </row>
    <row r="5309" spans="1:10" ht="15.75" hidden="1" thickBot="1" x14ac:dyDescent="0.3">
      <c r="A5309" s="246"/>
      <c r="B5309" s="241"/>
      <c r="C5309" s="41" t="s">
        <v>1258</v>
      </c>
      <c r="D5309" s="41" t="s">
        <v>83</v>
      </c>
      <c r="E5309" s="201">
        <v>1</v>
      </c>
      <c r="F5309" s="200" t="s">
        <v>13</v>
      </c>
      <c r="G5309" s="65" t="str">
        <f t="shared" si="82"/>
        <v/>
      </c>
      <c r="H5309" s="66"/>
      <c r="I5309" s="67"/>
      <c r="J5309" s="36">
        <v>0</v>
      </c>
    </row>
    <row r="5310" spans="1:10" ht="26.25" hidden="1" thickBot="1" x14ac:dyDescent="0.3">
      <c r="A5310" s="246"/>
      <c r="B5310" s="241"/>
      <c r="C5310" s="41" t="s">
        <v>10641</v>
      </c>
      <c r="D5310" s="41" t="s">
        <v>2800</v>
      </c>
      <c r="E5310" s="201">
        <v>1.2505999999999999</v>
      </c>
      <c r="F5310" s="200">
        <v>22.324999999999999</v>
      </c>
      <c r="G5310" s="65">
        <f t="shared" si="82"/>
        <v>27.919644999999999</v>
      </c>
      <c r="H5310" s="66"/>
      <c r="I5310" s="67"/>
      <c r="J5310" s="36">
        <v>0</v>
      </c>
    </row>
    <row r="5311" spans="1:10" ht="26.25" hidden="1" thickBot="1" x14ac:dyDescent="0.3">
      <c r="A5311" s="246"/>
      <c r="B5311" s="241"/>
      <c r="C5311" s="41" t="s">
        <v>10614</v>
      </c>
      <c r="D5311" s="41" t="s">
        <v>2800</v>
      </c>
      <c r="E5311" s="201">
        <v>1.2505999999999999</v>
      </c>
      <c r="F5311" s="200">
        <v>28.024999999999999</v>
      </c>
      <c r="G5311" s="65">
        <f t="shared" si="82"/>
        <v>35.048064999999994</v>
      </c>
      <c r="H5311" s="66"/>
      <c r="I5311" s="67"/>
      <c r="J5311" s="36">
        <v>0</v>
      </c>
    </row>
    <row r="5312" spans="1:10" ht="15.75" hidden="1" thickBot="1" x14ac:dyDescent="0.3">
      <c r="A5312" s="246"/>
      <c r="B5312" s="241"/>
      <c r="C5312" s="41" t="s">
        <v>10931</v>
      </c>
      <c r="D5312" s="41" t="s">
        <v>2800</v>
      </c>
      <c r="E5312" s="201">
        <v>1.2505999999999999</v>
      </c>
      <c r="F5312" s="211">
        <v>29.402499999999996</v>
      </c>
      <c r="G5312" s="65">
        <f t="shared" si="82"/>
        <v>36.770766499999993</v>
      </c>
      <c r="H5312" s="66"/>
      <c r="I5312" s="67"/>
      <c r="J5312" s="36">
        <v>0</v>
      </c>
    </row>
    <row r="5313" spans="1:10" ht="15.75" hidden="1" thickBot="1" x14ac:dyDescent="0.3">
      <c r="A5313" s="247"/>
      <c r="B5313" s="242"/>
      <c r="C5313" s="46"/>
      <c r="D5313" s="59"/>
      <c r="E5313" s="202"/>
      <c r="F5313" s="217" t="s">
        <v>13</v>
      </c>
      <c r="G5313" s="73" t="str">
        <f t="shared" si="82"/>
        <v/>
      </c>
      <c r="H5313" s="74"/>
      <c r="I5313" s="67"/>
      <c r="J5313" s="36">
        <v>0</v>
      </c>
    </row>
    <row r="5314" spans="1:10" ht="15.75" hidden="1" thickBot="1" x14ac:dyDescent="0.3">
      <c r="A5314" s="237" t="s">
        <v>1259</v>
      </c>
      <c r="B5314" s="240" t="s">
        <v>4875</v>
      </c>
      <c r="C5314" s="31"/>
      <c r="D5314" s="32" t="s">
        <v>106</v>
      </c>
      <c r="E5314" s="197"/>
      <c r="F5314" s="208" t="s">
        <v>13</v>
      </c>
      <c r="G5314" s="33" t="str">
        <f t="shared" si="82"/>
        <v/>
      </c>
      <c r="H5314" s="34"/>
      <c r="I5314" s="35"/>
      <c r="J5314" s="36">
        <v>0</v>
      </c>
    </row>
    <row r="5315" spans="1:10" ht="15.75" hidden="1" thickBot="1" x14ac:dyDescent="0.3">
      <c r="A5315" s="246"/>
      <c r="B5315" s="241"/>
      <c r="C5315" s="38"/>
      <c r="D5315" s="38"/>
      <c r="E5315" s="199"/>
      <c r="F5315" s="211" t="s">
        <v>13</v>
      </c>
      <c r="G5315" s="65" t="str">
        <f t="shared" si="82"/>
        <v/>
      </c>
      <c r="H5315" s="66"/>
      <c r="I5315" s="67"/>
      <c r="J5315" s="36">
        <v>0</v>
      </c>
    </row>
    <row r="5316" spans="1:10" ht="39" hidden="1" thickBot="1" x14ac:dyDescent="0.3">
      <c r="A5316" s="246"/>
      <c r="B5316" s="241"/>
      <c r="C5316" s="41" t="s">
        <v>11509</v>
      </c>
      <c r="D5316" s="41" t="s">
        <v>1050</v>
      </c>
      <c r="E5316" s="201">
        <v>9.1999999999999998E-3</v>
      </c>
      <c r="F5316" s="200">
        <v>203.52799999999999</v>
      </c>
      <c r="G5316" s="65">
        <f t="shared" si="82"/>
        <v>1.8724575999999999</v>
      </c>
      <c r="H5316" s="44">
        <f>SUM(G5316:G5325)</f>
        <v>614.02951079293746</v>
      </c>
      <c r="I5316" s="45"/>
      <c r="J5316" s="36">
        <v>0</v>
      </c>
    </row>
    <row r="5317" spans="1:10" ht="39" hidden="1" thickBot="1" x14ac:dyDescent="0.3">
      <c r="A5317" s="246"/>
      <c r="B5317" s="241"/>
      <c r="C5317" s="41" t="s">
        <v>11510</v>
      </c>
      <c r="D5317" s="41" t="s">
        <v>10703</v>
      </c>
      <c r="E5317" s="201">
        <v>4.41E-2</v>
      </c>
      <c r="F5317" s="200">
        <v>84.93</v>
      </c>
      <c r="G5317" s="65">
        <f t="shared" si="82"/>
        <v>3.7454130000000005</v>
      </c>
      <c r="H5317" s="66"/>
      <c r="I5317" s="67"/>
      <c r="J5317" s="36">
        <v>0</v>
      </c>
    </row>
    <row r="5318" spans="1:10" ht="15.75" hidden="1" thickBot="1" x14ac:dyDescent="0.3">
      <c r="A5318" s="246"/>
      <c r="B5318" s="241"/>
      <c r="C5318" s="41" t="s">
        <v>11112</v>
      </c>
      <c r="D5318" s="41" t="s">
        <v>1044</v>
      </c>
      <c r="E5318" s="201">
        <v>9.375E-2</v>
      </c>
      <c r="F5318" s="200">
        <v>41.8</v>
      </c>
      <c r="G5318" s="65">
        <f t="shared" ref="G5318:G5381" si="83">IF(ISNUMBER(F5318),E5318*F5318,"")</f>
        <v>3.9187499999999997</v>
      </c>
      <c r="H5318" s="66"/>
      <c r="I5318" s="67"/>
      <c r="J5318" s="36">
        <v>0</v>
      </c>
    </row>
    <row r="5319" spans="1:10" ht="15.75" hidden="1" thickBot="1" x14ac:dyDescent="0.3">
      <c r="A5319" s="246"/>
      <c r="B5319" s="241"/>
      <c r="C5319" s="41" t="s">
        <v>11511</v>
      </c>
      <c r="D5319" s="41" t="s">
        <v>2800</v>
      </c>
      <c r="E5319" s="201">
        <v>8.0199999999999994E-2</v>
      </c>
      <c r="F5319" s="200">
        <v>23.350999999999996</v>
      </c>
      <c r="G5319" s="65">
        <f t="shared" si="83"/>
        <v>1.8727501999999996</v>
      </c>
      <c r="H5319" s="66"/>
      <c r="I5319" s="67"/>
      <c r="J5319" s="36">
        <v>0</v>
      </c>
    </row>
    <row r="5320" spans="1:10" ht="15.75" hidden="1" thickBot="1" x14ac:dyDescent="0.3">
      <c r="A5320" s="246"/>
      <c r="B5320" s="241"/>
      <c r="C5320" s="41" t="s">
        <v>10601</v>
      </c>
      <c r="D5320" s="41" t="s">
        <v>2800</v>
      </c>
      <c r="E5320" s="201">
        <v>8.0199999999999994E-2</v>
      </c>
      <c r="F5320" s="211">
        <v>22.097000000000001</v>
      </c>
      <c r="G5320" s="65">
        <f t="shared" si="83"/>
        <v>1.7721794</v>
      </c>
      <c r="H5320" s="66"/>
      <c r="I5320" s="67"/>
      <c r="J5320" s="36">
        <v>0</v>
      </c>
    </row>
    <row r="5321" spans="1:10" ht="15.75" hidden="1" thickBot="1" x14ac:dyDescent="0.3">
      <c r="A5321" s="246"/>
      <c r="B5321" s="241"/>
      <c r="C5321" s="41" t="s">
        <v>10931</v>
      </c>
      <c r="D5321" s="41" t="s">
        <v>2800</v>
      </c>
      <c r="E5321" s="201">
        <v>0.28199999999999997</v>
      </c>
      <c r="F5321" s="211">
        <v>29.402499999999996</v>
      </c>
      <c r="G5321" s="65">
        <f t="shared" si="83"/>
        <v>8.291504999999999</v>
      </c>
      <c r="H5321" s="66"/>
      <c r="I5321" s="67"/>
      <c r="J5321" s="36">
        <v>0</v>
      </c>
    </row>
    <row r="5322" spans="1:10" ht="26.25" hidden="1" thickBot="1" x14ac:dyDescent="0.3">
      <c r="A5322" s="246"/>
      <c r="B5322" s="241"/>
      <c r="C5322" s="41" t="s">
        <v>10759</v>
      </c>
      <c r="D5322" s="41" t="s">
        <v>1302</v>
      </c>
      <c r="E5322" s="201">
        <v>1</v>
      </c>
      <c r="F5322" s="211">
        <v>506.99599999999992</v>
      </c>
      <c r="G5322" s="65">
        <f t="shared" si="83"/>
        <v>506.99599999999992</v>
      </c>
      <c r="H5322" s="66"/>
      <c r="I5322" s="67"/>
      <c r="J5322" s="36">
        <v>0</v>
      </c>
    </row>
    <row r="5323" spans="1:10" ht="39" hidden="1" thickBot="1" x14ac:dyDescent="0.3">
      <c r="A5323" s="246"/>
      <c r="B5323" s="241"/>
      <c r="C5323" s="41" t="s">
        <v>11348</v>
      </c>
      <c r="D5323" s="41" t="s">
        <v>2885</v>
      </c>
      <c r="E5323" s="201">
        <v>2.1749999999999999E-2</v>
      </c>
      <c r="F5323" s="211">
        <v>38.163357250000004</v>
      </c>
      <c r="G5323" s="65">
        <f t="shared" si="83"/>
        <v>0.83005302018750005</v>
      </c>
      <c r="H5323" s="66"/>
      <c r="I5323" s="67"/>
      <c r="J5323" s="36">
        <v>0</v>
      </c>
    </row>
    <row r="5324" spans="1:10" ht="39" hidden="1" thickBot="1" x14ac:dyDescent="0.3">
      <c r="A5324" s="246"/>
      <c r="B5324" s="241"/>
      <c r="C5324" s="41" t="s">
        <v>11349</v>
      </c>
      <c r="D5324" s="41" t="s">
        <v>11390</v>
      </c>
      <c r="E5324" s="201">
        <v>22.4025</v>
      </c>
      <c r="F5324" s="211">
        <v>2.7279230999999999</v>
      </c>
      <c r="G5324" s="65">
        <f t="shared" si="83"/>
        <v>61.11229724775</v>
      </c>
      <c r="H5324" s="66"/>
      <c r="I5324" s="67"/>
      <c r="J5324" s="36">
        <v>0</v>
      </c>
    </row>
    <row r="5325" spans="1:10" ht="51.75" hidden="1" thickBot="1" x14ac:dyDescent="0.3">
      <c r="A5325" s="246"/>
      <c r="B5325" s="241"/>
      <c r="C5325" s="41" t="s">
        <v>11350</v>
      </c>
      <c r="D5325" s="41" t="s">
        <v>11390</v>
      </c>
      <c r="E5325" s="201">
        <v>21.75</v>
      </c>
      <c r="F5325" s="211">
        <v>1.0858899</v>
      </c>
      <c r="G5325" s="65">
        <f t="shared" si="83"/>
        <v>23.618105324999998</v>
      </c>
      <c r="H5325" s="66"/>
      <c r="I5325" s="67"/>
      <c r="J5325" s="36">
        <v>0</v>
      </c>
    </row>
    <row r="5326" spans="1:10" ht="15.75" hidden="1" thickBot="1" x14ac:dyDescent="0.3">
      <c r="A5326" s="246"/>
      <c r="B5326" s="241"/>
      <c r="C5326" s="41"/>
      <c r="D5326" s="41"/>
      <c r="E5326" s="201"/>
      <c r="F5326" s="211" t="s">
        <v>13</v>
      </c>
      <c r="G5326" s="65" t="str">
        <f t="shared" si="83"/>
        <v/>
      </c>
      <c r="H5326" s="66"/>
      <c r="I5326" s="67"/>
      <c r="J5326" s="36">
        <v>0</v>
      </c>
    </row>
    <row r="5327" spans="1:10" ht="15.75" hidden="1" thickBot="1" x14ac:dyDescent="0.3">
      <c r="A5327" s="246"/>
      <c r="B5327" s="241"/>
      <c r="C5327" s="4" t="s">
        <v>1260</v>
      </c>
      <c r="D5327" s="41"/>
      <c r="E5327" s="201"/>
      <c r="F5327" s="211" t="s">
        <v>13</v>
      </c>
      <c r="G5327" s="65" t="str">
        <f t="shared" si="83"/>
        <v/>
      </c>
      <c r="H5327" s="66"/>
      <c r="I5327" s="67"/>
      <c r="J5327" s="36">
        <v>0</v>
      </c>
    </row>
    <row r="5328" spans="1:10" ht="15.75" hidden="1" thickBot="1" x14ac:dyDescent="0.3">
      <c r="A5328" s="247"/>
      <c r="B5328" s="242"/>
      <c r="C5328" s="46"/>
      <c r="D5328" s="59"/>
      <c r="E5328" s="202"/>
      <c r="F5328" s="217" t="s">
        <v>13</v>
      </c>
      <c r="G5328" s="73" t="str">
        <f t="shared" si="83"/>
        <v/>
      </c>
      <c r="H5328" s="74"/>
      <c r="I5328" s="67"/>
      <c r="J5328" s="36">
        <v>0</v>
      </c>
    </row>
    <row r="5329" spans="1:10" ht="15.75" hidden="1" thickBot="1" x14ac:dyDescent="0.3">
      <c r="A5329" s="237" t="s">
        <v>1261</v>
      </c>
      <c r="B5329" s="240" t="s">
        <v>4876</v>
      </c>
      <c r="C5329" s="31"/>
      <c r="D5329" s="32" t="s">
        <v>106</v>
      </c>
      <c r="E5329" s="197"/>
      <c r="F5329" s="208" t="s">
        <v>13</v>
      </c>
      <c r="G5329" s="33" t="str">
        <f t="shared" si="83"/>
        <v/>
      </c>
      <c r="H5329" s="34"/>
      <c r="I5329" s="35"/>
      <c r="J5329" s="36">
        <v>0</v>
      </c>
    </row>
    <row r="5330" spans="1:10" ht="15.75" hidden="1" thickBot="1" x14ac:dyDescent="0.3">
      <c r="A5330" s="246"/>
      <c r="B5330" s="241"/>
      <c r="C5330" s="38"/>
      <c r="D5330" s="38"/>
      <c r="E5330" s="199"/>
      <c r="F5330" s="211" t="s">
        <v>13</v>
      </c>
      <c r="G5330" s="65" t="str">
        <f t="shared" si="83"/>
        <v/>
      </c>
      <c r="H5330" s="66"/>
      <c r="I5330" s="67"/>
      <c r="J5330" s="36">
        <v>0</v>
      </c>
    </row>
    <row r="5331" spans="1:10" ht="39" hidden="1" thickBot="1" x14ac:dyDescent="0.3">
      <c r="A5331" s="246"/>
      <c r="B5331" s="241"/>
      <c r="C5331" s="41" t="s">
        <v>11509</v>
      </c>
      <c r="D5331" s="41" t="s">
        <v>1050</v>
      </c>
      <c r="E5331" s="201">
        <v>9.1999999999999998E-3</v>
      </c>
      <c r="F5331" s="200">
        <v>203.52799999999999</v>
      </c>
      <c r="G5331" s="65">
        <f t="shared" si="83"/>
        <v>1.8724575999999999</v>
      </c>
      <c r="H5331" s="44">
        <f>SUM(G5331:G5342)</f>
        <v>966.13636351617492</v>
      </c>
      <c r="I5331" s="45"/>
      <c r="J5331" s="36">
        <v>0</v>
      </c>
    </row>
    <row r="5332" spans="1:10" ht="39" hidden="1" thickBot="1" x14ac:dyDescent="0.3">
      <c r="A5332" s="246"/>
      <c r="B5332" s="241"/>
      <c r="C5332" s="41" t="s">
        <v>11510</v>
      </c>
      <c r="D5332" s="41" t="s">
        <v>10703</v>
      </c>
      <c r="E5332" s="201">
        <v>4.41E-2</v>
      </c>
      <c r="F5332" s="200">
        <v>84.93</v>
      </c>
      <c r="G5332" s="65">
        <f t="shared" si="83"/>
        <v>3.7454130000000005</v>
      </c>
      <c r="H5332" s="66"/>
      <c r="I5332" s="67"/>
      <c r="J5332" s="36">
        <v>0</v>
      </c>
    </row>
    <row r="5333" spans="1:10" ht="15.75" hidden="1" thickBot="1" x14ac:dyDescent="0.3">
      <c r="A5333" s="246"/>
      <c r="B5333" s="241"/>
      <c r="C5333" s="41" t="s">
        <v>11112</v>
      </c>
      <c r="D5333" s="41" t="s">
        <v>1044</v>
      </c>
      <c r="E5333" s="201">
        <v>9.375E-2</v>
      </c>
      <c r="F5333" s="200">
        <v>41.8</v>
      </c>
      <c r="G5333" s="65">
        <f t="shared" si="83"/>
        <v>3.9187499999999997</v>
      </c>
      <c r="H5333" s="66"/>
      <c r="I5333" s="67"/>
      <c r="J5333" s="36">
        <v>0</v>
      </c>
    </row>
    <row r="5334" spans="1:10" ht="15.75" hidden="1" thickBot="1" x14ac:dyDescent="0.3">
      <c r="A5334" s="246"/>
      <c r="B5334" s="241"/>
      <c r="C5334" s="41" t="s">
        <v>11511</v>
      </c>
      <c r="D5334" s="41" t="s">
        <v>2800</v>
      </c>
      <c r="E5334" s="201">
        <v>8.0199999999999994E-2</v>
      </c>
      <c r="F5334" s="200">
        <v>23.350999999999996</v>
      </c>
      <c r="G5334" s="65">
        <f t="shared" si="83"/>
        <v>1.8727501999999996</v>
      </c>
      <c r="H5334" s="66"/>
      <c r="I5334" s="67"/>
      <c r="J5334" s="36">
        <v>0</v>
      </c>
    </row>
    <row r="5335" spans="1:10" ht="15.75" hidden="1" thickBot="1" x14ac:dyDescent="0.3">
      <c r="A5335" s="246"/>
      <c r="B5335" s="241"/>
      <c r="C5335" s="41" t="s">
        <v>10601</v>
      </c>
      <c r="D5335" s="41" t="s">
        <v>2800</v>
      </c>
      <c r="E5335" s="201">
        <v>8.0199999999999994E-2</v>
      </c>
      <c r="F5335" s="211">
        <v>22.097000000000001</v>
      </c>
      <c r="G5335" s="65">
        <f t="shared" si="83"/>
        <v>1.7721794</v>
      </c>
      <c r="H5335" s="66"/>
      <c r="I5335" s="67"/>
      <c r="J5335" s="36">
        <v>0</v>
      </c>
    </row>
    <row r="5336" spans="1:10" ht="15.75" hidden="1" thickBot="1" x14ac:dyDescent="0.3">
      <c r="A5336" s="246"/>
      <c r="B5336" s="241"/>
      <c r="C5336" s="41" t="s">
        <v>10931</v>
      </c>
      <c r="D5336" s="41" t="s">
        <v>2800</v>
      </c>
      <c r="E5336" s="201">
        <v>0.28199999999999997</v>
      </c>
      <c r="F5336" s="211">
        <v>29.402499999999996</v>
      </c>
      <c r="G5336" s="65">
        <f t="shared" si="83"/>
        <v>8.291504999999999</v>
      </c>
      <c r="H5336" s="66"/>
      <c r="I5336" s="67"/>
      <c r="J5336" s="36">
        <v>0</v>
      </c>
    </row>
    <row r="5337" spans="1:10" ht="26.25" hidden="1" thickBot="1" x14ac:dyDescent="0.3">
      <c r="A5337" s="246"/>
      <c r="B5337" s="241"/>
      <c r="C5337" s="41" t="s">
        <v>10696</v>
      </c>
      <c r="D5337" s="41" t="s">
        <v>1302</v>
      </c>
      <c r="E5337" s="201">
        <v>1</v>
      </c>
      <c r="F5337" s="211">
        <v>859.30349999999999</v>
      </c>
      <c r="G5337" s="65">
        <f t="shared" si="83"/>
        <v>859.30349999999999</v>
      </c>
      <c r="H5337" s="66"/>
      <c r="I5337" s="67"/>
      <c r="J5337" s="36">
        <v>0</v>
      </c>
    </row>
    <row r="5338" spans="1:10" ht="39" hidden="1" thickBot="1" x14ac:dyDescent="0.3">
      <c r="A5338" s="246"/>
      <c r="B5338" s="241"/>
      <c r="C5338" s="41" t="s">
        <v>11351</v>
      </c>
      <c r="D5338" s="41" t="s">
        <v>2885</v>
      </c>
      <c r="E5338" s="201">
        <v>2.1749999999999999E-2</v>
      </c>
      <c r="F5338" s="211">
        <v>28.938195099999994</v>
      </c>
      <c r="G5338" s="65">
        <f t="shared" si="83"/>
        <v>0.62940574342499989</v>
      </c>
      <c r="H5338" s="66"/>
      <c r="I5338" s="67"/>
      <c r="J5338" s="36">
        <v>0</v>
      </c>
    </row>
    <row r="5339" spans="1:10" ht="39" hidden="1" thickBot="1" x14ac:dyDescent="0.3">
      <c r="A5339" s="246"/>
      <c r="B5339" s="241"/>
      <c r="C5339" s="41" t="s">
        <v>11349</v>
      </c>
      <c r="D5339" s="41" t="s">
        <v>11390</v>
      </c>
      <c r="E5339" s="201">
        <v>22.4025</v>
      </c>
      <c r="F5339" s="211">
        <v>2.7279230999999999</v>
      </c>
      <c r="G5339" s="65">
        <f t="shared" si="83"/>
        <v>61.11229724775</v>
      </c>
      <c r="H5339" s="66"/>
      <c r="I5339" s="67"/>
      <c r="J5339" s="36">
        <v>0</v>
      </c>
    </row>
    <row r="5340" spans="1:10" ht="51.75" hidden="1" thickBot="1" x14ac:dyDescent="0.3">
      <c r="A5340" s="246"/>
      <c r="B5340" s="241"/>
      <c r="C5340" s="41" t="s">
        <v>11350</v>
      </c>
      <c r="D5340" s="41" t="s">
        <v>11390</v>
      </c>
      <c r="E5340" s="201">
        <v>21.75</v>
      </c>
      <c r="F5340" s="211">
        <v>1.0858899</v>
      </c>
      <c r="G5340" s="65">
        <f t="shared" si="83"/>
        <v>23.618105324999998</v>
      </c>
      <c r="H5340" s="66"/>
      <c r="I5340" s="67"/>
      <c r="J5340" s="36">
        <v>0</v>
      </c>
    </row>
    <row r="5341" spans="1:10" ht="15.75" hidden="1" thickBot="1" x14ac:dyDescent="0.3">
      <c r="A5341" s="246"/>
      <c r="B5341" s="241"/>
      <c r="C5341" s="41"/>
      <c r="D5341" s="41"/>
      <c r="E5341" s="201"/>
      <c r="F5341" s="211"/>
      <c r="G5341" s="65" t="str">
        <f t="shared" si="83"/>
        <v/>
      </c>
      <c r="H5341" s="66"/>
      <c r="I5341" s="67"/>
      <c r="J5341" s="36">
        <v>0</v>
      </c>
    </row>
    <row r="5342" spans="1:10" ht="15.75" hidden="1" thickBot="1" x14ac:dyDescent="0.3">
      <c r="A5342" s="246"/>
      <c r="B5342" s="241"/>
      <c r="C5342" s="4" t="s">
        <v>1260</v>
      </c>
      <c r="D5342" s="41"/>
      <c r="E5342" s="201"/>
      <c r="F5342" s="211" t="s">
        <v>13</v>
      </c>
      <c r="G5342" s="65" t="str">
        <f t="shared" si="83"/>
        <v/>
      </c>
      <c r="H5342" s="66"/>
      <c r="I5342" s="67"/>
      <c r="J5342" s="36">
        <v>0</v>
      </c>
    </row>
    <row r="5343" spans="1:10" ht="15.75" hidden="1" thickBot="1" x14ac:dyDescent="0.3">
      <c r="A5343" s="247"/>
      <c r="B5343" s="242"/>
      <c r="C5343" s="46"/>
      <c r="D5343" s="59"/>
      <c r="E5343" s="202"/>
      <c r="F5343" s="217" t="s">
        <v>13</v>
      </c>
      <c r="G5343" s="73" t="str">
        <f t="shared" si="83"/>
        <v/>
      </c>
      <c r="H5343" s="74"/>
      <c r="I5343" s="67"/>
      <c r="J5343" s="36">
        <v>0</v>
      </c>
    </row>
    <row r="5344" spans="1:10" ht="15.75" hidden="1" thickBot="1" x14ac:dyDescent="0.3">
      <c r="A5344" s="237" t="s">
        <v>1262</v>
      </c>
      <c r="B5344" s="240" t="s">
        <v>4877</v>
      </c>
      <c r="C5344" s="31"/>
      <c r="D5344" s="32" t="s">
        <v>18</v>
      </c>
      <c r="E5344" s="197"/>
      <c r="F5344" s="208" t="s">
        <v>13</v>
      </c>
      <c r="G5344" s="33" t="str">
        <f t="shared" si="83"/>
        <v/>
      </c>
      <c r="H5344" s="34"/>
      <c r="I5344" s="35"/>
      <c r="J5344" s="36">
        <v>0</v>
      </c>
    </row>
    <row r="5345" spans="1:10" ht="15.75" hidden="1" thickBot="1" x14ac:dyDescent="0.3">
      <c r="A5345" s="246"/>
      <c r="B5345" s="241"/>
      <c r="C5345" s="38"/>
      <c r="D5345" s="38"/>
      <c r="E5345" s="199"/>
      <c r="F5345" s="211" t="s">
        <v>13</v>
      </c>
      <c r="G5345" s="65" t="str">
        <f t="shared" si="83"/>
        <v/>
      </c>
      <c r="H5345" s="66"/>
      <c r="I5345" s="67"/>
      <c r="J5345" s="36">
        <v>0</v>
      </c>
    </row>
    <row r="5346" spans="1:10" ht="15.75" hidden="1" thickBot="1" x14ac:dyDescent="0.3">
      <c r="A5346" s="246"/>
      <c r="B5346" s="241"/>
      <c r="C5346" s="41" t="s">
        <v>11181</v>
      </c>
      <c r="D5346" s="41" t="s">
        <v>83</v>
      </c>
      <c r="E5346" s="201">
        <v>8.3999999999999995E-3</v>
      </c>
      <c r="F5346" s="200">
        <v>14.715499999999999</v>
      </c>
      <c r="G5346" s="65">
        <f t="shared" si="83"/>
        <v>0.12361019999999998</v>
      </c>
      <c r="H5346" s="44">
        <f>SUM(G5346:G5349)</f>
        <v>50.730775200000004</v>
      </c>
      <c r="I5346" s="45"/>
      <c r="J5346" s="36">
        <v>0</v>
      </c>
    </row>
    <row r="5347" spans="1:10" ht="15.75" hidden="1" thickBot="1" x14ac:dyDescent="0.3">
      <c r="A5347" s="246"/>
      <c r="B5347" s="241"/>
      <c r="C5347" s="41" t="s">
        <v>10934</v>
      </c>
      <c r="D5347" s="41" t="s">
        <v>83</v>
      </c>
      <c r="E5347" s="201">
        <v>1</v>
      </c>
      <c r="F5347" s="200">
        <v>46.987000000000002</v>
      </c>
      <c r="G5347" s="65">
        <f t="shared" si="83"/>
        <v>46.987000000000002</v>
      </c>
      <c r="H5347" s="66"/>
      <c r="I5347" s="67"/>
      <c r="J5347" s="36">
        <v>0</v>
      </c>
    </row>
    <row r="5348" spans="1:10" ht="26.25" hidden="1" thickBot="1" x14ac:dyDescent="0.3">
      <c r="A5348" s="246"/>
      <c r="B5348" s="241"/>
      <c r="C5348" s="41" t="s">
        <v>10641</v>
      </c>
      <c r="D5348" s="41" t="s">
        <v>2800</v>
      </c>
      <c r="E5348" s="201">
        <v>7.1900000000000006E-2</v>
      </c>
      <c r="F5348" s="200">
        <v>22.324999999999999</v>
      </c>
      <c r="G5348" s="65">
        <f t="shared" si="83"/>
        <v>1.6051675000000001</v>
      </c>
      <c r="H5348" s="66"/>
      <c r="I5348" s="67"/>
      <c r="J5348" s="36">
        <v>0</v>
      </c>
    </row>
    <row r="5349" spans="1:10" ht="26.25" hidden="1" thickBot="1" x14ac:dyDescent="0.3">
      <c r="A5349" s="246"/>
      <c r="B5349" s="241"/>
      <c r="C5349" s="41" t="s">
        <v>10614</v>
      </c>
      <c r="D5349" s="41" t="s">
        <v>2800</v>
      </c>
      <c r="E5349" s="201">
        <v>7.1900000000000006E-2</v>
      </c>
      <c r="F5349" s="200">
        <v>28.024999999999999</v>
      </c>
      <c r="G5349" s="65">
        <f t="shared" si="83"/>
        <v>2.0149975000000002</v>
      </c>
      <c r="H5349" s="66"/>
      <c r="I5349" s="67"/>
      <c r="J5349" s="36">
        <v>0</v>
      </c>
    </row>
    <row r="5350" spans="1:10" ht="15.75" hidden="1" thickBot="1" x14ac:dyDescent="0.3">
      <c r="A5350" s="247"/>
      <c r="B5350" s="242"/>
      <c r="C5350" s="46"/>
      <c r="D5350" s="59"/>
      <c r="E5350" s="202"/>
      <c r="F5350" s="217" t="s">
        <v>13</v>
      </c>
      <c r="G5350" s="73" t="str">
        <f t="shared" si="83"/>
        <v/>
      </c>
      <c r="H5350" s="74"/>
      <c r="I5350" s="67"/>
      <c r="J5350" s="36">
        <v>0</v>
      </c>
    </row>
    <row r="5351" spans="1:10" ht="15.75" hidden="1" thickBot="1" x14ac:dyDescent="0.3">
      <c r="A5351" s="237" t="s">
        <v>1263</v>
      </c>
      <c r="B5351" s="240" t="s">
        <v>1264</v>
      </c>
      <c r="C5351" s="31"/>
      <c r="D5351" s="32" t="s">
        <v>18</v>
      </c>
      <c r="E5351" s="197"/>
      <c r="F5351" s="208" t="s">
        <v>13</v>
      </c>
      <c r="G5351" s="33" t="str">
        <f t="shared" si="83"/>
        <v/>
      </c>
      <c r="H5351" s="34"/>
      <c r="I5351" s="35"/>
      <c r="J5351" s="36">
        <v>0</v>
      </c>
    </row>
    <row r="5352" spans="1:10" ht="15.75" hidden="1" thickBot="1" x14ac:dyDescent="0.3">
      <c r="A5352" s="246"/>
      <c r="B5352" s="241"/>
      <c r="C5352" s="38"/>
      <c r="D5352" s="38"/>
      <c r="E5352" s="199"/>
      <c r="F5352" s="211" t="s">
        <v>13</v>
      </c>
      <c r="G5352" s="65" t="str">
        <f t="shared" si="83"/>
        <v/>
      </c>
      <c r="H5352" s="66"/>
      <c r="I5352" s="67"/>
      <c r="J5352" s="36">
        <v>0</v>
      </c>
    </row>
    <row r="5353" spans="1:10" ht="15.75" hidden="1" thickBot="1" x14ac:dyDescent="0.3">
      <c r="A5353" s="246"/>
      <c r="B5353" s="241"/>
      <c r="C5353" s="41" t="s">
        <v>11181</v>
      </c>
      <c r="D5353" s="41" t="s">
        <v>83</v>
      </c>
      <c r="E5353" s="201">
        <v>4.5199999999999997E-2</v>
      </c>
      <c r="F5353" s="200">
        <v>14.715499999999999</v>
      </c>
      <c r="G5353" s="65">
        <f t="shared" si="83"/>
        <v>0.66514059999999986</v>
      </c>
      <c r="H5353" s="44">
        <f>SUM(G5353:G5356)</f>
        <v>37.043015600000004</v>
      </c>
      <c r="I5353" s="45"/>
      <c r="J5353" s="36">
        <v>0</v>
      </c>
    </row>
    <row r="5354" spans="1:10" ht="15.75" hidden="1" thickBot="1" x14ac:dyDescent="0.3">
      <c r="A5354" s="246"/>
      <c r="B5354" s="241"/>
      <c r="C5354" s="41" t="s">
        <v>1264</v>
      </c>
      <c r="D5354" s="41" t="s">
        <v>83</v>
      </c>
      <c r="E5354" s="201">
        <v>1</v>
      </c>
      <c r="F5354" s="200" t="s">
        <v>13</v>
      </c>
      <c r="G5354" s="65" t="str">
        <f t="shared" si="83"/>
        <v/>
      </c>
      <c r="H5354" s="66"/>
      <c r="I5354" s="67"/>
      <c r="J5354" s="36">
        <v>0</v>
      </c>
    </row>
    <row r="5355" spans="1:10" ht="26.25" hidden="1" thickBot="1" x14ac:dyDescent="0.3">
      <c r="A5355" s="246"/>
      <c r="B5355" s="241"/>
      <c r="C5355" s="41" t="s">
        <v>10641</v>
      </c>
      <c r="D5355" s="41" t="s">
        <v>2800</v>
      </c>
      <c r="E5355" s="201">
        <v>0.72250000000000003</v>
      </c>
      <c r="F5355" s="200">
        <v>22.324999999999999</v>
      </c>
      <c r="G5355" s="65">
        <f t="shared" si="83"/>
        <v>16.1298125</v>
      </c>
      <c r="H5355" s="66"/>
      <c r="I5355" s="67"/>
      <c r="J5355" s="36">
        <v>0</v>
      </c>
    </row>
    <row r="5356" spans="1:10" ht="26.25" hidden="1" thickBot="1" x14ac:dyDescent="0.3">
      <c r="A5356" s="246"/>
      <c r="B5356" s="241"/>
      <c r="C5356" s="41" t="s">
        <v>10614</v>
      </c>
      <c r="D5356" s="41" t="s">
        <v>2800</v>
      </c>
      <c r="E5356" s="201">
        <v>0.72250000000000003</v>
      </c>
      <c r="F5356" s="200">
        <v>28.024999999999999</v>
      </c>
      <c r="G5356" s="65">
        <f t="shared" si="83"/>
        <v>20.2480625</v>
      </c>
      <c r="H5356" s="66"/>
      <c r="I5356" s="67"/>
      <c r="J5356" s="36">
        <v>0</v>
      </c>
    </row>
    <row r="5357" spans="1:10" ht="15.75" hidden="1" thickBot="1" x14ac:dyDescent="0.3">
      <c r="A5357" s="247"/>
      <c r="B5357" s="242"/>
      <c r="C5357" s="46"/>
      <c r="D5357" s="59"/>
      <c r="E5357" s="202"/>
      <c r="F5357" s="217" t="s">
        <v>13</v>
      </c>
      <c r="G5357" s="73" t="str">
        <f t="shared" si="83"/>
        <v/>
      </c>
      <c r="H5357" s="74"/>
      <c r="I5357" s="67"/>
      <c r="J5357" s="36">
        <v>0</v>
      </c>
    </row>
    <row r="5358" spans="1:10" ht="15.75" thickBot="1" x14ac:dyDescent="0.3">
      <c r="A5358" s="237" t="s">
        <v>1265</v>
      </c>
      <c r="B5358" s="240" t="s">
        <v>1266</v>
      </c>
      <c r="C5358" s="31"/>
      <c r="D5358" s="32" t="s">
        <v>18</v>
      </c>
      <c r="E5358" s="197"/>
      <c r="F5358" s="204" t="s">
        <v>13</v>
      </c>
      <c r="G5358" s="33" t="str">
        <f t="shared" si="83"/>
        <v/>
      </c>
      <c r="H5358" s="34"/>
      <c r="I5358" s="35"/>
      <c r="J5358" s="36">
        <v>25</v>
      </c>
    </row>
    <row r="5359" spans="1:10" x14ac:dyDescent="0.25">
      <c r="A5359" s="238"/>
      <c r="B5359" s="241"/>
      <c r="C5359" s="38"/>
      <c r="D5359" s="38"/>
      <c r="E5359" s="199"/>
      <c r="F5359" s="205" t="s">
        <v>13</v>
      </c>
      <c r="G5359" s="37" t="str">
        <f t="shared" si="83"/>
        <v/>
      </c>
      <c r="H5359" s="40"/>
      <c r="I5359" s="37"/>
      <c r="J5359" s="36">
        <v>25</v>
      </c>
    </row>
    <row r="5360" spans="1:10" ht="25.5" x14ac:dyDescent="0.25">
      <c r="A5360" s="238"/>
      <c r="B5360" s="241"/>
      <c r="C5360" s="41" t="s">
        <v>10943</v>
      </c>
      <c r="D5360" s="41" t="s">
        <v>83</v>
      </c>
      <c r="E5360" s="201">
        <v>10</v>
      </c>
      <c r="F5360" s="206">
        <v>1.0734999999999999</v>
      </c>
      <c r="G5360" s="37">
        <f t="shared" si="83"/>
        <v>10.734999999999999</v>
      </c>
      <c r="H5360" s="44">
        <f>SUM(G5360:G5367)</f>
        <v>3352.7083874999998</v>
      </c>
      <c r="I5360" s="45"/>
      <c r="J5360" s="36">
        <v>25</v>
      </c>
    </row>
    <row r="5361" spans="1:10" ht="38.25" x14ac:dyDescent="0.25">
      <c r="A5361" s="238"/>
      <c r="B5361" s="241"/>
      <c r="C5361" s="41" t="s">
        <v>10903</v>
      </c>
      <c r="D5361" s="41" t="s">
        <v>83</v>
      </c>
      <c r="E5361" s="201">
        <v>9</v>
      </c>
      <c r="F5361" s="200">
        <v>1.159</v>
      </c>
      <c r="G5361" s="37">
        <f t="shared" si="83"/>
        <v>10.431000000000001</v>
      </c>
      <c r="H5361" s="40"/>
      <c r="I5361" s="37"/>
      <c r="J5361" s="36">
        <v>25</v>
      </c>
    </row>
    <row r="5362" spans="1:10" ht="25.5" x14ac:dyDescent="0.25">
      <c r="A5362" s="238"/>
      <c r="B5362" s="241"/>
      <c r="C5362" s="41" t="s">
        <v>10954</v>
      </c>
      <c r="D5362" s="41" t="s">
        <v>83</v>
      </c>
      <c r="E5362" s="201">
        <v>6</v>
      </c>
      <c r="F5362" s="200">
        <v>1.0545</v>
      </c>
      <c r="G5362" s="37">
        <f t="shared" si="83"/>
        <v>6.327</v>
      </c>
      <c r="H5362" s="40"/>
      <c r="I5362" s="37"/>
      <c r="J5362" s="36">
        <v>25</v>
      </c>
    </row>
    <row r="5363" spans="1:10" ht="38.25" x14ac:dyDescent="0.25">
      <c r="A5363" s="238"/>
      <c r="B5363" s="241"/>
      <c r="C5363" s="41" t="s">
        <v>11113</v>
      </c>
      <c r="D5363" s="41" t="s">
        <v>83</v>
      </c>
      <c r="E5363" s="201">
        <v>4</v>
      </c>
      <c r="F5363" s="200">
        <v>0.38949999999999996</v>
      </c>
      <c r="G5363" s="37">
        <f t="shared" si="83"/>
        <v>1.5579999999999998</v>
      </c>
      <c r="H5363" s="40"/>
      <c r="I5363" s="37"/>
      <c r="J5363" s="36">
        <v>25</v>
      </c>
    </row>
    <row r="5364" spans="1:10" ht="25.5" x14ac:dyDescent="0.25">
      <c r="A5364" s="238"/>
      <c r="B5364" s="241"/>
      <c r="C5364" s="41" t="s">
        <v>10743</v>
      </c>
      <c r="D5364" s="41" t="s">
        <v>83</v>
      </c>
      <c r="E5364" s="201">
        <v>2</v>
      </c>
      <c r="F5364" s="200">
        <v>19.256499999999999</v>
      </c>
      <c r="G5364" s="37">
        <f t="shared" si="83"/>
        <v>38.512999999999998</v>
      </c>
      <c r="H5364" s="40"/>
      <c r="I5364" s="37"/>
      <c r="J5364" s="36">
        <v>25</v>
      </c>
    </row>
    <row r="5365" spans="1:10" x14ac:dyDescent="0.25">
      <c r="A5365" s="238"/>
      <c r="B5365" s="241"/>
      <c r="C5365" s="41" t="s">
        <v>1266</v>
      </c>
      <c r="D5365" s="41" t="s">
        <v>83</v>
      </c>
      <c r="E5365" s="201">
        <v>1</v>
      </c>
      <c r="F5365" s="200">
        <v>3151.52</v>
      </c>
      <c r="G5365" s="37">
        <f t="shared" si="83"/>
        <v>3151.52</v>
      </c>
      <c r="H5365" s="40"/>
      <c r="I5365" s="37"/>
      <c r="J5365" s="36">
        <v>25</v>
      </c>
    </row>
    <row r="5366" spans="1:10" x14ac:dyDescent="0.25">
      <c r="A5366" s="238"/>
      <c r="B5366" s="241"/>
      <c r="C5366" s="41" t="s">
        <v>10690</v>
      </c>
      <c r="D5366" s="41" t="s">
        <v>2800</v>
      </c>
      <c r="E5366" s="201">
        <v>2.5230000000000001</v>
      </c>
      <c r="F5366" s="200">
        <v>22.704999999999998</v>
      </c>
      <c r="G5366" s="37">
        <f t="shared" si="83"/>
        <v>57.284714999999998</v>
      </c>
      <c r="H5366" s="40"/>
      <c r="I5366" s="37"/>
      <c r="J5366" s="36">
        <v>25</v>
      </c>
    </row>
    <row r="5367" spans="1:10" ht="25.5" x14ac:dyDescent="0.25">
      <c r="A5367" s="238"/>
      <c r="B5367" s="241"/>
      <c r="C5367" s="41" t="s">
        <v>10717</v>
      </c>
      <c r="D5367" s="41" t="s">
        <v>2800</v>
      </c>
      <c r="E5367" s="201">
        <v>2.5230000000000001</v>
      </c>
      <c r="F5367" s="200">
        <v>30.2575</v>
      </c>
      <c r="G5367" s="37">
        <f t="shared" si="83"/>
        <v>76.339672500000006</v>
      </c>
      <c r="H5367" s="40"/>
      <c r="I5367" s="37"/>
      <c r="J5367" s="36">
        <v>25</v>
      </c>
    </row>
    <row r="5368" spans="1:10" ht="15.75" thickBot="1" x14ac:dyDescent="0.3">
      <c r="A5368" s="239"/>
      <c r="B5368" s="242"/>
      <c r="C5368" s="46"/>
      <c r="D5368" s="46"/>
      <c r="E5368" s="202"/>
      <c r="F5368" s="203" t="s">
        <v>13</v>
      </c>
      <c r="G5368" s="48" t="str">
        <f t="shared" si="83"/>
        <v/>
      </c>
      <c r="H5368" s="50"/>
      <c r="I5368" s="37"/>
      <c r="J5368" s="36">
        <v>25</v>
      </c>
    </row>
    <row r="5369" spans="1:10" ht="15.75" hidden="1" thickBot="1" x14ac:dyDescent="0.3">
      <c r="A5369" s="237" t="s">
        <v>1267</v>
      </c>
      <c r="B5369" s="240" t="s">
        <v>4878</v>
      </c>
      <c r="C5369" s="31"/>
      <c r="D5369" s="32" t="s">
        <v>106</v>
      </c>
      <c r="E5369" s="197"/>
      <c r="F5369" s="208" t="s">
        <v>13</v>
      </c>
      <c r="G5369" s="33" t="str">
        <f t="shared" si="83"/>
        <v/>
      </c>
      <c r="H5369" s="34"/>
      <c r="I5369" s="35"/>
      <c r="J5369" s="36">
        <v>0</v>
      </c>
    </row>
    <row r="5370" spans="1:10" ht="15.75" hidden="1" thickBot="1" x14ac:dyDescent="0.3">
      <c r="A5370" s="246"/>
      <c r="B5370" s="241"/>
      <c r="C5370" s="38"/>
      <c r="D5370" s="38"/>
      <c r="E5370" s="199"/>
      <c r="F5370" s="211" t="s">
        <v>13</v>
      </c>
      <c r="G5370" s="65" t="str">
        <f t="shared" si="83"/>
        <v/>
      </c>
      <c r="H5370" s="66"/>
      <c r="I5370" s="67"/>
      <c r="J5370" s="36">
        <v>0</v>
      </c>
    </row>
    <row r="5371" spans="1:10" ht="15.75" hidden="1" thickBot="1" x14ac:dyDescent="0.3">
      <c r="A5371" s="246"/>
      <c r="B5371" s="241"/>
      <c r="C5371" s="41" t="s">
        <v>1268</v>
      </c>
      <c r="D5371" s="41" t="s">
        <v>106</v>
      </c>
      <c r="E5371" s="201">
        <v>1.05</v>
      </c>
      <c r="F5371" s="200" t="s">
        <v>13</v>
      </c>
      <c r="G5371" s="65" t="str">
        <f t="shared" si="83"/>
        <v/>
      </c>
      <c r="H5371" s="44">
        <f>SUM(G5371:G5373)</f>
        <v>3.7183522499999992</v>
      </c>
      <c r="I5371" s="45"/>
      <c r="J5371" s="36">
        <v>0</v>
      </c>
    </row>
    <row r="5372" spans="1:10" ht="15.75" hidden="1" thickBot="1" x14ac:dyDescent="0.3">
      <c r="A5372" s="246"/>
      <c r="B5372" s="241"/>
      <c r="C5372" s="41" t="s">
        <v>10605</v>
      </c>
      <c r="D5372" s="41" t="s">
        <v>2800</v>
      </c>
      <c r="E5372" s="201">
        <v>7.1099999999999997E-2</v>
      </c>
      <c r="F5372" s="200">
        <v>23.246499999999997</v>
      </c>
      <c r="G5372" s="65">
        <f t="shared" si="83"/>
        <v>1.6528261499999997</v>
      </c>
      <c r="H5372" s="66"/>
      <c r="I5372" s="67"/>
      <c r="J5372" s="36">
        <v>0</v>
      </c>
    </row>
    <row r="5373" spans="1:10" ht="15.75" hidden="1" thickBot="1" x14ac:dyDescent="0.3">
      <c r="A5373" s="246"/>
      <c r="B5373" s="241"/>
      <c r="C5373" s="41" t="s">
        <v>10602</v>
      </c>
      <c r="D5373" s="41" t="s">
        <v>2800</v>
      </c>
      <c r="E5373" s="201">
        <v>7.1099999999999997E-2</v>
      </c>
      <c r="F5373" s="200">
        <v>29.050999999999998</v>
      </c>
      <c r="G5373" s="65">
        <f t="shared" si="83"/>
        <v>2.0655260999999996</v>
      </c>
      <c r="H5373" s="66"/>
      <c r="I5373" s="67"/>
      <c r="J5373" s="36">
        <v>0</v>
      </c>
    </row>
    <row r="5374" spans="1:10" ht="15.75" hidden="1" thickBot="1" x14ac:dyDescent="0.3">
      <c r="A5374" s="247"/>
      <c r="B5374" s="242"/>
      <c r="C5374" s="46"/>
      <c r="D5374" s="59"/>
      <c r="E5374" s="202"/>
      <c r="F5374" s="217" t="s">
        <v>13</v>
      </c>
      <c r="G5374" s="73" t="str">
        <f t="shared" si="83"/>
        <v/>
      </c>
      <c r="H5374" s="74"/>
      <c r="I5374" s="67"/>
      <c r="J5374" s="36">
        <v>0</v>
      </c>
    </row>
    <row r="5375" spans="1:10" ht="15.75" hidden="1" thickBot="1" x14ac:dyDescent="0.3">
      <c r="A5375" s="237" t="s">
        <v>1269</v>
      </c>
      <c r="B5375" s="240" t="s">
        <v>4879</v>
      </c>
      <c r="C5375" s="31"/>
      <c r="D5375" s="32" t="s">
        <v>106</v>
      </c>
      <c r="E5375" s="197"/>
      <c r="F5375" s="208" t="s">
        <v>13</v>
      </c>
      <c r="G5375" s="33" t="str">
        <f t="shared" si="83"/>
        <v/>
      </c>
      <c r="H5375" s="34"/>
      <c r="I5375" s="35"/>
      <c r="J5375" s="36">
        <v>0</v>
      </c>
    </row>
    <row r="5376" spans="1:10" ht="15.75" hidden="1" thickBot="1" x14ac:dyDescent="0.3">
      <c r="A5376" s="246"/>
      <c r="B5376" s="241"/>
      <c r="C5376" s="38"/>
      <c r="D5376" s="38"/>
      <c r="E5376" s="199"/>
      <c r="F5376" s="211" t="s">
        <v>13</v>
      </c>
      <c r="G5376" s="65" t="str">
        <f t="shared" si="83"/>
        <v/>
      </c>
      <c r="H5376" s="66"/>
      <c r="I5376" s="67"/>
      <c r="J5376" s="36">
        <v>0</v>
      </c>
    </row>
    <row r="5377" spans="1:10" ht="15.75" hidden="1" thickBot="1" x14ac:dyDescent="0.3">
      <c r="A5377" s="246"/>
      <c r="B5377" s="241"/>
      <c r="C5377" s="41" t="s">
        <v>1270</v>
      </c>
      <c r="D5377" s="41" t="s">
        <v>106</v>
      </c>
      <c r="E5377" s="201">
        <v>1.05</v>
      </c>
      <c r="F5377" s="200" t="s">
        <v>13</v>
      </c>
      <c r="G5377" s="65" t="str">
        <f t="shared" si="83"/>
        <v/>
      </c>
      <c r="H5377" s="44">
        <f>SUM(G5377:G5379)</f>
        <v>7.2588930000000005</v>
      </c>
      <c r="I5377" s="45"/>
      <c r="J5377" s="36">
        <v>0</v>
      </c>
    </row>
    <row r="5378" spans="1:10" ht="15.75" hidden="1" thickBot="1" x14ac:dyDescent="0.3">
      <c r="A5378" s="246"/>
      <c r="B5378" s="241"/>
      <c r="C5378" s="41" t="s">
        <v>10605</v>
      </c>
      <c r="D5378" s="41" t="s">
        <v>2800</v>
      </c>
      <c r="E5378" s="201">
        <v>0.13880000000000001</v>
      </c>
      <c r="F5378" s="200">
        <v>23.246499999999997</v>
      </c>
      <c r="G5378" s="65">
        <f t="shared" si="83"/>
        <v>3.2266141999999998</v>
      </c>
      <c r="H5378" s="66"/>
      <c r="I5378" s="67"/>
      <c r="J5378" s="36">
        <v>0</v>
      </c>
    </row>
    <row r="5379" spans="1:10" ht="15.75" hidden="1" thickBot="1" x14ac:dyDescent="0.3">
      <c r="A5379" s="246"/>
      <c r="B5379" s="241"/>
      <c r="C5379" s="41" t="s">
        <v>10602</v>
      </c>
      <c r="D5379" s="41" t="s">
        <v>2800</v>
      </c>
      <c r="E5379" s="201">
        <v>0.13880000000000001</v>
      </c>
      <c r="F5379" s="200">
        <v>29.050999999999998</v>
      </c>
      <c r="G5379" s="65">
        <f t="shared" si="83"/>
        <v>4.0322788000000003</v>
      </c>
      <c r="H5379" s="66"/>
      <c r="I5379" s="67"/>
      <c r="J5379" s="36">
        <v>0</v>
      </c>
    </row>
    <row r="5380" spans="1:10" ht="15.75" hidden="1" thickBot="1" x14ac:dyDescent="0.3">
      <c r="A5380" s="247"/>
      <c r="B5380" s="242"/>
      <c r="C5380" s="46"/>
      <c r="D5380" s="59"/>
      <c r="E5380" s="202"/>
      <c r="F5380" s="217" t="s">
        <v>13</v>
      </c>
      <c r="G5380" s="73" t="str">
        <f t="shared" si="83"/>
        <v/>
      </c>
      <c r="H5380" s="74"/>
      <c r="I5380" s="67"/>
      <c r="J5380" s="36">
        <v>0</v>
      </c>
    </row>
    <row r="5381" spans="1:10" ht="15.75" hidden="1" thickBot="1" x14ac:dyDescent="0.3">
      <c r="A5381" s="237" t="s">
        <v>1271</v>
      </c>
      <c r="B5381" s="240" t="s">
        <v>4880</v>
      </c>
      <c r="C5381" s="31"/>
      <c r="D5381" s="32" t="s">
        <v>106</v>
      </c>
      <c r="E5381" s="197"/>
      <c r="F5381" s="204" t="s">
        <v>13</v>
      </c>
      <c r="G5381" s="33" t="str">
        <f t="shared" si="83"/>
        <v/>
      </c>
      <c r="H5381" s="34"/>
      <c r="I5381" s="35"/>
      <c r="J5381" s="36">
        <v>0</v>
      </c>
    </row>
    <row r="5382" spans="1:10" ht="15.75" hidden="1" thickBot="1" x14ac:dyDescent="0.3">
      <c r="A5382" s="238"/>
      <c r="B5382" s="241"/>
      <c r="C5382" s="38"/>
      <c r="D5382" s="38"/>
      <c r="E5382" s="199"/>
      <c r="F5382" s="205" t="s">
        <v>13</v>
      </c>
      <c r="G5382" s="37" t="str">
        <f t="shared" ref="G5382:G5445" si="84">IF(ISNUMBER(F5382),E5382*F5382,"")</f>
        <v/>
      </c>
      <c r="H5382" s="40"/>
      <c r="I5382" s="37"/>
      <c r="J5382" s="36">
        <v>0</v>
      </c>
    </row>
    <row r="5383" spans="1:10" ht="39" hidden="1" thickBot="1" x14ac:dyDescent="0.3">
      <c r="A5383" s="238"/>
      <c r="B5383" s="241"/>
      <c r="C5383" s="41" t="s">
        <v>10995</v>
      </c>
      <c r="D5383" s="41" t="s">
        <v>1302</v>
      </c>
      <c r="E5383" s="201">
        <v>1.1000000000000001</v>
      </c>
      <c r="F5383" s="200">
        <v>3.6004999999999998</v>
      </c>
      <c r="G5383" s="39">
        <f t="shared" si="84"/>
        <v>3.96055</v>
      </c>
      <c r="H5383" s="44">
        <f>SUM(G5383:G5386)</f>
        <v>20.544559399999997</v>
      </c>
      <c r="I5383" s="45"/>
      <c r="J5383" s="36">
        <v>0</v>
      </c>
    </row>
    <row r="5384" spans="1:10" ht="15.75" hidden="1" thickBot="1" x14ac:dyDescent="0.3">
      <c r="A5384" s="238"/>
      <c r="B5384" s="241"/>
      <c r="C5384" s="41" t="s">
        <v>10605</v>
      </c>
      <c r="D5384" s="41" t="s">
        <v>2800</v>
      </c>
      <c r="E5384" s="201">
        <v>0.123</v>
      </c>
      <c r="F5384" s="200">
        <v>23.246499999999997</v>
      </c>
      <c r="G5384" s="39">
        <f t="shared" si="84"/>
        <v>2.8593194999999998</v>
      </c>
      <c r="H5384" s="40"/>
      <c r="I5384" s="37"/>
      <c r="J5384" s="36">
        <v>0</v>
      </c>
    </row>
    <row r="5385" spans="1:10" ht="15.75" hidden="1" thickBot="1" x14ac:dyDescent="0.3">
      <c r="A5385" s="238"/>
      <c r="B5385" s="241"/>
      <c r="C5385" s="41" t="s">
        <v>10602</v>
      </c>
      <c r="D5385" s="41" t="s">
        <v>2800</v>
      </c>
      <c r="E5385" s="201">
        <v>0.123</v>
      </c>
      <c r="F5385" s="200">
        <v>29.050999999999998</v>
      </c>
      <c r="G5385" s="39">
        <f t="shared" si="84"/>
        <v>3.5732729999999999</v>
      </c>
      <c r="H5385" s="40"/>
      <c r="I5385" s="37"/>
      <c r="J5385" s="36">
        <v>0</v>
      </c>
    </row>
    <row r="5386" spans="1:10" ht="64.5" hidden="1" thickBot="1" x14ac:dyDescent="0.3">
      <c r="A5386" s="238"/>
      <c r="B5386" s="241"/>
      <c r="C5386" s="41" t="s">
        <v>11300</v>
      </c>
      <c r="D5386" s="41" t="s">
        <v>1302</v>
      </c>
      <c r="E5386" s="201">
        <v>1</v>
      </c>
      <c r="F5386" s="209">
        <f>IF(ISNUMBER('Comp.Aux1'!$G$23), 'Comp.Aux1'!$G$23, 0)</f>
        <v>10.151416899999999</v>
      </c>
      <c r="G5386" s="37">
        <f t="shared" si="84"/>
        <v>10.151416899999999</v>
      </c>
      <c r="H5386" s="40"/>
      <c r="I5386" s="37"/>
      <c r="J5386" s="36">
        <v>0</v>
      </c>
    </row>
    <row r="5387" spans="1:10" ht="15.75" hidden="1" thickBot="1" x14ac:dyDescent="0.3">
      <c r="A5387" s="239"/>
      <c r="B5387" s="242"/>
      <c r="C5387" s="46"/>
      <c r="D5387" s="46"/>
      <c r="E5387" s="202"/>
      <c r="F5387" s="203" t="s">
        <v>13</v>
      </c>
      <c r="G5387" s="48" t="str">
        <f t="shared" si="84"/>
        <v/>
      </c>
      <c r="H5387" s="50"/>
      <c r="I5387" s="37"/>
      <c r="J5387" s="36">
        <v>0</v>
      </c>
    </row>
    <row r="5388" spans="1:10" ht="15.75" hidden="1" thickBot="1" x14ac:dyDescent="0.3">
      <c r="A5388" s="237" t="s">
        <v>1272</v>
      </c>
      <c r="B5388" s="240" t="s">
        <v>4881</v>
      </c>
      <c r="C5388" s="31"/>
      <c r="D5388" s="32" t="s">
        <v>18</v>
      </c>
      <c r="E5388" s="197"/>
      <c r="F5388" s="204" t="s">
        <v>13</v>
      </c>
      <c r="G5388" s="33" t="str">
        <f t="shared" si="84"/>
        <v/>
      </c>
      <c r="H5388" s="34"/>
      <c r="I5388" s="35"/>
      <c r="J5388" s="36">
        <v>0</v>
      </c>
    </row>
    <row r="5389" spans="1:10" ht="15.75" hidden="1" thickBot="1" x14ac:dyDescent="0.3">
      <c r="A5389" s="238"/>
      <c r="B5389" s="241"/>
      <c r="C5389" s="38"/>
      <c r="D5389" s="38"/>
      <c r="E5389" s="199"/>
      <c r="F5389" s="205" t="s">
        <v>13</v>
      </c>
      <c r="G5389" s="37" t="str">
        <f t="shared" si="84"/>
        <v/>
      </c>
      <c r="H5389" s="40"/>
      <c r="I5389" s="37"/>
      <c r="J5389" s="36">
        <v>0</v>
      </c>
    </row>
    <row r="5390" spans="1:10" ht="64.5" hidden="1" thickBot="1" x14ac:dyDescent="0.3">
      <c r="A5390" s="238"/>
      <c r="B5390" s="241"/>
      <c r="C5390" s="41" t="s">
        <v>11372</v>
      </c>
      <c r="D5390" s="41" t="s">
        <v>1050</v>
      </c>
      <c r="E5390" s="201">
        <v>2.9000000000000001E-2</v>
      </c>
      <c r="F5390" s="200">
        <v>138.548</v>
      </c>
      <c r="G5390" s="39">
        <f t="shared" si="84"/>
        <v>4.0178920000000007</v>
      </c>
      <c r="H5390" s="44">
        <f>SUM(G5390:G5398)</f>
        <v>1771.731145661852</v>
      </c>
      <c r="I5390" s="45"/>
      <c r="J5390" s="36">
        <v>0</v>
      </c>
    </row>
    <row r="5391" spans="1:10" ht="64.5" hidden="1" thickBot="1" x14ac:dyDescent="0.3">
      <c r="A5391" s="238"/>
      <c r="B5391" s="241"/>
      <c r="C5391" s="41" t="s">
        <v>11373</v>
      </c>
      <c r="D5391" s="41" t="s">
        <v>10703</v>
      </c>
      <c r="E5391" s="201">
        <v>5.9299999999999999E-2</v>
      </c>
      <c r="F5391" s="200">
        <v>58.709999999999994</v>
      </c>
      <c r="G5391" s="39">
        <f t="shared" si="84"/>
        <v>3.4815029999999996</v>
      </c>
      <c r="H5391" s="40"/>
      <c r="I5391" s="37"/>
      <c r="J5391" s="36">
        <v>0</v>
      </c>
    </row>
    <row r="5392" spans="1:10" ht="15.75" hidden="1" thickBot="1" x14ac:dyDescent="0.3">
      <c r="A5392" s="238"/>
      <c r="B5392" s="241"/>
      <c r="C5392" s="41" t="s">
        <v>10782</v>
      </c>
      <c r="D5392" s="41" t="s">
        <v>83</v>
      </c>
      <c r="E5392" s="201">
        <v>448.76409999999998</v>
      </c>
      <c r="F5392" s="206">
        <v>0.71249999999999991</v>
      </c>
      <c r="G5392" s="37">
        <f t="shared" si="84"/>
        <v>319.74442124999996</v>
      </c>
      <c r="H5392" s="40"/>
      <c r="I5392" s="37"/>
      <c r="J5392" s="36">
        <v>0</v>
      </c>
    </row>
    <row r="5393" spans="1:10" ht="39" hidden="1" thickBot="1" x14ac:dyDescent="0.3">
      <c r="A5393" s="238"/>
      <c r="B5393" s="241"/>
      <c r="C5393" s="41" t="s">
        <v>11324</v>
      </c>
      <c r="D5393" s="41" t="s">
        <v>2880</v>
      </c>
      <c r="E5393" s="201">
        <v>4.4999999999999997E-3</v>
      </c>
      <c r="F5393" s="209">
        <f>IF(ISNUMBER('Comp.Aux1'!$G$323), 'Comp.Aux1'!$G$323, 0)</f>
        <v>609.32779267499996</v>
      </c>
      <c r="G5393" s="39">
        <f t="shared" si="84"/>
        <v>2.7419750670374996</v>
      </c>
      <c r="H5393" s="40"/>
      <c r="I5393" s="45"/>
      <c r="J5393" s="36">
        <v>0</v>
      </c>
    </row>
    <row r="5394" spans="1:10" ht="15.75" hidden="1" thickBot="1" x14ac:dyDescent="0.3">
      <c r="A5394" s="238"/>
      <c r="B5394" s="241"/>
      <c r="C5394" s="41" t="s">
        <v>10607</v>
      </c>
      <c r="D5394" s="41" t="s">
        <v>2800</v>
      </c>
      <c r="E5394" s="201">
        <v>15.119199999999999</v>
      </c>
      <c r="F5394" s="200">
        <v>28.6995</v>
      </c>
      <c r="G5394" s="39">
        <f t="shared" si="84"/>
        <v>433.91348039999997</v>
      </c>
      <c r="H5394" s="40"/>
      <c r="I5394" s="37"/>
      <c r="J5394" s="36">
        <v>0</v>
      </c>
    </row>
    <row r="5395" spans="1:10" ht="15.75" hidden="1" thickBot="1" x14ac:dyDescent="0.3">
      <c r="A5395" s="238"/>
      <c r="B5395" s="241"/>
      <c r="C5395" s="41" t="s">
        <v>10601</v>
      </c>
      <c r="D5395" s="41" t="s">
        <v>2800</v>
      </c>
      <c r="E5395" s="201">
        <v>11.8794</v>
      </c>
      <c r="F5395" s="206">
        <v>22.097000000000001</v>
      </c>
      <c r="G5395" s="37">
        <f t="shared" si="84"/>
        <v>262.49910180000001</v>
      </c>
      <c r="H5395" s="40"/>
      <c r="I5395" s="37"/>
      <c r="J5395" s="36">
        <v>0</v>
      </c>
    </row>
    <row r="5396" spans="1:10" ht="26.25" hidden="1" thickBot="1" x14ac:dyDescent="0.3">
      <c r="A5396" s="238"/>
      <c r="B5396" s="241"/>
      <c r="C5396" s="41" t="s">
        <v>11332</v>
      </c>
      <c r="D5396" s="41" t="s">
        <v>2880</v>
      </c>
      <c r="E5396" s="201">
        <v>0.33700000000000002</v>
      </c>
      <c r="F5396" s="200">
        <v>680.56221623750002</v>
      </c>
      <c r="G5396" s="39">
        <f t="shared" si="84"/>
        <v>229.34946687203751</v>
      </c>
      <c r="H5396" s="40"/>
      <c r="I5396" s="45"/>
      <c r="J5396" s="36">
        <v>0</v>
      </c>
    </row>
    <row r="5397" spans="1:10" ht="26.25" hidden="1" thickBot="1" x14ac:dyDescent="0.3">
      <c r="A5397" s="238"/>
      <c r="B5397" s="241"/>
      <c r="C5397" s="41" t="s">
        <v>11333</v>
      </c>
      <c r="D5397" s="41" t="s">
        <v>2880</v>
      </c>
      <c r="E5397" s="201">
        <v>0.1492</v>
      </c>
      <c r="F5397" s="200">
        <v>2594.1659616312304</v>
      </c>
      <c r="G5397" s="39">
        <f t="shared" si="84"/>
        <v>387.04956147537956</v>
      </c>
      <c r="H5397" s="40"/>
      <c r="I5397" s="37"/>
      <c r="J5397" s="36">
        <v>0</v>
      </c>
    </row>
    <row r="5398" spans="1:10" ht="26.25" hidden="1" thickBot="1" x14ac:dyDescent="0.3">
      <c r="A5398" s="238"/>
      <c r="B5398" s="241"/>
      <c r="C5398" s="41" t="s">
        <v>11336</v>
      </c>
      <c r="D5398" s="41" t="s">
        <v>2880</v>
      </c>
      <c r="E5398" s="201">
        <v>0.2697</v>
      </c>
      <c r="F5398" s="206">
        <v>478.06356617500001</v>
      </c>
      <c r="G5398" s="37">
        <f t="shared" si="84"/>
        <v>128.93374379739751</v>
      </c>
      <c r="H5398" s="40"/>
      <c r="I5398" s="37"/>
      <c r="J5398" s="36">
        <v>0</v>
      </c>
    </row>
    <row r="5399" spans="1:10" ht="15.75" hidden="1" thickBot="1" x14ac:dyDescent="0.3">
      <c r="A5399" s="239"/>
      <c r="B5399" s="242"/>
      <c r="C5399" s="46"/>
      <c r="D5399" s="46"/>
      <c r="E5399" s="202"/>
      <c r="F5399" s="203" t="s">
        <v>13</v>
      </c>
      <c r="G5399" s="48" t="str">
        <f t="shared" si="84"/>
        <v/>
      </c>
      <c r="H5399" s="50"/>
      <c r="I5399" s="37"/>
      <c r="J5399" s="36">
        <v>0</v>
      </c>
    </row>
    <row r="5400" spans="1:10" ht="15.75" hidden="1" thickBot="1" x14ac:dyDescent="0.3">
      <c r="A5400" s="237" t="s">
        <v>1273</v>
      </c>
      <c r="B5400" s="240" t="s">
        <v>4882</v>
      </c>
      <c r="C5400" s="31"/>
      <c r="D5400" s="32" t="s">
        <v>18</v>
      </c>
      <c r="E5400" s="197"/>
      <c r="F5400" s="204" t="s">
        <v>13</v>
      </c>
      <c r="G5400" s="33" t="str">
        <f t="shared" si="84"/>
        <v/>
      </c>
      <c r="H5400" s="34"/>
      <c r="I5400" s="35"/>
      <c r="J5400" s="36">
        <v>0</v>
      </c>
    </row>
    <row r="5401" spans="1:10" ht="15.75" hidden="1" thickBot="1" x14ac:dyDescent="0.3">
      <c r="A5401" s="238"/>
      <c r="B5401" s="241"/>
      <c r="C5401" s="38"/>
      <c r="D5401" s="38"/>
      <c r="E5401" s="199"/>
      <c r="F5401" s="205" t="s">
        <v>13</v>
      </c>
      <c r="G5401" s="37" t="str">
        <f t="shared" si="84"/>
        <v/>
      </c>
      <c r="H5401" s="40"/>
      <c r="I5401" s="37"/>
      <c r="J5401" s="36">
        <v>0</v>
      </c>
    </row>
    <row r="5402" spans="1:10" ht="26.25" hidden="1" thickBot="1" x14ac:dyDescent="0.3">
      <c r="A5402" s="238"/>
      <c r="B5402" s="241"/>
      <c r="C5402" s="41" t="s">
        <v>10622</v>
      </c>
      <c r="D5402" s="41" t="s">
        <v>2800</v>
      </c>
      <c r="E5402" s="201">
        <v>40</v>
      </c>
      <c r="F5402" s="200">
        <v>128.06950000000001</v>
      </c>
      <c r="G5402" s="39">
        <f t="shared" si="84"/>
        <v>5122.7800000000007</v>
      </c>
      <c r="H5402" s="44">
        <f>SUM(G5402:G5406)</f>
        <v>6390.0400000000009</v>
      </c>
      <c r="I5402" s="45"/>
      <c r="J5402" s="36">
        <v>0</v>
      </c>
    </row>
    <row r="5403" spans="1:10" ht="15.75" hidden="1" thickBot="1" x14ac:dyDescent="0.3">
      <c r="A5403" s="238"/>
      <c r="B5403" s="241"/>
      <c r="C5403" s="41" t="s">
        <v>11512</v>
      </c>
      <c r="D5403" s="41" t="s">
        <v>2800</v>
      </c>
      <c r="E5403" s="201">
        <v>20</v>
      </c>
      <c r="F5403" s="200">
        <v>16.653500000000001</v>
      </c>
      <c r="G5403" s="39">
        <f t="shared" si="84"/>
        <v>333.07000000000005</v>
      </c>
      <c r="H5403" s="40"/>
      <c r="I5403" s="37"/>
      <c r="J5403" s="36">
        <v>0</v>
      </c>
    </row>
    <row r="5404" spans="1:10" ht="15.75" hidden="1" thickBot="1" x14ac:dyDescent="0.3">
      <c r="A5404" s="238"/>
      <c r="B5404" s="241"/>
      <c r="C5404" s="41" t="s">
        <v>11513</v>
      </c>
      <c r="D5404" s="41" t="s">
        <v>2800</v>
      </c>
      <c r="E5404" s="201">
        <v>20</v>
      </c>
      <c r="F5404" s="200">
        <v>22.04</v>
      </c>
      <c r="G5404" s="39">
        <f t="shared" si="84"/>
        <v>440.79999999999995</v>
      </c>
      <c r="H5404" s="40"/>
      <c r="I5404" s="37"/>
      <c r="J5404" s="36">
        <v>0</v>
      </c>
    </row>
    <row r="5405" spans="1:10" ht="15.75" hidden="1" thickBot="1" x14ac:dyDescent="0.3">
      <c r="A5405" s="238"/>
      <c r="B5405" s="241"/>
      <c r="C5405" s="41" t="s">
        <v>11514</v>
      </c>
      <c r="D5405" s="41" t="s">
        <v>2800</v>
      </c>
      <c r="E5405" s="201">
        <v>20</v>
      </c>
      <c r="F5405" s="200">
        <v>11.096</v>
      </c>
      <c r="G5405" s="39">
        <f t="shared" si="84"/>
        <v>221.92000000000002</v>
      </c>
      <c r="H5405" s="40"/>
      <c r="I5405" s="37"/>
      <c r="J5405" s="36">
        <v>0</v>
      </c>
    </row>
    <row r="5406" spans="1:10" ht="15.75" hidden="1" thickBot="1" x14ac:dyDescent="0.3">
      <c r="A5406" s="238"/>
      <c r="B5406" s="241"/>
      <c r="C5406" s="41" t="s">
        <v>17</v>
      </c>
      <c r="D5406" s="41" t="s">
        <v>18</v>
      </c>
      <c r="E5406" s="201">
        <v>1</v>
      </c>
      <c r="F5406" s="206">
        <v>271.47000000000003</v>
      </c>
      <c r="G5406" s="37">
        <f t="shared" si="84"/>
        <v>271.47000000000003</v>
      </c>
      <c r="H5406" s="40"/>
      <c r="I5406" s="37"/>
      <c r="J5406" s="36">
        <v>0</v>
      </c>
    </row>
    <row r="5407" spans="1:10" ht="15.75" hidden="1" thickBot="1" x14ac:dyDescent="0.3">
      <c r="A5407" s="239"/>
      <c r="B5407" s="242"/>
      <c r="C5407" s="46"/>
      <c r="D5407" s="46"/>
      <c r="E5407" s="202"/>
      <c r="F5407" s="203" t="s">
        <v>13</v>
      </c>
      <c r="G5407" s="48" t="str">
        <f t="shared" si="84"/>
        <v/>
      </c>
      <c r="H5407" s="50"/>
      <c r="I5407" s="37"/>
      <c r="J5407" s="36">
        <v>0</v>
      </c>
    </row>
    <row r="5408" spans="1:10" ht="15.75" thickBot="1" x14ac:dyDescent="0.3">
      <c r="A5408" s="237" t="s">
        <v>1274</v>
      </c>
      <c r="B5408" s="240" t="s">
        <v>4883</v>
      </c>
      <c r="C5408" s="31"/>
      <c r="D5408" s="32" t="s">
        <v>106</v>
      </c>
      <c r="E5408" s="197"/>
      <c r="F5408" s="204" t="s">
        <v>13</v>
      </c>
      <c r="G5408" s="33" t="str">
        <f t="shared" si="84"/>
        <v/>
      </c>
      <c r="H5408" s="34"/>
      <c r="I5408" s="35"/>
      <c r="J5408" s="36">
        <v>275</v>
      </c>
    </row>
    <row r="5409" spans="1:10" x14ac:dyDescent="0.25">
      <c r="A5409" s="238"/>
      <c r="B5409" s="241"/>
      <c r="C5409" s="38"/>
      <c r="D5409" s="38"/>
      <c r="E5409" s="199"/>
      <c r="F5409" s="205" t="s">
        <v>13</v>
      </c>
      <c r="G5409" s="37" t="str">
        <f t="shared" si="84"/>
        <v/>
      </c>
      <c r="H5409" s="40"/>
      <c r="I5409" s="37"/>
      <c r="J5409" s="36">
        <v>275</v>
      </c>
    </row>
    <row r="5410" spans="1:10" ht="38.25" x14ac:dyDescent="0.25">
      <c r="A5410" s="238"/>
      <c r="B5410" s="241"/>
      <c r="C5410" s="41" t="s">
        <v>10840</v>
      </c>
      <c r="D5410" s="41" t="s">
        <v>1302</v>
      </c>
      <c r="E5410" s="201">
        <v>1.1000000000000001</v>
      </c>
      <c r="F5410" s="200">
        <v>5.9375</v>
      </c>
      <c r="G5410" s="39">
        <f t="shared" si="84"/>
        <v>6.5312500000000009</v>
      </c>
      <c r="H5410" s="44">
        <f>SUM(G5410:G5412)</f>
        <v>11.473363750000001</v>
      </c>
      <c r="I5410" s="45"/>
      <c r="J5410" s="36">
        <v>275</v>
      </c>
    </row>
    <row r="5411" spans="1:10" x14ac:dyDescent="0.25">
      <c r="A5411" s="238"/>
      <c r="B5411" s="241"/>
      <c r="C5411" s="41" t="s">
        <v>10605</v>
      </c>
      <c r="D5411" s="41" t="s">
        <v>2800</v>
      </c>
      <c r="E5411" s="201">
        <v>9.4500000000000001E-2</v>
      </c>
      <c r="F5411" s="200">
        <v>23.246499999999997</v>
      </c>
      <c r="G5411" s="39">
        <f t="shared" si="84"/>
        <v>2.1967942499999999</v>
      </c>
      <c r="H5411" s="40"/>
      <c r="I5411" s="37"/>
      <c r="J5411" s="36">
        <v>275</v>
      </c>
    </row>
    <row r="5412" spans="1:10" x14ac:dyDescent="0.25">
      <c r="A5412" s="238"/>
      <c r="B5412" s="241"/>
      <c r="C5412" s="41" t="s">
        <v>10602</v>
      </c>
      <c r="D5412" s="41" t="s">
        <v>2800</v>
      </c>
      <c r="E5412" s="201">
        <v>9.4500000000000001E-2</v>
      </c>
      <c r="F5412" s="206">
        <v>29.050999999999998</v>
      </c>
      <c r="G5412" s="37">
        <f t="shared" si="84"/>
        <v>2.7453194999999999</v>
      </c>
      <c r="H5412" s="40"/>
      <c r="I5412" s="37"/>
      <c r="J5412" s="36">
        <v>275</v>
      </c>
    </row>
    <row r="5413" spans="1:10" ht="15.75" thickBot="1" x14ac:dyDescent="0.3">
      <c r="A5413" s="239"/>
      <c r="B5413" s="242"/>
      <c r="C5413" s="46"/>
      <c r="D5413" s="46"/>
      <c r="E5413" s="202"/>
      <c r="F5413" s="203" t="s">
        <v>13</v>
      </c>
      <c r="G5413" s="48" t="str">
        <f t="shared" si="84"/>
        <v/>
      </c>
      <c r="H5413" s="50"/>
      <c r="I5413" s="37"/>
      <c r="J5413" s="36">
        <v>275</v>
      </c>
    </row>
    <row r="5414" spans="1:10" ht="15.75" hidden="1" thickBot="1" x14ac:dyDescent="0.3">
      <c r="A5414" s="237" t="s">
        <v>1275</v>
      </c>
      <c r="B5414" s="240" t="s">
        <v>4888</v>
      </c>
      <c r="C5414" s="31"/>
      <c r="D5414" s="32" t="s">
        <v>18</v>
      </c>
      <c r="E5414" s="197"/>
      <c r="F5414" s="208" t="s">
        <v>13</v>
      </c>
      <c r="G5414" s="33" t="str">
        <f t="shared" si="84"/>
        <v/>
      </c>
      <c r="H5414" s="34"/>
      <c r="I5414" s="35"/>
      <c r="J5414" s="36">
        <v>0</v>
      </c>
    </row>
    <row r="5415" spans="1:10" ht="15.75" hidden="1" thickBot="1" x14ac:dyDescent="0.3">
      <c r="A5415" s="246"/>
      <c r="B5415" s="241"/>
      <c r="C5415" s="38"/>
      <c r="D5415" s="38"/>
      <c r="E5415" s="199"/>
      <c r="F5415" s="211" t="s">
        <v>13</v>
      </c>
      <c r="G5415" s="65" t="str">
        <f t="shared" si="84"/>
        <v/>
      </c>
      <c r="H5415" s="66"/>
      <c r="I5415" s="67"/>
      <c r="J5415" s="36">
        <v>0</v>
      </c>
    </row>
    <row r="5416" spans="1:10" ht="39" hidden="1" thickBot="1" x14ac:dyDescent="0.3">
      <c r="A5416" s="246"/>
      <c r="B5416" s="241"/>
      <c r="C5416" s="41" t="s">
        <v>10749</v>
      </c>
      <c r="D5416" s="41" t="s">
        <v>83</v>
      </c>
      <c r="E5416" s="201">
        <v>1</v>
      </c>
      <c r="F5416" s="200">
        <v>649.66700000000003</v>
      </c>
      <c r="G5416" s="65">
        <f t="shared" si="84"/>
        <v>649.66700000000003</v>
      </c>
      <c r="H5416" s="44">
        <f>SUM(G5416:G5419)</f>
        <v>699.13269120144491</v>
      </c>
      <c r="I5416" s="45"/>
      <c r="J5416" s="36">
        <v>0</v>
      </c>
    </row>
    <row r="5417" spans="1:10" ht="15.75" hidden="1" thickBot="1" x14ac:dyDescent="0.3">
      <c r="A5417" s="246"/>
      <c r="B5417" s="241"/>
      <c r="C5417" s="41" t="s">
        <v>10607</v>
      </c>
      <c r="D5417" s="41" t="s">
        <v>2800</v>
      </c>
      <c r="E5417" s="201">
        <v>1.0088999999999999</v>
      </c>
      <c r="F5417" s="200">
        <v>28.6995</v>
      </c>
      <c r="G5417" s="65">
        <f t="shared" si="84"/>
        <v>28.954925549999999</v>
      </c>
      <c r="H5417" s="66"/>
      <c r="I5417" s="67"/>
      <c r="J5417" s="36">
        <v>0</v>
      </c>
    </row>
    <row r="5418" spans="1:10" ht="15.75" hidden="1" thickBot="1" x14ac:dyDescent="0.3">
      <c r="A5418" s="246"/>
      <c r="B5418" s="241"/>
      <c r="C5418" s="41" t="s">
        <v>10601</v>
      </c>
      <c r="D5418" s="41" t="s">
        <v>2800</v>
      </c>
      <c r="E5418" s="201">
        <v>0.79269999999999996</v>
      </c>
      <c r="F5418" s="200">
        <v>22.097000000000001</v>
      </c>
      <c r="G5418" s="65">
        <f t="shared" si="84"/>
        <v>17.516291899999999</v>
      </c>
      <c r="H5418" s="66"/>
      <c r="I5418" s="67"/>
      <c r="J5418" s="36">
        <v>0</v>
      </c>
    </row>
    <row r="5419" spans="1:10" ht="26.25" hidden="1" thickBot="1" x14ac:dyDescent="0.3">
      <c r="A5419" s="246"/>
      <c r="B5419" s="241"/>
      <c r="C5419" s="41" t="s">
        <v>11332</v>
      </c>
      <c r="D5419" s="41" t="s">
        <v>2880</v>
      </c>
      <c r="E5419" s="201">
        <v>4.4000000000000003E-3</v>
      </c>
      <c r="F5419" s="200">
        <v>680.56221623750002</v>
      </c>
      <c r="G5419" s="65">
        <f t="shared" si="84"/>
        <v>2.9944737514450002</v>
      </c>
      <c r="H5419" s="66"/>
      <c r="I5419" s="67"/>
      <c r="J5419" s="36">
        <v>0</v>
      </c>
    </row>
    <row r="5420" spans="1:10" ht="15.75" hidden="1" thickBot="1" x14ac:dyDescent="0.3">
      <c r="A5420" s="247"/>
      <c r="B5420" s="242"/>
      <c r="C5420" s="46"/>
      <c r="D5420" s="59"/>
      <c r="E5420" s="202"/>
      <c r="F5420" s="217" t="s">
        <v>13</v>
      </c>
      <c r="G5420" s="73" t="str">
        <f t="shared" si="84"/>
        <v/>
      </c>
      <c r="H5420" s="74"/>
      <c r="I5420" s="67"/>
      <c r="J5420" s="36">
        <v>0</v>
      </c>
    </row>
    <row r="5421" spans="1:10" ht="15.75" hidden="1" thickBot="1" x14ac:dyDescent="0.3">
      <c r="A5421" s="237" t="s">
        <v>1276</v>
      </c>
      <c r="B5421" s="240" t="s">
        <v>1277</v>
      </c>
      <c r="C5421" s="31"/>
      <c r="D5421" s="32" t="s">
        <v>18</v>
      </c>
      <c r="E5421" s="197"/>
      <c r="F5421" s="208" t="s">
        <v>13</v>
      </c>
      <c r="G5421" s="33" t="str">
        <f t="shared" si="84"/>
        <v/>
      </c>
      <c r="H5421" s="34"/>
      <c r="I5421" s="35"/>
      <c r="J5421" s="36">
        <v>0</v>
      </c>
    </row>
    <row r="5422" spans="1:10" ht="15.75" hidden="1" thickBot="1" x14ac:dyDescent="0.3">
      <c r="A5422" s="246"/>
      <c r="B5422" s="241"/>
      <c r="C5422" s="38"/>
      <c r="D5422" s="38"/>
      <c r="E5422" s="199"/>
      <c r="F5422" s="211" t="s">
        <v>13</v>
      </c>
      <c r="G5422" s="65" t="str">
        <f t="shared" si="84"/>
        <v/>
      </c>
      <c r="H5422" s="66"/>
      <c r="I5422" s="67"/>
      <c r="J5422" s="36">
        <v>0</v>
      </c>
    </row>
    <row r="5423" spans="1:10" ht="15.75" hidden="1" thickBot="1" x14ac:dyDescent="0.3">
      <c r="A5423" s="246"/>
      <c r="B5423" s="241"/>
      <c r="C5423" s="41" t="s">
        <v>11181</v>
      </c>
      <c r="D5423" s="41" t="s">
        <v>83</v>
      </c>
      <c r="E5423" s="201">
        <v>8.3999999999999995E-3</v>
      </c>
      <c r="F5423" s="200">
        <v>14.715499999999999</v>
      </c>
      <c r="G5423" s="65">
        <f t="shared" si="84"/>
        <v>0.12361019999999998</v>
      </c>
      <c r="H5423" s="44">
        <f>SUM(G5423:G5426)</f>
        <v>3.7437752</v>
      </c>
      <c r="I5423" s="45"/>
      <c r="J5423" s="36">
        <v>0</v>
      </c>
    </row>
    <row r="5424" spans="1:10" ht="15.75" hidden="1" thickBot="1" x14ac:dyDescent="0.3">
      <c r="A5424" s="246"/>
      <c r="B5424" s="241"/>
      <c r="C5424" s="41" t="s">
        <v>1277</v>
      </c>
      <c r="D5424" s="41" t="s">
        <v>83</v>
      </c>
      <c r="E5424" s="201">
        <v>1</v>
      </c>
      <c r="F5424" s="200" t="s">
        <v>13</v>
      </c>
      <c r="G5424" s="65" t="str">
        <f t="shared" si="84"/>
        <v/>
      </c>
      <c r="H5424" s="66"/>
      <c r="I5424" s="67"/>
      <c r="J5424" s="36">
        <v>0</v>
      </c>
    </row>
    <row r="5425" spans="1:10" ht="26.25" hidden="1" thickBot="1" x14ac:dyDescent="0.3">
      <c r="A5425" s="246"/>
      <c r="B5425" s="241"/>
      <c r="C5425" s="41" t="s">
        <v>10641</v>
      </c>
      <c r="D5425" s="41" t="s">
        <v>2800</v>
      </c>
      <c r="E5425" s="201">
        <v>7.1900000000000006E-2</v>
      </c>
      <c r="F5425" s="200">
        <v>22.324999999999999</v>
      </c>
      <c r="G5425" s="65">
        <f t="shared" si="84"/>
        <v>1.6051675000000001</v>
      </c>
      <c r="H5425" s="66"/>
      <c r="I5425" s="67"/>
      <c r="J5425" s="36">
        <v>0</v>
      </c>
    </row>
    <row r="5426" spans="1:10" ht="26.25" hidden="1" thickBot="1" x14ac:dyDescent="0.3">
      <c r="A5426" s="246"/>
      <c r="B5426" s="241"/>
      <c r="C5426" s="41" t="s">
        <v>10614</v>
      </c>
      <c r="D5426" s="41" t="s">
        <v>2800</v>
      </c>
      <c r="E5426" s="201">
        <v>7.1900000000000006E-2</v>
      </c>
      <c r="F5426" s="200">
        <v>28.024999999999999</v>
      </c>
      <c r="G5426" s="65">
        <f t="shared" si="84"/>
        <v>2.0149975000000002</v>
      </c>
      <c r="H5426" s="66"/>
      <c r="I5426" s="67"/>
      <c r="J5426" s="36">
        <v>0</v>
      </c>
    </row>
    <row r="5427" spans="1:10" ht="15.75" hidden="1" thickBot="1" x14ac:dyDescent="0.3">
      <c r="A5427" s="247"/>
      <c r="B5427" s="242"/>
      <c r="C5427" s="46"/>
      <c r="D5427" s="59"/>
      <c r="E5427" s="202"/>
      <c r="F5427" s="217" t="s">
        <v>13</v>
      </c>
      <c r="G5427" s="73" t="str">
        <f t="shared" si="84"/>
        <v/>
      </c>
      <c r="H5427" s="74"/>
      <c r="I5427" s="67"/>
      <c r="J5427" s="36">
        <v>0</v>
      </c>
    </row>
    <row r="5428" spans="1:10" ht="15.75" hidden="1" thickBot="1" x14ac:dyDescent="0.3">
      <c r="A5428" s="237" t="s">
        <v>1278</v>
      </c>
      <c r="B5428" s="240" t="s">
        <v>1279</v>
      </c>
      <c r="C5428" s="31"/>
      <c r="D5428" s="32" t="s">
        <v>18</v>
      </c>
      <c r="E5428" s="197"/>
      <c r="F5428" s="208" t="s">
        <v>13</v>
      </c>
      <c r="G5428" s="33" t="str">
        <f t="shared" si="84"/>
        <v/>
      </c>
      <c r="H5428" s="34"/>
      <c r="I5428" s="35"/>
      <c r="J5428" s="36">
        <v>0</v>
      </c>
    </row>
    <row r="5429" spans="1:10" ht="15.75" hidden="1" thickBot="1" x14ac:dyDescent="0.3">
      <c r="A5429" s="246"/>
      <c r="B5429" s="241"/>
      <c r="C5429" s="38"/>
      <c r="D5429" s="38"/>
      <c r="E5429" s="199"/>
      <c r="F5429" s="211" t="s">
        <v>13</v>
      </c>
      <c r="G5429" s="65" t="str">
        <f t="shared" si="84"/>
        <v/>
      </c>
      <c r="H5429" s="66"/>
      <c r="I5429" s="67"/>
      <c r="J5429" s="36">
        <v>0</v>
      </c>
    </row>
    <row r="5430" spans="1:10" ht="15.75" hidden="1" thickBot="1" x14ac:dyDescent="0.3">
      <c r="A5430" s="246"/>
      <c r="B5430" s="241"/>
      <c r="C5430" s="41" t="s">
        <v>11181</v>
      </c>
      <c r="D5430" s="41" t="s">
        <v>83</v>
      </c>
      <c r="E5430" s="201">
        <v>1.06E-2</v>
      </c>
      <c r="F5430" s="200">
        <v>14.715499999999999</v>
      </c>
      <c r="G5430" s="65">
        <f t="shared" si="84"/>
        <v>0.15598429999999999</v>
      </c>
      <c r="H5430" s="44">
        <f>SUM(G5430:G5433)</f>
        <v>5.7045542999999999</v>
      </c>
      <c r="I5430" s="45"/>
      <c r="J5430" s="36">
        <v>0</v>
      </c>
    </row>
    <row r="5431" spans="1:10" ht="15.75" hidden="1" thickBot="1" x14ac:dyDescent="0.3">
      <c r="A5431" s="246"/>
      <c r="B5431" s="241"/>
      <c r="C5431" s="41" t="s">
        <v>1279</v>
      </c>
      <c r="D5431" s="41" t="s">
        <v>83</v>
      </c>
      <c r="E5431" s="201">
        <v>1</v>
      </c>
      <c r="F5431" s="200" t="s">
        <v>13</v>
      </c>
      <c r="G5431" s="65" t="str">
        <f t="shared" si="84"/>
        <v/>
      </c>
      <c r="H5431" s="66"/>
      <c r="I5431" s="67"/>
      <c r="J5431" s="36">
        <v>0</v>
      </c>
    </row>
    <row r="5432" spans="1:10" ht="26.25" hidden="1" thickBot="1" x14ac:dyDescent="0.3">
      <c r="A5432" s="246"/>
      <c r="B5432" s="241"/>
      <c r="C5432" s="41" t="s">
        <v>10641</v>
      </c>
      <c r="D5432" s="41" t="s">
        <v>2800</v>
      </c>
      <c r="E5432" s="201">
        <v>0.11020000000000001</v>
      </c>
      <c r="F5432" s="200">
        <v>22.324999999999999</v>
      </c>
      <c r="G5432" s="65">
        <f t="shared" si="84"/>
        <v>2.4602150000000003</v>
      </c>
      <c r="H5432" s="66"/>
      <c r="I5432" s="67"/>
      <c r="J5432" s="36">
        <v>0</v>
      </c>
    </row>
    <row r="5433" spans="1:10" ht="26.25" hidden="1" thickBot="1" x14ac:dyDescent="0.3">
      <c r="A5433" s="246"/>
      <c r="B5433" s="241"/>
      <c r="C5433" s="41" t="s">
        <v>10614</v>
      </c>
      <c r="D5433" s="41" t="s">
        <v>2800</v>
      </c>
      <c r="E5433" s="201">
        <v>0.11020000000000001</v>
      </c>
      <c r="F5433" s="200">
        <v>28.024999999999999</v>
      </c>
      <c r="G5433" s="65">
        <f t="shared" si="84"/>
        <v>3.088355</v>
      </c>
      <c r="H5433" s="66"/>
      <c r="I5433" s="67"/>
      <c r="J5433" s="36">
        <v>0</v>
      </c>
    </row>
    <row r="5434" spans="1:10" ht="15.75" hidden="1" thickBot="1" x14ac:dyDescent="0.3">
      <c r="A5434" s="247"/>
      <c r="B5434" s="242"/>
      <c r="C5434" s="46"/>
      <c r="D5434" s="59"/>
      <c r="E5434" s="202"/>
      <c r="F5434" s="217" t="s">
        <v>13</v>
      </c>
      <c r="G5434" s="73" t="str">
        <f t="shared" si="84"/>
        <v/>
      </c>
      <c r="H5434" s="74"/>
      <c r="I5434" s="67"/>
      <c r="J5434" s="36">
        <v>0</v>
      </c>
    </row>
    <row r="5435" spans="1:10" ht="15.75" hidden="1" thickBot="1" x14ac:dyDescent="0.3">
      <c r="A5435" s="237" t="s">
        <v>1280</v>
      </c>
      <c r="B5435" s="240" t="s">
        <v>4889</v>
      </c>
      <c r="C5435" s="31"/>
      <c r="D5435" s="32" t="s">
        <v>106</v>
      </c>
      <c r="E5435" s="197"/>
      <c r="F5435" s="208" t="s">
        <v>13</v>
      </c>
      <c r="G5435" s="33" t="str">
        <f t="shared" si="84"/>
        <v/>
      </c>
      <c r="H5435" s="34"/>
      <c r="I5435" s="35"/>
      <c r="J5435" s="36">
        <v>0</v>
      </c>
    </row>
    <row r="5436" spans="1:10" ht="15.75" hidden="1" thickBot="1" x14ac:dyDescent="0.3">
      <c r="A5436" s="246"/>
      <c r="B5436" s="241"/>
      <c r="C5436" s="38"/>
      <c r="D5436" s="38"/>
      <c r="E5436" s="199"/>
      <c r="F5436" s="211" t="s">
        <v>13</v>
      </c>
      <c r="G5436" s="65" t="str">
        <f t="shared" si="84"/>
        <v/>
      </c>
      <c r="H5436" s="66"/>
      <c r="I5436" s="67"/>
      <c r="J5436" s="36">
        <v>0</v>
      </c>
    </row>
    <row r="5437" spans="1:10" ht="15.75" hidden="1" thickBot="1" x14ac:dyDescent="0.3">
      <c r="A5437" s="246"/>
      <c r="B5437" s="241"/>
      <c r="C5437" s="41" t="s">
        <v>11515</v>
      </c>
      <c r="D5437" s="41" t="s">
        <v>1302</v>
      </c>
      <c r="E5437" s="201">
        <v>1.0216000000000001</v>
      </c>
      <c r="F5437" s="200">
        <v>15.038499999999999</v>
      </c>
      <c r="G5437" s="65">
        <f t="shared" si="84"/>
        <v>15.3633316</v>
      </c>
      <c r="H5437" s="44">
        <f>SUM(G5437:G5439)</f>
        <v>24.7562666</v>
      </c>
      <c r="I5437" s="45"/>
      <c r="J5437" s="36">
        <v>0</v>
      </c>
    </row>
    <row r="5438" spans="1:10" ht="26.25" hidden="1" thickBot="1" x14ac:dyDescent="0.3">
      <c r="A5438" s="246"/>
      <c r="B5438" s="241"/>
      <c r="C5438" s="41" t="s">
        <v>10641</v>
      </c>
      <c r="D5438" s="41" t="s">
        <v>2800</v>
      </c>
      <c r="E5438" s="201">
        <v>8.1799999999999998E-2</v>
      </c>
      <c r="F5438" s="200">
        <v>22.324999999999999</v>
      </c>
      <c r="G5438" s="65">
        <f t="shared" si="84"/>
        <v>1.8261849999999999</v>
      </c>
      <c r="H5438" s="66"/>
      <c r="I5438" s="67"/>
      <c r="J5438" s="36">
        <v>0</v>
      </c>
    </row>
    <row r="5439" spans="1:10" ht="26.25" hidden="1" thickBot="1" x14ac:dyDescent="0.3">
      <c r="A5439" s="246"/>
      <c r="B5439" s="241"/>
      <c r="C5439" s="41" t="s">
        <v>10614</v>
      </c>
      <c r="D5439" s="41" t="s">
        <v>2800</v>
      </c>
      <c r="E5439" s="201">
        <v>0.27</v>
      </c>
      <c r="F5439" s="200">
        <v>28.024999999999999</v>
      </c>
      <c r="G5439" s="65">
        <f t="shared" si="84"/>
        <v>7.5667499999999999</v>
      </c>
      <c r="H5439" s="66"/>
      <c r="I5439" s="67"/>
      <c r="J5439" s="36">
        <v>0</v>
      </c>
    </row>
    <row r="5440" spans="1:10" ht="15.75" hidden="1" thickBot="1" x14ac:dyDescent="0.3">
      <c r="A5440" s="247"/>
      <c r="B5440" s="242"/>
      <c r="C5440" s="46"/>
      <c r="D5440" s="59"/>
      <c r="E5440" s="202"/>
      <c r="F5440" s="217" t="s">
        <v>13</v>
      </c>
      <c r="G5440" s="73" t="str">
        <f t="shared" si="84"/>
        <v/>
      </c>
      <c r="H5440" s="74"/>
      <c r="I5440" s="67"/>
      <c r="J5440" s="36">
        <v>0</v>
      </c>
    </row>
    <row r="5441" spans="1:10" ht="15.75" hidden="1" thickBot="1" x14ac:dyDescent="0.3">
      <c r="A5441" s="237" t="s">
        <v>1281</v>
      </c>
      <c r="B5441" s="240" t="s">
        <v>4890</v>
      </c>
      <c r="C5441" s="31"/>
      <c r="D5441" s="32" t="s">
        <v>106</v>
      </c>
      <c r="E5441" s="197"/>
      <c r="F5441" s="208" t="s">
        <v>13</v>
      </c>
      <c r="G5441" s="33" t="str">
        <f t="shared" si="84"/>
        <v/>
      </c>
      <c r="H5441" s="34"/>
      <c r="I5441" s="35"/>
      <c r="J5441" s="36">
        <v>0</v>
      </c>
    </row>
    <row r="5442" spans="1:10" ht="15.75" hidden="1" thickBot="1" x14ac:dyDescent="0.3">
      <c r="A5442" s="246"/>
      <c r="B5442" s="241"/>
      <c r="C5442" s="38"/>
      <c r="D5442" s="38"/>
      <c r="E5442" s="199"/>
      <c r="F5442" s="211" t="s">
        <v>13</v>
      </c>
      <c r="G5442" s="65" t="str">
        <f t="shared" si="84"/>
        <v/>
      </c>
      <c r="H5442" s="66"/>
      <c r="I5442" s="67"/>
      <c r="J5442" s="36">
        <v>0</v>
      </c>
    </row>
    <row r="5443" spans="1:10" ht="15.75" hidden="1" thickBot="1" x14ac:dyDescent="0.3">
      <c r="A5443" s="246"/>
      <c r="B5443" s="241"/>
      <c r="C5443" s="41" t="s">
        <v>11516</v>
      </c>
      <c r="D5443" s="41" t="s">
        <v>1302</v>
      </c>
      <c r="E5443" s="201">
        <v>1.0216000000000001</v>
      </c>
      <c r="F5443" s="200">
        <v>20.833499999999997</v>
      </c>
      <c r="G5443" s="65">
        <f t="shared" si="84"/>
        <v>21.2835036</v>
      </c>
      <c r="H5443" s="44">
        <f>SUM(G5443:G5445)</f>
        <v>32.521196099999997</v>
      </c>
      <c r="I5443" s="45"/>
      <c r="J5443" s="36">
        <v>0</v>
      </c>
    </row>
    <row r="5444" spans="1:10" ht="26.25" hidden="1" thickBot="1" x14ac:dyDescent="0.3">
      <c r="A5444" s="246"/>
      <c r="B5444" s="241"/>
      <c r="C5444" s="41" t="s">
        <v>10641</v>
      </c>
      <c r="D5444" s="41" t="s">
        <v>2800</v>
      </c>
      <c r="E5444" s="201">
        <v>9.7900000000000001E-2</v>
      </c>
      <c r="F5444" s="200">
        <v>22.324999999999999</v>
      </c>
      <c r="G5444" s="65">
        <f t="shared" si="84"/>
        <v>2.1856174999999998</v>
      </c>
      <c r="H5444" s="66"/>
      <c r="I5444" s="67"/>
      <c r="J5444" s="36">
        <v>0</v>
      </c>
    </row>
    <row r="5445" spans="1:10" ht="26.25" hidden="1" thickBot="1" x14ac:dyDescent="0.3">
      <c r="A5445" s="246"/>
      <c r="B5445" s="241"/>
      <c r="C5445" s="41" t="s">
        <v>10614</v>
      </c>
      <c r="D5445" s="41" t="s">
        <v>2800</v>
      </c>
      <c r="E5445" s="201">
        <v>0.32300000000000001</v>
      </c>
      <c r="F5445" s="200">
        <v>28.024999999999999</v>
      </c>
      <c r="G5445" s="65">
        <f t="shared" si="84"/>
        <v>9.0520750000000003</v>
      </c>
      <c r="H5445" s="66"/>
      <c r="I5445" s="67"/>
      <c r="J5445" s="36">
        <v>0</v>
      </c>
    </row>
    <row r="5446" spans="1:10" ht="15.75" hidden="1" thickBot="1" x14ac:dyDescent="0.3">
      <c r="A5446" s="247"/>
      <c r="B5446" s="242"/>
      <c r="C5446" s="46"/>
      <c r="D5446" s="59"/>
      <c r="E5446" s="202"/>
      <c r="F5446" s="217" t="s">
        <v>13</v>
      </c>
      <c r="G5446" s="73" t="str">
        <f t="shared" ref="G5446:G5509" si="85">IF(ISNUMBER(F5446),E5446*F5446,"")</f>
        <v/>
      </c>
      <c r="H5446" s="74"/>
      <c r="I5446" s="67"/>
      <c r="J5446" s="36">
        <v>0</v>
      </c>
    </row>
    <row r="5447" spans="1:10" ht="15.75" hidden="1" thickBot="1" x14ac:dyDescent="0.3">
      <c r="A5447" s="237" t="s">
        <v>1282</v>
      </c>
      <c r="B5447" s="240" t="s">
        <v>4891</v>
      </c>
      <c r="C5447" s="31"/>
      <c r="D5447" s="32" t="s">
        <v>18</v>
      </c>
      <c r="E5447" s="197"/>
      <c r="F5447" s="208" t="s">
        <v>13</v>
      </c>
      <c r="G5447" s="33" t="str">
        <f t="shared" si="85"/>
        <v/>
      </c>
      <c r="H5447" s="34"/>
      <c r="I5447" s="35"/>
      <c r="J5447" s="36">
        <v>0</v>
      </c>
    </row>
    <row r="5448" spans="1:10" ht="15.75" hidden="1" thickBot="1" x14ac:dyDescent="0.3">
      <c r="A5448" s="246"/>
      <c r="B5448" s="241"/>
      <c r="C5448" s="38"/>
      <c r="D5448" s="38"/>
      <c r="E5448" s="199"/>
      <c r="F5448" s="211" t="s">
        <v>13</v>
      </c>
      <c r="G5448" s="65" t="str">
        <f t="shared" si="85"/>
        <v/>
      </c>
      <c r="H5448" s="66"/>
      <c r="I5448" s="67"/>
      <c r="J5448" s="36">
        <v>0</v>
      </c>
    </row>
    <row r="5449" spans="1:10" ht="15.75" hidden="1" thickBot="1" x14ac:dyDescent="0.3">
      <c r="A5449" s="246"/>
      <c r="B5449" s="241"/>
      <c r="C5449" s="41" t="s">
        <v>11181</v>
      </c>
      <c r="D5449" s="41" t="s">
        <v>83</v>
      </c>
      <c r="E5449" s="201">
        <v>1.06E-2</v>
      </c>
      <c r="F5449" s="200">
        <v>14.715499999999999</v>
      </c>
      <c r="G5449" s="65">
        <f t="shared" si="85"/>
        <v>0.15598429999999999</v>
      </c>
      <c r="H5449" s="44">
        <f>SUM(G5449:G5452)</f>
        <v>44.227054299999992</v>
      </c>
      <c r="I5449" s="45"/>
      <c r="J5449" s="36">
        <v>0</v>
      </c>
    </row>
    <row r="5450" spans="1:10" ht="26.25" hidden="1" thickBot="1" x14ac:dyDescent="0.3">
      <c r="A5450" s="246"/>
      <c r="B5450" s="241"/>
      <c r="C5450" s="41" t="s">
        <v>11517</v>
      </c>
      <c r="D5450" s="41" t="s">
        <v>83</v>
      </c>
      <c r="E5450" s="201">
        <v>1</v>
      </c>
      <c r="F5450" s="200">
        <v>38.522499999999994</v>
      </c>
      <c r="G5450" s="65">
        <f t="shared" si="85"/>
        <v>38.522499999999994</v>
      </c>
      <c r="H5450" s="66"/>
      <c r="I5450" s="67"/>
      <c r="J5450" s="36">
        <v>0</v>
      </c>
    </row>
    <row r="5451" spans="1:10" ht="26.25" hidden="1" thickBot="1" x14ac:dyDescent="0.3">
      <c r="A5451" s="246"/>
      <c r="B5451" s="241"/>
      <c r="C5451" s="41" t="s">
        <v>10641</v>
      </c>
      <c r="D5451" s="41" t="s">
        <v>2800</v>
      </c>
      <c r="E5451" s="201">
        <v>0.11020000000000001</v>
      </c>
      <c r="F5451" s="200">
        <v>22.324999999999999</v>
      </c>
      <c r="G5451" s="65">
        <f t="shared" si="85"/>
        <v>2.4602150000000003</v>
      </c>
      <c r="H5451" s="66"/>
      <c r="I5451" s="67"/>
      <c r="J5451" s="36">
        <v>0</v>
      </c>
    </row>
    <row r="5452" spans="1:10" ht="26.25" hidden="1" thickBot="1" x14ac:dyDescent="0.3">
      <c r="A5452" s="246"/>
      <c r="B5452" s="241"/>
      <c r="C5452" s="41" t="s">
        <v>10614</v>
      </c>
      <c r="D5452" s="41" t="s">
        <v>2800</v>
      </c>
      <c r="E5452" s="201">
        <v>0.11020000000000001</v>
      </c>
      <c r="F5452" s="200">
        <v>28.024999999999999</v>
      </c>
      <c r="G5452" s="65">
        <f t="shared" si="85"/>
        <v>3.088355</v>
      </c>
      <c r="H5452" s="66"/>
      <c r="I5452" s="67"/>
      <c r="J5452" s="36">
        <v>0</v>
      </c>
    </row>
    <row r="5453" spans="1:10" ht="15.75" hidden="1" thickBot="1" x14ac:dyDescent="0.3">
      <c r="A5453" s="247"/>
      <c r="B5453" s="242"/>
      <c r="C5453" s="46"/>
      <c r="D5453" s="59"/>
      <c r="E5453" s="202"/>
      <c r="F5453" s="217" t="s">
        <v>13</v>
      </c>
      <c r="G5453" s="73" t="str">
        <f t="shared" si="85"/>
        <v/>
      </c>
      <c r="H5453" s="74"/>
      <c r="I5453" s="67"/>
      <c r="J5453" s="36">
        <v>0</v>
      </c>
    </row>
    <row r="5454" spans="1:10" ht="15.75" hidden="1" thickBot="1" x14ac:dyDescent="0.3">
      <c r="A5454" s="237" t="s">
        <v>1283</v>
      </c>
      <c r="B5454" s="240" t="s">
        <v>4896</v>
      </c>
      <c r="C5454" s="31"/>
      <c r="D5454" s="32" t="s">
        <v>18</v>
      </c>
      <c r="E5454" s="197"/>
      <c r="F5454" s="208" t="s">
        <v>13</v>
      </c>
      <c r="G5454" s="33" t="str">
        <f t="shared" si="85"/>
        <v/>
      </c>
      <c r="H5454" s="34"/>
      <c r="I5454" s="35"/>
      <c r="J5454" s="36">
        <v>0</v>
      </c>
    </row>
    <row r="5455" spans="1:10" ht="15.75" hidden="1" thickBot="1" x14ac:dyDescent="0.3">
      <c r="A5455" s="246"/>
      <c r="B5455" s="241"/>
      <c r="C5455" s="38"/>
      <c r="D5455" s="38"/>
      <c r="E5455" s="199"/>
      <c r="F5455" s="211" t="s">
        <v>13</v>
      </c>
      <c r="G5455" s="65" t="str">
        <f t="shared" si="85"/>
        <v/>
      </c>
      <c r="H5455" s="66"/>
      <c r="I5455" s="67"/>
      <c r="J5455" s="36">
        <v>0</v>
      </c>
    </row>
    <row r="5456" spans="1:10" ht="15.75" hidden="1" thickBot="1" x14ac:dyDescent="0.3">
      <c r="A5456" s="246"/>
      <c r="B5456" s="241"/>
      <c r="C5456" s="41" t="s">
        <v>1284</v>
      </c>
      <c r="D5456" s="41" t="s">
        <v>83</v>
      </c>
      <c r="E5456" s="201">
        <v>1</v>
      </c>
      <c r="F5456" s="200" t="s">
        <v>13</v>
      </c>
      <c r="G5456" s="65" t="str">
        <f t="shared" si="85"/>
        <v/>
      </c>
      <c r="H5456" s="44">
        <f>SUM(G5456:G5458)</f>
        <v>6.4096901032999991</v>
      </c>
      <c r="I5456" s="45"/>
      <c r="J5456" s="36">
        <v>0</v>
      </c>
    </row>
    <row r="5457" spans="1:10" ht="15.75" hidden="1" thickBot="1" x14ac:dyDescent="0.3">
      <c r="A5457" s="246"/>
      <c r="B5457" s="241"/>
      <c r="C5457" s="41" t="s">
        <v>10605</v>
      </c>
      <c r="D5457" s="41" t="s">
        <v>2800</v>
      </c>
      <c r="E5457" s="201">
        <v>5.5156200000000002E-2</v>
      </c>
      <c r="F5457" s="200">
        <v>23.246499999999997</v>
      </c>
      <c r="G5457" s="65">
        <f t="shared" si="85"/>
        <v>1.2821886032999998</v>
      </c>
      <c r="H5457" s="66"/>
      <c r="I5457" s="67"/>
      <c r="J5457" s="36">
        <v>0</v>
      </c>
    </row>
    <row r="5458" spans="1:10" ht="15.75" hidden="1" thickBot="1" x14ac:dyDescent="0.3">
      <c r="A5458" s="246"/>
      <c r="B5458" s="241"/>
      <c r="C5458" s="41" t="s">
        <v>10602</v>
      </c>
      <c r="D5458" s="41" t="s">
        <v>2800</v>
      </c>
      <c r="E5458" s="201">
        <v>0.17649999999999999</v>
      </c>
      <c r="F5458" s="200">
        <v>29.050999999999998</v>
      </c>
      <c r="G5458" s="65">
        <f t="shared" si="85"/>
        <v>5.1275014999999993</v>
      </c>
      <c r="H5458" s="66"/>
      <c r="I5458" s="67"/>
      <c r="J5458" s="36">
        <v>0</v>
      </c>
    </row>
    <row r="5459" spans="1:10" ht="15.75" hidden="1" thickBot="1" x14ac:dyDescent="0.3">
      <c r="A5459" s="247"/>
      <c r="B5459" s="242"/>
      <c r="C5459" s="46"/>
      <c r="D5459" s="59"/>
      <c r="E5459" s="202"/>
      <c r="F5459" s="217" t="s">
        <v>13</v>
      </c>
      <c r="G5459" s="73" t="str">
        <f t="shared" si="85"/>
        <v/>
      </c>
      <c r="H5459" s="74"/>
      <c r="I5459" s="67"/>
      <c r="J5459" s="36">
        <v>0</v>
      </c>
    </row>
    <row r="5460" spans="1:10" ht="15.75" hidden="1" thickBot="1" x14ac:dyDescent="0.3">
      <c r="A5460" s="237" t="s">
        <v>1285</v>
      </c>
      <c r="B5460" s="240" t="s">
        <v>4897</v>
      </c>
      <c r="C5460" s="31"/>
      <c r="D5460" s="32" t="s">
        <v>106</v>
      </c>
      <c r="E5460" s="197"/>
      <c r="F5460" s="208" t="s">
        <v>13</v>
      </c>
      <c r="G5460" s="33" t="str">
        <f t="shared" si="85"/>
        <v/>
      </c>
      <c r="H5460" s="34"/>
      <c r="I5460" s="35"/>
      <c r="J5460" s="36">
        <v>0</v>
      </c>
    </row>
    <row r="5461" spans="1:10" ht="15.75" hidden="1" thickBot="1" x14ac:dyDescent="0.3">
      <c r="A5461" s="246"/>
      <c r="B5461" s="241"/>
      <c r="C5461" s="38"/>
      <c r="D5461" s="38"/>
      <c r="E5461" s="199"/>
      <c r="F5461" s="211" t="s">
        <v>13</v>
      </c>
      <c r="G5461" s="65" t="str">
        <f t="shared" si="85"/>
        <v/>
      </c>
      <c r="H5461" s="66"/>
      <c r="I5461" s="67"/>
      <c r="J5461" s="36">
        <v>0</v>
      </c>
    </row>
    <row r="5462" spans="1:10" ht="15.75" hidden="1" thickBot="1" x14ac:dyDescent="0.3">
      <c r="A5462" s="246"/>
      <c r="B5462" s="241"/>
      <c r="C5462" s="41" t="s">
        <v>1286</v>
      </c>
      <c r="D5462" s="41" t="s">
        <v>106</v>
      </c>
      <c r="E5462" s="201">
        <v>1.05</v>
      </c>
      <c r="F5462" s="200" t="s">
        <v>13</v>
      </c>
      <c r="G5462" s="65" t="str">
        <f t="shared" si="85"/>
        <v/>
      </c>
      <c r="H5462" s="44">
        <f>SUM(G5462:G5464)</f>
        <v>0.14643299999999998</v>
      </c>
      <c r="I5462" s="45"/>
      <c r="J5462" s="36">
        <v>0</v>
      </c>
    </row>
    <row r="5463" spans="1:10" ht="15.75" hidden="1" thickBot="1" x14ac:dyDescent="0.3">
      <c r="A5463" s="246"/>
      <c r="B5463" s="241"/>
      <c r="C5463" s="41" t="s">
        <v>10605</v>
      </c>
      <c r="D5463" s="41" t="s">
        <v>2800</v>
      </c>
      <c r="E5463" s="201">
        <v>2.8E-3</v>
      </c>
      <c r="F5463" s="200">
        <v>23.246499999999997</v>
      </c>
      <c r="G5463" s="65">
        <f t="shared" si="85"/>
        <v>6.5090199999999987E-2</v>
      </c>
      <c r="H5463" s="66"/>
      <c r="I5463" s="67"/>
      <c r="J5463" s="36">
        <v>0</v>
      </c>
    </row>
    <row r="5464" spans="1:10" ht="15.75" hidden="1" thickBot="1" x14ac:dyDescent="0.3">
      <c r="A5464" s="246"/>
      <c r="B5464" s="241"/>
      <c r="C5464" s="41" t="s">
        <v>10602</v>
      </c>
      <c r="D5464" s="41" t="s">
        <v>2800</v>
      </c>
      <c r="E5464" s="201">
        <v>2.8E-3</v>
      </c>
      <c r="F5464" s="200">
        <v>29.050999999999998</v>
      </c>
      <c r="G5464" s="65">
        <f t="shared" si="85"/>
        <v>8.1342799999999993E-2</v>
      </c>
      <c r="H5464" s="66"/>
      <c r="I5464" s="67"/>
      <c r="J5464" s="36">
        <v>0</v>
      </c>
    </row>
    <row r="5465" spans="1:10" ht="15.75" hidden="1" thickBot="1" x14ac:dyDescent="0.3">
      <c r="A5465" s="247"/>
      <c r="B5465" s="242"/>
      <c r="C5465" s="46"/>
      <c r="D5465" s="59"/>
      <c r="E5465" s="202"/>
      <c r="F5465" s="217" t="s">
        <v>13</v>
      </c>
      <c r="G5465" s="73" t="str">
        <f t="shared" si="85"/>
        <v/>
      </c>
      <c r="H5465" s="74"/>
      <c r="I5465" s="67"/>
      <c r="J5465" s="36">
        <v>0</v>
      </c>
    </row>
    <row r="5466" spans="1:10" ht="15.75" hidden="1" thickBot="1" x14ac:dyDescent="0.3">
      <c r="A5466" s="237" t="s">
        <v>1287</v>
      </c>
      <c r="B5466" s="240" t="s">
        <v>4898</v>
      </c>
      <c r="C5466" s="31"/>
      <c r="D5466" s="32" t="s">
        <v>106</v>
      </c>
      <c r="E5466" s="197"/>
      <c r="F5466" s="208" t="s">
        <v>13</v>
      </c>
      <c r="G5466" s="33" t="str">
        <f t="shared" si="85"/>
        <v/>
      </c>
      <c r="H5466" s="34"/>
      <c r="I5466" s="35"/>
      <c r="J5466" s="36">
        <v>0</v>
      </c>
    </row>
    <row r="5467" spans="1:10" ht="15.75" hidden="1" thickBot="1" x14ac:dyDescent="0.3">
      <c r="A5467" s="246"/>
      <c r="B5467" s="241"/>
      <c r="C5467" s="38"/>
      <c r="D5467" s="38"/>
      <c r="E5467" s="199"/>
      <c r="F5467" s="211" t="s">
        <v>13</v>
      </c>
      <c r="G5467" s="65" t="str">
        <f t="shared" si="85"/>
        <v/>
      </c>
      <c r="H5467" s="66"/>
      <c r="I5467" s="67"/>
      <c r="J5467" s="36">
        <v>0</v>
      </c>
    </row>
    <row r="5468" spans="1:10" ht="15.75" hidden="1" thickBot="1" x14ac:dyDescent="0.3">
      <c r="A5468" s="246"/>
      <c r="B5468" s="241"/>
      <c r="C5468" s="41" t="s">
        <v>1288</v>
      </c>
      <c r="D5468" s="41" t="s">
        <v>106</v>
      </c>
      <c r="E5468" s="201">
        <v>1.05</v>
      </c>
      <c r="F5468" s="200" t="s">
        <v>13</v>
      </c>
      <c r="G5468" s="65" t="str">
        <f t="shared" si="85"/>
        <v/>
      </c>
      <c r="H5468" s="44">
        <f>SUM(G5468:G5470)</f>
        <v>3.7183522499999992</v>
      </c>
      <c r="I5468" s="45"/>
      <c r="J5468" s="36">
        <v>0</v>
      </c>
    </row>
    <row r="5469" spans="1:10" ht="15.75" hidden="1" thickBot="1" x14ac:dyDescent="0.3">
      <c r="A5469" s="246"/>
      <c r="B5469" s="241"/>
      <c r="C5469" s="41" t="s">
        <v>10605</v>
      </c>
      <c r="D5469" s="41" t="s">
        <v>2800</v>
      </c>
      <c r="E5469" s="201">
        <v>7.1099999999999997E-2</v>
      </c>
      <c r="F5469" s="200">
        <v>23.246499999999997</v>
      </c>
      <c r="G5469" s="65">
        <f t="shared" si="85"/>
        <v>1.6528261499999997</v>
      </c>
      <c r="H5469" s="66"/>
      <c r="I5469" s="67"/>
      <c r="J5469" s="36">
        <v>0</v>
      </c>
    </row>
    <row r="5470" spans="1:10" ht="15.75" hidden="1" thickBot="1" x14ac:dyDescent="0.3">
      <c r="A5470" s="246"/>
      <c r="B5470" s="241"/>
      <c r="C5470" s="41" t="s">
        <v>10602</v>
      </c>
      <c r="D5470" s="41" t="s">
        <v>2800</v>
      </c>
      <c r="E5470" s="201">
        <v>7.1099999999999997E-2</v>
      </c>
      <c r="F5470" s="200">
        <v>29.050999999999998</v>
      </c>
      <c r="G5470" s="65">
        <f t="shared" si="85"/>
        <v>2.0655260999999996</v>
      </c>
      <c r="H5470" s="66"/>
      <c r="I5470" s="67"/>
      <c r="J5470" s="36">
        <v>0</v>
      </c>
    </row>
    <row r="5471" spans="1:10" ht="15.75" hidden="1" thickBot="1" x14ac:dyDescent="0.3">
      <c r="A5471" s="247"/>
      <c r="B5471" s="242"/>
      <c r="C5471" s="46"/>
      <c r="D5471" s="59"/>
      <c r="E5471" s="202"/>
      <c r="F5471" s="217" t="s">
        <v>13</v>
      </c>
      <c r="G5471" s="73" t="str">
        <f t="shared" si="85"/>
        <v/>
      </c>
      <c r="H5471" s="74"/>
      <c r="I5471" s="67"/>
      <c r="J5471" s="36">
        <v>0</v>
      </c>
    </row>
    <row r="5472" spans="1:10" ht="15.75" hidden="1" thickBot="1" x14ac:dyDescent="0.3">
      <c r="A5472" s="237" t="s">
        <v>1289</v>
      </c>
      <c r="B5472" s="240" t="s">
        <v>4899</v>
      </c>
      <c r="C5472" s="31"/>
      <c r="D5472" s="32" t="s">
        <v>106</v>
      </c>
      <c r="E5472" s="197"/>
      <c r="F5472" s="208" t="s">
        <v>13</v>
      </c>
      <c r="G5472" s="33" t="str">
        <f t="shared" si="85"/>
        <v/>
      </c>
      <c r="H5472" s="34"/>
      <c r="I5472" s="35"/>
      <c r="J5472" s="36">
        <v>0</v>
      </c>
    </row>
    <row r="5473" spans="1:10" ht="15.75" hidden="1" thickBot="1" x14ac:dyDescent="0.3">
      <c r="A5473" s="246"/>
      <c r="B5473" s="241"/>
      <c r="C5473" s="38"/>
      <c r="D5473" s="38"/>
      <c r="E5473" s="199"/>
      <c r="F5473" s="211" t="s">
        <v>13</v>
      </c>
      <c r="G5473" s="65" t="str">
        <f t="shared" si="85"/>
        <v/>
      </c>
      <c r="H5473" s="66"/>
      <c r="I5473" s="67"/>
      <c r="J5473" s="36">
        <v>0</v>
      </c>
    </row>
    <row r="5474" spans="1:10" ht="15.75" hidden="1" thickBot="1" x14ac:dyDescent="0.3">
      <c r="A5474" s="246"/>
      <c r="B5474" s="241"/>
      <c r="C5474" s="41" t="s">
        <v>1290</v>
      </c>
      <c r="D5474" s="41" t="s">
        <v>106</v>
      </c>
      <c r="E5474" s="201">
        <v>1.05</v>
      </c>
      <c r="F5474" s="200" t="s">
        <v>13</v>
      </c>
      <c r="G5474" s="65" t="str">
        <f t="shared" si="85"/>
        <v/>
      </c>
      <c r="H5474" s="44">
        <f>SUM(G5474:G5476)</f>
        <v>0.14643299999999998</v>
      </c>
      <c r="I5474" s="45"/>
      <c r="J5474" s="36">
        <v>0</v>
      </c>
    </row>
    <row r="5475" spans="1:10" ht="15.75" hidden="1" thickBot="1" x14ac:dyDescent="0.3">
      <c r="A5475" s="246"/>
      <c r="B5475" s="241"/>
      <c r="C5475" s="41" t="s">
        <v>10605</v>
      </c>
      <c r="D5475" s="41" t="s">
        <v>2800</v>
      </c>
      <c r="E5475" s="201">
        <v>2.8E-3</v>
      </c>
      <c r="F5475" s="200">
        <v>23.246499999999997</v>
      </c>
      <c r="G5475" s="65">
        <f t="shared" si="85"/>
        <v>6.5090199999999987E-2</v>
      </c>
      <c r="H5475" s="66"/>
      <c r="I5475" s="67"/>
      <c r="J5475" s="36">
        <v>0</v>
      </c>
    </row>
    <row r="5476" spans="1:10" ht="15.75" hidden="1" thickBot="1" x14ac:dyDescent="0.3">
      <c r="A5476" s="246"/>
      <c r="B5476" s="241"/>
      <c r="C5476" s="41" t="s">
        <v>10602</v>
      </c>
      <c r="D5476" s="41" t="s">
        <v>2800</v>
      </c>
      <c r="E5476" s="201">
        <v>2.8E-3</v>
      </c>
      <c r="F5476" s="200">
        <v>29.050999999999998</v>
      </c>
      <c r="G5476" s="65">
        <f t="shared" si="85"/>
        <v>8.1342799999999993E-2</v>
      </c>
      <c r="H5476" s="66"/>
      <c r="I5476" s="67"/>
      <c r="J5476" s="36">
        <v>0</v>
      </c>
    </row>
    <row r="5477" spans="1:10" ht="15.75" hidden="1" thickBot="1" x14ac:dyDescent="0.3">
      <c r="A5477" s="247"/>
      <c r="B5477" s="242"/>
      <c r="C5477" s="46"/>
      <c r="D5477" s="59"/>
      <c r="E5477" s="202"/>
      <c r="F5477" s="217" t="s">
        <v>13</v>
      </c>
      <c r="G5477" s="73" t="str">
        <f t="shared" si="85"/>
        <v/>
      </c>
      <c r="H5477" s="74"/>
      <c r="I5477" s="67"/>
      <c r="J5477" s="36">
        <v>0</v>
      </c>
    </row>
    <row r="5478" spans="1:10" ht="15.75" hidden="1" thickBot="1" x14ac:dyDescent="0.3">
      <c r="A5478" s="237" t="s">
        <v>1291</v>
      </c>
      <c r="B5478" s="240" t="s">
        <v>4900</v>
      </c>
      <c r="C5478" s="31"/>
      <c r="D5478" s="32" t="s">
        <v>106</v>
      </c>
      <c r="E5478" s="197"/>
      <c r="F5478" s="208" t="s">
        <v>13</v>
      </c>
      <c r="G5478" s="33" t="str">
        <f t="shared" si="85"/>
        <v/>
      </c>
      <c r="H5478" s="34"/>
      <c r="I5478" s="35"/>
      <c r="J5478" s="36">
        <v>0</v>
      </c>
    </row>
    <row r="5479" spans="1:10" ht="15.75" hidden="1" thickBot="1" x14ac:dyDescent="0.3">
      <c r="A5479" s="246"/>
      <c r="B5479" s="241"/>
      <c r="C5479" s="38"/>
      <c r="D5479" s="38"/>
      <c r="E5479" s="199"/>
      <c r="F5479" s="211" t="s">
        <v>13</v>
      </c>
      <c r="G5479" s="65" t="str">
        <f t="shared" si="85"/>
        <v/>
      </c>
      <c r="H5479" s="66"/>
      <c r="I5479" s="67"/>
      <c r="J5479" s="36">
        <v>0</v>
      </c>
    </row>
    <row r="5480" spans="1:10" ht="15.75" hidden="1" thickBot="1" x14ac:dyDescent="0.3">
      <c r="A5480" s="246"/>
      <c r="B5480" s="241"/>
      <c r="C5480" s="41" t="s">
        <v>1292</v>
      </c>
      <c r="D5480" s="41" t="s">
        <v>106</v>
      </c>
      <c r="E5480" s="201">
        <v>1.05</v>
      </c>
      <c r="F5480" s="200" t="s">
        <v>13</v>
      </c>
      <c r="G5480" s="65" t="str">
        <f t="shared" si="85"/>
        <v/>
      </c>
      <c r="H5480" s="44">
        <f>SUM(G5480:G5482)</f>
        <v>0.14643299999999998</v>
      </c>
      <c r="I5480" s="45"/>
      <c r="J5480" s="36">
        <v>0</v>
      </c>
    </row>
    <row r="5481" spans="1:10" ht="15.75" hidden="1" thickBot="1" x14ac:dyDescent="0.3">
      <c r="A5481" s="246"/>
      <c r="B5481" s="241"/>
      <c r="C5481" s="41" t="s">
        <v>10605</v>
      </c>
      <c r="D5481" s="41" t="s">
        <v>2800</v>
      </c>
      <c r="E5481" s="201">
        <v>2.8E-3</v>
      </c>
      <c r="F5481" s="200">
        <v>23.246499999999997</v>
      </c>
      <c r="G5481" s="65">
        <f t="shared" si="85"/>
        <v>6.5090199999999987E-2</v>
      </c>
      <c r="H5481" s="66"/>
      <c r="I5481" s="67"/>
      <c r="J5481" s="36">
        <v>0</v>
      </c>
    </row>
    <row r="5482" spans="1:10" ht="15.75" hidden="1" thickBot="1" x14ac:dyDescent="0.3">
      <c r="A5482" s="246"/>
      <c r="B5482" s="241"/>
      <c r="C5482" s="41" t="s">
        <v>10602</v>
      </c>
      <c r="D5482" s="41" t="s">
        <v>2800</v>
      </c>
      <c r="E5482" s="201">
        <v>2.8E-3</v>
      </c>
      <c r="F5482" s="200">
        <v>29.050999999999998</v>
      </c>
      <c r="G5482" s="65">
        <f t="shared" si="85"/>
        <v>8.1342799999999993E-2</v>
      </c>
      <c r="H5482" s="66"/>
      <c r="I5482" s="67"/>
      <c r="J5482" s="36">
        <v>0</v>
      </c>
    </row>
    <row r="5483" spans="1:10" ht="15.75" hidden="1" thickBot="1" x14ac:dyDescent="0.3">
      <c r="A5483" s="247"/>
      <c r="B5483" s="242"/>
      <c r="C5483" s="46"/>
      <c r="D5483" s="59"/>
      <c r="E5483" s="202"/>
      <c r="F5483" s="217" t="s">
        <v>13</v>
      </c>
      <c r="G5483" s="73" t="str">
        <f t="shared" si="85"/>
        <v/>
      </c>
      <c r="H5483" s="74"/>
      <c r="I5483" s="67"/>
      <c r="J5483" s="36">
        <v>0</v>
      </c>
    </row>
    <row r="5484" spans="1:10" ht="15.75" thickBot="1" x14ac:dyDescent="0.3">
      <c r="A5484" s="237" t="s">
        <v>1293</v>
      </c>
      <c r="B5484" s="240" t="s">
        <v>4901</v>
      </c>
      <c r="C5484" s="31"/>
      <c r="D5484" s="32" t="s">
        <v>18</v>
      </c>
      <c r="E5484" s="197"/>
      <c r="F5484" s="204" t="s">
        <v>13</v>
      </c>
      <c r="G5484" s="33" t="str">
        <f t="shared" si="85"/>
        <v/>
      </c>
      <c r="H5484" s="34"/>
      <c r="I5484" s="35"/>
      <c r="J5484" s="36">
        <v>135</v>
      </c>
    </row>
    <row r="5485" spans="1:10" x14ac:dyDescent="0.25">
      <c r="A5485" s="238"/>
      <c r="B5485" s="241"/>
      <c r="C5485" s="38"/>
      <c r="D5485" s="38"/>
      <c r="E5485" s="199"/>
      <c r="F5485" s="205" t="s">
        <v>13</v>
      </c>
      <c r="G5485" s="37" t="str">
        <f t="shared" si="85"/>
        <v/>
      </c>
      <c r="H5485" s="40"/>
      <c r="I5485" s="37"/>
      <c r="J5485" s="36">
        <v>135</v>
      </c>
    </row>
    <row r="5486" spans="1:10" x14ac:dyDescent="0.25">
      <c r="A5486" s="238"/>
      <c r="B5486" s="241"/>
      <c r="C5486" s="41" t="s">
        <v>10605</v>
      </c>
      <c r="D5486" s="41" t="s">
        <v>2800</v>
      </c>
      <c r="E5486" s="201">
        <v>0.59730000000000005</v>
      </c>
      <c r="F5486" s="200">
        <v>23.246499999999997</v>
      </c>
      <c r="G5486" s="39">
        <f t="shared" si="85"/>
        <v>13.885134449999999</v>
      </c>
      <c r="H5486" s="44">
        <f>SUM(G5486:G5489)</f>
        <v>81.919796749999989</v>
      </c>
      <c r="I5486" s="45"/>
      <c r="J5486" s="36">
        <v>135</v>
      </c>
    </row>
    <row r="5487" spans="1:10" x14ac:dyDescent="0.25">
      <c r="A5487" s="238"/>
      <c r="B5487" s="241"/>
      <c r="C5487" s="41" t="s">
        <v>10602</v>
      </c>
      <c r="D5487" s="41" t="s">
        <v>2800</v>
      </c>
      <c r="E5487" s="201">
        <v>0.59730000000000005</v>
      </c>
      <c r="F5487" s="200">
        <v>29.050999999999998</v>
      </c>
      <c r="G5487" s="39">
        <f t="shared" si="85"/>
        <v>17.3521623</v>
      </c>
      <c r="H5487" s="40"/>
      <c r="I5487" s="37"/>
      <c r="J5487" s="36">
        <v>135</v>
      </c>
    </row>
    <row r="5488" spans="1:10" ht="38.25" x14ac:dyDescent="0.25">
      <c r="A5488" s="238"/>
      <c r="B5488" s="241"/>
      <c r="C5488" s="41" t="s">
        <v>10968</v>
      </c>
      <c r="D5488" s="41" t="s">
        <v>83</v>
      </c>
      <c r="E5488" s="201">
        <v>2</v>
      </c>
      <c r="F5488" s="206">
        <v>0.38949999999999996</v>
      </c>
      <c r="G5488" s="39">
        <f t="shared" si="85"/>
        <v>0.77899999999999991</v>
      </c>
      <c r="H5488" s="40"/>
      <c r="I5488" s="37"/>
      <c r="J5488" s="36">
        <v>135</v>
      </c>
    </row>
    <row r="5489" spans="1:10" ht="25.5" x14ac:dyDescent="0.25">
      <c r="A5489" s="238"/>
      <c r="B5489" s="241"/>
      <c r="C5489" s="41" t="s">
        <v>10767</v>
      </c>
      <c r="D5489" s="41" t="s">
        <v>83</v>
      </c>
      <c r="E5489" s="201">
        <v>1</v>
      </c>
      <c r="F5489" s="206">
        <v>49.903500000000001</v>
      </c>
      <c r="G5489" s="37">
        <f t="shared" si="85"/>
        <v>49.903500000000001</v>
      </c>
      <c r="H5489" s="40"/>
      <c r="I5489" s="37"/>
      <c r="J5489" s="36">
        <v>135</v>
      </c>
    </row>
    <row r="5490" spans="1:10" ht="15.75" thickBot="1" x14ac:dyDescent="0.3">
      <c r="A5490" s="239"/>
      <c r="B5490" s="242"/>
      <c r="C5490" s="46"/>
      <c r="D5490" s="46"/>
      <c r="E5490" s="202"/>
      <c r="F5490" s="203" t="s">
        <v>13</v>
      </c>
      <c r="G5490" s="48" t="str">
        <f t="shared" si="85"/>
        <v/>
      </c>
      <c r="H5490" s="50"/>
      <c r="I5490" s="37"/>
      <c r="J5490" s="36">
        <v>135</v>
      </c>
    </row>
    <row r="5491" spans="1:10" ht="15.75" hidden="1" thickBot="1" x14ac:dyDescent="0.3">
      <c r="A5491" s="237" t="s">
        <v>1294</v>
      </c>
      <c r="B5491" s="240" t="s">
        <v>1295</v>
      </c>
      <c r="C5491" s="31"/>
      <c r="D5491" s="32" t="s">
        <v>106</v>
      </c>
      <c r="E5491" s="197"/>
      <c r="F5491" s="204" t="s">
        <v>13</v>
      </c>
      <c r="G5491" s="33" t="str">
        <f t="shared" si="85"/>
        <v/>
      </c>
      <c r="H5491" s="34"/>
      <c r="I5491" s="35"/>
      <c r="J5491" s="36">
        <v>0</v>
      </c>
    </row>
    <row r="5492" spans="1:10" hidden="1" x14ac:dyDescent="0.25">
      <c r="A5492" s="238"/>
      <c r="B5492" s="241"/>
      <c r="C5492" s="38"/>
      <c r="D5492" s="38"/>
      <c r="E5492" s="199"/>
      <c r="F5492" s="205" t="s">
        <v>13</v>
      </c>
      <c r="G5492" s="37" t="str">
        <f t="shared" si="85"/>
        <v/>
      </c>
      <c r="H5492" s="40"/>
      <c r="I5492" s="37"/>
      <c r="J5492" s="36">
        <v>0</v>
      </c>
    </row>
    <row r="5493" spans="1:10" hidden="1" x14ac:dyDescent="0.25">
      <c r="A5493" s="238"/>
      <c r="B5493" s="241"/>
      <c r="C5493" s="41" t="s">
        <v>10605</v>
      </c>
      <c r="D5493" s="41" t="s">
        <v>2800</v>
      </c>
      <c r="E5493" s="201">
        <v>0.12280000000000001</v>
      </c>
      <c r="F5493" s="200">
        <v>23.246499999999997</v>
      </c>
      <c r="G5493" s="39">
        <f t="shared" si="85"/>
        <v>2.8546701999999997</v>
      </c>
      <c r="H5493" s="44">
        <f>SUM(G5493:G5496)</f>
        <v>6.4613774999999993</v>
      </c>
      <c r="I5493" s="45"/>
      <c r="J5493" s="36">
        <v>0</v>
      </c>
    </row>
    <row r="5494" spans="1:10" hidden="1" x14ac:dyDescent="0.25">
      <c r="A5494" s="238"/>
      <c r="B5494" s="241"/>
      <c r="C5494" s="41" t="s">
        <v>10602</v>
      </c>
      <c r="D5494" s="41" t="s">
        <v>2800</v>
      </c>
      <c r="E5494" s="201">
        <v>0.12280000000000001</v>
      </c>
      <c r="F5494" s="200">
        <v>29.050999999999998</v>
      </c>
      <c r="G5494" s="39">
        <f t="shared" si="85"/>
        <v>3.5674627999999999</v>
      </c>
      <c r="H5494" s="40"/>
      <c r="I5494" s="37"/>
      <c r="J5494" s="36">
        <v>0</v>
      </c>
    </row>
    <row r="5495" spans="1:10" ht="25.5" hidden="1" x14ac:dyDescent="0.25">
      <c r="A5495" s="238"/>
      <c r="B5495" s="241"/>
      <c r="C5495" s="41" t="s">
        <v>10965</v>
      </c>
      <c r="D5495" s="41" t="s">
        <v>83</v>
      </c>
      <c r="E5495" s="201">
        <v>8.9999999999999993E-3</v>
      </c>
      <c r="F5495" s="206">
        <v>4.3605</v>
      </c>
      <c r="G5495" s="39">
        <f t="shared" si="85"/>
        <v>3.9244499999999995E-2</v>
      </c>
      <c r="H5495" s="40"/>
      <c r="I5495" s="37"/>
      <c r="J5495" s="36">
        <v>0</v>
      </c>
    </row>
    <row r="5496" spans="1:10" hidden="1" x14ac:dyDescent="0.25">
      <c r="A5496" s="238"/>
      <c r="B5496" s="241"/>
      <c r="C5496" s="41" t="s">
        <v>1295</v>
      </c>
      <c r="D5496" s="41" t="s">
        <v>106</v>
      </c>
      <c r="E5496" s="201">
        <v>1.0149999999999999</v>
      </c>
      <c r="F5496" s="206" t="s">
        <v>13</v>
      </c>
      <c r="G5496" s="37" t="str">
        <f t="shared" si="85"/>
        <v/>
      </c>
      <c r="H5496" s="40"/>
      <c r="I5496" s="37"/>
      <c r="J5496" s="36">
        <v>0</v>
      </c>
    </row>
    <row r="5497" spans="1:10" ht="15.75" hidden="1" thickBot="1" x14ac:dyDescent="0.3">
      <c r="A5497" s="239"/>
      <c r="B5497" s="242"/>
      <c r="C5497" s="46"/>
      <c r="D5497" s="46"/>
      <c r="E5497" s="202"/>
      <c r="F5497" s="203" t="s">
        <v>13</v>
      </c>
      <c r="G5497" s="48" t="str">
        <f t="shared" si="85"/>
        <v/>
      </c>
      <c r="H5497" s="50"/>
      <c r="I5497" s="37"/>
      <c r="J5497" s="36">
        <v>0</v>
      </c>
    </row>
    <row r="5498" spans="1:10" ht="15.75" hidden="1" thickBot="1" x14ac:dyDescent="0.3">
      <c r="A5498" s="237" t="s">
        <v>1296</v>
      </c>
      <c r="B5498" s="240" t="s">
        <v>1297</v>
      </c>
      <c r="C5498" s="31"/>
      <c r="D5498" s="32" t="s">
        <v>106</v>
      </c>
      <c r="E5498" s="197"/>
      <c r="F5498" s="204" t="s">
        <v>13</v>
      </c>
      <c r="G5498" s="33" t="str">
        <f t="shared" si="85"/>
        <v/>
      </c>
      <c r="H5498" s="34"/>
      <c r="I5498" s="35"/>
      <c r="J5498" s="36">
        <v>0</v>
      </c>
    </row>
    <row r="5499" spans="1:10" hidden="1" x14ac:dyDescent="0.25">
      <c r="A5499" s="238"/>
      <c r="B5499" s="241"/>
      <c r="C5499" s="38"/>
      <c r="D5499" s="38"/>
      <c r="E5499" s="199"/>
      <c r="F5499" s="205" t="s">
        <v>13</v>
      </c>
      <c r="G5499" s="37" t="str">
        <f t="shared" si="85"/>
        <v/>
      </c>
      <c r="H5499" s="40"/>
      <c r="I5499" s="37"/>
      <c r="J5499" s="36">
        <v>0</v>
      </c>
    </row>
    <row r="5500" spans="1:10" hidden="1" x14ac:dyDescent="0.25">
      <c r="A5500" s="238"/>
      <c r="B5500" s="241"/>
      <c r="C5500" s="41" t="s">
        <v>10605</v>
      </c>
      <c r="D5500" s="41" t="s">
        <v>2800</v>
      </c>
      <c r="E5500" s="201">
        <v>0.25119999999999998</v>
      </c>
      <c r="F5500" s="200">
        <v>23.246499999999997</v>
      </c>
      <c r="G5500" s="39">
        <f t="shared" si="85"/>
        <v>5.839520799999999</v>
      </c>
      <c r="H5500" s="44">
        <f>SUM(G5500:G5503)</f>
        <v>13.176376499999998</v>
      </c>
      <c r="I5500" s="45"/>
      <c r="J5500" s="36">
        <v>0</v>
      </c>
    </row>
    <row r="5501" spans="1:10" hidden="1" x14ac:dyDescent="0.25">
      <c r="A5501" s="238"/>
      <c r="B5501" s="241"/>
      <c r="C5501" s="41" t="s">
        <v>10602</v>
      </c>
      <c r="D5501" s="41" t="s">
        <v>2800</v>
      </c>
      <c r="E5501" s="201">
        <v>0.25119999999999998</v>
      </c>
      <c r="F5501" s="200">
        <v>29.050999999999998</v>
      </c>
      <c r="G5501" s="39">
        <f t="shared" si="85"/>
        <v>7.2976111999999986</v>
      </c>
      <c r="H5501" s="40"/>
      <c r="I5501" s="37"/>
      <c r="J5501" s="36">
        <v>0</v>
      </c>
    </row>
    <row r="5502" spans="1:10" ht="25.5" hidden="1" x14ac:dyDescent="0.25">
      <c r="A5502" s="238"/>
      <c r="B5502" s="241"/>
      <c r="C5502" s="41" t="s">
        <v>10965</v>
      </c>
      <c r="D5502" s="41" t="s">
        <v>83</v>
      </c>
      <c r="E5502" s="201">
        <v>8.9999999999999993E-3</v>
      </c>
      <c r="F5502" s="206">
        <v>4.3605</v>
      </c>
      <c r="G5502" s="39">
        <f t="shared" si="85"/>
        <v>3.9244499999999995E-2</v>
      </c>
      <c r="H5502" s="40"/>
      <c r="I5502" s="37"/>
      <c r="J5502" s="36">
        <v>0</v>
      </c>
    </row>
    <row r="5503" spans="1:10" hidden="1" x14ac:dyDescent="0.25">
      <c r="A5503" s="238"/>
      <c r="B5503" s="241"/>
      <c r="C5503" s="41" t="s">
        <v>1297</v>
      </c>
      <c r="D5503" s="41" t="s">
        <v>106</v>
      </c>
      <c r="E5503" s="201">
        <v>1.0149999999999999</v>
      </c>
      <c r="F5503" s="206" t="s">
        <v>13</v>
      </c>
      <c r="G5503" s="37" t="str">
        <f t="shared" si="85"/>
        <v/>
      </c>
      <c r="H5503" s="40"/>
      <c r="I5503" s="37"/>
      <c r="J5503" s="36">
        <v>0</v>
      </c>
    </row>
    <row r="5504" spans="1:10" ht="15.75" hidden="1" thickBot="1" x14ac:dyDescent="0.3">
      <c r="A5504" s="239"/>
      <c r="B5504" s="242"/>
      <c r="C5504" s="46"/>
      <c r="D5504" s="46"/>
      <c r="E5504" s="202"/>
      <c r="F5504" s="203" t="s">
        <v>13</v>
      </c>
      <c r="G5504" s="48" t="str">
        <f t="shared" si="85"/>
        <v/>
      </c>
      <c r="H5504" s="50"/>
      <c r="I5504" s="37"/>
      <c r="J5504" s="36">
        <v>0</v>
      </c>
    </row>
    <row r="5505" spans="1:10" ht="15.75" hidden="1" thickBot="1" x14ac:dyDescent="0.3">
      <c r="A5505" s="237" t="s">
        <v>1298</v>
      </c>
      <c r="B5505" s="240" t="s">
        <v>4902</v>
      </c>
      <c r="C5505" s="31"/>
      <c r="D5505" s="32" t="s">
        <v>18</v>
      </c>
      <c r="E5505" s="197"/>
      <c r="F5505" s="208" t="s">
        <v>13</v>
      </c>
      <c r="G5505" s="33" t="str">
        <f t="shared" si="85"/>
        <v/>
      </c>
      <c r="H5505" s="34"/>
      <c r="I5505" s="35"/>
      <c r="J5505" s="36">
        <v>0</v>
      </c>
    </row>
    <row r="5506" spans="1:10" hidden="1" x14ac:dyDescent="0.25">
      <c r="A5506" s="246"/>
      <c r="B5506" s="241"/>
      <c r="C5506" s="38"/>
      <c r="D5506" s="38"/>
      <c r="E5506" s="199"/>
      <c r="F5506" s="211" t="s">
        <v>13</v>
      </c>
      <c r="G5506" s="65" t="str">
        <f t="shared" si="85"/>
        <v/>
      </c>
      <c r="H5506" s="66"/>
      <c r="I5506" s="67"/>
      <c r="J5506" s="36">
        <v>0</v>
      </c>
    </row>
    <row r="5507" spans="1:10" hidden="1" x14ac:dyDescent="0.25">
      <c r="A5507" s="246"/>
      <c r="B5507" s="241"/>
      <c r="C5507" s="41" t="s">
        <v>1299</v>
      </c>
      <c r="D5507" s="41" t="s">
        <v>18</v>
      </c>
      <c r="E5507" s="201">
        <v>1</v>
      </c>
      <c r="F5507" s="200" t="s">
        <v>13</v>
      </c>
      <c r="G5507" s="65" t="str">
        <f t="shared" si="85"/>
        <v/>
      </c>
      <c r="H5507" s="44">
        <f>SUM(G5507:G5509)</f>
        <v>130.74374999999998</v>
      </c>
      <c r="I5507" s="45"/>
      <c r="J5507" s="36">
        <v>0</v>
      </c>
    </row>
    <row r="5508" spans="1:10" hidden="1" x14ac:dyDescent="0.25">
      <c r="A5508" s="246"/>
      <c r="B5508" s="241"/>
      <c r="C5508" s="41" t="s">
        <v>10605</v>
      </c>
      <c r="D5508" s="41" t="s">
        <v>2800</v>
      </c>
      <c r="E5508" s="201">
        <v>2.5</v>
      </c>
      <c r="F5508" s="200">
        <v>23.246499999999997</v>
      </c>
      <c r="G5508" s="65">
        <f t="shared" si="85"/>
        <v>58.116249999999994</v>
      </c>
      <c r="H5508" s="66"/>
      <c r="I5508" s="67"/>
      <c r="J5508" s="36">
        <v>0</v>
      </c>
    </row>
    <row r="5509" spans="1:10" hidden="1" x14ac:dyDescent="0.25">
      <c r="A5509" s="246"/>
      <c r="B5509" s="241"/>
      <c r="C5509" s="41" t="s">
        <v>10602</v>
      </c>
      <c r="D5509" s="41" t="s">
        <v>2800</v>
      </c>
      <c r="E5509" s="201">
        <v>2.5</v>
      </c>
      <c r="F5509" s="200">
        <v>29.050999999999998</v>
      </c>
      <c r="G5509" s="65">
        <f t="shared" si="85"/>
        <v>72.627499999999998</v>
      </c>
      <c r="H5509" s="66"/>
      <c r="I5509" s="67"/>
      <c r="J5509" s="36">
        <v>0</v>
      </c>
    </row>
    <row r="5510" spans="1:10" ht="15.75" hidden="1" thickBot="1" x14ac:dyDescent="0.3">
      <c r="A5510" s="247"/>
      <c r="B5510" s="242"/>
      <c r="C5510" s="46"/>
      <c r="D5510" s="59"/>
      <c r="E5510" s="202"/>
      <c r="F5510" s="217" t="s">
        <v>13</v>
      </c>
      <c r="G5510" s="73" t="str">
        <f t="shared" ref="G5510:G5573" si="86">IF(ISNUMBER(F5510),E5510*F5510,"")</f>
        <v/>
      </c>
      <c r="H5510" s="74"/>
      <c r="I5510" s="67"/>
      <c r="J5510" s="36">
        <v>0</v>
      </c>
    </row>
    <row r="5511" spans="1:10" ht="15.75" hidden="1" thickBot="1" x14ac:dyDescent="0.3">
      <c r="A5511" s="237" t="s">
        <v>1300</v>
      </c>
      <c r="B5511" s="240" t="s">
        <v>4903</v>
      </c>
      <c r="C5511" s="31"/>
      <c r="D5511" s="32" t="s">
        <v>106</v>
      </c>
      <c r="E5511" s="197"/>
      <c r="F5511" s="204" t="s">
        <v>13</v>
      </c>
      <c r="G5511" s="33" t="str">
        <f t="shared" si="86"/>
        <v/>
      </c>
      <c r="H5511" s="34"/>
      <c r="I5511" s="35"/>
      <c r="J5511" s="36">
        <v>0</v>
      </c>
    </row>
    <row r="5512" spans="1:10" hidden="1" x14ac:dyDescent="0.25">
      <c r="A5512" s="238"/>
      <c r="B5512" s="241"/>
      <c r="C5512" s="38"/>
      <c r="D5512" s="38"/>
      <c r="E5512" s="199"/>
      <c r="F5512" s="205" t="s">
        <v>13</v>
      </c>
      <c r="G5512" s="37" t="str">
        <f t="shared" si="86"/>
        <v/>
      </c>
      <c r="H5512" s="40"/>
      <c r="I5512" s="37"/>
      <c r="J5512" s="36">
        <v>0</v>
      </c>
    </row>
    <row r="5513" spans="1:10" ht="38.25" hidden="1" x14ac:dyDescent="0.25">
      <c r="A5513" s="238"/>
      <c r="B5513" s="241"/>
      <c r="C5513" s="41" t="s">
        <v>1301</v>
      </c>
      <c r="D5513" s="41" t="s">
        <v>1302</v>
      </c>
      <c r="E5513" s="201">
        <v>1.1000000000000001</v>
      </c>
      <c r="F5513" s="200" t="s">
        <v>13</v>
      </c>
      <c r="G5513" s="39" t="str">
        <f t="shared" si="86"/>
        <v/>
      </c>
      <c r="H5513" s="44">
        <f>SUM(G5513:G5515)</f>
        <v>9.0003997499999997</v>
      </c>
      <c r="I5513" s="45"/>
      <c r="J5513" s="36">
        <v>0</v>
      </c>
    </row>
    <row r="5514" spans="1:10" hidden="1" x14ac:dyDescent="0.25">
      <c r="A5514" s="238"/>
      <c r="B5514" s="241"/>
      <c r="C5514" s="41" t="s">
        <v>10605</v>
      </c>
      <c r="D5514" s="41" t="s">
        <v>2800</v>
      </c>
      <c r="E5514" s="201">
        <v>0.1721</v>
      </c>
      <c r="F5514" s="200">
        <v>23.246499999999997</v>
      </c>
      <c r="G5514" s="39">
        <f t="shared" si="86"/>
        <v>4.0007226499999993</v>
      </c>
      <c r="H5514" s="40"/>
      <c r="I5514" s="37"/>
      <c r="J5514" s="36">
        <v>0</v>
      </c>
    </row>
    <row r="5515" spans="1:10" hidden="1" x14ac:dyDescent="0.25">
      <c r="A5515" s="238"/>
      <c r="B5515" s="241"/>
      <c r="C5515" s="41" t="s">
        <v>10602</v>
      </c>
      <c r="D5515" s="41" t="s">
        <v>2800</v>
      </c>
      <c r="E5515" s="201">
        <v>0.1721</v>
      </c>
      <c r="F5515" s="206">
        <v>29.050999999999998</v>
      </c>
      <c r="G5515" s="37">
        <f t="shared" si="86"/>
        <v>4.9996770999999995</v>
      </c>
      <c r="H5515" s="40"/>
      <c r="I5515" s="37"/>
      <c r="J5515" s="36">
        <v>0</v>
      </c>
    </row>
    <row r="5516" spans="1:10" ht="15.75" hidden="1" thickBot="1" x14ac:dyDescent="0.3">
      <c r="A5516" s="239"/>
      <c r="B5516" s="242"/>
      <c r="C5516" s="46"/>
      <c r="D5516" s="46"/>
      <c r="E5516" s="202"/>
      <c r="F5516" s="203" t="s">
        <v>13</v>
      </c>
      <c r="G5516" s="48" t="str">
        <f t="shared" si="86"/>
        <v/>
      </c>
      <c r="H5516" s="50"/>
      <c r="I5516" s="37"/>
      <c r="J5516" s="36">
        <v>0</v>
      </c>
    </row>
    <row r="5517" spans="1:10" ht="15.75" hidden="1" thickBot="1" x14ac:dyDescent="0.3">
      <c r="A5517" s="237" t="s">
        <v>1303</v>
      </c>
      <c r="B5517" s="240" t="s">
        <v>4906</v>
      </c>
      <c r="C5517" s="31"/>
      <c r="D5517" s="32" t="s">
        <v>18</v>
      </c>
      <c r="E5517" s="197"/>
      <c r="F5517" s="204" t="s">
        <v>13</v>
      </c>
      <c r="G5517" s="33" t="str">
        <f t="shared" si="86"/>
        <v/>
      </c>
      <c r="H5517" s="34"/>
      <c r="I5517" s="35"/>
      <c r="J5517" s="36">
        <v>0</v>
      </c>
    </row>
    <row r="5518" spans="1:10" hidden="1" x14ac:dyDescent="0.25">
      <c r="A5518" s="238"/>
      <c r="B5518" s="241"/>
      <c r="C5518" s="38"/>
      <c r="D5518" s="38"/>
      <c r="E5518" s="199"/>
      <c r="F5518" s="205" t="s">
        <v>13</v>
      </c>
      <c r="G5518" s="37" t="str">
        <f t="shared" si="86"/>
        <v/>
      </c>
      <c r="H5518" s="40"/>
      <c r="I5518" s="37"/>
      <c r="J5518" s="36">
        <v>0</v>
      </c>
    </row>
    <row r="5519" spans="1:10" hidden="1" x14ac:dyDescent="0.25">
      <c r="A5519" s="238"/>
      <c r="B5519" s="241"/>
      <c r="C5519" s="41" t="s">
        <v>10602</v>
      </c>
      <c r="D5519" s="41" t="s">
        <v>2800</v>
      </c>
      <c r="E5519" s="201">
        <v>0.15</v>
      </c>
      <c r="F5519" s="200">
        <v>29.050999999999998</v>
      </c>
      <c r="G5519" s="39">
        <f t="shared" si="86"/>
        <v>4.3576499999999996</v>
      </c>
      <c r="H5519" s="44">
        <f>SUM(G5519:G5522)</f>
        <v>11.774624999999999</v>
      </c>
      <c r="I5519" s="45"/>
      <c r="J5519" s="36">
        <v>0</v>
      </c>
    </row>
    <row r="5520" spans="1:10" hidden="1" x14ac:dyDescent="0.25">
      <c r="A5520" s="238"/>
      <c r="B5520" s="241"/>
      <c r="C5520" s="41" t="s">
        <v>10605</v>
      </c>
      <c r="D5520" s="41" t="s">
        <v>2800</v>
      </c>
      <c r="E5520" s="201">
        <v>0.15</v>
      </c>
      <c r="F5520" s="200">
        <v>23.246499999999997</v>
      </c>
      <c r="G5520" s="39">
        <f t="shared" si="86"/>
        <v>3.4869749999999997</v>
      </c>
      <c r="H5520" s="40"/>
      <c r="I5520" s="37"/>
      <c r="J5520" s="36">
        <v>0</v>
      </c>
    </row>
    <row r="5521" spans="1:10" ht="25.5" hidden="1" x14ac:dyDescent="0.25">
      <c r="A5521" s="238"/>
      <c r="B5521" s="241"/>
      <c r="C5521" s="41" t="s">
        <v>380</v>
      </c>
      <c r="D5521" s="41" t="s">
        <v>18</v>
      </c>
      <c r="E5521" s="201">
        <v>1</v>
      </c>
      <c r="F5521" s="206">
        <v>3.93</v>
      </c>
      <c r="G5521" s="39">
        <f t="shared" si="86"/>
        <v>3.93</v>
      </c>
      <c r="H5521" s="40"/>
      <c r="I5521" s="37"/>
      <c r="J5521" s="36">
        <v>0</v>
      </c>
    </row>
    <row r="5522" spans="1:10" ht="25.5" hidden="1" x14ac:dyDescent="0.25">
      <c r="A5522" s="238"/>
      <c r="B5522" s="241"/>
      <c r="C5522" s="41" t="s">
        <v>1304</v>
      </c>
      <c r="D5522" s="41" t="s">
        <v>18</v>
      </c>
      <c r="E5522" s="201">
        <v>1</v>
      </c>
      <c r="F5522" s="206" t="s">
        <v>13</v>
      </c>
      <c r="G5522" s="37" t="str">
        <f t="shared" si="86"/>
        <v/>
      </c>
      <c r="H5522" s="40"/>
      <c r="I5522" s="37"/>
      <c r="J5522" s="36">
        <v>0</v>
      </c>
    </row>
    <row r="5523" spans="1:10" ht="15.75" hidden="1" thickBot="1" x14ac:dyDescent="0.3">
      <c r="A5523" s="239"/>
      <c r="B5523" s="242"/>
      <c r="C5523" s="46"/>
      <c r="D5523" s="46"/>
      <c r="E5523" s="202"/>
      <c r="F5523" s="203" t="s">
        <v>13</v>
      </c>
      <c r="G5523" s="48" t="str">
        <f t="shared" si="86"/>
        <v/>
      </c>
      <c r="H5523" s="50"/>
      <c r="I5523" s="37"/>
      <c r="J5523" s="36">
        <v>0</v>
      </c>
    </row>
    <row r="5524" spans="1:10" ht="15.75" hidden="1" thickBot="1" x14ac:dyDescent="0.3">
      <c r="A5524" s="237" t="s">
        <v>1305</v>
      </c>
      <c r="B5524" s="240" t="s">
        <v>4907</v>
      </c>
      <c r="C5524" s="31"/>
      <c r="D5524" s="32" t="s">
        <v>106</v>
      </c>
      <c r="E5524" s="197"/>
      <c r="F5524" s="204" t="s">
        <v>13</v>
      </c>
      <c r="G5524" s="33" t="str">
        <f t="shared" si="86"/>
        <v/>
      </c>
      <c r="H5524" s="34"/>
      <c r="I5524" s="35"/>
      <c r="J5524" s="36">
        <v>0</v>
      </c>
    </row>
    <row r="5525" spans="1:10" hidden="1" x14ac:dyDescent="0.25">
      <c r="A5525" s="238"/>
      <c r="B5525" s="241"/>
      <c r="C5525" s="38"/>
      <c r="D5525" s="38"/>
      <c r="E5525" s="199"/>
      <c r="F5525" s="205" t="s">
        <v>13</v>
      </c>
      <c r="G5525" s="37" t="str">
        <f t="shared" si="86"/>
        <v/>
      </c>
      <c r="H5525" s="40"/>
      <c r="I5525" s="37"/>
      <c r="J5525" s="36">
        <v>0</v>
      </c>
    </row>
    <row r="5526" spans="1:10" hidden="1" x14ac:dyDescent="0.25">
      <c r="A5526" s="238"/>
      <c r="B5526" s="241"/>
      <c r="C5526" s="41" t="s">
        <v>10602</v>
      </c>
      <c r="D5526" s="41" t="s">
        <v>2800</v>
      </c>
      <c r="E5526" s="201">
        <v>0.65</v>
      </c>
      <c r="F5526" s="200">
        <v>29.050999999999998</v>
      </c>
      <c r="G5526" s="39">
        <f t="shared" si="86"/>
        <v>18.883150000000001</v>
      </c>
      <c r="H5526" s="44">
        <f>SUM(G5526:G5528)</f>
        <v>33.993375</v>
      </c>
      <c r="I5526" s="45"/>
      <c r="J5526" s="36">
        <v>0</v>
      </c>
    </row>
    <row r="5527" spans="1:10" hidden="1" x14ac:dyDescent="0.25">
      <c r="A5527" s="238"/>
      <c r="B5527" s="241"/>
      <c r="C5527" s="41" t="s">
        <v>10605</v>
      </c>
      <c r="D5527" s="41" t="s">
        <v>2800</v>
      </c>
      <c r="E5527" s="201">
        <v>0.65</v>
      </c>
      <c r="F5527" s="200">
        <v>23.246499999999997</v>
      </c>
      <c r="G5527" s="39">
        <f t="shared" si="86"/>
        <v>15.110224999999998</v>
      </c>
      <c r="H5527" s="40"/>
      <c r="I5527" s="37"/>
      <c r="J5527" s="36">
        <v>0</v>
      </c>
    </row>
    <row r="5528" spans="1:10" ht="25.5" hidden="1" x14ac:dyDescent="0.25">
      <c r="A5528" s="238"/>
      <c r="B5528" s="241"/>
      <c r="C5528" s="41" t="s">
        <v>1306</v>
      </c>
      <c r="D5528" s="41" t="s">
        <v>106</v>
      </c>
      <c r="E5528" s="201">
        <v>1.05</v>
      </c>
      <c r="F5528" s="200" t="s">
        <v>13</v>
      </c>
      <c r="G5528" s="39" t="str">
        <f t="shared" si="86"/>
        <v/>
      </c>
      <c r="H5528" s="40"/>
      <c r="I5528" s="37"/>
      <c r="J5528" s="36">
        <v>0</v>
      </c>
    </row>
    <row r="5529" spans="1:10" ht="15.75" hidden="1" thickBot="1" x14ac:dyDescent="0.3">
      <c r="A5529" s="239"/>
      <c r="B5529" s="242"/>
      <c r="C5529" s="46"/>
      <c r="D5529" s="46"/>
      <c r="E5529" s="202"/>
      <c r="F5529" s="203" t="s">
        <v>13</v>
      </c>
      <c r="G5529" s="48" t="str">
        <f t="shared" si="86"/>
        <v/>
      </c>
      <c r="H5529" s="50"/>
      <c r="I5529" s="37"/>
      <c r="J5529" s="36">
        <v>0</v>
      </c>
    </row>
    <row r="5530" spans="1:10" ht="15.75" hidden="1" thickBot="1" x14ac:dyDescent="0.3">
      <c r="A5530" s="237" t="s">
        <v>1307</v>
      </c>
      <c r="B5530" s="240" t="s">
        <v>4908</v>
      </c>
      <c r="C5530" s="31"/>
      <c r="D5530" s="32" t="s">
        <v>106</v>
      </c>
      <c r="E5530" s="197"/>
      <c r="F5530" s="204" t="s">
        <v>13</v>
      </c>
      <c r="G5530" s="33" t="str">
        <f t="shared" si="86"/>
        <v/>
      </c>
      <c r="H5530" s="34"/>
      <c r="I5530" s="35"/>
      <c r="J5530" s="36">
        <v>0</v>
      </c>
    </row>
    <row r="5531" spans="1:10" hidden="1" x14ac:dyDescent="0.25">
      <c r="A5531" s="238"/>
      <c r="B5531" s="241"/>
      <c r="C5531" s="38"/>
      <c r="D5531" s="38"/>
      <c r="E5531" s="199"/>
      <c r="F5531" s="205" t="s">
        <v>13</v>
      </c>
      <c r="G5531" s="37" t="str">
        <f t="shared" si="86"/>
        <v/>
      </c>
      <c r="H5531" s="40"/>
      <c r="I5531" s="37"/>
      <c r="J5531" s="36">
        <v>0</v>
      </c>
    </row>
    <row r="5532" spans="1:10" hidden="1" x14ac:dyDescent="0.25">
      <c r="A5532" s="238"/>
      <c r="B5532" s="241"/>
      <c r="C5532" s="41" t="s">
        <v>10602</v>
      </c>
      <c r="D5532" s="41" t="s">
        <v>2800</v>
      </c>
      <c r="E5532" s="201">
        <v>0.65</v>
      </c>
      <c r="F5532" s="200">
        <v>29.050999999999998</v>
      </c>
      <c r="G5532" s="39">
        <f t="shared" si="86"/>
        <v>18.883150000000001</v>
      </c>
      <c r="H5532" s="44">
        <f>SUM(G5532:G5534)</f>
        <v>33.993375</v>
      </c>
      <c r="I5532" s="45"/>
      <c r="J5532" s="36">
        <v>0</v>
      </c>
    </row>
    <row r="5533" spans="1:10" hidden="1" x14ac:dyDescent="0.25">
      <c r="A5533" s="238"/>
      <c r="B5533" s="241"/>
      <c r="C5533" s="41" t="s">
        <v>10605</v>
      </c>
      <c r="D5533" s="41" t="s">
        <v>2800</v>
      </c>
      <c r="E5533" s="201">
        <v>0.65</v>
      </c>
      <c r="F5533" s="200">
        <v>23.246499999999997</v>
      </c>
      <c r="G5533" s="39">
        <f t="shared" si="86"/>
        <v>15.110224999999998</v>
      </c>
      <c r="H5533" s="40"/>
      <c r="I5533" s="37"/>
      <c r="J5533" s="36">
        <v>0</v>
      </c>
    </row>
    <row r="5534" spans="1:10" ht="25.5" hidden="1" x14ac:dyDescent="0.25">
      <c r="A5534" s="238"/>
      <c r="B5534" s="241"/>
      <c r="C5534" s="41" t="s">
        <v>1308</v>
      </c>
      <c r="D5534" s="41" t="s">
        <v>106</v>
      </c>
      <c r="E5534" s="201">
        <v>1.05</v>
      </c>
      <c r="F5534" s="200" t="s">
        <v>13</v>
      </c>
      <c r="G5534" s="39" t="str">
        <f t="shared" si="86"/>
        <v/>
      </c>
      <c r="H5534" s="40"/>
      <c r="I5534" s="37"/>
      <c r="J5534" s="36">
        <v>0</v>
      </c>
    </row>
    <row r="5535" spans="1:10" ht="15.75" hidden="1" thickBot="1" x14ac:dyDescent="0.3">
      <c r="A5535" s="239"/>
      <c r="B5535" s="242"/>
      <c r="C5535" s="46"/>
      <c r="D5535" s="46"/>
      <c r="E5535" s="202"/>
      <c r="F5535" s="203" t="s">
        <v>13</v>
      </c>
      <c r="G5535" s="48" t="str">
        <f t="shared" si="86"/>
        <v/>
      </c>
      <c r="H5535" s="50"/>
      <c r="I5535" s="37"/>
      <c r="J5535" s="36">
        <v>0</v>
      </c>
    </row>
    <row r="5536" spans="1:10" ht="15.75" hidden="1" thickBot="1" x14ac:dyDescent="0.3">
      <c r="A5536" s="237" t="s">
        <v>1309</v>
      </c>
      <c r="B5536" s="240" t="s">
        <v>4909</v>
      </c>
      <c r="C5536" s="31"/>
      <c r="D5536" s="32" t="s">
        <v>18</v>
      </c>
      <c r="E5536" s="197"/>
      <c r="F5536" s="204" t="s">
        <v>13</v>
      </c>
      <c r="G5536" s="33" t="str">
        <f t="shared" si="86"/>
        <v/>
      </c>
      <c r="H5536" s="34"/>
      <c r="I5536" s="35"/>
      <c r="J5536" s="36">
        <v>0</v>
      </c>
    </row>
    <row r="5537" spans="1:10" hidden="1" x14ac:dyDescent="0.25">
      <c r="A5537" s="238"/>
      <c r="B5537" s="241"/>
      <c r="C5537" s="38"/>
      <c r="D5537" s="38"/>
      <c r="E5537" s="199"/>
      <c r="F5537" s="205" t="s">
        <v>13</v>
      </c>
      <c r="G5537" s="37" t="str">
        <f t="shared" si="86"/>
        <v/>
      </c>
      <c r="H5537" s="40"/>
      <c r="I5537" s="37"/>
      <c r="J5537" s="36">
        <v>0</v>
      </c>
    </row>
    <row r="5538" spans="1:10" ht="51" hidden="1" x14ac:dyDescent="0.25">
      <c r="A5538" s="238"/>
      <c r="B5538" s="241"/>
      <c r="C5538" s="41" t="s">
        <v>1310</v>
      </c>
      <c r="D5538" s="41" t="s">
        <v>87</v>
      </c>
      <c r="E5538" s="201">
        <v>1</v>
      </c>
      <c r="F5538" s="206" t="s">
        <v>13</v>
      </c>
      <c r="G5538" s="37" t="str">
        <f t="shared" si="86"/>
        <v/>
      </c>
      <c r="H5538" s="44">
        <f>SUM(G5538:G5542)</f>
        <v>16.857669606249999</v>
      </c>
      <c r="I5538" s="45"/>
      <c r="J5538" s="36">
        <v>0</v>
      </c>
    </row>
    <row r="5539" spans="1:10" ht="25.5" hidden="1" x14ac:dyDescent="0.25">
      <c r="A5539" s="238"/>
      <c r="B5539" s="241"/>
      <c r="C5539" s="41" t="s">
        <v>1311</v>
      </c>
      <c r="D5539" s="41" t="s">
        <v>87</v>
      </c>
      <c r="E5539" s="201">
        <v>1</v>
      </c>
      <c r="F5539" s="206" t="s">
        <v>13</v>
      </c>
      <c r="G5539" s="37" t="str">
        <f t="shared" si="86"/>
        <v/>
      </c>
      <c r="H5539" s="55"/>
      <c r="I5539" s="56"/>
      <c r="J5539" s="36">
        <v>0</v>
      </c>
    </row>
    <row r="5540" spans="1:10" ht="38.25" hidden="1" x14ac:dyDescent="0.25">
      <c r="A5540" s="238"/>
      <c r="B5540" s="241"/>
      <c r="C5540" s="41" t="s">
        <v>1312</v>
      </c>
      <c r="D5540" s="41" t="s">
        <v>87</v>
      </c>
      <c r="E5540" s="201">
        <v>2</v>
      </c>
      <c r="F5540" s="206" t="s">
        <v>13</v>
      </c>
      <c r="G5540" s="37" t="str">
        <f t="shared" si="86"/>
        <v/>
      </c>
      <c r="H5540" s="55"/>
      <c r="I5540" s="56"/>
      <c r="J5540" s="36">
        <v>0</v>
      </c>
    </row>
    <row r="5541" spans="1:10" hidden="1" x14ac:dyDescent="0.25">
      <c r="A5541" s="238"/>
      <c r="B5541" s="241"/>
      <c r="C5541" s="41" t="s">
        <v>10605</v>
      </c>
      <c r="D5541" s="41" t="s">
        <v>2800</v>
      </c>
      <c r="E5541" s="201">
        <v>0.14506250000000001</v>
      </c>
      <c r="F5541" s="200">
        <v>23.246499999999997</v>
      </c>
      <c r="G5541" s="37">
        <f t="shared" si="86"/>
        <v>3.3721954062499999</v>
      </c>
      <c r="H5541" s="40"/>
      <c r="I5541" s="37"/>
      <c r="J5541" s="36">
        <v>0</v>
      </c>
    </row>
    <row r="5542" spans="1:10" hidden="1" x14ac:dyDescent="0.25">
      <c r="A5542" s="238"/>
      <c r="B5542" s="241"/>
      <c r="C5542" s="41" t="s">
        <v>10602</v>
      </c>
      <c r="D5542" s="41" t="s">
        <v>2800</v>
      </c>
      <c r="E5542" s="201">
        <v>0.4642</v>
      </c>
      <c r="F5542" s="200">
        <v>29.050999999999998</v>
      </c>
      <c r="G5542" s="37">
        <f t="shared" si="86"/>
        <v>13.485474199999999</v>
      </c>
      <c r="H5542" s="40"/>
      <c r="I5542" s="37"/>
      <c r="J5542" s="36">
        <v>0</v>
      </c>
    </row>
    <row r="5543" spans="1:10" ht="15.75" hidden="1" thickBot="1" x14ac:dyDescent="0.3">
      <c r="A5543" s="239"/>
      <c r="B5543" s="242"/>
      <c r="C5543" s="46"/>
      <c r="D5543" s="46"/>
      <c r="E5543" s="202"/>
      <c r="F5543" s="203" t="s">
        <v>13</v>
      </c>
      <c r="G5543" s="48" t="str">
        <f t="shared" si="86"/>
        <v/>
      </c>
      <c r="H5543" s="50"/>
      <c r="I5543" s="37"/>
      <c r="J5543" s="36">
        <v>0</v>
      </c>
    </row>
    <row r="5544" spans="1:10" ht="15.75" hidden="1" thickBot="1" x14ac:dyDescent="0.3">
      <c r="A5544" s="237" t="s">
        <v>1313</v>
      </c>
      <c r="B5544" s="240" t="s">
        <v>4910</v>
      </c>
      <c r="C5544" s="31"/>
      <c r="D5544" s="32" t="s">
        <v>18</v>
      </c>
      <c r="E5544" s="197"/>
      <c r="F5544" s="204" t="s">
        <v>13</v>
      </c>
      <c r="G5544" s="33" t="str">
        <f t="shared" si="86"/>
        <v/>
      </c>
      <c r="H5544" s="34"/>
      <c r="I5544" s="35"/>
      <c r="J5544" s="36">
        <v>0</v>
      </c>
    </row>
    <row r="5545" spans="1:10" hidden="1" x14ac:dyDescent="0.25">
      <c r="A5545" s="238"/>
      <c r="B5545" s="241"/>
      <c r="C5545" s="38"/>
      <c r="D5545" s="38"/>
      <c r="E5545" s="199"/>
      <c r="F5545" s="205" t="s">
        <v>13</v>
      </c>
      <c r="G5545" s="37" t="str">
        <f t="shared" si="86"/>
        <v/>
      </c>
      <c r="H5545" s="40"/>
      <c r="I5545" s="37"/>
      <c r="J5545" s="36">
        <v>0</v>
      </c>
    </row>
    <row r="5546" spans="1:10" ht="51" hidden="1" x14ac:dyDescent="0.25">
      <c r="A5546" s="238"/>
      <c r="B5546" s="241"/>
      <c r="C5546" s="41" t="s">
        <v>11375</v>
      </c>
      <c r="D5546" s="41" t="s">
        <v>1050</v>
      </c>
      <c r="E5546" s="201">
        <v>0.20160710000000001</v>
      </c>
      <c r="F5546" s="206">
        <v>263.96699999999998</v>
      </c>
      <c r="G5546" s="37">
        <f t="shared" si="86"/>
        <v>53.217621365699998</v>
      </c>
      <c r="H5546" s="44">
        <f>SUM(G5546:G5551)</f>
        <v>288.95188067619995</v>
      </c>
      <c r="I5546" s="45"/>
      <c r="J5546" s="36">
        <v>0</v>
      </c>
    </row>
    <row r="5547" spans="1:10" ht="51" hidden="1" x14ac:dyDescent="0.25">
      <c r="A5547" s="238"/>
      <c r="B5547" s="241"/>
      <c r="C5547" s="41" t="s">
        <v>11376</v>
      </c>
      <c r="D5547" s="41" t="s">
        <v>10703</v>
      </c>
      <c r="E5547" s="201">
        <v>5.1701400000000002E-2</v>
      </c>
      <c r="F5547" s="206">
        <v>68.257499999999993</v>
      </c>
      <c r="G5547" s="37">
        <f t="shared" si="86"/>
        <v>3.5290083104999996</v>
      </c>
      <c r="H5547" s="55"/>
      <c r="I5547" s="56"/>
      <c r="J5547" s="36">
        <v>0</v>
      </c>
    </row>
    <row r="5548" spans="1:10" ht="25.5" hidden="1" x14ac:dyDescent="0.25">
      <c r="A5548" s="238"/>
      <c r="B5548" s="241"/>
      <c r="C5548" s="41" t="s">
        <v>10965</v>
      </c>
      <c r="D5548" s="41" t="s">
        <v>83</v>
      </c>
      <c r="E5548" s="201">
        <v>1.4E-2</v>
      </c>
      <c r="F5548" s="206">
        <v>4.3605</v>
      </c>
      <c r="G5548" s="37">
        <f t="shared" si="86"/>
        <v>6.1047000000000004E-2</v>
      </c>
      <c r="H5548" s="55"/>
      <c r="I5548" s="56"/>
      <c r="J5548" s="36">
        <v>0</v>
      </c>
    </row>
    <row r="5549" spans="1:10" ht="25.5" hidden="1" x14ac:dyDescent="0.25">
      <c r="A5549" s="238"/>
      <c r="B5549" s="241"/>
      <c r="C5549" s="41" t="s">
        <v>11518</v>
      </c>
      <c r="D5549" s="41" t="s">
        <v>83</v>
      </c>
      <c r="E5549" s="201">
        <v>1</v>
      </c>
      <c r="F5549" s="206">
        <v>221.35</v>
      </c>
      <c r="G5549" s="37">
        <f t="shared" si="86"/>
        <v>221.35</v>
      </c>
      <c r="H5549" s="55"/>
      <c r="I5549" s="56"/>
      <c r="J5549" s="36">
        <v>0</v>
      </c>
    </row>
    <row r="5550" spans="1:10" hidden="1" x14ac:dyDescent="0.25">
      <c r="A5550" s="238"/>
      <c r="B5550" s="241"/>
      <c r="C5550" s="41" t="s">
        <v>10605</v>
      </c>
      <c r="D5550" s="41" t="s">
        <v>2800</v>
      </c>
      <c r="E5550" s="201">
        <v>0.2064</v>
      </c>
      <c r="F5550" s="200">
        <v>23.246499999999997</v>
      </c>
      <c r="G5550" s="37">
        <f t="shared" si="86"/>
        <v>4.7980775999999992</v>
      </c>
      <c r="H5550" s="40"/>
      <c r="I5550" s="37"/>
      <c r="J5550" s="36">
        <v>0</v>
      </c>
    </row>
    <row r="5551" spans="1:10" hidden="1" x14ac:dyDescent="0.25">
      <c r="A5551" s="238"/>
      <c r="B5551" s="241"/>
      <c r="C5551" s="41" t="s">
        <v>10602</v>
      </c>
      <c r="D5551" s="41" t="s">
        <v>2800</v>
      </c>
      <c r="E5551" s="201">
        <v>0.2064</v>
      </c>
      <c r="F5551" s="200">
        <v>29.050999999999998</v>
      </c>
      <c r="G5551" s="37">
        <f t="shared" si="86"/>
        <v>5.9961263999999996</v>
      </c>
      <c r="H5551" s="40"/>
      <c r="I5551" s="37"/>
      <c r="J5551" s="36">
        <v>0</v>
      </c>
    </row>
    <row r="5552" spans="1:10" ht="15.75" hidden="1" thickBot="1" x14ac:dyDescent="0.3">
      <c r="A5552" s="239"/>
      <c r="B5552" s="242"/>
      <c r="C5552" s="46"/>
      <c r="D5552" s="46"/>
      <c r="E5552" s="202"/>
      <c r="F5552" s="203" t="s">
        <v>13</v>
      </c>
      <c r="G5552" s="48" t="str">
        <f t="shared" si="86"/>
        <v/>
      </c>
      <c r="H5552" s="50"/>
      <c r="I5552" s="37"/>
      <c r="J5552" s="36">
        <v>0</v>
      </c>
    </row>
    <row r="5553" spans="1:10" ht="15.75" hidden="1" thickBot="1" x14ac:dyDescent="0.3">
      <c r="A5553" s="237" t="s">
        <v>1314</v>
      </c>
      <c r="B5553" s="240" t="s">
        <v>4911</v>
      </c>
      <c r="C5553" s="31"/>
      <c r="D5553" s="32" t="s">
        <v>18</v>
      </c>
      <c r="E5553" s="197"/>
      <c r="F5553" s="204" t="s">
        <v>13</v>
      </c>
      <c r="G5553" s="33" t="str">
        <f t="shared" si="86"/>
        <v/>
      </c>
      <c r="H5553" s="34"/>
      <c r="I5553" s="35"/>
      <c r="J5553" s="36">
        <v>0</v>
      </c>
    </row>
    <row r="5554" spans="1:10" hidden="1" x14ac:dyDescent="0.25">
      <c r="A5554" s="238"/>
      <c r="B5554" s="241"/>
      <c r="C5554" s="38"/>
      <c r="D5554" s="38"/>
      <c r="E5554" s="199"/>
      <c r="F5554" s="205" t="s">
        <v>13</v>
      </c>
      <c r="G5554" s="37" t="str">
        <f t="shared" si="86"/>
        <v/>
      </c>
      <c r="H5554" s="40"/>
      <c r="I5554" s="37"/>
      <c r="J5554" s="36">
        <v>0</v>
      </c>
    </row>
    <row r="5555" spans="1:10" ht="51" hidden="1" x14ac:dyDescent="0.25">
      <c r="A5555" s="238"/>
      <c r="B5555" s="241"/>
      <c r="C5555" s="41" t="s">
        <v>11375</v>
      </c>
      <c r="D5555" s="41" t="s">
        <v>1050</v>
      </c>
      <c r="E5555" s="201">
        <v>0.20160710000000001</v>
      </c>
      <c r="F5555" s="206">
        <v>263.96699999999998</v>
      </c>
      <c r="G5555" s="37">
        <f t="shared" si="86"/>
        <v>53.217621365699998</v>
      </c>
      <c r="H5555" s="44">
        <f>SUM(G5555:G5560)</f>
        <v>363.06138067619997</v>
      </c>
      <c r="I5555" s="45"/>
      <c r="J5555" s="36">
        <v>0</v>
      </c>
    </row>
    <row r="5556" spans="1:10" ht="51" hidden="1" x14ac:dyDescent="0.25">
      <c r="A5556" s="238"/>
      <c r="B5556" s="241"/>
      <c r="C5556" s="41" t="s">
        <v>11376</v>
      </c>
      <c r="D5556" s="41" t="s">
        <v>10703</v>
      </c>
      <c r="E5556" s="201">
        <v>5.1701400000000002E-2</v>
      </c>
      <c r="F5556" s="206">
        <v>68.257499999999993</v>
      </c>
      <c r="G5556" s="37">
        <f t="shared" si="86"/>
        <v>3.5290083104999996</v>
      </c>
      <c r="H5556" s="55"/>
      <c r="I5556" s="56"/>
      <c r="J5556" s="36">
        <v>0</v>
      </c>
    </row>
    <row r="5557" spans="1:10" ht="25.5" hidden="1" x14ac:dyDescent="0.25">
      <c r="A5557" s="238"/>
      <c r="B5557" s="241"/>
      <c r="C5557" s="41" t="s">
        <v>10965</v>
      </c>
      <c r="D5557" s="41" t="s">
        <v>83</v>
      </c>
      <c r="E5557" s="201">
        <v>1.4E-2</v>
      </c>
      <c r="F5557" s="206">
        <v>4.3605</v>
      </c>
      <c r="G5557" s="37">
        <f t="shared" si="86"/>
        <v>6.1047000000000004E-2</v>
      </c>
      <c r="H5557" s="55"/>
      <c r="I5557" s="56"/>
      <c r="J5557" s="36">
        <v>0</v>
      </c>
    </row>
    <row r="5558" spans="1:10" ht="25.5" hidden="1" x14ac:dyDescent="0.25">
      <c r="A5558" s="238"/>
      <c r="B5558" s="241"/>
      <c r="C5558" s="41" t="s">
        <v>11519</v>
      </c>
      <c r="D5558" s="41" t="s">
        <v>83</v>
      </c>
      <c r="E5558" s="201">
        <v>1</v>
      </c>
      <c r="F5558" s="206">
        <v>295.45949999999999</v>
      </c>
      <c r="G5558" s="37">
        <f t="shared" si="86"/>
        <v>295.45949999999999</v>
      </c>
      <c r="H5558" s="55"/>
      <c r="I5558" s="56"/>
      <c r="J5558" s="36">
        <v>0</v>
      </c>
    </row>
    <row r="5559" spans="1:10" hidden="1" x14ac:dyDescent="0.25">
      <c r="A5559" s="238"/>
      <c r="B5559" s="241"/>
      <c r="C5559" s="41" t="s">
        <v>10605</v>
      </c>
      <c r="D5559" s="41" t="s">
        <v>2800</v>
      </c>
      <c r="E5559" s="201">
        <v>0.2064</v>
      </c>
      <c r="F5559" s="200">
        <v>23.246499999999997</v>
      </c>
      <c r="G5559" s="37">
        <f t="shared" si="86"/>
        <v>4.7980775999999992</v>
      </c>
      <c r="H5559" s="40"/>
      <c r="I5559" s="37"/>
      <c r="J5559" s="36">
        <v>0</v>
      </c>
    </row>
    <row r="5560" spans="1:10" hidden="1" x14ac:dyDescent="0.25">
      <c r="A5560" s="238"/>
      <c r="B5560" s="241"/>
      <c r="C5560" s="41" t="s">
        <v>10602</v>
      </c>
      <c r="D5560" s="41" t="s">
        <v>2800</v>
      </c>
      <c r="E5560" s="201">
        <v>0.2064</v>
      </c>
      <c r="F5560" s="200">
        <v>29.050999999999998</v>
      </c>
      <c r="G5560" s="37">
        <f t="shared" si="86"/>
        <v>5.9961263999999996</v>
      </c>
      <c r="H5560" s="40"/>
      <c r="I5560" s="37"/>
      <c r="J5560" s="36">
        <v>0</v>
      </c>
    </row>
    <row r="5561" spans="1:10" ht="15.75" hidden="1" thickBot="1" x14ac:dyDescent="0.3">
      <c r="A5561" s="239"/>
      <c r="B5561" s="242"/>
      <c r="C5561" s="46"/>
      <c r="D5561" s="46"/>
      <c r="E5561" s="202"/>
      <c r="F5561" s="203" t="s">
        <v>13</v>
      </c>
      <c r="G5561" s="48" t="str">
        <f t="shared" si="86"/>
        <v/>
      </c>
      <c r="H5561" s="50"/>
      <c r="I5561" s="37"/>
      <c r="J5561" s="36">
        <v>0</v>
      </c>
    </row>
    <row r="5562" spans="1:10" ht="15.75" hidden="1" thickBot="1" x14ac:dyDescent="0.3">
      <c r="A5562" s="237" t="s">
        <v>1315</v>
      </c>
      <c r="B5562" s="240" t="s">
        <v>4922</v>
      </c>
      <c r="C5562" s="31"/>
      <c r="D5562" s="32" t="s">
        <v>18</v>
      </c>
      <c r="E5562" s="197"/>
      <c r="F5562" s="204" t="s">
        <v>13</v>
      </c>
      <c r="G5562" s="33" t="str">
        <f t="shared" si="86"/>
        <v/>
      </c>
      <c r="H5562" s="34"/>
      <c r="I5562" s="35"/>
      <c r="J5562" s="36">
        <v>0</v>
      </c>
    </row>
    <row r="5563" spans="1:10" hidden="1" x14ac:dyDescent="0.25">
      <c r="A5563" s="238"/>
      <c r="B5563" s="241"/>
      <c r="C5563" s="38"/>
      <c r="D5563" s="38"/>
      <c r="E5563" s="199"/>
      <c r="F5563" s="205" t="s">
        <v>13</v>
      </c>
      <c r="G5563" s="37" t="str">
        <f t="shared" si="86"/>
        <v/>
      </c>
      <c r="H5563" s="40"/>
      <c r="I5563" s="37"/>
      <c r="J5563" s="36">
        <v>0</v>
      </c>
    </row>
    <row r="5564" spans="1:10" ht="25.5" hidden="1" x14ac:dyDescent="0.25">
      <c r="A5564" s="238"/>
      <c r="B5564" s="241"/>
      <c r="C5564" s="41" t="s">
        <v>11520</v>
      </c>
      <c r="D5564" s="41" t="s">
        <v>83</v>
      </c>
      <c r="E5564" s="201">
        <v>1</v>
      </c>
      <c r="F5564" s="206">
        <v>1512.5709999999999</v>
      </c>
      <c r="G5564" s="37">
        <f t="shared" si="86"/>
        <v>1512.5709999999999</v>
      </c>
      <c r="H5564" s="44">
        <f>SUM(G5564:G5568)</f>
        <v>1674.278553232175</v>
      </c>
      <c r="I5564" s="45"/>
      <c r="J5564" s="36">
        <v>0</v>
      </c>
    </row>
    <row r="5565" spans="1:10" ht="51" hidden="1" x14ac:dyDescent="0.25">
      <c r="A5565" s="238"/>
      <c r="B5565" s="241"/>
      <c r="C5565" s="41" t="s">
        <v>11375</v>
      </c>
      <c r="D5565" s="41" t="s">
        <v>1050</v>
      </c>
      <c r="E5565" s="201">
        <v>0.18010000000000001</v>
      </c>
      <c r="F5565" s="206">
        <v>263.96699999999998</v>
      </c>
      <c r="G5565" s="37">
        <f t="shared" si="86"/>
        <v>47.5404567</v>
      </c>
      <c r="H5565" s="55"/>
      <c r="I5565" s="56"/>
      <c r="J5565" s="36">
        <v>0</v>
      </c>
    </row>
    <row r="5566" spans="1:10" ht="51" hidden="1" x14ac:dyDescent="0.25">
      <c r="A5566" s="238"/>
      <c r="B5566" s="241"/>
      <c r="C5566" s="41" t="s">
        <v>11376</v>
      </c>
      <c r="D5566" s="41" t="s">
        <v>10703</v>
      </c>
      <c r="E5566" s="201">
        <v>0.98652010000000001</v>
      </c>
      <c r="F5566" s="206">
        <v>68.257499999999993</v>
      </c>
      <c r="G5566" s="37">
        <f t="shared" si="86"/>
        <v>67.33739572575</v>
      </c>
      <c r="H5566" s="55"/>
      <c r="I5566" s="56"/>
      <c r="J5566" s="36">
        <v>0</v>
      </c>
    </row>
    <row r="5567" spans="1:10" hidden="1" x14ac:dyDescent="0.25">
      <c r="A5567" s="238"/>
      <c r="B5567" s="241"/>
      <c r="C5567" s="41" t="s">
        <v>10605</v>
      </c>
      <c r="D5567" s="41" t="s">
        <v>2800</v>
      </c>
      <c r="E5567" s="201">
        <v>0.30413635</v>
      </c>
      <c r="F5567" s="206">
        <v>23.246499999999997</v>
      </c>
      <c r="G5567" s="37">
        <f t="shared" si="86"/>
        <v>7.070105660274999</v>
      </c>
      <c r="H5567" s="55"/>
      <c r="I5567" s="56"/>
      <c r="J5567" s="36">
        <v>0</v>
      </c>
    </row>
    <row r="5568" spans="1:10" hidden="1" x14ac:dyDescent="0.25">
      <c r="A5568" s="238"/>
      <c r="B5568" s="241"/>
      <c r="C5568" s="41" t="s">
        <v>10602</v>
      </c>
      <c r="D5568" s="41" t="s">
        <v>2800</v>
      </c>
      <c r="E5568" s="201">
        <v>1.3686136499999999</v>
      </c>
      <c r="F5568" s="200">
        <v>29.050999999999998</v>
      </c>
      <c r="G5568" s="37">
        <f t="shared" si="86"/>
        <v>39.759595146149998</v>
      </c>
      <c r="H5568" s="40"/>
      <c r="I5568" s="37"/>
      <c r="J5568" s="36">
        <v>0</v>
      </c>
    </row>
    <row r="5569" spans="1:10" ht="15.75" hidden="1" thickBot="1" x14ac:dyDescent="0.3">
      <c r="A5569" s="239"/>
      <c r="B5569" s="242"/>
      <c r="C5569" s="46"/>
      <c r="D5569" s="46"/>
      <c r="E5569" s="202"/>
      <c r="F5569" s="203" t="s">
        <v>13</v>
      </c>
      <c r="G5569" s="48" t="str">
        <f t="shared" si="86"/>
        <v/>
      </c>
      <c r="H5569" s="50"/>
      <c r="I5569" s="37"/>
      <c r="J5569" s="36">
        <v>0</v>
      </c>
    </row>
    <row r="5570" spans="1:10" ht="15.75" hidden="1" thickBot="1" x14ac:dyDescent="0.3">
      <c r="A5570" s="237" t="s">
        <v>1316</v>
      </c>
      <c r="B5570" s="240" t="s">
        <v>4923</v>
      </c>
      <c r="C5570" s="31"/>
      <c r="D5570" s="32" t="s">
        <v>18</v>
      </c>
      <c r="E5570" s="197"/>
      <c r="F5570" s="204" t="s">
        <v>13</v>
      </c>
      <c r="G5570" s="33" t="str">
        <f t="shared" si="86"/>
        <v/>
      </c>
      <c r="H5570" s="34"/>
      <c r="I5570" s="35"/>
      <c r="J5570" s="36">
        <v>0</v>
      </c>
    </row>
    <row r="5571" spans="1:10" hidden="1" x14ac:dyDescent="0.25">
      <c r="A5571" s="238"/>
      <c r="B5571" s="241"/>
      <c r="C5571" s="38"/>
      <c r="D5571" s="38"/>
      <c r="E5571" s="199"/>
      <c r="F5571" s="205" t="s">
        <v>13</v>
      </c>
      <c r="G5571" s="37" t="str">
        <f t="shared" si="86"/>
        <v/>
      </c>
      <c r="H5571" s="40"/>
      <c r="I5571" s="37"/>
      <c r="J5571" s="36">
        <v>0</v>
      </c>
    </row>
    <row r="5572" spans="1:10" hidden="1" x14ac:dyDescent="0.25">
      <c r="A5572" s="238"/>
      <c r="B5572" s="241"/>
      <c r="C5572" s="41" t="s">
        <v>10782</v>
      </c>
      <c r="D5572" s="41" t="s">
        <v>83</v>
      </c>
      <c r="E5572" s="201">
        <v>64.484999999999999</v>
      </c>
      <c r="F5572" s="200">
        <v>0.71249999999999991</v>
      </c>
      <c r="G5572" s="39">
        <f t="shared" si="86"/>
        <v>45.945562499999994</v>
      </c>
      <c r="H5572" s="44">
        <f>SUM(G5572:G5578)</f>
        <v>296.00558801725197</v>
      </c>
      <c r="I5572" s="45"/>
      <c r="J5572" s="36">
        <v>0</v>
      </c>
    </row>
    <row r="5573" spans="1:10" ht="38.25" hidden="1" x14ac:dyDescent="0.25">
      <c r="A5573" s="238"/>
      <c r="B5573" s="241"/>
      <c r="C5573" s="41" t="s">
        <v>11324</v>
      </c>
      <c r="D5573" s="41" t="s">
        <v>2880</v>
      </c>
      <c r="E5573" s="201">
        <v>6.4999999999999997E-3</v>
      </c>
      <c r="F5573" s="209">
        <f>IF(ISNUMBER('Comp.Aux1'!$G$323), 'Comp.Aux1'!$G$323, 0)</f>
        <v>609.32779267499996</v>
      </c>
      <c r="G5573" s="39">
        <f t="shared" si="86"/>
        <v>3.9606306523874997</v>
      </c>
      <c r="H5573" s="40"/>
      <c r="I5573" s="37"/>
      <c r="J5573" s="36">
        <v>0</v>
      </c>
    </row>
    <row r="5574" spans="1:10" hidden="1" x14ac:dyDescent="0.25">
      <c r="A5574" s="238"/>
      <c r="B5574" s="241"/>
      <c r="C5574" s="41" t="s">
        <v>10607</v>
      </c>
      <c r="D5574" s="41" t="s">
        <v>2800</v>
      </c>
      <c r="E5574" s="201">
        <v>2.1143333333333332</v>
      </c>
      <c r="F5574" s="206">
        <v>28.6995</v>
      </c>
      <c r="G5574" s="37">
        <f t="shared" ref="G5574:G5637" si="87">IF(ISNUMBER(F5574),E5574*F5574,"")</f>
        <v>60.6803095</v>
      </c>
      <c r="H5574" s="40"/>
      <c r="I5574" s="37"/>
      <c r="J5574" s="36">
        <v>0</v>
      </c>
    </row>
    <row r="5575" spans="1:10" hidden="1" x14ac:dyDescent="0.25">
      <c r="A5575" s="238"/>
      <c r="B5575" s="241"/>
      <c r="C5575" s="41" t="s">
        <v>10601</v>
      </c>
      <c r="D5575" s="41" t="s">
        <v>2800</v>
      </c>
      <c r="E5575" s="201">
        <v>1.6611666666666667</v>
      </c>
      <c r="F5575" s="200">
        <v>22.097000000000001</v>
      </c>
      <c r="G5575" s="39">
        <f t="shared" si="87"/>
        <v>36.706799833333335</v>
      </c>
      <c r="H5575" s="40"/>
      <c r="I5575" s="45"/>
      <c r="J5575" s="36">
        <v>0</v>
      </c>
    </row>
    <row r="5576" spans="1:10" ht="25.5" hidden="1" x14ac:dyDescent="0.25">
      <c r="A5576" s="238"/>
      <c r="B5576" s="241"/>
      <c r="C5576" s="41" t="s">
        <v>11335</v>
      </c>
      <c r="D5576" s="41" t="s">
        <v>2880</v>
      </c>
      <c r="E5576" s="201">
        <v>2.9166666666666671E-2</v>
      </c>
      <c r="F5576" s="200">
        <v>3133.7760777902104</v>
      </c>
      <c r="G5576" s="39">
        <f t="shared" si="87"/>
        <v>91.401802268881141</v>
      </c>
      <c r="H5576" s="40"/>
      <c r="I5576" s="37"/>
      <c r="J5576" s="36">
        <v>0</v>
      </c>
    </row>
    <row r="5577" spans="1:10" ht="38.25" hidden="1" x14ac:dyDescent="0.25">
      <c r="A5577" s="238"/>
      <c r="B5577" s="241"/>
      <c r="C5577" s="41" t="s">
        <v>11352</v>
      </c>
      <c r="D5577" s="41" t="s">
        <v>2880</v>
      </c>
      <c r="E5577" s="201">
        <v>4.6333333333333331E-2</v>
      </c>
      <c r="F5577" s="206">
        <v>865.47183195000002</v>
      </c>
      <c r="G5577" s="37">
        <f t="shared" si="87"/>
        <v>40.100194880349996</v>
      </c>
      <c r="H5577" s="40"/>
      <c r="I5577" s="37"/>
      <c r="J5577" s="36">
        <v>0</v>
      </c>
    </row>
    <row r="5578" spans="1:10" ht="25.5" hidden="1" x14ac:dyDescent="0.25">
      <c r="A5578" s="238"/>
      <c r="B5578" s="241"/>
      <c r="C5578" s="41" t="s">
        <v>11336</v>
      </c>
      <c r="D5578" s="41" t="s">
        <v>2880</v>
      </c>
      <c r="E5578" s="201">
        <v>3.5999999999999997E-2</v>
      </c>
      <c r="F5578" s="200">
        <v>478.06356617500001</v>
      </c>
      <c r="G5578" s="39">
        <f t="shared" si="87"/>
        <v>17.2102883823</v>
      </c>
      <c r="H5578" s="40"/>
      <c r="I5578" s="45"/>
      <c r="J5578" s="36">
        <v>0</v>
      </c>
    </row>
    <row r="5579" spans="1:10" ht="15.75" hidden="1" thickBot="1" x14ac:dyDescent="0.3">
      <c r="A5579" s="239"/>
      <c r="B5579" s="242"/>
      <c r="C5579" s="46"/>
      <c r="D5579" s="46"/>
      <c r="E5579" s="202"/>
      <c r="F5579" s="203" t="s">
        <v>13</v>
      </c>
      <c r="G5579" s="48" t="str">
        <f t="shared" si="87"/>
        <v/>
      </c>
      <c r="H5579" s="50"/>
      <c r="I5579" s="37"/>
      <c r="J5579" s="36">
        <v>0</v>
      </c>
    </row>
    <row r="5580" spans="1:10" ht="15.75" hidden="1" thickBot="1" x14ac:dyDescent="0.3">
      <c r="A5580" s="237" t="s">
        <v>1317</v>
      </c>
      <c r="B5580" s="240" t="s">
        <v>4928</v>
      </c>
      <c r="C5580" s="31"/>
      <c r="D5580" s="32" t="s">
        <v>18</v>
      </c>
      <c r="E5580" s="197"/>
      <c r="F5580" s="204" t="s">
        <v>13</v>
      </c>
      <c r="G5580" s="33" t="str">
        <f t="shared" si="87"/>
        <v/>
      </c>
      <c r="H5580" s="34"/>
      <c r="I5580" s="35"/>
      <c r="J5580" s="36">
        <v>0</v>
      </c>
    </row>
    <row r="5581" spans="1:10" hidden="1" x14ac:dyDescent="0.25">
      <c r="A5581" s="238"/>
      <c r="B5581" s="241"/>
      <c r="C5581" s="38"/>
      <c r="D5581" s="38"/>
      <c r="E5581" s="199"/>
      <c r="F5581" s="205" t="s">
        <v>13</v>
      </c>
      <c r="G5581" s="37" t="str">
        <f t="shared" si="87"/>
        <v/>
      </c>
      <c r="H5581" s="40"/>
      <c r="I5581" s="37"/>
      <c r="J5581" s="36">
        <v>0</v>
      </c>
    </row>
    <row r="5582" spans="1:10" ht="63.75" hidden="1" x14ac:dyDescent="0.25">
      <c r="A5582" s="238"/>
      <c r="B5582" s="241"/>
      <c r="C5582" s="41" t="s">
        <v>11372</v>
      </c>
      <c r="D5582" s="41" t="s">
        <v>1050</v>
      </c>
      <c r="E5582" s="201">
        <v>1.1599999999999999E-2</v>
      </c>
      <c r="F5582" s="200">
        <v>138.548</v>
      </c>
      <c r="G5582" s="39">
        <f t="shared" si="87"/>
        <v>1.6071567999999998</v>
      </c>
      <c r="H5582" s="44">
        <f>SUM(G5582:G5590)</f>
        <v>664.24696286576034</v>
      </c>
      <c r="I5582" s="45"/>
      <c r="J5582" s="36">
        <v>0</v>
      </c>
    </row>
    <row r="5583" spans="1:10" ht="63.75" hidden="1" x14ac:dyDescent="0.25">
      <c r="A5583" s="238"/>
      <c r="B5583" s="241"/>
      <c r="C5583" s="41" t="s">
        <v>11373</v>
      </c>
      <c r="D5583" s="41" t="s">
        <v>10703</v>
      </c>
      <c r="E5583" s="201">
        <v>2.3699999999999999E-2</v>
      </c>
      <c r="F5583" s="200">
        <v>58.709999999999994</v>
      </c>
      <c r="G5583" s="39">
        <f t="shared" si="87"/>
        <v>1.3914269999999997</v>
      </c>
      <c r="H5583" s="40"/>
      <c r="I5583" s="37"/>
      <c r="J5583" s="36">
        <v>0</v>
      </c>
    </row>
    <row r="5584" spans="1:10" hidden="1" x14ac:dyDescent="0.25">
      <c r="A5584" s="238"/>
      <c r="B5584" s="241"/>
      <c r="C5584" s="41" t="s">
        <v>10782</v>
      </c>
      <c r="D5584" s="41" t="s">
        <v>83</v>
      </c>
      <c r="E5584" s="201">
        <v>179.68530000000001</v>
      </c>
      <c r="F5584" s="206">
        <v>0.71249999999999991</v>
      </c>
      <c r="G5584" s="37">
        <f t="shared" si="87"/>
        <v>128.02577625000001</v>
      </c>
      <c r="H5584" s="40"/>
      <c r="I5584" s="37"/>
      <c r="J5584" s="36">
        <v>0</v>
      </c>
    </row>
    <row r="5585" spans="1:10" ht="38.25" hidden="1" x14ac:dyDescent="0.25">
      <c r="A5585" s="238"/>
      <c r="B5585" s="241"/>
      <c r="C5585" s="41" t="s">
        <v>11324</v>
      </c>
      <c r="D5585" s="41" t="s">
        <v>2880</v>
      </c>
      <c r="E5585" s="201">
        <v>1.8100000000000002E-2</v>
      </c>
      <c r="F5585" s="209">
        <f>IF(ISNUMBER('Comp.Aux1'!$G$323), 'Comp.Aux1'!$G$323, 0)</f>
        <v>609.32779267499996</v>
      </c>
      <c r="G5585" s="39">
        <f t="shared" si="87"/>
        <v>11.0288330474175</v>
      </c>
      <c r="H5585" s="40"/>
      <c r="I5585" s="45"/>
      <c r="J5585" s="36">
        <v>0</v>
      </c>
    </row>
    <row r="5586" spans="1:10" hidden="1" x14ac:dyDescent="0.25">
      <c r="A5586" s="238"/>
      <c r="B5586" s="241"/>
      <c r="C5586" s="41" t="s">
        <v>10607</v>
      </c>
      <c r="D5586" s="41" t="s">
        <v>2800</v>
      </c>
      <c r="E5586" s="201">
        <v>6.0537000000000001</v>
      </c>
      <c r="F5586" s="200">
        <v>28.6995</v>
      </c>
      <c r="G5586" s="39">
        <f t="shared" si="87"/>
        <v>173.73816314999999</v>
      </c>
      <c r="H5586" s="40"/>
      <c r="I5586" s="37"/>
      <c r="J5586" s="36">
        <v>0</v>
      </c>
    </row>
    <row r="5587" spans="1:10" hidden="1" x14ac:dyDescent="0.25">
      <c r="A5587" s="238"/>
      <c r="B5587" s="241"/>
      <c r="C5587" s="41" t="s">
        <v>10601</v>
      </c>
      <c r="D5587" s="41" t="s">
        <v>2800</v>
      </c>
      <c r="E5587" s="201">
        <v>4.7565</v>
      </c>
      <c r="F5587" s="206">
        <v>22.097000000000001</v>
      </c>
      <c r="G5587" s="37">
        <f t="shared" si="87"/>
        <v>105.1043805</v>
      </c>
      <c r="H5587" s="40"/>
      <c r="I5587" s="37"/>
      <c r="J5587" s="36">
        <v>0</v>
      </c>
    </row>
    <row r="5588" spans="1:10" ht="25.5" hidden="1" x14ac:dyDescent="0.25">
      <c r="A5588" s="238"/>
      <c r="B5588" s="241"/>
      <c r="C5588" s="41" t="s">
        <v>11332</v>
      </c>
      <c r="D5588" s="41" t="s">
        <v>2880</v>
      </c>
      <c r="E5588" s="201">
        <v>0.13489999999999999</v>
      </c>
      <c r="F5588" s="200">
        <v>680.56221623750002</v>
      </c>
      <c r="G5588" s="39">
        <f t="shared" si="87"/>
        <v>91.807842970438742</v>
      </c>
      <c r="H5588" s="40"/>
      <c r="I5588" s="45"/>
      <c r="J5588" s="36">
        <v>0</v>
      </c>
    </row>
    <row r="5589" spans="1:10" ht="25.5" hidden="1" x14ac:dyDescent="0.25">
      <c r="A5589" s="238"/>
      <c r="B5589" s="241"/>
      <c r="C5589" s="41" t="s">
        <v>11333</v>
      </c>
      <c r="D5589" s="41" t="s">
        <v>2880</v>
      </c>
      <c r="E5589" s="201">
        <v>4.48E-2</v>
      </c>
      <c r="F5589" s="200">
        <v>2594.1659616312304</v>
      </c>
      <c r="G5589" s="39">
        <f t="shared" si="87"/>
        <v>116.21863508107911</v>
      </c>
      <c r="H5589" s="40"/>
      <c r="I5589" s="37"/>
      <c r="J5589" s="36">
        <v>0</v>
      </c>
    </row>
    <row r="5590" spans="1:10" ht="25.5" hidden="1" x14ac:dyDescent="0.25">
      <c r="A5590" s="238"/>
      <c r="B5590" s="241"/>
      <c r="C5590" s="41" t="s">
        <v>11334</v>
      </c>
      <c r="D5590" s="41" t="s">
        <v>2880</v>
      </c>
      <c r="E5590" s="201">
        <v>8.1000000000000003E-2</v>
      </c>
      <c r="F5590" s="206">
        <v>436.10800082500003</v>
      </c>
      <c r="G5590" s="37">
        <f t="shared" si="87"/>
        <v>35.324748066825002</v>
      </c>
      <c r="H5590" s="40"/>
      <c r="I5590" s="37"/>
      <c r="J5590" s="36">
        <v>0</v>
      </c>
    </row>
    <row r="5591" spans="1:10" ht="15.75" hidden="1" thickBot="1" x14ac:dyDescent="0.3">
      <c r="A5591" s="239"/>
      <c r="B5591" s="242"/>
      <c r="C5591" s="46"/>
      <c r="D5591" s="46"/>
      <c r="E5591" s="202"/>
      <c r="F5591" s="203" t="s">
        <v>13</v>
      </c>
      <c r="G5591" s="48" t="str">
        <f t="shared" si="87"/>
        <v/>
      </c>
      <c r="H5591" s="50"/>
      <c r="I5591" s="37"/>
      <c r="J5591" s="36">
        <v>0</v>
      </c>
    </row>
    <row r="5592" spans="1:10" ht="15.75" hidden="1" thickBot="1" x14ac:dyDescent="0.3">
      <c r="A5592" s="237" t="s">
        <v>1318</v>
      </c>
      <c r="B5592" s="240" t="s">
        <v>4931</v>
      </c>
      <c r="C5592" s="31"/>
      <c r="D5592" s="32" t="s">
        <v>18</v>
      </c>
      <c r="E5592" s="197"/>
      <c r="F5592" s="204" t="s">
        <v>13</v>
      </c>
      <c r="G5592" s="33" t="str">
        <f t="shared" si="87"/>
        <v/>
      </c>
      <c r="H5592" s="34"/>
      <c r="I5592" s="35"/>
      <c r="J5592" s="36">
        <v>0</v>
      </c>
    </row>
    <row r="5593" spans="1:10" hidden="1" x14ac:dyDescent="0.25">
      <c r="A5593" s="238"/>
      <c r="B5593" s="241"/>
      <c r="C5593" s="38"/>
      <c r="D5593" s="38"/>
      <c r="E5593" s="199"/>
      <c r="F5593" s="205" t="s">
        <v>13</v>
      </c>
      <c r="G5593" s="37" t="str">
        <f t="shared" si="87"/>
        <v/>
      </c>
      <c r="H5593" s="40"/>
      <c r="I5593" s="37"/>
      <c r="J5593" s="36">
        <v>0</v>
      </c>
    </row>
    <row r="5594" spans="1:10" hidden="1" x14ac:dyDescent="0.25">
      <c r="A5594" s="238"/>
      <c r="B5594" s="241"/>
      <c r="C5594" s="41" t="s">
        <v>1319</v>
      </c>
      <c r="D5594" s="41" t="s">
        <v>83</v>
      </c>
      <c r="E5594" s="201">
        <v>1</v>
      </c>
      <c r="F5594" s="206" t="s">
        <v>13</v>
      </c>
      <c r="G5594" s="37" t="str">
        <f t="shared" si="87"/>
        <v/>
      </c>
      <c r="H5594" s="44">
        <f>SUM(G5594:G5596)</f>
        <v>104.595</v>
      </c>
      <c r="I5594" s="45"/>
      <c r="J5594" s="36">
        <v>0</v>
      </c>
    </row>
    <row r="5595" spans="1:10" hidden="1" x14ac:dyDescent="0.25">
      <c r="A5595" s="238"/>
      <c r="B5595" s="241"/>
      <c r="C5595" s="41" t="s">
        <v>10605</v>
      </c>
      <c r="D5595" s="41" t="s">
        <v>2800</v>
      </c>
      <c r="E5595" s="201">
        <v>2</v>
      </c>
      <c r="F5595" s="206">
        <v>23.246499999999997</v>
      </c>
      <c r="G5595" s="37">
        <f t="shared" si="87"/>
        <v>46.492999999999995</v>
      </c>
      <c r="H5595" s="55"/>
      <c r="I5595" s="56"/>
      <c r="J5595" s="36">
        <v>0</v>
      </c>
    </row>
    <row r="5596" spans="1:10" hidden="1" x14ac:dyDescent="0.25">
      <c r="A5596" s="238"/>
      <c r="B5596" s="241"/>
      <c r="C5596" s="41" t="s">
        <v>10602</v>
      </c>
      <c r="D5596" s="41" t="s">
        <v>2800</v>
      </c>
      <c r="E5596" s="201">
        <v>2</v>
      </c>
      <c r="F5596" s="200">
        <v>29.050999999999998</v>
      </c>
      <c r="G5596" s="37">
        <f t="shared" si="87"/>
        <v>58.101999999999997</v>
      </c>
      <c r="H5596" s="40"/>
      <c r="I5596" s="37"/>
      <c r="J5596" s="36">
        <v>0</v>
      </c>
    </row>
    <row r="5597" spans="1:10" ht="15.75" hidden="1" thickBot="1" x14ac:dyDescent="0.3">
      <c r="A5597" s="239"/>
      <c r="B5597" s="242"/>
      <c r="C5597" s="46"/>
      <c r="D5597" s="46"/>
      <c r="E5597" s="202"/>
      <c r="F5597" s="203" t="s">
        <v>13</v>
      </c>
      <c r="G5597" s="48" t="str">
        <f t="shared" si="87"/>
        <v/>
      </c>
      <c r="H5597" s="50"/>
      <c r="I5597" s="37"/>
      <c r="J5597" s="36">
        <v>0</v>
      </c>
    </row>
    <row r="5598" spans="1:10" ht="15.75" hidden="1" thickBot="1" x14ac:dyDescent="0.3">
      <c r="A5598" s="237" t="s">
        <v>1320</v>
      </c>
      <c r="B5598" s="240" t="s">
        <v>4932</v>
      </c>
      <c r="C5598" s="31"/>
      <c r="D5598" s="32" t="s">
        <v>18</v>
      </c>
      <c r="E5598" s="197"/>
      <c r="F5598" s="204" t="s">
        <v>13</v>
      </c>
      <c r="G5598" s="33" t="str">
        <f t="shared" si="87"/>
        <v/>
      </c>
      <c r="H5598" s="34"/>
      <c r="I5598" s="35"/>
      <c r="J5598" s="36">
        <v>0</v>
      </c>
    </row>
    <row r="5599" spans="1:10" hidden="1" x14ac:dyDescent="0.25">
      <c r="A5599" s="238"/>
      <c r="B5599" s="241"/>
      <c r="C5599" s="38"/>
      <c r="D5599" s="38"/>
      <c r="E5599" s="199"/>
      <c r="F5599" s="205" t="s">
        <v>13</v>
      </c>
      <c r="G5599" s="37" t="str">
        <f t="shared" si="87"/>
        <v/>
      </c>
      <c r="H5599" s="40"/>
      <c r="I5599" s="37"/>
      <c r="J5599" s="36">
        <v>0</v>
      </c>
    </row>
    <row r="5600" spans="1:10" hidden="1" x14ac:dyDescent="0.25">
      <c r="A5600" s="238"/>
      <c r="B5600" s="241"/>
      <c r="C5600" s="41" t="s">
        <v>1321</v>
      </c>
      <c r="D5600" s="41" t="s">
        <v>83</v>
      </c>
      <c r="E5600" s="201">
        <v>1</v>
      </c>
      <c r="F5600" s="206" t="s">
        <v>13</v>
      </c>
      <c r="G5600" s="37" t="str">
        <f t="shared" si="87"/>
        <v/>
      </c>
      <c r="H5600" s="44">
        <f>SUM(G5600:G5602)</f>
        <v>104.595</v>
      </c>
      <c r="I5600" s="45"/>
      <c r="J5600" s="36">
        <v>0</v>
      </c>
    </row>
    <row r="5601" spans="1:10" hidden="1" x14ac:dyDescent="0.25">
      <c r="A5601" s="238"/>
      <c r="B5601" s="241"/>
      <c r="C5601" s="41" t="s">
        <v>10605</v>
      </c>
      <c r="D5601" s="41" t="s">
        <v>2800</v>
      </c>
      <c r="E5601" s="201">
        <v>2</v>
      </c>
      <c r="F5601" s="206">
        <v>23.246499999999997</v>
      </c>
      <c r="G5601" s="37">
        <f t="shared" si="87"/>
        <v>46.492999999999995</v>
      </c>
      <c r="H5601" s="55"/>
      <c r="I5601" s="56"/>
      <c r="J5601" s="36">
        <v>0</v>
      </c>
    </row>
    <row r="5602" spans="1:10" hidden="1" x14ac:dyDescent="0.25">
      <c r="A5602" s="238"/>
      <c r="B5602" s="241"/>
      <c r="C5602" s="41" t="s">
        <v>10602</v>
      </c>
      <c r="D5602" s="41" t="s">
        <v>2800</v>
      </c>
      <c r="E5602" s="201">
        <v>2</v>
      </c>
      <c r="F5602" s="200">
        <v>29.050999999999998</v>
      </c>
      <c r="G5602" s="37">
        <f t="shared" si="87"/>
        <v>58.101999999999997</v>
      </c>
      <c r="H5602" s="40"/>
      <c r="I5602" s="37"/>
      <c r="J5602" s="36">
        <v>0</v>
      </c>
    </row>
    <row r="5603" spans="1:10" ht="15.75" hidden="1" thickBot="1" x14ac:dyDescent="0.3">
      <c r="A5603" s="239"/>
      <c r="B5603" s="242"/>
      <c r="C5603" s="46"/>
      <c r="D5603" s="46"/>
      <c r="E5603" s="202"/>
      <c r="F5603" s="203" t="s">
        <v>13</v>
      </c>
      <c r="G5603" s="48" t="str">
        <f t="shared" si="87"/>
        <v/>
      </c>
      <c r="H5603" s="50"/>
      <c r="I5603" s="37"/>
      <c r="J5603" s="36">
        <v>0</v>
      </c>
    </row>
    <row r="5604" spans="1:10" ht="15.75" hidden="1" thickBot="1" x14ac:dyDescent="0.3">
      <c r="A5604" s="237" t="s">
        <v>1322</v>
      </c>
      <c r="B5604" s="240" t="s">
        <v>4933</v>
      </c>
      <c r="C5604" s="31"/>
      <c r="D5604" s="32" t="s">
        <v>18</v>
      </c>
      <c r="E5604" s="197"/>
      <c r="F5604" s="204" t="s">
        <v>13</v>
      </c>
      <c r="G5604" s="33" t="str">
        <f t="shared" si="87"/>
        <v/>
      </c>
      <c r="H5604" s="34"/>
      <c r="I5604" s="35"/>
      <c r="J5604" s="36">
        <v>0</v>
      </c>
    </row>
    <row r="5605" spans="1:10" hidden="1" x14ac:dyDescent="0.25">
      <c r="A5605" s="238"/>
      <c r="B5605" s="241"/>
      <c r="C5605" s="38"/>
      <c r="D5605" s="38"/>
      <c r="E5605" s="199"/>
      <c r="F5605" s="205" t="s">
        <v>13</v>
      </c>
      <c r="G5605" s="37" t="str">
        <f t="shared" si="87"/>
        <v/>
      </c>
      <c r="H5605" s="40"/>
      <c r="I5605" s="37"/>
      <c r="J5605" s="36">
        <v>0</v>
      </c>
    </row>
    <row r="5606" spans="1:10" hidden="1" x14ac:dyDescent="0.25">
      <c r="A5606" s="238"/>
      <c r="B5606" s="241"/>
      <c r="C5606" s="41" t="s">
        <v>10602</v>
      </c>
      <c r="D5606" s="41" t="s">
        <v>2800</v>
      </c>
      <c r="E5606" s="201">
        <v>0.317</v>
      </c>
      <c r="F5606" s="200">
        <v>29.050999999999998</v>
      </c>
      <c r="G5606" s="39">
        <f t="shared" si="87"/>
        <v>9.209166999999999</v>
      </c>
      <c r="H5606" s="44">
        <f>SUM(G5606:G5609)</f>
        <v>20.508307499999997</v>
      </c>
      <c r="I5606" s="45"/>
      <c r="J5606" s="36">
        <v>0</v>
      </c>
    </row>
    <row r="5607" spans="1:10" hidden="1" x14ac:dyDescent="0.25">
      <c r="A5607" s="238"/>
      <c r="B5607" s="241"/>
      <c r="C5607" s="41" t="s">
        <v>10605</v>
      </c>
      <c r="D5607" s="41" t="s">
        <v>2800</v>
      </c>
      <c r="E5607" s="201">
        <v>0.317</v>
      </c>
      <c r="F5607" s="200">
        <v>23.246499999999997</v>
      </c>
      <c r="G5607" s="39">
        <f t="shared" si="87"/>
        <v>7.3691404999999994</v>
      </c>
      <c r="H5607" s="40"/>
      <c r="I5607" s="37"/>
      <c r="J5607" s="36">
        <v>0</v>
      </c>
    </row>
    <row r="5608" spans="1:10" ht="25.5" hidden="1" x14ac:dyDescent="0.25">
      <c r="A5608" s="238"/>
      <c r="B5608" s="241"/>
      <c r="C5608" s="41" t="s">
        <v>380</v>
      </c>
      <c r="D5608" s="41" t="s">
        <v>18</v>
      </c>
      <c r="E5608" s="201">
        <v>1</v>
      </c>
      <c r="F5608" s="206">
        <v>3.93</v>
      </c>
      <c r="G5608" s="39">
        <f t="shared" si="87"/>
        <v>3.93</v>
      </c>
      <c r="H5608" s="40"/>
      <c r="I5608" s="37"/>
      <c r="J5608" s="36">
        <v>0</v>
      </c>
    </row>
    <row r="5609" spans="1:10" ht="25.5" hidden="1" x14ac:dyDescent="0.25">
      <c r="A5609" s="238"/>
      <c r="B5609" s="241"/>
      <c r="C5609" s="41" t="s">
        <v>1323</v>
      </c>
      <c r="D5609" s="41" t="s">
        <v>18</v>
      </c>
      <c r="E5609" s="201">
        <v>1</v>
      </c>
      <c r="F5609" s="206" t="s">
        <v>13</v>
      </c>
      <c r="G5609" s="37" t="str">
        <f t="shared" si="87"/>
        <v/>
      </c>
      <c r="H5609" s="40"/>
      <c r="I5609" s="37"/>
      <c r="J5609" s="36">
        <v>0</v>
      </c>
    </row>
    <row r="5610" spans="1:10" ht="15.75" hidden="1" thickBot="1" x14ac:dyDescent="0.3">
      <c r="A5610" s="239"/>
      <c r="B5610" s="242"/>
      <c r="C5610" s="46"/>
      <c r="D5610" s="46"/>
      <c r="E5610" s="202"/>
      <c r="F5610" s="203" t="s">
        <v>13</v>
      </c>
      <c r="G5610" s="48" t="str">
        <f t="shared" si="87"/>
        <v/>
      </c>
      <c r="H5610" s="50"/>
      <c r="I5610" s="37"/>
      <c r="J5610" s="36">
        <v>0</v>
      </c>
    </row>
    <row r="5611" spans="1:10" ht="15.75" hidden="1" thickBot="1" x14ac:dyDescent="0.3">
      <c r="A5611" s="237" t="s">
        <v>1324</v>
      </c>
      <c r="B5611" s="240" t="s">
        <v>4941</v>
      </c>
      <c r="C5611" s="31"/>
      <c r="D5611" s="32" t="s">
        <v>68</v>
      </c>
      <c r="E5611" s="197"/>
      <c r="F5611" s="204" t="s">
        <v>13</v>
      </c>
      <c r="G5611" s="33" t="str">
        <f t="shared" si="87"/>
        <v/>
      </c>
      <c r="H5611" s="34"/>
      <c r="I5611" s="35"/>
      <c r="J5611" s="36">
        <v>0</v>
      </c>
    </row>
    <row r="5612" spans="1:10" hidden="1" x14ac:dyDescent="0.25">
      <c r="A5612" s="238"/>
      <c r="B5612" s="241"/>
      <c r="C5612" s="38"/>
      <c r="D5612" s="38"/>
      <c r="E5612" s="199"/>
      <c r="F5612" s="205" t="s">
        <v>13</v>
      </c>
      <c r="G5612" s="37" t="str">
        <f t="shared" si="87"/>
        <v/>
      </c>
      <c r="H5612" s="40"/>
      <c r="I5612" s="37"/>
      <c r="J5612" s="36">
        <v>0</v>
      </c>
    </row>
    <row r="5613" spans="1:10" ht="25.5" hidden="1" x14ac:dyDescent="0.25">
      <c r="A5613" s="238"/>
      <c r="B5613" s="241"/>
      <c r="C5613" s="41" t="s">
        <v>11409</v>
      </c>
      <c r="D5613" s="41" t="s">
        <v>162</v>
      </c>
      <c r="E5613" s="201">
        <v>1</v>
      </c>
      <c r="F5613" s="206">
        <v>40.945</v>
      </c>
      <c r="G5613" s="37">
        <f t="shared" si="87"/>
        <v>40.945</v>
      </c>
      <c r="H5613" s="44">
        <f>SUM(G5613:G5613)</f>
        <v>40.945</v>
      </c>
      <c r="I5613" s="45"/>
      <c r="J5613" s="36">
        <v>0</v>
      </c>
    </row>
    <row r="5614" spans="1:10" ht="15.75" hidden="1" thickBot="1" x14ac:dyDescent="0.3">
      <c r="A5614" s="239"/>
      <c r="B5614" s="242"/>
      <c r="C5614" s="46"/>
      <c r="D5614" s="46"/>
      <c r="E5614" s="202"/>
      <c r="F5614" s="203" t="s">
        <v>13</v>
      </c>
      <c r="G5614" s="48" t="str">
        <f t="shared" si="87"/>
        <v/>
      </c>
      <c r="H5614" s="50"/>
      <c r="I5614" s="37"/>
      <c r="J5614" s="36">
        <v>0</v>
      </c>
    </row>
    <row r="5615" spans="1:10" ht="15.75" hidden="1" thickBot="1" x14ac:dyDescent="0.3">
      <c r="A5615" s="237" t="s">
        <v>1325</v>
      </c>
      <c r="B5615" s="240" t="s">
        <v>4946</v>
      </c>
      <c r="C5615" s="31"/>
      <c r="D5615" s="32" t="s">
        <v>106</v>
      </c>
      <c r="E5615" s="197"/>
      <c r="F5615" s="204" t="s">
        <v>13</v>
      </c>
      <c r="G5615" s="33" t="str">
        <f t="shared" si="87"/>
        <v/>
      </c>
      <c r="H5615" s="34"/>
      <c r="I5615" s="35"/>
      <c r="J5615" s="36">
        <v>0</v>
      </c>
    </row>
    <row r="5616" spans="1:10" hidden="1" x14ac:dyDescent="0.25">
      <c r="A5616" s="238"/>
      <c r="B5616" s="241"/>
      <c r="C5616" s="38"/>
      <c r="D5616" s="38"/>
      <c r="E5616" s="199"/>
      <c r="F5616" s="205" t="s">
        <v>13</v>
      </c>
      <c r="G5616" s="37" t="str">
        <f t="shared" si="87"/>
        <v/>
      </c>
      <c r="H5616" s="40"/>
      <c r="I5616" s="37"/>
      <c r="J5616" s="36">
        <v>0</v>
      </c>
    </row>
    <row r="5617" spans="1:10" hidden="1" x14ac:dyDescent="0.25">
      <c r="A5617" s="238"/>
      <c r="B5617" s="241"/>
      <c r="C5617" s="41" t="s">
        <v>11521</v>
      </c>
      <c r="D5617" s="41" t="s">
        <v>1302</v>
      </c>
      <c r="E5617" s="201">
        <v>1.05</v>
      </c>
      <c r="F5617" s="206">
        <v>62.101500000000001</v>
      </c>
      <c r="G5617" s="37">
        <f t="shared" si="87"/>
        <v>65.206575000000001</v>
      </c>
      <c r="H5617" s="44">
        <f>SUM(G5617:G5619)</f>
        <v>66.937622250000004</v>
      </c>
      <c r="I5617" s="45"/>
      <c r="J5617" s="36">
        <v>0</v>
      </c>
    </row>
    <row r="5618" spans="1:10" hidden="1" x14ac:dyDescent="0.25">
      <c r="A5618" s="238"/>
      <c r="B5618" s="241"/>
      <c r="C5618" s="41" t="s">
        <v>10605</v>
      </c>
      <c r="D5618" s="41" t="s">
        <v>2800</v>
      </c>
      <c r="E5618" s="201">
        <v>3.3099999999999997E-2</v>
      </c>
      <c r="F5618" s="206">
        <v>23.246499999999997</v>
      </c>
      <c r="G5618" s="37">
        <f t="shared" si="87"/>
        <v>0.76945914999999987</v>
      </c>
      <c r="H5618" s="55"/>
      <c r="I5618" s="56"/>
      <c r="J5618" s="36">
        <v>0</v>
      </c>
    </row>
    <row r="5619" spans="1:10" hidden="1" x14ac:dyDescent="0.25">
      <c r="A5619" s="238"/>
      <c r="B5619" s="241"/>
      <c r="C5619" s="41" t="s">
        <v>10602</v>
      </c>
      <c r="D5619" s="41" t="s">
        <v>2800</v>
      </c>
      <c r="E5619" s="201">
        <v>3.3099999999999997E-2</v>
      </c>
      <c r="F5619" s="200">
        <v>29.050999999999998</v>
      </c>
      <c r="G5619" s="37">
        <f t="shared" si="87"/>
        <v>0.96158809999999983</v>
      </c>
      <c r="H5619" s="40"/>
      <c r="I5619" s="37"/>
      <c r="J5619" s="36">
        <v>0</v>
      </c>
    </row>
    <row r="5620" spans="1:10" ht="15.75" hidden="1" thickBot="1" x14ac:dyDescent="0.3">
      <c r="A5620" s="239"/>
      <c r="B5620" s="242"/>
      <c r="C5620" s="46"/>
      <c r="D5620" s="46"/>
      <c r="E5620" s="202"/>
      <c r="F5620" s="203" t="s">
        <v>13</v>
      </c>
      <c r="G5620" s="48" t="str">
        <f t="shared" si="87"/>
        <v/>
      </c>
      <c r="H5620" s="50"/>
      <c r="I5620" s="37"/>
      <c r="J5620" s="36">
        <v>0</v>
      </c>
    </row>
    <row r="5621" spans="1:10" ht="15.75" hidden="1" thickBot="1" x14ac:dyDescent="0.3">
      <c r="A5621" s="237" t="s">
        <v>1326</v>
      </c>
      <c r="B5621" s="240" t="s">
        <v>4949</v>
      </c>
      <c r="C5621" s="31"/>
      <c r="D5621" s="32" t="s">
        <v>18</v>
      </c>
      <c r="E5621" s="197"/>
      <c r="F5621" s="204" t="s">
        <v>13</v>
      </c>
      <c r="G5621" s="33" t="str">
        <f t="shared" si="87"/>
        <v/>
      </c>
      <c r="H5621" s="34"/>
      <c r="I5621" s="35"/>
      <c r="J5621" s="36">
        <v>0</v>
      </c>
    </row>
    <row r="5622" spans="1:10" hidden="1" x14ac:dyDescent="0.25">
      <c r="A5622" s="238"/>
      <c r="B5622" s="241"/>
      <c r="C5622" s="38"/>
      <c r="D5622" s="38"/>
      <c r="E5622" s="199"/>
      <c r="F5622" s="205" t="s">
        <v>13</v>
      </c>
      <c r="G5622" s="37" t="str">
        <f t="shared" si="87"/>
        <v/>
      </c>
      <c r="H5622" s="40"/>
      <c r="I5622" s="37"/>
      <c r="J5622" s="36">
        <v>0</v>
      </c>
    </row>
    <row r="5623" spans="1:10" hidden="1" x14ac:dyDescent="0.25">
      <c r="A5623" s="238"/>
      <c r="B5623" s="241"/>
      <c r="C5623" s="41" t="s">
        <v>1327</v>
      </c>
      <c r="D5623" s="41" t="s">
        <v>18</v>
      </c>
      <c r="E5623" s="201">
        <v>1</v>
      </c>
      <c r="F5623" s="206" t="s">
        <v>13</v>
      </c>
      <c r="G5623" s="37" t="str">
        <f t="shared" si="87"/>
        <v/>
      </c>
      <c r="H5623" s="44">
        <f>SUM(G5623:G5625)</f>
        <v>20.301889499999998</v>
      </c>
      <c r="I5623" s="45"/>
      <c r="J5623" s="36">
        <v>0</v>
      </c>
    </row>
    <row r="5624" spans="1:10" hidden="1" x14ac:dyDescent="0.25">
      <c r="A5624" s="238"/>
      <c r="B5624" s="241"/>
      <c r="C5624" s="41" t="s">
        <v>10605</v>
      </c>
      <c r="D5624" s="41" t="s">
        <v>2800</v>
      </c>
      <c r="E5624" s="201">
        <v>0.38819999999999999</v>
      </c>
      <c r="F5624" s="206">
        <v>23.246499999999997</v>
      </c>
      <c r="G5624" s="37">
        <f t="shared" si="87"/>
        <v>9.024291299999998</v>
      </c>
      <c r="H5624" s="55"/>
      <c r="I5624" s="56"/>
      <c r="J5624" s="36">
        <v>0</v>
      </c>
    </row>
    <row r="5625" spans="1:10" hidden="1" x14ac:dyDescent="0.25">
      <c r="A5625" s="238"/>
      <c r="B5625" s="241"/>
      <c r="C5625" s="41" t="s">
        <v>10602</v>
      </c>
      <c r="D5625" s="41" t="s">
        <v>2800</v>
      </c>
      <c r="E5625" s="201">
        <v>0.38819999999999999</v>
      </c>
      <c r="F5625" s="200">
        <v>29.050999999999998</v>
      </c>
      <c r="G5625" s="37">
        <f t="shared" si="87"/>
        <v>11.2775982</v>
      </c>
      <c r="H5625" s="40"/>
      <c r="I5625" s="37"/>
      <c r="J5625" s="36">
        <v>0</v>
      </c>
    </row>
    <row r="5626" spans="1:10" ht="15.75" hidden="1" thickBot="1" x14ac:dyDescent="0.3">
      <c r="A5626" s="239"/>
      <c r="B5626" s="242"/>
      <c r="C5626" s="46"/>
      <c r="D5626" s="46"/>
      <c r="E5626" s="202"/>
      <c r="F5626" s="203" t="s">
        <v>13</v>
      </c>
      <c r="G5626" s="48" t="str">
        <f t="shared" si="87"/>
        <v/>
      </c>
      <c r="H5626" s="50"/>
      <c r="I5626" s="37"/>
      <c r="J5626" s="36">
        <v>0</v>
      </c>
    </row>
    <row r="5627" spans="1:10" ht="15.75" hidden="1" thickBot="1" x14ac:dyDescent="0.3">
      <c r="A5627" s="237" t="s">
        <v>1328</v>
      </c>
      <c r="B5627" s="240" t="s">
        <v>4950</v>
      </c>
      <c r="C5627" s="31"/>
      <c r="D5627" s="32" t="s">
        <v>106</v>
      </c>
      <c r="E5627" s="197"/>
      <c r="F5627" s="204" t="s">
        <v>13</v>
      </c>
      <c r="G5627" s="33" t="str">
        <f t="shared" si="87"/>
        <v/>
      </c>
      <c r="H5627" s="34"/>
      <c r="I5627" s="35"/>
      <c r="J5627" s="36">
        <v>0</v>
      </c>
    </row>
    <row r="5628" spans="1:10" hidden="1" x14ac:dyDescent="0.25">
      <c r="A5628" s="238"/>
      <c r="B5628" s="241"/>
      <c r="C5628" s="38"/>
      <c r="D5628" s="38"/>
      <c r="E5628" s="199"/>
      <c r="F5628" s="205" t="s">
        <v>13</v>
      </c>
      <c r="G5628" s="37" t="str">
        <f t="shared" si="87"/>
        <v/>
      </c>
      <c r="H5628" s="40"/>
      <c r="I5628" s="37"/>
      <c r="J5628" s="36">
        <v>0</v>
      </c>
    </row>
    <row r="5629" spans="1:10" hidden="1" x14ac:dyDescent="0.25">
      <c r="A5629" s="238"/>
      <c r="B5629" s="241"/>
      <c r="C5629" s="41" t="s">
        <v>10602</v>
      </c>
      <c r="D5629" s="41" t="s">
        <v>2800</v>
      </c>
      <c r="E5629" s="201">
        <v>0.75</v>
      </c>
      <c r="F5629" s="200">
        <v>29.050999999999998</v>
      </c>
      <c r="G5629" s="39">
        <f t="shared" si="87"/>
        <v>21.788249999999998</v>
      </c>
      <c r="H5629" s="44">
        <f>SUM(G5629:G5631)</f>
        <v>39.223124999999996</v>
      </c>
      <c r="I5629" s="45"/>
      <c r="J5629" s="36">
        <v>0</v>
      </c>
    </row>
    <row r="5630" spans="1:10" hidden="1" x14ac:dyDescent="0.25">
      <c r="A5630" s="238"/>
      <c r="B5630" s="241"/>
      <c r="C5630" s="41" t="s">
        <v>10605</v>
      </c>
      <c r="D5630" s="41" t="s">
        <v>2800</v>
      </c>
      <c r="E5630" s="201">
        <v>0.75</v>
      </c>
      <c r="F5630" s="200">
        <v>23.246499999999997</v>
      </c>
      <c r="G5630" s="39">
        <f t="shared" si="87"/>
        <v>17.434874999999998</v>
      </c>
      <c r="H5630" s="40"/>
      <c r="I5630" s="37"/>
      <c r="J5630" s="36">
        <v>0</v>
      </c>
    </row>
    <row r="5631" spans="1:10" ht="25.5" hidden="1" x14ac:dyDescent="0.25">
      <c r="A5631" s="238"/>
      <c r="B5631" s="241"/>
      <c r="C5631" s="41" t="s">
        <v>1329</v>
      </c>
      <c r="D5631" s="41" t="s">
        <v>106</v>
      </c>
      <c r="E5631" s="201">
        <v>1.05</v>
      </c>
      <c r="F5631" s="200" t="s">
        <v>13</v>
      </c>
      <c r="G5631" s="39" t="str">
        <f t="shared" si="87"/>
        <v/>
      </c>
      <c r="H5631" s="40"/>
      <c r="I5631" s="37"/>
      <c r="J5631" s="36">
        <v>0</v>
      </c>
    </row>
    <row r="5632" spans="1:10" ht="15.75" hidden="1" thickBot="1" x14ac:dyDescent="0.3">
      <c r="A5632" s="239"/>
      <c r="B5632" s="242"/>
      <c r="C5632" s="46"/>
      <c r="D5632" s="46"/>
      <c r="E5632" s="202"/>
      <c r="F5632" s="203" t="s">
        <v>13</v>
      </c>
      <c r="G5632" s="48" t="str">
        <f t="shared" si="87"/>
        <v/>
      </c>
      <c r="H5632" s="50"/>
      <c r="I5632" s="37"/>
      <c r="J5632" s="36">
        <v>0</v>
      </c>
    </row>
    <row r="5633" spans="1:10" ht="15.75" hidden="1" thickBot="1" x14ac:dyDescent="0.3">
      <c r="A5633" s="237" t="s">
        <v>1330</v>
      </c>
      <c r="B5633" s="240" t="s">
        <v>4951</v>
      </c>
      <c r="C5633" s="31"/>
      <c r="D5633" s="32" t="s">
        <v>2988</v>
      </c>
      <c r="E5633" s="197"/>
      <c r="F5633" s="204" t="s">
        <v>13</v>
      </c>
      <c r="G5633" s="33" t="str">
        <f t="shared" si="87"/>
        <v/>
      </c>
      <c r="H5633" s="34"/>
      <c r="I5633" s="35"/>
      <c r="J5633" s="36">
        <v>0</v>
      </c>
    </row>
    <row r="5634" spans="1:10" hidden="1" x14ac:dyDescent="0.25">
      <c r="A5634" s="238"/>
      <c r="B5634" s="241"/>
      <c r="C5634" s="38"/>
      <c r="D5634" s="38"/>
      <c r="E5634" s="199"/>
      <c r="F5634" s="205" t="s">
        <v>13</v>
      </c>
      <c r="G5634" s="37" t="str">
        <f t="shared" si="87"/>
        <v/>
      </c>
      <c r="H5634" s="40"/>
      <c r="I5634" s="37"/>
      <c r="J5634" s="36">
        <v>0</v>
      </c>
    </row>
    <row r="5635" spans="1:10" ht="25.5" hidden="1" x14ac:dyDescent="0.25">
      <c r="A5635" s="238"/>
      <c r="B5635" s="241"/>
      <c r="C5635" s="41" t="s">
        <v>10622</v>
      </c>
      <c r="D5635" s="41" t="s">
        <v>2800</v>
      </c>
      <c r="E5635" s="201">
        <v>1</v>
      </c>
      <c r="F5635" s="200">
        <v>128.06950000000001</v>
      </c>
      <c r="G5635" s="39">
        <f t="shared" si="87"/>
        <v>128.06950000000001</v>
      </c>
      <c r="H5635" s="44">
        <f>SUM(G5635:G5635)</f>
        <v>128.06950000000001</v>
      </c>
      <c r="I5635" s="45"/>
      <c r="J5635" s="36">
        <v>0</v>
      </c>
    </row>
    <row r="5636" spans="1:10" ht="15.75" hidden="1" thickBot="1" x14ac:dyDescent="0.3">
      <c r="A5636" s="239"/>
      <c r="B5636" s="242"/>
      <c r="C5636" s="46"/>
      <c r="D5636" s="46"/>
      <c r="E5636" s="202"/>
      <c r="F5636" s="203" t="s">
        <v>13</v>
      </c>
      <c r="G5636" s="48" t="str">
        <f t="shared" si="87"/>
        <v/>
      </c>
      <c r="H5636" s="50"/>
      <c r="I5636" s="37"/>
      <c r="J5636" s="36">
        <v>0</v>
      </c>
    </row>
    <row r="5637" spans="1:10" ht="15.75" hidden="1" thickBot="1" x14ac:dyDescent="0.3">
      <c r="A5637" s="237" t="s">
        <v>1331</v>
      </c>
      <c r="B5637" s="240" t="s">
        <v>4954</v>
      </c>
      <c r="C5637" s="31"/>
      <c r="D5637" s="32" t="s">
        <v>18</v>
      </c>
      <c r="E5637" s="197"/>
      <c r="F5637" s="204" t="s">
        <v>13</v>
      </c>
      <c r="G5637" s="33" t="str">
        <f t="shared" si="87"/>
        <v/>
      </c>
      <c r="H5637" s="34"/>
      <c r="I5637" s="35"/>
      <c r="J5637" s="36">
        <v>0</v>
      </c>
    </row>
    <row r="5638" spans="1:10" hidden="1" x14ac:dyDescent="0.25">
      <c r="A5638" s="238"/>
      <c r="B5638" s="241"/>
      <c r="C5638" s="38"/>
      <c r="D5638" s="38"/>
      <c r="E5638" s="199"/>
      <c r="F5638" s="205" t="s">
        <v>13</v>
      </c>
      <c r="G5638" s="37" t="str">
        <f t="shared" ref="G5638:G5701" si="88">IF(ISNUMBER(F5638),E5638*F5638,"")</f>
        <v/>
      </c>
      <c r="H5638" s="40"/>
      <c r="I5638" s="37"/>
      <c r="J5638" s="36">
        <v>0</v>
      </c>
    </row>
    <row r="5639" spans="1:10" ht="38.25" hidden="1" x14ac:dyDescent="0.25">
      <c r="A5639" s="238"/>
      <c r="B5639" s="241"/>
      <c r="C5639" s="41" t="s">
        <v>10903</v>
      </c>
      <c r="D5639" s="41" t="s">
        <v>83</v>
      </c>
      <c r="E5639" s="201">
        <v>3</v>
      </c>
      <c r="F5639" s="200">
        <v>1.159</v>
      </c>
      <c r="G5639" s="39">
        <f t="shared" si="88"/>
        <v>3.4770000000000003</v>
      </c>
      <c r="H5639" s="44">
        <f>SUM(G5639:G5642)</f>
        <v>20.728916399999999</v>
      </c>
      <c r="I5639" s="45"/>
      <c r="J5639" s="36">
        <v>0</v>
      </c>
    </row>
    <row r="5640" spans="1:10" hidden="1" x14ac:dyDescent="0.25">
      <c r="A5640" s="238"/>
      <c r="B5640" s="241"/>
      <c r="C5640" s="41" t="s">
        <v>1332</v>
      </c>
      <c r="D5640" s="41" t="s">
        <v>83</v>
      </c>
      <c r="E5640" s="201">
        <v>1</v>
      </c>
      <c r="F5640" s="200" t="s">
        <v>13</v>
      </c>
      <c r="G5640" s="39" t="str">
        <f t="shared" si="88"/>
        <v/>
      </c>
      <c r="H5640" s="40"/>
      <c r="I5640" s="37"/>
      <c r="J5640" s="36">
        <v>0</v>
      </c>
    </row>
    <row r="5641" spans="1:10" hidden="1" x14ac:dyDescent="0.25">
      <c r="A5641" s="238"/>
      <c r="B5641" s="241"/>
      <c r="C5641" s="41" t="s">
        <v>10602</v>
      </c>
      <c r="D5641" s="41" t="s">
        <v>2800</v>
      </c>
      <c r="E5641" s="201">
        <v>0.4743</v>
      </c>
      <c r="F5641" s="200">
        <v>29.050999999999998</v>
      </c>
      <c r="G5641" s="39">
        <f t="shared" si="88"/>
        <v>13.778889299999999</v>
      </c>
      <c r="H5641" s="40"/>
      <c r="I5641" s="37"/>
      <c r="J5641" s="36">
        <v>0</v>
      </c>
    </row>
    <row r="5642" spans="1:10" hidden="1" x14ac:dyDescent="0.25">
      <c r="A5642" s="238"/>
      <c r="B5642" s="241"/>
      <c r="C5642" s="41" t="s">
        <v>10605</v>
      </c>
      <c r="D5642" s="41" t="s">
        <v>2800</v>
      </c>
      <c r="E5642" s="201">
        <v>0.14940000000000001</v>
      </c>
      <c r="F5642" s="200">
        <v>23.246499999999997</v>
      </c>
      <c r="G5642" s="39">
        <f t="shared" si="88"/>
        <v>3.4730270999999999</v>
      </c>
      <c r="H5642" s="40"/>
      <c r="I5642" s="37"/>
      <c r="J5642" s="36">
        <v>0</v>
      </c>
    </row>
    <row r="5643" spans="1:10" ht="15.75" hidden="1" thickBot="1" x14ac:dyDescent="0.3">
      <c r="A5643" s="239"/>
      <c r="B5643" s="242"/>
      <c r="C5643" s="46"/>
      <c r="D5643" s="46"/>
      <c r="E5643" s="202"/>
      <c r="F5643" s="203" t="s">
        <v>13</v>
      </c>
      <c r="G5643" s="48" t="str">
        <f t="shared" si="88"/>
        <v/>
      </c>
      <c r="H5643" s="50"/>
      <c r="I5643" s="37"/>
      <c r="J5643" s="36">
        <v>0</v>
      </c>
    </row>
    <row r="5644" spans="1:10" ht="15.75" hidden="1" thickBot="1" x14ac:dyDescent="0.3">
      <c r="A5644" s="237" t="s">
        <v>1333</v>
      </c>
      <c r="B5644" s="240" t="s">
        <v>4955</v>
      </c>
      <c r="C5644" s="31"/>
      <c r="D5644" s="32" t="s">
        <v>70</v>
      </c>
      <c r="E5644" s="197"/>
      <c r="F5644" s="204" t="s">
        <v>13</v>
      </c>
      <c r="G5644" s="33" t="str">
        <f t="shared" si="88"/>
        <v/>
      </c>
      <c r="H5644" s="34"/>
      <c r="I5644" s="35"/>
      <c r="J5644" s="36">
        <v>0</v>
      </c>
    </row>
    <row r="5645" spans="1:10" hidden="1" x14ac:dyDescent="0.25">
      <c r="A5645" s="238"/>
      <c r="B5645" s="241"/>
      <c r="C5645" s="38"/>
      <c r="D5645" s="38"/>
      <c r="E5645" s="199"/>
      <c r="F5645" s="205" t="s">
        <v>13</v>
      </c>
      <c r="G5645" s="37" t="str">
        <f t="shared" si="88"/>
        <v/>
      </c>
      <c r="H5645" s="40"/>
      <c r="I5645" s="37"/>
      <c r="J5645" s="36">
        <v>0</v>
      </c>
    </row>
    <row r="5646" spans="1:10" hidden="1" x14ac:dyDescent="0.25">
      <c r="A5646" s="238"/>
      <c r="B5646" s="241"/>
      <c r="C5646" s="41" t="s">
        <v>1334</v>
      </c>
      <c r="D5646" s="41" t="s">
        <v>70</v>
      </c>
      <c r="E5646" s="201">
        <v>1</v>
      </c>
      <c r="F5646" s="200" t="s">
        <v>13</v>
      </c>
      <c r="G5646" s="39" t="str">
        <f t="shared" si="88"/>
        <v/>
      </c>
      <c r="H5646" s="44">
        <f>SUM(G5646:G5646)</f>
        <v>0</v>
      </c>
      <c r="I5646" s="45"/>
      <c r="J5646" s="36">
        <v>0</v>
      </c>
    </row>
    <row r="5647" spans="1:10" ht="15.75" hidden="1" thickBot="1" x14ac:dyDescent="0.3">
      <c r="A5647" s="239"/>
      <c r="B5647" s="242"/>
      <c r="C5647" s="46"/>
      <c r="D5647" s="46"/>
      <c r="E5647" s="202"/>
      <c r="F5647" s="203" t="s">
        <v>13</v>
      </c>
      <c r="G5647" s="48" t="str">
        <f t="shared" si="88"/>
        <v/>
      </c>
      <c r="H5647" s="50"/>
      <c r="I5647" s="37"/>
      <c r="J5647" s="36">
        <v>0</v>
      </c>
    </row>
    <row r="5648" spans="1:10" ht="15.75" hidden="1" thickBot="1" x14ac:dyDescent="0.3">
      <c r="A5648" s="237" t="s">
        <v>1335</v>
      </c>
      <c r="B5648" s="240" t="s">
        <v>4978</v>
      </c>
      <c r="C5648" s="31"/>
      <c r="D5648" s="32" t="s">
        <v>3995</v>
      </c>
      <c r="E5648" s="197"/>
      <c r="F5648" s="208" t="s">
        <v>13</v>
      </c>
      <c r="G5648" s="33" t="str">
        <f t="shared" si="88"/>
        <v/>
      </c>
      <c r="H5648" s="34"/>
      <c r="I5648" s="35"/>
      <c r="J5648" s="36">
        <v>0</v>
      </c>
    </row>
    <row r="5649" spans="1:10" hidden="1" x14ac:dyDescent="0.25">
      <c r="A5649" s="246"/>
      <c r="B5649" s="241"/>
      <c r="C5649" s="38"/>
      <c r="D5649" s="38"/>
      <c r="E5649" s="199"/>
      <c r="F5649" s="211" t="s">
        <v>13</v>
      </c>
      <c r="G5649" s="65" t="str">
        <f t="shared" si="88"/>
        <v/>
      </c>
      <c r="H5649" s="66"/>
      <c r="I5649" s="67"/>
      <c r="J5649" s="36">
        <v>0</v>
      </c>
    </row>
    <row r="5650" spans="1:10" ht="25.5" hidden="1" x14ac:dyDescent="0.25">
      <c r="A5650" s="246"/>
      <c r="B5650" s="241"/>
      <c r="C5650" s="41" t="s">
        <v>10622</v>
      </c>
      <c r="D5650" s="41" t="s">
        <v>2800</v>
      </c>
      <c r="E5650" s="201">
        <v>116.9156</v>
      </c>
      <c r="F5650" s="200">
        <v>128.06950000000001</v>
      </c>
      <c r="G5650" s="65">
        <f t="shared" si="88"/>
        <v>14973.322434199999</v>
      </c>
      <c r="H5650" s="44">
        <f>SUM(G5650:G5650)</f>
        <v>14973.322434199999</v>
      </c>
      <c r="I5650" s="45"/>
      <c r="J5650" s="36">
        <v>0</v>
      </c>
    </row>
    <row r="5651" spans="1:10" hidden="1" x14ac:dyDescent="0.25">
      <c r="A5651" s="246"/>
      <c r="B5651" s="241"/>
      <c r="C5651" s="38"/>
      <c r="D5651" s="38"/>
      <c r="E5651" s="199"/>
      <c r="F5651" s="211" t="s">
        <v>13</v>
      </c>
      <c r="G5651" s="65" t="str">
        <f t="shared" si="88"/>
        <v/>
      </c>
      <c r="H5651" s="66"/>
      <c r="I5651" s="67"/>
      <c r="J5651" s="36">
        <v>0</v>
      </c>
    </row>
    <row r="5652" spans="1:10" ht="25.5" hidden="1" x14ac:dyDescent="0.25">
      <c r="A5652" s="246"/>
      <c r="B5652" s="241"/>
      <c r="C5652" s="4" t="s">
        <v>668</v>
      </c>
      <c r="D5652" s="38"/>
      <c r="E5652" s="199"/>
      <c r="F5652" s="211" t="s">
        <v>13</v>
      </c>
      <c r="G5652" s="65" t="str">
        <f t="shared" si="88"/>
        <v/>
      </c>
      <c r="H5652" s="66"/>
      <c r="I5652" s="67"/>
      <c r="J5652" s="36">
        <v>0</v>
      </c>
    </row>
    <row r="5653" spans="1:10" ht="15.75" hidden="1" thickBot="1" x14ac:dyDescent="0.3">
      <c r="A5653" s="247"/>
      <c r="B5653" s="242"/>
      <c r="C5653" s="46"/>
      <c r="D5653" s="59"/>
      <c r="E5653" s="202"/>
      <c r="F5653" s="217" t="s">
        <v>13</v>
      </c>
      <c r="G5653" s="73" t="str">
        <f t="shared" si="88"/>
        <v/>
      </c>
      <c r="H5653" s="74"/>
      <c r="I5653" s="67"/>
      <c r="J5653" s="36">
        <v>0</v>
      </c>
    </row>
    <row r="5654" spans="1:10" ht="15.75" hidden="1" thickBot="1" x14ac:dyDescent="0.3">
      <c r="A5654" s="237" t="s">
        <v>1336</v>
      </c>
      <c r="B5654" s="240" t="s">
        <v>4979</v>
      </c>
      <c r="C5654" s="31"/>
      <c r="D5654" s="32" t="s">
        <v>3995</v>
      </c>
      <c r="E5654" s="197"/>
      <c r="F5654" s="208" t="s">
        <v>13</v>
      </c>
      <c r="G5654" s="33" t="str">
        <f t="shared" si="88"/>
        <v/>
      </c>
      <c r="H5654" s="34"/>
      <c r="I5654" s="35"/>
      <c r="J5654" s="36">
        <v>0</v>
      </c>
    </row>
    <row r="5655" spans="1:10" hidden="1" x14ac:dyDescent="0.25">
      <c r="A5655" s="246"/>
      <c r="B5655" s="241"/>
      <c r="C5655" s="38"/>
      <c r="D5655" s="38"/>
      <c r="E5655" s="199"/>
      <c r="F5655" s="211" t="s">
        <v>13</v>
      </c>
      <c r="G5655" s="65" t="str">
        <f t="shared" si="88"/>
        <v/>
      </c>
      <c r="H5655" s="66"/>
      <c r="I5655" s="67"/>
      <c r="J5655" s="36">
        <v>0</v>
      </c>
    </row>
    <row r="5656" spans="1:10" ht="25.5" hidden="1" x14ac:dyDescent="0.25">
      <c r="A5656" s="246"/>
      <c r="B5656" s="241"/>
      <c r="C5656" s="41" t="s">
        <v>10622</v>
      </c>
      <c r="D5656" s="41" t="s">
        <v>2800</v>
      </c>
      <c r="E5656" s="201">
        <v>116.9156</v>
      </c>
      <c r="F5656" s="200">
        <v>128.06950000000001</v>
      </c>
      <c r="G5656" s="65">
        <f t="shared" si="88"/>
        <v>14973.322434199999</v>
      </c>
      <c r="H5656" s="44">
        <f>SUM(G5656:G5656)</f>
        <v>14973.322434199999</v>
      </c>
      <c r="I5656" s="45"/>
      <c r="J5656" s="36">
        <v>0</v>
      </c>
    </row>
    <row r="5657" spans="1:10" hidden="1" x14ac:dyDescent="0.25">
      <c r="A5657" s="246"/>
      <c r="B5657" s="241"/>
      <c r="C5657" s="38"/>
      <c r="D5657" s="38"/>
      <c r="E5657" s="199"/>
      <c r="F5657" s="211" t="s">
        <v>13</v>
      </c>
      <c r="G5657" s="65" t="str">
        <f t="shared" si="88"/>
        <v/>
      </c>
      <c r="H5657" s="66"/>
      <c r="I5657" s="67"/>
      <c r="J5657" s="36">
        <v>0</v>
      </c>
    </row>
    <row r="5658" spans="1:10" ht="25.5" hidden="1" x14ac:dyDescent="0.25">
      <c r="A5658" s="246"/>
      <c r="B5658" s="241"/>
      <c r="C5658" s="4" t="s">
        <v>668</v>
      </c>
      <c r="D5658" s="38"/>
      <c r="E5658" s="199"/>
      <c r="F5658" s="211" t="s">
        <v>13</v>
      </c>
      <c r="G5658" s="65" t="str">
        <f t="shared" si="88"/>
        <v/>
      </c>
      <c r="H5658" s="66"/>
      <c r="I5658" s="67"/>
      <c r="J5658" s="36">
        <v>0</v>
      </c>
    </row>
    <row r="5659" spans="1:10" ht="15.75" hidden="1" thickBot="1" x14ac:dyDescent="0.3">
      <c r="A5659" s="247"/>
      <c r="B5659" s="242"/>
      <c r="C5659" s="46"/>
      <c r="D5659" s="59"/>
      <c r="E5659" s="202"/>
      <c r="F5659" s="217" t="s">
        <v>13</v>
      </c>
      <c r="G5659" s="73" t="str">
        <f t="shared" si="88"/>
        <v/>
      </c>
      <c r="H5659" s="74"/>
      <c r="I5659" s="67"/>
      <c r="J5659" s="36">
        <v>0</v>
      </c>
    </row>
    <row r="5660" spans="1:10" ht="15.75" hidden="1" thickBot="1" x14ac:dyDescent="0.3">
      <c r="A5660" s="237" t="s">
        <v>1337</v>
      </c>
      <c r="B5660" s="240" t="s">
        <v>4980</v>
      </c>
      <c r="C5660" s="31"/>
      <c r="D5660" s="32" t="s">
        <v>3995</v>
      </c>
      <c r="E5660" s="197"/>
      <c r="F5660" s="208" t="s">
        <v>13</v>
      </c>
      <c r="G5660" s="33" t="str">
        <f t="shared" si="88"/>
        <v/>
      </c>
      <c r="H5660" s="34"/>
      <c r="I5660" s="35"/>
      <c r="J5660" s="36">
        <v>0</v>
      </c>
    </row>
    <row r="5661" spans="1:10" hidden="1" x14ac:dyDescent="0.25">
      <c r="A5661" s="246"/>
      <c r="B5661" s="241"/>
      <c r="C5661" s="38"/>
      <c r="D5661" s="38"/>
      <c r="E5661" s="199"/>
      <c r="F5661" s="211" t="s">
        <v>13</v>
      </c>
      <c r="G5661" s="65" t="str">
        <f t="shared" si="88"/>
        <v/>
      </c>
      <c r="H5661" s="66"/>
      <c r="I5661" s="67"/>
      <c r="J5661" s="36">
        <v>0</v>
      </c>
    </row>
    <row r="5662" spans="1:10" ht="25.5" hidden="1" x14ac:dyDescent="0.25">
      <c r="A5662" s="246"/>
      <c r="B5662" s="241"/>
      <c r="C5662" s="41" t="s">
        <v>10707</v>
      </c>
      <c r="D5662" s="41" t="s">
        <v>2800</v>
      </c>
      <c r="E5662" s="201">
        <v>116.9156</v>
      </c>
      <c r="F5662" s="200">
        <v>49.732500000000002</v>
      </c>
      <c r="G5662" s="65">
        <f t="shared" si="88"/>
        <v>5814.5050769999998</v>
      </c>
      <c r="H5662" s="44">
        <f>SUM(G5662:G5662)</f>
        <v>5814.5050769999998</v>
      </c>
      <c r="I5662" s="45"/>
      <c r="J5662" s="36">
        <v>0</v>
      </c>
    </row>
    <row r="5663" spans="1:10" hidden="1" x14ac:dyDescent="0.25">
      <c r="A5663" s="246"/>
      <c r="B5663" s="241"/>
      <c r="C5663" s="38"/>
      <c r="D5663" s="38"/>
      <c r="E5663" s="199"/>
      <c r="F5663" s="211" t="s">
        <v>13</v>
      </c>
      <c r="G5663" s="65" t="str">
        <f t="shared" si="88"/>
        <v/>
      </c>
      <c r="H5663" s="66"/>
      <c r="I5663" s="67"/>
      <c r="J5663" s="36">
        <v>0</v>
      </c>
    </row>
    <row r="5664" spans="1:10" ht="25.5" hidden="1" x14ac:dyDescent="0.25">
      <c r="A5664" s="246"/>
      <c r="B5664" s="241"/>
      <c r="C5664" s="4" t="s">
        <v>668</v>
      </c>
      <c r="D5664" s="38"/>
      <c r="E5664" s="199"/>
      <c r="F5664" s="211" t="s">
        <v>13</v>
      </c>
      <c r="G5664" s="65" t="str">
        <f t="shared" si="88"/>
        <v/>
      </c>
      <c r="H5664" s="66"/>
      <c r="I5664" s="67"/>
      <c r="J5664" s="36">
        <v>0</v>
      </c>
    </row>
    <row r="5665" spans="1:10" ht="15.75" hidden="1" thickBot="1" x14ac:dyDescent="0.3">
      <c r="A5665" s="247"/>
      <c r="B5665" s="242"/>
      <c r="C5665" s="46"/>
      <c r="D5665" s="59"/>
      <c r="E5665" s="202"/>
      <c r="F5665" s="217" t="s">
        <v>13</v>
      </c>
      <c r="G5665" s="73" t="str">
        <f t="shared" si="88"/>
        <v/>
      </c>
      <c r="H5665" s="74"/>
      <c r="I5665" s="67"/>
      <c r="J5665" s="36">
        <v>0</v>
      </c>
    </row>
    <row r="5666" spans="1:10" ht="15.75" hidden="1" thickBot="1" x14ac:dyDescent="0.3">
      <c r="A5666" s="237" t="s">
        <v>1338</v>
      </c>
      <c r="B5666" s="240" t="s">
        <v>4981</v>
      </c>
      <c r="C5666" s="31"/>
      <c r="D5666" s="32" t="s">
        <v>3995</v>
      </c>
      <c r="E5666" s="197"/>
      <c r="F5666" s="208" t="s">
        <v>13</v>
      </c>
      <c r="G5666" s="33" t="str">
        <f t="shared" si="88"/>
        <v/>
      </c>
      <c r="H5666" s="34"/>
      <c r="I5666" s="35"/>
      <c r="J5666" s="36">
        <v>0</v>
      </c>
    </row>
    <row r="5667" spans="1:10" hidden="1" x14ac:dyDescent="0.25">
      <c r="A5667" s="246"/>
      <c r="B5667" s="241"/>
      <c r="C5667" s="38"/>
      <c r="D5667" s="38"/>
      <c r="E5667" s="199"/>
      <c r="F5667" s="211" t="s">
        <v>13</v>
      </c>
      <c r="G5667" s="65" t="str">
        <f t="shared" si="88"/>
        <v/>
      </c>
      <c r="H5667" s="66"/>
      <c r="I5667" s="67"/>
      <c r="J5667" s="36">
        <v>0</v>
      </c>
    </row>
    <row r="5668" spans="1:10" hidden="1" x14ac:dyDescent="0.25">
      <c r="A5668" s="246"/>
      <c r="B5668" s="241"/>
      <c r="C5668" s="41" t="s">
        <v>11522</v>
      </c>
      <c r="D5668" s="41" t="s">
        <v>2800</v>
      </c>
      <c r="E5668" s="201">
        <v>116.9156</v>
      </c>
      <c r="F5668" s="200">
        <v>26.866</v>
      </c>
      <c r="G5668" s="65">
        <f t="shared" si="88"/>
        <v>3141.0545096000001</v>
      </c>
      <c r="H5668" s="44">
        <f>SUM(G5668:G5668)</f>
        <v>3141.0545096000001</v>
      </c>
      <c r="I5668" s="45"/>
      <c r="J5668" s="36">
        <v>0</v>
      </c>
    </row>
    <row r="5669" spans="1:10" hidden="1" x14ac:dyDescent="0.25">
      <c r="A5669" s="246"/>
      <c r="B5669" s="241"/>
      <c r="C5669" s="38"/>
      <c r="D5669" s="38"/>
      <c r="E5669" s="199"/>
      <c r="F5669" s="211" t="s">
        <v>13</v>
      </c>
      <c r="G5669" s="65" t="str">
        <f t="shared" si="88"/>
        <v/>
      </c>
      <c r="H5669" s="66"/>
      <c r="I5669" s="67"/>
      <c r="J5669" s="36">
        <v>0</v>
      </c>
    </row>
    <row r="5670" spans="1:10" ht="25.5" hidden="1" x14ac:dyDescent="0.25">
      <c r="A5670" s="246"/>
      <c r="B5670" s="241"/>
      <c r="C5670" s="4" t="s">
        <v>668</v>
      </c>
      <c r="D5670" s="38"/>
      <c r="E5670" s="199"/>
      <c r="F5670" s="211" t="s">
        <v>13</v>
      </c>
      <c r="G5670" s="65" t="str">
        <f t="shared" si="88"/>
        <v/>
      </c>
      <c r="H5670" s="66"/>
      <c r="I5670" s="67"/>
      <c r="J5670" s="36">
        <v>0</v>
      </c>
    </row>
    <row r="5671" spans="1:10" ht="15.75" hidden="1" thickBot="1" x14ac:dyDescent="0.3">
      <c r="A5671" s="247"/>
      <c r="B5671" s="242"/>
      <c r="C5671" s="46"/>
      <c r="D5671" s="59"/>
      <c r="E5671" s="202"/>
      <c r="F5671" s="217" t="s">
        <v>13</v>
      </c>
      <c r="G5671" s="73" t="str">
        <f t="shared" si="88"/>
        <v/>
      </c>
      <c r="H5671" s="74"/>
      <c r="I5671" s="67"/>
      <c r="J5671" s="36">
        <v>0</v>
      </c>
    </row>
    <row r="5672" spans="1:10" ht="15.75" hidden="1" thickBot="1" x14ac:dyDescent="0.3">
      <c r="A5672" s="246" t="s">
        <v>1339</v>
      </c>
      <c r="B5672" s="241" t="s">
        <v>4982</v>
      </c>
      <c r="C5672" s="53"/>
      <c r="D5672" s="153" t="s">
        <v>3995</v>
      </c>
      <c r="E5672" s="222"/>
      <c r="F5672" s="223" t="s">
        <v>13</v>
      </c>
      <c r="G5672" s="220" t="str">
        <f t="shared" si="88"/>
        <v/>
      </c>
      <c r="H5672" s="221"/>
      <c r="I5672" s="35"/>
      <c r="J5672" s="36">
        <v>0</v>
      </c>
    </row>
    <row r="5673" spans="1:10" hidden="1" x14ac:dyDescent="0.25">
      <c r="A5673" s="246"/>
      <c r="B5673" s="241"/>
      <c r="C5673" s="38"/>
      <c r="D5673" s="38"/>
      <c r="E5673" s="199"/>
      <c r="F5673" s="211" t="s">
        <v>13</v>
      </c>
      <c r="G5673" s="65" t="str">
        <f t="shared" si="88"/>
        <v/>
      </c>
      <c r="H5673" s="66"/>
      <c r="I5673" s="67"/>
      <c r="J5673" s="36">
        <v>0</v>
      </c>
    </row>
    <row r="5674" spans="1:10" hidden="1" x14ac:dyDescent="0.25">
      <c r="A5674" s="246"/>
      <c r="B5674" s="241"/>
      <c r="C5674" s="41" t="s">
        <v>11522</v>
      </c>
      <c r="D5674" s="41" t="s">
        <v>2800</v>
      </c>
      <c r="E5674" s="201">
        <v>116.9156</v>
      </c>
      <c r="F5674" s="200">
        <v>26.866</v>
      </c>
      <c r="G5674" s="65">
        <f t="shared" si="88"/>
        <v>3141.0545096000001</v>
      </c>
      <c r="H5674" s="44">
        <f>SUM(G5674:G5674)</f>
        <v>3141.0545096000001</v>
      </c>
      <c r="I5674" s="45"/>
      <c r="J5674" s="36">
        <v>0</v>
      </c>
    </row>
    <row r="5675" spans="1:10" hidden="1" x14ac:dyDescent="0.25">
      <c r="A5675" s="246"/>
      <c r="B5675" s="241"/>
      <c r="C5675" s="38"/>
      <c r="D5675" s="38"/>
      <c r="E5675" s="199"/>
      <c r="F5675" s="211" t="s">
        <v>13</v>
      </c>
      <c r="G5675" s="65" t="str">
        <f t="shared" si="88"/>
        <v/>
      </c>
      <c r="H5675" s="66"/>
      <c r="I5675" s="67"/>
      <c r="J5675" s="36">
        <v>0</v>
      </c>
    </row>
    <row r="5676" spans="1:10" ht="25.5" hidden="1" x14ac:dyDescent="0.25">
      <c r="A5676" s="246"/>
      <c r="B5676" s="241"/>
      <c r="C5676" s="4" t="s">
        <v>668</v>
      </c>
      <c r="D5676" s="38"/>
      <c r="E5676" s="199"/>
      <c r="F5676" s="211" t="s">
        <v>13</v>
      </c>
      <c r="G5676" s="65" t="str">
        <f t="shared" si="88"/>
        <v/>
      </c>
      <c r="H5676" s="66"/>
      <c r="I5676" s="67"/>
      <c r="J5676" s="36">
        <v>0</v>
      </c>
    </row>
    <row r="5677" spans="1:10" ht="15.75" hidden="1" thickBot="1" x14ac:dyDescent="0.3">
      <c r="A5677" s="247"/>
      <c r="B5677" s="242"/>
      <c r="C5677" s="46"/>
      <c r="D5677" s="59"/>
      <c r="E5677" s="202"/>
      <c r="F5677" s="217" t="s">
        <v>13</v>
      </c>
      <c r="G5677" s="73" t="str">
        <f t="shared" si="88"/>
        <v/>
      </c>
      <c r="H5677" s="74"/>
      <c r="I5677" s="67"/>
      <c r="J5677" s="36">
        <v>0</v>
      </c>
    </row>
    <row r="5678" spans="1:10" ht="15.75" hidden="1" thickBot="1" x14ac:dyDescent="0.3">
      <c r="A5678" s="246" t="s">
        <v>1340</v>
      </c>
      <c r="B5678" s="241" t="s">
        <v>4983</v>
      </c>
      <c r="C5678" s="53"/>
      <c r="D5678" s="153" t="s">
        <v>3995</v>
      </c>
      <c r="E5678" s="222"/>
      <c r="F5678" s="223" t="s">
        <v>13</v>
      </c>
      <c r="G5678" s="220" t="str">
        <f t="shared" si="88"/>
        <v/>
      </c>
      <c r="H5678" s="221"/>
      <c r="I5678" s="35"/>
      <c r="J5678" s="36">
        <v>0</v>
      </c>
    </row>
    <row r="5679" spans="1:10" hidden="1" x14ac:dyDescent="0.25">
      <c r="A5679" s="246"/>
      <c r="B5679" s="241"/>
      <c r="C5679" s="38"/>
      <c r="D5679" s="38"/>
      <c r="E5679" s="199"/>
      <c r="F5679" s="211" t="s">
        <v>13</v>
      </c>
      <c r="G5679" s="65" t="str">
        <f t="shared" si="88"/>
        <v/>
      </c>
      <c r="H5679" s="66"/>
      <c r="I5679" s="67"/>
      <c r="J5679" s="36">
        <v>0</v>
      </c>
    </row>
    <row r="5680" spans="1:10" hidden="1" x14ac:dyDescent="0.25">
      <c r="A5680" s="246"/>
      <c r="B5680" s="241"/>
      <c r="C5680" s="41" t="s">
        <v>11512</v>
      </c>
      <c r="D5680" s="41" t="s">
        <v>2800</v>
      </c>
      <c r="E5680" s="201">
        <v>116.9156</v>
      </c>
      <c r="F5680" s="200">
        <v>16.653500000000001</v>
      </c>
      <c r="G5680" s="65">
        <f t="shared" si="88"/>
        <v>1947.0539446</v>
      </c>
      <c r="H5680" s="44">
        <f>SUM(G5680:G5680)</f>
        <v>1947.0539446</v>
      </c>
      <c r="I5680" s="45"/>
      <c r="J5680" s="36">
        <v>0</v>
      </c>
    </row>
    <row r="5681" spans="1:10" hidden="1" x14ac:dyDescent="0.25">
      <c r="A5681" s="246"/>
      <c r="B5681" s="241"/>
      <c r="C5681" s="38"/>
      <c r="D5681" s="38"/>
      <c r="E5681" s="199"/>
      <c r="F5681" s="211" t="s">
        <v>13</v>
      </c>
      <c r="G5681" s="65" t="str">
        <f t="shared" si="88"/>
        <v/>
      </c>
      <c r="H5681" s="66"/>
      <c r="I5681" s="67"/>
      <c r="J5681" s="36">
        <v>0</v>
      </c>
    </row>
    <row r="5682" spans="1:10" ht="25.5" hidden="1" x14ac:dyDescent="0.25">
      <c r="A5682" s="246"/>
      <c r="B5682" s="241"/>
      <c r="C5682" s="4" t="s">
        <v>668</v>
      </c>
      <c r="D5682" s="38"/>
      <c r="E5682" s="199"/>
      <c r="F5682" s="211" t="s">
        <v>13</v>
      </c>
      <c r="G5682" s="65" t="str">
        <f t="shared" si="88"/>
        <v/>
      </c>
      <c r="H5682" s="66"/>
      <c r="I5682" s="67"/>
      <c r="J5682" s="36">
        <v>0</v>
      </c>
    </row>
    <row r="5683" spans="1:10" ht="15.75" hidden="1" thickBot="1" x14ac:dyDescent="0.3">
      <c r="A5683" s="247"/>
      <c r="B5683" s="242"/>
      <c r="C5683" s="46"/>
      <c r="D5683" s="59"/>
      <c r="E5683" s="202"/>
      <c r="F5683" s="217" t="s">
        <v>13</v>
      </c>
      <c r="G5683" s="73" t="str">
        <f t="shared" si="88"/>
        <v/>
      </c>
      <c r="H5683" s="74"/>
      <c r="I5683" s="67"/>
      <c r="J5683" s="36">
        <v>0</v>
      </c>
    </row>
    <row r="5684" spans="1:10" ht="15.75" hidden="1" thickBot="1" x14ac:dyDescent="0.3">
      <c r="A5684" s="246" t="s">
        <v>1341</v>
      </c>
      <c r="B5684" s="241" t="s">
        <v>4984</v>
      </c>
      <c r="C5684" s="53"/>
      <c r="D5684" s="153" t="s">
        <v>3995</v>
      </c>
      <c r="E5684" s="222"/>
      <c r="F5684" s="223" t="s">
        <v>13</v>
      </c>
      <c r="G5684" s="220" t="str">
        <f t="shared" si="88"/>
        <v/>
      </c>
      <c r="H5684" s="221"/>
      <c r="I5684" s="35"/>
      <c r="J5684" s="36">
        <v>0</v>
      </c>
    </row>
    <row r="5685" spans="1:10" hidden="1" x14ac:dyDescent="0.25">
      <c r="A5685" s="246"/>
      <c r="B5685" s="241"/>
      <c r="C5685" s="38"/>
      <c r="D5685" s="38"/>
      <c r="E5685" s="199"/>
      <c r="F5685" s="211" t="s">
        <v>13</v>
      </c>
      <c r="G5685" s="65" t="str">
        <f t="shared" si="88"/>
        <v/>
      </c>
      <c r="H5685" s="66"/>
      <c r="I5685" s="67"/>
      <c r="J5685" s="36">
        <v>0</v>
      </c>
    </row>
    <row r="5686" spans="1:10" hidden="1" x14ac:dyDescent="0.25">
      <c r="A5686" s="246"/>
      <c r="B5686" s="241"/>
      <c r="C5686" s="41" t="s">
        <v>10666</v>
      </c>
      <c r="D5686" s="41" t="s">
        <v>2800</v>
      </c>
      <c r="E5686" s="201">
        <v>116.9156</v>
      </c>
      <c r="F5686" s="200">
        <v>34.969500000000004</v>
      </c>
      <c r="G5686" s="65">
        <f t="shared" si="88"/>
        <v>4088.4800742000002</v>
      </c>
      <c r="H5686" s="44">
        <f>SUM(G5686:G5686)</f>
        <v>4088.4800742000002</v>
      </c>
      <c r="I5686" s="45"/>
      <c r="J5686" s="36">
        <v>0</v>
      </c>
    </row>
    <row r="5687" spans="1:10" hidden="1" x14ac:dyDescent="0.25">
      <c r="A5687" s="246"/>
      <c r="B5687" s="241"/>
      <c r="C5687" s="38"/>
      <c r="D5687" s="38"/>
      <c r="E5687" s="199"/>
      <c r="F5687" s="211" t="s">
        <v>13</v>
      </c>
      <c r="G5687" s="65" t="str">
        <f t="shared" si="88"/>
        <v/>
      </c>
      <c r="H5687" s="66"/>
      <c r="I5687" s="67"/>
      <c r="J5687" s="36">
        <v>0</v>
      </c>
    </row>
    <row r="5688" spans="1:10" ht="25.5" hidden="1" x14ac:dyDescent="0.25">
      <c r="A5688" s="246"/>
      <c r="B5688" s="241"/>
      <c r="C5688" s="4" t="s">
        <v>668</v>
      </c>
      <c r="D5688" s="38"/>
      <c r="E5688" s="199"/>
      <c r="F5688" s="211" t="s">
        <v>13</v>
      </c>
      <c r="G5688" s="65" t="str">
        <f t="shared" si="88"/>
        <v/>
      </c>
      <c r="H5688" s="66"/>
      <c r="I5688" s="67"/>
      <c r="J5688" s="36">
        <v>0</v>
      </c>
    </row>
    <row r="5689" spans="1:10" ht="15.75" hidden="1" thickBot="1" x14ac:dyDescent="0.3">
      <c r="A5689" s="247"/>
      <c r="B5689" s="242"/>
      <c r="C5689" s="46"/>
      <c r="D5689" s="59"/>
      <c r="E5689" s="202"/>
      <c r="F5689" s="217" t="s">
        <v>13</v>
      </c>
      <c r="G5689" s="73" t="str">
        <f t="shared" si="88"/>
        <v/>
      </c>
      <c r="H5689" s="74"/>
      <c r="I5689" s="67"/>
      <c r="J5689" s="36">
        <v>0</v>
      </c>
    </row>
    <row r="5690" spans="1:10" ht="15.75" hidden="1" thickBot="1" x14ac:dyDescent="0.3">
      <c r="A5690" s="246" t="s">
        <v>1342</v>
      </c>
      <c r="B5690" s="241" t="s">
        <v>4985</v>
      </c>
      <c r="C5690" s="53"/>
      <c r="D5690" s="153" t="s">
        <v>3995</v>
      </c>
      <c r="E5690" s="222"/>
      <c r="F5690" s="223" t="s">
        <v>13</v>
      </c>
      <c r="G5690" s="220" t="str">
        <f t="shared" si="88"/>
        <v/>
      </c>
      <c r="H5690" s="221"/>
      <c r="I5690" s="35"/>
      <c r="J5690" s="36">
        <v>0</v>
      </c>
    </row>
    <row r="5691" spans="1:10" hidden="1" x14ac:dyDescent="0.25">
      <c r="A5691" s="246"/>
      <c r="B5691" s="241"/>
      <c r="C5691" s="38"/>
      <c r="D5691" s="38"/>
      <c r="E5691" s="199"/>
      <c r="F5691" s="211" t="s">
        <v>13</v>
      </c>
      <c r="G5691" s="65" t="str">
        <f t="shared" si="88"/>
        <v/>
      </c>
      <c r="H5691" s="66"/>
      <c r="I5691" s="67"/>
      <c r="J5691" s="36">
        <v>0</v>
      </c>
    </row>
    <row r="5692" spans="1:10" hidden="1" x14ac:dyDescent="0.25">
      <c r="A5692" s="246"/>
      <c r="B5692" s="241"/>
      <c r="C5692" s="41" t="s">
        <v>10666</v>
      </c>
      <c r="D5692" s="41" t="s">
        <v>2800</v>
      </c>
      <c r="E5692" s="201">
        <v>116.9156</v>
      </c>
      <c r="F5692" s="200">
        <v>34.969500000000004</v>
      </c>
      <c r="G5692" s="65">
        <f t="shared" si="88"/>
        <v>4088.4800742000002</v>
      </c>
      <c r="H5692" s="44">
        <f>SUM(G5692:G5692)</f>
        <v>4088.4800742000002</v>
      </c>
      <c r="I5692" s="45"/>
      <c r="J5692" s="36">
        <v>0</v>
      </c>
    </row>
    <row r="5693" spans="1:10" hidden="1" x14ac:dyDescent="0.25">
      <c r="A5693" s="246"/>
      <c r="B5693" s="241"/>
      <c r="C5693" s="38"/>
      <c r="D5693" s="38"/>
      <c r="E5693" s="199"/>
      <c r="F5693" s="211" t="s">
        <v>13</v>
      </c>
      <c r="G5693" s="65" t="str">
        <f t="shared" si="88"/>
        <v/>
      </c>
      <c r="H5693" s="66"/>
      <c r="I5693" s="67"/>
      <c r="J5693" s="36">
        <v>0</v>
      </c>
    </row>
    <row r="5694" spans="1:10" ht="25.5" hidden="1" x14ac:dyDescent="0.25">
      <c r="A5694" s="246"/>
      <c r="B5694" s="241"/>
      <c r="C5694" s="4" t="s">
        <v>668</v>
      </c>
      <c r="D5694" s="38"/>
      <c r="E5694" s="199"/>
      <c r="F5694" s="211" t="s">
        <v>13</v>
      </c>
      <c r="G5694" s="65" t="str">
        <f t="shared" si="88"/>
        <v/>
      </c>
      <c r="H5694" s="66"/>
      <c r="I5694" s="67"/>
      <c r="J5694" s="36">
        <v>0</v>
      </c>
    </row>
    <row r="5695" spans="1:10" ht="15.75" hidden="1" thickBot="1" x14ac:dyDescent="0.3">
      <c r="A5695" s="247"/>
      <c r="B5695" s="242"/>
      <c r="C5695" s="46"/>
      <c r="D5695" s="59"/>
      <c r="E5695" s="202"/>
      <c r="F5695" s="217" t="s">
        <v>13</v>
      </c>
      <c r="G5695" s="73" t="str">
        <f t="shared" si="88"/>
        <v/>
      </c>
      <c r="H5695" s="74"/>
      <c r="I5695" s="67"/>
      <c r="J5695" s="36">
        <v>0</v>
      </c>
    </row>
    <row r="5696" spans="1:10" ht="15.75" hidden="1" thickBot="1" x14ac:dyDescent="0.3">
      <c r="A5696" s="246" t="s">
        <v>1343</v>
      </c>
      <c r="B5696" s="241" t="s">
        <v>4986</v>
      </c>
      <c r="C5696" s="53"/>
      <c r="D5696" s="153" t="s">
        <v>3995</v>
      </c>
      <c r="E5696" s="222"/>
      <c r="F5696" s="223" t="s">
        <v>13</v>
      </c>
      <c r="G5696" s="220" t="str">
        <f t="shared" si="88"/>
        <v/>
      </c>
      <c r="H5696" s="221"/>
      <c r="I5696" s="35"/>
      <c r="J5696" s="36">
        <v>0</v>
      </c>
    </row>
    <row r="5697" spans="1:10" hidden="1" x14ac:dyDescent="0.25">
      <c r="A5697" s="246"/>
      <c r="B5697" s="241"/>
      <c r="C5697" s="38"/>
      <c r="D5697" s="38"/>
      <c r="E5697" s="199"/>
      <c r="F5697" s="211" t="s">
        <v>13</v>
      </c>
      <c r="G5697" s="65" t="str">
        <f t="shared" si="88"/>
        <v/>
      </c>
      <c r="H5697" s="66"/>
      <c r="I5697" s="67"/>
      <c r="J5697" s="36">
        <v>0</v>
      </c>
    </row>
    <row r="5698" spans="1:10" hidden="1" x14ac:dyDescent="0.25">
      <c r="A5698" s="246"/>
      <c r="B5698" s="241"/>
      <c r="C5698" s="41" t="s">
        <v>10666</v>
      </c>
      <c r="D5698" s="41" t="s">
        <v>2800</v>
      </c>
      <c r="E5698" s="201">
        <v>116.9156</v>
      </c>
      <c r="F5698" s="200">
        <v>34.969500000000004</v>
      </c>
      <c r="G5698" s="65">
        <f t="shared" si="88"/>
        <v>4088.4800742000002</v>
      </c>
      <c r="H5698" s="44">
        <f>SUM(G5698:G5698)</f>
        <v>4088.4800742000002</v>
      </c>
      <c r="I5698" s="45"/>
      <c r="J5698" s="36">
        <v>0</v>
      </c>
    </row>
    <row r="5699" spans="1:10" hidden="1" x14ac:dyDescent="0.25">
      <c r="A5699" s="246"/>
      <c r="B5699" s="241"/>
      <c r="C5699" s="38"/>
      <c r="D5699" s="38"/>
      <c r="E5699" s="199"/>
      <c r="F5699" s="211" t="s">
        <v>13</v>
      </c>
      <c r="G5699" s="65" t="str">
        <f t="shared" si="88"/>
        <v/>
      </c>
      <c r="H5699" s="66"/>
      <c r="I5699" s="67"/>
      <c r="J5699" s="36">
        <v>0</v>
      </c>
    </row>
    <row r="5700" spans="1:10" ht="25.5" hidden="1" x14ac:dyDescent="0.25">
      <c r="A5700" s="246"/>
      <c r="B5700" s="241"/>
      <c r="C5700" s="4" t="s">
        <v>668</v>
      </c>
      <c r="D5700" s="38"/>
      <c r="E5700" s="199"/>
      <c r="F5700" s="211" t="s">
        <v>13</v>
      </c>
      <c r="G5700" s="65" t="str">
        <f t="shared" si="88"/>
        <v/>
      </c>
      <c r="H5700" s="66"/>
      <c r="I5700" s="67"/>
      <c r="J5700" s="36">
        <v>0</v>
      </c>
    </row>
    <row r="5701" spans="1:10" ht="15.75" hidden="1" thickBot="1" x14ac:dyDescent="0.3">
      <c r="A5701" s="247"/>
      <c r="B5701" s="242"/>
      <c r="C5701" s="46"/>
      <c r="D5701" s="59"/>
      <c r="E5701" s="202"/>
      <c r="F5701" s="217" t="s">
        <v>13</v>
      </c>
      <c r="G5701" s="73" t="str">
        <f t="shared" si="88"/>
        <v/>
      </c>
      <c r="H5701" s="74"/>
      <c r="I5701" s="67"/>
      <c r="J5701" s="36">
        <v>0</v>
      </c>
    </row>
    <row r="5702" spans="1:10" ht="15.75" thickBot="1" x14ac:dyDescent="0.3">
      <c r="A5702" s="246" t="s">
        <v>1344</v>
      </c>
      <c r="B5702" s="241" t="s">
        <v>4987</v>
      </c>
      <c r="C5702" s="53"/>
      <c r="D5702" s="153" t="s">
        <v>3995</v>
      </c>
      <c r="E5702" s="222"/>
      <c r="F5702" s="223" t="s">
        <v>13</v>
      </c>
      <c r="G5702" s="220" t="str">
        <f t="shared" ref="G5702:G5765" si="89">IF(ISNUMBER(F5702),E5702*F5702,"")</f>
        <v/>
      </c>
      <c r="H5702" s="221"/>
      <c r="I5702" s="35"/>
      <c r="J5702" s="36">
        <v>1</v>
      </c>
    </row>
    <row r="5703" spans="1:10" x14ac:dyDescent="0.25">
      <c r="A5703" s="246"/>
      <c r="B5703" s="241"/>
      <c r="C5703" s="38"/>
      <c r="D5703" s="38"/>
      <c r="E5703" s="199"/>
      <c r="F5703" s="211" t="s">
        <v>13</v>
      </c>
      <c r="G5703" s="65" t="str">
        <f t="shared" si="89"/>
        <v/>
      </c>
      <c r="H5703" s="66"/>
      <c r="I5703" s="67"/>
      <c r="J5703" s="36">
        <v>1</v>
      </c>
    </row>
    <row r="5704" spans="1:10" x14ac:dyDescent="0.25">
      <c r="A5704" s="246"/>
      <c r="B5704" s="241"/>
      <c r="C5704" s="41" t="s">
        <v>10666</v>
      </c>
      <c r="D5704" s="41" t="s">
        <v>2800</v>
      </c>
      <c r="E5704" s="201">
        <v>116.9156</v>
      </c>
      <c r="F5704" s="200">
        <v>34.969500000000004</v>
      </c>
      <c r="G5704" s="65">
        <f t="shared" si="89"/>
        <v>4088.4800742000002</v>
      </c>
      <c r="H5704" s="44">
        <f>SUM(G5704:G5704)</f>
        <v>4088.4800742000002</v>
      </c>
      <c r="I5704" s="45"/>
      <c r="J5704" s="36">
        <v>1</v>
      </c>
    </row>
    <row r="5705" spans="1:10" x14ac:dyDescent="0.25">
      <c r="A5705" s="246"/>
      <c r="B5705" s="241"/>
      <c r="C5705" s="38"/>
      <c r="D5705" s="38"/>
      <c r="E5705" s="199"/>
      <c r="F5705" s="211" t="s">
        <v>13</v>
      </c>
      <c r="G5705" s="65" t="str">
        <f t="shared" si="89"/>
        <v/>
      </c>
      <c r="H5705" s="66"/>
      <c r="I5705" s="67"/>
      <c r="J5705" s="36">
        <v>1</v>
      </c>
    </row>
    <row r="5706" spans="1:10" ht="25.5" x14ac:dyDescent="0.25">
      <c r="A5706" s="246"/>
      <c r="B5706" s="241"/>
      <c r="C5706" s="4" t="s">
        <v>668</v>
      </c>
      <c r="D5706" s="38"/>
      <c r="E5706" s="199"/>
      <c r="F5706" s="211" t="s">
        <v>13</v>
      </c>
      <c r="G5706" s="65" t="str">
        <f t="shared" si="89"/>
        <v/>
      </c>
      <c r="H5706" s="66"/>
      <c r="I5706" s="67"/>
      <c r="J5706" s="36">
        <v>1</v>
      </c>
    </row>
    <row r="5707" spans="1:10" ht="15.75" thickBot="1" x14ac:dyDescent="0.3">
      <c r="A5707" s="247"/>
      <c r="B5707" s="242"/>
      <c r="C5707" s="46"/>
      <c r="D5707" s="59"/>
      <c r="E5707" s="202"/>
      <c r="F5707" s="217" t="s">
        <v>13</v>
      </c>
      <c r="G5707" s="73" t="str">
        <f t="shared" si="89"/>
        <v/>
      </c>
      <c r="H5707" s="74"/>
      <c r="I5707" s="67"/>
      <c r="J5707" s="36">
        <v>1</v>
      </c>
    </row>
    <row r="5708" spans="1:10" ht="15.75" thickBot="1" x14ac:dyDescent="0.3">
      <c r="A5708" s="246" t="s">
        <v>1345</v>
      </c>
      <c r="B5708" s="241" t="s">
        <v>4988</v>
      </c>
      <c r="C5708" s="53"/>
      <c r="D5708" s="153" t="s">
        <v>3995</v>
      </c>
      <c r="E5708" s="222"/>
      <c r="F5708" s="223" t="s">
        <v>13</v>
      </c>
      <c r="G5708" s="220" t="str">
        <f t="shared" si="89"/>
        <v/>
      </c>
      <c r="H5708" s="221"/>
      <c r="I5708" s="35"/>
      <c r="J5708" s="36">
        <v>2</v>
      </c>
    </row>
    <row r="5709" spans="1:10" x14ac:dyDescent="0.25">
      <c r="A5709" s="246"/>
      <c r="B5709" s="241"/>
      <c r="C5709" s="38"/>
      <c r="D5709" s="38"/>
      <c r="E5709" s="199"/>
      <c r="F5709" s="211" t="s">
        <v>13</v>
      </c>
      <c r="G5709" s="65" t="str">
        <f t="shared" si="89"/>
        <v/>
      </c>
      <c r="H5709" s="66"/>
      <c r="I5709" s="67"/>
      <c r="J5709" s="36">
        <v>2</v>
      </c>
    </row>
    <row r="5710" spans="1:10" x14ac:dyDescent="0.25">
      <c r="A5710" s="246"/>
      <c r="B5710" s="241"/>
      <c r="C5710" s="41" t="s">
        <v>10602</v>
      </c>
      <c r="D5710" s="41" t="s">
        <v>2800</v>
      </c>
      <c r="E5710" s="201">
        <v>116.9156</v>
      </c>
      <c r="F5710" s="200">
        <v>29.050999999999998</v>
      </c>
      <c r="G5710" s="65">
        <f t="shared" si="89"/>
        <v>3396.5150955999998</v>
      </c>
      <c r="H5710" s="44">
        <f>SUM(G5710:G5710)</f>
        <v>3396.5150955999998</v>
      </c>
      <c r="I5710" s="45"/>
      <c r="J5710" s="36">
        <v>2</v>
      </c>
    </row>
    <row r="5711" spans="1:10" x14ac:dyDescent="0.25">
      <c r="A5711" s="246"/>
      <c r="B5711" s="241"/>
      <c r="C5711" s="38"/>
      <c r="D5711" s="38"/>
      <c r="E5711" s="199"/>
      <c r="F5711" s="211" t="s">
        <v>13</v>
      </c>
      <c r="G5711" s="65" t="str">
        <f t="shared" si="89"/>
        <v/>
      </c>
      <c r="H5711" s="66"/>
      <c r="I5711" s="67"/>
      <c r="J5711" s="36">
        <v>2</v>
      </c>
    </row>
    <row r="5712" spans="1:10" ht="25.5" x14ac:dyDescent="0.25">
      <c r="A5712" s="246"/>
      <c r="B5712" s="241"/>
      <c r="C5712" s="4" t="s">
        <v>668</v>
      </c>
      <c r="D5712" s="38"/>
      <c r="E5712" s="199"/>
      <c r="F5712" s="211" t="s">
        <v>13</v>
      </c>
      <c r="G5712" s="65" t="str">
        <f t="shared" si="89"/>
        <v/>
      </c>
      <c r="H5712" s="66"/>
      <c r="I5712" s="67"/>
      <c r="J5712" s="36">
        <v>2</v>
      </c>
    </row>
    <row r="5713" spans="1:10" ht="15.75" thickBot="1" x14ac:dyDescent="0.3">
      <c r="A5713" s="247"/>
      <c r="B5713" s="242"/>
      <c r="C5713" s="46"/>
      <c r="D5713" s="59"/>
      <c r="E5713" s="202"/>
      <c r="F5713" s="217" t="s">
        <v>13</v>
      </c>
      <c r="G5713" s="73" t="str">
        <f t="shared" si="89"/>
        <v/>
      </c>
      <c r="H5713" s="74"/>
      <c r="I5713" s="67"/>
      <c r="J5713" s="36">
        <v>2</v>
      </c>
    </row>
    <row r="5714" spans="1:10" ht="15.75" thickBot="1" x14ac:dyDescent="0.3">
      <c r="A5714" s="246" t="s">
        <v>1346</v>
      </c>
      <c r="B5714" s="241" t="s">
        <v>4989</v>
      </c>
      <c r="C5714" s="53"/>
      <c r="D5714" s="153" t="s">
        <v>3995</v>
      </c>
      <c r="E5714" s="222"/>
      <c r="F5714" s="223" t="s">
        <v>13</v>
      </c>
      <c r="G5714" s="220" t="str">
        <f t="shared" si="89"/>
        <v/>
      </c>
      <c r="H5714" s="221"/>
      <c r="I5714" s="35"/>
      <c r="J5714" s="36">
        <v>1</v>
      </c>
    </row>
    <row r="5715" spans="1:10" x14ac:dyDescent="0.25">
      <c r="A5715" s="246"/>
      <c r="B5715" s="241"/>
      <c r="C5715" s="38"/>
      <c r="D5715" s="38"/>
      <c r="E5715" s="199"/>
      <c r="F5715" s="211" t="s">
        <v>13</v>
      </c>
      <c r="G5715" s="65" t="str">
        <f t="shared" si="89"/>
        <v/>
      </c>
      <c r="H5715" s="66"/>
      <c r="I5715" s="67"/>
      <c r="J5715" s="36">
        <v>1</v>
      </c>
    </row>
    <row r="5716" spans="1:10" x14ac:dyDescent="0.25">
      <c r="A5716" s="246"/>
      <c r="B5716" s="241"/>
      <c r="C5716" s="41" t="s">
        <v>10605</v>
      </c>
      <c r="D5716" s="41" t="s">
        <v>2800</v>
      </c>
      <c r="E5716" s="201">
        <v>116.9156</v>
      </c>
      <c r="F5716" s="200">
        <v>23.246499999999997</v>
      </c>
      <c r="G5716" s="65">
        <f t="shared" si="89"/>
        <v>2717.8784953999998</v>
      </c>
      <c r="H5716" s="44">
        <f>SUM(G5716:G5716)</f>
        <v>2717.8784953999998</v>
      </c>
      <c r="I5716" s="45"/>
      <c r="J5716" s="36">
        <v>1</v>
      </c>
    </row>
    <row r="5717" spans="1:10" x14ac:dyDescent="0.25">
      <c r="A5717" s="246"/>
      <c r="B5717" s="241"/>
      <c r="C5717" s="38"/>
      <c r="D5717" s="38"/>
      <c r="E5717" s="199"/>
      <c r="F5717" s="211" t="s">
        <v>13</v>
      </c>
      <c r="G5717" s="65" t="str">
        <f t="shared" si="89"/>
        <v/>
      </c>
      <c r="H5717" s="66"/>
      <c r="I5717" s="67"/>
      <c r="J5717" s="36">
        <v>1</v>
      </c>
    </row>
    <row r="5718" spans="1:10" ht="25.5" x14ac:dyDescent="0.25">
      <c r="A5718" s="246"/>
      <c r="B5718" s="241"/>
      <c r="C5718" s="4" t="s">
        <v>668</v>
      </c>
      <c r="D5718" s="38"/>
      <c r="E5718" s="199"/>
      <c r="F5718" s="211" t="s">
        <v>13</v>
      </c>
      <c r="G5718" s="65" t="str">
        <f t="shared" si="89"/>
        <v/>
      </c>
      <c r="H5718" s="66"/>
      <c r="I5718" s="67"/>
      <c r="J5718" s="36">
        <v>1</v>
      </c>
    </row>
    <row r="5719" spans="1:10" ht="15.75" thickBot="1" x14ac:dyDescent="0.3">
      <c r="A5719" s="247"/>
      <c r="B5719" s="242"/>
      <c r="C5719" s="46"/>
      <c r="D5719" s="59"/>
      <c r="E5719" s="202"/>
      <c r="F5719" s="217" t="s">
        <v>13</v>
      </c>
      <c r="G5719" s="73" t="str">
        <f t="shared" si="89"/>
        <v/>
      </c>
      <c r="H5719" s="74"/>
      <c r="I5719" s="67"/>
      <c r="J5719" s="36">
        <v>1</v>
      </c>
    </row>
    <row r="5720" spans="1:10" ht="15.75" hidden="1" thickBot="1" x14ac:dyDescent="0.3">
      <c r="A5720" s="246" t="s">
        <v>1347</v>
      </c>
      <c r="B5720" s="241" t="s">
        <v>4990</v>
      </c>
      <c r="C5720" s="53"/>
      <c r="D5720" s="153" t="s">
        <v>3995</v>
      </c>
      <c r="E5720" s="222"/>
      <c r="F5720" s="223" t="s">
        <v>13</v>
      </c>
      <c r="G5720" s="220" t="str">
        <f t="shared" si="89"/>
        <v/>
      </c>
      <c r="H5720" s="221"/>
      <c r="I5720" s="35"/>
      <c r="J5720" s="36">
        <v>0</v>
      </c>
    </row>
    <row r="5721" spans="1:10" ht="15.75" hidden="1" thickBot="1" x14ac:dyDescent="0.3">
      <c r="A5721" s="246"/>
      <c r="B5721" s="241"/>
      <c r="C5721" s="38"/>
      <c r="D5721" s="38"/>
      <c r="E5721" s="199"/>
      <c r="F5721" s="211" t="s">
        <v>13</v>
      </c>
      <c r="G5721" s="65" t="str">
        <f t="shared" si="89"/>
        <v/>
      </c>
      <c r="H5721" s="66"/>
      <c r="I5721" s="67"/>
      <c r="J5721" s="36">
        <v>0</v>
      </c>
    </row>
    <row r="5722" spans="1:10" ht="15.75" hidden="1" thickBot="1" x14ac:dyDescent="0.3">
      <c r="A5722" s="246"/>
      <c r="B5722" s="241"/>
      <c r="C5722" s="41" t="s">
        <v>10666</v>
      </c>
      <c r="D5722" s="41" t="s">
        <v>2800</v>
      </c>
      <c r="E5722" s="201">
        <v>116.9156</v>
      </c>
      <c r="F5722" s="200">
        <v>34.969500000000004</v>
      </c>
      <c r="G5722" s="65">
        <f t="shared" si="89"/>
        <v>4088.4800742000002</v>
      </c>
      <c r="H5722" s="44">
        <f>SUM(G5722:G5722)</f>
        <v>4088.4800742000002</v>
      </c>
      <c r="I5722" s="45"/>
      <c r="J5722" s="36">
        <v>0</v>
      </c>
    </row>
    <row r="5723" spans="1:10" ht="15.75" hidden="1" thickBot="1" x14ac:dyDescent="0.3">
      <c r="A5723" s="246"/>
      <c r="B5723" s="241"/>
      <c r="C5723" s="38"/>
      <c r="D5723" s="38"/>
      <c r="E5723" s="199"/>
      <c r="F5723" s="211" t="s">
        <v>13</v>
      </c>
      <c r="G5723" s="65" t="str">
        <f t="shared" si="89"/>
        <v/>
      </c>
      <c r="H5723" s="66"/>
      <c r="I5723" s="67"/>
      <c r="J5723" s="36">
        <v>0</v>
      </c>
    </row>
    <row r="5724" spans="1:10" ht="26.25" hidden="1" thickBot="1" x14ac:dyDescent="0.3">
      <c r="A5724" s="246"/>
      <c r="B5724" s="241"/>
      <c r="C5724" s="4" t="s">
        <v>668</v>
      </c>
      <c r="D5724" s="38"/>
      <c r="E5724" s="199"/>
      <c r="F5724" s="211" t="s">
        <v>13</v>
      </c>
      <c r="G5724" s="65" t="str">
        <f t="shared" si="89"/>
        <v/>
      </c>
      <c r="H5724" s="66"/>
      <c r="I5724" s="67"/>
      <c r="J5724" s="36">
        <v>0</v>
      </c>
    </row>
    <row r="5725" spans="1:10" ht="15.75" hidden="1" thickBot="1" x14ac:dyDescent="0.3">
      <c r="A5725" s="247"/>
      <c r="B5725" s="242"/>
      <c r="C5725" s="46"/>
      <c r="D5725" s="59"/>
      <c r="E5725" s="202"/>
      <c r="F5725" s="217" t="s">
        <v>13</v>
      </c>
      <c r="G5725" s="73" t="str">
        <f t="shared" si="89"/>
        <v/>
      </c>
      <c r="H5725" s="74"/>
      <c r="I5725" s="67"/>
      <c r="J5725" s="36">
        <v>0</v>
      </c>
    </row>
    <row r="5726" spans="1:10" ht="15.75" hidden="1" thickBot="1" x14ac:dyDescent="0.3">
      <c r="A5726" s="237" t="s">
        <v>1348</v>
      </c>
      <c r="B5726" s="240" t="s">
        <v>4991</v>
      </c>
      <c r="C5726" s="31"/>
      <c r="D5726" s="32" t="s">
        <v>3995</v>
      </c>
      <c r="E5726" s="197"/>
      <c r="F5726" s="208" t="s">
        <v>13</v>
      </c>
      <c r="G5726" s="33" t="str">
        <f t="shared" si="89"/>
        <v/>
      </c>
      <c r="H5726" s="34"/>
      <c r="I5726" s="35"/>
      <c r="J5726" s="36">
        <v>0</v>
      </c>
    </row>
    <row r="5727" spans="1:10" ht="15.75" hidden="1" thickBot="1" x14ac:dyDescent="0.3">
      <c r="A5727" s="246"/>
      <c r="B5727" s="241"/>
      <c r="C5727" s="38"/>
      <c r="D5727" s="38"/>
      <c r="E5727" s="199"/>
      <c r="F5727" s="211" t="s">
        <v>13</v>
      </c>
      <c r="G5727" s="65" t="str">
        <f t="shared" si="89"/>
        <v/>
      </c>
      <c r="H5727" s="66"/>
      <c r="I5727" s="67"/>
      <c r="J5727" s="36">
        <v>0</v>
      </c>
    </row>
    <row r="5728" spans="1:10" ht="15.75" hidden="1" thickBot="1" x14ac:dyDescent="0.3">
      <c r="A5728" s="246"/>
      <c r="B5728" s="241"/>
      <c r="C5728" s="41" t="s">
        <v>10666</v>
      </c>
      <c r="D5728" s="41" t="s">
        <v>2800</v>
      </c>
      <c r="E5728" s="201">
        <v>116.9156</v>
      </c>
      <c r="F5728" s="200">
        <v>34.969500000000004</v>
      </c>
      <c r="G5728" s="65">
        <f t="shared" si="89"/>
        <v>4088.4800742000002</v>
      </c>
      <c r="H5728" s="44">
        <f>SUM(G5728:G5728)</f>
        <v>4088.4800742000002</v>
      </c>
      <c r="I5728" s="45"/>
      <c r="J5728" s="36">
        <v>0</v>
      </c>
    </row>
    <row r="5729" spans="1:10" ht="15.75" hidden="1" thickBot="1" x14ac:dyDescent="0.3">
      <c r="A5729" s="246"/>
      <c r="B5729" s="241"/>
      <c r="C5729" s="38"/>
      <c r="D5729" s="38"/>
      <c r="E5729" s="199"/>
      <c r="F5729" s="211" t="s">
        <v>13</v>
      </c>
      <c r="G5729" s="65" t="str">
        <f t="shared" si="89"/>
        <v/>
      </c>
      <c r="H5729" s="66"/>
      <c r="I5729" s="67"/>
      <c r="J5729" s="36">
        <v>0</v>
      </c>
    </row>
    <row r="5730" spans="1:10" ht="26.25" hidden="1" thickBot="1" x14ac:dyDescent="0.3">
      <c r="A5730" s="246"/>
      <c r="B5730" s="241"/>
      <c r="C5730" s="4" t="s">
        <v>668</v>
      </c>
      <c r="D5730" s="38"/>
      <c r="E5730" s="199"/>
      <c r="F5730" s="211" t="s">
        <v>13</v>
      </c>
      <c r="G5730" s="65" t="str">
        <f t="shared" si="89"/>
        <v/>
      </c>
      <c r="H5730" s="66"/>
      <c r="I5730" s="67"/>
      <c r="J5730" s="36">
        <v>0</v>
      </c>
    </row>
    <row r="5731" spans="1:10" ht="15.75" hidden="1" thickBot="1" x14ac:dyDescent="0.3">
      <c r="A5731" s="247"/>
      <c r="B5731" s="242"/>
      <c r="C5731" s="46"/>
      <c r="D5731" s="59"/>
      <c r="E5731" s="202"/>
      <c r="F5731" s="217" t="s">
        <v>13</v>
      </c>
      <c r="G5731" s="73" t="str">
        <f t="shared" si="89"/>
        <v/>
      </c>
      <c r="H5731" s="74"/>
      <c r="I5731" s="67"/>
      <c r="J5731" s="36">
        <v>0</v>
      </c>
    </row>
    <row r="5732" spans="1:10" ht="15.75" hidden="1" thickBot="1" x14ac:dyDescent="0.3">
      <c r="A5732" s="237" t="s">
        <v>1349</v>
      </c>
      <c r="B5732" s="240" t="s">
        <v>4992</v>
      </c>
      <c r="C5732" s="31"/>
      <c r="D5732" s="32" t="s">
        <v>3995</v>
      </c>
      <c r="E5732" s="197"/>
      <c r="F5732" s="208" t="s">
        <v>13</v>
      </c>
      <c r="G5732" s="33" t="str">
        <f t="shared" si="89"/>
        <v/>
      </c>
      <c r="H5732" s="34"/>
      <c r="I5732" s="35"/>
      <c r="J5732" s="36">
        <v>0</v>
      </c>
    </row>
    <row r="5733" spans="1:10" ht="15.75" hidden="1" thickBot="1" x14ac:dyDescent="0.3">
      <c r="A5733" s="246"/>
      <c r="B5733" s="241"/>
      <c r="C5733" s="38"/>
      <c r="D5733" s="38"/>
      <c r="E5733" s="199"/>
      <c r="F5733" s="211" t="s">
        <v>13</v>
      </c>
      <c r="G5733" s="65" t="str">
        <f t="shared" si="89"/>
        <v/>
      </c>
      <c r="H5733" s="66"/>
      <c r="I5733" s="67"/>
      <c r="J5733" s="36">
        <v>0</v>
      </c>
    </row>
    <row r="5734" spans="1:10" ht="15.75" hidden="1" thickBot="1" x14ac:dyDescent="0.3">
      <c r="A5734" s="246"/>
      <c r="B5734" s="241"/>
      <c r="C5734" s="41" t="s">
        <v>10666</v>
      </c>
      <c r="D5734" s="41" t="s">
        <v>2800</v>
      </c>
      <c r="E5734" s="201">
        <v>116.9156</v>
      </c>
      <c r="F5734" s="200">
        <v>34.969500000000004</v>
      </c>
      <c r="G5734" s="65">
        <f t="shared" si="89"/>
        <v>4088.4800742000002</v>
      </c>
      <c r="H5734" s="44">
        <f>SUM(G5734:G5734)</f>
        <v>4088.4800742000002</v>
      </c>
      <c r="I5734" s="45"/>
      <c r="J5734" s="36">
        <v>0</v>
      </c>
    </row>
    <row r="5735" spans="1:10" ht="15.75" hidden="1" thickBot="1" x14ac:dyDescent="0.3">
      <c r="A5735" s="246"/>
      <c r="B5735" s="241"/>
      <c r="C5735" s="38"/>
      <c r="D5735" s="38"/>
      <c r="E5735" s="199"/>
      <c r="F5735" s="211" t="s">
        <v>13</v>
      </c>
      <c r="G5735" s="65" t="str">
        <f t="shared" si="89"/>
        <v/>
      </c>
      <c r="H5735" s="66"/>
      <c r="I5735" s="67"/>
      <c r="J5735" s="36">
        <v>0</v>
      </c>
    </row>
    <row r="5736" spans="1:10" ht="26.25" hidden="1" thickBot="1" x14ac:dyDescent="0.3">
      <c r="A5736" s="246"/>
      <c r="B5736" s="241"/>
      <c r="C5736" s="4" t="s">
        <v>668</v>
      </c>
      <c r="D5736" s="38"/>
      <c r="E5736" s="199"/>
      <c r="F5736" s="211" t="s">
        <v>13</v>
      </c>
      <c r="G5736" s="65" t="str">
        <f t="shared" si="89"/>
        <v/>
      </c>
      <c r="H5736" s="66"/>
      <c r="I5736" s="67"/>
      <c r="J5736" s="36">
        <v>0</v>
      </c>
    </row>
    <row r="5737" spans="1:10" ht="15.75" hidden="1" thickBot="1" x14ac:dyDescent="0.3">
      <c r="A5737" s="247"/>
      <c r="B5737" s="242"/>
      <c r="C5737" s="46"/>
      <c r="D5737" s="59"/>
      <c r="E5737" s="202"/>
      <c r="F5737" s="217" t="s">
        <v>13</v>
      </c>
      <c r="G5737" s="73" t="str">
        <f t="shared" si="89"/>
        <v/>
      </c>
      <c r="H5737" s="74"/>
      <c r="I5737" s="67"/>
      <c r="J5737" s="36">
        <v>0</v>
      </c>
    </row>
    <row r="5738" spans="1:10" ht="15.75" hidden="1" thickBot="1" x14ac:dyDescent="0.3">
      <c r="A5738" s="237" t="s">
        <v>1350</v>
      </c>
      <c r="B5738" s="240" t="s">
        <v>4993</v>
      </c>
      <c r="C5738" s="31"/>
      <c r="D5738" s="32" t="s">
        <v>3995</v>
      </c>
      <c r="E5738" s="197"/>
      <c r="F5738" s="208" t="s">
        <v>13</v>
      </c>
      <c r="G5738" s="33" t="str">
        <f t="shared" si="89"/>
        <v/>
      </c>
      <c r="H5738" s="34"/>
      <c r="I5738" s="35"/>
      <c r="J5738" s="36">
        <v>0</v>
      </c>
    </row>
    <row r="5739" spans="1:10" ht="15.75" hidden="1" thickBot="1" x14ac:dyDescent="0.3">
      <c r="A5739" s="246"/>
      <c r="B5739" s="241"/>
      <c r="C5739" s="38"/>
      <c r="D5739" s="38"/>
      <c r="E5739" s="199"/>
      <c r="F5739" s="211" t="s">
        <v>13</v>
      </c>
      <c r="G5739" s="65" t="str">
        <f t="shared" si="89"/>
        <v/>
      </c>
      <c r="H5739" s="66"/>
      <c r="I5739" s="67"/>
      <c r="J5739" s="36">
        <v>0</v>
      </c>
    </row>
    <row r="5740" spans="1:10" ht="15.75" hidden="1" thickBot="1" x14ac:dyDescent="0.3">
      <c r="A5740" s="246"/>
      <c r="B5740" s="241"/>
      <c r="C5740" s="41" t="s">
        <v>10666</v>
      </c>
      <c r="D5740" s="41" t="s">
        <v>2800</v>
      </c>
      <c r="E5740" s="201">
        <v>116.9156</v>
      </c>
      <c r="F5740" s="200">
        <v>34.969500000000004</v>
      </c>
      <c r="G5740" s="65">
        <f t="shared" si="89"/>
        <v>4088.4800742000002</v>
      </c>
      <c r="H5740" s="44">
        <f>SUM(G5740:G5740)</f>
        <v>4088.4800742000002</v>
      </c>
      <c r="I5740" s="45"/>
      <c r="J5740" s="36">
        <v>0</v>
      </c>
    </row>
    <row r="5741" spans="1:10" ht="15.75" hidden="1" thickBot="1" x14ac:dyDescent="0.3">
      <c r="A5741" s="246"/>
      <c r="B5741" s="241"/>
      <c r="C5741" s="38"/>
      <c r="D5741" s="38"/>
      <c r="E5741" s="199"/>
      <c r="F5741" s="211" t="s">
        <v>13</v>
      </c>
      <c r="G5741" s="65" t="str">
        <f t="shared" si="89"/>
        <v/>
      </c>
      <c r="H5741" s="66"/>
      <c r="I5741" s="67"/>
      <c r="J5741" s="36">
        <v>0</v>
      </c>
    </row>
    <row r="5742" spans="1:10" ht="26.25" hidden="1" thickBot="1" x14ac:dyDescent="0.3">
      <c r="A5742" s="246"/>
      <c r="B5742" s="241"/>
      <c r="C5742" s="4" t="s">
        <v>668</v>
      </c>
      <c r="D5742" s="38"/>
      <c r="E5742" s="199"/>
      <c r="F5742" s="211" t="s">
        <v>13</v>
      </c>
      <c r="G5742" s="65" t="str">
        <f t="shared" si="89"/>
        <v/>
      </c>
      <c r="H5742" s="66"/>
      <c r="I5742" s="67"/>
      <c r="J5742" s="36">
        <v>0</v>
      </c>
    </row>
    <row r="5743" spans="1:10" ht="15.75" hidden="1" thickBot="1" x14ac:dyDescent="0.3">
      <c r="A5743" s="247"/>
      <c r="B5743" s="242"/>
      <c r="C5743" s="46"/>
      <c r="D5743" s="59"/>
      <c r="E5743" s="202"/>
      <c r="F5743" s="217" t="s">
        <v>13</v>
      </c>
      <c r="G5743" s="73" t="str">
        <f t="shared" si="89"/>
        <v/>
      </c>
      <c r="H5743" s="74"/>
      <c r="I5743" s="67"/>
      <c r="J5743" s="36">
        <v>0</v>
      </c>
    </row>
    <row r="5744" spans="1:10" ht="15.75" hidden="1" thickBot="1" x14ac:dyDescent="0.3">
      <c r="A5744" s="237" t="s">
        <v>1351</v>
      </c>
      <c r="B5744" s="240" t="s">
        <v>4994</v>
      </c>
      <c r="C5744" s="31"/>
      <c r="D5744" s="32" t="s">
        <v>3995</v>
      </c>
      <c r="E5744" s="197"/>
      <c r="F5744" s="208" t="s">
        <v>13</v>
      </c>
      <c r="G5744" s="33" t="str">
        <f t="shared" si="89"/>
        <v/>
      </c>
      <c r="H5744" s="34"/>
      <c r="I5744" s="35"/>
      <c r="J5744" s="36">
        <v>0</v>
      </c>
    </row>
    <row r="5745" spans="1:10" ht="15.75" hidden="1" thickBot="1" x14ac:dyDescent="0.3">
      <c r="A5745" s="246"/>
      <c r="B5745" s="241"/>
      <c r="C5745" s="38"/>
      <c r="D5745" s="38"/>
      <c r="E5745" s="199"/>
      <c r="F5745" s="211" t="s">
        <v>13</v>
      </c>
      <c r="G5745" s="65" t="str">
        <f t="shared" si="89"/>
        <v/>
      </c>
      <c r="H5745" s="66"/>
      <c r="I5745" s="67"/>
      <c r="J5745" s="36">
        <v>0</v>
      </c>
    </row>
    <row r="5746" spans="1:10" ht="15.75" hidden="1" thickBot="1" x14ac:dyDescent="0.3">
      <c r="A5746" s="246"/>
      <c r="B5746" s="241"/>
      <c r="C5746" s="41" t="s">
        <v>10602</v>
      </c>
      <c r="D5746" s="41" t="s">
        <v>2800</v>
      </c>
      <c r="E5746" s="201">
        <v>116.9156</v>
      </c>
      <c r="F5746" s="200">
        <v>29.050999999999998</v>
      </c>
      <c r="G5746" s="65">
        <f t="shared" si="89"/>
        <v>3396.5150955999998</v>
      </c>
      <c r="H5746" s="44">
        <f>SUM(G5746:G5746)</f>
        <v>3396.5150955999998</v>
      </c>
      <c r="I5746" s="45"/>
      <c r="J5746" s="36">
        <v>0</v>
      </c>
    </row>
    <row r="5747" spans="1:10" ht="15.75" hidden="1" thickBot="1" x14ac:dyDescent="0.3">
      <c r="A5747" s="246"/>
      <c r="B5747" s="241"/>
      <c r="C5747" s="38"/>
      <c r="D5747" s="38"/>
      <c r="E5747" s="199"/>
      <c r="F5747" s="211" t="s">
        <v>13</v>
      </c>
      <c r="G5747" s="65" t="str">
        <f t="shared" si="89"/>
        <v/>
      </c>
      <c r="H5747" s="66"/>
      <c r="I5747" s="67"/>
      <c r="J5747" s="36">
        <v>0</v>
      </c>
    </row>
    <row r="5748" spans="1:10" ht="26.25" hidden="1" thickBot="1" x14ac:dyDescent="0.3">
      <c r="A5748" s="246"/>
      <c r="B5748" s="241"/>
      <c r="C5748" s="4" t="s">
        <v>668</v>
      </c>
      <c r="D5748" s="38"/>
      <c r="E5748" s="199"/>
      <c r="F5748" s="211" t="s">
        <v>13</v>
      </c>
      <c r="G5748" s="65" t="str">
        <f t="shared" si="89"/>
        <v/>
      </c>
      <c r="H5748" s="66"/>
      <c r="I5748" s="67"/>
      <c r="J5748" s="36">
        <v>0</v>
      </c>
    </row>
    <row r="5749" spans="1:10" ht="15.75" hidden="1" thickBot="1" x14ac:dyDescent="0.3">
      <c r="A5749" s="247"/>
      <c r="B5749" s="242"/>
      <c r="C5749" s="46"/>
      <c r="D5749" s="59"/>
      <c r="E5749" s="202"/>
      <c r="F5749" s="217" t="s">
        <v>13</v>
      </c>
      <c r="G5749" s="73" t="str">
        <f t="shared" si="89"/>
        <v/>
      </c>
      <c r="H5749" s="74"/>
      <c r="I5749" s="67"/>
      <c r="J5749" s="36">
        <v>0</v>
      </c>
    </row>
    <row r="5750" spans="1:10" ht="15.75" hidden="1" thickBot="1" x14ac:dyDescent="0.3">
      <c r="A5750" s="237" t="s">
        <v>1352</v>
      </c>
      <c r="B5750" s="240" t="s">
        <v>4995</v>
      </c>
      <c r="C5750" s="31"/>
      <c r="D5750" s="32" t="s">
        <v>3995</v>
      </c>
      <c r="E5750" s="197"/>
      <c r="F5750" s="208" t="s">
        <v>13</v>
      </c>
      <c r="G5750" s="33" t="str">
        <f t="shared" si="89"/>
        <v/>
      </c>
      <c r="H5750" s="34"/>
      <c r="I5750" s="35"/>
      <c r="J5750" s="36">
        <v>0</v>
      </c>
    </row>
    <row r="5751" spans="1:10" ht="15.75" hidden="1" thickBot="1" x14ac:dyDescent="0.3">
      <c r="A5751" s="246"/>
      <c r="B5751" s="241"/>
      <c r="C5751" s="38"/>
      <c r="D5751" s="38"/>
      <c r="E5751" s="199"/>
      <c r="F5751" s="211" t="s">
        <v>13</v>
      </c>
      <c r="G5751" s="65" t="str">
        <f t="shared" si="89"/>
        <v/>
      </c>
      <c r="H5751" s="66"/>
      <c r="I5751" s="67"/>
      <c r="J5751" s="36">
        <v>0</v>
      </c>
    </row>
    <row r="5752" spans="1:10" ht="15.75" hidden="1" thickBot="1" x14ac:dyDescent="0.3">
      <c r="A5752" s="246"/>
      <c r="B5752" s="241"/>
      <c r="C5752" s="41" t="s">
        <v>10602</v>
      </c>
      <c r="D5752" s="41" t="s">
        <v>2800</v>
      </c>
      <c r="E5752" s="201">
        <v>116.9156</v>
      </c>
      <c r="F5752" s="200">
        <v>29.050999999999998</v>
      </c>
      <c r="G5752" s="65">
        <f t="shared" si="89"/>
        <v>3396.5150955999998</v>
      </c>
      <c r="H5752" s="44">
        <f>SUM(G5752:G5752)</f>
        <v>3396.5150955999998</v>
      </c>
      <c r="I5752" s="45"/>
      <c r="J5752" s="36">
        <v>0</v>
      </c>
    </row>
    <row r="5753" spans="1:10" ht="15.75" hidden="1" thickBot="1" x14ac:dyDescent="0.3">
      <c r="A5753" s="246"/>
      <c r="B5753" s="241"/>
      <c r="C5753" s="38"/>
      <c r="D5753" s="38"/>
      <c r="E5753" s="199"/>
      <c r="F5753" s="211" t="s">
        <v>13</v>
      </c>
      <c r="G5753" s="65" t="str">
        <f t="shared" si="89"/>
        <v/>
      </c>
      <c r="H5753" s="66"/>
      <c r="I5753" s="67"/>
      <c r="J5753" s="36">
        <v>0</v>
      </c>
    </row>
    <row r="5754" spans="1:10" ht="26.25" hidden="1" thickBot="1" x14ac:dyDescent="0.3">
      <c r="A5754" s="246"/>
      <c r="B5754" s="241"/>
      <c r="C5754" s="4" t="s">
        <v>668</v>
      </c>
      <c r="D5754" s="38"/>
      <c r="E5754" s="199"/>
      <c r="F5754" s="211" t="s">
        <v>13</v>
      </c>
      <c r="G5754" s="65" t="str">
        <f t="shared" si="89"/>
        <v/>
      </c>
      <c r="H5754" s="66"/>
      <c r="I5754" s="67"/>
      <c r="J5754" s="36">
        <v>0</v>
      </c>
    </row>
    <row r="5755" spans="1:10" ht="15.75" hidden="1" thickBot="1" x14ac:dyDescent="0.3">
      <c r="A5755" s="247"/>
      <c r="B5755" s="242"/>
      <c r="C5755" s="46"/>
      <c r="D5755" s="59"/>
      <c r="E5755" s="202"/>
      <c r="F5755" s="217" t="s">
        <v>13</v>
      </c>
      <c r="G5755" s="73" t="str">
        <f t="shared" si="89"/>
        <v/>
      </c>
      <c r="H5755" s="74"/>
      <c r="I5755" s="67"/>
      <c r="J5755" s="36">
        <v>0</v>
      </c>
    </row>
    <row r="5756" spans="1:10" ht="15.75" hidden="1" thickBot="1" x14ac:dyDescent="0.3">
      <c r="A5756" s="237" t="s">
        <v>1353</v>
      </c>
      <c r="B5756" s="240" t="s">
        <v>4996</v>
      </c>
      <c r="C5756" s="31"/>
      <c r="D5756" s="32" t="s">
        <v>3995</v>
      </c>
      <c r="E5756" s="197"/>
      <c r="F5756" s="208" t="s">
        <v>13</v>
      </c>
      <c r="G5756" s="33" t="str">
        <f t="shared" si="89"/>
        <v/>
      </c>
      <c r="H5756" s="34"/>
      <c r="I5756" s="35"/>
      <c r="J5756" s="36">
        <v>0</v>
      </c>
    </row>
    <row r="5757" spans="1:10" ht="15.75" hidden="1" thickBot="1" x14ac:dyDescent="0.3">
      <c r="A5757" s="246"/>
      <c r="B5757" s="241"/>
      <c r="C5757" s="38"/>
      <c r="D5757" s="38"/>
      <c r="E5757" s="199"/>
      <c r="F5757" s="211" t="s">
        <v>13</v>
      </c>
      <c r="G5757" s="65" t="str">
        <f t="shared" si="89"/>
        <v/>
      </c>
      <c r="H5757" s="66"/>
      <c r="I5757" s="67"/>
      <c r="J5757" s="36">
        <v>0</v>
      </c>
    </row>
    <row r="5758" spans="1:10" ht="15.75" hidden="1" thickBot="1" x14ac:dyDescent="0.3">
      <c r="A5758" s="246"/>
      <c r="B5758" s="241"/>
      <c r="C5758" s="41" t="s">
        <v>10602</v>
      </c>
      <c r="D5758" s="41" t="s">
        <v>2800</v>
      </c>
      <c r="E5758" s="201">
        <v>116.9156</v>
      </c>
      <c r="F5758" s="200">
        <v>29.050999999999998</v>
      </c>
      <c r="G5758" s="65">
        <f t="shared" si="89"/>
        <v>3396.5150955999998</v>
      </c>
      <c r="H5758" s="44">
        <f>SUM(G5758:G5758)</f>
        <v>3396.5150955999998</v>
      </c>
      <c r="I5758" s="45"/>
      <c r="J5758" s="36">
        <v>0</v>
      </c>
    </row>
    <row r="5759" spans="1:10" ht="15.75" hidden="1" thickBot="1" x14ac:dyDescent="0.3">
      <c r="A5759" s="246"/>
      <c r="B5759" s="241"/>
      <c r="C5759" s="38"/>
      <c r="D5759" s="38"/>
      <c r="E5759" s="199"/>
      <c r="F5759" s="211" t="s">
        <v>13</v>
      </c>
      <c r="G5759" s="65" t="str">
        <f t="shared" si="89"/>
        <v/>
      </c>
      <c r="H5759" s="66"/>
      <c r="I5759" s="67"/>
      <c r="J5759" s="36">
        <v>0</v>
      </c>
    </row>
    <row r="5760" spans="1:10" ht="26.25" hidden="1" thickBot="1" x14ac:dyDescent="0.3">
      <c r="A5760" s="246"/>
      <c r="B5760" s="241"/>
      <c r="C5760" s="4" t="s">
        <v>668</v>
      </c>
      <c r="D5760" s="38"/>
      <c r="E5760" s="199"/>
      <c r="F5760" s="211" t="s">
        <v>13</v>
      </c>
      <c r="G5760" s="65" t="str">
        <f t="shared" si="89"/>
        <v/>
      </c>
      <c r="H5760" s="66"/>
      <c r="I5760" s="67"/>
      <c r="J5760" s="36">
        <v>0</v>
      </c>
    </row>
    <row r="5761" spans="1:10" ht="15.75" hidden="1" thickBot="1" x14ac:dyDescent="0.3">
      <c r="A5761" s="247"/>
      <c r="B5761" s="242"/>
      <c r="C5761" s="46"/>
      <c r="D5761" s="59"/>
      <c r="E5761" s="202"/>
      <c r="F5761" s="217" t="s">
        <v>13</v>
      </c>
      <c r="G5761" s="73" t="str">
        <f t="shared" si="89"/>
        <v/>
      </c>
      <c r="H5761" s="74"/>
      <c r="I5761" s="67"/>
      <c r="J5761" s="36">
        <v>0</v>
      </c>
    </row>
    <row r="5762" spans="1:10" ht="15.75" hidden="1" thickBot="1" x14ac:dyDescent="0.3">
      <c r="A5762" s="237" t="s">
        <v>1354</v>
      </c>
      <c r="B5762" s="240" t="s">
        <v>4997</v>
      </c>
      <c r="C5762" s="31"/>
      <c r="D5762" s="32" t="s">
        <v>3995</v>
      </c>
      <c r="E5762" s="197"/>
      <c r="F5762" s="208" t="s">
        <v>13</v>
      </c>
      <c r="G5762" s="33" t="str">
        <f t="shared" si="89"/>
        <v/>
      </c>
      <c r="H5762" s="34"/>
      <c r="I5762" s="35"/>
      <c r="J5762" s="36">
        <v>0</v>
      </c>
    </row>
    <row r="5763" spans="1:10" ht="15.75" hidden="1" thickBot="1" x14ac:dyDescent="0.3">
      <c r="A5763" s="246"/>
      <c r="B5763" s="241"/>
      <c r="C5763" s="38"/>
      <c r="D5763" s="38"/>
      <c r="E5763" s="199"/>
      <c r="F5763" s="211" t="s">
        <v>13</v>
      </c>
      <c r="G5763" s="65" t="str">
        <f t="shared" si="89"/>
        <v/>
      </c>
      <c r="H5763" s="66"/>
      <c r="I5763" s="67"/>
      <c r="J5763" s="36">
        <v>0</v>
      </c>
    </row>
    <row r="5764" spans="1:10" ht="15.75" hidden="1" thickBot="1" x14ac:dyDescent="0.3">
      <c r="A5764" s="246"/>
      <c r="B5764" s="241"/>
      <c r="C5764" s="41" t="s">
        <v>10602</v>
      </c>
      <c r="D5764" s="41" t="s">
        <v>2800</v>
      </c>
      <c r="E5764" s="201">
        <v>116.9156</v>
      </c>
      <c r="F5764" s="200">
        <v>29.050999999999998</v>
      </c>
      <c r="G5764" s="65">
        <f t="shared" si="89"/>
        <v>3396.5150955999998</v>
      </c>
      <c r="H5764" s="44">
        <f>SUM(G5764:G5764)</f>
        <v>3396.5150955999998</v>
      </c>
      <c r="I5764" s="45"/>
      <c r="J5764" s="36">
        <v>0</v>
      </c>
    </row>
    <row r="5765" spans="1:10" ht="15.75" hidden="1" thickBot="1" x14ac:dyDescent="0.3">
      <c r="A5765" s="246"/>
      <c r="B5765" s="241"/>
      <c r="C5765" s="38"/>
      <c r="D5765" s="38"/>
      <c r="E5765" s="199"/>
      <c r="F5765" s="211" t="s">
        <v>13</v>
      </c>
      <c r="G5765" s="65" t="str">
        <f t="shared" si="89"/>
        <v/>
      </c>
      <c r="H5765" s="66"/>
      <c r="I5765" s="67"/>
      <c r="J5765" s="36">
        <v>0</v>
      </c>
    </row>
    <row r="5766" spans="1:10" ht="26.25" hidden="1" thickBot="1" x14ac:dyDescent="0.3">
      <c r="A5766" s="246"/>
      <c r="B5766" s="241"/>
      <c r="C5766" s="4" t="s">
        <v>668</v>
      </c>
      <c r="D5766" s="38"/>
      <c r="E5766" s="199"/>
      <c r="F5766" s="211" t="s">
        <v>13</v>
      </c>
      <c r="G5766" s="65" t="str">
        <f t="shared" ref="G5766:G5829" si="90">IF(ISNUMBER(F5766),E5766*F5766,"")</f>
        <v/>
      </c>
      <c r="H5766" s="66"/>
      <c r="I5766" s="67"/>
      <c r="J5766" s="36">
        <v>0</v>
      </c>
    </row>
    <row r="5767" spans="1:10" ht="15.75" hidden="1" thickBot="1" x14ac:dyDescent="0.3">
      <c r="A5767" s="247"/>
      <c r="B5767" s="242"/>
      <c r="C5767" s="46"/>
      <c r="D5767" s="59"/>
      <c r="E5767" s="202"/>
      <c r="F5767" s="217" t="s">
        <v>13</v>
      </c>
      <c r="G5767" s="73" t="str">
        <f t="shared" si="90"/>
        <v/>
      </c>
      <c r="H5767" s="74"/>
      <c r="I5767" s="67"/>
      <c r="J5767" s="36">
        <v>0</v>
      </c>
    </row>
    <row r="5768" spans="1:10" ht="15.75" hidden="1" thickBot="1" x14ac:dyDescent="0.3">
      <c r="A5768" s="237" t="s">
        <v>1355</v>
      </c>
      <c r="B5768" s="240" t="s">
        <v>5129</v>
      </c>
      <c r="C5768" s="31"/>
      <c r="D5768" s="32" t="s">
        <v>72</v>
      </c>
      <c r="E5768" s="197"/>
      <c r="F5768" s="208" t="s">
        <v>13</v>
      </c>
      <c r="G5768" s="33" t="str">
        <f t="shared" si="90"/>
        <v/>
      </c>
      <c r="H5768" s="34"/>
      <c r="I5768" s="35"/>
      <c r="J5768" s="36">
        <v>0</v>
      </c>
    </row>
    <row r="5769" spans="1:10" ht="15.75" hidden="1" thickBot="1" x14ac:dyDescent="0.3">
      <c r="A5769" s="246"/>
      <c r="B5769" s="241"/>
      <c r="C5769" s="38"/>
      <c r="D5769" s="38"/>
      <c r="E5769" s="199"/>
      <c r="F5769" s="211" t="s">
        <v>13</v>
      </c>
      <c r="G5769" s="65" t="str">
        <f t="shared" si="90"/>
        <v/>
      </c>
      <c r="H5769" s="66"/>
      <c r="I5769" s="67"/>
      <c r="J5769" s="36">
        <v>0</v>
      </c>
    </row>
    <row r="5770" spans="1:10" ht="26.25" hidden="1" thickBot="1" x14ac:dyDescent="0.3">
      <c r="A5770" s="246"/>
      <c r="B5770" s="241"/>
      <c r="C5770" s="41" t="s">
        <v>11415</v>
      </c>
      <c r="D5770" s="41" t="s">
        <v>1044</v>
      </c>
      <c r="E5770" s="201">
        <v>1</v>
      </c>
      <c r="F5770" s="200">
        <v>10.9155</v>
      </c>
      <c r="G5770" s="65">
        <f t="shared" si="90"/>
        <v>10.9155</v>
      </c>
      <c r="H5770" s="44">
        <f>SUM(G5770:G5770)</f>
        <v>10.9155</v>
      </c>
      <c r="I5770" s="45"/>
      <c r="J5770" s="36">
        <v>0</v>
      </c>
    </row>
    <row r="5771" spans="1:10" ht="15.75" hidden="1" thickBot="1" x14ac:dyDescent="0.3">
      <c r="A5771" s="247"/>
      <c r="B5771" s="242"/>
      <c r="C5771" s="46"/>
      <c r="D5771" s="59"/>
      <c r="E5771" s="202"/>
      <c r="F5771" s="217" t="s">
        <v>13</v>
      </c>
      <c r="G5771" s="73" t="str">
        <f t="shared" si="90"/>
        <v/>
      </c>
      <c r="H5771" s="74"/>
      <c r="I5771" s="67"/>
      <c r="J5771" s="36">
        <v>0</v>
      </c>
    </row>
    <row r="5772" spans="1:10" ht="15.75" hidden="1" thickBot="1" x14ac:dyDescent="0.3">
      <c r="A5772" s="237" t="s">
        <v>1356</v>
      </c>
      <c r="B5772" s="240" t="s">
        <v>5141</v>
      </c>
      <c r="C5772" s="31"/>
      <c r="D5772" s="32" t="s">
        <v>72</v>
      </c>
      <c r="E5772" s="197"/>
      <c r="F5772" s="208" t="s">
        <v>13</v>
      </c>
      <c r="G5772" s="33" t="str">
        <f t="shared" si="90"/>
        <v/>
      </c>
      <c r="H5772" s="34"/>
      <c r="I5772" s="35"/>
      <c r="J5772" s="36">
        <v>0</v>
      </c>
    </row>
    <row r="5773" spans="1:10" ht="15.75" hidden="1" thickBot="1" x14ac:dyDescent="0.3">
      <c r="A5773" s="246"/>
      <c r="B5773" s="241"/>
      <c r="C5773" s="38"/>
      <c r="D5773" s="38"/>
      <c r="E5773" s="199"/>
      <c r="F5773" s="211" t="s">
        <v>13</v>
      </c>
      <c r="G5773" s="65" t="str">
        <f t="shared" si="90"/>
        <v/>
      </c>
      <c r="H5773" s="66"/>
      <c r="I5773" s="67"/>
      <c r="J5773" s="36">
        <v>0</v>
      </c>
    </row>
    <row r="5774" spans="1:10" ht="26.25" hidden="1" thickBot="1" x14ac:dyDescent="0.3">
      <c r="A5774" s="246"/>
      <c r="B5774" s="241"/>
      <c r="C5774" s="41" t="s">
        <v>10859</v>
      </c>
      <c r="D5774" s="41" t="s">
        <v>1044</v>
      </c>
      <c r="E5774" s="201">
        <v>1</v>
      </c>
      <c r="F5774" s="200">
        <v>7.6189999999999989</v>
      </c>
      <c r="G5774" s="65">
        <f t="shared" si="90"/>
        <v>7.6189999999999989</v>
      </c>
      <c r="H5774" s="44">
        <f>SUM(G5774:G5774)</f>
        <v>7.6189999999999989</v>
      </c>
      <c r="I5774" s="45"/>
      <c r="J5774" s="36">
        <v>0</v>
      </c>
    </row>
    <row r="5775" spans="1:10" ht="15.75" hidden="1" thickBot="1" x14ac:dyDescent="0.3">
      <c r="A5775" s="247"/>
      <c r="B5775" s="242"/>
      <c r="C5775" s="46"/>
      <c r="D5775" s="59"/>
      <c r="E5775" s="202"/>
      <c r="F5775" s="217" t="s">
        <v>13</v>
      </c>
      <c r="G5775" s="73" t="str">
        <f t="shared" si="90"/>
        <v/>
      </c>
      <c r="H5775" s="74"/>
      <c r="I5775" s="67"/>
      <c r="J5775" s="36">
        <v>0</v>
      </c>
    </row>
    <row r="5776" spans="1:10" ht="15.75" thickBot="1" x14ac:dyDescent="0.3">
      <c r="A5776" s="237" t="s">
        <v>1357</v>
      </c>
      <c r="B5776" s="240" t="s">
        <v>5232</v>
      </c>
      <c r="C5776" s="31"/>
      <c r="D5776" s="32" t="s">
        <v>18</v>
      </c>
      <c r="E5776" s="197"/>
      <c r="F5776" s="208" t="s">
        <v>13</v>
      </c>
      <c r="G5776" s="33" t="str">
        <f t="shared" si="90"/>
        <v/>
      </c>
      <c r="H5776" s="34"/>
      <c r="I5776" s="35"/>
      <c r="J5776" s="36">
        <v>2100</v>
      </c>
    </row>
    <row r="5777" spans="1:10" x14ac:dyDescent="0.25">
      <c r="A5777" s="246"/>
      <c r="B5777" s="241"/>
      <c r="C5777" s="38"/>
      <c r="D5777" s="38"/>
      <c r="E5777" s="199"/>
      <c r="F5777" s="211" t="s">
        <v>13</v>
      </c>
      <c r="G5777" s="65" t="str">
        <f t="shared" si="90"/>
        <v/>
      </c>
      <c r="H5777" s="66"/>
      <c r="I5777" s="67"/>
      <c r="J5777" s="36">
        <v>2100</v>
      </c>
    </row>
    <row r="5778" spans="1:10" ht="25.5" x14ac:dyDescent="0.25">
      <c r="A5778" s="246"/>
      <c r="B5778" s="241"/>
      <c r="C5778" s="41" t="s">
        <v>10667</v>
      </c>
      <c r="D5778" s="41" t="s">
        <v>83</v>
      </c>
      <c r="E5778" s="201">
        <v>1</v>
      </c>
      <c r="F5778" s="200">
        <v>9.7089999999999996</v>
      </c>
      <c r="G5778" s="65">
        <f t="shared" si="90"/>
        <v>9.7089999999999996</v>
      </c>
      <c r="H5778" s="44">
        <f>SUM(G5778:G5778)</f>
        <v>9.7089999999999996</v>
      </c>
      <c r="I5778" s="45"/>
      <c r="J5778" s="36">
        <v>2100</v>
      </c>
    </row>
    <row r="5779" spans="1:10" ht="15.75" thickBot="1" x14ac:dyDescent="0.3">
      <c r="A5779" s="247"/>
      <c r="B5779" s="242"/>
      <c r="C5779" s="46"/>
      <c r="D5779" s="59"/>
      <c r="E5779" s="202"/>
      <c r="F5779" s="217" t="s">
        <v>13</v>
      </c>
      <c r="G5779" s="73" t="str">
        <f t="shared" si="90"/>
        <v/>
      </c>
      <c r="H5779" s="74"/>
      <c r="I5779" s="67"/>
      <c r="J5779" s="36">
        <v>2100</v>
      </c>
    </row>
    <row r="5780" spans="1:10" ht="15.75" thickBot="1" x14ac:dyDescent="0.3">
      <c r="A5780" s="237" t="s">
        <v>1358</v>
      </c>
      <c r="B5780" s="240" t="s">
        <v>5233</v>
      </c>
      <c r="C5780" s="31"/>
      <c r="D5780" s="32" t="s">
        <v>18</v>
      </c>
      <c r="E5780" s="197"/>
      <c r="F5780" s="208" t="s">
        <v>13</v>
      </c>
      <c r="G5780" s="33" t="str">
        <f t="shared" si="90"/>
        <v/>
      </c>
      <c r="H5780" s="34"/>
      <c r="I5780" s="35"/>
      <c r="J5780" s="36">
        <v>2100</v>
      </c>
    </row>
    <row r="5781" spans="1:10" x14ac:dyDescent="0.25">
      <c r="A5781" s="246"/>
      <c r="B5781" s="241"/>
      <c r="C5781" s="38"/>
      <c r="D5781" s="38"/>
      <c r="E5781" s="199"/>
      <c r="F5781" s="211" t="s">
        <v>13</v>
      </c>
      <c r="G5781" s="65" t="str">
        <f t="shared" si="90"/>
        <v/>
      </c>
      <c r="H5781" s="66"/>
      <c r="I5781" s="67"/>
      <c r="J5781" s="36">
        <v>2100</v>
      </c>
    </row>
    <row r="5782" spans="1:10" ht="25.5" x14ac:dyDescent="0.25">
      <c r="A5782" s="246"/>
      <c r="B5782" s="241"/>
      <c r="C5782" s="41" t="s">
        <v>10640</v>
      </c>
      <c r="D5782" s="41" t="s">
        <v>83</v>
      </c>
      <c r="E5782" s="201">
        <v>1</v>
      </c>
      <c r="F5782" s="200">
        <v>16.311500000000002</v>
      </c>
      <c r="G5782" s="65">
        <f t="shared" si="90"/>
        <v>16.311500000000002</v>
      </c>
      <c r="H5782" s="44">
        <f>SUM(G5782:G5782)</f>
        <v>16.311500000000002</v>
      </c>
      <c r="I5782" s="45"/>
      <c r="J5782" s="36">
        <v>2100</v>
      </c>
    </row>
    <row r="5783" spans="1:10" ht="15.75" thickBot="1" x14ac:dyDescent="0.3">
      <c r="A5783" s="247"/>
      <c r="B5783" s="242"/>
      <c r="C5783" s="46"/>
      <c r="D5783" s="59"/>
      <c r="E5783" s="202"/>
      <c r="F5783" s="217" t="s">
        <v>13</v>
      </c>
      <c r="G5783" s="73" t="str">
        <f t="shared" si="90"/>
        <v/>
      </c>
      <c r="H5783" s="74"/>
      <c r="I5783" s="67"/>
      <c r="J5783" s="36">
        <v>2100</v>
      </c>
    </row>
    <row r="5784" spans="1:10" ht="15.75" thickBot="1" x14ac:dyDescent="0.3">
      <c r="A5784" s="237" t="s">
        <v>1359</v>
      </c>
      <c r="B5784" s="240" t="s">
        <v>5234</v>
      </c>
      <c r="C5784" s="31"/>
      <c r="D5784" s="32" t="s">
        <v>18</v>
      </c>
      <c r="E5784" s="197"/>
      <c r="F5784" s="208" t="s">
        <v>13</v>
      </c>
      <c r="G5784" s="33" t="str">
        <f t="shared" si="90"/>
        <v/>
      </c>
      <c r="H5784" s="34"/>
      <c r="I5784" s="35"/>
      <c r="J5784" s="36">
        <v>500.00000000000006</v>
      </c>
    </row>
    <row r="5785" spans="1:10" x14ac:dyDescent="0.25">
      <c r="A5785" s="246"/>
      <c r="B5785" s="241"/>
      <c r="C5785" s="38"/>
      <c r="D5785" s="38"/>
      <c r="E5785" s="199"/>
      <c r="F5785" s="211" t="s">
        <v>13</v>
      </c>
      <c r="G5785" s="65" t="str">
        <f t="shared" si="90"/>
        <v/>
      </c>
      <c r="H5785" s="66"/>
      <c r="I5785" s="67"/>
      <c r="J5785" s="36">
        <v>500.00000000000006</v>
      </c>
    </row>
    <row r="5786" spans="1:10" ht="25.5" x14ac:dyDescent="0.25">
      <c r="A5786" s="246"/>
      <c r="B5786" s="241"/>
      <c r="C5786" s="41" t="s">
        <v>10728</v>
      </c>
      <c r="D5786" s="41" t="s">
        <v>83</v>
      </c>
      <c r="E5786" s="201">
        <v>1</v>
      </c>
      <c r="F5786" s="200">
        <v>19.997499999999999</v>
      </c>
      <c r="G5786" s="65">
        <f t="shared" si="90"/>
        <v>19.997499999999999</v>
      </c>
      <c r="H5786" s="44">
        <f>SUM(G5786:G5786)</f>
        <v>19.997499999999999</v>
      </c>
      <c r="I5786" s="45"/>
      <c r="J5786" s="36">
        <v>500.00000000000006</v>
      </c>
    </row>
    <row r="5787" spans="1:10" ht="15.75" thickBot="1" x14ac:dyDescent="0.3">
      <c r="A5787" s="247"/>
      <c r="B5787" s="242"/>
      <c r="C5787" s="46"/>
      <c r="D5787" s="59"/>
      <c r="E5787" s="202"/>
      <c r="F5787" s="217" t="s">
        <v>13</v>
      </c>
      <c r="G5787" s="73" t="str">
        <f t="shared" si="90"/>
        <v/>
      </c>
      <c r="H5787" s="74"/>
      <c r="I5787" s="67"/>
      <c r="J5787" s="36">
        <v>500.00000000000006</v>
      </c>
    </row>
    <row r="5788" spans="1:10" ht="15.75" thickBot="1" x14ac:dyDescent="0.3">
      <c r="A5788" s="237" t="s">
        <v>1360</v>
      </c>
      <c r="B5788" s="240" t="s">
        <v>5235</v>
      </c>
      <c r="C5788" s="31"/>
      <c r="D5788" s="32" t="s">
        <v>18</v>
      </c>
      <c r="E5788" s="197"/>
      <c r="F5788" s="208" t="s">
        <v>13</v>
      </c>
      <c r="G5788" s="33" t="str">
        <f t="shared" si="90"/>
        <v/>
      </c>
      <c r="H5788" s="34"/>
      <c r="I5788" s="35"/>
      <c r="J5788" s="36">
        <v>500.00000000000006</v>
      </c>
    </row>
    <row r="5789" spans="1:10" x14ac:dyDescent="0.25">
      <c r="A5789" s="246"/>
      <c r="B5789" s="241"/>
      <c r="C5789" s="38"/>
      <c r="D5789" s="38"/>
      <c r="E5789" s="199"/>
      <c r="F5789" s="211" t="s">
        <v>13</v>
      </c>
      <c r="G5789" s="65" t="str">
        <f t="shared" si="90"/>
        <v/>
      </c>
      <c r="H5789" s="66"/>
      <c r="I5789" s="67"/>
      <c r="J5789" s="36">
        <v>500.00000000000006</v>
      </c>
    </row>
    <row r="5790" spans="1:10" ht="25.5" x14ac:dyDescent="0.25">
      <c r="A5790" s="246"/>
      <c r="B5790" s="241"/>
      <c r="C5790" s="41" t="s">
        <v>10691</v>
      </c>
      <c r="D5790" s="41" t="s">
        <v>83</v>
      </c>
      <c r="E5790" s="201">
        <v>1</v>
      </c>
      <c r="F5790" s="200">
        <v>26.581</v>
      </c>
      <c r="G5790" s="65">
        <f t="shared" si="90"/>
        <v>26.581</v>
      </c>
      <c r="H5790" s="44">
        <f>SUM(G5790:G5790)</f>
        <v>26.581</v>
      </c>
      <c r="I5790" s="45"/>
      <c r="J5790" s="36">
        <v>500.00000000000006</v>
      </c>
    </row>
    <row r="5791" spans="1:10" ht="15.75" thickBot="1" x14ac:dyDescent="0.3">
      <c r="A5791" s="247"/>
      <c r="B5791" s="242"/>
      <c r="C5791" s="46"/>
      <c r="D5791" s="59"/>
      <c r="E5791" s="202"/>
      <c r="F5791" s="217" t="s">
        <v>13</v>
      </c>
      <c r="G5791" s="73" t="str">
        <f t="shared" si="90"/>
        <v/>
      </c>
      <c r="H5791" s="74"/>
      <c r="I5791" s="67"/>
      <c r="J5791" s="36">
        <v>500.00000000000006</v>
      </c>
    </row>
    <row r="5792" spans="1:10" ht="15.75" thickBot="1" x14ac:dyDescent="0.3">
      <c r="A5792" s="237" t="s">
        <v>1361</v>
      </c>
      <c r="B5792" s="240" t="s">
        <v>5236</v>
      </c>
      <c r="C5792" s="31"/>
      <c r="D5792" s="32" t="s">
        <v>18</v>
      </c>
      <c r="E5792" s="197"/>
      <c r="F5792" s="208" t="s">
        <v>13</v>
      </c>
      <c r="G5792" s="33" t="str">
        <f t="shared" si="90"/>
        <v/>
      </c>
      <c r="H5792" s="34"/>
      <c r="I5792" s="35"/>
      <c r="J5792" s="36">
        <v>250.00000000000003</v>
      </c>
    </row>
    <row r="5793" spans="1:10" x14ac:dyDescent="0.25">
      <c r="A5793" s="246"/>
      <c r="B5793" s="241"/>
      <c r="C5793" s="38"/>
      <c r="D5793" s="38"/>
      <c r="E5793" s="199"/>
      <c r="F5793" s="211" t="s">
        <v>13</v>
      </c>
      <c r="G5793" s="65" t="str">
        <f t="shared" si="90"/>
        <v/>
      </c>
      <c r="H5793" s="66"/>
      <c r="I5793" s="67"/>
      <c r="J5793" s="36">
        <v>250.00000000000003</v>
      </c>
    </row>
    <row r="5794" spans="1:10" ht="25.5" x14ac:dyDescent="0.25">
      <c r="A5794" s="246"/>
      <c r="B5794" s="241"/>
      <c r="C5794" s="41" t="s">
        <v>10729</v>
      </c>
      <c r="D5794" s="41" t="s">
        <v>83</v>
      </c>
      <c r="E5794" s="201">
        <v>1</v>
      </c>
      <c r="F5794" s="200">
        <v>38.997499999999995</v>
      </c>
      <c r="G5794" s="65">
        <f t="shared" si="90"/>
        <v>38.997499999999995</v>
      </c>
      <c r="H5794" s="44">
        <f>SUM(G5794:G5794)</f>
        <v>38.997499999999995</v>
      </c>
      <c r="I5794" s="45"/>
      <c r="J5794" s="36">
        <v>250.00000000000003</v>
      </c>
    </row>
    <row r="5795" spans="1:10" ht="15.75" thickBot="1" x14ac:dyDescent="0.3">
      <c r="A5795" s="247"/>
      <c r="B5795" s="242"/>
      <c r="C5795" s="46"/>
      <c r="D5795" s="59"/>
      <c r="E5795" s="202"/>
      <c r="F5795" s="217" t="s">
        <v>13</v>
      </c>
      <c r="G5795" s="73" t="str">
        <f t="shared" si="90"/>
        <v/>
      </c>
      <c r="H5795" s="74"/>
      <c r="I5795" s="67"/>
      <c r="J5795" s="36">
        <v>250.00000000000003</v>
      </c>
    </row>
    <row r="5796" spans="1:10" ht="15.75" thickBot="1" x14ac:dyDescent="0.3">
      <c r="A5796" s="237" t="s">
        <v>1362</v>
      </c>
      <c r="B5796" s="240" t="s">
        <v>5239</v>
      </c>
      <c r="C5796" s="31"/>
      <c r="D5796" s="32" t="s">
        <v>18</v>
      </c>
      <c r="E5796" s="197"/>
      <c r="F5796" s="208" t="s">
        <v>13</v>
      </c>
      <c r="G5796" s="33" t="str">
        <f t="shared" si="90"/>
        <v/>
      </c>
      <c r="H5796" s="34"/>
      <c r="I5796" s="35"/>
      <c r="J5796" s="36">
        <v>125.00000000000001</v>
      </c>
    </row>
    <row r="5797" spans="1:10" x14ac:dyDescent="0.25">
      <c r="A5797" s="246"/>
      <c r="B5797" s="241"/>
      <c r="C5797" s="38"/>
      <c r="D5797" s="38"/>
      <c r="E5797" s="199"/>
      <c r="F5797" s="211" t="s">
        <v>13</v>
      </c>
      <c r="G5797" s="65" t="str">
        <f t="shared" si="90"/>
        <v/>
      </c>
      <c r="H5797" s="66"/>
      <c r="I5797" s="67"/>
      <c r="J5797" s="36">
        <v>125.00000000000001</v>
      </c>
    </row>
    <row r="5798" spans="1:10" ht="25.5" x14ac:dyDescent="0.25">
      <c r="A5798" s="246"/>
      <c r="B5798" s="241"/>
      <c r="C5798" s="41" t="s">
        <v>10688</v>
      </c>
      <c r="D5798" s="41" t="s">
        <v>83</v>
      </c>
      <c r="E5798" s="201">
        <v>1</v>
      </c>
      <c r="F5798" s="200">
        <v>108.28099999999999</v>
      </c>
      <c r="G5798" s="65">
        <f t="shared" si="90"/>
        <v>108.28099999999999</v>
      </c>
      <c r="H5798" s="44">
        <f>SUM(G5798:G5798)</f>
        <v>108.28099999999999</v>
      </c>
      <c r="I5798" s="45"/>
      <c r="J5798" s="36">
        <v>125.00000000000001</v>
      </c>
    </row>
    <row r="5799" spans="1:10" ht="15.75" thickBot="1" x14ac:dyDescent="0.3">
      <c r="A5799" s="247"/>
      <c r="B5799" s="242"/>
      <c r="C5799" s="46"/>
      <c r="D5799" s="59"/>
      <c r="E5799" s="202"/>
      <c r="F5799" s="217" t="s">
        <v>13</v>
      </c>
      <c r="G5799" s="73" t="str">
        <f t="shared" si="90"/>
        <v/>
      </c>
      <c r="H5799" s="74"/>
      <c r="I5799" s="67"/>
      <c r="J5799" s="36">
        <v>125.00000000000001</v>
      </c>
    </row>
    <row r="5800" spans="1:10" ht="15.75" thickBot="1" x14ac:dyDescent="0.3">
      <c r="A5800" s="237" t="s">
        <v>1363</v>
      </c>
      <c r="B5800" s="240" t="s">
        <v>5240</v>
      </c>
      <c r="C5800" s="31"/>
      <c r="D5800" s="32" t="s">
        <v>18</v>
      </c>
      <c r="E5800" s="197"/>
      <c r="F5800" s="208" t="s">
        <v>13</v>
      </c>
      <c r="G5800" s="33" t="str">
        <f t="shared" si="90"/>
        <v/>
      </c>
      <c r="H5800" s="34"/>
      <c r="I5800" s="35"/>
      <c r="J5800" s="36">
        <v>100</v>
      </c>
    </row>
    <row r="5801" spans="1:10" x14ac:dyDescent="0.25">
      <c r="A5801" s="246"/>
      <c r="B5801" s="241"/>
      <c r="C5801" s="38"/>
      <c r="D5801" s="38"/>
      <c r="E5801" s="199"/>
      <c r="F5801" s="211" t="s">
        <v>13</v>
      </c>
      <c r="G5801" s="65" t="str">
        <f t="shared" si="90"/>
        <v/>
      </c>
      <c r="H5801" s="66"/>
      <c r="I5801" s="67"/>
      <c r="J5801" s="36">
        <v>100</v>
      </c>
    </row>
    <row r="5802" spans="1:10" ht="25.5" x14ac:dyDescent="0.25">
      <c r="A5802" s="246"/>
      <c r="B5802" s="241"/>
      <c r="C5802" s="41" t="s">
        <v>10670</v>
      </c>
      <c r="D5802" s="41" t="s">
        <v>83</v>
      </c>
      <c r="E5802" s="201">
        <v>1</v>
      </c>
      <c r="F5802" s="200">
        <v>198.74950000000001</v>
      </c>
      <c r="G5802" s="65">
        <f t="shared" si="90"/>
        <v>198.74950000000001</v>
      </c>
      <c r="H5802" s="44">
        <f>SUM(G5802:G5802)</f>
        <v>198.74950000000001</v>
      </c>
      <c r="I5802" s="45"/>
      <c r="J5802" s="36">
        <v>100</v>
      </c>
    </row>
    <row r="5803" spans="1:10" ht="15.75" thickBot="1" x14ac:dyDescent="0.3">
      <c r="A5803" s="247"/>
      <c r="B5803" s="242"/>
      <c r="C5803" s="46"/>
      <c r="D5803" s="59"/>
      <c r="E5803" s="202"/>
      <c r="F5803" s="217" t="s">
        <v>13</v>
      </c>
      <c r="G5803" s="73" t="str">
        <f t="shared" si="90"/>
        <v/>
      </c>
      <c r="H5803" s="74"/>
      <c r="I5803" s="67"/>
      <c r="J5803" s="36">
        <v>100</v>
      </c>
    </row>
    <row r="5804" spans="1:10" ht="15.75" thickBot="1" x14ac:dyDescent="0.3">
      <c r="A5804" s="237" t="s">
        <v>1364</v>
      </c>
      <c r="B5804" s="240" t="s">
        <v>5267</v>
      </c>
      <c r="C5804" s="31"/>
      <c r="D5804" s="32" t="s">
        <v>18</v>
      </c>
      <c r="E5804" s="197"/>
      <c r="F5804" s="208" t="s">
        <v>13</v>
      </c>
      <c r="G5804" s="33" t="str">
        <f t="shared" si="90"/>
        <v/>
      </c>
      <c r="H5804" s="34"/>
      <c r="I5804" s="35"/>
      <c r="J5804" s="36">
        <v>2625</v>
      </c>
    </row>
    <row r="5805" spans="1:10" x14ac:dyDescent="0.25">
      <c r="A5805" s="246"/>
      <c r="B5805" s="241"/>
      <c r="C5805" s="38"/>
      <c r="D5805" s="38"/>
      <c r="E5805" s="199"/>
      <c r="F5805" s="211" t="s">
        <v>13</v>
      </c>
      <c r="G5805" s="65" t="str">
        <f t="shared" si="90"/>
        <v/>
      </c>
      <c r="H5805" s="66"/>
      <c r="I5805" s="67"/>
      <c r="J5805" s="36">
        <v>2625</v>
      </c>
    </row>
    <row r="5806" spans="1:10" x14ac:dyDescent="0.25">
      <c r="A5806" s="246"/>
      <c r="B5806" s="241"/>
      <c r="C5806" s="41" t="s">
        <v>10725</v>
      </c>
      <c r="D5806" s="41" t="s">
        <v>83</v>
      </c>
      <c r="E5806" s="201">
        <v>1</v>
      </c>
      <c r="F5806" s="200">
        <v>3.8759999999999999</v>
      </c>
      <c r="G5806" s="65">
        <f t="shared" si="90"/>
        <v>3.8759999999999999</v>
      </c>
      <c r="H5806" s="44">
        <f>SUM(G5806:G5806)</f>
        <v>3.8759999999999999</v>
      </c>
      <c r="I5806" s="45"/>
      <c r="J5806" s="36">
        <v>2625</v>
      </c>
    </row>
    <row r="5807" spans="1:10" ht="15.75" thickBot="1" x14ac:dyDescent="0.3">
      <c r="A5807" s="247"/>
      <c r="B5807" s="242"/>
      <c r="C5807" s="46"/>
      <c r="D5807" s="59"/>
      <c r="E5807" s="202"/>
      <c r="F5807" s="217" t="s">
        <v>13</v>
      </c>
      <c r="G5807" s="73" t="str">
        <f t="shared" si="90"/>
        <v/>
      </c>
      <c r="H5807" s="74"/>
      <c r="I5807" s="67"/>
      <c r="J5807" s="36">
        <v>2625</v>
      </c>
    </row>
    <row r="5808" spans="1:10" ht="15.75" hidden="1" thickBot="1" x14ac:dyDescent="0.3">
      <c r="A5808" s="237" t="s">
        <v>1365</v>
      </c>
      <c r="B5808" s="240" t="s">
        <v>5270</v>
      </c>
      <c r="C5808" s="31"/>
      <c r="D5808" s="32" t="s">
        <v>18</v>
      </c>
      <c r="E5808" s="197"/>
      <c r="F5808" s="208" t="s">
        <v>13</v>
      </c>
      <c r="G5808" s="33" t="str">
        <f t="shared" si="90"/>
        <v/>
      </c>
      <c r="H5808" s="34"/>
      <c r="I5808" s="35"/>
      <c r="J5808" s="36">
        <v>0</v>
      </c>
    </row>
    <row r="5809" spans="1:10" ht="15.75" hidden="1" thickBot="1" x14ac:dyDescent="0.3">
      <c r="A5809" s="246"/>
      <c r="B5809" s="241"/>
      <c r="C5809" s="38"/>
      <c r="D5809" s="38"/>
      <c r="E5809" s="199"/>
      <c r="F5809" s="211" t="s">
        <v>13</v>
      </c>
      <c r="G5809" s="65" t="str">
        <f t="shared" si="90"/>
        <v/>
      </c>
      <c r="H5809" s="66"/>
      <c r="I5809" s="67"/>
      <c r="J5809" s="36">
        <v>0</v>
      </c>
    </row>
    <row r="5810" spans="1:10" ht="26.25" hidden="1" thickBot="1" x14ac:dyDescent="0.3">
      <c r="A5810" s="246"/>
      <c r="B5810" s="241"/>
      <c r="C5810" s="41" t="s">
        <v>11523</v>
      </c>
      <c r="D5810" s="41" t="s">
        <v>83</v>
      </c>
      <c r="E5810" s="201">
        <v>1</v>
      </c>
      <c r="F5810" s="200">
        <v>2.964</v>
      </c>
      <c r="G5810" s="65">
        <f t="shared" si="90"/>
        <v>2.964</v>
      </c>
      <c r="H5810" s="44">
        <f>SUM(G5810:G5810)</f>
        <v>2.964</v>
      </c>
      <c r="I5810" s="45"/>
      <c r="J5810" s="36">
        <v>0</v>
      </c>
    </row>
    <row r="5811" spans="1:10" ht="15.75" hidden="1" thickBot="1" x14ac:dyDescent="0.3">
      <c r="A5811" s="247"/>
      <c r="B5811" s="242"/>
      <c r="C5811" s="46"/>
      <c r="D5811" s="59"/>
      <c r="E5811" s="202"/>
      <c r="F5811" s="217" t="s">
        <v>13</v>
      </c>
      <c r="G5811" s="73" t="str">
        <f t="shared" si="90"/>
        <v/>
      </c>
      <c r="H5811" s="74"/>
      <c r="I5811" s="67"/>
      <c r="J5811" s="36">
        <v>0</v>
      </c>
    </row>
    <row r="5812" spans="1:10" ht="15.75" hidden="1" thickBot="1" x14ac:dyDescent="0.3">
      <c r="A5812" s="237" t="s">
        <v>1366</v>
      </c>
      <c r="B5812" s="240" t="s">
        <v>5271</v>
      </c>
      <c r="C5812" s="31"/>
      <c r="D5812" s="32" t="s">
        <v>18</v>
      </c>
      <c r="E5812" s="197"/>
      <c r="F5812" s="208" t="s">
        <v>13</v>
      </c>
      <c r="G5812" s="33" t="str">
        <f t="shared" si="90"/>
        <v/>
      </c>
      <c r="H5812" s="34"/>
      <c r="I5812" s="35"/>
      <c r="J5812" s="36">
        <v>0</v>
      </c>
    </row>
    <row r="5813" spans="1:10" ht="15.75" hidden="1" thickBot="1" x14ac:dyDescent="0.3">
      <c r="A5813" s="246"/>
      <c r="B5813" s="241"/>
      <c r="C5813" s="38"/>
      <c r="D5813" s="38"/>
      <c r="E5813" s="199"/>
      <c r="F5813" s="211" t="s">
        <v>13</v>
      </c>
      <c r="G5813" s="65" t="str">
        <f t="shared" si="90"/>
        <v/>
      </c>
      <c r="H5813" s="66"/>
      <c r="I5813" s="67"/>
      <c r="J5813" s="36">
        <v>0</v>
      </c>
    </row>
    <row r="5814" spans="1:10" ht="26.25" hidden="1" thickBot="1" x14ac:dyDescent="0.3">
      <c r="A5814" s="246"/>
      <c r="B5814" s="241"/>
      <c r="C5814" s="41" t="s">
        <v>11524</v>
      </c>
      <c r="D5814" s="41" t="s">
        <v>83</v>
      </c>
      <c r="E5814" s="201">
        <v>1</v>
      </c>
      <c r="F5814" s="200">
        <v>3.3439999999999999</v>
      </c>
      <c r="G5814" s="65">
        <f t="shared" si="90"/>
        <v>3.3439999999999999</v>
      </c>
      <c r="H5814" s="44">
        <f>SUM(G5814:G5814)</f>
        <v>3.3439999999999999</v>
      </c>
      <c r="I5814" s="45"/>
      <c r="J5814" s="36">
        <v>0</v>
      </c>
    </row>
    <row r="5815" spans="1:10" ht="15.75" hidden="1" thickBot="1" x14ac:dyDescent="0.3">
      <c r="A5815" s="247"/>
      <c r="B5815" s="242"/>
      <c r="C5815" s="46"/>
      <c r="D5815" s="59"/>
      <c r="E5815" s="202"/>
      <c r="F5815" s="217" t="s">
        <v>13</v>
      </c>
      <c r="G5815" s="73" t="str">
        <f t="shared" si="90"/>
        <v/>
      </c>
      <c r="H5815" s="74"/>
      <c r="I5815" s="67"/>
      <c r="J5815" s="36">
        <v>0</v>
      </c>
    </row>
    <row r="5816" spans="1:10" ht="15.75" hidden="1" thickBot="1" x14ac:dyDescent="0.3">
      <c r="A5816" s="237" t="s">
        <v>1367</v>
      </c>
      <c r="B5816" s="240" t="s">
        <v>5272</v>
      </c>
      <c r="C5816" s="31"/>
      <c r="D5816" s="32" t="s">
        <v>18</v>
      </c>
      <c r="E5816" s="197"/>
      <c r="F5816" s="208" t="s">
        <v>13</v>
      </c>
      <c r="G5816" s="33" t="str">
        <f t="shared" si="90"/>
        <v/>
      </c>
      <c r="H5816" s="34"/>
      <c r="I5816" s="35"/>
      <c r="J5816" s="36">
        <v>0</v>
      </c>
    </row>
    <row r="5817" spans="1:10" ht="15.75" hidden="1" thickBot="1" x14ac:dyDescent="0.3">
      <c r="A5817" s="246"/>
      <c r="B5817" s="241"/>
      <c r="C5817" s="38"/>
      <c r="D5817" s="38"/>
      <c r="E5817" s="199"/>
      <c r="F5817" s="211" t="s">
        <v>13</v>
      </c>
      <c r="G5817" s="65" t="str">
        <f t="shared" si="90"/>
        <v/>
      </c>
      <c r="H5817" s="66"/>
      <c r="I5817" s="67"/>
      <c r="J5817" s="36">
        <v>0</v>
      </c>
    </row>
    <row r="5818" spans="1:10" ht="26.25" hidden="1" thickBot="1" x14ac:dyDescent="0.3">
      <c r="A5818" s="246"/>
      <c r="B5818" s="241"/>
      <c r="C5818" s="41" t="s">
        <v>11525</v>
      </c>
      <c r="D5818" s="41" t="s">
        <v>83</v>
      </c>
      <c r="E5818" s="201">
        <v>1</v>
      </c>
      <c r="F5818" s="200">
        <v>5.8045</v>
      </c>
      <c r="G5818" s="65">
        <f t="shared" si="90"/>
        <v>5.8045</v>
      </c>
      <c r="H5818" s="44">
        <f>SUM(G5818:G5818)</f>
        <v>5.8045</v>
      </c>
      <c r="I5818" s="45"/>
      <c r="J5818" s="36">
        <v>0</v>
      </c>
    </row>
    <row r="5819" spans="1:10" ht="15.75" hidden="1" thickBot="1" x14ac:dyDescent="0.3">
      <c r="A5819" s="247"/>
      <c r="B5819" s="242"/>
      <c r="C5819" s="46"/>
      <c r="D5819" s="59"/>
      <c r="E5819" s="202"/>
      <c r="F5819" s="217" t="s">
        <v>13</v>
      </c>
      <c r="G5819" s="73" t="str">
        <f t="shared" si="90"/>
        <v/>
      </c>
      <c r="H5819" s="74"/>
      <c r="I5819" s="67"/>
      <c r="J5819" s="36">
        <v>0</v>
      </c>
    </row>
    <row r="5820" spans="1:10" ht="15.75" hidden="1" thickBot="1" x14ac:dyDescent="0.3">
      <c r="A5820" s="237" t="s">
        <v>1368</v>
      </c>
      <c r="B5820" s="240" t="s">
        <v>5273</v>
      </c>
      <c r="C5820" s="31"/>
      <c r="D5820" s="32" t="s">
        <v>18</v>
      </c>
      <c r="E5820" s="197"/>
      <c r="F5820" s="208" t="s">
        <v>13</v>
      </c>
      <c r="G5820" s="33" t="str">
        <f t="shared" si="90"/>
        <v/>
      </c>
      <c r="H5820" s="34"/>
      <c r="I5820" s="35"/>
      <c r="J5820" s="36">
        <v>0</v>
      </c>
    </row>
    <row r="5821" spans="1:10" ht="15.75" hidden="1" thickBot="1" x14ac:dyDescent="0.3">
      <c r="A5821" s="246"/>
      <c r="B5821" s="241"/>
      <c r="C5821" s="38"/>
      <c r="D5821" s="38"/>
      <c r="E5821" s="199"/>
      <c r="F5821" s="211" t="s">
        <v>13</v>
      </c>
      <c r="G5821" s="65" t="str">
        <f t="shared" si="90"/>
        <v/>
      </c>
      <c r="H5821" s="66"/>
      <c r="I5821" s="67"/>
      <c r="J5821" s="36">
        <v>0</v>
      </c>
    </row>
    <row r="5822" spans="1:10" ht="26.25" hidden="1" thickBot="1" x14ac:dyDescent="0.3">
      <c r="A5822" s="246"/>
      <c r="B5822" s="241"/>
      <c r="C5822" s="41" t="s">
        <v>11526</v>
      </c>
      <c r="D5822" s="41" t="s">
        <v>83</v>
      </c>
      <c r="E5822" s="201">
        <v>1</v>
      </c>
      <c r="F5822" s="200">
        <v>7.2389999999999999</v>
      </c>
      <c r="G5822" s="65">
        <f t="shared" si="90"/>
        <v>7.2389999999999999</v>
      </c>
      <c r="H5822" s="44">
        <f>SUM(G5822:G5822)</f>
        <v>7.2389999999999999</v>
      </c>
      <c r="I5822" s="45"/>
      <c r="J5822" s="36">
        <v>0</v>
      </c>
    </row>
    <row r="5823" spans="1:10" ht="15.75" hidden="1" thickBot="1" x14ac:dyDescent="0.3">
      <c r="A5823" s="247"/>
      <c r="B5823" s="242"/>
      <c r="C5823" s="46"/>
      <c r="D5823" s="59"/>
      <c r="E5823" s="202"/>
      <c r="F5823" s="217" t="s">
        <v>13</v>
      </c>
      <c r="G5823" s="73" t="str">
        <f t="shared" si="90"/>
        <v/>
      </c>
      <c r="H5823" s="74"/>
      <c r="I5823" s="67"/>
      <c r="J5823" s="36">
        <v>0</v>
      </c>
    </row>
    <row r="5824" spans="1:10" ht="15.75" hidden="1" thickBot="1" x14ac:dyDescent="0.3">
      <c r="A5824" s="237" t="s">
        <v>1369</v>
      </c>
      <c r="B5824" s="240" t="s">
        <v>5274</v>
      </c>
      <c r="C5824" s="31"/>
      <c r="D5824" s="32" t="s">
        <v>18</v>
      </c>
      <c r="E5824" s="197"/>
      <c r="F5824" s="208" t="s">
        <v>13</v>
      </c>
      <c r="G5824" s="33" t="str">
        <f t="shared" si="90"/>
        <v/>
      </c>
      <c r="H5824" s="34"/>
      <c r="I5824" s="35"/>
      <c r="J5824" s="36">
        <v>0</v>
      </c>
    </row>
    <row r="5825" spans="1:10" ht="15.75" hidden="1" thickBot="1" x14ac:dyDescent="0.3">
      <c r="A5825" s="246"/>
      <c r="B5825" s="241"/>
      <c r="C5825" s="38"/>
      <c r="D5825" s="38"/>
      <c r="E5825" s="199"/>
      <c r="F5825" s="211" t="s">
        <v>13</v>
      </c>
      <c r="G5825" s="65" t="str">
        <f t="shared" si="90"/>
        <v/>
      </c>
      <c r="H5825" s="66"/>
      <c r="I5825" s="67"/>
      <c r="J5825" s="36">
        <v>0</v>
      </c>
    </row>
    <row r="5826" spans="1:10" ht="26.25" hidden="1" thickBot="1" x14ac:dyDescent="0.3">
      <c r="A5826" s="246"/>
      <c r="B5826" s="241"/>
      <c r="C5826" s="41" t="s">
        <v>11527</v>
      </c>
      <c r="D5826" s="41" t="s">
        <v>83</v>
      </c>
      <c r="E5826" s="201">
        <v>1</v>
      </c>
      <c r="F5826" s="200">
        <v>8.9109999999999996</v>
      </c>
      <c r="G5826" s="65">
        <f t="shared" si="90"/>
        <v>8.9109999999999996</v>
      </c>
      <c r="H5826" s="44">
        <f>SUM(G5826:G5826)</f>
        <v>8.9109999999999996</v>
      </c>
      <c r="I5826" s="45"/>
      <c r="J5826" s="36">
        <v>0</v>
      </c>
    </row>
    <row r="5827" spans="1:10" ht="15.75" hidden="1" thickBot="1" x14ac:dyDescent="0.3">
      <c r="A5827" s="247"/>
      <c r="B5827" s="242"/>
      <c r="C5827" s="46"/>
      <c r="D5827" s="59"/>
      <c r="E5827" s="202"/>
      <c r="F5827" s="217" t="s">
        <v>13</v>
      </c>
      <c r="G5827" s="73" t="str">
        <f t="shared" si="90"/>
        <v/>
      </c>
      <c r="H5827" s="74"/>
      <c r="I5827" s="67"/>
      <c r="J5827" s="36">
        <v>0</v>
      </c>
    </row>
    <row r="5828" spans="1:10" ht="15.75" hidden="1" thickBot="1" x14ac:dyDescent="0.3">
      <c r="A5828" s="237" t="s">
        <v>1370</v>
      </c>
      <c r="B5828" s="240" t="s">
        <v>5275</v>
      </c>
      <c r="C5828" s="31"/>
      <c r="D5828" s="32" t="s">
        <v>18</v>
      </c>
      <c r="E5828" s="197"/>
      <c r="F5828" s="208" t="s">
        <v>13</v>
      </c>
      <c r="G5828" s="33" t="str">
        <f t="shared" si="90"/>
        <v/>
      </c>
      <c r="H5828" s="34"/>
      <c r="I5828" s="35"/>
      <c r="J5828" s="36">
        <v>0</v>
      </c>
    </row>
    <row r="5829" spans="1:10" ht="15.75" hidden="1" thickBot="1" x14ac:dyDescent="0.3">
      <c r="A5829" s="246"/>
      <c r="B5829" s="241"/>
      <c r="C5829" s="38"/>
      <c r="D5829" s="38"/>
      <c r="E5829" s="199"/>
      <c r="F5829" s="211" t="s">
        <v>13</v>
      </c>
      <c r="G5829" s="65" t="str">
        <f t="shared" si="90"/>
        <v/>
      </c>
      <c r="H5829" s="66"/>
      <c r="I5829" s="67"/>
      <c r="J5829" s="36">
        <v>0</v>
      </c>
    </row>
    <row r="5830" spans="1:10" ht="39" hidden="1" thickBot="1" x14ac:dyDescent="0.3">
      <c r="A5830" s="246"/>
      <c r="B5830" s="241"/>
      <c r="C5830" s="41" t="s">
        <v>11528</v>
      </c>
      <c r="D5830" s="41" t="s">
        <v>83</v>
      </c>
      <c r="E5830" s="201">
        <v>1</v>
      </c>
      <c r="F5830" s="200">
        <v>12.530499999999998</v>
      </c>
      <c r="G5830" s="65">
        <f t="shared" ref="G5830:G5893" si="91">IF(ISNUMBER(F5830),E5830*F5830,"")</f>
        <v>12.530499999999998</v>
      </c>
      <c r="H5830" s="44">
        <f>SUM(G5830:G5830)</f>
        <v>12.530499999999998</v>
      </c>
      <c r="I5830" s="45"/>
      <c r="J5830" s="36">
        <v>0</v>
      </c>
    </row>
    <row r="5831" spans="1:10" ht="15.75" hidden="1" thickBot="1" x14ac:dyDescent="0.3">
      <c r="A5831" s="247"/>
      <c r="B5831" s="242"/>
      <c r="C5831" s="46"/>
      <c r="D5831" s="59"/>
      <c r="E5831" s="202"/>
      <c r="F5831" s="217" t="s">
        <v>13</v>
      </c>
      <c r="G5831" s="73" t="str">
        <f t="shared" si="91"/>
        <v/>
      </c>
      <c r="H5831" s="74"/>
      <c r="I5831" s="67"/>
      <c r="J5831" s="36">
        <v>0</v>
      </c>
    </row>
    <row r="5832" spans="1:10" ht="15.75" hidden="1" thickBot="1" x14ac:dyDescent="0.3">
      <c r="A5832" s="237" t="s">
        <v>1371</v>
      </c>
      <c r="B5832" s="240" t="s">
        <v>5276</v>
      </c>
      <c r="C5832" s="31"/>
      <c r="D5832" s="32" t="s">
        <v>18</v>
      </c>
      <c r="E5832" s="197"/>
      <c r="F5832" s="208" t="s">
        <v>13</v>
      </c>
      <c r="G5832" s="33" t="str">
        <f t="shared" si="91"/>
        <v/>
      </c>
      <c r="H5832" s="34"/>
      <c r="I5832" s="35"/>
      <c r="J5832" s="36">
        <v>0</v>
      </c>
    </row>
    <row r="5833" spans="1:10" ht="15.75" hidden="1" thickBot="1" x14ac:dyDescent="0.3">
      <c r="A5833" s="246"/>
      <c r="B5833" s="241"/>
      <c r="C5833" s="38"/>
      <c r="D5833" s="38"/>
      <c r="E5833" s="199"/>
      <c r="F5833" s="211" t="s">
        <v>13</v>
      </c>
      <c r="G5833" s="65" t="str">
        <f t="shared" si="91"/>
        <v/>
      </c>
      <c r="H5833" s="66"/>
      <c r="I5833" s="67"/>
      <c r="J5833" s="36">
        <v>0</v>
      </c>
    </row>
    <row r="5834" spans="1:10" ht="26.25" hidden="1" thickBot="1" x14ac:dyDescent="0.3">
      <c r="A5834" s="246"/>
      <c r="B5834" s="241"/>
      <c r="C5834" s="41" t="s">
        <v>11529</v>
      </c>
      <c r="D5834" s="41" t="s">
        <v>83</v>
      </c>
      <c r="E5834" s="201">
        <v>1</v>
      </c>
      <c r="F5834" s="200">
        <v>28.195999999999998</v>
      </c>
      <c r="G5834" s="65">
        <f t="shared" si="91"/>
        <v>28.195999999999998</v>
      </c>
      <c r="H5834" s="44">
        <f>SUM(G5834:G5834)</f>
        <v>28.195999999999998</v>
      </c>
      <c r="I5834" s="45"/>
      <c r="J5834" s="36">
        <v>0</v>
      </c>
    </row>
    <row r="5835" spans="1:10" ht="15.75" hidden="1" thickBot="1" x14ac:dyDescent="0.3">
      <c r="A5835" s="247"/>
      <c r="B5835" s="242"/>
      <c r="C5835" s="46"/>
      <c r="D5835" s="59"/>
      <c r="E5835" s="202"/>
      <c r="F5835" s="217" t="s">
        <v>13</v>
      </c>
      <c r="G5835" s="73" t="str">
        <f t="shared" si="91"/>
        <v/>
      </c>
      <c r="H5835" s="74"/>
      <c r="I5835" s="67"/>
      <c r="J5835" s="36">
        <v>0</v>
      </c>
    </row>
    <row r="5836" spans="1:10" ht="15.75" hidden="1" thickBot="1" x14ac:dyDescent="0.3">
      <c r="A5836" s="237" t="s">
        <v>1372</v>
      </c>
      <c r="B5836" s="240" t="s">
        <v>5277</v>
      </c>
      <c r="C5836" s="31"/>
      <c r="D5836" s="32" t="s">
        <v>18</v>
      </c>
      <c r="E5836" s="197"/>
      <c r="F5836" s="208" t="s">
        <v>13</v>
      </c>
      <c r="G5836" s="33" t="str">
        <f t="shared" si="91"/>
        <v/>
      </c>
      <c r="H5836" s="34"/>
      <c r="I5836" s="35"/>
      <c r="J5836" s="36">
        <v>0</v>
      </c>
    </row>
    <row r="5837" spans="1:10" ht="15.75" hidden="1" thickBot="1" x14ac:dyDescent="0.3">
      <c r="A5837" s="246"/>
      <c r="B5837" s="241"/>
      <c r="C5837" s="38"/>
      <c r="D5837" s="38"/>
      <c r="E5837" s="199"/>
      <c r="F5837" s="211" t="s">
        <v>13</v>
      </c>
      <c r="G5837" s="65" t="str">
        <f t="shared" si="91"/>
        <v/>
      </c>
      <c r="H5837" s="66"/>
      <c r="I5837" s="67"/>
      <c r="J5837" s="36">
        <v>0</v>
      </c>
    </row>
    <row r="5838" spans="1:10" ht="26.25" hidden="1" thickBot="1" x14ac:dyDescent="0.3">
      <c r="A5838" s="246"/>
      <c r="B5838" s="241"/>
      <c r="C5838" s="41" t="s">
        <v>11530</v>
      </c>
      <c r="D5838" s="41" t="s">
        <v>83</v>
      </c>
      <c r="E5838" s="201">
        <v>1</v>
      </c>
      <c r="F5838" s="200">
        <v>30.817999999999998</v>
      </c>
      <c r="G5838" s="65">
        <f t="shared" si="91"/>
        <v>30.817999999999998</v>
      </c>
      <c r="H5838" s="44">
        <f>SUM(G5838:G5838)</f>
        <v>30.817999999999998</v>
      </c>
      <c r="I5838" s="45"/>
      <c r="J5838" s="36">
        <v>0</v>
      </c>
    </row>
    <row r="5839" spans="1:10" ht="15.75" hidden="1" thickBot="1" x14ac:dyDescent="0.3">
      <c r="A5839" s="247"/>
      <c r="B5839" s="242"/>
      <c r="C5839" s="46"/>
      <c r="D5839" s="59"/>
      <c r="E5839" s="202"/>
      <c r="F5839" s="217" t="s">
        <v>13</v>
      </c>
      <c r="G5839" s="73" t="str">
        <f t="shared" si="91"/>
        <v/>
      </c>
      <c r="H5839" s="74"/>
      <c r="I5839" s="67"/>
      <c r="J5839" s="36">
        <v>0</v>
      </c>
    </row>
    <row r="5840" spans="1:10" ht="15.75" hidden="1" thickBot="1" x14ac:dyDescent="0.3">
      <c r="A5840" s="237" t="s">
        <v>1373</v>
      </c>
      <c r="B5840" s="240" t="s">
        <v>5278</v>
      </c>
      <c r="C5840" s="31"/>
      <c r="D5840" s="32" t="s">
        <v>18</v>
      </c>
      <c r="E5840" s="197"/>
      <c r="F5840" s="208" t="s">
        <v>13</v>
      </c>
      <c r="G5840" s="33" t="str">
        <f t="shared" si="91"/>
        <v/>
      </c>
      <c r="H5840" s="34"/>
      <c r="I5840" s="35"/>
      <c r="J5840" s="36">
        <v>0</v>
      </c>
    </row>
    <row r="5841" spans="1:10" ht="15.75" hidden="1" thickBot="1" x14ac:dyDescent="0.3">
      <c r="A5841" s="246"/>
      <c r="B5841" s="241"/>
      <c r="C5841" s="38"/>
      <c r="D5841" s="38"/>
      <c r="E5841" s="199"/>
      <c r="F5841" s="211" t="s">
        <v>13</v>
      </c>
      <c r="G5841" s="65" t="str">
        <f t="shared" si="91"/>
        <v/>
      </c>
      <c r="H5841" s="66"/>
      <c r="I5841" s="67"/>
      <c r="J5841" s="36">
        <v>0</v>
      </c>
    </row>
    <row r="5842" spans="1:10" ht="26.25" hidden="1" thickBot="1" x14ac:dyDescent="0.3">
      <c r="A5842" s="246"/>
      <c r="B5842" s="241"/>
      <c r="C5842" s="41" t="s">
        <v>11531</v>
      </c>
      <c r="D5842" s="41" t="s">
        <v>83</v>
      </c>
      <c r="E5842" s="201">
        <v>1</v>
      </c>
      <c r="F5842" s="200">
        <v>40.659999999999997</v>
      </c>
      <c r="G5842" s="65">
        <f t="shared" si="91"/>
        <v>40.659999999999997</v>
      </c>
      <c r="H5842" s="44">
        <f>SUM(G5842:G5842)</f>
        <v>40.659999999999997</v>
      </c>
      <c r="I5842" s="45"/>
      <c r="J5842" s="36">
        <v>0</v>
      </c>
    </row>
    <row r="5843" spans="1:10" ht="15.75" hidden="1" thickBot="1" x14ac:dyDescent="0.3">
      <c r="A5843" s="247"/>
      <c r="B5843" s="242"/>
      <c r="C5843" s="46"/>
      <c r="D5843" s="59"/>
      <c r="E5843" s="202"/>
      <c r="F5843" s="217" t="s">
        <v>13</v>
      </c>
      <c r="G5843" s="73" t="str">
        <f t="shared" si="91"/>
        <v/>
      </c>
      <c r="H5843" s="74"/>
      <c r="I5843" s="67"/>
      <c r="J5843" s="36">
        <v>0</v>
      </c>
    </row>
    <row r="5844" spans="1:10" ht="15.75" hidden="1" thickBot="1" x14ac:dyDescent="0.3">
      <c r="A5844" s="237" t="s">
        <v>1374</v>
      </c>
      <c r="B5844" s="240" t="s">
        <v>5279</v>
      </c>
      <c r="C5844" s="31"/>
      <c r="D5844" s="32" t="s">
        <v>18</v>
      </c>
      <c r="E5844" s="197"/>
      <c r="F5844" s="208" t="s">
        <v>13</v>
      </c>
      <c r="G5844" s="33" t="str">
        <f t="shared" si="91"/>
        <v/>
      </c>
      <c r="H5844" s="34"/>
      <c r="I5844" s="35"/>
      <c r="J5844" s="36">
        <v>0</v>
      </c>
    </row>
    <row r="5845" spans="1:10" ht="15.75" hidden="1" thickBot="1" x14ac:dyDescent="0.3">
      <c r="A5845" s="246"/>
      <c r="B5845" s="241"/>
      <c r="C5845" s="38"/>
      <c r="D5845" s="38"/>
      <c r="E5845" s="199"/>
      <c r="F5845" s="211" t="s">
        <v>13</v>
      </c>
      <c r="G5845" s="65" t="str">
        <f t="shared" si="91"/>
        <v/>
      </c>
      <c r="H5845" s="66"/>
      <c r="I5845" s="67"/>
      <c r="J5845" s="36">
        <v>0</v>
      </c>
    </row>
    <row r="5846" spans="1:10" ht="26.25" hidden="1" thickBot="1" x14ac:dyDescent="0.3">
      <c r="A5846" s="246"/>
      <c r="B5846" s="241"/>
      <c r="C5846" s="41" t="s">
        <v>11532</v>
      </c>
      <c r="D5846" s="41" t="s">
        <v>83</v>
      </c>
      <c r="E5846" s="201">
        <v>1</v>
      </c>
      <c r="F5846" s="200">
        <v>59.165999999999997</v>
      </c>
      <c r="G5846" s="65">
        <f t="shared" si="91"/>
        <v>59.165999999999997</v>
      </c>
      <c r="H5846" s="44">
        <f>SUM(G5846:G5846)</f>
        <v>59.165999999999997</v>
      </c>
      <c r="I5846" s="45"/>
      <c r="J5846" s="36">
        <v>0</v>
      </c>
    </row>
    <row r="5847" spans="1:10" ht="15.75" hidden="1" thickBot="1" x14ac:dyDescent="0.3">
      <c r="A5847" s="247"/>
      <c r="B5847" s="242"/>
      <c r="C5847" s="46"/>
      <c r="D5847" s="59"/>
      <c r="E5847" s="202"/>
      <c r="F5847" s="217" t="s">
        <v>13</v>
      </c>
      <c r="G5847" s="73" t="str">
        <f t="shared" si="91"/>
        <v/>
      </c>
      <c r="H5847" s="74"/>
      <c r="I5847" s="67"/>
      <c r="J5847" s="36">
        <v>0</v>
      </c>
    </row>
    <row r="5848" spans="1:10" ht="15.75" hidden="1" thickBot="1" x14ac:dyDescent="0.3">
      <c r="A5848" s="237" t="s">
        <v>1375</v>
      </c>
      <c r="B5848" s="240" t="s">
        <v>5332</v>
      </c>
      <c r="C5848" s="31"/>
      <c r="D5848" s="32" t="s">
        <v>106</v>
      </c>
      <c r="E5848" s="197"/>
      <c r="F5848" s="208" t="s">
        <v>13</v>
      </c>
      <c r="G5848" s="33" t="str">
        <f t="shared" si="91"/>
        <v/>
      </c>
      <c r="H5848" s="34"/>
      <c r="I5848" s="35"/>
      <c r="J5848" s="36">
        <v>0</v>
      </c>
    </row>
    <row r="5849" spans="1:10" ht="15.75" hidden="1" thickBot="1" x14ac:dyDescent="0.3">
      <c r="A5849" s="246"/>
      <c r="B5849" s="241"/>
      <c r="C5849" s="38"/>
      <c r="D5849" s="38"/>
      <c r="E5849" s="199"/>
      <c r="F5849" s="211" t="s">
        <v>13</v>
      </c>
      <c r="G5849" s="65" t="str">
        <f t="shared" si="91"/>
        <v/>
      </c>
      <c r="H5849" s="66"/>
      <c r="I5849" s="67"/>
      <c r="J5849" s="36">
        <v>0</v>
      </c>
    </row>
    <row r="5850" spans="1:10" ht="15.75" hidden="1" thickBot="1" x14ac:dyDescent="0.3">
      <c r="A5850" s="246"/>
      <c r="B5850" s="241"/>
      <c r="C5850" s="41" t="s">
        <v>11533</v>
      </c>
      <c r="D5850" s="41" t="s">
        <v>1302</v>
      </c>
      <c r="E5850" s="201">
        <v>1</v>
      </c>
      <c r="F5850" s="200">
        <v>20.766999999999999</v>
      </c>
      <c r="G5850" s="65">
        <f t="shared" si="91"/>
        <v>20.766999999999999</v>
      </c>
      <c r="H5850" s="44">
        <f>SUM(G5850:G5850)</f>
        <v>20.766999999999999</v>
      </c>
      <c r="I5850" s="45"/>
      <c r="J5850" s="36">
        <v>0</v>
      </c>
    </row>
    <row r="5851" spans="1:10" ht="15.75" hidden="1" thickBot="1" x14ac:dyDescent="0.3">
      <c r="A5851" s="247"/>
      <c r="B5851" s="242"/>
      <c r="C5851" s="46"/>
      <c r="D5851" s="59"/>
      <c r="E5851" s="202"/>
      <c r="F5851" s="217" t="s">
        <v>13</v>
      </c>
      <c r="G5851" s="73" t="str">
        <f t="shared" si="91"/>
        <v/>
      </c>
      <c r="H5851" s="74"/>
      <c r="I5851" s="67"/>
      <c r="J5851" s="36">
        <v>0</v>
      </c>
    </row>
    <row r="5852" spans="1:10" ht="15.75" hidden="1" thickBot="1" x14ac:dyDescent="0.3">
      <c r="A5852" s="237" t="s">
        <v>1376</v>
      </c>
      <c r="B5852" s="240" t="s">
        <v>5333</v>
      </c>
      <c r="C5852" s="31"/>
      <c r="D5852" s="32" t="s">
        <v>106</v>
      </c>
      <c r="E5852" s="197"/>
      <c r="F5852" s="208" t="s">
        <v>13</v>
      </c>
      <c r="G5852" s="33" t="str">
        <f t="shared" si="91"/>
        <v/>
      </c>
      <c r="H5852" s="34"/>
      <c r="I5852" s="35"/>
      <c r="J5852" s="36">
        <v>0</v>
      </c>
    </row>
    <row r="5853" spans="1:10" ht="15.75" hidden="1" thickBot="1" x14ac:dyDescent="0.3">
      <c r="A5853" s="246"/>
      <c r="B5853" s="241"/>
      <c r="C5853" s="38"/>
      <c r="D5853" s="38"/>
      <c r="E5853" s="199"/>
      <c r="F5853" s="211" t="s">
        <v>13</v>
      </c>
      <c r="G5853" s="65" t="str">
        <f t="shared" si="91"/>
        <v/>
      </c>
      <c r="H5853" s="66"/>
      <c r="I5853" s="67"/>
      <c r="J5853" s="36">
        <v>0</v>
      </c>
    </row>
    <row r="5854" spans="1:10" ht="15.75" hidden="1" thickBot="1" x14ac:dyDescent="0.3">
      <c r="A5854" s="246"/>
      <c r="B5854" s="241"/>
      <c r="C5854" s="41" t="s">
        <v>11534</v>
      </c>
      <c r="D5854" s="41" t="s">
        <v>1302</v>
      </c>
      <c r="E5854" s="201">
        <v>1</v>
      </c>
      <c r="F5854" s="200">
        <v>29.602</v>
      </c>
      <c r="G5854" s="65">
        <f t="shared" si="91"/>
        <v>29.602</v>
      </c>
      <c r="H5854" s="44">
        <f>SUM(G5854:G5854)</f>
        <v>29.602</v>
      </c>
      <c r="I5854" s="45"/>
      <c r="J5854" s="36">
        <v>0</v>
      </c>
    </row>
    <row r="5855" spans="1:10" ht="15.75" hidden="1" thickBot="1" x14ac:dyDescent="0.3">
      <c r="A5855" s="247"/>
      <c r="B5855" s="242"/>
      <c r="C5855" s="46"/>
      <c r="D5855" s="59"/>
      <c r="E5855" s="202"/>
      <c r="F5855" s="217" t="s">
        <v>13</v>
      </c>
      <c r="G5855" s="73" t="str">
        <f t="shared" si="91"/>
        <v/>
      </c>
      <c r="H5855" s="74"/>
      <c r="I5855" s="67"/>
      <c r="J5855" s="36">
        <v>0</v>
      </c>
    </row>
    <row r="5856" spans="1:10" ht="15.75" hidden="1" thickBot="1" x14ac:dyDescent="0.3">
      <c r="A5856" s="237" t="s">
        <v>1377</v>
      </c>
      <c r="B5856" s="240" t="s">
        <v>5334</v>
      </c>
      <c r="C5856" s="31"/>
      <c r="D5856" s="32" t="s">
        <v>106</v>
      </c>
      <c r="E5856" s="197"/>
      <c r="F5856" s="208" t="s">
        <v>13</v>
      </c>
      <c r="G5856" s="33" t="str">
        <f t="shared" si="91"/>
        <v/>
      </c>
      <c r="H5856" s="34"/>
      <c r="I5856" s="35"/>
      <c r="J5856" s="36">
        <v>0</v>
      </c>
    </row>
    <row r="5857" spans="1:10" ht="15.75" hidden="1" thickBot="1" x14ac:dyDescent="0.3">
      <c r="A5857" s="246"/>
      <c r="B5857" s="241"/>
      <c r="C5857" s="38"/>
      <c r="D5857" s="38"/>
      <c r="E5857" s="199"/>
      <c r="F5857" s="211" t="s">
        <v>13</v>
      </c>
      <c r="G5857" s="65" t="str">
        <f t="shared" si="91"/>
        <v/>
      </c>
      <c r="H5857" s="66"/>
      <c r="I5857" s="67"/>
      <c r="J5857" s="36">
        <v>0</v>
      </c>
    </row>
    <row r="5858" spans="1:10" ht="15.75" hidden="1" thickBot="1" x14ac:dyDescent="0.3">
      <c r="A5858" s="246"/>
      <c r="B5858" s="241"/>
      <c r="C5858" s="41" t="s">
        <v>11535</v>
      </c>
      <c r="D5858" s="41" t="s">
        <v>1302</v>
      </c>
      <c r="E5858" s="201">
        <v>1</v>
      </c>
      <c r="F5858" s="200">
        <v>43.595500000000001</v>
      </c>
      <c r="G5858" s="65">
        <f t="shared" si="91"/>
        <v>43.595500000000001</v>
      </c>
      <c r="H5858" s="44">
        <f>SUM(G5858:G5858)</f>
        <v>43.595500000000001</v>
      </c>
      <c r="I5858" s="45"/>
      <c r="J5858" s="36">
        <v>0</v>
      </c>
    </row>
    <row r="5859" spans="1:10" ht="15.75" hidden="1" thickBot="1" x14ac:dyDescent="0.3">
      <c r="A5859" s="247"/>
      <c r="B5859" s="242"/>
      <c r="C5859" s="46"/>
      <c r="D5859" s="59"/>
      <c r="E5859" s="202"/>
      <c r="F5859" s="217" t="s">
        <v>13</v>
      </c>
      <c r="G5859" s="73" t="str">
        <f t="shared" si="91"/>
        <v/>
      </c>
      <c r="H5859" s="74"/>
      <c r="I5859" s="67"/>
      <c r="J5859" s="36">
        <v>0</v>
      </c>
    </row>
    <row r="5860" spans="1:10" ht="15.75" hidden="1" thickBot="1" x14ac:dyDescent="0.3">
      <c r="A5860" s="237" t="s">
        <v>1378</v>
      </c>
      <c r="B5860" s="240" t="s">
        <v>5335</v>
      </c>
      <c r="C5860" s="31"/>
      <c r="D5860" s="32" t="s">
        <v>106</v>
      </c>
      <c r="E5860" s="197"/>
      <c r="F5860" s="208" t="s">
        <v>13</v>
      </c>
      <c r="G5860" s="33" t="str">
        <f t="shared" si="91"/>
        <v/>
      </c>
      <c r="H5860" s="34"/>
      <c r="I5860" s="35"/>
      <c r="J5860" s="36">
        <v>0</v>
      </c>
    </row>
    <row r="5861" spans="1:10" ht="15.75" hidden="1" thickBot="1" x14ac:dyDescent="0.3">
      <c r="A5861" s="246"/>
      <c r="B5861" s="241"/>
      <c r="C5861" s="38"/>
      <c r="D5861" s="38"/>
      <c r="E5861" s="199"/>
      <c r="F5861" s="211" t="s">
        <v>13</v>
      </c>
      <c r="G5861" s="65" t="str">
        <f t="shared" si="91"/>
        <v/>
      </c>
      <c r="H5861" s="66"/>
      <c r="I5861" s="67"/>
      <c r="J5861" s="36">
        <v>0</v>
      </c>
    </row>
    <row r="5862" spans="1:10" ht="15.75" hidden="1" thickBot="1" x14ac:dyDescent="0.3">
      <c r="A5862" s="246"/>
      <c r="B5862" s="241"/>
      <c r="C5862" s="41" t="s">
        <v>11521</v>
      </c>
      <c r="D5862" s="41" t="s">
        <v>1302</v>
      </c>
      <c r="E5862" s="201">
        <v>1</v>
      </c>
      <c r="F5862" s="200">
        <v>62.101500000000001</v>
      </c>
      <c r="G5862" s="65">
        <f t="shared" si="91"/>
        <v>62.101500000000001</v>
      </c>
      <c r="H5862" s="44">
        <f>SUM(G5862:G5862)</f>
        <v>62.101500000000001</v>
      </c>
      <c r="I5862" s="45"/>
      <c r="J5862" s="36">
        <v>0</v>
      </c>
    </row>
    <row r="5863" spans="1:10" ht="15.75" hidden="1" thickBot="1" x14ac:dyDescent="0.3">
      <c r="A5863" s="247"/>
      <c r="B5863" s="242"/>
      <c r="C5863" s="46"/>
      <c r="D5863" s="59"/>
      <c r="E5863" s="202"/>
      <c r="F5863" s="217" t="s">
        <v>13</v>
      </c>
      <c r="G5863" s="73" t="str">
        <f t="shared" si="91"/>
        <v/>
      </c>
      <c r="H5863" s="74"/>
      <c r="I5863" s="67"/>
      <c r="J5863" s="36">
        <v>0</v>
      </c>
    </row>
    <row r="5864" spans="1:10" ht="15.75" hidden="1" thickBot="1" x14ac:dyDescent="0.3">
      <c r="A5864" s="237" t="s">
        <v>1379</v>
      </c>
      <c r="B5864" s="240" t="s">
        <v>5336</v>
      </c>
      <c r="C5864" s="31"/>
      <c r="D5864" s="32" t="s">
        <v>106</v>
      </c>
      <c r="E5864" s="197"/>
      <c r="F5864" s="208" t="s">
        <v>13</v>
      </c>
      <c r="G5864" s="33" t="str">
        <f t="shared" si="91"/>
        <v/>
      </c>
      <c r="H5864" s="34"/>
      <c r="I5864" s="35"/>
      <c r="J5864" s="36">
        <v>0</v>
      </c>
    </row>
    <row r="5865" spans="1:10" ht="15.75" hidden="1" thickBot="1" x14ac:dyDescent="0.3">
      <c r="A5865" s="246"/>
      <c r="B5865" s="241"/>
      <c r="C5865" s="38"/>
      <c r="D5865" s="38"/>
      <c r="E5865" s="199"/>
      <c r="F5865" s="211" t="s">
        <v>13</v>
      </c>
      <c r="G5865" s="65" t="str">
        <f t="shared" si="91"/>
        <v/>
      </c>
      <c r="H5865" s="66"/>
      <c r="I5865" s="67"/>
      <c r="J5865" s="36">
        <v>0</v>
      </c>
    </row>
    <row r="5866" spans="1:10" ht="15.75" hidden="1" thickBot="1" x14ac:dyDescent="0.3">
      <c r="A5866" s="246"/>
      <c r="B5866" s="241"/>
      <c r="C5866" s="41" t="s">
        <v>11536</v>
      </c>
      <c r="D5866" s="41" t="s">
        <v>1302</v>
      </c>
      <c r="E5866" s="201">
        <v>1</v>
      </c>
      <c r="F5866" s="200">
        <v>82.032499999999985</v>
      </c>
      <c r="G5866" s="65">
        <f t="shared" si="91"/>
        <v>82.032499999999985</v>
      </c>
      <c r="H5866" s="44">
        <f>SUM(G5866:G5866)</f>
        <v>82.032499999999985</v>
      </c>
      <c r="I5866" s="45"/>
      <c r="J5866" s="36">
        <v>0</v>
      </c>
    </row>
    <row r="5867" spans="1:10" ht="15.75" hidden="1" thickBot="1" x14ac:dyDescent="0.3">
      <c r="A5867" s="247"/>
      <c r="B5867" s="242"/>
      <c r="C5867" s="46"/>
      <c r="D5867" s="59"/>
      <c r="E5867" s="202"/>
      <c r="F5867" s="217" t="s">
        <v>13</v>
      </c>
      <c r="G5867" s="73" t="str">
        <f t="shared" si="91"/>
        <v/>
      </c>
      <c r="H5867" s="74"/>
      <c r="I5867" s="67"/>
      <c r="J5867" s="36">
        <v>0</v>
      </c>
    </row>
    <row r="5868" spans="1:10" ht="15.75" thickBot="1" x14ac:dyDescent="0.3">
      <c r="A5868" s="237" t="s">
        <v>1380</v>
      </c>
      <c r="B5868" s="240" t="s">
        <v>5743</v>
      </c>
      <c r="C5868" s="31"/>
      <c r="D5868" s="32" t="s">
        <v>106</v>
      </c>
      <c r="E5868" s="197"/>
      <c r="F5868" s="208" t="s">
        <v>13</v>
      </c>
      <c r="G5868" s="33" t="str">
        <f t="shared" si="91"/>
        <v/>
      </c>
      <c r="H5868" s="34"/>
      <c r="I5868" s="35"/>
      <c r="J5868" s="36">
        <v>3000</v>
      </c>
    </row>
    <row r="5869" spans="1:10" x14ac:dyDescent="0.25">
      <c r="A5869" s="246"/>
      <c r="B5869" s="241"/>
      <c r="C5869" s="38"/>
      <c r="D5869" s="38"/>
      <c r="E5869" s="199"/>
      <c r="F5869" s="211" t="s">
        <v>13</v>
      </c>
      <c r="G5869" s="65" t="str">
        <f t="shared" si="91"/>
        <v/>
      </c>
      <c r="H5869" s="66"/>
      <c r="I5869" s="67"/>
      <c r="J5869" s="36">
        <v>3000</v>
      </c>
    </row>
    <row r="5870" spans="1:10" ht="25.5" x14ac:dyDescent="0.25">
      <c r="A5870" s="246"/>
      <c r="B5870" s="241"/>
      <c r="C5870" s="41" t="s">
        <v>10655</v>
      </c>
      <c r="D5870" s="41" t="s">
        <v>1302</v>
      </c>
      <c r="E5870" s="201">
        <v>1</v>
      </c>
      <c r="F5870" s="200">
        <v>7.6759999999999993</v>
      </c>
      <c r="G5870" s="65">
        <f t="shared" si="91"/>
        <v>7.6759999999999993</v>
      </c>
      <c r="H5870" s="44">
        <f>SUM(G5870:G5870)</f>
        <v>7.6759999999999993</v>
      </c>
      <c r="I5870" s="45"/>
      <c r="J5870" s="36">
        <v>3000</v>
      </c>
    </row>
    <row r="5871" spans="1:10" ht="15.75" thickBot="1" x14ac:dyDescent="0.3">
      <c r="A5871" s="247"/>
      <c r="B5871" s="242"/>
      <c r="C5871" s="46"/>
      <c r="D5871" s="59"/>
      <c r="E5871" s="202"/>
      <c r="F5871" s="217" t="s">
        <v>13</v>
      </c>
      <c r="G5871" s="73" t="str">
        <f t="shared" si="91"/>
        <v/>
      </c>
      <c r="H5871" s="74"/>
      <c r="I5871" s="67"/>
      <c r="J5871" s="36">
        <v>3000</v>
      </c>
    </row>
    <row r="5872" spans="1:10" ht="15.75" thickBot="1" x14ac:dyDescent="0.3">
      <c r="A5872" s="237" t="s">
        <v>1381</v>
      </c>
      <c r="B5872" s="240" t="s">
        <v>5744</v>
      </c>
      <c r="C5872" s="31"/>
      <c r="D5872" s="32" t="s">
        <v>106</v>
      </c>
      <c r="E5872" s="197"/>
      <c r="F5872" s="208" t="s">
        <v>13</v>
      </c>
      <c r="G5872" s="33" t="str">
        <f t="shared" si="91"/>
        <v/>
      </c>
      <c r="H5872" s="34"/>
      <c r="I5872" s="35"/>
      <c r="J5872" s="36">
        <v>3000</v>
      </c>
    </row>
    <row r="5873" spans="1:10" x14ac:dyDescent="0.25">
      <c r="A5873" s="246"/>
      <c r="B5873" s="241"/>
      <c r="C5873" s="38"/>
      <c r="D5873" s="38"/>
      <c r="E5873" s="199"/>
      <c r="F5873" s="211" t="s">
        <v>13</v>
      </c>
      <c r="G5873" s="65" t="str">
        <f t="shared" si="91"/>
        <v/>
      </c>
      <c r="H5873" s="66"/>
      <c r="I5873" s="67"/>
      <c r="J5873" s="36">
        <v>3000</v>
      </c>
    </row>
    <row r="5874" spans="1:10" ht="25.5" x14ac:dyDescent="0.25">
      <c r="A5874" s="246"/>
      <c r="B5874" s="241"/>
      <c r="C5874" s="41" t="s">
        <v>1382</v>
      </c>
      <c r="D5874" s="41" t="s">
        <v>1302</v>
      </c>
      <c r="E5874" s="201">
        <v>1</v>
      </c>
      <c r="F5874" s="200">
        <v>11.390499999999999</v>
      </c>
      <c r="G5874" s="65">
        <f t="shared" si="91"/>
        <v>11.390499999999999</v>
      </c>
      <c r="H5874" s="44">
        <f>SUM(G5874:G5874)</f>
        <v>11.390499999999999</v>
      </c>
      <c r="I5874" s="45"/>
      <c r="J5874" s="36">
        <v>3000</v>
      </c>
    </row>
    <row r="5875" spans="1:10" ht="15.75" thickBot="1" x14ac:dyDescent="0.3">
      <c r="A5875" s="247"/>
      <c r="B5875" s="242"/>
      <c r="C5875" s="46"/>
      <c r="D5875" s="59"/>
      <c r="E5875" s="202"/>
      <c r="F5875" s="217" t="s">
        <v>13</v>
      </c>
      <c r="G5875" s="73" t="str">
        <f t="shared" si="91"/>
        <v/>
      </c>
      <c r="H5875" s="74"/>
      <c r="I5875" s="67"/>
      <c r="J5875" s="36">
        <v>3000</v>
      </c>
    </row>
    <row r="5876" spans="1:10" ht="15.75" thickBot="1" x14ac:dyDescent="0.3">
      <c r="A5876" s="237" t="s">
        <v>1383</v>
      </c>
      <c r="B5876" s="240" t="s">
        <v>5745</v>
      </c>
      <c r="C5876" s="31"/>
      <c r="D5876" s="32" t="s">
        <v>106</v>
      </c>
      <c r="E5876" s="197"/>
      <c r="F5876" s="208" t="s">
        <v>13</v>
      </c>
      <c r="G5876" s="33" t="str">
        <f t="shared" si="91"/>
        <v/>
      </c>
      <c r="H5876" s="34"/>
      <c r="I5876" s="35"/>
      <c r="J5876" s="36">
        <v>1500</v>
      </c>
    </row>
    <row r="5877" spans="1:10" x14ac:dyDescent="0.25">
      <c r="A5877" s="246"/>
      <c r="B5877" s="241"/>
      <c r="C5877" s="38"/>
      <c r="D5877" s="38"/>
      <c r="E5877" s="199"/>
      <c r="F5877" s="211" t="s">
        <v>13</v>
      </c>
      <c r="G5877" s="65" t="str">
        <f t="shared" si="91"/>
        <v/>
      </c>
      <c r="H5877" s="66"/>
      <c r="I5877" s="67"/>
      <c r="J5877" s="36">
        <v>1500</v>
      </c>
    </row>
    <row r="5878" spans="1:10" ht="25.5" x14ac:dyDescent="0.25">
      <c r="A5878" s="246"/>
      <c r="B5878" s="241"/>
      <c r="C5878" s="41" t="s">
        <v>1384</v>
      </c>
      <c r="D5878" s="41" t="s">
        <v>106</v>
      </c>
      <c r="E5878" s="201">
        <v>1</v>
      </c>
      <c r="F5878" s="200">
        <v>22.201499999999999</v>
      </c>
      <c r="G5878" s="65">
        <f t="shared" si="91"/>
        <v>22.201499999999999</v>
      </c>
      <c r="H5878" s="44">
        <f>SUM(G5878:G5878)</f>
        <v>22.201499999999999</v>
      </c>
      <c r="I5878" s="45"/>
      <c r="J5878" s="36">
        <v>1500</v>
      </c>
    </row>
    <row r="5879" spans="1:10" ht="15.75" thickBot="1" x14ac:dyDescent="0.3">
      <c r="A5879" s="247"/>
      <c r="B5879" s="242"/>
      <c r="C5879" s="46"/>
      <c r="D5879" s="59"/>
      <c r="E5879" s="202"/>
      <c r="F5879" s="217" t="s">
        <v>13</v>
      </c>
      <c r="G5879" s="73" t="str">
        <f t="shared" si="91"/>
        <v/>
      </c>
      <c r="H5879" s="74"/>
      <c r="I5879" s="67"/>
      <c r="J5879" s="36">
        <v>1500</v>
      </c>
    </row>
    <row r="5880" spans="1:10" ht="15.75" thickBot="1" x14ac:dyDescent="0.3">
      <c r="A5880" s="237" t="s">
        <v>1385</v>
      </c>
      <c r="B5880" s="240" t="s">
        <v>5746</v>
      </c>
      <c r="C5880" s="31"/>
      <c r="D5880" s="32" t="s">
        <v>106</v>
      </c>
      <c r="E5880" s="197"/>
      <c r="F5880" s="208" t="s">
        <v>13</v>
      </c>
      <c r="G5880" s="33" t="str">
        <f t="shared" si="91"/>
        <v/>
      </c>
      <c r="H5880" s="34"/>
      <c r="I5880" s="35"/>
      <c r="J5880" s="36">
        <v>1500</v>
      </c>
    </row>
    <row r="5881" spans="1:10" x14ac:dyDescent="0.25">
      <c r="A5881" s="246"/>
      <c r="B5881" s="241"/>
      <c r="C5881" s="38"/>
      <c r="D5881" s="38"/>
      <c r="E5881" s="199"/>
      <c r="F5881" s="211" t="s">
        <v>13</v>
      </c>
      <c r="G5881" s="65" t="str">
        <f t="shared" si="91"/>
        <v/>
      </c>
      <c r="H5881" s="66"/>
      <c r="I5881" s="67"/>
      <c r="J5881" s="36">
        <v>1500</v>
      </c>
    </row>
    <row r="5882" spans="1:10" ht="25.5" x14ac:dyDescent="0.25">
      <c r="A5882" s="246"/>
      <c r="B5882" s="241"/>
      <c r="C5882" s="41" t="s">
        <v>1386</v>
      </c>
      <c r="D5882" s="41" t="s">
        <v>106</v>
      </c>
      <c r="E5882" s="201">
        <v>1</v>
      </c>
      <c r="F5882" s="200">
        <v>24.718999999999998</v>
      </c>
      <c r="G5882" s="65">
        <f t="shared" si="91"/>
        <v>24.718999999999998</v>
      </c>
      <c r="H5882" s="44">
        <f>SUM(G5882:G5882)</f>
        <v>24.718999999999998</v>
      </c>
      <c r="I5882" s="45"/>
      <c r="J5882" s="36">
        <v>1500</v>
      </c>
    </row>
    <row r="5883" spans="1:10" ht="15.75" thickBot="1" x14ac:dyDescent="0.3">
      <c r="A5883" s="247"/>
      <c r="B5883" s="242"/>
      <c r="C5883" s="46"/>
      <c r="D5883" s="59"/>
      <c r="E5883" s="202"/>
      <c r="F5883" s="217" t="s">
        <v>13</v>
      </c>
      <c r="G5883" s="73" t="str">
        <f t="shared" si="91"/>
        <v/>
      </c>
      <c r="H5883" s="74"/>
      <c r="I5883" s="67"/>
      <c r="J5883" s="36">
        <v>1500</v>
      </c>
    </row>
    <row r="5884" spans="1:10" ht="15.75" thickBot="1" x14ac:dyDescent="0.3">
      <c r="A5884" s="237" t="s">
        <v>1387</v>
      </c>
      <c r="B5884" s="240" t="s">
        <v>5747</v>
      </c>
      <c r="C5884" s="31"/>
      <c r="D5884" s="32" t="s">
        <v>106</v>
      </c>
      <c r="E5884" s="197"/>
      <c r="F5884" s="208" t="s">
        <v>13</v>
      </c>
      <c r="G5884" s="33" t="str">
        <f t="shared" si="91"/>
        <v/>
      </c>
      <c r="H5884" s="34"/>
      <c r="I5884" s="35"/>
      <c r="J5884" s="36">
        <v>500.00000000000006</v>
      </c>
    </row>
    <row r="5885" spans="1:10" x14ac:dyDescent="0.25">
      <c r="A5885" s="246"/>
      <c r="B5885" s="241"/>
      <c r="C5885" s="38"/>
      <c r="D5885" s="38"/>
      <c r="E5885" s="199"/>
      <c r="F5885" s="211" t="s">
        <v>13</v>
      </c>
      <c r="G5885" s="65" t="str">
        <f t="shared" si="91"/>
        <v/>
      </c>
      <c r="H5885" s="66"/>
      <c r="I5885" s="67"/>
      <c r="J5885" s="36">
        <v>500.00000000000006</v>
      </c>
    </row>
    <row r="5886" spans="1:10" ht="25.5" x14ac:dyDescent="0.25">
      <c r="A5886" s="246"/>
      <c r="B5886" s="241"/>
      <c r="C5886" s="41" t="s">
        <v>1388</v>
      </c>
      <c r="D5886" s="41" t="s">
        <v>106</v>
      </c>
      <c r="E5886" s="201">
        <v>1</v>
      </c>
      <c r="F5886" s="200">
        <v>38.9405</v>
      </c>
      <c r="G5886" s="65">
        <f t="shared" si="91"/>
        <v>38.9405</v>
      </c>
      <c r="H5886" s="44">
        <f>SUM(G5886:G5886)</f>
        <v>38.9405</v>
      </c>
      <c r="I5886" s="45"/>
      <c r="J5886" s="36">
        <v>500.00000000000006</v>
      </c>
    </row>
    <row r="5887" spans="1:10" ht="15.75" thickBot="1" x14ac:dyDescent="0.3">
      <c r="A5887" s="247"/>
      <c r="B5887" s="242"/>
      <c r="C5887" s="46"/>
      <c r="D5887" s="59"/>
      <c r="E5887" s="202"/>
      <c r="F5887" s="217" t="s">
        <v>13</v>
      </c>
      <c r="G5887" s="73" t="str">
        <f t="shared" si="91"/>
        <v/>
      </c>
      <c r="H5887" s="74"/>
      <c r="I5887" s="67"/>
      <c r="J5887" s="36">
        <v>500.00000000000006</v>
      </c>
    </row>
    <row r="5888" spans="1:10" ht="15.75" thickBot="1" x14ac:dyDescent="0.3">
      <c r="A5888" s="237" t="s">
        <v>1389</v>
      </c>
      <c r="B5888" s="240" t="s">
        <v>5748</v>
      </c>
      <c r="C5888" s="31"/>
      <c r="D5888" s="32" t="s">
        <v>106</v>
      </c>
      <c r="E5888" s="197"/>
      <c r="F5888" s="208" t="s">
        <v>13</v>
      </c>
      <c r="G5888" s="33" t="str">
        <f t="shared" si="91"/>
        <v/>
      </c>
      <c r="H5888" s="34"/>
      <c r="I5888" s="35"/>
      <c r="J5888" s="36">
        <v>500.00000000000006</v>
      </c>
    </row>
    <row r="5889" spans="1:10" x14ac:dyDescent="0.25">
      <c r="A5889" s="246"/>
      <c r="B5889" s="241"/>
      <c r="C5889" s="38"/>
      <c r="D5889" s="38"/>
      <c r="E5889" s="199"/>
      <c r="F5889" s="211" t="s">
        <v>13</v>
      </c>
      <c r="G5889" s="65" t="str">
        <f t="shared" si="91"/>
        <v/>
      </c>
      <c r="H5889" s="66"/>
      <c r="I5889" s="67"/>
      <c r="J5889" s="36">
        <v>500.00000000000006</v>
      </c>
    </row>
    <row r="5890" spans="1:10" ht="25.5" x14ac:dyDescent="0.25">
      <c r="A5890" s="246"/>
      <c r="B5890" s="241"/>
      <c r="C5890" s="41" t="s">
        <v>1390</v>
      </c>
      <c r="D5890" s="41" t="s">
        <v>106</v>
      </c>
      <c r="E5890" s="201">
        <v>1</v>
      </c>
      <c r="F5890" s="200">
        <v>52.325999999999993</v>
      </c>
      <c r="G5890" s="65">
        <f t="shared" si="91"/>
        <v>52.325999999999993</v>
      </c>
      <c r="H5890" s="44">
        <f>SUM(G5890:G5890)</f>
        <v>52.325999999999993</v>
      </c>
      <c r="I5890" s="45"/>
      <c r="J5890" s="36">
        <v>500.00000000000006</v>
      </c>
    </row>
    <row r="5891" spans="1:10" ht="15.75" thickBot="1" x14ac:dyDescent="0.3">
      <c r="A5891" s="247"/>
      <c r="B5891" s="242"/>
      <c r="C5891" s="46"/>
      <c r="D5891" s="59"/>
      <c r="E5891" s="202"/>
      <c r="F5891" s="217" t="s">
        <v>13</v>
      </c>
      <c r="G5891" s="73" t="str">
        <f t="shared" si="91"/>
        <v/>
      </c>
      <c r="H5891" s="74"/>
      <c r="I5891" s="67"/>
      <c r="J5891" s="36">
        <v>500.00000000000006</v>
      </c>
    </row>
    <row r="5892" spans="1:10" ht="15.75" thickBot="1" x14ac:dyDescent="0.3">
      <c r="A5892" s="237" t="s">
        <v>1391</v>
      </c>
      <c r="B5892" s="240" t="s">
        <v>5749</v>
      </c>
      <c r="C5892" s="31"/>
      <c r="D5892" s="32" t="s">
        <v>106</v>
      </c>
      <c r="E5892" s="197"/>
      <c r="F5892" s="208" t="s">
        <v>13</v>
      </c>
      <c r="G5892" s="33" t="str">
        <f t="shared" si="91"/>
        <v/>
      </c>
      <c r="H5892" s="34"/>
      <c r="I5892" s="35"/>
      <c r="J5892" s="36">
        <v>500.00000000000006</v>
      </c>
    </row>
    <row r="5893" spans="1:10" x14ac:dyDescent="0.25">
      <c r="A5893" s="246"/>
      <c r="B5893" s="241"/>
      <c r="C5893" s="38"/>
      <c r="D5893" s="38"/>
      <c r="E5893" s="199"/>
      <c r="F5893" s="211" t="s">
        <v>13</v>
      </c>
      <c r="G5893" s="65" t="str">
        <f t="shared" si="91"/>
        <v/>
      </c>
      <c r="H5893" s="66"/>
      <c r="I5893" s="67"/>
      <c r="J5893" s="36">
        <v>500.00000000000006</v>
      </c>
    </row>
    <row r="5894" spans="1:10" ht="25.5" x14ac:dyDescent="0.25">
      <c r="A5894" s="246"/>
      <c r="B5894" s="241"/>
      <c r="C5894" s="41" t="s">
        <v>1392</v>
      </c>
      <c r="D5894" s="41" t="s">
        <v>106</v>
      </c>
      <c r="E5894" s="201">
        <v>1</v>
      </c>
      <c r="F5894" s="200">
        <v>63.174999999999997</v>
      </c>
      <c r="G5894" s="65">
        <f t="shared" ref="G5894:G5957" si="92">IF(ISNUMBER(F5894),E5894*F5894,"")</f>
        <v>63.174999999999997</v>
      </c>
      <c r="H5894" s="44">
        <f>SUM(G5894:G5894)</f>
        <v>63.174999999999997</v>
      </c>
      <c r="I5894" s="45"/>
      <c r="J5894" s="36">
        <v>500.00000000000006</v>
      </c>
    </row>
    <row r="5895" spans="1:10" ht="15.75" thickBot="1" x14ac:dyDescent="0.3">
      <c r="A5895" s="247"/>
      <c r="B5895" s="242"/>
      <c r="C5895" s="46"/>
      <c r="D5895" s="59"/>
      <c r="E5895" s="202"/>
      <c r="F5895" s="217" t="s">
        <v>13</v>
      </c>
      <c r="G5895" s="73" t="str">
        <f t="shared" si="92"/>
        <v/>
      </c>
      <c r="H5895" s="74"/>
      <c r="I5895" s="67"/>
      <c r="J5895" s="36">
        <v>500.00000000000006</v>
      </c>
    </row>
    <row r="5896" spans="1:10" ht="15.75" thickBot="1" x14ac:dyDescent="0.3">
      <c r="A5896" s="237" t="s">
        <v>1393</v>
      </c>
      <c r="B5896" s="240" t="s">
        <v>5750</v>
      </c>
      <c r="C5896" s="31"/>
      <c r="D5896" s="32" t="s">
        <v>106</v>
      </c>
      <c r="E5896" s="197"/>
      <c r="F5896" s="208" t="s">
        <v>13</v>
      </c>
      <c r="G5896" s="33" t="str">
        <f t="shared" si="92"/>
        <v/>
      </c>
      <c r="H5896" s="34"/>
      <c r="I5896" s="35"/>
      <c r="J5896" s="36">
        <v>250.00000000000003</v>
      </c>
    </row>
    <row r="5897" spans="1:10" x14ac:dyDescent="0.25">
      <c r="A5897" s="246"/>
      <c r="B5897" s="241"/>
      <c r="C5897" s="38"/>
      <c r="D5897" s="38"/>
      <c r="E5897" s="199"/>
      <c r="F5897" s="211" t="s">
        <v>13</v>
      </c>
      <c r="G5897" s="65" t="str">
        <f t="shared" si="92"/>
        <v/>
      </c>
      <c r="H5897" s="66"/>
      <c r="I5897" s="67"/>
      <c r="J5897" s="36">
        <v>250.00000000000003</v>
      </c>
    </row>
    <row r="5898" spans="1:10" ht="25.5" x14ac:dyDescent="0.25">
      <c r="A5898" s="246"/>
      <c r="B5898" s="241"/>
      <c r="C5898" s="41" t="s">
        <v>1394</v>
      </c>
      <c r="D5898" s="41" t="s">
        <v>87</v>
      </c>
      <c r="E5898" s="201">
        <v>1</v>
      </c>
      <c r="F5898" s="200">
        <v>63.174999999999997</v>
      </c>
      <c r="G5898" s="65">
        <f t="shared" si="92"/>
        <v>63.174999999999997</v>
      </c>
      <c r="H5898" s="44">
        <f>SUM(G5898:G5898)</f>
        <v>63.174999999999997</v>
      </c>
      <c r="I5898" s="45"/>
      <c r="J5898" s="36">
        <v>250.00000000000003</v>
      </c>
    </row>
    <row r="5899" spans="1:10" ht="15.75" thickBot="1" x14ac:dyDescent="0.3">
      <c r="A5899" s="247"/>
      <c r="B5899" s="242"/>
      <c r="C5899" s="46"/>
      <c r="D5899" s="59"/>
      <c r="E5899" s="202"/>
      <c r="F5899" s="217" t="s">
        <v>13</v>
      </c>
      <c r="G5899" s="73" t="str">
        <f t="shared" si="92"/>
        <v/>
      </c>
      <c r="H5899" s="74"/>
      <c r="I5899" s="67"/>
      <c r="J5899" s="36">
        <v>250.00000000000003</v>
      </c>
    </row>
    <row r="5900" spans="1:10" ht="15.75" thickBot="1" x14ac:dyDescent="0.3">
      <c r="A5900" s="237" t="s">
        <v>1395</v>
      </c>
      <c r="B5900" s="240" t="s">
        <v>5769</v>
      </c>
      <c r="C5900" s="31"/>
      <c r="D5900" s="32" t="s">
        <v>18</v>
      </c>
      <c r="E5900" s="197"/>
      <c r="F5900" s="208" t="s">
        <v>13</v>
      </c>
      <c r="G5900" s="33" t="str">
        <f t="shared" si="92"/>
        <v/>
      </c>
      <c r="H5900" s="34"/>
      <c r="I5900" s="35"/>
      <c r="J5900" s="36">
        <v>500.00000000000006</v>
      </c>
    </row>
    <row r="5901" spans="1:10" x14ac:dyDescent="0.25">
      <c r="A5901" s="246"/>
      <c r="B5901" s="241"/>
      <c r="C5901" s="38"/>
      <c r="D5901" s="38"/>
      <c r="E5901" s="199"/>
      <c r="F5901" s="211" t="s">
        <v>13</v>
      </c>
      <c r="G5901" s="65" t="str">
        <f t="shared" si="92"/>
        <v/>
      </c>
      <c r="H5901" s="66"/>
      <c r="I5901" s="67"/>
      <c r="J5901" s="36">
        <v>500.00000000000006</v>
      </c>
    </row>
    <row r="5902" spans="1:10" ht="25.5" x14ac:dyDescent="0.25">
      <c r="A5902" s="246"/>
      <c r="B5902" s="241"/>
      <c r="C5902" s="41" t="s">
        <v>11030</v>
      </c>
      <c r="D5902" s="41" t="s">
        <v>83</v>
      </c>
      <c r="E5902" s="201">
        <v>1</v>
      </c>
      <c r="F5902" s="200">
        <v>1.3299999999999998</v>
      </c>
      <c r="G5902" s="65">
        <f t="shared" si="92"/>
        <v>1.3299999999999998</v>
      </c>
      <c r="H5902" s="44">
        <f>SUM(G5902:G5902)</f>
        <v>1.3299999999999998</v>
      </c>
      <c r="I5902" s="45"/>
      <c r="J5902" s="36">
        <v>500.00000000000006</v>
      </c>
    </row>
    <row r="5903" spans="1:10" ht="15.75" thickBot="1" x14ac:dyDescent="0.3">
      <c r="A5903" s="247"/>
      <c r="B5903" s="242"/>
      <c r="C5903" s="46"/>
      <c r="D5903" s="59"/>
      <c r="E5903" s="202"/>
      <c r="F5903" s="217" t="s">
        <v>13</v>
      </c>
      <c r="G5903" s="73" t="str">
        <f t="shared" si="92"/>
        <v/>
      </c>
      <c r="H5903" s="74"/>
      <c r="I5903" s="67"/>
      <c r="J5903" s="36">
        <v>500.00000000000006</v>
      </c>
    </row>
    <row r="5904" spans="1:10" ht="15.75" thickBot="1" x14ac:dyDescent="0.3">
      <c r="A5904" s="237" t="s">
        <v>1396</v>
      </c>
      <c r="B5904" s="240" t="s">
        <v>5772</v>
      </c>
      <c r="C5904" s="31"/>
      <c r="D5904" s="32" t="s">
        <v>18</v>
      </c>
      <c r="E5904" s="197"/>
      <c r="F5904" s="208" t="s">
        <v>13</v>
      </c>
      <c r="G5904" s="33" t="str">
        <f t="shared" si="92"/>
        <v/>
      </c>
      <c r="H5904" s="34"/>
      <c r="I5904" s="35"/>
      <c r="J5904" s="36">
        <v>250.00000000000003</v>
      </c>
    </row>
    <row r="5905" spans="1:10" x14ac:dyDescent="0.25">
      <c r="A5905" s="246"/>
      <c r="B5905" s="241"/>
      <c r="C5905" s="38"/>
      <c r="D5905" s="38"/>
      <c r="E5905" s="199"/>
      <c r="F5905" s="211" t="s">
        <v>13</v>
      </c>
      <c r="G5905" s="65" t="str">
        <f t="shared" si="92"/>
        <v/>
      </c>
      <c r="H5905" s="66"/>
      <c r="I5905" s="67"/>
      <c r="J5905" s="36">
        <v>250.00000000000003</v>
      </c>
    </row>
    <row r="5906" spans="1:10" ht="38.25" x14ac:dyDescent="0.25">
      <c r="A5906" s="246"/>
      <c r="B5906" s="241"/>
      <c r="C5906" s="41" t="s">
        <v>10999</v>
      </c>
      <c r="D5906" s="41" t="s">
        <v>83</v>
      </c>
      <c r="E5906" s="201">
        <v>1</v>
      </c>
      <c r="F5906" s="200">
        <v>3.3155000000000001</v>
      </c>
      <c r="G5906" s="65">
        <f t="shared" si="92"/>
        <v>3.3155000000000001</v>
      </c>
      <c r="H5906" s="44">
        <f>SUM(G5906:G5906)</f>
        <v>3.3155000000000001</v>
      </c>
      <c r="I5906" s="45"/>
      <c r="J5906" s="36">
        <v>250.00000000000003</v>
      </c>
    </row>
    <row r="5907" spans="1:10" ht="15.75" thickBot="1" x14ac:dyDescent="0.3">
      <c r="A5907" s="247"/>
      <c r="B5907" s="242"/>
      <c r="C5907" s="46"/>
      <c r="D5907" s="59"/>
      <c r="E5907" s="202"/>
      <c r="F5907" s="217" t="s">
        <v>13</v>
      </c>
      <c r="G5907" s="73" t="str">
        <f t="shared" si="92"/>
        <v/>
      </c>
      <c r="H5907" s="74"/>
      <c r="I5907" s="67"/>
      <c r="J5907" s="36">
        <v>250.00000000000003</v>
      </c>
    </row>
    <row r="5908" spans="1:10" ht="15.75" thickBot="1" x14ac:dyDescent="0.3">
      <c r="A5908" s="237" t="s">
        <v>1397</v>
      </c>
      <c r="B5908" s="240" t="s">
        <v>5773</v>
      </c>
      <c r="C5908" s="31"/>
      <c r="D5908" s="32" t="s">
        <v>18</v>
      </c>
      <c r="E5908" s="197"/>
      <c r="F5908" s="208" t="s">
        <v>13</v>
      </c>
      <c r="G5908" s="33" t="str">
        <f t="shared" si="92"/>
        <v/>
      </c>
      <c r="H5908" s="34"/>
      <c r="I5908" s="35"/>
      <c r="J5908" s="36">
        <v>5250</v>
      </c>
    </row>
    <row r="5909" spans="1:10" x14ac:dyDescent="0.25">
      <c r="A5909" s="246"/>
      <c r="B5909" s="241"/>
      <c r="C5909" s="38"/>
      <c r="D5909" s="38"/>
      <c r="E5909" s="199"/>
      <c r="F5909" s="211" t="s">
        <v>13</v>
      </c>
      <c r="G5909" s="65" t="str">
        <f t="shared" si="92"/>
        <v/>
      </c>
      <c r="H5909" s="66"/>
      <c r="I5909" s="67"/>
      <c r="J5909" s="36">
        <v>5250</v>
      </c>
    </row>
    <row r="5910" spans="1:10" ht="38.25" x14ac:dyDescent="0.25">
      <c r="A5910" s="246"/>
      <c r="B5910" s="241"/>
      <c r="C5910" s="41" t="s">
        <v>10724</v>
      </c>
      <c r="D5910" s="41" t="s">
        <v>83</v>
      </c>
      <c r="E5910" s="201">
        <v>1</v>
      </c>
      <c r="F5910" s="200">
        <v>1.9474999999999998</v>
      </c>
      <c r="G5910" s="65">
        <f t="shared" si="92"/>
        <v>1.9474999999999998</v>
      </c>
      <c r="H5910" s="44">
        <f>SUM(G5910:G5910)</f>
        <v>1.9474999999999998</v>
      </c>
      <c r="I5910" s="45"/>
      <c r="J5910" s="36">
        <v>5250</v>
      </c>
    </row>
    <row r="5911" spans="1:10" ht="15.75" thickBot="1" x14ac:dyDescent="0.3">
      <c r="A5911" s="247"/>
      <c r="B5911" s="242"/>
      <c r="C5911" s="46"/>
      <c r="D5911" s="59"/>
      <c r="E5911" s="202"/>
      <c r="F5911" s="217" t="s">
        <v>13</v>
      </c>
      <c r="G5911" s="73" t="str">
        <f t="shared" si="92"/>
        <v/>
      </c>
      <c r="H5911" s="74"/>
      <c r="I5911" s="67"/>
      <c r="J5911" s="36">
        <v>5250</v>
      </c>
    </row>
    <row r="5912" spans="1:10" ht="15.75" thickBot="1" x14ac:dyDescent="0.3">
      <c r="A5912" s="237" t="s">
        <v>1398</v>
      </c>
      <c r="B5912" s="240" t="s">
        <v>5774</v>
      </c>
      <c r="C5912" s="31"/>
      <c r="D5912" s="32" t="s">
        <v>18</v>
      </c>
      <c r="E5912" s="197"/>
      <c r="F5912" s="208" t="s">
        <v>13</v>
      </c>
      <c r="G5912" s="33" t="str">
        <f t="shared" si="92"/>
        <v/>
      </c>
      <c r="H5912" s="34"/>
      <c r="I5912" s="35"/>
      <c r="J5912" s="36">
        <v>500.00000000000006</v>
      </c>
    </row>
    <row r="5913" spans="1:10" x14ac:dyDescent="0.25">
      <c r="A5913" s="246"/>
      <c r="B5913" s="241"/>
      <c r="C5913" s="38"/>
      <c r="D5913" s="38"/>
      <c r="E5913" s="199"/>
      <c r="F5913" s="211" t="s">
        <v>13</v>
      </c>
      <c r="G5913" s="65" t="str">
        <f t="shared" si="92"/>
        <v/>
      </c>
      <c r="H5913" s="66"/>
      <c r="I5913" s="67"/>
      <c r="J5913" s="36">
        <v>500.00000000000006</v>
      </c>
    </row>
    <row r="5914" spans="1:10" ht="38.25" x14ac:dyDescent="0.25">
      <c r="A5914" s="246"/>
      <c r="B5914" s="241"/>
      <c r="C5914" s="41" t="s">
        <v>10801</v>
      </c>
      <c r="D5914" s="41" t="s">
        <v>83</v>
      </c>
      <c r="E5914" s="201">
        <v>1</v>
      </c>
      <c r="F5914" s="200">
        <v>9.1864999999999988</v>
      </c>
      <c r="G5914" s="65">
        <f t="shared" si="92"/>
        <v>9.1864999999999988</v>
      </c>
      <c r="H5914" s="44">
        <f>SUM(G5914:G5914)</f>
        <v>9.1864999999999988</v>
      </c>
      <c r="I5914" s="45"/>
      <c r="J5914" s="36">
        <v>500.00000000000006</v>
      </c>
    </row>
    <row r="5915" spans="1:10" ht="15.75" thickBot="1" x14ac:dyDescent="0.3">
      <c r="A5915" s="247"/>
      <c r="B5915" s="242"/>
      <c r="C5915" s="46"/>
      <c r="D5915" s="59"/>
      <c r="E5915" s="202"/>
      <c r="F5915" s="217" t="s">
        <v>13</v>
      </c>
      <c r="G5915" s="73" t="str">
        <f t="shared" si="92"/>
        <v/>
      </c>
      <c r="H5915" s="74"/>
      <c r="I5915" s="67"/>
      <c r="J5915" s="36">
        <v>500.00000000000006</v>
      </c>
    </row>
    <row r="5916" spans="1:10" ht="15.75" thickBot="1" x14ac:dyDescent="0.3">
      <c r="A5916" s="237" t="s">
        <v>1399</v>
      </c>
      <c r="B5916" s="240" t="s">
        <v>5775</v>
      </c>
      <c r="C5916" s="31"/>
      <c r="D5916" s="32" t="s">
        <v>18</v>
      </c>
      <c r="E5916" s="197"/>
      <c r="F5916" s="208" t="s">
        <v>13</v>
      </c>
      <c r="G5916" s="33" t="str">
        <f t="shared" si="92"/>
        <v/>
      </c>
      <c r="H5916" s="34"/>
      <c r="I5916" s="35"/>
      <c r="J5916" s="36">
        <v>1050</v>
      </c>
    </row>
    <row r="5917" spans="1:10" x14ac:dyDescent="0.25">
      <c r="A5917" s="246"/>
      <c r="B5917" s="241"/>
      <c r="C5917" s="38"/>
      <c r="D5917" s="38"/>
      <c r="E5917" s="199"/>
      <c r="F5917" s="211" t="s">
        <v>13</v>
      </c>
      <c r="G5917" s="65" t="str">
        <f t="shared" si="92"/>
        <v/>
      </c>
      <c r="H5917" s="66"/>
      <c r="I5917" s="67"/>
      <c r="J5917" s="36">
        <v>1050</v>
      </c>
    </row>
    <row r="5918" spans="1:10" ht="25.5" x14ac:dyDescent="0.25">
      <c r="A5918" s="246"/>
      <c r="B5918" s="241"/>
      <c r="C5918" s="41" t="s">
        <v>10929</v>
      </c>
      <c r="D5918" s="41" t="s">
        <v>83</v>
      </c>
      <c r="E5918" s="201">
        <v>1</v>
      </c>
      <c r="F5918" s="200">
        <v>1.4155</v>
      </c>
      <c r="G5918" s="65">
        <f t="shared" si="92"/>
        <v>1.4155</v>
      </c>
      <c r="H5918" s="44">
        <f>SUM(G5918:G5918)</f>
        <v>1.4155</v>
      </c>
      <c r="I5918" s="45"/>
      <c r="J5918" s="36">
        <v>1050</v>
      </c>
    </row>
    <row r="5919" spans="1:10" ht="15.75" thickBot="1" x14ac:dyDescent="0.3">
      <c r="A5919" s="247"/>
      <c r="B5919" s="242"/>
      <c r="C5919" s="46"/>
      <c r="D5919" s="59"/>
      <c r="E5919" s="202"/>
      <c r="F5919" s="217" t="s">
        <v>13</v>
      </c>
      <c r="G5919" s="73" t="str">
        <f t="shared" si="92"/>
        <v/>
      </c>
      <c r="H5919" s="74"/>
      <c r="I5919" s="67"/>
      <c r="J5919" s="36">
        <v>1050</v>
      </c>
    </row>
    <row r="5920" spans="1:10" ht="15.75" thickBot="1" x14ac:dyDescent="0.3">
      <c r="A5920" s="237" t="s">
        <v>1400</v>
      </c>
      <c r="B5920" s="240" t="s">
        <v>5778</v>
      </c>
      <c r="C5920" s="31"/>
      <c r="D5920" s="32" t="s">
        <v>18</v>
      </c>
      <c r="E5920" s="197"/>
      <c r="F5920" s="208" t="s">
        <v>13</v>
      </c>
      <c r="G5920" s="33" t="str">
        <f t="shared" si="92"/>
        <v/>
      </c>
      <c r="H5920" s="34"/>
      <c r="I5920" s="35"/>
      <c r="J5920" s="36">
        <v>500.00000000000006</v>
      </c>
    </row>
    <row r="5921" spans="1:10" x14ac:dyDescent="0.25">
      <c r="A5921" s="246"/>
      <c r="B5921" s="241"/>
      <c r="C5921" s="38"/>
      <c r="D5921" s="38"/>
      <c r="E5921" s="199"/>
      <c r="F5921" s="211" t="s">
        <v>13</v>
      </c>
      <c r="G5921" s="65" t="str">
        <f t="shared" si="92"/>
        <v/>
      </c>
      <c r="H5921" s="66"/>
      <c r="I5921" s="67"/>
      <c r="J5921" s="36">
        <v>500.00000000000006</v>
      </c>
    </row>
    <row r="5922" spans="1:10" ht="38.25" x14ac:dyDescent="0.25">
      <c r="A5922" s="246"/>
      <c r="B5922" s="241"/>
      <c r="C5922" s="41" t="s">
        <v>10909</v>
      </c>
      <c r="D5922" s="41" t="s">
        <v>83</v>
      </c>
      <c r="E5922" s="201">
        <v>1</v>
      </c>
      <c r="F5922" s="200">
        <v>3.7524999999999999</v>
      </c>
      <c r="G5922" s="65">
        <f t="shared" si="92"/>
        <v>3.7524999999999999</v>
      </c>
      <c r="H5922" s="44">
        <f>SUM(G5922:G5922)</f>
        <v>3.7524999999999999</v>
      </c>
      <c r="I5922" s="45"/>
      <c r="J5922" s="36">
        <v>500.00000000000006</v>
      </c>
    </row>
    <row r="5923" spans="1:10" ht="15.75" thickBot="1" x14ac:dyDescent="0.3">
      <c r="A5923" s="247"/>
      <c r="B5923" s="242"/>
      <c r="C5923" s="46"/>
      <c r="D5923" s="59"/>
      <c r="E5923" s="202"/>
      <c r="F5923" s="217" t="s">
        <v>13</v>
      </c>
      <c r="G5923" s="73" t="str">
        <f t="shared" si="92"/>
        <v/>
      </c>
      <c r="H5923" s="74"/>
      <c r="I5923" s="67"/>
      <c r="J5923" s="36">
        <v>500.00000000000006</v>
      </c>
    </row>
    <row r="5924" spans="1:10" ht="15.75" thickBot="1" x14ac:dyDescent="0.3">
      <c r="A5924" s="237" t="s">
        <v>1401</v>
      </c>
      <c r="B5924" s="240" t="s">
        <v>5779</v>
      </c>
      <c r="C5924" s="31"/>
      <c r="D5924" s="32" t="s">
        <v>18</v>
      </c>
      <c r="E5924" s="197"/>
      <c r="F5924" s="208" t="s">
        <v>13</v>
      </c>
      <c r="G5924" s="33" t="str">
        <f t="shared" si="92"/>
        <v/>
      </c>
      <c r="H5924" s="34"/>
      <c r="I5924" s="35"/>
      <c r="J5924" s="36">
        <v>5250</v>
      </c>
    </row>
    <row r="5925" spans="1:10" x14ac:dyDescent="0.25">
      <c r="A5925" s="246"/>
      <c r="B5925" s="241"/>
      <c r="C5925" s="38"/>
      <c r="D5925" s="38"/>
      <c r="E5925" s="199"/>
      <c r="F5925" s="211" t="s">
        <v>13</v>
      </c>
      <c r="G5925" s="65" t="str">
        <f t="shared" si="92"/>
        <v/>
      </c>
      <c r="H5925" s="66"/>
      <c r="I5925" s="67"/>
      <c r="J5925" s="36">
        <v>5250</v>
      </c>
    </row>
    <row r="5926" spans="1:10" ht="38.25" x14ac:dyDescent="0.25">
      <c r="A5926" s="246"/>
      <c r="B5926" s="241"/>
      <c r="C5926" s="41" t="s">
        <v>10673</v>
      </c>
      <c r="D5926" s="41" t="s">
        <v>83</v>
      </c>
      <c r="E5926" s="201">
        <v>1</v>
      </c>
      <c r="F5926" s="200">
        <v>3.4769999999999999</v>
      </c>
      <c r="G5926" s="65">
        <f t="shared" si="92"/>
        <v>3.4769999999999999</v>
      </c>
      <c r="H5926" s="44">
        <f>SUM(G5926:G5926)</f>
        <v>3.4769999999999999</v>
      </c>
      <c r="I5926" s="45"/>
      <c r="J5926" s="36">
        <v>5250</v>
      </c>
    </row>
    <row r="5927" spans="1:10" ht="15.75" thickBot="1" x14ac:dyDescent="0.3">
      <c r="A5927" s="247"/>
      <c r="B5927" s="242"/>
      <c r="C5927" s="46"/>
      <c r="D5927" s="59"/>
      <c r="E5927" s="202"/>
      <c r="F5927" s="217" t="s">
        <v>13</v>
      </c>
      <c r="G5927" s="73" t="str">
        <f t="shared" si="92"/>
        <v/>
      </c>
      <c r="H5927" s="74"/>
      <c r="I5927" s="67"/>
      <c r="J5927" s="36">
        <v>5250</v>
      </c>
    </row>
    <row r="5928" spans="1:10" ht="15.75" thickBot="1" x14ac:dyDescent="0.3">
      <c r="A5928" s="237" t="s">
        <v>1402</v>
      </c>
      <c r="B5928" s="240" t="s">
        <v>5780</v>
      </c>
      <c r="C5928" s="31"/>
      <c r="D5928" s="32" t="s">
        <v>18</v>
      </c>
      <c r="E5928" s="197"/>
      <c r="F5928" s="208" t="s">
        <v>13</v>
      </c>
      <c r="G5928" s="33" t="str">
        <f t="shared" si="92"/>
        <v/>
      </c>
      <c r="H5928" s="34"/>
      <c r="I5928" s="35"/>
      <c r="J5928" s="36">
        <v>500.00000000000006</v>
      </c>
    </row>
    <row r="5929" spans="1:10" x14ac:dyDescent="0.25">
      <c r="A5929" s="246"/>
      <c r="B5929" s="241"/>
      <c r="C5929" s="38"/>
      <c r="D5929" s="38"/>
      <c r="E5929" s="199"/>
      <c r="F5929" s="211" t="s">
        <v>13</v>
      </c>
      <c r="G5929" s="65" t="str">
        <f t="shared" si="92"/>
        <v/>
      </c>
      <c r="H5929" s="66"/>
      <c r="I5929" s="67"/>
      <c r="J5929" s="36">
        <v>500.00000000000006</v>
      </c>
    </row>
    <row r="5930" spans="1:10" ht="38.25" x14ac:dyDescent="0.25">
      <c r="A5930" s="246"/>
      <c r="B5930" s="241"/>
      <c r="C5930" s="41" t="s">
        <v>10784</v>
      </c>
      <c r="D5930" s="41" t="s">
        <v>83</v>
      </c>
      <c r="E5930" s="201">
        <v>1</v>
      </c>
      <c r="F5930" s="200">
        <v>11.038999999999998</v>
      </c>
      <c r="G5930" s="65">
        <f t="shared" si="92"/>
        <v>11.038999999999998</v>
      </c>
      <c r="H5930" s="44">
        <f>SUM(G5930:G5930)</f>
        <v>11.038999999999998</v>
      </c>
      <c r="I5930" s="45"/>
      <c r="J5930" s="36">
        <v>500.00000000000006</v>
      </c>
    </row>
    <row r="5931" spans="1:10" ht="15.75" thickBot="1" x14ac:dyDescent="0.3">
      <c r="A5931" s="247"/>
      <c r="B5931" s="242"/>
      <c r="C5931" s="46"/>
      <c r="D5931" s="59"/>
      <c r="E5931" s="202"/>
      <c r="F5931" s="217" t="s">
        <v>13</v>
      </c>
      <c r="G5931" s="73" t="str">
        <f t="shared" si="92"/>
        <v/>
      </c>
      <c r="H5931" s="74"/>
      <c r="I5931" s="67"/>
      <c r="J5931" s="36">
        <v>500.00000000000006</v>
      </c>
    </row>
    <row r="5932" spans="1:10" ht="15.75" thickBot="1" x14ac:dyDescent="0.3">
      <c r="A5932" s="237" t="s">
        <v>1403</v>
      </c>
      <c r="B5932" s="240" t="s">
        <v>5781</v>
      </c>
      <c r="C5932" s="31"/>
      <c r="D5932" s="32" t="s">
        <v>18</v>
      </c>
      <c r="E5932" s="197"/>
      <c r="F5932" s="208" t="s">
        <v>13</v>
      </c>
      <c r="G5932" s="33" t="str">
        <f t="shared" si="92"/>
        <v/>
      </c>
      <c r="H5932" s="34"/>
      <c r="I5932" s="35"/>
      <c r="J5932" s="36">
        <v>1050</v>
      </c>
    </row>
    <row r="5933" spans="1:10" x14ac:dyDescent="0.25">
      <c r="A5933" s="246"/>
      <c r="B5933" s="241"/>
      <c r="C5933" s="38"/>
      <c r="D5933" s="38"/>
      <c r="E5933" s="199"/>
      <c r="F5933" s="211" t="s">
        <v>13</v>
      </c>
      <c r="G5933" s="65" t="str">
        <f t="shared" si="92"/>
        <v/>
      </c>
      <c r="H5933" s="66"/>
      <c r="I5933" s="67"/>
      <c r="J5933" s="36">
        <v>1050</v>
      </c>
    </row>
    <row r="5934" spans="1:10" ht="25.5" x14ac:dyDescent="0.25">
      <c r="A5934" s="246"/>
      <c r="B5934" s="241"/>
      <c r="C5934" s="41" t="s">
        <v>10915</v>
      </c>
      <c r="D5934" s="41" t="s">
        <v>83</v>
      </c>
      <c r="E5934" s="201">
        <v>1</v>
      </c>
      <c r="F5934" s="200">
        <v>1.6435</v>
      </c>
      <c r="G5934" s="65">
        <f t="shared" si="92"/>
        <v>1.6435</v>
      </c>
      <c r="H5934" s="44">
        <f>SUM(G5934:G5934)</f>
        <v>1.6435</v>
      </c>
      <c r="I5934" s="45"/>
      <c r="J5934" s="36">
        <v>1050</v>
      </c>
    </row>
    <row r="5935" spans="1:10" ht="15.75" thickBot="1" x14ac:dyDescent="0.3">
      <c r="A5935" s="247"/>
      <c r="B5935" s="242"/>
      <c r="C5935" s="46"/>
      <c r="D5935" s="59"/>
      <c r="E5935" s="202"/>
      <c r="F5935" s="217" t="s">
        <v>13</v>
      </c>
      <c r="G5935" s="73" t="str">
        <f t="shared" si="92"/>
        <v/>
      </c>
      <c r="H5935" s="74"/>
      <c r="I5935" s="67"/>
      <c r="J5935" s="36">
        <v>1050</v>
      </c>
    </row>
    <row r="5936" spans="1:10" ht="15.75" thickBot="1" x14ac:dyDescent="0.3">
      <c r="A5936" s="237" t="s">
        <v>1404</v>
      </c>
      <c r="B5936" s="240" t="s">
        <v>5784</v>
      </c>
      <c r="C5936" s="31"/>
      <c r="D5936" s="32" t="s">
        <v>18</v>
      </c>
      <c r="E5936" s="197"/>
      <c r="F5936" s="208" t="s">
        <v>13</v>
      </c>
      <c r="G5936" s="33" t="str">
        <f t="shared" si="92"/>
        <v/>
      </c>
      <c r="H5936" s="34"/>
      <c r="I5936" s="35"/>
      <c r="J5936" s="36">
        <v>500.00000000000006</v>
      </c>
    </row>
    <row r="5937" spans="1:10" x14ac:dyDescent="0.25">
      <c r="A5937" s="246"/>
      <c r="B5937" s="241"/>
      <c r="C5937" s="38"/>
      <c r="D5937" s="38"/>
      <c r="E5937" s="199"/>
      <c r="F5937" s="211" t="s">
        <v>13</v>
      </c>
      <c r="G5937" s="65" t="str">
        <f t="shared" si="92"/>
        <v/>
      </c>
      <c r="H5937" s="66"/>
      <c r="I5937" s="67"/>
      <c r="J5937" s="36">
        <v>500.00000000000006</v>
      </c>
    </row>
    <row r="5938" spans="1:10" ht="38.25" x14ac:dyDescent="0.25">
      <c r="A5938" s="246"/>
      <c r="B5938" s="241"/>
      <c r="C5938" s="41" t="s">
        <v>10872</v>
      </c>
      <c r="D5938" s="41" t="s">
        <v>83</v>
      </c>
      <c r="E5938" s="201">
        <v>1</v>
      </c>
      <c r="F5938" s="200">
        <v>5.0919999999999996</v>
      </c>
      <c r="G5938" s="65">
        <f t="shared" si="92"/>
        <v>5.0919999999999996</v>
      </c>
      <c r="H5938" s="44">
        <f>SUM(G5938:G5938)</f>
        <v>5.0919999999999996</v>
      </c>
      <c r="I5938" s="45"/>
      <c r="J5938" s="36">
        <v>500.00000000000006</v>
      </c>
    </row>
    <row r="5939" spans="1:10" ht="15.75" thickBot="1" x14ac:dyDescent="0.3">
      <c r="A5939" s="247"/>
      <c r="B5939" s="242"/>
      <c r="C5939" s="46"/>
      <c r="D5939" s="59"/>
      <c r="E5939" s="202"/>
      <c r="F5939" s="217" t="s">
        <v>13</v>
      </c>
      <c r="G5939" s="73" t="str">
        <f t="shared" si="92"/>
        <v/>
      </c>
      <c r="H5939" s="74"/>
      <c r="I5939" s="67"/>
      <c r="J5939" s="36">
        <v>500.00000000000006</v>
      </c>
    </row>
    <row r="5940" spans="1:10" ht="15.75" thickBot="1" x14ac:dyDescent="0.3">
      <c r="A5940" s="237" t="s">
        <v>1405</v>
      </c>
      <c r="B5940" s="240" t="s">
        <v>5785</v>
      </c>
      <c r="C5940" s="31"/>
      <c r="D5940" s="32" t="s">
        <v>18</v>
      </c>
      <c r="E5940" s="197"/>
      <c r="F5940" s="208" t="s">
        <v>13</v>
      </c>
      <c r="G5940" s="33" t="str">
        <f t="shared" si="92"/>
        <v/>
      </c>
      <c r="H5940" s="34"/>
      <c r="I5940" s="35"/>
      <c r="J5940" s="36">
        <v>1575</v>
      </c>
    </row>
    <row r="5941" spans="1:10" x14ac:dyDescent="0.25">
      <c r="A5941" s="246"/>
      <c r="B5941" s="241"/>
      <c r="C5941" s="38"/>
      <c r="D5941" s="38"/>
      <c r="E5941" s="199"/>
      <c r="F5941" s="211" t="s">
        <v>13</v>
      </c>
      <c r="G5941" s="65" t="str">
        <f t="shared" si="92"/>
        <v/>
      </c>
      <c r="H5941" s="66"/>
      <c r="I5941" s="67"/>
      <c r="J5941" s="36">
        <v>1575</v>
      </c>
    </row>
    <row r="5942" spans="1:10" ht="38.25" x14ac:dyDescent="0.25">
      <c r="A5942" s="246"/>
      <c r="B5942" s="241"/>
      <c r="C5942" s="41" t="s">
        <v>10758</v>
      </c>
      <c r="D5942" s="41" t="s">
        <v>83</v>
      </c>
      <c r="E5942" s="201">
        <v>1</v>
      </c>
      <c r="F5942" s="200">
        <v>4.8829999999999991</v>
      </c>
      <c r="G5942" s="65">
        <f t="shared" si="92"/>
        <v>4.8829999999999991</v>
      </c>
      <c r="H5942" s="44">
        <f>SUM(G5942:G5942)</f>
        <v>4.8829999999999991</v>
      </c>
      <c r="I5942" s="45"/>
      <c r="J5942" s="36">
        <v>1575</v>
      </c>
    </row>
    <row r="5943" spans="1:10" ht="15.75" thickBot="1" x14ac:dyDescent="0.3">
      <c r="A5943" s="247"/>
      <c r="B5943" s="242"/>
      <c r="C5943" s="46"/>
      <c r="D5943" s="59"/>
      <c r="E5943" s="202"/>
      <c r="F5943" s="217" t="s">
        <v>13</v>
      </c>
      <c r="G5943" s="73" t="str">
        <f t="shared" si="92"/>
        <v/>
      </c>
      <c r="H5943" s="74"/>
      <c r="I5943" s="67"/>
      <c r="J5943" s="36">
        <v>1575</v>
      </c>
    </row>
    <row r="5944" spans="1:10" ht="15.75" thickBot="1" x14ac:dyDescent="0.3">
      <c r="A5944" s="237" t="s">
        <v>1406</v>
      </c>
      <c r="B5944" s="240" t="s">
        <v>5786</v>
      </c>
      <c r="C5944" s="31"/>
      <c r="D5944" s="32" t="s">
        <v>18</v>
      </c>
      <c r="E5944" s="197"/>
      <c r="F5944" s="208" t="s">
        <v>13</v>
      </c>
      <c r="G5944" s="33" t="str">
        <f t="shared" si="92"/>
        <v/>
      </c>
      <c r="H5944" s="34"/>
      <c r="I5944" s="35"/>
      <c r="J5944" s="36">
        <v>100</v>
      </c>
    </row>
    <row r="5945" spans="1:10" x14ac:dyDescent="0.25">
      <c r="A5945" s="246"/>
      <c r="B5945" s="241"/>
      <c r="C5945" s="38"/>
      <c r="D5945" s="38"/>
      <c r="E5945" s="199"/>
      <c r="F5945" s="211" t="s">
        <v>13</v>
      </c>
      <c r="G5945" s="65" t="str">
        <f t="shared" si="92"/>
        <v/>
      </c>
      <c r="H5945" s="66"/>
      <c r="I5945" s="67"/>
      <c r="J5945" s="36">
        <v>100</v>
      </c>
    </row>
    <row r="5946" spans="1:10" ht="38.25" x14ac:dyDescent="0.25">
      <c r="A5946" s="246"/>
      <c r="B5946" s="241"/>
      <c r="C5946" s="41" t="s">
        <v>10941</v>
      </c>
      <c r="D5946" s="41" t="s">
        <v>83</v>
      </c>
      <c r="E5946" s="201">
        <v>1</v>
      </c>
      <c r="F5946" s="200">
        <v>13.756</v>
      </c>
      <c r="G5946" s="65">
        <f t="shared" si="92"/>
        <v>13.756</v>
      </c>
      <c r="H5946" s="44">
        <f>SUM(G5946:G5946)</f>
        <v>13.756</v>
      </c>
      <c r="I5946" s="45"/>
      <c r="J5946" s="36">
        <v>100</v>
      </c>
    </row>
    <row r="5947" spans="1:10" ht="15.75" thickBot="1" x14ac:dyDescent="0.3">
      <c r="A5947" s="247"/>
      <c r="B5947" s="242"/>
      <c r="C5947" s="46"/>
      <c r="D5947" s="59"/>
      <c r="E5947" s="202"/>
      <c r="F5947" s="217" t="s">
        <v>13</v>
      </c>
      <c r="G5947" s="73" t="str">
        <f t="shared" si="92"/>
        <v/>
      </c>
      <c r="H5947" s="74"/>
      <c r="I5947" s="67"/>
      <c r="J5947" s="36">
        <v>100</v>
      </c>
    </row>
    <row r="5948" spans="1:10" ht="15.75" thickBot="1" x14ac:dyDescent="0.3">
      <c r="A5948" s="237" t="s">
        <v>1407</v>
      </c>
      <c r="B5948" s="240" t="s">
        <v>5787</v>
      </c>
      <c r="C5948" s="31"/>
      <c r="D5948" s="32" t="s">
        <v>18</v>
      </c>
      <c r="E5948" s="197"/>
      <c r="F5948" s="208" t="s">
        <v>13</v>
      </c>
      <c r="G5948" s="33" t="str">
        <f t="shared" si="92"/>
        <v/>
      </c>
      <c r="H5948" s="34"/>
      <c r="I5948" s="35"/>
      <c r="J5948" s="36">
        <v>250.00000000000003</v>
      </c>
    </row>
    <row r="5949" spans="1:10" x14ac:dyDescent="0.25">
      <c r="A5949" s="246"/>
      <c r="B5949" s="241"/>
      <c r="C5949" s="38"/>
      <c r="D5949" s="38"/>
      <c r="E5949" s="199"/>
      <c r="F5949" s="211" t="s">
        <v>13</v>
      </c>
      <c r="G5949" s="65" t="str">
        <f t="shared" si="92"/>
        <v/>
      </c>
      <c r="H5949" s="66"/>
      <c r="I5949" s="67"/>
      <c r="J5949" s="36">
        <v>250.00000000000003</v>
      </c>
    </row>
    <row r="5950" spans="1:10" ht="25.5" x14ac:dyDescent="0.25">
      <c r="A5950" s="246"/>
      <c r="B5950" s="241"/>
      <c r="C5950" s="41" t="s">
        <v>11019</v>
      </c>
      <c r="D5950" s="41" t="s">
        <v>83</v>
      </c>
      <c r="E5950" s="201">
        <v>1</v>
      </c>
      <c r="F5950" s="200">
        <v>2.9164999999999996</v>
      </c>
      <c r="G5950" s="65">
        <f t="shared" si="92"/>
        <v>2.9164999999999996</v>
      </c>
      <c r="H5950" s="44">
        <f>SUM(G5950:G5950)</f>
        <v>2.9164999999999996</v>
      </c>
      <c r="I5950" s="45"/>
      <c r="J5950" s="36">
        <v>250.00000000000003</v>
      </c>
    </row>
    <row r="5951" spans="1:10" ht="15.75" thickBot="1" x14ac:dyDescent="0.3">
      <c r="A5951" s="247"/>
      <c r="B5951" s="242"/>
      <c r="C5951" s="46"/>
      <c r="D5951" s="59"/>
      <c r="E5951" s="202"/>
      <c r="F5951" s="217" t="s">
        <v>13</v>
      </c>
      <c r="G5951" s="73" t="str">
        <f t="shared" si="92"/>
        <v/>
      </c>
      <c r="H5951" s="74"/>
      <c r="I5951" s="67"/>
      <c r="J5951" s="36">
        <v>250.00000000000003</v>
      </c>
    </row>
    <row r="5952" spans="1:10" ht="15.75" thickBot="1" x14ac:dyDescent="0.3">
      <c r="A5952" s="237" t="s">
        <v>1408</v>
      </c>
      <c r="B5952" s="240" t="s">
        <v>5790</v>
      </c>
      <c r="C5952" s="31"/>
      <c r="D5952" s="32" t="s">
        <v>18</v>
      </c>
      <c r="E5952" s="197"/>
      <c r="F5952" s="208" t="s">
        <v>13</v>
      </c>
      <c r="G5952" s="33" t="str">
        <f t="shared" si="92"/>
        <v/>
      </c>
      <c r="H5952" s="34"/>
      <c r="I5952" s="35"/>
      <c r="J5952" s="36">
        <v>250.00000000000003</v>
      </c>
    </row>
    <row r="5953" spans="1:10" x14ac:dyDescent="0.25">
      <c r="A5953" s="246"/>
      <c r="B5953" s="241"/>
      <c r="C5953" s="38"/>
      <c r="D5953" s="38"/>
      <c r="E5953" s="199"/>
      <c r="F5953" s="211" t="s">
        <v>13</v>
      </c>
      <c r="G5953" s="65" t="str">
        <f t="shared" si="92"/>
        <v/>
      </c>
      <c r="H5953" s="66"/>
      <c r="I5953" s="67"/>
      <c r="J5953" s="36">
        <v>250.00000000000003</v>
      </c>
    </row>
    <row r="5954" spans="1:10" ht="38.25" x14ac:dyDescent="0.25">
      <c r="A5954" s="246"/>
      <c r="B5954" s="241"/>
      <c r="C5954" s="41" t="s">
        <v>10856</v>
      </c>
      <c r="D5954" s="41" t="s">
        <v>83</v>
      </c>
      <c r="E5954" s="201">
        <v>1</v>
      </c>
      <c r="F5954" s="200">
        <v>11.599500000000001</v>
      </c>
      <c r="G5954" s="65">
        <f t="shared" si="92"/>
        <v>11.599500000000001</v>
      </c>
      <c r="H5954" s="44">
        <f>SUM(G5954:G5954)</f>
        <v>11.599500000000001</v>
      </c>
      <c r="I5954" s="45"/>
      <c r="J5954" s="36">
        <v>250.00000000000003</v>
      </c>
    </row>
    <row r="5955" spans="1:10" ht="15.75" thickBot="1" x14ac:dyDescent="0.3">
      <c r="A5955" s="247"/>
      <c r="B5955" s="242"/>
      <c r="C5955" s="46"/>
      <c r="D5955" s="59"/>
      <c r="E5955" s="202"/>
      <c r="F5955" s="217" t="s">
        <v>13</v>
      </c>
      <c r="G5955" s="73" t="str">
        <f t="shared" si="92"/>
        <v/>
      </c>
      <c r="H5955" s="74"/>
      <c r="I5955" s="67"/>
      <c r="J5955" s="36">
        <v>250.00000000000003</v>
      </c>
    </row>
    <row r="5956" spans="1:10" ht="15.75" thickBot="1" x14ac:dyDescent="0.3">
      <c r="A5956" s="237" t="s">
        <v>1409</v>
      </c>
      <c r="B5956" s="240" t="s">
        <v>5791</v>
      </c>
      <c r="C5956" s="31"/>
      <c r="D5956" s="32" t="s">
        <v>18</v>
      </c>
      <c r="E5956" s="197"/>
      <c r="F5956" s="208" t="s">
        <v>13</v>
      </c>
      <c r="G5956" s="33" t="str">
        <f t="shared" si="92"/>
        <v/>
      </c>
      <c r="H5956" s="34"/>
      <c r="I5956" s="35"/>
      <c r="J5956" s="36">
        <v>1575</v>
      </c>
    </row>
    <row r="5957" spans="1:10" x14ac:dyDescent="0.25">
      <c r="A5957" s="246"/>
      <c r="B5957" s="241"/>
      <c r="C5957" s="38"/>
      <c r="D5957" s="38"/>
      <c r="E5957" s="199"/>
      <c r="F5957" s="211" t="s">
        <v>13</v>
      </c>
      <c r="G5957" s="65" t="str">
        <f t="shared" si="92"/>
        <v/>
      </c>
      <c r="H5957" s="66"/>
      <c r="I5957" s="67"/>
      <c r="J5957" s="36">
        <v>1575</v>
      </c>
    </row>
    <row r="5958" spans="1:10" ht="38.25" x14ac:dyDescent="0.25">
      <c r="A5958" s="246"/>
      <c r="B5958" s="241"/>
      <c r="C5958" s="41" t="s">
        <v>10700</v>
      </c>
      <c r="D5958" s="41" t="s">
        <v>83</v>
      </c>
      <c r="E5958" s="201">
        <v>1</v>
      </c>
      <c r="F5958" s="200">
        <v>7.6189999999999989</v>
      </c>
      <c r="G5958" s="65">
        <f t="shared" ref="G5958:G6021" si="93">IF(ISNUMBER(F5958),E5958*F5958,"")</f>
        <v>7.6189999999999989</v>
      </c>
      <c r="H5958" s="44">
        <f>SUM(G5958:G5958)</f>
        <v>7.6189999999999989</v>
      </c>
      <c r="I5958" s="45"/>
      <c r="J5958" s="36">
        <v>1575</v>
      </c>
    </row>
    <row r="5959" spans="1:10" ht="15.75" thickBot="1" x14ac:dyDescent="0.3">
      <c r="A5959" s="247"/>
      <c r="B5959" s="242"/>
      <c r="C5959" s="46"/>
      <c r="D5959" s="59"/>
      <c r="E5959" s="202"/>
      <c r="F5959" s="217" t="s">
        <v>13</v>
      </c>
      <c r="G5959" s="73" t="str">
        <f t="shared" si="93"/>
        <v/>
      </c>
      <c r="H5959" s="74"/>
      <c r="I5959" s="67"/>
      <c r="J5959" s="36">
        <v>1575</v>
      </c>
    </row>
    <row r="5960" spans="1:10" ht="15.75" thickBot="1" x14ac:dyDescent="0.3">
      <c r="A5960" s="237" t="s">
        <v>1410</v>
      </c>
      <c r="B5960" s="240" t="s">
        <v>5792</v>
      </c>
      <c r="C5960" s="31"/>
      <c r="D5960" s="32" t="s">
        <v>18</v>
      </c>
      <c r="E5960" s="197"/>
      <c r="F5960" s="208" t="s">
        <v>13</v>
      </c>
      <c r="G5960" s="33" t="str">
        <f t="shared" si="93"/>
        <v/>
      </c>
      <c r="H5960" s="34"/>
      <c r="I5960" s="35"/>
      <c r="J5960" s="36">
        <v>100</v>
      </c>
    </row>
    <row r="5961" spans="1:10" x14ac:dyDescent="0.25">
      <c r="A5961" s="246"/>
      <c r="B5961" s="241"/>
      <c r="C5961" s="38"/>
      <c r="D5961" s="38"/>
      <c r="E5961" s="199"/>
      <c r="F5961" s="211" t="s">
        <v>13</v>
      </c>
      <c r="G5961" s="65" t="str">
        <f t="shared" si="93"/>
        <v/>
      </c>
      <c r="H5961" s="66"/>
      <c r="I5961" s="67"/>
      <c r="J5961" s="36">
        <v>100</v>
      </c>
    </row>
    <row r="5962" spans="1:10" ht="38.25" x14ac:dyDescent="0.25">
      <c r="A5962" s="246"/>
      <c r="B5962" s="241"/>
      <c r="C5962" s="41" t="s">
        <v>10890</v>
      </c>
      <c r="D5962" s="41" t="s">
        <v>83</v>
      </c>
      <c r="E5962" s="201">
        <v>1</v>
      </c>
      <c r="F5962" s="200">
        <v>21.279999999999998</v>
      </c>
      <c r="G5962" s="65">
        <f t="shared" si="93"/>
        <v>21.279999999999998</v>
      </c>
      <c r="H5962" s="44">
        <f>SUM(G5962:G5962)</f>
        <v>21.279999999999998</v>
      </c>
      <c r="I5962" s="45"/>
      <c r="J5962" s="36">
        <v>100</v>
      </c>
    </row>
    <row r="5963" spans="1:10" ht="15.75" thickBot="1" x14ac:dyDescent="0.3">
      <c r="A5963" s="247"/>
      <c r="B5963" s="242"/>
      <c r="C5963" s="46"/>
      <c r="D5963" s="59"/>
      <c r="E5963" s="202"/>
      <c r="F5963" s="217" t="s">
        <v>13</v>
      </c>
      <c r="G5963" s="73" t="str">
        <f t="shared" si="93"/>
        <v/>
      </c>
      <c r="H5963" s="74"/>
      <c r="I5963" s="67"/>
      <c r="J5963" s="36">
        <v>100</v>
      </c>
    </row>
    <row r="5964" spans="1:10" ht="15.75" thickBot="1" x14ac:dyDescent="0.3">
      <c r="A5964" s="237" t="s">
        <v>1411</v>
      </c>
      <c r="B5964" s="240" t="s">
        <v>5793</v>
      </c>
      <c r="C5964" s="31"/>
      <c r="D5964" s="32" t="s">
        <v>18</v>
      </c>
      <c r="E5964" s="197"/>
      <c r="F5964" s="208" t="s">
        <v>13</v>
      </c>
      <c r="G5964" s="33" t="str">
        <f t="shared" si="93"/>
        <v/>
      </c>
      <c r="H5964" s="34"/>
      <c r="I5964" s="35"/>
      <c r="J5964" s="36">
        <v>250.00000000000003</v>
      </c>
    </row>
    <row r="5965" spans="1:10" x14ac:dyDescent="0.25">
      <c r="A5965" s="246"/>
      <c r="B5965" s="241"/>
      <c r="C5965" s="38"/>
      <c r="D5965" s="38"/>
      <c r="E5965" s="199"/>
      <c r="F5965" s="211" t="s">
        <v>13</v>
      </c>
      <c r="G5965" s="65" t="str">
        <f t="shared" si="93"/>
        <v/>
      </c>
      <c r="H5965" s="66"/>
      <c r="I5965" s="67"/>
      <c r="J5965" s="36">
        <v>250.00000000000003</v>
      </c>
    </row>
    <row r="5966" spans="1:10" ht="25.5" x14ac:dyDescent="0.25">
      <c r="A5966" s="246"/>
      <c r="B5966" s="241"/>
      <c r="C5966" s="41" t="s">
        <v>10983</v>
      </c>
      <c r="D5966" s="41" t="s">
        <v>83</v>
      </c>
      <c r="E5966" s="201">
        <v>1</v>
      </c>
      <c r="F5966" s="200">
        <v>4.218</v>
      </c>
      <c r="G5966" s="65">
        <f t="shared" si="93"/>
        <v>4.218</v>
      </c>
      <c r="H5966" s="44">
        <f>SUM(G5966:G5966)</f>
        <v>4.218</v>
      </c>
      <c r="I5966" s="45"/>
      <c r="J5966" s="36">
        <v>250.00000000000003</v>
      </c>
    </row>
    <row r="5967" spans="1:10" ht="15.75" thickBot="1" x14ac:dyDescent="0.3">
      <c r="A5967" s="247"/>
      <c r="B5967" s="242"/>
      <c r="C5967" s="46"/>
      <c r="D5967" s="59"/>
      <c r="E5967" s="202"/>
      <c r="F5967" s="217" t="s">
        <v>13</v>
      </c>
      <c r="G5967" s="73" t="str">
        <f t="shared" si="93"/>
        <v/>
      </c>
      <c r="H5967" s="74"/>
      <c r="I5967" s="67"/>
      <c r="J5967" s="36">
        <v>250.00000000000003</v>
      </c>
    </row>
    <row r="5968" spans="1:10" ht="15.75" thickBot="1" x14ac:dyDescent="0.3">
      <c r="A5968" s="237" t="s">
        <v>1412</v>
      </c>
      <c r="B5968" s="240" t="s">
        <v>5278</v>
      </c>
      <c r="C5968" s="31"/>
      <c r="D5968" s="32" t="s">
        <v>18</v>
      </c>
      <c r="E5968" s="197"/>
      <c r="F5968" s="208" t="s">
        <v>13</v>
      </c>
      <c r="G5968" s="33" t="str">
        <f t="shared" si="93"/>
        <v/>
      </c>
      <c r="H5968" s="34"/>
      <c r="I5968" s="35"/>
      <c r="J5968" s="36">
        <v>250.00000000000003</v>
      </c>
    </row>
    <row r="5969" spans="1:10" x14ac:dyDescent="0.25">
      <c r="A5969" s="246"/>
      <c r="B5969" s="241"/>
      <c r="C5969" s="38"/>
      <c r="D5969" s="38"/>
      <c r="E5969" s="199"/>
      <c r="F5969" s="211" t="s">
        <v>13</v>
      </c>
      <c r="G5969" s="65" t="str">
        <f t="shared" si="93"/>
        <v/>
      </c>
      <c r="H5969" s="66"/>
      <c r="I5969" s="67"/>
      <c r="J5969" s="36">
        <v>250.00000000000003</v>
      </c>
    </row>
    <row r="5970" spans="1:10" ht="38.25" x14ac:dyDescent="0.25">
      <c r="A5970" s="246"/>
      <c r="B5970" s="241"/>
      <c r="C5970" s="41" t="s">
        <v>10831</v>
      </c>
      <c r="D5970" s="41" t="s">
        <v>83</v>
      </c>
      <c r="E5970" s="201">
        <v>1</v>
      </c>
      <c r="F5970" s="200">
        <v>14.154999999999999</v>
      </c>
      <c r="G5970" s="65">
        <f t="shared" si="93"/>
        <v>14.154999999999999</v>
      </c>
      <c r="H5970" s="44">
        <f>SUM(G5970:G5970)</f>
        <v>14.154999999999999</v>
      </c>
      <c r="I5970" s="45"/>
      <c r="J5970" s="36">
        <v>250.00000000000003</v>
      </c>
    </row>
    <row r="5971" spans="1:10" ht="15.75" thickBot="1" x14ac:dyDescent="0.3">
      <c r="A5971" s="247"/>
      <c r="B5971" s="242"/>
      <c r="C5971" s="46"/>
      <c r="D5971" s="59"/>
      <c r="E5971" s="202"/>
      <c r="F5971" s="217" t="s">
        <v>13</v>
      </c>
      <c r="G5971" s="73" t="str">
        <f t="shared" si="93"/>
        <v/>
      </c>
      <c r="H5971" s="74"/>
      <c r="I5971" s="67"/>
      <c r="J5971" s="36">
        <v>250.00000000000003</v>
      </c>
    </row>
    <row r="5972" spans="1:10" ht="15.75" thickBot="1" x14ac:dyDescent="0.3">
      <c r="A5972" s="237" t="s">
        <v>1413</v>
      </c>
      <c r="B5972" s="240" t="s">
        <v>5797</v>
      </c>
      <c r="C5972" s="31"/>
      <c r="D5972" s="32" t="s">
        <v>18</v>
      </c>
      <c r="E5972" s="197"/>
      <c r="F5972" s="208" t="s">
        <v>13</v>
      </c>
      <c r="G5972" s="33" t="str">
        <f t="shared" si="93"/>
        <v/>
      </c>
      <c r="H5972" s="34"/>
      <c r="I5972" s="35"/>
      <c r="J5972" s="36">
        <v>1000.0000000000001</v>
      </c>
    </row>
    <row r="5973" spans="1:10" x14ac:dyDescent="0.25">
      <c r="A5973" s="246"/>
      <c r="B5973" s="241"/>
      <c r="C5973" s="38"/>
      <c r="D5973" s="38"/>
      <c r="E5973" s="199"/>
      <c r="F5973" s="211" t="s">
        <v>13</v>
      </c>
      <c r="G5973" s="65" t="str">
        <f t="shared" si="93"/>
        <v/>
      </c>
      <c r="H5973" s="66"/>
      <c r="I5973" s="67"/>
      <c r="J5973" s="36">
        <v>1000.0000000000001</v>
      </c>
    </row>
    <row r="5974" spans="1:10" ht="38.25" x14ac:dyDescent="0.25">
      <c r="A5974" s="246"/>
      <c r="B5974" s="241"/>
      <c r="C5974" s="41" t="s">
        <v>10750</v>
      </c>
      <c r="D5974" s="41" t="s">
        <v>83</v>
      </c>
      <c r="E5974" s="201">
        <v>1</v>
      </c>
      <c r="F5974" s="200">
        <v>8.4359999999999999</v>
      </c>
      <c r="G5974" s="65">
        <f t="shared" si="93"/>
        <v>8.4359999999999999</v>
      </c>
      <c r="H5974" s="44">
        <f>SUM(G5974:G5974)</f>
        <v>8.4359999999999999</v>
      </c>
      <c r="I5974" s="45"/>
      <c r="J5974" s="36">
        <v>1000.0000000000001</v>
      </c>
    </row>
    <row r="5975" spans="1:10" ht="15.75" thickBot="1" x14ac:dyDescent="0.3">
      <c r="A5975" s="247"/>
      <c r="B5975" s="242"/>
      <c r="C5975" s="46"/>
      <c r="D5975" s="59"/>
      <c r="E5975" s="202"/>
      <c r="F5975" s="217" t="s">
        <v>13</v>
      </c>
      <c r="G5975" s="73" t="str">
        <f t="shared" si="93"/>
        <v/>
      </c>
      <c r="H5975" s="74"/>
      <c r="I5975" s="67"/>
      <c r="J5975" s="36">
        <v>1000.0000000000001</v>
      </c>
    </row>
    <row r="5976" spans="1:10" ht="15.75" thickBot="1" x14ac:dyDescent="0.3">
      <c r="A5976" s="237" t="s">
        <v>1414</v>
      </c>
      <c r="B5976" s="240" t="s">
        <v>5798</v>
      </c>
      <c r="C5976" s="31"/>
      <c r="D5976" s="32" t="s">
        <v>18</v>
      </c>
      <c r="E5976" s="197"/>
      <c r="F5976" s="208" t="s">
        <v>13</v>
      </c>
      <c r="G5976" s="33" t="str">
        <f t="shared" si="93"/>
        <v/>
      </c>
      <c r="H5976" s="34"/>
      <c r="I5976" s="35"/>
      <c r="J5976" s="36">
        <v>100</v>
      </c>
    </row>
    <row r="5977" spans="1:10" x14ac:dyDescent="0.25">
      <c r="A5977" s="246"/>
      <c r="B5977" s="241"/>
      <c r="C5977" s="38"/>
      <c r="D5977" s="38"/>
      <c r="E5977" s="199"/>
      <c r="F5977" s="211" t="s">
        <v>13</v>
      </c>
      <c r="G5977" s="65" t="str">
        <f t="shared" si="93"/>
        <v/>
      </c>
      <c r="H5977" s="66"/>
      <c r="I5977" s="67"/>
      <c r="J5977" s="36">
        <v>100</v>
      </c>
    </row>
    <row r="5978" spans="1:10" ht="38.25" x14ac:dyDescent="0.25">
      <c r="A5978" s="246"/>
      <c r="B5978" s="241"/>
      <c r="C5978" s="41" t="s">
        <v>10806</v>
      </c>
      <c r="D5978" s="41" t="s">
        <v>83</v>
      </c>
      <c r="E5978" s="201">
        <v>1</v>
      </c>
      <c r="F5978" s="200">
        <v>43.1205</v>
      </c>
      <c r="G5978" s="65">
        <f t="shared" si="93"/>
        <v>43.1205</v>
      </c>
      <c r="H5978" s="44">
        <f>SUM(G5978:G5978)</f>
        <v>43.1205</v>
      </c>
      <c r="I5978" s="45"/>
      <c r="J5978" s="36">
        <v>100</v>
      </c>
    </row>
    <row r="5979" spans="1:10" ht="15.75" thickBot="1" x14ac:dyDescent="0.3">
      <c r="A5979" s="247"/>
      <c r="B5979" s="242"/>
      <c r="C5979" s="46"/>
      <c r="D5979" s="59"/>
      <c r="E5979" s="202"/>
      <c r="F5979" s="217" t="s">
        <v>13</v>
      </c>
      <c r="G5979" s="73" t="str">
        <f t="shared" si="93"/>
        <v/>
      </c>
      <c r="H5979" s="74"/>
      <c r="I5979" s="67"/>
      <c r="J5979" s="36">
        <v>100</v>
      </c>
    </row>
    <row r="5980" spans="1:10" ht="15.75" thickBot="1" x14ac:dyDescent="0.3">
      <c r="A5980" s="237" t="s">
        <v>1415</v>
      </c>
      <c r="B5980" s="240" t="s">
        <v>5799</v>
      </c>
      <c r="C5980" s="31"/>
      <c r="D5980" s="32" t="s">
        <v>18</v>
      </c>
      <c r="E5980" s="197"/>
      <c r="F5980" s="208" t="s">
        <v>13</v>
      </c>
      <c r="G5980" s="33" t="str">
        <f t="shared" si="93"/>
        <v/>
      </c>
      <c r="H5980" s="34"/>
      <c r="I5980" s="35"/>
      <c r="J5980" s="36">
        <v>250.00000000000003</v>
      </c>
    </row>
    <row r="5981" spans="1:10" x14ac:dyDescent="0.25">
      <c r="A5981" s="246"/>
      <c r="B5981" s="241"/>
      <c r="C5981" s="38"/>
      <c r="D5981" s="38"/>
      <c r="E5981" s="199"/>
      <c r="F5981" s="211" t="s">
        <v>13</v>
      </c>
      <c r="G5981" s="65" t="str">
        <f t="shared" si="93"/>
        <v/>
      </c>
      <c r="H5981" s="66"/>
      <c r="I5981" s="67"/>
      <c r="J5981" s="36">
        <v>250.00000000000003</v>
      </c>
    </row>
    <row r="5982" spans="1:10" ht="25.5" x14ac:dyDescent="0.25">
      <c r="A5982" s="246"/>
      <c r="B5982" s="241"/>
      <c r="C5982" s="41" t="s">
        <v>10932</v>
      </c>
      <c r="D5982" s="41" t="s">
        <v>83</v>
      </c>
      <c r="E5982" s="201">
        <v>1</v>
      </c>
      <c r="F5982" s="200">
        <v>5.8805000000000005</v>
      </c>
      <c r="G5982" s="65">
        <f t="shared" si="93"/>
        <v>5.8805000000000005</v>
      </c>
      <c r="H5982" s="44">
        <f>SUM(G5982:G5982)</f>
        <v>5.8805000000000005</v>
      </c>
      <c r="I5982" s="45"/>
      <c r="J5982" s="36">
        <v>250.00000000000003</v>
      </c>
    </row>
    <row r="5983" spans="1:10" ht="15.75" thickBot="1" x14ac:dyDescent="0.3">
      <c r="A5983" s="247"/>
      <c r="B5983" s="242"/>
      <c r="C5983" s="46"/>
      <c r="D5983" s="59"/>
      <c r="E5983" s="202"/>
      <c r="F5983" s="217" t="s">
        <v>13</v>
      </c>
      <c r="G5983" s="73" t="str">
        <f t="shared" si="93"/>
        <v/>
      </c>
      <c r="H5983" s="74"/>
      <c r="I5983" s="67"/>
      <c r="J5983" s="36">
        <v>250.00000000000003</v>
      </c>
    </row>
    <row r="5984" spans="1:10" ht="15.75" thickBot="1" x14ac:dyDescent="0.3">
      <c r="A5984" s="237" t="s">
        <v>1416</v>
      </c>
      <c r="B5984" s="240" t="s">
        <v>5802</v>
      </c>
      <c r="C5984" s="31"/>
      <c r="D5984" s="32" t="s">
        <v>18</v>
      </c>
      <c r="E5984" s="197"/>
      <c r="F5984" s="208" t="s">
        <v>13</v>
      </c>
      <c r="G5984" s="33" t="str">
        <f t="shared" si="93"/>
        <v/>
      </c>
      <c r="H5984" s="34"/>
      <c r="I5984" s="35"/>
      <c r="J5984" s="36">
        <v>250.00000000000003</v>
      </c>
    </row>
    <row r="5985" spans="1:10" x14ac:dyDescent="0.25">
      <c r="A5985" s="246"/>
      <c r="B5985" s="241"/>
      <c r="C5985" s="38"/>
      <c r="D5985" s="38"/>
      <c r="E5985" s="199"/>
      <c r="F5985" s="211" t="s">
        <v>13</v>
      </c>
      <c r="G5985" s="65" t="str">
        <f t="shared" si="93"/>
        <v/>
      </c>
      <c r="H5985" s="66"/>
      <c r="I5985" s="67"/>
      <c r="J5985" s="36">
        <v>250.00000000000003</v>
      </c>
    </row>
    <row r="5986" spans="1:10" ht="25.5" x14ac:dyDescent="0.25">
      <c r="A5986" s="246"/>
      <c r="B5986" s="241"/>
      <c r="C5986" s="41" t="s">
        <v>10788</v>
      </c>
      <c r="D5986" s="41" t="s">
        <v>83</v>
      </c>
      <c r="E5986" s="201">
        <v>1</v>
      </c>
      <c r="F5986" s="200">
        <v>20.776499999999999</v>
      </c>
      <c r="G5986" s="65">
        <f t="shared" si="93"/>
        <v>20.776499999999999</v>
      </c>
      <c r="H5986" s="44">
        <f>SUM(G5986:G5986)</f>
        <v>20.776499999999999</v>
      </c>
      <c r="I5986" s="45"/>
      <c r="J5986" s="36">
        <v>250.00000000000003</v>
      </c>
    </row>
    <row r="5987" spans="1:10" ht="15.75" thickBot="1" x14ac:dyDescent="0.3">
      <c r="A5987" s="247"/>
      <c r="B5987" s="242"/>
      <c r="C5987" s="46"/>
      <c r="D5987" s="59"/>
      <c r="E5987" s="202"/>
      <c r="F5987" s="217" t="s">
        <v>13</v>
      </c>
      <c r="G5987" s="73" t="str">
        <f t="shared" si="93"/>
        <v/>
      </c>
      <c r="H5987" s="74"/>
      <c r="I5987" s="67"/>
      <c r="J5987" s="36">
        <v>250.00000000000003</v>
      </c>
    </row>
    <row r="5988" spans="1:10" ht="15.75" thickBot="1" x14ac:dyDescent="0.3">
      <c r="A5988" s="237" t="s">
        <v>1417</v>
      </c>
      <c r="B5988" s="240" t="s">
        <v>5805</v>
      </c>
      <c r="C5988" s="31"/>
      <c r="D5988" s="32" t="s">
        <v>18</v>
      </c>
      <c r="E5988" s="197"/>
      <c r="F5988" s="208" t="s">
        <v>13</v>
      </c>
      <c r="G5988" s="33" t="str">
        <f t="shared" si="93"/>
        <v/>
      </c>
      <c r="H5988" s="34"/>
      <c r="I5988" s="35"/>
      <c r="J5988" s="36">
        <v>100</v>
      </c>
    </row>
    <row r="5989" spans="1:10" x14ac:dyDescent="0.25">
      <c r="A5989" s="246"/>
      <c r="B5989" s="241"/>
      <c r="C5989" s="38"/>
      <c r="D5989" s="38"/>
      <c r="E5989" s="199"/>
      <c r="F5989" s="211" t="s">
        <v>13</v>
      </c>
      <c r="G5989" s="65" t="str">
        <f t="shared" si="93"/>
        <v/>
      </c>
      <c r="H5989" s="66"/>
      <c r="I5989" s="67"/>
      <c r="J5989" s="36">
        <v>100</v>
      </c>
    </row>
    <row r="5990" spans="1:10" ht="38.25" x14ac:dyDescent="0.25">
      <c r="A5990" s="246"/>
      <c r="B5990" s="241"/>
      <c r="C5990" s="41" t="s">
        <v>10726</v>
      </c>
      <c r="D5990" s="41" t="s">
        <v>83</v>
      </c>
      <c r="E5990" s="201">
        <v>1</v>
      </c>
      <c r="F5990" s="200">
        <v>101.29849999999999</v>
      </c>
      <c r="G5990" s="65">
        <f t="shared" si="93"/>
        <v>101.29849999999999</v>
      </c>
      <c r="H5990" s="44">
        <f>SUM(G5990:G5990)</f>
        <v>101.29849999999999</v>
      </c>
      <c r="I5990" s="45"/>
      <c r="J5990" s="36">
        <v>100</v>
      </c>
    </row>
    <row r="5991" spans="1:10" ht="15.75" thickBot="1" x14ac:dyDescent="0.3">
      <c r="A5991" s="247"/>
      <c r="B5991" s="242"/>
      <c r="C5991" s="46"/>
      <c r="D5991" s="59"/>
      <c r="E5991" s="202"/>
      <c r="F5991" s="217" t="s">
        <v>13</v>
      </c>
      <c r="G5991" s="73" t="str">
        <f t="shared" si="93"/>
        <v/>
      </c>
      <c r="H5991" s="74"/>
      <c r="I5991" s="67"/>
      <c r="J5991" s="36">
        <v>100</v>
      </c>
    </row>
    <row r="5992" spans="1:10" ht="15.75" thickBot="1" x14ac:dyDescent="0.3">
      <c r="A5992" s="237" t="s">
        <v>1418</v>
      </c>
      <c r="B5992" s="240" t="s">
        <v>5806</v>
      </c>
      <c r="C5992" s="31"/>
      <c r="D5992" s="32" t="s">
        <v>18</v>
      </c>
      <c r="E5992" s="197"/>
      <c r="F5992" s="208" t="s">
        <v>13</v>
      </c>
      <c r="G5992" s="33" t="str">
        <f t="shared" si="93"/>
        <v/>
      </c>
      <c r="H5992" s="34"/>
      <c r="I5992" s="35"/>
      <c r="J5992" s="36">
        <v>250.00000000000003</v>
      </c>
    </row>
    <row r="5993" spans="1:10" x14ac:dyDescent="0.25">
      <c r="A5993" s="246"/>
      <c r="B5993" s="241"/>
      <c r="C5993" s="38"/>
      <c r="D5993" s="38"/>
      <c r="E5993" s="199"/>
      <c r="F5993" s="211" t="s">
        <v>13</v>
      </c>
      <c r="G5993" s="65" t="str">
        <f t="shared" si="93"/>
        <v/>
      </c>
      <c r="H5993" s="66"/>
      <c r="I5993" s="67"/>
      <c r="J5993" s="36">
        <v>250.00000000000003</v>
      </c>
    </row>
    <row r="5994" spans="1:10" ht="25.5" x14ac:dyDescent="0.25">
      <c r="A5994" s="246"/>
      <c r="B5994" s="241"/>
      <c r="C5994" s="41" t="s">
        <v>10889</v>
      </c>
      <c r="D5994" s="41" t="s">
        <v>83</v>
      </c>
      <c r="E5994" s="201">
        <v>1</v>
      </c>
      <c r="F5994" s="200">
        <v>8.5879999999999992</v>
      </c>
      <c r="G5994" s="65">
        <f t="shared" si="93"/>
        <v>8.5879999999999992</v>
      </c>
      <c r="H5994" s="44">
        <f>SUM(G5994:G5994)</f>
        <v>8.5879999999999992</v>
      </c>
      <c r="I5994" s="45"/>
      <c r="J5994" s="36">
        <v>250.00000000000003</v>
      </c>
    </row>
    <row r="5995" spans="1:10" ht="15.75" thickBot="1" x14ac:dyDescent="0.3">
      <c r="A5995" s="247"/>
      <c r="B5995" s="242"/>
      <c r="C5995" s="46"/>
      <c r="D5995" s="59"/>
      <c r="E5995" s="202"/>
      <c r="F5995" s="217" t="s">
        <v>13</v>
      </c>
      <c r="G5995" s="73" t="str">
        <f t="shared" si="93"/>
        <v/>
      </c>
      <c r="H5995" s="74"/>
      <c r="I5995" s="67"/>
      <c r="J5995" s="36">
        <v>250.00000000000003</v>
      </c>
    </row>
    <row r="5996" spans="1:10" ht="15.75" thickBot="1" x14ac:dyDescent="0.3">
      <c r="A5996" s="237" t="s">
        <v>1419</v>
      </c>
      <c r="B5996" s="240" t="s">
        <v>5809</v>
      </c>
      <c r="C5996" s="31"/>
      <c r="D5996" s="32" t="s">
        <v>18</v>
      </c>
      <c r="E5996" s="197"/>
      <c r="F5996" s="208" t="s">
        <v>13</v>
      </c>
      <c r="G5996" s="33" t="str">
        <f t="shared" si="93"/>
        <v/>
      </c>
      <c r="H5996" s="34"/>
      <c r="I5996" s="35"/>
      <c r="J5996" s="36">
        <v>250.00000000000003</v>
      </c>
    </row>
    <row r="5997" spans="1:10" x14ac:dyDescent="0.25">
      <c r="A5997" s="246"/>
      <c r="B5997" s="241"/>
      <c r="C5997" s="38"/>
      <c r="D5997" s="38"/>
      <c r="E5997" s="199"/>
      <c r="F5997" s="211" t="s">
        <v>13</v>
      </c>
      <c r="G5997" s="65" t="str">
        <f t="shared" si="93"/>
        <v/>
      </c>
      <c r="H5997" s="66"/>
      <c r="I5997" s="67"/>
      <c r="J5997" s="36">
        <v>250.00000000000003</v>
      </c>
    </row>
    <row r="5998" spans="1:10" ht="25.5" x14ac:dyDescent="0.25">
      <c r="A5998" s="246"/>
      <c r="B5998" s="241"/>
      <c r="C5998" s="41" t="s">
        <v>10692</v>
      </c>
      <c r="D5998" s="41" t="s">
        <v>83</v>
      </c>
      <c r="E5998" s="201">
        <v>1</v>
      </c>
      <c r="F5998" s="200">
        <v>52.6205</v>
      </c>
      <c r="G5998" s="65">
        <f t="shared" si="93"/>
        <v>52.6205</v>
      </c>
      <c r="H5998" s="44">
        <f>SUM(G5998:G5998)</f>
        <v>52.6205</v>
      </c>
      <c r="I5998" s="45"/>
      <c r="J5998" s="36">
        <v>250.00000000000003</v>
      </c>
    </row>
    <row r="5999" spans="1:10" ht="15.75" thickBot="1" x14ac:dyDescent="0.3">
      <c r="A5999" s="247"/>
      <c r="B5999" s="242"/>
      <c r="C5999" s="46"/>
      <c r="D5999" s="59"/>
      <c r="E5999" s="202"/>
      <c r="F5999" s="217" t="s">
        <v>13</v>
      </c>
      <c r="G5999" s="73" t="str">
        <f t="shared" si="93"/>
        <v/>
      </c>
      <c r="H5999" s="74"/>
      <c r="I5999" s="67"/>
      <c r="J5999" s="36">
        <v>250.00000000000003</v>
      </c>
    </row>
    <row r="6000" spans="1:10" ht="15.75" thickBot="1" x14ac:dyDescent="0.3">
      <c r="A6000" s="237" t="s">
        <v>1420</v>
      </c>
      <c r="B6000" s="240" t="s">
        <v>5810</v>
      </c>
      <c r="C6000" s="31"/>
      <c r="D6000" s="32" t="s">
        <v>18</v>
      </c>
      <c r="E6000" s="197"/>
      <c r="F6000" s="208" t="s">
        <v>13</v>
      </c>
      <c r="G6000" s="33" t="str">
        <f t="shared" si="93"/>
        <v/>
      </c>
      <c r="H6000" s="34"/>
      <c r="I6000" s="35"/>
      <c r="J6000" s="36">
        <v>500.00000000000006</v>
      </c>
    </row>
    <row r="6001" spans="1:10" x14ac:dyDescent="0.25">
      <c r="A6001" s="246"/>
      <c r="B6001" s="241"/>
      <c r="C6001" s="38"/>
      <c r="D6001" s="38"/>
      <c r="E6001" s="199"/>
      <c r="F6001" s="211" t="s">
        <v>13</v>
      </c>
      <c r="G6001" s="65" t="str">
        <f t="shared" si="93"/>
        <v/>
      </c>
      <c r="H6001" s="66"/>
      <c r="I6001" s="67"/>
      <c r="J6001" s="36">
        <v>500.00000000000006</v>
      </c>
    </row>
    <row r="6002" spans="1:10" ht="38.25" x14ac:dyDescent="0.25">
      <c r="A6002" s="246"/>
      <c r="B6002" s="241"/>
      <c r="C6002" s="41" t="s">
        <v>10686</v>
      </c>
      <c r="D6002" s="41" t="s">
        <v>83</v>
      </c>
      <c r="E6002" s="201">
        <v>1</v>
      </c>
      <c r="F6002" s="200">
        <v>27.835000000000001</v>
      </c>
      <c r="G6002" s="65">
        <f t="shared" si="93"/>
        <v>27.835000000000001</v>
      </c>
      <c r="H6002" s="44">
        <f>SUM(G6002:G6002)</f>
        <v>27.835000000000001</v>
      </c>
      <c r="I6002" s="45"/>
      <c r="J6002" s="36">
        <v>500.00000000000006</v>
      </c>
    </row>
    <row r="6003" spans="1:10" ht="15.75" thickBot="1" x14ac:dyDescent="0.3">
      <c r="A6003" s="247"/>
      <c r="B6003" s="242"/>
      <c r="C6003" s="46"/>
      <c r="D6003" s="59"/>
      <c r="E6003" s="202"/>
      <c r="F6003" s="217" t="s">
        <v>13</v>
      </c>
      <c r="G6003" s="73" t="str">
        <f t="shared" si="93"/>
        <v/>
      </c>
      <c r="H6003" s="74"/>
      <c r="I6003" s="67"/>
      <c r="J6003" s="36">
        <v>500.00000000000006</v>
      </c>
    </row>
    <row r="6004" spans="1:10" ht="15.75" thickBot="1" x14ac:dyDescent="0.3">
      <c r="A6004" s="237" t="s">
        <v>1421</v>
      </c>
      <c r="B6004" s="240" t="s">
        <v>5811</v>
      </c>
      <c r="C6004" s="31"/>
      <c r="D6004" s="32" t="s">
        <v>18</v>
      </c>
      <c r="E6004" s="197"/>
      <c r="F6004" s="208" t="s">
        <v>13</v>
      </c>
      <c r="G6004" s="33" t="str">
        <f t="shared" si="93"/>
        <v/>
      </c>
      <c r="H6004" s="34"/>
      <c r="I6004" s="35"/>
      <c r="J6004" s="36">
        <v>50</v>
      </c>
    </row>
    <row r="6005" spans="1:10" x14ac:dyDescent="0.25">
      <c r="A6005" s="246"/>
      <c r="B6005" s="241"/>
      <c r="C6005" s="38"/>
      <c r="D6005" s="38"/>
      <c r="E6005" s="199"/>
      <c r="F6005" s="211" t="s">
        <v>13</v>
      </c>
      <c r="G6005" s="65" t="str">
        <f t="shared" si="93"/>
        <v/>
      </c>
      <c r="H6005" s="66"/>
      <c r="I6005" s="67"/>
      <c r="J6005" s="36">
        <v>50</v>
      </c>
    </row>
    <row r="6006" spans="1:10" ht="38.25" x14ac:dyDescent="0.25">
      <c r="A6006" s="246"/>
      <c r="B6006" s="241"/>
      <c r="C6006" s="41" t="s">
        <v>10776</v>
      </c>
      <c r="D6006" s="41" t="s">
        <v>83</v>
      </c>
      <c r="E6006" s="201">
        <v>1</v>
      </c>
      <c r="F6006" s="200">
        <v>122.14149999999999</v>
      </c>
      <c r="G6006" s="65">
        <f t="shared" si="93"/>
        <v>122.14149999999999</v>
      </c>
      <c r="H6006" s="44">
        <f>SUM(G6006:G6006)</f>
        <v>122.14149999999999</v>
      </c>
      <c r="I6006" s="45"/>
      <c r="J6006" s="36">
        <v>50</v>
      </c>
    </row>
    <row r="6007" spans="1:10" ht="15.75" thickBot="1" x14ac:dyDescent="0.3">
      <c r="A6007" s="247"/>
      <c r="B6007" s="242"/>
      <c r="C6007" s="46"/>
      <c r="D6007" s="59"/>
      <c r="E6007" s="202"/>
      <c r="F6007" s="217" t="s">
        <v>13</v>
      </c>
      <c r="G6007" s="73" t="str">
        <f t="shared" si="93"/>
        <v/>
      </c>
      <c r="H6007" s="74"/>
      <c r="I6007" s="67"/>
      <c r="J6007" s="36">
        <v>50</v>
      </c>
    </row>
    <row r="6008" spans="1:10" ht="15.75" thickBot="1" x14ac:dyDescent="0.3">
      <c r="A6008" s="237" t="s">
        <v>1422</v>
      </c>
      <c r="B6008" s="240" t="s">
        <v>5812</v>
      </c>
      <c r="C6008" s="31"/>
      <c r="D6008" s="32" t="s">
        <v>18</v>
      </c>
      <c r="E6008" s="197"/>
      <c r="F6008" s="208" t="s">
        <v>13</v>
      </c>
      <c r="G6008" s="33" t="str">
        <f t="shared" si="93"/>
        <v/>
      </c>
      <c r="H6008" s="34"/>
      <c r="I6008" s="35"/>
      <c r="J6008" s="36">
        <v>150</v>
      </c>
    </row>
    <row r="6009" spans="1:10" x14ac:dyDescent="0.25">
      <c r="A6009" s="246"/>
      <c r="B6009" s="241"/>
      <c r="C6009" s="38"/>
      <c r="D6009" s="38"/>
      <c r="E6009" s="199"/>
      <c r="F6009" s="211" t="s">
        <v>13</v>
      </c>
      <c r="G6009" s="65" t="str">
        <f t="shared" si="93"/>
        <v/>
      </c>
      <c r="H6009" s="66"/>
      <c r="I6009" s="67"/>
      <c r="J6009" s="36">
        <v>150</v>
      </c>
    </row>
    <row r="6010" spans="1:10" ht="25.5" x14ac:dyDescent="0.25">
      <c r="A6010" s="246"/>
      <c r="B6010" s="241"/>
      <c r="C6010" s="41" t="s">
        <v>10899</v>
      </c>
      <c r="D6010" s="41" t="s">
        <v>83</v>
      </c>
      <c r="E6010" s="201">
        <v>1</v>
      </c>
      <c r="F6010" s="200">
        <v>13.071999999999999</v>
      </c>
      <c r="G6010" s="65">
        <f t="shared" si="93"/>
        <v>13.071999999999999</v>
      </c>
      <c r="H6010" s="44">
        <f>SUM(G6010:G6010)</f>
        <v>13.071999999999999</v>
      </c>
      <c r="I6010" s="45"/>
      <c r="J6010" s="36">
        <v>150</v>
      </c>
    </row>
    <row r="6011" spans="1:10" ht="15.75" thickBot="1" x14ac:dyDescent="0.3">
      <c r="A6011" s="247"/>
      <c r="B6011" s="242"/>
      <c r="C6011" s="46"/>
      <c r="D6011" s="59"/>
      <c r="E6011" s="202"/>
      <c r="F6011" s="217" t="s">
        <v>13</v>
      </c>
      <c r="G6011" s="73" t="str">
        <f t="shared" si="93"/>
        <v/>
      </c>
      <c r="H6011" s="74"/>
      <c r="I6011" s="67"/>
      <c r="J6011" s="36">
        <v>150</v>
      </c>
    </row>
    <row r="6012" spans="1:10" ht="15.75" thickBot="1" x14ac:dyDescent="0.3">
      <c r="A6012" s="237" t="s">
        <v>1423</v>
      </c>
      <c r="B6012" s="240" t="s">
        <v>5815</v>
      </c>
      <c r="C6012" s="31"/>
      <c r="D6012" s="32" t="s">
        <v>18</v>
      </c>
      <c r="E6012" s="197"/>
      <c r="F6012" s="208" t="s">
        <v>13</v>
      </c>
      <c r="G6012" s="33" t="str">
        <f t="shared" si="93"/>
        <v/>
      </c>
      <c r="H6012" s="34"/>
      <c r="I6012" s="35"/>
      <c r="J6012" s="36">
        <v>150</v>
      </c>
    </row>
    <row r="6013" spans="1:10" x14ac:dyDescent="0.25">
      <c r="A6013" s="246"/>
      <c r="B6013" s="241"/>
      <c r="C6013" s="38"/>
      <c r="D6013" s="38"/>
      <c r="E6013" s="199"/>
      <c r="F6013" s="211" t="s">
        <v>13</v>
      </c>
      <c r="G6013" s="65" t="str">
        <f t="shared" si="93"/>
        <v/>
      </c>
      <c r="H6013" s="66"/>
      <c r="I6013" s="67"/>
      <c r="J6013" s="36">
        <v>150</v>
      </c>
    </row>
    <row r="6014" spans="1:10" ht="25.5" x14ac:dyDescent="0.25">
      <c r="A6014" s="246"/>
      <c r="B6014" s="241"/>
      <c r="C6014" s="41" t="s">
        <v>10722</v>
      </c>
      <c r="D6014" s="41" t="s">
        <v>83</v>
      </c>
      <c r="E6014" s="201">
        <v>1</v>
      </c>
      <c r="F6014" s="200">
        <v>69.083999999999989</v>
      </c>
      <c r="G6014" s="65">
        <f t="shared" si="93"/>
        <v>69.083999999999989</v>
      </c>
      <c r="H6014" s="44">
        <f>SUM(G6014:G6014)</f>
        <v>69.083999999999989</v>
      </c>
      <c r="I6014" s="45"/>
      <c r="J6014" s="36">
        <v>150</v>
      </c>
    </row>
    <row r="6015" spans="1:10" ht="15.75" thickBot="1" x14ac:dyDescent="0.3">
      <c r="A6015" s="247"/>
      <c r="B6015" s="242"/>
      <c r="C6015" s="46"/>
      <c r="D6015" s="59"/>
      <c r="E6015" s="202"/>
      <c r="F6015" s="217" t="s">
        <v>13</v>
      </c>
      <c r="G6015" s="73" t="str">
        <f t="shared" si="93"/>
        <v/>
      </c>
      <c r="H6015" s="74"/>
      <c r="I6015" s="67"/>
      <c r="J6015" s="36">
        <v>150</v>
      </c>
    </row>
    <row r="6016" spans="1:10" ht="15.75" thickBot="1" x14ac:dyDescent="0.3">
      <c r="A6016" s="237" t="s">
        <v>1424</v>
      </c>
      <c r="B6016" s="240" t="s">
        <v>5816</v>
      </c>
      <c r="C6016" s="31"/>
      <c r="D6016" s="32" t="s">
        <v>18</v>
      </c>
      <c r="E6016" s="197"/>
      <c r="F6016" s="208" t="s">
        <v>13</v>
      </c>
      <c r="G6016" s="33" t="str">
        <f t="shared" si="93"/>
        <v/>
      </c>
      <c r="H6016" s="34"/>
      <c r="I6016" s="35"/>
      <c r="J6016" s="36">
        <v>500.00000000000006</v>
      </c>
    </row>
    <row r="6017" spans="1:10" x14ac:dyDescent="0.25">
      <c r="A6017" s="246"/>
      <c r="B6017" s="241"/>
      <c r="C6017" s="38"/>
      <c r="D6017" s="38"/>
      <c r="E6017" s="199"/>
      <c r="F6017" s="211" t="s">
        <v>13</v>
      </c>
      <c r="G6017" s="65" t="str">
        <f t="shared" si="93"/>
        <v/>
      </c>
      <c r="H6017" s="66"/>
      <c r="I6017" s="67"/>
      <c r="J6017" s="36">
        <v>500.00000000000006</v>
      </c>
    </row>
    <row r="6018" spans="1:10" ht="38.25" x14ac:dyDescent="0.25">
      <c r="A6018" s="246"/>
      <c r="B6018" s="241"/>
      <c r="C6018" s="41" t="s">
        <v>10660</v>
      </c>
      <c r="D6018" s="41" t="s">
        <v>83</v>
      </c>
      <c r="E6018" s="201">
        <v>1</v>
      </c>
      <c r="F6018" s="200">
        <v>43.633499999999998</v>
      </c>
      <c r="G6018" s="65">
        <f t="shared" si="93"/>
        <v>43.633499999999998</v>
      </c>
      <c r="H6018" s="44">
        <f>SUM(G6018:G6018)</f>
        <v>43.633499999999998</v>
      </c>
      <c r="I6018" s="45"/>
      <c r="J6018" s="36">
        <v>500.00000000000006</v>
      </c>
    </row>
    <row r="6019" spans="1:10" ht="15.75" thickBot="1" x14ac:dyDescent="0.3">
      <c r="A6019" s="247"/>
      <c r="B6019" s="242"/>
      <c r="C6019" s="46"/>
      <c r="D6019" s="59"/>
      <c r="E6019" s="202"/>
      <c r="F6019" s="217" t="s">
        <v>13</v>
      </c>
      <c r="G6019" s="73" t="str">
        <f t="shared" si="93"/>
        <v/>
      </c>
      <c r="H6019" s="74"/>
      <c r="I6019" s="67"/>
      <c r="J6019" s="36">
        <v>500.00000000000006</v>
      </c>
    </row>
    <row r="6020" spans="1:10" ht="15.75" thickBot="1" x14ac:dyDescent="0.3">
      <c r="A6020" s="237" t="s">
        <v>1425</v>
      </c>
      <c r="B6020" s="240" t="s">
        <v>5817</v>
      </c>
      <c r="C6020" s="31"/>
      <c r="D6020" s="32" t="s">
        <v>18</v>
      </c>
      <c r="E6020" s="197"/>
      <c r="F6020" s="208" t="s">
        <v>13</v>
      </c>
      <c r="G6020" s="33" t="str">
        <f t="shared" si="93"/>
        <v/>
      </c>
      <c r="H6020" s="34"/>
      <c r="I6020" s="35"/>
      <c r="J6020" s="36">
        <v>50</v>
      </c>
    </row>
    <row r="6021" spans="1:10" x14ac:dyDescent="0.25">
      <c r="A6021" s="246"/>
      <c r="B6021" s="241"/>
      <c r="C6021" s="38"/>
      <c r="D6021" s="38"/>
      <c r="E6021" s="199"/>
      <c r="F6021" s="211" t="s">
        <v>13</v>
      </c>
      <c r="G6021" s="65" t="str">
        <f t="shared" si="93"/>
        <v/>
      </c>
      <c r="H6021" s="66"/>
      <c r="I6021" s="67"/>
      <c r="J6021" s="36">
        <v>50</v>
      </c>
    </row>
    <row r="6022" spans="1:10" ht="38.25" x14ac:dyDescent="0.25">
      <c r="A6022" s="246"/>
      <c r="B6022" s="241"/>
      <c r="C6022" s="41" t="s">
        <v>10709</v>
      </c>
      <c r="D6022" s="41" t="s">
        <v>83</v>
      </c>
      <c r="E6022" s="201">
        <v>1</v>
      </c>
      <c r="F6022" s="200">
        <v>224.80799999999996</v>
      </c>
      <c r="G6022" s="65">
        <f t="shared" ref="G6022:G6085" si="94">IF(ISNUMBER(F6022),E6022*F6022,"")</f>
        <v>224.80799999999996</v>
      </c>
      <c r="H6022" s="44">
        <f>SUM(G6022:G6022)</f>
        <v>224.80799999999996</v>
      </c>
      <c r="I6022" s="45"/>
      <c r="J6022" s="36">
        <v>50</v>
      </c>
    </row>
    <row r="6023" spans="1:10" ht="15.75" thickBot="1" x14ac:dyDescent="0.3">
      <c r="A6023" s="247"/>
      <c r="B6023" s="242"/>
      <c r="C6023" s="46"/>
      <c r="D6023" s="59"/>
      <c r="E6023" s="202"/>
      <c r="F6023" s="217" t="s">
        <v>13</v>
      </c>
      <c r="G6023" s="73" t="str">
        <f t="shared" si="94"/>
        <v/>
      </c>
      <c r="H6023" s="74"/>
      <c r="I6023" s="67"/>
      <c r="J6023" s="36">
        <v>50</v>
      </c>
    </row>
    <row r="6024" spans="1:10" ht="15.75" thickBot="1" x14ac:dyDescent="0.3">
      <c r="A6024" s="237" t="s">
        <v>1426</v>
      </c>
      <c r="B6024" s="240" t="s">
        <v>5818</v>
      </c>
      <c r="C6024" s="31"/>
      <c r="D6024" s="32" t="s">
        <v>18</v>
      </c>
      <c r="E6024" s="197"/>
      <c r="F6024" s="208" t="s">
        <v>13</v>
      </c>
      <c r="G6024" s="33" t="str">
        <f t="shared" si="94"/>
        <v/>
      </c>
      <c r="H6024" s="34"/>
      <c r="I6024" s="35"/>
      <c r="J6024" s="36">
        <v>150</v>
      </c>
    </row>
    <row r="6025" spans="1:10" x14ac:dyDescent="0.25">
      <c r="A6025" s="246"/>
      <c r="B6025" s="241"/>
      <c r="C6025" s="38"/>
      <c r="D6025" s="38"/>
      <c r="E6025" s="199"/>
      <c r="F6025" s="211" t="s">
        <v>13</v>
      </c>
      <c r="G6025" s="65" t="str">
        <f t="shared" si="94"/>
        <v/>
      </c>
      <c r="H6025" s="66"/>
      <c r="I6025" s="67"/>
      <c r="J6025" s="36">
        <v>150</v>
      </c>
    </row>
    <row r="6026" spans="1:10" ht="25.5" x14ac:dyDescent="0.25">
      <c r="A6026" s="246"/>
      <c r="B6026" s="241"/>
      <c r="C6026" s="41" t="s">
        <v>10848</v>
      </c>
      <c r="D6026" s="41" t="s">
        <v>83</v>
      </c>
      <c r="E6026" s="201">
        <v>1</v>
      </c>
      <c r="F6026" s="200">
        <v>20.624500000000001</v>
      </c>
      <c r="G6026" s="65">
        <f t="shared" si="94"/>
        <v>20.624500000000001</v>
      </c>
      <c r="H6026" s="44">
        <f>SUM(G6026:G6026)</f>
        <v>20.624500000000001</v>
      </c>
      <c r="I6026" s="45"/>
      <c r="J6026" s="36">
        <v>150</v>
      </c>
    </row>
    <row r="6027" spans="1:10" ht="15.75" thickBot="1" x14ac:dyDescent="0.3">
      <c r="A6027" s="247"/>
      <c r="B6027" s="242"/>
      <c r="C6027" s="46"/>
      <c r="D6027" s="59"/>
      <c r="E6027" s="202"/>
      <c r="F6027" s="217" t="s">
        <v>13</v>
      </c>
      <c r="G6027" s="73" t="str">
        <f t="shared" si="94"/>
        <v/>
      </c>
      <c r="H6027" s="74"/>
      <c r="I6027" s="67"/>
      <c r="J6027" s="36">
        <v>150</v>
      </c>
    </row>
    <row r="6028" spans="1:10" ht="15.75" thickBot="1" x14ac:dyDescent="0.3">
      <c r="A6028" s="237" t="s">
        <v>1427</v>
      </c>
      <c r="B6028" s="240" t="s">
        <v>5821</v>
      </c>
      <c r="C6028" s="31"/>
      <c r="D6028" s="32" t="s">
        <v>18</v>
      </c>
      <c r="E6028" s="197"/>
      <c r="F6028" s="208" t="s">
        <v>13</v>
      </c>
      <c r="G6028" s="33" t="str">
        <f t="shared" si="94"/>
        <v/>
      </c>
      <c r="H6028" s="34"/>
      <c r="I6028" s="35"/>
      <c r="J6028" s="36">
        <v>150</v>
      </c>
    </row>
    <row r="6029" spans="1:10" x14ac:dyDescent="0.25">
      <c r="A6029" s="246"/>
      <c r="B6029" s="241"/>
      <c r="C6029" s="38"/>
      <c r="D6029" s="38"/>
      <c r="E6029" s="199"/>
      <c r="F6029" s="211" t="s">
        <v>13</v>
      </c>
      <c r="G6029" s="65" t="str">
        <f t="shared" si="94"/>
        <v/>
      </c>
      <c r="H6029" s="66"/>
      <c r="I6029" s="67"/>
      <c r="J6029" s="36">
        <v>150</v>
      </c>
    </row>
    <row r="6030" spans="1:10" ht="25.5" x14ac:dyDescent="0.25">
      <c r="A6030" s="246"/>
      <c r="B6030" s="241"/>
      <c r="C6030" s="41" t="s">
        <v>10674</v>
      </c>
      <c r="D6030" s="41" t="s">
        <v>83</v>
      </c>
      <c r="E6030" s="201">
        <v>1</v>
      </c>
      <c r="F6030" s="200">
        <v>117.1635</v>
      </c>
      <c r="G6030" s="65">
        <f t="shared" si="94"/>
        <v>117.1635</v>
      </c>
      <c r="H6030" s="44">
        <f>SUM(G6030:G6030)</f>
        <v>117.1635</v>
      </c>
      <c r="I6030" s="45"/>
      <c r="J6030" s="36">
        <v>150</v>
      </c>
    </row>
    <row r="6031" spans="1:10" ht="15.75" thickBot="1" x14ac:dyDescent="0.3">
      <c r="A6031" s="247"/>
      <c r="B6031" s="242"/>
      <c r="C6031" s="46"/>
      <c r="D6031" s="59"/>
      <c r="E6031" s="202"/>
      <c r="F6031" s="217" t="s">
        <v>13</v>
      </c>
      <c r="G6031" s="73" t="str">
        <f t="shared" si="94"/>
        <v/>
      </c>
      <c r="H6031" s="74"/>
      <c r="I6031" s="67"/>
      <c r="J6031" s="36">
        <v>150</v>
      </c>
    </row>
    <row r="6032" spans="1:10" ht="15.75" thickBot="1" x14ac:dyDescent="0.3">
      <c r="A6032" s="237" t="s">
        <v>1428</v>
      </c>
      <c r="B6032" s="240" t="s">
        <v>5822</v>
      </c>
      <c r="C6032" s="31"/>
      <c r="D6032" s="32" t="s">
        <v>106</v>
      </c>
      <c r="E6032" s="197"/>
      <c r="F6032" s="208" t="s">
        <v>13</v>
      </c>
      <c r="G6032" s="33" t="str">
        <f t="shared" si="94"/>
        <v/>
      </c>
      <c r="H6032" s="34"/>
      <c r="I6032" s="35"/>
      <c r="J6032" s="36">
        <v>1050</v>
      </c>
    </row>
    <row r="6033" spans="1:10" x14ac:dyDescent="0.25">
      <c r="A6033" s="246"/>
      <c r="B6033" s="241"/>
      <c r="C6033" s="38"/>
      <c r="D6033" s="38"/>
      <c r="E6033" s="199"/>
      <c r="F6033" s="211" t="s">
        <v>13</v>
      </c>
      <c r="G6033" s="65" t="str">
        <f t="shared" si="94"/>
        <v/>
      </c>
      <c r="H6033" s="66"/>
      <c r="I6033" s="67"/>
      <c r="J6033" s="36">
        <v>1050</v>
      </c>
    </row>
    <row r="6034" spans="1:10" ht="25.5" x14ac:dyDescent="0.25">
      <c r="A6034" s="246"/>
      <c r="B6034" s="241"/>
      <c r="C6034" s="41" t="s">
        <v>10732</v>
      </c>
      <c r="D6034" s="41" t="s">
        <v>1302</v>
      </c>
      <c r="E6034" s="201">
        <v>1</v>
      </c>
      <c r="F6034" s="200">
        <v>5.0729999999999995</v>
      </c>
      <c r="G6034" s="65">
        <f t="shared" si="94"/>
        <v>5.0729999999999995</v>
      </c>
      <c r="H6034" s="44">
        <f>SUM(G6034:G6034)</f>
        <v>5.0729999999999995</v>
      </c>
      <c r="I6034" s="45"/>
      <c r="J6034" s="36">
        <v>1050</v>
      </c>
    </row>
    <row r="6035" spans="1:10" ht="15.75" thickBot="1" x14ac:dyDescent="0.3">
      <c r="A6035" s="247"/>
      <c r="B6035" s="242"/>
      <c r="C6035" s="46"/>
      <c r="D6035" s="59"/>
      <c r="E6035" s="202"/>
      <c r="F6035" s="217" t="s">
        <v>13</v>
      </c>
      <c r="G6035" s="73" t="str">
        <f t="shared" si="94"/>
        <v/>
      </c>
      <c r="H6035" s="74"/>
      <c r="I6035" s="67"/>
      <c r="J6035" s="36">
        <v>1050</v>
      </c>
    </row>
    <row r="6036" spans="1:10" ht="15.75" thickBot="1" x14ac:dyDescent="0.3">
      <c r="A6036" s="237" t="s">
        <v>1429</v>
      </c>
      <c r="B6036" s="240" t="s">
        <v>5823</v>
      </c>
      <c r="C6036" s="31"/>
      <c r="D6036" s="32" t="s">
        <v>106</v>
      </c>
      <c r="E6036" s="197"/>
      <c r="F6036" s="208" t="s">
        <v>13</v>
      </c>
      <c r="G6036" s="33" t="str">
        <f t="shared" si="94"/>
        <v/>
      </c>
      <c r="H6036" s="34"/>
      <c r="I6036" s="35"/>
      <c r="J6036" s="36">
        <v>500.00000000000006</v>
      </c>
    </row>
    <row r="6037" spans="1:10" x14ac:dyDescent="0.25">
      <c r="A6037" s="246"/>
      <c r="B6037" s="241"/>
      <c r="C6037" s="38"/>
      <c r="D6037" s="38"/>
      <c r="E6037" s="199"/>
      <c r="F6037" s="211" t="s">
        <v>13</v>
      </c>
      <c r="G6037" s="65" t="str">
        <f t="shared" si="94"/>
        <v/>
      </c>
      <c r="H6037" s="66"/>
      <c r="I6037" s="67"/>
      <c r="J6037" s="36">
        <v>500.00000000000006</v>
      </c>
    </row>
    <row r="6038" spans="1:10" ht="25.5" x14ac:dyDescent="0.25">
      <c r="A6038" s="246"/>
      <c r="B6038" s="241"/>
      <c r="C6038" s="41" t="s">
        <v>10708</v>
      </c>
      <c r="D6038" s="41" t="s">
        <v>1302</v>
      </c>
      <c r="E6038" s="201">
        <v>1</v>
      </c>
      <c r="F6038" s="200">
        <v>9.7564999999999991</v>
      </c>
      <c r="G6038" s="65">
        <f t="shared" si="94"/>
        <v>9.7564999999999991</v>
      </c>
      <c r="H6038" s="44">
        <f>SUM(G6038:G6038)</f>
        <v>9.7564999999999991</v>
      </c>
      <c r="I6038" s="45"/>
      <c r="J6038" s="36">
        <v>500.00000000000006</v>
      </c>
    </row>
    <row r="6039" spans="1:10" ht="15.75" thickBot="1" x14ac:dyDescent="0.3">
      <c r="A6039" s="247"/>
      <c r="B6039" s="242"/>
      <c r="C6039" s="46"/>
      <c r="D6039" s="59"/>
      <c r="E6039" s="202"/>
      <c r="F6039" s="217" t="s">
        <v>13</v>
      </c>
      <c r="G6039" s="73" t="str">
        <f t="shared" si="94"/>
        <v/>
      </c>
      <c r="H6039" s="74"/>
      <c r="I6039" s="67"/>
      <c r="J6039" s="36">
        <v>500.00000000000006</v>
      </c>
    </row>
    <row r="6040" spans="1:10" ht="15.75" thickBot="1" x14ac:dyDescent="0.3">
      <c r="A6040" s="237" t="s">
        <v>1430</v>
      </c>
      <c r="B6040" s="240" t="s">
        <v>5824</v>
      </c>
      <c r="C6040" s="31"/>
      <c r="D6040" s="32" t="s">
        <v>106</v>
      </c>
      <c r="E6040" s="197"/>
      <c r="F6040" s="208" t="s">
        <v>13</v>
      </c>
      <c r="G6040" s="33" t="str">
        <f t="shared" si="94"/>
        <v/>
      </c>
      <c r="H6040" s="34"/>
      <c r="I6040" s="35"/>
      <c r="J6040" s="36">
        <v>1825</v>
      </c>
    </row>
    <row r="6041" spans="1:10" x14ac:dyDescent="0.25">
      <c r="A6041" s="246"/>
      <c r="B6041" s="241"/>
      <c r="C6041" s="38"/>
      <c r="D6041" s="38"/>
      <c r="E6041" s="199"/>
      <c r="F6041" s="211" t="s">
        <v>13</v>
      </c>
      <c r="G6041" s="65" t="str">
        <f t="shared" si="94"/>
        <v/>
      </c>
      <c r="H6041" s="66"/>
      <c r="I6041" s="67"/>
      <c r="J6041" s="36">
        <v>1825</v>
      </c>
    </row>
    <row r="6042" spans="1:10" ht="38.25" x14ac:dyDescent="0.25">
      <c r="A6042" s="246"/>
      <c r="B6042" s="241"/>
      <c r="C6042" s="41" t="s">
        <v>10647</v>
      </c>
      <c r="D6042" s="41" t="s">
        <v>1302</v>
      </c>
      <c r="E6042" s="201">
        <v>1</v>
      </c>
      <c r="F6042" s="200">
        <v>8.5120000000000005</v>
      </c>
      <c r="G6042" s="65">
        <f t="shared" si="94"/>
        <v>8.5120000000000005</v>
      </c>
      <c r="H6042" s="44">
        <f>SUM(G6042:G6042)</f>
        <v>8.5120000000000005</v>
      </c>
      <c r="I6042" s="45"/>
      <c r="J6042" s="36">
        <v>1825</v>
      </c>
    </row>
    <row r="6043" spans="1:10" ht="15.75" thickBot="1" x14ac:dyDescent="0.3">
      <c r="A6043" s="247"/>
      <c r="B6043" s="242"/>
      <c r="C6043" s="46"/>
      <c r="D6043" s="59"/>
      <c r="E6043" s="202"/>
      <c r="F6043" s="217" t="s">
        <v>13</v>
      </c>
      <c r="G6043" s="73" t="str">
        <f t="shared" si="94"/>
        <v/>
      </c>
      <c r="H6043" s="74"/>
      <c r="I6043" s="67"/>
      <c r="J6043" s="36">
        <v>1825</v>
      </c>
    </row>
    <row r="6044" spans="1:10" ht="15.75" thickBot="1" x14ac:dyDescent="0.3">
      <c r="A6044" s="237" t="s">
        <v>1431</v>
      </c>
      <c r="B6044" s="240" t="s">
        <v>5827</v>
      </c>
      <c r="C6044" s="31"/>
      <c r="D6044" s="32" t="s">
        <v>106</v>
      </c>
      <c r="E6044" s="197"/>
      <c r="F6044" s="208" t="s">
        <v>13</v>
      </c>
      <c r="G6044" s="33" t="str">
        <f t="shared" si="94"/>
        <v/>
      </c>
      <c r="H6044" s="34"/>
      <c r="I6044" s="35"/>
      <c r="J6044" s="36">
        <v>1825</v>
      </c>
    </row>
    <row r="6045" spans="1:10" x14ac:dyDescent="0.25">
      <c r="A6045" s="246"/>
      <c r="B6045" s="241"/>
      <c r="C6045" s="38"/>
      <c r="D6045" s="38"/>
      <c r="E6045" s="199"/>
      <c r="F6045" s="211" t="s">
        <v>13</v>
      </c>
      <c r="G6045" s="65" t="str">
        <f t="shared" si="94"/>
        <v/>
      </c>
      <c r="H6045" s="66"/>
      <c r="I6045" s="67"/>
      <c r="J6045" s="36">
        <v>1825</v>
      </c>
    </row>
    <row r="6046" spans="1:10" ht="38.25" x14ac:dyDescent="0.25">
      <c r="A6046" s="246"/>
      <c r="B6046" s="241"/>
      <c r="C6046" s="41" t="s">
        <v>10637</v>
      </c>
      <c r="D6046" s="41" t="s">
        <v>1302</v>
      </c>
      <c r="E6046" s="201">
        <v>1</v>
      </c>
      <c r="F6046" s="200">
        <v>11.1625</v>
      </c>
      <c r="G6046" s="65">
        <f t="shared" si="94"/>
        <v>11.1625</v>
      </c>
      <c r="H6046" s="44">
        <f>SUM(G6046:G6046)</f>
        <v>11.1625</v>
      </c>
      <c r="I6046" s="45"/>
      <c r="J6046" s="36">
        <v>1825</v>
      </c>
    </row>
    <row r="6047" spans="1:10" ht="15.75" thickBot="1" x14ac:dyDescent="0.3">
      <c r="A6047" s="247"/>
      <c r="B6047" s="242"/>
      <c r="C6047" s="46"/>
      <c r="D6047" s="59"/>
      <c r="E6047" s="202"/>
      <c r="F6047" s="217" t="s">
        <v>13</v>
      </c>
      <c r="G6047" s="73" t="str">
        <f t="shared" si="94"/>
        <v/>
      </c>
      <c r="H6047" s="74"/>
      <c r="I6047" s="67"/>
      <c r="J6047" s="36">
        <v>1825</v>
      </c>
    </row>
    <row r="6048" spans="1:10" ht="15.75" thickBot="1" x14ac:dyDescent="0.3">
      <c r="A6048" s="237" t="s">
        <v>1432</v>
      </c>
      <c r="B6048" s="240" t="s">
        <v>5830</v>
      </c>
      <c r="C6048" s="31"/>
      <c r="D6048" s="32" t="s">
        <v>106</v>
      </c>
      <c r="E6048" s="197"/>
      <c r="F6048" s="208" t="s">
        <v>13</v>
      </c>
      <c r="G6048" s="33" t="str">
        <f t="shared" si="94"/>
        <v/>
      </c>
      <c r="H6048" s="34"/>
      <c r="I6048" s="35"/>
      <c r="J6048" s="36">
        <v>500.00000000000006</v>
      </c>
    </row>
    <row r="6049" spans="1:10" x14ac:dyDescent="0.25">
      <c r="A6049" s="246"/>
      <c r="B6049" s="241"/>
      <c r="C6049" s="38"/>
      <c r="D6049" s="38"/>
      <c r="E6049" s="199"/>
      <c r="F6049" s="211" t="s">
        <v>13</v>
      </c>
      <c r="G6049" s="65" t="str">
        <f t="shared" si="94"/>
        <v/>
      </c>
      <c r="H6049" s="66"/>
      <c r="I6049" s="67"/>
      <c r="J6049" s="36">
        <v>500.00000000000006</v>
      </c>
    </row>
    <row r="6050" spans="1:10" ht="38.25" x14ac:dyDescent="0.25">
      <c r="A6050" s="246"/>
      <c r="B6050" s="241"/>
      <c r="C6050" s="41" t="s">
        <v>10751</v>
      </c>
      <c r="D6050" s="41" t="s">
        <v>1302</v>
      </c>
      <c r="E6050" s="201">
        <v>1</v>
      </c>
      <c r="F6050" s="200">
        <v>16.852999999999998</v>
      </c>
      <c r="G6050" s="65">
        <f t="shared" si="94"/>
        <v>16.852999999999998</v>
      </c>
      <c r="H6050" s="44">
        <f>SUM(G6050:G6050)</f>
        <v>16.852999999999998</v>
      </c>
      <c r="I6050" s="45"/>
      <c r="J6050" s="36">
        <v>500.00000000000006</v>
      </c>
    </row>
    <row r="6051" spans="1:10" ht="15.75" thickBot="1" x14ac:dyDescent="0.3">
      <c r="A6051" s="247"/>
      <c r="B6051" s="242"/>
      <c r="C6051" s="46"/>
      <c r="D6051" s="59"/>
      <c r="E6051" s="202"/>
      <c r="F6051" s="217" t="s">
        <v>13</v>
      </c>
      <c r="G6051" s="73" t="str">
        <f t="shared" si="94"/>
        <v/>
      </c>
      <c r="H6051" s="74"/>
      <c r="I6051" s="67"/>
      <c r="J6051" s="36">
        <v>500.00000000000006</v>
      </c>
    </row>
    <row r="6052" spans="1:10" ht="15.75" thickBot="1" x14ac:dyDescent="0.3">
      <c r="A6052" s="237" t="s">
        <v>1433</v>
      </c>
      <c r="B6052" s="240" t="s">
        <v>5833</v>
      </c>
      <c r="C6052" s="31"/>
      <c r="D6052" s="32" t="s">
        <v>106</v>
      </c>
      <c r="E6052" s="197"/>
      <c r="F6052" s="208" t="s">
        <v>13</v>
      </c>
      <c r="G6052" s="33" t="str">
        <f t="shared" si="94"/>
        <v/>
      </c>
      <c r="H6052" s="34"/>
      <c r="I6052" s="35"/>
      <c r="J6052" s="36">
        <v>500.00000000000006</v>
      </c>
    </row>
    <row r="6053" spans="1:10" x14ac:dyDescent="0.25">
      <c r="A6053" s="246"/>
      <c r="B6053" s="241"/>
      <c r="C6053" s="38"/>
      <c r="D6053" s="38"/>
      <c r="E6053" s="199"/>
      <c r="F6053" s="211" t="s">
        <v>13</v>
      </c>
      <c r="G6053" s="65" t="str">
        <f t="shared" si="94"/>
        <v/>
      </c>
      <c r="H6053" s="66"/>
      <c r="I6053" s="67"/>
      <c r="J6053" s="36">
        <v>500.00000000000006</v>
      </c>
    </row>
    <row r="6054" spans="1:10" ht="38.25" x14ac:dyDescent="0.25">
      <c r="A6054" s="246"/>
      <c r="B6054" s="241"/>
      <c r="C6054" s="41" t="s">
        <v>10712</v>
      </c>
      <c r="D6054" s="41" t="s">
        <v>1302</v>
      </c>
      <c r="E6054" s="201">
        <v>1</v>
      </c>
      <c r="F6054" s="200">
        <v>21.688499999999998</v>
      </c>
      <c r="G6054" s="65">
        <f t="shared" si="94"/>
        <v>21.688499999999998</v>
      </c>
      <c r="H6054" s="44">
        <f>SUM(G6054:G6054)</f>
        <v>21.688499999999998</v>
      </c>
      <c r="I6054" s="45"/>
      <c r="J6054" s="36">
        <v>500.00000000000006</v>
      </c>
    </row>
    <row r="6055" spans="1:10" ht="15.75" thickBot="1" x14ac:dyDescent="0.3">
      <c r="A6055" s="247"/>
      <c r="B6055" s="242"/>
      <c r="C6055" s="46"/>
      <c r="D6055" s="59"/>
      <c r="E6055" s="202"/>
      <c r="F6055" s="217" t="s">
        <v>13</v>
      </c>
      <c r="G6055" s="73" t="str">
        <f t="shared" si="94"/>
        <v/>
      </c>
      <c r="H6055" s="74"/>
      <c r="I6055" s="67"/>
      <c r="J6055" s="36">
        <v>500.00000000000006</v>
      </c>
    </row>
    <row r="6056" spans="1:10" ht="15.75" thickBot="1" x14ac:dyDescent="0.3">
      <c r="A6056" s="237" t="s">
        <v>1434</v>
      </c>
      <c r="B6056" s="240" t="s">
        <v>5836</v>
      </c>
      <c r="C6056" s="31"/>
      <c r="D6056" s="32" t="s">
        <v>106</v>
      </c>
      <c r="E6056" s="197"/>
      <c r="F6056" s="208" t="s">
        <v>13</v>
      </c>
      <c r="G6056" s="33" t="str">
        <f t="shared" si="94"/>
        <v/>
      </c>
      <c r="H6056" s="34"/>
      <c r="I6056" s="35"/>
      <c r="J6056" s="36">
        <v>1050</v>
      </c>
    </row>
    <row r="6057" spans="1:10" x14ac:dyDescent="0.25">
      <c r="A6057" s="246"/>
      <c r="B6057" s="241"/>
      <c r="C6057" s="38"/>
      <c r="D6057" s="38"/>
      <c r="E6057" s="199"/>
      <c r="F6057" s="211" t="s">
        <v>13</v>
      </c>
      <c r="G6057" s="65" t="str">
        <f t="shared" si="94"/>
        <v/>
      </c>
      <c r="H6057" s="66"/>
      <c r="I6057" s="67"/>
      <c r="J6057" s="36">
        <v>1050</v>
      </c>
    </row>
    <row r="6058" spans="1:10" ht="38.25" x14ac:dyDescent="0.25">
      <c r="A6058" s="246"/>
      <c r="B6058" s="241"/>
      <c r="C6058" s="41" t="s">
        <v>10644</v>
      </c>
      <c r="D6058" s="41" t="s">
        <v>1302</v>
      </c>
      <c r="E6058" s="201">
        <v>1</v>
      </c>
      <c r="F6058" s="200">
        <v>28.889499999999998</v>
      </c>
      <c r="G6058" s="65">
        <f t="shared" si="94"/>
        <v>28.889499999999998</v>
      </c>
      <c r="H6058" s="44">
        <f>SUM(G6058:G6058)</f>
        <v>28.889499999999998</v>
      </c>
      <c r="I6058" s="45"/>
      <c r="J6058" s="36">
        <v>1050</v>
      </c>
    </row>
    <row r="6059" spans="1:10" ht="15.75" thickBot="1" x14ac:dyDescent="0.3">
      <c r="A6059" s="247"/>
      <c r="B6059" s="242"/>
      <c r="C6059" s="46"/>
      <c r="D6059" s="59"/>
      <c r="E6059" s="202"/>
      <c r="F6059" s="217" t="s">
        <v>13</v>
      </c>
      <c r="G6059" s="73" t="str">
        <f t="shared" si="94"/>
        <v/>
      </c>
      <c r="H6059" s="74"/>
      <c r="I6059" s="67"/>
      <c r="J6059" s="36">
        <v>1050</v>
      </c>
    </row>
    <row r="6060" spans="1:10" ht="15.75" thickBot="1" x14ac:dyDescent="0.3">
      <c r="A6060" s="237" t="s">
        <v>1435</v>
      </c>
      <c r="B6060" s="240" t="s">
        <v>5839</v>
      </c>
      <c r="C6060" s="31"/>
      <c r="D6060" s="32" t="s">
        <v>106</v>
      </c>
      <c r="E6060" s="197"/>
      <c r="F6060" s="208" t="s">
        <v>13</v>
      </c>
      <c r="G6060" s="33" t="str">
        <f t="shared" si="94"/>
        <v/>
      </c>
      <c r="H6060" s="34"/>
      <c r="I6060" s="35"/>
      <c r="J6060" s="36">
        <v>250.00000000000003</v>
      </c>
    </row>
    <row r="6061" spans="1:10" x14ac:dyDescent="0.25">
      <c r="A6061" s="246"/>
      <c r="B6061" s="241"/>
      <c r="C6061" s="38"/>
      <c r="D6061" s="38"/>
      <c r="E6061" s="199"/>
      <c r="F6061" s="211" t="s">
        <v>13</v>
      </c>
      <c r="G6061" s="65" t="str">
        <f t="shared" si="94"/>
        <v/>
      </c>
      <c r="H6061" s="66"/>
      <c r="I6061" s="67"/>
      <c r="J6061" s="36">
        <v>250.00000000000003</v>
      </c>
    </row>
    <row r="6062" spans="1:10" ht="38.25" x14ac:dyDescent="0.25">
      <c r="A6062" s="246"/>
      <c r="B6062" s="241"/>
      <c r="C6062" s="41" t="s">
        <v>10995</v>
      </c>
      <c r="D6062" s="41" t="s">
        <v>1302</v>
      </c>
      <c r="E6062" s="201">
        <v>1</v>
      </c>
      <c r="F6062" s="200">
        <v>3.6004999999999998</v>
      </c>
      <c r="G6062" s="65">
        <f t="shared" si="94"/>
        <v>3.6004999999999998</v>
      </c>
      <c r="H6062" s="44">
        <f>SUM(G6062:G6062)</f>
        <v>3.6004999999999998</v>
      </c>
      <c r="I6062" s="45"/>
      <c r="J6062" s="36">
        <v>250.00000000000003</v>
      </c>
    </row>
    <row r="6063" spans="1:10" ht="15.75" thickBot="1" x14ac:dyDescent="0.3">
      <c r="A6063" s="247"/>
      <c r="B6063" s="242"/>
      <c r="C6063" s="46"/>
      <c r="D6063" s="59"/>
      <c r="E6063" s="202"/>
      <c r="F6063" s="217" t="s">
        <v>13</v>
      </c>
      <c r="G6063" s="73" t="str">
        <f t="shared" si="94"/>
        <v/>
      </c>
      <c r="H6063" s="74"/>
      <c r="I6063" s="67"/>
      <c r="J6063" s="36">
        <v>250.00000000000003</v>
      </c>
    </row>
    <row r="6064" spans="1:10" ht="15.75" thickBot="1" x14ac:dyDescent="0.3">
      <c r="A6064" s="237" t="s">
        <v>1436</v>
      </c>
      <c r="B6064" s="240" t="s">
        <v>5840</v>
      </c>
      <c r="C6064" s="31"/>
      <c r="D6064" s="32" t="s">
        <v>18</v>
      </c>
      <c r="E6064" s="197"/>
      <c r="F6064" s="208" t="s">
        <v>13</v>
      </c>
      <c r="G6064" s="33" t="str">
        <f t="shared" si="94"/>
        <v/>
      </c>
      <c r="H6064" s="34"/>
      <c r="I6064" s="35"/>
      <c r="J6064" s="36">
        <v>25</v>
      </c>
    </row>
    <row r="6065" spans="1:10" x14ac:dyDescent="0.25">
      <c r="A6065" s="246"/>
      <c r="B6065" s="241"/>
      <c r="C6065" s="38"/>
      <c r="D6065" s="38"/>
      <c r="E6065" s="199"/>
      <c r="F6065" s="211" t="s">
        <v>13</v>
      </c>
      <c r="G6065" s="65" t="str">
        <f t="shared" si="94"/>
        <v/>
      </c>
      <c r="H6065" s="66"/>
      <c r="I6065" s="67"/>
      <c r="J6065" s="36">
        <v>25</v>
      </c>
    </row>
    <row r="6066" spans="1:10" ht="25.5" x14ac:dyDescent="0.25">
      <c r="A6066" s="246"/>
      <c r="B6066" s="241"/>
      <c r="C6066" s="41" t="s">
        <v>11138</v>
      </c>
      <c r="D6066" s="41" t="s">
        <v>83</v>
      </c>
      <c r="E6066" s="201">
        <v>1</v>
      </c>
      <c r="F6066" s="200">
        <v>5.9944999999999995</v>
      </c>
      <c r="G6066" s="65">
        <f t="shared" si="94"/>
        <v>5.9944999999999995</v>
      </c>
      <c r="H6066" s="44">
        <f>SUM(G6066:G6066)</f>
        <v>5.9944999999999995</v>
      </c>
      <c r="I6066" s="45"/>
      <c r="J6066" s="36">
        <v>25</v>
      </c>
    </row>
    <row r="6067" spans="1:10" ht="15.75" thickBot="1" x14ac:dyDescent="0.3">
      <c r="A6067" s="247"/>
      <c r="B6067" s="242"/>
      <c r="C6067" s="46"/>
      <c r="D6067" s="59"/>
      <c r="E6067" s="202"/>
      <c r="F6067" s="217" t="s">
        <v>13</v>
      </c>
      <c r="G6067" s="73" t="str">
        <f t="shared" si="94"/>
        <v/>
      </c>
      <c r="H6067" s="74"/>
      <c r="I6067" s="67"/>
      <c r="J6067" s="36">
        <v>25</v>
      </c>
    </row>
    <row r="6068" spans="1:10" ht="15.75" thickBot="1" x14ac:dyDescent="0.3">
      <c r="A6068" s="237" t="s">
        <v>1437</v>
      </c>
      <c r="B6068" s="240" t="s">
        <v>5841</v>
      </c>
      <c r="C6068" s="31"/>
      <c r="D6068" s="32" t="s">
        <v>106</v>
      </c>
      <c r="E6068" s="197"/>
      <c r="F6068" s="208" t="s">
        <v>13</v>
      </c>
      <c r="G6068" s="33" t="str">
        <f t="shared" si="94"/>
        <v/>
      </c>
      <c r="H6068" s="34"/>
      <c r="I6068" s="35"/>
      <c r="J6068" s="36">
        <v>250.00000000000003</v>
      </c>
    </row>
    <row r="6069" spans="1:10" x14ac:dyDescent="0.25">
      <c r="A6069" s="246"/>
      <c r="B6069" s="241"/>
      <c r="C6069" s="38"/>
      <c r="D6069" s="38"/>
      <c r="E6069" s="199"/>
      <c r="F6069" s="211" t="s">
        <v>13</v>
      </c>
      <c r="G6069" s="65" t="str">
        <f t="shared" si="94"/>
        <v/>
      </c>
      <c r="H6069" s="66"/>
      <c r="I6069" s="67"/>
      <c r="J6069" s="36">
        <v>250.00000000000003</v>
      </c>
    </row>
    <row r="6070" spans="1:10" ht="38.25" x14ac:dyDescent="0.25">
      <c r="A6070" s="246"/>
      <c r="B6070" s="241"/>
      <c r="C6070" s="41" t="s">
        <v>10840</v>
      </c>
      <c r="D6070" s="41" t="s">
        <v>1302</v>
      </c>
      <c r="E6070" s="201">
        <v>1</v>
      </c>
      <c r="F6070" s="200">
        <v>5.9375</v>
      </c>
      <c r="G6070" s="65">
        <f t="shared" si="94"/>
        <v>5.9375</v>
      </c>
      <c r="H6070" s="44">
        <f>SUM(G6070:G6070)</f>
        <v>5.9375</v>
      </c>
      <c r="I6070" s="45"/>
      <c r="J6070" s="36">
        <v>250.00000000000003</v>
      </c>
    </row>
    <row r="6071" spans="1:10" ht="15.75" thickBot="1" x14ac:dyDescent="0.3">
      <c r="A6071" s="247"/>
      <c r="B6071" s="242"/>
      <c r="C6071" s="46"/>
      <c r="D6071" s="59"/>
      <c r="E6071" s="202"/>
      <c r="F6071" s="217" t="s">
        <v>13</v>
      </c>
      <c r="G6071" s="73" t="str">
        <f t="shared" si="94"/>
        <v/>
      </c>
      <c r="H6071" s="74"/>
      <c r="I6071" s="67"/>
      <c r="J6071" s="36">
        <v>250.00000000000003</v>
      </c>
    </row>
    <row r="6072" spans="1:10" ht="15.75" thickBot="1" x14ac:dyDescent="0.3">
      <c r="A6072" s="237" t="s">
        <v>1438</v>
      </c>
      <c r="B6072" s="240" t="s">
        <v>5842</v>
      </c>
      <c r="C6072" s="31"/>
      <c r="D6072" s="32" t="s">
        <v>18</v>
      </c>
      <c r="E6072" s="197"/>
      <c r="F6072" s="208" t="s">
        <v>13</v>
      </c>
      <c r="G6072" s="33" t="str">
        <f t="shared" si="94"/>
        <v/>
      </c>
      <c r="H6072" s="34"/>
      <c r="I6072" s="35"/>
      <c r="J6072" s="36">
        <v>25</v>
      </c>
    </row>
    <row r="6073" spans="1:10" x14ac:dyDescent="0.25">
      <c r="A6073" s="246"/>
      <c r="B6073" s="241"/>
      <c r="C6073" s="38"/>
      <c r="D6073" s="38"/>
      <c r="E6073" s="199"/>
      <c r="F6073" s="211" t="s">
        <v>13</v>
      </c>
      <c r="G6073" s="65" t="str">
        <f t="shared" si="94"/>
        <v/>
      </c>
      <c r="H6073" s="66"/>
      <c r="I6073" s="67"/>
      <c r="J6073" s="36">
        <v>25</v>
      </c>
    </row>
    <row r="6074" spans="1:10" ht="25.5" x14ac:dyDescent="0.25">
      <c r="A6074" s="246"/>
      <c r="B6074" s="241"/>
      <c r="C6074" s="41" t="s">
        <v>11131</v>
      </c>
      <c r="D6074" s="41" t="s">
        <v>83</v>
      </c>
      <c r="E6074" s="201">
        <v>1</v>
      </c>
      <c r="F6074" s="200">
        <v>6.84</v>
      </c>
      <c r="G6074" s="65">
        <f t="shared" si="94"/>
        <v>6.84</v>
      </c>
      <c r="H6074" s="44">
        <f>SUM(G6074:G6074)</f>
        <v>6.84</v>
      </c>
      <c r="I6074" s="45"/>
      <c r="J6074" s="36">
        <v>25</v>
      </c>
    </row>
    <row r="6075" spans="1:10" ht="15.75" thickBot="1" x14ac:dyDescent="0.3">
      <c r="A6075" s="247"/>
      <c r="B6075" s="242"/>
      <c r="C6075" s="46"/>
      <c r="D6075" s="59"/>
      <c r="E6075" s="202"/>
      <c r="F6075" s="217" t="s">
        <v>13</v>
      </c>
      <c r="G6075" s="73" t="str">
        <f t="shared" si="94"/>
        <v/>
      </c>
      <c r="H6075" s="74"/>
      <c r="I6075" s="67"/>
      <c r="J6075" s="36">
        <v>25</v>
      </c>
    </row>
    <row r="6076" spans="1:10" ht="15.75" thickBot="1" x14ac:dyDescent="0.3">
      <c r="A6076" s="237" t="s">
        <v>1439</v>
      </c>
      <c r="B6076" s="240" t="s">
        <v>5843</v>
      </c>
      <c r="C6076" s="31"/>
      <c r="D6076" s="32" t="s">
        <v>106</v>
      </c>
      <c r="E6076" s="197"/>
      <c r="F6076" s="208" t="s">
        <v>13</v>
      </c>
      <c r="G6076" s="33" t="str">
        <f t="shared" si="94"/>
        <v/>
      </c>
      <c r="H6076" s="34"/>
      <c r="I6076" s="35"/>
      <c r="J6076" s="36">
        <v>500.00000000000006</v>
      </c>
    </row>
    <row r="6077" spans="1:10" x14ac:dyDescent="0.25">
      <c r="A6077" s="246"/>
      <c r="B6077" s="241"/>
      <c r="C6077" s="38"/>
      <c r="D6077" s="38"/>
      <c r="E6077" s="199"/>
      <c r="F6077" s="211" t="s">
        <v>13</v>
      </c>
      <c r="G6077" s="65" t="str">
        <f t="shared" si="94"/>
        <v/>
      </c>
      <c r="H6077" s="66"/>
      <c r="I6077" s="67"/>
      <c r="J6077" s="36">
        <v>500.00000000000006</v>
      </c>
    </row>
    <row r="6078" spans="1:10" ht="38.25" x14ac:dyDescent="0.25">
      <c r="A6078" s="246"/>
      <c r="B6078" s="241"/>
      <c r="C6078" s="41" t="s">
        <v>10811</v>
      </c>
      <c r="D6078" s="41" t="s">
        <v>1302</v>
      </c>
      <c r="E6078" s="201">
        <v>1</v>
      </c>
      <c r="F6078" s="200">
        <v>8.3125</v>
      </c>
      <c r="G6078" s="65">
        <f t="shared" si="94"/>
        <v>8.3125</v>
      </c>
      <c r="H6078" s="44">
        <f>SUM(G6078:G6078)</f>
        <v>8.3125</v>
      </c>
      <c r="I6078" s="45"/>
      <c r="J6078" s="36">
        <v>500.00000000000006</v>
      </c>
    </row>
    <row r="6079" spans="1:10" ht="15.75" thickBot="1" x14ac:dyDescent="0.3">
      <c r="A6079" s="247"/>
      <c r="B6079" s="242"/>
      <c r="C6079" s="46"/>
      <c r="D6079" s="59"/>
      <c r="E6079" s="202"/>
      <c r="F6079" s="217" t="s">
        <v>13</v>
      </c>
      <c r="G6079" s="73" t="str">
        <f t="shared" si="94"/>
        <v/>
      </c>
      <c r="H6079" s="74"/>
      <c r="I6079" s="67"/>
      <c r="J6079" s="36">
        <v>500.00000000000006</v>
      </c>
    </row>
    <row r="6080" spans="1:10" ht="15.75" thickBot="1" x14ac:dyDescent="0.3">
      <c r="A6080" s="237" t="s">
        <v>1440</v>
      </c>
      <c r="B6080" s="240" t="s">
        <v>5844</v>
      </c>
      <c r="C6080" s="31"/>
      <c r="D6080" s="32" t="s">
        <v>18</v>
      </c>
      <c r="E6080" s="197"/>
      <c r="F6080" s="208" t="s">
        <v>13</v>
      </c>
      <c r="G6080" s="33" t="str">
        <f t="shared" si="94"/>
        <v/>
      </c>
      <c r="H6080" s="34"/>
      <c r="I6080" s="35"/>
      <c r="J6080" s="36">
        <v>50</v>
      </c>
    </row>
    <row r="6081" spans="1:10" x14ac:dyDescent="0.25">
      <c r="A6081" s="246"/>
      <c r="B6081" s="241"/>
      <c r="C6081" s="38"/>
      <c r="D6081" s="38"/>
      <c r="E6081" s="199"/>
      <c r="F6081" s="211" t="s">
        <v>13</v>
      </c>
      <c r="G6081" s="65" t="str">
        <f t="shared" si="94"/>
        <v/>
      </c>
      <c r="H6081" s="66"/>
      <c r="I6081" s="67"/>
      <c r="J6081" s="36">
        <v>50</v>
      </c>
    </row>
    <row r="6082" spans="1:10" ht="25.5" x14ac:dyDescent="0.25">
      <c r="A6082" s="246"/>
      <c r="B6082" s="241"/>
      <c r="C6082" s="41" t="s">
        <v>11053</v>
      </c>
      <c r="D6082" s="41" t="s">
        <v>83</v>
      </c>
      <c r="E6082" s="201">
        <v>1</v>
      </c>
      <c r="F6082" s="200">
        <v>10.088999999999999</v>
      </c>
      <c r="G6082" s="65">
        <f t="shared" si="94"/>
        <v>10.088999999999999</v>
      </c>
      <c r="H6082" s="44">
        <f>SUM(G6082:G6082)</f>
        <v>10.088999999999999</v>
      </c>
      <c r="I6082" s="45"/>
      <c r="J6082" s="36">
        <v>50</v>
      </c>
    </row>
    <row r="6083" spans="1:10" ht="15.75" thickBot="1" x14ac:dyDescent="0.3">
      <c r="A6083" s="247"/>
      <c r="B6083" s="242"/>
      <c r="C6083" s="46"/>
      <c r="D6083" s="59"/>
      <c r="E6083" s="202"/>
      <c r="F6083" s="217" t="s">
        <v>13</v>
      </c>
      <c r="G6083" s="73" t="str">
        <f t="shared" si="94"/>
        <v/>
      </c>
      <c r="H6083" s="74"/>
      <c r="I6083" s="67"/>
      <c r="J6083" s="36">
        <v>50</v>
      </c>
    </row>
    <row r="6084" spans="1:10" ht="15.75" thickBot="1" x14ac:dyDescent="0.3">
      <c r="A6084" s="237" t="s">
        <v>1441</v>
      </c>
      <c r="B6084" s="240" t="s">
        <v>5845</v>
      </c>
      <c r="C6084" s="31"/>
      <c r="D6084" s="32" t="s">
        <v>106</v>
      </c>
      <c r="E6084" s="197"/>
      <c r="F6084" s="208" t="s">
        <v>13</v>
      </c>
      <c r="G6084" s="33" t="str">
        <f t="shared" si="94"/>
        <v/>
      </c>
      <c r="H6084" s="34"/>
      <c r="I6084" s="35"/>
      <c r="J6084" s="36">
        <v>1300</v>
      </c>
    </row>
    <row r="6085" spans="1:10" x14ac:dyDescent="0.25">
      <c r="A6085" s="246"/>
      <c r="B6085" s="241"/>
      <c r="C6085" s="38"/>
      <c r="D6085" s="38"/>
      <c r="E6085" s="199"/>
      <c r="F6085" s="211" t="s">
        <v>13</v>
      </c>
      <c r="G6085" s="65" t="str">
        <f t="shared" si="94"/>
        <v/>
      </c>
      <c r="H6085" s="66"/>
      <c r="I6085" s="67"/>
      <c r="J6085" s="36">
        <v>1300</v>
      </c>
    </row>
    <row r="6086" spans="1:10" x14ac:dyDescent="0.25">
      <c r="A6086" s="246"/>
      <c r="B6086" s="241"/>
      <c r="C6086" s="41" t="s">
        <v>10756</v>
      </c>
      <c r="D6086" s="41" t="s">
        <v>1302</v>
      </c>
      <c r="E6086" s="201">
        <v>1</v>
      </c>
      <c r="F6086" s="200">
        <v>6.327</v>
      </c>
      <c r="G6086" s="65">
        <f t="shared" ref="G6086:G6149" si="95">IF(ISNUMBER(F6086),E6086*F6086,"")</f>
        <v>6.327</v>
      </c>
      <c r="H6086" s="44">
        <f>SUM(G6086:G6086)</f>
        <v>6.327</v>
      </c>
      <c r="I6086" s="45"/>
      <c r="J6086" s="36">
        <v>1300</v>
      </c>
    </row>
    <row r="6087" spans="1:10" ht="15.75" thickBot="1" x14ac:dyDescent="0.3">
      <c r="A6087" s="247"/>
      <c r="B6087" s="242"/>
      <c r="C6087" s="46"/>
      <c r="D6087" s="59"/>
      <c r="E6087" s="202"/>
      <c r="F6087" s="217" t="s">
        <v>13</v>
      </c>
      <c r="G6087" s="73" t="str">
        <f t="shared" si="95"/>
        <v/>
      </c>
      <c r="H6087" s="74"/>
      <c r="I6087" s="67"/>
      <c r="J6087" s="36">
        <v>1300</v>
      </c>
    </row>
    <row r="6088" spans="1:10" ht="15.75" thickBot="1" x14ac:dyDescent="0.3">
      <c r="A6088" s="237" t="s">
        <v>1442</v>
      </c>
      <c r="B6088" s="240" t="s">
        <v>5846</v>
      </c>
      <c r="C6088" s="31"/>
      <c r="D6088" s="32" t="s">
        <v>18</v>
      </c>
      <c r="E6088" s="197"/>
      <c r="F6088" s="208" t="s">
        <v>13</v>
      </c>
      <c r="G6088" s="33" t="str">
        <f t="shared" si="95"/>
        <v/>
      </c>
      <c r="H6088" s="34"/>
      <c r="I6088" s="35"/>
      <c r="J6088" s="36">
        <v>500.00000000000006</v>
      </c>
    </row>
    <row r="6089" spans="1:10" x14ac:dyDescent="0.25">
      <c r="A6089" s="246"/>
      <c r="B6089" s="241"/>
      <c r="C6089" s="38"/>
      <c r="D6089" s="38"/>
      <c r="E6089" s="199"/>
      <c r="F6089" s="211" t="s">
        <v>13</v>
      </c>
      <c r="G6089" s="65" t="str">
        <f t="shared" si="95"/>
        <v/>
      </c>
      <c r="H6089" s="66"/>
      <c r="I6089" s="67"/>
      <c r="J6089" s="36">
        <v>500.00000000000006</v>
      </c>
    </row>
    <row r="6090" spans="1:10" x14ac:dyDescent="0.25">
      <c r="A6090" s="246"/>
      <c r="B6090" s="241"/>
      <c r="C6090" s="41" t="s">
        <v>11032</v>
      </c>
      <c r="D6090" s="41" t="s">
        <v>83</v>
      </c>
      <c r="E6090" s="201">
        <v>1</v>
      </c>
      <c r="F6090" s="200">
        <v>1.3015000000000001</v>
      </c>
      <c r="G6090" s="65">
        <f t="shared" si="95"/>
        <v>1.3015000000000001</v>
      </c>
      <c r="H6090" s="44">
        <f>SUM(G6090:G6090)</f>
        <v>1.3015000000000001</v>
      </c>
      <c r="I6090" s="45"/>
      <c r="J6090" s="36">
        <v>500.00000000000006</v>
      </c>
    </row>
    <row r="6091" spans="1:10" ht="15.75" thickBot="1" x14ac:dyDescent="0.3">
      <c r="A6091" s="247"/>
      <c r="B6091" s="242"/>
      <c r="C6091" s="46"/>
      <c r="D6091" s="59"/>
      <c r="E6091" s="202"/>
      <c r="F6091" s="217" t="s">
        <v>13</v>
      </c>
      <c r="G6091" s="73" t="str">
        <f t="shared" si="95"/>
        <v/>
      </c>
      <c r="H6091" s="74"/>
      <c r="I6091" s="67"/>
      <c r="J6091" s="36">
        <v>500.00000000000006</v>
      </c>
    </row>
    <row r="6092" spans="1:10" ht="15.75" thickBot="1" x14ac:dyDescent="0.3">
      <c r="A6092" s="237" t="s">
        <v>1443</v>
      </c>
      <c r="B6092" s="240" t="s">
        <v>5847</v>
      </c>
      <c r="C6092" s="31"/>
      <c r="D6092" s="32" t="s">
        <v>18</v>
      </c>
      <c r="E6092" s="197"/>
      <c r="F6092" s="208" t="s">
        <v>13</v>
      </c>
      <c r="G6092" s="33" t="str">
        <f t="shared" si="95"/>
        <v/>
      </c>
      <c r="H6092" s="34"/>
      <c r="I6092" s="35"/>
      <c r="J6092" s="36">
        <v>150</v>
      </c>
    </row>
    <row r="6093" spans="1:10" x14ac:dyDescent="0.25">
      <c r="A6093" s="246"/>
      <c r="B6093" s="241"/>
      <c r="C6093" s="38"/>
      <c r="D6093" s="38"/>
      <c r="E6093" s="199"/>
      <c r="F6093" s="211" t="s">
        <v>13</v>
      </c>
      <c r="G6093" s="65" t="str">
        <f t="shared" si="95"/>
        <v/>
      </c>
      <c r="H6093" s="66"/>
      <c r="I6093" s="67"/>
      <c r="J6093" s="36">
        <v>150</v>
      </c>
    </row>
    <row r="6094" spans="1:10" ht="25.5" x14ac:dyDescent="0.25">
      <c r="A6094" s="246"/>
      <c r="B6094" s="241"/>
      <c r="C6094" s="41" t="s">
        <v>11069</v>
      </c>
      <c r="D6094" s="41" t="s">
        <v>83</v>
      </c>
      <c r="E6094" s="201">
        <v>1</v>
      </c>
      <c r="F6094" s="200">
        <v>2.8119999999999998</v>
      </c>
      <c r="G6094" s="65">
        <f t="shared" si="95"/>
        <v>2.8119999999999998</v>
      </c>
      <c r="H6094" s="44">
        <f>SUM(G6094:G6094)</f>
        <v>2.8119999999999998</v>
      </c>
      <c r="I6094" s="45"/>
      <c r="J6094" s="36">
        <v>150</v>
      </c>
    </row>
    <row r="6095" spans="1:10" ht="15.75" thickBot="1" x14ac:dyDescent="0.3">
      <c r="A6095" s="247"/>
      <c r="B6095" s="242"/>
      <c r="C6095" s="46"/>
      <c r="D6095" s="59"/>
      <c r="E6095" s="202"/>
      <c r="F6095" s="217" t="s">
        <v>13</v>
      </c>
      <c r="G6095" s="73" t="str">
        <f t="shared" si="95"/>
        <v/>
      </c>
      <c r="H6095" s="74"/>
      <c r="I6095" s="67"/>
      <c r="J6095" s="36">
        <v>150</v>
      </c>
    </row>
    <row r="6096" spans="1:10" ht="15.75" thickBot="1" x14ac:dyDescent="0.3">
      <c r="A6096" s="237" t="s">
        <v>1444</v>
      </c>
      <c r="B6096" s="240" t="s">
        <v>5848</v>
      </c>
      <c r="C6096" s="31"/>
      <c r="D6096" s="32" t="s">
        <v>106</v>
      </c>
      <c r="E6096" s="197"/>
      <c r="F6096" s="208" t="s">
        <v>13</v>
      </c>
      <c r="G6096" s="33" t="str">
        <f t="shared" si="95"/>
        <v/>
      </c>
      <c r="H6096" s="34"/>
      <c r="I6096" s="35"/>
      <c r="J6096" s="36">
        <v>2100</v>
      </c>
    </row>
    <row r="6097" spans="1:10" x14ac:dyDescent="0.25">
      <c r="A6097" s="246"/>
      <c r="B6097" s="241"/>
      <c r="C6097" s="38"/>
      <c r="D6097" s="38"/>
      <c r="E6097" s="199"/>
      <c r="F6097" s="211" t="s">
        <v>13</v>
      </c>
      <c r="G6097" s="65" t="str">
        <f t="shared" si="95"/>
        <v/>
      </c>
      <c r="H6097" s="66"/>
      <c r="I6097" s="67"/>
      <c r="J6097" s="36">
        <v>2100</v>
      </c>
    </row>
    <row r="6098" spans="1:10" x14ac:dyDescent="0.25">
      <c r="A6098" s="246"/>
      <c r="B6098" s="241"/>
      <c r="C6098" s="41" t="s">
        <v>10664</v>
      </c>
      <c r="D6098" s="41" t="s">
        <v>1302</v>
      </c>
      <c r="E6098" s="201">
        <v>1</v>
      </c>
      <c r="F6098" s="200">
        <v>9.8895</v>
      </c>
      <c r="G6098" s="65">
        <f t="shared" si="95"/>
        <v>9.8895</v>
      </c>
      <c r="H6098" s="44">
        <f>SUM(G6098:G6098)</f>
        <v>9.8895</v>
      </c>
      <c r="I6098" s="45"/>
      <c r="J6098" s="36">
        <v>2100</v>
      </c>
    </row>
    <row r="6099" spans="1:10" ht="15.75" thickBot="1" x14ac:dyDescent="0.3">
      <c r="A6099" s="247"/>
      <c r="B6099" s="242"/>
      <c r="C6099" s="46"/>
      <c r="D6099" s="59"/>
      <c r="E6099" s="202"/>
      <c r="F6099" s="217" t="s">
        <v>13</v>
      </c>
      <c r="G6099" s="73" t="str">
        <f t="shared" si="95"/>
        <v/>
      </c>
      <c r="H6099" s="74"/>
      <c r="I6099" s="67"/>
      <c r="J6099" s="36">
        <v>2100</v>
      </c>
    </row>
    <row r="6100" spans="1:10" ht="15.75" thickBot="1" x14ac:dyDescent="0.3">
      <c r="A6100" s="237" t="s">
        <v>1445</v>
      </c>
      <c r="B6100" s="240" t="s">
        <v>5849</v>
      </c>
      <c r="C6100" s="31"/>
      <c r="D6100" s="32" t="s">
        <v>18</v>
      </c>
      <c r="E6100" s="197"/>
      <c r="F6100" s="208" t="s">
        <v>13</v>
      </c>
      <c r="G6100" s="33" t="str">
        <f t="shared" si="95"/>
        <v/>
      </c>
      <c r="H6100" s="34"/>
      <c r="I6100" s="35"/>
      <c r="J6100" s="36">
        <v>1050</v>
      </c>
    </row>
    <row r="6101" spans="1:10" x14ac:dyDescent="0.25">
      <c r="A6101" s="246"/>
      <c r="B6101" s="241"/>
      <c r="C6101" s="38"/>
      <c r="D6101" s="38"/>
      <c r="E6101" s="199"/>
      <c r="F6101" s="211" t="s">
        <v>13</v>
      </c>
      <c r="G6101" s="65" t="str">
        <f t="shared" si="95"/>
        <v/>
      </c>
      <c r="H6101" s="66"/>
      <c r="I6101" s="67"/>
      <c r="J6101" s="36">
        <v>1050</v>
      </c>
    </row>
    <row r="6102" spans="1:10" x14ac:dyDescent="0.25">
      <c r="A6102" s="246"/>
      <c r="B6102" s="241"/>
      <c r="C6102" s="41" t="s">
        <v>10906</v>
      </c>
      <c r="D6102" s="41" t="s">
        <v>83</v>
      </c>
      <c r="E6102" s="201">
        <v>1</v>
      </c>
      <c r="F6102" s="200">
        <v>1.8144999999999998</v>
      </c>
      <c r="G6102" s="65">
        <f t="shared" si="95"/>
        <v>1.8144999999999998</v>
      </c>
      <c r="H6102" s="44">
        <f>SUM(G6102:G6102)</f>
        <v>1.8144999999999998</v>
      </c>
      <c r="I6102" s="45"/>
      <c r="J6102" s="36">
        <v>1050</v>
      </c>
    </row>
    <row r="6103" spans="1:10" ht="15.75" thickBot="1" x14ac:dyDescent="0.3">
      <c r="A6103" s="247"/>
      <c r="B6103" s="242"/>
      <c r="C6103" s="46"/>
      <c r="D6103" s="59"/>
      <c r="E6103" s="202"/>
      <c r="F6103" s="217" t="s">
        <v>13</v>
      </c>
      <c r="G6103" s="73" t="str">
        <f t="shared" si="95"/>
        <v/>
      </c>
      <c r="H6103" s="74"/>
      <c r="I6103" s="67"/>
      <c r="J6103" s="36">
        <v>1050</v>
      </c>
    </row>
    <row r="6104" spans="1:10" ht="15.75" thickBot="1" x14ac:dyDescent="0.3">
      <c r="A6104" s="237" t="s">
        <v>1446</v>
      </c>
      <c r="B6104" s="240" t="s">
        <v>5850</v>
      </c>
      <c r="C6104" s="31"/>
      <c r="D6104" s="32" t="s">
        <v>18</v>
      </c>
      <c r="E6104" s="197"/>
      <c r="F6104" s="208" t="s">
        <v>13</v>
      </c>
      <c r="G6104" s="33" t="str">
        <f t="shared" si="95"/>
        <v/>
      </c>
      <c r="H6104" s="34"/>
      <c r="I6104" s="35"/>
      <c r="J6104" s="36">
        <v>500.00000000000006</v>
      </c>
    </row>
    <row r="6105" spans="1:10" x14ac:dyDescent="0.25">
      <c r="A6105" s="246"/>
      <c r="B6105" s="241"/>
      <c r="C6105" s="38"/>
      <c r="D6105" s="38"/>
      <c r="E6105" s="199"/>
      <c r="F6105" s="211" t="s">
        <v>13</v>
      </c>
      <c r="G6105" s="65" t="str">
        <f t="shared" si="95"/>
        <v/>
      </c>
      <c r="H6105" s="66"/>
      <c r="I6105" s="67"/>
      <c r="J6105" s="36">
        <v>500.00000000000006</v>
      </c>
    </row>
    <row r="6106" spans="1:10" ht="25.5" x14ac:dyDescent="0.25">
      <c r="A6106" s="246"/>
      <c r="B6106" s="241"/>
      <c r="C6106" s="41" t="s">
        <v>10901</v>
      </c>
      <c r="D6106" s="41" t="s">
        <v>83</v>
      </c>
      <c r="E6106" s="201">
        <v>1</v>
      </c>
      <c r="F6106" s="200">
        <v>3.8854999999999995</v>
      </c>
      <c r="G6106" s="65">
        <f t="shared" si="95"/>
        <v>3.8854999999999995</v>
      </c>
      <c r="H6106" s="44">
        <f>SUM(G6106:G6106)</f>
        <v>3.8854999999999995</v>
      </c>
      <c r="I6106" s="45"/>
      <c r="J6106" s="36">
        <v>500.00000000000006</v>
      </c>
    </row>
    <row r="6107" spans="1:10" ht="15.75" thickBot="1" x14ac:dyDescent="0.3">
      <c r="A6107" s="247"/>
      <c r="B6107" s="242"/>
      <c r="C6107" s="46"/>
      <c r="D6107" s="59"/>
      <c r="E6107" s="202"/>
      <c r="F6107" s="217" t="s">
        <v>13</v>
      </c>
      <c r="G6107" s="73" t="str">
        <f t="shared" si="95"/>
        <v/>
      </c>
      <c r="H6107" s="74"/>
      <c r="I6107" s="67"/>
      <c r="J6107" s="36">
        <v>500.00000000000006</v>
      </c>
    </row>
    <row r="6108" spans="1:10" ht="15.75" thickBot="1" x14ac:dyDescent="0.3">
      <c r="A6108" s="237" t="s">
        <v>1447</v>
      </c>
      <c r="B6108" s="240" t="s">
        <v>5851</v>
      </c>
      <c r="C6108" s="31"/>
      <c r="D6108" s="32" t="s">
        <v>106</v>
      </c>
      <c r="E6108" s="197"/>
      <c r="F6108" s="208" t="s">
        <v>13</v>
      </c>
      <c r="G6108" s="33" t="str">
        <f t="shared" si="95"/>
        <v/>
      </c>
      <c r="H6108" s="34"/>
      <c r="I6108" s="35"/>
      <c r="J6108" s="36">
        <v>500.00000000000006</v>
      </c>
    </row>
    <row r="6109" spans="1:10" x14ac:dyDescent="0.25">
      <c r="A6109" s="246"/>
      <c r="B6109" s="241"/>
      <c r="C6109" s="38"/>
      <c r="D6109" s="38"/>
      <c r="E6109" s="199"/>
      <c r="F6109" s="211" t="s">
        <v>13</v>
      </c>
      <c r="G6109" s="65" t="str">
        <f t="shared" si="95"/>
        <v/>
      </c>
      <c r="H6109" s="66"/>
      <c r="I6109" s="67"/>
      <c r="J6109" s="36">
        <v>500.00000000000006</v>
      </c>
    </row>
    <row r="6110" spans="1:10" x14ac:dyDescent="0.25">
      <c r="A6110" s="246"/>
      <c r="B6110" s="241"/>
      <c r="C6110" s="41" t="s">
        <v>10769</v>
      </c>
      <c r="D6110" s="41" t="s">
        <v>1302</v>
      </c>
      <c r="E6110" s="201">
        <v>1</v>
      </c>
      <c r="F6110" s="200">
        <v>13.166999999999998</v>
      </c>
      <c r="G6110" s="65">
        <f t="shared" si="95"/>
        <v>13.166999999999998</v>
      </c>
      <c r="H6110" s="44">
        <f>SUM(G6110:G6110)</f>
        <v>13.166999999999998</v>
      </c>
      <c r="I6110" s="45"/>
      <c r="J6110" s="36">
        <v>500.00000000000006</v>
      </c>
    </row>
    <row r="6111" spans="1:10" ht="15.75" thickBot="1" x14ac:dyDescent="0.3">
      <c r="A6111" s="247"/>
      <c r="B6111" s="242"/>
      <c r="C6111" s="46"/>
      <c r="D6111" s="59"/>
      <c r="E6111" s="202"/>
      <c r="F6111" s="217" t="s">
        <v>13</v>
      </c>
      <c r="G6111" s="73" t="str">
        <f t="shared" si="95"/>
        <v/>
      </c>
      <c r="H6111" s="74"/>
      <c r="I6111" s="67"/>
      <c r="J6111" s="36">
        <v>500.00000000000006</v>
      </c>
    </row>
    <row r="6112" spans="1:10" ht="15.75" thickBot="1" x14ac:dyDescent="0.3">
      <c r="A6112" s="237" t="s">
        <v>1448</v>
      </c>
      <c r="B6112" s="240" t="s">
        <v>5852</v>
      </c>
      <c r="C6112" s="31"/>
      <c r="D6112" s="32" t="s">
        <v>18</v>
      </c>
      <c r="E6112" s="197"/>
      <c r="F6112" s="208" t="s">
        <v>13</v>
      </c>
      <c r="G6112" s="33" t="str">
        <f t="shared" si="95"/>
        <v/>
      </c>
      <c r="H6112" s="34"/>
      <c r="I6112" s="35"/>
      <c r="J6112" s="36">
        <v>250.00000000000003</v>
      </c>
    </row>
    <row r="6113" spans="1:10" x14ac:dyDescent="0.25">
      <c r="A6113" s="246"/>
      <c r="B6113" s="241"/>
      <c r="C6113" s="38"/>
      <c r="D6113" s="38"/>
      <c r="E6113" s="199"/>
      <c r="F6113" s="211" t="s">
        <v>13</v>
      </c>
      <c r="G6113" s="65" t="str">
        <f t="shared" si="95"/>
        <v/>
      </c>
      <c r="H6113" s="66"/>
      <c r="I6113" s="67"/>
      <c r="J6113" s="36">
        <v>250.00000000000003</v>
      </c>
    </row>
    <row r="6114" spans="1:10" x14ac:dyDescent="0.25">
      <c r="A6114" s="246"/>
      <c r="B6114" s="241"/>
      <c r="C6114" s="41" t="s">
        <v>11024</v>
      </c>
      <c r="D6114" s="41" t="s">
        <v>83</v>
      </c>
      <c r="E6114" s="201">
        <v>1</v>
      </c>
      <c r="F6114" s="200">
        <v>2.8214999999999999</v>
      </c>
      <c r="G6114" s="65">
        <f t="shared" si="95"/>
        <v>2.8214999999999999</v>
      </c>
      <c r="H6114" s="44">
        <f>SUM(G6114:G6114)</f>
        <v>2.8214999999999999</v>
      </c>
      <c r="I6114" s="45"/>
      <c r="J6114" s="36">
        <v>250.00000000000003</v>
      </c>
    </row>
    <row r="6115" spans="1:10" ht="15.75" thickBot="1" x14ac:dyDescent="0.3">
      <c r="A6115" s="247"/>
      <c r="B6115" s="242"/>
      <c r="C6115" s="46"/>
      <c r="D6115" s="59"/>
      <c r="E6115" s="202"/>
      <c r="F6115" s="217" t="s">
        <v>13</v>
      </c>
      <c r="G6115" s="73" t="str">
        <f t="shared" si="95"/>
        <v/>
      </c>
      <c r="H6115" s="74"/>
      <c r="I6115" s="67"/>
      <c r="J6115" s="36">
        <v>250.00000000000003</v>
      </c>
    </row>
    <row r="6116" spans="1:10" ht="15.75" thickBot="1" x14ac:dyDescent="0.3">
      <c r="A6116" s="237" t="s">
        <v>1449</v>
      </c>
      <c r="B6116" s="240" t="s">
        <v>5853</v>
      </c>
      <c r="C6116" s="31"/>
      <c r="D6116" s="32" t="s">
        <v>18</v>
      </c>
      <c r="E6116" s="197"/>
      <c r="F6116" s="208" t="s">
        <v>13</v>
      </c>
      <c r="G6116" s="33" t="str">
        <f t="shared" si="95"/>
        <v/>
      </c>
      <c r="H6116" s="34"/>
      <c r="I6116" s="35"/>
      <c r="J6116" s="36">
        <v>50</v>
      </c>
    </row>
    <row r="6117" spans="1:10" x14ac:dyDescent="0.25">
      <c r="A6117" s="246"/>
      <c r="B6117" s="241"/>
      <c r="C6117" s="38"/>
      <c r="D6117" s="38"/>
      <c r="E6117" s="199"/>
      <c r="F6117" s="211" t="s">
        <v>13</v>
      </c>
      <c r="G6117" s="65" t="str">
        <f t="shared" si="95"/>
        <v/>
      </c>
      <c r="H6117" s="66"/>
      <c r="I6117" s="67"/>
      <c r="J6117" s="36">
        <v>50</v>
      </c>
    </row>
    <row r="6118" spans="1:10" ht="25.5" x14ac:dyDescent="0.25">
      <c r="A6118" s="246"/>
      <c r="B6118" s="241"/>
      <c r="C6118" s="41" t="s">
        <v>11101</v>
      </c>
      <c r="D6118" s="41" t="s">
        <v>83</v>
      </c>
      <c r="E6118" s="201">
        <v>1</v>
      </c>
      <c r="F6118" s="200">
        <v>5.13</v>
      </c>
      <c r="G6118" s="65">
        <f t="shared" si="95"/>
        <v>5.13</v>
      </c>
      <c r="H6118" s="44">
        <f>SUM(G6118:G6118)</f>
        <v>5.13</v>
      </c>
      <c r="I6118" s="45"/>
      <c r="J6118" s="36">
        <v>50</v>
      </c>
    </row>
    <row r="6119" spans="1:10" ht="15.75" thickBot="1" x14ac:dyDescent="0.3">
      <c r="A6119" s="247"/>
      <c r="B6119" s="242"/>
      <c r="C6119" s="46"/>
      <c r="D6119" s="59"/>
      <c r="E6119" s="202"/>
      <c r="F6119" s="217" t="s">
        <v>13</v>
      </c>
      <c r="G6119" s="73" t="str">
        <f t="shared" si="95"/>
        <v/>
      </c>
      <c r="H6119" s="74"/>
      <c r="I6119" s="67"/>
      <c r="J6119" s="36">
        <v>50</v>
      </c>
    </row>
    <row r="6120" spans="1:10" ht="15.75" thickBot="1" x14ac:dyDescent="0.3">
      <c r="A6120" s="237" t="s">
        <v>1450</v>
      </c>
      <c r="B6120" s="240" t="s">
        <v>5854</v>
      </c>
      <c r="C6120" s="31"/>
      <c r="D6120" s="32" t="s">
        <v>106</v>
      </c>
      <c r="E6120" s="197"/>
      <c r="F6120" s="208" t="s">
        <v>13</v>
      </c>
      <c r="G6120" s="33" t="str">
        <f t="shared" si="95"/>
        <v/>
      </c>
      <c r="H6120" s="34"/>
      <c r="I6120" s="35"/>
      <c r="J6120" s="36">
        <v>500.00000000000006</v>
      </c>
    </row>
    <row r="6121" spans="1:10" x14ac:dyDescent="0.25">
      <c r="A6121" s="246"/>
      <c r="B6121" s="241"/>
      <c r="C6121" s="38"/>
      <c r="D6121" s="38"/>
      <c r="E6121" s="199"/>
      <c r="F6121" s="211" t="s">
        <v>13</v>
      </c>
      <c r="G6121" s="65" t="str">
        <f t="shared" si="95"/>
        <v/>
      </c>
      <c r="H6121" s="66"/>
      <c r="I6121" s="67"/>
      <c r="J6121" s="36">
        <v>500.00000000000006</v>
      </c>
    </row>
    <row r="6122" spans="1:10" x14ac:dyDescent="0.25">
      <c r="A6122" s="246"/>
      <c r="B6122" s="241"/>
      <c r="C6122" s="41" t="s">
        <v>10765</v>
      </c>
      <c r="D6122" s="41" t="s">
        <v>1302</v>
      </c>
      <c r="E6122" s="201">
        <v>1</v>
      </c>
      <c r="F6122" s="200">
        <v>14.468500000000001</v>
      </c>
      <c r="G6122" s="65">
        <f t="shared" si="95"/>
        <v>14.468500000000001</v>
      </c>
      <c r="H6122" s="44">
        <f>SUM(G6122:G6122)</f>
        <v>14.468500000000001</v>
      </c>
      <c r="I6122" s="45"/>
      <c r="J6122" s="36">
        <v>500.00000000000006</v>
      </c>
    </row>
    <row r="6123" spans="1:10" ht="15.75" thickBot="1" x14ac:dyDescent="0.3">
      <c r="A6123" s="247"/>
      <c r="B6123" s="242"/>
      <c r="C6123" s="46"/>
      <c r="D6123" s="59"/>
      <c r="E6123" s="202"/>
      <c r="F6123" s="217" t="s">
        <v>13</v>
      </c>
      <c r="G6123" s="73" t="str">
        <f t="shared" si="95"/>
        <v/>
      </c>
      <c r="H6123" s="74"/>
      <c r="I6123" s="67"/>
      <c r="J6123" s="36">
        <v>500.00000000000006</v>
      </c>
    </row>
    <row r="6124" spans="1:10" ht="15.75" thickBot="1" x14ac:dyDescent="0.3">
      <c r="A6124" s="237" t="s">
        <v>1451</v>
      </c>
      <c r="B6124" s="240" t="s">
        <v>5855</v>
      </c>
      <c r="C6124" s="31"/>
      <c r="D6124" s="32" t="s">
        <v>18</v>
      </c>
      <c r="E6124" s="197"/>
      <c r="F6124" s="208" t="s">
        <v>13</v>
      </c>
      <c r="G6124" s="33" t="str">
        <f t="shared" si="95"/>
        <v/>
      </c>
      <c r="H6124" s="34"/>
      <c r="I6124" s="35"/>
      <c r="J6124" s="36">
        <v>250.00000000000003</v>
      </c>
    </row>
    <row r="6125" spans="1:10" x14ac:dyDescent="0.25">
      <c r="A6125" s="246"/>
      <c r="B6125" s="241"/>
      <c r="C6125" s="38"/>
      <c r="D6125" s="38"/>
      <c r="E6125" s="199"/>
      <c r="F6125" s="211" t="s">
        <v>13</v>
      </c>
      <c r="G6125" s="65" t="str">
        <f t="shared" si="95"/>
        <v/>
      </c>
      <c r="H6125" s="66"/>
      <c r="I6125" s="67"/>
      <c r="J6125" s="36">
        <v>250.00000000000003</v>
      </c>
    </row>
    <row r="6126" spans="1:10" x14ac:dyDescent="0.25">
      <c r="A6126" s="246"/>
      <c r="B6126" s="241"/>
      <c r="C6126" s="41" t="s">
        <v>10989</v>
      </c>
      <c r="D6126" s="41" t="s">
        <v>83</v>
      </c>
      <c r="E6126" s="201">
        <v>1</v>
      </c>
      <c r="F6126" s="200">
        <v>3.8759999999999999</v>
      </c>
      <c r="G6126" s="65">
        <f t="shared" si="95"/>
        <v>3.8759999999999999</v>
      </c>
      <c r="H6126" s="44">
        <f>SUM(G6126:G6126)</f>
        <v>3.8759999999999999</v>
      </c>
      <c r="I6126" s="45"/>
      <c r="J6126" s="36">
        <v>250.00000000000003</v>
      </c>
    </row>
    <row r="6127" spans="1:10" ht="15.75" thickBot="1" x14ac:dyDescent="0.3">
      <c r="A6127" s="247"/>
      <c r="B6127" s="242"/>
      <c r="C6127" s="46"/>
      <c r="D6127" s="59"/>
      <c r="E6127" s="202"/>
      <c r="F6127" s="217" t="s">
        <v>13</v>
      </c>
      <c r="G6127" s="73" t="str">
        <f t="shared" si="95"/>
        <v/>
      </c>
      <c r="H6127" s="74"/>
      <c r="I6127" s="67"/>
      <c r="J6127" s="36">
        <v>250.00000000000003</v>
      </c>
    </row>
    <row r="6128" spans="1:10" ht="15.75" thickBot="1" x14ac:dyDescent="0.3">
      <c r="A6128" s="237" t="s">
        <v>1452</v>
      </c>
      <c r="B6128" s="240" t="s">
        <v>5856</v>
      </c>
      <c r="C6128" s="31"/>
      <c r="D6128" s="32" t="s">
        <v>18</v>
      </c>
      <c r="E6128" s="197"/>
      <c r="F6128" s="208" t="s">
        <v>13</v>
      </c>
      <c r="G6128" s="33" t="str">
        <f t="shared" si="95"/>
        <v/>
      </c>
      <c r="H6128" s="34"/>
      <c r="I6128" s="35"/>
      <c r="J6128" s="36">
        <v>50</v>
      </c>
    </row>
    <row r="6129" spans="1:10" x14ac:dyDescent="0.25">
      <c r="A6129" s="246"/>
      <c r="B6129" s="241"/>
      <c r="C6129" s="38"/>
      <c r="D6129" s="38"/>
      <c r="E6129" s="199"/>
      <c r="F6129" s="211" t="s">
        <v>13</v>
      </c>
      <c r="G6129" s="65" t="str">
        <f t="shared" si="95"/>
        <v/>
      </c>
      <c r="H6129" s="66"/>
      <c r="I6129" s="67"/>
      <c r="J6129" s="36">
        <v>50</v>
      </c>
    </row>
    <row r="6130" spans="1:10" ht="25.5" x14ac:dyDescent="0.25">
      <c r="A6130" s="246"/>
      <c r="B6130" s="241"/>
      <c r="C6130" s="41" t="s">
        <v>11088</v>
      </c>
      <c r="D6130" s="41" t="s">
        <v>83</v>
      </c>
      <c r="E6130" s="201">
        <v>1</v>
      </c>
      <c r="F6130" s="200">
        <v>6.2130000000000001</v>
      </c>
      <c r="G6130" s="65">
        <f t="shared" si="95"/>
        <v>6.2130000000000001</v>
      </c>
      <c r="H6130" s="44">
        <f>SUM(G6130:G6130)</f>
        <v>6.2130000000000001</v>
      </c>
      <c r="I6130" s="45"/>
      <c r="J6130" s="36">
        <v>50</v>
      </c>
    </row>
    <row r="6131" spans="1:10" ht="15.75" thickBot="1" x14ac:dyDescent="0.3">
      <c r="A6131" s="247"/>
      <c r="B6131" s="242"/>
      <c r="C6131" s="46"/>
      <c r="D6131" s="59"/>
      <c r="E6131" s="202"/>
      <c r="F6131" s="217" t="s">
        <v>13</v>
      </c>
      <c r="G6131" s="73" t="str">
        <f t="shared" si="95"/>
        <v/>
      </c>
      <c r="H6131" s="74"/>
      <c r="I6131" s="67"/>
      <c r="J6131" s="36">
        <v>50</v>
      </c>
    </row>
    <row r="6132" spans="1:10" ht="15.75" thickBot="1" x14ac:dyDescent="0.3">
      <c r="A6132" s="237" t="s">
        <v>1453</v>
      </c>
      <c r="B6132" s="240" t="s">
        <v>5857</v>
      </c>
      <c r="C6132" s="31"/>
      <c r="D6132" s="32" t="s">
        <v>106</v>
      </c>
      <c r="E6132" s="197"/>
      <c r="F6132" s="208" t="s">
        <v>13</v>
      </c>
      <c r="G6132" s="33" t="str">
        <f t="shared" si="95"/>
        <v/>
      </c>
      <c r="H6132" s="34"/>
      <c r="I6132" s="35"/>
      <c r="J6132" s="36">
        <v>500.00000000000006</v>
      </c>
    </row>
    <row r="6133" spans="1:10" x14ac:dyDescent="0.25">
      <c r="A6133" s="246"/>
      <c r="B6133" s="241"/>
      <c r="C6133" s="38"/>
      <c r="D6133" s="38"/>
      <c r="E6133" s="199"/>
      <c r="F6133" s="211" t="s">
        <v>13</v>
      </c>
      <c r="G6133" s="65" t="str">
        <f t="shared" si="95"/>
        <v/>
      </c>
      <c r="H6133" s="66"/>
      <c r="I6133" s="67"/>
      <c r="J6133" s="36">
        <v>500.00000000000006</v>
      </c>
    </row>
    <row r="6134" spans="1:10" x14ac:dyDescent="0.25">
      <c r="A6134" s="246"/>
      <c r="B6134" s="241"/>
      <c r="C6134" s="41" t="s">
        <v>10704</v>
      </c>
      <c r="D6134" s="41" t="s">
        <v>1302</v>
      </c>
      <c r="E6134" s="201">
        <v>1</v>
      </c>
      <c r="F6134" s="200">
        <v>23.654999999999998</v>
      </c>
      <c r="G6134" s="65">
        <f t="shared" si="95"/>
        <v>23.654999999999998</v>
      </c>
      <c r="H6134" s="44">
        <f>SUM(G6134:G6134)</f>
        <v>23.654999999999998</v>
      </c>
      <c r="I6134" s="45"/>
      <c r="J6134" s="36">
        <v>500.00000000000006</v>
      </c>
    </row>
    <row r="6135" spans="1:10" ht="15.75" thickBot="1" x14ac:dyDescent="0.3">
      <c r="A6135" s="247"/>
      <c r="B6135" s="242"/>
      <c r="C6135" s="46"/>
      <c r="D6135" s="59"/>
      <c r="E6135" s="202"/>
      <c r="F6135" s="217" t="s">
        <v>13</v>
      </c>
      <c r="G6135" s="73" t="str">
        <f t="shared" si="95"/>
        <v/>
      </c>
      <c r="H6135" s="74"/>
      <c r="I6135" s="67"/>
      <c r="J6135" s="36">
        <v>500.00000000000006</v>
      </c>
    </row>
    <row r="6136" spans="1:10" ht="15.75" thickBot="1" x14ac:dyDescent="0.3">
      <c r="A6136" s="237" t="s">
        <v>1454</v>
      </c>
      <c r="B6136" s="240" t="s">
        <v>5858</v>
      </c>
      <c r="C6136" s="31"/>
      <c r="D6136" s="32" t="s">
        <v>18</v>
      </c>
      <c r="E6136" s="197"/>
      <c r="F6136" s="208" t="s">
        <v>13</v>
      </c>
      <c r="G6136" s="33" t="str">
        <f t="shared" si="95"/>
        <v/>
      </c>
      <c r="H6136" s="34"/>
      <c r="I6136" s="35"/>
      <c r="J6136" s="36">
        <v>250.00000000000003</v>
      </c>
    </row>
    <row r="6137" spans="1:10" x14ac:dyDescent="0.25">
      <c r="A6137" s="246"/>
      <c r="B6137" s="241"/>
      <c r="C6137" s="38"/>
      <c r="D6137" s="38"/>
      <c r="E6137" s="199"/>
      <c r="F6137" s="211" t="s">
        <v>13</v>
      </c>
      <c r="G6137" s="65" t="str">
        <f t="shared" si="95"/>
        <v/>
      </c>
      <c r="H6137" s="66"/>
      <c r="I6137" s="67"/>
      <c r="J6137" s="36">
        <v>250.00000000000003</v>
      </c>
    </row>
    <row r="6138" spans="1:10" x14ac:dyDescent="0.25">
      <c r="A6138" s="246"/>
      <c r="B6138" s="241"/>
      <c r="C6138" s="41" t="s">
        <v>10935</v>
      </c>
      <c r="D6138" s="41" t="s">
        <v>83</v>
      </c>
      <c r="E6138" s="201">
        <v>1</v>
      </c>
      <c r="F6138" s="200">
        <v>5.6144999999999996</v>
      </c>
      <c r="G6138" s="65">
        <f t="shared" si="95"/>
        <v>5.6144999999999996</v>
      </c>
      <c r="H6138" s="44">
        <f>SUM(G6138:G6138)</f>
        <v>5.6144999999999996</v>
      </c>
      <c r="I6138" s="45"/>
      <c r="J6138" s="36">
        <v>250.00000000000003</v>
      </c>
    </row>
    <row r="6139" spans="1:10" ht="15.75" thickBot="1" x14ac:dyDescent="0.3">
      <c r="A6139" s="247"/>
      <c r="B6139" s="242"/>
      <c r="C6139" s="46"/>
      <c r="D6139" s="59"/>
      <c r="E6139" s="202"/>
      <c r="F6139" s="217" t="s">
        <v>13</v>
      </c>
      <c r="G6139" s="73" t="str">
        <f t="shared" si="95"/>
        <v/>
      </c>
      <c r="H6139" s="74"/>
      <c r="I6139" s="67"/>
      <c r="J6139" s="36">
        <v>250.00000000000003</v>
      </c>
    </row>
    <row r="6140" spans="1:10" ht="15.75" thickBot="1" x14ac:dyDescent="0.3">
      <c r="A6140" s="237" t="s">
        <v>1455</v>
      </c>
      <c r="B6140" s="240" t="s">
        <v>5859</v>
      </c>
      <c r="C6140" s="31"/>
      <c r="D6140" s="32" t="s">
        <v>18</v>
      </c>
      <c r="E6140" s="197"/>
      <c r="F6140" s="208" t="s">
        <v>13</v>
      </c>
      <c r="G6140" s="33" t="str">
        <f t="shared" si="95"/>
        <v/>
      </c>
      <c r="H6140" s="34"/>
      <c r="I6140" s="35"/>
      <c r="J6140" s="36">
        <v>50</v>
      </c>
    </row>
    <row r="6141" spans="1:10" x14ac:dyDescent="0.25">
      <c r="A6141" s="246"/>
      <c r="B6141" s="241"/>
      <c r="C6141" s="38"/>
      <c r="D6141" s="38"/>
      <c r="E6141" s="199"/>
      <c r="F6141" s="211" t="s">
        <v>13</v>
      </c>
      <c r="G6141" s="65" t="str">
        <f t="shared" si="95"/>
        <v/>
      </c>
      <c r="H6141" s="66"/>
      <c r="I6141" s="67"/>
      <c r="J6141" s="36">
        <v>50</v>
      </c>
    </row>
    <row r="6142" spans="1:10" ht="25.5" x14ac:dyDescent="0.25">
      <c r="A6142" s="246"/>
      <c r="B6142" s="241"/>
      <c r="C6142" s="41" t="s">
        <v>11052</v>
      </c>
      <c r="D6142" s="41" t="s">
        <v>83</v>
      </c>
      <c r="E6142" s="201">
        <v>1</v>
      </c>
      <c r="F6142" s="200">
        <v>10.0985</v>
      </c>
      <c r="G6142" s="65">
        <f t="shared" si="95"/>
        <v>10.0985</v>
      </c>
      <c r="H6142" s="44">
        <f>SUM(G6142:G6142)</f>
        <v>10.0985</v>
      </c>
      <c r="I6142" s="45"/>
      <c r="J6142" s="36">
        <v>50</v>
      </c>
    </row>
    <row r="6143" spans="1:10" ht="15.75" thickBot="1" x14ac:dyDescent="0.3">
      <c r="A6143" s="247"/>
      <c r="B6143" s="242"/>
      <c r="C6143" s="46"/>
      <c r="D6143" s="59"/>
      <c r="E6143" s="202"/>
      <c r="F6143" s="217" t="s">
        <v>13</v>
      </c>
      <c r="G6143" s="73" t="str">
        <f t="shared" si="95"/>
        <v/>
      </c>
      <c r="H6143" s="74"/>
      <c r="I6143" s="67"/>
      <c r="J6143" s="36">
        <v>50</v>
      </c>
    </row>
    <row r="6144" spans="1:10" ht="15.75" thickBot="1" x14ac:dyDescent="0.3">
      <c r="A6144" s="237" t="s">
        <v>1456</v>
      </c>
      <c r="B6144" s="240" t="s">
        <v>5860</v>
      </c>
      <c r="C6144" s="31"/>
      <c r="D6144" s="32" t="s">
        <v>106</v>
      </c>
      <c r="E6144" s="197"/>
      <c r="F6144" s="208" t="s">
        <v>13</v>
      </c>
      <c r="G6144" s="33" t="str">
        <f t="shared" si="95"/>
        <v/>
      </c>
      <c r="H6144" s="34"/>
      <c r="I6144" s="35"/>
      <c r="J6144" s="36">
        <v>500.00000000000006</v>
      </c>
    </row>
    <row r="6145" spans="1:10" x14ac:dyDescent="0.25">
      <c r="A6145" s="246"/>
      <c r="B6145" s="241"/>
      <c r="C6145" s="38"/>
      <c r="D6145" s="38"/>
      <c r="E6145" s="199"/>
      <c r="F6145" s="211" t="s">
        <v>13</v>
      </c>
      <c r="G6145" s="65" t="str">
        <f t="shared" si="95"/>
        <v/>
      </c>
      <c r="H6145" s="66"/>
      <c r="I6145" s="67"/>
      <c r="J6145" s="36">
        <v>500.00000000000006</v>
      </c>
    </row>
    <row r="6146" spans="1:10" x14ac:dyDescent="0.25">
      <c r="A6146" s="246"/>
      <c r="B6146" s="241"/>
      <c r="C6146" s="41" t="s">
        <v>10661</v>
      </c>
      <c r="D6146" s="41" t="s">
        <v>1302</v>
      </c>
      <c r="E6146" s="201">
        <v>1</v>
      </c>
      <c r="F6146" s="200">
        <v>43.272499999999994</v>
      </c>
      <c r="G6146" s="65">
        <f t="shared" si="95"/>
        <v>43.272499999999994</v>
      </c>
      <c r="H6146" s="44">
        <f>SUM(G6146:G6146)</f>
        <v>43.272499999999994</v>
      </c>
      <c r="I6146" s="45"/>
      <c r="J6146" s="36">
        <v>500.00000000000006</v>
      </c>
    </row>
    <row r="6147" spans="1:10" ht="15.75" thickBot="1" x14ac:dyDescent="0.3">
      <c r="A6147" s="247"/>
      <c r="B6147" s="242"/>
      <c r="C6147" s="46"/>
      <c r="D6147" s="59"/>
      <c r="E6147" s="202"/>
      <c r="F6147" s="217" t="s">
        <v>13</v>
      </c>
      <c r="G6147" s="73" t="str">
        <f t="shared" si="95"/>
        <v/>
      </c>
      <c r="H6147" s="74"/>
      <c r="I6147" s="67"/>
      <c r="J6147" s="36">
        <v>500.00000000000006</v>
      </c>
    </row>
    <row r="6148" spans="1:10" ht="15.75" thickBot="1" x14ac:dyDescent="0.3">
      <c r="A6148" s="237" t="s">
        <v>1457</v>
      </c>
      <c r="B6148" s="240" t="s">
        <v>5861</v>
      </c>
      <c r="C6148" s="31"/>
      <c r="D6148" s="32" t="s">
        <v>18</v>
      </c>
      <c r="E6148" s="197"/>
      <c r="F6148" s="208" t="s">
        <v>13</v>
      </c>
      <c r="G6148" s="33" t="str">
        <f t="shared" si="95"/>
        <v/>
      </c>
      <c r="H6148" s="34"/>
      <c r="I6148" s="35"/>
      <c r="J6148" s="36">
        <v>250.00000000000003</v>
      </c>
    </row>
    <row r="6149" spans="1:10" x14ac:dyDescent="0.25">
      <c r="A6149" s="246"/>
      <c r="B6149" s="241"/>
      <c r="C6149" s="38"/>
      <c r="D6149" s="38"/>
      <c r="E6149" s="199"/>
      <c r="F6149" s="211" t="s">
        <v>13</v>
      </c>
      <c r="G6149" s="65" t="str">
        <f t="shared" si="95"/>
        <v/>
      </c>
      <c r="H6149" s="66"/>
      <c r="I6149" s="67"/>
      <c r="J6149" s="36">
        <v>250.00000000000003</v>
      </c>
    </row>
    <row r="6150" spans="1:10" x14ac:dyDescent="0.25">
      <c r="A6150" s="246"/>
      <c r="B6150" s="241"/>
      <c r="C6150" s="41" t="s">
        <v>10810</v>
      </c>
      <c r="D6150" s="41" t="s">
        <v>83</v>
      </c>
      <c r="E6150" s="201">
        <v>1</v>
      </c>
      <c r="F6150" s="200">
        <v>16.767499999999998</v>
      </c>
      <c r="G6150" s="65">
        <f t="shared" ref="G6150:G6213" si="96">IF(ISNUMBER(F6150),E6150*F6150,"")</f>
        <v>16.767499999999998</v>
      </c>
      <c r="H6150" s="44">
        <f>SUM(G6150:G6150)</f>
        <v>16.767499999999998</v>
      </c>
      <c r="I6150" s="45"/>
      <c r="J6150" s="36">
        <v>250.00000000000003</v>
      </c>
    </row>
    <row r="6151" spans="1:10" ht="15.75" thickBot="1" x14ac:dyDescent="0.3">
      <c r="A6151" s="247"/>
      <c r="B6151" s="242"/>
      <c r="C6151" s="46"/>
      <c r="D6151" s="59"/>
      <c r="E6151" s="202"/>
      <c r="F6151" s="217" t="s">
        <v>13</v>
      </c>
      <c r="G6151" s="73" t="str">
        <f t="shared" si="96"/>
        <v/>
      </c>
      <c r="H6151" s="74"/>
      <c r="I6151" s="67"/>
      <c r="J6151" s="36">
        <v>250.00000000000003</v>
      </c>
    </row>
    <row r="6152" spans="1:10" ht="15.75" thickBot="1" x14ac:dyDescent="0.3">
      <c r="A6152" s="237" t="s">
        <v>1458</v>
      </c>
      <c r="B6152" s="240" t="s">
        <v>5862</v>
      </c>
      <c r="C6152" s="31"/>
      <c r="D6152" s="32" t="s">
        <v>18</v>
      </c>
      <c r="E6152" s="197"/>
      <c r="F6152" s="208" t="s">
        <v>13</v>
      </c>
      <c r="G6152" s="33" t="str">
        <f t="shared" si="96"/>
        <v/>
      </c>
      <c r="H6152" s="34"/>
      <c r="I6152" s="35"/>
      <c r="J6152" s="36">
        <v>50</v>
      </c>
    </row>
    <row r="6153" spans="1:10" x14ac:dyDescent="0.25">
      <c r="A6153" s="246"/>
      <c r="B6153" s="241"/>
      <c r="C6153" s="38"/>
      <c r="D6153" s="38"/>
      <c r="E6153" s="199"/>
      <c r="F6153" s="211" t="s">
        <v>13</v>
      </c>
      <c r="G6153" s="65" t="str">
        <f t="shared" si="96"/>
        <v/>
      </c>
      <c r="H6153" s="66"/>
      <c r="I6153" s="67"/>
      <c r="J6153" s="36">
        <v>50</v>
      </c>
    </row>
    <row r="6154" spans="1:10" ht="25.5" x14ac:dyDescent="0.25">
      <c r="A6154" s="246"/>
      <c r="B6154" s="241"/>
      <c r="C6154" s="41" t="s">
        <v>10950</v>
      </c>
      <c r="D6154" s="41" t="s">
        <v>83</v>
      </c>
      <c r="E6154" s="201">
        <v>1</v>
      </c>
      <c r="F6154" s="200">
        <v>25.802</v>
      </c>
      <c r="G6154" s="65">
        <f t="shared" si="96"/>
        <v>25.802</v>
      </c>
      <c r="H6154" s="44">
        <f>SUM(G6154:G6154)</f>
        <v>25.802</v>
      </c>
      <c r="I6154" s="45"/>
      <c r="J6154" s="36">
        <v>50</v>
      </c>
    </row>
    <row r="6155" spans="1:10" ht="15.75" thickBot="1" x14ac:dyDescent="0.3">
      <c r="A6155" s="247"/>
      <c r="B6155" s="242"/>
      <c r="C6155" s="46"/>
      <c r="D6155" s="59"/>
      <c r="E6155" s="202"/>
      <c r="F6155" s="217" t="s">
        <v>13</v>
      </c>
      <c r="G6155" s="73" t="str">
        <f t="shared" si="96"/>
        <v/>
      </c>
      <c r="H6155" s="74"/>
      <c r="I6155" s="67"/>
      <c r="J6155" s="36">
        <v>50</v>
      </c>
    </row>
    <row r="6156" spans="1:10" ht="15.75" hidden="1" thickBot="1" x14ac:dyDescent="0.3">
      <c r="A6156" s="237" t="s">
        <v>1459</v>
      </c>
      <c r="B6156" s="240" t="s">
        <v>5887</v>
      </c>
      <c r="C6156" s="31"/>
      <c r="D6156" s="32" t="s">
        <v>18</v>
      </c>
      <c r="E6156" s="197"/>
      <c r="F6156" s="208" t="s">
        <v>13</v>
      </c>
      <c r="G6156" s="33" t="str">
        <f t="shared" si="96"/>
        <v/>
      </c>
      <c r="H6156" s="34"/>
      <c r="I6156" s="35"/>
      <c r="J6156" s="36">
        <v>0</v>
      </c>
    </row>
    <row r="6157" spans="1:10" ht="15.75" hidden="1" thickBot="1" x14ac:dyDescent="0.3">
      <c r="A6157" s="246"/>
      <c r="B6157" s="241"/>
      <c r="C6157" s="38"/>
      <c r="D6157" s="38"/>
      <c r="E6157" s="199"/>
      <c r="F6157" s="211" t="s">
        <v>13</v>
      </c>
      <c r="G6157" s="65" t="str">
        <f t="shared" si="96"/>
        <v/>
      </c>
      <c r="H6157" s="66"/>
      <c r="I6157" s="67"/>
      <c r="J6157" s="36">
        <v>0</v>
      </c>
    </row>
    <row r="6158" spans="1:10" ht="26.25" hidden="1" thickBot="1" x14ac:dyDescent="0.3">
      <c r="A6158" s="246"/>
      <c r="B6158" s="241"/>
      <c r="C6158" s="41" t="s">
        <v>1460</v>
      </c>
      <c r="D6158" s="41" t="s">
        <v>18</v>
      </c>
      <c r="E6158" s="201">
        <v>1</v>
      </c>
      <c r="F6158" s="200" t="s">
        <v>13</v>
      </c>
      <c r="G6158" s="65" t="str">
        <f t="shared" si="96"/>
        <v/>
      </c>
      <c r="H6158" s="44">
        <f>SUM(G6158:G6158)</f>
        <v>0</v>
      </c>
      <c r="I6158" s="45"/>
      <c r="J6158" s="36">
        <v>0</v>
      </c>
    </row>
    <row r="6159" spans="1:10" ht="15.75" hidden="1" thickBot="1" x14ac:dyDescent="0.3">
      <c r="A6159" s="247"/>
      <c r="B6159" s="242"/>
      <c r="C6159" s="46"/>
      <c r="D6159" s="59"/>
      <c r="E6159" s="202"/>
      <c r="F6159" s="217" t="s">
        <v>13</v>
      </c>
      <c r="G6159" s="73" t="str">
        <f t="shared" si="96"/>
        <v/>
      </c>
      <c r="H6159" s="74"/>
      <c r="I6159" s="67"/>
      <c r="J6159" s="36">
        <v>0</v>
      </c>
    </row>
    <row r="6160" spans="1:10" ht="15.75" hidden="1" customHeight="1" thickBot="1" x14ac:dyDescent="0.3">
      <c r="A6160" s="237" t="s">
        <v>1461</v>
      </c>
      <c r="B6160" s="240" t="s">
        <v>5888</v>
      </c>
      <c r="C6160" s="31"/>
      <c r="D6160" s="32" t="s">
        <v>18</v>
      </c>
      <c r="E6160" s="197"/>
      <c r="F6160" s="208" t="s">
        <v>13</v>
      </c>
      <c r="G6160" s="33" t="str">
        <f t="shared" si="96"/>
        <v/>
      </c>
      <c r="H6160" s="34"/>
      <c r="I6160" s="35"/>
      <c r="J6160" s="36">
        <v>0</v>
      </c>
    </row>
    <row r="6161" spans="1:10" ht="15.75" hidden="1" thickBot="1" x14ac:dyDescent="0.3">
      <c r="A6161" s="246"/>
      <c r="B6161" s="241"/>
      <c r="C6161" s="38"/>
      <c r="D6161" s="38"/>
      <c r="E6161" s="199"/>
      <c r="F6161" s="211" t="s">
        <v>13</v>
      </c>
      <c r="G6161" s="65" t="str">
        <f t="shared" si="96"/>
        <v/>
      </c>
      <c r="H6161" s="66"/>
      <c r="I6161" s="67"/>
      <c r="J6161" s="36">
        <v>0</v>
      </c>
    </row>
    <row r="6162" spans="1:10" ht="26.25" hidden="1" thickBot="1" x14ac:dyDescent="0.3">
      <c r="A6162" s="246"/>
      <c r="B6162" s="241"/>
      <c r="C6162" s="41" t="s">
        <v>1462</v>
      </c>
      <c r="D6162" s="41" t="s">
        <v>18</v>
      </c>
      <c r="E6162" s="201">
        <v>1</v>
      </c>
      <c r="F6162" s="200" t="s">
        <v>13</v>
      </c>
      <c r="G6162" s="65" t="str">
        <f t="shared" si="96"/>
        <v/>
      </c>
      <c r="H6162" s="44">
        <f>SUM(G6162:G6162)</f>
        <v>0</v>
      </c>
      <c r="I6162" s="45"/>
      <c r="J6162" s="36">
        <v>0</v>
      </c>
    </row>
    <row r="6163" spans="1:10" ht="15.75" hidden="1" thickBot="1" x14ac:dyDescent="0.3">
      <c r="A6163" s="247"/>
      <c r="B6163" s="242"/>
      <c r="C6163" s="46"/>
      <c r="D6163" s="59"/>
      <c r="E6163" s="202"/>
      <c r="F6163" s="217" t="s">
        <v>13</v>
      </c>
      <c r="G6163" s="73" t="str">
        <f t="shared" si="96"/>
        <v/>
      </c>
      <c r="H6163" s="74"/>
      <c r="I6163" s="67"/>
      <c r="J6163" s="36">
        <v>0</v>
      </c>
    </row>
    <row r="6164" spans="1:10" ht="15.75" hidden="1" customHeight="1" thickBot="1" x14ac:dyDescent="0.3">
      <c r="A6164" s="237" t="s">
        <v>1463</v>
      </c>
      <c r="B6164" s="240" t="s">
        <v>5889</v>
      </c>
      <c r="C6164" s="31"/>
      <c r="D6164" s="32" t="s">
        <v>18</v>
      </c>
      <c r="E6164" s="197"/>
      <c r="F6164" s="208" t="s">
        <v>13</v>
      </c>
      <c r="G6164" s="33" t="str">
        <f t="shared" si="96"/>
        <v/>
      </c>
      <c r="H6164" s="34"/>
      <c r="I6164" s="35"/>
      <c r="J6164" s="36">
        <v>0</v>
      </c>
    </row>
    <row r="6165" spans="1:10" ht="15.75" hidden="1" thickBot="1" x14ac:dyDescent="0.3">
      <c r="A6165" s="246"/>
      <c r="B6165" s="241"/>
      <c r="C6165" s="38"/>
      <c r="D6165" s="38"/>
      <c r="E6165" s="199"/>
      <c r="F6165" s="211" t="s">
        <v>13</v>
      </c>
      <c r="G6165" s="65" t="str">
        <f t="shared" si="96"/>
        <v/>
      </c>
      <c r="H6165" s="66"/>
      <c r="I6165" s="67"/>
      <c r="J6165" s="36">
        <v>0</v>
      </c>
    </row>
    <row r="6166" spans="1:10" ht="26.25" hidden="1" thickBot="1" x14ac:dyDescent="0.3">
      <c r="A6166" s="246"/>
      <c r="B6166" s="241"/>
      <c r="C6166" s="41" t="s">
        <v>1464</v>
      </c>
      <c r="D6166" s="41" t="s">
        <v>18</v>
      </c>
      <c r="E6166" s="201">
        <v>1</v>
      </c>
      <c r="F6166" s="200" t="s">
        <v>13</v>
      </c>
      <c r="G6166" s="65" t="str">
        <f t="shared" si="96"/>
        <v/>
      </c>
      <c r="H6166" s="44">
        <f>SUM(G6166:G6166)</f>
        <v>0</v>
      </c>
      <c r="I6166" s="45"/>
      <c r="J6166" s="36">
        <v>0</v>
      </c>
    </row>
    <row r="6167" spans="1:10" ht="15.75" hidden="1" thickBot="1" x14ac:dyDescent="0.3">
      <c r="A6167" s="247"/>
      <c r="B6167" s="242"/>
      <c r="C6167" s="46"/>
      <c r="D6167" s="59"/>
      <c r="E6167" s="202"/>
      <c r="F6167" s="217" t="s">
        <v>13</v>
      </c>
      <c r="G6167" s="73" t="str">
        <f t="shared" si="96"/>
        <v/>
      </c>
      <c r="H6167" s="74"/>
      <c r="I6167" s="67"/>
      <c r="J6167" s="36">
        <v>0</v>
      </c>
    </row>
    <row r="6168" spans="1:10" ht="15.75" hidden="1" thickBot="1" x14ac:dyDescent="0.3">
      <c r="A6168" s="237" t="s">
        <v>1465</v>
      </c>
      <c r="B6168" s="240" t="s">
        <v>5890</v>
      </c>
      <c r="C6168" s="31"/>
      <c r="D6168" s="32" t="s">
        <v>18</v>
      </c>
      <c r="E6168" s="197"/>
      <c r="F6168" s="208" t="s">
        <v>13</v>
      </c>
      <c r="G6168" s="33" t="str">
        <f t="shared" si="96"/>
        <v/>
      </c>
      <c r="H6168" s="34"/>
      <c r="I6168" s="35"/>
      <c r="J6168" s="36">
        <v>0</v>
      </c>
    </row>
    <row r="6169" spans="1:10" ht="15.75" hidden="1" thickBot="1" x14ac:dyDescent="0.3">
      <c r="A6169" s="246"/>
      <c r="B6169" s="241"/>
      <c r="C6169" s="38"/>
      <c r="D6169" s="38"/>
      <c r="E6169" s="199"/>
      <c r="F6169" s="211" t="s">
        <v>13</v>
      </c>
      <c r="G6169" s="65" t="str">
        <f t="shared" si="96"/>
        <v/>
      </c>
      <c r="H6169" s="66"/>
      <c r="I6169" s="67"/>
      <c r="J6169" s="36">
        <v>0</v>
      </c>
    </row>
    <row r="6170" spans="1:10" ht="26.25" hidden="1" thickBot="1" x14ac:dyDescent="0.3">
      <c r="A6170" s="246"/>
      <c r="B6170" s="241"/>
      <c r="C6170" s="41" t="s">
        <v>1466</v>
      </c>
      <c r="D6170" s="41" t="s">
        <v>18</v>
      </c>
      <c r="E6170" s="201">
        <v>1</v>
      </c>
      <c r="F6170" s="200" t="s">
        <v>13</v>
      </c>
      <c r="G6170" s="65" t="str">
        <f t="shared" si="96"/>
        <v/>
      </c>
      <c r="H6170" s="44">
        <f>SUM(G6170:G6170)</f>
        <v>0</v>
      </c>
      <c r="I6170" s="45"/>
      <c r="J6170" s="36">
        <v>0</v>
      </c>
    </row>
    <row r="6171" spans="1:10" ht="15.75" hidden="1" thickBot="1" x14ac:dyDescent="0.3">
      <c r="A6171" s="247"/>
      <c r="B6171" s="242"/>
      <c r="C6171" s="46"/>
      <c r="D6171" s="59"/>
      <c r="E6171" s="202"/>
      <c r="F6171" s="217" t="s">
        <v>13</v>
      </c>
      <c r="G6171" s="73" t="str">
        <f t="shared" si="96"/>
        <v/>
      </c>
      <c r="H6171" s="74"/>
      <c r="I6171" s="67"/>
      <c r="J6171" s="36">
        <v>0</v>
      </c>
    </row>
    <row r="6172" spans="1:10" ht="15.75" hidden="1" thickBot="1" x14ac:dyDescent="0.3">
      <c r="A6172" s="237" t="s">
        <v>1467</v>
      </c>
      <c r="B6172" s="240" t="s">
        <v>5891</v>
      </c>
      <c r="C6172" s="31"/>
      <c r="D6172" s="32" t="s">
        <v>18</v>
      </c>
      <c r="E6172" s="197"/>
      <c r="F6172" s="208" t="s">
        <v>13</v>
      </c>
      <c r="G6172" s="33" t="str">
        <f t="shared" si="96"/>
        <v/>
      </c>
      <c r="H6172" s="34"/>
      <c r="I6172" s="35"/>
      <c r="J6172" s="36">
        <v>0</v>
      </c>
    </row>
    <row r="6173" spans="1:10" ht="15.75" hidden="1" thickBot="1" x14ac:dyDescent="0.3">
      <c r="A6173" s="246"/>
      <c r="B6173" s="241"/>
      <c r="C6173" s="38"/>
      <c r="D6173" s="38"/>
      <c r="E6173" s="199"/>
      <c r="F6173" s="211" t="s">
        <v>13</v>
      </c>
      <c r="G6173" s="65" t="str">
        <f t="shared" si="96"/>
        <v/>
      </c>
      <c r="H6173" s="66"/>
      <c r="I6173" s="67"/>
      <c r="J6173" s="36">
        <v>0</v>
      </c>
    </row>
    <row r="6174" spans="1:10" ht="15.75" hidden="1" thickBot="1" x14ac:dyDescent="0.3">
      <c r="A6174" s="246"/>
      <c r="B6174" s="241"/>
      <c r="C6174" s="41" t="s">
        <v>1468</v>
      </c>
      <c r="D6174" s="41" t="s">
        <v>18</v>
      </c>
      <c r="E6174" s="201">
        <v>1</v>
      </c>
      <c r="F6174" s="200" t="s">
        <v>13</v>
      </c>
      <c r="G6174" s="65" t="str">
        <f t="shared" si="96"/>
        <v/>
      </c>
      <c r="H6174" s="44">
        <f>SUM(G6174:G6174)</f>
        <v>0</v>
      </c>
      <c r="I6174" s="45"/>
      <c r="J6174" s="36">
        <v>0</v>
      </c>
    </row>
    <row r="6175" spans="1:10" ht="15.75" hidden="1" thickBot="1" x14ac:dyDescent="0.3">
      <c r="A6175" s="247"/>
      <c r="B6175" s="242"/>
      <c r="C6175" s="46"/>
      <c r="D6175" s="59"/>
      <c r="E6175" s="202"/>
      <c r="F6175" s="217" t="s">
        <v>13</v>
      </c>
      <c r="G6175" s="73" t="str">
        <f t="shared" si="96"/>
        <v/>
      </c>
      <c r="H6175" s="74"/>
      <c r="I6175" s="67"/>
      <c r="J6175" s="36">
        <v>0</v>
      </c>
    </row>
    <row r="6176" spans="1:10" ht="15.75" hidden="1" thickBot="1" x14ac:dyDescent="0.3">
      <c r="A6176" s="237" t="s">
        <v>1469</v>
      </c>
      <c r="B6176" s="240" t="s">
        <v>5894</v>
      </c>
      <c r="C6176" s="31"/>
      <c r="D6176" s="32" t="s">
        <v>18</v>
      </c>
      <c r="E6176" s="197"/>
      <c r="F6176" s="208" t="s">
        <v>13</v>
      </c>
      <c r="G6176" s="33" t="str">
        <f t="shared" si="96"/>
        <v/>
      </c>
      <c r="H6176" s="34"/>
      <c r="I6176" s="35"/>
      <c r="J6176" s="36">
        <v>0</v>
      </c>
    </row>
    <row r="6177" spans="1:10" ht="15.75" hidden="1" thickBot="1" x14ac:dyDescent="0.3">
      <c r="A6177" s="246"/>
      <c r="B6177" s="241"/>
      <c r="C6177" s="38"/>
      <c r="D6177" s="38"/>
      <c r="E6177" s="199"/>
      <c r="F6177" s="211" t="s">
        <v>13</v>
      </c>
      <c r="G6177" s="65" t="str">
        <f t="shared" si="96"/>
        <v/>
      </c>
      <c r="H6177" s="66"/>
      <c r="I6177" s="67"/>
      <c r="J6177" s="36">
        <v>0</v>
      </c>
    </row>
    <row r="6178" spans="1:10" ht="15.75" hidden="1" thickBot="1" x14ac:dyDescent="0.3">
      <c r="A6178" s="246"/>
      <c r="B6178" s="241"/>
      <c r="C6178" s="41" t="s">
        <v>1470</v>
      </c>
      <c r="D6178" s="41" t="s">
        <v>18</v>
      </c>
      <c r="E6178" s="201">
        <v>1</v>
      </c>
      <c r="F6178" s="200" t="s">
        <v>13</v>
      </c>
      <c r="G6178" s="65" t="str">
        <f t="shared" si="96"/>
        <v/>
      </c>
      <c r="H6178" s="44">
        <f>SUM(G6178:G6178)</f>
        <v>0</v>
      </c>
      <c r="I6178" s="45"/>
      <c r="J6178" s="36">
        <v>0</v>
      </c>
    </row>
    <row r="6179" spans="1:10" ht="15.75" hidden="1" thickBot="1" x14ac:dyDescent="0.3">
      <c r="A6179" s="247"/>
      <c r="B6179" s="242"/>
      <c r="C6179" s="46"/>
      <c r="D6179" s="59"/>
      <c r="E6179" s="202"/>
      <c r="F6179" s="217" t="s">
        <v>13</v>
      </c>
      <c r="G6179" s="73" t="str">
        <f t="shared" si="96"/>
        <v/>
      </c>
      <c r="H6179" s="74"/>
      <c r="I6179" s="67"/>
      <c r="J6179" s="36">
        <v>0</v>
      </c>
    </row>
    <row r="6180" spans="1:10" ht="15.75" hidden="1" thickBot="1" x14ac:dyDescent="0.3">
      <c r="A6180" s="237" t="s">
        <v>1471</v>
      </c>
      <c r="B6180" s="240" t="s">
        <v>5897</v>
      </c>
      <c r="C6180" s="31"/>
      <c r="D6180" s="32" t="s">
        <v>18</v>
      </c>
      <c r="E6180" s="197"/>
      <c r="F6180" s="208" t="s">
        <v>13</v>
      </c>
      <c r="G6180" s="33" t="str">
        <f t="shared" si="96"/>
        <v/>
      </c>
      <c r="H6180" s="34"/>
      <c r="I6180" s="35"/>
      <c r="J6180" s="36">
        <v>0</v>
      </c>
    </row>
    <row r="6181" spans="1:10" ht="15.75" hidden="1" thickBot="1" x14ac:dyDescent="0.3">
      <c r="A6181" s="246"/>
      <c r="B6181" s="241"/>
      <c r="C6181" s="38"/>
      <c r="D6181" s="38"/>
      <c r="E6181" s="199"/>
      <c r="F6181" s="211" t="s">
        <v>13</v>
      </c>
      <c r="G6181" s="65" t="str">
        <f t="shared" si="96"/>
        <v/>
      </c>
      <c r="H6181" s="66"/>
      <c r="I6181" s="67"/>
      <c r="J6181" s="36">
        <v>0</v>
      </c>
    </row>
    <row r="6182" spans="1:10" ht="15.75" hidden="1" thickBot="1" x14ac:dyDescent="0.3">
      <c r="A6182" s="246"/>
      <c r="B6182" s="241"/>
      <c r="C6182" s="41" t="s">
        <v>1472</v>
      </c>
      <c r="D6182" s="41" t="s">
        <v>18</v>
      </c>
      <c r="E6182" s="201">
        <v>1</v>
      </c>
      <c r="F6182" s="200" t="s">
        <v>13</v>
      </c>
      <c r="G6182" s="65" t="str">
        <f t="shared" si="96"/>
        <v/>
      </c>
      <c r="H6182" s="44">
        <f>SUM(G6182:G6182)</f>
        <v>0</v>
      </c>
      <c r="I6182" s="45"/>
      <c r="J6182" s="36">
        <v>0</v>
      </c>
    </row>
    <row r="6183" spans="1:10" ht="15.75" hidden="1" thickBot="1" x14ac:dyDescent="0.3">
      <c r="A6183" s="247"/>
      <c r="B6183" s="242"/>
      <c r="C6183" s="46"/>
      <c r="D6183" s="59"/>
      <c r="E6183" s="202"/>
      <c r="F6183" s="217" t="s">
        <v>13</v>
      </c>
      <c r="G6183" s="73" t="str">
        <f t="shared" si="96"/>
        <v/>
      </c>
      <c r="H6183" s="74"/>
      <c r="I6183" s="67"/>
      <c r="J6183" s="36">
        <v>0</v>
      </c>
    </row>
    <row r="6184" spans="1:10" ht="15.75" hidden="1" thickBot="1" x14ac:dyDescent="0.3">
      <c r="A6184" s="237" t="s">
        <v>1473</v>
      </c>
      <c r="B6184" s="240" t="s">
        <v>5900</v>
      </c>
      <c r="C6184" s="31"/>
      <c r="D6184" s="32" t="s">
        <v>18</v>
      </c>
      <c r="E6184" s="197"/>
      <c r="F6184" s="208" t="s">
        <v>13</v>
      </c>
      <c r="G6184" s="33" t="str">
        <f t="shared" si="96"/>
        <v/>
      </c>
      <c r="H6184" s="34"/>
      <c r="I6184" s="35"/>
      <c r="J6184" s="36">
        <v>0</v>
      </c>
    </row>
    <row r="6185" spans="1:10" ht="15.75" hidden="1" thickBot="1" x14ac:dyDescent="0.3">
      <c r="A6185" s="246"/>
      <c r="B6185" s="241"/>
      <c r="C6185" s="38"/>
      <c r="D6185" s="38"/>
      <c r="E6185" s="199"/>
      <c r="F6185" s="211" t="s">
        <v>13</v>
      </c>
      <c r="G6185" s="65" t="str">
        <f t="shared" si="96"/>
        <v/>
      </c>
      <c r="H6185" s="66"/>
      <c r="I6185" s="67"/>
      <c r="J6185" s="36">
        <v>0</v>
      </c>
    </row>
    <row r="6186" spans="1:10" ht="15.75" hidden="1" thickBot="1" x14ac:dyDescent="0.3">
      <c r="A6186" s="246"/>
      <c r="B6186" s="241"/>
      <c r="C6186" s="41" t="s">
        <v>1474</v>
      </c>
      <c r="D6186" s="41" t="s">
        <v>18</v>
      </c>
      <c r="E6186" s="201">
        <v>1</v>
      </c>
      <c r="F6186" s="200" t="s">
        <v>13</v>
      </c>
      <c r="G6186" s="65" t="str">
        <f t="shared" si="96"/>
        <v/>
      </c>
      <c r="H6186" s="44">
        <f>SUM(G6186:G6186)</f>
        <v>0</v>
      </c>
      <c r="I6186" s="45"/>
      <c r="J6186" s="36">
        <v>0</v>
      </c>
    </row>
    <row r="6187" spans="1:10" ht="15.75" hidden="1" thickBot="1" x14ac:dyDescent="0.3">
      <c r="A6187" s="247"/>
      <c r="B6187" s="242"/>
      <c r="C6187" s="46"/>
      <c r="D6187" s="59"/>
      <c r="E6187" s="202"/>
      <c r="F6187" s="217" t="s">
        <v>13</v>
      </c>
      <c r="G6187" s="73" t="str">
        <f t="shared" si="96"/>
        <v/>
      </c>
      <c r="H6187" s="74"/>
      <c r="I6187" s="67"/>
      <c r="J6187" s="36">
        <v>0</v>
      </c>
    </row>
    <row r="6188" spans="1:10" ht="15.75" hidden="1" thickBot="1" x14ac:dyDescent="0.3">
      <c r="A6188" s="237" t="s">
        <v>1475</v>
      </c>
      <c r="B6188" s="240" t="s">
        <v>5905</v>
      </c>
      <c r="C6188" s="31"/>
      <c r="D6188" s="32" t="s">
        <v>18</v>
      </c>
      <c r="E6188" s="197"/>
      <c r="F6188" s="208" t="s">
        <v>13</v>
      </c>
      <c r="G6188" s="33" t="str">
        <f t="shared" si="96"/>
        <v/>
      </c>
      <c r="H6188" s="34"/>
      <c r="I6188" s="35"/>
      <c r="J6188" s="36">
        <v>0</v>
      </c>
    </row>
    <row r="6189" spans="1:10" ht="15.75" hidden="1" thickBot="1" x14ac:dyDescent="0.3">
      <c r="A6189" s="246"/>
      <c r="B6189" s="241"/>
      <c r="C6189" s="38"/>
      <c r="D6189" s="38"/>
      <c r="E6189" s="199"/>
      <c r="F6189" s="211" t="s">
        <v>13</v>
      </c>
      <c r="G6189" s="65" t="str">
        <f t="shared" si="96"/>
        <v/>
      </c>
      <c r="H6189" s="66"/>
      <c r="I6189" s="67"/>
      <c r="J6189" s="36">
        <v>0</v>
      </c>
    </row>
    <row r="6190" spans="1:10" ht="26.25" hidden="1" thickBot="1" x14ac:dyDescent="0.3">
      <c r="A6190" s="246"/>
      <c r="B6190" s="241"/>
      <c r="C6190" s="41" t="s">
        <v>11537</v>
      </c>
      <c r="D6190" s="41" t="s">
        <v>83</v>
      </c>
      <c r="E6190" s="201">
        <v>1</v>
      </c>
      <c r="F6190" s="200">
        <v>8.8824999999999985</v>
      </c>
      <c r="G6190" s="65">
        <f t="shared" si="96"/>
        <v>8.8824999999999985</v>
      </c>
      <c r="H6190" s="44">
        <f>SUM(G6190:G6190)</f>
        <v>8.8824999999999985</v>
      </c>
      <c r="I6190" s="45"/>
      <c r="J6190" s="36">
        <v>0</v>
      </c>
    </row>
    <row r="6191" spans="1:10" ht="15.75" hidden="1" thickBot="1" x14ac:dyDescent="0.3">
      <c r="A6191" s="247"/>
      <c r="B6191" s="242"/>
      <c r="C6191" s="46"/>
      <c r="D6191" s="59"/>
      <c r="E6191" s="202"/>
      <c r="F6191" s="217" t="s">
        <v>13</v>
      </c>
      <c r="G6191" s="73" t="str">
        <f t="shared" si="96"/>
        <v/>
      </c>
      <c r="H6191" s="74"/>
      <c r="I6191" s="67"/>
      <c r="J6191" s="36">
        <v>0</v>
      </c>
    </row>
    <row r="6192" spans="1:10" ht="15.75" thickBot="1" x14ac:dyDescent="0.3">
      <c r="A6192" s="237" t="s">
        <v>1476</v>
      </c>
      <c r="B6192" s="240" t="s">
        <v>5936</v>
      </c>
      <c r="C6192" s="31"/>
      <c r="D6192" s="32" t="s">
        <v>18</v>
      </c>
      <c r="E6192" s="197"/>
      <c r="F6192" s="208" t="s">
        <v>13</v>
      </c>
      <c r="G6192" s="33" t="str">
        <f t="shared" si="96"/>
        <v/>
      </c>
      <c r="H6192" s="34"/>
      <c r="I6192" s="35"/>
      <c r="J6192" s="36">
        <v>8</v>
      </c>
    </row>
    <row r="6193" spans="1:10" x14ac:dyDescent="0.25">
      <c r="A6193" s="246"/>
      <c r="B6193" s="241"/>
      <c r="C6193" s="38"/>
      <c r="D6193" s="38"/>
      <c r="E6193" s="199"/>
      <c r="F6193" s="211" t="s">
        <v>13</v>
      </c>
      <c r="G6193" s="65" t="str">
        <f t="shared" si="96"/>
        <v/>
      </c>
      <c r="H6193" s="66"/>
      <c r="I6193" s="67"/>
      <c r="J6193" s="36">
        <v>8</v>
      </c>
    </row>
    <row r="6194" spans="1:10" ht="25.5" x14ac:dyDescent="0.25">
      <c r="A6194" s="246"/>
      <c r="B6194" s="241"/>
      <c r="C6194" s="41" t="s">
        <v>10847</v>
      </c>
      <c r="D6194" s="41" t="s">
        <v>83</v>
      </c>
      <c r="E6194" s="201">
        <v>1</v>
      </c>
      <c r="F6194" s="200">
        <v>389.13900000000001</v>
      </c>
      <c r="G6194" s="65">
        <f t="shared" si="96"/>
        <v>389.13900000000001</v>
      </c>
      <c r="H6194" s="44">
        <f>SUM(G6194:G6194)</f>
        <v>389.13900000000001</v>
      </c>
      <c r="I6194" s="45"/>
      <c r="J6194" s="36">
        <v>8</v>
      </c>
    </row>
    <row r="6195" spans="1:10" ht="15.75" thickBot="1" x14ac:dyDescent="0.3">
      <c r="A6195" s="247"/>
      <c r="B6195" s="242"/>
      <c r="C6195" s="46"/>
      <c r="D6195" s="59"/>
      <c r="E6195" s="202"/>
      <c r="F6195" s="217" t="s">
        <v>13</v>
      </c>
      <c r="G6195" s="73" t="str">
        <f t="shared" si="96"/>
        <v/>
      </c>
      <c r="H6195" s="74"/>
      <c r="I6195" s="67"/>
      <c r="J6195" s="36">
        <v>8</v>
      </c>
    </row>
    <row r="6196" spans="1:10" ht="15.75" thickBot="1" x14ac:dyDescent="0.3">
      <c r="A6196" s="237" t="s">
        <v>1477</v>
      </c>
      <c r="B6196" s="240" t="s">
        <v>5939</v>
      </c>
      <c r="C6196" s="31"/>
      <c r="D6196" s="32" t="s">
        <v>18</v>
      </c>
      <c r="E6196" s="197"/>
      <c r="F6196" s="208" t="s">
        <v>13</v>
      </c>
      <c r="G6196" s="33" t="str">
        <f t="shared" si="96"/>
        <v/>
      </c>
      <c r="H6196" s="34"/>
      <c r="I6196" s="35"/>
      <c r="J6196" s="36">
        <v>5</v>
      </c>
    </row>
    <row r="6197" spans="1:10" x14ac:dyDescent="0.25">
      <c r="A6197" s="246"/>
      <c r="B6197" s="241"/>
      <c r="C6197" s="38"/>
      <c r="D6197" s="38"/>
      <c r="E6197" s="199"/>
      <c r="F6197" s="211" t="s">
        <v>13</v>
      </c>
      <c r="G6197" s="65" t="str">
        <f t="shared" si="96"/>
        <v/>
      </c>
      <c r="H6197" s="66"/>
      <c r="I6197" s="67"/>
      <c r="J6197" s="36">
        <v>5</v>
      </c>
    </row>
    <row r="6198" spans="1:10" ht="25.5" x14ac:dyDescent="0.25">
      <c r="A6198" s="246"/>
      <c r="B6198" s="241"/>
      <c r="C6198" s="41" t="s">
        <v>10760</v>
      </c>
      <c r="D6198" s="41" t="s">
        <v>83</v>
      </c>
      <c r="E6198" s="201">
        <v>1</v>
      </c>
      <c r="F6198" s="200">
        <v>1510.3764999999999</v>
      </c>
      <c r="G6198" s="65">
        <f t="shared" si="96"/>
        <v>1510.3764999999999</v>
      </c>
      <c r="H6198" s="44">
        <f>SUM(G6198:G6198)</f>
        <v>1510.3764999999999</v>
      </c>
      <c r="I6198" s="45"/>
      <c r="J6198" s="36">
        <v>5</v>
      </c>
    </row>
    <row r="6199" spans="1:10" ht="15.75" thickBot="1" x14ac:dyDescent="0.3">
      <c r="A6199" s="247"/>
      <c r="B6199" s="242"/>
      <c r="C6199" s="46"/>
      <c r="D6199" s="59"/>
      <c r="E6199" s="202"/>
      <c r="F6199" s="217" t="s">
        <v>13</v>
      </c>
      <c r="G6199" s="73" t="str">
        <f t="shared" si="96"/>
        <v/>
      </c>
      <c r="H6199" s="74"/>
      <c r="I6199" s="67"/>
      <c r="J6199" s="36">
        <v>5</v>
      </c>
    </row>
    <row r="6200" spans="1:10" ht="15.75" thickBot="1" x14ac:dyDescent="0.3">
      <c r="A6200" s="237" t="s">
        <v>1478</v>
      </c>
      <c r="B6200" s="240" t="s">
        <v>5942</v>
      </c>
      <c r="C6200" s="31"/>
      <c r="D6200" s="32" t="s">
        <v>18</v>
      </c>
      <c r="E6200" s="197"/>
      <c r="F6200" s="208" t="s">
        <v>13</v>
      </c>
      <c r="G6200" s="33" t="str">
        <f t="shared" si="96"/>
        <v/>
      </c>
      <c r="H6200" s="34"/>
      <c r="I6200" s="35"/>
      <c r="J6200" s="36">
        <v>8</v>
      </c>
    </row>
    <row r="6201" spans="1:10" x14ac:dyDescent="0.25">
      <c r="A6201" s="246"/>
      <c r="B6201" s="241"/>
      <c r="C6201" s="38"/>
      <c r="D6201" s="38"/>
      <c r="E6201" s="199"/>
      <c r="F6201" s="211" t="s">
        <v>13</v>
      </c>
      <c r="G6201" s="65" t="str">
        <f t="shared" si="96"/>
        <v/>
      </c>
      <c r="H6201" s="66"/>
      <c r="I6201" s="67"/>
      <c r="J6201" s="36">
        <v>8</v>
      </c>
    </row>
    <row r="6202" spans="1:10" ht="25.5" x14ac:dyDescent="0.25">
      <c r="A6202" s="246"/>
      <c r="B6202" s="241"/>
      <c r="C6202" s="41" t="s">
        <v>10684</v>
      </c>
      <c r="D6202" s="41" t="s">
        <v>83</v>
      </c>
      <c r="E6202" s="201">
        <v>1</v>
      </c>
      <c r="F6202" s="200">
        <v>1778.4854999999998</v>
      </c>
      <c r="G6202" s="65">
        <f t="shared" si="96"/>
        <v>1778.4854999999998</v>
      </c>
      <c r="H6202" s="44">
        <f>SUM(G6202:G6202)</f>
        <v>1778.4854999999998</v>
      </c>
      <c r="I6202" s="45"/>
      <c r="J6202" s="36">
        <v>8</v>
      </c>
    </row>
    <row r="6203" spans="1:10" ht="15.75" thickBot="1" x14ac:dyDescent="0.3">
      <c r="A6203" s="247"/>
      <c r="B6203" s="242"/>
      <c r="C6203" s="46"/>
      <c r="D6203" s="59"/>
      <c r="E6203" s="202"/>
      <c r="F6203" s="217" t="s">
        <v>13</v>
      </c>
      <c r="G6203" s="73" t="str">
        <f t="shared" si="96"/>
        <v/>
      </c>
      <c r="H6203" s="74"/>
      <c r="I6203" s="67"/>
      <c r="J6203" s="36">
        <v>8</v>
      </c>
    </row>
    <row r="6204" spans="1:10" ht="15.75" thickBot="1" x14ac:dyDescent="0.3">
      <c r="A6204" s="237" t="s">
        <v>1479</v>
      </c>
      <c r="B6204" s="240" t="s">
        <v>5943</v>
      </c>
      <c r="C6204" s="31"/>
      <c r="D6204" s="32" t="s">
        <v>18</v>
      </c>
      <c r="E6204" s="197"/>
      <c r="F6204" s="208" t="s">
        <v>13</v>
      </c>
      <c r="G6204" s="33" t="str">
        <f t="shared" si="96"/>
        <v/>
      </c>
      <c r="H6204" s="34"/>
      <c r="I6204" s="35"/>
      <c r="J6204" s="36">
        <v>13</v>
      </c>
    </row>
    <row r="6205" spans="1:10" x14ac:dyDescent="0.25">
      <c r="A6205" s="246"/>
      <c r="B6205" s="241"/>
      <c r="C6205" s="38"/>
      <c r="D6205" s="38"/>
      <c r="E6205" s="199"/>
      <c r="F6205" s="211" t="s">
        <v>13</v>
      </c>
      <c r="G6205" s="65" t="str">
        <f t="shared" si="96"/>
        <v/>
      </c>
      <c r="H6205" s="66"/>
      <c r="I6205" s="67"/>
      <c r="J6205" s="36">
        <v>13</v>
      </c>
    </row>
    <row r="6206" spans="1:10" x14ac:dyDescent="0.25">
      <c r="A6206" s="246"/>
      <c r="B6206" s="241"/>
      <c r="C6206" s="41" t="s">
        <v>11067</v>
      </c>
      <c r="D6206" s="41" t="s">
        <v>83</v>
      </c>
      <c r="E6206" s="201">
        <v>1</v>
      </c>
      <c r="F6206" s="200">
        <v>33.924500000000002</v>
      </c>
      <c r="G6206" s="65">
        <f t="shared" si="96"/>
        <v>33.924500000000002</v>
      </c>
      <c r="H6206" s="44">
        <f>SUM(G6206:G6206)</f>
        <v>33.924500000000002</v>
      </c>
      <c r="I6206" s="45"/>
      <c r="J6206" s="36">
        <v>13</v>
      </c>
    </row>
    <row r="6207" spans="1:10" ht="15.75" thickBot="1" x14ac:dyDescent="0.3">
      <c r="A6207" s="247"/>
      <c r="B6207" s="242"/>
      <c r="C6207" s="46"/>
      <c r="D6207" s="59"/>
      <c r="E6207" s="202"/>
      <c r="F6207" s="217" t="s">
        <v>13</v>
      </c>
      <c r="G6207" s="73" t="str">
        <f t="shared" si="96"/>
        <v/>
      </c>
      <c r="H6207" s="74"/>
      <c r="I6207" s="67"/>
      <c r="J6207" s="36">
        <v>13</v>
      </c>
    </row>
    <row r="6208" spans="1:10" ht="15.75" thickBot="1" x14ac:dyDescent="0.3">
      <c r="A6208" s="237" t="s">
        <v>1480</v>
      </c>
      <c r="B6208" s="240" t="s">
        <v>6196</v>
      </c>
      <c r="C6208" s="31"/>
      <c r="D6208" s="32" t="s">
        <v>18</v>
      </c>
      <c r="E6208" s="197"/>
      <c r="F6208" s="208" t="s">
        <v>13</v>
      </c>
      <c r="G6208" s="33" t="str">
        <f t="shared" si="96"/>
        <v/>
      </c>
      <c r="H6208" s="34"/>
      <c r="I6208" s="35"/>
      <c r="J6208" s="36">
        <v>500.00000000000006</v>
      </c>
    </row>
    <row r="6209" spans="1:10" x14ac:dyDescent="0.25">
      <c r="A6209" s="246"/>
      <c r="B6209" s="241"/>
      <c r="C6209" s="38"/>
      <c r="D6209" s="38"/>
      <c r="E6209" s="199"/>
      <c r="F6209" s="211" t="s">
        <v>13</v>
      </c>
      <c r="G6209" s="65" t="str">
        <f t="shared" si="96"/>
        <v/>
      </c>
      <c r="H6209" s="66"/>
      <c r="I6209" s="67"/>
      <c r="J6209" s="36">
        <v>500.00000000000006</v>
      </c>
    </row>
    <row r="6210" spans="1:10" ht="25.5" x14ac:dyDescent="0.25">
      <c r="A6210" s="246"/>
      <c r="B6210" s="241"/>
      <c r="C6210" s="41" t="s">
        <v>10954</v>
      </c>
      <c r="D6210" s="41" t="s">
        <v>83</v>
      </c>
      <c r="E6210" s="201">
        <v>1</v>
      </c>
      <c r="F6210" s="200">
        <v>1.0545</v>
      </c>
      <c r="G6210" s="65">
        <f t="shared" si="96"/>
        <v>1.0545</v>
      </c>
      <c r="H6210" s="44">
        <f>SUM(G6210:G6210)</f>
        <v>1.0545</v>
      </c>
      <c r="I6210" s="45"/>
      <c r="J6210" s="36">
        <v>500.00000000000006</v>
      </c>
    </row>
    <row r="6211" spans="1:10" ht="15.75" thickBot="1" x14ac:dyDescent="0.3">
      <c r="A6211" s="247"/>
      <c r="B6211" s="242"/>
      <c r="C6211" s="46"/>
      <c r="D6211" s="59"/>
      <c r="E6211" s="202"/>
      <c r="F6211" s="217" t="s">
        <v>13</v>
      </c>
      <c r="G6211" s="73" t="str">
        <f t="shared" si="96"/>
        <v/>
      </c>
      <c r="H6211" s="74"/>
      <c r="I6211" s="67"/>
      <c r="J6211" s="36">
        <v>500.00000000000006</v>
      </c>
    </row>
    <row r="6212" spans="1:10" ht="15.75" thickBot="1" x14ac:dyDescent="0.3">
      <c r="A6212" s="237" t="s">
        <v>1481</v>
      </c>
      <c r="B6212" s="240" t="s">
        <v>6208</v>
      </c>
      <c r="C6212" s="31"/>
      <c r="D6212" s="32" t="s">
        <v>18</v>
      </c>
      <c r="E6212" s="197"/>
      <c r="F6212" s="208" t="s">
        <v>13</v>
      </c>
      <c r="G6212" s="33" t="str">
        <f t="shared" si="96"/>
        <v/>
      </c>
      <c r="H6212" s="34"/>
      <c r="I6212" s="35"/>
      <c r="J6212" s="36">
        <v>250.00000000000003</v>
      </c>
    </row>
    <row r="6213" spans="1:10" x14ac:dyDescent="0.25">
      <c r="A6213" s="246"/>
      <c r="B6213" s="241"/>
      <c r="C6213" s="38"/>
      <c r="D6213" s="38"/>
      <c r="E6213" s="199"/>
      <c r="F6213" s="211" t="s">
        <v>13</v>
      </c>
      <c r="G6213" s="65" t="str">
        <f t="shared" si="96"/>
        <v/>
      </c>
      <c r="H6213" s="66"/>
      <c r="I6213" s="67"/>
      <c r="J6213" s="36">
        <v>250.00000000000003</v>
      </c>
    </row>
    <row r="6214" spans="1:10" ht="25.5" x14ac:dyDescent="0.25">
      <c r="A6214" s="246"/>
      <c r="B6214" s="241"/>
      <c r="C6214" s="41" t="s">
        <v>10818</v>
      </c>
      <c r="D6214" s="41" t="s">
        <v>83</v>
      </c>
      <c r="E6214" s="201">
        <v>1</v>
      </c>
      <c r="F6214" s="200">
        <v>5.149</v>
      </c>
      <c r="G6214" s="65">
        <f t="shared" ref="G6214:G6277" si="97">IF(ISNUMBER(F6214),E6214*F6214,"")</f>
        <v>5.149</v>
      </c>
      <c r="H6214" s="44">
        <f>SUM(G6214:G6214)</f>
        <v>5.149</v>
      </c>
      <c r="I6214" s="45"/>
      <c r="J6214" s="36">
        <v>250.00000000000003</v>
      </c>
    </row>
    <row r="6215" spans="1:10" ht="15.75" thickBot="1" x14ac:dyDescent="0.3">
      <c r="A6215" s="247"/>
      <c r="B6215" s="242"/>
      <c r="C6215" s="46"/>
      <c r="D6215" s="59"/>
      <c r="E6215" s="202"/>
      <c r="F6215" s="217" t="s">
        <v>13</v>
      </c>
      <c r="G6215" s="73" t="str">
        <f t="shared" si="97"/>
        <v/>
      </c>
      <c r="H6215" s="74"/>
      <c r="I6215" s="67"/>
      <c r="J6215" s="36">
        <v>250.00000000000003</v>
      </c>
    </row>
    <row r="6216" spans="1:10" ht="15.75" thickBot="1" x14ac:dyDescent="0.3">
      <c r="A6216" s="237" t="s">
        <v>1482</v>
      </c>
      <c r="B6216" s="240" t="s">
        <v>6207</v>
      </c>
      <c r="C6216" s="31"/>
      <c r="D6216" s="32" t="s">
        <v>18</v>
      </c>
      <c r="E6216" s="197"/>
      <c r="F6216" s="208" t="s">
        <v>13</v>
      </c>
      <c r="G6216" s="33" t="str">
        <f t="shared" si="97"/>
        <v/>
      </c>
      <c r="H6216" s="34"/>
      <c r="I6216" s="35"/>
      <c r="J6216" s="36">
        <v>250.00000000000003</v>
      </c>
    </row>
    <row r="6217" spans="1:10" x14ac:dyDescent="0.25">
      <c r="A6217" s="246"/>
      <c r="B6217" s="241"/>
      <c r="C6217" s="38"/>
      <c r="D6217" s="38"/>
      <c r="E6217" s="199"/>
      <c r="F6217" s="211" t="s">
        <v>13</v>
      </c>
      <c r="G6217" s="65" t="str">
        <f t="shared" si="97"/>
        <v/>
      </c>
      <c r="H6217" s="66"/>
      <c r="I6217" s="67"/>
      <c r="J6217" s="36">
        <v>250.00000000000003</v>
      </c>
    </row>
    <row r="6218" spans="1:10" ht="25.5" x14ac:dyDescent="0.25">
      <c r="A6218" s="246"/>
      <c r="B6218" s="241"/>
      <c r="C6218" s="41" t="s">
        <v>10883</v>
      </c>
      <c r="D6218" s="41" t="s">
        <v>83</v>
      </c>
      <c r="E6218" s="201">
        <v>1</v>
      </c>
      <c r="F6218" s="200">
        <v>2.5934999999999997</v>
      </c>
      <c r="G6218" s="65">
        <f t="shared" si="97"/>
        <v>2.5934999999999997</v>
      </c>
      <c r="H6218" s="44">
        <f>SUM(G6218:G6218)</f>
        <v>2.5934999999999997</v>
      </c>
      <c r="I6218" s="45"/>
      <c r="J6218" s="36">
        <v>250.00000000000003</v>
      </c>
    </row>
    <row r="6219" spans="1:10" ht="15.75" thickBot="1" x14ac:dyDescent="0.3">
      <c r="A6219" s="247"/>
      <c r="B6219" s="242"/>
      <c r="C6219" s="46"/>
      <c r="D6219" s="59"/>
      <c r="E6219" s="202"/>
      <c r="F6219" s="217" t="s">
        <v>13</v>
      </c>
      <c r="G6219" s="73" t="str">
        <f t="shared" si="97"/>
        <v/>
      </c>
      <c r="H6219" s="74"/>
      <c r="I6219" s="67"/>
      <c r="J6219" s="36">
        <v>250.00000000000003</v>
      </c>
    </row>
    <row r="6220" spans="1:10" ht="15.75" thickBot="1" x14ac:dyDescent="0.3">
      <c r="A6220" s="237" t="s">
        <v>1481</v>
      </c>
      <c r="B6220" s="240" t="s">
        <v>6208</v>
      </c>
      <c r="C6220" s="31"/>
      <c r="D6220" s="32" t="s">
        <v>18</v>
      </c>
      <c r="E6220" s="197"/>
      <c r="F6220" s="208" t="s">
        <v>13</v>
      </c>
      <c r="G6220" s="33" t="str">
        <f t="shared" si="97"/>
        <v/>
      </c>
      <c r="H6220" s="34"/>
      <c r="I6220" s="35"/>
      <c r="J6220" s="36">
        <v>250.00000000000003</v>
      </c>
    </row>
    <row r="6221" spans="1:10" x14ac:dyDescent="0.25">
      <c r="A6221" s="246"/>
      <c r="B6221" s="241"/>
      <c r="C6221" s="38"/>
      <c r="D6221" s="38"/>
      <c r="E6221" s="199"/>
      <c r="F6221" s="211" t="s">
        <v>13</v>
      </c>
      <c r="G6221" s="65" t="str">
        <f t="shared" si="97"/>
        <v/>
      </c>
      <c r="H6221" s="66"/>
      <c r="I6221" s="67"/>
      <c r="J6221" s="36">
        <v>250.00000000000003</v>
      </c>
    </row>
    <row r="6222" spans="1:10" ht="25.5" x14ac:dyDescent="0.25">
      <c r="A6222" s="246"/>
      <c r="B6222" s="241"/>
      <c r="C6222" s="41" t="s">
        <v>10818</v>
      </c>
      <c r="D6222" s="41" t="s">
        <v>83</v>
      </c>
      <c r="E6222" s="201">
        <v>1</v>
      </c>
      <c r="F6222" s="200">
        <v>5.149</v>
      </c>
      <c r="G6222" s="65">
        <f t="shared" si="97"/>
        <v>5.149</v>
      </c>
      <c r="H6222" s="44">
        <f>SUM(G6222:G6222)</f>
        <v>5.149</v>
      </c>
      <c r="I6222" s="45"/>
      <c r="J6222" s="36">
        <v>250.00000000000003</v>
      </c>
    </row>
    <row r="6223" spans="1:10" ht="15.75" thickBot="1" x14ac:dyDescent="0.3">
      <c r="A6223" s="247"/>
      <c r="B6223" s="242"/>
      <c r="C6223" s="46"/>
      <c r="D6223" s="59"/>
      <c r="E6223" s="202"/>
      <c r="F6223" s="217" t="s">
        <v>13</v>
      </c>
      <c r="G6223" s="73" t="str">
        <f t="shared" si="97"/>
        <v/>
      </c>
      <c r="H6223" s="74"/>
      <c r="I6223" s="67"/>
      <c r="J6223" s="36">
        <v>250.00000000000003</v>
      </c>
    </row>
    <row r="6224" spans="1:10" ht="15.75" thickBot="1" x14ac:dyDescent="0.3">
      <c r="A6224" s="237" t="s">
        <v>1483</v>
      </c>
      <c r="B6224" s="240" t="s">
        <v>6223</v>
      </c>
      <c r="C6224" s="31"/>
      <c r="D6224" s="32" t="s">
        <v>18</v>
      </c>
      <c r="E6224" s="197"/>
      <c r="F6224" s="208" t="s">
        <v>13</v>
      </c>
      <c r="G6224" s="33" t="str">
        <f t="shared" si="97"/>
        <v/>
      </c>
      <c r="H6224" s="34"/>
      <c r="I6224" s="35"/>
      <c r="J6224" s="36">
        <v>25</v>
      </c>
    </row>
    <row r="6225" spans="1:10" x14ac:dyDescent="0.25">
      <c r="A6225" s="246"/>
      <c r="B6225" s="241"/>
      <c r="C6225" s="38"/>
      <c r="D6225" s="38"/>
      <c r="E6225" s="199"/>
      <c r="F6225" s="211" t="s">
        <v>13</v>
      </c>
      <c r="G6225" s="65" t="str">
        <f t="shared" si="97"/>
        <v/>
      </c>
      <c r="H6225" s="66"/>
      <c r="I6225" s="67"/>
      <c r="J6225" s="36">
        <v>25</v>
      </c>
    </row>
    <row r="6226" spans="1:10" ht="25.5" x14ac:dyDescent="0.25">
      <c r="A6226" s="246"/>
      <c r="B6226" s="241"/>
      <c r="C6226" s="41" t="s">
        <v>1484</v>
      </c>
      <c r="D6226" s="41" t="s">
        <v>18</v>
      </c>
      <c r="E6226" s="201">
        <v>1</v>
      </c>
      <c r="F6226" s="200">
        <v>309.95649999999995</v>
      </c>
      <c r="G6226" s="65">
        <f t="shared" si="97"/>
        <v>309.95649999999995</v>
      </c>
      <c r="H6226" s="44">
        <f>SUM(G6226:G6226)</f>
        <v>309.95649999999995</v>
      </c>
      <c r="I6226" s="45"/>
      <c r="J6226" s="36">
        <v>25</v>
      </c>
    </row>
    <row r="6227" spans="1:10" ht="15.75" thickBot="1" x14ac:dyDescent="0.3">
      <c r="A6227" s="247"/>
      <c r="B6227" s="242"/>
      <c r="C6227" s="46"/>
      <c r="D6227" s="59"/>
      <c r="E6227" s="202"/>
      <c r="F6227" s="217" t="s">
        <v>13</v>
      </c>
      <c r="G6227" s="73" t="str">
        <f t="shared" si="97"/>
        <v/>
      </c>
      <c r="H6227" s="74"/>
      <c r="I6227" s="67"/>
      <c r="J6227" s="36">
        <v>25</v>
      </c>
    </row>
    <row r="6228" spans="1:10" ht="15.75" thickBot="1" x14ac:dyDescent="0.3">
      <c r="A6228" s="237" t="s">
        <v>1485</v>
      </c>
      <c r="B6228" s="240" t="s">
        <v>6228</v>
      </c>
      <c r="C6228" s="31"/>
      <c r="D6228" s="32" t="s">
        <v>18</v>
      </c>
      <c r="E6228" s="197"/>
      <c r="F6228" s="208" t="s">
        <v>13</v>
      </c>
      <c r="G6228" s="33" t="str">
        <f t="shared" si="97"/>
        <v/>
      </c>
      <c r="H6228" s="34"/>
      <c r="I6228" s="35"/>
      <c r="J6228" s="36">
        <v>7749.9999999999991</v>
      </c>
    </row>
    <row r="6229" spans="1:10" x14ac:dyDescent="0.25">
      <c r="A6229" s="246"/>
      <c r="B6229" s="241"/>
      <c r="C6229" s="38"/>
      <c r="D6229" s="38"/>
      <c r="E6229" s="199"/>
      <c r="F6229" s="211" t="s">
        <v>13</v>
      </c>
      <c r="G6229" s="65" t="str">
        <f t="shared" si="97"/>
        <v/>
      </c>
      <c r="H6229" s="66"/>
      <c r="I6229" s="67"/>
      <c r="J6229" s="36">
        <v>7749.9999999999991</v>
      </c>
    </row>
    <row r="6230" spans="1:10" ht="25.5" x14ac:dyDescent="0.25">
      <c r="A6230" s="246"/>
      <c r="B6230" s="241"/>
      <c r="C6230" s="41" t="s">
        <v>10634</v>
      </c>
      <c r="D6230" s="41" t="s">
        <v>83</v>
      </c>
      <c r="E6230" s="201">
        <v>1</v>
      </c>
      <c r="F6230" s="200">
        <v>5.7854999999999999</v>
      </c>
      <c r="G6230" s="65">
        <f t="shared" si="97"/>
        <v>5.7854999999999999</v>
      </c>
      <c r="H6230" s="44">
        <f>SUM(G6230:G6230)</f>
        <v>5.7854999999999999</v>
      </c>
      <c r="I6230" s="45"/>
      <c r="J6230" s="36">
        <v>7749.9999999999991</v>
      </c>
    </row>
    <row r="6231" spans="1:10" ht="15.75" thickBot="1" x14ac:dyDescent="0.3">
      <c r="A6231" s="247"/>
      <c r="B6231" s="242"/>
      <c r="C6231" s="46"/>
      <c r="D6231" s="59"/>
      <c r="E6231" s="202"/>
      <c r="F6231" s="217" t="s">
        <v>13</v>
      </c>
      <c r="G6231" s="73" t="str">
        <f t="shared" si="97"/>
        <v/>
      </c>
      <c r="H6231" s="74"/>
      <c r="I6231" s="67"/>
      <c r="J6231" s="36">
        <v>7749.9999999999991</v>
      </c>
    </row>
    <row r="6232" spans="1:10" ht="15.75" thickBot="1" x14ac:dyDescent="0.3">
      <c r="A6232" s="237" t="s">
        <v>1486</v>
      </c>
      <c r="B6232" s="240" t="s">
        <v>6229</v>
      </c>
      <c r="C6232" s="31"/>
      <c r="D6232" s="32" t="s">
        <v>18</v>
      </c>
      <c r="E6232" s="197"/>
      <c r="F6232" s="208" t="s">
        <v>13</v>
      </c>
      <c r="G6232" s="33" t="str">
        <f t="shared" si="97"/>
        <v/>
      </c>
      <c r="H6232" s="34"/>
      <c r="I6232" s="35"/>
      <c r="J6232" s="36">
        <v>7749.9999999999991</v>
      </c>
    </row>
    <row r="6233" spans="1:10" x14ac:dyDescent="0.25">
      <c r="A6233" s="246"/>
      <c r="B6233" s="241"/>
      <c r="C6233" s="38"/>
      <c r="D6233" s="38"/>
      <c r="E6233" s="199"/>
      <c r="F6233" s="211" t="s">
        <v>13</v>
      </c>
      <c r="G6233" s="65" t="str">
        <f t="shared" si="97"/>
        <v/>
      </c>
      <c r="H6233" s="66"/>
      <c r="I6233" s="67"/>
      <c r="J6233" s="36">
        <v>7749.9999999999991</v>
      </c>
    </row>
    <row r="6234" spans="1:10" x14ac:dyDescent="0.25">
      <c r="A6234" s="246"/>
      <c r="B6234" s="241"/>
      <c r="C6234" s="41" t="s">
        <v>1487</v>
      </c>
      <c r="D6234" s="41" t="s">
        <v>18</v>
      </c>
      <c r="E6234" s="201">
        <v>1</v>
      </c>
      <c r="F6234" s="200">
        <v>4.5125000000000002</v>
      </c>
      <c r="G6234" s="65">
        <f t="shared" si="97"/>
        <v>4.5125000000000002</v>
      </c>
      <c r="H6234" s="44">
        <f>SUM(G6234:G6234)</f>
        <v>4.5125000000000002</v>
      </c>
      <c r="I6234" s="45"/>
      <c r="J6234" s="36">
        <v>7749.9999999999991</v>
      </c>
    </row>
    <row r="6235" spans="1:10" ht="15.75" thickBot="1" x14ac:dyDescent="0.3">
      <c r="A6235" s="247"/>
      <c r="B6235" s="242"/>
      <c r="C6235" s="46"/>
      <c r="D6235" s="59"/>
      <c r="E6235" s="202"/>
      <c r="F6235" s="217" t="s">
        <v>13</v>
      </c>
      <c r="G6235" s="73" t="str">
        <f t="shared" si="97"/>
        <v/>
      </c>
      <c r="H6235" s="74"/>
      <c r="I6235" s="67"/>
      <c r="J6235" s="36">
        <v>7749.9999999999991</v>
      </c>
    </row>
    <row r="6236" spans="1:10" ht="15.75" thickBot="1" x14ac:dyDescent="0.3">
      <c r="A6236" s="237" t="s">
        <v>1488</v>
      </c>
      <c r="B6236" s="240" t="s">
        <v>6236</v>
      </c>
      <c r="C6236" s="31"/>
      <c r="D6236" s="32" t="s">
        <v>18</v>
      </c>
      <c r="E6236" s="197"/>
      <c r="F6236" s="208" t="s">
        <v>13</v>
      </c>
      <c r="G6236" s="33" t="str">
        <f t="shared" si="97"/>
        <v/>
      </c>
      <c r="H6236" s="34"/>
      <c r="I6236" s="35"/>
      <c r="J6236" s="36">
        <v>250.00000000000003</v>
      </c>
    </row>
    <row r="6237" spans="1:10" x14ac:dyDescent="0.25">
      <c r="A6237" s="246"/>
      <c r="B6237" s="241"/>
      <c r="C6237" s="38"/>
      <c r="D6237" s="38"/>
      <c r="E6237" s="199"/>
      <c r="F6237" s="211" t="s">
        <v>13</v>
      </c>
      <c r="G6237" s="65" t="str">
        <f t="shared" si="97"/>
        <v/>
      </c>
      <c r="H6237" s="66"/>
      <c r="I6237" s="67"/>
      <c r="J6237" s="36">
        <v>250.00000000000003</v>
      </c>
    </row>
    <row r="6238" spans="1:10" ht="25.5" x14ac:dyDescent="0.25">
      <c r="A6238" s="246"/>
      <c r="B6238" s="241"/>
      <c r="C6238" s="41" t="s">
        <v>10797</v>
      </c>
      <c r="D6238" s="41" t="s">
        <v>83</v>
      </c>
      <c r="E6238" s="201">
        <v>1</v>
      </c>
      <c r="F6238" s="200">
        <v>19.189999999999998</v>
      </c>
      <c r="G6238" s="65">
        <f t="shared" si="97"/>
        <v>19.189999999999998</v>
      </c>
      <c r="H6238" s="44">
        <f>SUM(G6238:G6238)</f>
        <v>19.189999999999998</v>
      </c>
      <c r="I6238" s="45"/>
      <c r="J6238" s="36">
        <v>250.00000000000003</v>
      </c>
    </row>
    <row r="6239" spans="1:10" ht="15.75" thickBot="1" x14ac:dyDescent="0.3">
      <c r="A6239" s="247"/>
      <c r="B6239" s="242"/>
      <c r="C6239" s="46"/>
      <c r="D6239" s="59"/>
      <c r="E6239" s="202"/>
      <c r="F6239" s="217" t="s">
        <v>13</v>
      </c>
      <c r="G6239" s="73" t="str">
        <f t="shared" si="97"/>
        <v/>
      </c>
      <c r="H6239" s="74"/>
      <c r="I6239" s="67"/>
      <c r="J6239" s="36">
        <v>250.00000000000003</v>
      </c>
    </row>
    <row r="6240" spans="1:10" ht="15.75" hidden="1" thickBot="1" x14ac:dyDescent="0.3">
      <c r="A6240" s="237" t="s">
        <v>1489</v>
      </c>
      <c r="B6240" s="240" t="s">
        <v>6458</v>
      </c>
      <c r="C6240" s="31"/>
      <c r="D6240" s="32" t="s">
        <v>18</v>
      </c>
      <c r="E6240" s="197"/>
      <c r="F6240" s="208" t="s">
        <v>13</v>
      </c>
      <c r="G6240" s="33" t="str">
        <f t="shared" si="97"/>
        <v/>
      </c>
      <c r="H6240" s="34"/>
      <c r="I6240" s="35"/>
      <c r="J6240" s="36">
        <v>0</v>
      </c>
    </row>
    <row r="6241" spans="1:10" ht="15.75" hidden="1" thickBot="1" x14ac:dyDescent="0.3">
      <c r="A6241" s="246"/>
      <c r="B6241" s="241"/>
      <c r="C6241" s="38"/>
      <c r="D6241" s="38"/>
      <c r="E6241" s="199"/>
      <c r="F6241" s="211" t="s">
        <v>13</v>
      </c>
      <c r="G6241" s="65" t="str">
        <f t="shared" si="97"/>
        <v/>
      </c>
      <c r="H6241" s="66"/>
      <c r="I6241" s="67"/>
      <c r="J6241" s="36">
        <v>0</v>
      </c>
    </row>
    <row r="6242" spans="1:10" ht="39" hidden="1" thickBot="1" x14ac:dyDescent="0.3">
      <c r="A6242" s="246"/>
      <c r="B6242" s="241"/>
      <c r="C6242" s="41" t="s">
        <v>11538</v>
      </c>
      <c r="D6242" s="41" t="s">
        <v>83</v>
      </c>
      <c r="E6242" s="201">
        <v>1</v>
      </c>
      <c r="F6242" s="200">
        <v>269.14449999999999</v>
      </c>
      <c r="G6242" s="65">
        <f t="shared" si="97"/>
        <v>269.14449999999999</v>
      </c>
      <c r="H6242" s="44">
        <f>SUM(G6242:G6242)</f>
        <v>269.14449999999999</v>
      </c>
      <c r="I6242" s="45"/>
      <c r="J6242" s="36">
        <v>0</v>
      </c>
    </row>
    <row r="6243" spans="1:10" ht="15.75" hidden="1" thickBot="1" x14ac:dyDescent="0.3">
      <c r="A6243" s="247"/>
      <c r="B6243" s="242"/>
      <c r="C6243" s="46"/>
      <c r="D6243" s="59"/>
      <c r="E6243" s="202"/>
      <c r="F6243" s="217" t="s">
        <v>13</v>
      </c>
      <c r="G6243" s="73" t="str">
        <f t="shared" si="97"/>
        <v/>
      </c>
      <c r="H6243" s="74"/>
      <c r="I6243" s="67"/>
      <c r="J6243" s="36">
        <v>0</v>
      </c>
    </row>
    <row r="6244" spans="1:10" ht="15.75" hidden="1" thickBot="1" x14ac:dyDescent="0.3">
      <c r="A6244" s="237" t="s">
        <v>1490</v>
      </c>
      <c r="B6244" s="240" t="s">
        <v>6459</v>
      </c>
      <c r="C6244" s="31"/>
      <c r="D6244" s="32" t="s">
        <v>18</v>
      </c>
      <c r="E6244" s="197"/>
      <c r="F6244" s="208" t="s">
        <v>13</v>
      </c>
      <c r="G6244" s="33" t="str">
        <f t="shared" si="97"/>
        <v/>
      </c>
      <c r="H6244" s="34"/>
      <c r="I6244" s="35"/>
      <c r="J6244" s="36">
        <v>0</v>
      </c>
    </row>
    <row r="6245" spans="1:10" ht="15.75" hidden="1" thickBot="1" x14ac:dyDescent="0.3">
      <c r="A6245" s="246"/>
      <c r="B6245" s="241"/>
      <c r="C6245" s="38"/>
      <c r="D6245" s="38"/>
      <c r="E6245" s="199"/>
      <c r="F6245" s="211" t="s">
        <v>13</v>
      </c>
      <c r="G6245" s="65" t="str">
        <f t="shared" si="97"/>
        <v/>
      </c>
      <c r="H6245" s="66"/>
      <c r="I6245" s="67"/>
      <c r="J6245" s="36">
        <v>0</v>
      </c>
    </row>
    <row r="6246" spans="1:10" ht="39" hidden="1" thickBot="1" x14ac:dyDescent="0.3">
      <c r="A6246" s="246"/>
      <c r="B6246" s="241"/>
      <c r="C6246" s="41" t="s">
        <v>11539</v>
      </c>
      <c r="D6246" s="41" t="s">
        <v>83</v>
      </c>
      <c r="E6246" s="201">
        <v>1</v>
      </c>
      <c r="F6246" s="200">
        <v>498.64549999999997</v>
      </c>
      <c r="G6246" s="65">
        <f t="shared" si="97"/>
        <v>498.64549999999997</v>
      </c>
      <c r="H6246" s="44">
        <f>SUM(G6246:G6246)</f>
        <v>498.64549999999997</v>
      </c>
      <c r="I6246" s="45"/>
      <c r="J6246" s="36">
        <v>0</v>
      </c>
    </row>
    <row r="6247" spans="1:10" ht="15.75" hidden="1" thickBot="1" x14ac:dyDescent="0.3">
      <c r="A6247" s="247"/>
      <c r="B6247" s="242"/>
      <c r="C6247" s="46"/>
      <c r="D6247" s="59"/>
      <c r="E6247" s="202"/>
      <c r="F6247" s="217" t="s">
        <v>13</v>
      </c>
      <c r="G6247" s="73" t="str">
        <f t="shared" si="97"/>
        <v/>
      </c>
      <c r="H6247" s="74"/>
      <c r="I6247" s="67"/>
      <c r="J6247" s="36">
        <v>0</v>
      </c>
    </row>
    <row r="6248" spans="1:10" ht="15.75" hidden="1" thickBot="1" x14ac:dyDescent="0.3">
      <c r="A6248" s="237" t="s">
        <v>1491</v>
      </c>
      <c r="B6248" s="240" t="s">
        <v>6460</v>
      </c>
      <c r="C6248" s="31"/>
      <c r="D6248" s="32" t="s">
        <v>18</v>
      </c>
      <c r="E6248" s="197"/>
      <c r="F6248" s="208" t="s">
        <v>13</v>
      </c>
      <c r="G6248" s="33" t="str">
        <f t="shared" si="97"/>
        <v/>
      </c>
      <c r="H6248" s="34"/>
      <c r="I6248" s="35"/>
      <c r="J6248" s="36">
        <v>0</v>
      </c>
    </row>
    <row r="6249" spans="1:10" ht="15.75" hidden="1" thickBot="1" x14ac:dyDescent="0.3">
      <c r="A6249" s="246"/>
      <c r="B6249" s="241"/>
      <c r="C6249" s="38"/>
      <c r="D6249" s="38"/>
      <c r="E6249" s="199"/>
      <c r="F6249" s="211" t="s">
        <v>13</v>
      </c>
      <c r="G6249" s="65" t="str">
        <f t="shared" si="97"/>
        <v/>
      </c>
      <c r="H6249" s="66"/>
      <c r="I6249" s="67"/>
      <c r="J6249" s="36">
        <v>0</v>
      </c>
    </row>
    <row r="6250" spans="1:10" ht="39" hidden="1" thickBot="1" x14ac:dyDescent="0.3">
      <c r="A6250" s="246"/>
      <c r="B6250" s="241"/>
      <c r="C6250" s="41" t="s">
        <v>11540</v>
      </c>
      <c r="D6250" s="41" t="s">
        <v>83</v>
      </c>
      <c r="E6250" s="201">
        <v>1</v>
      </c>
      <c r="F6250" s="200">
        <v>1080.6819999999998</v>
      </c>
      <c r="G6250" s="65">
        <f t="shared" si="97"/>
        <v>1080.6819999999998</v>
      </c>
      <c r="H6250" s="44">
        <f>SUM(G6250:G6250)</f>
        <v>1080.6819999999998</v>
      </c>
      <c r="I6250" s="45"/>
      <c r="J6250" s="36">
        <v>0</v>
      </c>
    </row>
    <row r="6251" spans="1:10" ht="15.75" hidden="1" thickBot="1" x14ac:dyDescent="0.3">
      <c r="A6251" s="247"/>
      <c r="B6251" s="242"/>
      <c r="C6251" s="46"/>
      <c r="D6251" s="59"/>
      <c r="E6251" s="202"/>
      <c r="F6251" s="217" t="s">
        <v>13</v>
      </c>
      <c r="G6251" s="73" t="str">
        <f t="shared" si="97"/>
        <v/>
      </c>
      <c r="H6251" s="74"/>
      <c r="I6251" s="67"/>
      <c r="J6251" s="36">
        <v>0</v>
      </c>
    </row>
    <row r="6252" spans="1:10" ht="15.75" thickBot="1" x14ac:dyDescent="0.3">
      <c r="A6252" s="237" t="s">
        <v>1492</v>
      </c>
      <c r="B6252" s="240" t="s">
        <v>6531</v>
      </c>
      <c r="C6252" s="31"/>
      <c r="D6252" s="32" t="s">
        <v>18</v>
      </c>
      <c r="E6252" s="197"/>
      <c r="F6252" s="208" t="s">
        <v>13</v>
      </c>
      <c r="G6252" s="33" t="str">
        <f t="shared" si="97"/>
        <v/>
      </c>
      <c r="H6252" s="34"/>
      <c r="I6252" s="35"/>
      <c r="J6252" s="36">
        <v>100</v>
      </c>
    </row>
    <row r="6253" spans="1:10" x14ac:dyDescent="0.25">
      <c r="A6253" s="246"/>
      <c r="B6253" s="241"/>
      <c r="C6253" s="38"/>
      <c r="D6253" s="38"/>
      <c r="E6253" s="199"/>
      <c r="F6253" s="211" t="s">
        <v>13</v>
      </c>
      <c r="G6253" s="65" t="str">
        <f t="shared" si="97"/>
        <v/>
      </c>
      <c r="H6253" s="66"/>
      <c r="I6253" s="67"/>
      <c r="J6253" s="36">
        <v>100</v>
      </c>
    </row>
    <row r="6254" spans="1:10" ht="38.25" x14ac:dyDescent="0.25">
      <c r="A6254" s="246"/>
      <c r="B6254" s="241"/>
      <c r="C6254" s="41" t="s">
        <v>10780</v>
      </c>
      <c r="D6254" s="41" t="s">
        <v>83</v>
      </c>
      <c r="E6254" s="201">
        <v>1</v>
      </c>
      <c r="F6254" s="200">
        <v>60.42</v>
      </c>
      <c r="G6254" s="65">
        <f t="shared" si="97"/>
        <v>60.42</v>
      </c>
      <c r="H6254" s="44">
        <f>SUM(G6254:G6254)</f>
        <v>60.42</v>
      </c>
      <c r="I6254" s="45"/>
      <c r="J6254" s="36">
        <v>100</v>
      </c>
    </row>
    <row r="6255" spans="1:10" ht="15.75" thickBot="1" x14ac:dyDescent="0.3">
      <c r="A6255" s="247"/>
      <c r="B6255" s="242"/>
      <c r="C6255" s="46"/>
      <c r="D6255" s="59"/>
      <c r="E6255" s="202"/>
      <c r="F6255" s="217" t="s">
        <v>13</v>
      </c>
      <c r="G6255" s="73" t="str">
        <f t="shared" si="97"/>
        <v/>
      </c>
      <c r="H6255" s="74"/>
      <c r="I6255" s="67"/>
      <c r="J6255" s="36">
        <v>100</v>
      </c>
    </row>
    <row r="6256" spans="1:10" ht="15.75" hidden="1" thickBot="1" x14ac:dyDescent="0.3">
      <c r="A6256" s="237" t="s">
        <v>1493</v>
      </c>
      <c r="B6256" s="240" t="s">
        <v>6600</v>
      </c>
      <c r="C6256" s="31"/>
      <c r="D6256" s="32" t="s">
        <v>18</v>
      </c>
      <c r="E6256" s="197"/>
      <c r="F6256" s="208" t="s">
        <v>13</v>
      </c>
      <c r="G6256" s="33" t="str">
        <f t="shared" si="97"/>
        <v/>
      </c>
      <c r="H6256" s="34"/>
      <c r="I6256" s="35"/>
      <c r="J6256" s="36">
        <v>0</v>
      </c>
    </row>
    <row r="6257" spans="1:10" ht="15.75" hidden="1" thickBot="1" x14ac:dyDescent="0.3">
      <c r="A6257" s="246"/>
      <c r="B6257" s="241"/>
      <c r="C6257" s="38"/>
      <c r="D6257" s="38"/>
      <c r="E6257" s="199"/>
      <c r="F6257" s="211" t="s">
        <v>13</v>
      </c>
      <c r="G6257" s="65" t="str">
        <f t="shared" si="97"/>
        <v/>
      </c>
      <c r="H6257" s="66"/>
      <c r="I6257" s="67"/>
      <c r="J6257" s="36">
        <v>0</v>
      </c>
    </row>
    <row r="6258" spans="1:10" ht="39" hidden="1" thickBot="1" x14ac:dyDescent="0.3">
      <c r="A6258" s="246"/>
      <c r="B6258" s="241"/>
      <c r="C6258" s="41" t="s">
        <v>11541</v>
      </c>
      <c r="D6258" s="41" t="s">
        <v>83</v>
      </c>
      <c r="E6258" s="201">
        <v>1</v>
      </c>
      <c r="F6258" s="200">
        <v>57.683999999999997</v>
      </c>
      <c r="G6258" s="65">
        <f t="shared" si="97"/>
        <v>57.683999999999997</v>
      </c>
      <c r="H6258" s="44">
        <f>SUM(G6258:G6258)</f>
        <v>57.683999999999997</v>
      </c>
      <c r="I6258" s="45"/>
      <c r="J6258" s="36">
        <v>0</v>
      </c>
    </row>
    <row r="6259" spans="1:10" ht="15.75" hidden="1" thickBot="1" x14ac:dyDescent="0.3">
      <c r="A6259" s="247"/>
      <c r="B6259" s="242"/>
      <c r="C6259" s="46"/>
      <c r="D6259" s="59"/>
      <c r="E6259" s="202"/>
      <c r="F6259" s="217" t="s">
        <v>13</v>
      </c>
      <c r="G6259" s="73" t="str">
        <f t="shared" si="97"/>
        <v/>
      </c>
      <c r="H6259" s="74"/>
      <c r="I6259" s="67"/>
      <c r="J6259" s="36">
        <v>0</v>
      </c>
    </row>
    <row r="6260" spans="1:10" ht="15.75" hidden="1" thickBot="1" x14ac:dyDescent="0.3">
      <c r="A6260" s="237" t="s">
        <v>1494</v>
      </c>
      <c r="B6260" s="240" t="s">
        <v>6609</v>
      </c>
      <c r="C6260" s="31"/>
      <c r="D6260" s="32" t="s">
        <v>18</v>
      </c>
      <c r="E6260" s="197"/>
      <c r="F6260" s="208" t="s">
        <v>13</v>
      </c>
      <c r="G6260" s="33" t="str">
        <f t="shared" si="97"/>
        <v/>
      </c>
      <c r="H6260" s="34"/>
      <c r="I6260" s="35"/>
      <c r="J6260" s="36">
        <v>0</v>
      </c>
    </row>
    <row r="6261" spans="1:10" ht="15.75" hidden="1" thickBot="1" x14ac:dyDescent="0.3">
      <c r="A6261" s="246"/>
      <c r="B6261" s="241"/>
      <c r="C6261" s="38"/>
      <c r="D6261" s="38"/>
      <c r="E6261" s="199"/>
      <c r="F6261" s="211" t="s">
        <v>13</v>
      </c>
      <c r="G6261" s="65" t="str">
        <f t="shared" si="97"/>
        <v/>
      </c>
      <c r="H6261" s="66"/>
      <c r="I6261" s="67"/>
      <c r="J6261" s="36">
        <v>0</v>
      </c>
    </row>
    <row r="6262" spans="1:10" ht="39" hidden="1" thickBot="1" x14ac:dyDescent="0.3">
      <c r="A6262" s="246"/>
      <c r="B6262" s="241"/>
      <c r="C6262" s="41" t="s">
        <v>11542</v>
      </c>
      <c r="D6262" s="41" t="s">
        <v>83</v>
      </c>
      <c r="E6262" s="201">
        <v>1</v>
      </c>
      <c r="F6262" s="200">
        <v>100.40549999999999</v>
      </c>
      <c r="G6262" s="65">
        <f t="shared" si="97"/>
        <v>100.40549999999999</v>
      </c>
      <c r="H6262" s="44">
        <f>SUM(G6262:G6262)</f>
        <v>100.40549999999999</v>
      </c>
      <c r="I6262" s="45"/>
      <c r="J6262" s="36">
        <v>0</v>
      </c>
    </row>
    <row r="6263" spans="1:10" ht="15.75" hidden="1" thickBot="1" x14ac:dyDescent="0.3">
      <c r="A6263" s="247"/>
      <c r="B6263" s="242"/>
      <c r="C6263" s="46"/>
      <c r="D6263" s="59"/>
      <c r="E6263" s="202"/>
      <c r="F6263" s="217" t="s">
        <v>13</v>
      </c>
      <c r="G6263" s="73" t="str">
        <f t="shared" si="97"/>
        <v/>
      </c>
      <c r="H6263" s="74"/>
      <c r="I6263" s="67"/>
      <c r="J6263" s="36">
        <v>0</v>
      </c>
    </row>
    <row r="6264" spans="1:10" ht="15.75" hidden="1" thickBot="1" x14ac:dyDescent="0.3">
      <c r="A6264" s="237" t="s">
        <v>1495</v>
      </c>
      <c r="B6264" s="240" t="s">
        <v>6610</v>
      </c>
      <c r="C6264" s="31"/>
      <c r="D6264" s="32" t="s">
        <v>18</v>
      </c>
      <c r="E6264" s="197"/>
      <c r="F6264" s="208" t="s">
        <v>13</v>
      </c>
      <c r="G6264" s="33" t="str">
        <f t="shared" si="97"/>
        <v/>
      </c>
      <c r="H6264" s="34"/>
      <c r="I6264" s="35"/>
      <c r="J6264" s="36">
        <v>0</v>
      </c>
    </row>
    <row r="6265" spans="1:10" ht="15.75" hidden="1" thickBot="1" x14ac:dyDescent="0.3">
      <c r="A6265" s="246"/>
      <c r="B6265" s="241"/>
      <c r="C6265" s="38"/>
      <c r="D6265" s="38"/>
      <c r="E6265" s="199"/>
      <c r="F6265" s="211" t="s">
        <v>13</v>
      </c>
      <c r="G6265" s="65" t="str">
        <f t="shared" si="97"/>
        <v/>
      </c>
      <c r="H6265" s="66"/>
      <c r="I6265" s="67"/>
      <c r="J6265" s="36">
        <v>0</v>
      </c>
    </row>
    <row r="6266" spans="1:10" ht="26.25" hidden="1" thickBot="1" x14ac:dyDescent="0.3">
      <c r="A6266" s="246"/>
      <c r="B6266" s="241"/>
      <c r="C6266" s="41" t="s">
        <v>11543</v>
      </c>
      <c r="D6266" s="41" t="s">
        <v>83</v>
      </c>
      <c r="E6266" s="201">
        <v>1</v>
      </c>
      <c r="F6266" s="200">
        <v>5.6714999999999991</v>
      </c>
      <c r="G6266" s="65">
        <f t="shared" si="97"/>
        <v>5.6714999999999991</v>
      </c>
      <c r="H6266" s="44">
        <f>SUM(G6266:G6266)</f>
        <v>5.6714999999999991</v>
      </c>
      <c r="I6266" s="45"/>
      <c r="J6266" s="36">
        <v>0</v>
      </c>
    </row>
    <row r="6267" spans="1:10" ht="15.75" hidden="1" thickBot="1" x14ac:dyDescent="0.3">
      <c r="A6267" s="247"/>
      <c r="B6267" s="242"/>
      <c r="C6267" s="46"/>
      <c r="D6267" s="59"/>
      <c r="E6267" s="202"/>
      <c r="F6267" s="217" t="s">
        <v>13</v>
      </c>
      <c r="G6267" s="73" t="str">
        <f t="shared" si="97"/>
        <v/>
      </c>
      <c r="H6267" s="74"/>
      <c r="I6267" s="67"/>
      <c r="J6267" s="36">
        <v>0</v>
      </c>
    </row>
    <row r="6268" spans="1:10" ht="15.75" hidden="1" thickBot="1" x14ac:dyDescent="0.3">
      <c r="A6268" s="237" t="s">
        <v>1496</v>
      </c>
      <c r="B6268" s="240" t="s">
        <v>6611</v>
      </c>
      <c r="C6268" s="31"/>
      <c r="D6268" s="32" t="s">
        <v>18</v>
      </c>
      <c r="E6268" s="197"/>
      <c r="F6268" s="208" t="s">
        <v>13</v>
      </c>
      <c r="G6268" s="33" t="str">
        <f t="shared" si="97"/>
        <v/>
      </c>
      <c r="H6268" s="34"/>
      <c r="I6268" s="35"/>
      <c r="J6268" s="36">
        <v>0</v>
      </c>
    </row>
    <row r="6269" spans="1:10" ht="15.75" hidden="1" thickBot="1" x14ac:dyDescent="0.3">
      <c r="A6269" s="246"/>
      <c r="B6269" s="241"/>
      <c r="C6269" s="38"/>
      <c r="D6269" s="38"/>
      <c r="E6269" s="199"/>
      <c r="F6269" s="211" t="s">
        <v>13</v>
      </c>
      <c r="G6269" s="65" t="str">
        <f t="shared" si="97"/>
        <v/>
      </c>
      <c r="H6269" s="66"/>
      <c r="I6269" s="67"/>
      <c r="J6269" s="36">
        <v>0</v>
      </c>
    </row>
    <row r="6270" spans="1:10" ht="26.25" hidden="1" thickBot="1" x14ac:dyDescent="0.3">
      <c r="A6270" s="246"/>
      <c r="B6270" s="241"/>
      <c r="C6270" s="41" t="s">
        <v>11544</v>
      </c>
      <c r="D6270" s="41" t="s">
        <v>83</v>
      </c>
      <c r="E6270" s="201">
        <v>1</v>
      </c>
      <c r="F6270" s="200">
        <v>10.231499999999999</v>
      </c>
      <c r="G6270" s="65">
        <f t="shared" si="97"/>
        <v>10.231499999999999</v>
      </c>
      <c r="H6270" s="44">
        <f>SUM(G6270:G6270)</f>
        <v>10.231499999999999</v>
      </c>
      <c r="I6270" s="45"/>
      <c r="J6270" s="36">
        <v>0</v>
      </c>
    </row>
    <row r="6271" spans="1:10" ht="15.75" hidden="1" thickBot="1" x14ac:dyDescent="0.3">
      <c r="A6271" s="247"/>
      <c r="B6271" s="242"/>
      <c r="C6271" s="46"/>
      <c r="D6271" s="59"/>
      <c r="E6271" s="202"/>
      <c r="F6271" s="217" t="s">
        <v>13</v>
      </c>
      <c r="G6271" s="73" t="str">
        <f t="shared" si="97"/>
        <v/>
      </c>
      <c r="H6271" s="74"/>
      <c r="I6271" s="67"/>
      <c r="J6271" s="36">
        <v>0</v>
      </c>
    </row>
    <row r="6272" spans="1:10" ht="15.75" hidden="1" thickBot="1" x14ac:dyDescent="0.3">
      <c r="A6272" s="237" t="s">
        <v>1497</v>
      </c>
      <c r="B6272" s="240" t="s">
        <v>6614</v>
      </c>
      <c r="C6272" s="31"/>
      <c r="D6272" s="32" t="s">
        <v>18</v>
      </c>
      <c r="E6272" s="197"/>
      <c r="F6272" s="208" t="s">
        <v>13</v>
      </c>
      <c r="G6272" s="33" t="str">
        <f t="shared" si="97"/>
        <v/>
      </c>
      <c r="H6272" s="34"/>
      <c r="I6272" s="35"/>
      <c r="J6272" s="36">
        <v>0</v>
      </c>
    </row>
    <row r="6273" spans="1:10" ht="15.75" hidden="1" thickBot="1" x14ac:dyDescent="0.3">
      <c r="A6273" s="246"/>
      <c r="B6273" s="241"/>
      <c r="C6273" s="38"/>
      <c r="D6273" s="38"/>
      <c r="E6273" s="199"/>
      <c r="F6273" s="211" t="s">
        <v>13</v>
      </c>
      <c r="G6273" s="65" t="str">
        <f t="shared" si="97"/>
        <v/>
      </c>
      <c r="H6273" s="66"/>
      <c r="I6273" s="67"/>
      <c r="J6273" s="36">
        <v>0</v>
      </c>
    </row>
    <row r="6274" spans="1:10" ht="15.75" hidden="1" thickBot="1" x14ac:dyDescent="0.3">
      <c r="A6274" s="246"/>
      <c r="B6274" s="241"/>
      <c r="C6274" s="41" t="s">
        <v>11545</v>
      </c>
      <c r="D6274" s="41" t="s">
        <v>1302</v>
      </c>
      <c r="E6274" s="201">
        <v>3</v>
      </c>
      <c r="F6274" s="200">
        <v>47.8705</v>
      </c>
      <c r="G6274" s="65">
        <f t="shared" si="97"/>
        <v>143.61150000000001</v>
      </c>
      <c r="H6274" s="44">
        <f>SUM(G6274:G6274)</f>
        <v>143.61150000000001</v>
      </c>
      <c r="I6274" s="45"/>
      <c r="J6274" s="36">
        <v>0</v>
      </c>
    </row>
    <row r="6275" spans="1:10" ht="15.75" hidden="1" thickBot="1" x14ac:dyDescent="0.3">
      <c r="A6275" s="247"/>
      <c r="B6275" s="242"/>
      <c r="C6275" s="46"/>
      <c r="D6275" s="59"/>
      <c r="E6275" s="202"/>
      <c r="F6275" s="217" t="s">
        <v>13</v>
      </c>
      <c r="G6275" s="73" t="str">
        <f t="shared" si="97"/>
        <v/>
      </c>
      <c r="H6275" s="74"/>
      <c r="I6275" s="67"/>
      <c r="J6275" s="36">
        <v>0</v>
      </c>
    </row>
    <row r="6276" spans="1:10" ht="15.75" hidden="1" thickBot="1" x14ac:dyDescent="0.3">
      <c r="A6276" s="237" t="s">
        <v>1498</v>
      </c>
      <c r="B6276" s="240" t="s">
        <v>6650</v>
      </c>
      <c r="C6276" s="31"/>
      <c r="D6276" s="32" t="s">
        <v>18</v>
      </c>
      <c r="E6276" s="197"/>
      <c r="F6276" s="208" t="s">
        <v>13</v>
      </c>
      <c r="G6276" s="33" t="str">
        <f t="shared" si="97"/>
        <v/>
      </c>
      <c r="H6276" s="34"/>
      <c r="I6276" s="35"/>
      <c r="J6276" s="36">
        <v>0</v>
      </c>
    </row>
    <row r="6277" spans="1:10" ht="15.75" hidden="1" thickBot="1" x14ac:dyDescent="0.3">
      <c r="A6277" s="246"/>
      <c r="B6277" s="241"/>
      <c r="C6277" s="38"/>
      <c r="D6277" s="38"/>
      <c r="E6277" s="199"/>
      <c r="F6277" s="211" t="s">
        <v>13</v>
      </c>
      <c r="G6277" s="65" t="str">
        <f t="shared" si="97"/>
        <v/>
      </c>
      <c r="H6277" s="66"/>
      <c r="I6277" s="67"/>
      <c r="J6277" s="36">
        <v>0</v>
      </c>
    </row>
    <row r="6278" spans="1:10" ht="26.25" hidden="1" thickBot="1" x14ac:dyDescent="0.3">
      <c r="A6278" s="246"/>
      <c r="B6278" s="241"/>
      <c r="C6278" s="41" t="s">
        <v>11546</v>
      </c>
      <c r="D6278" s="41" t="s">
        <v>83</v>
      </c>
      <c r="E6278" s="201">
        <v>1</v>
      </c>
      <c r="F6278" s="200">
        <v>3.952</v>
      </c>
      <c r="G6278" s="65">
        <f t="shared" ref="G6278:G6341" si="98">IF(ISNUMBER(F6278),E6278*F6278,"")</f>
        <v>3.952</v>
      </c>
      <c r="H6278" s="44">
        <f>SUM(G6278:G6278)</f>
        <v>3.952</v>
      </c>
      <c r="I6278" s="45"/>
      <c r="J6278" s="36">
        <v>0</v>
      </c>
    </row>
    <row r="6279" spans="1:10" ht="15.75" hidden="1" thickBot="1" x14ac:dyDescent="0.3">
      <c r="A6279" s="247"/>
      <c r="B6279" s="242"/>
      <c r="C6279" s="46"/>
      <c r="D6279" s="59"/>
      <c r="E6279" s="202"/>
      <c r="F6279" s="217" t="s">
        <v>13</v>
      </c>
      <c r="G6279" s="73" t="str">
        <f t="shared" si="98"/>
        <v/>
      </c>
      <c r="H6279" s="74"/>
      <c r="I6279" s="67"/>
      <c r="J6279" s="36">
        <v>0</v>
      </c>
    </row>
    <row r="6280" spans="1:10" ht="15.75" hidden="1" thickBot="1" x14ac:dyDescent="0.3">
      <c r="A6280" s="237" t="s">
        <v>1499</v>
      </c>
      <c r="B6280" s="240" t="s">
        <v>6643</v>
      </c>
      <c r="C6280" s="31"/>
      <c r="D6280" s="32" t="s">
        <v>5044</v>
      </c>
      <c r="E6280" s="197"/>
      <c r="F6280" s="208" t="s">
        <v>13</v>
      </c>
      <c r="G6280" s="33" t="str">
        <f t="shared" si="98"/>
        <v/>
      </c>
      <c r="H6280" s="34"/>
      <c r="I6280" s="35"/>
      <c r="J6280" s="36">
        <v>0</v>
      </c>
    </row>
    <row r="6281" spans="1:10" ht="15.75" hidden="1" thickBot="1" x14ac:dyDescent="0.3">
      <c r="A6281" s="246"/>
      <c r="B6281" s="241"/>
      <c r="C6281" s="38"/>
      <c r="D6281" s="38"/>
      <c r="E6281" s="199"/>
      <c r="F6281" s="211" t="s">
        <v>13</v>
      </c>
      <c r="G6281" s="65" t="str">
        <f t="shared" si="98"/>
        <v/>
      </c>
      <c r="H6281" s="66"/>
      <c r="I6281" s="67"/>
      <c r="J6281" s="36">
        <v>0</v>
      </c>
    </row>
    <row r="6282" spans="1:10" ht="26.25" hidden="1" thickBot="1" x14ac:dyDescent="0.3">
      <c r="A6282" s="246"/>
      <c r="B6282" s="241"/>
      <c r="C6282" s="41" t="s">
        <v>10626</v>
      </c>
      <c r="D6282" s="41" t="s">
        <v>1044</v>
      </c>
      <c r="E6282" s="201">
        <v>1</v>
      </c>
      <c r="F6282" s="200">
        <v>56.296999999999997</v>
      </c>
      <c r="G6282" s="65">
        <f t="shared" si="98"/>
        <v>56.296999999999997</v>
      </c>
      <c r="H6282" s="44">
        <f>SUM(G6282:G6282)</f>
        <v>56.296999999999997</v>
      </c>
      <c r="I6282" s="45"/>
      <c r="J6282" s="36">
        <v>0</v>
      </c>
    </row>
    <row r="6283" spans="1:10" ht="15.75" hidden="1" thickBot="1" x14ac:dyDescent="0.3">
      <c r="A6283" s="247"/>
      <c r="B6283" s="242"/>
      <c r="C6283" s="46"/>
      <c r="D6283" s="59"/>
      <c r="E6283" s="202"/>
      <c r="F6283" s="217" t="s">
        <v>13</v>
      </c>
      <c r="G6283" s="73" t="str">
        <f t="shared" si="98"/>
        <v/>
      </c>
      <c r="H6283" s="74"/>
      <c r="I6283" s="67"/>
      <c r="J6283" s="36">
        <v>0</v>
      </c>
    </row>
    <row r="6284" spans="1:10" ht="15.75" thickBot="1" x14ac:dyDescent="0.3">
      <c r="A6284" s="237" t="s">
        <v>1500</v>
      </c>
      <c r="B6284" s="240" t="s">
        <v>6676</v>
      </c>
      <c r="C6284" s="31"/>
      <c r="D6284" s="32" t="s">
        <v>18</v>
      </c>
      <c r="E6284" s="197"/>
      <c r="F6284" s="208" t="s">
        <v>13</v>
      </c>
      <c r="G6284" s="33" t="str">
        <f t="shared" si="98"/>
        <v/>
      </c>
      <c r="H6284" s="34"/>
      <c r="I6284" s="35"/>
      <c r="J6284" s="36">
        <v>13</v>
      </c>
    </row>
    <row r="6285" spans="1:10" x14ac:dyDescent="0.25">
      <c r="A6285" s="246"/>
      <c r="B6285" s="241"/>
      <c r="C6285" s="38"/>
      <c r="D6285" s="38"/>
      <c r="E6285" s="199"/>
      <c r="F6285" s="211" t="s">
        <v>13</v>
      </c>
      <c r="G6285" s="65" t="str">
        <f t="shared" si="98"/>
        <v/>
      </c>
      <c r="H6285" s="66"/>
      <c r="I6285" s="67"/>
      <c r="J6285" s="36">
        <v>13</v>
      </c>
    </row>
    <row r="6286" spans="1:10" ht="38.25" x14ac:dyDescent="0.25">
      <c r="A6286" s="246"/>
      <c r="B6286" s="241"/>
      <c r="C6286" s="41" t="s">
        <v>10749</v>
      </c>
      <c r="D6286" s="41" t="s">
        <v>83</v>
      </c>
      <c r="E6286" s="201">
        <v>1</v>
      </c>
      <c r="F6286" s="200">
        <v>649.66700000000003</v>
      </c>
      <c r="G6286" s="65">
        <f t="shared" si="98"/>
        <v>649.66700000000003</v>
      </c>
      <c r="H6286" s="44">
        <f>SUM(G6286:G6286)</f>
        <v>649.66700000000003</v>
      </c>
      <c r="I6286" s="45"/>
      <c r="J6286" s="36">
        <v>13</v>
      </c>
    </row>
    <row r="6287" spans="1:10" ht="15.75" thickBot="1" x14ac:dyDescent="0.3">
      <c r="A6287" s="247"/>
      <c r="B6287" s="242"/>
      <c r="C6287" s="46"/>
      <c r="D6287" s="59"/>
      <c r="E6287" s="202"/>
      <c r="F6287" s="217" t="s">
        <v>13</v>
      </c>
      <c r="G6287" s="73" t="str">
        <f t="shared" si="98"/>
        <v/>
      </c>
      <c r="H6287" s="74"/>
      <c r="I6287" s="67"/>
      <c r="J6287" s="36">
        <v>13</v>
      </c>
    </row>
    <row r="6288" spans="1:10" ht="15.75" thickBot="1" x14ac:dyDescent="0.3">
      <c r="A6288" s="237" t="s">
        <v>1501</v>
      </c>
      <c r="B6288" s="240" t="s">
        <v>6677</v>
      </c>
      <c r="C6288" s="31"/>
      <c r="D6288" s="32" t="s">
        <v>18</v>
      </c>
      <c r="E6288" s="197"/>
      <c r="F6288" s="208" t="s">
        <v>13</v>
      </c>
      <c r="G6288" s="33" t="str">
        <f t="shared" si="98"/>
        <v/>
      </c>
      <c r="H6288" s="34"/>
      <c r="I6288" s="35"/>
      <c r="J6288" s="36">
        <v>50</v>
      </c>
    </row>
    <row r="6289" spans="1:10" x14ac:dyDescent="0.25">
      <c r="A6289" s="246"/>
      <c r="B6289" s="241"/>
      <c r="C6289" s="38"/>
      <c r="D6289" s="38"/>
      <c r="E6289" s="199"/>
      <c r="F6289" s="211" t="s">
        <v>13</v>
      </c>
      <c r="G6289" s="65" t="str">
        <f t="shared" si="98"/>
        <v/>
      </c>
      <c r="H6289" s="66"/>
      <c r="I6289" s="67"/>
      <c r="J6289" s="36">
        <v>50</v>
      </c>
    </row>
    <row r="6290" spans="1:10" ht="38.25" x14ac:dyDescent="0.25">
      <c r="A6290" s="246"/>
      <c r="B6290" s="241"/>
      <c r="C6290" s="41" t="s">
        <v>10652</v>
      </c>
      <c r="D6290" s="41" t="s">
        <v>83</v>
      </c>
      <c r="E6290" s="201">
        <v>1</v>
      </c>
      <c r="F6290" s="200">
        <v>530.18550000000005</v>
      </c>
      <c r="G6290" s="65">
        <f t="shared" si="98"/>
        <v>530.18550000000005</v>
      </c>
      <c r="H6290" s="44">
        <f>SUM(G6290:G6290)</f>
        <v>530.18550000000005</v>
      </c>
      <c r="I6290" s="45"/>
      <c r="J6290" s="36">
        <v>50</v>
      </c>
    </row>
    <row r="6291" spans="1:10" ht="15.75" thickBot="1" x14ac:dyDescent="0.3">
      <c r="A6291" s="247"/>
      <c r="B6291" s="242"/>
      <c r="C6291" s="46"/>
      <c r="D6291" s="59"/>
      <c r="E6291" s="202"/>
      <c r="F6291" s="217" t="s">
        <v>13</v>
      </c>
      <c r="G6291" s="73" t="str">
        <f t="shared" si="98"/>
        <v/>
      </c>
      <c r="H6291" s="74"/>
      <c r="I6291" s="67"/>
      <c r="J6291" s="36">
        <v>50</v>
      </c>
    </row>
    <row r="6292" spans="1:10" ht="15.75" thickBot="1" x14ac:dyDescent="0.3">
      <c r="A6292" s="237" t="s">
        <v>1502</v>
      </c>
      <c r="B6292" s="240" t="s">
        <v>6678</v>
      </c>
      <c r="C6292" s="31"/>
      <c r="D6292" s="32" t="s">
        <v>18</v>
      </c>
      <c r="E6292" s="197"/>
      <c r="F6292" s="208" t="s">
        <v>13</v>
      </c>
      <c r="G6292" s="33" t="str">
        <f t="shared" si="98"/>
        <v/>
      </c>
      <c r="H6292" s="34"/>
      <c r="I6292" s="35"/>
      <c r="J6292" s="36">
        <v>50</v>
      </c>
    </row>
    <row r="6293" spans="1:10" x14ac:dyDescent="0.25">
      <c r="A6293" s="246"/>
      <c r="B6293" s="241"/>
      <c r="C6293" s="38"/>
      <c r="D6293" s="38"/>
      <c r="E6293" s="199"/>
      <c r="F6293" s="211" t="s">
        <v>13</v>
      </c>
      <c r="G6293" s="65" t="str">
        <f t="shared" si="98"/>
        <v/>
      </c>
      <c r="H6293" s="66"/>
      <c r="I6293" s="67"/>
      <c r="J6293" s="36">
        <v>50</v>
      </c>
    </row>
    <row r="6294" spans="1:10" ht="38.25" x14ac:dyDescent="0.25">
      <c r="A6294" s="246"/>
      <c r="B6294" s="241"/>
      <c r="C6294" s="41" t="s">
        <v>10687</v>
      </c>
      <c r="D6294" s="41" t="s">
        <v>83</v>
      </c>
      <c r="E6294" s="201">
        <v>1</v>
      </c>
      <c r="F6294" s="200">
        <v>271.06349999999998</v>
      </c>
      <c r="G6294" s="65">
        <f t="shared" si="98"/>
        <v>271.06349999999998</v>
      </c>
      <c r="H6294" s="44">
        <f>SUM(G6294:G6294)</f>
        <v>271.06349999999998</v>
      </c>
      <c r="I6294" s="45"/>
      <c r="J6294" s="36">
        <v>50</v>
      </c>
    </row>
    <row r="6295" spans="1:10" ht="15.75" thickBot="1" x14ac:dyDescent="0.3">
      <c r="A6295" s="247"/>
      <c r="B6295" s="242"/>
      <c r="C6295" s="46"/>
      <c r="D6295" s="59"/>
      <c r="E6295" s="202"/>
      <c r="F6295" s="217" t="s">
        <v>13</v>
      </c>
      <c r="G6295" s="73" t="str">
        <f t="shared" si="98"/>
        <v/>
      </c>
      <c r="H6295" s="74"/>
      <c r="I6295" s="67"/>
      <c r="J6295" s="36">
        <v>50</v>
      </c>
    </row>
    <row r="6296" spans="1:10" ht="15.75" thickBot="1" x14ac:dyDescent="0.3">
      <c r="A6296" s="237" t="s">
        <v>1503</v>
      </c>
      <c r="B6296" s="240" t="s">
        <v>6743</v>
      </c>
      <c r="C6296" s="31"/>
      <c r="D6296" s="32" t="s">
        <v>68</v>
      </c>
      <c r="E6296" s="197"/>
      <c r="F6296" s="208" t="s">
        <v>13</v>
      </c>
      <c r="G6296" s="33" t="str">
        <f t="shared" si="98"/>
        <v/>
      </c>
      <c r="H6296" s="34"/>
      <c r="I6296" s="35"/>
      <c r="J6296" s="36">
        <v>15</v>
      </c>
    </row>
    <row r="6297" spans="1:10" x14ac:dyDescent="0.25">
      <c r="A6297" s="246"/>
      <c r="B6297" s="241"/>
      <c r="C6297" s="38"/>
      <c r="D6297" s="38"/>
      <c r="E6297" s="199"/>
      <c r="F6297" s="211" t="s">
        <v>13</v>
      </c>
      <c r="G6297" s="65" t="str">
        <f t="shared" si="98"/>
        <v/>
      </c>
      <c r="H6297" s="66"/>
      <c r="I6297" s="67"/>
      <c r="J6297" s="36">
        <v>15</v>
      </c>
    </row>
    <row r="6298" spans="1:10" ht="51" x14ac:dyDescent="0.25">
      <c r="A6298" s="246"/>
      <c r="B6298" s="241"/>
      <c r="C6298" s="41" t="s">
        <v>10720</v>
      </c>
      <c r="D6298" s="41" t="s">
        <v>83</v>
      </c>
      <c r="E6298" s="201">
        <v>29.585798816568044</v>
      </c>
      <c r="F6298" s="200">
        <v>23.75</v>
      </c>
      <c r="G6298" s="65">
        <f t="shared" si="98"/>
        <v>702.66272189349104</v>
      </c>
      <c r="H6298" s="44">
        <f>SUM(G6298:G6298)</f>
        <v>702.66272189349104</v>
      </c>
      <c r="I6298" s="45"/>
      <c r="J6298" s="36">
        <v>15</v>
      </c>
    </row>
    <row r="6299" spans="1:10" ht="15.75" thickBot="1" x14ac:dyDescent="0.3">
      <c r="A6299" s="247"/>
      <c r="B6299" s="242"/>
      <c r="C6299" s="46"/>
      <c r="D6299" s="59"/>
      <c r="E6299" s="202"/>
      <c r="F6299" s="217" t="s">
        <v>13</v>
      </c>
      <c r="G6299" s="73" t="str">
        <f t="shared" si="98"/>
        <v/>
      </c>
      <c r="H6299" s="74"/>
      <c r="I6299" s="67"/>
      <c r="J6299" s="36">
        <v>15</v>
      </c>
    </row>
    <row r="6300" spans="1:10" ht="15.75" hidden="1" thickBot="1" x14ac:dyDescent="0.3">
      <c r="A6300" s="237" t="s">
        <v>1504</v>
      </c>
      <c r="B6300" s="240" t="s">
        <v>6774</v>
      </c>
      <c r="C6300" s="31"/>
      <c r="D6300" s="32" t="s">
        <v>18</v>
      </c>
      <c r="E6300" s="197"/>
      <c r="F6300" s="208" t="s">
        <v>13</v>
      </c>
      <c r="G6300" s="33" t="str">
        <f t="shared" si="98"/>
        <v/>
      </c>
      <c r="H6300" s="34"/>
      <c r="I6300" s="35"/>
      <c r="J6300" s="36">
        <v>0</v>
      </c>
    </row>
    <row r="6301" spans="1:10" ht="15.75" hidden="1" thickBot="1" x14ac:dyDescent="0.3">
      <c r="A6301" s="246"/>
      <c r="B6301" s="241"/>
      <c r="C6301" s="38"/>
      <c r="D6301" s="38"/>
      <c r="E6301" s="199"/>
      <c r="F6301" s="211" t="s">
        <v>13</v>
      </c>
      <c r="G6301" s="65" t="str">
        <f t="shared" si="98"/>
        <v/>
      </c>
      <c r="H6301" s="66"/>
      <c r="I6301" s="67"/>
      <c r="J6301" s="36">
        <v>0</v>
      </c>
    </row>
    <row r="6302" spans="1:10" ht="15.75" hidden="1" thickBot="1" x14ac:dyDescent="0.3">
      <c r="A6302" s="246"/>
      <c r="B6302" s="241"/>
      <c r="C6302" s="41" t="s">
        <v>10602</v>
      </c>
      <c r="D6302" s="41" t="s">
        <v>2800</v>
      </c>
      <c r="E6302" s="201">
        <v>0.55000000000000004</v>
      </c>
      <c r="F6302" s="200">
        <v>29.050999999999998</v>
      </c>
      <c r="G6302" s="65">
        <f t="shared" si="98"/>
        <v>15.97805</v>
      </c>
      <c r="H6302" s="44">
        <f>SUM(G6302:G6306)</f>
        <v>28.763624999999998</v>
      </c>
      <c r="I6302" s="45"/>
      <c r="J6302" s="36">
        <v>0</v>
      </c>
    </row>
    <row r="6303" spans="1:10" ht="15.75" hidden="1" thickBot="1" x14ac:dyDescent="0.3">
      <c r="A6303" s="246"/>
      <c r="B6303" s="241"/>
      <c r="C6303" s="41" t="s">
        <v>10605</v>
      </c>
      <c r="D6303" s="41" t="s">
        <v>2800</v>
      </c>
      <c r="E6303" s="201">
        <v>0.55000000000000004</v>
      </c>
      <c r="F6303" s="200">
        <v>23.246499999999997</v>
      </c>
      <c r="G6303" s="65">
        <f t="shared" si="98"/>
        <v>12.785575</v>
      </c>
      <c r="H6303" s="54"/>
      <c r="I6303" s="45"/>
      <c r="J6303" s="36">
        <v>0</v>
      </c>
    </row>
    <row r="6304" spans="1:10" ht="15.75" hidden="1" thickBot="1" x14ac:dyDescent="0.3">
      <c r="A6304" s="246"/>
      <c r="B6304" s="241"/>
      <c r="C6304" s="41" t="s">
        <v>1505</v>
      </c>
      <c r="D6304" s="41" t="s">
        <v>18</v>
      </c>
      <c r="E6304" s="201">
        <v>0.04</v>
      </c>
      <c r="F6304" s="200" t="s">
        <v>13</v>
      </c>
      <c r="G6304" s="65" t="str">
        <f t="shared" si="98"/>
        <v/>
      </c>
      <c r="H6304" s="54"/>
      <c r="I6304" s="45"/>
      <c r="J6304" s="36">
        <v>0</v>
      </c>
    </row>
    <row r="6305" spans="1:10" ht="15.75" hidden="1" thickBot="1" x14ac:dyDescent="0.3">
      <c r="A6305" s="246"/>
      <c r="B6305" s="241"/>
      <c r="C6305" s="41" t="s">
        <v>1506</v>
      </c>
      <c r="D6305" s="41" t="s">
        <v>18</v>
      </c>
      <c r="E6305" s="201">
        <v>1</v>
      </c>
      <c r="F6305" s="200" t="s">
        <v>13</v>
      </c>
      <c r="G6305" s="65" t="str">
        <f t="shared" si="98"/>
        <v/>
      </c>
      <c r="H6305" s="54"/>
      <c r="I6305" s="45"/>
      <c r="J6305" s="36">
        <v>0</v>
      </c>
    </row>
    <row r="6306" spans="1:10" ht="15.75" hidden="1" thickBot="1" x14ac:dyDescent="0.3">
      <c r="A6306" s="246"/>
      <c r="B6306" s="241"/>
      <c r="C6306" s="41" t="s">
        <v>1507</v>
      </c>
      <c r="D6306" s="41" t="s">
        <v>18</v>
      </c>
      <c r="E6306" s="201">
        <v>1.0309999999999999</v>
      </c>
      <c r="F6306" s="200" t="s">
        <v>13</v>
      </c>
      <c r="G6306" s="65" t="str">
        <f t="shared" si="98"/>
        <v/>
      </c>
      <c r="H6306" s="54"/>
      <c r="I6306" s="45"/>
      <c r="J6306" s="36">
        <v>0</v>
      </c>
    </row>
    <row r="6307" spans="1:10" ht="15.75" hidden="1" thickBot="1" x14ac:dyDescent="0.3">
      <c r="A6307" s="247"/>
      <c r="B6307" s="242"/>
      <c r="C6307" s="46"/>
      <c r="D6307" s="46"/>
      <c r="E6307" s="202"/>
      <c r="F6307" s="203" t="s">
        <v>13</v>
      </c>
      <c r="G6307" s="73" t="str">
        <f t="shared" si="98"/>
        <v/>
      </c>
      <c r="H6307" s="84"/>
      <c r="I6307" s="45"/>
      <c r="J6307" s="36">
        <v>0</v>
      </c>
    </row>
    <row r="6308" spans="1:10" ht="15.75" thickBot="1" x14ac:dyDescent="0.3">
      <c r="A6308" s="237" t="s">
        <v>1508</v>
      </c>
      <c r="B6308" s="240" t="s">
        <v>6793</v>
      </c>
      <c r="C6308" s="31"/>
      <c r="D6308" s="32" t="s">
        <v>18</v>
      </c>
      <c r="E6308" s="197"/>
      <c r="F6308" s="208" t="s">
        <v>13</v>
      </c>
      <c r="G6308" s="33" t="str">
        <f t="shared" si="98"/>
        <v/>
      </c>
      <c r="H6308" s="34"/>
      <c r="I6308" s="35"/>
      <c r="J6308" s="36">
        <v>5</v>
      </c>
    </row>
    <row r="6309" spans="1:10" x14ac:dyDescent="0.25">
      <c r="A6309" s="246"/>
      <c r="B6309" s="241"/>
      <c r="C6309" s="38"/>
      <c r="D6309" s="38"/>
      <c r="E6309" s="199"/>
      <c r="F6309" s="211" t="s">
        <v>13</v>
      </c>
      <c r="G6309" s="65" t="str">
        <f t="shared" si="98"/>
        <v/>
      </c>
      <c r="H6309" s="66"/>
      <c r="I6309" s="67"/>
      <c r="J6309" s="36">
        <v>5</v>
      </c>
    </row>
    <row r="6310" spans="1:10" ht="25.5" x14ac:dyDescent="0.25">
      <c r="A6310" s="246"/>
      <c r="B6310" s="241"/>
      <c r="C6310" s="41" t="s">
        <v>11118</v>
      </c>
      <c r="D6310" s="41" t="s">
        <v>83</v>
      </c>
      <c r="E6310" s="201">
        <v>1</v>
      </c>
      <c r="F6310" s="200">
        <v>38.475000000000001</v>
      </c>
      <c r="G6310" s="65">
        <f t="shared" si="98"/>
        <v>38.475000000000001</v>
      </c>
      <c r="H6310" s="44">
        <f>SUM(G6310:G6310)</f>
        <v>38.475000000000001</v>
      </c>
      <c r="I6310" s="45"/>
      <c r="J6310" s="36">
        <v>5</v>
      </c>
    </row>
    <row r="6311" spans="1:10" ht="15.75" thickBot="1" x14ac:dyDescent="0.3">
      <c r="A6311" s="247"/>
      <c r="B6311" s="242"/>
      <c r="C6311" s="46"/>
      <c r="D6311" s="59"/>
      <c r="E6311" s="202"/>
      <c r="F6311" s="217" t="s">
        <v>13</v>
      </c>
      <c r="G6311" s="73" t="str">
        <f t="shared" si="98"/>
        <v/>
      </c>
      <c r="H6311" s="74"/>
      <c r="I6311" s="67"/>
      <c r="J6311" s="36">
        <v>5</v>
      </c>
    </row>
    <row r="6312" spans="1:10" ht="15.75" thickBot="1" x14ac:dyDescent="0.3">
      <c r="A6312" s="237" t="s">
        <v>1509</v>
      </c>
      <c r="B6312" s="240" t="s">
        <v>7012</v>
      </c>
      <c r="C6312" s="31"/>
      <c r="D6312" s="32" t="s">
        <v>18</v>
      </c>
      <c r="E6312" s="197"/>
      <c r="F6312" s="208" t="s">
        <v>13</v>
      </c>
      <c r="G6312" s="33" t="str">
        <f t="shared" si="98"/>
        <v/>
      </c>
      <c r="H6312" s="34"/>
      <c r="I6312" s="35"/>
      <c r="J6312" s="36">
        <v>1</v>
      </c>
    </row>
    <row r="6313" spans="1:10" x14ac:dyDescent="0.25">
      <c r="A6313" s="246"/>
      <c r="B6313" s="241"/>
      <c r="C6313" s="38"/>
      <c r="D6313" s="38"/>
      <c r="E6313" s="199"/>
      <c r="F6313" s="211" t="s">
        <v>13</v>
      </c>
      <c r="G6313" s="65" t="str">
        <f t="shared" si="98"/>
        <v/>
      </c>
      <c r="H6313" s="66"/>
      <c r="I6313" s="67"/>
      <c r="J6313" s="36">
        <v>1</v>
      </c>
    </row>
    <row r="6314" spans="1:10" x14ac:dyDescent="0.25">
      <c r="A6314" s="246"/>
      <c r="B6314" s="241"/>
      <c r="C6314" s="41" t="s">
        <v>11105</v>
      </c>
      <c r="D6314" s="41" t="s">
        <v>83</v>
      </c>
      <c r="E6314" s="201">
        <v>1</v>
      </c>
      <c r="F6314" s="200">
        <v>245.59399999999997</v>
      </c>
      <c r="G6314" s="65">
        <f t="shared" si="98"/>
        <v>245.59399999999997</v>
      </c>
      <c r="H6314" s="44">
        <f>SUM(G6314:G6314)</f>
        <v>245.59399999999997</v>
      </c>
      <c r="I6314" s="45"/>
      <c r="J6314" s="36">
        <v>1</v>
      </c>
    </row>
    <row r="6315" spans="1:10" ht="15.75" thickBot="1" x14ac:dyDescent="0.3">
      <c r="A6315" s="247"/>
      <c r="B6315" s="242"/>
      <c r="C6315" s="46"/>
      <c r="D6315" s="59"/>
      <c r="E6315" s="202"/>
      <c r="F6315" s="217" t="s">
        <v>13</v>
      </c>
      <c r="G6315" s="73" t="str">
        <f t="shared" si="98"/>
        <v/>
      </c>
      <c r="H6315" s="74"/>
      <c r="I6315" s="67"/>
      <c r="J6315" s="36">
        <v>1</v>
      </c>
    </row>
    <row r="6316" spans="1:10" ht="15.75" thickBot="1" x14ac:dyDescent="0.3">
      <c r="A6316" s="237" t="s">
        <v>1510</v>
      </c>
      <c r="B6316" s="240" t="s">
        <v>7190</v>
      </c>
      <c r="C6316" s="31"/>
      <c r="D6316" s="32" t="s">
        <v>70</v>
      </c>
      <c r="E6316" s="197"/>
      <c r="F6316" s="208" t="s">
        <v>13</v>
      </c>
      <c r="G6316" s="33" t="str">
        <f t="shared" si="98"/>
        <v/>
      </c>
      <c r="H6316" s="34"/>
      <c r="I6316" s="35"/>
      <c r="J6316" s="36">
        <v>30</v>
      </c>
    </row>
    <row r="6317" spans="1:10" x14ac:dyDescent="0.25">
      <c r="A6317" s="246"/>
      <c r="B6317" s="241"/>
      <c r="C6317" s="38"/>
      <c r="D6317" s="38"/>
      <c r="E6317" s="199"/>
      <c r="F6317" s="211" t="s">
        <v>13</v>
      </c>
      <c r="G6317" s="65" t="str">
        <f t="shared" si="98"/>
        <v/>
      </c>
      <c r="H6317" s="66"/>
      <c r="I6317" s="67"/>
      <c r="J6317" s="36">
        <v>30</v>
      </c>
    </row>
    <row r="6318" spans="1:10" x14ac:dyDescent="0.25">
      <c r="A6318" s="246"/>
      <c r="B6318" s="241"/>
      <c r="C6318" s="41" t="s">
        <v>10850</v>
      </c>
      <c r="D6318" s="41" t="s">
        <v>83</v>
      </c>
      <c r="E6318" s="201">
        <v>0.5</v>
      </c>
      <c r="F6318" s="200">
        <v>203.92699999999999</v>
      </c>
      <c r="G6318" s="65">
        <f t="shared" si="98"/>
        <v>101.9635</v>
      </c>
      <c r="H6318" s="44">
        <f>SUM(G6318:G6318)</f>
        <v>101.9635</v>
      </c>
      <c r="I6318" s="45"/>
      <c r="J6318" s="36">
        <v>30</v>
      </c>
    </row>
    <row r="6319" spans="1:10" ht="15.75" thickBot="1" x14ac:dyDescent="0.3">
      <c r="A6319" s="247"/>
      <c r="B6319" s="242"/>
      <c r="C6319" s="46"/>
      <c r="D6319" s="59"/>
      <c r="E6319" s="202"/>
      <c r="F6319" s="217" t="s">
        <v>13</v>
      </c>
      <c r="G6319" s="73" t="str">
        <f t="shared" si="98"/>
        <v/>
      </c>
      <c r="H6319" s="74"/>
      <c r="I6319" s="67"/>
      <c r="J6319" s="36">
        <v>30</v>
      </c>
    </row>
    <row r="6320" spans="1:10" ht="15.75" hidden="1" thickBot="1" x14ac:dyDescent="0.3">
      <c r="A6320" s="237" t="s">
        <v>1511</v>
      </c>
      <c r="B6320" s="240" t="s">
        <v>7193</v>
      </c>
      <c r="C6320" s="31"/>
      <c r="D6320" s="32" t="s">
        <v>68</v>
      </c>
      <c r="E6320" s="197"/>
      <c r="F6320" s="204" t="s">
        <v>13</v>
      </c>
      <c r="G6320" s="33" t="str">
        <f t="shared" si="98"/>
        <v/>
      </c>
      <c r="H6320" s="34"/>
      <c r="I6320" s="35"/>
      <c r="J6320" s="36">
        <v>0</v>
      </c>
    </row>
    <row r="6321" spans="1:10" ht="15.75" hidden="1" thickBot="1" x14ac:dyDescent="0.3">
      <c r="A6321" s="238"/>
      <c r="B6321" s="241"/>
      <c r="C6321" s="38"/>
      <c r="D6321" s="38"/>
      <c r="E6321" s="199"/>
      <c r="F6321" s="205" t="s">
        <v>13</v>
      </c>
      <c r="G6321" s="37" t="str">
        <f t="shared" si="98"/>
        <v/>
      </c>
      <c r="H6321" s="40"/>
      <c r="I6321" s="37"/>
      <c r="J6321" s="36">
        <v>0</v>
      </c>
    </row>
    <row r="6322" spans="1:10" ht="15.75" hidden="1" thickBot="1" x14ac:dyDescent="0.3">
      <c r="A6322" s="238"/>
      <c r="B6322" s="241"/>
      <c r="C6322" s="41" t="s">
        <v>10607</v>
      </c>
      <c r="D6322" s="41" t="s">
        <v>2800</v>
      </c>
      <c r="E6322" s="201">
        <v>0.13</v>
      </c>
      <c r="F6322" s="200">
        <v>28.6995</v>
      </c>
      <c r="G6322" s="39">
        <f t="shared" si="98"/>
        <v>3.7309350000000001</v>
      </c>
      <c r="H6322" s="44">
        <f>SUM(G6322:G6329)</f>
        <v>17.731845000000003</v>
      </c>
      <c r="I6322" s="45"/>
      <c r="J6322" s="36">
        <v>0</v>
      </c>
    </row>
    <row r="6323" spans="1:10" ht="15.75" hidden="1" thickBot="1" x14ac:dyDescent="0.3">
      <c r="A6323" s="238"/>
      <c r="B6323" s="241"/>
      <c r="C6323" s="41" t="s">
        <v>10601</v>
      </c>
      <c r="D6323" s="41" t="s">
        <v>2800</v>
      </c>
      <c r="E6323" s="201">
        <v>0.13</v>
      </c>
      <c r="F6323" s="200">
        <v>22.097000000000001</v>
      </c>
      <c r="G6323" s="39">
        <f t="shared" si="98"/>
        <v>2.8726100000000003</v>
      </c>
      <c r="H6323" s="40"/>
      <c r="I6323" s="37"/>
      <c r="J6323" s="36">
        <v>0</v>
      </c>
    </row>
    <row r="6324" spans="1:10" ht="15.75" hidden="1" thickBot="1" x14ac:dyDescent="0.3">
      <c r="A6324" s="238"/>
      <c r="B6324" s="241"/>
      <c r="C6324" s="41" t="s">
        <v>1153</v>
      </c>
      <c r="D6324" s="41" t="s">
        <v>1044</v>
      </c>
      <c r="E6324" s="201">
        <v>0.1</v>
      </c>
      <c r="F6324" s="206" t="s">
        <v>13</v>
      </c>
      <c r="G6324" s="37" t="str">
        <f t="shared" si="98"/>
        <v/>
      </c>
      <c r="H6324" s="40"/>
      <c r="I6324" s="37"/>
      <c r="J6324" s="36">
        <v>0</v>
      </c>
    </row>
    <row r="6325" spans="1:10" ht="26.25" hidden="1" thickBot="1" x14ac:dyDescent="0.3">
      <c r="A6325" s="238"/>
      <c r="B6325" s="241"/>
      <c r="C6325" s="41" t="s">
        <v>1512</v>
      </c>
      <c r="D6325" s="41" t="s">
        <v>68</v>
      </c>
      <c r="E6325" s="201">
        <v>1.1000000000000001</v>
      </c>
      <c r="F6325" s="200" t="s">
        <v>13</v>
      </c>
      <c r="G6325" s="39" t="str">
        <f t="shared" si="98"/>
        <v/>
      </c>
      <c r="H6325" s="40"/>
      <c r="I6325" s="45"/>
      <c r="J6325" s="36">
        <v>0</v>
      </c>
    </row>
    <row r="6326" spans="1:10" ht="15.75" hidden="1" thickBot="1" x14ac:dyDescent="0.3">
      <c r="A6326" s="238"/>
      <c r="B6326" s="241"/>
      <c r="C6326" s="41" t="s">
        <v>10607</v>
      </c>
      <c r="D6326" s="41" t="s">
        <v>2800</v>
      </c>
      <c r="E6326" s="201">
        <v>0.2</v>
      </c>
      <c r="F6326" s="200">
        <v>28.6995</v>
      </c>
      <c r="G6326" s="39">
        <f t="shared" si="98"/>
        <v>5.7399000000000004</v>
      </c>
      <c r="H6326" s="40"/>
      <c r="I6326" s="37"/>
      <c r="J6326" s="36">
        <v>0</v>
      </c>
    </row>
    <row r="6327" spans="1:10" ht="15.75" hidden="1" thickBot="1" x14ac:dyDescent="0.3">
      <c r="A6327" s="238"/>
      <c r="B6327" s="241"/>
      <c r="C6327" s="41" t="s">
        <v>10601</v>
      </c>
      <c r="D6327" s="41" t="s">
        <v>2800</v>
      </c>
      <c r="E6327" s="201">
        <v>0.2</v>
      </c>
      <c r="F6327" s="206">
        <v>22.097000000000001</v>
      </c>
      <c r="G6327" s="37">
        <f t="shared" si="98"/>
        <v>4.4194000000000004</v>
      </c>
      <c r="H6327" s="40"/>
      <c r="I6327" s="37"/>
      <c r="J6327" s="36">
        <v>0</v>
      </c>
    </row>
    <row r="6328" spans="1:10" ht="15.75" hidden="1" thickBot="1" x14ac:dyDescent="0.3">
      <c r="A6328" s="238"/>
      <c r="B6328" s="241"/>
      <c r="C6328" s="41" t="s">
        <v>10604</v>
      </c>
      <c r="D6328" s="41" t="s">
        <v>1044</v>
      </c>
      <c r="E6328" s="201">
        <v>1.5</v>
      </c>
      <c r="F6328" s="200">
        <v>0.64600000000000002</v>
      </c>
      <c r="G6328" s="39">
        <f t="shared" si="98"/>
        <v>0.96900000000000008</v>
      </c>
      <c r="H6328" s="40"/>
      <c r="I6328" s="45"/>
      <c r="J6328" s="36">
        <v>0</v>
      </c>
    </row>
    <row r="6329" spans="1:10" ht="15.75" hidden="1" thickBot="1" x14ac:dyDescent="0.3">
      <c r="A6329" s="238"/>
      <c r="B6329" s="241"/>
      <c r="C6329" s="41" t="s">
        <v>1155</v>
      </c>
      <c r="D6329" s="41" t="s">
        <v>1044</v>
      </c>
      <c r="E6329" s="201">
        <v>0.15</v>
      </c>
      <c r="F6329" s="200" t="s">
        <v>13</v>
      </c>
      <c r="G6329" s="39" t="str">
        <f t="shared" si="98"/>
        <v/>
      </c>
      <c r="H6329" s="40"/>
      <c r="I6329" s="37"/>
      <c r="J6329" s="36">
        <v>0</v>
      </c>
    </row>
    <row r="6330" spans="1:10" ht="15.75" hidden="1" thickBot="1" x14ac:dyDescent="0.3">
      <c r="A6330" s="239"/>
      <c r="B6330" s="242"/>
      <c r="C6330" s="46"/>
      <c r="D6330" s="46"/>
      <c r="E6330" s="202"/>
      <c r="F6330" s="203" t="s">
        <v>13</v>
      </c>
      <c r="G6330" s="48" t="str">
        <f t="shared" si="98"/>
        <v/>
      </c>
      <c r="H6330" s="50"/>
      <c r="I6330" s="37"/>
      <c r="J6330" s="36">
        <v>0</v>
      </c>
    </row>
    <row r="6331" spans="1:10" ht="15.75" hidden="1" thickBot="1" x14ac:dyDescent="0.3">
      <c r="A6331" s="237" t="s">
        <v>1513</v>
      </c>
      <c r="B6331" s="240" t="s">
        <v>7194</v>
      </c>
      <c r="C6331" s="31"/>
      <c r="D6331" s="32" t="s">
        <v>68</v>
      </c>
      <c r="E6331" s="197"/>
      <c r="F6331" s="204" t="s">
        <v>13</v>
      </c>
      <c r="G6331" s="33" t="str">
        <f t="shared" si="98"/>
        <v/>
      </c>
      <c r="H6331" s="34"/>
      <c r="I6331" s="35"/>
      <c r="J6331" s="36">
        <v>0</v>
      </c>
    </row>
    <row r="6332" spans="1:10" ht="15.75" hidden="1" thickBot="1" x14ac:dyDescent="0.3">
      <c r="A6332" s="238"/>
      <c r="B6332" s="241"/>
      <c r="C6332" s="38"/>
      <c r="D6332" s="38"/>
      <c r="E6332" s="199"/>
      <c r="F6332" s="205" t="s">
        <v>13</v>
      </c>
      <c r="G6332" s="37" t="str">
        <f t="shared" si="98"/>
        <v/>
      </c>
      <c r="H6332" s="40"/>
      <c r="I6332" s="37"/>
      <c r="J6332" s="36">
        <v>0</v>
      </c>
    </row>
    <row r="6333" spans="1:10" ht="15.75" hidden="1" thickBot="1" x14ac:dyDescent="0.3">
      <c r="A6333" s="238"/>
      <c r="B6333" s="241"/>
      <c r="C6333" s="41" t="s">
        <v>10607</v>
      </c>
      <c r="D6333" s="41" t="s">
        <v>2800</v>
      </c>
      <c r="E6333" s="201">
        <v>0.1</v>
      </c>
      <c r="F6333" s="200">
        <v>28.6995</v>
      </c>
      <c r="G6333" s="39">
        <f t="shared" si="98"/>
        <v>2.8699500000000002</v>
      </c>
      <c r="H6333" s="44">
        <f>SUM(G6333:G6340)</f>
        <v>16.207950000000004</v>
      </c>
      <c r="I6333" s="45"/>
      <c r="J6333" s="36">
        <v>0</v>
      </c>
    </row>
    <row r="6334" spans="1:10" ht="15.75" hidden="1" thickBot="1" x14ac:dyDescent="0.3">
      <c r="A6334" s="238"/>
      <c r="B6334" s="241"/>
      <c r="C6334" s="41" t="s">
        <v>10601</v>
      </c>
      <c r="D6334" s="41" t="s">
        <v>2800</v>
      </c>
      <c r="E6334" s="201">
        <v>0.1</v>
      </c>
      <c r="F6334" s="200">
        <v>22.097000000000001</v>
      </c>
      <c r="G6334" s="39">
        <f t="shared" si="98"/>
        <v>2.2097000000000002</v>
      </c>
      <c r="H6334" s="40"/>
      <c r="I6334" s="37"/>
      <c r="J6334" s="36">
        <v>0</v>
      </c>
    </row>
    <row r="6335" spans="1:10" ht="15.75" hidden="1" thickBot="1" x14ac:dyDescent="0.3">
      <c r="A6335" s="238"/>
      <c r="B6335" s="241"/>
      <c r="C6335" s="41" t="s">
        <v>1153</v>
      </c>
      <c r="D6335" s="41" t="s">
        <v>1044</v>
      </c>
      <c r="E6335" s="201">
        <v>0.1</v>
      </c>
      <c r="F6335" s="206" t="s">
        <v>13</v>
      </c>
      <c r="G6335" s="37" t="str">
        <f t="shared" si="98"/>
        <v/>
      </c>
      <c r="H6335" s="40"/>
      <c r="I6335" s="37"/>
      <c r="J6335" s="36">
        <v>0</v>
      </c>
    </row>
    <row r="6336" spans="1:10" ht="26.25" hidden="1" thickBot="1" x14ac:dyDescent="0.3">
      <c r="A6336" s="238"/>
      <c r="B6336" s="241"/>
      <c r="C6336" s="41" t="s">
        <v>1514</v>
      </c>
      <c r="D6336" s="41" t="s">
        <v>68</v>
      </c>
      <c r="E6336" s="201">
        <v>1.1000000000000001</v>
      </c>
      <c r="F6336" s="200" t="s">
        <v>13</v>
      </c>
      <c r="G6336" s="39" t="str">
        <f t="shared" si="98"/>
        <v/>
      </c>
      <c r="H6336" s="40"/>
      <c r="I6336" s="45"/>
      <c r="J6336" s="36">
        <v>0</v>
      </c>
    </row>
    <row r="6337" spans="1:10" ht="15.75" hidden="1" thickBot="1" x14ac:dyDescent="0.3">
      <c r="A6337" s="238"/>
      <c r="B6337" s="241"/>
      <c r="C6337" s="41" t="s">
        <v>10607</v>
      </c>
      <c r="D6337" s="41" t="s">
        <v>2800</v>
      </c>
      <c r="E6337" s="201">
        <v>0.2</v>
      </c>
      <c r="F6337" s="200">
        <v>28.6995</v>
      </c>
      <c r="G6337" s="39">
        <f t="shared" si="98"/>
        <v>5.7399000000000004</v>
      </c>
      <c r="H6337" s="40"/>
      <c r="I6337" s="37"/>
      <c r="J6337" s="36">
        <v>0</v>
      </c>
    </row>
    <row r="6338" spans="1:10" ht="15.75" hidden="1" thickBot="1" x14ac:dyDescent="0.3">
      <c r="A6338" s="238"/>
      <c r="B6338" s="241"/>
      <c r="C6338" s="41" t="s">
        <v>10601</v>
      </c>
      <c r="D6338" s="41" t="s">
        <v>2800</v>
      </c>
      <c r="E6338" s="201">
        <v>0.2</v>
      </c>
      <c r="F6338" s="206">
        <v>22.097000000000001</v>
      </c>
      <c r="G6338" s="37">
        <f t="shared" si="98"/>
        <v>4.4194000000000004</v>
      </c>
      <c r="H6338" s="40"/>
      <c r="I6338" s="37"/>
      <c r="J6338" s="36">
        <v>0</v>
      </c>
    </row>
    <row r="6339" spans="1:10" ht="15.75" hidden="1" thickBot="1" x14ac:dyDescent="0.3">
      <c r="A6339" s="238"/>
      <c r="B6339" s="241"/>
      <c r="C6339" s="41" t="s">
        <v>10604</v>
      </c>
      <c r="D6339" s="41" t="s">
        <v>1044</v>
      </c>
      <c r="E6339" s="201">
        <v>1.5</v>
      </c>
      <c r="F6339" s="200">
        <v>0.64600000000000002</v>
      </c>
      <c r="G6339" s="39">
        <f t="shared" si="98"/>
        <v>0.96900000000000008</v>
      </c>
      <c r="H6339" s="40"/>
      <c r="I6339" s="45"/>
      <c r="J6339" s="36">
        <v>0</v>
      </c>
    </row>
    <row r="6340" spans="1:10" ht="15.75" hidden="1" thickBot="1" x14ac:dyDescent="0.3">
      <c r="A6340" s="238"/>
      <c r="B6340" s="241"/>
      <c r="C6340" s="41" t="s">
        <v>1155</v>
      </c>
      <c r="D6340" s="41" t="s">
        <v>1044</v>
      </c>
      <c r="E6340" s="201">
        <v>0.15</v>
      </c>
      <c r="F6340" s="200" t="s">
        <v>13</v>
      </c>
      <c r="G6340" s="39" t="str">
        <f t="shared" si="98"/>
        <v/>
      </c>
      <c r="H6340" s="40"/>
      <c r="I6340" s="37"/>
      <c r="J6340" s="36">
        <v>0</v>
      </c>
    </row>
    <row r="6341" spans="1:10" ht="15.75" hidden="1" thickBot="1" x14ac:dyDescent="0.3">
      <c r="A6341" s="239"/>
      <c r="B6341" s="242"/>
      <c r="C6341" s="46"/>
      <c r="D6341" s="46"/>
      <c r="E6341" s="202"/>
      <c r="F6341" s="203" t="s">
        <v>13</v>
      </c>
      <c r="G6341" s="48" t="str">
        <f t="shared" si="98"/>
        <v/>
      </c>
      <c r="H6341" s="50"/>
      <c r="I6341" s="37"/>
      <c r="J6341" s="36">
        <v>0</v>
      </c>
    </row>
    <row r="6342" spans="1:10" ht="15.75" hidden="1" thickBot="1" x14ac:dyDescent="0.3">
      <c r="A6342" s="237" t="s">
        <v>1515</v>
      </c>
      <c r="B6342" s="240" t="s">
        <v>7195</v>
      </c>
      <c r="C6342" s="31"/>
      <c r="D6342" s="32" t="s">
        <v>106</v>
      </c>
      <c r="E6342" s="197"/>
      <c r="F6342" s="208" t="s">
        <v>13</v>
      </c>
      <c r="G6342" s="33" t="str">
        <f t="shared" ref="G6342:G6405" si="99">IF(ISNUMBER(F6342),E6342*F6342,"")</f>
        <v/>
      </c>
      <c r="H6342" s="34"/>
      <c r="I6342" s="35"/>
      <c r="J6342" s="36">
        <v>0</v>
      </c>
    </row>
    <row r="6343" spans="1:10" ht="15.75" hidden="1" thickBot="1" x14ac:dyDescent="0.3">
      <c r="A6343" s="246"/>
      <c r="B6343" s="241"/>
      <c r="C6343" s="38"/>
      <c r="D6343" s="38"/>
      <c r="E6343" s="199"/>
      <c r="F6343" s="211" t="s">
        <v>13</v>
      </c>
      <c r="G6343" s="65" t="str">
        <f t="shared" si="99"/>
        <v/>
      </c>
      <c r="H6343" s="66"/>
      <c r="I6343" s="67"/>
      <c r="J6343" s="36">
        <v>0</v>
      </c>
    </row>
    <row r="6344" spans="1:10" ht="26.25" hidden="1" thickBot="1" x14ac:dyDescent="0.3">
      <c r="A6344" s="246"/>
      <c r="B6344" s="241"/>
      <c r="C6344" s="41" t="s">
        <v>11393</v>
      </c>
      <c r="D6344" s="41" t="s">
        <v>2880</v>
      </c>
      <c r="E6344" s="201">
        <v>0.23</v>
      </c>
      <c r="F6344" s="200">
        <v>21.754999999999999</v>
      </c>
      <c r="G6344" s="65">
        <f t="shared" si="99"/>
        <v>5.0036500000000004</v>
      </c>
      <c r="H6344" s="44">
        <f>SUM(G6344:G6347)</f>
        <v>15.53003</v>
      </c>
      <c r="I6344" s="45"/>
      <c r="J6344" s="36">
        <v>0</v>
      </c>
    </row>
    <row r="6345" spans="1:10" ht="26.25" hidden="1" thickBot="1" x14ac:dyDescent="0.3">
      <c r="A6345" s="246"/>
      <c r="B6345" s="241"/>
      <c r="C6345" s="41" t="s">
        <v>11394</v>
      </c>
      <c r="D6345" s="41" t="s">
        <v>1044</v>
      </c>
      <c r="E6345" s="201">
        <v>3.2000000000000001E-2</v>
      </c>
      <c r="F6345" s="200">
        <v>99.274999999999991</v>
      </c>
      <c r="G6345" s="65">
        <f t="shared" si="99"/>
        <v>3.1767999999999996</v>
      </c>
      <c r="H6345" s="54"/>
      <c r="I6345" s="45"/>
      <c r="J6345" s="36">
        <v>0</v>
      </c>
    </row>
    <row r="6346" spans="1:10" ht="15.75" hidden="1" thickBot="1" x14ac:dyDescent="0.3">
      <c r="A6346" s="246"/>
      <c r="B6346" s="241"/>
      <c r="C6346" s="41" t="s">
        <v>11422</v>
      </c>
      <c r="D6346" s="41" t="s">
        <v>2800</v>
      </c>
      <c r="E6346" s="201">
        <v>0.09</v>
      </c>
      <c r="F6346" s="200">
        <v>22.856999999999999</v>
      </c>
      <c r="G6346" s="65">
        <f t="shared" si="99"/>
        <v>2.0571299999999999</v>
      </c>
      <c r="H6346" s="54"/>
      <c r="I6346" s="45"/>
      <c r="J6346" s="36">
        <v>0</v>
      </c>
    </row>
    <row r="6347" spans="1:10" ht="15.75" hidden="1" thickBot="1" x14ac:dyDescent="0.3">
      <c r="A6347" s="246"/>
      <c r="B6347" s="241"/>
      <c r="C6347" s="41" t="s">
        <v>10931</v>
      </c>
      <c r="D6347" s="41" t="s">
        <v>2800</v>
      </c>
      <c r="E6347" s="201">
        <v>0.18</v>
      </c>
      <c r="F6347" s="200">
        <v>29.402499999999996</v>
      </c>
      <c r="G6347" s="65">
        <f t="shared" si="99"/>
        <v>5.2924499999999988</v>
      </c>
      <c r="H6347" s="54"/>
      <c r="I6347" s="45"/>
      <c r="J6347" s="36">
        <v>0</v>
      </c>
    </row>
    <row r="6348" spans="1:10" ht="15.75" hidden="1" thickBot="1" x14ac:dyDescent="0.3">
      <c r="A6348" s="247"/>
      <c r="B6348" s="242"/>
      <c r="C6348" s="46"/>
      <c r="D6348" s="46"/>
      <c r="E6348" s="202"/>
      <c r="F6348" s="203" t="s">
        <v>13</v>
      </c>
      <c r="G6348" s="73" t="str">
        <f t="shared" si="99"/>
        <v/>
      </c>
      <c r="H6348" s="84"/>
      <c r="I6348" s="45"/>
      <c r="J6348" s="36">
        <v>0</v>
      </c>
    </row>
    <row r="6349" spans="1:10" ht="15.75" hidden="1" thickBot="1" x14ac:dyDescent="0.3">
      <c r="A6349" s="237" t="s">
        <v>1516</v>
      </c>
      <c r="B6349" s="240" t="s">
        <v>7196</v>
      </c>
      <c r="C6349" s="31"/>
      <c r="D6349" s="32" t="s">
        <v>68</v>
      </c>
      <c r="E6349" s="197"/>
      <c r="F6349" s="208" t="s">
        <v>13</v>
      </c>
      <c r="G6349" s="33" t="str">
        <f t="shared" si="99"/>
        <v/>
      </c>
      <c r="H6349" s="34"/>
      <c r="I6349" s="35"/>
      <c r="J6349" s="36">
        <v>0</v>
      </c>
    </row>
    <row r="6350" spans="1:10" ht="15.75" hidden="1" thickBot="1" x14ac:dyDescent="0.3">
      <c r="A6350" s="246"/>
      <c r="B6350" s="241"/>
      <c r="C6350" s="38"/>
      <c r="D6350" s="38"/>
      <c r="E6350" s="199"/>
      <c r="F6350" s="211" t="s">
        <v>13</v>
      </c>
      <c r="G6350" s="65" t="str">
        <f t="shared" si="99"/>
        <v/>
      </c>
      <c r="H6350" s="66"/>
      <c r="I6350" s="67"/>
      <c r="J6350" s="36">
        <v>0</v>
      </c>
    </row>
    <row r="6351" spans="1:10" ht="15.75" hidden="1" thickBot="1" x14ac:dyDescent="0.3">
      <c r="A6351" s="246"/>
      <c r="B6351" s="241"/>
      <c r="C6351" s="41" t="s">
        <v>10607</v>
      </c>
      <c r="D6351" s="41" t="s">
        <v>2800</v>
      </c>
      <c r="E6351" s="201">
        <v>0.5</v>
      </c>
      <c r="F6351" s="200">
        <v>28.6995</v>
      </c>
      <c r="G6351" s="39">
        <f t="shared" si="99"/>
        <v>14.34975</v>
      </c>
      <c r="H6351" s="44">
        <f>SUM(G6351:G6352)</f>
        <v>36.446750000000002</v>
      </c>
      <c r="I6351" s="45"/>
      <c r="J6351" s="36">
        <v>0</v>
      </c>
    </row>
    <row r="6352" spans="1:10" ht="15.75" hidden="1" thickBot="1" x14ac:dyDescent="0.3">
      <c r="A6352" s="246"/>
      <c r="B6352" s="241"/>
      <c r="C6352" s="41" t="s">
        <v>10601</v>
      </c>
      <c r="D6352" s="41" t="s">
        <v>2800</v>
      </c>
      <c r="E6352" s="201">
        <v>1</v>
      </c>
      <c r="F6352" s="206">
        <v>22.097000000000001</v>
      </c>
      <c r="G6352" s="37">
        <f t="shared" si="99"/>
        <v>22.097000000000001</v>
      </c>
      <c r="H6352" s="54"/>
      <c r="I6352" s="45"/>
      <c r="J6352" s="36">
        <v>0</v>
      </c>
    </row>
    <row r="6353" spans="1:10" ht="15.75" hidden="1" thickBot="1" x14ac:dyDescent="0.3">
      <c r="A6353" s="247"/>
      <c r="B6353" s="242"/>
      <c r="C6353" s="46"/>
      <c r="D6353" s="46"/>
      <c r="E6353" s="202"/>
      <c r="F6353" s="203" t="s">
        <v>13</v>
      </c>
      <c r="G6353" s="73" t="str">
        <f t="shared" si="99"/>
        <v/>
      </c>
      <c r="H6353" s="84"/>
      <c r="I6353" s="45"/>
      <c r="J6353" s="36">
        <v>0</v>
      </c>
    </row>
    <row r="6354" spans="1:10" ht="15.75" hidden="1" thickBot="1" x14ac:dyDescent="0.3">
      <c r="A6354" s="237" t="s">
        <v>1517</v>
      </c>
      <c r="B6354" s="240" t="s">
        <v>7197</v>
      </c>
      <c r="C6354" s="31"/>
      <c r="D6354" s="32" t="s">
        <v>68</v>
      </c>
      <c r="E6354" s="197"/>
      <c r="F6354" s="208" t="s">
        <v>13</v>
      </c>
      <c r="G6354" s="33" t="str">
        <f t="shared" si="99"/>
        <v/>
      </c>
      <c r="H6354" s="34"/>
      <c r="I6354" s="35"/>
      <c r="J6354" s="36">
        <v>0</v>
      </c>
    </row>
    <row r="6355" spans="1:10" ht="15.75" hidden="1" thickBot="1" x14ac:dyDescent="0.3">
      <c r="A6355" s="246"/>
      <c r="B6355" s="241"/>
      <c r="C6355" s="38"/>
      <c r="D6355" s="38"/>
      <c r="E6355" s="199"/>
      <c r="F6355" s="211" t="s">
        <v>13</v>
      </c>
      <c r="G6355" s="65" t="str">
        <f t="shared" si="99"/>
        <v/>
      </c>
      <c r="H6355" s="66"/>
      <c r="I6355" s="67"/>
      <c r="J6355" s="36">
        <v>0</v>
      </c>
    </row>
    <row r="6356" spans="1:10" ht="15.75" hidden="1" thickBot="1" x14ac:dyDescent="0.3">
      <c r="A6356" s="246"/>
      <c r="B6356" s="241"/>
      <c r="C6356" s="41" t="s">
        <v>10607</v>
      </c>
      <c r="D6356" s="41" t="s">
        <v>2800</v>
      </c>
      <c r="E6356" s="201">
        <v>1.5</v>
      </c>
      <c r="F6356" s="200">
        <v>28.6995</v>
      </c>
      <c r="G6356" s="39">
        <f t="shared" si="99"/>
        <v>43.049250000000001</v>
      </c>
      <c r="H6356" s="44">
        <f>SUM(G6356:G6357)</f>
        <v>65.146250000000009</v>
      </c>
      <c r="I6356" s="45"/>
      <c r="J6356" s="36">
        <v>0</v>
      </c>
    </row>
    <row r="6357" spans="1:10" ht="15.75" hidden="1" thickBot="1" x14ac:dyDescent="0.3">
      <c r="A6357" s="246"/>
      <c r="B6357" s="241"/>
      <c r="C6357" s="41" t="s">
        <v>10601</v>
      </c>
      <c r="D6357" s="41" t="s">
        <v>2800</v>
      </c>
      <c r="E6357" s="201">
        <v>1</v>
      </c>
      <c r="F6357" s="206">
        <v>22.097000000000001</v>
      </c>
      <c r="G6357" s="37">
        <f t="shared" si="99"/>
        <v>22.097000000000001</v>
      </c>
      <c r="H6357" s="54"/>
      <c r="I6357" s="45"/>
      <c r="J6357" s="36">
        <v>0</v>
      </c>
    </row>
    <row r="6358" spans="1:10" ht="15.75" hidden="1" thickBot="1" x14ac:dyDescent="0.3">
      <c r="A6358" s="247"/>
      <c r="B6358" s="242"/>
      <c r="C6358" s="46"/>
      <c r="D6358" s="46"/>
      <c r="E6358" s="202"/>
      <c r="F6358" s="203" t="s">
        <v>13</v>
      </c>
      <c r="G6358" s="73" t="str">
        <f t="shared" si="99"/>
        <v/>
      </c>
      <c r="H6358" s="84"/>
      <c r="I6358" s="45"/>
      <c r="J6358" s="36">
        <v>0</v>
      </c>
    </row>
    <row r="6359" spans="1:10" ht="15.75" hidden="1" thickBot="1" x14ac:dyDescent="0.3">
      <c r="A6359" s="237" t="s">
        <v>1518</v>
      </c>
      <c r="B6359" s="240" t="s">
        <v>7198</v>
      </c>
      <c r="C6359" s="31"/>
      <c r="D6359" s="32" t="s">
        <v>1788</v>
      </c>
      <c r="E6359" s="197"/>
      <c r="F6359" s="208" t="s">
        <v>13</v>
      </c>
      <c r="G6359" s="33" t="str">
        <f t="shared" si="99"/>
        <v/>
      </c>
      <c r="H6359" s="34"/>
      <c r="I6359" s="35"/>
      <c r="J6359" s="36">
        <v>0</v>
      </c>
    </row>
    <row r="6360" spans="1:10" ht="15.75" hidden="1" thickBot="1" x14ac:dyDescent="0.3">
      <c r="A6360" s="246"/>
      <c r="B6360" s="241"/>
      <c r="C6360" s="38"/>
      <c r="D6360" s="38"/>
      <c r="E6360" s="199"/>
      <c r="F6360" s="211" t="s">
        <v>13</v>
      </c>
      <c r="G6360" s="65" t="str">
        <f t="shared" si="99"/>
        <v/>
      </c>
      <c r="H6360" s="66"/>
      <c r="I6360" s="67"/>
      <c r="J6360" s="36">
        <v>0</v>
      </c>
    </row>
    <row r="6361" spans="1:10" ht="15.75" hidden="1" thickBot="1" x14ac:dyDescent="0.3">
      <c r="A6361" s="246"/>
      <c r="B6361" s="241"/>
      <c r="C6361" s="41" t="s">
        <v>10607</v>
      </c>
      <c r="D6361" s="41" t="s">
        <v>2800</v>
      </c>
      <c r="E6361" s="201">
        <v>7.4147999999999996</v>
      </c>
      <c r="F6361" s="200">
        <v>28.6995</v>
      </c>
      <c r="G6361" s="65">
        <f t="shared" si="99"/>
        <v>212.80105259999999</v>
      </c>
      <c r="H6361" s="44">
        <f>SUM(G6361:G6363)</f>
        <v>322.03094299999998</v>
      </c>
      <c r="I6361" s="45"/>
      <c r="J6361" s="36">
        <v>0</v>
      </c>
    </row>
    <row r="6362" spans="1:10" ht="15.75" hidden="1" thickBot="1" x14ac:dyDescent="0.3">
      <c r="A6362" s="246"/>
      <c r="B6362" s="241"/>
      <c r="C6362" s="41" t="s">
        <v>10601</v>
      </c>
      <c r="D6362" s="41" t="s">
        <v>2800</v>
      </c>
      <c r="E6362" s="201">
        <v>4.9432</v>
      </c>
      <c r="F6362" s="200">
        <v>22.097000000000001</v>
      </c>
      <c r="G6362" s="65">
        <f t="shared" si="99"/>
        <v>109.2298904</v>
      </c>
      <c r="H6362" s="54"/>
      <c r="I6362" s="45"/>
      <c r="J6362" s="36">
        <v>0</v>
      </c>
    </row>
    <row r="6363" spans="1:10" ht="15.75" hidden="1" thickBot="1" x14ac:dyDescent="0.3">
      <c r="A6363" s="246"/>
      <c r="B6363" s="241"/>
      <c r="C6363" s="41" t="s">
        <v>1519</v>
      </c>
      <c r="D6363" s="41" t="s">
        <v>72</v>
      </c>
      <c r="E6363" s="201">
        <v>2406</v>
      </c>
      <c r="F6363" s="200" t="s">
        <v>13</v>
      </c>
      <c r="G6363" s="65" t="str">
        <f t="shared" si="99"/>
        <v/>
      </c>
      <c r="H6363" s="54"/>
      <c r="I6363" s="45"/>
      <c r="J6363" s="36">
        <v>0</v>
      </c>
    </row>
    <row r="6364" spans="1:10" ht="15.75" hidden="1" thickBot="1" x14ac:dyDescent="0.3">
      <c r="A6364" s="246"/>
      <c r="B6364" s="241"/>
      <c r="C6364" s="41"/>
      <c r="D6364" s="41"/>
      <c r="E6364" s="201"/>
      <c r="F6364" s="200" t="s">
        <v>13</v>
      </c>
      <c r="G6364" s="65" t="str">
        <f t="shared" si="99"/>
        <v/>
      </c>
      <c r="H6364" s="54"/>
      <c r="I6364" s="45"/>
      <c r="J6364" s="36">
        <v>0</v>
      </c>
    </row>
    <row r="6365" spans="1:10" ht="39" hidden="1" thickBot="1" x14ac:dyDescent="0.3">
      <c r="A6365" s="246"/>
      <c r="B6365" s="241"/>
      <c r="C6365" s="61" t="s">
        <v>1520</v>
      </c>
      <c r="D6365" s="41"/>
      <c r="E6365" s="201"/>
      <c r="F6365" s="200" t="s">
        <v>13</v>
      </c>
      <c r="G6365" s="65" t="str">
        <f t="shared" si="99"/>
        <v/>
      </c>
      <c r="H6365" s="54"/>
      <c r="I6365" s="45"/>
      <c r="J6365" s="36">
        <v>0</v>
      </c>
    </row>
    <row r="6366" spans="1:10" ht="15.75" hidden="1" thickBot="1" x14ac:dyDescent="0.3">
      <c r="A6366" s="247"/>
      <c r="B6366" s="242"/>
      <c r="C6366" s="46"/>
      <c r="D6366" s="46"/>
      <c r="E6366" s="202"/>
      <c r="F6366" s="203" t="s">
        <v>13</v>
      </c>
      <c r="G6366" s="73" t="str">
        <f t="shared" si="99"/>
        <v/>
      </c>
      <c r="H6366" s="84"/>
      <c r="I6366" s="45"/>
      <c r="J6366" s="36">
        <v>0</v>
      </c>
    </row>
    <row r="6367" spans="1:10" ht="15.75" hidden="1" thickBot="1" x14ac:dyDescent="0.3">
      <c r="A6367" s="237" t="s">
        <v>1521</v>
      </c>
      <c r="B6367" s="240" t="s">
        <v>7199</v>
      </c>
      <c r="C6367" s="31"/>
      <c r="D6367" s="32" t="s">
        <v>72</v>
      </c>
      <c r="E6367" s="197"/>
      <c r="F6367" s="208" t="s">
        <v>13</v>
      </c>
      <c r="G6367" s="33" t="str">
        <f t="shared" si="99"/>
        <v/>
      </c>
      <c r="H6367" s="34"/>
      <c r="I6367" s="35"/>
      <c r="J6367" s="36">
        <v>0</v>
      </c>
    </row>
    <row r="6368" spans="1:10" ht="15.75" hidden="1" thickBot="1" x14ac:dyDescent="0.3">
      <c r="A6368" s="246"/>
      <c r="B6368" s="241"/>
      <c r="C6368" s="38"/>
      <c r="D6368" s="38"/>
      <c r="E6368" s="199"/>
      <c r="F6368" s="211" t="s">
        <v>13</v>
      </c>
      <c r="G6368" s="65" t="str">
        <f t="shared" si="99"/>
        <v/>
      </c>
      <c r="H6368" s="66"/>
      <c r="I6368" s="67"/>
      <c r="J6368" s="36">
        <v>0</v>
      </c>
    </row>
    <row r="6369" spans="1:10" ht="39" hidden="1" thickBot="1" x14ac:dyDescent="0.3">
      <c r="A6369" s="246"/>
      <c r="B6369" s="241"/>
      <c r="C6369" s="41" t="s">
        <v>11046</v>
      </c>
      <c r="D6369" s="41" t="s">
        <v>83</v>
      </c>
      <c r="E6369" s="201">
        <v>0.21199999999999999</v>
      </c>
      <c r="F6369" s="200">
        <v>0.20899999999999999</v>
      </c>
      <c r="G6369" s="65">
        <f t="shared" si="99"/>
        <v>4.4308E-2</v>
      </c>
      <c r="H6369" s="44">
        <f>SUM(G6369:G6373)</f>
        <v>10.251161200000002</v>
      </c>
      <c r="I6369" s="45"/>
      <c r="J6369" s="36">
        <v>0</v>
      </c>
    </row>
    <row r="6370" spans="1:10" ht="26.25" hidden="1" thickBot="1" x14ac:dyDescent="0.3">
      <c r="A6370" s="246"/>
      <c r="B6370" s="241"/>
      <c r="C6370" s="41" t="s">
        <v>10886</v>
      </c>
      <c r="D6370" s="41" t="s">
        <v>1044</v>
      </c>
      <c r="E6370" s="201">
        <v>2.5000000000000001E-2</v>
      </c>
      <c r="F6370" s="200">
        <v>19</v>
      </c>
      <c r="G6370" s="65">
        <f t="shared" si="99"/>
        <v>0.47500000000000003</v>
      </c>
      <c r="H6370" s="54"/>
      <c r="I6370" s="45"/>
      <c r="J6370" s="36">
        <v>0</v>
      </c>
    </row>
    <row r="6371" spans="1:10" ht="15.75" hidden="1" thickBot="1" x14ac:dyDescent="0.3">
      <c r="A6371" s="246"/>
      <c r="B6371" s="241"/>
      <c r="C6371" s="41" t="s">
        <v>11154</v>
      </c>
      <c r="D6371" s="41" t="s">
        <v>2800</v>
      </c>
      <c r="E6371" s="201">
        <v>4.3E-3</v>
      </c>
      <c r="F6371" s="200">
        <v>22.856999999999999</v>
      </c>
      <c r="G6371" s="65">
        <f t="shared" si="99"/>
        <v>9.82851E-2</v>
      </c>
      <c r="H6371" s="54"/>
      <c r="I6371" s="45"/>
      <c r="J6371" s="36">
        <v>0</v>
      </c>
    </row>
    <row r="6372" spans="1:10" ht="15.75" hidden="1" thickBot="1" x14ac:dyDescent="0.3">
      <c r="A6372" s="246"/>
      <c r="B6372" s="241"/>
      <c r="C6372" s="41" t="s">
        <v>10698</v>
      </c>
      <c r="D6372" s="41" t="s">
        <v>2800</v>
      </c>
      <c r="E6372" s="201">
        <v>2.6100000000000002E-2</v>
      </c>
      <c r="F6372" s="200">
        <v>28.509499999999999</v>
      </c>
      <c r="G6372" s="65">
        <f t="shared" si="99"/>
        <v>0.74409795000000001</v>
      </c>
      <c r="H6372" s="54"/>
      <c r="I6372" s="45"/>
      <c r="J6372" s="36">
        <v>0</v>
      </c>
    </row>
    <row r="6373" spans="1:10" ht="15.75" hidden="1" thickBot="1" x14ac:dyDescent="0.3">
      <c r="A6373" s="246"/>
      <c r="B6373" s="241"/>
      <c r="C6373" s="41" t="s">
        <v>11283</v>
      </c>
      <c r="D6373" s="41" t="s">
        <v>1044</v>
      </c>
      <c r="E6373" s="201">
        <v>1</v>
      </c>
      <c r="F6373" s="200">
        <v>8.8894701500000011</v>
      </c>
      <c r="G6373" s="65">
        <f t="shared" si="99"/>
        <v>8.8894701500000011</v>
      </c>
      <c r="H6373" s="54"/>
      <c r="I6373" s="45"/>
      <c r="J6373" s="36">
        <v>0</v>
      </c>
    </row>
    <row r="6374" spans="1:10" ht="15.75" hidden="1" thickBot="1" x14ac:dyDescent="0.3">
      <c r="A6374" s="247"/>
      <c r="B6374" s="242"/>
      <c r="C6374" s="46"/>
      <c r="D6374" s="46"/>
      <c r="E6374" s="202"/>
      <c r="F6374" s="203" t="s">
        <v>13</v>
      </c>
      <c r="G6374" s="73" t="str">
        <f t="shared" si="99"/>
        <v/>
      </c>
      <c r="H6374" s="84"/>
      <c r="I6374" s="45"/>
      <c r="J6374" s="36">
        <v>0</v>
      </c>
    </row>
    <row r="6375" spans="1:10" ht="15.75" hidden="1" thickBot="1" x14ac:dyDescent="0.3">
      <c r="A6375" s="237" t="s">
        <v>1522</v>
      </c>
      <c r="B6375" s="240" t="s">
        <v>7200</v>
      </c>
      <c r="C6375" s="31"/>
      <c r="D6375" s="32" t="s">
        <v>1788</v>
      </c>
      <c r="E6375" s="197"/>
      <c r="F6375" s="208" t="s">
        <v>13</v>
      </c>
      <c r="G6375" s="33" t="str">
        <f t="shared" si="99"/>
        <v/>
      </c>
      <c r="H6375" s="34"/>
      <c r="I6375" s="35"/>
      <c r="J6375" s="36">
        <v>0</v>
      </c>
    </row>
    <row r="6376" spans="1:10" ht="15.75" hidden="1" thickBot="1" x14ac:dyDescent="0.3">
      <c r="A6376" s="246"/>
      <c r="B6376" s="241"/>
      <c r="C6376" s="38"/>
      <c r="D6376" s="38"/>
      <c r="E6376" s="199"/>
      <c r="F6376" s="211" t="s">
        <v>13</v>
      </c>
      <c r="G6376" s="65" t="str">
        <f t="shared" si="99"/>
        <v/>
      </c>
      <c r="H6376" s="66"/>
      <c r="I6376" s="67"/>
      <c r="J6376" s="36">
        <v>0</v>
      </c>
    </row>
    <row r="6377" spans="1:10" ht="39" hidden="1" thickBot="1" x14ac:dyDescent="0.3">
      <c r="A6377" s="246"/>
      <c r="B6377" s="241"/>
      <c r="C6377" s="41" t="s">
        <v>11316</v>
      </c>
      <c r="D6377" s="41" t="s">
        <v>2880</v>
      </c>
      <c r="E6377" s="201">
        <v>1.103</v>
      </c>
      <c r="F6377" s="209">
        <f>IF(ISNUMBER('Comp.Aux1'!$G$209), 'Comp.Aux1'!$G$209, 0)</f>
        <v>645.73136888712497</v>
      </c>
      <c r="G6377" s="65">
        <f t="shared" si="99"/>
        <v>712.24169988249878</v>
      </c>
      <c r="H6377" s="44">
        <f>SUM(G6377:G6382)</f>
        <v>1035.4615773824987</v>
      </c>
      <c r="I6377" s="45"/>
      <c r="J6377" s="36">
        <v>0</v>
      </c>
    </row>
    <row r="6378" spans="1:10" ht="15.75" hidden="1" thickBot="1" x14ac:dyDescent="0.3">
      <c r="A6378" s="246"/>
      <c r="B6378" s="241"/>
      <c r="C6378" s="41" t="s">
        <v>10638</v>
      </c>
      <c r="D6378" s="41" t="s">
        <v>2800</v>
      </c>
      <c r="E6378" s="201">
        <v>1.19</v>
      </c>
      <c r="F6378" s="200">
        <v>28.3005</v>
      </c>
      <c r="G6378" s="65">
        <f t="shared" si="99"/>
        <v>33.677594999999997</v>
      </c>
      <c r="H6378" s="54"/>
      <c r="I6378" s="45"/>
      <c r="J6378" s="36">
        <v>0</v>
      </c>
    </row>
    <row r="6379" spans="1:10" ht="15.75" hidden="1" thickBot="1" x14ac:dyDescent="0.3">
      <c r="A6379" s="246"/>
      <c r="B6379" s="241"/>
      <c r="C6379" s="41" t="s">
        <v>10607</v>
      </c>
      <c r="D6379" s="41" t="s">
        <v>2800</v>
      </c>
      <c r="E6379" s="201">
        <v>3.5710000000000002</v>
      </c>
      <c r="F6379" s="200">
        <v>28.6995</v>
      </c>
      <c r="G6379" s="65">
        <f t="shared" si="99"/>
        <v>102.48591450000001</v>
      </c>
      <c r="H6379" s="54"/>
      <c r="I6379" s="45"/>
      <c r="J6379" s="36">
        <v>0</v>
      </c>
    </row>
    <row r="6380" spans="1:10" ht="15.75" hidden="1" thickBot="1" x14ac:dyDescent="0.3">
      <c r="A6380" s="246"/>
      <c r="B6380" s="241"/>
      <c r="C6380" s="41" t="s">
        <v>10601</v>
      </c>
      <c r="D6380" s="41" t="s">
        <v>2800</v>
      </c>
      <c r="E6380" s="201">
        <v>8.407</v>
      </c>
      <c r="F6380" s="200">
        <v>22.097000000000001</v>
      </c>
      <c r="G6380" s="65">
        <f t="shared" si="99"/>
        <v>185.76947900000002</v>
      </c>
      <c r="H6380" s="54"/>
      <c r="I6380" s="45"/>
      <c r="J6380" s="36">
        <v>0</v>
      </c>
    </row>
    <row r="6381" spans="1:10" ht="26.25" hidden="1" thickBot="1" x14ac:dyDescent="0.3">
      <c r="A6381" s="246"/>
      <c r="B6381" s="241"/>
      <c r="C6381" s="41" t="s">
        <v>11209</v>
      </c>
      <c r="D6381" s="41" t="s">
        <v>1050</v>
      </c>
      <c r="E6381" s="201">
        <v>0.94199999999999995</v>
      </c>
      <c r="F6381" s="200">
        <v>1.2255</v>
      </c>
      <c r="G6381" s="65">
        <f t="shared" si="99"/>
        <v>1.1544209999999999</v>
      </c>
      <c r="H6381" s="54"/>
      <c r="I6381" s="45"/>
      <c r="J6381" s="36">
        <v>0</v>
      </c>
    </row>
    <row r="6382" spans="1:10" ht="26.25" hidden="1" thickBot="1" x14ac:dyDescent="0.3">
      <c r="A6382" s="246"/>
      <c r="B6382" s="241"/>
      <c r="C6382" s="41" t="s">
        <v>11241</v>
      </c>
      <c r="D6382" s="41" t="s">
        <v>10703</v>
      </c>
      <c r="E6382" s="201">
        <v>0.249</v>
      </c>
      <c r="F6382" s="200">
        <v>0.53200000000000003</v>
      </c>
      <c r="G6382" s="65">
        <f t="shared" si="99"/>
        <v>0.132468</v>
      </c>
      <c r="H6382" s="54"/>
      <c r="I6382" s="45"/>
      <c r="J6382" s="36">
        <v>0</v>
      </c>
    </row>
    <row r="6383" spans="1:10" ht="15.75" hidden="1" thickBot="1" x14ac:dyDescent="0.3">
      <c r="A6383" s="247"/>
      <c r="B6383" s="242"/>
      <c r="C6383" s="46"/>
      <c r="D6383" s="46"/>
      <c r="E6383" s="202"/>
      <c r="F6383" s="203" t="s">
        <v>13</v>
      </c>
      <c r="G6383" s="73" t="str">
        <f t="shared" si="99"/>
        <v/>
      </c>
      <c r="H6383" s="84"/>
      <c r="I6383" s="45"/>
      <c r="J6383" s="36">
        <v>0</v>
      </c>
    </row>
    <row r="6384" spans="1:10" ht="15.75" hidden="1" thickBot="1" x14ac:dyDescent="0.3">
      <c r="A6384" s="237" t="s">
        <v>1523</v>
      </c>
      <c r="B6384" s="240" t="s">
        <v>7201</v>
      </c>
      <c r="C6384" s="31"/>
      <c r="D6384" s="32" t="s">
        <v>18</v>
      </c>
      <c r="E6384" s="197"/>
      <c r="F6384" s="208" t="s">
        <v>13</v>
      </c>
      <c r="G6384" s="33" t="str">
        <f t="shared" si="99"/>
        <v/>
      </c>
      <c r="H6384" s="34"/>
      <c r="I6384" s="35"/>
      <c r="J6384" s="36">
        <v>0</v>
      </c>
    </row>
    <row r="6385" spans="1:10" ht="15.75" hidden="1" thickBot="1" x14ac:dyDescent="0.3">
      <c r="A6385" s="246"/>
      <c r="B6385" s="241"/>
      <c r="C6385" s="38"/>
      <c r="D6385" s="38"/>
      <c r="E6385" s="199"/>
      <c r="F6385" s="211" t="s">
        <v>13</v>
      </c>
      <c r="G6385" s="65" t="str">
        <f t="shared" si="99"/>
        <v/>
      </c>
      <c r="H6385" s="66"/>
      <c r="I6385" s="67"/>
      <c r="J6385" s="36">
        <v>0</v>
      </c>
    </row>
    <row r="6386" spans="1:10" ht="26.25" hidden="1" thickBot="1" x14ac:dyDescent="0.3">
      <c r="A6386" s="246"/>
      <c r="B6386" s="241"/>
      <c r="C6386" s="41" t="s">
        <v>10641</v>
      </c>
      <c r="D6386" s="41" t="s">
        <v>2800</v>
      </c>
      <c r="E6386" s="201">
        <v>8.2600000000000007E-2</v>
      </c>
      <c r="F6386" s="200">
        <v>22.324999999999999</v>
      </c>
      <c r="G6386" s="65">
        <f t="shared" si="99"/>
        <v>1.8440450000000002</v>
      </c>
      <c r="H6386" s="44">
        <f>SUM(G6386:G6388)</f>
        <v>9.2502469000000005</v>
      </c>
      <c r="I6386" s="45"/>
      <c r="J6386" s="36">
        <v>0</v>
      </c>
    </row>
    <row r="6387" spans="1:10" ht="26.25" hidden="1" thickBot="1" x14ac:dyDescent="0.3">
      <c r="A6387" s="246"/>
      <c r="B6387" s="241"/>
      <c r="C6387" s="41" t="s">
        <v>10834</v>
      </c>
      <c r="D6387" s="41" t="s">
        <v>10703</v>
      </c>
      <c r="E6387" s="201">
        <v>0.2084</v>
      </c>
      <c r="F6387" s="200">
        <v>24.643000000000001</v>
      </c>
      <c r="G6387" s="65">
        <f t="shared" si="99"/>
        <v>5.1356012</v>
      </c>
      <c r="H6387" s="54"/>
      <c r="I6387" s="45"/>
      <c r="J6387" s="36">
        <v>0</v>
      </c>
    </row>
    <row r="6388" spans="1:10" ht="26.25" hidden="1" thickBot="1" x14ac:dyDescent="0.3">
      <c r="A6388" s="246"/>
      <c r="B6388" s="241"/>
      <c r="C6388" s="41" t="s">
        <v>10819</v>
      </c>
      <c r="D6388" s="41" t="s">
        <v>1050</v>
      </c>
      <c r="E6388" s="201">
        <v>8.5300000000000001E-2</v>
      </c>
      <c r="F6388" s="200">
        <v>26.619</v>
      </c>
      <c r="G6388" s="65">
        <f t="shared" si="99"/>
        <v>2.2706007000000001</v>
      </c>
      <c r="H6388" s="54"/>
      <c r="I6388" s="45"/>
      <c r="J6388" s="36">
        <v>0</v>
      </c>
    </row>
    <row r="6389" spans="1:10" ht="15.75" hidden="1" thickBot="1" x14ac:dyDescent="0.3">
      <c r="A6389" s="247"/>
      <c r="B6389" s="242"/>
      <c r="C6389" s="46"/>
      <c r="D6389" s="46"/>
      <c r="E6389" s="202"/>
      <c r="F6389" s="203" t="s">
        <v>13</v>
      </c>
      <c r="G6389" s="73" t="str">
        <f t="shared" si="99"/>
        <v/>
      </c>
      <c r="H6389" s="84"/>
      <c r="I6389" s="45"/>
      <c r="J6389" s="36">
        <v>0</v>
      </c>
    </row>
    <row r="6390" spans="1:10" ht="15.75" hidden="1" thickBot="1" x14ac:dyDescent="0.3">
      <c r="A6390" s="237" t="s">
        <v>1524</v>
      </c>
      <c r="B6390" s="240" t="s">
        <v>7202</v>
      </c>
      <c r="C6390" s="31"/>
      <c r="D6390" s="32" t="s">
        <v>72</v>
      </c>
      <c r="E6390" s="197"/>
      <c r="F6390" s="208" t="s">
        <v>13</v>
      </c>
      <c r="G6390" s="33" t="str">
        <f t="shared" si="99"/>
        <v/>
      </c>
      <c r="H6390" s="34"/>
      <c r="I6390" s="35"/>
      <c r="J6390" s="36">
        <v>0</v>
      </c>
    </row>
    <row r="6391" spans="1:10" ht="15.75" hidden="1" thickBot="1" x14ac:dyDescent="0.3">
      <c r="A6391" s="246"/>
      <c r="B6391" s="241"/>
      <c r="C6391" s="38"/>
      <c r="D6391" s="38"/>
      <c r="E6391" s="199"/>
      <c r="F6391" s="211" t="s">
        <v>13</v>
      </c>
      <c r="G6391" s="65" t="str">
        <f t="shared" si="99"/>
        <v/>
      </c>
      <c r="H6391" s="66"/>
      <c r="I6391" s="67"/>
      <c r="J6391" s="36">
        <v>0</v>
      </c>
    </row>
    <row r="6392" spans="1:10" ht="15.75" hidden="1" thickBot="1" x14ac:dyDescent="0.3">
      <c r="A6392" s="246"/>
      <c r="B6392" s="241"/>
      <c r="C6392" s="41" t="s">
        <v>10607</v>
      </c>
      <c r="D6392" s="41" t="s">
        <v>2800</v>
      </c>
      <c r="E6392" s="201">
        <v>0.2</v>
      </c>
      <c r="F6392" s="200">
        <v>28.6995</v>
      </c>
      <c r="G6392" s="65">
        <f t="shared" si="99"/>
        <v>5.7399000000000004</v>
      </c>
      <c r="H6392" s="44">
        <f>SUM(G6392:G6394)</f>
        <v>75.994299999999996</v>
      </c>
      <c r="I6392" s="45"/>
      <c r="J6392" s="36">
        <v>0</v>
      </c>
    </row>
    <row r="6393" spans="1:10" ht="15.75" hidden="1" thickBot="1" x14ac:dyDescent="0.3">
      <c r="A6393" s="246"/>
      <c r="B6393" s="241"/>
      <c r="C6393" s="41" t="s">
        <v>10601</v>
      </c>
      <c r="D6393" s="41" t="s">
        <v>2800</v>
      </c>
      <c r="E6393" s="201">
        <v>0.2</v>
      </c>
      <c r="F6393" s="200">
        <v>22.097000000000001</v>
      </c>
      <c r="G6393" s="65">
        <f t="shared" si="99"/>
        <v>4.4194000000000004</v>
      </c>
      <c r="H6393" s="54"/>
      <c r="I6393" s="45"/>
      <c r="J6393" s="36">
        <v>0</v>
      </c>
    </row>
    <row r="6394" spans="1:10" ht="26.25" hidden="1" thickBot="1" x14ac:dyDescent="0.3">
      <c r="A6394" s="246"/>
      <c r="B6394" s="241"/>
      <c r="C6394" s="41" t="s">
        <v>11420</v>
      </c>
      <c r="D6394" s="41" t="s">
        <v>1044</v>
      </c>
      <c r="E6394" s="201">
        <v>1</v>
      </c>
      <c r="F6394" s="200">
        <v>65.834999999999994</v>
      </c>
      <c r="G6394" s="65">
        <f t="shared" si="99"/>
        <v>65.834999999999994</v>
      </c>
      <c r="H6394" s="54"/>
      <c r="I6394" s="45"/>
      <c r="J6394" s="36">
        <v>0</v>
      </c>
    </row>
    <row r="6395" spans="1:10" ht="15.75" hidden="1" thickBot="1" x14ac:dyDescent="0.3">
      <c r="A6395" s="247"/>
      <c r="B6395" s="242"/>
      <c r="C6395" s="46"/>
      <c r="D6395" s="46"/>
      <c r="E6395" s="202"/>
      <c r="F6395" s="203" t="s">
        <v>13</v>
      </c>
      <c r="G6395" s="73" t="str">
        <f t="shared" si="99"/>
        <v/>
      </c>
      <c r="H6395" s="84"/>
      <c r="I6395" s="45"/>
      <c r="J6395" s="36">
        <v>0</v>
      </c>
    </row>
    <row r="6396" spans="1:10" ht="15.75" hidden="1" thickBot="1" x14ac:dyDescent="0.3">
      <c r="A6396" s="237" t="s">
        <v>1525</v>
      </c>
      <c r="B6396" s="240" t="s">
        <v>7203</v>
      </c>
      <c r="C6396" s="31"/>
      <c r="D6396" s="32" t="s">
        <v>106</v>
      </c>
      <c r="E6396" s="197"/>
      <c r="F6396" s="208" t="s">
        <v>13</v>
      </c>
      <c r="G6396" s="33" t="str">
        <f t="shared" si="99"/>
        <v/>
      </c>
      <c r="H6396" s="34"/>
      <c r="I6396" s="35"/>
      <c r="J6396" s="36">
        <v>0</v>
      </c>
    </row>
    <row r="6397" spans="1:10" ht="15.75" hidden="1" thickBot="1" x14ac:dyDescent="0.3">
      <c r="A6397" s="246"/>
      <c r="B6397" s="241"/>
      <c r="C6397" s="38"/>
      <c r="D6397" s="38"/>
      <c r="E6397" s="199"/>
      <c r="F6397" s="211" t="s">
        <v>13</v>
      </c>
      <c r="G6397" s="65" t="str">
        <f t="shared" si="99"/>
        <v/>
      </c>
      <c r="H6397" s="66"/>
      <c r="I6397" s="67"/>
      <c r="J6397" s="36">
        <v>0</v>
      </c>
    </row>
    <row r="6398" spans="1:10" ht="15.75" hidden="1" thickBot="1" x14ac:dyDescent="0.3">
      <c r="A6398" s="246"/>
      <c r="B6398" s="241"/>
      <c r="C6398" s="41" t="s">
        <v>10607</v>
      </c>
      <c r="D6398" s="41" t="s">
        <v>2800</v>
      </c>
      <c r="E6398" s="201">
        <v>1.103</v>
      </c>
      <c r="F6398" s="200">
        <v>28.6995</v>
      </c>
      <c r="G6398" s="65">
        <f t="shared" si="99"/>
        <v>31.655548499999998</v>
      </c>
      <c r="H6398" s="44">
        <f>SUM(G6398:G6401)</f>
        <v>131.95088728189276</v>
      </c>
      <c r="I6398" s="45"/>
      <c r="J6398" s="36">
        <v>0</v>
      </c>
    </row>
    <row r="6399" spans="1:10" ht="15.75" hidden="1" thickBot="1" x14ac:dyDescent="0.3">
      <c r="A6399" s="246"/>
      <c r="B6399" s="241"/>
      <c r="C6399" s="41" t="s">
        <v>10601</v>
      </c>
      <c r="D6399" s="41" t="s">
        <v>2800</v>
      </c>
      <c r="E6399" s="201">
        <v>1.33</v>
      </c>
      <c r="F6399" s="200">
        <v>22.097000000000001</v>
      </c>
      <c r="G6399" s="65">
        <f t="shared" si="99"/>
        <v>29.389010000000003</v>
      </c>
      <c r="H6399" s="54"/>
      <c r="I6399" s="45"/>
      <c r="J6399" s="36">
        <v>0</v>
      </c>
    </row>
    <row r="6400" spans="1:10" ht="15.75" hidden="1" thickBot="1" x14ac:dyDescent="0.3">
      <c r="A6400" s="246"/>
      <c r="B6400" s="241"/>
      <c r="C6400" s="41" t="s">
        <v>11312</v>
      </c>
      <c r="D6400" s="41" t="s">
        <v>1044</v>
      </c>
      <c r="E6400" s="201">
        <v>2.1230000000000002</v>
      </c>
      <c r="F6400" s="209">
        <f>IF(ISNUMBER('Comp.Aux1'!$G$176), 'Comp.Aux1'!$G$176, 0)</f>
        <v>7.2413711999999997</v>
      </c>
      <c r="G6400" s="65">
        <f t="shared" si="99"/>
        <v>15.373431057600001</v>
      </c>
      <c r="H6400" s="54"/>
      <c r="I6400" s="45"/>
      <c r="J6400" s="36">
        <v>0</v>
      </c>
    </row>
    <row r="6401" spans="1:10" ht="39" hidden="1" thickBot="1" x14ac:dyDescent="0.3">
      <c r="A6401" s="246"/>
      <c r="B6401" s="241"/>
      <c r="C6401" s="41" t="s">
        <v>11316</v>
      </c>
      <c r="D6401" s="41" t="s">
        <v>2880</v>
      </c>
      <c r="E6401" s="201">
        <v>8.5999999999999993E-2</v>
      </c>
      <c r="F6401" s="209">
        <f>IF(ISNUMBER('Comp.Aux1'!$G$209), 'Comp.Aux1'!$G$209, 0)</f>
        <v>645.73136888712497</v>
      </c>
      <c r="G6401" s="65">
        <f t="shared" si="99"/>
        <v>55.532897724292745</v>
      </c>
      <c r="H6401" s="54"/>
      <c r="I6401" s="45"/>
      <c r="J6401" s="36">
        <v>0</v>
      </c>
    </row>
    <row r="6402" spans="1:10" ht="15.75" hidden="1" thickBot="1" x14ac:dyDescent="0.3">
      <c r="A6402" s="247"/>
      <c r="B6402" s="242"/>
      <c r="C6402" s="46"/>
      <c r="D6402" s="46"/>
      <c r="E6402" s="202"/>
      <c r="F6402" s="203" t="s">
        <v>13</v>
      </c>
      <c r="G6402" s="73" t="str">
        <f t="shared" si="99"/>
        <v/>
      </c>
      <c r="H6402" s="84"/>
      <c r="I6402" s="45"/>
      <c r="J6402" s="36">
        <v>0</v>
      </c>
    </row>
    <row r="6403" spans="1:10" ht="15.75" hidden="1" thickBot="1" x14ac:dyDescent="0.3">
      <c r="A6403" s="237" t="s">
        <v>1526</v>
      </c>
      <c r="B6403" s="240" t="s">
        <v>7204</v>
      </c>
      <c r="C6403" s="31"/>
      <c r="D6403" s="32" t="s">
        <v>18</v>
      </c>
      <c r="E6403" s="197"/>
      <c r="F6403" s="208" t="s">
        <v>13</v>
      </c>
      <c r="G6403" s="33" t="str">
        <f t="shared" si="99"/>
        <v/>
      </c>
      <c r="H6403" s="34"/>
      <c r="I6403" s="35"/>
      <c r="J6403" s="36">
        <v>0</v>
      </c>
    </row>
    <row r="6404" spans="1:10" ht="15.75" hidden="1" thickBot="1" x14ac:dyDescent="0.3">
      <c r="A6404" s="246"/>
      <c r="B6404" s="241"/>
      <c r="C6404" s="38"/>
      <c r="D6404" s="38"/>
      <c r="E6404" s="199"/>
      <c r="F6404" s="211" t="s">
        <v>13</v>
      </c>
      <c r="G6404" s="65" t="str">
        <f t="shared" si="99"/>
        <v/>
      </c>
      <c r="H6404" s="66"/>
      <c r="I6404" s="67"/>
      <c r="J6404" s="36">
        <v>0</v>
      </c>
    </row>
    <row r="6405" spans="1:10" ht="15.75" hidden="1" thickBot="1" x14ac:dyDescent="0.3">
      <c r="A6405" s="246"/>
      <c r="B6405" s="241"/>
      <c r="C6405" s="41" t="s">
        <v>10601</v>
      </c>
      <c r="D6405" s="41" t="s">
        <v>2800</v>
      </c>
      <c r="E6405" s="201">
        <v>0.36299999999999999</v>
      </c>
      <c r="F6405" s="200">
        <v>22.097000000000001</v>
      </c>
      <c r="G6405" s="65">
        <f t="shared" si="99"/>
        <v>8.021211000000001</v>
      </c>
      <c r="H6405" s="44">
        <f>SUM(G6405:G6407)</f>
        <v>17.2881152</v>
      </c>
      <c r="I6405" s="45"/>
      <c r="J6405" s="36">
        <v>0</v>
      </c>
    </row>
    <row r="6406" spans="1:10" ht="26.25" hidden="1" thickBot="1" x14ac:dyDescent="0.3">
      <c r="A6406" s="246"/>
      <c r="B6406" s="241"/>
      <c r="C6406" s="41" t="s">
        <v>10834</v>
      </c>
      <c r="D6406" s="41" t="s">
        <v>10703</v>
      </c>
      <c r="E6406" s="201">
        <v>0.20030000000000001</v>
      </c>
      <c r="F6406" s="200">
        <v>24.643000000000001</v>
      </c>
      <c r="G6406" s="65">
        <f t="shared" ref="G6406:G6469" si="100">IF(ISNUMBER(F6406),E6406*F6406,"")</f>
        <v>4.9359929000000005</v>
      </c>
      <c r="H6406" s="54"/>
      <c r="I6406" s="45"/>
      <c r="J6406" s="36">
        <v>0</v>
      </c>
    </row>
    <row r="6407" spans="1:10" ht="26.25" hidden="1" thickBot="1" x14ac:dyDescent="0.3">
      <c r="A6407" s="246"/>
      <c r="B6407" s="241"/>
      <c r="C6407" s="41" t="s">
        <v>10819</v>
      </c>
      <c r="D6407" s="41" t="s">
        <v>1050</v>
      </c>
      <c r="E6407" s="201">
        <v>0.16270000000000001</v>
      </c>
      <c r="F6407" s="200">
        <v>26.619</v>
      </c>
      <c r="G6407" s="65">
        <f t="shared" si="100"/>
        <v>4.3309113000000004</v>
      </c>
      <c r="H6407" s="54"/>
      <c r="I6407" s="45"/>
      <c r="J6407" s="36">
        <v>0</v>
      </c>
    </row>
    <row r="6408" spans="1:10" ht="15.75" hidden="1" thickBot="1" x14ac:dyDescent="0.3">
      <c r="A6408" s="247"/>
      <c r="B6408" s="242"/>
      <c r="C6408" s="46"/>
      <c r="D6408" s="46"/>
      <c r="E6408" s="202"/>
      <c r="F6408" s="203" t="s">
        <v>13</v>
      </c>
      <c r="G6408" s="73" t="str">
        <f t="shared" si="100"/>
        <v/>
      </c>
      <c r="H6408" s="84"/>
      <c r="I6408" s="45"/>
      <c r="J6408" s="36">
        <v>0</v>
      </c>
    </row>
    <row r="6409" spans="1:10" ht="15.75" hidden="1" thickBot="1" x14ac:dyDescent="0.3">
      <c r="A6409" s="237" t="s">
        <v>1527</v>
      </c>
      <c r="B6409" s="240" t="s">
        <v>7205</v>
      </c>
      <c r="C6409" s="31"/>
      <c r="D6409" s="32" t="s">
        <v>18</v>
      </c>
      <c r="E6409" s="197"/>
      <c r="F6409" s="208" t="s">
        <v>13</v>
      </c>
      <c r="G6409" s="33" t="str">
        <f t="shared" si="100"/>
        <v/>
      </c>
      <c r="H6409" s="34"/>
      <c r="I6409" s="35"/>
      <c r="J6409" s="36">
        <v>0</v>
      </c>
    </row>
    <row r="6410" spans="1:10" ht="15.75" hidden="1" thickBot="1" x14ac:dyDescent="0.3">
      <c r="A6410" s="246"/>
      <c r="B6410" s="241"/>
      <c r="C6410" s="38"/>
      <c r="D6410" s="38"/>
      <c r="E6410" s="199"/>
      <c r="F6410" s="211" t="s">
        <v>13</v>
      </c>
      <c r="G6410" s="65" t="str">
        <f t="shared" si="100"/>
        <v/>
      </c>
      <c r="H6410" s="66"/>
      <c r="I6410" s="67"/>
      <c r="J6410" s="36">
        <v>0</v>
      </c>
    </row>
    <row r="6411" spans="1:10" ht="39" hidden="1" thickBot="1" x14ac:dyDescent="0.3">
      <c r="A6411" s="246"/>
      <c r="B6411" s="241"/>
      <c r="C6411" s="41" t="s">
        <v>1528</v>
      </c>
      <c r="D6411" s="41" t="s">
        <v>83</v>
      </c>
      <c r="E6411" s="201">
        <v>1</v>
      </c>
      <c r="F6411" s="200" t="s">
        <v>13</v>
      </c>
      <c r="G6411" s="65" t="str">
        <f t="shared" si="100"/>
        <v/>
      </c>
      <c r="H6411" s="44">
        <f>SUM(G6411:G6413)</f>
        <v>209.19</v>
      </c>
      <c r="I6411" s="45"/>
      <c r="J6411" s="36">
        <v>0</v>
      </c>
    </row>
    <row r="6412" spans="1:10" ht="15.75" hidden="1" thickBot="1" x14ac:dyDescent="0.3">
      <c r="A6412" s="246"/>
      <c r="B6412" s="241"/>
      <c r="C6412" s="41" t="s">
        <v>10605</v>
      </c>
      <c r="D6412" s="41" t="s">
        <v>2800</v>
      </c>
      <c r="E6412" s="201">
        <v>4</v>
      </c>
      <c r="F6412" s="200">
        <v>23.246499999999997</v>
      </c>
      <c r="G6412" s="65">
        <f t="shared" si="100"/>
        <v>92.98599999999999</v>
      </c>
      <c r="H6412" s="54"/>
      <c r="I6412" s="45"/>
      <c r="J6412" s="36">
        <v>0</v>
      </c>
    </row>
    <row r="6413" spans="1:10" ht="15.75" hidden="1" thickBot="1" x14ac:dyDescent="0.3">
      <c r="A6413" s="246"/>
      <c r="B6413" s="241"/>
      <c r="C6413" s="41" t="s">
        <v>10602</v>
      </c>
      <c r="D6413" s="41" t="s">
        <v>2800</v>
      </c>
      <c r="E6413" s="201">
        <v>4</v>
      </c>
      <c r="F6413" s="200">
        <v>29.050999999999998</v>
      </c>
      <c r="G6413" s="65">
        <f t="shared" si="100"/>
        <v>116.20399999999999</v>
      </c>
      <c r="H6413" s="54"/>
      <c r="I6413" s="45"/>
      <c r="J6413" s="36">
        <v>0</v>
      </c>
    </row>
    <row r="6414" spans="1:10" ht="15.75" hidden="1" thickBot="1" x14ac:dyDescent="0.3">
      <c r="A6414" s="247"/>
      <c r="B6414" s="242"/>
      <c r="C6414" s="46"/>
      <c r="D6414" s="46"/>
      <c r="E6414" s="202"/>
      <c r="F6414" s="203" t="s">
        <v>13</v>
      </c>
      <c r="G6414" s="73" t="str">
        <f t="shared" si="100"/>
        <v/>
      </c>
      <c r="H6414" s="84"/>
      <c r="I6414" s="45"/>
      <c r="J6414" s="36">
        <v>0</v>
      </c>
    </row>
    <row r="6415" spans="1:10" ht="15.75" hidden="1" thickBot="1" x14ac:dyDescent="0.3">
      <c r="A6415" s="237" t="s">
        <v>1529</v>
      </c>
      <c r="B6415" s="240" t="s">
        <v>7206</v>
      </c>
      <c r="C6415" s="31"/>
      <c r="D6415" s="32" t="s">
        <v>1788</v>
      </c>
      <c r="E6415" s="197"/>
      <c r="F6415" s="208" t="s">
        <v>13</v>
      </c>
      <c r="G6415" s="33" t="str">
        <f t="shared" si="100"/>
        <v/>
      </c>
      <c r="H6415" s="34"/>
      <c r="I6415" s="35"/>
      <c r="J6415" s="36">
        <v>0</v>
      </c>
    </row>
    <row r="6416" spans="1:10" ht="15.75" hidden="1" thickBot="1" x14ac:dyDescent="0.3">
      <c r="A6416" s="246"/>
      <c r="B6416" s="241"/>
      <c r="C6416" s="38"/>
      <c r="D6416" s="38"/>
      <c r="E6416" s="199"/>
      <c r="F6416" s="211" t="s">
        <v>13</v>
      </c>
      <c r="G6416" s="65" t="str">
        <f t="shared" si="100"/>
        <v/>
      </c>
      <c r="H6416" s="66"/>
      <c r="I6416" s="67"/>
      <c r="J6416" s="36">
        <v>0</v>
      </c>
    </row>
    <row r="6417" spans="1:10" ht="39" hidden="1" thickBot="1" x14ac:dyDescent="0.3">
      <c r="A6417" s="246"/>
      <c r="B6417" s="241"/>
      <c r="C6417" s="41" t="s">
        <v>11547</v>
      </c>
      <c r="D6417" s="41" t="s">
        <v>2880</v>
      </c>
      <c r="E6417" s="201">
        <v>1.103</v>
      </c>
      <c r="F6417" s="200">
        <v>532.25649999999996</v>
      </c>
      <c r="G6417" s="65">
        <f t="shared" si="100"/>
        <v>587.07891949999998</v>
      </c>
      <c r="H6417" s="44">
        <f>SUM(G6417:G6422)</f>
        <v>630.6960795</v>
      </c>
      <c r="I6417" s="45"/>
      <c r="J6417" s="36">
        <v>0</v>
      </c>
    </row>
    <row r="6418" spans="1:10" ht="15.75" hidden="1" thickBot="1" x14ac:dyDescent="0.3">
      <c r="A6418" s="246"/>
      <c r="B6418" s="241"/>
      <c r="C6418" s="41" t="s">
        <v>10638</v>
      </c>
      <c r="D6418" s="41" t="s">
        <v>2800</v>
      </c>
      <c r="E6418" s="201">
        <v>0.125</v>
      </c>
      <c r="F6418" s="200">
        <v>28.3005</v>
      </c>
      <c r="G6418" s="65">
        <f t="shared" si="100"/>
        <v>3.5375624999999999</v>
      </c>
      <c r="H6418" s="54"/>
      <c r="I6418" s="45"/>
      <c r="J6418" s="36">
        <v>0</v>
      </c>
    </row>
    <row r="6419" spans="1:10" ht="15.75" hidden="1" thickBot="1" x14ac:dyDescent="0.3">
      <c r="A6419" s="246"/>
      <c r="B6419" s="241"/>
      <c r="C6419" s="41" t="s">
        <v>10607</v>
      </c>
      <c r="D6419" s="41" t="s">
        <v>2800</v>
      </c>
      <c r="E6419" s="201">
        <v>0.753</v>
      </c>
      <c r="F6419" s="200">
        <v>28.6995</v>
      </c>
      <c r="G6419" s="65">
        <f t="shared" si="100"/>
        <v>21.610723499999999</v>
      </c>
      <c r="H6419" s="54"/>
      <c r="I6419" s="45"/>
      <c r="J6419" s="36">
        <v>0</v>
      </c>
    </row>
    <row r="6420" spans="1:10" ht="15.75" hidden="1" thickBot="1" x14ac:dyDescent="0.3">
      <c r="A6420" s="246"/>
      <c r="B6420" s="241"/>
      <c r="C6420" s="41" t="s">
        <v>10601</v>
      </c>
      <c r="D6420" s="41" t="s">
        <v>2800</v>
      </c>
      <c r="E6420" s="201">
        <v>0.82599999999999996</v>
      </c>
      <c r="F6420" s="200">
        <v>22.097000000000001</v>
      </c>
      <c r="G6420" s="65">
        <f t="shared" si="100"/>
        <v>18.252122</v>
      </c>
      <c r="H6420" s="54"/>
      <c r="I6420" s="45"/>
      <c r="J6420" s="36">
        <v>0</v>
      </c>
    </row>
    <row r="6421" spans="1:10" ht="26.25" hidden="1" thickBot="1" x14ac:dyDescent="0.3">
      <c r="A6421" s="246"/>
      <c r="B6421" s="241"/>
      <c r="C6421" s="41" t="s">
        <v>11209</v>
      </c>
      <c r="D6421" s="41" t="s">
        <v>1050</v>
      </c>
      <c r="E6421" s="201">
        <v>0.12</v>
      </c>
      <c r="F6421" s="200">
        <v>1.2255</v>
      </c>
      <c r="G6421" s="65">
        <f t="shared" si="100"/>
        <v>0.14706</v>
      </c>
      <c r="H6421" s="54"/>
      <c r="I6421" s="45"/>
      <c r="J6421" s="36">
        <v>0</v>
      </c>
    </row>
    <row r="6422" spans="1:10" ht="26.25" hidden="1" thickBot="1" x14ac:dyDescent="0.3">
      <c r="A6422" s="246"/>
      <c r="B6422" s="241"/>
      <c r="C6422" s="41" t="s">
        <v>11241</v>
      </c>
      <c r="D6422" s="41" t="s">
        <v>10703</v>
      </c>
      <c r="E6422" s="201">
        <v>0.13100000000000001</v>
      </c>
      <c r="F6422" s="200">
        <v>0.53200000000000003</v>
      </c>
      <c r="G6422" s="65">
        <f t="shared" si="100"/>
        <v>6.9692000000000004E-2</v>
      </c>
      <c r="H6422" s="54"/>
      <c r="I6422" s="45"/>
      <c r="J6422" s="36">
        <v>0</v>
      </c>
    </row>
    <row r="6423" spans="1:10" ht="15.75" hidden="1" thickBot="1" x14ac:dyDescent="0.3">
      <c r="A6423" s="247"/>
      <c r="B6423" s="242"/>
      <c r="C6423" s="46"/>
      <c r="D6423" s="46"/>
      <c r="E6423" s="202"/>
      <c r="F6423" s="203" t="s">
        <v>13</v>
      </c>
      <c r="G6423" s="73" t="str">
        <f t="shared" si="100"/>
        <v/>
      </c>
      <c r="H6423" s="84"/>
      <c r="I6423" s="45"/>
      <c r="J6423" s="36">
        <v>0</v>
      </c>
    </row>
    <row r="6424" spans="1:10" ht="15.75" hidden="1" thickBot="1" x14ac:dyDescent="0.3">
      <c r="A6424" s="237" t="s">
        <v>1530</v>
      </c>
      <c r="B6424" s="240" t="s">
        <v>7207</v>
      </c>
      <c r="C6424" s="31"/>
      <c r="D6424" s="32" t="s">
        <v>106</v>
      </c>
      <c r="E6424" s="197"/>
      <c r="F6424" s="208" t="s">
        <v>13</v>
      </c>
      <c r="G6424" s="33" t="str">
        <f t="shared" si="100"/>
        <v/>
      </c>
      <c r="H6424" s="34"/>
      <c r="I6424" s="35"/>
      <c r="J6424" s="36">
        <v>0</v>
      </c>
    </row>
    <row r="6425" spans="1:10" ht="15.75" hidden="1" thickBot="1" x14ac:dyDescent="0.3">
      <c r="A6425" s="246"/>
      <c r="B6425" s="241"/>
      <c r="C6425" s="38"/>
      <c r="D6425" s="38"/>
      <c r="E6425" s="199"/>
      <c r="F6425" s="211" t="s">
        <v>13</v>
      </c>
      <c r="G6425" s="65" t="str">
        <f t="shared" si="100"/>
        <v/>
      </c>
      <c r="H6425" s="66"/>
      <c r="I6425" s="67"/>
      <c r="J6425" s="36">
        <v>0</v>
      </c>
    </row>
    <row r="6426" spans="1:10" ht="39" hidden="1" thickBot="1" x14ac:dyDescent="0.3">
      <c r="A6426" s="246"/>
      <c r="B6426" s="241"/>
      <c r="C6426" s="41" t="s">
        <v>11548</v>
      </c>
      <c r="D6426" s="41" t="s">
        <v>2880</v>
      </c>
      <c r="E6426" s="201">
        <v>0.1426</v>
      </c>
      <c r="F6426" s="200">
        <v>510.226</v>
      </c>
      <c r="G6426" s="65">
        <f t="shared" si="100"/>
        <v>72.758227599999998</v>
      </c>
      <c r="H6426" s="44">
        <f>SUM(G6426:G6433)</f>
        <v>114.99738448475</v>
      </c>
      <c r="I6426" s="45"/>
      <c r="J6426" s="36">
        <v>0</v>
      </c>
    </row>
    <row r="6427" spans="1:10" ht="15.75" hidden="1" thickBot="1" x14ac:dyDescent="0.3">
      <c r="A6427" s="246"/>
      <c r="B6427" s="241"/>
      <c r="C6427" s="41" t="s">
        <v>10601</v>
      </c>
      <c r="D6427" s="41" t="s">
        <v>2800</v>
      </c>
      <c r="E6427" s="201">
        <v>0.27950000000000003</v>
      </c>
      <c r="F6427" s="200">
        <v>22.097000000000001</v>
      </c>
      <c r="G6427" s="65">
        <f t="shared" si="100"/>
        <v>6.1761115000000011</v>
      </c>
      <c r="H6427" s="54"/>
      <c r="I6427" s="45"/>
      <c r="J6427" s="36">
        <v>0</v>
      </c>
    </row>
    <row r="6428" spans="1:10" ht="51.75" hidden="1" thickBot="1" x14ac:dyDescent="0.3">
      <c r="A6428" s="246"/>
      <c r="B6428" s="241"/>
      <c r="C6428" s="41" t="s">
        <v>11549</v>
      </c>
      <c r="D6428" s="41" t="s">
        <v>1050</v>
      </c>
      <c r="E6428" s="201">
        <v>3.4200000000000001E-2</v>
      </c>
      <c r="F6428" s="200">
        <v>380.60799999999995</v>
      </c>
      <c r="G6428" s="65">
        <f t="shared" si="100"/>
        <v>13.016793599999998</v>
      </c>
      <c r="H6428" s="54"/>
      <c r="I6428" s="45"/>
      <c r="J6428" s="36">
        <v>0</v>
      </c>
    </row>
    <row r="6429" spans="1:10" ht="51.75" hidden="1" thickBot="1" x14ac:dyDescent="0.3">
      <c r="A6429" s="246"/>
      <c r="B6429" s="241"/>
      <c r="C6429" s="41" t="s">
        <v>11550</v>
      </c>
      <c r="D6429" s="41" t="s">
        <v>10703</v>
      </c>
      <c r="E6429" s="201">
        <v>6.1199999999999997E-2</v>
      </c>
      <c r="F6429" s="200">
        <v>159.6285</v>
      </c>
      <c r="G6429" s="65">
        <f t="shared" si="100"/>
        <v>9.7692642000000003</v>
      </c>
      <c r="H6429" s="54"/>
      <c r="I6429" s="45"/>
      <c r="J6429" s="36">
        <v>0</v>
      </c>
    </row>
    <row r="6430" spans="1:10" ht="26.25" hidden="1" thickBot="1" x14ac:dyDescent="0.3">
      <c r="A6430" s="246"/>
      <c r="B6430" s="241"/>
      <c r="C6430" s="41" t="s">
        <v>10622</v>
      </c>
      <c r="D6430" s="41" t="s">
        <v>2800</v>
      </c>
      <c r="E6430" s="201">
        <v>6.4000000000000003E-3</v>
      </c>
      <c r="F6430" s="200">
        <v>128.06950000000001</v>
      </c>
      <c r="G6430" s="65">
        <f t="shared" si="100"/>
        <v>0.81964480000000006</v>
      </c>
      <c r="H6430" s="54"/>
      <c r="I6430" s="45"/>
      <c r="J6430" s="36">
        <v>0</v>
      </c>
    </row>
    <row r="6431" spans="1:10" ht="26.25" hidden="1" thickBot="1" x14ac:dyDescent="0.3">
      <c r="A6431" s="246"/>
      <c r="B6431" s="241"/>
      <c r="C6431" s="41" t="s">
        <v>11345</v>
      </c>
      <c r="D6431" s="41" t="s">
        <v>1044</v>
      </c>
      <c r="E6431" s="201">
        <v>1.3913</v>
      </c>
      <c r="F6431" s="200">
        <v>7.887714149999999</v>
      </c>
      <c r="G6431" s="65">
        <f t="shared" si="100"/>
        <v>10.974176696894999</v>
      </c>
      <c r="H6431" s="54"/>
      <c r="I6431" s="45"/>
      <c r="J6431" s="36">
        <v>0</v>
      </c>
    </row>
    <row r="6432" spans="1:10" ht="39" hidden="1" thickBot="1" x14ac:dyDescent="0.3">
      <c r="A6432" s="246"/>
      <c r="B6432" s="241"/>
      <c r="C6432" s="41" t="s">
        <v>11346</v>
      </c>
      <c r="D6432" s="41" t="s">
        <v>11296</v>
      </c>
      <c r="E6432" s="201">
        <v>5.2400000000000002E-2</v>
      </c>
      <c r="F6432" s="200">
        <v>3.1363071999999996</v>
      </c>
      <c r="G6432" s="65">
        <f t="shared" si="100"/>
        <v>0.16434249728</v>
      </c>
      <c r="H6432" s="54"/>
      <c r="I6432" s="45"/>
      <c r="J6432" s="36">
        <v>0</v>
      </c>
    </row>
    <row r="6433" spans="1:10" ht="51.75" hidden="1" thickBot="1" x14ac:dyDescent="0.3">
      <c r="A6433" s="246"/>
      <c r="B6433" s="241"/>
      <c r="C6433" s="41" t="s">
        <v>11274</v>
      </c>
      <c r="D6433" s="41" t="s">
        <v>2880</v>
      </c>
      <c r="E6433" s="201">
        <v>0.15709999999999999</v>
      </c>
      <c r="F6433" s="209">
        <f>IF(ISNUMBER('Comp.Aux1'!$G$335), 'Comp.Aux1'!$G$335, 0)</f>
        <v>8.3948032499999989</v>
      </c>
      <c r="G6433" s="65">
        <f t="shared" si="100"/>
        <v>1.3188235905749996</v>
      </c>
      <c r="H6433" s="54"/>
      <c r="I6433" s="45"/>
      <c r="J6433" s="36">
        <v>0</v>
      </c>
    </row>
    <row r="6434" spans="1:10" ht="15.75" hidden="1" thickBot="1" x14ac:dyDescent="0.3">
      <c r="A6434" s="247"/>
      <c r="B6434" s="242"/>
      <c r="C6434" s="46"/>
      <c r="D6434" s="46"/>
      <c r="E6434" s="202"/>
      <c r="F6434" s="203" t="s">
        <v>13</v>
      </c>
      <c r="G6434" s="73" t="str">
        <f t="shared" si="100"/>
        <v/>
      </c>
      <c r="H6434" s="84"/>
      <c r="I6434" s="45"/>
      <c r="J6434" s="36">
        <v>0</v>
      </c>
    </row>
    <row r="6435" spans="1:10" ht="15.75" hidden="1" thickBot="1" x14ac:dyDescent="0.3">
      <c r="A6435" s="237" t="s">
        <v>1531</v>
      </c>
      <c r="B6435" s="240" t="s">
        <v>7210</v>
      </c>
      <c r="C6435" s="31"/>
      <c r="D6435" s="32" t="s">
        <v>72</v>
      </c>
      <c r="E6435" s="197"/>
      <c r="F6435" s="208" t="s">
        <v>13</v>
      </c>
      <c r="G6435" s="33" t="str">
        <f t="shared" si="100"/>
        <v/>
      </c>
      <c r="H6435" s="34"/>
      <c r="I6435" s="35"/>
      <c r="J6435" s="36">
        <v>0</v>
      </c>
    </row>
    <row r="6436" spans="1:10" ht="15.75" hidden="1" thickBot="1" x14ac:dyDescent="0.3">
      <c r="A6436" s="246"/>
      <c r="B6436" s="241"/>
      <c r="C6436" s="38"/>
      <c r="D6436" s="38"/>
      <c r="E6436" s="199"/>
      <c r="F6436" s="211" t="s">
        <v>13</v>
      </c>
      <c r="G6436" s="65" t="str">
        <f t="shared" si="100"/>
        <v/>
      </c>
      <c r="H6436" s="66"/>
      <c r="I6436" s="67"/>
      <c r="J6436" s="36">
        <v>0</v>
      </c>
    </row>
    <row r="6437" spans="1:10" ht="39" hidden="1" thickBot="1" x14ac:dyDescent="0.3">
      <c r="A6437" s="246"/>
      <c r="B6437" s="241"/>
      <c r="C6437" s="41" t="s">
        <v>11046</v>
      </c>
      <c r="D6437" s="41" t="s">
        <v>83</v>
      </c>
      <c r="E6437" s="201">
        <v>1.19</v>
      </c>
      <c r="F6437" s="200">
        <v>0.20899999999999999</v>
      </c>
      <c r="G6437" s="65">
        <f t="shared" si="100"/>
        <v>0.24870999999999999</v>
      </c>
      <c r="H6437" s="44">
        <f>SUM(G6437:G6441)</f>
        <v>13.506026500000001</v>
      </c>
      <c r="I6437" s="45"/>
      <c r="J6437" s="36">
        <v>0</v>
      </c>
    </row>
    <row r="6438" spans="1:10" ht="26.25" hidden="1" thickBot="1" x14ac:dyDescent="0.3">
      <c r="A6438" s="246"/>
      <c r="B6438" s="241"/>
      <c r="C6438" s="41" t="s">
        <v>10886</v>
      </c>
      <c r="D6438" s="41" t="s">
        <v>1044</v>
      </c>
      <c r="E6438" s="201">
        <v>2.5000000000000001E-2</v>
      </c>
      <c r="F6438" s="200">
        <v>19</v>
      </c>
      <c r="G6438" s="65">
        <f t="shared" si="100"/>
        <v>0.47500000000000003</v>
      </c>
      <c r="H6438" s="54"/>
      <c r="I6438" s="45"/>
      <c r="J6438" s="36">
        <v>0</v>
      </c>
    </row>
    <row r="6439" spans="1:10" ht="15.75" hidden="1" thickBot="1" x14ac:dyDescent="0.3">
      <c r="A6439" s="246"/>
      <c r="B6439" s="241"/>
      <c r="C6439" s="41" t="s">
        <v>11154</v>
      </c>
      <c r="D6439" s="41" t="s">
        <v>2800</v>
      </c>
      <c r="E6439" s="201">
        <v>1.7500000000000002E-2</v>
      </c>
      <c r="F6439" s="200">
        <v>22.856999999999999</v>
      </c>
      <c r="G6439" s="65">
        <f t="shared" si="100"/>
        <v>0.39999750000000001</v>
      </c>
      <c r="H6439" s="54"/>
      <c r="I6439" s="45"/>
      <c r="J6439" s="36">
        <v>0</v>
      </c>
    </row>
    <row r="6440" spans="1:10" ht="15.75" hidden="1" thickBot="1" x14ac:dyDescent="0.3">
      <c r="A6440" s="246"/>
      <c r="B6440" s="241"/>
      <c r="C6440" s="41" t="s">
        <v>10698</v>
      </c>
      <c r="D6440" s="41" t="s">
        <v>2800</v>
      </c>
      <c r="E6440" s="201">
        <v>0.1069</v>
      </c>
      <c r="F6440" s="200">
        <v>28.509499999999999</v>
      </c>
      <c r="G6440" s="65">
        <f t="shared" si="100"/>
        <v>3.0476655499999996</v>
      </c>
      <c r="H6440" s="54"/>
      <c r="I6440" s="45"/>
      <c r="J6440" s="36">
        <v>0</v>
      </c>
    </row>
    <row r="6441" spans="1:10" ht="15.75" hidden="1" thickBot="1" x14ac:dyDescent="0.3">
      <c r="A6441" s="246"/>
      <c r="B6441" s="241"/>
      <c r="C6441" s="41" t="s">
        <v>11284</v>
      </c>
      <c r="D6441" s="41" t="s">
        <v>1044</v>
      </c>
      <c r="E6441" s="201">
        <v>1</v>
      </c>
      <c r="F6441" s="200">
        <v>9.3346534500000011</v>
      </c>
      <c r="G6441" s="65">
        <f t="shared" si="100"/>
        <v>9.3346534500000011</v>
      </c>
      <c r="H6441" s="54"/>
      <c r="I6441" s="45"/>
      <c r="J6441" s="36">
        <v>0</v>
      </c>
    </row>
    <row r="6442" spans="1:10" ht="15.75" hidden="1" thickBot="1" x14ac:dyDescent="0.3">
      <c r="A6442" s="247"/>
      <c r="B6442" s="242"/>
      <c r="C6442" s="46"/>
      <c r="D6442" s="46"/>
      <c r="E6442" s="202"/>
      <c r="F6442" s="203" t="s">
        <v>13</v>
      </c>
      <c r="G6442" s="73" t="str">
        <f t="shared" si="100"/>
        <v/>
      </c>
      <c r="H6442" s="84"/>
      <c r="I6442" s="45"/>
      <c r="J6442" s="36">
        <v>0</v>
      </c>
    </row>
    <row r="6443" spans="1:10" ht="15.75" hidden="1" thickBot="1" x14ac:dyDescent="0.3">
      <c r="A6443" s="237" t="s">
        <v>1532</v>
      </c>
      <c r="B6443" s="240" t="s">
        <v>7211</v>
      </c>
      <c r="C6443" s="31"/>
      <c r="D6443" s="32" t="s">
        <v>68</v>
      </c>
      <c r="E6443" s="197"/>
      <c r="F6443" s="208" t="s">
        <v>13</v>
      </c>
      <c r="G6443" s="33" t="str">
        <f t="shared" si="100"/>
        <v/>
      </c>
      <c r="H6443" s="34"/>
      <c r="I6443" s="35"/>
      <c r="J6443" s="36">
        <v>0</v>
      </c>
    </row>
    <row r="6444" spans="1:10" ht="15.75" hidden="1" thickBot="1" x14ac:dyDescent="0.3">
      <c r="A6444" s="246"/>
      <c r="B6444" s="241"/>
      <c r="C6444" s="38"/>
      <c r="D6444" s="38"/>
      <c r="E6444" s="199"/>
      <c r="F6444" s="211" t="s">
        <v>13</v>
      </c>
      <c r="G6444" s="65" t="str">
        <f t="shared" si="100"/>
        <v/>
      </c>
      <c r="H6444" s="66"/>
      <c r="I6444" s="67"/>
      <c r="J6444" s="36">
        <v>0</v>
      </c>
    </row>
    <row r="6445" spans="1:10" ht="39" hidden="1" thickBot="1" x14ac:dyDescent="0.3">
      <c r="A6445" s="246"/>
      <c r="B6445" s="241"/>
      <c r="C6445" s="41" t="s">
        <v>11439</v>
      </c>
      <c r="D6445" s="41" t="s">
        <v>2880</v>
      </c>
      <c r="E6445" s="201">
        <v>8.14E-2</v>
      </c>
      <c r="F6445" s="200">
        <v>477.84999999999997</v>
      </c>
      <c r="G6445" s="65">
        <f t="shared" si="100"/>
        <v>38.896989999999995</v>
      </c>
      <c r="H6445" s="44">
        <f>SUM(G6445:G6449)</f>
        <v>86.948469750000001</v>
      </c>
      <c r="I6445" s="45"/>
      <c r="J6445" s="36">
        <v>0</v>
      </c>
    </row>
    <row r="6446" spans="1:10" ht="26.25" hidden="1" thickBot="1" x14ac:dyDescent="0.3">
      <c r="A6446" s="246"/>
      <c r="B6446" s="241"/>
      <c r="C6446" s="41" t="s">
        <v>11440</v>
      </c>
      <c r="D6446" s="41" t="s">
        <v>1044</v>
      </c>
      <c r="E6446" s="201">
        <v>4</v>
      </c>
      <c r="F6446" s="200">
        <v>10.9345</v>
      </c>
      <c r="G6446" s="65">
        <f t="shared" si="100"/>
        <v>43.738</v>
      </c>
      <c r="H6446" s="54"/>
      <c r="I6446" s="45"/>
      <c r="J6446" s="36">
        <v>0</v>
      </c>
    </row>
    <row r="6447" spans="1:10" ht="15.75" hidden="1" thickBot="1" x14ac:dyDescent="0.3">
      <c r="A6447" s="246"/>
      <c r="B6447" s="241"/>
      <c r="C6447" s="41" t="s">
        <v>10607</v>
      </c>
      <c r="D6447" s="41" t="s">
        <v>2800</v>
      </c>
      <c r="E6447" s="201">
        <v>0.1119</v>
      </c>
      <c r="F6447" s="200">
        <v>28.6995</v>
      </c>
      <c r="G6447" s="65">
        <f t="shared" si="100"/>
        <v>3.2114740500000001</v>
      </c>
      <c r="H6447" s="54"/>
      <c r="I6447" s="45"/>
      <c r="J6447" s="36">
        <v>0</v>
      </c>
    </row>
    <row r="6448" spans="1:10" ht="15.75" hidden="1" thickBot="1" x14ac:dyDescent="0.3">
      <c r="A6448" s="246"/>
      <c r="B6448" s="241"/>
      <c r="C6448" s="41" t="s">
        <v>10601</v>
      </c>
      <c r="D6448" s="41" t="s">
        <v>2800</v>
      </c>
      <c r="E6448" s="201">
        <v>4.6600000000000003E-2</v>
      </c>
      <c r="F6448" s="200">
        <v>22.097000000000001</v>
      </c>
      <c r="G6448" s="65">
        <f t="shared" si="100"/>
        <v>1.0297202000000001</v>
      </c>
      <c r="H6448" s="54"/>
      <c r="I6448" s="45"/>
      <c r="J6448" s="36">
        <v>0</v>
      </c>
    </row>
    <row r="6449" spans="1:10" ht="26.25" hidden="1" thickBot="1" x14ac:dyDescent="0.3">
      <c r="A6449" s="246"/>
      <c r="B6449" s="241"/>
      <c r="C6449" s="41" t="s">
        <v>11441</v>
      </c>
      <c r="D6449" s="41" t="s">
        <v>1050</v>
      </c>
      <c r="E6449" s="201">
        <v>7.0000000000000001E-3</v>
      </c>
      <c r="F6449" s="200">
        <v>10.326499999999999</v>
      </c>
      <c r="G6449" s="65">
        <f t="shared" si="100"/>
        <v>7.2285500000000003E-2</v>
      </c>
      <c r="H6449" s="54"/>
      <c r="I6449" s="45"/>
      <c r="J6449" s="36">
        <v>0</v>
      </c>
    </row>
    <row r="6450" spans="1:10" ht="15.75" hidden="1" thickBot="1" x14ac:dyDescent="0.3">
      <c r="A6450" s="247"/>
      <c r="B6450" s="242"/>
      <c r="C6450" s="46"/>
      <c r="D6450" s="46"/>
      <c r="E6450" s="202"/>
      <c r="F6450" s="203" t="s">
        <v>13</v>
      </c>
      <c r="G6450" s="73" t="str">
        <f t="shared" si="100"/>
        <v/>
      </c>
      <c r="H6450" s="84"/>
      <c r="I6450" s="45"/>
      <c r="J6450" s="36">
        <v>0</v>
      </c>
    </row>
    <row r="6451" spans="1:10" ht="15.75" hidden="1" thickBot="1" x14ac:dyDescent="0.3">
      <c r="A6451" s="237" t="s">
        <v>1533</v>
      </c>
      <c r="B6451" s="240" t="s">
        <v>7212</v>
      </c>
      <c r="C6451" s="31"/>
      <c r="D6451" s="32" t="s">
        <v>106</v>
      </c>
      <c r="E6451" s="197"/>
      <c r="F6451" s="208" t="s">
        <v>13</v>
      </c>
      <c r="G6451" s="33" t="str">
        <f t="shared" si="100"/>
        <v/>
      </c>
      <c r="H6451" s="34"/>
      <c r="I6451" s="35"/>
      <c r="J6451" s="36">
        <v>0</v>
      </c>
    </row>
    <row r="6452" spans="1:10" ht="15.75" hidden="1" thickBot="1" x14ac:dyDescent="0.3">
      <c r="A6452" s="246"/>
      <c r="B6452" s="241"/>
      <c r="C6452" s="38"/>
      <c r="D6452" s="38"/>
      <c r="E6452" s="199"/>
      <c r="F6452" s="211" t="s">
        <v>13</v>
      </c>
      <c r="G6452" s="65" t="str">
        <f t="shared" si="100"/>
        <v/>
      </c>
      <c r="H6452" s="66"/>
      <c r="I6452" s="67"/>
      <c r="J6452" s="36">
        <v>0</v>
      </c>
    </row>
    <row r="6453" spans="1:10" ht="26.25" hidden="1" thickBot="1" x14ac:dyDescent="0.3">
      <c r="A6453" s="246"/>
      <c r="B6453" s="241"/>
      <c r="C6453" s="41" t="s">
        <v>10636</v>
      </c>
      <c r="D6453" s="41" t="s">
        <v>1302</v>
      </c>
      <c r="E6453" s="201">
        <v>1.0353000000000001</v>
      </c>
      <c r="F6453" s="200">
        <v>61.217999999999996</v>
      </c>
      <c r="G6453" s="65">
        <f t="shared" si="100"/>
        <v>63.378995400000001</v>
      </c>
      <c r="H6453" s="44">
        <f>SUM(G6453:G6456)</f>
        <v>70.13070239999999</v>
      </c>
      <c r="I6453" s="45"/>
      <c r="J6453" s="36">
        <v>0</v>
      </c>
    </row>
    <row r="6454" spans="1:10" ht="15.75" hidden="1" thickBot="1" x14ac:dyDescent="0.3">
      <c r="A6454" s="246"/>
      <c r="B6454" s="241"/>
      <c r="C6454" s="41" t="s">
        <v>11111</v>
      </c>
      <c r="D6454" s="41" t="s">
        <v>83</v>
      </c>
      <c r="E6454" s="201">
        <v>7.2999999999999995E-2</v>
      </c>
      <c r="F6454" s="200">
        <v>2.2039999999999997</v>
      </c>
      <c r="G6454" s="65">
        <f t="shared" si="100"/>
        <v>0.16089199999999998</v>
      </c>
      <c r="H6454" s="54"/>
      <c r="I6454" s="45"/>
      <c r="J6454" s="36">
        <v>0</v>
      </c>
    </row>
    <row r="6455" spans="1:10" ht="26.25" hidden="1" thickBot="1" x14ac:dyDescent="0.3">
      <c r="A6455" s="246"/>
      <c r="B6455" s="241"/>
      <c r="C6455" s="41" t="s">
        <v>10641</v>
      </c>
      <c r="D6455" s="41" t="s">
        <v>2800</v>
      </c>
      <c r="E6455" s="201">
        <v>0.13089999999999999</v>
      </c>
      <c r="F6455" s="200">
        <v>22.324999999999999</v>
      </c>
      <c r="G6455" s="65">
        <f t="shared" si="100"/>
        <v>2.9223424999999996</v>
      </c>
      <c r="H6455" s="54"/>
      <c r="I6455" s="45"/>
      <c r="J6455" s="36">
        <v>0</v>
      </c>
    </row>
    <row r="6456" spans="1:10" ht="26.25" hidden="1" thickBot="1" x14ac:dyDescent="0.3">
      <c r="A6456" s="246"/>
      <c r="B6456" s="241"/>
      <c r="C6456" s="41" t="s">
        <v>10614</v>
      </c>
      <c r="D6456" s="41" t="s">
        <v>2800</v>
      </c>
      <c r="E6456" s="201">
        <v>0.13089999999999999</v>
      </c>
      <c r="F6456" s="200">
        <v>28.024999999999999</v>
      </c>
      <c r="G6456" s="65">
        <f t="shared" si="100"/>
        <v>3.6684724999999996</v>
      </c>
      <c r="H6456" s="54"/>
      <c r="I6456" s="45"/>
      <c r="J6456" s="36">
        <v>0</v>
      </c>
    </row>
    <row r="6457" spans="1:10" ht="15.75" hidden="1" thickBot="1" x14ac:dyDescent="0.3">
      <c r="A6457" s="247"/>
      <c r="B6457" s="242"/>
      <c r="C6457" s="46"/>
      <c r="D6457" s="46"/>
      <c r="E6457" s="202"/>
      <c r="F6457" s="203" t="s">
        <v>13</v>
      </c>
      <c r="G6457" s="73" t="str">
        <f t="shared" si="100"/>
        <v/>
      </c>
      <c r="H6457" s="84"/>
      <c r="I6457" s="45"/>
      <c r="J6457" s="36">
        <v>0</v>
      </c>
    </row>
    <row r="6458" spans="1:10" ht="15.75" hidden="1" thickBot="1" x14ac:dyDescent="0.3">
      <c r="A6458" s="237" t="s">
        <v>1534</v>
      </c>
      <c r="B6458" s="240" t="s">
        <v>7213</v>
      </c>
      <c r="C6458" s="31"/>
      <c r="D6458" s="32" t="s">
        <v>68</v>
      </c>
      <c r="E6458" s="197"/>
      <c r="F6458" s="208" t="s">
        <v>13</v>
      </c>
      <c r="G6458" s="33" t="str">
        <f t="shared" si="100"/>
        <v/>
      </c>
      <c r="H6458" s="34"/>
      <c r="I6458" s="35"/>
      <c r="J6458" s="36">
        <v>0</v>
      </c>
    </row>
    <row r="6459" spans="1:10" ht="15.75" hidden="1" thickBot="1" x14ac:dyDescent="0.3">
      <c r="A6459" s="246"/>
      <c r="B6459" s="241"/>
      <c r="C6459" s="38"/>
      <c r="D6459" s="38"/>
      <c r="E6459" s="199"/>
      <c r="F6459" s="211" t="s">
        <v>13</v>
      </c>
      <c r="G6459" s="65" t="str">
        <f t="shared" si="100"/>
        <v/>
      </c>
      <c r="H6459" s="66"/>
      <c r="I6459" s="67"/>
      <c r="J6459" s="36">
        <v>0</v>
      </c>
    </row>
    <row r="6460" spans="1:10" ht="26.25" hidden="1" thickBot="1" x14ac:dyDescent="0.3">
      <c r="A6460" s="246"/>
      <c r="B6460" s="241"/>
      <c r="C6460" s="41" t="s">
        <v>11551</v>
      </c>
      <c r="D6460" s="41" t="s">
        <v>83</v>
      </c>
      <c r="E6460" s="201">
        <v>10.204000000000001</v>
      </c>
      <c r="F6460" s="200">
        <v>4.8639999999999999</v>
      </c>
      <c r="G6460" s="65">
        <f t="shared" si="100"/>
        <v>49.632256000000005</v>
      </c>
      <c r="H6460" s="44">
        <f>SUM(G6460:G6466)</f>
        <v>97.065418112098769</v>
      </c>
      <c r="I6460" s="45"/>
      <c r="J6460" s="36">
        <v>0</v>
      </c>
    </row>
    <row r="6461" spans="1:10" ht="26.25" hidden="1" thickBot="1" x14ac:dyDescent="0.3">
      <c r="A6461" s="246"/>
      <c r="B6461" s="241"/>
      <c r="C6461" s="41" t="s">
        <v>11552</v>
      </c>
      <c r="D6461" s="41" t="s">
        <v>83</v>
      </c>
      <c r="E6461" s="201">
        <v>1.46</v>
      </c>
      <c r="F6461" s="200">
        <v>2.7835000000000001</v>
      </c>
      <c r="G6461" s="65">
        <f t="shared" si="100"/>
        <v>4.0639099999999999</v>
      </c>
      <c r="H6461" s="54"/>
      <c r="I6461" s="45"/>
      <c r="J6461" s="36">
        <v>0</v>
      </c>
    </row>
    <row r="6462" spans="1:10" ht="26.25" hidden="1" thickBot="1" x14ac:dyDescent="0.3">
      <c r="A6462" s="246"/>
      <c r="B6462" s="241"/>
      <c r="C6462" s="41" t="s">
        <v>11553</v>
      </c>
      <c r="D6462" s="41" t="s">
        <v>83</v>
      </c>
      <c r="E6462" s="201">
        <v>1.46</v>
      </c>
      <c r="F6462" s="200">
        <v>4.4459999999999997</v>
      </c>
      <c r="G6462" s="65">
        <f t="shared" si="100"/>
        <v>6.4911599999999998</v>
      </c>
      <c r="H6462" s="54"/>
      <c r="I6462" s="45"/>
      <c r="J6462" s="36">
        <v>0</v>
      </c>
    </row>
    <row r="6463" spans="1:10" ht="26.25" hidden="1" thickBot="1" x14ac:dyDescent="0.3">
      <c r="A6463" s="246"/>
      <c r="B6463" s="241"/>
      <c r="C6463" s="41" t="s">
        <v>11554</v>
      </c>
      <c r="D6463" s="41" t="s">
        <v>83</v>
      </c>
      <c r="E6463" s="201">
        <v>0.97</v>
      </c>
      <c r="F6463" s="200">
        <v>5.4814999999999996</v>
      </c>
      <c r="G6463" s="65">
        <f t="shared" si="100"/>
        <v>5.3170549999999999</v>
      </c>
      <c r="H6463" s="54"/>
      <c r="I6463" s="45"/>
      <c r="J6463" s="36">
        <v>0</v>
      </c>
    </row>
    <row r="6464" spans="1:10" ht="15.75" hidden="1" thickBot="1" x14ac:dyDescent="0.3">
      <c r="A6464" s="246"/>
      <c r="B6464" s="241"/>
      <c r="C6464" s="41" t="s">
        <v>10607</v>
      </c>
      <c r="D6464" s="41" t="s">
        <v>2800</v>
      </c>
      <c r="E6464" s="201">
        <v>0.45</v>
      </c>
      <c r="F6464" s="200">
        <v>28.6995</v>
      </c>
      <c r="G6464" s="65">
        <f t="shared" si="100"/>
        <v>12.914775000000001</v>
      </c>
      <c r="H6464" s="54"/>
      <c r="I6464" s="45"/>
      <c r="J6464" s="36">
        <v>0</v>
      </c>
    </row>
    <row r="6465" spans="1:10" ht="15.75" hidden="1" thickBot="1" x14ac:dyDescent="0.3">
      <c r="A6465" s="246"/>
      <c r="B6465" s="241"/>
      <c r="C6465" s="41" t="s">
        <v>10601</v>
      </c>
      <c r="D6465" s="41" t="s">
        <v>2800</v>
      </c>
      <c r="E6465" s="201">
        <v>0.45</v>
      </c>
      <c r="F6465" s="200">
        <v>22.097000000000001</v>
      </c>
      <c r="G6465" s="65">
        <f t="shared" si="100"/>
        <v>9.9436500000000017</v>
      </c>
      <c r="H6465" s="54"/>
      <c r="I6465" s="45"/>
      <c r="J6465" s="36">
        <v>0</v>
      </c>
    </row>
    <row r="6466" spans="1:10" ht="51.75" hidden="1" thickBot="1" x14ac:dyDescent="0.3">
      <c r="A6466" s="246"/>
      <c r="B6466" s="241"/>
      <c r="C6466" s="41" t="s">
        <v>11347</v>
      </c>
      <c r="D6466" s="41" t="s">
        <v>2880</v>
      </c>
      <c r="E6466" s="201">
        <v>1.1299999999999999E-2</v>
      </c>
      <c r="F6466" s="200">
        <v>770.14266478750005</v>
      </c>
      <c r="G6466" s="65">
        <f t="shared" si="100"/>
        <v>8.7026121120987501</v>
      </c>
      <c r="H6466" s="54"/>
      <c r="I6466" s="45"/>
      <c r="J6466" s="36">
        <v>0</v>
      </c>
    </row>
    <row r="6467" spans="1:10" ht="15.75" hidden="1" thickBot="1" x14ac:dyDescent="0.3">
      <c r="A6467" s="247"/>
      <c r="B6467" s="242"/>
      <c r="C6467" s="46"/>
      <c r="D6467" s="46"/>
      <c r="E6467" s="202"/>
      <c r="F6467" s="203" t="s">
        <v>13</v>
      </c>
      <c r="G6467" s="73" t="str">
        <f t="shared" si="100"/>
        <v/>
      </c>
      <c r="H6467" s="84"/>
      <c r="I6467" s="45"/>
      <c r="J6467" s="36">
        <v>0</v>
      </c>
    </row>
    <row r="6468" spans="1:10" ht="15.75" hidden="1" thickBot="1" x14ac:dyDescent="0.3">
      <c r="A6468" s="237" t="s">
        <v>1535</v>
      </c>
      <c r="B6468" s="240" t="s">
        <v>7214</v>
      </c>
      <c r="C6468" s="31"/>
      <c r="D6468" s="32" t="s">
        <v>18</v>
      </c>
      <c r="E6468" s="197"/>
      <c r="F6468" s="208" t="s">
        <v>13</v>
      </c>
      <c r="G6468" s="33" t="str">
        <f t="shared" si="100"/>
        <v/>
      </c>
      <c r="H6468" s="34"/>
      <c r="I6468" s="35"/>
      <c r="J6468" s="36">
        <v>0</v>
      </c>
    </row>
    <row r="6469" spans="1:10" ht="15.75" hidden="1" thickBot="1" x14ac:dyDescent="0.3">
      <c r="A6469" s="246"/>
      <c r="B6469" s="241"/>
      <c r="C6469" s="38"/>
      <c r="D6469" s="38"/>
      <c r="E6469" s="199"/>
      <c r="F6469" s="211" t="s">
        <v>13</v>
      </c>
      <c r="G6469" s="65" t="str">
        <f t="shared" si="100"/>
        <v/>
      </c>
      <c r="H6469" s="66"/>
      <c r="I6469" s="67"/>
      <c r="J6469" s="36">
        <v>0</v>
      </c>
    </row>
    <row r="6470" spans="1:10" ht="15.75" hidden="1" thickBot="1" x14ac:dyDescent="0.3">
      <c r="A6470" s="246"/>
      <c r="B6470" s="241"/>
      <c r="C6470" s="41" t="s">
        <v>11555</v>
      </c>
      <c r="D6470" s="41" t="s">
        <v>83</v>
      </c>
      <c r="E6470" s="201">
        <v>21</v>
      </c>
      <c r="F6470" s="200">
        <v>3.7809999999999997</v>
      </c>
      <c r="G6470" s="65">
        <f t="shared" ref="G6470:G6533" si="101">IF(ISNUMBER(F6470),E6470*F6470,"")</f>
        <v>79.400999999999996</v>
      </c>
      <c r="H6470" s="44">
        <f>SUM(G6470:G6490)</f>
        <v>1638.0916346152803</v>
      </c>
      <c r="I6470" s="45"/>
      <c r="J6470" s="36">
        <v>0</v>
      </c>
    </row>
    <row r="6471" spans="1:10" ht="26.25" hidden="1" thickBot="1" x14ac:dyDescent="0.3">
      <c r="A6471" s="246"/>
      <c r="B6471" s="241"/>
      <c r="C6471" s="41" t="s">
        <v>11265</v>
      </c>
      <c r="D6471" s="41" t="s">
        <v>70</v>
      </c>
      <c r="E6471" s="201">
        <v>8.2000000000000007E-3</v>
      </c>
      <c r="F6471" s="200">
        <v>8.5310000000000006</v>
      </c>
      <c r="G6471" s="65">
        <f t="shared" si="101"/>
        <v>6.9954200000000008E-2</v>
      </c>
      <c r="H6471" s="54"/>
      <c r="I6471" s="45"/>
      <c r="J6471" s="36">
        <v>0</v>
      </c>
    </row>
    <row r="6472" spans="1:10" ht="26.25" hidden="1" thickBot="1" x14ac:dyDescent="0.3">
      <c r="A6472" s="246"/>
      <c r="B6472" s="241"/>
      <c r="C6472" s="41" t="s">
        <v>10752</v>
      </c>
      <c r="D6472" s="41" t="s">
        <v>1302</v>
      </c>
      <c r="E6472" s="201">
        <v>0.17760000000000001</v>
      </c>
      <c r="F6472" s="200">
        <v>7.3055000000000003</v>
      </c>
      <c r="G6472" s="65">
        <f t="shared" si="101"/>
        <v>1.2974568000000002</v>
      </c>
      <c r="H6472" s="54"/>
      <c r="I6472" s="45"/>
      <c r="J6472" s="36">
        <v>0</v>
      </c>
    </row>
    <row r="6473" spans="1:10" ht="26.25" hidden="1" thickBot="1" x14ac:dyDescent="0.3">
      <c r="A6473" s="246"/>
      <c r="B6473" s="241"/>
      <c r="C6473" s="41" t="s">
        <v>11044</v>
      </c>
      <c r="D6473" s="41" t="s">
        <v>1302</v>
      </c>
      <c r="E6473" s="201">
        <v>0.2112</v>
      </c>
      <c r="F6473" s="200">
        <v>2.5554999999999999</v>
      </c>
      <c r="G6473" s="65">
        <f t="shared" si="101"/>
        <v>0.53972160000000002</v>
      </c>
      <c r="H6473" s="54"/>
      <c r="I6473" s="45"/>
      <c r="J6473" s="36">
        <v>0</v>
      </c>
    </row>
    <row r="6474" spans="1:10" ht="15.75" hidden="1" thickBot="1" x14ac:dyDescent="0.3">
      <c r="A6474" s="246"/>
      <c r="B6474" s="241"/>
      <c r="C6474" s="41" t="s">
        <v>11556</v>
      </c>
      <c r="D6474" s="41" t="s">
        <v>1044</v>
      </c>
      <c r="E6474" s="201">
        <v>1.8700000000000001E-2</v>
      </c>
      <c r="F6474" s="200">
        <v>18.752999999999997</v>
      </c>
      <c r="G6474" s="65">
        <f t="shared" si="101"/>
        <v>0.35068109999999997</v>
      </c>
      <c r="H6474" s="54"/>
      <c r="I6474" s="45"/>
      <c r="J6474" s="36">
        <v>0</v>
      </c>
    </row>
    <row r="6475" spans="1:10" ht="64.5" hidden="1" thickBot="1" x14ac:dyDescent="0.3">
      <c r="A6475" s="246"/>
      <c r="B6475" s="241"/>
      <c r="C6475" s="41" t="s">
        <v>11372</v>
      </c>
      <c r="D6475" s="41" t="s">
        <v>1050</v>
      </c>
      <c r="E6475" s="201">
        <v>3.1300000000000001E-2</v>
      </c>
      <c r="F6475" s="200">
        <v>138.548</v>
      </c>
      <c r="G6475" s="65">
        <f t="shared" si="101"/>
        <v>4.3365524000000004</v>
      </c>
      <c r="H6475" s="54"/>
      <c r="I6475" s="45"/>
      <c r="J6475" s="36">
        <v>0</v>
      </c>
    </row>
    <row r="6476" spans="1:10" ht="64.5" hidden="1" thickBot="1" x14ac:dyDescent="0.3">
      <c r="A6476" s="246"/>
      <c r="B6476" s="241"/>
      <c r="C6476" s="41" t="s">
        <v>11373</v>
      </c>
      <c r="D6476" s="41" t="s">
        <v>10703</v>
      </c>
      <c r="E6476" s="201">
        <v>6.3700000000000007E-2</v>
      </c>
      <c r="F6476" s="200">
        <v>58.709999999999994</v>
      </c>
      <c r="G6476" s="65">
        <f t="shared" si="101"/>
        <v>3.739827</v>
      </c>
      <c r="H6476" s="54"/>
      <c r="I6476" s="45"/>
      <c r="J6476" s="36">
        <v>0</v>
      </c>
    </row>
    <row r="6477" spans="1:10" ht="39" hidden="1" thickBot="1" x14ac:dyDescent="0.3">
      <c r="A6477" s="246"/>
      <c r="B6477" s="241"/>
      <c r="C6477" s="41" t="s">
        <v>11070</v>
      </c>
      <c r="D6477" s="41" t="s">
        <v>1302</v>
      </c>
      <c r="E6477" s="201">
        <v>0.66239999999999999</v>
      </c>
      <c r="F6477" s="200">
        <v>17.783999999999999</v>
      </c>
      <c r="G6477" s="65">
        <f t="shared" si="101"/>
        <v>11.780121599999999</v>
      </c>
      <c r="H6477" s="54"/>
      <c r="I6477" s="45"/>
      <c r="J6477" s="36">
        <v>0</v>
      </c>
    </row>
    <row r="6478" spans="1:10" ht="26.25" hidden="1" thickBot="1" x14ac:dyDescent="0.3">
      <c r="A6478" s="246"/>
      <c r="B6478" s="241"/>
      <c r="C6478" s="41" t="s">
        <v>11557</v>
      </c>
      <c r="D6478" s="41" t="s">
        <v>83</v>
      </c>
      <c r="E6478" s="201">
        <v>47.175699999999999</v>
      </c>
      <c r="F6478" s="200">
        <v>6.0895000000000001</v>
      </c>
      <c r="G6478" s="65">
        <f t="shared" si="101"/>
        <v>287.27642515000002</v>
      </c>
      <c r="H6478" s="54"/>
      <c r="I6478" s="45"/>
      <c r="J6478" s="36">
        <v>0</v>
      </c>
    </row>
    <row r="6479" spans="1:10" ht="26.25" hidden="1" thickBot="1" x14ac:dyDescent="0.3">
      <c r="A6479" s="246"/>
      <c r="B6479" s="241"/>
      <c r="C6479" s="41" t="s">
        <v>11558</v>
      </c>
      <c r="D6479" s="41" t="s">
        <v>83</v>
      </c>
      <c r="E6479" s="201">
        <v>1</v>
      </c>
      <c r="F6479" s="200">
        <v>43.51</v>
      </c>
      <c r="G6479" s="65">
        <f t="shared" si="101"/>
        <v>43.51</v>
      </c>
      <c r="H6479" s="54"/>
      <c r="I6479" s="45"/>
      <c r="J6479" s="36">
        <v>0</v>
      </c>
    </row>
    <row r="6480" spans="1:10" ht="39" hidden="1" thickBot="1" x14ac:dyDescent="0.3">
      <c r="A6480" s="246"/>
      <c r="B6480" s="241"/>
      <c r="C6480" s="41" t="s">
        <v>11324</v>
      </c>
      <c r="D6480" s="41" t="s">
        <v>2880</v>
      </c>
      <c r="E6480" s="201">
        <v>4.1799999999999997E-2</v>
      </c>
      <c r="F6480" s="209">
        <f>IF(ISNUMBER('Comp.Aux1'!$G$323), 'Comp.Aux1'!$G$323, 0)</f>
        <v>609.32779267499996</v>
      </c>
      <c r="G6480" s="65">
        <f t="shared" si="101"/>
        <v>25.469901733814996</v>
      </c>
      <c r="H6480" s="54"/>
      <c r="I6480" s="45"/>
      <c r="J6480" s="36">
        <v>0</v>
      </c>
    </row>
    <row r="6481" spans="1:10" ht="15.75" hidden="1" thickBot="1" x14ac:dyDescent="0.3">
      <c r="A6481" s="246"/>
      <c r="B6481" s="241"/>
      <c r="C6481" s="41" t="s">
        <v>10607</v>
      </c>
      <c r="D6481" s="41" t="s">
        <v>2800</v>
      </c>
      <c r="E6481" s="201">
        <v>9.5631000000000004</v>
      </c>
      <c r="F6481" s="200">
        <v>28.6995</v>
      </c>
      <c r="G6481" s="65">
        <f t="shared" si="101"/>
        <v>274.45618845000001</v>
      </c>
      <c r="H6481" s="54"/>
      <c r="I6481" s="45"/>
      <c r="J6481" s="36">
        <v>0</v>
      </c>
    </row>
    <row r="6482" spans="1:10" ht="15.75" hidden="1" thickBot="1" x14ac:dyDescent="0.3">
      <c r="A6482" s="246"/>
      <c r="B6482" s="241"/>
      <c r="C6482" s="41" t="s">
        <v>10601</v>
      </c>
      <c r="D6482" s="41" t="s">
        <v>2800</v>
      </c>
      <c r="E6482" s="201">
        <v>7.5138999999999996</v>
      </c>
      <c r="F6482" s="200">
        <v>22.097000000000001</v>
      </c>
      <c r="G6482" s="65">
        <f t="shared" si="101"/>
        <v>166.03464829999999</v>
      </c>
      <c r="H6482" s="54"/>
      <c r="I6482" s="45"/>
      <c r="J6482" s="36">
        <v>0</v>
      </c>
    </row>
    <row r="6483" spans="1:10" ht="26.25" hidden="1" thickBot="1" x14ac:dyDescent="0.3">
      <c r="A6483" s="246"/>
      <c r="B6483" s="241"/>
      <c r="C6483" s="41" t="s">
        <v>11332</v>
      </c>
      <c r="D6483" s="41" t="s">
        <v>2880</v>
      </c>
      <c r="E6483" s="201">
        <v>0.47460000000000002</v>
      </c>
      <c r="F6483" s="200">
        <v>680.56221623750002</v>
      </c>
      <c r="G6483" s="65">
        <f t="shared" si="101"/>
        <v>322.99482782631753</v>
      </c>
      <c r="H6483" s="54"/>
      <c r="I6483" s="45"/>
      <c r="J6483" s="36">
        <v>0</v>
      </c>
    </row>
    <row r="6484" spans="1:10" ht="26.25" hidden="1" thickBot="1" x14ac:dyDescent="0.3">
      <c r="A6484" s="246"/>
      <c r="B6484" s="241"/>
      <c r="C6484" s="41" t="s">
        <v>11339</v>
      </c>
      <c r="D6484" s="41" t="s">
        <v>2880</v>
      </c>
      <c r="E6484" s="201">
        <v>2.9899999999999999E-2</v>
      </c>
      <c r="F6484" s="200">
        <v>1239.0158519235829</v>
      </c>
      <c r="G6484" s="65">
        <f t="shared" si="101"/>
        <v>37.046573972515127</v>
      </c>
      <c r="H6484" s="54"/>
      <c r="I6484" s="45"/>
      <c r="J6484" s="36">
        <v>0</v>
      </c>
    </row>
    <row r="6485" spans="1:10" ht="26.25" hidden="1" thickBot="1" x14ac:dyDescent="0.3">
      <c r="A6485" s="246"/>
      <c r="B6485" s="241"/>
      <c r="C6485" s="41" t="s">
        <v>11340</v>
      </c>
      <c r="D6485" s="41" t="s">
        <v>2880</v>
      </c>
      <c r="E6485" s="201">
        <v>6.1499999999999999E-2</v>
      </c>
      <c r="F6485" s="200">
        <v>1200.6888780735831</v>
      </c>
      <c r="G6485" s="65">
        <f t="shared" si="101"/>
        <v>73.842366001525363</v>
      </c>
      <c r="H6485" s="54"/>
      <c r="I6485" s="45"/>
      <c r="J6485" s="36">
        <v>0</v>
      </c>
    </row>
    <row r="6486" spans="1:10" ht="26.25" hidden="1" thickBot="1" x14ac:dyDescent="0.3">
      <c r="A6486" s="246"/>
      <c r="B6486" s="241"/>
      <c r="C6486" s="41" t="s">
        <v>11341</v>
      </c>
      <c r="D6486" s="41" t="s">
        <v>1044</v>
      </c>
      <c r="E6486" s="201">
        <v>0.98719999999999997</v>
      </c>
      <c r="F6486" s="200">
        <v>10.06247125</v>
      </c>
      <c r="G6486" s="65">
        <f t="shared" si="101"/>
        <v>9.933671618</v>
      </c>
      <c r="H6486" s="54"/>
      <c r="I6486" s="45"/>
      <c r="J6486" s="36">
        <v>0</v>
      </c>
    </row>
    <row r="6487" spans="1:10" ht="26.25" hidden="1" thickBot="1" x14ac:dyDescent="0.3">
      <c r="A6487" s="246"/>
      <c r="B6487" s="241"/>
      <c r="C6487" s="41" t="s">
        <v>11342</v>
      </c>
      <c r="D6487" s="41" t="s">
        <v>1044</v>
      </c>
      <c r="E6487" s="201">
        <v>2.468</v>
      </c>
      <c r="F6487" s="200">
        <v>9.5061160999999981</v>
      </c>
      <c r="G6487" s="65">
        <f t="shared" si="101"/>
        <v>23.461094534799994</v>
      </c>
      <c r="H6487" s="54"/>
      <c r="I6487" s="45"/>
      <c r="J6487" s="36">
        <v>0</v>
      </c>
    </row>
    <row r="6488" spans="1:10" ht="39" hidden="1" thickBot="1" x14ac:dyDescent="0.3">
      <c r="A6488" s="246"/>
      <c r="B6488" s="241"/>
      <c r="C6488" s="41" t="s">
        <v>11316</v>
      </c>
      <c r="D6488" s="41" t="s">
        <v>2880</v>
      </c>
      <c r="E6488" s="201">
        <v>0.1628</v>
      </c>
      <c r="F6488" s="209">
        <f>IF(ISNUMBER('Comp.Aux1'!$G$209), 'Comp.Aux1'!$G$209, 0)</f>
        <v>645.73136888712497</v>
      </c>
      <c r="G6488" s="65">
        <f t="shared" si="101"/>
        <v>105.12506685482394</v>
      </c>
      <c r="H6488" s="54"/>
      <c r="I6488" s="45"/>
      <c r="J6488" s="36">
        <v>0</v>
      </c>
    </row>
    <row r="6489" spans="1:10" ht="26.25" hidden="1" thickBot="1" x14ac:dyDescent="0.3">
      <c r="A6489" s="246"/>
      <c r="B6489" s="241"/>
      <c r="C6489" s="41" t="s">
        <v>11333</v>
      </c>
      <c r="D6489" s="41" t="s">
        <v>2880</v>
      </c>
      <c r="E6489" s="201">
        <v>6.1600000000000002E-2</v>
      </c>
      <c r="F6489" s="200">
        <v>2594.1659616312304</v>
      </c>
      <c r="G6489" s="65">
        <f t="shared" si="101"/>
        <v>159.8006232364838</v>
      </c>
      <c r="H6489" s="54"/>
      <c r="I6489" s="45"/>
      <c r="J6489" s="36">
        <v>0</v>
      </c>
    </row>
    <row r="6490" spans="1:10" ht="26.25" hidden="1" thickBot="1" x14ac:dyDescent="0.3">
      <c r="A6490" s="246"/>
      <c r="B6490" s="241"/>
      <c r="C6490" s="41" t="s">
        <v>11353</v>
      </c>
      <c r="D6490" s="41" t="s">
        <v>162</v>
      </c>
      <c r="E6490" s="201">
        <v>1.17</v>
      </c>
      <c r="F6490" s="200">
        <v>6.5170361000000003</v>
      </c>
      <c r="G6490" s="65">
        <f t="shared" si="101"/>
        <v>7.6249322370000003</v>
      </c>
      <c r="H6490" s="54"/>
      <c r="I6490" s="45"/>
      <c r="J6490" s="36">
        <v>0</v>
      </c>
    </row>
    <row r="6491" spans="1:10" ht="15.75" hidden="1" thickBot="1" x14ac:dyDescent="0.3">
      <c r="A6491" s="247"/>
      <c r="B6491" s="242"/>
      <c r="C6491" s="46"/>
      <c r="D6491" s="46"/>
      <c r="E6491" s="202"/>
      <c r="F6491" s="203" t="s">
        <v>13</v>
      </c>
      <c r="G6491" s="73" t="str">
        <f t="shared" si="101"/>
        <v/>
      </c>
      <c r="H6491" s="84"/>
      <c r="I6491" s="45"/>
      <c r="J6491" s="36">
        <v>0</v>
      </c>
    </row>
    <row r="6492" spans="1:10" ht="15.75" hidden="1" thickBot="1" x14ac:dyDescent="0.3">
      <c r="A6492" s="237" t="s">
        <v>1536</v>
      </c>
      <c r="B6492" s="240" t="s">
        <v>7215</v>
      </c>
      <c r="C6492" s="31"/>
      <c r="D6492" s="32" t="s">
        <v>106</v>
      </c>
      <c r="E6492" s="197"/>
      <c r="F6492" s="208" t="s">
        <v>13</v>
      </c>
      <c r="G6492" s="33" t="str">
        <f t="shared" si="101"/>
        <v/>
      </c>
      <c r="H6492" s="34"/>
      <c r="I6492" s="35"/>
      <c r="J6492" s="36">
        <v>0</v>
      </c>
    </row>
    <row r="6493" spans="1:10" ht="15.75" hidden="1" thickBot="1" x14ac:dyDescent="0.3">
      <c r="A6493" s="246"/>
      <c r="B6493" s="241"/>
      <c r="C6493" s="38"/>
      <c r="D6493" s="38"/>
      <c r="E6493" s="199"/>
      <c r="F6493" s="211" t="s">
        <v>13</v>
      </c>
      <c r="G6493" s="65" t="str">
        <f t="shared" si="101"/>
        <v/>
      </c>
      <c r="H6493" s="66"/>
      <c r="I6493" s="67"/>
      <c r="J6493" s="36">
        <v>0</v>
      </c>
    </row>
    <row r="6494" spans="1:10" ht="26.25" hidden="1" thickBot="1" x14ac:dyDescent="0.3">
      <c r="A6494" s="246"/>
      <c r="B6494" s="241"/>
      <c r="C6494" s="41" t="s">
        <v>11354</v>
      </c>
      <c r="D6494" s="41" t="s">
        <v>1044</v>
      </c>
      <c r="E6494" s="201">
        <v>3.7864077669902918</v>
      </c>
      <c r="F6494" s="200">
        <v>13.948963999999998</v>
      </c>
      <c r="G6494" s="65">
        <f t="shared" si="101"/>
        <v>52.816465631067963</v>
      </c>
      <c r="H6494" s="44">
        <f>SUM(G6494:G6500)</f>
        <v>422.0491367260592</v>
      </c>
      <c r="I6494" s="45"/>
      <c r="J6494" s="36">
        <v>0</v>
      </c>
    </row>
    <row r="6495" spans="1:10" ht="39" hidden="1" thickBot="1" x14ac:dyDescent="0.3">
      <c r="A6495" s="246"/>
      <c r="B6495" s="241"/>
      <c r="C6495" s="41" t="s">
        <v>11355</v>
      </c>
      <c r="D6495" s="41" t="s">
        <v>2880</v>
      </c>
      <c r="E6495" s="201">
        <v>0.17299999999999999</v>
      </c>
      <c r="F6495" s="200">
        <v>658.32486463875</v>
      </c>
      <c r="G6495" s="65">
        <f t="shared" si="101"/>
        <v>113.89020158250374</v>
      </c>
      <c r="H6495" s="54"/>
      <c r="I6495" s="45"/>
      <c r="J6495" s="36">
        <v>0</v>
      </c>
    </row>
    <row r="6496" spans="1:10" ht="39" hidden="1" thickBot="1" x14ac:dyDescent="0.3">
      <c r="A6496" s="246"/>
      <c r="B6496" s="241"/>
      <c r="C6496" s="41" t="s">
        <v>11356</v>
      </c>
      <c r="D6496" s="41" t="s">
        <v>162</v>
      </c>
      <c r="E6496" s="201">
        <v>2.56</v>
      </c>
      <c r="F6496" s="200">
        <v>87.848985200000001</v>
      </c>
      <c r="G6496" s="65">
        <f t="shared" si="101"/>
        <v>224.89340211200002</v>
      </c>
      <c r="H6496" s="54"/>
      <c r="I6496" s="45"/>
      <c r="J6496" s="36">
        <v>0</v>
      </c>
    </row>
    <row r="6497" spans="1:10" ht="39" hidden="1" thickBot="1" x14ac:dyDescent="0.3">
      <c r="A6497" s="246"/>
      <c r="B6497" s="241"/>
      <c r="C6497" s="41" t="s">
        <v>11357</v>
      </c>
      <c r="D6497" s="41" t="s">
        <v>2880</v>
      </c>
      <c r="E6497" s="201">
        <v>3.3000000000000002E-2</v>
      </c>
      <c r="F6497" s="200">
        <v>370.47552728749997</v>
      </c>
      <c r="G6497" s="65">
        <f t="shared" si="101"/>
        <v>12.2256924004875</v>
      </c>
      <c r="H6497" s="54"/>
      <c r="I6497" s="45"/>
      <c r="J6497" s="36">
        <v>0</v>
      </c>
    </row>
    <row r="6498" spans="1:10" ht="15.75" hidden="1" thickBot="1" x14ac:dyDescent="0.3">
      <c r="A6498" s="246"/>
      <c r="B6498" s="241"/>
      <c r="C6498" s="41" t="s">
        <v>10607</v>
      </c>
      <c r="D6498" s="41" t="s">
        <v>2800</v>
      </c>
      <c r="E6498" s="201">
        <v>0.25</v>
      </c>
      <c r="F6498" s="200">
        <v>28.6995</v>
      </c>
      <c r="G6498" s="65">
        <f t="shared" si="101"/>
        <v>7.1748750000000001</v>
      </c>
      <c r="H6498" s="54"/>
      <c r="I6498" s="45"/>
      <c r="J6498" s="36">
        <v>0</v>
      </c>
    </row>
    <row r="6499" spans="1:10" ht="15.75" hidden="1" thickBot="1" x14ac:dyDescent="0.3">
      <c r="A6499" s="246"/>
      <c r="B6499" s="241"/>
      <c r="C6499" s="41" t="s">
        <v>10601</v>
      </c>
      <c r="D6499" s="41" t="s">
        <v>2800</v>
      </c>
      <c r="E6499" s="201">
        <v>0.5</v>
      </c>
      <c r="F6499" s="200">
        <v>22.097000000000001</v>
      </c>
      <c r="G6499" s="65">
        <f t="shared" si="101"/>
        <v>11.048500000000001</v>
      </c>
      <c r="H6499" s="54"/>
      <c r="I6499" s="45"/>
      <c r="J6499" s="36">
        <v>0</v>
      </c>
    </row>
    <row r="6500" spans="1:10" ht="15.75" hidden="1" thickBot="1" x14ac:dyDescent="0.3">
      <c r="A6500" s="246"/>
      <c r="B6500" s="241"/>
      <c r="C6500" s="41" t="s">
        <v>1537</v>
      </c>
      <c r="D6500" s="41" t="s">
        <v>18</v>
      </c>
      <c r="E6500" s="201">
        <v>1.7</v>
      </c>
      <c r="F6500" s="200" t="s">
        <v>13</v>
      </c>
      <c r="G6500" s="65" t="str">
        <f t="shared" si="101"/>
        <v/>
      </c>
      <c r="H6500" s="54"/>
      <c r="I6500" s="45"/>
      <c r="J6500" s="36">
        <v>0</v>
      </c>
    </row>
    <row r="6501" spans="1:10" ht="15.75" hidden="1" thickBot="1" x14ac:dyDescent="0.3">
      <c r="A6501" s="247"/>
      <c r="B6501" s="242"/>
      <c r="C6501" s="46"/>
      <c r="D6501" s="46"/>
      <c r="E6501" s="202"/>
      <c r="F6501" s="203" t="s">
        <v>13</v>
      </c>
      <c r="G6501" s="73" t="str">
        <f t="shared" si="101"/>
        <v/>
      </c>
      <c r="H6501" s="84"/>
      <c r="I6501" s="45"/>
      <c r="J6501" s="36">
        <v>0</v>
      </c>
    </row>
    <row r="6502" spans="1:10" ht="15.75" hidden="1" thickBot="1" x14ac:dyDescent="0.3">
      <c r="A6502" s="237" t="s">
        <v>1538</v>
      </c>
      <c r="B6502" s="240" t="s">
        <v>7216</v>
      </c>
      <c r="C6502" s="31"/>
      <c r="D6502" s="32" t="s">
        <v>18</v>
      </c>
      <c r="E6502" s="197"/>
      <c r="F6502" s="208" t="s">
        <v>13</v>
      </c>
      <c r="G6502" s="33" t="str">
        <f t="shared" si="101"/>
        <v/>
      </c>
      <c r="H6502" s="34"/>
      <c r="I6502" s="35"/>
      <c r="J6502" s="36">
        <v>0</v>
      </c>
    </row>
    <row r="6503" spans="1:10" ht="15.75" hidden="1" thickBot="1" x14ac:dyDescent="0.3">
      <c r="A6503" s="246"/>
      <c r="B6503" s="241"/>
      <c r="C6503" s="38"/>
      <c r="D6503" s="38"/>
      <c r="E6503" s="199"/>
      <c r="F6503" s="211" t="s">
        <v>13</v>
      </c>
      <c r="G6503" s="65" t="str">
        <f t="shared" si="101"/>
        <v/>
      </c>
      <c r="H6503" s="66"/>
      <c r="I6503" s="67"/>
      <c r="J6503" s="36">
        <v>0</v>
      </c>
    </row>
    <row r="6504" spans="1:10" ht="15.75" hidden="1" thickBot="1" x14ac:dyDescent="0.3">
      <c r="A6504" s="246"/>
      <c r="B6504" s="241"/>
      <c r="C6504" s="41" t="s">
        <v>10601</v>
      </c>
      <c r="D6504" s="41" t="s">
        <v>2800</v>
      </c>
      <c r="E6504" s="201">
        <v>2.1684999999999999</v>
      </c>
      <c r="F6504" s="200">
        <v>22.097000000000001</v>
      </c>
      <c r="G6504" s="65">
        <f t="shared" si="101"/>
        <v>47.917344499999999</v>
      </c>
      <c r="H6504" s="44">
        <f>SUM(G6504:G6509)</f>
        <v>204.27974449999999</v>
      </c>
      <c r="I6504" s="45"/>
      <c r="J6504" s="36">
        <v>0</v>
      </c>
    </row>
    <row r="6505" spans="1:10" ht="15.75" hidden="1" thickBot="1" x14ac:dyDescent="0.3">
      <c r="A6505" s="246"/>
      <c r="B6505" s="241"/>
      <c r="C6505" s="41" t="s">
        <v>11445</v>
      </c>
      <c r="D6505" s="41" t="s">
        <v>2800</v>
      </c>
      <c r="E6505" s="201">
        <v>1.1535</v>
      </c>
      <c r="F6505" s="200">
        <v>26.0015</v>
      </c>
      <c r="G6505" s="65">
        <f t="shared" si="101"/>
        <v>29.992730250000001</v>
      </c>
      <c r="H6505" s="54"/>
      <c r="I6505" s="45"/>
      <c r="J6505" s="36">
        <v>0</v>
      </c>
    </row>
    <row r="6506" spans="1:10" ht="64.5" hidden="1" thickBot="1" x14ac:dyDescent="0.3">
      <c r="A6506" s="246"/>
      <c r="B6506" s="241"/>
      <c r="C6506" s="41" t="s">
        <v>11372</v>
      </c>
      <c r="D6506" s="41" t="s">
        <v>1050</v>
      </c>
      <c r="E6506" s="201">
        <v>0.16220000000000001</v>
      </c>
      <c r="F6506" s="200">
        <v>138.548</v>
      </c>
      <c r="G6506" s="65">
        <f t="shared" si="101"/>
        <v>22.472485600000002</v>
      </c>
      <c r="H6506" s="54"/>
      <c r="I6506" s="45"/>
      <c r="J6506" s="36">
        <v>0</v>
      </c>
    </row>
    <row r="6507" spans="1:10" ht="64.5" hidden="1" thickBot="1" x14ac:dyDescent="0.3">
      <c r="A6507" s="246"/>
      <c r="B6507" s="241"/>
      <c r="C6507" s="41" t="s">
        <v>11373</v>
      </c>
      <c r="D6507" s="41" t="s">
        <v>10703</v>
      </c>
      <c r="E6507" s="201">
        <v>0.89970000000000006</v>
      </c>
      <c r="F6507" s="200">
        <v>58.709999999999994</v>
      </c>
      <c r="G6507" s="65">
        <f t="shared" si="101"/>
        <v>52.821386999999994</v>
      </c>
      <c r="H6507" s="54"/>
      <c r="I6507" s="45"/>
      <c r="J6507" s="36">
        <v>0</v>
      </c>
    </row>
    <row r="6508" spans="1:10" ht="15.75" hidden="1" thickBot="1" x14ac:dyDescent="0.3">
      <c r="A6508" s="246"/>
      <c r="B6508" s="241"/>
      <c r="C6508" s="41" t="s">
        <v>10601</v>
      </c>
      <c r="D6508" s="41" t="s">
        <v>2800</v>
      </c>
      <c r="E6508" s="201">
        <v>1.0619000000000001</v>
      </c>
      <c r="F6508" s="200">
        <v>22.097000000000001</v>
      </c>
      <c r="G6508" s="65">
        <f t="shared" si="101"/>
        <v>23.464804300000004</v>
      </c>
      <c r="H6508" s="54"/>
      <c r="I6508" s="45"/>
      <c r="J6508" s="36">
        <v>0</v>
      </c>
    </row>
    <row r="6509" spans="1:10" ht="15.75" hidden="1" thickBot="1" x14ac:dyDescent="0.3">
      <c r="A6509" s="246"/>
      <c r="B6509" s="241"/>
      <c r="C6509" s="41" t="s">
        <v>11445</v>
      </c>
      <c r="D6509" s="41" t="s">
        <v>2800</v>
      </c>
      <c r="E6509" s="201">
        <v>1.0619000000000001</v>
      </c>
      <c r="F6509" s="200">
        <v>26.0015</v>
      </c>
      <c r="G6509" s="65">
        <f t="shared" si="101"/>
        <v>27.610992850000002</v>
      </c>
      <c r="H6509" s="54"/>
      <c r="I6509" s="45"/>
      <c r="J6509" s="36">
        <v>0</v>
      </c>
    </row>
    <row r="6510" spans="1:10" ht="15.75" hidden="1" thickBot="1" x14ac:dyDescent="0.3">
      <c r="A6510" s="247"/>
      <c r="B6510" s="242"/>
      <c r="C6510" s="46"/>
      <c r="D6510" s="46"/>
      <c r="E6510" s="202"/>
      <c r="F6510" s="203" t="s">
        <v>13</v>
      </c>
      <c r="G6510" s="73" t="str">
        <f t="shared" si="101"/>
        <v/>
      </c>
      <c r="H6510" s="84"/>
      <c r="I6510" s="45"/>
      <c r="J6510" s="36">
        <v>0</v>
      </c>
    </row>
    <row r="6511" spans="1:10" ht="15.75" hidden="1" thickBot="1" x14ac:dyDescent="0.3">
      <c r="A6511" s="237" t="s">
        <v>1539</v>
      </c>
      <c r="B6511" s="240" t="s">
        <v>7217</v>
      </c>
      <c r="C6511" s="31"/>
      <c r="D6511" s="32" t="s">
        <v>68</v>
      </c>
      <c r="E6511" s="197"/>
      <c r="F6511" s="208" t="s">
        <v>13</v>
      </c>
      <c r="G6511" s="33" t="str">
        <f t="shared" si="101"/>
        <v/>
      </c>
      <c r="H6511" s="34"/>
      <c r="I6511" s="35"/>
      <c r="J6511" s="36">
        <v>0</v>
      </c>
    </row>
    <row r="6512" spans="1:10" ht="15.75" hidden="1" thickBot="1" x14ac:dyDescent="0.3">
      <c r="A6512" s="246"/>
      <c r="B6512" s="241"/>
      <c r="C6512" s="38"/>
      <c r="D6512" s="38"/>
      <c r="E6512" s="199"/>
      <c r="F6512" s="211" t="s">
        <v>13</v>
      </c>
      <c r="G6512" s="65" t="str">
        <f t="shared" si="101"/>
        <v/>
      </c>
      <c r="H6512" s="66"/>
      <c r="I6512" s="67"/>
      <c r="J6512" s="36">
        <v>0</v>
      </c>
    </row>
    <row r="6513" spans="1:10" ht="15.75" hidden="1" thickBot="1" x14ac:dyDescent="0.3">
      <c r="A6513" s="246"/>
      <c r="B6513" s="241"/>
      <c r="C6513" s="41" t="s">
        <v>10601</v>
      </c>
      <c r="D6513" s="41" t="s">
        <v>2800</v>
      </c>
      <c r="E6513" s="201">
        <v>0.1153</v>
      </c>
      <c r="F6513" s="200">
        <v>22.097000000000001</v>
      </c>
      <c r="G6513" s="65">
        <f t="shared" si="101"/>
        <v>2.5477841000000003</v>
      </c>
      <c r="H6513" s="44">
        <f>SUM(G6513:G6514)</f>
        <v>3.6923669000000006</v>
      </c>
      <c r="I6513" s="45"/>
      <c r="J6513" s="36">
        <v>0</v>
      </c>
    </row>
    <row r="6514" spans="1:10" ht="15.75" hidden="1" thickBot="1" x14ac:dyDescent="0.3">
      <c r="A6514" s="246"/>
      <c r="B6514" s="241"/>
      <c r="C6514" s="41" t="s">
        <v>10714</v>
      </c>
      <c r="D6514" s="41" t="s">
        <v>2800</v>
      </c>
      <c r="E6514" s="201">
        <v>4.0800000000000003E-2</v>
      </c>
      <c r="F6514" s="200">
        <v>28.0535</v>
      </c>
      <c r="G6514" s="65">
        <f t="shared" si="101"/>
        <v>1.1445828</v>
      </c>
      <c r="H6514" s="54"/>
      <c r="I6514" s="45"/>
      <c r="J6514" s="36">
        <v>0</v>
      </c>
    </row>
    <row r="6515" spans="1:10" ht="15.75" hidden="1" thickBot="1" x14ac:dyDescent="0.3">
      <c r="A6515" s="247"/>
      <c r="B6515" s="242"/>
      <c r="C6515" s="46"/>
      <c r="D6515" s="46"/>
      <c r="E6515" s="202"/>
      <c r="F6515" s="203" t="s">
        <v>13</v>
      </c>
      <c r="G6515" s="73" t="str">
        <f t="shared" si="101"/>
        <v/>
      </c>
      <c r="H6515" s="84"/>
      <c r="I6515" s="45"/>
      <c r="J6515" s="36">
        <v>0</v>
      </c>
    </row>
    <row r="6516" spans="1:10" ht="15.75" hidden="1" thickBot="1" x14ac:dyDescent="0.3">
      <c r="A6516" s="237" t="s">
        <v>1540</v>
      </c>
      <c r="B6516" s="240" t="s">
        <v>7218</v>
      </c>
      <c r="C6516" s="31"/>
      <c r="D6516" s="32" t="s">
        <v>106</v>
      </c>
      <c r="E6516" s="197"/>
      <c r="F6516" s="208" t="s">
        <v>13</v>
      </c>
      <c r="G6516" s="33" t="str">
        <f t="shared" si="101"/>
        <v/>
      </c>
      <c r="H6516" s="34"/>
      <c r="I6516" s="35"/>
      <c r="J6516" s="36">
        <v>0</v>
      </c>
    </row>
    <row r="6517" spans="1:10" ht="15.75" hidden="1" thickBot="1" x14ac:dyDescent="0.3">
      <c r="A6517" s="246"/>
      <c r="B6517" s="241"/>
      <c r="C6517" s="38"/>
      <c r="D6517" s="38"/>
      <c r="E6517" s="199"/>
      <c r="F6517" s="211" t="s">
        <v>13</v>
      </c>
      <c r="G6517" s="65" t="str">
        <f t="shared" si="101"/>
        <v/>
      </c>
      <c r="H6517" s="66"/>
      <c r="I6517" s="67"/>
      <c r="J6517" s="36">
        <v>0</v>
      </c>
    </row>
    <row r="6518" spans="1:10" ht="39" hidden="1" thickBot="1" x14ac:dyDescent="0.3">
      <c r="A6518" s="246"/>
      <c r="B6518" s="241"/>
      <c r="C6518" s="41" t="s">
        <v>11559</v>
      </c>
      <c r="D6518" s="41" t="s">
        <v>1302</v>
      </c>
      <c r="E6518" s="201">
        <v>0.74450000000000005</v>
      </c>
      <c r="F6518" s="200">
        <v>6.8494999999999999</v>
      </c>
      <c r="G6518" s="65">
        <f t="shared" si="101"/>
        <v>5.0994527500000002</v>
      </c>
      <c r="H6518" s="44">
        <f>SUM(G6518:G6527)</f>
        <v>63.1099874751065</v>
      </c>
      <c r="I6518" s="45"/>
      <c r="J6518" s="36">
        <v>0</v>
      </c>
    </row>
    <row r="6519" spans="1:10" ht="39" hidden="1" thickBot="1" x14ac:dyDescent="0.3">
      <c r="A6519" s="246"/>
      <c r="B6519" s="241"/>
      <c r="C6519" s="41" t="s">
        <v>11560</v>
      </c>
      <c r="D6519" s="41" t="s">
        <v>1302</v>
      </c>
      <c r="E6519" s="201">
        <v>0.41249999999999998</v>
      </c>
      <c r="F6519" s="200">
        <v>24.6145</v>
      </c>
      <c r="G6519" s="65">
        <f t="shared" si="101"/>
        <v>10.153481249999999</v>
      </c>
      <c r="H6519" s="54"/>
      <c r="I6519" s="45"/>
      <c r="J6519" s="36">
        <v>0</v>
      </c>
    </row>
    <row r="6520" spans="1:10" ht="15.75" hidden="1" thickBot="1" x14ac:dyDescent="0.3">
      <c r="A6520" s="246"/>
      <c r="B6520" s="241"/>
      <c r="C6520" s="41" t="s">
        <v>11091</v>
      </c>
      <c r="D6520" s="41" t="s">
        <v>1044</v>
      </c>
      <c r="E6520" s="201">
        <v>0.111</v>
      </c>
      <c r="F6520" s="200">
        <v>18.401499999999999</v>
      </c>
      <c r="G6520" s="65">
        <f t="shared" si="101"/>
        <v>2.0425665</v>
      </c>
      <c r="H6520" s="54"/>
      <c r="I6520" s="45"/>
      <c r="J6520" s="36">
        <v>0</v>
      </c>
    </row>
    <row r="6521" spans="1:10" ht="15.75" hidden="1" thickBot="1" x14ac:dyDescent="0.3">
      <c r="A6521" s="246"/>
      <c r="B6521" s="241"/>
      <c r="C6521" s="41" t="s">
        <v>10610</v>
      </c>
      <c r="D6521" s="41" t="s">
        <v>70</v>
      </c>
      <c r="E6521" s="201">
        <v>2.5600000000000001E-2</v>
      </c>
      <c r="F6521" s="200">
        <v>32.299999999999997</v>
      </c>
      <c r="G6521" s="65">
        <f t="shared" si="101"/>
        <v>0.82687999999999995</v>
      </c>
      <c r="H6521" s="54"/>
      <c r="I6521" s="45"/>
      <c r="J6521" s="36">
        <v>0</v>
      </c>
    </row>
    <row r="6522" spans="1:10" ht="26.25" hidden="1" thickBot="1" x14ac:dyDescent="0.3">
      <c r="A6522" s="246"/>
      <c r="B6522" s="241"/>
      <c r="C6522" s="41" t="s">
        <v>11561</v>
      </c>
      <c r="D6522" s="41" t="s">
        <v>1302</v>
      </c>
      <c r="E6522" s="201">
        <v>0.55000000000000004</v>
      </c>
      <c r="F6522" s="200">
        <v>8.2554999999999996</v>
      </c>
      <c r="G6522" s="65">
        <f t="shared" si="101"/>
        <v>4.5405250000000006</v>
      </c>
      <c r="H6522" s="54"/>
      <c r="I6522" s="45"/>
      <c r="J6522" s="36">
        <v>0</v>
      </c>
    </row>
    <row r="6523" spans="1:10" ht="15.75" hidden="1" thickBot="1" x14ac:dyDescent="0.3">
      <c r="A6523" s="246"/>
      <c r="B6523" s="241"/>
      <c r="C6523" s="41" t="s">
        <v>10665</v>
      </c>
      <c r="D6523" s="41" t="s">
        <v>2800</v>
      </c>
      <c r="E6523" s="201">
        <v>0.72470000000000001</v>
      </c>
      <c r="F6523" s="200">
        <v>22.685999999999996</v>
      </c>
      <c r="G6523" s="65">
        <f t="shared" si="101"/>
        <v>16.440544199999998</v>
      </c>
      <c r="H6523" s="54"/>
      <c r="I6523" s="45"/>
      <c r="J6523" s="36">
        <v>0</v>
      </c>
    </row>
    <row r="6524" spans="1:10" ht="15.75" hidden="1" thickBot="1" x14ac:dyDescent="0.3">
      <c r="A6524" s="246"/>
      <c r="B6524" s="241"/>
      <c r="C6524" s="41" t="s">
        <v>10638</v>
      </c>
      <c r="D6524" s="41" t="s">
        <v>2800</v>
      </c>
      <c r="E6524" s="201">
        <v>0.72470000000000001</v>
      </c>
      <c r="F6524" s="200">
        <v>28.3005</v>
      </c>
      <c r="G6524" s="65">
        <f t="shared" si="101"/>
        <v>20.50937235</v>
      </c>
      <c r="H6524" s="54"/>
      <c r="I6524" s="45"/>
      <c r="J6524" s="36">
        <v>0</v>
      </c>
    </row>
    <row r="6525" spans="1:10" ht="26.25" hidden="1" thickBot="1" x14ac:dyDescent="0.3">
      <c r="A6525" s="246"/>
      <c r="B6525" s="241"/>
      <c r="C6525" s="41" t="s">
        <v>11115</v>
      </c>
      <c r="D6525" s="41" t="s">
        <v>1050</v>
      </c>
      <c r="E6525" s="201">
        <v>7.0000000000000001E-3</v>
      </c>
      <c r="F6525" s="200">
        <v>24.966000000000001</v>
      </c>
      <c r="G6525" s="65">
        <f t="shared" si="101"/>
        <v>0.174762</v>
      </c>
      <c r="H6525" s="54"/>
      <c r="I6525" s="45"/>
      <c r="J6525" s="36">
        <v>0</v>
      </c>
    </row>
    <row r="6526" spans="1:10" ht="26.25" hidden="1" thickBot="1" x14ac:dyDescent="0.3">
      <c r="A6526" s="246"/>
      <c r="B6526" s="241"/>
      <c r="C6526" s="41" t="s">
        <v>10900</v>
      </c>
      <c r="D6526" s="41" t="s">
        <v>10703</v>
      </c>
      <c r="E6526" s="201">
        <v>2.8000000000000001E-2</v>
      </c>
      <c r="F6526" s="200">
        <v>23.987499999999997</v>
      </c>
      <c r="G6526" s="65">
        <f t="shared" si="101"/>
        <v>0.67164999999999997</v>
      </c>
      <c r="H6526" s="54"/>
      <c r="I6526" s="45"/>
      <c r="J6526" s="36">
        <v>0</v>
      </c>
    </row>
    <row r="6527" spans="1:10" ht="39" hidden="1" thickBot="1" x14ac:dyDescent="0.3">
      <c r="A6527" s="246"/>
      <c r="B6527" s="241"/>
      <c r="C6527" s="41" t="s">
        <v>11337</v>
      </c>
      <c r="D6527" s="41" t="s">
        <v>2880</v>
      </c>
      <c r="E6527" s="201">
        <v>4.0000000000000001E-3</v>
      </c>
      <c r="F6527" s="200">
        <v>662.68835627662497</v>
      </c>
      <c r="G6527" s="65">
        <f t="shared" si="101"/>
        <v>2.6507534251065001</v>
      </c>
      <c r="H6527" s="54"/>
      <c r="I6527" s="45"/>
      <c r="J6527" s="36">
        <v>0</v>
      </c>
    </row>
    <row r="6528" spans="1:10" ht="15.75" hidden="1" thickBot="1" x14ac:dyDescent="0.3">
      <c r="A6528" s="247"/>
      <c r="B6528" s="242"/>
      <c r="C6528" s="46"/>
      <c r="D6528" s="46"/>
      <c r="E6528" s="202"/>
      <c r="F6528" s="203" t="s">
        <v>13</v>
      </c>
      <c r="G6528" s="73" t="str">
        <f t="shared" si="101"/>
        <v/>
      </c>
      <c r="H6528" s="84"/>
      <c r="I6528" s="45"/>
      <c r="J6528" s="36">
        <v>0</v>
      </c>
    </row>
    <row r="6529" spans="1:10" ht="15.75" hidden="1" thickBot="1" x14ac:dyDescent="0.3">
      <c r="A6529" s="237" t="s">
        <v>1541</v>
      </c>
      <c r="B6529" s="240" t="s">
        <v>7219</v>
      </c>
      <c r="C6529" s="31"/>
      <c r="D6529" s="32" t="s">
        <v>18</v>
      </c>
      <c r="E6529" s="197"/>
      <c r="F6529" s="208" t="s">
        <v>13</v>
      </c>
      <c r="G6529" s="33" t="str">
        <f t="shared" si="101"/>
        <v/>
      </c>
      <c r="H6529" s="34"/>
      <c r="I6529" s="35"/>
      <c r="J6529" s="36">
        <v>0</v>
      </c>
    </row>
    <row r="6530" spans="1:10" ht="15.75" hidden="1" thickBot="1" x14ac:dyDescent="0.3">
      <c r="A6530" s="246"/>
      <c r="B6530" s="241"/>
      <c r="C6530" s="38"/>
      <c r="D6530" s="38"/>
      <c r="E6530" s="199"/>
      <c r="F6530" s="211" t="s">
        <v>13</v>
      </c>
      <c r="G6530" s="65" t="str">
        <f t="shared" si="101"/>
        <v/>
      </c>
      <c r="H6530" s="66"/>
      <c r="I6530" s="67"/>
      <c r="J6530" s="36">
        <v>0</v>
      </c>
    </row>
    <row r="6531" spans="1:10" ht="26.25" hidden="1" thickBot="1" x14ac:dyDescent="0.3">
      <c r="A6531" s="246"/>
      <c r="B6531" s="241"/>
      <c r="C6531" s="41" t="s">
        <v>1542</v>
      </c>
      <c r="D6531" s="41" t="s">
        <v>83</v>
      </c>
      <c r="E6531" s="201">
        <v>4</v>
      </c>
      <c r="F6531" s="200" t="s">
        <v>13</v>
      </c>
      <c r="G6531" s="65" t="str">
        <f t="shared" si="101"/>
        <v/>
      </c>
      <c r="H6531" s="44">
        <f>SUM(G6531:G6540)</f>
        <v>432.13210159199997</v>
      </c>
      <c r="I6531" s="45"/>
      <c r="J6531" s="36">
        <v>0</v>
      </c>
    </row>
    <row r="6532" spans="1:10" ht="15.75" hidden="1" thickBot="1" x14ac:dyDescent="0.3">
      <c r="A6532" s="246"/>
      <c r="B6532" s="241"/>
      <c r="C6532" s="41" t="s">
        <v>10607</v>
      </c>
      <c r="D6532" s="41" t="s">
        <v>2800</v>
      </c>
      <c r="E6532" s="201">
        <v>0.4</v>
      </c>
      <c r="F6532" s="200">
        <v>28.6995</v>
      </c>
      <c r="G6532" s="65">
        <f t="shared" si="101"/>
        <v>11.479800000000001</v>
      </c>
      <c r="H6532" s="54"/>
      <c r="I6532" s="45"/>
      <c r="J6532" s="36">
        <v>0</v>
      </c>
    </row>
    <row r="6533" spans="1:10" ht="15.75" hidden="1" thickBot="1" x14ac:dyDescent="0.3">
      <c r="A6533" s="246"/>
      <c r="B6533" s="241"/>
      <c r="C6533" s="41" t="s">
        <v>11423</v>
      </c>
      <c r="D6533" s="41" t="s">
        <v>2800</v>
      </c>
      <c r="E6533" s="201">
        <v>1.5</v>
      </c>
      <c r="F6533" s="200">
        <v>28.509499999999999</v>
      </c>
      <c r="G6533" s="65">
        <f t="shared" si="101"/>
        <v>42.764249999999997</v>
      </c>
      <c r="H6533" s="54"/>
      <c r="I6533" s="45"/>
      <c r="J6533" s="36">
        <v>0</v>
      </c>
    </row>
    <row r="6534" spans="1:10" ht="15.75" hidden="1" thickBot="1" x14ac:dyDescent="0.3">
      <c r="A6534" s="246"/>
      <c r="B6534" s="241"/>
      <c r="C6534" s="41" t="s">
        <v>10601</v>
      </c>
      <c r="D6534" s="41" t="s">
        <v>2800</v>
      </c>
      <c r="E6534" s="201">
        <v>0.4</v>
      </c>
      <c r="F6534" s="200">
        <v>22.097000000000001</v>
      </c>
      <c r="G6534" s="65">
        <f t="shared" ref="G6534:G6597" si="102">IF(ISNUMBER(F6534),E6534*F6534,"")</f>
        <v>8.8388000000000009</v>
      </c>
      <c r="H6534" s="54"/>
      <c r="I6534" s="45"/>
      <c r="J6534" s="36">
        <v>0</v>
      </c>
    </row>
    <row r="6535" spans="1:10" ht="15.75" hidden="1" thickBot="1" x14ac:dyDescent="0.3">
      <c r="A6535" s="246"/>
      <c r="B6535" s="241"/>
      <c r="C6535" s="41" t="s">
        <v>11468</v>
      </c>
      <c r="D6535" s="41" t="s">
        <v>1044</v>
      </c>
      <c r="E6535" s="201">
        <v>1.71787</v>
      </c>
      <c r="F6535" s="200">
        <v>8.4359999999999999</v>
      </c>
      <c r="G6535" s="65">
        <f t="shared" si="102"/>
        <v>14.49195132</v>
      </c>
      <c r="H6535" s="54"/>
      <c r="I6535" s="45"/>
      <c r="J6535" s="36">
        <v>0</v>
      </c>
    </row>
    <row r="6536" spans="1:10" ht="26.25" hidden="1" thickBot="1" x14ac:dyDescent="0.3">
      <c r="A6536" s="246"/>
      <c r="B6536" s="241"/>
      <c r="C6536" s="41" t="s">
        <v>10785</v>
      </c>
      <c r="D6536" s="41" t="s">
        <v>1302</v>
      </c>
      <c r="E6536" s="201">
        <v>3.05</v>
      </c>
      <c r="F6536" s="200">
        <v>108.89849999999998</v>
      </c>
      <c r="G6536" s="65">
        <f t="shared" si="102"/>
        <v>332.14042499999994</v>
      </c>
      <c r="H6536" s="54"/>
      <c r="I6536" s="45"/>
      <c r="J6536" s="36">
        <v>0</v>
      </c>
    </row>
    <row r="6537" spans="1:10" ht="26.25" hidden="1" thickBot="1" x14ac:dyDescent="0.3">
      <c r="A6537" s="246"/>
      <c r="B6537" s="241"/>
      <c r="C6537" s="41" t="s">
        <v>11435</v>
      </c>
      <c r="D6537" s="41" t="s">
        <v>83</v>
      </c>
      <c r="E6537" s="201">
        <v>4</v>
      </c>
      <c r="F6537" s="200">
        <v>2.09</v>
      </c>
      <c r="G6537" s="65">
        <f t="shared" si="102"/>
        <v>8.36</v>
      </c>
      <c r="H6537" s="54"/>
      <c r="I6537" s="45"/>
      <c r="J6537" s="36">
        <v>0</v>
      </c>
    </row>
    <row r="6538" spans="1:10" ht="15.75" hidden="1" thickBot="1" x14ac:dyDescent="0.3">
      <c r="A6538" s="246"/>
      <c r="B6538" s="241"/>
      <c r="C6538" s="41" t="s">
        <v>10816</v>
      </c>
      <c r="D6538" s="41" t="s">
        <v>1044</v>
      </c>
      <c r="E6538" s="201">
        <v>0.02</v>
      </c>
      <c r="F6538" s="200">
        <v>203.41399999999999</v>
      </c>
      <c r="G6538" s="65">
        <f t="shared" si="102"/>
        <v>4.0682799999999997</v>
      </c>
      <c r="H6538" s="54"/>
      <c r="I6538" s="45"/>
      <c r="J6538" s="36">
        <v>0</v>
      </c>
    </row>
    <row r="6539" spans="1:10" ht="15.75" hidden="1" thickBot="1" x14ac:dyDescent="0.3">
      <c r="A6539" s="246"/>
      <c r="B6539" s="241"/>
      <c r="C6539" s="41" t="s">
        <v>10609</v>
      </c>
      <c r="D6539" s="41" t="s">
        <v>2800</v>
      </c>
      <c r="E6539" s="201">
        <v>0.27398399999999995</v>
      </c>
      <c r="F6539" s="200">
        <v>30.295500000000001</v>
      </c>
      <c r="G6539" s="65">
        <f t="shared" si="102"/>
        <v>8.3004822719999982</v>
      </c>
      <c r="H6539" s="54"/>
      <c r="I6539" s="45"/>
      <c r="J6539" s="36">
        <v>0</v>
      </c>
    </row>
    <row r="6540" spans="1:10" ht="15.75" hidden="1" thickBot="1" x14ac:dyDescent="0.3">
      <c r="A6540" s="246"/>
      <c r="B6540" s="241"/>
      <c r="C6540" s="41" t="s">
        <v>126</v>
      </c>
      <c r="D6540" s="6" t="s">
        <v>70</v>
      </c>
      <c r="E6540" s="201">
        <v>6.9099999999999995E-2</v>
      </c>
      <c r="F6540" s="200">
        <v>24.43</v>
      </c>
      <c r="G6540" s="65">
        <f t="shared" si="102"/>
        <v>1.6881129999999998</v>
      </c>
      <c r="H6540" s="54"/>
      <c r="I6540" s="45"/>
      <c r="J6540" s="36">
        <v>0</v>
      </c>
    </row>
    <row r="6541" spans="1:10" ht="15.75" hidden="1" thickBot="1" x14ac:dyDescent="0.3">
      <c r="A6541" s="246"/>
      <c r="B6541" s="241"/>
      <c r="C6541" s="41"/>
      <c r="D6541" s="41"/>
      <c r="E6541" s="201"/>
      <c r="F6541" s="200" t="s">
        <v>13</v>
      </c>
      <c r="G6541" s="65" t="str">
        <f t="shared" si="102"/>
        <v/>
      </c>
      <c r="H6541" s="54"/>
      <c r="I6541" s="45"/>
      <c r="J6541" s="36">
        <v>0</v>
      </c>
    </row>
    <row r="6542" spans="1:10" ht="39" hidden="1" thickBot="1" x14ac:dyDescent="0.3">
      <c r="A6542" s="246"/>
      <c r="B6542" s="241"/>
      <c r="C6542" s="61" t="s">
        <v>127</v>
      </c>
      <c r="D6542" s="41"/>
      <c r="E6542" s="201"/>
      <c r="F6542" s="200" t="s">
        <v>13</v>
      </c>
      <c r="G6542" s="65" t="str">
        <f t="shared" si="102"/>
        <v/>
      </c>
      <c r="H6542" s="54"/>
      <c r="I6542" s="45"/>
      <c r="J6542" s="36">
        <v>0</v>
      </c>
    </row>
    <row r="6543" spans="1:10" ht="15.75" hidden="1" thickBot="1" x14ac:dyDescent="0.3">
      <c r="A6543" s="247"/>
      <c r="B6543" s="242"/>
      <c r="C6543" s="46"/>
      <c r="D6543" s="46"/>
      <c r="E6543" s="202"/>
      <c r="F6543" s="203" t="s">
        <v>13</v>
      </c>
      <c r="G6543" s="73" t="str">
        <f t="shared" si="102"/>
        <v/>
      </c>
      <c r="H6543" s="84"/>
      <c r="I6543" s="45"/>
      <c r="J6543" s="36">
        <v>0</v>
      </c>
    </row>
    <row r="6544" spans="1:10" ht="15.75" hidden="1" thickBot="1" x14ac:dyDescent="0.3">
      <c r="A6544" s="237" t="s">
        <v>1543</v>
      </c>
      <c r="B6544" s="240" t="s">
        <v>7222</v>
      </c>
      <c r="C6544" s="31"/>
      <c r="D6544" s="32" t="s">
        <v>18</v>
      </c>
      <c r="E6544" s="197"/>
      <c r="F6544" s="204" t="s">
        <v>13</v>
      </c>
      <c r="G6544" s="33" t="str">
        <f t="shared" si="102"/>
        <v/>
      </c>
      <c r="H6544" s="34"/>
      <c r="I6544" s="35"/>
      <c r="J6544" s="36">
        <v>0</v>
      </c>
    </row>
    <row r="6545" spans="1:10" ht="15.75" hidden="1" thickBot="1" x14ac:dyDescent="0.3">
      <c r="A6545" s="238"/>
      <c r="B6545" s="241"/>
      <c r="C6545" s="38"/>
      <c r="D6545" s="38"/>
      <c r="E6545" s="199"/>
      <c r="F6545" s="205" t="s">
        <v>13</v>
      </c>
      <c r="G6545" s="37" t="str">
        <f t="shared" si="102"/>
        <v/>
      </c>
      <c r="H6545" s="40"/>
      <c r="I6545" s="37"/>
      <c r="J6545" s="36">
        <v>0</v>
      </c>
    </row>
    <row r="6546" spans="1:10" ht="26.25" hidden="1" thickBot="1" x14ac:dyDescent="0.3">
      <c r="A6546" s="238"/>
      <c r="B6546" s="241"/>
      <c r="C6546" s="41" t="s">
        <v>1544</v>
      </c>
      <c r="D6546" s="41" t="s">
        <v>83</v>
      </c>
      <c r="E6546" s="201">
        <v>1</v>
      </c>
      <c r="F6546" s="206" t="s">
        <v>13</v>
      </c>
      <c r="G6546" s="37" t="str">
        <f t="shared" si="102"/>
        <v/>
      </c>
      <c r="H6546" s="44">
        <f>SUM(G6546:G6550)</f>
        <v>159.53509190312499</v>
      </c>
      <c r="I6546" s="45"/>
      <c r="J6546" s="36">
        <v>0</v>
      </c>
    </row>
    <row r="6547" spans="1:10" ht="51.75" hidden="1" thickBot="1" x14ac:dyDescent="0.3">
      <c r="A6547" s="238"/>
      <c r="B6547" s="241"/>
      <c r="C6547" s="41" t="s">
        <v>11375</v>
      </c>
      <c r="D6547" s="41" t="s">
        <v>1050</v>
      </c>
      <c r="E6547" s="201">
        <v>0.18010000000000001</v>
      </c>
      <c r="F6547" s="206">
        <v>263.96699999999998</v>
      </c>
      <c r="G6547" s="37">
        <f t="shared" si="102"/>
        <v>47.5404567</v>
      </c>
      <c r="H6547" s="55"/>
      <c r="I6547" s="56"/>
      <c r="J6547" s="36">
        <v>0</v>
      </c>
    </row>
    <row r="6548" spans="1:10" ht="51.75" hidden="1" thickBot="1" x14ac:dyDescent="0.3">
      <c r="A6548" s="238"/>
      <c r="B6548" s="241"/>
      <c r="C6548" s="41" t="s">
        <v>11376</v>
      </c>
      <c r="D6548" s="41" t="s">
        <v>10703</v>
      </c>
      <c r="E6548" s="201">
        <v>0.98652010000000001</v>
      </c>
      <c r="F6548" s="206">
        <v>68.257499999999993</v>
      </c>
      <c r="G6548" s="37">
        <f t="shared" si="102"/>
        <v>67.33739572575</v>
      </c>
      <c r="H6548" s="55"/>
      <c r="I6548" s="56"/>
      <c r="J6548" s="36">
        <v>0</v>
      </c>
    </row>
    <row r="6549" spans="1:10" ht="15.75" hidden="1" thickBot="1" x14ac:dyDescent="0.3">
      <c r="A6549" s="238"/>
      <c r="B6549" s="241"/>
      <c r="C6549" s="41" t="s">
        <v>10605</v>
      </c>
      <c r="D6549" s="41" t="s">
        <v>2800</v>
      </c>
      <c r="E6549" s="201">
        <v>0.29002725000000001</v>
      </c>
      <c r="F6549" s="206">
        <v>23.246499999999997</v>
      </c>
      <c r="G6549" s="37">
        <f t="shared" si="102"/>
        <v>6.7421184671249996</v>
      </c>
      <c r="H6549" s="55"/>
      <c r="I6549" s="56"/>
      <c r="J6549" s="36">
        <v>0</v>
      </c>
    </row>
    <row r="6550" spans="1:10" ht="15.75" hidden="1" thickBot="1" x14ac:dyDescent="0.3">
      <c r="A6550" s="238"/>
      <c r="B6550" s="241"/>
      <c r="C6550" s="41" t="s">
        <v>10602</v>
      </c>
      <c r="D6550" s="41" t="s">
        <v>2800</v>
      </c>
      <c r="E6550" s="201">
        <v>1.30512275</v>
      </c>
      <c r="F6550" s="200">
        <v>29.050999999999998</v>
      </c>
      <c r="G6550" s="37">
        <f t="shared" si="102"/>
        <v>37.915121010249997</v>
      </c>
      <c r="H6550" s="40"/>
      <c r="I6550" s="37"/>
      <c r="J6550" s="36">
        <v>0</v>
      </c>
    </row>
    <row r="6551" spans="1:10" ht="15.75" hidden="1" thickBot="1" x14ac:dyDescent="0.3">
      <c r="A6551" s="239"/>
      <c r="B6551" s="242"/>
      <c r="C6551" s="46"/>
      <c r="D6551" s="46"/>
      <c r="E6551" s="202"/>
      <c r="F6551" s="203" t="s">
        <v>13</v>
      </c>
      <c r="G6551" s="48" t="str">
        <f t="shared" si="102"/>
        <v/>
      </c>
      <c r="H6551" s="50"/>
      <c r="I6551" s="37"/>
      <c r="J6551" s="36">
        <v>0</v>
      </c>
    </row>
    <row r="6552" spans="1:10" ht="15.75" hidden="1" thickBot="1" x14ac:dyDescent="0.3">
      <c r="A6552" s="237" t="s">
        <v>1545</v>
      </c>
      <c r="B6552" s="240" t="s">
        <v>7223</v>
      </c>
      <c r="C6552" s="31"/>
      <c r="D6552" s="32" t="s">
        <v>18</v>
      </c>
      <c r="E6552" s="197"/>
      <c r="F6552" s="204" t="s">
        <v>13</v>
      </c>
      <c r="G6552" s="33" t="str">
        <f t="shared" si="102"/>
        <v/>
      </c>
      <c r="H6552" s="34"/>
      <c r="I6552" s="35"/>
      <c r="J6552" s="36">
        <v>0</v>
      </c>
    </row>
    <row r="6553" spans="1:10" ht="15.75" hidden="1" thickBot="1" x14ac:dyDescent="0.3">
      <c r="A6553" s="238"/>
      <c r="B6553" s="241"/>
      <c r="C6553" s="38"/>
      <c r="D6553" s="38"/>
      <c r="E6553" s="199"/>
      <c r="F6553" s="205" t="s">
        <v>13</v>
      </c>
      <c r="G6553" s="37" t="str">
        <f t="shared" si="102"/>
        <v/>
      </c>
      <c r="H6553" s="40"/>
      <c r="I6553" s="37"/>
      <c r="J6553" s="36">
        <v>0</v>
      </c>
    </row>
    <row r="6554" spans="1:10" ht="26.25" hidden="1" thickBot="1" x14ac:dyDescent="0.3">
      <c r="A6554" s="238"/>
      <c r="B6554" s="241"/>
      <c r="C6554" s="41" t="s">
        <v>1546</v>
      </c>
      <c r="D6554" s="41" t="s">
        <v>83</v>
      </c>
      <c r="E6554" s="201">
        <v>1</v>
      </c>
      <c r="F6554" s="206" t="s">
        <v>13</v>
      </c>
      <c r="G6554" s="37" t="str">
        <f t="shared" si="102"/>
        <v/>
      </c>
      <c r="H6554" s="44">
        <f>SUM(G6554:G6556)</f>
        <v>13.074375</v>
      </c>
      <c r="I6554" s="45"/>
      <c r="J6554" s="36">
        <v>0</v>
      </c>
    </row>
    <row r="6555" spans="1:10" ht="15.75" hidden="1" thickBot="1" x14ac:dyDescent="0.3">
      <c r="A6555" s="238"/>
      <c r="B6555" s="241"/>
      <c r="C6555" s="41" t="s">
        <v>10605</v>
      </c>
      <c r="D6555" s="41" t="s">
        <v>2800</v>
      </c>
      <c r="E6555" s="201">
        <v>0.25</v>
      </c>
      <c r="F6555" s="206">
        <v>23.246499999999997</v>
      </c>
      <c r="G6555" s="37">
        <f t="shared" si="102"/>
        <v>5.8116249999999994</v>
      </c>
      <c r="H6555" s="55"/>
      <c r="I6555" s="56"/>
      <c r="J6555" s="36">
        <v>0</v>
      </c>
    </row>
    <row r="6556" spans="1:10" ht="15.75" hidden="1" thickBot="1" x14ac:dyDescent="0.3">
      <c r="A6556" s="238"/>
      <c r="B6556" s="241"/>
      <c r="C6556" s="41" t="s">
        <v>10602</v>
      </c>
      <c r="D6556" s="41" t="s">
        <v>2800</v>
      </c>
      <c r="E6556" s="201">
        <v>0.25</v>
      </c>
      <c r="F6556" s="200">
        <v>29.050999999999998</v>
      </c>
      <c r="G6556" s="37">
        <f t="shared" si="102"/>
        <v>7.2627499999999996</v>
      </c>
      <c r="H6556" s="40"/>
      <c r="I6556" s="37"/>
      <c r="J6556" s="36">
        <v>0</v>
      </c>
    </row>
    <row r="6557" spans="1:10" ht="15.75" hidden="1" thickBot="1" x14ac:dyDescent="0.3">
      <c r="A6557" s="239"/>
      <c r="B6557" s="242"/>
      <c r="C6557" s="46"/>
      <c r="D6557" s="46"/>
      <c r="E6557" s="202"/>
      <c r="F6557" s="203" t="s">
        <v>13</v>
      </c>
      <c r="G6557" s="48" t="str">
        <f t="shared" si="102"/>
        <v/>
      </c>
      <c r="H6557" s="50"/>
      <c r="I6557" s="37"/>
      <c r="J6557" s="36">
        <v>0</v>
      </c>
    </row>
    <row r="6558" spans="1:10" ht="15.75" hidden="1" thickBot="1" x14ac:dyDescent="0.3">
      <c r="A6558" s="237" t="s">
        <v>1547</v>
      </c>
      <c r="B6558" s="240" t="s">
        <v>7342</v>
      </c>
      <c r="C6558" s="31"/>
      <c r="D6558" s="32" t="s">
        <v>106</v>
      </c>
      <c r="E6558" s="197"/>
      <c r="F6558" s="204" t="s">
        <v>13</v>
      </c>
      <c r="G6558" s="33" t="str">
        <f t="shared" si="102"/>
        <v/>
      </c>
      <c r="H6558" s="34"/>
      <c r="I6558" s="35"/>
      <c r="J6558" s="36">
        <v>0</v>
      </c>
    </row>
    <row r="6559" spans="1:10" ht="15.75" hidden="1" thickBot="1" x14ac:dyDescent="0.3">
      <c r="A6559" s="238"/>
      <c r="B6559" s="241"/>
      <c r="C6559" s="38"/>
      <c r="D6559" s="38"/>
      <c r="E6559" s="199"/>
      <c r="F6559" s="205" t="s">
        <v>13</v>
      </c>
      <c r="G6559" s="37" t="str">
        <f t="shared" si="102"/>
        <v/>
      </c>
      <c r="H6559" s="40"/>
      <c r="I6559" s="37"/>
      <c r="J6559" s="36">
        <v>0</v>
      </c>
    </row>
    <row r="6560" spans="1:10" ht="26.25" hidden="1" thickBot="1" x14ac:dyDescent="0.3">
      <c r="A6560" s="238"/>
      <c r="B6560" s="241"/>
      <c r="C6560" s="41" t="s">
        <v>10614</v>
      </c>
      <c r="D6560" s="41" t="s">
        <v>2800</v>
      </c>
      <c r="E6560" s="201">
        <v>0.13</v>
      </c>
      <c r="F6560" s="206">
        <v>28.024999999999999</v>
      </c>
      <c r="G6560" s="37">
        <f t="shared" si="102"/>
        <v>3.6432500000000001</v>
      </c>
      <c r="H6560" s="44">
        <f>SUM(G6560:G6563)</f>
        <v>193.682751</v>
      </c>
      <c r="I6560" s="45"/>
      <c r="J6560" s="36">
        <v>0</v>
      </c>
    </row>
    <row r="6561" spans="1:10" ht="26.25" hidden="1" thickBot="1" x14ac:dyDescent="0.3">
      <c r="A6561" s="238"/>
      <c r="B6561" s="241"/>
      <c r="C6561" s="41" t="s">
        <v>10641</v>
      </c>
      <c r="D6561" s="41" t="s">
        <v>2800</v>
      </c>
      <c r="E6561" s="201">
        <v>0.13</v>
      </c>
      <c r="F6561" s="206">
        <v>22.324999999999999</v>
      </c>
      <c r="G6561" s="37">
        <f t="shared" si="102"/>
        <v>2.90225</v>
      </c>
      <c r="H6561" s="55"/>
      <c r="I6561" s="56"/>
      <c r="J6561" s="36">
        <v>0</v>
      </c>
    </row>
    <row r="6562" spans="1:10" ht="15.75" hidden="1" thickBot="1" x14ac:dyDescent="0.3">
      <c r="A6562" s="238"/>
      <c r="B6562" s="241"/>
      <c r="C6562" s="41" t="s">
        <v>10931</v>
      </c>
      <c r="D6562" s="41" t="s">
        <v>2800</v>
      </c>
      <c r="E6562" s="201">
        <v>0.13</v>
      </c>
      <c r="F6562" s="206">
        <v>29.402499999999996</v>
      </c>
      <c r="G6562" s="37">
        <f t="shared" si="102"/>
        <v>3.8223249999999998</v>
      </c>
      <c r="H6562" s="55"/>
      <c r="I6562" s="56"/>
      <c r="J6562" s="36">
        <v>0</v>
      </c>
    </row>
    <row r="6563" spans="1:10" ht="26.25" hidden="1" thickBot="1" x14ac:dyDescent="0.3">
      <c r="A6563" s="238"/>
      <c r="B6563" s="241"/>
      <c r="C6563" s="41" t="s">
        <v>10742</v>
      </c>
      <c r="D6563" s="41" t="s">
        <v>1302</v>
      </c>
      <c r="E6563" s="201">
        <v>1.0389999999999999</v>
      </c>
      <c r="F6563" s="200">
        <v>176.434</v>
      </c>
      <c r="G6563" s="37">
        <f t="shared" si="102"/>
        <v>183.31492599999999</v>
      </c>
      <c r="H6563" s="40"/>
      <c r="I6563" s="37"/>
      <c r="J6563" s="36">
        <v>0</v>
      </c>
    </row>
    <row r="6564" spans="1:10" ht="15.75" hidden="1" thickBot="1" x14ac:dyDescent="0.3">
      <c r="A6564" s="239"/>
      <c r="B6564" s="242"/>
      <c r="C6564" s="46"/>
      <c r="D6564" s="46"/>
      <c r="E6564" s="202"/>
      <c r="F6564" s="203" t="s">
        <v>13</v>
      </c>
      <c r="G6564" s="48" t="str">
        <f t="shared" si="102"/>
        <v/>
      </c>
      <c r="H6564" s="50"/>
      <c r="I6564" s="37"/>
      <c r="J6564" s="36">
        <v>0</v>
      </c>
    </row>
    <row r="6565" spans="1:10" ht="15.75" hidden="1" thickBot="1" x14ac:dyDescent="0.3">
      <c r="A6565" s="237" t="s">
        <v>1548</v>
      </c>
      <c r="B6565" s="240" t="s">
        <v>7343</v>
      </c>
      <c r="C6565" s="31"/>
      <c r="D6565" s="32" t="s">
        <v>461</v>
      </c>
      <c r="E6565" s="197"/>
      <c r="F6565" s="204" t="s">
        <v>13</v>
      </c>
      <c r="G6565" s="33" t="str">
        <f t="shared" si="102"/>
        <v/>
      </c>
      <c r="H6565" s="34"/>
      <c r="I6565" s="35"/>
      <c r="J6565" s="36">
        <v>0</v>
      </c>
    </row>
    <row r="6566" spans="1:10" ht="15.75" hidden="1" thickBot="1" x14ac:dyDescent="0.3">
      <c r="A6566" s="238"/>
      <c r="B6566" s="241"/>
      <c r="C6566" s="38"/>
      <c r="D6566" s="38"/>
      <c r="E6566" s="199"/>
      <c r="F6566" s="205" t="s">
        <v>13</v>
      </c>
      <c r="G6566" s="37" t="str">
        <f t="shared" si="102"/>
        <v/>
      </c>
      <c r="H6566" s="40"/>
      <c r="I6566" s="37"/>
      <c r="J6566" s="36">
        <v>0</v>
      </c>
    </row>
    <row r="6567" spans="1:10" ht="26.25" hidden="1" thickBot="1" x14ac:dyDescent="0.3">
      <c r="A6567" s="238"/>
      <c r="B6567" s="241"/>
      <c r="C6567" s="41" t="s">
        <v>10614</v>
      </c>
      <c r="D6567" s="41" t="s">
        <v>2800</v>
      </c>
      <c r="E6567" s="201">
        <v>3</v>
      </c>
      <c r="F6567" s="200">
        <v>28.024999999999999</v>
      </c>
      <c r="G6567" s="37">
        <f t="shared" si="102"/>
        <v>84.074999999999989</v>
      </c>
      <c r="H6567" s="44">
        <f>SUM(G6567:G6567)</f>
        <v>84.074999999999989</v>
      </c>
      <c r="I6567" s="45"/>
      <c r="J6567" s="36">
        <v>0</v>
      </c>
    </row>
    <row r="6568" spans="1:10" ht="15.75" hidden="1" thickBot="1" x14ac:dyDescent="0.3">
      <c r="A6568" s="239"/>
      <c r="B6568" s="242"/>
      <c r="C6568" s="46"/>
      <c r="D6568" s="46"/>
      <c r="E6568" s="202"/>
      <c r="F6568" s="203" t="s">
        <v>13</v>
      </c>
      <c r="G6568" s="48" t="str">
        <f t="shared" si="102"/>
        <v/>
      </c>
      <c r="H6568" s="50"/>
      <c r="I6568" s="37"/>
      <c r="J6568" s="36">
        <v>0</v>
      </c>
    </row>
    <row r="6569" spans="1:10" ht="15.75" hidden="1" thickBot="1" x14ac:dyDescent="0.3">
      <c r="A6569" s="237" t="s">
        <v>1549</v>
      </c>
      <c r="B6569" s="240" t="s">
        <v>7344</v>
      </c>
      <c r="C6569" s="31"/>
      <c r="D6569" s="32" t="s">
        <v>461</v>
      </c>
      <c r="E6569" s="197"/>
      <c r="F6569" s="204" t="s">
        <v>13</v>
      </c>
      <c r="G6569" s="33" t="str">
        <f t="shared" si="102"/>
        <v/>
      </c>
      <c r="H6569" s="34"/>
      <c r="I6569" s="35"/>
      <c r="J6569" s="36">
        <v>0</v>
      </c>
    </row>
    <row r="6570" spans="1:10" ht="15.75" hidden="1" thickBot="1" x14ac:dyDescent="0.3">
      <c r="A6570" s="238"/>
      <c r="B6570" s="241"/>
      <c r="C6570" s="38"/>
      <c r="D6570" s="38"/>
      <c r="E6570" s="199"/>
      <c r="F6570" s="205" t="s">
        <v>13</v>
      </c>
      <c r="G6570" s="37" t="str">
        <f t="shared" si="102"/>
        <v/>
      </c>
      <c r="H6570" s="40"/>
      <c r="I6570" s="37"/>
      <c r="J6570" s="36">
        <v>0</v>
      </c>
    </row>
    <row r="6571" spans="1:10" ht="26.25" hidden="1" thickBot="1" x14ac:dyDescent="0.3">
      <c r="A6571" s="238"/>
      <c r="B6571" s="241"/>
      <c r="C6571" s="41" t="s">
        <v>10614</v>
      </c>
      <c r="D6571" s="41" t="s">
        <v>2800</v>
      </c>
      <c r="E6571" s="201">
        <v>5.2</v>
      </c>
      <c r="F6571" s="206">
        <v>28.024999999999999</v>
      </c>
      <c r="G6571" s="37">
        <f t="shared" si="102"/>
        <v>145.72999999999999</v>
      </c>
      <c r="H6571" s="44">
        <f>SUM(G6571:G6572)</f>
        <v>261.82</v>
      </c>
      <c r="I6571" s="45"/>
      <c r="J6571" s="36">
        <v>0</v>
      </c>
    </row>
    <row r="6572" spans="1:10" ht="26.25" hidden="1" thickBot="1" x14ac:dyDescent="0.3">
      <c r="A6572" s="238"/>
      <c r="B6572" s="241"/>
      <c r="C6572" s="41" t="s">
        <v>10641</v>
      </c>
      <c r="D6572" s="41" t="s">
        <v>2800</v>
      </c>
      <c r="E6572" s="201">
        <v>5.2</v>
      </c>
      <c r="F6572" s="200">
        <v>22.324999999999999</v>
      </c>
      <c r="G6572" s="37">
        <f t="shared" si="102"/>
        <v>116.09</v>
      </c>
      <c r="H6572" s="40"/>
      <c r="I6572" s="37"/>
      <c r="J6572" s="36">
        <v>0</v>
      </c>
    </row>
    <row r="6573" spans="1:10" ht="15.75" hidden="1" thickBot="1" x14ac:dyDescent="0.3">
      <c r="A6573" s="239"/>
      <c r="B6573" s="242"/>
      <c r="C6573" s="46"/>
      <c r="D6573" s="46"/>
      <c r="E6573" s="202"/>
      <c r="F6573" s="203" t="s">
        <v>13</v>
      </c>
      <c r="G6573" s="48" t="str">
        <f t="shared" si="102"/>
        <v/>
      </c>
      <c r="H6573" s="50"/>
      <c r="I6573" s="37"/>
      <c r="J6573" s="36">
        <v>0</v>
      </c>
    </row>
    <row r="6574" spans="1:10" ht="15.75" hidden="1" thickBot="1" x14ac:dyDescent="0.3">
      <c r="A6574" s="237" t="s">
        <v>1550</v>
      </c>
      <c r="B6574" s="240" t="s">
        <v>7345</v>
      </c>
      <c r="C6574" s="31"/>
      <c r="D6574" s="32" t="s">
        <v>18</v>
      </c>
      <c r="E6574" s="197"/>
      <c r="F6574" s="204" t="s">
        <v>13</v>
      </c>
      <c r="G6574" s="33" t="str">
        <f t="shared" si="102"/>
        <v/>
      </c>
      <c r="H6574" s="34"/>
      <c r="I6574" s="35"/>
      <c r="J6574" s="36">
        <v>0</v>
      </c>
    </row>
    <row r="6575" spans="1:10" ht="15.75" hidden="1" thickBot="1" x14ac:dyDescent="0.3">
      <c r="A6575" s="238"/>
      <c r="B6575" s="241"/>
      <c r="C6575" s="38"/>
      <c r="D6575" s="38"/>
      <c r="E6575" s="199"/>
      <c r="F6575" s="205" t="s">
        <v>13</v>
      </c>
      <c r="G6575" s="37" t="str">
        <f t="shared" si="102"/>
        <v/>
      </c>
      <c r="H6575" s="40"/>
      <c r="I6575" s="37"/>
      <c r="J6575" s="36">
        <v>0</v>
      </c>
    </row>
    <row r="6576" spans="1:10" ht="15.75" hidden="1" thickBot="1" x14ac:dyDescent="0.3">
      <c r="A6576" s="238"/>
      <c r="B6576" s="241"/>
      <c r="C6576" s="41" t="s">
        <v>10601</v>
      </c>
      <c r="D6576" s="41" t="s">
        <v>2800</v>
      </c>
      <c r="E6576" s="201">
        <v>0.9</v>
      </c>
      <c r="F6576" s="200">
        <v>22.097000000000001</v>
      </c>
      <c r="G6576" s="37">
        <f t="shared" si="102"/>
        <v>19.887300000000003</v>
      </c>
      <c r="H6576" s="44">
        <f>SUM(G6576:G6576)</f>
        <v>19.887300000000003</v>
      </c>
      <c r="I6576" s="45"/>
      <c r="J6576" s="36">
        <v>0</v>
      </c>
    </row>
    <row r="6577" spans="1:10" ht="15.75" hidden="1" thickBot="1" x14ac:dyDescent="0.3">
      <c r="A6577" s="239"/>
      <c r="B6577" s="242"/>
      <c r="C6577" s="46"/>
      <c r="D6577" s="46"/>
      <c r="E6577" s="202"/>
      <c r="F6577" s="203" t="s">
        <v>13</v>
      </c>
      <c r="G6577" s="48" t="str">
        <f t="shared" si="102"/>
        <v/>
      </c>
      <c r="H6577" s="50"/>
      <c r="I6577" s="37"/>
      <c r="J6577" s="36">
        <v>0</v>
      </c>
    </row>
    <row r="6578" spans="1:10" ht="15.75" hidden="1" thickBot="1" x14ac:dyDescent="0.3">
      <c r="A6578" s="237" t="s">
        <v>1551</v>
      </c>
      <c r="B6578" s="240" t="s">
        <v>7346</v>
      </c>
      <c r="C6578" s="31"/>
      <c r="D6578" s="32" t="s">
        <v>18</v>
      </c>
      <c r="E6578" s="197"/>
      <c r="F6578" s="204" t="s">
        <v>13</v>
      </c>
      <c r="G6578" s="33" t="str">
        <f t="shared" si="102"/>
        <v/>
      </c>
      <c r="H6578" s="34"/>
      <c r="I6578" s="35"/>
      <c r="J6578" s="36">
        <v>0</v>
      </c>
    </row>
    <row r="6579" spans="1:10" ht="15.75" hidden="1" thickBot="1" x14ac:dyDescent="0.3">
      <c r="A6579" s="238"/>
      <c r="B6579" s="241"/>
      <c r="C6579" s="38"/>
      <c r="D6579" s="38"/>
      <c r="E6579" s="199"/>
      <c r="F6579" s="205" t="s">
        <v>13</v>
      </c>
      <c r="G6579" s="37" t="str">
        <f t="shared" si="102"/>
        <v/>
      </c>
      <c r="H6579" s="40"/>
      <c r="I6579" s="37"/>
      <c r="J6579" s="36">
        <v>0</v>
      </c>
    </row>
    <row r="6580" spans="1:10" ht="15.75" hidden="1" thickBot="1" x14ac:dyDescent="0.3">
      <c r="A6580" s="238"/>
      <c r="B6580" s="241"/>
      <c r="C6580" s="41" t="s">
        <v>10601</v>
      </c>
      <c r="D6580" s="41" t="s">
        <v>2800</v>
      </c>
      <c r="E6580" s="201">
        <v>1.35</v>
      </c>
      <c r="F6580" s="200">
        <v>22.097000000000001</v>
      </c>
      <c r="G6580" s="37">
        <f t="shared" si="102"/>
        <v>29.830950000000005</v>
      </c>
      <c r="H6580" s="44">
        <f>SUM(G6580:G6580)</f>
        <v>29.830950000000005</v>
      </c>
      <c r="I6580" s="45"/>
      <c r="J6580" s="36">
        <v>0</v>
      </c>
    </row>
    <row r="6581" spans="1:10" ht="15.75" hidden="1" thickBot="1" x14ac:dyDescent="0.3">
      <c r="A6581" s="239"/>
      <c r="B6581" s="242"/>
      <c r="C6581" s="46"/>
      <c r="D6581" s="46"/>
      <c r="E6581" s="202"/>
      <c r="F6581" s="203" t="s">
        <v>13</v>
      </c>
      <c r="G6581" s="48" t="str">
        <f t="shared" si="102"/>
        <v/>
      </c>
      <c r="H6581" s="50"/>
      <c r="I6581" s="37"/>
      <c r="J6581" s="36">
        <v>0</v>
      </c>
    </row>
    <row r="6582" spans="1:10" ht="15.75" thickBot="1" x14ac:dyDescent="0.3">
      <c r="A6582" s="237" t="s">
        <v>1552</v>
      </c>
      <c r="B6582" s="240" t="s">
        <v>7359</v>
      </c>
      <c r="C6582" s="31"/>
      <c r="D6582" s="32" t="s">
        <v>68</v>
      </c>
      <c r="E6582" s="197"/>
      <c r="F6582" s="204" t="s">
        <v>13</v>
      </c>
      <c r="G6582" s="33" t="str">
        <f t="shared" si="102"/>
        <v/>
      </c>
      <c r="H6582" s="34"/>
      <c r="I6582" s="35"/>
      <c r="J6582" s="36">
        <v>500.00000000000006</v>
      </c>
    </row>
    <row r="6583" spans="1:10" x14ac:dyDescent="0.25">
      <c r="A6583" s="238"/>
      <c r="B6583" s="241"/>
      <c r="C6583" s="38"/>
      <c r="D6583" s="38"/>
      <c r="E6583" s="199"/>
      <c r="F6583" s="205" t="s">
        <v>13</v>
      </c>
      <c r="G6583" s="37" t="str">
        <f t="shared" si="102"/>
        <v/>
      </c>
      <c r="H6583" s="40"/>
      <c r="I6583" s="37"/>
      <c r="J6583" s="36">
        <v>500.00000000000006</v>
      </c>
    </row>
    <row r="6584" spans="1:10" x14ac:dyDescent="0.25">
      <c r="A6584" s="238"/>
      <c r="B6584" s="241"/>
      <c r="C6584" s="41" t="s">
        <v>10607</v>
      </c>
      <c r="D6584" s="41" t="s">
        <v>2800</v>
      </c>
      <c r="E6584" s="201">
        <v>0.09</v>
      </c>
      <c r="F6584" s="206">
        <v>28.6995</v>
      </c>
      <c r="G6584" s="37">
        <f t="shared" si="102"/>
        <v>2.5829550000000001</v>
      </c>
      <c r="H6584" s="44">
        <f>SUM(G6584:G6585)</f>
        <v>22.470255000000002</v>
      </c>
      <c r="I6584" s="45"/>
      <c r="J6584" s="36">
        <v>500.00000000000006</v>
      </c>
    </row>
    <row r="6585" spans="1:10" x14ac:dyDescent="0.25">
      <c r="A6585" s="238"/>
      <c r="B6585" s="241"/>
      <c r="C6585" s="41" t="s">
        <v>10601</v>
      </c>
      <c r="D6585" s="41" t="s">
        <v>2800</v>
      </c>
      <c r="E6585" s="201">
        <v>0.9</v>
      </c>
      <c r="F6585" s="200">
        <v>22.097000000000001</v>
      </c>
      <c r="G6585" s="37">
        <f t="shared" si="102"/>
        <v>19.887300000000003</v>
      </c>
      <c r="H6585" s="40"/>
      <c r="I6585" s="37"/>
      <c r="J6585" s="36">
        <v>500.00000000000006</v>
      </c>
    </row>
    <row r="6586" spans="1:10" ht="15.75" thickBot="1" x14ac:dyDescent="0.3">
      <c r="A6586" s="239"/>
      <c r="B6586" s="242"/>
      <c r="C6586" s="46"/>
      <c r="D6586" s="46"/>
      <c r="E6586" s="202"/>
      <c r="F6586" s="203" t="s">
        <v>13</v>
      </c>
      <c r="G6586" s="48" t="str">
        <f t="shared" si="102"/>
        <v/>
      </c>
      <c r="H6586" s="50"/>
      <c r="I6586" s="37"/>
      <c r="J6586" s="36">
        <v>500.00000000000006</v>
      </c>
    </row>
    <row r="6587" spans="1:10" ht="15.75" thickBot="1" x14ac:dyDescent="0.3">
      <c r="A6587" s="237" t="s">
        <v>1553</v>
      </c>
      <c r="B6587" s="240" t="s">
        <v>7360</v>
      </c>
      <c r="C6587" s="31"/>
      <c r="D6587" s="32" t="s">
        <v>68</v>
      </c>
      <c r="E6587" s="197"/>
      <c r="F6587" s="204" t="s">
        <v>13</v>
      </c>
      <c r="G6587" s="33" t="str">
        <f t="shared" si="102"/>
        <v/>
      </c>
      <c r="H6587" s="34"/>
      <c r="I6587" s="35"/>
      <c r="J6587" s="36">
        <v>400</v>
      </c>
    </row>
    <row r="6588" spans="1:10" x14ac:dyDescent="0.25">
      <c r="A6588" s="238"/>
      <c r="B6588" s="241"/>
      <c r="C6588" s="38"/>
      <c r="D6588" s="38"/>
      <c r="E6588" s="199"/>
      <c r="F6588" s="205" t="s">
        <v>13</v>
      </c>
      <c r="G6588" s="37" t="str">
        <f t="shared" si="102"/>
        <v/>
      </c>
      <c r="H6588" s="40"/>
      <c r="I6588" s="37"/>
      <c r="J6588" s="36">
        <v>400</v>
      </c>
    </row>
    <row r="6589" spans="1:10" x14ac:dyDescent="0.25">
      <c r="A6589" s="238"/>
      <c r="B6589" s="241"/>
      <c r="C6589" s="41" t="s">
        <v>10601</v>
      </c>
      <c r="D6589" s="41" t="s">
        <v>2800</v>
      </c>
      <c r="E6589" s="201">
        <v>0.1153</v>
      </c>
      <c r="F6589" s="206">
        <v>22.097000000000001</v>
      </c>
      <c r="G6589" s="37">
        <f t="shared" si="102"/>
        <v>2.5477841000000003</v>
      </c>
      <c r="H6589" s="44">
        <f>SUM(G6589:G6590)</f>
        <v>3.6923669000000006</v>
      </c>
      <c r="I6589" s="45"/>
      <c r="J6589" s="36">
        <v>400</v>
      </c>
    </row>
    <row r="6590" spans="1:10" x14ac:dyDescent="0.25">
      <c r="A6590" s="238"/>
      <c r="B6590" s="241"/>
      <c r="C6590" s="41" t="s">
        <v>10714</v>
      </c>
      <c r="D6590" s="41" t="s">
        <v>2800</v>
      </c>
      <c r="E6590" s="201">
        <v>4.0800000000000003E-2</v>
      </c>
      <c r="F6590" s="200">
        <v>28.0535</v>
      </c>
      <c r="G6590" s="37">
        <f t="shared" si="102"/>
        <v>1.1445828</v>
      </c>
      <c r="H6590" s="40"/>
      <c r="I6590" s="37"/>
      <c r="J6590" s="36">
        <v>400</v>
      </c>
    </row>
    <row r="6591" spans="1:10" ht="15.75" thickBot="1" x14ac:dyDescent="0.3">
      <c r="A6591" s="239"/>
      <c r="B6591" s="242"/>
      <c r="C6591" s="46"/>
      <c r="D6591" s="46"/>
      <c r="E6591" s="202"/>
      <c r="F6591" s="203" t="s">
        <v>13</v>
      </c>
      <c r="G6591" s="48" t="str">
        <f t="shared" si="102"/>
        <v/>
      </c>
      <c r="H6591" s="50"/>
      <c r="I6591" s="37"/>
      <c r="J6591" s="36">
        <v>400</v>
      </c>
    </row>
    <row r="6592" spans="1:10" ht="15.75" hidden="1" thickBot="1" x14ac:dyDescent="0.3">
      <c r="A6592" s="237" t="s">
        <v>1554</v>
      </c>
      <c r="B6592" s="240" t="s">
        <v>7361</v>
      </c>
      <c r="C6592" s="31"/>
      <c r="D6592" s="32" t="s">
        <v>68</v>
      </c>
      <c r="E6592" s="197"/>
      <c r="F6592" s="204" t="s">
        <v>13</v>
      </c>
      <c r="G6592" s="33" t="str">
        <f t="shared" si="102"/>
        <v/>
      </c>
      <c r="H6592" s="34"/>
      <c r="I6592" s="35"/>
      <c r="J6592" s="36">
        <v>0</v>
      </c>
    </row>
    <row r="6593" spans="1:10" ht="15.75" hidden="1" thickBot="1" x14ac:dyDescent="0.3">
      <c r="A6593" s="246"/>
      <c r="B6593" s="241"/>
      <c r="C6593" s="38"/>
      <c r="D6593" s="38"/>
      <c r="E6593" s="199"/>
      <c r="F6593" s="205" t="s">
        <v>13</v>
      </c>
      <c r="G6593" s="37" t="str">
        <f t="shared" si="102"/>
        <v/>
      </c>
      <c r="H6593" s="40"/>
      <c r="I6593" s="37"/>
      <c r="J6593" s="36">
        <v>0</v>
      </c>
    </row>
    <row r="6594" spans="1:10" ht="26.25" hidden="1" thickBot="1" x14ac:dyDescent="0.3">
      <c r="A6594" s="246"/>
      <c r="B6594" s="241"/>
      <c r="C6594" s="41" t="s">
        <v>10639</v>
      </c>
      <c r="D6594" s="41" t="s">
        <v>2800</v>
      </c>
      <c r="E6594" s="201">
        <v>0.5</v>
      </c>
      <c r="F6594" s="206">
        <v>22.790499999999998</v>
      </c>
      <c r="G6594" s="37">
        <f t="shared" si="102"/>
        <v>11.395249999999999</v>
      </c>
      <c r="H6594" s="44">
        <f>SUM(G6594:G6594)</f>
        <v>11.395249999999999</v>
      </c>
      <c r="I6594" s="45"/>
      <c r="J6594" s="36">
        <v>0</v>
      </c>
    </row>
    <row r="6595" spans="1:10" ht="15.75" hidden="1" thickBot="1" x14ac:dyDescent="0.3">
      <c r="A6595" s="247"/>
      <c r="B6595" s="242"/>
      <c r="C6595" s="46"/>
      <c r="D6595" s="46"/>
      <c r="E6595" s="202"/>
      <c r="F6595" s="203" t="s">
        <v>13</v>
      </c>
      <c r="G6595" s="48" t="str">
        <f t="shared" si="102"/>
        <v/>
      </c>
      <c r="H6595" s="50"/>
      <c r="I6595" s="37"/>
      <c r="J6595" s="36">
        <v>0</v>
      </c>
    </row>
    <row r="6596" spans="1:10" ht="15.75" hidden="1" thickBot="1" x14ac:dyDescent="0.3">
      <c r="A6596" s="237" t="s">
        <v>1555</v>
      </c>
      <c r="B6596" s="240" t="s">
        <v>7362</v>
      </c>
      <c r="C6596" s="31"/>
      <c r="D6596" s="32" t="s">
        <v>18</v>
      </c>
      <c r="E6596" s="197"/>
      <c r="F6596" s="204" t="s">
        <v>13</v>
      </c>
      <c r="G6596" s="33" t="str">
        <f t="shared" si="102"/>
        <v/>
      </c>
      <c r="H6596" s="34"/>
      <c r="I6596" s="35"/>
      <c r="J6596" s="36">
        <v>0</v>
      </c>
    </row>
    <row r="6597" spans="1:10" ht="15.75" hidden="1" thickBot="1" x14ac:dyDescent="0.3">
      <c r="A6597" s="246"/>
      <c r="B6597" s="241"/>
      <c r="C6597" s="38"/>
      <c r="D6597" s="38"/>
      <c r="E6597" s="199"/>
      <c r="F6597" s="205" t="s">
        <v>13</v>
      </c>
      <c r="G6597" s="37" t="str">
        <f t="shared" si="102"/>
        <v/>
      </c>
      <c r="H6597" s="40"/>
      <c r="I6597" s="37"/>
      <c r="J6597" s="36">
        <v>0</v>
      </c>
    </row>
    <row r="6598" spans="1:10" ht="26.25" hidden="1" thickBot="1" x14ac:dyDescent="0.3">
      <c r="A6598" s="246"/>
      <c r="B6598" s="241"/>
      <c r="C6598" s="41" t="s">
        <v>11562</v>
      </c>
      <c r="D6598" s="41" t="s">
        <v>83</v>
      </c>
      <c r="E6598" s="201">
        <v>1</v>
      </c>
      <c r="F6598" s="206">
        <v>30.741999999999997</v>
      </c>
      <c r="G6598" s="37">
        <f t="shared" ref="G6598:G6661" si="103">IF(ISNUMBER(F6598),E6598*F6598,"")</f>
        <v>30.741999999999997</v>
      </c>
      <c r="H6598" s="44">
        <f>SUM(G6598:G6601)</f>
        <v>57.397802999999996</v>
      </c>
      <c r="I6598" s="45"/>
      <c r="J6598" s="36">
        <v>0</v>
      </c>
    </row>
    <row r="6599" spans="1:10" ht="39" hidden="1" thickBot="1" x14ac:dyDescent="0.3">
      <c r="A6599" s="246"/>
      <c r="B6599" s="241"/>
      <c r="C6599" s="41" t="s">
        <v>10968</v>
      </c>
      <c r="D6599" s="41" t="s">
        <v>83</v>
      </c>
      <c r="E6599" s="201">
        <v>2</v>
      </c>
      <c r="F6599" s="206">
        <v>0.38949999999999996</v>
      </c>
      <c r="G6599" s="37">
        <f t="shared" si="103"/>
        <v>0.77899999999999991</v>
      </c>
      <c r="H6599" s="40"/>
      <c r="I6599" s="37"/>
      <c r="J6599" s="36">
        <v>0</v>
      </c>
    </row>
    <row r="6600" spans="1:10" ht="15.75" hidden="1" thickBot="1" x14ac:dyDescent="0.3">
      <c r="A6600" s="246"/>
      <c r="B6600" s="241"/>
      <c r="C6600" s="41" t="s">
        <v>10605</v>
      </c>
      <c r="D6600" s="41" t="s">
        <v>2800</v>
      </c>
      <c r="E6600" s="201">
        <v>0.49480000000000002</v>
      </c>
      <c r="F6600" s="206">
        <v>23.246499999999997</v>
      </c>
      <c r="G6600" s="37">
        <f t="shared" si="103"/>
        <v>11.502368199999999</v>
      </c>
      <c r="H6600" s="40"/>
      <c r="I6600" s="37"/>
      <c r="J6600" s="36">
        <v>0</v>
      </c>
    </row>
    <row r="6601" spans="1:10" ht="15.75" hidden="1" thickBot="1" x14ac:dyDescent="0.3">
      <c r="A6601" s="246"/>
      <c r="B6601" s="241"/>
      <c r="C6601" s="41" t="s">
        <v>10602</v>
      </c>
      <c r="D6601" s="41" t="s">
        <v>2800</v>
      </c>
      <c r="E6601" s="201">
        <v>0.49480000000000002</v>
      </c>
      <c r="F6601" s="206">
        <v>29.050999999999998</v>
      </c>
      <c r="G6601" s="37">
        <f t="shared" si="103"/>
        <v>14.3744348</v>
      </c>
      <c r="H6601" s="40"/>
      <c r="I6601" s="37"/>
      <c r="J6601" s="36">
        <v>0</v>
      </c>
    </row>
    <row r="6602" spans="1:10" ht="15.75" hidden="1" thickBot="1" x14ac:dyDescent="0.3">
      <c r="A6602" s="247"/>
      <c r="B6602" s="242"/>
      <c r="C6602" s="46"/>
      <c r="D6602" s="46"/>
      <c r="E6602" s="202"/>
      <c r="F6602" s="203" t="s">
        <v>13</v>
      </c>
      <c r="G6602" s="48" t="str">
        <f t="shared" si="103"/>
        <v/>
      </c>
      <c r="H6602" s="50"/>
      <c r="I6602" s="37"/>
      <c r="J6602" s="36">
        <v>0</v>
      </c>
    </row>
    <row r="6603" spans="1:10" ht="15.75" hidden="1" thickBot="1" x14ac:dyDescent="0.3">
      <c r="A6603" s="237" t="s">
        <v>1556</v>
      </c>
      <c r="B6603" s="240" t="s">
        <v>7379</v>
      </c>
      <c r="C6603" s="31"/>
      <c r="D6603" s="32" t="s">
        <v>68</v>
      </c>
      <c r="E6603" s="197"/>
      <c r="F6603" s="204" t="s">
        <v>13</v>
      </c>
      <c r="G6603" s="33" t="str">
        <f t="shared" si="103"/>
        <v/>
      </c>
      <c r="H6603" s="34"/>
      <c r="I6603" s="35"/>
      <c r="J6603" s="36">
        <v>0</v>
      </c>
    </row>
    <row r="6604" spans="1:10" ht="15.75" hidden="1" thickBot="1" x14ac:dyDescent="0.3">
      <c r="A6604" s="238"/>
      <c r="B6604" s="241"/>
      <c r="C6604" s="38"/>
      <c r="D6604" s="38"/>
      <c r="E6604" s="199"/>
      <c r="F6604" s="205" t="s">
        <v>13</v>
      </c>
      <c r="G6604" s="37" t="str">
        <f t="shared" si="103"/>
        <v/>
      </c>
      <c r="H6604" s="40"/>
      <c r="I6604" s="37"/>
      <c r="J6604" s="36">
        <v>0</v>
      </c>
    </row>
    <row r="6605" spans="1:10" ht="15.75" hidden="1" thickBot="1" x14ac:dyDescent="0.3">
      <c r="A6605" s="238"/>
      <c r="B6605" s="241"/>
      <c r="C6605" s="41" t="s">
        <v>11480</v>
      </c>
      <c r="D6605" s="41" t="s">
        <v>2800</v>
      </c>
      <c r="E6605" s="201">
        <v>0.48149999999999998</v>
      </c>
      <c r="F6605" s="206">
        <v>26.628499999999999</v>
      </c>
      <c r="G6605" s="37">
        <f t="shared" si="103"/>
        <v>12.82162275</v>
      </c>
      <c r="H6605" s="44">
        <f>SUM(G6605:G6606)</f>
        <v>17.49071885</v>
      </c>
      <c r="I6605" s="45"/>
      <c r="J6605" s="36">
        <v>0</v>
      </c>
    </row>
    <row r="6606" spans="1:10" ht="15.75" hidden="1" thickBot="1" x14ac:dyDescent="0.3">
      <c r="A6606" s="238"/>
      <c r="B6606" s="241"/>
      <c r="C6606" s="41" t="s">
        <v>10601</v>
      </c>
      <c r="D6606" s="41" t="s">
        <v>2800</v>
      </c>
      <c r="E6606" s="201">
        <v>0.21129999999999999</v>
      </c>
      <c r="F6606" s="200">
        <v>22.097000000000001</v>
      </c>
      <c r="G6606" s="37">
        <f t="shared" si="103"/>
        <v>4.6690961</v>
      </c>
      <c r="H6606" s="40"/>
      <c r="I6606" s="37"/>
      <c r="J6606" s="36">
        <v>0</v>
      </c>
    </row>
    <row r="6607" spans="1:10" ht="15.75" hidden="1" thickBot="1" x14ac:dyDescent="0.3">
      <c r="A6607" s="239"/>
      <c r="B6607" s="242"/>
      <c r="C6607" s="46"/>
      <c r="D6607" s="46"/>
      <c r="E6607" s="202"/>
      <c r="F6607" s="203" t="s">
        <v>13</v>
      </c>
      <c r="G6607" s="48" t="str">
        <f t="shared" si="103"/>
        <v/>
      </c>
      <c r="H6607" s="50"/>
      <c r="I6607" s="37"/>
      <c r="J6607" s="36">
        <v>0</v>
      </c>
    </row>
    <row r="6608" spans="1:10" ht="15.75" hidden="1" thickBot="1" x14ac:dyDescent="0.3">
      <c r="A6608" s="237" t="s">
        <v>1557</v>
      </c>
      <c r="B6608" s="240" t="s">
        <v>7380</v>
      </c>
      <c r="C6608" s="31"/>
      <c r="D6608" s="32" t="s">
        <v>68</v>
      </c>
      <c r="E6608" s="197"/>
      <c r="F6608" s="204" t="s">
        <v>13</v>
      </c>
      <c r="G6608" s="33" t="str">
        <f t="shared" si="103"/>
        <v/>
      </c>
      <c r="H6608" s="34"/>
      <c r="I6608" s="35"/>
      <c r="J6608" s="36">
        <v>0</v>
      </c>
    </row>
    <row r="6609" spans="1:10" ht="15.75" hidden="1" thickBot="1" x14ac:dyDescent="0.3">
      <c r="A6609" s="238"/>
      <c r="B6609" s="241"/>
      <c r="C6609" s="38"/>
      <c r="D6609" s="38"/>
      <c r="E6609" s="199"/>
      <c r="F6609" s="205" t="s">
        <v>13</v>
      </c>
      <c r="G6609" s="37" t="str">
        <f t="shared" si="103"/>
        <v/>
      </c>
      <c r="H6609" s="40"/>
      <c r="I6609" s="37"/>
      <c r="J6609" s="36">
        <v>0</v>
      </c>
    </row>
    <row r="6610" spans="1:10" ht="26.25" hidden="1" thickBot="1" x14ac:dyDescent="0.3">
      <c r="A6610" s="238"/>
      <c r="B6610" s="241"/>
      <c r="C6610" s="41" t="s">
        <v>10608</v>
      </c>
      <c r="D6610" s="41" t="s">
        <v>2880</v>
      </c>
      <c r="E6610" s="201">
        <v>5.6800000000000003E-2</v>
      </c>
      <c r="F6610" s="206">
        <v>199.71849999999998</v>
      </c>
      <c r="G6610" s="37">
        <f t="shared" si="103"/>
        <v>11.3440108</v>
      </c>
      <c r="H6610" s="44">
        <f>SUM(G6610:G6615)</f>
        <v>22.595087849999999</v>
      </c>
      <c r="I6610" s="45"/>
      <c r="J6610" s="36">
        <v>0</v>
      </c>
    </row>
    <row r="6611" spans="1:10" ht="15.75" hidden="1" thickBot="1" x14ac:dyDescent="0.3">
      <c r="A6611" s="238"/>
      <c r="B6611" s="241"/>
      <c r="C6611" s="41" t="s">
        <v>11478</v>
      </c>
      <c r="D6611" s="41" t="s">
        <v>2880</v>
      </c>
      <c r="E6611" s="201">
        <v>6.4000000000000003E-3</v>
      </c>
      <c r="F6611" s="200">
        <v>184.04349999999999</v>
      </c>
      <c r="G6611" s="37">
        <f t="shared" si="103"/>
        <v>1.1778784</v>
      </c>
      <c r="H6611" s="40"/>
      <c r="I6611" s="37"/>
      <c r="J6611" s="36">
        <v>0</v>
      </c>
    </row>
    <row r="6612" spans="1:10" ht="15.75" hidden="1" thickBot="1" x14ac:dyDescent="0.3">
      <c r="A6612" s="238"/>
      <c r="B6612" s="241"/>
      <c r="C6612" s="41" t="s">
        <v>11480</v>
      </c>
      <c r="D6612" s="41" t="s">
        <v>2800</v>
      </c>
      <c r="E6612" s="201">
        <v>0.2041</v>
      </c>
      <c r="F6612" s="200">
        <v>26.628499999999999</v>
      </c>
      <c r="G6612" s="37">
        <f t="shared" si="103"/>
        <v>5.4348768500000002</v>
      </c>
      <c r="H6612" s="40"/>
      <c r="I6612" s="37"/>
      <c r="J6612" s="36">
        <v>0</v>
      </c>
    </row>
    <row r="6613" spans="1:10" ht="15.75" hidden="1" thickBot="1" x14ac:dyDescent="0.3">
      <c r="A6613" s="238"/>
      <c r="B6613" s="241"/>
      <c r="C6613" s="41" t="s">
        <v>10601</v>
      </c>
      <c r="D6613" s="41" t="s">
        <v>2800</v>
      </c>
      <c r="E6613" s="201">
        <v>0.2041</v>
      </c>
      <c r="F6613" s="200">
        <v>22.097000000000001</v>
      </c>
      <c r="G6613" s="37">
        <f t="shared" si="103"/>
        <v>4.5099977000000004</v>
      </c>
      <c r="H6613" s="40"/>
      <c r="I6613" s="37"/>
      <c r="J6613" s="36">
        <v>0</v>
      </c>
    </row>
    <row r="6614" spans="1:10" ht="39" hidden="1" thickBot="1" x14ac:dyDescent="0.3">
      <c r="A6614" s="238"/>
      <c r="B6614" s="241"/>
      <c r="C6614" s="41" t="s">
        <v>11379</v>
      </c>
      <c r="D6614" s="41" t="s">
        <v>1050</v>
      </c>
      <c r="E6614" s="201">
        <v>5.4999999999999997E-3</v>
      </c>
      <c r="F6614" s="200">
        <v>10.316999999999998</v>
      </c>
      <c r="G6614" s="37">
        <f t="shared" si="103"/>
        <v>5.6743499999999988E-2</v>
      </c>
      <c r="H6614" s="40"/>
      <c r="I6614" s="37"/>
      <c r="J6614" s="36">
        <v>0</v>
      </c>
    </row>
    <row r="6615" spans="1:10" ht="39" hidden="1" thickBot="1" x14ac:dyDescent="0.3">
      <c r="A6615" s="238"/>
      <c r="B6615" s="241"/>
      <c r="C6615" s="41" t="s">
        <v>11380</v>
      </c>
      <c r="D6615" s="41" t="s">
        <v>10703</v>
      </c>
      <c r="E6615" s="201">
        <v>9.6600000000000005E-2</v>
      </c>
      <c r="F6615" s="200">
        <v>0.74099999999999999</v>
      </c>
      <c r="G6615" s="37">
        <f t="shared" si="103"/>
        <v>7.1580600000000008E-2</v>
      </c>
      <c r="H6615" s="40"/>
      <c r="I6615" s="37"/>
      <c r="J6615" s="36">
        <v>0</v>
      </c>
    </row>
    <row r="6616" spans="1:10" ht="15.75" hidden="1" thickBot="1" x14ac:dyDescent="0.3">
      <c r="A6616" s="239"/>
      <c r="B6616" s="242"/>
      <c r="C6616" s="46"/>
      <c r="D6616" s="46"/>
      <c r="E6616" s="202"/>
      <c r="F6616" s="203" t="s">
        <v>13</v>
      </c>
      <c r="G6616" s="48" t="str">
        <f t="shared" si="103"/>
        <v/>
      </c>
      <c r="H6616" s="50"/>
      <c r="I6616" s="37"/>
      <c r="J6616" s="36">
        <v>0</v>
      </c>
    </row>
    <row r="6617" spans="1:10" ht="15.75" hidden="1" thickBot="1" x14ac:dyDescent="0.3">
      <c r="A6617" s="237" t="s">
        <v>1558</v>
      </c>
      <c r="B6617" s="240" t="s">
        <v>7381</v>
      </c>
      <c r="C6617" s="31"/>
      <c r="D6617" s="32" t="s">
        <v>18</v>
      </c>
      <c r="E6617" s="197"/>
      <c r="F6617" s="204" t="s">
        <v>13</v>
      </c>
      <c r="G6617" s="33" t="str">
        <f t="shared" si="103"/>
        <v/>
      </c>
      <c r="H6617" s="34"/>
      <c r="I6617" s="35"/>
      <c r="J6617" s="36">
        <v>0</v>
      </c>
    </row>
    <row r="6618" spans="1:10" ht="15.75" hidden="1" thickBot="1" x14ac:dyDescent="0.3">
      <c r="A6618" s="238"/>
      <c r="B6618" s="241"/>
      <c r="C6618" s="38"/>
      <c r="D6618" s="38"/>
      <c r="E6618" s="199"/>
      <c r="F6618" s="205" t="s">
        <v>13</v>
      </c>
      <c r="G6618" s="37" t="str">
        <f t="shared" si="103"/>
        <v/>
      </c>
      <c r="H6618" s="40"/>
      <c r="I6618" s="37"/>
      <c r="J6618" s="36">
        <v>0</v>
      </c>
    </row>
    <row r="6619" spans="1:10" ht="26.25" hidden="1" thickBot="1" x14ac:dyDescent="0.3">
      <c r="A6619" s="238"/>
      <c r="B6619" s="241"/>
      <c r="C6619" s="41" t="s">
        <v>11563</v>
      </c>
      <c r="D6619" s="41" t="s">
        <v>83</v>
      </c>
      <c r="E6619" s="201">
        <v>3</v>
      </c>
      <c r="F6619" s="206">
        <v>1.8049999999999999</v>
      </c>
      <c r="G6619" s="37">
        <f t="shared" si="103"/>
        <v>5.415</v>
      </c>
      <c r="H6619" s="44">
        <f>SUM(G6619:G6622)</f>
        <v>122.96209575</v>
      </c>
      <c r="I6619" s="45"/>
      <c r="J6619" s="36">
        <v>0</v>
      </c>
    </row>
    <row r="6620" spans="1:10" ht="26.25" hidden="1" thickBot="1" x14ac:dyDescent="0.3">
      <c r="A6620" s="238"/>
      <c r="B6620" s="241"/>
      <c r="C6620" s="41" t="s">
        <v>11564</v>
      </c>
      <c r="D6620" s="41" t="s">
        <v>83</v>
      </c>
      <c r="E6620" s="201">
        <v>1</v>
      </c>
      <c r="F6620" s="206">
        <v>96.33</v>
      </c>
      <c r="G6620" s="37">
        <f t="shared" si="103"/>
        <v>96.33</v>
      </c>
      <c r="H6620" s="55"/>
      <c r="I6620" s="56"/>
      <c r="J6620" s="36">
        <v>0</v>
      </c>
    </row>
    <row r="6621" spans="1:10" ht="15.75" hidden="1" thickBot="1" x14ac:dyDescent="0.3">
      <c r="A6621" s="238"/>
      <c r="B6621" s="241"/>
      <c r="C6621" s="41" t="s">
        <v>10605</v>
      </c>
      <c r="D6621" s="41" t="s">
        <v>2800</v>
      </c>
      <c r="E6621" s="201">
        <v>0.40570000000000001</v>
      </c>
      <c r="F6621" s="206">
        <v>23.246499999999997</v>
      </c>
      <c r="G6621" s="37">
        <f t="shared" si="103"/>
        <v>9.4311050499999993</v>
      </c>
      <c r="H6621" s="55"/>
      <c r="I6621" s="56"/>
      <c r="J6621" s="36">
        <v>0</v>
      </c>
    </row>
    <row r="6622" spans="1:10" ht="15.75" hidden="1" thickBot="1" x14ac:dyDescent="0.3">
      <c r="A6622" s="238"/>
      <c r="B6622" s="241"/>
      <c r="C6622" s="41" t="s">
        <v>10602</v>
      </c>
      <c r="D6622" s="41" t="s">
        <v>2800</v>
      </c>
      <c r="E6622" s="201">
        <v>0.40570000000000001</v>
      </c>
      <c r="F6622" s="200">
        <v>29.050999999999998</v>
      </c>
      <c r="G6622" s="37">
        <f t="shared" si="103"/>
        <v>11.785990699999999</v>
      </c>
      <c r="H6622" s="40"/>
      <c r="I6622" s="37"/>
      <c r="J6622" s="36">
        <v>0</v>
      </c>
    </row>
    <row r="6623" spans="1:10" ht="15.75" hidden="1" thickBot="1" x14ac:dyDescent="0.3">
      <c r="A6623" s="239"/>
      <c r="B6623" s="242"/>
      <c r="C6623" s="46"/>
      <c r="D6623" s="46"/>
      <c r="E6623" s="202"/>
      <c r="F6623" s="203" t="s">
        <v>13</v>
      </c>
      <c r="G6623" s="48" t="str">
        <f t="shared" si="103"/>
        <v/>
      </c>
      <c r="H6623" s="50"/>
      <c r="I6623" s="37"/>
      <c r="J6623" s="36">
        <v>0</v>
      </c>
    </row>
    <row r="6624" spans="1:10" ht="15.75" hidden="1" thickBot="1" x14ac:dyDescent="0.3">
      <c r="A6624" s="237" t="s">
        <v>1559</v>
      </c>
      <c r="B6624" s="240" t="s">
        <v>7382</v>
      </c>
      <c r="C6624" s="31"/>
      <c r="D6624" s="32" t="s">
        <v>18</v>
      </c>
      <c r="E6624" s="197"/>
      <c r="F6624" s="204" t="s">
        <v>13</v>
      </c>
      <c r="G6624" s="33" t="str">
        <f t="shared" si="103"/>
        <v/>
      </c>
      <c r="H6624" s="34"/>
      <c r="I6624" s="35"/>
      <c r="J6624" s="36">
        <v>0</v>
      </c>
    </row>
    <row r="6625" spans="1:10" ht="15.75" hidden="1" thickBot="1" x14ac:dyDescent="0.3">
      <c r="A6625" s="238"/>
      <c r="B6625" s="241"/>
      <c r="C6625" s="38"/>
      <c r="D6625" s="38"/>
      <c r="E6625" s="199"/>
      <c r="F6625" s="205" t="s">
        <v>13</v>
      </c>
      <c r="G6625" s="37" t="str">
        <f t="shared" si="103"/>
        <v/>
      </c>
      <c r="H6625" s="40"/>
      <c r="I6625" s="37"/>
      <c r="J6625" s="36">
        <v>0</v>
      </c>
    </row>
    <row r="6626" spans="1:10" ht="26.25" hidden="1" thickBot="1" x14ac:dyDescent="0.3">
      <c r="A6626" s="238"/>
      <c r="B6626" s="241"/>
      <c r="C6626" s="41" t="s">
        <v>11565</v>
      </c>
      <c r="D6626" s="41" t="s">
        <v>83</v>
      </c>
      <c r="E6626" s="201">
        <v>4</v>
      </c>
      <c r="F6626" s="206">
        <v>20.633999999999997</v>
      </c>
      <c r="G6626" s="37">
        <f t="shared" si="103"/>
        <v>82.535999999999987</v>
      </c>
      <c r="H6626" s="44">
        <f>SUM(G6626:G6629)</f>
        <v>217.65693864524997</v>
      </c>
      <c r="I6626" s="45"/>
      <c r="J6626" s="36">
        <v>0</v>
      </c>
    </row>
    <row r="6627" spans="1:10" ht="15.75" hidden="1" thickBot="1" x14ac:dyDescent="0.3">
      <c r="A6627" s="238"/>
      <c r="B6627" s="241"/>
      <c r="C6627" s="41" t="s">
        <v>1560</v>
      </c>
      <c r="D6627" s="41" t="s">
        <v>83</v>
      </c>
      <c r="E6627" s="201">
        <v>1</v>
      </c>
      <c r="F6627" s="206" t="s">
        <v>13</v>
      </c>
      <c r="G6627" s="37" t="str">
        <f t="shared" si="103"/>
        <v/>
      </c>
      <c r="H6627" s="55"/>
      <c r="I6627" s="56"/>
      <c r="J6627" s="36">
        <v>0</v>
      </c>
    </row>
    <row r="6628" spans="1:10" ht="15.75" hidden="1" thickBot="1" x14ac:dyDescent="0.3">
      <c r="A6628" s="238"/>
      <c r="B6628" s="241"/>
      <c r="C6628" s="41" t="s">
        <v>10605</v>
      </c>
      <c r="D6628" s="41" t="s">
        <v>2800</v>
      </c>
      <c r="E6628" s="201">
        <v>0.87754549999999998</v>
      </c>
      <c r="F6628" s="206">
        <v>23.246499999999997</v>
      </c>
      <c r="G6628" s="37">
        <f t="shared" si="103"/>
        <v>20.399861465749996</v>
      </c>
      <c r="H6628" s="55"/>
      <c r="I6628" s="56"/>
      <c r="J6628" s="36">
        <v>0</v>
      </c>
    </row>
    <row r="6629" spans="1:10" ht="15.75" hidden="1" thickBot="1" x14ac:dyDescent="0.3">
      <c r="A6629" s="238"/>
      <c r="B6629" s="241"/>
      <c r="C6629" s="41" t="s">
        <v>10602</v>
      </c>
      <c r="D6629" s="41" t="s">
        <v>2800</v>
      </c>
      <c r="E6629" s="201">
        <v>3.9489545000000001</v>
      </c>
      <c r="F6629" s="200">
        <v>29.050999999999998</v>
      </c>
      <c r="G6629" s="37">
        <f t="shared" si="103"/>
        <v>114.7210771795</v>
      </c>
      <c r="H6629" s="40"/>
      <c r="I6629" s="37"/>
      <c r="J6629" s="36">
        <v>0</v>
      </c>
    </row>
    <row r="6630" spans="1:10" ht="15.75" hidden="1" thickBot="1" x14ac:dyDescent="0.3">
      <c r="A6630" s="239"/>
      <c r="B6630" s="242"/>
      <c r="C6630" s="46"/>
      <c r="D6630" s="46"/>
      <c r="E6630" s="202"/>
      <c r="F6630" s="203" t="s">
        <v>13</v>
      </c>
      <c r="G6630" s="48" t="str">
        <f t="shared" si="103"/>
        <v/>
      </c>
      <c r="H6630" s="50"/>
      <c r="I6630" s="37"/>
      <c r="J6630" s="36">
        <v>0</v>
      </c>
    </row>
    <row r="6631" spans="1:10" ht="15.75" hidden="1" thickBot="1" x14ac:dyDescent="0.3">
      <c r="A6631" s="237" t="s">
        <v>1561</v>
      </c>
      <c r="B6631" s="240" t="s">
        <v>1562</v>
      </c>
      <c r="C6631" s="31"/>
      <c r="D6631" s="32" t="s">
        <v>18</v>
      </c>
      <c r="E6631" s="197"/>
      <c r="F6631" s="204" t="s">
        <v>13</v>
      </c>
      <c r="G6631" s="33" t="str">
        <f t="shared" si="103"/>
        <v/>
      </c>
      <c r="H6631" s="34"/>
      <c r="I6631" s="35"/>
      <c r="J6631" s="36">
        <v>0</v>
      </c>
    </row>
    <row r="6632" spans="1:10" ht="15.75" hidden="1" thickBot="1" x14ac:dyDescent="0.3">
      <c r="A6632" s="238"/>
      <c r="B6632" s="241"/>
      <c r="C6632" s="38"/>
      <c r="D6632" s="38"/>
      <c r="E6632" s="199"/>
      <c r="F6632" s="205" t="s">
        <v>13</v>
      </c>
      <c r="G6632" s="37" t="str">
        <f t="shared" si="103"/>
        <v/>
      </c>
      <c r="H6632" s="40"/>
      <c r="I6632" s="37"/>
      <c r="J6632" s="36">
        <v>0</v>
      </c>
    </row>
    <row r="6633" spans="1:10" ht="15.75" hidden="1" thickBot="1" x14ac:dyDescent="0.3">
      <c r="A6633" s="238"/>
      <c r="B6633" s="241"/>
      <c r="C6633" s="41" t="s">
        <v>1562</v>
      </c>
      <c r="D6633" s="58" t="s">
        <v>18</v>
      </c>
      <c r="E6633" s="201">
        <v>1</v>
      </c>
      <c r="F6633" s="206" t="s">
        <v>13</v>
      </c>
      <c r="G6633" s="37" t="str">
        <f t="shared" si="103"/>
        <v/>
      </c>
      <c r="H6633" s="44">
        <f>SUM(G6633:G6636)</f>
        <v>50.358724904879992</v>
      </c>
      <c r="I6633" s="45"/>
      <c r="J6633" s="36">
        <v>0</v>
      </c>
    </row>
    <row r="6634" spans="1:10" ht="39" hidden="1" thickBot="1" x14ac:dyDescent="0.3">
      <c r="A6634" s="238"/>
      <c r="B6634" s="241"/>
      <c r="C6634" s="41" t="s">
        <v>11331</v>
      </c>
      <c r="D6634" s="41" t="s">
        <v>2880</v>
      </c>
      <c r="E6634" s="201">
        <v>1.9199999999999998E-2</v>
      </c>
      <c r="F6634" s="209">
        <f>IF(ISNUMBER('Comp.Aux1'!$G$412), 'Comp.Aux1'!$G$412, 0)</f>
        <v>896.76037264999991</v>
      </c>
      <c r="G6634" s="37">
        <f t="shared" si="103"/>
        <v>17.217799154879998</v>
      </c>
      <c r="H6634" s="55"/>
      <c r="I6634" s="56"/>
      <c r="J6634" s="36">
        <v>0</v>
      </c>
    </row>
    <row r="6635" spans="1:10" ht="15.75" hidden="1" thickBot="1" x14ac:dyDescent="0.3">
      <c r="A6635" s="238"/>
      <c r="B6635" s="241"/>
      <c r="C6635" s="41" t="s">
        <v>10605</v>
      </c>
      <c r="D6635" s="41" t="s">
        <v>2800</v>
      </c>
      <c r="E6635" s="201">
        <v>0.63370000000000004</v>
      </c>
      <c r="F6635" s="206">
        <v>23.246499999999997</v>
      </c>
      <c r="G6635" s="37">
        <f t="shared" si="103"/>
        <v>14.73130705</v>
      </c>
      <c r="H6635" s="55"/>
      <c r="I6635" s="56"/>
      <c r="J6635" s="36">
        <v>0</v>
      </c>
    </row>
    <row r="6636" spans="1:10" ht="15.75" hidden="1" thickBot="1" x14ac:dyDescent="0.3">
      <c r="A6636" s="238"/>
      <c r="B6636" s="241"/>
      <c r="C6636" s="41" t="s">
        <v>10602</v>
      </c>
      <c r="D6636" s="41" t="s">
        <v>2800</v>
      </c>
      <c r="E6636" s="201">
        <v>0.63370000000000004</v>
      </c>
      <c r="F6636" s="200">
        <v>29.050999999999998</v>
      </c>
      <c r="G6636" s="37">
        <f t="shared" si="103"/>
        <v>18.409618699999999</v>
      </c>
      <c r="H6636" s="40"/>
      <c r="I6636" s="37"/>
      <c r="J6636" s="36">
        <v>0</v>
      </c>
    </row>
    <row r="6637" spans="1:10" ht="15.75" hidden="1" thickBot="1" x14ac:dyDescent="0.3">
      <c r="A6637" s="239"/>
      <c r="B6637" s="242"/>
      <c r="C6637" s="46"/>
      <c r="D6637" s="46"/>
      <c r="E6637" s="202"/>
      <c r="F6637" s="203" t="s">
        <v>13</v>
      </c>
      <c r="G6637" s="48" t="str">
        <f t="shared" si="103"/>
        <v/>
      </c>
      <c r="H6637" s="50"/>
      <c r="I6637" s="37"/>
      <c r="J6637" s="36">
        <v>0</v>
      </c>
    </row>
    <row r="6638" spans="1:10" ht="15.75" hidden="1" thickBot="1" x14ac:dyDescent="0.3">
      <c r="A6638" s="237" t="s">
        <v>1563</v>
      </c>
      <c r="B6638" s="240" t="s">
        <v>7389</v>
      </c>
      <c r="C6638" s="31"/>
      <c r="D6638" s="32" t="s">
        <v>18</v>
      </c>
      <c r="E6638" s="197"/>
      <c r="F6638" s="204" t="s">
        <v>13</v>
      </c>
      <c r="G6638" s="33" t="str">
        <f t="shared" si="103"/>
        <v/>
      </c>
      <c r="H6638" s="34"/>
      <c r="I6638" s="35"/>
      <c r="J6638" s="36">
        <v>0</v>
      </c>
    </row>
    <row r="6639" spans="1:10" ht="15.75" hidden="1" thickBot="1" x14ac:dyDescent="0.3">
      <c r="A6639" s="238"/>
      <c r="B6639" s="241"/>
      <c r="C6639" s="38"/>
      <c r="D6639" s="38"/>
      <c r="E6639" s="199"/>
      <c r="F6639" s="205" t="s">
        <v>13</v>
      </c>
      <c r="G6639" s="37" t="str">
        <f t="shared" si="103"/>
        <v/>
      </c>
      <c r="H6639" s="40"/>
      <c r="I6639" s="37"/>
      <c r="J6639" s="36">
        <v>0</v>
      </c>
    </row>
    <row r="6640" spans="1:10" ht="26.25" hidden="1" thickBot="1" x14ac:dyDescent="0.3">
      <c r="A6640" s="238"/>
      <c r="B6640" s="241"/>
      <c r="C6640" s="41" t="s">
        <v>1564</v>
      </c>
      <c r="D6640" s="58" t="s">
        <v>18</v>
      </c>
      <c r="E6640" s="201">
        <v>1</v>
      </c>
      <c r="F6640" s="206" t="s">
        <v>13</v>
      </c>
      <c r="G6640" s="37" t="str">
        <f t="shared" si="103"/>
        <v/>
      </c>
      <c r="H6640" s="44">
        <f>SUM(G6640:G6643)</f>
        <v>226.40779915487997</v>
      </c>
      <c r="I6640" s="45"/>
      <c r="J6640" s="36">
        <v>0</v>
      </c>
    </row>
    <row r="6641" spans="1:10" ht="39" hidden="1" thickBot="1" x14ac:dyDescent="0.3">
      <c r="A6641" s="238"/>
      <c r="B6641" s="241"/>
      <c r="C6641" s="41" t="s">
        <v>11331</v>
      </c>
      <c r="D6641" s="41" t="s">
        <v>2880</v>
      </c>
      <c r="E6641" s="201">
        <v>1.9199999999999998E-2</v>
      </c>
      <c r="F6641" s="209">
        <f>IF(ISNUMBER('Comp.Aux1'!$G$412), 'Comp.Aux1'!$G$412, 0)</f>
        <v>896.76037264999991</v>
      </c>
      <c r="G6641" s="37">
        <f t="shared" si="103"/>
        <v>17.217799154879998</v>
      </c>
      <c r="H6641" s="40"/>
      <c r="I6641" s="37"/>
      <c r="J6641" s="36">
        <v>0</v>
      </c>
    </row>
    <row r="6642" spans="1:10" ht="15.75" hidden="1" thickBot="1" x14ac:dyDescent="0.3">
      <c r="A6642" s="238"/>
      <c r="B6642" s="241"/>
      <c r="C6642" s="41" t="s">
        <v>10605</v>
      </c>
      <c r="D6642" s="41" t="s">
        <v>2800</v>
      </c>
      <c r="E6642" s="201">
        <v>4</v>
      </c>
      <c r="F6642" s="200">
        <v>23.246499999999997</v>
      </c>
      <c r="G6642" s="37">
        <f t="shared" si="103"/>
        <v>92.98599999999999</v>
      </c>
      <c r="H6642" s="40"/>
      <c r="I6642" s="37"/>
      <c r="J6642" s="36">
        <v>0</v>
      </c>
    </row>
    <row r="6643" spans="1:10" ht="15.75" hidden="1" thickBot="1" x14ac:dyDescent="0.3">
      <c r="A6643" s="238"/>
      <c r="B6643" s="241"/>
      <c r="C6643" s="41" t="s">
        <v>10602</v>
      </c>
      <c r="D6643" s="41" t="s">
        <v>2800</v>
      </c>
      <c r="E6643" s="201">
        <v>4</v>
      </c>
      <c r="F6643" s="200">
        <v>29.050999999999998</v>
      </c>
      <c r="G6643" s="39">
        <f t="shared" si="103"/>
        <v>116.20399999999999</v>
      </c>
      <c r="H6643" s="40"/>
      <c r="I6643" s="37"/>
      <c r="J6643" s="36">
        <v>0</v>
      </c>
    </row>
    <row r="6644" spans="1:10" ht="15.75" hidden="1" thickBot="1" x14ac:dyDescent="0.3">
      <c r="A6644" s="239"/>
      <c r="B6644" s="242"/>
      <c r="C6644" s="46"/>
      <c r="D6644" s="46"/>
      <c r="E6644" s="202"/>
      <c r="F6644" s="203" t="s">
        <v>13</v>
      </c>
      <c r="G6644" s="48" t="str">
        <f t="shared" si="103"/>
        <v/>
      </c>
      <c r="H6644" s="50"/>
      <c r="I6644" s="37"/>
      <c r="J6644" s="36">
        <v>0</v>
      </c>
    </row>
    <row r="6645" spans="1:10" ht="15.75" hidden="1" thickBot="1" x14ac:dyDescent="0.3">
      <c r="A6645" s="237" t="s">
        <v>1565</v>
      </c>
      <c r="B6645" s="240" t="s">
        <v>7390</v>
      </c>
      <c r="C6645" s="31"/>
      <c r="D6645" s="32" t="s">
        <v>18</v>
      </c>
      <c r="E6645" s="197"/>
      <c r="F6645" s="204" t="s">
        <v>13</v>
      </c>
      <c r="G6645" s="33" t="str">
        <f t="shared" si="103"/>
        <v/>
      </c>
      <c r="H6645" s="34"/>
      <c r="I6645" s="35"/>
      <c r="J6645" s="36">
        <v>0</v>
      </c>
    </row>
    <row r="6646" spans="1:10" ht="15.75" hidden="1" thickBot="1" x14ac:dyDescent="0.3">
      <c r="A6646" s="238"/>
      <c r="B6646" s="241"/>
      <c r="C6646" s="38"/>
      <c r="D6646" s="38"/>
      <c r="E6646" s="199"/>
      <c r="F6646" s="205" t="s">
        <v>13</v>
      </c>
      <c r="G6646" s="37" t="str">
        <f t="shared" si="103"/>
        <v/>
      </c>
      <c r="H6646" s="40"/>
      <c r="I6646" s="37"/>
      <c r="J6646" s="36">
        <v>0</v>
      </c>
    </row>
    <row r="6647" spans="1:10" ht="26.25" hidden="1" thickBot="1" x14ac:dyDescent="0.3">
      <c r="A6647" s="238"/>
      <c r="B6647" s="241"/>
      <c r="C6647" s="41" t="s">
        <v>1566</v>
      </c>
      <c r="D6647" s="58" t="s">
        <v>18</v>
      </c>
      <c r="E6647" s="201">
        <v>1</v>
      </c>
      <c r="F6647" s="206" t="s">
        <v>13</v>
      </c>
      <c r="G6647" s="37" t="str">
        <f t="shared" si="103"/>
        <v/>
      </c>
      <c r="H6647" s="44">
        <f>SUM(G6647:G6650)</f>
        <v>226.40779915487997</v>
      </c>
      <c r="I6647" s="45"/>
      <c r="J6647" s="36">
        <v>0</v>
      </c>
    </row>
    <row r="6648" spans="1:10" ht="39" hidden="1" thickBot="1" x14ac:dyDescent="0.3">
      <c r="A6648" s="238"/>
      <c r="B6648" s="241"/>
      <c r="C6648" s="41" t="s">
        <v>11331</v>
      </c>
      <c r="D6648" s="41" t="s">
        <v>2880</v>
      </c>
      <c r="E6648" s="201">
        <v>1.9199999999999998E-2</v>
      </c>
      <c r="F6648" s="209">
        <f>IF(ISNUMBER('Comp.Aux1'!$G$412), 'Comp.Aux1'!$G$412, 0)</f>
        <v>896.76037264999991</v>
      </c>
      <c r="G6648" s="37">
        <f t="shared" si="103"/>
        <v>17.217799154879998</v>
      </c>
      <c r="H6648" s="40"/>
      <c r="I6648" s="37"/>
      <c r="J6648" s="36">
        <v>0</v>
      </c>
    </row>
    <row r="6649" spans="1:10" ht="15.75" hidden="1" thickBot="1" x14ac:dyDescent="0.3">
      <c r="A6649" s="238"/>
      <c r="B6649" s="241"/>
      <c r="C6649" s="41" t="s">
        <v>10605</v>
      </c>
      <c r="D6649" s="41" t="s">
        <v>2800</v>
      </c>
      <c r="E6649" s="201">
        <v>4</v>
      </c>
      <c r="F6649" s="200">
        <v>23.246499999999997</v>
      </c>
      <c r="G6649" s="37">
        <f t="shared" si="103"/>
        <v>92.98599999999999</v>
      </c>
      <c r="H6649" s="40"/>
      <c r="I6649" s="37"/>
      <c r="J6649" s="36">
        <v>0</v>
      </c>
    </row>
    <row r="6650" spans="1:10" ht="15.75" hidden="1" thickBot="1" x14ac:dyDescent="0.3">
      <c r="A6650" s="238"/>
      <c r="B6650" s="241"/>
      <c r="C6650" s="41" t="s">
        <v>10602</v>
      </c>
      <c r="D6650" s="41" t="s">
        <v>2800</v>
      </c>
      <c r="E6650" s="201">
        <v>4</v>
      </c>
      <c r="F6650" s="200">
        <v>29.050999999999998</v>
      </c>
      <c r="G6650" s="39">
        <f t="shared" si="103"/>
        <v>116.20399999999999</v>
      </c>
      <c r="H6650" s="40"/>
      <c r="I6650" s="37"/>
      <c r="J6650" s="36">
        <v>0</v>
      </c>
    </row>
    <row r="6651" spans="1:10" ht="15.75" hidden="1" thickBot="1" x14ac:dyDescent="0.3">
      <c r="A6651" s="239"/>
      <c r="B6651" s="242"/>
      <c r="C6651" s="46"/>
      <c r="D6651" s="46"/>
      <c r="E6651" s="202"/>
      <c r="F6651" s="203" t="s">
        <v>13</v>
      </c>
      <c r="G6651" s="48" t="str">
        <f t="shared" si="103"/>
        <v/>
      </c>
      <c r="H6651" s="50"/>
      <c r="I6651" s="37"/>
      <c r="J6651" s="36">
        <v>0</v>
      </c>
    </row>
    <row r="6652" spans="1:10" ht="15.75" hidden="1" thickBot="1" x14ac:dyDescent="0.3">
      <c r="A6652" s="237" t="s">
        <v>1567</v>
      </c>
      <c r="B6652" s="240" t="s">
        <v>7403</v>
      </c>
      <c r="C6652" s="31"/>
      <c r="D6652" s="32" t="s">
        <v>18</v>
      </c>
      <c r="E6652" s="197"/>
      <c r="F6652" s="204" t="s">
        <v>13</v>
      </c>
      <c r="G6652" s="33" t="str">
        <f t="shared" si="103"/>
        <v/>
      </c>
      <c r="H6652" s="34"/>
      <c r="I6652" s="35"/>
      <c r="J6652" s="36">
        <v>0</v>
      </c>
    </row>
    <row r="6653" spans="1:10" ht="15.75" hidden="1" thickBot="1" x14ac:dyDescent="0.3">
      <c r="A6653" s="238"/>
      <c r="B6653" s="241"/>
      <c r="C6653" s="38"/>
      <c r="D6653" s="38"/>
      <c r="E6653" s="199"/>
      <c r="F6653" s="205" t="s">
        <v>13</v>
      </c>
      <c r="G6653" s="37" t="str">
        <f t="shared" si="103"/>
        <v/>
      </c>
      <c r="H6653" s="40"/>
      <c r="I6653" s="37"/>
      <c r="J6653" s="36">
        <v>0</v>
      </c>
    </row>
    <row r="6654" spans="1:10" ht="26.25" hidden="1" thickBot="1" x14ac:dyDescent="0.3">
      <c r="A6654" s="238"/>
      <c r="B6654" s="241"/>
      <c r="C6654" s="41" t="s">
        <v>10895</v>
      </c>
      <c r="D6654" s="41" t="s">
        <v>83</v>
      </c>
      <c r="E6654" s="201">
        <v>1</v>
      </c>
      <c r="F6654" s="200">
        <v>15.266499999999999</v>
      </c>
      <c r="G6654" s="37">
        <f t="shared" si="103"/>
        <v>15.266499999999999</v>
      </c>
      <c r="H6654" s="44">
        <f>SUM(G6654:G6654)</f>
        <v>15.266499999999999</v>
      </c>
      <c r="I6654" s="45"/>
      <c r="J6654" s="36">
        <v>0</v>
      </c>
    </row>
    <row r="6655" spans="1:10" ht="15.75" hidden="1" thickBot="1" x14ac:dyDescent="0.3">
      <c r="A6655" s="239"/>
      <c r="B6655" s="242"/>
      <c r="C6655" s="46"/>
      <c r="D6655" s="46"/>
      <c r="E6655" s="202"/>
      <c r="F6655" s="203" t="s">
        <v>13</v>
      </c>
      <c r="G6655" s="48" t="str">
        <f t="shared" si="103"/>
        <v/>
      </c>
      <c r="H6655" s="50"/>
      <c r="I6655" s="37"/>
      <c r="J6655" s="36">
        <v>0</v>
      </c>
    </row>
    <row r="6656" spans="1:10" ht="15.75" hidden="1" thickBot="1" x14ac:dyDescent="0.3">
      <c r="A6656" s="237" t="s">
        <v>1568</v>
      </c>
      <c r="B6656" s="240" t="s">
        <v>7406</v>
      </c>
      <c r="C6656" s="31"/>
      <c r="D6656" s="32" t="s">
        <v>18</v>
      </c>
      <c r="E6656" s="197"/>
      <c r="F6656" s="204" t="s">
        <v>13</v>
      </c>
      <c r="G6656" s="33" t="str">
        <f t="shared" si="103"/>
        <v/>
      </c>
      <c r="H6656" s="34"/>
      <c r="I6656" s="35"/>
      <c r="J6656" s="36">
        <v>0</v>
      </c>
    </row>
    <row r="6657" spans="1:10" ht="15.75" hidden="1" thickBot="1" x14ac:dyDescent="0.3">
      <c r="A6657" s="238"/>
      <c r="B6657" s="241"/>
      <c r="C6657" s="38"/>
      <c r="D6657" s="38"/>
      <c r="E6657" s="199"/>
      <c r="F6657" s="205" t="s">
        <v>13</v>
      </c>
      <c r="G6657" s="37" t="str">
        <f t="shared" si="103"/>
        <v/>
      </c>
      <c r="H6657" s="40"/>
      <c r="I6657" s="37"/>
      <c r="J6657" s="36">
        <v>0</v>
      </c>
    </row>
    <row r="6658" spans="1:10" ht="26.25" hidden="1" thickBot="1" x14ac:dyDescent="0.3">
      <c r="A6658" s="238"/>
      <c r="B6658" s="241"/>
      <c r="C6658" s="41" t="s">
        <v>11566</v>
      </c>
      <c r="D6658" s="41" t="s">
        <v>83</v>
      </c>
      <c r="E6658" s="201">
        <v>1</v>
      </c>
      <c r="F6658" s="200">
        <v>2.6505000000000001</v>
      </c>
      <c r="G6658" s="37">
        <f t="shared" si="103"/>
        <v>2.6505000000000001</v>
      </c>
      <c r="H6658" s="44">
        <f>SUM(G6658:G6658)</f>
        <v>2.6505000000000001</v>
      </c>
      <c r="I6658" s="45"/>
      <c r="J6658" s="36">
        <v>0</v>
      </c>
    </row>
    <row r="6659" spans="1:10" ht="15.75" hidden="1" thickBot="1" x14ac:dyDescent="0.3">
      <c r="A6659" s="239"/>
      <c r="B6659" s="242"/>
      <c r="C6659" s="46"/>
      <c r="D6659" s="46"/>
      <c r="E6659" s="202"/>
      <c r="F6659" s="203" t="s">
        <v>13</v>
      </c>
      <c r="G6659" s="48" t="str">
        <f t="shared" si="103"/>
        <v/>
      </c>
      <c r="H6659" s="50"/>
      <c r="I6659" s="37"/>
      <c r="J6659" s="36">
        <v>0</v>
      </c>
    </row>
    <row r="6660" spans="1:10" ht="15.75" thickBot="1" x14ac:dyDescent="0.3">
      <c r="A6660" s="237" t="s">
        <v>1569</v>
      </c>
      <c r="B6660" s="240" t="s">
        <v>7407</v>
      </c>
      <c r="C6660" s="31"/>
      <c r="D6660" s="32" t="s">
        <v>72</v>
      </c>
      <c r="E6660" s="197"/>
      <c r="F6660" s="204" t="s">
        <v>13</v>
      </c>
      <c r="G6660" s="33" t="str">
        <f t="shared" si="103"/>
        <v/>
      </c>
      <c r="H6660" s="34"/>
      <c r="I6660" s="35"/>
      <c r="J6660" s="36">
        <v>50</v>
      </c>
    </row>
    <row r="6661" spans="1:10" x14ac:dyDescent="0.25">
      <c r="A6661" s="238"/>
      <c r="B6661" s="241"/>
      <c r="C6661" s="38"/>
      <c r="D6661" s="38"/>
      <c r="E6661" s="199"/>
      <c r="F6661" s="205" t="s">
        <v>13</v>
      </c>
      <c r="G6661" s="37" t="str">
        <f t="shared" si="103"/>
        <v/>
      </c>
      <c r="H6661" s="40"/>
      <c r="I6661" s="37"/>
      <c r="J6661" s="36">
        <v>50</v>
      </c>
    </row>
    <row r="6662" spans="1:10" x14ac:dyDescent="0.25">
      <c r="A6662" s="238"/>
      <c r="B6662" s="241"/>
      <c r="C6662" s="41" t="s">
        <v>10885</v>
      </c>
      <c r="D6662" s="41" t="s">
        <v>1044</v>
      </c>
      <c r="E6662" s="201">
        <v>1</v>
      </c>
      <c r="F6662" s="200">
        <v>3.4009999999999998</v>
      </c>
      <c r="G6662" s="37">
        <f t="shared" ref="G6662:G6725" si="104">IF(ISNUMBER(F6662),E6662*F6662,"")</f>
        <v>3.4009999999999998</v>
      </c>
      <c r="H6662" s="44">
        <f>SUM(G6662:G6662)</f>
        <v>3.4009999999999998</v>
      </c>
      <c r="I6662" s="45"/>
      <c r="J6662" s="36">
        <v>50</v>
      </c>
    </row>
    <row r="6663" spans="1:10" ht="15.75" thickBot="1" x14ac:dyDescent="0.3">
      <c r="A6663" s="239"/>
      <c r="B6663" s="242"/>
      <c r="C6663" s="46"/>
      <c r="D6663" s="46"/>
      <c r="E6663" s="202"/>
      <c r="F6663" s="203" t="s">
        <v>13</v>
      </c>
      <c r="G6663" s="48" t="str">
        <f t="shared" si="104"/>
        <v/>
      </c>
      <c r="H6663" s="50"/>
      <c r="I6663" s="37"/>
      <c r="J6663" s="36">
        <v>50</v>
      </c>
    </row>
    <row r="6664" spans="1:10" ht="15.75" hidden="1" thickBot="1" x14ac:dyDescent="0.3">
      <c r="A6664" s="237" t="s">
        <v>1570</v>
      </c>
      <c r="B6664" s="240" t="s">
        <v>7414</v>
      </c>
      <c r="C6664" s="31"/>
      <c r="D6664" s="32" t="s">
        <v>18</v>
      </c>
      <c r="E6664" s="197"/>
      <c r="F6664" s="204" t="s">
        <v>13</v>
      </c>
      <c r="G6664" s="33" t="str">
        <f t="shared" si="104"/>
        <v/>
      </c>
      <c r="H6664" s="34"/>
      <c r="I6664" s="35"/>
      <c r="J6664" s="36">
        <v>0</v>
      </c>
    </row>
    <row r="6665" spans="1:10" ht="15.75" hidden="1" thickBot="1" x14ac:dyDescent="0.3">
      <c r="A6665" s="238"/>
      <c r="B6665" s="241"/>
      <c r="C6665" s="38"/>
      <c r="D6665" s="38"/>
      <c r="E6665" s="199"/>
      <c r="F6665" s="205" t="s">
        <v>13</v>
      </c>
      <c r="G6665" s="37" t="str">
        <f t="shared" si="104"/>
        <v/>
      </c>
      <c r="H6665" s="40"/>
      <c r="I6665" s="37"/>
      <c r="J6665" s="36">
        <v>0</v>
      </c>
    </row>
    <row r="6666" spans="1:10" ht="15.75" hidden="1" thickBot="1" x14ac:dyDescent="0.3">
      <c r="A6666" s="238"/>
      <c r="B6666" s="241"/>
      <c r="C6666" s="41" t="s">
        <v>11567</v>
      </c>
      <c r="D6666" s="41" t="s">
        <v>83</v>
      </c>
      <c r="E6666" s="201">
        <v>1</v>
      </c>
      <c r="F6666" s="200">
        <v>42.654999999999994</v>
      </c>
      <c r="G6666" s="37">
        <f t="shared" si="104"/>
        <v>42.654999999999994</v>
      </c>
      <c r="H6666" s="44">
        <f>SUM(G6666:G6666)</f>
        <v>42.654999999999994</v>
      </c>
      <c r="I6666" s="45"/>
      <c r="J6666" s="36">
        <v>0</v>
      </c>
    </row>
    <row r="6667" spans="1:10" ht="15.75" hidden="1" thickBot="1" x14ac:dyDescent="0.3">
      <c r="A6667" s="239"/>
      <c r="B6667" s="242"/>
      <c r="C6667" s="46"/>
      <c r="D6667" s="46"/>
      <c r="E6667" s="202"/>
      <c r="F6667" s="203" t="s">
        <v>13</v>
      </c>
      <c r="G6667" s="48" t="str">
        <f t="shared" si="104"/>
        <v/>
      </c>
      <c r="H6667" s="50"/>
      <c r="I6667" s="37"/>
      <c r="J6667" s="36">
        <v>0</v>
      </c>
    </row>
    <row r="6668" spans="1:10" ht="15.75" hidden="1" thickBot="1" x14ac:dyDescent="0.3">
      <c r="A6668" s="237" t="s">
        <v>1571</v>
      </c>
      <c r="B6668" s="240" t="s">
        <v>7425</v>
      </c>
      <c r="C6668" s="31"/>
      <c r="D6668" s="32" t="s">
        <v>18</v>
      </c>
      <c r="E6668" s="197"/>
      <c r="F6668" s="204" t="s">
        <v>13</v>
      </c>
      <c r="G6668" s="33" t="str">
        <f t="shared" si="104"/>
        <v/>
      </c>
      <c r="H6668" s="34"/>
      <c r="I6668" s="35"/>
      <c r="J6668" s="36">
        <v>0</v>
      </c>
    </row>
    <row r="6669" spans="1:10" ht="15.75" hidden="1" thickBot="1" x14ac:dyDescent="0.3">
      <c r="A6669" s="238"/>
      <c r="B6669" s="241"/>
      <c r="C6669" s="38"/>
      <c r="D6669" s="38"/>
      <c r="E6669" s="199"/>
      <c r="F6669" s="205" t="s">
        <v>13</v>
      </c>
      <c r="G6669" s="37" t="str">
        <f t="shared" si="104"/>
        <v/>
      </c>
      <c r="H6669" s="40"/>
      <c r="I6669" s="37"/>
      <c r="J6669" s="36">
        <v>0</v>
      </c>
    </row>
    <row r="6670" spans="1:10" ht="26.25" hidden="1" thickBot="1" x14ac:dyDescent="0.3">
      <c r="A6670" s="238"/>
      <c r="B6670" s="241"/>
      <c r="C6670" s="41" t="s">
        <v>11568</v>
      </c>
      <c r="D6670" s="41" t="s">
        <v>83</v>
      </c>
      <c r="E6670" s="201">
        <v>1</v>
      </c>
      <c r="F6670" s="200">
        <v>182.56149999999997</v>
      </c>
      <c r="G6670" s="37">
        <f t="shared" si="104"/>
        <v>182.56149999999997</v>
      </c>
      <c r="H6670" s="44">
        <f>SUM(G6670:G6670)</f>
        <v>182.56149999999997</v>
      </c>
      <c r="I6670" s="45"/>
      <c r="J6670" s="36">
        <v>0</v>
      </c>
    </row>
    <row r="6671" spans="1:10" ht="15.75" hidden="1" thickBot="1" x14ac:dyDescent="0.3">
      <c r="A6671" s="239"/>
      <c r="B6671" s="242"/>
      <c r="C6671" s="46"/>
      <c r="D6671" s="46"/>
      <c r="E6671" s="202"/>
      <c r="F6671" s="203" t="s">
        <v>13</v>
      </c>
      <c r="G6671" s="48" t="str">
        <f t="shared" si="104"/>
        <v/>
      </c>
      <c r="H6671" s="50"/>
      <c r="I6671" s="37"/>
      <c r="J6671" s="36">
        <v>0</v>
      </c>
    </row>
    <row r="6672" spans="1:10" ht="15.75" hidden="1" thickBot="1" x14ac:dyDescent="0.3">
      <c r="A6672" s="237" t="s">
        <v>1572</v>
      </c>
      <c r="B6672" s="240" t="s">
        <v>7426</v>
      </c>
      <c r="C6672" s="31"/>
      <c r="D6672" s="32" t="s">
        <v>18</v>
      </c>
      <c r="E6672" s="197"/>
      <c r="F6672" s="204" t="s">
        <v>13</v>
      </c>
      <c r="G6672" s="33" t="str">
        <f t="shared" si="104"/>
        <v/>
      </c>
      <c r="H6672" s="34"/>
      <c r="I6672" s="35"/>
      <c r="J6672" s="36">
        <v>0</v>
      </c>
    </row>
    <row r="6673" spans="1:10" ht="15.75" hidden="1" thickBot="1" x14ac:dyDescent="0.3">
      <c r="A6673" s="238"/>
      <c r="B6673" s="241"/>
      <c r="C6673" s="38"/>
      <c r="D6673" s="38"/>
      <c r="E6673" s="199"/>
      <c r="F6673" s="205" t="s">
        <v>13</v>
      </c>
      <c r="G6673" s="37" t="str">
        <f t="shared" si="104"/>
        <v/>
      </c>
      <c r="H6673" s="40"/>
      <c r="I6673" s="37"/>
      <c r="J6673" s="36">
        <v>0</v>
      </c>
    </row>
    <row r="6674" spans="1:10" ht="26.25" hidden="1" thickBot="1" x14ac:dyDescent="0.3">
      <c r="A6674" s="238"/>
      <c r="B6674" s="241"/>
      <c r="C6674" s="41" t="s">
        <v>11569</v>
      </c>
      <c r="D6674" s="41" t="s">
        <v>83</v>
      </c>
      <c r="E6674" s="201">
        <v>1</v>
      </c>
      <c r="F6674" s="200">
        <v>194.655</v>
      </c>
      <c r="G6674" s="37">
        <f t="shared" si="104"/>
        <v>194.655</v>
      </c>
      <c r="H6674" s="44">
        <f>SUM(G6674:G6674)</f>
        <v>194.655</v>
      </c>
      <c r="I6674" s="45"/>
      <c r="J6674" s="36">
        <v>0</v>
      </c>
    </row>
    <row r="6675" spans="1:10" ht="15.75" hidden="1" thickBot="1" x14ac:dyDescent="0.3">
      <c r="A6675" s="239"/>
      <c r="B6675" s="242"/>
      <c r="C6675" s="46"/>
      <c r="D6675" s="46"/>
      <c r="E6675" s="202"/>
      <c r="F6675" s="203" t="s">
        <v>13</v>
      </c>
      <c r="G6675" s="48" t="str">
        <f t="shared" si="104"/>
        <v/>
      </c>
      <c r="H6675" s="50"/>
      <c r="I6675" s="37"/>
      <c r="J6675" s="36">
        <v>0</v>
      </c>
    </row>
    <row r="6676" spans="1:10" ht="15.75" hidden="1" thickBot="1" x14ac:dyDescent="0.3">
      <c r="A6676" s="237" t="s">
        <v>1573</v>
      </c>
      <c r="B6676" s="240" t="s">
        <v>7433</v>
      </c>
      <c r="C6676" s="31"/>
      <c r="D6676" s="32" t="s">
        <v>18</v>
      </c>
      <c r="E6676" s="197"/>
      <c r="F6676" s="204" t="s">
        <v>13</v>
      </c>
      <c r="G6676" s="33" t="str">
        <f t="shared" si="104"/>
        <v/>
      </c>
      <c r="H6676" s="34"/>
      <c r="I6676" s="35"/>
      <c r="J6676" s="36">
        <v>0</v>
      </c>
    </row>
    <row r="6677" spans="1:10" ht="15.75" hidden="1" thickBot="1" x14ac:dyDescent="0.3">
      <c r="A6677" s="238"/>
      <c r="B6677" s="241"/>
      <c r="C6677" s="38"/>
      <c r="D6677" s="38"/>
      <c r="E6677" s="199"/>
      <c r="F6677" s="205" t="s">
        <v>13</v>
      </c>
      <c r="G6677" s="37" t="str">
        <f t="shared" si="104"/>
        <v/>
      </c>
      <c r="H6677" s="40"/>
      <c r="I6677" s="37"/>
      <c r="J6677" s="36">
        <v>0</v>
      </c>
    </row>
    <row r="6678" spans="1:10" ht="26.25" hidden="1" thickBot="1" x14ac:dyDescent="0.3">
      <c r="A6678" s="238"/>
      <c r="B6678" s="241"/>
      <c r="C6678" s="41" t="s">
        <v>11570</v>
      </c>
      <c r="D6678" s="41" t="s">
        <v>83</v>
      </c>
      <c r="E6678" s="201">
        <v>1</v>
      </c>
      <c r="F6678" s="200">
        <v>3.5529999999999999</v>
      </c>
      <c r="G6678" s="37">
        <f t="shared" si="104"/>
        <v>3.5529999999999999</v>
      </c>
      <c r="H6678" s="44">
        <f>SUM(G6678:G6678)</f>
        <v>3.5529999999999999</v>
      </c>
      <c r="I6678" s="45"/>
      <c r="J6678" s="36">
        <v>0</v>
      </c>
    </row>
    <row r="6679" spans="1:10" ht="15.75" hidden="1" thickBot="1" x14ac:dyDescent="0.3">
      <c r="A6679" s="239"/>
      <c r="B6679" s="242"/>
      <c r="C6679" s="46"/>
      <c r="D6679" s="46"/>
      <c r="E6679" s="202"/>
      <c r="F6679" s="203" t="s">
        <v>13</v>
      </c>
      <c r="G6679" s="48" t="str">
        <f t="shared" si="104"/>
        <v/>
      </c>
      <c r="H6679" s="50"/>
      <c r="I6679" s="37"/>
      <c r="J6679" s="36">
        <v>0</v>
      </c>
    </row>
    <row r="6680" spans="1:10" ht="15.75" hidden="1" thickBot="1" x14ac:dyDescent="0.3">
      <c r="A6680" s="237" t="s">
        <v>1574</v>
      </c>
      <c r="B6680" s="240" t="s">
        <v>7436</v>
      </c>
      <c r="C6680" s="31"/>
      <c r="D6680" s="32" t="s">
        <v>18</v>
      </c>
      <c r="E6680" s="197"/>
      <c r="F6680" s="204" t="s">
        <v>13</v>
      </c>
      <c r="G6680" s="33" t="str">
        <f t="shared" si="104"/>
        <v/>
      </c>
      <c r="H6680" s="34"/>
      <c r="I6680" s="35"/>
      <c r="J6680" s="36">
        <v>0</v>
      </c>
    </row>
    <row r="6681" spans="1:10" ht="15.75" hidden="1" thickBot="1" x14ac:dyDescent="0.3">
      <c r="A6681" s="238"/>
      <c r="B6681" s="241"/>
      <c r="C6681" s="38"/>
      <c r="D6681" s="38"/>
      <c r="E6681" s="199"/>
      <c r="F6681" s="205" t="s">
        <v>13</v>
      </c>
      <c r="G6681" s="37" t="str">
        <f t="shared" si="104"/>
        <v/>
      </c>
      <c r="H6681" s="40"/>
      <c r="I6681" s="37"/>
      <c r="J6681" s="36">
        <v>0</v>
      </c>
    </row>
    <row r="6682" spans="1:10" ht="26.25" hidden="1" thickBot="1" x14ac:dyDescent="0.3">
      <c r="A6682" s="238"/>
      <c r="B6682" s="241"/>
      <c r="C6682" s="41" t="s">
        <v>10761</v>
      </c>
      <c r="D6682" s="41" t="s">
        <v>83</v>
      </c>
      <c r="E6682" s="201">
        <v>1</v>
      </c>
      <c r="F6682" s="200">
        <v>301.76749999999998</v>
      </c>
      <c r="G6682" s="37">
        <f t="shared" si="104"/>
        <v>301.76749999999998</v>
      </c>
      <c r="H6682" s="44">
        <f>SUM(G6682:G6682)</f>
        <v>301.76749999999998</v>
      </c>
      <c r="I6682" s="45"/>
      <c r="J6682" s="36">
        <v>0</v>
      </c>
    </row>
    <row r="6683" spans="1:10" ht="15.75" hidden="1" thickBot="1" x14ac:dyDescent="0.3">
      <c r="A6683" s="239"/>
      <c r="B6683" s="242"/>
      <c r="C6683" s="46"/>
      <c r="D6683" s="46"/>
      <c r="E6683" s="202"/>
      <c r="F6683" s="203" t="s">
        <v>13</v>
      </c>
      <c r="G6683" s="48" t="str">
        <f t="shared" si="104"/>
        <v/>
      </c>
      <c r="H6683" s="50"/>
      <c r="I6683" s="37"/>
      <c r="J6683" s="36">
        <v>0</v>
      </c>
    </row>
    <row r="6684" spans="1:10" ht="15.75" hidden="1" thickBot="1" x14ac:dyDescent="0.3">
      <c r="A6684" s="237" t="s">
        <v>1575</v>
      </c>
      <c r="B6684" s="240" t="s">
        <v>7439</v>
      </c>
      <c r="C6684" s="31"/>
      <c r="D6684" s="32" t="s">
        <v>18</v>
      </c>
      <c r="E6684" s="197"/>
      <c r="F6684" s="204" t="s">
        <v>13</v>
      </c>
      <c r="G6684" s="33" t="str">
        <f t="shared" si="104"/>
        <v/>
      </c>
      <c r="H6684" s="34"/>
      <c r="I6684" s="35"/>
      <c r="J6684" s="36">
        <v>0</v>
      </c>
    </row>
    <row r="6685" spans="1:10" ht="15.75" hidden="1" thickBot="1" x14ac:dyDescent="0.3">
      <c r="A6685" s="238"/>
      <c r="B6685" s="241"/>
      <c r="C6685" s="38"/>
      <c r="D6685" s="38"/>
      <c r="E6685" s="199"/>
      <c r="F6685" s="205" t="s">
        <v>13</v>
      </c>
      <c r="G6685" s="37" t="str">
        <f t="shared" si="104"/>
        <v/>
      </c>
      <c r="H6685" s="40"/>
      <c r="I6685" s="37"/>
      <c r="J6685" s="36">
        <v>0</v>
      </c>
    </row>
    <row r="6686" spans="1:10" ht="26.25" hidden="1" thickBot="1" x14ac:dyDescent="0.3">
      <c r="A6686" s="238"/>
      <c r="B6686" s="241"/>
      <c r="C6686" s="41" t="s">
        <v>11571</v>
      </c>
      <c r="D6686" s="41" t="s">
        <v>83</v>
      </c>
      <c r="E6686" s="201">
        <v>1</v>
      </c>
      <c r="F6686" s="200">
        <v>21.945</v>
      </c>
      <c r="G6686" s="37">
        <f t="shared" si="104"/>
        <v>21.945</v>
      </c>
      <c r="H6686" s="44">
        <f>SUM(G6686:G6686)</f>
        <v>21.945</v>
      </c>
      <c r="I6686" s="45"/>
      <c r="J6686" s="36">
        <v>0</v>
      </c>
    </row>
    <row r="6687" spans="1:10" ht="15.75" hidden="1" thickBot="1" x14ac:dyDescent="0.3">
      <c r="A6687" s="239"/>
      <c r="B6687" s="242"/>
      <c r="C6687" s="46"/>
      <c r="D6687" s="46"/>
      <c r="E6687" s="202"/>
      <c r="F6687" s="203" t="s">
        <v>13</v>
      </c>
      <c r="G6687" s="48" t="str">
        <f t="shared" si="104"/>
        <v/>
      </c>
      <c r="H6687" s="50"/>
      <c r="I6687" s="37"/>
      <c r="J6687" s="36">
        <v>0</v>
      </c>
    </row>
    <row r="6688" spans="1:10" ht="15.75" hidden="1" thickBot="1" x14ac:dyDescent="0.3">
      <c r="A6688" s="237" t="s">
        <v>1576</v>
      </c>
      <c r="B6688" s="240" t="s">
        <v>7444</v>
      </c>
      <c r="C6688" s="31"/>
      <c r="D6688" s="32" t="s">
        <v>18</v>
      </c>
      <c r="E6688" s="197"/>
      <c r="F6688" s="204" t="s">
        <v>13</v>
      </c>
      <c r="G6688" s="33" t="str">
        <f t="shared" si="104"/>
        <v/>
      </c>
      <c r="H6688" s="34"/>
      <c r="I6688" s="35"/>
      <c r="J6688" s="36">
        <v>0</v>
      </c>
    </row>
    <row r="6689" spans="1:10" ht="15.75" hidden="1" thickBot="1" x14ac:dyDescent="0.3">
      <c r="A6689" s="238"/>
      <c r="B6689" s="241"/>
      <c r="C6689" s="38"/>
      <c r="D6689" s="38"/>
      <c r="E6689" s="199"/>
      <c r="F6689" s="205" t="s">
        <v>13</v>
      </c>
      <c r="G6689" s="37" t="str">
        <f t="shared" si="104"/>
        <v/>
      </c>
      <c r="H6689" s="40"/>
      <c r="I6689" s="37"/>
      <c r="J6689" s="36">
        <v>0</v>
      </c>
    </row>
    <row r="6690" spans="1:10" ht="39" hidden="1" thickBot="1" x14ac:dyDescent="0.3">
      <c r="A6690" s="238"/>
      <c r="B6690" s="241"/>
      <c r="C6690" s="41" t="s">
        <v>11572</v>
      </c>
      <c r="D6690" s="41" t="s">
        <v>83</v>
      </c>
      <c r="E6690" s="201">
        <v>1</v>
      </c>
      <c r="F6690" s="200">
        <v>40.85</v>
      </c>
      <c r="G6690" s="37">
        <f t="shared" si="104"/>
        <v>40.85</v>
      </c>
      <c r="H6690" s="44">
        <f>SUM(G6690:G6690)</f>
        <v>40.85</v>
      </c>
      <c r="I6690" s="45"/>
      <c r="J6690" s="36">
        <v>0</v>
      </c>
    </row>
    <row r="6691" spans="1:10" ht="15.75" hidden="1" thickBot="1" x14ac:dyDescent="0.3">
      <c r="A6691" s="239"/>
      <c r="B6691" s="242"/>
      <c r="C6691" s="46"/>
      <c r="D6691" s="46"/>
      <c r="E6691" s="202"/>
      <c r="F6691" s="203" t="s">
        <v>13</v>
      </c>
      <c r="G6691" s="48" t="str">
        <f t="shared" si="104"/>
        <v/>
      </c>
      <c r="H6691" s="50"/>
      <c r="I6691" s="37"/>
      <c r="J6691" s="36">
        <v>0</v>
      </c>
    </row>
    <row r="6692" spans="1:10" ht="15.75" hidden="1" thickBot="1" x14ac:dyDescent="0.3">
      <c r="A6692" s="237" t="s">
        <v>1577</v>
      </c>
      <c r="B6692" s="240" t="s">
        <v>7445</v>
      </c>
      <c r="C6692" s="31"/>
      <c r="D6692" s="32" t="s">
        <v>18</v>
      </c>
      <c r="E6692" s="197"/>
      <c r="F6692" s="204" t="s">
        <v>13</v>
      </c>
      <c r="G6692" s="33" t="str">
        <f t="shared" si="104"/>
        <v/>
      </c>
      <c r="H6692" s="34"/>
      <c r="I6692" s="35"/>
      <c r="J6692" s="36">
        <v>0</v>
      </c>
    </row>
    <row r="6693" spans="1:10" ht="15.75" hidden="1" thickBot="1" x14ac:dyDescent="0.3">
      <c r="A6693" s="238"/>
      <c r="B6693" s="241"/>
      <c r="C6693" s="38"/>
      <c r="D6693" s="38"/>
      <c r="E6693" s="199"/>
      <c r="F6693" s="205" t="s">
        <v>13</v>
      </c>
      <c r="G6693" s="37" t="str">
        <f t="shared" si="104"/>
        <v/>
      </c>
      <c r="H6693" s="40"/>
      <c r="I6693" s="37"/>
      <c r="J6693" s="36">
        <v>0</v>
      </c>
    </row>
    <row r="6694" spans="1:10" ht="39" hidden="1" thickBot="1" x14ac:dyDescent="0.3">
      <c r="A6694" s="238"/>
      <c r="B6694" s="241"/>
      <c r="C6694" s="41" t="s">
        <v>11573</v>
      </c>
      <c r="D6694" s="41" t="s">
        <v>83</v>
      </c>
      <c r="E6694" s="201">
        <v>1</v>
      </c>
      <c r="F6694" s="200">
        <v>500.85899999999998</v>
      </c>
      <c r="G6694" s="37">
        <f t="shared" si="104"/>
        <v>500.85899999999998</v>
      </c>
      <c r="H6694" s="44">
        <f>SUM(G6694:G6694)</f>
        <v>500.85899999999998</v>
      </c>
      <c r="I6694" s="45"/>
      <c r="J6694" s="36">
        <v>0</v>
      </c>
    </row>
    <row r="6695" spans="1:10" ht="15.75" hidden="1" thickBot="1" x14ac:dyDescent="0.3">
      <c r="A6695" s="239"/>
      <c r="B6695" s="242"/>
      <c r="C6695" s="46"/>
      <c r="D6695" s="46"/>
      <c r="E6695" s="202"/>
      <c r="F6695" s="203" t="s">
        <v>13</v>
      </c>
      <c r="G6695" s="48" t="str">
        <f t="shared" si="104"/>
        <v/>
      </c>
      <c r="H6695" s="50"/>
      <c r="I6695" s="37"/>
      <c r="J6695" s="36">
        <v>0</v>
      </c>
    </row>
    <row r="6696" spans="1:10" ht="15.75" hidden="1" thickBot="1" x14ac:dyDescent="0.3">
      <c r="A6696" s="237" t="s">
        <v>1578</v>
      </c>
      <c r="B6696" s="240" t="s">
        <v>7448</v>
      </c>
      <c r="C6696" s="31"/>
      <c r="D6696" s="32" t="s">
        <v>18</v>
      </c>
      <c r="E6696" s="197"/>
      <c r="F6696" s="204" t="s">
        <v>13</v>
      </c>
      <c r="G6696" s="33" t="str">
        <f t="shared" si="104"/>
        <v/>
      </c>
      <c r="H6696" s="34"/>
      <c r="I6696" s="35"/>
      <c r="J6696" s="36">
        <v>0</v>
      </c>
    </row>
    <row r="6697" spans="1:10" ht="15.75" hidden="1" thickBot="1" x14ac:dyDescent="0.3">
      <c r="A6697" s="238"/>
      <c r="B6697" s="241"/>
      <c r="C6697" s="38"/>
      <c r="D6697" s="38"/>
      <c r="E6697" s="199"/>
      <c r="F6697" s="205" t="s">
        <v>13</v>
      </c>
      <c r="G6697" s="37" t="str">
        <f t="shared" si="104"/>
        <v/>
      </c>
      <c r="H6697" s="40"/>
      <c r="I6697" s="37"/>
      <c r="J6697" s="36">
        <v>0</v>
      </c>
    </row>
    <row r="6698" spans="1:10" ht="64.5" hidden="1" thickBot="1" x14ac:dyDescent="0.3">
      <c r="A6698" s="238"/>
      <c r="B6698" s="241"/>
      <c r="C6698" s="41" t="s">
        <v>11574</v>
      </c>
      <c r="D6698" s="41" t="s">
        <v>83</v>
      </c>
      <c r="E6698" s="201">
        <v>1</v>
      </c>
      <c r="F6698" s="200">
        <v>344.09949999999998</v>
      </c>
      <c r="G6698" s="37">
        <f t="shared" si="104"/>
        <v>344.09949999999998</v>
      </c>
      <c r="H6698" s="44">
        <f>SUM(G6698:G6698)</f>
        <v>344.09949999999998</v>
      </c>
      <c r="I6698" s="45"/>
      <c r="J6698" s="36">
        <v>0</v>
      </c>
    </row>
    <row r="6699" spans="1:10" ht="15.75" hidden="1" thickBot="1" x14ac:dyDescent="0.3">
      <c r="A6699" s="239"/>
      <c r="B6699" s="242"/>
      <c r="C6699" s="46"/>
      <c r="D6699" s="46"/>
      <c r="E6699" s="202"/>
      <c r="F6699" s="203" t="s">
        <v>13</v>
      </c>
      <c r="G6699" s="48" t="str">
        <f t="shared" si="104"/>
        <v/>
      </c>
      <c r="H6699" s="50"/>
      <c r="I6699" s="37"/>
      <c r="J6699" s="36">
        <v>0</v>
      </c>
    </row>
    <row r="6700" spans="1:10" ht="15.75" hidden="1" thickBot="1" x14ac:dyDescent="0.3">
      <c r="A6700" s="237" t="s">
        <v>1579</v>
      </c>
      <c r="B6700" s="240" t="s">
        <v>7451</v>
      </c>
      <c r="C6700" s="31"/>
      <c r="D6700" s="32" t="s">
        <v>18</v>
      </c>
      <c r="E6700" s="197"/>
      <c r="F6700" s="204" t="s">
        <v>13</v>
      </c>
      <c r="G6700" s="33" t="str">
        <f t="shared" si="104"/>
        <v/>
      </c>
      <c r="H6700" s="34"/>
      <c r="I6700" s="35"/>
      <c r="J6700" s="36">
        <v>0</v>
      </c>
    </row>
    <row r="6701" spans="1:10" ht="15.75" hidden="1" thickBot="1" x14ac:dyDescent="0.3">
      <c r="A6701" s="238"/>
      <c r="B6701" s="241"/>
      <c r="C6701" s="38"/>
      <c r="D6701" s="38"/>
      <c r="E6701" s="199"/>
      <c r="F6701" s="205" t="s">
        <v>13</v>
      </c>
      <c r="G6701" s="37" t="str">
        <f t="shared" si="104"/>
        <v/>
      </c>
      <c r="H6701" s="40"/>
      <c r="I6701" s="37"/>
      <c r="J6701" s="36">
        <v>0</v>
      </c>
    </row>
    <row r="6702" spans="1:10" ht="26.25" hidden="1" thickBot="1" x14ac:dyDescent="0.3">
      <c r="A6702" s="238"/>
      <c r="B6702" s="241"/>
      <c r="C6702" s="41" t="s">
        <v>11575</v>
      </c>
      <c r="D6702" s="41" t="s">
        <v>83</v>
      </c>
      <c r="E6702" s="201">
        <v>1</v>
      </c>
      <c r="F6702" s="200">
        <v>71.515999999999991</v>
      </c>
      <c r="G6702" s="37">
        <f t="shared" si="104"/>
        <v>71.515999999999991</v>
      </c>
      <c r="H6702" s="44">
        <f>SUM(G6702:G6702)</f>
        <v>71.515999999999991</v>
      </c>
      <c r="I6702" s="45"/>
      <c r="J6702" s="36">
        <v>0</v>
      </c>
    </row>
    <row r="6703" spans="1:10" ht="15.75" hidden="1" thickBot="1" x14ac:dyDescent="0.3">
      <c r="A6703" s="239"/>
      <c r="B6703" s="242"/>
      <c r="C6703" s="46"/>
      <c r="D6703" s="46"/>
      <c r="E6703" s="202"/>
      <c r="F6703" s="203" t="s">
        <v>13</v>
      </c>
      <c r="G6703" s="48" t="str">
        <f t="shared" si="104"/>
        <v/>
      </c>
      <c r="H6703" s="50"/>
      <c r="I6703" s="37"/>
      <c r="J6703" s="36">
        <v>0</v>
      </c>
    </row>
    <row r="6704" spans="1:10" ht="15.75" hidden="1" thickBot="1" x14ac:dyDescent="0.3">
      <c r="A6704" s="237" t="s">
        <v>1580</v>
      </c>
      <c r="B6704" s="240" t="s">
        <v>7452</v>
      </c>
      <c r="C6704" s="31"/>
      <c r="D6704" s="32" t="s">
        <v>18</v>
      </c>
      <c r="E6704" s="197"/>
      <c r="F6704" s="204" t="s">
        <v>13</v>
      </c>
      <c r="G6704" s="33" t="str">
        <f t="shared" si="104"/>
        <v/>
      </c>
      <c r="H6704" s="34"/>
      <c r="I6704" s="35"/>
      <c r="J6704" s="36">
        <v>0</v>
      </c>
    </row>
    <row r="6705" spans="1:10" ht="15.75" hidden="1" thickBot="1" x14ac:dyDescent="0.3">
      <c r="A6705" s="238"/>
      <c r="B6705" s="241"/>
      <c r="C6705" s="38"/>
      <c r="D6705" s="38"/>
      <c r="E6705" s="199"/>
      <c r="F6705" s="205" t="s">
        <v>13</v>
      </c>
      <c r="G6705" s="37" t="str">
        <f t="shared" si="104"/>
        <v/>
      </c>
      <c r="H6705" s="40"/>
      <c r="I6705" s="37"/>
      <c r="J6705" s="36">
        <v>0</v>
      </c>
    </row>
    <row r="6706" spans="1:10" ht="26.25" hidden="1" thickBot="1" x14ac:dyDescent="0.3">
      <c r="A6706" s="238"/>
      <c r="B6706" s="241"/>
      <c r="C6706" s="41" t="s">
        <v>10836</v>
      </c>
      <c r="D6706" s="41" t="s">
        <v>83</v>
      </c>
      <c r="E6706" s="201">
        <v>1</v>
      </c>
      <c r="F6706" s="200">
        <v>133.36099999999999</v>
      </c>
      <c r="G6706" s="37">
        <f t="shared" si="104"/>
        <v>133.36099999999999</v>
      </c>
      <c r="H6706" s="44">
        <f>SUM(G6706:G6706)</f>
        <v>133.36099999999999</v>
      </c>
      <c r="I6706" s="45"/>
      <c r="J6706" s="36">
        <v>0</v>
      </c>
    </row>
    <row r="6707" spans="1:10" ht="15.75" hidden="1" thickBot="1" x14ac:dyDescent="0.3">
      <c r="A6707" s="239"/>
      <c r="B6707" s="242"/>
      <c r="C6707" s="46"/>
      <c r="D6707" s="46"/>
      <c r="E6707" s="202"/>
      <c r="F6707" s="203" t="s">
        <v>13</v>
      </c>
      <c r="G6707" s="48" t="str">
        <f t="shared" si="104"/>
        <v/>
      </c>
      <c r="H6707" s="50"/>
      <c r="I6707" s="37"/>
      <c r="J6707" s="36">
        <v>0</v>
      </c>
    </row>
    <row r="6708" spans="1:10" ht="15.75" hidden="1" thickBot="1" x14ac:dyDescent="0.3">
      <c r="A6708" s="237" t="s">
        <v>1581</v>
      </c>
      <c r="B6708" s="240" t="s">
        <v>7459</v>
      </c>
      <c r="C6708" s="31"/>
      <c r="D6708" s="32" t="s">
        <v>18</v>
      </c>
      <c r="E6708" s="197"/>
      <c r="F6708" s="204" t="s">
        <v>13</v>
      </c>
      <c r="G6708" s="33" t="str">
        <f t="shared" si="104"/>
        <v/>
      </c>
      <c r="H6708" s="34"/>
      <c r="I6708" s="35"/>
      <c r="J6708" s="36">
        <v>0</v>
      </c>
    </row>
    <row r="6709" spans="1:10" ht="15.75" hidden="1" thickBot="1" x14ac:dyDescent="0.3">
      <c r="A6709" s="238"/>
      <c r="B6709" s="241"/>
      <c r="C6709" s="38"/>
      <c r="D6709" s="38"/>
      <c r="E6709" s="199"/>
      <c r="F6709" s="205" t="s">
        <v>13</v>
      </c>
      <c r="G6709" s="37" t="str">
        <f t="shared" si="104"/>
        <v/>
      </c>
      <c r="H6709" s="40"/>
      <c r="I6709" s="37"/>
      <c r="J6709" s="36">
        <v>0</v>
      </c>
    </row>
    <row r="6710" spans="1:10" ht="26.25" hidden="1" thickBot="1" x14ac:dyDescent="0.3">
      <c r="A6710" s="238"/>
      <c r="B6710" s="241"/>
      <c r="C6710" s="41" t="s">
        <v>11438</v>
      </c>
      <c r="D6710" s="41" t="s">
        <v>83</v>
      </c>
      <c r="E6710" s="201">
        <v>1</v>
      </c>
      <c r="F6710" s="200">
        <v>91.105000000000004</v>
      </c>
      <c r="G6710" s="37">
        <f t="shared" si="104"/>
        <v>91.105000000000004</v>
      </c>
      <c r="H6710" s="44">
        <f>SUM(G6710:G6710)</f>
        <v>91.105000000000004</v>
      </c>
      <c r="I6710" s="45"/>
      <c r="J6710" s="36">
        <v>0</v>
      </c>
    </row>
    <row r="6711" spans="1:10" ht="15.75" hidden="1" thickBot="1" x14ac:dyDescent="0.3">
      <c r="A6711" s="239"/>
      <c r="B6711" s="242"/>
      <c r="C6711" s="46"/>
      <c r="D6711" s="46"/>
      <c r="E6711" s="202"/>
      <c r="F6711" s="203" t="s">
        <v>13</v>
      </c>
      <c r="G6711" s="48" t="str">
        <f t="shared" si="104"/>
        <v/>
      </c>
      <c r="H6711" s="50"/>
      <c r="I6711" s="37"/>
      <c r="J6711" s="36">
        <v>0</v>
      </c>
    </row>
    <row r="6712" spans="1:10" ht="15.75" hidden="1" thickBot="1" x14ac:dyDescent="0.3">
      <c r="A6712" s="237" t="s">
        <v>1582</v>
      </c>
      <c r="B6712" s="240" t="s">
        <v>7474</v>
      </c>
      <c r="C6712" s="31"/>
      <c r="D6712" s="32" t="s">
        <v>18</v>
      </c>
      <c r="E6712" s="197"/>
      <c r="F6712" s="204" t="s">
        <v>13</v>
      </c>
      <c r="G6712" s="33" t="str">
        <f t="shared" si="104"/>
        <v/>
      </c>
      <c r="H6712" s="34"/>
      <c r="I6712" s="35"/>
      <c r="J6712" s="36">
        <v>0</v>
      </c>
    </row>
    <row r="6713" spans="1:10" ht="15.75" hidden="1" thickBot="1" x14ac:dyDescent="0.3">
      <c r="A6713" s="238"/>
      <c r="B6713" s="241"/>
      <c r="C6713" s="38"/>
      <c r="D6713" s="38"/>
      <c r="E6713" s="199"/>
      <c r="F6713" s="205" t="s">
        <v>13</v>
      </c>
      <c r="G6713" s="37" t="str">
        <f t="shared" si="104"/>
        <v/>
      </c>
      <c r="H6713" s="40"/>
      <c r="I6713" s="37"/>
      <c r="J6713" s="36">
        <v>0</v>
      </c>
    </row>
    <row r="6714" spans="1:10" ht="26.25" hidden="1" thickBot="1" x14ac:dyDescent="0.3">
      <c r="A6714" s="238"/>
      <c r="B6714" s="241"/>
      <c r="C6714" s="41" t="s">
        <v>11576</v>
      </c>
      <c r="D6714" s="41" t="s">
        <v>83</v>
      </c>
      <c r="E6714" s="201">
        <v>1</v>
      </c>
      <c r="F6714" s="200">
        <v>128.81049999999999</v>
      </c>
      <c r="G6714" s="37">
        <f t="shared" si="104"/>
        <v>128.81049999999999</v>
      </c>
      <c r="H6714" s="44">
        <f>SUM(G6714:G6714)</f>
        <v>128.81049999999999</v>
      </c>
      <c r="I6714" s="45"/>
      <c r="J6714" s="36">
        <v>0</v>
      </c>
    </row>
    <row r="6715" spans="1:10" ht="15.75" hidden="1" thickBot="1" x14ac:dyDescent="0.3">
      <c r="A6715" s="239"/>
      <c r="B6715" s="242"/>
      <c r="C6715" s="46"/>
      <c r="D6715" s="46"/>
      <c r="E6715" s="202"/>
      <c r="F6715" s="203" t="s">
        <v>13</v>
      </c>
      <c r="G6715" s="48" t="str">
        <f t="shared" si="104"/>
        <v/>
      </c>
      <c r="H6715" s="50"/>
      <c r="I6715" s="37"/>
      <c r="J6715" s="36">
        <v>0</v>
      </c>
    </row>
    <row r="6716" spans="1:10" ht="15.75" hidden="1" thickBot="1" x14ac:dyDescent="0.3">
      <c r="A6716" s="237" t="s">
        <v>1583</v>
      </c>
      <c r="B6716" s="240" t="s">
        <v>7509</v>
      </c>
      <c r="C6716" s="31"/>
      <c r="D6716" s="32" t="s">
        <v>18</v>
      </c>
      <c r="E6716" s="197"/>
      <c r="F6716" s="204" t="s">
        <v>13</v>
      </c>
      <c r="G6716" s="33" t="str">
        <f t="shared" si="104"/>
        <v/>
      </c>
      <c r="H6716" s="34"/>
      <c r="I6716" s="35"/>
      <c r="J6716" s="36">
        <v>0</v>
      </c>
    </row>
    <row r="6717" spans="1:10" ht="15.75" hidden="1" thickBot="1" x14ac:dyDescent="0.3">
      <c r="A6717" s="238"/>
      <c r="B6717" s="241"/>
      <c r="C6717" s="38"/>
      <c r="D6717" s="38"/>
      <c r="E6717" s="199"/>
      <c r="F6717" s="205" t="s">
        <v>13</v>
      </c>
      <c r="G6717" s="37" t="str">
        <f t="shared" si="104"/>
        <v/>
      </c>
      <c r="H6717" s="40"/>
      <c r="I6717" s="37"/>
      <c r="J6717" s="36">
        <v>0</v>
      </c>
    </row>
    <row r="6718" spans="1:10" ht="26.25" hidden="1" thickBot="1" x14ac:dyDescent="0.3">
      <c r="A6718" s="238"/>
      <c r="B6718" s="241"/>
      <c r="C6718" s="41" t="s">
        <v>11577</v>
      </c>
      <c r="D6718" s="41" t="s">
        <v>83</v>
      </c>
      <c r="E6718" s="201">
        <v>1</v>
      </c>
      <c r="F6718" s="200">
        <v>139.6215</v>
      </c>
      <c r="G6718" s="37">
        <f t="shared" si="104"/>
        <v>139.6215</v>
      </c>
      <c r="H6718" s="44">
        <f>SUM(G6718:G6718)</f>
        <v>139.6215</v>
      </c>
      <c r="I6718" s="45"/>
      <c r="J6718" s="36">
        <v>0</v>
      </c>
    </row>
    <row r="6719" spans="1:10" ht="15.75" hidden="1" thickBot="1" x14ac:dyDescent="0.3">
      <c r="A6719" s="239"/>
      <c r="B6719" s="242"/>
      <c r="C6719" s="46"/>
      <c r="D6719" s="46"/>
      <c r="E6719" s="202"/>
      <c r="F6719" s="203" t="s">
        <v>13</v>
      </c>
      <c r="G6719" s="48" t="str">
        <f t="shared" si="104"/>
        <v/>
      </c>
      <c r="H6719" s="50"/>
      <c r="I6719" s="37"/>
      <c r="J6719" s="36">
        <v>0</v>
      </c>
    </row>
    <row r="6720" spans="1:10" ht="15.75" hidden="1" thickBot="1" x14ac:dyDescent="0.3">
      <c r="A6720" s="237" t="s">
        <v>1584</v>
      </c>
      <c r="B6720" s="240" t="s">
        <v>7520</v>
      </c>
      <c r="C6720" s="31"/>
      <c r="D6720" s="32" t="s">
        <v>18</v>
      </c>
      <c r="E6720" s="197"/>
      <c r="F6720" s="204" t="s">
        <v>13</v>
      </c>
      <c r="G6720" s="33" t="str">
        <f t="shared" si="104"/>
        <v/>
      </c>
      <c r="H6720" s="34"/>
      <c r="I6720" s="35"/>
      <c r="J6720" s="36">
        <v>0</v>
      </c>
    </row>
    <row r="6721" spans="1:10" ht="15.75" hidden="1" thickBot="1" x14ac:dyDescent="0.3">
      <c r="A6721" s="238"/>
      <c r="B6721" s="241"/>
      <c r="C6721" s="38"/>
      <c r="D6721" s="38"/>
      <c r="E6721" s="199"/>
      <c r="F6721" s="205" t="s">
        <v>13</v>
      </c>
      <c r="G6721" s="37" t="str">
        <f t="shared" si="104"/>
        <v/>
      </c>
      <c r="H6721" s="40"/>
      <c r="I6721" s="37"/>
      <c r="J6721" s="36">
        <v>0</v>
      </c>
    </row>
    <row r="6722" spans="1:10" ht="26.25" hidden="1" thickBot="1" x14ac:dyDescent="0.3">
      <c r="A6722" s="238"/>
      <c r="B6722" s="241"/>
      <c r="C6722" s="41" t="s">
        <v>11578</v>
      </c>
      <c r="D6722" s="41" t="s">
        <v>83</v>
      </c>
      <c r="E6722" s="201">
        <v>1</v>
      </c>
      <c r="F6722" s="200">
        <v>245.0335</v>
      </c>
      <c r="G6722" s="37">
        <f t="shared" si="104"/>
        <v>245.0335</v>
      </c>
      <c r="H6722" s="44">
        <f>SUM(G6722:G6722)</f>
        <v>245.0335</v>
      </c>
      <c r="I6722" s="45"/>
      <c r="J6722" s="36">
        <v>0</v>
      </c>
    </row>
    <row r="6723" spans="1:10" ht="15.75" hidden="1" thickBot="1" x14ac:dyDescent="0.3">
      <c r="A6723" s="239"/>
      <c r="B6723" s="242"/>
      <c r="C6723" s="46"/>
      <c r="D6723" s="46"/>
      <c r="E6723" s="202"/>
      <c r="F6723" s="203" t="s">
        <v>13</v>
      </c>
      <c r="G6723" s="48" t="str">
        <f t="shared" si="104"/>
        <v/>
      </c>
      <c r="H6723" s="50"/>
      <c r="I6723" s="37"/>
      <c r="J6723" s="36">
        <v>0</v>
      </c>
    </row>
    <row r="6724" spans="1:10" ht="15.75" hidden="1" thickBot="1" x14ac:dyDescent="0.3">
      <c r="A6724" s="237" t="s">
        <v>1585</v>
      </c>
      <c r="B6724" s="240" t="s">
        <v>7553</v>
      </c>
      <c r="C6724" s="31"/>
      <c r="D6724" s="32" t="s">
        <v>18</v>
      </c>
      <c r="E6724" s="197"/>
      <c r="F6724" s="204" t="s">
        <v>13</v>
      </c>
      <c r="G6724" s="33" t="str">
        <f t="shared" si="104"/>
        <v/>
      </c>
      <c r="H6724" s="34"/>
      <c r="I6724" s="35"/>
      <c r="J6724" s="36">
        <v>0</v>
      </c>
    </row>
    <row r="6725" spans="1:10" ht="15.75" hidden="1" thickBot="1" x14ac:dyDescent="0.3">
      <c r="A6725" s="238"/>
      <c r="B6725" s="241"/>
      <c r="C6725" s="38"/>
      <c r="D6725" s="38"/>
      <c r="E6725" s="199"/>
      <c r="F6725" s="205" t="s">
        <v>13</v>
      </c>
      <c r="G6725" s="37" t="str">
        <f t="shared" si="104"/>
        <v/>
      </c>
      <c r="H6725" s="40"/>
      <c r="I6725" s="37"/>
      <c r="J6725" s="36">
        <v>0</v>
      </c>
    </row>
    <row r="6726" spans="1:10" ht="15.75" hidden="1" thickBot="1" x14ac:dyDescent="0.3">
      <c r="A6726" s="238"/>
      <c r="B6726" s="241"/>
      <c r="C6726" s="41" t="s">
        <v>11579</v>
      </c>
      <c r="D6726" s="41" t="s">
        <v>83</v>
      </c>
      <c r="E6726" s="201">
        <v>1</v>
      </c>
      <c r="F6726" s="200">
        <v>20.529499999999999</v>
      </c>
      <c r="G6726" s="37">
        <f t="shared" ref="G6726:G6789" si="105">IF(ISNUMBER(F6726),E6726*F6726,"")</f>
        <v>20.529499999999999</v>
      </c>
      <c r="H6726" s="44">
        <f>SUM(G6726:G6726)</f>
        <v>20.529499999999999</v>
      </c>
      <c r="I6726" s="45"/>
      <c r="J6726" s="36">
        <v>0</v>
      </c>
    </row>
    <row r="6727" spans="1:10" ht="15.75" hidden="1" thickBot="1" x14ac:dyDescent="0.3">
      <c r="A6727" s="239"/>
      <c r="B6727" s="242"/>
      <c r="C6727" s="46"/>
      <c r="D6727" s="46"/>
      <c r="E6727" s="202"/>
      <c r="F6727" s="203" t="s">
        <v>13</v>
      </c>
      <c r="G6727" s="48" t="str">
        <f t="shared" si="105"/>
        <v/>
      </c>
      <c r="H6727" s="50"/>
      <c r="I6727" s="37"/>
      <c r="J6727" s="36">
        <v>0</v>
      </c>
    </row>
    <row r="6728" spans="1:10" ht="15.75" hidden="1" thickBot="1" x14ac:dyDescent="0.3">
      <c r="A6728" s="237" t="s">
        <v>1586</v>
      </c>
      <c r="B6728" s="240" t="s">
        <v>7564</v>
      </c>
      <c r="C6728" s="31"/>
      <c r="D6728" s="32" t="s">
        <v>18</v>
      </c>
      <c r="E6728" s="197"/>
      <c r="F6728" s="204" t="s">
        <v>13</v>
      </c>
      <c r="G6728" s="33" t="str">
        <f t="shared" si="105"/>
        <v/>
      </c>
      <c r="H6728" s="34"/>
      <c r="I6728" s="35"/>
      <c r="J6728" s="36">
        <v>0</v>
      </c>
    </row>
    <row r="6729" spans="1:10" ht="15.75" hidden="1" thickBot="1" x14ac:dyDescent="0.3">
      <c r="A6729" s="238"/>
      <c r="B6729" s="241"/>
      <c r="C6729" s="38"/>
      <c r="D6729" s="38"/>
      <c r="E6729" s="199"/>
      <c r="F6729" s="205" t="s">
        <v>13</v>
      </c>
      <c r="G6729" s="37" t="str">
        <f t="shared" si="105"/>
        <v/>
      </c>
      <c r="H6729" s="40"/>
      <c r="I6729" s="37"/>
      <c r="J6729" s="36">
        <v>0</v>
      </c>
    </row>
    <row r="6730" spans="1:10" ht="15.75" hidden="1" thickBot="1" x14ac:dyDescent="0.3">
      <c r="A6730" s="238"/>
      <c r="B6730" s="241"/>
      <c r="C6730" s="41" t="s">
        <v>10934</v>
      </c>
      <c r="D6730" s="41" t="s">
        <v>83</v>
      </c>
      <c r="E6730" s="201">
        <v>1</v>
      </c>
      <c r="F6730" s="200">
        <v>46.987000000000002</v>
      </c>
      <c r="G6730" s="37">
        <f t="shared" si="105"/>
        <v>46.987000000000002</v>
      </c>
      <c r="H6730" s="44">
        <f>SUM(G6730:G6730)</f>
        <v>46.987000000000002</v>
      </c>
      <c r="I6730" s="45"/>
      <c r="J6730" s="36">
        <v>0</v>
      </c>
    </row>
    <row r="6731" spans="1:10" ht="15.75" hidden="1" thickBot="1" x14ac:dyDescent="0.3">
      <c r="A6731" s="239"/>
      <c r="B6731" s="242"/>
      <c r="C6731" s="46"/>
      <c r="D6731" s="46"/>
      <c r="E6731" s="202"/>
      <c r="F6731" s="203" t="s">
        <v>13</v>
      </c>
      <c r="G6731" s="48" t="str">
        <f t="shared" si="105"/>
        <v/>
      </c>
      <c r="H6731" s="50"/>
      <c r="I6731" s="37"/>
      <c r="J6731" s="36">
        <v>0</v>
      </c>
    </row>
    <row r="6732" spans="1:10" ht="15.75" hidden="1" thickBot="1" x14ac:dyDescent="0.3">
      <c r="A6732" s="237" t="s">
        <v>1587</v>
      </c>
      <c r="B6732" s="240" t="s">
        <v>7565</v>
      </c>
      <c r="C6732" s="31"/>
      <c r="D6732" s="32" t="s">
        <v>18</v>
      </c>
      <c r="E6732" s="197"/>
      <c r="F6732" s="204" t="s">
        <v>13</v>
      </c>
      <c r="G6732" s="33" t="str">
        <f t="shared" si="105"/>
        <v/>
      </c>
      <c r="H6732" s="34"/>
      <c r="I6732" s="35"/>
      <c r="J6732" s="36">
        <v>0</v>
      </c>
    </row>
    <row r="6733" spans="1:10" ht="15.75" hidden="1" thickBot="1" x14ac:dyDescent="0.3">
      <c r="A6733" s="238"/>
      <c r="B6733" s="241"/>
      <c r="C6733" s="38"/>
      <c r="D6733" s="38"/>
      <c r="E6733" s="199"/>
      <c r="F6733" s="205" t="s">
        <v>13</v>
      </c>
      <c r="G6733" s="37" t="str">
        <f t="shared" si="105"/>
        <v/>
      </c>
      <c r="H6733" s="40"/>
      <c r="I6733" s="37"/>
      <c r="J6733" s="36">
        <v>0</v>
      </c>
    </row>
    <row r="6734" spans="1:10" ht="15.75" hidden="1" thickBot="1" x14ac:dyDescent="0.3">
      <c r="A6734" s="238"/>
      <c r="B6734" s="241"/>
      <c r="C6734" s="41" t="s">
        <v>10763</v>
      </c>
      <c r="D6734" s="41" t="s">
        <v>83</v>
      </c>
      <c r="E6734" s="201">
        <v>1</v>
      </c>
      <c r="F6734" s="200">
        <v>54.225999999999999</v>
      </c>
      <c r="G6734" s="37">
        <f t="shared" si="105"/>
        <v>54.225999999999999</v>
      </c>
      <c r="H6734" s="44">
        <f>SUM(G6734:G6734)</f>
        <v>54.225999999999999</v>
      </c>
      <c r="I6734" s="45"/>
      <c r="J6734" s="36">
        <v>0</v>
      </c>
    </row>
    <row r="6735" spans="1:10" ht="15.75" hidden="1" thickBot="1" x14ac:dyDescent="0.3">
      <c r="A6735" s="239"/>
      <c r="B6735" s="242"/>
      <c r="C6735" s="46"/>
      <c r="D6735" s="46"/>
      <c r="E6735" s="202"/>
      <c r="F6735" s="203" t="s">
        <v>13</v>
      </c>
      <c r="G6735" s="48" t="str">
        <f t="shared" si="105"/>
        <v/>
      </c>
      <c r="H6735" s="50"/>
      <c r="I6735" s="37"/>
      <c r="J6735" s="36">
        <v>0</v>
      </c>
    </row>
    <row r="6736" spans="1:10" ht="15.75" hidden="1" thickBot="1" x14ac:dyDescent="0.3">
      <c r="A6736" s="237" t="s">
        <v>1588</v>
      </c>
      <c r="B6736" s="240" t="s">
        <v>7566</v>
      </c>
      <c r="C6736" s="31"/>
      <c r="D6736" s="32" t="s">
        <v>18</v>
      </c>
      <c r="E6736" s="197"/>
      <c r="F6736" s="204" t="s">
        <v>13</v>
      </c>
      <c r="G6736" s="33" t="str">
        <f t="shared" si="105"/>
        <v/>
      </c>
      <c r="H6736" s="34"/>
      <c r="I6736" s="35"/>
      <c r="J6736" s="36">
        <v>0</v>
      </c>
    </row>
    <row r="6737" spans="1:10" ht="15.75" hidden="1" thickBot="1" x14ac:dyDescent="0.3">
      <c r="A6737" s="238"/>
      <c r="B6737" s="241"/>
      <c r="C6737" s="38"/>
      <c r="D6737" s="38"/>
      <c r="E6737" s="199"/>
      <c r="F6737" s="205" t="s">
        <v>13</v>
      </c>
      <c r="G6737" s="37" t="str">
        <f t="shared" si="105"/>
        <v/>
      </c>
      <c r="H6737" s="40"/>
      <c r="I6737" s="37"/>
      <c r="J6737" s="36">
        <v>0</v>
      </c>
    </row>
    <row r="6738" spans="1:10" ht="15.75" hidden="1" thickBot="1" x14ac:dyDescent="0.3">
      <c r="A6738" s="238"/>
      <c r="B6738" s="241"/>
      <c r="C6738" s="41" t="s">
        <v>10839</v>
      </c>
      <c r="D6738" s="41" t="s">
        <v>83</v>
      </c>
      <c r="E6738" s="201">
        <v>1</v>
      </c>
      <c r="F6738" s="200">
        <v>131.499</v>
      </c>
      <c r="G6738" s="37">
        <f t="shared" si="105"/>
        <v>131.499</v>
      </c>
      <c r="H6738" s="44">
        <f>SUM(G6738:G6738)</f>
        <v>131.499</v>
      </c>
      <c r="I6738" s="45"/>
      <c r="J6738" s="36">
        <v>0</v>
      </c>
    </row>
    <row r="6739" spans="1:10" ht="15.75" hidden="1" thickBot="1" x14ac:dyDescent="0.3">
      <c r="A6739" s="239"/>
      <c r="B6739" s="242"/>
      <c r="C6739" s="46"/>
      <c r="D6739" s="46"/>
      <c r="E6739" s="202"/>
      <c r="F6739" s="203" t="s">
        <v>13</v>
      </c>
      <c r="G6739" s="48" t="str">
        <f t="shared" si="105"/>
        <v/>
      </c>
      <c r="H6739" s="50"/>
      <c r="I6739" s="37"/>
      <c r="J6739" s="36">
        <v>0</v>
      </c>
    </row>
    <row r="6740" spans="1:10" ht="15.75" hidden="1" thickBot="1" x14ac:dyDescent="0.3">
      <c r="A6740" s="237" t="s">
        <v>1589</v>
      </c>
      <c r="B6740" s="240" t="s">
        <v>7567</v>
      </c>
      <c r="C6740" s="31"/>
      <c r="D6740" s="32" t="s">
        <v>18</v>
      </c>
      <c r="E6740" s="197"/>
      <c r="F6740" s="204" t="s">
        <v>13</v>
      </c>
      <c r="G6740" s="33" t="str">
        <f t="shared" si="105"/>
        <v/>
      </c>
      <c r="H6740" s="34"/>
      <c r="I6740" s="35"/>
      <c r="J6740" s="36">
        <v>0</v>
      </c>
    </row>
    <row r="6741" spans="1:10" ht="15.75" hidden="1" thickBot="1" x14ac:dyDescent="0.3">
      <c r="A6741" s="238"/>
      <c r="B6741" s="241"/>
      <c r="C6741" s="38"/>
      <c r="D6741" s="38"/>
      <c r="E6741" s="199"/>
      <c r="F6741" s="205" t="s">
        <v>13</v>
      </c>
      <c r="G6741" s="37" t="str">
        <f t="shared" si="105"/>
        <v/>
      </c>
      <c r="H6741" s="40"/>
      <c r="I6741" s="37"/>
      <c r="J6741" s="36">
        <v>0</v>
      </c>
    </row>
    <row r="6742" spans="1:10" ht="15.75" hidden="1" thickBot="1" x14ac:dyDescent="0.3">
      <c r="A6742" s="238"/>
      <c r="B6742" s="241"/>
      <c r="C6742" s="41" t="s">
        <v>11580</v>
      </c>
      <c r="D6742" s="41" t="s">
        <v>83</v>
      </c>
      <c r="E6742" s="201">
        <v>1</v>
      </c>
      <c r="F6742" s="200">
        <v>202.768</v>
      </c>
      <c r="G6742" s="37">
        <f t="shared" si="105"/>
        <v>202.768</v>
      </c>
      <c r="H6742" s="44">
        <f>SUM(G6742:G6742)</f>
        <v>202.768</v>
      </c>
      <c r="I6742" s="45"/>
      <c r="J6742" s="36">
        <v>0</v>
      </c>
    </row>
    <row r="6743" spans="1:10" ht="15.75" hidden="1" thickBot="1" x14ac:dyDescent="0.3">
      <c r="A6743" s="239"/>
      <c r="B6743" s="242"/>
      <c r="C6743" s="46"/>
      <c r="D6743" s="46"/>
      <c r="E6743" s="202"/>
      <c r="F6743" s="203" t="s">
        <v>13</v>
      </c>
      <c r="G6743" s="48" t="str">
        <f t="shared" si="105"/>
        <v/>
      </c>
      <c r="H6743" s="50"/>
      <c r="I6743" s="37"/>
      <c r="J6743" s="36">
        <v>0</v>
      </c>
    </row>
    <row r="6744" spans="1:10" ht="15.75" hidden="1" thickBot="1" x14ac:dyDescent="0.3">
      <c r="A6744" s="237" t="s">
        <v>1590</v>
      </c>
      <c r="B6744" s="240" t="s">
        <v>7568</v>
      </c>
      <c r="C6744" s="31"/>
      <c r="D6744" s="32" t="s">
        <v>18</v>
      </c>
      <c r="E6744" s="197"/>
      <c r="F6744" s="204" t="s">
        <v>13</v>
      </c>
      <c r="G6744" s="33" t="str">
        <f t="shared" si="105"/>
        <v/>
      </c>
      <c r="H6744" s="34"/>
      <c r="I6744" s="35"/>
      <c r="J6744" s="36">
        <v>0</v>
      </c>
    </row>
    <row r="6745" spans="1:10" ht="15.75" hidden="1" thickBot="1" x14ac:dyDescent="0.3">
      <c r="A6745" s="238"/>
      <c r="B6745" s="241"/>
      <c r="C6745" s="38"/>
      <c r="D6745" s="38"/>
      <c r="E6745" s="199"/>
      <c r="F6745" s="205" t="s">
        <v>13</v>
      </c>
      <c r="G6745" s="37" t="str">
        <f t="shared" si="105"/>
        <v/>
      </c>
      <c r="H6745" s="40"/>
      <c r="I6745" s="37"/>
      <c r="J6745" s="36">
        <v>0</v>
      </c>
    </row>
    <row r="6746" spans="1:10" ht="15.75" hidden="1" thickBot="1" x14ac:dyDescent="0.3">
      <c r="A6746" s="238"/>
      <c r="B6746" s="241"/>
      <c r="C6746" s="41" t="s">
        <v>10934</v>
      </c>
      <c r="D6746" s="41" t="s">
        <v>83</v>
      </c>
      <c r="E6746" s="201">
        <v>1</v>
      </c>
      <c r="F6746" s="200">
        <v>46.987000000000002</v>
      </c>
      <c r="G6746" s="37">
        <f t="shared" si="105"/>
        <v>46.987000000000002</v>
      </c>
      <c r="H6746" s="44">
        <f>SUM(G6746:G6746)</f>
        <v>46.987000000000002</v>
      </c>
      <c r="I6746" s="45"/>
      <c r="J6746" s="36">
        <v>0</v>
      </c>
    </row>
    <row r="6747" spans="1:10" ht="15.75" hidden="1" thickBot="1" x14ac:dyDescent="0.3">
      <c r="A6747" s="239"/>
      <c r="B6747" s="242"/>
      <c r="C6747" s="46"/>
      <c r="D6747" s="46"/>
      <c r="E6747" s="202"/>
      <c r="F6747" s="203" t="s">
        <v>13</v>
      </c>
      <c r="G6747" s="48" t="str">
        <f t="shared" si="105"/>
        <v/>
      </c>
      <c r="H6747" s="50"/>
      <c r="I6747" s="37"/>
      <c r="J6747" s="36">
        <v>0</v>
      </c>
    </row>
    <row r="6748" spans="1:10" ht="15.75" hidden="1" thickBot="1" x14ac:dyDescent="0.3">
      <c r="A6748" s="237" t="s">
        <v>1591</v>
      </c>
      <c r="B6748" s="240" t="s">
        <v>7569</v>
      </c>
      <c r="C6748" s="31"/>
      <c r="D6748" s="32" t="s">
        <v>18</v>
      </c>
      <c r="E6748" s="197"/>
      <c r="F6748" s="204" t="s">
        <v>13</v>
      </c>
      <c r="G6748" s="33" t="str">
        <f t="shared" si="105"/>
        <v/>
      </c>
      <c r="H6748" s="34"/>
      <c r="I6748" s="35"/>
      <c r="J6748" s="36">
        <v>0</v>
      </c>
    </row>
    <row r="6749" spans="1:10" ht="15.75" hidden="1" thickBot="1" x14ac:dyDescent="0.3">
      <c r="A6749" s="238"/>
      <c r="B6749" s="241"/>
      <c r="C6749" s="38"/>
      <c r="D6749" s="38"/>
      <c r="E6749" s="199"/>
      <c r="F6749" s="205" t="s">
        <v>13</v>
      </c>
      <c r="G6749" s="37" t="str">
        <f t="shared" si="105"/>
        <v/>
      </c>
      <c r="H6749" s="40"/>
      <c r="I6749" s="37"/>
      <c r="J6749" s="36">
        <v>0</v>
      </c>
    </row>
    <row r="6750" spans="1:10" ht="15.75" hidden="1" thickBot="1" x14ac:dyDescent="0.3">
      <c r="A6750" s="238"/>
      <c r="B6750" s="241"/>
      <c r="C6750" s="41" t="s">
        <v>11581</v>
      </c>
      <c r="D6750" s="41" t="s">
        <v>83</v>
      </c>
      <c r="E6750" s="201">
        <v>1</v>
      </c>
      <c r="F6750" s="200">
        <v>89.784499999999994</v>
      </c>
      <c r="G6750" s="37">
        <f t="shared" si="105"/>
        <v>89.784499999999994</v>
      </c>
      <c r="H6750" s="44">
        <f>SUM(G6750:G6750)</f>
        <v>89.784499999999994</v>
      </c>
      <c r="I6750" s="45"/>
      <c r="J6750" s="36">
        <v>0</v>
      </c>
    </row>
    <row r="6751" spans="1:10" ht="15.75" hidden="1" thickBot="1" x14ac:dyDescent="0.3">
      <c r="A6751" s="239"/>
      <c r="B6751" s="242"/>
      <c r="C6751" s="46"/>
      <c r="D6751" s="46"/>
      <c r="E6751" s="202"/>
      <c r="F6751" s="203" t="s">
        <v>13</v>
      </c>
      <c r="G6751" s="48" t="str">
        <f t="shared" si="105"/>
        <v/>
      </c>
      <c r="H6751" s="50"/>
      <c r="I6751" s="37"/>
      <c r="J6751" s="36">
        <v>0</v>
      </c>
    </row>
    <row r="6752" spans="1:10" ht="15.75" hidden="1" thickBot="1" x14ac:dyDescent="0.3">
      <c r="A6752" s="237" t="s">
        <v>1592</v>
      </c>
      <c r="B6752" s="240" t="s">
        <v>7570</v>
      </c>
      <c r="C6752" s="31"/>
      <c r="D6752" s="32" t="s">
        <v>18</v>
      </c>
      <c r="E6752" s="197"/>
      <c r="F6752" s="204" t="s">
        <v>13</v>
      </c>
      <c r="G6752" s="33" t="str">
        <f t="shared" si="105"/>
        <v/>
      </c>
      <c r="H6752" s="34"/>
      <c r="I6752" s="35"/>
      <c r="J6752" s="36">
        <v>0</v>
      </c>
    </row>
    <row r="6753" spans="1:10" ht="15.75" hidden="1" thickBot="1" x14ac:dyDescent="0.3">
      <c r="A6753" s="238"/>
      <c r="B6753" s="241"/>
      <c r="C6753" s="38"/>
      <c r="D6753" s="38"/>
      <c r="E6753" s="199"/>
      <c r="F6753" s="205" t="s">
        <v>13</v>
      </c>
      <c r="G6753" s="37" t="str">
        <f t="shared" si="105"/>
        <v/>
      </c>
      <c r="H6753" s="40"/>
      <c r="I6753" s="37"/>
      <c r="J6753" s="36">
        <v>0</v>
      </c>
    </row>
    <row r="6754" spans="1:10" ht="15.75" hidden="1" thickBot="1" x14ac:dyDescent="0.3">
      <c r="A6754" s="238"/>
      <c r="B6754" s="241"/>
      <c r="C6754" s="41" t="s">
        <v>11582</v>
      </c>
      <c r="D6754" s="41" t="s">
        <v>83</v>
      </c>
      <c r="E6754" s="201">
        <v>1</v>
      </c>
      <c r="F6754" s="200">
        <v>71.11699999999999</v>
      </c>
      <c r="G6754" s="37">
        <f t="shared" si="105"/>
        <v>71.11699999999999</v>
      </c>
      <c r="H6754" s="44">
        <f>SUM(G6754:G6754)</f>
        <v>71.11699999999999</v>
      </c>
      <c r="I6754" s="45"/>
      <c r="J6754" s="36">
        <v>0</v>
      </c>
    </row>
    <row r="6755" spans="1:10" ht="15.75" hidden="1" thickBot="1" x14ac:dyDescent="0.3">
      <c r="A6755" s="239"/>
      <c r="B6755" s="242"/>
      <c r="C6755" s="46"/>
      <c r="D6755" s="46"/>
      <c r="E6755" s="202"/>
      <c r="F6755" s="203" t="s">
        <v>13</v>
      </c>
      <c r="G6755" s="48" t="str">
        <f t="shared" si="105"/>
        <v/>
      </c>
      <c r="H6755" s="50"/>
      <c r="I6755" s="37"/>
      <c r="J6755" s="36">
        <v>0</v>
      </c>
    </row>
    <row r="6756" spans="1:10" ht="15.75" hidden="1" thickBot="1" x14ac:dyDescent="0.3">
      <c r="A6756" s="237" t="s">
        <v>1593</v>
      </c>
      <c r="B6756" s="240" t="s">
        <v>7571</v>
      </c>
      <c r="C6756" s="31"/>
      <c r="D6756" s="32" t="s">
        <v>18</v>
      </c>
      <c r="E6756" s="197"/>
      <c r="F6756" s="204" t="s">
        <v>13</v>
      </c>
      <c r="G6756" s="33" t="str">
        <f t="shared" si="105"/>
        <v/>
      </c>
      <c r="H6756" s="34"/>
      <c r="I6756" s="35"/>
      <c r="J6756" s="36">
        <v>0</v>
      </c>
    </row>
    <row r="6757" spans="1:10" ht="15.75" hidden="1" thickBot="1" x14ac:dyDescent="0.3">
      <c r="A6757" s="238"/>
      <c r="B6757" s="241"/>
      <c r="C6757" s="38"/>
      <c r="D6757" s="38"/>
      <c r="E6757" s="199"/>
      <c r="F6757" s="205" t="s">
        <v>13</v>
      </c>
      <c r="G6757" s="37" t="str">
        <f t="shared" si="105"/>
        <v/>
      </c>
      <c r="H6757" s="40"/>
      <c r="I6757" s="37"/>
      <c r="J6757" s="36">
        <v>0</v>
      </c>
    </row>
    <row r="6758" spans="1:10" ht="15.75" hidden="1" thickBot="1" x14ac:dyDescent="0.3">
      <c r="A6758" s="238"/>
      <c r="B6758" s="241"/>
      <c r="C6758" s="41" t="s">
        <v>11583</v>
      </c>
      <c r="D6758" s="41" t="s">
        <v>83</v>
      </c>
      <c r="E6758" s="201">
        <v>1</v>
      </c>
      <c r="F6758" s="200">
        <v>52.183499999999995</v>
      </c>
      <c r="G6758" s="37">
        <f t="shared" si="105"/>
        <v>52.183499999999995</v>
      </c>
      <c r="H6758" s="44">
        <f>SUM(G6758:G6758)</f>
        <v>52.183499999999995</v>
      </c>
      <c r="I6758" s="45"/>
      <c r="J6758" s="36">
        <v>0</v>
      </c>
    </row>
    <row r="6759" spans="1:10" ht="15.75" hidden="1" thickBot="1" x14ac:dyDescent="0.3">
      <c r="A6759" s="239"/>
      <c r="B6759" s="242"/>
      <c r="C6759" s="46"/>
      <c r="D6759" s="46"/>
      <c r="E6759" s="202"/>
      <c r="F6759" s="203" t="s">
        <v>13</v>
      </c>
      <c r="G6759" s="48" t="str">
        <f t="shared" si="105"/>
        <v/>
      </c>
      <c r="H6759" s="50"/>
      <c r="I6759" s="37"/>
      <c r="J6759" s="36">
        <v>0</v>
      </c>
    </row>
    <row r="6760" spans="1:10" ht="15.75" hidden="1" thickBot="1" x14ac:dyDescent="0.3">
      <c r="A6760" s="237" t="s">
        <v>1594</v>
      </c>
      <c r="B6760" s="240" t="s">
        <v>7572</v>
      </c>
      <c r="C6760" s="31"/>
      <c r="D6760" s="32" t="s">
        <v>18</v>
      </c>
      <c r="E6760" s="197"/>
      <c r="F6760" s="204" t="s">
        <v>13</v>
      </c>
      <c r="G6760" s="33" t="str">
        <f t="shared" si="105"/>
        <v/>
      </c>
      <c r="H6760" s="34"/>
      <c r="I6760" s="35"/>
      <c r="J6760" s="36">
        <v>0</v>
      </c>
    </row>
    <row r="6761" spans="1:10" ht="15.75" hidden="1" thickBot="1" x14ac:dyDescent="0.3">
      <c r="A6761" s="238"/>
      <c r="B6761" s="241"/>
      <c r="C6761" s="38"/>
      <c r="D6761" s="38"/>
      <c r="E6761" s="199"/>
      <c r="F6761" s="205" t="s">
        <v>13</v>
      </c>
      <c r="G6761" s="37" t="str">
        <f t="shared" si="105"/>
        <v/>
      </c>
      <c r="H6761" s="40"/>
      <c r="I6761" s="37"/>
      <c r="J6761" s="36">
        <v>0</v>
      </c>
    </row>
    <row r="6762" spans="1:10" ht="15.75" hidden="1" thickBot="1" x14ac:dyDescent="0.3">
      <c r="A6762" s="238"/>
      <c r="B6762" s="241"/>
      <c r="C6762" s="41" t="s">
        <v>11584</v>
      </c>
      <c r="D6762" s="41" t="s">
        <v>83</v>
      </c>
      <c r="E6762" s="201">
        <v>1</v>
      </c>
      <c r="F6762" s="200">
        <v>31.340499999999999</v>
      </c>
      <c r="G6762" s="37">
        <f t="shared" si="105"/>
        <v>31.340499999999999</v>
      </c>
      <c r="H6762" s="44">
        <f>SUM(G6762:G6762)</f>
        <v>31.340499999999999</v>
      </c>
      <c r="I6762" s="45"/>
      <c r="J6762" s="36">
        <v>0</v>
      </c>
    </row>
    <row r="6763" spans="1:10" ht="15.75" hidden="1" thickBot="1" x14ac:dyDescent="0.3">
      <c r="A6763" s="239"/>
      <c r="B6763" s="242"/>
      <c r="C6763" s="46"/>
      <c r="D6763" s="46"/>
      <c r="E6763" s="202"/>
      <c r="F6763" s="203" t="s">
        <v>13</v>
      </c>
      <c r="G6763" s="48" t="str">
        <f t="shared" si="105"/>
        <v/>
      </c>
      <c r="H6763" s="50"/>
      <c r="I6763" s="37"/>
      <c r="J6763" s="36">
        <v>0</v>
      </c>
    </row>
    <row r="6764" spans="1:10" ht="15.75" hidden="1" thickBot="1" x14ac:dyDescent="0.3">
      <c r="A6764" s="237" t="s">
        <v>1595</v>
      </c>
      <c r="B6764" s="240" t="s">
        <v>7573</v>
      </c>
      <c r="C6764" s="31"/>
      <c r="D6764" s="32" t="s">
        <v>18</v>
      </c>
      <c r="E6764" s="197"/>
      <c r="F6764" s="204" t="s">
        <v>13</v>
      </c>
      <c r="G6764" s="33" t="str">
        <f t="shared" si="105"/>
        <v/>
      </c>
      <c r="H6764" s="34"/>
      <c r="I6764" s="35"/>
      <c r="J6764" s="36">
        <v>0</v>
      </c>
    </row>
    <row r="6765" spans="1:10" ht="15.75" hidden="1" thickBot="1" x14ac:dyDescent="0.3">
      <c r="A6765" s="238"/>
      <c r="B6765" s="241"/>
      <c r="C6765" s="38"/>
      <c r="D6765" s="38"/>
      <c r="E6765" s="199"/>
      <c r="F6765" s="205" t="s">
        <v>13</v>
      </c>
      <c r="G6765" s="37" t="str">
        <f t="shared" si="105"/>
        <v/>
      </c>
      <c r="H6765" s="40"/>
      <c r="I6765" s="37"/>
      <c r="J6765" s="36">
        <v>0</v>
      </c>
    </row>
    <row r="6766" spans="1:10" ht="15.75" hidden="1" thickBot="1" x14ac:dyDescent="0.3">
      <c r="A6766" s="238"/>
      <c r="B6766" s="241"/>
      <c r="C6766" s="41" t="s">
        <v>11585</v>
      </c>
      <c r="D6766" s="41" t="s">
        <v>83</v>
      </c>
      <c r="E6766" s="201">
        <v>1</v>
      </c>
      <c r="F6766" s="200">
        <v>259.37849999999997</v>
      </c>
      <c r="G6766" s="37">
        <f t="shared" si="105"/>
        <v>259.37849999999997</v>
      </c>
      <c r="H6766" s="44">
        <f>SUM(G6766:G6766)</f>
        <v>259.37849999999997</v>
      </c>
      <c r="I6766" s="45"/>
      <c r="J6766" s="36">
        <v>0</v>
      </c>
    </row>
    <row r="6767" spans="1:10" ht="15.75" hidden="1" thickBot="1" x14ac:dyDescent="0.3">
      <c r="A6767" s="239"/>
      <c r="B6767" s="242"/>
      <c r="C6767" s="46"/>
      <c r="D6767" s="46"/>
      <c r="E6767" s="202"/>
      <c r="F6767" s="203" t="s">
        <v>13</v>
      </c>
      <c r="G6767" s="48" t="str">
        <f t="shared" si="105"/>
        <v/>
      </c>
      <c r="H6767" s="50"/>
      <c r="I6767" s="37"/>
      <c r="J6767" s="36">
        <v>0</v>
      </c>
    </row>
    <row r="6768" spans="1:10" ht="15.75" hidden="1" thickBot="1" x14ac:dyDescent="0.3">
      <c r="A6768" s="237" t="s">
        <v>1596</v>
      </c>
      <c r="B6768" s="240" t="s">
        <v>7574</v>
      </c>
      <c r="C6768" s="31"/>
      <c r="D6768" s="32" t="s">
        <v>18</v>
      </c>
      <c r="E6768" s="197"/>
      <c r="F6768" s="204" t="s">
        <v>13</v>
      </c>
      <c r="G6768" s="33" t="str">
        <f t="shared" si="105"/>
        <v/>
      </c>
      <c r="H6768" s="34"/>
      <c r="I6768" s="35"/>
      <c r="J6768" s="36">
        <v>0</v>
      </c>
    </row>
    <row r="6769" spans="1:10" ht="15.75" hidden="1" thickBot="1" x14ac:dyDescent="0.3">
      <c r="A6769" s="238"/>
      <c r="B6769" s="241"/>
      <c r="C6769" s="38"/>
      <c r="D6769" s="38"/>
      <c r="E6769" s="199"/>
      <c r="F6769" s="205" t="s">
        <v>13</v>
      </c>
      <c r="G6769" s="37" t="str">
        <f t="shared" si="105"/>
        <v/>
      </c>
      <c r="H6769" s="40"/>
      <c r="I6769" s="37"/>
      <c r="J6769" s="36">
        <v>0</v>
      </c>
    </row>
    <row r="6770" spans="1:10" ht="15.75" hidden="1" thickBot="1" x14ac:dyDescent="0.3">
      <c r="A6770" s="238"/>
      <c r="B6770" s="241"/>
      <c r="C6770" s="41" t="s">
        <v>11586</v>
      </c>
      <c r="D6770" s="41" t="s">
        <v>83</v>
      </c>
      <c r="E6770" s="201">
        <v>1</v>
      </c>
      <c r="F6770" s="200">
        <v>125.0675</v>
      </c>
      <c r="G6770" s="37">
        <f t="shared" si="105"/>
        <v>125.0675</v>
      </c>
      <c r="H6770" s="44">
        <f>SUM(G6770:G6770)</f>
        <v>125.0675</v>
      </c>
      <c r="I6770" s="45"/>
      <c r="J6770" s="36">
        <v>0</v>
      </c>
    </row>
    <row r="6771" spans="1:10" ht="15.75" hidden="1" thickBot="1" x14ac:dyDescent="0.3">
      <c r="A6771" s="239"/>
      <c r="B6771" s="242"/>
      <c r="C6771" s="46"/>
      <c r="D6771" s="46"/>
      <c r="E6771" s="202"/>
      <c r="F6771" s="203" t="s">
        <v>13</v>
      </c>
      <c r="G6771" s="48" t="str">
        <f t="shared" si="105"/>
        <v/>
      </c>
      <c r="H6771" s="50"/>
      <c r="I6771" s="37"/>
      <c r="J6771" s="36">
        <v>0</v>
      </c>
    </row>
    <row r="6772" spans="1:10" ht="15.75" hidden="1" thickBot="1" x14ac:dyDescent="0.3">
      <c r="A6772" s="237" t="s">
        <v>1597</v>
      </c>
      <c r="B6772" s="240" t="s">
        <v>7575</v>
      </c>
      <c r="C6772" s="31"/>
      <c r="D6772" s="32" t="s">
        <v>18</v>
      </c>
      <c r="E6772" s="197"/>
      <c r="F6772" s="204" t="s">
        <v>13</v>
      </c>
      <c r="G6772" s="33" t="str">
        <f t="shared" si="105"/>
        <v/>
      </c>
      <c r="H6772" s="34"/>
      <c r="I6772" s="35"/>
      <c r="J6772" s="36">
        <v>0</v>
      </c>
    </row>
    <row r="6773" spans="1:10" ht="15.75" hidden="1" thickBot="1" x14ac:dyDescent="0.3">
      <c r="A6773" s="238"/>
      <c r="B6773" s="241"/>
      <c r="C6773" s="38"/>
      <c r="D6773" s="38"/>
      <c r="E6773" s="199"/>
      <c r="F6773" s="205" t="s">
        <v>13</v>
      </c>
      <c r="G6773" s="37" t="str">
        <f t="shared" si="105"/>
        <v/>
      </c>
      <c r="H6773" s="40"/>
      <c r="I6773" s="37"/>
      <c r="J6773" s="36">
        <v>0</v>
      </c>
    </row>
    <row r="6774" spans="1:10" ht="15.75" hidden="1" thickBot="1" x14ac:dyDescent="0.3">
      <c r="A6774" s="238"/>
      <c r="B6774" s="241"/>
      <c r="C6774" s="41" t="s">
        <v>11587</v>
      </c>
      <c r="D6774" s="41" t="s">
        <v>83</v>
      </c>
      <c r="E6774" s="201">
        <v>1</v>
      </c>
      <c r="F6774" s="200">
        <v>314.02249999999998</v>
      </c>
      <c r="G6774" s="37">
        <f t="shared" si="105"/>
        <v>314.02249999999998</v>
      </c>
      <c r="H6774" s="44">
        <f>SUM(G6774:G6774)</f>
        <v>314.02249999999998</v>
      </c>
      <c r="I6774" s="45"/>
      <c r="J6774" s="36">
        <v>0</v>
      </c>
    </row>
    <row r="6775" spans="1:10" ht="15.75" hidden="1" thickBot="1" x14ac:dyDescent="0.3">
      <c r="A6775" s="239"/>
      <c r="B6775" s="242"/>
      <c r="C6775" s="46"/>
      <c r="D6775" s="46"/>
      <c r="E6775" s="202"/>
      <c r="F6775" s="203" t="s">
        <v>13</v>
      </c>
      <c r="G6775" s="48" t="str">
        <f t="shared" si="105"/>
        <v/>
      </c>
      <c r="H6775" s="50"/>
      <c r="I6775" s="37"/>
      <c r="J6775" s="36">
        <v>0</v>
      </c>
    </row>
    <row r="6776" spans="1:10" ht="15.75" hidden="1" thickBot="1" x14ac:dyDescent="0.3">
      <c r="A6776" s="237" t="s">
        <v>1598</v>
      </c>
      <c r="B6776" s="240" t="s">
        <v>7576</v>
      </c>
      <c r="C6776" s="31"/>
      <c r="D6776" s="32" t="s">
        <v>18</v>
      </c>
      <c r="E6776" s="197"/>
      <c r="F6776" s="204" t="s">
        <v>13</v>
      </c>
      <c r="G6776" s="33" t="str">
        <f t="shared" si="105"/>
        <v/>
      </c>
      <c r="H6776" s="34"/>
      <c r="I6776" s="35"/>
      <c r="J6776" s="36">
        <v>0</v>
      </c>
    </row>
    <row r="6777" spans="1:10" ht="15.75" hidden="1" thickBot="1" x14ac:dyDescent="0.3">
      <c r="A6777" s="238"/>
      <c r="B6777" s="241"/>
      <c r="C6777" s="38"/>
      <c r="D6777" s="38"/>
      <c r="E6777" s="199"/>
      <c r="F6777" s="205" t="s">
        <v>13</v>
      </c>
      <c r="G6777" s="37" t="str">
        <f t="shared" si="105"/>
        <v/>
      </c>
      <c r="H6777" s="40"/>
      <c r="I6777" s="37"/>
      <c r="J6777" s="36">
        <v>0</v>
      </c>
    </row>
    <row r="6778" spans="1:10" ht="15.75" hidden="1" thickBot="1" x14ac:dyDescent="0.3">
      <c r="A6778" s="238"/>
      <c r="B6778" s="241"/>
      <c r="C6778" s="41" t="s">
        <v>11588</v>
      </c>
      <c r="D6778" s="41" t="s">
        <v>83</v>
      </c>
      <c r="E6778" s="201">
        <v>1</v>
      </c>
      <c r="F6778" s="200">
        <v>33.059999999999995</v>
      </c>
      <c r="G6778" s="37">
        <f t="shared" si="105"/>
        <v>33.059999999999995</v>
      </c>
      <c r="H6778" s="44">
        <f>SUM(G6778:G6778)</f>
        <v>33.059999999999995</v>
      </c>
      <c r="I6778" s="45"/>
      <c r="J6778" s="36">
        <v>0</v>
      </c>
    </row>
    <row r="6779" spans="1:10" ht="15.75" hidden="1" thickBot="1" x14ac:dyDescent="0.3">
      <c r="A6779" s="239"/>
      <c r="B6779" s="242"/>
      <c r="C6779" s="46"/>
      <c r="D6779" s="46"/>
      <c r="E6779" s="202"/>
      <c r="F6779" s="203" t="s">
        <v>13</v>
      </c>
      <c r="G6779" s="48" t="str">
        <f t="shared" si="105"/>
        <v/>
      </c>
      <c r="H6779" s="50"/>
      <c r="I6779" s="37"/>
      <c r="J6779" s="36">
        <v>0</v>
      </c>
    </row>
    <row r="6780" spans="1:10" ht="15.75" hidden="1" thickBot="1" x14ac:dyDescent="0.3">
      <c r="A6780" s="237" t="s">
        <v>1599</v>
      </c>
      <c r="B6780" s="240" t="s">
        <v>7577</v>
      </c>
      <c r="C6780" s="31"/>
      <c r="D6780" s="32" t="s">
        <v>18</v>
      </c>
      <c r="E6780" s="197"/>
      <c r="F6780" s="204" t="s">
        <v>13</v>
      </c>
      <c r="G6780" s="33" t="str">
        <f t="shared" si="105"/>
        <v/>
      </c>
      <c r="H6780" s="34"/>
      <c r="I6780" s="35"/>
      <c r="J6780" s="36">
        <v>0</v>
      </c>
    </row>
    <row r="6781" spans="1:10" ht="15.75" hidden="1" thickBot="1" x14ac:dyDescent="0.3">
      <c r="A6781" s="238"/>
      <c r="B6781" s="241"/>
      <c r="C6781" s="38"/>
      <c r="D6781" s="38"/>
      <c r="E6781" s="199"/>
      <c r="F6781" s="205" t="s">
        <v>13</v>
      </c>
      <c r="G6781" s="37" t="str">
        <f t="shared" si="105"/>
        <v/>
      </c>
      <c r="H6781" s="40"/>
      <c r="I6781" s="37"/>
      <c r="J6781" s="36">
        <v>0</v>
      </c>
    </row>
    <row r="6782" spans="1:10" ht="15.75" hidden="1" thickBot="1" x14ac:dyDescent="0.3">
      <c r="A6782" s="238"/>
      <c r="B6782" s="241"/>
      <c r="C6782" s="41" t="s">
        <v>11589</v>
      </c>
      <c r="D6782" s="41" t="s">
        <v>83</v>
      </c>
      <c r="E6782" s="201">
        <v>1</v>
      </c>
      <c r="F6782" s="200">
        <v>654.303</v>
      </c>
      <c r="G6782" s="37">
        <f t="shared" si="105"/>
        <v>654.303</v>
      </c>
      <c r="H6782" s="44">
        <f>SUM(G6782:G6782)</f>
        <v>654.303</v>
      </c>
      <c r="I6782" s="45"/>
      <c r="J6782" s="36">
        <v>0</v>
      </c>
    </row>
    <row r="6783" spans="1:10" ht="15.75" hidden="1" thickBot="1" x14ac:dyDescent="0.3">
      <c r="A6783" s="239"/>
      <c r="B6783" s="242"/>
      <c r="C6783" s="46"/>
      <c r="D6783" s="46"/>
      <c r="E6783" s="202"/>
      <c r="F6783" s="203" t="s">
        <v>13</v>
      </c>
      <c r="G6783" s="48" t="str">
        <f t="shared" si="105"/>
        <v/>
      </c>
      <c r="H6783" s="50"/>
      <c r="I6783" s="37"/>
      <c r="J6783" s="36">
        <v>0</v>
      </c>
    </row>
    <row r="6784" spans="1:10" ht="15.75" hidden="1" thickBot="1" x14ac:dyDescent="0.3">
      <c r="A6784" s="237" t="s">
        <v>1600</v>
      </c>
      <c r="B6784" s="240" t="s">
        <v>7582</v>
      </c>
      <c r="C6784" s="31"/>
      <c r="D6784" s="32" t="s">
        <v>18</v>
      </c>
      <c r="E6784" s="197"/>
      <c r="F6784" s="204" t="s">
        <v>13</v>
      </c>
      <c r="G6784" s="33" t="str">
        <f t="shared" si="105"/>
        <v/>
      </c>
      <c r="H6784" s="34"/>
      <c r="I6784" s="35"/>
      <c r="J6784" s="36">
        <v>0</v>
      </c>
    </row>
    <row r="6785" spans="1:10" ht="15.75" hidden="1" thickBot="1" x14ac:dyDescent="0.3">
      <c r="A6785" s="238"/>
      <c r="B6785" s="241"/>
      <c r="C6785" s="38"/>
      <c r="D6785" s="38"/>
      <c r="E6785" s="199"/>
      <c r="F6785" s="205" t="s">
        <v>13</v>
      </c>
      <c r="G6785" s="37" t="str">
        <f t="shared" si="105"/>
        <v/>
      </c>
      <c r="H6785" s="40"/>
      <c r="I6785" s="37"/>
      <c r="J6785" s="36">
        <v>0</v>
      </c>
    </row>
    <row r="6786" spans="1:10" ht="15.75" hidden="1" thickBot="1" x14ac:dyDescent="0.3">
      <c r="A6786" s="238"/>
      <c r="B6786" s="241"/>
      <c r="C6786" s="41" t="s">
        <v>11590</v>
      </c>
      <c r="D6786" s="41" t="s">
        <v>83</v>
      </c>
      <c r="E6786" s="201">
        <v>1</v>
      </c>
      <c r="F6786" s="200">
        <v>22.210999999999999</v>
      </c>
      <c r="G6786" s="37">
        <f t="shared" si="105"/>
        <v>22.210999999999999</v>
      </c>
      <c r="H6786" s="44">
        <f>SUM(G6786:G6786)</f>
        <v>22.210999999999999</v>
      </c>
      <c r="I6786" s="45"/>
      <c r="J6786" s="36">
        <v>0</v>
      </c>
    </row>
    <row r="6787" spans="1:10" ht="15.75" hidden="1" thickBot="1" x14ac:dyDescent="0.3">
      <c r="A6787" s="239"/>
      <c r="B6787" s="242"/>
      <c r="C6787" s="46"/>
      <c r="D6787" s="46"/>
      <c r="E6787" s="202"/>
      <c r="F6787" s="203" t="s">
        <v>13</v>
      </c>
      <c r="G6787" s="48" t="str">
        <f t="shared" si="105"/>
        <v/>
      </c>
      <c r="H6787" s="50"/>
      <c r="I6787" s="37"/>
      <c r="J6787" s="36">
        <v>0</v>
      </c>
    </row>
    <row r="6788" spans="1:10" ht="15.75" hidden="1" thickBot="1" x14ac:dyDescent="0.3">
      <c r="A6788" s="237" t="s">
        <v>1601</v>
      </c>
      <c r="B6788" s="240" t="s">
        <v>7583</v>
      </c>
      <c r="C6788" s="31"/>
      <c r="D6788" s="32" t="s">
        <v>18</v>
      </c>
      <c r="E6788" s="197"/>
      <c r="F6788" s="204" t="s">
        <v>13</v>
      </c>
      <c r="G6788" s="33" t="str">
        <f t="shared" si="105"/>
        <v/>
      </c>
      <c r="H6788" s="34"/>
      <c r="I6788" s="35"/>
      <c r="J6788" s="36">
        <v>0</v>
      </c>
    </row>
    <row r="6789" spans="1:10" ht="15.75" hidden="1" thickBot="1" x14ac:dyDescent="0.3">
      <c r="A6789" s="238"/>
      <c r="B6789" s="241"/>
      <c r="C6789" s="38"/>
      <c r="D6789" s="38"/>
      <c r="E6789" s="199"/>
      <c r="F6789" s="205" t="s">
        <v>13</v>
      </c>
      <c r="G6789" s="37" t="str">
        <f t="shared" si="105"/>
        <v/>
      </c>
      <c r="H6789" s="40"/>
      <c r="I6789" s="37"/>
      <c r="J6789" s="36">
        <v>0</v>
      </c>
    </row>
    <row r="6790" spans="1:10" ht="15.75" hidden="1" thickBot="1" x14ac:dyDescent="0.3">
      <c r="A6790" s="238"/>
      <c r="B6790" s="241"/>
      <c r="C6790" s="41" t="s">
        <v>11591</v>
      </c>
      <c r="D6790" s="41" t="s">
        <v>83</v>
      </c>
      <c r="E6790" s="201">
        <v>1</v>
      </c>
      <c r="F6790" s="200">
        <v>26.514499999999998</v>
      </c>
      <c r="G6790" s="37">
        <f t="shared" ref="G6790:G6853" si="106">IF(ISNUMBER(F6790),E6790*F6790,"")</f>
        <v>26.514499999999998</v>
      </c>
      <c r="H6790" s="44">
        <f>SUM(G6790:G6790)</f>
        <v>26.514499999999998</v>
      </c>
      <c r="I6790" s="45"/>
      <c r="J6790" s="36">
        <v>0</v>
      </c>
    </row>
    <row r="6791" spans="1:10" ht="15.75" hidden="1" thickBot="1" x14ac:dyDescent="0.3">
      <c r="A6791" s="239"/>
      <c r="B6791" s="242"/>
      <c r="C6791" s="46"/>
      <c r="D6791" s="46"/>
      <c r="E6791" s="202"/>
      <c r="F6791" s="203" t="s">
        <v>13</v>
      </c>
      <c r="G6791" s="48" t="str">
        <f t="shared" si="106"/>
        <v/>
      </c>
      <c r="H6791" s="50"/>
      <c r="I6791" s="37"/>
      <c r="J6791" s="36">
        <v>0</v>
      </c>
    </row>
    <row r="6792" spans="1:10" ht="15.75" hidden="1" thickBot="1" x14ac:dyDescent="0.3">
      <c r="A6792" s="237" t="s">
        <v>1602</v>
      </c>
      <c r="B6792" s="240" t="s">
        <v>7584</v>
      </c>
      <c r="C6792" s="31"/>
      <c r="D6792" s="32" t="s">
        <v>18</v>
      </c>
      <c r="E6792" s="197"/>
      <c r="F6792" s="204" t="s">
        <v>13</v>
      </c>
      <c r="G6792" s="33" t="str">
        <f t="shared" si="106"/>
        <v/>
      </c>
      <c r="H6792" s="34"/>
      <c r="I6792" s="35"/>
      <c r="J6792" s="36">
        <v>0</v>
      </c>
    </row>
    <row r="6793" spans="1:10" ht="15.75" hidden="1" thickBot="1" x14ac:dyDescent="0.3">
      <c r="A6793" s="238"/>
      <c r="B6793" s="241"/>
      <c r="C6793" s="38"/>
      <c r="D6793" s="38"/>
      <c r="E6793" s="199"/>
      <c r="F6793" s="205" t="s">
        <v>13</v>
      </c>
      <c r="G6793" s="37" t="str">
        <f t="shared" si="106"/>
        <v/>
      </c>
      <c r="H6793" s="40"/>
      <c r="I6793" s="37"/>
      <c r="J6793" s="36">
        <v>0</v>
      </c>
    </row>
    <row r="6794" spans="1:10" ht="26.25" hidden="1" thickBot="1" x14ac:dyDescent="0.3">
      <c r="A6794" s="238"/>
      <c r="B6794" s="241"/>
      <c r="C6794" s="41" t="s">
        <v>11592</v>
      </c>
      <c r="D6794" s="41" t="s">
        <v>83</v>
      </c>
      <c r="E6794" s="201">
        <v>1</v>
      </c>
      <c r="F6794" s="200">
        <v>20.833499999999997</v>
      </c>
      <c r="G6794" s="37">
        <f t="shared" si="106"/>
        <v>20.833499999999997</v>
      </c>
      <c r="H6794" s="44">
        <f>SUM(G6794:G6794)</f>
        <v>20.833499999999997</v>
      </c>
      <c r="I6794" s="45"/>
      <c r="J6794" s="36">
        <v>0</v>
      </c>
    </row>
    <row r="6795" spans="1:10" ht="15.75" hidden="1" thickBot="1" x14ac:dyDescent="0.3">
      <c r="A6795" s="239"/>
      <c r="B6795" s="242"/>
      <c r="C6795" s="46"/>
      <c r="D6795" s="46"/>
      <c r="E6795" s="202"/>
      <c r="F6795" s="203" t="s">
        <v>13</v>
      </c>
      <c r="G6795" s="48" t="str">
        <f t="shared" si="106"/>
        <v/>
      </c>
      <c r="H6795" s="50"/>
      <c r="I6795" s="37"/>
      <c r="J6795" s="36">
        <v>0</v>
      </c>
    </row>
    <row r="6796" spans="1:10" ht="15.75" hidden="1" thickBot="1" x14ac:dyDescent="0.3">
      <c r="A6796" s="237" t="s">
        <v>1603</v>
      </c>
      <c r="B6796" s="240" t="s">
        <v>7585</v>
      </c>
      <c r="C6796" s="31"/>
      <c r="D6796" s="32" t="s">
        <v>18</v>
      </c>
      <c r="E6796" s="197"/>
      <c r="F6796" s="204" t="s">
        <v>13</v>
      </c>
      <c r="G6796" s="33" t="str">
        <f t="shared" si="106"/>
        <v/>
      </c>
      <c r="H6796" s="34"/>
      <c r="I6796" s="35"/>
      <c r="J6796" s="36">
        <v>0</v>
      </c>
    </row>
    <row r="6797" spans="1:10" ht="15.75" hidden="1" thickBot="1" x14ac:dyDescent="0.3">
      <c r="A6797" s="238"/>
      <c r="B6797" s="241"/>
      <c r="C6797" s="38"/>
      <c r="D6797" s="38"/>
      <c r="E6797" s="199"/>
      <c r="F6797" s="205" t="s">
        <v>13</v>
      </c>
      <c r="G6797" s="37" t="str">
        <f t="shared" si="106"/>
        <v/>
      </c>
      <c r="H6797" s="40"/>
      <c r="I6797" s="37"/>
      <c r="J6797" s="36">
        <v>0</v>
      </c>
    </row>
    <row r="6798" spans="1:10" ht="26.25" hidden="1" thickBot="1" x14ac:dyDescent="0.3">
      <c r="A6798" s="238"/>
      <c r="B6798" s="241"/>
      <c r="C6798" s="41" t="s">
        <v>11593</v>
      </c>
      <c r="D6798" s="41" t="s">
        <v>83</v>
      </c>
      <c r="E6798" s="201">
        <v>1</v>
      </c>
      <c r="F6798" s="200">
        <v>57.113999999999997</v>
      </c>
      <c r="G6798" s="37">
        <f t="shared" si="106"/>
        <v>57.113999999999997</v>
      </c>
      <c r="H6798" s="44">
        <f>SUM(G6798:G6798)</f>
        <v>57.113999999999997</v>
      </c>
      <c r="I6798" s="45"/>
      <c r="J6798" s="36">
        <v>0</v>
      </c>
    </row>
    <row r="6799" spans="1:10" ht="15.75" hidden="1" thickBot="1" x14ac:dyDescent="0.3">
      <c r="A6799" s="239"/>
      <c r="B6799" s="242"/>
      <c r="C6799" s="46"/>
      <c r="D6799" s="46"/>
      <c r="E6799" s="202"/>
      <c r="F6799" s="203" t="s">
        <v>13</v>
      </c>
      <c r="G6799" s="48" t="str">
        <f t="shared" si="106"/>
        <v/>
      </c>
      <c r="H6799" s="50"/>
      <c r="I6799" s="37"/>
      <c r="J6799" s="36">
        <v>0</v>
      </c>
    </row>
    <row r="6800" spans="1:10" ht="15.75" hidden="1" thickBot="1" x14ac:dyDescent="0.3">
      <c r="A6800" s="237" t="s">
        <v>1604</v>
      </c>
      <c r="B6800" s="240" t="s">
        <v>7586</v>
      </c>
      <c r="C6800" s="31"/>
      <c r="D6800" s="32" t="s">
        <v>18</v>
      </c>
      <c r="E6800" s="197"/>
      <c r="F6800" s="204" t="s">
        <v>13</v>
      </c>
      <c r="G6800" s="33" t="str">
        <f t="shared" si="106"/>
        <v/>
      </c>
      <c r="H6800" s="34"/>
      <c r="I6800" s="35"/>
      <c r="J6800" s="36">
        <v>0</v>
      </c>
    </row>
    <row r="6801" spans="1:10" ht="15.75" hidden="1" thickBot="1" x14ac:dyDescent="0.3">
      <c r="A6801" s="238"/>
      <c r="B6801" s="241"/>
      <c r="C6801" s="38"/>
      <c r="D6801" s="38"/>
      <c r="E6801" s="199"/>
      <c r="F6801" s="205" t="s">
        <v>13</v>
      </c>
      <c r="G6801" s="37" t="str">
        <f t="shared" si="106"/>
        <v/>
      </c>
      <c r="H6801" s="40"/>
      <c r="I6801" s="37"/>
      <c r="J6801" s="36">
        <v>0</v>
      </c>
    </row>
    <row r="6802" spans="1:10" ht="26.25" hidden="1" thickBot="1" x14ac:dyDescent="0.3">
      <c r="A6802" s="238"/>
      <c r="B6802" s="241"/>
      <c r="C6802" s="41" t="s">
        <v>11594</v>
      </c>
      <c r="D6802" s="41" t="s">
        <v>83</v>
      </c>
      <c r="E6802" s="201">
        <v>1</v>
      </c>
      <c r="F6802" s="200">
        <v>101.6785</v>
      </c>
      <c r="G6802" s="37">
        <f t="shared" si="106"/>
        <v>101.6785</v>
      </c>
      <c r="H6802" s="44">
        <f>SUM(G6802:G6802)</f>
        <v>101.6785</v>
      </c>
      <c r="I6802" s="45"/>
      <c r="J6802" s="36">
        <v>0</v>
      </c>
    </row>
    <row r="6803" spans="1:10" ht="15.75" hidden="1" thickBot="1" x14ac:dyDescent="0.3">
      <c r="A6803" s="239"/>
      <c r="B6803" s="242"/>
      <c r="C6803" s="46"/>
      <c r="D6803" s="46"/>
      <c r="E6803" s="202"/>
      <c r="F6803" s="203" t="s">
        <v>13</v>
      </c>
      <c r="G6803" s="48" t="str">
        <f t="shared" si="106"/>
        <v/>
      </c>
      <c r="H6803" s="50"/>
      <c r="I6803" s="37"/>
      <c r="J6803" s="36">
        <v>0</v>
      </c>
    </row>
    <row r="6804" spans="1:10" ht="15.75" hidden="1" thickBot="1" x14ac:dyDescent="0.3">
      <c r="A6804" s="237" t="s">
        <v>1605</v>
      </c>
      <c r="B6804" s="240" t="s">
        <v>7587</v>
      </c>
      <c r="C6804" s="31"/>
      <c r="D6804" s="32" t="s">
        <v>18</v>
      </c>
      <c r="E6804" s="197"/>
      <c r="F6804" s="204" t="s">
        <v>13</v>
      </c>
      <c r="G6804" s="33" t="str">
        <f t="shared" si="106"/>
        <v/>
      </c>
      <c r="H6804" s="34"/>
      <c r="I6804" s="35"/>
      <c r="J6804" s="36">
        <v>0</v>
      </c>
    </row>
    <row r="6805" spans="1:10" ht="15.75" hidden="1" thickBot="1" x14ac:dyDescent="0.3">
      <c r="A6805" s="238"/>
      <c r="B6805" s="241"/>
      <c r="C6805" s="38"/>
      <c r="D6805" s="38"/>
      <c r="E6805" s="199"/>
      <c r="F6805" s="205" t="s">
        <v>13</v>
      </c>
      <c r="G6805" s="37" t="str">
        <f t="shared" si="106"/>
        <v/>
      </c>
      <c r="H6805" s="40"/>
      <c r="I6805" s="37"/>
      <c r="J6805" s="36">
        <v>0</v>
      </c>
    </row>
    <row r="6806" spans="1:10" ht="51.75" hidden="1" thickBot="1" x14ac:dyDescent="0.3">
      <c r="A6806" s="238"/>
      <c r="B6806" s="241"/>
      <c r="C6806" s="41" t="s">
        <v>11595</v>
      </c>
      <c r="D6806" s="41" t="s">
        <v>83</v>
      </c>
      <c r="E6806" s="201">
        <v>1</v>
      </c>
      <c r="F6806" s="200">
        <v>180.5</v>
      </c>
      <c r="G6806" s="37">
        <f t="shared" si="106"/>
        <v>180.5</v>
      </c>
      <c r="H6806" s="44">
        <f>SUM(G6806:G6806)</f>
        <v>180.5</v>
      </c>
      <c r="I6806" s="45"/>
      <c r="J6806" s="36">
        <v>0</v>
      </c>
    </row>
    <row r="6807" spans="1:10" ht="15.75" hidden="1" thickBot="1" x14ac:dyDescent="0.3">
      <c r="A6807" s="239"/>
      <c r="B6807" s="242"/>
      <c r="C6807" s="46"/>
      <c r="D6807" s="46"/>
      <c r="E6807" s="202"/>
      <c r="F6807" s="203" t="s">
        <v>13</v>
      </c>
      <c r="G6807" s="48" t="str">
        <f t="shared" si="106"/>
        <v/>
      </c>
      <c r="H6807" s="50"/>
      <c r="I6807" s="37"/>
      <c r="J6807" s="36">
        <v>0</v>
      </c>
    </row>
    <row r="6808" spans="1:10" ht="15.75" hidden="1" thickBot="1" x14ac:dyDescent="0.3">
      <c r="A6808" s="237" t="s">
        <v>1606</v>
      </c>
      <c r="B6808" s="240" t="s">
        <v>7626</v>
      </c>
      <c r="C6808" s="31"/>
      <c r="D6808" s="32" t="s">
        <v>18</v>
      </c>
      <c r="E6808" s="197"/>
      <c r="F6808" s="204" t="s">
        <v>13</v>
      </c>
      <c r="G6808" s="33" t="str">
        <f t="shared" si="106"/>
        <v/>
      </c>
      <c r="H6808" s="34"/>
      <c r="I6808" s="35"/>
      <c r="J6808" s="36">
        <v>0</v>
      </c>
    </row>
    <row r="6809" spans="1:10" ht="15.75" hidden="1" thickBot="1" x14ac:dyDescent="0.3">
      <c r="A6809" s="238"/>
      <c r="B6809" s="241"/>
      <c r="C6809" s="38"/>
      <c r="D6809" s="38"/>
      <c r="E6809" s="199"/>
      <c r="F6809" s="205" t="s">
        <v>13</v>
      </c>
      <c r="G6809" s="37" t="str">
        <f t="shared" si="106"/>
        <v/>
      </c>
      <c r="H6809" s="40"/>
      <c r="I6809" s="37"/>
      <c r="J6809" s="36">
        <v>0</v>
      </c>
    </row>
    <row r="6810" spans="1:10" ht="26.25" hidden="1" thickBot="1" x14ac:dyDescent="0.3">
      <c r="A6810" s="238"/>
      <c r="B6810" s="241"/>
      <c r="C6810" s="41" t="s">
        <v>11596</v>
      </c>
      <c r="D6810" s="41" t="s">
        <v>83</v>
      </c>
      <c r="E6810" s="201">
        <v>1</v>
      </c>
      <c r="F6810" s="200">
        <v>22.648</v>
      </c>
      <c r="G6810" s="37">
        <f t="shared" si="106"/>
        <v>22.648</v>
      </c>
      <c r="H6810" s="44">
        <f>SUM(G6810:G6810)</f>
        <v>22.648</v>
      </c>
      <c r="I6810" s="45"/>
      <c r="J6810" s="36">
        <v>0</v>
      </c>
    </row>
    <row r="6811" spans="1:10" ht="15.75" hidden="1" thickBot="1" x14ac:dyDescent="0.3">
      <c r="A6811" s="239"/>
      <c r="B6811" s="242"/>
      <c r="C6811" s="46"/>
      <c r="D6811" s="46"/>
      <c r="E6811" s="202"/>
      <c r="F6811" s="203" t="s">
        <v>13</v>
      </c>
      <c r="G6811" s="48" t="str">
        <f t="shared" si="106"/>
        <v/>
      </c>
      <c r="H6811" s="50"/>
      <c r="I6811" s="37"/>
      <c r="J6811" s="36">
        <v>0</v>
      </c>
    </row>
    <row r="6812" spans="1:10" ht="15.75" hidden="1" thickBot="1" x14ac:dyDescent="0.3">
      <c r="A6812" s="237" t="s">
        <v>1607</v>
      </c>
      <c r="B6812" s="240" t="s">
        <v>7627</v>
      </c>
      <c r="C6812" s="31"/>
      <c r="D6812" s="32" t="s">
        <v>18</v>
      </c>
      <c r="E6812" s="197"/>
      <c r="F6812" s="204" t="s">
        <v>13</v>
      </c>
      <c r="G6812" s="33" t="str">
        <f t="shared" si="106"/>
        <v/>
      </c>
      <c r="H6812" s="34"/>
      <c r="I6812" s="35"/>
      <c r="J6812" s="36">
        <v>0</v>
      </c>
    </row>
    <row r="6813" spans="1:10" ht="15.75" hidden="1" thickBot="1" x14ac:dyDescent="0.3">
      <c r="A6813" s="238"/>
      <c r="B6813" s="241"/>
      <c r="C6813" s="38"/>
      <c r="D6813" s="38"/>
      <c r="E6813" s="199"/>
      <c r="F6813" s="205" t="s">
        <v>13</v>
      </c>
      <c r="G6813" s="37" t="str">
        <f t="shared" si="106"/>
        <v/>
      </c>
      <c r="H6813" s="40"/>
      <c r="I6813" s="37"/>
      <c r="J6813" s="36">
        <v>0</v>
      </c>
    </row>
    <row r="6814" spans="1:10" ht="26.25" hidden="1" thickBot="1" x14ac:dyDescent="0.3">
      <c r="A6814" s="238"/>
      <c r="B6814" s="241"/>
      <c r="C6814" s="41" t="s">
        <v>11597</v>
      </c>
      <c r="D6814" s="41" t="s">
        <v>83</v>
      </c>
      <c r="E6814" s="201">
        <v>1</v>
      </c>
      <c r="F6814" s="200">
        <v>9.4239999999999995</v>
      </c>
      <c r="G6814" s="37">
        <f t="shared" si="106"/>
        <v>9.4239999999999995</v>
      </c>
      <c r="H6814" s="44">
        <f>SUM(G6814:G6814)</f>
        <v>9.4239999999999995</v>
      </c>
      <c r="I6814" s="45"/>
      <c r="J6814" s="36">
        <v>0</v>
      </c>
    </row>
    <row r="6815" spans="1:10" ht="15.75" hidden="1" thickBot="1" x14ac:dyDescent="0.3">
      <c r="A6815" s="239"/>
      <c r="B6815" s="242"/>
      <c r="C6815" s="46"/>
      <c r="D6815" s="46"/>
      <c r="E6815" s="202"/>
      <c r="F6815" s="203" t="s">
        <v>13</v>
      </c>
      <c r="G6815" s="48" t="str">
        <f t="shared" si="106"/>
        <v/>
      </c>
      <c r="H6815" s="50"/>
      <c r="I6815" s="37"/>
      <c r="J6815" s="36">
        <v>0</v>
      </c>
    </row>
    <row r="6816" spans="1:10" ht="15.75" hidden="1" thickBot="1" x14ac:dyDescent="0.3">
      <c r="A6816" s="237" t="s">
        <v>1608</v>
      </c>
      <c r="B6816" s="240" t="s">
        <v>7628</v>
      </c>
      <c r="C6816" s="31"/>
      <c r="D6816" s="32" t="s">
        <v>18</v>
      </c>
      <c r="E6816" s="197"/>
      <c r="F6816" s="204" t="s">
        <v>13</v>
      </c>
      <c r="G6816" s="33" t="str">
        <f t="shared" si="106"/>
        <v/>
      </c>
      <c r="H6816" s="34"/>
      <c r="I6816" s="35"/>
      <c r="J6816" s="36">
        <v>0</v>
      </c>
    </row>
    <row r="6817" spans="1:10" ht="15.75" hidden="1" thickBot="1" x14ac:dyDescent="0.3">
      <c r="A6817" s="238"/>
      <c r="B6817" s="241"/>
      <c r="C6817" s="38"/>
      <c r="D6817" s="38"/>
      <c r="E6817" s="199"/>
      <c r="F6817" s="205" t="s">
        <v>13</v>
      </c>
      <c r="G6817" s="37" t="str">
        <f t="shared" si="106"/>
        <v/>
      </c>
      <c r="H6817" s="40"/>
      <c r="I6817" s="37"/>
      <c r="J6817" s="36">
        <v>0</v>
      </c>
    </row>
    <row r="6818" spans="1:10" ht="26.25" hidden="1" thickBot="1" x14ac:dyDescent="0.3">
      <c r="A6818" s="238"/>
      <c r="B6818" s="241"/>
      <c r="C6818" s="41" t="s">
        <v>11598</v>
      </c>
      <c r="D6818" s="41" t="s">
        <v>83</v>
      </c>
      <c r="E6818" s="201">
        <v>1</v>
      </c>
      <c r="F6818" s="200">
        <v>18.116499999999998</v>
      </c>
      <c r="G6818" s="37">
        <f t="shared" si="106"/>
        <v>18.116499999999998</v>
      </c>
      <c r="H6818" s="44">
        <f>SUM(G6818:G6818)</f>
        <v>18.116499999999998</v>
      </c>
      <c r="I6818" s="45"/>
      <c r="J6818" s="36">
        <v>0</v>
      </c>
    </row>
    <row r="6819" spans="1:10" ht="15.75" hidden="1" thickBot="1" x14ac:dyDescent="0.3">
      <c r="A6819" s="239"/>
      <c r="B6819" s="242"/>
      <c r="C6819" s="46"/>
      <c r="D6819" s="46"/>
      <c r="E6819" s="202"/>
      <c r="F6819" s="203" t="s">
        <v>13</v>
      </c>
      <c r="G6819" s="48" t="str">
        <f t="shared" si="106"/>
        <v/>
      </c>
      <c r="H6819" s="50"/>
      <c r="I6819" s="37"/>
      <c r="J6819" s="36">
        <v>0</v>
      </c>
    </row>
    <row r="6820" spans="1:10" ht="15.75" hidden="1" thickBot="1" x14ac:dyDescent="0.3">
      <c r="A6820" s="237" t="s">
        <v>1609</v>
      </c>
      <c r="B6820" s="240" t="s">
        <v>7631</v>
      </c>
      <c r="C6820" s="31"/>
      <c r="D6820" s="32" t="s">
        <v>18</v>
      </c>
      <c r="E6820" s="197"/>
      <c r="F6820" s="204" t="s">
        <v>13</v>
      </c>
      <c r="G6820" s="33" t="str">
        <f t="shared" si="106"/>
        <v/>
      </c>
      <c r="H6820" s="34"/>
      <c r="I6820" s="35"/>
      <c r="J6820" s="36">
        <v>0</v>
      </c>
    </row>
    <row r="6821" spans="1:10" ht="15.75" hidden="1" thickBot="1" x14ac:dyDescent="0.3">
      <c r="A6821" s="238"/>
      <c r="B6821" s="241"/>
      <c r="C6821" s="38"/>
      <c r="D6821" s="38"/>
      <c r="E6821" s="199"/>
      <c r="F6821" s="205" t="s">
        <v>13</v>
      </c>
      <c r="G6821" s="37" t="str">
        <f t="shared" si="106"/>
        <v/>
      </c>
      <c r="H6821" s="40"/>
      <c r="I6821" s="37"/>
      <c r="J6821" s="36">
        <v>0</v>
      </c>
    </row>
    <row r="6822" spans="1:10" ht="39" hidden="1" thickBot="1" x14ac:dyDescent="0.3">
      <c r="A6822" s="238"/>
      <c r="B6822" s="241"/>
      <c r="C6822" s="41" t="s">
        <v>11599</v>
      </c>
      <c r="D6822" s="41" t="s">
        <v>83</v>
      </c>
      <c r="E6822" s="201">
        <v>1</v>
      </c>
      <c r="F6822" s="200">
        <v>276.678</v>
      </c>
      <c r="G6822" s="37">
        <f t="shared" si="106"/>
        <v>276.678</v>
      </c>
      <c r="H6822" s="44">
        <f>SUM(G6822:G6822)</f>
        <v>276.678</v>
      </c>
      <c r="I6822" s="45"/>
      <c r="J6822" s="36">
        <v>0</v>
      </c>
    </row>
    <row r="6823" spans="1:10" ht="15.75" hidden="1" thickBot="1" x14ac:dyDescent="0.3">
      <c r="A6823" s="239"/>
      <c r="B6823" s="242"/>
      <c r="C6823" s="46"/>
      <c r="D6823" s="46"/>
      <c r="E6823" s="202"/>
      <c r="F6823" s="203" t="s">
        <v>13</v>
      </c>
      <c r="G6823" s="48" t="str">
        <f t="shared" si="106"/>
        <v/>
      </c>
      <c r="H6823" s="50"/>
      <c r="I6823" s="37"/>
      <c r="J6823" s="36">
        <v>0</v>
      </c>
    </row>
    <row r="6824" spans="1:10" ht="15.75" hidden="1" thickBot="1" x14ac:dyDescent="0.3">
      <c r="A6824" s="237" t="s">
        <v>1610</v>
      </c>
      <c r="B6824" s="240" t="s">
        <v>7632</v>
      </c>
      <c r="C6824" s="31"/>
      <c r="D6824" s="32" t="s">
        <v>18</v>
      </c>
      <c r="E6824" s="197"/>
      <c r="F6824" s="204" t="s">
        <v>13</v>
      </c>
      <c r="G6824" s="33" t="str">
        <f t="shared" si="106"/>
        <v/>
      </c>
      <c r="H6824" s="34"/>
      <c r="I6824" s="35"/>
      <c r="J6824" s="36">
        <v>0</v>
      </c>
    </row>
    <row r="6825" spans="1:10" ht="15.75" hidden="1" thickBot="1" x14ac:dyDescent="0.3">
      <c r="A6825" s="238"/>
      <c r="B6825" s="241"/>
      <c r="C6825" s="38"/>
      <c r="D6825" s="38"/>
      <c r="E6825" s="199"/>
      <c r="F6825" s="205" t="s">
        <v>13</v>
      </c>
      <c r="G6825" s="37" t="str">
        <f t="shared" si="106"/>
        <v/>
      </c>
      <c r="H6825" s="40"/>
      <c r="I6825" s="37"/>
      <c r="J6825" s="36">
        <v>0</v>
      </c>
    </row>
    <row r="6826" spans="1:10" ht="39" hidden="1" thickBot="1" x14ac:dyDescent="0.3">
      <c r="A6826" s="238"/>
      <c r="B6826" s="241"/>
      <c r="C6826" s="41" t="s">
        <v>11600</v>
      </c>
      <c r="D6826" s="41" t="s">
        <v>83</v>
      </c>
      <c r="E6826" s="201">
        <v>1</v>
      </c>
      <c r="F6826" s="200">
        <v>227.00249999999997</v>
      </c>
      <c r="G6826" s="37">
        <f t="shared" si="106"/>
        <v>227.00249999999997</v>
      </c>
      <c r="H6826" s="44">
        <f>SUM(G6826:G6826)</f>
        <v>227.00249999999997</v>
      </c>
      <c r="I6826" s="45"/>
      <c r="J6826" s="36">
        <v>0</v>
      </c>
    </row>
    <row r="6827" spans="1:10" ht="15.75" hidden="1" thickBot="1" x14ac:dyDescent="0.3">
      <c r="A6827" s="239"/>
      <c r="B6827" s="242"/>
      <c r="C6827" s="46"/>
      <c r="D6827" s="46"/>
      <c r="E6827" s="202"/>
      <c r="F6827" s="203" t="s">
        <v>13</v>
      </c>
      <c r="G6827" s="48" t="str">
        <f t="shared" si="106"/>
        <v/>
      </c>
      <c r="H6827" s="50"/>
      <c r="I6827" s="37"/>
      <c r="J6827" s="36">
        <v>0</v>
      </c>
    </row>
    <row r="6828" spans="1:10" ht="15.75" hidden="1" thickBot="1" x14ac:dyDescent="0.3">
      <c r="A6828" s="237" t="s">
        <v>1611</v>
      </c>
      <c r="B6828" s="240" t="s">
        <v>7633</v>
      </c>
      <c r="C6828" s="31"/>
      <c r="D6828" s="32" t="s">
        <v>18</v>
      </c>
      <c r="E6828" s="197"/>
      <c r="F6828" s="204" t="s">
        <v>13</v>
      </c>
      <c r="G6828" s="33" t="str">
        <f t="shared" si="106"/>
        <v/>
      </c>
      <c r="H6828" s="34"/>
      <c r="I6828" s="35"/>
      <c r="J6828" s="36">
        <v>0</v>
      </c>
    </row>
    <row r="6829" spans="1:10" ht="15.75" hidden="1" thickBot="1" x14ac:dyDescent="0.3">
      <c r="A6829" s="238"/>
      <c r="B6829" s="241"/>
      <c r="C6829" s="38"/>
      <c r="D6829" s="38"/>
      <c r="E6829" s="199"/>
      <c r="F6829" s="205" t="s">
        <v>13</v>
      </c>
      <c r="G6829" s="37" t="str">
        <f t="shared" si="106"/>
        <v/>
      </c>
      <c r="H6829" s="40"/>
      <c r="I6829" s="37"/>
      <c r="J6829" s="36">
        <v>0</v>
      </c>
    </row>
    <row r="6830" spans="1:10" ht="26.25" hidden="1" thickBot="1" x14ac:dyDescent="0.3">
      <c r="A6830" s="238"/>
      <c r="B6830" s="241"/>
      <c r="C6830" s="41" t="s">
        <v>11601</v>
      </c>
      <c r="D6830" s="41" t="s">
        <v>83</v>
      </c>
      <c r="E6830" s="201">
        <v>1</v>
      </c>
      <c r="F6830" s="200">
        <v>133.285</v>
      </c>
      <c r="G6830" s="37">
        <f t="shared" si="106"/>
        <v>133.285</v>
      </c>
      <c r="H6830" s="44">
        <f>SUM(G6830:G6830)</f>
        <v>133.285</v>
      </c>
      <c r="I6830" s="45"/>
      <c r="J6830" s="36">
        <v>0</v>
      </c>
    </row>
    <row r="6831" spans="1:10" ht="15.75" hidden="1" thickBot="1" x14ac:dyDescent="0.3">
      <c r="A6831" s="239"/>
      <c r="B6831" s="242"/>
      <c r="C6831" s="46"/>
      <c r="D6831" s="46"/>
      <c r="E6831" s="202"/>
      <c r="F6831" s="203" t="s">
        <v>13</v>
      </c>
      <c r="G6831" s="48" t="str">
        <f t="shared" si="106"/>
        <v/>
      </c>
      <c r="H6831" s="50"/>
      <c r="I6831" s="37"/>
      <c r="J6831" s="36">
        <v>0</v>
      </c>
    </row>
    <row r="6832" spans="1:10" ht="15.75" hidden="1" thickBot="1" x14ac:dyDescent="0.3">
      <c r="A6832" s="237" t="s">
        <v>1612</v>
      </c>
      <c r="B6832" s="240" t="s">
        <v>7634</v>
      </c>
      <c r="C6832" s="31"/>
      <c r="D6832" s="32" t="s">
        <v>18</v>
      </c>
      <c r="E6832" s="197"/>
      <c r="F6832" s="204" t="s">
        <v>13</v>
      </c>
      <c r="G6832" s="33" t="str">
        <f t="shared" si="106"/>
        <v/>
      </c>
      <c r="H6832" s="34"/>
      <c r="I6832" s="35"/>
      <c r="J6832" s="36">
        <v>0</v>
      </c>
    </row>
    <row r="6833" spans="1:10" ht="15.75" hidden="1" thickBot="1" x14ac:dyDescent="0.3">
      <c r="A6833" s="238"/>
      <c r="B6833" s="241"/>
      <c r="C6833" s="38"/>
      <c r="D6833" s="38"/>
      <c r="E6833" s="199"/>
      <c r="F6833" s="205" t="s">
        <v>13</v>
      </c>
      <c r="G6833" s="37" t="str">
        <f t="shared" si="106"/>
        <v/>
      </c>
      <c r="H6833" s="40"/>
      <c r="I6833" s="37"/>
      <c r="J6833" s="36">
        <v>0</v>
      </c>
    </row>
    <row r="6834" spans="1:10" ht="26.25" hidden="1" thickBot="1" x14ac:dyDescent="0.3">
      <c r="A6834" s="238"/>
      <c r="B6834" s="241"/>
      <c r="C6834" s="41" t="s">
        <v>11602</v>
      </c>
      <c r="D6834" s="41" t="s">
        <v>83</v>
      </c>
      <c r="E6834" s="201">
        <v>1</v>
      </c>
      <c r="F6834" s="200">
        <v>354.99599999999998</v>
      </c>
      <c r="G6834" s="37">
        <f t="shared" si="106"/>
        <v>354.99599999999998</v>
      </c>
      <c r="H6834" s="44">
        <f>SUM(G6834:G6834)</f>
        <v>354.99599999999998</v>
      </c>
      <c r="I6834" s="45"/>
      <c r="J6834" s="36">
        <v>0</v>
      </c>
    </row>
    <row r="6835" spans="1:10" ht="15.75" hidden="1" thickBot="1" x14ac:dyDescent="0.3">
      <c r="A6835" s="239"/>
      <c r="B6835" s="242"/>
      <c r="C6835" s="46"/>
      <c r="D6835" s="46"/>
      <c r="E6835" s="202"/>
      <c r="F6835" s="203" t="s">
        <v>13</v>
      </c>
      <c r="G6835" s="48" t="str">
        <f t="shared" si="106"/>
        <v/>
      </c>
      <c r="H6835" s="50"/>
      <c r="I6835" s="37"/>
      <c r="J6835" s="36">
        <v>0</v>
      </c>
    </row>
    <row r="6836" spans="1:10" ht="15.75" hidden="1" thickBot="1" x14ac:dyDescent="0.3">
      <c r="A6836" s="237" t="s">
        <v>1613</v>
      </c>
      <c r="B6836" s="240" t="s">
        <v>7635</v>
      </c>
      <c r="C6836" s="31"/>
      <c r="D6836" s="32" t="s">
        <v>18</v>
      </c>
      <c r="E6836" s="197"/>
      <c r="F6836" s="204" t="s">
        <v>13</v>
      </c>
      <c r="G6836" s="33" t="str">
        <f t="shared" si="106"/>
        <v/>
      </c>
      <c r="H6836" s="34"/>
      <c r="I6836" s="35"/>
      <c r="J6836" s="36">
        <v>0</v>
      </c>
    </row>
    <row r="6837" spans="1:10" ht="15.75" hidden="1" thickBot="1" x14ac:dyDescent="0.3">
      <c r="A6837" s="238"/>
      <c r="B6837" s="241"/>
      <c r="C6837" s="38"/>
      <c r="D6837" s="38"/>
      <c r="E6837" s="199"/>
      <c r="F6837" s="205" t="s">
        <v>13</v>
      </c>
      <c r="G6837" s="37" t="str">
        <f t="shared" si="106"/>
        <v/>
      </c>
      <c r="H6837" s="40"/>
      <c r="I6837" s="37"/>
      <c r="J6837" s="36">
        <v>0</v>
      </c>
    </row>
    <row r="6838" spans="1:10" ht="26.25" hidden="1" thickBot="1" x14ac:dyDescent="0.3">
      <c r="A6838" s="238"/>
      <c r="B6838" s="241"/>
      <c r="C6838" s="41" t="s">
        <v>11603</v>
      </c>
      <c r="D6838" s="41" t="s">
        <v>83</v>
      </c>
      <c r="E6838" s="201">
        <v>1</v>
      </c>
      <c r="F6838" s="200">
        <v>59.241999999999997</v>
      </c>
      <c r="G6838" s="37">
        <f t="shared" si="106"/>
        <v>59.241999999999997</v>
      </c>
      <c r="H6838" s="44">
        <f>SUM(G6838:G6838)</f>
        <v>59.241999999999997</v>
      </c>
      <c r="I6838" s="45"/>
      <c r="J6838" s="36">
        <v>0</v>
      </c>
    </row>
    <row r="6839" spans="1:10" ht="15.75" hidden="1" thickBot="1" x14ac:dyDescent="0.3">
      <c r="A6839" s="239"/>
      <c r="B6839" s="242"/>
      <c r="C6839" s="46"/>
      <c r="D6839" s="46"/>
      <c r="E6839" s="202"/>
      <c r="F6839" s="203" t="s">
        <v>13</v>
      </c>
      <c r="G6839" s="48" t="str">
        <f t="shared" si="106"/>
        <v/>
      </c>
      <c r="H6839" s="50"/>
      <c r="I6839" s="37"/>
      <c r="J6839" s="36">
        <v>0</v>
      </c>
    </row>
    <row r="6840" spans="1:10" ht="15.75" hidden="1" thickBot="1" x14ac:dyDescent="0.3">
      <c r="A6840" s="237" t="s">
        <v>1614</v>
      </c>
      <c r="B6840" s="240" t="s">
        <v>7648</v>
      </c>
      <c r="C6840" s="31"/>
      <c r="D6840" s="32" t="s">
        <v>106</v>
      </c>
      <c r="E6840" s="197"/>
      <c r="F6840" s="204" t="s">
        <v>13</v>
      </c>
      <c r="G6840" s="33" t="str">
        <f t="shared" si="106"/>
        <v/>
      </c>
      <c r="H6840" s="34"/>
      <c r="I6840" s="35"/>
      <c r="J6840" s="36">
        <v>0</v>
      </c>
    </row>
    <row r="6841" spans="1:10" ht="15.75" hidden="1" thickBot="1" x14ac:dyDescent="0.3">
      <c r="A6841" s="238"/>
      <c r="B6841" s="241"/>
      <c r="C6841" s="38"/>
      <c r="D6841" s="38"/>
      <c r="E6841" s="199"/>
      <c r="F6841" s="205" t="s">
        <v>13</v>
      </c>
      <c r="G6841" s="37" t="str">
        <f t="shared" si="106"/>
        <v/>
      </c>
      <c r="H6841" s="40"/>
      <c r="I6841" s="37"/>
      <c r="J6841" s="36">
        <v>0</v>
      </c>
    </row>
    <row r="6842" spans="1:10" ht="26.25" hidden="1" thickBot="1" x14ac:dyDescent="0.3">
      <c r="A6842" s="238"/>
      <c r="B6842" s="241"/>
      <c r="C6842" s="41" t="s">
        <v>10949</v>
      </c>
      <c r="D6842" s="41" t="s">
        <v>1302</v>
      </c>
      <c r="E6842" s="201">
        <v>1</v>
      </c>
      <c r="F6842" s="200">
        <v>85.176999999999992</v>
      </c>
      <c r="G6842" s="37">
        <f t="shared" si="106"/>
        <v>85.176999999999992</v>
      </c>
      <c r="H6842" s="44">
        <f>SUM(G6842:G6842)</f>
        <v>85.176999999999992</v>
      </c>
      <c r="I6842" s="45"/>
      <c r="J6842" s="36">
        <v>0</v>
      </c>
    </row>
    <row r="6843" spans="1:10" ht="15.75" hidden="1" thickBot="1" x14ac:dyDescent="0.3">
      <c r="A6843" s="239"/>
      <c r="B6843" s="242"/>
      <c r="C6843" s="46"/>
      <c r="D6843" s="46"/>
      <c r="E6843" s="202"/>
      <c r="F6843" s="203" t="s">
        <v>13</v>
      </c>
      <c r="G6843" s="48" t="str">
        <f t="shared" si="106"/>
        <v/>
      </c>
      <c r="H6843" s="50"/>
      <c r="I6843" s="37"/>
      <c r="J6843" s="36">
        <v>0</v>
      </c>
    </row>
    <row r="6844" spans="1:10" ht="15.75" hidden="1" thickBot="1" x14ac:dyDescent="0.3">
      <c r="A6844" s="237" t="s">
        <v>1615</v>
      </c>
      <c r="B6844" s="240" t="s">
        <v>7649</v>
      </c>
      <c r="C6844" s="31"/>
      <c r="D6844" s="32" t="s">
        <v>106</v>
      </c>
      <c r="E6844" s="197"/>
      <c r="F6844" s="204" t="s">
        <v>13</v>
      </c>
      <c r="G6844" s="33" t="str">
        <f t="shared" si="106"/>
        <v/>
      </c>
      <c r="H6844" s="34"/>
      <c r="I6844" s="35"/>
      <c r="J6844" s="36">
        <v>0</v>
      </c>
    </row>
    <row r="6845" spans="1:10" ht="15.75" hidden="1" thickBot="1" x14ac:dyDescent="0.3">
      <c r="A6845" s="238"/>
      <c r="B6845" s="241"/>
      <c r="C6845" s="38"/>
      <c r="D6845" s="38"/>
      <c r="E6845" s="199"/>
      <c r="F6845" s="205" t="s">
        <v>13</v>
      </c>
      <c r="G6845" s="37" t="str">
        <f t="shared" si="106"/>
        <v/>
      </c>
      <c r="H6845" s="40"/>
      <c r="I6845" s="37"/>
      <c r="J6845" s="36">
        <v>0</v>
      </c>
    </row>
    <row r="6846" spans="1:10" ht="26.25" hidden="1" thickBot="1" x14ac:dyDescent="0.3">
      <c r="A6846" s="238"/>
      <c r="B6846" s="241"/>
      <c r="C6846" s="41" t="s">
        <v>10920</v>
      </c>
      <c r="D6846" s="41" t="s">
        <v>1302</v>
      </c>
      <c r="E6846" s="201">
        <v>1</v>
      </c>
      <c r="F6846" s="200">
        <v>108.1005</v>
      </c>
      <c r="G6846" s="37">
        <f t="shared" si="106"/>
        <v>108.1005</v>
      </c>
      <c r="H6846" s="44">
        <f>SUM(G6846:G6846)</f>
        <v>108.1005</v>
      </c>
      <c r="I6846" s="45"/>
      <c r="J6846" s="36">
        <v>0</v>
      </c>
    </row>
    <row r="6847" spans="1:10" ht="15.75" hidden="1" thickBot="1" x14ac:dyDescent="0.3">
      <c r="A6847" s="239"/>
      <c r="B6847" s="242"/>
      <c r="C6847" s="46"/>
      <c r="D6847" s="46"/>
      <c r="E6847" s="202"/>
      <c r="F6847" s="203" t="s">
        <v>13</v>
      </c>
      <c r="G6847" s="48" t="str">
        <f t="shared" si="106"/>
        <v/>
      </c>
      <c r="H6847" s="50"/>
      <c r="I6847" s="37"/>
      <c r="J6847" s="36">
        <v>0</v>
      </c>
    </row>
    <row r="6848" spans="1:10" ht="15.75" hidden="1" thickBot="1" x14ac:dyDescent="0.3">
      <c r="A6848" s="237" t="s">
        <v>1616</v>
      </c>
      <c r="B6848" s="240" t="s">
        <v>7650</v>
      </c>
      <c r="C6848" s="31"/>
      <c r="D6848" s="32" t="s">
        <v>106</v>
      </c>
      <c r="E6848" s="197"/>
      <c r="F6848" s="204" t="s">
        <v>13</v>
      </c>
      <c r="G6848" s="33" t="str">
        <f t="shared" si="106"/>
        <v/>
      </c>
      <c r="H6848" s="34"/>
      <c r="I6848" s="35"/>
      <c r="J6848" s="36">
        <v>0</v>
      </c>
    </row>
    <row r="6849" spans="1:10" ht="15.75" hidden="1" thickBot="1" x14ac:dyDescent="0.3">
      <c r="A6849" s="238"/>
      <c r="B6849" s="241"/>
      <c r="C6849" s="38"/>
      <c r="D6849" s="38"/>
      <c r="E6849" s="199"/>
      <c r="F6849" s="205" t="s">
        <v>13</v>
      </c>
      <c r="G6849" s="37" t="str">
        <f t="shared" si="106"/>
        <v/>
      </c>
      <c r="H6849" s="40"/>
      <c r="I6849" s="37"/>
      <c r="J6849" s="36">
        <v>0</v>
      </c>
    </row>
    <row r="6850" spans="1:10" ht="26.25" hidden="1" thickBot="1" x14ac:dyDescent="0.3">
      <c r="A6850" s="238"/>
      <c r="B6850" s="241"/>
      <c r="C6850" s="41" t="s">
        <v>10842</v>
      </c>
      <c r="D6850" s="41" t="s">
        <v>1302</v>
      </c>
      <c r="E6850" s="201">
        <v>1</v>
      </c>
      <c r="F6850" s="200">
        <v>211.98299999999998</v>
      </c>
      <c r="G6850" s="37">
        <f t="shared" si="106"/>
        <v>211.98299999999998</v>
      </c>
      <c r="H6850" s="44">
        <f>SUM(G6850:G6850)</f>
        <v>211.98299999999998</v>
      </c>
      <c r="I6850" s="45"/>
      <c r="J6850" s="36">
        <v>0</v>
      </c>
    </row>
    <row r="6851" spans="1:10" ht="15.75" hidden="1" thickBot="1" x14ac:dyDescent="0.3">
      <c r="A6851" s="239"/>
      <c r="B6851" s="242"/>
      <c r="C6851" s="46"/>
      <c r="D6851" s="46"/>
      <c r="E6851" s="202"/>
      <c r="F6851" s="203" t="s">
        <v>13</v>
      </c>
      <c r="G6851" s="48" t="str">
        <f t="shared" si="106"/>
        <v/>
      </c>
      <c r="H6851" s="50"/>
      <c r="I6851" s="37"/>
      <c r="J6851" s="36">
        <v>0</v>
      </c>
    </row>
    <row r="6852" spans="1:10" ht="15.75" hidden="1" thickBot="1" x14ac:dyDescent="0.3">
      <c r="A6852" s="237" t="s">
        <v>1617</v>
      </c>
      <c r="B6852" s="240" t="s">
        <v>7651</v>
      </c>
      <c r="C6852" s="31"/>
      <c r="D6852" s="32" t="s">
        <v>106</v>
      </c>
      <c r="E6852" s="197"/>
      <c r="F6852" s="204" t="s">
        <v>13</v>
      </c>
      <c r="G6852" s="33" t="str">
        <f t="shared" si="106"/>
        <v/>
      </c>
      <c r="H6852" s="34"/>
      <c r="I6852" s="35"/>
      <c r="J6852" s="36">
        <v>0</v>
      </c>
    </row>
    <row r="6853" spans="1:10" ht="15.75" hidden="1" thickBot="1" x14ac:dyDescent="0.3">
      <c r="A6853" s="238"/>
      <c r="B6853" s="241"/>
      <c r="C6853" s="38"/>
      <c r="D6853" s="38"/>
      <c r="E6853" s="199"/>
      <c r="F6853" s="205" t="s">
        <v>13</v>
      </c>
      <c r="G6853" s="37" t="str">
        <f t="shared" si="106"/>
        <v/>
      </c>
      <c r="H6853" s="40"/>
      <c r="I6853" s="37"/>
      <c r="J6853" s="36">
        <v>0</v>
      </c>
    </row>
    <row r="6854" spans="1:10" ht="26.25" hidden="1" thickBot="1" x14ac:dyDescent="0.3">
      <c r="A6854" s="238"/>
      <c r="B6854" s="241"/>
      <c r="C6854" s="41" t="s">
        <v>11604</v>
      </c>
      <c r="D6854" s="41" t="s">
        <v>1302</v>
      </c>
      <c r="E6854" s="201">
        <v>1</v>
      </c>
      <c r="F6854" s="200">
        <v>156.98749999999998</v>
      </c>
      <c r="G6854" s="37">
        <f t="shared" ref="G6854:G6917" si="107">IF(ISNUMBER(F6854),E6854*F6854,"")</f>
        <v>156.98749999999998</v>
      </c>
      <c r="H6854" s="44">
        <f>SUM(G6854:G6854)</f>
        <v>156.98749999999998</v>
      </c>
      <c r="I6854" s="45"/>
      <c r="J6854" s="36">
        <v>0</v>
      </c>
    </row>
    <row r="6855" spans="1:10" ht="15.75" hidden="1" thickBot="1" x14ac:dyDescent="0.3">
      <c r="A6855" s="239"/>
      <c r="B6855" s="242"/>
      <c r="C6855" s="46"/>
      <c r="D6855" s="46"/>
      <c r="E6855" s="202"/>
      <c r="F6855" s="203" t="s">
        <v>13</v>
      </c>
      <c r="G6855" s="48" t="str">
        <f t="shared" si="107"/>
        <v/>
      </c>
      <c r="H6855" s="50"/>
      <c r="I6855" s="37"/>
      <c r="J6855" s="36">
        <v>0</v>
      </c>
    </row>
    <row r="6856" spans="1:10" ht="15.75" hidden="1" thickBot="1" x14ac:dyDescent="0.3">
      <c r="A6856" s="237" t="s">
        <v>1618</v>
      </c>
      <c r="B6856" s="240" t="s">
        <v>7652</v>
      </c>
      <c r="C6856" s="31"/>
      <c r="D6856" s="32" t="s">
        <v>106</v>
      </c>
      <c r="E6856" s="197"/>
      <c r="F6856" s="204" t="s">
        <v>13</v>
      </c>
      <c r="G6856" s="33" t="str">
        <f t="shared" si="107"/>
        <v/>
      </c>
      <c r="H6856" s="34"/>
      <c r="I6856" s="35"/>
      <c r="J6856" s="36">
        <v>0</v>
      </c>
    </row>
    <row r="6857" spans="1:10" ht="15.75" hidden="1" thickBot="1" x14ac:dyDescent="0.3">
      <c r="A6857" s="238"/>
      <c r="B6857" s="241"/>
      <c r="C6857" s="38"/>
      <c r="D6857" s="38"/>
      <c r="E6857" s="199"/>
      <c r="F6857" s="205" t="s">
        <v>13</v>
      </c>
      <c r="G6857" s="37" t="str">
        <f t="shared" si="107"/>
        <v/>
      </c>
      <c r="H6857" s="40"/>
      <c r="I6857" s="37"/>
      <c r="J6857" s="36">
        <v>0</v>
      </c>
    </row>
    <row r="6858" spans="1:10" ht="26.25" hidden="1" thickBot="1" x14ac:dyDescent="0.3">
      <c r="A6858" s="238"/>
      <c r="B6858" s="241"/>
      <c r="C6858" s="41" t="s">
        <v>11605</v>
      </c>
      <c r="D6858" s="41" t="s">
        <v>1302</v>
      </c>
      <c r="E6858" s="201">
        <v>1</v>
      </c>
      <c r="F6858" s="200">
        <v>307.42950000000002</v>
      </c>
      <c r="G6858" s="37">
        <f t="shared" si="107"/>
        <v>307.42950000000002</v>
      </c>
      <c r="H6858" s="44">
        <f>SUM(G6858:G6858)</f>
        <v>307.42950000000002</v>
      </c>
      <c r="I6858" s="45"/>
      <c r="J6858" s="36">
        <v>0</v>
      </c>
    </row>
    <row r="6859" spans="1:10" ht="15.75" hidden="1" thickBot="1" x14ac:dyDescent="0.3">
      <c r="A6859" s="239"/>
      <c r="B6859" s="242"/>
      <c r="C6859" s="46"/>
      <c r="D6859" s="46"/>
      <c r="E6859" s="202"/>
      <c r="F6859" s="203" t="s">
        <v>13</v>
      </c>
      <c r="G6859" s="48" t="str">
        <f t="shared" si="107"/>
        <v/>
      </c>
      <c r="H6859" s="50"/>
      <c r="I6859" s="37"/>
      <c r="J6859" s="36">
        <v>0</v>
      </c>
    </row>
    <row r="6860" spans="1:10" ht="15.75" hidden="1" thickBot="1" x14ac:dyDescent="0.3">
      <c r="A6860" s="237" t="s">
        <v>1619</v>
      </c>
      <c r="B6860" s="240" t="s">
        <v>7653</v>
      </c>
      <c r="C6860" s="31"/>
      <c r="D6860" s="32" t="s">
        <v>106</v>
      </c>
      <c r="E6860" s="197"/>
      <c r="F6860" s="204" t="s">
        <v>13</v>
      </c>
      <c r="G6860" s="33" t="str">
        <f t="shared" si="107"/>
        <v/>
      </c>
      <c r="H6860" s="34"/>
      <c r="I6860" s="35"/>
      <c r="J6860" s="36">
        <v>0</v>
      </c>
    </row>
    <row r="6861" spans="1:10" ht="15.75" hidden="1" thickBot="1" x14ac:dyDescent="0.3">
      <c r="A6861" s="238"/>
      <c r="B6861" s="241"/>
      <c r="C6861" s="38"/>
      <c r="D6861" s="38"/>
      <c r="E6861" s="199"/>
      <c r="F6861" s="205" t="s">
        <v>13</v>
      </c>
      <c r="G6861" s="37" t="str">
        <f t="shared" si="107"/>
        <v/>
      </c>
      <c r="H6861" s="40"/>
      <c r="I6861" s="37"/>
      <c r="J6861" s="36">
        <v>0</v>
      </c>
    </row>
    <row r="6862" spans="1:10" ht="26.25" hidden="1" thickBot="1" x14ac:dyDescent="0.3">
      <c r="A6862" s="238"/>
      <c r="B6862" s="241"/>
      <c r="C6862" s="41" t="s">
        <v>11606</v>
      </c>
      <c r="D6862" s="41" t="s">
        <v>1302</v>
      </c>
      <c r="E6862" s="201">
        <v>1</v>
      </c>
      <c r="F6862" s="200">
        <v>433.10499999999996</v>
      </c>
      <c r="G6862" s="37">
        <f t="shared" si="107"/>
        <v>433.10499999999996</v>
      </c>
      <c r="H6862" s="44">
        <f>SUM(G6862:G6862)</f>
        <v>433.10499999999996</v>
      </c>
      <c r="I6862" s="45"/>
      <c r="J6862" s="36">
        <v>0</v>
      </c>
    </row>
    <row r="6863" spans="1:10" ht="15.75" hidden="1" thickBot="1" x14ac:dyDescent="0.3">
      <c r="A6863" s="239"/>
      <c r="B6863" s="242"/>
      <c r="C6863" s="46"/>
      <c r="D6863" s="46"/>
      <c r="E6863" s="202"/>
      <c r="F6863" s="203" t="s">
        <v>13</v>
      </c>
      <c r="G6863" s="48" t="str">
        <f t="shared" si="107"/>
        <v/>
      </c>
      <c r="H6863" s="50"/>
      <c r="I6863" s="37"/>
      <c r="J6863" s="36">
        <v>0</v>
      </c>
    </row>
    <row r="6864" spans="1:10" ht="15.75" hidden="1" thickBot="1" x14ac:dyDescent="0.3">
      <c r="A6864" s="237" t="s">
        <v>1620</v>
      </c>
      <c r="B6864" s="240" t="s">
        <v>7654</v>
      </c>
      <c r="C6864" s="31"/>
      <c r="D6864" s="32" t="s">
        <v>106</v>
      </c>
      <c r="E6864" s="197"/>
      <c r="F6864" s="204" t="s">
        <v>13</v>
      </c>
      <c r="G6864" s="33" t="str">
        <f t="shared" si="107"/>
        <v/>
      </c>
      <c r="H6864" s="34"/>
      <c r="I6864" s="35"/>
      <c r="J6864" s="36">
        <v>0</v>
      </c>
    </row>
    <row r="6865" spans="1:10" ht="15.75" hidden="1" thickBot="1" x14ac:dyDescent="0.3">
      <c r="A6865" s="238"/>
      <c r="B6865" s="241"/>
      <c r="C6865" s="38"/>
      <c r="D6865" s="38"/>
      <c r="E6865" s="199"/>
      <c r="F6865" s="205" t="s">
        <v>13</v>
      </c>
      <c r="G6865" s="37" t="str">
        <f t="shared" si="107"/>
        <v/>
      </c>
      <c r="H6865" s="40"/>
      <c r="I6865" s="37"/>
      <c r="J6865" s="36">
        <v>0</v>
      </c>
    </row>
    <row r="6866" spans="1:10" ht="26.25" hidden="1" thickBot="1" x14ac:dyDescent="0.3">
      <c r="A6866" s="238"/>
      <c r="B6866" s="241"/>
      <c r="C6866" s="41" t="s">
        <v>11607</v>
      </c>
      <c r="D6866" s="41" t="s">
        <v>1302</v>
      </c>
      <c r="E6866" s="201">
        <v>1</v>
      </c>
      <c r="F6866" s="200">
        <v>633.13700000000006</v>
      </c>
      <c r="G6866" s="37">
        <f t="shared" si="107"/>
        <v>633.13700000000006</v>
      </c>
      <c r="H6866" s="44">
        <f>SUM(G6866:G6866)</f>
        <v>633.13700000000006</v>
      </c>
      <c r="I6866" s="45"/>
      <c r="J6866" s="36">
        <v>0</v>
      </c>
    </row>
    <row r="6867" spans="1:10" ht="15.75" hidden="1" thickBot="1" x14ac:dyDescent="0.3">
      <c r="A6867" s="239"/>
      <c r="B6867" s="242"/>
      <c r="C6867" s="46"/>
      <c r="D6867" s="46"/>
      <c r="E6867" s="202"/>
      <c r="F6867" s="203" t="s">
        <v>13</v>
      </c>
      <c r="G6867" s="48" t="str">
        <f t="shared" si="107"/>
        <v/>
      </c>
      <c r="H6867" s="50"/>
      <c r="I6867" s="37"/>
      <c r="J6867" s="36">
        <v>0</v>
      </c>
    </row>
    <row r="6868" spans="1:10" ht="15.75" hidden="1" thickBot="1" x14ac:dyDescent="0.3">
      <c r="A6868" s="237" t="s">
        <v>1621</v>
      </c>
      <c r="B6868" s="240" t="s">
        <v>7655</v>
      </c>
      <c r="C6868" s="31"/>
      <c r="D6868" s="32" t="s">
        <v>106</v>
      </c>
      <c r="E6868" s="197"/>
      <c r="F6868" s="204" t="s">
        <v>13</v>
      </c>
      <c r="G6868" s="33" t="str">
        <f t="shared" si="107"/>
        <v/>
      </c>
      <c r="H6868" s="34"/>
      <c r="I6868" s="35"/>
      <c r="J6868" s="36">
        <v>0</v>
      </c>
    </row>
    <row r="6869" spans="1:10" ht="15.75" hidden="1" thickBot="1" x14ac:dyDescent="0.3">
      <c r="A6869" s="238"/>
      <c r="B6869" s="241"/>
      <c r="C6869" s="38"/>
      <c r="D6869" s="38"/>
      <c r="E6869" s="199"/>
      <c r="F6869" s="205" t="s">
        <v>13</v>
      </c>
      <c r="G6869" s="37" t="str">
        <f t="shared" si="107"/>
        <v/>
      </c>
      <c r="H6869" s="40"/>
      <c r="I6869" s="37"/>
      <c r="J6869" s="36">
        <v>0</v>
      </c>
    </row>
    <row r="6870" spans="1:10" ht="26.25" hidden="1" thickBot="1" x14ac:dyDescent="0.3">
      <c r="A6870" s="238"/>
      <c r="B6870" s="241"/>
      <c r="C6870" s="41" t="s">
        <v>11608</v>
      </c>
      <c r="D6870" s="41" t="s">
        <v>1302</v>
      </c>
      <c r="E6870" s="201">
        <v>1</v>
      </c>
      <c r="F6870" s="200">
        <v>933.58399999999995</v>
      </c>
      <c r="G6870" s="37">
        <f t="shared" si="107"/>
        <v>933.58399999999995</v>
      </c>
      <c r="H6870" s="44">
        <f>SUM(G6870:G6870)</f>
        <v>933.58399999999995</v>
      </c>
      <c r="I6870" s="45"/>
      <c r="J6870" s="36">
        <v>0</v>
      </c>
    </row>
    <row r="6871" spans="1:10" ht="15.75" hidden="1" thickBot="1" x14ac:dyDescent="0.3">
      <c r="A6871" s="239"/>
      <c r="B6871" s="242"/>
      <c r="C6871" s="46"/>
      <c r="D6871" s="46"/>
      <c r="E6871" s="202"/>
      <c r="F6871" s="203" t="s">
        <v>13</v>
      </c>
      <c r="G6871" s="48" t="str">
        <f t="shared" si="107"/>
        <v/>
      </c>
      <c r="H6871" s="50"/>
      <c r="I6871" s="37"/>
      <c r="J6871" s="36">
        <v>0</v>
      </c>
    </row>
    <row r="6872" spans="1:10" ht="15.75" hidden="1" thickBot="1" x14ac:dyDescent="0.3">
      <c r="A6872" s="237" t="s">
        <v>1622</v>
      </c>
      <c r="B6872" s="240" t="s">
        <v>7656</v>
      </c>
      <c r="C6872" s="31"/>
      <c r="D6872" s="32" t="s">
        <v>106</v>
      </c>
      <c r="E6872" s="197"/>
      <c r="F6872" s="204" t="s">
        <v>13</v>
      </c>
      <c r="G6872" s="33" t="str">
        <f t="shared" si="107"/>
        <v/>
      </c>
      <c r="H6872" s="34"/>
      <c r="I6872" s="35"/>
      <c r="J6872" s="36">
        <v>0</v>
      </c>
    </row>
    <row r="6873" spans="1:10" ht="15.75" hidden="1" thickBot="1" x14ac:dyDescent="0.3">
      <c r="A6873" s="238"/>
      <c r="B6873" s="241"/>
      <c r="C6873" s="38"/>
      <c r="D6873" s="38"/>
      <c r="E6873" s="199"/>
      <c r="F6873" s="205" t="s">
        <v>13</v>
      </c>
      <c r="G6873" s="37" t="str">
        <f t="shared" si="107"/>
        <v/>
      </c>
      <c r="H6873" s="40"/>
      <c r="I6873" s="37"/>
      <c r="J6873" s="36">
        <v>0</v>
      </c>
    </row>
    <row r="6874" spans="1:10" ht="15.75" hidden="1" thickBot="1" x14ac:dyDescent="0.3">
      <c r="A6874" s="238"/>
      <c r="B6874" s="241"/>
      <c r="C6874" s="41" t="s">
        <v>11058</v>
      </c>
      <c r="D6874" s="41" t="s">
        <v>1302</v>
      </c>
      <c r="E6874" s="201">
        <v>1</v>
      </c>
      <c r="F6874" s="200">
        <v>18.040499999999998</v>
      </c>
      <c r="G6874" s="37">
        <f t="shared" si="107"/>
        <v>18.040499999999998</v>
      </c>
      <c r="H6874" s="44">
        <f>SUM(G6874:G6874)</f>
        <v>18.040499999999998</v>
      </c>
      <c r="I6874" s="45"/>
      <c r="J6874" s="36">
        <v>0</v>
      </c>
    </row>
    <row r="6875" spans="1:10" ht="15.75" hidden="1" thickBot="1" x14ac:dyDescent="0.3">
      <c r="A6875" s="239"/>
      <c r="B6875" s="242"/>
      <c r="C6875" s="46"/>
      <c r="D6875" s="46"/>
      <c r="E6875" s="202"/>
      <c r="F6875" s="203" t="s">
        <v>13</v>
      </c>
      <c r="G6875" s="48" t="str">
        <f t="shared" si="107"/>
        <v/>
      </c>
      <c r="H6875" s="50"/>
      <c r="I6875" s="37"/>
      <c r="J6875" s="36">
        <v>0</v>
      </c>
    </row>
    <row r="6876" spans="1:10" ht="15.75" hidden="1" thickBot="1" x14ac:dyDescent="0.3">
      <c r="A6876" s="237" t="s">
        <v>1623</v>
      </c>
      <c r="B6876" s="240" t="s">
        <v>7657</v>
      </c>
      <c r="C6876" s="31"/>
      <c r="D6876" s="32" t="s">
        <v>106</v>
      </c>
      <c r="E6876" s="197"/>
      <c r="F6876" s="204" t="s">
        <v>13</v>
      </c>
      <c r="G6876" s="33" t="str">
        <f t="shared" si="107"/>
        <v/>
      </c>
      <c r="H6876" s="34"/>
      <c r="I6876" s="35"/>
      <c r="J6876" s="36">
        <v>0</v>
      </c>
    </row>
    <row r="6877" spans="1:10" ht="15.75" hidden="1" thickBot="1" x14ac:dyDescent="0.3">
      <c r="A6877" s="238"/>
      <c r="B6877" s="241"/>
      <c r="C6877" s="38"/>
      <c r="D6877" s="38"/>
      <c r="E6877" s="199"/>
      <c r="F6877" s="205" t="s">
        <v>13</v>
      </c>
      <c r="G6877" s="37" t="str">
        <f t="shared" si="107"/>
        <v/>
      </c>
      <c r="H6877" s="40"/>
      <c r="I6877" s="37"/>
      <c r="J6877" s="36">
        <v>0</v>
      </c>
    </row>
    <row r="6878" spans="1:10" ht="15.75" hidden="1" thickBot="1" x14ac:dyDescent="0.3">
      <c r="A6878" s="238"/>
      <c r="B6878" s="241"/>
      <c r="C6878" s="41" t="s">
        <v>11002</v>
      </c>
      <c r="D6878" s="41" t="s">
        <v>1302</v>
      </c>
      <c r="E6878" s="201">
        <v>1</v>
      </c>
      <c r="F6878" s="200">
        <v>31.0745</v>
      </c>
      <c r="G6878" s="37">
        <f t="shared" si="107"/>
        <v>31.0745</v>
      </c>
      <c r="H6878" s="44">
        <f>SUM(G6878:G6878)</f>
        <v>31.0745</v>
      </c>
      <c r="I6878" s="45"/>
      <c r="J6878" s="36">
        <v>0</v>
      </c>
    </row>
    <row r="6879" spans="1:10" ht="15.75" hidden="1" thickBot="1" x14ac:dyDescent="0.3">
      <c r="A6879" s="239"/>
      <c r="B6879" s="242"/>
      <c r="C6879" s="46"/>
      <c r="D6879" s="46"/>
      <c r="E6879" s="202"/>
      <c r="F6879" s="203" t="s">
        <v>13</v>
      </c>
      <c r="G6879" s="48" t="str">
        <f t="shared" si="107"/>
        <v/>
      </c>
      <c r="H6879" s="50"/>
      <c r="I6879" s="37"/>
      <c r="J6879" s="36">
        <v>0</v>
      </c>
    </row>
    <row r="6880" spans="1:10" ht="15.75" hidden="1" thickBot="1" x14ac:dyDescent="0.3">
      <c r="A6880" s="237" t="s">
        <v>1624</v>
      </c>
      <c r="B6880" s="240" t="s">
        <v>7658</v>
      </c>
      <c r="C6880" s="31"/>
      <c r="D6880" s="32" t="s">
        <v>106</v>
      </c>
      <c r="E6880" s="197"/>
      <c r="F6880" s="204" t="s">
        <v>13</v>
      </c>
      <c r="G6880" s="33" t="str">
        <f t="shared" si="107"/>
        <v/>
      </c>
      <c r="H6880" s="34"/>
      <c r="I6880" s="35"/>
      <c r="J6880" s="36">
        <v>0</v>
      </c>
    </row>
    <row r="6881" spans="1:10" ht="15.75" hidden="1" thickBot="1" x14ac:dyDescent="0.3">
      <c r="A6881" s="238"/>
      <c r="B6881" s="241"/>
      <c r="C6881" s="38"/>
      <c r="D6881" s="38"/>
      <c r="E6881" s="199"/>
      <c r="F6881" s="205" t="s">
        <v>13</v>
      </c>
      <c r="G6881" s="37" t="str">
        <f t="shared" si="107"/>
        <v/>
      </c>
      <c r="H6881" s="40"/>
      <c r="I6881" s="37"/>
      <c r="J6881" s="36">
        <v>0</v>
      </c>
    </row>
    <row r="6882" spans="1:10" ht="26.25" hidden="1" thickBot="1" x14ac:dyDescent="0.3">
      <c r="A6882" s="238"/>
      <c r="B6882" s="241"/>
      <c r="C6882" s="41" t="s">
        <v>11609</v>
      </c>
      <c r="D6882" s="41" t="s">
        <v>1302</v>
      </c>
      <c r="E6882" s="201">
        <v>1</v>
      </c>
      <c r="F6882" s="200">
        <v>44.2605</v>
      </c>
      <c r="G6882" s="37">
        <f t="shared" si="107"/>
        <v>44.2605</v>
      </c>
      <c r="H6882" s="44">
        <f>SUM(G6882:G6882)</f>
        <v>44.2605</v>
      </c>
      <c r="I6882" s="45"/>
      <c r="J6882" s="36">
        <v>0</v>
      </c>
    </row>
    <row r="6883" spans="1:10" ht="15.75" hidden="1" thickBot="1" x14ac:dyDescent="0.3">
      <c r="A6883" s="239"/>
      <c r="B6883" s="242"/>
      <c r="C6883" s="46"/>
      <c r="D6883" s="46"/>
      <c r="E6883" s="202"/>
      <c r="F6883" s="203" t="s">
        <v>13</v>
      </c>
      <c r="G6883" s="48" t="str">
        <f t="shared" si="107"/>
        <v/>
      </c>
      <c r="H6883" s="50"/>
      <c r="I6883" s="37"/>
      <c r="J6883" s="36">
        <v>0</v>
      </c>
    </row>
    <row r="6884" spans="1:10" ht="15.75" hidden="1" thickBot="1" x14ac:dyDescent="0.3">
      <c r="A6884" s="237" t="s">
        <v>1625</v>
      </c>
      <c r="B6884" s="240" t="s">
        <v>7659</v>
      </c>
      <c r="C6884" s="31"/>
      <c r="D6884" s="32" t="s">
        <v>106</v>
      </c>
      <c r="E6884" s="197"/>
      <c r="F6884" s="204" t="s">
        <v>13</v>
      </c>
      <c r="G6884" s="33" t="str">
        <f t="shared" si="107"/>
        <v/>
      </c>
      <c r="H6884" s="34"/>
      <c r="I6884" s="35"/>
      <c r="J6884" s="36">
        <v>0</v>
      </c>
    </row>
    <row r="6885" spans="1:10" ht="15.75" hidden="1" thickBot="1" x14ac:dyDescent="0.3">
      <c r="A6885" s="238"/>
      <c r="B6885" s="241"/>
      <c r="C6885" s="38"/>
      <c r="D6885" s="38"/>
      <c r="E6885" s="199"/>
      <c r="F6885" s="205" t="s">
        <v>13</v>
      </c>
      <c r="G6885" s="37" t="str">
        <f t="shared" si="107"/>
        <v/>
      </c>
      <c r="H6885" s="40"/>
      <c r="I6885" s="37"/>
      <c r="J6885" s="36">
        <v>0</v>
      </c>
    </row>
    <row r="6886" spans="1:10" ht="26.25" hidden="1" thickBot="1" x14ac:dyDescent="0.3">
      <c r="A6886" s="238"/>
      <c r="B6886" s="241"/>
      <c r="C6886" s="41" t="s">
        <v>11610</v>
      </c>
      <c r="D6886" s="41" t="s">
        <v>1302</v>
      </c>
      <c r="E6886" s="201">
        <v>1</v>
      </c>
      <c r="F6886" s="200">
        <v>17.375499999999999</v>
      </c>
      <c r="G6886" s="37">
        <f t="shared" si="107"/>
        <v>17.375499999999999</v>
      </c>
      <c r="H6886" s="44">
        <f>SUM(G6886:G6886)</f>
        <v>17.375499999999999</v>
      </c>
      <c r="I6886" s="45"/>
      <c r="J6886" s="36">
        <v>0</v>
      </c>
    </row>
    <row r="6887" spans="1:10" ht="15.75" hidden="1" thickBot="1" x14ac:dyDescent="0.3">
      <c r="A6887" s="239"/>
      <c r="B6887" s="242"/>
      <c r="C6887" s="46"/>
      <c r="D6887" s="46"/>
      <c r="E6887" s="202"/>
      <c r="F6887" s="203" t="s">
        <v>13</v>
      </c>
      <c r="G6887" s="48" t="str">
        <f t="shared" si="107"/>
        <v/>
      </c>
      <c r="H6887" s="50"/>
      <c r="I6887" s="37"/>
      <c r="J6887" s="36">
        <v>0</v>
      </c>
    </row>
    <row r="6888" spans="1:10" ht="15.75" hidden="1" thickBot="1" x14ac:dyDescent="0.3">
      <c r="A6888" s="237" t="s">
        <v>1626</v>
      </c>
      <c r="B6888" s="240" t="s">
        <v>7660</v>
      </c>
      <c r="C6888" s="31"/>
      <c r="D6888" s="32" t="s">
        <v>106</v>
      </c>
      <c r="E6888" s="197"/>
      <c r="F6888" s="204" t="s">
        <v>13</v>
      </c>
      <c r="G6888" s="33" t="str">
        <f t="shared" si="107"/>
        <v/>
      </c>
      <c r="H6888" s="34"/>
      <c r="I6888" s="35"/>
      <c r="J6888" s="36">
        <v>0</v>
      </c>
    </row>
    <row r="6889" spans="1:10" ht="15.75" hidden="1" thickBot="1" x14ac:dyDescent="0.3">
      <c r="A6889" s="238"/>
      <c r="B6889" s="241"/>
      <c r="C6889" s="38"/>
      <c r="D6889" s="38"/>
      <c r="E6889" s="199"/>
      <c r="F6889" s="205" t="s">
        <v>13</v>
      </c>
      <c r="G6889" s="37" t="str">
        <f t="shared" si="107"/>
        <v/>
      </c>
      <c r="H6889" s="40"/>
      <c r="I6889" s="37"/>
      <c r="J6889" s="36">
        <v>0</v>
      </c>
    </row>
    <row r="6890" spans="1:10" ht="26.25" hidden="1" thickBot="1" x14ac:dyDescent="0.3">
      <c r="A6890" s="238"/>
      <c r="B6890" s="241"/>
      <c r="C6890" s="41" t="s">
        <v>11611</v>
      </c>
      <c r="D6890" s="41" t="s">
        <v>1302</v>
      </c>
      <c r="E6890" s="201">
        <v>1</v>
      </c>
      <c r="F6890" s="200">
        <v>22.619499999999999</v>
      </c>
      <c r="G6890" s="37">
        <f t="shared" si="107"/>
        <v>22.619499999999999</v>
      </c>
      <c r="H6890" s="44">
        <f>SUM(G6890:G6890)</f>
        <v>22.619499999999999</v>
      </c>
      <c r="I6890" s="45"/>
      <c r="J6890" s="36">
        <v>0</v>
      </c>
    </row>
    <row r="6891" spans="1:10" ht="15.75" hidden="1" thickBot="1" x14ac:dyDescent="0.3">
      <c r="A6891" s="239"/>
      <c r="B6891" s="242"/>
      <c r="C6891" s="46"/>
      <c r="D6891" s="46"/>
      <c r="E6891" s="202"/>
      <c r="F6891" s="203" t="s">
        <v>13</v>
      </c>
      <c r="G6891" s="48" t="str">
        <f t="shared" si="107"/>
        <v/>
      </c>
      <c r="H6891" s="50"/>
      <c r="I6891" s="37"/>
      <c r="J6891" s="36">
        <v>0</v>
      </c>
    </row>
    <row r="6892" spans="1:10" ht="15.75" hidden="1" thickBot="1" x14ac:dyDescent="0.3">
      <c r="A6892" s="237" t="s">
        <v>1627</v>
      </c>
      <c r="B6892" s="240" t="s">
        <v>7661</v>
      </c>
      <c r="C6892" s="31"/>
      <c r="D6892" s="32" t="s">
        <v>106</v>
      </c>
      <c r="E6892" s="197"/>
      <c r="F6892" s="204" t="s">
        <v>13</v>
      </c>
      <c r="G6892" s="33" t="str">
        <f t="shared" si="107"/>
        <v/>
      </c>
      <c r="H6892" s="34"/>
      <c r="I6892" s="35"/>
      <c r="J6892" s="36">
        <v>0</v>
      </c>
    </row>
    <row r="6893" spans="1:10" ht="15.75" hidden="1" thickBot="1" x14ac:dyDescent="0.3">
      <c r="A6893" s="238"/>
      <c r="B6893" s="241"/>
      <c r="C6893" s="38"/>
      <c r="D6893" s="38"/>
      <c r="E6893" s="199"/>
      <c r="F6893" s="205" t="s">
        <v>13</v>
      </c>
      <c r="G6893" s="37" t="str">
        <f t="shared" si="107"/>
        <v/>
      </c>
      <c r="H6893" s="40"/>
      <c r="I6893" s="37"/>
      <c r="J6893" s="36">
        <v>0</v>
      </c>
    </row>
    <row r="6894" spans="1:10" ht="26.25" hidden="1" thickBot="1" x14ac:dyDescent="0.3">
      <c r="A6894" s="238"/>
      <c r="B6894" s="241"/>
      <c r="C6894" s="41" t="s">
        <v>11612</v>
      </c>
      <c r="D6894" s="41" t="s">
        <v>1302</v>
      </c>
      <c r="E6894" s="201">
        <v>1</v>
      </c>
      <c r="F6894" s="200">
        <v>30.371499999999997</v>
      </c>
      <c r="G6894" s="37">
        <f t="shared" si="107"/>
        <v>30.371499999999997</v>
      </c>
      <c r="H6894" s="44">
        <f>SUM(G6894:G6894)</f>
        <v>30.371499999999997</v>
      </c>
      <c r="I6894" s="45"/>
      <c r="J6894" s="36">
        <v>0</v>
      </c>
    </row>
    <row r="6895" spans="1:10" ht="15.75" hidden="1" thickBot="1" x14ac:dyDescent="0.3">
      <c r="A6895" s="239"/>
      <c r="B6895" s="242"/>
      <c r="C6895" s="46"/>
      <c r="D6895" s="46"/>
      <c r="E6895" s="202"/>
      <c r="F6895" s="203" t="s">
        <v>13</v>
      </c>
      <c r="G6895" s="48" t="str">
        <f t="shared" si="107"/>
        <v/>
      </c>
      <c r="H6895" s="50"/>
      <c r="I6895" s="37"/>
      <c r="J6895" s="36">
        <v>0</v>
      </c>
    </row>
    <row r="6896" spans="1:10" ht="15.75" hidden="1" thickBot="1" x14ac:dyDescent="0.3">
      <c r="A6896" s="237" t="s">
        <v>1628</v>
      </c>
      <c r="B6896" s="240" t="s">
        <v>7662</v>
      </c>
      <c r="C6896" s="31"/>
      <c r="D6896" s="32" t="s">
        <v>106</v>
      </c>
      <c r="E6896" s="197"/>
      <c r="F6896" s="204" t="s">
        <v>13</v>
      </c>
      <c r="G6896" s="33" t="str">
        <f t="shared" si="107"/>
        <v/>
      </c>
      <c r="H6896" s="34"/>
      <c r="I6896" s="35"/>
      <c r="J6896" s="36">
        <v>0</v>
      </c>
    </row>
    <row r="6897" spans="1:10" ht="15.75" hidden="1" thickBot="1" x14ac:dyDescent="0.3">
      <c r="A6897" s="238"/>
      <c r="B6897" s="241"/>
      <c r="C6897" s="38"/>
      <c r="D6897" s="38"/>
      <c r="E6897" s="199"/>
      <c r="F6897" s="205" t="s">
        <v>13</v>
      </c>
      <c r="G6897" s="37" t="str">
        <f t="shared" si="107"/>
        <v/>
      </c>
      <c r="H6897" s="40"/>
      <c r="I6897" s="37"/>
      <c r="J6897" s="36">
        <v>0</v>
      </c>
    </row>
    <row r="6898" spans="1:10" ht="26.25" hidden="1" thickBot="1" x14ac:dyDescent="0.3">
      <c r="A6898" s="238"/>
      <c r="B6898" s="241"/>
      <c r="C6898" s="41" t="s">
        <v>11613</v>
      </c>
      <c r="D6898" s="41" t="s">
        <v>1302</v>
      </c>
      <c r="E6898" s="201">
        <v>1</v>
      </c>
      <c r="F6898" s="200">
        <v>63.830499999999994</v>
      </c>
      <c r="G6898" s="37">
        <f t="shared" si="107"/>
        <v>63.830499999999994</v>
      </c>
      <c r="H6898" s="44">
        <f>SUM(G6898:G6898)</f>
        <v>63.830499999999994</v>
      </c>
      <c r="I6898" s="45"/>
      <c r="J6898" s="36">
        <v>0</v>
      </c>
    </row>
    <row r="6899" spans="1:10" ht="15.75" hidden="1" thickBot="1" x14ac:dyDescent="0.3">
      <c r="A6899" s="239"/>
      <c r="B6899" s="242"/>
      <c r="C6899" s="46"/>
      <c r="D6899" s="46"/>
      <c r="E6899" s="202"/>
      <c r="F6899" s="203" t="s">
        <v>13</v>
      </c>
      <c r="G6899" s="48" t="str">
        <f t="shared" si="107"/>
        <v/>
      </c>
      <c r="H6899" s="50"/>
      <c r="I6899" s="37"/>
      <c r="J6899" s="36">
        <v>0</v>
      </c>
    </row>
    <row r="6900" spans="1:10" ht="15.75" hidden="1" thickBot="1" x14ac:dyDescent="0.3">
      <c r="A6900" s="237" t="s">
        <v>1629</v>
      </c>
      <c r="B6900" s="240" t="s">
        <v>7663</v>
      </c>
      <c r="C6900" s="31"/>
      <c r="D6900" s="32" t="s">
        <v>106</v>
      </c>
      <c r="E6900" s="197"/>
      <c r="F6900" s="204" t="s">
        <v>13</v>
      </c>
      <c r="G6900" s="33" t="str">
        <f t="shared" si="107"/>
        <v/>
      </c>
      <c r="H6900" s="34"/>
      <c r="I6900" s="35"/>
      <c r="J6900" s="36">
        <v>0</v>
      </c>
    </row>
    <row r="6901" spans="1:10" ht="15.75" hidden="1" thickBot="1" x14ac:dyDescent="0.3">
      <c r="A6901" s="238"/>
      <c r="B6901" s="241"/>
      <c r="C6901" s="38"/>
      <c r="D6901" s="38"/>
      <c r="E6901" s="199"/>
      <c r="F6901" s="205" t="s">
        <v>13</v>
      </c>
      <c r="G6901" s="37" t="str">
        <f t="shared" si="107"/>
        <v/>
      </c>
      <c r="H6901" s="40"/>
      <c r="I6901" s="37"/>
      <c r="J6901" s="36">
        <v>0</v>
      </c>
    </row>
    <row r="6902" spans="1:10" ht="26.25" hidden="1" thickBot="1" x14ac:dyDescent="0.3">
      <c r="A6902" s="238"/>
      <c r="B6902" s="241"/>
      <c r="C6902" s="41" t="s">
        <v>11614</v>
      </c>
      <c r="D6902" s="41" t="s">
        <v>1302</v>
      </c>
      <c r="E6902" s="201">
        <v>1</v>
      </c>
      <c r="F6902" s="200">
        <v>89.318999999999988</v>
      </c>
      <c r="G6902" s="37">
        <f t="shared" si="107"/>
        <v>89.318999999999988</v>
      </c>
      <c r="H6902" s="44">
        <f>SUM(G6902:G6902)</f>
        <v>89.318999999999988</v>
      </c>
      <c r="I6902" s="45"/>
      <c r="J6902" s="36">
        <v>0</v>
      </c>
    </row>
    <row r="6903" spans="1:10" ht="15.75" hidden="1" thickBot="1" x14ac:dyDescent="0.3">
      <c r="A6903" s="239"/>
      <c r="B6903" s="242"/>
      <c r="C6903" s="46"/>
      <c r="D6903" s="46"/>
      <c r="E6903" s="202"/>
      <c r="F6903" s="203" t="s">
        <v>13</v>
      </c>
      <c r="G6903" s="48" t="str">
        <f t="shared" si="107"/>
        <v/>
      </c>
      <c r="H6903" s="50"/>
      <c r="I6903" s="37"/>
      <c r="J6903" s="36">
        <v>0</v>
      </c>
    </row>
    <row r="6904" spans="1:10" ht="15.75" hidden="1" thickBot="1" x14ac:dyDescent="0.3">
      <c r="A6904" s="237" t="s">
        <v>1630</v>
      </c>
      <c r="B6904" s="240" t="s">
        <v>7664</v>
      </c>
      <c r="C6904" s="31"/>
      <c r="D6904" s="32" t="s">
        <v>106</v>
      </c>
      <c r="E6904" s="197"/>
      <c r="F6904" s="204" t="s">
        <v>13</v>
      </c>
      <c r="G6904" s="33" t="str">
        <f t="shared" si="107"/>
        <v/>
      </c>
      <c r="H6904" s="34"/>
      <c r="I6904" s="35"/>
      <c r="J6904" s="36">
        <v>0</v>
      </c>
    </row>
    <row r="6905" spans="1:10" ht="15.75" hidden="1" thickBot="1" x14ac:dyDescent="0.3">
      <c r="A6905" s="238"/>
      <c r="B6905" s="241"/>
      <c r="C6905" s="38"/>
      <c r="D6905" s="38"/>
      <c r="E6905" s="199"/>
      <c r="F6905" s="205" t="s">
        <v>13</v>
      </c>
      <c r="G6905" s="37" t="str">
        <f t="shared" si="107"/>
        <v/>
      </c>
      <c r="H6905" s="40"/>
      <c r="I6905" s="37"/>
      <c r="J6905" s="36">
        <v>0</v>
      </c>
    </row>
    <row r="6906" spans="1:10" ht="26.25" hidden="1" thickBot="1" x14ac:dyDescent="0.3">
      <c r="A6906" s="238"/>
      <c r="B6906" s="241"/>
      <c r="C6906" s="41" t="s">
        <v>11615</v>
      </c>
      <c r="D6906" s="41" t="s">
        <v>1302</v>
      </c>
      <c r="E6906" s="201">
        <v>1</v>
      </c>
      <c r="F6906" s="200">
        <v>102.6095</v>
      </c>
      <c r="G6906" s="37">
        <f t="shared" si="107"/>
        <v>102.6095</v>
      </c>
      <c r="H6906" s="44">
        <f>SUM(G6906:G6906)</f>
        <v>102.6095</v>
      </c>
      <c r="I6906" s="45"/>
      <c r="J6906" s="36">
        <v>0</v>
      </c>
    </row>
    <row r="6907" spans="1:10" ht="15.75" hidden="1" thickBot="1" x14ac:dyDescent="0.3">
      <c r="A6907" s="239"/>
      <c r="B6907" s="242"/>
      <c r="C6907" s="46"/>
      <c r="D6907" s="46"/>
      <c r="E6907" s="202"/>
      <c r="F6907" s="203" t="s">
        <v>13</v>
      </c>
      <c r="G6907" s="48" t="str">
        <f t="shared" si="107"/>
        <v/>
      </c>
      <c r="H6907" s="50"/>
      <c r="I6907" s="37"/>
      <c r="J6907" s="36">
        <v>0</v>
      </c>
    </row>
    <row r="6908" spans="1:10" ht="15.75" hidden="1" thickBot="1" x14ac:dyDescent="0.3">
      <c r="A6908" s="237" t="s">
        <v>1631</v>
      </c>
      <c r="B6908" s="240" t="s">
        <v>7665</v>
      </c>
      <c r="C6908" s="31"/>
      <c r="D6908" s="32" t="s">
        <v>18</v>
      </c>
      <c r="E6908" s="197"/>
      <c r="F6908" s="204" t="s">
        <v>13</v>
      </c>
      <c r="G6908" s="33" t="str">
        <f t="shared" si="107"/>
        <v/>
      </c>
      <c r="H6908" s="34"/>
      <c r="I6908" s="35"/>
      <c r="J6908" s="36">
        <v>0</v>
      </c>
    </row>
    <row r="6909" spans="1:10" ht="15.75" hidden="1" thickBot="1" x14ac:dyDescent="0.3">
      <c r="A6909" s="238"/>
      <c r="B6909" s="241"/>
      <c r="C6909" s="38"/>
      <c r="D6909" s="38"/>
      <c r="E6909" s="199"/>
      <c r="F6909" s="205" t="s">
        <v>13</v>
      </c>
      <c r="G6909" s="37" t="str">
        <f t="shared" si="107"/>
        <v/>
      </c>
      <c r="H6909" s="40"/>
      <c r="I6909" s="37"/>
      <c r="J6909" s="36">
        <v>0</v>
      </c>
    </row>
    <row r="6910" spans="1:10" ht="15.75" hidden="1" thickBot="1" x14ac:dyDescent="0.3">
      <c r="A6910" s="238"/>
      <c r="B6910" s="241"/>
      <c r="C6910" s="41" t="s">
        <v>10913</v>
      </c>
      <c r="D6910" s="41" t="s">
        <v>83</v>
      </c>
      <c r="E6910" s="201">
        <v>1</v>
      </c>
      <c r="F6910" s="200">
        <v>34.808</v>
      </c>
      <c r="G6910" s="37">
        <f t="shared" si="107"/>
        <v>34.808</v>
      </c>
      <c r="H6910" s="44">
        <f>SUM(G6910:G6910)</f>
        <v>34.808</v>
      </c>
      <c r="I6910" s="45"/>
      <c r="J6910" s="36">
        <v>0</v>
      </c>
    </row>
    <row r="6911" spans="1:10" ht="15.75" hidden="1" thickBot="1" x14ac:dyDescent="0.3">
      <c r="A6911" s="239"/>
      <c r="B6911" s="242"/>
      <c r="C6911" s="46"/>
      <c r="D6911" s="46"/>
      <c r="E6911" s="202"/>
      <c r="F6911" s="203" t="s">
        <v>13</v>
      </c>
      <c r="G6911" s="48" t="str">
        <f t="shared" si="107"/>
        <v/>
      </c>
      <c r="H6911" s="50"/>
      <c r="I6911" s="37"/>
      <c r="J6911" s="36">
        <v>0</v>
      </c>
    </row>
    <row r="6912" spans="1:10" ht="15.75" hidden="1" thickBot="1" x14ac:dyDescent="0.3">
      <c r="A6912" s="237" t="s">
        <v>1632</v>
      </c>
      <c r="B6912" s="240" t="s">
        <v>7666</v>
      </c>
      <c r="C6912" s="31"/>
      <c r="D6912" s="32" t="s">
        <v>18</v>
      </c>
      <c r="E6912" s="197"/>
      <c r="F6912" s="204" t="s">
        <v>13</v>
      </c>
      <c r="G6912" s="33" t="str">
        <f t="shared" si="107"/>
        <v/>
      </c>
      <c r="H6912" s="34"/>
      <c r="I6912" s="35"/>
      <c r="J6912" s="36">
        <v>0</v>
      </c>
    </row>
    <row r="6913" spans="1:10" ht="15.75" hidden="1" thickBot="1" x14ac:dyDescent="0.3">
      <c r="A6913" s="238"/>
      <c r="B6913" s="241"/>
      <c r="C6913" s="38"/>
      <c r="D6913" s="38"/>
      <c r="E6913" s="199"/>
      <c r="F6913" s="205" t="s">
        <v>13</v>
      </c>
      <c r="G6913" s="37" t="str">
        <f t="shared" si="107"/>
        <v/>
      </c>
      <c r="H6913" s="40"/>
      <c r="I6913" s="37"/>
      <c r="J6913" s="36">
        <v>0</v>
      </c>
    </row>
    <row r="6914" spans="1:10" ht="15.75" hidden="1" thickBot="1" x14ac:dyDescent="0.3">
      <c r="A6914" s="238"/>
      <c r="B6914" s="241"/>
      <c r="C6914" s="41" t="s">
        <v>10869</v>
      </c>
      <c r="D6914" s="41" t="s">
        <v>83</v>
      </c>
      <c r="E6914" s="201">
        <v>1</v>
      </c>
      <c r="F6914" s="200">
        <v>53.275999999999996</v>
      </c>
      <c r="G6914" s="37">
        <f t="shared" si="107"/>
        <v>53.275999999999996</v>
      </c>
      <c r="H6914" s="44">
        <f>SUM(G6914:G6914)</f>
        <v>53.275999999999996</v>
      </c>
      <c r="I6914" s="45"/>
      <c r="J6914" s="36">
        <v>0</v>
      </c>
    </row>
    <row r="6915" spans="1:10" ht="15.75" hidden="1" thickBot="1" x14ac:dyDescent="0.3">
      <c r="A6915" s="239"/>
      <c r="B6915" s="242"/>
      <c r="C6915" s="46"/>
      <c r="D6915" s="46"/>
      <c r="E6915" s="202"/>
      <c r="F6915" s="203" t="s">
        <v>13</v>
      </c>
      <c r="G6915" s="48" t="str">
        <f t="shared" si="107"/>
        <v/>
      </c>
      <c r="H6915" s="50"/>
      <c r="I6915" s="37"/>
      <c r="J6915" s="36">
        <v>0</v>
      </c>
    </row>
    <row r="6916" spans="1:10" ht="15.75" hidden="1" thickBot="1" x14ac:dyDescent="0.3">
      <c r="A6916" s="237" t="s">
        <v>1633</v>
      </c>
      <c r="B6916" s="240" t="s">
        <v>7667</v>
      </c>
      <c r="C6916" s="31"/>
      <c r="D6916" s="32" t="s">
        <v>18</v>
      </c>
      <c r="E6916" s="197"/>
      <c r="F6916" s="204" t="s">
        <v>13</v>
      </c>
      <c r="G6916" s="33" t="str">
        <f t="shared" si="107"/>
        <v/>
      </c>
      <c r="H6916" s="34"/>
      <c r="I6916" s="35"/>
      <c r="J6916" s="36">
        <v>0</v>
      </c>
    </row>
    <row r="6917" spans="1:10" ht="15.75" hidden="1" thickBot="1" x14ac:dyDescent="0.3">
      <c r="A6917" s="238"/>
      <c r="B6917" s="241"/>
      <c r="C6917" s="38"/>
      <c r="D6917" s="38"/>
      <c r="E6917" s="199"/>
      <c r="F6917" s="205" t="s">
        <v>13</v>
      </c>
      <c r="G6917" s="37" t="str">
        <f t="shared" si="107"/>
        <v/>
      </c>
      <c r="H6917" s="40"/>
      <c r="I6917" s="37"/>
      <c r="J6917" s="36">
        <v>0</v>
      </c>
    </row>
    <row r="6918" spans="1:10" ht="15.75" hidden="1" thickBot="1" x14ac:dyDescent="0.3">
      <c r="A6918" s="238"/>
      <c r="B6918" s="241"/>
      <c r="C6918" s="41" t="s">
        <v>11616</v>
      </c>
      <c r="D6918" s="41" t="s">
        <v>83</v>
      </c>
      <c r="E6918" s="201">
        <v>1</v>
      </c>
      <c r="F6918" s="200">
        <v>86.668499999999995</v>
      </c>
      <c r="G6918" s="37">
        <f t="shared" ref="G6918:G6981" si="108">IF(ISNUMBER(F6918),E6918*F6918,"")</f>
        <v>86.668499999999995</v>
      </c>
      <c r="H6918" s="44">
        <f>SUM(G6918:G6918)</f>
        <v>86.668499999999995</v>
      </c>
      <c r="I6918" s="45"/>
      <c r="J6918" s="36">
        <v>0</v>
      </c>
    </row>
    <row r="6919" spans="1:10" ht="15.75" hidden="1" thickBot="1" x14ac:dyDescent="0.3">
      <c r="A6919" s="239"/>
      <c r="B6919" s="242"/>
      <c r="C6919" s="46"/>
      <c r="D6919" s="46"/>
      <c r="E6919" s="202"/>
      <c r="F6919" s="203" t="s">
        <v>13</v>
      </c>
      <c r="G6919" s="48" t="str">
        <f t="shared" si="108"/>
        <v/>
      </c>
      <c r="H6919" s="50"/>
      <c r="I6919" s="37"/>
      <c r="J6919" s="36">
        <v>0</v>
      </c>
    </row>
    <row r="6920" spans="1:10" ht="15.75" hidden="1" thickBot="1" x14ac:dyDescent="0.3">
      <c r="A6920" s="237" t="s">
        <v>1634</v>
      </c>
      <c r="B6920" s="240" t="s">
        <v>7672</v>
      </c>
      <c r="C6920" s="31"/>
      <c r="D6920" s="32" t="s">
        <v>106</v>
      </c>
      <c r="E6920" s="197"/>
      <c r="F6920" s="204" t="s">
        <v>13</v>
      </c>
      <c r="G6920" s="33" t="str">
        <f t="shared" si="108"/>
        <v/>
      </c>
      <c r="H6920" s="34"/>
      <c r="I6920" s="35"/>
      <c r="J6920" s="36">
        <v>0</v>
      </c>
    </row>
    <row r="6921" spans="1:10" ht="15.75" hidden="1" thickBot="1" x14ac:dyDescent="0.3">
      <c r="A6921" s="238"/>
      <c r="B6921" s="241"/>
      <c r="C6921" s="38"/>
      <c r="D6921" s="38"/>
      <c r="E6921" s="199"/>
      <c r="F6921" s="205" t="s">
        <v>13</v>
      </c>
      <c r="G6921" s="37" t="str">
        <f t="shared" si="108"/>
        <v/>
      </c>
      <c r="H6921" s="40"/>
      <c r="I6921" s="37"/>
      <c r="J6921" s="36">
        <v>0</v>
      </c>
    </row>
    <row r="6922" spans="1:10" ht="15.75" hidden="1" thickBot="1" x14ac:dyDescent="0.3">
      <c r="A6922" s="238"/>
      <c r="B6922" s="241"/>
      <c r="C6922" s="41" t="s">
        <v>11617</v>
      </c>
      <c r="D6922" s="41" t="s">
        <v>1302</v>
      </c>
      <c r="E6922" s="201">
        <v>1</v>
      </c>
      <c r="F6922" s="200">
        <v>332.80399999999997</v>
      </c>
      <c r="G6922" s="37">
        <f t="shared" si="108"/>
        <v>332.80399999999997</v>
      </c>
      <c r="H6922" s="44">
        <f>SUM(G6922:G6922)</f>
        <v>332.80399999999997</v>
      </c>
      <c r="I6922" s="45"/>
      <c r="J6922" s="36">
        <v>0</v>
      </c>
    </row>
    <row r="6923" spans="1:10" ht="15.75" hidden="1" thickBot="1" x14ac:dyDescent="0.3">
      <c r="A6923" s="239"/>
      <c r="B6923" s="242"/>
      <c r="C6923" s="46"/>
      <c r="D6923" s="46"/>
      <c r="E6923" s="202"/>
      <c r="F6923" s="203" t="s">
        <v>13</v>
      </c>
      <c r="G6923" s="48" t="str">
        <f t="shared" si="108"/>
        <v/>
      </c>
      <c r="H6923" s="50"/>
      <c r="I6923" s="37"/>
      <c r="J6923" s="36">
        <v>0</v>
      </c>
    </row>
    <row r="6924" spans="1:10" ht="15.75" hidden="1" thickBot="1" x14ac:dyDescent="0.3">
      <c r="A6924" s="237" t="s">
        <v>1635</v>
      </c>
      <c r="B6924" s="240" t="s">
        <v>7673</v>
      </c>
      <c r="C6924" s="31"/>
      <c r="D6924" s="32" t="s">
        <v>106</v>
      </c>
      <c r="E6924" s="197"/>
      <c r="F6924" s="204" t="s">
        <v>13</v>
      </c>
      <c r="G6924" s="33" t="str">
        <f t="shared" si="108"/>
        <v/>
      </c>
      <c r="H6924" s="34"/>
      <c r="I6924" s="35"/>
      <c r="J6924" s="36">
        <v>0</v>
      </c>
    </row>
    <row r="6925" spans="1:10" ht="15.75" hidden="1" thickBot="1" x14ac:dyDescent="0.3">
      <c r="A6925" s="238"/>
      <c r="B6925" s="241"/>
      <c r="C6925" s="38"/>
      <c r="D6925" s="38"/>
      <c r="E6925" s="199"/>
      <c r="F6925" s="205" t="s">
        <v>13</v>
      </c>
      <c r="G6925" s="37" t="str">
        <f t="shared" si="108"/>
        <v/>
      </c>
      <c r="H6925" s="40"/>
      <c r="I6925" s="37"/>
      <c r="J6925" s="36">
        <v>0</v>
      </c>
    </row>
    <row r="6926" spans="1:10" ht="26.25" hidden="1" thickBot="1" x14ac:dyDescent="0.3">
      <c r="A6926" s="238"/>
      <c r="B6926" s="241"/>
      <c r="C6926" s="41" t="s">
        <v>11618</v>
      </c>
      <c r="D6926" s="41" t="s">
        <v>1302</v>
      </c>
      <c r="E6926" s="201">
        <v>1</v>
      </c>
      <c r="F6926" s="200">
        <v>15.389999999999999</v>
      </c>
      <c r="G6926" s="37">
        <f t="shared" si="108"/>
        <v>15.389999999999999</v>
      </c>
      <c r="H6926" s="44">
        <f>SUM(G6926:G6926)</f>
        <v>15.389999999999999</v>
      </c>
      <c r="I6926" s="45"/>
      <c r="J6926" s="36">
        <v>0</v>
      </c>
    </row>
    <row r="6927" spans="1:10" ht="15.75" hidden="1" thickBot="1" x14ac:dyDescent="0.3">
      <c r="A6927" s="239"/>
      <c r="B6927" s="242"/>
      <c r="C6927" s="46"/>
      <c r="D6927" s="46"/>
      <c r="E6927" s="202"/>
      <c r="F6927" s="203" t="s">
        <v>13</v>
      </c>
      <c r="G6927" s="48" t="str">
        <f t="shared" si="108"/>
        <v/>
      </c>
      <c r="H6927" s="50"/>
      <c r="I6927" s="37"/>
      <c r="J6927" s="36">
        <v>0</v>
      </c>
    </row>
    <row r="6928" spans="1:10" ht="15.75" hidden="1" thickBot="1" x14ac:dyDescent="0.3">
      <c r="A6928" s="237" t="s">
        <v>1636</v>
      </c>
      <c r="B6928" s="240" t="s">
        <v>7674</v>
      </c>
      <c r="C6928" s="31"/>
      <c r="D6928" s="32" t="s">
        <v>106</v>
      </c>
      <c r="E6928" s="197"/>
      <c r="F6928" s="204" t="s">
        <v>13</v>
      </c>
      <c r="G6928" s="33" t="str">
        <f t="shared" si="108"/>
        <v/>
      </c>
      <c r="H6928" s="34"/>
      <c r="I6928" s="35"/>
      <c r="J6928" s="36">
        <v>0</v>
      </c>
    </row>
    <row r="6929" spans="1:10" ht="15.75" hidden="1" thickBot="1" x14ac:dyDescent="0.3">
      <c r="A6929" s="238"/>
      <c r="B6929" s="241"/>
      <c r="C6929" s="38"/>
      <c r="D6929" s="38"/>
      <c r="E6929" s="199"/>
      <c r="F6929" s="205" t="s">
        <v>13</v>
      </c>
      <c r="G6929" s="37" t="str">
        <f t="shared" si="108"/>
        <v/>
      </c>
      <c r="H6929" s="40"/>
      <c r="I6929" s="37"/>
      <c r="J6929" s="36">
        <v>0</v>
      </c>
    </row>
    <row r="6930" spans="1:10" ht="26.25" hidden="1" thickBot="1" x14ac:dyDescent="0.3">
      <c r="A6930" s="238"/>
      <c r="B6930" s="241"/>
      <c r="C6930" s="41" t="s">
        <v>11619</v>
      </c>
      <c r="D6930" s="41" t="s">
        <v>1302</v>
      </c>
      <c r="E6930" s="201">
        <v>1</v>
      </c>
      <c r="F6930" s="200">
        <v>40.222999999999999</v>
      </c>
      <c r="G6930" s="37">
        <f t="shared" si="108"/>
        <v>40.222999999999999</v>
      </c>
      <c r="H6930" s="44">
        <f>SUM(G6930:G6930)</f>
        <v>40.222999999999999</v>
      </c>
      <c r="I6930" s="45"/>
      <c r="J6930" s="36">
        <v>0</v>
      </c>
    </row>
    <row r="6931" spans="1:10" ht="15.75" hidden="1" thickBot="1" x14ac:dyDescent="0.3">
      <c r="A6931" s="239"/>
      <c r="B6931" s="242"/>
      <c r="C6931" s="46"/>
      <c r="D6931" s="46"/>
      <c r="E6931" s="202"/>
      <c r="F6931" s="203" t="s">
        <v>13</v>
      </c>
      <c r="G6931" s="48" t="str">
        <f t="shared" si="108"/>
        <v/>
      </c>
      <c r="H6931" s="50"/>
      <c r="I6931" s="37"/>
      <c r="J6931" s="36">
        <v>0</v>
      </c>
    </row>
    <row r="6932" spans="1:10" ht="15.75" hidden="1" thickBot="1" x14ac:dyDescent="0.3">
      <c r="A6932" s="237" t="s">
        <v>1637</v>
      </c>
      <c r="B6932" s="240" t="s">
        <v>7675</v>
      </c>
      <c r="C6932" s="31"/>
      <c r="D6932" s="32" t="s">
        <v>106</v>
      </c>
      <c r="E6932" s="197"/>
      <c r="F6932" s="204" t="s">
        <v>13</v>
      </c>
      <c r="G6932" s="33" t="str">
        <f t="shared" si="108"/>
        <v/>
      </c>
      <c r="H6932" s="34"/>
      <c r="I6932" s="35"/>
      <c r="J6932" s="36">
        <v>0</v>
      </c>
    </row>
    <row r="6933" spans="1:10" ht="15.75" hidden="1" thickBot="1" x14ac:dyDescent="0.3">
      <c r="A6933" s="238"/>
      <c r="B6933" s="241"/>
      <c r="C6933" s="38"/>
      <c r="D6933" s="38"/>
      <c r="E6933" s="199"/>
      <c r="F6933" s="205" t="s">
        <v>13</v>
      </c>
      <c r="G6933" s="37" t="str">
        <f t="shared" si="108"/>
        <v/>
      </c>
      <c r="H6933" s="40"/>
      <c r="I6933" s="37"/>
      <c r="J6933" s="36">
        <v>0</v>
      </c>
    </row>
    <row r="6934" spans="1:10" ht="26.25" hidden="1" thickBot="1" x14ac:dyDescent="0.3">
      <c r="A6934" s="238"/>
      <c r="B6934" s="241"/>
      <c r="C6934" s="41" t="s">
        <v>11620</v>
      </c>
      <c r="D6934" s="41" t="s">
        <v>1302</v>
      </c>
      <c r="E6934" s="201">
        <v>1</v>
      </c>
      <c r="F6934" s="200">
        <v>6.726</v>
      </c>
      <c r="G6934" s="37">
        <f t="shared" si="108"/>
        <v>6.726</v>
      </c>
      <c r="H6934" s="44">
        <f>SUM(G6934:G6934)</f>
        <v>6.726</v>
      </c>
      <c r="I6934" s="45"/>
      <c r="J6934" s="36">
        <v>0</v>
      </c>
    </row>
    <row r="6935" spans="1:10" ht="15.75" hidden="1" thickBot="1" x14ac:dyDescent="0.3">
      <c r="A6935" s="239"/>
      <c r="B6935" s="242"/>
      <c r="C6935" s="46"/>
      <c r="D6935" s="46"/>
      <c r="E6935" s="202"/>
      <c r="F6935" s="203" t="s">
        <v>13</v>
      </c>
      <c r="G6935" s="48" t="str">
        <f t="shared" si="108"/>
        <v/>
      </c>
      <c r="H6935" s="50"/>
      <c r="I6935" s="37"/>
      <c r="J6935" s="36">
        <v>0</v>
      </c>
    </row>
    <row r="6936" spans="1:10" ht="15.75" hidden="1" thickBot="1" x14ac:dyDescent="0.3">
      <c r="A6936" s="237" t="s">
        <v>1638</v>
      </c>
      <c r="B6936" s="240" t="s">
        <v>7676</v>
      </c>
      <c r="C6936" s="31"/>
      <c r="D6936" s="32" t="s">
        <v>106</v>
      </c>
      <c r="E6936" s="197"/>
      <c r="F6936" s="204" t="s">
        <v>13</v>
      </c>
      <c r="G6936" s="33" t="str">
        <f t="shared" si="108"/>
        <v/>
      </c>
      <c r="H6936" s="34"/>
      <c r="I6936" s="35"/>
      <c r="J6936" s="36">
        <v>0</v>
      </c>
    </row>
    <row r="6937" spans="1:10" ht="15.75" hidden="1" thickBot="1" x14ac:dyDescent="0.3">
      <c r="A6937" s="238"/>
      <c r="B6937" s="241"/>
      <c r="C6937" s="38"/>
      <c r="D6937" s="38"/>
      <c r="E6937" s="199"/>
      <c r="F6937" s="205" t="s">
        <v>13</v>
      </c>
      <c r="G6937" s="37" t="str">
        <f t="shared" si="108"/>
        <v/>
      </c>
      <c r="H6937" s="40"/>
      <c r="I6937" s="37"/>
      <c r="J6937" s="36">
        <v>0</v>
      </c>
    </row>
    <row r="6938" spans="1:10" ht="26.25" hidden="1" thickBot="1" x14ac:dyDescent="0.3">
      <c r="A6938" s="238"/>
      <c r="B6938" s="241"/>
      <c r="C6938" s="41" t="s">
        <v>11621</v>
      </c>
      <c r="D6938" s="41" t="s">
        <v>1302</v>
      </c>
      <c r="E6938" s="201">
        <v>1</v>
      </c>
      <c r="F6938" s="200">
        <v>11.105499999999999</v>
      </c>
      <c r="G6938" s="37">
        <f t="shared" si="108"/>
        <v>11.105499999999999</v>
      </c>
      <c r="H6938" s="44">
        <f>SUM(G6938:G6938)</f>
        <v>11.105499999999999</v>
      </c>
      <c r="I6938" s="45"/>
      <c r="J6938" s="36">
        <v>0</v>
      </c>
    </row>
    <row r="6939" spans="1:10" ht="15.75" hidden="1" thickBot="1" x14ac:dyDescent="0.3">
      <c r="A6939" s="239"/>
      <c r="B6939" s="242"/>
      <c r="C6939" s="46"/>
      <c r="D6939" s="46"/>
      <c r="E6939" s="202"/>
      <c r="F6939" s="203" t="s">
        <v>13</v>
      </c>
      <c r="G6939" s="48" t="str">
        <f t="shared" si="108"/>
        <v/>
      </c>
      <c r="H6939" s="50"/>
      <c r="I6939" s="37"/>
      <c r="J6939" s="36">
        <v>0</v>
      </c>
    </row>
    <row r="6940" spans="1:10" ht="15.75" hidden="1" thickBot="1" x14ac:dyDescent="0.3">
      <c r="A6940" s="237" t="s">
        <v>1639</v>
      </c>
      <c r="B6940" s="240" t="s">
        <v>7677</v>
      </c>
      <c r="C6940" s="31"/>
      <c r="D6940" s="32" t="s">
        <v>106</v>
      </c>
      <c r="E6940" s="197"/>
      <c r="F6940" s="204" t="s">
        <v>13</v>
      </c>
      <c r="G6940" s="33" t="str">
        <f t="shared" si="108"/>
        <v/>
      </c>
      <c r="H6940" s="34"/>
      <c r="I6940" s="35"/>
      <c r="J6940" s="36">
        <v>0</v>
      </c>
    </row>
    <row r="6941" spans="1:10" ht="15.75" hidden="1" thickBot="1" x14ac:dyDescent="0.3">
      <c r="A6941" s="238"/>
      <c r="B6941" s="241"/>
      <c r="C6941" s="38"/>
      <c r="D6941" s="38"/>
      <c r="E6941" s="199"/>
      <c r="F6941" s="205" t="s">
        <v>13</v>
      </c>
      <c r="G6941" s="37" t="str">
        <f t="shared" si="108"/>
        <v/>
      </c>
      <c r="H6941" s="40"/>
      <c r="I6941" s="37"/>
      <c r="J6941" s="36">
        <v>0</v>
      </c>
    </row>
    <row r="6942" spans="1:10" ht="26.25" hidden="1" thickBot="1" x14ac:dyDescent="0.3">
      <c r="A6942" s="238"/>
      <c r="B6942" s="241"/>
      <c r="C6942" s="41" t="s">
        <v>11622</v>
      </c>
      <c r="D6942" s="41" t="s">
        <v>1302</v>
      </c>
      <c r="E6942" s="201">
        <v>1</v>
      </c>
      <c r="F6942" s="200">
        <v>14.572999999999999</v>
      </c>
      <c r="G6942" s="37">
        <f t="shared" si="108"/>
        <v>14.572999999999999</v>
      </c>
      <c r="H6942" s="44">
        <f>SUM(G6942:G6942)</f>
        <v>14.572999999999999</v>
      </c>
      <c r="I6942" s="45"/>
      <c r="J6942" s="36">
        <v>0</v>
      </c>
    </row>
    <row r="6943" spans="1:10" ht="15.75" hidden="1" thickBot="1" x14ac:dyDescent="0.3">
      <c r="A6943" s="239"/>
      <c r="B6943" s="242"/>
      <c r="C6943" s="46"/>
      <c r="D6943" s="46"/>
      <c r="E6943" s="202"/>
      <c r="F6943" s="203" t="s">
        <v>13</v>
      </c>
      <c r="G6943" s="48" t="str">
        <f t="shared" si="108"/>
        <v/>
      </c>
      <c r="H6943" s="50"/>
      <c r="I6943" s="37"/>
      <c r="J6943" s="36">
        <v>0</v>
      </c>
    </row>
    <row r="6944" spans="1:10" ht="15.75" hidden="1" thickBot="1" x14ac:dyDescent="0.3">
      <c r="A6944" s="237" t="s">
        <v>1640</v>
      </c>
      <c r="B6944" s="240" t="s">
        <v>7678</v>
      </c>
      <c r="C6944" s="31"/>
      <c r="D6944" s="32" t="s">
        <v>106</v>
      </c>
      <c r="E6944" s="197"/>
      <c r="F6944" s="204" t="s">
        <v>13</v>
      </c>
      <c r="G6944" s="33" t="str">
        <f t="shared" si="108"/>
        <v/>
      </c>
      <c r="H6944" s="34"/>
      <c r="I6944" s="35"/>
      <c r="J6944" s="36">
        <v>0</v>
      </c>
    </row>
    <row r="6945" spans="1:10" ht="15.75" hidden="1" thickBot="1" x14ac:dyDescent="0.3">
      <c r="A6945" s="238"/>
      <c r="B6945" s="241"/>
      <c r="C6945" s="38"/>
      <c r="D6945" s="38"/>
      <c r="E6945" s="199"/>
      <c r="F6945" s="205" t="s">
        <v>13</v>
      </c>
      <c r="G6945" s="37" t="str">
        <f t="shared" si="108"/>
        <v/>
      </c>
      <c r="H6945" s="40"/>
      <c r="I6945" s="37"/>
      <c r="J6945" s="36">
        <v>0</v>
      </c>
    </row>
    <row r="6946" spans="1:10" ht="15.75" hidden="1" thickBot="1" x14ac:dyDescent="0.3">
      <c r="A6946" s="238"/>
      <c r="B6946" s="241"/>
      <c r="C6946" s="41" t="s">
        <v>11623</v>
      </c>
      <c r="D6946" s="41" t="s">
        <v>1302</v>
      </c>
      <c r="E6946" s="201">
        <v>1</v>
      </c>
      <c r="F6946" s="200">
        <v>34.978999999999999</v>
      </c>
      <c r="G6946" s="37">
        <f t="shared" si="108"/>
        <v>34.978999999999999</v>
      </c>
      <c r="H6946" s="44">
        <f>SUM(G6946:G6946)</f>
        <v>34.978999999999999</v>
      </c>
      <c r="I6946" s="45"/>
      <c r="J6946" s="36">
        <v>0</v>
      </c>
    </row>
    <row r="6947" spans="1:10" ht="15.75" hidden="1" thickBot="1" x14ac:dyDescent="0.3">
      <c r="A6947" s="239"/>
      <c r="B6947" s="242"/>
      <c r="C6947" s="46"/>
      <c r="D6947" s="46"/>
      <c r="E6947" s="202"/>
      <c r="F6947" s="203" t="s">
        <v>13</v>
      </c>
      <c r="G6947" s="48" t="str">
        <f t="shared" si="108"/>
        <v/>
      </c>
      <c r="H6947" s="50"/>
      <c r="I6947" s="37"/>
      <c r="J6947" s="36">
        <v>0</v>
      </c>
    </row>
    <row r="6948" spans="1:10" ht="15.75" hidden="1" thickBot="1" x14ac:dyDescent="0.3">
      <c r="A6948" s="237" t="s">
        <v>1641</v>
      </c>
      <c r="B6948" s="240" t="s">
        <v>7679</v>
      </c>
      <c r="C6948" s="31"/>
      <c r="D6948" s="32" t="s">
        <v>106</v>
      </c>
      <c r="E6948" s="197"/>
      <c r="F6948" s="204" t="s">
        <v>13</v>
      </c>
      <c r="G6948" s="33" t="str">
        <f t="shared" si="108"/>
        <v/>
      </c>
      <c r="H6948" s="34"/>
      <c r="I6948" s="35"/>
      <c r="J6948" s="36">
        <v>0</v>
      </c>
    </row>
    <row r="6949" spans="1:10" ht="15.75" hidden="1" thickBot="1" x14ac:dyDescent="0.3">
      <c r="A6949" s="238"/>
      <c r="B6949" s="241"/>
      <c r="C6949" s="38"/>
      <c r="D6949" s="38"/>
      <c r="E6949" s="199"/>
      <c r="F6949" s="205" t="s">
        <v>13</v>
      </c>
      <c r="G6949" s="37" t="str">
        <f t="shared" si="108"/>
        <v/>
      </c>
      <c r="H6949" s="40"/>
      <c r="I6949" s="37"/>
      <c r="J6949" s="36">
        <v>0</v>
      </c>
    </row>
    <row r="6950" spans="1:10" ht="15.75" hidden="1" thickBot="1" x14ac:dyDescent="0.3">
      <c r="A6950" s="238"/>
      <c r="B6950" s="241"/>
      <c r="C6950" s="41" t="s">
        <v>11624</v>
      </c>
      <c r="D6950" s="41" t="s">
        <v>1302</v>
      </c>
      <c r="E6950" s="201">
        <v>1</v>
      </c>
      <c r="F6950" s="200">
        <v>23.702499999999997</v>
      </c>
      <c r="G6950" s="37">
        <f t="shared" si="108"/>
        <v>23.702499999999997</v>
      </c>
      <c r="H6950" s="44">
        <f>SUM(G6950:G6950)</f>
        <v>23.702499999999997</v>
      </c>
      <c r="I6950" s="45"/>
      <c r="J6950" s="36">
        <v>0</v>
      </c>
    </row>
    <row r="6951" spans="1:10" ht="15.75" hidden="1" thickBot="1" x14ac:dyDescent="0.3">
      <c r="A6951" s="239"/>
      <c r="B6951" s="242"/>
      <c r="C6951" s="46"/>
      <c r="D6951" s="46"/>
      <c r="E6951" s="202"/>
      <c r="F6951" s="203" t="s">
        <v>13</v>
      </c>
      <c r="G6951" s="48" t="str">
        <f t="shared" si="108"/>
        <v/>
      </c>
      <c r="H6951" s="50"/>
      <c r="I6951" s="37"/>
      <c r="J6951" s="36">
        <v>0</v>
      </c>
    </row>
    <row r="6952" spans="1:10" ht="15.75" hidden="1" thickBot="1" x14ac:dyDescent="0.3">
      <c r="A6952" s="237" t="s">
        <v>1642</v>
      </c>
      <c r="B6952" s="240" t="s">
        <v>7680</v>
      </c>
      <c r="C6952" s="31"/>
      <c r="D6952" s="32" t="s">
        <v>106</v>
      </c>
      <c r="E6952" s="197"/>
      <c r="F6952" s="204" t="s">
        <v>13</v>
      </c>
      <c r="G6952" s="33" t="str">
        <f t="shared" si="108"/>
        <v/>
      </c>
      <c r="H6952" s="34"/>
      <c r="I6952" s="35"/>
      <c r="J6952" s="36">
        <v>0</v>
      </c>
    </row>
    <row r="6953" spans="1:10" ht="15.75" hidden="1" thickBot="1" x14ac:dyDescent="0.3">
      <c r="A6953" s="238"/>
      <c r="B6953" s="241"/>
      <c r="C6953" s="38"/>
      <c r="D6953" s="38"/>
      <c r="E6953" s="199"/>
      <c r="F6953" s="205" t="s">
        <v>13</v>
      </c>
      <c r="G6953" s="37" t="str">
        <f t="shared" si="108"/>
        <v/>
      </c>
      <c r="H6953" s="40"/>
      <c r="I6953" s="37"/>
      <c r="J6953" s="36">
        <v>0</v>
      </c>
    </row>
    <row r="6954" spans="1:10" ht="15.75" hidden="1" thickBot="1" x14ac:dyDescent="0.3">
      <c r="A6954" s="238"/>
      <c r="B6954" s="241"/>
      <c r="C6954" s="41" t="s">
        <v>11625</v>
      </c>
      <c r="D6954" s="41" t="s">
        <v>1302</v>
      </c>
      <c r="E6954" s="201">
        <v>1</v>
      </c>
      <c r="F6954" s="200">
        <v>68.580500000000001</v>
      </c>
      <c r="G6954" s="37">
        <f t="shared" si="108"/>
        <v>68.580500000000001</v>
      </c>
      <c r="H6954" s="44">
        <f>SUM(G6954:G6954)</f>
        <v>68.580500000000001</v>
      </c>
      <c r="I6954" s="45"/>
      <c r="J6954" s="36">
        <v>0</v>
      </c>
    </row>
    <row r="6955" spans="1:10" ht="15.75" hidden="1" thickBot="1" x14ac:dyDescent="0.3">
      <c r="A6955" s="239"/>
      <c r="B6955" s="242"/>
      <c r="C6955" s="46"/>
      <c r="D6955" s="46"/>
      <c r="E6955" s="202"/>
      <c r="F6955" s="203" t="s">
        <v>13</v>
      </c>
      <c r="G6955" s="48" t="str">
        <f t="shared" si="108"/>
        <v/>
      </c>
      <c r="H6955" s="50"/>
      <c r="I6955" s="37"/>
      <c r="J6955" s="36">
        <v>0</v>
      </c>
    </row>
    <row r="6956" spans="1:10" ht="15.75" hidden="1" thickBot="1" x14ac:dyDescent="0.3">
      <c r="A6956" s="237" t="s">
        <v>1643</v>
      </c>
      <c r="B6956" s="240" t="s">
        <v>7681</v>
      </c>
      <c r="C6956" s="31"/>
      <c r="D6956" s="32" t="s">
        <v>106</v>
      </c>
      <c r="E6956" s="197"/>
      <c r="F6956" s="204" t="s">
        <v>13</v>
      </c>
      <c r="G6956" s="33" t="str">
        <f t="shared" si="108"/>
        <v/>
      </c>
      <c r="H6956" s="34"/>
      <c r="I6956" s="35"/>
      <c r="J6956" s="36">
        <v>0</v>
      </c>
    </row>
    <row r="6957" spans="1:10" ht="15.75" hidden="1" thickBot="1" x14ac:dyDescent="0.3">
      <c r="A6957" s="238"/>
      <c r="B6957" s="241"/>
      <c r="C6957" s="38"/>
      <c r="D6957" s="38"/>
      <c r="E6957" s="199"/>
      <c r="F6957" s="205" t="s">
        <v>13</v>
      </c>
      <c r="G6957" s="37" t="str">
        <f t="shared" si="108"/>
        <v/>
      </c>
      <c r="H6957" s="40"/>
      <c r="I6957" s="37"/>
      <c r="J6957" s="36">
        <v>0</v>
      </c>
    </row>
    <row r="6958" spans="1:10" ht="15.75" hidden="1" thickBot="1" x14ac:dyDescent="0.3">
      <c r="A6958" s="238"/>
      <c r="B6958" s="241"/>
      <c r="C6958" s="41" t="s">
        <v>11626</v>
      </c>
      <c r="D6958" s="41" t="s">
        <v>1302</v>
      </c>
      <c r="E6958" s="201">
        <v>1</v>
      </c>
      <c r="F6958" s="200">
        <v>50.055499999999995</v>
      </c>
      <c r="G6958" s="37">
        <f t="shared" si="108"/>
        <v>50.055499999999995</v>
      </c>
      <c r="H6958" s="44">
        <f>SUM(G6958:G6958)</f>
        <v>50.055499999999995</v>
      </c>
      <c r="I6958" s="45"/>
      <c r="J6958" s="36">
        <v>0</v>
      </c>
    </row>
    <row r="6959" spans="1:10" ht="15.75" hidden="1" thickBot="1" x14ac:dyDescent="0.3">
      <c r="A6959" s="239"/>
      <c r="B6959" s="242"/>
      <c r="C6959" s="46"/>
      <c r="D6959" s="46"/>
      <c r="E6959" s="202"/>
      <c r="F6959" s="203" t="s">
        <v>13</v>
      </c>
      <c r="G6959" s="48" t="str">
        <f t="shared" si="108"/>
        <v/>
      </c>
      <c r="H6959" s="50"/>
      <c r="I6959" s="37"/>
      <c r="J6959" s="36">
        <v>0</v>
      </c>
    </row>
    <row r="6960" spans="1:10" ht="15.75" hidden="1" thickBot="1" x14ac:dyDescent="0.3">
      <c r="A6960" s="237" t="s">
        <v>1644</v>
      </c>
      <c r="B6960" s="240" t="s">
        <v>7682</v>
      </c>
      <c r="C6960" s="31"/>
      <c r="D6960" s="32" t="s">
        <v>106</v>
      </c>
      <c r="E6960" s="197"/>
      <c r="F6960" s="204" t="s">
        <v>13</v>
      </c>
      <c r="G6960" s="33" t="str">
        <f t="shared" si="108"/>
        <v/>
      </c>
      <c r="H6960" s="34"/>
      <c r="I6960" s="35"/>
      <c r="J6960" s="36">
        <v>0</v>
      </c>
    </row>
    <row r="6961" spans="1:10" ht="15.75" hidden="1" thickBot="1" x14ac:dyDescent="0.3">
      <c r="A6961" s="238"/>
      <c r="B6961" s="241"/>
      <c r="C6961" s="38"/>
      <c r="D6961" s="38"/>
      <c r="E6961" s="199"/>
      <c r="F6961" s="205" t="s">
        <v>13</v>
      </c>
      <c r="G6961" s="37" t="str">
        <f t="shared" si="108"/>
        <v/>
      </c>
      <c r="H6961" s="40"/>
      <c r="I6961" s="37"/>
      <c r="J6961" s="36">
        <v>0</v>
      </c>
    </row>
    <row r="6962" spans="1:10" ht="15.75" hidden="1" thickBot="1" x14ac:dyDescent="0.3">
      <c r="A6962" s="238"/>
      <c r="B6962" s="241"/>
      <c r="C6962" s="41" t="s">
        <v>1645</v>
      </c>
      <c r="D6962" s="58" t="s">
        <v>106</v>
      </c>
      <c r="E6962" s="201">
        <v>1</v>
      </c>
      <c r="F6962" s="200" t="s">
        <v>13</v>
      </c>
      <c r="G6962" s="37" t="str">
        <f t="shared" si="108"/>
        <v/>
      </c>
      <c r="H6962" s="44">
        <f>SUM(G6962:G6962)</f>
        <v>0</v>
      </c>
      <c r="I6962" s="45"/>
      <c r="J6962" s="36">
        <v>0</v>
      </c>
    </row>
    <row r="6963" spans="1:10" ht="15.75" hidden="1" thickBot="1" x14ac:dyDescent="0.3">
      <c r="A6963" s="239"/>
      <c r="B6963" s="242"/>
      <c r="C6963" s="46"/>
      <c r="D6963" s="46"/>
      <c r="E6963" s="202"/>
      <c r="F6963" s="203" t="s">
        <v>13</v>
      </c>
      <c r="G6963" s="48" t="str">
        <f t="shared" si="108"/>
        <v/>
      </c>
      <c r="H6963" s="50"/>
      <c r="I6963" s="37"/>
      <c r="J6963" s="36">
        <v>0</v>
      </c>
    </row>
    <row r="6964" spans="1:10" ht="15.75" hidden="1" thickBot="1" x14ac:dyDescent="0.3">
      <c r="A6964" s="237" t="s">
        <v>1646</v>
      </c>
      <c r="B6964" s="240" t="s">
        <v>7683</v>
      </c>
      <c r="C6964" s="31"/>
      <c r="D6964" s="32" t="s">
        <v>106</v>
      </c>
      <c r="E6964" s="197"/>
      <c r="F6964" s="204" t="s">
        <v>13</v>
      </c>
      <c r="G6964" s="33" t="str">
        <f t="shared" si="108"/>
        <v/>
      </c>
      <c r="H6964" s="34"/>
      <c r="I6964" s="35"/>
      <c r="J6964" s="36">
        <v>0</v>
      </c>
    </row>
    <row r="6965" spans="1:10" ht="15.75" hidden="1" thickBot="1" x14ac:dyDescent="0.3">
      <c r="A6965" s="238"/>
      <c r="B6965" s="241"/>
      <c r="C6965" s="38"/>
      <c r="D6965" s="38"/>
      <c r="E6965" s="199"/>
      <c r="F6965" s="205" t="s">
        <v>13</v>
      </c>
      <c r="G6965" s="37" t="str">
        <f t="shared" si="108"/>
        <v/>
      </c>
      <c r="H6965" s="40"/>
      <c r="I6965" s="37"/>
      <c r="J6965" s="36">
        <v>0</v>
      </c>
    </row>
    <row r="6966" spans="1:10" ht="15.75" hidden="1" thickBot="1" x14ac:dyDescent="0.3">
      <c r="A6966" s="238"/>
      <c r="B6966" s="241"/>
      <c r="C6966" s="41" t="s">
        <v>11627</v>
      </c>
      <c r="D6966" s="41" t="s">
        <v>1302</v>
      </c>
      <c r="E6966" s="201">
        <v>1</v>
      </c>
      <c r="F6966" s="200">
        <v>11.342999999999998</v>
      </c>
      <c r="G6966" s="37">
        <f t="shared" si="108"/>
        <v>11.342999999999998</v>
      </c>
      <c r="H6966" s="44">
        <f>SUM(G6966:G6966)</f>
        <v>11.342999999999998</v>
      </c>
      <c r="I6966" s="45"/>
      <c r="J6966" s="36">
        <v>0</v>
      </c>
    </row>
    <row r="6967" spans="1:10" ht="15.75" hidden="1" thickBot="1" x14ac:dyDescent="0.3">
      <c r="A6967" s="239"/>
      <c r="B6967" s="242"/>
      <c r="C6967" s="46"/>
      <c r="D6967" s="46"/>
      <c r="E6967" s="202"/>
      <c r="F6967" s="203" t="s">
        <v>13</v>
      </c>
      <c r="G6967" s="48" t="str">
        <f t="shared" si="108"/>
        <v/>
      </c>
      <c r="H6967" s="50"/>
      <c r="I6967" s="37"/>
      <c r="J6967" s="36">
        <v>0</v>
      </c>
    </row>
    <row r="6968" spans="1:10" ht="15.75" hidden="1" thickBot="1" x14ac:dyDescent="0.3">
      <c r="A6968" s="237" t="s">
        <v>1647</v>
      </c>
      <c r="B6968" s="240" t="s">
        <v>7684</v>
      </c>
      <c r="C6968" s="31"/>
      <c r="D6968" s="32" t="s">
        <v>106</v>
      </c>
      <c r="E6968" s="197"/>
      <c r="F6968" s="204" t="s">
        <v>13</v>
      </c>
      <c r="G6968" s="33" t="str">
        <f t="shared" si="108"/>
        <v/>
      </c>
      <c r="H6968" s="34"/>
      <c r="I6968" s="35"/>
      <c r="J6968" s="36">
        <v>0</v>
      </c>
    </row>
    <row r="6969" spans="1:10" ht="15.75" hidden="1" thickBot="1" x14ac:dyDescent="0.3">
      <c r="A6969" s="238"/>
      <c r="B6969" s="241"/>
      <c r="C6969" s="38"/>
      <c r="D6969" s="38"/>
      <c r="E6969" s="199"/>
      <c r="F6969" s="205" t="s">
        <v>13</v>
      </c>
      <c r="G6969" s="37" t="str">
        <f t="shared" si="108"/>
        <v/>
      </c>
      <c r="H6969" s="40"/>
      <c r="I6969" s="37"/>
      <c r="J6969" s="36">
        <v>0</v>
      </c>
    </row>
    <row r="6970" spans="1:10" ht="15.75" hidden="1" thickBot="1" x14ac:dyDescent="0.3">
      <c r="A6970" s="238"/>
      <c r="B6970" s="241"/>
      <c r="C6970" s="41" t="s">
        <v>1648</v>
      </c>
      <c r="D6970" s="58" t="s">
        <v>106</v>
      </c>
      <c r="E6970" s="201">
        <v>1</v>
      </c>
      <c r="F6970" s="200" t="s">
        <v>13</v>
      </c>
      <c r="G6970" s="37" t="str">
        <f t="shared" si="108"/>
        <v/>
      </c>
      <c r="H6970" s="44">
        <f>SUM(G6970:G6970)</f>
        <v>0</v>
      </c>
      <c r="I6970" s="45"/>
      <c r="J6970" s="36">
        <v>0</v>
      </c>
    </row>
    <row r="6971" spans="1:10" ht="15.75" hidden="1" thickBot="1" x14ac:dyDescent="0.3">
      <c r="A6971" s="239"/>
      <c r="B6971" s="242"/>
      <c r="C6971" s="46"/>
      <c r="D6971" s="46"/>
      <c r="E6971" s="202"/>
      <c r="F6971" s="203" t="s">
        <v>13</v>
      </c>
      <c r="G6971" s="48" t="str">
        <f t="shared" si="108"/>
        <v/>
      </c>
      <c r="H6971" s="50"/>
      <c r="I6971" s="37"/>
      <c r="J6971" s="36">
        <v>0</v>
      </c>
    </row>
    <row r="6972" spans="1:10" ht="15.75" hidden="1" thickBot="1" x14ac:dyDescent="0.3">
      <c r="A6972" s="237" t="s">
        <v>1649</v>
      </c>
      <c r="B6972" s="240" t="s">
        <v>7687</v>
      </c>
      <c r="C6972" s="31"/>
      <c r="D6972" s="32" t="s">
        <v>106</v>
      </c>
      <c r="E6972" s="197"/>
      <c r="F6972" s="204" t="s">
        <v>13</v>
      </c>
      <c r="G6972" s="33" t="str">
        <f t="shared" si="108"/>
        <v/>
      </c>
      <c r="H6972" s="34"/>
      <c r="I6972" s="35"/>
      <c r="J6972" s="36">
        <v>0</v>
      </c>
    </row>
    <row r="6973" spans="1:10" ht="15.75" hidden="1" thickBot="1" x14ac:dyDescent="0.3">
      <c r="A6973" s="238"/>
      <c r="B6973" s="241"/>
      <c r="C6973" s="38"/>
      <c r="D6973" s="38"/>
      <c r="E6973" s="199"/>
      <c r="F6973" s="205" t="s">
        <v>13</v>
      </c>
      <c r="G6973" s="37" t="str">
        <f t="shared" si="108"/>
        <v/>
      </c>
      <c r="H6973" s="40"/>
      <c r="I6973" s="37"/>
      <c r="J6973" s="36">
        <v>0</v>
      </c>
    </row>
    <row r="6974" spans="1:10" ht="15.75" hidden="1" thickBot="1" x14ac:dyDescent="0.3">
      <c r="A6974" s="238"/>
      <c r="B6974" s="241"/>
      <c r="C6974" s="41" t="s">
        <v>10888</v>
      </c>
      <c r="D6974" s="41" t="s">
        <v>1302</v>
      </c>
      <c r="E6974" s="201">
        <v>1</v>
      </c>
      <c r="F6974" s="200">
        <v>4.1040000000000001</v>
      </c>
      <c r="G6974" s="37">
        <f t="shared" si="108"/>
        <v>4.1040000000000001</v>
      </c>
      <c r="H6974" s="44">
        <f>SUM(G6974:G6974)</f>
        <v>4.1040000000000001</v>
      </c>
      <c r="I6974" s="45"/>
      <c r="J6974" s="36">
        <v>0</v>
      </c>
    </row>
    <row r="6975" spans="1:10" ht="15.75" hidden="1" thickBot="1" x14ac:dyDescent="0.3">
      <c r="A6975" s="239"/>
      <c r="B6975" s="242"/>
      <c r="C6975" s="46"/>
      <c r="D6975" s="46"/>
      <c r="E6975" s="202"/>
      <c r="F6975" s="203" t="s">
        <v>13</v>
      </c>
      <c r="G6975" s="48" t="str">
        <f t="shared" si="108"/>
        <v/>
      </c>
      <c r="H6975" s="50"/>
      <c r="I6975" s="37"/>
      <c r="J6975" s="36">
        <v>0</v>
      </c>
    </row>
    <row r="6976" spans="1:10" ht="15.75" hidden="1" thickBot="1" x14ac:dyDescent="0.3">
      <c r="A6976" s="237" t="s">
        <v>1650</v>
      </c>
      <c r="B6976" s="240" t="s">
        <v>7688</v>
      </c>
      <c r="C6976" s="31"/>
      <c r="D6976" s="32" t="s">
        <v>106</v>
      </c>
      <c r="E6976" s="197"/>
      <c r="F6976" s="204" t="s">
        <v>13</v>
      </c>
      <c r="G6976" s="33" t="str">
        <f t="shared" si="108"/>
        <v/>
      </c>
      <c r="H6976" s="34"/>
      <c r="I6976" s="35"/>
      <c r="J6976" s="36">
        <v>0</v>
      </c>
    </row>
    <row r="6977" spans="1:10" ht="15.75" hidden="1" thickBot="1" x14ac:dyDescent="0.3">
      <c r="A6977" s="238"/>
      <c r="B6977" s="241"/>
      <c r="C6977" s="38"/>
      <c r="D6977" s="38"/>
      <c r="E6977" s="199"/>
      <c r="F6977" s="205" t="s">
        <v>13</v>
      </c>
      <c r="G6977" s="37" t="str">
        <f t="shared" si="108"/>
        <v/>
      </c>
      <c r="H6977" s="40"/>
      <c r="I6977" s="37"/>
      <c r="J6977" s="36">
        <v>0</v>
      </c>
    </row>
    <row r="6978" spans="1:10" ht="15.75" hidden="1" thickBot="1" x14ac:dyDescent="0.3">
      <c r="A6978" s="238"/>
      <c r="B6978" s="241"/>
      <c r="C6978" s="41" t="s">
        <v>10960</v>
      </c>
      <c r="D6978" s="41" t="s">
        <v>1302</v>
      </c>
      <c r="E6978" s="201">
        <v>1</v>
      </c>
      <c r="F6978" s="200">
        <v>4.6360000000000001</v>
      </c>
      <c r="G6978" s="37">
        <f t="shared" si="108"/>
        <v>4.6360000000000001</v>
      </c>
      <c r="H6978" s="44">
        <f>SUM(G6978:G6978)</f>
        <v>4.6360000000000001</v>
      </c>
      <c r="I6978" s="45"/>
      <c r="J6978" s="36">
        <v>0</v>
      </c>
    </row>
    <row r="6979" spans="1:10" ht="15.75" hidden="1" thickBot="1" x14ac:dyDescent="0.3">
      <c r="A6979" s="239"/>
      <c r="B6979" s="242"/>
      <c r="C6979" s="46"/>
      <c r="D6979" s="46"/>
      <c r="E6979" s="202"/>
      <c r="F6979" s="203" t="s">
        <v>13</v>
      </c>
      <c r="G6979" s="48" t="str">
        <f t="shared" si="108"/>
        <v/>
      </c>
      <c r="H6979" s="50"/>
      <c r="I6979" s="37"/>
      <c r="J6979" s="36">
        <v>0</v>
      </c>
    </row>
    <row r="6980" spans="1:10" ht="15.75" hidden="1" thickBot="1" x14ac:dyDescent="0.3">
      <c r="A6980" s="237" t="s">
        <v>1651</v>
      </c>
      <c r="B6980" s="240" t="s">
        <v>7689</v>
      </c>
      <c r="C6980" s="31"/>
      <c r="D6980" s="32" t="s">
        <v>106</v>
      </c>
      <c r="E6980" s="197"/>
      <c r="F6980" s="204" t="s">
        <v>13</v>
      </c>
      <c r="G6980" s="33" t="str">
        <f t="shared" si="108"/>
        <v/>
      </c>
      <c r="H6980" s="34"/>
      <c r="I6980" s="35"/>
      <c r="J6980" s="36">
        <v>0</v>
      </c>
    </row>
    <row r="6981" spans="1:10" ht="15.75" hidden="1" thickBot="1" x14ac:dyDescent="0.3">
      <c r="A6981" s="238"/>
      <c r="B6981" s="241"/>
      <c r="C6981" s="38"/>
      <c r="D6981" s="38"/>
      <c r="E6981" s="199"/>
      <c r="F6981" s="205" t="s">
        <v>13</v>
      </c>
      <c r="G6981" s="37" t="str">
        <f t="shared" si="108"/>
        <v/>
      </c>
      <c r="H6981" s="40"/>
      <c r="I6981" s="37"/>
      <c r="J6981" s="36">
        <v>0</v>
      </c>
    </row>
    <row r="6982" spans="1:10" ht="15.75" hidden="1" thickBot="1" x14ac:dyDescent="0.3">
      <c r="A6982" s="238"/>
      <c r="B6982" s="241"/>
      <c r="C6982" s="41" t="s">
        <v>10904</v>
      </c>
      <c r="D6982" s="41" t="s">
        <v>1302</v>
      </c>
      <c r="E6982" s="201">
        <v>1</v>
      </c>
      <c r="F6982" s="200">
        <v>10.003499999999999</v>
      </c>
      <c r="G6982" s="37">
        <f t="shared" ref="G6982:G7045" si="109">IF(ISNUMBER(F6982),E6982*F6982,"")</f>
        <v>10.003499999999999</v>
      </c>
      <c r="H6982" s="44">
        <f>SUM(G6982:G6982)</f>
        <v>10.003499999999999</v>
      </c>
      <c r="I6982" s="45"/>
      <c r="J6982" s="36">
        <v>0</v>
      </c>
    </row>
    <row r="6983" spans="1:10" ht="15.75" hidden="1" thickBot="1" x14ac:dyDescent="0.3">
      <c r="A6983" s="239"/>
      <c r="B6983" s="242"/>
      <c r="C6983" s="46"/>
      <c r="D6983" s="46"/>
      <c r="E6983" s="202"/>
      <c r="F6983" s="203" t="s">
        <v>13</v>
      </c>
      <c r="G6983" s="48" t="str">
        <f t="shared" si="109"/>
        <v/>
      </c>
      <c r="H6983" s="50"/>
      <c r="I6983" s="37"/>
      <c r="J6983" s="36">
        <v>0</v>
      </c>
    </row>
    <row r="6984" spans="1:10" ht="15.75" hidden="1" thickBot="1" x14ac:dyDescent="0.3">
      <c r="A6984" s="237" t="s">
        <v>1652</v>
      </c>
      <c r="B6984" s="240" t="s">
        <v>7690</v>
      </c>
      <c r="C6984" s="31"/>
      <c r="D6984" s="32" t="s">
        <v>106</v>
      </c>
      <c r="E6984" s="197"/>
      <c r="F6984" s="204" t="s">
        <v>13</v>
      </c>
      <c r="G6984" s="33" t="str">
        <f t="shared" si="109"/>
        <v/>
      </c>
      <c r="H6984" s="34"/>
      <c r="I6984" s="35"/>
      <c r="J6984" s="36">
        <v>0</v>
      </c>
    </row>
    <row r="6985" spans="1:10" ht="15.75" hidden="1" thickBot="1" x14ac:dyDescent="0.3">
      <c r="A6985" s="238"/>
      <c r="B6985" s="241"/>
      <c r="C6985" s="38"/>
      <c r="D6985" s="38"/>
      <c r="E6985" s="199"/>
      <c r="F6985" s="205" t="s">
        <v>13</v>
      </c>
      <c r="G6985" s="37" t="str">
        <f t="shared" si="109"/>
        <v/>
      </c>
      <c r="H6985" s="40"/>
      <c r="I6985" s="37"/>
      <c r="J6985" s="36">
        <v>0</v>
      </c>
    </row>
    <row r="6986" spans="1:10" ht="15.75" hidden="1" thickBot="1" x14ac:dyDescent="0.3">
      <c r="A6986" s="238"/>
      <c r="B6986" s="241"/>
      <c r="C6986" s="41" t="s">
        <v>10998</v>
      </c>
      <c r="D6986" s="41" t="s">
        <v>1302</v>
      </c>
      <c r="E6986" s="201">
        <v>1</v>
      </c>
      <c r="F6986" s="200">
        <v>15.712999999999999</v>
      </c>
      <c r="G6986" s="37">
        <f t="shared" si="109"/>
        <v>15.712999999999999</v>
      </c>
      <c r="H6986" s="44">
        <f>SUM(G6986:G6986)</f>
        <v>15.712999999999999</v>
      </c>
      <c r="I6986" s="45"/>
      <c r="J6986" s="36">
        <v>0</v>
      </c>
    </row>
    <row r="6987" spans="1:10" ht="15.75" hidden="1" thickBot="1" x14ac:dyDescent="0.3">
      <c r="A6987" s="239"/>
      <c r="B6987" s="242"/>
      <c r="C6987" s="46"/>
      <c r="D6987" s="46"/>
      <c r="E6987" s="202"/>
      <c r="F6987" s="203" t="s">
        <v>13</v>
      </c>
      <c r="G6987" s="48" t="str">
        <f t="shared" si="109"/>
        <v/>
      </c>
      <c r="H6987" s="50"/>
      <c r="I6987" s="37"/>
      <c r="J6987" s="36">
        <v>0</v>
      </c>
    </row>
    <row r="6988" spans="1:10" ht="15.75" hidden="1" thickBot="1" x14ac:dyDescent="0.3">
      <c r="A6988" s="237" t="s">
        <v>1653</v>
      </c>
      <c r="B6988" s="240" t="s">
        <v>7691</v>
      </c>
      <c r="C6988" s="31"/>
      <c r="D6988" s="32" t="s">
        <v>106</v>
      </c>
      <c r="E6988" s="197"/>
      <c r="F6988" s="204" t="s">
        <v>13</v>
      </c>
      <c r="G6988" s="33" t="str">
        <f t="shared" si="109"/>
        <v/>
      </c>
      <c r="H6988" s="34"/>
      <c r="I6988" s="35"/>
      <c r="J6988" s="36">
        <v>0</v>
      </c>
    </row>
    <row r="6989" spans="1:10" ht="15.75" hidden="1" thickBot="1" x14ac:dyDescent="0.3">
      <c r="A6989" s="238"/>
      <c r="B6989" s="241"/>
      <c r="C6989" s="38"/>
      <c r="D6989" s="38"/>
      <c r="E6989" s="199"/>
      <c r="F6989" s="205" t="s">
        <v>13</v>
      </c>
      <c r="G6989" s="37" t="str">
        <f t="shared" si="109"/>
        <v/>
      </c>
      <c r="H6989" s="40"/>
      <c r="I6989" s="37"/>
      <c r="J6989" s="36">
        <v>0</v>
      </c>
    </row>
    <row r="6990" spans="1:10" ht="15.75" hidden="1" thickBot="1" x14ac:dyDescent="0.3">
      <c r="A6990" s="238"/>
      <c r="B6990" s="241"/>
      <c r="C6990" s="41" t="s">
        <v>10974</v>
      </c>
      <c r="D6990" s="41" t="s">
        <v>1302</v>
      </c>
      <c r="E6990" s="201">
        <v>1</v>
      </c>
      <c r="F6990" s="200">
        <v>17.233000000000001</v>
      </c>
      <c r="G6990" s="37">
        <f t="shared" si="109"/>
        <v>17.233000000000001</v>
      </c>
      <c r="H6990" s="44">
        <f>SUM(G6990:G6990)</f>
        <v>17.233000000000001</v>
      </c>
      <c r="I6990" s="45"/>
      <c r="J6990" s="36">
        <v>0</v>
      </c>
    </row>
    <row r="6991" spans="1:10" ht="15.75" hidden="1" thickBot="1" x14ac:dyDescent="0.3">
      <c r="A6991" s="239"/>
      <c r="B6991" s="242"/>
      <c r="C6991" s="46"/>
      <c r="D6991" s="46"/>
      <c r="E6991" s="202"/>
      <c r="F6991" s="203" t="s">
        <v>13</v>
      </c>
      <c r="G6991" s="48" t="str">
        <f t="shared" si="109"/>
        <v/>
      </c>
      <c r="H6991" s="50"/>
      <c r="I6991" s="37"/>
      <c r="J6991" s="36">
        <v>0</v>
      </c>
    </row>
    <row r="6992" spans="1:10" ht="15.75" hidden="1" thickBot="1" x14ac:dyDescent="0.3">
      <c r="A6992" s="237" t="s">
        <v>1654</v>
      </c>
      <c r="B6992" s="240" t="s">
        <v>7692</v>
      </c>
      <c r="C6992" s="31"/>
      <c r="D6992" s="32" t="s">
        <v>106</v>
      </c>
      <c r="E6992" s="197"/>
      <c r="F6992" s="204" t="s">
        <v>13</v>
      </c>
      <c r="G6992" s="33" t="str">
        <f t="shared" si="109"/>
        <v/>
      </c>
      <c r="H6992" s="34"/>
      <c r="I6992" s="35"/>
      <c r="J6992" s="36">
        <v>0</v>
      </c>
    </row>
    <row r="6993" spans="1:10" ht="15.75" hidden="1" thickBot="1" x14ac:dyDescent="0.3">
      <c r="A6993" s="238"/>
      <c r="B6993" s="241"/>
      <c r="C6993" s="38"/>
      <c r="D6993" s="38"/>
      <c r="E6993" s="199"/>
      <c r="F6993" s="205" t="s">
        <v>13</v>
      </c>
      <c r="G6993" s="37" t="str">
        <f t="shared" si="109"/>
        <v/>
      </c>
      <c r="H6993" s="40"/>
      <c r="I6993" s="37"/>
      <c r="J6993" s="36">
        <v>0</v>
      </c>
    </row>
    <row r="6994" spans="1:10" ht="15.75" hidden="1" thickBot="1" x14ac:dyDescent="0.3">
      <c r="A6994" s="238"/>
      <c r="B6994" s="241"/>
      <c r="C6994" s="41" t="s">
        <v>11628</v>
      </c>
      <c r="D6994" s="41" t="s">
        <v>1302</v>
      </c>
      <c r="E6994" s="201">
        <v>1</v>
      </c>
      <c r="F6994" s="200">
        <v>28.347999999999999</v>
      </c>
      <c r="G6994" s="37">
        <f t="shared" si="109"/>
        <v>28.347999999999999</v>
      </c>
      <c r="H6994" s="44">
        <f>SUM(G6994:G6994)</f>
        <v>28.347999999999999</v>
      </c>
      <c r="I6994" s="45"/>
      <c r="J6994" s="36">
        <v>0</v>
      </c>
    </row>
    <row r="6995" spans="1:10" ht="15.75" hidden="1" thickBot="1" x14ac:dyDescent="0.3">
      <c r="A6995" s="239"/>
      <c r="B6995" s="242"/>
      <c r="C6995" s="46"/>
      <c r="D6995" s="46"/>
      <c r="E6995" s="202"/>
      <c r="F6995" s="203" t="s">
        <v>13</v>
      </c>
      <c r="G6995" s="48" t="str">
        <f t="shared" si="109"/>
        <v/>
      </c>
      <c r="H6995" s="50"/>
      <c r="I6995" s="37"/>
      <c r="J6995" s="36">
        <v>0</v>
      </c>
    </row>
    <row r="6996" spans="1:10" ht="15.75" hidden="1" thickBot="1" x14ac:dyDescent="0.3">
      <c r="A6996" s="237" t="s">
        <v>1655</v>
      </c>
      <c r="B6996" s="240" t="s">
        <v>7693</v>
      </c>
      <c r="C6996" s="31"/>
      <c r="D6996" s="32" t="s">
        <v>106</v>
      </c>
      <c r="E6996" s="197"/>
      <c r="F6996" s="204" t="s">
        <v>13</v>
      </c>
      <c r="G6996" s="33" t="str">
        <f t="shared" si="109"/>
        <v/>
      </c>
      <c r="H6996" s="34"/>
      <c r="I6996" s="35"/>
      <c r="J6996" s="36">
        <v>0</v>
      </c>
    </row>
    <row r="6997" spans="1:10" ht="15.75" hidden="1" thickBot="1" x14ac:dyDescent="0.3">
      <c r="A6997" s="238"/>
      <c r="B6997" s="241"/>
      <c r="C6997" s="38"/>
      <c r="D6997" s="38"/>
      <c r="E6997" s="199"/>
      <c r="F6997" s="205" t="s">
        <v>13</v>
      </c>
      <c r="G6997" s="37" t="str">
        <f t="shared" si="109"/>
        <v/>
      </c>
      <c r="H6997" s="40"/>
      <c r="I6997" s="37"/>
      <c r="J6997" s="36">
        <v>0</v>
      </c>
    </row>
    <row r="6998" spans="1:10" ht="15.75" hidden="1" thickBot="1" x14ac:dyDescent="0.3">
      <c r="A6998" s="238"/>
      <c r="B6998" s="241"/>
      <c r="C6998" s="41" t="s">
        <v>11629</v>
      </c>
      <c r="D6998" s="41" t="s">
        <v>1302</v>
      </c>
      <c r="E6998" s="201">
        <v>1</v>
      </c>
      <c r="F6998" s="200">
        <v>46.977499999999999</v>
      </c>
      <c r="G6998" s="37">
        <f t="shared" si="109"/>
        <v>46.977499999999999</v>
      </c>
      <c r="H6998" s="44">
        <f>SUM(G6998:G6998)</f>
        <v>46.977499999999999</v>
      </c>
      <c r="I6998" s="45"/>
      <c r="J6998" s="36">
        <v>0</v>
      </c>
    </row>
    <row r="6999" spans="1:10" ht="15.75" hidden="1" thickBot="1" x14ac:dyDescent="0.3">
      <c r="A6999" s="239"/>
      <c r="B6999" s="242"/>
      <c r="C6999" s="46"/>
      <c r="D6999" s="46"/>
      <c r="E6999" s="202"/>
      <c r="F6999" s="203" t="s">
        <v>13</v>
      </c>
      <c r="G6999" s="48" t="str">
        <f t="shared" si="109"/>
        <v/>
      </c>
      <c r="H6999" s="50"/>
      <c r="I6999" s="37"/>
      <c r="J6999" s="36">
        <v>0</v>
      </c>
    </row>
    <row r="7000" spans="1:10" ht="15.75" hidden="1" thickBot="1" x14ac:dyDescent="0.3">
      <c r="A7000" s="237" t="s">
        <v>1656</v>
      </c>
      <c r="B7000" s="240" t="s">
        <v>7694</v>
      </c>
      <c r="C7000" s="31"/>
      <c r="D7000" s="32" t="s">
        <v>106</v>
      </c>
      <c r="E7000" s="197"/>
      <c r="F7000" s="204" t="s">
        <v>13</v>
      </c>
      <c r="G7000" s="33" t="str">
        <f t="shared" si="109"/>
        <v/>
      </c>
      <c r="H7000" s="34"/>
      <c r="I7000" s="35"/>
      <c r="J7000" s="36">
        <v>0</v>
      </c>
    </row>
    <row r="7001" spans="1:10" ht="15.75" hidden="1" thickBot="1" x14ac:dyDescent="0.3">
      <c r="A7001" s="238"/>
      <c r="B7001" s="241"/>
      <c r="C7001" s="38"/>
      <c r="D7001" s="38"/>
      <c r="E7001" s="199"/>
      <c r="F7001" s="205" t="s">
        <v>13</v>
      </c>
      <c r="G7001" s="37" t="str">
        <f t="shared" si="109"/>
        <v/>
      </c>
      <c r="H7001" s="40"/>
      <c r="I7001" s="37"/>
      <c r="J7001" s="36">
        <v>0</v>
      </c>
    </row>
    <row r="7002" spans="1:10" ht="15.75" hidden="1" thickBot="1" x14ac:dyDescent="0.3">
      <c r="A7002" s="238"/>
      <c r="B7002" s="241"/>
      <c r="C7002" s="41" t="s">
        <v>11630</v>
      </c>
      <c r="D7002" s="41" t="s">
        <v>1302</v>
      </c>
      <c r="E7002" s="201">
        <v>1</v>
      </c>
      <c r="F7002" s="200">
        <v>65.350499999999997</v>
      </c>
      <c r="G7002" s="37">
        <f t="shared" si="109"/>
        <v>65.350499999999997</v>
      </c>
      <c r="H7002" s="44">
        <f>SUM(G7002:G7002)</f>
        <v>65.350499999999997</v>
      </c>
      <c r="I7002" s="45"/>
      <c r="J7002" s="36">
        <v>0</v>
      </c>
    </row>
    <row r="7003" spans="1:10" ht="15.75" hidden="1" thickBot="1" x14ac:dyDescent="0.3">
      <c r="A7003" s="239"/>
      <c r="B7003" s="242"/>
      <c r="C7003" s="46"/>
      <c r="D7003" s="46"/>
      <c r="E7003" s="202"/>
      <c r="F7003" s="203" t="s">
        <v>13</v>
      </c>
      <c r="G7003" s="48" t="str">
        <f t="shared" si="109"/>
        <v/>
      </c>
      <c r="H7003" s="50"/>
      <c r="I7003" s="37"/>
      <c r="J7003" s="36">
        <v>0</v>
      </c>
    </row>
    <row r="7004" spans="1:10" ht="15.75" hidden="1" thickBot="1" x14ac:dyDescent="0.3">
      <c r="A7004" s="237" t="s">
        <v>1657</v>
      </c>
      <c r="B7004" s="240" t="s">
        <v>7695</v>
      </c>
      <c r="C7004" s="31"/>
      <c r="D7004" s="32" t="s">
        <v>106</v>
      </c>
      <c r="E7004" s="197"/>
      <c r="F7004" s="204" t="s">
        <v>13</v>
      </c>
      <c r="G7004" s="33" t="str">
        <f t="shared" si="109"/>
        <v/>
      </c>
      <c r="H7004" s="34"/>
      <c r="I7004" s="35"/>
      <c r="J7004" s="36">
        <v>0</v>
      </c>
    </row>
    <row r="7005" spans="1:10" ht="15.75" hidden="1" thickBot="1" x14ac:dyDescent="0.3">
      <c r="A7005" s="238"/>
      <c r="B7005" s="241"/>
      <c r="C7005" s="38"/>
      <c r="D7005" s="38"/>
      <c r="E7005" s="199"/>
      <c r="F7005" s="205" t="s">
        <v>13</v>
      </c>
      <c r="G7005" s="37" t="str">
        <f t="shared" si="109"/>
        <v/>
      </c>
      <c r="H7005" s="40"/>
      <c r="I7005" s="37"/>
      <c r="J7005" s="36">
        <v>0</v>
      </c>
    </row>
    <row r="7006" spans="1:10" ht="15.75" hidden="1" thickBot="1" x14ac:dyDescent="0.3">
      <c r="A7006" s="238"/>
      <c r="B7006" s="241"/>
      <c r="C7006" s="41" t="s">
        <v>11631</v>
      </c>
      <c r="D7006" s="41" t="s">
        <v>1302</v>
      </c>
      <c r="E7006" s="201">
        <v>1</v>
      </c>
      <c r="F7006" s="200">
        <v>102.27699999999999</v>
      </c>
      <c r="G7006" s="37">
        <f t="shared" si="109"/>
        <v>102.27699999999999</v>
      </c>
      <c r="H7006" s="44">
        <f>SUM(G7006:G7006)</f>
        <v>102.27699999999999</v>
      </c>
      <c r="I7006" s="45"/>
      <c r="J7006" s="36">
        <v>0</v>
      </c>
    </row>
    <row r="7007" spans="1:10" ht="15.75" hidden="1" thickBot="1" x14ac:dyDescent="0.3">
      <c r="A7007" s="239"/>
      <c r="B7007" s="242"/>
      <c r="C7007" s="46"/>
      <c r="D7007" s="46"/>
      <c r="E7007" s="202"/>
      <c r="F7007" s="203" t="s">
        <v>13</v>
      </c>
      <c r="G7007" s="48" t="str">
        <f t="shared" si="109"/>
        <v/>
      </c>
      <c r="H7007" s="50"/>
      <c r="I7007" s="37"/>
      <c r="J7007" s="36">
        <v>0</v>
      </c>
    </row>
    <row r="7008" spans="1:10" ht="15.75" hidden="1" thickBot="1" x14ac:dyDescent="0.3">
      <c r="A7008" s="237" t="s">
        <v>1658</v>
      </c>
      <c r="B7008" s="240" t="s">
        <v>7716</v>
      </c>
      <c r="C7008" s="31"/>
      <c r="D7008" s="32" t="s">
        <v>18</v>
      </c>
      <c r="E7008" s="197"/>
      <c r="F7008" s="204" t="s">
        <v>13</v>
      </c>
      <c r="G7008" s="33" t="str">
        <f t="shared" si="109"/>
        <v/>
      </c>
      <c r="H7008" s="34"/>
      <c r="I7008" s="35"/>
      <c r="J7008" s="36">
        <v>0</v>
      </c>
    </row>
    <row r="7009" spans="1:10" ht="15.75" hidden="1" thickBot="1" x14ac:dyDescent="0.3">
      <c r="A7009" s="238"/>
      <c r="B7009" s="241"/>
      <c r="C7009" s="38"/>
      <c r="D7009" s="38"/>
      <c r="E7009" s="199"/>
      <c r="F7009" s="205" t="s">
        <v>13</v>
      </c>
      <c r="G7009" s="37" t="str">
        <f t="shared" si="109"/>
        <v/>
      </c>
      <c r="H7009" s="40"/>
      <c r="I7009" s="37"/>
      <c r="J7009" s="36">
        <v>0</v>
      </c>
    </row>
    <row r="7010" spans="1:10" ht="15.75" hidden="1" thickBot="1" x14ac:dyDescent="0.3">
      <c r="A7010" s="238"/>
      <c r="B7010" s="241"/>
      <c r="C7010" s="41" t="s">
        <v>10966</v>
      </c>
      <c r="D7010" s="41" t="s">
        <v>83</v>
      </c>
      <c r="E7010" s="201">
        <v>1</v>
      </c>
      <c r="F7010" s="200">
        <v>33.933999999999997</v>
      </c>
      <c r="G7010" s="37">
        <f t="shared" si="109"/>
        <v>33.933999999999997</v>
      </c>
      <c r="H7010" s="44">
        <f>SUM(G7010:G7010)</f>
        <v>33.933999999999997</v>
      </c>
      <c r="I7010" s="45"/>
      <c r="J7010" s="36">
        <v>0</v>
      </c>
    </row>
    <row r="7011" spans="1:10" ht="15.75" hidden="1" thickBot="1" x14ac:dyDescent="0.3">
      <c r="A7011" s="239"/>
      <c r="B7011" s="242"/>
      <c r="C7011" s="46"/>
      <c r="D7011" s="46"/>
      <c r="E7011" s="202"/>
      <c r="F7011" s="203" t="s">
        <v>13</v>
      </c>
      <c r="G7011" s="48" t="str">
        <f t="shared" si="109"/>
        <v/>
      </c>
      <c r="H7011" s="50"/>
      <c r="I7011" s="37"/>
      <c r="J7011" s="36">
        <v>0</v>
      </c>
    </row>
    <row r="7012" spans="1:10" ht="15.75" hidden="1" thickBot="1" x14ac:dyDescent="0.3">
      <c r="A7012" s="237" t="s">
        <v>1659</v>
      </c>
      <c r="B7012" s="240" t="s">
        <v>7717</v>
      </c>
      <c r="C7012" s="31"/>
      <c r="D7012" s="32" t="s">
        <v>18</v>
      </c>
      <c r="E7012" s="197"/>
      <c r="F7012" s="204" t="s">
        <v>13</v>
      </c>
      <c r="G7012" s="33" t="str">
        <f t="shared" si="109"/>
        <v/>
      </c>
      <c r="H7012" s="34"/>
      <c r="I7012" s="35"/>
      <c r="J7012" s="36">
        <v>0</v>
      </c>
    </row>
    <row r="7013" spans="1:10" ht="15.75" hidden="1" thickBot="1" x14ac:dyDescent="0.3">
      <c r="A7013" s="238"/>
      <c r="B7013" s="241"/>
      <c r="C7013" s="38"/>
      <c r="D7013" s="38"/>
      <c r="E7013" s="199"/>
      <c r="F7013" s="205" t="s">
        <v>13</v>
      </c>
      <c r="G7013" s="37" t="str">
        <f t="shared" si="109"/>
        <v/>
      </c>
      <c r="H7013" s="40"/>
      <c r="I7013" s="37"/>
      <c r="J7013" s="36">
        <v>0</v>
      </c>
    </row>
    <row r="7014" spans="1:10" ht="15.75" hidden="1" thickBot="1" x14ac:dyDescent="0.3">
      <c r="A7014" s="238"/>
      <c r="B7014" s="241"/>
      <c r="C7014" s="41" t="s">
        <v>11632</v>
      </c>
      <c r="D7014" s="41" t="s">
        <v>83</v>
      </c>
      <c r="E7014" s="201">
        <v>1</v>
      </c>
      <c r="F7014" s="200">
        <v>46.359999999999992</v>
      </c>
      <c r="G7014" s="37">
        <f t="shared" si="109"/>
        <v>46.359999999999992</v>
      </c>
      <c r="H7014" s="44">
        <f>SUM(G7014:G7014)</f>
        <v>46.359999999999992</v>
      </c>
      <c r="I7014" s="45"/>
      <c r="J7014" s="36">
        <v>0</v>
      </c>
    </row>
    <row r="7015" spans="1:10" ht="15.75" hidden="1" thickBot="1" x14ac:dyDescent="0.3">
      <c r="A7015" s="239"/>
      <c r="B7015" s="242"/>
      <c r="C7015" s="46"/>
      <c r="D7015" s="46"/>
      <c r="E7015" s="202"/>
      <c r="F7015" s="203" t="s">
        <v>13</v>
      </c>
      <c r="G7015" s="48" t="str">
        <f t="shared" si="109"/>
        <v/>
      </c>
      <c r="H7015" s="50"/>
      <c r="I7015" s="37"/>
      <c r="J7015" s="36">
        <v>0</v>
      </c>
    </row>
    <row r="7016" spans="1:10" ht="15.75" hidden="1" thickBot="1" x14ac:dyDescent="0.3">
      <c r="A7016" s="237" t="s">
        <v>1660</v>
      </c>
      <c r="B7016" s="240" t="s">
        <v>7720</v>
      </c>
      <c r="C7016" s="31"/>
      <c r="D7016" s="32" t="s">
        <v>18</v>
      </c>
      <c r="E7016" s="197"/>
      <c r="F7016" s="204" t="s">
        <v>13</v>
      </c>
      <c r="G7016" s="33" t="str">
        <f t="shared" si="109"/>
        <v/>
      </c>
      <c r="H7016" s="34"/>
      <c r="I7016" s="35"/>
      <c r="J7016" s="36">
        <v>0</v>
      </c>
    </row>
    <row r="7017" spans="1:10" ht="15.75" hidden="1" thickBot="1" x14ac:dyDescent="0.3">
      <c r="A7017" s="238"/>
      <c r="B7017" s="241"/>
      <c r="C7017" s="38"/>
      <c r="D7017" s="38"/>
      <c r="E7017" s="199"/>
      <c r="F7017" s="205" t="s">
        <v>13</v>
      </c>
      <c r="G7017" s="37" t="str">
        <f t="shared" si="109"/>
        <v/>
      </c>
      <c r="H7017" s="40"/>
      <c r="I7017" s="37"/>
      <c r="J7017" s="36">
        <v>0</v>
      </c>
    </row>
    <row r="7018" spans="1:10" ht="26.25" hidden="1" thickBot="1" x14ac:dyDescent="0.3">
      <c r="A7018" s="238"/>
      <c r="B7018" s="241"/>
      <c r="C7018" s="41" t="s">
        <v>11633</v>
      </c>
      <c r="D7018" s="41" t="s">
        <v>83</v>
      </c>
      <c r="E7018" s="201">
        <v>1</v>
      </c>
      <c r="F7018" s="200">
        <v>92.283000000000001</v>
      </c>
      <c r="G7018" s="37">
        <f t="shared" si="109"/>
        <v>92.283000000000001</v>
      </c>
      <c r="H7018" s="44">
        <f>SUM(G7018:G7018)</f>
        <v>92.283000000000001</v>
      </c>
      <c r="I7018" s="45"/>
      <c r="J7018" s="36">
        <v>0</v>
      </c>
    </row>
    <row r="7019" spans="1:10" ht="15.75" hidden="1" thickBot="1" x14ac:dyDescent="0.3">
      <c r="A7019" s="239"/>
      <c r="B7019" s="242"/>
      <c r="C7019" s="46"/>
      <c r="D7019" s="46"/>
      <c r="E7019" s="202"/>
      <c r="F7019" s="203" t="s">
        <v>13</v>
      </c>
      <c r="G7019" s="48" t="str">
        <f t="shared" si="109"/>
        <v/>
      </c>
      <c r="H7019" s="50"/>
      <c r="I7019" s="37"/>
      <c r="J7019" s="36">
        <v>0</v>
      </c>
    </row>
    <row r="7020" spans="1:10" ht="15.75" hidden="1" thickBot="1" x14ac:dyDescent="0.3">
      <c r="A7020" s="237" t="s">
        <v>1661</v>
      </c>
      <c r="B7020" s="240" t="s">
        <v>7721</v>
      </c>
      <c r="C7020" s="31"/>
      <c r="D7020" s="32" t="s">
        <v>18</v>
      </c>
      <c r="E7020" s="197"/>
      <c r="F7020" s="204" t="s">
        <v>13</v>
      </c>
      <c r="G7020" s="33" t="str">
        <f t="shared" si="109"/>
        <v/>
      </c>
      <c r="H7020" s="34"/>
      <c r="I7020" s="35"/>
      <c r="J7020" s="36">
        <v>0</v>
      </c>
    </row>
    <row r="7021" spans="1:10" ht="15.75" hidden="1" thickBot="1" x14ac:dyDescent="0.3">
      <c r="A7021" s="238"/>
      <c r="B7021" s="241"/>
      <c r="C7021" s="38"/>
      <c r="D7021" s="38"/>
      <c r="E7021" s="199"/>
      <c r="F7021" s="205" t="s">
        <v>13</v>
      </c>
      <c r="G7021" s="37" t="str">
        <f t="shared" si="109"/>
        <v/>
      </c>
      <c r="H7021" s="40"/>
      <c r="I7021" s="37"/>
      <c r="J7021" s="36">
        <v>0</v>
      </c>
    </row>
    <row r="7022" spans="1:10" ht="26.25" hidden="1" thickBot="1" x14ac:dyDescent="0.3">
      <c r="A7022" s="238"/>
      <c r="B7022" s="241"/>
      <c r="C7022" s="41" t="s">
        <v>11634</v>
      </c>
      <c r="D7022" s="41" t="s">
        <v>83</v>
      </c>
      <c r="E7022" s="201">
        <v>1</v>
      </c>
      <c r="F7022" s="200">
        <v>236.79699999999997</v>
      </c>
      <c r="G7022" s="37">
        <f t="shared" si="109"/>
        <v>236.79699999999997</v>
      </c>
      <c r="H7022" s="44">
        <f>SUM(G7022:G7022)</f>
        <v>236.79699999999997</v>
      </c>
      <c r="I7022" s="45"/>
      <c r="J7022" s="36">
        <v>0</v>
      </c>
    </row>
    <row r="7023" spans="1:10" ht="15.75" hidden="1" thickBot="1" x14ac:dyDescent="0.3">
      <c r="A7023" s="239"/>
      <c r="B7023" s="242"/>
      <c r="C7023" s="46"/>
      <c r="D7023" s="46"/>
      <c r="E7023" s="202"/>
      <c r="F7023" s="203" t="s">
        <v>13</v>
      </c>
      <c r="G7023" s="48" t="str">
        <f t="shared" si="109"/>
        <v/>
      </c>
      <c r="H7023" s="50"/>
      <c r="I7023" s="37"/>
      <c r="J7023" s="36">
        <v>0</v>
      </c>
    </row>
    <row r="7024" spans="1:10" ht="15.75" hidden="1" thickBot="1" x14ac:dyDescent="0.3">
      <c r="A7024" s="237" t="s">
        <v>1662</v>
      </c>
      <c r="B7024" s="240" t="s">
        <v>7724</v>
      </c>
      <c r="C7024" s="31"/>
      <c r="D7024" s="32" t="s">
        <v>18</v>
      </c>
      <c r="E7024" s="197"/>
      <c r="F7024" s="204" t="s">
        <v>13</v>
      </c>
      <c r="G7024" s="33" t="str">
        <f t="shared" si="109"/>
        <v/>
      </c>
      <c r="H7024" s="34"/>
      <c r="I7024" s="35"/>
      <c r="J7024" s="36">
        <v>0</v>
      </c>
    </row>
    <row r="7025" spans="1:10" ht="15.75" hidden="1" thickBot="1" x14ac:dyDescent="0.3">
      <c r="A7025" s="238"/>
      <c r="B7025" s="241"/>
      <c r="C7025" s="38"/>
      <c r="D7025" s="38"/>
      <c r="E7025" s="199"/>
      <c r="F7025" s="205" t="s">
        <v>13</v>
      </c>
      <c r="G7025" s="37" t="str">
        <f t="shared" si="109"/>
        <v/>
      </c>
      <c r="H7025" s="40"/>
      <c r="I7025" s="37"/>
      <c r="J7025" s="36">
        <v>0</v>
      </c>
    </row>
    <row r="7026" spans="1:10" ht="26.25" hidden="1" thickBot="1" x14ac:dyDescent="0.3">
      <c r="A7026" s="238"/>
      <c r="B7026" s="241"/>
      <c r="C7026" s="41" t="s">
        <v>11635</v>
      </c>
      <c r="D7026" s="41" t="s">
        <v>83</v>
      </c>
      <c r="E7026" s="201">
        <v>1</v>
      </c>
      <c r="F7026" s="200">
        <v>133.3895</v>
      </c>
      <c r="G7026" s="37">
        <f t="shared" si="109"/>
        <v>133.3895</v>
      </c>
      <c r="H7026" s="44">
        <f>SUM(G7026:G7026)</f>
        <v>133.3895</v>
      </c>
      <c r="I7026" s="45"/>
      <c r="J7026" s="36">
        <v>0</v>
      </c>
    </row>
    <row r="7027" spans="1:10" ht="15.75" hidden="1" thickBot="1" x14ac:dyDescent="0.3">
      <c r="A7027" s="239"/>
      <c r="B7027" s="242"/>
      <c r="C7027" s="46"/>
      <c r="D7027" s="46"/>
      <c r="E7027" s="202"/>
      <c r="F7027" s="203" t="s">
        <v>13</v>
      </c>
      <c r="G7027" s="48" t="str">
        <f t="shared" si="109"/>
        <v/>
      </c>
      <c r="H7027" s="50"/>
      <c r="I7027" s="37"/>
      <c r="J7027" s="36">
        <v>0</v>
      </c>
    </row>
    <row r="7028" spans="1:10" ht="15.75" hidden="1" thickBot="1" x14ac:dyDescent="0.3">
      <c r="A7028" s="237" t="s">
        <v>1663</v>
      </c>
      <c r="B7028" s="240" t="s">
        <v>7725</v>
      </c>
      <c r="C7028" s="31"/>
      <c r="D7028" s="32" t="s">
        <v>18</v>
      </c>
      <c r="E7028" s="197"/>
      <c r="F7028" s="204" t="s">
        <v>13</v>
      </c>
      <c r="G7028" s="33" t="str">
        <f t="shared" si="109"/>
        <v/>
      </c>
      <c r="H7028" s="34"/>
      <c r="I7028" s="35"/>
      <c r="J7028" s="36">
        <v>0</v>
      </c>
    </row>
    <row r="7029" spans="1:10" ht="15.75" hidden="1" thickBot="1" x14ac:dyDescent="0.3">
      <c r="A7029" s="238"/>
      <c r="B7029" s="241"/>
      <c r="C7029" s="38"/>
      <c r="D7029" s="38"/>
      <c r="E7029" s="199"/>
      <c r="F7029" s="205" t="s">
        <v>13</v>
      </c>
      <c r="G7029" s="37" t="str">
        <f t="shared" si="109"/>
        <v/>
      </c>
      <c r="H7029" s="40"/>
      <c r="I7029" s="37"/>
      <c r="J7029" s="36">
        <v>0</v>
      </c>
    </row>
    <row r="7030" spans="1:10" ht="26.25" hidden="1" thickBot="1" x14ac:dyDescent="0.3">
      <c r="A7030" s="238"/>
      <c r="B7030" s="241"/>
      <c r="C7030" s="41" t="s">
        <v>11636</v>
      </c>
      <c r="D7030" s="41" t="s">
        <v>83</v>
      </c>
      <c r="E7030" s="201">
        <v>1</v>
      </c>
      <c r="F7030" s="200">
        <v>424.95399999999995</v>
      </c>
      <c r="G7030" s="37">
        <f t="shared" si="109"/>
        <v>424.95399999999995</v>
      </c>
      <c r="H7030" s="44">
        <f>SUM(G7030:G7030)</f>
        <v>424.95399999999995</v>
      </c>
      <c r="I7030" s="45"/>
      <c r="J7030" s="36">
        <v>0</v>
      </c>
    </row>
    <row r="7031" spans="1:10" ht="15.75" hidden="1" thickBot="1" x14ac:dyDescent="0.3">
      <c r="A7031" s="239"/>
      <c r="B7031" s="242"/>
      <c r="C7031" s="46"/>
      <c r="D7031" s="46"/>
      <c r="E7031" s="202"/>
      <c r="F7031" s="203" t="s">
        <v>13</v>
      </c>
      <c r="G7031" s="48" t="str">
        <f t="shared" si="109"/>
        <v/>
      </c>
      <c r="H7031" s="50"/>
      <c r="I7031" s="37"/>
      <c r="J7031" s="36">
        <v>0</v>
      </c>
    </row>
    <row r="7032" spans="1:10" ht="15.75" hidden="1" thickBot="1" x14ac:dyDescent="0.3">
      <c r="A7032" s="237" t="s">
        <v>1664</v>
      </c>
      <c r="B7032" s="240" t="s">
        <v>7726</v>
      </c>
      <c r="C7032" s="31"/>
      <c r="D7032" s="32" t="s">
        <v>18</v>
      </c>
      <c r="E7032" s="197"/>
      <c r="F7032" s="204" t="s">
        <v>13</v>
      </c>
      <c r="G7032" s="33" t="str">
        <f t="shared" si="109"/>
        <v/>
      </c>
      <c r="H7032" s="34"/>
      <c r="I7032" s="35"/>
      <c r="J7032" s="36">
        <v>0</v>
      </c>
    </row>
    <row r="7033" spans="1:10" ht="15.75" hidden="1" thickBot="1" x14ac:dyDescent="0.3">
      <c r="A7033" s="238"/>
      <c r="B7033" s="241"/>
      <c r="C7033" s="38"/>
      <c r="D7033" s="38"/>
      <c r="E7033" s="199"/>
      <c r="F7033" s="205" t="s">
        <v>13</v>
      </c>
      <c r="G7033" s="37" t="str">
        <f t="shared" si="109"/>
        <v/>
      </c>
      <c r="H7033" s="40"/>
      <c r="I7033" s="37"/>
      <c r="J7033" s="36">
        <v>0</v>
      </c>
    </row>
    <row r="7034" spans="1:10" ht="26.25" hidden="1" thickBot="1" x14ac:dyDescent="0.3">
      <c r="A7034" s="238"/>
      <c r="B7034" s="241"/>
      <c r="C7034" s="41" t="s">
        <v>11637</v>
      </c>
      <c r="D7034" s="41" t="s">
        <v>83</v>
      </c>
      <c r="E7034" s="201">
        <v>1</v>
      </c>
      <c r="F7034" s="200">
        <v>514.84300000000007</v>
      </c>
      <c r="G7034" s="37">
        <f t="shared" si="109"/>
        <v>514.84300000000007</v>
      </c>
      <c r="H7034" s="44">
        <f>SUM(G7034:G7034)</f>
        <v>514.84300000000007</v>
      </c>
      <c r="I7034" s="45"/>
      <c r="J7034" s="36">
        <v>0</v>
      </c>
    </row>
    <row r="7035" spans="1:10" ht="15.75" hidden="1" thickBot="1" x14ac:dyDescent="0.3">
      <c r="A7035" s="239"/>
      <c r="B7035" s="242"/>
      <c r="C7035" s="46"/>
      <c r="D7035" s="46"/>
      <c r="E7035" s="202"/>
      <c r="F7035" s="203" t="s">
        <v>13</v>
      </c>
      <c r="G7035" s="48" t="str">
        <f t="shared" si="109"/>
        <v/>
      </c>
      <c r="H7035" s="50"/>
      <c r="I7035" s="37"/>
      <c r="J7035" s="36">
        <v>0</v>
      </c>
    </row>
    <row r="7036" spans="1:10" ht="15.75" hidden="1" thickBot="1" x14ac:dyDescent="0.3">
      <c r="A7036" s="237" t="s">
        <v>1665</v>
      </c>
      <c r="B7036" s="240" t="s">
        <v>7727</v>
      </c>
      <c r="C7036" s="31"/>
      <c r="D7036" s="32" t="s">
        <v>18</v>
      </c>
      <c r="E7036" s="197"/>
      <c r="F7036" s="204" t="s">
        <v>13</v>
      </c>
      <c r="G7036" s="33" t="str">
        <f t="shared" si="109"/>
        <v/>
      </c>
      <c r="H7036" s="34"/>
      <c r="I7036" s="35"/>
      <c r="J7036" s="36">
        <v>0</v>
      </c>
    </row>
    <row r="7037" spans="1:10" ht="15.75" hidden="1" thickBot="1" x14ac:dyDescent="0.3">
      <c r="A7037" s="238"/>
      <c r="B7037" s="241"/>
      <c r="C7037" s="38"/>
      <c r="D7037" s="38"/>
      <c r="E7037" s="199"/>
      <c r="F7037" s="205" t="s">
        <v>13</v>
      </c>
      <c r="G7037" s="37" t="str">
        <f t="shared" si="109"/>
        <v/>
      </c>
      <c r="H7037" s="40"/>
      <c r="I7037" s="37"/>
      <c r="J7037" s="36">
        <v>0</v>
      </c>
    </row>
    <row r="7038" spans="1:10" ht="26.25" hidden="1" thickBot="1" x14ac:dyDescent="0.3">
      <c r="A7038" s="238"/>
      <c r="B7038" s="241"/>
      <c r="C7038" s="41" t="s">
        <v>11638</v>
      </c>
      <c r="D7038" s="41" t="s">
        <v>83</v>
      </c>
      <c r="E7038" s="201">
        <v>1</v>
      </c>
      <c r="F7038" s="200">
        <v>893.55100000000004</v>
      </c>
      <c r="G7038" s="37">
        <f t="shared" si="109"/>
        <v>893.55100000000004</v>
      </c>
      <c r="H7038" s="44">
        <f>SUM(G7038:G7038)</f>
        <v>893.55100000000004</v>
      </c>
      <c r="I7038" s="45"/>
      <c r="J7038" s="36">
        <v>0</v>
      </c>
    </row>
    <row r="7039" spans="1:10" ht="15.75" hidden="1" thickBot="1" x14ac:dyDescent="0.3">
      <c r="A7039" s="239"/>
      <c r="B7039" s="242"/>
      <c r="C7039" s="46"/>
      <c r="D7039" s="46"/>
      <c r="E7039" s="202"/>
      <c r="F7039" s="203" t="s">
        <v>13</v>
      </c>
      <c r="G7039" s="48" t="str">
        <f t="shared" si="109"/>
        <v/>
      </c>
      <c r="H7039" s="50"/>
      <c r="I7039" s="37"/>
      <c r="J7039" s="36">
        <v>0</v>
      </c>
    </row>
    <row r="7040" spans="1:10" ht="15.75" hidden="1" thickBot="1" x14ac:dyDescent="0.3">
      <c r="A7040" s="237" t="s">
        <v>1666</v>
      </c>
      <c r="B7040" s="240" t="s">
        <v>7728</v>
      </c>
      <c r="C7040" s="31"/>
      <c r="D7040" s="32" t="s">
        <v>18</v>
      </c>
      <c r="E7040" s="197"/>
      <c r="F7040" s="204" t="s">
        <v>13</v>
      </c>
      <c r="G7040" s="33" t="str">
        <f t="shared" si="109"/>
        <v/>
      </c>
      <c r="H7040" s="34"/>
      <c r="I7040" s="35"/>
      <c r="J7040" s="36">
        <v>0</v>
      </c>
    </row>
    <row r="7041" spans="1:10" ht="15.75" hidden="1" thickBot="1" x14ac:dyDescent="0.3">
      <c r="A7041" s="238"/>
      <c r="B7041" s="241"/>
      <c r="C7041" s="38"/>
      <c r="D7041" s="38"/>
      <c r="E7041" s="199"/>
      <c r="F7041" s="205" t="s">
        <v>13</v>
      </c>
      <c r="G7041" s="37" t="str">
        <f t="shared" si="109"/>
        <v/>
      </c>
      <c r="H7041" s="40"/>
      <c r="I7041" s="37"/>
      <c r="J7041" s="36">
        <v>0</v>
      </c>
    </row>
    <row r="7042" spans="1:10" ht="26.25" hidden="1" thickBot="1" x14ac:dyDescent="0.3">
      <c r="A7042" s="238"/>
      <c r="B7042" s="241"/>
      <c r="C7042" s="41" t="s">
        <v>11639</v>
      </c>
      <c r="D7042" s="41" t="s">
        <v>83</v>
      </c>
      <c r="E7042" s="201">
        <v>1</v>
      </c>
      <c r="F7042" s="200">
        <v>235.28649999999999</v>
      </c>
      <c r="G7042" s="37">
        <f t="shared" si="109"/>
        <v>235.28649999999999</v>
      </c>
      <c r="H7042" s="44">
        <f>SUM(G7042:G7042)</f>
        <v>235.28649999999999</v>
      </c>
      <c r="I7042" s="45"/>
      <c r="J7042" s="36">
        <v>0</v>
      </c>
    </row>
    <row r="7043" spans="1:10" ht="15.75" hidden="1" thickBot="1" x14ac:dyDescent="0.3">
      <c r="A7043" s="239"/>
      <c r="B7043" s="242"/>
      <c r="C7043" s="46"/>
      <c r="D7043" s="46"/>
      <c r="E7043" s="202"/>
      <c r="F7043" s="203" t="s">
        <v>13</v>
      </c>
      <c r="G7043" s="48" t="str">
        <f t="shared" si="109"/>
        <v/>
      </c>
      <c r="H7043" s="50"/>
      <c r="I7043" s="37"/>
      <c r="J7043" s="36">
        <v>0</v>
      </c>
    </row>
    <row r="7044" spans="1:10" ht="15.75" thickBot="1" x14ac:dyDescent="0.3">
      <c r="A7044" s="237" t="s">
        <v>1667</v>
      </c>
      <c r="B7044" s="240" t="s">
        <v>7729</v>
      </c>
      <c r="C7044" s="31"/>
      <c r="D7044" s="32" t="s">
        <v>18</v>
      </c>
      <c r="E7044" s="197"/>
      <c r="F7044" s="204" t="s">
        <v>13</v>
      </c>
      <c r="G7044" s="33" t="str">
        <f t="shared" si="109"/>
        <v/>
      </c>
      <c r="H7044" s="34"/>
      <c r="I7044" s="35"/>
      <c r="J7044" s="36">
        <v>3</v>
      </c>
    </row>
    <row r="7045" spans="1:10" x14ac:dyDescent="0.25">
      <c r="A7045" s="238"/>
      <c r="B7045" s="241"/>
      <c r="C7045" s="38"/>
      <c r="D7045" s="38"/>
      <c r="E7045" s="199"/>
      <c r="F7045" s="205" t="s">
        <v>13</v>
      </c>
      <c r="G7045" s="37" t="str">
        <f t="shared" si="109"/>
        <v/>
      </c>
      <c r="H7045" s="40"/>
      <c r="I7045" s="37"/>
      <c r="J7045" s="36">
        <v>3</v>
      </c>
    </row>
    <row r="7046" spans="1:10" ht="25.5" x14ac:dyDescent="0.25">
      <c r="A7046" s="238"/>
      <c r="B7046" s="241"/>
      <c r="C7046" s="41" t="s">
        <v>10971</v>
      </c>
      <c r="D7046" s="41" t="s">
        <v>83</v>
      </c>
      <c r="E7046" s="201">
        <v>1</v>
      </c>
      <c r="F7046" s="200">
        <v>377.017</v>
      </c>
      <c r="G7046" s="37">
        <f t="shared" ref="G7046:G7109" si="110">IF(ISNUMBER(F7046),E7046*F7046,"")</f>
        <v>377.017</v>
      </c>
      <c r="H7046" s="44">
        <f>SUM(G7046:G7046)</f>
        <v>377.017</v>
      </c>
      <c r="I7046" s="45"/>
      <c r="J7046" s="36">
        <v>3</v>
      </c>
    </row>
    <row r="7047" spans="1:10" ht="15.75" thickBot="1" x14ac:dyDescent="0.3">
      <c r="A7047" s="239"/>
      <c r="B7047" s="242"/>
      <c r="C7047" s="46"/>
      <c r="D7047" s="46"/>
      <c r="E7047" s="202"/>
      <c r="F7047" s="203" t="s">
        <v>13</v>
      </c>
      <c r="G7047" s="48" t="str">
        <f t="shared" si="110"/>
        <v/>
      </c>
      <c r="H7047" s="50"/>
      <c r="I7047" s="37"/>
      <c r="J7047" s="36">
        <v>3</v>
      </c>
    </row>
    <row r="7048" spans="1:10" ht="15.75" hidden="1" thickBot="1" x14ac:dyDescent="0.3">
      <c r="A7048" s="237" t="s">
        <v>1668</v>
      </c>
      <c r="B7048" s="240" t="s">
        <v>7732</v>
      </c>
      <c r="C7048" s="31"/>
      <c r="D7048" s="32" t="s">
        <v>18</v>
      </c>
      <c r="E7048" s="197"/>
      <c r="F7048" s="204" t="s">
        <v>13</v>
      </c>
      <c r="G7048" s="33" t="str">
        <f t="shared" si="110"/>
        <v/>
      </c>
      <c r="H7048" s="34"/>
      <c r="I7048" s="35"/>
      <c r="J7048" s="36">
        <v>0</v>
      </c>
    </row>
    <row r="7049" spans="1:10" ht="15.75" hidden="1" thickBot="1" x14ac:dyDescent="0.3">
      <c r="A7049" s="238"/>
      <c r="B7049" s="241"/>
      <c r="C7049" s="38"/>
      <c r="D7049" s="38"/>
      <c r="E7049" s="199"/>
      <c r="F7049" s="205" t="s">
        <v>13</v>
      </c>
      <c r="G7049" s="37" t="str">
        <f t="shared" si="110"/>
        <v/>
      </c>
      <c r="H7049" s="40"/>
      <c r="I7049" s="37"/>
      <c r="J7049" s="36">
        <v>0</v>
      </c>
    </row>
    <row r="7050" spans="1:10" ht="26.25" hidden="1" thickBot="1" x14ac:dyDescent="0.3">
      <c r="A7050" s="238"/>
      <c r="B7050" s="241"/>
      <c r="C7050" s="41" t="s">
        <v>11033</v>
      </c>
      <c r="D7050" s="41" t="s">
        <v>83</v>
      </c>
      <c r="E7050" s="201">
        <v>1</v>
      </c>
      <c r="F7050" s="200">
        <v>42.702500000000001</v>
      </c>
      <c r="G7050" s="37">
        <f t="shared" si="110"/>
        <v>42.702500000000001</v>
      </c>
      <c r="H7050" s="44">
        <f>SUM(G7050:G7050)</f>
        <v>42.702500000000001</v>
      </c>
      <c r="I7050" s="45"/>
      <c r="J7050" s="36">
        <v>0</v>
      </c>
    </row>
    <row r="7051" spans="1:10" ht="15.75" hidden="1" thickBot="1" x14ac:dyDescent="0.3">
      <c r="A7051" s="239"/>
      <c r="B7051" s="242"/>
      <c r="C7051" s="46"/>
      <c r="D7051" s="46"/>
      <c r="E7051" s="202"/>
      <c r="F7051" s="203" t="s">
        <v>13</v>
      </c>
      <c r="G7051" s="48" t="str">
        <f t="shared" si="110"/>
        <v/>
      </c>
      <c r="H7051" s="50"/>
      <c r="I7051" s="37"/>
      <c r="J7051" s="36">
        <v>0</v>
      </c>
    </row>
    <row r="7052" spans="1:10" ht="15.75" hidden="1" thickBot="1" x14ac:dyDescent="0.3">
      <c r="A7052" s="237" t="s">
        <v>1669</v>
      </c>
      <c r="B7052" s="240" t="s">
        <v>7733</v>
      </c>
      <c r="C7052" s="31"/>
      <c r="D7052" s="32" t="s">
        <v>18</v>
      </c>
      <c r="E7052" s="197"/>
      <c r="F7052" s="204" t="s">
        <v>13</v>
      </c>
      <c r="G7052" s="33" t="str">
        <f t="shared" si="110"/>
        <v/>
      </c>
      <c r="H7052" s="34"/>
      <c r="I7052" s="35"/>
      <c r="J7052" s="36">
        <v>0</v>
      </c>
    </row>
    <row r="7053" spans="1:10" ht="15.75" hidden="1" thickBot="1" x14ac:dyDescent="0.3">
      <c r="A7053" s="238"/>
      <c r="B7053" s="241"/>
      <c r="C7053" s="38"/>
      <c r="D7053" s="38"/>
      <c r="E7053" s="199"/>
      <c r="F7053" s="205" t="s">
        <v>13</v>
      </c>
      <c r="G7053" s="37" t="str">
        <f t="shared" si="110"/>
        <v/>
      </c>
      <c r="H7053" s="40"/>
      <c r="I7053" s="37"/>
      <c r="J7053" s="36">
        <v>0</v>
      </c>
    </row>
    <row r="7054" spans="1:10" ht="15.75" hidden="1" thickBot="1" x14ac:dyDescent="0.3">
      <c r="A7054" s="238"/>
      <c r="B7054" s="241"/>
      <c r="C7054" s="41" t="s">
        <v>10828</v>
      </c>
      <c r="D7054" s="41" t="s">
        <v>83</v>
      </c>
      <c r="E7054" s="201">
        <v>1</v>
      </c>
      <c r="F7054" s="200">
        <v>143.773</v>
      </c>
      <c r="G7054" s="37">
        <f t="shared" si="110"/>
        <v>143.773</v>
      </c>
      <c r="H7054" s="44">
        <f>SUM(G7054:G7054)</f>
        <v>143.773</v>
      </c>
      <c r="I7054" s="45"/>
      <c r="J7054" s="36">
        <v>0</v>
      </c>
    </row>
    <row r="7055" spans="1:10" ht="15.75" hidden="1" thickBot="1" x14ac:dyDescent="0.3">
      <c r="A7055" s="239"/>
      <c r="B7055" s="242"/>
      <c r="C7055" s="46"/>
      <c r="D7055" s="46"/>
      <c r="E7055" s="202"/>
      <c r="F7055" s="203" t="s">
        <v>13</v>
      </c>
      <c r="G7055" s="48" t="str">
        <f t="shared" si="110"/>
        <v/>
      </c>
      <c r="H7055" s="50"/>
      <c r="I7055" s="37"/>
      <c r="J7055" s="36">
        <v>0</v>
      </c>
    </row>
    <row r="7056" spans="1:10" ht="15.75" hidden="1" thickBot="1" x14ac:dyDescent="0.3">
      <c r="A7056" s="237" t="s">
        <v>1670</v>
      </c>
      <c r="B7056" s="240" t="s">
        <v>7734</v>
      </c>
      <c r="C7056" s="31"/>
      <c r="D7056" s="32" t="s">
        <v>18</v>
      </c>
      <c r="E7056" s="197"/>
      <c r="F7056" s="204" t="s">
        <v>13</v>
      </c>
      <c r="G7056" s="33" t="str">
        <f t="shared" si="110"/>
        <v/>
      </c>
      <c r="H7056" s="34"/>
      <c r="I7056" s="35"/>
      <c r="J7056" s="36">
        <v>0</v>
      </c>
    </row>
    <row r="7057" spans="1:10" ht="15.75" hidden="1" thickBot="1" x14ac:dyDescent="0.3">
      <c r="A7057" s="238"/>
      <c r="B7057" s="241"/>
      <c r="C7057" s="38"/>
      <c r="D7057" s="38"/>
      <c r="E7057" s="199"/>
      <c r="F7057" s="205" t="s">
        <v>13</v>
      </c>
      <c r="G7057" s="37" t="str">
        <f t="shared" si="110"/>
        <v/>
      </c>
      <c r="H7057" s="40"/>
      <c r="I7057" s="37"/>
      <c r="J7057" s="36">
        <v>0</v>
      </c>
    </row>
    <row r="7058" spans="1:10" ht="39" hidden="1" thickBot="1" x14ac:dyDescent="0.3">
      <c r="A7058" s="238"/>
      <c r="B7058" s="241"/>
      <c r="C7058" s="41" t="s">
        <v>11466</v>
      </c>
      <c r="D7058" s="41" t="s">
        <v>83</v>
      </c>
      <c r="E7058" s="201">
        <v>1</v>
      </c>
      <c r="F7058" s="200">
        <v>83.628500000000003</v>
      </c>
      <c r="G7058" s="37">
        <f t="shared" si="110"/>
        <v>83.628500000000003</v>
      </c>
      <c r="H7058" s="44">
        <f>SUM(G7058:G7058)</f>
        <v>83.628500000000003</v>
      </c>
      <c r="I7058" s="45"/>
      <c r="J7058" s="36">
        <v>0</v>
      </c>
    </row>
    <row r="7059" spans="1:10" ht="15.75" hidden="1" thickBot="1" x14ac:dyDescent="0.3">
      <c r="A7059" s="239"/>
      <c r="B7059" s="242"/>
      <c r="C7059" s="46"/>
      <c r="D7059" s="46"/>
      <c r="E7059" s="202"/>
      <c r="F7059" s="203" t="s">
        <v>13</v>
      </c>
      <c r="G7059" s="48" t="str">
        <f t="shared" si="110"/>
        <v/>
      </c>
      <c r="H7059" s="50"/>
      <c r="I7059" s="37"/>
      <c r="J7059" s="36">
        <v>0</v>
      </c>
    </row>
    <row r="7060" spans="1:10" ht="15.75" hidden="1" thickBot="1" x14ac:dyDescent="0.3">
      <c r="A7060" s="237" t="s">
        <v>1671</v>
      </c>
      <c r="B7060" s="240" t="s">
        <v>7737</v>
      </c>
      <c r="C7060" s="31"/>
      <c r="D7060" s="32" t="s">
        <v>18</v>
      </c>
      <c r="E7060" s="197"/>
      <c r="F7060" s="204" t="s">
        <v>13</v>
      </c>
      <c r="G7060" s="33" t="str">
        <f t="shared" si="110"/>
        <v/>
      </c>
      <c r="H7060" s="34"/>
      <c r="I7060" s="35"/>
      <c r="J7060" s="36">
        <v>0</v>
      </c>
    </row>
    <row r="7061" spans="1:10" ht="15.75" hidden="1" thickBot="1" x14ac:dyDescent="0.3">
      <c r="A7061" s="238"/>
      <c r="B7061" s="241"/>
      <c r="C7061" s="38"/>
      <c r="D7061" s="38"/>
      <c r="E7061" s="199"/>
      <c r="F7061" s="205" t="s">
        <v>13</v>
      </c>
      <c r="G7061" s="37" t="str">
        <f t="shared" si="110"/>
        <v/>
      </c>
      <c r="H7061" s="40"/>
      <c r="I7061" s="37"/>
      <c r="J7061" s="36">
        <v>0</v>
      </c>
    </row>
    <row r="7062" spans="1:10" ht="26.25" hidden="1" thickBot="1" x14ac:dyDescent="0.3">
      <c r="A7062" s="238"/>
      <c r="B7062" s="241"/>
      <c r="C7062" s="41" t="s">
        <v>11640</v>
      </c>
      <c r="D7062" s="41" t="s">
        <v>83</v>
      </c>
      <c r="E7062" s="201">
        <v>1</v>
      </c>
      <c r="F7062" s="200">
        <v>340.84099999999995</v>
      </c>
      <c r="G7062" s="37">
        <f t="shared" si="110"/>
        <v>340.84099999999995</v>
      </c>
      <c r="H7062" s="44">
        <f>SUM(G7062:G7062)</f>
        <v>340.84099999999995</v>
      </c>
      <c r="I7062" s="45"/>
      <c r="J7062" s="36">
        <v>0</v>
      </c>
    </row>
    <row r="7063" spans="1:10" ht="15.75" hidden="1" thickBot="1" x14ac:dyDescent="0.3">
      <c r="A7063" s="239"/>
      <c r="B7063" s="242"/>
      <c r="C7063" s="46"/>
      <c r="D7063" s="46"/>
      <c r="E7063" s="202"/>
      <c r="F7063" s="203" t="s">
        <v>13</v>
      </c>
      <c r="G7063" s="48" t="str">
        <f t="shared" si="110"/>
        <v/>
      </c>
      <c r="H7063" s="50"/>
      <c r="I7063" s="37"/>
      <c r="J7063" s="36">
        <v>0</v>
      </c>
    </row>
    <row r="7064" spans="1:10" ht="15.75" hidden="1" thickBot="1" x14ac:dyDescent="0.3">
      <c r="A7064" s="237" t="s">
        <v>1672</v>
      </c>
      <c r="B7064" s="240" t="s">
        <v>7746</v>
      </c>
      <c r="C7064" s="31"/>
      <c r="D7064" s="32" t="s">
        <v>18</v>
      </c>
      <c r="E7064" s="197"/>
      <c r="F7064" s="204" t="s">
        <v>13</v>
      </c>
      <c r="G7064" s="33" t="str">
        <f t="shared" si="110"/>
        <v/>
      </c>
      <c r="H7064" s="34"/>
      <c r="I7064" s="35"/>
      <c r="J7064" s="36">
        <v>0</v>
      </c>
    </row>
    <row r="7065" spans="1:10" ht="15.75" hidden="1" thickBot="1" x14ac:dyDescent="0.3">
      <c r="A7065" s="238"/>
      <c r="B7065" s="241"/>
      <c r="C7065" s="38"/>
      <c r="D7065" s="38"/>
      <c r="E7065" s="199"/>
      <c r="F7065" s="205" t="s">
        <v>13</v>
      </c>
      <c r="G7065" s="37" t="str">
        <f t="shared" si="110"/>
        <v/>
      </c>
      <c r="H7065" s="40"/>
      <c r="I7065" s="37"/>
      <c r="J7065" s="36">
        <v>0</v>
      </c>
    </row>
    <row r="7066" spans="1:10" ht="26.25" hidden="1" thickBot="1" x14ac:dyDescent="0.3">
      <c r="A7066" s="238"/>
      <c r="B7066" s="241"/>
      <c r="C7066" s="41" t="s">
        <v>11641</v>
      </c>
      <c r="D7066" s="41" t="s">
        <v>83</v>
      </c>
      <c r="E7066" s="201">
        <v>1</v>
      </c>
      <c r="F7066" s="200">
        <v>12.4735</v>
      </c>
      <c r="G7066" s="37">
        <f t="shared" si="110"/>
        <v>12.4735</v>
      </c>
      <c r="H7066" s="44">
        <f>SUM(G7066:G7066)</f>
        <v>12.4735</v>
      </c>
      <c r="I7066" s="45"/>
      <c r="J7066" s="36">
        <v>0</v>
      </c>
    </row>
    <row r="7067" spans="1:10" ht="15.75" hidden="1" thickBot="1" x14ac:dyDescent="0.3">
      <c r="A7067" s="239"/>
      <c r="B7067" s="242"/>
      <c r="C7067" s="46"/>
      <c r="D7067" s="46"/>
      <c r="E7067" s="202"/>
      <c r="F7067" s="203" t="s">
        <v>13</v>
      </c>
      <c r="G7067" s="48" t="str">
        <f t="shared" si="110"/>
        <v/>
      </c>
      <c r="H7067" s="50"/>
      <c r="I7067" s="37"/>
      <c r="J7067" s="36">
        <v>0</v>
      </c>
    </row>
    <row r="7068" spans="1:10" ht="15.75" hidden="1" thickBot="1" x14ac:dyDescent="0.3">
      <c r="A7068" s="237" t="s">
        <v>1673</v>
      </c>
      <c r="B7068" s="240" t="s">
        <v>7747</v>
      </c>
      <c r="C7068" s="31"/>
      <c r="D7068" s="32" t="s">
        <v>18</v>
      </c>
      <c r="E7068" s="197"/>
      <c r="F7068" s="204" t="s">
        <v>13</v>
      </c>
      <c r="G7068" s="33" t="str">
        <f t="shared" si="110"/>
        <v/>
      </c>
      <c r="H7068" s="34"/>
      <c r="I7068" s="35"/>
      <c r="J7068" s="36">
        <v>0</v>
      </c>
    </row>
    <row r="7069" spans="1:10" ht="15.75" hidden="1" thickBot="1" x14ac:dyDescent="0.3">
      <c r="A7069" s="238"/>
      <c r="B7069" s="241"/>
      <c r="C7069" s="38"/>
      <c r="D7069" s="38"/>
      <c r="E7069" s="199"/>
      <c r="F7069" s="205" t="s">
        <v>13</v>
      </c>
      <c r="G7069" s="37" t="str">
        <f t="shared" si="110"/>
        <v/>
      </c>
      <c r="H7069" s="40"/>
      <c r="I7069" s="37"/>
      <c r="J7069" s="36">
        <v>0</v>
      </c>
    </row>
    <row r="7070" spans="1:10" ht="39" hidden="1" thickBot="1" x14ac:dyDescent="0.3">
      <c r="A7070" s="238"/>
      <c r="B7070" s="241"/>
      <c r="C7070" s="41" t="s">
        <v>11642</v>
      </c>
      <c r="D7070" s="41" t="s">
        <v>83</v>
      </c>
      <c r="E7070" s="201">
        <v>1</v>
      </c>
      <c r="F7070" s="200">
        <v>290.23449999999997</v>
      </c>
      <c r="G7070" s="37">
        <f t="shared" si="110"/>
        <v>290.23449999999997</v>
      </c>
      <c r="H7070" s="44">
        <f>SUM(G7070:G7070)</f>
        <v>290.23449999999997</v>
      </c>
      <c r="I7070" s="45"/>
      <c r="J7070" s="36">
        <v>0</v>
      </c>
    </row>
    <row r="7071" spans="1:10" ht="15.75" hidden="1" thickBot="1" x14ac:dyDescent="0.3">
      <c r="A7071" s="239"/>
      <c r="B7071" s="242"/>
      <c r="C7071" s="46"/>
      <c r="D7071" s="46"/>
      <c r="E7071" s="202"/>
      <c r="F7071" s="203" t="s">
        <v>13</v>
      </c>
      <c r="G7071" s="48" t="str">
        <f t="shared" si="110"/>
        <v/>
      </c>
      <c r="H7071" s="50"/>
      <c r="I7071" s="37"/>
      <c r="J7071" s="36">
        <v>0</v>
      </c>
    </row>
    <row r="7072" spans="1:10" ht="15.75" hidden="1" thickBot="1" x14ac:dyDescent="0.3">
      <c r="A7072" s="237" t="s">
        <v>1674</v>
      </c>
      <c r="B7072" s="240" t="s">
        <v>7750</v>
      </c>
      <c r="C7072" s="31"/>
      <c r="D7072" s="32" t="s">
        <v>18</v>
      </c>
      <c r="E7072" s="197"/>
      <c r="F7072" s="204" t="s">
        <v>13</v>
      </c>
      <c r="G7072" s="33" t="str">
        <f t="shared" si="110"/>
        <v/>
      </c>
      <c r="H7072" s="34"/>
      <c r="I7072" s="35"/>
      <c r="J7072" s="36">
        <v>0</v>
      </c>
    </row>
    <row r="7073" spans="1:10" ht="15.75" hidden="1" thickBot="1" x14ac:dyDescent="0.3">
      <c r="A7073" s="238"/>
      <c r="B7073" s="241"/>
      <c r="C7073" s="38"/>
      <c r="D7073" s="38"/>
      <c r="E7073" s="199"/>
      <c r="F7073" s="205" t="s">
        <v>13</v>
      </c>
      <c r="G7073" s="37" t="str">
        <f t="shared" si="110"/>
        <v/>
      </c>
      <c r="H7073" s="40"/>
      <c r="I7073" s="37"/>
      <c r="J7073" s="36">
        <v>0</v>
      </c>
    </row>
    <row r="7074" spans="1:10" ht="39" hidden="1" thickBot="1" x14ac:dyDescent="0.3">
      <c r="A7074" s="238"/>
      <c r="B7074" s="241"/>
      <c r="C7074" s="41" t="s">
        <v>11643</v>
      </c>
      <c r="D7074" s="41" t="s">
        <v>83</v>
      </c>
      <c r="E7074" s="201">
        <v>1</v>
      </c>
      <c r="F7074" s="200">
        <v>5272.9559999999992</v>
      </c>
      <c r="G7074" s="37">
        <f t="shared" si="110"/>
        <v>5272.9559999999992</v>
      </c>
      <c r="H7074" s="44">
        <f>SUM(G7074:G7074)</f>
        <v>5272.9559999999992</v>
      </c>
      <c r="I7074" s="45"/>
      <c r="J7074" s="36">
        <v>0</v>
      </c>
    </row>
    <row r="7075" spans="1:10" ht="15.75" hidden="1" thickBot="1" x14ac:dyDescent="0.3">
      <c r="A7075" s="239"/>
      <c r="B7075" s="242"/>
      <c r="C7075" s="46"/>
      <c r="D7075" s="46"/>
      <c r="E7075" s="202"/>
      <c r="F7075" s="203" t="s">
        <v>13</v>
      </c>
      <c r="G7075" s="48" t="str">
        <f t="shared" si="110"/>
        <v/>
      </c>
      <c r="H7075" s="50"/>
      <c r="I7075" s="37"/>
      <c r="J7075" s="36">
        <v>0</v>
      </c>
    </row>
    <row r="7076" spans="1:10" ht="15.75" hidden="1" thickBot="1" x14ac:dyDescent="0.3">
      <c r="A7076" s="237" t="s">
        <v>1675</v>
      </c>
      <c r="B7076" s="240" t="s">
        <v>7803</v>
      </c>
      <c r="C7076" s="31"/>
      <c r="D7076" s="32" t="s">
        <v>18</v>
      </c>
      <c r="E7076" s="197"/>
      <c r="F7076" s="204" t="s">
        <v>13</v>
      </c>
      <c r="G7076" s="33" t="str">
        <f t="shared" si="110"/>
        <v/>
      </c>
      <c r="H7076" s="34"/>
      <c r="I7076" s="35"/>
      <c r="J7076" s="36">
        <v>0</v>
      </c>
    </row>
    <row r="7077" spans="1:10" ht="15.75" hidden="1" thickBot="1" x14ac:dyDescent="0.3">
      <c r="A7077" s="238"/>
      <c r="B7077" s="241"/>
      <c r="C7077" s="38"/>
      <c r="D7077" s="38"/>
      <c r="E7077" s="199"/>
      <c r="F7077" s="205" t="s">
        <v>13</v>
      </c>
      <c r="G7077" s="37" t="str">
        <f t="shared" si="110"/>
        <v/>
      </c>
      <c r="H7077" s="40"/>
      <c r="I7077" s="37"/>
      <c r="J7077" s="36">
        <v>0</v>
      </c>
    </row>
    <row r="7078" spans="1:10" ht="26.25" hidden="1" thickBot="1" x14ac:dyDescent="0.3">
      <c r="A7078" s="238"/>
      <c r="B7078" s="241"/>
      <c r="C7078" s="41" t="s">
        <v>11644</v>
      </c>
      <c r="D7078" s="41" t="s">
        <v>83</v>
      </c>
      <c r="E7078" s="201">
        <v>1</v>
      </c>
      <c r="F7078" s="200">
        <v>3.8854999999999995</v>
      </c>
      <c r="G7078" s="37">
        <f t="shared" si="110"/>
        <v>3.8854999999999995</v>
      </c>
      <c r="H7078" s="44">
        <f>SUM(G7078:G7078)</f>
        <v>3.8854999999999995</v>
      </c>
      <c r="I7078" s="45"/>
      <c r="J7078" s="36">
        <v>0</v>
      </c>
    </row>
    <row r="7079" spans="1:10" ht="15.75" hidden="1" thickBot="1" x14ac:dyDescent="0.3">
      <c r="A7079" s="239"/>
      <c r="B7079" s="242"/>
      <c r="C7079" s="46"/>
      <c r="D7079" s="46"/>
      <c r="E7079" s="202"/>
      <c r="F7079" s="203" t="s">
        <v>13</v>
      </c>
      <c r="G7079" s="48" t="str">
        <f t="shared" si="110"/>
        <v/>
      </c>
      <c r="H7079" s="50"/>
      <c r="I7079" s="37"/>
      <c r="J7079" s="36">
        <v>0</v>
      </c>
    </row>
    <row r="7080" spans="1:10" ht="15.75" hidden="1" thickBot="1" x14ac:dyDescent="0.3">
      <c r="A7080" s="237" t="s">
        <v>1676</v>
      </c>
      <c r="B7080" s="240" t="s">
        <v>7808</v>
      </c>
      <c r="C7080" s="31"/>
      <c r="D7080" s="32" t="s">
        <v>18</v>
      </c>
      <c r="E7080" s="197"/>
      <c r="F7080" s="204" t="s">
        <v>13</v>
      </c>
      <c r="G7080" s="33" t="str">
        <f t="shared" si="110"/>
        <v/>
      </c>
      <c r="H7080" s="34"/>
      <c r="I7080" s="35"/>
      <c r="J7080" s="36">
        <v>0</v>
      </c>
    </row>
    <row r="7081" spans="1:10" ht="15.75" hidden="1" thickBot="1" x14ac:dyDescent="0.3">
      <c r="A7081" s="238"/>
      <c r="B7081" s="241"/>
      <c r="C7081" s="38"/>
      <c r="D7081" s="38"/>
      <c r="E7081" s="199"/>
      <c r="F7081" s="205" t="s">
        <v>13</v>
      </c>
      <c r="G7081" s="37" t="str">
        <f t="shared" si="110"/>
        <v/>
      </c>
      <c r="H7081" s="40"/>
      <c r="I7081" s="37"/>
      <c r="J7081" s="36">
        <v>0</v>
      </c>
    </row>
    <row r="7082" spans="1:10" ht="15.75" hidden="1" thickBot="1" x14ac:dyDescent="0.3">
      <c r="A7082" s="238"/>
      <c r="B7082" s="241"/>
      <c r="C7082" s="41" t="s">
        <v>11645</v>
      </c>
      <c r="D7082" s="41" t="s">
        <v>83</v>
      </c>
      <c r="E7082" s="201">
        <v>1</v>
      </c>
      <c r="F7082" s="200">
        <v>107.4355</v>
      </c>
      <c r="G7082" s="37">
        <f t="shared" si="110"/>
        <v>107.4355</v>
      </c>
      <c r="H7082" s="44">
        <f>SUM(G7082:G7082)</f>
        <v>107.4355</v>
      </c>
      <c r="I7082" s="45"/>
      <c r="J7082" s="36">
        <v>0</v>
      </c>
    </row>
    <row r="7083" spans="1:10" ht="15.75" hidden="1" thickBot="1" x14ac:dyDescent="0.3">
      <c r="A7083" s="239"/>
      <c r="B7083" s="242"/>
      <c r="C7083" s="46"/>
      <c r="D7083" s="46"/>
      <c r="E7083" s="202"/>
      <c r="F7083" s="203" t="s">
        <v>13</v>
      </c>
      <c r="G7083" s="48" t="str">
        <f t="shared" si="110"/>
        <v/>
      </c>
      <c r="H7083" s="50"/>
      <c r="I7083" s="37"/>
      <c r="J7083" s="36">
        <v>0</v>
      </c>
    </row>
    <row r="7084" spans="1:10" ht="15.75" hidden="1" thickBot="1" x14ac:dyDescent="0.3">
      <c r="A7084" s="237" t="s">
        <v>1677</v>
      </c>
      <c r="B7084" s="240" t="s">
        <v>7809</v>
      </c>
      <c r="C7084" s="31"/>
      <c r="D7084" s="32" t="s">
        <v>18</v>
      </c>
      <c r="E7084" s="197"/>
      <c r="F7084" s="204" t="s">
        <v>13</v>
      </c>
      <c r="G7084" s="33" t="str">
        <f t="shared" si="110"/>
        <v/>
      </c>
      <c r="H7084" s="34"/>
      <c r="I7084" s="35"/>
      <c r="J7084" s="36">
        <v>0</v>
      </c>
    </row>
    <row r="7085" spans="1:10" ht="15.75" hidden="1" thickBot="1" x14ac:dyDescent="0.3">
      <c r="A7085" s="238"/>
      <c r="B7085" s="241"/>
      <c r="C7085" s="38"/>
      <c r="D7085" s="38"/>
      <c r="E7085" s="199"/>
      <c r="F7085" s="205" t="s">
        <v>13</v>
      </c>
      <c r="G7085" s="37" t="str">
        <f t="shared" si="110"/>
        <v/>
      </c>
      <c r="H7085" s="40"/>
      <c r="I7085" s="37"/>
      <c r="J7085" s="36">
        <v>0</v>
      </c>
    </row>
    <row r="7086" spans="1:10" ht="26.25" hidden="1" thickBot="1" x14ac:dyDescent="0.3">
      <c r="A7086" s="238"/>
      <c r="B7086" s="241"/>
      <c r="C7086" s="41" t="s">
        <v>11646</v>
      </c>
      <c r="D7086" s="41" t="s">
        <v>83</v>
      </c>
      <c r="E7086" s="201">
        <v>1</v>
      </c>
      <c r="F7086" s="200">
        <v>464.54999999999995</v>
      </c>
      <c r="G7086" s="37">
        <f t="shared" si="110"/>
        <v>464.54999999999995</v>
      </c>
      <c r="H7086" s="44">
        <f>SUM(G7086:G7086)</f>
        <v>464.54999999999995</v>
      </c>
      <c r="I7086" s="45"/>
      <c r="J7086" s="36">
        <v>0</v>
      </c>
    </row>
    <row r="7087" spans="1:10" ht="15.75" hidden="1" thickBot="1" x14ac:dyDescent="0.3">
      <c r="A7087" s="239"/>
      <c r="B7087" s="242"/>
      <c r="C7087" s="46"/>
      <c r="D7087" s="46"/>
      <c r="E7087" s="202"/>
      <c r="F7087" s="203" t="s">
        <v>13</v>
      </c>
      <c r="G7087" s="48" t="str">
        <f t="shared" si="110"/>
        <v/>
      </c>
      <c r="H7087" s="50"/>
      <c r="I7087" s="37"/>
      <c r="J7087" s="36">
        <v>0</v>
      </c>
    </row>
    <row r="7088" spans="1:10" ht="15.75" hidden="1" thickBot="1" x14ac:dyDescent="0.3">
      <c r="A7088" s="237" t="s">
        <v>1678</v>
      </c>
      <c r="B7088" s="240" t="s">
        <v>7810</v>
      </c>
      <c r="C7088" s="31"/>
      <c r="D7088" s="32" t="s">
        <v>18</v>
      </c>
      <c r="E7088" s="197"/>
      <c r="F7088" s="204" t="s">
        <v>13</v>
      </c>
      <c r="G7088" s="33" t="str">
        <f t="shared" si="110"/>
        <v/>
      </c>
      <c r="H7088" s="34"/>
      <c r="I7088" s="35"/>
      <c r="J7088" s="36">
        <v>0</v>
      </c>
    </row>
    <row r="7089" spans="1:10" ht="15.75" hidden="1" thickBot="1" x14ac:dyDescent="0.3">
      <c r="A7089" s="238"/>
      <c r="B7089" s="241"/>
      <c r="C7089" s="38"/>
      <c r="D7089" s="38"/>
      <c r="E7089" s="199"/>
      <c r="F7089" s="205" t="s">
        <v>13</v>
      </c>
      <c r="G7089" s="37" t="str">
        <f t="shared" si="110"/>
        <v/>
      </c>
      <c r="H7089" s="40"/>
      <c r="I7089" s="37"/>
      <c r="J7089" s="36">
        <v>0</v>
      </c>
    </row>
    <row r="7090" spans="1:10" ht="26.25" hidden="1" thickBot="1" x14ac:dyDescent="0.3">
      <c r="A7090" s="238"/>
      <c r="B7090" s="241"/>
      <c r="C7090" s="41" t="s">
        <v>11647</v>
      </c>
      <c r="D7090" s="41" t="s">
        <v>83</v>
      </c>
      <c r="E7090" s="201">
        <v>1</v>
      </c>
      <c r="F7090" s="200">
        <v>5.4339999999999993</v>
      </c>
      <c r="G7090" s="37">
        <f t="shared" si="110"/>
        <v>5.4339999999999993</v>
      </c>
      <c r="H7090" s="44">
        <f>SUM(G7090:G7090)</f>
        <v>5.4339999999999993</v>
      </c>
      <c r="I7090" s="45"/>
      <c r="J7090" s="36">
        <v>0</v>
      </c>
    </row>
    <row r="7091" spans="1:10" ht="15.75" hidden="1" thickBot="1" x14ac:dyDescent="0.3">
      <c r="A7091" s="239"/>
      <c r="B7091" s="242"/>
      <c r="C7091" s="46"/>
      <c r="D7091" s="46"/>
      <c r="E7091" s="202"/>
      <c r="F7091" s="203" t="s">
        <v>13</v>
      </c>
      <c r="G7091" s="48" t="str">
        <f t="shared" si="110"/>
        <v/>
      </c>
      <c r="H7091" s="50"/>
      <c r="I7091" s="37"/>
      <c r="J7091" s="36">
        <v>0</v>
      </c>
    </row>
    <row r="7092" spans="1:10" ht="15.75" hidden="1" thickBot="1" x14ac:dyDescent="0.3">
      <c r="A7092" s="237" t="s">
        <v>1679</v>
      </c>
      <c r="B7092" s="240" t="s">
        <v>7811</v>
      </c>
      <c r="C7092" s="31"/>
      <c r="D7092" s="32" t="s">
        <v>18</v>
      </c>
      <c r="E7092" s="197"/>
      <c r="F7092" s="204" t="s">
        <v>13</v>
      </c>
      <c r="G7092" s="33" t="str">
        <f t="shared" si="110"/>
        <v/>
      </c>
      <c r="H7092" s="34"/>
      <c r="I7092" s="35"/>
      <c r="J7092" s="36">
        <v>0</v>
      </c>
    </row>
    <row r="7093" spans="1:10" ht="15.75" hidden="1" thickBot="1" x14ac:dyDescent="0.3">
      <c r="A7093" s="238"/>
      <c r="B7093" s="241"/>
      <c r="C7093" s="38"/>
      <c r="D7093" s="38"/>
      <c r="E7093" s="199"/>
      <c r="F7093" s="205" t="s">
        <v>13</v>
      </c>
      <c r="G7093" s="37" t="str">
        <f t="shared" si="110"/>
        <v/>
      </c>
      <c r="H7093" s="40"/>
      <c r="I7093" s="37"/>
      <c r="J7093" s="36">
        <v>0</v>
      </c>
    </row>
    <row r="7094" spans="1:10" ht="39" hidden="1" thickBot="1" x14ac:dyDescent="0.3">
      <c r="A7094" s="238"/>
      <c r="B7094" s="241"/>
      <c r="C7094" s="41" t="s">
        <v>11648</v>
      </c>
      <c r="D7094" s="41" t="s">
        <v>83</v>
      </c>
      <c r="E7094" s="201">
        <v>1</v>
      </c>
      <c r="F7094" s="200">
        <v>33.981500000000004</v>
      </c>
      <c r="G7094" s="37">
        <f t="shared" si="110"/>
        <v>33.981500000000004</v>
      </c>
      <c r="H7094" s="44">
        <f>SUM(G7094:G7094)</f>
        <v>33.981500000000004</v>
      </c>
      <c r="I7094" s="45"/>
      <c r="J7094" s="36">
        <v>0</v>
      </c>
    </row>
    <row r="7095" spans="1:10" ht="15.75" hidden="1" thickBot="1" x14ac:dyDescent="0.3">
      <c r="A7095" s="239"/>
      <c r="B7095" s="242"/>
      <c r="C7095" s="46"/>
      <c r="D7095" s="46"/>
      <c r="E7095" s="202"/>
      <c r="F7095" s="203" t="s">
        <v>13</v>
      </c>
      <c r="G7095" s="48" t="str">
        <f t="shared" si="110"/>
        <v/>
      </c>
      <c r="H7095" s="50"/>
      <c r="I7095" s="37"/>
      <c r="J7095" s="36">
        <v>0</v>
      </c>
    </row>
    <row r="7096" spans="1:10" ht="15.75" hidden="1" thickBot="1" x14ac:dyDescent="0.3">
      <c r="A7096" s="237" t="s">
        <v>1680</v>
      </c>
      <c r="B7096" s="240" t="s">
        <v>7812</v>
      </c>
      <c r="C7096" s="31"/>
      <c r="D7096" s="32" t="s">
        <v>18</v>
      </c>
      <c r="E7096" s="197"/>
      <c r="F7096" s="204" t="s">
        <v>13</v>
      </c>
      <c r="G7096" s="33" t="str">
        <f t="shared" si="110"/>
        <v/>
      </c>
      <c r="H7096" s="34"/>
      <c r="I7096" s="35"/>
      <c r="J7096" s="36">
        <v>0</v>
      </c>
    </row>
    <row r="7097" spans="1:10" ht="15.75" hidden="1" thickBot="1" x14ac:dyDescent="0.3">
      <c r="A7097" s="238"/>
      <c r="B7097" s="241"/>
      <c r="C7097" s="38"/>
      <c r="D7097" s="38"/>
      <c r="E7097" s="199"/>
      <c r="F7097" s="205" t="s">
        <v>13</v>
      </c>
      <c r="G7097" s="37" t="str">
        <f t="shared" si="110"/>
        <v/>
      </c>
      <c r="H7097" s="40"/>
      <c r="I7097" s="37"/>
      <c r="J7097" s="36">
        <v>0</v>
      </c>
    </row>
    <row r="7098" spans="1:10" ht="15.75" hidden="1" thickBot="1" x14ac:dyDescent="0.3">
      <c r="A7098" s="238"/>
      <c r="B7098" s="241"/>
      <c r="C7098" s="41" t="s">
        <v>11649</v>
      </c>
      <c r="D7098" s="41" t="s">
        <v>83</v>
      </c>
      <c r="E7098" s="201">
        <v>1</v>
      </c>
      <c r="F7098" s="200">
        <v>13.328499999999998</v>
      </c>
      <c r="G7098" s="37">
        <f t="shared" si="110"/>
        <v>13.328499999999998</v>
      </c>
      <c r="H7098" s="44">
        <f>SUM(G7098:G7098)</f>
        <v>13.328499999999998</v>
      </c>
      <c r="I7098" s="45"/>
      <c r="J7098" s="36">
        <v>0</v>
      </c>
    </row>
    <row r="7099" spans="1:10" ht="15.75" hidden="1" thickBot="1" x14ac:dyDescent="0.3">
      <c r="A7099" s="239"/>
      <c r="B7099" s="242"/>
      <c r="C7099" s="46"/>
      <c r="D7099" s="46"/>
      <c r="E7099" s="202"/>
      <c r="F7099" s="203" t="s">
        <v>13</v>
      </c>
      <c r="G7099" s="48" t="str">
        <f t="shared" si="110"/>
        <v/>
      </c>
      <c r="H7099" s="50"/>
      <c r="I7099" s="37"/>
      <c r="J7099" s="36">
        <v>0</v>
      </c>
    </row>
    <row r="7100" spans="1:10" ht="15.75" hidden="1" thickBot="1" x14ac:dyDescent="0.3">
      <c r="A7100" s="237" t="s">
        <v>1681</v>
      </c>
      <c r="B7100" s="240" t="s">
        <v>7815</v>
      </c>
      <c r="C7100" s="31"/>
      <c r="D7100" s="32" t="s">
        <v>18</v>
      </c>
      <c r="E7100" s="197"/>
      <c r="F7100" s="204" t="s">
        <v>13</v>
      </c>
      <c r="G7100" s="33" t="str">
        <f t="shared" si="110"/>
        <v/>
      </c>
      <c r="H7100" s="34"/>
      <c r="I7100" s="35"/>
      <c r="J7100" s="36">
        <v>0</v>
      </c>
    </row>
    <row r="7101" spans="1:10" ht="15.75" hidden="1" thickBot="1" x14ac:dyDescent="0.3">
      <c r="A7101" s="238"/>
      <c r="B7101" s="241"/>
      <c r="C7101" s="38"/>
      <c r="D7101" s="38"/>
      <c r="E7101" s="199"/>
      <c r="F7101" s="205" t="s">
        <v>13</v>
      </c>
      <c r="G7101" s="37" t="str">
        <f t="shared" si="110"/>
        <v/>
      </c>
      <c r="H7101" s="40"/>
      <c r="I7101" s="37"/>
      <c r="J7101" s="36">
        <v>0</v>
      </c>
    </row>
    <row r="7102" spans="1:10" ht="26.25" hidden="1" thickBot="1" x14ac:dyDescent="0.3">
      <c r="A7102" s="238"/>
      <c r="B7102" s="241"/>
      <c r="C7102" s="41" t="s">
        <v>11650</v>
      </c>
      <c r="D7102" s="41" t="s">
        <v>83</v>
      </c>
      <c r="E7102" s="201">
        <v>1</v>
      </c>
      <c r="F7102" s="200">
        <v>24.101500000000001</v>
      </c>
      <c r="G7102" s="37">
        <f t="shared" si="110"/>
        <v>24.101500000000001</v>
      </c>
      <c r="H7102" s="44">
        <f>SUM(G7102:G7102)</f>
        <v>24.101500000000001</v>
      </c>
      <c r="I7102" s="45"/>
      <c r="J7102" s="36">
        <v>0</v>
      </c>
    </row>
    <row r="7103" spans="1:10" ht="15.75" hidden="1" thickBot="1" x14ac:dyDescent="0.3">
      <c r="A7103" s="239"/>
      <c r="B7103" s="242"/>
      <c r="C7103" s="46"/>
      <c r="D7103" s="46"/>
      <c r="E7103" s="202"/>
      <c r="F7103" s="203" t="s">
        <v>13</v>
      </c>
      <c r="G7103" s="48" t="str">
        <f t="shared" si="110"/>
        <v/>
      </c>
      <c r="H7103" s="50"/>
      <c r="I7103" s="37"/>
      <c r="J7103" s="36">
        <v>0</v>
      </c>
    </row>
    <row r="7104" spans="1:10" ht="15.75" thickBot="1" x14ac:dyDescent="0.3">
      <c r="A7104" s="237" t="s">
        <v>1682</v>
      </c>
      <c r="B7104" s="240" t="s">
        <v>7816</v>
      </c>
      <c r="C7104" s="31"/>
      <c r="D7104" s="32" t="s">
        <v>18</v>
      </c>
      <c r="E7104" s="197"/>
      <c r="F7104" s="204" t="s">
        <v>13</v>
      </c>
      <c r="G7104" s="33" t="str">
        <f t="shared" si="110"/>
        <v/>
      </c>
      <c r="H7104" s="34"/>
      <c r="I7104" s="35"/>
      <c r="J7104" s="36">
        <v>5</v>
      </c>
    </row>
    <row r="7105" spans="1:10" x14ac:dyDescent="0.25">
      <c r="A7105" s="238"/>
      <c r="B7105" s="241"/>
      <c r="C7105" s="38"/>
      <c r="D7105" s="38"/>
      <c r="E7105" s="199"/>
      <c r="F7105" s="205" t="s">
        <v>13</v>
      </c>
      <c r="G7105" s="37" t="str">
        <f t="shared" si="110"/>
        <v/>
      </c>
      <c r="H7105" s="40"/>
      <c r="I7105" s="37"/>
      <c r="J7105" s="36">
        <v>5</v>
      </c>
    </row>
    <row r="7106" spans="1:10" ht="25.5" x14ac:dyDescent="0.25">
      <c r="A7106" s="238"/>
      <c r="B7106" s="241"/>
      <c r="C7106" s="41" t="s">
        <v>11141</v>
      </c>
      <c r="D7106" s="41" t="s">
        <v>83</v>
      </c>
      <c r="E7106" s="201">
        <v>1</v>
      </c>
      <c r="F7106" s="200">
        <v>28.138999999999999</v>
      </c>
      <c r="G7106" s="37">
        <f t="shared" si="110"/>
        <v>28.138999999999999</v>
      </c>
      <c r="H7106" s="44">
        <f>SUM(G7106:G7106)</f>
        <v>28.138999999999999</v>
      </c>
      <c r="I7106" s="45"/>
      <c r="J7106" s="36">
        <v>5</v>
      </c>
    </row>
    <row r="7107" spans="1:10" ht="15.75" thickBot="1" x14ac:dyDescent="0.3">
      <c r="A7107" s="239"/>
      <c r="B7107" s="242"/>
      <c r="C7107" s="46"/>
      <c r="D7107" s="46"/>
      <c r="E7107" s="202"/>
      <c r="F7107" s="203" t="s">
        <v>13</v>
      </c>
      <c r="G7107" s="48" t="str">
        <f t="shared" si="110"/>
        <v/>
      </c>
      <c r="H7107" s="50"/>
      <c r="I7107" s="37"/>
      <c r="J7107" s="36">
        <v>5</v>
      </c>
    </row>
    <row r="7108" spans="1:10" ht="15.75" hidden="1" thickBot="1" x14ac:dyDescent="0.3">
      <c r="A7108" s="237" t="s">
        <v>1683</v>
      </c>
      <c r="B7108" s="240" t="s">
        <v>7825</v>
      </c>
      <c r="C7108" s="31"/>
      <c r="D7108" s="32" t="s">
        <v>18</v>
      </c>
      <c r="E7108" s="197"/>
      <c r="F7108" s="204" t="s">
        <v>13</v>
      </c>
      <c r="G7108" s="33" t="str">
        <f t="shared" si="110"/>
        <v/>
      </c>
      <c r="H7108" s="34"/>
      <c r="I7108" s="35"/>
      <c r="J7108" s="36">
        <v>0</v>
      </c>
    </row>
    <row r="7109" spans="1:10" ht="15.75" hidden="1" thickBot="1" x14ac:dyDescent="0.3">
      <c r="A7109" s="238"/>
      <c r="B7109" s="241"/>
      <c r="C7109" s="38"/>
      <c r="D7109" s="38"/>
      <c r="E7109" s="199"/>
      <c r="F7109" s="205" t="s">
        <v>13</v>
      </c>
      <c r="G7109" s="37" t="str">
        <f t="shared" si="110"/>
        <v/>
      </c>
      <c r="H7109" s="40"/>
      <c r="I7109" s="37"/>
      <c r="J7109" s="36">
        <v>0</v>
      </c>
    </row>
    <row r="7110" spans="1:10" ht="26.25" hidden="1" thickBot="1" x14ac:dyDescent="0.3">
      <c r="A7110" s="238"/>
      <c r="B7110" s="241"/>
      <c r="C7110" s="41" t="s">
        <v>11651</v>
      </c>
      <c r="D7110" s="41" t="s">
        <v>83</v>
      </c>
      <c r="E7110" s="201">
        <v>1</v>
      </c>
      <c r="F7110" s="200">
        <v>130.88150000000002</v>
      </c>
      <c r="G7110" s="37">
        <f t="shared" ref="G7110:G7173" si="111">IF(ISNUMBER(F7110),E7110*F7110,"")</f>
        <v>130.88150000000002</v>
      </c>
      <c r="H7110" s="44">
        <f>SUM(G7110:G7110)</f>
        <v>130.88150000000002</v>
      </c>
      <c r="I7110" s="45"/>
      <c r="J7110" s="36">
        <v>0</v>
      </c>
    </row>
    <row r="7111" spans="1:10" ht="15.75" hidden="1" thickBot="1" x14ac:dyDescent="0.3">
      <c r="A7111" s="239"/>
      <c r="B7111" s="242"/>
      <c r="C7111" s="46"/>
      <c r="D7111" s="46"/>
      <c r="E7111" s="202"/>
      <c r="F7111" s="203" t="s">
        <v>13</v>
      </c>
      <c r="G7111" s="48" t="str">
        <f t="shared" si="111"/>
        <v/>
      </c>
      <c r="H7111" s="50"/>
      <c r="I7111" s="37"/>
      <c r="J7111" s="36">
        <v>0</v>
      </c>
    </row>
    <row r="7112" spans="1:10" ht="15.75" hidden="1" thickBot="1" x14ac:dyDescent="0.3">
      <c r="A7112" s="237" t="s">
        <v>1684</v>
      </c>
      <c r="B7112" s="240" t="s">
        <v>7826</v>
      </c>
      <c r="C7112" s="31"/>
      <c r="D7112" s="32" t="s">
        <v>18</v>
      </c>
      <c r="E7112" s="197"/>
      <c r="F7112" s="204" t="s">
        <v>13</v>
      </c>
      <c r="G7112" s="33" t="str">
        <f t="shared" si="111"/>
        <v/>
      </c>
      <c r="H7112" s="34"/>
      <c r="I7112" s="35"/>
      <c r="J7112" s="36">
        <v>0</v>
      </c>
    </row>
    <row r="7113" spans="1:10" ht="15.75" hidden="1" thickBot="1" x14ac:dyDescent="0.3">
      <c r="A7113" s="238"/>
      <c r="B7113" s="241"/>
      <c r="C7113" s="38"/>
      <c r="D7113" s="38"/>
      <c r="E7113" s="199"/>
      <c r="F7113" s="205" t="s">
        <v>13</v>
      </c>
      <c r="G7113" s="37" t="str">
        <f t="shared" si="111"/>
        <v/>
      </c>
      <c r="H7113" s="40"/>
      <c r="I7113" s="37"/>
      <c r="J7113" s="36">
        <v>0</v>
      </c>
    </row>
    <row r="7114" spans="1:10" ht="15.75" hidden="1" thickBot="1" x14ac:dyDescent="0.3">
      <c r="A7114" s="238"/>
      <c r="B7114" s="241"/>
      <c r="C7114" s="41" t="s">
        <v>1685</v>
      </c>
      <c r="D7114" s="58" t="s">
        <v>18</v>
      </c>
      <c r="E7114" s="201">
        <v>1</v>
      </c>
      <c r="F7114" s="200" t="s">
        <v>13</v>
      </c>
      <c r="G7114" s="37" t="str">
        <f t="shared" si="111"/>
        <v/>
      </c>
      <c r="H7114" s="44">
        <f>SUM(G7114:G7114)</f>
        <v>0</v>
      </c>
      <c r="I7114" s="45"/>
      <c r="J7114" s="36">
        <v>0</v>
      </c>
    </row>
    <row r="7115" spans="1:10" ht="15.75" hidden="1" thickBot="1" x14ac:dyDescent="0.3">
      <c r="A7115" s="239"/>
      <c r="B7115" s="242"/>
      <c r="C7115" s="46"/>
      <c r="D7115" s="46"/>
      <c r="E7115" s="202"/>
      <c r="F7115" s="203" t="s">
        <v>13</v>
      </c>
      <c r="G7115" s="48" t="str">
        <f t="shared" si="111"/>
        <v/>
      </c>
      <c r="H7115" s="50"/>
      <c r="I7115" s="37"/>
      <c r="J7115" s="36">
        <v>0</v>
      </c>
    </row>
    <row r="7116" spans="1:10" ht="15.75" hidden="1" thickBot="1" x14ac:dyDescent="0.3">
      <c r="A7116" s="237" t="s">
        <v>1686</v>
      </c>
      <c r="B7116" s="240" t="s">
        <v>7827</v>
      </c>
      <c r="C7116" s="31"/>
      <c r="D7116" s="32" t="s">
        <v>18</v>
      </c>
      <c r="E7116" s="197"/>
      <c r="F7116" s="204" t="s">
        <v>13</v>
      </c>
      <c r="G7116" s="33" t="str">
        <f t="shared" si="111"/>
        <v/>
      </c>
      <c r="H7116" s="34"/>
      <c r="I7116" s="35"/>
      <c r="J7116" s="36">
        <v>0</v>
      </c>
    </row>
    <row r="7117" spans="1:10" ht="15.75" hidden="1" thickBot="1" x14ac:dyDescent="0.3">
      <c r="A7117" s="238"/>
      <c r="B7117" s="241"/>
      <c r="C7117" s="38"/>
      <c r="D7117" s="38"/>
      <c r="E7117" s="199"/>
      <c r="F7117" s="205" t="s">
        <v>13</v>
      </c>
      <c r="G7117" s="37" t="str">
        <f t="shared" si="111"/>
        <v/>
      </c>
      <c r="H7117" s="40"/>
      <c r="I7117" s="37"/>
      <c r="J7117" s="36">
        <v>0</v>
      </c>
    </row>
    <row r="7118" spans="1:10" ht="26.25" hidden="1" thickBot="1" x14ac:dyDescent="0.3">
      <c r="A7118" s="238"/>
      <c r="B7118" s="241"/>
      <c r="C7118" s="41" t="s">
        <v>11652</v>
      </c>
      <c r="D7118" s="41" t="s">
        <v>83</v>
      </c>
      <c r="E7118" s="201">
        <v>1</v>
      </c>
      <c r="F7118" s="200">
        <v>306.584</v>
      </c>
      <c r="G7118" s="37">
        <f t="shared" si="111"/>
        <v>306.584</v>
      </c>
      <c r="H7118" s="44">
        <f>SUM(G7118:G7118)</f>
        <v>306.584</v>
      </c>
      <c r="I7118" s="45"/>
      <c r="J7118" s="36">
        <v>0</v>
      </c>
    </row>
    <row r="7119" spans="1:10" ht="15.75" hidden="1" thickBot="1" x14ac:dyDescent="0.3">
      <c r="A7119" s="239"/>
      <c r="B7119" s="242"/>
      <c r="C7119" s="46"/>
      <c r="D7119" s="46"/>
      <c r="E7119" s="202"/>
      <c r="F7119" s="203" t="s">
        <v>13</v>
      </c>
      <c r="G7119" s="48" t="str">
        <f t="shared" si="111"/>
        <v/>
      </c>
      <c r="H7119" s="50"/>
      <c r="I7119" s="37"/>
      <c r="J7119" s="36">
        <v>0</v>
      </c>
    </row>
    <row r="7120" spans="1:10" ht="15.75" hidden="1" thickBot="1" x14ac:dyDescent="0.3">
      <c r="A7120" s="237" t="s">
        <v>1687</v>
      </c>
      <c r="B7120" s="240" t="s">
        <v>7828</v>
      </c>
      <c r="C7120" s="31"/>
      <c r="D7120" s="32" t="s">
        <v>18</v>
      </c>
      <c r="E7120" s="197"/>
      <c r="F7120" s="204" t="s">
        <v>13</v>
      </c>
      <c r="G7120" s="33" t="str">
        <f t="shared" si="111"/>
        <v/>
      </c>
      <c r="H7120" s="34"/>
      <c r="I7120" s="35"/>
      <c r="J7120" s="36">
        <v>0</v>
      </c>
    </row>
    <row r="7121" spans="1:10" ht="15.75" hidden="1" thickBot="1" x14ac:dyDescent="0.3">
      <c r="A7121" s="238"/>
      <c r="B7121" s="241"/>
      <c r="C7121" s="38"/>
      <c r="D7121" s="38"/>
      <c r="E7121" s="199"/>
      <c r="F7121" s="205" t="s">
        <v>13</v>
      </c>
      <c r="G7121" s="37" t="str">
        <f t="shared" si="111"/>
        <v/>
      </c>
      <c r="H7121" s="40"/>
      <c r="I7121" s="37"/>
      <c r="J7121" s="36">
        <v>0</v>
      </c>
    </row>
    <row r="7122" spans="1:10" ht="26.25" hidden="1" thickBot="1" x14ac:dyDescent="0.3">
      <c r="A7122" s="238"/>
      <c r="B7122" s="241"/>
      <c r="C7122" s="41" t="s">
        <v>11653</v>
      </c>
      <c r="D7122" s="41" t="s">
        <v>83</v>
      </c>
      <c r="E7122" s="201">
        <v>1</v>
      </c>
      <c r="F7122" s="200">
        <v>36.622499999999995</v>
      </c>
      <c r="G7122" s="37">
        <f t="shared" si="111"/>
        <v>36.622499999999995</v>
      </c>
      <c r="H7122" s="44">
        <f>SUM(G7122:G7122)</f>
        <v>36.622499999999995</v>
      </c>
      <c r="I7122" s="45"/>
      <c r="J7122" s="36">
        <v>0</v>
      </c>
    </row>
    <row r="7123" spans="1:10" ht="15.75" hidden="1" thickBot="1" x14ac:dyDescent="0.3">
      <c r="A7123" s="239"/>
      <c r="B7123" s="242"/>
      <c r="C7123" s="46"/>
      <c r="D7123" s="46"/>
      <c r="E7123" s="202"/>
      <c r="F7123" s="203" t="s">
        <v>13</v>
      </c>
      <c r="G7123" s="48" t="str">
        <f t="shared" si="111"/>
        <v/>
      </c>
      <c r="H7123" s="50"/>
      <c r="I7123" s="37"/>
      <c r="J7123" s="36">
        <v>0</v>
      </c>
    </row>
    <row r="7124" spans="1:10" ht="15.75" hidden="1" thickBot="1" x14ac:dyDescent="0.3">
      <c r="A7124" s="237" t="s">
        <v>1688</v>
      </c>
      <c r="B7124" s="240" t="s">
        <v>7829</v>
      </c>
      <c r="C7124" s="31"/>
      <c r="D7124" s="32" t="s">
        <v>18</v>
      </c>
      <c r="E7124" s="197"/>
      <c r="F7124" s="204" t="s">
        <v>13</v>
      </c>
      <c r="G7124" s="33" t="str">
        <f t="shared" si="111"/>
        <v/>
      </c>
      <c r="H7124" s="34"/>
      <c r="I7124" s="35"/>
      <c r="J7124" s="36">
        <v>0</v>
      </c>
    </row>
    <row r="7125" spans="1:10" ht="15.75" hidden="1" thickBot="1" x14ac:dyDescent="0.3">
      <c r="A7125" s="238"/>
      <c r="B7125" s="241"/>
      <c r="C7125" s="38"/>
      <c r="D7125" s="38"/>
      <c r="E7125" s="199"/>
      <c r="F7125" s="205" t="s">
        <v>13</v>
      </c>
      <c r="G7125" s="37" t="str">
        <f t="shared" si="111"/>
        <v/>
      </c>
      <c r="H7125" s="40"/>
      <c r="I7125" s="37"/>
      <c r="J7125" s="36">
        <v>0</v>
      </c>
    </row>
    <row r="7126" spans="1:10" ht="26.25" hidden="1" thickBot="1" x14ac:dyDescent="0.3">
      <c r="A7126" s="238"/>
      <c r="B7126" s="241"/>
      <c r="C7126" s="41" t="s">
        <v>11654</v>
      </c>
      <c r="D7126" s="41" t="s">
        <v>83</v>
      </c>
      <c r="E7126" s="201">
        <v>1</v>
      </c>
      <c r="F7126" s="200">
        <v>42.066000000000003</v>
      </c>
      <c r="G7126" s="37">
        <f t="shared" si="111"/>
        <v>42.066000000000003</v>
      </c>
      <c r="H7126" s="44">
        <f>SUM(G7126:G7126)</f>
        <v>42.066000000000003</v>
      </c>
      <c r="I7126" s="45"/>
      <c r="J7126" s="36">
        <v>0</v>
      </c>
    </row>
    <row r="7127" spans="1:10" ht="15.75" hidden="1" thickBot="1" x14ac:dyDescent="0.3">
      <c r="A7127" s="239"/>
      <c r="B7127" s="242"/>
      <c r="C7127" s="46"/>
      <c r="D7127" s="46"/>
      <c r="E7127" s="202"/>
      <c r="F7127" s="203" t="s">
        <v>13</v>
      </c>
      <c r="G7127" s="48" t="str">
        <f t="shared" si="111"/>
        <v/>
      </c>
      <c r="H7127" s="50"/>
      <c r="I7127" s="37"/>
      <c r="J7127" s="36">
        <v>0</v>
      </c>
    </row>
    <row r="7128" spans="1:10" ht="15.75" hidden="1" thickBot="1" x14ac:dyDescent="0.3">
      <c r="A7128" s="237" t="s">
        <v>1689</v>
      </c>
      <c r="B7128" s="240" t="s">
        <v>7830</v>
      </c>
      <c r="C7128" s="31"/>
      <c r="D7128" s="32" t="s">
        <v>18</v>
      </c>
      <c r="E7128" s="197"/>
      <c r="F7128" s="204" t="s">
        <v>13</v>
      </c>
      <c r="G7128" s="33" t="str">
        <f t="shared" si="111"/>
        <v/>
      </c>
      <c r="H7128" s="34"/>
      <c r="I7128" s="35"/>
      <c r="J7128" s="36">
        <v>0</v>
      </c>
    </row>
    <row r="7129" spans="1:10" ht="15.75" hidden="1" thickBot="1" x14ac:dyDescent="0.3">
      <c r="A7129" s="238"/>
      <c r="B7129" s="241"/>
      <c r="C7129" s="38"/>
      <c r="D7129" s="38"/>
      <c r="E7129" s="199"/>
      <c r="F7129" s="205" t="s">
        <v>13</v>
      </c>
      <c r="G7129" s="37" t="str">
        <f t="shared" si="111"/>
        <v/>
      </c>
      <c r="H7129" s="40"/>
      <c r="I7129" s="37"/>
      <c r="J7129" s="36">
        <v>0</v>
      </c>
    </row>
    <row r="7130" spans="1:10" ht="26.25" hidden="1" thickBot="1" x14ac:dyDescent="0.3">
      <c r="A7130" s="238"/>
      <c r="B7130" s="241"/>
      <c r="C7130" s="41" t="s">
        <v>11072</v>
      </c>
      <c r="D7130" s="41" t="s">
        <v>83</v>
      </c>
      <c r="E7130" s="201">
        <v>1</v>
      </c>
      <c r="F7130" s="200">
        <v>51.148000000000003</v>
      </c>
      <c r="G7130" s="37">
        <f t="shared" si="111"/>
        <v>51.148000000000003</v>
      </c>
      <c r="H7130" s="44">
        <f>SUM(G7130:G7130)</f>
        <v>51.148000000000003</v>
      </c>
      <c r="I7130" s="45"/>
      <c r="J7130" s="36">
        <v>0</v>
      </c>
    </row>
    <row r="7131" spans="1:10" ht="15.75" hidden="1" thickBot="1" x14ac:dyDescent="0.3">
      <c r="A7131" s="239"/>
      <c r="B7131" s="242"/>
      <c r="C7131" s="46"/>
      <c r="D7131" s="46"/>
      <c r="E7131" s="202"/>
      <c r="F7131" s="203" t="s">
        <v>13</v>
      </c>
      <c r="G7131" s="48" t="str">
        <f t="shared" si="111"/>
        <v/>
      </c>
      <c r="H7131" s="50"/>
      <c r="I7131" s="37"/>
      <c r="J7131" s="36">
        <v>0</v>
      </c>
    </row>
    <row r="7132" spans="1:10" ht="15.75" hidden="1" thickBot="1" x14ac:dyDescent="0.3">
      <c r="A7132" s="237" t="s">
        <v>1690</v>
      </c>
      <c r="B7132" s="240" t="s">
        <v>7831</v>
      </c>
      <c r="C7132" s="31"/>
      <c r="D7132" s="32" t="s">
        <v>18</v>
      </c>
      <c r="E7132" s="197"/>
      <c r="F7132" s="204" t="s">
        <v>13</v>
      </c>
      <c r="G7132" s="33" t="str">
        <f t="shared" si="111"/>
        <v/>
      </c>
      <c r="H7132" s="34"/>
      <c r="I7132" s="35"/>
      <c r="J7132" s="36">
        <v>0</v>
      </c>
    </row>
    <row r="7133" spans="1:10" ht="15.75" hidden="1" thickBot="1" x14ac:dyDescent="0.3">
      <c r="A7133" s="238"/>
      <c r="B7133" s="241"/>
      <c r="C7133" s="38"/>
      <c r="D7133" s="38"/>
      <c r="E7133" s="199"/>
      <c r="F7133" s="205" t="s">
        <v>13</v>
      </c>
      <c r="G7133" s="37" t="str">
        <f t="shared" si="111"/>
        <v/>
      </c>
      <c r="H7133" s="40"/>
      <c r="I7133" s="37"/>
      <c r="J7133" s="36">
        <v>0</v>
      </c>
    </row>
    <row r="7134" spans="1:10" ht="26.25" hidden="1" thickBot="1" x14ac:dyDescent="0.3">
      <c r="A7134" s="238"/>
      <c r="B7134" s="241"/>
      <c r="C7134" s="41" t="s">
        <v>11206</v>
      </c>
      <c r="D7134" s="41" t="s">
        <v>83</v>
      </c>
      <c r="E7134" s="201">
        <v>1</v>
      </c>
      <c r="F7134" s="200">
        <v>13.756</v>
      </c>
      <c r="G7134" s="37">
        <f t="shared" si="111"/>
        <v>13.756</v>
      </c>
      <c r="H7134" s="44">
        <f>SUM(G7134:G7134)</f>
        <v>13.756</v>
      </c>
      <c r="I7134" s="45"/>
      <c r="J7134" s="36">
        <v>0</v>
      </c>
    </row>
    <row r="7135" spans="1:10" ht="15.75" hidden="1" thickBot="1" x14ac:dyDescent="0.3">
      <c r="A7135" s="239"/>
      <c r="B7135" s="242"/>
      <c r="C7135" s="46"/>
      <c r="D7135" s="46"/>
      <c r="E7135" s="202"/>
      <c r="F7135" s="203" t="s">
        <v>13</v>
      </c>
      <c r="G7135" s="48" t="str">
        <f t="shared" si="111"/>
        <v/>
      </c>
      <c r="H7135" s="50"/>
      <c r="I7135" s="37"/>
      <c r="J7135" s="36">
        <v>0</v>
      </c>
    </row>
    <row r="7136" spans="1:10" ht="15.75" hidden="1" thickBot="1" x14ac:dyDescent="0.3">
      <c r="A7136" s="237" t="s">
        <v>1691</v>
      </c>
      <c r="B7136" s="240" t="s">
        <v>7840</v>
      </c>
      <c r="C7136" s="31"/>
      <c r="D7136" s="32" t="s">
        <v>18</v>
      </c>
      <c r="E7136" s="197"/>
      <c r="F7136" s="204" t="s">
        <v>13</v>
      </c>
      <c r="G7136" s="33" t="str">
        <f t="shared" si="111"/>
        <v/>
      </c>
      <c r="H7136" s="34"/>
      <c r="I7136" s="35"/>
      <c r="J7136" s="36">
        <v>0</v>
      </c>
    </row>
    <row r="7137" spans="1:10" ht="15.75" hidden="1" thickBot="1" x14ac:dyDescent="0.3">
      <c r="A7137" s="238"/>
      <c r="B7137" s="241"/>
      <c r="C7137" s="38"/>
      <c r="D7137" s="38"/>
      <c r="E7137" s="199"/>
      <c r="F7137" s="205" t="s">
        <v>13</v>
      </c>
      <c r="G7137" s="37" t="str">
        <f t="shared" si="111"/>
        <v/>
      </c>
      <c r="H7137" s="40"/>
      <c r="I7137" s="37"/>
      <c r="J7137" s="36">
        <v>0</v>
      </c>
    </row>
    <row r="7138" spans="1:10" ht="15.75" hidden="1" thickBot="1" x14ac:dyDescent="0.3">
      <c r="A7138" s="238"/>
      <c r="B7138" s="241"/>
      <c r="C7138" s="41" t="s">
        <v>11655</v>
      </c>
      <c r="D7138" s="41" t="s">
        <v>83</v>
      </c>
      <c r="E7138" s="201">
        <v>1</v>
      </c>
      <c r="F7138" s="200">
        <v>8.160499999999999</v>
      </c>
      <c r="G7138" s="37">
        <f t="shared" si="111"/>
        <v>8.160499999999999</v>
      </c>
      <c r="H7138" s="44">
        <f>SUM(G7138:G7138)</f>
        <v>8.160499999999999</v>
      </c>
      <c r="I7138" s="45"/>
      <c r="J7138" s="36">
        <v>0</v>
      </c>
    </row>
    <row r="7139" spans="1:10" ht="15.75" hidden="1" thickBot="1" x14ac:dyDescent="0.3">
      <c r="A7139" s="239"/>
      <c r="B7139" s="242"/>
      <c r="C7139" s="46"/>
      <c r="D7139" s="46"/>
      <c r="E7139" s="202"/>
      <c r="F7139" s="203" t="s">
        <v>13</v>
      </c>
      <c r="G7139" s="48" t="str">
        <f t="shared" si="111"/>
        <v/>
      </c>
      <c r="H7139" s="50"/>
      <c r="I7139" s="37"/>
      <c r="J7139" s="36">
        <v>0</v>
      </c>
    </row>
    <row r="7140" spans="1:10" ht="15.75" hidden="1" thickBot="1" x14ac:dyDescent="0.3">
      <c r="A7140" s="237" t="s">
        <v>1692</v>
      </c>
      <c r="B7140" s="240" t="s">
        <v>7841</v>
      </c>
      <c r="C7140" s="31"/>
      <c r="D7140" s="32" t="s">
        <v>18</v>
      </c>
      <c r="E7140" s="197"/>
      <c r="F7140" s="204" t="s">
        <v>13</v>
      </c>
      <c r="G7140" s="33" t="str">
        <f t="shared" si="111"/>
        <v/>
      </c>
      <c r="H7140" s="34"/>
      <c r="I7140" s="35"/>
      <c r="J7140" s="36">
        <v>0</v>
      </c>
    </row>
    <row r="7141" spans="1:10" ht="15.75" hidden="1" thickBot="1" x14ac:dyDescent="0.3">
      <c r="A7141" s="238"/>
      <c r="B7141" s="241"/>
      <c r="C7141" s="38"/>
      <c r="D7141" s="38"/>
      <c r="E7141" s="199"/>
      <c r="F7141" s="205" t="s">
        <v>13</v>
      </c>
      <c r="G7141" s="37" t="str">
        <f t="shared" si="111"/>
        <v/>
      </c>
      <c r="H7141" s="40"/>
      <c r="I7141" s="37"/>
      <c r="J7141" s="36">
        <v>0</v>
      </c>
    </row>
    <row r="7142" spans="1:10" ht="26.25" hidden="1" thickBot="1" x14ac:dyDescent="0.3">
      <c r="A7142" s="238"/>
      <c r="B7142" s="241"/>
      <c r="C7142" s="41" t="s">
        <v>11656</v>
      </c>
      <c r="D7142" s="41" t="s">
        <v>83</v>
      </c>
      <c r="E7142" s="201">
        <v>1</v>
      </c>
      <c r="F7142" s="200">
        <v>30.361999999999998</v>
      </c>
      <c r="G7142" s="37">
        <f t="shared" si="111"/>
        <v>30.361999999999998</v>
      </c>
      <c r="H7142" s="44">
        <f>SUM(G7142:G7142)</f>
        <v>30.361999999999998</v>
      </c>
      <c r="I7142" s="45"/>
      <c r="J7142" s="36">
        <v>0</v>
      </c>
    </row>
    <row r="7143" spans="1:10" ht="15.75" hidden="1" thickBot="1" x14ac:dyDescent="0.3">
      <c r="A7143" s="239"/>
      <c r="B7143" s="242"/>
      <c r="C7143" s="46"/>
      <c r="D7143" s="46"/>
      <c r="E7143" s="202"/>
      <c r="F7143" s="203" t="s">
        <v>13</v>
      </c>
      <c r="G7143" s="48" t="str">
        <f t="shared" si="111"/>
        <v/>
      </c>
      <c r="H7143" s="50"/>
      <c r="I7143" s="37"/>
      <c r="J7143" s="36">
        <v>0</v>
      </c>
    </row>
    <row r="7144" spans="1:10" ht="15.75" hidden="1" thickBot="1" x14ac:dyDescent="0.3">
      <c r="A7144" s="237" t="s">
        <v>1693</v>
      </c>
      <c r="B7144" s="240" t="s">
        <v>7842</v>
      </c>
      <c r="C7144" s="31"/>
      <c r="D7144" s="32" t="s">
        <v>18</v>
      </c>
      <c r="E7144" s="197"/>
      <c r="F7144" s="204" t="s">
        <v>13</v>
      </c>
      <c r="G7144" s="33" t="str">
        <f t="shared" si="111"/>
        <v/>
      </c>
      <c r="H7144" s="34"/>
      <c r="I7144" s="35"/>
      <c r="J7144" s="36">
        <v>0</v>
      </c>
    </row>
    <row r="7145" spans="1:10" ht="15.75" hidden="1" thickBot="1" x14ac:dyDescent="0.3">
      <c r="A7145" s="238"/>
      <c r="B7145" s="241"/>
      <c r="C7145" s="38"/>
      <c r="D7145" s="38"/>
      <c r="E7145" s="199"/>
      <c r="F7145" s="205" t="s">
        <v>13</v>
      </c>
      <c r="G7145" s="37" t="str">
        <f t="shared" si="111"/>
        <v/>
      </c>
      <c r="H7145" s="40"/>
      <c r="I7145" s="37"/>
      <c r="J7145" s="36">
        <v>0</v>
      </c>
    </row>
    <row r="7146" spans="1:10" ht="15.75" hidden="1" thickBot="1" x14ac:dyDescent="0.3">
      <c r="A7146" s="238"/>
      <c r="B7146" s="241"/>
      <c r="C7146" s="41" t="s">
        <v>11657</v>
      </c>
      <c r="D7146" s="41" t="s">
        <v>83</v>
      </c>
      <c r="E7146" s="201">
        <v>1</v>
      </c>
      <c r="F7146" s="200">
        <v>5.6524999999999999</v>
      </c>
      <c r="G7146" s="37">
        <f t="shared" si="111"/>
        <v>5.6524999999999999</v>
      </c>
      <c r="H7146" s="44">
        <f>SUM(G7146:G7146)</f>
        <v>5.6524999999999999</v>
      </c>
      <c r="I7146" s="45"/>
      <c r="J7146" s="36">
        <v>0</v>
      </c>
    </row>
    <row r="7147" spans="1:10" ht="15.75" hidden="1" thickBot="1" x14ac:dyDescent="0.3">
      <c r="A7147" s="239"/>
      <c r="B7147" s="242"/>
      <c r="C7147" s="46"/>
      <c r="D7147" s="46"/>
      <c r="E7147" s="202"/>
      <c r="F7147" s="203" t="s">
        <v>13</v>
      </c>
      <c r="G7147" s="48" t="str">
        <f t="shared" si="111"/>
        <v/>
      </c>
      <c r="H7147" s="50"/>
      <c r="I7147" s="37"/>
      <c r="J7147" s="36">
        <v>0</v>
      </c>
    </row>
    <row r="7148" spans="1:10" ht="15.75" hidden="1" thickBot="1" x14ac:dyDescent="0.3">
      <c r="A7148" s="237" t="s">
        <v>1694</v>
      </c>
      <c r="B7148" s="240" t="s">
        <v>7843</v>
      </c>
      <c r="C7148" s="31"/>
      <c r="D7148" s="32" t="s">
        <v>18</v>
      </c>
      <c r="E7148" s="197"/>
      <c r="F7148" s="204" t="s">
        <v>13</v>
      </c>
      <c r="G7148" s="33" t="str">
        <f t="shared" si="111"/>
        <v/>
      </c>
      <c r="H7148" s="34"/>
      <c r="I7148" s="35"/>
      <c r="J7148" s="36">
        <v>0</v>
      </c>
    </row>
    <row r="7149" spans="1:10" ht="15.75" hidden="1" thickBot="1" x14ac:dyDescent="0.3">
      <c r="A7149" s="238"/>
      <c r="B7149" s="241"/>
      <c r="C7149" s="38"/>
      <c r="D7149" s="38"/>
      <c r="E7149" s="199"/>
      <c r="F7149" s="205" t="s">
        <v>13</v>
      </c>
      <c r="G7149" s="37" t="str">
        <f t="shared" si="111"/>
        <v/>
      </c>
      <c r="H7149" s="40"/>
      <c r="I7149" s="37"/>
      <c r="J7149" s="36">
        <v>0</v>
      </c>
    </row>
    <row r="7150" spans="1:10" ht="26.25" hidden="1" thickBot="1" x14ac:dyDescent="0.3">
      <c r="A7150" s="238"/>
      <c r="B7150" s="241"/>
      <c r="C7150" s="41" t="s">
        <v>11658</v>
      </c>
      <c r="D7150" s="41" t="s">
        <v>83</v>
      </c>
      <c r="E7150" s="201">
        <v>1</v>
      </c>
      <c r="F7150" s="200">
        <v>3.9139999999999997</v>
      </c>
      <c r="G7150" s="37">
        <f t="shared" si="111"/>
        <v>3.9139999999999997</v>
      </c>
      <c r="H7150" s="44">
        <f>SUM(G7150:G7150)</f>
        <v>3.9139999999999997</v>
      </c>
      <c r="I7150" s="45"/>
      <c r="J7150" s="36">
        <v>0</v>
      </c>
    </row>
    <row r="7151" spans="1:10" ht="15.75" hidden="1" thickBot="1" x14ac:dyDescent="0.3">
      <c r="A7151" s="239"/>
      <c r="B7151" s="242"/>
      <c r="C7151" s="46"/>
      <c r="D7151" s="46"/>
      <c r="E7151" s="202"/>
      <c r="F7151" s="203" t="s">
        <v>13</v>
      </c>
      <c r="G7151" s="48" t="str">
        <f t="shared" si="111"/>
        <v/>
      </c>
      <c r="H7151" s="50"/>
      <c r="I7151" s="37"/>
      <c r="J7151" s="36">
        <v>0</v>
      </c>
    </row>
    <row r="7152" spans="1:10" ht="15.75" hidden="1" thickBot="1" x14ac:dyDescent="0.3">
      <c r="A7152" s="237" t="s">
        <v>1695</v>
      </c>
      <c r="B7152" s="240" t="s">
        <v>7856</v>
      </c>
      <c r="C7152" s="31"/>
      <c r="D7152" s="32" t="s">
        <v>18</v>
      </c>
      <c r="E7152" s="197"/>
      <c r="F7152" s="204" t="s">
        <v>13</v>
      </c>
      <c r="G7152" s="33" t="str">
        <f t="shared" si="111"/>
        <v/>
      </c>
      <c r="H7152" s="34"/>
      <c r="I7152" s="35"/>
      <c r="J7152" s="36">
        <v>0</v>
      </c>
    </row>
    <row r="7153" spans="1:10" ht="15.75" hidden="1" thickBot="1" x14ac:dyDescent="0.3">
      <c r="A7153" s="238"/>
      <c r="B7153" s="241"/>
      <c r="C7153" s="38"/>
      <c r="D7153" s="38"/>
      <c r="E7153" s="199"/>
      <c r="F7153" s="205" t="s">
        <v>13</v>
      </c>
      <c r="G7153" s="37" t="str">
        <f t="shared" si="111"/>
        <v/>
      </c>
      <c r="H7153" s="40"/>
      <c r="I7153" s="37"/>
      <c r="J7153" s="36">
        <v>0</v>
      </c>
    </row>
    <row r="7154" spans="1:10" ht="15.75" hidden="1" thickBot="1" x14ac:dyDescent="0.3">
      <c r="A7154" s="238"/>
      <c r="B7154" s="241"/>
      <c r="C7154" s="41" t="s">
        <v>11659</v>
      </c>
      <c r="D7154" s="41" t="s">
        <v>83</v>
      </c>
      <c r="E7154" s="201">
        <v>1</v>
      </c>
      <c r="F7154" s="200">
        <v>4.1324999999999994</v>
      </c>
      <c r="G7154" s="37">
        <f t="shared" si="111"/>
        <v>4.1324999999999994</v>
      </c>
      <c r="H7154" s="44">
        <f>SUM(G7154:G7154)</f>
        <v>4.1324999999999994</v>
      </c>
      <c r="I7154" s="45"/>
      <c r="J7154" s="36">
        <v>0</v>
      </c>
    </row>
    <row r="7155" spans="1:10" ht="15.75" hidden="1" thickBot="1" x14ac:dyDescent="0.3">
      <c r="A7155" s="239"/>
      <c r="B7155" s="242"/>
      <c r="C7155" s="46"/>
      <c r="D7155" s="46"/>
      <c r="E7155" s="202"/>
      <c r="F7155" s="203" t="s">
        <v>13</v>
      </c>
      <c r="G7155" s="48" t="str">
        <f t="shared" si="111"/>
        <v/>
      </c>
      <c r="H7155" s="50"/>
      <c r="I7155" s="37"/>
      <c r="J7155" s="36">
        <v>0</v>
      </c>
    </row>
    <row r="7156" spans="1:10" ht="15.75" hidden="1" thickBot="1" x14ac:dyDescent="0.3">
      <c r="A7156" s="237" t="s">
        <v>1696</v>
      </c>
      <c r="B7156" s="240" t="s">
        <v>7857</v>
      </c>
      <c r="C7156" s="31"/>
      <c r="D7156" s="32" t="s">
        <v>18</v>
      </c>
      <c r="E7156" s="197"/>
      <c r="F7156" s="204" t="s">
        <v>13</v>
      </c>
      <c r="G7156" s="33" t="str">
        <f t="shared" si="111"/>
        <v/>
      </c>
      <c r="H7156" s="34"/>
      <c r="I7156" s="35"/>
      <c r="J7156" s="36">
        <v>0</v>
      </c>
    </row>
    <row r="7157" spans="1:10" ht="15.75" hidden="1" thickBot="1" x14ac:dyDescent="0.3">
      <c r="A7157" s="238"/>
      <c r="B7157" s="241"/>
      <c r="C7157" s="38"/>
      <c r="D7157" s="38"/>
      <c r="E7157" s="199"/>
      <c r="F7157" s="205" t="s">
        <v>13</v>
      </c>
      <c r="G7157" s="37" t="str">
        <f t="shared" si="111"/>
        <v/>
      </c>
      <c r="H7157" s="40"/>
      <c r="I7157" s="37"/>
      <c r="J7157" s="36">
        <v>0</v>
      </c>
    </row>
    <row r="7158" spans="1:10" ht="15.75" hidden="1" thickBot="1" x14ac:dyDescent="0.3">
      <c r="A7158" s="238"/>
      <c r="B7158" s="241"/>
      <c r="C7158" s="41" t="s">
        <v>11660</v>
      </c>
      <c r="D7158" s="41" t="s">
        <v>83</v>
      </c>
      <c r="E7158" s="201">
        <v>1</v>
      </c>
      <c r="F7158" s="200">
        <v>8.7874999999999996</v>
      </c>
      <c r="G7158" s="37">
        <f t="shared" si="111"/>
        <v>8.7874999999999996</v>
      </c>
      <c r="H7158" s="44">
        <f>SUM(G7158:G7158)</f>
        <v>8.7874999999999996</v>
      </c>
      <c r="I7158" s="45"/>
      <c r="J7158" s="36">
        <v>0</v>
      </c>
    </row>
    <row r="7159" spans="1:10" ht="15.75" hidden="1" thickBot="1" x14ac:dyDescent="0.3">
      <c r="A7159" s="239"/>
      <c r="B7159" s="242"/>
      <c r="C7159" s="46"/>
      <c r="D7159" s="46"/>
      <c r="E7159" s="202"/>
      <c r="F7159" s="203" t="s">
        <v>13</v>
      </c>
      <c r="G7159" s="48" t="str">
        <f t="shared" si="111"/>
        <v/>
      </c>
      <c r="H7159" s="50"/>
      <c r="I7159" s="37"/>
      <c r="J7159" s="36">
        <v>0</v>
      </c>
    </row>
    <row r="7160" spans="1:10" ht="15.75" hidden="1" thickBot="1" x14ac:dyDescent="0.3">
      <c r="A7160" s="237" t="s">
        <v>1697</v>
      </c>
      <c r="B7160" s="240" t="s">
        <v>7858</v>
      </c>
      <c r="C7160" s="31"/>
      <c r="D7160" s="32" t="s">
        <v>18</v>
      </c>
      <c r="E7160" s="197"/>
      <c r="F7160" s="204" t="s">
        <v>13</v>
      </c>
      <c r="G7160" s="33" t="str">
        <f t="shared" si="111"/>
        <v/>
      </c>
      <c r="H7160" s="34"/>
      <c r="I7160" s="35"/>
      <c r="J7160" s="36">
        <v>0</v>
      </c>
    </row>
    <row r="7161" spans="1:10" ht="15.75" hidden="1" thickBot="1" x14ac:dyDescent="0.3">
      <c r="A7161" s="238"/>
      <c r="B7161" s="241"/>
      <c r="C7161" s="38"/>
      <c r="D7161" s="38"/>
      <c r="E7161" s="199"/>
      <c r="F7161" s="205" t="s">
        <v>13</v>
      </c>
      <c r="G7161" s="37" t="str">
        <f t="shared" si="111"/>
        <v/>
      </c>
      <c r="H7161" s="40"/>
      <c r="I7161" s="37"/>
      <c r="J7161" s="36">
        <v>0</v>
      </c>
    </row>
    <row r="7162" spans="1:10" ht="26.25" hidden="1" thickBot="1" x14ac:dyDescent="0.3">
      <c r="A7162" s="238"/>
      <c r="B7162" s="241"/>
      <c r="C7162" s="41" t="s">
        <v>11661</v>
      </c>
      <c r="D7162" s="41" t="s">
        <v>83</v>
      </c>
      <c r="E7162" s="201">
        <v>1</v>
      </c>
      <c r="F7162" s="200">
        <v>32.3095</v>
      </c>
      <c r="G7162" s="37">
        <f t="shared" si="111"/>
        <v>32.3095</v>
      </c>
      <c r="H7162" s="44">
        <f>SUM(G7162:G7162)</f>
        <v>32.3095</v>
      </c>
      <c r="I7162" s="45"/>
      <c r="J7162" s="36">
        <v>0</v>
      </c>
    </row>
    <row r="7163" spans="1:10" ht="15.75" hidden="1" thickBot="1" x14ac:dyDescent="0.3">
      <c r="A7163" s="239"/>
      <c r="B7163" s="242"/>
      <c r="C7163" s="46"/>
      <c r="D7163" s="46"/>
      <c r="E7163" s="202"/>
      <c r="F7163" s="203" t="s">
        <v>13</v>
      </c>
      <c r="G7163" s="48" t="str">
        <f t="shared" si="111"/>
        <v/>
      </c>
      <c r="H7163" s="50"/>
      <c r="I7163" s="37"/>
      <c r="J7163" s="36">
        <v>0</v>
      </c>
    </row>
    <row r="7164" spans="1:10" ht="15.75" hidden="1" thickBot="1" x14ac:dyDescent="0.3">
      <c r="A7164" s="237" t="s">
        <v>1698</v>
      </c>
      <c r="B7164" s="240" t="s">
        <v>7859</v>
      </c>
      <c r="C7164" s="31"/>
      <c r="D7164" s="32" t="s">
        <v>18</v>
      </c>
      <c r="E7164" s="197"/>
      <c r="F7164" s="204" t="s">
        <v>13</v>
      </c>
      <c r="G7164" s="33" t="str">
        <f t="shared" si="111"/>
        <v/>
      </c>
      <c r="H7164" s="34"/>
      <c r="I7164" s="35"/>
      <c r="J7164" s="36">
        <v>0</v>
      </c>
    </row>
    <row r="7165" spans="1:10" ht="15.75" hidden="1" thickBot="1" x14ac:dyDescent="0.3">
      <c r="A7165" s="238"/>
      <c r="B7165" s="241"/>
      <c r="C7165" s="38"/>
      <c r="D7165" s="38"/>
      <c r="E7165" s="199"/>
      <c r="F7165" s="205" t="s">
        <v>13</v>
      </c>
      <c r="G7165" s="37" t="str">
        <f t="shared" si="111"/>
        <v/>
      </c>
      <c r="H7165" s="40"/>
      <c r="I7165" s="37"/>
      <c r="J7165" s="36">
        <v>0</v>
      </c>
    </row>
    <row r="7166" spans="1:10" ht="26.25" hidden="1" thickBot="1" x14ac:dyDescent="0.3">
      <c r="A7166" s="238"/>
      <c r="B7166" s="241"/>
      <c r="C7166" s="41" t="s">
        <v>11662</v>
      </c>
      <c r="D7166" s="41" t="s">
        <v>83</v>
      </c>
      <c r="E7166" s="201">
        <v>1</v>
      </c>
      <c r="F7166" s="200">
        <v>34.551499999999997</v>
      </c>
      <c r="G7166" s="37">
        <f t="shared" si="111"/>
        <v>34.551499999999997</v>
      </c>
      <c r="H7166" s="44">
        <f>SUM(G7166:G7166)</f>
        <v>34.551499999999997</v>
      </c>
      <c r="I7166" s="45"/>
      <c r="J7166" s="36">
        <v>0</v>
      </c>
    </row>
    <row r="7167" spans="1:10" ht="15.75" hidden="1" thickBot="1" x14ac:dyDescent="0.3">
      <c r="A7167" s="239"/>
      <c r="B7167" s="242"/>
      <c r="C7167" s="46"/>
      <c r="D7167" s="46"/>
      <c r="E7167" s="202"/>
      <c r="F7167" s="203" t="s">
        <v>13</v>
      </c>
      <c r="G7167" s="48" t="str">
        <f t="shared" si="111"/>
        <v/>
      </c>
      <c r="H7167" s="50"/>
      <c r="I7167" s="37"/>
      <c r="J7167" s="36">
        <v>0</v>
      </c>
    </row>
    <row r="7168" spans="1:10" ht="15.75" hidden="1" thickBot="1" x14ac:dyDescent="0.3">
      <c r="A7168" s="237" t="s">
        <v>1699</v>
      </c>
      <c r="B7168" s="240" t="s">
        <v>7866</v>
      </c>
      <c r="C7168" s="31"/>
      <c r="D7168" s="32" t="s">
        <v>106</v>
      </c>
      <c r="E7168" s="197"/>
      <c r="F7168" s="204" t="s">
        <v>13</v>
      </c>
      <c r="G7168" s="33" t="str">
        <f t="shared" si="111"/>
        <v/>
      </c>
      <c r="H7168" s="34"/>
      <c r="I7168" s="35"/>
      <c r="J7168" s="36">
        <v>0</v>
      </c>
    </row>
    <row r="7169" spans="1:10" ht="15.75" hidden="1" thickBot="1" x14ac:dyDescent="0.3">
      <c r="A7169" s="238"/>
      <c r="B7169" s="241"/>
      <c r="C7169" s="38"/>
      <c r="D7169" s="38"/>
      <c r="E7169" s="199"/>
      <c r="F7169" s="205" t="s">
        <v>13</v>
      </c>
      <c r="G7169" s="37" t="str">
        <f t="shared" si="111"/>
        <v/>
      </c>
      <c r="H7169" s="40"/>
      <c r="I7169" s="37"/>
      <c r="J7169" s="36">
        <v>0</v>
      </c>
    </row>
    <row r="7170" spans="1:10" ht="39" hidden="1" thickBot="1" x14ac:dyDescent="0.3">
      <c r="A7170" s="238"/>
      <c r="B7170" s="241"/>
      <c r="C7170" s="41" t="s">
        <v>11452</v>
      </c>
      <c r="D7170" s="41" t="s">
        <v>1302</v>
      </c>
      <c r="E7170" s="201">
        <v>1</v>
      </c>
      <c r="F7170" s="200">
        <v>10.164999999999999</v>
      </c>
      <c r="G7170" s="37">
        <f t="shared" si="111"/>
        <v>10.164999999999999</v>
      </c>
      <c r="H7170" s="44">
        <f>SUM(G7170:G7170)</f>
        <v>10.164999999999999</v>
      </c>
      <c r="I7170" s="45"/>
      <c r="J7170" s="36">
        <v>0</v>
      </c>
    </row>
    <row r="7171" spans="1:10" ht="15.75" hidden="1" thickBot="1" x14ac:dyDescent="0.3">
      <c r="A7171" s="239"/>
      <c r="B7171" s="242"/>
      <c r="C7171" s="46"/>
      <c r="D7171" s="46"/>
      <c r="E7171" s="202"/>
      <c r="F7171" s="203" t="s">
        <v>13</v>
      </c>
      <c r="G7171" s="48" t="str">
        <f t="shared" si="111"/>
        <v/>
      </c>
      <c r="H7171" s="50"/>
      <c r="I7171" s="37"/>
      <c r="J7171" s="36">
        <v>0</v>
      </c>
    </row>
    <row r="7172" spans="1:10" ht="15.75" hidden="1" thickBot="1" x14ac:dyDescent="0.3">
      <c r="A7172" s="237" t="s">
        <v>1700</v>
      </c>
      <c r="B7172" s="240" t="s">
        <v>7867</v>
      </c>
      <c r="C7172" s="31"/>
      <c r="D7172" s="32" t="s">
        <v>106</v>
      </c>
      <c r="E7172" s="197"/>
      <c r="F7172" s="204" t="s">
        <v>13</v>
      </c>
      <c r="G7172" s="33" t="str">
        <f t="shared" si="111"/>
        <v/>
      </c>
      <c r="H7172" s="34"/>
      <c r="I7172" s="35"/>
      <c r="J7172" s="36">
        <v>0</v>
      </c>
    </row>
    <row r="7173" spans="1:10" ht="15.75" hidden="1" thickBot="1" x14ac:dyDescent="0.3">
      <c r="A7173" s="238"/>
      <c r="B7173" s="241"/>
      <c r="C7173" s="38"/>
      <c r="D7173" s="38"/>
      <c r="E7173" s="199"/>
      <c r="F7173" s="205" t="s">
        <v>13</v>
      </c>
      <c r="G7173" s="37" t="str">
        <f t="shared" si="111"/>
        <v/>
      </c>
      <c r="H7173" s="40"/>
      <c r="I7173" s="37"/>
      <c r="J7173" s="36">
        <v>0</v>
      </c>
    </row>
    <row r="7174" spans="1:10" ht="26.25" hidden="1" thickBot="1" x14ac:dyDescent="0.3">
      <c r="A7174" s="238"/>
      <c r="B7174" s="241"/>
      <c r="C7174" s="41" t="s">
        <v>11663</v>
      </c>
      <c r="D7174" s="41" t="s">
        <v>1302</v>
      </c>
      <c r="E7174" s="201">
        <v>1</v>
      </c>
      <c r="F7174" s="200">
        <v>45.457499999999996</v>
      </c>
      <c r="G7174" s="37">
        <f t="shared" ref="G7174:G7237" si="112">IF(ISNUMBER(F7174),E7174*F7174,"")</f>
        <v>45.457499999999996</v>
      </c>
      <c r="H7174" s="44">
        <f>SUM(G7174:G7174)</f>
        <v>45.457499999999996</v>
      </c>
      <c r="I7174" s="45"/>
      <c r="J7174" s="36">
        <v>0</v>
      </c>
    </row>
    <row r="7175" spans="1:10" ht="15.75" hidden="1" thickBot="1" x14ac:dyDescent="0.3">
      <c r="A7175" s="239"/>
      <c r="B7175" s="242"/>
      <c r="C7175" s="46"/>
      <c r="D7175" s="46"/>
      <c r="E7175" s="202"/>
      <c r="F7175" s="203" t="s">
        <v>13</v>
      </c>
      <c r="G7175" s="48" t="str">
        <f t="shared" si="112"/>
        <v/>
      </c>
      <c r="H7175" s="50"/>
      <c r="I7175" s="37"/>
      <c r="J7175" s="36">
        <v>0</v>
      </c>
    </row>
    <row r="7176" spans="1:10" ht="15.75" hidden="1" thickBot="1" x14ac:dyDescent="0.3">
      <c r="A7176" s="237" t="s">
        <v>1701</v>
      </c>
      <c r="B7176" s="240" t="s">
        <v>7868</v>
      </c>
      <c r="C7176" s="31"/>
      <c r="D7176" s="32" t="s">
        <v>18</v>
      </c>
      <c r="E7176" s="197"/>
      <c r="F7176" s="204" t="s">
        <v>13</v>
      </c>
      <c r="G7176" s="33" t="str">
        <f t="shared" si="112"/>
        <v/>
      </c>
      <c r="H7176" s="34"/>
      <c r="I7176" s="35"/>
      <c r="J7176" s="36">
        <v>0</v>
      </c>
    </row>
    <row r="7177" spans="1:10" ht="15.75" hidden="1" thickBot="1" x14ac:dyDescent="0.3">
      <c r="A7177" s="238"/>
      <c r="B7177" s="241"/>
      <c r="C7177" s="38"/>
      <c r="D7177" s="38"/>
      <c r="E7177" s="199"/>
      <c r="F7177" s="205" t="s">
        <v>13</v>
      </c>
      <c r="G7177" s="37" t="str">
        <f t="shared" si="112"/>
        <v/>
      </c>
      <c r="H7177" s="40"/>
      <c r="I7177" s="37"/>
      <c r="J7177" s="36">
        <v>0</v>
      </c>
    </row>
    <row r="7178" spans="1:10" ht="15.75" hidden="1" thickBot="1" x14ac:dyDescent="0.3">
      <c r="A7178" s="238"/>
      <c r="B7178" s="241"/>
      <c r="C7178" s="41" t="s">
        <v>11664</v>
      </c>
      <c r="D7178" s="41" t="s">
        <v>83</v>
      </c>
      <c r="E7178" s="201">
        <v>1</v>
      </c>
      <c r="F7178" s="200">
        <v>25.298499999999997</v>
      </c>
      <c r="G7178" s="37">
        <f t="shared" si="112"/>
        <v>25.298499999999997</v>
      </c>
      <c r="H7178" s="44">
        <f>SUM(G7178:G7178)</f>
        <v>25.298499999999997</v>
      </c>
      <c r="I7178" s="45"/>
      <c r="J7178" s="36">
        <v>0</v>
      </c>
    </row>
    <row r="7179" spans="1:10" ht="15.75" hidden="1" thickBot="1" x14ac:dyDescent="0.3">
      <c r="A7179" s="239"/>
      <c r="B7179" s="242"/>
      <c r="C7179" s="46"/>
      <c r="D7179" s="46"/>
      <c r="E7179" s="202"/>
      <c r="F7179" s="203" t="s">
        <v>13</v>
      </c>
      <c r="G7179" s="48" t="str">
        <f t="shared" si="112"/>
        <v/>
      </c>
      <c r="H7179" s="50"/>
      <c r="I7179" s="37"/>
      <c r="J7179" s="36">
        <v>0</v>
      </c>
    </row>
    <row r="7180" spans="1:10" ht="15.75" hidden="1" thickBot="1" x14ac:dyDescent="0.3">
      <c r="A7180" s="237" t="s">
        <v>1702</v>
      </c>
      <c r="B7180" s="240" t="s">
        <v>7871</v>
      </c>
      <c r="C7180" s="31"/>
      <c r="D7180" s="32" t="s">
        <v>18</v>
      </c>
      <c r="E7180" s="197"/>
      <c r="F7180" s="204" t="s">
        <v>13</v>
      </c>
      <c r="G7180" s="33" t="str">
        <f t="shared" si="112"/>
        <v/>
      </c>
      <c r="H7180" s="34"/>
      <c r="I7180" s="35"/>
      <c r="J7180" s="36">
        <v>0</v>
      </c>
    </row>
    <row r="7181" spans="1:10" ht="15.75" hidden="1" thickBot="1" x14ac:dyDescent="0.3">
      <c r="A7181" s="238"/>
      <c r="B7181" s="241"/>
      <c r="C7181" s="38"/>
      <c r="D7181" s="38"/>
      <c r="E7181" s="199"/>
      <c r="F7181" s="205" t="s">
        <v>13</v>
      </c>
      <c r="G7181" s="37" t="str">
        <f t="shared" si="112"/>
        <v/>
      </c>
      <c r="H7181" s="40"/>
      <c r="I7181" s="37"/>
      <c r="J7181" s="36">
        <v>0</v>
      </c>
    </row>
    <row r="7182" spans="1:10" ht="15.75" hidden="1" thickBot="1" x14ac:dyDescent="0.3">
      <c r="A7182" s="238"/>
      <c r="B7182" s="241"/>
      <c r="C7182" s="41" t="s">
        <v>11665</v>
      </c>
      <c r="D7182" s="41" t="s">
        <v>83</v>
      </c>
      <c r="E7182" s="201">
        <v>1</v>
      </c>
      <c r="F7182" s="200">
        <v>10.715999999999999</v>
      </c>
      <c r="G7182" s="37">
        <f t="shared" si="112"/>
        <v>10.715999999999999</v>
      </c>
      <c r="H7182" s="44">
        <f>SUM(G7182:G7182)</f>
        <v>10.715999999999999</v>
      </c>
      <c r="I7182" s="45"/>
      <c r="J7182" s="36">
        <v>0</v>
      </c>
    </row>
    <row r="7183" spans="1:10" ht="15.75" hidden="1" thickBot="1" x14ac:dyDescent="0.3">
      <c r="A7183" s="239"/>
      <c r="B7183" s="242"/>
      <c r="C7183" s="46"/>
      <c r="D7183" s="46"/>
      <c r="E7183" s="202"/>
      <c r="F7183" s="203" t="s">
        <v>13</v>
      </c>
      <c r="G7183" s="48" t="str">
        <f t="shared" si="112"/>
        <v/>
      </c>
      <c r="H7183" s="50"/>
      <c r="I7183" s="37"/>
      <c r="J7183" s="36">
        <v>0</v>
      </c>
    </row>
    <row r="7184" spans="1:10" ht="15.75" hidden="1" thickBot="1" x14ac:dyDescent="0.3">
      <c r="A7184" s="237" t="s">
        <v>1703</v>
      </c>
      <c r="B7184" s="240" t="s">
        <v>7874</v>
      </c>
      <c r="C7184" s="31"/>
      <c r="D7184" s="32" t="s">
        <v>18</v>
      </c>
      <c r="E7184" s="197"/>
      <c r="F7184" s="204" t="s">
        <v>13</v>
      </c>
      <c r="G7184" s="33" t="str">
        <f t="shared" si="112"/>
        <v/>
      </c>
      <c r="H7184" s="34"/>
      <c r="I7184" s="35"/>
      <c r="J7184" s="36">
        <v>0</v>
      </c>
    </row>
    <row r="7185" spans="1:10" ht="15.75" hidden="1" thickBot="1" x14ac:dyDescent="0.3">
      <c r="A7185" s="238"/>
      <c r="B7185" s="241"/>
      <c r="C7185" s="38"/>
      <c r="D7185" s="38"/>
      <c r="E7185" s="199"/>
      <c r="F7185" s="205" t="s">
        <v>13</v>
      </c>
      <c r="G7185" s="37" t="str">
        <f t="shared" si="112"/>
        <v/>
      </c>
      <c r="H7185" s="40"/>
      <c r="I7185" s="37"/>
      <c r="J7185" s="36">
        <v>0</v>
      </c>
    </row>
    <row r="7186" spans="1:10" ht="26.25" hidden="1" thickBot="1" x14ac:dyDescent="0.3">
      <c r="A7186" s="238"/>
      <c r="B7186" s="241"/>
      <c r="C7186" s="41" t="s">
        <v>10889</v>
      </c>
      <c r="D7186" s="41" t="s">
        <v>83</v>
      </c>
      <c r="E7186" s="201">
        <v>1</v>
      </c>
      <c r="F7186" s="200">
        <v>8.5879999999999992</v>
      </c>
      <c r="G7186" s="37">
        <f t="shared" si="112"/>
        <v>8.5879999999999992</v>
      </c>
      <c r="H7186" s="44">
        <f>SUM(G7186:G7186)</f>
        <v>8.5879999999999992</v>
      </c>
      <c r="I7186" s="45"/>
      <c r="J7186" s="36">
        <v>0</v>
      </c>
    </row>
    <row r="7187" spans="1:10" ht="15.75" hidden="1" thickBot="1" x14ac:dyDescent="0.3">
      <c r="A7187" s="239"/>
      <c r="B7187" s="242"/>
      <c r="C7187" s="46"/>
      <c r="D7187" s="46"/>
      <c r="E7187" s="202"/>
      <c r="F7187" s="203" t="s">
        <v>13</v>
      </c>
      <c r="G7187" s="48" t="str">
        <f t="shared" si="112"/>
        <v/>
      </c>
      <c r="H7187" s="50"/>
      <c r="I7187" s="37"/>
      <c r="J7187" s="36">
        <v>0</v>
      </c>
    </row>
    <row r="7188" spans="1:10" ht="15.75" hidden="1" thickBot="1" x14ac:dyDescent="0.3">
      <c r="A7188" s="237" t="s">
        <v>1704</v>
      </c>
      <c r="B7188" s="240" t="s">
        <v>7875</v>
      </c>
      <c r="C7188" s="31"/>
      <c r="D7188" s="32" t="s">
        <v>18</v>
      </c>
      <c r="E7188" s="197"/>
      <c r="F7188" s="204" t="s">
        <v>13</v>
      </c>
      <c r="G7188" s="33" t="str">
        <f t="shared" si="112"/>
        <v/>
      </c>
      <c r="H7188" s="34"/>
      <c r="I7188" s="35"/>
      <c r="J7188" s="36">
        <v>0</v>
      </c>
    </row>
    <row r="7189" spans="1:10" ht="15.75" hidden="1" thickBot="1" x14ac:dyDescent="0.3">
      <c r="A7189" s="238"/>
      <c r="B7189" s="241"/>
      <c r="C7189" s="38"/>
      <c r="D7189" s="38"/>
      <c r="E7189" s="199"/>
      <c r="F7189" s="205" t="s">
        <v>13</v>
      </c>
      <c r="G7189" s="37" t="str">
        <f t="shared" si="112"/>
        <v/>
      </c>
      <c r="H7189" s="40"/>
      <c r="I7189" s="37"/>
      <c r="J7189" s="36">
        <v>0</v>
      </c>
    </row>
    <row r="7190" spans="1:10" ht="26.25" hidden="1" thickBot="1" x14ac:dyDescent="0.3">
      <c r="A7190" s="238"/>
      <c r="B7190" s="241"/>
      <c r="C7190" s="41" t="s">
        <v>10932</v>
      </c>
      <c r="D7190" s="41" t="s">
        <v>83</v>
      </c>
      <c r="E7190" s="201">
        <v>1</v>
      </c>
      <c r="F7190" s="200">
        <v>5.8805000000000005</v>
      </c>
      <c r="G7190" s="37">
        <f t="shared" si="112"/>
        <v>5.8805000000000005</v>
      </c>
      <c r="H7190" s="44">
        <f>SUM(G7190:G7190)</f>
        <v>5.8805000000000005</v>
      </c>
      <c r="I7190" s="45"/>
      <c r="J7190" s="36">
        <v>0</v>
      </c>
    </row>
    <row r="7191" spans="1:10" ht="15.75" hidden="1" thickBot="1" x14ac:dyDescent="0.3">
      <c r="A7191" s="239"/>
      <c r="B7191" s="242"/>
      <c r="C7191" s="46"/>
      <c r="D7191" s="46"/>
      <c r="E7191" s="202"/>
      <c r="F7191" s="203" t="s">
        <v>13</v>
      </c>
      <c r="G7191" s="48" t="str">
        <f t="shared" si="112"/>
        <v/>
      </c>
      <c r="H7191" s="50"/>
      <c r="I7191" s="37"/>
      <c r="J7191" s="36">
        <v>0</v>
      </c>
    </row>
    <row r="7192" spans="1:10" ht="15.75" hidden="1" thickBot="1" x14ac:dyDescent="0.3">
      <c r="A7192" s="237" t="s">
        <v>1705</v>
      </c>
      <c r="B7192" s="240" t="s">
        <v>7876</v>
      </c>
      <c r="C7192" s="31"/>
      <c r="D7192" s="32" t="s">
        <v>18</v>
      </c>
      <c r="E7192" s="197"/>
      <c r="F7192" s="204" t="s">
        <v>13</v>
      </c>
      <c r="G7192" s="33" t="str">
        <f t="shared" si="112"/>
        <v/>
      </c>
      <c r="H7192" s="34"/>
      <c r="I7192" s="35"/>
      <c r="J7192" s="36">
        <v>0</v>
      </c>
    </row>
    <row r="7193" spans="1:10" ht="15.75" hidden="1" thickBot="1" x14ac:dyDescent="0.3">
      <c r="A7193" s="238"/>
      <c r="B7193" s="241"/>
      <c r="C7193" s="38"/>
      <c r="D7193" s="38"/>
      <c r="E7193" s="199"/>
      <c r="F7193" s="205" t="s">
        <v>13</v>
      </c>
      <c r="G7193" s="37" t="str">
        <f t="shared" si="112"/>
        <v/>
      </c>
      <c r="H7193" s="40"/>
      <c r="I7193" s="37"/>
      <c r="J7193" s="36">
        <v>0</v>
      </c>
    </row>
    <row r="7194" spans="1:10" ht="26.25" hidden="1" thickBot="1" x14ac:dyDescent="0.3">
      <c r="A7194" s="238"/>
      <c r="B7194" s="241"/>
      <c r="C7194" s="41" t="s">
        <v>10899</v>
      </c>
      <c r="D7194" s="41" t="s">
        <v>83</v>
      </c>
      <c r="E7194" s="201">
        <v>1</v>
      </c>
      <c r="F7194" s="200">
        <v>13.071999999999999</v>
      </c>
      <c r="G7194" s="37">
        <f t="shared" si="112"/>
        <v>13.071999999999999</v>
      </c>
      <c r="H7194" s="44">
        <f>SUM(G7194:G7194)</f>
        <v>13.071999999999999</v>
      </c>
      <c r="I7194" s="45"/>
      <c r="J7194" s="36">
        <v>0</v>
      </c>
    </row>
    <row r="7195" spans="1:10" ht="15.75" hidden="1" thickBot="1" x14ac:dyDescent="0.3">
      <c r="A7195" s="239"/>
      <c r="B7195" s="242"/>
      <c r="C7195" s="46"/>
      <c r="D7195" s="46"/>
      <c r="E7195" s="202"/>
      <c r="F7195" s="203" t="s">
        <v>13</v>
      </c>
      <c r="G7195" s="48" t="str">
        <f t="shared" si="112"/>
        <v/>
      </c>
      <c r="H7195" s="50"/>
      <c r="I7195" s="37"/>
      <c r="J7195" s="36">
        <v>0</v>
      </c>
    </row>
    <row r="7196" spans="1:10" ht="15.75" hidden="1" thickBot="1" x14ac:dyDescent="0.3">
      <c r="A7196" s="237" t="s">
        <v>1706</v>
      </c>
      <c r="B7196" s="240" t="s">
        <v>7877</v>
      </c>
      <c r="C7196" s="31"/>
      <c r="D7196" s="32" t="s">
        <v>18</v>
      </c>
      <c r="E7196" s="197"/>
      <c r="F7196" s="204" t="s">
        <v>13</v>
      </c>
      <c r="G7196" s="33" t="str">
        <f t="shared" si="112"/>
        <v/>
      </c>
      <c r="H7196" s="34"/>
      <c r="I7196" s="35"/>
      <c r="J7196" s="36">
        <v>0</v>
      </c>
    </row>
    <row r="7197" spans="1:10" ht="15.75" hidden="1" thickBot="1" x14ac:dyDescent="0.3">
      <c r="A7197" s="238"/>
      <c r="B7197" s="241"/>
      <c r="C7197" s="38"/>
      <c r="D7197" s="38"/>
      <c r="E7197" s="199"/>
      <c r="F7197" s="205" t="s">
        <v>13</v>
      </c>
      <c r="G7197" s="37" t="str">
        <f t="shared" si="112"/>
        <v/>
      </c>
      <c r="H7197" s="40"/>
      <c r="I7197" s="37"/>
      <c r="J7197" s="36">
        <v>0</v>
      </c>
    </row>
    <row r="7198" spans="1:10" ht="15.75" hidden="1" thickBot="1" x14ac:dyDescent="0.3">
      <c r="A7198" s="238"/>
      <c r="B7198" s="241"/>
      <c r="C7198" s="41" t="s">
        <v>11666</v>
      </c>
      <c r="D7198" s="41" t="s">
        <v>83</v>
      </c>
      <c r="E7198" s="201">
        <v>1</v>
      </c>
      <c r="F7198" s="200">
        <v>255.56899999999996</v>
      </c>
      <c r="G7198" s="37">
        <f t="shared" si="112"/>
        <v>255.56899999999996</v>
      </c>
      <c r="H7198" s="44">
        <f>SUM(G7198:G7198)</f>
        <v>255.56899999999996</v>
      </c>
      <c r="I7198" s="45"/>
      <c r="J7198" s="36">
        <v>0</v>
      </c>
    </row>
    <row r="7199" spans="1:10" ht="15.75" hidden="1" thickBot="1" x14ac:dyDescent="0.3">
      <c r="A7199" s="239"/>
      <c r="B7199" s="242"/>
      <c r="C7199" s="46"/>
      <c r="D7199" s="46"/>
      <c r="E7199" s="202"/>
      <c r="F7199" s="203" t="s">
        <v>13</v>
      </c>
      <c r="G7199" s="48" t="str">
        <f t="shared" si="112"/>
        <v/>
      </c>
      <c r="H7199" s="50"/>
      <c r="I7199" s="37"/>
      <c r="J7199" s="36">
        <v>0</v>
      </c>
    </row>
    <row r="7200" spans="1:10" ht="15.75" hidden="1" thickBot="1" x14ac:dyDescent="0.3">
      <c r="A7200" s="237" t="s">
        <v>1707</v>
      </c>
      <c r="B7200" s="240" t="s">
        <v>7878</v>
      </c>
      <c r="C7200" s="31"/>
      <c r="D7200" s="32" t="s">
        <v>18</v>
      </c>
      <c r="E7200" s="197"/>
      <c r="F7200" s="204" t="s">
        <v>13</v>
      </c>
      <c r="G7200" s="33" t="str">
        <f t="shared" si="112"/>
        <v/>
      </c>
      <c r="H7200" s="34"/>
      <c r="I7200" s="35"/>
      <c r="J7200" s="36">
        <v>0</v>
      </c>
    </row>
    <row r="7201" spans="1:10" ht="15.75" hidden="1" thickBot="1" x14ac:dyDescent="0.3">
      <c r="A7201" s="238"/>
      <c r="B7201" s="241"/>
      <c r="C7201" s="38"/>
      <c r="D7201" s="38"/>
      <c r="E7201" s="199"/>
      <c r="F7201" s="205" t="s">
        <v>13</v>
      </c>
      <c r="G7201" s="37" t="str">
        <f t="shared" si="112"/>
        <v/>
      </c>
      <c r="H7201" s="40"/>
      <c r="I7201" s="37"/>
      <c r="J7201" s="36">
        <v>0</v>
      </c>
    </row>
    <row r="7202" spans="1:10" ht="15.75" hidden="1" thickBot="1" x14ac:dyDescent="0.3">
      <c r="A7202" s="238"/>
      <c r="B7202" s="241"/>
      <c r="C7202" s="41" t="s">
        <v>11667</v>
      </c>
      <c r="D7202" s="41" t="s">
        <v>83</v>
      </c>
      <c r="E7202" s="201">
        <v>1</v>
      </c>
      <c r="F7202" s="200">
        <v>137.17049999999998</v>
      </c>
      <c r="G7202" s="37">
        <f t="shared" si="112"/>
        <v>137.17049999999998</v>
      </c>
      <c r="H7202" s="44">
        <f>SUM(G7202:G7202)</f>
        <v>137.17049999999998</v>
      </c>
      <c r="I7202" s="45"/>
      <c r="J7202" s="36">
        <v>0</v>
      </c>
    </row>
    <row r="7203" spans="1:10" ht="15.75" hidden="1" thickBot="1" x14ac:dyDescent="0.3">
      <c r="A7203" s="239"/>
      <c r="B7203" s="242"/>
      <c r="C7203" s="46"/>
      <c r="D7203" s="46"/>
      <c r="E7203" s="202"/>
      <c r="F7203" s="203" t="s">
        <v>13</v>
      </c>
      <c r="G7203" s="48" t="str">
        <f t="shared" si="112"/>
        <v/>
      </c>
      <c r="H7203" s="50"/>
      <c r="I7203" s="37"/>
      <c r="J7203" s="36">
        <v>0</v>
      </c>
    </row>
    <row r="7204" spans="1:10" ht="15.75" hidden="1" thickBot="1" x14ac:dyDescent="0.3">
      <c r="A7204" s="237" t="s">
        <v>1708</v>
      </c>
      <c r="B7204" s="240" t="s">
        <v>7879</v>
      </c>
      <c r="C7204" s="31"/>
      <c r="D7204" s="32" t="s">
        <v>18</v>
      </c>
      <c r="E7204" s="197"/>
      <c r="F7204" s="204" t="s">
        <v>13</v>
      </c>
      <c r="G7204" s="33" t="str">
        <f t="shared" si="112"/>
        <v/>
      </c>
      <c r="H7204" s="34"/>
      <c r="I7204" s="35"/>
      <c r="J7204" s="36">
        <v>0</v>
      </c>
    </row>
    <row r="7205" spans="1:10" ht="15.75" hidden="1" thickBot="1" x14ac:dyDescent="0.3">
      <c r="A7205" s="238"/>
      <c r="B7205" s="241"/>
      <c r="C7205" s="38"/>
      <c r="D7205" s="38"/>
      <c r="E7205" s="199"/>
      <c r="F7205" s="205" t="s">
        <v>13</v>
      </c>
      <c r="G7205" s="37" t="str">
        <f t="shared" si="112"/>
        <v/>
      </c>
      <c r="H7205" s="40"/>
      <c r="I7205" s="37"/>
      <c r="J7205" s="36">
        <v>0</v>
      </c>
    </row>
    <row r="7206" spans="1:10" ht="15.75" hidden="1" thickBot="1" x14ac:dyDescent="0.3">
      <c r="A7206" s="238"/>
      <c r="B7206" s="241"/>
      <c r="C7206" s="41" t="s">
        <v>11668</v>
      </c>
      <c r="D7206" s="41" t="s">
        <v>83</v>
      </c>
      <c r="E7206" s="201">
        <v>1</v>
      </c>
      <c r="F7206" s="200">
        <v>403.97800000000001</v>
      </c>
      <c r="G7206" s="37">
        <f t="shared" si="112"/>
        <v>403.97800000000001</v>
      </c>
      <c r="H7206" s="44">
        <f>SUM(G7206:G7206)</f>
        <v>403.97800000000001</v>
      </c>
      <c r="I7206" s="45"/>
      <c r="J7206" s="36">
        <v>0</v>
      </c>
    </row>
    <row r="7207" spans="1:10" ht="15.75" hidden="1" thickBot="1" x14ac:dyDescent="0.3">
      <c r="A7207" s="239"/>
      <c r="B7207" s="242"/>
      <c r="C7207" s="46"/>
      <c r="D7207" s="46"/>
      <c r="E7207" s="202"/>
      <c r="F7207" s="203" t="s">
        <v>13</v>
      </c>
      <c r="G7207" s="48" t="str">
        <f t="shared" si="112"/>
        <v/>
      </c>
      <c r="H7207" s="50"/>
      <c r="I7207" s="37"/>
      <c r="J7207" s="36">
        <v>0</v>
      </c>
    </row>
    <row r="7208" spans="1:10" ht="15.75" hidden="1" thickBot="1" x14ac:dyDescent="0.3">
      <c r="A7208" s="237" t="s">
        <v>1709</v>
      </c>
      <c r="B7208" s="240" t="s">
        <v>7880</v>
      </c>
      <c r="C7208" s="31"/>
      <c r="D7208" s="32" t="s">
        <v>18</v>
      </c>
      <c r="E7208" s="197"/>
      <c r="F7208" s="204" t="s">
        <v>13</v>
      </c>
      <c r="G7208" s="33" t="str">
        <f t="shared" si="112"/>
        <v/>
      </c>
      <c r="H7208" s="34"/>
      <c r="I7208" s="35"/>
      <c r="J7208" s="36">
        <v>0</v>
      </c>
    </row>
    <row r="7209" spans="1:10" ht="15.75" hidden="1" thickBot="1" x14ac:dyDescent="0.3">
      <c r="A7209" s="238"/>
      <c r="B7209" s="241"/>
      <c r="C7209" s="38"/>
      <c r="D7209" s="38"/>
      <c r="E7209" s="199"/>
      <c r="F7209" s="205" t="s">
        <v>13</v>
      </c>
      <c r="G7209" s="37" t="str">
        <f t="shared" si="112"/>
        <v/>
      </c>
      <c r="H7209" s="40"/>
      <c r="I7209" s="37"/>
      <c r="J7209" s="36">
        <v>0</v>
      </c>
    </row>
    <row r="7210" spans="1:10" ht="26.25" hidden="1" thickBot="1" x14ac:dyDescent="0.3">
      <c r="A7210" s="238"/>
      <c r="B7210" s="241"/>
      <c r="C7210" s="41" t="s">
        <v>11669</v>
      </c>
      <c r="D7210" s="41" t="s">
        <v>83</v>
      </c>
      <c r="E7210" s="201">
        <v>1</v>
      </c>
      <c r="F7210" s="200">
        <v>38.142499999999998</v>
      </c>
      <c r="G7210" s="37">
        <f t="shared" si="112"/>
        <v>38.142499999999998</v>
      </c>
      <c r="H7210" s="44">
        <f>SUM(G7210:G7210)</f>
        <v>38.142499999999998</v>
      </c>
      <c r="I7210" s="45"/>
      <c r="J7210" s="36">
        <v>0</v>
      </c>
    </row>
    <row r="7211" spans="1:10" ht="15.75" hidden="1" thickBot="1" x14ac:dyDescent="0.3">
      <c r="A7211" s="239"/>
      <c r="B7211" s="242"/>
      <c r="C7211" s="46"/>
      <c r="D7211" s="46"/>
      <c r="E7211" s="202"/>
      <c r="F7211" s="203" t="s">
        <v>13</v>
      </c>
      <c r="G7211" s="48" t="str">
        <f t="shared" si="112"/>
        <v/>
      </c>
      <c r="H7211" s="50"/>
      <c r="I7211" s="37"/>
      <c r="J7211" s="36">
        <v>0</v>
      </c>
    </row>
    <row r="7212" spans="1:10" ht="15.75" hidden="1" thickBot="1" x14ac:dyDescent="0.3">
      <c r="A7212" s="237" t="s">
        <v>1710</v>
      </c>
      <c r="B7212" s="240" t="s">
        <v>7881</v>
      </c>
      <c r="C7212" s="31"/>
      <c r="D7212" s="32" t="s">
        <v>18</v>
      </c>
      <c r="E7212" s="197"/>
      <c r="F7212" s="204" t="s">
        <v>13</v>
      </c>
      <c r="G7212" s="33" t="str">
        <f t="shared" si="112"/>
        <v/>
      </c>
      <c r="H7212" s="34"/>
      <c r="I7212" s="35"/>
      <c r="J7212" s="36">
        <v>0</v>
      </c>
    </row>
    <row r="7213" spans="1:10" ht="15.75" hidden="1" thickBot="1" x14ac:dyDescent="0.3">
      <c r="A7213" s="238"/>
      <c r="B7213" s="241"/>
      <c r="C7213" s="38"/>
      <c r="D7213" s="38"/>
      <c r="E7213" s="199"/>
      <c r="F7213" s="205" t="s">
        <v>13</v>
      </c>
      <c r="G7213" s="37" t="str">
        <f t="shared" si="112"/>
        <v/>
      </c>
      <c r="H7213" s="40"/>
      <c r="I7213" s="37"/>
      <c r="J7213" s="36">
        <v>0</v>
      </c>
    </row>
    <row r="7214" spans="1:10" ht="15.75" hidden="1" thickBot="1" x14ac:dyDescent="0.3">
      <c r="A7214" s="238"/>
      <c r="B7214" s="241"/>
      <c r="C7214" s="41" t="s">
        <v>11670</v>
      </c>
      <c r="D7214" s="41" t="s">
        <v>83</v>
      </c>
      <c r="E7214" s="201">
        <v>1</v>
      </c>
      <c r="F7214" s="200">
        <v>15.599</v>
      </c>
      <c r="G7214" s="37">
        <f t="shared" si="112"/>
        <v>15.599</v>
      </c>
      <c r="H7214" s="44">
        <f>SUM(G7214:G7214)</f>
        <v>15.599</v>
      </c>
      <c r="I7214" s="45"/>
      <c r="J7214" s="36">
        <v>0</v>
      </c>
    </row>
    <row r="7215" spans="1:10" ht="15.75" hidden="1" thickBot="1" x14ac:dyDescent="0.3">
      <c r="A7215" s="239"/>
      <c r="B7215" s="242"/>
      <c r="C7215" s="46"/>
      <c r="D7215" s="46"/>
      <c r="E7215" s="202"/>
      <c r="F7215" s="203" t="s">
        <v>13</v>
      </c>
      <c r="G7215" s="48" t="str">
        <f t="shared" si="112"/>
        <v/>
      </c>
      <c r="H7215" s="50"/>
      <c r="I7215" s="37"/>
      <c r="J7215" s="36">
        <v>0</v>
      </c>
    </row>
    <row r="7216" spans="1:10" ht="15.75" hidden="1" thickBot="1" x14ac:dyDescent="0.3">
      <c r="A7216" s="237" t="s">
        <v>1711</v>
      </c>
      <c r="B7216" s="240" t="s">
        <v>7882</v>
      </c>
      <c r="C7216" s="31"/>
      <c r="D7216" s="32" t="s">
        <v>18</v>
      </c>
      <c r="E7216" s="197"/>
      <c r="F7216" s="204" t="s">
        <v>13</v>
      </c>
      <c r="G7216" s="33" t="str">
        <f t="shared" si="112"/>
        <v/>
      </c>
      <c r="H7216" s="34"/>
      <c r="I7216" s="35"/>
      <c r="J7216" s="36">
        <v>0</v>
      </c>
    </row>
    <row r="7217" spans="1:10" ht="15.75" hidden="1" thickBot="1" x14ac:dyDescent="0.3">
      <c r="A7217" s="238"/>
      <c r="B7217" s="241"/>
      <c r="C7217" s="38"/>
      <c r="D7217" s="38"/>
      <c r="E7217" s="199"/>
      <c r="F7217" s="205" t="s">
        <v>13</v>
      </c>
      <c r="G7217" s="37" t="str">
        <f t="shared" si="112"/>
        <v/>
      </c>
      <c r="H7217" s="40"/>
      <c r="I7217" s="37"/>
      <c r="J7217" s="36">
        <v>0</v>
      </c>
    </row>
    <row r="7218" spans="1:10" ht="15.75" hidden="1" thickBot="1" x14ac:dyDescent="0.3">
      <c r="A7218" s="238"/>
      <c r="B7218" s="241"/>
      <c r="C7218" s="41" t="s">
        <v>11671</v>
      </c>
      <c r="D7218" s="41" t="s">
        <v>83</v>
      </c>
      <c r="E7218" s="201">
        <v>1</v>
      </c>
      <c r="F7218" s="200">
        <v>20.766999999999999</v>
      </c>
      <c r="G7218" s="37">
        <f t="shared" si="112"/>
        <v>20.766999999999999</v>
      </c>
      <c r="H7218" s="44">
        <f>SUM(G7218:G7218)</f>
        <v>20.766999999999999</v>
      </c>
      <c r="I7218" s="45"/>
      <c r="J7218" s="36">
        <v>0</v>
      </c>
    </row>
    <row r="7219" spans="1:10" ht="15.75" hidden="1" thickBot="1" x14ac:dyDescent="0.3">
      <c r="A7219" s="239"/>
      <c r="B7219" s="242"/>
      <c r="C7219" s="46"/>
      <c r="D7219" s="46"/>
      <c r="E7219" s="202"/>
      <c r="F7219" s="203" t="s">
        <v>13</v>
      </c>
      <c r="G7219" s="48" t="str">
        <f t="shared" si="112"/>
        <v/>
      </c>
      <c r="H7219" s="50"/>
      <c r="I7219" s="37"/>
      <c r="J7219" s="36">
        <v>0</v>
      </c>
    </row>
    <row r="7220" spans="1:10" ht="15.75" hidden="1" thickBot="1" x14ac:dyDescent="0.3">
      <c r="A7220" s="237" t="s">
        <v>1712</v>
      </c>
      <c r="B7220" s="240" t="s">
        <v>7883</v>
      </c>
      <c r="C7220" s="31"/>
      <c r="D7220" s="32" t="s">
        <v>18</v>
      </c>
      <c r="E7220" s="197"/>
      <c r="F7220" s="204" t="s">
        <v>13</v>
      </c>
      <c r="G7220" s="33" t="str">
        <f t="shared" si="112"/>
        <v/>
      </c>
      <c r="H7220" s="34"/>
      <c r="I7220" s="35"/>
      <c r="J7220" s="36">
        <v>0</v>
      </c>
    </row>
    <row r="7221" spans="1:10" ht="15.75" hidden="1" thickBot="1" x14ac:dyDescent="0.3">
      <c r="A7221" s="238"/>
      <c r="B7221" s="241"/>
      <c r="C7221" s="38"/>
      <c r="D7221" s="38"/>
      <c r="E7221" s="199"/>
      <c r="F7221" s="205" t="s">
        <v>13</v>
      </c>
      <c r="G7221" s="37" t="str">
        <f t="shared" si="112"/>
        <v/>
      </c>
      <c r="H7221" s="40"/>
      <c r="I7221" s="37"/>
      <c r="J7221" s="36">
        <v>0</v>
      </c>
    </row>
    <row r="7222" spans="1:10" ht="26.25" hidden="1" thickBot="1" x14ac:dyDescent="0.3">
      <c r="A7222" s="238"/>
      <c r="B7222" s="241"/>
      <c r="C7222" s="41" t="s">
        <v>10835</v>
      </c>
      <c r="D7222" s="41" t="s">
        <v>83</v>
      </c>
      <c r="E7222" s="201">
        <v>1</v>
      </c>
      <c r="F7222" s="200">
        <v>68.59</v>
      </c>
      <c r="G7222" s="37">
        <f t="shared" si="112"/>
        <v>68.59</v>
      </c>
      <c r="H7222" s="44">
        <f>SUM(G7222:G7222)</f>
        <v>68.59</v>
      </c>
      <c r="I7222" s="45"/>
      <c r="J7222" s="36">
        <v>0</v>
      </c>
    </row>
    <row r="7223" spans="1:10" ht="15.75" hidden="1" thickBot="1" x14ac:dyDescent="0.3">
      <c r="A7223" s="239"/>
      <c r="B7223" s="242"/>
      <c r="C7223" s="46"/>
      <c r="D7223" s="46"/>
      <c r="E7223" s="202"/>
      <c r="F7223" s="203" t="s">
        <v>13</v>
      </c>
      <c r="G7223" s="48" t="str">
        <f t="shared" si="112"/>
        <v/>
      </c>
      <c r="H7223" s="50"/>
      <c r="I7223" s="37"/>
      <c r="J7223" s="36">
        <v>0</v>
      </c>
    </row>
    <row r="7224" spans="1:10" ht="15.75" hidden="1" thickBot="1" x14ac:dyDescent="0.3">
      <c r="A7224" s="237" t="s">
        <v>1713</v>
      </c>
      <c r="B7224" s="240" t="s">
        <v>7884</v>
      </c>
      <c r="C7224" s="31"/>
      <c r="D7224" s="32" t="s">
        <v>18</v>
      </c>
      <c r="E7224" s="197"/>
      <c r="F7224" s="204" t="s">
        <v>13</v>
      </c>
      <c r="G7224" s="33" t="str">
        <f t="shared" si="112"/>
        <v/>
      </c>
      <c r="H7224" s="34"/>
      <c r="I7224" s="35"/>
      <c r="J7224" s="36">
        <v>0</v>
      </c>
    </row>
    <row r="7225" spans="1:10" ht="15.75" hidden="1" thickBot="1" x14ac:dyDescent="0.3">
      <c r="A7225" s="238"/>
      <c r="B7225" s="241"/>
      <c r="C7225" s="38"/>
      <c r="D7225" s="38"/>
      <c r="E7225" s="199"/>
      <c r="F7225" s="205" t="s">
        <v>13</v>
      </c>
      <c r="G7225" s="37" t="str">
        <f t="shared" si="112"/>
        <v/>
      </c>
      <c r="H7225" s="40"/>
      <c r="I7225" s="37"/>
      <c r="J7225" s="36">
        <v>0</v>
      </c>
    </row>
    <row r="7226" spans="1:10" ht="26.25" hidden="1" thickBot="1" x14ac:dyDescent="0.3">
      <c r="A7226" s="238"/>
      <c r="B7226" s="241"/>
      <c r="C7226" s="41" t="s">
        <v>11672</v>
      </c>
      <c r="D7226" s="41" t="s">
        <v>83</v>
      </c>
      <c r="E7226" s="201">
        <v>1</v>
      </c>
      <c r="F7226" s="200">
        <v>91.96</v>
      </c>
      <c r="G7226" s="37">
        <f t="shared" si="112"/>
        <v>91.96</v>
      </c>
      <c r="H7226" s="44">
        <f>SUM(G7226:G7226)</f>
        <v>91.96</v>
      </c>
      <c r="I7226" s="45"/>
      <c r="J7226" s="36">
        <v>0</v>
      </c>
    </row>
    <row r="7227" spans="1:10" ht="15.75" hidden="1" thickBot="1" x14ac:dyDescent="0.3">
      <c r="A7227" s="239"/>
      <c r="B7227" s="242"/>
      <c r="C7227" s="46"/>
      <c r="D7227" s="46"/>
      <c r="E7227" s="202"/>
      <c r="F7227" s="203" t="s">
        <v>13</v>
      </c>
      <c r="G7227" s="48" t="str">
        <f t="shared" si="112"/>
        <v/>
      </c>
      <c r="H7227" s="50"/>
      <c r="I7227" s="37"/>
      <c r="J7227" s="36">
        <v>0</v>
      </c>
    </row>
    <row r="7228" spans="1:10" ht="15.75" hidden="1" thickBot="1" x14ac:dyDescent="0.3">
      <c r="A7228" s="237" t="s">
        <v>1714</v>
      </c>
      <c r="B7228" s="240" t="s">
        <v>7885</v>
      </c>
      <c r="C7228" s="31"/>
      <c r="D7228" s="32" t="s">
        <v>18</v>
      </c>
      <c r="E7228" s="197"/>
      <c r="F7228" s="204" t="s">
        <v>13</v>
      </c>
      <c r="G7228" s="33" t="str">
        <f t="shared" si="112"/>
        <v/>
      </c>
      <c r="H7228" s="34"/>
      <c r="I7228" s="35"/>
      <c r="J7228" s="36">
        <v>0</v>
      </c>
    </row>
    <row r="7229" spans="1:10" ht="15.75" hidden="1" thickBot="1" x14ac:dyDescent="0.3">
      <c r="A7229" s="238"/>
      <c r="B7229" s="241"/>
      <c r="C7229" s="38"/>
      <c r="D7229" s="38"/>
      <c r="E7229" s="199"/>
      <c r="F7229" s="205" t="s">
        <v>13</v>
      </c>
      <c r="G7229" s="37" t="str">
        <f t="shared" si="112"/>
        <v/>
      </c>
      <c r="H7229" s="40"/>
      <c r="I7229" s="37"/>
      <c r="J7229" s="36">
        <v>0</v>
      </c>
    </row>
    <row r="7230" spans="1:10" ht="26.25" hidden="1" thickBot="1" x14ac:dyDescent="0.3">
      <c r="A7230" s="238"/>
      <c r="B7230" s="241"/>
      <c r="C7230" s="41" t="s">
        <v>10790</v>
      </c>
      <c r="D7230" s="41" t="s">
        <v>83</v>
      </c>
      <c r="E7230" s="201">
        <v>1</v>
      </c>
      <c r="F7230" s="200">
        <v>100.86149999999999</v>
      </c>
      <c r="G7230" s="37">
        <f t="shared" si="112"/>
        <v>100.86149999999999</v>
      </c>
      <c r="H7230" s="44">
        <f>SUM(G7230:G7230)</f>
        <v>100.86149999999999</v>
      </c>
      <c r="I7230" s="45"/>
      <c r="J7230" s="36">
        <v>0</v>
      </c>
    </row>
    <row r="7231" spans="1:10" ht="15.75" hidden="1" thickBot="1" x14ac:dyDescent="0.3">
      <c r="A7231" s="239"/>
      <c r="B7231" s="242"/>
      <c r="C7231" s="46"/>
      <c r="D7231" s="46"/>
      <c r="E7231" s="202"/>
      <c r="F7231" s="203" t="s">
        <v>13</v>
      </c>
      <c r="G7231" s="48" t="str">
        <f t="shared" si="112"/>
        <v/>
      </c>
      <c r="H7231" s="50"/>
      <c r="I7231" s="37"/>
      <c r="J7231" s="36">
        <v>0</v>
      </c>
    </row>
    <row r="7232" spans="1:10" ht="15.75" hidden="1" thickBot="1" x14ac:dyDescent="0.3">
      <c r="A7232" s="237" t="s">
        <v>1715</v>
      </c>
      <c r="B7232" s="240" t="s">
        <v>7886</v>
      </c>
      <c r="C7232" s="31"/>
      <c r="D7232" s="32" t="s">
        <v>18</v>
      </c>
      <c r="E7232" s="197"/>
      <c r="F7232" s="204" t="s">
        <v>13</v>
      </c>
      <c r="G7232" s="33" t="str">
        <f t="shared" si="112"/>
        <v/>
      </c>
      <c r="H7232" s="34"/>
      <c r="I7232" s="35"/>
      <c r="J7232" s="36">
        <v>0</v>
      </c>
    </row>
    <row r="7233" spans="1:10" ht="15.75" hidden="1" thickBot="1" x14ac:dyDescent="0.3">
      <c r="A7233" s="238"/>
      <c r="B7233" s="241"/>
      <c r="C7233" s="38"/>
      <c r="D7233" s="38"/>
      <c r="E7233" s="199"/>
      <c r="F7233" s="205" t="s">
        <v>13</v>
      </c>
      <c r="G7233" s="37" t="str">
        <f t="shared" si="112"/>
        <v/>
      </c>
      <c r="H7233" s="40"/>
      <c r="I7233" s="37"/>
      <c r="J7233" s="36">
        <v>0</v>
      </c>
    </row>
    <row r="7234" spans="1:10" ht="26.25" hidden="1" thickBot="1" x14ac:dyDescent="0.3">
      <c r="A7234" s="238"/>
      <c r="B7234" s="241"/>
      <c r="C7234" s="41" t="s">
        <v>11673</v>
      </c>
      <c r="D7234" s="41" t="s">
        <v>83</v>
      </c>
      <c r="E7234" s="201">
        <v>1</v>
      </c>
      <c r="F7234" s="200">
        <v>258.53299999999996</v>
      </c>
      <c r="G7234" s="37">
        <f t="shared" si="112"/>
        <v>258.53299999999996</v>
      </c>
      <c r="H7234" s="44">
        <f>SUM(G7234:G7234)</f>
        <v>258.53299999999996</v>
      </c>
      <c r="I7234" s="45"/>
      <c r="J7234" s="36">
        <v>0</v>
      </c>
    </row>
    <row r="7235" spans="1:10" ht="15.75" hidden="1" thickBot="1" x14ac:dyDescent="0.3">
      <c r="A7235" s="239"/>
      <c r="B7235" s="242"/>
      <c r="C7235" s="46"/>
      <c r="D7235" s="46"/>
      <c r="E7235" s="202"/>
      <c r="F7235" s="203" t="s">
        <v>13</v>
      </c>
      <c r="G7235" s="48" t="str">
        <f t="shared" si="112"/>
        <v/>
      </c>
      <c r="H7235" s="50"/>
      <c r="I7235" s="37"/>
      <c r="J7235" s="36">
        <v>0</v>
      </c>
    </row>
    <row r="7236" spans="1:10" ht="15.75" hidden="1" thickBot="1" x14ac:dyDescent="0.3">
      <c r="A7236" s="237" t="s">
        <v>1716</v>
      </c>
      <c r="B7236" s="240" t="s">
        <v>7887</v>
      </c>
      <c r="C7236" s="31"/>
      <c r="D7236" s="32" t="s">
        <v>18</v>
      </c>
      <c r="E7236" s="197"/>
      <c r="F7236" s="204" t="s">
        <v>13</v>
      </c>
      <c r="G7236" s="33" t="str">
        <f t="shared" si="112"/>
        <v/>
      </c>
      <c r="H7236" s="34"/>
      <c r="I7236" s="35"/>
      <c r="J7236" s="36">
        <v>0</v>
      </c>
    </row>
    <row r="7237" spans="1:10" ht="15.75" hidden="1" thickBot="1" x14ac:dyDescent="0.3">
      <c r="A7237" s="238"/>
      <c r="B7237" s="241"/>
      <c r="C7237" s="38"/>
      <c r="D7237" s="38"/>
      <c r="E7237" s="199"/>
      <c r="F7237" s="205" t="s">
        <v>13</v>
      </c>
      <c r="G7237" s="37" t="str">
        <f t="shared" si="112"/>
        <v/>
      </c>
      <c r="H7237" s="40"/>
      <c r="I7237" s="37"/>
      <c r="J7237" s="36">
        <v>0</v>
      </c>
    </row>
    <row r="7238" spans="1:10" ht="26.25" hidden="1" thickBot="1" x14ac:dyDescent="0.3">
      <c r="A7238" s="238"/>
      <c r="B7238" s="241"/>
      <c r="C7238" s="41" t="s">
        <v>11674</v>
      </c>
      <c r="D7238" s="41" t="s">
        <v>83</v>
      </c>
      <c r="E7238" s="201">
        <v>1</v>
      </c>
      <c r="F7238" s="200">
        <v>362.93799999999999</v>
      </c>
      <c r="G7238" s="37">
        <f t="shared" ref="G7238:G7301" si="113">IF(ISNUMBER(F7238),E7238*F7238,"")</f>
        <v>362.93799999999999</v>
      </c>
      <c r="H7238" s="44">
        <f>SUM(G7238:G7238)</f>
        <v>362.93799999999999</v>
      </c>
      <c r="I7238" s="45"/>
      <c r="J7238" s="36">
        <v>0</v>
      </c>
    </row>
    <row r="7239" spans="1:10" ht="15.75" hidden="1" thickBot="1" x14ac:dyDescent="0.3">
      <c r="A7239" s="239"/>
      <c r="B7239" s="242"/>
      <c r="C7239" s="46"/>
      <c r="D7239" s="46"/>
      <c r="E7239" s="202"/>
      <c r="F7239" s="203" t="s">
        <v>13</v>
      </c>
      <c r="G7239" s="48" t="str">
        <f t="shared" si="113"/>
        <v/>
      </c>
      <c r="H7239" s="50"/>
      <c r="I7239" s="37"/>
      <c r="J7239" s="36">
        <v>0</v>
      </c>
    </row>
    <row r="7240" spans="1:10" ht="15.75" hidden="1" thickBot="1" x14ac:dyDescent="0.3">
      <c r="A7240" s="237" t="s">
        <v>1717</v>
      </c>
      <c r="B7240" s="240" t="s">
        <v>7888</v>
      </c>
      <c r="C7240" s="31"/>
      <c r="D7240" s="32" t="s">
        <v>18</v>
      </c>
      <c r="E7240" s="197"/>
      <c r="F7240" s="204" t="s">
        <v>13</v>
      </c>
      <c r="G7240" s="33" t="str">
        <f t="shared" si="113"/>
        <v/>
      </c>
      <c r="H7240" s="34"/>
      <c r="I7240" s="35"/>
      <c r="J7240" s="36">
        <v>0</v>
      </c>
    </row>
    <row r="7241" spans="1:10" ht="15.75" hidden="1" thickBot="1" x14ac:dyDescent="0.3">
      <c r="A7241" s="238"/>
      <c r="B7241" s="241"/>
      <c r="C7241" s="38"/>
      <c r="D7241" s="38"/>
      <c r="E7241" s="199"/>
      <c r="F7241" s="205" t="s">
        <v>13</v>
      </c>
      <c r="G7241" s="37" t="str">
        <f t="shared" si="113"/>
        <v/>
      </c>
      <c r="H7241" s="40"/>
      <c r="I7241" s="37"/>
      <c r="J7241" s="36">
        <v>0</v>
      </c>
    </row>
    <row r="7242" spans="1:10" ht="26.25" hidden="1" thickBot="1" x14ac:dyDescent="0.3">
      <c r="A7242" s="238"/>
      <c r="B7242" s="241"/>
      <c r="C7242" s="41" t="s">
        <v>10794</v>
      </c>
      <c r="D7242" s="41" t="s">
        <v>83</v>
      </c>
      <c r="E7242" s="201">
        <v>1</v>
      </c>
      <c r="F7242" s="200">
        <v>32.936500000000002</v>
      </c>
      <c r="G7242" s="37">
        <f t="shared" si="113"/>
        <v>32.936500000000002</v>
      </c>
      <c r="H7242" s="44">
        <f>SUM(G7242:G7242)</f>
        <v>32.936500000000002</v>
      </c>
      <c r="I7242" s="45"/>
      <c r="J7242" s="36">
        <v>0</v>
      </c>
    </row>
    <row r="7243" spans="1:10" ht="15.75" hidden="1" thickBot="1" x14ac:dyDescent="0.3">
      <c r="A7243" s="239"/>
      <c r="B7243" s="242"/>
      <c r="C7243" s="46"/>
      <c r="D7243" s="46"/>
      <c r="E7243" s="202"/>
      <c r="F7243" s="203" t="s">
        <v>13</v>
      </c>
      <c r="G7243" s="48" t="str">
        <f t="shared" si="113"/>
        <v/>
      </c>
      <c r="H7243" s="50"/>
      <c r="I7243" s="37"/>
      <c r="J7243" s="36">
        <v>0</v>
      </c>
    </row>
    <row r="7244" spans="1:10" ht="15.75" hidden="1" thickBot="1" x14ac:dyDescent="0.3">
      <c r="A7244" s="237" t="s">
        <v>1718</v>
      </c>
      <c r="B7244" s="240" t="s">
        <v>7889</v>
      </c>
      <c r="C7244" s="31"/>
      <c r="D7244" s="32" t="s">
        <v>18</v>
      </c>
      <c r="E7244" s="197"/>
      <c r="F7244" s="204" t="s">
        <v>13</v>
      </c>
      <c r="G7244" s="33" t="str">
        <f t="shared" si="113"/>
        <v/>
      </c>
      <c r="H7244" s="34"/>
      <c r="I7244" s="35"/>
      <c r="J7244" s="36">
        <v>0</v>
      </c>
    </row>
    <row r="7245" spans="1:10" ht="15.75" hidden="1" thickBot="1" x14ac:dyDescent="0.3">
      <c r="A7245" s="238"/>
      <c r="B7245" s="241"/>
      <c r="C7245" s="38"/>
      <c r="D7245" s="38"/>
      <c r="E7245" s="199"/>
      <c r="F7245" s="205" t="s">
        <v>13</v>
      </c>
      <c r="G7245" s="37" t="str">
        <f t="shared" si="113"/>
        <v/>
      </c>
      <c r="H7245" s="40"/>
      <c r="I7245" s="37"/>
      <c r="J7245" s="36">
        <v>0</v>
      </c>
    </row>
    <row r="7246" spans="1:10" ht="26.25" hidden="1" thickBot="1" x14ac:dyDescent="0.3">
      <c r="A7246" s="238"/>
      <c r="B7246" s="241"/>
      <c r="C7246" s="41" t="s">
        <v>10753</v>
      </c>
      <c r="D7246" s="41" t="s">
        <v>83</v>
      </c>
      <c r="E7246" s="201">
        <v>1</v>
      </c>
      <c r="F7246" s="200">
        <v>166.87699999999998</v>
      </c>
      <c r="G7246" s="37">
        <f t="shared" si="113"/>
        <v>166.87699999999998</v>
      </c>
      <c r="H7246" s="44">
        <f>SUM(G7246:G7246)</f>
        <v>166.87699999999998</v>
      </c>
      <c r="I7246" s="45"/>
      <c r="J7246" s="36">
        <v>0</v>
      </c>
    </row>
    <row r="7247" spans="1:10" ht="15.75" hidden="1" thickBot="1" x14ac:dyDescent="0.3">
      <c r="A7247" s="239"/>
      <c r="B7247" s="242"/>
      <c r="C7247" s="46"/>
      <c r="D7247" s="46"/>
      <c r="E7247" s="202"/>
      <c r="F7247" s="203" t="s">
        <v>13</v>
      </c>
      <c r="G7247" s="48" t="str">
        <f t="shared" si="113"/>
        <v/>
      </c>
      <c r="H7247" s="50"/>
      <c r="I7247" s="37"/>
      <c r="J7247" s="36">
        <v>0</v>
      </c>
    </row>
    <row r="7248" spans="1:10" ht="15.75" hidden="1" thickBot="1" x14ac:dyDescent="0.3">
      <c r="A7248" s="237" t="s">
        <v>1719</v>
      </c>
      <c r="B7248" s="240" t="s">
        <v>7890</v>
      </c>
      <c r="C7248" s="31"/>
      <c r="D7248" s="32" t="s">
        <v>18</v>
      </c>
      <c r="E7248" s="197"/>
      <c r="F7248" s="204" t="s">
        <v>13</v>
      </c>
      <c r="G7248" s="33" t="str">
        <f t="shared" si="113"/>
        <v/>
      </c>
      <c r="H7248" s="34"/>
      <c r="I7248" s="35"/>
      <c r="J7248" s="36">
        <v>0</v>
      </c>
    </row>
    <row r="7249" spans="1:10" ht="15.75" hidden="1" thickBot="1" x14ac:dyDescent="0.3">
      <c r="A7249" s="238"/>
      <c r="B7249" s="241"/>
      <c r="C7249" s="38"/>
      <c r="D7249" s="38"/>
      <c r="E7249" s="199"/>
      <c r="F7249" s="205" t="s">
        <v>13</v>
      </c>
      <c r="G7249" s="37" t="str">
        <f t="shared" si="113"/>
        <v/>
      </c>
      <c r="H7249" s="40"/>
      <c r="I7249" s="37"/>
      <c r="J7249" s="36">
        <v>0</v>
      </c>
    </row>
    <row r="7250" spans="1:10" ht="15.75" hidden="1" thickBot="1" x14ac:dyDescent="0.3">
      <c r="A7250" s="238"/>
      <c r="B7250" s="241"/>
      <c r="C7250" s="41" t="s">
        <v>10984</v>
      </c>
      <c r="D7250" s="41" t="s">
        <v>83</v>
      </c>
      <c r="E7250" s="201">
        <v>1</v>
      </c>
      <c r="F7250" s="200">
        <v>41.476999999999997</v>
      </c>
      <c r="G7250" s="37">
        <f t="shared" si="113"/>
        <v>41.476999999999997</v>
      </c>
      <c r="H7250" s="44">
        <f>SUM(G7250:G7250)</f>
        <v>41.476999999999997</v>
      </c>
      <c r="I7250" s="45"/>
      <c r="J7250" s="36">
        <v>0</v>
      </c>
    </row>
    <row r="7251" spans="1:10" ht="15.75" hidden="1" thickBot="1" x14ac:dyDescent="0.3">
      <c r="A7251" s="239"/>
      <c r="B7251" s="242"/>
      <c r="C7251" s="46"/>
      <c r="D7251" s="46"/>
      <c r="E7251" s="202"/>
      <c r="F7251" s="203" t="s">
        <v>13</v>
      </c>
      <c r="G7251" s="48" t="str">
        <f t="shared" si="113"/>
        <v/>
      </c>
      <c r="H7251" s="50"/>
      <c r="I7251" s="37"/>
      <c r="J7251" s="36">
        <v>0</v>
      </c>
    </row>
    <row r="7252" spans="1:10" ht="15.75" hidden="1" thickBot="1" x14ac:dyDescent="0.3">
      <c r="A7252" s="237" t="s">
        <v>1720</v>
      </c>
      <c r="B7252" s="240" t="s">
        <v>7891</v>
      </c>
      <c r="C7252" s="31"/>
      <c r="D7252" s="32" t="s">
        <v>18</v>
      </c>
      <c r="E7252" s="197"/>
      <c r="F7252" s="204" t="s">
        <v>13</v>
      </c>
      <c r="G7252" s="33" t="str">
        <f t="shared" si="113"/>
        <v/>
      </c>
      <c r="H7252" s="34"/>
      <c r="I7252" s="35"/>
      <c r="J7252" s="36">
        <v>0</v>
      </c>
    </row>
    <row r="7253" spans="1:10" ht="15.75" hidden="1" thickBot="1" x14ac:dyDescent="0.3">
      <c r="A7253" s="238"/>
      <c r="B7253" s="241"/>
      <c r="C7253" s="38"/>
      <c r="D7253" s="38"/>
      <c r="E7253" s="199"/>
      <c r="F7253" s="205" t="s">
        <v>13</v>
      </c>
      <c r="G7253" s="37" t="str">
        <f t="shared" si="113"/>
        <v/>
      </c>
      <c r="H7253" s="40"/>
      <c r="I7253" s="37"/>
      <c r="J7253" s="36">
        <v>0</v>
      </c>
    </row>
    <row r="7254" spans="1:10" ht="15.75" hidden="1" thickBot="1" x14ac:dyDescent="0.3">
      <c r="A7254" s="238"/>
      <c r="B7254" s="241"/>
      <c r="C7254" s="41" t="s">
        <v>11142</v>
      </c>
      <c r="D7254" s="41" t="s">
        <v>83</v>
      </c>
      <c r="E7254" s="201">
        <v>1</v>
      </c>
      <c r="F7254" s="200">
        <v>9.3290000000000006</v>
      </c>
      <c r="G7254" s="37">
        <f t="shared" si="113"/>
        <v>9.3290000000000006</v>
      </c>
      <c r="H7254" s="44">
        <f>SUM(G7254:G7254)</f>
        <v>9.3290000000000006</v>
      </c>
      <c r="I7254" s="45"/>
      <c r="J7254" s="36">
        <v>0</v>
      </c>
    </row>
    <row r="7255" spans="1:10" ht="15.75" hidden="1" thickBot="1" x14ac:dyDescent="0.3">
      <c r="A7255" s="239"/>
      <c r="B7255" s="242"/>
      <c r="C7255" s="46"/>
      <c r="D7255" s="46"/>
      <c r="E7255" s="202"/>
      <c r="F7255" s="203" t="s">
        <v>13</v>
      </c>
      <c r="G7255" s="48" t="str">
        <f t="shared" si="113"/>
        <v/>
      </c>
      <c r="H7255" s="50"/>
      <c r="I7255" s="37"/>
      <c r="J7255" s="36">
        <v>0</v>
      </c>
    </row>
    <row r="7256" spans="1:10" ht="15.75" hidden="1" thickBot="1" x14ac:dyDescent="0.3">
      <c r="A7256" s="237" t="s">
        <v>1721</v>
      </c>
      <c r="B7256" s="240" t="s">
        <v>7892</v>
      </c>
      <c r="C7256" s="31"/>
      <c r="D7256" s="32" t="s">
        <v>18</v>
      </c>
      <c r="E7256" s="197"/>
      <c r="F7256" s="204" t="s">
        <v>13</v>
      </c>
      <c r="G7256" s="33" t="str">
        <f t="shared" si="113"/>
        <v/>
      </c>
      <c r="H7256" s="34"/>
      <c r="I7256" s="35"/>
      <c r="J7256" s="36">
        <v>0</v>
      </c>
    </row>
    <row r="7257" spans="1:10" ht="15.75" hidden="1" thickBot="1" x14ac:dyDescent="0.3">
      <c r="A7257" s="238"/>
      <c r="B7257" s="241"/>
      <c r="C7257" s="38"/>
      <c r="D7257" s="38"/>
      <c r="E7257" s="199"/>
      <c r="F7257" s="205" t="s">
        <v>13</v>
      </c>
      <c r="G7257" s="37" t="str">
        <f t="shared" si="113"/>
        <v/>
      </c>
      <c r="H7257" s="40"/>
      <c r="I7257" s="37"/>
      <c r="J7257" s="36">
        <v>0</v>
      </c>
    </row>
    <row r="7258" spans="1:10" ht="15.75" hidden="1" thickBot="1" x14ac:dyDescent="0.3">
      <c r="A7258" s="238"/>
      <c r="B7258" s="241"/>
      <c r="C7258" s="41" t="s">
        <v>10846</v>
      </c>
      <c r="D7258" s="41" t="s">
        <v>83</v>
      </c>
      <c r="E7258" s="201">
        <v>1</v>
      </c>
      <c r="F7258" s="200">
        <v>124.735</v>
      </c>
      <c r="G7258" s="37">
        <f t="shared" si="113"/>
        <v>124.735</v>
      </c>
      <c r="H7258" s="44">
        <f>SUM(G7258:G7258)</f>
        <v>124.735</v>
      </c>
      <c r="I7258" s="45"/>
      <c r="J7258" s="36">
        <v>0</v>
      </c>
    </row>
    <row r="7259" spans="1:10" ht="15.75" hidden="1" thickBot="1" x14ac:dyDescent="0.3">
      <c r="A7259" s="239"/>
      <c r="B7259" s="242"/>
      <c r="C7259" s="46"/>
      <c r="D7259" s="46"/>
      <c r="E7259" s="202"/>
      <c r="F7259" s="203" t="s">
        <v>13</v>
      </c>
      <c r="G7259" s="48" t="str">
        <f t="shared" si="113"/>
        <v/>
      </c>
      <c r="H7259" s="50"/>
      <c r="I7259" s="37"/>
      <c r="J7259" s="36">
        <v>0</v>
      </c>
    </row>
    <row r="7260" spans="1:10" ht="15.75" hidden="1" thickBot="1" x14ac:dyDescent="0.3">
      <c r="A7260" s="237" t="s">
        <v>1722</v>
      </c>
      <c r="B7260" s="240" t="s">
        <v>7893</v>
      </c>
      <c r="C7260" s="31"/>
      <c r="D7260" s="32" t="s">
        <v>18</v>
      </c>
      <c r="E7260" s="197"/>
      <c r="F7260" s="204" t="s">
        <v>13</v>
      </c>
      <c r="G7260" s="33" t="str">
        <f t="shared" si="113"/>
        <v/>
      </c>
      <c r="H7260" s="34"/>
      <c r="I7260" s="35"/>
      <c r="J7260" s="36">
        <v>0</v>
      </c>
    </row>
    <row r="7261" spans="1:10" ht="15.75" hidden="1" thickBot="1" x14ac:dyDescent="0.3">
      <c r="A7261" s="238"/>
      <c r="B7261" s="241"/>
      <c r="C7261" s="38"/>
      <c r="D7261" s="38"/>
      <c r="E7261" s="199"/>
      <c r="F7261" s="205" t="s">
        <v>13</v>
      </c>
      <c r="G7261" s="37" t="str">
        <f t="shared" si="113"/>
        <v/>
      </c>
      <c r="H7261" s="40"/>
      <c r="I7261" s="37"/>
      <c r="J7261" s="36">
        <v>0</v>
      </c>
    </row>
    <row r="7262" spans="1:10" ht="15.75" hidden="1" thickBot="1" x14ac:dyDescent="0.3">
      <c r="A7262" s="238"/>
      <c r="B7262" s="241"/>
      <c r="C7262" s="41" t="s">
        <v>10921</v>
      </c>
      <c r="D7262" s="41" t="s">
        <v>83</v>
      </c>
      <c r="E7262" s="201">
        <v>1</v>
      </c>
      <c r="F7262" s="200">
        <v>65.692499999999995</v>
      </c>
      <c r="G7262" s="37">
        <f t="shared" si="113"/>
        <v>65.692499999999995</v>
      </c>
      <c r="H7262" s="44">
        <f>SUM(G7262:G7262)</f>
        <v>65.692499999999995</v>
      </c>
      <c r="I7262" s="45"/>
      <c r="J7262" s="36">
        <v>0</v>
      </c>
    </row>
    <row r="7263" spans="1:10" ht="15.75" hidden="1" thickBot="1" x14ac:dyDescent="0.3">
      <c r="A7263" s="239"/>
      <c r="B7263" s="242"/>
      <c r="C7263" s="46"/>
      <c r="D7263" s="46"/>
      <c r="E7263" s="202"/>
      <c r="F7263" s="203" t="s">
        <v>13</v>
      </c>
      <c r="G7263" s="48" t="str">
        <f t="shared" si="113"/>
        <v/>
      </c>
      <c r="H7263" s="50"/>
      <c r="I7263" s="37"/>
      <c r="J7263" s="36">
        <v>0</v>
      </c>
    </row>
    <row r="7264" spans="1:10" ht="15.75" hidden="1" thickBot="1" x14ac:dyDescent="0.3">
      <c r="A7264" s="237" t="s">
        <v>1723</v>
      </c>
      <c r="B7264" s="240" t="s">
        <v>7894</v>
      </c>
      <c r="C7264" s="31"/>
      <c r="D7264" s="32" t="s">
        <v>18</v>
      </c>
      <c r="E7264" s="197"/>
      <c r="F7264" s="204" t="s">
        <v>13</v>
      </c>
      <c r="G7264" s="33" t="str">
        <f t="shared" si="113"/>
        <v/>
      </c>
      <c r="H7264" s="34"/>
      <c r="I7264" s="35"/>
      <c r="J7264" s="36">
        <v>0</v>
      </c>
    </row>
    <row r="7265" spans="1:10" ht="15.75" hidden="1" thickBot="1" x14ac:dyDescent="0.3">
      <c r="A7265" s="238"/>
      <c r="B7265" s="241"/>
      <c r="C7265" s="38"/>
      <c r="D7265" s="38"/>
      <c r="E7265" s="199"/>
      <c r="F7265" s="205" t="s">
        <v>13</v>
      </c>
      <c r="G7265" s="37" t="str">
        <f t="shared" si="113"/>
        <v/>
      </c>
      <c r="H7265" s="40"/>
      <c r="I7265" s="37"/>
      <c r="J7265" s="36">
        <v>0</v>
      </c>
    </row>
    <row r="7266" spans="1:10" ht="26.25" hidden="1" thickBot="1" x14ac:dyDescent="0.3">
      <c r="A7266" s="238"/>
      <c r="B7266" s="241"/>
      <c r="C7266" s="41" t="s">
        <v>11675</v>
      </c>
      <c r="D7266" s="41" t="s">
        <v>83</v>
      </c>
      <c r="E7266" s="201">
        <v>1</v>
      </c>
      <c r="F7266" s="200">
        <v>72.722499999999997</v>
      </c>
      <c r="G7266" s="37">
        <f t="shared" si="113"/>
        <v>72.722499999999997</v>
      </c>
      <c r="H7266" s="44">
        <f>SUM(G7266:G7266)</f>
        <v>72.722499999999997</v>
      </c>
      <c r="I7266" s="45"/>
      <c r="J7266" s="36">
        <v>0</v>
      </c>
    </row>
    <row r="7267" spans="1:10" ht="15.75" hidden="1" thickBot="1" x14ac:dyDescent="0.3">
      <c r="A7267" s="239"/>
      <c r="B7267" s="242"/>
      <c r="C7267" s="46"/>
      <c r="D7267" s="46"/>
      <c r="E7267" s="202"/>
      <c r="F7267" s="203" t="s">
        <v>13</v>
      </c>
      <c r="G7267" s="48" t="str">
        <f t="shared" si="113"/>
        <v/>
      </c>
      <c r="H7267" s="50"/>
      <c r="I7267" s="37"/>
      <c r="J7267" s="36">
        <v>0</v>
      </c>
    </row>
    <row r="7268" spans="1:10" ht="15.75" hidden="1" thickBot="1" x14ac:dyDescent="0.3">
      <c r="A7268" s="237" t="s">
        <v>1724</v>
      </c>
      <c r="B7268" s="240" t="s">
        <v>7895</v>
      </c>
      <c r="C7268" s="31"/>
      <c r="D7268" s="32" t="s">
        <v>18</v>
      </c>
      <c r="E7268" s="197"/>
      <c r="F7268" s="204" t="s">
        <v>13</v>
      </c>
      <c r="G7268" s="33" t="str">
        <f t="shared" si="113"/>
        <v/>
      </c>
      <c r="H7268" s="34"/>
      <c r="I7268" s="35"/>
      <c r="J7268" s="36">
        <v>0</v>
      </c>
    </row>
    <row r="7269" spans="1:10" ht="15.75" hidden="1" thickBot="1" x14ac:dyDescent="0.3">
      <c r="A7269" s="238"/>
      <c r="B7269" s="241"/>
      <c r="C7269" s="38"/>
      <c r="D7269" s="38"/>
      <c r="E7269" s="199"/>
      <c r="F7269" s="205" t="s">
        <v>13</v>
      </c>
      <c r="G7269" s="37" t="str">
        <f t="shared" si="113"/>
        <v/>
      </c>
      <c r="H7269" s="40"/>
      <c r="I7269" s="37"/>
      <c r="J7269" s="36">
        <v>0</v>
      </c>
    </row>
    <row r="7270" spans="1:10" ht="26.25" hidden="1" thickBot="1" x14ac:dyDescent="0.3">
      <c r="A7270" s="238"/>
      <c r="B7270" s="241"/>
      <c r="C7270" s="41" t="s">
        <v>11676</v>
      </c>
      <c r="D7270" s="41" t="s">
        <v>83</v>
      </c>
      <c r="E7270" s="201">
        <v>1</v>
      </c>
      <c r="F7270" s="200">
        <v>4.6550000000000002</v>
      </c>
      <c r="G7270" s="37">
        <f t="shared" si="113"/>
        <v>4.6550000000000002</v>
      </c>
      <c r="H7270" s="44">
        <f>SUM(G7270:G7270)</f>
        <v>4.6550000000000002</v>
      </c>
      <c r="I7270" s="45"/>
      <c r="J7270" s="36">
        <v>0</v>
      </c>
    </row>
    <row r="7271" spans="1:10" ht="15.75" hidden="1" thickBot="1" x14ac:dyDescent="0.3">
      <c r="A7271" s="239"/>
      <c r="B7271" s="242"/>
      <c r="C7271" s="46"/>
      <c r="D7271" s="46"/>
      <c r="E7271" s="202"/>
      <c r="F7271" s="203" t="s">
        <v>13</v>
      </c>
      <c r="G7271" s="48" t="str">
        <f t="shared" si="113"/>
        <v/>
      </c>
      <c r="H7271" s="50"/>
      <c r="I7271" s="37"/>
      <c r="J7271" s="36">
        <v>0</v>
      </c>
    </row>
    <row r="7272" spans="1:10" ht="15.75" hidden="1" thickBot="1" x14ac:dyDescent="0.3">
      <c r="A7272" s="237" t="s">
        <v>1725</v>
      </c>
      <c r="B7272" s="240" t="s">
        <v>7896</v>
      </c>
      <c r="C7272" s="31"/>
      <c r="D7272" s="32" t="s">
        <v>18</v>
      </c>
      <c r="E7272" s="197"/>
      <c r="F7272" s="204" t="s">
        <v>13</v>
      </c>
      <c r="G7272" s="33" t="str">
        <f t="shared" si="113"/>
        <v/>
      </c>
      <c r="H7272" s="34"/>
      <c r="I7272" s="35"/>
      <c r="J7272" s="36">
        <v>0</v>
      </c>
    </row>
    <row r="7273" spans="1:10" ht="15.75" hidden="1" thickBot="1" x14ac:dyDescent="0.3">
      <c r="A7273" s="238"/>
      <c r="B7273" s="241"/>
      <c r="C7273" s="38"/>
      <c r="D7273" s="38"/>
      <c r="E7273" s="199"/>
      <c r="F7273" s="205" t="s">
        <v>13</v>
      </c>
      <c r="G7273" s="37" t="str">
        <f t="shared" si="113"/>
        <v/>
      </c>
      <c r="H7273" s="40"/>
      <c r="I7273" s="37"/>
      <c r="J7273" s="36">
        <v>0</v>
      </c>
    </row>
    <row r="7274" spans="1:10" ht="26.25" hidden="1" thickBot="1" x14ac:dyDescent="0.3">
      <c r="A7274" s="238"/>
      <c r="B7274" s="241"/>
      <c r="C7274" s="41" t="s">
        <v>11677</v>
      </c>
      <c r="D7274" s="41" t="s">
        <v>83</v>
      </c>
      <c r="E7274" s="201">
        <v>1</v>
      </c>
      <c r="F7274" s="200">
        <v>9.3384999999999998</v>
      </c>
      <c r="G7274" s="37">
        <f t="shared" si="113"/>
        <v>9.3384999999999998</v>
      </c>
      <c r="H7274" s="44">
        <f>SUM(G7274:G7274)</f>
        <v>9.3384999999999998</v>
      </c>
      <c r="I7274" s="45"/>
      <c r="J7274" s="36">
        <v>0</v>
      </c>
    </row>
    <row r="7275" spans="1:10" ht="15.75" hidden="1" thickBot="1" x14ac:dyDescent="0.3">
      <c r="A7275" s="239"/>
      <c r="B7275" s="242"/>
      <c r="C7275" s="46"/>
      <c r="D7275" s="46"/>
      <c r="E7275" s="202"/>
      <c r="F7275" s="203" t="s">
        <v>13</v>
      </c>
      <c r="G7275" s="48" t="str">
        <f t="shared" si="113"/>
        <v/>
      </c>
      <c r="H7275" s="50"/>
      <c r="I7275" s="37"/>
      <c r="J7275" s="36">
        <v>0</v>
      </c>
    </row>
    <row r="7276" spans="1:10" ht="15.75" hidden="1" thickBot="1" x14ac:dyDescent="0.3">
      <c r="A7276" s="237" t="s">
        <v>1726</v>
      </c>
      <c r="B7276" s="240" t="s">
        <v>7897</v>
      </c>
      <c r="C7276" s="31"/>
      <c r="D7276" s="32" t="s">
        <v>18</v>
      </c>
      <c r="E7276" s="197"/>
      <c r="F7276" s="204" t="s">
        <v>13</v>
      </c>
      <c r="G7276" s="33" t="str">
        <f t="shared" si="113"/>
        <v/>
      </c>
      <c r="H7276" s="34"/>
      <c r="I7276" s="35"/>
      <c r="J7276" s="36">
        <v>0</v>
      </c>
    </row>
    <row r="7277" spans="1:10" ht="15.75" hidden="1" thickBot="1" x14ac:dyDescent="0.3">
      <c r="A7277" s="238"/>
      <c r="B7277" s="241"/>
      <c r="C7277" s="38"/>
      <c r="D7277" s="38"/>
      <c r="E7277" s="199"/>
      <c r="F7277" s="205" t="s">
        <v>13</v>
      </c>
      <c r="G7277" s="37" t="str">
        <f t="shared" si="113"/>
        <v/>
      </c>
      <c r="H7277" s="40"/>
      <c r="I7277" s="37"/>
      <c r="J7277" s="36">
        <v>0</v>
      </c>
    </row>
    <row r="7278" spans="1:10" ht="15.75" hidden="1" thickBot="1" x14ac:dyDescent="0.3">
      <c r="A7278" s="238"/>
      <c r="B7278" s="241"/>
      <c r="C7278" s="41" t="s">
        <v>11678</v>
      </c>
      <c r="D7278" s="41" t="s">
        <v>83</v>
      </c>
      <c r="E7278" s="201">
        <v>1</v>
      </c>
      <c r="F7278" s="200">
        <v>2.2894999999999999</v>
      </c>
      <c r="G7278" s="37">
        <f t="shared" si="113"/>
        <v>2.2894999999999999</v>
      </c>
      <c r="H7278" s="44">
        <f>SUM(G7278:G7278)</f>
        <v>2.2894999999999999</v>
      </c>
      <c r="I7278" s="45"/>
      <c r="J7278" s="36">
        <v>0</v>
      </c>
    </row>
    <row r="7279" spans="1:10" ht="15.75" hidden="1" thickBot="1" x14ac:dyDescent="0.3">
      <c r="A7279" s="239"/>
      <c r="B7279" s="242"/>
      <c r="C7279" s="46"/>
      <c r="D7279" s="46"/>
      <c r="E7279" s="202"/>
      <c r="F7279" s="203" t="s">
        <v>13</v>
      </c>
      <c r="G7279" s="48" t="str">
        <f t="shared" si="113"/>
        <v/>
      </c>
      <c r="H7279" s="50"/>
      <c r="I7279" s="37"/>
      <c r="J7279" s="36">
        <v>0</v>
      </c>
    </row>
    <row r="7280" spans="1:10" ht="15.75" hidden="1" thickBot="1" x14ac:dyDescent="0.3">
      <c r="A7280" s="237" t="s">
        <v>1727</v>
      </c>
      <c r="B7280" s="240" t="s">
        <v>7898</v>
      </c>
      <c r="C7280" s="31"/>
      <c r="D7280" s="32" t="s">
        <v>18</v>
      </c>
      <c r="E7280" s="197"/>
      <c r="F7280" s="204" t="s">
        <v>13</v>
      </c>
      <c r="G7280" s="33" t="str">
        <f t="shared" si="113"/>
        <v/>
      </c>
      <c r="H7280" s="34"/>
      <c r="I7280" s="35"/>
      <c r="J7280" s="36">
        <v>0</v>
      </c>
    </row>
    <row r="7281" spans="1:10" ht="15.75" hidden="1" thickBot="1" x14ac:dyDescent="0.3">
      <c r="A7281" s="238"/>
      <c r="B7281" s="241"/>
      <c r="C7281" s="38"/>
      <c r="D7281" s="38"/>
      <c r="E7281" s="199"/>
      <c r="F7281" s="205" t="s">
        <v>13</v>
      </c>
      <c r="G7281" s="37" t="str">
        <f t="shared" si="113"/>
        <v/>
      </c>
      <c r="H7281" s="40"/>
      <c r="I7281" s="37"/>
      <c r="J7281" s="36">
        <v>0</v>
      </c>
    </row>
    <row r="7282" spans="1:10" ht="15.75" hidden="1" thickBot="1" x14ac:dyDescent="0.3">
      <c r="A7282" s="238"/>
      <c r="B7282" s="241"/>
      <c r="C7282" s="41" t="s">
        <v>11679</v>
      </c>
      <c r="D7282" s="41" t="s">
        <v>83</v>
      </c>
      <c r="E7282" s="201">
        <v>1</v>
      </c>
      <c r="F7282" s="200">
        <v>5.1014999999999997</v>
      </c>
      <c r="G7282" s="37">
        <f t="shared" si="113"/>
        <v>5.1014999999999997</v>
      </c>
      <c r="H7282" s="44">
        <f>SUM(G7282:G7282)</f>
        <v>5.1014999999999997</v>
      </c>
      <c r="I7282" s="45"/>
      <c r="J7282" s="36">
        <v>0</v>
      </c>
    </row>
    <row r="7283" spans="1:10" ht="15.75" hidden="1" thickBot="1" x14ac:dyDescent="0.3">
      <c r="A7283" s="239"/>
      <c r="B7283" s="242"/>
      <c r="C7283" s="46"/>
      <c r="D7283" s="46"/>
      <c r="E7283" s="202"/>
      <c r="F7283" s="203" t="s">
        <v>13</v>
      </c>
      <c r="G7283" s="48" t="str">
        <f t="shared" si="113"/>
        <v/>
      </c>
      <c r="H7283" s="50"/>
      <c r="I7283" s="37"/>
      <c r="J7283" s="36">
        <v>0</v>
      </c>
    </row>
    <row r="7284" spans="1:10" ht="15.75" hidden="1" thickBot="1" x14ac:dyDescent="0.3">
      <c r="A7284" s="237" t="s">
        <v>1728</v>
      </c>
      <c r="B7284" s="240" t="s">
        <v>7899</v>
      </c>
      <c r="C7284" s="31"/>
      <c r="D7284" s="32" t="s">
        <v>18</v>
      </c>
      <c r="E7284" s="197"/>
      <c r="F7284" s="204" t="s">
        <v>13</v>
      </c>
      <c r="G7284" s="33" t="str">
        <f t="shared" si="113"/>
        <v/>
      </c>
      <c r="H7284" s="34"/>
      <c r="I7284" s="35"/>
      <c r="J7284" s="36">
        <v>0</v>
      </c>
    </row>
    <row r="7285" spans="1:10" ht="15.75" hidden="1" thickBot="1" x14ac:dyDescent="0.3">
      <c r="A7285" s="238"/>
      <c r="B7285" s="241"/>
      <c r="C7285" s="38"/>
      <c r="D7285" s="38"/>
      <c r="E7285" s="199"/>
      <c r="F7285" s="205" t="s">
        <v>13</v>
      </c>
      <c r="G7285" s="37" t="str">
        <f t="shared" si="113"/>
        <v/>
      </c>
      <c r="H7285" s="40"/>
      <c r="I7285" s="37"/>
      <c r="J7285" s="36">
        <v>0</v>
      </c>
    </row>
    <row r="7286" spans="1:10" ht="15.75" hidden="1" thickBot="1" x14ac:dyDescent="0.3">
      <c r="A7286" s="238"/>
      <c r="B7286" s="241"/>
      <c r="C7286" s="41" t="s">
        <v>11680</v>
      </c>
      <c r="D7286" s="41" t="s">
        <v>83</v>
      </c>
      <c r="E7286" s="201">
        <v>1</v>
      </c>
      <c r="F7286" s="200">
        <v>13.3475</v>
      </c>
      <c r="G7286" s="37">
        <f t="shared" si="113"/>
        <v>13.3475</v>
      </c>
      <c r="H7286" s="44">
        <f>SUM(G7286:G7286)</f>
        <v>13.3475</v>
      </c>
      <c r="I7286" s="45"/>
      <c r="J7286" s="36">
        <v>0</v>
      </c>
    </row>
    <row r="7287" spans="1:10" ht="15.75" hidden="1" thickBot="1" x14ac:dyDescent="0.3">
      <c r="A7287" s="239"/>
      <c r="B7287" s="242"/>
      <c r="C7287" s="46"/>
      <c r="D7287" s="46"/>
      <c r="E7287" s="202"/>
      <c r="F7287" s="203" t="s">
        <v>13</v>
      </c>
      <c r="G7287" s="48" t="str">
        <f t="shared" si="113"/>
        <v/>
      </c>
      <c r="H7287" s="50"/>
      <c r="I7287" s="37"/>
      <c r="J7287" s="36">
        <v>0</v>
      </c>
    </row>
    <row r="7288" spans="1:10" ht="15.75" hidden="1" thickBot="1" x14ac:dyDescent="0.3">
      <c r="A7288" s="237" t="s">
        <v>1729</v>
      </c>
      <c r="B7288" s="240" t="s">
        <v>7900</v>
      </c>
      <c r="C7288" s="31"/>
      <c r="D7288" s="32" t="s">
        <v>18</v>
      </c>
      <c r="E7288" s="197"/>
      <c r="F7288" s="204" t="s">
        <v>13</v>
      </c>
      <c r="G7288" s="33" t="str">
        <f t="shared" si="113"/>
        <v/>
      </c>
      <c r="H7288" s="34"/>
      <c r="I7288" s="35"/>
      <c r="J7288" s="36">
        <v>0</v>
      </c>
    </row>
    <row r="7289" spans="1:10" ht="15.75" hidden="1" thickBot="1" x14ac:dyDescent="0.3">
      <c r="A7289" s="238"/>
      <c r="B7289" s="241"/>
      <c r="C7289" s="38"/>
      <c r="D7289" s="38"/>
      <c r="E7289" s="199"/>
      <c r="F7289" s="205" t="s">
        <v>13</v>
      </c>
      <c r="G7289" s="37" t="str">
        <f t="shared" si="113"/>
        <v/>
      </c>
      <c r="H7289" s="40"/>
      <c r="I7289" s="37"/>
      <c r="J7289" s="36">
        <v>0</v>
      </c>
    </row>
    <row r="7290" spans="1:10" ht="15.75" hidden="1" thickBot="1" x14ac:dyDescent="0.3">
      <c r="A7290" s="238"/>
      <c r="B7290" s="241"/>
      <c r="C7290" s="41" t="s">
        <v>1730</v>
      </c>
      <c r="D7290" s="58" t="s">
        <v>18</v>
      </c>
      <c r="E7290" s="201">
        <v>1</v>
      </c>
      <c r="F7290" s="200" t="s">
        <v>13</v>
      </c>
      <c r="G7290" s="37" t="str">
        <f t="shared" si="113"/>
        <v/>
      </c>
      <c r="H7290" s="44">
        <f>SUM(G7290:G7290)</f>
        <v>0</v>
      </c>
      <c r="I7290" s="45"/>
      <c r="J7290" s="36">
        <v>0</v>
      </c>
    </row>
    <row r="7291" spans="1:10" ht="15.75" hidden="1" thickBot="1" x14ac:dyDescent="0.3">
      <c r="A7291" s="239"/>
      <c r="B7291" s="242"/>
      <c r="C7291" s="46"/>
      <c r="D7291" s="46"/>
      <c r="E7291" s="202"/>
      <c r="F7291" s="203" t="s">
        <v>13</v>
      </c>
      <c r="G7291" s="48" t="str">
        <f t="shared" si="113"/>
        <v/>
      </c>
      <c r="H7291" s="50"/>
      <c r="I7291" s="37"/>
      <c r="J7291" s="36">
        <v>0</v>
      </c>
    </row>
    <row r="7292" spans="1:10" ht="15.75" hidden="1" thickBot="1" x14ac:dyDescent="0.3">
      <c r="A7292" s="237" t="s">
        <v>1731</v>
      </c>
      <c r="B7292" s="240" t="s">
        <v>7901</v>
      </c>
      <c r="C7292" s="31"/>
      <c r="D7292" s="32" t="s">
        <v>18</v>
      </c>
      <c r="E7292" s="197"/>
      <c r="F7292" s="204" t="s">
        <v>13</v>
      </c>
      <c r="G7292" s="33" t="str">
        <f t="shared" si="113"/>
        <v/>
      </c>
      <c r="H7292" s="34"/>
      <c r="I7292" s="35"/>
      <c r="J7292" s="36">
        <v>0</v>
      </c>
    </row>
    <row r="7293" spans="1:10" ht="15.75" hidden="1" thickBot="1" x14ac:dyDescent="0.3">
      <c r="A7293" s="238"/>
      <c r="B7293" s="241"/>
      <c r="C7293" s="38"/>
      <c r="D7293" s="38"/>
      <c r="E7293" s="199"/>
      <c r="F7293" s="205" t="s">
        <v>13</v>
      </c>
      <c r="G7293" s="37" t="str">
        <f t="shared" si="113"/>
        <v/>
      </c>
      <c r="H7293" s="40"/>
      <c r="I7293" s="37"/>
      <c r="J7293" s="36">
        <v>0</v>
      </c>
    </row>
    <row r="7294" spans="1:10" ht="15.75" hidden="1" thickBot="1" x14ac:dyDescent="0.3">
      <c r="A7294" s="238"/>
      <c r="B7294" s="241"/>
      <c r="C7294" s="41" t="s">
        <v>11681</v>
      </c>
      <c r="D7294" s="41" t="s">
        <v>83</v>
      </c>
      <c r="E7294" s="201">
        <v>1</v>
      </c>
      <c r="F7294" s="200">
        <v>14.905499999999998</v>
      </c>
      <c r="G7294" s="37">
        <f t="shared" si="113"/>
        <v>14.905499999999998</v>
      </c>
      <c r="H7294" s="44">
        <f>SUM(G7294:G7294)</f>
        <v>14.905499999999998</v>
      </c>
      <c r="I7294" s="45"/>
      <c r="J7294" s="36">
        <v>0</v>
      </c>
    </row>
    <row r="7295" spans="1:10" ht="15.75" hidden="1" thickBot="1" x14ac:dyDescent="0.3">
      <c r="A7295" s="239"/>
      <c r="B7295" s="242"/>
      <c r="C7295" s="46"/>
      <c r="D7295" s="46"/>
      <c r="E7295" s="202"/>
      <c r="F7295" s="203" t="s">
        <v>13</v>
      </c>
      <c r="G7295" s="48" t="str">
        <f t="shared" si="113"/>
        <v/>
      </c>
      <c r="H7295" s="50"/>
      <c r="I7295" s="37"/>
      <c r="J7295" s="36">
        <v>0</v>
      </c>
    </row>
    <row r="7296" spans="1:10" ht="15.75" hidden="1" thickBot="1" x14ac:dyDescent="0.3">
      <c r="A7296" s="237" t="s">
        <v>1732</v>
      </c>
      <c r="B7296" s="240" t="s">
        <v>7902</v>
      </c>
      <c r="C7296" s="31"/>
      <c r="D7296" s="32" t="s">
        <v>18</v>
      </c>
      <c r="E7296" s="197"/>
      <c r="F7296" s="204" t="s">
        <v>13</v>
      </c>
      <c r="G7296" s="33" t="str">
        <f t="shared" si="113"/>
        <v/>
      </c>
      <c r="H7296" s="34"/>
      <c r="I7296" s="35"/>
      <c r="J7296" s="36">
        <v>0</v>
      </c>
    </row>
    <row r="7297" spans="1:10" ht="15.75" hidden="1" thickBot="1" x14ac:dyDescent="0.3">
      <c r="A7297" s="238"/>
      <c r="B7297" s="241"/>
      <c r="C7297" s="38"/>
      <c r="D7297" s="38"/>
      <c r="E7297" s="199"/>
      <c r="F7297" s="205" t="s">
        <v>13</v>
      </c>
      <c r="G7297" s="37" t="str">
        <f t="shared" si="113"/>
        <v/>
      </c>
      <c r="H7297" s="40"/>
      <c r="I7297" s="37"/>
      <c r="J7297" s="36">
        <v>0</v>
      </c>
    </row>
    <row r="7298" spans="1:10" ht="15.75" hidden="1" thickBot="1" x14ac:dyDescent="0.3">
      <c r="A7298" s="238"/>
      <c r="B7298" s="241"/>
      <c r="C7298" s="41" t="s">
        <v>11682</v>
      </c>
      <c r="D7298" s="41" t="s">
        <v>83</v>
      </c>
      <c r="E7298" s="201">
        <v>1</v>
      </c>
      <c r="F7298" s="200">
        <v>80.256</v>
      </c>
      <c r="G7298" s="37">
        <f t="shared" si="113"/>
        <v>80.256</v>
      </c>
      <c r="H7298" s="44">
        <f>SUM(G7298:G7298)</f>
        <v>80.256</v>
      </c>
      <c r="I7298" s="45"/>
      <c r="J7298" s="36">
        <v>0</v>
      </c>
    </row>
    <row r="7299" spans="1:10" ht="15.75" hidden="1" thickBot="1" x14ac:dyDescent="0.3">
      <c r="A7299" s="239"/>
      <c r="B7299" s="242"/>
      <c r="C7299" s="46"/>
      <c r="D7299" s="46"/>
      <c r="E7299" s="202"/>
      <c r="F7299" s="203" t="s">
        <v>13</v>
      </c>
      <c r="G7299" s="48" t="str">
        <f t="shared" si="113"/>
        <v/>
      </c>
      <c r="H7299" s="50"/>
      <c r="I7299" s="37"/>
      <c r="J7299" s="36">
        <v>0</v>
      </c>
    </row>
    <row r="7300" spans="1:10" ht="15.75" hidden="1" thickBot="1" x14ac:dyDescent="0.3">
      <c r="A7300" s="237" t="s">
        <v>1733</v>
      </c>
      <c r="B7300" s="240" t="s">
        <v>7903</v>
      </c>
      <c r="C7300" s="31"/>
      <c r="D7300" s="32" t="s">
        <v>18</v>
      </c>
      <c r="E7300" s="197"/>
      <c r="F7300" s="204" t="s">
        <v>13</v>
      </c>
      <c r="G7300" s="33" t="str">
        <f t="shared" si="113"/>
        <v/>
      </c>
      <c r="H7300" s="34"/>
      <c r="I7300" s="35"/>
      <c r="J7300" s="36">
        <v>0</v>
      </c>
    </row>
    <row r="7301" spans="1:10" ht="15.75" hidden="1" thickBot="1" x14ac:dyDescent="0.3">
      <c r="A7301" s="238"/>
      <c r="B7301" s="241"/>
      <c r="C7301" s="38"/>
      <c r="D7301" s="38"/>
      <c r="E7301" s="199"/>
      <c r="F7301" s="205" t="s">
        <v>13</v>
      </c>
      <c r="G7301" s="37" t="str">
        <f t="shared" si="113"/>
        <v/>
      </c>
      <c r="H7301" s="40"/>
      <c r="I7301" s="37"/>
      <c r="J7301" s="36">
        <v>0</v>
      </c>
    </row>
    <row r="7302" spans="1:10" ht="15.75" hidden="1" thickBot="1" x14ac:dyDescent="0.3">
      <c r="A7302" s="238"/>
      <c r="B7302" s="241"/>
      <c r="C7302" s="41" t="s">
        <v>11683</v>
      </c>
      <c r="D7302" s="41" t="s">
        <v>83</v>
      </c>
      <c r="E7302" s="201">
        <v>1</v>
      </c>
      <c r="F7302" s="200">
        <v>192.98299999999998</v>
      </c>
      <c r="G7302" s="37">
        <f t="shared" ref="G7302:G7365" si="114">IF(ISNUMBER(F7302),E7302*F7302,"")</f>
        <v>192.98299999999998</v>
      </c>
      <c r="H7302" s="44">
        <f>SUM(G7302:G7302)</f>
        <v>192.98299999999998</v>
      </c>
      <c r="I7302" s="45"/>
      <c r="J7302" s="36">
        <v>0</v>
      </c>
    </row>
    <row r="7303" spans="1:10" ht="15.75" hidden="1" thickBot="1" x14ac:dyDescent="0.3">
      <c r="A7303" s="239"/>
      <c r="B7303" s="242"/>
      <c r="C7303" s="46"/>
      <c r="D7303" s="46"/>
      <c r="E7303" s="202"/>
      <c r="F7303" s="203" t="s">
        <v>13</v>
      </c>
      <c r="G7303" s="48" t="str">
        <f t="shared" si="114"/>
        <v/>
      </c>
      <c r="H7303" s="50"/>
      <c r="I7303" s="37"/>
      <c r="J7303" s="36">
        <v>0</v>
      </c>
    </row>
    <row r="7304" spans="1:10" ht="15.75" hidden="1" thickBot="1" x14ac:dyDescent="0.3">
      <c r="A7304" s="237" t="s">
        <v>1734</v>
      </c>
      <c r="B7304" s="240" t="s">
        <v>7974</v>
      </c>
      <c r="C7304" s="31"/>
      <c r="D7304" s="32" t="s">
        <v>3995</v>
      </c>
      <c r="E7304" s="197"/>
      <c r="F7304" s="204" t="s">
        <v>13</v>
      </c>
      <c r="G7304" s="33" t="str">
        <f t="shared" si="114"/>
        <v/>
      </c>
      <c r="H7304" s="34"/>
      <c r="I7304" s="35"/>
      <c r="J7304" s="36">
        <v>0</v>
      </c>
    </row>
    <row r="7305" spans="1:10" ht="15.75" hidden="1" thickBot="1" x14ac:dyDescent="0.3">
      <c r="A7305" s="238"/>
      <c r="B7305" s="241"/>
      <c r="C7305" s="38"/>
      <c r="D7305" s="38"/>
      <c r="E7305" s="199"/>
      <c r="F7305" s="205" t="s">
        <v>13</v>
      </c>
      <c r="G7305" s="39" t="str">
        <f t="shared" si="114"/>
        <v/>
      </c>
      <c r="H7305" s="40"/>
      <c r="I7305" s="37"/>
      <c r="J7305" s="36">
        <v>0</v>
      </c>
    </row>
    <row r="7306" spans="1:10" ht="26.25" hidden="1" thickBot="1" x14ac:dyDescent="0.3">
      <c r="A7306" s="238"/>
      <c r="B7306" s="241"/>
      <c r="C7306" s="41" t="s">
        <v>10622</v>
      </c>
      <c r="D7306" s="41" t="s">
        <v>2800</v>
      </c>
      <c r="E7306" s="201">
        <v>116.9156</v>
      </c>
      <c r="F7306" s="200">
        <v>128.06950000000001</v>
      </c>
      <c r="G7306" s="39">
        <f t="shared" si="114"/>
        <v>14973.322434199999</v>
      </c>
      <c r="H7306" s="44">
        <f>SUM(G7306:G7306)</f>
        <v>14973.322434199999</v>
      </c>
      <c r="I7306" s="45"/>
      <c r="J7306" s="36">
        <v>0</v>
      </c>
    </row>
    <row r="7307" spans="1:10" ht="15.75" hidden="1" thickBot="1" x14ac:dyDescent="0.3">
      <c r="A7307" s="238"/>
      <c r="B7307" s="241"/>
      <c r="C7307" s="41"/>
      <c r="D7307" s="58"/>
      <c r="E7307" s="201"/>
      <c r="F7307" s="200" t="s">
        <v>13</v>
      </c>
      <c r="G7307" s="39" t="str">
        <f t="shared" si="114"/>
        <v/>
      </c>
      <c r="H7307" s="40"/>
      <c r="I7307" s="45"/>
      <c r="J7307" s="36">
        <v>0</v>
      </c>
    </row>
    <row r="7308" spans="1:10" ht="26.25" hidden="1" thickBot="1" x14ac:dyDescent="0.3">
      <c r="A7308" s="238"/>
      <c r="B7308" s="241"/>
      <c r="C7308" s="4" t="s">
        <v>668</v>
      </c>
      <c r="D7308" s="58"/>
      <c r="E7308" s="201"/>
      <c r="F7308" s="200" t="s">
        <v>13</v>
      </c>
      <c r="G7308" s="39" t="str">
        <f t="shared" si="114"/>
        <v/>
      </c>
      <c r="H7308" s="40"/>
      <c r="I7308" s="45"/>
      <c r="J7308" s="36">
        <v>0</v>
      </c>
    </row>
    <row r="7309" spans="1:10" ht="15.75" hidden="1" thickBot="1" x14ac:dyDescent="0.3">
      <c r="A7309" s="239"/>
      <c r="B7309" s="242"/>
      <c r="C7309" s="46"/>
      <c r="D7309" s="46"/>
      <c r="E7309" s="202"/>
      <c r="F7309" s="203" t="s">
        <v>13</v>
      </c>
      <c r="G7309" s="49" t="str">
        <f t="shared" si="114"/>
        <v/>
      </c>
      <c r="H7309" s="50"/>
      <c r="I7309" s="37"/>
      <c r="J7309" s="36">
        <v>0</v>
      </c>
    </row>
    <row r="7310" spans="1:10" ht="15.75" thickBot="1" x14ac:dyDescent="0.3">
      <c r="A7310" s="237" t="s">
        <v>1735</v>
      </c>
      <c r="B7310" s="240" t="s">
        <v>7975</v>
      </c>
      <c r="C7310" s="31"/>
      <c r="D7310" s="32" t="s">
        <v>3995</v>
      </c>
      <c r="E7310" s="197"/>
      <c r="F7310" s="204" t="s">
        <v>13</v>
      </c>
      <c r="G7310" s="33" t="str">
        <f t="shared" si="114"/>
        <v/>
      </c>
      <c r="H7310" s="34"/>
      <c r="I7310" s="35"/>
      <c r="J7310" s="36">
        <v>1</v>
      </c>
    </row>
    <row r="7311" spans="1:10" x14ac:dyDescent="0.25">
      <c r="A7311" s="238"/>
      <c r="B7311" s="241"/>
      <c r="C7311" s="38"/>
      <c r="D7311" s="38"/>
      <c r="E7311" s="199"/>
      <c r="F7311" s="205" t="s">
        <v>13</v>
      </c>
      <c r="G7311" s="39" t="str">
        <f t="shared" si="114"/>
        <v/>
      </c>
      <c r="H7311" s="40"/>
      <c r="I7311" s="37"/>
      <c r="J7311" s="36">
        <v>1</v>
      </c>
    </row>
    <row r="7312" spans="1:10" ht="25.5" x14ac:dyDescent="0.25">
      <c r="A7312" s="238"/>
      <c r="B7312" s="241"/>
      <c r="C7312" s="41" t="s">
        <v>10622</v>
      </c>
      <c r="D7312" s="41" t="s">
        <v>2800</v>
      </c>
      <c r="E7312" s="201">
        <v>116.9156</v>
      </c>
      <c r="F7312" s="200">
        <v>128.06950000000001</v>
      </c>
      <c r="G7312" s="39">
        <f t="shared" si="114"/>
        <v>14973.322434199999</v>
      </c>
      <c r="H7312" s="44">
        <f>SUM(G7312:G7312)</f>
        <v>14973.322434199999</v>
      </c>
      <c r="I7312" s="45"/>
      <c r="J7312" s="36">
        <v>1</v>
      </c>
    </row>
    <row r="7313" spans="1:10" x14ac:dyDescent="0.25">
      <c r="A7313" s="238"/>
      <c r="B7313" s="241"/>
      <c r="C7313" s="41"/>
      <c r="D7313" s="58"/>
      <c r="E7313" s="201"/>
      <c r="F7313" s="200" t="s">
        <v>13</v>
      </c>
      <c r="G7313" s="39" t="str">
        <f t="shared" si="114"/>
        <v/>
      </c>
      <c r="H7313" s="40"/>
      <c r="I7313" s="45"/>
      <c r="J7313" s="36">
        <v>1</v>
      </c>
    </row>
    <row r="7314" spans="1:10" ht="25.5" x14ac:dyDescent="0.25">
      <c r="A7314" s="238"/>
      <c r="B7314" s="241"/>
      <c r="C7314" s="4" t="s">
        <v>668</v>
      </c>
      <c r="D7314" s="58"/>
      <c r="E7314" s="201"/>
      <c r="F7314" s="200" t="s">
        <v>13</v>
      </c>
      <c r="G7314" s="39" t="str">
        <f t="shared" si="114"/>
        <v/>
      </c>
      <c r="H7314" s="40"/>
      <c r="I7314" s="45"/>
      <c r="J7314" s="36">
        <v>1</v>
      </c>
    </row>
    <row r="7315" spans="1:10" ht="15.75" thickBot="1" x14ac:dyDescent="0.3">
      <c r="A7315" s="239"/>
      <c r="B7315" s="242"/>
      <c r="C7315" s="46"/>
      <c r="D7315" s="46"/>
      <c r="E7315" s="202"/>
      <c r="F7315" s="203" t="s">
        <v>13</v>
      </c>
      <c r="G7315" s="49" t="str">
        <f t="shared" si="114"/>
        <v/>
      </c>
      <c r="H7315" s="50"/>
      <c r="I7315" s="37"/>
      <c r="J7315" s="36">
        <v>1</v>
      </c>
    </row>
    <row r="7316" spans="1:10" ht="15.75" hidden="1" thickBot="1" x14ac:dyDescent="0.3">
      <c r="A7316" s="237" t="s">
        <v>1736</v>
      </c>
      <c r="B7316" s="240" t="s">
        <v>7976</v>
      </c>
      <c r="C7316" s="31"/>
      <c r="D7316" s="32" t="s">
        <v>3995</v>
      </c>
      <c r="E7316" s="197"/>
      <c r="F7316" s="204" t="s">
        <v>13</v>
      </c>
      <c r="G7316" s="33" t="str">
        <f t="shared" si="114"/>
        <v/>
      </c>
      <c r="H7316" s="34"/>
      <c r="I7316" s="35"/>
      <c r="J7316" s="36">
        <v>0</v>
      </c>
    </row>
    <row r="7317" spans="1:10" ht="15.75" hidden="1" thickBot="1" x14ac:dyDescent="0.3">
      <c r="A7317" s="238"/>
      <c r="B7317" s="241"/>
      <c r="C7317" s="38"/>
      <c r="D7317" s="38"/>
      <c r="E7317" s="199"/>
      <c r="F7317" s="205" t="s">
        <v>13</v>
      </c>
      <c r="G7317" s="39" t="str">
        <f t="shared" si="114"/>
        <v/>
      </c>
      <c r="H7317" s="40"/>
      <c r="I7317" s="37"/>
      <c r="J7317" s="36">
        <v>0</v>
      </c>
    </row>
    <row r="7318" spans="1:10" ht="15.75" hidden="1" thickBot="1" x14ac:dyDescent="0.3">
      <c r="A7318" s="238"/>
      <c r="B7318" s="241"/>
      <c r="C7318" s="41" t="s">
        <v>11396</v>
      </c>
      <c r="D7318" s="41" t="s">
        <v>2800</v>
      </c>
      <c r="E7318" s="201">
        <v>116.9156</v>
      </c>
      <c r="F7318" s="200">
        <v>22.828499999999998</v>
      </c>
      <c r="G7318" s="39">
        <f t="shared" si="114"/>
        <v>2669.0077745999997</v>
      </c>
      <c r="H7318" s="44">
        <f>SUM(G7318:G7318)</f>
        <v>2669.0077745999997</v>
      </c>
      <c r="I7318" s="45"/>
      <c r="J7318" s="36">
        <v>0</v>
      </c>
    </row>
    <row r="7319" spans="1:10" ht="15.75" hidden="1" thickBot="1" x14ac:dyDescent="0.3">
      <c r="A7319" s="238"/>
      <c r="B7319" s="241"/>
      <c r="C7319" s="41"/>
      <c r="D7319" s="58"/>
      <c r="E7319" s="201"/>
      <c r="F7319" s="200" t="s">
        <v>13</v>
      </c>
      <c r="G7319" s="39" t="str">
        <f t="shared" si="114"/>
        <v/>
      </c>
      <c r="H7319" s="40"/>
      <c r="I7319" s="45"/>
      <c r="J7319" s="36">
        <v>0</v>
      </c>
    </row>
    <row r="7320" spans="1:10" ht="26.25" hidden="1" thickBot="1" x14ac:dyDescent="0.3">
      <c r="A7320" s="238"/>
      <c r="B7320" s="241"/>
      <c r="C7320" s="4" t="s">
        <v>668</v>
      </c>
      <c r="D7320" s="58"/>
      <c r="E7320" s="201"/>
      <c r="F7320" s="200" t="s">
        <v>13</v>
      </c>
      <c r="G7320" s="39" t="str">
        <f t="shared" si="114"/>
        <v/>
      </c>
      <c r="H7320" s="40"/>
      <c r="I7320" s="45"/>
      <c r="J7320" s="36">
        <v>0</v>
      </c>
    </row>
    <row r="7321" spans="1:10" ht="15.75" hidden="1" thickBot="1" x14ac:dyDescent="0.3">
      <c r="A7321" s="239"/>
      <c r="B7321" s="242"/>
      <c r="C7321" s="46"/>
      <c r="D7321" s="46"/>
      <c r="E7321" s="202"/>
      <c r="F7321" s="203" t="s">
        <v>13</v>
      </c>
      <c r="G7321" s="49" t="str">
        <f t="shared" si="114"/>
        <v/>
      </c>
      <c r="H7321" s="50"/>
      <c r="I7321" s="37"/>
      <c r="J7321" s="36">
        <v>0</v>
      </c>
    </row>
    <row r="7322" spans="1:10" ht="15.75" hidden="1" thickBot="1" x14ac:dyDescent="0.3">
      <c r="A7322" s="237" t="s">
        <v>1737</v>
      </c>
      <c r="B7322" s="240" t="s">
        <v>7977</v>
      </c>
      <c r="C7322" s="31"/>
      <c r="D7322" s="32" t="s">
        <v>3995</v>
      </c>
      <c r="E7322" s="197"/>
      <c r="F7322" s="204" t="s">
        <v>13</v>
      </c>
      <c r="G7322" s="33" t="str">
        <f t="shared" si="114"/>
        <v/>
      </c>
      <c r="H7322" s="34"/>
      <c r="I7322" s="35"/>
      <c r="J7322" s="36">
        <v>0</v>
      </c>
    </row>
    <row r="7323" spans="1:10" ht="15.75" hidden="1" thickBot="1" x14ac:dyDescent="0.3">
      <c r="A7323" s="238"/>
      <c r="B7323" s="241"/>
      <c r="C7323" s="38"/>
      <c r="D7323" s="38"/>
      <c r="E7323" s="199"/>
      <c r="F7323" s="205" t="s">
        <v>13</v>
      </c>
      <c r="G7323" s="39" t="str">
        <f t="shared" si="114"/>
        <v/>
      </c>
      <c r="H7323" s="40"/>
      <c r="I7323" s="37"/>
      <c r="J7323" s="36">
        <v>0</v>
      </c>
    </row>
    <row r="7324" spans="1:10" ht="26.25" hidden="1" thickBot="1" x14ac:dyDescent="0.3">
      <c r="A7324" s="238"/>
      <c r="B7324" s="241"/>
      <c r="C7324" s="41" t="s">
        <v>10614</v>
      </c>
      <c r="D7324" s="41" t="s">
        <v>2800</v>
      </c>
      <c r="E7324" s="201">
        <v>116.9156</v>
      </c>
      <c r="F7324" s="200">
        <v>28.024999999999999</v>
      </c>
      <c r="G7324" s="39">
        <f t="shared" si="114"/>
        <v>3276.5596899999996</v>
      </c>
      <c r="H7324" s="44">
        <f>SUM(G7324:G7324)</f>
        <v>3276.5596899999996</v>
      </c>
      <c r="I7324" s="45"/>
      <c r="J7324" s="36">
        <v>0</v>
      </c>
    </row>
    <row r="7325" spans="1:10" ht="15.75" hidden="1" thickBot="1" x14ac:dyDescent="0.3">
      <c r="A7325" s="238"/>
      <c r="B7325" s="241"/>
      <c r="C7325" s="41"/>
      <c r="D7325" s="58"/>
      <c r="E7325" s="201"/>
      <c r="F7325" s="200" t="s">
        <v>13</v>
      </c>
      <c r="G7325" s="39" t="str">
        <f t="shared" si="114"/>
        <v/>
      </c>
      <c r="H7325" s="40"/>
      <c r="I7325" s="45"/>
      <c r="J7325" s="36">
        <v>0</v>
      </c>
    </row>
    <row r="7326" spans="1:10" ht="26.25" hidden="1" thickBot="1" x14ac:dyDescent="0.3">
      <c r="A7326" s="238"/>
      <c r="B7326" s="241"/>
      <c r="C7326" s="4" t="s">
        <v>668</v>
      </c>
      <c r="D7326" s="58"/>
      <c r="E7326" s="201"/>
      <c r="F7326" s="200" t="s">
        <v>13</v>
      </c>
      <c r="G7326" s="39" t="str">
        <f t="shared" si="114"/>
        <v/>
      </c>
      <c r="H7326" s="40"/>
      <c r="I7326" s="45"/>
      <c r="J7326" s="36">
        <v>0</v>
      </c>
    </row>
    <row r="7327" spans="1:10" ht="15.75" hidden="1" thickBot="1" x14ac:dyDescent="0.3">
      <c r="A7327" s="239"/>
      <c r="B7327" s="242"/>
      <c r="C7327" s="46"/>
      <c r="D7327" s="46"/>
      <c r="E7327" s="202"/>
      <c r="F7327" s="203" t="s">
        <v>13</v>
      </c>
      <c r="G7327" s="49" t="str">
        <f t="shared" si="114"/>
        <v/>
      </c>
      <c r="H7327" s="50"/>
      <c r="I7327" s="37"/>
      <c r="J7327" s="36">
        <v>0</v>
      </c>
    </row>
    <row r="7328" spans="1:10" ht="15.75" thickBot="1" x14ac:dyDescent="0.3">
      <c r="A7328" s="237" t="s">
        <v>1738</v>
      </c>
      <c r="B7328" s="240" t="s">
        <v>7978</v>
      </c>
      <c r="C7328" s="31"/>
      <c r="D7328" s="32" t="s">
        <v>3995</v>
      </c>
      <c r="E7328" s="197"/>
      <c r="F7328" s="204" t="s">
        <v>13</v>
      </c>
      <c r="G7328" s="33" t="str">
        <f t="shared" si="114"/>
        <v/>
      </c>
      <c r="H7328" s="34"/>
      <c r="I7328" s="35"/>
      <c r="J7328" s="36">
        <v>1</v>
      </c>
    </row>
    <row r="7329" spans="1:10" x14ac:dyDescent="0.25">
      <c r="A7329" s="238"/>
      <c r="B7329" s="241"/>
      <c r="C7329" s="38"/>
      <c r="D7329" s="38"/>
      <c r="E7329" s="199"/>
      <c r="F7329" s="205" t="s">
        <v>13</v>
      </c>
      <c r="G7329" s="39" t="str">
        <f t="shared" si="114"/>
        <v/>
      </c>
      <c r="H7329" s="40"/>
      <c r="I7329" s="37"/>
      <c r="J7329" s="36">
        <v>1</v>
      </c>
    </row>
    <row r="7330" spans="1:10" x14ac:dyDescent="0.25">
      <c r="A7330" s="238"/>
      <c r="B7330" s="241"/>
      <c r="C7330" s="41" t="s">
        <v>10905</v>
      </c>
      <c r="D7330" s="41" t="s">
        <v>2800</v>
      </c>
      <c r="E7330" s="201">
        <v>116.9156</v>
      </c>
      <c r="F7330" s="200">
        <v>8.17</v>
      </c>
      <c r="G7330" s="39">
        <f t="shared" si="114"/>
        <v>955.20045199999993</v>
      </c>
      <c r="H7330" s="44">
        <f>SUM(G7330:G7330)</f>
        <v>955.20045199999993</v>
      </c>
      <c r="I7330" s="45"/>
      <c r="J7330" s="36">
        <v>1</v>
      </c>
    </row>
    <row r="7331" spans="1:10" x14ac:dyDescent="0.25">
      <c r="A7331" s="238"/>
      <c r="B7331" s="241"/>
      <c r="C7331" s="41"/>
      <c r="D7331" s="58"/>
      <c r="E7331" s="201"/>
      <c r="F7331" s="200" t="s">
        <v>13</v>
      </c>
      <c r="G7331" s="39" t="str">
        <f t="shared" si="114"/>
        <v/>
      </c>
      <c r="H7331" s="40"/>
      <c r="I7331" s="45"/>
      <c r="J7331" s="36">
        <v>1</v>
      </c>
    </row>
    <row r="7332" spans="1:10" ht="25.5" x14ac:dyDescent="0.25">
      <c r="A7332" s="238"/>
      <c r="B7332" s="241"/>
      <c r="C7332" s="4" t="s">
        <v>668</v>
      </c>
      <c r="D7332" s="58"/>
      <c r="E7332" s="201"/>
      <c r="F7332" s="200" t="s">
        <v>13</v>
      </c>
      <c r="G7332" s="39" t="str">
        <f t="shared" si="114"/>
        <v/>
      </c>
      <c r="H7332" s="40"/>
      <c r="I7332" s="45"/>
      <c r="J7332" s="36">
        <v>1</v>
      </c>
    </row>
    <row r="7333" spans="1:10" ht="15.75" thickBot="1" x14ac:dyDescent="0.3">
      <c r="A7333" s="239"/>
      <c r="B7333" s="242"/>
      <c r="C7333" s="46"/>
      <c r="D7333" s="46"/>
      <c r="E7333" s="202"/>
      <c r="F7333" s="203" t="s">
        <v>13</v>
      </c>
      <c r="G7333" s="49" t="str">
        <f t="shared" si="114"/>
        <v/>
      </c>
      <c r="H7333" s="50"/>
      <c r="I7333" s="37"/>
      <c r="J7333" s="36">
        <v>1</v>
      </c>
    </row>
    <row r="7334" spans="1:10" ht="15.75" hidden="1" thickBot="1" x14ac:dyDescent="0.3">
      <c r="A7334" s="237" t="s">
        <v>1739</v>
      </c>
      <c r="B7334" s="240" t="s">
        <v>7979</v>
      </c>
      <c r="C7334" s="31"/>
      <c r="D7334" s="32" t="s">
        <v>3995</v>
      </c>
      <c r="E7334" s="197"/>
      <c r="F7334" s="204" t="s">
        <v>13</v>
      </c>
      <c r="G7334" s="33" t="str">
        <f t="shared" si="114"/>
        <v/>
      </c>
      <c r="H7334" s="34"/>
      <c r="I7334" s="35"/>
      <c r="J7334" s="36">
        <v>0</v>
      </c>
    </row>
    <row r="7335" spans="1:10" ht="15.75" hidden="1" thickBot="1" x14ac:dyDescent="0.3">
      <c r="A7335" s="238"/>
      <c r="B7335" s="241"/>
      <c r="C7335" s="38"/>
      <c r="D7335" s="38"/>
      <c r="E7335" s="199"/>
      <c r="F7335" s="205" t="s">
        <v>13</v>
      </c>
      <c r="G7335" s="39" t="str">
        <f t="shared" si="114"/>
        <v/>
      </c>
      <c r="H7335" s="40"/>
      <c r="I7335" s="37"/>
      <c r="J7335" s="36">
        <v>0</v>
      </c>
    </row>
    <row r="7336" spans="1:10" ht="26.25" hidden="1" thickBot="1" x14ac:dyDescent="0.3">
      <c r="A7336" s="238"/>
      <c r="B7336" s="241"/>
      <c r="C7336" s="41" t="s">
        <v>10614</v>
      </c>
      <c r="D7336" s="41" t="s">
        <v>2800</v>
      </c>
      <c r="E7336" s="201">
        <v>116.9156</v>
      </c>
      <c r="F7336" s="200">
        <v>28.024999999999999</v>
      </c>
      <c r="G7336" s="39">
        <f t="shared" si="114"/>
        <v>3276.5596899999996</v>
      </c>
      <c r="H7336" s="44">
        <f>SUM(G7336:G7336)</f>
        <v>3276.5596899999996</v>
      </c>
      <c r="I7336" s="45"/>
      <c r="J7336" s="36">
        <v>0</v>
      </c>
    </row>
    <row r="7337" spans="1:10" ht="15.75" hidden="1" thickBot="1" x14ac:dyDescent="0.3">
      <c r="A7337" s="238"/>
      <c r="B7337" s="241"/>
      <c r="C7337" s="38"/>
      <c r="D7337" s="58"/>
      <c r="E7337" s="201"/>
      <c r="F7337" s="200" t="s">
        <v>13</v>
      </c>
      <c r="G7337" s="39" t="str">
        <f t="shared" si="114"/>
        <v/>
      </c>
      <c r="H7337" s="40"/>
      <c r="I7337" s="45"/>
      <c r="J7337" s="36">
        <v>0</v>
      </c>
    </row>
    <row r="7338" spans="1:10" ht="26.25" hidden="1" thickBot="1" x14ac:dyDescent="0.3">
      <c r="A7338" s="238"/>
      <c r="B7338" s="241"/>
      <c r="C7338" s="4" t="s">
        <v>668</v>
      </c>
      <c r="D7338" s="58"/>
      <c r="E7338" s="201"/>
      <c r="F7338" s="200" t="s">
        <v>13</v>
      </c>
      <c r="G7338" s="39" t="str">
        <f t="shared" si="114"/>
        <v/>
      </c>
      <c r="H7338" s="40"/>
      <c r="I7338" s="45"/>
      <c r="J7338" s="36">
        <v>0</v>
      </c>
    </row>
    <row r="7339" spans="1:10" ht="15.75" hidden="1" thickBot="1" x14ac:dyDescent="0.3">
      <c r="A7339" s="239"/>
      <c r="B7339" s="242"/>
      <c r="C7339" s="46"/>
      <c r="D7339" s="46"/>
      <c r="E7339" s="202"/>
      <c r="F7339" s="203" t="s">
        <v>13</v>
      </c>
      <c r="G7339" s="49" t="str">
        <f t="shared" si="114"/>
        <v/>
      </c>
      <c r="H7339" s="50"/>
      <c r="I7339" s="37"/>
      <c r="J7339" s="36">
        <v>0</v>
      </c>
    </row>
    <row r="7340" spans="1:10" ht="15.75" hidden="1" thickBot="1" x14ac:dyDescent="0.3">
      <c r="A7340" s="237" t="s">
        <v>1740</v>
      </c>
      <c r="B7340" s="240" t="s">
        <v>7980</v>
      </c>
      <c r="C7340" s="31"/>
      <c r="D7340" s="32" t="s">
        <v>3995</v>
      </c>
      <c r="E7340" s="197"/>
      <c r="F7340" s="204" t="s">
        <v>13</v>
      </c>
      <c r="G7340" s="33" t="str">
        <f t="shared" si="114"/>
        <v/>
      </c>
      <c r="H7340" s="34"/>
      <c r="I7340" s="35"/>
      <c r="J7340" s="36">
        <v>0</v>
      </c>
    </row>
    <row r="7341" spans="1:10" ht="15.75" hidden="1" thickBot="1" x14ac:dyDescent="0.3">
      <c r="A7341" s="238"/>
      <c r="B7341" s="241"/>
      <c r="C7341" s="38"/>
      <c r="D7341" s="38"/>
      <c r="E7341" s="199"/>
      <c r="F7341" s="205" t="s">
        <v>13</v>
      </c>
      <c r="G7341" s="39" t="str">
        <f t="shared" si="114"/>
        <v/>
      </c>
      <c r="H7341" s="40"/>
      <c r="I7341" s="37"/>
      <c r="J7341" s="36">
        <v>0</v>
      </c>
    </row>
    <row r="7342" spans="1:10" ht="26.25" hidden="1" thickBot="1" x14ac:dyDescent="0.3">
      <c r="A7342" s="238"/>
      <c r="B7342" s="241"/>
      <c r="C7342" s="41" t="s">
        <v>10614</v>
      </c>
      <c r="D7342" s="41" t="s">
        <v>2800</v>
      </c>
      <c r="E7342" s="201">
        <v>116.9156</v>
      </c>
      <c r="F7342" s="200">
        <v>28.024999999999999</v>
      </c>
      <c r="G7342" s="39">
        <f t="shared" si="114"/>
        <v>3276.5596899999996</v>
      </c>
      <c r="H7342" s="44">
        <f>SUM(G7342:G7342)</f>
        <v>3276.5596899999996</v>
      </c>
      <c r="I7342" s="45"/>
      <c r="J7342" s="36">
        <v>0</v>
      </c>
    </row>
    <row r="7343" spans="1:10" ht="15.75" hidden="1" thickBot="1" x14ac:dyDescent="0.3">
      <c r="A7343" s="238"/>
      <c r="B7343" s="241"/>
      <c r="C7343" s="38"/>
      <c r="D7343" s="58"/>
      <c r="E7343" s="201"/>
      <c r="F7343" s="200" t="s">
        <v>13</v>
      </c>
      <c r="G7343" s="39" t="str">
        <f t="shared" si="114"/>
        <v/>
      </c>
      <c r="H7343" s="40"/>
      <c r="I7343" s="45"/>
      <c r="J7343" s="36">
        <v>0</v>
      </c>
    </row>
    <row r="7344" spans="1:10" ht="26.25" hidden="1" thickBot="1" x14ac:dyDescent="0.3">
      <c r="A7344" s="238"/>
      <c r="B7344" s="241"/>
      <c r="C7344" s="4" t="s">
        <v>668</v>
      </c>
      <c r="D7344" s="58"/>
      <c r="E7344" s="201"/>
      <c r="F7344" s="200" t="s">
        <v>13</v>
      </c>
      <c r="G7344" s="39" t="str">
        <f t="shared" si="114"/>
        <v/>
      </c>
      <c r="H7344" s="40"/>
      <c r="I7344" s="45"/>
      <c r="J7344" s="36">
        <v>0</v>
      </c>
    </row>
    <row r="7345" spans="1:10" ht="15.75" hidden="1" thickBot="1" x14ac:dyDescent="0.3">
      <c r="A7345" s="239"/>
      <c r="B7345" s="242"/>
      <c r="C7345" s="46"/>
      <c r="D7345" s="46"/>
      <c r="E7345" s="202"/>
      <c r="F7345" s="203" t="s">
        <v>13</v>
      </c>
      <c r="G7345" s="49" t="str">
        <f t="shared" si="114"/>
        <v/>
      </c>
      <c r="H7345" s="50"/>
      <c r="I7345" s="37"/>
      <c r="J7345" s="36">
        <v>0</v>
      </c>
    </row>
    <row r="7346" spans="1:10" ht="15.75" thickBot="1" x14ac:dyDescent="0.3">
      <c r="A7346" s="237" t="s">
        <v>1741</v>
      </c>
      <c r="B7346" s="240" t="s">
        <v>7981</v>
      </c>
      <c r="C7346" s="31"/>
      <c r="D7346" s="32" t="s">
        <v>3995</v>
      </c>
      <c r="E7346" s="197"/>
      <c r="F7346" s="204" t="s">
        <v>13</v>
      </c>
      <c r="G7346" s="33" t="str">
        <f t="shared" si="114"/>
        <v/>
      </c>
      <c r="H7346" s="34"/>
      <c r="I7346" s="35"/>
      <c r="J7346" s="36">
        <v>1</v>
      </c>
    </row>
    <row r="7347" spans="1:10" x14ac:dyDescent="0.25">
      <c r="A7347" s="238"/>
      <c r="B7347" s="241"/>
      <c r="C7347" s="38"/>
      <c r="D7347" s="38"/>
      <c r="E7347" s="199"/>
      <c r="F7347" s="205" t="s">
        <v>13</v>
      </c>
      <c r="G7347" s="39" t="str">
        <f t="shared" si="114"/>
        <v/>
      </c>
      <c r="H7347" s="40"/>
      <c r="I7347" s="37"/>
      <c r="J7347" s="36">
        <v>1</v>
      </c>
    </row>
    <row r="7348" spans="1:10" ht="25.5" x14ac:dyDescent="0.25">
      <c r="A7348" s="238"/>
      <c r="B7348" s="241"/>
      <c r="C7348" s="41" t="s">
        <v>10641</v>
      </c>
      <c r="D7348" s="41" t="s">
        <v>2800</v>
      </c>
      <c r="E7348" s="201">
        <v>116.9156</v>
      </c>
      <c r="F7348" s="200">
        <v>22.324999999999999</v>
      </c>
      <c r="G7348" s="39">
        <f t="shared" si="114"/>
        <v>2610.14077</v>
      </c>
      <c r="H7348" s="44">
        <f>SUM(G7348:G7348)</f>
        <v>2610.14077</v>
      </c>
      <c r="I7348" s="45"/>
      <c r="J7348" s="36">
        <v>1</v>
      </c>
    </row>
    <row r="7349" spans="1:10" x14ac:dyDescent="0.25">
      <c r="A7349" s="238"/>
      <c r="B7349" s="241"/>
      <c r="C7349" s="38"/>
      <c r="D7349" s="58"/>
      <c r="E7349" s="201"/>
      <c r="F7349" s="200" t="s">
        <v>13</v>
      </c>
      <c r="G7349" s="39" t="str">
        <f t="shared" si="114"/>
        <v/>
      </c>
      <c r="H7349" s="40"/>
      <c r="I7349" s="45"/>
      <c r="J7349" s="36">
        <v>1</v>
      </c>
    </row>
    <row r="7350" spans="1:10" ht="25.5" x14ac:dyDescent="0.25">
      <c r="A7350" s="238"/>
      <c r="B7350" s="241"/>
      <c r="C7350" s="4" t="s">
        <v>668</v>
      </c>
      <c r="D7350" s="58"/>
      <c r="E7350" s="201"/>
      <c r="F7350" s="200" t="s">
        <v>13</v>
      </c>
      <c r="G7350" s="39" t="str">
        <f t="shared" si="114"/>
        <v/>
      </c>
      <c r="H7350" s="40"/>
      <c r="I7350" s="45"/>
      <c r="J7350" s="36">
        <v>1</v>
      </c>
    </row>
    <row r="7351" spans="1:10" ht="15.75" thickBot="1" x14ac:dyDescent="0.3">
      <c r="A7351" s="239"/>
      <c r="B7351" s="242"/>
      <c r="C7351" s="46"/>
      <c r="D7351" s="46"/>
      <c r="E7351" s="202"/>
      <c r="F7351" s="203" t="s">
        <v>13</v>
      </c>
      <c r="G7351" s="49" t="str">
        <f t="shared" si="114"/>
        <v/>
      </c>
      <c r="H7351" s="50"/>
      <c r="I7351" s="37"/>
      <c r="J7351" s="36">
        <v>1</v>
      </c>
    </row>
    <row r="7352" spans="1:10" ht="15.75" hidden="1" thickBot="1" x14ac:dyDescent="0.3">
      <c r="A7352" s="237" t="s">
        <v>1742</v>
      </c>
      <c r="B7352" s="240" t="s">
        <v>7982</v>
      </c>
      <c r="C7352" s="31"/>
      <c r="D7352" s="32" t="s">
        <v>3995</v>
      </c>
      <c r="E7352" s="197"/>
      <c r="F7352" s="204" t="s">
        <v>13</v>
      </c>
      <c r="G7352" s="33" t="str">
        <f t="shared" si="114"/>
        <v/>
      </c>
      <c r="H7352" s="34"/>
      <c r="I7352" s="35"/>
      <c r="J7352" s="36">
        <v>0</v>
      </c>
    </row>
    <row r="7353" spans="1:10" ht="15.75" hidden="1" thickBot="1" x14ac:dyDescent="0.3">
      <c r="A7353" s="238"/>
      <c r="B7353" s="241"/>
      <c r="C7353" s="38"/>
      <c r="D7353" s="38"/>
      <c r="E7353" s="199"/>
      <c r="F7353" s="205" t="s">
        <v>13</v>
      </c>
      <c r="G7353" s="39" t="str">
        <f t="shared" si="114"/>
        <v/>
      </c>
      <c r="H7353" s="40"/>
      <c r="I7353" s="37"/>
      <c r="J7353" s="36">
        <v>0</v>
      </c>
    </row>
    <row r="7354" spans="1:10" ht="26.25" hidden="1" thickBot="1" x14ac:dyDescent="0.3">
      <c r="A7354" s="238"/>
      <c r="B7354" s="241"/>
      <c r="C7354" s="41" t="s">
        <v>10641</v>
      </c>
      <c r="D7354" s="41" t="s">
        <v>2800</v>
      </c>
      <c r="E7354" s="201">
        <v>116.9156</v>
      </c>
      <c r="F7354" s="200">
        <v>22.324999999999999</v>
      </c>
      <c r="G7354" s="39">
        <f t="shared" si="114"/>
        <v>2610.14077</v>
      </c>
      <c r="H7354" s="44">
        <f>SUM(G7354:G7354)</f>
        <v>2610.14077</v>
      </c>
      <c r="I7354" s="45"/>
      <c r="J7354" s="36">
        <v>0</v>
      </c>
    </row>
    <row r="7355" spans="1:10" ht="15.75" hidden="1" thickBot="1" x14ac:dyDescent="0.3">
      <c r="A7355" s="238"/>
      <c r="B7355" s="241"/>
      <c r="C7355" s="38"/>
      <c r="D7355" s="58"/>
      <c r="E7355" s="201"/>
      <c r="F7355" s="200" t="s">
        <v>13</v>
      </c>
      <c r="G7355" s="39" t="str">
        <f t="shared" si="114"/>
        <v/>
      </c>
      <c r="H7355" s="40"/>
      <c r="I7355" s="45"/>
      <c r="J7355" s="36">
        <v>0</v>
      </c>
    </row>
    <row r="7356" spans="1:10" ht="26.25" hidden="1" thickBot="1" x14ac:dyDescent="0.3">
      <c r="A7356" s="238"/>
      <c r="B7356" s="241"/>
      <c r="C7356" s="4" t="s">
        <v>668</v>
      </c>
      <c r="D7356" s="58"/>
      <c r="E7356" s="201"/>
      <c r="F7356" s="200" t="s">
        <v>13</v>
      </c>
      <c r="G7356" s="39" t="str">
        <f t="shared" si="114"/>
        <v/>
      </c>
      <c r="H7356" s="40"/>
      <c r="I7356" s="45"/>
      <c r="J7356" s="36">
        <v>0</v>
      </c>
    </row>
    <row r="7357" spans="1:10" ht="15.75" hidden="1" thickBot="1" x14ac:dyDescent="0.3">
      <c r="A7357" s="239"/>
      <c r="B7357" s="242"/>
      <c r="C7357" s="46"/>
      <c r="D7357" s="46"/>
      <c r="E7357" s="202"/>
      <c r="F7357" s="203" t="s">
        <v>13</v>
      </c>
      <c r="G7357" s="49" t="str">
        <f t="shared" si="114"/>
        <v/>
      </c>
      <c r="H7357" s="50"/>
      <c r="I7357" s="37"/>
      <c r="J7357" s="36">
        <v>0</v>
      </c>
    </row>
    <row r="7358" spans="1:10" ht="15.75" hidden="1" thickBot="1" x14ac:dyDescent="0.3">
      <c r="A7358" s="237" t="s">
        <v>1743</v>
      </c>
      <c r="B7358" s="240" t="s">
        <v>7983</v>
      </c>
      <c r="C7358" s="31"/>
      <c r="D7358" s="32" t="s">
        <v>3995</v>
      </c>
      <c r="E7358" s="197"/>
      <c r="F7358" s="204" t="s">
        <v>13</v>
      </c>
      <c r="G7358" s="33" t="str">
        <f t="shared" si="114"/>
        <v/>
      </c>
      <c r="H7358" s="34"/>
      <c r="I7358" s="35"/>
      <c r="J7358" s="36">
        <v>0</v>
      </c>
    </row>
    <row r="7359" spans="1:10" ht="15.75" hidden="1" thickBot="1" x14ac:dyDescent="0.3">
      <c r="A7359" s="238"/>
      <c r="B7359" s="241"/>
      <c r="C7359" s="38"/>
      <c r="D7359" s="38"/>
      <c r="E7359" s="199"/>
      <c r="F7359" s="205" t="s">
        <v>13</v>
      </c>
      <c r="G7359" s="39" t="str">
        <f t="shared" si="114"/>
        <v/>
      </c>
      <c r="H7359" s="40"/>
      <c r="I7359" s="37"/>
      <c r="J7359" s="36">
        <v>0</v>
      </c>
    </row>
    <row r="7360" spans="1:10" ht="26.25" hidden="1" thickBot="1" x14ac:dyDescent="0.3">
      <c r="A7360" s="238"/>
      <c r="B7360" s="241"/>
      <c r="C7360" s="41" t="s">
        <v>10641</v>
      </c>
      <c r="D7360" s="41" t="s">
        <v>2800</v>
      </c>
      <c r="E7360" s="201">
        <v>116.9156</v>
      </c>
      <c r="F7360" s="200">
        <v>22.324999999999999</v>
      </c>
      <c r="G7360" s="39">
        <f t="shared" si="114"/>
        <v>2610.14077</v>
      </c>
      <c r="H7360" s="44">
        <f>SUM(G7360:G7360)</f>
        <v>2610.14077</v>
      </c>
      <c r="I7360" s="45"/>
      <c r="J7360" s="36">
        <v>0</v>
      </c>
    </row>
    <row r="7361" spans="1:10" ht="15.75" hidden="1" thickBot="1" x14ac:dyDescent="0.3">
      <c r="A7361" s="238"/>
      <c r="B7361" s="241"/>
      <c r="C7361" s="38"/>
      <c r="D7361" s="58"/>
      <c r="E7361" s="201"/>
      <c r="F7361" s="200" t="s">
        <v>13</v>
      </c>
      <c r="G7361" s="39" t="str">
        <f t="shared" si="114"/>
        <v/>
      </c>
      <c r="H7361" s="40"/>
      <c r="I7361" s="45"/>
      <c r="J7361" s="36">
        <v>0</v>
      </c>
    </row>
    <row r="7362" spans="1:10" ht="26.25" hidden="1" thickBot="1" x14ac:dyDescent="0.3">
      <c r="A7362" s="238"/>
      <c r="B7362" s="241"/>
      <c r="C7362" s="4" t="s">
        <v>668</v>
      </c>
      <c r="D7362" s="58"/>
      <c r="E7362" s="201"/>
      <c r="F7362" s="200" t="s">
        <v>13</v>
      </c>
      <c r="G7362" s="39" t="str">
        <f t="shared" si="114"/>
        <v/>
      </c>
      <c r="H7362" s="40"/>
      <c r="I7362" s="45"/>
      <c r="J7362" s="36">
        <v>0</v>
      </c>
    </row>
    <row r="7363" spans="1:10" ht="15.75" hidden="1" thickBot="1" x14ac:dyDescent="0.3">
      <c r="A7363" s="239"/>
      <c r="B7363" s="242"/>
      <c r="C7363" s="46"/>
      <c r="D7363" s="46"/>
      <c r="E7363" s="202"/>
      <c r="F7363" s="203" t="s">
        <v>13</v>
      </c>
      <c r="G7363" s="49" t="str">
        <f t="shared" si="114"/>
        <v/>
      </c>
      <c r="H7363" s="50"/>
      <c r="I7363" s="37"/>
      <c r="J7363" s="36">
        <v>0</v>
      </c>
    </row>
    <row r="7364" spans="1:10" ht="15.75" hidden="1" thickBot="1" x14ac:dyDescent="0.3">
      <c r="A7364" s="237" t="s">
        <v>1744</v>
      </c>
      <c r="B7364" s="240" t="s">
        <v>7986</v>
      </c>
      <c r="C7364" s="31"/>
      <c r="D7364" s="32" t="s">
        <v>18</v>
      </c>
      <c r="E7364" s="197"/>
      <c r="F7364" s="204" t="s">
        <v>13</v>
      </c>
      <c r="G7364" s="33" t="str">
        <f t="shared" si="114"/>
        <v/>
      </c>
      <c r="H7364" s="34"/>
      <c r="I7364" s="35"/>
      <c r="J7364" s="36">
        <v>0</v>
      </c>
    </row>
    <row r="7365" spans="1:10" ht="15.75" hidden="1" thickBot="1" x14ac:dyDescent="0.3">
      <c r="A7365" s="238"/>
      <c r="B7365" s="241"/>
      <c r="C7365" s="38"/>
      <c r="D7365" s="38"/>
      <c r="E7365" s="199"/>
      <c r="F7365" s="205" t="s">
        <v>13</v>
      </c>
      <c r="G7365" s="37" t="str">
        <f t="shared" si="114"/>
        <v/>
      </c>
      <c r="H7365" s="40"/>
      <c r="I7365" s="37"/>
      <c r="J7365" s="36">
        <v>0</v>
      </c>
    </row>
    <row r="7366" spans="1:10" ht="39" hidden="1" thickBot="1" x14ac:dyDescent="0.3">
      <c r="A7366" s="238"/>
      <c r="B7366" s="241"/>
      <c r="C7366" s="41" t="s">
        <v>11684</v>
      </c>
      <c r="D7366" s="41" t="s">
        <v>83</v>
      </c>
      <c r="E7366" s="201">
        <v>1</v>
      </c>
      <c r="F7366" s="200">
        <v>565.76299999999992</v>
      </c>
      <c r="G7366" s="37">
        <f t="shared" ref="G7366:G7429" si="115">IF(ISNUMBER(F7366),E7366*F7366,"")</f>
        <v>565.76299999999992</v>
      </c>
      <c r="H7366" s="44">
        <f>SUM(G7366:G7366)</f>
        <v>565.76299999999992</v>
      </c>
      <c r="I7366" s="45"/>
      <c r="J7366" s="36">
        <v>0</v>
      </c>
    </row>
    <row r="7367" spans="1:10" ht="15.75" hidden="1" thickBot="1" x14ac:dyDescent="0.3">
      <c r="A7367" s="239"/>
      <c r="B7367" s="242"/>
      <c r="C7367" s="46"/>
      <c r="D7367" s="46"/>
      <c r="E7367" s="202"/>
      <c r="F7367" s="203" t="s">
        <v>13</v>
      </c>
      <c r="G7367" s="48" t="str">
        <f t="shared" si="115"/>
        <v/>
      </c>
      <c r="H7367" s="50"/>
      <c r="I7367" s="37"/>
      <c r="J7367" s="36">
        <v>0</v>
      </c>
    </row>
    <row r="7368" spans="1:10" ht="15.75" hidden="1" thickBot="1" x14ac:dyDescent="0.3">
      <c r="A7368" s="237" t="s">
        <v>1745</v>
      </c>
      <c r="B7368" s="240" t="s">
        <v>7987</v>
      </c>
      <c r="C7368" s="31"/>
      <c r="D7368" s="32" t="s">
        <v>18</v>
      </c>
      <c r="E7368" s="197"/>
      <c r="F7368" s="204" t="s">
        <v>13</v>
      </c>
      <c r="G7368" s="33" t="str">
        <f t="shared" si="115"/>
        <v/>
      </c>
      <c r="H7368" s="34"/>
      <c r="I7368" s="35"/>
      <c r="J7368" s="36">
        <v>0</v>
      </c>
    </row>
    <row r="7369" spans="1:10" ht="15.75" hidden="1" thickBot="1" x14ac:dyDescent="0.3">
      <c r="A7369" s="238"/>
      <c r="B7369" s="241"/>
      <c r="C7369" s="38"/>
      <c r="D7369" s="38"/>
      <c r="E7369" s="199"/>
      <c r="F7369" s="205" t="s">
        <v>13</v>
      </c>
      <c r="G7369" s="37" t="str">
        <f t="shared" si="115"/>
        <v/>
      </c>
      <c r="H7369" s="40"/>
      <c r="I7369" s="37"/>
      <c r="J7369" s="36">
        <v>0</v>
      </c>
    </row>
    <row r="7370" spans="1:10" ht="26.25" hidden="1" thickBot="1" x14ac:dyDescent="0.3">
      <c r="A7370" s="238"/>
      <c r="B7370" s="241"/>
      <c r="C7370" s="41" t="s">
        <v>11685</v>
      </c>
      <c r="D7370" s="41" t="s">
        <v>83</v>
      </c>
      <c r="E7370" s="201">
        <v>1</v>
      </c>
      <c r="F7370" s="200">
        <v>221.47349999999997</v>
      </c>
      <c r="G7370" s="37">
        <f t="shared" si="115"/>
        <v>221.47349999999997</v>
      </c>
      <c r="H7370" s="44">
        <f>SUM(G7370:G7370)</f>
        <v>221.47349999999997</v>
      </c>
      <c r="I7370" s="45"/>
      <c r="J7370" s="36">
        <v>0</v>
      </c>
    </row>
    <row r="7371" spans="1:10" ht="15.75" hidden="1" thickBot="1" x14ac:dyDescent="0.3">
      <c r="A7371" s="239"/>
      <c r="B7371" s="242"/>
      <c r="C7371" s="46"/>
      <c r="D7371" s="46"/>
      <c r="E7371" s="202"/>
      <c r="F7371" s="203" t="s">
        <v>13</v>
      </c>
      <c r="G7371" s="48" t="str">
        <f t="shared" si="115"/>
        <v/>
      </c>
      <c r="H7371" s="50"/>
      <c r="I7371" s="37"/>
      <c r="J7371" s="36">
        <v>0</v>
      </c>
    </row>
    <row r="7372" spans="1:10" ht="15.75" hidden="1" thickBot="1" x14ac:dyDescent="0.3">
      <c r="A7372" s="237" t="s">
        <v>1746</v>
      </c>
      <c r="B7372" s="240" t="s">
        <v>8016</v>
      </c>
      <c r="C7372" s="31"/>
      <c r="D7372" s="32" t="s">
        <v>18</v>
      </c>
      <c r="E7372" s="197"/>
      <c r="F7372" s="204" t="s">
        <v>13</v>
      </c>
      <c r="G7372" s="33" t="str">
        <f t="shared" si="115"/>
        <v/>
      </c>
      <c r="H7372" s="34"/>
      <c r="I7372" s="35"/>
      <c r="J7372" s="36">
        <v>0</v>
      </c>
    </row>
    <row r="7373" spans="1:10" ht="15.75" hidden="1" thickBot="1" x14ac:dyDescent="0.3">
      <c r="A7373" s="238"/>
      <c r="B7373" s="241"/>
      <c r="C7373" s="38"/>
      <c r="D7373" s="38"/>
      <c r="E7373" s="199"/>
      <c r="F7373" s="205" t="s">
        <v>13</v>
      </c>
      <c r="G7373" s="37" t="str">
        <f t="shared" si="115"/>
        <v/>
      </c>
      <c r="H7373" s="40"/>
      <c r="I7373" s="37"/>
      <c r="J7373" s="36">
        <v>0</v>
      </c>
    </row>
    <row r="7374" spans="1:10" ht="26.25" hidden="1" thickBot="1" x14ac:dyDescent="0.3">
      <c r="A7374" s="238"/>
      <c r="B7374" s="241"/>
      <c r="C7374" s="41" t="s">
        <v>11686</v>
      </c>
      <c r="D7374" s="41" t="s">
        <v>83</v>
      </c>
      <c r="E7374" s="201">
        <v>1</v>
      </c>
      <c r="F7374" s="200">
        <v>63.74499999999999</v>
      </c>
      <c r="G7374" s="37">
        <f t="shared" si="115"/>
        <v>63.74499999999999</v>
      </c>
      <c r="H7374" s="44">
        <f>SUM(G7374:G7374)</f>
        <v>63.74499999999999</v>
      </c>
      <c r="I7374" s="45"/>
      <c r="J7374" s="36">
        <v>0</v>
      </c>
    </row>
    <row r="7375" spans="1:10" ht="15.75" hidden="1" thickBot="1" x14ac:dyDescent="0.3">
      <c r="A7375" s="239"/>
      <c r="B7375" s="242"/>
      <c r="C7375" s="46"/>
      <c r="D7375" s="46"/>
      <c r="E7375" s="202"/>
      <c r="F7375" s="203" t="s">
        <v>13</v>
      </c>
      <c r="G7375" s="48" t="str">
        <f t="shared" si="115"/>
        <v/>
      </c>
      <c r="H7375" s="50"/>
      <c r="I7375" s="37"/>
      <c r="J7375" s="36">
        <v>0</v>
      </c>
    </row>
    <row r="7376" spans="1:10" ht="15.75" hidden="1" thickBot="1" x14ac:dyDescent="0.3">
      <c r="A7376" s="237" t="s">
        <v>1747</v>
      </c>
      <c r="B7376" s="240" t="s">
        <v>8017</v>
      </c>
      <c r="C7376" s="31"/>
      <c r="D7376" s="32" t="s">
        <v>106</v>
      </c>
      <c r="E7376" s="197"/>
      <c r="F7376" s="204" t="s">
        <v>13</v>
      </c>
      <c r="G7376" s="33" t="str">
        <f t="shared" si="115"/>
        <v/>
      </c>
      <c r="H7376" s="34"/>
      <c r="I7376" s="35"/>
      <c r="J7376" s="36">
        <v>0</v>
      </c>
    </row>
    <row r="7377" spans="1:10" ht="15.75" hidden="1" thickBot="1" x14ac:dyDescent="0.3">
      <c r="A7377" s="238"/>
      <c r="B7377" s="241"/>
      <c r="C7377" s="38"/>
      <c r="D7377" s="38"/>
      <c r="E7377" s="199"/>
      <c r="F7377" s="205" t="s">
        <v>13</v>
      </c>
      <c r="G7377" s="37" t="str">
        <f t="shared" si="115"/>
        <v/>
      </c>
      <c r="H7377" s="40"/>
      <c r="I7377" s="37"/>
      <c r="J7377" s="36">
        <v>0</v>
      </c>
    </row>
    <row r="7378" spans="1:10" ht="26.25" hidden="1" thickBot="1" x14ac:dyDescent="0.3">
      <c r="A7378" s="238"/>
      <c r="B7378" s="241"/>
      <c r="C7378" s="41" t="s">
        <v>11687</v>
      </c>
      <c r="D7378" s="41" t="s">
        <v>1302</v>
      </c>
      <c r="E7378" s="201">
        <v>1</v>
      </c>
      <c r="F7378" s="200">
        <v>48.915500000000002</v>
      </c>
      <c r="G7378" s="37">
        <f t="shared" si="115"/>
        <v>48.915500000000002</v>
      </c>
      <c r="H7378" s="44">
        <f>SUM(G7378:G7378)</f>
        <v>48.915500000000002</v>
      </c>
      <c r="I7378" s="45"/>
      <c r="J7378" s="36">
        <v>0</v>
      </c>
    </row>
    <row r="7379" spans="1:10" ht="15.75" hidden="1" thickBot="1" x14ac:dyDescent="0.3">
      <c r="A7379" s="239"/>
      <c r="B7379" s="242"/>
      <c r="C7379" s="46"/>
      <c r="D7379" s="46"/>
      <c r="E7379" s="202"/>
      <c r="F7379" s="203" t="s">
        <v>13</v>
      </c>
      <c r="G7379" s="48" t="str">
        <f t="shared" si="115"/>
        <v/>
      </c>
      <c r="H7379" s="50"/>
      <c r="I7379" s="37"/>
      <c r="J7379" s="36">
        <v>0</v>
      </c>
    </row>
    <row r="7380" spans="1:10" ht="15.75" hidden="1" thickBot="1" x14ac:dyDescent="0.3">
      <c r="A7380" s="237" t="s">
        <v>1748</v>
      </c>
      <c r="B7380" s="240" t="s">
        <v>1749</v>
      </c>
      <c r="C7380" s="31"/>
      <c r="D7380" s="32" t="s">
        <v>18</v>
      </c>
      <c r="E7380" s="197"/>
      <c r="F7380" s="204" t="s">
        <v>13</v>
      </c>
      <c r="G7380" s="33" t="str">
        <f t="shared" si="115"/>
        <v/>
      </c>
      <c r="H7380" s="34"/>
      <c r="I7380" s="35"/>
      <c r="J7380" s="36">
        <v>0</v>
      </c>
    </row>
    <row r="7381" spans="1:10" ht="15.75" hidden="1" thickBot="1" x14ac:dyDescent="0.3">
      <c r="A7381" s="238"/>
      <c r="B7381" s="241"/>
      <c r="C7381" s="38"/>
      <c r="D7381" s="38"/>
      <c r="E7381" s="199"/>
      <c r="F7381" s="205" t="s">
        <v>13</v>
      </c>
      <c r="G7381" s="37" t="str">
        <f t="shared" si="115"/>
        <v/>
      </c>
      <c r="H7381" s="40"/>
      <c r="I7381" s="37"/>
      <c r="J7381" s="36">
        <v>0</v>
      </c>
    </row>
    <row r="7382" spans="1:10" ht="26.25" hidden="1" thickBot="1" x14ac:dyDescent="0.3">
      <c r="A7382" s="238"/>
      <c r="B7382" s="241"/>
      <c r="C7382" s="41" t="s">
        <v>10943</v>
      </c>
      <c r="D7382" s="41" t="s">
        <v>83</v>
      </c>
      <c r="E7382" s="201">
        <v>10</v>
      </c>
      <c r="F7382" s="206">
        <v>1.0734999999999999</v>
      </c>
      <c r="G7382" s="37">
        <f t="shared" si="115"/>
        <v>10.734999999999999</v>
      </c>
      <c r="H7382" s="44">
        <f>SUM(G7382:G7391)</f>
        <v>285.087875</v>
      </c>
      <c r="I7382" s="45"/>
      <c r="J7382" s="36">
        <v>0</v>
      </c>
    </row>
    <row r="7383" spans="1:10" ht="15.75" hidden="1" thickBot="1" x14ac:dyDescent="0.3">
      <c r="A7383" s="238"/>
      <c r="B7383" s="241"/>
      <c r="C7383" s="41" t="s">
        <v>11182</v>
      </c>
      <c r="D7383" s="41" t="s">
        <v>83</v>
      </c>
      <c r="E7383" s="201">
        <v>6</v>
      </c>
      <c r="F7383" s="200">
        <v>0.70299999999999996</v>
      </c>
      <c r="G7383" s="37">
        <f t="shared" si="115"/>
        <v>4.218</v>
      </c>
      <c r="H7383" s="40"/>
      <c r="I7383" s="37"/>
      <c r="J7383" s="36">
        <v>0</v>
      </c>
    </row>
    <row r="7384" spans="1:10" ht="26.25" hidden="1" thickBot="1" x14ac:dyDescent="0.3">
      <c r="A7384" s="238"/>
      <c r="B7384" s="241"/>
      <c r="C7384" s="41" t="s">
        <v>10954</v>
      </c>
      <c r="D7384" s="41" t="s">
        <v>83</v>
      </c>
      <c r="E7384" s="201">
        <v>6</v>
      </c>
      <c r="F7384" s="200">
        <v>1.0545</v>
      </c>
      <c r="G7384" s="37">
        <f t="shared" si="115"/>
        <v>6.327</v>
      </c>
      <c r="H7384" s="40"/>
      <c r="I7384" s="37"/>
      <c r="J7384" s="36">
        <v>0</v>
      </c>
    </row>
    <row r="7385" spans="1:10" ht="39" hidden="1" thickBot="1" x14ac:dyDescent="0.3">
      <c r="A7385" s="238"/>
      <c r="B7385" s="241"/>
      <c r="C7385" s="41" t="s">
        <v>11113</v>
      </c>
      <c r="D7385" s="41" t="s">
        <v>83</v>
      </c>
      <c r="E7385" s="201">
        <v>8</v>
      </c>
      <c r="F7385" s="200">
        <v>0.38949999999999996</v>
      </c>
      <c r="G7385" s="37">
        <f t="shared" si="115"/>
        <v>3.1159999999999997</v>
      </c>
      <c r="H7385" s="40"/>
      <c r="I7385" s="37"/>
      <c r="J7385" s="36">
        <v>0</v>
      </c>
    </row>
    <row r="7386" spans="1:10" ht="26.25" hidden="1" thickBot="1" x14ac:dyDescent="0.3">
      <c r="A7386" s="238"/>
      <c r="B7386" s="241"/>
      <c r="C7386" s="41" t="s">
        <v>11152</v>
      </c>
      <c r="D7386" s="41" t="s">
        <v>83</v>
      </c>
      <c r="E7386" s="201">
        <v>6</v>
      </c>
      <c r="F7386" s="200">
        <v>1.3204999999999998</v>
      </c>
      <c r="G7386" s="37">
        <f t="shared" si="115"/>
        <v>7.9229999999999983</v>
      </c>
      <c r="H7386" s="40"/>
      <c r="I7386" s="37"/>
      <c r="J7386" s="36">
        <v>0</v>
      </c>
    </row>
    <row r="7387" spans="1:10" ht="26.25" hidden="1" thickBot="1" x14ac:dyDescent="0.3">
      <c r="A7387" s="238"/>
      <c r="B7387" s="241"/>
      <c r="C7387" s="41" t="s">
        <v>11139</v>
      </c>
      <c r="D7387" s="41" t="s">
        <v>83</v>
      </c>
      <c r="E7387" s="201">
        <v>6</v>
      </c>
      <c r="F7387" s="200">
        <v>1.5484999999999998</v>
      </c>
      <c r="G7387" s="37">
        <f t="shared" si="115"/>
        <v>9.2909999999999986</v>
      </c>
      <c r="H7387" s="40"/>
      <c r="I7387" s="37"/>
      <c r="J7387" s="36">
        <v>0</v>
      </c>
    </row>
    <row r="7388" spans="1:10" ht="26.25" hidden="1" thickBot="1" x14ac:dyDescent="0.3">
      <c r="A7388" s="238"/>
      <c r="B7388" s="241"/>
      <c r="C7388" s="41" t="s">
        <v>10743</v>
      </c>
      <c r="D7388" s="41" t="s">
        <v>83</v>
      </c>
      <c r="E7388" s="201">
        <v>2</v>
      </c>
      <c r="F7388" s="200">
        <v>19.256499999999999</v>
      </c>
      <c r="G7388" s="37">
        <f t="shared" si="115"/>
        <v>38.512999999999998</v>
      </c>
      <c r="H7388" s="40"/>
      <c r="I7388" s="37"/>
      <c r="J7388" s="36">
        <v>0</v>
      </c>
    </row>
    <row r="7389" spans="1:10" ht="15.75" hidden="1" thickBot="1" x14ac:dyDescent="0.3">
      <c r="A7389" s="238"/>
      <c r="B7389" s="241"/>
      <c r="C7389" s="41" t="s">
        <v>1749</v>
      </c>
      <c r="D7389" s="41" t="s">
        <v>83</v>
      </c>
      <c r="E7389" s="201">
        <v>1</v>
      </c>
      <c r="F7389" s="200" t="s">
        <v>13</v>
      </c>
      <c r="G7389" s="37" t="str">
        <f t="shared" si="115"/>
        <v/>
      </c>
      <c r="H7389" s="40"/>
      <c r="I7389" s="37"/>
      <c r="J7389" s="36">
        <v>0</v>
      </c>
    </row>
    <row r="7390" spans="1:10" ht="15.75" hidden="1" thickBot="1" x14ac:dyDescent="0.3">
      <c r="A7390" s="238"/>
      <c r="B7390" s="241"/>
      <c r="C7390" s="41" t="s">
        <v>10690</v>
      </c>
      <c r="D7390" s="41" t="s">
        <v>2800</v>
      </c>
      <c r="E7390" s="201">
        <v>3.87</v>
      </c>
      <c r="F7390" s="200">
        <v>22.704999999999998</v>
      </c>
      <c r="G7390" s="37">
        <f t="shared" si="115"/>
        <v>87.868349999999992</v>
      </c>
      <c r="H7390" s="40"/>
      <c r="I7390" s="37"/>
      <c r="J7390" s="36">
        <v>0</v>
      </c>
    </row>
    <row r="7391" spans="1:10" ht="26.25" hidden="1" thickBot="1" x14ac:dyDescent="0.3">
      <c r="A7391" s="238"/>
      <c r="B7391" s="241"/>
      <c r="C7391" s="41" t="s">
        <v>10717</v>
      </c>
      <c r="D7391" s="41" t="s">
        <v>2800</v>
      </c>
      <c r="E7391" s="201">
        <v>3.87</v>
      </c>
      <c r="F7391" s="200">
        <v>30.2575</v>
      </c>
      <c r="G7391" s="37">
        <f t="shared" si="115"/>
        <v>117.096525</v>
      </c>
      <c r="H7391" s="40"/>
      <c r="I7391" s="37"/>
      <c r="J7391" s="36">
        <v>0</v>
      </c>
    </row>
    <row r="7392" spans="1:10" ht="15.75" hidden="1" thickBot="1" x14ac:dyDescent="0.3">
      <c r="A7392" s="239"/>
      <c r="B7392" s="242"/>
      <c r="C7392" s="46"/>
      <c r="D7392" s="46"/>
      <c r="E7392" s="202"/>
      <c r="F7392" s="203" t="s">
        <v>13</v>
      </c>
      <c r="G7392" s="48" t="str">
        <f t="shared" si="115"/>
        <v/>
      </c>
      <c r="H7392" s="50"/>
      <c r="I7392" s="37"/>
      <c r="J7392" s="36">
        <v>0</v>
      </c>
    </row>
    <row r="7393" spans="1:10" ht="15.75" hidden="1" thickBot="1" x14ac:dyDescent="0.3">
      <c r="A7393" s="237" t="s">
        <v>1750</v>
      </c>
      <c r="B7393" s="240" t="s">
        <v>8044</v>
      </c>
      <c r="C7393" s="31"/>
      <c r="D7393" s="32" t="s">
        <v>18</v>
      </c>
      <c r="E7393" s="197"/>
      <c r="F7393" s="204" t="s">
        <v>13</v>
      </c>
      <c r="G7393" s="33" t="str">
        <f t="shared" si="115"/>
        <v/>
      </c>
      <c r="H7393" s="34"/>
      <c r="I7393" s="35"/>
      <c r="J7393" s="36">
        <v>0</v>
      </c>
    </row>
    <row r="7394" spans="1:10" ht="15.75" hidden="1" thickBot="1" x14ac:dyDescent="0.3">
      <c r="A7394" s="238"/>
      <c r="B7394" s="241"/>
      <c r="C7394" s="38"/>
      <c r="D7394" s="38"/>
      <c r="E7394" s="199"/>
      <c r="F7394" s="205" t="s">
        <v>13</v>
      </c>
      <c r="G7394" s="37" t="str">
        <f t="shared" si="115"/>
        <v/>
      </c>
      <c r="H7394" s="40"/>
      <c r="I7394" s="37"/>
      <c r="J7394" s="36">
        <v>0</v>
      </c>
    </row>
    <row r="7395" spans="1:10" ht="26.25" hidden="1" thickBot="1" x14ac:dyDescent="0.3">
      <c r="A7395" s="238"/>
      <c r="B7395" s="241"/>
      <c r="C7395" s="41" t="s">
        <v>10639</v>
      </c>
      <c r="D7395" s="41" t="s">
        <v>2800</v>
      </c>
      <c r="E7395" s="201">
        <v>3.5</v>
      </c>
      <c r="F7395" s="200">
        <v>22.790499999999998</v>
      </c>
      <c r="G7395" s="39">
        <f t="shared" si="115"/>
        <v>79.766749999999988</v>
      </c>
      <c r="H7395" s="44">
        <f>SUM(G7395:G7397)</f>
        <v>168.54424999999998</v>
      </c>
      <c r="I7395" s="45"/>
      <c r="J7395" s="36">
        <v>0</v>
      </c>
    </row>
    <row r="7396" spans="1:10" ht="26.25" hidden="1" thickBot="1" x14ac:dyDescent="0.3">
      <c r="A7396" s="238"/>
      <c r="B7396" s="241"/>
      <c r="C7396" s="41" t="s">
        <v>10619</v>
      </c>
      <c r="D7396" s="41" t="s">
        <v>2800</v>
      </c>
      <c r="E7396" s="201">
        <v>3.5</v>
      </c>
      <c r="F7396" s="200">
        <v>25.364999999999998</v>
      </c>
      <c r="G7396" s="39">
        <f t="shared" si="115"/>
        <v>88.777499999999989</v>
      </c>
      <c r="H7396" s="40"/>
      <c r="I7396" s="37"/>
      <c r="J7396" s="36">
        <v>0</v>
      </c>
    </row>
    <row r="7397" spans="1:10" ht="15.75" hidden="1" thickBot="1" x14ac:dyDescent="0.3">
      <c r="A7397" s="238"/>
      <c r="B7397" s="241"/>
      <c r="C7397" s="41" t="s">
        <v>1751</v>
      </c>
      <c r="D7397" s="41" t="s">
        <v>87</v>
      </c>
      <c r="E7397" s="201">
        <v>1</v>
      </c>
      <c r="F7397" s="206" t="s">
        <v>13</v>
      </c>
      <c r="G7397" s="39" t="str">
        <f t="shared" si="115"/>
        <v/>
      </c>
      <c r="H7397" s="40"/>
      <c r="I7397" s="37"/>
      <c r="J7397" s="36">
        <v>0</v>
      </c>
    </row>
    <row r="7398" spans="1:10" ht="15.75" hidden="1" thickBot="1" x14ac:dyDescent="0.3">
      <c r="A7398" s="239"/>
      <c r="B7398" s="242"/>
      <c r="C7398" s="46"/>
      <c r="D7398" s="46"/>
      <c r="E7398" s="202"/>
      <c r="F7398" s="203" t="s">
        <v>13</v>
      </c>
      <c r="G7398" s="48" t="str">
        <f t="shared" si="115"/>
        <v/>
      </c>
      <c r="H7398" s="50"/>
      <c r="I7398" s="37"/>
      <c r="J7398" s="36">
        <v>0</v>
      </c>
    </row>
    <row r="7399" spans="1:10" ht="15.75" hidden="1" thickBot="1" x14ac:dyDescent="0.3">
      <c r="A7399" s="237" t="s">
        <v>1752</v>
      </c>
      <c r="B7399" s="240" t="s">
        <v>8045</v>
      </c>
      <c r="C7399" s="31"/>
      <c r="D7399" s="32" t="s">
        <v>18</v>
      </c>
      <c r="E7399" s="197"/>
      <c r="F7399" s="204" t="s">
        <v>13</v>
      </c>
      <c r="G7399" s="33" t="str">
        <f t="shared" si="115"/>
        <v/>
      </c>
      <c r="H7399" s="34"/>
      <c r="I7399" s="35"/>
      <c r="J7399" s="36">
        <v>0</v>
      </c>
    </row>
    <row r="7400" spans="1:10" ht="15.75" hidden="1" thickBot="1" x14ac:dyDescent="0.3">
      <c r="A7400" s="238"/>
      <c r="B7400" s="241"/>
      <c r="C7400" s="38"/>
      <c r="D7400" s="38"/>
      <c r="E7400" s="199"/>
      <c r="F7400" s="205" t="s">
        <v>13</v>
      </c>
      <c r="G7400" s="37" t="str">
        <f t="shared" si="115"/>
        <v/>
      </c>
      <c r="H7400" s="40"/>
      <c r="I7400" s="37"/>
      <c r="J7400" s="36">
        <v>0</v>
      </c>
    </row>
    <row r="7401" spans="1:10" ht="26.25" hidden="1" thickBot="1" x14ac:dyDescent="0.3">
      <c r="A7401" s="238"/>
      <c r="B7401" s="241"/>
      <c r="C7401" s="41" t="s">
        <v>10943</v>
      </c>
      <c r="D7401" s="41" t="s">
        <v>83</v>
      </c>
      <c r="E7401" s="201">
        <v>10</v>
      </c>
      <c r="F7401" s="206">
        <v>1.0734999999999999</v>
      </c>
      <c r="G7401" s="37">
        <f t="shared" si="115"/>
        <v>10.734999999999999</v>
      </c>
      <c r="H7401" s="44">
        <f>SUM(G7401:G7410)</f>
        <v>285.087875</v>
      </c>
      <c r="I7401" s="45"/>
      <c r="J7401" s="36">
        <v>0</v>
      </c>
    </row>
    <row r="7402" spans="1:10" ht="15.75" hidden="1" thickBot="1" x14ac:dyDescent="0.3">
      <c r="A7402" s="238"/>
      <c r="B7402" s="241"/>
      <c r="C7402" s="41" t="s">
        <v>11182</v>
      </c>
      <c r="D7402" s="41" t="s">
        <v>83</v>
      </c>
      <c r="E7402" s="201">
        <v>6</v>
      </c>
      <c r="F7402" s="200">
        <v>0.70299999999999996</v>
      </c>
      <c r="G7402" s="37">
        <f t="shared" si="115"/>
        <v>4.218</v>
      </c>
      <c r="H7402" s="40"/>
      <c r="I7402" s="37"/>
      <c r="J7402" s="36">
        <v>0</v>
      </c>
    </row>
    <row r="7403" spans="1:10" ht="26.25" hidden="1" thickBot="1" x14ac:dyDescent="0.3">
      <c r="A7403" s="238"/>
      <c r="B7403" s="241"/>
      <c r="C7403" s="41" t="s">
        <v>10954</v>
      </c>
      <c r="D7403" s="41" t="s">
        <v>83</v>
      </c>
      <c r="E7403" s="201">
        <v>6</v>
      </c>
      <c r="F7403" s="200">
        <v>1.0545</v>
      </c>
      <c r="G7403" s="37">
        <f t="shared" si="115"/>
        <v>6.327</v>
      </c>
      <c r="H7403" s="40"/>
      <c r="I7403" s="37"/>
      <c r="J7403" s="36">
        <v>0</v>
      </c>
    </row>
    <row r="7404" spans="1:10" ht="39" hidden="1" thickBot="1" x14ac:dyDescent="0.3">
      <c r="A7404" s="238"/>
      <c r="B7404" s="241"/>
      <c r="C7404" s="41" t="s">
        <v>11113</v>
      </c>
      <c r="D7404" s="41" t="s">
        <v>83</v>
      </c>
      <c r="E7404" s="201">
        <v>8</v>
      </c>
      <c r="F7404" s="200">
        <v>0.38949999999999996</v>
      </c>
      <c r="G7404" s="37">
        <f t="shared" si="115"/>
        <v>3.1159999999999997</v>
      </c>
      <c r="H7404" s="40"/>
      <c r="I7404" s="37"/>
      <c r="J7404" s="36">
        <v>0</v>
      </c>
    </row>
    <row r="7405" spans="1:10" ht="26.25" hidden="1" thickBot="1" x14ac:dyDescent="0.3">
      <c r="A7405" s="238"/>
      <c r="B7405" s="241"/>
      <c r="C7405" s="41" t="s">
        <v>11152</v>
      </c>
      <c r="D7405" s="41" t="s">
        <v>83</v>
      </c>
      <c r="E7405" s="201">
        <v>6</v>
      </c>
      <c r="F7405" s="200">
        <v>1.3204999999999998</v>
      </c>
      <c r="G7405" s="37">
        <f t="shared" si="115"/>
        <v>7.9229999999999983</v>
      </c>
      <c r="H7405" s="40"/>
      <c r="I7405" s="37"/>
      <c r="J7405" s="36">
        <v>0</v>
      </c>
    </row>
    <row r="7406" spans="1:10" ht="26.25" hidden="1" thickBot="1" x14ac:dyDescent="0.3">
      <c r="A7406" s="238"/>
      <c r="B7406" s="241"/>
      <c r="C7406" s="41" t="s">
        <v>11139</v>
      </c>
      <c r="D7406" s="41" t="s">
        <v>83</v>
      </c>
      <c r="E7406" s="201">
        <v>6</v>
      </c>
      <c r="F7406" s="200">
        <v>1.5484999999999998</v>
      </c>
      <c r="G7406" s="37">
        <f t="shared" si="115"/>
        <v>9.2909999999999986</v>
      </c>
      <c r="H7406" s="40"/>
      <c r="I7406" s="37"/>
      <c r="J7406" s="36">
        <v>0</v>
      </c>
    </row>
    <row r="7407" spans="1:10" ht="26.25" hidden="1" thickBot="1" x14ac:dyDescent="0.3">
      <c r="A7407" s="238"/>
      <c r="B7407" s="241"/>
      <c r="C7407" s="41" t="s">
        <v>10743</v>
      </c>
      <c r="D7407" s="41" t="s">
        <v>83</v>
      </c>
      <c r="E7407" s="201">
        <v>2</v>
      </c>
      <c r="F7407" s="200">
        <v>19.256499999999999</v>
      </c>
      <c r="G7407" s="37">
        <f t="shared" si="115"/>
        <v>38.512999999999998</v>
      </c>
      <c r="H7407" s="40"/>
      <c r="I7407" s="37"/>
      <c r="J7407" s="36">
        <v>0</v>
      </c>
    </row>
    <row r="7408" spans="1:10" ht="15.75" hidden="1" thickBot="1" x14ac:dyDescent="0.3">
      <c r="A7408" s="238"/>
      <c r="B7408" s="241"/>
      <c r="C7408" s="41" t="s">
        <v>1753</v>
      </c>
      <c r="D7408" s="41" t="s">
        <v>83</v>
      </c>
      <c r="E7408" s="201">
        <v>1</v>
      </c>
      <c r="F7408" s="200" t="s">
        <v>13</v>
      </c>
      <c r="G7408" s="37" t="str">
        <f t="shared" si="115"/>
        <v/>
      </c>
      <c r="H7408" s="40"/>
      <c r="I7408" s="37"/>
      <c r="J7408" s="36">
        <v>0</v>
      </c>
    </row>
    <row r="7409" spans="1:10" ht="15.75" hidden="1" thickBot="1" x14ac:dyDescent="0.3">
      <c r="A7409" s="238"/>
      <c r="B7409" s="241"/>
      <c r="C7409" s="41" t="s">
        <v>10690</v>
      </c>
      <c r="D7409" s="41" t="s">
        <v>2800</v>
      </c>
      <c r="E7409" s="201">
        <v>3.87</v>
      </c>
      <c r="F7409" s="200">
        <v>22.704999999999998</v>
      </c>
      <c r="G7409" s="37">
        <f t="shared" si="115"/>
        <v>87.868349999999992</v>
      </c>
      <c r="H7409" s="40"/>
      <c r="I7409" s="37"/>
      <c r="J7409" s="36">
        <v>0</v>
      </c>
    </row>
    <row r="7410" spans="1:10" ht="26.25" hidden="1" thickBot="1" x14ac:dyDescent="0.3">
      <c r="A7410" s="238"/>
      <c r="B7410" s="241"/>
      <c r="C7410" s="41" t="s">
        <v>10717</v>
      </c>
      <c r="D7410" s="41" t="s">
        <v>2800</v>
      </c>
      <c r="E7410" s="201">
        <v>3.87</v>
      </c>
      <c r="F7410" s="200">
        <v>30.2575</v>
      </c>
      <c r="G7410" s="37">
        <f t="shared" si="115"/>
        <v>117.096525</v>
      </c>
      <c r="H7410" s="40"/>
      <c r="I7410" s="37"/>
      <c r="J7410" s="36">
        <v>0</v>
      </c>
    </row>
    <row r="7411" spans="1:10" ht="15.75" hidden="1" thickBot="1" x14ac:dyDescent="0.3">
      <c r="A7411" s="239"/>
      <c r="B7411" s="242"/>
      <c r="C7411" s="46"/>
      <c r="D7411" s="46"/>
      <c r="E7411" s="202"/>
      <c r="F7411" s="203" t="s">
        <v>13</v>
      </c>
      <c r="G7411" s="48" t="str">
        <f t="shared" si="115"/>
        <v/>
      </c>
      <c r="H7411" s="50"/>
      <c r="I7411" s="37"/>
      <c r="J7411" s="36">
        <v>0</v>
      </c>
    </row>
    <row r="7412" spans="1:10" ht="15.75" hidden="1" thickBot="1" x14ac:dyDescent="0.3">
      <c r="A7412" s="237" t="s">
        <v>1754</v>
      </c>
      <c r="B7412" s="240" t="s">
        <v>8050</v>
      </c>
      <c r="C7412" s="31"/>
      <c r="D7412" s="32" t="s">
        <v>18</v>
      </c>
      <c r="E7412" s="197"/>
      <c r="F7412" s="208" t="s">
        <v>13</v>
      </c>
      <c r="G7412" s="33" t="str">
        <f t="shared" si="115"/>
        <v/>
      </c>
      <c r="H7412" s="34"/>
      <c r="I7412" s="35"/>
      <c r="J7412" s="36">
        <v>0</v>
      </c>
    </row>
    <row r="7413" spans="1:10" ht="15.75" hidden="1" thickBot="1" x14ac:dyDescent="0.3">
      <c r="A7413" s="246"/>
      <c r="B7413" s="241"/>
      <c r="C7413" s="38"/>
      <c r="D7413" s="38"/>
      <c r="E7413" s="199"/>
      <c r="F7413" s="211" t="s">
        <v>13</v>
      </c>
      <c r="G7413" s="65" t="str">
        <f t="shared" si="115"/>
        <v/>
      </c>
      <c r="H7413" s="66"/>
      <c r="I7413" s="67"/>
      <c r="J7413" s="36">
        <v>0</v>
      </c>
    </row>
    <row r="7414" spans="1:10" ht="39" hidden="1" thickBot="1" x14ac:dyDescent="0.3">
      <c r="A7414" s="246"/>
      <c r="B7414" s="241"/>
      <c r="C7414" s="41" t="s">
        <v>11331</v>
      </c>
      <c r="D7414" s="41" t="s">
        <v>2880</v>
      </c>
      <c r="E7414" s="201">
        <v>1.9199999999999998E-2</v>
      </c>
      <c r="F7414" s="209">
        <f>IF(ISNUMBER('Comp.Aux1'!$G$412), 'Comp.Aux1'!$G$412, 0)</f>
        <v>896.76037264999991</v>
      </c>
      <c r="G7414" s="65">
        <f t="shared" si="115"/>
        <v>17.217799154879998</v>
      </c>
      <c r="H7414" s="44">
        <f>SUM(G7414:G7416)</f>
        <v>226.40779915487997</v>
      </c>
      <c r="I7414" s="45"/>
      <c r="J7414" s="36">
        <v>0</v>
      </c>
    </row>
    <row r="7415" spans="1:10" ht="15.75" hidden="1" thickBot="1" x14ac:dyDescent="0.3">
      <c r="A7415" s="246"/>
      <c r="B7415" s="241"/>
      <c r="C7415" s="41" t="s">
        <v>10605</v>
      </c>
      <c r="D7415" s="41" t="s">
        <v>2800</v>
      </c>
      <c r="E7415" s="201">
        <v>4</v>
      </c>
      <c r="F7415" s="200">
        <v>23.246499999999997</v>
      </c>
      <c r="G7415" s="65">
        <f t="shared" si="115"/>
        <v>92.98599999999999</v>
      </c>
      <c r="H7415" s="54"/>
      <c r="I7415" s="45"/>
      <c r="J7415" s="36">
        <v>0</v>
      </c>
    </row>
    <row r="7416" spans="1:10" ht="15.75" hidden="1" thickBot="1" x14ac:dyDescent="0.3">
      <c r="A7416" s="246"/>
      <c r="B7416" s="241"/>
      <c r="C7416" s="41" t="s">
        <v>10602</v>
      </c>
      <c r="D7416" s="41" t="s">
        <v>2800</v>
      </c>
      <c r="E7416" s="201">
        <v>4</v>
      </c>
      <c r="F7416" s="200">
        <v>29.050999999999998</v>
      </c>
      <c r="G7416" s="65">
        <f t="shared" si="115"/>
        <v>116.20399999999999</v>
      </c>
      <c r="H7416" s="54"/>
      <c r="I7416" s="45"/>
      <c r="J7416" s="36">
        <v>0</v>
      </c>
    </row>
    <row r="7417" spans="1:10" ht="15.75" hidden="1" thickBot="1" x14ac:dyDescent="0.3">
      <c r="A7417" s="247"/>
      <c r="B7417" s="242"/>
      <c r="C7417" s="46"/>
      <c r="D7417" s="46"/>
      <c r="E7417" s="202"/>
      <c r="F7417" s="203" t="s">
        <v>13</v>
      </c>
      <c r="G7417" s="73" t="str">
        <f t="shared" si="115"/>
        <v/>
      </c>
      <c r="H7417" s="84"/>
      <c r="I7417" s="45"/>
      <c r="J7417" s="36">
        <v>0</v>
      </c>
    </row>
    <row r="7418" spans="1:10" ht="15.75" hidden="1" thickBot="1" x14ac:dyDescent="0.3">
      <c r="A7418" s="237" t="s">
        <v>1755</v>
      </c>
      <c r="B7418" s="240" t="s">
        <v>8051</v>
      </c>
      <c r="C7418" s="31"/>
      <c r="D7418" s="32" t="s">
        <v>18</v>
      </c>
      <c r="E7418" s="197"/>
      <c r="F7418" s="208" t="s">
        <v>13</v>
      </c>
      <c r="G7418" s="33" t="str">
        <f t="shared" si="115"/>
        <v/>
      </c>
      <c r="H7418" s="34"/>
      <c r="I7418" s="35"/>
      <c r="J7418" s="36">
        <v>0</v>
      </c>
    </row>
    <row r="7419" spans="1:10" ht="15.75" hidden="1" thickBot="1" x14ac:dyDescent="0.3">
      <c r="A7419" s="246"/>
      <c r="B7419" s="241"/>
      <c r="C7419" s="38"/>
      <c r="D7419" s="38"/>
      <c r="E7419" s="199"/>
      <c r="F7419" s="211" t="s">
        <v>13</v>
      </c>
      <c r="G7419" s="65" t="str">
        <f t="shared" si="115"/>
        <v/>
      </c>
      <c r="H7419" s="66"/>
      <c r="I7419" s="67"/>
      <c r="J7419" s="36">
        <v>0</v>
      </c>
    </row>
    <row r="7420" spans="1:10" ht="26.25" hidden="1" thickBot="1" x14ac:dyDescent="0.3">
      <c r="A7420" s="246"/>
      <c r="B7420" s="241"/>
      <c r="C7420" s="41" t="s">
        <v>10688</v>
      </c>
      <c r="D7420" s="41" t="s">
        <v>83</v>
      </c>
      <c r="E7420" s="201">
        <v>1</v>
      </c>
      <c r="F7420" s="200">
        <v>108.28099999999999</v>
      </c>
      <c r="G7420" s="65">
        <f t="shared" si="115"/>
        <v>108.28099999999999</v>
      </c>
      <c r="H7420" s="44">
        <f>SUM(G7420:G7423)</f>
        <v>140.29729674999999</v>
      </c>
      <c r="I7420" s="45"/>
      <c r="J7420" s="36">
        <v>0</v>
      </c>
    </row>
    <row r="7421" spans="1:10" ht="39" hidden="1" thickBot="1" x14ac:dyDescent="0.3">
      <c r="A7421" s="246"/>
      <c r="B7421" s="241"/>
      <c r="C7421" s="41" t="s">
        <v>10968</v>
      </c>
      <c r="D7421" s="41" t="s">
        <v>83</v>
      </c>
      <c r="E7421" s="201">
        <v>2</v>
      </c>
      <c r="F7421" s="206">
        <v>0.38949999999999996</v>
      </c>
      <c r="G7421" s="39">
        <f t="shared" si="115"/>
        <v>0.77899999999999991</v>
      </c>
      <c r="H7421" s="40"/>
      <c r="I7421" s="37"/>
      <c r="J7421" s="36">
        <v>0</v>
      </c>
    </row>
    <row r="7422" spans="1:10" ht="15.75" hidden="1" thickBot="1" x14ac:dyDescent="0.3">
      <c r="A7422" s="246"/>
      <c r="B7422" s="241"/>
      <c r="C7422" s="41" t="s">
        <v>10605</v>
      </c>
      <c r="D7422" s="41" t="s">
        <v>2800</v>
      </c>
      <c r="E7422" s="201">
        <v>0.59730000000000005</v>
      </c>
      <c r="F7422" s="200">
        <v>23.246499999999997</v>
      </c>
      <c r="G7422" s="65">
        <f t="shared" si="115"/>
        <v>13.885134449999999</v>
      </c>
      <c r="H7422" s="54"/>
      <c r="I7422" s="45"/>
      <c r="J7422" s="36">
        <v>0</v>
      </c>
    </row>
    <row r="7423" spans="1:10" ht="15.75" hidden="1" thickBot="1" x14ac:dyDescent="0.3">
      <c r="A7423" s="246"/>
      <c r="B7423" s="241"/>
      <c r="C7423" s="41" t="s">
        <v>10602</v>
      </c>
      <c r="D7423" s="41" t="s">
        <v>2800</v>
      </c>
      <c r="E7423" s="201">
        <v>0.59730000000000005</v>
      </c>
      <c r="F7423" s="200">
        <v>29.050999999999998</v>
      </c>
      <c r="G7423" s="65">
        <f t="shared" si="115"/>
        <v>17.3521623</v>
      </c>
      <c r="H7423" s="54"/>
      <c r="I7423" s="45"/>
      <c r="J7423" s="36">
        <v>0</v>
      </c>
    </row>
    <row r="7424" spans="1:10" ht="15.75" hidden="1" thickBot="1" x14ac:dyDescent="0.3">
      <c r="A7424" s="247"/>
      <c r="B7424" s="242"/>
      <c r="C7424" s="46"/>
      <c r="D7424" s="59"/>
      <c r="E7424" s="202"/>
      <c r="F7424" s="217" t="s">
        <v>13</v>
      </c>
      <c r="G7424" s="73" t="str">
        <f t="shared" si="115"/>
        <v/>
      </c>
      <c r="H7424" s="74"/>
      <c r="I7424" s="67"/>
      <c r="J7424" s="36">
        <v>0</v>
      </c>
    </row>
    <row r="7425" spans="1:10" ht="15.75" hidden="1" thickBot="1" x14ac:dyDescent="0.3">
      <c r="A7425" s="237" t="s">
        <v>1756</v>
      </c>
      <c r="B7425" s="240" t="s">
        <v>8104</v>
      </c>
      <c r="C7425" s="31"/>
      <c r="D7425" s="32" t="s">
        <v>70</v>
      </c>
      <c r="E7425" s="197"/>
      <c r="F7425" s="204" t="s">
        <v>13</v>
      </c>
      <c r="G7425" s="33" t="str">
        <f t="shared" si="115"/>
        <v/>
      </c>
      <c r="H7425" s="34"/>
      <c r="I7425" s="35"/>
      <c r="J7425" s="36">
        <v>0</v>
      </c>
    </row>
    <row r="7426" spans="1:10" ht="15.75" hidden="1" thickBot="1" x14ac:dyDescent="0.3">
      <c r="A7426" s="238"/>
      <c r="B7426" s="241"/>
      <c r="C7426" s="38"/>
      <c r="D7426" s="38"/>
      <c r="E7426" s="199"/>
      <c r="F7426" s="205" t="s">
        <v>13</v>
      </c>
      <c r="G7426" s="37" t="str">
        <f t="shared" si="115"/>
        <v/>
      </c>
      <c r="H7426" s="40"/>
      <c r="I7426" s="37"/>
      <c r="J7426" s="36">
        <v>0</v>
      </c>
    </row>
    <row r="7427" spans="1:10" ht="15.75" hidden="1" thickBot="1" x14ac:dyDescent="0.3">
      <c r="A7427" s="238"/>
      <c r="B7427" s="241"/>
      <c r="C7427" s="41" t="s">
        <v>1757</v>
      </c>
      <c r="D7427" s="41" t="s">
        <v>70</v>
      </c>
      <c r="E7427" s="201">
        <v>0.91</v>
      </c>
      <c r="F7427" s="200" t="s">
        <v>13</v>
      </c>
      <c r="G7427" s="37" t="str">
        <f t="shared" si="115"/>
        <v/>
      </c>
      <c r="H7427" s="44">
        <f>SUM(G7427:G7428)</f>
        <v>0</v>
      </c>
      <c r="I7427" s="45"/>
      <c r="J7427" s="36">
        <v>0</v>
      </c>
    </row>
    <row r="7428" spans="1:10" ht="15.75" hidden="1" thickBot="1" x14ac:dyDescent="0.3">
      <c r="A7428" s="238"/>
      <c r="B7428" s="241"/>
      <c r="C7428" s="41" t="s">
        <v>1758</v>
      </c>
      <c r="D7428" s="41" t="s">
        <v>70</v>
      </c>
      <c r="E7428" s="201">
        <v>0.09</v>
      </c>
      <c r="F7428" s="200" t="s">
        <v>13</v>
      </c>
      <c r="G7428" s="37" t="str">
        <f t="shared" si="115"/>
        <v/>
      </c>
      <c r="H7428" s="40"/>
      <c r="I7428" s="45"/>
      <c r="J7428" s="36">
        <v>0</v>
      </c>
    </row>
    <row r="7429" spans="1:10" ht="15.75" hidden="1" thickBot="1" x14ac:dyDescent="0.3">
      <c r="A7429" s="239"/>
      <c r="B7429" s="242"/>
      <c r="C7429" s="46"/>
      <c r="D7429" s="46"/>
      <c r="E7429" s="202"/>
      <c r="F7429" s="203" t="s">
        <v>13</v>
      </c>
      <c r="G7429" s="48" t="str">
        <f t="shared" si="115"/>
        <v/>
      </c>
      <c r="H7429" s="50"/>
      <c r="I7429" s="37"/>
      <c r="J7429" s="36">
        <v>0</v>
      </c>
    </row>
    <row r="7430" spans="1:10" ht="15.75" hidden="1" thickBot="1" x14ac:dyDescent="0.3">
      <c r="A7430" s="237" t="s">
        <v>1759</v>
      </c>
      <c r="B7430" s="240" t="s">
        <v>8119</v>
      </c>
      <c r="C7430" s="31"/>
      <c r="D7430" s="32" t="s">
        <v>70</v>
      </c>
      <c r="E7430" s="197"/>
      <c r="F7430" s="204" t="s">
        <v>13</v>
      </c>
      <c r="G7430" s="33" t="str">
        <f t="shared" ref="G7430:G7493" si="116">IF(ISNUMBER(F7430),E7430*F7430,"")</f>
        <v/>
      </c>
      <c r="H7430" s="34"/>
      <c r="I7430" s="35"/>
      <c r="J7430" s="36">
        <v>0</v>
      </c>
    </row>
    <row r="7431" spans="1:10" ht="15.75" hidden="1" thickBot="1" x14ac:dyDescent="0.3">
      <c r="A7431" s="238"/>
      <c r="B7431" s="241"/>
      <c r="C7431" s="38"/>
      <c r="D7431" s="38"/>
      <c r="E7431" s="199"/>
      <c r="F7431" s="205" t="s">
        <v>13</v>
      </c>
      <c r="G7431" s="37" t="str">
        <f t="shared" si="116"/>
        <v/>
      </c>
      <c r="H7431" s="40"/>
      <c r="I7431" s="37"/>
      <c r="J7431" s="36">
        <v>0</v>
      </c>
    </row>
    <row r="7432" spans="1:10" ht="15.75" hidden="1" thickBot="1" x14ac:dyDescent="0.3">
      <c r="A7432" s="238"/>
      <c r="B7432" s="241"/>
      <c r="C7432" s="41" t="s">
        <v>1757</v>
      </c>
      <c r="D7432" s="41" t="s">
        <v>70</v>
      </c>
      <c r="E7432" s="201">
        <v>0.96</v>
      </c>
      <c r="F7432" s="200" t="s">
        <v>13</v>
      </c>
      <c r="G7432" s="37" t="str">
        <f t="shared" si="116"/>
        <v/>
      </c>
      <c r="H7432" s="44">
        <f>SUM(G7432:G7433)</f>
        <v>0</v>
      </c>
      <c r="I7432" s="45"/>
      <c r="J7432" s="36">
        <v>0</v>
      </c>
    </row>
    <row r="7433" spans="1:10" ht="15.75" hidden="1" thickBot="1" x14ac:dyDescent="0.3">
      <c r="A7433" s="238"/>
      <c r="B7433" s="241"/>
      <c r="C7433" s="41" t="s">
        <v>1760</v>
      </c>
      <c r="D7433" s="41" t="s">
        <v>70</v>
      </c>
      <c r="E7433" s="201">
        <v>0.04</v>
      </c>
      <c r="F7433" s="200" t="s">
        <v>13</v>
      </c>
      <c r="G7433" s="37" t="str">
        <f t="shared" si="116"/>
        <v/>
      </c>
      <c r="H7433" s="40"/>
      <c r="I7433" s="45"/>
      <c r="J7433" s="36">
        <v>0</v>
      </c>
    </row>
    <row r="7434" spans="1:10" ht="15.75" hidden="1" thickBot="1" x14ac:dyDescent="0.3">
      <c r="A7434" s="239"/>
      <c r="B7434" s="242"/>
      <c r="C7434" s="46"/>
      <c r="D7434" s="46"/>
      <c r="E7434" s="202"/>
      <c r="F7434" s="203" t="s">
        <v>13</v>
      </c>
      <c r="G7434" s="48" t="str">
        <f t="shared" si="116"/>
        <v/>
      </c>
      <c r="H7434" s="50"/>
      <c r="I7434" s="37"/>
      <c r="J7434" s="36">
        <v>0</v>
      </c>
    </row>
    <row r="7435" spans="1:10" ht="15.75" hidden="1" thickBot="1" x14ac:dyDescent="0.3">
      <c r="A7435" s="237" t="s">
        <v>1761</v>
      </c>
      <c r="B7435" s="240" t="s">
        <v>8144</v>
      </c>
      <c r="C7435" s="31"/>
      <c r="D7435" s="32" t="s">
        <v>70</v>
      </c>
      <c r="E7435" s="197"/>
      <c r="F7435" s="204" t="s">
        <v>13</v>
      </c>
      <c r="G7435" s="33" t="str">
        <f t="shared" si="116"/>
        <v/>
      </c>
      <c r="H7435" s="34"/>
      <c r="I7435" s="35"/>
      <c r="J7435" s="36">
        <v>0</v>
      </c>
    </row>
    <row r="7436" spans="1:10" ht="15.75" hidden="1" thickBot="1" x14ac:dyDescent="0.3">
      <c r="A7436" s="238"/>
      <c r="B7436" s="241"/>
      <c r="C7436" s="38"/>
      <c r="D7436" s="38"/>
      <c r="E7436" s="199"/>
      <c r="F7436" s="205" t="s">
        <v>13</v>
      </c>
      <c r="G7436" s="39" t="str">
        <f t="shared" si="116"/>
        <v/>
      </c>
      <c r="H7436" s="40"/>
      <c r="I7436" s="37"/>
      <c r="J7436" s="36">
        <v>0</v>
      </c>
    </row>
    <row r="7437" spans="1:10" ht="15.75" hidden="1" thickBot="1" x14ac:dyDescent="0.3">
      <c r="A7437" s="238"/>
      <c r="B7437" s="241"/>
      <c r="C7437" s="41" t="s">
        <v>1757</v>
      </c>
      <c r="D7437" s="41" t="s">
        <v>70</v>
      </c>
      <c r="E7437" s="201">
        <v>0.5</v>
      </c>
      <c r="F7437" s="200" t="s">
        <v>13</v>
      </c>
      <c r="G7437" s="39" t="str">
        <f t="shared" si="116"/>
        <v/>
      </c>
      <c r="H7437" s="44">
        <f>SUM(G7437:G7438)</f>
        <v>0</v>
      </c>
      <c r="I7437" s="45"/>
      <c r="J7437" s="36">
        <v>0</v>
      </c>
    </row>
    <row r="7438" spans="1:10" ht="15.75" hidden="1" thickBot="1" x14ac:dyDescent="0.3">
      <c r="A7438" s="238"/>
      <c r="B7438" s="241"/>
      <c r="C7438" s="41" t="s">
        <v>1762</v>
      </c>
      <c r="D7438" s="41" t="s">
        <v>70</v>
      </c>
      <c r="E7438" s="201">
        <v>0.5</v>
      </c>
      <c r="F7438" s="200" t="s">
        <v>13</v>
      </c>
      <c r="G7438" s="37" t="str">
        <f t="shared" si="116"/>
        <v/>
      </c>
      <c r="H7438" s="40"/>
      <c r="I7438" s="45"/>
      <c r="J7438" s="36">
        <v>0</v>
      </c>
    </row>
    <row r="7439" spans="1:10" ht="15.75" hidden="1" thickBot="1" x14ac:dyDescent="0.3">
      <c r="A7439" s="239"/>
      <c r="B7439" s="242"/>
      <c r="C7439" s="46"/>
      <c r="D7439" s="46"/>
      <c r="E7439" s="202"/>
      <c r="F7439" s="203" t="s">
        <v>13</v>
      </c>
      <c r="G7439" s="49" t="str">
        <f t="shared" si="116"/>
        <v/>
      </c>
      <c r="H7439" s="50"/>
      <c r="I7439" s="37"/>
      <c r="J7439" s="36">
        <v>0</v>
      </c>
    </row>
    <row r="7440" spans="1:10" ht="15.75" hidden="1" thickBot="1" x14ac:dyDescent="0.3">
      <c r="A7440" s="237" t="s">
        <v>1763</v>
      </c>
      <c r="B7440" s="240" t="s">
        <v>8189</v>
      </c>
      <c r="C7440" s="31"/>
      <c r="D7440" s="32" t="s">
        <v>18</v>
      </c>
      <c r="E7440" s="197"/>
      <c r="F7440" s="204" t="s">
        <v>13</v>
      </c>
      <c r="G7440" s="33" t="str">
        <f t="shared" si="116"/>
        <v/>
      </c>
      <c r="H7440" s="34"/>
      <c r="I7440" s="35"/>
      <c r="J7440" s="36">
        <v>0</v>
      </c>
    </row>
    <row r="7441" spans="1:10" ht="15.75" hidden="1" thickBot="1" x14ac:dyDescent="0.3">
      <c r="A7441" s="238"/>
      <c r="B7441" s="241"/>
      <c r="C7441" s="38"/>
      <c r="D7441" s="38"/>
      <c r="E7441" s="199"/>
      <c r="F7441" s="205" t="s">
        <v>13</v>
      </c>
      <c r="G7441" s="37" t="str">
        <f t="shared" si="116"/>
        <v/>
      </c>
      <c r="H7441" s="40"/>
      <c r="I7441" s="37"/>
      <c r="J7441" s="36">
        <v>0</v>
      </c>
    </row>
    <row r="7442" spans="1:10" ht="26.25" hidden="1" thickBot="1" x14ac:dyDescent="0.3">
      <c r="A7442" s="238"/>
      <c r="B7442" s="241"/>
      <c r="C7442" s="41" t="s">
        <v>10817</v>
      </c>
      <c r="D7442" s="41" t="s">
        <v>83</v>
      </c>
      <c r="E7442" s="201">
        <v>1</v>
      </c>
      <c r="F7442" s="200">
        <v>40.1755</v>
      </c>
      <c r="G7442" s="37">
        <f t="shared" si="116"/>
        <v>40.1755</v>
      </c>
      <c r="H7442" s="44">
        <f>SUM(G7442:G7442)</f>
        <v>40.1755</v>
      </c>
      <c r="I7442" s="45"/>
      <c r="J7442" s="36">
        <v>0</v>
      </c>
    </row>
    <row r="7443" spans="1:10" ht="15.75" hidden="1" thickBot="1" x14ac:dyDescent="0.3">
      <c r="A7443" s="239"/>
      <c r="B7443" s="242"/>
      <c r="C7443" s="46"/>
      <c r="D7443" s="46"/>
      <c r="E7443" s="202"/>
      <c r="F7443" s="203" t="s">
        <v>13</v>
      </c>
      <c r="G7443" s="48" t="str">
        <f t="shared" si="116"/>
        <v/>
      </c>
      <c r="H7443" s="50"/>
      <c r="I7443" s="37"/>
      <c r="J7443" s="36">
        <v>0</v>
      </c>
    </row>
    <row r="7444" spans="1:10" ht="15.75" hidden="1" thickBot="1" x14ac:dyDescent="0.3">
      <c r="A7444" s="237" t="s">
        <v>1764</v>
      </c>
      <c r="B7444" s="240" t="s">
        <v>8190</v>
      </c>
      <c r="C7444" s="31"/>
      <c r="D7444" s="32" t="s">
        <v>18</v>
      </c>
      <c r="E7444" s="197"/>
      <c r="F7444" s="204" t="s">
        <v>13</v>
      </c>
      <c r="G7444" s="33" t="str">
        <f t="shared" si="116"/>
        <v/>
      </c>
      <c r="H7444" s="34"/>
      <c r="I7444" s="35"/>
      <c r="J7444" s="36">
        <v>0</v>
      </c>
    </row>
    <row r="7445" spans="1:10" ht="15.75" hidden="1" thickBot="1" x14ac:dyDescent="0.3">
      <c r="A7445" s="238"/>
      <c r="B7445" s="241"/>
      <c r="C7445" s="38"/>
      <c r="D7445" s="38"/>
      <c r="E7445" s="199"/>
      <c r="F7445" s="205" t="s">
        <v>13</v>
      </c>
      <c r="G7445" s="37" t="str">
        <f t="shared" si="116"/>
        <v/>
      </c>
      <c r="H7445" s="40"/>
      <c r="I7445" s="37"/>
      <c r="J7445" s="36">
        <v>0</v>
      </c>
    </row>
    <row r="7446" spans="1:10" ht="26.25" hidden="1" thickBot="1" x14ac:dyDescent="0.3">
      <c r="A7446" s="238"/>
      <c r="B7446" s="241"/>
      <c r="C7446" s="41" t="s">
        <v>1765</v>
      </c>
      <c r="D7446" s="41" t="s">
        <v>83</v>
      </c>
      <c r="E7446" s="201">
        <v>1</v>
      </c>
      <c r="F7446" s="200" t="s">
        <v>13</v>
      </c>
      <c r="G7446" s="37" t="str">
        <f t="shared" si="116"/>
        <v/>
      </c>
      <c r="H7446" s="44">
        <f>SUM(G7446:G7446)</f>
        <v>0</v>
      </c>
      <c r="I7446" s="45"/>
      <c r="J7446" s="36">
        <v>0</v>
      </c>
    </row>
    <row r="7447" spans="1:10" ht="15.75" hidden="1" thickBot="1" x14ac:dyDescent="0.3">
      <c r="A7447" s="239"/>
      <c r="B7447" s="242"/>
      <c r="C7447" s="46"/>
      <c r="D7447" s="46"/>
      <c r="E7447" s="202"/>
      <c r="F7447" s="203" t="s">
        <v>13</v>
      </c>
      <c r="G7447" s="48" t="str">
        <f t="shared" si="116"/>
        <v/>
      </c>
      <c r="H7447" s="50"/>
      <c r="I7447" s="37"/>
      <c r="J7447" s="36">
        <v>0</v>
      </c>
    </row>
    <row r="7448" spans="1:10" ht="15.75" hidden="1" thickBot="1" x14ac:dyDescent="0.3">
      <c r="A7448" s="237" t="s">
        <v>1766</v>
      </c>
      <c r="B7448" s="240" t="s">
        <v>8193</v>
      </c>
      <c r="C7448" s="31"/>
      <c r="D7448" s="32" t="s">
        <v>18</v>
      </c>
      <c r="E7448" s="197"/>
      <c r="F7448" s="204" t="s">
        <v>13</v>
      </c>
      <c r="G7448" s="33" t="str">
        <f t="shared" si="116"/>
        <v/>
      </c>
      <c r="H7448" s="34"/>
      <c r="I7448" s="35"/>
      <c r="J7448" s="36">
        <v>0</v>
      </c>
    </row>
    <row r="7449" spans="1:10" ht="15.75" hidden="1" thickBot="1" x14ac:dyDescent="0.3">
      <c r="A7449" s="238"/>
      <c r="B7449" s="241"/>
      <c r="C7449" s="38"/>
      <c r="D7449" s="38"/>
      <c r="E7449" s="199"/>
      <c r="F7449" s="205" t="s">
        <v>13</v>
      </c>
      <c r="G7449" s="37" t="str">
        <f t="shared" si="116"/>
        <v/>
      </c>
      <c r="H7449" s="40"/>
      <c r="I7449" s="37"/>
      <c r="J7449" s="36">
        <v>0</v>
      </c>
    </row>
    <row r="7450" spans="1:10" ht="26.25" hidden="1" thickBot="1" x14ac:dyDescent="0.3">
      <c r="A7450" s="238"/>
      <c r="B7450" s="241"/>
      <c r="C7450" s="41" t="s">
        <v>10835</v>
      </c>
      <c r="D7450" s="41" t="s">
        <v>83</v>
      </c>
      <c r="E7450" s="201">
        <v>1</v>
      </c>
      <c r="F7450" s="200">
        <v>68.59</v>
      </c>
      <c r="G7450" s="37">
        <f t="shared" si="116"/>
        <v>68.59</v>
      </c>
      <c r="H7450" s="44">
        <f>SUM(G7450:G7450)</f>
        <v>68.59</v>
      </c>
      <c r="I7450" s="45"/>
      <c r="J7450" s="36">
        <v>0</v>
      </c>
    </row>
    <row r="7451" spans="1:10" ht="15.75" hidden="1" thickBot="1" x14ac:dyDescent="0.3">
      <c r="A7451" s="239"/>
      <c r="B7451" s="242"/>
      <c r="C7451" s="46"/>
      <c r="D7451" s="46"/>
      <c r="E7451" s="202"/>
      <c r="F7451" s="203" t="s">
        <v>13</v>
      </c>
      <c r="G7451" s="48" t="str">
        <f t="shared" si="116"/>
        <v/>
      </c>
      <c r="H7451" s="50"/>
      <c r="I7451" s="37"/>
      <c r="J7451" s="36">
        <v>0</v>
      </c>
    </row>
    <row r="7452" spans="1:10" ht="15.75" hidden="1" thickBot="1" x14ac:dyDescent="0.3">
      <c r="A7452" s="237" t="s">
        <v>1767</v>
      </c>
      <c r="B7452" s="240" t="s">
        <v>8194</v>
      </c>
      <c r="C7452" s="31"/>
      <c r="D7452" s="32" t="s">
        <v>106</v>
      </c>
      <c r="E7452" s="197"/>
      <c r="F7452" s="204" t="s">
        <v>13</v>
      </c>
      <c r="G7452" s="33" t="str">
        <f t="shared" si="116"/>
        <v/>
      </c>
      <c r="H7452" s="34"/>
      <c r="I7452" s="35"/>
      <c r="J7452" s="36">
        <v>0</v>
      </c>
    </row>
    <row r="7453" spans="1:10" ht="15.75" hidden="1" thickBot="1" x14ac:dyDescent="0.3">
      <c r="A7453" s="238"/>
      <c r="B7453" s="241"/>
      <c r="C7453" s="38"/>
      <c r="D7453" s="38"/>
      <c r="E7453" s="199"/>
      <c r="F7453" s="205" t="s">
        <v>13</v>
      </c>
      <c r="G7453" s="39" t="str">
        <f t="shared" si="116"/>
        <v/>
      </c>
      <c r="H7453" s="40"/>
      <c r="I7453" s="37"/>
      <c r="J7453" s="36">
        <v>0</v>
      </c>
    </row>
    <row r="7454" spans="1:10" ht="26.25" hidden="1" thickBot="1" x14ac:dyDescent="0.3">
      <c r="A7454" s="238"/>
      <c r="B7454" s="241"/>
      <c r="C7454" s="41" t="s">
        <v>11687</v>
      </c>
      <c r="D7454" s="41" t="s">
        <v>1302</v>
      </c>
      <c r="E7454" s="201">
        <v>1</v>
      </c>
      <c r="F7454" s="200">
        <v>48.915500000000002</v>
      </c>
      <c r="G7454" s="39">
        <f t="shared" si="116"/>
        <v>48.915500000000002</v>
      </c>
      <c r="H7454" s="44">
        <f>SUM(G7454:G7454)</f>
        <v>48.915500000000002</v>
      </c>
      <c r="I7454" s="45"/>
      <c r="J7454" s="36">
        <v>0</v>
      </c>
    </row>
    <row r="7455" spans="1:10" ht="15.75" hidden="1" thickBot="1" x14ac:dyDescent="0.3">
      <c r="A7455" s="239"/>
      <c r="B7455" s="242"/>
      <c r="C7455" s="46"/>
      <c r="D7455" s="46"/>
      <c r="E7455" s="202"/>
      <c r="F7455" s="203" t="s">
        <v>13</v>
      </c>
      <c r="G7455" s="49" t="str">
        <f t="shared" si="116"/>
        <v/>
      </c>
      <c r="H7455" s="50"/>
      <c r="I7455" s="37"/>
      <c r="J7455" s="36">
        <v>0</v>
      </c>
    </row>
    <row r="7456" spans="1:10" ht="15.75" hidden="1" thickBot="1" x14ac:dyDescent="0.3">
      <c r="A7456" s="237" t="s">
        <v>1768</v>
      </c>
      <c r="B7456" s="240" t="s">
        <v>8195</v>
      </c>
      <c r="C7456" s="31"/>
      <c r="D7456" s="32" t="s">
        <v>18</v>
      </c>
      <c r="E7456" s="197"/>
      <c r="F7456" s="208" t="s">
        <v>13</v>
      </c>
      <c r="G7456" s="33" t="str">
        <f t="shared" si="116"/>
        <v/>
      </c>
      <c r="H7456" s="34"/>
      <c r="I7456" s="35"/>
      <c r="J7456" s="36">
        <v>0</v>
      </c>
    </row>
    <row r="7457" spans="1:10" ht="15.75" hidden="1" thickBot="1" x14ac:dyDescent="0.3">
      <c r="A7457" s="246"/>
      <c r="B7457" s="241"/>
      <c r="C7457" s="38"/>
      <c r="D7457" s="38"/>
      <c r="E7457" s="199"/>
      <c r="F7457" s="211" t="s">
        <v>13</v>
      </c>
      <c r="G7457" s="65" t="str">
        <f t="shared" si="116"/>
        <v/>
      </c>
      <c r="H7457" s="66"/>
      <c r="I7457" s="67"/>
      <c r="J7457" s="36">
        <v>0</v>
      </c>
    </row>
    <row r="7458" spans="1:10" ht="15.75" hidden="1" thickBot="1" x14ac:dyDescent="0.3">
      <c r="A7458" s="246"/>
      <c r="B7458" s="241"/>
      <c r="C7458" s="41" t="s">
        <v>11181</v>
      </c>
      <c r="D7458" s="41" t="s">
        <v>83</v>
      </c>
      <c r="E7458" s="201">
        <v>4.1999999999999997E-3</v>
      </c>
      <c r="F7458" s="200">
        <v>14.715499999999999</v>
      </c>
      <c r="G7458" s="65">
        <f t="shared" si="116"/>
        <v>6.1805099999999988E-2</v>
      </c>
      <c r="H7458" s="44">
        <f>SUM(G7458:G7461)</f>
        <v>6.3152751</v>
      </c>
      <c r="I7458" s="45"/>
      <c r="J7458" s="36">
        <v>0</v>
      </c>
    </row>
    <row r="7459" spans="1:10" ht="15.75" hidden="1" thickBot="1" x14ac:dyDescent="0.3">
      <c r="A7459" s="246"/>
      <c r="B7459" s="241"/>
      <c r="C7459" s="41" t="s">
        <v>1769</v>
      </c>
      <c r="D7459" s="41" t="s">
        <v>83</v>
      </c>
      <c r="E7459" s="201">
        <v>1</v>
      </c>
      <c r="F7459" s="206" t="s">
        <v>13</v>
      </c>
      <c r="G7459" s="39" t="str">
        <f t="shared" si="116"/>
        <v/>
      </c>
      <c r="H7459" s="40"/>
      <c r="I7459" s="37"/>
      <c r="J7459" s="36">
        <v>0</v>
      </c>
    </row>
    <row r="7460" spans="1:10" ht="26.25" hidden="1" thickBot="1" x14ac:dyDescent="0.3">
      <c r="A7460" s="246"/>
      <c r="B7460" s="241"/>
      <c r="C7460" s="41" t="s">
        <v>10641</v>
      </c>
      <c r="D7460" s="41" t="s">
        <v>2800</v>
      </c>
      <c r="E7460" s="201">
        <v>0.1242</v>
      </c>
      <c r="F7460" s="200">
        <v>22.324999999999999</v>
      </c>
      <c r="G7460" s="65">
        <f t="shared" si="116"/>
        <v>2.7727650000000001</v>
      </c>
      <c r="H7460" s="54"/>
      <c r="I7460" s="45"/>
      <c r="J7460" s="36">
        <v>0</v>
      </c>
    </row>
    <row r="7461" spans="1:10" ht="26.25" hidden="1" thickBot="1" x14ac:dyDescent="0.3">
      <c r="A7461" s="246"/>
      <c r="B7461" s="241"/>
      <c r="C7461" s="41" t="s">
        <v>10614</v>
      </c>
      <c r="D7461" s="41" t="s">
        <v>2800</v>
      </c>
      <c r="E7461" s="201">
        <v>0.1242</v>
      </c>
      <c r="F7461" s="200">
        <v>28.024999999999999</v>
      </c>
      <c r="G7461" s="65">
        <f t="shared" si="116"/>
        <v>3.4807049999999999</v>
      </c>
      <c r="H7461" s="54"/>
      <c r="I7461" s="45"/>
      <c r="J7461" s="36">
        <v>0</v>
      </c>
    </row>
    <row r="7462" spans="1:10" ht="15.75" hidden="1" thickBot="1" x14ac:dyDescent="0.3">
      <c r="A7462" s="247"/>
      <c r="B7462" s="242"/>
      <c r="C7462" s="46"/>
      <c r="D7462" s="59"/>
      <c r="E7462" s="202"/>
      <c r="F7462" s="217" t="s">
        <v>13</v>
      </c>
      <c r="G7462" s="73" t="str">
        <f t="shared" si="116"/>
        <v/>
      </c>
      <c r="H7462" s="74"/>
      <c r="I7462" s="67"/>
      <c r="J7462" s="36">
        <v>0</v>
      </c>
    </row>
    <row r="7463" spans="1:10" ht="15.75" hidden="1" thickBot="1" x14ac:dyDescent="0.3">
      <c r="A7463" s="237" t="s">
        <v>1770</v>
      </c>
      <c r="B7463" s="240" t="s">
        <v>8196</v>
      </c>
      <c r="C7463" s="31"/>
      <c r="D7463" s="32" t="s">
        <v>18</v>
      </c>
      <c r="E7463" s="197"/>
      <c r="F7463" s="204" t="s">
        <v>13</v>
      </c>
      <c r="G7463" s="33" t="str">
        <f t="shared" si="116"/>
        <v/>
      </c>
      <c r="H7463" s="34"/>
      <c r="I7463" s="35"/>
      <c r="J7463" s="36">
        <v>0</v>
      </c>
    </row>
    <row r="7464" spans="1:10" ht="15.75" hidden="1" thickBot="1" x14ac:dyDescent="0.3">
      <c r="A7464" s="238"/>
      <c r="B7464" s="241"/>
      <c r="C7464" s="38"/>
      <c r="D7464" s="38"/>
      <c r="E7464" s="199"/>
      <c r="F7464" s="205" t="s">
        <v>13</v>
      </c>
      <c r="G7464" s="39" t="str">
        <f t="shared" si="116"/>
        <v/>
      </c>
      <c r="H7464" s="40"/>
      <c r="I7464" s="37"/>
      <c r="J7464" s="36">
        <v>0</v>
      </c>
    </row>
    <row r="7465" spans="1:10" ht="26.25" hidden="1" thickBot="1" x14ac:dyDescent="0.3">
      <c r="A7465" s="238"/>
      <c r="B7465" s="241"/>
      <c r="C7465" s="41" t="s">
        <v>10603</v>
      </c>
      <c r="D7465" s="41" t="s">
        <v>2800</v>
      </c>
      <c r="E7465" s="201">
        <v>40</v>
      </c>
      <c r="F7465" s="211">
        <v>108.55649999999999</v>
      </c>
      <c r="G7465" s="39">
        <f t="shared" si="116"/>
        <v>4342.2599999999993</v>
      </c>
      <c r="H7465" s="44">
        <f>SUM(G7465:G7467)</f>
        <v>5279.87</v>
      </c>
      <c r="I7465" s="45"/>
      <c r="J7465" s="36">
        <v>0</v>
      </c>
    </row>
    <row r="7466" spans="1:10" ht="15.75" hidden="1" thickBot="1" x14ac:dyDescent="0.3">
      <c r="A7466" s="238"/>
      <c r="B7466" s="241"/>
      <c r="C7466" s="41" t="s">
        <v>11512</v>
      </c>
      <c r="D7466" s="41" t="s">
        <v>2800</v>
      </c>
      <c r="E7466" s="201">
        <v>40</v>
      </c>
      <c r="F7466" s="200">
        <v>16.653500000000001</v>
      </c>
      <c r="G7466" s="37">
        <f t="shared" si="116"/>
        <v>666.1400000000001</v>
      </c>
      <c r="H7466" s="40"/>
      <c r="I7466" s="45"/>
      <c r="J7466" s="36">
        <v>0</v>
      </c>
    </row>
    <row r="7467" spans="1:10" ht="15.75" hidden="1" thickBot="1" x14ac:dyDescent="0.3">
      <c r="A7467" s="238"/>
      <c r="B7467" s="241"/>
      <c r="C7467" s="41" t="s">
        <v>17</v>
      </c>
      <c r="D7467" s="41" t="s">
        <v>87</v>
      </c>
      <c r="E7467" s="201">
        <v>1</v>
      </c>
      <c r="F7467" s="206">
        <v>271.47000000000003</v>
      </c>
      <c r="G7467" s="37">
        <f t="shared" si="116"/>
        <v>271.47000000000003</v>
      </c>
      <c r="H7467" s="40"/>
      <c r="I7467" s="45"/>
      <c r="J7467" s="36">
        <v>0</v>
      </c>
    </row>
    <row r="7468" spans="1:10" ht="15.75" hidden="1" thickBot="1" x14ac:dyDescent="0.3">
      <c r="A7468" s="239"/>
      <c r="B7468" s="242"/>
      <c r="C7468" s="46"/>
      <c r="D7468" s="46"/>
      <c r="E7468" s="202"/>
      <c r="F7468" s="203" t="s">
        <v>13</v>
      </c>
      <c r="G7468" s="49" t="str">
        <f t="shared" si="116"/>
        <v/>
      </c>
      <c r="H7468" s="50"/>
      <c r="I7468" s="37"/>
      <c r="J7468" s="36">
        <v>0</v>
      </c>
    </row>
    <row r="7469" spans="1:10" ht="15.75" hidden="1" thickBot="1" x14ac:dyDescent="0.3">
      <c r="A7469" s="237" t="s">
        <v>1771</v>
      </c>
      <c r="B7469" s="240" t="s">
        <v>1772</v>
      </c>
      <c r="C7469" s="31"/>
      <c r="D7469" s="32" t="s">
        <v>18</v>
      </c>
      <c r="E7469" s="197"/>
      <c r="F7469" s="208" t="s">
        <v>13</v>
      </c>
      <c r="G7469" s="33" t="str">
        <f t="shared" si="116"/>
        <v/>
      </c>
      <c r="H7469" s="34"/>
      <c r="I7469" s="35"/>
      <c r="J7469" s="36">
        <v>0</v>
      </c>
    </row>
    <row r="7470" spans="1:10" ht="15.75" hidden="1" thickBot="1" x14ac:dyDescent="0.3">
      <c r="A7470" s="246"/>
      <c r="B7470" s="241"/>
      <c r="C7470" s="38"/>
      <c r="D7470" s="38"/>
      <c r="E7470" s="199"/>
      <c r="F7470" s="211" t="s">
        <v>13</v>
      </c>
      <c r="G7470" s="65" t="str">
        <f t="shared" si="116"/>
        <v/>
      </c>
      <c r="H7470" s="66"/>
      <c r="I7470" s="67"/>
      <c r="J7470" s="36">
        <v>0</v>
      </c>
    </row>
    <row r="7471" spans="1:10" ht="15.75" hidden="1" thickBot="1" x14ac:dyDescent="0.3">
      <c r="A7471" s="246"/>
      <c r="B7471" s="241"/>
      <c r="C7471" s="41" t="s">
        <v>1772</v>
      </c>
      <c r="D7471" s="41" t="s">
        <v>83</v>
      </c>
      <c r="E7471" s="201">
        <v>1</v>
      </c>
      <c r="F7471" s="200" t="s">
        <v>13</v>
      </c>
      <c r="G7471" s="65" t="str">
        <f t="shared" si="116"/>
        <v/>
      </c>
      <c r="H7471" s="44">
        <f>SUM(G7471:G7474)</f>
        <v>226.40779915487997</v>
      </c>
      <c r="I7471" s="45"/>
      <c r="J7471" s="36">
        <v>0</v>
      </c>
    </row>
    <row r="7472" spans="1:10" ht="39" hidden="1" thickBot="1" x14ac:dyDescent="0.3">
      <c r="A7472" s="246"/>
      <c r="B7472" s="241"/>
      <c r="C7472" s="41" t="s">
        <v>11331</v>
      </c>
      <c r="D7472" s="41" t="s">
        <v>2880</v>
      </c>
      <c r="E7472" s="201">
        <v>1.9199999999999998E-2</v>
      </c>
      <c r="F7472" s="209">
        <f>IF(ISNUMBER('Comp.Aux1'!$G$412), 'Comp.Aux1'!$G$412, 0)</f>
        <v>896.76037264999991</v>
      </c>
      <c r="G7472" s="65">
        <f t="shared" si="116"/>
        <v>17.217799154879998</v>
      </c>
      <c r="H7472" s="40"/>
      <c r="I7472" s="37"/>
      <c r="J7472" s="36">
        <v>0</v>
      </c>
    </row>
    <row r="7473" spans="1:10" ht="15.75" hidden="1" thickBot="1" x14ac:dyDescent="0.3">
      <c r="A7473" s="246"/>
      <c r="B7473" s="241"/>
      <c r="C7473" s="41" t="s">
        <v>10605</v>
      </c>
      <c r="D7473" s="41" t="s">
        <v>2800</v>
      </c>
      <c r="E7473" s="201">
        <v>4</v>
      </c>
      <c r="F7473" s="200">
        <v>23.246499999999997</v>
      </c>
      <c r="G7473" s="65">
        <f t="shared" si="116"/>
        <v>92.98599999999999</v>
      </c>
      <c r="H7473" s="54"/>
      <c r="I7473" s="45"/>
      <c r="J7473" s="36">
        <v>0</v>
      </c>
    </row>
    <row r="7474" spans="1:10" ht="15.75" hidden="1" thickBot="1" x14ac:dyDescent="0.3">
      <c r="A7474" s="246"/>
      <c r="B7474" s="241"/>
      <c r="C7474" s="41" t="s">
        <v>10602</v>
      </c>
      <c r="D7474" s="41" t="s">
        <v>2800</v>
      </c>
      <c r="E7474" s="201">
        <v>4</v>
      </c>
      <c r="F7474" s="200">
        <v>29.050999999999998</v>
      </c>
      <c r="G7474" s="65">
        <f t="shared" si="116"/>
        <v>116.20399999999999</v>
      </c>
      <c r="H7474" s="54"/>
      <c r="I7474" s="45"/>
      <c r="J7474" s="36">
        <v>0</v>
      </c>
    </row>
    <row r="7475" spans="1:10" ht="15.75" hidden="1" thickBot="1" x14ac:dyDescent="0.3">
      <c r="A7475" s="247"/>
      <c r="B7475" s="242"/>
      <c r="C7475" s="46"/>
      <c r="D7475" s="59"/>
      <c r="E7475" s="202"/>
      <c r="F7475" s="217" t="s">
        <v>13</v>
      </c>
      <c r="G7475" s="73" t="str">
        <f t="shared" si="116"/>
        <v/>
      </c>
      <c r="H7475" s="74"/>
      <c r="I7475" s="67"/>
      <c r="J7475" s="36">
        <v>0</v>
      </c>
    </row>
    <row r="7476" spans="1:10" ht="15.75" hidden="1" thickBot="1" x14ac:dyDescent="0.3">
      <c r="A7476" s="237" t="s">
        <v>1773</v>
      </c>
      <c r="B7476" s="240" t="s">
        <v>1774</v>
      </c>
      <c r="C7476" s="31"/>
      <c r="D7476" s="32" t="s">
        <v>18</v>
      </c>
      <c r="E7476" s="197"/>
      <c r="F7476" s="208" t="s">
        <v>13</v>
      </c>
      <c r="G7476" s="33" t="str">
        <f t="shared" si="116"/>
        <v/>
      </c>
      <c r="H7476" s="34"/>
      <c r="I7476" s="35"/>
      <c r="J7476" s="36">
        <v>0</v>
      </c>
    </row>
    <row r="7477" spans="1:10" ht="15.75" hidden="1" thickBot="1" x14ac:dyDescent="0.3">
      <c r="A7477" s="246"/>
      <c r="B7477" s="241"/>
      <c r="C7477" s="38"/>
      <c r="D7477" s="38"/>
      <c r="E7477" s="199"/>
      <c r="F7477" s="211" t="s">
        <v>13</v>
      </c>
      <c r="G7477" s="65" t="str">
        <f t="shared" si="116"/>
        <v/>
      </c>
      <c r="H7477" s="66"/>
      <c r="I7477" s="67"/>
      <c r="J7477" s="36">
        <v>0</v>
      </c>
    </row>
    <row r="7478" spans="1:10" ht="26.25" hidden="1" thickBot="1" x14ac:dyDescent="0.3">
      <c r="A7478" s="246"/>
      <c r="B7478" s="241"/>
      <c r="C7478" s="41" t="s">
        <v>1774</v>
      </c>
      <c r="D7478" s="41" t="s">
        <v>83</v>
      </c>
      <c r="E7478" s="201">
        <v>1</v>
      </c>
      <c r="F7478" s="200" t="s">
        <v>13</v>
      </c>
      <c r="G7478" s="65" t="str">
        <f t="shared" si="116"/>
        <v/>
      </c>
      <c r="H7478" s="44">
        <f>SUM(G7478:G7481)</f>
        <v>226.40779915487997</v>
      </c>
      <c r="I7478" s="45"/>
      <c r="J7478" s="36">
        <v>0</v>
      </c>
    </row>
    <row r="7479" spans="1:10" ht="39" hidden="1" thickBot="1" x14ac:dyDescent="0.3">
      <c r="A7479" s="246"/>
      <c r="B7479" s="241"/>
      <c r="C7479" s="41" t="s">
        <v>11331</v>
      </c>
      <c r="D7479" s="41" t="s">
        <v>2880</v>
      </c>
      <c r="E7479" s="201">
        <v>1.9199999999999998E-2</v>
      </c>
      <c r="F7479" s="209">
        <f>IF(ISNUMBER('Comp.Aux1'!$G$412), 'Comp.Aux1'!$G$412, 0)</f>
        <v>896.76037264999991</v>
      </c>
      <c r="G7479" s="65">
        <f t="shared" si="116"/>
        <v>17.217799154879998</v>
      </c>
      <c r="H7479" s="40"/>
      <c r="I7479" s="37"/>
      <c r="J7479" s="36">
        <v>0</v>
      </c>
    </row>
    <row r="7480" spans="1:10" ht="15.75" hidden="1" thickBot="1" x14ac:dyDescent="0.3">
      <c r="A7480" s="246"/>
      <c r="B7480" s="241"/>
      <c r="C7480" s="41" t="s">
        <v>10605</v>
      </c>
      <c r="D7480" s="41" t="s">
        <v>2800</v>
      </c>
      <c r="E7480" s="201">
        <v>4</v>
      </c>
      <c r="F7480" s="200">
        <v>23.246499999999997</v>
      </c>
      <c r="G7480" s="65">
        <f t="shared" si="116"/>
        <v>92.98599999999999</v>
      </c>
      <c r="H7480" s="54"/>
      <c r="I7480" s="45"/>
      <c r="J7480" s="36">
        <v>0</v>
      </c>
    </row>
    <row r="7481" spans="1:10" ht="15.75" hidden="1" thickBot="1" x14ac:dyDescent="0.3">
      <c r="A7481" s="246"/>
      <c r="B7481" s="241"/>
      <c r="C7481" s="41" t="s">
        <v>10602</v>
      </c>
      <c r="D7481" s="41" t="s">
        <v>2800</v>
      </c>
      <c r="E7481" s="201">
        <v>4</v>
      </c>
      <c r="F7481" s="200">
        <v>29.050999999999998</v>
      </c>
      <c r="G7481" s="65">
        <f t="shared" si="116"/>
        <v>116.20399999999999</v>
      </c>
      <c r="H7481" s="54"/>
      <c r="I7481" s="45"/>
      <c r="J7481" s="36">
        <v>0</v>
      </c>
    </row>
    <row r="7482" spans="1:10" ht="15.75" hidden="1" thickBot="1" x14ac:dyDescent="0.3">
      <c r="A7482" s="247"/>
      <c r="B7482" s="242"/>
      <c r="C7482" s="46"/>
      <c r="D7482" s="59"/>
      <c r="E7482" s="202"/>
      <c r="F7482" s="217" t="s">
        <v>13</v>
      </c>
      <c r="G7482" s="73" t="str">
        <f t="shared" si="116"/>
        <v/>
      </c>
      <c r="H7482" s="74"/>
      <c r="I7482" s="67"/>
      <c r="J7482" s="36">
        <v>0</v>
      </c>
    </row>
    <row r="7483" spans="1:10" ht="15.75" hidden="1" thickBot="1" x14ac:dyDescent="0.3">
      <c r="A7483" s="237" t="s">
        <v>1775</v>
      </c>
      <c r="B7483" s="240" t="s">
        <v>1776</v>
      </c>
      <c r="C7483" s="31"/>
      <c r="D7483" s="32" t="s">
        <v>18</v>
      </c>
      <c r="E7483" s="197"/>
      <c r="F7483" s="208" t="s">
        <v>13</v>
      </c>
      <c r="G7483" s="33" t="str">
        <f t="shared" si="116"/>
        <v/>
      </c>
      <c r="H7483" s="34"/>
      <c r="I7483" s="35"/>
      <c r="J7483" s="36">
        <v>0</v>
      </c>
    </row>
    <row r="7484" spans="1:10" ht="15.75" hidden="1" thickBot="1" x14ac:dyDescent="0.3">
      <c r="A7484" s="246"/>
      <c r="B7484" s="241"/>
      <c r="C7484" s="38"/>
      <c r="D7484" s="38"/>
      <c r="E7484" s="199"/>
      <c r="F7484" s="211" t="s">
        <v>13</v>
      </c>
      <c r="G7484" s="65" t="str">
        <f t="shared" si="116"/>
        <v/>
      </c>
      <c r="H7484" s="66"/>
      <c r="I7484" s="67"/>
      <c r="J7484" s="36">
        <v>0</v>
      </c>
    </row>
    <row r="7485" spans="1:10" ht="15.75" hidden="1" thickBot="1" x14ac:dyDescent="0.3">
      <c r="A7485" s="246"/>
      <c r="B7485" s="241"/>
      <c r="C7485" s="41" t="s">
        <v>1776</v>
      </c>
      <c r="D7485" s="41" t="s">
        <v>83</v>
      </c>
      <c r="E7485" s="201">
        <v>1</v>
      </c>
      <c r="F7485" s="200" t="s">
        <v>13</v>
      </c>
      <c r="G7485" s="65" t="str">
        <f t="shared" si="116"/>
        <v/>
      </c>
      <c r="H7485" s="44">
        <f>SUM(G7485:G7488)</f>
        <v>226.40779915487997</v>
      </c>
      <c r="I7485" s="45"/>
      <c r="J7485" s="36">
        <v>0</v>
      </c>
    </row>
    <row r="7486" spans="1:10" ht="39" hidden="1" thickBot="1" x14ac:dyDescent="0.3">
      <c r="A7486" s="246"/>
      <c r="B7486" s="241"/>
      <c r="C7486" s="41" t="s">
        <v>11331</v>
      </c>
      <c r="D7486" s="41" t="s">
        <v>2880</v>
      </c>
      <c r="E7486" s="201">
        <v>1.9199999999999998E-2</v>
      </c>
      <c r="F7486" s="209">
        <f>IF(ISNUMBER('Comp.Aux1'!$G$412), 'Comp.Aux1'!$G$412, 0)</f>
        <v>896.76037264999991</v>
      </c>
      <c r="G7486" s="65">
        <f t="shared" si="116"/>
        <v>17.217799154879998</v>
      </c>
      <c r="H7486" s="40"/>
      <c r="I7486" s="37"/>
      <c r="J7486" s="36">
        <v>0</v>
      </c>
    </row>
    <row r="7487" spans="1:10" ht="15.75" hidden="1" thickBot="1" x14ac:dyDescent="0.3">
      <c r="A7487" s="246"/>
      <c r="B7487" s="241"/>
      <c r="C7487" s="41" t="s">
        <v>10605</v>
      </c>
      <c r="D7487" s="41" t="s">
        <v>2800</v>
      </c>
      <c r="E7487" s="201">
        <v>4</v>
      </c>
      <c r="F7487" s="200">
        <v>23.246499999999997</v>
      </c>
      <c r="G7487" s="65">
        <f t="shared" si="116"/>
        <v>92.98599999999999</v>
      </c>
      <c r="H7487" s="54"/>
      <c r="I7487" s="45"/>
      <c r="J7487" s="36">
        <v>0</v>
      </c>
    </row>
    <row r="7488" spans="1:10" ht="15.75" hidden="1" thickBot="1" x14ac:dyDescent="0.3">
      <c r="A7488" s="246"/>
      <c r="B7488" s="241"/>
      <c r="C7488" s="41" t="s">
        <v>10602</v>
      </c>
      <c r="D7488" s="41" t="s">
        <v>2800</v>
      </c>
      <c r="E7488" s="201">
        <v>4</v>
      </c>
      <c r="F7488" s="200">
        <v>29.050999999999998</v>
      </c>
      <c r="G7488" s="65">
        <f t="shared" si="116"/>
        <v>116.20399999999999</v>
      </c>
      <c r="H7488" s="54"/>
      <c r="I7488" s="45"/>
      <c r="J7488" s="36">
        <v>0</v>
      </c>
    </row>
    <row r="7489" spans="1:10" ht="15.75" hidden="1" thickBot="1" x14ac:dyDescent="0.3">
      <c r="A7489" s="247"/>
      <c r="B7489" s="242"/>
      <c r="C7489" s="46"/>
      <c r="D7489" s="59"/>
      <c r="E7489" s="202"/>
      <c r="F7489" s="217" t="s">
        <v>13</v>
      </c>
      <c r="G7489" s="73" t="str">
        <f t="shared" si="116"/>
        <v/>
      </c>
      <c r="H7489" s="74"/>
      <c r="I7489" s="67"/>
      <c r="J7489" s="36">
        <v>0</v>
      </c>
    </row>
    <row r="7490" spans="1:10" ht="15.75" hidden="1" thickBot="1" x14ac:dyDescent="0.3">
      <c r="A7490" s="237" t="s">
        <v>1777</v>
      </c>
      <c r="B7490" s="240" t="s">
        <v>1778</v>
      </c>
      <c r="C7490" s="31"/>
      <c r="D7490" s="32" t="s">
        <v>18</v>
      </c>
      <c r="E7490" s="197"/>
      <c r="F7490" s="208" t="s">
        <v>13</v>
      </c>
      <c r="G7490" s="33" t="str">
        <f t="shared" si="116"/>
        <v/>
      </c>
      <c r="H7490" s="34"/>
      <c r="I7490" s="35"/>
      <c r="J7490" s="36">
        <v>0</v>
      </c>
    </row>
    <row r="7491" spans="1:10" ht="15.75" hidden="1" thickBot="1" x14ac:dyDescent="0.3">
      <c r="A7491" s="246"/>
      <c r="B7491" s="241"/>
      <c r="C7491" s="38"/>
      <c r="D7491" s="38"/>
      <c r="E7491" s="199"/>
      <c r="F7491" s="211" t="s">
        <v>13</v>
      </c>
      <c r="G7491" s="65" t="str">
        <f t="shared" si="116"/>
        <v/>
      </c>
      <c r="H7491" s="66"/>
      <c r="I7491" s="67"/>
      <c r="J7491" s="36">
        <v>0</v>
      </c>
    </row>
    <row r="7492" spans="1:10" ht="15.75" hidden="1" thickBot="1" x14ac:dyDescent="0.3">
      <c r="A7492" s="246"/>
      <c r="B7492" s="241"/>
      <c r="C7492" s="41" t="s">
        <v>1778</v>
      </c>
      <c r="D7492" s="41" t="s">
        <v>83</v>
      </c>
      <c r="E7492" s="201">
        <v>1</v>
      </c>
      <c r="F7492" s="200" t="s">
        <v>13</v>
      </c>
      <c r="G7492" s="65" t="str">
        <f t="shared" si="116"/>
        <v/>
      </c>
      <c r="H7492" s="44">
        <f>SUM(G7492:G7494)</f>
        <v>33.104317499999993</v>
      </c>
      <c r="I7492" s="45"/>
      <c r="J7492" s="36">
        <v>0</v>
      </c>
    </row>
    <row r="7493" spans="1:10" ht="15.75" hidden="1" thickBot="1" x14ac:dyDescent="0.3">
      <c r="A7493" s="246"/>
      <c r="B7493" s="241"/>
      <c r="C7493" s="41" t="s">
        <v>10605</v>
      </c>
      <c r="D7493" s="41" t="s">
        <v>2800</v>
      </c>
      <c r="E7493" s="201">
        <v>0.63300000000000001</v>
      </c>
      <c r="F7493" s="200">
        <v>23.246499999999997</v>
      </c>
      <c r="G7493" s="65">
        <f t="shared" si="116"/>
        <v>14.715034499999998</v>
      </c>
      <c r="H7493" s="54"/>
      <c r="I7493" s="45"/>
      <c r="J7493" s="36">
        <v>0</v>
      </c>
    </row>
    <row r="7494" spans="1:10" ht="15.75" hidden="1" thickBot="1" x14ac:dyDescent="0.3">
      <c r="A7494" s="246"/>
      <c r="B7494" s="241"/>
      <c r="C7494" s="41" t="s">
        <v>10602</v>
      </c>
      <c r="D7494" s="41" t="s">
        <v>2800</v>
      </c>
      <c r="E7494" s="201">
        <v>0.63300000000000001</v>
      </c>
      <c r="F7494" s="200">
        <v>29.050999999999998</v>
      </c>
      <c r="G7494" s="65">
        <f t="shared" ref="G7494:G7557" si="117">IF(ISNUMBER(F7494),E7494*F7494,"")</f>
        <v>18.389282999999999</v>
      </c>
      <c r="H7494" s="54"/>
      <c r="I7494" s="45"/>
      <c r="J7494" s="36">
        <v>0</v>
      </c>
    </row>
    <row r="7495" spans="1:10" ht="15.75" hidden="1" thickBot="1" x14ac:dyDescent="0.3">
      <c r="A7495" s="247"/>
      <c r="B7495" s="242"/>
      <c r="C7495" s="46"/>
      <c r="D7495" s="59"/>
      <c r="E7495" s="202"/>
      <c r="F7495" s="217" t="s">
        <v>13</v>
      </c>
      <c r="G7495" s="73" t="str">
        <f t="shared" si="117"/>
        <v/>
      </c>
      <c r="H7495" s="74"/>
      <c r="I7495" s="67"/>
      <c r="J7495" s="36">
        <v>0</v>
      </c>
    </row>
    <row r="7496" spans="1:10" ht="15.75" hidden="1" thickBot="1" x14ac:dyDescent="0.3">
      <c r="A7496" s="237" t="s">
        <v>1779</v>
      </c>
      <c r="B7496" s="240" t="s">
        <v>8197</v>
      </c>
      <c r="C7496" s="31"/>
      <c r="D7496" s="32" t="s">
        <v>18</v>
      </c>
      <c r="E7496" s="197"/>
      <c r="F7496" s="204" t="s">
        <v>13</v>
      </c>
      <c r="G7496" s="33" t="str">
        <f t="shared" si="117"/>
        <v/>
      </c>
      <c r="H7496" s="34"/>
      <c r="I7496" s="35"/>
      <c r="J7496" s="36">
        <v>0</v>
      </c>
    </row>
    <row r="7497" spans="1:10" ht="15.75" hidden="1" thickBot="1" x14ac:dyDescent="0.3">
      <c r="A7497" s="238"/>
      <c r="B7497" s="241"/>
      <c r="C7497" s="38"/>
      <c r="D7497" s="38"/>
      <c r="E7497" s="199"/>
      <c r="F7497" s="205" t="s">
        <v>13</v>
      </c>
      <c r="G7497" s="37" t="str">
        <f t="shared" si="117"/>
        <v/>
      </c>
      <c r="H7497" s="40"/>
      <c r="I7497" s="37"/>
      <c r="J7497" s="36">
        <v>0</v>
      </c>
    </row>
    <row r="7498" spans="1:10" ht="26.25" hidden="1" thickBot="1" x14ac:dyDescent="0.3">
      <c r="A7498" s="238"/>
      <c r="B7498" s="241"/>
      <c r="C7498" s="41" t="s">
        <v>11688</v>
      </c>
      <c r="D7498" s="41" t="s">
        <v>83</v>
      </c>
      <c r="E7498" s="201">
        <v>1</v>
      </c>
      <c r="F7498" s="200">
        <v>6.7925000000000004</v>
      </c>
      <c r="G7498" s="37">
        <f t="shared" si="117"/>
        <v>6.7925000000000004</v>
      </c>
      <c r="H7498" s="44">
        <f>SUM(G7498:G7498)</f>
        <v>6.7925000000000004</v>
      </c>
      <c r="I7498" s="45"/>
      <c r="J7498" s="36">
        <v>0</v>
      </c>
    </row>
    <row r="7499" spans="1:10" ht="15.75" hidden="1" thickBot="1" x14ac:dyDescent="0.3">
      <c r="A7499" s="239"/>
      <c r="B7499" s="242"/>
      <c r="C7499" s="46"/>
      <c r="D7499" s="46"/>
      <c r="E7499" s="202"/>
      <c r="F7499" s="203" t="s">
        <v>13</v>
      </c>
      <c r="G7499" s="48" t="str">
        <f t="shared" si="117"/>
        <v/>
      </c>
      <c r="H7499" s="50"/>
      <c r="I7499" s="37"/>
      <c r="J7499" s="36">
        <v>0</v>
      </c>
    </row>
    <row r="7500" spans="1:10" ht="15.75" hidden="1" thickBot="1" x14ac:dyDescent="0.3">
      <c r="A7500" s="237" t="s">
        <v>1780</v>
      </c>
      <c r="B7500" s="240" t="s">
        <v>8198</v>
      </c>
      <c r="C7500" s="31"/>
      <c r="D7500" s="32" t="s">
        <v>18</v>
      </c>
      <c r="E7500" s="197"/>
      <c r="F7500" s="204" t="s">
        <v>13</v>
      </c>
      <c r="G7500" s="33" t="str">
        <f t="shared" si="117"/>
        <v/>
      </c>
      <c r="H7500" s="34"/>
      <c r="I7500" s="35"/>
      <c r="J7500" s="36">
        <v>0</v>
      </c>
    </row>
    <row r="7501" spans="1:10" ht="15.75" hidden="1" thickBot="1" x14ac:dyDescent="0.3">
      <c r="A7501" s="238"/>
      <c r="B7501" s="241"/>
      <c r="C7501" s="38"/>
      <c r="D7501" s="38"/>
      <c r="E7501" s="199"/>
      <c r="F7501" s="205" t="s">
        <v>13</v>
      </c>
      <c r="G7501" s="37" t="str">
        <f t="shared" si="117"/>
        <v/>
      </c>
      <c r="H7501" s="40"/>
      <c r="I7501" s="37"/>
      <c r="J7501" s="36">
        <v>0</v>
      </c>
    </row>
    <row r="7502" spans="1:10" ht="15.75" hidden="1" thickBot="1" x14ac:dyDescent="0.3">
      <c r="A7502" s="238"/>
      <c r="B7502" s="241"/>
      <c r="C7502" s="41" t="s">
        <v>1781</v>
      </c>
      <c r="D7502" s="41" t="s">
        <v>18</v>
      </c>
      <c r="E7502" s="201">
        <v>1</v>
      </c>
      <c r="F7502" s="200" t="s">
        <v>13</v>
      </c>
      <c r="G7502" s="37" t="str">
        <f t="shared" si="117"/>
        <v/>
      </c>
      <c r="H7502" s="44">
        <f>SUM(G7502:G7502)</f>
        <v>0</v>
      </c>
      <c r="I7502" s="45"/>
      <c r="J7502" s="36">
        <v>0</v>
      </c>
    </row>
    <row r="7503" spans="1:10" ht="15.75" hidden="1" thickBot="1" x14ac:dyDescent="0.3">
      <c r="A7503" s="239"/>
      <c r="B7503" s="242"/>
      <c r="C7503" s="46"/>
      <c r="D7503" s="46"/>
      <c r="E7503" s="202"/>
      <c r="F7503" s="203" t="s">
        <v>13</v>
      </c>
      <c r="G7503" s="48" t="str">
        <f t="shared" si="117"/>
        <v/>
      </c>
      <c r="H7503" s="50"/>
      <c r="I7503" s="37"/>
      <c r="J7503" s="36">
        <v>0</v>
      </c>
    </row>
    <row r="7504" spans="1:10" ht="15.75" hidden="1" thickBot="1" x14ac:dyDescent="0.3">
      <c r="A7504" s="237" t="s">
        <v>1782</v>
      </c>
      <c r="B7504" s="240" t="s">
        <v>8201</v>
      </c>
      <c r="C7504" s="31"/>
      <c r="D7504" s="32" t="s">
        <v>18</v>
      </c>
      <c r="E7504" s="197"/>
      <c r="F7504" s="204" t="s">
        <v>13</v>
      </c>
      <c r="G7504" s="33" t="str">
        <f t="shared" si="117"/>
        <v/>
      </c>
      <c r="H7504" s="34"/>
      <c r="I7504" s="35"/>
      <c r="J7504" s="36">
        <v>0</v>
      </c>
    </row>
    <row r="7505" spans="1:10" ht="15.75" hidden="1" thickBot="1" x14ac:dyDescent="0.3">
      <c r="A7505" s="238"/>
      <c r="B7505" s="241"/>
      <c r="C7505" s="38"/>
      <c r="D7505" s="38"/>
      <c r="E7505" s="199"/>
      <c r="F7505" s="205" t="s">
        <v>13</v>
      </c>
      <c r="G7505" s="39" t="str">
        <f t="shared" si="117"/>
        <v/>
      </c>
      <c r="H7505" s="40"/>
      <c r="I7505" s="37"/>
      <c r="J7505" s="36">
        <v>0</v>
      </c>
    </row>
    <row r="7506" spans="1:10" ht="26.25" hidden="1" thickBot="1" x14ac:dyDescent="0.3">
      <c r="A7506" s="238"/>
      <c r="B7506" s="241"/>
      <c r="C7506" s="41" t="s">
        <v>11689</v>
      </c>
      <c r="D7506" s="41" t="s">
        <v>83</v>
      </c>
      <c r="E7506" s="201">
        <v>1</v>
      </c>
      <c r="F7506" s="200">
        <v>2.052</v>
      </c>
      <c r="G7506" s="39">
        <f t="shared" si="117"/>
        <v>2.052</v>
      </c>
      <c r="H7506" s="44">
        <f>SUM(G7506:G7506)</f>
        <v>2.052</v>
      </c>
      <c r="I7506" s="45"/>
      <c r="J7506" s="36">
        <v>0</v>
      </c>
    </row>
    <row r="7507" spans="1:10" ht="15.75" hidden="1" thickBot="1" x14ac:dyDescent="0.3">
      <c r="A7507" s="239"/>
      <c r="B7507" s="242"/>
      <c r="C7507" s="46"/>
      <c r="D7507" s="46"/>
      <c r="E7507" s="202"/>
      <c r="F7507" s="203" t="s">
        <v>13</v>
      </c>
      <c r="G7507" s="49" t="str">
        <f t="shared" si="117"/>
        <v/>
      </c>
      <c r="H7507" s="50"/>
      <c r="I7507" s="37"/>
      <c r="J7507" s="36">
        <v>0</v>
      </c>
    </row>
    <row r="7508" spans="1:10" ht="15.75" thickBot="1" x14ac:dyDescent="0.3">
      <c r="A7508" s="237" t="s">
        <v>1783</v>
      </c>
      <c r="B7508" s="240" t="s">
        <v>8206</v>
      </c>
      <c r="C7508" s="31"/>
      <c r="D7508" s="32" t="s">
        <v>8207</v>
      </c>
      <c r="E7508" s="197"/>
      <c r="F7508" s="204" t="s">
        <v>13</v>
      </c>
      <c r="G7508" s="33" t="str">
        <f t="shared" si="117"/>
        <v/>
      </c>
      <c r="H7508" s="34"/>
      <c r="I7508" s="35"/>
      <c r="J7508" s="36">
        <v>5</v>
      </c>
    </row>
    <row r="7509" spans="1:10" x14ac:dyDescent="0.25">
      <c r="A7509" s="238"/>
      <c r="B7509" s="241"/>
      <c r="C7509" s="38"/>
      <c r="D7509" s="38"/>
      <c r="E7509" s="199"/>
      <c r="F7509" s="205" t="s">
        <v>13</v>
      </c>
      <c r="G7509" s="39" t="str">
        <f t="shared" si="117"/>
        <v/>
      </c>
      <c r="H7509" s="40"/>
      <c r="I7509" s="37"/>
      <c r="J7509" s="36">
        <v>5</v>
      </c>
    </row>
    <row r="7510" spans="1:10" x14ac:dyDescent="0.25">
      <c r="A7510" s="238"/>
      <c r="B7510" s="241"/>
      <c r="C7510" s="41" t="s">
        <v>10685</v>
      </c>
      <c r="D7510" s="41" t="s">
        <v>1044</v>
      </c>
      <c r="E7510" s="201">
        <v>25</v>
      </c>
      <c r="F7510" s="200">
        <v>2.09</v>
      </c>
      <c r="G7510" s="39">
        <f t="shared" si="117"/>
        <v>52.25</v>
      </c>
      <c r="H7510" s="44">
        <f>SUM(G7510:G7510)</f>
        <v>52.25</v>
      </c>
      <c r="I7510" s="45"/>
      <c r="J7510" s="36">
        <v>5</v>
      </c>
    </row>
    <row r="7511" spans="1:10" ht="15.75" thickBot="1" x14ac:dyDescent="0.3">
      <c r="A7511" s="239"/>
      <c r="B7511" s="242"/>
      <c r="C7511" s="46"/>
      <c r="D7511" s="46"/>
      <c r="E7511" s="202"/>
      <c r="F7511" s="203" t="s">
        <v>13</v>
      </c>
      <c r="G7511" s="49" t="str">
        <f t="shared" si="117"/>
        <v/>
      </c>
      <c r="H7511" s="50"/>
      <c r="I7511" s="37"/>
      <c r="J7511" s="36">
        <v>5</v>
      </c>
    </row>
    <row r="7512" spans="1:10" ht="15.75" hidden="1" thickBot="1" x14ac:dyDescent="0.3">
      <c r="A7512" s="237" t="s">
        <v>1784</v>
      </c>
      <c r="B7512" s="240" t="s">
        <v>8208</v>
      </c>
      <c r="C7512" s="31"/>
      <c r="D7512" s="32" t="s">
        <v>68</v>
      </c>
      <c r="E7512" s="197"/>
      <c r="F7512" s="204" t="s">
        <v>13</v>
      </c>
      <c r="G7512" s="33" t="str">
        <f t="shared" si="117"/>
        <v/>
      </c>
      <c r="H7512" s="34"/>
      <c r="I7512" s="35"/>
      <c r="J7512" s="36">
        <v>0</v>
      </c>
    </row>
    <row r="7513" spans="1:10" ht="15.75" hidden="1" thickBot="1" x14ac:dyDescent="0.3">
      <c r="A7513" s="238"/>
      <c r="B7513" s="241"/>
      <c r="C7513" s="38"/>
      <c r="D7513" s="38"/>
      <c r="E7513" s="199"/>
      <c r="F7513" s="205" t="s">
        <v>13</v>
      </c>
      <c r="G7513" s="39" t="str">
        <f t="shared" si="117"/>
        <v/>
      </c>
      <c r="H7513" s="40"/>
      <c r="I7513" s="37"/>
      <c r="J7513" s="36">
        <v>0</v>
      </c>
    </row>
    <row r="7514" spans="1:10" ht="26.25" hidden="1" thickBot="1" x14ac:dyDescent="0.3">
      <c r="A7514" s="238"/>
      <c r="B7514" s="241"/>
      <c r="C7514" s="41" t="s">
        <v>11690</v>
      </c>
      <c r="D7514" s="41" t="s">
        <v>162</v>
      </c>
      <c r="E7514" s="201">
        <v>1</v>
      </c>
      <c r="F7514" s="200">
        <v>14.648999999999999</v>
      </c>
      <c r="G7514" s="39">
        <f t="shared" si="117"/>
        <v>14.648999999999999</v>
      </c>
      <c r="H7514" s="44">
        <f>SUM(G7514:G7514)</f>
        <v>14.648999999999999</v>
      </c>
      <c r="I7514" s="45"/>
      <c r="J7514" s="36">
        <v>0</v>
      </c>
    </row>
    <row r="7515" spans="1:10" ht="15.75" hidden="1" thickBot="1" x14ac:dyDescent="0.3">
      <c r="A7515" s="239"/>
      <c r="B7515" s="242"/>
      <c r="C7515" s="46"/>
      <c r="D7515" s="46"/>
      <c r="E7515" s="202"/>
      <c r="F7515" s="203" t="s">
        <v>13</v>
      </c>
      <c r="G7515" s="49" t="str">
        <f t="shared" si="117"/>
        <v/>
      </c>
      <c r="H7515" s="50"/>
      <c r="I7515" s="37"/>
      <c r="J7515" s="36">
        <v>0</v>
      </c>
    </row>
    <row r="7516" spans="1:10" ht="15.75" hidden="1" thickBot="1" x14ac:dyDescent="0.3">
      <c r="A7516" s="237" t="s">
        <v>1785</v>
      </c>
      <c r="B7516" s="240" t="s">
        <v>8209</v>
      </c>
      <c r="C7516" s="31"/>
      <c r="D7516" s="32" t="s">
        <v>106</v>
      </c>
      <c r="E7516" s="197"/>
      <c r="F7516" s="204" t="s">
        <v>13</v>
      </c>
      <c r="G7516" s="33" t="str">
        <f t="shared" si="117"/>
        <v/>
      </c>
      <c r="H7516" s="34"/>
      <c r="I7516" s="35"/>
      <c r="J7516" s="36">
        <v>0</v>
      </c>
    </row>
    <row r="7517" spans="1:10" ht="15.75" hidden="1" thickBot="1" x14ac:dyDescent="0.3">
      <c r="A7517" s="238"/>
      <c r="B7517" s="241"/>
      <c r="C7517" s="38"/>
      <c r="D7517" s="38"/>
      <c r="E7517" s="199"/>
      <c r="F7517" s="205" t="s">
        <v>13</v>
      </c>
      <c r="G7517" s="39" t="str">
        <f t="shared" si="117"/>
        <v/>
      </c>
      <c r="H7517" s="40"/>
      <c r="I7517" s="37"/>
      <c r="J7517" s="36">
        <v>0</v>
      </c>
    </row>
    <row r="7518" spans="1:10" ht="15.75" hidden="1" thickBot="1" x14ac:dyDescent="0.3">
      <c r="A7518" s="238"/>
      <c r="B7518" s="241"/>
      <c r="C7518" s="41" t="s">
        <v>11178</v>
      </c>
      <c r="D7518" s="41" t="s">
        <v>1044</v>
      </c>
      <c r="E7518" s="201">
        <v>0.109</v>
      </c>
      <c r="F7518" s="200">
        <v>6.9729999999999999</v>
      </c>
      <c r="G7518" s="39">
        <f t="shared" si="117"/>
        <v>0.76005699999999998</v>
      </c>
      <c r="H7518" s="44">
        <f>SUM(G7518:G7518)</f>
        <v>0.76005699999999998</v>
      </c>
      <c r="I7518" s="45"/>
      <c r="J7518" s="36">
        <v>0</v>
      </c>
    </row>
    <row r="7519" spans="1:10" ht="15.75" hidden="1" thickBot="1" x14ac:dyDescent="0.3">
      <c r="A7519" s="239"/>
      <c r="B7519" s="242"/>
      <c r="C7519" s="46"/>
      <c r="D7519" s="46"/>
      <c r="E7519" s="202"/>
      <c r="F7519" s="203" t="s">
        <v>13</v>
      </c>
      <c r="G7519" s="49" t="str">
        <f t="shared" si="117"/>
        <v/>
      </c>
      <c r="H7519" s="50"/>
      <c r="I7519" s="37"/>
      <c r="J7519" s="36">
        <v>0</v>
      </c>
    </row>
    <row r="7520" spans="1:10" ht="15.75" hidden="1" thickBot="1" x14ac:dyDescent="0.3">
      <c r="A7520" s="237" t="s">
        <v>1786</v>
      </c>
      <c r="B7520" s="240" t="s">
        <v>8210</v>
      </c>
      <c r="C7520" s="31"/>
      <c r="D7520" s="32" t="s">
        <v>8211</v>
      </c>
      <c r="E7520" s="197"/>
      <c r="F7520" s="204" t="s">
        <v>13</v>
      </c>
      <c r="G7520" s="33" t="str">
        <f t="shared" si="117"/>
        <v/>
      </c>
      <c r="H7520" s="34"/>
      <c r="I7520" s="35"/>
      <c r="J7520" s="36">
        <v>0</v>
      </c>
    </row>
    <row r="7521" spans="1:10" ht="15.75" hidden="1" thickBot="1" x14ac:dyDescent="0.3">
      <c r="A7521" s="238"/>
      <c r="B7521" s="241"/>
      <c r="C7521" s="38"/>
      <c r="D7521" s="38"/>
      <c r="E7521" s="199"/>
      <c r="F7521" s="205" t="s">
        <v>13</v>
      </c>
      <c r="G7521" s="39" t="str">
        <f t="shared" si="117"/>
        <v/>
      </c>
      <c r="H7521" s="40"/>
      <c r="I7521" s="37"/>
      <c r="J7521" s="36">
        <v>0</v>
      </c>
    </row>
    <row r="7522" spans="1:10" ht="15.75" hidden="1" thickBot="1" x14ac:dyDescent="0.3">
      <c r="A7522" s="238"/>
      <c r="B7522" s="241"/>
      <c r="C7522" s="41" t="s">
        <v>1787</v>
      </c>
      <c r="D7522" s="41" t="s">
        <v>1788</v>
      </c>
      <c r="E7522" s="201">
        <v>0.1</v>
      </c>
      <c r="F7522" s="200" t="s">
        <v>13</v>
      </c>
      <c r="G7522" s="39" t="str">
        <f t="shared" si="117"/>
        <v/>
      </c>
      <c r="H7522" s="44">
        <f>SUM(G7522:G7522)</f>
        <v>0</v>
      </c>
      <c r="I7522" s="45"/>
      <c r="J7522" s="36">
        <v>0</v>
      </c>
    </row>
    <row r="7523" spans="1:10" ht="15.75" hidden="1" thickBot="1" x14ac:dyDescent="0.3">
      <c r="A7523" s="239"/>
      <c r="B7523" s="242"/>
      <c r="C7523" s="46"/>
      <c r="D7523" s="46"/>
      <c r="E7523" s="202"/>
      <c r="F7523" s="203" t="s">
        <v>13</v>
      </c>
      <c r="G7523" s="49" t="str">
        <f t="shared" si="117"/>
        <v/>
      </c>
      <c r="H7523" s="50"/>
      <c r="I7523" s="37"/>
      <c r="J7523" s="36">
        <v>0</v>
      </c>
    </row>
    <row r="7524" spans="1:10" ht="15.75" hidden="1" thickBot="1" x14ac:dyDescent="0.3">
      <c r="A7524" s="237" t="s">
        <v>1789</v>
      </c>
      <c r="B7524" s="240" t="s">
        <v>8214</v>
      </c>
      <c r="C7524" s="31"/>
      <c r="D7524" s="32" t="s">
        <v>18</v>
      </c>
      <c r="E7524" s="197"/>
      <c r="F7524" s="204" t="s">
        <v>13</v>
      </c>
      <c r="G7524" s="33" t="str">
        <f t="shared" si="117"/>
        <v/>
      </c>
      <c r="H7524" s="34"/>
      <c r="I7524" s="35"/>
      <c r="J7524" s="36">
        <v>0</v>
      </c>
    </row>
    <row r="7525" spans="1:10" ht="15.75" hidden="1" thickBot="1" x14ac:dyDescent="0.3">
      <c r="A7525" s="238"/>
      <c r="B7525" s="241"/>
      <c r="C7525" s="38"/>
      <c r="D7525" s="38"/>
      <c r="E7525" s="199"/>
      <c r="F7525" s="205" t="s">
        <v>13</v>
      </c>
      <c r="G7525" s="39" t="str">
        <f t="shared" si="117"/>
        <v/>
      </c>
      <c r="H7525" s="40"/>
      <c r="I7525" s="37"/>
      <c r="J7525" s="36">
        <v>0</v>
      </c>
    </row>
    <row r="7526" spans="1:10" ht="15.75" hidden="1" thickBot="1" x14ac:dyDescent="0.3">
      <c r="A7526" s="238"/>
      <c r="B7526" s="241"/>
      <c r="C7526" s="41" t="s">
        <v>1790</v>
      </c>
      <c r="D7526" s="41" t="s">
        <v>18</v>
      </c>
      <c r="E7526" s="201">
        <v>1</v>
      </c>
      <c r="F7526" s="200" t="s">
        <v>13</v>
      </c>
      <c r="G7526" s="39" t="str">
        <f t="shared" si="117"/>
        <v/>
      </c>
      <c r="H7526" s="44">
        <f>SUM(G7526:G7526)</f>
        <v>0</v>
      </c>
      <c r="I7526" s="45"/>
      <c r="J7526" s="36">
        <v>0</v>
      </c>
    </row>
    <row r="7527" spans="1:10" ht="15.75" hidden="1" thickBot="1" x14ac:dyDescent="0.3">
      <c r="A7527" s="239"/>
      <c r="B7527" s="242"/>
      <c r="C7527" s="46"/>
      <c r="D7527" s="46"/>
      <c r="E7527" s="202"/>
      <c r="F7527" s="203" t="s">
        <v>13</v>
      </c>
      <c r="G7527" s="49" t="str">
        <f t="shared" si="117"/>
        <v/>
      </c>
      <c r="H7527" s="50"/>
      <c r="I7527" s="37"/>
      <c r="J7527" s="36">
        <v>0</v>
      </c>
    </row>
    <row r="7528" spans="1:10" ht="15.75" hidden="1" thickBot="1" x14ac:dyDescent="0.3">
      <c r="A7528" s="237" t="s">
        <v>1791</v>
      </c>
      <c r="B7528" s="240" t="s">
        <v>8215</v>
      </c>
      <c r="C7528" s="31"/>
      <c r="D7528" s="32" t="s">
        <v>18</v>
      </c>
      <c r="E7528" s="197"/>
      <c r="F7528" s="204" t="s">
        <v>13</v>
      </c>
      <c r="G7528" s="33" t="str">
        <f t="shared" si="117"/>
        <v/>
      </c>
      <c r="H7528" s="34"/>
      <c r="I7528" s="35"/>
      <c r="J7528" s="36">
        <v>0</v>
      </c>
    </row>
    <row r="7529" spans="1:10" ht="15.75" hidden="1" thickBot="1" x14ac:dyDescent="0.3">
      <c r="A7529" s="238"/>
      <c r="B7529" s="241"/>
      <c r="C7529" s="38"/>
      <c r="D7529" s="38"/>
      <c r="E7529" s="199"/>
      <c r="F7529" s="205" t="s">
        <v>13</v>
      </c>
      <c r="G7529" s="39" t="str">
        <f t="shared" si="117"/>
        <v/>
      </c>
      <c r="H7529" s="40"/>
      <c r="I7529" s="37"/>
      <c r="J7529" s="36">
        <v>0</v>
      </c>
    </row>
    <row r="7530" spans="1:10" ht="15.75" hidden="1" thickBot="1" x14ac:dyDescent="0.3">
      <c r="A7530" s="238"/>
      <c r="B7530" s="241"/>
      <c r="C7530" s="41" t="s">
        <v>1792</v>
      </c>
      <c r="D7530" s="41" t="s">
        <v>18</v>
      </c>
      <c r="E7530" s="201">
        <v>1</v>
      </c>
      <c r="F7530" s="200" t="s">
        <v>13</v>
      </c>
      <c r="G7530" s="39" t="str">
        <f t="shared" si="117"/>
        <v/>
      </c>
      <c r="H7530" s="44">
        <f>SUM(G7530:G7530)</f>
        <v>0</v>
      </c>
      <c r="I7530" s="45"/>
      <c r="J7530" s="36">
        <v>0</v>
      </c>
    </row>
    <row r="7531" spans="1:10" ht="15.75" hidden="1" thickBot="1" x14ac:dyDescent="0.3">
      <c r="A7531" s="239"/>
      <c r="B7531" s="242"/>
      <c r="C7531" s="41"/>
      <c r="D7531" s="46"/>
      <c r="E7531" s="202"/>
      <c r="F7531" s="203" t="s">
        <v>13</v>
      </c>
      <c r="G7531" s="49" t="str">
        <f t="shared" si="117"/>
        <v/>
      </c>
      <c r="H7531" s="50"/>
      <c r="I7531" s="37"/>
      <c r="J7531" s="36">
        <v>0</v>
      </c>
    </row>
    <row r="7532" spans="1:10" ht="15.75" hidden="1" thickBot="1" x14ac:dyDescent="0.3">
      <c r="A7532" s="237" t="s">
        <v>1793</v>
      </c>
      <c r="B7532" s="240" t="s">
        <v>8220</v>
      </c>
      <c r="C7532" s="31"/>
      <c r="D7532" s="32" t="s">
        <v>18</v>
      </c>
      <c r="E7532" s="197"/>
      <c r="F7532" s="204" t="s">
        <v>13</v>
      </c>
      <c r="G7532" s="33" t="str">
        <f t="shared" si="117"/>
        <v/>
      </c>
      <c r="H7532" s="34"/>
      <c r="I7532" s="35"/>
      <c r="J7532" s="36">
        <v>0</v>
      </c>
    </row>
    <row r="7533" spans="1:10" ht="15.75" hidden="1" thickBot="1" x14ac:dyDescent="0.3">
      <c r="A7533" s="238"/>
      <c r="B7533" s="241"/>
      <c r="C7533" s="38"/>
      <c r="D7533" s="38"/>
      <c r="E7533" s="199"/>
      <c r="F7533" s="205" t="s">
        <v>13</v>
      </c>
      <c r="G7533" s="39" t="str">
        <f t="shared" si="117"/>
        <v/>
      </c>
      <c r="H7533" s="40"/>
      <c r="I7533" s="37"/>
      <c r="J7533" s="36">
        <v>0</v>
      </c>
    </row>
    <row r="7534" spans="1:10" ht="15.75" hidden="1" thickBot="1" x14ac:dyDescent="0.3">
      <c r="A7534" s="238"/>
      <c r="B7534" s="241"/>
      <c r="C7534" s="41" t="s">
        <v>1794</v>
      </c>
      <c r="D7534" s="41" t="s">
        <v>18</v>
      </c>
      <c r="E7534" s="201">
        <v>1</v>
      </c>
      <c r="F7534" s="200" t="s">
        <v>13</v>
      </c>
      <c r="G7534" s="39" t="str">
        <f t="shared" si="117"/>
        <v/>
      </c>
      <c r="H7534" s="44">
        <f>SUM(G7534:G7534)</f>
        <v>0</v>
      </c>
      <c r="I7534" s="45"/>
      <c r="J7534" s="36">
        <v>0</v>
      </c>
    </row>
    <row r="7535" spans="1:10" ht="15.75" hidden="1" thickBot="1" x14ac:dyDescent="0.3">
      <c r="A7535" s="239"/>
      <c r="B7535" s="242"/>
      <c r="C7535" s="46"/>
      <c r="D7535" s="46"/>
      <c r="E7535" s="202"/>
      <c r="F7535" s="203" t="s">
        <v>13</v>
      </c>
      <c r="G7535" s="49" t="str">
        <f t="shared" si="117"/>
        <v/>
      </c>
      <c r="H7535" s="50"/>
      <c r="I7535" s="37"/>
      <c r="J7535" s="36">
        <v>0</v>
      </c>
    </row>
    <row r="7536" spans="1:10" ht="15.75" hidden="1" thickBot="1" x14ac:dyDescent="0.3">
      <c r="A7536" s="237" t="s">
        <v>1795</v>
      </c>
      <c r="B7536" s="240" t="s">
        <v>8221</v>
      </c>
      <c r="C7536" s="31"/>
      <c r="D7536" s="32" t="s">
        <v>18</v>
      </c>
      <c r="E7536" s="197"/>
      <c r="F7536" s="204" t="s">
        <v>13</v>
      </c>
      <c r="G7536" s="33" t="str">
        <f t="shared" si="117"/>
        <v/>
      </c>
      <c r="H7536" s="34"/>
      <c r="I7536" s="35"/>
      <c r="J7536" s="36">
        <v>0</v>
      </c>
    </row>
    <row r="7537" spans="1:10" ht="15.75" hidden="1" thickBot="1" x14ac:dyDescent="0.3">
      <c r="A7537" s="238"/>
      <c r="B7537" s="241"/>
      <c r="C7537" s="38"/>
      <c r="D7537" s="38"/>
      <c r="E7537" s="199"/>
      <c r="F7537" s="205" t="s">
        <v>13</v>
      </c>
      <c r="G7537" s="39" t="str">
        <f t="shared" si="117"/>
        <v/>
      </c>
      <c r="H7537" s="40"/>
      <c r="I7537" s="37"/>
      <c r="J7537" s="36">
        <v>0</v>
      </c>
    </row>
    <row r="7538" spans="1:10" ht="15.75" hidden="1" thickBot="1" x14ac:dyDescent="0.3">
      <c r="A7538" s="238"/>
      <c r="B7538" s="241"/>
      <c r="C7538" s="41" t="s">
        <v>1796</v>
      </c>
      <c r="D7538" s="41" t="s">
        <v>18</v>
      </c>
      <c r="E7538" s="201">
        <v>1</v>
      </c>
      <c r="F7538" s="200" t="s">
        <v>13</v>
      </c>
      <c r="G7538" s="39" t="str">
        <f t="shared" si="117"/>
        <v/>
      </c>
      <c r="H7538" s="44">
        <f>SUM(G7538:G7538)</f>
        <v>0</v>
      </c>
      <c r="I7538" s="45"/>
      <c r="J7538" s="36">
        <v>0</v>
      </c>
    </row>
    <row r="7539" spans="1:10" ht="15.75" hidden="1" thickBot="1" x14ac:dyDescent="0.3">
      <c r="A7539" s="239"/>
      <c r="B7539" s="242"/>
      <c r="C7539" s="46"/>
      <c r="D7539" s="46"/>
      <c r="E7539" s="202"/>
      <c r="F7539" s="203" t="s">
        <v>13</v>
      </c>
      <c r="G7539" s="49" t="str">
        <f t="shared" si="117"/>
        <v/>
      </c>
      <c r="H7539" s="50"/>
      <c r="I7539" s="37"/>
      <c r="J7539" s="36">
        <v>0</v>
      </c>
    </row>
    <row r="7540" spans="1:10" ht="15.75" hidden="1" thickBot="1" x14ac:dyDescent="0.3">
      <c r="A7540" s="237" t="s">
        <v>1797</v>
      </c>
      <c r="B7540" s="240" t="s">
        <v>8222</v>
      </c>
      <c r="C7540" s="31"/>
      <c r="D7540" s="32" t="s">
        <v>106</v>
      </c>
      <c r="E7540" s="197"/>
      <c r="F7540" s="204" t="s">
        <v>13</v>
      </c>
      <c r="G7540" s="33" t="str">
        <f t="shared" si="117"/>
        <v/>
      </c>
      <c r="H7540" s="34"/>
      <c r="I7540" s="35"/>
      <c r="J7540" s="36">
        <v>0</v>
      </c>
    </row>
    <row r="7541" spans="1:10" ht="15.75" hidden="1" thickBot="1" x14ac:dyDescent="0.3">
      <c r="A7541" s="238"/>
      <c r="B7541" s="241"/>
      <c r="C7541" s="38"/>
      <c r="D7541" s="38"/>
      <c r="E7541" s="199"/>
      <c r="F7541" s="205" t="s">
        <v>13</v>
      </c>
      <c r="G7541" s="39" t="str">
        <f t="shared" si="117"/>
        <v/>
      </c>
      <c r="H7541" s="40"/>
      <c r="I7541" s="37"/>
      <c r="J7541" s="36">
        <v>0</v>
      </c>
    </row>
    <row r="7542" spans="1:10" ht="15.75" hidden="1" thickBot="1" x14ac:dyDescent="0.3">
      <c r="A7542" s="238"/>
      <c r="B7542" s="241"/>
      <c r="C7542" s="41" t="s">
        <v>11515</v>
      </c>
      <c r="D7542" s="41" t="s">
        <v>1302</v>
      </c>
      <c r="E7542" s="201">
        <v>1</v>
      </c>
      <c r="F7542" s="200">
        <v>15.038499999999999</v>
      </c>
      <c r="G7542" s="39">
        <f t="shared" si="117"/>
        <v>15.038499999999999</v>
      </c>
      <c r="H7542" s="44">
        <f>SUM(G7542:G7542)</f>
        <v>15.038499999999999</v>
      </c>
      <c r="I7542" s="45"/>
      <c r="J7542" s="36">
        <v>0</v>
      </c>
    </row>
    <row r="7543" spans="1:10" ht="15.75" hidden="1" thickBot="1" x14ac:dyDescent="0.3">
      <c r="A7543" s="239"/>
      <c r="B7543" s="242"/>
      <c r="C7543" s="46"/>
      <c r="D7543" s="46"/>
      <c r="E7543" s="202"/>
      <c r="F7543" s="203" t="s">
        <v>13</v>
      </c>
      <c r="G7543" s="49" t="str">
        <f t="shared" si="117"/>
        <v/>
      </c>
      <c r="H7543" s="50"/>
      <c r="I7543" s="37"/>
      <c r="J7543" s="36">
        <v>0</v>
      </c>
    </row>
    <row r="7544" spans="1:10" ht="15.75" hidden="1" thickBot="1" x14ac:dyDescent="0.3">
      <c r="A7544" s="237" t="s">
        <v>1798</v>
      </c>
      <c r="B7544" s="240" t="s">
        <v>8223</v>
      </c>
      <c r="C7544" s="31"/>
      <c r="D7544" s="32" t="s">
        <v>106</v>
      </c>
      <c r="E7544" s="197"/>
      <c r="F7544" s="204" t="s">
        <v>13</v>
      </c>
      <c r="G7544" s="33" t="str">
        <f t="shared" si="117"/>
        <v/>
      </c>
      <c r="H7544" s="34"/>
      <c r="I7544" s="35"/>
      <c r="J7544" s="36">
        <v>0</v>
      </c>
    </row>
    <row r="7545" spans="1:10" ht="15.75" hidden="1" thickBot="1" x14ac:dyDescent="0.3">
      <c r="A7545" s="238"/>
      <c r="B7545" s="241"/>
      <c r="C7545" s="38"/>
      <c r="D7545" s="38"/>
      <c r="E7545" s="199"/>
      <c r="F7545" s="205" t="s">
        <v>13</v>
      </c>
      <c r="G7545" s="39" t="str">
        <f t="shared" si="117"/>
        <v/>
      </c>
      <c r="H7545" s="40"/>
      <c r="I7545" s="37"/>
      <c r="J7545" s="36">
        <v>0</v>
      </c>
    </row>
    <row r="7546" spans="1:10" ht="15.75" hidden="1" thickBot="1" x14ac:dyDescent="0.3">
      <c r="A7546" s="238"/>
      <c r="B7546" s="241"/>
      <c r="C7546" s="41" t="s">
        <v>11516</v>
      </c>
      <c r="D7546" s="41" t="s">
        <v>1302</v>
      </c>
      <c r="E7546" s="201">
        <v>1</v>
      </c>
      <c r="F7546" s="200">
        <v>20.833499999999997</v>
      </c>
      <c r="G7546" s="39">
        <f t="shared" si="117"/>
        <v>20.833499999999997</v>
      </c>
      <c r="H7546" s="44">
        <f>SUM(G7546:G7546)</f>
        <v>20.833499999999997</v>
      </c>
      <c r="I7546" s="45"/>
      <c r="J7546" s="36">
        <v>0</v>
      </c>
    </row>
    <row r="7547" spans="1:10" ht="15.75" hidden="1" thickBot="1" x14ac:dyDescent="0.3">
      <c r="A7547" s="239"/>
      <c r="B7547" s="242"/>
      <c r="C7547" s="46"/>
      <c r="D7547" s="46"/>
      <c r="E7547" s="202"/>
      <c r="F7547" s="203" t="s">
        <v>13</v>
      </c>
      <c r="G7547" s="49" t="str">
        <f t="shared" si="117"/>
        <v/>
      </c>
      <c r="H7547" s="50"/>
      <c r="I7547" s="37"/>
      <c r="J7547" s="36">
        <v>0</v>
      </c>
    </row>
    <row r="7548" spans="1:10" ht="15.75" hidden="1" thickBot="1" x14ac:dyDescent="0.3">
      <c r="A7548" s="237" t="s">
        <v>1799</v>
      </c>
      <c r="B7548" s="240" t="s">
        <v>8228</v>
      </c>
      <c r="C7548" s="31"/>
      <c r="D7548" s="32" t="s">
        <v>68</v>
      </c>
      <c r="E7548" s="197"/>
      <c r="F7548" s="208" t="s">
        <v>13</v>
      </c>
      <c r="G7548" s="33" t="str">
        <f t="shared" si="117"/>
        <v/>
      </c>
      <c r="H7548" s="34"/>
      <c r="I7548" s="35"/>
      <c r="J7548" s="36">
        <v>0</v>
      </c>
    </row>
    <row r="7549" spans="1:10" ht="15.75" hidden="1" thickBot="1" x14ac:dyDescent="0.3">
      <c r="A7549" s="246"/>
      <c r="B7549" s="241"/>
      <c r="C7549" s="38"/>
      <c r="D7549" s="38"/>
      <c r="E7549" s="199"/>
      <c r="F7549" s="211" t="s">
        <v>13</v>
      </c>
      <c r="G7549" s="65" t="str">
        <f t="shared" si="117"/>
        <v/>
      </c>
      <c r="H7549" s="66"/>
      <c r="I7549" s="67"/>
      <c r="J7549" s="36">
        <v>0</v>
      </c>
    </row>
    <row r="7550" spans="1:10" ht="39" hidden="1" thickBot="1" x14ac:dyDescent="0.3">
      <c r="A7550" s="246"/>
      <c r="B7550" s="241"/>
      <c r="C7550" s="41" t="s">
        <v>11691</v>
      </c>
      <c r="D7550" s="41" t="s">
        <v>162</v>
      </c>
      <c r="E7550" s="201">
        <v>1.05</v>
      </c>
      <c r="F7550" s="200">
        <v>300.41849999999999</v>
      </c>
      <c r="G7550" s="65">
        <f t="shared" si="117"/>
        <v>315.43942500000003</v>
      </c>
      <c r="H7550" s="44">
        <f>SUM(G7550:G7553)</f>
        <v>382.84682700000002</v>
      </c>
      <c r="I7550" s="45"/>
      <c r="J7550" s="36">
        <v>0</v>
      </c>
    </row>
    <row r="7551" spans="1:10" ht="15.75" hidden="1" thickBot="1" x14ac:dyDescent="0.3">
      <c r="A7551" s="246"/>
      <c r="B7551" s="241"/>
      <c r="C7551" s="41" t="s">
        <v>11162</v>
      </c>
      <c r="D7551" s="41" t="s">
        <v>1044</v>
      </c>
      <c r="E7551" s="201">
        <v>9.8000000000000007</v>
      </c>
      <c r="F7551" s="206">
        <v>2.0425</v>
      </c>
      <c r="G7551" s="39">
        <f t="shared" si="117"/>
        <v>20.016500000000001</v>
      </c>
      <c r="H7551" s="40"/>
      <c r="I7551" s="37"/>
      <c r="J7551" s="36">
        <v>0</v>
      </c>
    </row>
    <row r="7552" spans="1:10" ht="15.75" hidden="1" thickBot="1" x14ac:dyDescent="0.3">
      <c r="A7552" s="246"/>
      <c r="B7552" s="241"/>
      <c r="C7552" s="41" t="s">
        <v>10656</v>
      </c>
      <c r="D7552" s="41" t="s">
        <v>2800</v>
      </c>
      <c r="E7552" s="201">
        <v>1.196</v>
      </c>
      <c r="F7552" s="200">
        <v>28.575999999999997</v>
      </c>
      <c r="G7552" s="65">
        <f t="shared" si="117"/>
        <v>34.176895999999992</v>
      </c>
      <c r="H7552" s="54"/>
      <c r="I7552" s="45"/>
      <c r="J7552" s="36">
        <v>0</v>
      </c>
    </row>
    <row r="7553" spans="1:10" ht="15.75" hidden="1" thickBot="1" x14ac:dyDescent="0.3">
      <c r="A7553" s="246"/>
      <c r="B7553" s="241"/>
      <c r="C7553" s="41" t="s">
        <v>10601</v>
      </c>
      <c r="D7553" s="41" t="s">
        <v>2800</v>
      </c>
      <c r="E7553" s="201">
        <v>0.59799999999999998</v>
      </c>
      <c r="F7553" s="200">
        <v>22.097000000000001</v>
      </c>
      <c r="G7553" s="65">
        <f t="shared" si="117"/>
        <v>13.214005999999999</v>
      </c>
      <c r="H7553" s="54"/>
      <c r="I7553" s="45"/>
      <c r="J7553" s="36">
        <v>0</v>
      </c>
    </row>
    <row r="7554" spans="1:10" ht="15.75" hidden="1" thickBot="1" x14ac:dyDescent="0.3">
      <c r="A7554" s="247"/>
      <c r="B7554" s="242"/>
      <c r="C7554" s="46"/>
      <c r="D7554" s="59"/>
      <c r="E7554" s="202"/>
      <c r="F7554" s="217" t="s">
        <v>13</v>
      </c>
      <c r="G7554" s="73" t="str">
        <f t="shared" si="117"/>
        <v/>
      </c>
      <c r="H7554" s="74"/>
      <c r="I7554" s="67"/>
      <c r="J7554" s="36">
        <v>0</v>
      </c>
    </row>
    <row r="7555" spans="1:10" ht="15.75" hidden="1" thickBot="1" x14ac:dyDescent="0.3">
      <c r="A7555" s="237" t="s">
        <v>1800</v>
      </c>
      <c r="B7555" s="240" t="s">
        <v>8233</v>
      </c>
      <c r="C7555" s="31"/>
      <c r="D7555" s="32" t="s">
        <v>106</v>
      </c>
      <c r="E7555" s="197"/>
      <c r="F7555" s="208" t="s">
        <v>13</v>
      </c>
      <c r="G7555" s="33" t="str">
        <f t="shared" si="117"/>
        <v/>
      </c>
      <c r="H7555" s="34"/>
      <c r="I7555" s="35"/>
      <c r="J7555" s="36">
        <v>0</v>
      </c>
    </row>
    <row r="7556" spans="1:10" ht="15.75" hidden="1" thickBot="1" x14ac:dyDescent="0.3">
      <c r="A7556" s="246"/>
      <c r="B7556" s="241"/>
      <c r="C7556" s="38"/>
      <c r="D7556" s="38"/>
      <c r="E7556" s="199"/>
      <c r="F7556" s="211" t="s">
        <v>13</v>
      </c>
      <c r="G7556" s="65" t="str">
        <f t="shared" si="117"/>
        <v/>
      </c>
      <c r="H7556" s="66"/>
      <c r="I7556" s="67"/>
      <c r="J7556" s="36">
        <v>0</v>
      </c>
    </row>
    <row r="7557" spans="1:10" ht="39" hidden="1" thickBot="1" x14ac:dyDescent="0.3">
      <c r="A7557" s="246"/>
      <c r="B7557" s="241"/>
      <c r="C7557" s="41" t="s">
        <v>11692</v>
      </c>
      <c r="D7557" s="41" t="s">
        <v>1302</v>
      </c>
      <c r="E7557" s="201">
        <v>1.1000000000000001</v>
      </c>
      <c r="F7557" s="200">
        <v>11.589999999999998</v>
      </c>
      <c r="G7557" s="65">
        <f t="shared" si="117"/>
        <v>12.748999999999999</v>
      </c>
      <c r="H7557" s="44">
        <f>SUM(G7557:G7559)</f>
        <v>21.749399749999998</v>
      </c>
      <c r="I7557" s="45"/>
      <c r="J7557" s="36">
        <v>0</v>
      </c>
    </row>
    <row r="7558" spans="1:10" ht="15.75" hidden="1" thickBot="1" x14ac:dyDescent="0.3">
      <c r="A7558" s="246"/>
      <c r="B7558" s="241"/>
      <c r="C7558" s="41" t="s">
        <v>10605</v>
      </c>
      <c r="D7558" s="41" t="s">
        <v>2800</v>
      </c>
      <c r="E7558" s="201">
        <v>0.1721</v>
      </c>
      <c r="F7558" s="206">
        <v>23.246499999999997</v>
      </c>
      <c r="G7558" s="39">
        <f t="shared" ref="G7558:G7621" si="118">IF(ISNUMBER(F7558),E7558*F7558,"")</f>
        <v>4.0007226499999993</v>
      </c>
      <c r="H7558" s="40"/>
      <c r="I7558" s="37"/>
      <c r="J7558" s="36">
        <v>0</v>
      </c>
    </row>
    <row r="7559" spans="1:10" ht="15.75" hidden="1" thickBot="1" x14ac:dyDescent="0.3">
      <c r="A7559" s="246"/>
      <c r="B7559" s="241"/>
      <c r="C7559" s="41" t="s">
        <v>10602</v>
      </c>
      <c r="D7559" s="41" t="s">
        <v>2800</v>
      </c>
      <c r="E7559" s="201">
        <v>0.1721</v>
      </c>
      <c r="F7559" s="200">
        <v>29.050999999999998</v>
      </c>
      <c r="G7559" s="65">
        <f t="shared" si="118"/>
        <v>4.9996770999999995</v>
      </c>
      <c r="H7559" s="54"/>
      <c r="I7559" s="45"/>
      <c r="J7559" s="36">
        <v>0</v>
      </c>
    </row>
    <row r="7560" spans="1:10" ht="15.75" hidden="1" thickBot="1" x14ac:dyDescent="0.3">
      <c r="A7560" s="247"/>
      <c r="B7560" s="242"/>
      <c r="C7560" s="46"/>
      <c r="D7560" s="59"/>
      <c r="E7560" s="202"/>
      <c r="F7560" s="217" t="s">
        <v>13</v>
      </c>
      <c r="G7560" s="73" t="str">
        <f t="shared" si="118"/>
        <v/>
      </c>
      <c r="H7560" s="74"/>
      <c r="I7560" s="67"/>
      <c r="J7560" s="36">
        <v>0</v>
      </c>
    </row>
    <row r="7561" spans="1:10" ht="15.75" hidden="1" thickBot="1" x14ac:dyDescent="0.3">
      <c r="A7561" s="237" t="s">
        <v>1801</v>
      </c>
      <c r="B7561" s="240" t="s">
        <v>8240</v>
      </c>
      <c r="C7561" s="31"/>
      <c r="D7561" s="32" t="s">
        <v>18</v>
      </c>
      <c r="E7561" s="197"/>
      <c r="F7561" s="208" t="s">
        <v>13</v>
      </c>
      <c r="G7561" s="33" t="str">
        <f t="shared" si="118"/>
        <v/>
      </c>
      <c r="H7561" s="34"/>
      <c r="I7561" s="35"/>
      <c r="J7561" s="36">
        <v>0</v>
      </c>
    </row>
    <row r="7562" spans="1:10" ht="15.75" hidden="1" thickBot="1" x14ac:dyDescent="0.3">
      <c r="A7562" s="246"/>
      <c r="B7562" s="241"/>
      <c r="C7562" s="38"/>
      <c r="D7562" s="38"/>
      <c r="E7562" s="199"/>
      <c r="F7562" s="211" t="s">
        <v>13</v>
      </c>
      <c r="G7562" s="65" t="str">
        <f t="shared" si="118"/>
        <v/>
      </c>
      <c r="H7562" s="66"/>
      <c r="I7562" s="67"/>
      <c r="J7562" s="36">
        <v>0</v>
      </c>
    </row>
    <row r="7563" spans="1:10" ht="51.75" hidden="1" thickBot="1" x14ac:dyDescent="0.3">
      <c r="A7563" s="246"/>
      <c r="B7563" s="241"/>
      <c r="C7563" s="41" t="s">
        <v>11376</v>
      </c>
      <c r="D7563" s="41" t="s">
        <v>10703</v>
      </c>
      <c r="E7563" s="201">
        <v>0.98652010000000001</v>
      </c>
      <c r="F7563" s="200">
        <v>68.257499999999993</v>
      </c>
      <c r="G7563" s="65">
        <f t="shared" si="118"/>
        <v>67.33739572575</v>
      </c>
      <c r="H7563" s="44">
        <f>SUM(G7563:G7567)</f>
        <v>1614.9032635748001</v>
      </c>
      <c r="I7563" s="45"/>
      <c r="J7563" s="36">
        <v>0</v>
      </c>
    </row>
    <row r="7564" spans="1:10" ht="51.75" hidden="1" thickBot="1" x14ac:dyDescent="0.3">
      <c r="A7564" s="246"/>
      <c r="B7564" s="241"/>
      <c r="C7564" s="41" t="s">
        <v>11375</v>
      </c>
      <c r="D7564" s="41" t="s">
        <v>1050</v>
      </c>
      <c r="E7564" s="201">
        <v>7.3160000000000003E-2</v>
      </c>
      <c r="F7564" s="206">
        <v>263.96699999999998</v>
      </c>
      <c r="G7564" s="39">
        <f t="shared" si="118"/>
        <v>19.311825719999998</v>
      </c>
      <c r="H7564" s="40"/>
      <c r="I7564" s="37"/>
      <c r="J7564" s="36">
        <v>0</v>
      </c>
    </row>
    <row r="7565" spans="1:10" ht="15.75" hidden="1" thickBot="1" x14ac:dyDescent="0.3">
      <c r="A7565" s="246"/>
      <c r="B7565" s="241"/>
      <c r="C7565" s="41" t="s">
        <v>10605</v>
      </c>
      <c r="D7565" s="41" t="s">
        <v>2800</v>
      </c>
      <c r="E7565" s="201">
        <v>0.91490910000000003</v>
      </c>
      <c r="F7565" s="200">
        <v>23.246499999999997</v>
      </c>
      <c r="G7565" s="65">
        <f t="shared" si="118"/>
        <v>21.268434393149999</v>
      </c>
      <c r="H7565" s="54"/>
      <c r="I7565" s="45"/>
      <c r="J7565" s="36">
        <v>0</v>
      </c>
    </row>
    <row r="7566" spans="1:10" ht="15.75" hidden="1" thickBot="1" x14ac:dyDescent="0.3">
      <c r="A7566" s="246"/>
      <c r="B7566" s="241"/>
      <c r="C7566" s="41" t="s">
        <v>10602</v>
      </c>
      <c r="D7566" s="41" t="s">
        <v>2800</v>
      </c>
      <c r="E7566" s="201">
        <v>4.1170909</v>
      </c>
      <c r="F7566" s="200">
        <v>29.050999999999998</v>
      </c>
      <c r="G7566" s="65">
        <f t="shared" si="118"/>
        <v>119.60560773589999</v>
      </c>
      <c r="H7566" s="54"/>
      <c r="I7566" s="45"/>
      <c r="J7566" s="36">
        <v>0</v>
      </c>
    </row>
    <row r="7567" spans="1:10" ht="26.25" hidden="1" thickBot="1" x14ac:dyDescent="0.3">
      <c r="A7567" s="246"/>
      <c r="B7567" s="241"/>
      <c r="C7567" s="41" t="s">
        <v>11693</v>
      </c>
      <c r="D7567" s="41" t="s">
        <v>83</v>
      </c>
      <c r="E7567" s="201">
        <v>1</v>
      </c>
      <c r="F7567" s="200">
        <v>1387.38</v>
      </c>
      <c r="G7567" s="65">
        <f t="shared" si="118"/>
        <v>1387.38</v>
      </c>
      <c r="H7567" s="54"/>
      <c r="I7567" s="45"/>
      <c r="J7567" s="36">
        <v>0</v>
      </c>
    </row>
    <row r="7568" spans="1:10" ht="15.75" hidden="1" thickBot="1" x14ac:dyDescent="0.3">
      <c r="A7568" s="247"/>
      <c r="B7568" s="242"/>
      <c r="C7568" s="46"/>
      <c r="D7568" s="59"/>
      <c r="E7568" s="202"/>
      <c r="F7568" s="217" t="s">
        <v>13</v>
      </c>
      <c r="G7568" s="73" t="str">
        <f t="shared" si="118"/>
        <v/>
      </c>
      <c r="H7568" s="74"/>
      <c r="I7568" s="67"/>
      <c r="J7568" s="36">
        <v>0</v>
      </c>
    </row>
    <row r="7569" spans="1:10" ht="15.75" hidden="1" thickBot="1" x14ac:dyDescent="0.3">
      <c r="A7569" s="237" t="s">
        <v>1802</v>
      </c>
      <c r="B7569" s="240" t="s">
        <v>8241</v>
      </c>
      <c r="C7569" s="31"/>
      <c r="D7569" s="32" t="s">
        <v>18</v>
      </c>
      <c r="E7569" s="197"/>
      <c r="F7569" s="208" t="s">
        <v>13</v>
      </c>
      <c r="G7569" s="33" t="str">
        <f t="shared" si="118"/>
        <v/>
      </c>
      <c r="H7569" s="34"/>
      <c r="I7569" s="35"/>
      <c r="J7569" s="36">
        <v>0</v>
      </c>
    </row>
    <row r="7570" spans="1:10" ht="15.75" hidden="1" thickBot="1" x14ac:dyDescent="0.3">
      <c r="A7570" s="246"/>
      <c r="B7570" s="241"/>
      <c r="C7570" s="38"/>
      <c r="D7570" s="38"/>
      <c r="E7570" s="199"/>
      <c r="F7570" s="211" t="s">
        <v>13</v>
      </c>
      <c r="G7570" s="65" t="str">
        <f t="shared" si="118"/>
        <v/>
      </c>
      <c r="H7570" s="66"/>
      <c r="I7570" s="67"/>
      <c r="J7570" s="36">
        <v>0</v>
      </c>
    </row>
    <row r="7571" spans="1:10" ht="51.75" hidden="1" thickBot="1" x14ac:dyDescent="0.3">
      <c r="A7571" s="246"/>
      <c r="B7571" s="241"/>
      <c r="C7571" s="41" t="s">
        <v>11376</v>
      </c>
      <c r="D7571" s="41" t="s">
        <v>10703</v>
      </c>
      <c r="E7571" s="201">
        <v>0.98652010000000001</v>
      </c>
      <c r="F7571" s="200">
        <v>68.257499999999993</v>
      </c>
      <c r="G7571" s="65">
        <f t="shared" si="118"/>
        <v>67.33739572575</v>
      </c>
      <c r="H7571" s="44">
        <f>SUM(G7571:G7575)</f>
        <v>1202.3259673128998</v>
      </c>
      <c r="I7571" s="45"/>
      <c r="J7571" s="36">
        <v>0</v>
      </c>
    </row>
    <row r="7572" spans="1:10" ht="51.75" hidden="1" thickBot="1" x14ac:dyDescent="0.3">
      <c r="A7572" s="246"/>
      <c r="B7572" s="241"/>
      <c r="C7572" s="41" t="s">
        <v>11375</v>
      </c>
      <c r="D7572" s="41" t="s">
        <v>1050</v>
      </c>
      <c r="E7572" s="201">
        <v>0.1124</v>
      </c>
      <c r="F7572" s="206">
        <v>263.96699999999998</v>
      </c>
      <c r="G7572" s="39">
        <f t="shared" si="118"/>
        <v>29.669890799999997</v>
      </c>
      <c r="H7572" s="40"/>
      <c r="I7572" s="37"/>
      <c r="J7572" s="36">
        <v>0</v>
      </c>
    </row>
    <row r="7573" spans="1:10" ht="15.75" hidden="1" thickBot="1" x14ac:dyDescent="0.3">
      <c r="A7573" s="246"/>
      <c r="B7573" s="241"/>
      <c r="C7573" s="41" t="s">
        <v>10605</v>
      </c>
      <c r="D7573" s="41" t="s">
        <v>2800</v>
      </c>
      <c r="E7573" s="201">
        <v>1.5591273000000001</v>
      </c>
      <c r="F7573" s="200">
        <v>23.246499999999997</v>
      </c>
      <c r="G7573" s="65">
        <f t="shared" si="118"/>
        <v>36.244252779450001</v>
      </c>
      <c r="H7573" s="54"/>
      <c r="I7573" s="45"/>
      <c r="J7573" s="36">
        <v>0</v>
      </c>
    </row>
    <row r="7574" spans="1:10" ht="15.75" hidden="1" thickBot="1" x14ac:dyDescent="0.3">
      <c r="A7574" s="246"/>
      <c r="B7574" s="241"/>
      <c r="C7574" s="41" t="s">
        <v>10602</v>
      </c>
      <c r="D7574" s="41" t="s">
        <v>2800</v>
      </c>
      <c r="E7574" s="201">
        <v>7.0160726999999996</v>
      </c>
      <c r="F7574" s="200">
        <v>29.050999999999998</v>
      </c>
      <c r="G7574" s="65">
        <f t="shared" si="118"/>
        <v>203.82392800769998</v>
      </c>
      <c r="H7574" s="54"/>
      <c r="I7574" s="45"/>
      <c r="J7574" s="36">
        <v>0</v>
      </c>
    </row>
    <row r="7575" spans="1:10" ht="26.25" hidden="1" thickBot="1" x14ac:dyDescent="0.3">
      <c r="A7575" s="246"/>
      <c r="B7575" s="241"/>
      <c r="C7575" s="41" t="s">
        <v>11694</v>
      </c>
      <c r="D7575" s="41" t="s">
        <v>83</v>
      </c>
      <c r="E7575" s="201">
        <v>1</v>
      </c>
      <c r="F7575" s="200">
        <v>865.25049999999987</v>
      </c>
      <c r="G7575" s="65">
        <f t="shared" si="118"/>
        <v>865.25049999999987</v>
      </c>
      <c r="H7575" s="54"/>
      <c r="I7575" s="45"/>
      <c r="J7575" s="36">
        <v>0</v>
      </c>
    </row>
    <row r="7576" spans="1:10" ht="15.75" hidden="1" thickBot="1" x14ac:dyDescent="0.3">
      <c r="A7576" s="247"/>
      <c r="B7576" s="242"/>
      <c r="C7576" s="46"/>
      <c r="D7576" s="59"/>
      <c r="E7576" s="202"/>
      <c r="F7576" s="217" t="s">
        <v>13</v>
      </c>
      <c r="G7576" s="73" t="str">
        <f t="shared" si="118"/>
        <v/>
      </c>
      <c r="H7576" s="74"/>
      <c r="I7576" s="67"/>
      <c r="J7576" s="36">
        <v>0</v>
      </c>
    </row>
    <row r="7577" spans="1:10" ht="15.75" hidden="1" thickBot="1" x14ac:dyDescent="0.3">
      <c r="A7577" s="237" t="s">
        <v>1803</v>
      </c>
      <c r="B7577" s="240" t="s">
        <v>8242</v>
      </c>
      <c r="C7577" s="31"/>
      <c r="D7577" s="32" t="s">
        <v>18</v>
      </c>
      <c r="E7577" s="197"/>
      <c r="F7577" s="208" t="s">
        <v>13</v>
      </c>
      <c r="G7577" s="33" t="str">
        <f t="shared" si="118"/>
        <v/>
      </c>
      <c r="H7577" s="34"/>
      <c r="I7577" s="35"/>
      <c r="J7577" s="36">
        <v>0</v>
      </c>
    </row>
    <row r="7578" spans="1:10" ht="15.75" hidden="1" thickBot="1" x14ac:dyDescent="0.3">
      <c r="A7578" s="246"/>
      <c r="B7578" s="241"/>
      <c r="C7578" s="38"/>
      <c r="D7578" s="38"/>
      <c r="E7578" s="199"/>
      <c r="F7578" s="211" t="s">
        <v>13</v>
      </c>
      <c r="G7578" s="65" t="str">
        <f t="shared" si="118"/>
        <v/>
      </c>
      <c r="H7578" s="66"/>
      <c r="I7578" s="67"/>
      <c r="J7578" s="36">
        <v>0</v>
      </c>
    </row>
    <row r="7579" spans="1:10" ht="26.25" hidden="1" thickBot="1" x14ac:dyDescent="0.3">
      <c r="A7579" s="246"/>
      <c r="B7579" s="241"/>
      <c r="C7579" s="41" t="s">
        <v>1804</v>
      </c>
      <c r="D7579" s="41" t="s">
        <v>18</v>
      </c>
      <c r="E7579" s="201">
        <v>1</v>
      </c>
      <c r="F7579" s="200" t="s">
        <v>13</v>
      </c>
      <c r="G7579" s="65" t="str">
        <f t="shared" si="118"/>
        <v/>
      </c>
      <c r="H7579" s="44">
        <f>SUM(G7579:G7581)</f>
        <v>13.074375</v>
      </c>
      <c r="I7579" s="45"/>
      <c r="J7579" s="36">
        <v>0</v>
      </c>
    </row>
    <row r="7580" spans="1:10" ht="15.75" hidden="1" thickBot="1" x14ac:dyDescent="0.3">
      <c r="A7580" s="246"/>
      <c r="B7580" s="241"/>
      <c r="C7580" s="41" t="s">
        <v>10605</v>
      </c>
      <c r="D7580" s="41" t="s">
        <v>2800</v>
      </c>
      <c r="E7580" s="201">
        <v>0.25</v>
      </c>
      <c r="F7580" s="206">
        <v>23.246499999999997</v>
      </c>
      <c r="G7580" s="39">
        <f t="shared" si="118"/>
        <v>5.8116249999999994</v>
      </c>
      <c r="H7580" s="40"/>
      <c r="I7580" s="37"/>
      <c r="J7580" s="36">
        <v>0</v>
      </c>
    </row>
    <row r="7581" spans="1:10" ht="15.75" hidden="1" thickBot="1" x14ac:dyDescent="0.3">
      <c r="A7581" s="246"/>
      <c r="B7581" s="241"/>
      <c r="C7581" s="41" t="s">
        <v>10602</v>
      </c>
      <c r="D7581" s="41" t="s">
        <v>2800</v>
      </c>
      <c r="E7581" s="201">
        <v>0.25</v>
      </c>
      <c r="F7581" s="200">
        <v>29.050999999999998</v>
      </c>
      <c r="G7581" s="65">
        <f t="shared" si="118"/>
        <v>7.2627499999999996</v>
      </c>
      <c r="H7581" s="54"/>
      <c r="I7581" s="45"/>
      <c r="J7581" s="36">
        <v>0</v>
      </c>
    </row>
    <row r="7582" spans="1:10" ht="15.75" hidden="1" thickBot="1" x14ac:dyDescent="0.3">
      <c r="A7582" s="247"/>
      <c r="B7582" s="242"/>
      <c r="C7582" s="46"/>
      <c r="D7582" s="59"/>
      <c r="E7582" s="202"/>
      <c r="F7582" s="217" t="s">
        <v>13</v>
      </c>
      <c r="G7582" s="73" t="str">
        <f t="shared" si="118"/>
        <v/>
      </c>
      <c r="H7582" s="74"/>
      <c r="I7582" s="67"/>
      <c r="J7582" s="36">
        <v>0</v>
      </c>
    </row>
    <row r="7583" spans="1:10" ht="15.75" hidden="1" thickBot="1" x14ac:dyDescent="0.3">
      <c r="A7583" s="237" t="s">
        <v>1805</v>
      </c>
      <c r="B7583" s="240" t="s">
        <v>8243</v>
      </c>
      <c r="C7583" s="31"/>
      <c r="D7583" s="32" t="s">
        <v>18</v>
      </c>
      <c r="E7583" s="197"/>
      <c r="F7583" s="208" t="s">
        <v>13</v>
      </c>
      <c r="G7583" s="33" t="str">
        <f t="shared" si="118"/>
        <v/>
      </c>
      <c r="H7583" s="34"/>
      <c r="I7583" s="35"/>
      <c r="J7583" s="36">
        <v>0</v>
      </c>
    </row>
    <row r="7584" spans="1:10" ht="15.75" hidden="1" thickBot="1" x14ac:dyDescent="0.3">
      <c r="A7584" s="246"/>
      <c r="B7584" s="241"/>
      <c r="C7584" s="38"/>
      <c r="D7584" s="38"/>
      <c r="E7584" s="199"/>
      <c r="F7584" s="211" t="s">
        <v>13</v>
      </c>
      <c r="G7584" s="65" t="str">
        <f t="shared" si="118"/>
        <v/>
      </c>
      <c r="H7584" s="66"/>
      <c r="I7584" s="67"/>
      <c r="J7584" s="36">
        <v>0</v>
      </c>
    </row>
    <row r="7585" spans="1:10" ht="15.75" hidden="1" thickBot="1" x14ac:dyDescent="0.3">
      <c r="A7585" s="246"/>
      <c r="B7585" s="241"/>
      <c r="C7585" s="41" t="s">
        <v>10605</v>
      </c>
      <c r="D7585" s="41" t="s">
        <v>2800</v>
      </c>
      <c r="E7585" s="201">
        <v>5</v>
      </c>
      <c r="F7585" s="206">
        <v>23.246499999999997</v>
      </c>
      <c r="G7585" s="65">
        <f t="shared" si="118"/>
        <v>116.23249999999999</v>
      </c>
      <c r="H7585" s="44">
        <f>SUM(G7585:G7586)</f>
        <v>261.48749999999995</v>
      </c>
      <c r="I7585" s="45"/>
      <c r="J7585" s="36">
        <v>0</v>
      </c>
    </row>
    <row r="7586" spans="1:10" ht="15.75" hidden="1" thickBot="1" x14ac:dyDescent="0.3">
      <c r="A7586" s="246"/>
      <c r="B7586" s="241"/>
      <c r="C7586" s="41" t="s">
        <v>10602</v>
      </c>
      <c r="D7586" s="41" t="s">
        <v>2800</v>
      </c>
      <c r="E7586" s="201">
        <v>5</v>
      </c>
      <c r="F7586" s="200">
        <v>29.050999999999998</v>
      </c>
      <c r="G7586" s="39">
        <f t="shared" si="118"/>
        <v>145.255</v>
      </c>
      <c r="H7586" s="40"/>
      <c r="I7586" s="37"/>
      <c r="J7586" s="36">
        <v>0</v>
      </c>
    </row>
    <row r="7587" spans="1:10" ht="15.75" hidden="1" thickBot="1" x14ac:dyDescent="0.3">
      <c r="A7587" s="247"/>
      <c r="B7587" s="242"/>
      <c r="C7587" s="46"/>
      <c r="D7587" s="59"/>
      <c r="E7587" s="202"/>
      <c r="F7587" s="217" t="s">
        <v>13</v>
      </c>
      <c r="G7587" s="73" t="str">
        <f t="shared" si="118"/>
        <v/>
      </c>
      <c r="H7587" s="74"/>
      <c r="I7587" s="67"/>
      <c r="J7587" s="36">
        <v>0</v>
      </c>
    </row>
    <row r="7588" spans="1:10" ht="15.75" hidden="1" thickBot="1" x14ac:dyDescent="0.3">
      <c r="A7588" s="237" t="s">
        <v>1806</v>
      </c>
      <c r="B7588" s="240" t="s">
        <v>8244</v>
      </c>
      <c r="C7588" s="31"/>
      <c r="D7588" s="32" t="s">
        <v>18</v>
      </c>
      <c r="E7588" s="197"/>
      <c r="F7588" s="208" t="s">
        <v>13</v>
      </c>
      <c r="G7588" s="33" t="str">
        <f t="shared" si="118"/>
        <v/>
      </c>
      <c r="H7588" s="34"/>
      <c r="I7588" s="35"/>
      <c r="J7588" s="36">
        <v>0</v>
      </c>
    </row>
    <row r="7589" spans="1:10" ht="15.75" hidden="1" thickBot="1" x14ac:dyDescent="0.3">
      <c r="A7589" s="246"/>
      <c r="B7589" s="241"/>
      <c r="C7589" s="38"/>
      <c r="D7589" s="38"/>
      <c r="E7589" s="199"/>
      <c r="F7589" s="211" t="s">
        <v>13</v>
      </c>
      <c r="G7589" s="65" t="str">
        <f t="shared" si="118"/>
        <v/>
      </c>
      <c r="H7589" s="66"/>
      <c r="I7589" s="67"/>
      <c r="J7589" s="36">
        <v>0</v>
      </c>
    </row>
    <row r="7590" spans="1:10" ht="15.75" hidden="1" thickBot="1" x14ac:dyDescent="0.3">
      <c r="A7590" s="246"/>
      <c r="B7590" s="241"/>
      <c r="C7590" s="41" t="s">
        <v>10605</v>
      </c>
      <c r="D7590" s="41" t="s">
        <v>2800</v>
      </c>
      <c r="E7590" s="201">
        <v>0.8</v>
      </c>
      <c r="F7590" s="206">
        <v>23.246499999999997</v>
      </c>
      <c r="G7590" s="65">
        <f t="shared" si="118"/>
        <v>18.597199999999997</v>
      </c>
      <c r="H7590" s="44">
        <f>SUM(G7590:G7591)</f>
        <v>41.837999999999994</v>
      </c>
      <c r="I7590" s="45"/>
      <c r="J7590" s="36">
        <v>0</v>
      </c>
    </row>
    <row r="7591" spans="1:10" ht="15.75" hidden="1" thickBot="1" x14ac:dyDescent="0.3">
      <c r="A7591" s="246"/>
      <c r="B7591" s="241"/>
      <c r="C7591" s="41" t="s">
        <v>10602</v>
      </c>
      <c r="D7591" s="41" t="s">
        <v>2800</v>
      </c>
      <c r="E7591" s="201">
        <v>0.8</v>
      </c>
      <c r="F7591" s="200">
        <v>29.050999999999998</v>
      </c>
      <c r="G7591" s="39">
        <f t="shared" si="118"/>
        <v>23.2408</v>
      </c>
      <c r="H7591" s="40"/>
      <c r="I7591" s="37"/>
      <c r="J7591" s="36">
        <v>0</v>
      </c>
    </row>
    <row r="7592" spans="1:10" ht="15.75" hidden="1" thickBot="1" x14ac:dyDescent="0.3">
      <c r="A7592" s="247"/>
      <c r="B7592" s="242"/>
      <c r="C7592" s="46"/>
      <c r="D7592" s="59"/>
      <c r="E7592" s="202"/>
      <c r="F7592" s="217" t="s">
        <v>13</v>
      </c>
      <c r="G7592" s="73" t="str">
        <f t="shared" si="118"/>
        <v/>
      </c>
      <c r="H7592" s="74"/>
      <c r="I7592" s="67"/>
      <c r="J7592" s="36">
        <v>0</v>
      </c>
    </row>
    <row r="7593" spans="1:10" ht="15.75" hidden="1" thickBot="1" x14ac:dyDescent="0.3">
      <c r="A7593" s="237" t="s">
        <v>1807</v>
      </c>
      <c r="B7593" s="240" t="s">
        <v>8245</v>
      </c>
      <c r="C7593" s="31"/>
      <c r="D7593" s="32" t="s">
        <v>106</v>
      </c>
      <c r="E7593" s="197"/>
      <c r="F7593" s="204" t="s">
        <v>13</v>
      </c>
      <c r="G7593" s="33" t="str">
        <f t="shared" si="118"/>
        <v/>
      </c>
      <c r="H7593" s="34"/>
      <c r="I7593" s="35"/>
      <c r="J7593" s="36">
        <v>0</v>
      </c>
    </row>
    <row r="7594" spans="1:10" ht="15.75" hidden="1" thickBot="1" x14ac:dyDescent="0.3">
      <c r="A7594" s="238"/>
      <c r="B7594" s="241"/>
      <c r="C7594" s="38"/>
      <c r="D7594" s="38"/>
      <c r="E7594" s="199"/>
      <c r="F7594" s="205" t="s">
        <v>13</v>
      </c>
      <c r="G7594" s="37" t="str">
        <f t="shared" si="118"/>
        <v/>
      </c>
      <c r="H7594" s="40"/>
      <c r="I7594" s="37"/>
      <c r="J7594" s="36">
        <v>0</v>
      </c>
    </row>
    <row r="7595" spans="1:10" ht="15.75" hidden="1" thickBot="1" x14ac:dyDescent="0.3">
      <c r="A7595" s="238"/>
      <c r="B7595" s="241"/>
      <c r="C7595" s="41" t="s">
        <v>10605</v>
      </c>
      <c r="D7595" s="41" t="s">
        <v>2800</v>
      </c>
      <c r="E7595" s="201">
        <v>6.08E-2</v>
      </c>
      <c r="F7595" s="200">
        <v>23.246499999999997</v>
      </c>
      <c r="G7595" s="39">
        <f t="shared" si="118"/>
        <v>1.4133871999999998</v>
      </c>
      <c r="H7595" s="44">
        <f>SUM(G7595:G7598)</f>
        <v>3.2189324999999998</v>
      </c>
      <c r="I7595" s="45"/>
      <c r="J7595" s="36">
        <v>0</v>
      </c>
    </row>
    <row r="7596" spans="1:10" ht="15.75" hidden="1" thickBot="1" x14ac:dyDescent="0.3">
      <c r="A7596" s="238"/>
      <c r="B7596" s="241"/>
      <c r="C7596" s="41" t="s">
        <v>10602</v>
      </c>
      <c r="D7596" s="41" t="s">
        <v>2800</v>
      </c>
      <c r="E7596" s="201">
        <v>6.08E-2</v>
      </c>
      <c r="F7596" s="200">
        <v>29.050999999999998</v>
      </c>
      <c r="G7596" s="39">
        <f t="shared" si="118"/>
        <v>1.7663008</v>
      </c>
      <c r="H7596" s="40"/>
      <c r="I7596" s="37"/>
      <c r="J7596" s="36">
        <v>0</v>
      </c>
    </row>
    <row r="7597" spans="1:10" ht="26.25" hidden="1" thickBot="1" x14ac:dyDescent="0.3">
      <c r="A7597" s="238"/>
      <c r="B7597" s="241"/>
      <c r="C7597" s="41" t="s">
        <v>1808</v>
      </c>
      <c r="D7597" s="41" t="s">
        <v>106</v>
      </c>
      <c r="E7597" s="201">
        <v>1.0149999999999999</v>
      </c>
      <c r="F7597" s="206" t="s">
        <v>13</v>
      </c>
      <c r="G7597" s="39" t="str">
        <f t="shared" si="118"/>
        <v/>
      </c>
      <c r="H7597" s="40"/>
      <c r="I7597" s="37"/>
      <c r="J7597" s="36">
        <v>0</v>
      </c>
    </row>
    <row r="7598" spans="1:10" ht="26.25" hidden="1" thickBot="1" x14ac:dyDescent="0.3">
      <c r="A7598" s="238"/>
      <c r="B7598" s="241"/>
      <c r="C7598" s="41" t="s">
        <v>10965</v>
      </c>
      <c r="D7598" s="41" t="s">
        <v>83</v>
      </c>
      <c r="E7598" s="201">
        <v>8.9999999999999993E-3</v>
      </c>
      <c r="F7598" s="206">
        <v>4.3605</v>
      </c>
      <c r="G7598" s="39">
        <f t="shared" si="118"/>
        <v>3.9244499999999995E-2</v>
      </c>
      <c r="H7598" s="40"/>
      <c r="I7598" s="37"/>
      <c r="J7598" s="36">
        <v>0</v>
      </c>
    </row>
    <row r="7599" spans="1:10" ht="15.75" hidden="1" thickBot="1" x14ac:dyDescent="0.3">
      <c r="A7599" s="239"/>
      <c r="B7599" s="242"/>
      <c r="C7599" s="46"/>
      <c r="D7599" s="46"/>
      <c r="E7599" s="202"/>
      <c r="F7599" s="203" t="s">
        <v>13</v>
      </c>
      <c r="G7599" s="48" t="str">
        <f t="shared" si="118"/>
        <v/>
      </c>
      <c r="H7599" s="50"/>
      <c r="I7599" s="37"/>
      <c r="J7599" s="36">
        <v>0</v>
      </c>
    </row>
    <row r="7600" spans="1:10" ht="15.75" hidden="1" thickBot="1" x14ac:dyDescent="0.3">
      <c r="A7600" s="237" t="s">
        <v>1809</v>
      </c>
      <c r="B7600" s="240" t="s">
        <v>8246</v>
      </c>
      <c r="C7600" s="31"/>
      <c r="D7600" s="32" t="s">
        <v>18</v>
      </c>
      <c r="E7600" s="197"/>
      <c r="F7600" s="204" t="s">
        <v>13</v>
      </c>
      <c r="G7600" s="33" t="str">
        <f t="shared" si="118"/>
        <v/>
      </c>
      <c r="H7600" s="34"/>
      <c r="I7600" s="35"/>
      <c r="J7600" s="36">
        <v>0</v>
      </c>
    </row>
    <row r="7601" spans="1:10" ht="15.75" hidden="1" thickBot="1" x14ac:dyDescent="0.3">
      <c r="A7601" s="238"/>
      <c r="B7601" s="241"/>
      <c r="C7601" s="38"/>
      <c r="D7601" s="38"/>
      <c r="E7601" s="199"/>
      <c r="F7601" s="205" t="s">
        <v>13</v>
      </c>
      <c r="G7601" s="37" t="str">
        <f t="shared" si="118"/>
        <v/>
      </c>
      <c r="H7601" s="40"/>
      <c r="I7601" s="37"/>
      <c r="J7601" s="36">
        <v>0</v>
      </c>
    </row>
    <row r="7602" spans="1:10" ht="39" hidden="1" thickBot="1" x14ac:dyDescent="0.3">
      <c r="A7602" s="238"/>
      <c r="B7602" s="241"/>
      <c r="C7602" s="41" t="s">
        <v>1810</v>
      </c>
      <c r="D7602" s="58" t="s">
        <v>18</v>
      </c>
      <c r="E7602" s="201">
        <v>1</v>
      </c>
      <c r="F7602" s="206" t="s">
        <v>13</v>
      </c>
      <c r="G7602" s="37" t="str">
        <f t="shared" si="118"/>
        <v/>
      </c>
      <c r="H7602" s="44">
        <f>SUM(G7602:G7605)</f>
        <v>226.40779915487997</v>
      </c>
      <c r="I7602" s="45"/>
      <c r="J7602" s="36">
        <v>0</v>
      </c>
    </row>
    <row r="7603" spans="1:10" ht="39" hidden="1" thickBot="1" x14ac:dyDescent="0.3">
      <c r="A7603" s="238"/>
      <c r="B7603" s="241"/>
      <c r="C7603" s="41" t="s">
        <v>11331</v>
      </c>
      <c r="D7603" s="41" t="s">
        <v>2880</v>
      </c>
      <c r="E7603" s="201">
        <v>1.9199999999999998E-2</v>
      </c>
      <c r="F7603" s="209">
        <f>IF(ISNUMBER('Comp.Aux1'!$G$412), 'Comp.Aux1'!$G$412, 0)</f>
        <v>896.76037264999991</v>
      </c>
      <c r="G7603" s="37">
        <f t="shared" si="118"/>
        <v>17.217799154879998</v>
      </c>
      <c r="H7603" s="40"/>
      <c r="I7603" s="37"/>
      <c r="J7603" s="36">
        <v>0</v>
      </c>
    </row>
    <row r="7604" spans="1:10" ht="15.75" hidden="1" thickBot="1" x14ac:dyDescent="0.3">
      <c r="A7604" s="238"/>
      <c r="B7604" s="241"/>
      <c r="C7604" s="41" t="s">
        <v>10605</v>
      </c>
      <c r="D7604" s="41" t="s">
        <v>2800</v>
      </c>
      <c r="E7604" s="201">
        <v>4</v>
      </c>
      <c r="F7604" s="200">
        <v>23.246499999999997</v>
      </c>
      <c r="G7604" s="37">
        <f t="shared" si="118"/>
        <v>92.98599999999999</v>
      </c>
      <c r="H7604" s="40"/>
      <c r="I7604" s="37"/>
      <c r="J7604" s="36">
        <v>0</v>
      </c>
    </row>
    <row r="7605" spans="1:10" ht="15.75" hidden="1" thickBot="1" x14ac:dyDescent="0.3">
      <c r="A7605" s="238"/>
      <c r="B7605" s="241"/>
      <c r="C7605" s="41" t="s">
        <v>10602</v>
      </c>
      <c r="D7605" s="41" t="s">
        <v>2800</v>
      </c>
      <c r="E7605" s="201">
        <v>4</v>
      </c>
      <c r="F7605" s="200">
        <v>29.050999999999998</v>
      </c>
      <c r="G7605" s="39">
        <f t="shared" si="118"/>
        <v>116.20399999999999</v>
      </c>
      <c r="H7605" s="40"/>
      <c r="I7605" s="37"/>
      <c r="J7605" s="36">
        <v>0</v>
      </c>
    </row>
    <row r="7606" spans="1:10" ht="15.75" hidden="1" thickBot="1" x14ac:dyDescent="0.3">
      <c r="A7606" s="239"/>
      <c r="B7606" s="242"/>
      <c r="C7606" s="46"/>
      <c r="D7606" s="46"/>
      <c r="E7606" s="202"/>
      <c r="F7606" s="203" t="s">
        <v>13</v>
      </c>
      <c r="G7606" s="48" t="str">
        <f t="shared" si="118"/>
        <v/>
      </c>
      <c r="H7606" s="50"/>
      <c r="I7606" s="37"/>
      <c r="J7606" s="36">
        <v>0</v>
      </c>
    </row>
    <row r="7607" spans="1:10" ht="15.75" hidden="1" thickBot="1" x14ac:dyDescent="0.3">
      <c r="A7607" s="237" t="s">
        <v>1811</v>
      </c>
      <c r="B7607" s="240" t="s">
        <v>8247</v>
      </c>
      <c r="C7607" s="31"/>
      <c r="D7607" s="32" t="s">
        <v>18</v>
      </c>
      <c r="E7607" s="197"/>
      <c r="F7607" s="204" t="s">
        <v>13</v>
      </c>
      <c r="G7607" s="33" t="str">
        <f t="shared" si="118"/>
        <v/>
      </c>
      <c r="H7607" s="34"/>
      <c r="I7607" s="35"/>
      <c r="J7607" s="36">
        <v>0</v>
      </c>
    </row>
    <row r="7608" spans="1:10" ht="15.75" hidden="1" thickBot="1" x14ac:dyDescent="0.3">
      <c r="A7608" s="238"/>
      <c r="B7608" s="241"/>
      <c r="C7608" s="38"/>
      <c r="D7608" s="38"/>
      <c r="E7608" s="199"/>
      <c r="F7608" s="205" t="s">
        <v>13</v>
      </c>
      <c r="G7608" s="37" t="str">
        <f t="shared" si="118"/>
        <v/>
      </c>
      <c r="H7608" s="40"/>
      <c r="I7608" s="37"/>
      <c r="J7608" s="36">
        <v>0</v>
      </c>
    </row>
    <row r="7609" spans="1:10" ht="51.75" hidden="1" thickBot="1" x14ac:dyDescent="0.3">
      <c r="A7609" s="238"/>
      <c r="B7609" s="241"/>
      <c r="C7609" s="41" t="s">
        <v>11375</v>
      </c>
      <c r="D7609" s="41" t="s">
        <v>1050</v>
      </c>
      <c r="E7609" s="201">
        <v>0.20160710000000001</v>
      </c>
      <c r="F7609" s="206">
        <v>263.96699999999998</v>
      </c>
      <c r="G7609" s="37">
        <f t="shared" si="118"/>
        <v>53.217621365699998</v>
      </c>
      <c r="H7609" s="44">
        <f>SUM(G7609:G7614)</f>
        <v>531.24938067619985</v>
      </c>
      <c r="I7609" s="45"/>
      <c r="J7609" s="36">
        <v>0</v>
      </c>
    </row>
    <row r="7610" spans="1:10" ht="51.75" hidden="1" thickBot="1" x14ac:dyDescent="0.3">
      <c r="A7610" s="238"/>
      <c r="B7610" s="241"/>
      <c r="C7610" s="41" t="s">
        <v>11376</v>
      </c>
      <c r="D7610" s="41" t="s">
        <v>10703</v>
      </c>
      <c r="E7610" s="201">
        <v>5.1701400000000002E-2</v>
      </c>
      <c r="F7610" s="206">
        <v>68.257499999999993</v>
      </c>
      <c r="G7610" s="37">
        <f t="shared" si="118"/>
        <v>3.5290083104999996</v>
      </c>
      <c r="H7610" s="55"/>
      <c r="I7610" s="56"/>
      <c r="J7610" s="36">
        <v>0</v>
      </c>
    </row>
    <row r="7611" spans="1:10" ht="26.25" hidden="1" thickBot="1" x14ac:dyDescent="0.3">
      <c r="A7611" s="238"/>
      <c r="B7611" s="241"/>
      <c r="C7611" s="41" t="s">
        <v>10965</v>
      </c>
      <c r="D7611" s="41" t="s">
        <v>83</v>
      </c>
      <c r="E7611" s="201">
        <v>1.4E-2</v>
      </c>
      <c r="F7611" s="200">
        <v>4.3605</v>
      </c>
      <c r="G7611" s="37">
        <f t="shared" si="118"/>
        <v>6.1047000000000004E-2</v>
      </c>
      <c r="H7611" s="40"/>
      <c r="I7611" s="37"/>
      <c r="J7611" s="36">
        <v>0</v>
      </c>
    </row>
    <row r="7612" spans="1:10" ht="26.25" hidden="1" thickBot="1" x14ac:dyDescent="0.3">
      <c r="A7612" s="238"/>
      <c r="B7612" s="241"/>
      <c r="C7612" s="41" t="s">
        <v>11695</v>
      </c>
      <c r="D7612" s="41" t="s">
        <v>83</v>
      </c>
      <c r="E7612" s="201">
        <v>1</v>
      </c>
      <c r="F7612" s="200">
        <v>463.64749999999998</v>
      </c>
      <c r="G7612" s="37">
        <f t="shared" si="118"/>
        <v>463.64749999999998</v>
      </c>
      <c r="H7612" s="40"/>
      <c r="I7612" s="37"/>
      <c r="J7612" s="36">
        <v>0</v>
      </c>
    </row>
    <row r="7613" spans="1:10" ht="15.75" hidden="1" thickBot="1" x14ac:dyDescent="0.3">
      <c r="A7613" s="238"/>
      <c r="B7613" s="241"/>
      <c r="C7613" s="41" t="s">
        <v>10605</v>
      </c>
      <c r="D7613" s="41" t="s">
        <v>2800</v>
      </c>
      <c r="E7613" s="201">
        <v>0.2064</v>
      </c>
      <c r="F7613" s="200">
        <v>23.246499999999997</v>
      </c>
      <c r="G7613" s="37">
        <f t="shared" si="118"/>
        <v>4.7980775999999992</v>
      </c>
      <c r="H7613" s="40"/>
      <c r="I7613" s="37"/>
      <c r="J7613" s="36">
        <v>0</v>
      </c>
    </row>
    <row r="7614" spans="1:10" ht="15.75" hidden="1" thickBot="1" x14ac:dyDescent="0.3">
      <c r="A7614" s="238"/>
      <c r="B7614" s="241"/>
      <c r="C7614" s="41" t="s">
        <v>10602</v>
      </c>
      <c r="D7614" s="41" t="s">
        <v>2800</v>
      </c>
      <c r="E7614" s="201">
        <v>0.2064</v>
      </c>
      <c r="F7614" s="200">
        <v>29.050999999999998</v>
      </c>
      <c r="G7614" s="39">
        <f t="shared" si="118"/>
        <v>5.9961263999999996</v>
      </c>
      <c r="H7614" s="40"/>
      <c r="I7614" s="37"/>
      <c r="J7614" s="36">
        <v>0</v>
      </c>
    </row>
    <row r="7615" spans="1:10" ht="15.75" hidden="1" thickBot="1" x14ac:dyDescent="0.3">
      <c r="A7615" s="239"/>
      <c r="B7615" s="242"/>
      <c r="C7615" s="46"/>
      <c r="D7615" s="46"/>
      <c r="E7615" s="202"/>
      <c r="F7615" s="203" t="s">
        <v>13</v>
      </c>
      <c r="G7615" s="48" t="str">
        <f t="shared" si="118"/>
        <v/>
      </c>
      <c r="H7615" s="50"/>
      <c r="I7615" s="37"/>
      <c r="J7615" s="36">
        <v>0</v>
      </c>
    </row>
    <row r="7616" spans="1:10" ht="15.75" hidden="1" thickBot="1" x14ac:dyDescent="0.3">
      <c r="A7616" s="237" t="s">
        <v>1812</v>
      </c>
      <c r="B7616" s="240" t="s">
        <v>8248</v>
      </c>
      <c r="C7616" s="31"/>
      <c r="D7616" s="32" t="s">
        <v>106</v>
      </c>
      <c r="E7616" s="197"/>
      <c r="F7616" s="208" t="s">
        <v>13</v>
      </c>
      <c r="G7616" s="33" t="str">
        <f t="shared" si="118"/>
        <v/>
      </c>
      <c r="H7616" s="34"/>
      <c r="I7616" s="35"/>
      <c r="J7616" s="36">
        <v>0</v>
      </c>
    </row>
    <row r="7617" spans="1:10" ht="15.75" hidden="1" thickBot="1" x14ac:dyDescent="0.3">
      <c r="A7617" s="246"/>
      <c r="B7617" s="241"/>
      <c r="C7617" s="38"/>
      <c r="D7617" s="38"/>
      <c r="E7617" s="199"/>
      <c r="F7617" s="211" t="s">
        <v>13</v>
      </c>
      <c r="G7617" s="65" t="str">
        <f t="shared" si="118"/>
        <v/>
      </c>
      <c r="H7617" s="66"/>
      <c r="I7617" s="67"/>
      <c r="J7617" s="36">
        <v>0</v>
      </c>
    </row>
    <row r="7618" spans="1:10" ht="39" hidden="1" thickBot="1" x14ac:dyDescent="0.3">
      <c r="A7618" s="246"/>
      <c r="B7618" s="241"/>
      <c r="C7618" s="41" t="s">
        <v>11696</v>
      </c>
      <c r="D7618" s="41" t="s">
        <v>1302</v>
      </c>
      <c r="E7618" s="201">
        <v>1.1000000000000001</v>
      </c>
      <c r="F7618" s="200">
        <v>4.1324999999999994</v>
      </c>
      <c r="G7618" s="65">
        <f t="shared" si="118"/>
        <v>4.54575</v>
      </c>
      <c r="H7618" s="44">
        <f>SUM(G7618:G7620)</f>
        <v>8.060141999999999</v>
      </c>
      <c r="I7618" s="45"/>
      <c r="J7618" s="36">
        <v>0</v>
      </c>
    </row>
    <row r="7619" spans="1:10" ht="15.75" hidden="1" thickBot="1" x14ac:dyDescent="0.3">
      <c r="A7619" s="246"/>
      <c r="B7619" s="241"/>
      <c r="C7619" s="41" t="s">
        <v>10605</v>
      </c>
      <c r="D7619" s="41" t="s">
        <v>2800</v>
      </c>
      <c r="E7619" s="201">
        <v>6.7199999999999996E-2</v>
      </c>
      <c r="F7619" s="206">
        <v>23.246499999999997</v>
      </c>
      <c r="G7619" s="39">
        <f t="shared" si="118"/>
        <v>1.5621647999999997</v>
      </c>
      <c r="H7619" s="40"/>
      <c r="I7619" s="37"/>
      <c r="J7619" s="36">
        <v>0</v>
      </c>
    </row>
    <row r="7620" spans="1:10" ht="15.75" hidden="1" thickBot="1" x14ac:dyDescent="0.3">
      <c r="A7620" s="246"/>
      <c r="B7620" s="241"/>
      <c r="C7620" s="41" t="s">
        <v>10602</v>
      </c>
      <c r="D7620" s="41" t="s">
        <v>2800</v>
      </c>
      <c r="E7620" s="201">
        <v>6.7199999999999996E-2</v>
      </c>
      <c r="F7620" s="200">
        <v>29.050999999999998</v>
      </c>
      <c r="G7620" s="65">
        <f t="shared" si="118"/>
        <v>1.9522271999999998</v>
      </c>
      <c r="H7620" s="54"/>
      <c r="I7620" s="45"/>
      <c r="J7620" s="36">
        <v>0</v>
      </c>
    </row>
    <row r="7621" spans="1:10" ht="15.75" hidden="1" thickBot="1" x14ac:dyDescent="0.3">
      <c r="A7621" s="247"/>
      <c r="B7621" s="242"/>
      <c r="C7621" s="46"/>
      <c r="D7621" s="59"/>
      <c r="E7621" s="202"/>
      <c r="F7621" s="217" t="s">
        <v>13</v>
      </c>
      <c r="G7621" s="73" t="str">
        <f t="shared" si="118"/>
        <v/>
      </c>
      <c r="H7621" s="74"/>
      <c r="I7621" s="67"/>
      <c r="J7621" s="36">
        <v>0</v>
      </c>
    </row>
    <row r="7622" spans="1:10" ht="15.75" hidden="1" thickBot="1" x14ac:dyDescent="0.3">
      <c r="A7622" s="237" t="s">
        <v>1813</v>
      </c>
      <c r="B7622" s="240" t="s">
        <v>8249</v>
      </c>
      <c r="C7622" s="31"/>
      <c r="D7622" s="32" t="s">
        <v>106</v>
      </c>
      <c r="E7622" s="197"/>
      <c r="F7622" s="204" t="s">
        <v>13</v>
      </c>
      <c r="G7622" s="33" t="str">
        <f t="shared" ref="G7622:G7685" si="119">IF(ISNUMBER(F7622),E7622*F7622,"")</f>
        <v/>
      </c>
      <c r="H7622" s="34"/>
      <c r="I7622" s="35"/>
      <c r="J7622" s="36">
        <v>0</v>
      </c>
    </row>
    <row r="7623" spans="1:10" ht="15.75" hidden="1" thickBot="1" x14ac:dyDescent="0.3">
      <c r="A7623" s="238"/>
      <c r="B7623" s="241"/>
      <c r="C7623" s="38"/>
      <c r="D7623" s="38"/>
      <c r="E7623" s="199"/>
      <c r="F7623" s="205" t="s">
        <v>13</v>
      </c>
      <c r="G7623" s="37" t="str">
        <f t="shared" si="119"/>
        <v/>
      </c>
      <c r="H7623" s="40"/>
      <c r="I7623" s="37"/>
      <c r="J7623" s="36">
        <v>0</v>
      </c>
    </row>
    <row r="7624" spans="1:10" ht="15.75" hidden="1" thickBot="1" x14ac:dyDescent="0.3">
      <c r="A7624" s="238"/>
      <c r="B7624" s="241"/>
      <c r="C7624" s="41" t="s">
        <v>10605</v>
      </c>
      <c r="D7624" s="41" t="s">
        <v>2800</v>
      </c>
      <c r="E7624" s="201">
        <v>1.2999999999999999E-2</v>
      </c>
      <c r="F7624" s="200">
        <v>23.246499999999997</v>
      </c>
      <c r="G7624" s="39">
        <f t="shared" si="119"/>
        <v>0.30220449999999993</v>
      </c>
      <c r="H7624" s="44">
        <f>SUM(G7624:G7627)</f>
        <v>0.72347249999999985</v>
      </c>
      <c r="I7624" s="45"/>
      <c r="J7624" s="36">
        <v>0</v>
      </c>
    </row>
    <row r="7625" spans="1:10" ht="15.75" hidden="1" thickBot="1" x14ac:dyDescent="0.3">
      <c r="A7625" s="238"/>
      <c r="B7625" s="241"/>
      <c r="C7625" s="41" t="s">
        <v>10602</v>
      </c>
      <c r="D7625" s="41" t="s">
        <v>2800</v>
      </c>
      <c r="E7625" s="201">
        <v>1.2999999999999999E-2</v>
      </c>
      <c r="F7625" s="200">
        <v>29.050999999999998</v>
      </c>
      <c r="G7625" s="39">
        <f t="shared" si="119"/>
        <v>0.37766299999999997</v>
      </c>
      <c r="H7625" s="40"/>
      <c r="I7625" s="37"/>
      <c r="J7625" s="36">
        <v>0</v>
      </c>
    </row>
    <row r="7626" spans="1:10" ht="26.25" hidden="1" thickBot="1" x14ac:dyDescent="0.3">
      <c r="A7626" s="238"/>
      <c r="B7626" s="241"/>
      <c r="C7626" s="41" t="s">
        <v>1814</v>
      </c>
      <c r="D7626" s="41" t="s">
        <v>106</v>
      </c>
      <c r="E7626" s="201">
        <v>1.0269999999999999</v>
      </c>
      <c r="F7626" s="206" t="s">
        <v>13</v>
      </c>
      <c r="G7626" s="39" t="str">
        <f t="shared" si="119"/>
        <v/>
      </c>
      <c r="H7626" s="40"/>
      <c r="I7626" s="37"/>
      <c r="J7626" s="36">
        <v>0</v>
      </c>
    </row>
    <row r="7627" spans="1:10" ht="26.25" hidden="1" thickBot="1" x14ac:dyDescent="0.3">
      <c r="A7627" s="238"/>
      <c r="B7627" s="241"/>
      <c r="C7627" s="41" t="s">
        <v>10965</v>
      </c>
      <c r="D7627" s="41" t="s">
        <v>83</v>
      </c>
      <c r="E7627" s="201">
        <v>0.01</v>
      </c>
      <c r="F7627" s="206">
        <v>4.3605</v>
      </c>
      <c r="G7627" s="39">
        <f t="shared" si="119"/>
        <v>4.3604999999999998E-2</v>
      </c>
      <c r="H7627" s="40"/>
      <c r="I7627" s="37"/>
      <c r="J7627" s="36">
        <v>0</v>
      </c>
    </row>
    <row r="7628" spans="1:10" ht="15.75" hidden="1" thickBot="1" x14ac:dyDescent="0.3">
      <c r="A7628" s="239"/>
      <c r="B7628" s="242"/>
      <c r="C7628" s="46"/>
      <c r="D7628" s="46"/>
      <c r="E7628" s="202"/>
      <c r="F7628" s="203" t="s">
        <v>13</v>
      </c>
      <c r="G7628" s="48" t="str">
        <f t="shared" si="119"/>
        <v/>
      </c>
      <c r="H7628" s="50"/>
      <c r="I7628" s="37"/>
      <c r="J7628" s="36">
        <v>0</v>
      </c>
    </row>
    <row r="7629" spans="1:10" ht="15.75" hidden="1" thickBot="1" x14ac:dyDescent="0.3">
      <c r="A7629" s="237" t="s">
        <v>1815</v>
      </c>
      <c r="B7629" s="240" t="s">
        <v>8250</v>
      </c>
      <c r="C7629" s="31"/>
      <c r="D7629" s="32" t="s">
        <v>106</v>
      </c>
      <c r="E7629" s="197"/>
      <c r="F7629" s="204" t="s">
        <v>13</v>
      </c>
      <c r="G7629" s="33" t="str">
        <f t="shared" si="119"/>
        <v/>
      </c>
      <c r="H7629" s="34"/>
      <c r="I7629" s="35"/>
      <c r="J7629" s="36">
        <v>0</v>
      </c>
    </row>
    <row r="7630" spans="1:10" ht="15.75" hidden="1" thickBot="1" x14ac:dyDescent="0.3">
      <c r="A7630" s="238"/>
      <c r="B7630" s="241"/>
      <c r="C7630" s="38"/>
      <c r="D7630" s="38"/>
      <c r="E7630" s="199"/>
      <c r="F7630" s="205" t="s">
        <v>13</v>
      </c>
      <c r="G7630" s="37" t="str">
        <f t="shared" si="119"/>
        <v/>
      </c>
      <c r="H7630" s="40"/>
      <c r="I7630" s="37"/>
      <c r="J7630" s="36">
        <v>0</v>
      </c>
    </row>
    <row r="7631" spans="1:10" ht="15.75" hidden="1" thickBot="1" x14ac:dyDescent="0.3">
      <c r="A7631" s="238"/>
      <c r="B7631" s="241"/>
      <c r="C7631" s="41" t="s">
        <v>1816</v>
      </c>
      <c r="D7631" s="41" t="s">
        <v>106</v>
      </c>
      <c r="E7631" s="201">
        <v>1.05</v>
      </c>
      <c r="F7631" s="200" t="s">
        <v>13</v>
      </c>
      <c r="G7631" s="39" t="str">
        <f t="shared" si="119"/>
        <v/>
      </c>
      <c r="H7631" s="44">
        <f>SUM(G7631:G7633)</f>
        <v>26.14875</v>
      </c>
      <c r="I7631" s="45"/>
      <c r="J7631" s="36">
        <v>0</v>
      </c>
    </row>
    <row r="7632" spans="1:10" ht="15.75" hidden="1" thickBot="1" x14ac:dyDescent="0.3">
      <c r="A7632" s="238"/>
      <c r="B7632" s="241"/>
      <c r="C7632" s="41" t="s">
        <v>10605</v>
      </c>
      <c r="D7632" s="41" t="s">
        <v>2800</v>
      </c>
      <c r="E7632" s="201">
        <v>0.5</v>
      </c>
      <c r="F7632" s="200">
        <v>23.246499999999997</v>
      </c>
      <c r="G7632" s="39">
        <f t="shared" si="119"/>
        <v>11.623249999999999</v>
      </c>
      <c r="H7632" s="40"/>
      <c r="I7632" s="37"/>
      <c r="J7632" s="36">
        <v>0</v>
      </c>
    </row>
    <row r="7633" spans="1:10" ht="15.75" hidden="1" thickBot="1" x14ac:dyDescent="0.3">
      <c r="A7633" s="238"/>
      <c r="B7633" s="241"/>
      <c r="C7633" s="41" t="s">
        <v>10602</v>
      </c>
      <c r="D7633" s="41" t="s">
        <v>2800</v>
      </c>
      <c r="E7633" s="201">
        <v>0.5</v>
      </c>
      <c r="F7633" s="200">
        <v>29.050999999999998</v>
      </c>
      <c r="G7633" s="39">
        <f t="shared" si="119"/>
        <v>14.525499999999999</v>
      </c>
      <c r="H7633" s="40"/>
      <c r="I7633" s="37"/>
      <c r="J7633" s="36">
        <v>0</v>
      </c>
    </row>
    <row r="7634" spans="1:10" ht="15.75" hidden="1" thickBot="1" x14ac:dyDescent="0.3">
      <c r="A7634" s="239"/>
      <c r="B7634" s="242"/>
      <c r="C7634" s="46"/>
      <c r="D7634" s="46"/>
      <c r="E7634" s="202"/>
      <c r="F7634" s="203" t="s">
        <v>13</v>
      </c>
      <c r="G7634" s="48" t="str">
        <f t="shared" si="119"/>
        <v/>
      </c>
      <c r="H7634" s="50"/>
      <c r="I7634" s="37"/>
      <c r="J7634" s="36">
        <v>0</v>
      </c>
    </row>
    <row r="7635" spans="1:10" ht="15.75" hidden="1" thickBot="1" x14ac:dyDescent="0.3">
      <c r="A7635" s="237" t="s">
        <v>1817</v>
      </c>
      <c r="B7635" s="240" t="s">
        <v>8251</v>
      </c>
      <c r="C7635" s="31"/>
      <c r="D7635" s="32" t="s">
        <v>106</v>
      </c>
      <c r="E7635" s="197"/>
      <c r="F7635" s="204" t="s">
        <v>13</v>
      </c>
      <c r="G7635" s="33" t="str">
        <f t="shared" si="119"/>
        <v/>
      </c>
      <c r="H7635" s="34"/>
      <c r="I7635" s="35"/>
      <c r="J7635" s="36">
        <v>0</v>
      </c>
    </row>
    <row r="7636" spans="1:10" ht="15.75" hidden="1" thickBot="1" x14ac:dyDescent="0.3">
      <c r="A7636" s="238"/>
      <c r="B7636" s="241"/>
      <c r="C7636" s="38"/>
      <c r="D7636" s="38"/>
      <c r="E7636" s="199"/>
      <c r="F7636" s="205" t="s">
        <v>13</v>
      </c>
      <c r="G7636" s="37" t="str">
        <f t="shared" si="119"/>
        <v/>
      </c>
      <c r="H7636" s="40"/>
      <c r="I7636" s="37"/>
      <c r="J7636" s="36">
        <v>0</v>
      </c>
    </row>
    <row r="7637" spans="1:10" ht="15.75" hidden="1" thickBot="1" x14ac:dyDescent="0.3">
      <c r="A7637" s="238"/>
      <c r="B7637" s="241"/>
      <c r="C7637" s="41" t="s">
        <v>1818</v>
      </c>
      <c r="D7637" s="41" t="s">
        <v>106</v>
      </c>
      <c r="E7637" s="201">
        <v>1.05</v>
      </c>
      <c r="F7637" s="200" t="s">
        <v>13</v>
      </c>
      <c r="G7637" s="39" t="str">
        <f t="shared" si="119"/>
        <v/>
      </c>
      <c r="H7637" s="44">
        <f>SUM(G7637:G7639)</f>
        <v>39.223124999999996</v>
      </c>
      <c r="I7637" s="45"/>
      <c r="J7637" s="36">
        <v>0</v>
      </c>
    </row>
    <row r="7638" spans="1:10" ht="15.75" hidden="1" thickBot="1" x14ac:dyDescent="0.3">
      <c r="A7638" s="238"/>
      <c r="B7638" s="241"/>
      <c r="C7638" s="41" t="s">
        <v>10602</v>
      </c>
      <c r="D7638" s="41" t="s">
        <v>2800</v>
      </c>
      <c r="E7638" s="201">
        <v>0.75</v>
      </c>
      <c r="F7638" s="200">
        <v>29.050999999999998</v>
      </c>
      <c r="G7638" s="39">
        <f t="shared" si="119"/>
        <v>21.788249999999998</v>
      </c>
      <c r="H7638" s="40"/>
      <c r="I7638" s="37"/>
      <c r="J7638" s="36">
        <v>0</v>
      </c>
    </row>
    <row r="7639" spans="1:10" ht="15.75" hidden="1" thickBot="1" x14ac:dyDescent="0.3">
      <c r="A7639" s="238"/>
      <c r="B7639" s="241"/>
      <c r="C7639" s="41" t="s">
        <v>10605</v>
      </c>
      <c r="D7639" s="41" t="s">
        <v>2800</v>
      </c>
      <c r="E7639" s="201">
        <v>0.75</v>
      </c>
      <c r="F7639" s="200">
        <v>23.246499999999997</v>
      </c>
      <c r="G7639" s="39">
        <f t="shared" si="119"/>
        <v>17.434874999999998</v>
      </c>
      <c r="H7639" s="40"/>
      <c r="I7639" s="37"/>
      <c r="J7639" s="36">
        <v>0</v>
      </c>
    </row>
    <row r="7640" spans="1:10" ht="15.75" hidden="1" thickBot="1" x14ac:dyDescent="0.3">
      <c r="A7640" s="239"/>
      <c r="B7640" s="242"/>
      <c r="C7640" s="46"/>
      <c r="D7640" s="46"/>
      <c r="E7640" s="202"/>
      <c r="F7640" s="203" t="s">
        <v>13</v>
      </c>
      <c r="G7640" s="48" t="str">
        <f t="shared" si="119"/>
        <v/>
      </c>
      <c r="H7640" s="50"/>
      <c r="I7640" s="37"/>
      <c r="J7640" s="36">
        <v>0</v>
      </c>
    </row>
    <row r="7641" spans="1:10" ht="15.75" hidden="1" thickBot="1" x14ac:dyDescent="0.3">
      <c r="A7641" s="237" t="s">
        <v>1819</v>
      </c>
      <c r="B7641" s="240" t="s">
        <v>8252</v>
      </c>
      <c r="C7641" s="31"/>
      <c r="D7641" s="32" t="s">
        <v>106</v>
      </c>
      <c r="E7641" s="197"/>
      <c r="F7641" s="204" t="s">
        <v>13</v>
      </c>
      <c r="G7641" s="33" t="str">
        <f t="shared" si="119"/>
        <v/>
      </c>
      <c r="H7641" s="34"/>
      <c r="I7641" s="35"/>
      <c r="J7641" s="36">
        <v>0</v>
      </c>
    </row>
    <row r="7642" spans="1:10" ht="15.75" hidden="1" thickBot="1" x14ac:dyDescent="0.3">
      <c r="A7642" s="238"/>
      <c r="B7642" s="241"/>
      <c r="C7642" s="38"/>
      <c r="D7642" s="38"/>
      <c r="E7642" s="199"/>
      <c r="F7642" s="205" t="s">
        <v>13</v>
      </c>
      <c r="G7642" s="37" t="str">
        <f t="shared" si="119"/>
        <v/>
      </c>
      <c r="H7642" s="40"/>
      <c r="I7642" s="37"/>
      <c r="J7642" s="36">
        <v>0</v>
      </c>
    </row>
    <row r="7643" spans="1:10" ht="15.75" hidden="1" thickBot="1" x14ac:dyDescent="0.3">
      <c r="A7643" s="238"/>
      <c r="B7643" s="241"/>
      <c r="C7643" s="41" t="s">
        <v>1820</v>
      </c>
      <c r="D7643" s="41" t="s">
        <v>106</v>
      </c>
      <c r="E7643" s="201">
        <v>1.05</v>
      </c>
      <c r="F7643" s="200" t="s">
        <v>13</v>
      </c>
      <c r="G7643" s="39" t="str">
        <f t="shared" si="119"/>
        <v/>
      </c>
      <c r="H7643" s="44">
        <f>SUM(G7643:G7645)</f>
        <v>39.223124999999996</v>
      </c>
      <c r="I7643" s="45"/>
      <c r="J7643" s="36">
        <v>0</v>
      </c>
    </row>
    <row r="7644" spans="1:10" ht="15.75" hidden="1" thickBot="1" x14ac:dyDescent="0.3">
      <c r="A7644" s="238"/>
      <c r="B7644" s="241"/>
      <c r="C7644" s="41" t="s">
        <v>10602</v>
      </c>
      <c r="D7644" s="41" t="s">
        <v>2800</v>
      </c>
      <c r="E7644" s="201">
        <v>0.75</v>
      </c>
      <c r="F7644" s="200">
        <v>29.050999999999998</v>
      </c>
      <c r="G7644" s="39">
        <f t="shared" si="119"/>
        <v>21.788249999999998</v>
      </c>
      <c r="H7644" s="40"/>
      <c r="I7644" s="37"/>
      <c r="J7644" s="36">
        <v>0</v>
      </c>
    </row>
    <row r="7645" spans="1:10" ht="15.75" hidden="1" thickBot="1" x14ac:dyDescent="0.3">
      <c r="A7645" s="238"/>
      <c r="B7645" s="241"/>
      <c r="C7645" s="41" t="s">
        <v>10605</v>
      </c>
      <c r="D7645" s="41" t="s">
        <v>2800</v>
      </c>
      <c r="E7645" s="201">
        <v>0.75</v>
      </c>
      <c r="F7645" s="200">
        <v>23.246499999999997</v>
      </c>
      <c r="G7645" s="39">
        <f t="shared" si="119"/>
        <v>17.434874999999998</v>
      </c>
      <c r="H7645" s="40"/>
      <c r="I7645" s="37"/>
      <c r="J7645" s="36">
        <v>0</v>
      </c>
    </row>
    <row r="7646" spans="1:10" ht="15.75" hidden="1" thickBot="1" x14ac:dyDescent="0.3">
      <c r="A7646" s="239"/>
      <c r="B7646" s="242"/>
      <c r="C7646" s="46"/>
      <c r="D7646" s="46"/>
      <c r="E7646" s="202"/>
      <c r="F7646" s="203" t="s">
        <v>13</v>
      </c>
      <c r="G7646" s="48" t="str">
        <f t="shared" si="119"/>
        <v/>
      </c>
      <c r="H7646" s="50"/>
      <c r="I7646" s="37"/>
      <c r="J7646" s="36">
        <v>0</v>
      </c>
    </row>
    <row r="7647" spans="1:10" ht="15.75" hidden="1" thickBot="1" x14ac:dyDescent="0.3">
      <c r="A7647" s="237" t="s">
        <v>1821</v>
      </c>
      <c r="B7647" s="240" t="s">
        <v>8253</v>
      </c>
      <c r="C7647" s="31"/>
      <c r="D7647" s="32" t="s">
        <v>106</v>
      </c>
      <c r="E7647" s="197"/>
      <c r="F7647" s="204" t="s">
        <v>13</v>
      </c>
      <c r="G7647" s="33" t="str">
        <f t="shared" si="119"/>
        <v/>
      </c>
      <c r="H7647" s="34"/>
      <c r="I7647" s="35"/>
      <c r="J7647" s="36">
        <v>0</v>
      </c>
    </row>
    <row r="7648" spans="1:10" ht="15.75" hidden="1" thickBot="1" x14ac:dyDescent="0.3">
      <c r="A7648" s="238"/>
      <c r="B7648" s="241"/>
      <c r="C7648" s="38"/>
      <c r="D7648" s="38"/>
      <c r="E7648" s="199"/>
      <c r="F7648" s="205" t="s">
        <v>13</v>
      </c>
      <c r="G7648" s="37" t="str">
        <f t="shared" si="119"/>
        <v/>
      </c>
      <c r="H7648" s="40"/>
      <c r="I7648" s="37"/>
      <c r="J7648" s="36">
        <v>0</v>
      </c>
    </row>
    <row r="7649" spans="1:10" ht="15.75" hidden="1" thickBot="1" x14ac:dyDescent="0.3">
      <c r="A7649" s="238"/>
      <c r="B7649" s="241"/>
      <c r="C7649" s="41" t="s">
        <v>1822</v>
      </c>
      <c r="D7649" s="41" t="s">
        <v>106</v>
      </c>
      <c r="E7649" s="201">
        <v>1.05</v>
      </c>
      <c r="F7649" s="200" t="s">
        <v>13</v>
      </c>
      <c r="G7649" s="39" t="str">
        <f t="shared" si="119"/>
        <v/>
      </c>
      <c r="H7649" s="44">
        <f>SUM(G7649:G7651)</f>
        <v>52.297499999999999</v>
      </c>
      <c r="I7649" s="45"/>
      <c r="J7649" s="36">
        <v>0</v>
      </c>
    </row>
    <row r="7650" spans="1:10" ht="15.75" hidden="1" thickBot="1" x14ac:dyDescent="0.3">
      <c r="A7650" s="238"/>
      <c r="B7650" s="241"/>
      <c r="C7650" s="41" t="s">
        <v>10602</v>
      </c>
      <c r="D7650" s="41" t="s">
        <v>2800</v>
      </c>
      <c r="E7650" s="201">
        <v>1</v>
      </c>
      <c r="F7650" s="200">
        <v>29.050999999999998</v>
      </c>
      <c r="G7650" s="39">
        <f t="shared" si="119"/>
        <v>29.050999999999998</v>
      </c>
      <c r="H7650" s="40"/>
      <c r="I7650" s="37"/>
      <c r="J7650" s="36">
        <v>0</v>
      </c>
    </row>
    <row r="7651" spans="1:10" ht="15.75" hidden="1" thickBot="1" x14ac:dyDescent="0.3">
      <c r="A7651" s="238"/>
      <c r="B7651" s="241"/>
      <c r="C7651" s="41" t="s">
        <v>10605</v>
      </c>
      <c r="D7651" s="41" t="s">
        <v>2800</v>
      </c>
      <c r="E7651" s="201">
        <v>1</v>
      </c>
      <c r="F7651" s="200">
        <v>23.246499999999997</v>
      </c>
      <c r="G7651" s="39">
        <f t="shared" si="119"/>
        <v>23.246499999999997</v>
      </c>
      <c r="H7651" s="40"/>
      <c r="I7651" s="37"/>
      <c r="J7651" s="36">
        <v>0</v>
      </c>
    </row>
    <row r="7652" spans="1:10" ht="15.75" hidden="1" thickBot="1" x14ac:dyDescent="0.3">
      <c r="A7652" s="239"/>
      <c r="B7652" s="242"/>
      <c r="C7652" s="46"/>
      <c r="D7652" s="46"/>
      <c r="E7652" s="202"/>
      <c r="F7652" s="203" t="s">
        <v>13</v>
      </c>
      <c r="G7652" s="48" t="str">
        <f t="shared" si="119"/>
        <v/>
      </c>
      <c r="H7652" s="50"/>
      <c r="I7652" s="37"/>
      <c r="J7652" s="36">
        <v>0</v>
      </c>
    </row>
    <row r="7653" spans="1:10" ht="15.75" hidden="1" thickBot="1" x14ac:dyDescent="0.3">
      <c r="A7653" s="237" t="s">
        <v>1823</v>
      </c>
      <c r="B7653" s="240" t="s">
        <v>8254</v>
      </c>
      <c r="C7653" s="31"/>
      <c r="D7653" s="32" t="s">
        <v>18</v>
      </c>
      <c r="E7653" s="197"/>
      <c r="F7653" s="204" t="s">
        <v>13</v>
      </c>
      <c r="G7653" s="33" t="str">
        <f t="shared" si="119"/>
        <v/>
      </c>
      <c r="H7653" s="34"/>
      <c r="I7653" s="35"/>
      <c r="J7653" s="36">
        <v>0</v>
      </c>
    </row>
    <row r="7654" spans="1:10" ht="15.75" hidden="1" thickBot="1" x14ac:dyDescent="0.3">
      <c r="A7654" s="238"/>
      <c r="B7654" s="241"/>
      <c r="C7654" s="38"/>
      <c r="D7654" s="38"/>
      <c r="E7654" s="199"/>
      <c r="F7654" s="205" t="s">
        <v>13</v>
      </c>
      <c r="G7654" s="37" t="str">
        <f t="shared" si="119"/>
        <v/>
      </c>
      <c r="H7654" s="40"/>
      <c r="I7654" s="37"/>
      <c r="J7654" s="36">
        <v>0</v>
      </c>
    </row>
    <row r="7655" spans="1:10" ht="26.25" hidden="1" thickBot="1" x14ac:dyDescent="0.3">
      <c r="A7655" s="238"/>
      <c r="B7655" s="241"/>
      <c r="C7655" s="41" t="s">
        <v>10622</v>
      </c>
      <c r="D7655" s="41" t="s">
        <v>2800</v>
      </c>
      <c r="E7655" s="201">
        <v>40</v>
      </c>
      <c r="F7655" s="206">
        <v>128.06950000000001</v>
      </c>
      <c r="G7655" s="37">
        <f t="shared" si="119"/>
        <v>5122.7800000000007</v>
      </c>
      <c r="H7655" s="44">
        <f>SUM(G7655:G7657)</f>
        <v>5727.3200000000006</v>
      </c>
      <c r="I7655" s="45"/>
      <c r="J7655" s="36">
        <v>0</v>
      </c>
    </row>
    <row r="7656" spans="1:10" ht="15.75" hidden="1" thickBot="1" x14ac:dyDescent="0.3">
      <c r="A7656" s="238"/>
      <c r="B7656" s="241"/>
      <c r="C7656" s="41" t="s">
        <v>11512</v>
      </c>
      <c r="D7656" s="41" t="s">
        <v>2800</v>
      </c>
      <c r="E7656" s="201">
        <v>20</v>
      </c>
      <c r="F7656" s="200">
        <v>16.653500000000001</v>
      </c>
      <c r="G7656" s="39">
        <f t="shared" si="119"/>
        <v>333.07000000000005</v>
      </c>
      <c r="H7656" s="40"/>
      <c r="I7656" s="37"/>
      <c r="J7656" s="36">
        <v>0</v>
      </c>
    </row>
    <row r="7657" spans="1:10" ht="15.75" hidden="1" thickBot="1" x14ac:dyDescent="0.3">
      <c r="A7657" s="238"/>
      <c r="B7657" s="241"/>
      <c r="C7657" s="41" t="s">
        <v>17</v>
      </c>
      <c r="D7657" s="41" t="s">
        <v>18</v>
      </c>
      <c r="E7657" s="201">
        <v>1</v>
      </c>
      <c r="F7657" s="200">
        <v>271.47000000000003</v>
      </c>
      <c r="G7657" s="39">
        <f t="shared" si="119"/>
        <v>271.47000000000003</v>
      </c>
      <c r="H7657" s="40"/>
      <c r="I7657" s="37"/>
      <c r="J7657" s="36">
        <v>0</v>
      </c>
    </row>
    <row r="7658" spans="1:10" ht="15.75" hidden="1" thickBot="1" x14ac:dyDescent="0.3">
      <c r="A7658" s="239"/>
      <c r="B7658" s="242"/>
      <c r="C7658" s="46"/>
      <c r="D7658" s="46"/>
      <c r="E7658" s="202"/>
      <c r="F7658" s="203" t="s">
        <v>13</v>
      </c>
      <c r="G7658" s="48" t="str">
        <f t="shared" si="119"/>
        <v/>
      </c>
      <c r="H7658" s="50"/>
      <c r="I7658" s="37"/>
      <c r="J7658" s="36">
        <v>0</v>
      </c>
    </row>
    <row r="7659" spans="1:10" ht="15.75" hidden="1" thickBot="1" x14ac:dyDescent="0.3">
      <c r="A7659" s="237" t="s">
        <v>1824</v>
      </c>
      <c r="B7659" s="240" t="s">
        <v>8255</v>
      </c>
      <c r="C7659" s="31"/>
      <c r="D7659" s="32" t="s">
        <v>18</v>
      </c>
      <c r="E7659" s="197"/>
      <c r="F7659" s="204" t="s">
        <v>13</v>
      </c>
      <c r="G7659" s="33" t="str">
        <f t="shared" si="119"/>
        <v/>
      </c>
      <c r="H7659" s="34"/>
      <c r="I7659" s="35"/>
      <c r="J7659" s="36">
        <v>0</v>
      </c>
    </row>
    <row r="7660" spans="1:10" ht="15.75" hidden="1" thickBot="1" x14ac:dyDescent="0.3">
      <c r="A7660" s="238"/>
      <c r="B7660" s="241"/>
      <c r="C7660" s="38"/>
      <c r="D7660" s="38"/>
      <c r="E7660" s="199"/>
      <c r="F7660" s="205" t="s">
        <v>13</v>
      </c>
      <c r="G7660" s="37" t="str">
        <f t="shared" si="119"/>
        <v/>
      </c>
      <c r="H7660" s="40"/>
      <c r="I7660" s="37"/>
      <c r="J7660" s="36">
        <v>0</v>
      </c>
    </row>
    <row r="7661" spans="1:10" ht="51.75" hidden="1" thickBot="1" x14ac:dyDescent="0.3">
      <c r="A7661" s="238"/>
      <c r="B7661" s="241"/>
      <c r="C7661" s="41" t="s">
        <v>11375</v>
      </c>
      <c r="D7661" s="41" t="s">
        <v>1050</v>
      </c>
      <c r="E7661" s="201">
        <v>0.20160710000000001</v>
      </c>
      <c r="F7661" s="206">
        <v>263.96699999999998</v>
      </c>
      <c r="G7661" s="37">
        <f t="shared" si="119"/>
        <v>53.217621365699998</v>
      </c>
      <c r="H7661" s="44">
        <f>SUM(G7661:G7666)</f>
        <v>466.76338067619997</v>
      </c>
      <c r="I7661" s="45"/>
      <c r="J7661" s="36">
        <v>0</v>
      </c>
    </row>
    <row r="7662" spans="1:10" ht="51.75" hidden="1" thickBot="1" x14ac:dyDescent="0.3">
      <c r="A7662" s="238"/>
      <c r="B7662" s="241"/>
      <c r="C7662" s="41" t="s">
        <v>11376</v>
      </c>
      <c r="D7662" s="41" t="s">
        <v>10703</v>
      </c>
      <c r="E7662" s="201">
        <v>5.1701400000000002E-2</v>
      </c>
      <c r="F7662" s="206">
        <v>68.257499999999993</v>
      </c>
      <c r="G7662" s="37">
        <f t="shared" si="119"/>
        <v>3.5290083104999996</v>
      </c>
      <c r="H7662" s="55"/>
      <c r="I7662" s="56"/>
      <c r="J7662" s="36">
        <v>0</v>
      </c>
    </row>
    <row r="7663" spans="1:10" ht="26.25" hidden="1" thickBot="1" x14ac:dyDescent="0.3">
      <c r="A7663" s="238"/>
      <c r="B7663" s="241"/>
      <c r="C7663" s="41" t="s">
        <v>10965</v>
      </c>
      <c r="D7663" s="41" t="s">
        <v>83</v>
      </c>
      <c r="E7663" s="201">
        <v>1.4E-2</v>
      </c>
      <c r="F7663" s="200">
        <v>4.3605</v>
      </c>
      <c r="G7663" s="37">
        <f t="shared" si="119"/>
        <v>6.1047000000000004E-2</v>
      </c>
      <c r="H7663" s="40"/>
      <c r="I7663" s="37"/>
      <c r="J7663" s="36">
        <v>0</v>
      </c>
    </row>
    <row r="7664" spans="1:10" ht="26.25" hidden="1" thickBot="1" x14ac:dyDescent="0.3">
      <c r="A7664" s="238"/>
      <c r="B7664" s="241"/>
      <c r="C7664" s="41" t="s">
        <v>11697</v>
      </c>
      <c r="D7664" s="41" t="s">
        <v>83</v>
      </c>
      <c r="E7664" s="201">
        <v>1</v>
      </c>
      <c r="F7664" s="200">
        <v>399.16149999999999</v>
      </c>
      <c r="G7664" s="37">
        <f t="shared" si="119"/>
        <v>399.16149999999999</v>
      </c>
      <c r="H7664" s="40"/>
      <c r="I7664" s="37"/>
      <c r="J7664" s="36">
        <v>0</v>
      </c>
    </row>
    <row r="7665" spans="1:10" ht="15.75" hidden="1" thickBot="1" x14ac:dyDescent="0.3">
      <c r="A7665" s="238"/>
      <c r="B7665" s="241"/>
      <c r="C7665" s="41" t="s">
        <v>10605</v>
      </c>
      <c r="D7665" s="41" t="s">
        <v>2800</v>
      </c>
      <c r="E7665" s="201">
        <v>0.2064</v>
      </c>
      <c r="F7665" s="200">
        <v>23.246499999999997</v>
      </c>
      <c r="G7665" s="37">
        <f t="shared" si="119"/>
        <v>4.7980775999999992</v>
      </c>
      <c r="H7665" s="40"/>
      <c r="I7665" s="37"/>
      <c r="J7665" s="36">
        <v>0</v>
      </c>
    </row>
    <row r="7666" spans="1:10" ht="15.75" hidden="1" thickBot="1" x14ac:dyDescent="0.3">
      <c r="A7666" s="238"/>
      <c r="B7666" s="241"/>
      <c r="C7666" s="41" t="s">
        <v>10602</v>
      </c>
      <c r="D7666" s="41" t="s">
        <v>2800</v>
      </c>
      <c r="E7666" s="201">
        <v>0.2064</v>
      </c>
      <c r="F7666" s="200">
        <v>29.050999999999998</v>
      </c>
      <c r="G7666" s="39">
        <f t="shared" si="119"/>
        <v>5.9961263999999996</v>
      </c>
      <c r="H7666" s="40"/>
      <c r="I7666" s="37"/>
      <c r="J7666" s="36">
        <v>0</v>
      </c>
    </row>
    <row r="7667" spans="1:10" ht="15.75" hidden="1" thickBot="1" x14ac:dyDescent="0.3">
      <c r="A7667" s="239"/>
      <c r="B7667" s="242"/>
      <c r="C7667" s="46"/>
      <c r="D7667" s="46"/>
      <c r="E7667" s="202"/>
      <c r="F7667" s="203" t="s">
        <v>13</v>
      </c>
      <c r="G7667" s="48" t="str">
        <f t="shared" si="119"/>
        <v/>
      </c>
      <c r="H7667" s="50"/>
      <c r="I7667" s="37"/>
      <c r="J7667" s="36">
        <v>0</v>
      </c>
    </row>
    <row r="7668" spans="1:10" ht="15.75" hidden="1" thickBot="1" x14ac:dyDescent="0.3">
      <c r="A7668" s="237" t="s">
        <v>1825</v>
      </c>
      <c r="B7668" s="240" t="s">
        <v>8256</v>
      </c>
      <c r="C7668" s="31"/>
      <c r="D7668" s="32" t="s">
        <v>18</v>
      </c>
      <c r="E7668" s="197"/>
      <c r="F7668" s="208" t="s">
        <v>13</v>
      </c>
      <c r="G7668" s="33" t="str">
        <f t="shared" si="119"/>
        <v/>
      </c>
      <c r="H7668" s="34"/>
      <c r="I7668" s="35"/>
      <c r="J7668" s="36">
        <v>0</v>
      </c>
    </row>
    <row r="7669" spans="1:10" ht="15.75" hidden="1" thickBot="1" x14ac:dyDescent="0.3">
      <c r="A7669" s="238"/>
      <c r="B7669" s="241"/>
      <c r="C7669" s="38"/>
      <c r="D7669" s="38"/>
      <c r="E7669" s="199"/>
      <c r="F7669" s="211" t="s">
        <v>13</v>
      </c>
      <c r="G7669" s="65" t="str">
        <f t="shared" si="119"/>
        <v/>
      </c>
      <c r="H7669" s="66"/>
      <c r="I7669" s="37"/>
      <c r="J7669" s="36">
        <v>0</v>
      </c>
    </row>
    <row r="7670" spans="1:10" ht="26.25" hidden="1" thickBot="1" x14ac:dyDescent="0.3">
      <c r="A7670" s="238"/>
      <c r="B7670" s="241"/>
      <c r="C7670" s="41" t="s">
        <v>1826</v>
      </c>
      <c r="D7670" s="41" t="s">
        <v>18</v>
      </c>
      <c r="E7670" s="201">
        <v>1</v>
      </c>
      <c r="F7670" s="200" t="s">
        <v>13</v>
      </c>
      <c r="G7670" s="65" t="str">
        <f t="shared" si="119"/>
        <v/>
      </c>
      <c r="H7670" s="44">
        <f>SUM(G7670:G7672)</f>
        <v>13.074375</v>
      </c>
      <c r="I7670" s="45"/>
      <c r="J7670" s="36">
        <v>0</v>
      </c>
    </row>
    <row r="7671" spans="1:10" ht="15.75" hidden="1" thickBot="1" x14ac:dyDescent="0.3">
      <c r="A7671" s="238"/>
      <c r="B7671" s="241"/>
      <c r="C7671" s="41" t="s">
        <v>10605</v>
      </c>
      <c r="D7671" s="41" t="s">
        <v>2800</v>
      </c>
      <c r="E7671" s="201">
        <v>0.25</v>
      </c>
      <c r="F7671" s="206">
        <v>23.246499999999997</v>
      </c>
      <c r="G7671" s="39">
        <f t="shared" si="119"/>
        <v>5.8116249999999994</v>
      </c>
      <c r="H7671" s="40"/>
      <c r="I7671" s="37"/>
      <c r="J7671" s="36">
        <v>0</v>
      </c>
    </row>
    <row r="7672" spans="1:10" ht="15.75" hidden="1" thickBot="1" x14ac:dyDescent="0.3">
      <c r="A7672" s="238"/>
      <c r="B7672" s="241"/>
      <c r="C7672" s="41" t="s">
        <v>10602</v>
      </c>
      <c r="D7672" s="41" t="s">
        <v>2800</v>
      </c>
      <c r="E7672" s="201">
        <v>0.25</v>
      </c>
      <c r="F7672" s="200">
        <v>29.050999999999998</v>
      </c>
      <c r="G7672" s="65">
        <f t="shared" si="119"/>
        <v>7.2627499999999996</v>
      </c>
      <c r="H7672" s="54"/>
      <c r="I7672" s="37"/>
      <c r="J7672" s="36">
        <v>0</v>
      </c>
    </row>
    <row r="7673" spans="1:10" ht="15.75" hidden="1" thickBot="1" x14ac:dyDescent="0.3">
      <c r="A7673" s="239"/>
      <c r="B7673" s="242"/>
      <c r="C7673" s="46"/>
      <c r="D7673" s="46"/>
      <c r="E7673" s="202"/>
      <c r="F7673" s="203" t="s">
        <v>13</v>
      </c>
      <c r="G7673" s="48" t="str">
        <f t="shared" si="119"/>
        <v/>
      </c>
      <c r="H7673" s="50"/>
      <c r="I7673" s="37"/>
      <c r="J7673" s="36">
        <v>0</v>
      </c>
    </row>
    <row r="7674" spans="1:10" ht="15.75" hidden="1" thickBot="1" x14ac:dyDescent="0.3">
      <c r="A7674" s="237" t="s">
        <v>1827</v>
      </c>
      <c r="B7674" s="240" t="s">
        <v>8257</v>
      </c>
      <c r="C7674" s="31"/>
      <c r="D7674" s="32" t="s">
        <v>18</v>
      </c>
      <c r="E7674" s="197"/>
      <c r="F7674" s="204" t="s">
        <v>13</v>
      </c>
      <c r="G7674" s="33" t="str">
        <f t="shared" si="119"/>
        <v/>
      </c>
      <c r="H7674" s="34"/>
      <c r="I7674" s="35"/>
      <c r="J7674" s="36">
        <v>0</v>
      </c>
    </row>
    <row r="7675" spans="1:10" ht="15.75" hidden="1" thickBot="1" x14ac:dyDescent="0.3">
      <c r="A7675" s="238"/>
      <c r="B7675" s="241"/>
      <c r="C7675" s="38"/>
      <c r="D7675" s="38"/>
      <c r="E7675" s="199"/>
      <c r="F7675" s="205" t="s">
        <v>13</v>
      </c>
      <c r="G7675" s="37" t="str">
        <f t="shared" si="119"/>
        <v/>
      </c>
      <c r="H7675" s="40"/>
      <c r="I7675" s="37"/>
      <c r="J7675" s="36">
        <v>0</v>
      </c>
    </row>
    <row r="7676" spans="1:10" ht="15.75" hidden="1" thickBot="1" x14ac:dyDescent="0.3">
      <c r="A7676" s="238"/>
      <c r="B7676" s="241"/>
      <c r="C7676" s="41" t="s">
        <v>11067</v>
      </c>
      <c r="D7676" s="41" t="s">
        <v>83</v>
      </c>
      <c r="E7676" s="201">
        <v>1</v>
      </c>
      <c r="F7676" s="206">
        <v>33.924500000000002</v>
      </c>
      <c r="G7676" s="37">
        <f t="shared" si="119"/>
        <v>33.924500000000002</v>
      </c>
      <c r="H7676" s="44">
        <f>SUM(G7676:G7680)</f>
        <v>120.68989467620001</v>
      </c>
      <c r="I7676" s="45"/>
      <c r="J7676" s="36">
        <v>0</v>
      </c>
    </row>
    <row r="7677" spans="1:10" ht="51.75" hidden="1" thickBot="1" x14ac:dyDescent="0.3">
      <c r="A7677" s="238"/>
      <c r="B7677" s="241"/>
      <c r="C7677" s="41" t="s">
        <v>11375</v>
      </c>
      <c r="D7677" s="41" t="s">
        <v>1050</v>
      </c>
      <c r="E7677" s="201">
        <v>0.20160710000000001</v>
      </c>
      <c r="F7677" s="200">
        <v>263.96699999999998</v>
      </c>
      <c r="G7677" s="37">
        <f t="shared" si="119"/>
        <v>53.217621365699998</v>
      </c>
      <c r="H7677" s="40"/>
      <c r="I7677" s="37"/>
      <c r="J7677" s="36">
        <v>0</v>
      </c>
    </row>
    <row r="7678" spans="1:10" ht="51.75" hidden="1" thickBot="1" x14ac:dyDescent="0.3">
      <c r="A7678" s="238"/>
      <c r="B7678" s="241"/>
      <c r="C7678" s="41" t="s">
        <v>11376</v>
      </c>
      <c r="D7678" s="41" t="s">
        <v>10703</v>
      </c>
      <c r="E7678" s="201">
        <v>5.1701400000000002E-2</v>
      </c>
      <c r="F7678" s="206">
        <v>68.257499999999993</v>
      </c>
      <c r="G7678" s="37">
        <f t="shared" si="119"/>
        <v>3.5290083104999996</v>
      </c>
      <c r="H7678" s="55"/>
      <c r="I7678" s="56"/>
      <c r="J7678" s="36">
        <v>0</v>
      </c>
    </row>
    <row r="7679" spans="1:10" ht="15.75" hidden="1" thickBot="1" x14ac:dyDescent="0.3">
      <c r="A7679" s="238"/>
      <c r="B7679" s="241"/>
      <c r="C7679" s="41" t="s">
        <v>10605</v>
      </c>
      <c r="D7679" s="41" t="s">
        <v>2800</v>
      </c>
      <c r="E7679" s="201">
        <v>0.57399999999999995</v>
      </c>
      <c r="F7679" s="200">
        <v>23.246499999999997</v>
      </c>
      <c r="G7679" s="37">
        <f t="shared" si="119"/>
        <v>13.343490999999997</v>
      </c>
      <c r="H7679" s="40"/>
      <c r="I7679" s="37"/>
      <c r="J7679" s="36">
        <v>0</v>
      </c>
    </row>
    <row r="7680" spans="1:10" ht="15.75" hidden="1" thickBot="1" x14ac:dyDescent="0.3">
      <c r="A7680" s="238"/>
      <c r="B7680" s="241"/>
      <c r="C7680" s="41" t="s">
        <v>10602</v>
      </c>
      <c r="D7680" s="41" t="s">
        <v>2800</v>
      </c>
      <c r="E7680" s="201">
        <v>0.57399999999999995</v>
      </c>
      <c r="F7680" s="200">
        <v>29.050999999999998</v>
      </c>
      <c r="G7680" s="37">
        <f t="shared" si="119"/>
        <v>16.675273999999998</v>
      </c>
      <c r="H7680" s="40"/>
      <c r="I7680" s="37"/>
      <c r="J7680" s="36">
        <v>0</v>
      </c>
    </row>
    <row r="7681" spans="1:10" ht="15.75" hidden="1" thickBot="1" x14ac:dyDescent="0.3">
      <c r="A7681" s="239"/>
      <c r="B7681" s="242"/>
      <c r="C7681" s="46"/>
      <c r="D7681" s="46"/>
      <c r="E7681" s="202"/>
      <c r="F7681" s="203" t="s">
        <v>13</v>
      </c>
      <c r="G7681" s="48" t="str">
        <f t="shared" si="119"/>
        <v/>
      </c>
      <c r="H7681" s="50"/>
      <c r="I7681" s="37"/>
      <c r="J7681" s="36">
        <v>0</v>
      </c>
    </row>
    <row r="7682" spans="1:10" ht="15.75" thickBot="1" x14ac:dyDescent="0.3">
      <c r="A7682" s="237" t="s">
        <v>1828</v>
      </c>
      <c r="B7682" s="240" t="s">
        <v>8258</v>
      </c>
      <c r="C7682" s="31"/>
      <c r="D7682" s="32" t="s">
        <v>18</v>
      </c>
      <c r="E7682" s="197"/>
      <c r="F7682" s="204" t="s">
        <v>13</v>
      </c>
      <c r="G7682" s="33" t="str">
        <f t="shared" si="119"/>
        <v/>
      </c>
      <c r="H7682" s="34"/>
      <c r="I7682" s="35"/>
      <c r="J7682" s="36">
        <v>12</v>
      </c>
    </row>
    <row r="7683" spans="1:10" x14ac:dyDescent="0.25">
      <c r="A7683" s="238"/>
      <c r="B7683" s="241"/>
      <c r="C7683" s="38"/>
      <c r="D7683" s="38"/>
      <c r="E7683" s="199"/>
      <c r="F7683" s="205" t="s">
        <v>13</v>
      </c>
      <c r="G7683" s="37" t="str">
        <f t="shared" si="119"/>
        <v/>
      </c>
      <c r="H7683" s="40"/>
      <c r="I7683" s="37"/>
      <c r="J7683" s="36">
        <v>12</v>
      </c>
    </row>
    <row r="7684" spans="1:10" ht="38.25" x14ac:dyDescent="0.25">
      <c r="A7684" s="238"/>
      <c r="B7684" s="241"/>
      <c r="C7684" s="41" t="s">
        <v>1829</v>
      </c>
      <c r="D7684" s="58" t="s">
        <v>18</v>
      </c>
      <c r="E7684" s="201">
        <v>1</v>
      </c>
      <c r="F7684" s="206">
        <v>5140.25</v>
      </c>
      <c r="G7684" s="37">
        <f t="shared" si="119"/>
        <v>5140.25</v>
      </c>
      <c r="H7684" s="44">
        <f>SUM(G7684:G7687)</f>
        <v>5366.6577991548793</v>
      </c>
      <c r="I7684" s="45"/>
      <c r="J7684" s="36">
        <v>12</v>
      </c>
    </row>
    <row r="7685" spans="1:10" ht="38.25" x14ac:dyDescent="0.25">
      <c r="A7685" s="238"/>
      <c r="B7685" s="241"/>
      <c r="C7685" s="41" t="s">
        <v>11331</v>
      </c>
      <c r="D7685" s="41" t="s">
        <v>2880</v>
      </c>
      <c r="E7685" s="201">
        <v>1.9199999999999998E-2</v>
      </c>
      <c r="F7685" s="209">
        <f>IF(ISNUMBER('Comp.Aux1'!$G$412), 'Comp.Aux1'!$G$412, 0)</f>
        <v>896.76037264999991</v>
      </c>
      <c r="G7685" s="37">
        <f t="shared" si="119"/>
        <v>17.217799154879998</v>
      </c>
      <c r="H7685" s="40"/>
      <c r="I7685" s="37"/>
      <c r="J7685" s="36">
        <v>12</v>
      </c>
    </row>
    <row r="7686" spans="1:10" x14ac:dyDescent="0.25">
      <c r="A7686" s="238"/>
      <c r="B7686" s="241"/>
      <c r="C7686" s="41" t="s">
        <v>10605</v>
      </c>
      <c r="D7686" s="41" t="s">
        <v>2800</v>
      </c>
      <c r="E7686" s="201">
        <v>4</v>
      </c>
      <c r="F7686" s="200">
        <v>23.246499999999997</v>
      </c>
      <c r="G7686" s="37">
        <f t="shared" ref="G7686:G7749" si="120">IF(ISNUMBER(F7686),E7686*F7686,"")</f>
        <v>92.98599999999999</v>
      </c>
      <c r="H7686" s="40"/>
      <c r="I7686" s="37"/>
      <c r="J7686" s="36">
        <v>12</v>
      </c>
    </row>
    <row r="7687" spans="1:10" x14ac:dyDescent="0.25">
      <c r="A7687" s="238"/>
      <c r="B7687" s="241"/>
      <c r="C7687" s="41" t="s">
        <v>10602</v>
      </c>
      <c r="D7687" s="41" t="s">
        <v>2800</v>
      </c>
      <c r="E7687" s="201">
        <v>4</v>
      </c>
      <c r="F7687" s="200">
        <v>29.050999999999998</v>
      </c>
      <c r="G7687" s="39">
        <f t="shared" si="120"/>
        <v>116.20399999999999</v>
      </c>
      <c r="H7687" s="40"/>
      <c r="I7687" s="37"/>
      <c r="J7687" s="36">
        <v>12</v>
      </c>
    </row>
    <row r="7688" spans="1:10" ht="15.75" thickBot="1" x14ac:dyDescent="0.3">
      <c r="A7688" s="239"/>
      <c r="B7688" s="242"/>
      <c r="C7688" s="46"/>
      <c r="D7688" s="46"/>
      <c r="E7688" s="202"/>
      <c r="F7688" s="203" t="s">
        <v>13</v>
      </c>
      <c r="G7688" s="48" t="str">
        <f t="shared" si="120"/>
        <v/>
      </c>
      <c r="H7688" s="50"/>
      <c r="I7688" s="37"/>
      <c r="J7688" s="36">
        <v>12</v>
      </c>
    </row>
    <row r="7689" spans="1:10" ht="15.75" thickBot="1" x14ac:dyDescent="0.3">
      <c r="A7689" s="237" t="s">
        <v>1830</v>
      </c>
      <c r="B7689" s="240" t="s">
        <v>8259</v>
      </c>
      <c r="C7689" s="31"/>
      <c r="D7689" s="32" t="s">
        <v>18</v>
      </c>
      <c r="E7689" s="197"/>
      <c r="F7689" s="208" t="s">
        <v>13</v>
      </c>
      <c r="G7689" s="33" t="str">
        <f t="shared" si="120"/>
        <v/>
      </c>
      <c r="H7689" s="34"/>
      <c r="I7689" s="35"/>
      <c r="J7689" s="36">
        <v>475</v>
      </c>
    </row>
    <row r="7690" spans="1:10" x14ac:dyDescent="0.25">
      <c r="A7690" s="246"/>
      <c r="B7690" s="241"/>
      <c r="C7690" s="38"/>
      <c r="D7690" s="38"/>
      <c r="E7690" s="199"/>
      <c r="F7690" s="211" t="s">
        <v>13</v>
      </c>
      <c r="G7690" s="65" t="str">
        <f t="shared" si="120"/>
        <v/>
      </c>
      <c r="H7690" s="66"/>
      <c r="I7690" s="67"/>
      <c r="J7690" s="36">
        <v>475</v>
      </c>
    </row>
    <row r="7691" spans="1:10" ht="25.5" x14ac:dyDescent="0.25">
      <c r="A7691" s="246"/>
      <c r="B7691" s="241"/>
      <c r="C7691" s="41" t="s">
        <v>10764</v>
      </c>
      <c r="D7691" s="41" t="s">
        <v>83</v>
      </c>
      <c r="E7691" s="201">
        <v>1</v>
      </c>
      <c r="F7691" s="200">
        <v>15.275999999999998</v>
      </c>
      <c r="G7691" s="65">
        <f t="shared" si="120"/>
        <v>15.275999999999998</v>
      </c>
      <c r="H7691" s="44">
        <f>SUM(G7691:G7694)</f>
        <v>37.015837999999995</v>
      </c>
      <c r="I7691" s="45"/>
      <c r="J7691" s="36">
        <v>475</v>
      </c>
    </row>
    <row r="7692" spans="1:10" ht="38.25" x14ac:dyDescent="0.25">
      <c r="A7692" s="246"/>
      <c r="B7692" s="241"/>
      <c r="C7692" s="41" t="s">
        <v>10968</v>
      </c>
      <c r="D7692" s="41" t="s">
        <v>83</v>
      </c>
      <c r="E7692" s="201">
        <v>2</v>
      </c>
      <c r="F7692" s="206">
        <v>0.38949999999999996</v>
      </c>
      <c r="G7692" s="39">
        <f t="shared" si="120"/>
        <v>0.77899999999999991</v>
      </c>
      <c r="H7692" s="40"/>
      <c r="I7692" s="37"/>
      <c r="J7692" s="36">
        <v>475</v>
      </c>
    </row>
    <row r="7693" spans="1:10" x14ac:dyDescent="0.25">
      <c r="A7693" s="246"/>
      <c r="B7693" s="241"/>
      <c r="C7693" s="41" t="s">
        <v>10605</v>
      </c>
      <c r="D7693" s="41" t="s">
        <v>2800</v>
      </c>
      <c r="E7693" s="201">
        <v>0.40079999999999999</v>
      </c>
      <c r="F7693" s="200">
        <v>23.246499999999997</v>
      </c>
      <c r="G7693" s="65">
        <f t="shared" si="120"/>
        <v>9.317197199999999</v>
      </c>
      <c r="H7693" s="54"/>
      <c r="I7693" s="45"/>
      <c r="J7693" s="36">
        <v>475</v>
      </c>
    </row>
    <row r="7694" spans="1:10" x14ac:dyDescent="0.25">
      <c r="A7694" s="246"/>
      <c r="B7694" s="241"/>
      <c r="C7694" s="41" t="s">
        <v>10602</v>
      </c>
      <c r="D7694" s="41" t="s">
        <v>2800</v>
      </c>
      <c r="E7694" s="201">
        <v>0.40079999999999999</v>
      </c>
      <c r="F7694" s="200">
        <v>29.050999999999998</v>
      </c>
      <c r="G7694" s="65">
        <f t="shared" si="120"/>
        <v>11.643640799999998</v>
      </c>
      <c r="H7694" s="54"/>
      <c r="I7694" s="45"/>
      <c r="J7694" s="36">
        <v>475</v>
      </c>
    </row>
    <row r="7695" spans="1:10" ht="15.75" thickBot="1" x14ac:dyDescent="0.3">
      <c r="A7695" s="247"/>
      <c r="B7695" s="242"/>
      <c r="C7695" s="46"/>
      <c r="D7695" s="59"/>
      <c r="E7695" s="202"/>
      <c r="F7695" s="217" t="s">
        <v>13</v>
      </c>
      <c r="G7695" s="73" t="str">
        <f t="shared" si="120"/>
        <v/>
      </c>
      <c r="H7695" s="74"/>
      <c r="I7695" s="67"/>
      <c r="J7695" s="36">
        <v>475</v>
      </c>
    </row>
    <row r="7696" spans="1:10" ht="15.75" thickBot="1" x14ac:dyDescent="0.3">
      <c r="A7696" s="237" t="s">
        <v>1831</v>
      </c>
      <c r="B7696" s="240" t="s">
        <v>8260</v>
      </c>
      <c r="C7696" s="31"/>
      <c r="D7696" s="32" t="s">
        <v>18</v>
      </c>
      <c r="E7696" s="197"/>
      <c r="F7696" s="208" t="s">
        <v>13</v>
      </c>
      <c r="G7696" s="33" t="str">
        <f t="shared" si="120"/>
        <v/>
      </c>
      <c r="H7696" s="34"/>
      <c r="I7696" s="35"/>
      <c r="J7696" s="36">
        <v>25</v>
      </c>
    </row>
    <row r="7697" spans="1:10" x14ac:dyDescent="0.25">
      <c r="A7697" s="246"/>
      <c r="B7697" s="241"/>
      <c r="C7697" s="38"/>
      <c r="D7697" s="38"/>
      <c r="E7697" s="199"/>
      <c r="F7697" s="211" t="s">
        <v>13</v>
      </c>
      <c r="G7697" s="65" t="str">
        <f t="shared" si="120"/>
        <v/>
      </c>
      <c r="H7697" s="66"/>
      <c r="I7697" s="67"/>
      <c r="J7697" s="36">
        <v>25</v>
      </c>
    </row>
    <row r="7698" spans="1:10" ht="25.5" x14ac:dyDescent="0.25">
      <c r="A7698" s="246"/>
      <c r="B7698" s="241"/>
      <c r="C7698" s="41" t="s">
        <v>11168</v>
      </c>
      <c r="D7698" s="41" t="s">
        <v>83</v>
      </c>
      <c r="E7698" s="201">
        <v>1</v>
      </c>
      <c r="F7698" s="200">
        <v>3.3344999999999998</v>
      </c>
      <c r="G7698" s="65">
        <f t="shared" si="120"/>
        <v>3.3344999999999998</v>
      </c>
      <c r="H7698" s="44">
        <f>SUM(G7698:G7698)</f>
        <v>3.3344999999999998</v>
      </c>
      <c r="I7698" s="45"/>
      <c r="J7698" s="36">
        <v>25</v>
      </c>
    </row>
    <row r="7699" spans="1:10" ht="15.75" thickBot="1" x14ac:dyDescent="0.3">
      <c r="A7699" s="247"/>
      <c r="B7699" s="242"/>
      <c r="C7699" s="46"/>
      <c r="D7699" s="59"/>
      <c r="E7699" s="202"/>
      <c r="F7699" s="217" t="s">
        <v>13</v>
      </c>
      <c r="G7699" s="73" t="str">
        <f t="shared" si="120"/>
        <v/>
      </c>
      <c r="H7699" s="74"/>
      <c r="I7699" s="67"/>
      <c r="J7699" s="36">
        <v>25</v>
      </c>
    </row>
    <row r="7700" spans="1:10" ht="15.75" thickBot="1" x14ac:dyDescent="0.3">
      <c r="A7700" s="237" t="s">
        <v>1832</v>
      </c>
      <c r="B7700" s="240" t="s">
        <v>1833</v>
      </c>
      <c r="C7700" s="31"/>
      <c r="D7700" s="32" t="s">
        <v>18</v>
      </c>
      <c r="E7700" s="197"/>
      <c r="F7700" s="204" t="s">
        <v>13</v>
      </c>
      <c r="G7700" s="33" t="str">
        <f t="shared" si="120"/>
        <v/>
      </c>
      <c r="H7700" s="34"/>
      <c r="I7700" s="35"/>
      <c r="J7700" s="36">
        <v>12</v>
      </c>
    </row>
    <row r="7701" spans="1:10" x14ac:dyDescent="0.25">
      <c r="A7701" s="238"/>
      <c r="B7701" s="241"/>
      <c r="C7701" s="38"/>
      <c r="D7701" s="38"/>
      <c r="E7701" s="199"/>
      <c r="F7701" s="205" t="s">
        <v>13</v>
      </c>
      <c r="G7701" s="37" t="str">
        <f t="shared" si="120"/>
        <v/>
      </c>
      <c r="H7701" s="40"/>
      <c r="I7701" s="37"/>
      <c r="J7701" s="36">
        <v>12</v>
      </c>
    </row>
    <row r="7702" spans="1:10" ht="25.5" x14ac:dyDescent="0.25">
      <c r="A7702" s="238"/>
      <c r="B7702" s="241"/>
      <c r="C7702" s="41" t="s">
        <v>10943</v>
      </c>
      <c r="D7702" s="41" t="s">
        <v>83</v>
      </c>
      <c r="E7702" s="201">
        <v>10</v>
      </c>
      <c r="F7702" s="206">
        <v>1.0734999999999999</v>
      </c>
      <c r="G7702" s="37">
        <f t="shared" si="120"/>
        <v>10.734999999999999</v>
      </c>
      <c r="H7702" s="44">
        <f>SUM(G7702:G7709)</f>
        <v>5147.1407437500011</v>
      </c>
      <c r="I7702" s="45"/>
      <c r="J7702" s="36">
        <v>12</v>
      </c>
    </row>
    <row r="7703" spans="1:10" ht="38.25" x14ac:dyDescent="0.25">
      <c r="A7703" s="238"/>
      <c r="B7703" s="241"/>
      <c r="C7703" s="41" t="s">
        <v>10903</v>
      </c>
      <c r="D7703" s="41" t="s">
        <v>83</v>
      </c>
      <c r="E7703" s="201">
        <v>9</v>
      </c>
      <c r="F7703" s="200">
        <v>1.159</v>
      </c>
      <c r="G7703" s="37">
        <f t="shared" si="120"/>
        <v>10.431000000000001</v>
      </c>
      <c r="H7703" s="40"/>
      <c r="I7703" s="37"/>
      <c r="J7703" s="36">
        <v>12</v>
      </c>
    </row>
    <row r="7704" spans="1:10" ht="25.5" x14ac:dyDescent="0.25">
      <c r="A7704" s="238"/>
      <c r="B7704" s="241"/>
      <c r="C7704" s="41" t="s">
        <v>10954</v>
      </c>
      <c r="D7704" s="41" t="s">
        <v>83</v>
      </c>
      <c r="E7704" s="201">
        <v>6</v>
      </c>
      <c r="F7704" s="200">
        <v>1.0545</v>
      </c>
      <c r="G7704" s="37">
        <f t="shared" si="120"/>
        <v>6.327</v>
      </c>
      <c r="H7704" s="40"/>
      <c r="I7704" s="37"/>
      <c r="J7704" s="36">
        <v>12</v>
      </c>
    </row>
    <row r="7705" spans="1:10" ht="38.25" x14ac:dyDescent="0.25">
      <c r="A7705" s="238"/>
      <c r="B7705" s="241"/>
      <c r="C7705" s="41" t="s">
        <v>11113</v>
      </c>
      <c r="D7705" s="41" t="s">
        <v>83</v>
      </c>
      <c r="E7705" s="201">
        <v>4</v>
      </c>
      <c r="F7705" s="200">
        <v>0.38949999999999996</v>
      </c>
      <c r="G7705" s="37">
        <f t="shared" si="120"/>
        <v>1.5579999999999998</v>
      </c>
      <c r="H7705" s="40"/>
      <c r="I7705" s="37"/>
      <c r="J7705" s="36">
        <v>12</v>
      </c>
    </row>
    <row r="7706" spans="1:10" ht="25.5" x14ac:dyDescent="0.25">
      <c r="A7706" s="238"/>
      <c r="B7706" s="241"/>
      <c r="C7706" s="41" t="s">
        <v>10743</v>
      </c>
      <c r="D7706" s="41" t="s">
        <v>83</v>
      </c>
      <c r="E7706" s="201">
        <v>2</v>
      </c>
      <c r="F7706" s="200">
        <v>19.256499999999999</v>
      </c>
      <c r="G7706" s="37">
        <f t="shared" si="120"/>
        <v>38.512999999999998</v>
      </c>
      <c r="H7706" s="40"/>
      <c r="I7706" s="37"/>
      <c r="J7706" s="36">
        <v>12</v>
      </c>
    </row>
    <row r="7707" spans="1:10" x14ac:dyDescent="0.25">
      <c r="A7707" s="238"/>
      <c r="B7707" s="241"/>
      <c r="C7707" s="41" t="s">
        <v>1833</v>
      </c>
      <c r="D7707" s="41" t="s">
        <v>83</v>
      </c>
      <c r="E7707" s="201">
        <v>1</v>
      </c>
      <c r="F7707" s="200">
        <v>4940.1000000000004</v>
      </c>
      <c r="G7707" s="37">
        <f t="shared" si="120"/>
        <v>4940.1000000000004</v>
      </c>
      <c r="H7707" s="40"/>
      <c r="I7707" s="37"/>
      <c r="J7707" s="36">
        <v>12</v>
      </c>
    </row>
    <row r="7708" spans="1:10" x14ac:dyDescent="0.25">
      <c r="A7708" s="238"/>
      <c r="B7708" s="241"/>
      <c r="C7708" s="41" t="s">
        <v>10690</v>
      </c>
      <c r="D7708" s="41" t="s">
        <v>2800</v>
      </c>
      <c r="E7708" s="201">
        <v>2.6335000000000002</v>
      </c>
      <c r="F7708" s="200">
        <v>22.704999999999998</v>
      </c>
      <c r="G7708" s="37">
        <f t="shared" si="120"/>
        <v>59.793617499999996</v>
      </c>
      <c r="H7708" s="40"/>
      <c r="I7708" s="37"/>
      <c r="J7708" s="36">
        <v>12</v>
      </c>
    </row>
    <row r="7709" spans="1:10" ht="25.5" x14ac:dyDescent="0.25">
      <c r="A7709" s="238"/>
      <c r="B7709" s="241"/>
      <c r="C7709" s="41" t="s">
        <v>10717</v>
      </c>
      <c r="D7709" s="41" t="s">
        <v>2800</v>
      </c>
      <c r="E7709" s="201">
        <v>2.6335000000000002</v>
      </c>
      <c r="F7709" s="200">
        <v>30.2575</v>
      </c>
      <c r="G7709" s="37">
        <f t="shared" si="120"/>
        <v>79.683126250000001</v>
      </c>
      <c r="H7709" s="40"/>
      <c r="I7709" s="37"/>
      <c r="J7709" s="36">
        <v>12</v>
      </c>
    </row>
    <row r="7710" spans="1:10" ht="15.75" thickBot="1" x14ac:dyDescent="0.3">
      <c r="A7710" s="239"/>
      <c r="B7710" s="242"/>
      <c r="C7710" s="46"/>
      <c r="D7710" s="46"/>
      <c r="E7710" s="202"/>
      <c r="F7710" s="203" t="s">
        <v>13</v>
      </c>
      <c r="G7710" s="48" t="str">
        <f t="shared" si="120"/>
        <v/>
      </c>
      <c r="H7710" s="50"/>
      <c r="I7710" s="37"/>
      <c r="J7710" s="36">
        <v>12</v>
      </c>
    </row>
    <row r="7711" spans="1:10" ht="15.75" thickBot="1" x14ac:dyDescent="0.3">
      <c r="A7711" s="237" t="s">
        <v>1834</v>
      </c>
      <c r="B7711" s="240" t="s">
        <v>8261</v>
      </c>
      <c r="C7711" s="31"/>
      <c r="D7711" s="32" t="s">
        <v>68</v>
      </c>
      <c r="E7711" s="197"/>
      <c r="F7711" s="208" t="s">
        <v>13</v>
      </c>
      <c r="G7711" s="33" t="str">
        <f t="shared" si="120"/>
        <v/>
      </c>
      <c r="H7711" s="34"/>
      <c r="I7711" s="35"/>
      <c r="J7711" s="36">
        <v>200</v>
      </c>
    </row>
    <row r="7712" spans="1:10" x14ac:dyDescent="0.25">
      <c r="A7712" s="246"/>
      <c r="B7712" s="241"/>
      <c r="C7712" s="38"/>
      <c r="D7712" s="38"/>
      <c r="E7712" s="199"/>
      <c r="F7712" s="211" t="s">
        <v>13</v>
      </c>
      <c r="G7712" s="65" t="str">
        <f t="shared" si="120"/>
        <v/>
      </c>
      <c r="H7712" s="66"/>
      <c r="I7712" s="67"/>
      <c r="J7712" s="36">
        <v>200</v>
      </c>
    </row>
    <row r="7713" spans="1:10" ht="51" x14ac:dyDescent="0.25">
      <c r="A7713" s="246"/>
      <c r="B7713" s="241"/>
      <c r="C7713" s="41" t="s">
        <v>1835</v>
      </c>
      <c r="D7713" s="41" t="s">
        <v>68</v>
      </c>
      <c r="E7713" s="201">
        <v>1.0798000000000001</v>
      </c>
      <c r="F7713" s="211">
        <v>54.47</v>
      </c>
      <c r="G7713" s="65">
        <f t="shared" si="120"/>
        <v>58.816706000000003</v>
      </c>
      <c r="H7713" s="44">
        <f>SUM(G7713:G7717)</f>
        <v>93.7699116</v>
      </c>
      <c r="I7713" s="45"/>
      <c r="J7713" s="36">
        <v>200</v>
      </c>
    </row>
    <row r="7714" spans="1:10" x14ac:dyDescent="0.25">
      <c r="A7714" s="246"/>
      <c r="B7714" s="241"/>
      <c r="C7714" s="41" t="s">
        <v>10778</v>
      </c>
      <c r="D7714" s="41" t="s">
        <v>1044</v>
      </c>
      <c r="E7714" s="201">
        <v>6.85</v>
      </c>
      <c r="F7714" s="211">
        <v>1.0734999999999999</v>
      </c>
      <c r="G7714" s="65">
        <f t="shared" si="120"/>
        <v>7.3534749999999987</v>
      </c>
      <c r="H7714" s="66"/>
      <c r="I7714" s="67"/>
      <c r="J7714" s="36">
        <v>200</v>
      </c>
    </row>
    <row r="7715" spans="1:10" x14ac:dyDescent="0.25">
      <c r="A7715" s="246"/>
      <c r="B7715" s="241"/>
      <c r="C7715" s="41" t="s">
        <v>10885</v>
      </c>
      <c r="D7715" s="41" t="s">
        <v>1044</v>
      </c>
      <c r="E7715" s="201">
        <v>0.22</v>
      </c>
      <c r="F7715" s="211">
        <v>3.4009999999999998</v>
      </c>
      <c r="G7715" s="65">
        <f t="shared" si="120"/>
        <v>0.74822</v>
      </c>
      <c r="H7715" s="66"/>
      <c r="I7715" s="67"/>
      <c r="J7715" s="36">
        <v>200</v>
      </c>
    </row>
    <row r="7716" spans="1:10" x14ac:dyDescent="0.25">
      <c r="A7716" s="246"/>
      <c r="B7716" s="241"/>
      <c r="C7716" s="41" t="s">
        <v>10656</v>
      </c>
      <c r="D7716" s="41" t="s">
        <v>2800</v>
      </c>
      <c r="E7716" s="201">
        <v>0.69699999999999995</v>
      </c>
      <c r="F7716" s="211">
        <v>28.575999999999997</v>
      </c>
      <c r="G7716" s="65">
        <f t="shared" si="120"/>
        <v>19.917471999999997</v>
      </c>
      <c r="H7716" s="66"/>
      <c r="I7716" s="67"/>
      <c r="J7716" s="36">
        <v>200</v>
      </c>
    </row>
    <row r="7717" spans="1:10" x14ac:dyDescent="0.25">
      <c r="A7717" s="246"/>
      <c r="B7717" s="241"/>
      <c r="C7717" s="41" t="s">
        <v>10601</v>
      </c>
      <c r="D7717" s="41" t="s">
        <v>2800</v>
      </c>
      <c r="E7717" s="201">
        <v>0.31380000000000002</v>
      </c>
      <c r="F7717" s="211">
        <v>22.097000000000001</v>
      </c>
      <c r="G7717" s="65">
        <f t="shared" si="120"/>
        <v>6.9340386000000009</v>
      </c>
      <c r="H7717" s="66"/>
      <c r="I7717" s="67"/>
      <c r="J7717" s="36">
        <v>200</v>
      </c>
    </row>
    <row r="7718" spans="1:10" ht="15.75" thickBot="1" x14ac:dyDescent="0.3">
      <c r="A7718" s="247"/>
      <c r="B7718" s="242"/>
      <c r="C7718" s="46"/>
      <c r="D7718" s="59"/>
      <c r="E7718" s="202"/>
      <c r="F7718" s="217" t="s">
        <v>13</v>
      </c>
      <c r="G7718" s="73" t="str">
        <f t="shared" si="120"/>
        <v/>
      </c>
      <c r="H7718" s="74"/>
      <c r="I7718" s="67"/>
      <c r="J7718" s="36">
        <v>200</v>
      </c>
    </row>
    <row r="7719" spans="1:10" ht="15.75" thickBot="1" x14ac:dyDescent="0.3">
      <c r="A7719" s="237" t="s">
        <v>1836</v>
      </c>
      <c r="B7719" s="240" t="s">
        <v>8262</v>
      </c>
      <c r="C7719" s="31"/>
      <c r="D7719" s="32" t="s">
        <v>68</v>
      </c>
      <c r="E7719" s="197"/>
      <c r="F7719" s="208" t="s">
        <v>13</v>
      </c>
      <c r="G7719" s="33" t="str">
        <f t="shared" si="120"/>
        <v/>
      </c>
      <c r="H7719" s="34"/>
      <c r="I7719" s="35"/>
      <c r="J7719" s="36">
        <v>275</v>
      </c>
    </row>
    <row r="7720" spans="1:10" x14ac:dyDescent="0.25">
      <c r="A7720" s="246"/>
      <c r="B7720" s="241"/>
      <c r="C7720" s="38"/>
      <c r="D7720" s="38"/>
      <c r="E7720" s="199"/>
      <c r="F7720" s="211" t="s">
        <v>13</v>
      </c>
      <c r="G7720" s="65" t="str">
        <f t="shared" si="120"/>
        <v/>
      </c>
      <c r="H7720" s="66"/>
      <c r="I7720" s="67"/>
      <c r="J7720" s="36">
        <v>275</v>
      </c>
    </row>
    <row r="7721" spans="1:10" ht="25.5" x14ac:dyDescent="0.25">
      <c r="A7721" s="246"/>
      <c r="B7721" s="241"/>
      <c r="C7721" s="41" t="s">
        <v>1837</v>
      </c>
      <c r="D7721" s="41" t="s">
        <v>68</v>
      </c>
      <c r="E7721" s="201">
        <v>1.0798000000000001</v>
      </c>
      <c r="F7721" s="211">
        <v>38.4</v>
      </c>
      <c r="G7721" s="65">
        <f t="shared" si="120"/>
        <v>41.464320000000001</v>
      </c>
      <c r="H7721" s="44">
        <f>SUM(G7721:G7725)</f>
        <v>76.417525600000005</v>
      </c>
      <c r="I7721" s="45"/>
      <c r="J7721" s="36">
        <v>275</v>
      </c>
    </row>
    <row r="7722" spans="1:10" x14ac:dyDescent="0.25">
      <c r="A7722" s="246"/>
      <c r="B7722" s="241"/>
      <c r="C7722" s="41" t="s">
        <v>10778</v>
      </c>
      <c r="D7722" s="41" t="s">
        <v>1044</v>
      </c>
      <c r="E7722" s="201">
        <v>6.85</v>
      </c>
      <c r="F7722" s="211">
        <v>1.0734999999999999</v>
      </c>
      <c r="G7722" s="65">
        <f t="shared" si="120"/>
        <v>7.3534749999999987</v>
      </c>
      <c r="H7722" s="66"/>
      <c r="I7722" s="67"/>
      <c r="J7722" s="36">
        <v>275</v>
      </c>
    </row>
    <row r="7723" spans="1:10" x14ac:dyDescent="0.25">
      <c r="A7723" s="246"/>
      <c r="B7723" s="241"/>
      <c r="C7723" s="41" t="s">
        <v>10885</v>
      </c>
      <c r="D7723" s="41" t="s">
        <v>1044</v>
      </c>
      <c r="E7723" s="201">
        <v>0.22</v>
      </c>
      <c r="F7723" s="211">
        <v>3.4009999999999998</v>
      </c>
      <c r="G7723" s="65">
        <f t="shared" si="120"/>
        <v>0.74822</v>
      </c>
      <c r="H7723" s="66"/>
      <c r="I7723" s="67"/>
      <c r="J7723" s="36">
        <v>275</v>
      </c>
    </row>
    <row r="7724" spans="1:10" x14ac:dyDescent="0.25">
      <c r="A7724" s="246"/>
      <c r="B7724" s="241"/>
      <c r="C7724" s="41" t="s">
        <v>10656</v>
      </c>
      <c r="D7724" s="41" t="s">
        <v>2800</v>
      </c>
      <c r="E7724" s="201">
        <v>0.69699999999999995</v>
      </c>
      <c r="F7724" s="211">
        <v>28.575999999999997</v>
      </c>
      <c r="G7724" s="65">
        <f t="shared" si="120"/>
        <v>19.917471999999997</v>
      </c>
      <c r="H7724" s="66"/>
      <c r="I7724" s="67"/>
      <c r="J7724" s="36">
        <v>275</v>
      </c>
    </row>
    <row r="7725" spans="1:10" x14ac:dyDescent="0.25">
      <c r="A7725" s="246"/>
      <c r="B7725" s="241"/>
      <c r="C7725" s="41" t="s">
        <v>10601</v>
      </c>
      <c r="D7725" s="41" t="s">
        <v>2800</v>
      </c>
      <c r="E7725" s="201">
        <v>0.31380000000000002</v>
      </c>
      <c r="F7725" s="211">
        <v>22.097000000000001</v>
      </c>
      <c r="G7725" s="65">
        <f t="shared" si="120"/>
        <v>6.9340386000000009</v>
      </c>
      <c r="H7725" s="66"/>
      <c r="I7725" s="67"/>
      <c r="J7725" s="36">
        <v>275</v>
      </c>
    </row>
    <row r="7726" spans="1:10" ht="15.75" thickBot="1" x14ac:dyDescent="0.3">
      <c r="A7726" s="247"/>
      <c r="B7726" s="242"/>
      <c r="C7726" s="46"/>
      <c r="D7726" s="59"/>
      <c r="E7726" s="202"/>
      <c r="F7726" s="217" t="s">
        <v>13</v>
      </c>
      <c r="G7726" s="73" t="str">
        <f t="shared" si="120"/>
        <v/>
      </c>
      <c r="H7726" s="74"/>
      <c r="I7726" s="67"/>
      <c r="J7726" s="36">
        <v>275</v>
      </c>
    </row>
    <row r="7727" spans="1:10" ht="15.75" thickBot="1" x14ac:dyDescent="0.3">
      <c r="A7727" s="237" t="s">
        <v>1838</v>
      </c>
      <c r="B7727" s="240" t="s">
        <v>8263</v>
      </c>
      <c r="C7727" s="31"/>
      <c r="D7727" s="32" t="s">
        <v>68</v>
      </c>
      <c r="E7727" s="197"/>
      <c r="F7727" s="208" t="s">
        <v>13</v>
      </c>
      <c r="G7727" s="33" t="str">
        <f t="shared" si="120"/>
        <v/>
      </c>
      <c r="H7727" s="34"/>
      <c r="I7727" s="35"/>
      <c r="J7727" s="36">
        <v>200</v>
      </c>
    </row>
    <row r="7728" spans="1:10" x14ac:dyDescent="0.25">
      <c r="A7728" s="246"/>
      <c r="B7728" s="241"/>
      <c r="C7728" s="38"/>
      <c r="D7728" s="38"/>
      <c r="E7728" s="199"/>
      <c r="F7728" s="211" t="s">
        <v>13</v>
      </c>
      <c r="G7728" s="65" t="str">
        <f t="shared" si="120"/>
        <v/>
      </c>
      <c r="H7728" s="66"/>
      <c r="I7728" s="67"/>
      <c r="J7728" s="36">
        <v>200</v>
      </c>
    </row>
    <row r="7729" spans="1:10" ht="25.5" x14ac:dyDescent="0.25">
      <c r="A7729" s="246"/>
      <c r="B7729" s="241"/>
      <c r="C7729" s="41" t="s">
        <v>1839</v>
      </c>
      <c r="D7729" s="41" t="s">
        <v>68</v>
      </c>
      <c r="E7729" s="201">
        <v>1.0798000000000001</v>
      </c>
      <c r="F7729" s="211">
        <v>119.7</v>
      </c>
      <c r="G7729" s="65">
        <f t="shared" si="120"/>
        <v>129.25206</v>
      </c>
      <c r="H7729" s="44">
        <f>SUM(G7729:G7733)</f>
        <v>164.20526560000002</v>
      </c>
      <c r="I7729" s="45"/>
      <c r="J7729" s="36">
        <v>200</v>
      </c>
    </row>
    <row r="7730" spans="1:10" x14ac:dyDescent="0.25">
      <c r="A7730" s="246"/>
      <c r="B7730" s="241"/>
      <c r="C7730" s="41" t="s">
        <v>10778</v>
      </c>
      <c r="D7730" s="41" t="s">
        <v>1044</v>
      </c>
      <c r="E7730" s="201">
        <v>6.85</v>
      </c>
      <c r="F7730" s="211">
        <v>1.0734999999999999</v>
      </c>
      <c r="G7730" s="65">
        <f t="shared" si="120"/>
        <v>7.3534749999999987</v>
      </c>
      <c r="H7730" s="66"/>
      <c r="I7730" s="67"/>
      <c r="J7730" s="36">
        <v>200</v>
      </c>
    </row>
    <row r="7731" spans="1:10" x14ac:dyDescent="0.25">
      <c r="A7731" s="246"/>
      <c r="B7731" s="241"/>
      <c r="C7731" s="41" t="s">
        <v>10885</v>
      </c>
      <c r="D7731" s="41" t="s">
        <v>1044</v>
      </c>
      <c r="E7731" s="201">
        <v>0.22</v>
      </c>
      <c r="F7731" s="211">
        <v>3.4009999999999998</v>
      </c>
      <c r="G7731" s="65">
        <f t="shared" si="120"/>
        <v>0.74822</v>
      </c>
      <c r="H7731" s="66"/>
      <c r="I7731" s="67"/>
      <c r="J7731" s="36">
        <v>200</v>
      </c>
    </row>
    <row r="7732" spans="1:10" x14ac:dyDescent="0.25">
      <c r="A7732" s="246"/>
      <c r="B7732" s="241"/>
      <c r="C7732" s="41" t="s">
        <v>10656</v>
      </c>
      <c r="D7732" s="41" t="s">
        <v>2800</v>
      </c>
      <c r="E7732" s="201">
        <v>0.69699999999999995</v>
      </c>
      <c r="F7732" s="211">
        <v>28.575999999999997</v>
      </c>
      <c r="G7732" s="65">
        <f t="shared" si="120"/>
        <v>19.917471999999997</v>
      </c>
      <c r="H7732" s="66"/>
      <c r="I7732" s="67"/>
      <c r="J7732" s="36">
        <v>200</v>
      </c>
    </row>
    <row r="7733" spans="1:10" x14ac:dyDescent="0.25">
      <c r="A7733" s="246"/>
      <c r="B7733" s="241"/>
      <c r="C7733" s="41" t="s">
        <v>10601</v>
      </c>
      <c r="D7733" s="41" t="s">
        <v>2800</v>
      </c>
      <c r="E7733" s="201">
        <v>0.31380000000000002</v>
      </c>
      <c r="F7733" s="211">
        <v>22.097000000000001</v>
      </c>
      <c r="G7733" s="65">
        <f t="shared" si="120"/>
        <v>6.9340386000000009</v>
      </c>
      <c r="H7733" s="66"/>
      <c r="I7733" s="67"/>
      <c r="J7733" s="36">
        <v>200</v>
      </c>
    </row>
    <row r="7734" spans="1:10" ht="15.75" thickBot="1" x14ac:dyDescent="0.3">
      <c r="A7734" s="247"/>
      <c r="B7734" s="242"/>
      <c r="C7734" s="46"/>
      <c r="D7734" s="59"/>
      <c r="E7734" s="202"/>
      <c r="F7734" s="217" t="s">
        <v>13</v>
      </c>
      <c r="G7734" s="73" t="str">
        <f t="shared" si="120"/>
        <v/>
      </c>
      <c r="H7734" s="74"/>
      <c r="I7734" s="67"/>
      <c r="J7734" s="36">
        <v>200</v>
      </c>
    </row>
    <row r="7735" spans="1:10" ht="15.75" hidden="1" thickBot="1" x14ac:dyDescent="0.3">
      <c r="A7735" s="237" t="s">
        <v>1840</v>
      </c>
      <c r="B7735" s="240" t="s">
        <v>8278</v>
      </c>
      <c r="C7735" s="31"/>
      <c r="D7735" s="32" t="s">
        <v>68</v>
      </c>
      <c r="E7735" s="197"/>
      <c r="F7735" s="208" t="s">
        <v>13</v>
      </c>
      <c r="G7735" s="33" t="str">
        <f t="shared" si="120"/>
        <v/>
      </c>
      <c r="H7735" s="34"/>
      <c r="I7735" s="35"/>
      <c r="J7735" s="36">
        <v>0</v>
      </c>
    </row>
    <row r="7736" spans="1:10" ht="15.75" hidden="1" thickBot="1" x14ac:dyDescent="0.3">
      <c r="A7736" s="246"/>
      <c r="B7736" s="241"/>
      <c r="C7736" s="38"/>
      <c r="D7736" s="38"/>
      <c r="E7736" s="199"/>
      <c r="F7736" s="211" t="s">
        <v>13</v>
      </c>
      <c r="G7736" s="65" t="str">
        <f t="shared" si="120"/>
        <v/>
      </c>
      <c r="H7736" s="66"/>
      <c r="I7736" s="67"/>
      <c r="J7736" s="36">
        <v>0</v>
      </c>
    </row>
    <row r="7737" spans="1:10" ht="15.75" hidden="1" thickBot="1" x14ac:dyDescent="0.3">
      <c r="A7737" s="246"/>
      <c r="B7737" s="241"/>
      <c r="C7737" s="41" t="s">
        <v>10601</v>
      </c>
      <c r="D7737" s="41" t="s">
        <v>2800</v>
      </c>
      <c r="E7737" s="201">
        <v>0.4</v>
      </c>
      <c r="F7737" s="211">
        <v>22.097000000000001</v>
      </c>
      <c r="G7737" s="65">
        <f t="shared" si="120"/>
        <v>8.8388000000000009</v>
      </c>
      <c r="H7737" s="44">
        <f>SUM(G7737:G7739)</f>
        <v>16.213746395312501</v>
      </c>
      <c r="I7737" s="45"/>
      <c r="J7737" s="36">
        <v>0</v>
      </c>
    </row>
    <row r="7738" spans="1:10" ht="26.25" hidden="1" thickBot="1" x14ac:dyDescent="0.3">
      <c r="A7738" s="246"/>
      <c r="B7738" s="241"/>
      <c r="C7738" s="41" t="s">
        <v>11319</v>
      </c>
      <c r="D7738" s="41" t="s">
        <v>2880</v>
      </c>
      <c r="E7738" s="201">
        <v>5.0000000000000001E-3</v>
      </c>
      <c r="F7738" s="219">
        <f>IF(ISNUMBER('Comp.Aux1'!$G$252), 'Comp.Aux1'!$G$252, 0)</f>
        <v>953.43927906250008</v>
      </c>
      <c r="G7738" s="65">
        <f t="shared" si="120"/>
        <v>4.7671963953125003</v>
      </c>
      <c r="H7738" s="66"/>
      <c r="I7738" s="67"/>
      <c r="J7738" s="36">
        <v>0</v>
      </c>
    </row>
    <row r="7739" spans="1:10" ht="15.75" hidden="1" thickBot="1" x14ac:dyDescent="0.3">
      <c r="A7739" s="246"/>
      <c r="B7739" s="241"/>
      <c r="C7739" s="41" t="s">
        <v>11698</v>
      </c>
      <c r="D7739" s="41" t="s">
        <v>83</v>
      </c>
      <c r="E7739" s="201">
        <v>0.5</v>
      </c>
      <c r="F7739" s="211">
        <v>5.2154999999999996</v>
      </c>
      <c r="G7739" s="65">
        <f t="shared" si="120"/>
        <v>2.6077499999999998</v>
      </c>
      <c r="H7739" s="66"/>
      <c r="I7739" s="67"/>
      <c r="J7739" s="36">
        <v>0</v>
      </c>
    </row>
    <row r="7740" spans="1:10" ht="15.75" hidden="1" thickBot="1" x14ac:dyDescent="0.3">
      <c r="A7740" s="247"/>
      <c r="B7740" s="242"/>
      <c r="C7740" s="46"/>
      <c r="D7740" s="59"/>
      <c r="E7740" s="202"/>
      <c r="F7740" s="217" t="s">
        <v>13</v>
      </c>
      <c r="G7740" s="73" t="str">
        <f t="shared" si="120"/>
        <v/>
      </c>
      <c r="H7740" s="74"/>
      <c r="I7740" s="67"/>
      <c r="J7740" s="36">
        <v>0</v>
      </c>
    </row>
    <row r="7741" spans="1:10" ht="15.75" hidden="1" thickBot="1" x14ac:dyDescent="0.3">
      <c r="A7741" s="237" t="s">
        <v>1841</v>
      </c>
      <c r="B7741" s="240" t="s">
        <v>8279</v>
      </c>
      <c r="C7741" s="31"/>
      <c r="D7741" s="32" t="s">
        <v>18</v>
      </c>
      <c r="E7741" s="197"/>
      <c r="F7741" s="208" t="s">
        <v>13</v>
      </c>
      <c r="G7741" s="33" t="str">
        <f t="shared" si="120"/>
        <v/>
      </c>
      <c r="H7741" s="34"/>
      <c r="I7741" s="35"/>
      <c r="J7741" s="36">
        <v>0</v>
      </c>
    </row>
    <row r="7742" spans="1:10" ht="15.75" hidden="1" thickBot="1" x14ac:dyDescent="0.3">
      <c r="A7742" s="246"/>
      <c r="B7742" s="241"/>
      <c r="C7742" s="38"/>
      <c r="D7742" s="38"/>
      <c r="E7742" s="199"/>
      <c r="F7742" s="211" t="s">
        <v>13</v>
      </c>
      <c r="G7742" s="65" t="str">
        <f t="shared" si="120"/>
        <v/>
      </c>
      <c r="H7742" s="66"/>
      <c r="I7742" s="67"/>
      <c r="J7742" s="36">
        <v>0</v>
      </c>
    </row>
    <row r="7743" spans="1:10" ht="26.25" hidden="1" thickBot="1" x14ac:dyDescent="0.3">
      <c r="A7743" s="246"/>
      <c r="B7743" s="241"/>
      <c r="C7743" s="41" t="s">
        <v>10622</v>
      </c>
      <c r="D7743" s="41" t="s">
        <v>2800</v>
      </c>
      <c r="E7743" s="201">
        <v>40</v>
      </c>
      <c r="F7743" s="211">
        <v>128.06950000000001</v>
      </c>
      <c r="G7743" s="65">
        <f t="shared" si="120"/>
        <v>5122.7800000000007</v>
      </c>
      <c r="H7743" s="44">
        <f>SUM(G7743:G7745)</f>
        <v>5727.3200000000006</v>
      </c>
      <c r="I7743" s="45"/>
      <c r="J7743" s="36">
        <v>0</v>
      </c>
    </row>
    <row r="7744" spans="1:10" ht="15.75" hidden="1" thickBot="1" x14ac:dyDescent="0.3">
      <c r="A7744" s="246"/>
      <c r="B7744" s="241"/>
      <c r="C7744" s="41" t="s">
        <v>11512</v>
      </c>
      <c r="D7744" s="41" t="s">
        <v>2800</v>
      </c>
      <c r="E7744" s="201">
        <v>20</v>
      </c>
      <c r="F7744" s="211">
        <v>16.653500000000001</v>
      </c>
      <c r="G7744" s="65">
        <f t="shared" si="120"/>
        <v>333.07000000000005</v>
      </c>
      <c r="H7744" s="66"/>
      <c r="I7744" s="67"/>
      <c r="J7744" s="36">
        <v>0</v>
      </c>
    </row>
    <row r="7745" spans="1:10" ht="15.75" hidden="1" thickBot="1" x14ac:dyDescent="0.3">
      <c r="A7745" s="246"/>
      <c r="B7745" s="241"/>
      <c r="C7745" s="41" t="s">
        <v>17</v>
      </c>
      <c r="D7745" s="41" t="s">
        <v>18</v>
      </c>
      <c r="E7745" s="201">
        <v>1</v>
      </c>
      <c r="F7745" s="211">
        <v>271.47000000000003</v>
      </c>
      <c r="G7745" s="65">
        <f t="shared" si="120"/>
        <v>271.47000000000003</v>
      </c>
      <c r="H7745" s="66"/>
      <c r="I7745" s="67"/>
      <c r="J7745" s="36">
        <v>0</v>
      </c>
    </row>
    <row r="7746" spans="1:10" ht="15.75" hidden="1" thickBot="1" x14ac:dyDescent="0.3">
      <c r="A7746" s="247"/>
      <c r="B7746" s="242"/>
      <c r="C7746" s="46"/>
      <c r="D7746" s="59"/>
      <c r="E7746" s="202"/>
      <c r="F7746" s="217" t="s">
        <v>13</v>
      </c>
      <c r="G7746" s="73" t="str">
        <f t="shared" si="120"/>
        <v/>
      </c>
      <c r="H7746" s="74"/>
      <c r="I7746" s="67"/>
      <c r="J7746" s="36">
        <v>0</v>
      </c>
    </row>
    <row r="7747" spans="1:10" ht="15.75" hidden="1" thickBot="1" x14ac:dyDescent="0.3">
      <c r="A7747" s="237" t="s">
        <v>1842</v>
      </c>
      <c r="B7747" s="240" t="s">
        <v>8280</v>
      </c>
      <c r="C7747" s="31"/>
      <c r="D7747" s="32" t="s">
        <v>18</v>
      </c>
      <c r="E7747" s="197"/>
      <c r="F7747" s="204" t="s">
        <v>13</v>
      </c>
      <c r="G7747" s="33" t="str">
        <f t="shared" si="120"/>
        <v/>
      </c>
      <c r="H7747" s="34"/>
      <c r="I7747" s="35"/>
      <c r="J7747" s="36">
        <v>0</v>
      </c>
    </row>
    <row r="7748" spans="1:10" ht="15.75" hidden="1" thickBot="1" x14ac:dyDescent="0.3">
      <c r="A7748" s="238"/>
      <c r="B7748" s="241"/>
      <c r="C7748" s="38"/>
      <c r="D7748" s="38"/>
      <c r="E7748" s="199"/>
      <c r="F7748" s="224" t="s">
        <v>13</v>
      </c>
      <c r="G7748" s="85" t="str">
        <f t="shared" si="120"/>
        <v/>
      </c>
      <c r="H7748" s="86"/>
      <c r="I7748" s="85"/>
      <c r="J7748" s="36">
        <v>0</v>
      </c>
    </row>
    <row r="7749" spans="1:10" ht="26.25" hidden="1" thickBot="1" x14ac:dyDescent="0.3">
      <c r="A7749" s="238"/>
      <c r="B7749" s="241"/>
      <c r="C7749" s="41" t="s">
        <v>10639</v>
      </c>
      <c r="D7749" s="41" t="s">
        <v>2800</v>
      </c>
      <c r="E7749" s="201">
        <v>3.5</v>
      </c>
      <c r="F7749" s="225">
        <v>22.790499999999998</v>
      </c>
      <c r="G7749" s="87">
        <f t="shared" si="120"/>
        <v>79.766749999999988</v>
      </c>
      <c r="H7749" s="44">
        <f>SUM(G7749:G7754)</f>
        <v>168.54424999999998</v>
      </c>
      <c r="I7749" s="88"/>
      <c r="J7749" s="36">
        <v>0</v>
      </c>
    </row>
    <row r="7750" spans="1:10" ht="26.25" hidden="1" thickBot="1" x14ac:dyDescent="0.3">
      <c r="A7750" s="238"/>
      <c r="B7750" s="241"/>
      <c r="C7750" s="41" t="s">
        <v>10619</v>
      </c>
      <c r="D7750" s="41" t="s">
        <v>2800</v>
      </c>
      <c r="E7750" s="201">
        <v>3.5</v>
      </c>
      <c r="F7750" s="225">
        <v>25.364999999999998</v>
      </c>
      <c r="G7750" s="87">
        <f t="shared" ref="G7750:G7813" si="121">IF(ISNUMBER(F7750),E7750*F7750,"")</f>
        <v>88.777499999999989</v>
      </c>
      <c r="H7750" s="86"/>
      <c r="I7750" s="85"/>
      <c r="J7750" s="36">
        <v>0</v>
      </c>
    </row>
    <row r="7751" spans="1:10" ht="15.75" hidden="1" thickBot="1" x14ac:dyDescent="0.3">
      <c r="A7751" s="238"/>
      <c r="B7751" s="241"/>
      <c r="C7751" s="41" t="s">
        <v>1843</v>
      </c>
      <c r="D7751" s="41" t="s">
        <v>87</v>
      </c>
      <c r="E7751" s="201">
        <v>1</v>
      </c>
      <c r="F7751" s="226" t="s">
        <v>13</v>
      </c>
      <c r="G7751" s="87" t="str">
        <f t="shared" si="121"/>
        <v/>
      </c>
      <c r="H7751" s="86"/>
      <c r="I7751" s="85"/>
      <c r="J7751" s="36">
        <v>0</v>
      </c>
    </row>
    <row r="7752" spans="1:10" ht="15.75" hidden="1" thickBot="1" x14ac:dyDescent="0.3">
      <c r="A7752" s="238"/>
      <c r="B7752" s="241"/>
      <c r="C7752" s="41" t="s">
        <v>1844</v>
      </c>
      <c r="D7752" s="41" t="s">
        <v>87</v>
      </c>
      <c r="E7752" s="201">
        <v>1</v>
      </c>
      <c r="F7752" s="226" t="s">
        <v>13</v>
      </c>
      <c r="G7752" s="87" t="str">
        <f t="shared" si="121"/>
        <v/>
      </c>
      <c r="H7752" s="86"/>
      <c r="I7752" s="85"/>
      <c r="J7752" s="36">
        <v>0</v>
      </c>
    </row>
    <row r="7753" spans="1:10" ht="15.75" hidden="1" thickBot="1" x14ac:dyDescent="0.3">
      <c r="A7753" s="238"/>
      <c r="B7753" s="241"/>
      <c r="C7753" s="41" t="s">
        <v>1845</v>
      </c>
      <c r="D7753" s="41" t="s">
        <v>87</v>
      </c>
      <c r="E7753" s="201">
        <v>1</v>
      </c>
      <c r="F7753" s="226" t="s">
        <v>13</v>
      </c>
      <c r="G7753" s="87" t="str">
        <f t="shared" si="121"/>
        <v/>
      </c>
      <c r="H7753" s="86"/>
      <c r="I7753" s="85"/>
      <c r="J7753" s="36">
        <v>0</v>
      </c>
    </row>
    <row r="7754" spans="1:10" ht="15.75" hidden="1" thickBot="1" x14ac:dyDescent="0.3">
      <c r="A7754" s="238"/>
      <c r="B7754" s="241"/>
      <c r="C7754" s="41" t="s">
        <v>1846</v>
      </c>
      <c r="D7754" s="41" t="s">
        <v>87</v>
      </c>
      <c r="E7754" s="201">
        <v>1</v>
      </c>
      <c r="F7754" s="226" t="s">
        <v>13</v>
      </c>
      <c r="G7754" s="87" t="str">
        <f t="shared" si="121"/>
        <v/>
      </c>
      <c r="H7754" s="86"/>
      <c r="I7754" s="85"/>
      <c r="J7754" s="36">
        <v>0</v>
      </c>
    </row>
    <row r="7755" spans="1:10" ht="15.75" hidden="1" thickBot="1" x14ac:dyDescent="0.3">
      <c r="A7755" s="239"/>
      <c r="B7755" s="242"/>
      <c r="C7755" s="46"/>
      <c r="D7755" s="46"/>
      <c r="E7755" s="202"/>
      <c r="F7755" s="227" t="s">
        <v>13</v>
      </c>
      <c r="G7755" s="89" t="str">
        <f t="shared" si="121"/>
        <v/>
      </c>
      <c r="H7755" s="90"/>
      <c r="I7755" s="85"/>
      <c r="J7755" s="36">
        <v>0</v>
      </c>
    </row>
    <row r="7756" spans="1:10" ht="15.75" hidden="1" thickBot="1" x14ac:dyDescent="0.3">
      <c r="A7756" s="237" t="s">
        <v>1847</v>
      </c>
      <c r="B7756" s="240" t="s">
        <v>8281</v>
      </c>
      <c r="C7756" s="31"/>
      <c r="D7756" s="32" t="s">
        <v>18</v>
      </c>
      <c r="E7756" s="197"/>
      <c r="F7756" s="204" t="s">
        <v>13</v>
      </c>
      <c r="G7756" s="33" t="str">
        <f t="shared" si="121"/>
        <v/>
      </c>
      <c r="H7756" s="34"/>
      <c r="I7756" s="35"/>
      <c r="J7756" s="36">
        <v>0</v>
      </c>
    </row>
    <row r="7757" spans="1:10" ht="15.75" hidden="1" thickBot="1" x14ac:dyDescent="0.3">
      <c r="A7757" s="238"/>
      <c r="B7757" s="241"/>
      <c r="C7757" s="38"/>
      <c r="D7757" s="38"/>
      <c r="E7757" s="199"/>
      <c r="F7757" s="224" t="s">
        <v>13</v>
      </c>
      <c r="G7757" s="85" t="str">
        <f t="shared" si="121"/>
        <v/>
      </c>
      <c r="H7757" s="86"/>
      <c r="I7757" s="85"/>
      <c r="J7757" s="36">
        <v>0</v>
      </c>
    </row>
    <row r="7758" spans="1:10" ht="26.25" hidden="1" thickBot="1" x14ac:dyDescent="0.3">
      <c r="A7758" s="238"/>
      <c r="B7758" s="241"/>
      <c r="C7758" s="41" t="s">
        <v>10639</v>
      </c>
      <c r="D7758" s="41" t="s">
        <v>2800</v>
      </c>
      <c r="E7758" s="201">
        <v>3.5</v>
      </c>
      <c r="F7758" s="225">
        <v>22.790499999999998</v>
      </c>
      <c r="G7758" s="87">
        <f t="shared" si="121"/>
        <v>79.766749999999988</v>
      </c>
      <c r="H7758" s="91">
        <f>SUM(G7758:G7760)</f>
        <v>168.54424999999998</v>
      </c>
      <c r="I7758" s="88"/>
      <c r="J7758" s="36">
        <v>0</v>
      </c>
    </row>
    <row r="7759" spans="1:10" ht="26.25" hidden="1" thickBot="1" x14ac:dyDescent="0.3">
      <c r="A7759" s="238"/>
      <c r="B7759" s="241"/>
      <c r="C7759" s="41" t="s">
        <v>10619</v>
      </c>
      <c r="D7759" s="41" t="s">
        <v>2800</v>
      </c>
      <c r="E7759" s="201">
        <v>3.5</v>
      </c>
      <c r="F7759" s="225">
        <v>25.364999999999998</v>
      </c>
      <c r="G7759" s="87">
        <f t="shared" si="121"/>
        <v>88.777499999999989</v>
      </c>
      <c r="H7759" s="86"/>
      <c r="I7759" s="85"/>
      <c r="J7759" s="36">
        <v>0</v>
      </c>
    </row>
    <row r="7760" spans="1:10" ht="15.75" hidden="1" thickBot="1" x14ac:dyDescent="0.3">
      <c r="A7760" s="238"/>
      <c r="B7760" s="241"/>
      <c r="C7760" s="41" t="s">
        <v>1848</v>
      </c>
      <c r="D7760" s="41" t="s">
        <v>87</v>
      </c>
      <c r="E7760" s="201">
        <v>1</v>
      </c>
      <c r="F7760" s="226" t="s">
        <v>13</v>
      </c>
      <c r="G7760" s="87" t="str">
        <f t="shared" si="121"/>
        <v/>
      </c>
      <c r="H7760" s="86"/>
      <c r="I7760" s="85"/>
      <c r="J7760" s="36">
        <v>0</v>
      </c>
    </row>
    <row r="7761" spans="1:10" ht="15.75" hidden="1" thickBot="1" x14ac:dyDescent="0.3">
      <c r="A7761" s="239"/>
      <c r="B7761" s="242"/>
      <c r="C7761" s="46"/>
      <c r="D7761" s="46"/>
      <c r="E7761" s="202"/>
      <c r="F7761" s="227" t="s">
        <v>13</v>
      </c>
      <c r="G7761" s="89" t="str">
        <f t="shared" si="121"/>
        <v/>
      </c>
      <c r="H7761" s="90"/>
      <c r="I7761" s="85"/>
      <c r="J7761" s="36">
        <v>0</v>
      </c>
    </row>
    <row r="7762" spans="1:10" ht="15.75" hidden="1" thickBot="1" x14ac:dyDescent="0.3">
      <c r="A7762" s="237" t="s">
        <v>1849</v>
      </c>
      <c r="B7762" s="240" t="s">
        <v>8282</v>
      </c>
      <c r="C7762" s="31"/>
      <c r="D7762" s="32" t="s">
        <v>18</v>
      </c>
      <c r="E7762" s="197"/>
      <c r="F7762" s="204" t="s">
        <v>13</v>
      </c>
      <c r="G7762" s="33" t="str">
        <f t="shared" si="121"/>
        <v/>
      </c>
      <c r="H7762" s="34"/>
      <c r="I7762" s="35"/>
      <c r="J7762" s="36">
        <v>0</v>
      </c>
    </row>
    <row r="7763" spans="1:10" ht="15.75" hidden="1" thickBot="1" x14ac:dyDescent="0.3">
      <c r="A7763" s="238"/>
      <c r="B7763" s="241"/>
      <c r="C7763" s="38"/>
      <c r="D7763" s="38"/>
      <c r="E7763" s="199"/>
      <c r="F7763" s="224" t="s">
        <v>13</v>
      </c>
      <c r="G7763" s="85" t="str">
        <f t="shared" si="121"/>
        <v/>
      </c>
      <c r="H7763" s="86"/>
      <c r="I7763" s="85"/>
      <c r="J7763" s="36">
        <v>0</v>
      </c>
    </row>
    <row r="7764" spans="1:10" ht="26.25" hidden="1" thickBot="1" x14ac:dyDescent="0.3">
      <c r="A7764" s="238"/>
      <c r="B7764" s="241"/>
      <c r="C7764" s="41" t="s">
        <v>10639</v>
      </c>
      <c r="D7764" s="41" t="s">
        <v>2800</v>
      </c>
      <c r="E7764" s="201">
        <v>3.5</v>
      </c>
      <c r="F7764" s="225">
        <v>22.790499999999998</v>
      </c>
      <c r="G7764" s="87">
        <f t="shared" si="121"/>
        <v>79.766749999999988</v>
      </c>
      <c r="H7764" s="91">
        <f>SUM(G7764:G7766)</f>
        <v>168.54424999999998</v>
      </c>
      <c r="I7764" s="88"/>
      <c r="J7764" s="36">
        <v>0</v>
      </c>
    </row>
    <row r="7765" spans="1:10" ht="26.25" hidden="1" thickBot="1" x14ac:dyDescent="0.3">
      <c r="A7765" s="238"/>
      <c r="B7765" s="241"/>
      <c r="C7765" s="41" t="s">
        <v>10619</v>
      </c>
      <c r="D7765" s="41" t="s">
        <v>2800</v>
      </c>
      <c r="E7765" s="201">
        <v>3.5</v>
      </c>
      <c r="F7765" s="225">
        <v>25.364999999999998</v>
      </c>
      <c r="G7765" s="87">
        <f t="shared" si="121"/>
        <v>88.777499999999989</v>
      </c>
      <c r="H7765" s="86"/>
      <c r="I7765" s="85"/>
      <c r="J7765" s="36">
        <v>0</v>
      </c>
    </row>
    <row r="7766" spans="1:10" ht="15.75" hidden="1" thickBot="1" x14ac:dyDescent="0.3">
      <c r="A7766" s="238"/>
      <c r="B7766" s="241"/>
      <c r="C7766" s="41" t="s">
        <v>1850</v>
      </c>
      <c r="D7766" s="41" t="s">
        <v>87</v>
      </c>
      <c r="E7766" s="201">
        <v>1</v>
      </c>
      <c r="F7766" s="226" t="s">
        <v>13</v>
      </c>
      <c r="G7766" s="87" t="str">
        <f t="shared" si="121"/>
        <v/>
      </c>
      <c r="H7766" s="86"/>
      <c r="I7766" s="85"/>
      <c r="J7766" s="36">
        <v>0</v>
      </c>
    </row>
    <row r="7767" spans="1:10" ht="15.75" hidden="1" thickBot="1" x14ac:dyDescent="0.3">
      <c r="A7767" s="239"/>
      <c r="B7767" s="242"/>
      <c r="C7767" s="46"/>
      <c r="D7767" s="46"/>
      <c r="E7767" s="202"/>
      <c r="F7767" s="227" t="s">
        <v>13</v>
      </c>
      <c r="G7767" s="89" t="str">
        <f t="shared" si="121"/>
        <v/>
      </c>
      <c r="H7767" s="90"/>
      <c r="I7767" s="85"/>
      <c r="J7767" s="36">
        <v>0</v>
      </c>
    </row>
    <row r="7768" spans="1:10" ht="15.75" hidden="1" thickBot="1" x14ac:dyDescent="0.3">
      <c r="A7768" s="237" t="s">
        <v>1851</v>
      </c>
      <c r="B7768" s="240" t="s">
        <v>8283</v>
      </c>
      <c r="C7768" s="31"/>
      <c r="D7768" s="32" t="s">
        <v>18</v>
      </c>
      <c r="E7768" s="197"/>
      <c r="F7768" s="204" t="s">
        <v>13</v>
      </c>
      <c r="G7768" s="33" t="str">
        <f t="shared" si="121"/>
        <v/>
      </c>
      <c r="H7768" s="34"/>
      <c r="I7768" s="35"/>
      <c r="J7768" s="36">
        <v>0</v>
      </c>
    </row>
    <row r="7769" spans="1:10" ht="15.75" hidden="1" thickBot="1" x14ac:dyDescent="0.3">
      <c r="A7769" s="238"/>
      <c r="B7769" s="241"/>
      <c r="C7769" s="38"/>
      <c r="D7769" s="38"/>
      <c r="E7769" s="199"/>
      <c r="F7769" s="224" t="s">
        <v>13</v>
      </c>
      <c r="G7769" s="85" t="str">
        <f t="shared" si="121"/>
        <v/>
      </c>
      <c r="H7769" s="86"/>
      <c r="I7769" s="85"/>
      <c r="J7769" s="36">
        <v>0</v>
      </c>
    </row>
    <row r="7770" spans="1:10" ht="26.25" hidden="1" thickBot="1" x14ac:dyDescent="0.3">
      <c r="A7770" s="238"/>
      <c r="B7770" s="241"/>
      <c r="C7770" s="41" t="s">
        <v>10943</v>
      </c>
      <c r="D7770" s="41" t="s">
        <v>83</v>
      </c>
      <c r="E7770" s="201">
        <v>10</v>
      </c>
      <c r="F7770" s="226">
        <v>1.0734999999999999</v>
      </c>
      <c r="G7770" s="85">
        <f t="shared" si="121"/>
        <v>10.734999999999999</v>
      </c>
      <c r="H7770" s="91">
        <f>SUM(G7770:G7780)</f>
        <v>930.97283379999999</v>
      </c>
      <c r="I7770" s="88"/>
      <c r="J7770" s="36">
        <v>0</v>
      </c>
    </row>
    <row r="7771" spans="1:10" ht="15.75" hidden="1" thickBot="1" x14ac:dyDescent="0.3">
      <c r="A7771" s="238"/>
      <c r="B7771" s="241"/>
      <c r="C7771" s="41" t="s">
        <v>10690</v>
      </c>
      <c r="D7771" s="41" t="s">
        <v>2800</v>
      </c>
      <c r="E7771" s="201">
        <v>5.3597999999999999</v>
      </c>
      <c r="F7771" s="225">
        <v>22.704999999999998</v>
      </c>
      <c r="G7771" s="85">
        <f t="shared" si="121"/>
        <v>121.69425899999999</v>
      </c>
      <c r="H7771" s="86"/>
      <c r="I7771" s="85"/>
      <c r="J7771" s="36">
        <v>0</v>
      </c>
    </row>
    <row r="7772" spans="1:10" ht="39" hidden="1" thickBot="1" x14ac:dyDescent="0.3">
      <c r="A7772" s="238"/>
      <c r="B7772" s="241"/>
      <c r="C7772" s="41" t="s">
        <v>11016</v>
      </c>
      <c r="D7772" s="41" t="s">
        <v>1050</v>
      </c>
      <c r="E7772" s="201">
        <v>0.4118</v>
      </c>
      <c r="F7772" s="225">
        <v>326.52449999999999</v>
      </c>
      <c r="G7772" s="85">
        <f t="shared" si="121"/>
        <v>134.46278910000001</v>
      </c>
      <c r="H7772" s="86"/>
      <c r="I7772" s="85"/>
      <c r="J7772" s="36">
        <v>0</v>
      </c>
    </row>
    <row r="7773" spans="1:10" ht="39" hidden="1" thickBot="1" x14ac:dyDescent="0.3">
      <c r="A7773" s="238"/>
      <c r="B7773" s="241"/>
      <c r="C7773" s="41" t="s">
        <v>10867</v>
      </c>
      <c r="D7773" s="41" t="s">
        <v>10703</v>
      </c>
      <c r="E7773" s="201">
        <v>3.0331999999999999</v>
      </c>
      <c r="F7773" s="225">
        <v>165.471</v>
      </c>
      <c r="G7773" s="85">
        <f t="shared" si="121"/>
        <v>501.90663719999998</v>
      </c>
      <c r="H7773" s="86"/>
      <c r="I7773" s="85"/>
      <c r="J7773" s="36">
        <v>0</v>
      </c>
    </row>
    <row r="7774" spans="1:10" ht="26.25" hidden="1" thickBot="1" x14ac:dyDescent="0.3">
      <c r="A7774" s="238"/>
      <c r="B7774" s="241"/>
      <c r="C7774" s="41" t="s">
        <v>10717</v>
      </c>
      <c r="D7774" s="41" t="s">
        <v>2800</v>
      </c>
      <c r="E7774" s="201">
        <v>5.3597999999999999</v>
      </c>
      <c r="F7774" s="225">
        <v>30.2575</v>
      </c>
      <c r="G7774" s="85">
        <f t="shared" si="121"/>
        <v>162.1741485</v>
      </c>
      <c r="H7774" s="86"/>
      <c r="I7774" s="85"/>
      <c r="J7774" s="36">
        <v>0</v>
      </c>
    </row>
    <row r="7775" spans="1:10" ht="15.75" hidden="1" thickBot="1" x14ac:dyDescent="0.3">
      <c r="A7775" s="238"/>
      <c r="B7775" s="241"/>
      <c r="C7775" s="41" t="s">
        <v>1852</v>
      </c>
      <c r="D7775" s="58" t="s">
        <v>18</v>
      </c>
      <c r="E7775" s="201">
        <v>1</v>
      </c>
      <c r="F7775" s="225" t="s">
        <v>13</v>
      </c>
      <c r="G7775" s="85" t="str">
        <f t="shared" si="121"/>
        <v/>
      </c>
      <c r="H7775" s="86"/>
      <c r="I7775" s="85"/>
      <c r="J7775" s="36">
        <v>0</v>
      </c>
    </row>
    <row r="7776" spans="1:10" ht="39" hidden="1" thickBot="1" x14ac:dyDescent="0.3">
      <c r="A7776" s="238"/>
      <c r="B7776" s="241"/>
      <c r="C7776" s="41" t="s">
        <v>1853</v>
      </c>
      <c r="D7776" s="58" t="s">
        <v>18</v>
      </c>
      <c r="E7776" s="201">
        <v>1</v>
      </c>
      <c r="F7776" s="225" t="s">
        <v>13</v>
      </c>
      <c r="G7776" s="85" t="str">
        <f t="shared" si="121"/>
        <v/>
      </c>
      <c r="H7776" s="86"/>
      <c r="I7776" s="85"/>
      <c r="J7776" s="36">
        <v>0</v>
      </c>
    </row>
    <row r="7777" spans="1:10" ht="26.25" hidden="1" thickBot="1" x14ac:dyDescent="0.3">
      <c r="A7777" s="238"/>
      <c r="B7777" s="241"/>
      <c r="C7777" s="41" t="s">
        <v>1854</v>
      </c>
      <c r="D7777" s="58" t="s">
        <v>18</v>
      </c>
      <c r="E7777" s="201">
        <v>1</v>
      </c>
      <c r="F7777" s="225" t="s">
        <v>13</v>
      </c>
      <c r="G7777" s="85" t="str">
        <f t="shared" si="121"/>
        <v/>
      </c>
      <c r="H7777" s="86"/>
      <c r="I7777" s="85"/>
      <c r="J7777" s="36">
        <v>0</v>
      </c>
    </row>
    <row r="7778" spans="1:10" ht="39" hidden="1" thickBot="1" x14ac:dyDescent="0.3">
      <c r="A7778" s="238"/>
      <c r="B7778" s="241"/>
      <c r="C7778" s="41" t="s">
        <v>1855</v>
      </c>
      <c r="D7778" s="58" t="s">
        <v>18</v>
      </c>
      <c r="E7778" s="201">
        <v>2</v>
      </c>
      <c r="F7778" s="225" t="s">
        <v>13</v>
      </c>
      <c r="G7778" s="85" t="str">
        <f t="shared" si="121"/>
        <v/>
      </c>
      <c r="H7778" s="86"/>
      <c r="I7778" s="85"/>
      <c r="J7778" s="36">
        <v>0</v>
      </c>
    </row>
    <row r="7779" spans="1:10" ht="26.25" hidden="1" thickBot="1" x14ac:dyDescent="0.3">
      <c r="A7779" s="238"/>
      <c r="B7779" s="241"/>
      <c r="C7779" s="41" t="s">
        <v>1856</v>
      </c>
      <c r="D7779" s="58" t="s">
        <v>18</v>
      </c>
      <c r="E7779" s="201">
        <v>1</v>
      </c>
      <c r="F7779" s="225" t="s">
        <v>13</v>
      </c>
      <c r="G7779" s="85" t="str">
        <f t="shared" si="121"/>
        <v/>
      </c>
      <c r="H7779" s="86"/>
      <c r="I7779" s="85"/>
      <c r="J7779" s="36">
        <v>0</v>
      </c>
    </row>
    <row r="7780" spans="1:10" ht="39" hidden="1" thickBot="1" x14ac:dyDescent="0.3">
      <c r="A7780" s="238"/>
      <c r="B7780" s="241"/>
      <c r="C7780" s="41" t="s">
        <v>1857</v>
      </c>
      <c r="D7780" s="58" t="s">
        <v>18</v>
      </c>
      <c r="E7780" s="201">
        <v>1</v>
      </c>
      <c r="F7780" s="225" t="s">
        <v>13</v>
      </c>
      <c r="G7780" s="85" t="str">
        <f t="shared" si="121"/>
        <v/>
      </c>
      <c r="H7780" s="86"/>
      <c r="I7780" s="85"/>
      <c r="J7780" s="36">
        <v>0</v>
      </c>
    </row>
    <row r="7781" spans="1:10" ht="15.75" hidden="1" thickBot="1" x14ac:dyDescent="0.3">
      <c r="A7781" s="239"/>
      <c r="B7781" s="242"/>
      <c r="C7781" s="46"/>
      <c r="D7781" s="46"/>
      <c r="E7781" s="202"/>
      <c r="F7781" s="227" t="s">
        <v>13</v>
      </c>
      <c r="G7781" s="89" t="str">
        <f t="shared" si="121"/>
        <v/>
      </c>
      <c r="H7781" s="90"/>
      <c r="I7781" s="85"/>
      <c r="J7781" s="36">
        <v>0</v>
      </c>
    </row>
    <row r="7782" spans="1:10" ht="15.75" hidden="1" thickBot="1" x14ac:dyDescent="0.3">
      <c r="A7782" s="237" t="s">
        <v>1858</v>
      </c>
      <c r="B7782" s="240" t="s">
        <v>8284</v>
      </c>
      <c r="C7782" s="31"/>
      <c r="D7782" s="32" t="s">
        <v>18</v>
      </c>
      <c r="E7782" s="197"/>
      <c r="F7782" s="204" t="s">
        <v>13</v>
      </c>
      <c r="G7782" s="33" t="str">
        <f t="shared" si="121"/>
        <v/>
      </c>
      <c r="H7782" s="34"/>
      <c r="I7782" s="35"/>
      <c r="J7782" s="36">
        <v>0</v>
      </c>
    </row>
    <row r="7783" spans="1:10" ht="15.75" hidden="1" thickBot="1" x14ac:dyDescent="0.3">
      <c r="A7783" s="238"/>
      <c r="B7783" s="241"/>
      <c r="C7783" s="38"/>
      <c r="D7783" s="38"/>
      <c r="E7783" s="199"/>
      <c r="F7783" s="224" t="s">
        <v>13</v>
      </c>
      <c r="G7783" s="85" t="str">
        <f t="shared" si="121"/>
        <v/>
      </c>
      <c r="H7783" s="86"/>
      <c r="I7783" s="85"/>
      <c r="J7783" s="36">
        <v>0</v>
      </c>
    </row>
    <row r="7784" spans="1:10" ht="26.25" hidden="1" thickBot="1" x14ac:dyDescent="0.3">
      <c r="A7784" s="238"/>
      <c r="B7784" s="241"/>
      <c r="C7784" s="41" t="s">
        <v>10943</v>
      </c>
      <c r="D7784" s="41" t="s">
        <v>83</v>
      </c>
      <c r="E7784" s="201">
        <v>10</v>
      </c>
      <c r="F7784" s="226">
        <v>1.0734999999999999</v>
      </c>
      <c r="G7784" s="85">
        <f t="shared" si="121"/>
        <v>10.734999999999999</v>
      </c>
      <c r="H7784" s="91">
        <f>SUM(G7784:G7794)</f>
        <v>930.97283379999999</v>
      </c>
      <c r="I7784" s="88"/>
      <c r="J7784" s="36">
        <v>0</v>
      </c>
    </row>
    <row r="7785" spans="1:10" ht="15.75" hidden="1" thickBot="1" x14ac:dyDescent="0.3">
      <c r="A7785" s="238"/>
      <c r="B7785" s="241"/>
      <c r="C7785" s="41" t="s">
        <v>10690</v>
      </c>
      <c r="D7785" s="41" t="s">
        <v>2800</v>
      </c>
      <c r="E7785" s="201">
        <v>5.3597999999999999</v>
      </c>
      <c r="F7785" s="225">
        <v>22.704999999999998</v>
      </c>
      <c r="G7785" s="85">
        <f t="shared" si="121"/>
        <v>121.69425899999999</v>
      </c>
      <c r="H7785" s="86"/>
      <c r="I7785" s="85"/>
      <c r="J7785" s="36">
        <v>0</v>
      </c>
    </row>
    <row r="7786" spans="1:10" ht="39" hidden="1" thickBot="1" x14ac:dyDescent="0.3">
      <c r="A7786" s="238"/>
      <c r="B7786" s="241"/>
      <c r="C7786" s="41" t="s">
        <v>11016</v>
      </c>
      <c r="D7786" s="41" t="s">
        <v>1050</v>
      </c>
      <c r="E7786" s="201">
        <v>0.4118</v>
      </c>
      <c r="F7786" s="225">
        <v>326.52449999999999</v>
      </c>
      <c r="G7786" s="85">
        <f t="shared" si="121"/>
        <v>134.46278910000001</v>
      </c>
      <c r="H7786" s="86"/>
      <c r="I7786" s="85"/>
      <c r="J7786" s="36">
        <v>0</v>
      </c>
    </row>
    <row r="7787" spans="1:10" ht="39" hidden="1" thickBot="1" x14ac:dyDescent="0.3">
      <c r="A7787" s="238"/>
      <c r="B7787" s="241"/>
      <c r="C7787" s="41" t="s">
        <v>10867</v>
      </c>
      <c r="D7787" s="41" t="s">
        <v>10703</v>
      </c>
      <c r="E7787" s="201">
        <v>3.0331999999999999</v>
      </c>
      <c r="F7787" s="225">
        <v>165.471</v>
      </c>
      <c r="G7787" s="85">
        <f t="shared" si="121"/>
        <v>501.90663719999998</v>
      </c>
      <c r="H7787" s="86"/>
      <c r="I7787" s="85"/>
      <c r="J7787" s="36">
        <v>0</v>
      </c>
    </row>
    <row r="7788" spans="1:10" ht="26.25" hidden="1" thickBot="1" x14ac:dyDescent="0.3">
      <c r="A7788" s="238"/>
      <c r="B7788" s="241"/>
      <c r="C7788" s="41" t="s">
        <v>10717</v>
      </c>
      <c r="D7788" s="41" t="s">
        <v>2800</v>
      </c>
      <c r="E7788" s="201">
        <v>5.3597999999999999</v>
      </c>
      <c r="F7788" s="225">
        <v>30.2575</v>
      </c>
      <c r="G7788" s="85">
        <f t="shared" si="121"/>
        <v>162.1741485</v>
      </c>
      <c r="H7788" s="86"/>
      <c r="I7788" s="85"/>
      <c r="J7788" s="36">
        <v>0</v>
      </c>
    </row>
    <row r="7789" spans="1:10" ht="15.75" hidden="1" thickBot="1" x14ac:dyDescent="0.3">
      <c r="A7789" s="238"/>
      <c r="B7789" s="241"/>
      <c r="C7789" s="41" t="s">
        <v>1859</v>
      </c>
      <c r="D7789" s="58" t="s">
        <v>18</v>
      </c>
      <c r="E7789" s="201">
        <v>1</v>
      </c>
      <c r="F7789" s="225" t="s">
        <v>13</v>
      </c>
      <c r="G7789" s="85" t="str">
        <f t="shared" si="121"/>
        <v/>
      </c>
      <c r="H7789" s="86"/>
      <c r="I7789" s="85"/>
      <c r="J7789" s="36">
        <v>0</v>
      </c>
    </row>
    <row r="7790" spans="1:10" ht="39" hidden="1" thickBot="1" x14ac:dyDescent="0.3">
      <c r="A7790" s="238"/>
      <c r="B7790" s="241"/>
      <c r="C7790" s="41" t="s">
        <v>1853</v>
      </c>
      <c r="D7790" s="58" t="s">
        <v>18</v>
      </c>
      <c r="E7790" s="201">
        <v>1</v>
      </c>
      <c r="F7790" s="225" t="s">
        <v>13</v>
      </c>
      <c r="G7790" s="85" t="str">
        <f t="shared" si="121"/>
        <v/>
      </c>
      <c r="H7790" s="86"/>
      <c r="I7790" s="85"/>
      <c r="J7790" s="36">
        <v>0</v>
      </c>
    </row>
    <row r="7791" spans="1:10" ht="26.25" hidden="1" thickBot="1" x14ac:dyDescent="0.3">
      <c r="A7791" s="238"/>
      <c r="B7791" s="241"/>
      <c r="C7791" s="41" t="s">
        <v>1854</v>
      </c>
      <c r="D7791" s="58" t="s">
        <v>18</v>
      </c>
      <c r="E7791" s="201">
        <v>1</v>
      </c>
      <c r="F7791" s="225" t="s">
        <v>13</v>
      </c>
      <c r="G7791" s="85" t="str">
        <f t="shared" si="121"/>
        <v/>
      </c>
      <c r="H7791" s="86"/>
      <c r="I7791" s="85"/>
      <c r="J7791" s="36">
        <v>0</v>
      </c>
    </row>
    <row r="7792" spans="1:10" ht="39" hidden="1" thickBot="1" x14ac:dyDescent="0.3">
      <c r="A7792" s="238"/>
      <c r="B7792" s="241"/>
      <c r="C7792" s="41" t="s">
        <v>1855</v>
      </c>
      <c r="D7792" s="58" t="s">
        <v>18</v>
      </c>
      <c r="E7792" s="201">
        <v>2</v>
      </c>
      <c r="F7792" s="225" t="s">
        <v>13</v>
      </c>
      <c r="G7792" s="85" t="str">
        <f t="shared" si="121"/>
        <v/>
      </c>
      <c r="H7792" s="86"/>
      <c r="I7792" s="85"/>
      <c r="J7792" s="36">
        <v>0</v>
      </c>
    </row>
    <row r="7793" spans="1:10" ht="26.25" hidden="1" thickBot="1" x14ac:dyDescent="0.3">
      <c r="A7793" s="238"/>
      <c r="B7793" s="241"/>
      <c r="C7793" s="41" t="s">
        <v>1856</v>
      </c>
      <c r="D7793" s="58" t="s">
        <v>18</v>
      </c>
      <c r="E7793" s="201">
        <v>1</v>
      </c>
      <c r="F7793" s="225" t="s">
        <v>13</v>
      </c>
      <c r="G7793" s="85" t="str">
        <f t="shared" si="121"/>
        <v/>
      </c>
      <c r="H7793" s="86"/>
      <c r="I7793" s="85"/>
      <c r="J7793" s="36">
        <v>0</v>
      </c>
    </row>
    <row r="7794" spans="1:10" ht="39" hidden="1" thickBot="1" x14ac:dyDescent="0.3">
      <c r="A7794" s="238"/>
      <c r="B7794" s="241"/>
      <c r="C7794" s="41" t="s">
        <v>1857</v>
      </c>
      <c r="D7794" s="58" t="s">
        <v>18</v>
      </c>
      <c r="E7794" s="201">
        <v>1</v>
      </c>
      <c r="F7794" s="225" t="s">
        <v>13</v>
      </c>
      <c r="G7794" s="85" t="str">
        <f t="shared" si="121"/>
        <v/>
      </c>
      <c r="H7794" s="86"/>
      <c r="I7794" s="85"/>
      <c r="J7794" s="36">
        <v>0</v>
      </c>
    </row>
    <row r="7795" spans="1:10" ht="15.75" hidden="1" thickBot="1" x14ac:dyDescent="0.3">
      <c r="A7795" s="239"/>
      <c r="B7795" s="242"/>
      <c r="C7795" s="46"/>
      <c r="D7795" s="46"/>
      <c r="E7795" s="202"/>
      <c r="F7795" s="227" t="s">
        <v>13</v>
      </c>
      <c r="G7795" s="89" t="str">
        <f t="shared" si="121"/>
        <v/>
      </c>
      <c r="H7795" s="90"/>
      <c r="I7795" s="85"/>
      <c r="J7795" s="36">
        <v>0</v>
      </c>
    </row>
    <row r="7796" spans="1:10" ht="15.75" hidden="1" thickBot="1" x14ac:dyDescent="0.3">
      <c r="A7796" s="237" t="s">
        <v>1860</v>
      </c>
      <c r="B7796" s="240" t="s">
        <v>1861</v>
      </c>
      <c r="C7796" s="31"/>
      <c r="D7796" s="32" t="s">
        <v>18</v>
      </c>
      <c r="E7796" s="197"/>
      <c r="F7796" s="204" t="s">
        <v>13</v>
      </c>
      <c r="G7796" s="33" t="str">
        <f t="shared" si="121"/>
        <v/>
      </c>
      <c r="H7796" s="34"/>
      <c r="I7796" s="35"/>
      <c r="J7796" s="36">
        <v>0</v>
      </c>
    </row>
    <row r="7797" spans="1:10" ht="15.75" hidden="1" thickBot="1" x14ac:dyDescent="0.3">
      <c r="A7797" s="238"/>
      <c r="B7797" s="241"/>
      <c r="C7797" s="38"/>
      <c r="D7797" s="38"/>
      <c r="E7797" s="199"/>
      <c r="F7797" s="224" t="s">
        <v>13</v>
      </c>
      <c r="G7797" s="85" t="str">
        <f t="shared" si="121"/>
        <v/>
      </c>
      <c r="H7797" s="86"/>
      <c r="I7797" s="85"/>
      <c r="J7797" s="36">
        <v>0</v>
      </c>
    </row>
    <row r="7798" spans="1:10" ht="26.25" hidden="1" thickBot="1" x14ac:dyDescent="0.3">
      <c r="A7798" s="238"/>
      <c r="B7798" s="241"/>
      <c r="C7798" s="41" t="s">
        <v>1861</v>
      </c>
      <c r="D7798" s="58" t="s">
        <v>18</v>
      </c>
      <c r="E7798" s="201">
        <v>1</v>
      </c>
      <c r="F7798" s="226" t="s">
        <v>13</v>
      </c>
      <c r="G7798" s="85" t="str">
        <f t="shared" si="121"/>
        <v/>
      </c>
      <c r="H7798" s="91">
        <f>SUM(G7798:G7801)</f>
        <v>226.40779915487997</v>
      </c>
      <c r="I7798" s="88"/>
      <c r="J7798" s="36">
        <v>0</v>
      </c>
    </row>
    <row r="7799" spans="1:10" ht="39" hidden="1" thickBot="1" x14ac:dyDescent="0.3">
      <c r="A7799" s="238"/>
      <c r="B7799" s="241"/>
      <c r="C7799" s="41" t="s">
        <v>11331</v>
      </c>
      <c r="D7799" s="41" t="s">
        <v>2880</v>
      </c>
      <c r="E7799" s="201">
        <v>1.9199999999999998E-2</v>
      </c>
      <c r="F7799" s="209">
        <f>IF(ISNUMBER('Comp.Aux1'!$G$412), 'Comp.Aux1'!$G$412, 0)</f>
        <v>896.76037264999991</v>
      </c>
      <c r="G7799" s="85">
        <f t="shared" si="121"/>
        <v>17.217799154879998</v>
      </c>
      <c r="H7799" s="86"/>
      <c r="I7799" s="85"/>
      <c r="J7799" s="36">
        <v>0</v>
      </c>
    </row>
    <row r="7800" spans="1:10" ht="15.75" hidden="1" thickBot="1" x14ac:dyDescent="0.3">
      <c r="A7800" s="238"/>
      <c r="B7800" s="241"/>
      <c r="C7800" s="41" t="s">
        <v>10605</v>
      </c>
      <c r="D7800" s="41" t="s">
        <v>2800</v>
      </c>
      <c r="E7800" s="201">
        <v>4</v>
      </c>
      <c r="F7800" s="225">
        <v>23.246499999999997</v>
      </c>
      <c r="G7800" s="85">
        <f t="shared" si="121"/>
        <v>92.98599999999999</v>
      </c>
      <c r="H7800" s="86"/>
      <c r="I7800" s="85"/>
      <c r="J7800" s="36">
        <v>0</v>
      </c>
    </row>
    <row r="7801" spans="1:10" ht="15.75" hidden="1" thickBot="1" x14ac:dyDescent="0.3">
      <c r="A7801" s="238"/>
      <c r="B7801" s="241"/>
      <c r="C7801" s="41" t="s">
        <v>10602</v>
      </c>
      <c r="D7801" s="41" t="s">
        <v>2800</v>
      </c>
      <c r="E7801" s="201">
        <v>4</v>
      </c>
      <c r="F7801" s="225">
        <v>29.050999999999998</v>
      </c>
      <c r="G7801" s="87">
        <f t="shared" si="121"/>
        <v>116.20399999999999</v>
      </c>
      <c r="H7801" s="86"/>
      <c r="I7801" s="85"/>
      <c r="J7801" s="36">
        <v>0</v>
      </c>
    </row>
    <row r="7802" spans="1:10" ht="15.75" hidden="1" thickBot="1" x14ac:dyDescent="0.3">
      <c r="A7802" s="239"/>
      <c r="B7802" s="242"/>
      <c r="C7802" s="46"/>
      <c r="D7802" s="46"/>
      <c r="E7802" s="202"/>
      <c r="F7802" s="227" t="s">
        <v>13</v>
      </c>
      <c r="G7802" s="89" t="str">
        <f t="shared" si="121"/>
        <v/>
      </c>
      <c r="H7802" s="90"/>
      <c r="I7802" s="85"/>
      <c r="J7802" s="36">
        <v>0</v>
      </c>
    </row>
    <row r="7803" spans="1:10" ht="15.75" thickBot="1" x14ac:dyDescent="0.3">
      <c r="A7803" s="237" t="s">
        <v>1862</v>
      </c>
      <c r="B7803" s="240" t="s">
        <v>8299</v>
      </c>
      <c r="C7803" s="31"/>
      <c r="D7803" s="32" t="s">
        <v>18</v>
      </c>
      <c r="E7803" s="197"/>
      <c r="F7803" s="204" t="s">
        <v>13</v>
      </c>
      <c r="G7803" s="33" t="str">
        <f t="shared" si="121"/>
        <v/>
      </c>
      <c r="H7803" s="34"/>
      <c r="I7803" s="35"/>
      <c r="J7803" s="36">
        <v>25</v>
      </c>
    </row>
    <row r="7804" spans="1:10" x14ac:dyDescent="0.25">
      <c r="A7804" s="238"/>
      <c r="B7804" s="241"/>
      <c r="C7804" s="38"/>
      <c r="D7804" s="38"/>
      <c r="E7804" s="199"/>
      <c r="F7804" s="205" t="s">
        <v>13</v>
      </c>
      <c r="G7804" s="39" t="str">
        <f t="shared" si="121"/>
        <v/>
      </c>
      <c r="H7804" s="40"/>
      <c r="I7804" s="37"/>
      <c r="J7804" s="36">
        <v>25</v>
      </c>
    </row>
    <row r="7805" spans="1:10" ht="25.5" x14ac:dyDescent="0.25">
      <c r="A7805" s="238"/>
      <c r="B7805" s="241"/>
      <c r="C7805" s="41" t="s">
        <v>11122</v>
      </c>
      <c r="D7805" s="41" t="s">
        <v>83</v>
      </c>
      <c r="E7805" s="201">
        <v>1</v>
      </c>
      <c r="F7805" s="200">
        <v>7.4574999999999996</v>
      </c>
      <c r="G7805" s="39">
        <f t="shared" si="121"/>
        <v>7.4574999999999996</v>
      </c>
      <c r="H7805" s="44">
        <f>SUM(G7805:G7805)</f>
        <v>7.4574999999999996</v>
      </c>
      <c r="I7805" s="45"/>
      <c r="J7805" s="36">
        <v>25</v>
      </c>
    </row>
    <row r="7806" spans="1:10" ht="15.75" thickBot="1" x14ac:dyDescent="0.3">
      <c r="A7806" s="239"/>
      <c r="B7806" s="242"/>
      <c r="C7806" s="46"/>
      <c r="D7806" s="46"/>
      <c r="E7806" s="202"/>
      <c r="F7806" s="203" t="s">
        <v>13</v>
      </c>
      <c r="G7806" s="49" t="str">
        <f t="shared" si="121"/>
        <v/>
      </c>
      <c r="H7806" s="50"/>
      <c r="I7806" s="37"/>
      <c r="J7806" s="36">
        <v>25</v>
      </c>
    </row>
    <row r="7807" spans="1:10" ht="15.75" thickBot="1" x14ac:dyDescent="0.3">
      <c r="A7807" s="237" t="s">
        <v>1863</v>
      </c>
      <c r="B7807" s="240" t="s">
        <v>8300</v>
      </c>
      <c r="C7807" s="31"/>
      <c r="D7807" s="32" t="s">
        <v>18</v>
      </c>
      <c r="E7807" s="197"/>
      <c r="F7807" s="204" t="s">
        <v>13</v>
      </c>
      <c r="G7807" s="33" t="str">
        <f t="shared" si="121"/>
        <v/>
      </c>
      <c r="H7807" s="34"/>
      <c r="I7807" s="35"/>
      <c r="J7807" s="36">
        <v>30</v>
      </c>
    </row>
    <row r="7808" spans="1:10" x14ac:dyDescent="0.25">
      <c r="A7808" s="238"/>
      <c r="B7808" s="241"/>
      <c r="C7808" s="38"/>
      <c r="D7808" s="38"/>
      <c r="E7808" s="199"/>
      <c r="F7808" s="205" t="s">
        <v>13</v>
      </c>
      <c r="G7808" s="39" t="str">
        <f t="shared" si="121"/>
        <v/>
      </c>
      <c r="H7808" s="40"/>
      <c r="I7808" s="37"/>
      <c r="J7808" s="36">
        <v>30</v>
      </c>
    </row>
    <row r="7809" spans="1:10" ht="25.5" x14ac:dyDescent="0.25">
      <c r="A7809" s="238"/>
      <c r="B7809" s="241"/>
      <c r="C7809" s="41" t="s">
        <v>11236</v>
      </c>
      <c r="D7809" s="41" t="s">
        <v>83</v>
      </c>
      <c r="E7809" s="201">
        <v>1</v>
      </c>
      <c r="F7809" s="200">
        <v>0.8075</v>
      </c>
      <c r="G7809" s="39">
        <f t="shared" si="121"/>
        <v>0.8075</v>
      </c>
      <c r="H7809" s="44">
        <f>SUM(G7809:G7809)</f>
        <v>0.8075</v>
      </c>
      <c r="I7809" s="45"/>
      <c r="J7809" s="36">
        <v>30</v>
      </c>
    </row>
    <row r="7810" spans="1:10" ht="15.75" thickBot="1" x14ac:dyDescent="0.3">
      <c r="A7810" s="239"/>
      <c r="B7810" s="242"/>
      <c r="C7810" s="46"/>
      <c r="D7810" s="46"/>
      <c r="E7810" s="202"/>
      <c r="F7810" s="203" t="s">
        <v>13</v>
      </c>
      <c r="G7810" s="49" t="str">
        <f t="shared" si="121"/>
        <v/>
      </c>
      <c r="H7810" s="50"/>
      <c r="I7810" s="37"/>
      <c r="J7810" s="36">
        <v>30</v>
      </c>
    </row>
    <row r="7811" spans="1:10" ht="15.75" thickBot="1" x14ac:dyDescent="0.3">
      <c r="A7811" s="237" t="s">
        <v>1864</v>
      </c>
      <c r="B7811" s="240" t="s">
        <v>8301</v>
      </c>
      <c r="C7811" s="31"/>
      <c r="D7811" s="32" t="s">
        <v>18</v>
      </c>
      <c r="E7811" s="197"/>
      <c r="F7811" s="204" t="s">
        <v>13</v>
      </c>
      <c r="G7811" s="33" t="str">
        <f t="shared" si="121"/>
        <v/>
      </c>
      <c r="H7811" s="34"/>
      <c r="I7811" s="35"/>
      <c r="J7811" s="36">
        <v>15</v>
      </c>
    </row>
    <row r="7812" spans="1:10" x14ac:dyDescent="0.25">
      <c r="A7812" s="238"/>
      <c r="B7812" s="241"/>
      <c r="C7812" s="38"/>
      <c r="D7812" s="38"/>
      <c r="E7812" s="199"/>
      <c r="F7812" s="205" t="s">
        <v>13</v>
      </c>
      <c r="G7812" s="39" t="str">
        <f t="shared" si="121"/>
        <v/>
      </c>
      <c r="H7812" s="40"/>
      <c r="I7812" s="37"/>
      <c r="J7812" s="36">
        <v>15</v>
      </c>
    </row>
    <row r="7813" spans="1:10" ht="25.5" x14ac:dyDescent="0.25">
      <c r="A7813" s="238"/>
      <c r="B7813" s="241"/>
      <c r="C7813" s="41" t="s">
        <v>11233</v>
      </c>
      <c r="D7813" s="41" t="s">
        <v>83</v>
      </c>
      <c r="E7813" s="201">
        <v>1</v>
      </c>
      <c r="F7813" s="200">
        <v>1.6719999999999999</v>
      </c>
      <c r="G7813" s="39">
        <f t="shared" si="121"/>
        <v>1.6719999999999999</v>
      </c>
      <c r="H7813" s="44">
        <f>SUM(G7813:G7813)</f>
        <v>1.6719999999999999</v>
      </c>
      <c r="I7813" s="45"/>
      <c r="J7813" s="36">
        <v>15</v>
      </c>
    </row>
    <row r="7814" spans="1:10" ht="15.75" thickBot="1" x14ac:dyDescent="0.3">
      <c r="A7814" s="239"/>
      <c r="B7814" s="242"/>
      <c r="C7814" s="46"/>
      <c r="D7814" s="46"/>
      <c r="E7814" s="202"/>
      <c r="F7814" s="203" t="s">
        <v>13</v>
      </c>
      <c r="G7814" s="49" t="str">
        <f t="shared" ref="G7814:G7877" si="122">IF(ISNUMBER(F7814),E7814*F7814,"")</f>
        <v/>
      </c>
      <c r="H7814" s="50"/>
      <c r="I7814" s="37"/>
      <c r="J7814" s="36">
        <v>15</v>
      </c>
    </row>
    <row r="7815" spans="1:10" ht="15.75" thickBot="1" x14ac:dyDescent="0.3">
      <c r="A7815" s="237" t="s">
        <v>1865</v>
      </c>
      <c r="B7815" s="240" t="s">
        <v>8302</v>
      </c>
      <c r="C7815" s="31"/>
      <c r="D7815" s="32" t="s">
        <v>18</v>
      </c>
      <c r="E7815" s="197"/>
      <c r="F7815" s="204" t="s">
        <v>13</v>
      </c>
      <c r="G7815" s="33" t="str">
        <f t="shared" si="122"/>
        <v/>
      </c>
      <c r="H7815" s="34"/>
      <c r="I7815" s="35"/>
      <c r="J7815" s="36">
        <v>5</v>
      </c>
    </row>
    <row r="7816" spans="1:10" x14ac:dyDescent="0.25">
      <c r="A7816" s="238"/>
      <c r="B7816" s="241"/>
      <c r="C7816" s="38"/>
      <c r="D7816" s="38"/>
      <c r="E7816" s="199"/>
      <c r="F7816" s="205" t="s">
        <v>13</v>
      </c>
      <c r="G7816" s="39" t="str">
        <f t="shared" si="122"/>
        <v/>
      </c>
      <c r="H7816" s="40"/>
      <c r="I7816" s="37"/>
      <c r="J7816" s="36">
        <v>5</v>
      </c>
    </row>
    <row r="7817" spans="1:10" ht="25.5" x14ac:dyDescent="0.25">
      <c r="A7817" s="238"/>
      <c r="B7817" s="241"/>
      <c r="C7817" s="41" t="s">
        <v>11037</v>
      </c>
      <c r="D7817" s="41" t="s">
        <v>83</v>
      </c>
      <c r="E7817" s="201">
        <v>1</v>
      </c>
      <c r="F7817" s="200">
        <v>2.7075</v>
      </c>
      <c r="G7817" s="39">
        <f t="shared" si="122"/>
        <v>2.7075</v>
      </c>
      <c r="H7817" s="44">
        <f>SUM(G7817:G7817)</f>
        <v>2.7075</v>
      </c>
      <c r="I7817" s="45"/>
      <c r="J7817" s="36">
        <v>5</v>
      </c>
    </row>
    <row r="7818" spans="1:10" ht="15.75" thickBot="1" x14ac:dyDescent="0.3">
      <c r="A7818" s="239"/>
      <c r="B7818" s="242"/>
      <c r="C7818" s="46"/>
      <c r="D7818" s="46"/>
      <c r="E7818" s="202"/>
      <c r="F7818" s="203" t="s">
        <v>13</v>
      </c>
      <c r="G7818" s="49" t="str">
        <f t="shared" si="122"/>
        <v/>
      </c>
      <c r="H7818" s="50"/>
      <c r="I7818" s="37"/>
      <c r="J7818" s="36">
        <v>5</v>
      </c>
    </row>
    <row r="7819" spans="1:10" ht="15.75" thickBot="1" x14ac:dyDescent="0.3">
      <c r="A7819" s="237" t="s">
        <v>1866</v>
      </c>
      <c r="B7819" s="240" t="s">
        <v>8303</v>
      </c>
      <c r="C7819" s="31"/>
      <c r="D7819" s="32" t="s">
        <v>18</v>
      </c>
      <c r="E7819" s="197"/>
      <c r="F7819" s="204" t="s">
        <v>13</v>
      </c>
      <c r="G7819" s="33" t="str">
        <f t="shared" si="122"/>
        <v/>
      </c>
      <c r="H7819" s="34"/>
      <c r="I7819" s="35"/>
      <c r="J7819" s="36">
        <v>10</v>
      </c>
    </row>
    <row r="7820" spans="1:10" x14ac:dyDescent="0.25">
      <c r="A7820" s="238"/>
      <c r="B7820" s="241"/>
      <c r="C7820" s="38"/>
      <c r="D7820" s="38"/>
      <c r="E7820" s="199"/>
      <c r="F7820" s="205" t="s">
        <v>13</v>
      </c>
      <c r="G7820" s="39" t="str">
        <f t="shared" si="122"/>
        <v/>
      </c>
      <c r="H7820" s="40"/>
      <c r="I7820" s="37"/>
      <c r="J7820" s="36">
        <v>10</v>
      </c>
    </row>
    <row r="7821" spans="1:10" ht="25.5" x14ac:dyDescent="0.25">
      <c r="A7821" s="238"/>
      <c r="B7821" s="241"/>
      <c r="C7821" s="41" t="s">
        <v>11187</v>
      </c>
      <c r="D7821" s="41" t="s">
        <v>83</v>
      </c>
      <c r="E7821" s="201">
        <v>1</v>
      </c>
      <c r="F7821" s="200">
        <v>5.9754999999999994</v>
      </c>
      <c r="G7821" s="39">
        <f t="shared" si="122"/>
        <v>5.9754999999999994</v>
      </c>
      <c r="H7821" s="44">
        <f>SUM(G7821:G7821)</f>
        <v>5.9754999999999994</v>
      </c>
      <c r="I7821" s="45"/>
      <c r="J7821" s="36">
        <v>10</v>
      </c>
    </row>
    <row r="7822" spans="1:10" ht="15.75" thickBot="1" x14ac:dyDescent="0.3">
      <c r="A7822" s="239"/>
      <c r="B7822" s="242"/>
      <c r="C7822" s="46"/>
      <c r="D7822" s="46"/>
      <c r="E7822" s="202"/>
      <c r="F7822" s="203" t="s">
        <v>13</v>
      </c>
      <c r="G7822" s="49" t="str">
        <f t="shared" si="122"/>
        <v/>
      </c>
      <c r="H7822" s="50"/>
      <c r="I7822" s="37"/>
      <c r="J7822" s="36">
        <v>10</v>
      </c>
    </row>
    <row r="7823" spans="1:10" ht="15.75" thickBot="1" x14ac:dyDescent="0.3">
      <c r="A7823" s="237" t="s">
        <v>1867</v>
      </c>
      <c r="B7823" s="240" t="s">
        <v>8304</v>
      </c>
      <c r="C7823" s="31"/>
      <c r="D7823" s="32" t="s">
        <v>18</v>
      </c>
      <c r="E7823" s="197"/>
      <c r="F7823" s="204" t="s">
        <v>13</v>
      </c>
      <c r="G7823" s="33" t="str">
        <f t="shared" si="122"/>
        <v/>
      </c>
      <c r="H7823" s="34"/>
      <c r="I7823" s="35"/>
      <c r="J7823" s="36">
        <v>25</v>
      </c>
    </row>
    <row r="7824" spans="1:10" x14ac:dyDescent="0.25">
      <c r="A7824" s="238"/>
      <c r="B7824" s="241"/>
      <c r="C7824" s="38"/>
      <c r="D7824" s="38"/>
      <c r="E7824" s="199"/>
      <c r="F7824" s="205" t="s">
        <v>13</v>
      </c>
      <c r="G7824" s="39" t="str">
        <f t="shared" si="122"/>
        <v/>
      </c>
      <c r="H7824" s="40"/>
      <c r="I7824" s="37"/>
      <c r="J7824" s="36">
        <v>25</v>
      </c>
    </row>
    <row r="7825" spans="1:10" ht="25.5" x14ac:dyDescent="0.25">
      <c r="A7825" s="238"/>
      <c r="B7825" s="241"/>
      <c r="C7825" s="41" t="s">
        <v>11107</v>
      </c>
      <c r="D7825" s="41" t="s">
        <v>83</v>
      </c>
      <c r="E7825" s="201">
        <v>1</v>
      </c>
      <c r="F7825" s="200">
        <v>8.9965000000000011</v>
      </c>
      <c r="G7825" s="39">
        <f t="shared" si="122"/>
        <v>8.9965000000000011</v>
      </c>
      <c r="H7825" s="44">
        <f>SUM(G7825:G7825)</f>
        <v>8.9965000000000011</v>
      </c>
      <c r="I7825" s="45"/>
      <c r="J7825" s="36">
        <v>25</v>
      </c>
    </row>
    <row r="7826" spans="1:10" ht="15.75" thickBot="1" x14ac:dyDescent="0.3">
      <c r="A7826" s="239"/>
      <c r="B7826" s="242"/>
      <c r="C7826" s="46"/>
      <c r="D7826" s="46"/>
      <c r="E7826" s="202"/>
      <c r="F7826" s="203" t="s">
        <v>13</v>
      </c>
      <c r="G7826" s="49" t="str">
        <f t="shared" si="122"/>
        <v/>
      </c>
      <c r="H7826" s="50"/>
      <c r="I7826" s="37"/>
      <c r="J7826" s="36">
        <v>25</v>
      </c>
    </row>
    <row r="7827" spans="1:10" ht="15.75" thickBot="1" x14ac:dyDescent="0.3">
      <c r="A7827" s="237" t="s">
        <v>1868</v>
      </c>
      <c r="B7827" s="240" t="s">
        <v>8305</v>
      </c>
      <c r="C7827" s="31"/>
      <c r="D7827" s="32" t="s">
        <v>18</v>
      </c>
      <c r="E7827" s="197"/>
      <c r="F7827" s="204" t="s">
        <v>13</v>
      </c>
      <c r="G7827" s="33" t="str">
        <f t="shared" si="122"/>
        <v/>
      </c>
      <c r="H7827" s="34"/>
      <c r="I7827" s="35"/>
      <c r="J7827" s="36">
        <v>5</v>
      </c>
    </row>
    <row r="7828" spans="1:10" x14ac:dyDescent="0.25">
      <c r="A7828" s="238"/>
      <c r="B7828" s="241"/>
      <c r="C7828" s="38"/>
      <c r="D7828" s="38"/>
      <c r="E7828" s="199"/>
      <c r="F7828" s="205" t="s">
        <v>13</v>
      </c>
      <c r="G7828" s="39" t="str">
        <f t="shared" si="122"/>
        <v/>
      </c>
      <c r="H7828" s="40"/>
      <c r="I7828" s="37"/>
      <c r="J7828" s="36">
        <v>5</v>
      </c>
    </row>
    <row r="7829" spans="1:10" ht="25.5" x14ac:dyDescent="0.25">
      <c r="A7829" s="238"/>
      <c r="B7829" s="241"/>
      <c r="C7829" s="41" t="s">
        <v>11264</v>
      </c>
      <c r="D7829" s="41" t="s">
        <v>83</v>
      </c>
      <c r="E7829" s="201">
        <v>1</v>
      </c>
      <c r="F7829" s="200">
        <v>1.3394999999999999</v>
      </c>
      <c r="G7829" s="39">
        <f t="shared" si="122"/>
        <v>1.3394999999999999</v>
      </c>
      <c r="H7829" s="44">
        <f>SUM(G7829:G7829)</f>
        <v>1.3394999999999999</v>
      </c>
      <c r="I7829" s="45"/>
      <c r="J7829" s="36">
        <v>5</v>
      </c>
    </row>
    <row r="7830" spans="1:10" ht="15.75" thickBot="1" x14ac:dyDescent="0.3">
      <c r="A7830" s="239"/>
      <c r="B7830" s="242"/>
      <c r="C7830" s="46"/>
      <c r="D7830" s="46"/>
      <c r="E7830" s="202"/>
      <c r="F7830" s="203" t="s">
        <v>13</v>
      </c>
      <c r="G7830" s="49" t="str">
        <f t="shared" si="122"/>
        <v/>
      </c>
      <c r="H7830" s="50"/>
      <c r="I7830" s="37"/>
      <c r="J7830" s="36">
        <v>5</v>
      </c>
    </row>
    <row r="7831" spans="1:10" ht="15.75" thickBot="1" x14ac:dyDescent="0.3">
      <c r="A7831" s="237" t="s">
        <v>1869</v>
      </c>
      <c r="B7831" s="240" t="s">
        <v>8306</v>
      </c>
      <c r="C7831" s="31"/>
      <c r="D7831" s="32" t="s">
        <v>18</v>
      </c>
      <c r="E7831" s="197"/>
      <c r="F7831" s="204" t="s">
        <v>13</v>
      </c>
      <c r="G7831" s="33" t="str">
        <f t="shared" si="122"/>
        <v/>
      </c>
      <c r="H7831" s="34"/>
      <c r="I7831" s="35"/>
      <c r="J7831" s="36">
        <v>5</v>
      </c>
    </row>
    <row r="7832" spans="1:10" x14ac:dyDescent="0.25">
      <c r="A7832" s="238"/>
      <c r="B7832" s="241"/>
      <c r="C7832" s="38"/>
      <c r="D7832" s="38"/>
      <c r="E7832" s="199"/>
      <c r="F7832" s="205" t="s">
        <v>13</v>
      </c>
      <c r="G7832" s="39" t="str">
        <f t="shared" si="122"/>
        <v/>
      </c>
      <c r="H7832" s="40"/>
      <c r="I7832" s="37"/>
      <c r="J7832" s="36">
        <v>5</v>
      </c>
    </row>
    <row r="7833" spans="1:10" ht="25.5" x14ac:dyDescent="0.25">
      <c r="A7833" s="238"/>
      <c r="B7833" s="241"/>
      <c r="C7833" s="41" t="s">
        <v>11238</v>
      </c>
      <c r="D7833" s="41" t="s">
        <v>83</v>
      </c>
      <c r="E7833" s="201">
        <v>1</v>
      </c>
      <c r="F7833" s="200">
        <v>4.7214999999999998</v>
      </c>
      <c r="G7833" s="39">
        <f t="shared" si="122"/>
        <v>4.7214999999999998</v>
      </c>
      <c r="H7833" s="44">
        <f>SUM(G7833:G7833)</f>
        <v>4.7214999999999998</v>
      </c>
      <c r="I7833" s="45"/>
      <c r="J7833" s="36">
        <v>5</v>
      </c>
    </row>
    <row r="7834" spans="1:10" ht="15.75" thickBot="1" x14ac:dyDescent="0.3">
      <c r="A7834" s="239"/>
      <c r="B7834" s="242"/>
      <c r="C7834" s="46"/>
      <c r="D7834" s="46"/>
      <c r="E7834" s="202"/>
      <c r="F7834" s="203" t="s">
        <v>13</v>
      </c>
      <c r="G7834" s="49" t="str">
        <f t="shared" si="122"/>
        <v/>
      </c>
      <c r="H7834" s="50"/>
      <c r="I7834" s="37"/>
      <c r="J7834" s="36">
        <v>5</v>
      </c>
    </row>
    <row r="7835" spans="1:10" ht="15.75" thickBot="1" x14ac:dyDescent="0.3">
      <c r="A7835" s="237" t="s">
        <v>1870</v>
      </c>
      <c r="B7835" s="240" t="s">
        <v>8307</v>
      </c>
      <c r="C7835" s="31"/>
      <c r="D7835" s="32" t="s">
        <v>18</v>
      </c>
      <c r="E7835" s="197"/>
      <c r="F7835" s="204" t="s">
        <v>13</v>
      </c>
      <c r="G7835" s="33" t="str">
        <f t="shared" si="122"/>
        <v/>
      </c>
      <c r="H7835" s="34"/>
      <c r="I7835" s="35"/>
      <c r="J7835" s="36">
        <v>8</v>
      </c>
    </row>
    <row r="7836" spans="1:10" x14ac:dyDescent="0.25">
      <c r="A7836" s="238"/>
      <c r="B7836" s="241"/>
      <c r="C7836" s="38"/>
      <c r="D7836" s="38"/>
      <c r="E7836" s="199"/>
      <c r="F7836" s="205" t="s">
        <v>13</v>
      </c>
      <c r="G7836" s="39" t="str">
        <f t="shared" si="122"/>
        <v/>
      </c>
      <c r="H7836" s="40"/>
      <c r="I7836" s="37"/>
      <c r="J7836" s="36">
        <v>8</v>
      </c>
    </row>
    <row r="7837" spans="1:10" ht="25.5" x14ac:dyDescent="0.25">
      <c r="A7837" s="238"/>
      <c r="B7837" s="241"/>
      <c r="C7837" s="41" t="s">
        <v>11202</v>
      </c>
      <c r="D7837" s="41" t="s">
        <v>83</v>
      </c>
      <c r="E7837" s="201">
        <v>1</v>
      </c>
      <c r="F7837" s="200">
        <v>5.8045</v>
      </c>
      <c r="G7837" s="39">
        <f t="shared" si="122"/>
        <v>5.8045</v>
      </c>
      <c r="H7837" s="44">
        <f>SUM(G7837:G7837)</f>
        <v>5.8045</v>
      </c>
      <c r="I7837" s="45"/>
      <c r="J7837" s="36">
        <v>8</v>
      </c>
    </row>
    <row r="7838" spans="1:10" ht="15.75" thickBot="1" x14ac:dyDescent="0.3">
      <c r="A7838" s="239"/>
      <c r="B7838" s="242"/>
      <c r="C7838" s="46"/>
      <c r="D7838" s="46"/>
      <c r="E7838" s="202"/>
      <c r="F7838" s="203" t="s">
        <v>13</v>
      </c>
      <c r="G7838" s="49" t="str">
        <f t="shared" si="122"/>
        <v/>
      </c>
      <c r="H7838" s="50"/>
      <c r="I7838" s="37"/>
      <c r="J7838" s="36">
        <v>8</v>
      </c>
    </row>
    <row r="7839" spans="1:10" ht="15.75" thickBot="1" x14ac:dyDescent="0.3">
      <c r="A7839" s="237" t="s">
        <v>1871</v>
      </c>
      <c r="B7839" s="240" t="s">
        <v>8308</v>
      </c>
      <c r="C7839" s="31"/>
      <c r="D7839" s="32" t="s">
        <v>18</v>
      </c>
      <c r="E7839" s="197"/>
      <c r="F7839" s="204" t="s">
        <v>13</v>
      </c>
      <c r="G7839" s="33" t="str">
        <f t="shared" si="122"/>
        <v/>
      </c>
      <c r="H7839" s="34"/>
      <c r="I7839" s="35"/>
      <c r="J7839" s="36">
        <v>3</v>
      </c>
    </row>
    <row r="7840" spans="1:10" x14ac:dyDescent="0.25">
      <c r="A7840" s="238"/>
      <c r="B7840" s="241"/>
      <c r="C7840" s="38"/>
      <c r="D7840" s="38"/>
      <c r="E7840" s="199"/>
      <c r="F7840" s="205" t="s">
        <v>13</v>
      </c>
      <c r="G7840" s="39" t="str">
        <f t="shared" si="122"/>
        <v/>
      </c>
      <c r="H7840" s="40"/>
      <c r="I7840" s="37"/>
      <c r="J7840" s="36">
        <v>3</v>
      </c>
    </row>
    <row r="7841" spans="1:10" x14ac:dyDescent="0.25">
      <c r="A7841" s="238"/>
      <c r="B7841" s="241"/>
      <c r="C7841" s="41" t="s">
        <v>11266</v>
      </c>
      <c r="D7841" s="41" t="s">
        <v>83</v>
      </c>
      <c r="E7841" s="201">
        <v>1</v>
      </c>
      <c r="F7841" s="200">
        <v>1.3964999999999999</v>
      </c>
      <c r="G7841" s="39">
        <f t="shared" si="122"/>
        <v>1.3964999999999999</v>
      </c>
      <c r="H7841" s="44">
        <f>SUM(G7841:G7841)</f>
        <v>1.3964999999999999</v>
      </c>
      <c r="I7841" s="45"/>
      <c r="J7841" s="36">
        <v>3</v>
      </c>
    </row>
    <row r="7842" spans="1:10" ht="15.75" thickBot="1" x14ac:dyDescent="0.3">
      <c r="A7842" s="239"/>
      <c r="B7842" s="242"/>
      <c r="C7842" s="46"/>
      <c r="D7842" s="46"/>
      <c r="E7842" s="202"/>
      <c r="F7842" s="203" t="s">
        <v>13</v>
      </c>
      <c r="G7842" s="49" t="str">
        <f t="shared" si="122"/>
        <v/>
      </c>
      <c r="H7842" s="50"/>
      <c r="I7842" s="37"/>
      <c r="J7842" s="36">
        <v>3</v>
      </c>
    </row>
    <row r="7843" spans="1:10" ht="15.75" thickBot="1" x14ac:dyDescent="0.3">
      <c r="A7843" s="237" t="s">
        <v>1872</v>
      </c>
      <c r="B7843" s="240" t="s">
        <v>8309</v>
      </c>
      <c r="C7843" s="31"/>
      <c r="D7843" s="32" t="s">
        <v>18</v>
      </c>
      <c r="E7843" s="197"/>
      <c r="F7843" s="204" t="s">
        <v>13</v>
      </c>
      <c r="G7843" s="33" t="str">
        <f t="shared" si="122"/>
        <v/>
      </c>
      <c r="H7843" s="34"/>
      <c r="I7843" s="35"/>
      <c r="J7843" s="36">
        <v>5</v>
      </c>
    </row>
    <row r="7844" spans="1:10" x14ac:dyDescent="0.25">
      <c r="A7844" s="238"/>
      <c r="B7844" s="241"/>
      <c r="C7844" s="38"/>
      <c r="D7844" s="38"/>
      <c r="E7844" s="199"/>
      <c r="F7844" s="205" t="s">
        <v>13</v>
      </c>
      <c r="G7844" s="39" t="str">
        <f t="shared" si="122"/>
        <v/>
      </c>
      <c r="H7844" s="40"/>
      <c r="I7844" s="37"/>
      <c r="J7844" s="36">
        <v>5</v>
      </c>
    </row>
    <row r="7845" spans="1:10" ht="25.5" x14ac:dyDescent="0.25">
      <c r="A7845" s="238"/>
      <c r="B7845" s="241"/>
      <c r="C7845" s="41" t="s">
        <v>11066</v>
      </c>
      <c r="D7845" s="41" t="s">
        <v>83</v>
      </c>
      <c r="E7845" s="201">
        <v>1</v>
      </c>
      <c r="F7845" s="200">
        <v>2.052</v>
      </c>
      <c r="G7845" s="39">
        <f t="shared" si="122"/>
        <v>2.052</v>
      </c>
      <c r="H7845" s="44">
        <f>SUM(G7845:G7845)</f>
        <v>2.052</v>
      </c>
      <c r="I7845" s="45"/>
      <c r="J7845" s="36">
        <v>5</v>
      </c>
    </row>
    <row r="7846" spans="1:10" ht="15.75" thickBot="1" x14ac:dyDescent="0.3">
      <c r="A7846" s="239"/>
      <c r="B7846" s="242"/>
      <c r="C7846" s="46"/>
      <c r="D7846" s="46"/>
      <c r="E7846" s="202"/>
      <c r="F7846" s="203" t="s">
        <v>13</v>
      </c>
      <c r="G7846" s="49" t="str">
        <f t="shared" si="122"/>
        <v/>
      </c>
      <c r="H7846" s="50"/>
      <c r="I7846" s="37"/>
      <c r="J7846" s="36">
        <v>5</v>
      </c>
    </row>
    <row r="7847" spans="1:10" ht="15.75" thickBot="1" x14ac:dyDescent="0.3">
      <c r="A7847" s="237" t="s">
        <v>1873</v>
      </c>
      <c r="B7847" s="240" t="s">
        <v>8310</v>
      </c>
      <c r="C7847" s="31"/>
      <c r="D7847" s="32" t="s">
        <v>18</v>
      </c>
      <c r="E7847" s="197"/>
      <c r="F7847" s="204" t="s">
        <v>13</v>
      </c>
      <c r="G7847" s="33" t="str">
        <f t="shared" si="122"/>
        <v/>
      </c>
      <c r="H7847" s="34"/>
      <c r="I7847" s="35"/>
      <c r="J7847" s="36">
        <v>5</v>
      </c>
    </row>
    <row r="7848" spans="1:10" x14ac:dyDescent="0.25">
      <c r="A7848" s="238"/>
      <c r="B7848" s="241"/>
      <c r="C7848" s="38"/>
      <c r="D7848" s="38"/>
      <c r="E7848" s="199"/>
      <c r="F7848" s="205" t="s">
        <v>13</v>
      </c>
      <c r="G7848" s="39" t="str">
        <f t="shared" si="122"/>
        <v/>
      </c>
      <c r="H7848" s="40"/>
      <c r="I7848" s="37"/>
      <c r="J7848" s="36">
        <v>5</v>
      </c>
    </row>
    <row r="7849" spans="1:10" x14ac:dyDescent="0.25">
      <c r="A7849" s="238"/>
      <c r="B7849" s="241"/>
      <c r="C7849" s="41" t="s">
        <v>11221</v>
      </c>
      <c r="D7849" s="41" t="s">
        <v>83</v>
      </c>
      <c r="E7849" s="201">
        <v>1</v>
      </c>
      <c r="F7849" s="200">
        <v>6.6784999999999997</v>
      </c>
      <c r="G7849" s="39">
        <f t="shared" si="122"/>
        <v>6.6784999999999997</v>
      </c>
      <c r="H7849" s="44">
        <f>SUM(G7849:G7849)</f>
        <v>6.6784999999999997</v>
      </c>
      <c r="I7849" s="45"/>
      <c r="J7849" s="36">
        <v>5</v>
      </c>
    </row>
    <row r="7850" spans="1:10" ht="15.75" thickBot="1" x14ac:dyDescent="0.3">
      <c r="A7850" s="239"/>
      <c r="B7850" s="242"/>
      <c r="C7850" s="46"/>
      <c r="D7850" s="46"/>
      <c r="E7850" s="202"/>
      <c r="F7850" s="203" t="s">
        <v>13</v>
      </c>
      <c r="G7850" s="49" t="str">
        <f t="shared" si="122"/>
        <v/>
      </c>
      <c r="H7850" s="50"/>
      <c r="I7850" s="37"/>
      <c r="J7850" s="36">
        <v>5</v>
      </c>
    </row>
    <row r="7851" spans="1:10" ht="15.75" thickBot="1" x14ac:dyDescent="0.3">
      <c r="A7851" s="237" t="s">
        <v>1874</v>
      </c>
      <c r="B7851" s="240" t="s">
        <v>8311</v>
      </c>
      <c r="C7851" s="31"/>
      <c r="D7851" s="32" t="s">
        <v>18</v>
      </c>
      <c r="E7851" s="197"/>
      <c r="F7851" s="204" t="s">
        <v>13</v>
      </c>
      <c r="G7851" s="33" t="str">
        <f t="shared" si="122"/>
        <v/>
      </c>
      <c r="H7851" s="34"/>
      <c r="I7851" s="35"/>
      <c r="J7851" s="36">
        <v>3</v>
      </c>
    </row>
    <row r="7852" spans="1:10" x14ac:dyDescent="0.25">
      <c r="A7852" s="238"/>
      <c r="B7852" s="241"/>
      <c r="C7852" s="38"/>
      <c r="D7852" s="38"/>
      <c r="E7852" s="199"/>
      <c r="F7852" s="205" t="s">
        <v>13</v>
      </c>
      <c r="G7852" s="39" t="str">
        <f t="shared" si="122"/>
        <v/>
      </c>
      <c r="H7852" s="40"/>
      <c r="I7852" s="37"/>
      <c r="J7852" s="36">
        <v>3</v>
      </c>
    </row>
    <row r="7853" spans="1:10" x14ac:dyDescent="0.25">
      <c r="A7853" s="238"/>
      <c r="B7853" s="241"/>
      <c r="C7853" s="41" t="s">
        <v>11242</v>
      </c>
      <c r="D7853" s="41" t="s">
        <v>83</v>
      </c>
      <c r="E7853" s="201">
        <v>1</v>
      </c>
      <c r="F7853" s="200">
        <v>7.3339999999999996</v>
      </c>
      <c r="G7853" s="39">
        <f t="shared" si="122"/>
        <v>7.3339999999999996</v>
      </c>
      <c r="H7853" s="44">
        <f>SUM(G7853:G7853)</f>
        <v>7.3339999999999996</v>
      </c>
      <c r="I7853" s="45"/>
      <c r="J7853" s="36">
        <v>3</v>
      </c>
    </row>
    <row r="7854" spans="1:10" ht="15.75" thickBot="1" x14ac:dyDescent="0.3">
      <c r="A7854" s="239"/>
      <c r="B7854" s="242"/>
      <c r="C7854" s="46"/>
      <c r="D7854" s="46"/>
      <c r="E7854" s="202"/>
      <c r="F7854" s="203" t="s">
        <v>13</v>
      </c>
      <c r="G7854" s="49" t="str">
        <f t="shared" si="122"/>
        <v/>
      </c>
      <c r="H7854" s="50"/>
      <c r="I7854" s="37"/>
      <c r="J7854" s="36">
        <v>3</v>
      </c>
    </row>
    <row r="7855" spans="1:10" ht="15.75" thickBot="1" x14ac:dyDescent="0.3">
      <c r="A7855" s="237" t="s">
        <v>1875</v>
      </c>
      <c r="B7855" s="240" t="s">
        <v>8312</v>
      </c>
      <c r="C7855" s="31"/>
      <c r="D7855" s="32" t="s">
        <v>18</v>
      </c>
      <c r="E7855" s="197"/>
      <c r="F7855" s="204" t="s">
        <v>13</v>
      </c>
      <c r="G7855" s="33" t="str">
        <f t="shared" si="122"/>
        <v/>
      </c>
      <c r="H7855" s="34"/>
      <c r="I7855" s="35"/>
      <c r="J7855" s="36">
        <v>5</v>
      </c>
    </row>
    <row r="7856" spans="1:10" x14ac:dyDescent="0.25">
      <c r="A7856" s="238"/>
      <c r="B7856" s="241"/>
      <c r="C7856" s="38"/>
      <c r="D7856" s="38"/>
      <c r="E7856" s="199"/>
      <c r="F7856" s="205" t="s">
        <v>13</v>
      </c>
      <c r="G7856" s="39" t="str">
        <f t="shared" si="122"/>
        <v/>
      </c>
      <c r="H7856" s="40"/>
      <c r="I7856" s="37"/>
      <c r="J7856" s="36">
        <v>5</v>
      </c>
    </row>
    <row r="7857" spans="1:10" ht="25.5" x14ac:dyDescent="0.25">
      <c r="A7857" s="238"/>
      <c r="B7857" s="241"/>
      <c r="C7857" s="41" t="s">
        <v>11179</v>
      </c>
      <c r="D7857" s="41" t="s">
        <v>83</v>
      </c>
      <c r="E7857" s="201">
        <v>1</v>
      </c>
      <c r="F7857" s="200">
        <v>13.774999999999999</v>
      </c>
      <c r="G7857" s="39">
        <f t="shared" si="122"/>
        <v>13.774999999999999</v>
      </c>
      <c r="H7857" s="44">
        <f>SUM(G7857:G7857)</f>
        <v>13.774999999999999</v>
      </c>
      <c r="I7857" s="45"/>
      <c r="J7857" s="36">
        <v>5</v>
      </c>
    </row>
    <row r="7858" spans="1:10" ht="15.75" thickBot="1" x14ac:dyDescent="0.3">
      <c r="A7858" s="239"/>
      <c r="B7858" s="242"/>
      <c r="C7858" s="46"/>
      <c r="D7858" s="46"/>
      <c r="E7858" s="202"/>
      <c r="F7858" s="203" t="s">
        <v>13</v>
      </c>
      <c r="G7858" s="49" t="str">
        <f t="shared" si="122"/>
        <v/>
      </c>
      <c r="H7858" s="50"/>
      <c r="I7858" s="37"/>
      <c r="J7858" s="36">
        <v>5</v>
      </c>
    </row>
    <row r="7859" spans="1:10" ht="15.75" thickBot="1" x14ac:dyDescent="0.3">
      <c r="A7859" s="237" t="s">
        <v>1876</v>
      </c>
      <c r="B7859" s="240" t="s">
        <v>8313</v>
      </c>
      <c r="C7859" s="31"/>
      <c r="D7859" s="32" t="s">
        <v>18</v>
      </c>
      <c r="E7859" s="197"/>
      <c r="F7859" s="204" t="s">
        <v>13</v>
      </c>
      <c r="G7859" s="33" t="str">
        <f t="shared" si="122"/>
        <v/>
      </c>
      <c r="H7859" s="34"/>
      <c r="I7859" s="35"/>
      <c r="J7859" s="36">
        <v>12</v>
      </c>
    </row>
    <row r="7860" spans="1:10" x14ac:dyDescent="0.25">
      <c r="A7860" s="238"/>
      <c r="B7860" s="241"/>
      <c r="C7860" s="38"/>
      <c r="D7860" s="38"/>
      <c r="E7860" s="199"/>
      <c r="F7860" s="205" t="s">
        <v>13</v>
      </c>
      <c r="G7860" s="39" t="str">
        <f t="shared" si="122"/>
        <v/>
      </c>
      <c r="H7860" s="40"/>
      <c r="I7860" s="37"/>
      <c r="J7860" s="36">
        <v>12</v>
      </c>
    </row>
    <row r="7861" spans="1:10" x14ac:dyDescent="0.25">
      <c r="A7861" s="238"/>
      <c r="B7861" s="241"/>
      <c r="C7861" s="41" t="s">
        <v>11259</v>
      </c>
      <c r="D7861" s="41" t="s">
        <v>83</v>
      </c>
      <c r="E7861" s="201">
        <v>1</v>
      </c>
      <c r="F7861" s="200">
        <v>0.91199999999999992</v>
      </c>
      <c r="G7861" s="39">
        <f t="shared" si="122"/>
        <v>0.91199999999999992</v>
      </c>
      <c r="H7861" s="44">
        <f>SUM(G7861:G7861)</f>
        <v>0.91199999999999992</v>
      </c>
      <c r="I7861" s="45"/>
      <c r="J7861" s="36">
        <v>12</v>
      </c>
    </row>
    <row r="7862" spans="1:10" ht="15.75" thickBot="1" x14ac:dyDescent="0.3">
      <c r="A7862" s="239"/>
      <c r="B7862" s="242"/>
      <c r="C7862" s="46"/>
      <c r="D7862" s="46"/>
      <c r="E7862" s="202"/>
      <c r="F7862" s="203" t="s">
        <v>13</v>
      </c>
      <c r="G7862" s="49" t="str">
        <f t="shared" si="122"/>
        <v/>
      </c>
      <c r="H7862" s="50"/>
      <c r="I7862" s="37"/>
      <c r="J7862" s="36">
        <v>12</v>
      </c>
    </row>
    <row r="7863" spans="1:10" ht="15.75" thickBot="1" x14ac:dyDescent="0.3">
      <c r="A7863" s="237" t="s">
        <v>1877</v>
      </c>
      <c r="B7863" s="240" t="s">
        <v>8314</v>
      </c>
      <c r="C7863" s="31"/>
      <c r="D7863" s="32" t="s">
        <v>18</v>
      </c>
      <c r="E7863" s="197"/>
      <c r="F7863" s="204" t="s">
        <v>13</v>
      </c>
      <c r="G7863" s="33" t="str">
        <f t="shared" si="122"/>
        <v/>
      </c>
      <c r="H7863" s="34"/>
      <c r="I7863" s="35"/>
      <c r="J7863" s="36">
        <v>3</v>
      </c>
    </row>
    <row r="7864" spans="1:10" x14ac:dyDescent="0.25">
      <c r="A7864" s="238"/>
      <c r="B7864" s="241"/>
      <c r="C7864" s="38"/>
      <c r="D7864" s="38"/>
      <c r="E7864" s="199"/>
      <c r="F7864" s="205" t="s">
        <v>13</v>
      </c>
      <c r="G7864" s="39" t="str">
        <f t="shared" si="122"/>
        <v/>
      </c>
      <c r="H7864" s="40"/>
      <c r="I7864" s="37"/>
      <c r="J7864" s="36">
        <v>3</v>
      </c>
    </row>
    <row r="7865" spans="1:10" x14ac:dyDescent="0.25">
      <c r="A7865" s="238"/>
      <c r="B7865" s="241"/>
      <c r="C7865" s="41" t="s">
        <v>11229</v>
      </c>
      <c r="D7865" s="41" t="s">
        <v>83</v>
      </c>
      <c r="E7865" s="201">
        <v>1</v>
      </c>
      <c r="F7865" s="200">
        <v>8.9205000000000005</v>
      </c>
      <c r="G7865" s="39">
        <f t="shared" si="122"/>
        <v>8.9205000000000005</v>
      </c>
      <c r="H7865" s="44">
        <f>SUM(G7865:G7865)</f>
        <v>8.9205000000000005</v>
      </c>
      <c r="I7865" s="45"/>
      <c r="J7865" s="36">
        <v>3</v>
      </c>
    </row>
    <row r="7866" spans="1:10" ht="15.75" thickBot="1" x14ac:dyDescent="0.3">
      <c r="A7866" s="239"/>
      <c r="B7866" s="242"/>
      <c r="C7866" s="46"/>
      <c r="D7866" s="46"/>
      <c r="E7866" s="202"/>
      <c r="F7866" s="203" t="s">
        <v>13</v>
      </c>
      <c r="G7866" s="49" t="str">
        <f t="shared" si="122"/>
        <v/>
      </c>
      <c r="H7866" s="50"/>
      <c r="I7866" s="37"/>
      <c r="J7866" s="36">
        <v>3</v>
      </c>
    </row>
    <row r="7867" spans="1:10" ht="15.75" thickBot="1" x14ac:dyDescent="0.3">
      <c r="A7867" s="237" t="s">
        <v>1878</v>
      </c>
      <c r="B7867" s="240" t="s">
        <v>8315</v>
      </c>
      <c r="C7867" s="31"/>
      <c r="D7867" s="32" t="s">
        <v>18</v>
      </c>
      <c r="E7867" s="197"/>
      <c r="F7867" s="204" t="s">
        <v>13</v>
      </c>
      <c r="G7867" s="33" t="str">
        <f t="shared" si="122"/>
        <v/>
      </c>
      <c r="H7867" s="34"/>
      <c r="I7867" s="35"/>
      <c r="J7867" s="36">
        <v>12</v>
      </c>
    </row>
    <row r="7868" spans="1:10" x14ac:dyDescent="0.25">
      <c r="A7868" s="238"/>
      <c r="B7868" s="241"/>
      <c r="C7868" s="38"/>
      <c r="D7868" s="38"/>
      <c r="E7868" s="199"/>
      <c r="F7868" s="205" t="s">
        <v>13</v>
      </c>
      <c r="G7868" s="39" t="str">
        <f t="shared" si="122"/>
        <v/>
      </c>
      <c r="H7868" s="40"/>
      <c r="I7868" s="37"/>
      <c r="J7868" s="36">
        <v>12</v>
      </c>
    </row>
    <row r="7869" spans="1:10" ht="25.5" x14ac:dyDescent="0.25">
      <c r="A7869" s="238"/>
      <c r="B7869" s="241"/>
      <c r="C7869" s="41" t="s">
        <v>11257</v>
      </c>
      <c r="D7869" s="41" t="s">
        <v>83</v>
      </c>
      <c r="E7869" s="201">
        <v>1</v>
      </c>
      <c r="F7869" s="200">
        <v>0.99749999999999994</v>
      </c>
      <c r="G7869" s="39">
        <f t="shared" si="122"/>
        <v>0.99749999999999994</v>
      </c>
      <c r="H7869" s="44">
        <f>SUM(G7869:G7869)</f>
        <v>0.99749999999999994</v>
      </c>
      <c r="I7869" s="45"/>
      <c r="J7869" s="36">
        <v>12</v>
      </c>
    </row>
    <row r="7870" spans="1:10" ht="15.75" thickBot="1" x14ac:dyDescent="0.3">
      <c r="A7870" s="239"/>
      <c r="B7870" s="242"/>
      <c r="C7870" s="46"/>
      <c r="D7870" s="46"/>
      <c r="E7870" s="202"/>
      <c r="F7870" s="203" t="s">
        <v>13</v>
      </c>
      <c r="G7870" s="49" t="str">
        <f t="shared" si="122"/>
        <v/>
      </c>
      <c r="H7870" s="50"/>
      <c r="I7870" s="37"/>
      <c r="J7870" s="36">
        <v>12</v>
      </c>
    </row>
    <row r="7871" spans="1:10" ht="15.75" thickBot="1" x14ac:dyDescent="0.3">
      <c r="A7871" s="237" t="s">
        <v>1879</v>
      </c>
      <c r="B7871" s="240" t="s">
        <v>8316</v>
      </c>
      <c r="C7871" s="31"/>
      <c r="D7871" s="32" t="s">
        <v>18</v>
      </c>
      <c r="E7871" s="197"/>
      <c r="F7871" s="204" t="s">
        <v>13</v>
      </c>
      <c r="G7871" s="33" t="str">
        <f t="shared" si="122"/>
        <v/>
      </c>
      <c r="H7871" s="34"/>
      <c r="I7871" s="35"/>
      <c r="J7871" s="36">
        <v>3</v>
      </c>
    </row>
    <row r="7872" spans="1:10" x14ac:dyDescent="0.25">
      <c r="A7872" s="238"/>
      <c r="B7872" s="241"/>
      <c r="C7872" s="38"/>
      <c r="D7872" s="38"/>
      <c r="E7872" s="199"/>
      <c r="F7872" s="205" t="s">
        <v>13</v>
      </c>
      <c r="G7872" s="39" t="str">
        <f t="shared" si="122"/>
        <v/>
      </c>
      <c r="H7872" s="40"/>
      <c r="I7872" s="37"/>
      <c r="J7872" s="36">
        <v>3</v>
      </c>
    </row>
    <row r="7873" spans="1:10" ht="25.5" x14ac:dyDescent="0.25">
      <c r="A7873" s="238"/>
      <c r="B7873" s="241"/>
      <c r="C7873" s="41" t="s">
        <v>11206</v>
      </c>
      <c r="D7873" s="41" t="s">
        <v>83</v>
      </c>
      <c r="E7873" s="201">
        <v>1</v>
      </c>
      <c r="F7873" s="200">
        <v>13.756</v>
      </c>
      <c r="G7873" s="39">
        <f t="shared" si="122"/>
        <v>13.756</v>
      </c>
      <c r="H7873" s="44">
        <f>SUM(G7873:G7873)</f>
        <v>13.756</v>
      </c>
      <c r="I7873" s="45"/>
      <c r="J7873" s="36">
        <v>3</v>
      </c>
    </row>
    <row r="7874" spans="1:10" ht="15.75" thickBot="1" x14ac:dyDescent="0.3">
      <c r="A7874" s="239"/>
      <c r="B7874" s="242"/>
      <c r="C7874" s="46"/>
      <c r="D7874" s="46"/>
      <c r="E7874" s="202"/>
      <c r="F7874" s="203" t="s">
        <v>13</v>
      </c>
      <c r="G7874" s="49" t="str">
        <f t="shared" si="122"/>
        <v/>
      </c>
      <c r="H7874" s="50"/>
      <c r="I7874" s="37"/>
      <c r="J7874" s="36">
        <v>3</v>
      </c>
    </row>
    <row r="7875" spans="1:10" ht="15.75" thickBot="1" x14ac:dyDescent="0.3">
      <c r="A7875" s="237" t="s">
        <v>1880</v>
      </c>
      <c r="B7875" s="240" t="s">
        <v>8317</v>
      </c>
      <c r="C7875" s="31"/>
      <c r="D7875" s="32" t="s">
        <v>18</v>
      </c>
      <c r="E7875" s="197"/>
      <c r="F7875" s="204" t="s">
        <v>13</v>
      </c>
      <c r="G7875" s="33" t="str">
        <f t="shared" si="122"/>
        <v/>
      </c>
      <c r="H7875" s="34"/>
      <c r="I7875" s="35"/>
      <c r="J7875" s="36">
        <v>10</v>
      </c>
    </row>
    <row r="7876" spans="1:10" x14ac:dyDescent="0.25">
      <c r="A7876" s="238"/>
      <c r="B7876" s="241"/>
      <c r="C7876" s="38"/>
      <c r="D7876" s="38"/>
      <c r="E7876" s="199"/>
      <c r="F7876" s="205" t="s">
        <v>13</v>
      </c>
      <c r="G7876" s="39" t="str">
        <f t="shared" si="122"/>
        <v/>
      </c>
      <c r="H7876" s="40"/>
      <c r="I7876" s="37"/>
      <c r="J7876" s="36">
        <v>10</v>
      </c>
    </row>
    <row r="7877" spans="1:10" ht="25.5" x14ac:dyDescent="0.25">
      <c r="A7877" s="238"/>
      <c r="B7877" s="241"/>
      <c r="C7877" s="41" t="s">
        <v>11227</v>
      </c>
      <c r="D7877" s="41" t="s">
        <v>83</v>
      </c>
      <c r="E7877" s="201">
        <v>1</v>
      </c>
      <c r="F7877" s="200">
        <v>2.7075</v>
      </c>
      <c r="G7877" s="39">
        <f t="shared" si="122"/>
        <v>2.7075</v>
      </c>
      <c r="H7877" s="44">
        <f>SUM(G7877:G7877)</f>
        <v>2.7075</v>
      </c>
      <c r="I7877" s="45"/>
      <c r="J7877" s="36">
        <v>10</v>
      </c>
    </row>
    <row r="7878" spans="1:10" ht="15.75" thickBot="1" x14ac:dyDescent="0.3">
      <c r="A7878" s="239"/>
      <c r="B7878" s="242"/>
      <c r="C7878" s="46"/>
      <c r="D7878" s="46"/>
      <c r="E7878" s="202"/>
      <c r="F7878" s="203" t="s">
        <v>13</v>
      </c>
      <c r="G7878" s="49" t="str">
        <f t="shared" ref="G7878:G7941" si="123">IF(ISNUMBER(F7878),E7878*F7878,"")</f>
        <v/>
      </c>
      <c r="H7878" s="50"/>
      <c r="I7878" s="37"/>
      <c r="J7878" s="36">
        <v>10</v>
      </c>
    </row>
    <row r="7879" spans="1:10" ht="15.75" thickBot="1" x14ac:dyDescent="0.3">
      <c r="A7879" s="237" t="s">
        <v>1881</v>
      </c>
      <c r="B7879" s="240" t="s">
        <v>8318</v>
      </c>
      <c r="C7879" s="31"/>
      <c r="D7879" s="32" t="s">
        <v>18</v>
      </c>
      <c r="E7879" s="197"/>
      <c r="F7879" s="204" t="s">
        <v>13</v>
      </c>
      <c r="G7879" s="33" t="str">
        <f t="shared" si="123"/>
        <v/>
      </c>
      <c r="H7879" s="34"/>
      <c r="I7879" s="35"/>
      <c r="J7879" s="36">
        <v>12</v>
      </c>
    </row>
    <row r="7880" spans="1:10" x14ac:dyDescent="0.25">
      <c r="A7880" s="238"/>
      <c r="B7880" s="241"/>
      <c r="C7880" s="38"/>
      <c r="D7880" s="38"/>
      <c r="E7880" s="199"/>
      <c r="F7880" s="205" t="s">
        <v>13</v>
      </c>
      <c r="G7880" s="39" t="str">
        <f t="shared" si="123"/>
        <v/>
      </c>
      <c r="H7880" s="40"/>
      <c r="I7880" s="37"/>
      <c r="J7880" s="36">
        <v>12</v>
      </c>
    </row>
    <row r="7881" spans="1:10" ht="25.5" x14ac:dyDescent="0.25">
      <c r="A7881" s="238"/>
      <c r="B7881" s="241"/>
      <c r="C7881" s="41" t="s">
        <v>11192</v>
      </c>
      <c r="D7881" s="41" t="s">
        <v>83</v>
      </c>
      <c r="E7881" s="201">
        <v>1</v>
      </c>
      <c r="F7881" s="200">
        <v>4.6265000000000001</v>
      </c>
      <c r="G7881" s="39">
        <f t="shared" si="123"/>
        <v>4.6265000000000001</v>
      </c>
      <c r="H7881" s="44">
        <f>SUM(G7881:G7881)</f>
        <v>4.6265000000000001</v>
      </c>
      <c r="I7881" s="45"/>
      <c r="J7881" s="36">
        <v>12</v>
      </c>
    </row>
    <row r="7882" spans="1:10" ht="15.75" thickBot="1" x14ac:dyDescent="0.3">
      <c r="A7882" s="239"/>
      <c r="B7882" s="242"/>
      <c r="C7882" s="46"/>
      <c r="D7882" s="46"/>
      <c r="E7882" s="202"/>
      <c r="F7882" s="203" t="s">
        <v>13</v>
      </c>
      <c r="G7882" s="49" t="str">
        <f t="shared" si="123"/>
        <v/>
      </c>
      <c r="H7882" s="50"/>
      <c r="I7882" s="37"/>
      <c r="J7882" s="36">
        <v>12</v>
      </c>
    </row>
    <row r="7883" spans="1:10" ht="15.75" thickBot="1" x14ac:dyDescent="0.3">
      <c r="A7883" s="237" t="s">
        <v>1882</v>
      </c>
      <c r="B7883" s="240" t="s">
        <v>8319</v>
      </c>
      <c r="C7883" s="31"/>
      <c r="D7883" s="32" t="s">
        <v>18</v>
      </c>
      <c r="E7883" s="197"/>
      <c r="F7883" s="204" t="s">
        <v>13</v>
      </c>
      <c r="G7883" s="33" t="str">
        <f t="shared" si="123"/>
        <v/>
      </c>
      <c r="H7883" s="34"/>
      <c r="I7883" s="35"/>
      <c r="J7883" s="36">
        <v>12</v>
      </c>
    </row>
    <row r="7884" spans="1:10" x14ac:dyDescent="0.25">
      <c r="A7884" s="238"/>
      <c r="B7884" s="241"/>
      <c r="C7884" s="38"/>
      <c r="D7884" s="38"/>
      <c r="E7884" s="199"/>
      <c r="F7884" s="205" t="s">
        <v>13</v>
      </c>
      <c r="G7884" s="39" t="str">
        <f t="shared" si="123"/>
        <v/>
      </c>
      <c r="H7884" s="40"/>
      <c r="I7884" s="37"/>
      <c r="J7884" s="36">
        <v>12</v>
      </c>
    </row>
    <row r="7885" spans="1:10" x14ac:dyDescent="0.25">
      <c r="A7885" s="238"/>
      <c r="B7885" s="241"/>
      <c r="C7885" s="41" t="s">
        <v>11226</v>
      </c>
      <c r="D7885" s="41" t="s">
        <v>83</v>
      </c>
      <c r="E7885" s="201">
        <v>1</v>
      </c>
      <c r="F7885" s="200">
        <v>2.2799999999999998</v>
      </c>
      <c r="G7885" s="39">
        <f t="shared" si="123"/>
        <v>2.2799999999999998</v>
      </c>
      <c r="H7885" s="44">
        <f>SUM(G7885:G7885)</f>
        <v>2.2799999999999998</v>
      </c>
      <c r="I7885" s="45"/>
      <c r="J7885" s="36">
        <v>12</v>
      </c>
    </row>
    <row r="7886" spans="1:10" ht="15.75" thickBot="1" x14ac:dyDescent="0.3">
      <c r="A7886" s="239"/>
      <c r="B7886" s="242"/>
      <c r="C7886" s="46"/>
      <c r="D7886" s="46"/>
      <c r="E7886" s="202"/>
      <c r="F7886" s="203" t="s">
        <v>13</v>
      </c>
      <c r="G7886" s="49" t="str">
        <f t="shared" si="123"/>
        <v/>
      </c>
      <c r="H7886" s="50"/>
      <c r="I7886" s="37"/>
      <c r="J7886" s="36">
        <v>12</v>
      </c>
    </row>
    <row r="7887" spans="1:10" ht="15.75" thickBot="1" x14ac:dyDescent="0.3">
      <c r="A7887" s="237" t="s">
        <v>1883</v>
      </c>
      <c r="B7887" s="240" t="s">
        <v>8320</v>
      </c>
      <c r="C7887" s="31"/>
      <c r="D7887" s="32" t="s">
        <v>18</v>
      </c>
      <c r="E7887" s="197"/>
      <c r="F7887" s="204" t="s">
        <v>13</v>
      </c>
      <c r="G7887" s="33" t="str">
        <f t="shared" si="123"/>
        <v/>
      </c>
      <c r="H7887" s="34"/>
      <c r="I7887" s="35"/>
      <c r="J7887" s="36">
        <v>5</v>
      </c>
    </row>
    <row r="7888" spans="1:10" x14ac:dyDescent="0.25">
      <c r="A7888" s="238"/>
      <c r="B7888" s="241"/>
      <c r="C7888" s="38"/>
      <c r="D7888" s="38"/>
      <c r="E7888" s="199"/>
      <c r="F7888" s="205" t="s">
        <v>13</v>
      </c>
      <c r="G7888" s="39" t="str">
        <f t="shared" si="123"/>
        <v/>
      </c>
      <c r="H7888" s="40"/>
      <c r="I7888" s="37"/>
      <c r="J7888" s="36">
        <v>5</v>
      </c>
    </row>
    <row r="7889" spans="1:10" ht="25.5" x14ac:dyDescent="0.25">
      <c r="A7889" s="238"/>
      <c r="B7889" s="241"/>
      <c r="C7889" s="41" t="s">
        <v>11217</v>
      </c>
      <c r="D7889" s="41" t="s">
        <v>83</v>
      </c>
      <c r="E7889" s="201">
        <v>1</v>
      </c>
      <c r="F7889" s="200">
        <v>7.2104999999999997</v>
      </c>
      <c r="G7889" s="39">
        <f t="shared" si="123"/>
        <v>7.2104999999999997</v>
      </c>
      <c r="H7889" s="44">
        <f>SUM(G7889:G7889)</f>
        <v>7.2104999999999997</v>
      </c>
      <c r="I7889" s="45"/>
      <c r="J7889" s="36">
        <v>5</v>
      </c>
    </row>
    <row r="7890" spans="1:10" ht="15.75" thickBot="1" x14ac:dyDescent="0.3">
      <c r="A7890" s="239"/>
      <c r="B7890" s="242"/>
      <c r="C7890" s="46"/>
      <c r="D7890" s="46"/>
      <c r="E7890" s="202"/>
      <c r="F7890" s="203" t="s">
        <v>13</v>
      </c>
      <c r="G7890" s="49" t="str">
        <f t="shared" si="123"/>
        <v/>
      </c>
      <c r="H7890" s="50"/>
      <c r="I7890" s="37"/>
      <c r="J7890" s="36">
        <v>5</v>
      </c>
    </row>
    <row r="7891" spans="1:10" ht="15.75" thickBot="1" x14ac:dyDescent="0.3">
      <c r="A7891" s="237" t="s">
        <v>1884</v>
      </c>
      <c r="B7891" s="240" t="s">
        <v>8321</v>
      </c>
      <c r="C7891" s="31"/>
      <c r="D7891" s="32" t="s">
        <v>18</v>
      </c>
      <c r="E7891" s="197"/>
      <c r="F7891" s="204" t="s">
        <v>13</v>
      </c>
      <c r="G7891" s="33" t="str">
        <f t="shared" si="123"/>
        <v/>
      </c>
      <c r="H7891" s="34"/>
      <c r="I7891" s="35"/>
      <c r="J7891" s="36">
        <v>3</v>
      </c>
    </row>
    <row r="7892" spans="1:10" x14ac:dyDescent="0.25">
      <c r="A7892" s="238"/>
      <c r="B7892" s="241"/>
      <c r="C7892" s="38"/>
      <c r="D7892" s="38"/>
      <c r="E7892" s="199"/>
      <c r="F7892" s="205" t="s">
        <v>13</v>
      </c>
      <c r="G7892" s="39" t="str">
        <f t="shared" si="123"/>
        <v/>
      </c>
      <c r="H7892" s="40"/>
      <c r="I7892" s="37"/>
      <c r="J7892" s="36">
        <v>3</v>
      </c>
    </row>
    <row r="7893" spans="1:10" ht="25.5" x14ac:dyDescent="0.25">
      <c r="A7893" s="238"/>
      <c r="B7893" s="241"/>
      <c r="C7893" s="41" t="s">
        <v>11253</v>
      </c>
      <c r="D7893" s="41" t="s">
        <v>83</v>
      </c>
      <c r="E7893" s="201">
        <v>1</v>
      </c>
      <c r="F7893" s="200">
        <v>4.2084999999999999</v>
      </c>
      <c r="G7893" s="39">
        <f t="shared" si="123"/>
        <v>4.2084999999999999</v>
      </c>
      <c r="H7893" s="44">
        <f>SUM(G7893:G7893)</f>
        <v>4.2084999999999999</v>
      </c>
      <c r="I7893" s="45"/>
      <c r="J7893" s="36">
        <v>3</v>
      </c>
    </row>
    <row r="7894" spans="1:10" ht="15.75" thickBot="1" x14ac:dyDescent="0.3">
      <c r="A7894" s="239"/>
      <c r="B7894" s="242"/>
      <c r="C7894" s="46"/>
      <c r="D7894" s="46"/>
      <c r="E7894" s="202"/>
      <c r="F7894" s="203" t="s">
        <v>13</v>
      </c>
      <c r="G7894" s="49" t="str">
        <f t="shared" si="123"/>
        <v/>
      </c>
      <c r="H7894" s="50"/>
      <c r="I7894" s="37"/>
      <c r="J7894" s="36">
        <v>3</v>
      </c>
    </row>
    <row r="7895" spans="1:10" ht="15.75" thickBot="1" x14ac:dyDescent="0.3">
      <c r="A7895" s="237" t="s">
        <v>1885</v>
      </c>
      <c r="B7895" s="240" t="s">
        <v>8322</v>
      </c>
      <c r="C7895" s="31"/>
      <c r="D7895" s="32" t="s">
        <v>18</v>
      </c>
      <c r="E7895" s="197"/>
      <c r="F7895" s="204" t="s">
        <v>13</v>
      </c>
      <c r="G7895" s="33" t="str">
        <f t="shared" si="123"/>
        <v/>
      </c>
      <c r="H7895" s="34"/>
      <c r="I7895" s="35"/>
      <c r="J7895" s="36">
        <v>8</v>
      </c>
    </row>
    <row r="7896" spans="1:10" x14ac:dyDescent="0.25">
      <c r="A7896" s="238"/>
      <c r="B7896" s="241"/>
      <c r="C7896" s="38"/>
      <c r="D7896" s="38"/>
      <c r="E7896" s="199"/>
      <c r="F7896" s="205" t="s">
        <v>13</v>
      </c>
      <c r="G7896" s="39" t="str">
        <f t="shared" si="123"/>
        <v/>
      </c>
      <c r="H7896" s="40"/>
      <c r="I7896" s="37"/>
      <c r="J7896" s="36">
        <v>8</v>
      </c>
    </row>
    <row r="7897" spans="1:10" x14ac:dyDescent="0.25">
      <c r="A7897" s="238"/>
      <c r="B7897" s="241"/>
      <c r="C7897" s="41" t="s">
        <v>11246</v>
      </c>
      <c r="D7897" s="41" t="s">
        <v>83</v>
      </c>
      <c r="E7897" s="201">
        <v>1</v>
      </c>
      <c r="F7897" s="200">
        <v>2.2324999999999999</v>
      </c>
      <c r="G7897" s="39">
        <f t="shared" si="123"/>
        <v>2.2324999999999999</v>
      </c>
      <c r="H7897" s="44">
        <f>SUM(G7897:G7897)</f>
        <v>2.2324999999999999</v>
      </c>
      <c r="I7897" s="45"/>
      <c r="J7897" s="36">
        <v>8</v>
      </c>
    </row>
    <row r="7898" spans="1:10" ht="15.75" thickBot="1" x14ac:dyDescent="0.3">
      <c r="A7898" s="239"/>
      <c r="B7898" s="242"/>
      <c r="C7898" s="46"/>
      <c r="D7898" s="46"/>
      <c r="E7898" s="202"/>
      <c r="F7898" s="203" t="s">
        <v>13</v>
      </c>
      <c r="G7898" s="49" t="str">
        <f t="shared" si="123"/>
        <v/>
      </c>
      <c r="H7898" s="50"/>
      <c r="I7898" s="37"/>
      <c r="J7898" s="36">
        <v>8</v>
      </c>
    </row>
    <row r="7899" spans="1:10" ht="15.75" thickBot="1" x14ac:dyDescent="0.3">
      <c r="A7899" s="237" t="s">
        <v>1886</v>
      </c>
      <c r="B7899" s="240" t="s">
        <v>8323</v>
      </c>
      <c r="C7899" s="31"/>
      <c r="D7899" s="32" t="s">
        <v>18</v>
      </c>
      <c r="E7899" s="197"/>
      <c r="F7899" s="204" t="s">
        <v>13</v>
      </c>
      <c r="G7899" s="33" t="str">
        <f t="shared" si="123"/>
        <v/>
      </c>
      <c r="H7899" s="34"/>
      <c r="I7899" s="35"/>
      <c r="J7899" s="36">
        <v>12</v>
      </c>
    </row>
    <row r="7900" spans="1:10" x14ac:dyDescent="0.25">
      <c r="A7900" s="238"/>
      <c r="B7900" s="241"/>
      <c r="C7900" s="38"/>
      <c r="D7900" s="38"/>
      <c r="E7900" s="199"/>
      <c r="F7900" s="205" t="s">
        <v>13</v>
      </c>
      <c r="G7900" s="39" t="str">
        <f t="shared" si="123"/>
        <v/>
      </c>
      <c r="H7900" s="40"/>
      <c r="I7900" s="37"/>
      <c r="J7900" s="36">
        <v>12</v>
      </c>
    </row>
    <row r="7901" spans="1:10" ht="25.5" x14ac:dyDescent="0.25">
      <c r="A7901" s="238"/>
      <c r="B7901" s="241"/>
      <c r="C7901" s="41" t="s">
        <v>11092</v>
      </c>
      <c r="D7901" s="41" t="s">
        <v>83</v>
      </c>
      <c r="E7901" s="201">
        <v>1</v>
      </c>
      <c r="F7901" s="200">
        <v>24.462499999999999</v>
      </c>
      <c r="G7901" s="39">
        <f t="shared" si="123"/>
        <v>24.462499999999999</v>
      </c>
      <c r="H7901" s="44">
        <f>SUM(G7901:G7901)</f>
        <v>24.462499999999999</v>
      </c>
      <c r="I7901" s="45"/>
      <c r="J7901" s="36">
        <v>12</v>
      </c>
    </row>
    <row r="7902" spans="1:10" ht="15.75" thickBot="1" x14ac:dyDescent="0.3">
      <c r="A7902" s="239"/>
      <c r="B7902" s="242"/>
      <c r="C7902" s="46"/>
      <c r="D7902" s="46"/>
      <c r="E7902" s="202"/>
      <c r="F7902" s="203" t="s">
        <v>13</v>
      </c>
      <c r="G7902" s="49" t="str">
        <f t="shared" si="123"/>
        <v/>
      </c>
      <c r="H7902" s="50"/>
      <c r="I7902" s="37"/>
      <c r="J7902" s="36">
        <v>12</v>
      </c>
    </row>
    <row r="7903" spans="1:10" ht="15.75" thickBot="1" x14ac:dyDescent="0.3">
      <c r="A7903" s="237" t="s">
        <v>1887</v>
      </c>
      <c r="B7903" s="240" t="s">
        <v>8324</v>
      </c>
      <c r="C7903" s="31"/>
      <c r="D7903" s="32" t="s">
        <v>18</v>
      </c>
      <c r="E7903" s="197"/>
      <c r="F7903" s="204" t="s">
        <v>13</v>
      </c>
      <c r="G7903" s="33" t="str">
        <f t="shared" si="123"/>
        <v/>
      </c>
      <c r="H7903" s="34"/>
      <c r="I7903" s="35"/>
      <c r="J7903" s="36">
        <v>12</v>
      </c>
    </row>
    <row r="7904" spans="1:10" x14ac:dyDescent="0.25">
      <c r="A7904" s="238"/>
      <c r="B7904" s="241"/>
      <c r="C7904" s="38"/>
      <c r="D7904" s="38"/>
      <c r="E7904" s="199"/>
      <c r="F7904" s="205" t="s">
        <v>13</v>
      </c>
      <c r="G7904" s="39" t="str">
        <f t="shared" si="123"/>
        <v/>
      </c>
      <c r="H7904" s="40"/>
      <c r="I7904" s="37"/>
      <c r="J7904" s="36">
        <v>12</v>
      </c>
    </row>
    <row r="7905" spans="1:10" x14ac:dyDescent="0.25">
      <c r="A7905" s="238"/>
      <c r="B7905" s="241"/>
      <c r="C7905" s="41" t="s">
        <v>11125</v>
      </c>
      <c r="D7905" s="41" t="s">
        <v>83</v>
      </c>
      <c r="E7905" s="201">
        <v>1</v>
      </c>
      <c r="F7905" s="200">
        <v>15.019499999999999</v>
      </c>
      <c r="G7905" s="39">
        <f t="shared" si="123"/>
        <v>15.019499999999999</v>
      </c>
      <c r="H7905" s="44">
        <f>SUM(G7905:G7905)</f>
        <v>15.019499999999999</v>
      </c>
      <c r="I7905" s="45"/>
      <c r="J7905" s="36">
        <v>12</v>
      </c>
    </row>
    <row r="7906" spans="1:10" ht="15.75" thickBot="1" x14ac:dyDescent="0.3">
      <c r="A7906" s="239"/>
      <c r="B7906" s="242"/>
      <c r="C7906" s="46"/>
      <c r="D7906" s="46"/>
      <c r="E7906" s="202"/>
      <c r="F7906" s="203" t="s">
        <v>13</v>
      </c>
      <c r="G7906" s="49" t="str">
        <f t="shared" si="123"/>
        <v/>
      </c>
      <c r="H7906" s="50"/>
      <c r="I7906" s="37"/>
      <c r="J7906" s="36">
        <v>12</v>
      </c>
    </row>
    <row r="7907" spans="1:10" ht="15.75" thickBot="1" x14ac:dyDescent="0.3">
      <c r="A7907" s="237" t="s">
        <v>1888</v>
      </c>
      <c r="B7907" s="240" t="s">
        <v>8325</v>
      </c>
      <c r="C7907" s="31"/>
      <c r="D7907" s="32" t="s">
        <v>18</v>
      </c>
      <c r="E7907" s="197"/>
      <c r="F7907" s="204" t="s">
        <v>13</v>
      </c>
      <c r="G7907" s="33" t="str">
        <f t="shared" si="123"/>
        <v/>
      </c>
      <c r="H7907" s="34"/>
      <c r="I7907" s="35"/>
      <c r="J7907" s="36">
        <v>12</v>
      </c>
    </row>
    <row r="7908" spans="1:10" x14ac:dyDescent="0.25">
      <c r="A7908" s="238"/>
      <c r="B7908" s="241"/>
      <c r="C7908" s="38"/>
      <c r="D7908" s="38"/>
      <c r="E7908" s="199"/>
      <c r="F7908" s="205" t="s">
        <v>13</v>
      </c>
      <c r="G7908" s="39" t="str">
        <f t="shared" si="123"/>
        <v/>
      </c>
      <c r="H7908" s="40"/>
      <c r="I7908" s="37"/>
      <c r="J7908" s="36">
        <v>12</v>
      </c>
    </row>
    <row r="7909" spans="1:10" ht="25.5" x14ac:dyDescent="0.25">
      <c r="A7909" s="238"/>
      <c r="B7909" s="241"/>
      <c r="C7909" s="41" t="s">
        <v>11212</v>
      </c>
      <c r="D7909" s="41" t="s">
        <v>83</v>
      </c>
      <c r="E7909" s="201">
        <v>1</v>
      </c>
      <c r="F7909" s="200">
        <v>3.1444999999999999</v>
      </c>
      <c r="G7909" s="39">
        <f t="shared" si="123"/>
        <v>3.1444999999999999</v>
      </c>
      <c r="H7909" s="44">
        <f>SUM(G7909:G7909)</f>
        <v>3.1444999999999999</v>
      </c>
      <c r="I7909" s="45"/>
      <c r="J7909" s="36">
        <v>12</v>
      </c>
    </row>
    <row r="7910" spans="1:10" ht="15.75" thickBot="1" x14ac:dyDescent="0.3">
      <c r="A7910" s="239"/>
      <c r="B7910" s="242"/>
      <c r="C7910" s="46"/>
      <c r="D7910" s="46"/>
      <c r="E7910" s="202"/>
      <c r="F7910" s="203" t="s">
        <v>13</v>
      </c>
      <c r="G7910" s="49" t="str">
        <f t="shared" si="123"/>
        <v/>
      </c>
      <c r="H7910" s="50"/>
      <c r="I7910" s="37"/>
      <c r="J7910" s="36">
        <v>12</v>
      </c>
    </row>
    <row r="7911" spans="1:10" ht="15.75" thickBot="1" x14ac:dyDescent="0.3">
      <c r="A7911" s="237" t="s">
        <v>1889</v>
      </c>
      <c r="B7911" s="240" t="s">
        <v>8326</v>
      </c>
      <c r="C7911" s="31"/>
      <c r="D7911" s="32" t="s">
        <v>18</v>
      </c>
      <c r="E7911" s="197"/>
      <c r="F7911" s="204" t="s">
        <v>13</v>
      </c>
      <c r="G7911" s="33" t="str">
        <f t="shared" si="123"/>
        <v/>
      </c>
      <c r="H7911" s="34"/>
      <c r="I7911" s="35"/>
      <c r="J7911" s="36">
        <v>8</v>
      </c>
    </row>
    <row r="7912" spans="1:10" x14ac:dyDescent="0.25">
      <c r="A7912" s="238"/>
      <c r="B7912" s="241"/>
      <c r="C7912" s="38"/>
      <c r="D7912" s="38"/>
      <c r="E7912" s="199"/>
      <c r="F7912" s="205" t="s">
        <v>13</v>
      </c>
      <c r="G7912" s="39" t="str">
        <f t="shared" si="123"/>
        <v/>
      </c>
      <c r="H7912" s="40"/>
      <c r="I7912" s="37"/>
      <c r="J7912" s="36">
        <v>8</v>
      </c>
    </row>
    <row r="7913" spans="1:10" ht="25.5" x14ac:dyDescent="0.25">
      <c r="A7913" s="238"/>
      <c r="B7913" s="241"/>
      <c r="C7913" s="41" t="s">
        <v>11167</v>
      </c>
      <c r="D7913" s="41" t="s">
        <v>83</v>
      </c>
      <c r="E7913" s="201">
        <v>1</v>
      </c>
      <c r="F7913" s="200">
        <v>1.0640000000000001</v>
      </c>
      <c r="G7913" s="39">
        <f t="shared" si="123"/>
        <v>1.0640000000000001</v>
      </c>
      <c r="H7913" s="44">
        <f>SUM(G7913:G7913)</f>
        <v>1.0640000000000001</v>
      </c>
      <c r="I7913" s="45"/>
      <c r="J7913" s="36">
        <v>8</v>
      </c>
    </row>
    <row r="7914" spans="1:10" ht="15.75" thickBot="1" x14ac:dyDescent="0.3">
      <c r="A7914" s="239"/>
      <c r="B7914" s="242"/>
      <c r="C7914" s="46"/>
      <c r="D7914" s="46"/>
      <c r="E7914" s="202"/>
      <c r="F7914" s="203" t="s">
        <v>13</v>
      </c>
      <c r="G7914" s="49" t="str">
        <f t="shared" si="123"/>
        <v/>
      </c>
      <c r="H7914" s="50"/>
      <c r="I7914" s="37"/>
      <c r="J7914" s="36">
        <v>8</v>
      </c>
    </row>
    <row r="7915" spans="1:10" ht="15.75" thickBot="1" x14ac:dyDescent="0.3">
      <c r="A7915" s="237" t="s">
        <v>1890</v>
      </c>
      <c r="B7915" s="240" t="s">
        <v>8327</v>
      </c>
      <c r="C7915" s="31"/>
      <c r="D7915" s="32" t="s">
        <v>18</v>
      </c>
      <c r="E7915" s="197"/>
      <c r="F7915" s="204" t="s">
        <v>13</v>
      </c>
      <c r="G7915" s="33" t="str">
        <f t="shared" si="123"/>
        <v/>
      </c>
      <c r="H7915" s="34"/>
      <c r="I7915" s="35"/>
      <c r="J7915" s="36">
        <v>5</v>
      </c>
    </row>
    <row r="7916" spans="1:10" x14ac:dyDescent="0.25">
      <c r="A7916" s="238"/>
      <c r="B7916" s="241"/>
      <c r="C7916" s="38"/>
      <c r="D7916" s="38"/>
      <c r="E7916" s="199"/>
      <c r="F7916" s="205" t="s">
        <v>13</v>
      </c>
      <c r="G7916" s="39" t="str">
        <f t="shared" si="123"/>
        <v/>
      </c>
      <c r="H7916" s="40"/>
      <c r="I7916" s="37"/>
      <c r="J7916" s="36">
        <v>5</v>
      </c>
    </row>
    <row r="7917" spans="1:10" ht="25.5" x14ac:dyDescent="0.25">
      <c r="A7917" s="238"/>
      <c r="B7917" s="241"/>
      <c r="C7917" s="41" t="s">
        <v>11260</v>
      </c>
      <c r="D7917" s="41" t="s">
        <v>83</v>
      </c>
      <c r="E7917" s="201">
        <v>1</v>
      </c>
      <c r="F7917" s="200">
        <v>2.0044999999999997</v>
      </c>
      <c r="G7917" s="39">
        <f t="shared" si="123"/>
        <v>2.0044999999999997</v>
      </c>
      <c r="H7917" s="44">
        <f>SUM(G7917:G7917)</f>
        <v>2.0044999999999997</v>
      </c>
      <c r="I7917" s="45"/>
      <c r="J7917" s="36">
        <v>5</v>
      </c>
    </row>
    <row r="7918" spans="1:10" ht="15.75" thickBot="1" x14ac:dyDescent="0.3">
      <c r="A7918" s="239"/>
      <c r="B7918" s="242"/>
      <c r="C7918" s="46"/>
      <c r="D7918" s="46"/>
      <c r="E7918" s="202"/>
      <c r="F7918" s="203" t="s">
        <v>13</v>
      </c>
      <c r="G7918" s="49" t="str">
        <f t="shared" si="123"/>
        <v/>
      </c>
      <c r="H7918" s="50"/>
      <c r="I7918" s="37"/>
      <c r="J7918" s="36">
        <v>5</v>
      </c>
    </row>
    <row r="7919" spans="1:10" ht="15.75" thickBot="1" x14ac:dyDescent="0.3">
      <c r="A7919" s="237" t="s">
        <v>1891</v>
      </c>
      <c r="B7919" s="240" t="s">
        <v>8328</v>
      </c>
      <c r="C7919" s="31"/>
      <c r="D7919" s="32" t="s">
        <v>18</v>
      </c>
      <c r="E7919" s="197"/>
      <c r="F7919" s="204" t="s">
        <v>13</v>
      </c>
      <c r="G7919" s="33" t="str">
        <f t="shared" si="123"/>
        <v/>
      </c>
      <c r="H7919" s="34"/>
      <c r="I7919" s="35"/>
      <c r="J7919" s="36">
        <v>8</v>
      </c>
    </row>
    <row r="7920" spans="1:10" x14ac:dyDescent="0.25">
      <c r="A7920" s="238"/>
      <c r="B7920" s="241"/>
      <c r="C7920" s="38"/>
      <c r="D7920" s="38"/>
      <c r="E7920" s="199"/>
      <c r="F7920" s="205" t="s">
        <v>13</v>
      </c>
      <c r="G7920" s="39" t="str">
        <f t="shared" si="123"/>
        <v/>
      </c>
      <c r="H7920" s="40"/>
      <c r="I7920" s="37"/>
      <c r="J7920" s="36">
        <v>8</v>
      </c>
    </row>
    <row r="7921" spans="1:10" ht="25.5" x14ac:dyDescent="0.25">
      <c r="A7921" s="238"/>
      <c r="B7921" s="241"/>
      <c r="C7921" s="41" t="s">
        <v>11135</v>
      </c>
      <c r="D7921" s="41" t="s">
        <v>83</v>
      </c>
      <c r="E7921" s="201">
        <v>1</v>
      </c>
      <c r="F7921" s="200">
        <v>20.690999999999999</v>
      </c>
      <c r="G7921" s="39">
        <f t="shared" si="123"/>
        <v>20.690999999999999</v>
      </c>
      <c r="H7921" s="44">
        <f>SUM(G7921:G7921)</f>
        <v>20.690999999999999</v>
      </c>
      <c r="I7921" s="45"/>
      <c r="J7921" s="36">
        <v>8</v>
      </c>
    </row>
    <row r="7922" spans="1:10" ht="15.75" thickBot="1" x14ac:dyDescent="0.3">
      <c r="A7922" s="239"/>
      <c r="B7922" s="242"/>
      <c r="C7922" s="46"/>
      <c r="D7922" s="46"/>
      <c r="E7922" s="202"/>
      <c r="F7922" s="203" t="s">
        <v>13</v>
      </c>
      <c r="G7922" s="49" t="str">
        <f t="shared" si="123"/>
        <v/>
      </c>
      <c r="H7922" s="50"/>
      <c r="I7922" s="37"/>
      <c r="J7922" s="36">
        <v>8</v>
      </c>
    </row>
    <row r="7923" spans="1:10" ht="15.75" thickBot="1" x14ac:dyDescent="0.3">
      <c r="A7923" s="237" t="s">
        <v>1892</v>
      </c>
      <c r="B7923" s="240" t="s">
        <v>8329</v>
      </c>
      <c r="C7923" s="31"/>
      <c r="D7923" s="32" t="s">
        <v>18</v>
      </c>
      <c r="E7923" s="197"/>
      <c r="F7923" s="204" t="s">
        <v>13</v>
      </c>
      <c r="G7923" s="33" t="str">
        <f t="shared" si="123"/>
        <v/>
      </c>
      <c r="H7923" s="34"/>
      <c r="I7923" s="35"/>
      <c r="J7923" s="36">
        <v>3</v>
      </c>
    </row>
    <row r="7924" spans="1:10" x14ac:dyDescent="0.25">
      <c r="A7924" s="238"/>
      <c r="B7924" s="241"/>
      <c r="C7924" s="38"/>
      <c r="D7924" s="38"/>
      <c r="E7924" s="199"/>
      <c r="F7924" s="205" t="s">
        <v>13</v>
      </c>
      <c r="G7924" s="39" t="str">
        <f t="shared" si="123"/>
        <v/>
      </c>
      <c r="H7924" s="40"/>
      <c r="I7924" s="37"/>
      <c r="J7924" s="36">
        <v>3</v>
      </c>
    </row>
    <row r="7925" spans="1:10" ht="25.5" x14ac:dyDescent="0.25">
      <c r="A7925" s="238"/>
      <c r="B7925" s="241"/>
      <c r="C7925" s="41" t="s">
        <v>11244</v>
      </c>
      <c r="D7925" s="41" t="s">
        <v>83</v>
      </c>
      <c r="E7925" s="201">
        <v>1</v>
      </c>
      <c r="F7925" s="200">
        <v>6.593</v>
      </c>
      <c r="G7925" s="39">
        <f t="shared" si="123"/>
        <v>6.593</v>
      </c>
      <c r="H7925" s="44">
        <f>SUM(G7925:G7925)</f>
        <v>6.593</v>
      </c>
      <c r="I7925" s="45"/>
      <c r="J7925" s="36">
        <v>3</v>
      </c>
    </row>
    <row r="7926" spans="1:10" ht="15.75" thickBot="1" x14ac:dyDescent="0.3">
      <c r="A7926" s="239"/>
      <c r="B7926" s="242"/>
      <c r="C7926" s="46"/>
      <c r="D7926" s="46"/>
      <c r="E7926" s="202"/>
      <c r="F7926" s="203" t="s">
        <v>13</v>
      </c>
      <c r="G7926" s="49" t="str">
        <f t="shared" si="123"/>
        <v/>
      </c>
      <c r="H7926" s="50"/>
      <c r="I7926" s="37"/>
      <c r="J7926" s="36">
        <v>3</v>
      </c>
    </row>
    <row r="7927" spans="1:10" ht="15.75" thickBot="1" x14ac:dyDescent="0.3">
      <c r="A7927" s="237" t="s">
        <v>1893</v>
      </c>
      <c r="B7927" s="240" t="s">
        <v>8330</v>
      </c>
      <c r="C7927" s="31"/>
      <c r="D7927" s="32" t="s">
        <v>18</v>
      </c>
      <c r="E7927" s="197"/>
      <c r="F7927" s="204" t="s">
        <v>13</v>
      </c>
      <c r="G7927" s="33" t="str">
        <f t="shared" si="123"/>
        <v/>
      </c>
      <c r="H7927" s="34"/>
      <c r="I7927" s="35"/>
      <c r="J7927" s="36">
        <v>3</v>
      </c>
    </row>
    <row r="7928" spans="1:10" x14ac:dyDescent="0.25">
      <c r="A7928" s="238"/>
      <c r="B7928" s="241"/>
      <c r="C7928" s="38"/>
      <c r="D7928" s="38"/>
      <c r="E7928" s="199"/>
      <c r="F7928" s="205" t="s">
        <v>13</v>
      </c>
      <c r="G7928" s="39" t="str">
        <f t="shared" si="123"/>
        <v/>
      </c>
      <c r="H7928" s="40"/>
      <c r="I7928" s="37"/>
      <c r="J7928" s="36">
        <v>3</v>
      </c>
    </row>
    <row r="7929" spans="1:10" x14ac:dyDescent="0.25">
      <c r="A7929" s="238"/>
      <c r="B7929" s="241"/>
      <c r="C7929" s="41" t="s">
        <v>11231</v>
      </c>
      <c r="D7929" s="41" t="s">
        <v>83</v>
      </c>
      <c r="E7929" s="201">
        <v>1</v>
      </c>
      <c r="F7929" s="200">
        <v>4.3890000000000002</v>
      </c>
      <c r="G7929" s="39">
        <f t="shared" si="123"/>
        <v>4.3890000000000002</v>
      </c>
      <c r="H7929" s="44">
        <f>SUM(G7929:G7929)</f>
        <v>4.3890000000000002</v>
      </c>
      <c r="I7929" s="45"/>
      <c r="J7929" s="36">
        <v>3</v>
      </c>
    </row>
    <row r="7930" spans="1:10" ht="15.75" thickBot="1" x14ac:dyDescent="0.3">
      <c r="A7930" s="239"/>
      <c r="B7930" s="242"/>
      <c r="C7930" s="46"/>
      <c r="D7930" s="46"/>
      <c r="E7930" s="202"/>
      <c r="F7930" s="203" t="s">
        <v>13</v>
      </c>
      <c r="G7930" s="49" t="str">
        <f t="shared" si="123"/>
        <v/>
      </c>
      <c r="H7930" s="50"/>
      <c r="I7930" s="37"/>
      <c r="J7930" s="36">
        <v>3</v>
      </c>
    </row>
    <row r="7931" spans="1:10" ht="15.75" thickBot="1" x14ac:dyDescent="0.3">
      <c r="A7931" s="237" t="s">
        <v>1894</v>
      </c>
      <c r="B7931" s="240" t="s">
        <v>8331</v>
      </c>
      <c r="C7931" s="31"/>
      <c r="D7931" s="32" t="s">
        <v>18</v>
      </c>
      <c r="E7931" s="197"/>
      <c r="F7931" s="204" t="s">
        <v>13</v>
      </c>
      <c r="G7931" s="33" t="str">
        <f t="shared" si="123"/>
        <v/>
      </c>
      <c r="H7931" s="34"/>
      <c r="I7931" s="35"/>
      <c r="J7931" s="36">
        <v>8</v>
      </c>
    </row>
    <row r="7932" spans="1:10" x14ac:dyDescent="0.25">
      <c r="A7932" s="238"/>
      <c r="B7932" s="241"/>
      <c r="C7932" s="38"/>
      <c r="D7932" s="38"/>
      <c r="E7932" s="199"/>
      <c r="F7932" s="205" t="s">
        <v>13</v>
      </c>
      <c r="G7932" s="39" t="str">
        <f t="shared" si="123"/>
        <v/>
      </c>
      <c r="H7932" s="40"/>
      <c r="I7932" s="37"/>
      <c r="J7932" s="36">
        <v>8</v>
      </c>
    </row>
    <row r="7933" spans="1:10" ht="25.5" x14ac:dyDescent="0.25">
      <c r="A7933" s="238"/>
      <c r="B7933" s="241"/>
      <c r="C7933" s="41" t="s">
        <v>11158</v>
      </c>
      <c r="D7933" s="41" t="s">
        <v>83</v>
      </c>
      <c r="E7933" s="201">
        <v>1</v>
      </c>
      <c r="F7933" s="200">
        <v>13.423500000000001</v>
      </c>
      <c r="G7933" s="39">
        <f t="shared" si="123"/>
        <v>13.423500000000001</v>
      </c>
      <c r="H7933" s="44">
        <f>SUM(G7933:G7933)</f>
        <v>13.423500000000001</v>
      </c>
      <c r="I7933" s="45"/>
      <c r="J7933" s="36">
        <v>8</v>
      </c>
    </row>
    <row r="7934" spans="1:10" ht="15.75" thickBot="1" x14ac:dyDescent="0.3">
      <c r="A7934" s="239"/>
      <c r="B7934" s="242"/>
      <c r="C7934" s="46"/>
      <c r="D7934" s="46"/>
      <c r="E7934" s="202"/>
      <c r="F7934" s="203" t="s">
        <v>13</v>
      </c>
      <c r="G7934" s="49" t="str">
        <f t="shared" si="123"/>
        <v/>
      </c>
      <c r="H7934" s="50"/>
      <c r="I7934" s="37"/>
      <c r="J7934" s="36">
        <v>8</v>
      </c>
    </row>
    <row r="7935" spans="1:10" ht="15.75" thickBot="1" x14ac:dyDescent="0.3">
      <c r="A7935" s="237" t="s">
        <v>1895</v>
      </c>
      <c r="B7935" s="240" t="s">
        <v>8332</v>
      </c>
      <c r="C7935" s="31"/>
      <c r="D7935" s="32" t="s">
        <v>18</v>
      </c>
      <c r="E7935" s="197"/>
      <c r="F7935" s="204" t="s">
        <v>13</v>
      </c>
      <c r="G7935" s="33" t="str">
        <f t="shared" si="123"/>
        <v/>
      </c>
      <c r="H7935" s="34"/>
      <c r="I7935" s="35"/>
      <c r="J7935" s="36">
        <v>8</v>
      </c>
    </row>
    <row r="7936" spans="1:10" x14ac:dyDescent="0.25">
      <c r="A7936" s="238"/>
      <c r="B7936" s="241"/>
      <c r="C7936" s="38"/>
      <c r="D7936" s="38"/>
      <c r="E7936" s="199"/>
      <c r="F7936" s="205" t="s">
        <v>13</v>
      </c>
      <c r="G7936" s="39" t="str">
        <f t="shared" si="123"/>
        <v/>
      </c>
      <c r="H7936" s="40"/>
      <c r="I7936" s="37"/>
      <c r="J7936" s="36">
        <v>8</v>
      </c>
    </row>
    <row r="7937" spans="1:10" ht="25.5" x14ac:dyDescent="0.25">
      <c r="A7937" s="238"/>
      <c r="B7937" s="241"/>
      <c r="C7937" s="41" t="s">
        <v>11196</v>
      </c>
      <c r="D7937" s="41" t="s">
        <v>83</v>
      </c>
      <c r="E7937" s="201">
        <v>1</v>
      </c>
      <c r="F7937" s="200">
        <v>6.6499999999999995</v>
      </c>
      <c r="G7937" s="39">
        <f t="shared" si="123"/>
        <v>6.6499999999999995</v>
      </c>
      <c r="H7937" s="44">
        <f>SUM(G7937:G7937)</f>
        <v>6.6499999999999995</v>
      </c>
      <c r="I7937" s="45"/>
      <c r="J7937" s="36">
        <v>8</v>
      </c>
    </row>
    <row r="7938" spans="1:10" ht="15.75" thickBot="1" x14ac:dyDescent="0.3">
      <c r="A7938" s="239"/>
      <c r="B7938" s="242"/>
      <c r="C7938" s="46"/>
      <c r="D7938" s="46"/>
      <c r="E7938" s="202"/>
      <c r="F7938" s="203" t="s">
        <v>13</v>
      </c>
      <c r="G7938" s="49" t="str">
        <f t="shared" si="123"/>
        <v/>
      </c>
      <c r="H7938" s="50"/>
      <c r="I7938" s="37"/>
      <c r="J7938" s="36">
        <v>8</v>
      </c>
    </row>
    <row r="7939" spans="1:10" ht="15.75" thickBot="1" x14ac:dyDescent="0.3">
      <c r="A7939" s="237" t="s">
        <v>1896</v>
      </c>
      <c r="B7939" s="240" t="s">
        <v>8333</v>
      </c>
      <c r="C7939" s="31"/>
      <c r="D7939" s="32" t="s">
        <v>18</v>
      </c>
      <c r="E7939" s="197"/>
      <c r="F7939" s="204" t="s">
        <v>13</v>
      </c>
      <c r="G7939" s="33" t="str">
        <f t="shared" si="123"/>
        <v/>
      </c>
      <c r="H7939" s="34"/>
      <c r="I7939" s="35"/>
      <c r="J7939" s="36">
        <v>8</v>
      </c>
    </row>
    <row r="7940" spans="1:10" x14ac:dyDescent="0.25">
      <c r="A7940" s="238"/>
      <c r="B7940" s="241"/>
      <c r="C7940" s="38"/>
      <c r="D7940" s="38"/>
      <c r="E7940" s="199"/>
      <c r="F7940" s="205" t="s">
        <v>13</v>
      </c>
      <c r="G7940" s="39" t="str">
        <f t="shared" si="123"/>
        <v/>
      </c>
      <c r="H7940" s="40"/>
      <c r="I7940" s="37"/>
      <c r="J7940" s="36">
        <v>8</v>
      </c>
    </row>
    <row r="7941" spans="1:10" ht="25.5" x14ac:dyDescent="0.25">
      <c r="A7941" s="238"/>
      <c r="B7941" s="241"/>
      <c r="C7941" s="41" t="s">
        <v>11169</v>
      </c>
      <c r="D7941" s="41" t="s">
        <v>83</v>
      </c>
      <c r="E7941" s="201">
        <v>1</v>
      </c>
      <c r="F7941" s="200">
        <v>10.298</v>
      </c>
      <c r="G7941" s="39">
        <f t="shared" si="123"/>
        <v>10.298</v>
      </c>
      <c r="H7941" s="44">
        <f>SUM(G7941:G7941)</f>
        <v>10.298</v>
      </c>
      <c r="I7941" s="45"/>
      <c r="J7941" s="36">
        <v>8</v>
      </c>
    </row>
    <row r="7942" spans="1:10" ht="15.75" thickBot="1" x14ac:dyDescent="0.3">
      <c r="A7942" s="239"/>
      <c r="B7942" s="242"/>
      <c r="C7942" s="46"/>
      <c r="D7942" s="46"/>
      <c r="E7942" s="202"/>
      <c r="F7942" s="203" t="s">
        <v>13</v>
      </c>
      <c r="G7942" s="49" t="str">
        <f t="shared" ref="G7942:G8005" si="124">IF(ISNUMBER(F7942),E7942*F7942,"")</f>
        <v/>
      </c>
      <c r="H7942" s="50"/>
      <c r="I7942" s="37"/>
      <c r="J7942" s="36">
        <v>8</v>
      </c>
    </row>
    <row r="7943" spans="1:10" ht="15.75" thickBot="1" x14ac:dyDescent="0.3">
      <c r="A7943" s="237" t="s">
        <v>1897</v>
      </c>
      <c r="B7943" s="240" t="s">
        <v>8334</v>
      </c>
      <c r="C7943" s="31"/>
      <c r="D7943" s="32" t="s">
        <v>18</v>
      </c>
      <c r="E7943" s="197"/>
      <c r="F7943" s="204" t="s">
        <v>13</v>
      </c>
      <c r="G7943" s="33" t="str">
        <f t="shared" si="124"/>
        <v/>
      </c>
      <c r="H7943" s="34"/>
      <c r="I7943" s="35"/>
      <c r="J7943" s="36">
        <v>3</v>
      </c>
    </row>
    <row r="7944" spans="1:10" x14ac:dyDescent="0.25">
      <c r="A7944" s="238"/>
      <c r="B7944" s="241"/>
      <c r="C7944" s="38"/>
      <c r="D7944" s="38"/>
      <c r="E7944" s="199"/>
      <c r="F7944" s="205" t="s">
        <v>13</v>
      </c>
      <c r="G7944" s="39" t="str">
        <f t="shared" si="124"/>
        <v/>
      </c>
      <c r="H7944" s="40"/>
      <c r="I7944" s="37"/>
      <c r="J7944" s="36">
        <v>3</v>
      </c>
    </row>
    <row r="7945" spans="1:10" x14ac:dyDescent="0.25">
      <c r="A7945" s="238"/>
      <c r="B7945" s="241"/>
      <c r="C7945" s="41" t="s">
        <v>11211</v>
      </c>
      <c r="D7945" s="41" t="s">
        <v>83</v>
      </c>
      <c r="E7945" s="201">
        <v>1</v>
      </c>
      <c r="F7945" s="200">
        <v>4.75</v>
      </c>
      <c r="G7945" s="39">
        <f t="shared" si="124"/>
        <v>4.75</v>
      </c>
      <c r="H7945" s="44">
        <f>SUM(G7945:G7945)</f>
        <v>4.75</v>
      </c>
      <c r="I7945" s="45"/>
      <c r="J7945" s="36">
        <v>3</v>
      </c>
    </row>
    <row r="7946" spans="1:10" ht="15.75" thickBot="1" x14ac:dyDescent="0.3">
      <c r="A7946" s="239"/>
      <c r="B7946" s="242"/>
      <c r="C7946" s="46"/>
      <c r="D7946" s="46"/>
      <c r="E7946" s="202"/>
      <c r="F7946" s="203" t="s">
        <v>13</v>
      </c>
      <c r="G7946" s="49" t="str">
        <f t="shared" si="124"/>
        <v/>
      </c>
      <c r="H7946" s="50"/>
      <c r="I7946" s="37"/>
      <c r="J7946" s="36">
        <v>3</v>
      </c>
    </row>
    <row r="7947" spans="1:10" ht="15.75" thickBot="1" x14ac:dyDescent="0.3">
      <c r="A7947" s="237" t="s">
        <v>1898</v>
      </c>
      <c r="B7947" s="240" t="s">
        <v>8335</v>
      </c>
      <c r="C7947" s="31"/>
      <c r="D7947" s="32" t="s">
        <v>18</v>
      </c>
      <c r="E7947" s="197"/>
      <c r="F7947" s="204" t="s">
        <v>13</v>
      </c>
      <c r="G7947" s="33" t="str">
        <f t="shared" si="124"/>
        <v/>
      </c>
      <c r="H7947" s="34"/>
      <c r="I7947" s="35"/>
      <c r="J7947" s="36">
        <v>10</v>
      </c>
    </row>
    <row r="7948" spans="1:10" x14ac:dyDescent="0.25">
      <c r="A7948" s="238"/>
      <c r="B7948" s="241"/>
      <c r="C7948" s="38"/>
      <c r="D7948" s="38"/>
      <c r="E7948" s="199"/>
      <c r="F7948" s="205" t="s">
        <v>13</v>
      </c>
      <c r="G7948" s="39" t="str">
        <f t="shared" si="124"/>
        <v/>
      </c>
      <c r="H7948" s="40"/>
      <c r="I7948" s="37"/>
      <c r="J7948" s="36">
        <v>10</v>
      </c>
    </row>
    <row r="7949" spans="1:10" ht="25.5" x14ac:dyDescent="0.25">
      <c r="A7949" s="238"/>
      <c r="B7949" s="241"/>
      <c r="C7949" s="41" t="s">
        <v>11084</v>
      </c>
      <c r="D7949" s="41" t="s">
        <v>83</v>
      </c>
      <c r="E7949" s="201">
        <v>1</v>
      </c>
      <c r="F7949" s="200">
        <v>31.616</v>
      </c>
      <c r="G7949" s="39">
        <f t="shared" si="124"/>
        <v>31.616</v>
      </c>
      <c r="H7949" s="44">
        <f>SUM(G7949:G7949)</f>
        <v>31.616</v>
      </c>
      <c r="I7949" s="45"/>
      <c r="J7949" s="36">
        <v>10</v>
      </c>
    </row>
    <row r="7950" spans="1:10" ht="15.75" thickBot="1" x14ac:dyDescent="0.3">
      <c r="A7950" s="239"/>
      <c r="B7950" s="242"/>
      <c r="C7950" s="46"/>
      <c r="D7950" s="46"/>
      <c r="E7950" s="202"/>
      <c r="F7950" s="203" t="s">
        <v>13</v>
      </c>
      <c r="G7950" s="49" t="str">
        <f t="shared" si="124"/>
        <v/>
      </c>
      <c r="H7950" s="50"/>
      <c r="I7950" s="37"/>
      <c r="J7950" s="36">
        <v>10</v>
      </c>
    </row>
    <row r="7951" spans="1:10" ht="15.75" thickBot="1" x14ac:dyDescent="0.3">
      <c r="A7951" s="237" t="s">
        <v>1899</v>
      </c>
      <c r="B7951" s="240" t="s">
        <v>8336</v>
      </c>
      <c r="C7951" s="31"/>
      <c r="D7951" s="32" t="s">
        <v>18</v>
      </c>
      <c r="E7951" s="197"/>
      <c r="F7951" s="204" t="s">
        <v>13</v>
      </c>
      <c r="G7951" s="33" t="str">
        <f t="shared" si="124"/>
        <v/>
      </c>
      <c r="H7951" s="34"/>
      <c r="I7951" s="35"/>
      <c r="J7951" s="36">
        <v>10</v>
      </c>
    </row>
    <row r="7952" spans="1:10" x14ac:dyDescent="0.25">
      <c r="A7952" s="238"/>
      <c r="B7952" s="241"/>
      <c r="C7952" s="38"/>
      <c r="D7952" s="38"/>
      <c r="E7952" s="199"/>
      <c r="F7952" s="205" t="s">
        <v>13</v>
      </c>
      <c r="G7952" s="39" t="str">
        <f t="shared" si="124"/>
        <v/>
      </c>
      <c r="H7952" s="40"/>
      <c r="I7952" s="37"/>
      <c r="J7952" s="36">
        <v>10</v>
      </c>
    </row>
    <row r="7953" spans="1:10" x14ac:dyDescent="0.25">
      <c r="A7953" s="238"/>
      <c r="B7953" s="241"/>
      <c r="C7953" s="41" t="s">
        <v>11093</v>
      </c>
      <c r="D7953" s="41" t="s">
        <v>83</v>
      </c>
      <c r="E7953" s="201">
        <v>1</v>
      </c>
      <c r="F7953" s="200">
        <v>28.889499999999998</v>
      </c>
      <c r="G7953" s="39">
        <f t="shared" si="124"/>
        <v>28.889499999999998</v>
      </c>
      <c r="H7953" s="44">
        <f>SUM(G7953:G7953)</f>
        <v>28.889499999999998</v>
      </c>
      <c r="I7953" s="45"/>
      <c r="J7953" s="36">
        <v>10</v>
      </c>
    </row>
    <row r="7954" spans="1:10" ht="15.75" thickBot="1" x14ac:dyDescent="0.3">
      <c r="A7954" s="239"/>
      <c r="B7954" s="242"/>
      <c r="C7954" s="46"/>
      <c r="D7954" s="46"/>
      <c r="E7954" s="202"/>
      <c r="F7954" s="203" t="s">
        <v>13</v>
      </c>
      <c r="G7954" s="49" t="str">
        <f t="shared" si="124"/>
        <v/>
      </c>
      <c r="H7954" s="50"/>
      <c r="I7954" s="37"/>
      <c r="J7954" s="36">
        <v>10</v>
      </c>
    </row>
    <row r="7955" spans="1:10" ht="15.75" thickBot="1" x14ac:dyDescent="0.3">
      <c r="A7955" s="237" t="s">
        <v>1900</v>
      </c>
      <c r="B7955" s="240" t="s">
        <v>8337</v>
      </c>
      <c r="C7955" s="31"/>
      <c r="D7955" s="32" t="s">
        <v>18</v>
      </c>
      <c r="E7955" s="197"/>
      <c r="F7955" s="204" t="s">
        <v>13</v>
      </c>
      <c r="G7955" s="33" t="str">
        <f t="shared" si="124"/>
        <v/>
      </c>
      <c r="H7955" s="34"/>
      <c r="I7955" s="35"/>
      <c r="J7955" s="36">
        <v>5</v>
      </c>
    </row>
    <row r="7956" spans="1:10" x14ac:dyDescent="0.25">
      <c r="A7956" s="238"/>
      <c r="B7956" s="241"/>
      <c r="C7956" s="38"/>
      <c r="D7956" s="38"/>
      <c r="E7956" s="199"/>
      <c r="F7956" s="205" t="s">
        <v>13</v>
      </c>
      <c r="G7956" s="39" t="str">
        <f t="shared" si="124"/>
        <v/>
      </c>
      <c r="H7956" s="40"/>
      <c r="I7956" s="37"/>
      <c r="J7956" s="36">
        <v>5</v>
      </c>
    </row>
    <row r="7957" spans="1:10" ht="25.5" x14ac:dyDescent="0.25">
      <c r="A7957" s="238"/>
      <c r="B7957" s="241"/>
      <c r="C7957" s="41" t="s">
        <v>11258</v>
      </c>
      <c r="D7957" s="41" t="s">
        <v>83</v>
      </c>
      <c r="E7957" s="201">
        <v>1</v>
      </c>
      <c r="F7957" s="200">
        <v>2.3465000000000003</v>
      </c>
      <c r="G7957" s="39">
        <f t="shared" si="124"/>
        <v>2.3465000000000003</v>
      </c>
      <c r="H7957" s="44">
        <f>SUM(G7957:G7957)</f>
        <v>2.3465000000000003</v>
      </c>
      <c r="I7957" s="45"/>
      <c r="J7957" s="36">
        <v>5</v>
      </c>
    </row>
    <row r="7958" spans="1:10" ht="15.75" thickBot="1" x14ac:dyDescent="0.3">
      <c r="A7958" s="239"/>
      <c r="B7958" s="242"/>
      <c r="C7958" s="46"/>
      <c r="D7958" s="46"/>
      <c r="E7958" s="202"/>
      <c r="F7958" s="203" t="s">
        <v>13</v>
      </c>
      <c r="G7958" s="49" t="str">
        <f t="shared" si="124"/>
        <v/>
      </c>
      <c r="H7958" s="50"/>
      <c r="I7958" s="37"/>
      <c r="J7958" s="36">
        <v>5</v>
      </c>
    </row>
    <row r="7959" spans="1:10" ht="15.75" thickBot="1" x14ac:dyDescent="0.3">
      <c r="A7959" s="237" t="s">
        <v>1901</v>
      </c>
      <c r="B7959" s="240" t="s">
        <v>8338</v>
      </c>
      <c r="C7959" s="31"/>
      <c r="D7959" s="32" t="s">
        <v>18</v>
      </c>
      <c r="E7959" s="197"/>
      <c r="F7959" s="204" t="s">
        <v>13</v>
      </c>
      <c r="G7959" s="33" t="str">
        <f t="shared" si="124"/>
        <v/>
      </c>
      <c r="H7959" s="34"/>
      <c r="I7959" s="35"/>
      <c r="J7959" s="36">
        <v>3</v>
      </c>
    </row>
    <row r="7960" spans="1:10" x14ac:dyDescent="0.25">
      <c r="A7960" s="238"/>
      <c r="B7960" s="241"/>
      <c r="C7960" s="38"/>
      <c r="D7960" s="38"/>
      <c r="E7960" s="199"/>
      <c r="F7960" s="205" t="s">
        <v>13</v>
      </c>
      <c r="G7960" s="39" t="str">
        <f t="shared" si="124"/>
        <v/>
      </c>
      <c r="H7960" s="40"/>
      <c r="I7960" s="37"/>
      <c r="J7960" s="36">
        <v>3</v>
      </c>
    </row>
    <row r="7961" spans="1:10" ht="25.5" x14ac:dyDescent="0.25">
      <c r="A7961" s="238"/>
      <c r="B7961" s="241"/>
      <c r="C7961" s="41" t="s">
        <v>11254</v>
      </c>
      <c r="D7961" s="41" t="s">
        <v>83</v>
      </c>
      <c r="E7961" s="201">
        <v>1</v>
      </c>
      <c r="F7961" s="200">
        <v>4.1324999999999994</v>
      </c>
      <c r="G7961" s="39">
        <f t="shared" si="124"/>
        <v>4.1324999999999994</v>
      </c>
      <c r="H7961" s="44">
        <f>SUM(G7961:G7961)</f>
        <v>4.1324999999999994</v>
      </c>
      <c r="I7961" s="45"/>
      <c r="J7961" s="36">
        <v>3</v>
      </c>
    </row>
    <row r="7962" spans="1:10" ht="15.75" thickBot="1" x14ac:dyDescent="0.3">
      <c r="A7962" s="239"/>
      <c r="B7962" s="242"/>
      <c r="C7962" s="46"/>
      <c r="D7962" s="46"/>
      <c r="E7962" s="202"/>
      <c r="F7962" s="203" t="s">
        <v>13</v>
      </c>
      <c r="G7962" s="49" t="str">
        <f t="shared" si="124"/>
        <v/>
      </c>
      <c r="H7962" s="50"/>
      <c r="I7962" s="37"/>
      <c r="J7962" s="36">
        <v>3</v>
      </c>
    </row>
    <row r="7963" spans="1:10" ht="15.75" thickBot="1" x14ac:dyDescent="0.3">
      <c r="A7963" s="237" t="s">
        <v>1902</v>
      </c>
      <c r="B7963" s="240" t="s">
        <v>8339</v>
      </c>
      <c r="C7963" s="31"/>
      <c r="D7963" s="32" t="s">
        <v>18</v>
      </c>
      <c r="E7963" s="197"/>
      <c r="F7963" s="204" t="s">
        <v>13</v>
      </c>
      <c r="G7963" s="33" t="str">
        <f t="shared" si="124"/>
        <v/>
      </c>
      <c r="H7963" s="34"/>
      <c r="I7963" s="35"/>
      <c r="J7963" s="36">
        <v>5</v>
      </c>
    </row>
    <row r="7964" spans="1:10" x14ac:dyDescent="0.25">
      <c r="A7964" s="238"/>
      <c r="B7964" s="241"/>
      <c r="C7964" s="38"/>
      <c r="D7964" s="38"/>
      <c r="E7964" s="199"/>
      <c r="F7964" s="205" t="s">
        <v>13</v>
      </c>
      <c r="G7964" s="39" t="str">
        <f t="shared" si="124"/>
        <v/>
      </c>
      <c r="H7964" s="40"/>
      <c r="I7964" s="37"/>
      <c r="J7964" s="36">
        <v>5</v>
      </c>
    </row>
    <row r="7965" spans="1:10" ht="25.5" x14ac:dyDescent="0.25">
      <c r="A7965" s="238"/>
      <c r="B7965" s="241"/>
      <c r="C7965" s="41" t="s">
        <v>11137</v>
      </c>
      <c r="D7965" s="41" t="s">
        <v>83</v>
      </c>
      <c r="E7965" s="201">
        <v>1</v>
      </c>
      <c r="F7965" s="200">
        <v>30.97</v>
      </c>
      <c r="G7965" s="39">
        <f t="shared" si="124"/>
        <v>30.97</v>
      </c>
      <c r="H7965" s="44">
        <f>SUM(G7965:G7965)</f>
        <v>30.97</v>
      </c>
      <c r="I7965" s="45"/>
      <c r="J7965" s="36">
        <v>5</v>
      </c>
    </row>
    <row r="7966" spans="1:10" ht="15.75" thickBot="1" x14ac:dyDescent="0.3">
      <c r="A7966" s="239"/>
      <c r="B7966" s="242"/>
      <c r="C7966" s="46"/>
      <c r="D7966" s="46"/>
      <c r="E7966" s="202"/>
      <c r="F7966" s="203" t="s">
        <v>13</v>
      </c>
      <c r="G7966" s="49" t="str">
        <f t="shared" si="124"/>
        <v/>
      </c>
      <c r="H7966" s="50"/>
      <c r="I7966" s="37"/>
      <c r="J7966" s="36">
        <v>5</v>
      </c>
    </row>
    <row r="7967" spans="1:10" ht="15.75" thickBot="1" x14ac:dyDescent="0.3">
      <c r="A7967" s="237" t="s">
        <v>1903</v>
      </c>
      <c r="B7967" s="240" t="s">
        <v>8340</v>
      </c>
      <c r="C7967" s="31"/>
      <c r="D7967" s="32" t="s">
        <v>18</v>
      </c>
      <c r="E7967" s="197"/>
      <c r="F7967" s="204" t="s">
        <v>13</v>
      </c>
      <c r="G7967" s="33" t="str">
        <f t="shared" si="124"/>
        <v/>
      </c>
      <c r="H7967" s="34"/>
      <c r="I7967" s="35"/>
      <c r="J7967" s="36">
        <v>3</v>
      </c>
    </row>
    <row r="7968" spans="1:10" x14ac:dyDescent="0.25">
      <c r="A7968" s="238"/>
      <c r="B7968" s="241"/>
      <c r="C7968" s="38"/>
      <c r="D7968" s="38"/>
      <c r="E7968" s="199"/>
      <c r="F7968" s="205" t="s">
        <v>13</v>
      </c>
      <c r="G7968" s="39" t="str">
        <f t="shared" si="124"/>
        <v/>
      </c>
      <c r="H7968" s="40"/>
      <c r="I7968" s="37"/>
      <c r="J7968" s="36">
        <v>3</v>
      </c>
    </row>
    <row r="7969" spans="1:10" ht="25.5" x14ac:dyDescent="0.25">
      <c r="A7969" s="238"/>
      <c r="B7969" s="241"/>
      <c r="C7969" s="41" t="s">
        <v>11248</v>
      </c>
      <c r="D7969" s="41" t="s">
        <v>83</v>
      </c>
      <c r="E7969" s="201">
        <v>1</v>
      </c>
      <c r="F7969" s="200">
        <v>5.5765000000000002</v>
      </c>
      <c r="G7969" s="39">
        <f t="shared" si="124"/>
        <v>5.5765000000000002</v>
      </c>
      <c r="H7969" s="44">
        <f>SUM(G7969:G7969)</f>
        <v>5.5765000000000002</v>
      </c>
      <c r="I7969" s="45"/>
      <c r="J7969" s="36">
        <v>3</v>
      </c>
    </row>
    <row r="7970" spans="1:10" ht="15.75" thickBot="1" x14ac:dyDescent="0.3">
      <c r="A7970" s="239"/>
      <c r="B7970" s="242"/>
      <c r="C7970" s="46"/>
      <c r="D7970" s="46"/>
      <c r="E7970" s="202"/>
      <c r="F7970" s="203" t="s">
        <v>13</v>
      </c>
      <c r="G7970" s="49" t="str">
        <f t="shared" si="124"/>
        <v/>
      </c>
      <c r="H7970" s="50"/>
      <c r="I7970" s="37"/>
      <c r="J7970" s="36">
        <v>3</v>
      </c>
    </row>
    <row r="7971" spans="1:10" ht="15.75" thickBot="1" x14ac:dyDescent="0.3">
      <c r="A7971" s="237" t="s">
        <v>1904</v>
      </c>
      <c r="B7971" s="240" t="s">
        <v>8341</v>
      </c>
      <c r="C7971" s="31"/>
      <c r="D7971" s="32" t="s">
        <v>18</v>
      </c>
      <c r="E7971" s="197"/>
      <c r="F7971" s="204" t="s">
        <v>13</v>
      </c>
      <c r="G7971" s="33" t="str">
        <f t="shared" si="124"/>
        <v/>
      </c>
      <c r="H7971" s="34"/>
      <c r="I7971" s="35"/>
      <c r="J7971" s="36">
        <v>17</v>
      </c>
    </row>
    <row r="7972" spans="1:10" x14ac:dyDescent="0.25">
      <c r="A7972" s="238"/>
      <c r="B7972" s="241"/>
      <c r="C7972" s="38"/>
      <c r="D7972" s="38"/>
      <c r="E7972" s="199"/>
      <c r="F7972" s="205" t="s">
        <v>13</v>
      </c>
      <c r="G7972" s="39" t="str">
        <f t="shared" si="124"/>
        <v/>
      </c>
      <c r="H7972" s="40"/>
      <c r="I7972" s="37"/>
      <c r="J7972" s="36">
        <v>17</v>
      </c>
    </row>
    <row r="7973" spans="1:10" x14ac:dyDescent="0.25">
      <c r="A7973" s="238"/>
      <c r="B7973" s="241"/>
      <c r="C7973" s="41" t="s">
        <v>11146</v>
      </c>
      <c r="D7973" s="41" t="s">
        <v>83</v>
      </c>
      <c r="E7973" s="201">
        <v>1</v>
      </c>
      <c r="F7973" s="200">
        <v>7.9229999999999992</v>
      </c>
      <c r="G7973" s="39">
        <f t="shared" si="124"/>
        <v>7.9229999999999992</v>
      </c>
      <c r="H7973" s="44">
        <f>SUM(G7973:G7973)</f>
        <v>7.9229999999999992</v>
      </c>
      <c r="I7973" s="45"/>
      <c r="J7973" s="36">
        <v>17</v>
      </c>
    </row>
    <row r="7974" spans="1:10" ht="15.75" thickBot="1" x14ac:dyDescent="0.3">
      <c r="A7974" s="239"/>
      <c r="B7974" s="242"/>
      <c r="C7974" s="46"/>
      <c r="D7974" s="46"/>
      <c r="E7974" s="202"/>
      <c r="F7974" s="203" t="s">
        <v>13</v>
      </c>
      <c r="G7974" s="49" t="str">
        <f t="shared" si="124"/>
        <v/>
      </c>
      <c r="H7974" s="50"/>
      <c r="I7974" s="37"/>
      <c r="J7974" s="36">
        <v>17</v>
      </c>
    </row>
    <row r="7975" spans="1:10" ht="15.75" thickBot="1" x14ac:dyDescent="0.3">
      <c r="A7975" s="237" t="s">
        <v>1905</v>
      </c>
      <c r="B7975" s="240" t="s">
        <v>8342</v>
      </c>
      <c r="C7975" s="31"/>
      <c r="D7975" s="32" t="s">
        <v>18</v>
      </c>
      <c r="E7975" s="197"/>
      <c r="F7975" s="204" t="s">
        <v>13</v>
      </c>
      <c r="G7975" s="33" t="str">
        <f t="shared" si="124"/>
        <v/>
      </c>
      <c r="H7975" s="34"/>
      <c r="I7975" s="35"/>
      <c r="J7975" s="36">
        <v>3</v>
      </c>
    </row>
    <row r="7976" spans="1:10" x14ac:dyDescent="0.25">
      <c r="A7976" s="238"/>
      <c r="B7976" s="241"/>
      <c r="C7976" s="38"/>
      <c r="D7976" s="38"/>
      <c r="E7976" s="199"/>
      <c r="F7976" s="205" t="s">
        <v>13</v>
      </c>
      <c r="G7976" s="39" t="str">
        <f t="shared" si="124"/>
        <v/>
      </c>
      <c r="H7976" s="40"/>
      <c r="I7976" s="37"/>
      <c r="J7976" s="36">
        <v>3</v>
      </c>
    </row>
    <row r="7977" spans="1:10" ht="25.5" x14ac:dyDescent="0.25">
      <c r="A7977" s="238"/>
      <c r="B7977" s="241"/>
      <c r="C7977" s="41" t="s">
        <v>11205</v>
      </c>
      <c r="D7977" s="41" t="s">
        <v>83</v>
      </c>
      <c r="E7977" s="201">
        <v>1</v>
      </c>
      <c r="F7977" s="200">
        <v>14.563499999999999</v>
      </c>
      <c r="G7977" s="39">
        <f t="shared" si="124"/>
        <v>14.563499999999999</v>
      </c>
      <c r="H7977" s="44">
        <f>SUM(G7977:G7977)</f>
        <v>14.563499999999999</v>
      </c>
      <c r="I7977" s="45"/>
      <c r="J7977" s="36">
        <v>3</v>
      </c>
    </row>
    <row r="7978" spans="1:10" ht="15.75" thickBot="1" x14ac:dyDescent="0.3">
      <c r="A7978" s="239"/>
      <c r="B7978" s="242"/>
      <c r="C7978" s="46"/>
      <c r="D7978" s="46"/>
      <c r="E7978" s="202"/>
      <c r="F7978" s="203" t="s">
        <v>13</v>
      </c>
      <c r="G7978" s="49" t="str">
        <f t="shared" si="124"/>
        <v/>
      </c>
      <c r="H7978" s="50"/>
      <c r="I7978" s="37"/>
      <c r="J7978" s="36">
        <v>3</v>
      </c>
    </row>
    <row r="7979" spans="1:10" ht="15.75" thickBot="1" x14ac:dyDescent="0.3">
      <c r="A7979" s="237" t="s">
        <v>1906</v>
      </c>
      <c r="B7979" s="240" t="s">
        <v>8343</v>
      </c>
      <c r="C7979" s="31"/>
      <c r="D7979" s="32" t="s">
        <v>18</v>
      </c>
      <c r="E7979" s="197"/>
      <c r="F7979" s="204" t="s">
        <v>13</v>
      </c>
      <c r="G7979" s="33" t="str">
        <f t="shared" si="124"/>
        <v/>
      </c>
      <c r="H7979" s="34"/>
      <c r="I7979" s="35"/>
      <c r="J7979" s="36">
        <v>8</v>
      </c>
    </row>
    <row r="7980" spans="1:10" x14ac:dyDescent="0.25">
      <c r="A7980" s="238"/>
      <c r="B7980" s="241"/>
      <c r="C7980" s="38"/>
      <c r="D7980" s="38"/>
      <c r="E7980" s="199"/>
      <c r="F7980" s="205" t="s">
        <v>13</v>
      </c>
      <c r="G7980" s="39" t="str">
        <f t="shared" si="124"/>
        <v/>
      </c>
      <c r="H7980" s="40"/>
      <c r="I7980" s="37"/>
      <c r="J7980" s="36">
        <v>8</v>
      </c>
    </row>
    <row r="7981" spans="1:10" ht="25.5" x14ac:dyDescent="0.25">
      <c r="A7981" s="238"/>
      <c r="B7981" s="241"/>
      <c r="C7981" s="41" t="s">
        <v>11183</v>
      </c>
      <c r="D7981" s="41" t="s">
        <v>83</v>
      </c>
      <c r="E7981" s="201">
        <v>1</v>
      </c>
      <c r="F7981" s="200">
        <v>8.36</v>
      </c>
      <c r="G7981" s="39">
        <f t="shared" si="124"/>
        <v>8.36</v>
      </c>
      <c r="H7981" s="44">
        <f>SUM(G7981:G7981)</f>
        <v>8.36</v>
      </c>
      <c r="I7981" s="45"/>
      <c r="J7981" s="36">
        <v>8</v>
      </c>
    </row>
    <row r="7982" spans="1:10" ht="15.75" thickBot="1" x14ac:dyDescent="0.3">
      <c r="A7982" s="239"/>
      <c r="B7982" s="242"/>
      <c r="C7982" s="46"/>
      <c r="D7982" s="46"/>
      <c r="E7982" s="202"/>
      <c r="F7982" s="203" t="s">
        <v>13</v>
      </c>
      <c r="G7982" s="49" t="str">
        <f t="shared" si="124"/>
        <v/>
      </c>
      <c r="H7982" s="50"/>
      <c r="I7982" s="37"/>
      <c r="J7982" s="36">
        <v>8</v>
      </c>
    </row>
    <row r="7983" spans="1:10" ht="15.75" thickBot="1" x14ac:dyDescent="0.3">
      <c r="A7983" s="237" t="s">
        <v>1907</v>
      </c>
      <c r="B7983" s="240" t="s">
        <v>8344</v>
      </c>
      <c r="C7983" s="31"/>
      <c r="D7983" s="32" t="s">
        <v>18</v>
      </c>
      <c r="E7983" s="197"/>
      <c r="F7983" s="204" t="s">
        <v>13</v>
      </c>
      <c r="G7983" s="33" t="str">
        <f t="shared" si="124"/>
        <v/>
      </c>
      <c r="H7983" s="34"/>
      <c r="I7983" s="35"/>
      <c r="J7983" s="36">
        <v>5</v>
      </c>
    </row>
    <row r="7984" spans="1:10" x14ac:dyDescent="0.25">
      <c r="A7984" s="238"/>
      <c r="B7984" s="241"/>
      <c r="C7984" s="38"/>
      <c r="D7984" s="38"/>
      <c r="E7984" s="199"/>
      <c r="F7984" s="205" t="s">
        <v>13</v>
      </c>
      <c r="G7984" s="39" t="str">
        <f t="shared" si="124"/>
        <v/>
      </c>
      <c r="H7984" s="40"/>
      <c r="I7984" s="37"/>
      <c r="J7984" s="36">
        <v>5</v>
      </c>
    </row>
    <row r="7985" spans="1:10" ht="25.5" x14ac:dyDescent="0.25">
      <c r="A7985" s="238"/>
      <c r="B7985" s="241"/>
      <c r="C7985" s="41" t="s">
        <v>11194</v>
      </c>
      <c r="D7985" s="41" t="s">
        <v>83</v>
      </c>
      <c r="E7985" s="201">
        <v>1</v>
      </c>
      <c r="F7985" s="200">
        <v>10.763499999999999</v>
      </c>
      <c r="G7985" s="39">
        <f t="shared" si="124"/>
        <v>10.763499999999999</v>
      </c>
      <c r="H7985" s="44">
        <f>SUM(G7985:G7985)</f>
        <v>10.763499999999999</v>
      </c>
      <c r="I7985" s="45"/>
      <c r="J7985" s="36">
        <v>5</v>
      </c>
    </row>
    <row r="7986" spans="1:10" ht="15.75" thickBot="1" x14ac:dyDescent="0.3">
      <c r="A7986" s="239"/>
      <c r="B7986" s="242"/>
      <c r="C7986" s="46"/>
      <c r="D7986" s="46"/>
      <c r="E7986" s="202"/>
      <c r="F7986" s="203" t="s">
        <v>13</v>
      </c>
      <c r="G7986" s="49" t="str">
        <f t="shared" si="124"/>
        <v/>
      </c>
      <c r="H7986" s="50"/>
      <c r="I7986" s="37"/>
      <c r="J7986" s="36">
        <v>5</v>
      </c>
    </row>
    <row r="7987" spans="1:10" ht="15.75" thickBot="1" x14ac:dyDescent="0.3">
      <c r="A7987" s="237" t="s">
        <v>1908</v>
      </c>
      <c r="B7987" s="240" t="s">
        <v>8345</v>
      </c>
      <c r="C7987" s="31"/>
      <c r="D7987" s="32" t="s">
        <v>18</v>
      </c>
      <c r="E7987" s="197"/>
      <c r="F7987" s="204" t="s">
        <v>13</v>
      </c>
      <c r="G7987" s="33" t="str">
        <f t="shared" si="124"/>
        <v/>
      </c>
      <c r="H7987" s="34"/>
      <c r="I7987" s="35"/>
      <c r="J7987" s="36">
        <v>5</v>
      </c>
    </row>
    <row r="7988" spans="1:10" x14ac:dyDescent="0.25">
      <c r="A7988" s="238"/>
      <c r="B7988" s="241"/>
      <c r="C7988" s="38"/>
      <c r="D7988" s="38"/>
      <c r="E7988" s="199"/>
      <c r="F7988" s="205" t="s">
        <v>13</v>
      </c>
      <c r="G7988" s="39" t="str">
        <f t="shared" si="124"/>
        <v/>
      </c>
      <c r="H7988" s="40"/>
      <c r="I7988" s="37"/>
      <c r="J7988" s="36">
        <v>5</v>
      </c>
    </row>
    <row r="7989" spans="1:10" x14ac:dyDescent="0.25">
      <c r="A7989" s="238"/>
      <c r="B7989" s="241"/>
      <c r="C7989" s="41" t="s">
        <v>11235</v>
      </c>
      <c r="D7989" s="41" t="s">
        <v>83</v>
      </c>
      <c r="E7989" s="201">
        <v>1</v>
      </c>
      <c r="F7989" s="200">
        <v>4.8734999999999999</v>
      </c>
      <c r="G7989" s="39">
        <f t="shared" si="124"/>
        <v>4.8734999999999999</v>
      </c>
      <c r="H7989" s="44">
        <f>SUM(G7989:G7989)</f>
        <v>4.8734999999999999</v>
      </c>
      <c r="I7989" s="45"/>
      <c r="J7989" s="36">
        <v>5</v>
      </c>
    </row>
    <row r="7990" spans="1:10" ht="15.75" thickBot="1" x14ac:dyDescent="0.3">
      <c r="A7990" s="239"/>
      <c r="B7990" s="242"/>
      <c r="C7990" s="46"/>
      <c r="D7990" s="46"/>
      <c r="E7990" s="202"/>
      <c r="F7990" s="203" t="s">
        <v>13</v>
      </c>
      <c r="G7990" s="49" t="str">
        <f t="shared" si="124"/>
        <v/>
      </c>
      <c r="H7990" s="50"/>
      <c r="I7990" s="37"/>
      <c r="J7990" s="36">
        <v>5</v>
      </c>
    </row>
    <row r="7991" spans="1:10" ht="15.75" thickBot="1" x14ac:dyDescent="0.3">
      <c r="A7991" s="237" t="s">
        <v>1909</v>
      </c>
      <c r="B7991" s="240" t="s">
        <v>8346</v>
      </c>
      <c r="C7991" s="31"/>
      <c r="D7991" s="32" t="s">
        <v>18</v>
      </c>
      <c r="E7991" s="197"/>
      <c r="F7991" s="204" t="s">
        <v>13</v>
      </c>
      <c r="G7991" s="33" t="str">
        <f t="shared" si="124"/>
        <v/>
      </c>
      <c r="H7991" s="34"/>
      <c r="I7991" s="35"/>
      <c r="J7991" s="36">
        <v>3</v>
      </c>
    </row>
    <row r="7992" spans="1:10" x14ac:dyDescent="0.25">
      <c r="A7992" s="238"/>
      <c r="B7992" s="241"/>
      <c r="C7992" s="38"/>
      <c r="D7992" s="38"/>
      <c r="E7992" s="199"/>
      <c r="F7992" s="205" t="s">
        <v>13</v>
      </c>
      <c r="G7992" s="39" t="str">
        <f t="shared" si="124"/>
        <v/>
      </c>
      <c r="H7992" s="40"/>
      <c r="I7992" s="37"/>
      <c r="J7992" s="36">
        <v>3</v>
      </c>
    </row>
    <row r="7993" spans="1:10" ht="25.5" x14ac:dyDescent="0.25">
      <c r="A7993" s="238"/>
      <c r="B7993" s="241"/>
      <c r="C7993" s="41" t="s">
        <v>11163</v>
      </c>
      <c r="D7993" s="41" t="s">
        <v>83</v>
      </c>
      <c r="E7993" s="201">
        <v>1</v>
      </c>
      <c r="F7993" s="200">
        <v>31.882000000000001</v>
      </c>
      <c r="G7993" s="39">
        <f t="shared" si="124"/>
        <v>31.882000000000001</v>
      </c>
      <c r="H7993" s="44">
        <f>SUM(G7993:G7993)</f>
        <v>31.882000000000001</v>
      </c>
      <c r="I7993" s="45"/>
      <c r="J7993" s="36">
        <v>3</v>
      </c>
    </row>
    <row r="7994" spans="1:10" ht="15.75" thickBot="1" x14ac:dyDescent="0.3">
      <c r="A7994" s="239"/>
      <c r="B7994" s="242"/>
      <c r="C7994" s="46"/>
      <c r="D7994" s="46"/>
      <c r="E7994" s="202"/>
      <c r="F7994" s="203" t="s">
        <v>13</v>
      </c>
      <c r="G7994" s="49" t="str">
        <f t="shared" si="124"/>
        <v/>
      </c>
      <c r="H7994" s="50"/>
      <c r="I7994" s="37"/>
      <c r="J7994" s="36">
        <v>3</v>
      </c>
    </row>
    <row r="7995" spans="1:10" ht="15.75" thickBot="1" x14ac:dyDescent="0.3">
      <c r="A7995" s="237" t="s">
        <v>1910</v>
      </c>
      <c r="B7995" s="240" t="s">
        <v>8347</v>
      </c>
      <c r="C7995" s="31"/>
      <c r="D7995" s="32" t="s">
        <v>18</v>
      </c>
      <c r="E7995" s="197"/>
      <c r="F7995" s="204" t="s">
        <v>13</v>
      </c>
      <c r="G7995" s="33" t="str">
        <f t="shared" si="124"/>
        <v/>
      </c>
      <c r="H7995" s="34"/>
      <c r="I7995" s="35"/>
      <c r="J7995" s="36">
        <v>8</v>
      </c>
    </row>
    <row r="7996" spans="1:10" x14ac:dyDescent="0.25">
      <c r="A7996" s="238"/>
      <c r="B7996" s="241"/>
      <c r="C7996" s="38"/>
      <c r="D7996" s="38"/>
      <c r="E7996" s="199"/>
      <c r="F7996" s="205" t="s">
        <v>13</v>
      </c>
      <c r="G7996" s="39" t="str">
        <f t="shared" si="124"/>
        <v/>
      </c>
      <c r="H7996" s="40"/>
      <c r="I7996" s="37"/>
      <c r="J7996" s="36">
        <v>8</v>
      </c>
    </row>
    <row r="7997" spans="1:10" x14ac:dyDescent="0.25">
      <c r="A7997" s="238"/>
      <c r="B7997" s="241"/>
      <c r="C7997" s="41" t="s">
        <v>11104</v>
      </c>
      <c r="D7997" s="41" t="s">
        <v>83</v>
      </c>
      <c r="E7997" s="201">
        <v>1</v>
      </c>
      <c r="F7997" s="200">
        <v>30.846499999999999</v>
      </c>
      <c r="G7997" s="39">
        <f t="shared" si="124"/>
        <v>30.846499999999999</v>
      </c>
      <c r="H7997" s="44">
        <f>SUM(G7997:G7997)</f>
        <v>30.846499999999999</v>
      </c>
      <c r="I7997" s="45"/>
      <c r="J7997" s="36">
        <v>8</v>
      </c>
    </row>
    <row r="7998" spans="1:10" ht="15.75" thickBot="1" x14ac:dyDescent="0.3">
      <c r="A7998" s="239"/>
      <c r="B7998" s="242"/>
      <c r="C7998" s="46"/>
      <c r="D7998" s="46"/>
      <c r="E7998" s="202"/>
      <c r="F7998" s="203" t="s">
        <v>13</v>
      </c>
      <c r="G7998" s="49" t="str">
        <f t="shared" si="124"/>
        <v/>
      </c>
      <c r="H7998" s="50"/>
      <c r="I7998" s="37"/>
      <c r="J7998" s="36">
        <v>8</v>
      </c>
    </row>
    <row r="7999" spans="1:10" ht="15.75" thickBot="1" x14ac:dyDescent="0.3">
      <c r="A7999" s="237" t="s">
        <v>1911</v>
      </c>
      <c r="B7999" s="240" t="s">
        <v>8348</v>
      </c>
      <c r="C7999" s="31"/>
      <c r="D7999" s="32" t="s">
        <v>18</v>
      </c>
      <c r="E7999" s="197"/>
      <c r="F7999" s="204" t="s">
        <v>13</v>
      </c>
      <c r="G7999" s="33" t="str">
        <f t="shared" si="124"/>
        <v/>
      </c>
      <c r="H7999" s="34"/>
      <c r="I7999" s="35"/>
      <c r="J7999" s="36">
        <v>3</v>
      </c>
    </row>
    <row r="8000" spans="1:10" x14ac:dyDescent="0.25">
      <c r="A8000" s="238"/>
      <c r="B8000" s="241"/>
      <c r="C8000" s="38"/>
      <c r="D8000" s="38"/>
      <c r="E8000" s="199"/>
      <c r="F8000" s="205" t="s">
        <v>13</v>
      </c>
      <c r="G8000" s="39" t="str">
        <f t="shared" si="124"/>
        <v/>
      </c>
      <c r="H8000" s="40"/>
      <c r="I8000" s="37"/>
      <c r="J8000" s="36">
        <v>3</v>
      </c>
    </row>
    <row r="8001" spans="1:10" ht="25.5" x14ac:dyDescent="0.25">
      <c r="A8001" s="238"/>
      <c r="B8001" s="241"/>
      <c r="C8001" s="41" t="s">
        <v>11255</v>
      </c>
      <c r="D8001" s="41" t="s">
        <v>83</v>
      </c>
      <c r="E8001" s="201">
        <v>1</v>
      </c>
      <c r="F8001" s="200">
        <v>4.0754999999999999</v>
      </c>
      <c r="G8001" s="39">
        <f t="shared" si="124"/>
        <v>4.0754999999999999</v>
      </c>
      <c r="H8001" s="44">
        <f>SUM(G8001:G8001)</f>
        <v>4.0754999999999999</v>
      </c>
      <c r="I8001" s="45"/>
      <c r="J8001" s="36">
        <v>3</v>
      </c>
    </row>
    <row r="8002" spans="1:10" ht="15.75" thickBot="1" x14ac:dyDescent="0.3">
      <c r="A8002" s="239"/>
      <c r="B8002" s="242"/>
      <c r="C8002" s="46"/>
      <c r="D8002" s="46"/>
      <c r="E8002" s="202"/>
      <c r="F8002" s="203" t="s">
        <v>13</v>
      </c>
      <c r="G8002" s="49" t="str">
        <f t="shared" si="124"/>
        <v/>
      </c>
      <c r="H8002" s="50"/>
      <c r="I8002" s="37"/>
      <c r="J8002" s="36">
        <v>3</v>
      </c>
    </row>
    <row r="8003" spans="1:10" ht="15.75" thickBot="1" x14ac:dyDescent="0.3">
      <c r="A8003" s="237" t="s">
        <v>1912</v>
      </c>
      <c r="B8003" s="240" t="s">
        <v>8349</v>
      </c>
      <c r="C8003" s="31"/>
      <c r="D8003" s="32" t="s">
        <v>18</v>
      </c>
      <c r="E8003" s="197"/>
      <c r="F8003" s="204" t="s">
        <v>13</v>
      </c>
      <c r="G8003" s="33" t="str">
        <f t="shared" si="124"/>
        <v/>
      </c>
      <c r="H8003" s="34"/>
      <c r="I8003" s="35"/>
      <c r="J8003" s="36">
        <v>3</v>
      </c>
    </row>
    <row r="8004" spans="1:10" x14ac:dyDescent="0.25">
      <c r="A8004" s="238"/>
      <c r="B8004" s="241"/>
      <c r="C8004" s="38"/>
      <c r="D8004" s="38"/>
      <c r="E8004" s="199"/>
      <c r="F8004" s="205" t="s">
        <v>13</v>
      </c>
      <c r="G8004" s="39" t="str">
        <f t="shared" si="124"/>
        <v/>
      </c>
      <c r="H8004" s="40"/>
      <c r="I8004" s="37"/>
      <c r="J8004" s="36">
        <v>3</v>
      </c>
    </row>
    <row r="8005" spans="1:10" ht="25.5" x14ac:dyDescent="0.25">
      <c r="A8005" s="238"/>
      <c r="B8005" s="241"/>
      <c r="C8005" s="41" t="s">
        <v>11252</v>
      </c>
      <c r="D8005" s="41" t="s">
        <v>83</v>
      </c>
      <c r="E8005" s="201">
        <v>1</v>
      </c>
      <c r="F8005" s="200">
        <v>4.9779999999999998</v>
      </c>
      <c r="G8005" s="39">
        <f t="shared" si="124"/>
        <v>4.9779999999999998</v>
      </c>
      <c r="H8005" s="44">
        <f>SUM(G8005:G8005)</f>
        <v>4.9779999999999998</v>
      </c>
      <c r="I8005" s="45"/>
      <c r="J8005" s="36">
        <v>3</v>
      </c>
    </row>
    <row r="8006" spans="1:10" ht="15.75" thickBot="1" x14ac:dyDescent="0.3">
      <c r="A8006" s="239"/>
      <c r="B8006" s="242"/>
      <c r="C8006" s="46"/>
      <c r="D8006" s="46"/>
      <c r="E8006" s="202"/>
      <c r="F8006" s="203" t="s">
        <v>13</v>
      </c>
      <c r="G8006" s="49" t="str">
        <f t="shared" ref="G8006:G8069" si="125">IF(ISNUMBER(F8006),E8006*F8006,"")</f>
        <v/>
      </c>
      <c r="H8006" s="50"/>
      <c r="I8006" s="37"/>
      <c r="J8006" s="36">
        <v>3</v>
      </c>
    </row>
    <row r="8007" spans="1:10" ht="15.75" thickBot="1" x14ac:dyDescent="0.3">
      <c r="A8007" s="237" t="s">
        <v>1913</v>
      </c>
      <c r="B8007" s="240" t="s">
        <v>8350</v>
      </c>
      <c r="C8007" s="31"/>
      <c r="D8007" s="32" t="s">
        <v>18</v>
      </c>
      <c r="E8007" s="197"/>
      <c r="F8007" s="204" t="s">
        <v>13</v>
      </c>
      <c r="G8007" s="33" t="str">
        <f t="shared" si="125"/>
        <v/>
      </c>
      <c r="H8007" s="34"/>
      <c r="I8007" s="35"/>
      <c r="J8007" s="36">
        <v>12</v>
      </c>
    </row>
    <row r="8008" spans="1:10" x14ac:dyDescent="0.25">
      <c r="A8008" s="238"/>
      <c r="B8008" s="241"/>
      <c r="C8008" s="38"/>
      <c r="D8008" s="38"/>
      <c r="E8008" s="199"/>
      <c r="F8008" s="205" t="s">
        <v>13</v>
      </c>
      <c r="G8008" s="39" t="str">
        <f t="shared" si="125"/>
        <v/>
      </c>
      <c r="H8008" s="40"/>
      <c r="I8008" s="37"/>
      <c r="J8008" s="36">
        <v>12</v>
      </c>
    </row>
    <row r="8009" spans="1:10" ht="25.5" x14ac:dyDescent="0.25">
      <c r="A8009" s="238"/>
      <c r="B8009" s="241"/>
      <c r="C8009" s="41" t="s">
        <v>11078</v>
      </c>
      <c r="D8009" s="41" t="s">
        <v>83</v>
      </c>
      <c r="E8009" s="201">
        <v>1</v>
      </c>
      <c r="F8009" s="200">
        <v>29.269499999999997</v>
      </c>
      <c r="G8009" s="39">
        <f t="shared" si="125"/>
        <v>29.269499999999997</v>
      </c>
      <c r="H8009" s="44">
        <f>SUM(G8009:G8009)</f>
        <v>29.269499999999997</v>
      </c>
      <c r="I8009" s="45"/>
      <c r="J8009" s="36">
        <v>12</v>
      </c>
    </row>
    <row r="8010" spans="1:10" ht="15.75" thickBot="1" x14ac:dyDescent="0.3">
      <c r="A8010" s="239"/>
      <c r="B8010" s="242"/>
      <c r="C8010" s="46"/>
      <c r="D8010" s="46"/>
      <c r="E8010" s="202"/>
      <c r="F8010" s="203" t="s">
        <v>13</v>
      </c>
      <c r="G8010" s="49" t="str">
        <f t="shared" si="125"/>
        <v/>
      </c>
      <c r="H8010" s="50"/>
      <c r="I8010" s="37"/>
      <c r="J8010" s="36">
        <v>12</v>
      </c>
    </row>
    <row r="8011" spans="1:10" ht="15.75" thickBot="1" x14ac:dyDescent="0.3">
      <c r="A8011" s="237" t="s">
        <v>1914</v>
      </c>
      <c r="B8011" s="240" t="s">
        <v>8351</v>
      </c>
      <c r="C8011" s="31"/>
      <c r="D8011" s="32" t="s">
        <v>18</v>
      </c>
      <c r="E8011" s="197"/>
      <c r="F8011" s="204" t="s">
        <v>13</v>
      </c>
      <c r="G8011" s="33" t="str">
        <f t="shared" si="125"/>
        <v/>
      </c>
      <c r="H8011" s="34"/>
      <c r="I8011" s="35"/>
      <c r="J8011" s="36">
        <v>12</v>
      </c>
    </row>
    <row r="8012" spans="1:10" x14ac:dyDescent="0.25">
      <c r="A8012" s="238"/>
      <c r="B8012" s="241"/>
      <c r="C8012" s="38"/>
      <c r="D8012" s="38"/>
      <c r="E8012" s="199"/>
      <c r="F8012" s="205" t="s">
        <v>13</v>
      </c>
      <c r="G8012" s="39" t="str">
        <f t="shared" si="125"/>
        <v/>
      </c>
      <c r="H8012" s="40"/>
      <c r="I8012" s="37"/>
      <c r="J8012" s="36">
        <v>12</v>
      </c>
    </row>
    <row r="8013" spans="1:10" ht="25.5" x14ac:dyDescent="0.25">
      <c r="A8013" s="238"/>
      <c r="B8013" s="241"/>
      <c r="C8013" s="41" t="s">
        <v>11064</v>
      </c>
      <c r="D8013" s="41" t="s">
        <v>83</v>
      </c>
      <c r="E8013" s="201">
        <v>1</v>
      </c>
      <c r="F8013" s="200">
        <v>38.057000000000002</v>
      </c>
      <c r="G8013" s="39">
        <f t="shared" si="125"/>
        <v>38.057000000000002</v>
      </c>
      <c r="H8013" s="44">
        <f>SUM(G8013:G8013)</f>
        <v>38.057000000000002</v>
      </c>
      <c r="I8013" s="45"/>
      <c r="J8013" s="36">
        <v>12</v>
      </c>
    </row>
    <row r="8014" spans="1:10" ht="15.75" thickBot="1" x14ac:dyDescent="0.3">
      <c r="A8014" s="239"/>
      <c r="B8014" s="242"/>
      <c r="C8014" s="46"/>
      <c r="D8014" s="46"/>
      <c r="E8014" s="202"/>
      <c r="F8014" s="203" t="s">
        <v>13</v>
      </c>
      <c r="G8014" s="49" t="str">
        <f t="shared" si="125"/>
        <v/>
      </c>
      <c r="H8014" s="50"/>
      <c r="I8014" s="37"/>
      <c r="J8014" s="36">
        <v>12</v>
      </c>
    </row>
    <row r="8015" spans="1:10" ht="15.75" thickBot="1" x14ac:dyDescent="0.3">
      <c r="A8015" s="237" t="s">
        <v>1915</v>
      </c>
      <c r="B8015" s="240" t="s">
        <v>8352</v>
      </c>
      <c r="C8015" s="31"/>
      <c r="D8015" s="32" t="s">
        <v>18</v>
      </c>
      <c r="E8015" s="197"/>
      <c r="F8015" s="204" t="s">
        <v>13</v>
      </c>
      <c r="G8015" s="33" t="str">
        <f t="shared" si="125"/>
        <v/>
      </c>
      <c r="H8015" s="34"/>
      <c r="I8015" s="35"/>
      <c r="J8015" s="36">
        <v>12</v>
      </c>
    </row>
    <row r="8016" spans="1:10" x14ac:dyDescent="0.25">
      <c r="A8016" s="238"/>
      <c r="B8016" s="241"/>
      <c r="C8016" s="38"/>
      <c r="D8016" s="38"/>
      <c r="E8016" s="199"/>
      <c r="F8016" s="205" t="s">
        <v>13</v>
      </c>
      <c r="G8016" s="39" t="str">
        <f t="shared" si="125"/>
        <v/>
      </c>
      <c r="H8016" s="40"/>
      <c r="I8016" s="37"/>
      <c r="J8016" s="36">
        <v>12</v>
      </c>
    </row>
    <row r="8017" spans="1:10" ht="25.5" x14ac:dyDescent="0.25">
      <c r="A8017" s="238"/>
      <c r="B8017" s="241"/>
      <c r="C8017" s="41" t="s">
        <v>11048</v>
      </c>
      <c r="D8017" s="41" t="s">
        <v>83</v>
      </c>
      <c r="E8017" s="201">
        <v>1</v>
      </c>
      <c r="F8017" s="200">
        <v>43.823500000000003</v>
      </c>
      <c r="G8017" s="39">
        <f t="shared" si="125"/>
        <v>43.823500000000003</v>
      </c>
      <c r="H8017" s="44">
        <f>SUM(G8017:G8017)</f>
        <v>43.823500000000003</v>
      </c>
      <c r="I8017" s="45"/>
      <c r="J8017" s="36">
        <v>12</v>
      </c>
    </row>
    <row r="8018" spans="1:10" ht="15.75" thickBot="1" x14ac:dyDescent="0.3">
      <c r="A8018" s="239"/>
      <c r="B8018" s="242"/>
      <c r="C8018" s="46"/>
      <c r="D8018" s="46"/>
      <c r="E8018" s="202"/>
      <c r="F8018" s="203" t="s">
        <v>13</v>
      </c>
      <c r="G8018" s="49" t="str">
        <f t="shared" si="125"/>
        <v/>
      </c>
      <c r="H8018" s="50"/>
      <c r="I8018" s="37"/>
      <c r="J8018" s="36">
        <v>12</v>
      </c>
    </row>
    <row r="8019" spans="1:10" ht="15.75" thickBot="1" x14ac:dyDescent="0.3">
      <c r="A8019" s="237" t="s">
        <v>1916</v>
      </c>
      <c r="B8019" s="240" t="s">
        <v>8353</v>
      </c>
      <c r="C8019" s="31"/>
      <c r="D8019" s="32" t="s">
        <v>18</v>
      </c>
      <c r="E8019" s="197"/>
      <c r="F8019" s="204" t="s">
        <v>13</v>
      </c>
      <c r="G8019" s="33" t="str">
        <f t="shared" si="125"/>
        <v/>
      </c>
      <c r="H8019" s="34"/>
      <c r="I8019" s="35"/>
      <c r="J8019" s="36">
        <v>3</v>
      </c>
    </row>
    <row r="8020" spans="1:10" x14ac:dyDescent="0.25">
      <c r="A8020" s="238"/>
      <c r="B8020" s="241"/>
      <c r="C8020" s="38"/>
      <c r="D8020" s="38"/>
      <c r="E8020" s="199"/>
      <c r="F8020" s="205" t="s">
        <v>13</v>
      </c>
      <c r="G8020" s="39" t="str">
        <f t="shared" si="125"/>
        <v/>
      </c>
      <c r="H8020" s="40"/>
      <c r="I8020" s="37"/>
      <c r="J8020" s="36">
        <v>3</v>
      </c>
    </row>
    <row r="8021" spans="1:10" ht="25.5" x14ac:dyDescent="0.25">
      <c r="A8021" s="238"/>
      <c r="B8021" s="241"/>
      <c r="C8021" s="41" t="s">
        <v>11240</v>
      </c>
      <c r="D8021" s="41" t="s">
        <v>83</v>
      </c>
      <c r="E8021" s="201">
        <v>1</v>
      </c>
      <c r="F8021" s="200">
        <v>7.6094999999999997</v>
      </c>
      <c r="G8021" s="39">
        <f t="shared" si="125"/>
        <v>7.6094999999999997</v>
      </c>
      <c r="H8021" s="44">
        <f>SUM(G8021:G8021)</f>
        <v>7.6094999999999997</v>
      </c>
      <c r="I8021" s="45"/>
      <c r="J8021" s="36">
        <v>3</v>
      </c>
    </row>
    <row r="8022" spans="1:10" ht="15.75" thickBot="1" x14ac:dyDescent="0.3">
      <c r="A8022" s="239"/>
      <c r="B8022" s="242"/>
      <c r="C8022" s="46"/>
      <c r="D8022" s="46"/>
      <c r="E8022" s="202"/>
      <c r="F8022" s="203" t="s">
        <v>13</v>
      </c>
      <c r="G8022" s="49" t="str">
        <f t="shared" si="125"/>
        <v/>
      </c>
      <c r="H8022" s="50"/>
      <c r="I8022" s="37"/>
      <c r="J8022" s="36">
        <v>3</v>
      </c>
    </row>
    <row r="8023" spans="1:10" ht="15.75" thickBot="1" x14ac:dyDescent="0.3">
      <c r="A8023" s="237" t="s">
        <v>1917</v>
      </c>
      <c r="B8023" s="240" t="s">
        <v>8354</v>
      </c>
      <c r="C8023" s="31"/>
      <c r="D8023" s="32" t="s">
        <v>18</v>
      </c>
      <c r="E8023" s="197"/>
      <c r="F8023" s="204" t="s">
        <v>13</v>
      </c>
      <c r="G8023" s="33" t="str">
        <f t="shared" si="125"/>
        <v/>
      </c>
      <c r="H8023" s="34"/>
      <c r="I8023" s="35"/>
      <c r="J8023" s="36">
        <v>8</v>
      </c>
    </row>
    <row r="8024" spans="1:10" x14ac:dyDescent="0.25">
      <c r="A8024" s="238"/>
      <c r="B8024" s="241"/>
      <c r="C8024" s="38"/>
      <c r="D8024" s="38"/>
      <c r="E8024" s="199"/>
      <c r="F8024" s="205" t="s">
        <v>13</v>
      </c>
      <c r="G8024" s="39" t="str">
        <f t="shared" si="125"/>
        <v/>
      </c>
      <c r="H8024" s="40"/>
      <c r="I8024" s="37"/>
      <c r="J8024" s="36">
        <v>8</v>
      </c>
    </row>
    <row r="8025" spans="1:10" ht="25.5" x14ac:dyDescent="0.25">
      <c r="A8025" s="238"/>
      <c r="B8025" s="241"/>
      <c r="C8025" s="41" t="s">
        <v>11072</v>
      </c>
      <c r="D8025" s="41" t="s">
        <v>83</v>
      </c>
      <c r="E8025" s="201">
        <v>1</v>
      </c>
      <c r="F8025" s="200">
        <v>51.148000000000003</v>
      </c>
      <c r="G8025" s="39">
        <f t="shared" si="125"/>
        <v>51.148000000000003</v>
      </c>
      <c r="H8025" s="44">
        <f>SUM(G8025:G8025)</f>
        <v>51.148000000000003</v>
      </c>
      <c r="I8025" s="45"/>
      <c r="J8025" s="36">
        <v>8</v>
      </c>
    </row>
    <row r="8026" spans="1:10" ht="15.75" thickBot="1" x14ac:dyDescent="0.3">
      <c r="A8026" s="239"/>
      <c r="B8026" s="242"/>
      <c r="C8026" s="46"/>
      <c r="D8026" s="46"/>
      <c r="E8026" s="202"/>
      <c r="F8026" s="203" t="s">
        <v>13</v>
      </c>
      <c r="G8026" s="49" t="str">
        <f t="shared" si="125"/>
        <v/>
      </c>
      <c r="H8026" s="50"/>
      <c r="I8026" s="37"/>
      <c r="J8026" s="36">
        <v>8</v>
      </c>
    </row>
    <row r="8027" spans="1:10" ht="15.75" thickBot="1" x14ac:dyDescent="0.3">
      <c r="A8027" s="237" t="s">
        <v>1918</v>
      </c>
      <c r="B8027" s="240" t="s">
        <v>8355</v>
      </c>
      <c r="C8027" s="31"/>
      <c r="D8027" s="32" t="s">
        <v>18</v>
      </c>
      <c r="E8027" s="197"/>
      <c r="F8027" s="204" t="s">
        <v>13</v>
      </c>
      <c r="G8027" s="33" t="str">
        <f t="shared" si="125"/>
        <v/>
      </c>
      <c r="H8027" s="34"/>
      <c r="I8027" s="35"/>
      <c r="J8027" s="36">
        <v>3</v>
      </c>
    </row>
    <row r="8028" spans="1:10" x14ac:dyDescent="0.25">
      <c r="A8028" s="238"/>
      <c r="B8028" s="241"/>
      <c r="C8028" s="38"/>
      <c r="D8028" s="38"/>
      <c r="E8028" s="199"/>
      <c r="F8028" s="205" t="s">
        <v>13</v>
      </c>
      <c r="G8028" s="39" t="str">
        <f t="shared" si="125"/>
        <v/>
      </c>
      <c r="H8028" s="40"/>
      <c r="I8028" s="37"/>
      <c r="J8028" s="36">
        <v>3</v>
      </c>
    </row>
    <row r="8029" spans="1:10" ht="25.5" x14ac:dyDescent="0.25">
      <c r="A8029" s="238"/>
      <c r="B8029" s="241"/>
      <c r="C8029" s="41" t="s">
        <v>11094</v>
      </c>
      <c r="D8029" s="41" t="s">
        <v>83</v>
      </c>
      <c r="E8029" s="201">
        <v>1</v>
      </c>
      <c r="F8029" s="200">
        <v>95.294499999999999</v>
      </c>
      <c r="G8029" s="39">
        <f t="shared" si="125"/>
        <v>95.294499999999999</v>
      </c>
      <c r="H8029" s="44">
        <f>SUM(G8029:G8029)</f>
        <v>95.294499999999999</v>
      </c>
      <c r="I8029" s="45"/>
      <c r="J8029" s="36">
        <v>3</v>
      </c>
    </row>
    <row r="8030" spans="1:10" ht="15.75" thickBot="1" x14ac:dyDescent="0.3">
      <c r="A8030" s="239"/>
      <c r="B8030" s="242"/>
      <c r="C8030" s="46"/>
      <c r="D8030" s="46"/>
      <c r="E8030" s="202"/>
      <c r="F8030" s="203" t="s">
        <v>13</v>
      </c>
      <c r="G8030" s="49" t="str">
        <f t="shared" si="125"/>
        <v/>
      </c>
      <c r="H8030" s="50"/>
      <c r="I8030" s="37"/>
      <c r="J8030" s="36">
        <v>3</v>
      </c>
    </row>
    <row r="8031" spans="1:10" ht="15.75" thickBot="1" x14ac:dyDescent="0.3">
      <c r="A8031" s="237" t="s">
        <v>1919</v>
      </c>
      <c r="B8031" s="240" t="s">
        <v>8356</v>
      </c>
      <c r="C8031" s="31"/>
      <c r="D8031" s="32" t="s">
        <v>18</v>
      </c>
      <c r="E8031" s="197"/>
      <c r="F8031" s="204" t="s">
        <v>13</v>
      </c>
      <c r="G8031" s="33" t="str">
        <f t="shared" si="125"/>
        <v/>
      </c>
      <c r="H8031" s="34"/>
      <c r="I8031" s="35"/>
      <c r="J8031" s="36">
        <v>12</v>
      </c>
    </row>
    <row r="8032" spans="1:10" x14ac:dyDescent="0.25">
      <c r="A8032" s="238"/>
      <c r="B8032" s="241"/>
      <c r="C8032" s="38"/>
      <c r="D8032" s="38"/>
      <c r="E8032" s="199"/>
      <c r="F8032" s="205" t="s">
        <v>13</v>
      </c>
      <c r="G8032" s="39" t="str">
        <f t="shared" si="125"/>
        <v/>
      </c>
      <c r="H8032" s="40"/>
      <c r="I8032" s="37"/>
      <c r="J8032" s="36">
        <v>12</v>
      </c>
    </row>
    <row r="8033" spans="1:10" x14ac:dyDescent="0.25">
      <c r="A8033" s="238"/>
      <c r="B8033" s="241"/>
      <c r="C8033" s="41" t="s">
        <v>11095</v>
      </c>
      <c r="D8033" s="41" t="s">
        <v>83</v>
      </c>
      <c r="E8033" s="201">
        <v>1</v>
      </c>
      <c r="F8033" s="200">
        <v>23.322499999999998</v>
      </c>
      <c r="G8033" s="39">
        <f t="shared" si="125"/>
        <v>23.322499999999998</v>
      </c>
      <c r="H8033" s="44">
        <f>SUM(G8033:G8033)</f>
        <v>23.322499999999998</v>
      </c>
      <c r="I8033" s="45"/>
      <c r="J8033" s="36">
        <v>12</v>
      </c>
    </row>
    <row r="8034" spans="1:10" ht="15.75" thickBot="1" x14ac:dyDescent="0.3">
      <c r="A8034" s="239"/>
      <c r="B8034" s="242"/>
      <c r="C8034" s="46"/>
      <c r="D8034" s="46"/>
      <c r="E8034" s="202"/>
      <c r="F8034" s="203" t="s">
        <v>13</v>
      </c>
      <c r="G8034" s="49" t="str">
        <f t="shared" si="125"/>
        <v/>
      </c>
      <c r="H8034" s="50"/>
      <c r="I8034" s="37"/>
      <c r="J8034" s="36">
        <v>12</v>
      </c>
    </row>
    <row r="8035" spans="1:10" ht="15.75" thickBot="1" x14ac:dyDescent="0.3">
      <c r="A8035" s="237" t="s">
        <v>1920</v>
      </c>
      <c r="B8035" s="240" t="s">
        <v>8357</v>
      </c>
      <c r="C8035" s="31"/>
      <c r="D8035" s="32" t="s">
        <v>18</v>
      </c>
      <c r="E8035" s="197"/>
      <c r="F8035" s="204" t="s">
        <v>13</v>
      </c>
      <c r="G8035" s="33" t="str">
        <f t="shared" si="125"/>
        <v/>
      </c>
      <c r="H8035" s="34"/>
      <c r="I8035" s="35"/>
      <c r="J8035" s="36">
        <v>3</v>
      </c>
    </row>
    <row r="8036" spans="1:10" x14ac:dyDescent="0.25">
      <c r="A8036" s="238"/>
      <c r="B8036" s="241"/>
      <c r="C8036" s="38"/>
      <c r="D8036" s="38"/>
      <c r="E8036" s="199"/>
      <c r="F8036" s="205" t="s">
        <v>13</v>
      </c>
      <c r="G8036" s="39" t="str">
        <f t="shared" si="125"/>
        <v/>
      </c>
      <c r="H8036" s="40"/>
      <c r="I8036" s="37"/>
      <c r="J8036" s="36">
        <v>3</v>
      </c>
    </row>
    <row r="8037" spans="1:10" ht="25.5" x14ac:dyDescent="0.25">
      <c r="A8037" s="238"/>
      <c r="B8037" s="241"/>
      <c r="C8037" s="41" t="s">
        <v>11109</v>
      </c>
      <c r="D8037" s="41" t="s">
        <v>83</v>
      </c>
      <c r="E8037" s="201">
        <v>1</v>
      </c>
      <c r="F8037" s="200">
        <v>72.79849999999999</v>
      </c>
      <c r="G8037" s="39">
        <f t="shared" si="125"/>
        <v>72.79849999999999</v>
      </c>
      <c r="H8037" s="44">
        <f>SUM(G8037:G8037)</f>
        <v>72.79849999999999</v>
      </c>
      <c r="I8037" s="45"/>
      <c r="J8037" s="36">
        <v>3</v>
      </c>
    </row>
    <row r="8038" spans="1:10" ht="15.75" thickBot="1" x14ac:dyDescent="0.3">
      <c r="A8038" s="239"/>
      <c r="B8038" s="242"/>
      <c r="C8038" s="46"/>
      <c r="D8038" s="46"/>
      <c r="E8038" s="202"/>
      <c r="F8038" s="203" t="s">
        <v>13</v>
      </c>
      <c r="G8038" s="49" t="str">
        <f t="shared" si="125"/>
        <v/>
      </c>
      <c r="H8038" s="50"/>
      <c r="I8038" s="37"/>
      <c r="J8038" s="36">
        <v>3</v>
      </c>
    </row>
    <row r="8039" spans="1:10" ht="15.75" thickBot="1" x14ac:dyDescent="0.3">
      <c r="A8039" s="237" t="s">
        <v>1921</v>
      </c>
      <c r="B8039" s="240" t="s">
        <v>8358</v>
      </c>
      <c r="C8039" s="31"/>
      <c r="D8039" s="32" t="s">
        <v>18</v>
      </c>
      <c r="E8039" s="197"/>
      <c r="F8039" s="204" t="s">
        <v>13</v>
      </c>
      <c r="G8039" s="33" t="str">
        <f t="shared" si="125"/>
        <v/>
      </c>
      <c r="H8039" s="34"/>
      <c r="I8039" s="35"/>
      <c r="J8039" s="36">
        <v>12</v>
      </c>
    </row>
    <row r="8040" spans="1:10" x14ac:dyDescent="0.25">
      <c r="A8040" s="238"/>
      <c r="B8040" s="241"/>
      <c r="C8040" s="38"/>
      <c r="D8040" s="38"/>
      <c r="E8040" s="199"/>
      <c r="F8040" s="205" t="s">
        <v>13</v>
      </c>
      <c r="G8040" s="39" t="str">
        <f t="shared" si="125"/>
        <v/>
      </c>
      <c r="H8040" s="40"/>
      <c r="I8040" s="37"/>
      <c r="J8040" s="36">
        <v>12</v>
      </c>
    </row>
    <row r="8041" spans="1:10" ht="25.5" x14ac:dyDescent="0.25">
      <c r="A8041" s="238"/>
      <c r="B8041" s="241"/>
      <c r="C8041" s="41" t="s">
        <v>11025</v>
      </c>
      <c r="D8041" s="41" t="s">
        <v>83</v>
      </c>
      <c r="E8041" s="201">
        <v>1</v>
      </c>
      <c r="F8041" s="200">
        <v>58.444000000000003</v>
      </c>
      <c r="G8041" s="39">
        <f t="shared" si="125"/>
        <v>58.444000000000003</v>
      </c>
      <c r="H8041" s="44">
        <f>SUM(G8041:G8041)</f>
        <v>58.444000000000003</v>
      </c>
      <c r="I8041" s="45"/>
      <c r="J8041" s="36">
        <v>12</v>
      </c>
    </row>
    <row r="8042" spans="1:10" ht="15.75" thickBot="1" x14ac:dyDescent="0.3">
      <c r="A8042" s="239"/>
      <c r="B8042" s="242"/>
      <c r="C8042" s="46"/>
      <c r="D8042" s="46"/>
      <c r="E8042" s="202"/>
      <c r="F8042" s="203" t="s">
        <v>13</v>
      </c>
      <c r="G8042" s="49" t="str">
        <f t="shared" si="125"/>
        <v/>
      </c>
      <c r="H8042" s="50"/>
      <c r="I8042" s="37"/>
      <c r="J8042" s="36">
        <v>12</v>
      </c>
    </row>
    <row r="8043" spans="1:10" ht="15.75" thickBot="1" x14ac:dyDescent="0.3">
      <c r="A8043" s="237" t="s">
        <v>1922</v>
      </c>
      <c r="B8043" s="240" t="s">
        <v>8359</v>
      </c>
      <c r="C8043" s="31"/>
      <c r="D8043" s="32" t="s">
        <v>18</v>
      </c>
      <c r="E8043" s="197"/>
      <c r="F8043" s="204" t="s">
        <v>13</v>
      </c>
      <c r="G8043" s="33" t="str">
        <f t="shared" si="125"/>
        <v/>
      </c>
      <c r="H8043" s="34"/>
      <c r="I8043" s="35"/>
      <c r="J8043" s="36">
        <v>12</v>
      </c>
    </row>
    <row r="8044" spans="1:10" x14ac:dyDescent="0.25">
      <c r="A8044" s="238"/>
      <c r="B8044" s="241"/>
      <c r="C8044" s="38"/>
      <c r="D8044" s="38"/>
      <c r="E8044" s="199"/>
      <c r="F8044" s="205" t="s">
        <v>13</v>
      </c>
      <c r="G8044" s="39" t="str">
        <f t="shared" si="125"/>
        <v/>
      </c>
      <c r="H8044" s="40"/>
      <c r="I8044" s="37"/>
      <c r="J8044" s="36">
        <v>12</v>
      </c>
    </row>
    <row r="8045" spans="1:10" ht="25.5" x14ac:dyDescent="0.25">
      <c r="A8045" s="238"/>
      <c r="B8045" s="241"/>
      <c r="C8045" s="41" t="s">
        <v>11010</v>
      </c>
      <c r="D8045" s="41" t="s">
        <v>83</v>
      </c>
      <c r="E8045" s="201">
        <v>1</v>
      </c>
      <c r="F8045" s="200">
        <v>64.105999999999995</v>
      </c>
      <c r="G8045" s="39">
        <f t="shared" si="125"/>
        <v>64.105999999999995</v>
      </c>
      <c r="H8045" s="44">
        <f>SUM(G8045:G8045)</f>
        <v>64.105999999999995</v>
      </c>
      <c r="I8045" s="45"/>
      <c r="J8045" s="36">
        <v>12</v>
      </c>
    </row>
    <row r="8046" spans="1:10" ht="15.75" thickBot="1" x14ac:dyDescent="0.3">
      <c r="A8046" s="239"/>
      <c r="B8046" s="242"/>
      <c r="C8046" s="46"/>
      <c r="D8046" s="46"/>
      <c r="E8046" s="202"/>
      <c r="F8046" s="203" t="s">
        <v>13</v>
      </c>
      <c r="G8046" s="49" t="str">
        <f t="shared" si="125"/>
        <v/>
      </c>
      <c r="H8046" s="50"/>
      <c r="I8046" s="37"/>
      <c r="J8046" s="36">
        <v>12</v>
      </c>
    </row>
    <row r="8047" spans="1:10" ht="15.75" thickBot="1" x14ac:dyDescent="0.3">
      <c r="A8047" s="237" t="s">
        <v>1923</v>
      </c>
      <c r="B8047" s="240" t="s">
        <v>8360</v>
      </c>
      <c r="C8047" s="31"/>
      <c r="D8047" s="32" t="s">
        <v>18</v>
      </c>
      <c r="E8047" s="197"/>
      <c r="F8047" s="204" t="s">
        <v>13</v>
      </c>
      <c r="G8047" s="33" t="str">
        <f t="shared" si="125"/>
        <v/>
      </c>
      <c r="H8047" s="34"/>
      <c r="I8047" s="35"/>
      <c r="J8047" s="36">
        <v>8</v>
      </c>
    </row>
    <row r="8048" spans="1:10" x14ac:dyDescent="0.25">
      <c r="A8048" s="238"/>
      <c r="B8048" s="241"/>
      <c r="C8048" s="38"/>
      <c r="D8048" s="38"/>
      <c r="E8048" s="199"/>
      <c r="F8048" s="205" t="s">
        <v>13</v>
      </c>
      <c r="G8048" s="39" t="str">
        <f t="shared" si="125"/>
        <v/>
      </c>
      <c r="H8048" s="40"/>
      <c r="I8048" s="37"/>
      <c r="J8048" s="36">
        <v>8</v>
      </c>
    </row>
    <row r="8049" spans="1:10" x14ac:dyDescent="0.25">
      <c r="A8049" s="238"/>
      <c r="B8049" s="241"/>
      <c r="C8049" s="41" t="s">
        <v>11130</v>
      </c>
      <c r="D8049" s="41" t="s">
        <v>83</v>
      </c>
      <c r="E8049" s="201">
        <v>1</v>
      </c>
      <c r="F8049" s="200">
        <v>21.802499999999998</v>
      </c>
      <c r="G8049" s="39">
        <f t="shared" si="125"/>
        <v>21.802499999999998</v>
      </c>
      <c r="H8049" s="44">
        <f>SUM(G8049:G8049)</f>
        <v>21.802499999999998</v>
      </c>
      <c r="I8049" s="45"/>
      <c r="J8049" s="36">
        <v>8</v>
      </c>
    </row>
    <row r="8050" spans="1:10" ht="15.75" thickBot="1" x14ac:dyDescent="0.3">
      <c r="A8050" s="239"/>
      <c r="B8050" s="242"/>
      <c r="C8050" s="46"/>
      <c r="D8050" s="46"/>
      <c r="E8050" s="202"/>
      <c r="F8050" s="203" t="s">
        <v>13</v>
      </c>
      <c r="G8050" s="49" t="str">
        <f t="shared" si="125"/>
        <v/>
      </c>
      <c r="H8050" s="50"/>
      <c r="I8050" s="37"/>
      <c r="J8050" s="36">
        <v>8</v>
      </c>
    </row>
    <row r="8051" spans="1:10" ht="15.75" thickBot="1" x14ac:dyDescent="0.3">
      <c r="A8051" s="237" t="s">
        <v>1924</v>
      </c>
      <c r="B8051" s="240" t="s">
        <v>8361</v>
      </c>
      <c r="C8051" s="31"/>
      <c r="D8051" s="32" t="s">
        <v>18</v>
      </c>
      <c r="E8051" s="197"/>
      <c r="F8051" s="204" t="s">
        <v>13</v>
      </c>
      <c r="G8051" s="33" t="str">
        <f t="shared" si="125"/>
        <v/>
      </c>
      <c r="H8051" s="34"/>
      <c r="I8051" s="35"/>
      <c r="J8051" s="36">
        <v>3</v>
      </c>
    </row>
    <row r="8052" spans="1:10" x14ac:dyDescent="0.25">
      <c r="A8052" s="238"/>
      <c r="B8052" s="241"/>
      <c r="C8052" s="38"/>
      <c r="D8052" s="38"/>
      <c r="E8052" s="199"/>
      <c r="F8052" s="205" t="s">
        <v>13</v>
      </c>
      <c r="G8052" s="39" t="str">
        <f t="shared" si="125"/>
        <v/>
      </c>
      <c r="H8052" s="40"/>
      <c r="I8052" s="37"/>
      <c r="J8052" s="36">
        <v>3</v>
      </c>
    </row>
    <row r="8053" spans="1:10" ht="25.5" x14ac:dyDescent="0.25">
      <c r="A8053" s="238"/>
      <c r="B8053" s="241"/>
      <c r="C8053" s="41" t="s">
        <v>10980</v>
      </c>
      <c r="D8053" s="41" t="s">
        <v>83</v>
      </c>
      <c r="E8053" s="201">
        <v>1</v>
      </c>
      <c r="F8053" s="200">
        <v>38.294499999999999</v>
      </c>
      <c r="G8053" s="39">
        <f t="shared" si="125"/>
        <v>38.294499999999999</v>
      </c>
      <c r="H8053" s="44">
        <f>SUM(G8053:G8053)</f>
        <v>38.294499999999999</v>
      </c>
      <c r="I8053" s="45"/>
      <c r="J8053" s="36">
        <v>3</v>
      </c>
    </row>
    <row r="8054" spans="1:10" ht="15.75" thickBot="1" x14ac:dyDescent="0.3">
      <c r="A8054" s="239"/>
      <c r="B8054" s="242"/>
      <c r="C8054" s="46"/>
      <c r="D8054" s="46"/>
      <c r="E8054" s="202"/>
      <c r="F8054" s="203" t="s">
        <v>13</v>
      </c>
      <c r="G8054" s="49" t="str">
        <f t="shared" si="125"/>
        <v/>
      </c>
      <c r="H8054" s="50"/>
      <c r="I8054" s="37"/>
      <c r="J8054" s="36">
        <v>3</v>
      </c>
    </row>
    <row r="8055" spans="1:10" ht="15.75" thickBot="1" x14ac:dyDescent="0.3">
      <c r="A8055" s="237" t="s">
        <v>1925</v>
      </c>
      <c r="B8055" s="240" t="s">
        <v>8362</v>
      </c>
      <c r="C8055" s="31"/>
      <c r="D8055" s="32" t="s">
        <v>18</v>
      </c>
      <c r="E8055" s="197"/>
      <c r="F8055" s="204" t="s">
        <v>13</v>
      </c>
      <c r="G8055" s="33" t="str">
        <f t="shared" si="125"/>
        <v/>
      </c>
      <c r="H8055" s="34"/>
      <c r="I8055" s="35"/>
      <c r="J8055" s="36">
        <v>12</v>
      </c>
    </row>
    <row r="8056" spans="1:10" x14ac:dyDescent="0.25">
      <c r="A8056" s="238"/>
      <c r="B8056" s="241"/>
      <c r="C8056" s="38"/>
      <c r="D8056" s="38"/>
      <c r="E8056" s="199"/>
      <c r="F8056" s="205" t="s">
        <v>13</v>
      </c>
      <c r="G8056" s="39" t="str">
        <f t="shared" si="125"/>
        <v/>
      </c>
      <c r="H8056" s="40"/>
      <c r="I8056" s="37"/>
      <c r="J8056" s="36">
        <v>12</v>
      </c>
    </row>
    <row r="8057" spans="1:10" x14ac:dyDescent="0.25">
      <c r="A8057" s="238"/>
      <c r="B8057" s="241"/>
      <c r="C8057" s="41" t="s">
        <v>10898</v>
      </c>
      <c r="D8057" s="41" t="s">
        <v>83</v>
      </c>
      <c r="E8057" s="201">
        <v>1</v>
      </c>
      <c r="F8057" s="200">
        <v>163.44749999999999</v>
      </c>
      <c r="G8057" s="39">
        <f t="shared" si="125"/>
        <v>163.44749999999999</v>
      </c>
      <c r="H8057" s="44">
        <f>SUM(G8057:G8057)</f>
        <v>163.44749999999999</v>
      </c>
      <c r="I8057" s="45"/>
      <c r="J8057" s="36">
        <v>12</v>
      </c>
    </row>
    <row r="8058" spans="1:10" ht="15.75" thickBot="1" x14ac:dyDescent="0.3">
      <c r="A8058" s="239"/>
      <c r="B8058" s="242"/>
      <c r="C8058" s="46"/>
      <c r="D8058" s="46"/>
      <c r="E8058" s="202"/>
      <c r="F8058" s="203" t="s">
        <v>13</v>
      </c>
      <c r="G8058" s="49" t="str">
        <f t="shared" si="125"/>
        <v/>
      </c>
      <c r="H8058" s="50"/>
      <c r="I8058" s="37"/>
      <c r="J8058" s="36">
        <v>12</v>
      </c>
    </row>
    <row r="8059" spans="1:10" ht="15.75" thickBot="1" x14ac:dyDescent="0.3">
      <c r="A8059" s="237" t="s">
        <v>1926</v>
      </c>
      <c r="B8059" s="240" t="s">
        <v>8363</v>
      </c>
      <c r="C8059" s="31"/>
      <c r="D8059" s="32" t="s">
        <v>18</v>
      </c>
      <c r="E8059" s="197"/>
      <c r="F8059" s="204" t="s">
        <v>13</v>
      </c>
      <c r="G8059" s="33" t="str">
        <f t="shared" si="125"/>
        <v/>
      </c>
      <c r="H8059" s="34"/>
      <c r="I8059" s="35"/>
      <c r="J8059" s="36">
        <v>12</v>
      </c>
    </row>
    <row r="8060" spans="1:10" x14ac:dyDescent="0.25">
      <c r="A8060" s="238"/>
      <c r="B8060" s="241"/>
      <c r="C8060" s="38"/>
      <c r="D8060" s="38"/>
      <c r="E8060" s="199"/>
      <c r="F8060" s="205" t="s">
        <v>13</v>
      </c>
      <c r="G8060" s="39" t="str">
        <f t="shared" si="125"/>
        <v/>
      </c>
      <c r="H8060" s="40"/>
      <c r="I8060" s="37"/>
      <c r="J8060" s="36">
        <v>12</v>
      </c>
    </row>
    <row r="8061" spans="1:10" x14ac:dyDescent="0.25">
      <c r="A8061" s="238"/>
      <c r="B8061" s="241"/>
      <c r="C8061" s="41" t="s">
        <v>1927</v>
      </c>
      <c r="D8061" s="41" t="s">
        <v>18</v>
      </c>
      <c r="E8061" s="201">
        <v>1</v>
      </c>
      <c r="F8061" s="200">
        <v>26.115499999999997</v>
      </c>
      <c r="G8061" s="39">
        <f t="shared" si="125"/>
        <v>26.115499999999997</v>
      </c>
      <c r="H8061" s="44">
        <f>SUM(G8061:G8061)</f>
        <v>26.115499999999997</v>
      </c>
      <c r="I8061" s="45"/>
      <c r="J8061" s="36">
        <v>12</v>
      </c>
    </row>
    <row r="8062" spans="1:10" ht="15.75" thickBot="1" x14ac:dyDescent="0.3">
      <c r="A8062" s="239"/>
      <c r="B8062" s="242"/>
      <c r="C8062" s="46"/>
      <c r="D8062" s="46"/>
      <c r="E8062" s="202"/>
      <c r="F8062" s="203" t="s">
        <v>13</v>
      </c>
      <c r="G8062" s="49" t="str">
        <f t="shared" si="125"/>
        <v/>
      </c>
      <c r="H8062" s="50"/>
      <c r="I8062" s="37"/>
      <c r="J8062" s="36">
        <v>12</v>
      </c>
    </row>
    <row r="8063" spans="1:10" ht="15.75" thickBot="1" x14ac:dyDescent="0.3">
      <c r="A8063" s="237" t="s">
        <v>1928</v>
      </c>
      <c r="B8063" s="240" t="s">
        <v>8364</v>
      </c>
      <c r="C8063" s="31"/>
      <c r="D8063" s="32" t="s">
        <v>18</v>
      </c>
      <c r="E8063" s="197"/>
      <c r="F8063" s="204" t="s">
        <v>13</v>
      </c>
      <c r="G8063" s="33" t="str">
        <f t="shared" si="125"/>
        <v/>
      </c>
      <c r="H8063" s="34"/>
      <c r="I8063" s="35"/>
      <c r="J8063" s="36">
        <v>12</v>
      </c>
    </row>
    <row r="8064" spans="1:10" x14ac:dyDescent="0.25">
      <c r="A8064" s="238"/>
      <c r="B8064" s="241"/>
      <c r="C8064" s="38"/>
      <c r="D8064" s="38"/>
      <c r="E8064" s="199"/>
      <c r="F8064" s="205" t="s">
        <v>13</v>
      </c>
      <c r="G8064" s="39" t="str">
        <f t="shared" si="125"/>
        <v/>
      </c>
      <c r="H8064" s="40"/>
      <c r="I8064" s="37"/>
      <c r="J8064" s="36">
        <v>12</v>
      </c>
    </row>
    <row r="8065" spans="1:10" ht="25.5" x14ac:dyDescent="0.25">
      <c r="A8065" s="238"/>
      <c r="B8065" s="241"/>
      <c r="C8065" s="41" t="s">
        <v>11099</v>
      </c>
      <c r="D8065" s="41" t="s">
        <v>83</v>
      </c>
      <c r="E8065" s="201">
        <v>1</v>
      </c>
      <c r="F8065" s="200">
        <v>21.698</v>
      </c>
      <c r="G8065" s="39">
        <f t="shared" si="125"/>
        <v>21.698</v>
      </c>
      <c r="H8065" s="44">
        <f>SUM(G8065:G8065)</f>
        <v>21.698</v>
      </c>
      <c r="I8065" s="45"/>
      <c r="J8065" s="36">
        <v>12</v>
      </c>
    </row>
    <row r="8066" spans="1:10" ht="15.75" thickBot="1" x14ac:dyDescent="0.3">
      <c r="A8066" s="239"/>
      <c r="B8066" s="242"/>
      <c r="C8066" s="46"/>
      <c r="D8066" s="46"/>
      <c r="E8066" s="202"/>
      <c r="F8066" s="203" t="s">
        <v>13</v>
      </c>
      <c r="G8066" s="49" t="str">
        <f t="shared" si="125"/>
        <v/>
      </c>
      <c r="H8066" s="50"/>
      <c r="I8066" s="37"/>
      <c r="J8066" s="36">
        <v>12</v>
      </c>
    </row>
    <row r="8067" spans="1:10" ht="15.75" thickBot="1" x14ac:dyDescent="0.3">
      <c r="A8067" s="237" t="s">
        <v>1929</v>
      </c>
      <c r="B8067" s="240" t="s">
        <v>8365</v>
      </c>
      <c r="C8067" s="31"/>
      <c r="D8067" s="32" t="s">
        <v>18</v>
      </c>
      <c r="E8067" s="197"/>
      <c r="F8067" s="204" t="s">
        <v>13</v>
      </c>
      <c r="G8067" s="33" t="str">
        <f t="shared" si="125"/>
        <v/>
      </c>
      <c r="H8067" s="34"/>
      <c r="I8067" s="35"/>
      <c r="J8067" s="36">
        <v>5</v>
      </c>
    </row>
    <row r="8068" spans="1:10" x14ac:dyDescent="0.25">
      <c r="A8068" s="238"/>
      <c r="B8068" s="241"/>
      <c r="C8068" s="38"/>
      <c r="D8068" s="38"/>
      <c r="E8068" s="199"/>
      <c r="F8068" s="205" t="s">
        <v>13</v>
      </c>
      <c r="G8068" s="39" t="str">
        <f t="shared" si="125"/>
        <v/>
      </c>
      <c r="H8068" s="40"/>
      <c r="I8068" s="37"/>
      <c r="J8068" s="36">
        <v>5</v>
      </c>
    </row>
    <row r="8069" spans="1:10" ht="25.5" x14ac:dyDescent="0.25">
      <c r="A8069" s="238"/>
      <c r="B8069" s="241"/>
      <c r="C8069" s="41" t="s">
        <v>10964</v>
      </c>
      <c r="D8069" s="41" t="s">
        <v>83</v>
      </c>
      <c r="E8069" s="201">
        <v>1</v>
      </c>
      <c r="F8069" s="200">
        <v>238.393</v>
      </c>
      <c r="G8069" s="39">
        <f t="shared" si="125"/>
        <v>238.393</v>
      </c>
      <c r="H8069" s="44">
        <f>SUM(G8069:G8069)</f>
        <v>238.393</v>
      </c>
      <c r="I8069" s="45"/>
      <c r="J8069" s="36">
        <v>5</v>
      </c>
    </row>
    <row r="8070" spans="1:10" ht="15.75" thickBot="1" x14ac:dyDescent="0.3">
      <c r="A8070" s="239"/>
      <c r="B8070" s="242"/>
      <c r="C8070" s="46"/>
      <c r="D8070" s="46"/>
      <c r="E8070" s="202"/>
      <c r="F8070" s="203" t="s">
        <v>13</v>
      </c>
      <c r="G8070" s="49" t="str">
        <f t="shared" ref="G8070:G8133" si="126">IF(ISNUMBER(F8070),E8070*F8070,"")</f>
        <v/>
      </c>
      <c r="H8070" s="50"/>
      <c r="I8070" s="37"/>
      <c r="J8070" s="36">
        <v>5</v>
      </c>
    </row>
    <row r="8071" spans="1:10" ht="15.75" thickBot="1" x14ac:dyDescent="0.3">
      <c r="A8071" s="237" t="s">
        <v>1930</v>
      </c>
      <c r="B8071" s="240" t="s">
        <v>8366</v>
      </c>
      <c r="C8071" s="31"/>
      <c r="D8071" s="32" t="s">
        <v>18</v>
      </c>
      <c r="E8071" s="197"/>
      <c r="F8071" s="204" t="s">
        <v>13</v>
      </c>
      <c r="G8071" s="33" t="str">
        <f t="shared" si="126"/>
        <v/>
      </c>
      <c r="H8071" s="34"/>
      <c r="I8071" s="35"/>
      <c r="J8071" s="36">
        <v>12</v>
      </c>
    </row>
    <row r="8072" spans="1:10" x14ac:dyDescent="0.25">
      <c r="A8072" s="238"/>
      <c r="B8072" s="241"/>
      <c r="C8072" s="38"/>
      <c r="D8072" s="38"/>
      <c r="E8072" s="199"/>
      <c r="F8072" s="205" t="s">
        <v>13</v>
      </c>
      <c r="G8072" s="39" t="str">
        <f t="shared" si="126"/>
        <v/>
      </c>
      <c r="H8072" s="40"/>
      <c r="I8072" s="37"/>
      <c r="J8072" s="36">
        <v>12</v>
      </c>
    </row>
    <row r="8073" spans="1:10" ht="25.5" x14ac:dyDescent="0.25">
      <c r="A8073" s="238"/>
      <c r="B8073" s="241"/>
      <c r="C8073" s="41" t="s">
        <v>10942</v>
      </c>
      <c r="D8073" s="41" t="s">
        <v>83</v>
      </c>
      <c r="E8073" s="201">
        <v>1</v>
      </c>
      <c r="F8073" s="200">
        <v>113.9335</v>
      </c>
      <c r="G8073" s="39">
        <f t="shared" si="126"/>
        <v>113.9335</v>
      </c>
      <c r="H8073" s="44">
        <f>SUM(G8073:G8073)</f>
        <v>113.9335</v>
      </c>
      <c r="I8073" s="45"/>
      <c r="J8073" s="36">
        <v>12</v>
      </c>
    </row>
    <row r="8074" spans="1:10" ht="15.75" thickBot="1" x14ac:dyDescent="0.3">
      <c r="A8074" s="239"/>
      <c r="B8074" s="242"/>
      <c r="C8074" s="46"/>
      <c r="D8074" s="46"/>
      <c r="E8074" s="202"/>
      <c r="F8074" s="203" t="s">
        <v>13</v>
      </c>
      <c r="G8074" s="49" t="str">
        <f t="shared" si="126"/>
        <v/>
      </c>
      <c r="H8074" s="50"/>
      <c r="I8074" s="37"/>
      <c r="J8074" s="36">
        <v>12</v>
      </c>
    </row>
    <row r="8075" spans="1:10" ht="15.75" thickBot="1" x14ac:dyDescent="0.3">
      <c r="A8075" s="237" t="s">
        <v>1931</v>
      </c>
      <c r="B8075" s="240" t="s">
        <v>8367</v>
      </c>
      <c r="C8075" s="31"/>
      <c r="D8075" s="32" t="s">
        <v>18</v>
      </c>
      <c r="E8075" s="197"/>
      <c r="F8075" s="204" t="s">
        <v>13</v>
      </c>
      <c r="G8075" s="33" t="str">
        <f t="shared" si="126"/>
        <v/>
      </c>
      <c r="H8075" s="34"/>
      <c r="I8075" s="35"/>
      <c r="J8075" s="36">
        <v>12</v>
      </c>
    </row>
    <row r="8076" spans="1:10" x14ac:dyDescent="0.25">
      <c r="A8076" s="238"/>
      <c r="B8076" s="241"/>
      <c r="C8076" s="38"/>
      <c r="D8076" s="38"/>
      <c r="E8076" s="199"/>
      <c r="F8076" s="205" t="s">
        <v>13</v>
      </c>
      <c r="G8076" s="39" t="str">
        <f t="shared" si="126"/>
        <v/>
      </c>
      <c r="H8076" s="40"/>
      <c r="I8076" s="37"/>
      <c r="J8076" s="36">
        <v>12</v>
      </c>
    </row>
    <row r="8077" spans="1:10" ht="25.5" x14ac:dyDescent="0.25">
      <c r="A8077" s="238"/>
      <c r="B8077" s="241"/>
      <c r="C8077" s="41" t="s">
        <v>11090</v>
      </c>
      <c r="D8077" s="41" t="s">
        <v>83</v>
      </c>
      <c r="E8077" s="201">
        <v>1</v>
      </c>
      <c r="F8077" s="200">
        <v>24.852</v>
      </c>
      <c r="G8077" s="39">
        <f t="shared" si="126"/>
        <v>24.852</v>
      </c>
      <c r="H8077" s="44">
        <f>SUM(G8077:G8077)</f>
        <v>24.852</v>
      </c>
      <c r="I8077" s="45"/>
      <c r="J8077" s="36">
        <v>12</v>
      </c>
    </row>
    <row r="8078" spans="1:10" ht="15.75" thickBot="1" x14ac:dyDescent="0.3">
      <c r="A8078" s="239"/>
      <c r="B8078" s="242"/>
      <c r="C8078" s="46"/>
      <c r="D8078" s="46"/>
      <c r="E8078" s="202"/>
      <c r="F8078" s="203" t="s">
        <v>13</v>
      </c>
      <c r="G8078" s="49" t="str">
        <f t="shared" si="126"/>
        <v/>
      </c>
      <c r="H8078" s="50"/>
      <c r="I8078" s="37"/>
      <c r="J8078" s="36">
        <v>12</v>
      </c>
    </row>
    <row r="8079" spans="1:10" ht="15.75" thickBot="1" x14ac:dyDescent="0.3">
      <c r="A8079" s="237" t="s">
        <v>1932</v>
      </c>
      <c r="B8079" s="240" t="s">
        <v>8368</v>
      </c>
      <c r="C8079" s="31"/>
      <c r="D8079" s="32" t="s">
        <v>18</v>
      </c>
      <c r="E8079" s="197"/>
      <c r="F8079" s="204" t="s">
        <v>13</v>
      </c>
      <c r="G8079" s="33" t="str">
        <f t="shared" si="126"/>
        <v/>
      </c>
      <c r="H8079" s="34"/>
      <c r="I8079" s="35"/>
      <c r="J8079" s="36">
        <v>12</v>
      </c>
    </row>
    <row r="8080" spans="1:10" x14ac:dyDescent="0.25">
      <c r="A8080" s="238"/>
      <c r="B8080" s="241"/>
      <c r="C8080" s="38"/>
      <c r="D8080" s="38"/>
      <c r="E8080" s="199"/>
      <c r="F8080" s="205" t="s">
        <v>13</v>
      </c>
      <c r="G8080" s="39" t="str">
        <f t="shared" si="126"/>
        <v/>
      </c>
      <c r="H8080" s="40"/>
      <c r="I8080" s="37"/>
      <c r="J8080" s="36">
        <v>12</v>
      </c>
    </row>
    <row r="8081" spans="1:10" ht="25.5" x14ac:dyDescent="0.25">
      <c r="A8081" s="238"/>
      <c r="B8081" s="241"/>
      <c r="C8081" s="41" t="s">
        <v>10976</v>
      </c>
      <c r="D8081" s="41" t="s">
        <v>83</v>
      </c>
      <c r="E8081" s="201">
        <v>1</v>
      </c>
      <c r="F8081" s="200">
        <v>89.850999999999999</v>
      </c>
      <c r="G8081" s="39">
        <f t="shared" si="126"/>
        <v>89.850999999999999</v>
      </c>
      <c r="H8081" s="44">
        <f>SUM(G8081:G8081)</f>
        <v>89.850999999999999</v>
      </c>
      <c r="I8081" s="45"/>
      <c r="J8081" s="36">
        <v>12</v>
      </c>
    </row>
    <row r="8082" spans="1:10" ht="15.75" thickBot="1" x14ac:dyDescent="0.3">
      <c r="A8082" s="239"/>
      <c r="B8082" s="242"/>
      <c r="C8082" s="46"/>
      <c r="D8082" s="46"/>
      <c r="E8082" s="202"/>
      <c r="F8082" s="203" t="s">
        <v>13</v>
      </c>
      <c r="G8082" s="49" t="str">
        <f t="shared" si="126"/>
        <v/>
      </c>
      <c r="H8082" s="50"/>
      <c r="I8082" s="37"/>
      <c r="J8082" s="36">
        <v>12</v>
      </c>
    </row>
    <row r="8083" spans="1:10" ht="15.75" thickBot="1" x14ac:dyDescent="0.3">
      <c r="A8083" s="237" t="s">
        <v>1933</v>
      </c>
      <c r="B8083" s="240" t="s">
        <v>8369</v>
      </c>
      <c r="C8083" s="31"/>
      <c r="D8083" s="32" t="s">
        <v>18</v>
      </c>
      <c r="E8083" s="197"/>
      <c r="F8083" s="204" t="s">
        <v>13</v>
      </c>
      <c r="G8083" s="33" t="str">
        <f t="shared" si="126"/>
        <v/>
      </c>
      <c r="H8083" s="34"/>
      <c r="I8083" s="35"/>
      <c r="J8083" s="36">
        <v>12</v>
      </c>
    </row>
    <row r="8084" spans="1:10" x14ac:dyDescent="0.25">
      <c r="A8084" s="238"/>
      <c r="B8084" s="241"/>
      <c r="C8084" s="38"/>
      <c r="D8084" s="38"/>
      <c r="E8084" s="199"/>
      <c r="F8084" s="205" t="s">
        <v>13</v>
      </c>
      <c r="G8084" s="39" t="str">
        <f t="shared" si="126"/>
        <v/>
      </c>
      <c r="H8084" s="40"/>
      <c r="I8084" s="37"/>
      <c r="J8084" s="36">
        <v>12</v>
      </c>
    </row>
    <row r="8085" spans="1:10" ht="25.5" x14ac:dyDescent="0.25">
      <c r="A8085" s="238"/>
      <c r="B8085" s="241"/>
      <c r="C8085" s="41" t="s">
        <v>10996</v>
      </c>
      <c r="D8085" s="41" t="s">
        <v>83</v>
      </c>
      <c r="E8085" s="201">
        <v>1</v>
      </c>
      <c r="F8085" s="200">
        <v>74.869500000000002</v>
      </c>
      <c r="G8085" s="39">
        <f t="shared" si="126"/>
        <v>74.869500000000002</v>
      </c>
      <c r="H8085" s="44">
        <f>SUM(G8085:G8085)</f>
        <v>74.869500000000002</v>
      </c>
      <c r="I8085" s="45"/>
      <c r="J8085" s="36">
        <v>12</v>
      </c>
    </row>
    <row r="8086" spans="1:10" ht="15.75" thickBot="1" x14ac:dyDescent="0.3">
      <c r="A8086" s="239"/>
      <c r="B8086" s="242"/>
      <c r="C8086" s="46"/>
      <c r="D8086" s="46"/>
      <c r="E8086" s="202"/>
      <c r="F8086" s="203" t="s">
        <v>13</v>
      </c>
      <c r="G8086" s="49" t="str">
        <f t="shared" si="126"/>
        <v/>
      </c>
      <c r="H8086" s="50"/>
      <c r="I8086" s="37"/>
      <c r="J8086" s="36">
        <v>12</v>
      </c>
    </row>
    <row r="8087" spans="1:10" ht="15.75" thickBot="1" x14ac:dyDescent="0.3">
      <c r="A8087" s="237" t="s">
        <v>1934</v>
      </c>
      <c r="B8087" s="240" t="s">
        <v>8370</v>
      </c>
      <c r="C8087" s="31"/>
      <c r="D8087" s="32" t="s">
        <v>18</v>
      </c>
      <c r="E8087" s="197"/>
      <c r="F8087" s="204" t="s">
        <v>13</v>
      </c>
      <c r="G8087" s="33" t="str">
        <f t="shared" si="126"/>
        <v/>
      </c>
      <c r="H8087" s="34"/>
      <c r="I8087" s="35"/>
      <c r="J8087" s="36">
        <v>3</v>
      </c>
    </row>
    <row r="8088" spans="1:10" x14ac:dyDescent="0.25">
      <c r="A8088" s="238"/>
      <c r="B8088" s="241"/>
      <c r="C8088" s="38"/>
      <c r="D8088" s="38"/>
      <c r="E8088" s="199"/>
      <c r="F8088" s="205" t="s">
        <v>13</v>
      </c>
      <c r="G8088" s="39" t="str">
        <f t="shared" si="126"/>
        <v/>
      </c>
      <c r="H8088" s="40"/>
      <c r="I8088" s="37"/>
      <c r="J8088" s="36">
        <v>3</v>
      </c>
    </row>
    <row r="8089" spans="1:10" ht="25.5" x14ac:dyDescent="0.25">
      <c r="A8089" s="238"/>
      <c r="B8089" s="241"/>
      <c r="C8089" s="41" t="s">
        <v>11098</v>
      </c>
      <c r="D8089" s="41" t="s">
        <v>83</v>
      </c>
      <c r="E8089" s="201">
        <v>1</v>
      </c>
      <c r="F8089" s="200">
        <v>87.171999999999997</v>
      </c>
      <c r="G8089" s="39">
        <f t="shared" si="126"/>
        <v>87.171999999999997</v>
      </c>
      <c r="H8089" s="44">
        <f>SUM(G8089:G8089)</f>
        <v>87.171999999999997</v>
      </c>
      <c r="I8089" s="45"/>
      <c r="J8089" s="36">
        <v>3</v>
      </c>
    </row>
    <row r="8090" spans="1:10" ht="15.75" thickBot="1" x14ac:dyDescent="0.3">
      <c r="A8090" s="239"/>
      <c r="B8090" s="242"/>
      <c r="C8090" s="46"/>
      <c r="D8090" s="46"/>
      <c r="E8090" s="202"/>
      <c r="F8090" s="203" t="s">
        <v>13</v>
      </c>
      <c r="G8090" s="49" t="str">
        <f t="shared" si="126"/>
        <v/>
      </c>
      <c r="H8090" s="50"/>
      <c r="I8090" s="37"/>
      <c r="J8090" s="36">
        <v>3</v>
      </c>
    </row>
    <row r="8091" spans="1:10" ht="15.75" thickBot="1" x14ac:dyDescent="0.3">
      <c r="A8091" s="237" t="s">
        <v>1935</v>
      </c>
      <c r="B8091" s="240" t="s">
        <v>8371</v>
      </c>
      <c r="C8091" s="31"/>
      <c r="D8091" s="32" t="s">
        <v>18</v>
      </c>
      <c r="E8091" s="197"/>
      <c r="F8091" s="204" t="s">
        <v>13</v>
      </c>
      <c r="G8091" s="33" t="str">
        <f t="shared" si="126"/>
        <v/>
      </c>
      <c r="H8091" s="34"/>
      <c r="I8091" s="35"/>
      <c r="J8091" s="36">
        <v>25</v>
      </c>
    </row>
    <row r="8092" spans="1:10" x14ac:dyDescent="0.25">
      <c r="A8092" s="238"/>
      <c r="B8092" s="241"/>
      <c r="C8092" s="38"/>
      <c r="D8092" s="38"/>
      <c r="E8092" s="199"/>
      <c r="F8092" s="205" t="s">
        <v>13</v>
      </c>
      <c r="G8092" s="39" t="str">
        <f t="shared" si="126"/>
        <v/>
      </c>
      <c r="H8092" s="40"/>
      <c r="I8092" s="37"/>
      <c r="J8092" s="36">
        <v>25</v>
      </c>
    </row>
    <row r="8093" spans="1:10" x14ac:dyDescent="0.25">
      <c r="A8093" s="238"/>
      <c r="B8093" s="241"/>
      <c r="C8093" s="41" t="s">
        <v>10959</v>
      </c>
      <c r="D8093" s="41" t="s">
        <v>83</v>
      </c>
      <c r="E8093" s="201">
        <v>1</v>
      </c>
      <c r="F8093" s="200">
        <v>48.953499999999998</v>
      </c>
      <c r="G8093" s="39">
        <f t="shared" si="126"/>
        <v>48.953499999999998</v>
      </c>
      <c r="H8093" s="44">
        <f>SUM(G8093:G8093)</f>
        <v>48.953499999999998</v>
      </c>
      <c r="I8093" s="45"/>
      <c r="J8093" s="36">
        <v>25</v>
      </c>
    </row>
    <row r="8094" spans="1:10" ht="15.75" thickBot="1" x14ac:dyDescent="0.3">
      <c r="A8094" s="239"/>
      <c r="B8094" s="242"/>
      <c r="C8094" s="46"/>
      <c r="D8094" s="46"/>
      <c r="E8094" s="202"/>
      <c r="F8094" s="203" t="s">
        <v>13</v>
      </c>
      <c r="G8094" s="49" t="str">
        <f t="shared" si="126"/>
        <v/>
      </c>
      <c r="H8094" s="50"/>
      <c r="I8094" s="37"/>
      <c r="J8094" s="36">
        <v>25</v>
      </c>
    </row>
    <row r="8095" spans="1:10" ht="15.75" thickBot="1" x14ac:dyDescent="0.3">
      <c r="A8095" s="237" t="s">
        <v>1936</v>
      </c>
      <c r="B8095" s="240" t="s">
        <v>8372</v>
      </c>
      <c r="C8095" s="31"/>
      <c r="D8095" s="32" t="s">
        <v>18</v>
      </c>
      <c r="E8095" s="197"/>
      <c r="F8095" s="204" t="s">
        <v>13</v>
      </c>
      <c r="G8095" s="33" t="str">
        <f t="shared" si="126"/>
        <v/>
      </c>
      <c r="H8095" s="34"/>
      <c r="I8095" s="35"/>
      <c r="J8095" s="36">
        <v>25</v>
      </c>
    </row>
    <row r="8096" spans="1:10" x14ac:dyDescent="0.25">
      <c r="A8096" s="238"/>
      <c r="B8096" s="241"/>
      <c r="C8096" s="38"/>
      <c r="D8096" s="38"/>
      <c r="E8096" s="199"/>
      <c r="F8096" s="205" t="s">
        <v>13</v>
      </c>
      <c r="G8096" s="39" t="str">
        <f t="shared" si="126"/>
        <v/>
      </c>
      <c r="H8096" s="40"/>
      <c r="I8096" s="37"/>
      <c r="J8096" s="36">
        <v>25</v>
      </c>
    </row>
    <row r="8097" spans="1:10" ht="25.5" x14ac:dyDescent="0.25">
      <c r="A8097" s="238"/>
      <c r="B8097" s="241"/>
      <c r="C8097" s="41" t="s">
        <v>10980</v>
      </c>
      <c r="D8097" s="41" t="s">
        <v>83</v>
      </c>
      <c r="E8097" s="201">
        <v>1</v>
      </c>
      <c r="F8097" s="200">
        <v>38.294499999999999</v>
      </c>
      <c r="G8097" s="39">
        <f t="shared" si="126"/>
        <v>38.294499999999999</v>
      </c>
      <c r="H8097" s="44">
        <f>SUM(G8097:G8097)</f>
        <v>38.294499999999999</v>
      </c>
      <c r="I8097" s="45"/>
      <c r="J8097" s="36">
        <v>25</v>
      </c>
    </row>
    <row r="8098" spans="1:10" ht="15.75" thickBot="1" x14ac:dyDescent="0.3">
      <c r="A8098" s="239"/>
      <c r="B8098" s="242"/>
      <c r="C8098" s="46"/>
      <c r="D8098" s="46"/>
      <c r="E8098" s="202"/>
      <c r="F8098" s="203" t="s">
        <v>13</v>
      </c>
      <c r="G8098" s="49" t="str">
        <f t="shared" si="126"/>
        <v/>
      </c>
      <c r="H8098" s="50"/>
      <c r="I8098" s="37"/>
      <c r="J8098" s="36">
        <v>25</v>
      </c>
    </row>
    <row r="8099" spans="1:10" ht="15.75" thickBot="1" x14ac:dyDescent="0.3">
      <c r="A8099" s="237" t="s">
        <v>1937</v>
      </c>
      <c r="B8099" s="240" t="s">
        <v>8373</v>
      </c>
      <c r="C8099" s="31"/>
      <c r="D8099" s="32" t="s">
        <v>18</v>
      </c>
      <c r="E8099" s="197"/>
      <c r="F8099" s="204" t="s">
        <v>13</v>
      </c>
      <c r="G8099" s="33" t="str">
        <f t="shared" si="126"/>
        <v/>
      </c>
      <c r="H8099" s="34"/>
      <c r="I8099" s="35"/>
      <c r="J8099" s="36">
        <v>25</v>
      </c>
    </row>
    <row r="8100" spans="1:10" x14ac:dyDescent="0.25">
      <c r="A8100" s="238"/>
      <c r="B8100" s="241"/>
      <c r="C8100" s="38"/>
      <c r="D8100" s="38"/>
      <c r="E8100" s="199"/>
      <c r="F8100" s="205" t="s">
        <v>13</v>
      </c>
      <c r="G8100" s="39" t="str">
        <f t="shared" si="126"/>
        <v/>
      </c>
      <c r="H8100" s="40"/>
      <c r="I8100" s="37"/>
      <c r="J8100" s="36">
        <v>25</v>
      </c>
    </row>
    <row r="8101" spans="1:10" x14ac:dyDescent="0.25">
      <c r="A8101" s="238"/>
      <c r="B8101" s="241"/>
      <c r="C8101" s="41" t="s">
        <v>1938</v>
      </c>
      <c r="D8101" s="41" t="s">
        <v>18</v>
      </c>
      <c r="E8101" s="201">
        <v>1</v>
      </c>
      <c r="F8101" s="200">
        <v>24.785499999999999</v>
      </c>
      <c r="G8101" s="39">
        <f t="shared" si="126"/>
        <v>24.785499999999999</v>
      </c>
      <c r="H8101" s="44">
        <f>SUM(G8101:G8101)</f>
        <v>24.785499999999999</v>
      </c>
      <c r="I8101" s="45"/>
      <c r="J8101" s="36">
        <v>25</v>
      </c>
    </row>
    <row r="8102" spans="1:10" ht="15.75" thickBot="1" x14ac:dyDescent="0.3">
      <c r="A8102" s="239"/>
      <c r="B8102" s="242"/>
      <c r="C8102" s="46"/>
      <c r="D8102" s="46"/>
      <c r="E8102" s="202"/>
      <c r="F8102" s="203" t="s">
        <v>13</v>
      </c>
      <c r="G8102" s="49" t="str">
        <f t="shared" si="126"/>
        <v/>
      </c>
      <c r="H8102" s="50"/>
      <c r="I8102" s="37"/>
      <c r="J8102" s="36">
        <v>25</v>
      </c>
    </row>
    <row r="8103" spans="1:10" ht="15.75" thickBot="1" x14ac:dyDescent="0.3">
      <c r="A8103" s="237" t="s">
        <v>1939</v>
      </c>
      <c r="B8103" s="240" t="s">
        <v>8374</v>
      </c>
      <c r="C8103" s="31"/>
      <c r="D8103" s="32" t="s">
        <v>18</v>
      </c>
      <c r="E8103" s="197"/>
      <c r="F8103" s="204" t="s">
        <v>13</v>
      </c>
      <c r="G8103" s="33" t="str">
        <f t="shared" si="126"/>
        <v/>
      </c>
      <c r="H8103" s="34"/>
      <c r="I8103" s="35"/>
      <c r="J8103" s="36">
        <v>3</v>
      </c>
    </row>
    <row r="8104" spans="1:10" x14ac:dyDescent="0.25">
      <c r="A8104" s="238"/>
      <c r="B8104" s="241"/>
      <c r="C8104" s="38"/>
      <c r="D8104" s="38"/>
      <c r="E8104" s="199"/>
      <c r="F8104" s="205" t="s">
        <v>13</v>
      </c>
      <c r="G8104" s="39" t="str">
        <f t="shared" si="126"/>
        <v/>
      </c>
      <c r="H8104" s="40"/>
      <c r="I8104" s="37"/>
      <c r="J8104" s="36">
        <v>3</v>
      </c>
    </row>
    <row r="8105" spans="1:10" ht="25.5" x14ac:dyDescent="0.25">
      <c r="A8105" s="238"/>
      <c r="B8105" s="241"/>
      <c r="C8105" s="41" t="s">
        <v>11166</v>
      </c>
      <c r="D8105" s="41" t="s">
        <v>83</v>
      </c>
      <c r="E8105" s="201">
        <v>1</v>
      </c>
      <c r="F8105" s="200">
        <v>29.915499999999998</v>
      </c>
      <c r="G8105" s="39">
        <f t="shared" si="126"/>
        <v>29.915499999999998</v>
      </c>
      <c r="H8105" s="44">
        <f>SUM(G8105:G8105)</f>
        <v>29.915499999999998</v>
      </c>
      <c r="I8105" s="45"/>
      <c r="J8105" s="36">
        <v>3</v>
      </c>
    </row>
    <row r="8106" spans="1:10" ht="15.75" thickBot="1" x14ac:dyDescent="0.3">
      <c r="A8106" s="239"/>
      <c r="B8106" s="242"/>
      <c r="C8106" s="46"/>
      <c r="D8106" s="46"/>
      <c r="E8106" s="202"/>
      <c r="F8106" s="203" t="s">
        <v>13</v>
      </c>
      <c r="G8106" s="49" t="str">
        <f t="shared" si="126"/>
        <v/>
      </c>
      <c r="H8106" s="50"/>
      <c r="I8106" s="37"/>
      <c r="J8106" s="36">
        <v>3</v>
      </c>
    </row>
    <row r="8107" spans="1:10" ht="15.75" thickBot="1" x14ac:dyDescent="0.3">
      <c r="A8107" s="237" t="s">
        <v>1940</v>
      </c>
      <c r="B8107" s="240" t="s">
        <v>8375</v>
      </c>
      <c r="C8107" s="31"/>
      <c r="D8107" s="32" t="s">
        <v>18</v>
      </c>
      <c r="E8107" s="197"/>
      <c r="F8107" s="204" t="s">
        <v>13</v>
      </c>
      <c r="G8107" s="33" t="str">
        <f t="shared" si="126"/>
        <v/>
      </c>
      <c r="H8107" s="34"/>
      <c r="I8107" s="35"/>
      <c r="J8107" s="36">
        <v>12</v>
      </c>
    </row>
    <row r="8108" spans="1:10" x14ac:dyDescent="0.25">
      <c r="A8108" s="238"/>
      <c r="B8108" s="241"/>
      <c r="C8108" s="38"/>
      <c r="D8108" s="38"/>
      <c r="E8108" s="199"/>
      <c r="F8108" s="205" t="s">
        <v>13</v>
      </c>
      <c r="G8108" s="39" t="str">
        <f t="shared" si="126"/>
        <v/>
      </c>
      <c r="H8108" s="40"/>
      <c r="I8108" s="37"/>
      <c r="J8108" s="36">
        <v>12</v>
      </c>
    </row>
    <row r="8109" spans="1:10" ht="25.5" x14ac:dyDescent="0.25">
      <c r="A8109" s="238"/>
      <c r="B8109" s="241"/>
      <c r="C8109" s="41" t="s">
        <v>10865</v>
      </c>
      <c r="D8109" s="41" t="s">
        <v>83</v>
      </c>
      <c r="E8109" s="201">
        <v>1</v>
      </c>
      <c r="F8109" s="200">
        <v>230.869</v>
      </c>
      <c r="G8109" s="39">
        <f t="shared" si="126"/>
        <v>230.869</v>
      </c>
      <c r="H8109" s="44">
        <f>SUM(G8109:G8109)</f>
        <v>230.869</v>
      </c>
      <c r="I8109" s="45"/>
      <c r="J8109" s="36">
        <v>12</v>
      </c>
    </row>
    <row r="8110" spans="1:10" ht="15.75" thickBot="1" x14ac:dyDescent="0.3">
      <c r="A8110" s="239"/>
      <c r="B8110" s="242"/>
      <c r="C8110" s="46"/>
      <c r="D8110" s="46"/>
      <c r="E8110" s="202"/>
      <c r="F8110" s="203" t="s">
        <v>13</v>
      </c>
      <c r="G8110" s="49" t="str">
        <f t="shared" si="126"/>
        <v/>
      </c>
      <c r="H8110" s="50"/>
      <c r="I8110" s="37"/>
      <c r="J8110" s="36">
        <v>12</v>
      </c>
    </row>
    <row r="8111" spans="1:10" ht="15.75" thickBot="1" x14ac:dyDescent="0.3">
      <c r="A8111" s="237" t="s">
        <v>1941</v>
      </c>
      <c r="B8111" s="240" t="s">
        <v>8376</v>
      </c>
      <c r="C8111" s="31"/>
      <c r="D8111" s="32" t="s">
        <v>18</v>
      </c>
      <c r="E8111" s="197"/>
      <c r="F8111" s="204" t="s">
        <v>13</v>
      </c>
      <c r="G8111" s="33" t="str">
        <f t="shared" si="126"/>
        <v/>
      </c>
      <c r="H8111" s="34"/>
      <c r="I8111" s="35"/>
      <c r="J8111" s="36">
        <v>12</v>
      </c>
    </row>
    <row r="8112" spans="1:10" x14ac:dyDescent="0.25">
      <c r="A8112" s="238"/>
      <c r="B8112" s="241"/>
      <c r="C8112" s="38"/>
      <c r="D8112" s="38"/>
      <c r="E8112" s="199"/>
      <c r="F8112" s="205" t="s">
        <v>13</v>
      </c>
      <c r="G8112" s="39" t="str">
        <f t="shared" si="126"/>
        <v/>
      </c>
      <c r="H8112" s="40"/>
      <c r="I8112" s="37"/>
      <c r="J8112" s="36">
        <v>12</v>
      </c>
    </row>
    <row r="8113" spans="1:10" x14ac:dyDescent="0.25">
      <c r="A8113" s="238"/>
      <c r="B8113" s="241"/>
      <c r="C8113" s="41" t="s">
        <v>1942</v>
      </c>
      <c r="D8113" s="41" t="s">
        <v>18</v>
      </c>
      <c r="E8113" s="201">
        <v>1</v>
      </c>
      <c r="F8113" s="200">
        <v>253.29849999999999</v>
      </c>
      <c r="G8113" s="39">
        <f t="shared" si="126"/>
        <v>253.29849999999999</v>
      </c>
      <c r="H8113" s="44">
        <f>SUM(G8113:G8113)</f>
        <v>253.29849999999999</v>
      </c>
      <c r="I8113" s="45"/>
      <c r="J8113" s="36">
        <v>12</v>
      </c>
    </row>
    <row r="8114" spans="1:10" ht="15.75" thickBot="1" x14ac:dyDescent="0.3">
      <c r="A8114" s="239"/>
      <c r="B8114" s="242"/>
      <c r="C8114" s="46"/>
      <c r="D8114" s="46"/>
      <c r="E8114" s="202"/>
      <c r="F8114" s="203" t="s">
        <v>13</v>
      </c>
      <c r="G8114" s="49" t="str">
        <f t="shared" si="126"/>
        <v/>
      </c>
      <c r="H8114" s="50"/>
      <c r="I8114" s="37"/>
      <c r="J8114" s="36">
        <v>12</v>
      </c>
    </row>
    <row r="8115" spans="1:10" ht="15.75" thickBot="1" x14ac:dyDescent="0.3">
      <c r="A8115" s="237" t="s">
        <v>1943</v>
      </c>
      <c r="B8115" s="240" t="s">
        <v>8377</v>
      </c>
      <c r="C8115" s="31"/>
      <c r="D8115" s="32" t="s">
        <v>18</v>
      </c>
      <c r="E8115" s="197"/>
      <c r="F8115" s="204" t="s">
        <v>13</v>
      </c>
      <c r="G8115" s="33" t="str">
        <f t="shared" si="126"/>
        <v/>
      </c>
      <c r="H8115" s="34"/>
      <c r="I8115" s="35"/>
      <c r="J8115" s="36">
        <v>12</v>
      </c>
    </row>
    <row r="8116" spans="1:10" x14ac:dyDescent="0.25">
      <c r="A8116" s="238"/>
      <c r="B8116" s="241"/>
      <c r="C8116" s="38"/>
      <c r="D8116" s="38"/>
      <c r="E8116" s="199"/>
      <c r="F8116" s="205" t="s">
        <v>13</v>
      </c>
      <c r="G8116" s="39" t="str">
        <f t="shared" si="126"/>
        <v/>
      </c>
      <c r="H8116" s="40"/>
      <c r="I8116" s="37"/>
      <c r="J8116" s="36">
        <v>12</v>
      </c>
    </row>
    <row r="8117" spans="1:10" ht="25.5" x14ac:dyDescent="0.25">
      <c r="A8117" s="238"/>
      <c r="B8117" s="241"/>
      <c r="C8117" s="41" t="s">
        <v>11063</v>
      </c>
      <c r="D8117" s="41" t="s">
        <v>83</v>
      </c>
      <c r="E8117" s="201">
        <v>1</v>
      </c>
      <c r="F8117" s="200">
        <v>38.057000000000002</v>
      </c>
      <c r="G8117" s="39">
        <f t="shared" si="126"/>
        <v>38.057000000000002</v>
      </c>
      <c r="H8117" s="44">
        <f>SUM(G8117:G8117)</f>
        <v>38.057000000000002</v>
      </c>
      <c r="I8117" s="45"/>
      <c r="J8117" s="36">
        <v>12</v>
      </c>
    </row>
    <row r="8118" spans="1:10" ht="15.75" thickBot="1" x14ac:dyDescent="0.3">
      <c r="A8118" s="239"/>
      <c r="B8118" s="242"/>
      <c r="C8118" s="46"/>
      <c r="D8118" s="46"/>
      <c r="E8118" s="202"/>
      <c r="F8118" s="203" t="s">
        <v>13</v>
      </c>
      <c r="G8118" s="49" t="str">
        <f t="shared" si="126"/>
        <v/>
      </c>
      <c r="H8118" s="50"/>
      <c r="I8118" s="37"/>
      <c r="J8118" s="36">
        <v>12</v>
      </c>
    </row>
    <row r="8119" spans="1:10" ht="15.75" thickBot="1" x14ac:dyDescent="0.3">
      <c r="A8119" s="237" t="s">
        <v>1944</v>
      </c>
      <c r="B8119" s="240" t="s">
        <v>8378</v>
      </c>
      <c r="C8119" s="31"/>
      <c r="D8119" s="32" t="s">
        <v>18</v>
      </c>
      <c r="E8119" s="197"/>
      <c r="F8119" s="204" t="s">
        <v>13</v>
      </c>
      <c r="G8119" s="33" t="str">
        <f t="shared" si="126"/>
        <v/>
      </c>
      <c r="H8119" s="34"/>
      <c r="I8119" s="35"/>
      <c r="J8119" s="36">
        <v>12</v>
      </c>
    </row>
    <row r="8120" spans="1:10" x14ac:dyDescent="0.25">
      <c r="A8120" s="238"/>
      <c r="B8120" s="241"/>
      <c r="C8120" s="38"/>
      <c r="D8120" s="38"/>
      <c r="E8120" s="199"/>
      <c r="F8120" s="205" t="s">
        <v>13</v>
      </c>
      <c r="G8120" s="39" t="str">
        <f t="shared" si="126"/>
        <v/>
      </c>
      <c r="H8120" s="40"/>
      <c r="I8120" s="37"/>
      <c r="J8120" s="36">
        <v>12</v>
      </c>
    </row>
    <row r="8121" spans="1:10" ht="25.5" x14ac:dyDescent="0.25">
      <c r="A8121" s="238"/>
      <c r="B8121" s="241"/>
      <c r="C8121" s="41" t="s">
        <v>10879</v>
      </c>
      <c r="D8121" s="41" t="s">
        <v>83</v>
      </c>
      <c r="E8121" s="201">
        <v>1</v>
      </c>
      <c r="F8121" s="200">
        <v>193.83799999999999</v>
      </c>
      <c r="G8121" s="39">
        <f t="shared" si="126"/>
        <v>193.83799999999999</v>
      </c>
      <c r="H8121" s="44">
        <f>SUM(G8121:G8121)</f>
        <v>193.83799999999999</v>
      </c>
      <c r="I8121" s="45"/>
      <c r="J8121" s="36">
        <v>12</v>
      </c>
    </row>
    <row r="8122" spans="1:10" ht="15.75" thickBot="1" x14ac:dyDescent="0.3">
      <c r="A8122" s="239"/>
      <c r="B8122" s="242"/>
      <c r="C8122" s="46"/>
      <c r="D8122" s="46"/>
      <c r="E8122" s="202"/>
      <c r="F8122" s="203" t="s">
        <v>13</v>
      </c>
      <c r="G8122" s="49" t="str">
        <f t="shared" si="126"/>
        <v/>
      </c>
      <c r="H8122" s="50"/>
      <c r="I8122" s="37"/>
      <c r="J8122" s="36">
        <v>12</v>
      </c>
    </row>
    <row r="8123" spans="1:10" ht="15.75" thickBot="1" x14ac:dyDescent="0.3">
      <c r="A8123" s="237" t="s">
        <v>1945</v>
      </c>
      <c r="B8123" s="240" t="s">
        <v>8379</v>
      </c>
      <c r="C8123" s="31"/>
      <c r="D8123" s="32" t="s">
        <v>18</v>
      </c>
      <c r="E8123" s="197"/>
      <c r="F8123" s="204" t="s">
        <v>13</v>
      </c>
      <c r="G8123" s="33" t="str">
        <f t="shared" si="126"/>
        <v/>
      </c>
      <c r="H8123" s="34"/>
      <c r="I8123" s="35"/>
      <c r="J8123" s="36">
        <v>12</v>
      </c>
    </row>
    <row r="8124" spans="1:10" x14ac:dyDescent="0.25">
      <c r="A8124" s="238"/>
      <c r="B8124" s="241"/>
      <c r="C8124" s="38"/>
      <c r="D8124" s="38"/>
      <c r="E8124" s="199"/>
      <c r="F8124" s="205" t="s">
        <v>13</v>
      </c>
      <c r="G8124" s="39" t="str">
        <f t="shared" si="126"/>
        <v/>
      </c>
      <c r="H8124" s="40"/>
      <c r="I8124" s="37"/>
      <c r="J8124" s="36">
        <v>12</v>
      </c>
    </row>
    <row r="8125" spans="1:10" x14ac:dyDescent="0.25">
      <c r="A8125" s="238"/>
      <c r="B8125" s="241"/>
      <c r="C8125" s="41" t="s">
        <v>10987</v>
      </c>
      <c r="D8125" s="41" t="s">
        <v>83</v>
      </c>
      <c r="E8125" s="201">
        <v>1</v>
      </c>
      <c r="F8125" s="200">
        <v>83.125</v>
      </c>
      <c r="G8125" s="39">
        <f t="shared" si="126"/>
        <v>83.125</v>
      </c>
      <c r="H8125" s="44">
        <f>SUM(G8125:G8125)</f>
        <v>83.125</v>
      </c>
      <c r="I8125" s="45"/>
      <c r="J8125" s="36">
        <v>12</v>
      </c>
    </row>
    <row r="8126" spans="1:10" ht="15.75" thickBot="1" x14ac:dyDescent="0.3">
      <c r="A8126" s="239"/>
      <c r="B8126" s="242"/>
      <c r="C8126" s="46"/>
      <c r="D8126" s="46"/>
      <c r="E8126" s="202"/>
      <c r="F8126" s="203" t="s">
        <v>13</v>
      </c>
      <c r="G8126" s="49" t="str">
        <f t="shared" si="126"/>
        <v/>
      </c>
      <c r="H8126" s="50"/>
      <c r="I8126" s="37"/>
      <c r="J8126" s="36">
        <v>12</v>
      </c>
    </row>
    <row r="8127" spans="1:10" ht="15.75" thickBot="1" x14ac:dyDescent="0.3">
      <c r="A8127" s="237" t="s">
        <v>1946</v>
      </c>
      <c r="B8127" s="240" t="s">
        <v>8380</v>
      </c>
      <c r="C8127" s="31"/>
      <c r="D8127" s="32" t="s">
        <v>18</v>
      </c>
      <c r="E8127" s="197"/>
      <c r="F8127" s="204" t="s">
        <v>13</v>
      </c>
      <c r="G8127" s="33" t="str">
        <f t="shared" si="126"/>
        <v/>
      </c>
      <c r="H8127" s="34"/>
      <c r="I8127" s="35"/>
      <c r="J8127" s="36">
        <v>12</v>
      </c>
    </row>
    <row r="8128" spans="1:10" x14ac:dyDescent="0.25">
      <c r="A8128" s="246"/>
      <c r="B8128" s="241"/>
      <c r="C8128" s="38"/>
      <c r="D8128" s="38"/>
      <c r="E8128" s="199"/>
      <c r="F8128" s="205" t="s">
        <v>13</v>
      </c>
      <c r="G8128" s="39" t="str">
        <f t="shared" si="126"/>
        <v/>
      </c>
      <c r="H8128" s="40"/>
      <c r="I8128" s="37"/>
      <c r="J8128" s="36">
        <v>12</v>
      </c>
    </row>
    <row r="8129" spans="1:10" ht="25.5" x14ac:dyDescent="0.25">
      <c r="A8129" s="246"/>
      <c r="B8129" s="241"/>
      <c r="C8129" s="41" t="s">
        <v>11018</v>
      </c>
      <c r="D8129" s="41" t="s">
        <v>83</v>
      </c>
      <c r="E8129" s="201">
        <v>1</v>
      </c>
      <c r="F8129" s="200">
        <v>60.942500000000003</v>
      </c>
      <c r="G8129" s="39">
        <f t="shared" si="126"/>
        <v>60.942500000000003</v>
      </c>
      <c r="H8129" s="44">
        <f>SUM(G8129:G8129)</f>
        <v>60.942500000000003</v>
      </c>
      <c r="I8129" s="45"/>
      <c r="J8129" s="36">
        <v>12</v>
      </c>
    </row>
    <row r="8130" spans="1:10" ht="15.75" thickBot="1" x14ac:dyDescent="0.3">
      <c r="A8130" s="247"/>
      <c r="B8130" s="242"/>
      <c r="C8130" s="46"/>
      <c r="D8130" s="46"/>
      <c r="E8130" s="202"/>
      <c r="F8130" s="203" t="s">
        <v>13</v>
      </c>
      <c r="G8130" s="49" t="str">
        <f t="shared" si="126"/>
        <v/>
      </c>
      <c r="H8130" s="50"/>
      <c r="I8130" s="37"/>
      <c r="J8130" s="36">
        <v>12</v>
      </c>
    </row>
    <row r="8131" spans="1:10" ht="15.75" thickBot="1" x14ac:dyDescent="0.3">
      <c r="A8131" s="237" t="s">
        <v>1947</v>
      </c>
      <c r="B8131" s="240" t="s">
        <v>8381</v>
      </c>
      <c r="C8131" s="31"/>
      <c r="D8131" s="32" t="s">
        <v>18</v>
      </c>
      <c r="E8131" s="197"/>
      <c r="F8131" s="204" t="s">
        <v>13</v>
      </c>
      <c r="G8131" s="33" t="str">
        <f t="shared" si="126"/>
        <v/>
      </c>
      <c r="H8131" s="34"/>
      <c r="I8131" s="35"/>
      <c r="J8131" s="36">
        <v>12</v>
      </c>
    </row>
    <row r="8132" spans="1:10" x14ac:dyDescent="0.25">
      <c r="A8132" s="246"/>
      <c r="B8132" s="241"/>
      <c r="C8132" s="38"/>
      <c r="D8132" s="38"/>
      <c r="E8132" s="199"/>
      <c r="F8132" s="205" t="s">
        <v>13</v>
      </c>
      <c r="G8132" s="39" t="str">
        <f t="shared" si="126"/>
        <v/>
      </c>
      <c r="H8132" s="40"/>
      <c r="I8132" s="37"/>
      <c r="J8132" s="36">
        <v>12</v>
      </c>
    </row>
    <row r="8133" spans="1:10" x14ac:dyDescent="0.25">
      <c r="A8133" s="246"/>
      <c r="B8133" s="241"/>
      <c r="C8133" s="41" t="s">
        <v>10789</v>
      </c>
      <c r="D8133" s="41" t="s">
        <v>83</v>
      </c>
      <c r="E8133" s="201">
        <v>1</v>
      </c>
      <c r="F8133" s="200">
        <v>425.19149999999996</v>
      </c>
      <c r="G8133" s="39">
        <f t="shared" si="126"/>
        <v>425.19149999999996</v>
      </c>
      <c r="H8133" s="44">
        <f>SUM(G8133:G8133)</f>
        <v>425.19149999999996</v>
      </c>
      <c r="I8133" s="45"/>
      <c r="J8133" s="36">
        <v>12</v>
      </c>
    </row>
    <row r="8134" spans="1:10" ht="15.75" thickBot="1" x14ac:dyDescent="0.3">
      <c r="A8134" s="247"/>
      <c r="B8134" s="242"/>
      <c r="C8134" s="46"/>
      <c r="D8134" s="46"/>
      <c r="E8134" s="202"/>
      <c r="F8134" s="203" t="s">
        <v>13</v>
      </c>
      <c r="G8134" s="49" t="str">
        <f t="shared" ref="G8134:G8197" si="127">IF(ISNUMBER(F8134),E8134*F8134,"")</f>
        <v/>
      </c>
      <c r="H8134" s="50"/>
      <c r="I8134" s="37"/>
      <c r="J8134" s="36">
        <v>12</v>
      </c>
    </row>
    <row r="8135" spans="1:10" ht="15.75" thickBot="1" x14ac:dyDescent="0.3">
      <c r="A8135" s="237" t="s">
        <v>1948</v>
      </c>
      <c r="B8135" s="240" t="s">
        <v>8382</v>
      </c>
      <c r="C8135" s="31"/>
      <c r="D8135" s="32" t="s">
        <v>18</v>
      </c>
      <c r="E8135" s="197"/>
      <c r="F8135" s="204" t="s">
        <v>13</v>
      </c>
      <c r="G8135" s="33" t="str">
        <f t="shared" si="127"/>
        <v/>
      </c>
      <c r="H8135" s="34"/>
      <c r="I8135" s="35"/>
      <c r="J8135" s="36">
        <v>12</v>
      </c>
    </row>
    <row r="8136" spans="1:10" x14ac:dyDescent="0.25">
      <c r="A8136" s="246"/>
      <c r="B8136" s="241"/>
      <c r="C8136" s="38"/>
      <c r="D8136" s="38"/>
      <c r="E8136" s="199"/>
      <c r="F8136" s="205" t="s">
        <v>13</v>
      </c>
      <c r="G8136" s="39" t="str">
        <f t="shared" si="127"/>
        <v/>
      </c>
      <c r="H8136" s="40"/>
      <c r="I8136" s="37"/>
      <c r="J8136" s="36">
        <v>12</v>
      </c>
    </row>
    <row r="8137" spans="1:10" ht="25.5" x14ac:dyDescent="0.25">
      <c r="A8137" s="246"/>
      <c r="B8137" s="241"/>
      <c r="C8137" s="41" t="s">
        <v>11038</v>
      </c>
      <c r="D8137" s="41" t="s">
        <v>83</v>
      </c>
      <c r="E8137" s="201">
        <v>1</v>
      </c>
      <c r="F8137" s="200">
        <v>48.288499999999999</v>
      </c>
      <c r="G8137" s="39">
        <f t="shared" si="127"/>
        <v>48.288499999999999</v>
      </c>
      <c r="H8137" s="44">
        <f>SUM(G8137:G8137)</f>
        <v>48.288499999999999</v>
      </c>
      <c r="I8137" s="45"/>
      <c r="J8137" s="36">
        <v>12</v>
      </c>
    </row>
    <row r="8138" spans="1:10" ht="15.75" thickBot="1" x14ac:dyDescent="0.3">
      <c r="A8138" s="247"/>
      <c r="B8138" s="242"/>
      <c r="C8138" s="46"/>
      <c r="D8138" s="46"/>
      <c r="E8138" s="202"/>
      <c r="F8138" s="203" t="s">
        <v>13</v>
      </c>
      <c r="G8138" s="49" t="str">
        <f t="shared" si="127"/>
        <v/>
      </c>
      <c r="H8138" s="50"/>
      <c r="I8138" s="37"/>
      <c r="J8138" s="36">
        <v>12</v>
      </c>
    </row>
    <row r="8139" spans="1:10" ht="15.75" thickBot="1" x14ac:dyDescent="0.3">
      <c r="A8139" s="237" t="s">
        <v>1949</v>
      </c>
      <c r="B8139" s="240" t="s">
        <v>8383</v>
      </c>
      <c r="C8139" s="31"/>
      <c r="D8139" s="32" t="s">
        <v>18</v>
      </c>
      <c r="E8139" s="197"/>
      <c r="F8139" s="204" t="s">
        <v>13</v>
      </c>
      <c r="G8139" s="33" t="str">
        <f t="shared" si="127"/>
        <v/>
      </c>
      <c r="H8139" s="34"/>
      <c r="I8139" s="35"/>
      <c r="J8139" s="36">
        <v>12</v>
      </c>
    </row>
    <row r="8140" spans="1:10" x14ac:dyDescent="0.25">
      <c r="A8140" s="246"/>
      <c r="B8140" s="241"/>
      <c r="C8140" s="38"/>
      <c r="D8140" s="38"/>
      <c r="E8140" s="199"/>
      <c r="F8140" s="205" t="s">
        <v>13</v>
      </c>
      <c r="G8140" s="39" t="str">
        <f t="shared" si="127"/>
        <v/>
      </c>
      <c r="H8140" s="40"/>
      <c r="I8140" s="37"/>
      <c r="J8140" s="36">
        <v>12</v>
      </c>
    </row>
    <row r="8141" spans="1:10" ht="25.5" x14ac:dyDescent="0.25">
      <c r="A8141" s="246"/>
      <c r="B8141" s="241"/>
      <c r="C8141" s="41" t="s">
        <v>10830</v>
      </c>
      <c r="D8141" s="41" t="s">
        <v>83</v>
      </c>
      <c r="E8141" s="201">
        <v>1</v>
      </c>
      <c r="F8141" s="200">
        <v>298.18599999999998</v>
      </c>
      <c r="G8141" s="39">
        <f t="shared" si="127"/>
        <v>298.18599999999998</v>
      </c>
      <c r="H8141" s="44">
        <f>SUM(G8141:G8141)</f>
        <v>298.18599999999998</v>
      </c>
      <c r="I8141" s="45"/>
      <c r="J8141" s="36">
        <v>12</v>
      </c>
    </row>
    <row r="8142" spans="1:10" ht="15.75" thickBot="1" x14ac:dyDescent="0.3">
      <c r="A8142" s="247"/>
      <c r="B8142" s="242"/>
      <c r="C8142" s="46"/>
      <c r="D8142" s="46"/>
      <c r="E8142" s="202"/>
      <c r="F8142" s="203" t="s">
        <v>13</v>
      </c>
      <c r="G8142" s="49" t="str">
        <f t="shared" si="127"/>
        <v/>
      </c>
      <c r="H8142" s="50"/>
      <c r="I8142" s="37"/>
      <c r="J8142" s="36">
        <v>12</v>
      </c>
    </row>
    <row r="8143" spans="1:10" ht="15.75" thickBot="1" x14ac:dyDescent="0.3">
      <c r="A8143" s="237" t="s">
        <v>1950</v>
      </c>
      <c r="B8143" s="240" t="s">
        <v>8384</v>
      </c>
      <c r="C8143" s="31"/>
      <c r="D8143" s="32" t="s">
        <v>18</v>
      </c>
      <c r="E8143" s="197"/>
      <c r="F8143" s="204" t="s">
        <v>13</v>
      </c>
      <c r="G8143" s="33" t="str">
        <f t="shared" si="127"/>
        <v/>
      </c>
      <c r="H8143" s="34"/>
      <c r="I8143" s="35"/>
      <c r="J8143" s="36">
        <v>5</v>
      </c>
    </row>
    <row r="8144" spans="1:10" x14ac:dyDescent="0.25">
      <c r="A8144" s="246"/>
      <c r="B8144" s="241"/>
      <c r="C8144" s="38"/>
      <c r="D8144" s="38"/>
      <c r="E8144" s="199"/>
      <c r="F8144" s="205" t="s">
        <v>13</v>
      </c>
      <c r="G8144" s="39" t="str">
        <f t="shared" si="127"/>
        <v/>
      </c>
      <c r="H8144" s="40"/>
      <c r="I8144" s="37"/>
      <c r="J8144" s="36">
        <v>5</v>
      </c>
    </row>
    <row r="8145" spans="1:10" x14ac:dyDescent="0.25">
      <c r="A8145" s="246"/>
      <c r="B8145" s="241"/>
      <c r="C8145" s="41" t="s">
        <v>11211</v>
      </c>
      <c r="D8145" s="41" t="s">
        <v>83</v>
      </c>
      <c r="E8145" s="201">
        <v>1</v>
      </c>
      <c r="F8145" s="200">
        <v>4.75</v>
      </c>
      <c r="G8145" s="39">
        <f t="shared" si="127"/>
        <v>4.75</v>
      </c>
      <c r="H8145" s="44">
        <f>SUM(G8145:G8145)</f>
        <v>4.75</v>
      </c>
      <c r="I8145" s="45"/>
      <c r="J8145" s="36">
        <v>5</v>
      </c>
    </row>
    <row r="8146" spans="1:10" ht="15.75" thickBot="1" x14ac:dyDescent="0.3">
      <c r="A8146" s="247"/>
      <c r="B8146" s="242"/>
      <c r="C8146" s="46"/>
      <c r="D8146" s="46"/>
      <c r="E8146" s="202"/>
      <c r="F8146" s="203" t="s">
        <v>13</v>
      </c>
      <c r="G8146" s="49" t="str">
        <f t="shared" si="127"/>
        <v/>
      </c>
      <c r="H8146" s="50"/>
      <c r="I8146" s="37"/>
      <c r="J8146" s="36">
        <v>5</v>
      </c>
    </row>
    <row r="8147" spans="1:10" ht="15.75" thickBot="1" x14ac:dyDescent="0.3">
      <c r="A8147" s="237" t="s">
        <v>1951</v>
      </c>
      <c r="B8147" s="240" t="s">
        <v>1952</v>
      </c>
      <c r="C8147" s="31"/>
      <c r="D8147" s="32" t="s">
        <v>18</v>
      </c>
      <c r="E8147" s="197"/>
      <c r="F8147" s="204" t="s">
        <v>13</v>
      </c>
      <c r="G8147" s="33" t="str">
        <f t="shared" si="127"/>
        <v/>
      </c>
      <c r="H8147" s="34"/>
      <c r="I8147" s="35"/>
      <c r="J8147" s="36">
        <v>12</v>
      </c>
    </row>
    <row r="8148" spans="1:10" x14ac:dyDescent="0.25">
      <c r="A8148" s="246"/>
      <c r="B8148" s="241"/>
      <c r="C8148" s="38"/>
      <c r="D8148" s="38"/>
      <c r="E8148" s="199"/>
      <c r="F8148" s="205" t="s">
        <v>13</v>
      </c>
      <c r="G8148" s="39" t="str">
        <f t="shared" si="127"/>
        <v/>
      </c>
      <c r="H8148" s="40"/>
      <c r="I8148" s="37"/>
      <c r="J8148" s="36">
        <v>12</v>
      </c>
    </row>
    <row r="8149" spans="1:10" x14ac:dyDescent="0.25">
      <c r="A8149" s="246"/>
      <c r="B8149" s="241"/>
      <c r="C8149" s="41" t="s">
        <v>1952</v>
      </c>
      <c r="D8149" s="41" t="s">
        <v>18</v>
      </c>
      <c r="E8149" s="201">
        <v>1</v>
      </c>
      <c r="F8149" s="200">
        <v>16.596499999999999</v>
      </c>
      <c r="G8149" s="39">
        <f t="shared" si="127"/>
        <v>16.596499999999999</v>
      </c>
      <c r="H8149" s="44">
        <f>SUM(G8149:G8149)</f>
        <v>16.596499999999999</v>
      </c>
      <c r="I8149" s="45"/>
      <c r="J8149" s="36">
        <v>12</v>
      </c>
    </row>
    <row r="8150" spans="1:10" ht="15.75" thickBot="1" x14ac:dyDescent="0.3">
      <c r="A8150" s="247"/>
      <c r="B8150" s="242"/>
      <c r="C8150" s="46"/>
      <c r="D8150" s="46"/>
      <c r="E8150" s="202"/>
      <c r="F8150" s="203" t="s">
        <v>13</v>
      </c>
      <c r="G8150" s="49" t="str">
        <f t="shared" si="127"/>
        <v/>
      </c>
      <c r="H8150" s="50"/>
      <c r="I8150" s="37"/>
      <c r="J8150" s="36">
        <v>12</v>
      </c>
    </row>
    <row r="8151" spans="1:10" ht="15.75" thickBot="1" x14ac:dyDescent="0.3">
      <c r="A8151" s="237" t="s">
        <v>1953</v>
      </c>
      <c r="B8151" s="240" t="s">
        <v>8385</v>
      </c>
      <c r="C8151" s="31"/>
      <c r="D8151" s="32" t="s">
        <v>18</v>
      </c>
      <c r="E8151" s="197"/>
      <c r="F8151" s="204" t="s">
        <v>13</v>
      </c>
      <c r="G8151" s="33" t="str">
        <f t="shared" si="127"/>
        <v/>
      </c>
      <c r="H8151" s="34"/>
      <c r="I8151" s="35"/>
      <c r="J8151" s="36">
        <v>12</v>
      </c>
    </row>
    <row r="8152" spans="1:10" x14ac:dyDescent="0.25">
      <c r="A8152" s="246"/>
      <c r="B8152" s="241"/>
      <c r="C8152" s="38"/>
      <c r="D8152" s="38"/>
      <c r="E8152" s="199"/>
      <c r="F8152" s="205" t="s">
        <v>13</v>
      </c>
      <c r="G8152" s="39" t="str">
        <f t="shared" si="127"/>
        <v/>
      </c>
      <c r="H8152" s="40"/>
      <c r="I8152" s="37"/>
      <c r="J8152" s="36">
        <v>12</v>
      </c>
    </row>
    <row r="8153" spans="1:10" ht="25.5" x14ac:dyDescent="0.25">
      <c r="A8153" s="246"/>
      <c r="B8153" s="241"/>
      <c r="C8153" s="41" t="s">
        <v>11201</v>
      </c>
      <c r="D8153" s="41" t="s">
        <v>83</v>
      </c>
      <c r="E8153" s="201">
        <v>1</v>
      </c>
      <c r="F8153" s="200">
        <v>3.9045000000000001</v>
      </c>
      <c r="G8153" s="39">
        <f t="shared" si="127"/>
        <v>3.9045000000000001</v>
      </c>
      <c r="H8153" s="44">
        <f>SUM(G8153:G8153)</f>
        <v>3.9045000000000001</v>
      </c>
      <c r="I8153" s="45"/>
      <c r="J8153" s="36">
        <v>12</v>
      </c>
    </row>
    <row r="8154" spans="1:10" ht="15.75" thickBot="1" x14ac:dyDescent="0.3">
      <c r="A8154" s="247"/>
      <c r="B8154" s="242"/>
      <c r="C8154" s="46"/>
      <c r="D8154" s="46"/>
      <c r="E8154" s="202"/>
      <c r="F8154" s="203" t="s">
        <v>13</v>
      </c>
      <c r="G8154" s="49" t="str">
        <f t="shared" si="127"/>
        <v/>
      </c>
      <c r="H8154" s="50"/>
      <c r="I8154" s="37"/>
      <c r="J8154" s="36">
        <v>12</v>
      </c>
    </row>
    <row r="8155" spans="1:10" ht="15.75" thickBot="1" x14ac:dyDescent="0.3">
      <c r="A8155" s="237" t="s">
        <v>1954</v>
      </c>
      <c r="B8155" s="240" t="s">
        <v>8386</v>
      </c>
      <c r="C8155" s="31"/>
      <c r="D8155" s="32" t="s">
        <v>18</v>
      </c>
      <c r="E8155" s="197"/>
      <c r="F8155" s="204" t="s">
        <v>13</v>
      </c>
      <c r="G8155" s="33" t="str">
        <f t="shared" si="127"/>
        <v/>
      </c>
      <c r="H8155" s="34"/>
      <c r="I8155" s="35"/>
      <c r="J8155" s="36">
        <v>12</v>
      </c>
    </row>
    <row r="8156" spans="1:10" x14ac:dyDescent="0.25">
      <c r="A8156" s="246"/>
      <c r="B8156" s="241"/>
      <c r="C8156" s="38"/>
      <c r="D8156" s="38"/>
      <c r="E8156" s="199"/>
      <c r="F8156" s="205" t="s">
        <v>13</v>
      </c>
      <c r="G8156" s="39" t="str">
        <f t="shared" si="127"/>
        <v/>
      </c>
      <c r="H8156" s="40"/>
      <c r="I8156" s="37"/>
      <c r="J8156" s="36">
        <v>12</v>
      </c>
    </row>
    <row r="8157" spans="1:10" ht="25.5" x14ac:dyDescent="0.25">
      <c r="A8157" s="246"/>
      <c r="B8157" s="241"/>
      <c r="C8157" s="41" t="s">
        <v>11203</v>
      </c>
      <c r="D8157" s="41" t="s">
        <v>83</v>
      </c>
      <c r="E8157" s="201">
        <v>1</v>
      </c>
      <c r="F8157" s="200">
        <v>3.8</v>
      </c>
      <c r="G8157" s="39">
        <f t="shared" si="127"/>
        <v>3.8</v>
      </c>
      <c r="H8157" s="44">
        <f>SUM(G8157:G8157)</f>
        <v>3.8</v>
      </c>
      <c r="I8157" s="45"/>
      <c r="J8157" s="36">
        <v>12</v>
      </c>
    </row>
    <row r="8158" spans="1:10" ht="15.75" thickBot="1" x14ac:dyDescent="0.3">
      <c r="A8158" s="247"/>
      <c r="B8158" s="242"/>
      <c r="C8158" s="46"/>
      <c r="D8158" s="46"/>
      <c r="E8158" s="202"/>
      <c r="F8158" s="203" t="s">
        <v>13</v>
      </c>
      <c r="G8158" s="49" t="str">
        <f t="shared" si="127"/>
        <v/>
      </c>
      <c r="H8158" s="50"/>
      <c r="I8158" s="37"/>
      <c r="J8158" s="36">
        <v>12</v>
      </c>
    </row>
    <row r="8159" spans="1:10" ht="15.75" thickBot="1" x14ac:dyDescent="0.3">
      <c r="A8159" s="237" t="s">
        <v>1955</v>
      </c>
      <c r="B8159" s="240" t="s">
        <v>8387</v>
      </c>
      <c r="C8159" s="31"/>
      <c r="D8159" s="32" t="s">
        <v>18</v>
      </c>
      <c r="E8159" s="197"/>
      <c r="F8159" s="204" t="s">
        <v>13</v>
      </c>
      <c r="G8159" s="33" t="str">
        <f t="shared" si="127"/>
        <v/>
      </c>
      <c r="H8159" s="34"/>
      <c r="I8159" s="35"/>
      <c r="J8159" s="36">
        <v>3</v>
      </c>
    </row>
    <row r="8160" spans="1:10" x14ac:dyDescent="0.25">
      <c r="A8160" s="246"/>
      <c r="B8160" s="241"/>
      <c r="C8160" s="38"/>
      <c r="D8160" s="38"/>
      <c r="E8160" s="199"/>
      <c r="F8160" s="205" t="s">
        <v>13</v>
      </c>
      <c r="G8160" s="39" t="str">
        <f t="shared" si="127"/>
        <v/>
      </c>
      <c r="H8160" s="40"/>
      <c r="I8160" s="37"/>
      <c r="J8160" s="36">
        <v>3</v>
      </c>
    </row>
    <row r="8161" spans="1:10" x14ac:dyDescent="0.25">
      <c r="A8161" s="246"/>
      <c r="B8161" s="241"/>
      <c r="C8161" s="41" t="s">
        <v>11231</v>
      </c>
      <c r="D8161" s="41" t="s">
        <v>83</v>
      </c>
      <c r="E8161" s="201">
        <v>1</v>
      </c>
      <c r="F8161" s="200">
        <v>4.3890000000000002</v>
      </c>
      <c r="G8161" s="39">
        <f t="shared" si="127"/>
        <v>4.3890000000000002</v>
      </c>
      <c r="H8161" s="44">
        <f>SUM(G8161:G8161)</f>
        <v>4.3890000000000002</v>
      </c>
      <c r="I8161" s="45"/>
      <c r="J8161" s="36">
        <v>3</v>
      </c>
    </row>
    <row r="8162" spans="1:10" ht="15.75" thickBot="1" x14ac:dyDescent="0.3">
      <c r="A8162" s="247"/>
      <c r="B8162" s="242"/>
      <c r="C8162" s="46"/>
      <c r="D8162" s="46"/>
      <c r="E8162" s="202"/>
      <c r="F8162" s="203" t="s">
        <v>13</v>
      </c>
      <c r="G8162" s="49" t="str">
        <f t="shared" si="127"/>
        <v/>
      </c>
      <c r="H8162" s="50"/>
      <c r="I8162" s="37"/>
      <c r="J8162" s="36">
        <v>3</v>
      </c>
    </row>
    <row r="8163" spans="1:10" ht="15.75" thickBot="1" x14ac:dyDescent="0.3">
      <c r="A8163" s="237" t="s">
        <v>1956</v>
      </c>
      <c r="B8163" s="240" t="s">
        <v>8388</v>
      </c>
      <c r="C8163" s="31"/>
      <c r="D8163" s="32" t="s">
        <v>18</v>
      </c>
      <c r="E8163" s="197"/>
      <c r="F8163" s="204" t="s">
        <v>13</v>
      </c>
      <c r="G8163" s="33" t="str">
        <f t="shared" si="127"/>
        <v/>
      </c>
      <c r="H8163" s="34"/>
      <c r="I8163" s="35"/>
      <c r="J8163" s="36">
        <v>5</v>
      </c>
    </row>
    <row r="8164" spans="1:10" x14ac:dyDescent="0.25">
      <c r="A8164" s="246"/>
      <c r="B8164" s="241"/>
      <c r="C8164" s="38"/>
      <c r="D8164" s="38"/>
      <c r="E8164" s="199"/>
      <c r="F8164" s="205" t="s">
        <v>13</v>
      </c>
      <c r="G8164" s="39" t="str">
        <f t="shared" si="127"/>
        <v/>
      </c>
      <c r="H8164" s="40"/>
      <c r="I8164" s="37"/>
      <c r="J8164" s="36">
        <v>5</v>
      </c>
    </row>
    <row r="8165" spans="1:10" ht="25.5" x14ac:dyDescent="0.25">
      <c r="A8165" s="246"/>
      <c r="B8165" s="241"/>
      <c r="C8165" s="41" t="s">
        <v>11225</v>
      </c>
      <c r="D8165" s="41" t="s">
        <v>83</v>
      </c>
      <c r="E8165" s="201">
        <v>1</v>
      </c>
      <c r="F8165" s="200">
        <v>5.8519999999999994</v>
      </c>
      <c r="G8165" s="39">
        <f t="shared" si="127"/>
        <v>5.8519999999999994</v>
      </c>
      <c r="H8165" s="44">
        <f>SUM(G8165:G8165)</f>
        <v>5.8519999999999994</v>
      </c>
      <c r="I8165" s="45"/>
      <c r="J8165" s="36">
        <v>5</v>
      </c>
    </row>
    <row r="8166" spans="1:10" ht="15.75" thickBot="1" x14ac:dyDescent="0.3">
      <c r="A8166" s="247"/>
      <c r="B8166" s="242"/>
      <c r="C8166" s="46"/>
      <c r="D8166" s="46"/>
      <c r="E8166" s="202"/>
      <c r="F8166" s="203" t="s">
        <v>13</v>
      </c>
      <c r="G8166" s="49" t="str">
        <f t="shared" si="127"/>
        <v/>
      </c>
      <c r="H8166" s="50"/>
      <c r="I8166" s="37"/>
      <c r="J8166" s="36">
        <v>5</v>
      </c>
    </row>
    <row r="8167" spans="1:10" ht="15.75" thickBot="1" x14ac:dyDescent="0.3">
      <c r="A8167" s="237" t="s">
        <v>1957</v>
      </c>
      <c r="B8167" s="240" t="s">
        <v>8389</v>
      </c>
      <c r="C8167" s="31"/>
      <c r="D8167" s="32" t="s">
        <v>18</v>
      </c>
      <c r="E8167" s="197"/>
      <c r="F8167" s="204" t="s">
        <v>13</v>
      </c>
      <c r="G8167" s="33" t="str">
        <f t="shared" si="127"/>
        <v/>
      </c>
      <c r="H8167" s="34"/>
      <c r="I8167" s="35"/>
      <c r="J8167" s="36">
        <v>3</v>
      </c>
    </row>
    <row r="8168" spans="1:10" x14ac:dyDescent="0.25">
      <c r="A8168" s="246"/>
      <c r="B8168" s="241"/>
      <c r="C8168" s="38"/>
      <c r="D8168" s="38"/>
      <c r="E8168" s="199"/>
      <c r="F8168" s="205" t="s">
        <v>13</v>
      </c>
      <c r="G8168" s="39" t="str">
        <f t="shared" si="127"/>
        <v/>
      </c>
      <c r="H8168" s="40"/>
      <c r="I8168" s="37"/>
      <c r="J8168" s="36">
        <v>3</v>
      </c>
    </row>
    <row r="8169" spans="1:10" ht="25.5" x14ac:dyDescent="0.25">
      <c r="A8169" s="246"/>
      <c r="B8169" s="241"/>
      <c r="C8169" s="41" t="s">
        <v>11263</v>
      </c>
      <c r="D8169" s="41" t="s">
        <v>83</v>
      </c>
      <c r="E8169" s="201">
        <v>1</v>
      </c>
      <c r="F8169" s="200">
        <v>2.2989999999999999</v>
      </c>
      <c r="G8169" s="39">
        <f t="shared" si="127"/>
        <v>2.2989999999999999</v>
      </c>
      <c r="H8169" s="44">
        <f>SUM(G8169:G8169)</f>
        <v>2.2989999999999999</v>
      </c>
      <c r="I8169" s="45"/>
      <c r="J8169" s="36">
        <v>3</v>
      </c>
    </row>
    <row r="8170" spans="1:10" ht="15.75" thickBot="1" x14ac:dyDescent="0.3">
      <c r="A8170" s="247"/>
      <c r="B8170" s="242"/>
      <c r="C8170" s="46"/>
      <c r="D8170" s="46"/>
      <c r="E8170" s="202"/>
      <c r="F8170" s="203" t="s">
        <v>13</v>
      </c>
      <c r="G8170" s="49" t="str">
        <f t="shared" si="127"/>
        <v/>
      </c>
      <c r="H8170" s="50"/>
      <c r="I8170" s="37"/>
      <c r="J8170" s="36">
        <v>3</v>
      </c>
    </row>
    <row r="8171" spans="1:10" ht="15.75" thickBot="1" x14ac:dyDescent="0.3">
      <c r="A8171" s="237" t="s">
        <v>1958</v>
      </c>
      <c r="B8171" s="240" t="s">
        <v>8390</v>
      </c>
      <c r="C8171" s="31"/>
      <c r="D8171" s="32" t="s">
        <v>18</v>
      </c>
      <c r="E8171" s="197"/>
      <c r="F8171" s="204" t="s">
        <v>13</v>
      </c>
      <c r="G8171" s="33" t="str">
        <f t="shared" si="127"/>
        <v/>
      </c>
      <c r="H8171" s="34"/>
      <c r="I8171" s="35"/>
      <c r="J8171" s="36">
        <v>3</v>
      </c>
    </row>
    <row r="8172" spans="1:10" x14ac:dyDescent="0.25">
      <c r="A8172" s="246"/>
      <c r="B8172" s="241"/>
      <c r="C8172" s="38"/>
      <c r="D8172" s="38"/>
      <c r="E8172" s="199"/>
      <c r="F8172" s="205" t="s">
        <v>13</v>
      </c>
      <c r="G8172" s="39" t="str">
        <f t="shared" si="127"/>
        <v/>
      </c>
      <c r="H8172" s="40"/>
      <c r="I8172" s="37"/>
      <c r="J8172" s="36">
        <v>3</v>
      </c>
    </row>
    <row r="8173" spans="1:10" ht="25.5" x14ac:dyDescent="0.25">
      <c r="A8173" s="246"/>
      <c r="B8173" s="241"/>
      <c r="C8173" s="41" t="s">
        <v>11262</v>
      </c>
      <c r="D8173" s="41" t="s">
        <v>83</v>
      </c>
      <c r="E8173" s="201">
        <v>1</v>
      </c>
      <c r="F8173" s="200">
        <v>2.5459999999999998</v>
      </c>
      <c r="G8173" s="39">
        <f t="shared" si="127"/>
        <v>2.5459999999999998</v>
      </c>
      <c r="H8173" s="44">
        <f>SUM(G8173:G8173)</f>
        <v>2.5459999999999998</v>
      </c>
      <c r="I8173" s="45"/>
      <c r="J8173" s="36">
        <v>3</v>
      </c>
    </row>
    <row r="8174" spans="1:10" ht="15.75" thickBot="1" x14ac:dyDescent="0.3">
      <c r="A8174" s="247"/>
      <c r="B8174" s="242"/>
      <c r="C8174" s="46"/>
      <c r="D8174" s="46"/>
      <c r="E8174" s="202"/>
      <c r="F8174" s="203" t="s">
        <v>13</v>
      </c>
      <c r="G8174" s="49" t="str">
        <f t="shared" si="127"/>
        <v/>
      </c>
      <c r="H8174" s="50"/>
      <c r="I8174" s="37"/>
      <c r="J8174" s="36">
        <v>3</v>
      </c>
    </row>
    <row r="8175" spans="1:10" ht="15.75" thickBot="1" x14ac:dyDescent="0.3">
      <c r="A8175" s="237" t="s">
        <v>1959</v>
      </c>
      <c r="B8175" s="240" t="s">
        <v>8391</v>
      </c>
      <c r="C8175" s="31"/>
      <c r="D8175" s="32" t="s">
        <v>18</v>
      </c>
      <c r="E8175" s="197"/>
      <c r="F8175" s="204" t="s">
        <v>13</v>
      </c>
      <c r="G8175" s="33" t="str">
        <f t="shared" si="127"/>
        <v/>
      </c>
      <c r="H8175" s="34"/>
      <c r="I8175" s="35"/>
      <c r="J8175" s="36">
        <v>3</v>
      </c>
    </row>
    <row r="8176" spans="1:10" x14ac:dyDescent="0.25">
      <c r="A8176" s="246"/>
      <c r="B8176" s="241"/>
      <c r="C8176" s="38"/>
      <c r="D8176" s="38"/>
      <c r="E8176" s="199"/>
      <c r="F8176" s="205" t="s">
        <v>13</v>
      </c>
      <c r="G8176" s="39" t="str">
        <f t="shared" si="127"/>
        <v/>
      </c>
      <c r="H8176" s="40"/>
      <c r="I8176" s="37"/>
      <c r="J8176" s="36">
        <v>3</v>
      </c>
    </row>
    <row r="8177" spans="1:10" x14ac:dyDescent="0.25">
      <c r="A8177" s="246"/>
      <c r="B8177" s="241"/>
      <c r="C8177" s="41" t="s">
        <v>11243</v>
      </c>
      <c r="D8177" s="41" t="s">
        <v>83</v>
      </c>
      <c r="E8177" s="201">
        <v>1</v>
      </c>
      <c r="F8177" s="200">
        <v>7.1439999999999992</v>
      </c>
      <c r="G8177" s="39">
        <f t="shared" si="127"/>
        <v>7.1439999999999992</v>
      </c>
      <c r="H8177" s="44">
        <f>SUM(G8177:G8177)</f>
        <v>7.1439999999999992</v>
      </c>
      <c r="I8177" s="45"/>
      <c r="J8177" s="36">
        <v>3</v>
      </c>
    </row>
    <row r="8178" spans="1:10" ht="15.75" thickBot="1" x14ac:dyDescent="0.3">
      <c r="A8178" s="247"/>
      <c r="B8178" s="242"/>
      <c r="C8178" s="46"/>
      <c r="D8178" s="46"/>
      <c r="E8178" s="202"/>
      <c r="F8178" s="203" t="s">
        <v>13</v>
      </c>
      <c r="G8178" s="49" t="str">
        <f t="shared" si="127"/>
        <v/>
      </c>
      <c r="H8178" s="50"/>
      <c r="I8178" s="37"/>
      <c r="J8178" s="36">
        <v>3</v>
      </c>
    </row>
    <row r="8179" spans="1:10" ht="15.75" thickBot="1" x14ac:dyDescent="0.3">
      <c r="A8179" s="237" t="s">
        <v>1960</v>
      </c>
      <c r="B8179" s="240" t="s">
        <v>8392</v>
      </c>
      <c r="C8179" s="31"/>
      <c r="D8179" s="32" t="s">
        <v>18</v>
      </c>
      <c r="E8179" s="197"/>
      <c r="F8179" s="204" t="s">
        <v>13</v>
      </c>
      <c r="G8179" s="33" t="str">
        <f t="shared" si="127"/>
        <v/>
      </c>
      <c r="H8179" s="34"/>
      <c r="I8179" s="35"/>
      <c r="J8179" s="36">
        <v>5</v>
      </c>
    </row>
    <row r="8180" spans="1:10" x14ac:dyDescent="0.25">
      <c r="A8180" s="246"/>
      <c r="B8180" s="241"/>
      <c r="C8180" s="38"/>
      <c r="D8180" s="38"/>
      <c r="E8180" s="199"/>
      <c r="F8180" s="205" t="s">
        <v>13</v>
      </c>
      <c r="G8180" s="39" t="str">
        <f t="shared" si="127"/>
        <v/>
      </c>
      <c r="H8180" s="40"/>
      <c r="I8180" s="37"/>
      <c r="J8180" s="36">
        <v>5</v>
      </c>
    </row>
    <row r="8181" spans="1:10" ht="25.5" x14ac:dyDescent="0.25">
      <c r="A8181" s="246"/>
      <c r="B8181" s="241"/>
      <c r="C8181" s="41" t="s">
        <v>11247</v>
      </c>
      <c r="D8181" s="41" t="s">
        <v>83</v>
      </c>
      <c r="E8181" s="201">
        <v>1</v>
      </c>
      <c r="F8181" s="200">
        <v>3.4104999999999999</v>
      </c>
      <c r="G8181" s="39">
        <f t="shared" si="127"/>
        <v>3.4104999999999999</v>
      </c>
      <c r="H8181" s="44">
        <f>SUM(G8181:G8181)</f>
        <v>3.4104999999999999</v>
      </c>
      <c r="I8181" s="45"/>
      <c r="J8181" s="36">
        <v>5</v>
      </c>
    </row>
    <row r="8182" spans="1:10" ht="15.75" thickBot="1" x14ac:dyDescent="0.3">
      <c r="A8182" s="247"/>
      <c r="B8182" s="242"/>
      <c r="C8182" s="46"/>
      <c r="D8182" s="46"/>
      <c r="E8182" s="202"/>
      <c r="F8182" s="203" t="s">
        <v>13</v>
      </c>
      <c r="G8182" s="49" t="str">
        <f t="shared" si="127"/>
        <v/>
      </c>
      <c r="H8182" s="50"/>
      <c r="I8182" s="37"/>
      <c r="J8182" s="36">
        <v>5</v>
      </c>
    </row>
    <row r="8183" spans="1:10" ht="15.75" thickBot="1" x14ac:dyDescent="0.3">
      <c r="A8183" s="237" t="s">
        <v>1961</v>
      </c>
      <c r="B8183" s="240" t="s">
        <v>8393</v>
      </c>
      <c r="C8183" s="31"/>
      <c r="D8183" s="32" t="s">
        <v>18</v>
      </c>
      <c r="E8183" s="197"/>
      <c r="F8183" s="204" t="s">
        <v>13</v>
      </c>
      <c r="G8183" s="33" t="str">
        <f t="shared" si="127"/>
        <v/>
      </c>
      <c r="H8183" s="34"/>
      <c r="I8183" s="35"/>
      <c r="J8183" s="36">
        <v>3</v>
      </c>
    </row>
    <row r="8184" spans="1:10" x14ac:dyDescent="0.25">
      <c r="A8184" s="246"/>
      <c r="B8184" s="241"/>
      <c r="C8184" s="38"/>
      <c r="D8184" s="38"/>
      <c r="E8184" s="199"/>
      <c r="F8184" s="205" t="s">
        <v>13</v>
      </c>
      <c r="G8184" s="39" t="str">
        <f t="shared" si="127"/>
        <v/>
      </c>
      <c r="H8184" s="40"/>
      <c r="I8184" s="37"/>
      <c r="J8184" s="36">
        <v>3</v>
      </c>
    </row>
    <row r="8185" spans="1:10" x14ac:dyDescent="0.25">
      <c r="A8185" s="246"/>
      <c r="B8185" s="241"/>
      <c r="C8185" s="41" t="s">
        <v>11219</v>
      </c>
      <c r="D8185" s="41" t="s">
        <v>83</v>
      </c>
      <c r="E8185" s="201">
        <v>1</v>
      </c>
      <c r="F8185" s="200">
        <v>11.618499999999999</v>
      </c>
      <c r="G8185" s="39">
        <f t="shared" si="127"/>
        <v>11.618499999999999</v>
      </c>
      <c r="H8185" s="44">
        <f>SUM(G8185:G8185)</f>
        <v>11.618499999999999</v>
      </c>
      <c r="I8185" s="45"/>
      <c r="J8185" s="36">
        <v>3</v>
      </c>
    </row>
    <row r="8186" spans="1:10" ht="15.75" thickBot="1" x14ac:dyDescent="0.3">
      <c r="A8186" s="247"/>
      <c r="B8186" s="242"/>
      <c r="C8186" s="46"/>
      <c r="D8186" s="46"/>
      <c r="E8186" s="202"/>
      <c r="F8186" s="203" t="s">
        <v>13</v>
      </c>
      <c r="G8186" s="49" t="str">
        <f t="shared" si="127"/>
        <v/>
      </c>
      <c r="H8186" s="50"/>
      <c r="I8186" s="37"/>
      <c r="J8186" s="36">
        <v>3</v>
      </c>
    </row>
    <row r="8187" spans="1:10" ht="15.75" thickBot="1" x14ac:dyDescent="0.3">
      <c r="A8187" s="237" t="s">
        <v>1962</v>
      </c>
      <c r="B8187" s="240" t="s">
        <v>8394</v>
      </c>
      <c r="C8187" s="31"/>
      <c r="D8187" s="32" t="s">
        <v>18</v>
      </c>
      <c r="E8187" s="197"/>
      <c r="F8187" s="204" t="s">
        <v>13</v>
      </c>
      <c r="G8187" s="33" t="str">
        <f t="shared" si="127"/>
        <v/>
      </c>
      <c r="H8187" s="34"/>
      <c r="I8187" s="35"/>
      <c r="J8187" s="36">
        <v>3</v>
      </c>
    </row>
    <row r="8188" spans="1:10" x14ac:dyDescent="0.25">
      <c r="A8188" s="246"/>
      <c r="B8188" s="241"/>
      <c r="C8188" s="38"/>
      <c r="D8188" s="38"/>
      <c r="E8188" s="199"/>
      <c r="F8188" s="205" t="s">
        <v>13</v>
      </c>
      <c r="G8188" s="39" t="str">
        <f t="shared" si="127"/>
        <v/>
      </c>
      <c r="H8188" s="40"/>
      <c r="I8188" s="37"/>
      <c r="J8188" s="36">
        <v>3</v>
      </c>
    </row>
    <row r="8189" spans="1:10" ht="25.5" x14ac:dyDescent="0.25">
      <c r="A8189" s="246"/>
      <c r="B8189" s="241"/>
      <c r="C8189" s="41" t="s">
        <v>11223</v>
      </c>
      <c r="D8189" s="41" t="s">
        <v>83</v>
      </c>
      <c r="E8189" s="201">
        <v>1</v>
      </c>
      <c r="F8189" s="200">
        <v>10.183999999999999</v>
      </c>
      <c r="G8189" s="39">
        <f t="shared" si="127"/>
        <v>10.183999999999999</v>
      </c>
      <c r="H8189" s="44">
        <f>SUM(G8189:G8189)</f>
        <v>10.183999999999999</v>
      </c>
      <c r="I8189" s="45"/>
      <c r="J8189" s="36">
        <v>3</v>
      </c>
    </row>
    <row r="8190" spans="1:10" ht="15.75" thickBot="1" x14ac:dyDescent="0.3">
      <c r="A8190" s="247"/>
      <c r="B8190" s="242"/>
      <c r="C8190" s="46"/>
      <c r="D8190" s="46"/>
      <c r="E8190" s="202"/>
      <c r="F8190" s="203" t="s">
        <v>13</v>
      </c>
      <c r="G8190" s="49" t="str">
        <f t="shared" si="127"/>
        <v/>
      </c>
      <c r="H8190" s="50"/>
      <c r="I8190" s="37"/>
      <c r="J8190" s="36">
        <v>3</v>
      </c>
    </row>
    <row r="8191" spans="1:10" ht="15.75" thickBot="1" x14ac:dyDescent="0.3">
      <c r="A8191" s="237" t="s">
        <v>1963</v>
      </c>
      <c r="B8191" s="240" t="s">
        <v>8395</v>
      </c>
      <c r="C8191" s="31"/>
      <c r="D8191" s="32" t="s">
        <v>18</v>
      </c>
      <c r="E8191" s="197"/>
      <c r="F8191" s="204" t="s">
        <v>13</v>
      </c>
      <c r="G8191" s="33" t="str">
        <f t="shared" si="127"/>
        <v/>
      </c>
      <c r="H8191" s="34"/>
      <c r="I8191" s="35"/>
      <c r="J8191" s="36">
        <v>3</v>
      </c>
    </row>
    <row r="8192" spans="1:10" x14ac:dyDescent="0.25">
      <c r="A8192" s="246"/>
      <c r="B8192" s="241"/>
      <c r="C8192" s="38"/>
      <c r="D8192" s="38"/>
      <c r="E8192" s="199"/>
      <c r="F8192" s="205" t="s">
        <v>13</v>
      </c>
      <c r="G8192" s="39" t="str">
        <f t="shared" si="127"/>
        <v/>
      </c>
      <c r="H8192" s="40"/>
      <c r="I8192" s="37"/>
      <c r="J8192" s="36">
        <v>3</v>
      </c>
    </row>
    <row r="8193" spans="1:10" ht="25.5" x14ac:dyDescent="0.25">
      <c r="A8193" s="246"/>
      <c r="B8193" s="241"/>
      <c r="C8193" s="41" t="s">
        <v>11239</v>
      </c>
      <c r="D8193" s="41" t="s">
        <v>83</v>
      </c>
      <c r="E8193" s="201">
        <v>1</v>
      </c>
      <c r="F8193" s="200">
        <v>7.7614999999999998</v>
      </c>
      <c r="G8193" s="39">
        <f t="shared" si="127"/>
        <v>7.7614999999999998</v>
      </c>
      <c r="H8193" s="44">
        <f>SUM(G8193:G8193)</f>
        <v>7.7614999999999998</v>
      </c>
      <c r="I8193" s="45"/>
      <c r="J8193" s="36">
        <v>3</v>
      </c>
    </row>
    <row r="8194" spans="1:10" ht="15.75" thickBot="1" x14ac:dyDescent="0.3">
      <c r="A8194" s="247"/>
      <c r="B8194" s="242"/>
      <c r="C8194" s="46"/>
      <c r="D8194" s="46"/>
      <c r="E8194" s="202"/>
      <c r="F8194" s="203" t="s">
        <v>13</v>
      </c>
      <c r="G8194" s="49" t="str">
        <f t="shared" si="127"/>
        <v/>
      </c>
      <c r="H8194" s="50"/>
      <c r="I8194" s="37"/>
      <c r="J8194" s="36">
        <v>3</v>
      </c>
    </row>
    <row r="8195" spans="1:10" ht="15.75" thickBot="1" x14ac:dyDescent="0.3">
      <c r="A8195" s="237" t="s">
        <v>1964</v>
      </c>
      <c r="B8195" s="240" t="s">
        <v>8396</v>
      </c>
      <c r="C8195" s="31"/>
      <c r="D8195" s="32" t="s">
        <v>18</v>
      </c>
      <c r="E8195" s="197"/>
      <c r="F8195" s="204" t="s">
        <v>13</v>
      </c>
      <c r="G8195" s="33" t="str">
        <f t="shared" si="127"/>
        <v/>
      </c>
      <c r="H8195" s="34"/>
      <c r="I8195" s="35"/>
      <c r="J8195" s="36">
        <v>12</v>
      </c>
    </row>
    <row r="8196" spans="1:10" x14ac:dyDescent="0.25">
      <c r="A8196" s="246"/>
      <c r="B8196" s="241"/>
      <c r="C8196" s="38"/>
      <c r="D8196" s="38"/>
      <c r="E8196" s="199"/>
      <c r="F8196" s="205" t="s">
        <v>13</v>
      </c>
      <c r="G8196" s="39" t="str">
        <f t="shared" si="127"/>
        <v/>
      </c>
      <c r="H8196" s="40"/>
      <c r="I8196" s="37"/>
      <c r="J8196" s="36">
        <v>12</v>
      </c>
    </row>
    <row r="8197" spans="1:10" x14ac:dyDescent="0.25">
      <c r="A8197" s="246"/>
      <c r="B8197" s="241"/>
      <c r="C8197" s="41" t="s">
        <v>1965</v>
      </c>
      <c r="D8197" s="41" t="s">
        <v>18</v>
      </c>
      <c r="E8197" s="201">
        <v>1</v>
      </c>
      <c r="F8197" s="200">
        <v>3.7809999999999997</v>
      </c>
      <c r="G8197" s="39">
        <f t="shared" si="127"/>
        <v>3.7809999999999997</v>
      </c>
      <c r="H8197" s="44">
        <f>SUM(G8197:G8197)</f>
        <v>3.7809999999999997</v>
      </c>
      <c r="I8197" s="45"/>
      <c r="J8197" s="36">
        <v>12</v>
      </c>
    </row>
    <row r="8198" spans="1:10" ht="15.75" thickBot="1" x14ac:dyDescent="0.3">
      <c r="A8198" s="247"/>
      <c r="B8198" s="242"/>
      <c r="C8198" s="46"/>
      <c r="D8198" s="46"/>
      <c r="E8198" s="202"/>
      <c r="F8198" s="203" t="s">
        <v>13</v>
      </c>
      <c r="G8198" s="49" t="str">
        <f t="shared" ref="G8198:G8261" si="128">IF(ISNUMBER(F8198),E8198*F8198,"")</f>
        <v/>
      </c>
      <c r="H8198" s="50"/>
      <c r="I8198" s="37"/>
      <c r="J8198" s="36">
        <v>12</v>
      </c>
    </row>
    <row r="8199" spans="1:10" ht="15.75" thickBot="1" x14ac:dyDescent="0.3">
      <c r="A8199" s="237" t="s">
        <v>1966</v>
      </c>
      <c r="B8199" s="240" t="s">
        <v>8397</v>
      </c>
      <c r="C8199" s="31"/>
      <c r="D8199" s="32" t="s">
        <v>18</v>
      </c>
      <c r="E8199" s="197"/>
      <c r="F8199" s="204" t="s">
        <v>13</v>
      </c>
      <c r="G8199" s="33" t="str">
        <f t="shared" si="128"/>
        <v/>
      </c>
      <c r="H8199" s="34"/>
      <c r="I8199" s="35"/>
      <c r="J8199" s="36">
        <v>8</v>
      </c>
    </row>
    <row r="8200" spans="1:10" x14ac:dyDescent="0.25">
      <c r="A8200" s="246"/>
      <c r="B8200" s="241"/>
      <c r="C8200" s="38"/>
      <c r="D8200" s="38"/>
      <c r="E8200" s="199"/>
      <c r="F8200" s="205" t="s">
        <v>13</v>
      </c>
      <c r="G8200" s="39" t="str">
        <f t="shared" si="128"/>
        <v/>
      </c>
      <c r="H8200" s="40"/>
      <c r="I8200" s="37"/>
      <c r="J8200" s="36">
        <v>8</v>
      </c>
    </row>
    <row r="8201" spans="1:10" ht="25.5" x14ac:dyDescent="0.25">
      <c r="A8201" s="246"/>
      <c r="B8201" s="241"/>
      <c r="C8201" s="41" t="s">
        <v>11232</v>
      </c>
      <c r="D8201" s="41" t="s">
        <v>83</v>
      </c>
      <c r="E8201" s="201">
        <v>1</v>
      </c>
      <c r="F8201" s="200">
        <v>3.1635</v>
      </c>
      <c r="G8201" s="39">
        <f t="shared" si="128"/>
        <v>3.1635</v>
      </c>
      <c r="H8201" s="44">
        <f>SUM(G8201:G8201)</f>
        <v>3.1635</v>
      </c>
      <c r="I8201" s="45"/>
      <c r="J8201" s="36">
        <v>8</v>
      </c>
    </row>
    <row r="8202" spans="1:10" ht="15.75" thickBot="1" x14ac:dyDescent="0.3">
      <c r="A8202" s="247"/>
      <c r="B8202" s="242"/>
      <c r="C8202" s="46"/>
      <c r="D8202" s="46"/>
      <c r="E8202" s="202"/>
      <c r="F8202" s="203" t="s">
        <v>13</v>
      </c>
      <c r="G8202" s="49" t="str">
        <f t="shared" si="128"/>
        <v/>
      </c>
      <c r="H8202" s="50"/>
      <c r="I8202" s="37"/>
      <c r="J8202" s="36">
        <v>8</v>
      </c>
    </row>
    <row r="8203" spans="1:10" ht="15.75" thickBot="1" x14ac:dyDescent="0.3">
      <c r="A8203" s="237" t="s">
        <v>1967</v>
      </c>
      <c r="B8203" s="240" t="s">
        <v>8398</v>
      </c>
      <c r="C8203" s="31"/>
      <c r="D8203" s="32" t="s">
        <v>18</v>
      </c>
      <c r="E8203" s="197"/>
      <c r="F8203" s="204" t="s">
        <v>13</v>
      </c>
      <c r="G8203" s="33" t="str">
        <f t="shared" si="128"/>
        <v/>
      </c>
      <c r="H8203" s="34"/>
      <c r="I8203" s="35"/>
      <c r="J8203" s="36">
        <v>12</v>
      </c>
    </row>
    <row r="8204" spans="1:10" x14ac:dyDescent="0.25">
      <c r="A8204" s="246"/>
      <c r="B8204" s="241"/>
      <c r="C8204" s="38"/>
      <c r="D8204" s="38"/>
      <c r="E8204" s="199"/>
      <c r="F8204" s="205" t="s">
        <v>13</v>
      </c>
      <c r="G8204" s="39" t="str">
        <f t="shared" si="128"/>
        <v/>
      </c>
      <c r="H8204" s="40"/>
      <c r="I8204" s="37"/>
      <c r="J8204" s="36">
        <v>12</v>
      </c>
    </row>
    <row r="8205" spans="1:10" ht="25.5" x14ac:dyDescent="0.25">
      <c r="A8205" s="246"/>
      <c r="B8205" s="241"/>
      <c r="C8205" s="41" t="s">
        <v>11191</v>
      </c>
      <c r="D8205" s="41" t="s">
        <v>83</v>
      </c>
      <c r="E8205" s="201">
        <v>1</v>
      </c>
      <c r="F8205" s="200">
        <v>4.6265000000000001</v>
      </c>
      <c r="G8205" s="39">
        <f t="shared" si="128"/>
        <v>4.6265000000000001</v>
      </c>
      <c r="H8205" s="44">
        <f>SUM(G8205:G8205)</f>
        <v>4.6265000000000001</v>
      </c>
      <c r="I8205" s="45"/>
      <c r="J8205" s="36">
        <v>12</v>
      </c>
    </row>
    <row r="8206" spans="1:10" ht="15.75" thickBot="1" x14ac:dyDescent="0.3">
      <c r="A8206" s="247"/>
      <c r="B8206" s="242"/>
      <c r="C8206" s="46"/>
      <c r="D8206" s="46"/>
      <c r="E8206" s="202"/>
      <c r="F8206" s="203" t="s">
        <v>13</v>
      </c>
      <c r="G8206" s="49" t="str">
        <f t="shared" si="128"/>
        <v/>
      </c>
      <c r="H8206" s="50"/>
      <c r="I8206" s="37"/>
      <c r="J8206" s="36">
        <v>12</v>
      </c>
    </row>
    <row r="8207" spans="1:10" ht="15.75" thickBot="1" x14ac:dyDescent="0.3">
      <c r="A8207" s="237" t="s">
        <v>1968</v>
      </c>
      <c r="B8207" s="240" t="s">
        <v>8399</v>
      </c>
      <c r="C8207" s="31"/>
      <c r="D8207" s="32" t="s">
        <v>18</v>
      </c>
      <c r="E8207" s="197"/>
      <c r="F8207" s="204" t="s">
        <v>13</v>
      </c>
      <c r="G8207" s="33" t="str">
        <f t="shared" si="128"/>
        <v/>
      </c>
      <c r="H8207" s="34"/>
      <c r="I8207" s="35"/>
      <c r="J8207" s="36">
        <v>3</v>
      </c>
    </row>
    <row r="8208" spans="1:10" x14ac:dyDescent="0.25">
      <c r="A8208" s="246"/>
      <c r="B8208" s="241"/>
      <c r="C8208" s="38"/>
      <c r="D8208" s="38"/>
      <c r="E8208" s="199"/>
      <c r="F8208" s="205" t="s">
        <v>13</v>
      </c>
      <c r="G8208" s="39" t="str">
        <f t="shared" si="128"/>
        <v/>
      </c>
      <c r="H8208" s="40"/>
      <c r="I8208" s="37"/>
      <c r="J8208" s="36">
        <v>3</v>
      </c>
    </row>
    <row r="8209" spans="1:10" ht="25.5" x14ac:dyDescent="0.25">
      <c r="A8209" s="246"/>
      <c r="B8209" s="241"/>
      <c r="C8209" s="41" t="s">
        <v>11251</v>
      </c>
      <c r="D8209" s="41" t="s">
        <v>83</v>
      </c>
      <c r="E8209" s="201">
        <v>1</v>
      </c>
      <c r="F8209" s="200">
        <v>5.4719999999999995</v>
      </c>
      <c r="G8209" s="39">
        <f t="shared" si="128"/>
        <v>5.4719999999999995</v>
      </c>
      <c r="H8209" s="44">
        <f>SUM(G8209:G8209)</f>
        <v>5.4719999999999995</v>
      </c>
      <c r="I8209" s="45"/>
      <c r="J8209" s="36">
        <v>3</v>
      </c>
    </row>
    <row r="8210" spans="1:10" ht="15.75" thickBot="1" x14ac:dyDescent="0.3">
      <c r="A8210" s="247"/>
      <c r="B8210" s="242"/>
      <c r="C8210" s="46"/>
      <c r="D8210" s="46"/>
      <c r="E8210" s="202"/>
      <c r="F8210" s="203" t="s">
        <v>13</v>
      </c>
      <c r="G8210" s="49" t="str">
        <f t="shared" si="128"/>
        <v/>
      </c>
      <c r="H8210" s="50"/>
      <c r="I8210" s="37"/>
      <c r="J8210" s="36">
        <v>3</v>
      </c>
    </row>
    <row r="8211" spans="1:10" ht="15.75" thickBot="1" x14ac:dyDescent="0.3">
      <c r="A8211" s="237" t="s">
        <v>1969</v>
      </c>
      <c r="B8211" s="240" t="s">
        <v>8400</v>
      </c>
      <c r="C8211" s="31"/>
      <c r="D8211" s="32" t="s">
        <v>18</v>
      </c>
      <c r="E8211" s="197"/>
      <c r="F8211" s="204" t="s">
        <v>13</v>
      </c>
      <c r="G8211" s="33" t="str">
        <f t="shared" si="128"/>
        <v/>
      </c>
      <c r="H8211" s="34"/>
      <c r="I8211" s="35"/>
      <c r="J8211" s="36">
        <v>12</v>
      </c>
    </row>
    <row r="8212" spans="1:10" x14ac:dyDescent="0.25">
      <c r="A8212" s="246"/>
      <c r="B8212" s="241"/>
      <c r="C8212" s="38"/>
      <c r="D8212" s="38"/>
      <c r="E8212" s="199"/>
      <c r="F8212" s="205" t="s">
        <v>13</v>
      </c>
      <c r="G8212" s="39" t="str">
        <f t="shared" si="128"/>
        <v/>
      </c>
      <c r="H8212" s="40"/>
      <c r="I8212" s="37"/>
      <c r="J8212" s="36">
        <v>12</v>
      </c>
    </row>
    <row r="8213" spans="1:10" x14ac:dyDescent="0.25">
      <c r="A8213" s="246"/>
      <c r="B8213" s="241"/>
      <c r="C8213" s="41" t="s">
        <v>11133</v>
      </c>
      <c r="D8213" s="41" t="s">
        <v>83</v>
      </c>
      <c r="E8213" s="201">
        <v>1</v>
      </c>
      <c r="F8213" s="200">
        <v>14.126499999999998</v>
      </c>
      <c r="G8213" s="39">
        <f t="shared" si="128"/>
        <v>14.126499999999998</v>
      </c>
      <c r="H8213" s="44">
        <f>SUM(G8213:G8213)</f>
        <v>14.126499999999998</v>
      </c>
      <c r="I8213" s="45"/>
      <c r="J8213" s="36">
        <v>12</v>
      </c>
    </row>
    <row r="8214" spans="1:10" ht="15.75" thickBot="1" x14ac:dyDescent="0.3">
      <c r="A8214" s="247"/>
      <c r="B8214" s="242"/>
      <c r="C8214" s="46"/>
      <c r="D8214" s="46"/>
      <c r="E8214" s="202"/>
      <c r="F8214" s="203" t="s">
        <v>13</v>
      </c>
      <c r="G8214" s="49" t="str">
        <f t="shared" si="128"/>
        <v/>
      </c>
      <c r="H8214" s="50"/>
      <c r="I8214" s="37"/>
      <c r="J8214" s="36">
        <v>12</v>
      </c>
    </row>
    <row r="8215" spans="1:10" ht="15.75" thickBot="1" x14ac:dyDescent="0.3">
      <c r="A8215" s="237" t="s">
        <v>1970</v>
      </c>
      <c r="B8215" s="240" t="s">
        <v>8401</v>
      </c>
      <c r="C8215" s="31"/>
      <c r="D8215" s="32" t="s">
        <v>18</v>
      </c>
      <c r="E8215" s="197"/>
      <c r="F8215" s="204" t="s">
        <v>13</v>
      </c>
      <c r="G8215" s="33" t="str">
        <f t="shared" si="128"/>
        <v/>
      </c>
      <c r="H8215" s="34"/>
      <c r="I8215" s="35"/>
      <c r="J8215" s="36">
        <v>5</v>
      </c>
    </row>
    <row r="8216" spans="1:10" x14ac:dyDescent="0.25">
      <c r="A8216" s="246"/>
      <c r="B8216" s="241"/>
      <c r="C8216" s="38"/>
      <c r="D8216" s="38"/>
      <c r="E8216" s="199"/>
      <c r="F8216" s="205" t="s">
        <v>13</v>
      </c>
      <c r="G8216" s="39" t="str">
        <f t="shared" si="128"/>
        <v/>
      </c>
      <c r="H8216" s="40"/>
      <c r="I8216" s="37"/>
      <c r="J8216" s="36">
        <v>5</v>
      </c>
    </row>
    <row r="8217" spans="1:10" ht="25.5" x14ac:dyDescent="0.25">
      <c r="A8217" s="246"/>
      <c r="B8217" s="241"/>
      <c r="C8217" s="41" t="s">
        <v>11220</v>
      </c>
      <c r="D8217" s="41" t="s">
        <v>83</v>
      </c>
      <c r="E8217" s="201">
        <v>1</v>
      </c>
      <c r="F8217" s="200">
        <v>6.9254999999999995</v>
      </c>
      <c r="G8217" s="39">
        <f t="shared" si="128"/>
        <v>6.9254999999999995</v>
      </c>
      <c r="H8217" s="44">
        <f>SUM(G8217:G8217)</f>
        <v>6.9254999999999995</v>
      </c>
      <c r="I8217" s="45"/>
      <c r="J8217" s="36">
        <v>5</v>
      </c>
    </row>
    <row r="8218" spans="1:10" ht="15.75" thickBot="1" x14ac:dyDescent="0.3">
      <c r="A8218" s="247"/>
      <c r="B8218" s="242"/>
      <c r="C8218" s="46"/>
      <c r="D8218" s="46"/>
      <c r="E8218" s="202"/>
      <c r="F8218" s="203" t="s">
        <v>13</v>
      </c>
      <c r="G8218" s="49" t="str">
        <f t="shared" si="128"/>
        <v/>
      </c>
      <c r="H8218" s="50"/>
      <c r="I8218" s="37"/>
      <c r="J8218" s="36">
        <v>5</v>
      </c>
    </row>
    <row r="8219" spans="1:10" ht="15.75" thickBot="1" x14ac:dyDescent="0.3">
      <c r="A8219" s="237" t="s">
        <v>1971</v>
      </c>
      <c r="B8219" s="240" t="s">
        <v>8402</v>
      </c>
      <c r="C8219" s="31"/>
      <c r="D8219" s="32" t="s">
        <v>18</v>
      </c>
      <c r="E8219" s="197"/>
      <c r="F8219" s="204" t="s">
        <v>13</v>
      </c>
      <c r="G8219" s="33" t="str">
        <f t="shared" si="128"/>
        <v/>
      </c>
      <c r="H8219" s="34"/>
      <c r="I8219" s="35"/>
      <c r="J8219" s="36">
        <v>8</v>
      </c>
    </row>
    <row r="8220" spans="1:10" x14ac:dyDescent="0.25">
      <c r="A8220" s="246"/>
      <c r="B8220" s="241"/>
      <c r="C8220" s="38"/>
      <c r="D8220" s="38"/>
      <c r="E8220" s="199"/>
      <c r="F8220" s="205" t="s">
        <v>13</v>
      </c>
      <c r="G8220" s="39" t="str">
        <f t="shared" si="128"/>
        <v/>
      </c>
      <c r="H8220" s="40"/>
      <c r="I8220" s="37"/>
      <c r="J8220" s="36">
        <v>8</v>
      </c>
    </row>
    <row r="8221" spans="1:10" ht="25.5" x14ac:dyDescent="0.25">
      <c r="A8221" s="246"/>
      <c r="B8221" s="241"/>
      <c r="C8221" s="41" t="s">
        <v>11188</v>
      </c>
      <c r="D8221" s="41" t="s">
        <v>83</v>
      </c>
      <c r="E8221" s="201">
        <v>1</v>
      </c>
      <c r="F8221" s="200">
        <v>7.1819999999999995</v>
      </c>
      <c r="G8221" s="39">
        <f t="shared" si="128"/>
        <v>7.1819999999999995</v>
      </c>
      <c r="H8221" s="44">
        <f>SUM(G8221:G8221)</f>
        <v>7.1819999999999995</v>
      </c>
      <c r="I8221" s="45"/>
      <c r="J8221" s="36">
        <v>8</v>
      </c>
    </row>
    <row r="8222" spans="1:10" ht="15.75" thickBot="1" x14ac:dyDescent="0.3">
      <c r="A8222" s="247"/>
      <c r="B8222" s="242"/>
      <c r="C8222" s="46"/>
      <c r="D8222" s="46"/>
      <c r="E8222" s="202"/>
      <c r="F8222" s="203" t="s">
        <v>13</v>
      </c>
      <c r="G8222" s="49" t="str">
        <f t="shared" si="128"/>
        <v/>
      </c>
      <c r="H8222" s="50"/>
      <c r="I8222" s="37"/>
      <c r="J8222" s="36">
        <v>8</v>
      </c>
    </row>
    <row r="8223" spans="1:10" ht="15.75" thickBot="1" x14ac:dyDescent="0.3">
      <c r="A8223" s="237" t="s">
        <v>1972</v>
      </c>
      <c r="B8223" s="240" t="s">
        <v>8403</v>
      </c>
      <c r="C8223" s="31"/>
      <c r="D8223" s="32" t="s">
        <v>18</v>
      </c>
      <c r="E8223" s="197"/>
      <c r="F8223" s="204" t="s">
        <v>13</v>
      </c>
      <c r="G8223" s="33" t="str">
        <f t="shared" si="128"/>
        <v/>
      </c>
      <c r="H8223" s="34"/>
      <c r="I8223" s="35"/>
      <c r="J8223" s="36">
        <v>3</v>
      </c>
    </row>
    <row r="8224" spans="1:10" x14ac:dyDescent="0.25">
      <c r="A8224" s="246"/>
      <c r="B8224" s="241"/>
      <c r="C8224" s="38"/>
      <c r="D8224" s="38"/>
      <c r="E8224" s="199"/>
      <c r="F8224" s="205" t="s">
        <v>13</v>
      </c>
      <c r="G8224" s="39" t="str">
        <f t="shared" si="128"/>
        <v/>
      </c>
      <c r="H8224" s="40"/>
      <c r="I8224" s="37"/>
      <c r="J8224" s="36">
        <v>3</v>
      </c>
    </row>
    <row r="8225" spans="1:10" x14ac:dyDescent="0.25">
      <c r="A8225" s="246"/>
      <c r="B8225" s="241"/>
      <c r="C8225" s="41" t="s">
        <v>11143</v>
      </c>
      <c r="D8225" s="41" t="s">
        <v>83</v>
      </c>
      <c r="E8225" s="201">
        <v>1</v>
      </c>
      <c r="F8225" s="200">
        <v>45.989499999999992</v>
      </c>
      <c r="G8225" s="39">
        <f t="shared" si="128"/>
        <v>45.989499999999992</v>
      </c>
      <c r="H8225" s="44">
        <f>SUM(G8225:G8225)</f>
        <v>45.989499999999992</v>
      </c>
      <c r="I8225" s="45"/>
      <c r="J8225" s="36">
        <v>3</v>
      </c>
    </row>
    <row r="8226" spans="1:10" ht="15.75" thickBot="1" x14ac:dyDescent="0.3">
      <c r="A8226" s="247"/>
      <c r="B8226" s="242"/>
      <c r="C8226" s="46"/>
      <c r="D8226" s="46"/>
      <c r="E8226" s="202"/>
      <c r="F8226" s="203" t="s">
        <v>13</v>
      </c>
      <c r="G8226" s="49" t="str">
        <f t="shared" si="128"/>
        <v/>
      </c>
      <c r="H8226" s="50"/>
      <c r="I8226" s="37"/>
      <c r="J8226" s="36">
        <v>3</v>
      </c>
    </row>
    <row r="8227" spans="1:10" ht="15.75" thickBot="1" x14ac:dyDescent="0.3">
      <c r="A8227" s="237" t="s">
        <v>1973</v>
      </c>
      <c r="B8227" s="240" t="s">
        <v>8404</v>
      </c>
      <c r="C8227" s="31"/>
      <c r="D8227" s="32" t="s">
        <v>18</v>
      </c>
      <c r="E8227" s="197"/>
      <c r="F8227" s="204" t="s">
        <v>13</v>
      </c>
      <c r="G8227" s="33" t="str">
        <f t="shared" si="128"/>
        <v/>
      </c>
      <c r="H8227" s="34"/>
      <c r="I8227" s="35"/>
      <c r="J8227" s="36">
        <v>3</v>
      </c>
    </row>
    <row r="8228" spans="1:10" x14ac:dyDescent="0.25">
      <c r="A8228" s="246"/>
      <c r="B8228" s="241"/>
      <c r="C8228" s="38"/>
      <c r="D8228" s="38"/>
      <c r="E8228" s="199"/>
      <c r="F8228" s="205" t="s">
        <v>13</v>
      </c>
      <c r="G8228" s="39" t="str">
        <f t="shared" si="128"/>
        <v/>
      </c>
      <c r="H8228" s="40"/>
      <c r="I8228" s="37"/>
      <c r="J8228" s="36">
        <v>3</v>
      </c>
    </row>
    <row r="8229" spans="1:10" ht="25.5" x14ac:dyDescent="0.25">
      <c r="A8229" s="246"/>
      <c r="B8229" s="241"/>
      <c r="C8229" s="41" t="s">
        <v>11234</v>
      </c>
      <c r="D8229" s="41" t="s">
        <v>83</v>
      </c>
      <c r="E8229" s="201">
        <v>1</v>
      </c>
      <c r="F8229" s="200">
        <v>8.1889999999999983</v>
      </c>
      <c r="G8229" s="39">
        <f t="shared" si="128"/>
        <v>8.1889999999999983</v>
      </c>
      <c r="H8229" s="44">
        <f>SUM(G8229:G8229)</f>
        <v>8.1889999999999983</v>
      </c>
      <c r="I8229" s="45"/>
      <c r="J8229" s="36">
        <v>3</v>
      </c>
    </row>
    <row r="8230" spans="1:10" ht="15.75" thickBot="1" x14ac:dyDescent="0.3">
      <c r="A8230" s="247"/>
      <c r="B8230" s="242"/>
      <c r="C8230" s="46"/>
      <c r="D8230" s="46"/>
      <c r="E8230" s="202"/>
      <c r="F8230" s="203" t="s">
        <v>13</v>
      </c>
      <c r="G8230" s="49" t="str">
        <f t="shared" si="128"/>
        <v/>
      </c>
      <c r="H8230" s="50"/>
      <c r="I8230" s="37"/>
      <c r="J8230" s="36">
        <v>3</v>
      </c>
    </row>
    <row r="8231" spans="1:10" ht="15.75" thickBot="1" x14ac:dyDescent="0.3">
      <c r="A8231" s="237" t="s">
        <v>1974</v>
      </c>
      <c r="B8231" s="240" t="s">
        <v>8405</v>
      </c>
      <c r="C8231" s="31"/>
      <c r="D8231" s="32" t="s">
        <v>18</v>
      </c>
      <c r="E8231" s="197"/>
      <c r="F8231" s="204" t="s">
        <v>13</v>
      </c>
      <c r="G8231" s="33" t="str">
        <f t="shared" si="128"/>
        <v/>
      </c>
      <c r="H8231" s="34"/>
      <c r="I8231" s="35"/>
      <c r="J8231" s="36">
        <v>3</v>
      </c>
    </row>
    <row r="8232" spans="1:10" x14ac:dyDescent="0.25">
      <c r="A8232" s="246"/>
      <c r="B8232" s="241"/>
      <c r="C8232" s="38"/>
      <c r="D8232" s="38"/>
      <c r="E8232" s="199"/>
      <c r="F8232" s="205" t="s">
        <v>13</v>
      </c>
      <c r="G8232" s="39" t="str">
        <f t="shared" si="128"/>
        <v/>
      </c>
      <c r="H8232" s="40"/>
      <c r="I8232" s="37"/>
      <c r="J8232" s="36">
        <v>3</v>
      </c>
    </row>
    <row r="8233" spans="1:10" x14ac:dyDescent="0.25">
      <c r="A8233" s="246"/>
      <c r="B8233" s="241"/>
      <c r="C8233" s="41" t="s">
        <v>11208</v>
      </c>
      <c r="D8233" s="41" t="s">
        <v>83</v>
      </c>
      <c r="E8233" s="201">
        <v>1</v>
      </c>
      <c r="F8233" s="200">
        <v>12.901</v>
      </c>
      <c r="G8233" s="39">
        <f t="shared" si="128"/>
        <v>12.901</v>
      </c>
      <c r="H8233" s="44">
        <f>SUM(G8233:G8233)</f>
        <v>12.901</v>
      </c>
      <c r="I8233" s="45"/>
      <c r="J8233" s="36">
        <v>3</v>
      </c>
    </row>
    <row r="8234" spans="1:10" ht="15.75" thickBot="1" x14ac:dyDescent="0.3">
      <c r="A8234" s="247"/>
      <c r="B8234" s="242"/>
      <c r="C8234" s="46"/>
      <c r="D8234" s="46"/>
      <c r="E8234" s="202"/>
      <c r="F8234" s="203" t="s">
        <v>13</v>
      </c>
      <c r="G8234" s="49" t="str">
        <f t="shared" si="128"/>
        <v/>
      </c>
      <c r="H8234" s="50"/>
      <c r="I8234" s="37"/>
      <c r="J8234" s="36">
        <v>3</v>
      </c>
    </row>
    <row r="8235" spans="1:10" ht="15.75" thickBot="1" x14ac:dyDescent="0.3">
      <c r="A8235" s="237" t="s">
        <v>1975</v>
      </c>
      <c r="B8235" s="240" t="s">
        <v>8406</v>
      </c>
      <c r="C8235" s="31"/>
      <c r="D8235" s="32" t="s">
        <v>18</v>
      </c>
      <c r="E8235" s="197"/>
      <c r="F8235" s="204" t="s">
        <v>13</v>
      </c>
      <c r="G8235" s="33" t="str">
        <f t="shared" si="128"/>
        <v/>
      </c>
      <c r="H8235" s="34"/>
      <c r="I8235" s="35"/>
      <c r="J8235" s="36">
        <v>12</v>
      </c>
    </row>
    <row r="8236" spans="1:10" x14ac:dyDescent="0.25">
      <c r="A8236" s="246"/>
      <c r="B8236" s="241"/>
      <c r="C8236" s="38"/>
      <c r="D8236" s="38"/>
      <c r="E8236" s="199"/>
      <c r="F8236" s="205" t="s">
        <v>13</v>
      </c>
      <c r="G8236" s="39" t="str">
        <f t="shared" si="128"/>
        <v/>
      </c>
      <c r="H8236" s="40"/>
      <c r="I8236" s="37"/>
      <c r="J8236" s="36">
        <v>12</v>
      </c>
    </row>
    <row r="8237" spans="1:10" x14ac:dyDescent="0.25">
      <c r="A8237" s="246"/>
      <c r="B8237" s="241"/>
      <c r="C8237" s="41" t="s">
        <v>11077</v>
      </c>
      <c r="D8237" s="41" t="s">
        <v>83</v>
      </c>
      <c r="E8237" s="201">
        <v>1</v>
      </c>
      <c r="F8237" s="200">
        <v>29.611499999999999</v>
      </c>
      <c r="G8237" s="39">
        <f t="shared" si="128"/>
        <v>29.611499999999999</v>
      </c>
      <c r="H8237" s="44">
        <f>SUM(G8237:G8237)</f>
        <v>29.611499999999999</v>
      </c>
      <c r="I8237" s="45"/>
      <c r="J8237" s="36">
        <v>12</v>
      </c>
    </row>
    <row r="8238" spans="1:10" ht="15.75" thickBot="1" x14ac:dyDescent="0.3">
      <c r="A8238" s="247"/>
      <c r="B8238" s="242"/>
      <c r="C8238" s="46"/>
      <c r="D8238" s="46"/>
      <c r="E8238" s="202"/>
      <c r="F8238" s="203" t="s">
        <v>13</v>
      </c>
      <c r="G8238" s="49" t="str">
        <f t="shared" si="128"/>
        <v/>
      </c>
      <c r="H8238" s="50"/>
      <c r="I8238" s="37"/>
      <c r="J8238" s="36">
        <v>12</v>
      </c>
    </row>
    <row r="8239" spans="1:10" ht="15.75" thickBot="1" x14ac:dyDescent="0.3">
      <c r="A8239" s="237" t="s">
        <v>1976</v>
      </c>
      <c r="B8239" s="240" t="s">
        <v>8407</v>
      </c>
      <c r="C8239" s="31"/>
      <c r="D8239" s="32" t="s">
        <v>18</v>
      </c>
      <c r="E8239" s="197"/>
      <c r="F8239" s="204" t="s">
        <v>13</v>
      </c>
      <c r="G8239" s="33" t="str">
        <f t="shared" si="128"/>
        <v/>
      </c>
      <c r="H8239" s="34"/>
      <c r="I8239" s="35"/>
      <c r="J8239" s="36">
        <v>12</v>
      </c>
    </row>
    <row r="8240" spans="1:10" x14ac:dyDescent="0.25">
      <c r="A8240" s="246"/>
      <c r="B8240" s="241"/>
      <c r="C8240" s="38"/>
      <c r="D8240" s="38"/>
      <c r="E8240" s="199"/>
      <c r="F8240" s="205" t="s">
        <v>13</v>
      </c>
      <c r="G8240" s="39" t="str">
        <f t="shared" si="128"/>
        <v/>
      </c>
      <c r="H8240" s="40"/>
      <c r="I8240" s="37"/>
      <c r="J8240" s="36">
        <v>12</v>
      </c>
    </row>
    <row r="8241" spans="1:10" x14ac:dyDescent="0.25">
      <c r="A8241" s="246"/>
      <c r="B8241" s="241"/>
      <c r="C8241" s="41" t="s">
        <v>11150</v>
      </c>
      <c r="D8241" s="41" t="s">
        <v>83</v>
      </c>
      <c r="E8241" s="201">
        <v>1</v>
      </c>
      <c r="F8241" s="200">
        <v>10.9725</v>
      </c>
      <c r="G8241" s="39">
        <f t="shared" si="128"/>
        <v>10.9725</v>
      </c>
      <c r="H8241" s="44">
        <f>SUM(G8241:G8241)</f>
        <v>10.9725</v>
      </c>
      <c r="I8241" s="45"/>
      <c r="J8241" s="36">
        <v>12</v>
      </c>
    </row>
    <row r="8242" spans="1:10" ht="15.75" thickBot="1" x14ac:dyDescent="0.3">
      <c r="A8242" s="247"/>
      <c r="B8242" s="242"/>
      <c r="C8242" s="46"/>
      <c r="D8242" s="46"/>
      <c r="E8242" s="202"/>
      <c r="F8242" s="203" t="s">
        <v>13</v>
      </c>
      <c r="G8242" s="49" t="str">
        <f t="shared" si="128"/>
        <v/>
      </c>
      <c r="H8242" s="50"/>
      <c r="I8242" s="37"/>
      <c r="J8242" s="36">
        <v>12</v>
      </c>
    </row>
    <row r="8243" spans="1:10" ht="15.75" thickBot="1" x14ac:dyDescent="0.3">
      <c r="A8243" s="237" t="s">
        <v>1977</v>
      </c>
      <c r="B8243" s="240" t="s">
        <v>8408</v>
      </c>
      <c r="C8243" s="31"/>
      <c r="D8243" s="32" t="s">
        <v>18</v>
      </c>
      <c r="E8243" s="197"/>
      <c r="F8243" s="204" t="s">
        <v>13</v>
      </c>
      <c r="G8243" s="33" t="str">
        <f t="shared" si="128"/>
        <v/>
      </c>
      <c r="H8243" s="34"/>
      <c r="I8243" s="35"/>
      <c r="J8243" s="36">
        <v>3</v>
      </c>
    </row>
    <row r="8244" spans="1:10" x14ac:dyDescent="0.25">
      <c r="A8244" s="246"/>
      <c r="B8244" s="241"/>
      <c r="C8244" s="38"/>
      <c r="D8244" s="38"/>
      <c r="E8244" s="199"/>
      <c r="F8244" s="205" t="s">
        <v>13</v>
      </c>
      <c r="G8244" s="39" t="str">
        <f t="shared" si="128"/>
        <v/>
      </c>
      <c r="H8244" s="40"/>
      <c r="I8244" s="37"/>
      <c r="J8244" s="36">
        <v>3</v>
      </c>
    </row>
    <row r="8245" spans="1:10" x14ac:dyDescent="0.25">
      <c r="A8245" s="246"/>
      <c r="B8245" s="241"/>
      <c r="C8245" s="41" t="s">
        <v>11237</v>
      </c>
      <c r="D8245" s="41" t="s">
        <v>83</v>
      </c>
      <c r="E8245" s="201">
        <v>1</v>
      </c>
      <c r="F8245" s="200">
        <v>8.0370000000000008</v>
      </c>
      <c r="G8245" s="39">
        <f t="shared" si="128"/>
        <v>8.0370000000000008</v>
      </c>
      <c r="H8245" s="44">
        <f>SUM(G8245:G8245)</f>
        <v>8.0370000000000008</v>
      </c>
      <c r="I8245" s="45"/>
      <c r="J8245" s="36">
        <v>3</v>
      </c>
    </row>
    <row r="8246" spans="1:10" ht="15.75" thickBot="1" x14ac:dyDescent="0.3">
      <c r="A8246" s="247"/>
      <c r="B8246" s="242"/>
      <c r="C8246" s="46"/>
      <c r="D8246" s="46"/>
      <c r="E8246" s="202"/>
      <c r="F8246" s="203" t="s">
        <v>13</v>
      </c>
      <c r="G8246" s="49" t="str">
        <f t="shared" si="128"/>
        <v/>
      </c>
      <c r="H8246" s="50"/>
      <c r="I8246" s="37"/>
      <c r="J8246" s="36">
        <v>3</v>
      </c>
    </row>
    <row r="8247" spans="1:10" ht="15.75" thickBot="1" x14ac:dyDescent="0.3">
      <c r="A8247" s="237" t="s">
        <v>1978</v>
      </c>
      <c r="B8247" s="240" t="s">
        <v>8409</v>
      </c>
      <c r="C8247" s="31"/>
      <c r="D8247" s="32" t="s">
        <v>18</v>
      </c>
      <c r="E8247" s="197"/>
      <c r="F8247" s="204" t="s">
        <v>13</v>
      </c>
      <c r="G8247" s="33" t="str">
        <f t="shared" si="128"/>
        <v/>
      </c>
      <c r="H8247" s="34"/>
      <c r="I8247" s="35"/>
      <c r="J8247" s="36">
        <v>15</v>
      </c>
    </row>
    <row r="8248" spans="1:10" x14ac:dyDescent="0.25">
      <c r="A8248" s="246"/>
      <c r="B8248" s="241"/>
      <c r="C8248" s="38"/>
      <c r="D8248" s="38"/>
      <c r="E8248" s="199"/>
      <c r="F8248" s="205" t="s">
        <v>13</v>
      </c>
      <c r="G8248" s="39" t="str">
        <f t="shared" si="128"/>
        <v/>
      </c>
      <c r="H8248" s="40"/>
      <c r="I8248" s="37"/>
      <c r="J8248" s="36">
        <v>15</v>
      </c>
    </row>
    <row r="8249" spans="1:10" ht="25.5" x14ac:dyDescent="0.25">
      <c r="A8249" s="246"/>
      <c r="B8249" s="241"/>
      <c r="C8249" s="41" t="s">
        <v>11160</v>
      </c>
      <c r="D8249" s="41" t="s">
        <v>83</v>
      </c>
      <c r="E8249" s="201">
        <v>1</v>
      </c>
      <c r="F8249" s="200">
        <v>6.7734999999999994</v>
      </c>
      <c r="G8249" s="39">
        <f t="shared" si="128"/>
        <v>6.7734999999999994</v>
      </c>
      <c r="H8249" s="44">
        <f>SUM(G8249:G8249)</f>
        <v>6.7734999999999994</v>
      </c>
      <c r="I8249" s="45"/>
      <c r="J8249" s="36">
        <v>15</v>
      </c>
    </row>
    <row r="8250" spans="1:10" ht="15.75" thickBot="1" x14ac:dyDescent="0.3">
      <c r="A8250" s="247"/>
      <c r="B8250" s="242"/>
      <c r="C8250" s="46"/>
      <c r="D8250" s="46"/>
      <c r="E8250" s="202"/>
      <c r="F8250" s="203" t="s">
        <v>13</v>
      </c>
      <c r="G8250" s="49" t="str">
        <f t="shared" si="128"/>
        <v/>
      </c>
      <c r="H8250" s="50"/>
      <c r="I8250" s="37"/>
      <c r="J8250" s="36">
        <v>15</v>
      </c>
    </row>
    <row r="8251" spans="1:10" ht="15.75" thickBot="1" x14ac:dyDescent="0.3">
      <c r="A8251" s="237" t="s">
        <v>1979</v>
      </c>
      <c r="B8251" s="240" t="s">
        <v>8410</v>
      </c>
      <c r="C8251" s="31"/>
      <c r="D8251" s="32" t="s">
        <v>18</v>
      </c>
      <c r="E8251" s="197"/>
      <c r="F8251" s="204" t="s">
        <v>13</v>
      </c>
      <c r="G8251" s="33" t="str">
        <f t="shared" si="128"/>
        <v/>
      </c>
      <c r="H8251" s="34"/>
      <c r="I8251" s="35"/>
      <c r="J8251" s="36">
        <v>8</v>
      </c>
    </row>
    <row r="8252" spans="1:10" x14ac:dyDescent="0.25">
      <c r="A8252" s="246"/>
      <c r="B8252" s="241"/>
      <c r="C8252" s="38"/>
      <c r="D8252" s="38"/>
      <c r="E8252" s="199"/>
      <c r="F8252" s="205" t="s">
        <v>13</v>
      </c>
      <c r="G8252" s="39" t="str">
        <f t="shared" si="128"/>
        <v/>
      </c>
      <c r="H8252" s="40"/>
      <c r="I8252" s="37"/>
      <c r="J8252" s="36">
        <v>8</v>
      </c>
    </row>
    <row r="8253" spans="1:10" ht="25.5" x14ac:dyDescent="0.25">
      <c r="A8253" s="246"/>
      <c r="B8253" s="241"/>
      <c r="C8253" s="41" t="s">
        <v>11180</v>
      </c>
      <c r="D8253" s="41" t="s">
        <v>83</v>
      </c>
      <c r="E8253" s="201">
        <v>1</v>
      </c>
      <c r="F8253" s="200">
        <v>8.5784999999999982</v>
      </c>
      <c r="G8253" s="39">
        <f t="shared" si="128"/>
        <v>8.5784999999999982</v>
      </c>
      <c r="H8253" s="44">
        <f>SUM(G8253:G8253)</f>
        <v>8.5784999999999982</v>
      </c>
      <c r="I8253" s="45"/>
      <c r="J8253" s="36">
        <v>8</v>
      </c>
    </row>
    <row r="8254" spans="1:10" ht="15.75" thickBot="1" x14ac:dyDescent="0.3">
      <c r="A8254" s="247"/>
      <c r="B8254" s="242"/>
      <c r="C8254" s="46"/>
      <c r="D8254" s="46"/>
      <c r="E8254" s="202"/>
      <c r="F8254" s="203" t="s">
        <v>13</v>
      </c>
      <c r="G8254" s="49" t="str">
        <f t="shared" si="128"/>
        <v/>
      </c>
      <c r="H8254" s="50"/>
      <c r="I8254" s="37"/>
      <c r="J8254" s="36">
        <v>8</v>
      </c>
    </row>
    <row r="8255" spans="1:10" ht="15.75" thickBot="1" x14ac:dyDescent="0.3">
      <c r="A8255" s="237" t="s">
        <v>1980</v>
      </c>
      <c r="B8255" s="240" t="s">
        <v>8411</v>
      </c>
      <c r="C8255" s="31"/>
      <c r="D8255" s="32" t="s">
        <v>18</v>
      </c>
      <c r="E8255" s="197"/>
      <c r="F8255" s="204" t="s">
        <v>13</v>
      </c>
      <c r="G8255" s="33" t="str">
        <f t="shared" si="128"/>
        <v/>
      </c>
      <c r="H8255" s="34"/>
      <c r="I8255" s="35"/>
      <c r="J8255" s="36">
        <v>12</v>
      </c>
    </row>
    <row r="8256" spans="1:10" x14ac:dyDescent="0.25">
      <c r="A8256" s="246"/>
      <c r="B8256" s="241"/>
      <c r="C8256" s="38"/>
      <c r="D8256" s="38"/>
      <c r="E8256" s="199"/>
      <c r="F8256" s="205" t="s">
        <v>13</v>
      </c>
      <c r="G8256" s="39" t="str">
        <f t="shared" si="128"/>
        <v/>
      </c>
      <c r="H8256" s="40"/>
      <c r="I8256" s="37"/>
      <c r="J8256" s="36">
        <v>12</v>
      </c>
    </row>
    <row r="8257" spans="1:10" x14ac:dyDescent="0.25">
      <c r="A8257" s="246"/>
      <c r="B8257" s="241"/>
      <c r="C8257" s="41" t="s">
        <v>11020</v>
      </c>
      <c r="D8257" s="41" t="s">
        <v>83</v>
      </c>
      <c r="E8257" s="201">
        <v>1</v>
      </c>
      <c r="F8257" s="200">
        <v>60.192</v>
      </c>
      <c r="G8257" s="39">
        <f t="shared" si="128"/>
        <v>60.192</v>
      </c>
      <c r="H8257" s="44">
        <f>SUM(G8257:G8257)</f>
        <v>60.192</v>
      </c>
      <c r="I8257" s="45"/>
      <c r="J8257" s="36">
        <v>12</v>
      </c>
    </row>
    <row r="8258" spans="1:10" ht="15.75" thickBot="1" x14ac:dyDescent="0.3">
      <c r="A8258" s="247"/>
      <c r="B8258" s="242"/>
      <c r="C8258" s="46"/>
      <c r="D8258" s="46"/>
      <c r="E8258" s="202"/>
      <c r="F8258" s="203" t="s">
        <v>13</v>
      </c>
      <c r="G8258" s="49" t="str">
        <f t="shared" si="128"/>
        <v/>
      </c>
      <c r="H8258" s="50"/>
      <c r="I8258" s="37"/>
      <c r="J8258" s="36">
        <v>12</v>
      </c>
    </row>
    <row r="8259" spans="1:10" ht="15.75" thickBot="1" x14ac:dyDescent="0.3">
      <c r="A8259" s="237" t="s">
        <v>1981</v>
      </c>
      <c r="B8259" s="240" t="s">
        <v>8412</v>
      </c>
      <c r="C8259" s="31"/>
      <c r="D8259" s="32" t="s">
        <v>18</v>
      </c>
      <c r="E8259" s="197"/>
      <c r="F8259" s="204" t="s">
        <v>13</v>
      </c>
      <c r="G8259" s="33" t="str">
        <f t="shared" si="128"/>
        <v/>
      </c>
      <c r="H8259" s="34"/>
      <c r="I8259" s="35"/>
      <c r="J8259" s="36">
        <v>12</v>
      </c>
    </row>
    <row r="8260" spans="1:10" x14ac:dyDescent="0.25">
      <c r="A8260" s="246"/>
      <c r="B8260" s="241"/>
      <c r="C8260" s="38"/>
      <c r="D8260" s="38"/>
      <c r="E8260" s="199"/>
      <c r="F8260" s="205" t="s">
        <v>13</v>
      </c>
      <c r="G8260" s="39" t="str">
        <f t="shared" si="128"/>
        <v/>
      </c>
      <c r="H8260" s="40"/>
      <c r="I8260" s="37"/>
      <c r="J8260" s="36">
        <v>12</v>
      </c>
    </row>
    <row r="8261" spans="1:10" ht="25.5" x14ac:dyDescent="0.25">
      <c r="A8261" s="246"/>
      <c r="B8261" s="241"/>
      <c r="C8261" s="41" t="s">
        <v>11156</v>
      </c>
      <c r="D8261" s="41" t="s">
        <v>83</v>
      </c>
      <c r="E8261" s="201">
        <v>1</v>
      </c>
      <c r="F8261" s="200">
        <v>9.4429999999999996</v>
      </c>
      <c r="G8261" s="39">
        <f t="shared" si="128"/>
        <v>9.4429999999999996</v>
      </c>
      <c r="H8261" s="44">
        <f>SUM(G8261:G8261)</f>
        <v>9.4429999999999996</v>
      </c>
      <c r="I8261" s="45"/>
      <c r="J8261" s="36">
        <v>12</v>
      </c>
    </row>
    <row r="8262" spans="1:10" ht="15.75" thickBot="1" x14ac:dyDescent="0.3">
      <c r="A8262" s="247"/>
      <c r="B8262" s="242"/>
      <c r="C8262" s="46"/>
      <c r="D8262" s="46"/>
      <c r="E8262" s="202"/>
      <c r="F8262" s="203" t="s">
        <v>13</v>
      </c>
      <c r="G8262" s="49" t="str">
        <f t="shared" ref="G8262:G8325" si="129">IF(ISNUMBER(F8262),E8262*F8262,"")</f>
        <v/>
      </c>
      <c r="H8262" s="50"/>
      <c r="I8262" s="37"/>
      <c r="J8262" s="36">
        <v>12</v>
      </c>
    </row>
    <row r="8263" spans="1:10" ht="15.75" thickBot="1" x14ac:dyDescent="0.3">
      <c r="A8263" s="237" t="s">
        <v>1982</v>
      </c>
      <c r="B8263" s="240" t="s">
        <v>8413</v>
      </c>
      <c r="C8263" s="31"/>
      <c r="D8263" s="32" t="s">
        <v>18</v>
      </c>
      <c r="E8263" s="197"/>
      <c r="F8263" s="204" t="s">
        <v>13</v>
      </c>
      <c r="G8263" s="33" t="str">
        <f t="shared" si="129"/>
        <v/>
      </c>
      <c r="H8263" s="34"/>
      <c r="I8263" s="35"/>
      <c r="J8263" s="36">
        <v>3</v>
      </c>
    </row>
    <row r="8264" spans="1:10" x14ac:dyDescent="0.25">
      <c r="A8264" s="246"/>
      <c r="B8264" s="241"/>
      <c r="C8264" s="38"/>
      <c r="D8264" s="38"/>
      <c r="E8264" s="199"/>
      <c r="F8264" s="205" t="s">
        <v>13</v>
      </c>
      <c r="G8264" s="39" t="str">
        <f t="shared" si="129"/>
        <v/>
      </c>
      <c r="H8264" s="40"/>
      <c r="I8264" s="37"/>
      <c r="J8264" s="36">
        <v>3</v>
      </c>
    </row>
    <row r="8265" spans="1:10" ht="25.5" x14ac:dyDescent="0.25">
      <c r="A8265" s="246"/>
      <c r="B8265" s="241"/>
      <c r="C8265" s="41" t="s">
        <v>11151</v>
      </c>
      <c r="D8265" s="41" t="s">
        <v>83</v>
      </c>
      <c r="E8265" s="201">
        <v>1</v>
      </c>
      <c r="F8265" s="200">
        <v>43.253500000000003</v>
      </c>
      <c r="G8265" s="39">
        <f t="shared" si="129"/>
        <v>43.253500000000003</v>
      </c>
      <c r="H8265" s="44">
        <f>SUM(G8265:G8265)</f>
        <v>43.253500000000003</v>
      </c>
      <c r="I8265" s="45"/>
      <c r="J8265" s="36">
        <v>3</v>
      </c>
    </row>
    <row r="8266" spans="1:10" ht="15.75" thickBot="1" x14ac:dyDescent="0.3">
      <c r="A8266" s="247"/>
      <c r="B8266" s="242"/>
      <c r="C8266" s="46"/>
      <c r="D8266" s="46"/>
      <c r="E8266" s="202"/>
      <c r="F8266" s="203" t="s">
        <v>13</v>
      </c>
      <c r="G8266" s="49" t="str">
        <f t="shared" si="129"/>
        <v/>
      </c>
      <c r="H8266" s="50"/>
      <c r="I8266" s="37"/>
      <c r="J8266" s="36">
        <v>3</v>
      </c>
    </row>
    <row r="8267" spans="1:10" ht="15.75" thickBot="1" x14ac:dyDescent="0.3">
      <c r="A8267" s="237" t="s">
        <v>1983</v>
      </c>
      <c r="B8267" s="240" t="s">
        <v>8414</v>
      </c>
      <c r="C8267" s="31"/>
      <c r="D8267" s="32" t="s">
        <v>18</v>
      </c>
      <c r="E8267" s="197"/>
      <c r="F8267" s="204" t="s">
        <v>13</v>
      </c>
      <c r="G8267" s="33" t="str">
        <f t="shared" si="129"/>
        <v/>
      </c>
      <c r="H8267" s="34"/>
      <c r="I8267" s="35"/>
      <c r="J8267" s="36">
        <v>3</v>
      </c>
    </row>
    <row r="8268" spans="1:10" x14ac:dyDescent="0.25">
      <c r="A8268" s="246"/>
      <c r="B8268" s="241"/>
      <c r="C8268" s="38"/>
      <c r="D8268" s="38"/>
      <c r="E8268" s="199"/>
      <c r="F8268" s="205" t="s">
        <v>13</v>
      </c>
      <c r="G8268" s="39" t="str">
        <f t="shared" si="129"/>
        <v/>
      </c>
      <c r="H8268" s="40"/>
      <c r="I8268" s="37"/>
      <c r="J8268" s="36">
        <v>3</v>
      </c>
    </row>
    <row r="8269" spans="1:10" ht="25.5" x14ac:dyDescent="0.25">
      <c r="A8269" s="246"/>
      <c r="B8269" s="241"/>
      <c r="C8269" s="41" t="s">
        <v>11174</v>
      </c>
      <c r="D8269" s="41" t="s">
        <v>83</v>
      </c>
      <c r="E8269" s="201">
        <v>1</v>
      </c>
      <c r="F8269" s="200">
        <v>24.804499999999997</v>
      </c>
      <c r="G8269" s="39">
        <f t="shared" si="129"/>
        <v>24.804499999999997</v>
      </c>
      <c r="H8269" s="44">
        <f>SUM(G8269:G8269)</f>
        <v>24.804499999999997</v>
      </c>
      <c r="I8269" s="45"/>
      <c r="J8269" s="36">
        <v>3</v>
      </c>
    </row>
    <row r="8270" spans="1:10" ht="15.75" thickBot="1" x14ac:dyDescent="0.3">
      <c r="A8270" s="247"/>
      <c r="B8270" s="242"/>
      <c r="C8270" s="46"/>
      <c r="D8270" s="46"/>
      <c r="E8270" s="202"/>
      <c r="F8270" s="203" t="s">
        <v>13</v>
      </c>
      <c r="G8270" s="49" t="str">
        <f t="shared" si="129"/>
        <v/>
      </c>
      <c r="H8270" s="50"/>
      <c r="I8270" s="37"/>
      <c r="J8270" s="36">
        <v>3</v>
      </c>
    </row>
    <row r="8271" spans="1:10" ht="15.75" thickBot="1" x14ac:dyDescent="0.3">
      <c r="A8271" s="237" t="s">
        <v>1984</v>
      </c>
      <c r="B8271" s="240" t="s">
        <v>8415</v>
      </c>
      <c r="C8271" s="31"/>
      <c r="D8271" s="32" t="s">
        <v>18</v>
      </c>
      <c r="E8271" s="197"/>
      <c r="F8271" s="204" t="s">
        <v>13</v>
      </c>
      <c r="G8271" s="33" t="str">
        <f t="shared" si="129"/>
        <v/>
      </c>
      <c r="H8271" s="34"/>
      <c r="I8271" s="35"/>
      <c r="J8271" s="36">
        <v>3</v>
      </c>
    </row>
    <row r="8272" spans="1:10" x14ac:dyDescent="0.25">
      <c r="A8272" s="246"/>
      <c r="B8272" s="241"/>
      <c r="C8272" s="38"/>
      <c r="D8272" s="38"/>
      <c r="E8272" s="199"/>
      <c r="F8272" s="205" t="s">
        <v>13</v>
      </c>
      <c r="G8272" s="39" t="str">
        <f t="shared" si="129"/>
        <v/>
      </c>
      <c r="H8272" s="40"/>
      <c r="I8272" s="37"/>
      <c r="J8272" s="36">
        <v>3</v>
      </c>
    </row>
    <row r="8273" spans="1:10" x14ac:dyDescent="0.25">
      <c r="A8273" s="246"/>
      <c r="B8273" s="241"/>
      <c r="C8273" s="41" t="s">
        <v>11207</v>
      </c>
      <c r="D8273" s="41" t="s">
        <v>83</v>
      </c>
      <c r="E8273" s="201">
        <v>1</v>
      </c>
      <c r="F8273" s="200">
        <v>13.262</v>
      </c>
      <c r="G8273" s="39">
        <f t="shared" si="129"/>
        <v>13.262</v>
      </c>
      <c r="H8273" s="44">
        <f>SUM(G8273:G8273)</f>
        <v>13.262</v>
      </c>
      <c r="I8273" s="45"/>
      <c r="J8273" s="36">
        <v>3</v>
      </c>
    </row>
    <row r="8274" spans="1:10" ht="15.75" thickBot="1" x14ac:dyDescent="0.3">
      <c r="A8274" s="247"/>
      <c r="B8274" s="242"/>
      <c r="C8274" s="46"/>
      <c r="D8274" s="46"/>
      <c r="E8274" s="202"/>
      <c r="F8274" s="203" t="s">
        <v>13</v>
      </c>
      <c r="G8274" s="49" t="str">
        <f t="shared" si="129"/>
        <v/>
      </c>
      <c r="H8274" s="50"/>
      <c r="I8274" s="37"/>
      <c r="J8274" s="36">
        <v>3</v>
      </c>
    </row>
    <row r="8275" spans="1:10" ht="15.75" thickBot="1" x14ac:dyDescent="0.3">
      <c r="A8275" s="237" t="s">
        <v>1985</v>
      </c>
      <c r="B8275" s="240" t="s">
        <v>8416</v>
      </c>
      <c r="C8275" s="31"/>
      <c r="D8275" s="32" t="s">
        <v>18</v>
      </c>
      <c r="E8275" s="197"/>
      <c r="F8275" s="204" t="s">
        <v>13</v>
      </c>
      <c r="G8275" s="33" t="str">
        <f t="shared" si="129"/>
        <v/>
      </c>
      <c r="H8275" s="34"/>
      <c r="I8275" s="35"/>
      <c r="J8275" s="36">
        <v>12</v>
      </c>
    </row>
    <row r="8276" spans="1:10" x14ac:dyDescent="0.25">
      <c r="A8276" s="246"/>
      <c r="B8276" s="241"/>
      <c r="C8276" s="38"/>
      <c r="D8276" s="38"/>
      <c r="E8276" s="199"/>
      <c r="F8276" s="205" t="s">
        <v>13</v>
      </c>
      <c r="G8276" s="39" t="str">
        <f t="shared" si="129"/>
        <v/>
      </c>
      <c r="H8276" s="40"/>
      <c r="I8276" s="37"/>
      <c r="J8276" s="36">
        <v>12</v>
      </c>
    </row>
    <row r="8277" spans="1:10" x14ac:dyDescent="0.25">
      <c r="A8277" s="246"/>
      <c r="B8277" s="241"/>
      <c r="C8277" s="41" t="s">
        <v>11045</v>
      </c>
      <c r="D8277" s="41" t="s">
        <v>83</v>
      </c>
      <c r="E8277" s="201">
        <v>1</v>
      </c>
      <c r="F8277" s="200">
        <v>45.200999999999993</v>
      </c>
      <c r="G8277" s="39">
        <f t="shared" si="129"/>
        <v>45.200999999999993</v>
      </c>
      <c r="H8277" s="44">
        <f>SUM(G8277:G8277)</f>
        <v>45.200999999999993</v>
      </c>
      <c r="I8277" s="45"/>
      <c r="J8277" s="36">
        <v>12</v>
      </c>
    </row>
    <row r="8278" spans="1:10" ht="15.75" thickBot="1" x14ac:dyDescent="0.3">
      <c r="A8278" s="247"/>
      <c r="B8278" s="242"/>
      <c r="C8278" s="46"/>
      <c r="D8278" s="46"/>
      <c r="E8278" s="202"/>
      <c r="F8278" s="203" t="s">
        <v>13</v>
      </c>
      <c r="G8278" s="49" t="str">
        <f t="shared" si="129"/>
        <v/>
      </c>
      <c r="H8278" s="50"/>
      <c r="I8278" s="37"/>
      <c r="J8278" s="36">
        <v>12</v>
      </c>
    </row>
    <row r="8279" spans="1:10" ht="15.75" thickBot="1" x14ac:dyDescent="0.3">
      <c r="A8279" s="237" t="s">
        <v>1986</v>
      </c>
      <c r="B8279" s="240" t="s">
        <v>8417</v>
      </c>
      <c r="C8279" s="31"/>
      <c r="D8279" s="32" t="s">
        <v>18</v>
      </c>
      <c r="E8279" s="197"/>
      <c r="F8279" s="204" t="s">
        <v>13</v>
      </c>
      <c r="G8279" s="33" t="str">
        <f t="shared" si="129"/>
        <v/>
      </c>
      <c r="H8279" s="34"/>
      <c r="I8279" s="35"/>
      <c r="J8279" s="36">
        <v>12</v>
      </c>
    </row>
    <row r="8280" spans="1:10" x14ac:dyDescent="0.25">
      <c r="A8280" s="246"/>
      <c r="B8280" s="241"/>
      <c r="C8280" s="38"/>
      <c r="D8280" s="38"/>
      <c r="E8280" s="199"/>
      <c r="F8280" s="205" t="s">
        <v>13</v>
      </c>
      <c r="G8280" s="39" t="str">
        <f t="shared" si="129"/>
        <v/>
      </c>
      <c r="H8280" s="40"/>
      <c r="I8280" s="37"/>
      <c r="J8280" s="36">
        <v>12</v>
      </c>
    </row>
    <row r="8281" spans="1:10" ht="25.5" x14ac:dyDescent="0.25">
      <c r="A8281" s="246"/>
      <c r="B8281" s="241"/>
      <c r="C8281" s="41" t="s">
        <v>11051</v>
      </c>
      <c r="D8281" s="41" t="s">
        <v>83</v>
      </c>
      <c r="E8281" s="201">
        <v>1</v>
      </c>
      <c r="F8281" s="200">
        <v>42.3795</v>
      </c>
      <c r="G8281" s="39">
        <f t="shared" si="129"/>
        <v>42.3795</v>
      </c>
      <c r="H8281" s="44">
        <f>SUM(G8281:G8281)</f>
        <v>42.3795</v>
      </c>
      <c r="I8281" s="45"/>
      <c r="J8281" s="36">
        <v>12</v>
      </c>
    </row>
    <row r="8282" spans="1:10" ht="15.75" thickBot="1" x14ac:dyDescent="0.3">
      <c r="A8282" s="247"/>
      <c r="B8282" s="242"/>
      <c r="C8282" s="46"/>
      <c r="D8282" s="46"/>
      <c r="E8282" s="202"/>
      <c r="F8282" s="203" t="s">
        <v>13</v>
      </c>
      <c r="G8282" s="49" t="str">
        <f t="shared" si="129"/>
        <v/>
      </c>
      <c r="H8282" s="50"/>
      <c r="I8282" s="37"/>
      <c r="J8282" s="36">
        <v>12</v>
      </c>
    </row>
    <row r="8283" spans="1:10" ht="15.75" thickBot="1" x14ac:dyDescent="0.3">
      <c r="A8283" s="237" t="s">
        <v>1987</v>
      </c>
      <c r="B8283" s="240" t="s">
        <v>8418</v>
      </c>
      <c r="C8283" s="31"/>
      <c r="D8283" s="32" t="s">
        <v>18</v>
      </c>
      <c r="E8283" s="197"/>
      <c r="F8283" s="204" t="s">
        <v>13</v>
      </c>
      <c r="G8283" s="33" t="str">
        <f t="shared" si="129"/>
        <v/>
      </c>
      <c r="H8283" s="34"/>
      <c r="I8283" s="35"/>
      <c r="J8283" s="36">
        <v>12</v>
      </c>
    </row>
    <row r="8284" spans="1:10" x14ac:dyDescent="0.25">
      <c r="A8284" s="246"/>
      <c r="B8284" s="241"/>
      <c r="C8284" s="38"/>
      <c r="D8284" s="38"/>
      <c r="E8284" s="199"/>
      <c r="F8284" s="205" t="s">
        <v>13</v>
      </c>
      <c r="G8284" s="39" t="str">
        <f t="shared" si="129"/>
        <v/>
      </c>
      <c r="H8284" s="40"/>
      <c r="I8284" s="37"/>
      <c r="J8284" s="36">
        <v>12</v>
      </c>
    </row>
    <row r="8285" spans="1:10" ht="25.5" x14ac:dyDescent="0.25">
      <c r="A8285" s="246"/>
      <c r="B8285" s="241"/>
      <c r="C8285" s="41" t="s">
        <v>11102</v>
      </c>
      <c r="D8285" s="41" t="s">
        <v>83</v>
      </c>
      <c r="E8285" s="201">
        <v>1</v>
      </c>
      <c r="F8285" s="200">
        <v>20.9665</v>
      </c>
      <c r="G8285" s="39">
        <f t="shared" si="129"/>
        <v>20.9665</v>
      </c>
      <c r="H8285" s="44">
        <f>SUM(G8285:G8285)</f>
        <v>20.9665</v>
      </c>
      <c r="I8285" s="45"/>
      <c r="J8285" s="36">
        <v>12</v>
      </c>
    </row>
    <row r="8286" spans="1:10" ht="15.75" thickBot="1" x14ac:dyDescent="0.3">
      <c r="A8286" s="247"/>
      <c r="B8286" s="242"/>
      <c r="C8286" s="46"/>
      <c r="D8286" s="46"/>
      <c r="E8286" s="202"/>
      <c r="F8286" s="203" t="s">
        <v>13</v>
      </c>
      <c r="G8286" s="49" t="str">
        <f t="shared" si="129"/>
        <v/>
      </c>
      <c r="H8286" s="50"/>
      <c r="I8286" s="37"/>
      <c r="J8286" s="36">
        <v>12</v>
      </c>
    </row>
    <row r="8287" spans="1:10" ht="15.75" thickBot="1" x14ac:dyDescent="0.3">
      <c r="A8287" s="237" t="s">
        <v>1988</v>
      </c>
      <c r="B8287" s="240" t="s">
        <v>8419</v>
      </c>
      <c r="C8287" s="31"/>
      <c r="D8287" s="32" t="s">
        <v>18</v>
      </c>
      <c r="E8287" s="197"/>
      <c r="F8287" s="204" t="s">
        <v>13</v>
      </c>
      <c r="G8287" s="33" t="str">
        <f t="shared" si="129"/>
        <v/>
      </c>
      <c r="H8287" s="34"/>
      <c r="I8287" s="35"/>
      <c r="J8287" s="36">
        <v>3</v>
      </c>
    </row>
    <row r="8288" spans="1:10" x14ac:dyDescent="0.25">
      <c r="A8288" s="246"/>
      <c r="B8288" s="241"/>
      <c r="C8288" s="38"/>
      <c r="D8288" s="38"/>
      <c r="E8288" s="199"/>
      <c r="F8288" s="205" t="s">
        <v>13</v>
      </c>
      <c r="G8288" s="39" t="str">
        <f t="shared" si="129"/>
        <v/>
      </c>
      <c r="H8288" s="40"/>
      <c r="I8288" s="37"/>
      <c r="J8288" s="36">
        <v>3</v>
      </c>
    </row>
    <row r="8289" spans="1:10" ht="25.5" x14ac:dyDescent="0.25">
      <c r="A8289" s="246"/>
      <c r="B8289" s="241"/>
      <c r="C8289" s="41" t="s">
        <v>11222</v>
      </c>
      <c r="D8289" s="41" t="s">
        <v>83</v>
      </c>
      <c r="E8289" s="201">
        <v>1</v>
      </c>
      <c r="F8289" s="200">
        <v>10.7445</v>
      </c>
      <c r="G8289" s="39">
        <f t="shared" si="129"/>
        <v>10.7445</v>
      </c>
      <c r="H8289" s="44">
        <f>SUM(G8289:G8289)</f>
        <v>10.7445</v>
      </c>
      <c r="I8289" s="45"/>
      <c r="J8289" s="36">
        <v>3</v>
      </c>
    </row>
    <row r="8290" spans="1:10" ht="15.75" thickBot="1" x14ac:dyDescent="0.3">
      <c r="A8290" s="247"/>
      <c r="B8290" s="242"/>
      <c r="C8290" s="46"/>
      <c r="D8290" s="46"/>
      <c r="E8290" s="202"/>
      <c r="F8290" s="203" t="s">
        <v>13</v>
      </c>
      <c r="G8290" s="49" t="str">
        <f t="shared" si="129"/>
        <v/>
      </c>
      <c r="H8290" s="50"/>
      <c r="I8290" s="37"/>
      <c r="J8290" s="36">
        <v>3</v>
      </c>
    </row>
    <row r="8291" spans="1:10" ht="15.75" thickBot="1" x14ac:dyDescent="0.3">
      <c r="A8291" s="237" t="s">
        <v>1989</v>
      </c>
      <c r="B8291" s="240" t="s">
        <v>8420</v>
      </c>
      <c r="C8291" s="31"/>
      <c r="D8291" s="32" t="s">
        <v>18</v>
      </c>
      <c r="E8291" s="197"/>
      <c r="F8291" s="204" t="s">
        <v>13</v>
      </c>
      <c r="G8291" s="33" t="str">
        <f t="shared" si="129"/>
        <v/>
      </c>
      <c r="H8291" s="34"/>
      <c r="I8291" s="35"/>
      <c r="J8291" s="36">
        <v>3</v>
      </c>
    </row>
    <row r="8292" spans="1:10" x14ac:dyDescent="0.25">
      <c r="A8292" s="246"/>
      <c r="B8292" s="241"/>
      <c r="C8292" s="38"/>
      <c r="D8292" s="38"/>
      <c r="E8292" s="199"/>
      <c r="F8292" s="205" t="s">
        <v>13</v>
      </c>
      <c r="G8292" s="39" t="str">
        <f t="shared" si="129"/>
        <v/>
      </c>
      <c r="H8292" s="40"/>
      <c r="I8292" s="37"/>
      <c r="J8292" s="36">
        <v>3</v>
      </c>
    </row>
    <row r="8293" spans="1:10" ht="25.5" x14ac:dyDescent="0.25">
      <c r="A8293" s="246"/>
      <c r="B8293" s="241"/>
      <c r="C8293" s="41" t="s">
        <v>11161</v>
      </c>
      <c r="D8293" s="41" t="s">
        <v>83</v>
      </c>
      <c r="E8293" s="201">
        <v>1</v>
      </c>
      <c r="F8293" s="200">
        <v>33.8675</v>
      </c>
      <c r="G8293" s="39">
        <f t="shared" si="129"/>
        <v>33.8675</v>
      </c>
      <c r="H8293" s="44">
        <f>SUM(G8293:G8293)</f>
        <v>33.8675</v>
      </c>
      <c r="I8293" s="45"/>
      <c r="J8293" s="36">
        <v>3</v>
      </c>
    </row>
    <row r="8294" spans="1:10" ht="15.75" thickBot="1" x14ac:dyDescent="0.3">
      <c r="A8294" s="247"/>
      <c r="B8294" s="242"/>
      <c r="C8294" s="46"/>
      <c r="D8294" s="46"/>
      <c r="E8294" s="202"/>
      <c r="F8294" s="203" t="s">
        <v>13</v>
      </c>
      <c r="G8294" s="49" t="str">
        <f t="shared" si="129"/>
        <v/>
      </c>
      <c r="H8294" s="50"/>
      <c r="I8294" s="37"/>
      <c r="J8294" s="36">
        <v>3</v>
      </c>
    </row>
    <row r="8295" spans="1:10" ht="15.75" thickBot="1" x14ac:dyDescent="0.3">
      <c r="A8295" s="237" t="s">
        <v>1990</v>
      </c>
      <c r="B8295" s="240" t="s">
        <v>8421</v>
      </c>
      <c r="C8295" s="31"/>
      <c r="D8295" s="32" t="s">
        <v>18</v>
      </c>
      <c r="E8295" s="197"/>
      <c r="F8295" s="204" t="s">
        <v>13</v>
      </c>
      <c r="G8295" s="33" t="str">
        <f t="shared" si="129"/>
        <v/>
      </c>
      <c r="H8295" s="34"/>
      <c r="I8295" s="35"/>
      <c r="J8295" s="36">
        <v>25</v>
      </c>
    </row>
    <row r="8296" spans="1:10" x14ac:dyDescent="0.25">
      <c r="A8296" s="246"/>
      <c r="B8296" s="241"/>
      <c r="C8296" s="38"/>
      <c r="D8296" s="38"/>
      <c r="E8296" s="199"/>
      <c r="F8296" s="205" t="s">
        <v>13</v>
      </c>
      <c r="G8296" s="39" t="str">
        <f t="shared" si="129"/>
        <v/>
      </c>
      <c r="H8296" s="40"/>
      <c r="I8296" s="37"/>
      <c r="J8296" s="36">
        <v>25</v>
      </c>
    </row>
    <row r="8297" spans="1:10" x14ac:dyDescent="0.25">
      <c r="A8297" s="246"/>
      <c r="B8297" s="241"/>
      <c r="C8297" s="41" t="s">
        <v>10902</v>
      </c>
      <c r="D8297" s="41" t="s">
        <v>83</v>
      </c>
      <c r="E8297" s="201">
        <v>1</v>
      </c>
      <c r="F8297" s="200">
        <v>77.282499999999985</v>
      </c>
      <c r="G8297" s="39">
        <f t="shared" si="129"/>
        <v>77.282499999999985</v>
      </c>
      <c r="H8297" s="44">
        <f>SUM(G8297:G8297)</f>
        <v>77.282499999999985</v>
      </c>
      <c r="I8297" s="45"/>
      <c r="J8297" s="36">
        <v>25</v>
      </c>
    </row>
    <row r="8298" spans="1:10" ht="15.75" thickBot="1" x14ac:dyDescent="0.3">
      <c r="A8298" s="247"/>
      <c r="B8298" s="242"/>
      <c r="C8298" s="46"/>
      <c r="D8298" s="46"/>
      <c r="E8298" s="202"/>
      <c r="F8298" s="203" t="s">
        <v>13</v>
      </c>
      <c r="G8298" s="49" t="str">
        <f t="shared" si="129"/>
        <v/>
      </c>
      <c r="H8298" s="50"/>
      <c r="I8298" s="37"/>
      <c r="J8298" s="36">
        <v>25</v>
      </c>
    </row>
    <row r="8299" spans="1:10" ht="15.75" thickBot="1" x14ac:dyDescent="0.3">
      <c r="A8299" s="237" t="s">
        <v>1991</v>
      </c>
      <c r="B8299" s="240" t="s">
        <v>8422</v>
      </c>
      <c r="C8299" s="31"/>
      <c r="D8299" s="32" t="s">
        <v>18</v>
      </c>
      <c r="E8299" s="197"/>
      <c r="F8299" s="204" t="s">
        <v>13</v>
      </c>
      <c r="G8299" s="33" t="str">
        <f t="shared" si="129"/>
        <v/>
      </c>
      <c r="H8299" s="34"/>
      <c r="I8299" s="35"/>
      <c r="J8299" s="36">
        <v>25</v>
      </c>
    </row>
    <row r="8300" spans="1:10" x14ac:dyDescent="0.25">
      <c r="A8300" s="246"/>
      <c r="B8300" s="241"/>
      <c r="C8300" s="38"/>
      <c r="D8300" s="38"/>
      <c r="E8300" s="199"/>
      <c r="F8300" s="205" t="s">
        <v>13</v>
      </c>
      <c r="G8300" s="39" t="str">
        <f t="shared" si="129"/>
        <v/>
      </c>
      <c r="H8300" s="40"/>
      <c r="I8300" s="37"/>
      <c r="J8300" s="36">
        <v>25</v>
      </c>
    </row>
    <row r="8301" spans="1:10" ht="25.5" x14ac:dyDescent="0.25">
      <c r="A8301" s="246"/>
      <c r="B8301" s="241"/>
      <c r="C8301" s="41" t="s">
        <v>10799</v>
      </c>
      <c r="D8301" s="41" t="s">
        <v>83</v>
      </c>
      <c r="E8301" s="201">
        <v>1</v>
      </c>
      <c r="F8301" s="200">
        <v>188.72699999999998</v>
      </c>
      <c r="G8301" s="39">
        <f t="shared" si="129"/>
        <v>188.72699999999998</v>
      </c>
      <c r="H8301" s="44">
        <f>SUM(G8301:G8301)</f>
        <v>188.72699999999998</v>
      </c>
      <c r="I8301" s="45"/>
      <c r="J8301" s="36">
        <v>25</v>
      </c>
    </row>
    <row r="8302" spans="1:10" ht="15.75" thickBot="1" x14ac:dyDescent="0.3">
      <c r="A8302" s="247"/>
      <c r="B8302" s="242"/>
      <c r="C8302" s="46"/>
      <c r="D8302" s="46"/>
      <c r="E8302" s="202"/>
      <c r="F8302" s="203" t="s">
        <v>13</v>
      </c>
      <c r="G8302" s="49" t="str">
        <f t="shared" si="129"/>
        <v/>
      </c>
      <c r="H8302" s="50"/>
      <c r="I8302" s="37"/>
      <c r="J8302" s="36">
        <v>25</v>
      </c>
    </row>
    <row r="8303" spans="1:10" ht="15.75" thickBot="1" x14ac:dyDescent="0.3">
      <c r="A8303" s="237" t="s">
        <v>1992</v>
      </c>
      <c r="B8303" s="240" t="s">
        <v>8423</v>
      </c>
      <c r="C8303" s="31"/>
      <c r="D8303" s="32" t="s">
        <v>18</v>
      </c>
      <c r="E8303" s="197"/>
      <c r="F8303" s="204" t="s">
        <v>13</v>
      </c>
      <c r="G8303" s="33" t="str">
        <f t="shared" si="129"/>
        <v/>
      </c>
      <c r="H8303" s="34"/>
      <c r="I8303" s="35"/>
      <c r="J8303" s="36">
        <v>25</v>
      </c>
    </row>
    <row r="8304" spans="1:10" x14ac:dyDescent="0.25">
      <c r="A8304" s="246"/>
      <c r="B8304" s="241"/>
      <c r="C8304" s="38"/>
      <c r="D8304" s="38"/>
      <c r="E8304" s="199"/>
      <c r="F8304" s="205" t="s">
        <v>13</v>
      </c>
      <c r="G8304" s="39" t="str">
        <f t="shared" si="129"/>
        <v/>
      </c>
      <c r="H8304" s="40"/>
      <c r="I8304" s="37"/>
      <c r="J8304" s="36">
        <v>25</v>
      </c>
    </row>
    <row r="8305" spans="1:10" x14ac:dyDescent="0.25">
      <c r="A8305" s="246"/>
      <c r="B8305" s="241"/>
      <c r="C8305" s="41" t="s">
        <v>10853</v>
      </c>
      <c r="D8305" s="41" t="s">
        <v>83</v>
      </c>
      <c r="E8305" s="201">
        <v>1</v>
      </c>
      <c r="F8305" s="200">
        <v>119.71899999999999</v>
      </c>
      <c r="G8305" s="39">
        <f t="shared" si="129"/>
        <v>119.71899999999999</v>
      </c>
      <c r="H8305" s="44">
        <f>SUM(G8305:G8305)</f>
        <v>119.71899999999999</v>
      </c>
      <c r="I8305" s="45"/>
      <c r="J8305" s="36">
        <v>25</v>
      </c>
    </row>
    <row r="8306" spans="1:10" ht="15.75" thickBot="1" x14ac:dyDescent="0.3">
      <c r="A8306" s="247"/>
      <c r="B8306" s="242"/>
      <c r="C8306" s="46"/>
      <c r="D8306" s="46"/>
      <c r="E8306" s="202"/>
      <c r="F8306" s="203" t="s">
        <v>13</v>
      </c>
      <c r="G8306" s="49" t="str">
        <f t="shared" si="129"/>
        <v/>
      </c>
      <c r="H8306" s="50"/>
      <c r="I8306" s="37"/>
      <c r="J8306" s="36">
        <v>25</v>
      </c>
    </row>
    <row r="8307" spans="1:10" ht="15.75" thickBot="1" x14ac:dyDescent="0.3">
      <c r="A8307" s="237" t="s">
        <v>1993</v>
      </c>
      <c r="B8307" s="240" t="s">
        <v>8424</v>
      </c>
      <c r="C8307" s="31"/>
      <c r="D8307" s="32" t="s">
        <v>18</v>
      </c>
      <c r="E8307" s="197"/>
      <c r="F8307" s="204" t="s">
        <v>13</v>
      </c>
      <c r="G8307" s="33" t="str">
        <f t="shared" si="129"/>
        <v/>
      </c>
      <c r="H8307" s="34"/>
      <c r="I8307" s="35"/>
      <c r="J8307" s="36">
        <v>3</v>
      </c>
    </row>
    <row r="8308" spans="1:10" x14ac:dyDescent="0.25">
      <c r="A8308" s="246"/>
      <c r="B8308" s="241"/>
      <c r="C8308" s="38"/>
      <c r="D8308" s="38"/>
      <c r="E8308" s="199"/>
      <c r="F8308" s="205" t="s">
        <v>13</v>
      </c>
      <c r="G8308" s="39" t="str">
        <f t="shared" si="129"/>
        <v/>
      </c>
      <c r="H8308" s="40"/>
      <c r="I8308" s="37"/>
      <c r="J8308" s="36">
        <v>3</v>
      </c>
    </row>
    <row r="8309" spans="1:10" ht="25.5" x14ac:dyDescent="0.25">
      <c r="A8309" s="246"/>
      <c r="B8309" s="241"/>
      <c r="C8309" s="41" t="s">
        <v>11121</v>
      </c>
      <c r="D8309" s="41" t="s">
        <v>83</v>
      </c>
      <c r="E8309" s="201">
        <v>1</v>
      </c>
      <c r="F8309" s="200">
        <v>62.281999999999996</v>
      </c>
      <c r="G8309" s="39">
        <f t="shared" si="129"/>
        <v>62.281999999999996</v>
      </c>
      <c r="H8309" s="44">
        <f>SUM(G8309:G8309)</f>
        <v>62.281999999999996</v>
      </c>
      <c r="I8309" s="45"/>
      <c r="J8309" s="36">
        <v>3</v>
      </c>
    </row>
    <row r="8310" spans="1:10" ht="15.75" thickBot="1" x14ac:dyDescent="0.3">
      <c r="A8310" s="247"/>
      <c r="B8310" s="242"/>
      <c r="C8310" s="46"/>
      <c r="D8310" s="46"/>
      <c r="E8310" s="202"/>
      <c r="F8310" s="203" t="s">
        <v>13</v>
      </c>
      <c r="G8310" s="49" t="str">
        <f t="shared" si="129"/>
        <v/>
      </c>
      <c r="H8310" s="50"/>
      <c r="I8310" s="37"/>
      <c r="J8310" s="36">
        <v>3</v>
      </c>
    </row>
    <row r="8311" spans="1:10" ht="15.75" thickBot="1" x14ac:dyDescent="0.3">
      <c r="A8311" s="237" t="s">
        <v>1994</v>
      </c>
      <c r="B8311" s="240" t="s">
        <v>8425</v>
      </c>
      <c r="C8311" s="31"/>
      <c r="D8311" s="32" t="s">
        <v>18</v>
      </c>
      <c r="E8311" s="197"/>
      <c r="F8311" s="204" t="s">
        <v>13</v>
      </c>
      <c r="G8311" s="33" t="str">
        <f t="shared" si="129"/>
        <v/>
      </c>
      <c r="H8311" s="34"/>
      <c r="I8311" s="35"/>
      <c r="J8311" s="36">
        <v>25</v>
      </c>
    </row>
    <row r="8312" spans="1:10" x14ac:dyDescent="0.25">
      <c r="A8312" s="246"/>
      <c r="B8312" s="241"/>
      <c r="C8312" s="38"/>
      <c r="D8312" s="38"/>
      <c r="E8312" s="199"/>
      <c r="F8312" s="205" t="s">
        <v>13</v>
      </c>
      <c r="G8312" s="39" t="str">
        <f t="shared" si="129"/>
        <v/>
      </c>
      <c r="H8312" s="40"/>
      <c r="I8312" s="37"/>
      <c r="J8312" s="36">
        <v>25</v>
      </c>
    </row>
    <row r="8313" spans="1:10" ht="25.5" x14ac:dyDescent="0.25">
      <c r="A8313" s="246"/>
      <c r="B8313" s="241"/>
      <c r="C8313" s="41" t="s">
        <v>10919</v>
      </c>
      <c r="D8313" s="41" t="s">
        <v>83</v>
      </c>
      <c r="E8313" s="201">
        <v>1</v>
      </c>
      <c r="F8313" s="200">
        <v>67.658999999999992</v>
      </c>
      <c r="G8313" s="39">
        <f t="shared" si="129"/>
        <v>67.658999999999992</v>
      </c>
      <c r="H8313" s="44">
        <f>SUM(G8313:G8313)</f>
        <v>67.658999999999992</v>
      </c>
      <c r="I8313" s="45"/>
      <c r="J8313" s="36">
        <v>25</v>
      </c>
    </row>
    <row r="8314" spans="1:10" ht="15.75" thickBot="1" x14ac:dyDescent="0.3">
      <c r="A8314" s="247"/>
      <c r="B8314" s="242"/>
      <c r="C8314" s="46"/>
      <c r="D8314" s="46"/>
      <c r="E8314" s="202"/>
      <c r="F8314" s="203" t="s">
        <v>13</v>
      </c>
      <c r="G8314" s="49" t="str">
        <f t="shared" si="129"/>
        <v/>
      </c>
      <c r="H8314" s="50"/>
      <c r="I8314" s="37"/>
      <c r="J8314" s="36">
        <v>25</v>
      </c>
    </row>
    <row r="8315" spans="1:10" ht="15.75" thickBot="1" x14ac:dyDescent="0.3">
      <c r="A8315" s="237" t="s">
        <v>1995</v>
      </c>
      <c r="B8315" s="240" t="s">
        <v>8426</v>
      </c>
      <c r="C8315" s="31"/>
      <c r="D8315" s="32" t="s">
        <v>18</v>
      </c>
      <c r="E8315" s="197"/>
      <c r="F8315" s="204" t="s">
        <v>13</v>
      </c>
      <c r="G8315" s="33" t="str">
        <f t="shared" si="129"/>
        <v/>
      </c>
      <c r="H8315" s="34"/>
      <c r="I8315" s="35"/>
      <c r="J8315" s="36">
        <v>12</v>
      </c>
    </row>
    <row r="8316" spans="1:10" x14ac:dyDescent="0.25">
      <c r="A8316" s="246"/>
      <c r="B8316" s="241"/>
      <c r="C8316" s="38"/>
      <c r="D8316" s="38"/>
      <c r="E8316" s="199"/>
      <c r="F8316" s="205" t="s">
        <v>13</v>
      </c>
      <c r="G8316" s="39" t="str">
        <f t="shared" si="129"/>
        <v/>
      </c>
      <c r="H8316" s="40"/>
      <c r="I8316" s="37"/>
      <c r="J8316" s="36">
        <v>12</v>
      </c>
    </row>
    <row r="8317" spans="1:10" ht="25.5" x14ac:dyDescent="0.25">
      <c r="A8317" s="246"/>
      <c r="B8317" s="241"/>
      <c r="C8317" s="41" t="s">
        <v>10907</v>
      </c>
      <c r="D8317" s="41" t="s">
        <v>83</v>
      </c>
      <c r="E8317" s="201">
        <v>1</v>
      </c>
      <c r="F8317" s="200">
        <v>157.3295</v>
      </c>
      <c r="G8317" s="39">
        <f t="shared" si="129"/>
        <v>157.3295</v>
      </c>
      <c r="H8317" s="44">
        <f>SUM(G8317:G8317)</f>
        <v>157.3295</v>
      </c>
      <c r="I8317" s="45"/>
      <c r="J8317" s="36">
        <v>12</v>
      </c>
    </row>
    <row r="8318" spans="1:10" ht="15.75" thickBot="1" x14ac:dyDescent="0.3">
      <c r="A8318" s="247"/>
      <c r="B8318" s="242"/>
      <c r="C8318" s="46"/>
      <c r="D8318" s="46"/>
      <c r="E8318" s="202"/>
      <c r="F8318" s="203" t="s">
        <v>13</v>
      </c>
      <c r="G8318" s="49" t="str">
        <f t="shared" si="129"/>
        <v/>
      </c>
      <c r="H8318" s="50"/>
      <c r="I8318" s="37"/>
      <c r="J8318" s="36">
        <v>12</v>
      </c>
    </row>
    <row r="8319" spans="1:10" ht="15.75" thickBot="1" x14ac:dyDescent="0.3">
      <c r="A8319" s="237" t="s">
        <v>1996</v>
      </c>
      <c r="B8319" s="240" t="s">
        <v>8427</v>
      </c>
      <c r="C8319" s="31"/>
      <c r="D8319" s="32" t="s">
        <v>18</v>
      </c>
      <c r="E8319" s="197"/>
      <c r="F8319" s="204" t="s">
        <v>13</v>
      </c>
      <c r="G8319" s="33" t="str">
        <f t="shared" si="129"/>
        <v/>
      </c>
      <c r="H8319" s="34"/>
      <c r="I8319" s="35"/>
      <c r="J8319" s="36">
        <v>25</v>
      </c>
    </row>
    <row r="8320" spans="1:10" x14ac:dyDescent="0.25">
      <c r="A8320" s="246"/>
      <c r="B8320" s="241"/>
      <c r="C8320" s="38"/>
      <c r="D8320" s="38"/>
      <c r="E8320" s="199"/>
      <c r="F8320" s="205" t="s">
        <v>13</v>
      </c>
      <c r="G8320" s="39" t="str">
        <f t="shared" si="129"/>
        <v/>
      </c>
      <c r="H8320" s="40"/>
      <c r="I8320" s="37"/>
      <c r="J8320" s="36">
        <v>25</v>
      </c>
    </row>
    <row r="8321" spans="1:10" x14ac:dyDescent="0.25">
      <c r="A8321" s="246"/>
      <c r="B8321" s="241"/>
      <c r="C8321" s="41" t="s">
        <v>10922</v>
      </c>
      <c r="D8321" s="41" t="s">
        <v>83</v>
      </c>
      <c r="E8321" s="201">
        <v>1</v>
      </c>
      <c r="F8321" s="200">
        <v>65.036999999999992</v>
      </c>
      <c r="G8321" s="39">
        <f t="shared" si="129"/>
        <v>65.036999999999992</v>
      </c>
      <c r="H8321" s="44">
        <f>SUM(G8321:G8321)</f>
        <v>65.036999999999992</v>
      </c>
      <c r="I8321" s="45"/>
      <c r="J8321" s="36">
        <v>25</v>
      </c>
    </row>
    <row r="8322" spans="1:10" ht="15.75" thickBot="1" x14ac:dyDescent="0.3">
      <c r="A8322" s="247"/>
      <c r="B8322" s="242"/>
      <c r="C8322" s="46"/>
      <c r="D8322" s="46"/>
      <c r="E8322" s="202"/>
      <c r="F8322" s="203" t="s">
        <v>13</v>
      </c>
      <c r="G8322" s="49" t="str">
        <f t="shared" si="129"/>
        <v/>
      </c>
      <c r="H8322" s="50"/>
      <c r="I8322" s="37"/>
      <c r="J8322" s="36">
        <v>25</v>
      </c>
    </row>
    <row r="8323" spans="1:10" ht="15.75" thickBot="1" x14ac:dyDescent="0.3">
      <c r="A8323" s="237" t="s">
        <v>1997</v>
      </c>
      <c r="B8323" s="240" t="s">
        <v>8428</v>
      </c>
      <c r="C8323" s="31"/>
      <c r="D8323" s="32" t="s">
        <v>18</v>
      </c>
      <c r="E8323" s="197"/>
      <c r="F8323" s="204" t="s">
        <v>13</v>
      </c>
      <c r="G8323" s="33" t="str">
        <f t="shared" si="129"/>
        <v/>
      </c>
      <c r="H8323" s="34"/>
      <c r="I8323" s="35"/>
      <c r="J8323" s="36">
        <v>25</v>
      </c>
    </row>
    <row r="8324" spans="1:10" x14ac:dyDescent="0.25">
      <c r="A8324" s="246"/>
      <c r="B8324" s="241"/>
      <c r="C8324" s="38"/>
      <c r="D8324" s="38"/>
      <c r="E8324" s="199"/>
      <c r="F8324" s="205" t="s">
        <v>13</v>
      </c>
      <c r="G8324" s="39" t="str">
        <f t="shared" si="129"/>
        <v/>
      </c>
      <c r="H8324" s="40"/>
      <c r="I8324" s="37"/>
      <c r="J8324" s="36">
        <v>25</v>
      </c>
    </row>
    <row r="8325" spans="1:10" ht="25.5" x14ac:dyDescent="0.25">
      <c r="A8325" s="246"/>
      <c r="B8325" s="241"/>
      <c r="C8325" s="41" t="s">
        <v>10617</v>
      </c>
      <c r="D8325" s="41" t="s">
        <v>83</v>
      </c>
      <c r="E8325" s="201">
        <v>1</v>
      </c>
      <c r="F8325" s="200">
        <v>57.057000000000002</v>
      </c>
      <c r="G8325" s="39">
        <f t="shared" si="129"/>
        <v>57.057000000000002</v>
      </c>
      <c r="H8325" s="44">
        <f>SUM(G8325:G8325)</f>
        <v>57.057000000000002</v>
      </c>
      <c r="I8325" s="45"/>
      <c r="J8325" s="36">
        <v>25</v>
      </c>
    </row>
    <row r="8326" spans="1:10" ht="15.75" thickBot="1" x14ac:dyDescent="0.3">
      <c r="A8326" s="247"/>
      <c r="B8326" s="242"/>
      <c r="C8326" s="46"/>
      <c r="D8326" s="46"/>
      <c r="E8326" s="202"/>
      <c r="F8326" s="203" t="s">
        <v>13</v>
      </c>
      <c r="G8326" s="49" t="str">
        <f t="shared" ref="G8326:G8389" si="130">IF(ISNUMBER(F8326),E8326*F8326,"")</f>
        <v/>
      </c>
      <c r="H8326" s="50"/>
      <c r="I8326" s="37"/>
      <c r="J8326" s="36">
        <v>25</v>
      </c>
    </row>
    <row r="8327" spans="1:10" ht="15.75" thickBot="1" x14ac:dyDescent="0.3">
      <c r="A8327" s="237" t="s">
        <v>1998</v>
      </c>
      <c r="B8327" s="240" t="s">
        <v>8431</v>
      </c>
      <c r="C8327" s="31"/>
      <c r="D8327" s="32" t="s">
        <v>18</v>
      </c>
      <c r="E8327" s="197"/>
      <c r="F8327" s="204" t="s">
        <v>13</v>
      </c>
      <c r="G8327" s="33" t="str">
        <f t="shared" si="130"/>
        <v/>
      </c>
      <c r="H8327" s="34"/>
      <c r="I8327" s="35"/>
      <c r="J8327" s="36">
        <v>12</v>
      </c>
    </row>
    <row r="8328" spans="1:10" x14ac:dyDescent="0.25">
      <c r="A8328" s="246"/>
      <c r="B8328" s="241"/>
      <c r="C8328" s="38"/>
      <c r="D8328" s="38"/>
      <c r="E8328" s="199"/>
      <c r="F8328" s="205" t="s">
        <v>13</v>
      </c>
      <c r="G8328" s="39" t="str">
        <f t="shared" si="130"/>
        <v/>
      </c>
      <c r="H8328" s="40"/>
      <c r="I8328" s="37"/>
      <c r="J8328" s="36">
        <v>12</v>
      </c>
    </row>
    <row r="8329" spans="1:10" ht="25.5" x14ac:dyDescent="0.25">
      <c r="A8329" s="246"/>
      <c r="B8329" s="241"/>
      <c r="C8329" s="41" t="s">
        <v>10952</v>
      </c>
      <c r="D8329" s="41" t="s">
        <v>83</v>
      </c>
      <c r="E8329" s="201">
        <v>1</v>
      </c>
      <c r="F8329" s="200">
        <v>63.374499999999991</v>
      </c>
      <c r="G8329" s="39">
        <f t="shared" si="130"/>
        <v>63.374499999999991</v>
      </c>
      <c r="H8329" s="44">
        <f>SUM(G8329:G8329)</f>
        <v>63.374499999999991</v>
      </c>
      <c r="I8329" s="45"/>
      <c r="J8329" s="36">
        <v>12</v>
      </c>
    </row>
    <row r="8330" spans="1:10" ht="15.75" thickBot="1" x14ac:dyDescent="0.3">
      <c r="A8330" s="247"/>
      <c r="B8330" s="242"/>
      <c r="C8330" s="46"/>
      <c r="D8330" s="46"/>
      <c r="E8330" s="202"/>
      <c r="F8330" s="203" t="s">
        <v>13</v>
      </c>
      <c r="G8330" s="49" t="str">
        <f t="shared" si="130"/>
        <v/>
      </c>
      <c r="H8330" s="50"/>
      <c r="I8330" s="37"/>
      <c r="J8330" s="36">
        <v>12</v>
      </c>
    </row>
    <row r="8331" spans="1:10" ht="15.75" thickBot="1" x14ac:dyDescent="0.3">
      <c r="A8331" s="237" t="s">
        <v>1999</v>
      </c>
      <c r="B8331" s="240" t="s">
        <v>8432</v>
      </c>
      <c r="C8331" s="31"/>
      <c r="D8331" s="32" t="s">
        <v>18</v>
      </c>
      <c r="E8331" s="197"/>
      <c r="F8331" s="204" t="s">
        <v>13</v>
      </c>
      <c r="G8331" s="33" t="str">
        <f t="shared" si="130"/>
        <v/>
      </c>
      <c r="H8331" s="34"/>
      <c r="I8331" s="35"/>
      <c r="J8331" s="36">
        <v>25</v>
      </c>
    </row>
    <row r="8332" spans="1:10" x14ac:dyDescent="0.25">
      <c r="A8332" s="246"/>
      <c r="B8332" s="241"/>
      <c r="C8332" s="38"/>
      <c r="D8332" s="38"/>
      <c r="E8332" s="199"/>
      <c r="F8332" s="205" t="s">
        <v>13</v>
      </c>
      <c r="G8332" s="39" t="str">
        <f t="shared" si="130"/>
        <v/>
      </c>
      <c r="H8332" s="40"/>
      <c r="I8332" s="37"/>
      <c r="J8332" s="36">
        <v>25</v>
      </c>
    </row>
    <row r="8333" spans="1:10" x14ac:dyDescent="0.25">
      <c r="A8333" s="246"/>
      <c r="B8333" s="241"/>
      <c r="C8333" s="41" t="s">
        <v>10928</v>
      </c>
      <c r="D8333" s="41" t="s">
        <v>83</v>
      </c>
      <c r="E8333" s="201">
        <v>1</v>
      </c>
      <c r="F8333" s="200">
        <v>39.367999999999995</v>
      </c>
      <c r="G8333" s="39">
        <f t="shared" si="130"/>
        <v>39.367999999999995</v>
      </c>
      <c r="H8333" s="44">
        <f>SUM(G8333:G8333)</f>
        <v>39.367999999999995</v>
      </c>
      <c r="I8333" s="45"/>
      <c r="J8333" s="36">
        <v>25</v>
      </c>
    </row>
    <row r="8334" spans="1:10" ht="15.75" thickBot="1" x14ac:dyDescent="0.3">
      <c r="A8334" s="247"/>
      <c r="B8334" s="242"/>
      <c r="C8334" s="46"/>
      <c r="D8334" s="46"/>
      <c r="E8334" s="202"/>
      <c r="F8334" s="203" t="s">
        <v>13</v>
      </c>
      <c r="G8334" s="49" t="str">
        <f t="shared" si="130"/>
        <v/>
      </c>
      <c r="H8334" s="50"/>
      <c r="I8334" s="37"/>
      <c r="J8334" s="36">
        <v>25</v>
      </c>
    </row>
    <row r="8335" spans="1:10" ht="15.75" thickBot="1" x14ac:dyDescent="0.3">
      <c r="A8335" s="237" t="s">
        <v>2000</v>
      </c>
      <c r="B8335" s="240" t="s">
        <v>8433</v>
      </c>
      <c r="C8335" s="31"/>
      <c r="D8335" s="32" t="s">
        <v>18</v>
      </c>
      <c r="E8335" s="197"/>
      <c r="F8335" s="204" t="s">
        <v>13</v>
      </c>
      <c r="G8335" s="33" t="str">
        <f t="shared" si="130"/>
        <v/>
      </c>
      <c r="H8335" s="34"/>
      <c r="I8335" s="35"/>
      <c r="J8335" s="36">
        <v>25</v>
      </c>
    </row>
    <row r="8336" spans="1:10" x14ac:dyDescent="0.25">
      <c r="A8336" s="246"/>
      <c r="B8336" s="241"/>
      <c r="C8336" s="38"/>
      <c r="D8336" s="38"/>
      <c r="E8336" s="199"/>
      <c r="F8336" s="205" t="s">
        <v>13</v>
      </c>
      <c r="G8336" s="39" t="str">
        <f t="shared" si="130"/>
        <v/>
      </c>
      <c r="H8336" s="40"/>
      <c r="I8336" s="37"/>
      <c r="J8336" s="36">
        <v>25</v>
      </c>
    </row>
    <row r="8337" spans="1:10" ht="25.5" x14ac:dyDescent="0.25">
      <c r="A8337" s="246"/>
      <c r="B8337" s="241"/>
      <c r="C8337" s="41" t="s">
        <v>10884</v>
      </c>
      <c r="D8337" s="41" t="s">
        <v>83</v>
      </c>
      <c r="E8337" s="201">
        <v>1</v>
      </c>
      <c r="F8337" s="200">
        <v>90.658500000000004</v>
      </c>
      <c r="G8337" s="39">
        <f t="shared" si="130"/>
        <v>90.658500000000004</v>
      </c>
      <c r="H8337" s="44">
        <f>SUM(G8337:G8337)</f>
        <v>90.658500000000004</v>
      </c>
      <c r="I8337" s="45"/>
      <c r="J8337" s="36">
        <v>25</v>
      </c>
    </row>
    <row r="8338" spans="1:10" ht="15.75" thickBot="1" x14ac:dyDescent="0.3">
      <c r="A8338" s="247"/>
      <c r="B8338" s="242"/>
      <c r="C8338" s="46"/>
      <c r="D8338" s="46"/>
      <c r="E8338" s="202"/>
      <c r="F8338" s="203" t="s">
        <v>13</v>
      </c>
      <c r="G8338" s="49" t="str">
        <f t="shared" si="130"/>
        <v/>
      </c>
      <c r="H8338" s="50"/>
      <c r="I8338" s="37"/>
      <c r="J8338" s="36">
        <v>25</v>
      </c>
    </row>
    <row r="8339" spans="1:10" ht="15.75" thickBot="1" x14ac:dyDescent="0.3">
      <c r="A8339" s="237" t="s">
        <v>2001</v>
      </c>
      <c r="B8339" s="240" t="s">
        <v>8442</v>
      </c>
      <c r="C8339" s="31"/>
      <c r="D8339" s="32" t="s">
        <v>18</v>
      </c>
      <c r="E8339" s="197"/>
      <c r="F8339" s="204" t="s">
        <v>13</v>
      </c>
      <c r="G8339" s="33" t="str">
        <f t="shared" si="130"/>
        <v/>
      </c>
      <c r="H8339" s="34"/>
      <c r="I8339" s="35"/>
      <c r="J8339" s="36">
        <v>3</v>
      </c>
    </row>
    <row r="8340" spans="1:10" x14ac:dyDescent="0.25">
      <c r="A8340" s="246"/>
      <c r="B8340" s="241"/>
      <c r="C8340" s="38"/>
      <c r="D8340" s="38"/>
      <c r="E8340" s="199"/>
      <c r="F8340" s="205" t="s">
        <v>13</v>
      </c>
      <c r="G8340" s="39" t="str">
        <f t="shared" si="130"/>
        <v/>
      </c>
      <c r="H8340" s="40"/>
      <c r="I8340" s="37"/>
      <c r="J8340" s="36">
        <v>3</v>
      </c>
    </row>
    <row r="8341" spans="1:10" ht="25.5" x14ac:dyDescent="0.25">
      <c r="A8341" s="246"/>
      <c r="B8341" s="241"/>
      <c r="C8341" s="41" t="s">
        <v>10981</v>
      </c>
      <c r="D8341" s="41" t="s">
        <v>83</v>
      </c>
      <c r="E8341" s="201">
        <v>1</v>
      </c>
      <c r="F8341" s="200">
        <v>97.260999999999996</v>
      </c>
      <c r="G8341" s="39">
        <f t="shared" si="130"/>
        <v>97.260999999999996</v>
      </c>
      <c r="H8341" s="44">
        <f>SUM(G8341:G8341)</f>
        <v>97.260999999999996</v>
      </c>
      <c r="I8341" s="45"/>
      <c r="J8341" s="36">
        <v>3</v>
      </c>
    </row>
    <row r="8342" spans="1:10" ht="15.75" thickBot="1" x14ac:dyDescent="0.3">
      <c r="A8342" s="247"/>
      <c r="B8342" s="242"/>
      <c r="C8342" s="46"/>
      <c r="D8342" s="46"/>
      <c r="E8342" s="202"/>
      <c r="F8342" s="203" t="s">
        <v>13</v>
      </c>
      <c r="G8342" s="49" t="str">
        <f t="shared" si="130"/>
        <v/>
      </c>
      <c r="H8342" s="50"/>
      <c r="I8342" s="37"/>
      <c r="J8342" s="36">
        <v>3</v>
      </c>
    </row>
    <row r="8343" spans="1:10" ht="15.75" thickBot="1" x14ac:dyDescent="0.3">
      <c r="A8343" s="237" t="s">
        <v>2002</v>
      </c>
      <c r="B8343" s="240" t="s">
        <v>8443</v>
      </c>
      <c r="C8343" s="31"/>
      <c r="D8343" s="32" t="s">
        <v>18</v>
      </c>
      <c r="E8343" s="197"/>
      <c r="F8343" s="204" t="s">
        <v>13</v>
      </c>
      <c r="G8343" s="33" t="str">
        <f t="shared" si="130"/>
        <v/>
      </c>
      <c r="H8343" s="34"/>
      <c r="I8343" s="35"/>
      <c r="J8343" s="36">
        <v>3</v>
      </c>
    </row>
    <row r="8344" spans="1:10" x14ac:dyDescent="0.25">
      <c r="A8344" s="246"/>
      <c r="B8344" s="241"/>
      <c r="C8344" s="38"/>
      <c r="D8344" s="38"/>
      <c r="E8344" s="199"/>
      <c r="F8344" s="205" t="s">
        <v>13</v>
      </c>
      <c r="G8344" s="39" t="str">
        <f t="shared" si="130"/>
        <v/>
      </c>
      <c r="H8344" s="40"/>
      <c r="I8344" s="37"/>
      <c r="J8344" s="36">
        <v>3</v>
      </c>
    </row>
    <row r="8345" spans="1:10" x14ac:dyDescent="0.25">
      <c r="A8345" s="246"/>
      <c r="B8345" s="241"/>
      <c r="C8345" s="41" t="s">
        <v>11005</v>
      </c>
      <c r="D8345" s="41" t="s">
        <v>83</v>
      </c>
      <c r="E8345" s="201">
        <v>1</v>
      </c>
      <c r="F8345" s="200">
        <v>49.932000000000002</v>
      </c>
      <c r="G8345" s="39">
        <f t="shared" si="130"/>
        <v>49.932000000000002</v>
      </c>
      <c r="H8345" s="44">
        <f>SUM(G8345:G8345)</f>
        <v>49.932000000000002</v>
      </c>
      <c r="I8345" s="45"/>
      <c r="J8345" s="36">
        <v>3</v>
      </c>
    </row>
    <row r="8346" spans="1:10" ht="15.75" thickBot="1" x14ac:dyDescent="0.3">
      <c r="A8346" s="247"/>
      <c r="B8346" s="242"/>
      <c r="C8346" s="46"/>
      <c r="D8346" s="46"/>
      <c r="E8346" s="202"/>
      <c r="F8346" s="203" t="s">
        <v>13</v>
      </c>
      <c r="G8346" s="49" t="str">
        <f t="shared" si="130"/>
        <v/>
      </c>
      <c r="H8346" s="50"/>
      <c r="I8346" s="37"/>
      <c r="J8346" s="36">
        <v>3</v>
      </c>
    </row>
    <row r="8347" spans="1:10" ht="15.75" thickBot="1" x14ac:dyDescent="0.3">
      <c r="A8347" s="237" t="s">
        <v>2003</v>
      </c>
      <c r="B8347" s="240" t="s">
        <v>8444</v>
      </c>
      <c r="C8347" s="31"/>
      <c r="D8347" s="32" t="s">
        <v>18</v>
      </c>
      <c r="E8347" s="197"/>
      <c r="F8347" s="204" t="s">
        <v>13</v>
      </c>
      <c r="G8347" s="33" t="str">
        <f t="shared" si="130"/>
        <v/>
      </c>
      <c r="H8347" s="34"/>
      <c r="I8347" s="35"/>
      <c r="J8347" s="36">
        <v>12</v>
      </c>
    </row>
    <row r="8348" spans="1:10" x14ac:dyDescent="0.25">
      <c r="A8348" s="246"/>
      <c r="B8348" s="241"/>
      <c r="C8348" s="38"/>
      <c r="D8348" s="38"/>
      <c r="E8348" s="199"/>
      <c r="F8348" s="205" t="s">
        <v>13</v>
      </c>
      <c r="G8348" s="39" t="str">
        <f t="shared" si="130"/>
        <v/>
      </c>
      <c r="H8348" s="40"/>
      <c r="I8348" s="37"/>
      <c r="J8348" s="36">
        <v>12</v>
      </c>
    </row>
    <row r="8349" spans="1:10" ht="25.5" x14ac:dyDescent="0.25">
      <c r="A8349" s="246"/>
      <c r="B8349" s="241"/>
      <c r="C8349" s="41" t="s">
        <v>10936</v>
      </c>
      <c r="D8349" s="41" t="s">
        <v>83</v>
      </c>
      <c r="E8349" s="201">
        <v>1</v>
      </c>
      <c r="F8349" s="200">
        <v>116.79299999999999</v>
      </c>
      <c r="G8349" s="39">
        <f t="shared" si="130"/>
        <v>116.79299999999999</v>
      </c>
      <c r="H8349" s="44">
        <f>SUM(G8349:G8349)</f>
        <v>116.79299999999999</v>
      </c>
      <c r="I8349" s="45"/>
      <c r="J8349" s="36">
        <v>12</v>
      </c>
    </row>
    <row r="8350" spans="1:10" ht="15.75" thickBot="1" x14ac:dyDescent="0.3">
      <c r="A8350" s="247"/>
      <c r="B8350" s="242"/>
      <c r="C8350" s="46"/>
      <c r="D8350" s="46"/>
      <c r="E8350" s="202"/>
      <c r="F8350" s="203" t="s">
        <v>13</v>
      </c>
      <c r="G8350" s="49" t="str">
        <f t="shared" si="130"/>
        <v/>
      </c>
      <c r="H8350" s="50"/>
      <c r="I8350" s="37"/>
      <c r="J8350" s="36">
        <v>12</v>
      </c>
    </row>
    <row r="8351" spans="1:10" ht="15.75" thickBot="1" x14ac:dyDescent="0.3">
      <c r="A8351" s="237" t="s">
        <v>2004</v>
      </c>
      <c r="B8351" s="240" t="s">
        <v>8447</v>
      </c>
      <c r="C8351" s="31"/>
      <c r="D8351" s="32" t="s">
        <v>18</v>
      </c>
      <c r="E8351" s="197"/>
      <c r="F8351" s="204" t="s">
        <v>13</v>
      </c>
      <c r="G8351" s="33" t="str">
        <f t="shared" si="130"/>
        <v/>
      </c>
      <c r="H8351" s="34"/>
      <c r="I8351" s="35"/>
      <c r="J8351" s="36">
        <v>12</v>
      </c>
    </row>
    <row r="8352" spans="1:10" x14ac:dyDescent="0.25">
      <c r="A8352" s="246"/>
      <c r="B8352" s="241"/>
      <c r="C8352" s="38"/>
      <c r="D8352" s="38"/>
      <c r="E8352" s="199"/>
      <c r="F8352" s="205" t="s">
        <v>13</v>
      </c>
      <c r="G8352" s="39" t="str">
        <f t="shared" si="130"/>
        <v/>
      </c>
      <c r="H8352" s="40"/>
      <c r="I8352" s="37"/>
      <c r="J8352" s="36">
        <v>12</v>
      </c>
    </row>
    <row r="8353" spans="1:10" ht="25.5" x14ac:dyDescent="0.25">
      <c r="A8353" s="246"/>
      <c r="B8353" s="241"/>
      <c r="C8353" s="41" t="s">
        <v>11029</v>
      </c>
      <c r="D8353" s="41" t="s">
        <v>83</v>
      </c>
      <c r="E8353" s="201">
        <v>1</v>
      </c>
      <c r="F8353" s="200">
        <v>56.012</v>
      </c>
      <c r="G8353" s="39">
        <f t="shared" si="130"/>
        <v>56.012</v>
      </c>
      <c r="H8353" s="44">
        <f>SUM(G8353:G8353)</f>
        <v>56.012</v>
      </c>
      <c r="I8353" s="45"/>
      <c r="J8353" s="36">
        <v>12</v>
      </c>
    </row>
    <row r="8354" spans="1:10" ht="15.75" thickBot="1" x14ac:dyDescent="0.3">
      <c r="A8354" s="247"/>
      <c r="B8354" s="242"/>
      <c r="C8354" s="46"/>
      <c r="D8354" s="46"/>
      <c r="E8354" s="202"/>
      <c r="F8354" s="203" t="s">
        <v>13</v>
      </c>
      <c r="G8354" s="49" t="str">
        <f t="shared" si="130"/>
        <v/>
      </c>
      <c r="H8354" s="50"/>
      <c r="I8354" s="37"/>
      <c r="J8354" s="36">
        <v>12</v>
      </c>
    </row>
    <row r="8355" spans="1:10" ht="15.75" thickBot="1" x14ac:dyDescent="0.3">
      <c r="A8355" s="237" t="s">
        <v>2005</v>
      </c>
      <c r="B8355" s="240" t="s">
        <v>8450</v>
      </c>
      <c r="C8355" s="31"/>
      <c r="D8355" s="32" t="s">
        <v>18</v>
      </c>
      <c r="E8355" s="197"/>
      <c r="F8355" s="204" t="s">
        <v>13</v>
      </c>
      <c r="G8355" s="33" t="str">
        <f t="shared" si="130"/>
        <v/>
      </c>
      <c r="H8355" s="34"/>
      <c r="I8355" s="35"/>
      <c r="J8355" s="36">
        <v>25</v>
      </c>
    </row>
    <row r="8356" spans="1:10" x14ac:dyDescent="0.25">
      <c r="A8356" s="246"/>
      <c r="B8356" s="241"/>
      <c r="C8356" s="38"/>
      <c r="D8356" s="38"/>
      <c r="E8356" s="199"/>
      <c r="F8356" s="205" t="s">
        <v>13</v>
      </c>
      <c r="G8356" s="39" t="str">
        <f t="shared" si="130"/>
        <v/>
      </c>
      <c r="H8356" s="40"/>
      <c r="I8356" s="37"/>
      <c r="J8356" s="36">
        <v>25</v>
      </c>
    </row>
    <row r="8357" spans="1:10" ht="25.5" x14ac:dyDescent="0.25">
      <c r="A8357" s="246"/>
      <c r="B8357" s="241"/>
      <c r="C8357" s="41" t="s">
        <v>10821</v>
      </c>
      <c r="D8357" s="41" t="s">
        <v>83</v>
      </c>
      <c r="E8357" s="201">
        <v>1</v>
      </c>
      <c r="F8357" s="200">
        <v>154.40349999999998</v>
      </c>
      <c r="G8357" s="39">
        <f t="shared" si="130"/>
        <v>154.40349999999998</v>
      </c>
      <c r="H8357" s="44">
        <f>SUM(G8357:G8357)</f>
        <v>154.40349999999998</v>
      </c>
      <c r="I8357" s="45"/>
      <c r="J8357" s="36">
        <v>25</v>
      </c>
    </row>
    <row r="8358" spans="1:10" ht="15.75" thickBot="1" x14ac:dyDescent="0.3">
      <c r="A8358" s="247"/>
      <c r="B8358" s="242"/>
      <c r="C8358" s="46"/>
      <c r="D8358" s="46"/>
      <c r="E8358" s="202"/>
      <c r="F8358" s="203" t="s">
        <v>13</v>
      </c>
      <c r="G8358" s="49" t="str">
        <f t="shared" si="130"/>
        <v/>
      </c>
      <c r="H8358" s="50"/>
      <c r="I8358" s="37"/>
      <c r="J8358" s="36">
        <v>25</v>
      </c>
    </row>
    <row r="8359" spans="1:10" ht="15.75" thickBot="1" x14ac:dyDescent="0.3">
      <c r="A8359" s="237" t="s">
        <v>2006</v>
      </c>
      <c r="B8359" s="240" t="s">
        <v>8453</v>
      </c>
      <c r="C8359" s="31"/>
      <c r="D8359" s="32" t="s">
        <v>18</v>
      </c>
      <c r="E8359" s="197"/>
      <c r="F8359" s="204" t="s">
        <v>13</v>
      </c>
      <c r="G8359" s="33" t="str">
        <f t="shared" si="130"/>
        <v/>
      </c>
      <c r="H8359" s="34"/>
      <c r="I8359" s="35"/>
      <c r="J8359" s="36">
        <v>25</v>
      </c>
    </row>
    <row r="8360" spans="1:10" x14ac:dyDescent="0.25">
      <c r="A8360" s="246"/>
      <c r="B8360" s="241"/>
      <c r="C8360" s="38"/>
      <c r="D8360" s="38"/>
      <c r="E8360" s="199"/>
      <c r="F8360" s="205" t="s">
        <v>13</v>
      </c>
      <c r="G8360" s="39" t="str">
        <f t="shared" si="130"/>
        <v/>
      </c>
      <c r="H8360" s="40"/>
      <c r="I8360" s="37"/>
      <c r="J8360" s="36">
        <v>25</v>
      </c>
    </row>
    <row r="8361" spans="1:10" x14ac:dyDescent="0.25">
      <c r="A8361" s="246"/>
      <c r="B8361" s="241"/>
      <c r="C8361" s="41" t="s">
        <v>10893</v>
      </c>
      <c r="D8361" s="41" t="s">
        <v>83</v>
      </c>
      <c r="E8361" s="201">
        <v>1</v>
      </c>
      <c r="F8361" s="200">
        <v>81.55749999999999</v>
      </c>
      <c r="G8361" s="39">
        <f t="shared" si="130"/>
        <v>81.55749999999999</v>
      </c>
      <c r="H8361" s="44">
        <f>SUM(G8361:G8361)</f>
        <v>81.55749999999999</v>
      </c>
      <c r="I8361" s="45"/>
      <c r="J8361" s="36">
        <v>25</v>
      </c>
    </row>
    <row r="8362" spans="1:10" ht="15.75" thickBot="1" x14ac:dyDescent="0.3">
      <c r="A8362" s="247"/>
      <c r="B8362" s="242"/>
      <c r="C8362" s="46"/>
      <c r="D8362" s="46"/>
      <c r="E8362" s="202"/>
      <c r="F8362" s="203" t="s">
        <v>13</v>
      </c>
      <c r="G8362" s="49" t="str">
        <f t="shared" si="130"/>
        <v/>
      </c>
      <c r="H8362" s="50"/>
      <c r="I8362" s="37"/>
      <c r="J8362" s="36">
        <v>25</v>
      </c>
    </row>
    <row r="8363" spans="1:10" ht="15.75" thickBot="1" x14ac:dyDescent="0.3">
      <c r="A8363" s="237" t="s">
        <v>2007</v>
      </c>
      <c r="B8363" s="240" t="s">
        <v>8454</v>
      </c>
      <c r="C8363" s="31"/>
      <c r="D8363" s="32" t="s">
        <v>18</v>
      </c>
      <c r="E8363" s="197"/>
      <c r="F8363" s="204" t="s">
        <v>13</v>
      </c>
      <c r="G8363" s="33" t="str">
        <f t="shared" si="130"/>
        <v/>
      </c>
      <c r="H8363" s="34"/>
      <c r="I8363" s="35"/>
      <c r="J8363" s="36">
        <v>12</v>
      </c>
    </row>
    <row r="8364" spans="1:10" x14ac:dyDescent="0.25">
      <c r="A8364" s="246"/>
      <c r="B8364" s="241"/>
      <c r="C8364" s="38"/>
      <c r="D8364" s="38"/>
      <c r="E8364" s="199"/>
      <c r="F8364" s="205" t="s">
        <v>13</v>
      </c>
      <c r="G8364" s="39" t="str">
        <f t="shared" si="130"/>
        <v/>
      </c>
      <c r="H8364" s="40"/>
      <c r="I8364" s="37"/>
      <c r="J8364" s="36">
        <v>12</v>
      </c>
    </row>
    <row r="8365" spans="1:10" ht="25.5" x14ac:dyDescent="0.25">
      <c r="A8365" s="246"/>
      <c r="B8365" s="241"/>
      <c r="C8365" s="41" t="s">
        <v>10866</v>
      </c>
      <c r="D8365" s="41" t="s">
        <v>83</v>
      </c>
      <c r="E8365" s="201">
        <v>1</v>
      </c>
      <c r="F8365" s="200">
        <v>230.84049999999999</v>
      </c>
      <c r="G8365" s="39">
        <f t="shared" si="130"/>
        <v>230.84049999999999</v>
      </c>
      <c r="H8365" s="44">
        <f>SUM(G8365:G8365)</f>
        <v>230.84049999999999</v>
      </c>
      <c r="I8365" s="45"/>
      <c r="J8365" s="36">
        <v>12</v>
      </c>
    </row>
    <row r="8366" spans="1:10" ht="15.75" thickBot="1" x14ac:dyDescent="0.3">
      <c r="A8366" s="247"/>
      <c r="B8366" s="242"/>
      <c r="C8366" s="46"/>
      <c r="D8366" s="46"/>
      <c r="E8366" s="202"/>
      <c r="F8366" s="203" t="s">
        <v>13</v>
      </c>
      <c r="G8366" s="49" t="str">
        <f t="shared" si="130"/>
        <v/>
      </c>
      <c r="H8366" s="50"/>
      <c r="I8366" s="37"/>
      <c r="J8366" s="36">
        <v>12</v>
      </c>
    </row>
    <row r="8367" spans="1:10" ht="15.75" thickBot="1" x14ac:dyDescent="0.3">
      <c r="A8367" s="237" t="s">
        <v>2008</v>
      </c>
      <c r="B8367" s="240" t="s">
        <v>8455</v>
      </c>
      <c r="C8367" s="31"/>
      <c r="D8367" s="32" t="s">
        <v>18</v>
      </c>
      <c r="E8367" s="197"/>
      <c r="F8367" s="204" t="s">
        <v>13</v>
      </c>
      <c r="G8367" s="33" t="str">
        <f t="shared" si="130"/>
        <v/>
      </c>
      <c r="H8367" s="34"/>
      <c r="I8367" s="35"/>
      <c r="J8367" s="36">
        <v>25</v>
      </c>
    </row>
    <row r="8368" spans="1:10" x14ac:dyDescent="0.25">
      <c r="A8368" s="246"/>
      <c r="B8368" s="241"/>
      <c r="C8368" s="38"/>
      <c r="D8368" s="38"/>
      <c r="E8368" s="199"/>
      <c r="F8368" s="205" t="s">
        <v>13</v>
      </c>
      <c r="G8368" s="39" t="str">
        <f t="shared" si="130"/>
        <v/>
      </c>
      <c r="H8368" s="40"/>
      <c r="I8368" s="37"/>
      <c r="J8368" s="36">
        <v>25</v>
      </c>
    </row>
    <row r="8369" spans="1:10" x14ac:dyDescent="0.25">
      <c r="A8369" s="246"/>
      <c r="B8369" s="241"/>
      <c r="C8369" s="41" t="s">
        <v>2009</v>
      </c>
      <c r="D8369" s="41" t="s">
        <v>18</v>
      </c>
      <c r="E8369" s="201">
        <v>1</v>
      </c>
      <c r="F8369" s="200">
        <v>272.09899999999999</v>
      </c>
      <c r="G8369" s="39">
        <f t="shared" si="130"/>
        <v>272.09899999999999</v>
      </c>
      <c r="H8369" s="44">
        <f>SUM(G8369:G8369)</f>
        <v>272.09899999999999</v>
      </c>
      <c r="I8369" s="45"/>
      <c r="J8369" s="36">
        <v>25</v>
      </c>
    </row>
    <row r="8370" spans="1:10" ht="15.75" thickBot="1" x14ac:dyDescent="0.3">
      <c r="A8370" s="247"/>
      <c r="B8370" s="242"/>
      <c r="C8370" s="46"/>
      <c r="D8370" s="46"/>
      <c r="E8370" s="202"/>
      <c r="F8370" s="203" t="s">
        <v>13</v>
      </c>
      <c r="G8370" s="49" t="str">
        <f t="shared" si="130"/>
        <v/>
      </c>
      <c r="H8370" s="50"/>
      <c r="I8370" s="37"/>
      <c r="J8370" s="36">
        <v>25</v>
      </c>
    </row>
    <row r="8371" spans="1:10" ht="15.75" thickBot="1" x14ac:dyDescent="0.3">
      <c r="A8371" s="237" t="s">
        <v>2010</v>
      </c>
      <c r="B8371" s="240" t="s">
        <v>8456</v>
      </c>
      <c r="C8371" s="31"/>
      <c r="D8371" s="32" t="s">
        <v>18</v>
      </c>
      <c r="E8371" s="197"/>
      <c r="F8371" s="204" t="s">
        <v>13</v>
      </c>
      <c r="G8371" s="33" t="str">
        <f t="shared" si="130"/>
        <v/>
      </c>
      <c r="H8371" s="34"/>
      <c r="I8371" s="35"/>
      <c r="J8371" s="36">
        <v>12</v>
      </c>
    </row>
    <row r="8372" spans="1:10" x14ac:dyDescent="0.25">
      <c r="A8372" s="246"/>
      <c r="B8372" s="241"/>
      <c r="C8372" s="38"/>
      <c r="D8372" s="38"/>
      <c r="E8372" s="199"/>
      <c r="F8372" s="205" t="s">
        <v>13</v>
      </c>
      <c r="G8372" s="39" t="str">
        <f t="shared" si="130"/>
        <v/>
      </c>
      <c r="H8372" s="40"/>
      <c r="I8372" s="37"/>
      <c r="J8372" s="36">
        <v>12</v>
      </c>
    </row>
    <row r="8373" spans="1:10" ht="25.5" x14ac:dyDescent="0.25">
      <c r="A8373" s="246"/>
      <c r="B8373" s="241"/>
      <c r="C8373" s="41" t="s">
        <v>10991</v>
      </c>
      <c r="D8373" s="41" t="s">
        <v>83</v>
      </c>
      <c r="E8373" s="201">
        <v>1</v>
      </c>
      <c r="F8373" s="200">
        <v>78.98299999999999</v>
      </c>
      <c r="G8373" s="39">
        <f t="shared" si="130"/>
        <v>78.98299999999999</v>
      </c>
      <c r="H8373" s="44">
        <f>SUM(G8373:G8373)</f>
        <v>78.98299999999999</v>
      </c>
      <c r="I8373" s="45"/>
      <c r="J8373" s="36">
        <v>12</v>
      </c>
    </row>
    <row r="8374" spans="1:10" ht="15.75" thickBot="1" x14ac:dyDescent="0.3">
      <c r="A8374" s="247"/>
      <c r="B8374" s="242"/>
      <c r="C8374" s="46"/>
      <c r="D8374" s="46"/>
      <c r="E8374" s="202"/>
      <c r="F8374" s="203" t="s">
        <v>13</v>
      </c>
      <c r="G8374" s="49" t="str">
        <f t="shared" si="130"/>
        <v/>
      </c>
      <c r="H8374" s="50"/>
      <c r="I8374" s="37"/>
      <c r="J8374" s="36">
        <v>12</v>
      </c>
    </row>
    <row r="8375" spans="1:10" ht="15.75" thickBot="1" x14ac:dyDescent="0.3">
      <c r="A8375" s="237" t="s">
        <v>2011</v>
      </c>
      <c r="B8375" s="240" t="s">
        <v>8457</v>
      </c>
      <c r="C8375" s="31"/>
      <c r="D8375" s="32" t="s">
        <v>18</v>
      </c>
      <c r="E8375" s="197"/>
      <c r="F8375" s="204" t="s">
        <v>13</v>
      </c>
      <c r="G8375" s="33" t="str">
        <f t="shared" si="130"/>
        <v/>
      </c>
      <c r="H8375" s="34"/>
      <c r="I8375" s="35"/>
      <c r="J8375" s="36">
        <v>25</v>
      </c>
    </row>
    <row r="8376" spans="1:10" x14ac:dyDescent="0.25">
      <c r="A8376" s="246"/>
      <c r="B8376" s="241"/>
      <c r="C8376" s="38"/>
      <c r="D8376" s="38"/>
      <c r="E8376" s="199"/>
      <c r="F8376" s="205" t="s">
        <v>13</v>
      </c>
      <c r="G8376" s="39" t="str">
        <f t="shared" si="130"/>
        <v/>
      </c>
      <c r="H8376" s="40"/>
      <c r="I8376" s="37"/>
      <c r="J8376" s="36">
        <v>25</v>
      </c>
    </row>
    <row r="8377" spans="1:10" x14ac:dyDescent="0.25">
      <c r="A8377" s="246"/>
      <c r="B8377" s="241"/>
      <c r="C8377" s="41" t="s">
        <v>2012</v>
      </c>
      <c r="D8377" s="41" t="s">
        <v>18</v>
      </c>
      <c r="E8377" s="201">
        <v>1</v>
      </c>
      <c r="F8377" s="200">
        <v>19.247</v>
      </c>
      <c r="G8377" s="39">
        <f t="shared" si="130"/>
        <v>19.247</v>
      </c>
      <c r="H8377" s="44">
        <f>SUM(G8377:G8377)</f>
        <v>19.247</v>
      </c>
      <c r="I8377" s="45"/>
      <c r="J8377" s="36">
        <v>25</v>
      </c>
    </row>
    <row r="8378" spans="1:10" ht="15.75" thickBot="1" x14ac:dyDescent="0.3">
      <c r="A8378" s="247"/>
      <c r="B8378" s="242"/>
      <c r="C8378" s="46"/>
      <c r="D8378" s="46"/>
      <c r="E8378" s="202"/>
      <c r="F8378" s="203" t="s">
        <v>13</v>
      </c>
      <c r="G8378" s="49" t="str">
        <f t="shared" si="130"/>
        <v/>
      </c>
      <c r="H8378" s="50"/>
      <c r="I8378" s="37"/>
      <c r="J8378" s="36">
        <v>25</v>
      </c>
    </row>
    <row r="8379" spans="1:10" ht="15.75" thickBot="1" x14ac:dyDescent="0.3">
      <c r="A8379" s="237" t="s">
        <v>2013</v>
      </c>
      <c r="B8379" s="240" t="s">
        <v>8458</v>
      </c>
      <c r="C8379" s="31"/>
      <c r="D8379" s="32" t="s">
        <v>18</v>
      </c>
      <c r="E8379" s="197"/>
      <c r="F8379" s="204" t="s">
        <v>13</v>
      </c>
      <c r="G8379" s="33" t="str">
        <f t="shared" si="130"/>
        <v/>
      </c>
      <c r="H8379" s="34"/>
      <c r="I8379" s="35"/>
      <c r="J8379" s="36">
        <v>12</v>
      </c>
    </row>
    <row r="8380" spans="1:10" x14ac:dyDescent="0.25">
      <c r="A8380" s="246"/>
      <c r="B8380" s="241"/>
      <c r="C8380" s="38"/>
      <c r="D8380" s="38"/>
      <c r="E8380" s="199"/>
      <c r="F8380" s="205" t="s">
        <v>13</v>
      </c>
      <c r="G8380" s="39" t="str">
        <f t="shared" si="130"/>
        <v/>
      </c>
      <c r="H8380" s="40"/>
      <c r="I8380" s="37"/>
      <c r="J8380" s="36">
        <v>12</v>
      </c>
    </row>
    <row r="8381" spans="1:10" ht="25.5" x14ac:dyDescent="0.25">
      <c r="A8381" s="246"/>
      <c r="B8381" s="241"/>
      <c r="C8381" s="41" t="s">
        <v>10770</v>
      </c>
      <c r="D8381" s="41" t="s">
        <v>83</v>
      </c>
      <c r="E8381" s="201">
        <v>1</v>
      </c>
      <c r="F8381" s="200">
        <v>537.63349999999991</v>
      </c>
      <c r="G8381" s="39">
        <f t="shared" si="130"/>
        <v>537.63349999999991</v>
      </c>
      <c r="H8381" s="44">
        <f>SUM(G8381:G8381)</f>
        <v>537.63349999999991</v>
      </c>
      <c r="I8381" s="45"/>
      <c r="J8381" s="36">
        <v>12</v>
      </c>
    </row>
    <row r="8382" spans="1:10" ht="15.75" thickBot="1" x14ac:dyDescent="0.3">
      <c r="A8382" s="247"/>
      <c r="B8382" s="242"/>
      <c r="C8382" s="46"/>
      <c r="D8382" s="46"/>
      <c r="E8382" s="202"/>
      <c r="F8382" s="203" t="s">
        <v>13</v>
      </c>
      <c r="G8382" s="49" t="str">
        <f t="shared" si="130"/>
        <v/>
      </c>
      <c r="H8382" s="50"/>
      <c r="I8382" s="37"/>
      <c r="J8382" s="36">
        <v>12</v>
      </c>
    </row>
    <row r="8383" spans="1:10" ht="15.75" thickBot="1" x14ac:dyDescent="0.3">
      <c r="A8383" s="237" t="s">
        <v>2014</v>
      </c>
      <c r="B8383" s="240" t="s">
        <v>8461</v>
      </c>
      <c r="C8383" s="31"/>
      <c r="D8383" s="32" t="s">
        <v>18</v>
      </c>
      <c r="E8383" s="197"/>
      <c r="F8383" s="204" t="s">
        <v>13</v>
      </c>
      <c r="G8383" s="33" t="str">
        <f t="shared" si="130"/>
        <v/>
      </c>
      <c r="H8383" s="34"/>
      <c r="I8383" s="35"/>
      <c r="J8383" s="36">
        <v>12</v>
      </c>
    </row>
    <row r="8384" spans="1:10" x14ac:dyDescent="0.25">
      <c r="A8384" s="246"/>
      <c r="B8384" s="241"/>
      <c r="C8384" s="38"/>
      <c r="D8384" s="38"/>
      <c r="E8384" s="199"/>
      <c r="F8384" s="205" t="s">
        <v>13</v>
      </c>
      <c r="G8384" s="39" t="str">
        <f t="shared" si="130"/>
        <v/>
      </c>
      <c r="H8384" s="40"/>
      <c r="I8384" s="37"/>
      <c r="J8384" s="36">
        <v>12</v>
      </c>
    </row>
    <row r="8385" spans="1:10" x14ac:dyDescent="0.25">
      <c r="A8385" s="246"/>
      <c r="B8385" s="241"/>
      <c r="C8385" s="41" t="s">
        <v>10843</v>
      </c>
      <c r="D8385" s="41" t="s">
        <v>83</v>
      </c>
      <c r="E8385" s="201">
        <v>1</v>
      </c>
      <c r="F8385" s="200">
        <v>267.30149999999998</v>
      </c>
      <c r="G8385" s="39">
        <f t="shared" si="130"/>
        <v>267.30149999999998</v>
      </c>
      <c r="H8385" s="44">
        <f>SUM(G8385:G8385)</f>
        <v>267.30149999999998</v>
      </c>
      <c r="I8385" s="45"/>
      <c r="J8385" s="36">
        <v>12</v>
      </c>
    </row>
    <row r="8386" spans="1:10" ht="15.75" thickBot="1" x14ac:dyDescent="0.3">
      <c r="A8386" s="247"/>
      <c r="B8386" s="242"/>
      <c r="C8386" s="46"/>
      <c r="D8386" s="46"/>
      <c r="E8386" s="202"/>
      <c r="F8386" s="203" t="s">
        <v>13</v>
      </c>
      <c r="G8386" s="49" t="str">
        <f t="shared" si="130"/>
        <v/>
      </c>
      <c r="H8386" s="50"/>
      <c r="I8386" s="37"/>
      <c r="J8386" s="36">
        <v>12</v>
      </c>
    </row>
    <row r="8387" spans="1:10" ht="15.75" thickBot="1" x14ac:dyDescent="0.3">
      <c r="A8387" s="237" t="s">
        <v>2015</v>
      </c>
      <c r="B8387" s="240" t="s">
        <v>8462</v>
      </c>
      <c r="C8387" s="31"/>
      <c r="D8387" s="32" t="s">
        <v>18</v>
      </c>
      <c r="E8387" s="197"/>
      <c r="F8387" s="204" t="s">
        <v>13</v>
      </c>
      <c r="G8387" s="33" t="str">
        <f t="shared" si="130"/>
        <v/>
      </c>
      <c r="H8387" s="34"/>
      <c r="I8387" s="35"/>
      <c r="J8387" s="36">
        <v>25</v>
      </c>
    </row>
    <row r="8388" spans="1:10" x14ac:dyDescent="0.25">
      <c r="A8388" s="246"/>
      <c r="B8388" s="241"/>
      <c r="C8388" s="38"/>
      <c r="D8388" s="38"/>
      <c r="E8388" s="199"/>
      <c r="F8388" s="205" t="s">
        <v>13</v>
      </c>
      <c r="G8388" s="39" t="str">
        <f t="shared" si="130"/>
        <v/>
      </c>
      <c r="H8388" s="40"/>
      <c r="I8388" s="37"/>
      <c r="J8388" s="36">
        <v>25</v>
      </c>
    </row>
    <row r="8389" spans="1:10" ht="25.5" x14ac:dyDescent="0.25">
      <c r="A8389" s="246"/>
      <c r="B8389" s="241"/>
      <c r="C8389" s="41" t="s">
        <v>10679</v>
      </c>
      <c r="D8389" s="41" t="s">
        <v>83</v>
      </c>
      <c r="E8389" s="201">
        <v>1</v>
      </c>
      <c r="F8389" s="200">
        <v>657.11500000000001</v>
      </c>
      <c r="G8389" s="39">
        <f t="shared" si="130"/>
        <v>657.11500000000001</v>
      </c>
      <c r="H8389" s="44">
        <f>SUM(G8389:G8389)</f>
        <v>657.11500000000001</v>
      </c>
      <c r="I8389" s="45"/>
      <c r="J8389" s="36">
        <v>25</v>
      </c>
    </row>
    <row r="8390" spans="1:10" ht="15.75" thickBot="1" x14ac:dyDescent="0.3">
      <c r="A8390" s="247"/>
      <c r="B8390" s="242"/>
      <c r="C8390" s="46"/>
      <c r="D8390" s="46"/>
      <c r="E8390" s="202"/>
      <c r="F8390" s="203" t="s">
        <v>13</v>
      </c>
      <c r="G8390" s="49" t="str">
        <f t="shared" ref="G8390:G8453" si="131">IF(ISNUMBER(F8390),E8390*F8390,"")</f>
        <v/>
      </c>
      <c r="H8390" s="50"/>
      <c r="I8390" s="37"/>
      <c r="J8390" s="36">
        <v>25</v>
      </c>
    </row>
    <row r="8391" spans="1:10" ht="15.75" thickBot="1" x14ac:dyDescent="0.3">
      <c r="A8391" s="237" t="s">
        <v>2016</v>
      </c>
      <c r="B8391" s="240" t="s">
        <v>8465</v>
      </c>
      <c r="C8391" s="31"/>
      <c r="D8391" s="32" t="s">
        <v>18</v>
      </c>
      <c r="E8391" s="197"/>
      <c r="F8391" s="204" t="s">
        <v>13</v>
      </c>
      <c r="G8391" s="33" t="str">
        <f t="shared" si="131"/>
        <v/>
      </c>
      <c r="H8391" s="34"/>
      <c r="I8391" s="35"/>
      <c r="J8391" s="36">
        <v>25</v>
      </c>
    </row>
    <row r="8392" spans="1:10" x14ac:dyDescent="0.25">
      <c r="A8392" s="246"/>
      <c r="B8392" s="241"/>
      <c r="C8392" s="38"/>
      <c r="D8392" s="38"/>
      <c r="E8392" s="199"/>
      <c r="F8392" s="205" t="s">
        <v>13</v>
      </c>
      <c r="G8392" s="39" t="str">
        <f t="shared" si="131"/>
        <v/>
      </c>
      <c r="H8392" s="40"/>
      <c r="I8392" s="37"/>
      <c r="J8392" s="36">
        <v>25</v>
      </c>
    </row>
    <row r="8393" spans="1:10" ht="25.5" x14ac:dyDescent="0.25">
      <c r="A8393" s="246"/>
      <c r="B8393" s="241"/>
      <c r="C8393" s="41" t="s">
        <v>10775</v>
      </c>
      <c r="D8393" s="41" t="s">
        <v>83</v>
      </c>
      <c r="E8393" s="201">
        <v>1</v>
      </c>
      <c r="F8393" s="200">
        <v>246.18299999999996</v>
      </c>
      <c r="G8393" s="39">
        <f t="shared" si="131"/>
        <v>246.18299999999996</v>
      </c>
      <c r="H8393" s="44">
        <f>SUM(G8393:G8393)</f>
        <v>246.18299999999996</v>
      </c>
      <c r="I8393" s="45"/>
      <c r="J8393" s="36">
        <v>25</v>
      </c>
    </row>
    <row r="8394" spans="1:10" ht="15.75" thickBot="1" x14ac:dyDescent="0.3">
      <c r="A8394" s="247"/>
      <c r="B8394" s="242"/>
      <c r="C8394" s="46"/>
      <c r="D8394" s="46"/>
      <c r="E8394" s="202"/>
      <c r="F8394" s="203" t="s">
        <v>13</v>
      </c>
      <c r="G8394" s="49" t="str">
        <f t="shared" si="131"/>
        <v/>
      </c>
      <c r="H8394" s="50"/>
      <c r="I8394" s="37"/>
      <c r="J8394" s="36">
        <v>25</v>
      </c>
    </row>
    <row r="8395" spans="1:10" ht="15.75" thickBot="1" x14ac:dyDescent="0.3">
      <c r="A8395" s="237" t="s">
        <v>2017</v>
      </c>
      <c r="B8395" s="240" t="s">
        <v>8468</v>
      </c>
      <c r="C8395" s="31"/>
      <c r="D8395" s="32" t="s">
        <v>18</v>
      </c>
      <c r="E8395" s="197"/>
      <c r="F8395" s="204" t="s">
        <v>13</v>
      </c>
      <c r="G8395" s="33" t="str">
        <f t="shared" si="131"/>
        <v/>
      </c>
      <c r="H8395" s="34"/>
      <c r="I8395" s="35"/>
      <c r="J8395" s="36">
        <v>25</v>
      </c>
    </row>
    <row r="8396" spans="1:10" x14ac:dyDescent="0.25">
      <c r="A8396" s="246"/>
      <c r="B8396" s="241"/>
      <c r="C8396" s="38"/>
      <c r="D8396" s="38"/>
      <c r="E8396" s="199"/>
      <c r="F8396" s="205" t="s">
        <v>13</v>
      </c>
      <c r="G8396" s="39" t="str">
        <f t="shared" si="131"/>
        <v/>
      </c>
      <c r="H8396" s="40"/>
      <c r="I8396" s="37"/>
      <c r="J8396" s="36">
        <v>25</v>
      </c>
    </row>
    <row r="8397" spans="1:10" ht="25.5" x14ac:dyDescent="0.25">
      <c r="A8397" s="246"/>
      <c r="B8397" s="241"/>
      <c r="C8397" s="41" t="s">
        <v>10697</v>
      </c>
      <c r="D8397" s="41" t="s">
        <v>83</v>
      </c>
      <c r="E8397" s="201">
        <v>1</v>
      </c>
      <c r="F8397" s="200">
        <v>515.55550000000005</v>
      </c>
      <c r="G8397" s="39">
        <f t="shared" si="131"/>
        <v>515.55550000000005</v>
      </c>
      <c r="H8397" s="44">
        <f>SUM(G8397:G8397)</f>
        <v>515.55550000000005</v>
      </c>
      <c r="I8397" s="45"/>
      <c r="J8397" s="36">
        <v>25</v>
      </c>
    </row>
    <row r="8398" spans="1:10" ht="15.75" thickBot="1" x14ac:dyDescent="0.3">
      <c r="A8398" s="247"/>
      <c r="B8398" s="242"/>
      <c r="C8398" s="46"/>
      <c r="D8398" s="46"/>
      <c r="E8398" s="202"/>
      <c r="F8398" s="203" t="s">
        <v>13</v>
      </c>
      <c r="G8398" s="49" t="str">
        <f t="shared" si="131"/>
        <v/>
      </c>
      <c r="H8398" s="50"/>
      <c r="I8398" s="37"/>
      <c r="J8398" s="36">
        <v>25</v>
      </c>
    </row>
    <row r="8399" spans="1:10" ht="15.75" thickBot="1" x14ac:dyDescent="0.3">
      <c r="A8399" s="237" t="s">
        <v>2018</v>
      </c>
      <c r="B8399" s="240" t="s">
        <v>8471</v>
      </c>
      <c r="C8399" s="31"/>
      <c r="D8399" s="32" t="s">
        <v>18</v>
      </c>
      <c r="E8399" s="197"/>
      <c r="F8399" s="204" t="s">
        <v>13</v>
      </c>
      <c r="G8399" s="33" t="str">
        <f t="shared" si="131"/>
        <v/>
      </c>
      <c r="H8399" s="34"/>
      <c r="I8399" s="35"/>
      <c r="J8399" s="36">
        <v>25</v>
      </c>
    </row>
    <row r="8400" spans="1:10" x14ac:dyDescent="0.25">
      <c r="A8400" s="246"/>
      <c r="B8400" s="241"/>
      <c r="C8400" s="38"/>
      <c r="D8400" s="38"/>
      <c r="E8400" s="199"/>
      <c r="F8400" s="205" t="s">
        <v>13</v>
      </c>
      <c r="G8400" s="39" t="str">
        <f t="shared" si="131"/>
        <v/>
      </c>
      <c r="H8400" s="40"/>
      <c r="I8400" s="37"/>
      <c r="J8400" s="36">
        <v>25</v>
      </c>
    </row>
    <row r="8401" spans="1:10" x14ac:dyDescent="0.25">
      <c r="A8401" s="246"/>
      <c r="B8401" s="241"/>
      <c r="C8401" s="41" t="s">
        <v>10723</v>
      </c>
      <c r="D8401" s="41" t="s">
        <v>83</v>
      </c>
      <c r="E8401" s="201">
        <v>1</v>
      </c>
      <c r="F8401" s="200">
        <v>409.26</v>
      </c>
      <c r="G8401" s="39">
        <f t="shared" si="131"/>
        <v>409.26</v>
      </c>
      <c r="H8401" s="44">
        <f>SUM(G8401:G8401)</f>
        <v>409.26</v>
      </c>
      <c r="I8401" s="45"/>
      <c r="J8401" s="36">
        <v>25</v>
      </c>
    </row>
    <row r="8402" spans="1:10" ht="15.75" thickBot="1" x14ac:dyDescent="0.3">
      <c r="A8402" s="247"/>
      <c r="B8402" s="242"/>
      <c r="C8402" s="46"/>
      <c r="D8402" s="46"/>
      <c r="E8402" s="202"/>
      <c r="F8402" s="203" t="s">
        <v>13</v>
      </c>
      <c r="G8402" s="49" t="str">
        <f t="shared" si="131"/>
        <v/>
      </c>
      <c r="H8402" s="50"/>
      <c r="I8402" s="37"/>
      <c r="J8402" s="36">
        <v>25</v>
      </c>
    </row>
    <row r="8403" spans="1:10" ht="15.75" thickBot="1" x14ac:dyDescent="0.3">
      <c r="A8403" s="237" t="s">
        <v>2019</v>
      </c>
      <c r="B8403" s="240" t="s">
        <v>8472</v>
      </c>
      <c r="C8403" s="31"/>
      <c r="D8403" s="32" t="s">
        <v>18</v>
      </c>
      <c r="E8403" s="197"/>
      <c r="F8403" s="204" t="s">
        <v>13</v>
      </c>
      <c r="G8403" s="33" t="str">
        <f t="shared" si="131"/>
        <v/>
      </c>
      <c r="H8403" s="34"/>
      <c r="I8403" s="35"/>
      <c r="J8403" s="36">
        <v>12</v>
      </c>
    </row>
    <row r="8404" spans="1:10" x14ac:dyDescent="0.25">
      <c r="A8404" s="246"/>
      <c r="B8404" s="241"/>
      <c r="C8404" s="38"/>
      <c r="D8404" s="38"/>
      <c r="E8404" s="199"/>
      <c r="F8404" s="205" t="s">
        <v>13</v>
      </c>
      <c r="G8404" s="39" t="str">
        <f t="shared" si="131"/>
        <v/>
      </c>
      <c r="H8404" s="40"/>
      <c r="I8404" s="37"/>
      <c r="J8404" s="36">
        <v>12</v>
      </c>
    </row>
    <row r="8405" spans="1:10" ht="25.5" x14ac:dyDescent="0.25">
      <c r="A8405" s="246"/>
      <c r="B8405" s="241"/>
      <c r="C8405" s="41" t="s">
        <v>10699</v>
      </c>
      <c r="D8405" s="41" t="s">
        <v>83</v>
      </c>
      <c r="E8405" s="201">
        <v>1</v>
      </c>
      <c r="F8405" s="200">
        <v>1028.0899999999999</v>
      </c>
      <c r="G8405" s="39">
        <f t="shared" si="131"/>
        <v>1028.0899999999999</v>
      </c>
      <c r="H8405" s="44">
        <f>SUM(G8405:G8405)</f>
        <v>1028.0899999999999</v>
      </c>
      <c r="I8405" s="45"/>
      <c r="J8405" s="36">
        <v>12</v>
      </c>
    </row>
    <row r="8406" spans="1:10" ht="15.75" thickBot="1" x14ac:dyDescent="0.3">
      <c r="A8406" s="247"/>
      <c r="B8406" s="242"/>
      <c r="C8406" s="46"/>
      <c r="D8406" s="46"/>
      <c r="E8406" s="202"/>
      <c r="F8406" s="203" t="s">
        <v>13</v>
      </c>
      <c r="G8406" s="49" t="str">
        <f t="shared" si="131"/>
        <v/>
      </c>
      <c r="H8406" s="50"/>
      <c r="I8406" s="37"/>
      <c r="J8406" s="36">
        <v>12</v>
      </c>
    </row>
    <row r="8407" spans="1:10" ht="15.75" thickBot="1" x14ac:dyDescent="0.3">
      <c r="A8407" s="237" t="s">
        <v>2020</v>
      </c>
      <c r="B8407" s="240" t="s">
        <v>8479</v>
      </c>
      <c r="C8407" s="31"/>
      <c r="D8407" s="32" t="s">
        <v>18</v>
      </c>
      <c r="E8407" s="197"/>
      <c r="F8407" s="204" t="s">
        <v>13</v>
      </c>
      <c r="G8407" s="33" t="str">
        <f t="shared" si="131"/>
        <v/>
      </c>
      <c r="H8407" s="34"/>
      <c r="I8407" s="35"/>
      <c r="J8407" s="36">
        <v>25</v>
      </c>
    </row>
    <row r="8408" spans="1:10" x14ac:dyDescent="0.25">
      <c r="A8408" s="246"/>
      <c r="B8408" s="241"/>
      <c r="C8408" s="38"/>
      <c r="D8408" s="38"/>
      <c r="E8408" s="199"/>
      <c r="F8408" s="205" t="s">
        <v>13</v>
      </c>
      <c r="G8408" s="39" t="str">
        <f t="shared" si="131"/>
        <v/>
      </c>
      <c r="H8408" s="40"/>
      <c r="I8408" s="37"/>
      <c r="J8408" s="36">
        <v>25</v>
      </c>
    </row>
    <row r="8409" spans="1:10" ht="38.25" x14ac:dyDescent="0.25">
      <c r="A8409" s="246"/>
      <c r="B8409" s="241"/>
      <c r="C8409" s="41" t="s">
        <v>10881</v>
      </c>
      <c r="D8409" s="41" t="s">
        <v>83</v>
      </c>
      <c r="E8409" s="201">
        <v>1</v>
      </c>
      <c r="F8409" s="200">
        <v>61.645499999999998</v>
      </c>
      <c r="G8409" s="39">
        <f t="shared" si="131"/>
        <v>61.645499999999998</v>
      </c>
      <c r="H8409" s="44">
        <f>SUM(G8409:G8409)</f>
        <v>61.645499999999998</v>
      </c>
      <c r="I8409" s="45"/>
      <c r="J8409" s="36">
        <v>25</v>
      </c>
    </row>
    <row r="8410" spans="1:10" ht="15.75" thickBot="1" x14ac:dyDescent="0.3">
      <c r="A8410" s="247"/>
      <c r="B8410" s="242"/>
      <c r="C8410" s="46"/>
      <c r="D8410" s="46"/>
      <c r="E8410" s="202"/>
      <c r="F8410" s="203" t="s">
        <v>13</v>
      </c>
      <c r="G8410" s="49" t="str">
        <f t="shared" si="131"/>
        <v/>
      </c>
      <c r="H8410" s="50"/>
      <c r="I8410" s="37"/>
      <c r="J8410" s="36">
        <v>25</v>
      </c>
    </row>
    <row r="8411" spans="1:10" ht="15.75" thickBot="1" x14ac:dyDescent="0.3">
      <c r="A8411" s="237" t="s">
        <v>2021</v>
      </c>
      <c r="B8411" s="240" t="s">
        <v>8480</v>
      </c>
      <c r="C8411" s="31"/>
      <c r="D8411" s="32" t="s">
        <v>18</v>
      </c>
      <c r="E8411" s="197"/>
      <c r="F8411" s="204" t="s">
        <v>13</v>
      </c>
      <c r="G8411" s="33" t="str">
        <f t="shared" si="131"/>
        <v/>
      </c>
      <c r="H8411" s="34"/>
      <c r="I8411" s="35"/>
      <c r="J8411" s="36">
        <v>3</v>
      </c>
    </row>
    <row r="8412" spans="1:10" x14ac:dyDescent="0.25">
      <c r="A8412" s="246"/>
      <c r="B8412" s="241"/>
      <c r="C8412" s="38"/>
      <c r="D8412" s="38"/>
      <c r="E8412" s="199"/>
      <c r="F8412" s="205" t="s">
        <v>13</v>
      </c>
      <c r="G8412" s="39" t="str">
        <f t="shared" si="131"/>
        <v/>
      </c>
      <c r="H8412" s="40"/>
      <c r="I8412" s="37"/>
      <c r="J8412" s="36">
        <v>3</v>
      </c>
    </row>
    <row r="8413" spans="1:10" ht="25.5" x14ac:dyDescent="0.25">
      <c r="A8413" s="246"/>
      <c r="B8413" s="241"/>
      <c r="C8413" s="41" t="s">
        <v>11215</v>
      </c>
      <c r="D8413" s="41" t="s">
        <v>83</v>
      </c>
      <c r="E8413" s="201">
        <v>1</v>
      </c>
      <c r="F8413" s="200">
        <v>12.4735</v>
      </c>
      <c r="G8413" s="39">
        <f t="shared" si="131"/>
        <v>12.4735</v>
      </c>
      <c r="H8413" s="44">
        <f>SUM(G8413:G8413)</f>
        <v>12.4735</v>
      </c>
      <c r="I8413" s="45"/>
      <c r="J8413" s="36">
        <v>3</v>
      </c>
    </row>
    <row r="8414" spans="1:10" ht="15.75" thickBot="1" x14ac:dyDescent="0.3">
      <c r="A8414" s="247"/>
      <c r="B8414" s="242"/>
      <c r="C8414" s="46"/>
      <c r="D8414" s="46"/>
      <c r="E8414" s="202"/>
      <c r="F8414" s="203" t="s">
        <v>13</v>
      </c>
      <c r="G8414" s="49" t="str">
        <f t="shared" si="131"/>
        <v/>
      </c>
      <c r="H8414" s="50"/>
      <c r="I8414" s="37"/>
      <c r="J8414" s="36">
        <v>3</v>
      </c>
    </row>
    <row r="8415" spans="1:10" ht="15.75" thickBot="1" x14ac:dyDescent="0.3">
      <c r="A8415" s="237" t="s">
        <v>2022</v>
      </c>
      <c r="B8415" s="240" t="s">
        <v>8481</v>
      </c>
      <c r="C8415" s="31"/>
      <c r="D8415" s="32" t="s">
        <v>18</v>
      </c>
      <c r="E8415" s="197"/>
      <c r="F8415" s="204" t="s">
        <v>13</v>
      </c>
      <c r="G8415" s="33" t="str">
        <f t="shared" si="131"/>
        <v/>
      </c>
      <c r="H8415" s="34"/>
      <c r="I8415" s="35"/>
      <c r="J8415" s="36">
        <v>5</v>
      </c>
    </row>
    <row r="8416" spans="1:10" x14ac:dyDescent="0.25">
      <c r="A8416" s="246"/>
      <c r="B8416" s="241"/>
      <c r="C8416" s="38"/>
      <c r="D8416" s="38"/>
      <c r="E8416" s="199"/>
      <c r="F8416" s="205" t="s">
        <v>13</v>
      </c>
      <c r="G8416" s="39" t="str">
        <f t="shared" si="131"/>
        <v/>
      </c>
      <c r="H8416" s="40"/>
      <c r="I8416" s="37"/>
      <c r="J8416" s="36">
        <v>5</v>
      </c>
    </row>
    <row r="8417" spans="1:10" ht="25.5" x14ac:dyDescent="0.25">
      <c r="A8417" s="246"/>
      <c r="B8417" s="241"/>
      <c r="C8417" s="41" t="s">
        <v>11171</v>
      </c>
      <c r="D8417" s="41" t="s">
        <v>83</v>
      </c>
      <c r="E8417" s="201">
        <v>1</v>
      </c>
      <c r="F8417" s="200">
        <v>16.111999999999998</v>
      </c>
      <c r="G8417" s="39">
        <f t="shared" si="131"/>
        <v>16.111999999999998</v>
      </c>
      <c r="H8417" s="44">
        <f>SUM(G8417:G8417)</f>
        <v>16.111999999999998</v>
      </c>
      <c r="I8417" s="45"/>
      <c r="J8417" s="36">
        <v>5</v>
      </c>
    </row>
    <row r="8418" spans="1:10" ht="15.75" thickBot="1" x14ac:dyDescent="0.3">
      <c r="A8418" s="247"/>
      <c r="B8418" s="242"/>
      <c r="C8418" s="46"/>
      <c r="D8418" s="46"/>
      <c r="E8418" s="202"/>
      <c r="F8418" s="203" t="s">
        <v>13</v>
      </c>
      <c r="G8418" s="49" t="str">
        <f t="shared" si="131"/>
        <v/>
      </c>
      <c r="H8418" s="50"/>
      <c r="I8418" s="37"/>
      <c r="J8418" s="36">
        <v>5</v>
      </c>
    </row>
    <row r="8419" spans="1:10" ht="15.75" thickBot="1" x14ac:dyDescent="0.3">
      <c r="A8419" s="237" t="s">
        <v>2023</v>
      </c>
      <c r="B8419" s="240" t="s">
        <v>8482</v>
      </c>
      <c r="C8419" s="31"/>
      <c r="D8419" s="32" t="s">
        <v>18</v>
      </c>
      <c r="E8419" s="197"/>
      <c r="F8419" s="204" t="s">
        <v>13</v>
      </c>
      <c r="G8419" s="33" t="str">
        <f t="shared" si="131"/>
        <v/>
      </c>
      <c r="H8419" s="34"/>
      <c r="I8419" s="35"/>
      <c r="J8419" s="36">
        <v>3</v>
      </c>
    </row>
    <row r="8420" spans="1:10" x14ac:dyDescent="0.25">
      <c r="A8420" s="246"/>
      <c r="B8420" s="241"/>
      <c r="C8420" s="38"/>
      <c r="D8420" s="38"/>
      <c r="E8420" s="199"/>
      <c r="F8420" s="205" t="s">
        <v>13</v>
      </c>
      <c r="G8420" s="39" t="str">
        <f t="shared" si="131"/>
        <v/>
      </c>
      <c r="H8420" s="40"/>
      <c r="I8420" s="37"/>
      <c r="J8420" s="36">
        <v>3</v>
      </c>
    </row>
    <row r="8421" spans="1:10" ht="25.5" x14ac:dyDescent="0.25">
      <c r="A8421" s="246"/>
      <c r="B8421" s="241"/>
      <c r="C8421" s="41" t="s">
        <v>11153</v>
      </c>
      <c r="D8421" s="41" t="s">
        <v>83</v>
      </c>
      <c r="E8421" s="201">
        <v>1</v>
      </c>
      <c r="F8421" s="200">
        <v>6.84</v>
      </c>
      <c r="G8421" s="39">
        <f t="shared" si="131"/>
        <v>6.84</v>
      </c>
      <c r="H8421" s="44">
        <f>SUM(G8421:G8421)</f>
        <v>6.84</v>
      </c>
      <c r="I8421" s="45"/>
      <c r="J8421" s="36">
        <v>3</v>
      </c>
    </row>
    <row r="8422" spans="1:10" ht="15.75" thickBot="1" x14ac:dyDescent="0.3">
      <c r="A8422" s="247"/>
      <c r="B8422" s="242"/>
      <c r="C8422" s="46"/>
      <c r="D8422" s="46"/>
      <c r="E8422" s="202"/>
      <c r="F8422" s="203" t="s">
        <v>13</v>
      </c>
      <c r="G8422" s="49" t="str">
        <f t="shared" si="131"/>
        <v/>
      </c>
      <c r="H8422" s="50"/>
      <c r="I8422" s="37"/>
      <c r="J8422" s="36">
        <v>3</v>
      </c>
    </row>
    <row r="8423" spans="1:10" ht="15.75" thickBot="1" x14ac:dyDescent="0.3">
      <c r="A8423" s="237" t="s">
        <v>2024</v>
      </c>
      <c r="B8423" s="240" t="s">
        <v>8483</v>
      </c>
      <c r="C8423" s="31"/>
      <c r="D8423" s="32" t="s">
        <v>18</v>
      </c>
      <c r="E8423" s="197"/>
      <c r="F8423" s="204" t="s">
        <v>13</v>
      </c>
      <c r="G8423" s="33" t="str">
        <f t="shared" si="131"/>
        <v/>
      </c>
      <c r="H8423" s="34"/>
      <c r="I8423" s="35"/>
      <c r="J8423" s="36">
        <v>3</v>
      </c>
    </row>
    <row r="8424" spans="1:10" x14ac:dyDescent="0.25">
      <c r="A8424" s="246"/>
      <c r="B8424" s="241"/>
      <c r="C8424" s="38"/>
      <c r="D8424" s="38"/>
      <c r="E8424" s="199"/>
      <c r="F8424" s="205" t="s">
        <v>13</v>
      </c>
      <c r="G8424" s="39" t="str">
        <f t="shared" si="131"/>
        <v/>
      </c>
      <c r="H8424" s="40"/>
      <c r="I8424" s="37"/>
      <c r="J8424" s="36">
        <v>3</v>
      </c>
    </row>
    <row r="8425" spans="1:10" x14ac:dyDescent="0.25">
      <c r="A8425" s="246"/>
      <c r="B8425" s="241"/>
      <c r="C8425" s="41" t="s">
        <v>11267</v>
      </c>
      <c r="D8425" s="41" t="s">
        <v>83</v>
      </c>
      <c r="E8425" s="201">
        <v>1</v>
      </c>
      <c r="F8425" s="200">
        <v>1.3109999999999999</v>
      </c>
      <c r="G8425" s="39">
        <f t="shared" si="131"/>
        <v>1.3109999999999999</v>
      </c>
      <c r="H8425" s="44">
        <f>SUM(G8425:G8425)</f>
        <v>1.3109999999999999</v>
      </c>
      <c r="I8425" s="45"/>
      <c r="J8425" s="36">
        <v>3</v>
      </c>
    </row>
    <row r="8426" spans="1:10" ht="15.75" thickBot="1" x14ac:dyDescent="0.3">
      <c r="A8426" s="247"/>
      <c r="B8426" s="242"/>
      <c r="C8426" s="46"/>
      <c r="D8426" s="46"/>
      <c r="E8426" s="202"/>
      <c r="F8426" s="203" t="s">
        <v>13</v>
      </c>
      <c r="G8426" s="49" t="str">
        <f t="shared" si="131"/>
        <v/>
      </c>
      <c r="H8426" s="50"/>
      <c r="I8426" s="37"/>
      <c r="J8426" s="36">
        <v>3</v>
      </c>
    </row>
    <row r="8427" spans="1:10" ht="15.75" thickBot="1" x14ac:dyDescent="0.3">
      <c r="A8427" s="237" t="s">
        <v>2025</v>
      </c>
      <c r="B8427" s="240" t="s">
        <v>8484</v>
      </c>
      <c r="C8427" s="31"/>
      <c r="D8427" s="32" t="s">
        <v>18</v>
      </c>
      <c r="E8427" s="197"/>
      <c r="F8427" s="204" t="s">
        <v>13</v>
      </c>
      <c r="G8427" s="33" t="str">
        <f t="shared" si="131"/>
        <v/>
      </c>
      <c r="H8427" s="34"/>
      <c r="I8427" s="35"/>
      <c r="J8427" s="36">
        <v>3</v>
      </c>
    </row>
    <row r="8428" spans="1:10" x14ac:dyDescent="0.25">
      <c r="A8428" s="246"/>
      <c r="B8428" s="241"/>
      <c r="C8428" s="38"/>
      <c r="D8428" s="38"/>
      <c r="E8428" s="199"/>
      <c r="F8428" s="205" t="s">
        <v>13</v>
      </c>
      <c r="G8428" s="39" t="str">
        <f t="shared" si="131"/>
        <v/>
      </c>
      <c r="H8428" s="40"/>
      <c r="I8428" s="37"/>
      <c r="J8428" s="36">
        <v>3</v>
      </c>
    </row>
    <row r="8429" spans="1:10" ht="25.5" x14ac:dyDescent="0.25">
      <c r="A8429" s="246"/>
      <c r="B8429" s="241"/>
      <c r="C8429" s="41" t="s">
        <v>11184</v>
      </c>
      <c r="D8429" s="41" t="s">
        <v>83</v>
      </c>
      <c r="E8429" s="201">
        <v>1</v>
      </c>
      <c r="F8429" s="200">
        <v>20.7575</v>
      </c>
      <c r="G8429" s="39">
        <f t="shared" si="131"/>
        <v>20.7575</v>
      </c>
      <c r="H8429" s="44">
        <f>SUM(G8429:G8429)</f>
        <v>20.7575</v>
      </c>
      <c r="I8429" s="45"/>
      <c r="J8429" s="36">
        <v>3</v>
      </c>
    </row>
    <row r="8430" spans="1:10" ht="15.75" thickBot="1" x14ac:dyDescent="0.3">
      <c r="A8430" s="247"/>
      <c r="B8430" s="242"/>
      <c r="C8430" s="46"/>
      <c r="D8430" s="46"/>
      <c r="E8430" s="202"/>
      <c r="F8430" s="203" t="s">
        <v>13</v>
      </c>
      <c r="G8430" s="49" t="str">
        <f t="shared" si="131"/>
        <v/>
      </c>
      <c r="H8430" s="50"/>
      <c r="I8430" s="37"/>
      <c r="J8430" s="36">
        <v>3</v>
      </c>
    </row>
    <row r="8431" spans="1:10" ht="15.75" thickBot="1" x14ac:dyDescent="0.3">
      <c r="A8431" s="237" t="s">
        <v>2026</v>
      </c>
      <c r="B8431" s="240" t="s">
        <v>8485</v>
      </c>
      <c r="C8431" s="31"/>
      <c r="D8431" s="32" t="s">
        <v>18</v>
      </c>
      <c r="E8431" s="197"/>
      <c r="F8431" s="204" t="s">
        <v>13</v>
      </c>
      <c r="G8431" s="33" t="str">
        <f t="shared" si="131"/>
        <v/>
      </c>
      <c r="H8431" s="34"/>
      <c r="I8431" s="35"/>
      <c r="J8431" s="36">
        <v>12</v>
      </c>
    </row>
    <row r="8432" spans="1:10" x14ac:dyDescent="0.25">
      <c r="A8432" s="246"/>
      <c r="B8432" s="241"/>
      <c r="C8432" s="38"/>
      <c r="D8432" s="38"/>
      <c r="E8432" s="199"/>
      <c r="F8432" s="205" t="s">
        <v>13</v>
      </c>
      <c r="G8432" s="39" t="str">
        <f t="shared" si="131"/>
        <v/>
      </c>
      <c r="H8432" s="40"/>
      <c r="I8432" s="37"/>
      <c r="J8432" s="36">
        <v>12</v>
      </c>
    </row>
    <row r="8433" spans="1:10" ht="25.5" x14ac:dyDescent="0.25">
      <c r="A8433" s="246"/>
      <c r="B8433" s="241"/>
      <c r="C8433" s="41" t="s">
        <v>11034</v>
      </c>
      <c r="D8433" s="41" t="s">
        <v>83</v>
      </c>
      <c r="E8433" s="201">
        <v>1</v>
      </c>
      <c r="F8433" s="200">
        <v>52.0505</v>
      </c>
      <c r="G8433" s="39">
        <f t="shared" si="131"/>
        <v>52.0505</v>
      </c>
      <c r="H8433" s="44">
        <f>SUM(G8433:G8433)</f>
        <v>52.0505</v>
      </c>
      <c r="I8433" s="45"/>
      <c r="J8433" s="36">
        <v>12</v>
      </c>
    </row>
    <row r="8434" spans="1:10" ht="15.75" thickBot="1" x14ac:dyDescent="0.3">
      <c r="A8434" s="247"/>
      <c r="B8434" s="242"/>
      <c r="C8434" s="46"/>
      <c r="D8434" s="46"/>
      <c r="E8434" s="202"/>
      <c r="F8434" s="203" t="s">
        <v>13</v>
      </c>
      <c r="G8434" s="49" t="str">
        <f t="shared" si="131"/>
        <v/>
      </c>
      <c r="H8434" s="50"/>
      <c r="I8434" s="37"/>
      <c r="J8434" s="36">
        <v>12</v>
      </c>
    </row>
    <row r="8435" spans="1:10" ht="15.75" thickBot="1" x14ac:dyDescent="0.3">
      <c r="A8435" s="237" t="s">
        <v>2027</v>
      </c>
      <c r="B8435" s="240" t="s">
        <v>8488</v>
      </c>
      <c r="C8435" s="31"/>
      <c r="D8435" s="32" t="s">
        <v>18</v>
      </c>
      <c r="E8435" s="197"/>
      <c r="F8435" s="204" t="s">
        <v>13</v>
      </c>
      <c r="G8435" s="33" t="str">
        <f t="shared" si="131"/>
        <v/>
      </c>
      <c r="H8435" s="34"/>
      <c r="I8435" s="35"/>
      <c r="J8435" s="36">
        <v>12</v>
      </c>
    </row>
    <row r="8436" spans="1:10" x14ac:dyDescent="0.25">
      <c r="A8436" s="246"/>
      <c r="B8436" s="241"/>
      <c r="C8436" s="38"/>
      <c r="D8436" s="38"/>
      <c r="E8436" s="199"/>
      <c r="F8436" s="205" t="s">
        <v>13</v>
      </c>
      <c r="G8436" s="39" t="str">
        <f t="shared" si="131"/>
        <v/>
      </c>
      <c r="H8436" s="40"/>
      <c r="I8436" s="37"/>
      <c r="J8436" s="36">
        <v>12</v>
      </c>
    </row>
    <row r="8437" spans="1:10" ht="25.5" x14ac:dyDescent="0.25">
      <c r="A8437" s="246"/>
      <c r="B8437" s="241"/>
      <c r="C8437" s="41" t="s">
        <v>11155</v>
      </c>
      <c r="D8437" s="41" t="s">
        <v>83</v>
      </c>
      <c r="E8437" s="201">
        <v>1</v>
      </c>
      <c r="F8437" s="200">
        <v>9.6044999999999998</v>
      </c>
      <c r="G8437" s="39">
        <f t="shared" si="131"/>
        <v>9.6044999999999998</v>
      </c>
      <c r="H8437" s="44">
        <f>SUM(G8437:G8437)</f>
        <v>9.6044999999999998</v>
      </c>
      <c r="I8437" s="45"/>
      <c r="J8437" s="36">
        <v>12</v>
      </c>
    </row>
    <row r="8438" spans="1:10" ht="15.75" thickBot="1" x14ac:dyDescent="0.3">
      <c r="A8438" s="247"/>
      <c r="B8438" s="242"/>
      <c r="C8438" s="46"/>
      <c r="D8438" s="46"/>
      <c r="E8438" s="202"/>
      <c r="F8438" s="203" t="s">
        <v>13</v>
      </c>
      <c r="G8438" s="49" t="str">
        <f t="shared" si="131"/>
        <v/>
      </c>
      <c r="H8438" s="50"/>
      <c r="I8438" s="37"/>
      <c r="J8438" s="36">
        <v>12</v>
      </c>
    </row>
    <row r="8439" spans="1:10" ht="15.75" thickBot="1" x14ac:dyDescent="0.3">
      <c r="A8439" s="237" t="s">
        <v>2028</v>
      </c>
      <c r="B8439" s="240" t="s">
        <v>8489</v>
      </c>
      <c r="C8439" s="31"/>
      <c r="D8439" s="32" t="s">
        <v>18</v>
      </c>
      <c r="E8439" s="197"/>
      <c r="F8439" s="204" t="s">
        <v>13</v>
      </c>
      <c r="G8439" s="33" t="str">
        <f t="shared" si="131"/>
        <v/>
      </c>
      <c r="H8439" s="34"/>
      <c r="I8439" s="35"/>
      <c r="J8439" s="36">
        <v>12</v>
      </c>
    </row>
    <row r="8440" spans="1:10" x14ac:dyDescent="0.25">
      <c r="A8440" s="246"/>
      <c r="B8440" s="241"/>
      <c r="C8440" s="38"/>
      <c r="D8440" s="38"/>
      <c r="E8440" s="199"/>
      <c r="F8440" s="205" t="s">
        <v>13</v>
      </c>
      <c r="G8440" s="39" t="str">
        <f t="shared" si="131"/>
        <v/>
      </c>
      <c r="H8440" s="40"/>
      <c r="I8440" s="37"/>
      <c r="J8440" s="36">
        <v>12</v>
      </c>
    </row>
    <row r="8441" spans="1:10" ht="25.5" x14ac:dyDescent="0.25">
      <c r="A8441" s="246"/>
      <c r="B8441" s="241"/>
      <c r="C8441" s="41" t="s">
        <v>11132</v>
      </c>
      <c r="D8441" s="41" t="s">
        <v>83</v>
      </c>
      <c r="E8441" s="201">
        <v>1</v>
      </c>
      <c r="F8441" s="200">
        <v>14.193</v>
      </c>
      <c r="G8441" s="39">
        <f t="shared" si="131"/>
        <v>14.193</v>
      </c>
      <c r="H8441" s="44">
        <f>SUM(G8441:G8441)</f>
        <v>14.193</v>
      </c>
      <c r="I8441" s="45"/>
      <c r="J8441" s="36">
        <v>12</v>
      </c>
    </row>
    <row r="8442" spans="1:10" ht="15.75" thickBot="1" x14ac:dyDescent="0.3">
      <c r="A8442" s="247"/>
      <c r="B8442" s="242"/>
      <c r="C8442" s="46"/>
      <c r="D8442" s="46"/>
      <c r="E8442" s="202"/>
      <c r="F8442" s="203" t="s">
        <v>13</v>
      </c>
      <c r="G8442" s="49" t="str">
        <f t="shared" si="131"/>
        <v/>
      </c>
      <c r="H8442" s="50"/>
      <c r="I8442" s="37"/>
      <c r="J8442" s="36">
        <v>12</v>
      </c>
    </row>
    <row r="8443" spans="1:10" ht="15.75" thickBot="1" x14ac:dyDescent="0.3">
      <c r="A8443" s="237" t="s">
        <v>2029</v>
      </c>
      <c r="B8443" s="240" t="s">
        <v>8490</v>
      </c>
      <c r="C8443" s="31"/>
      <c r="D8443" s="32" t="s">
        <v>18</v>
      </c>
      <c r="E8443" s="197"/>
      <c r="F8443" s="204" t="s">
        <v>13</v>
      </c>
      <c r="G8443" s="33" t="str">
        <f t="shared" si="131"/>
        <v/>
      </c>
      <c r="H8443" s="34"/>
      <c r="I8443" s="35"/>
      <c r="J8443" s="36">
        <v>12</v>
      </c>
    </row>
    <row r="8444" spans="1:10" x14ac:dyDescent="0.25">
      <c r="A8444" s="246"/>
      <c r="B8444" s="241"/>
      <c r="C8444" s="38"/>
      <c r="D8444" s="38"/>
      <c r="E8444" s="199"/>
      <c r="F8444" s="205" t="s">
        <v>13</v>
      </c>
      <c r="G8444" s="39" t="str">
        <f t="shared" si="131"/>
        <v/>
      </c>
      <c r="H8444" s="40"/>
      <c r="I8444" s="37"/>
      <c r="J8444" s="36">
        <v>12</v>
      </c>
    </row>
    <row r="8445" spans="1:10" x14ac:dyDescent="0.25">
      <c r="A8445" s="246"/>
      <c r="B8445" s="241"/>
      <c r="C8445" s="41" t="s">
        <v>2030</v>
      </c>
      <c r="D8445" s="41" t="s">
        <v>18</v>
      </c>
      <c r="E8445" s="201">
        <v>1</v>
      </c>
      <c r="F8445" s="200">
        <v>3.8665000000000003</v>
      </c>
      <c r="G8445" s="39">
        <f t="shared" si="131"/>
        <v>3.8665000000000003</v>
      </c>
      <c r="H8445" s="44">
        <f>SUM(G8445:G8445)</f>
        <v>3.8665000000000003</v>
      </c>
      <c r="I8445" s="45"/>
      <c r="J8445" s="36">
        <v>12</v>
      </c>
    </row>
    <row r="8446" spans="1:10" ht="15.75" thickBot="1" x14ac:dyDescent="0.3">
      <c r="A8446" s="247"/>
      <c r="B8446" s="242"/>
      <c r="C8446" s="46"/>
      <c r="D8446" s="46"/>
      <c r="E8446" s="202"/>
      <c r="F8446" s="203" t="s">
        <v>13</v>
      </c>
      <c r="G8446" s="49" t="str">
        <f t="shared" si="131"/>
        <v/>
      </c>
      <c r="H8446" s="50"/>
      <c r="I8446" s="37"/>
      <c r="J8446" s="36">
        <v>12</v>
      </c>
    </row>
    <row r="8447" spans="1:10" ht="15.75" thickBot="1" x14ac:dyDescent="0.3">
      <c r="A8447" s="237" t="s">
        <v>2031</v>
      </c>
      <c r="B8447" s="240" t="s">
        <v>8491</v>
      </c>
      <c r="C8447" s="31"/>
      <c r="D8447" s="32" t="s">
        <v>18</v>
      </c>
      <c r="E8447" s="197"/>
      <c r="F8447" s="204" t="s">
        <v>13</v>
      </c>
      <c r="G8447" s="33" t="str">
        <f t="shared" si="131"/>
        <v/>
      </c>
      <c r="H8447" s="34"/>
      <c r="I8447" s="35"/>
      <c r="J8447" s="36">
        <v>3</v>
      </c>
    </row>
    <row r="8448" spans="1:10" x14ac:dyDescent="0.25">
      <c r="A8448" s="246"/>
      <c r="B8448" s="241"/>
      <c r="C8448" s="38"/>
      <c r="D8448" s="38"/>
      <c r="E8448" s="199"/>
      <c r="F8448" s="205" t="s">
        <v>13</v>
      </c>
      <c r="G8448" s="39" t="str">
        <f t="shared" si="131"/>
        <v/>
      </c>
      <c r="H8448" s="40"/>
      <c r="I8448" s="37"/>
      <c r="J8448" s="36">
        <v>3</v>
      </c>
    </row>
    <row r="8449" spans="1:10" x14ac:dyDescent="0.25">
      <c r="A8449" s="246"/>
      <c r="B8449" s="241"/>
      <c r="C8449" s="41" t="s">
        <v>2032</v>
      </c>
      <c r="D8449" s="41" t="s">
        <v>18</v>
      </c>
      <c r="E8449" s="201">
        <v>1</v>
      </c>
      <c r="F8449" s="200">
        <v>2.9544999999999999</v>
      </c>
      <c r="G8449" s="39">
        <f t="shared" si="131"/>
        <v>2.9544999999999999</v>
      </c>
      <c r="H8449" s="44">
        <f>SUM(G8449:G8449)</f>
        <v>2.9544999999999999</v>
      </c>
      <c r="I8449" s="45"/>
      <c r="J8449" s="36">
        <v>3</v>
      </c>
    </row>
    <row r="8450" spans="1:10" ht="15.75" thickBot="1" x14ac:dyDescent="0.3">
      <c r="A8450" s="247"/>
      <c r="B8450" s="242"/>
      <c r="C8450" s="46"/>
      <c r="D8450" s="46"/>
      <c r="E8450" s="202"/>
      <c r="F8450" s="203" t="s">
        <v>13</v>
      </c>
      <c r="G8450" s="49" t="str">
        <f t="shared" si="131"/>
        <v/>
      </c>
      <c r="H8450" s="50"/>
      <c r="I8450" s="37"/>
      <c r="J8450" s="36">
        <v>3</v>
      </c>
    </row>
    <row r="8451" spans="1:10" ht="15.75" thickBot="1" x14ac:dyDescent="0.3">
      <c r="A8451" s="237" t="s">
        <v>2033</v>
      </c>
      <c r="B8451" s="240" t="s">
        <v>2034</v>
      </c>
      <c r="C8451" s="31"/>
      <c r="D8451" s="32" t="s">
        <v>106</v>
      </c>
      <c r="E8451" s="197"/>
      <c r="F8451" s="208" t="s">
        <v>13</v>
      </c>
      <c r="G8451" s="33" t="str">
        <f t="shared" si="131"/>
        <v/>
      </c>
      <c r="H8451" s="34"/>
      <c r="I8451" s="35"/>
      <c r="J8451" s="36">
        <v>650</v>
      </c>
    </row>
    <row r="8452" spans="1:10" x14ac:dyDescent="0.25">
      <c r="A8452" s="246"/>
      <c r="B8452" s="241"/>
      <c r="C8452" s="38"/>
      <c r="D8452" s="38"/>
      <c r="E8452" s="199"/>
      <c r="F8452" s="211" t="s">
        <v>13</v>
      </c>
      <c r="G8452" s="65" t="str">
        <f t="shared" si="131"/>
        <v/>
      </c>
      <c r="H8452" s="66"/>
      <c r="I8452" s="67"/>
      <c r="J8452" s="36">
        <v>650</v>
      </c>
    </row>
    <row r="8453" spans="1:10" x14ac:dyDescent="0.25">
      <c r="A8453" s="246"/>
      <c r="B8453" s="241"/>
      <c r="C8453" s="41" t="s">
        <v>2034</v>
      </c>
      <c r="D8453" s="58" t="s">
        <v>106</v>
      </c>
      <c r="E8453" s="201">
        <v>1</v>
      </c>
      <c r="F8453" s="211">
        <v>26.22</v>
      </c>
      <c r="G8453" s="65">
        <f t="shared" si="131"/>
        <v>26.22</v>
      </c>
      <c r="H8453" s="44">
        <f>SUM(G8453:G8454)</f>
        <v>31.924390282499999</v>
      </c>
      <c r="I8453" s="45"/>
      <c r="J8453" s="36">
        <v>650</v>
      </c>
    </row>
    <row r="8454" spans="1:10" x14ac:dyDescent="0.25">
      <c r="A8454" s="246"/>
      <c r="B8454" s="241"/>
      <c r="C8454" s="41" t="s">
        <v>10638</v>
      </c>
      <c r="D8454" s="41" t="s">
        <v>2800</v>
      </c>
      <c r="E8454" s="201">
        <v>0.20156499999999997</v>
      </c>
      <c r="F8454" s="211">
        <v>28.3005</v>
      </c>
      <c r="G8454" s="65">
        <f t="shared" ref="G8454:G8517" si="132">IF(ISNUMBER(F8454),E8454*F8454,"")</f>
        <v>5.7043902824999986</v>
      </c>
      <c r="H8454" s="66"/>
      <c r="I8454" s="67"/>
      <c r="J8454" s="36">
        <v>650</v>
      </c>
    </row>
    <row r="8455" spans="1:10" ht="15.75" thickBot="1" x14ac:dyDescent="0.3">
      <c r="A8455" s="247"/>
      <c r="B8455" s="242"/>
      <c r="C8455" s="46"/>
      <c r="D8455" s="46"/>
      <c r="E8455" s="202"/>
      <c r="F8455" s="217" t="s">
        <v>13</v>
      </c>
      <c r="G8455" s="73" t="str">
        <f t="shared" si="132"/>
        <v/>
      </c>
      <c r="H8455" s="74"/>
      <c r="I8455" s="67"/>
      <c r="J8455" s="36">
        <v>650</v>
      </c>
    </row>
    <row r="8456" spans="1:10" ht="15.75" thickBot="1" x14ac:dyDescent="0.3">
      <c r="A8456" s="237" t="s">
        <v>2035</v>
      </c>
      <c r="B8456" s="240" t="s">
        <v>8500</v>
      </c>
      <c r="C8456" s="31"/>
      <c r="D8456" s="32" t="s">
        <v>3995</v>
      </c>
      <c r="E8456" s="197"/>
      <c r="F8456" s="204" t="s">
        <v>13</v>
      </c>
      <c r="G8456" s="33" t="str">
        <f t="shared" si="132"/>
        <v/>
      </c>
      <c r="H8456" s="34"/>
      <c r="I8456" s="35"/>
      <c r="J8456" s="36">
        <v>1</v>
      </c>
    </row>
    <row r="8457" spans="1:10" x14ac:dyDescent="0.25">
      <c r="A8457" s="246"/>
      <c r="B8457" s="241"/>
      <c r="C8457" s="38"/>
      <c r="D8457" s="38"/>
      <c r="E8457" s="199"/>
      <c r="F8457" s="205" t="s">
        <v>13</v>
      </c>
      <c r="G8457" s="39" t="str">
        <f t="shared" si="132"/>
        <v/>
      </c>
      <c r="H8457" s="40"/>
      <c r="I8457" s="37"/>
      <c r="J8457" s="36">
        <v>1</v>
      </c>
    </row>
    <row r="8458" spans="1:10" ht="25.5" x14ac:dyDescent="0.25">
      <c r="A8458" s="246"/>
      <c r="B8458" s="241"/>
      <c r="C8458" s="41" t="s">
        <v>10622</v>
      </c>
      <c r="D8458" s="41" t="s">
        <v>2800</v>
      </c>
      <c r="E8458" s="201">
        <v>116.9156</v>
      </c>
      <c r="F8458" s="200">
        <v>128.06950000000001</v>
      </c>
      <c r="G8458" s="37">
        <f t="shared" si="132"/>
        <v>14973.322434199999</v>
      </c>
      <c r="H8458" s="44">
        <f>SUM(G8458:G8458)</f>
        <v>14973.322434199999</v>
      </c>
      <c r="I8458" s="45"/>
      <c r="J8458" s="36">
        <v>1</v>
      </c>
    </row>
    <row r="8459" spans="1:10" ht="15.75" thickBot="1" x14ac:dyDescent="0.3">
      <c r="A8459" s="247"/>
      <c r="B8459" s="242"/>
      <c r="C8459" s="46"/>
      <c r="D8459" s="46"/>
      <c r="E8459" s="202"/>
      <c r="F8459" s="203" t="s">
        <v>13</v>
      </c>
      <c r="G8459" s="49" t="str">
        <f t="shared" si="132"/>
        <v/>
      </c>
      <c r="H8459" s="50"/>
      <c r="I8459" s="37"/>
      <c r="J8459" s="36">
        <v>1</v>
      </c>
    </row>
    <row r="8460" spans="1:10" ht="15.75" hidden="1" thickBot="1" x14ac:dyDescent="0.3">
      <c r="A8460" s="237" t="s">
        <v>2036</v>
      </c>
      <c r="B8460" s="240" t="s">
        <v>8503</v>
      </c>
      <c r="C8460" s="31"/>
      <c r="D8460" s="32" t="s">
        <v>68</v>
      </c>
      <c r="E8460" s="197"/>
      <c r="F8460" s="204" t="s">
        <v>13</v>
      </c>
      <c r="G8460" s="33" t="str">
        <f t="shared" si="132"/>
        <v/>
      </c>
      <c r="H8460" s="34"/>
      <c r="I8460" s="35"/>
      <c r="J8460" s="36">
        <v>0</v>
      </c>
    </row>
    <row r="8461" spans="1:10" ht="15.75" hidden="1" thickBot="1" x14ac:dyDescent="0.3">
      <c r="A8461" s="246"/>
      <c r="B8461" s="241"/>
      <c r="C8461" s="38"/>
      <c r="D8461" s="38"/>
      <c r="E8461" s="199"/>
      <c r="F8461" s="205" t="s">
        <v>13</v>
      </c>
      <c r="G8461" s="39" t="str">
        <f t="shared" si="132"/>
        <v/>
      </c>
      <c r="H8461" s="40"/>
      <c r="I8461" s="37"/>
      <c r="J8461" s="36">
        <v>0</v>
      </c>
    </row>
    <row r="8462" spans="1:10" ht="15.75" hidden="1" thickBot="1" x14ac:dyDescent="0.3">
      <c r="A8462" s="246"/>
      <c r="B8462" s="241"/>
      <c r="C8462" s="41" t="s">
        <v>11699</v>
      </c>
      <c r="D8462" s="41" t="s">
        <v>162</v>
      </c>
      <c r="E8462" s="201">
        <v>1</v>
      </c>
      <c r="F8462" s="200">
        <v>171.54149999999998</v>
      </c>
      <c r="G8462" s="39">
        <f t="shared" si="132"/>
        <v>171.54149999999998</v>
      </c>
      <c r="H8462" s="44">
        <f>SUM(G8462:G8468)</f>
        <v>306.74571850000001</v>
      </c>
      <c r="I8462" s="45"/>
      <c r="J8462" s="36">
        <v>0</v>
      </c>
    </row>
    <row r="8463" spans="1:10" ht="39" hidden="1" thickBot="1" x14ac:dyDescent="0.3">
      <c r="A8463" s="246"/>
      <c r="B8463" s="241"/>
      <c r="C8463" s="41" t="s">
        <v>10968</v>
      </c>
      <c r="D8463" s="41" t="s">
        <v>83</v>
      </c>
      <c r="E8463" s="201">
        <v>2.1960000000000002</v>
      </c>
      <c r="F8463" s="200">
        <v>0.38949999999999996</v>
      </c>
      <c r="G8463" s="39">
        <f t="shared" si="132"/>
        <v>0.85534199999999994</v>
      </c>
      <c r="H8463" s="40"/>
      <c r="I8463" s="45"/>
      <c r="J8463" s="36">
        <v>0</v>
      </c>
    </row>
    <row r="8464" spans="1:10" ht="15.75" hidden="1" thickBot="1" x14ac:dyDescent="0.3">
      <c r="A8464" s="246"/>
      <c r="B8464" s="241"/>
      <c r="C8464" s="41" t="s">
        <v>10793</v>
      </c>
      <c r="D8464" s="41" t="s">
        <v>1044</v>
      </c>
      <c r="E8464" s="201">
        <v>0.96399999999999997</v>
      </c>
      <c r="F8464" s="200">
        <v>41.001999999999995</v>
      </c>
      <c r="G8464" s="39">
        <f t="shared" si="132"/>
        <v>39.525927999999993</v>
      </c>
      <c r="H8464" s="40"/>
      <c r="I8464" s="45"/>
      <c r="J8464" s="36">
        <v>0</v>
      </c>
    </row>
    <row r="8465" spans="1:10" ht="26.25" hidden="1" thickBot="1" x14ac:dyDescent="0.3">
      <c r="A8465" s="246"/>
      <c r="B8465" s="241"/>
      <c r="C8465" s="41" t="s">
        <v>10719</v>
      </c>
      <c r="D8465" s="41" t="s">
        <v>1302</v>
      </c>
      <c r="E8465" s="201">
        <v>2.992</v>
      </c>
      <c r="F8465" s="200">
        <v>2.4889999999999999</v>
      </c>
      <c r="G8465" s="39">
        <f t="shared" si="132"/>
        <v>7.4470879999999999</v>
      </c>
      <c r="H8465" s="40"/>
      <c r="I8465" s="45"/>
      <c r="J8465" s="36">
        <v>0</v>
      </c>
    </row>
    <row r="8466" spans="1:10" ht="15.75" hidden="1" thickBot="1" x14ac:dyDescent="0.3">
      <c r="A8466" s="246"/>
      <c r="B8466" s="241"/>
      <c r="C8466" s="41" t="s">
        <v>10777</v>
      </c>
      <c r="D8466" s="41" t="s">
        <v>83</v>
      </c>
      <c r="E8466" s="201">
        <v>0.39700000000000002</v>
      </c>
      <c r="F8466" s="200">
        <v>28.148499999999999</v>
      </c>
      <c r="G8466" s="39">
        <f t="shared" si="132"/>
        <v>11.1749545</v>
      </c>
      <c r="H8466" s="40"/>
      <c r="I8466" s="45"/>
      <c r="J8466" s="36">
        <v>0</v>
      </c>
    </row>
    <row r="8467" spans="1:10" ht="15.75" hidden="1" thickBot="1" x14ac:dyDescent="0.3">
      <c r="A8467" s="246"/>
      <c r="B8467" s="241"/>
      <c r="C8467" s="41" t="s">
        <v>10601</v>
      </c>
      <c r="D8467" s="41" t="s">
        <v>2800</v>
      </c>
      <c r="E8467" s="201">
        <v>1.542</v>
      </c>
      <c r="F8467" s="200">
        <v>22.097000000000001</v>
      </c>
      <c r="G8467" s="39">
        <f t="shared" si="132"/>
        <v>34.073574000000001</v>
      </c>
      <c r="H8467" s="40"/>
      <c r="I8467" s="45"/>
      <c r="J8467" s="36">
        <v>0</v>
      </c>
    </row>
    <row r="8468" spans="1:10" ht="15.75" hidden="1" thickBot="1" x14ac:dyDescent="0.3">
      <c r="A8468" s="246"/>
      <c r="B8468" s="241"/>
      <c r="C8468" s="41" t="s">
        <v>10618</v>
      </c>
      <c r="D8468" s="41" t="s">
        <v>2800</v>
      </c>
      <c r="E8468" s="201">
        <v>1.5860000000000001</v>
      </c>
      <c r="F8468" s="200">
        <v>26.562000000000001</v>
      </c>
      <c r="G8468" s="39">
        <f t="shared" si="132"/>
        <v>42.127332000000003</v>
      </c>
      <c r="H8468" s="40"/>
      <c r="I8468" s="45"/>
      <c r="J8468" s="36">
        <v>0</v>
      </c>
    </row>
    <row r="8469" spans="1:10" ht="15.75" hidden="1" thickBot="1" x14ac:dyDescent="0.3">
      <c r="A8469" s="247"/>
      <c r="B8469" s="242"/>
      <c r="C8469" s="46"/>
      <c r="D8469" s="46"/>
      <c r="E8469" s="202"/>
      <c r="F8469" s="203" t="s">
        <v>13</v>
      </c>
      <c r="G8469" s="49" t="str">
        <f t="shared" si="132"/>
        <v/>
      </c>
      <c r="H8469" s="50"/>
      <c r="I8469" s="37"/>
      <c r="J8469" s="36">
        <v>0</v>
      </c>
    </row>
    <row r="8470" spans="1:10" ht="15.75" hidden="1" thickBot="1" x14ac:dyDescent="0.3">
      <c r="A8470" s="237" t="s">
        <v>2037</v>
      </c>
      <c r="B8470" s="240" t="s">
        <v>8504</v>
      </c>
      <c r="C8470" s="31"/>
      <c r="D8470" s="32" t="s">
        <v>68</v>
      </c>
      <c r="E8470" s="197"/>
      <c r="F8470" s="204" t="s">
        <v>13</v>
      </c>
      <c r="G8470" s="33" t="str">
        <f t="shared" si="132"/>
        <v/>
      </c>
      <c r="H8470" s="34"/>
      <c r="I8470" s="35"/>
      <c r="J8470" s="36">
        <v>0</v>
      </c>
    </row>
    <row r="8471" spans="1:10" ht="15.75" hidden="1" thickBot="1" x14ac:dyDescent="0.3">
      <c r="A8471" s="246"/>
      <c r="B8471" s="241"/>
      <c r="C8471" s="38"/>
      <c r="D8471" s="38"/>
      <c r="E8471" s="199"/>
      <c r="F8471" s="205" t="s">
        <v>13</v>
      </c>
      <c r="G8471" s="39" t="str">
        <f t="shared" si="132"/>
        <v/>
      </c>
      <c r="H8471" s="40"/>
      <c r="I8471" s="37"/>
      <c r="J8471" s="36">
        <v>0</v>
      </c>
    </row>
    <row r="8472" spans="1:10" ht="15.75" hidden="1" thickBot="1" x14ac:dyDescent="0.3">
      <c r="A8472" s="246"/>
      <c r="B8472" s="241"/>
      <c r="C8472" s="41" t="s">
        <v>11699</v>
      </c>
      <c r="D8472" s="41" t="s">
        <v>162</v>
      </c>
      <c r="E8472" s="201">
        <v>1</v>
      </c>
      <c r="F8472" s="200">
        <v>171.54149999999998</v>
      </c>
      <c r="G8472" s="39">
        <f t="shared" si="132"/>
        <v>171.54149999999998</v>
      </c>
      <c r="H8472" s="44">
        <f>SUM(G8472:G8478)</f>
        <v>306.74571850000001</v>
      </c>
      <c r="I8472" s="45"/>
      <c r="J8472" s="36">
        <v>0</v>
      </c>
    </row>
    <row r="8473" spans="1:10" ht="39" hidden="1" thickBot="1" x14ac:dyDescent="0.3">
      <c r="A8473" s="246"/>
      <c r="B8473" s="241"/>
      <c r="C8473" s="41" t="s">
        <v>10968</v>
      </c>
      <c r="D8473" s="41" t="s">
        <v>83</v>
      </c>
      <c r="E8473" s="201">
        <v>2.1960000000000002</v>
      </c>
      <c r="F8473" s="200">
        <v>0.38949999999999996</v>
      </c>
      <c r="G8473" s="39">
        <f t="shared" si="132"/>
        <v>0.85534199999999994</v>
      </c>
      <c r="H8473" s="40"/>
      <c r="I8473" s="45"/>
      <c r="J8473" s="36">
        <v>0</v>
      </c>
    </row>
    <row r="8474" spans="1:10" ht="15.75" hidden="1" thickBot="1" x14ac:dyDescent="0.3">
      <c r="A8474" s="246"/>
      <c r="B8474" s="241"/>
      <c r="C8474" s="41" t="s">
        <v>10793</v>
      </c>
      <c r="D8474" s="41" t="s">
        <v>1044</v>
      </c>
      <c r="E8474" s="201">
        <v>0.96399999999999997</v>
      </c>
      <c r="F8474" s="200">
        <v>41.001999999999995</v>
      </c>
      <c r="G8474" s="39">
        <f t="shared" si="132"/>
        <v>39.525927999999993</v>
      </c>
      <c r="H8474" s="40"/>
      <c r="I8474" s="45"/>
      <c r="J8474" s="36">
        <v>0</v>
      </c>
    </row>
    <row r="8475" spans="1:10" ht="26.25" hidden="1" thickBot="1" x14ac:dyDescent="0.3">
      <c r="A8475" s="246"/>
      <c r="B8475" s="241"/>
      <c r="C8475" s="41" t="s">
        <v>10719</v>
      </c>
      <c r="D8475" s="41" t="s">
        <v>1302</v>
      </c>
      <c r="E8475" s="201">
        <v>2.992</v>
      </c>
      <c r="F8475" s="200">
        <v>2.4889999999999999</v>
      </c>
      <c r="G8475" s="39">
        <f t="shared" si="132"/>
        <v>7.4470879999999999</v>
      </c>
      <c r="H8475" s="40"/>
      <c r="I8475" s="45"/>
      <c r="J8475" s="36">
        <v>0</v>
      </c>
    </row>
    <row r="8476" spans="1:10" ht="15.75" hidden="1" thickBot="1" x14ac:dyDescent="0.3">
      <c r="A8476" s="246"/>
      <c r="B8476" s="241"/>
      <c r="C8476" s="41" t="s">
        <v>10777</v>
      </c>
      <c r="D8476" s="41" t="s">
        <v>83</v>
      </c>
      <c r="E8476" s="201">
        <v>0.39700000000000002</v>
      </c>
      <c r="F8476" s="200">
        <v>28.148499999999999</v>
      </c>
      <c r="G8476" s="39">
        <f t="shared" si="132"/>
        <v>11.1749545</v>
      </c>
      <c r="H8476" s="40"/>
      <c r="I8476" s="45"/>
      <c r="J8476" s="36">
        <v>0</v>
      </c>
    </row>
    <row r="8477" spans="1:10" ht="15.75" hidden="1" thickBot="1" x14ac:dyDescent="0.3">
      <c r="A8477" s="246"/>
      <c r="B8477" s="241"/>
      <c r="C8477" s="41" t="s">
        <v>10601</v>
      </c>
      <c r="D8477" s="41" t="s">
        <v>2800</v>
      </c>
      <c r="E8477" s="201">
        <v>1.542</v>
      </c>
      <c r="F8477" s="200">
        <v>22.097000000000001</v>
      </c>
      <c r="G8477" s="39">
        <f t="shared" si="132"/>
        <v>34.073574000000001</v>
      </c>
      <c r="H8477" s="40"/>
      <c r="I8477" s="45"/>
      <c r="J8477" s="36">
        <v>0</v>
      </c>
    </row>
    <row r="8478" spans="1:10" ht="15.75" hidden="1" thickBot="1" x14ac:dyDescent="0.3">
      <c r="A8478" s="246"/>
      <c r="B8478" s="241"/>
      <c r="C8478" s="41" t="s">
        <v>10618</v>
      </c>
      <c r="D8478" s="41" t="s">
        <v>2800</v>
      </c>
      <c r="E8478" s="201">
        <v>1.5860000000000001</v>
      </c>
      <c r="F8478" s="200">
        <v>26.562000000000001</v>
      </c>
      <c r="G8478" s="39">
        <f t="shared" si="132"/>
        <v>42.127332000000003</v>
      </c>
      <c r="H8478" s="40"/>
      <c r="I8478" s="45"/>
      <c r="J8478" s="36">
        <v>0</v>
      </c>
    </row>
    <row r="8479" spans="1:10" ht="15.75" hidden="1" thickBot="1" x14ac:dyDescent="0.3">
      <c r="A8479" s="247"/>
      <c r="B8479" s="242"/>
      <c r="C8479" s="46"/>
      <c r="D8479" s="46"/>
      <c r="E8479" s="202"/>
      <c r="F8479" s="203" t="s">
        <v>13</v>
      </c>
      <c r="G8479" s="49" t="str">
        <f t="shared" si="132"/>
        <v/>
      </c>
      <c r="H8479" s="50"/>
      <c r="I8479" s="37"/>
      <c r="J8479" s="36">
        <v>0</v>
      </c>
    </row>
    <row r="8480" spans="1:10" ht="15.75" hidden="1" thickBot="1" x14ac:dyDescent="0.3">
      <c r="A8480" s="237" t="s">
        <v>2038</v>
      </c>
      <c r="B8480" s="240" t="s">
        <v>8507</v>
      </c>
      <c r="C8480" s="31"/>
      <c r="D8480" s="32" t="s">
        <v>68</v>
      </c>
      <c r="E8480" s="197"/>
      <c r="F8480" s="204" t="s">
        <v>13</v>
      </c>
      <c r="G8480" s="33" t="str">
        <f t="shared" si="132"/>
        <v/>
      </c>
      <c r="H8480" s="34"/>
      <c r="I8480" s="35"/>
      <c r="J8480" s="36">
        <v>0</v>
      </c>
    </row>
    <row r="8481" spans="1:10" ht="15.75" hidden="1" thickBot="1" x14ac:dyDescent="0.3">
      <c r="A8481" s="238"/>
      <c r="B8481" s="241"/>
      <c r="C8481" s="38"/>
      <c r="D8481" s="38"/>
      <c r="E8481" s="199"/>
      <c r="F8481" s="205" t="s">
        <v>13</v>
      </c>
      <c r="G8481" s="37" t="str">
        <f t="shared" si="132"/>
        <v/>
      </c>
      <c r="H8481" s="40"/>
      <c r="I8481" s="37"/>
      <c r="J8481" s="36">
        <v>0</v>
      </c>
    </row>
    <row r="8482" spans="1:10" ht="15.75" hidden="1" thickBot="1" x14ac:dyDescent="0.3">
      <c r="A8482" s="238"/>
      <c r="B8482" s="241"/>
      <c r="C8482" s="41" t="s">
        <v>10607</v>
      </c>
      <c r="D8482" s="41" t="s">
        <v>2800</v>
      </c>
      <c r="E8482" s="201">
        <v>6.3E-2</v>
      </c>
      <c r="F8482" s="200">
        <v>28.6995</v>
      </c>
      <c r="G8482" s="39">
        <f t="shared" si="132"/>
        <v>1.8080685000000001</v>
      </c>
      <c r="H8482" s="44">
        <f>SUM(G8482:G8483)</f>
        <v>15.7291785</v>
      </c>
      <c r="I8482" s="45"/>
      <c r="J8482" s="36">
        <v>0</v>
      </c>
    </row>
    <row r="8483" spans="1:10" ht="15.75" hidden="1" thickBot="1" x14ac:dyDescent="0.3">
      <c r="A8483" s="238"/>
      <c r="B8483" s="241"/>
      <c r="C8483" s="41" t="s">
        <v>10601</v>
      </c>
      <c r="D8483" s="41" t="s">
        <v>2800</v>
      </c>
      <c r="E8483" s="201">
        <v>0.63</v>
      </c>
      <c r="F8483" s="200">
        <v>22.097000000000001</v>
      </c>
      <c r="G8483" s="39">
        <f t="shared" si="132"/>
        <v>13.921110000000001</v>
      </c>
      <c r="H8483" s="40"/>
      <c r="I8483" s="37"/>
      <c r="J8483" s="36">
        <v>0</v>
      </c>
    </row>
    <row r="8484" spans="1:10" ht="15.75" hidden="1" thickBot="1" x14ac:dyDescent="0.3">
      <c r="A8484" s="239"/>
      <c r="B8484" s="242"/>
      <c r="C8484" s="46"/>
      <c r="D8484" s="46"/>
      <c r="E8484" s="202"/>
      <c r="F8484" s="203" t="s">
        <v>13</v>
      </c>
      <c r="G8484" s="48" t="str">
        <f t="shared" si="132"/>
        <v/>
      </c>
      <c r="H8484" s="50"/>
      <c r="I8484" s="37"/>
      <c r="J8484" s="36">
        <v>0</v>
      </c>
    </row>
    <row r="8485" spans="1:10" ht="15.75" hidden="1" thickBot="1" x14ac:dyDescent="0.3">
      <c r="A8485" s="237" t="s">
        <v>2039</v>
      </c>
      <c r="B8485" s="240" t="s">
        <v>8508</v>
      </c>
      <c r="C8485" s="31"/>
      <c r="D8485" s="32" t="s">
        <v>68</v>
      </c>
      <c r="E8485" s="197"/>
      <c r="F8485" s="204" t="s">
        <v>13</v>
      </c>
      <c r="G8485" s="33" t="str">
        <f t="shared" si="132"/>
        <v/>
      </c>
      <c r="H8485" s="34"/>
      <c r="I8485" s="35"/>
      <c r="J8485" s="36">
        <v>0</v>
      </c>
    </row>
    <row r="8486" spans="1:10" ht="15.75" hidden="1" thickBot="1" x14ac:dyDescent="0.3">
      <c r="A8486" s="246"/>
      <c r="B8486" s="241"/>
      <c r="C8486" s="38"/>
      <c r="D8486" s="38"/>
      <c r="E8486" s="199"/>
      <c r="F8486" s="205" t="s">
        <v>13</v>
      </c>
      <c r="G8486" s="39" t="str">
        <f t="shared" si="132"/>
        <v/>
      </c>
      <c r="H8486" s="40"/>
      <c r="I8486" s="37"/>
      <c r="J8486" s="36">
        <v>0</v>
      </c>
    </row>
    <row r="8487" spans="1:10" ht="26.25" hidden="1" thickBot="1" x14ac:dyDescent="0.3">
      <c r="A8487" s="246"/>
      <c r="B8487" s="241"/>
      <c r="C8487" s="41" t="s">
        <v>10752</v>
      </c>
      <c r="D8487" s="41" t="s">
        <v>1302</v>
      </c>
      <c r="E8487" s="201">
        <v>1.2273000000000001</v>
      </c>
      <c r="F8487" s="200">
        <v>7.3055000000000003</v>
      </c>
      <c r="G8487" s="39">
        <f t="shared" si="132"/>
        <v>8.9660401500000013</v>
      </c>
      <c r="H8487" s="44">
        <f>SUM(G8487:G8495)</f>
        <v>82.801725273287417</v>
      </c>
      <c r="I8487" s="45"/>
      <c r="J8487" s="36">
        <v>0</v>
      </c>
    </row>
    <row r="8488" spans="1:10" ht="15.75" hidden="1" thickBot="1" x14ac:dyDescent="0.3">
      <c r="A8488" s="246"/>
      <c r="B8488" s="241"/>
      <c r="C8488" s="41" t="s">
        <v>11106</v>
      </c>
      <c r="D8488" s="41" t="s">
        <v>1044</v>
      </c>
      <c r="E8488" s="201">
        <v>6.8000000000000005E-2</v>
      </c>
      <c r="F8488" s="200">
        <v>18.087999999999997</v>
      </c>
      <c r="G8488" s="39">
        <f t="shared" si="132"/>
        <v>1.229984</v>
      </c>
      <c r="H8488" s="40"/>
      <c r="I8488" s="45"/>
      <c r="J8488" s="36">
        <v>0</v>
      </c>
    </row>
    <row r="8489" spans="1:10" ht="26.25" hidden="1" thickBot="1" x14ac:dyDescent="0.3">
      <c r="A8489" s="246"/>
      <c r="B8489" s="241"/>
      <c r="C8489" s="41" t="s">
        <v>11700</v>
      </c>
      <c r="D8489" s="41" t="s">
        <v>1302</v>
      </c>
      <c r="E8489" s="201">
        <v>2</v>
      </c>
      <c r="F8489" s="200">
        <v>5.2154999999999996</v>
      </c>
      <c r="G8489" s="39">
        <f t="shared" si="132"/>
        <v>10.430999999999999</v>
      </c>
      <c r="H8489" s="40"/>
      <c r="I8489" s="45"/>
      <c r="J8489" s="36">
        <v>0</v>
      </c>
    </row>
    <row r="8490" spans="1:10" ht="39" hidden="1" thickBot="1" x14ac:dyDescent="0.3">
      <c r="A8490" s="246"/>
      <c r="B8490" s="241"/>
      <c r="C8490" s="41" t="s">
        <v>10668</v>
      </c>
      <c r="D8490" s="41" t="s">
        <v>162</v>
      </c>
      <c r="E8490" s="201">
        <v>0.58530000000000004</v>
      </c>
      <c r="F8490" s="200">
        <v>43.348500000000001</v>
      </c>
      <c r="G8490" s="39">
        <f t="shared" si="132"/>
        <v>25.371877050000002</v>
      </c>
      <c r="H8490" s="40"/>
      <c r="I8490" s="45"/>
      <c r="J8490" s="36">
        <v>0</v>
      </c>
    </row>
    <row r="8491" spans="1:10" ht="15.75" hidden="1" thickBot="1" x14ac:dyDescent="0.3">
      <c r="A8491" s="246"/>
      <c r="B8491" s="241"/>
      <c r="C8491" s="41" t="s">
        <v>10665</v>
      </c>
      <c r="D8491" s="41" t="s">
        <v>2800</v>
      </c>
      <c r="E8491" s="201">
        <v>0.49199999999999999</v>
      </c>
      <c r="F8491" s="200">
        <v>22.685999999999996</v>
      </c>
      <c r="G8491" s="39">
        <f t="shared" si="132"/>
        <v>11.161511999999998</v>
      </c>
      <c r="H8491" s="40"/>
      <c r="I8491" s="45"/>
      <c r="J8491" s="36">
        <v>0</v>
      </c>
    </row>
    <row r="8492" spans="1:10" ht="15.75" hidden="1" thickBot="1" x14ac:dyDescent="0.3">
      <c r="A8492" s="246"/>
      <c r="B8492" s="241"/>
      <c r="C8492" s="41" t="s">
        <v>10638</v>
      </c>
      <c r="D8492" s="41" t="s">
        <v>2800</v>
      </c>
      <c r="E8492" s="201">
        <v>0.73499999999999999</v>
      </c>
      <c r="F8492" s="200">
        <v>28.3005</v>
      </c>
      <c r="G8492" s="39">
        <f t="shared" si="132"/>
        <v>20.800867499999999</v>
      </c>
      <c r="H8492" s="40"/>
      <c r="I8492" s="45"/>
      <c r="J8492" s="36">
        <v>0</v>
      </c>
    </row>
    <row r="8493" spans="1:10" ht="26.25" hidden="1" thickBot="1" x14ac:dyDescent="0.3">
      <c r="A8493" s="246"/>
      <c r="B8493" s="241"/>
      <c r="C8493" s="41" t="s">
        <v>11115</v>
      </c>
      <c r="D8493" s="41" t="s">
        <v>1050</v>
      </c>
      <c r="E8493" s="201">
        <v>6.6E-3</v>
      </c>
      <c r="F8493" s="200">
        <v>24.966000000000001</v>
      </c>
      <c r="G8493" s="39">
        <f t="shared" si="132"/>
        <v>0.16477559999999999</v>
      </c>
      <c r="H8493" s="40"/>
      <c r="I8493" s="45"/>
      <c r="J8493" s="36">
        <v>0</v>
      </c>
    </row>
    <row r="8494" spans="1:10" ht="26.25" hidden="1" thickBot="1" x14ac:dyDescent="0.3">
      <c r="A8494" s="246"/>
      <c r="B8494" s="241"/>
      <c r="C8494" s="41" t="s">
        <v>10900</v>
      </c>
      <c r="D8494" s="41" t="s">
        <v>10703</v>
      </c>
      <c r="E8494" s="201">
        <v>2.64E-2</v>
      </c>
      <c r="F8494" s="200">
        <v>23.987499999999997</v>
      </c>
      <c r="G8494" s="39">
        <f t="shared" si="132"/>
        <v>0.63326999999999989</v>
      </c>
      <c r="H8494" s="40"/>
      <c r="I8494" s="45"/>
      <c r="J8494" s="36">
        <v>0</v>
      </c>
    </row>
    <row r="8495" spans="1:10" ht="39" hidden="1" thickBot="1" x14ac:dyDescent="0.3">
      <c r="A8495" s="246"/>
      <c r="B8495" s="241"/>
      <c r="C8495" s="41" t="s">
        <v>11337</v>
      </c>
      <c r="D8495" s="41" t="s">
        <v>2880</v>
      </c>
      <c r="E8495" s="201">
        <v>6.1000000000000004E-3</v>
      </c>
      <c r="F8495" s="200">
        <v>662.68835627662497</v>
      </c>
      <c r="G8495" s="39">
        <f t="shared" si="132"/>
        <v>4.0423989732874128</v>
      </c>
      <c r="H8495" s="40"/>
      <c r="I8495" s="45"/>
      <c r="J8495" s="36">
        <v>0</v>
      </c>
    </row>
    <row r="8496" spans="1:10" ht="15.75" hidden="1" thickBot="1" x14ac:dyDescent="0.3">
      <c r="A8496" s="247"/>
      <c r="B8496" s="242"/>
      <c r="C8496" s="46"/>
      <c r="D8496" s="46"/>
      <c r="E8496" s="202"/>
      <c r="F8496" s="203" t="s">
        <v>13</v>
      </c>
      <c r="G8496" s="49" t="str">
        <f t="shared" si="132"/>
        <v/>
      </c>
      <c r="H8496" s="50"/>
      <c r="I8496" s="37"/>
      <c r="J8496" s="36">
        <v>0</v>
      </c>
    </row>
    <row r="8497" spans="1:10" ht="15.75" hidden="1" thickBot="1" x14ac:dyDescent="0.3">
      <c r="A8497" s="237" t="s">
        <v>2040</v>
      </c>
      <c r="B8497" s="240" t="s">
        <v>8511</v>
      </c>
      <c r="C8497" s="31"/>
      <c r="D8497" s="32" t="s">
        <v>1788</v>
      </c>
      <c r="E8497" s="197"/>
      <c r="F8497" s="204" t="s">
        <v>13</v>
      </c>
      <c r="G8497" s="33" t="str">
        <f t="shared" si="132"/>
        <v/>
      </c>
      <c r="H8497" s="34"/>
      <c r="I8497" s="35"/>
      <c r="J8497" s="36">
        <v>0</v>
      </c>
    </row>
    <row r="8498" spans="1:10" ht="15.75" hidden="1" thickBot="1" x14ac:dyDescent="0.3">
      <c r="A8498" s="246"/>
      <c r="B8498" s="241"/>
      <c r="C8498" s="38"/>
      <c r="D8498" s="38"/>
      <c r="E8498" s="199"/>
      <c r="F8498" s="205" t="s">
        <v>13</v>
      </c>
      <c r="G8498" s="39" t="str">
        <f t="shared" si="132"/>
        <v/>
      </c>
      <c r="H8498" s="40"/>
      <c r="I8498" s="37"/>
      <c r="J8498" s="36">
        <v>0</v>
      </c>
    </row>
    <row r="8499" spans="1:10" ht="26.25" hidden="1" thickBot="1" x14ac:dyDescent="0.3">
      <c r="A8499" s="246"/>
      <c r="B8499" s="241"/>
      <c r="C8499" s="41" t="s">
        <v>11701</v>
      </c>
      <c r="D8499" s="41" t="s">
        <v>2880</v>
      </c>
      <c r="E8499" s="201">
        <v>1</v>
      </c>
      <c r="F8499" s="200">
        <v>51.546999999999997</v>
      </c>
      <c r="G8499" s="39">
        <f t="shared" si="132"/>
        <v>51.546999999999997</v>
      </c>
      <c r="H8499" s="44">
        <f>SUM(G8499:G8499)</f>
        <v>51.546999999999997</v>
      </c>
      <c r="I8499" s="45"/>
      <c r="J8499" s="36">
        <v>0</v>
      </c>
    </row>
    <row r="8500" spans="1:10" ht="15.75" hidden="1" thickBot="1" x14ac:dyDescent="0.3">
      <c r="A8500" s="247"/>
      <c r="B8500" s="242"/>
      <c r="C8500" s="46"/>
      <c r="D8500" s="46"/>
      <c r="E8500" s="202"/>
      <c r="F8500" s="203" t="s">
        <v>13</v>
      </c>
      <c r="G8500" s="49" t="str">
        <f t="shared" si="132"/>
        <v/>
      </c>
      <c r="H8500" s="50"/>
      <c r="I8500" s="37"/>
      <c r="J8500" s="36">
        <v>0</v>
      </c>
    </row>
    <row r="8501" spans="1:10" ht="15.75" hidden="1" thickBot="1" x14ac:dyDescent="0.3">
      <c r="A8501" s="237" t="s">
        <v>2041</v>
      </c>
      <c r="B8501" s="240" t="s">
        <v>8514</v>
      </c>
      <c r="C8501" s="31"/>
      <c r="D8501" s="32" t="s">
        <v>72</v>
      </c>
      <c r="E8501" s="197"/>
      <c r="F8501" s="208" t="s">
        <v>13</v>
      </c>
      <c r="G8501" s="33" t="str">
        <f t="shared" si="132"/>
        <v/>
      </c>
      <c r="H8501" s="34"/>
      <c r="I8501" s="35"/>
      <c r="J8501" s="36">
        <v>0</v>
      </c>
    </row>
    <row r="8502" spans="1:10" ht="15.75" hidden="1" thickBot="1" x14ac:dyDescent="0.3">
      <c r="A8502" s="246"/>
      <c r="B8502" s="241"/>
      <c r="C8502" s="38"/>
      <c r="D8502" s="38"/>
      <c r="E8502" s="199"/>
      <c r="F8502" s="211" t="s">
        <v>13</v>
      </c>
      <c r="G8502" s="65" t="str">
        <f t="shared" si="132"/>
        <v/>
      </c>
      <c r="H8502" s="66"/>
      <c r="I8502" s="67"/>
      <c r="J8502" s="36">
        <v>0</v>
      </c>
    </row>
    <row r="8503" spans="1:10" ht="15.75" hidden="1" thickBot="1" x14ac:dyDescent="0.3">
      <c r="A8503" s="246"/>
      <c r="B8503" s="241"/>
      <c r="C8503" s="41" t="s">
        <v>2042</v>
      </c>
      <c r="D8503" s="41" t="s">
        <v>1044</v>
      </c>
      <c r="E8503" s="201">
        <v>1</v>
      </c>
      <c r="F8503" s="211" t="s">
        <v>13</v>
      </c>
      <c r="G8503" s="65" t="str">
        <f t="shared" si="132"/>
        <v/>
      </c>
      <c r="H8503" s="44">
        <f>SUM(G8503:G8504)</f>
        <v>10.44281663516068</v>
      </c>
      <c r="I8503" s="45"/>
      <c r="J8503" s="36">
        <v>0</v>
      </c>
    </row>
    <row r="8504" spans="1:10" ht="15.75" hidden="1" thickBot="1" x14ac:dyDescent="0.3">
      <c r="A8504" s="246"/>
      <c r="B8504" s="241"/>
      <c r="C8504" s="41" t="s">
        <v>10601</v>
      </c>
      <c r="D8504" s="41" t="s">
        <v>2800</v>
      </c>
      <c r="E8504" s="201">
        <v>0.47258979206049145</v>
      </c>
      <c r="F8504" s="211">
        <v>22.097000000000001</v>
      </c>
      <c r="G8504" s="65">
        <f t="shared" si="132"/>
        <v>10.44281663516068</v>
      </c>
      <c r="H8504" s="66"/>
      <c r="I8504" s="67"/>
      <c r="J8504" s="36">
        <v>0</v>
      </c>
    </row>
    <row r="8505" spans="1:10" ht="15.75" hidden="1" thickBot="1" x14ac:dyDescent="0.3">
      <c r="A8505" s="247"/>
      <c r="B8505" s="242"/>
      <c r="C8505" s="46"/>
      <c r="D8505" s="46"/>
      <c r="E8505" s="202"/>
      <c r="F8505" s="217" t="s">
        <v>13</v>
      </c>
      <c r="G8505" s="73" t="str">
        <f t="shared" si="132"/>
        <v/>
      </c>
      <c r="H8505" s="74"/>
      <c r="I8505" s="67"/>
      <c r="J8505" s="36">
        <v>0</v>
      </c>
    </row>
    <row r="8506" spans="1:10" ht="15.75" hidden="1" thickBot="1" x14ac:dyDescent="0.3">
      <c r="A8506" s="237" t="s">
        <v>2043</v>
      </c>
      <c r="B8506" s="240" t="s">
        <v>8515</v>
      </c>
      <c r="C8506" s="31"/>
      <c r="D8506" s="32" t="s">
        <v>18</v>
      </c>
      <c r="E8506" s="197"/>
      <c r="F8506" s="204" t="s">
        <v>13</v>
      </c>
      <c r="G8506" s="33" t="str">
        <f t="shared" si="132"/>
        <v/>
      </c>
      <c r="H8506" s="34"/>
      <c r="I8506" s="35"/>
      <c r="J8506" s="36">
        <v>0</v>
      </c>
    </row>
    <row r="8507" spans="1:10" ht="15.75" hidden="1" thickBot="1" x14ac:dyDescent="0.3">
      <c r="A8507" s="246"/>
      <c r="B8507" s="241"/>
      <c r="C8507" s="38"/>
      <c r="D8507" s="38"/>
      <c r="E8507" s="199"/>
      <c r="F8507" s="205" t="s">
        <v>13</v>
      </c>
      <c r="G8507" s="39" t="str">
        <f t="shared" si="132"/>
        <v/>
      </c>
      <c r="H8507" s="40"/>
      <c r="I8507" s="37"/>
      <c r="J8507" s="36">
        <v>0</v>
      </c>
    </row>
    <row r="8508" spans="1:10" ht="15.75" hidden="1" thickBot="1" x14ac:dyDescent="0.3">
      <c r="A8508" s="246"/>
      <c r="B8508" s="241"/>
      <c r="C8508" s="41" t="s">
        <v>10601</v>
      </c>
      <c r="D8508" s="41" t="s">
        <v>2800</v>
      </c>
      <c r="E8508" s="201">
        <v>19.401</v>
      </c>
      <c r="F8508" s="200">
        <v>22.097000000000001</v>
      </c>
      <c r="G8508" s="39">
        <f t="shared" si="132"/>
        <v>428.70389700000004</v>
      </c>
      <c r="H8508" s="44">
        <f>SUM(G8508:G8509)</f>
        <v>588.64050099999997</v>
      </c>
      <c r="I8508" s="45"/>
      <c r="J8508" s="36">
        <v>0</v>
      </c>
    </row>
    <row r="8509" spans="1:10" ht="26.25" hidden="1" thickBot="1" x14ac:dyDescent="0.3">
      <c r="A8509" s="246"/>
      <c r="B8509" s="241"/>
      <c r="C8509" s="41" t="s">
        <v>11702</v>
      </c>
      <c r="D8509" s="41" t="s">
        <v>2800</v>
      </c>
      <c r="E8509" s="201">
        <v>4.9039999999999999</v>
      </c>
      <c r="F8509" s="200">
        <v>32.613499999999995</v>
      </c>
      <c r="G8509" s="39">
        <f t="shared" si="132"/>
        <v>159.93660399999996</v>
      </c>
      <c r="H8509" s="40"/>
      <c r="I8509" s="45"/>
      <c r="J8509" s="36">
        <v>0</v>
      </c>
    </row>
    <row r="8510" spans="1:10" ht="15.75" hidden="1" thickBot="1" x14ac:dyDescent="0.3">
      <c r="A8510" s="247"/>
      <c r="B8510" s="242"/>
      <c r="C8510" s="46"/>
      <c r="D8510" s="46"/>
      <c r="E8510" s="202"/>
      <c r="F8510" s="203" t="s">
        <v>13</v>
      </c>
      <c r="G8510" s="49" t="str">
        <f t="shared" si="132"/>
        <v/>
      </c>
      <c r="H8510" s="50"/>
      <c r="I8510" s="37"/>
      <c r="J8510" s="36">
        <v>0</v>
      </c>
    </row>
    <row r="8511" spans="1:10" ht="15.75" hidden="1" thickBot="1" x14ac:dyDescent="0.3">
      <c r="A8511" s="237" t="s">
        <v>2044</v>
      </c>
      <c r="B8511" s="240" t="s">
        <v>8516</v>
      </c>
      <c r="C8511" s="31"/>
      <c r="D8511" s="32" t="s">
        <v>68</v>
      </c>
      <c r="E8511" s="197"/>
      <c r="F8511" s="204" t="s">
        <v>13</v>
      </c>
      <c r="G8511" s="33" t="str">
        <f t="shared" si="132"/>
        <v/>
      </c>
      <c r="H8511" s="34"/>
      <c r="I8511" s="35"/>
      <c r="J8511" s="36">
        <v>0</v>
      </c>
    </row>
    <row r="8512" spans="1:10" ht="15.75" hidden="1" thickBot="1" x14ac:dyDescent="0.3">
      <c r="A8512" s="246"/>
      <c r="B8512" s="241"/>
      <c r="C8512" s="38"/>
      <c r="D8512" s="38"/>
      <c r="E8512" s="199"/>
      <c r="F8512" s="205" t="s">
        <v>13</v>
      </c>
      <c r="G8512" s="39" t="str">
        <f t="shared" si="132"/>
        <v/>
      </c>
      <c r="H8512" s="40"/>
      <c r="I8512" s="37"/>
      <c r="J8512" s="36">
        <v>0</v>
      </c>
    </row>
    <row r="8513" spans="1:10" ht="26.25" hidden="1" thickBot="1" x14ac:dyDescent="0.3">
      <c r="A8513" s="246"/>
      <c r="B8513" s="241"/>
      <c r="C8513" s="41" t="s">
        <v>10639</v>
      </c>
      <c r="D8513" s="41" t="s">
        <v>2800</v>
      </c>
      <c r="E8513" s="201">
        <v>0.5</v>
      </c>
      <c r="F8513" s="206">
        <v>22.790499999999998</v>
      </c>
      <c r="G8513" s="37">
        <f t="shared" si="132"/>
        <v>11.395249999999999</v>
      </c>
      <c r="H8513" s="44">
        <f>SUM(G8513:G8516)</f>
        <v>23.151499999999999</v>
      </c>
      <c r="I8513" s="45"/>
      <c r="J8513" s="36">
        <v>0</v>
      </c>
    </row>
    <row r="8514" spans="1:10" ht="26.25" hidden="1" thickBot="1" x14ac:dyDescent="0.3">
      <c r="A8514" s="246"/>
      <c r="B8514" s="241"/>
      <c r="C8514" s="41" t="s">
        <v>10628</v>
      </c>
      <c r="D8514" s="41" t="s">
        <v>2800</v>
      </c>
      <c r="E8514" s="201">
        <v>0.5</v>
      </c>
      <c r="F8514" s="206">
        <v>23.512499999999999</v>
      </c>
      <c r="G8514" s="37">
        <f t="shared" si="132"/>
        <v>11.75625</v>
      </c>
      <c r="H8514" s="40"/>
      <c r="I8514" s="37"/>
      <c r="J8514" s="36">
        <v>0</v>
      </c>
    </row>
    <row r="8515" spans="1:10" ht="26.25" hidden="1" thickBot="1" x14ac:dyDescent="0.3">
      <c r="A8515" s="246"/>
      <c r="B8515" s="241"/>
      <c r="C8515" s="41" t="s">
        <v>2045</v>
      </c>
      <c r="D8515" s="41" t="s">
        <v>162</v>
      </c>
      <c r="E8515" s="201">
        <v>1</v>
      </c>
      <c r="F8515" s="200" t="s">
        <v>13</v>
      </c>
      <c r="G8515" s="39" t="str">
        <f t="shared" si="132"/>
        <v/>
      </c>
      <c r="H8515" s="40"/>
      <c r="I8515" s="45"/>
      <c r="J8515" s="36">
        <v>0</v>
      </c>
    </row>
    <row r="8516" spans="1:10" ht="15.75" hidden="1" thickBot="1" x14ac:dyDescent="0.3">
      <c r="A8516" s="247"/>
      <c r="B8516" s="242"/>
      <c r="C8516" s="46"/>
      <c r="D8516" s="46"/>
      <c r="E8516" s="202"/>
      <c r="F8516" s="203" t="s">
        <v>13</v>
      </c>
      <c r="G8516" s="49" t="str">
        <f t="shared" si="132"/>
        <v/>
      </c>
      <c r="H8516" s="50"/>
      <c r="I8516" s="37"/>
      <c r="J8516" s="36">
        <v>0</v>
      </c>
    </row>
    <row r="8517" spans="1:10" ht="15.75" hidden="1" thickBot="1" x14ac:dyDescent="0.3">
      <c r="A8517" s="237" t="s">
        <v>2046</v>
      </c>
      <c r="B8517" s="240" t="s">
        <v>8517</v>
      </c>
      <c r="C8517" s="31"/>
      <c r="D8517" s="32" t="s">
        <v>18</v>
      </c>
      <c r="E8517" s="197"/>
      <c r="F8517" s="204" t="s">
        <v>13</v>
      </c>
      <c r="G8517" s="33" t="str">
        <f t="shared" si="132"/>
        <v/>
      </c>
      <c r="H8517" s="34"/>
      <c r="I8517" s="35"/>
      <c r="J8517" s="36">
        <v>0</v>
      </c>
    </row>
    <row r="8518" spans="1:10" ht="15.75" hidden="1" thickBot="1" x14ac:dyDescent="0.3">
      <c r="A8518" s="246"/>
      <c r="B8518" s="241"/>
      <c r="C8518" s="38"/>
      <c r="D8518" s="38"/>
      <c r="E8518" s="199"/>
      <c r="F8518" s="205" t="s">
        <v>13</v>
      </c>
      <c r="G8518" s="39" t="str">
        <f t="shared" ref="G8518:G8581" si="133">IF(ISNUMBER(F8518),E8518*F8518,"")</f>
        <v/>
      </c>
      <c r="H8518" s="40"/>
      <c r="I8518" s="37"/>
      <c r="J8518" s="36">
        <v>0</v>
      </c>
    </row>
    <row r="8519" spans="1:10" ht="26.25" hidden="1" thickBot="1" x14ac:dyDescent="0.3">
      <c r="A8519" s="246"/>
      <c r="B8519" s="241"/>
      <c r="C8519" s="41" t="s">
        <v>10622</v>
      </c>
      <c r="D8519" s="41" t="s">
        <v>2800</v>
      </c>
      <c r="E8519" s="201">
        <v>40</v>
      </c>
      <c r="F8519" s="200">
        <v>128.06950000000001</v>
      </c>
      <c r="G8519" s="39">
        <f t="shared" si="133"/>
        <v>5122.7800000000007</v>
      </c>
      <c r="H8519" s="44">
        <f>SUM(G8519:G8521)</f>
        <v>5727.3200000000006</v>
      </c>
      <c r="I8519" s="45"/>
      <c r="J8519" s="36">
        <v>0</v>
      </c>
    </row>
    <row r="8520" spans="1:10" ht="15.75" hidden="1" thickBot="1" x14ac:dyDescent="0.3">
      <c r="A8520" s="246"/>
      <c r="B8520" s="241"/>
      <c r="C8520" s="41" t="s">
        <v>11512</v>
      </c>
      <c r="D8520" s="41" t="s">
        <v>2800</v>
      </c>
      <c r="E8520" s="201">
        <v>20</v>
      </c>
      <c r="F8520" s="200">
        <v>16.653500000000001</v>
      </c>
      <c r="G8520" s="39">
        <f t="shared" si="133"/>
        <v>333.07000000000005</v>
      </c>
      <c r="H8520" s="40"/>
      <c r="I8520" s="45"/>
      <c r="J8520" s="36">
        <v>0</v>
      </c>
    </row>
    <row r="8521" spans="1:10" ht="15.75" hidden="1" thickBot="1" x14ac:dyDescent="0.3">
      <c r="A8521" s="246"/>
      <c r="B8521" s="241"/>
      <c r="C8521" s="41" t="s">
        <v>17</v>
      </c>
      <c r="D8521" s="58" t="s">
        <v>18</v>
      </c>
      <c r="E8521" s="201">
        <v>1</v>
      </c>
      <c r="F8521" s="200">
        <v>271.47000000000003</v>
      </c>
      <c r="G8521" s="39">
        <f t="shared" si="133"/>
        <v>271.47000000000003</v>
      </c>
      <c r="H8521" s="40"/>
      <c r="I8521" s="45"/>
      <c r="J8521" s="36">
        <v>0</v>
      </c>
    </row>
    <row r="8522" spans="1:10" ht="15.75" hidden="1" thickBot="1" x14ac:dyDescent="0.3">
      <c r="A8522" s="247"/>
      <c r="B8522" s="242"/>
      <c r="C8522" s="46"/>
      <c r="D8522" s="46"/>
      <c r="E8522" s="202"/>
      <c r="F8522" s="203" t="s">
        <v>13</v>
      </c>
      <c r="G8522" s="49" t="str">
        <f t="shared" si="133"/>
        <v/>
      </c>
      <c r="H8522" s="50"/>
      <c r="I8522" s="37"/>
      <c r="J8522" s="36">
        <v>0</v>
      </c>
    </row>
    <row r="8523" spans="1:10" ht="15.75" hidden="1" thickBot="1" x14ac:dyDescent="0.3">
      <c r="A8523" s="237" t="s">
        <v>2047</v>
      </c>
      <c r="B8523" s="240" t="s">
        <v>8518</v>
      </c>
      <c r="C8523" s="31"/>
      <c r="D8523" s="32" t="s">
        <v>18</v>
      </c>
      <c r="E8523" s="197"/>
      <c r="F8523" s="204" t="s">
        <v>13</v>
      </c>
      <c r="G8523" s="33" t="str">
        <f t="shared" si="133"/>
        <v/>
      </c>
      <c r="H8523" s="34"/>
      <c r="I8523" s="35"/>
      <c r="J8523" s="36">
        <v>0</v>
      </c>
    </row>
    <row r="8524" spans="1:10" ht="15.75" hidden="1" thickBot="1" x14ac:dyDescent="0.3">
      <c r="A8524" s="238"/>
      <c r="B8524" s="241"/>
      <c r="C8524" s="38"/>
      <c r="D8524" s="38"/>
      <c r="E8524" s="199"/>
      <c r="F8524" s="205" t="s">
        <v>13</v>
      </c>
      <c r="G8524" s="37" t="str">
        <f t="shared" si="133"/>
        <v/>
      </c>
      <c r="H8524" s="40"/>
      <c r="I8524" s="37"/>
      <c r="J8524" s="36">
        <v>0</v>
      </c>
    </row>
    <row r="8525" spans="1:10" ht="39" hidden="1" thickBot="1" x14ac:dyDescent="0.3">
      <c r="A8525" s="238"/>
      <c r="B8525" s="241"/>
      <c r="C8525" s="41" t="s">
        <v>2048</v>
      </c>
      <c r="D8525" s="58" t="s">
        <v>18</v>
      </c>
      <c r="E8525" s="201">
        <v>1</v>
      </c>
      <c r="F8525" s="206" t="s">
        <v>13</v>
      </c>
      <c r="G8525" s="37" t="str">
        <f t="shared" si="133"/>
        <v/>
      </c>
      <c r="H8525" s="44">
        <f>SUM(G8525:G8528)</f>
        <v>226.40779915487997</v>
      </c>
      <c r="I8525" s="45"/>
      <c r="J8525" s="36">
        <v>0</v>
      </c>
    </row>
    <row r="8526" spans="1:10" ht="39" hidden="1" thickBot="1" x14ac:dyDescent="0.3">
      <c r="A8526" s="238"/>
      <c r="B8526" s="241"/>
      <c r="C8526" s="41" t="s">
        <v>11331</v>
      </c>
      <c r="D8526" s="41" t="s">
        <v>2880</v>
      </c>
      <c r="E8526" s="201">
        <v>1.9199999999999998E-2</v>
      </c>
      <c r="F8526" s="209">
        <f>IF(ISNUMBER('Comp.Aux1'!$G$412), 'Comp.Aux1'!$G$412, 0)</f>
        <v>896.76037264999991</v>
      </c>
      <c r="G8526" s="37">
        <f t="shared" si="133"/>
        <v>17.217799154879998</v>
      </c>
      <c r="H8526" s="40"/>
      <c r="I8526" s="37"/>
      <c r="J8526" s="36">
        <v>0</v>
      </c>
    </row>
    <row r="8527" spans="1:10" ht="15.75" hidden="1" thickBot="1" x14ac:dyDescent="0.3">
      <c r="A8527" s="238"/>
      <c r="B8527" s="241"/>
      <c r="C8527" s="41" t="s">
        <v>10605</v>
      </c>
      <c r="D8527" s="41" t="s">
        <v>2800</v>
      </c>
      <c r="E8527" s="201">
        <v>4</v>
      </c>
      <c r="F8527" s="200">
        <v>23.246499999999997</v>
      </c>
      <c r="G8527" s="37">
        <f t="shared" si="133"/>
        <v>92.98599999999999</v>
      </c>
      <c r="H8527" s="40"/>
      <c r="I8527" s="37"/>
      <c r="J8527" s="36">
        <v>0</v>
      </c>
    </row>
    <row r="8528" spans="1:10" ht="15.75" hidden="1" thickBot="1" x14ac:dyDescent="0.3">
      <c r="A8528" s="238"/>
      <c r="B8528" s="241"/>
      <c r="C8528" s="41" t="s">
        <v>10602</v>
      </c>
      <c r="D8528" s="41" t="s">
        <v>2800</v>
      </c>
      <c r="E8528" s="201">
        <v>4</v>
      </c>
      <c r="F8528" s="200">
        <v>29.050999999999998</v>
      </c>
      <c r="G8528" s="39">
        <f t="shared" si="133"/>
        <v>116.20399999999999</v>
      </c>
      <c r="H8528" s="40"/>
      <c r="I8528" s="37"/>
      <c r="J8528" s="36">
        <v>0</v>
      </c>
    </row>
    <row r="8529" spans="1:10" ht="15.75" hidden="1" thickBot="1" x14ac:dyDescent="0.3">
      <c r="A8529" s="239"/>
      <c r="B8529" s="242"/>
      <c r="C8529" s="46"/>
      <c r="D8529" s="46"/>
      <c r="E8529" s="202"/>
      <c r="F8529" s="203" t="s">
        <v>13</v>
      </c>
      <c r="G8529" s="48" t="str">
        <f t="shared" si="133"/>
        <v/>
      </c>
      <c r="H8529" s="50"/>
      <c r="I8529" s="37"/>
      <c r="J8529" s="36">
        <v>0</v>
      </c>
    </row>
    <row r="8530" spans="1:10" ht="15.75" thickBot="1" x14ac:dyDescent="0.3">
      <c r="A8530" s="237" t="s">
        <v>2049</v>
      </c>
      <c r="B8530" s="240" t="s">
        <v>8519</v>
      </c>
      <c r="C8530" s="31"/>
      <c r="D8530" s="32" t="s">
        <v>3995</v>
      </c>
      <c r="E8530" s="197"/>
      <c r="F8530" s="204" t="s">
        <v>13</v>
      </c>
      <c r="G8530" s="33" t="str">
        <f t="shared" si="133"/>
        <v/>
      </c>
      <c r="H8530" s="34"/>
      <c r="I8530" s="35"/>
      <c r="J8530" s="36">
        <v>1</v>
      </c>
    </row>
    <row r="8531" spans="1:10" x14ac:dyDescent="0.25">
      <c r="A8531" s="246"/>
      <c r="B8531" s="241"/>
      <c r="C8531" s="38"/>
      <c r="D8531" s="38"/>
      <c r="E8531" s="199"/>
      <c r="F8531" s="205" t="s">
        <v>13</v>
      </c>
      <c r="G8531" s="39" t="str">
        <f t="shared" si="133"/>
        <v/>
      </c>
      <c r="H8531" s="40"/>
      <c r="I8531" s="37"/>
      <c r="J8531" s="36">
        <v>1</v>
      </c>
    </row>
    <row r="8532" spans="1:10" ht="25.5" x14ac:dyDescent="0.25">
      <c r="A8532" s="246"/>
      <c r="B8532" s="241"/>
      <c r="C8532" s="41" t="s">
        <v>10707</v>
      </c>
      <c r="D8532" s="41" t="s">
        <v>2800</v>
      </c>
      <c r="E8532" s="201">
        <v>116.9156</v>
      </c>
      <c r="F8532" s="200">
        <v>49.732500000000002</v>
      </c>
      <c r="G8532" s="39">
        <f t="shared" si="133"/>
        <v>5814.5050769999998</v>
      </c>
      <c r="H8532" s="44">
        <f>SUM(G8532:G8532)</f>
        <v>5814.5050769999998</v>
      </c>
      <c r="I8532" s="45"/>
      <c r="J8532" s="36">
        <v>1</v>
      </c>
    </row>
    <row r="8533" spans="1:10" ht="15.75" thickBot="1" x14ac:dyDescent="0.3">
      <c r="A8533" s="246"/>
      <c r="B8533" s="241"/>
      <c r="C8533" s="41"/>
      <c r="D8533" s="41"/>
      <c r="E8533" s="201"/>
      <c r="F8533" s="200"/>
      <c r="G8533" s="39" t="str">
        <f t="shared" si="133"/>
        <v/>
      </c>
      <c r="H8533" s="50"/>
      <c r="I8533" s="45"/>
      <c r="J8533" s="36">
        <v>1</v>
      </c>
    </row>
    <row r="8534" spans="1:10" ht="26.25" thickBot="1" x14ac:dyDescent="0.3">
      <c r="A8534" s="246"/>
      <c r="B8534" s="241"/>
      <c r="C8534" s="4" t="s">
        <v>668</v>
      </c>
      <c r="D8534" s="41"/>
      <c r="E8534" s="201"/>
      <c r="F8534" s="200"/>
      <c r="G8534" s="39" t="str">
        <f t="shared" si="133"/>
        <v/>
      </c>
      <c r="H8534" s="50"/>
      <c r="I8534" s="45"/>
      <c r="J8534" s="36">
        <v>1</v>
      </c>
    </row>
    <row r="8535" spans="1:10" ht="15.75" thickBot="1" x14ac:dyDescent="0.3">
      <c r="A8535" s="247"/>
      <c r="B8535" s="242"/>
      <c r="C8535" s="46"/>
      <c r="D8535" s="46"/>
      <c r="E8535" s="202"/>
      <c r="F8535" s="203" t="s">
        <v>13</v>
      </c>
      <c r="G8535" s="49" t="str">
        <f t="shared" si="133"/>
        <v/>
      </c>
      <c r="H8535" s="50"/>
      <c r="I8535" s="37"/>
      <c r="J8535" s="36">
        <v>1</v>
      </c>
    </row>
    <row r="8536" spans="1:10" ht="15.75" hidden="1" thickBot="1" x14ac:dyDescent="0.3">
      <c r="A8536" s="237" t="s">
        <v>2050</v>
      </c>
      <c r="B8536" s="240" t="s">
        <v>2051</v>
      </c>
      <c r="C8536" s="31"/>
      <c r="D8536" s="32" t="s">
        <v>68</v>
      </c>
      <c r="E8536" s="197"/>
      <c r="F8536" s="204" t="s">
        <v>13</v>
      </c>
      <c r="G8536" s="33" t="str">
        <f t="shared" si="133"/>
        <v/>
      </c>
      <c r="H8536" s="34"/>
      <c r="I8536" s="35"/>
      <c r="J8536" s="36">
        <v>0</v>
      </c>
    </row>
    <row r="8537" spans="1:10" ht="15.75" hidden="1" thickBot="1" x14ac:dyDescent="0.3">
      <c r="A8537" s="238"/>
      <c r="B8537" s="241"/>
      <c r="C8537" s="38"/>
      <c r="D8537" s="38"/>
      <c r="E8537" s="199"/>
      <c r="F8537" s="205" t="s">
        <v>13</v>
      </c>
      <c r="G8537" s="37" t="str">
        <f t="shared" si="133"/>
        <v/>
      </c>
      <c r="H8537" s="40"/>
      <c r="I8537" s="37"/>
      <c r="J8537" s="36">
        <v>0</v>
      </c>
    </row>
    <row r="8538" spans="1:10" ht="15.75" hidden="1" thickBot="1" x14ac:dyDescent="0.3">
      <c r="A8538" s="238"/>
      <c r="B8538" s="241"/>
      <c r="C8538" s="41" t="s">
        <v>10618</v>
      </c>
      <c r="D8538" s="41" t="s">
        <v>2800</v>
      </c>
      <c r="E8538" s="201">
        <v>0.15</v>
      </c>
      <c r="F8538" s="200">
        <v>26.562000000000001</v>
      </c>
      <c r="G8538" s="39">
        <f t="shared" si="133"/>
        <v>3.9843000000000002</v>
      </c>
      <c r="H8538" s="44">
        <f>SUM(G8538:G8539)</f>
        <v>3.9843000000000002</v>
      </c>
      <c r="I8538" s="45"/>
      <c r="J8538" s="36">
        <v>0</v>
      </c>
    </row>
    <row r="8539" spans="1:10" ht="15.75" hidden="1" thickBot="1" x14ac:dyDescent="0.3">
      <c r="A8539" s="238"/>
      <c r="B8539" s="241"/>
      <c r="C8539" s="41" t="s">
        <v>2051</v>
      </c>
      <c r="D8539" s="41" t="s">
        <v>68</v>
      </c>
      <c r="E8539" s="201">
        <v>1</v>
      </c>
      <c r="F8539" s="206" t="s">
        <v>13</v>
      </c>
      <c r="G8539" s="37" t="str">
        <f t="shared" si="133"/>
        <v/>
      </c>
      <c r="H8539" s="40"/>
      <c r="I8539" s="37"/>
      <c r="J8539" s="36">
        <v>0</v>
      </c>
    </row>
    <row r="8540" spans="1:10" ht="15.75" hidden="1" thickBot="1" x14ac:dyDescent="0.3">
      <c r="A8540" s="239"/>
      <c r="B8540" s="242"/>
      <c r="C8540" s="46"/>
      <c r="D8540" s="46"/>
      <c r="E8540" s="202"/>
      <c r="F8540" s="203" t="s">
        <v>13</v>
      </c>
      <c r="G8540" s="48" t="str">
        <f t="shared" si="133"/>
        <v/>
      </c>
      <c r="H8540" s="50"/>
      <c r="I8540" s="37"/>
      <c r="J8540" s="36">
        <v>0</v>
      </c>
    </row>
    <row r="8541" spans="1:10" ht="15.75" hidden="1" thickBot="1" x14ac:dyDescent="0.3">
      <c r="A8541" s="237" t="s">
        <v>2052</v>
      </c>
      <c r="B8541" s="240" t="s">
        <v>8522</v>
      </c>
      <c r="C8541" s="31"/>
      <c r="D8541" s="32" t="s">
        <v>68</v>
      </c>
      <c r="E8541" s="197"/>
      <c r="F8541" s="208" t="s">
        <v>13</v>
      </c>
      <c r="G8541" s="33" t="str">
        <f t="shared" si="133"/>
        <v/>
      </c>
      <c r="H8541" s="34"/>
      <c r="I8541" s="35"/>
      <c r="J8541" s="36">
        <v>0</v>
      </c>
    </row>
    <row r="8542" spans="1:10" ht="15.75" hidden="1" thickBot="1" x14ac:dyDescent="0.3">
      <c r="A8542" s="246"/>
      <c r="B8542" s="241"/>
      <c r="C8542" s="38"/>
      <c r="D8542" s="38"/>
      <c r="E8542" s="199"/>
      <c r="F8542" s="211" t="s">
        <v>13</v>
      </c>
      <c r="G8542" s="65" t="str">
        <f t="shared" si="133"/>
        <v/>
      </c>
      <c r="H8542" s="66"/>
      <c r="I8542" s="67"/>
      <c r="J8542" s="36">
        <v>0</v>
      </c>
    </row>
    <row r="8543" spans="1:10" ht="39" hidden="1" thickBot="1" x14ac:dyDescent="0.3">
      <c r="A8543" s="246"/>
      <c r="B8543" s="241"/>
      <c r="C8543" s="41" t="s">
        <v>11023</v>
      </c>
      <c r="D8543" s="41" t="s">
        <v>10681</v>
      </c>
      <c r="E8543" s="201">
        <v>1.27</v>
      </c>
      <c r="F8543" s="211">
        <v>0.26600000000000001</v>
      </c>
      <c r="G8543" s="65">
        <f t="shared" si="133"/>
        <v>0.33782000000000001</v>
      </c>
      <c r="H8543" s="44">
        <f>SUM(G8543:G8548)</f>
        <v>12.262642749999998</v>
      </c>
      <c r="I8543" s="45"/>
      <c r="J8543" s="36">
        <v>0</v>
      </c>
    </row>
    <row r="8544" spans="1:10" ht="26.25" hidden="1" thickBot="1" x14ac:dyDescent="0.3">
      <c r="A8544" s="246"/>
      <c r="B8544" s="241"/>
      <c r="C8544" s="41" t="s">
        <v>10716</v>
      </c>
      <c r="D8544" s="41" t="s">
        <v>83</v>
      </c>
      <c r="E8544" s="201">
        <v>1.27</v>
      </c>
      <c r="F8544" s="211">
        <v>4.0089999999999995</v>
      </c>
      <c r="G8544" s="65">
        <f t="shared" si="133"/>
        <v>5.091429999999999</v>
      </c>
      <c r="H8544" s="66"/>
      <c r="I8544" s="67"/>
      <c r="J8544" s="36">
        <v>0</v>
      </c>
    </row>
    <row r="8545" spans="1:10" ht="15.75" hidden="1" thickBot="1" x14ac:dyDescent="0.3">
      <c r="A8545" s="246"/>
      <c r="B8545" s="241"/>
      <c r="C8545" s="41" t="s">
        <v>10601</v>
      </c>
      <c r="D8545" s="41" t="s">
        <v>2800</v>
      </c>
      <c r="E8545" s="201">
        <v>0.15</v>
      </c>
      <c r="F8545" s="211">
        <v>22.097000000000001</v>
      </c>
      <c r="G8545" s="65">
        <f t="shared" si="133"/>
        <v>3.3145500000000001</v>
      </c>
      <c r="H8545" s="66"/>
      <c r="I8545" s="67"/>
      <c r="J8545" s="36">
        <v>0</v>
      </c>
    </row>
    <row r="8546" spans="1:10" ht="15.75" hidden="1" thickBot="1" x14ac:dyDescent="0.3">
      <c r="A8546" s="246"/>
      <c r="B8546" s="241"/>
      <c r="C8546" s="41" t="s">
        <v>10714</v>
      </c>
      <c r="D8546" s="41" t="s">
        <v>2800</v>
      </c>
      <c r="E8546" s="201">
        <v>0.115</v>
      </c>
      <c r="F8546" s="211">
        <v>28.0535</v>
      </c>
      <c r="G8546" s="65">
        <f t="shared" si="133"/>
        <v>3.2261525</v>
      </c>
      <c r="H8546" s="66"/>
      <c r="I8546" s="67"/>
      <c r="J8546" s="36">
        <v>0</v>
      </c>
    </row>
    <row r="8547" spans="1:10" ht="26.25" hidden="1" thickBot="1" x14ac:dyDescent="0.3">
      <c r="A8547" s="246"/>
      <c r="B8547" s="241"/>
      <c r="C8547" s="41" t="s">
        <v>11103</v>
      </c>
      <c r="D8547" s="41" t="s">
        <v>1050</v>
      </c>
      <c r="E8547" s="201">
        <v>5.0000000000000001E-3</v>
      </c>
      <c r="F8547" s="211">
        <v>25.041999999999998</v>
      </c>
      <c r="G8547" s="65">
        <f t="shared" si="133"/>
        <v>0.12520999999999999</v>
      </c>
      <c r="H8547" s="66"/>
      <c r="I8547" s="67"/>
      <c r="J8547" s="36">
        <v>0</v>
      </c>
    </row>
    <row r="8548" spans="1:10" ht="26.25" hidden="1" thickBot="1" x14ac:dyDescent="0.3">
      <c r="A8548" s="246"/>
      <c r="B8548" s="241"/>
      <c r="C8548" s="41" t="s">
        <v>11082</v>
      </c>
      <c r="D8548" s="41" t="s">
        <v>10703</v>
      </c>
      <c r="E8548" s="201">
        <v>6.8999999999999999E-3</v>
      </c>
      <c r="F8548" s="211">
        <v>24.272500000000001</v>
      </c>
      <c r="G8548" s="65">
        <f t="shared" si="133"/>
        <v>0.16748025</v>
      </c>
      <c r="H8548" s="66"/>
      <c r="I8548" s="67"/>
      <c r="J8548" s="36">
        <v>0</v>
      </c>
    </row>
    <row r="8549" spans="1:10" ht="15.75" hidden="1" thickBot="1" x14ac:dyDescent="0.3">
      <c r="A8549" s="247"/>
      <c r="B8549" s="242"/>
      <c r="C8549" s="46"/>
      <c r="D8549" s="46"/>
      <c r="E8549" s="202"/>
      <c r="F8549" s="217" t="s">
        <v>13</v>
      </c>
      <c r="G8549" s="73" t="str">
        <f t="shared" si="133"/>
        <v/>
      </c>
      <c r="H8549" s="74"/>
      <c r="I8549" s="67"/>
      <c r="J8549" s="36">
        <v>0</v>
      </c>
    </row>
    <row r="8550" spans="1:10" ht="15.75" hidden="1" thickBot="1" x14ac:dyDescent="0.3">
      <c r="A8550" s="237" t="s">
        <v>2053</v>
      </c>
      <c r="B8550" s="240" t="s">
        <v>8523</v>
      </c>
      <c r="C8550" s="31"/>
      <c r="D8550" s="32" t="s">
        <v>106</v>
      </c>
      <c r="E8550" s="197"/>
      <c r="F8550" s="204" t="s">
        <v>13</v>
      </c>
      <c r="G8550" s="33" t="str">
        <f t="shared" si="133"/>
        <v/>
      </c>
      <c r="H8550" s="34"/>
      <c r="I8550" s="35"/>
      <c r="J8550" s="36">
        <v>0</v>
      </c>
    </row>
    <row r="8551" spans="1:10" ht="15.75" hidden="1" thickBot="1" x14ac:dyDescent="0.3">
      <c r="A8551" s="246"/>
      <c r="B8551" s="241"/>
      <c r="C8551" s="38"/>
      <c r="D8551" s="38"/>
      <c r="E8551" s="199"/>
      <c r="F8551" s="205" t="s">
        <v>13</v>
      </c>
      <c r="G8551" s="39" t="str">
        <f t="shared" si="133"/>
        <v/>
      </c>
      <c r="H8551" s="40"/>
      <c r="I8551" s="37"/>
      <c r="J8551" s="36">
        <v>0</v>
      </c>
    </row>
    <row r="8552" spans="1:10" ht="15.75" hidden="1" thickBot="1" x14ac:dyDescent="0.3">
      <c r="A8552" s="246"/>
      <c r="B8552" s="241"/>
      <c r="C8552" s="41" t="s">
        <v>10844</v>
      </c>
      <c r="D8552" s="41" t="s">
        <v>1044</v>
      </c>
      <c r="E8552" s="201">
        <v>1.5780000000000001</v>
      </c>
      <c r="F8552" s="200">
        <v>6.3839999999999995</v>
      </c>
      <c r="G8552" s="39">
        <f t="shared" si="133"/>
        <v>10.073952</v>
      </c>
      <c r="H8552" s="44">
        <f>SUM(G8552:G8552)</f>
        <v>10.073952</v>
      </c>
      <c r="I8552" s="45"/>
      <c r="J8552" s="36">
        <v>0</v>
      </c>
    </row>
    <row r="8553" spans="1:10" ht="15.75" hidden="1" thickBot="1" x14ac:dyDescent="0.3">
      <c r="A8553" s="247"/>
      <c r="B8553" s="242"/>
      <c r="C8553" s="46"/>
      <c r="D8553" s="46"/>
      <c r="E8553" s="202"/>
      <c r="F8553" s="203" t="s">
        <v>13</v>
      </c>
      <c r="G8553" s="49" t="str">
        <f t="shared" si="133"/>
        <v/>
      </c>
      <c r="H8553" s="50"/>
      <c r="I8553" s="37"/>
      <c r="J8553" s="36">
        <v>0</v>
      </c>
    </row>
    <row r="8554" spans="1:10" ht="15.75" hidden="1" thickBot="1" x14ac:dyDescent="0.3">
      <c r="A8554" s="237" t="s">
        <v>2054</v>
      </c>
      <c r="B8554" s="240" t="s">
        <v>8524</v>
      </c>
      <c r="C8554" s="31"/>
      <c r="D8554" s="32" t="s">
        <v>18</v>
      </c>
      <c r="E8554" s="197"/>
      <c r="F8554" s="204" t="s">
        <v>13</v>
      </c>
      <c r="G8554" s="33" t="str">
        <f t="shared" si="133"/>
        <v/>
      </c>
      <c r="H8554" s="34"/>
      <c r="I8554" s="35"/>
      <c r="J8554" s="36">
        <v>0</v>
      </c>
    </row>
    <row r="8555" spans="1:10" ht="15.75" hidden="1" thickBot="1" x14ac:dyDescent="0.3">
      <c r="A8555" s="246"/>
      <c r="B8555" s="241"/>
      <c r="C8555" s="38"/>
      <c r="D8555" s="38"/>
      <c r="E8555" s="199"/>
      <c r="F8555" s="205" t="s">
        <v>13</v>
      </c>
      <c r="G8555" s="39" t="str">
        <f t="shared" si="133"/>
        <v/>
      </c>
      <c r="H8555" s="40"/>
      <c r="I8555" s="37"/>
      <c r="J8555" s="36">
        <v>0</v>
      </c>
    </row>
    <row r="8556" spans="1:10" ht="26.25" hidden="1" thickBot="1" x14ac:dyDescent="0.3">
      <c r="A8556" s="246"/>
      <c r="B8556" s="241"/>
      <c r="C8556" s="41" t="s">
        <v>2055</v>
      </c>
      <c r="D8556" s="41" t="s">
        <v>18</v>
      </c>
      <c r="E8556" s="201">
        <v>1</v>
      </c>
      <c r="F8556" s="200" t="s">
        <v>13</v>
      </c>
      <c r="G8556" s="39" t="str">
        <f t="shared" si="133"/>
        <v/>
      </c>
      <c r="H8556" s="44">
        <f>SUM(G8556:G8556)</f>
        <v>0</v>
      </c>
      <c r="I8556" s="45"/>
      <c r="J8556" s="36">
        <v>0</v>
      </c>
    </row>
    <row r="8557" spans="1:10" ht="15.75" hidden="1" thickBot="1" x14ac:dyDescent="0.3">
      <c r="A8557" s="247"/>
      <c r="B8557" s="242"/>
      <c r="C8557" s="46"/>
      <c r="D8557" s="46"/>
      <c r="E8557" s="202"/>
      <c r="F8557" s="203" t="s">
        <v>13</v>
      </c>
      <c r="G8557" s="49" t="str">
        <f t="shared" si="133"/>
        <v/>
      </c>
      <c r="H8557" s="50"/>
      <c r="I8557" s="37"/>
      <c r="J8557" s="36">
        <v>0</v>
      </c>
    </row>
    <row r="8558" spans="1:10" ht="15.75" hidden="1" thickBot="1" x14ac:dyDescent="0.3">
      <c r="A8558" s="237" t="s">
        <v>2056</v>
      </c>
      <c r="B8558" s="240" t="s">
        <v>8527</v>
      </c>
      <c r="C8558" s="31"/>
      <c r="D8558" s="32" t="s">
        <v>68</v>
      </c>
      <c r="E8558" s="197"/>
      <c r="F8558" s="208" t="s">
        <v>13</v>
      </c>
      <c r="G8558" s="33" t="str">
        <f t="shared" si="133"/>
        <v/>
      </c>
      <c r="H8558" s="34"/>
      <c r="I8558" s="35"/>
      <c r="J8558" s="36">
        <v>0</v>
      </c>
    </row>
    <row r="8559" spans="1:10" ht="15.75" hidden="1" thickBot="1" x14ac:dyDescent="0.3">
      <c r="A8559" s="246"/>
      <c r="B8559" s="241"/>
      <c r="C8559" s="38"/>
      <c r="D8559" s="38"/>
      <c r="E8559" s="199"/>
      <c r="F8559" s="211" t="s">
        <v>13</v>
      </c>
      <c r="G8559" s="65" t="str">
        <f t="shared" si="133"/>
        <v/>
      </c>
      <c r="H8559" s="66"/>
      <c r="I8559" s="67"/>
      <c r="J8559" s="36">
        <v>0</v>
      </c>
    </row>
    <row r="8560" spans="1:10" ht="15.75" hidden="1" thickBot="1" x14ac:dyDescent="0.3">
      <c r="A8560" s="246"/>
      <c r="B8560" s="241"/>
      <c r="C8560" s="41" t="s">
        <v>10618</v>
      </c>
      <c r="D8560" s="41" t="s">
        <v>2800</v>
      </c>
      <c r="E8560" s="201">
        <v>2.5579999999999998</v>
      </c>
      <c r="F8560" s="211">
        <v>26.562000000000001</v>
      </c>
      <c r="G8560" s="65">
        <f t="shared" si="133"/>
        <v>67.945595999999995</v>
      </c>
      <c r="H8560" s="44">
        <f>SUM(G8560:G8562)</f>
        <v>747.058986</v>
      </c>
      <c r="I8560" s="45"/>
      <c r="J8560" s="36">
        <v>0</v>
      </c>
    </row>
    <row r="8561" spans="1:10" ht="15.75" hidden="1" thickBot="1" x14ac:dyDescent="0.3">
      <c r="A8561" s="246"/>
      <c r="B8561" s="241"/>
      <c r="C8561" s="41" t="s">
        <v>10690</v>
      </c>
      <c r="D8561" s="41" t="s">
        <v>2800</v>
      </c>
      <c r="E8561" s="201">
        <v>2.5579999999999998</v>
      </c>
      <c r="F8561" s="211">
        <v>22.704999999999998</v>
      </c>
      <c r="G8561" s="65">
        <f t="shared" si="133"/>
        <v>58.079389999999989</v>
      </c>
      <c r="H8561" s="66"/>
      <c r="I8561" s="67"/>
      <c r="J8561" s="36">
        <v>0</v>
      </c>
    </row>
    <row r="8562" spans="1:10" ht="26.25" hidden="1" thickBot="1" x14ac:dyDescent="0.3">
      <c r="A8562" s="246"/>
      <c r="B8562" s="241"/>
      <c r="C8562" s="41" t="s">
        <v>11703</v>
      </c>
      <c r="D8562" s="41" t="s">
        <v>83</v>
      </c>
      <c r="E8562" s="201">
        <v>1</v>
      </c>
      <c r="F8562" s="211">
        <v>621.03399999999999</v>
      </c>
      <c r="G8562" s="65">
        <f t="shared" si="133"/>
        <v>621.03399999999999</v>
      </c>
      <c r="H8562" s="66"/>
      <c r="I8562" s="67"/>
      <c r="J8562" s="36">
        <v>0</v>
      </c>
    </row>
    <row r="8563" spans="1:10" ht="15.75" hidden="1" thickBot="1" x14ac:dyDescent="0.3">
      <c r="A8563" s="247"/>
      <c r="B8563" s="242"/>
      <c r="C8563" s="46"/>
      <c r="D8563" s="46"/>
      <c r="E8563" s="202"/>
      <c r="F8563" s="217" t="s">
        <v>13</v>
      </c>
      <c r="G8563" s="73" t="str">
        <f t="shared" si="133"/>
        <v/>
      </c>
      <c r="H8563" s="74"/>
      <c r="I8563" s="67"/>
      <c r="J8563" s="36">
        <v>0</v>
      </c>
    </row>
    <row r="8564" spans="1:10" ht="15.75" hidden="1" thickBot="1" x14ac:dyDescent="0.3">
      <c r="A8564" s="237" t="s">
        <v>2057</v>
      </c>
      <c r="B8564" s="240" t="s">
        <v>8528</v>
      </c>
      <c r="C8564" s="31"/>
      <c r="D8564" s="32" t="s">
        <v>68</v>
      </c>
      <c r="E8564" s="197"/>
      <c r="F8564" s="208" t="s">
        <v>13</v>
      </c>
      <c r="G8564" s="33" t="str">
        <f t="shared" si="133"/>
        <v/>
      </c>
      <c r="H8564" s="34"/>
      <c r="I8564" s="35"/>
      <c r="J8564" s="36">
        <v>0</v>
      </c>
    </row>
    <row r="8565" spans="1:10" ht="15.75" hidden="1" thickBot="1" x14ac:dyDescent="0.3">
      <c r="A8565" s="246"/>
      <c r="B8565" s="241"/>
      <c r="C8565" s="38"/>
      <c r="D8565" s="38"/>
      <c r="E8565" s="199"/>
      <c r="F8565" s="211" t="s">
        <v>13</v>
      </c>
      <c r="G8565" s="65" t="str">
        <f t="shared" si="133"/>
        <v/>
      </c>
      <c r="H8565" s="66"/>
      <c r="I8565" s="67"/>
      <c r="J8565" s="36">
        <v>0</v>
      </c>
    </row>
    <row r="8566" spans="1:10" ht="26.25" hidden="1" thickBot="1" x14ac:dyDescent="0.3">
      <c r="A8566" s="246"/>
      <c r="B8566" s="241"/>
      <c r="C8566" s="41" t="s">
        <v>11704</v>
      </c>
      <c r="D8566" s="41" t="s">
        <v>2880</v>
      </c>
      <c r="E8566" s="201">
        <v>4.0000000000000001E-3</v>
      </c>
      <c r="F8566" s="211">
        <v>199.71849999999998</v>
      </c>
      <c r="G8566" s="65">
        <f t="shared" si="133"/>
        <v>0.79887399999999997</v>
      </c>
      <c r="H8566" s="44">
        <f>SUM(G8566:G8571)</f>
        <v>228.88127700000001</v>
      </c>
      <c r="I8566" s="45"/>
      <c r="J8566" s="36">
        <v>0</v>
      </c>
    </row>
    <row r="8567" spans="1:10" ht="26.25" hidden="1" thickBot="1" x14ac:dyDescent="0.3">
      <c r="A8567" s="246"/>
      <c r="B8567" s="241"/>
      <c r="C8567" s="41" t="s">
        <v>10802</v>
      </c>
      <c r="D8567" s="41" t="s">
        <v>2880</v>
      </c>
      <c r="E8567" s="201">
        <v>8.5999999999999993E-2</v>
      </c>
      <c r="F8567" s="211">
        <v>202.32149999999999</v>
      </c>
      <c r="G8567" s="65">
        <f t="shared" si="133"/>
        <v>17.399648999999997</v>
      </c>
      <c r="H8567" s="66"/>
      <c r="I8567" s="67"/>
      <c r="J8567" s="36">
        <v>0</v>
      </c>
    </row>
    <row r="8568" spans="1:10" ht="15.75" hidden="1" thickBot="1" x14ac:dyDescent="0.3">
      <c r="A8568" s="246"/>
      <c r="B8568" s="241"/>
      <c r="C8568" s="41" t="s">
        <v>10604</v>
      </c>
      <c r="D8568" s="41" t="s">
        <v>1044</v>
      </c>
      <c r="E8568" s="201">
        <v>37.07</v>
      </c>
      <c r="F8568" s="211">
        <v>0.64600000000000002</v>
      </c>
      <c r="G8568" s="65">
        <f t="shared" si="133"/>
        <v>23.947220000000002</v>
      </c>
      <c r="H8568" s="66"/>
      <c r="I8568" s="67"/>
      <c r="J8568" s="36">
        <v>0</v>
      </c>
    </row>
    <row r="8569" spans="1:10" ht="15.75" hidden="1" thickBot="1" x14ac:dyDescent="0.3">
      <c r="A8569" s="246"/>
      <c r="B8569" s="241"/>
      <c r="C8569" s="41" t="s">
        <v>11705</v>
      </c>
      <c r="D8569" s="41" t="s">
        <v>162</v>
      </c>
      <c r="E8569" s="201">
        <v>1</v>
      </c>
      <c r="F8569" s="211">
        <v>155.01149999999998</v>
      </c>
      <c r="G8569" s="65">
        <f t="shared" si="133"/>
        <v>155.01149999999998</v>
      </c>
      <c r="H8569" s="66"/>
      <c r="I8569" s="67"/>
      <c r="J8569" s="36">
        <v>0</v>
      </c>
    </row>
    <row r="8570" spans="1:10" ht="15.75" hidden="1" thickBot="1" x14ac:dyDescent="0.3">
      <c r="A8570" s="246"/>
      <c r="B8570" s="241"/>
      <c r="C8570" s="41" t="s">
        <v>11480</v>
      </c>
      <c r="D8570" s="41" t="s">
        <v>2800</v>
      </c>
      <c r="E8570" s="201">
        <v>0.84199999999999997</v>
      </c>
      <c r="F8570" s="211">
        <v>26.628499999999999</v>
      </c>
      <c r="G8570" s="65">
        <f t="shared" si="133"/>
        <v>22.421196999999999</v>
      </c>
      <c r="H8570" s="66"/>
      <c r="I8570" s="67"/>
      <c r="J8570" s="36">
        <v>0</v>
      </c>
    </row>
    <row r="8571" spans="1:10" ht="15.75" hidden="1" thickBot="1" x14ac:dyDescent="0.3">
      <c r="A8571" s="246"/>
      <c r="B8571" s="241"/>
      <c r="C8571" s="41" t="s">
        <v>10601</v>
      </c>
      <c r="D8571" s="41" t="s">
        <v>2800</v>
      </c>
      <c r="E8571" s="201">
        <v>0.42099999999999999</v>
      </c>
      <c r="F8571" s="211">
        <v>22.097000000000001</v>
      </c>
      <c r="G8571" s="65">
        <f t="shared" si="133"/>
        <v>9.3028370000000002</v>
      </c>
      <c r="H8571" s="66"/>
      <c r="I8571" s="67"/>
      <c r="J8571" s="36">
        <v>0</v>
      </c>
    </row>
    <row r="8572" spans="1:10" ht="15.75" hidden="1" thickBot="1" x14ac:dyDescent="0.3">
      <c r="A8572" s="247"/>
      <c r="B8572" s="242"/>
      <c r="C8572" s="46"/>
      <c r="D8572" s="46"/>
      <c r="E8572" s="202"/>
      <c r="F8572" s="217" t="s">
        <v>13</v>
      </c>
      <c r="G8572" s="73" t="str">
        <f t="shared" si="133"/>
        <v/>
      </c>
      <c r="H8572" s="74"/>
      <c r="I8572" s="67"/>
      <c r="J8572" s="36">
        <v>0</v>
      </c>
    </row>
    <row r="8573" spans="1:10" ht="15.75" hidden="1" thickBot="1" x14ac:dyDescent="0.3">
      <c r="A8573" s="237" t="s">
        <v>2058</v>
      </c>
      <c r="B8573" s="240" t="s">
        <v>8529</v>
      </c>
      <c r="C8573" s="31"/>
      <c r="D8573" s="32" t="s">
        <v>68</v>
      </c>
      <c r="E8573" s="197"/>
      <c r="F8573" s="208" t="s">
        <v>13</v>
      </c>
      <c r="G8573" s="33" t="str">
        <f t="shared" si="133"/>
        <v/>
      </c>
      <c r="H8573" s="34"/>
      <c r="I8573" s="35"/>
      <c r="J8573" s="36">
        <v>0</v>
      </c>
    </row>
    <row r="8574" spans="1:10" ht="15.75" hidden="1" thickBot="1" x14ac:dyDescent="0.3">
      <c r="A8574" s="246"/>
      <c r="B8574" s="241"/>
      <c r="C8574" s="38"/>
      <c r="D8574" s="38"/>
      <c r="E8574" s="199"/>
      <c r="F8574" s="211" t="s">
        <v>13</v>
      </c>
      <c r="G8574" s="65" t="str">
        <f t="shared" si="133"/>
        <v/>
      </c>
      <c r="H8574" s="66"/>
      <c r="I8574" s="67"/>
      <c r="J8574" s="36">
        <v>0</v>
      </c>
    </row>
    <row r="8575" spans="1:10" ht="26.25" hidden="1" thickBot="1" x14ac:dyDescent="0.3">
      <c r="A8575" s="246"/>
      <c r="B8575" s="241"/>
      <c r="C8575" s="41" t="s">
        <v>11704</v>
      </c>
      <c r="D8575" s="41" t="s">
        <v>2880</v>
      </c>
      <c r="E8575" s="201">
        <v>4.0000000000000001E-3</v>
      </c>
      <c r="F8575" s="211">
        <v>199.71849999999998</v>
      </c>
      <c r="G8575" s="65">
        <f t="shared" si="133"/>
        <v>0.79887399999999997</v>
      </c>
      <c r="H8575" s="44">
        <f>SUM(G8575:G8579)</f>
        <v>73.869776999999985</v>
      </c>
      <c r="I8575" s="45"/>
      <c r="J8575" s="36">
        <v>0</v>
      </c>
    </row>
    <row r="8576" spans="1:10" ht="26.25" hidden="1" thickBot="1" x14ac:dyDescent="0.3">
      <c r="A8576" s="246"/>
      <c r="B8576" s="241"/>
      <c r="C8576" s="41" t="s">
        <v>10802</v>
      </c>
      <c r="D8576" s="41" t="s">
        <v>2880</v>
      </c>
      <c r="E8576" s="201">
        <v>8.5999999999999993E-2</v>
      </c>
      <c r="F8576" s="211">
        <v>202.32149999999999</v>
      </c>
      <c r="G8576" s="65">
        <f t="shared" si="133"/>
        <v>17.399648999999997</v>
      </c>
      <c r="H8576" s="66"/>
      <c r="I8576" s="67"/>
      <c r="J8576" s="36">
        <v>0</v>
      </c>
    </row>
    <row r="8577" spans="1:10" ht="15.75" hidden="1" thickBot="1" x14ac:dyDescent="0.3">
      <c r="A8577" s="246"/>
      <c r="B8577" s="241"/>
      <c r="C8577" s="41" t="s">
        <v>10604</v>
      </c>
      <c r="D8577" s="41" t="s">
        <v>1044</v>
      </c>
      <c r="E8577" s="201">
        <v>37.07</v>
      </c>
      <c r="F8577" s="211">
        <v>0.64600000000000002</v>
      </c>
      <c r="G8577" s="65">
        <f t="shared" si="133"/>
        <v>23.947220000000002</v>
      </c>
      <c r="H8577" s="66"/>
      <c r="I8577" s="67"/>
      <c r="J8577" s="36">
        <v>0</v>
      </c>
    </row>
    <row r="8578" spans="1:10" ht="15.75" hidden="1" thickBot="1" x14ac:dyDescent="0.3">
      <c r="A8578" s="246"/>
      <c r="B8578" s="241"/>
      <c r="C8578" s="41" t="s">
        <v>11480</v>
      </c>
      <c r="D8578" s="41" t="s">
        <v>2800</v>
      </c>
      <c r="E8578" s="201">
        <v>0.84199999999999997</v>
      </c>
      <c r="F8578" s="211">
        <v>26.628499999999999</v>
      </c>
      <c r="G8578" s="65">
        <f t="shared" si="133"/>
        <v>22.421196999999999</v>
      </c>
      <c r="H8578" s="66"/>
      <c r="I8578" s="67"/>
      <c r="J8578" s="36">
        <v>0</v>
      </c>
    </row>
    <row r="8579" spans="1:10" ht="15.75" hidden="1" thickBot="1" x14ac:dyDescent="0.3">
      <c r="A8579" s="246"/>
      <c r="B8579" s="241"/>
      <c r="C8579" s="41" t="s">
        <v>10601</v>
      </c>
      <c r="D8579" s="41" t="s">
        <v>2800</v>
      </c>
      <c r="E8579" s="201">
        <v>0.42099999999999999</v>
      </c>
      <c r="F8579" s="211">
        <v>22.097000000000001</v>
      </c>
      <c r="G8579" s="65">
        <f t="shared" si="133"/>
        <v>9.3028370000000002</v>
      </c>
      <c r="H8579" s="66"/>
      <c r="I8579" s="67"/>
      <c r="J8579" s="36">
        <v>0</v>
      </c>
    </row>
    <row r="8580" spans="1:10" ht="15.75" hidden="1" thickBot="1" x14ac:dyDescent="0.3">
      <c r="A8580" s="247"/>
      <c r="B8580" s="242"/>
      <c r="C8580" s="46"/>
      <c r="D8580" s="46"/>
      <c r="E8580" s="202"/>
      <c r="F8580" s="217" t="s">
        <v>13</v>
      </c>
      <c r="G8580" s="73" t="str">
        <f t="shared" si="133"/>
        <v/>
      </c>
      <c r="H8580" s="74"/>
      <c r="I8580" s="67"/>
      <c r="J8580" s="36">
        <v>0</v>
      </c>
    </row>
    <row r="8581" spans="1:10" ht="15.75" hidden="1" thickBot="1" x14ac:dyDescent="0.3">
      <c r="A8581" s="237" t="s">
        <v>2059</v>
      </c>
      <c r="B8581" s="240" t="s">
        <v>8538</v>
      </c>
      <c r="C8581" s="31"/>
      <c r="D8581" s="32" t="s">
        <v>68</v>
      </c>
      <c r="E8581" s="197"/>
      <c r="F8581" s="204" t="s">
        <v>13</v>
      </c>
      <c r="G8581" s="33" t="str">
        <f t="shared" si="133"/>
        <v/>
      </c>
      <c r="H8581" s="34"/>
      <c r="I8581" s="35"/>
      <c r="J8581" s="36">
        <v>0</v>
      </c>
    </row>
    <row r="8582" spans="1:10" ht="15.75" hidden="1" thickBot="1" x14ac:dyDescent="0.3">
      <c r="A8582" s="246"/>
      <c r="B8582" s="241"/>
      <c r="C8582" s="38"/>
      <c r="D8582" s="38"/>
      <c r="E8582" s="199"/>
      <c r="F8582" s="205" t="s">
        <v>13</v>
      </c>
      <c r="G8582" s="39" t="str">
        <f t="shared" ref="G8582:G8645" si="134">IF(ISNUMBER(F8582),E8582*F8582,"")</f>
        <v/>
      </c>
      <c r="H8582" s="40"/>
      <c r="I8582" s="37"/>
      <c r="J8582" s="36">
        <v>0</v>
      </c>
    </row>
    <row r="8583" spans="1:10" ht="15.75" hidden="1" thickBot="1" x14ac:dyDescent="0.3">
      <c r="A8583" s="246"/>
      <c r="B8583" s="241"/>
      <c r="C8583" s="41" t="s">
        <v>11431</v>
      </c>
      <c r="D8583" s="41" t="s">
        <v>162</v>
      </c>
      <c r="E8583" s="201">
        <v>0.40539999999999998</v>
      </c>
      <c r="F8583" s="200">
        <v>6.6310000000000002</v>
      </c>
      <c r="G8583" s="39">
        <f t="shared" si="134"/>
        <v>2.6882074</v>
      </c>
      <c r="H8583" s="44">
        <f>SUM(G8583:G8585)</f>
        <v>4.7304452000000001</v>
      </c>
      <c r="I8583" s="45"/>
      <c r="J8583" s="36">
        <v>0</v>
      </c>
    </row>
    <row r="8584" spans="1:10" ht="15.75" hidden="1" thickBot="1" x14ac:dyDescent="0.3">
      <c r="A8584" s="246"/>
      <c r="B8584" s="241"/>
      <c r="C8584" s="41" t="s">
        <v>10690</v>
      </c>
      <c r="D8584" s="41" t="s">
        <v>2800</v>
      </c>
      <c r="E8584" s="201">
        <v>1.3599999999999999E-2</v>
      </c>
      <c r="F8584" s="200">
        <v>22.704999999999998</v>
      </c>
      <c r="G8584" s="39">
        <f t="shared" si="134"/>
        <v>0.30878799999999995</v>
      </c>
      <c r="H8584" s="40"/>
      <c r="I8584" s="45"/>
      <c r="J8584" s="36">
        <v>0</v>
      </c>
    </row>
    <row r="8585" spans="1:10" ht="15.75" hidden="1" thickBot="1" x14ac:dyDescent="0.3">
      <c r="A8585" s="246"/>
      <c r="B8585" s="241"/>
      <c r="C8585" s="41" t="s">
        <v>10694</v>
      </c>
      <c r="D8585" s="41" t="s">
        <v>2800</v>
      </c>
      <c r="E8585" s="201">
        <v>6.0400000000000002E-2</v>
      </c>
      <c r="F8585" s="200">
        <v>28.6995</v>
      </c>
      <c r="G8585" s="39">
        <f t="shared" si="134"/>
        <v>1.7334498</v>
      </c>
      <c r="H8585" s="40"/>
      <c r="I8585" s="45"/>
      <c r="J8585" s="36">
        <v>0</v>
      </c>
    </row>
    <row r="8586" spans="1:10" ht="15.75" hidden="1" thickBot="1" x14ac:dyDescent="0.3">
      <c r="A8586" s="247"/>
      <c r="B8586" s="242"/>
      <c r="C8586" s="46"/>
      <c r="D8586" s="46"/>
      <c r="E8586" s="202"/>
      <c r="F8586" s="203" t="s">
        <v>13</v>
      </c>
      <c r="G8586" s="49" t="str">
        <f t="shared" si="134"/>
        <v/>
      </c>
      <c r="H8586" s="50"/>
      <c r="I8586" s="37"/>
      <c r="J8586" s="36">
        <v>0</v>
      </c>
    </row>
    <row r="8587" spans="1:10" ht="15.75" hidden="1" thickBot="1" x14ac:dyDescent="0.3">
      <c r="A8587" s="237" t="s">
        <v>2060</v>
      </c>
      <c r="B8587" s="240" t="s">
        <v>8539</v>
      </c>
      <c r="C8587" s="31"/>
      <c r="D8587" s="32" t="s">
        <v>106</v>
      </c>
      <c r="E8587" s="197"/>
      <c r="F8587" s="204" t="s">
        <v>13</v>
      </c>
      <c r="G8587" s="33" t="str">
        <f t="shared" si="134"/>
        <v/>
      </c>
      <c r="H8587" s="34"/>
      <c r="I8587" s="35"/>
      <c r="J8587" s="36">
        <v>0</v>
      </c>
    </row>
    <row r="8588" spans="1:10" ht="15.75" hidden="1" thickBot="1" x14ac:dyDescent="0.3">
      <c r="A8588" s="246"/>
      <c r="B8588" s="241"/>
      <c r="C8588" s="38"/>
      <c r="D8588" s="38"/>
      <c r="E8588" s="199"/>
      <c r="F8588" s="205" t="s">
        <v>13</v>
      </c>
      <c r="G8588" s="39" t="str">
        <f t="shared" si="134"/>
        <v/>
      </c>
      <c r="H8588" s="40"/>
      <c r="I8588" s="37"/>
      <c r="J8588" s="36">
        <v>0</v>
      </c>
    </row>
    <row r="8589" spans="1:10" ht="15.75" hidden="1" thickBot="1" x14ac:dyDescent="0.3">
      <c r="A8589" s="246"/>
      <c r="B8589" s="241"/>
      <c r="C8589" s="41" t="s">
        <v>10656</v>
      </c>
      <c r="D8589" s="41" t="s">
        <v>2800</v>
      </c>
      <c r="E8589" s="201">
        <v>0.6</v>
      </c>
      <c r="F8589" s="200">
        <v>28.575999999999997</v>
      </c>
      <c r="G8589" s="39">
        <f t="shared" si="134"/>
        <v>17.145599999999998</v>
      </c>
      <c r="H8589" s="44">
        <f>SUM(G8589:G8591)</f>
        <v>25.984400000000001</v>
      </c>
      <c r="I8589" s="45"/>
      <c r="J8589" s="36">
        <v>0</v>
      </c>
    </row>
    <row r="8590" spans="1:10" ht="15.75" hidden="1" thickBot="1" x14ac:dyDescent="0.3">
      <c r="A8590" s="246"/>
      <c r="B8590" s="241"/>
      <c r="C8590" s="41" t="s">
        <v>10601</v>
      </c>
      <c r="D8590" s="41" t="s">
        <v>2800</v>
      </c>
      <c r="E8590" s="201">
        <v>0.4</v>
      </c>
      <c r="F8590" s="200">
        <v>22.097000000000001</v>
      </c>
      <c r="G8590" s="39">
        <f t="shared" si="134"/>
        <v>8.8388000000000009</v>
      </c>
      <c r="H8590" s="40"/>
      <c r="I8590" s="45"/>
      <c r="J8590" s="36">
        <v>0</v>
      </c>
    </row>
    <row r="8591" spans="1:10" ht="26.25" hidden="1" thickBot="1" x14ac:dyDescent="0.3">
      <c r="A8591" s="246"/>
      <c r="B8591" s="241"/>
      <c r="C8591" s="41" t="s">
        <v>2061</v>
      </c>
      <c r="D8591" s="41" t="s">
        <v>106</v>
      </c>
      <c r="E8591" s="201">
        <v>1</v>
      </c>
      <c r="F8591" s="200" t="s">
        <v>13</v>
      </c>
      <c r="G8591" s="39" t="str">
        <f t="shared" si="134"/>
        <v/>
      </c>
      <c r="H8591" s="40"/>
      <c r="I8591" s="45"/>
      <c r="J8591" s="36">
        <v>0</v>
      </c>
    </row>
    <row r="8592" spans="1:10" ht="15.75" hidden="1" thickBot="1" x14ac:dyDescent="0.3">
      <c r="A8592" s="247"/>
      <c r="B8592" s="242"/>
      <c r="C8592" s="46"/>
      <c r="D8592" s="46"/>
      <c r="E8592" s="202"/>
      <c r="F8592" s="203" t="s">
        <v>13</v>
      </c>
      <c r="G8592" s="49" t="str">
        <f t="shared" si="134"/>
        <v/>
      </c>
      <c r="H8592" s="50"/>
      <c r="I8592" s="37"/>
      <c r="J8592" s="36">
        <v>0</v>
      </c>
    </row>
    <row r="8593" spans="1:10" ht="15.75" thickBot="1" x14ac:dyDescent="0.3">
      <c r="A8593" s="237" t="s">
        <v>2062</v>
      </c>
      <c r="B8593" s="240" t="s">
        <v>8540</v>
      </c>
      <c r="C8593" s="31"/>
      <c r="D8593" s="32" t="s">
        <v>18</v>
      </c>
      <c r="E8593" s="197"/>
      <c r="F8593" s="204" t="s">
        <v>13</v>
      </c>
      <c r="G8593" s="33" t="str">
        <f t="shared" si="134"/>
        <v/>
      </c>
      <c r="H8593" s="34"/>
      <c r="I8593" s="35"/>
      <c r="J8593" s="36">
        <v>5</v>
      </c>
    </row>
    <row r="8594" spans="1:10" x14ac:dyDescent="0.25">
      <c r="A8594" s="246"/>
      <c r="B8594" s="241"/>
      <c r="C8594" s="38"/>
      <c r="D8594" s="38"/>
      <c r="E8594" s="199"/>
      <c r="F8594" s="205" t="s">
        <v>13</v>
      </c>
      <c r="G8594" s="39" t="str">
        <f t="shared" si="134"/>
        <v/>
      </c>
      <c r="H8594" s="40"/>
      <c r="I8594" s="37"/>
      <c r="J8594" s="36">
        <v>5</v>
      </c>
    </row>
    <row r="8595" spans="1:10" x14ac:dyDescent="0.25">
      <c r="A8595" s="246"/>
      <c r="B8595" s="241"/>
      <c r="C8595" s="41" t="s">
        <v>2063</v>
      </c>
      <c r="D8595" s="41" t="s">
        <v>18</v>
      </c>
      <c r="E8595" s="201">
        <v>1</v>
      </c>
      <c r="F8595" s="200">
        <v>27.483499999999999</v>
      </c>
      <c r="G8595" s="39">
        <f t="shared" si="134"/>
        <v>27.483499999999999</v>
      </c>
      <c r="H8595" s="44">
        <f>SUM(G8595:G8595)</f>
        <v>27.483499999999999</v>
      </c>
      <c r="I8595" s="45"/>
      <c r="J8595" s="36">
        <v>5</v>
      </c>
    </row>
    <row r="8596" spans="1:10" ht="15.75" thickBot="1" x14ac:dyDescent="0.3">
      <c r="A8596" s="247"/>
      <c r="B8596" s="242"/>
      <c r="C8596" s="46"/>
      <c r="D8596" s="46"/>
      <c r="E8596" s="202"/>
      <c r="F8596" s="203" t="s">
        <v>13</v>
      </c>
      <c r="G8596" s="49" t="str">
        <f t="shared" si="134"/>
        <v/>
      </c>
      <c r="H8596" s="50"/>
      <c r="I8596" s="37"/>
      <c r="J8596" s="36">
        <v>5</v>
      </c>
    </row>
    <row r="8597" spans="1:10" ht="15.75" hidden="1" thickBot="1" x14ac:dyDescent="0.3">
      <c r="A8597" s="237" t="s">
        <v>2064</v>
      </c>
      <c r="B8597" s="240" t="s">
        <v>8541</v>
      </c>
      <c r="C8597" s="31"/>
      <c r="D8597" s="32" t="s">
        <v>68</v>
      </c>
      <c r="E8597" s="197"/>
      <c r="F8597" s="208" t="s">
        <v>13</v>
      </c>
      <c r="G8597" s="33" t="str">
        <f t="shared" si="134"/>
        <v/>
      </c>
      <c r="H8597" s="34"/>
      <c r="I8597" s="35"/>
      <c r="J8597" s="36">
        <v>0</v>
      </c>
    </row>
    <row r="8598" spans="1:10" ht="15.75" hidden="1" thickBot="1" x14ac:dyDescent="0.3">
      <c r="A8598" s="246"/>
      <c r="B8598" s="241"/>
      <c r="C8598" s="38"/>
      <c r="D8598" s="38"/>
      <c r="E8598" s="199"/>
      <c r="F8598" s="211" t="s">
        <v>13</v>
      </c>
      <c r="G8598" s="65" t="str">
        <f t="shared" si="134"/>
        <v/>
      </c>
      <c r="H8598" s="66"/>
      <c r="I8598" s="67"/>
      <c r="J8598" s="36">
        <v>0</v>
      </c>
    </row>
    <row r="8599" spans="1:10" ht="26.25" hidden="1" thickBot="1" x14ac:dyDescent="0.3">
      <c r="A8599" s="246"/>
      <c r="B8599" s="241"/>
      <c r="C8599" s="41" t="s">
        <v>11706</v>
      </c>
      <c r="D8599" s="41" t="s">
        <v>2800</v>
      </c>
      <c r="E8599" s="201">
        <v>1.972</v>
      </c>
      <c r="F8599" s="211">
        <v>23.0565</v>
      </c>
      <c r="G8599" s="65">
        <f t="shared" si="134"/>
        <v>45.467418000000002</v>
      </c>
      <c r="H8599" s="44">
        <f>SUM(G8599:G8602)</f>
        <v>65.509397000000007</v>
      </c>
      <c r="I8599" s="45"/>
      <c r="J8599" s="36">
        <v>0</v>
      </c>
    </row>
    <row r="8600" spans="1:10" ht="15.75" hidden="1" thickBot="1" x14ac:dyDescent="0.3">
      <c r="A8600" s="246"/>
      <c r="B8600" s="241"/>
      <c r="C8600" s="41" t="s">
        <v>10601</v>
      </c>
      <c r="D8600" s="41" t="s">
        <v>2800</v>
      </c>
      <c r="E8600" s="201">
        <v>0.90700000000000003</v>
      </c>
      <c r="F8600" s="211">
        <v>22.097000000000001</v>
      </c>
      <c r="G8600" s="65">
        <f t="shared" si="134"/>
        <v>20.041979000000001</v>
      </c>
      <c r="H8600" s="66"/>
      <c r="I8600" s="67"/>
      <c r="J8600" s="36">
        <v>0</v>
      </c>
    </row>
    <row r="8601" spans="1:10" ht="15.75" hidden="1" thickBot="1" x14ac:dyDescent="0.3">
      <c r="A8601" s="246"/>
      <c r="B8601" s="241"/>
      <c r="C8601" s="41" t="s">
        <v>2065</v>
      </c>
      <c r="D8601" s="41" t="s">
        <v>162</v>
      </c>
      <c r="E8601" s="201">
        <v>1</v>
      </c>
      <c r="F8601" s="211" t="s">
        <v>13</v>
      </c>
      <c r="G8601" s="65" t="str">
        <f t="shared" si="134"/>
        <v/>
      </c>
      <c r="H8601" s="66"/>
      <c r="I8601" s="67"/>
      <c r="J8601" s="36">
        <v>0</v>
      </c>
    </row>
    <row r="8602" spans="1:10" ht="15.75" hidden="1" thickBot="1" x14ac:dyDescent="0.3">
      <c r="A8602" s="246"/>
      <c r="B8602" s="241"/>
      <c r="C8602" s="41" t="s">
        <v>2066</v>
      </c>
      <c r="D8602" s="41" t="s">
        <v>162</v>
      </c>
      <c r="E8602" s="201">
        <v>1</v>
      </c>
      <c r="F8602" s="211" t="s">
        <v>13</v>
      </c>
      <c r="G8602" s="65" t="str">
        <f t="shared" si="134"/>
        <v/>
      </c>
      <c r="H8602" s="66"/>
      <c r="I8602" s="67"/>
      <c r="J8602" s="36">
        <v>0</v>
      </c>
    </row>
    <row r="8603" spans="1:10" ht="15.75" hidden="1" thickBot="1" x14ac:dyDescent="0.3">
      <c r="A8603" s="247"/>
      <c r="B8603" s="242"/>
      <c r="C8603" s="46"/>
      <c r="D8603" s="46"/>
      <c r="E8603" s="202"/>
      <c r="F8603" s="217" t="s">
        <v>13</v>
      </c>
      <c r="G8603" s="73" t="str">
        <f t="shared" si="134"/>
        <v/>
      </c>
      <c r="H8603" s="74"/>
      <c r="I8603" s="67"/>
      <c r="J8603" s="36">
        <v>0</v>
      </c>
    </row>
    <row r="8604" spans="1:10" ht="15.75" hidden="1" thickBot="1" x14ac:dyDescent="0.3">
      <c r="A8604" s="237" t="s">
        <v>2067</v>
      </c>
      <c r="B8604" s="240" t="s">
        <v>8544</v>
      </c>
      <c r="C8604" s="31"/>
      <c r="D8604" s="32" t="s">
        <v>68</v>
      </c>
      <c r="E8604" s="197"/>
      <c r="F8604" s="208" t="s">
        <v>13</v>
      </c>
      <c r="G8604" s="33" t="str">
        <f t="shared" si="134"/>
        <v/>
      </c>
      <c r="H8604" s="34"/>
      <c r="I8604" s="35"/>
      <c r="J8604" s="36">
        <v>0</v>
      </c>
    </row>
    <row r="8605" spans="1:10" ht="15.75" hidden="1" thickBot="1" x14ac:dyDescent="0.3">
      <c r="A8605" s="246"/>
      <c r="B8605" s="241"/>
      <c r="C8605" s="38"/>
      <c r="D8605" s="38"/>
      <c r="E8605" s="199"/>
      <c r="F8605" s="211" t="s">
        <v>13</v>
      </c>
      <c r="G8605" s="65" t="str">
        <f t="shared" si="134"/>
        <v/>
      </c>
      <c r="H8605" s="66"/>
      <c r="I8605" s="67"/>
      <c r="J8605" s="36">
        <v>0</v>
      </c>
    </row>
    <row r="8606" spans="1:10" ht="39" hidden="1" thickBot="1" x14ac:dyDescent="0.3">
      <c r="A8606" s="246"/>
      <c r="B8606" s="241"/>
      <c r="C8606" s="41" t="s">
        <v>11707</v>
      </c>
      <c r="D8606" s="41" t="s">
        <v>1302</v>
      </c>
      <c r="E8606" s="201">
        <v>0.1467</v>
      </c>
      <c r="F8606" s="211">
        <v>33.259499999999996</v>
      </c>
      <c r="G8606" s="65">
        <f t="shared" si="134"/>
        <v>4.8791686499999996</v>
      </c>
      <c r="H8606" s="44">
        <f>SUM(G8606:G8611)</f>
        <v>45.007426100000004</v>
      </c>
      <c r="I8606" s="45"/>
      <c r="J8606" s="36">
        <v>0</v>
      </c>
    </row>
    <row r="8607" spans="1:10" ht="15.75" hidden="1" thickBot="1" x14ac:dyDescent="0.3">
      <c r="A8607" s="246"/>
      <c r="B8607" s="241"/>
      <c r="C8607" s="41" t="s">
        <v>11106</v>
      </c>
      <c r="D8607" s="41" t="s">
        <v>1044</v>
      </c>
      <c r="E8607" s="201">
        <v>2.58E-2</v>
      </c>
      <c r="F8607" s="211">
        <v>18.087999999999997</v>
      </c>
      <c r="G8607" s="65">
        <f t="shared" si="134"/>
        <v>0.46667039999999993</v>
      </c>
      <c r="H8607" s="66"/>
      <c r="I8607" s="67"/>
      <c r="J8607" s="36">
        <v>0</v>
      </c>
    </row>
    <row r="8608" spans="1:10" ht="39" hidden="1" thickBot="1" x14ac:dyDescent="0.3">
      <c r="A8608" s="246"/>
      <c r="B8608" s="241"/>
      <c r="C8608" s="41" t="s">
        <v>10781</v>
      </c>
      <c r="D8608" s="41" t="s">
        <v>1302</v>
      </c>
      <c r="E8608" s="201">
        <v>0.42780000000000001</v>
      </c>
      <c r="F8608" s="211">
        <v>25.963499999999996</v>
      </c>
      <c r="G8608" s="65">
        <f t="shared" si="134"/>
        <v>11.107185299999999</v>
      </c>
      <c r="H8608" s="66"/>
      <c r="I8608" s="67"/>
      <c r="J8608" s="36">
        <v>0</v>
      </c>
    </row>
    <row r="8609" spans="1:10" ht="26.25" hidden="1" thickBot="1" x14ac:dyDescent="0.3">
      <c r="A8609" s="246"/>
      <c r="B8609" s="241"/>
      <c r="C8609" s="41" t="s">
        <v>11708</v>
      </c>
      <c r="D8609" s="41" t="s">
        <v>1302</v>
      </c>
      <c r="E8609" s="201">
        <v>0.1086</v>
      </c>
      <c r="F8609" s="211">
        <v>9.69</v>
      </c>
      <c r="G8609" s="65">
        <f t="shared" si="134"/>
        <v>1.0523339999999999</v>
      </c>
      <c r="H8609" s="66"/>
      <c r="I8609" s="67"/>
      <c r="J8609" s="36">
        <v>0</v>
      </c>
    </row>
    <row r="8610" spans="1:10" ht="15.75" hidden="1" thickBot="1" x14ac:dyDescent="0.3">
      <c r="A8610" s="246"/>
      <c r="B8610" s="241"/>
      <c r="C8610" s="41" t="s">
        <v>10638</v>
      </c>
      <c r="D8610" s="41" t="s">
        <v>2800</v>
      </c>
      <c r="E8610" s="201">
        <v>0.72809999999999997</v>
      </c>
      <c r="F8610" s="211">
        <v>28.3005</v>
      </c>
      <c r="G8610" s="65">
        <f t="shared" si="134"/>
        <v>20.605594050000001</v>
      </c>
      <c r="H8610" s="66"/>
      <c r="I8610" s="67"/>
      <c r="J8610" s="36">
        <v>0</v>
      </c>
    </row>
    <row r="8611" spans="1:10" ht="15.75" hidden="1" thickBot="1" x14ac:dyDescent="0.3">
      <c r="A8611" s="246"/>
      <c r="B8611" s="241"/>
      <c r="C8611" s="41" t="s">
        <v>10601</v>
      </c>
      <c r="D8611" s="41" t="s">
        <v>2800</v>
      </c>
      <c r="E8611" s="201">
        <v>0.31209999999999999</v>
      </c>
      <c r="F8611" s="211">
        <v>22.097000000000001</v>
      </c>
      <c r="G8611" s="65">
        <f t="shared" si="134"/>
        <v>6.8964737000000005</v>
      </c>
      <c r="H8611" s="66"/>
      <c r="I8611" s="67"/>
      <c r="J8611" s="36">
        <v>0</v>
      </c>
    </row>
    <row r="8612" spans="1:10" ht="15.75" hidden="1" thickBot="1" x14ac:dyDescent="0.3">
      <c r="A8612" s="247"/>
      <c r="B8612" s="242"/>
      <c r="C8612" s="46"/>
      <c r="D8612" s="46"/>
      <c r="E8612" s="202"/>
      <c r="F8612" s="217" t="s">
        <v>13</v>
      </c>
      <c r="G8612" s="73" t="str">
        <f t="shared" si="134"/>
        <v/>
      </c>
      <c r="H8612" s="74"/>
      <c r="I8612" s="67"/>
      <c r="J8612" s="36">
        <v>0</v>
      </c>
    </row>
    <row r="8613" spans="1:10" ht="15.75" hidden="1" thickBot="1" x14ac:dyDescent="0.3">
      <c r="A8613" s="237" t="s">
        <v>2068</v>
      </c>
      <c r="B8613" s="240" t="s">
        <v>8545</v>
      </c>
      <c r="C8613" s="31"/>
      <c r="D8613" s="32" t="s">
        <v>18</v>
      </c>
      <c r="E8613" s="197"/>
      <c r="F8613" s="204" t="s">
        <v>13</v>
      </c>
      <c r="G8613" s="33" t="str">
        <f t="shared" si="134"/>
        <v/>
      </c>
      <c r="H8613" s="34"/>
      <c r="I8613" s="35"/>
      <c r="J8613" s="36">
        <v>0</v>
      </c>
    </row>
    <row r="8614" spans="1:10" ht="15.75" hidden="1" thickBot="1" x14ac:dyDescent="0.3">
      <c r="A8614" s="238"/>
      <c r="B8614" s="241"/>
      <c r="C8614" s="38"/>
      <c r="D8614" s="38"/>
      <c r="E8614" s="199"/>
      <c r="F8614" s="205" t="s">
        <v>13</v>
      </c>
      <c r="G8614" s="37" t="str">
        <f t="shared" si="134"/>
        <v/>
      </c>
      <c r="H8614" s="40"/>
      <c r="I8614" s="37"/>
      <c r="J8614" s="36">
        <v>0</v>
      </c>
    </row>
    <row r="8615" spans="1:10" ht="39" hidden="1" thickBot="1" x14ac:dyDescent="0.3">
      <c r="A8615" s="238"/>
      <c r="B8615" s="241"/>
      <c r="C8615" s="41" t="s">
        <v>2069</v>
      </c>
      <c r="D8615" s="41" t="s">
        <v>87</v>
      </c>
      <c r="E8615" s="201">
        <v>1</v>
      </c>
      <c r="F8615" s="206" t="s">
        <v>13</v>
      </c>
      <c r="G8615" s="37" t="str">
        <f t="shared" si="134"/>
        <v/>
      </c>
      <c r="H8615" s="44">
        <f>SUM(G8615:G8621)</f>
        <v>36.657669606249996</v>
      </c>
      <c r="I8615" s="45"/>
      <c r="J8615" s="36">
        <v>0</v>
      </c>
    </row>
    <row r="8616" spans="1:10" ht="39" hidden="1" thickBot="1" x14ac:dyDescent="0.3">
      <c r="A8616" s="238"/>
      <c r="B8616" s="241"/>
      <c r="C8616" s="41" t="s">
        <v>2070</v>
      </c>
      <c r="D8616" s="41" t="s">
        <v>87</v>
      </c>
      <c r="E8616" s="201">
        <v>2</v>
      </c>
      <c r="F8616" s="206" t="s">
        <v>13</v>
      </c>
      <c r="G8616" s="37" t="str">
        <f t="shared" si="134"/>
        <v/>
      </c>
      <c r="H8616" s="55"/>
      <c r="I8616" s="56"/>
      <c r="J8616" s="36">
        <v>0</v>
      </c>
    </row>
    <row r="8617" spans="1:10" ht="26.25" hidden="1" thickBot="1" x14ac:dyDescent="0.3">
      <c r="A8617" s="238"/>
      <c r="B8617" s="241"/>
      <c r="C8617" s="41" t="s">
        <v>410</v>
      </c>
      <c r="D8617" s="41" t="s">
        <v>106</v>
      </c>
      <c r="E8617" s="201">
        <v>1.5</v>
      </c>
      <c r="F8617" s="206">
        <v>6.32</v>
      </c>
      <c r="G8617" s="37">
        <f t="shared" si="134"/>
        <v>9.48</v>
      </c>
      <c r="H8617" s="40"/>
      <c r="I8617" s="37"/>
      <c r="J8617" s="36">
        <v>0</v>
      </c>
    </row>
    <row r="8618" spans="1:10" ht="15.75" hidden="1" thickBot="1" x14ac:dyDescent="0.3">
      <c r="A8618" s="238"/>
      <c r="B8618" s="241"/>
      <c r="C8618" s="41" t="s">
        <v>411</v>
      </c>
      <c r="D8618" s="41" t="s">
        <v>87</v>
      </c>
      <c r="E8618" s="201">
        <v>1</v>
      </c>
      <c r="F8618" s="206">
        <v>5.69</v>
      </c>
      <c r="G8618" s="37">
        <f t="shared" si="134"/>
        <v>5.69</v>
      </c>
      <c r="H8618" s="40"/>
      <c r="I8618" s="37"/>
      <c r="J8618" s="36">
        <v>0</v>
      </c>
    </row>
    <row r="8619" spans="1:10" ht="15.75" hidden="1" thickBot="1" x14ac:dyDescent="0.3">
      <c r="A8619" s="238"/>
      <c r="B8619" s="241"/>
      <c r="C8619" s="41" t="s">
        <v>412</v>
      </c>
      <c r="D8619" s="41" t="s">
        <v>87</v>
      </c>
      <c r="E8619" s="201">
        <v>1</v>
      </c>
      <c r="F8619" s="206">
        <v>4.63</v>
      </c>
      <c r="G8619" s="37">
        <f t="shared" si="134"/>
        <v>4.63</v>
      </c>
      <c r="H8619" s="40"/>
      <c r="I8619" s="37"/>
      <c r="J8619" s="36">
        <v>0</v>
      </c>
    </row>
    <row r="8620" spans="1:10" ht="15.75" hidden="1" thickBot="1" x14ac:dyDescent="0.3">
      <c r="A8620" s="238"/>
      <c r="B8620" s="241"/>
      <c r="C8620" s="41" t="s">
        <v>10605</v>
      </c>
      <c r="D8620" s="41" t="s">
        <v>2800</v>
      </c>
      <c r="E8620" s="201">
        <v>0.14506250000000001</v>
      </c>
      <c r="F8620" s="200">
        <v>23.246499999999997</v>
      </c>
      <c r="G8620" s="39">
        <f t="shared" si="134"/>
        <v>3.3721954062499999</v>
      </c>
      <c r="H8620" s="40"/>
      <c r="I8620" s="37"/>
      <c r="J8620" s="36">
        <v>0</v>
      </c>
    </row>
    <row r="8621" spans="1:10" ht="15.75" hidden="1" thickBot="1" x14ac:dyDescent="0.3">
      <c r="A8621" s="238"/>
      <c r="B8621" s="241"/>
      <c r="C8621" s="41" t="s">
        <v>10602</v>
      </c>
      <c r="D8621" s="41" t="s">
        <v>2800</v>
      </c>
      <c r="E8621" s="201">
        <v>0.4642</v>
      </c>
      <c r="F8621" s="200">
        <v>29.050999999999998</v>
      </c>
      <c r="G8621" s="37">
        <f t="shared" si="134"/>
        <v>13.485474199999999</v>
      </c>
      <c r="H8621" s="40"/>
      <c r="I8621" s="37"/>
      <c r="J8621" s="36">
        <v>0</v>
      </c>
    </row>
    <row r="8622" spans="1:10" ht="15.75" hidden="1" thickBot="1" x14ac:dyDescent="0.3">
      <c r="A8622" s="239"/>
      <c r="B8622" s="242"/>
      <c r="C8622" s="46"/>
      <c r="D8622" s="46"/>
      <c r="E8622" s="202"/>
      <c r="F8622" s="203" t="s">
        <v>13</v>
      </c>
      <c r="G8622" s="48" t="str">
        <f t="shared" si="134"/>
        <v/>
      </c>
      <c r="H8622" s="50"/>
      <c r="I8622" s="37"/>
      <c r="J8622" s="36">
        <v>0</v>
      </c>
    </row>
    <row r="8623" spans="1:10" ht="15.75" hidden="1" thickBot="1" x14ac:dyDescent="0.3">
      <c r="A8623" s="237" t="s">
        <v>2071</v>
      </c>
      <c r="B8623" s="240" t="s">
        <v>8546</v>
      </c>
      <c r="C8623" s="31"/>
      <c r="D8623" s="32" t="s">
        <v>18</v>
      </c>
      <c r="E8623" s="197"/>
      <c r="F8623" s="204" t="s">
        <v>13</v>
      </c>
      <c r="G8623" s="33" t="str">
        <f t="shared" si="134"/>
        <v/>
      </c>
      <c r="H8623" s="34"/>
      <c r="I8623" s="35"/>
      <c r="J8623" s="36">
        <v>0</v>
      </c>
    </row>
    <row r="8624" spans="1:10" ht="15.75" hidden="1" thickBot="1" x14ac:dyDescent="0.3">
      <c r="A8624" s="238"/>
      <c r="B8624" s="241"/>
      <c r="C8624" s="38"/>
      <c r="D8624" s="38"/>
      <c r="E8624" s="199"/>
      <c r="F8624" s="205" t="s">
        <v>13</v>
      </c>
      <c r="G8624" s="37" t="str">
        <f t="shared" si="134"/>
        <v/>
      </c>
      <c r="H8624" s="40"/>
      <c r="I8624" s="37"/>
      <c r="J8624" s="36">
        <v>0</v>
      </c>
    </row>
    <row r="8625" spans="1:10" ht="39" hidden="1" thickBot="1" x14ac:dyDescent="0.3">
      <c r="A8625" s="238"/>
      <c r="B8625" s="241"/>
      <c r="C8625" s="41" t="s">
        <v>2072</v>
      </c>
      <c r="D8625" s="41" t="s">
        <v>87</v>
      </c>
      <c r="E8625" s="201">
        <v>1</v>
      </c>
      <c r="F8625" s="206" t="s">
        <v>13</v>
      </c>
      <c r="G8625" s="37" t="str">
        <f t="shared" si="134"/>
        <v/>
      </c>
      <c r="H8625" s="44">
        <f>SUM(G8625:G8631)</f>
        <v>36.657669606249996</v>
      </c>
      <c r="I8625" s="45"/>
      <c r="J8625" s="36">
        <v>0</v>
      </c>
    </row>
    <row r="8626" spans="1:10" ht="39" hidden="1" thickBot="1" x14ac:dyDescent="0.3">
      <c r="A8626" s="238"/>
      <c r="B8626" s="241"/>
      <c r="C8626" s="41" t="s">
        <v>2070</v>
      </c>
      <c r="D8626" s="41" t="s">
        <v>87</v>
      </c>
      <c r="E8626" s="201">
        <v>2</v>
      </c>
      <c r="F8626" s="206" t="s">
        <v>13</v>
      </c>
      <c r="G8626" s="37" t="str">
        <f t="shared" si="134"/>
        <v/>
      </c>
      <c r="H8626" s="55"/>
      <c r="I8626" s="56"/>
      <c r="J8626" s="36">
        <v>0</v>
      </c>
    </row>
    <row r="8627" spans="1:10" ht="26.25" hidden="1" thickBot="1" x14ac:dyDescent="0.3">
      <c r="A8627" s="238"/>
      <c r="B8627" s="241"/>
      <c r="C8627" s="41" t="s">
        <v>410</v>
      </c>
      <c r="D8627" s="41" t="s">
        <v>106</v>
      </c>
      <c r="E8627" s="201">
        <v>1.5</v>
      </c>
      <c r="F8627" s="206">
        <v>6.32</v>
      </c>
      <c r="G8627" s="37">
        <f t="shared" si="134"/>
        <v>9.48</v>
      </c>
      <c r="H8627" s="40"/>
      <c r="I8627" s="37"/>
      <c r="J8627" s="36">
        <v>0</v>
      </c>
    </row>
    <row r="8628" spans="1:10" ht="15.75" hidden="1" thickBot="1" x14ac:dyDescent="0.3">
      <c r="A8628" s="238"/>
      <c r="B8628" s="241"/>
      <c r="C8628" s="41" t="s">
        <v>411</v>
      </c>
      <c r="D8628" s="41" t="s">
        <v>87</v>
      </c>
      <c r="E8628" s="201">
        <v>1</v>
      </c>
      <c r="F8628" s="206">
        <v>5.69</v>
      </c>
      <c r="G8628" s="37">
        <f t="shared" si="134"/>
        <v>5.69</v>
      </c>
      <c r="H8628" s="40"/>
      <c r="I8628" s="37"/>
      <c r="J8628" s="36">
        <v>0</v>
      </c>
    </row>
    <row r="8629" spans="1:10" ht="15.75" hidden="1" thickBot="1" x14ac:dyDescent="0.3">
      <c r="A8629" s="238"/>
      <c r="B8629" s="241"/>
      <c r="C8629" s="41" t="s">
        <v>412</v>
      </c>
      <c r="D8629" s="41" t="s">
        <v>87</v>
      </c>
      <c r="E8629" s="201">
        <v>1</v>
      </c>
      <c r="F8629" s="206">
        <v>4.63</v>
      </c>
      <c r="G8629" s="37">
        <f t="shared" si="134"/>
        <v>4.63</v>
      </c>
      <c r="H8629" s="40"/>
      <c r="I8629" s="37"/>
      <c r="J8629" s="36">
        <v>0</v>
      </c>
    </row>
    <row r="8630" spans="1:10" ht="15.75" hidden="1" thickBot="1" x14ac:dyDescent="0.3">
      <c r="A8630" s="238"/>
      <c r="B8630" s="241"/>
      <c r="C8630" s="41" t="s">
        <v>10605</v>
      </c>
      <c r="D8630" s="41" t="s">
        <v>2800</v>
      </c>
      <c r="E8630" s="201">
        <v>0.14506250000000001</v>
      </c>
      <c r="F8630" s="200">
        <v>23.246499999999997</v>
      </c>
      <c r="G8630" s="37">
        <f t="shared" si="134"/>
        <v>3.3721954062499999</v>
      </c>
      <c r="H8630" s="40"/>
      <c r="I8630" s="37"/>
      <c r="J8630" s="36">
        <v>0</v>
      </c>
    </row>
    <row r="8631" spans="1:10" ht="15.75" hidden="1" thickBot="1" x14ac:dyDescent="0.3">
      <c r="A8631" s="238"/>
      <c r="B8631" s="241"/>
      <c r="C8631" s="41" t="s">
        <v>10602</v>
      </c>
      <c r="D8631" s="41" t="s">
        <v>2800</v>
      </c>
      <c r="E8631" s="201">
        <v>0.4642</v>
      </c>
      <c r="F8631" s="200">
        <v>29.050999999999998</v>
      </c>
      <c r="G8631" s="37">
        <f t="shared" si="134"/>
        <v>13.485474199999999</v>
      </c>
      <c r="H8631" s="40"/>
      <c r="I8631" s="37"/>
      <c r="J8631" s="36">
        <v>0</v>
      </c>
    </row>
    <row r="8632" spans="1:10" ht="15.75" hidden="1" thickBot="1" x14ac:dyDescent="0.3">
      <c r="A8632" s="239"/>
      <c r="B8632" s="242"/>
      <c r="C8632" s="46"/>
      <c r="D8632" s="46"/>
      <c r="E8632" s="202"/>
      <c r="F8632" s="203" t="s">
        <v>13</v>
      </c>
      <c r="G8632" s="48" t="str">
        <f t="shared" si="134"/>
        <v/>
      </c>
      <c r="H8632" s="50"/>
      <c r="I8632" s="37"/>
      <c r="J8632" s="36">
        <v>0</v>
      </c>
    </row>
    <row r="8633" spans="1:10" ht="15.75" hidden="1" thickBot="1" x14ac:dyDescent="0.3">
      <c r="A8633" s="237" t="s">
        <v>2073</v>
      </c>
      <c r="B8633" s="240" t="s">
        <v>8547</v>
      </c>
      <c r="C8633" s="31"/>
      <c r="D8633" s="32" t="s">
        <v>3995</v>
      </c>
      <c r="E8633" s="197"/>
      <c r="F8633" s="204" t="s">
        <v>13</v>
      </c>
      <c r="G8633" s="33" t="str">
        <f t="shared" si="134"/>
        <v/>
      </c>
      <c r="H8633" s="34"/>
      <c r="I8633" s="35"/>
      <c r="J8633" s="36">
        <v>0</v>
      </c>
    </row>
    <row r="8634" spans="1:10" ht="15.75" hidden="1" thickBot="1" x14ac:dyDescent="0.3">
      <c r="A8634" s="246"/>
      <c r="B8634" s="241"/>
      <c r="C8634" s="38"/>
      <c r="D8634" s="38"/>
      <c r="E8634" s="199"/>
      <c r="F8634" s="205" t="s">
        <v>13</v>
      </c>
      <c r="G8634" s="39" t="str">
        <f t="shared" si="134"/>
        <v/>
      </c>
      <c r="H8634" s="40"/>
      <c r="I8634" s="37"/>
      <c r="J8634" s="36">
        <v>0</v>
      </c>
    </row>
    <row r="8635" spans="1:10" ht="15.75" hidden="1" thickBot="1" x14ac:dyDescent="0.3">
      <c r="A8635" s="246"/>
      <c r="B8635" s="241"/>
      <c r="C8635" s="41" t="s">
        <v>10891</v>
      </c>
      <c r="D8635" s="41" t="s">
        <v>2800</v>
      </c>
      <c r="E8635" s="201">
        <v>116.9156</v>
      </c>
      <c r="F8635" s="200">
        <v>18.012</v>
      </c>
      <c r="G8635" s="39">
        <f t="shared" si="134"/>
        <v>2105.8837871999999</v>
      </c>
      <c r="H8635" s="44">
        <f>SUM(G8635:G8635)</f>
        <v>2105.8837871999999</v>
      </c>
      <c r="I8635" s="45"/>
      <c r="J8635" s="36">
        <v>0</v>
      </c>
    </row>
    <row r="8636" spans="1:10" ht="15.75" hidden="1" thickBot="1" x14ac:dyDescent="0.3">
      <c r="A8636" s="246"/>
      <c r="B8636" s="241"/>
      <c r="C8636" s="41"/>
      <c r="D8636" s="41"/>
      <c r="E8636" s="201"/>
      <c r="F8636" s="200"/>
      <c r="G8636" s="39" t="str">
        <f t="shared" si="134"/>
        <v/>
      </c>
      <c r="H8636" s="40"/>
      <c r="I8636" s="45"/>
      <c r="J8636" s="36">
        <v>0</v>
      </c>
    </row>
    <row r="8637" spans="1:10" ht="26.25" hidden="1" thickBot="1" x14ac:dyDescent="0.3">
      <c r="A8637" s="246"/>
      <c r="B8637" s="241"/>
      <c r="C8637" s="4" t="s">
        <v>668</v>
      </c>
      <c r="D8637" s="41"/>
      <c r="E8637" s="201"/>
      <c r="F8637" s="200"/>
      <c r="G8637" s="39" t="str">
        <f t="shared" si="134"/>
        <v/>
      </c>
      <c r="H8637" s="40"/>
      <c r="I8637" s="45"/>
      <c r="J8637" s="36">
        <v>0</v>
      </c>
    </row>
    <row r="8638" spans="1:10" ht="15.75" hidden="1" thickBot="1" x14ac:dyDescent="0.3">
      <c r="A8638" s="247"/>
      <c r="B8638" s="242"/>
      <c r="C8638" s="46"/>
      <c r="D8638" s="46"/>
      <c r="E8638" s="202"/>
      <c r="F8638" s="203" t="s">
        <v>13</v>
      </c>
      <c r="G8638" s="49" t="str">
        <f t="shared" si="134"/>
        <v/>
      </c>
      <c r="H8638" s="50"/>
      <c r="I8638" s="37"/>
      <c r="J8638" s="36">
        <v>0</v>
      </c>
    </row>
    <row r="8639" spans="1:10" ht="15.75" hidden="1" thickBot="1" x14ac:dyDescent="0.3">
      <c r="A8639" s="237" t="s">
        <v>2074</v>
      </c>
      <c r="B8639" s="240" t="s">
        <v>8548</v>
      </c>
      <c r="C8639" s="31"/>
      <c r="D8639" s="32" t="s">
        <v>68</v>
      </c>
      <c r="E8639" s="197"/>
      <c r="F8639" s="204" t="s">
        <v>13</v>
      </c>
      <c r="G8639" s="33" t="str">
        <f t="shared" si="134"/>
        <v/>
      </c>
      <c r="H8639" s="34"/>
      <c r="I8639" s="35"/>
      <c r="J8639" s="36">
        <v>0</v>
      </c>
    </row>
    <row r="8640" spans="1:10" ht="15.75" hidden="1" thickBot="1" x14ac:dyDescent="0.3">
      <c r="A8640" s="246"/>
      <c r="B8640" s="241"/>
      <c r="C8640" s="38"/>
      <c r="D8640" s="38"/>
      <c r="E8640" s="199"/>
      <c r="F8640" s="205" t="s">
        <v>13</v>
      </c>
      <c r="G8640" s="39" t="str">
        <f t="shared" si="134"/>
        <v/>
      </c>
      <c r="H8640" s="40"/>
      <c r="I8640" s="37"/>
      <c r="J8640" s="36">
        <v>0</v>
      </c>
    </row>
    <row r="8641" spans="1:10" ht="15.75" hidden="1" thickBot="1" x14ac:dyDescent="0.3">
      <c r="A8641" s="246"/>
      <c r="B8641" s="241"/>
      <c r="C8641" s="41" t="s">
        <v>10607</v>
      </c>
      <c r="D8641" s="41" t="s">
        <v>2800</v>
      </c>
      <c r="E8641" s="201">
        <v>0.7</v>
      </c>
      <c r="F8641" s="200">
        <v>28.6995</v>
      </c>
      <c r="G8641" s="39">
        <f t="shared" si="134"/>
        <v>20.089649999999999</v>
      </c>
      <c r="H8641" s="44">
        <f>SUM(G8641:G8643)</f>
        <v>72.816550000000007</v>
      </c>
      <c r="I8641" s="45"/>
      <c r="J8641" s="36">
        <v>0</v>
      </c>
    </row>
    <row r="8642" spans="1:10" ht="15.75" hidden="1" thickBot="1" x14ac:dyDescent="0.3">
      <c r="A8642" s="246"/>
      <c r="B8642" s="241"/>
      <c r="C8642" s="41" t="s">
        <v>10601</v>
      </c>
      <c r="D8642" s="41" t="s">
        <v>2800</v>
      </c>
      <c r="E8642" s="201">
        <v>0.7</v>
      </c>
      <c r="F8642" s="200">
        <v>22.097000000000001</v>
      </c>
      <c r="G8642" s="39">
        <f t="shared" si="134"/>
        <v>15.4679</v>
      </c>
      <c r="H8642" s="40"/>
      <c r="I8642" s="45"/>
      <c r="J8642" s="36">
        <v>0</v>
      </c>
    </row>
    <row r="8643" spans="1:10" ht="26.25" hidden="1" thickBot="1" x14ac:dyDescent="0.3">
      <c r="A8643" s="246"/>
      <c r="B8643" s="241"/>
      <c r="C8643" s="41" t="s">
        <v>11709</v>
      </c>
      <c r="D8643" s="41" t="s">
        <v>162</v>
      </c>
      <c r="E8643" s="201">
        <v>1</v>
      </c>
      <c r="F8643" s="200">
        <v>37.259</v>
      </c>
      <c r="G8643" s="39">
        <f t="shared" si="134"/>
        <v>37.259</v>
      </c>
      <c r="H8643" s="40"/>
      <c r="I8643" s="45"/>
      <c r="J8643" s="36">
        <v>0</v>
      </c>
    </row>
    <row r="8644" spans="1:10" ht="15.75" hidden="1" thickBot="1" x14ac:dyDescent="0.3">
      <c r="A8644" s="247"/>
      <c r="B8644" s="242"/>
      <c r="C8644" s="46"/>
      <c r="D8644" s="46"/>
      <c r="E8644" s="202"/>
      <c r="F8644" s="203" t="s">
        <v>13</v>
      </c>
      <c r="G8644" s="49" t="str">
        <f t="shared" si="134"/>
        <v/>
      </c>
      <c r="H8644" s="50"/>
      <c r="I8644" s="37"/>
      <c r="J8644" s="36">
        <v>0</v>
      </c>
    </row>
    <row r="8645" spans="1:10" ht="15.75" hidden="1" thickBot="1" x14ac:dyDescent="0.3">
      <c r="A8645" s="237" t="s">
        <v>2075</v>
      </c>
      <c r="B8645" s="240" t="s">
        <v>8553</v>
      </c>
      <c r="C8645" s="31"/>
      <c r="D8645" s="32" t="s">
        <v>18</v>
      </c>
      <c r="E8645" s="197"/>
      <c r="F8645" s="204" t="s">
        <v>13</v>
      </c>
      <c r="G8645" s="33" t="str">
        <f t="shared" si="134"/>
        <v/>
      </c>
      <c r="H8645" s="34"/>
      <c r="I8645" s="35"/>
      <c r="J8645" s="36">
        <v>0</v>
      </c>
    </row>
    <row r="8646" spans="1:10" ht="15.75" hidden="1" thickBot="1" x14ac:dyDescent="0.3">
      <c r="A8646" s="246"/>
      <c r="B8646" s="241"/>
      <c r="C8646" s="38"/>
      <c r="D8646" s="38"/>
      <c r="E8646" s="199"/>
      <c r="F8646" s="205" t="s">
        <v>13</v>
      </c>
      <c r="G8646" s="39" t="str">
        <f t="shared" ref="G8646:G8709" si="135">IF(ISNUMBER(F8646),E8646*F8646,"")</f>
        <v/>
      </c>
      <c r="H8646" s="40"/>
      <c r="I8646" s="37"/>
      <c r="J8646" s="36">
        <v>0</v>
      </c>
    </row>
    <row r="8647" spans="1:10" ht="15.75" hidden="1" thickBot="1" x14ac:dyDescent="0.3">
      <c r="A8647" s="246"/>
      <c r="B8647" s="241"/>
      <c r="C8647" s="41" t="s">
        <v>2076</v>
      </c>
      <c r="D8647" s="41" t="s">
        <v>18</v>
      </c>
      <c r="E8647" s="201">
        <v>1</v>
      </c>
      <c r="F8647" s="200" t="s">
        <v>13</v>
      </c>
      <c r="G8647" s="39" t="str">
        <f t="shared" si="135"/>
        <v/>
      </c>
      <c r="H8647" s="44">
        <f>SUM(G8647:G8647)</f>
        <v>0</v>
      </c>
      <c r="I8647" s="45"/>
      <c r="J8647" s="36">
        <v>0</v>
      </c>
    </row>
    <row r="8648" spans="1:10" ht="15.75" hidden="1" thickBot="1" x14ac:dyDescent="0.3">
      <c r="A8648" s="247"/>
      <c r="B8648" s="242"/>
      <c r="C8648" s="46"/>
      <c r="D8648" s="46"/>
      <c r="E8648" s="202"/>
      <c r="F8648" s="203"/>
      <c r="G8648" s="49" t="str">
        <f t="shared" si="135"/>
        <v/>
      </c>
      <c r="H8648" s="50"/>
      <c r="I8648" s="45"/>
      <c r="J8648" s="36">
        <v>0</v>
      </c>
    </row>
    <row r="8649" spans="1:10" ht="15.75" hidden="1" thickBot="1" x14ac:dyDescent="0.3">
      <c r="A8649" s="237" t="s">
        <v>2077</v>
      </c>
      <c r="B8649" s="240" t="s">
        <v>8568</v>
      </c>
      <c r="C8649" s="31"/>
      <c r="D8649" s="32" t="s">
        <v>3995</v>
      </c>
      <c r="E8649" s="197"/>
      <c r="F8649" s="204" t="s">
        <v>13</v>
      </c>
      <c r="G8649" s="33" t="str">
        <f t="shared" si="135"/>
        <v/>
      </c>
      <c r="H8649" s="34"/>
      <c r="I8649" s="35"/>
      <c r="J8649" s="36">
        <v>0</v>
      </c>
    </row>
    <row r="8650" spans="1:10" ht="15.75" hidden="1" thickBot="1" x14ac:dyDescent="0.3">
      <c r="A8650" s="246"/>
      <c r="B8650" s="241"/>
      <c r="C8650" s="38"/>
      <c r="D8650" s="38"/>
      <c r="E8650" s="199"/>
      <c r="F8650" s="205" t="s">
        <v>13</v>
      </c>
      <c r="G8650" s="39" t="str">
        <f t="shared" si="135"/>
        <v/>
      </c>
      <c r="H8650" s="40"/>
      <c r="I8650" s="37"/>
      <c r="J8650" s="36">
        <v>0</v>
      </c>
    </row>
    <row r="8651" spans="1:10" ht="15.75" hidden="1" thickBot="1" x14ac:dyDescent="0.3">
      <c r="A8651" s="246"/>
      <c r="B8651" s="241"/>
      <c r="C8651" s="41" t="s">
        <v>10891</v>
      </c>
      <c r="D8651" s="41" t="s">
        <v>2800</v>
      </c>
      <c r="E8651" s="201">
        <v>116.9156</v>
      </c>
      <c r="F8651" s="200">
        <v>18.012</v>
      </c>
      <c r="G8651" s="39">
        <f t="shared" si="135"/>
        <v>2105.8837871999999</v>
      </c>
      <c r="H8651" s="44">
        <f>SUM(G8651:G8651)</f>
        <v>2105.8837871999999</v>
      </c>
      <c r="I8651" s="45"/>
      <c r="J8651" s="36">
        <v>0</v>
      </c>
    </row>
    <row r="8652" spans="1:10" ht="15.75" hidden="1" thickBot="1" x14ac:dyDescent="0.3">
      <c r="A8652" s="246"/>
      <c r="B8652" s="241"/>
      <c r="C8652" s="41"/>
      <c r="D8652" s="41"/>
      <c r="E8652" s="201"/>
      <c r="F8652" s="200"/>
      <c r="G8652" s="39" t="str">
        <f t="shared" si="135"/>
        <v/>
      </c>
      <c r="H8652" s="40"/>
      <c r="I8652" s="45"/>
      <c r="J8652" s="36">
        <v>0</v>
      </c>
    </row>
    <row r="8653" spans="1:10" ht="26.25" hidden="1" thickBot="1" x14ac:dyDescent="0.3">
      <c r="A8653" s="246"/>
      <c r="B8653" s="241"/>
      <c r="C8653" s="4" t="s">
        <v>668</v>
      </c>
      <c r="D8653" s="41"/>
      <c r="E8653" s="201"/>
      <c r="F8653" s="200"/>
      <c r="G8653" s="39" t="str">
        <f t="shared" si="135"/>
        <v/>
      </c>
      <c r="H8653" s="40"/>
      <c r="I8653" s="45"/>
      <c r="J8653" s="36">
        <v>0</v>
      </c>
    </row>
    <row r="8654" spans="1:10" ht="15.75" hidden="1" thickBot="1" x14ac:dyDescent="0.3">
      <c r="A8654" s="247"/>
      <c r="B8654" s="242"/>
      <c r="C8654" s="46"/>
      <c r="D8654" s="46"/>
      <c r="E8654" s="202"/>
      <c r="F8654" s="203" t="s">
        <v>13</v>
      </c>
      <c r="G8654" s="49" t="str">
        <f t="shared" si="135"/>
        <v/>
      </c>
      <c r="H8654" s="50"/>
      <c r="I8654" s="37"/>
      <c r="J8654" s="36">
        <v>0</v>
      </c>
    </row>
    <row r="8655" spans="1:10" ht="15.75" hidden="1" thickBot="1" x14ac:dyDescent="0.3">
      <c r="A8655" s="237" t="s">
        <v>2078</v>
      </c>
      <c r="B8655" s="240" t="s">
        <v>8587</v>
      </c>
      <c r="C8655" s="31"/>
      <c r="D8655" s="32" t="s">
        <v>18</v>
      </c>
      <c r="E8655" s="197"/>
      <c r="F8655" s="208" t="s">
        <v>13</v>
      </c>
      <c r="G8655" s="33" t="str">
        <f t="shared" si="135"/>
        <v/>
      </c>
      <c r="H8655" s="34"/>
      <c r="I8655" s="35"/>
      <c r="J8655" s="36">
        <v>0</v>
      </c>
    </row>
    <row r="8656" spans="1:10" ht="15.75" hidden="1" thickBot="1" x14ac:dyDescent="0.3">
      <c r="A8656" s="246"/>
      <c r="B8656" s="241"/>
      <c r="C8656" s="38"/>
      <c r="D8656" s="38"/>
      <c r="E8656" s="199"/>
      <c r="F8656" s="211" t="s">
        <v>13</v>
      </c>
      <c r="G8656" s="65" t="str">
        <f t="shared" si="135"/>
        <v/>
      </c>
      <c r="H8656" s="66"/>
      <c r="I8656" s="67"/>
      <c r="J8656" s="36">
        <v>0</v>
      </c>
    </row>
    <row r="8657" spans="1:10" ht="15.75" hidden="1" thickBot="1" x14ac:dyDescent="0.3">
      <c r="A8657" s="246"/>
      <c r="B8657" s="241"/>
      <c r="C8657" s="41" t="s">
        <v>2079</v>
      </c>
      <c r="D8657" s="41" t="s">
        <v>83</v>
      </c>
      <c r="E8657" s="201">
        <v>1</v>
      </c>
      <c r="F8657" s="200" t="s">
        <v>13</v>
      </c>
      <c r="G8657" s="65" t="str">
        <f t="shared" si="135"/>
        <v/>
      </c>
      <c r="H8657" s="44">
        <f>SUM(G8657:G8660)</f>
        <v>81.222781749999996</v>
      </c>
      <c r="I8657" s="45"/>
      <c r="J8657" s="36">
        <v>0</v>
      </c>
    </row>
    <row r="8658" spans="1:10" ht="39" hidden="1" thickBot="1" x14ac:dyDescent="0.3">
      <c r="A8658" s="246"/>
      <c r="B8658" s="241"/>
      <c r="C8658" s="41" t="s">
        <v>10968</v>
      </c>
      <c r="D8658" s="41" t="s">
        <v>83</v>
      </c>
      <c r="E8658" s="201">
        <v>4</v>
      </c>
      <c r="F8658" s="200">
        <v>0.38949999999999996</v>
      </c>
      <c r="G8658" s="65">
        <f t="shared" si="135"/>
        <v>1.5579999999999998</v>
      </c>
      <c r="H8658" s="66"/>
      <c r="I8658" s="67"/>
      <c r="J8658" s="36">
        <v>0</v>
      </c>
    </row>
    <row r="8659" spans="1:10" ht="15.75" hidden="1" thickBot="1" x14ac:dyDescent="0.3">
      <c r="A8659" s="246"/>
      <c r="B8659" s="241"/>
      <c r="C8659" s="41" t="s">
        <v>10605</v>
      </c>
      <c r="D8659" s="41" t="s">
        <v>2800</v>
      </c>
      <c r="E8659" s="201">
        <v>1.5233000000000001</v>
      </c>
      <c r="F8659" s="200">
        <v>23.246499999999997</v>
      </c>
      <c r="G8659" s="65">
        <f t="shared" si="135"/>
        <v>35.411393449999998</v>
      </c>
      <c r="H8659" s="66"/>
      <c r="I8659" s="67"/>
      <c r="J8659" s="36">
        <v>0</v>
      </c>
    </row>
    <row r="8660" spans="1:10" ht="15.75" hidden="1" thickBot="1" x14ac:dyDescent="0.3">
      <c r="A8660" s="246"/>
      <c r="B8660" s="241"/>
      <c r="C8660" s="41" t="s">
        <v>10602</v>
      </c>
      <c r="D8660" s="41" t="s">
        <v>2800</v>
      </c>
      <c r="E8660" s="201">
        <v>1.5233000000000001</v>
      </c>
      <c r="F8660" s="200">
        <v>29.050999999999998</v>
      </c>
      <c r="G8660" s="65">
        <f t="shared" si="135"/>
        <v>44.253388299999997</v>
      </c>
      <c r="H8660" s="66"/>
      <c r="I8660" s="67"/>
      <c r="J8660" s="36">
        <v>0</v>
      </c>
    </row>
    <row r="8661" spans="1:10" ht="15.75" hidden="1" thickBot="1" x14ac:dyDescent="0.3">
      <c r="A8661" s="247"/>
      <c r="B8661" s="242"/>
      <c r="C8661" s="46"/>
      <c r="D8661" s="59"/>
      <c r="E8661" s="202"/>
      <c r="F8661" s="217" t="s">
        <v>13</v>
      </c>
      <c r="G8661" s="73" t="str">
        <f t="shared" si="135"/>
        <v/>
      </c>
      <c r="H8661" s="74"/>
      <c r="I8661" s="67"/>
      <c r="J8661" s="36">
        <v>0</v>
      </c>
    </row>
    <row r="8662" spans="1:10" ht="15.75" hidden="1" thickBot="1" x14ac:dyDescent="0.3">
      <c r="A8662" s="237" t="s">
        <v>2080</v>
      </c>
      <c r="B8662" s="240" t="s">
        <v>8588</v>
      </c>
      <c r="C8662" s="31"/>
      <c r="D8662" s="32" t="s">
        <v>2988</v>
      </c>
      <c r="E8662" s="197"/>
      <c r="F8662" s="204" t="s">
        <v>13</v>
      </c>
      <c r="G8662" s="33" t="str">
        <f t="shared" si="135"/>
        <v/>
      </c>
      <c r="H8662" s="34"/>
      <c r="I8662" s="35"/>
      <c r="J8662" s="36">
        <v>0</v>
      </c>
    </row>
    <row r="8663" spans="1:10" ht="15.75" hidden="1" thickBot="1" x14ac:dyDescent="0.3">
      <c r="A8663" s="246"/>
      <c r="B8663" s="241"/>
      <c r="C8663" s="38"/>
      <c r="D8663" s="38"/>
      <c r="E8663" s="199"/>
      <c r="F8663" s="205" t="s">
        <v>13</v>
      </c>
      <c r="G8663" s="39" t="str">
        <f t="shared" si="135"/>
        <v/>
      </c>
      <c r="H8663" s="40"/>
      <c r="I8663" s="37"/>
      <c r="J8663" s="36">
        <v>0</v>
      </c>
    </row>
    <row r="8664" spans="1:10" ht="26.25" hidden="1" thickBot="1" x14ac:dyDescent="0.3">
      <c r="A8664" s="246"/>
      <c r="B8664" s="241"/>
      <c r="C8664" s="41" t="s">
        <v>10622</v>
      </c>
      <c r="D8664" s="41" t="s">
        <v>2800</v>
      </c>
      <c r="E8664" s="201">
        <v>1</v>
      </c>
      <c r="F8664" s="200">
        <v>128.06950000000001</v>
      </c>
      <c r="G8664" s="39">
        <f t="shared" si="135"/>
        <v>128.06950000000001</v>
      </c>
      <c r="H8664" s="44">
        <f>SUM(G8664:G8664)</f>
        <v>128.06950000000001</v>
      </c>
      <c r="I8664" s="45"/>
      <c r="J8664" s="36">
        <v>0</v>
      </c>
    </row>
    <row r="8665" spans="1:10" ht="15.75" hidden="1" thickBot="1" x14ac:dyDescent="0.3">
      <c r="A8665" s="247"/>
      <c r="B8665" s="242"/>
      <c r="C8665" s="46"/>
      <c r="D8665" s="46"/>
      <c r="E8665" s="202"/>
      <c r="F8665" s="203"/>
      <c r="G8665" s="49" t="str">
        <f t="shared" si="135"/>
        <v/>
      </c>
      <c r="H8665" s="50"/>
      <c r="I8665" s="45"/>
      <c r="J8665" s="36">
        <v>0</v>
      </c>
    </row>
    <row r="8666" spans="1:10" ht="15.75" hidden="1" thickBot="1" x14ac:dyDescent="0.3">
      <c r="A8666" s="237" t="s">
        <v>2081</v>
      </c>
      <c r="B8666" s="240" t="s">
        <v>8595</v>
      </c>
      <c r="C8666" s="31"/>
      <c r="D8666" s="32" t="s">
        <v>18</v>
      </c>
      <c r="E8666" s="197"/>
      <c r="F8666" s="208" t="s">
        <v>13</v>
      </c>
      <c r="G8666" s="33" t="str">
        <f t="shared" si="135"/>
        <v/>
      </c>
      <c r="H8666" s="34"/>
      <c r="I8666" s="35"/>
      <c r="J8666" s="36">
        <v>0</v>
      </c>
    </row>
    <row r="8667" spans="1:10" ht="15.75" hidden="1" thickBot="1" x14ac:dyDescent="0.3">
      <c r="A8667" s="246"/>
      <c r="B8667" s="241"/>
      <c r="C8667" s="38"/>
      <c r="D8667" s="38"/>
      <c r="E8667" s="199"/>
      <c r="F8667" s="211" t="s">
        <v>13</v>
      </c>
      <c r="G8667" s="65" t="str">
        <f t="shared" si="135"/>
        <v/>
      </c>
      <c r="H8667" s="66"/>
      <c r="I8667" s="67"/>
      <c r="J8667" s="36">
        <v>0</v>
      </c>
    </row>
    <row r="8668" spans="1:10" ht="15.75" hidden="1" thickBot="1" x14ac:dyDescent="0.3">
      <c r="A8668" s="246"/>
      <c r="B8668" s="241"/>
      <c r="C8668" s="41" t="s">
        <v>2082</v>
      </c>
      <c r="D8668" s="41" t="s">
        <v>83</v>
      </c>
      <c r="E8668" s="201">
        <v>1</v>
      </c>
      <c r="F8668" s="200" t="s">
        <v>13</v>
      </c>
      <c r="G8668" s="65" t="str">
        <f t="shared" si="135"/>
        <v/>
      </c>
      <c r="H8668" s="44">
        <f>SUM(G8668:G8670)</f>
        <v>6.4096901032999991</v>
      </c>
      <c r="I8668" s="45"/>
      <c r="J8668" s="36">
        <v>0</v>
      </c>
    </row>
    <row r="8669" spans="1:10" ht="15.75" hidden="1" thickBot="1" x14ac:dyDescent="0.3">
      <c r="A8669" s="246"/>
      <c r="B8669" s="241"/>
      <c r="C8669" s="41" t="s">
        <v>10605</v>
      </c>
      <c r="D8669" s="41" t="s">
        <v>2800</v>
      </c>
      <c r="E8669" s="201">
        <v>5.5156200000000002E-2</v>
      </c>
      <c r="F8669" s="200">
        <v>23.246499999999997</v>
      </c>
      <c r="G8669" s="65">
        <f t="shared" si="135"/>
        <v>1.2821886032999998</v>
      </c>
      <c r="H8669" s="66"/>
      <c r="I8669" s="67"/>
      <c r="J8669" s="36">
        <v>0</v>
      </c>
    </row>
    <row r="8670" spans="1:10" ht="15.75" hidden="1" thickBot="1" x14ac:dyDescent="0.3">
      <c r="A8670" s="246"/>
      <c r="B8670" s="241"/>
      <c r="C8670" s="41" t="s">
        <v>10602</v>
      </c>
      <c r="D8670" s="41" t="s">
        <v>2800</v>
      </c>
      <c r="E8670" s="201">
        <v>0.17649999999999999</v>
      </c>
      <c r="F8670" s="200">
        <v>29.050999999999998</v>
      </c>
      <c r="G8670" s="65">
        <f t="shared" si="135"/>
        <v>5.1275014999999993</v>
      </c>
      <c r="H8670" s="66"/>
      <c r="I8670" s="67"/>
      <c r="J8670" s="36">
        <v>0</v>
      </c>
    </row>
    <row r="8671" spans="1:10" ht="15.75" hidden="1" thickBot="1" x14ac:dyDescent="0.3">
      <c r="A8671" s="247"/>
      <c r="B8671" s="242"/>
      <c r="C8671" s="46"/>
      <c r="D8671" s="59"/>
      <c r="E8671" s="202"/>
      <c r="F8671" s="217" t="s">
        <v>13</v>
      </c>
      <c r="G8671" s="73" t="str">
        <f t="shared" si="135"/>
        <v/>
      </c>
      <c r="H8671" s="74"/>
      <c r="I8671" s="67"/>
      <c r="J8671" s="36">
        <v>0</v>
      </c>
    </row>
    <row r="8672" spans="1:10" ht="15.75" hidden="1" thickBot="1" x14ac:dyDescent="0.3">
      <c r="A8672" s="237" t="s">
        <v>2083</v>
      </c>
      <c r="B8672" s="240" t="s">
        <v>8596</v>
      </c>
      <c r="C8672" s="31"/>
      <c r="D8672" s="32" t="s">
        <v>18</v>
      </c>
      <c r="E8672" s="197"/>
      <c r="F8672" s="204" t="s">
        <v>13</v>
      </c>
      <c r="G8672" s="33" t="str">
        <f t="shared" si="135"/>
        <v/>
      </c>
      <c r="H8672" s="34"/>
      <c r="I8672" s="35"/>
      <c r="J8672" s="36">
        <v>0</v>
      </c>
    </row>
    <row r="8673" spans="1:10" ht="15.75" hidden="1" thickBot="1" x14ac:dyDescent="0.3">
      <c r="A8673" s="238"/>
      <c r="B8673" s="241"/>
      <c r="C8673" s="38"/>
      <c r="D8673" s="38"/>
      <c r="E8673" s="199"/>
      <c r="F8673" s="205" t="s">
        <v>13</v>
      </c>
      <c r="G8673" s="37" t="str">
        <f t="shared" si="135"/>
        <v/>
      </c>
      <c r="H8673" s="40"/>
      <c r="I8673" s="37"/>
      <c r="J8673" s="36">
        <v>0</v>
      </c>
    </row>
    <row r="8674" spans="1:10" ht="51.75" hidden="1" thickBot="1" x14ac:dyDescent="0.3">
      <c r="A8674" s="238"/>
      <c r="B8674" s="241"/>
      <c r="C8674" s="41" t="s">
        <v>2084</v>
      </c>
      <c r="D8674" s="41" t="s">
        <v>87</v>
      </c>
      <c r="E8674" s="201">
        <v>1</v>
      </c>
      <c r="F8674" s="206" t="s">
        <v>13</v>
      </c>
      <c r="G8674" s="37" t="str">
        <f t="shared" si="135"/>
        <v/>
      </c>
      <c r="H8674" s="44">
        <f>SUM(G8674:G8679)</f>
        <v>33.72337468125</v>
      </c>
      <c r="I8674" s="45"/>
      <c r="J8674" s="36">
        <v>0</v>
      </c>
    </row>
    <row r="8675" spans="1:10" ht="26.25" hidden="1" thickBot="1" x14ac:dyDescent="0.3">
      <c r="A8675" s="238"/>
      <c r="B8675" s="241"/>
      <c r="C8675" s="41" t="s">
        <v>410</v>
      </c>
      <c r="D8675" s="41" t="s">
        <v>106</v>
      </c>
      <c r="E8675" s="201">
        <v>1.5</v>
      </c>
      <c r="F8675" s="206">
        <v>6.32</v>
      </c>
      <c r="G8675" s="37">
        <f t="shared" si="135"/>
        <v>9.48</v>
      </c>
      <c r="H8675" s="40"/>
      <c r="I8675" s="37"/>
      <c r="J8675" s="36">
        <v>0</v>
      </c>
    </row>
    <row r="8676" spans="1:10" ht="15.75" hidden="1" thickBot="1" x14ac:dyDescent="0.3">
      <c r="A8676" s="238"/>
      <c r="B8676" s="241"/>
      <c r="C8676" s="41" t="s">
        <v>411</v>
      </c>
      <c r="D8676" s="41" t="s">
        <v>87</v>
      </c>
      <c r="E8676" s="201">
        <v>1</v>
      </c>
      <c r="F8676" s="206">
        <v>5.69</v>
      </c>
      <c r="G8676" s="37">
        <f t="shared" si="135"/>
        <v>5.69</v>
      </c>
      <c r="H8676" s="40"/>
      <c r="I8676" s="37"/>
      <c r="J8676" s="36">
        <v>0</v>
      </c>
    </row>
    <row r="8677" spans="1:10" ht="15.75" hidden="1" thickBot="1" x14ac:dyDescent="0.3">
      <c r="A8677" s="238"/>
      <c r="B8677" s="241"/>
      <c r="C8677" s="41" t="s">
        <v>412</v>
      </c>
      <c r="D8677" s="41" t="s">
        <v>87</v>
      </c>
      <c r="E8677" s="201">
        <v>1</v>
      </c>
      <c r="F8677" s="206">
        <v>4.63</v>
      </c>
      <c r="G8677" s="37">
        <f t="shared" si="135"/>
        <v>4.63</v>
      </c>
      <c r="H8677" s="40"/>
      <c r="I8677" s="37"/>
      <c r="J8677" s="36">
        <v>0</v>
      </c>
    </row>
    <row r="8678" spans="1:10" ht="15.75" hidden="1" thickBot="1" x14ac:dyDescent="0.3">
      <c r="A8678" s="238"/>
      <c r="B8678" s="241"/>
      <c r="C8678" s="41" t="s">
        <v>10605</v>
      </c>
      <c r="D8678" s="41" t="s">
        <v>2800</v>
      </c>
      <c r="E8678" s="201">
        <v>0.1198125</v>
      </c>
      <c r="F8678" s="200">
        <v>23.246499999999997</v>
      </c>
      <c r="G8678" s="39">
        <f t="shared" si="135"/>
        <v>2.7852212812499997</v>
      </c>
      <c r="H8678" s="40"/>
      <c r="I8678" s="37"/>
      <c r="J8678" s="36">
        <v>0</v>
      </c>
    </row>
    <row r="8679" spans="1:10" ht="15.75" hidden="1" thickBot="1" x14ac:dyDescent="0.3">
      <c r="A8679" s="238"/>
      <c r="B8679" s="241"/>
      <c r="C8679" s="41" t="s">
        <v>10602</v>
      </c>
      <c r="D8679" s="41" t="s">
        <v>2800</v>
      </c>
      <c r="E8679" s="201">
        <v>0.38340000000000002</v>
      </c>
      <c r="F8679" s="200">
        <v>29.050999999999998</v>
      </c>
      <c r="G8679" s="37">
        <f t="shared" si="135"/>
        <v>11.1381534</v>
      </c>
      <c r="H8679" s="40"/>
      <c r="I8679" s="37"/>
      <c r="J8679" s="36">
        <v>0</v>
      </c>
    </row>
    <row r="8680" spans="1:10" ht="15.75" hidden="1" thickBot="1" x14ac:dyDescent="0.3">
      <c r="A8680" s="239"/>
      <c r="B8680" s="242"/>
      <c r="C8680" s="46"/>
      <c r="D8680" s="46"/>
      <c r="E8680" s="202"/>
      <c r="F8680" s="203" t="s">
        <v>13</v>
      </c>
      <c r="G8680" s="48" t="str">
        <f t="shared" si="135"/>
        <v/>
      </c>
      <c r="H8680" s="50"/>
      <c r="I8680" s="37"/>
      <c r="J8680" s="36">
        <v>0</v>
      </c>
    </row>
    <row r="8681" spans="1:10" ht="15.75" hidden="1" thickBot="1" x14ac:dyDescent="0.3">
      <c r="A8681" s="237" t="s">
        <v>2085</v>
      </c>
      <c r="B8681" s="240" t="s">
        <v>8597</v>
      </c>
      <c r="C8681" s="31"/>
      <c r="D8681" s="32" t="s">
        <v>68</v>
      </c>
      <c r="E8681" s="197"/>
      <c r="F8681" s="204" t="s">
        <v>13</v>
      </c>
      <c r="G8681" s="33" t="str">
        <f t="shared" si="135"/>
        <v/>
      </c>
      <c r="H8681" s="34"/>
      <c r="I8681" s="35"/>
      <c r="J8681" s="36">
        <v>0</v>
      </c>
    </row>
    <row r="8682" spans="1:10" ht="15.75" hidden="1" thickBot="1" x14ac:dyDescent="0.3">
      <c r="A8682" s="246"/>
      <c r="B8682" s="241"/>
      <c r="C8682" s="38"/>
      <c r="D8682" s="38"/>
      <c r="E8682" s="199"/>
      <c r="F8682" s="205" t="s">
        <v>13</v>
      </c>
      <c r="G8682" s="39" t="str">
        <f t="shared" si="135"/>
        <v/>
      </c>
      <c r="H8682" s="40"/>
      <c r="I8682" s="37"/>
      <c r="J8682" s="36">
        <v>0</v>
      </c>
    </row>
    <row r="8683" spans="1:10" ht="51.75" hidden="1" thickBot="1" x14ac:dyDescent="0.3">
      <c r="A8683" s="246"/>
      <c r="B8683" s="241"/>
      <c r="C8683" s="41" t="s">
        <v>2086</v>
      </c>
      <c r="D8683" s="41" t="s">
        <v>1044</v>
      </c>
      <c r="E8683" s="201">
        <v>4</v>
      </c>
      <c r="F8683" s="200" t="s">
        <v>13</v>
      </c>
      <c r="G8683" s="39" t="str">
        <f t="shared" si="135"/>
        <v/>
      </c>
      <c r="H8683" s="44">
        <f>SUM(G8683:G8685)</f>
        <v>20.424049049999997</v>
      </c>
      <c r="I8683" s="45"/>
      <c r="J8683" s="36">
        <v>0</v>
      </c>
    </row>
    <row r="8684" spans="1:10" ht="15.75" hidden="1" thickBot="1" x14ac:dyDescent="0.3">
      <c r="A8684" s="246"/>
      <c r="B8684" s="241"/>
      <c r="C8684" s="41" t="s">
        <v>10690</v>
      </c>
      <c r="D8684" s="41" t="s">
        <v>2800</v>
      </c>
      <c r="E8684" s="201">
        <v>0.13619999999999999</v>
      </c>
      <c r="F8684" s="200">
        <v>22.704999999999998</v>
      </c>
      <c r="G8684" s="39">
        <f t="shared" si="135"/>
        <v>3.0924209999999994</v>
      </c>
      <c r="H8684" s="40"/>
      <c r="I8684" s="45"/>
      <c r="J8684" s="36">
        <v>0</v>
      </c>
    </row>
    <row r="8685" spans="1:10" ht="15.75" hidden="1" thickBot="1" x14ac:dyDescent="0.3">
      <c r="A8685" s="246"/>
      <c r="B8685" s="241"/>
      <c r="C8685" s="41" t="s">
        <v>10694</v>
      </c>
      <c r="D8685" s="41" t="s">
        <v>2800</v>
      </c>
      <c r="E8685" s="201">
        <v>0.60389999999999999</v>
      </c>
      <c r="F8685" s="200">
        <v>28.6995</v>
      </c>
      <c r="G8685" s="39">
        <f t="shared" si="135"/>
        <v>17.331628049999999</v>
      </c>
      <c r="H8685" s="40"/>
      <c r="I8685" s="45"/>
      <c r="J8685" s="36">
        <v>0</v>
      </c>
    </row>
    <row r="8686" spans="1:10" ht="15.75" hidden="1" thickBot="1" x14ac:dyDescent="0.3">
      <c r="A8686" s="247"/>
      <c r="B8686" s="242"/>
      <c r="C8686" s="46"/>
      <c r="D8686" s="46"/>
      <c r="E8686" s="202"/>
      <c r="F8686" s="203" t="s">
        <v>13</v>
      </c>
      <c r="G8686" s="49" t="str">
        <f t="shared" si="135"/>
        <v/>
      </c>
      <c r="H8686" s="50"/>
      <c r="I8686" s="37"/>
      <c r="J8686" s="36">
        <v>0</v>
      </c>
    </row>
    <row r="8687" spans="1:10" ht="15.75" hidden="1" thickBot="1" x14ac:dyDescent="0.3">
      <c r="A8687" s="237" t="s">
        <v>2087</v>
      </c>
      <c r="B8687" s="240" t="s">
        <v>8600</v>
      </c>
      <c r="C8687" s="31"/>
      <c r="D8687" s="32" t="s">
        <v>18</v>
      </c>
      <c r="E8687" s="197"/>
      <c r="F8687" s="204" t="s">
        <v>13</v>
      </c>
      <c r="G8687" s="33" t="str">
        <f t="shared" si="135"/>
        <v/>
      </c>
      <c r="H8687" s="34"/>
      <c r="I8687" s="35"/>
      <c r="J8687" s="36">
        <v>0</v>
      </c>
    </row>
    <row r="8688" spans="1:10" ht="15.75" hidden="1" thickBot="1" x14ac:dyDescent="0.3">
      <c r="A8688" s="238"/>
      <c r="B8688" s="241"/>
      <c r="C8688" s="38"/>
      <c r="D8688" s="38"/>
      <c r="E8688" s="199"/>
      <c r="F8688" s="205" t="s">
        <v>13</v>
      </c>
      <c r="G8688" s="37" t="str">
        <f t="shared" si="135"/>
        <v/>
      </c>
      <c r="H8688" s="40"/>
      <c r="I8688" s="37"/>
      <c r="J8688" s="36">
        <v>0</v>
      </c>
    </row>
    <row r="8689" spans="1:10" ht="15.75" hidden="1" thickBot="1" x14ac:dyDescent="0.3">
      <c r="A8689" s="238"/>
      <c r="B8689" s="241"/>
      <c r="C8689" s="41" t="s">
        <v>10605</v>
      </c>
      <c r="D8689" s="41" t="s">
        <v>2800</v>
      </c>
      <c r="E8689" s="201">
        <v>0.32</v>
      </c>
      <c r="F8689" s="200">
        <v>23.246499999999997</v>
      </c>
      <c r="G8689" s="39">
        <f t="shared" si="135"/>
        <v>7.4388799999999993</v>
      </c>
      <c r="H8689" s="44">
        <f>SUM(G8689:G8691)</f>
        <v>16.735199999999999</v>
      </c>
      <c r="I8689" s="45"/>
      <c r="J8689" s="36">
        <v>0</v>
      </c>
    </row>
    <row r="8690" spans="1:10" ht="15.75" hidden="1" thickBot="1" x14ac:dyDescent="0.3">
      <c r="A8690" s="238"/>
      <c r="B8690" s="241"/>
      <c r="C8690" s="41" t="s">
        <v>10602</v>
      </c>
      <c r="D8690" s="41" t="s">
        <v>2800</v>
      </c>
      <c r="E8690" s="201">
        <v>0.32</v>
      </c>
      <c r="F8690" s="200">
        <v>29.050999999999998</v>
      </c>
      <c r="G8690" s="39">
        <f t="shared" si="135"/>
        <v>9.2963199999999997</v>
      </c>
      <c r="H8690" s="40"/>
      <c r="I8690" s="37"/>
      <c r="J8690" s="36">
        <v>0</v>
      </c>
    </row>
    <row r="8691" spans="1:10" ht="15.75" hidden="1" thickBot="1" x14ac:dyDescent="0.3">
      <c r="A8691" s="238"/>
      <c r="B8691" s="241"/>
      <c r="C8691" s="41" t="s">
        <v>2088</v>
      </c>
      <c r="D8691" s="41" t="s">
        <v>87</v>
      </c>
      <c r="E8691" s="201">
        <v>1</v>
      </c>
      <c r="F8691" s="206" t="s">
        <v>13</v>
      </c>
      <c r="G8691" s="39" t="str">
        <f t="shared" si="135"/>
        <v/>
      </c>
      <c r="H8691" s="40"/>
      <c r="I8691" s="37"/>
      <c r="J8691" s="36">
        <v>0</v>
      </c>
    </row>
    <row r="8692" spans="1:10" ht="15.75" hidden="1" thickBot="1" x14ac:dyDescent="0.3">
      <c r="A8692" s="239"/>
      <c r="B8692" s="242"/>
      <c r="C8692" s="46"/>
      <c r="D8692" s="46"/>
      <c r="E8692" s="202"/>
      <c r="F8692" s="203" t="s">
        <v>13</v>
      </c>
      <c r="G8692" s="48" t="str">
        <f t="shared" si="135"/>
        <v/>
      </c>
      <c r="H8692" s="50"/>
      <c r="I8692" s="37"/>
      <c r="J8692" s="36">
        <v>0</v>
      </c>
    </row>
    <row r="8693" spans="1:10" ht="15.75" hidden="1" thickBot="1" x14ac:dyDescent="0.3">
      <c r="A8693" s="237" t="s">
        <v>2089</v>
      </c>
      <c r="B8693" s="240" t="s">
        <v>8601</v>
      </c>
      <c r="C8693" s="31"/>
      <c r="D8693" s="32" t="s">
        <v>106</v>
      </c>
      <c r="E8693" s="197"/>
      <c r="F8693" s="204" t="s">
        <v>13</v>
      </c>
      <c r="G8693" s="33" t="str">
        <f t="shared" si="135"/>
        <v/>
      </c>
      <c r="H8693" s="34"/>
      <c r="I8693" s="35"/>
      <c r="J8693" s="36">
        <v>0</v>
      </c>
    </row>
    <row r="8694" spans="1:10" ht="15.75" hidden="1" thickBot="1" x14ac:dyDescent="0.3">
      <c r="A8694" s="238"/>
      <c r="B8694" s="241"/>
      <c r="C8694" s="38"/>
      <c r="D8694" s="38"/>
      <c r="E8694" s="199"/>
      <c r="F8694" s="205" t="s">
        <v>13</v>
      </c>
      <c r="G8694" s="37" t="str">
        <f t="shared" si="135"/>
        <v/>
      </c>
      <c r="H8694" s="40"/>
      <c r="I8694" s="37"/>
      <c r="J8694" s="36">
        <v>0</v>
      </c>
    </row>
    <row r="8695" spans="1:10" ht="15.75" hidden="1" thickBot="1" x14ac:dyDescent="0.3">
      <c r="A8695" s="238"/>
      <c r="B8695" s="241"/>
      <c r="C8695" s="41" t="s">
        <v>10605</v>
      </c>
      <c r="D8695" s="41" t="s">
        <v>2800</v>
      </c>
      <c r="E8695" s="201">
        <v>2.9000000000000001E-2</v>
      </c>
      <c r="F8695" s="200">
        <v>23.246499999999997</v>
      </c>
      <c r="G8695" s="39">
        <f t="shared" si="135"/>
        <v>0.67414849999999993</v>
      </c>
      <c r="H8695" s="44">
        <f>SUM(G8695:G8698)</f>
        <v>1.5576161999999998</v>
      </c>
      <c r="I8695" s="45"/>
      <c r="J8695" s="36">
        <v>0</v>
      </c>
    </row>
    <row r="8696" spans="1:10" ht="15.75" hidden="1" thickBot="1" x14ac:dyDescent="0.3">
      <c r="A8696" s="238"/>
      <c r="B8696" s="241"/>
      <c r="C8696" s="41" t="s">
        <v>10602</v>
      </c>
      <c r="D8696" s="41" t="s">
        <v>2800</v>
      </c>
      <c r="E8696" s="201">
        <v>2.9000000000000001E-2</v>
      </c>
      <c r="F8696" s="200">
        <v>29.050999999999998</v>
      </c>
      <c r="G8696" s="39">
        <f t="shared" si="135"/>
        <v>0.84247899999999998</v>
      </c>
      <c r="H8696" s="40"/>
      <c r="I8696" s="37"/>
      <c r="J8696" s="36">
        <v>0</v>
      </c>
    </row>
    <row r="8697" spans="1:10" ht="26.25" hidden="1" thickBot="1" x14ac:dyDescent="0.3">
      <c r="A8697" s="238"/>
      <c r="B8697" s="241"/>
      <c r="C8697" s="41" t="s">
        <v>2090</v>
      </c>
      <c r="D8697" s="41" t="s">
        <v>106</v>
      </c>
      <c r="E8697" s="201">
        <v>1.2434000000000001</v>
      </c>
      <c r="F8697" s="206" t="s">
        <v>13</v>
      </c>
      <c r="G8697" s="39" t="str">
        <f t="shared" si="135"/>
        <v/>
      </c>
      <c r="H8697" s="40"/>
      <c r="I8697" s="37"/>
      <c r="J8697" s="36">
        <v>0</v>
      </c>
    </row>
    <row r="8698" spans="1:10" ht="26.25" hidden="1" thickBot="1" x14ac:dyDescent="0.3">
      <c r="A8698" s="238"/>
      <c r="B8698" s="241"/>
      <c r="C8698" s="41" t="s">
        <v>10965</v>
      </c>
      <c r="D8698" s="41" t="s">
        <v>83</v>
      </c>
      <c r="E8698" s="201">
        <v>9.4000000000000004E-3</v>
      </c>
      <c r="F8698" s="206">
        <v>4.3605</v>
      </c>
      <c r="G8698" s="39">
        <f t="shared" si="135"/>
        <v>4.0988700000000003E-2</v>
      </c>
      <c r="H8698" s="40"/>
      <c r="I8698" s="37"/>
      <c r="J8698" s="36">
        <v>0</v>
      </c>
    </row>
    <row r="8699" spans="1:10" ht="15.75" hidden="1" thickBot="1" x14ac:dyDescent="0.3">
      <c r="A8699" s="239"/>
      <c r="B8699" s="242"/>
      <c r="C8699" s="46"/>
      <c r="D8699" s="46"/>
      <c r="E8699" s="202"/>
      <c r="F8699" s="203" t="s">
        <v>13</v>
      </c>
      <c r="G8699" s="48" t="str">
        <f t="shared" si="135"/>
        <v/>
      </c>
      <c r="H8699" s="50"/>
      <c r="I8699" s="37"/>
      <c r="J8699" s="36">
        <v>0</v>
      </c>
    </row>
    <row r="8700" spans="1:10" ht="15.75" hidden="1" thickBot="1" x14ac:dyDescent="0.3">
      <c r="A8700" s="237" t="s">
        <v>2091</v>
      </c>
      <c r="B8700" s="240" t="s">
        <v>8602</v>
      </c>
      <c r="C8700" s="31"/>
      <c r="D8700" s="32" t="s">
        <v>18</v>
      </c>
      <c r="E8700" s="197"/>
      <c r="F8700" s="204" t="s">
        <v>13</v>
      </c>
      <c r="G8700" s="33" t="str">
        <f t="shared" si="135"/>
        <v/>
      </c>
      <c r="H8700" s="34"/>
      <c r="I8700" s="35"/>
      <c r="J8700" s="36">
        <v>0</v>
      </c>
    </row>
    <row r="8701" spans="1:10" ht="15.75" hidden="1" thickBot="1" x14ac:dyDescent="0.3">
      <c r="A8701" s="238"/>
      <c r="B8701" s="241"/>
      <c r="C8701" s="38"/>
      <c r="D8701" s="38"/>
      <c r="E8701" s="199"/>
      <c r="F8701" s="205" t="s">
        <v>13</v>
      </c>
      <c r="G8701" s="37" t="str">
        <f t="shared" si="135"/>
        <v/>
      </c>
      <c r="H8701" s="40"/>
      <c r="I8701" s="37"/>
      <c r="J8701" s="36">
        <v>0</v>
      </c>
    </row>
    <row r="8702" spans="1:10" ht="15.75" hidden="1" thickBot="1" x14ac:dyDescent="0.3">
      <c r="A8702" s="238"/>
      <c r="B8702" s="241"/>
      <c r="C8702" s="41" t="s">
        <v>10605</v>
      </c>
      <c r="D8702" s="41" t="s">
        <v>2800</v>
      </c>
      <c r="E8702" s="201">
        <v>2</v>
      </c>
      <c r="F8702" s="200">
        <v>23.246499999999997</v>
      </c>
      <c r="G8702" s="39">
        <f t="shared" si="135"/>
        <v>46.492999999999995</v>
      </c>
      <c r="H8702" s="44">
        <f>SUM(G8702:G8704)</f>
        <v>104.595</v>
      </c>
      <c r="I8702" s="45"/>
      <c r="J8702" s="36">
        <v>0</v>
      </c>
    </row>
    <row r="8703" spans="1:10" ht="15.75" hidden="1" thickBot="1" x14ac:dyDescent="0.3">
      <c r="A8703" s="238"/>
      <c r="B8703" s="241"/>
      <c r="C8703" s="41" t="s">
        <v>10602</v>
      </c>
      <c r="D8703" s="41" t="s">
        <v>2800</v>
      </c>
      <c r="E8703" s="201">
        <v>2</v>
      </c>
      <c r="F8703" s="200">
        <v>29.050999999999998</v>
      </c>
      <c r="G8703" s="39">
        <f t="shared" si="135"/>
        <v>58.101999999999997</v>
      </c>
      <c r="H8703" s="40"/>
      <c r="I8703" s="37"/>
      <c r="J8703" s="36">
        <v>0</v>
      </c>
    </row>
    <row r="8704" spans="1:10" ht="15.75" hidden="1" thickBot="1" x14ac:dyDescent="0.3">
      <c r="A8704" s="238"/>
      <c r="B8704" s="241"/>
      <c r="C8704" s="41" t="s">
        <v>2092</v>
      </c>
      <c r="D8704" s="41" t="s">
        <v>87</v>
      </c>
      <c r="E8704" s="201">
        <v>1</v>
      </c>
      <c r="F8704" s="206" t="s">
        <v>13</v>
      </c>
      <c r="G8704" s="39" t="str">
        <f t="shared" si="135"/>
        <v/>
      </c>
      <c r="H8704" s="40"/>
      <c r="I8704" s="37"/>
      <c r="J8704" s="36">
        <v>0</v>
      </c>
    </row>
    <row r="8705" spans="1:10" ht="15.75" hidden="1" thickBot="1" x14ac:dyDescent="0.3">
      <c r="A8705" s="239"/>
      <c r="B8705" s="242"/>
      <c r="C8705" s="46"/>
      <c r="D8705" s="46"/>
      <c r="E8705" s="202"/>
      <c r="F8705" s="203" t="s">
        <v>13</v>
      </c>
      <c r="G8705" s="48" t="str">
        <f t="shared" si="135"/>
        <v/>
      </c>
      <c r="H8705" s="50"/>
      <c r="I8705" s="37"/>
      <c r="J8705" s="36">
        <v>0</v>
      </c>
    </row>
    <row r="8706" spans="1:10" ht="15.75" hidden="1" thickBot="1" x14ac:dyDescent="0.3">
      <c r="A8706" s="237" t="s">
        <v>2093</v>
      </c>
      <c r="B8706" s="240" t="s">
        <v>8603</v>
      </c>
      <c r="C8706" s="31"/>
      <c r="D8706" s="32" t="s">
        <v>106</v>
      </c>
      <c r="E8706" s="197"/>
      <c r="F8706" s="204" t="s">
        <v>13</v>
      </c>
      <c r="G8706" s="33" t="str">
        <f t="shared" si="135"/>
        <v/>
      </c>
      <c r="H8706" s="34"/>
      <c r="I8706" s="35"/>
      <c r="J8706" s="36">
        <v>0</v>
      </c>
    </row>
    <row r="8707" spans="1:10" ht="15.75" hidden="1" thickBot="1" x14ac:dyDescent="0.3">
      <c r="A8707" s="238"/>
      <c r="B8707" s="241"/>
      <c r="C8707" s="38"/>
      <c r="D8707" s="38"/>
      <c r="E8707" s="199"/>
      <c r="F8707" s="205" t="s">
        <v>13</v>
      </c>
      <c r="G8707" s="37" t="str">
        <f t="shared" si="135"/>
        <v/>
      </c>
      <c r="H8707" s="40"/>
      <c r="I8707" s="37"/>
      <c r="J8707" s="36">
        <v>0</v>
      </c>
    </row>
    <row r="8708" spans="1:10" ht="15.75" hidden="1" thickBot="1" x14ac:dyDescent="0.3">
      <c r="A8708" s="238"/>
      <c r="B8708" s="241"/>
      <c r="C8708" s="41" t="s">
        <v>11535</v>
      </c>
      <c r="D8708" s="41" t="s">
        <v>1302</v>
      </c>
      <c r="E8708" s="201">
        <v>1.05</v>
      </c>
      <c r="F8708" s="200">
        <v>43.595500000000001</v>
      </c>
      <c r="G8708" s="39">
        <f t="shared" si="135"/>
        <v>45.775275000000001</v>
      </c>
      <c r="H8708" s="44">
        <f>SUM(G8708:G8710)</f>
        <v>47.506322250000004</v>
      </c>
      <c r="I8708" s="45"/>
      <c r="J8708" s="36">
        <v>0</v>
      </c>
    </row>
    <row r="8709" spans="1:10" ht="15.75" hidden="1" thickBot="1" x14ac:dyDescent="0.3">
      <c r="A8709" s="238"/>
      <c r="B8709" s="241"/>
      <c r="C8709" s="41" t="s">
        <v>10605</v>
      </c>
      <c r="D8709" s="41" t="s">
        <v>2800</v>
      </c>
      <c r="E8709" s="201">
        <v>3.3099999999999997E-2</v>
      </c>
      <c r="F8709" s="200">
        <v>23.246499999999997</v>
      </c>
      <c r="G8709" s="39">
        <f t="shared" si="135"/>
        <v>0.76945914999999987</v>
      </c>
      <c r="H8709" s="40"/>
      <c r="I8709" s="37"/>
      <c r="J8709" s="36">
        <v>0</v>
      </c>
    </row>
    <row r="8710" spans="1:10" ht="15.75" hidden="1" thickBot="1" x14ac:dyDescent="0.3">
      <c r="A8710" s="238"/>
      <c r="B8710" s="241"/>
      <c r="C8710" s="41" t="s">
        <v>10602</v>
      </c>
      <c r="D8710" s="41" t="s">
        <v>2800</v>
      </c>
      <c r="E8710" s="201">
        <v>3.3099999999999997E-2</v>
      </c>
      <c r="F8710" s="206">
        <v>29.050999999999998</v>
      </c>
      <c r="G8710" s="39">
        <f t="shared" ref="G8710:G8773" si="136">IF(ISNUMBER(F8710),E8710*F8710,"")</f>
        <v>0.96158809999999983</v>
      </c>
      <c r="H8710" s="40"/>
      <c r="I8710" s="37"/>
      <c r="J8710" s="36">
        <v>0</v>
      </c>
    </row>
    <row r="8711" spans="1:10" ht="15.75" hidden="1" thickBot="1" x14ac:dyDescent="0.3">
      <c r="A8711" s="239"/>
      <c r="B8711" s="242"/>
      <c r="C8711" s="46"/>
      <c r="D8711" s="46"/>
      <c r="E8711" s="202"/>
      <c r="F8711" s="203" t="s">
        <v>13</v>
      </c>
      <c r="G8711" s="48" t="str">
        <f t="shared" si="136"/>
        <v/>
      </c>
      <c r="H8711" s="50"/>
      <c r="I8711" s="37"/>
      <c r="J8711" s="36">
        <v>0</v>
      </c>
    </row>
    <row r="8712" spans="1:10" ht="15.75" hidden="1" thickBot="1" x14ac:dyDescent="0.3">
      <c r="A8712" s="237" t="s">
        <v>2094</v>
      </c>
      <c r="B8712" s="240" t="s">
        <v>8604</v>
      </c>
      <c r="C8712" s="31"/>
      <c r="D8712" s="32" t="s">
        <v>18</v>
      </c>
      <c r="E8712" s="197"/>
      <c r="F8712" s="204" t="s">
        <v>13</v>
      </c>
      <c r="G8712" s="33" t="str">
        <f t="shared" si="136"/>
        <v/>
      </c>
      <c r="H8712" s="34"/>
      <c r="I8712" s="35"/>
      <c r="J8712" s="36">
        <v>0</v>
      </c>
    </row>
    <row r="8713" spans="1:10" ht="15.75" hidden="1" thickBot="1" x14ac:dyDescent="0.3">
      <c r="A8713" s="238"/>
      <c r="B8713" s="241"/>
      <c r="C8713" s="38"/>
      <c r="D8713" s="38"/>
      <c r="E8713" s="199"/>
      <c r="F8713" s="205" t="s">
        <v>13</v>
      </c>
      <c r="G8713" s="37" t="str">
        <f t="shared" si="136"/>
        <v/>
      </c>
      <c r="H8713" s="40"/>
      <c r="I8713" s="37"/>
      <c r="J8713" s="36">
        <v>0</v>
      </c>
    </row>
    <row r="8714" spans="1:10" ht="39" hidden="1" thickBot="1" x14ac:dyDescent="0.3">
      <c r="A8714" s="238"/>
      <c r="B8714" s="241"/>
      <c r="C8714" s="41" t="s">
        <v>11541</v>
      </c>
      <c r="D8714" s="41" t="s">
        <v>83</v>
      </c>
      <c r="E8714" s="201">
        <v>1</v>
      </c>
      <c r="F8714" s="200">
        <v>57.683999999999997</v>
      </c>
      <c r="G8714" s="39">
        <f t="shared" si="136"/>
        <v>57.683999999999997</v>
      </c>
      <c r="H8714" s="44">
        <f>SUM(G8714:G8717)</f>
        <v>69.998171643902495</v>
      </c>
      <c r="I8714" s="45"/>
      <c r="J8714" s="36">
        <v>0</v>
      </c>
    </row>
    <row r="8715" spans="1:10" ht="15.75" hidden="1" thickBot="1" x14ac:dyDescent="0.3">
      <c r="A8715" s="238"/>
      <c r="B8715" s="241"/>
      <c r="C8715" s="41" t="s">
        <v>10607</v>
      </c>
      <c r="D8715" s="41" t="s">
        <v>2800</v>
      </c>
      <c r="E8715" s="201">
        <v>0.1384</v>
      </c>
      <c r="F8715" s="200">
        <v>28.6995</v>
      </c>
      <c r="G8715" s="39">
        <f t="shared" si="136"/>
        <v>3.9720108000000001</v>
      </c>
      <c r="H8715" s="40"/>
      <c r="I8715" s="37"/>
      <c r="J8715" s="36">
        <v>0</v>
      </c>
    </row>
    <row r="8716" spans="1:10" ht="15.75" hidden="1" thickBot="1" x14ac:dyDescent="0.3">
      <c r="A8716" s="238"/>
      <c r="B8716" s="241"/>
      <c r="C8716" s="41" t="s">
        <v>10601</v>
      </c>
      <c r="D8716" s="41" t="s">
        <v>2800</v>
      </c>
      <c r="E8716" s="201">
        <v>0.10879999999999999</v>
      </c>
      <c r="F8716" s="206">
        <v>22.097000000000001</v>
      </c>
      <c r="G8716" s="39">
        <f t="shared" si="136"/>
        <v>2.4041535999999999</v>
      </c>
      <c r="H8716" s="40"/>
      <c r="I8716" s="37"/>
      <c r="J8716" s="36">
        <v>0</v>
      </c>
    </row>
    <row r="8717" spans="1:10" ht="26.25" hidden="1" thickBot="1" x14ac:dyDescent="0.3">
      <c r="A8717" s="238"/>
      <c r="B8717" s="241"/>
      <c r="C8717" s="41" t="s">
        <v>11358</v>
      </c>
      <c r="D8717" s="41" t="s">
        <v>2880</v>
      </c>
      <c r="E8717" s="201">
        <v>1.41E-2</v>
      </c>
      <c r="F8717" s="206">
        <v>421.13526552500002</v>
      </c>
      <c r="G8717" s="39">
        <f t="shared" si="136"/>
        <v>5.9380072439024998</v>
      </c>
      <c r="H8717" s="40"/>
      <c r="I8717" s="37"/>
      <c r="J8717" s="36">
        <v>0</v>
      </c>
    </row>
    <row r="8718" spans="1:10" ht="15.75" hidden="1" thickBot="1" x14ac:dyDescent="0.3">
      <c r="A8718" s="239"/>
      <c r="B8718" s="242"/>
      <c r="C8718" s="46"/>
      <c r="D8718" s="46"/>
      <c r="E8718" s="202"/>
      <c r="F8718" s="203" t="s">
        <v>13</v>
      </c>
      <c r="G8718" s="48" t="str">
        <f t="shared" si="136"/>
        <v/>
      </c>
      <c r="H8718" s="50"/>
      <c r="I8718" s="37"/>
      <c r="J8718" s="36">
        <v>0</v>
      </c>
    </row>
    <row r="8719" spans="1:10" ht="15.75" hidden="1" thickBot="1" x14ac:dyDescent="0.3">
      <c r="A8719" s="237" t="s">
        <v>2095</v>
      </c>
      <c r="B8719" s="240" t="s">
        <v>8605</v>
      </c>
      <c r="C8719" s="31"/>
      <c r="D8719" s="32" t="s">
        <v>18</v>
      </c>
      <c r="E8719" s="197"/>
      <c r="F8719" s="204" t="s">
        <v>13</v>
      </c>
      <c r="G8719" s="33" t="str">
        <f t="shared" si="136"/>
        <v/>
      </c>
      <c r="H8719" s="34"/>
      <c r="I8719" s="35"/>
      <c r="J8719" s="36">
        <v>0</v>
      </c>
    </row>
    <row r="8720" spans="1:10" ht="15.75" hidden="1" thickBot="1" x14ac:dyDescent="0.3">
      <c r="A8720" s="238"/>
      <c r="B8720" s="241"/>
      <c r="C8720" s="38"/>
      <c r="D8720" s="38"/>
      <c r="E8720" s="199"/>
      <c r="F8720" s="205" t="s">
        <v>13</v>
      </c>
      <c r="G8720" s="37" t="str">
        <f t="shared" si="136"/>
        <v/>
      </c>
      <c r="H8720" s="40"/>
      <c r="I8720" s="37"/>
      <c r="J8720" s="36">
        <v>0</v>
      </c>
    </row>
    <row r="8721" spans="1:10" ht="26.25" hidden="1" thickBot="1" x14ac:dyDescent="0.3">
      <c r="A8721" s="238"/>
      <c r="B8721" s="241"/>
      <c r="C8721" s="41" t="s">
        <v>11544</v>
      </c>
      <c r="D8721" s="41" t="s">
        <v>83</v>
      </c>
      <c r="E8721" s="201">
        <v>1</v>
      </c>
      <c r="F8721" s="200">
        <v>10.231499999999999</v>
      </c>
      <c r="G8721" s="39">
        <f t="shared" si="136"/>
        <v>10.231499999999999</v>
      </c>
      <c r="H8721" s="44">
        <f>SUM(G8721:G8723)</f>
        <v>17.270743499999998</v>
      </c>
      <c r="I8721" s="45"/>
      <c r="J8721" s="36">
        <v>0</v>
      </c>
    </row>
    <row r="8722" spans="1:10" ht="15.75" hidden="1" thickBot="1" x14ac:dyDescent="0.3">
      <c r="A8722" s="238"/>
      <c r="B8722" s="241"/>
      <c r="C8722" s="41" t="s">
        <v>10605</v>
      </c>
      <c r="D8722" s="41" t="s">
        <v>2800</v>
      </c>
      <c r="E8722" s="201">
        <v>0.1346</v>
      </c>
      <c r="F8722" s="200">
        <v>23.246499999999997</v>
      </c>
      <c r="G8722" s="39">
        <f t="shared" si="136"/>
        <v>3.1289788999999995</v>
      </c>
      <c r="H8722" s="40"/>
      <c r="I8722" s="37"/>
      <c r="J8722" s="36">
        <v>0</v>
      </c>
    </row>
    <row r="8723" spans="1:10" ht="15.75" hidden="1" thickBot="1" x14ac:dyDescent="0.3">
      <c r="A8723" s="238"/>
      <c r="B8723" s="241"/>
      <c r="C8723" s="41" t="s">
        <v>10602</v>
      </c>
      <c r="D8723" s="41" t="s">
        <v>2800</v>
      </c>
      <c r="E8723" s="201">
        <v>0.1346</v>
      </c>
      <c r="F8723" s="206">
        <v>29.050999999999998</v>
      </c>
      <c r="G8723" s="39">
        <f t="shared" si="136"/>
        <v>3.9102645999999996</v>
      </c>
      <c r="H8723" s="40"/>
      <c r="I8723" s="37"/>
      <c r="J8723" s="36">
        <v>0</v>
      </c>
    </row>
    <row r="8724" spans="1:10" ht="15.75" hidden="1" thickBot="1" x14ac:dyDescent="0.3">
      <c r="A8724" s="239"/>
      <c r="B8724" s="242"/>
      <c r="C8724" s="46"/>
      <c r="D8724" s="46"/>
      <c r="E8724" s="202"/>
      <c r="F8724" s="203" t="s">
        <v>13</v>
      </c>
      <c r="G8724" s="48" t="str">
        <f t="shared" si="136"/>
        <v/>
      </c>
      <c r="H8724" s="50"/>
      <c r="I8724" s="37"/>
      <c r="J8724" s="36">
        <v>0</v>
      </c>
    </row>
    <row r="8725" spans="1:10" ht="15.75" hidden="1" thickBot="1" x14ac:dyDescent="0.3">
      <c r="A8725" s="237" t="s">
        <v>2096</v>
      </c>
      <c r="B8725" s="240" t="s">
        <v>8606</v>
      </c>
      <c r="C8725" s="31"/>
      <c r="D8725" s="32" t="s">
        <v>18</v>
      </c>
      <c r="E8725" s="197"/>
      <c r="F8725" s="204" t="s">
        <v>13</v>
      </c>
      <c r="G8725" s="33" t="str">
        <f t="shared" si="136"/>
        <v/>
      </c>
      <c r="H8725" s="34"/>
      <c r="I8725" s="35"/>
      <c r="J8725" s="36">
        <v>0</v>
      </c>
    </row>
    <row r="8726" spans="1:10" ht="15.75" hidden="1" thickBot="1" x14ac:dyDescent="0.3">
      <c r="A8726" s="246"/>
      <c r="B8726" s="241"/>
      <c r="C8726" s="38"/>
      <c r="D8726" s="38"/>
      <c r="E8726" s="199"/>
      <c r="F8726" s="205" t="s">
        <v>13</v>
      </c>
      <c r="G8726" s="39" t="str">
        <f t="shared" si="136"/>
        <v/>
      </c>
      <c r="H8726" s="40"/>
      <c r="I8726" s="37"/>
      <c r="J8726" s="36">
        <v>0</v>
      </c>
    </row>
    <row r="8727" spans="1:10" ht="26.25" hidden="1" thickBot="1" x14ac:dyDescent="0.3">
      <c r="A8727" s="246"/>
      <c r="B8727" s="241"/>
      <c r="C8727" s="41" t="s">
        <v>10641</v>
      </c>
      <c r="D8727" s="41" t="s">
        <v>2800</v>
      </c>
      <c r="E8727" s="201">
        <v>0.4</v>
      </c>
      <c r="F8727" s="200">
        <v>22.324999999999999</v>
      </c>
      <c r="G8727" s="39">
        <f t="shared" si="136"/>
        <v>8.93</v>
      </c>
      <c r="H8727" s="44">
        <f>SUM(G8727:G8729)</f>
        <v>153.50099999999998</v>
      </c>
      <c r="I8727" s="45"/>
      <c r="J8727" s="36">
        <v>0</v>
      </c>
    </row>
    <row r="8728" spans="1:10" ht="26.25" hidden="1" thickBot="1" x14ac:dyDescent="0.3">
      <c r="A8728" s="246"/>
      <c r="B8728" s="241"/>
      <c r="C8728" s="41" t="s">
        <v>10614</v>
      </c>
      <c r="D8728" s="41" t="s">
        <v>2800</v>
      </c>
      <c r="E8728" s="201">
        <v>0.4</v>
      </c>
      <c r="F8728" s="200">
        <v>28.024999999999999</v>
      </c>
      <c r="G8728" s="39">
        <f t="shared" si="136"/>
        <v>11.21</v>
      </c>
      <c r="H8728" s="40"/>
      <c r="I8728" s="37"/>
      <c r="J8728" s="36">
        <v>0</v>
      </c>
    </row>
    <row r="8729" spans="1:10" ht="26.25" hidden="1" thickBot="1" x14ac:dyDescent="0.3">
      <c r="A8729" s="246"/>
      <c r="B8729" s="241"/>
      <c r="C8729" s="41" t="s">
        <v>10836</v>
      </c>
      <c r="D8729" s="41" t="s">
        <v>83</v>
      </c>
      <c r="E8729" s="201">
        <v>1</v>
      </c>
      <c r="F8729" s="206">
        <v>133.36099999999999</v>
      </c>
      <c r="G8729" s="39">
        <f t="shared" si="136"/>
        <v>133.36099999999999</v>
      </c>
      <c r="H8729" s="40"/>
      <c r="I8729" s="37"/>
      <c r="J8729" s="36">
        <v>0</v>
      </c>
    </row>
    <row r="8730" spans="1:10" ht="15.75" hidden="1" thickBot="1" x14ac:dyDescent="0.3">
      <c r="A8730" s="247"/>
      <c r="B8730" s="242"/>
      <c r="C8730" s="46"/>
      <c r="D8730" s="46"/>
      <c r="E8730" s="202"/>
      <c r="F8730" s="203"/>
      <c r="G8730" s="49" t="str">
        <f t="shared" si="136"/>
        <v/>
      </c>
      <c r="H8730" s="50"/>
      <c r="I8730" s="45"/>
      <c r="J8730" s="36">
        <v>0</v>
      </c>
    </row>
    <row r="8731" spans="1:10" ht="15.75" hidden="1" thickBot="1" x14ac:dyDescent="0.3">
      <c r="A8731" s="237" t="s">
        <v>2097</v>
      </c>
      <c r="B8731" s="240" t="s">
        <v>8609</v>
      </c>
      <c r="C8731" s="31"/>
      <c r="D8731" s="32" t="s">
        <v>106</v>
      </c>
      <c r="E8731" s="197"/>
      <c r="F8731" s="204" t="s">
        <v>13</v>
      </c>
      <c r="G8731" s="33" t="str">
        <f t="shared" si="136"/>
        <v/>
      </c>
      <c r="H8731" s="34"/>
      <c r="I8731" s="35"/>
      <c r="J8731" s="36">
        <v>0</v>
      </c>
    </row>
    <row r="8732" spans="1:10" ht="15.75" hidden="1" thickBot="1" x14ac:dyDescent="0.3">
      <c r="A8732" s="246"/>
      <c r="B8732" s="241"/>
      <c r="C8732" s="38"/>
      <c r="D8732" s="38"/>
      <c r="E8732" s="199"/>
      <c r="F8732" s="205" t="s">
        <v>13</v>
      </c>
      <c r="G8732" s="39" t="str">
        <f t="shared" si="136"/>
        <v/>
      </c>
      <c r="H8732" s="40"/>
      <c r="I8732" s="37"/>
      <c r="J8732" s="36">
        <v>0</v>
      </c>
    </row>
    <row r="8733" spans="1:10" ht="15.75" hidden="1" thickBot="1" x14ac:dyDescent="0.3">
      <c r="A8733" s="246"/>
      <c r="B8733" s="241"/>
      <c r="C8733" s="41" t="s">
        <v>11416</v>
      </c>
      <c r="D8733" s="41" t="s">
        <v>1044</v>
      </c>
      <c r="E8733" s="201">
        <v>9.2240000000000002</v>
      </c>
      <c r="F8733" s="200">
        <v>10.041499999999999</v>
      </c>
      <c r="G8733" s="39">
        <f t="shared" si="136"/>
        <v>92.622795999999994</v>
      </c>
      <c r="H8733" s="44">
        <f>SUM(G8733:G8746)</f>
        <v>600.14291100000003</v>
      </c>
      <c r="I8733" s="45"/>
      <c r="J8733" s="36">
        <v>0</v>
      </c>
    </row>
    <row r="8734" spans="1:10" ht="15.75" hidden="1" thickBot="1" x14ac:dyDescent="0.3">
      <c r="A8734" s="246"/>
      <c r="B8734" s="241"/>
      <c r="C8734" s="41" t="s">
        <v>11468</v>
      </c>
      <c r="D8734" s="41" t="s">
        <v>1044</v>
      </c>
      <c r="E8734" s="201">
        <v>0.89600000000000002</v>
      </c>
      <c r="F8734" s="206">
        <v>8.4359999999999999</v>
      </c>
      <c r="G8734" s="39">
        <f t="shared" si="136"/>
        <v>7.558656</v>
      </c>
      <c r="H8734" s="40"/>
      <c r="I8734" s="37"/>
      <c r="J8734" s="36">
        <v>0</v>
      </c>
    </row>
    <row r="8735" spans="1:10" ht="15.75" hidden="1" thickBot="1" x14ac:dyDescent="0.3">
      <c r="A8735" s="246"/>
      <c r="B8735" s="241"/>
      <c r="C8735" s="41" t="s">
        <v>11469</v>
      </c>
      <c r="D8735" s="41" t="s">
        <v>1044</v>
      </c>
      <c r="E8735" s="201">
        <v>7.0999999999999994E-2</v>
      </c>
      <c r="F8735" s="206">
        <v>40.137499999999996</v>
      </c>
      <c r="G8735" s="39">
        <f t="shared" si="136"/>
        <v>2.8497624999999993</v>
      </c>
      <c r="H8735" s="40"/>
      <c r="I8735" s="37"/>
      <c r="J8735" s="36">
        <v>0</v>
      </c>
    </row>
    <row r="8736" spans="1:10" ht="26.25" hidden="1" thickBot="1" x14ac:dyDescent="0.3">
      <c r="A8736" s="246"/>
      <c r="B8736" s="241"/>
      <c r="C8736" s="41" t="s">
        <v>11435</v>
      </c>
      <c r="D8736" s="41" t="s">
        <v>83</v>
      </c>
      <c r="E8736" s="201">
        <v>3.3330000000000002</v>
      </c>
      <c r="F8736" s="206">
        <v>2.09</v>
      </c>
      <c r="G8736" s="39">
        <f t="shared" si="136"/>
        <v>6.9659699999999996</v>
      </c>
      <c r="H8736" s="40"/>
      <c r="I8736" s="37"/>
      <c r="J8736" s="36">
        <v>0</v>
      </c>
    </row>
    <row r="8737" spans="1:10" ht="26.25" hidden="1" thickBot="1" x14ac:dyDescent="0.3">
      <c r="A8737" s="246"/>
      <c r="B8737" s="241"/>
      <c r="C8737" s="41" t="s">
        <v>11687</v>
      </c>
      <c r="D8737" s="41" t="s">
        <v>1302</v>
      </c>
      <c r="E8737" s="201">
        <v>0.9</v>
      </c>
      <c r="F8737" s="206">
        <v>48.915500000000002</v>
      </c>
      <c r="G8737" s="39">
        <f t="shared" si="136"/>
        <v>44.023949999999999</v>
      </c>
      <c r="H8737" s="40"/>
      <c r="I8737" s="37"/>
      <c r="J8737" s="36">
        <v>0</v>
      </c>
    </row>
    <row r="8738" spans="1:10" ht="26.25" hidden="1" thickBot="1" x14ac:dyDescent="0.3">
      <c r="A8738" s="246"/>
      <c r="B8738" s="241"/>
      <c r="C8738" s="41" t="s">
        <v>11613</v>
      </c>
      <c r="D8738" s="41" t="s">
        <v>1302</v>
      </c>
      <c r="E8738" s="201">
        <v>1.0289999999999999</v>
      </c>
      <c r="F8738" s="206">
        <v>63.830499999999994</v>
      </c>
      <c r="G8738" s="39">
        <f t="shared" si="136"/>
        <v>65.681584499999985</v>
      </c>
      <c r="H8738" s="40"/>
      <c r="I8738" s="37"/>
      <c r="J8738" s="36">
        <v>0</v>
      </c>
    </row>
    <row r="8739" spans="1:10" ht="15.75" hidden="1" thickBot="1" x14ac:dyDescent="0.3">
      <c r="A8739" s="246"/>
      <c r="B8739" s="241"/>
      <c r="C8739" s="41" t="s">
        <v>11422</v>
      </c>
      <c r="D8739" s="41" t="s">
        <v>2800</v>
      </c>
      <c r="E8739" s="201">
        <v>4.7480000000000002</v>
      </c>
      <c r="F8739" s="206">
        <v>22.856999999999999</v>
      </c>
      <c r="G8739" s="39">
        <f t="shared" si="136"/>
        <v>108.525036</v>
      </c>
      <c r="H8739" s="40"/>
      <c r="I8739" s="37"/>
      <c r="J8739" s="36">
        <v>0</v>
      </c>
    </row>
    <row r="8740" spans="1:10" ht="15.75" hidden="1" thickBot="1" x14ac:dyDescent="0.3">
      <c r="A8740" s="246"/>
      <c r="B8740" s="241"/>
      <c r="C8740" s="41" t="s">
        <v>11423</v>
      </c>
      <c r="D8740" s="41" t="s">
        <v>2800</v>
      </c>
      <c r="E8740" s="201">
        <v>5.78</v>
      </c>
      <c r="F8740" s="206">
        <v>28.509499999999999</v>
      </c>
      <c r="G8740" s="39">
        <f t="shared" si="136"/>
        <v>164.78491</v>
      </c>
      <c r="H8740" s="40"/>
      <c r="I8740" s="37"/>
      <c r="J8740" s="36">
        <v>0</v>
      </c>
    </row>
    <row r="8741" spans="1:10" ht="39" hidden="1" thickBot="1" x14ac:dyDescent="0.3">
      <c r="A8741" s="246"/>
      <c r="B8741" s="241"/>
      <c r="C8741" s="41" t="s">
        <v>10903</v>
      </c>
      <c r="D8741" s="41" t="s">
        <v>83</v>
      </c>
      <c r="E8741" s="201">
        <v>3.2730000000000001</v>
      </c>
      <c r="F8741" s="206">
        <v>1.159</v>
      </c>
      <c r="G8741" s="39">
        <f t="shared" si="136"/>
        <v>3.7934070000000002</v>
      </c>
      <c r="H8741" s="40"/>
      <c r="I8741" s="37"/>
      <c r="J8741" s="36">
        <v>0</v>
      </c>
    </row>
    <row r="8742" spans="1:10" ht="15.75" hidden="1" thickBot="1" x14ac:dyDescent="0.3">
      <c r="A8742" s="246"/>
      <c r="B8742" s="241"/>
      <c r="C8742" s="41" t="s">
        <v>11469</v>
      </c>
      <c r="D8742" s="41" t="s">
        <v>1044</v>
      </c>
      <c r="E8742" s="201">
        <v>4.0000000000000001E-3</v>
      </c>
      <c r="F8742" s="206">
        <v>40.137499999999996</v>
      </c>
      <c r="G8742" s="39">
        <f t="shared" si="136"/>
        <v>0.16055</v>
      </c>
      <c r="H8742" s="40"/>
      <c r="I8742" s="37"/>
      <c r="J8742" s="36">
        <v>0</v>
      </c>
    </row>
    <row r="8743" spans="1:10" ht="15.75" hidden="1" thickBot="1" x14ac:dyDescent="0.3">
      <c r="A8743" s="246"/>
      <c r="B8743" s="241"/>
      <c r="C8743" s="41" t="s">
        <v>11710</v>
      </c>
      <c r="D8743" s="41" t="s">
        <v>83</v>
      </c>
      <c r="E8743" s="201">
        <v>1.091</v>
      </c>
      <c r="F8743" s="206">
        <v>7.3624999999999998</v>
      </c>
      <c r="G8743" s="39">
        <f t="shared" si="136"/>
        <v>8.0324875000000002</v>
      </c>
      <c r="H8743" s="40"/>
      <c r="I8743" s="37"/>
      <c r="J8743" s="36">
        <v>0</v>
      </c>
    </row>
    <row r="8744" spans="1:10" ht="26.25" hidden="1" thickBot="1" x14ac:dyDescent="0.3">
      <c r="A8744" s="246"/>
      <c r="B8744" s="241"/>
      <c r="C8744" s="41" t="s">
        <v>11687</v>
      </c>
      <c r="D8744" s="41" t="s">
        <v>1302</v>
      </c>
      <c r="E8744" s="201">
        <v>1.0289999999999999</v>
      </c>
      <c r="F8744" s="206">
        <v>48.915500000000002</v>
      </c>
      <c r="G8744" s="39">
        <f t="shared" si="136"/>
        <v>50.334049499999999</v>
      </c>
      <c r="H8744" s="40"/>
      <c r="I8744" s="37"/>
      <c r="J8744" s="36">
        <v>0</v>
      </c>
    </row>
    <row r="8745" spans="1:10" ht="15.75" hidden="1" thickBot="1" x14ac:dyDescent="0.3">
      <c r="A8745" s="246"/>
      <c r="B8745" s="241"/>
      <c r="C8745" s="41" t="s">
        <v>11422</v>
      </c>
      <c r="D8745" s="41" t="s">
        <v>2800</v>
      </c>
      <c r="E8745" s="201">
        <v>0.77800000000000002</v>
      </c>
      <c r="F8745" s="206">
        <v>22.856999999999999</v>
      </c>
      <c r="G8745" s="39">
        <f t="shared" si="136"/>
        <v>17.782745999999999</v>
      </c>
      <c r="H8745" s="40"/>
      <c r="I8745" s="37"/>
      <c r="J8745" s="36">
        <v>0</v>
      </c>
    </row>
    <row r="8746" spans="1:10" ht="15.75" hidden="1" thickBot="1" x14ac:dyDescent="0.3">
      <c r="A8746" s="246"/>
      <c r="B8746" s="241"/>
      <c r="C8746" s="41" t="s">
        <v>11423</v>
      </c>
      <c r="D8746" s="41" t="s">
        <v>2800</v>
      </c>
      <c r="E8746" s="201">
        <v>0.94799999999999995</v>
      </c>
      <c r="F8746" s="206">
        <v>28.509499999999999</v>
      </c>
      <c r="G8746" s="39">
        <f t="shared" si="136"/>
        <v>27.027005999999997</v>
      </c>
      <c r="H8746" s="40"/>
      <c r="I8746" s="37"/>
      <c r="J8746" s="36">
        <v>0</v>
      </c>
    </row>
    <row r="8747" spans="1:10" ht="15.75" hidden="1" thickBot="1" x14ac:dyDescent="0.3">
      <c r="A8747" s="247"/>
      <c r="B8747" s="242"/>
      <c r="C8747" s="46"/>
      <c r="D8747" s="46"/>
      <c r="E8747" s="202"/>
      <c r="F8747" s="203"/>
      <c r="G8747" s="49" t="str">
        <f t="shared" si="136"/>
        <v/>
      </c>
      <c r="H8747" s="50"/>
      <c r="I8747" s="45"/>
      <c r="J8747" s="36">
        <v>0</v>
      </c>
    </row>
    <row r="8748" spans="1:10" ht="15.75" hidden="1" thickBot="1" x14ac:dyDescent="0.3">
      <c r="A8748" s="237" t="s">
        <v>2098</v>
      </c>
      <c r="B8748" s="240" t="s">
        <v>8610</v>
      </c>
      <c r="C8748" s="31"/>
      <c r="D8748" s="32" t="s">
        <v>18</v>
      </c>
      <c r="E8748" s="197"/>
      <c r="F8748" s="204" t="s">
        <v>13</v>
      </c>
      <c r="G8748" s="33" t="str">
        <f t="shared" si="136"/>
        <v/>
      </c>
      <c r="H8748" s="34"/>
      <c r="I8748" s="35"/>
      <c r="J8748" s="36">
        <v>0</v>
      </c>
    </row>
    <row r="8749" spans="1:10" ht="15.75" hidden="1" thickBot="1" x14ac:dyDescent="0.3">
      <c r="A8749" s="246"/>
      <c r="B8749" s="241"/>
      <c r="C8749" s="38"/>
      <c r="D8749" s="38"/>
      <c r="E8749" s="199"/>
      <c r="F8749" s="205" t="s">
        <v>13</v>
      </c>
      <c r="G8749" s="39" t="str">
        <f t="shared" si="136"/>
        <v/>
      </c>
      <c r="H8749" s="40"/>
      <c r="I8749" s="37"/>
      <c r="J8749" s="36">
        <v>0</v>
      </c>
    </row>
    <row r="8750" spans="1:10" ht="26.25" hidden="1" thickBot="1" x14ac:dyDescent="0.3">
      <c r="A8750" s="246"/>
      <c r="B8750" s="241"/>
      <c r="C8750" s="41" t="s">
        <v>10614</v>
      </c>
      <c r="D8750" s="41" t="s">
        <v>2800</v>
      </c>
      <c r="E8750" s="201">
        <v>5.1499999999999997E-2</v>
      </c>
      <c r="F8750" s="200">
        <v>28.024999999999999</v>
      </c>
      <c r="G8750" s="39">
        <f t="shared" si="136"/>
        <v>1.4432874999999998</v>
      </c>
      <c r="H8750" s="44">
        <f>SUM(G8750:G8752)</f>
        <v>2.581283</v>
      </c>
      <c r="I8750" s="45"/>
      <c r="J8750" s="36">
        <v>0</v>
      </c>
    </row>
    <row r="8751" spans="1:10" ht="15.75" hidden="1" thickBot="1" x14ac:dyDescent="0.3">
      <c r="A8751" s="246"/>
      <c r="B8751" s="241"/>
      <c r="C8751" s="41" t="s">
        <v>10601</v>
      </c>
      <c r="D8751" s="41" t="s">
        <v>2800</v>
      </c>
      <c r="E8751" s="201">
        <v>5.1499999999999997E-2</v>
      </c>
      <c r="F8751" s="206">
        <v>22.097000000000001</v>
      </c>
      <c r="G8751" s="39">
        <f t="shared" si="136"/>
        <v>1.1379954999999999</v>
      </c>
      <c r="H8751" s="40"/>
      <c r="I8751" s="37"/>
      <c r="J8751" s="36">
        <v>0</v>
      </c>
    </row>
    <row r="8752" spans="1:10" ht="26.25" hidden="1" thickBot="1" x14ac:dyDescent="0.3">
      <c r="A8752" s="246"/>
      <c r="B8752" s="241"/>
      <c r="C8752" s="41" t="s">
        <v>2099</v>
      </c>
      <c r="D8752" s="41" t="s">
        <v>83</v>
      </c>
      <c r="E8752" s="201">
        <v>1</v>
      </c>
      <c r="F8752" s="206" t="s">
        <v>13</v>
      </c>
      <c r="G8752" s="39" t="str">
        <f t="shared" si="136"/>
        <v/>
      </c>
      <c r="H8752" s="40"/>
      <c r="I8752" s="37"/>
      <c r="J8752" s="36">
        <v>0</v>
      </c>
    </row>
    <row r="8753" spans="1:10" ht="15.75" hidden="1" thickBot="1" x14ac:dyDescent="0.3">
      <c r="A8753" s="247"/>
      <c r="B8753" s="242"/>
      <c r="C8753" s="46"/>
      <c r="D8753" s="46"/>
      <c r="E8753" s="202"/>
      <c r="F8753" s="203"/>
      <c r="G8753" s="49" t="str">
        <f t="shared" si="136"/>
        <v/>
      </c>
      <c r="H8753" s="50"/>
      <c r="I8753" s="45"/>
      <c r="J8753" s="36">
        <v>0</v>
      </c>
    </row>
    <row r="8754" spans="1:10" ht="15.75" thickBot="1" x14ac:dyDescent="0.3">
      <c r="A8754" s="237" t="s">
        <v>2100</v>
      </c>
      <c r="B8754" s="240" t="s">
        <v>8611</v>
      </c>
      <c r="C8754" s="31"/>
      <c r="D8754" s="32" t="s">
        <v>18</v>
      </c>
      <c r="E8754" s="197"/>
      <c r="F8754" s="204" t="s">
        <v>13</v>
      </c>
      <c r="G8754" s="33" t="str">
        <f t="shared" si="136"/>
        <v/>
      </c>
      <c r="H8754" s="34"/>
      <c r="I8754" s="35"/>
      <c r="J8754" s="36">
        <v>3</v>
      </c>
    </row>
    <row r="8755" spans="1:10" x14ac:dyDescent="0.25">
      <c r="A8755" s="246"/>
      <c r="B8755" s="241"/>
      <c r="C8755" s="38"/>
      <c r="D8755" s="38"/>
      <c r="E8755" s="199"/>
      <c r="F8755" s="205" t="s">
        <v>13</v>
      </c>
      <c r="G8755" s="39" t="str">
        <f t="shared" si="136"/>
        <v/>
      </c>
      <c r="H8755" s="40"/>
      <c r="I8755" s="37"/>
      <c r="J8755" s="36">
        <v>3</v>
      </c>
    </row>
    <row r="8756" spans="1:10" x14ac:dyDescent="0.25">
      <c r="A8756" s="246"/>
      <c r="B8756" s="241"/>
      <c r="C8756" s="41" t="s">
        <v>11170</v>
      </c>
      <c r="D8756" s="41" t="s">
        <v>83</v>
      </c>
      <c r="E8756" s="201">
        <v>1</v>
      </c>
      <c r="F8756" s="200">
        <v>27.331499999999998</v>
      </c>
      <c r="G8756" s="39">
        <f t="shared" si="136"/>
        <v>27.331499999999998</v>
      </c>
      <c r="H8756" s="44">
        <f>SUM(G8756:G8756)</f>
        <v>27.331499999999998</v>
      </c>
      <c r="I8756" s="45"/>
      <c r="J8756" s="36">
        <v>3</v>
      </c>
    </row>
    <row r="8757" spans="1:10" ht="15.75" thickBot="1" x14ac:dyDescent="0.3">
      <c r="A8757" s="247"/>
      <c r="B8757" s="242"/>
      <c r="C8757" s="46"/>
      <c r="D8757" s="46"/>
      <c r="E8757" s="202"/>
      <c r="F8757" s="203"/>
      <c r="G8757" s="49" t="str">
        <f t="shared" si="136"/>
        <v/>
      </c>
      <c r="H8757" s="50"/>
      <c r="I8757" s="45"/>
      <c r="J8757" s="36">
        <v>3</v>
      </c>
    </row>
    <row r="8758" spans="1:10" ht="15.75" thickBot="1" x14ac:dyDescent="0.3">
      <c r="A8758" s="237" t="s">
        <v>2101</v>
      </c>
      <c r="B8758" s="240" t="s">
        <v>8612</v>
      </c>
      <c r="C8758" s="31"/>
      <c r="D8758" s="32" t="s">
        <v>18</v>
      </c>
      <c r="E8758" s="197"/>
      <c r="F8758" s="204" t="s">
        <v>13</v>
      </c>
      <c r="G8758" s="33" t="str">
        <f t="shared" si="136"/>
        <v/>
      </c>
      <c r="H8758" s="34"/>
      <c r="I8758" s="35"/>
      <c r="J8758" s="36">
        <v>5</v>
      </c>
    </row>
    <row r="8759" spans="1:10" x14ac:dyDescent="0.25">
      <c r="A8759" s="246"/>
      <c r="B8759" s="241"/>
      <c r="C8759" s="38"/>
      <c r="D8759" s="38"/>
      <c r="E8759" s="199"/>
      <c r="F8759" s="205" t="s">
        <v>13</v>
      </c>
      <c r="G8759" s="39" t="str">
        <f t="shared" si="136"/>
        <v/>
      </c>
      <c r="H8759" s="40"/>
      <c r="I8759" s="37"/>
      <c r="J8759" s="36">
        <v>5</v>
      </c>
    </row>
    <row r="8760" spans="1:10" x14ac:dyDescent="0.25">
      <c r="A8760" s="246"/>
      <c r="B8760" s="241"/>
      <c r="C8760" s="41" t="s">
        <v>11136</v>
      </c>
      <c r="D8760" s="41" t="s">
        <v>83</v>
      </c>
      <c r="E8760" s="201">
        <v>1</v>
      </c>
      <c r="F8760" s="200">
        <v>8.8919999999999995</v>
      </c>
      <c r="G8760" s="39">
        <f t="shared" si="136"/>
        <v>8.8919999999999995</v>
      </c>
      <c r="H8760" s="44">
        <f>SUM(G8760:G8760)</f>
        <v>8.8919999999999995</v>
      </c>
      <c r="I8760" s="45"/>
      <c r="J8760" s="36">
        <v>5</v>
      </c>
    </row>
    <row r="8761" spans="1:10" ht="15.75" thickBot="1" x14ac:dyDescent="0.3">
      <c r="A8761" s="247"/>
      <c r="B8761" s="242"/>
      <c r="C8761" s="46"/>
      <c r="D8761" s="46"/>
      <c r="E8761" s="202"/>
      <c r="F8761" s="203"/>
      <c r="G8761" s="49" t="str">
        <f t="shared" si="136"/>
        <v/>
      </c>
      <c r="H8761" s="50"/>
      <c r="I8761" s="45"/>
      <c r="J8761" s="36">
        <v>5</v>
      </c>
    </row>
    <row r="8762" spans="1:10" ht="15.75" thickBot="1" x14ac:dyDescent="0.3">
      <c r="A8762" s="237" t="s">
        <v>2102</v>
      </c>
      <c r="B8762" s="240" t="s">
        <v>8613</v>
      </c>
      <c r="C8762" s="31"/>
      <c r="D8762" s="32" t="s">
        <v>18</v>
      </c>
      <c r="E8762" s="197"/>
      <c r="F8762" s="204" t="s">
        <v>13</v>
      </c>
      <c r="G8762" s="33" t="str">
        <f t="shared" si="136"/>
        <v/>
      </c>
      <c r="H8762" s="34"/>
      <c r="I8762" s="35"/>
      <c r="J8762" s="36">
        <v>100</v>
      </c>
    </row>
    <row r="8763" spans="1:10" x14ac:dyDescent="0.25">
      <c r="A8763" s="238"/>
      <c r="B8763" s="241"/>
      <c r="C8763" s="38"/>
      <c r="D8763" s="38"/>
      <c r="E8763" s="199"/>
      <c r="F8763" s="205" t="s">
        <v>13</v>
      </c>
      <c r="G8763" s="37" t="str">
        <f t="shared" si="136"/>
        <v/>
      </c>
      <c r="H8763" s="40"/>
      <c r="I8763" s="37"/>
      <c r="J8763" s="36">
        <v>100</v>
      </c>
    </row>
    <row r="8764" spans="1:10" x14ac:dyDescent="0.25">
      <c r="A8764" s="238"/>
      <c r="B8764" s="241"/>
      <c r="C8764" s="41" t="s">
        <v>2103</v>
      </c>
      <c r="D8764" s="41" t="s">
        <v>87</v>
      </c>
      <c r="E8764" s="201">
        <v>1</v>
      </c>
      <c r="F8764" s="206">
        <v>49.88</v>
      </c>
      <c r="G8764" s="39">
        <f t="shared" si="136"/>
        <v>49.88</v>
      </c>
      <c r="H8764" s="44">
        <f>SUM(G8764:G8769)</f>
        <v>87.220398688649993</v>
      </c>
      <c r="I8764" s="45"/>
      <c r="J8764" s="36">
        <v>100</v>
      </c>
    </row>
    <row r="8765" spans="1:10" ht="25.5" x14ac:dyDescent="0.25">
      <c r="A8765" s="238"/>
      <c r="B8765" s="241"/>
      <c r="C8765" s="41" t="s">
        <v>410</v>
      </c>
      <c r="D8765" s="41" t="s">
        <v>106</v>
      </c>
      <c r="E8765" s="201">
        <v>1.5</v>
      </c>
      <c r="F8765" s="206">
        <v>6.32</v>
      </c>
      <c r="G8765" s="37">
        <f t="shared" si="136"/>
        <v>9.48</v>
      </c>
      <c r="H8765" s="40"/>
      <c r="I8765" s="37"/>
      <c r="J8765" s="36">
        <v>100</v>
      </c>
    </row>
    <row r="8766" spans="1:10" x14ac:dyDescent="0.25">
      <c r="A8766" s="238"/>
      <c r="B8766" s="241"/>
      <c r="C8766" s="41" t="s">
        <v>411</v>
      </c>
      <c r="D8766" s="41" t="s">
        <v>87</v>
      </c>
      <c r="E8766" s="201">
        <v>1</v>
      </c>
      <c r="F8766" s="206">
        <v>5.69</v>
      </c>
      <c r="G8766" s="37">
        <f t="shared" si="136"/>
        <v>5.69</v>
      </c>
      <c r="H8766" s="40"/>
      <c r="I8766" s="37"/>
      <c r="J8766" s="36">
        <v>100</v>
      </c>
    </row>
    <row r="8767" spans="1:10" x14ac:dyDescent="0.25">
      <c r="A8767" s="238"/>
      <c r="B8767" s="241"/>
      <c r="C8767" s="41" t="s">
        <v>412</v>
      </c>
      <c r="D8767" s="41" t="s">
        <v>87</v>
      </c>
      <c r="E8767" s="201">
        <v>1</v>
      </c>
      <c r="F8767" s="206">
        <v>4.63</v>
      </c>
      <c r="G8767" s="37">
        <f t="shared" si="136"/>
        <v>4.63</v>
      </c>
      <c r="H8767" s="40"/>
      <c r="I8767" s="37"/>
      <c r="J8767" s="36">
        <v>100</v>
      </c>
    </row>
    <row r="8768" spans="1:10" x14ac:dyDescent="0.25">
      <c r="A8768" s="238"/>
      <c r="B8768" s="241"/>
      <c r="C8768" s="41" t="s">
        <v>10605</v>
      </c>
      <c r="D8768" s="41" t="s">
        <v>2800</v>
      </c>
      <c r="E8768" s="201">
        <v>0.1509375</v>
      </c>
      <c r="F8768" s="200">
        <v>23.246499999999997</v>
      </c>
      <c r="G8768" s="39">
        <f t="shared" si="136"/>
        <v>3.5087685937499997</v>
      </c>
      <c r="H8768" s="40"/>
      <c r="I8768" s="37"/>
      <c r="J8768" s="36">
        <v>100</v>
      </c>
    </row>
    <row r="8769" spans="1:10" x14ac:dyDescent="0.25">
      <c r="A8769" s="238"/>
      <c r="B8769" s="241"/>
      <c r="C8769" s="41" t="s">
        <v>10602</v>
      </c>
      <c r="D8769" s="41" t="s">
        <v>2800</v>
      </c>
      <c r="E8769" s="201">
        <v>0.48299989999999998</v>
      </c>
      <c r="F8769" s="200">
        <v>29.050999999999998</v>
      </c>
      <c r="G8769" s="37">
        <f t="shared" si="136"/>
        <v>14.031630094899999</v>
      </c>
      <c r="H8769" s="40"/>
      <c r="I8769" s="37"/>
      <c r="J8769" s="36">
        <v>100</v>
      </c>
    </row>
    <row r="8770" spans="1:10" ht="15.75" thickBot="1" x14ac:dyDescent="0.3">
      <c r="A8770" s="239"/>
      <c r="B8770" s="242"/>
      <c r="C8770" s="46"/>
      <c r="D8770" s="46"/>
      <c r="E8770" s="202"/>
      <c r="F8770" s="203" t="s">
        <v>13</v>
      </c>
      <c r="G8770" s="48" t="str">
        <f t="shared" si="136"/>
        <v/>
      </c>
      <c r="H8770" s="50"/>
      <c r="I8770" s="37"/>
      <c r="J8770" s="36">
        <v>100</v>
      </c>
    </row>
    <row r="8771" spans="1:10" ht="15.75" thickBot="1" x14ac:dyDescent="0.3">
      <c r="A8771" s="237" t="s">
        <v>2104</v>
      </c>
      <c r="B8771" s="240" t="s">
        <v>8614</v>
      </c>
      <c r="C8771" s="31"/>
      <c r="D8771" s="32" t="s">
        <v>18</v>
      </c>
      <c r="E8771" s="197"/>
      <c r="F8771" s="204" t="s">
        <v>13</v>
      </c>
      <c r="G8771" s="33" t="str">
        <f t="shared" si="136"/>
        <v/>
      </c>
      <c r="H8771" s="34"/>
      <c r="I8771" s="35"/>
      <c r="J8771" s="36">
        <v>100</v>
      </c>
    </row>
    <row r="8772" spans="1:10" x14ac:dyDescent="0.25">
      <c r="A8772" s="238"/>
      <c r="B8772" s="241"/>
      <c r="C8772" s="38"/>
      <c r="D8772" s="38"/>
      <c r="E8772" s="199"/>
      <c r="F8772" s="205" t="s">
        <v>13</v>
      </c>
      <c r="G8772" s="37" t="str">
        <f t="shared" si="136"/>
        <v/>
      </c>
      <c r="H8772" s="40"/>
      <c r="I8772" s="37"/>
      <c r="J8772" s="36">
        <v>100</v>
      </c>
    </row>
    <row r="8773" spans="1:10" x14ac:dyDescent="0.25">
      <c r="A8773" s="238"/>
      <c r="B8773" s="241"/>
      <c r="C8773" s="41" t="s">
        <v>2105</v>
      </c>
      <c r="D8773" s="41" t="s">
        <v>87</v>
      </c>
      <c r="E8773" s="201">
        <v>1</v>
      </c>
      <c r="F8773" s="206">
        <v>69.44</v>
      </c>
      <c r="G8773" s="39">
        <f t="shared" si="136"/>
        <v>69.44</v>
      </c>
      <c r="H8773" s="44">
        <f>SUM(G8773:G8778)</f>
        <v>106.78039868865</v>
      </c>
      <c r="I8773" s="45"/>
      <c r="J8773" s="36">
        <v>100</v>
      </c>
    </row>
    <row r="8774" spans="1:10" ht="25.5" x14ac:dyDescent="0.25">
      <c r="A8774" s="238"/>
      <c r="B8774" s="241"/>
      <c r="C8774" s="41" t="s">
        <v>410</v>
      </c>
      <c r="D8774" s="41" t="s">
        <v>106</v>
      </c>
      <c r="E8774" s="201">
        <v>1.5</v>
      </c>
      <c r="F8774" s="206">
        <v>6.32</v>
      </c>
      <c r="G8774" s="37">
        <f t="shared" ref="G8774:G8837" si="137">IF(ISNUMBER(F8774),E8774*F8774,"")</f>
        <v>9.48</v>
      </c>
      <c r="H8774" s="40"/>
      <c r="I8774" s="37"/>
      <c r="J8774" s="36">
        <v>100</v>
      </c>
    </row>
    <row r="8775" spans="1:10" x14ac:dyDescent="0.25">
      <c r="A8775" s="238"/>
      <c r="B8775" s="241"/>
      <c r="C8775" s="41" t="s">
        <v>411</v>
      </c>
      <c r="D8775" s="41" t="s">
        <v>87</v>
      </c>
      <c r="E8775" s="201">
        <v>1</v>
      </c>
      <c r="F8775" s="206">
        <v>5.69</v>
      </c>
      <c r="G8775" s="37">
        <f t="shared" si="137"/>
        <v>5.69</v>
      </c>
      <c r="H8775" s="40"/>
      <c r="I8775" s="37"/>
      <c r="J8775" s="36">
        <v>100</v>
      </c>
    </row>
    <row r="8776" spans="1:10" x14ac:dyDescent="0.25">
      <c r="A8776" s="238"/>
      <c r="B8776" s="241"/>
      <c r="C8776" s="41" t="s">
        <v>412</v>
      </c>
      <c r="D8776" s="41" t="s">
        <v>87</v>
      </c>
      <c r="E8776" s="201">
        <v>1</v>
      </c>
      <c r="F8776" s="206">
        <v>4.63</v>
      </c>
      <c r="G8776" s="37">
        <f t="shared" si="137"/>
        <v>4.63</v>
      </c>
      <c r="H8776" s="40"/>
      <c r="I8776" s="37"/>
      <c r="J8776" s="36">
        <v>100</v>
      </c>
    </row>
    <row r="8777" spans="1:10" x14ac:dyDescent="0.25">
      <c r="A8777" s="238"/>
      <c r="B8777" s="241"/>
      <c r="C8777" s="41" t="s">
        <v>10605</v>
      </c>
      <c r="D8777" s="41" t="s">
        <v>2800</v>
      </c>
      <c r="E8777" s="201">
        <v>0.1509375</v>
      </c>
      <c r="F8777" s="200">
        <v>23.246499999999997</v>
      </c>
      <c r="G8777" s="39">
        <f t="shared" si="137"/>
        <v>3.5087685937499997</v>
      </c>
      <c r="H8777" s="40"/>
      <c r="I8777" s="37"/>
      <c r="J8777" s="36">
        <v>100</v>
      </c>
    </row>
    <row r="8778" spans="1:10" x14ac:dyDescent="0.25">
      <c r="A8778" s="238"/>
      <c r="B8778" s="241"/>
      <c r="C8778" s="41" t="s">
        <v>10602</v>
      </c>
      <c r="D8778" s="41" t="s">
        <v>2800</v>
      </c>
      <c r="E8778" s="201">
        <v>0.48299989999999998</v>
      </c>
      <c r="F8778" s="200">
        <v>29.050999999999998</v>
      </c>
      <c r="G8778" s="37">
        <f t="shared" si="137"/>
        <v>14.031630094899999</v>
      </c>
      <c r="H8778" s="40"/>
      <c r="I8778" s="37"/>
      <c r="J8778" s="36">
        <v>100</v>
      </c>
    </row>
    <row r="8779" spans="1:10" ht="15.75" thickBot="1" x14ac:dyDescent="0.3">
      <c r="A8779" s="239"/>
      <c r="B8779" s="242"/>
      <c r="C8779" s="46"/>
      <c r="D8779" s="46"/>
      <c r="E8779" s="202"/>
      <c r="F8779" s="203" t="s">
        <v>13</v>
      </c>
      <c r="G8779" s="48" t="str">
        <f t="shared" si="137"/>
        <v/>
      </c>
      <c r="H8779" s="50"/>
      <c r="I8779" s="37"/>
      <c r="J8779" s="36">
        <v>100</v>
      </c>
    </row>
    <row r="8780" spans="1:10" ht="15.75" thickBot="1" x14ac:dyDescent="0.3">
      <c r="A8780" s="237" t="s">
        <v>2106</v>
      </c>
      <c r="B8780" s="240" t="s">
        <v>8615</v>
      </c>
      <c r="C8780" s="31"/>
      <c r="D8780" s="32" t="s">
        <v>18</v>
      </c>
      <c r="E8780" s="197"/>
      <c r="F8780" s="204" t="s">
        <v>13</v>
      </c>
      <c r="G8780" s="33" t="str">
        <f t="shared" si="137"/>
        <v/>
      </c>
      <c r="H8780" s="34"/>
      <c r="I8780" s="35"/>
      <c r="J8780" s="36">
        <v>75</v>
      </c>
    </row>
    <row r="8781" spans="1:10" x14ac:dyDescent="0.25">
      <c r="A8781" s="238"/>
      <c r="B8781" s="241"/>
      <c r="C8781" s="38"/>
      <c r="D8781" s="38"/>
      <c r="E8781" s="199"/>
      <c r="F8781" s="205" t="s">
        <v>13</v>
      </c>
      <c r="G8781" s="37" t="str">
        <f t="shared" si="137"/>
        <v/>
      </c>
      <c r="H8781" s="40"/>
      <c r="I8781" s="37"/>
      <c r="J8781" s="36">
        <v>75</v>
      </c>
    </row>
    <row r="8782" spans="1:10" x14ac:dyDescent="0.25">
      <c r="A8782" s="238"/>
      <c r="B8782" s="241"/>
      <c r="C8782" s="41" t="s">
        <v>10605</v>
      </c>
      <c r="D8782" s="41" t="s">
        <v>2800</v>
      </c>
      <c r="E8782" s="201">
        <v>0.1</v>
      </c>
      <c r="F8782" s="200">
        <v>23.246499999999997</v>
      </c>
      <c r="G8782" s="37">
        <f t="shared" si="137"/>
        <v>2.3246499999999997</v>
      </c>
      <c r="H8782" s="44">
        <f>SUM(G8782:G8783)</f>
        <v>27.414649999999998</v>
      </c>
      <c r="I8782" s="45"/>
      <c r="J8782" s="36">
        <v>75</v>
      </c>
    </row>
    <row r="8783" spans="1:10" x14ac:dyDescent="0.25">
      <c r="A8783" s="238"/>
      <c r="B8783" s="241"/>
      <c r="C8783" s="41" t="s">
        <v>2107</v>
      </c>
      <c r="D8783" s="41" t="s">
        <v>18</v>
      </c>
      <c r="E8783" s="201">
        <v>1</v>
      </c>
      <c r="F8783" s="206">
        <v>25.09</v>
      </c>
      <c r="G8783" s="37">
        <f t="shared" si="137"/>
        <v>25.09</v>
      </c>
      <c r="H8783" s="40"/>
      <c r="I8783" s="37"/>
      <c r="J8783" s="36">
        <v>75</v>
      </c>
    </row>
    <row r="8784" spans="1:10" ht="15.75" thickBot="1" x14ac:dyDescent="0.3">
      <c r="A8784" s="239"/>
      <c r="B8784" s="242"/>
      <c r="C8784" s="46"/>
      <c r="D8784" s="46"/>
      <c r="E8784" s="202"/>
      <c r="F8784" s="203" t="s">
        <v>13</v>
      </c>
      <c r="G8784" s="48" t="str">
        <f t="shared" si="137"/>
        <v/>
      </c>
      <c r="H8784" s="50"/>
      <c r="I8784" s="37"/>
      <c r="J8784" s="36">
        <v>75</v>
      </c>
    </row>
    <row r="8785" spans="1:10" ht="15.75" thickBot="1" x14ac:dyDescent="0.3">
      <c r="A8785" s="237" t="s">
        <v>2108</v>
      </c>
      <c r="B8785" s="240" t="s">
        <v>8616</v>
      </c>
      <c r="C8785" s="31"/>
      <c r="D8785" s="32" t="s">
        <v>18</v>
      </c>
      <c r="E8785" s="197"/>
      <c r="F8785" s="204" t="s">
        <v>13</v>
      </c>
      <c r="G8785" s="33" t="str">
        <f t="shared" si="137"/>
        <v/>
      </c>
      <c r="H8785" s="34"/>
      <c r="I8785" s="35"/>
      <c r="J8785" s="36">
        <v>75</v>
      </c>
    </row>
    <row r="8786" spans="1:10" x14ac:dyDescent="0.25">
      <c r="A8786" s="238"/>
      <c r="B8786" s="241"/>
      <c r="C8786" s="38"/>
      <c r="D8786" s="38"/>
      <c r="E8786" s="199"/>
      <c r="F8786" s="205" t="s">
        <v>13</v>
      </c>
      <c r="G8786" s="37" t="str">
        <f t="shared" si="137"/>
        <v/>
      </c>
      <c r="H8786" s="40"/>
      <c r="I8786" s="37"/>
      <c r="J8786" s="36">
        <v>75</v>
      </c>
    </row>
    <row r="8787" spans="1:10" x14ac:dyDescent="0.25">
      <c r="A8787" s="238"/>
      <c r="B8787" s="241"/>
      <c r="C8787" s="41" t="s">
        <v>10605</v>
      </c>
      <c r="D8787" s="41" t="s">
        <v>2800</v>
      </c>
      <c r="E8787" s="201">
        <v>0.1</v>
      </c>
      <c r="F8787" s="200">
        <v>23.246499999999997</v>
      </c>
      <c r="G8787" s="37">
        <f t="shared" si="137"/>
        <v>2.3246499999999997</v>
      </c>
      <c r="H8787" s="44">
        <f>SUM(G8787:G8788)</f>
        <v>28.554649999999999</v>
      </c>
      <c r="I8787" s="45"/>
      <c r="J8787" s="36">
        <v>75</v>
      </c>
    </row>
    <row r="8788" spans="1:10" x14ac:dyDescent="0.25">
      <c r="A8788" s="238"/>
      <c r="B8788" s="241"/>
      <c r="C8788" s="41" t="s">
        <v>2109</v>
      </c>
      <c r="D8788" s="41" t="s">
        <v>18</v>
      </c>
      <c r="E8788" s="201">
        <v>1</v>
      </c>
      <c r="F8788" s="206">
        <v>26.23</v>
      </c>
      <c r="G8788" s="37">
        <f t="shared" si="137"/>
        <v>26.23</v>
      </c>
      <c r="H8788" s="40"/>
      <c r="I8788" s="37"/>
      <c r="J8788" s="36">
        <v>75</v>
      </c>
    </row>
    <row r="8789" spans="1:10" ht="15.75" thickBot="1" x14ac:dyDescent="0.3">
      <c r="A8789" s="239"/>
      <c r="B8789" s="242"/>
      <c r="C8789" s="46"/>
      <c r="D8789" s="46"/>
      <c r="E8789" s="202"/>
      <c r="F8789" s="203" t="s">
        <v>13</v>
      </c>
      <c r="G8789" s="48" t="str">
        <f t="shared" si="137"/>
        <v/>
      </c>
      <c r="H8789" s="50"/>
      <c r="I8789" s="37"/>
      <c r="J8789" s="36">
        <v>75</v>
      </c>
    </row>
    <row r="8790" spans="1:10" ht="15.75" thickBot="1" x14ac:dyDescent="0.3">
      <c r="A8790" s="237" t="s">
        <v>2110</v>
      </c>
      <c r="B8790" s="240" t="s">
        <v>8617</v>
      </c>
      <c r="C8790" s="31"/>
      <c r="D8790" s="32" t="s">
        <v>18</v>
      </c>
      <c r="E8790" s="197"/>
      <c r="F8790" s="204" t="s">
        <v>13</v>
      </c>
      <c r="G8790" s="33" t="str">
        <f t="shared" si="137"/>
        <v/>
      </c>
      <c r="H8790" s="34"/>
      <c r="I8790" s="35"/>
      <c r="J8790" s="36">
        <v>75</v>
      </c>
    </row>
    <row r="8791" spans="1:10" x14ac:dyDescent="0.25">
      <c r="A8791" s="238"/>
      <c r="B8791" s="241"/>
      <c r="C8791" s="38"/>
      <c r="D8791" s="38"/>
      <c r="E8791" s="199"/>
      <c r="F8791" s="205" t="s">
        <v>13</v>
      </c>
      <c r="G8791" s="37" t="str">
        <f t="shared" si="137"/>
        <v/>
      </c>
      <c r="H8791" s="40"/>
      <c r="I8791" s="37"/>
      <c r="J8791" s="36">
        <v>75</v>
      </c>
    </row>
    <row r="8792" spans="1:10" x14ac:dyDescent="0.25">
      <c r="A8792" s="238"/>
      <c r="B8792" s="241"/>
      <c r="C8792" s="41" t="s">
        <v>10605</v>
      </c>
      <c r="D8792" s="41" t="s">
        <v>2800</v>
      </c>
      <c r="E8792" s="201">
        <v>0.1</v>
      </c>
      <c r="F8792" s="200">
        <v>23.246499999999997</v>
      </c>
      <c r="G8792" s="37">
        <f t="shared" si="137"/>
        <v>2.3246499999999997</v>
      </c>
      <c r="H8792" s="44">
        <f>SUM(G8792:G8793)</f>
        <v>55.394649999999999</v>
      </c>
      <c r="I8792" s="45"/>
      <c r="J8792" s="36">
        <v>75</v>
      </c>
    </row>
    <row r="8793" spans="1:10" x14ac:dyDescent="0.25">
      <c r="A8793" s="238"/>
      <c r="B8793" s="241"/>
      <c r="C8793" s="41" t="s">
        <v>2111</v>
      </c>
      <c r="D8793" s="41" t="s">
        <v>18</v>
      </c>
      <c r="E8793" s="201">
        <v>1</v>
      </c>
      <c r="F8793" s="206">
        <v>53.07</v>
      </c>
      <c r="G8793" s="37">
        <f t="shared" si="137"/>
        <v>53.07</v>
      </c>
      <c r="H8793" s="40"/>
      <c r="I8793" s="37"/>
      <c r="J8793" s="36">
        <v>75</v>
      </c>
    </row>
    <row r="8794" spans="1:10" ht="15.75" thickBot="1" x14ac:dyDescent="0.3">
      <c r="A8794" s="239"/>
      <c r="B8794" s="242"/>
      <c r="C8794" s="46"/>
      <c r="D8794" s="46"/>
      <c r="E8794" s="202"/>
      <c r="F8794" s="203" t="s">
        <v>13</v>
      </c>
      <c r="G8794" s="48" t="str">
        <f t="shared" si="137"/>
        <v/>
      </c>
      <c r="H8794" s="50"/>
      <c r="I8794" s="37"/>
      <c r="J8794" s="36">
        <v>75</v>
      </c>
    </row>
    <row r="8795" spans="1:10" ht="15.75" thickBot="1" x14ac:dyDescent="0.3">
      <c r="A8795" s="237" t="s">
        <v>2112</v>
      </c>
      <c r="B8795" s="240" t="s">
        <v>8618</v>
      </c>
      <c r="C8795" s="31"/>
      <c r="D8795" s="32" t="s">
        <v>18</v>
      </c>
      <c r="E8795" s="197"/>
      <c r="F8795" s="204" t="s">
        <v>13</v>
      </c>
      <c r="G8795" s="33" t="str">
        <f t="shared" si="137"/>
        <v/>
      </c>
      <c r="H8795" s="34"/>
      <c r="I8795" s="35"/>
      <c r="J8795" s="36">
        <v>100</v>
      </c>
    </row>
    <row r="8796" spans="1:10" x14ac:dyDescent="0.25">
      <c r="A8796" s="238"/>
      <c r="B8796" s="241"/>
      <c r="C8796" s="38"/>
      <c r="D8796" s="38"/>
      <c r="E8796" s="199"/>
      <c r="F8796" s="205" t="s">
        <v>13</v>
      </c>
      <c r="G8796" s="37" t="str">
        <f t="shared" si="137"/>
        <v/>
      </c>
      <c r="H8796" s="40"/>
      <c r="I8796" s="37"/>
      <c r="J8796" s="36">
        <v>100</v>
      </c>
    </row>
    <row r="8797" spans="1:10" x14ac:dyDescent="0.25">
      <c r="A8797" s="238"/>
      <c r="B8797" s="241"/>
      <c r="C8797" s="41" t="s">
        <v>10602</v>
      </c>
      <c r="D8797" s="41" t="s">
        <v>2800</v>
      </c>
      <c r="E8797" s="201">
        <v>0.317</v>
      </c>
      <c r="F8797" s="200">
        <v>29.050999999999998</v>
      </c>
      <c r="G8797" s="39">
        <f t="shared" si="137"/>
        <v>9.209166999999999</v>
      </c>
      <c r="H8797" s="44">
        <f>SUM(G8797:G8799)</f>
        <v>30.128307499999998</v>
      </c>
      <c r="I8797" s="45"/>
      <c r="J8797" s="36">
        <v>100</v>
      </c>
    </row>
    <row r="8798" spans="1:10" x14ac:dyDescent="0.25">
      <c r="A8798" s="238"/>
      <c r="B8798" s="241"/>
      <c r="C8798" s="41" t="s">
        <v>10605</v>
      </c>
      <c r="D8798" s="41" t="s">
        <v>2800</v>
      </c>
      <c r="E8798" s="201">
        <v>0.317</v>
      </c>
      <c r="F8798" s="200">
        <v>23.246499999999997</v>
      </c>
      <c r="G8798" s="39">
        <f t="shared" si="137"/>
        <v>7.3691404999999994</v>
      </c>
      <c r="H8798" s="40"/>
      <c r="I8798" s="37"/>
      <c r="J8798" s="36">
        <v>100</v>
      </c>
    </row>
    <row r="8799" spans="1:10" x14ac:dyDescent="0.25">
      <c r="A8799" s="238"/>
      <c r="B8799" s="241"/>
      <c r="C8799" s="41" t="s">
        <v>2113</v>
      </c>
      <c r="D8799" s="41" t="s">
        <v>18</v>
      </c>
      <c r="E8799" s="201">
        <v>1</v>
      </c>
      <c r="F8799" s="206">
        <v>13.55</v>
      </c>
      <c r="G8799" s="37">
        <f t="shared" si="137"/>
        <v>13.55</v>
      </c>
      <c r="H8799" s="40"/>
      <c r="I8799" s="37"/>
      <c r="J8799" s="36">
        <v>100</v>
      </c>
    </row>
    <row r="8800" spans="1:10" ht="15.75" thickBot="1" x14ac:dyDescent="0.3">
      <c r="A8800" s="239"/>
      <c r="B8800" s="242"/>
      <c r="C8800" s="46"/>
      <c r="D8800" s="46"/>
      <c r="E8800" s="202"/>
      <c r="F8800" s="203" t="s">
        <v>13</v>
      </c>
      <c r="G8800" s="48" t="str">
        <f t="shared" si="137"/>
        <v/>
      </c>
      <c r="H8800" s="50"/>
      <c r="I8800" s="37"/>
      <c r="J8800" s="36">
        <v>100</v>
      </c>
    </row>
    <row r="8801" spans="1:10" ht="15.75" thickBot="1" x14ac:dyDescent="0.3">
      <c r="A8801" s="237" t="s">
        <v>2114</v>
      </c>
      <c r="B8801" s="240" t="s">
        <v>8619</v>
      </c>
      <c r="C8801" s="31"/>
      <c r="D8801" s="32" t="s">
        <v>18</v>
      </c>
      <c r="E8801" s="197"/>
      <c r="F8801" s="204" t="s">
        <v>13</v>
      </c>
      <c r="G8801" s="33" t="str">
        <f t="shared" si="137"/>
        <v/>
      </c>
      <c r="H8801" s="34"/>
      <c r="I8801" s="35"/>
      <c r="J8801" s="36">
        <v>75</v>
      </c>
    </row>
    <row r="8802" spans="1:10" x14ac:dyDescent="0.25">
      <c r="A8802" s="238"/>
      <c r="B8802" s="241"/>
      <c r="C8802" s="38"/>
      <c r="D8802" s="38"/>
      <c r="E8802" s="199"/>
      <c r="F8802" s="205" t="s">
        <v>13</v>
      </c>
      <c r="G8802" s="37" t="str">
        <f t="shared" si="137"/>
        <v/>
      </c>
      <c r="H8802" s="40"/>
      <c r="I8802" s="37"/>
      <c r="J8802" s="36">
        <v>75</v>
      </c>
    </row>
    <row r="8803" spans="1:10" x14ac:dyDescent="0.25">
      <c r="A8803" s="238"/>
      <c r="B8803" s="241"/>
      <c r="C8803" s="41" t="s">
        <v>10605</v>
      </c>
      <c r="D8803" s="41" t="s">
        <v>2800</v>
      </c>
      <c r="E8803" s="201">
        <v>0.34599999999999997</v>
      </c>
      <c r="F8803" s="200">
        <v>23.246499999999997</v>
      </c>
      <c r="G8803" s="39">
        <f t="shared" si="137"/>
        <v>8.0432889999999979</v>
      </c>
      <c r="H8803" s="44">
        <f>SUM(G8803:G8805)</f>
        <v>50.774934999999999</v>
      </c>
      <c r="I8803" s="45"/>
      <c r="J8803" s="36">
        <v>75</v>
      </c>
    </row>
    <row r="8804" spans="1:10" x14ac:dyDescent="0.25">
      <c r="A8804" s="238"/>
      <c r="B8804" s="241"/>
      <c r="C8804" s="41" t="s">
        <v>10602</v>
      </c>
      <c r="D8804" s="41" t="s">
        <v>2800</v>
      </c>
      <c r="E8804" s="201">
        <v>0.34599999999999997</v>
      </c>
      <c r="F8804" s="200">
        <v>29.050999999999998</v>
      </c>
      <c r="G8804" s="39">
        <f t="shared" si="137"/>
        <v>10.051645999999998</v>
      </c>
      <c r="H8804" s="40"/>
      <c r="I8804" s="37"/>
      <c r="J8804" s="36">
        <v>75</v>
      </c>
    </row>
    <row r="8805" spans="1:10" x14ac:dyDescent="0.25">
      <c r="A8805" s="238"/>
      <c r="B8805" s="241"/>
      <c r="C8805" s="41" t="s">
        <v>2115</v>
      </c>
      <c r="D8805" s="41" t="s">
        <v>106</v>
      </c>
      <c r="E8805" s="201">
        <v>1</v>
      </c>
      <c r="F8805" s="206">
        <v>32.68</v>
      </c>
      <c r="G8805" s="39">
        <f t="shared" si="137"/>
        <v>32.68</v>
      </c>
      <c r="H8805" s="40"/>
      <c r="I8805" s="37"/>
      <c r="J8805" s="36">
        <v>75</v>
      </c>
    </row>
    <row r="8806" spans="1:10" ht="15.75" thickBot="1" x14ac:dyDescent="0.3">
      <c r="A8806" s="239"/>
      <c r="B8806" s="242"/>
      <c r="C8806" s="46"/>
      <c r="D8806" s="46"/>
      <c r="E8806" s="202"/>
      <c r="F8806" s="203" t="s">
        <v>13</v>
      </c>
      <c r="G8806" s="48" t="str">
        <f t="shared" si="137"/>
        <v/>
      </c>
      <c r="H8806" s="50"/>
      <c r="I8806" s="37"/>
      <c r="J8806" s="36">
        <v>75</v>
      </c>
    </row>
    <row r="8807" spans="1:10" ht="15.75" thickBot="1" x14ac:dyDescent="0.3">
      <c r="A8807" s="237" t="s">
        <v>2116</v>
      </c>
      <c r="B8807" s="240" t="s">
        <v>8620</v>
      </c>
      <c r="C8807" s="31"/>
      <c r="D8807" s="32" t="s">
        <v>18</v>
      </c>
      <c r="E8807" s="197"/>
      <c r="F8807" s="204" t="s">
        <v>13</v>
      </c>
      <c r="G8807" s="33" t="str">
        <f t="shared" si="137"/>
        <v/>
      </c>
      <c r="H8807" s="34"/>
      <c r="I8807" s="35"/>
      <c r="J8807" s="36">
        <v>38</v>
      </c>
    </row>
    <row r="8808" spans="1:10" x14ac:dyDescent="0.25">
      <c r="A8808" s="238"/>
      <c r="B8808" s="241"/>
      <c r="C8808" s="38"/>
      <c r="D8808" s="38"/>
      <c r="E8808" s="199"/>
      <c r="F8808" s="205" t="s">
        <v>13</v>
      </c>
      <c r="G8808" s="37" t="str">
        <f t="shared" si="137"/>
        <v/>
      </c>
      <c r="H8808" s="40"/>
      <c r="I8808" s="37"/>
      <c r="J8808" s="36">
        <v>38</v>
      </c>
    </row>
    <row r="8809" spans="1:10" x14ac:dyDescent="0.25">
      <c r="A8809" s="238"/>
      <c r="B8809" s="241"/>
      <c r="C8809" s="41" t="s">
        <v>10605</v>
      </c>
      <c r="D8809" s="41" t="s">
        <v>2800</v>
      </c>
      <c r="E8809" s="201">
        <v>0.34599999999999997</v>
      </c>
      <c r="F8809" s="200">
        <v>23.246499999999997</v>
      </c>
      <c r="G8809" s="39">
        <f t="shared" si="137"/>
        <v>8.0432889999999979</v>
      </c>
      <c r="H8809" s="44">
        <f>SUM(G8809:G8811)</f>
        <v>56.684934999999996</v>
      </c>
      <c r="I8809" s="45"/>
      <c r="J8809" s="36">
        <v>38</v>
      </c>
    </row>
    <row r="8810" spans="1:10" x14ac:dyDescent="0.25">
      <c r="A8810" s="238"/>
      <c r="B8810" s="241"/>
      <c r="C8810" s="41" t="s">
        <v>10602</v>
      </c>
      <c r="D8810" s="41" t="s">
        <v>2800</v>
      </c>
      <c r="E8810" s="201">
        <v>0.34599999999999997</v>
      </c>
      <c r="F8810" s="200">
        <v>29.050999999999998</v>
      </c>
      <c r="G8810" s="39">
        <f t="shared" si="137"/>
        <v>10.051645999999998</v>
      </c>
      <c r="H8810" s="40"/>
      <c r="I8810" s="37"/>
      <c r="J8810" s="36">
        <v>38</v>
      </c>
    </row>
    <row r="8811" spans="1:10" x14ac:dyDescent="0.25">
      <c r="A8811" s="238"/>
      <c r="B8811" s="241"/>
      <c r="C8811" s="41" t="s">
        <v>2117</v>
      </c>
      <c r="D8811" s="41" t="s">
        <v>106</v>
      </c>
      <c r="E8811" s="201">
        <v>1</v>
      </c>
      <c r="F8811" s="206">
        <v>38.590000000000003</v>
      </c>
      <c r="G8811" s="39">
        <f t="shared" si="137"/>
        <v>38.590000000000003</v>
      </c>
      <c r="H8811" s="40"/>
      <c r="I8811" s="37"/>
      <c r="J8811" s="36">
        <v>38</v>
      </c>
    </row>
    <row r="8812" spans="1:10" ht="15.75" thickBot="1" x14ac:dyDescent="0.3">
      <c r="A8812" s="239"/>
      <c r="B8812" s="242"/>
      <c r="C8812" s="46"/>
      <c r="D8812" s="46"/>
      <c r="E8812" s="202"/>
      <c r="F8812" s="203" t="s">
        <v>13</v>
      </c>
      <c r="G8812" s="48" t="str">
        <f t="shared" si="137"/>
        <v/>
      </c>
      <c r="H8812" s="50"/>
      <c r="I8812" s="37"/>
      <c r="J8812" s="36">
        <v>38</v>
      </c>
    </row>
    <row r="8813" spans="1:10" ht="15.75" hidden="1" thickBot="1" x14ac:dyDescent="0.3">
      <c r="A8813" s="237" t="s">
        <v>2118</v>
      </c>
      <c r="B8813" s="240" t="s">
        <v>8621</v>
      </c>
      <c r="C8813" s="31"/>
      <c r="D8813" s="32" t="s">
        <v>18</v>
      </c>
      <c r="E8813" s="197"/>
      <c r="F8813" s="204" t="s">
        <v>13</v>
      </c>
      <c r="G8813" s="33" t="str">
        <f t="shared" si="137"/>
        <v/>
      </c>
      <c r="H8813" s="34"/>
      <c r="I8813" s="35"/>
      <c r="J8813" s="36">
        <v>0</v>
      </c>
    </row>
    <row r="8814" spans="1:10" ht="15.75" hidden="1" thickBot="1" x14ac:dyDescent="0.3">
      <c r="A8814" s="238"/>
      <c r="B8814" s="241"/>
      <c r="C8814" s="38"/>
      <c r="D8814" s="38"/>
      <c r="E8814" s="199"/>
      <c r="F8814" s="205" t="s">
        <v>13</v>
      </c>
      <c r="G8814" s="37" t="str">
        <f t="shared" si="137"/>
        <v/>
      </c>
      <c r="H8814" s="40"/>
      <c r="I8814" s="37"/>
      <c r="J8814" s="36">
        <v>0</v>
      </c>
    </row>
    <row r="8815" spans="1:10" ht="15.75" hidden="1" thickBot="1" x14ac:dyDescent="0.3">
      <c r="A8815" s="238"/>
      <c r="B8815" s="241"/>
      <c r="C8815" s="41" t="s">
        <v>10605</v>
      </c>
      <c r="D8815" s="41" t="s">
        <v>2800</v>
      </c>
      <c r="E8815" s="201">
        <v>1.125E-2</v>
      </c>
      <c r="F8815" s="200">
        <v>23.246499999999997</v>
      </c>
      <c r="G8815" s="39">
        <f t="shared" si="137"/>
        <v>0.26152312499999997</v>
      </c>
      <c r="H8815" s="44">
        <f>SUM(G8815:G8817)</f>
        <v>0.58834687499999994</v>
      </c>
      <c r="I8815" s="45"/>
      <c r="J8815" s="36">
        <v>0</v>
      </c>
    </row>
    <row r="8816" spans="1:10" ht="15.75" hidden="1" thickBot="1" x14ac:dyDescent="0.3">
      <c r="A8816" s="238"/>
      <c r="B8816" s="241"/>
      <c r="C8816" s="41" t="s">
        <v>10602</v>
      </c>
      <c r="D8816" s="41" t="s">
        <v>2800</v>
      </c>
      <c r="E8816" s="201">
        <v>1.125E-2</v>
      </c>
      <c r="F8816" s="200">
        <v>29.050999999999998</v>
      </c>
      <c r="G8816" s="39">
        <f t="shared" si="137"/>
        <v>0.32682374999999997</v>
      </c>
      <c r="H8816" s="40"/>
      <c r="I8816" s="37"/>
      <c r="J8816" s="36">
        <v>0</v>
      </c>
    </row>
    <row r="8817" spans="1:10" ht="15.75" hidden="1" thickBot="1" x14ac:dyDescent="0.3">
      <c r="A8817" s="238"/>
      <c r="B8817" s="241"/>
      <c r="C8817" s="41" t="s">
        <v>2119</v>
      </c>
      <c r="D8817" s="41" t="s">
        <v>18</v>
      </c>
      <c r="E8817" s="201">
        <v>1</v>
      </c>
      <c r="F8817" s="206" t="s">
        <v>13</v>
      </c>
      <c r="G8817" s="39" t="str">
        <f t="shared" si="137"/>
        <v/>
      </c>
      <c r="H8817" s="40"/>
      <c r="I8817" s="37"/>
      <c r="J8817" s="36">
        <v>0</v>
      </c>
    </row>
    <row r="8818" spans="1:10" ht="15.75" hidden="1" thickBot="1" x14ac:dyDescent="0.3">
      <c r="A8818" s="239"/>
      <c r="B8818" s="242"/>
      <c r="C8818" s="46"/>
      <c r="D8818" s="46"/>
      <c r="E8818" s="202"/>
      <c r="F8818" s="203" t="s">
        <v>13</v>
      </c>
      <c r="G8818" s="48" t="str">
        <f t="shared" si="137"/>
        <v/>
      </c>
      <c r="H8818" s="50"/>
      <c r="I8818" s="37"/>
      <c r="J8818" s="36">
        <v>0</v>
      </c>
    </row>
    <row r="8819" spans="1:10" ht="15.75" hidden="1" thickBot="1" x14ac:dyDescent="0.3">
      <c r="A8819" s="237" t="s">
        <v>2120</v>
      </c>
      <c r="B8819" s="240" t="s">
        <v>8622</v>
      </c>
      <c r="C8819" s="31"/>
      <c r="D8819" s="32" t="s">
        <v>18</v>
      </c>
      <c r="E8819" s="197"/>
      <c r="F8819" s="204" t="s">
        <v>13</v>
      </c>
      <c r="G8819" s="33" t="str">
        <f t="shared" si="137"/>
        <v/>
      </c>
      <c r="H8819" s="34"/>
      <c r="I8819" s="35"/>
      <c r="J8819" s="36">
        <v>0</v>
      </c>
    </row>
    <row r="8820" spans="1:10" ht="15.75" hidden="1" thickBot="1" x14ac:dyDescent="0.3">
      <c r="A8820" s="238"/>
      <c r="B8820" s="241"/>
      <c r="C8820" s="38"/>
      <c r="D8820" s="38"/>
      <c r="E8820" s="199"/>
      <c r="F8820" s="205" t="s">
        <v>13</v>
      </c>
      <c r="G8820" s="37" t="str">
        <f t="shared" si="137"/>
        <v/>
      </c>
      <c r="H8820" s="40"/>
      <c r="I8820" s="37"/>
      <c r="J8820" s="36">
        <v>0</v>
      </c>
    </row>
    <row r="8821" spans="1:10" ht="26.25" hidden="1" thickBot="1" x14ac:dyDescent="0.3">
      <c r="A8821" s="238"/>
      <c r="B8821" s="241"/>
      <c r="C8821" s="41" t="s">
        <v>11711</v>
      </c>
      <c r="D8821" s="41" t="s">
        <v>83</v>
      </c>
      <c r="E8821" s="201">
        <v>1</v>
      </c>
      <c r="F8821" s="200">
        <v>1295.0684999999999</v>
      </c>
      <c r="G8821" s="39">
        <f t="shared" si="137"/>
        <v>1295.0684999999999</v>
      </c>
      <c r="H8821" s="44">
        <f>SUM(G8821:G8823)</f>
        <v>1348.7257349999998</v>
      </c>
      <c r="I8821" s="45"/>
      <c r="J8821" s="36">
        <v>0</v>
      </c>
    </row>
    <row r="8822" spans="1:10" ht="15.75" hidden="1" thickBot="1" x14ac:dyDescent="0.3">
      <c r="A8822" s="238"/>
      <c r="B8822" s="241"/>
      <c r="C8822" s="41" t="s">
        <v>10605</v>
      </c>
      <c r="D8822" s="41" t="s">
        <v>2800</v>
      </c>
      <c r="E8822" s="201">
        <v>1.026</v>
      </c>
      <c r="F8822" s="200">
        <v>23.246499999999997</v>
      </c>
      <c r="G8822" s="39">
        <f t="shared" si="137"/>
        <v>23.850908999999998</v>
      </c>
      <c r="H8822" s="40"/>
      <c r="I8822" s="37"/>
      <c r="J8822" s="36">
        <v>0</v>
      </c>
    </row>
    <row r="8823" spans="1:10" ht="15.75" hidden="1" thickBot="1" x14ac:dyDescent="0.3">
      <c r="A8823" s="238"/>
      <c r="B8823" s="241"/>
      <c r="C8823" s="41" t="s">
        <v>10602</v>
      </c>
      <c r="D8823" s="41" t="s">
        <v>2800</v>
      </c>
      <c r="E8823" s="201">
        <v>1.026</v>
      </c>
      <c r="F8823" s="200">
        <v>29.050999999999998</v>
      </c>
      <c r="G8823" s="39">
        <f t="shared" si="137"/>
        <v>29.806325999999999</v>
      </c>
      <c r="H8823" s="40"/>
      <c r="I8823" s="37"/>
      <c r="J8823" s="36">
        <v>0</v>
      </c>
    </row>
    <row r="8824" spans="1:10" ht="15.75" hidden="1" thickBot="1" x14ac:dyDescent="0.3">
      <c r="A8824" s="239"/>
      <c r="B8824" s="242"/>
      <c r="C8824" s="46"/>
      <c r="D8824" s="46"/>
      <c r="E8824" s="202"/>
      <c r="F8824" s="203" t="s">
        <v>13</v>
      </c>
      <c r="G8824" s="48" t="str">
        <f t="shared" si="137"/>
        <v/>
      </c>
      <c r="H8824" s="50"/>
      <c r="I8824" s="37"/>
      <c r="J8824" s="36">
        <v>0</v>
      </c>
    </row>
    <row r="8825" spans="1:10" ht="15.75" hidden="1" thickBot="1" x14ac:dyDescent="0.3">
      <c r="A8825" s="237" t="s">
        <v>2121</v>
      </c>
      <c r="B8825" s="240" t="s">
        <v>2122</v>
      </c>
      <c r="C8825" s="31"/>
      <c r="D8825" s="32" t="s">
        <v>106</v>
      </c>
      <c r="E8825" s="197"/>
      <c r="F8825" s="204" t="s">
        <v>13</v>
      </c>
      <c r="G8825" s="33" t="str">
        <f t="shared" si="137"/>
        <v/>
      </c>
      <c r="H8825" s="34"/>
      <c r="I8825" s="35"/>
      <c r="J8825" s="36">
        <v>0</v>
      </c>
    </row>
    <row r="8826" spans="1:10" ht="15.75" hidden="1" thickBot="1" x14ac:dyDescent="0.3">
      <c r="A8826" s="238"/>
      <c r="B8826" s="241"/>
      <c r="C8826" s="38"/>
      <c r="D8826" s="38"/>
      <c r="E8826" s="199"/>
      <c r="F8826" s="205" t="s">
        <v>13</v>
      </c>
      <c r="G8826" s="37" t="str">
        <f t="shared" si="137"/>
        <v/>
      </c>
      <c r="H8826" s="40"/>
      <c r="I8826" s="37"/>
      <c r="J8826" s="36">
        <v>0</v>
      </c>
    </row>
    <row r="8827" spans="1:10" ht="15.75" hidden="1" thickBot="1" x14ac:dyDescent="0.3">
      <c r="A8827" s="238"/>
      <c r="B8827" s="241"/>
      <c r="C8827" s="41" t="s">
        <v>2122</v>
      </c>
      <c r="D8827" s="41" t="s">
        <v>106</v>
      </c>
      <c r="E8827" s="201">
        <v>1</v>
      </c>
      <c r="F8827" s="200" t="s">
        <v>13</v>
      </c>
      <c r="G8827" s="39" t="str">
        <f t="shared" si="137"/>
        <v/>
      </c>
      <c r="H8827" s="44">
        <f>SUM(G8827:G8829)</f>
        <v>5.4441697499999995</v>
      </c>
      <c r="I8827" s="45"/>
      <c r="J8827" s="36">
        <v>0</v>
      </c>
    </row>
    <row r="8828" spans="1:10" ht="15.75" hidden="1" thickBot="1" x14ac:dyDescent="0.3">
      <c r="A8828" s="238"/>
      <c r="B8828" s="241"/>
      <c r="C8828" s="41" t="s">
        <v>10605</v>
      </c>
      <c r="D8828" s="41" t="s">
        <v>2800</v>
      </c>
      <c r="E8828" s="201">
        <v>0.1041</v>
      </c>
      <c r="F8828" s="200">
        <v>23.246499999999997</v>
      </c>
      <c r="G8828" s="39">
        <f t="shared" si="137"/>
        <v>2.4199606499999997</v>
      </c>
      <c r="H8828" s="40"/>
      <c r="I8828" s="37"/>
      <c r="J8828" s="36">
        <v>0</v>
      </c>
    </row>
    <row r="8829" spans="1:10" ht="15.75" hidden="1" thickBot="1" x14ac:dyDescent="0.3">
      <c r="A8829" s="238"/>
      <c r="B8829" s="241"/>
      <c r="C8829" s="41" t="s">
        <v>10602</v>
      </c>
      <c r="D8829" s="41" t="s">
        <v>2800</v>
      </c>
      <c r="E8829" s="201">
        <v>0.1041</v>
      </c>
      <c r="F8829" s="200">
        <v>29.050999999999998</v>
      </c>
      <c r="G8829" s="39">
        <f t="shared" si="137"/>
        <v>3.0242090999999998</v>
      </c>
      <c r="H8829" s="40"/>
      <c r="I8829" s="37"/>
      <c r="J8829" s="36">
        <v>0</v>
      </c>
    </row>
    <row r="8830" spans="1:10" ht="15.75" hidden="1" thickBot="1" x14ac:dyDescent="0.3">
      <c r="A8830" s="239"/>
      <c r="B8830" s="242"/>
      <c r="C8830" s="46"/>
      <c r="D8830" s="46"/>
      <c r="E8830" s="202"/>
      <c r="F8830" s="203" t="s">
        <v>13</v>
      </c>
      <c r="G8830" s="48" t="str">
        <f t="shared" si="137"/>
        <v/>
      </c>
      <c r="H8830" s="50"/>
      <c r="I8830" s="37"/>
      <c r="J8830" s="36">
        <v>0</v>
      </c>
    </row>
    <row r="8831" spans="1:10" ht="15.75" hidden="1" thickBot="1" x14ac:dyDescent="0.3">
      <c r="A8831" s="237" t="s">
        <v>2123</v>
      </c>
      <c r="B8831" s="240" t="s">
        <v>8623</v>
      </c>
      <c r="C8831" s="31"/>
      <c r="D8831" s="32" t="s">
        <v>18</v>
      </c>
      <c r="E8831" s="197"/>
      <c r="F8831" s="204" t="s">
        <v>13</v>
      </c>
      <c r="G8831" s="33" t="str">
        <f t="shared" si="137"/>
        <v/>
      </c>
      <c r="H8831" s="34"/>
      <c r="I8831" s="35"/>
      <c r="J8831" s="36">
        <v>0</v>
      </c>
    </row>
    <row r="8832" spans="1:10" ht="15.75" hidden="1" thickBot="1" x14ac:dyDescent="0.3">
      <c r="A8832" s="238"/>
      <c r="B8832" s="241"/>
      <c r="C8832" s="38"/>
      <c r="D8832" s="38"/>
      <c r="E8832" s="199"/>
      <c r="F8832" s="205" t="s">
        <v>13</v>
      </c>
      <c r="G8832" s="37" t="str">
        <f t="shared" si="137"/>
        <v/>
      </c>
      <c r="H8832" s="40"/>
      <c r="I8832" s="37"/>
      <c r="J8832" s="36">
        <v>0</v>
      </c>
    </row>
    <row r="8833" spans="1:10" ht="15.75" hidden="1" thickBot="1" x14ac:dyDescent="0.3">
      <c r="A8833" s="238"/>
      <c r="B8833" s="241"/>
      <c r="C8833" s="41" t="s">
        <v>2124</v>
      </c>
      <c r="D8833" s="41" t="s">
        <v>18</v>
      </c>
      <c r="E8833" s="201">
        <v>1</v>
      </c>
      <c r="F8833" s="200" t="s">
        <v>13</v>
      </c>
      <c r="G8833" s="39" t="str">
        <f t="shared" si="137"/>
        <v/>
      </c>
      <c r="H8833" s="44">
        <f>SUM(G8833:G8835)</f>
        <v>16.76134875</v>
      </c>
      <c r="I8833" s="45"/>
      <c r="J8833" s="36">
        <v>0</v>
      </c>
    </row>
    <row r="8834" spans="1:10" ht="15.75" hidden="1" thickBot="1" x14ac:dyDescent="0.3">
      <c r="A8834" s="238"/>
      <c r="B8834" s="241"/>
      <c r="C8834" s="41" t="s">
        <v>10605</v>
      </c>
      <c r="D8834" s="41" t="s">
        <v>2800</v>
      </c>
      <c r="E8834" s="201">
        <v>0.32050000000000001</v>
      </c>
      <c r="F8834" s="200">
        <v>23.246499999999997</v>
      </c>
      <c r="G8834" s="39">
        <f t="shared" si="137"/>
        <v>7.4505032499999997</v>
      </c>
      <c r="H8834" s="40"/>
      <c r="I8834" s="37"/>
      <c r="J8834" s="36">
        <v>0</v>
      </c>
    </row>
    <row r="8835" spans="1:10" ht="15.75" hidden="1" thickBot="1" x14ac:dyDescent="0.3">
      <c r="A8835" s="238"/>
      <c r="B8835" s="241"/>
      <c r="C8835" s="41" t="s">
        <v>10602</v>
      </c>
      <c r="D8835" s="41" t="s">
        <v>2800</v>
      </c>
      <c r="E8835" s="201">
        <v>0.32050000000000001</v>
      </c>
      <c r="F8835" s="200">
        <v>29.050999999999998</v>
      </c>
      <c r="G8835" s="39">
        <f t="shared" si="137"/>
        <v>9.3108454999999992</v>
      </c>
      <c r="H8835" s="40"/>
      <c r="I8835" s="37"/>
      <c r="J8835" s="36">
        <v>0</v>
      </c>
    </row>
    <row r="8836" spans="1:10" ht="15.75" hidden="1" thickBot="1" x14ac:dyDescent="0.3">
      <c r="A8836" s="239"/>
      <c r="B8836" s="242"/>
      <c r="C8836" s="46"/>
      <c r="D8836" s="46"/>
      <c r="E8836" s="202"/>
      <c r="F8836" s="203" t="s">
        <v>13</v>
      </c>
      <c r="G8836" s="48" t="str">
        <f t="shared" si="137"/>
        <v/>
      </c>
      <c r="H8836" s="50"/>
      <c r="I8836" s="37"/>
      <c r="J8836" s="36">
        <v>0</v>
      </c>
    </row>
    <row r="8837" spans="1:10" ht="15.75" hidden="1" thickBot="1" x14ac:dyDescent="0.3">
      <c r="A8837" s="237" t="s">
        <v>2125</v>
      </c>
      <c r="B8837" s="240" t="s">
        <v>8624</v>
      </c>
      <c r="C8837" s="31"/>
      <c r="D8837" s="32" t="s">
        <v>18</v>
      </c>
      <c r="E8837" s="197"/>
      <c r="F8837" s="204" t="s">
        <v>13</v>
      </c>
      <c r="G8837" s="33" t="str">
        <f t="shared" si="137"/>
        <v/>
      </c>
      <c r="H8837" s="34"/>
      <c r="I8837" s="35"/>
      <c r="J8837" s="36">
        <v>0</v>
      </c>
    </row>
    <row r="8838" spans="1:10" ht="15.75" hidden="1" thickBot="1" x14ac:dyDescent="0.3">
      <c r="A8838" s="238"/>
      <c r="B8838" s="241"/>
      <c r="C8838" s="38"/>
      <c r="D8838" s="38"/>
      <c r="E8838" s="199"/>
      <c r="F8838" s="205" t="s">
        <v>13</v>
      </c>
      <c r="G8838" s="37" t="str">
        <f t="shared" ref="G8838:G8901" si="138">IF(ISNUMBER(F8838),E8838*F8838,"")</f>
        <v/>
      </c>
      <c r="H8838" s="40"/>
      <c r="I8838" s="37"/>
      <c r="J8838" s="36">
        <v>0</v>
      </c>
    </row>
    <row r="8839" spans="1:10" ht="15.75" hidden="1" thickBot="1" x14ac:dyDescent="0.3">
      <c r="A8839" s="238"/>
      <c r="B8839" s="241"/>
      <c r="C8839" s="41" t="s">
        <v>2126</v>
      </c>
      <c r="D8839" s="41" t="s">
        <v>18</v>
      </c>
      <c r="E8839" s="201">
        <v>1</v>
      </c>
      <c r="F8839" s="200" t="s">
        <v>13</v>
      </c>
      <c r="G8839" s="39" t="str">
        <f t="shared" si="138"/>
        <v/>
      </c>
      <c r="H8839" s="44">
        <f>SUM(G8839:G8841)</f>
        <v>129.1332055</v>
      </c>
      <c r="I8839" s="45"/>
      <c r="J8839" s="36">
        <v>0</v>
      </c>
    </row>
    <row r="8840" spans="1:10" ht="15.75" hidden="1" thickBot="1" x14ac:dyDescent="0.3">
      <c r="A8840" s="238"/>
      <c r="B8840" s="241"/>
      <c r="C8840" s="41" t="s">
        <v>10690</v>
      </c>
      <c r="D8840" s="41" t="s">
        <v>2800</v>
      </c>
      <c r="E8840" s="201">
        <v>2.2389999999999999</v>
      </c>
      <c r="F8840" s="200">
        <v>22.704999999999998</v>
      </c>
      <c r="G8840" s="39">
        <f t="shared" si="138"/>
        <v>50.836494999999992</v>
      </c>
      <c r="H8840" s="40"/>
      <c r="I8840" s="37"/>
      <c r="J8840" s="36">
        <v>0</v>
      </c>
    </row>
    <row r="8841" spans="1:10" ht="15.75" hidden="1" thickBot="1" x14ac:dyDescent="0.3">
      <c r="A8841" s="238"/>
      <c r="B8841" s="241"/>
      <c r="C8841" s="41" t="s">
        <v>10666</v>
      </c>
      <c r="D8841" s="41" t="s">
        <v>2800</v>
      </c>
      <c r="E8841" s="201">
        <v>2.2389999999999999</v>
      </c>
      <c r="F8841" s="200">
        <v>34.969500000000004</v>
      </c>
      <c r="G8841" s="39">
        <f t="shared" si="138"/>
        <v>78.296710500000003</v>
      </c>
      <c r="H8841" s="40"/>
      <c r="I8841" s="37"/>
      <c r="J8841" s="36">
        <v>0</v>
      </c>
    </row>
    <row r="8842" spans="1:10" ht="15.75" hidden="1" thickBot="1" x14ac:dyDescent="0.3">
      <c r="A8842" s="239"/>
      <c r="B8842" s="242"/>
      <c r="C8842" s="46"/>
      <c r="D8842" s="46"/>
      <c r="E8842" s="202"/>
      <c r="F8842" s="203" t="s">
        <v>13</v>
      </c>
      <c r="G8842" s="48" t="str">
        <f t="shared" si="138"/>
        <v/>
      </c>
      <c r="H8842" s="50"/>
      <c r="I8842" s="37"/>
      <c r="J8842" s="36">
        <v>0</v>
      </c>
    </row>
    <row r="8843" spans="1:10" ht="15.75" hidden="1" thickBot="1" x14ac:dyDescent="0.3">
      <c r="A8843" s="237" t="s">
        <v>2127</v>
      </c>
      <c r="B8843" s="240" t="s">
        <v>8625</v>
      </c>
      <c r="C8843" s="31"/>
      <c r="D8843" s="32" t="s">
        <v>18</v>
      </c>
      <c r="E8843" s="197"/>
      <c r="F8843" s="204" t="s">
        <v>13</v>
      </c>
      <c r="G8843" s="33" t="str">
        <f t="shared" si="138"/>
        <v/>
      </c>
      <c r="H8843" s="34"/>
      <c r="I8843" s="35"/>
      <c r="J8843" s="36">
        <v>0</v>
      </c>
    </row>
    <row r="8844" spans="1:10" ht="15.75" hidden="1" thickBot="1" x14ac:dyDescent="0.3">
      <c r="A8844" s="238"/>
      <c r="B8844" s="241"/>
      <c r="C8844" s="38"/>
      <c r="D8844" s="38"/>
      <c r="E8844" s="199"/>
      <c r="F8844" s="205" t="s">
        <v>13</v>
      </c>
      <c r="G8844" s="37" t="str">
        <f t="shared" si="138"/>
        <v/>
      </c>
      <c r="H8844" s="40"/>
      <c r="I8844" s="37"/>
      <c r="J8844" s="36">
        <v>0</v>
      </c>
    </row>
    <row r="8845" spans="1:10" ht="15.75" hidden="1" thickBot="1" x14ac:dyDescent="0.3">
      <c r="A8845" s="238"/>
      <c r="B8845" s="241"/>
      <c r="C8845" s="41" t="s">
        <v>2128</v>
      </c>
      <c r="D8845" s="41" t="s">
        <v>18</v>
      </c>
      <c r="E8845" s="201">
        <v>1</v>
      </c>
      <c r="F8845" s="200" t="s">
        <v>13</v>
      </c>
      <c r="G8845" s="39" t="str">
        <f t="shared" si="138"/>
        <v/>
      </c>
      <c r="H8845" s="44">
        <f>SUM(G8845:G8847)</f>
        <v>25.826641099999996</v>
      </c>
      <c r="I8845" s="45"/>
      <c r="J8845" s="36">
        <v>0</v>
      </c>
    </row>
    <row r="8846" spans="1:10" ht="15.75" hidden="1" thickBot="1" x14ac:dyDescent="0.3">
      <c r="A8846" s="238"/>
      <c r="B8846" s="241"/>
      <c r="C8846" s="41" t="s">
        <v>10690</v>
      </c>
      <c r="D8846" s="41" t="s">
        <v>2800</v>
      </c>
      <c r="E8846" s="201">
        <v>0.44779999999999998</v>
      </c>
      <c r="F8846" s="200">
        <v>22.704999999999998</v>
      </c>
      <c r="G8846" s="39">
        <f t="shared" si="138"/>
        <v>10.167298999999998</v>
      </c>
      <c r="H8846" s="40"/>
      <c r="I8846" s="37"/>
      <c r="J8846" s="36">
        <v>0</v>
      </c>
    </row>
    <row r="8847" spans="1:10" ht="15.75" hidden="1" thickBot="1" x14ac:dyDescent="0.3">
      <c r="A8847" s="238"/>
      <c r="B8847" s="241"/>
      <c r="C8847" s="41" t="s">
        <v>10666</v>
      </c>
      <c r="D8847" s="41" t="s">
        <v>2800</v>
      </c>
      <c r="E8847" s="201">
        <v>0.44779999999999998</v>
      </c>
      <c r="F8847" s="200">
        <v>34.969500000000004</v>
      </c>
      <c r="G8847" s="39">
        <f t="shared" si="138"/>
        <v>15.6593421</v>
      </c>
      <c r="H8847" s="40"/>
      <c r="I8847" s="37"/>
      <c r="J8847" s="36">
        <v>0</v>
      </c>
    </row>
    <row r="8848" spans="1:10" ht="15.75" hidden="1" thickBot="1" x14ac:dyDescent="0.3">
      <c r="A8848" s="239"/>
      <c r="B8848" s="242"/>
      <c r="C8848" s="46"/>
      <c r="D8848" s="46"/>
      <c r="E8848" s="202"/>
      <c r="F8848" s="203" t="s">
        <v>13</v>
      </c>
      <c r="G8848" s="48" t="str">
        <f t="shared" si="138"/>
        <v/>
      </c>
      <c r="H8848" s="50"/>
      <c r="I8848" s="37"/>
      <c r="J8848" s="36">
        <v>0</v>
      </c>
    </row>
    <row r="8849" spans="1:10" ht="15.75" hidden="1" thickBot="1" x14ac:dyDescent="0.3">
      <c r="A8849" s="237" t="s">
        <v>2129</v>
      </c>
      <c r="B8849" s="240" t="s">
        <v>8644</v>
      </c>
      <c r="C8849" s="31"/>
      <c r="D8849" s="32" t="s">
        <v>106</v>
      </c>
      <c r="E8849" s="197"/>
      <c r="F8849" s="204" t="s">
        <v>13</v>
      </c>
      <c r="G8849" s="33" t="str">
        <f t="shared" si="138"/>
        <v/>
      </c>
      <c r="H8849" s="34"/>
      <c r="I8849" s="35"/>
      <c r="J8849" s="36">
        <v>0</v>
      </c>
    </row>
    <row r="8850" spans="1:10" ht="15.75" hidden="1" thickBot="1" x14ac:dyDescent="0.3">
      <c r="A8850" s="238"/>
      <c r="B8850" s="241"/>
      <c r="C8850" s="38"/>
      <c r="D8850" s="38"/>
      <c r="E8850" s="199"/>
      <c r="F8850" s="205" t="s">
        <v>13</v>
      </c>
      <c r="G8850" s="37" t="str">
        <f t="shared" si="138"/>
        <v/>
      </c>
      <c r="H8850" s="40"/>
      <c r="I8850" s="37"/>
      <c r="J8850" s="36">
        <v>0</v>
      </c>
    </row>
    <row r="8851" spans="1:10" ht="39" hidden="1" thickBot="1" x14ac:dyDescent="0.3">
      <c r="A8851" s="238"/>
      <c r="B8851" s="241"/>
      <c r="C8851" s="41" t="s">
        <v>11337</v>
      </c>
      <c r="D8851" s="41" t="s">
        <v>2880</v>
      </c>
      <c r="E8851" s="201">
        <v>1.2E-2</v>
      </c>
      <c r="F8851" s="206">
        <v>662.68835627662497</v>
      </c>
      <c r="G8851" s="37">
        <f t="shared" si="138"/>
        <v>7.9522602753194995</v>
      </c>
      <c r="H8851" s="44">
        <f>SUM(G8851:G8856)</f>
        <v>73.108129025319499</v>
      </c>
      <c r="I8851" s="45"/>
      <c r="J8851" s="36">
        <v>0</v>
      </c>
    </row>
    <row r="8852" spans="1:10" ht="51.75" hidden="1" thickBot="1" x14ac:dyDescent="0.3">
      <c r="A8852" s="238"/>
      <c r="B8852" s="241"/>
      <c r="C8852" s="41" t="s">
        <v>2130</v>
      </c>
      <c r="D8852" s="41" t="s">
        <v>83</v>
      </c>
      <c r="E8852" s="201">
        <v>0.3906</v>
      </c>
      <c r="F8852" s="206" t="s">
        <v>13</v>
      </c>
      <c r="G8852" s="37" t="str">
        <f t="shared" si="138"/>
        <v/>
      </c>
      <c r="H8852" s="55"/>
      <c r="I8852" s="56"/>
      <c r="J8852" s="36">
        <v>0</v>
      </c>
    </row>
    <row r="8853" spans="1:10" ht="15.75" hidden="1" thickBot="1" x14ac:dyDescent="0.3">
      <c r="A8853" s="238"/>
      <c r="B8853" s="241"/>
      <c r="C8853" s="41" t="s">
        <v>11423</v>
      </c>
      <c r="D8853" s="41" t="s">
        <v>2800</v>
      </c>
      <c r="E8853" s="201">
        <v>1.2875000000000001</v>
      </c>
      <c r="F8853" s="206">
        <v>28.509499999999999</v>
      </c>
      <c r="G8853" s="37">
        <f t="shared" si="138"/>
        <v>36.705981250000001</v>
      </c>
      <c r="H8853" s="40"/>
      <c r="I8853" s="37"/>
      <c r="J8853" s="36">
        <v>0</v>
      </c>
    </row>
    <row r="8854" spans="1:10" ht="15.75" hidden="1" thickBot="1" x14ac:dyDescent="0.3">
      <c r="A8854" s="238"/>
      <c r="B8854" s="241"/>
      <c r="C8854" s="41" t="s">
        <v>10601</v>
      </c>
      <c r="D8854" s="41" t="s">
        <v>2800</v>
      </c>
      <c r="E8854" s="201">
        <v>1.2875000000000001</v>
      </c>
      <c r="F8854" s="206">
        <v>22.097000000000001</v>
      </c>
      <c r="G8854" s="37">
        <f t="shared" si="138"/>
        <v>28.449887500000003</v>
      </c>
      <c r="H8854" s="40"/>
      <c r="I8854" s="37"/>
      <c r="J8854" s="36">
        <v>0</v>
      </c>
    </row>
    <row r="8855" spans="1:10" ht="39" hidden="1" thickBot="1" x14ac:dyDescent="0.3">
      <c r="A8855" s="238"/>
      <c r="B8855" s="241"/>
      <c r="C8855" s="41" t="s">
        <v>2131</v>
      </c>
      <c r="D8855" s="41" t="s">
        <v>162</v>
      </c>
      <c r="E8855" s="201">
        <v>1.97</v>
      </c>
      <c r="F8855" s="206" t="s">
        <v>13</v>
      </c>
      <c r="G8855" s="37" t="str">
        <f t="shared" si="138"/>
        <v/>
      </c>
      <c r="H8855" s="40"/>
      <c r="I8855" s="37"/>
      <c r="J8855" s="36">
        <v>0</v>
      </c>
    </row>
    <row r="8856" spans="1:10" ht="26.25" hidden="1" thickBot="1" x14ac:dyDescent="0.3">
      <c r="A8856" s="238"/>
      <c r="B8856" s="241"/>
      <c r="C8856" s="41" t="s">
        <v>2132</v>
      </c>
      <c r="D8856" s="41" t="s">
        <v>83</v>
      </c>
      <c r="E8856" s="201">
        <v>2.3437999999999999</v>
      </c>
      <c r="F8856" s="200" t="s">
        <v>13</v>
      </c>
      <c r="G8856" s="37" t="str">
        <f t="shared" si="138"/>
        <v/>
      </c>
      <c r="H8856" s="40"/>
      <c r="I8856" s="37"/>
      <c r="J8856" s="36">
        <v>0</v>
      </c>
    </row>
    <row r="8857" spans="1:10" ht="15.75" hidden="1" thickBot="1" x14ac:dyDescent="0.3">
      <c r="A8857" s="238"/>
      <c r="B8857" s="241"/>
      <c r="C8857" s="41"/>
      <c r="D8857" s="41"/>
      <c r="E8857" s="201"/>
      <c r="F8857" s="200"/>
      <c r="G8857" s="37" t="str">
        <f t="shared" si="138"/>
        <v/>
      </c>
      <c r="H8857" s="40"/>
      <c r="I8857" s="37"/>
      <c r="J8857" s="36">
        <v>0</v>
      </c>
    </row>
    <row r="8858" spans="1:10" ht="15.75" hidden="1" thickBot="1" x14ac:dyDescent="0.3">
      <c r="A8858" s="238"/>
      <c r="B8858" s="241"/>
      <c r="C8858" s="61" t="s">
        <v>2133</v>
      </c>
      <c r="D8858" s="41"/>
      <c r="E8858" s="201"/>
      <c r="F8858" s="200"/>
      <c r="G8858" s="37" t="str">
        <f t="shared" si="138"/>
        <v/>
      </c>
      <c r="H8858" s="40"/>
      <c r="I8858" s="37"/>
      <c r="J8858" s="36">
        <v>0</v>
      </c>
    </row>
    <row r="8859" spans="1:10" ht="15.75" hidden="1" thickBot="1" x14ac:dyDescent="0.3">
      <c r="A8859" s="239"/>
      <c r="B8859" s="242"/>
      <c r="C8859" s="46"/>
      <c r="D8859" s="46"/>
      <c r="E8859" s="202"/>
      <c r="F8859" s="203" t="s">
        <v>13</v>
      </c>
      <c r="G8859" s="48" t="str">
        <f t="shared" si="138"/>
        <v/>
      </c>
      <c r="H8859" s="50"/>
      <c r="I8859" s="37"/>
      <c r="J8859" s="36">
        <v>0</v>
      </c>
    </row>
    <row r="8860" spans="1:10" ht="15.75" hidden="1" thickBot="1" x14ac:dyDescent="0.3">
      <c r="A8860" s="237" t="s">
        <v>2134</v>
      </c>
      <c r="B8860" s="240" t="s">
        <v>8645</v>
      </c>
      <c r="C8860" s="31"/>
      <c r="D8860" s="32" t="s">
        <v>68</v>
      </c>
      <c r="E8860" s="197"/>
      <c r="F8860" s="204" t="s">
        <v>13</v>
      </c>
      <c r="G8860" s="33" t="str">
        <f t="shared" si="138"/>
        <v/>
      </c>
      <c r="H8860" s="34"/>
      <c r="I8860" s="35"/>
      <c r="J8860" s="36">
        <v>0</v>
      </c>
    </row>
    <row r="8861" spans="1:10" ht="15.75" hidden="1" thickBot="1" x14ac:dyDescent="0.3">
      <c r="A8861" s="238"/>
      <c r="B8861" s="241"/>
      <c r="C8861" s="38"/>
      <c r="D8861" s="38"/>
      <c r="E8861" s="199"/>
      <c r="F8861" s="205" t="s">
        <v>13</v>
      </c>
      <c r="G8861" s="37" t="str">
        <f t="shared" si="138"/>
        <v/>
      </c>
      <c r="H8861" s="40"/>
      <c r="I8861" s="37"/>
      <c r="J8861" s="36">
        <v>0</v>
      </c>
    </row>
    <row r="8862" spans="1:10" ht="39" hidden="1" thickBot="1" x14ac:dyDescent="0.3">
      <c r="A8862" s="238"/>
      <c r="B8862" s="241"/>
      <c r="C8862" s="41" t="s">
        <v>10680</v>
      </c>
      <c r="D8862" s="41" t="s">
        <v>10681</v>
      </c>
      <c r="E8862" s="201">
        <v>4.1500000000000004</v>
      </c>
      <c r="F8862" s="206">
        <v>1.9854999999999998</v>
      </c>
      <c r="G8862" s="39">
        <f t="shared" si="138"/>
        <v>8.2398249999999997</v>
      </c>
      <c r="H8862" s="44">
        <f>SUM(G8862:G8867)</f>
        <v>11.232499799999999</v>
      </c>
      <c r="I8862" s="45"/>
      <c r="J8862" s="36">
        <v>0</v>
      </c>
    </row>
    <row r="8863" spans="1:10" ht="51.75" hidden="1" thickBot="1" x14ac:dyDescent="0.3">
      <c r="A8863" s="238"/>
      <c r="B8863" s="241"/>
      <c r="C8863" s="41" t="s">
        <v>2135</v>
      </c>
      <c r="D8863" s="41" t="s">
        <v>162</v>
      </c>
      <c r="E8863" s="201">
        <v>1.1459999999999999</v>
      </c>
      <c r="F8863" s="206" t="s">
        <v>13</v>
      </c>
      <c r="G8863" s="37" t="str">
        <f t="shared" si="138"/>
        <v/>
      </c>
      <c r="H8863" s="40"/>
      <c r="I8863" s="37"/>
      <c r="J8863" s="36">
        <v>0</v>
      </c>
    </row>
    <row r="8864" spans="1:10" ht="15.75" hidden="1" thickBot="1" x14ac:dyDescent="0.3">
      <c r="A8864" s="238"/>
      <c r="B8864" s="241"/>
      <c r="C8864" s="41" t="s">
        <v>10601</v>
      </c>
      <c r="D8864" s="41" t="s">
        <v>2800</v>
      </c>
      <c r="E8864" s="201">
        <v>6.2E-2</v>
      </c>
      <c r="F8864" s="206">
        <v>22.097000000000001</v>
      </c>
      <c r="G8864" s="37">
        <f t="shared" si="138"/>
        <v>1.3700140000000001</v>
      </c>
      <c r="H8864" s="40"/>
      <c r="I8864" s="37"/>
      <c r="J8864" s="36">
        <v>0</v>
      </c>
    </row>
    <row r="8865" spans="1:10" ht="15.75" hidden="1" thickBot="1" x14ac:dyDescent="0.3">
      <c r="A8865" s="238"/>
      <c r="B8865" s="241"/>
      <c r="C8865" s="41" t="s">
        <v>10714</v>
      </c>
      <c r="D8865" s="41" t="s">
        <v>2800</v>
      </c>
      <c r="E8865" s="201">
        <v>5.6000000000000001E-2</v>
      </c>
      <c r="F8865" s="206">
        <v>28.0535</v>
      </c>
      <c r="G8865" s="37">
        <f t="shared" si="138"/>
        <v>1.5709960000000001</v>
      </c>
      <c r="H8865" s="40"/>
      <c r="I8865" s="37"/>
      <c r="J8865" s="36">
        <v>0</v>
      </c>
    </row>
    <row r="8866" spans="1:10" ht="26.25" hidden="1" thickBot="1" x14ac:dyDescent="0.3">
      <c r="A8866" s="238"/>
      <c r="B8866" s="241"/>
      <c r="C8866" s="41" t="s">
        <v>11103</v>
      </c>
      <c r="D8866" s="41" t="s">
        <v>1050</v>
      </c>
      <c r="E8866" s="201">
        <v>8.9999999999999998E-4</v>
      </c>
      <c r="F8866" s="200">
        <v>25.041999999999998</v>
      </c>
      <c r="G8866" s="39">
        <f t="shared" si="138"/>
        <v>2.2537799999999997E-2</v>
      </c>
      <c r="H8866" s="40"/>
      <c r="I8866" s="37"/>
      <c r="J8866" s="36">
        <v>0</v>
      </c>
    </row>
    <row r="8867" spans="1:10" ht="26.25" hidden="1" thickBot="1" x14ac:dyDescent="0.3">
      <c r="A8867" s="238"/>
      <c r="B8867" s="241"/>
      <c r="C8867" s="41" t="s">
        <v>11082</v>
      </c>
      <c r="D8867" s="41" t="s">
        <v>10703</v>
      </c>
      <c r="E8867" s="201">
        <v>1.1999999999999999E-3</v>
      </c>
      <c r="F8867" s="200">
        <v>24.272500000000001</v>
      </c>
      <c r="G8867" s="37">
        <f t="shared" si="138"/>
        <v>2.9127E-2</v>
      </c>
      <c r="H8867" s="40"/>
      <c r="I8867" s="37"/>
      <c r="J8867" s="36">
        <v>0</v>
      </c>
    </row>
    <row r="8868" spans="1:10" ht="15.75" hidden="1" thickBot="1" x14ac:dyDescent="0.3">
      <c r="A8868" s="239"/>
      <c r="B8868" s="242"/>
      <c r="C8868" s="46"/>
      <c r="D8868" s="46"/>
      <c r="E8868" s="202"/>
      <c r="F8868" s="203" t="s">
        <v>13</v>
      </c>
      <c r="G8868" s="48" t="str">
        <f t="shared" si="138"/>
        <v/>
      </c>
      <c r="H8868" s="50"/>
      <c r="I8868" s="37"/>
      <c r="J8868" s="36">
        <v>0</v>
      </c>
    </row>
    <row r="8869" spans="1:10" ht="15.75" hidden="1" thickBot="1" x14ac:dyDescent="0.3">
      <c r="A8869" s="237" t="s">
        <v>2136</v>
      </c>
      <c r="B8869" s="240" t="s">
        <v>8646</v>
      </c>
      <c r="C8869" s="31"/>
      <c r="D8869" s="32" t="s">
        <v>18</v>
      </c>
      <c r="E8869" s="197"/>
      <c r="F8869" s="204" t="s">
        <v>13</v>
      </c>
      <c r="G8869" s="33" t="str">
        <f t="shared" si="138"/>
        <v/>
      </c>
      <c r="H8869" s="34"/>
      <c r="I8869" s="35"/>
      <c r="J8869" s="36">
        <v>0</v>
      </c>
    </row>
    <row r="8870" spans="1:10" ht="15.75" hidden="1" thickBot="1" x14ac:dyDescent="0.3">
      <c r="A8870" s="238"/>
      <c r="B8870" s="241"/>
      <c r="C8870" s="38"/>
      <c r="D8870" s="38"/>
      <c r="E8870" s="199"/>
      <c r="F8870" s="205" t="s">
        <v>13</v>
      </c>
      <c r="G8870" s="37" t="str">
        <f t="shared" si="138"/>
        <v/>
      </c>
      <c r="H8870" s="40"/>
      <c r="I8870" s="37"/>
      <c r="J8870" s="36">
        <v>0</v>
      </c>
    </row>
    <row r="8871" spans="1:10" ht="39" hidden="1" thickBot="1" x14ac:dyDescent="0.3">
      <c r="A8871" s="238"/>
      <c r="B8871" s="241"/>
      <c r="C8871" s="41" t="s">
        <v>10826</v>
      </c>
      <c r="D8871" s="41" t="s">
        <v>83</v>
      </c>
      <c r="E8871" s="201">
        <v>2</v>
      </c>
      <c r="F8871" s="206">
        <v>19.741</v>
      </c>
      <c r="G8871" s="37">
        <f t="shared" si="138"/>
        <v>39.481999999999999</v>
      </c>
      <c r="H8871" s="44">
        <f>SUM(G8871:G8877)</f>
        <v>597.24405309999997</v>
      </c>
      <c r="I8871" s="45"/>
      <c r="J8871" s="36">
        <v>0</v>
      </c>
    </row>
    <row r="8872" spans="1:10" ht="26.25" hidden="1" thickBot="1" x14ac:dyDescent="0.3">
      <c r="A8872" s="238"/>
      <c r="B8872" s="241"/>
      <c r="C8872" s="41" t="s">
        <v>10895</v>
      </c>
      <c r="D8872" s="41" t="s">
        <v>83</v>
      </c>
      <c r="E8872" s="201">
        <v>1</v>
      </c>
      <c r="F8872" s="206">
        <v>15.266499999999999</v>
      </c>
      <c r="G8872" s="37">
        <f t="shared" si="138"/>
        <v>15.266499999999999</v>
      </c>
      <c r="H8872" s="55"/>
      <c r="I8872" s="56"/>
      <c r="J8872" s="36">
        <v>0</v>
      </c>
    </row>
    <row r="8873" spans="1:10" ht="26.25" hidden="1" thickBot="1" x14ac:dyDescent="0.3">
      <c r="A8873" s="238"/>
      <c r="B8873" s="241"/>
      <c r="C8873" s="41" t="s">
        <v>11712</v>
      </c>
      <c r="D8873" s="41" t="s">
        <v>83</v>
      </c>
      <c r="E8873" s="201">
        <v>1</v>
      </c>
      <c r="F8873" s="206">
        <v>363.84999999999997</v>
      </c>
      <c r="G8873" s="37">
        <f t="shared" si="138"/>
        <v>363.84999999999997</v>
      </c>
      <c r="H8873" s="40"/>
      <c r="I8873" s="37"/>
      <c r="J8873" s="36">
        <v>0</v>
      </c>
    </row>
    <row r="8874" spans="1:10" ht="15.75" hidden="1" thickBot="1" x14ac:dyDescent="0.3">
      <c r="A8874" s="238"/>
      <c r="B8874" s="241"/>
      <c r="C8874" s="41" t="s">
        <v>10986</v>
      </c>
      <c r="D8874" s="41" t="s">
        <v>1044</v>
      </c>
      <c r="E8874" s="201">
        <v>8.8099999999999998E-2</v>
      </c>
      <c r="F8874" s="206">
        <v>71.667999999999992</v>
      </c>
      <c r="G8874" s="37">
        <f t="shared" si="138"/>
        <v>6.3139507999999989</v>
      </c>
      <c r="H8874" s="40"/>
      <c r="I8874" s="37"/>
      <c r="J8874" s="36">
        <v>0</v>
      </c>
    </row>
    <row r="8875" spans="1:10" ht="26.25" hidden="1" thickBot="1" x14ac:dyDescent="0.3">
      <c r="A8875" s="238"/>
      <c r="B8875" s="241"/>
      <c r="C8875" s="41" t="s">
        <v>10614</v>
      </c>
      <c r="D8875" s="41" t="s">
        <v>2800</v>
      </c>
      <c r="E8875" s="201">
        <v>0.77910000000000001</v>
      </c>
      <c r="F8875" s="206">
        <v>28.024999999999999</v>
      </c>
      <c r="G8875" s="37">
        <f t="shared" si="138"/>
        <v>21.834277499999999</v>
      </c>
      <c r="H8875" s="40"/>
      <c r="I8875" s="37"/>
      <c r="J8875" s="36">
        <v>0</v>
      </c>
    </row>
    <row r="8876" spans="1:10" ht="15.75" hidden="1" thickBot="1" x14ac:dyDescent="0.3">
      <c r="A8876" s="238"/>
      <c r="B8876" s="241"/>
      <c r="C8876" s="41" t="s">
        <v>10601</v>
      </c>
      <c r="D8876" s="41" t="s">
        <v>2800</v>
      </c>
      <c r="E8876" s="201">
        <v>0.43840000000000001</v>
      </c>
      <c r="F8876" s="200">
        <v>22.097000000000001</v>
      </c>
      <c r="G8876" s="37">
        <f t="shared" si="138"/>
        <v>9.6873248000000007</v>
      </c>
      <c r="H8876" s="40"/>
      <c r="I8876" s="37"/>
      <c r="J8876" s="36">
        <v>0</v>
      </c>
    </row>
    <row r="8877" spans="1:10" ht="26.25" hidden="1" thickBot="1" x14ac:dyDescent="0.3">
      <c r="A8877" s="238"/>
      <c r="B8877" s="241"/>
      <c r="C8877" s="41" t="s">
        <v>211</v>
      </c>
      <c r="D8877" s="41" t="s">
        <v>18</v>
      </c>
      <c r="E8877" s="201">
        <v>1</v>
      </c>
      <c r="F8877" s="206">
        <v>140.81</v>
      </c>
      <c r="G8877" s="37">
        <f t="shared" si="138"/>
        <v>140.81</v>
      </c>
      <c r="H8877" s="40"/>
      <c r="I8877" s="37"/>
      <c r="J8877" s="36">
        <v>0</v>
      </c>
    </row>
    <row r="8878" spans="1:10" ht="15.75" hidden="1" thickBot="1" x14ac:dyDescent="0.3">
      <c r="A8878" s="239"/>
      <c r="B8878" s="242"/>
      <c r="C8878" s="46"/>
      <c r="D8878" s="46"/>
      <c r="E8878" s="202"/>
      <c r="F8878" s="203" t="s">
        <v>13</v>
      </c>
      <c r="G8878" s="48" t="str">
        <f t="shared" si="138"/>
        <v/>
      </c>
      <c r="H8878" s="50"/>
      <c r="I8878" s="37"/>
      <c r="J8878" s="36">
        <v>0</v>
      </c>
    </row>
    <row r="8879" spans="1:10" ht="15.75" hidden="1" thickBot="1" x14ac:dyDescent="0.3">
      <c r="A8879" s="237" t="s">
        <v>2137</v>
      </c>
      <c r="B8879" s="240" t="s">
        <v>8647</v>
      </c>
      <c r="C8879" s="31"/>
      <c r="D8879" s="32" t="s">
        <v>18</v>
      </c>
      <c r="E8879" s="197"/>
      <c r="F8879" s="204" t="s">
        <v>13</v>
      </c>
      <c r="G8879" s="33" t="str">
        <f t="shared" si="138"/>
        <v/>
      </c>
      <c r="H8879" s="34"/>
      <c r="I8879" s="35"/>
      <c r="J8879" s="36">
        <v>0</v>
      </c>
    </row>
    <row r="8880" spans="1:10" ht="15.75" hidden="1" thickBot="1" x14ac:dyDescent="0.3">
      <c r="A8880" s="238"/>
      <c r="B8880" s="241"/>
      <c r="C8880" s="38"/>
      <c r="D8880" s="38"/>
      <c r="E8880" s="199"/>
      <c r="F8880" s="205" t="s">
        <v>13</v>
      </c>
      <c r="G8880" s="37" t="str">
        <f t="shared" si="138"/>
        <v/>
      </c>
      <c r="H8880" s="40"/>
      <c r="I8880" s="37"/>
      <c r="J8880" s="36">
        <v>0</v>
      </c>
    </row>
    <row r="8881" spans="1:10" ht="39" hidden="1" thickBot="1" x14ac:dyDescent="0.3">
      <c r="A8881" s="238"/>
      <c r="B8881" s="241"/>
      <c r="C8881" s="41" t="s">
        <v>2138</v>
      </c>
      <c r="D8881" s="41" t="s">
        <v>18</v>
      </c>
      <c r="E8881" s="201">
        <v>1</v>
      </c>
      <c r="F8881" s="200" t="s">
        <v>13</v>
      </c>
      <c r="G8881" s="39" t="str">
        <f t="shared" si="138"/>
        <v/>
      </c>
      <c r="H8881" s="44">
        <f>SUM(G8881:G8883)</f>
        <v>59.060550000000006</v>
      </c>
      <c r="I8881" s="45"/>
      <c r="J8881" s="36">
        <v>0</v>
      </c>
    </row>
    <row r="8882" spans="1:10" ht="26.25" hidden="1" thickBot="1" x14ac:dyDescent="0.3">
      <c r="A8882" s="238"/>
      <c r="B8882" s="241"/>
      <c r="C8882" s="41" t="s">
        <v>10641</v>
      </c>
      <c r="D8882" s="41" t="s">
        <v>2800</v>
      </c>
      <c r="E8882" s="201">
        <v>1.173</v>
      </c>
      <c r="F8882" s="200">
        <v>22.324999999999999</v>
      </c>
      <c r="G8882" s="39">
        <f t="shared" si="138"/>
        <v>26.187225000000002</v>
      </c>
      <c r="H8882" s="40"/>
      <c r="I8882" s="37"/>
      <c r="J8882" s="36">
        <v>0</v>
      </c>
    </row>
    <row r="8883" spans="1:10" ht="26.25" hidden="1" thickBot="1" x14ac:dyDescent="0.3">
      <c r="A8883" s="238"/>
      <c r="B8883" s="241"/>
      <c r="C8883" s="41" t="s">
        <v>10614</v>
      </c>
      <c r="D8883" s="41" t="s">
        <v>2800</v>
      </c>
      <c r="E8883" s="201">
        <v>1.173</v>
      </c>
      <c r="F8883" s="200">
        <v>28.024999999999999</v>
      </c>
      <c r="G8883" s="39">
        <f t="shared" si="138"/>
        <v>32.873325000000001</v>
      </c>
      <c r="H8883" s="40"/>
      <c r="I8883" s="37"/>
      <c r="J8883" s="36">
        <v>0</v>
      </c>
    </row>
    <row r="8884" spans="1:10" ht="15.75" hidden="1" thickBot="1" x14ac:dyDescent="0.3">
      <c r="A8884" s="239"/>
      <c r="B8884" s="242"/>
      <c r="C8884" s="46"/>
      <c r="D8884" s="46"/>
      <c r="E8884" s="202"/>
      <c r="F8884" s="203" t="s">
        <v>13</v>
      </c>
      <c r="G8884" s="48" t="str">
        <f t="shared" si="138"/>
        <v/>
      </c>
      <c r="H8884" s="50"/>
      <c r="I8884" s="37"/>
      <c r="J8884" s="36">
        <v>0</v>
      </c>
    </row>
    <row r="8885" spans="1:10" ht="15.75" hidden="1" thickBot="1" x14ac:dyDescent="0.3">
      <c r="A8885" s="237" t="s">
        <v>2139</v>
      </c>
      <c r="B8885" s="240" t="s">
        <v>8648</v>
      </c>
      <c r="C8885" s="31"/>
      <c r="D8885" s="32" t="s">
        <v>106</v>
      </c>
      <c r="E8885" s="197"/>
      <c r="F8885" s="204" t="s">
        <v>13</v>
      </c>
      <c r="G8885" s="33" t="str">
        <f t="shared" si="138"/>
        <v/>
      </c>
      <c r="H8885" s="34"/>
      <c r="I8885" s="35"/>
      <c r="J8885" s="36">
        <v>0</v>
      </c>
    </row>
    <row r="8886" spans="1:10" ht="15.75" hidden="1" thickBot="1" x14ac:dyDescent="0.3">
      <c r="A8886" s="238"/>
      <c r="B8886" s="241"/>
      <c r="C8886" s="38"/>
      <c r="D8886" s="38"/>
      <c r="E8886" s="199"/>
      <c r="F8886" s="205" t="s">
        <v>13</v>
      </c>
      <c r="G8886" s="37" t="str">
        <f t="shared" si="138"/>
        <v/>
      </c>
      <c r="H8886" s="40"/>
      <c r="I8886" s="37"/>
      <c r="J8886" s="36">
        <v>0</v>
      </c>
    </row>
    <row r="8887" spans="1:10" ht="26.25" hidden="1" thickBot="1" x14ac:dyDescent="0.3">
      <c r="A8887" s="238"/>
      <c r="B8887" s="241"/>
      <c r="C8887" s="41" t="s">
        <v>11614</v>
      </c>
      <c r="D8887" s="41" t="s">
        <v>1302</v>
      </c>
      <c r="E8887" s="201">
        <v>1.0389999999999999</v>
      </c>
      <c r="F8887" s="200">
        <v>89.318999999999988</v>
      </c>
      <c r="G8887" s="39">
        <f t="shared" si="138"/>
        <v>92.802440999999988</v>
      </c>
      <c r="H8887" s="44">
        <f>SUM(G8887:G8889)</f>
        <v>110.17319099999997</v>
      </c>
      <c r="I8887" s="45"/>
      <c r="J8887" s="36">
        <v>0</v>
      </c>
    </row>
    <row r="8888" spans="1:10" ht="26.25" hidden="1" thickBot="1" x14ac:dyDescent="0.3">
      <c r="A8888" s="238"/>
      <c r="B8888" s="241"/>
      <c r="C8888" s="41" t="s">
        <v>10641</v>
      </c>
      <c r="D8888" s="41" t="s">
        <v>2800</v>
      </c>
      <c r="E8888" s="201">
        <v>0.34499999999999997</v>
      </c>
      <c r="F8888" s="200">
        <v>22.324999999999999</v>
      </c>
      <c r="G8888" s="39">
        <f t="shared" si="138"/>
        <v>7.7021249999999988</v>
      </c>
      <c r="H8888" s="40"/>
      <c r="I8888" s="37"/>
      <c r="J8888" s="36">
        <v>0</v>
      </c>
    </row>
    <row r="8889" spans="1:10" ht="26.25" hidden="1" thickBot="1" x14ac:dyDescent="0.3">
      <c r="A8889" s="238"/>
      <c r="B8889" s="241"/>
      <c r="C8889" s="41" t="s">
        <v>10614</v>
      </c>
      <c r="D8889" s="41" t="s">
        <v>2800</v>
      </c>
      <c r="E8889" s="201">
        <v>0.34499999999999997</v>
      </c>
      <c r="F8889" s="200">
        <v>28.024999999999999</v>
      </c>
      <c r="G8889" s="39">
        <f t="shared" si="138"/>
        <v>9.6686249999999987</v>
      </c>
      <c r="H8889" s="40"/>
      <c r="I8889" s="37"/>
      <c r="J8889" s="36">
        <v>0</v>
      </c>
    </row>
    <row r="8890" spans="1:10" ht="15.75" hidden="1" thickBot="1" x14ac:dyDescent="0.3">
      <c r="A8890" s="239"/>
      <c r="B8890" s="242"/>
      <c r="C8890" s="46"/>
      <c r="D8890" s="46"/>
      <c r="E8890" s="202"/>
      <c r="F8890" s="203" t="s">
        <v>13</v>
      </c>
      <c r="G8890" s="48" t="str">
        <f t="shared" si="138"/>
        <v/>
      </c>
      <c r="H8890" s="50"/>
      <c r="I8890" s="37"/>
      <c r="J8890" s="36">
        <v>0</v>
      </c>
    </row>
    <row r="8891" spans="1:10" ht="15.75" hidden="1" thickBot="1" x14ac:dyDescent="0.3">
      <c r="A8891" s="237" t="s">
        <v>2140</v>
      </c>
      <c r="B8891" s="240" t="s">
        <v>8649</v>
      </c>
      <c r="C8891" s="31"/>
      <c r="D8891" s="32" t="s">
        <v>106</v>
      </c>
      <c r="E8891" s="197"/>
      <c r="F8891" s="204" t="s">
        <v>13</v>
      </c>
      <c r="G8891" s="33" t="str">
        <f t="shared" si="138"/>
        <v/>
      </c>
      <c r="H8891" s="34"/>
      <c r="I8891" s="35"/>
      <c r="J8891" s="36">
        <v>0</v>
      </c>
    </row>
    <row r="8892" spans="1:10" ht="15.75" hidden="1" thickBot="1" x14ac:dyDescent="0.3">
      <c r="A8892" s="238"/>
      <c r="B8892" s="241"/>
      <c r="C8892" s="38"/>
      <c r="D8892" s="38"/>
      <c r="E8892" s="199"/>
      <c r="F8892" s="205" t="s">
        <v>13</v>
      </c>
      <c r="G8892" s="37" t="str">
        <f t="shared" si="138"/>
        <v/>
      </c>
      <c r="H8892" s="40"/>
      <c r="I8892" s="37"/>
      <c r="J8892" s="36">
        <v>0</v>
      </c>
    </row>
    <row r="8893" spans="1:10" ht="26.25" hidden="1" thickBot="1" x14ac:dyDescent="0.3">
      <c r="A8893" s="238"/>
      <c r="B8893" s="241"/>
      <c r="C8893" s="41" t="s">
        <v>11713</v>
      </c>
      <c r="D8893" s="41" t="s">
        <v>1302</v>
      </c>
      <c r="E8893" s="201">
        <v>1.0389999999999999</v>
      </c>
      <c r="F8893" s="200">
        <v>148.71299999999999</v>
      </c>
      <c r="G8893" s="39">
        <f t="shared" si="138"/>
        <v>154.51280699999998</v>
      </c>
      <c r="H8893" s="44">
        <f>SUM(G8893:G8895)</f>
        <v>173.44440699999998</v>
      </c>
      <c r="I8893" s="45"/>
      <c r="J8893" s="36">
        <v>0</v>
      </c>
    </row>
    <row r="8894" spans="1:10" ht="26.25" hidden="1" thickBot="1" x14ac:dyDescent="0.3">
      <c r="A8894" s="238"/>
      <c r="B8894" s="241"/>
      <c r="C8894" s="41" t="s">
        <v>10641</v>
      </c>
      <c r="D8894" s="41" t="s">
        <v>2800</v>
      </c>
      <c r="E8894" s="201">
        <v>0.376</v>
      </c>
      <c r="F8894" s="200">
        <v>22.324999999999999</v>
      </c>
      <c r="G8894" s="39">
        <f t="shared" si="138"/>
        <v>8.3941999999999997</v>
      </c>
      <c r="H8894" s="40"/>
      <c r="I8894" s="37"/>
      <c r="J8894" s="36">
        <v>0</v>
      </c>
    </row>
    <row r="8895" spans="1:10" ht="26.25" hidden="1" thickBot="1" x14ac:dyDescent="0.3">
      <c r="A8895" s="238"/>
      <c r="B8895" s="241"/>
      <c r="C8895" s="41" t="s">
        <v>10614</v>
      </c>
      <c r="D8895" s="41" t="s">
        <v>2800</v>
      </c>
      <c r="E8895" s="201">
        <v>0.376</v>
      </c>
      <c r="F8895" s="200">
        <v>28.024999999999999</v>
      </c>
      <c r="G8895" s="39">
        <f t="shared" si="138"/>
        <v>10.5374</v>
      </c>
      <c r="H8895" s="40"/>
      <c r="I8895" s="37"/>
      <c r="J8895" s="36">
        <v>0</v>
      </c>
    </row>
    <row r="8896" spans="1:10" ht="15.75" hidden="1" thickBot="1" x14ac:dyDescent="0.3">
      <c r="A8896" s="239"/>
      <c r="B8896" s="242"/>
      <c r="C8896" s="46"/>
      <c r="D8896" s="46"/>
      <c r="E8896" s="202"/>
      <c r="F8896" s="203" t="s">
        <v>13</v>
      </c>
      <c r="G8896" s="48" t="str">
        <f t="shared" si="138"/>
        <v/>
      </c>
      <c r="H8896" s="50"/>
      <c r="I8896" s="37"/>
      <c r="J8896" s="36">
        <v>0</v>
      </c>
    </row>
    <row r="8897" spans="1:10" ht="15.75" hidden="1" thickBot="1" x14ac:dyDescent="0.3">
      <c r="A8897" s="237" t="s">
        <v>2141</v>
      </c>
      <c r="B8897" s="240" t="s">
        <v>8650</v>
      </c>
      <c r="C8897" s="31"/>
      <c r="D8897" s="32" t="s">
        <v>18</v>
      </c>
      <c r="E8897" s="197"/>
      <c r="F8897" s="204" t="s">
        <v>13</v>
      </c>
      <c r="G8897" s="33" t="str">
        <f t="shared" si="138"/>
        <v/>
      </c>
      <c r="H8897" s="34"/>
      <c r="I8897" s="35"/>
      <c r="J8897" s="36">
        <v>0</v>
      </c>
    </row>
    <row r="8898" spans="1:10" ht="15.75" hidden="1" thickBot="1" x14ac:dyDescent="0.3">
      <c r="A8898" s="238"/>
      <c r="B8898" s="241"/>
      <c r="C8898" s="38"/>
      <c r="D8898" s="38"/>
      <c r="E8898" s="199"/>
      <c r="F8898" s="205" t="s">
        <v>13</v>
      </c>
      <c r="G8898" s="37" t="str">
        <f t="shared" si="138"/>
        <v/>
      </c>
      <c r="H8898" s="40"/>
      <c r="I8898" s="37"/>
      <c r="J8898" s="36">
        <v>0</v>
      </c>
    </row>
    <row r="8899" spans="1:10" ht="39" hidden="1" thickBot="1" x14ac:dyDescent="0.3">
      <c r="A8899" s="238"/>
      <c r="B8899" s="241"/>
      <c r="C8899" s="41" t="s">
        <v>11114</v>
      </c>
      <c r="D8899" s="41" t="s">
        <v>83</v>
      </c>
      <c r="E8899" s="201">
        <v>2</v>
      </c>
      <c r="F8899" s="200">
        <v>0.5605</v>
      </c>
      <c r="G8899" s="39">
        <f t="shared" si="138"/>
        <v>1.121</v>
      </c>
      <c r="H8899" s="44">
        <f>SUM(G8899:G8902)</f>
        <v>24.151089999999996</v>
      </c>
      <c r="I8899" s="45"/>
      <c r="J8899" s="36">
        <v>0</v>
      </c>
    </row>
    <row r="8900" spans="1:10" ht="26.25" hidden="1" thickBot="1" x14ac:dyDescent="0.3">
      <c r="A8900" s="238"/>
      <c r="B8900" s="241"/>
      <c r="C8900" s="41" t="s">
        <v>2142</v>
      </c>
      <c r="D8900" s="41" t="s">
        <v>18</v>
      </c>
      <c r="E8900" s="201">
        <v>1</v>
      </c>
      <c r="F8900" s="200" t="s">
        <v>13</v>
      </c>
      <c r="G8900" s="39" t="str">
        <f t="shared" si="138"/>
        <v/>
      </c>
      <c r="H8900" s="40"/>
      <c r="I8900" s="37"/>
      <c r="J8900" s="36">
        <v>0</v>
      </c>
    </row>
    <row r="8901" spans="1:10" ht="26.25" hidden="1" thickBot="1" x14ac:dyDescent="0.3">
      <c r="A8901" s="238"/>
      <c r="B8901" s="241"/>
      <c r="C8901" s="41" t="s">
        <v>10641</v>
      </c>
      <c r="D8901" s="41" t="s">
        <v>2800</v>
      </c>
      <c r="E8901" s="201">
        <v>0.45739999999999997</v>
      </c>
      <c r="F8901" s="206">
        <v>22.324999999999999</v>
      </c>
      <c r="G8901" s="39">
        <f t="shared" si="138"/>
        <v>10.211454999999999</v>
      </c>
      <c r="H8901" s="40"/>
      <c r="I8901" s="37"/>
      <c r="J8901" s="36">
        <v>0</v>
      </c>
    </row>
    <row r="8902" spans="1:10" ht="26.25" hidden="1" thickBot="1" x14ac:dyDescent="0.3">
      <c r="A8902" s="238"/>
      <c r="B8902" s="241"/>
      <c r="C8902" s="41" t="s">
        <v>10614</v>
      </c>
      <c r="D8902" s="41" t="s">
        <v>2800</v>
      </c>
      <c r="E8902" s="201">
        <v>0.45739999999999997</v>
      </c>
      <c r="F8902" s="206">
        <v>28.024999999999999</v>
      </c>
      <c r="G8902" s="39">
        <f t="shared" ref="G8902:G8965" si="139">IF(ISNUMBER(F8902),E8902*F8902,"")</f>
        <v>12.818634999999999</v>
      </c>
      <c r="H8902" s="40"/>
      <c r="I8902" s="37"/>
      <c r="J8902" s="36">
        <v>0</v>
      </c>
    </row>
    <row r="8903" spans="1:10" ht="15.75" hidden="1" thickBot="1" x14ac:dyDescent="0.3">
      <c r="A8903" s="239"/>
      <c r="B8903" s="242"/>
      <c r="C8903" s="46"/>
      <c r="D8903" s="46"/>
      <c r="E8903" s="202"/>
      <c r="F8903" s="203" t="s">
        <v>13</v>
      </c>
      <c r="G8903" s="48" t="str">
        <f t="shared" si="139"/>
        <v/>
      </c>
      <c r="H8903" s="50"/>
      <c r="I8903" s="37"/>
      <c r="J8903" s="36">
        <v>0</v>
      </c>
    </row>
    <row r="8904" spans="1:10" ht="15.75" hidden="1" thickBot="1" x14ac:dyDescent="0.3">
      <c r="A8904" s="237" t="s">
        <v>2143</v>
      </c>
      <c r="B8904" s="240" t="s">
        <v>8651</v>
      </c>
      <c r="C8904" s="31"/>
      <c r="D8904" s="32" t="s">
        <v>18</v>
      </c>
      <c r="E8904" s="197"/>
      <c r="F8904" s="208" t="s">
        <v>13</v>
      </c>
      <c r="G8904" s="33" t="str">
        <f t="shared" si="139"/>
        <v/>
      </c>
      <c r="H8904" s="34"/>
      <c r="I8904" s="35"/>
      <c r="J8904" s="36">
        <v>0</v>
      </c>
    </row>
    <row r="8905" spans="1:10" ht="15.75" hidden="1" thickBot="1" x14ac:dyDescent="0.3">
      <c r="A8905" s="246"/>
      <c r="B8905" s="241"/>
      <c r="C8905" s="38"/>
      <c r="D8905" s="38"/>
      <c r="E8905" s="199"/>
      <c r="F8905" s="211" t="s">
        <v>13</v>
      </c>
      <c r="G8905" s="65" t="str">
        <f t="shared" si="139"/>
        <v/>
      </c>
      <c r="H8905" s="66"/>
      <c r="I8905" s="67"/>
      <c r="J8905" s="36">
        <v>0</v>
      </c>
    </row>
    <row r="8906" spans="1:10" ht="15.75" hidden="1" thickBot="1" x14ac:dyDescent="0.3">
      <c r="A8906" s="246"/>
      <c r="B8906" s="241"/>
      <c r="C8906" s="41" t="s">
        <v>11181</v>
      </c>
      <c r="D8906" s="41" t="s">
        <v>83</v>
      </c>
      <c r="E8906" s="201">
        <v>4.0000000000000001E-3</v>
      </c>
      <c r="F8906" s="211">
        <v>14.715499999999999</v>
      </c>
      <c r="G8906" s="65">
        <f t="shared" si="139"/>
        <v>5.8861999999999998E-2</v>
      </c>
      <c r="H8906" s="44">
        <f>SUM(G8906:G8910)</f>
        <v>55.557862</v>
      </c>
      <c r="I8906" s="45"/>
      <c r="J8906" s="36">
        <v>0</v>
      </c>
    </row>
    <row r="8907" spans="1:10" ht="39" hidden="1" thickBot="1" x14ac:dyDescent="0.3">
      <c r="A8907" s="246"/>
      <c r="B8907" s="241"/>
      <c r="C8907" s="41" t="s">
        <v>11714</v>
      </c>
      <c r="D8907" s="41" t="s">
        <v>83</v>
      </c>
      <c r="E8907" s="201">
        <v>1</v>
      </c>
      <c r="F8907" s="211">
        <v>46.540500000000002</v>
      </c>
      <c r="G8907" s="65">
        <f t="shared" si="139"/>
        <v>46.540500000000002</v>
      </c>
      <c r="H8907" s="66"/>
      <c r="I8907" s="67"/>
      <c r="J8907" s="36">
        <v>0</v>
      </c>
    </row>
    <row r="8908" spans="1:10" ht="26.25" hidden="1" thickBot="1" x14ac:dyDescent="0.3">
      <c r="A8908" s="246"/>
      <c r="B8908" s="241"/>
      <c r="C8908" s="41" t="s">
        <v>11647</v>
      </c>
      <c r="D8908" s="41" t="s">
        <v>83</v>
      </c>
      <c r="E8908" s="201">
        <v>1</v>
      </c>
      <c r="F8908" s="211">
        <v>5.4339999999999993</v>
      </c>
      <c r="G8908" s="65">
        <f t="shared" si="139"/>
        <v>5.4339999999999993</v>
      </c>
      <c r="H8908" s="66"/>
      <c r="I8908" s="67"/>
      <c r="J8908" s="36">
        <v>0</v>
      </c>
    </row>
    <row r="8909" spans="1:10" ht="26.25" hidden="1" thickBot="1" x14ac:dyDescent="0.3">
      <c r="A8909" s="246"/>
      <c r="B8909" s="241"/>
      <c r="C8909" s="41" t="s">
        <v>10641</v>
      </c>
      <c r="D8909" s="41" t="s">
        <v>2800</v>
      </c>
      <c r="E8909" s="201">
        <v>7.0000000000000007E-2</v>
      </c>
      <c r="F8909" s="211">
        <v>22.324999999999999</v>
      </c>
      <c r="G8909" s="65">
        <f t="shared" si="139"/>
        <v>1.5627500000000001</v>
      </c>
      <c r="H8909" s="66"/>
      <c r="I8909" s="67"/>
      <c r="J8909" s="36">
        <v>0</v>
      </c>
    </row>
    <row r="8910" spans="1:10" ht="26.25" hidden="1" thickBot="1" x14ac:dyDescent="0.3">
      <c r="A8910" s="246"/>
      <c r="B8910" s="241"/>
      <c r="C8910" s="41" t="s">
        <v>10614</v>
      </c>
      <c r="D8910" s="41" t="s">
        <v>2800</v>
      </c>
      <c r="E8910" s="201">
        <v>7.0000000000000007E-2</v>
      </c>
      <c r="F8910" s="211">
        <v>28.024999999999999</v>
      </c>
      <c r="G8910" s="65">
        <f t="shared" si="139"/>
        <v>1.9617500000000001</v>
      </c>
      <c r="H8910" s="66"/>
      <c r="I8910" s="67"/>
      <c r="J8910" s="36">
        <v>0</v>
      </c>
    </row>
    <row r="8911" spans="1:10" ht="15.75" hidden="1" thickBot="1" x14ac:dyDescent="0.3">
      <c r="A8911" s="247"/>
      <c r="B8911" s="242"/>
      <c r="C8911" s="46"/>
      <c r="D8911" s="46"/>
      <c r="E8911" s="202"/>
      <c r="F8911" s="217" t="s">
        <v>13</v>
      </c>
      <c r="G8911" s="73" t="str">
        <f t="shared" si="139"/>
        <v/>
      </c>
      <c r="H8911" s="74"/>
      <c r="I8911" s="67"/>
      <c r="J8911" s="36">
        <v>0</v>
      </c>
    </row>
    <row r="8912" spans="1:10" ht="15.75" hidden="1" thickBot="1" x14ac:dyDescent="0.3">
      <c r="A8912" s="237" t="s">
        <v>2144</v>
      </c>
      <c r="B8912" s="240" t="s">
        <v>8652</v>
      </c>
      <c r="C8912" s="31"/>
      <c r="D8912" s="32" t="s">
        <v>106</v>
      </c>
      <c r="E8912" s="197"/>
      <c r="F8912" s="204" t="s">
        <v>13</v>
      </c>
      <c r="G8912" s="33" t="str">
        <f t="shared" si="139"/>
        <v/>
      </c>
      <c r="H8912" s="34"/>
      <c r="I8912" s="35"/>
      <c r="J8912" s="36">
        <v>0</v>
      </c>
    </row>
    <row r="8913" spans="1:10" ht="15.75" hidden="1" thickBot="1" x14ac:dyDescent="0.3">
      <c r="A8913" s="238"/>
      <c r="B8913" s="241"/>
      <c r="C8913" s="38"/>
      <c r="D8913" s="38"/>
      <c r="E8913" s="199"/>
      <c r="F8913" s="205" t="s">
        <v>13</v>
      </c>
      <c r="G8913" s="37" t="str">
        <f t="shared" si="139"/>
        <v/>
      </c>
      <c r="H8913" s="40"/>
      <c r="I8913" s="37"/>
      <c r="J8913" s="36">
        <v>0</v>
      </c>
    </row>
    <row r="8914" spans="1:10" ht="26.25" hidden="1" thickBot="1" x14ac:dyDescent="0.3">
      <c r="A8914" s="238"/>
      <c r="B8914" s="241"/>
      <c r="C8914" s="41" t="s">
        <v>11611</v>
      </c>
      <c r="D8914" s="41" t="s">
        <v>1302</v>
      </c>
      <c r="E8914" s="201">
        <v>1.0389999999999999</v>
      </c>
      <c r="F8914" s="200">
        <v>22.619499999999999</v>
      </c>
      <c r="G8914" s="39">
        <f t="shared" si="139"/>
        <v>23.501660499999996</v>
      </c>
      <c r="H8914" s="44">
        <f>SUM(G8914:G8916)</f>
        <v>38.20386049999999</v>
      </c>
      <c r="I8914" s="45"/>
      <c r="J8914" s="36">
        <v>0</v>
      </c>
    </row>
    <row r="8915" spans="1:10" ht="26.25" hidden="1" thickBot="1" x14ac:dyDescent="0.3">
      <c r="A8915" s="238"/>
      <c r="B8915" s="241"/>
      <c r="C8915" s="41" t="s">
        <v>10641</v>
      </c>
      <c r="D8915" s="41" t="s">
        <v>2800</v>
      </c>
      <c r="E8915" s="201">
        <v>0.29199999999999998</v>
      </c>
      <c r="F8915" s="200">
        <v>22.324999999999999</v>
      </c>
      <c r="G8915" s="39">
        <f t="shared" si="139"/>
        <v>6.5188999999999995</v>
      </c>
      <c r="H8915" s="40"/>
      <c r="I8915" s="37"/>
      <c r="J8915" s="36">
        <v>0</v>
      </c>
    </row>
    <row r="8916" spans="1:10" ht="26.25" hidden="1" thickBot="1" x14ac:dyDescent="0.3">
      <c r="A8916" s="238"/>
      <c r="B8916" s="241"/>
      <c r="C8916" s="41" t="s">
        <v>10614</v>
      </c>
      <c r="D8916" s="41" t="s">
        <v>2800</v>
      </c>
      <c r="E8916" s="201">
        <v>0.29199999999999998</v>
      </c>
      <c r="F8916" s="200">
        <v>28.024999999999999</v>
      </c>
      <c r="G8916" s="39">
        <f t="shared" si="139"/>
        <v>8.1832999999999991</v>
      </c>
      <c r="H8916" s="40"/>
      <c r="I8916" s="37"/>
      <c r="J8916" s="36">
        <v>0</v>
      </c>
    </row>
    <row r="8917" spans="1:10" ht="15.75" hidden="1" thickBot="1" x14ac:dyDescent="0.3">
      <c r="A8917" s="239"/>
      <c r="B8917" s="242"/>
      <c r="C8917" s="46"/>
      <c r="D8917" s="46"/>
      <c r="E8917" s="202"/>
      <c r="F8917" s="203" t="s">
        <v>13</v>
      </c>
      <c r="G8917" s="48" t="str">
        <f t="shared" si="139"/>
        <v/>
      </c>
      <c r="H8917" s="50"/>
      <c r="I8917" s="37"/>
      <c r="J8917" s="36">
        <v>0</v>
      </c>
    </row>
    <row r="8918" spans="1:10" ht="15.75" hidden="1" thickBot="1" x14ac:dyDescent="0.3">
      <c r="A8918" s="237" t="s">
        <v>2145</v>
      </c>
      <c r="B8918" s="240" t="s">
        <v>8657</v>
      </c>
      <c r="C8918" s="31"/>
      <c r="D8918" s="32" t="s">
        <v>3995</v>
      </c>
      <c r="E8918" s="197"/>
      <c r="F8918" s="204" t="s">
        <v>13</v>
      </c>
      <c r="G8918" s="33" t="str">
        <f t="shared" si="139"/>
        <v/>
      </c>
      <c r="H8918" s="34"/>
      <c r="I8918" s="35"/>
      <c r="J8918" s="36">
        <v>0</v>
      </c>
    </row>
    <row r="8919" spans="1:10" ht="15.75" hidden="1" thickBot="1" x14ac:dyDescent="0.3">
      <c r="A8919" s="246"/>
      <c r="B8919" s="241"/>
      <c r="C8919" s="38"/>
      <c r="D8919" s="38"/>
      <c r="E8919" s="199"/>
      <c r="F8919" s="205" t="s">
        <v>13</v>
      </c>
      <c r="G8919" s="39" t="str">
        <f t="shared" si="139"/>
        <v/>
      </c>
      <c r="H8919" s="40"/>
      <c r="I8919" s="37"/>
      <c r="J8919" s="36">
        <v>0</v>
      </c>
    </row>
    <row r="8920" spans="1:10" ht="26.25" hidden="1" thickBot="1" x14ac:dyDescent="0.3">
      <c r="A8920" s="246"/>
      <c r="B8920" s="241"/>
      <c r="C8920" s="41" t="s">
        <v>10622</v>
      </c>
      <c r="D8920" s="41" t="s">
        <v>2800</v>
      </c>
      <c r="E8920" s="201">
        <v>116.9156</v>
      </c>
      <c r="F8920" s="200">
        <v>128.06950000000001</v>
      </c>
      <c r="G8920" s="39">
        <f t="shared" si="139"/>
        <v>14973.322434199999</v>
      </c>
      <c r="H8920" s="44">
        <f>SUM(G8920:G8920)</f>
        <v>14973.322434199999</v>
      </c>
      <c r="I8920" s="45"/>
      <c r="J8920" s="36">
        <v>0</v>
      </c>
    </row>
    <row r="8921" spans="1:10" ht="15.75" hidden="1" thickBot="1" x14ac:dyDescent="0.3">
      <c r="A8921" s="247"/>
      <c r="B8921" s="242"/>
      <c r="C8921" s="46"/>
      <c r="D8921" s="46"/>
      <c r="E8921" s="202"/>
      <c r="F8921" s="203"/>
      <c r="G8921" s="49" t="str">
        <f t="shared" si="139"/>
        <v/>
      </c>
      <c r="H8921" s="50"/>
      <c r="I8921" s="45"/>
      <c r="J8921" s="36">
        <v>0</v>
      </c>
    </row>
    <row r="8922" spans="1:10" ht="15.75" hidden="1" thickBot="1" x14ac:dyDescent="0.3">
      <c r="A8922" s="237" t="s">
        <v>2146</v>
      </c>
      <c r="B8922" s="240" t="s">
        <v>8658</v>
      </c>
      <c r="C8922" s="31"/>
      <c r="D8922" s="32" t="s">
        <v>3995</v>
      </c>
      <c r="E8922" s="197"/>
      <c r="F8922" s="204" t="s">
        <v>13</v>
      </c>
      <c r="G8922" s="33" t="str">
        <f t="shared" si="139"/>
        <v/>
      </c>
      <c r="H8922" s="34"/>
      <c r="I8922" s="35"/>
      <c r="J8922" s="36">
        <v>0</v>
      </c>
    </row>
    <row r="8923" spans="1:10" ht="15.75" hidden="1" thickBot="1" x14ac:dyDescent="0.3">
      <c r="A8923" s="246"/>
      <c r="B8923" s="241"/>
      <c r="C8923" s="38"/>
      <c r="D8923" s="38"/>
      <c r="E8923" s="199"/>
      <c r="F8923" s="205" t="s">
        <v>13</v>
      </c>
      <c r="G8923" s="39" t="str">
        <f t="shared" si="139"/>
        <v/>
      </c>
      <c r="H8923" s="40"/>
      <c r="I8923" s="37"/>
      <c r="J8923" s="36">
        <v>0</v>
      </c>
    </row>
    <row r="8924" spans="1:10" ht="26.25" hidden="1" thickBot="1" x14ac:dyDescent="0.3">
      <c r="A8924" s="246"/>
      <c r="B8924" s="241"/>
      <c r="C8924" s="41" t="s">
        <v>10622</v>
      </c>
      <c r="D8924" s="41" t="s">
        <v>2800</v>
      </c>
      <c r="E8924" s="201">
        <v>116.9156</v>
      </c>
      <c r="F8924" s="200">
        <v>128.06950000000001</v>
      </c>
      <c r="G8924" s="39">
        <f t="shared" si="139"/>
        <v>14973.322434199999</v>
      </c>
      <c r="H8924" s="44">
        <f>SUM(G8924:G8924)</f>
        <v>14973.322434199999</v>
      </c>
      <c r="I8924" s="45"/>
      <c r="J8924" s="36">
        <v>0</v>
      </c>
    </row>
    <row r="8925" spans="1:10" ht="15.75" hidden="1" thickBot="1" x14ac:dyDescent="0.3">
      <c r="A8925" s="247"/>
      <c r="B8925" s="242"/>
      <c r="C8925" s="46"/>
      <c r="D8925" s="46"/>
      <c r="E8925" s="202"/>
      <c r="F8925" s="203"/>
      <c r="G8925" s="49" t="str">
        <f t="shared" si="139"/>
        <v/>
      </c>
      <c r="H8925" s="50"/>
      <c r="I8925" s="45"/>
      <c r="J8925" s="36">
        <v>0</v>
      </c>
    </row>
    <row r="8926" spans="1:10" ht="15.75" hidden="1" thickBot="1" x14ac:dyDescent="0.3">
      <c r="A8926" s="237" t="s">
        <v>2147</v>
      </c>
      <c r="B8926" s="240" t="s">
        <v>8659</v>
      </c>
      <c r="C8926" s="31"/>
      <c r="D8926" s="32" t="s">
        <v>3995</v>
      </c>
      <c r="E8926" s="197"/>
      <c r="F8926" s="204" t="s">
        <v>13</v>
      </c>
      <c r="G8926" s="33" t="str">
        <f t="shared" si="139"/>
        <v/>
      </c>
      <c r="H8926" s="34"/>
      <c r="I8926" s="35"/>
      <c r="J8926" s="36">
        <v>0</v>
      </c>
    </row>
    <row r="8927" spans="1:10" ht="15.75" hidden="1" thickBot="1" x14ac:dyDescent="0.3">
      <c r="A8927" s="246"/>
      <c r="B8927" s="241"/>
      <c r="C8927" s="38"/>
      <c r="D8927" s="38"/>
      <c r="E8927" s="199"/>
      <c r="F8927" s="205" t="s">
        <v>13</v>
      </c>
      <c r="G8927" s="39" t="str">
        <f t="shared" si="139"/>
        <v/>
      </c>
      <c r="H8927" s="40"/>
      <c r="I8927" s="37"/>
      <c r="J8927" s="36">
        <v>0</v>
      </c>
    </row>
    <row r="8928" spans="1:10" ht="15.75" hidden="1" thickBot="1" x14ac:dyDescent="0.3">
      <c r="A8928" s="246"/>
      <c r="B8928" s="241"/>
      <c r="C8928" s="41" t="s">
        <v>11396</v>
      </c>
      <c r="D8928" s="41" t="s">
        <v>2800</v>
      </c>
      <c r="E8928" s="201">
        <v>116.9156</v>
      </c>
      <c r="F8928" s="200">
        <v>22.828499999999998</v>
      </c>
      <c r="G8928" s="39">
        <f t="shared" si="139"/>
        <v>2669.0077745999997</v>
      </c>
      <c r="H8928" s="44">
        <f>SUM(G8928:G8928)</f>
        <v>2669.0077745999997</v>
      </c>
      <c r="I8928" s="45"/>
      <c r="J8928" s="36">
        <v>0</v>
      </c>
    </row>
    <row r="8929" spans="1:10" ht="15.75" hidden="1" thickBot="1" x14ac:dyDescent="0.3">
      <c r="A8929" s="247"/>
      <c r="B8929" s="242"/>
      <c r="C8929" s="46"/>
      <c r="D8929" s="46"/>
      <c r="E8929" s="202"/>
      <c r="F8929" s="203"/>
      <c r="G8929" s="49" t="str">
        <f t="shared" si="139"/>
        <v/>
      </c>
      <c r="H8929" s="50"/>
      <c r="I8929" s="45"/>
      <c r="J8929" s="36">
        <v>0</v>
      </c>
    </row>
    <row r="8930" spans="1:10" ht="15.75" thickBot="1" x14ac:dyDescent="0.3">
      <c r="A8930" s="237" t="s">
        <v>2148</v>
      </c>
      <c r="B8930" s="240" t="s">
        <v>8660</v>
      </c>
      <c r="C8930" s="31"/>
      <c r="D8930" s="32" t="s">
        <v>3995</v>
      </c>
      <c r="E8930" s="197"/>
      <c r="F8930" s="204" t="s">
        <v>13</v>
      </c>
      <c r="G8930" s="33" t="str">
        <f t="shared" si="139"/>
        <v/>
      </c>
      <c r="H8930" s="34"/>
      <c r="I8930" s="35"/>
      <c r="J8930" s="36">
        <v>1</v>
      </c>
    </row>
    <row r="8931" spans="1:10" x14ac:dyDescent="0.25">
      <c r="A8931" s="246"/>
      <c r="B8931" s="241"/>
      <c r="C8931" s="38"/>
      <c r="D8931" s="38"/>
      <c r="E8931" s="199"/>
      <c r="F8931" s="205" t="s">
        <v>13</v>
      </c>
      <c r="G8931" s="39" t="str">
        <f t="shared" si="139"/>
        <v/>
      </c>
      <c r="H8931" s="40"/>
      <c r="I8931" s="37"/>
      <c r="J8931" s="36">
        <v>1</v>
      </c>
    </row>
    <row r="8932" spans="1:10" x14ac:dyDescent="0.25">
      <c r="A8932" s="246"/>
      <c r="B8932" s="241"/>
      <c r="C8932" s="41" t="s">
        <v>10666</v>
      </c>
      <c r="D8932" s="41" t="s">
        <v>2800</v>
      </c>
      <c r="E8932" s="201">
        <v>116.9156</v>
      </c>
      <c r="F8932" s="200">
        <v>34.969500000000004</v>
      </c>
      <c r="G8932" s="39">
        <f t="shared" si="139"/>
        <v>4088.4800742000002</v>
      </c>
      <c r="H8932" s="44">
        <f>SUM(G8932:G8932)</f>
        <v>4088.4800742000002</v>
      </c>
      <c r="I8932" s="45"/>
      <c r="J8932" s="36">
        <v>1</v>
      </c>
    </row>
    <row r="8933" spans="1:10" ht="15.75" thickBot="1" x14ac:dyDescent="0.3">
      <c r="A8933" s="247"/>
      <c r="B8933" s="242"/>
      <c r="C8933" s="46"/>
      <c r="D8933" s="46"/>
      <c r="E8933" s="202"/>
      <c r="F8933" s="203"/>
      <c r="G8933" s="49" t="str">
        <f t="shared" si="139"/>
        <v/>
      </c>
      <c r="H8933" s="50"/>
      <c r="I8933" s="45"/>
      <c r="J8933" s="36">
        <v>1</v>
      </c>
    </row>
    <row r="8934" spans="1:10" ht="15.75" hidden="1" thickBot="1" x14ac:dyDescent="0.3">
      <c r="A8934" s="237" t="s">
        <v>2149</v>
      </c>
      <c r="B8934" s="240" t="s">
        <v>8661</v>
      </c>
      <c r="C8934" s="31"/>
      <c r="D8934" s="32" t="s">
        <v>3995</v>
      </c>
      <c r="E8934" s="197"/>
      <c r="F8934" s="204" t="s">
        <v>13</v>
      </c>
      <c r="G8934" s="33" t="str">
        <f t="shared" si="139"/>
        <v/>
      </c>
      <c r="H8934" s="34"/>
      <c r="I8934" s="35"/>
      <c r="J8934" s="36">
        <v>0</v>
      </c>
    </row>
    <row r="8935" spans="1:10" ht="15.75" hidden="1" thickBot="1" x14ac:dyDescent="0.3">
      <c r="A8935" s="246"/>
      <c r="B8935" s="241"/>
      <c r="C8935" s="38"/>
      <c r="D8935" s="38"/>
      <c r="E8935" s="199"/>
      <c r="F8935" s="205" t="s">
        <v>13</v>
      </c>
      <c r="G8935" s="39" t="str">
        <f t="shared" si="139"/>
        <v/>
      </c>
      <c r="H8935" s="40"/>
      <c r="I8935" s="37"/>
      <c r="J8935" s="36">
        <v>0</v>
      </c>
    </row>
    <row r="8936" spans="1:10" ht="15.75" hidden="1" thickBot="1" x14ac:dyDescent="0.3">
      <c r="A8936" s="246"/>
      <c r="B8936" s="241"/>
      <c r="C8936" s="41" t="s">
        <v>10666</v>
      </c>
      <c r="D8936" s="41" t="s">
        <v>2800</v>
      </c>
      <c r="E8936" s="201">
        <v>116.9156</v>
      </c>
      <c r="F8936" s="200">
        <v>34.969500000000004</v>
      </c>
      <c r="G8936" s="39">
        <f t="shared" si="139"/>
        <v>4088.4800742000002</v>
      </c>
      <c r="H8936" s="44">
        <f>SUM(G8936:G8936)</f>
        <v>4088.4800742000002</v>
      </c>
      <c r="I8936" s="45"/>
      <c r="J8936" s="36">
        <v>0</v>
      </c>
    </row>
    <row r="8937" spans="1:10" ht="15.75" hidden="1" thickBot="1" x14ac:dyDescent="0.3">
      <c r="A8937" s="247"/>
      <c r="B8937" s="242"/>
      <c r="C8937" s="46"/>
      <c r="D8937" s="46"/>
      <c r="E8937" s="202"/>
      <c r="F8937" s="203"/>
      <c r="G8937" s="49" t="str">
        <f t="shared" si="139"/>
        <v/>
      </c>
      <c r="H8937" s="50"/>
      <c r="I8937" s="45"/>
      <c r="J8937" s="36">
        <v>0</v>
      </c>
    </row>
    <row r="8938" spans="1:10" ht="15.75" thickBot="1" x14ac:dyDescent="0.3">
      <c r="A8938" s="237" t="s">
        <v>2150</v>
      </c>
      <c r="B8938" s="240" t="s">
        <v>8662</v>
      </c>
      <c r="C8938" s="31"/>
      <c r="D8938" s="32" t="s">
        <v>3995</v>
      </c>
      <c r="E8938" s="197"/>
      <c r="F8938" s="204" t="s">
        <v>13</v>
      </c>
      <c r="G8938" s="33" t="str">
        <f t="shared" si="139"/>
        <v/>
      </c>
      <c r="H8938" s="34"/>
      <c r="I8938" s="35"/>
      <c r="J8938" s="36">
        <v>2</v>
      </c>
    </row>
    <row r="8939" spans="1:10" x14ac:dyDescent="0.25">
      <c r="A8939" s="246"/>
      <c r="B8939" s="241"/>
      <c r="C8939" s="38"/>
      <c r="D8939" s="38"/>
      <c r="E8939" s="199"/>
      <c r="F8939" s="205" t="s">
        <v>13</v>
      </c>
      <c r="G8939" s="39" t="str">
        <f t="shared" si="139"/>
        <v/>
      </c>
      <c r="H8939" s="40"/>
      <c r="I8939" s="37"/>
      <c r="J8939" s="36">
        <v>2</v>
      </c>
    </row>
    <row r="8940" spans="1:10" x14ac:dyDescent="0.25">
      <c r="A8940" s="246"/>
      <c r="B8940" s="241"/>
      <c r="C8940" s="41" t="s">
        <v>10666</v>
      </c>
      <c r="D8940" s="41" t="s">
        <v>2800</v>
      </c>
      <c r="E8940" s="201">
        <v>116.9156</v>
      </c>
      <c r="F8940" s="200">
        <v>34.969500000000004</v>
      </c>
      <c r="G8940" s="39">
        <f t="shared" si="139"/>
        <v>4088.4800742000002</v>
      </c>
      <c r="H8940" s="44">
        <f>SUM(G8940:G8940)</f>
        <v>4088.4800742000002</v>
      </c>
      <c r="I8940" s="45"/>
      <c r="J8940" s="36">
        <v>2</v>
      </c>
    </row>
    <row r="8941" spans="1:10" ht="15.75" thickBot="1" x14ac:dyDescent="0.3">
      <c r="A8941" s="247"/>
      <c r="B8941" s="242"/>
      <c r="C8941" s="46"/>
      <c r="D8941" s="46"/>
      <c r="E8941" s="202"/>
      <c r="F8941" s="203"/>
      <c r="G8941" s="49" t="str">
        <f t="shared" si="139"/>
        <v/>
      </c>
      <c r="H8941" s="50"/>
      <c r="I8941" s="45"/>
      <c r="J8941" s="36">
        <v>2</v>
      </c>
    </row>
    <row r="8942" spans="1:10" ht="15.75" hidden="1" thickBot="1" x14ac:dyDescent="0.3">
      <c r="A8942" s="237" t="s">
        <v>2151</v>
      </c>
      <c r="B8942" s="240" t="s">
        <v>8663</v>
      </c>
      <c r="C8942" s="31"/>
      <c r="D8942" s="32" t="s">
        <v>3995</v>
      </c>
      <c r="E8942" s="197"/>
      <c r="F8942" s="204" t="s">
        <v>13</v>
      </c>
      <c r="G8942" s="33" t="str">
        <f t="shared" si="139"/>
        <v/>
      </c>
      <c r="H8942" s="34"/>
      <c r="I8942" s="35"/>
      <c r="J8942" s="36">
        <v>0</v>
      </c>
    </row>
    <row r="8943" spans="1:10" ht="15.75" hidden="1" thickBot="1" x14ac:dyDescent="0.3">
      <c r="A8943" s="246"/>
      <c r="B8943" s="241"/>
      <c r="C8943" s="38"/>
      <c r="D8943" s="38"/>
      <c r="E8943" s="199"/>
      <c r="F8943" s="205" t="s">
        <v>13</v>
      </c>
      <c r="G8943" s="39" t="str">
        <f t="shared" si="139"/>
        <v/>
      </c>
      <c r="H8943" s="40"/>
      <c r="I8943" s="37"/>
      <c r="J8943" s="36">
        <v>0</v>
      </c>
    </row>
    <row r="8944" spans="1:10" ht="26.25" hidden="1" thickBot="1" x14ac:dyDescent="0.3">
      <c r="A8944" s="246"/>
      <c r="B8944" s="241"/>
      <c r="C8944" s="41" t="s">
        <v>10641</v>
      </c>
      <c r="D8944" s="41" t="s">
        <v>2800</v>
      </c>
      <c r="E8944" s="201">
        <v>116.9156</v>
      </c>
      <c r="F8944" s="200">
        <v>22.324999999999999</v>
      </c>
      <c r="G8944" s="39">
        <f t="shared" si="139"/>
        <v>2610.14077</v>
      </c>
      <c r="H8944" s="44">
        <f>SUM(G8944:G8944)</f>
        <v>2610.14077</v>
      </c>
      <c r="I8944" s="45"/>
      <c r="J8944" s="36">
        <v>0</v>
      </c>
    </row>
    <row r="8945" spans="1:10" ht="15.75" hidden="1" thickBot="1" x14ac:dyDescent="0.3">
      <c r="A8945" s="247"/>
      <c r="B8945" s="242"/>
      <c r="C8945" s="46"/>
      <c r="D8945" s="46"/>
      <c r="E8945" s="202"/>
      <c r="F8945" s="203"/>
      <c r="G8945" s="49" t="str">
        <f t="shared" si="139"/>
        <v/>
      </c>
      <c r="H8945" s="50"/>
      <c r="I8945" s="45"/>
      <c r="J8945" s="36">
        <v>0</v>
      </c>
    </row>
    <row r="8946" spans="1:10" ht="15.75" hidden="1" thickBot="1" x14ac:dyDescent="0.3">
      <c r="A8946" s="237" t="s">
        <v>2152</v>
      </c>
      <c r="B8946" s="240" t="s">
        <v>8664</v>
      </c>
      <c r="C8946" s="31"/>
      <c r="D8946" s="32" t="s">
        <v>3995</v>
      </c>
      <c r="E8946" s="197"/>
      <c r="F8946" s="204" t="s">
        <v>13</v>
      </c>
      <c r="G8946" s="33" t="str">
        <f t="shared" si="139"/>
        <v/>
      </c>
      <c r="H8946" s="34"/>
      <c r="I8946" s="35"/>
      <c r="J8946" s="36">
        <v>0</v>
      </c>
    </row>
    <row r="8947" spans="1:10" ht="15.75" hidden="1" thickBot="1" x14ac:dyDescent="0.3">
      <c r="A8947" s="246"/>
      <c r="B8947" s="241"/>
      <c r="C8947" s="38"/>
      <c r="D8947" s="38"/>
      <c r="E8947" s="199"/>
      <c r="F8947" s="205" t="s">
        <v>13</v>
      </c>
      <c r="G8947" s="39" t="str">
        <f t="shared" si="139"/>
        <v/>
      </c>
      <c r="H8947" s="40"/>
      <c r="I8947" s="37"/>
      <c r="J8947" s="36">
        <v>0</v>
      </c>
    </row>
    <row r="8948" spans="1:10" ht="15.75" hidden="1" thickBot="1" x14ac:dyDescent="0.3">
      <c r="A8948" s="246"/>
      <c r="B8948" s="241"/>
      <c r="C8948" s="41" t="s">
        <v>11522</v>
      </c>
      <c r="D8948" s="41" t="s">
        <v>2800</v>
      </c>
      <c r="E8948" s="201">
        <v>116.9156</v>
      </c>
      <c r="F8948" s="200">
        <v>26.866</v>
      </c>
      <c r="G8948" s="39">
        <f t="shared" si="139"/>
        <v>3141.0545096000001</v>
      </c>
      <c r="H8948" s="44">
        <f>SUM(G8948:G8948)</f>
        <v>3141.0545096000001</v>
      </c>
      <c r="I8948" s="45"/>
      <c r="J8948" s="36">
        <v>0</v>
      </c>
    </row>
    <row r="8949" spans="1:10" ht="15.75" hidden="1" thickBot="1" x14ac:dyDescent="0.3">
      <c r="A8949" s="247"/>
      <c r="B8949" s="242"/>
      <c r="C8949" s="46"/>
      <c r="D8949" s="46"/>
      <c r="E8949" s="202"/>
      <c r="F8949" s="203"/>
      <c r="G8949" s="49" t="str">
        <f t="shared" si="139"/>
        <v/>
      </c>
      <c r="H8949" s="50"/>
      <c r="I8949" s="45"/>
      <c r="J8949" s="36">
        <v>0</v>
      </c>
    </row>
    <row r="8950" spans="1:10" ht="15.75" hidden="1" thickBot="1" x14ac:dyDescent="0.3">
      <c r="A8950" s="237" t="s">
        <v>2153</v>
      </c>
      <c r="B8950" s="240" t="s">
        <v>8665</v>
      </c>
      <c r="C8950" s="31"/>
      <c r="D8950" s="32" t="s">
        <v>3995</v>
      </c>
      <c r="E8950" s="197"/>
      <c r="F8950" s="204" t="s">
        <v>13</v>
      </c>
      <c r="G8950" s="33" t="str">
        <f t="shared" si="139"/>
        <v/>
      </c>
      <c r="H8950" s="34"/>
      <c r="I8950" s="35"/>
      <c r="J8950" s="36">
        <v>0</v>
      </c>
    </row>
    <row r="8951" spans="1:10" ht="15.75" hidden="1" thickBot="1" x14ac:dyDescent="0.3">
      <c r="A8951" s="246"/>
      <c r="B8951" s="241"/>
      <c r="C8951" s="38"/>
      <c r="D8951" s="38"/>
      <c r="E8951" s="199"/>
      <c r="F8951" s="205" t="s">
        <v>13</v>
      </c>
      <c r="G8951" s="39" t="str">
        <f t="shared" si="139"/>
        <v/>
      </c>
      <c r="H8951" s="40"/>
      <c r="I8951" s="37"/>
      <c r="J8951" s="36">
        <v>0</v>
      </c>
    </row>
    <row r="8952" spans="1:10" ht="15.75" hidden="1" thickBot="1" x14ac:dyDescent="0.3">
      <c r="A8952" s="246"/>
      <c r="B8952" s="241"/>
      <c r="C8952" s="41" t="s">
        <v>10754</v>
      </c>
      <c r="D8952" s="41" t="s">
        <v>2800</v>
      </c>
      <c r="E8952" s="201">
        <v>116.9156</v>
      </c>
      <c r="F8952" s="200">
        <v>35.378</v>
      </c>
      <c r="G8952" s="39">
        <f t="shared" si="139"/>
        <v>4136.2400968000002</v>
      </c>
      <c r="H8952" s="44">
        <f>SUM(G8952:G8952)</f>
        <v>4136.2400968000002</v>
      </c>
      <c r="I8952" s="45"/>
      <c r="J8952" s="36">
        <v>0</v>
      </c>
    </row>
    <row r="8953" spans="1:10" ht="15.75" hidden="1" thickBot="1" x14ac:dyDescent="0.3">
      <c r="A8953" s="247"/>
      <c r="B8953" s="242"/>
      <c r="C8953" s="46"/>
      <c r="D8953" s="46"/>
      <c r="E8953" s="202"/>
      <c r="F8953" s="203"/>
      <c r="G8953" s="49" t="str">
        <f t="shared" si="139"/>
        <v/>
      </c>
      <c r="H8953" s="50"/>
      <c r="I8953" s="45"/>
      <c r="J8953" s="36">
        <v>0</v>
      </c>
    </row>
    <row r="8954" spans="1:10" ht="15.75" thickBot="1" x14ac:dyDescent="0.3">
      <c r="A8954" s="237" t="s">
        <v>2154</v>
      </c>
      <c r="B8954" s="240" t="s">
        <v>8666</v>
      </c>
      <c r="C8954" s="31"/>
      <c r="D8954" s="32" t="s">
        <v>3995</v>
      </c>
      <c r="E8954" s="197"/>
      <c r="F8954" s="204" t="s">
        <v>13</v>
      </c>
      <c r="G8954" s="33" t="str">
        <f t="shared" si="139"/>
        <v/>
      </c>
      <c r="H8954" s="34"/>
      <c r="I8954" s="35"/>
      <c r="J8954" s="36">
        <v>1</v>
      </c>
    </row>
    <row r="8955" spans="1:10" x14ac:dyDescent="0.25">
      <c r="A8955" s="246"/>
      <c r="B8955" s="241"/>
      <c r="C8955" s="38"/>
      <c r="D8955" s="38"/>
      <c r="E8955" s="199"/>
      <c r="F8955" s="205" t="s">
        <v>13</v>
      </c>
      <c r="G8955" s="39" t="str">
        <f t="shared" si="139"/>
        <v/>
      </c>
      <c r="H8955" s="40"/>
      <c r="I8955" s="37"/>
      <c r="J8955" s="36">
        <v>1</v>
      </c>
    </row>
    <row r="8956" spans="1:10" ht="25.5" x14ac:dyDescent="0.25">
      <c r="A8956" s="246"/>
      <c r="B8956" s="241"/>
      <c r="C8956" s="41" t="s">
        <v>10614</v>
      </c>
      <c r="D8956" s="41" t="s">
        <v>2800</v>
      </c>
      <c r="E8956" s="201">
        <v>116.9156</v>
      </c>
      <c r="F8956" s="200">
        <v>28.024999999999999</v>
      </c>
      <c r="G8956" s="39">
        <f t="shared" si="139"/>
        <v>3276.5596899999996</v>
      </c>
      <c r="H8956" s="44">
        <f>SUM(G8956:G8956)</f>
        <v>3276.5596899999996</v>
      </c>
      <c r="I8956" s="45"/>
      <c r="J8956" s="36">
        <v>1</v>
      </c>
    </row>
    <row r="8957" spans="1:10" ht="15.75" thickBot="1" x14ac:dyDescent="0.3">
      <c r="A8957" s="247"/>
      <c r="B8957" s="242"/>
      <c r="C8957" s="46"/>
      <c r="D8957" s="46"/>
      <c r="E8957" s="202"/>
      <c r="F8957" s="203"/>
      <c r="G8957" s="49" t="str">
        <f t="shared" si="139"/>
        <v/>
      </c>
      <c r="H8957" s="50"/>
      <c r="I8957" s="45"/>
      <c r="J8957" s="36">
        <v>1</v>
      </c>
    </row>
    <row r="8958" spans="1:10" ht="15.75" hidden="1" thickBot="1" x14ac:dyDescent="0.3">
      <c r="A8958" s="237" t="s">
        <v>2155</v>
      </c>
      <c r="B8958" s="240" t="s">
        <v>8667</v>
      </c>
      <c r="C8958" s="31"/>
      <c r="D8958" s="32" t="s">
        <v>3995</v>
      </c>
      <c r="E8958" s="197"/>
      <c r="F8958" s="204" t="s">
        <v>13</v>
      </c>
      <c r="G8958" s="33" t="str">
        <f t="shared" si="139"/>
        <v/>
      </c>
      <c r="H8958" s="34"/>
      <c r="I8958" s="35"/>
      <c r="J8958" s="36">
        <v>0</v>
      </c>
    </row>
    <row r="8959" spans="1:10" ht="15.75" hidden="1" thickBot="1" x14ac:dyDescent="0.3">
      <c r="A8959" s="246"/>
      <c r="B8959" s="241"/>
      <c r="C8959" s="38"/>
      <c r="D8959" s="38"/>
      <c r="E8959" s="199"/>
      <c r="F8959" s="205" t="s">
        <v>13</v>
      </c>
      <c r="G8959" s="39" t="str">
        <f t="shared" si="139"/>
        <v/>
      </c>
      <c r="H8959" s="40"/>
      <c r="I8959" s="37"/>
      <c r="J8959" s="36">
        <v>0</v>
      </c>
    </row>
    <row r="8960" spans="1:10" ht="15.75" hidden="1" thickBot="1" x14ac:dyDescent="0.3">
      <c r="A8960" s="246"/>
      <c r="B8960" s="241"/>
      <c r="C8960" s="41" t="s">
        <v>10666</v>
      </c>
      <c r="D8960" s="41" t="s">
        <v>2800</v>
      </c>
      <c r="E8960" s="201">
        <v>116.9156</v>
      </c>
      <c r="F8960" s="200">
        <v>34.969500000000004</v>
      </c>
      <c r="G8960" s="39">
        <f t="shared" si="139"/>
        <v>4088.4800742000002</v>
      </c>
      <c r="H8960" s="44">
        <f>SUM(G8960:G8960)</f>
        <v>4088.4800742000002</v>
      </c>
      <c r="I8960" s="45"/>
      <c r="J8960" s="36">
        <v>0</v>
      </c>
    </row>
    <row r="8961" spans="1:10" ht="15.75" hidden="1" thickBot="1" x14ac:dyDescent="0.3">
      <c r="A8961" s="247"/>
      <c r="B8961" s="242"/>
      <c r="C8961" s="46"/>
      <c r="D8961" s="46"/>
      <c r="E8961" s="202"/>
      <c r="F8961" s="203"/>
      <c r="G8961" s="49" t="str">
        <f t="shared" si="139"/>
        <v/>
      </c>
      <c r="H8961" s="50"/>
      <c r="I8961" s="45"/>
      <c r="J8961" s="36">
        <v>0</v>
      </c>
    </row>
    <row r="8962" spans="1:10" ht="15.75" hidden="1" thickBot="1" x14ac:dyDescent="0.3">
      <c r="A8962" s="237" t="s">
        <v>2156</v>
      </c>
      <c r="B8962" s="240" t="s">
        <v>8668</v>
      </c>
      <c r="C8962" s="31"/>
      <c r="D8962" s="32" t="s">
        <v>3995</v>
      </c>
      <c r="E8962" s="197"/>
      <c r="F8962" s="204" t="s">
        <v>13</v>
      </c>
      <c r="G8962" s="33" t="str">
        <f t="shared" si="139"/>
        <v/>
      </c>
      <c r="H8962" s="34"/>
      <c r="I8962" s="35"/>
      <c r="J8962" s="36">
        <v>0</v>
      </c>
    </row>
    <row r="8963" spans="1:10" ht="15.75" hidden="1" thickBot="1" x14ac:dyDescent="0.3">
      <c r="A8963" s="246"/>
      <c r="B8963" s="241"/>
      <c r="C8963" s="38"/>
      <c r="D8963" s="38"/>
      <c r="E8963" s="199"/>
      <c r="F8963" s="205" t="s">
        <v>13</v>
      </c>
      <c r="G8963" s="39" t="str">
        <f t="shared" si="139"/>
        <v/>
      </c>
      <c r="H8963" s="40"/>
      <c r="I8963" s="37"/>
      <c r="J8963" s="36">
        <v>0</v>
      </c>
    </row>
    <row r="8964" spans="1:10" ht="15.75" hidden="1" thickBot="1" x14ac:dyDescent="0.3">
      <c r="A8964" s="246"/>
      <c r="B8964" s="241"/>
      <c r="C8964" s="41" t="s">
        <v>10666</v>
      </c>
      <c r="D8964" s="41" t="s">
        <v>2800</v>
      </c>
      <c r="E8964" s="201">
        <v>116.9156</v>
      </c>
      <c r="F8964" s="200">
        <v>34.969500000000004</v>
      </c>
      <c r="G8964" s="39">
        <f t="shared" si="139"/>
        <v>4088.4800742000002</v>
      </c>
      <c r="H8964" s="44">
        <f>SUM(G8964:G8964)</f>
        <v>4088.4800742000002</v>
      </c>
      <c r="I8964" s="45"/>
      <c r="J8964" s="36">
        <v>0</v>
      </c>
    </row>
    <row r="8965" spans="1:10" ht="15.75" hidden="1" thickBot="1" x14ac:dyDescent="0.3">
      <c r="A8965" s="247"/>
      <c r="B8965" s="242"/>
      <c r="C8965" s="46"/>
      <c r="D8965" s="46"/>
      <c r="E8965" s="202"/>
      <c r="F8965" s="203"/>
      <c r="G8965" s="49" t="str">
        <f t="shared" si="139"/>
        <v/>
      </c>
      <c r="H8965" s="50"/>
      <c r="I8965" s="45"/>
      <c r="J8965" s="36">
        <v>0</v>
      </c>
    </row>
    <row r="8966" spans="1:10" ht="15.75" hidden="1" thickBot="1" x14ac:dyDescent="0.3">
      <c r="A8966" s="237" t="s">
        <v>2157</v>
      </c>
      <c r="B8966" s="240" t="s">
        <v>8669</v>
      </c>
      <c r="C8966" s="31"/>
      <c r="D8966" s="32" t="s">
        <v>3995</v>
      </c>
      <c r="E8966" s="197"/>
      <c r="F8966" s="204" t="s">
        <v>13</v>
      </c>
      <c r="G8966" s="33" t="str">
        <f t="shared" ref="G8966:G9029" si="140">IF(ISNUMBER(F8966),E8966*F8966,"")</f>
        <v/>
      </c>
      <c r="H8966" s="34"/>
      <c r="I8966" s="35"/>
      <c r="J8966" s="36">
        <v>0</v>
      </c>
    </row>
    <row r="8967" spans="1:10" ht="15.75" hidden="1" thickBot="1" x14ac:dyDescent="0.3">
      <c r="A8967" s="246"/>
      <c r="B8967" s="241"/>
      <c r="C8967" s="38"/>
      <c r="D8967" s="38"/>
      <c r="E8967" s="199"/>
      <c r="F8967" s="205" t="s">
        <v>13</v>
      </c>
      <c r="G8967" s="39" t="str">
        <f t="shared" si="140"/>
        <v/>
      </c>
      <c r="H8967" s="40"/>
      <c r="I8967" s="37"/>
      <c r="J8967" s="36">
        <v>0</v>
      </c>
    </row>
    <row r="8968" spans="1:10" ht="26.25" hidden="1" thickBot="1" x14ac:dyDescent="0.3">
      <c r="A8968" s="246"/>
      <c r="B8968" s="241"/>
      <c r="C8968" s="41" t="s">
        <v>10641</v>
      </c>
      <c r="D8968" s="41" t="s">
        <v>2800</v>
      </c>
      <c r="E8968" s="201">
        <v>116.9156</v>
      </c>
      <c r="F8968" s="200">
        <v>22.324999999999999</v>
      </c>
      <c r="G8968" s="39">
        <f t="shared" si="140"/>
        <v>2610.14077</v>
      </c>
      <c r="H8968" s="44">
        <f>SUM(G8968:G8968)</f>
        <v>2610.14077</v>
      </c>
      <c r="I8968" s="45"/>
      <c r="J8968" s="36">
        <v>0</v>
      </c>
    </row>
    <row r="8969" spans="1:10" ht="15.75" hidden="1" thickBot="1" x14ac:dyDescent="0.3">
      <c r="A8969" s="247"/>
      <c r="B8969" s="242"/>
      <c r="C8969" s="46"/>
      <c r="D8969" s="46"/>
      <c r="E8969" s="202"/>
      <c r="F8969" s="203"/>
      <c r="G8969" s="49" t="str">
        <f t="shared" si="140"/>
        <v/>
      </c>
      <c r="H8969" s="50"/>
      <c r="I8969" s="45"/>
      <c r="J8969" s="36">
        <v>0</v>
      </c>
    </row>
    <row r="8970" spans="1:10" ht="15.75" hidden="1" thickBot="1" x14ac:dyDescent="0.3">
      <c r="A8970" s="237" t="s">
        <v>2158</v>
      </c>
      <c r="B8970" s="240" t="s">
        <v>8670</v>
      </c>
      <c r="C8970" s="31"/>
      <c r="D8970" s="32" t="s">
        <v>3995</v>
      </c>
      <c r="E8970" s="197"/>
      <c r="F8970" s="204" t="s">
        <v>13</v>
      </c>
      <c r="G8970" s="33" t="str">
        <f t="shared" si="140"/>
        <v/>
      </c>
      <c r="H8970" s="34"/>
      <c r="I8970" s="35"/>
      <c r="J8970" s="36">
        <v>0</v>
      </c>
    </row>
    <row r="8971" spans="1:10" ht="15.75" hidden="1" thickBot="1" x14ac:dyDescent="0.3">
      <c r="A8971" s="246"/>
      <c r="B8971" s="241"/>
      <c r="C8971" s="38"/>
      <c r="D8971" s="38"/>
      <c r="E8971" s="199"/>
      <c r="F8971" s="205" t="s">
        <v>13</v>
      </c>
      <c r="G8971" s="39" t="str">
        <f t="shared" si="140"/>
        <v/>
      </c>
      <c r="H8971" s="40"/>
      <c r="I8971" s="37"/>
      <c r="J8971" s="36">
        <v>0</v>
      </c>
    </row>
    <row r="8972" spans="1:10" ht="26.25" hidden="1" thickBot="1" x14ac:dyDescent="0.3">
      <c r="A8972" s="246"/>
      <c r="B8972" s="241"/>
      <c r="C8972" s="41" t="s">
        <v>10641</v>
      </c>
      <c r="D8972" s="41" t="s">
        <v>2800</v>
      </c>
      <c r="E8972" s="201">
        <v>116.9156</v>
      </c>
      <c r="F8972" s="200">
        <v>22.324999999999999</v>
      </c>
      <c r="G8972" s="39">
        <f t="shared" si="140"/>
        <v>2610.14077</v>
      </c>
      <c r="H8972" s="44">
        <f>SUM(G8972:G8972)</f>
        <v>2610.14077</v>
      </c>
      <c r="I8972" s="45"/>
      <c r="J8972" s="36">
        <v>0</v>
      </c>
    </row>
    <row r="8973" spans="1:10" ht="15.75" hidden="1" thickBot="1" x14ac:dyDescent="0.3">
      <c r="A8973" s="247"/>
      <c r="B8973" s="242"/>
      <c r="C8973" s="46"/>
      <c r="D8973" s="46"/>
      <c r="E8973" s="202"/>
      <c r="F8973" s="203"/>
      <c r="G8973" s="49" t="str">
        <f t="shared" si="140"/>
        <v/>
      </c>
      <c r="H8973" s="50"/>
      <c r="I8973" s="45"/>
      <c r="J8973" s="36">
        <v>0</v>
      </c>
    </row>
    <row r="8974" spans="1:10" ht="15.75" hidden="1" thickBot="1" x14ac:dyDescent="0.3">
      <c r="A8974" s="237" t="s">
        <v>2159</v>
      </c>
      <c r="B8974" s="240" t="s">
        <v>8715</v>
      </c>
      <c r="C8974" s="31"/>
      <c r="D8974" s="32" t="s">
        <v>18</v>
      </c>
      <c r="E8974" s="197"/>
      <c r="F8974" s="204" t="s">
        <v>13</v>
      </c>
      <c r="G8974" s="33" t="str">
        <f t="shared" si="140"/>
        <v/>
      </c>
      <c r="H8974" s="34"/>
      <c r="I8974" s="35"/>
      <c r="J8974" s="36">
        <v>0</v>
      </c>
    </row>
    <row r="8975" spans="1:10" ht="15.75" hidden="1" thickBot="1" x14ac:dyDescent="0.3">
      <c r="A8975" s="238"/>
      <c r="B8975" s="241"/>
      <c r="C8975" s="38"/>
      <c r="D8975" s="38"/>
      <c r="E8975" s="199"/>
      <c r="F8975" s="205" t="s">
        <v>13</v>
      </c>
      <c r="G8975" s="37" t="str">
        <f t="shared" si="140"/>
        <v/>
      </c>
      <c r="H8975" s="40"/>
      <c r="I8975" s="37"/>
      <c r="J8975" s="36">
        <v>0</v>
      </c>
    </row>
    <row r="8976" spans="1:10" ht="26.25" hidden="1" thickBot="1" x14ac:dyDescent="0.3">
      <c r="A8976" s="238"/>
      <c r="B8976" s="241"/>
      <c r="C8976" s="41" t="s">
        <v>10622</v>
      </c>
      <c r="D8976" s="41" t="s">
        <v>2800</v>
      </c>
      <c r="E8976" s="201">
        <v>20</v>
      </c>
      <c r="F8976" s="200">
        <v>128.06950000000001</v>
      </c>
      <c r="G8976" s="37">
        <f t="shared" si="140"/>
        <v>2561.3900000000003</v>
      </c>
      <c r="H8976" s="44">
        <f>SUM(G8976:G8977)</f>
        <v>2832.8600000000006</v>
      </c>
      <c r="I8976" s="45"/>
      <c r="J8976" s="36">
        <v>0</v>
      </c>
    </row>
    <row r="8977" spans="1:10" ht="15.75" hidden="1" thickBot="1" x14ac:dyDescent="0.3">
      <c r="A8977" s="238"/>
      <c r="B8977" s="241"/>
      <c r="C8977" s="41" t="s">
        <v>17</v>
      </c>
      <c r="D8977" s="41" t="s">
        <v>18</v>
      </c>
      <c r="E8977" s="201">
        <v>1</v>
      </c>
      <c r="F8977" s="206">
        <v>271.47000000000003</v>
      </c>
      <c r="G8977" s="37">
        <f t="shared" si="140"/>
        <v>271.47000000000003</v>
      </c>
      <c r="H8977" s="40"/>
      <c r="I8977" s="37"/>
      <c r="J8977" s="36">
        <v>0</v>
      </c>
    </row>
    <row r="8978" spans="1:10" ht="15.75" hidden="1" thickBot="1" x14ac:dyDescent="0.3">
      <c r="A8978" s="239"/>
      <c r="B8978" s="242"/>
      <c r="C8978" s="46"/>
      <c r="D8978" s="46"/>
      <c r="E8978" s="202"/>
      <c r="F8978" s="203" t="s">
        <v>13</v>
      </c>
      <c r="G8978" s="48" t="str">
        <f t="shared" si="140"/>
        <v/>
      </c>
      <c r="H8978" s="50"/>
      <c r="I8978" s="37"/>
      <c r="J8978" s="36">
        <v>0</v>
      </c>
    </row>
    <row r="8979" spans="1:10" ht="15.75" hidden="1" thickBot="1" x14ac:dyDescent="0.3">
      <c r="A8979" s="237" t="s">
        <v>2160</v>
      </c>
      <c r="B8979" s="240" t="s">
        <v>8912</v>
      </c>
      <c r="C8979" s="31"/>
      <c r="D8979" s="32" t="s">
        <v>106</v>
      </c>
      <c r="E8979" s="197"/>
      <c r="F8979" s="204" t="s">
        <v>13</v>
      </c>
      <c r="G8979" s="33" t="str">
        <f t="shared" si="140"/>
        <v/>
      </c>
      <c r="H8979" s="34"/>
      <c r="I8979" s="35"/>
      <c r="J8979" s="36">
        <v>0</v>
      </c>
    </row>
    <row r="8980" spans="1:10" ht="15.75" hidden="1" thickBot="1" x14ac:dyDescent="0.3">
      <c r="A8980" s="238"/>
      <c r="B8980" s="241"/>
      <c r="C8980" s="38"/>
      <c r="D8980" s="38"/>
      <c r="E8980" s="199"/>
      <c r="F8980" s="205" t="s">
        <v>13</v>
      </c>
      <c r="G8980" s="37" t="str">
        <f t="shared" si="140"/>
        <v/>
      </c>
      <c r="H8980" s="40"/>
      <c r="I8980" s="37"/>
      <c r="J8980" s="36">
        <v>0</v>
      </c>
    </row>
    <row r="8981" spans="1:10" ht="26.25" hidden="1" thickBot="1" x14ac:dyDescent="0.3">
      <c r="A8981" s="238"/>
      <c r="B8981" s="241"/>
      <c r="C8981" s="41" t="s">
        <v>11715</v>
      </c>
      <c r="D8981" s="41" t="s">
        <v>1302</v>
      </c>
      <c r="E8981" s="201">
        <v>1.0389999999999999</v>
      </c>
      <c r="F8981" s="200">
        <v>263.69149999999996</v>
      </c>
      <c r="G8981" s="39">
        <f t="shared" si="140"/>
        <v>273.97546849999992</v>
      </c>
      <c r="H8981" s="44">
        <f>SUM(G8981:G8983)</f>
        <v>292.90706849999992</v>
      </c>
      <c r="I8981" s="45"/>
      <c r="J8981" s="36">
        <v>0</v>
      </c>
    </row>
    <row r="8982" spans="1:10" ht="26.25" hidden="1" thickBot="1" x14ac:dyDescent="0.3">
      <c r="A8982" s="238"/>
      <c r="B8982" s="241"/>
      <c r="C8982" s="41" t="s">
        <v>10641</v>
      </c>
      <c r="D8982" s="41" t="s">
        <v>2800</v>
      </c>
      <c r="E8982" s="201">
        <v>0.376</v>
      </c>
      <c r="F8982" s="200">
        <v>22.324999999999999</v>
      </c>
      <c r="G8982" s="39">
        <f t="shared" si="140"/>
        <v>8.3941999999999997</v>
      </c>
      <c r="H8982" s="40"/>
      <c r="I8982" s="37"/>
      <c r="J8982" s="36">
        <v>0</v>
      </c>
    </row>
    <row r="8983" spans="1:10" ht="26.25" hidden="1" thickBot="1" x14ac:dyDescent="0.3">
      <c r="A8983" s="238"/>
      <c r="B8983" s="241"/>
      <c r="C8983" s="41" t="s">
        <v>10614</v>
      </c>
      <c r="D8983" s="41" t="s">
        <v>2800</v>
      </c>
      <c r="E8983" s="201">
        <v>0.376</v>
      </c>
      <c r="F8983" s="200">
        <v>28.024999999999999</v>
      </c>
      <c r="G8983" s="39">
        <f t="shared" si="140"/>
        <v>10.5374</v>
      </c>
      <c r="H8983" s="40"/>
      <c r="I8983" s="37"/>
      <c r="J8983" s="36">
        <v>0</v>
      </c>
    </row>
    <row r="8984" spans="1:10" ht="15.75" hidden="1" thickBot="1" x14ac:dyDescent="0.3">
      <c r="A8984" s="239"/>
      <c r="B8984" s="242"/>
      <c r="C8984" s="46"/>
      <c r="D8984" s="46"/>
      <c r="E8984" s="202"/>
      <c r="F8984" s="203" t="s">
        <v>13</v>
      </c>
      <c r="G8984" s="48" t="str">
        <f t="shared" si="140"/>
        <v/>
      </c>
      <c r="H8984" s="50"/>
      <c r="I8984" s="37"/>
      <c r="J8984" s="36">
        <v>0</v>
      </c>
    </row>
    <row r="8985" spans="1:10" ht="15.75" thickBot="1" x14ac:dyDescent="0.3">
      <c r="A8985" s="237" t="s">
        <v>2161</v>
      </c>
      <c r="B8985" s="240" t="s">
        <v>9193</v>
      </c>
      <c r="C8985" s="31"/>
      <c r="D8985" s="32" t="s">
        <v>18</v>
      </c>
      <c r="E8985" s="197"/>
      <c r="F8985" s="204" t="s">
        <v>13</v>
      </c>
      <c r="G8985" s="33" t="str">
        <f t="shared" si="140"/>
        <v/>
      </c>
      <c r="H8985" s="34"/>
      <c r="I8985" s="35"/>
      <c r="J8985" s="36">
        <v>30</v>
      </c>
    </row>
    <row r="8986" spans="1:10" x14ac:dyDescent="0.25">
      <c r="A8986" s="246"/>
      <c r="B8986" s="241"/>
      <c r="C8986" s="38"/>
      <c r="D8986" s="38"/>
      <c r="E8986" s="199"/>
      <c r="F8986" s="205" t="s">
        <v>13</v>
      </c>
      <c r="G8986" s="39" t="str">
        <f t="shared" si="140"/>
        <v/>
      </c>
      <c r="H8986" s="40"/>
      <c r="I8986" s="37"/>
      <c r="J8986" s="36">
        <v>30</v>
      </c>
    </row>
    <row r="8987" spans="1:10" x14ac:dyDescent="0.25">
      <c r="A8987" s="246"/>
      <c r="B8987" s="241"/>
      <c r="C8987" s="41" t="s">
        <v>10934</v>
      </c>
      <c r="D8987" s="41" t="s">
        <v>83</v>
      </c>
      <c r="E8987" s="201">
        <v>1</v>
      </c>
      <c r="F8987" s="200">
        <v>46.987000000000002</v>
      </c>
      <c r="G8987" s="39">
        <f t="shared" si="140"/>
        <v>46.987000000000002</v>
      </c>
      <c r="H8987" s="44">
        <f>SUM(G8987:G8987)</f>
        <v>46.987000000000002</v>
      </c>
      <c r="I8987" s="45"/>
      <c r="J8987" s="36">
        <v>30</v>
      </c>
    </row>
    <row r="8988" spans="1:10" ht="15.75" thickBot="1" x14ac:dyDescent="0.3">
      <c r="A8988" s="247"/>
      <c r="B8988" s="242"/>
      <c r="C8988" s="46"/>
      <c r="D8988" s="46"/>
      <c r="E8988" s="202"/>
      <c r="F8988" s="203"/>
      <c r="G8988" s="49" t="str">
        <f t="shared" si="140"/>
        <v/>
      </c>
      <c r="H8988" s="50"/>
      <c r="I8988" s="45"/>
      <c r="J8988" s="36">
        <v>30</v>
      </c>
    </row>
    <row r="8989" spans="1:10" ht="15.75" thickBot="1" x14ac:dyDescent="0.3">
      <c r="A8989" s="237" t="s">
        <v>2162</v>
      </c>
      <c r="B8989" s="240" t="s">
        <v>9194</v>
      </c>
      <c r="C8989" s="31"/>
      <c r="D8989" s="32" t="s">
        <v>18</v>
      </c>
      <c r="E8989" s="197"/>
      <c r="F8989" s="204" t="s">
        <v>13</v>
      </c>
      <c r="G8989" s="33" t="str">
        <f t="shared" si="140"/>
        <v/>
      </c>
      <c r="H8989" s="34"/>
      <c r="I8989" s="35"/>
      <c r="J8989" s="36">
        <v>60</v>
      </c>
    </row>
    <row r="8990" spans="1:10" x14ac:dyDescent="0.25">
      <c r="A8990" s="246"/>
      <c r="B8990" s="241"/>
      <c r="C8990" s="38"/>
      <c r="D8990" s="38"/>
      <c r="E8990" s="199"/>
      <c r="F8990" s="205" t="s">
        <v>13</v>
      </c>
      <c r="G8990" s="39" t="str">
        <f t="shared" si="140"/>
        <v/>
      </c>
      <c r="H8990" s="40"/>
      <c r="I8990" s="37"/>
      <c r="J8990" s="36">
        <v>60</v>
      </c>
    </row>
    <row r="8991" spans="1:10" x14ac:dyDescent="0.25">
      <c r="A8991" s="246"/>
      <c r="B8991" s="241"/>
      <c r="C8991" s="41" t="s">
        <v>10763</v>
      </c>
      <c r="D8991" s="41" t="s">
        <v>83</v>
      </c>
      <c r="E8991" s="201">
        <v>1</v>
      </c>
      <c r="F8991" s="200">
        <v>54.225999999999999</v>
      </c>
      <c r="G8991" s="39">
        <f t="shared" si="140"/>
        <v>54.225999999999999</v>
      </c>
      <c r="H8991" s="44">
        <f>SUM(G8991:G8991)</f>
        <v>54.225999999999999</v>
      </c>
      <c r="I8991" s="45"/>
      <c r="J8991" s="36">
        <v>60</v>
      </c>
    </row>
    <row r="8992" spans="1:10" ht="15.75" thickBot="1" x14ac:dyDescent="0.3">
      <c r="A8992" s="247"/>
      <c r="B8992" s="242"/>
      <c r="C8992" s="46"/>
      <c r="D8992" s="46"/>
      <c r="E8992" s="202"/>
      <c r="F8992" s="203"/>
      <c r="G8992" s="49" t="str">
        <f t="shared" si="140"/>
        <v/>
      </c>
      <c r="H8992" s="50"/>
      <c r="I8992" s="45"/>
      <c r="J8992" s="36">
        <v>60</v>
      </c>
    </row>
    <row r="8993" spans="1:10" ht="15.75" thickBot="1" x14ac:dyDescent="0.3">
      <c r="A8993" s="237" t="s">
        <v>2163</v>
      </c>
      <c r="B8993" s="240" t="s">
        <v>9195</v>
      </c>
      <c r="C8993" s="31"/>
      <c r="D8993" s="32" t="s">
        <v>18</v>
      </c>
      <c r="E8993" s="197"/>
      <c r="F8993" s="204" t="s">
        <v>13</v>
      </c>
      <c r="G8993" s="33" t="str">
        <f t="shared" si="140"/>
        <v/>
      </c>
      <c r="H8993" s="34"/>
      <c r="I8993" s="35"/>
      <c r="J8993" s="36">
        <v>30</v>
      </c>
    </row>
    <row r="8994" spans="1:10" x14ac:dyDescent="0.25">
      <c r="A8994" s="246"/>
      <c r="B8994" s="241"/>
      <c r="C8994" s="38"/>
      <c r="D8994" s="38"/>
      <c r="E8994" s="199"/>
      <c r="F8994" s="205" t="s">
        <v>13</v>
      </c>
      <c r="G8994" s="39" t="str">
        <f t="shared" si="140"/>
        <v/>
      </c>
      <c r="H8994" s="40"/>
      <c r="I8994" s="37"/>
      <c r="J8994" s="36">
        <v>30</v>
      </c>
    </row>
    <row r="8995" spans="1:10" x14ac:dyDescent="0.25">
      <c r="A8995" s="246"/>
      <c r="B8995" s="241"/>
      <c r="C8995" s="41" t="s">
        <v>10838</v>
      </c>
      <c r="D8995" s="41" t="s">
        <v>83</v>
      </c>
      <c r="E8995" s="201">
        <v>1</v>
      </c>
      <c r="F8995" s="200">
        <v>73.216499999999996</v>
      </c>
      <c r="G8995" s="39">
        <f t="shared" si="140"/>
        <v>73.216499999999996</v>
      </c>
      <c r="H8995" s="44">
        <f>SUM(G8995:G8995)</f>
        <v>73.216499999999996</v>
      </c>
      <c r="I8995" s="45"/>
      <c r="J8995" s="36">
        <v>30</v>
      </c>
    </row>
    <row r="8996" spans="1:10" ht="15.75" thickBot="1" x14ac:dyDescent="0.3">
      <c r="A8996" s="247"/>
      <c r="B8996" s="242"/>
      <c r="C8996" s="46"/>
      <c r="D8996" s="46"/>
      <c r="E8996" s="202"/>
      <c r="F8996" s="203"/>
      <c r="G8996" s="49" t="str">
        <f t="shared" si="140"/>
        <v/>
      </c>
      <c r="H8996" s="50"/>
      <c r="I8996" s="45"/>
      <c r="J8996" s="36">
        <v>30</v>
      </c>
    </row>
    <row r="8997" spans="1:10" ht="15.75" thickBot="1" x14ac:dyDescent="0.3">
      <c r="A8997" s="237" t="s">
        <v>2164</v>
      </c>
      <c r="B8997" s="240" t="s">
        <v>9196</v>
      </c>
      <c r="C8997" s="31"/>
      <c r="D8997" s="32" t="s">
        <v>18</v>
      </c>
      <c r="E8997" s="197"/>
      <c r="F8997" s="204" t="s">
        <v>13</v>
      </c>
      <c r="G8997" s="33" t="str">
        <f t="shared" si="140"/>
        <v/>
      </c>
      <c r="H8997" s="34"/>
      <c r="I8997" s="35"/>
      <c r="J8997" s="36">
        <v>20</v>
      </c>
    </row>
    <row r="8998" spans="1:10" x14ac:dyDescent="0.25">
      <c r="A8998" s="246"/>
      <c r="B8998" s="241"/>
      <c r="C8998" s="38"/>
      <c r="D8998" s="38"/>
      <c r="E8998" s="199"/>
      <c r="F8998" s="205" t="s">
        <v>13</v>
      </c>
      <c r="G8998" s="39" t="str">
        <f t="shared" si="140"/>
        <v/>
      </c>
      <c r="H8998" s="40"/>
      <c r="I8998" s="37"/>
      <c r="J8998" s="36">
        <v>20</v>
      </c>
    </row>
    <row r="8999" spans="1:10" x14ac:dyDescent="0.25">
      <c r="A8999" s="246"/>
      <c r="B8999" s="241"/>
      <c r="C8999" s="41" t="s">
        <v>10822</v>
      </c>
      <c r="D8999" s="41" t="s">
        <v>83</v>
      </c>
      <c r="E8999" s="201">
        <v>1</v>
      </c>
      <c r="F8999" s="200">
        <v>109.12649999999999</v>
      </c>
      <c r="G8999" s="39">
        <f t="shared" si="140"/>
        <v>109.12649999999999</v>
      </c>
      <c r="H8999" s="44">
        <f>SUM(G8999:G8999)</f>
        <v>109.12649999999999</v>
      </c>
      <c r="I8999" s="45"/>
      <c r="J8999" s="36">
        <v>20</v>
      </c>
    </row>
    <row r="9000" spans="1:10" ht="15.75" thickBot="1" x14ac:dyDescent="0.3">
      <c r="A9000" s="247"/>
      <c r="B9000" s="242"/>
      <c r="C9000" s="46"/>
      <c r="D9000" s="46"/>
      <c r="E9000" s="202"/>
      <c r="F9000" s="203"/>
      <c r="G9000" s="49" t="str">
        <f t="shared" si="140"/>
        <v/>
      </c>
      <c r="H9000" s="50"/>
      <c r="I9000" s="45"/>
      <c r="J9000" s="36">
        <v>20</v>
      </c>
    </row>
    <row r="9001" spans="1:10" ht="15.75" thickBot="1" x14ac:dyDescent="0.3">
      <c r="A9001" s="237" t="s">
        <v>2165</v>
      </c>
      <c r="B9001" s="240" t="s">
        <v>9197</v>
      </c>
      <c r="C9001" s="31"/>
      <c r="D9001" s="32" t="s">
        <v>18</v>
      </c>
      <c r="E9001" s="197"/>
      <c r="F9001" s="204" t="s">
        <v>13</v>
      </c>
      <c r="G9001" s="33" t="str">
        <f t="shared" si="140"/>
        <v/>
      </c>
      <c r="H9001" s="34"/>
      <c r="I9001" s="35"/>
      <c r="J9001" s="36">
        <v>10</v>
      </c>
    </row>
    <row r="9002" spans="1:10" x14ac:dyDescent="0.25">
      <c r="A9002" s="246"/>
      <c r="B9002" s="241"/>
      <c r="C9002" s="38"/>
      <c r="D9002" s="38"/>
      <c r="E9002" s="199"/>
      <c r="F9002" s="205" t="s">
        <v>13</v>
      </c>
      <c r="G9002" s="39" t="str">
        <f t="shared" si="140"/>
        <v/>
      </c>
      <c r="H9002" s="40"/>
      <c r="I9002" s="37"/>
      <c r="J9002" s="36">
        <v>10</v>
      </c>
    </row>
    <row r="9003" spans="1:10" x14ac:dyDescent="0.25">
      <c r="A9003" s="246"/>
      <c r="B9003" s="241"/>
      <c r="C9003" s="41" t="s">
        <v>10839</v>
      </c>
      <c r="D9003" s="41" t="s">
        <v>83</v>
      </c>
      <c r="E9003" s="201">
        <v>1</v>
      </c>
      <c r="F9003" s="200">
        <v>131.499</v>
      </c>
      <c r="G9003" s="39">
        <f t="shared" si="140"/>
        <v>131.499</v>
      </c>
      <c r="H9003" s="44">
        <f>SUM(G9003:G9003)</f>
        <v>131.499</v>
      </c>
      <c r="I9003" s="45"/>
      <c r="J9003" s="36">
        <v>10</v>
      </c>
    </row>
    <row r="9004" spans="1:10" ht="15.75" thickBot="1" x14ac:dyDescent="0.3">
      <c r="A9004" s="247"/>
      <c r="B9004" s="242"/>
      <c r="C9004" s="46"/>
      <c r="D9004" s="46"/>
      <c r="E9004" s="202"/>
      <c r="F9004" s="203"/>
      <c r="G9004" s="49" t="str">
        <f t="shared" si="140"/>
        <v/>
      </c>
      <c r="H9004" s="50"/>
      <c r="I9004" s="45"/>
      <c r="J9004" s="36">
        <v>10</v>
      </c>
    </row>
    <row r="9005" spans="1:10" ht="15.75" hidden="1" thickBot="1" x14ac:dyDescent="0.3">
      <c r="A9005" s="237" t="s">
        <v>2166</v>
      </c>
      <c r="B9005" s="240" t="s">
        <v>2167</v>
      </c>
      <c r="C9005" s="31"/>
      <c r="D9005" s="32" t="s">
        <v>18</v>
      </c>
      <c r="E9005" s="197"/>
      <c r="F9005" s="204" t="s">
        <v>13</v>
      </c>
      <c r="G9005" s="33" t="str">
        <f t="shared" si="140"/>
        <v/>
      </c>
      <c r="H9005" s="34"/>
      <c r="I9005" s="35"/>
      <c r="J9005" s="36">
        <v>0</v>
      </c>
    </row>
    <row r="9006" spans="1:10" ht="15.75" hidden="1" thickBot="1" x14ac:dyDescent="0.3">
      <c r="A9006" s="238"/>
      <c r="B9006" s="241"/>
      <c r="C9006" s="38"/>
      <c r="D9006" s="38"/>
      <c r="E9006" s="199"/>
      <c r="F9006" s="205" t="s">
        <v>13</v>
      </c>
      <c r="G9006" s="37" t="str">
        <f t="shared" si="140"/>
        <v/>
      </c>
      <c r="H9006" s="40"/>
      <c r="I9006" s="37"/>
      <c r="J9006" s="36">
        <v>0</v>
      </c>
    </row>
    <row r="9007" spans="1:10" ht="15.75" hidden="1" thickBot="1" x14ac:dyDescent="0.3">
      <c r="A9007" s="238"/>
      <c r="B9007" s="241"/>
      <c r="C9007" s="41" t="s">
        <v>11181</v>
      </c>
      <c r="D9007" s="41" t="s">
        <v>83</v>
      </c>
      <c r="E9007" s="201">
        <v>4.5199999999999997E-2</v>
      </c>
      <c r="F9007" s="200">
        <v>14.715499999999999</v>
      </c>
      <c r="G9007" s="39">
        <f t="shared" si="140"/>
        <v>0.66514059999999986</v>
      </c>
      <c r="H9007" s="44">
        <f>SUM(G9007:G9010)</f>
        <v>37.043015600000004</v>
      </c>
      <c r="I9007" s="45"/>
      <c r="J9007" s="36">
        <v>0</v>
      </c>
    </row>
    <row r="9008" spans="1:10" ht="15.75" hidden="1" thickBot="1" x14ac:dyDescent="0.3">
      <c r="A9008" s="238"/>
      <c r="B9008" s="241"/>
      <c r="C9008" s="41" t="s">
        <v>2167</v>
      </c>
      <c r="D9008" s="41" t="s">
        <v>18</v>
      </c>
      <c r="E9008" s="201">
        <v>1</v>
      </c>
      <c r="F9008" s="200" t="s">
        <v>13</v>
      </c>
      <c r="G9008" s="39" t="str">
        <f t="shared" si="140"/>
        <v/>
      </c>
      <c r="H9008" s="40"/>
      <c r="I9008" s="37"/>
      <c r="J9008" s="36">
        <v>0</v>
      </c>
    </row>
    <row r="9009" spans="1:10" ht="26.25" hidden="1" thickBot="1" x14ac:dyDescent="0.3">
      <c r="A9009" s="238"/>
      <c r="B9009" s="241"/>
      <c r="C9009" s="41" t="s">
        <v>10641</v>
      </c>
      <c r="D9009" s="41" t="s">
        <v>2800</v>
      </c>
      <c r="E9009" s="201">
        <v>0.72250000000000003</v>
      </c>
      <c r="F9009" s="206">
        <v>22.324999999999999</v>
      </c>
      <c r="G9009" s="39">
        <f t="shared" si="140"/>
        <v>16.1298125</v>
      </c>
      <c r="H9009" s="40"/>
      <c r="I9009" s="37"/>
      <c r="J9009" s="36">
        <v>0</v>
      </c>
    </row>
    <row r="9010" spans="1:10" ht="26.25" hidden="1" thickBot="1" x14ac:dyDescent="0.3">
      <c r="A9010" s="238"/>
      <c r="B9010" s="241"/>
      <c r="C9010" s="41" t="s">
        <v>10614</v>
      </c>
      <c r="D9010" s="41" t="s">
        <v>2800</v>
      </c>
      <c r="E9010" s="201">
        <v>0.72250000000000003</v>
      </c>
      <c r="F9010" s="206">
        <v>28.024999999999999</v>
      </c>
      <c r="G9010" s="39">
        <f t="shared" si="140"/>
        <v>20.2480625</v>
      </c>
      <c r="H9010" s="40"/>
      <c r="I9010" s="37"/>
      <c r="J9010" s="36">
        <v>0</v>
      </c>
    </row>
    <row r="9011" spans="1:10" ht="15.75" hidden="1" thickBot="1" x14ac:dyDescent="0.3">
      <c r="A9011" s="239"/>
      <c r="B9011" s="242"/>
      <c r="C9011" s="46"/>
      <c r="D9011" s="46"/>
      <c r="E9011" s="202"/>
      <c r="F9011" s="203" t="s">
        <v>13</v>
      </c>
      <c r="G9011" s="48" t="str">
        <f t="shared" si="140"/>
        <v/>
      </c>
      <c r="H9011" s="50"/>
      <c r="I9011" s="37"/>
      <c r="J9011" s="36">
        <v>0</v>
      </c>
    </row>
    <row r="9012" spans="1:10" ht="15.75" thickBot="1" x14ac:dyDescent="0.3">
      <c r="A9012" s="237" t="s">
        <v>2168</v>
      </c>
      <c r="B9012" s="240" t="s">
        <v>9306</v>
      </c>
      <c r="C9012" s="31"/>
      <c r="D9012" s="32" t="s">
        <v>106</v>
      </c>
      <c r="E9012" s="197"/>
      <c r="F9012" s="204" t="s">
        <v>13</v>
      </c>
      <c r="G9012" s="33" t="str">
        <f t="shared" si="140"/>
        <v/>
      </c>
      <c r="H9012" s="34"/>
      <c r="I9012" s="35"/>
      <c r="J9012" s="36">
        <v>35</v>
      </c>
    </row>
    <row r="9013" spans="1:10" x14ac:dyDescent="0.25">
      <c r="A9013" s="246"/>
      <c r="B9013" s="241"/>
      <c r="C9013" s="38"/>
      <c r="D9013" s="38"/>
      <c r="E9013" s="199"/>
      <c r="F9013" s="205" t="s">
        <v>13</v>
      </c>
      <c r="G9013" s="39" t="str">
        <f t="shared" si="140"/>
        <v/>
      </c>
      <c r="H9013" s="40"/>
      <c r="I9013" s="37"/>
      <c r="J9013" s="36">
        <v>35</v>
      </c>
    </row>
    <row r="9014" spans="1:10" ht="25.5" x14ac:dyDescent="0.25">
      <c r="A9014" s="246"/>
      <c r="B9014" s="241"/>
      <c r="C9014" s="41" t="s">
        <v>10940</v>
      </c>
      <c r="D9014" s="41" t="s">
        <v>1302</v>
      </c>
      <c r="E9014" s="201">
        <v>1</v>
      </c>
      <c r="F9014" s="200">
        <v>39.576999999999998</v>
      </c>
      <c r="G9014" s="39">
        <f t="shared" si="140"/>
        <v>39.576999999999998</v>
      </c>
      <c r="H9014" s="44">
        <f>SUM(G9014:G9014)</f>
        <v>39.576999999999998</v>
      </c>
      <c r="I9014" s="45"/>
      <c r="J9014" s="36">
        <v>35</v>
      </c>
    </row>
    <row r="9015" spans="1:10" ht="15.75" thickBot="1" x14ac:dyDescent="0.3">
      <c r="A9015" s="247"/>
      <c r="B9015" s="242"/>
      <c r="C9015" s="46"/>
      <c r="D9015" s="46"/>
      <c r="E9015" s="202"/>
      <c r="F9015" s="203"/>
      <c r="G9015" s="49" t="str">
        <f t="shared" si="140"/>
        <v/>
      </c>
      <c r="H9015" s="50"/>
      <c r="I9015" s="45"/>
      <c r="J9015" s="36">
        <v>35</v>
      </c>
    </row>
    <row r="9016" spans="1:10" ht="15.75" thickBot="1" x14ac:dyDescent="0.3">
      <c r="A9016" s="237" t="s">
        <v>2169</v>
      </c>
      <c r="B9016" s="240" t="s">
        <v>9307</v>
      </c>
      <c r="C9016" s="31"/>
      <c r="D9016" s="32" t="s">
        <v>18</v>
      </c>
      <c r="E9016" s="197"/>
      <c r="F9016" s="204" t="s">
        <v>13</v>
      </c>
      <c r="G9016" s="33" t="str">
        <f t="shared" si="140"/>
        <v/>
      </c>
      <c r="H9016" s="34"/>
      <c r="I9016" s="35"/>
      <c r="J9016" s="36">
        <v>60</v>
      </c>
    </row>
    <row r="9017" spans="1:10" x14ac:dyDescent="0.25">
      <c r="A9017" s="246"/>
      <c r="B9017" s="241"/>
      <c r="C9017" s="38"/>
      <c r="D9017" s="38"/>
      <c r="E9017" s="199"/>
      <c r="F9017" s="205" t="s">
        <v>13</v>
      </c>
      <c r="G9017" s="39" t="str">
        <f t="shared" si="140"/>
        <v/>
      </c>
      <c r="H9017" s="40"/>
      <c r="I9017" s="37"/>
      <c r="J9017" s="36">
        <v>60</v>
      </c>
    </row>
    <row r="9018" spans="1:10" ht="25.5" x14ac:dyDescent="0.25">
      <c r="A9018" s="246"/>
      <c r="B9018" s="241"/>
      <c r="C9018" s="41" t="s">
        <v>11040</v>
      </c>
      <c r="D9018" s="41" t="s">
        <v>83</v>
      </c>
      <c r="E9018" s="201">
        <v>1</v>
      </c>
      <c r="F9018" s="200">
        <v>9.5949999999999989</v>
      </c>
      <c r="G9018" s="39">
        <f t="shared" si="140"/>
        <v>9.5949999999999989</v>
      </c>
      <c r="H9018" s="44">
        <f>SUM(G9018:G9018)</f>
        <v>9.5949999999999989</v>
      </c>
      <c r="I9018" s="45"/>
      <c r="J9018" s="36">
        <v>60</v>
      </c>
    </row>
    <row r="9019" spans="1:10" ht="15.75" thickBot="1" x14ac:dyDescent="0.3">
      <c r="A9019" s="247"/>
      <c r="B9019" s="242"/>
      <c r="C9019" s="46"/>
      <c r="D9019" s="46"/>
      <c r="E9019" s="202"/>
      <c r="F9019" s="203"/>
      <c r="G9019" s="49" t="str">
        <f t="shared" si="140"/>
        <v/>
      </c>
      <c r="H9019" s="50"/>
      <c r="I9019" s="45"/>
      <c r="J9019" s="36">
        <v>60</v>
      </c>
    </row>
    <row r="9020" spans="1:10" ht="15.75" thickBot="1" x14ac:dyDescent="0.3">
      <c r="A9020" s="237" t="s">
        <v>2170</v>
      </c>
      <c r="B9020" s="240" t="s">
        <v>9308</v>
      </c>
      <c r="C9020" s="31"/>
      <c r="D9020" s="32" t="s">
        <v>18</v>
      </c>
      <c r="E9020" s="197"/>
      <c r="F9020" s="204" t="s">
        <v>13</v>
      </c>
      <c r="G9020" s="33" t="str">
        <f t="shared" si="140"/>
        <v/>
      </c>
      <c r="H9020" s="34"/>
      <c r="I9020" s="35"/>
      <c r="J9020" s="36">
        <v>30</v>
      </c>
    </row>
    <row r="9021" spans="1:10" x14ac:dyDescent="0.25">
      <c r="A9021" s="246"/>
      <c r="B9021" s="241"/>
      <c r="C9021" s="38"/>
      <c r="D9021" s="38"/>
      <c r="E9021" s="199"/>
      <c r="F9021" s="205" t="s">
        <v>13</v>
      </c>
      <c r="G9021" s="39" t="str">
        <f t="shared" si="140"/>
        <v/>
      </c>
      <c r="H9021" s="40"/>
      <c r="I9021" s="37"/>
      <c r="J9021" s="36">
        <v>30</v>
      </c>
    </row>
    <row r="9022" spans="1:10" ht="25.5" x14ac:dyDescent="0.25">
      <c r="A9022" s="246"/>
      <c r="B9022" s="241"/>
      <c r="C9022" s="41" t="s">
        <v>11022</v>
      </c>
      <c r="D9022" s="41" t="s">
        <v>83</v>
      </c>
      <c r="E9022" s="201">
        <v>1</v>
      </c>
      <c r="F9022" s="200">
        <v>24.044499999999999</v>
      </c>
      <c r="G9022" s="39">
        <f t="shared" si="140"/>
        <v>24.044499999999999</v>
      </c>
      <c r="H9022" s="44">
        <f>SUM(G9022:G9022)</f>
        <v>24.044499999999999</v>
      </c>
      <c r="I9022" s="45"/>
      <c r="J9022" s="36">
        <v>30</v>
      </c>
    </row>
    <row r="9023" spans="1:10" ht="15.75" thickBot="1" x14ac:dyDescent="0.3">
      <c r="A9023" s="247"/>
      <c r="B9023" s="242"/>
      <c r="C9023" s="46"/>
      <c r="D9023" s="46"/>
      <c r="E9023" s="202"/>
      <c r="F9023" s="203"/>
      <c r="G9023" s="49" t="str">
        <f t="shared" si="140"/>
        <v/>
      </c>
      <c r="H9023" s="50"/>
      <c r="I9023" s="45"/>
      <c r="J9023" s="36">
        <v>30</v>
      </c>
    </row>
    <row r="9024" spans="1:10" ht="15.75" thickBot="1" x14ac:dyDescent="0.3">
      <c r="A9024" s="237" t="s">
        <v>2171</v>
      </c>
      <c r="B9024" s="240" t="s">
        <v>9309</v>
      </c>
      <c r="C9024" s="31"/>
      <c r="D9024" s="32" t="s">
        <v>18</v>
      </c>
      <c r="E9024" s="197"/>
      <c r="F9024" s="204" t="s">
        <v>13</v>
      </c>
      <c r="G9024" s="33" t="str">
        <f t="shared" si="140"/>
        <v/>
      </c>
      <c r="H9024" s="34"/>
      <c r="I9024" s="35"/>
      <c r="J9024" s="36">
        <v>30</v>
      </c>
    </row>
    <row r="9025" spans="1:10" x14ac:dyDescent="0.25">
      <c r="A9025" s="246"/>
      <c r="B9025" s="241"/>
      <c r="C9025" s="38"/>
      <c r="D9025" s="38"/>
      <c r="E9025" s="199"/>
      <c r="F9025" s="205" t="s">
        <v>13</v>
      </c>
      <c r="G9025" s="39" t="str">
        <f t="shared" si="140"/>
        <v/>
      </c>
      <c r="H9025" s="40"/>
      <c r="I9025" s="37"/>
      <c r="J9025" s="36">
        <v>30</v>
      </c>
    </row>
    <row r="9026" spans="1:10" x14ac:dyDescent="0.25">
      <c r="A9026" s="246"/>
      <c r="B9026" s="241"/>
      <c r="C9026" s="41" t="s">
        <v>11134</v>
      </c>
      <c r="D9026" s="41" t="s">
        <v>83</v>
      </c>
      <c r="E9026" s="201">
        <v>1</v>
      </c>
      <c r="F9026" s="200">
        <v>5.5954999999999995</v>
      </c>
      <c r="G9026" s="39">
        <f t="shared" si="140"/>
        <v>5.5954999999999995</v>
      </c>
      <c r="H9026" s="44">
        <f>SUM(G9026:G9026)</f>
        <v>5.5954999999999995</v>
      </c>
      <c r="I9026" s="45"/>
      <c r="J9026" s="36">
        <v>30</v>
      </c>
    </row>
    <row r="9027" spans="1:10" ht="15.75" thickBot="1" x14ac:dyDescent="0.3">
      <c r="A9027" s="247"/>
      <c r="B9027" s="242"/>
      <c r="C9027" s="46"/>
      <c r="D9027" s="46"/>
      <c r="E9027" s="202"/>
      <c r="F9027" s="203"/>
      <c r="G9027" s="49" t="str">
        <f t="shared" si="140"/>
        <v/>
      </c>
      <c r="H9027" s="50"/>
      <c r="I9027" s="45"/>
      <c r="J9027" s="36">
        <v>30</v>
      </c>
    </row>
    <row r="9028" spans="1:10" ht="15.75" thickBot="1" x14ac:dyDescent="0.3">
      <c r="A9028" s="237" t="s">
        <v>2172</v>
      </c>
      <c r="B9028" s="240" t="s">
        <v>9310</v>
      </c>
      <c r="C9028" s="31"/>
      <c r="D9028" s="32" t="s">
        <v>18</v>
      </c>
      <c r="E9028" s="197"/>
      <c r="F9028" s="204" t="s">
        <v>13</v>
      </c>
      <c r="G9028" s="33" t="str">
        <f t="shared" si="140"/>
        <v/>
      </c>
      <c r="H9028" s="34"/>
      <c r="I9028" s="35"/>
      <c r="J9028" s="36">
        <v>30</v>
      </c>
    </row>
    <row r="9029" spans="1:10" x14ac:dyDescent="0.25">
      <c r="A9029" s="246"/>
      <c r="B9029" s="241"/>
      <c r="C9029" s="38"/>
      <c r="D9029" s="38"/>
      <c r="E9029" s="199"/>
      <c r="F9029" s="205" t="s">
        <v>13</v>
      </c>
      <c r="G9029" s="39" t="str">
        <f t="shared" si="140"/>
        <v/>
      </c>
      <c r="H9029" s="40"/>
      <c r="I9029" s="37"/>
      <c r="J9029" s="36">
        <v>30</v>
      </c>
    </row>
    <row r="9030" spans="1:10" x14ac:dyDescent="0.25">
      <c r="A9030" s="246"/>
      <c r="B9030" s="241"/>
      <c r="C9030" s="41" t="s">
        <v>11127</v>
      </c>
      <c r="D9030" s="41" t="s">
        <v>83</v>
      </c>
      <c r="E9030" s="201">
        <v>1</v>
      </c>
      <c r="F9030" s="200">
        <v>5.9944999999999995</v>
      </c>
      <c r="G9030" s="39">
        <f t="shared" ref="G9030:G9093" si="141">IF(ISNUMBER(F9030),E9030*F9030,"")</f>
        <v>5.9944999999999995</v>
      </c>
      <c r="H9030" s="44">
        <f>SUM(G9030:G9030)</f>
        <v>5.9944999999999995</v>
      </c>
      <c r="I9030" s="45"/>
      <c r="J9030" s="36">
        <v>30</v>
      </c>
    </row>
    <row r="9031" spans="1:10" ht="15.75" thickBot="1" x14ac:dyDescent="0.3">
      <c r="A9031" s="247"/>
      <c r="B9031" s="242"/>
      <c r="C9031" s="46"/>
      <c r="D9031" s="46"/>
      <c r="E9031" s="202"/>
      <c r="F9031" s="203"/>
      <c r="G9031" s="49" t="str">
        <f t="shared" si="141"/>
        <v/>
      </c>
      <c r="H9031" s="50"/>
      <c r="I9031" s="45"/>
      <c r="J9031" s="36">
        <v>30</v>
      </c>
    </row>
    <row r="9032" spans="1:10" ht="15.75" thickBot="1" x14ac:dyDescent="0.3">
      <c r="A9032" s="237" t="s">
        <v>2173</v>
      </c>
      <c r="B9032" s="240" t="s">
        <v>9311</v>
      </c>
      <c r="C9032" s="31"/>
      <c r="D9032" s="32" t="s">
        <v>18</v>
      </c>
      <c r="E9032" s="197"/>
      <c r="F9032" s="204" t="s">
        <v>13</v>
      </c>
      <c r="G9032" s="33" t="str">
        <f t="shared" si="141"/>
        <v/>
      </c>
      <c r="H9032" s="34"/>
      <c r="I9032" s="35"/>
      <c r="J9032" s="36">
        <v>15</v>
      </c>
    </row>
    <row r="9033" spans="1:10" x14ac:dyDescent="0.25">
      <c r="A9033" s="246"/>
      <c r="B9033" s="241"/>
      <c r="C9033" s="38"/>
      <c r="D9033" s="38"/>
      <c r="E9033" s="199"/>
      <c r="F9033" s="205" t="s">
        <v>13</v>
      </c>
      <c r="G9033" s="39" t="str">
        <f t="shared" si="141"/>
        <v/>
      </c>
      <c r="H9033" s="40"/>
      <c r="I9033" s="37"/>
      <c r="J9033" s="36">
        <v>15</v>
      </c>
    </row>
    <row r="9034" spans="1:10" ht="25.5" x14ac:dyDescent="0.25">
      <c r="A9034" s="246"/>
      <c r="B9034" s="241"/>
      <c r="C9034" s="41" t="s">
        <v>11172</v>
      </c>
      <c r="D9034" s="41" t="s">
        <v>83</v>
      </c>
      <c r="E9034" s="201">
        <v>1</v>
      </c>
      <c r="F9034" s="200">
        <v>5.3484999999999996</v>
      </c>
      <c r="G9034" s="39">
        <f t="shared" si="141"/>
        <v>5.3484999999999996</v>
      </c>
      <c r="H9034" s="44">
        <f>SUM(G9034:G9034)</f>
        <v>5.3484999999999996</v>
      </c>
      <c r="I9034" s="45"/>
      <c r="J9034" s="36">
        <v>15</v>
      </c>
    </row>
    <row r="9035" spans="1:10" ht="15.75" thickBot="1" x14ac:dyDescent="0.3">
      <c r="A9035" s="247"/>
      <c r="B9035" s="242"/>
      <c r="C9035" s="46"/>
      <c r="D9035" s="46"/>
      <c r="E9035" s="202"/>
      <c r="F9035" s="203"/>
      <c r="G9035" s="49" t="str">
        <f t="shared" si="141"/>
        <v/>
      </c>
      <c r="H9035" s="50"/>
      <c r="I9035" s="45"/>
      <c r="J9035" s="36">
        <v>15</v>
      </c>
    </row>
    <row r="9036" spans="1:10" ht="15.75" thickBot="1" x14ac:dyDescent="0.3">
      <c r="A9036" s="237" t="s">
        <v>2174</v>
      </c>
      <c r="B9036" s="240" t="s">
        <v>9312</v>
      </c>
      <c r="C9036" s="31"/>
      <c r="D9036" s="32" t="s">
        <v>18</v>
      </c>
      <c r="E9036" s="197"/>
      <c r="F9036" s="204" t="s">
        <v>13</v>
      </c>
      <c r="G9036" s="33" t="str">
        <f t="shared" si="141"/>
        <v/>
      </c>
      <c r="H9036" s="34"/>
      <c r="I9036" s="35"/>
      <c r="J9036" s="36">
        <v>15</v>
      </c>
    </row>
    <row r="9037" spans="1:10" x14ac:dyDescent="0.25">
      <c r="A9037" s="246"/>
      <c r="B9037" s="241"/>
      <c r="C9037" s="38"/>
      <c r="D9037" s="38"/>
      <c r="E9037" s="199"/>
      <c r="F9037" s="205" t="s">
        <v>13</v>
      </c>
      <c r="G9037" s="39" t="str">
        <f t="shared" si="141"/>
        <v/>
      </c>
      <c r="H9037" s="40"/>
      <c r="I9037" s="37"/>
      <c r="J9037" s="36">
        <v>15</v>
      </c>
    </row>
    <row r="9038" spans="1:10" x14ac:dyDescent="0.25">
      <c r="A9038" s="246"/>
      <c r="B9038" s="241"/>
      <c r="C9038" s="41" t="s">
        <v>11142</v>
      </c>
      <c r="D9038" s="41" t="s">
        <v>83</v>
      </c>
      <c r="E9038" s="201">
        <v>1</v>
      </c>
      <c r="F9038" s="200">
        <v>9.3290000000000006</v>
      </c>
      <c r="G9038" s="39">
        <f t="shared" si="141"/>
        <v>9.3290000000000006</v>
      </c>
      <c r="H9038" s="44">
        <f>SUM(G9038:G9038)</f>
        <v>9.3290000000000006</v>
      </c>
      <c r="I9038" s="45"/>
      <c r="J9038" s="36">
        <v>15</v>
      </c>
    </row>
    <row r="9039" spans="1:10" ht="15.75" thickBot="1" x14ac:dyDescent="0.3">
      <c r="A9039" s="247"/>
      <c r="B9039" s="242"/>
      <c r="C9039" s="46"/>
      <c r="D9039" s="46"/>
      <c r="E9039" s="202"/>
      <c r="F9039" s="203"/>
      <c r="G9039" s="49" t="str">
        <f t="shared" si="141"/>
        <v/>
      </c>
      <c r="H9039" s="50"/>
      <c r="I9039" s="45"/>
      <c r="J9039" s="36">
        <v>15</v>
      </c>
    </row>
    <row r="9040" spans="1:10" ht="15.75" thickBot="1" x14ac:dyDescent="0.3">
      <c r="A9040" s="237" t="s">
        <v>2175</v>
      </c>
      <c r="B9040" s="240" t="s">
        <v>9313</v>
      </c>
      <c r="C9040" s="31"/>
      <c r="D9040" s="32" t="s">
        <v>18</v>
      </c>
      <c r="E9040" s="197"/>
      <c r="F9040" s="204" t="s">
        <v>13</v>
      </c>
      <c r="G9040" s="33" t="str">
        <f t="shared" si="141"/>
        <v/>
      </c>
      <c r="H9040" s="34"/>
      <c r="I9040" s="35"/>
      <c r="J9040" s="36">
        <v>15</v>
      </c>
    </row>
    <row r="9041" spans="1:10" x14ac:dyDescent="0.25">
      <c r="A9041" s="246"/>
      <c r="B9041" s="241"/>
      <c r="C9041" s="38"/>
      <c r="D9041" s="38"/>
      <c r="E9041" s="199"/>
      <c r="F9041" s="205" t="s">
        <v>13</v>
      </c>
      <c r="G9041" s="39" t="str">
        <f t="shared" si="141"/>
        <v/>
      </c>
      <c r="H9041" s="40"/>
      <c r="I9041" s="37"/>
      <c r="J9041" s="36">
        <v>15</v>
      </c>
    </row>
    <row r="9042" spans="1:10" x14ac:dyDescent="0.25">
      <c r="A9042" s="246"/>
      <c r="B9042" s="241"/>
      <c r="C9042" s="41" t="s">
        <v>11185</v>
      </c>
      <c r="D9042" s="41" t="s">
        <v>83</v>
      </c>
      <c r="E9042" s="201">
        <v>1</v>
      </c>
      <c r="F9042" s="200">
        <v>4.0754999999999999</v>
      </c>
      <c r="G9042" s="39">
        <f t="shared" si="141"/>
        <v>4.0754999999999999</v>
      </c>
      <c r="H9042" s="44">
        <f>SUM(G9042:G9042)</f>
        <v>4.0754999999999999</v>
      </c>
      <c r="I9042" s="45"/>
      <c r="J9042" s="36">
        <v>15</v>
      </c>
    </row>
    <row r="9043" spans="1:10" ht="15.75" thickBot="1" x14ac:dyDescent="0.3">
      <c r="A9043" s="247"/>
      <c r="B9043" s="242"/>
      <c r="C9043" s="46"/>
      <c r="D9043" s="46"/>
      <c r="E9043" s="202"/>
      <c r="F9043" s="203"/>
      <c r="G9043" s="49" t="str">
        <f t="shared" si="141"/>
        <v/>
      </c>
      <c r="H9043" s="50"/>
      <c r="I9043" s="45"/>
      <c r="J9043" s="36">
        <v>15</v>
      </c>
    </row>
    <row r="9044" spans="1:10" ht="15.75" thickBot="1" x14ac:dyDescent="0.3">
      <c r="A9044" s="237" t="s">
        <v>2176</v>
      </c>
      <c r="B9044" s="240" t="s">
        <v>9316</v>
      </c>
      <c r="C9044" s="31"/>
      <c r="D9044" s="32" t="s">
        <v>106</v>
      </c>
      <c r="E9044" s="197"/>
      <c r="F9044" s="204" t="s">
        <v>13</v>
      </c>
      <c r="G9044" s="33" t="str">
        <f t="shared" si="141"/>
        <v/>
      </c>
      <c r="H9044" s="34"/>
      <c r="I9044" s="35"/>
      <c r="J9044" s="36">
        <v>290</v>
      </c>
    </row>
    <row r="9045" spans="1:10" x14ac:dyDescent="0.25">
      <c r="A9045" s="246"/>
      <c r="B9045" s="241"/>
      <c r="C9045" s="38"/>
      <c r="D9045" s="38"/>
      <c r="E9045" s="199"/>
      <c r="F9045" s="205" t="s">
        <v>13</v>
      </c>
      <c r="G9045" s="39" t="str">
        <f t="shared" si="141"/>
        <v/>
      </c>
      <c r="H9045" s="40"/>
      <c r="I9045" s="37"/>
      <c r="J9045" s="36">
        <v>290</v>
      </c>
    </row>
    <row r="9046" spans="1:10" ht="25.5" x14ac:dyDescent="0.25">
      <c r="A9046" s="246"/>
      <c r="B9046" s="241"/>
      <c r="C9046" s="41" t="s">
        <v>10642</v>
      </c>
      <c r="D9046" s="41" t="s">
        <v>1302</v>
      </c>
      <c r="E9046" s="201">
        <v>1</v>
      </c>
      <c r="F9046" s="200">
        <v>53.997999999999998</v>
      </c>
      <c r="G9046" s="39">
        <f t="shared" si="141"/>
        <v>53.997999999999998</v>
      </c>
      <c r="H9046" s="44">
        <f>SUM(G9046:G9046)</f>
        <v>53.997999999999998</v>
      </c>
      <c r="I9046" s="45"/>
      <c r="J9046" s="36">
        <v>290</v>
      </c>
    </row>
    <row r="9047" spans="1:10" ht="15.75" thickBot="1" x14ac:dyDescent="0.3">
      <c r="A9047" s="247"/>
      <c r="B9047" s="242"/>
      <c r="C9047" s="46"/>
      <c r="D9047" s="46"/>
      <c r="E9047" s="202"/>
      <c r="F9047" s="203"/>
      <c r="G9047" s="49" t="str">
        <f t="shared" si="141"/>
        <v/>
      </c>
      <c r="H9047" s="50"/>
      <c r="I9047" s="45"/>
      <c r="J9047" s="36">
        <v>290</v>
      </c>
    </row>
    <row r="9048" spans="1:10" ht="15.75" thickBot="1" x14ac:dyDescent="0.3">
      <c r="A9048" s="237" t="s">
        <v>2177</v>
      </c>
      <c r="B9048" s="240" t="s">
        <v>9317</v>
      </c>
      <c r="C9048" s="31"/>
      <c r="D9048" s="32" t="s">
        <v>18</v>
      </c>
      <c r="E9048" s="197"/>
      <c r="F9048" s="204" t="s">
        <v>13</v>
      </c>
      <c r="G9048" s="33" t="str">
        <f t="shared" si="141"/>
        <v/>
      </c>
      <c r="H9048" s="34"/>
      <c r="I9048" s="35"/>
      <c r="J9048" s="36">
        <v>560</v>
      </c>
    </row>
    <row r="9049" spans="1:10" x14ac:dyDescent="0.25">
      <c r="A9049" s="246"/>
      <c r="B9049" s="241"/>
      <c r="C9049" s="38"/>
      <c r="D9049" s="38"/>
      <c r="E9049" s="199"/>
      <c r="F9049" s="205" t="s">
        <v>13</v>
      </c>
      <c r="G9049" s="39" t="str">
        <f t="shared" si="141"/>
        <v/>
      </c>
      <c r="H9049" s="40"/>
      <c r="I9049" s="37"/>
      <c r="J9049" s="36">
        <v>560</v>
      </c>
    </row>
    <row r="9050" spans="1:10" ht="25.5" x14ac:dyDescent="0.25">
      <c r="A9050" s="246"/>
      <c r="B9050" s="241"/>
      <c r="C9050" s="41" t="s">
        <v>10771</v>
      </c>
      <c r="D9050" s="41" t="s">
        <v>83</v>
      </c>
      <c r="E9050" s="201">
        <v>1</v>
      </c>
      <c r="F9050" s="200">
        <v>11.4855</v>
      </c>
      <c r="G9050" s="39">
        <f t="shared" si="141"/>
        <v>11.4855</v>
      </c>
      <c r="H9050" s="44">
        <f>SUM(G9050:G9050)</f>
        <v>11.4855</v>
      </c>
      <c r="I9050" s="45"/>
      <c r="J9050" s="36">
        <v>560</v>
      </c>
    </row>
    <row r="9051" spans="1:10" ht="15.75" thickBot="1" x14ac:dyDescent="0.3">
      <c r="A9051" s="247"/>
      <c r="B9051" s="242"/>
      <c r="C9051" s="46"/>
      <c r="D9051" s="46"/>
      <c r="E9051" s="202"/>
      <c r="F9051" s="203"/>
      <c r="G9051" s="49" t="str">
        <f t="shared" si="141"/>
        <v/>
      </c>
      <c r="H9051" s="50"/>
      <c r="I9051" s="45"/>
      <c r="J9051" s="36">
        <v>560</v>
      </c>
    </row>
    <row r="9052" spans="1:10" ht="15.75" thickBot="1" x14ac:dyDescent="0.3">
      <c r="A9052" s="237" t="s">
        <v>2178</v>
      </c>
      <c r="B9052" s="240" t="s">
        <v>9318</v>
      </c>
      <c r="C9052" s="31"/>
      <c r="D9052" s="32" t="s">
        <v>18</v>
      </c>
      <c r="E9052" s="197"/>
      <c r="F9052" s="204" t="s">
        <v>13</v>
      </c>
      <c r="G9052" s="33" t="str">
        <f t="shared" si="141"/>
        <v/>
      </c>
      <c r="H9052" s="34"/>
      <c r="I9052" s="35"/>
      <c r="J9052" s="36">
        <v>280</v>
      </c>
    </row>
    <row r="9053" spans="1:10" x14ac:dyDescent="0.25">
      <c r="A9053" s="246"/>
      <c r="B9053" s="241"/>
      <c r="C9053" s="38"/>
      <c r="D9053" s="38"/>
      <c r="E9053" s="199"/>
      <c r="F9053" s="205" t="s">
        <v>13</v>
      </c>
      <c r="G9053" s="39" t="str">
        <f t="shared" si="141"/>
        <v/>
      </c>
      <c r="H9053" s="40"/>
      <c r="I9053" s="37"/>
      <c r="J9053" s="36">
        <v>280</v>
      </c>
    </row>
    <row r="9054" spans="1:10" ht="25.5" x14ac:dyDescent="0.25">
      <c r="A9054" s="246"/>
      <c r="B9054" s="241"/>
      <c r="C9054" s="41" t="s">
        <v>10738</v>
      </c>
      <c r="D9054" s="41" t="s">
        <v>83</v>
      </c>
      <c r="E9054" s="201">
        <v>1</v>
      </c>
      <c r="F9054" s="200">
        <v>31.844000000000001</v>
      </c>
      <c r="G9054" s="39">
        <f t="shared" si="141"/>
        <v>31.844000000000001</v>
      </c>
      <c r="H9054" s="44">
        <f>SUM(G9054:G9054)</f>
        <v>31.844000000000001</v>
      </c>
      <c r="I9054" s="45"/>
      <c r="J9054" s="36">
        <v>280</v>
      </c>
    </row>
    <row r="9055" spans="1:10" ht="15.75" thickBot="1" x14ac:dyDescent="0.3">
      <c r="A9055" s="247"/>
      <c r="B9055" s="242"/>
      <c r="C9055" s="46"/>
      <c r="D9055" s="46"/>
      <c r="E9055" s="202"/>
      <c r="F9055" s="203"/>
      <c r="G9055" s="49" t="str">
        <f t="shared" si="141"/>
        <v/>
      </c>
      <c r="H9055" s="50"/>
      <c r="I9055" s="45"/>
      <c r="J9055" s="36">
        <v>280</v>
      </c>
    </row>
    <row r="9056" spans="1:10" ht="15.75" thickBot="1" x14ac:dyDescent="0.3">
      <c r="A9056" s="237" t="s">
        <v>2179</v>
      </c>
      <c r="B9056" s="240" t="s">
        <v>9319</v>
      </c>
      <c r="C9056" s="31"/>
      <c r="D9056" s="32" t="s">
        <v>18</v>
      </c>
      <c r="E9056" s="197"/>
      <c r="F9056" s="204" t="s">
        <v>13</v>
      </c>
      <c r="G9056" s="33" t="str">
        <f t="shared" si="141"/>
        <v/>
      </c>
      <c r="H9056" s="34"/>
      <c r="I9056" s="35"/>
      <c r="J9056" s="36">
        <v>280</v>
      </c>
    </row>
    <row r="9057" spans="1:10" x14ac:dyDescent="0.25">
      <c r="A9057" s="246"/>
      <c r="B9057" s="241"/>
      <c r="C9057" s="38"/>
      <c r="D9057" s="38"/>
      <c r="E9057" s="199"/>
      <c r="F9057" s="205" t="s">
        <v>13</v>
      </c>
      <c r="G9057" s="39" t="str">
        <f t="shared" si="141"/>
        <v/>
      </c>
      <c r="H9057" s="40"/>
      <c r="I9057" s="37"/>
      <c r="J9057" s="36">
        <v>280</v>
      </c>
    </row>
    <row r="9058" spans="1:10" x14ac:dyDescent="0.25">
      <c r="A9058" s="246"/>
      <c r="B9058" s="241"/>
      <c r="C9058" s="41" t="s">
        <v>10887</v>
      </c>
      <c r="D9058" s="41" t="s">
        <v>83</v>
      </c>
      <c r="E9058" s="201">
        <v>1</v>
      </c>
      <c r="F9058" s="200">
        <v>7.7519999999999998</v>
      </c>
      <c r="G9058" s="39">
        <f t="shared" si="141"/>
        <v>7.7519999999999998</v>
      </c>
      <c r="H9058" s="44">
        <f>SUM(G9058:G9058)</f>
        <v>7.7519999999999998</v>
      </c>
      <c r="I9058" s="45"/>
      <c r="J9058" s="36">
        <v>280</v>
      </c>
    </row>
    <row r="9059" spans="1:10" ht="15.75" thickBot="1" x14ac:dyDescent="0.3">
      <c r="A9059" s="247"/>
      <c r="B9059" s="242"/>
      <c r="C9059" s="46"/>
      <c r="D9059" s="46"/>
      <c r="E9059" s="202"/>
      <c r="F9059" s="203"/>
      <c r="G9059" s="49" t="str">
        <f t="shared" si="141"/>
        <v/>
      </c>
      <c r="H9059" s="50"/>
      <c r="I9059" s="45"/>
      <c r="J9059" s="36">
        <v>280</v>
      </c>
    </row>
    <row r="9060" spans="1:10" ht="15.75" thickBot="1" x14ac:dyDescent="0.3">
      <c r="A9060" s="237" t="s">
        <v>2180</v>
      </c>
      <c r="B9060" s="240" t="s">
        <v>9320</v>
      </c>
      <c r="C9060" s="31"/>
      <c r="D9060" s="32" t="s">
        <v>18</v>
      </c>
      <c r="E9060" s="197"/>
      <c r="F9060" s="204" t="s">
        <v>13</v>
      </c>
      <c r="G9060" s="33" t="str">
        <f t="shared" si="141"/>
        <v/>
      </c>
      <c r="H9060" s="34"/>
      <c r="I9060" s="35"/>
      <c r="J9060" s="36">
        <v>280</v>
      </c>
    </row>
    <row r="9061" spans="1:10" x14ac:dyDescent="0.25">
      <c r="A9061" s="246"/>
      <c r="B9061" s="241"/>
      <c r="C9061" s="38"/>
      <c r="D9061" s="38"/>
      <c r="E9061" s="199"/>
      <c r="F9061" s="205" t="s">
        <v>13</v>
      </c>
      <c r="G9061" s="39" t="str">
        <f t="shared" si="141"/>
        <v/>
      </c>
      <c r="H9061" s="40"/>
      <c r="I9061" s="37"/>
      <c r="J9061" s="36">
        <v>280</v>
      </c>
    </row>
    <row r="9062" spans="1:10" x14ac:dyDescent="0.25">
      <c r="A9062" s="246"/>
      <c r="B9062" s="241"/>
      <c r="C9062" s="41" t="s">
        <v>10880</v>
      </c>
      <c r="D9062" s="41" t="s">
        <v>83</v>
      </c>
      <c r="E9062" s="201">
        <v>1</v>
      </c>
      <c r="F9062" s="200">
        <v>8.160499999999999</v>
      </c>
      <c r="G9062" s="39">
        <f t="shared" si="141"/>
        <v>8.160499999999999</v>
      </c>
      <c r="H9062" s="44">
        <f>SUM(G9062:G9062)</f>
        <v>8.160499999999999</v>
      </c>
      <c r="I9062" s="45"/>
      <c r="J9062" s="36">
        <v>280</v>
      </c>
    </row>
    <row r="9063" spans="1:10" ht="15.75" thickBot="1" x14ac:dyDescent="0.3">
      <c r="A9063" s="247"/>
      <c r="B9063" s="242"/>
      <c r="C9063" s="46"/>
      <c r="D9063" s="46"/>
      <c r="E9063" s="202"/>
      <c r="F9063" s="203"/>
      <c r="G9063" s="49" t="str">
        <f t="shared" si="141"/>
        <v/>
      </c>
      <c r="H9063" s="50"/>
      <c r="I9063" s="45"/>
      <c r="J9063" s="36">
        <v>280</v>
      </c>
    </row>
    <row r="9064" spans="1:10" ht="15.75" thickBot="1" x14ac:dyDescent="0.3">
      <c r="A9064" s="237" t="s">
        <v>2181</v>
      </c>
      <c r="B9064" s="240" t="s">
        <v>9321</v>
      </c>
      <c r="C9064" s="31"/>
      <c r="D9064" s="32" t="s">
        <v>18</v>
      </c>
      <c r="E9064" s="197"/>
      <c r="F9064" s="204" t="s">
        <v>13</v>
      </c>
      <c r="G9064" s="33" t="str">
        <f t="shared" si="141"/>
        <v/>
      </c>
      <c r="H9064" s="34"/>
      <c r="I9064" s="35"/>
      <c r="J9064" s="36">
        <v>135</v>
      </c>
    </row>
    <row r="9065" spans="1:10" x14ac:dyDescent="0.25">
      <c r="A9065" s="246"/>
      <c r="B9065" s="241"/>
      <c r="C9065" s="38"/>
      <c r="D9065" s="38"/>
      <c r="E9065" s="199"/>
      <c r="F9065" s="205" t="s">
        <v>13</v>
      </c>
      <c r="G9065" s="39" t="str">
        <f t="shared" si="141"/>
        <v/>
      </c>
      <c r="H9065" s="40"/>
      <c r="I9065" s="37"/>
      <c r="J9065" s="36">
        <v>135</v>
      </c>
    </row>
    <row r="9066" spans="1:10" ht="25.5" x14ac:dyDescent="0.25">
      <c r="A9066" s="246"/>
      <c r="B9066" s="241"/>
      <c r="C9066" s="41" t="s">
        <v>10994</v>
      </c>
      <c r="D9066" s="41" t="s">
        <v>83</v>
      </c>
      <c r="E9066" s="201">
        <v>1</v>
      </c>
      <c r="F9066" s="200">
        <v>6.9159999999999995</v>
      </c>
      <c r="G9066" s="39">
        <f t="shared" si="141"/>
        <v>6.9159999999999995</v>
      </c>
      <c r="H9066" s="44">
        <f>SUM(G9066:G9066)</f>
        <v>6.9159999999999995</v>
      </c>
      <c r="I9066" s="45"/>
      <c r="J9066" s="36">
        <v>135</v>
      </c>
    </row>
    <row r="9067" spans="1:10" ht="15.75" thickBot="1" x14ac:dyDescent="0.3">
      <c r="A9067" s="247"/>
      <c r="B9067" s="242"/>
      <c r="C9067" s="46"/>
      <c r="D9067" s="46"/>
      <c r="E9067" s="202"/>
      <c r="F9067" s="203"/>
      <c r="G9067" s="49" t="str">
        <f t="shared" si="141"/>
        <v/>
      </c>
      <c r="H9067" s="50"/>
      <c r="I9067" s="45"/>
      <c r="J9067" s="36">
        <v>135</v>
      </c>
    </row>
    <row r="9068" spans="1:10" ht="15.75" thickBot="1" x14ac:dyDescent="0.3">
      <c r="A9068" s="237" t="s">
        <v>2182</v>
      </c>
      <c r="B9068" s="240" t="s">
        <v>9322</v>
      </c>
      <c r="C9068" s="31"/>
      <c r="D9068" s="32" t="s">
        <v>18</v>
      </c>
      <c r="E9068" s="197"/>
      <c r="F9068" s="204" t="s">
        <v>13</v>
      </c>
      <c r="G9068" s="33" t="str">
        <f t="shared" si="141"/>
        <v/>
      </c>
      <c r="H9068" s="34"/>
      <c r="I9068" s="35"/>
      <c r="J9068" s="36">
        <v>135</v>
      </c>
    </row>
    <row r="9069" spans="1:10" x14ac:dyDescent="0.25">
      <c r="A9069" s="246"/>
      <c r="B9069" s="241"/>
      <c r="C9069" s="38"/>
      <c r="D9069" s="38"/>
      <c r="E9069" s="199"/>
      <c r="F9069" s="205" t="s">
        <v>13</v>
      </c>
      <c r="G9069" s="39" t="str">
        <f t="shared" si="141"/>
        <v/>
      </c>
      <c r="H9069" s="40"/>
      <c r="I9069" s="37"/>
      <c r="J9069" s="36">
        <v>135</v>
      </c>
    </row>
    <row r="9070" spans="1:10" x14ac:dyDescent="0.25">
      <c r="A9070" s="246"/>
      <c r="B9070" s="241"/>
      <c r="C9070" s="41" t="s">
        <v>10912</v>
      </c>
      <c r="D9070" s="41" t="s">
        <v>83</v>
      </c>
      <c r="E9070" s="201">
        <v>1</v>
      </c>
      <c r="F9070" s="200">
        <v>13.2905</v>
      </c>
      <c r="G9070" s="39">
        <f t="shared" si="141"/>
        <v>13.2905</v>
      </c>
      <c r="H9070" s="44">
        <f>SUM(G9070:G9070)</f>
        <v>13.2905</v>
      </c>
      <c r="I9070" s="45"/>
      <c r="J9070" s="36">
        <v>135</v>
      </c>
    </row>
    <row r="9071" spans="1:10" ht="15.75" thickBot="1" x14ac:dyDescent="0.3">
      <c r="A9071" s="246"/>
      <c r="B9071" s="241"/>
      <c r="C9071" s="41"/>
      <c r="D9071" s="41"/>
      <c r="E9071" s="201"/>
      <c r="F9071" s="200"/>
      <c r="G9071" s="39" t="str">
        <f t="shared" si="141"/>
        <v/>
      </c>
      <c r="H9071" s="40"/>
      <c r="I9071" s="45"/>
      <c r="J9071" s="36">
        <v>135</v>
      </c>
    </row>
    <row r="9072" spans="1:10" ht="15.75" thickBot="1" x14ac:dyDescent="0.3">
      <c r="A9072" s="237" t="s">
        <v>2183</v>
      </c>
      <c r="B9072" s="240" t="s">
        <v>9323</v>
      </c>
      <c r="C9072" s="31"/>
      <c r="D9072" s="32" t="s">
        <v>18</v>
      </c>
      <c r="E9072" s="197"/>
      <c r="F9072" s="204" t="s">
        <v>13</v>
      </c>
      <c r="G9072" s="33" t="str">
        <f t="shared" si="141"/>
        <v/>
      </c>
      <c r="H9072" s="34"/>
      <c r="I9072" s="35"/>
      <c r="J9072" s="36">
        <v>135</v>
      </c>
    </row>
    <row r="9073" spans="1:10" x14ac:dyDescent="0.25">
      <c r="A9073" s="246"/>
      <c r="B9073" s="241"/>
      <c r="C9073" s="38"/>
      <c r="D9073" s="38"/>
      <c r="E9073" s="199"/>
      <c r="F9073" s="205" t="s">
        <v>13</v>
      </c>
      <c r="G9073" s="39" t="str">
        <f t="shared" si="141"/>
        <v/>
      </c>
      <c r="H9073" s="40"/>
      <c r="I9073" s="37"/>
      <c r="J9073" s="36">
        <v>135</v>
      </c>
    </row>
    <row r="9074" spans="1:10" x14ac:dyDescent="0.25">
      <c r="A9074" s="246"/>
      <c r="B9074" s="241"/>
      <c r="C9074" s="41" t="s">
        <v>11015</v>
      </c>
      <c r="D9074" s="41" t="s">
        <v>83</v>
      </c>
      <c r="E9074" s="201">
        <v>1</v>
      </c>
      <c r="F9074" s="200">
        <v>5.519499999999999</v>
      </c>
      <c r="G9074" s="39">
        <f t="shared" si="141"/>
        <v>5.519499999999999</v>
      </c>
      <c r="H9074" s="44">
        <f>SUM(G9074:G9074)</f>
        <v>5.519499999999999</v>
      </c>
      <c r="I9074" s="45"/>
      <c r="J9074" s="36">
        <v>135</v>
      </c>
    </row>
    <row r="9075" spans="1:10" ht="15.75" thickBot="1" x14ac:dyDescent="0.3">
      <c r="A9075" s="247"/>
      <c r="B9075" s="242"/>
      <c r="C9075" s="46"/>
      <c r="D9075" s="46"/>
      <c r="E9075" s="202"/>
      <c r="F9075" s="203"/>
      <c r="G9075" s="49" t="str">
        <f t="shared" si="141"/>
        <v/>
      </c>
      <c r="H9075" s="50"/>
      <c r="I9075" s="45"/>
      <c r="J9075" s="36">
        <v>135</v>
      </c>
    </row>
    <row r="9076" spans="1:10" ht="15.75" thickBot="1" x14ac:dyDescent="0.3">
      <c r="A9076" s="237" t="s">
        <v>2184</v>
      </c>
      <c r="B9076" s="240" t="s">
        <v>9326</v>
      </c>
      <c r="C9076" s="31"/>
      <c r="D9076" s="32" t="s">
        <v>18</v>
      </c>
      <c r="E9076" s="197"/>
      <c r="F9076" s="204" t="s">
        <v>13</v>
      </c>
      <c r="G9076" s="33" t="str">
        <f t="shared" si="141"/>
        <v/>
      </c>
      <c r="H9076" s="34"/>
      <c r="I9076" s="35"/>
      <c r="J9076" s="36">
        <v>15</v>
      </c>
    </row>
    <row r="9077" spans="1:10" x14ac:dyDescent="0.25">
      <c r="A9077" s="246"/>
      <c r="B9077" s="241"/>
      <c r="C9077" s="38"/>
      <c r="D9077" s="38"/>
      <c r="E9077" s="199"/>
      <c r="F9077" s="205" t="s">
        <v>13</v>
      </c>
      <c r="G9077" s="39" t="str">
        <f t="shared" si="141"/>
        <v/>
      </c>
      <c r="H9077" s="40"/>
      <c r="I9077" s="37"/>
      <c r="J9077" s="36">
        <v>15</v>
      </c>
    </row>
    <row r="9078" spans="1:10" ht="25.5" x14ac:dyDescent="0.25">
      <c r="A9078" s="246"/>
      <c r="B9078" s="241"/>
      <c r="C9078" s="41" t="s">
        <v>11153</v>
      </c>
      <c r="D9078" s="41" t="s">
        <v>83</v>
      </c>
      <c r="E9078" s="201">
        <v>1</v>
      </c>
      <c r="F9078" s="200">
        <v>6.84</v>
      </c>
      <c r="G9078" s="39">
        <f t="shared" si="141"/>
        <v>6.84</v>
      </c>
      <c r="H9078" s="44">
        <f>SUM(G9078:G9078)</f>
        <v>6.84</v>
      </c>
      <c r="I9078" s="45"/>
      <c r="J9078" s="36">
        <v>15</v>
      </c>
    </row>
    <row r="9079" spans="1:10" ht="15.75" thickBot="1" x14ac:dyDescent="0.3">
      <c r="A9079" s="247"/>
      <c r="B9079" s="242"/>
      <c r="C9079" s="46"/>
      <c r="D9079" s="46"/>
      <c r="E9079" s="202"/>
      <c r="F9079" s="203"/>
      <c r="G9079" s="49" t="str">
        <f t="shared" si="141"/>
        <v/>
      </c>
      <c r="H9079" s="50"/>
      <c r="I9079" s="45"/>
      <c r="J9079" s="36">
        <v>15</v>
      </c>
    </row>
    <row r="9080" spans="1:10" ht="15.75" thickBot="1" x14ac:dyDescent="0.3">
      <c r="A9080" s="237" t="s">
        <v>2185</v>
      </c>
      <c r="B9080" s="240" t="s">
        <v>9327</v>
      </c>
      <c r="C9080" s="31"/>
      <c r="D9080" s="32" t="s">
        <v>18</v>
      </c>
      <c r="E9080" s="197"/>
      <c r="F9080" s="204" t="s">
        <v>13</v>
      </c>
      <c r="G9080" s="33" t="str">
        <f t="shared" si="141"/>
        <v/>
      </c>
      <c r="H9080" s="34"/>
      <c r="I9080" s="35"/>
      <c r="J9080" s="36">
        <v>15</v>
      </c>
    </row>
    <row r="9081" spans="1:10" x14ac:dyDescent="0.25">
      <c r="A9081" s="246"/>
      <c r="B9081" s="241"/>
      <c r="C9081" s="38"/>
      <c r="D9081" s="38"/>
      <c r="E9081" s="199"/>
      <c r="F9081" s="205" t="s">
        <v>13</v>
      </c>
      <c r="G9081" s="39" t="str">
        <f t="shared" si="141"/>
        <v/>
      </c>
      <c r="H9081" s="40"/>
      <c r="I9081" s="37"/>
      <c r="J9081" s="36">
        <v>15</v>
      </c>
    </row>
    <row r="9082" spans="1:10" ht="25.5" x14ac:dyDescent="0.25">
      <c r="A9082" s="246"/>
      <c r="B9082" s="241"/>
      <c r="C9082" s="41" t="s">
        <v>11140</v>
      </c>
      <c r="D9082" s="41" t="s">
        <v>83</v>
      </c>
      <c r="E9082" s="201">
        <v>1</v>
      </c>
      <c r="F9082" s="200">
        <v>9.4809999999999999</v>
      </c>
      <c r="G9082" s="39">
        <f t="shared" si="141"/>
        <v>9.4809999999999999</v>
      </c>
      <c r="H9082" s="44">
        <f>SUM(G9082:G9082)</f>
        <v>9.4809999999999999</v>
      </c>
      <c r="I9082" s="45"/>
      <c r="J9082" s="36">
        <v>15</v>
      </c>
    </row>
    <row r="9083" spans="1:10" ht="15.75" thickBot="1" x14ac:dyDescent="0.3">
      <c r="A9083" s="247"/>
      <c r="B9083" s="242"/>
      <c r="C9083" s="46"/>
      <c r="D9083" s="46"/>
      <c r="E9083" s="202"/>
      <c r="F9083" s="203"/>
      <c r="G9083" s="49" t="str">
        <f t="shared" si="141"/>
        <v/>
      </c>
      <c r="H9083" s="50"/>
      <c r="I9083" s="45"/>
      <c r="J9083" s="36">
        <v>15</v>
      </c>
    </row>
    <row r="9084" spans="1:10" ht="15.75" thickBot="1" x14ac:dyDescent="0.3">
      <c r="A9084" s="237" t="s">
        <v>2186</v>
      </c>
      <c r="B9084" s="240" t="s">
        <v>9328</v>
      </c>
      <c r="C9084" s="31"/>
      <c r="D9084" s="32" t="s">
        <v>18</v>
      </c>
      <c r="E9084" s="197"/>
      <c r="F9084" s="204" t="s">
        <v>13</v>
      </c>
      <c r="G9084" s="33" t="str">
        <f t="shared" si="141"/>
        <v/>
      </c>
      <c r="H9084" s="34"/>
      <c r="I9084" s="35"/>
      <c r="J9084" s="36">
        <v>15</v>
      </c>
    </row>
    <row r="9085" spans="1:10" x14ac:dyDescent="0.25">
      <c r="A9085" s="246"/>
      <c r="B9085" s="241"/>
      <c r="C9085" s="38"/>
      <c r="D9085" s="38"/>
      <c r="E9085" s="199"/>
      <c r="F9085" s="205" t="s">
        <v>13</v>
      </c>
      <c r="G9085" s="39" t="str">
        <f t="shared" si="141"/>
        <v/>
      </c>
      <c r="H9085" s="40"/>
      <c r="I9085" s="37"/>
      <c r="J9085" s="36">
        <v>15</v>
      </c>
    </row>
    <row r="9086" spans="1:10" ht="25.5" x14ac:dyDescent="0.25">
      <c r="A9086" s="246"/>
      <c r="B9086" s="241"/>
      <c r="C9086" s="41" t="s">
        <v>11148</v>
      </c>
      <c r="D9086" s="41" t="s">
        <v>83</v>
      </c>
      <c r="E9086" s="201">
        <v>1</v>
      </c>
      <c r="F9086" s="200">
        <v>8.8824999999999985</v>
      </c>
      <c r="G9086" s="39">
        <f t="shared" si="141"/>
        <v>8.8824999999999985</v>
      </c>
      <c r="H9086" s="44">
        <f>SUM(G9086:G9086)</f>
        <v>8.8824999999999985</v>
      </c>
      <c r="I9086" s="45"/>
      <c r="J9086" s="36">
        <v>15</v>
      </c>
    </row>
    <row r="9087" spans="1:10" ht="15.75" thickBot="1" x14ac:dyDescent="0.3">
      <c r="A9087" s="247"/>
      <c r="B9087" s="242"/>
      <c r="C9087" s="46"/>
      <c r="D9087" s="46"/>
      <c r="E9087" s="202"/>
      <c r="F9087" s="203"/>
      <c r="G9087" s="49" t="str">
        <f t="shared" si="141"/>
        <v/>
      </c>
      <c r="H9087" s="50"/>
      <c r="I9087" s="45"/>
      <c r="J9087" s="36">
        <v>15</v>
      </c>
    </row>
    <row r="9088" spans="1:10" ht="15.75" thickBot="1" x14ac:dyDescent="0.3">
      <c r="A9088" s="237" t="s">
        <v>2187</v>
      </c>
      <c r="B9088" s="240" t="s">
        <v>9329</v>
      </c>
      <c r="C9088" s="31"/>
      <c r="D9088" s="32" t="s">
        <v>106</v>
      </c>
      <c r="E9088" s="197"/>
      <c r="F9088" s="204" t="s">
        <v>13</v>
      </c>
      <c r="G9088" s="33" t="str">
        <f t="shared" si="141"/>
        <v/>
      </c>
      <c r="H9088" s="34"/>
      <c r="I9088" s="35"/>
      <c r="J9088" s="36">
        <v>15</v>
      </c>
    </row>
    <row r="9089" spans="1:10" x14ac:dyDescent="0.25">
      <c r="A9089" s="246"/>
      <c r="B9089" s="241"/>
      <c r="C9089" s="38"/>
      <c r="D9089" s="38"/>
      <c r="E9089" s="199"/>
      <c r="F9089" s="205" t="s">
        <v>13</v>
      </c>
      <c r="G9089" s="39" t="str">
        <f t="shared" si="141"/>
        <v/>
      </c>
      <c r="H9089" s="40"/>
      <c r="I9089" s="37"/>
      <c r="J9089" s="36">
        <v>15</v>
      </c>
    </row>
    <row r="9090" spans="1:10" ht="25.5" x14ac:dyDescent="0.25">
      <c r="A9090" s="246"/>
      <c r="B9090" s="241"/>
      <c r="C9090" s="41" t="s">
        <v>10813</v>
      </c>
      <c r="D9090" s="41" t="s">
        <v>1302</v>
      </c>
      <c r="E9090" s="201">
        <v>1</v>
      </c>
      <c r="F9090" s="200">
        <v>60.771499999999996</v>
      </c>
      <c r="G9090" s="39">
        <f t="shared" si="141"/>
        <v>60.771499999999996</v>
      </c>
      <c r="H9090" s="44">
        <f>SUM(G9090:G9090)</f>
        <v>60.771499999999996</v>
      </c>
      <c r="I9090" s="45"/>
      <c r="J9090" s="36">
        <v>15</v>
      </c>
    </row>
    <row r="9091" spans="1:10" ht="15.75" thickBot="1" x14ac:dyDescent="0.3">
      <c r="A9091" s="247"/>
      <c r="B9091" s="242"/>
      <c r="C9091" s="46"/>
      <c r="D9091" s="46"/>
      <c r="E9091" s="202"/>
      <c r="F9091" s="203"/>
      <c r="G9091" s="49" t="str">
        <f t="shared" si="141"/>
        <v/>
      </c>
      <c r="H9091" s="50"/>
      <c r="I9091" s="45"/>
      <c r="J9091" s="36">
        <v>15</v>
      </c>
    </row>
    <row r="9092" spans="1:10" ht="15.75" thickBot="1" x14ac:dyDescent="0.3">
      <c r="A9092" s="237" t="s">
        <v>2188</v>
      </c>
      <c r="B9092" s="240" t="s">
        <v>9330</v>
      </c>
      <c r="C9092" s="31"/>
      <c r="D9092" s="32" t="s">
        <v>18</v>
      </c>
      <c r="E9092" s="197"/>
      <c r="F9092" s="204" t="s">
        <v>13</v>
      </c>
      <c r="G9092" s="33" t="str">
        <f t="shared" si="141"/>
        <v/>
      </c>
      <c r="H9092" s="34"/>
      <c r="I9092" s="35"/>
      <c r="J9092" s="36">
        <v>310</v>
      </c>
    </row>
    <row r="9093" spans="1:10" x14ac:dyDescent="0.25">
      <c r="A9093" s="246"/>
      <c r="B9093" s="241"/>
      <c r="C9093" s="38"/>
      <c r="D9093" s="38"/>
      <c r="E9093" s="199"/>
      <c r="F9093" s="205" t="s">
        <v>13</v>
      </c>
      <c r="G9093" s="39" t="str">
        <f t="shared" si="141"/>
        <v/>
      </c>
      <c r="H9093" s="40"/>
      <c r="I9093" s="37"/>
      <c r="J9093" s="36">
        <v>310</v>
      </c>
    </row>
    <row r="9094" spans="1:10" ht="25.5" x14ac:dyDescent="0.25">
      <c r="A9094" s="246"/>
      <c r="B9094" s="241"/>
      <c r="C9094" s="41" t="s">
        <v>10773</v>
      </c>
      <c r="D9094" s="41" t="s">
        <v>83</v>
      </c>
      <c r="E9094" s="201">
        <v>1</v>
      </c>
      <c r="F9094" s="200">
        <v>20.605499999999999</v>
      </c>
      <c r="G9094" s="39">
        <f t="shared" ref="G9094:G9157" si="142">IF(ISNUMBER(F9094),E9094*F9094,"")</f>
        <v>20.605499999999999</v>
      </c>
      <c r="H9094" s="44">
        <f>SUM(G9094:G9094)</f>
        <v>20.605499999999999</v>
      </c>
      <c r="I9094" s="45"/>
      <c r="J9094" s="36">
        <v>310</v>
      </c>
    </row>
    <row r="9095" spans="1:10" ht="15.75" thickBot="1" x14ac:dyDescent="0.3">
      <c r="A9095" s="247"/>
      <c r="B9095" s="242"/>
      <c r="C9095" s="46"/>
      <c r="D9095" s="46"/>
      <c r="E9095" s="202"/>
      <c r="F9095" s="203"/>
      <c r="G9095" s="49" t="str">
        <f t="shared" si="142"/>
        <v/>
      </c>
      <c r="H9095" s="50"/>
      <c r="I9095" s="45"/>
      <c r="J9095" s="36">
        <v>310</v>
      </c>
    </row>
    <row r="9096" spans="1:10" ht="15.75" thickBot="1" x14ac:dyDescent="0.3">
      <c r="A9096" s="237" t="s">
        <v>2189</v>
      </c>
      <c r="B9096" s="240" t="s">
        <v>9331</v>
      </c>
      <c r="C9096" s="31"/>
      <c r="D9096" s="32" t="s">
        <v>18</v>
      </c>
      <c r="E9096" s="197"/>
      <c r="F9096" s="204" t="s">
        <v>13</v>
      </c>
      <c r="G9096" s="33" t="str">
        <f t="shared" si="142"/>
        <v/>
      </c>
      <c r="H9096" s="34"/>
      <c r="I9096" s="35"/>
      <c r="J9096" s="36">
        <v>150</v>
      </c>
    </row>
    <row r="9097" spans="1:10" x14ac:dyDescent="0.25">
      <c r="A9097" s="246"/>
      <c r="B9097" s="241"/>
      <c r="C9097" s="38"/>
      <c r="D9097" s="38"/>
      <c r="E9097" s="199"/>
      <c r="F9097" s="205" t="s">
        <v>13</v>
      </c>
      <c r="G9097" s="39" t="str">
        <f t="shared" si="142"/>
        <v/>
      </c>
      <c r="H9097" s="40"/>
      <c r="I9097" s="37"/>
      <c r="J9097" s="36">
        <v>150</v>
      </c>
    </row>
    <row r="9098" spans="1:10" ht="25.5" x14ac:dyDescent="0.25">
      <c r="A9098" s="246"/>
      <c r="B9098" s="241"/>
      <c r="C9098" s="41" t="s">
        <v>10794</v>
      </c>
      <c r="D9098" s="41" t="s">
        <v>83</v>
      </c>
      <c r="E9098" s="201">
        <v>1</v>
      </c>
      <c r="F9098" s="200">
        <v>32.936500000000002</v>
      </c>
      <c r="G9098" s="39">
        <f t="shared" si="142"/>
        <v>32.936500000000002</v>
      </c>
      <c r="H9098" s="44">
        <f>SUM(G9098:G9098)</f>
        <v>32.936500000000002</v>
      </c>
      <c r="I9098" s="45"/>
      <c r="J9098" s="36">
        <v>150</v>
      </c>
    </row>
    <row r="9099" spans="1:10" ht="15.75" thickBot="1" x14ac:dyDescent="0.3">
      <c r="A9099" s="247"/>
      <c r="B9099" s="242"/>
      <c r="C9099" s="46"/>
      <c r="D9099" s="46"/>
      <c r="E9099" s="202"/>
      <c r="F9099" s="203"/>
      <c r="G9099" s="49" t="str">
        <f t="shared" si="142"/>
        <v/>
      </c>
      <c r="H9099" s="50"/>
      <c r="I9099" s="45"/>
      <c r="J9099" s="36">
        <v>150</v>
      </c>
    </row>
    <row r="9100" spans="1:10" ht="15.75" thickBot="1" x14ac:dyDescent="0.3">
      <c r="A9100" s="237" t="s">
        <v>2190</v>
      </c>
      <c r="B9100" s="240" t="s">
        <v>9332</v>
      </c>
      <c r="C9100" s="31"/>
      <c r="D9100" s="32" t="s">
        <v>18</v>
      </c>
      <c r="E9100" s="197"/>
      <c r="F9100" s="204" t="s">
        <v>13</v>
      </c>
      <c r="G9100" s="33" t="str">
        <f t="shared" si="142"/>
        <v/>
      </c>
      <c r="H9100" s="34"/>
      <c r="I9100" s="35"/>
      <c r="J9100" s="36">
        <v>150</v>
      </c>
    </row>
    <row r="9101" spans="1:10" x14ac:dyDescent="0.25">
      <c r="A9101" s="246"/>
      <c r="B9101" s="241"/>
      <c r="C9101" s="38"/>
      <c r="D9101" s="38"/>
      <c r="E9101" s="199"/>
      <c r="F9101" s="205" t="s">
        <v>13</v>
      </c>
      <c r="G9101" s="39" t="str">
        <f t="shared" si="142"/>
        <v/>
      </c>
      <c r="H9101" s="40"/>
      <c r="I9101" s="37"/>
      <c r="J9101" s="36">
        <v>150</v>
      </c>
    </row>
    <row r="9102" spans="1:10" x14ac:dyDescent="0.25">
      <c r="A9102" s="246"/>
      <c r="B9102" s="241"/>
      <c r="C9102" s="41" t="s">
        <v>10916</v>
      </c>
      <c r="D9102" s="41" t="s">
        <v>83</v>
      </c>
      <c r="E9102" s="201">
        <v>1</v>
      </c>
      <c r="F9102" s="200">
        <v>11.4475</v>
      </c>
      <c r="G9102" s="39">
        <f t="shared" si="142"/>
        <v>11.4475</v>
      </c>
      <c r="H9102" s="44">
        <f>SUM(G9102:G9102)</f>
        <v>11.4475</v>
      </c>
      <c r="I9102" s="45"/>
      <c r="J9102" s="36">
        <v>150</v>
      </c>
    </row>
    <row r="9103" spans="1:10" ht="15.75" thickBot="1" x14ac:dyDescent="0.3">
      <c r="A9103" s="247"/>
      <c r="B9103" s="242"/>
      <c r="C9103" s="46"/>
      <c r="D9103" s="46"/>
      <c r="E9103" s="202"/>
      <c r="F9103" s="203"/>
      <c r="G9103" s="49" t="str">
        <f t="shared" si="142"/>
        <v/>
      </c>
      <c r="H9103" s="50"/>
      <c r="I9103" s="45"/>
      <c r="J9103" s="36">
        <v>150</v>
      </c>
    </row>
    <row r="9104" spans="1:10" ht="15.75" thickBot="1" x14ac:dyDescent="0.3">
      <c r="A9104" s="237" t="s">
        <v>2191</v>
      </c>
      <c r="B9104" s="240" t="s">
        <v>9333</v>
      </c>
      <c r="C9104" s="31"/>
      <c r="D9104" s="32" t="s">
        <v>18</v>
      </c>
      <c r="E9104" s="197"/>
      <c r="F9104" s="204" t="s">
        <v>13</v>
      </c>
      <c r="G9104" s="33" t="str">
        <f t="shared" si="142"/>
        <v/>
      </c>
      <c r="H9104" s="34"/>
      <c r="I9104" s="35"/>
      <c r="J9104" s="36">
        <v>150</v>
      </c>
    </row>
    <row r="9105" spans="1:10" x14ac:dyDescent="0.25">
      <c r="A9105" s="246"/>
      <c r="B9105" s="241"/>
      <c r="C9105" s="38"/>
      <c r="D9105" s="38"/>
      <c r="E9105" s="199"/>
      <c r="F9105" s="205" t="s">
        <v>13</v>
      </c>
      <c r="G9105" s="39" t="str">
        <f t="shared" si="142"/>
        <v/>
      </c>
      <c r="H9105" s="40"/>
      <c r="I9105" s="37"/>
      <c r="J9105" s="36">
        <v>150</v>
      </c>
    </row>
    <row r="9106" spans="1:10" x14ac:dyDescent="0.25">
      <c r="A9106" s="246"/>
      <c r="B9106" s="241"/>
      <c r="C9106" s="41" t="s">
        <v>10897</v>
      </c>
      <c r="D9106" s="41" t="s">
        <v>83</v>
      </c>
      <c r="E9106" s="201">
        <v>1</v>
      </c>
      <c r="F9106" s="200">
        <v>13.2715</v>
      </c>
      <c r="G9106" s="39">
        <f t="shared" si="142"/>
        <v>13.2715</v>
      </c>
      <c r="H9106" s="44">
        <f>SUM(G9106:G9106)</f>
        <v>13.2715</v>
      </c>
      <c r="I9106" s="45"/>
      <c r="J9106" s="36">
        <v>150</v>
      </c>
    </row>
    <row r="9107" spans="1:10" ht="15.75" thickBot="1" x14ac:dyDescent="0.3">
      <c r="A9107" s="247"/>
      <c r="B9107" s="242"/>
      <c r="C9107" s="46"/>
      <c r="D9107" s="46"/>
      <c r="E9107" s="202"/>
      <c r="F9107" s="203"/>
      <c r="G9107" s="49" t="str">
        <f t="shared" si="142"/>
        <v/>
      </c>
      <c r="H9107" s="50"/>
      <c r="I9107" s="45"/>
      <c r="J9107" s="36">
        <v>150</v>
      </c>
    </row>
    <row r="9108" spans="1:10" ht="15.75" thickBot="1" x14ac:dyDescent="0.3">
      <c r="A9108" s="237" t="s">
        <v>2192</v>
      </c>
      <c r="B9108" s="240" t="s">
        <v>9334</v>
      </c>
      <c r="C9108" s="31"/>
      <c r="D9108" s="32" t="s">
        <v>18</v>
      </c>
      <c r="E9108" s="197"/>
      <c r="F9108" s="204" t="s">
        <v>13</v>
      </c>
      <c r="G9108" s="33" t="str">
        <f t="shared" si="142"/>
        <v/>
      </c>
      <c r="H9108" s="34"/>
      <c r="I9108" s="35"/>
      <c r="J9108" s="36">
        <v>75</v>
      </c>
    </row>
    <row r="9109" spans="1:10" x14ac:dyDescent="0.25">
      <c r="A9109" s="246"/>
      <c r="B9109" s="241"/>
      <c r="C9109" s="38"/>
      <c r="D9109" s="38"/>
      <c r="E9109" s="199"/>
      <c r="F9109" s="205" t="s">
        <v>13</v>
      </c>
      <c r="G9109" s="39" t="str">
        <f t="shared" si="142"/>
        <v/>
      </c>
      <c r="H9109" s="40"/>
      <c r="I9109" s="37"/>
      <c r="J9109" s="36">
        <v>75</v>
      </c>
    </row>
    <row r="9110" spans="1:10" x14ac:dyDescent="0.25">
      <c r="A9110" s="246"/>
      <c r="B9110" s="241"/>
      <c r="C9110" s="41" t="s">
        <v>11014</v>
      </c>
      <c r="D9110" s="41" t="s">
        <v>83</v>
      </c>
      <c r="E9110" s="201">
        <v>1</v>
      </c>
      <c r="F9110" s="200">
        <v>10.079499999999999</v>
      </c>
      <c r="G9110" s="39">
        <f t="shared" si="142"/>
        <v>10.079499999999999</v>
      </c>
      <c r="H9110" s="44">
        <f>SUM(G9110:G9110)</f>
        <v>10.079499999999999</v>
      </c>
      <c r="I9110" s="45"/>
      <c r="J9110" s="36">
        <v>75</v>
      </c>
    </row>
    <row r="9111" spans="1:10" ht="15.75" thickBot="1" x14ac:dyDescent="0.3">
      <c r="A9111" s="247"/>
      <c r="B9111" s="242"/>
      <c r="C9111" s="46"/>
      <c r="D9111" s="46"/>
      <c r="E9111" s="202"/>
      <c r="F9111" s="203"/>
      <c r="G9111" s="49" t="str">
        <f t="shared" si="142"/>
        <v/>
      </c>
      <c r="H9111" s="50"/>
      <c r="I9111" s="45"/>
      <c r="J9111" s="36">
        <v>75</v>
      </c>
    </row>
    <row r="9112" spans="1:10" ht="15.75" thickBot="1" x14ac:dyDescent="0.3">
      <c r="A9112" s="237" t="s">
        <v>2193</v>
      </c>
      <c r="B9112" s="240" t="s">
        <v>9335</v>
      </c>
      <c r="C9112" s="31"/>
      <c r="D9112" s="32" t="s">
        <v>18</v>
      </c>
      <c r="E9112" s="197"/>
      <c r="F9112" s="204" t="s">
        <v>13</v>
      </c>
      <c r="G9112" s="33" t="str">
        <f t="shared" si="142"/>
        <v/>
      </c>
      <c r="H9112" s="34"/>
      <c r="I9112" s="35"/>
      <c r="J9112" s="36">
        <v>75</v>
      </c>
    </row>
    <row r="9113" spans="1:10" x14ac:dyDescent="0.25">
      <c r="A9113" s="246"/>
      <c r="B9113" s="241"/>
      <c r="C9113" s="38"/>
      <c r="D9113" s="38"/>
      <c r="E9113" s="199"/>
      <c r="F9113" s="205" t="s">
        <v>13</v>
      </c>
      <c r="G9113" s="39" t="str">
        <f t="shared" si="142"/>
        <v/>
      </c>
      <c r="H9113" s="40"/>
      <c r="I9113" s="37"/>
      <c r="J9113" s="36">
        <v>75</v>
      </c>
    </row>
    <row r="9114" spans="1:10" x14ac:dyDescent="0.25">
      <c r="A9114" s="246"/>
      <c r="B9114" s="241"/>
      <c r="C9114" s="41" t="s">
        <v>10923</v>
      </c>
      <c r="D9114" s="41" t="s">
        <v>83</v>
      </c>
      <c r="E9114" s="201">
        <v>1</v>
      </c>
      <c r="F9114" s="200">
        <v>21.393999999999998</v>
      </c>
      <c r="G9114" s="39">
        <f t="shared" si="142"/>
        <v>21.393999999999998</v>
      </c>
      <c r="H9114" s="44">
        <f>SUM(G9114:G9114)</f>
        <v>21.393999999999998</v>
      </c>
      <c r="I9114" s="45"/>
      <c r="J9114" s="36">
        <v>75</v>
      </c>
    </row>
    <row r="9115" spans="1:10" ht="15.75" thickBot="1" x14ac:dyDescent="0.3">
      <c r="A9115" s="247"/>
      <c r="B9115" s="242"/>
      <c r="C9115" s="46"/>
      <c r="D9115" s="46"/>
      <c r="E9115" s="202"/>
      <c r="F9115" s="203"/>
      <c r="G9115" s="49" t="str">
        <f t="shared" si="142"/>
        <v/>
      </c>
      <c r="H9115" s="50"/>
      <c r="I9115" s="45"/>
      <c r="J9115" s="36">
        <v>75</v>
      </c>
    </row>
    <row r="9116" spans="1:10" ht="15.75" thickBot="1" x14ac:dyDescent="0.3">
      <c r="A9116" s="237" t="s">
        <v>2194</v>
      </c>
      <c r="B9116" s="240" t="s">
        <v>9336</v>
      </c>
      <c r="C9116" s="31"/>
      <c r="D9116" s="32" t="s">
        <v>18</v>
      </c>
      <c r="E9116" s="197"/>
      <c r="F9116" s="204" t="s">
        <v>13</v>
      </c>
      <c r="G9116" s="33" t="str">
        <f t="shared" si="142"/>
        <v/>
      </c>
      <c r="H9116" s="34"/>
      <c r="I9116" s="35"/>
      <c r="J9116" s="36">
        <v>75</v>
      </c>
    </row>
    <row r="9117" spans="1:10" x14ac:dyDescent="0.25">
      <c r="A9117" s="246"/>
      <c r="B9117" s="241"/>
      <c r="C9117" s="38"/>
      <c r="D9117" s="38"/>
      <c r="E9117" s="199"/>
      <c r="F9117" s="205" t="s">
        <v>13</v>
      </c>
      <c r="G9117" s="39" t="str">
        <f t="shared" si="142"/>
        <v/>
      </c>
      <c r="H9117" s="40"/>
      <c r="I9117" s="37"/>
      <c r="J9117" s="36">
        <v>75</v>
      </c>
    </row>
    <row r="9118" spans="1:10" x14ac:dyDescent="0.25">
      <c r="A9118" s="246"/>
      <c r="B9118" s="241"/>
      <c r="C9118" s="41" t="s">
        <v>11041</v>
      </c>
      <c r="D9118" s="41" t="s">
        <v>83</v>
      </c>
      <c r="E9118" s="201">
        <v>1</v>
      </c>
      <c r="F9118" s="200">
        <v>7.6665000000000001</v>
      </c>
      <c r="G9118" s="39">
        <f t="shared" si="142"/>
        <v>7.6665000000000001</v>
      </c>
      <c r="H9118" s="44">
        <f>SUM(G9118:G9118)</f>
        <v>7.6665000000000001</v>
      </c>
      <c r="I9118" s="45"/>
      <c r="J9118" s="36">
        <v>75</v>
      </c>
    </row>
    <row r="9119" spans="1:10" ht="15.75" thickBot="1" x14ac:dyDescent="0.3">
      <c r="A9119" s="247"/>
      <c r="B9119" s="242"/>
      <c r="C9119" s="46"/>
      <c r="D9119" s="46"/>
      <c r="E9119" s="202"/>
      <c r="F9119" s="203"/>
      <c r="G9119" s="49" t="str">
        <f t="shared" si="142"/>
        <v/>
      </c>
      <c r="H9119" s="50"/>
      <c r="I9119" s="45"/>
      <c r="J9119" s="36">
        <v>75</v>
      </c>
    </row>
    <row r="9120" spans="1:10" ht="15.75" thickBot="1" x14ac:dyDescent="0.3">
      <c r="A9120" s="237" t="s">
        <v>2195</v>
      </c>
      <c r="B9120" s="240" t="s">
        <v>9339</v>
      </c>
      <c r="C9120" s="31"/>
      <c r="D9120" s="32" t="s">
        <v>18</v>
      </c>
      <c r="E9120" s="197"/>
      <c r="F9120" s="204" t="s">
        <v>13</v>
      </c>
      <c r="G9120" s="33" t="str">
        <f t="shared" si="142"/>
        <v/>
      </c>
      <c r="H9120" s="34"/>
      <c r="I9120" s="35"/>
      <c r="J9120" s="36">
        <v>150</v>
      </c>
    </row>
    <row r="9121" spans="1:10" x14ac:dyDescent="0.25">
      <c r="A9121" s="246"/>
      <c r="B9121" s="241"/>
      <c r="C9121" s="38"/>
      <c r="D9121" s="38"/>
      <c r="E9121" s="199"/>
      <c r="F9121" s="205" t="s">
        <v>13</v>
      </c>
      <c r="G9121" s="39" t="str">
        <f t="shared" si="142"/>
        <v/>
      </c>
      <c r="H9121" s="40"/>
      <c r="I9121" s="37"/>
      <c r="J9121" s="36">
        <v>150</v>
      </c>
    </row>
    <row r="9122" spans="1:10" ht="25.5" x14ac:dyDescent="0.25">
      <c r="A9122" s="246"/>
      <c r="B9122" s="241"/>
      <c r="C9122" s="41" t="s">
        <v>10926</v>
      </c>
      <c r="D9122" s="41" t="s">
        <v>83</v>
      </c>
      <c r="E9122" s="201">
        <v>1</v>
      </c>
      <c r="F9122" s="200">
        <v>9.9085000000000001</v>
      </c>
      <c r="G9122" s="39">
        <f t="shared" si="142"/>
        <v>9.9085000000000001</v>
      </c>
      <c r="H9122" s="44">
        <f>SUM(G9122:G9122)</f>
        <v>9.9085000000000001</v>
      </c>
      <c r="I9122" s="45"/>
      <c r="J9122" s="36">
        <v>150</v>
      </c>
    </row>
    <row r="9123" spans="1:10" ht="15.75" thickBot="1" x14ac:dyDescent="0.3">
      <c r="A9123" s="247"/>
      <c r="B9123" s="242"/>
      <c r="C9123" s="46"/>
      <c r="D9123" s="46"/>
      <c r="E9123" s="202"/>
      <c r="F9123" s="203"/>
      <c r="G9123" s="49" t="str">
        <f t="shared" si="142"/>
        <v/>
      </c>
      <c r="H9123" s="50"/>
      <c r="I9123" s="45"/>
      <c r="J9123" s="36">
        <v>150</v>
      </c>
    </row>
    <row r="9124" spans="1:10" ht="15.75" thickBot="1" x14ac:dyDescent="0.3">
      <c r="A9124" s="237" t="s">
        <v>2196</v>
      </c>
      <c r="B9124" s="240" t="s">
        <v>9340</v>
      </c>
      <c r="C9124" s="31"/>
      <c r="D9124" s="32" t="s">
        <v>18</v>
      </c>
      <c r="E9124" s="197"/>
      <c r="F9124" s="204" t="s">
        <v>13</v>
      </c>
      <c r="G9124" s="33" t="str">
        <f t="shared" si="142"/>
        <v/>
      </c>
      <c r="H9124" s="34"/>
      <c r="I9124" s="35"/>
      <c r="J9124" s="36">
        <v>150</v>
      </c>
    </row>
    <row r="9125" spans="1:10" x14ac:dyDescent="0.25">
      <c r="A9125" s="246"/>
      <c r="B9125" s="241"/>
      <c r="C9125" s="38"/>
      <c r="D9125" s="38"/>
      <c r="E9125" s="199"/>
      <c r="F9125" s="205" t="s">
        <v>13</v>
      </c>
      <c r="G9125" s="39" t="str">
        <f t="shared" si="142"/>
        <v/>
      </c>
      <c r="H9125" s="40"/>
      <c r="I9125" s="37"/>
      <c r="J9125" s="36">
        <v>150</v>
      </c>
    </row>
    <row r="9126" spans="1:10" ht="25.5" x14ac:dyDescent="0.25">
      <c r="A9126" s="246"/>
      <c r="B9126" s="241"/>
      <c r="C9126" s="41" t="s">
        <v>10894</v>
      </c>
      <c r="D9126" s="41" t="s">
        <v>83</v>
      </c>
      <c r="E9126" s="201">
        <v>1</v>
      </c>
      <c r="F9126" s="200">
        <v>13.375999999999999</v>
      </c>
      <c r="G9126" s="39">
        <f t="shared" si="142"/>
        <v>13.375999999999999</v>
      </c>
      <c r="H9126" s="44">
        <f>SUM(G9126:G9126)</f>
        <v>13.375999999999999</v>
      </c>
      <c r="I9126" s="45"/>
      <c r="J9126" s="36">
        <v>150</v>
      </c>
    </row>
    <row r="9127" spans="1:10" ht="15.75" thickBot="1" x14ac:dyDescent="0.3">
      <c r="A9127" s="247"/>
      <c r="B9127" s="242"/>
      <c r="C9127" s="46"/>
      <c r="D9127" s="46"/>
      <c r="E9127" s="202"/>
      <c r="F9127" s="203"/>
      <c r="G9127" s="49" t="str">
        <f t="shared" si="142"/>
        <v/>
      </c>
      <c r="H9127" s="50"/>
      <c r="I9127" s="45"/>
      <c r="J9127" s="36">
        <v>150</v>
      </c>
    </row>
    <row r="9128" spans="1:10" ht="15.75" thickBot="1" x14ac:dyDescent="0.3">
      <c r="A9128" s="237" t="s">
        <v>2197</v>
      </c>
      <c r="B9128" s="240" t="s">
        <v>9341</v>
      </c>
      <c r="C9128" s="31"/>
      <c r="D9128" s="32" t="s">
        <v>18</v>
      </c>
      <c r="E9128" s="197"/>
      <c r="F9128" s="204" t="s">
        <v>13</v>
      </c>
      <c r="G9128" s="33" t="str">
        <f t="shared" si="142"/>
        <v/>
      </c>
      <c r="H9128" s="34"/>
      <c r="I9128" s="35"/>
      <c r="J9128" s="36">
        <v>150</v>
      </c>
    </row>
    <row r="9129" spans="1:10" x14ac:dyDescent="0.25">
      <c r="A9129" s="246"/>
      <c r="B9129" s="241"/>
      <c r="C9129" s="38"/>
      <c r="D9129" s="38"/>
      <c r="E9129" s="199"/>
      <c r="F9129" s="205" t="s">
        <v>13</v>
      </c>
      <c r="G9129" s="39" t="str">
        <f t="shared" si="142"/>
        <v/>
      </c>
      <c r="H9129" s="40"/>
      <c r="I9129" s="37"/>
      <c r="J9129" s="36">
        <v>150</v>
      </c>
    </row>
    <row r="9130" spans="1:10" ht="25.5" x14ac:dyDescent="0.25">
      <c r="A9130" s="246"/>
      <c r="B9130" s="241"/>
      <c r="C9130" s="41" t="s">
        <v>10892</v>
      </c>
      <c r="D9130" s="41" t="s">
        <v>83</v>
      </c>
      <c r="E9130" s="201">
        <v>1</v>
      </c>
      <c r="F9130" s="200">
        <v>13.936499999999999</v>
      </c>
      <c r="G9130" s="39">
        <f t="shared" si="142"/>
        <v>13.936499999999999</v>
      </c>
      <c r="H9130" s="44">
        <f>SUM(G9130:G9130)</f>
        <v>13.936499999999999</v>
      </c>
      <c r="I9130" s="45"/>
      <c r="J9130" s="36">
        <v>150</v>
      </c>
    </row>
    <row r="9131" spans="1:10" ht="15.75" thickBot="1" x14ac:dyDescent="0.3">
      <c r="A9131" s="247"/>
      <c r="B9131" s="242"/>
      <c r="C9131" s="46"/>
      <c r="D9131" s="46"/>
      <c r="E9131" s="202"/>
      <c r="F9131" s="203"/>
      <c r="G9131" s="49" t="str">
        <f t="shared" si="142"/>
        <v/>
      </c>
      <c r="H9131" s="50"/>
      <c r="I9131" s="45"/>
      <c r="J9131" s="36">
        <v>150</v>
      </c>
    </row>
    <row r="9132" spans="1:10" ht="15.75" thickBot="1" x14ac:dyDescent="0.3">
      <c r="A9132" s="237" t="s">
        <v>2198</v>
      </c>
      <c r="B9132" s="240" t="s">
        <v>9342</v>
      </c>
      <c r="C9132" s="31"/>
      <c r="D9132" s="32" t="s">
        <v>106</v>
      </c>
      <c r="E9132" s="197"/>
      <c r="F9132" s="204" t="s">
        <v>13</v>
      </c>
      <c r="G9132" s="33" t="str">
        <f t="shared" si="142"/>
        <v/>
      </c>
      <c r="H9132" s="34"/>
      <c r="I9132" s="35"/>
      <c r="J9132" s="36">
        <v>65</v>
      </c>
    </row>
    <row r="9133" spans="1:10" x14ac:dyDescent="0.25">
      <c r="A9133" s="246"/>
      <c r="B9133" s="241"/>
      <c r="C9133" s="38"/>
      <c r="D9133" s="38"/>
      <c r="E9133" s="199"/>
      <c r="F9133" s="205" t="s">
        <v>13</v>
      </c>
      <c r="G9133" s="39" t="str">
        <f t="shared" si="142"/>
        <v/>
      </c>
      <c r="H9133" s="40"/>
      <c r="I9133" s="37"/>
      <c r="J9133" s="36">
        <v>65</v>
      </c>
    </row>
    <row r="9134" spans="1:10" ht="25.5" x14ac:dyDescent="0.25">
      <c r="A9134" s="246"/>
      <c r="B9134" s="241"/>
      <c r="C9134" s="41" t="s">
        <v>10731</v>
      </c>
      <c r="D9134" s="41" t="s">
        <v>1302</v>
      </c>
      <c r="E9134" s="201">
        <v>1</v>
      </c>
      <c r="F9134" s="200">
        <v>81.433999999999997</v>
      </c>
      <c r="G9134" s="39">
        <f t="shared" si="142"/>
        <v>81.433999999999997</v>
      </c>
      <c r="H9134" s="44">
        <f>SUM(G9134:G9134)</f>
        <v>81.433999999999997</v>
      </c>
      <c r="I9134" s="45"/>
      <c r="J9134" s="36">
        <v>65</v>
      </c>
    </row>
    <row r="9135" spans="1:10" ht="15.75" thickBot="1" x14ac:dyDescent="0.3">
      <c r="A9135" s="247"/>
      <c r="B9135" s="242"/>
      <c r="C9135" s="46"/>
      <c r="D9135" s="46"/>
      <c r="E9135" s="202"/>
      <c r="F9135" s="203"/>
      <c r="G9135" s="49" t="str">
        <f t="shared" si="142"/>
        <v/>
      </c>
      <c r="H9135" s="50"/>
      <c r="I9135" s="45"/>
      <c r="J9135" s="36">
        <v>65</v>
      </c>
    </row>
    <row r="9136" spans="1:10" ht="15.75" thickBot="1" x14ac:dyDescent="0.3">
      <c r="A9136" s="237" t="s">
        <v>2199</v>
      </c>
      <c r="B9136" s="240" t="s">
        <v>9343</v>
      </c>
      <c r="C9136" s="31"/>
      <c r="D9136" s="32" t="s">
        <v>18</v>
      </c>
      <c r="E9136" s="197"/>
      <c r="F9136" s="204" t="s">
        <v>13</v>
      </c>
      <c r="G9136" s="33" t="str">
        <f t="shared" si="142"/>
        <v/>
      </c>
      <c r="H9136" s="34"/>
      <c r="I9136" s="35"/>
      <c r="J9136" s="36">
        <v>125.00000000000001</v>
      </c>
    </row>
    <row r="9137" spans="1:10" x14ac:dyDescent="0.25">
      <c r="A9137" s="246"/>
      <c r="B9137" s="241"/>
      <c r="C9137" s="38"/>
      <c r="D9137" s="38"/>
      <c r="E9137" s="199"/>
      <c r="F9137" s="205" t="s">
        <v>13</v>
      </c>
      <c r="G9137" s="39" t="str">
        <f t="shared" si="142"/>
        <v/>
      </c>
      <c r="H9137" s="40"/>
      <c r="I9137" s="37"/>
      <c r="J9137" s="36">
        <v>125.00000000000001</v>
      </c>
    </row>
    <row r="9138" spans="1:10" ht="25.5" x14ac:dyDescent="0.25">
      <c r="A9138" s="246"/>
      <c r="B9138" s="241"/>
      <c r="C9138" s="41" t="s">
        <v>10812</v>
      </c>
      <c r="D9138" s="41" t="s">
        <v>83</v>
      </c>
      <c r="E9138" s="201">
        <v>1</v>
      </c>
      <c r="F9138" s="200">
        <v>33.116999999999997</v>
      </c>
      <c r="G9138" s="39">
        <f t="shared" si="142"/>
        <v>33.116999999999997</v>
      </c>
      <c r="H9138" s="44">
        <f>SUM(G9138:G9138)</f>
        <v>33.116999999999997</v>
      </c>
      <c r="I9138" s="45"/>
      <c r="J9138" s="36">
        <v>125.00000000000001</v>
      </c>
    </row>
    <row r="9139" spans="1:10" ht="15.75" thickBot="1" x14ac:dyDescent="0.3">
      <c r="A9139" s="247"/>
      <c r="B9139" s="242"/>
      <c r="C9139" s="46"/>
      <c r="D9139" s="46"/>
      <c r="E9139" s="202"/>
      <c r="F9139" s="203"/>
      <c r="G9139" s="49" t="str">
        <f t="shared" si="142"/>
        <v/>
      </c>
      <c r="H9139" s="50"/>
      <c r="I9139" s="45"/>
      <c r="J9139" s="36">
        <v>125.00000000000001</v>
      </c>
    </row>
    <row r="9140" spans="1:10" ht="15.75" thickBot="1" x14ac:dyDescent="0.3">
      <c r="A9140" s="237" t="s">
        <v>2200</v>
      </c>
      <c r="B9140" s="240" t="s">
        <v>9344</v>
      </c>
      <c r="C9140" s="31"/>
      <c r="D9140" s="32" t="s">
        <v>18</v>
      </c>
      <c r="E9140" s="197"/>
      <c r="F9140" s="204" t="s">
        <v>13</v>
      </c>
      <c r="G9140" s="33" t="str">
        <f t="shared" si="142"/>
        <v/>
      </c>
      <c r="H9140" s="34"/>
      <c r="I9140" s="35"/>
      <c r="J9140" s="36">
        <v>65</v>
      </c>
    </row>
    <row r="9141" spans="1:10" x14ac:dyDescent="0.25">
      <c r="A9141" s="246"/>
      <c r="B9141" s="241"/>
      <c r="C9141" s="38"/>
      <c r="D9141" s="38"/>
      <c r="E9141" s="199"/>
      <c r="F9141" s="205" t="s">
        <v>13</v>
      </c>
      <c r="G9141" s="39" t="str">
        <f t="shared" si="142"/>
        <v/>
      </c>
      <c r="H9141" s="40"/>
      <c r="I9141" s="37"/>
      <c r="J9141" s="36">
        <v>65</v>
      </c>
    </row>
    <row r="9142" spans="1:10" ht="25.5" x14ac:dyDescent="0.25">
      <c r="A9142" s="246"/>
      <c r="B9142" s="241"/>
      <c r="C9142" s="41" t="s">
        <v>10829</v>
      </c>
      <c r="D9142" s="41" t="s">
        <v>83</v>
      </c>
      <c r="E9142" s="201">
        <v>1</v>
      </c>
      <c r="F9142" s="200">
        <v>55.109499999999997</v>
      </c>
      <c r="G9142" s="39">
        <f t="shared" si="142"/>
        <v>55.109499999999997</v>
      </c>
      <c r="H9142" s="44">
        <f>SUM(G9142:G9142)</f>
        <v>55.109499999999997</v>
      </c>
      <c r="I9142" s="45"/>
      <c r="J9142" s="36">
        <v>65</v>
      </c>
    </row>
    <row r="9143" spans="1:10" ht="15.75" thickBot="1" x14ac:dyDescent="0.3">
      <c r="A9143" s="247"/>
      <c r="B9143" s="242"/>
      <c r="C9143" s="46"/>
      <c r="D9143" s="46"/>
      <c r="E9143" s="202"/>
      <c r="F9143" s="203"/>
      <c r="G9143" s="49" t="str">
        <f t="shared" si="142"/>
        <v/>
      </c>
      <c r="H9143" s="50"/>
      <c r="I9143" s="45"/>
      <c r="J9143" s="36">
        <v>65</v>
      </c>
    </row>
    <row r="9144" spans="1:10" ht="15.75" thickBot="1" x14ac:dyDescent="0.3">
      <c r="A9144" s="237" t="s">
        <v>2201</v>
      </c>
      <c r="B9144" s="240" t="s">
        <v>9345</v>
      </c>
      <c r="C9144" s="31"/>
      <c r="D9144" s="32" t="s">
        <v>18</v>
      </c>
      <c r="E9144" s="197"/>
      <c r="F9144" s="204" t="s">
        <v>13</v>
      </c>
      <c r="G9144" s="33" t="str">
        <f t="shared" si="142"/>
        <v/>
      </c>
      <c r="H9144" s="34"/>
      <c r="I9144" s="35"/>
      <c r="J9144" s="36">
        <v>65</v>
      </c>
    </row>
    <row r="9145" spans="1:10" x14ac:dyDescent="0.25">
      <c r="A9145" s="246"/>
      <c r="B9145" s="241"/>
      <c r="C9145" s="38"/>
      <c r="D9145" s="38"/>
      <c r="E9145" s="199"/>
      <c r="F9145" s="205" t="s">
        <v>13</v>
      </c>
      <c r="G9145" s="39" t="str">
        <f t="shared" si="142"/>
        <v/>
      </c>
      <c r="H9145" s="40"/>
      <c r="I9145" s="37"/>
      <c r="J9145" s="36">
        <v>65</v>
      </c>
    </row>
    <row r="9146" spans="1:10" x14ac:dyDescent="0.25">
      <c r="A9146" s="246"/>
      <c r="B9146" s="241"/>
      <c r="C9146" s="41" t="s">
        <v>10975</v>
      </c>
      <c r="D9146" s="41" t="s">
        <v>83</v>
      </c>
      <c r="E9146" s="201">
        <v>1</v>
      </c>
      <c r="F9146" s="200">
        <v>16.852999999999998</v>
      </c>
      <c r="G9146" s="39">
        <f t="shared" si="142"/>
        <v>16.852999999999998</v>
      </c>
      <c r="H9146" s="44">
        <f>SUM(G9146:G9146)</f>
        <v>16.852999999999998</v>
      </c>
      <c r="I9146" s="45"/>
      <c r="J9146" s="36">
        <v>65</v>
      </c>
    </row>
    <row r="9147" spans="1:10" ht="15.75" thickBot="1" x14ac:dyDescent="0.3">
      <c r="A9147" s="247"/>
      <c r="B9147" s="242"/>
      <c r="C9147" s="46"/>
      <c r="D9147" s="46"/>
      <c r="E9147" s="202"/>
      <c r="F9147" s="203"/>
      <c r="G9147" s="49" t="str">
        <f t="shared" si="142"/>
        <v/>
      </c>
      <c r="H9147" s="50"/>
      <c r="I9147" s="45"/>
      <c r="J9147" s="36">
        <v>65</v>
      </c>
    </row>
    <row r="9148" spans="1:10" ht="15.75" thickBot="1" x14ac:dyDescent="0.3">
      <c r="A9148" s="237" t="s">
        <v>2202</v>
      </c>
      <c r="B9148" s="240" t="s">
        <v>9346</v>
      </c>
      <c r="C9148" s="31"/>
      <c r="D9148" s="32" t="s">
        <v>18</v>
      </c>
      <c r="E9148" s="197"/>
      <c r="F9148" s="204" t="s">
        <v>13</v>
      </c>
      <c r="G9148" s="33" t="str">
        <f t="shared" si="142"/>
        <v/>
      </c>
      <c r="H9148" s="34"/>
      <c r="I9148" s="35"/>
      <c r="J9148" s="36">
        <v>65</v>
      </c>
    </row>
    <row r="9149" spans="1:10" x14ac:dyDescent="0.25">
      <c r="A9149" s="246"/>
      <c r="B9149" s="241"/>
      <c r="C9149" s="38"/>
      <c r="D9149" s="38"/>
      <c r="E9149" s="199"/>
      <c r="F9149" s="205" t="s">
        <v>13</v>
      </c>
      <c r="G9149" s="39" t="str">
        <f t="shared" si="142"/>
        <v/>
      </c>
      <c r="H9149" s="40"/>
      <c r="I9149" s="37"/>
      <c r="J9149" s="36">
        <v>65</v>
      </c>
    </row>
    <row r="9150" spans="1:10" x14ac:dyDescent="0.25">
      <c r="A9150" s="246"/>
      <c r="B9150" s="241"/>
      <c r="C9150" s="41" t="s">
        <v>10961</v>
      </c>
      <c r="D9150" s="41" t="s">
        <v>83</v>
      </c>
      <c r="E9150" s="201">
        <v>1</v>
      </c>
      <c r="F9150" s="200">
        <v>18.5535</v>
      </c>
      <c r="G9150" s="39">
        <f t="shared" si="142"/>
        <v>18.5535</v>
      </c>
      <c r="H9150" s="44">
        <f>SUM(G9150:G9150)</f>
        <v>18.5535</v>
      </c>
      <c r="I9150" s="45"/>
      <c r="J9150" s="36">
        <v>65</v>
      </c>
    </row>
    <row r="9151" spans="1:10" ht="15.75" thickBot="1" x14ac:dyDescent="0.3">
      <c r="A9151" s="247"/>
      <c r="B9151" s="242"/>
      <c r="C9151" s="46"/>
      <c r="D9151" s="46"/>
      <c r="E9151" s="202"/>
      <c r="F9151" s="203"/>
      <c r="G9151" s="49" t="str">
        <f t="shared" si="142"/>
        <v/>
      </c>
      <c r="H9151" s="50"/>
      <c r="I9151" s="45"/>
      <c r="J9151" s="36">
        <v>65</v>
      </c>
    </row>
    <row r="9152" spans="1:10" ht="15.75" thickBot="1" x14ac:dyDescent="0.3">
      <c r="A9152" s="237" t="s">
        <v>2203</v>
      </c>
      <c r="B9152" s="240" t="s">
        <v>9347</v>
      </c>
      <c r="C9152" s="31"/>
      <c r="D9152" s="32" t="s">
        <v>18</v>
      </c>
      <c r="E9152" s="197"/>
      <c r="F9152" s="204" t="s">
        <v>13</v>
      </c>
      <c r="G9152" s="33" t="str">
        <f t="shared" si="142"/>
        <v/>
      </c>
      <c r="H9152" s="34"/>
      <c r="I9152" s="35"/>
      <c r="J9152" s="36">
        <v>30</v>
      </c>
    </row>
    <row r="9153" spans="1:10" x14ac:dyDescent="0.25">
      <c r="A9153" s="246"/>
      <c r="B9153" s="241"/>
      <c r="C9153" s="38"/>
      <c r="D9153" s="38"/>
      <c r="E9153" s="199"/>
      <c r="F9153" s="205" t="s">
        <v>13</v>
      </c>
      <c r="G9153" s="39" t="str">
        <f t="shared" si="142"/>
        <v/>
      </c>
      <c r="H9153" s="40"/>
      <c r="I9153" s="37"/>
      <c r="J9153" s="36">
        <v>30</v>
      </c>
    </row>
    <row r="9154" spans="1:10" ht="25.5" x14ac:dyDescent="0.25">
      <c r="A9154" s="246"/>
      <c r="B9154" s="241"/>
      <c r="C9154" s="41" t="s">
        <v>11062</v>
      </c>
      <c r="D9154" s="41" t="s">
        <v>83</v>
      </c>
      <c r="E9154" s="201">
        <v>1</v>
      </c>
      <c r="F9154" s="200">
        <v>15.389999999999999</v>
      </c>
      <c r="G9154" s="39">
        <f t="shared" si="142"/>
        <v>15.389999999999999</v>
      </c>
      <c r="H9154" s="44">
        <f>SUM(G9154:G9154)</f>
        <v>15.389999999999999</v>
      </c>
      <c r="I9154" s="45"/>
      <c r="J9154" s="36">
        <v>30</v>
      </c>
    </row>
    <row r="9155" spans="1:10" ht="15.75" thickBot="1" x14ac:dyDescent="0.3">
      <c r="A9155" s="247"/>
      <c r="B9155" s="242"/>
      <c r="C9155" s="46"/>
      <c r="D9155" s="46"/>
      <c r="E9155" s="202"/>
      <c r="F9155" s="203"/>
      <c r="G9155" s="49" t="str">
        <f t="shared" si="142"/>
        <v/>
      </c>
      <c r="H9155" s="50"/>
      <c r="I9155" s="45"/>
      <c r="J9155" s="36">
        <v>30</v>
      </c>
    </row>
    <row r="9156" spans="1:10" ht="15.75" thickBot="1" x14ac:dyDescent="0.3">
      <c r="A9156" s="237" t="s">
        <v>2204</v>
      </c>
      <c r="B9156" s="240" t="s">
        <v>9348</v>
      </c>
      <c r="C9156" s="31"/>
      <c r="D9156" s="32" t="s">
        <v>18</v>
      </c>
      <c r="E9156" s="197"/>
      <c r="F9156" s="204" t="s">
        <v>13</v>
      </c>
      <c r="G9156" s="33" t="str">
        <f t="shared" si="142"/>
        <v/>
      </c>
      <c r="H9156" s="34"/>
      <c r="I9156" s="35"/>
      <c r="J9156" s="36">
        <v>30</v>
      </c>
    </row>
    <row r="9157" spans="1:10" x14ac:dyDescent="0.25">
      <c r="A9157" s="246"/>
      <c r="B9157" s="241"/>
      <c r="C9157" s="38"/>
      <c r="D9157" s="38"/>
      <c r="E9157" s="199"/>
      <c r="F9157" s="205" t="s">
        <v>13</v>
      </c>
      <c r="G9157" s="39" t="str">
        <f t="shared" si="142"/>
        <v/>
      </c>
      <c r="H9157" s="40"/>
      <c r="I9157" s="37"/>
      <c r="J9157" s="36">
        <v>30</v>
      </c>
    </row>
    <row r="9158" spans="1:10" x14ac:dyDescent="0.25">
      <c r="A9158" s="246"/>
      <c r="B9158" s="241"/>
      <c r="C9158" s="41" t="s">
        <v>10988</v>
      </c>
      <c r="D9158" s="41" t="s">
        <v>83</v>
      </c>
      <c r="E9158" s="201">
        <v>1</v>
      </c>
      <c r="F9158" s="200">
        <v>32.737000000000002</v>
      </c>
      <c r="G9158" s="39">
        <f t="shared" ref="G9158:G9221" si="143">IF(ISNUMBER(F9158),E9158*F9158,"")</f>
        <v>32.737000000000002</v>
      </c>
      <c r="H9158" s="44">
        <f>SUM(G9158:G9158)</f>
        <v>32.737000000000002</v>
      </c>
      <c r="I9158" s="45"/>
      <c r="J9158" s="36">
        <v>30</v>
      </c>
    </row>
    <row r="9159" spans="1:10" ht="15.75" thickBot="1" x14ac:dyDescent="0.3">
      <c r="A9159" s="247"/>
      <c r="B9159" s="242"/>
      <c r="C9159" s="46"/>
      <c r="D9159" s="46"/>
      <c r="E9159" s="202"/>
      <c r="F9159" s="203"/>
      <c r="G9159" s="49" t="str">
        <f t="shared" si="143"/>
        <v/>
      </c>
      <c r="H9159" s="50"/>
      <c r="I9159" s="45"/>
      <c r="J9159" s="36">
        <v>30</v>
      </c>
    </row>
    <row r="9160" spans="1:10" ht="15.75" thickBot="1" x14ac:dyDescent="0.3">
      <c r="A9160" s="237" t="s">
        <v>2205</v>
      </c>
      <c r="B9160" s="240" t="s">
        <v>9349</v>
      </c>
      <c r="C9160" s="31"/>
      <c r="D9160" s="32" t="s">
        <v>18</v>
      </c>
      <c r="E9160" s="197"/>
      <c r="F9160" s="204" t="s">
        <v>13</v>
      </c>
      <c r="G9160" s="33" t="str">
        <f t="shared" si="143"/>
        <v/>
      </c>
      <c r="H9160" s="34"/>
      <c r="I9160" s="35"/>
      <c r="J9160" s="36">
        <v>30</v>
      </c>
    </row>
    <row r="9161" spans="1:10" x14ac:dyDescent="0.25">
      <c r="A9161" s="246"/>
      <c r="B9161" s="241"/>
      <c r="C9161" s="38"/>
      <c r="D9161" s="38"/>
      <c r="E9161" s="199"/>
      <c r="F9161" s="205" t="s">
        <v>13</v>
      </c>
      <c r="G9161" s="39" t="str">
        <f t="shared" si="143"/>
        <v/>
      </c>
      <c r="H9161" s="40"/>
      <c r="I9161" s="37"/>
      <c r="J9161" s="36">
        <v>30</v>
      </c>
    </row>
    <row r="9162" spans="1:10" x14ac:dyDescent="0.25">
      <c r="A9162" s="246"/>
      <c r="B9162" s="241"/>
      <c r="C9162" s="41" t="s">
        <v>11076</v>
      </c>
      <c r="D9162" s="41" t="s">
        <v>83</v>
      </c>
      <c r="E9162" s="201">
        <v>1</v>
      </c>
      <c r="F9162" s="200">
        <v>11.979499999999998</v>
      </c>
      <c r="G9162" s="39">
        <f t="shared" si="143"/>
        <v>11.979499999999998</v>
      </c>
      <c r="H9162" s="44">
        <f>SUM(G9162:G9162)</f>
        <v>11.979499999999998</v>
      </c>
      <c r="I9162" s="45"/>
      <c r="J9162" s="36">
        <v>30</v>
      </c>
    </row>
    <row r="9163" spans="1:10" ht="15.75" thickBot="1" x14ac:dyDescent="0.3">
      <c r="A9163" s="247"/>
      <c r="B9163" s="242"/>
      <c r="C9163" s="46"/>
      <c r="D9163" s="46"/>
      <c r="E9163" s="202"/>
      <c r="F9163" s="203"/>
      <c r="G9163" s="49" t="str">
        <f t="shared" si="143"/>
        <v/>
      </c>
      <c r="H9163" s="50"/>
      <c r="I9163" s="45"/>
      <c r="J9163" s="36">
        <v>30</v>
      </c>
    </row>
    <row r="9164" spans="1:10" ht="15.75" thickBot="1" x14ac:dyDescent="0.3">
      <c r="A9164" s="237" t="s">
        <v>2206</v>
      </c>
      <c r="B9164" s="240" t="s">
        <v>9352</v>
      </c>
      <c r="C9164" s="31"/>
      <c r="D9164" s="32" t="s">
        <v>18</v>
      </c>
      <c r="E9164" s="197"/>
      <c r="F9164" s="204" t="s">
        <v>13</v>
      </c>
      <c r="G9164" s="33" t="str">
        <f t="shared" si="143"/>
        <v/>
      </c>
      <c r="H9164" s="34"/>
      <c r="I9164" s="35"/>
      <c r="J9164" s="36">
        <v>60</v>
      </c>
    </row>
    <row r="9165" spans="1:10" x14ac:dyDescent="0.25">
      <c r="A9165" s="246"/>
      <c r="B9165" s="241"/>
      <c r="C9165" s="38"/>
      <c r="D9165" s="38"/>
      <c r="E9165" s="199"/>
      <c r="F9165" s="205" t="s">
        <v>13</v>
      </c>
      <c r="G9165" s="39" t="str">
        <f t="shared" si="143"/>
        <v/>
      </c>
      <c r="H9165" s="40"/>
      <c r="I9165" s="37"/>
      <c r="J9165" s="36">
        <v>60</v>
      </c>
    </row>
    <row r="9166" spans="1:10" ht="25.5" x14ac:dyDescent="0.25">
      <c r="A9166" s="246"/>
      <c r="B9166" s="241"/>
      <c r="C9166" s="41" t="s">
        <v>10990</v>
      </c>
      <c r="D9166" s="41" t="s">
        <v>83</v>
      </c>
      <c r="E9166" s="201">
        <v>1</v>
      </c>
      <c r="F9166" s="200">
        <v>16.102499999999999</v>
      </c>
      <c r="G9166" s="39">
        <f t="shared" si="143"/>
        <v>16.102499999999999</v>
      </c>
      <c r="H9166" s="44">
        <f>SUM(G9166:G9166)</f>
        <v>16.102499999999999</v>
      </c>
      <c r="I9166" s="45"/>
      <c r="J9166" s="36">
        <v>60</v>
      </c>
    </row>
    <row r="9167" spans="1:10" ht="15.75" thickBot="1" x14ac:dyDescent="0.3">
      <c r="A9167" s="247"/>
      <c r="B9167" s="242"/>
      <c r="C9167" s="46"/>
      <c r="D9167" s="46"/>
      <c r="E9167" s="202"/>
      <c r="F9167" s="203"/>
      <c r="G9167" s="49" t="str">
        <f t="shared" si="143"/>
        <v/>
      </c>
      <c r="H9167" s="50"/>
      <c r="I9167" s="45"/>
      <c r="J9167" s="36">
        <v>60</v>
      </c>
    </row>
    <row r="9168" spans="1:10" ht="15.75" thickBot="1" x14ac:dyDescent="0.3">
      <c r="A9168" s="237" t="s">
        <v>2207</v>
      </c>
      <c r="B9168" s="240" t="s">
        <v>9353</v>
      </c>
      <c r="C9168" s="31"/>
      <c r="D9168" s="32" t="s">
        <v>18</v>
      </c>
      <c r="E9168" s="197"/>
      <c r="F9168" s="204" t="s">
        <v>13</v>
      </c>
      <c r="G9168" s="33" t="str">
        <f t="shared" si="143"/>
        <v/>
      </c>
      <c r="H9168" s="34"/>
      <c r="I9168" s="35"/>
      <c r="J9168" s="36">
        <v>60</v>
      </c>
    </row>
    <row r="9169" spans="1:10" x14ac:dyDescent="0.25">
      <c r="A9169" s="246"/>
      <c r="B9169" s="241"/>
      <c r="C9169" s="38"/>
      <c r="D9169" s="38"/>
      <c r="E9169" s="199"/>
      <c r="F9169" s="205" t="s">
        <v>13</v>
      </c>
      <c r="G9169" s="39" t="str">
        <f t="shared" si="143"/>
        <v/>
      </c>
      <c r="H9169" s="40"/>
      <c r="I9169" s="37"/>
      <c r="J9169" s="36">
        <v>60</v>
      </c>
    </row>
    <row r="9170" spans="1:10" ht="25.5" x14ac:dyDescent="0.25">
      <c r="A9170" s="246"/>
      <c r="B9170" s="241"/>
      <c r="C9170" s="41" t="s">
        <v>10963</v>
      </c>
      <c r="D9170" s="41" t="s">
        <v>83</v>
      </c>
      <c r="E9170" s="201">
        <v>1</v>
      </c>
      <c r="F9170" s="200">
        <v>19.9025</v>
      </c>
      <c r="G9170" s="39">
        <f t="shared" si="143"/>
        <v>19.9025</v>
      </c>
      <c r="H9170" s="44">
        <f>SUM(G9170:G9170)</f>
        <v>19.9025</v>
      </c>
      <c r="I9170" s="45"/>
      <c r="J9170" s="36">
        <v>60</v>
      </c>
    </row>
    <row r="9171" spans="1:10" ht="15.75" thickBot="1" x14ac:dyDescent="0.3">
      <c r="A9171" s="247"/>
      <c r="B9171" s="242"/>
      <c r="C9171" s="46"/>
      <c r="D9171" s="46"/>
      <c r="E9171" s="202"/>
      <c r="F9171" s="203"/>
      <c r="G9171" s="49" t="str">
        <f t="shared" si="143"/>
        <v/>
      </c>
      <c r="H9171" s="50"/>
      <c r="I9171" s="45"/>
      <c r="J9171" s="36">
        <v>60</v>
      </c>
    </row>
    <row r="9172" spans="1:10" ht="15.75" thickBot="1" x14ac:dyDescent="0.3">
      <c r="A9172" s="237" t="s">
        <v>2208</v>
      </c>
      <c r="B9172" s="240" t="s">
        <v>9354</v>
      </c>
      <c r="C9172" s="31"/>
      <c r="D9172" s="32" t="s">
        <v>18</v>
      </c>
      <c r="E9172" s="197"/>
      <c r="F9172" s="204" t="s">
        <v>13</v>
      </c>
      <c r="G9172" s="33" t="str">
        <f t="shared" si="143"/>
        <v/>
      </c>
      <c r="H9172" s="34"/>
      <c r="I9172" s="35"/>
      <c r="J9172" s="36">
        <v>60</v>
      </c>
    </row>
    <row r="9173" spans="1:10" x14ac:dyDescent="0.25">
      <c r="A9173" s="246"/>
      <c r="B9173" s="241"/>
      <c r="C9173" s="38"/>
      <c r="D9173" s="38"/>
      <c r="E9173" s="199"/>
      <c r="F9173" s="205" t="s">
        <v>13</v>
      </c>
      <c r="G9173" s="39" t="str">
        <f t="shared" si="143"/>
        <v/>
      </c>
      <c r="H9173" s="40"/>
      <c r="I9173" s="37"/>
      <c r="J9173" s="36">
        <v>60</v>
      </c>
    </row>
    <row r="9174" spans="1:10" ht="25.5" x14ac:dyDescent="0.25">
      <c r="A9174" s="246"/>
      <c r="B9174" s="241"/>
      <c r="C9174" s="41" t="s">
        <v>10939</v>
      </c>
      <c r="D9174" s="41" t="s">
        <v>83</v>
      </c>
      <c r="E9174" s="201">
        <v>1</v>
      </c>
      <c r="F9174" s="200">
        <v>23.094499999999996</v>
      </c>
      <c r="G9174" s="39">
        <f t="shared" si="143"/>
        <v>23.094499999999996</v>
      </c>
      <c r="H9174" s="44">
        <f>SUM(G9174:G9174)</f>
        <v>23.094499999999996</v>
      </c>
      <c r="I9174" s="45"/>
      <c r="J9174" s="36">
        <v>60</v>
      </c>
    </row>
    <row r="9175" spans="1:10" ht="15.75" thickBot="1" x14ac:dyDescent="0.3">
      <c r="A9175" s="247"/>
      <c r="B9175" s="242"/>
      <c r="C9175" s="46"/>
      <c r="D9175" s="46"/>
      <c r="E9175" s="202"/>
      <c r="F9175" s="203"/>
      <c r="G9175" s="49" t="str">
        <f t="shared" si="143"/>
        <v/>
      </c>
      <c r="H9175" s="50"/>
      <c r="I9175" s="45"/>
      <c r="J9175" s="36">
        <v>60</v>
      </c>
    </row>
    <row r="9176" spans="1:10" ht="15.75" thickBot="1" x14ac:dyDescent="0.3">
      <c r="A9176" s="237" t="s">
        <v>2209</v>
      </c>
      <c r="B9176" s="240" t="s">
        <v>9355</v>
      </c>
      <c r="C9176" s="31"/>
      <c r="D9176" s="32" t="s">
        <v>18</v>
      </c>
      <c r="E9176" s="197"/>
      <c r="F9176" s="204" t="s">
        <v>13</v>
      </c>
      <c r="G9176" s="33" t="str">
        <f t="shared" si="143"/>
        <v/>
      </c>
      <c r="H9176" s="34"/>
      <c r="I9176" s="35"/>
      <c r="J9176" s="36">
        <v>60</v>
      </c>
    </row>
    <row r="9177" spans="1:10" x14ac:dyDescent="0.25">
      <c r="A9177" s="246"/>
      <c r="B9177" s="241"/>
      <c r="C9177" s="38"/>
      <c r="D9177" s="38"/>
      <c r="E9177" s="199"/>
      <c r="F9177" s="205" t="s">
        <v>13</v>
      </c>
      <c r="G9177" s="39" t="str">
        <f t="shared" si="143"/>
        <v/>
      </c>
      <c r="H9177" s="40"/>
      <c r="I9177" s="37"/>
      <c r="J9177" s="36">
        <v>60</v>
      </c>
    </row>
    <row r="9178" spans="1:10" ht="25.5" x14ac:dyDescent="0.25">
      <c r="A9178" s="246"/>
      <c r="B9178" s="241"/>
      <c r="C9178" s="41" t="s">
        <v>10992</v>
      </c>
      <c r="D9178" s="41" t="s">
        <v>83</v>
      </c>
      <c r="E9178" s="201">
        <v>1</v>
      </c>
      <c r="F9178" s="200">
        <v>15.750999999999998</v>
      </c>
      <c r="G9178" s="39">
        <f t="shared" si="143"/>
        <v>15.750999999999998</v>
      </c>
      <c r="H9178" s="44">
        <f>SUM(G9178:G9178)</f>
        <v>15.750999999999998</v>
      </c>
      <c r="I9178" s="45"/>
      <c r="J9178" s="36">
        <v>60</v>
      </c>
    </row>
    <row r="9179" spans="1:10" ht="15.75" thickBot="1" x14ac:dyDescent="0.3">
      <c r="A9179" s="247"/>
      <c r="B9179" s="242"/>
      <c r="C9179" s="46"/>
      <c r="D9179" s="46"/>
      <c r="E9179" s="202"/>
      <c r="F9179" s="203"/>
      <c r="G9179" s="49" t="str">
        <f t="shared" si="143"/>
        <v/>
      </c>
      <c r="H9179" s="50"/>
      <c r="I9179" s="45"/>
      <c r="J9179" s="36">
        <v>60</v>
      </c>
    </row>
    <row r="9180" spans="1:10" ht="15.75" thickBot="1" x14ac:dyDescent="0.3">
      <c r="A9180" s="237" t="s">
        <v>2210</v>
      </c>
      <c r="B9180" s="240" t="s">
        <v>9356</v>
      </c>
      <c r="C9180" s="31"/>
      <c r="D9180" s="32" t="s">
        <v>18</v>
      </c>
      <c r="E9180" s="197"/>
      <c r="F9180" s="204" t="s">
        <v>13</v>
      </c>
      <c r="G9180" s="33" t="str">
        <f t="shared" si="143"/>
        <v/>
      </c>
      <c r="H9180" s="34"/>
      <c r="I9180" s="35"/>
      <c r="J9180" s="36">
        <v>60</v>
      </c>
    </row>
    <row r="9181" spans="1:10" x14ac:dyDescent="0.25">
      <c r="A9181" s="246"/>
      <c r="B9181" s="241"/>
      <c r="C9181" s="38"/>
      <c r="D9181" s="38"/>
      <c r="E9181" s="199"/>
      <c r="F9181" s="205" t="s">
        <v>13</v>
      </c>
      <c r="G9181" s="39" t="str">
        <f t="shared" si="143"/>
        <v/>
      </c>
      <c r="H9181" s="40"/>
      <c r="I9181" s="37"/>
      <c r="J9181" s="36">
        <v>60</v>
      </c>
    </row>
    <row r="9182" spans="1:10" ht="25.5" x14ac:dyDescent="0.25">
      <c r="A9182" s="246"/>
      <c r="B9182" s="241"/>
      <c r="C9182" s="41" t="s">
        <v>10962</v>
      </c>
      <c r="D9182" s="41" t="s">
        <v>83</v>
      </c>
      <c r="E9182" s="201">
        <v>1</v>
      </c>
      <c r="F9182" s="200">
        <v>19.911999999999999</v>
      </c>
      <c r="G9182" s="39">
        <f t="shared" si="143"/>
        <v>19.911999999999999</v>
      </c>
      <c r="H9182" s="44">
        <f>SUM(G9182:G9182)</f>
        <v>19.911999999999999</v>
      </c>
      <c r="I9182" s="45"/>
      <c r="J9182" s="36">
        <v>60</v>
      </c>
    </row>
    <row r="9183" spans="1:10" ht="15.75" thickBot="1" x14ac:dyDescent="0.3">
      <c r="A9183" s="247"/>
      <c r="B9183" s="242"/>
      <c r="C9183" s="46"/>
      <c r="D9183" s="46"/>
      <c r="E9183" s="202"/>
      <c r="F9183" s="203"/>
      <c r="G9183" s="49" t="str">
        <f t="shared" si="143"/>
        <v/>
      </c>
      <c r="H9183" s="50"/>
      <c r="I9183" s="45"/>
      <c r="J9183" s="36">
        <v>60</v>
      </c>
    </row>
    <row r="9184" spans="1:10" ht="15.75" thickBot="1" x14ac:dyDescent="0.3">
      <c r="A9184" s="237" t="s">
        <v>2211</v>
      </c>
      <c r="B9184" s="240" t="s">
        <v>9357</v>
      </c>
      <c r="C9184" s="31"/>
      <c r="D9184" s="32" t="s">
        <v>18</v>
      </c>
      <c r="E9184" s="197"/>
      <c r="F9184" s="204" t="s">
        <v>13</v>
      </c>
      <c r="G9184" s="33" t="str">
        <f t="shared" si="143"/>
        <v/>
      </c>
      <c r="H9184" s="34"/>
      <c r="I9184" s="35"/>
      <c r="J9184" s="36">
        <v>60</v>
      </c>
    </row>
    <row r="9185" spans="1:10" x14ac:dyDescent="0.25">
      <c r="A9185" s="246"/>
      <c r="B9185" s="241"/>
      <c r="C9185" s="38"/>
      <c r="D9185" s="38"/>
      <c r="E9185" s="199"/>
      <c r="F9185" s="205" t="s">
        <v>13</v>
      </c>
      <c r="G9185" s="39" t="str">
        <f t="shared" si="143"/>
        <v/>
      </c>
      <c r="H9185" s="40"/>
      <c r="I9185" s="37"/>
      <c r="J9185" s="36">
        <v>60</v>
      </c>
    </row>
    <row r="9186" spans="1:10" ht="25.5" x14ac:dyDescent="0.25">
      <c r="A9186" s="246"/>
      <c r="B9186" s="241"/>
      <c r="C9186" s="41" t="s">
        <v>10938</v>
      </c>
      <c r="D9186" s="41" t="s">
        <v>83</v>
      </c>
      <c r="E9186" s="201">
        <v>1</v>
      </c>
      <c r="F9186" s="200">
        <v>23.094499999999996</v>
      </c>
      <c r="G9186" s="39">
        <f t="shared" si="143"/>
        <v>23.094499999999996</v>
      </c>
      <c r="H9186" s="44">
        <f>SUM(G9186:G9186)</f>
        <v>23.094499999999996</v>
      </c>
      <c r="I9186" s="45"/>
      <c r="J9186" s="36">
        <v>60</v>
      </c>
    </row>
    <row r="9187" spans="1:10" ht="15.75" thickBot="1" x14ac:dyDescent="0.3">
      <c r="A9187" s="247"/>
      <c r="B9187" s="242"/>
      <c r="C9187" s="46"/>
      <c r="D9187" s="46"/>
      <c r="E9187" s="202"/>
      <c r="F9187" s="203"/>
      <c r="G9187" s="49" t="str">
        <f t="shared" si="143"/>
        <v/>
      </c>
      <c r="H9187" s="50"/>
      <c r="I9187" s="45"/>
      <c r="J9187" s="36">
        <v>60</v>
      </c>
    </row>
    <row r="9188" spans="1:10" ht="15.75" thickBot="1" x14ac:dyDescent="0.3">
      <c r="A9188" s="237" t="s">
        <v>2212</v>
      </c>
      <c r="B9188" s="240" t="s">
        <v>9358</v>
      </c>
      <c r="C9188" s="31"/>
      <c r="D9188" s="32" t="s">
        <v>106</v>
      </c>
      <c r="E9188" s="197"/>
      <c r="F9188" s="204" t="s">
        <v>13</v>
      </c>
      <c r="G9188" s="33" t="str">
        <f t="shared" si="143"/>
        <v/>
      </c>
      <c r="H9188" s="34"/>
      <c r="I9188" s="35"/>
      <c r="J9188" s="36">
        <v>50</v>
      </c>
    </row>
    <row r="9189" spans="1:10" x14ac:dyDescent="0.25">
      <c r="A9189" s="246"/>
      <c r="B9189" s="241"/>
      <c r="C9189" s="38"/>
      <c r="D9189" s="38"/>
      <c r="E9189" s="199"/>
      <c r="F9189" s="205" t="s">
        <v>13</v>
      </c>
      <c r="G9189" s="39" t="str">
        <f t="shared" si="143"/>
        <v/>
      </c>
      <c r="H9189" s="40"/>
      <c r="I9189" s="37"/>
      <c r="J9189" s="36">
        <v>50</v>
      </c>
    </row>
    <row r="9190" spans="1:10" ht="25.5" x14ac:dyDescent="0.25">
      <c r="A9190" s="246"/>
      <c r="B9190" s="241"/>
      <c r="C9190" s="41" t="s">
        <v>10735</v>
      </c>
      <c r="D9190" s="41" t="s">
        <v>1302</v>
      </c>
      <c r="E9190" s="201">
        <v>1</v>
      </c>
      <c r="F9190" s="200">
        <v>88.739499999999992</v>
      </c>
      <c r="G9190" s="39">
        <f t="shared" si="143"/>
        <v>88.739499999999992</v>
      </c>
      <c r="H9190" s="44">
        <f>SUM(G9190:G9190)</f>
        <v>88.739499999999992</v>
      </c>
      <c r="I9190" s="45"/>
      <c r="J9190" s="36">
        <v>50</v>
      </c>
    </row>
    <row r="9191" spans="1:10" ht="15.75" thickBot="1" x14ac:dyDescent="0.3">
      <c r="A9191" s="247"/>
      <c r="B9191" s="242"/>
      <c r="C9191" s="46"/>
      <c r="D9191" s="46"/>
      <c r="E9191" s="202"/>
      <c r="F9191" s="203"/>
      <c r="G9191" s="49" t="str">
        <f t="shared" si="143"/>
        <v/>
      </c>
      <c r="H9191" s="50"/>
      <c r="I9191" s="45"/>
      <c r="J9191" s="36">
        <v>50</v>
      </c>
    </row>
    <row r="9192" spans="1:10" ht="15.75" thickBot="1" x14ac:dyDescent="0.3">
      <c r="A9192" s="237" t="s">
        <v>2213</v>
      </c>
      <c r="B9192" s="240" t="s">
        <v>9359</v>
      </c>
      <c r="C9192" s="31"/>
      <c r="D9192" s="32" t="s">
        <v>18</v>
      </c>
      <c r="E9192" s="197"/>
      <c r="F9192" s="204" t="s">
        <v>13</v>
      </c>
      <c r="G9192" s="33" t="str">
        <f t="shared" si="143"/>
        <v/>
      </c>
      <c r="H9192" s="34"/>
      <c r="I9192" s="35"/>
      <c r="J9192" s="36">
        <v>100</v>
      </c>
    </row>
    <row r="9193" spans="1:10" x14ac:dyDescent="0.25">
      <c r="A9193" s="246"/>
      <c r="B9193" s="241"/>
      <c r="C9193" s="38"/>
      <c r="D9193" s="38"/>
      <c r="E9193" s="199"/>
      <c r="F9193" s="205" t="s">
        <v>13</v>
      </c>
      <c r="G9193" s="39" t="str">
        <f t="shared" si="143"/>
        <v/>
      </c>
      <c r="H9193" s="40"/>
      <c r="I9193" s="37"/>
      <c r="J9193" s="36">
        <v>100</v>
      </c>
    </row>
    <row r="9194" spans="1:10" ht="25.5" x14ac:dyDescent="0.25">
      <c r="A9194" s="246"/>
      <c r="B9194" s="241"/>
      <c r="C9194" s="41" t="s">
        <v>10817</v>
      </c>
      <c r="D9194" s="41" t="s">
        <v>83</v>
      </c>
      <c r="E9194" s="201">
        <v>1</v>
      </c>
      <c r="F9194" s="200">
        <v>40.1755</v>
      </c>
      <c r="G9194" s="39">
        <f t="shared" si="143"/>
        <v>40.1755</v>
      </c>
      <c r="H9194" s="44">
        <f>SUM(G9194:G9194)</f>
        <v>40.1755</v>
      </c>
      <c r="I9194" s="45"/>
      <c r="J9194" s="36">
        <v>100</v>
      </c>
    </row>
    <row r="9195" spans="1:10" ht="15.75" thickBot="1" x14ac:dyDescent="0.3">
      <c r="A9195" s="247"/>
      <c r="B9195" s="242"/>
      <c r="C9195" s="46"/>
      <c r="D9195" s="46"/>
      <c r="E9195" s="202"/>
      <c r="F9195" s="203"/>
      <c r="G9195" s="49" t="str">
        <f t="shared" si="143"/>
        <v/>
      </c>
      <c r="H9195" s="50"/>
      <c r="I9195" s="45"/>
      <c r="J9195" s="36">
        <v>100</v>
      </c>
    </row>
    <row r="9196" spans="1:10" ht="15.75" thickBot="1" x14ac:dyDescent="0.3">
      <c r="A9196" s="237" t="s">
        <v>2214</v>
      </c>
      <c r="B9196" s="240" t="s">
        <v>9360</v>
      </c>
      <c r="C9196" s="31"/>
      <c r="D9196" s="32" t="s">
        <v>18</v>
      </c>
      <c r="E9196" s="197"/>
      <c r="F9196" s="204" t="s">
        <v>13</v>
      </c>
      <c r="G9196" s="33" t="str">
        <f t="shared" si="143"/>
        <v/>
      </c>
      <c r="H9196" s="34"/>
      <c r="I9196" s="35"/>
      <c r="J9196" s="36">
        <v>50</v>
      </c>
    </row>
    <row r="9197" spans="1:10" x14ac:dyDescent="0.25">
      <c r="A9197" s="246"/>
      <c r="B9197" s="241"/>
      <c r="C9197" s="38"/>
      <c r="D9197" s="38"/>
      <c r="E9197" s="199"/>
      <c r="F9197" s="205" t="s">
        <v>13</v>
      </c>
      <c r="G9197" s="39" t="str">
        <f t="shared" si="143"/>
        <v/>
      </c>
      <c r="H9197" s="40"/>
      <c r="I9197" s="37"/>
      <c r="J9197" s="36">
        <v>50</v>
      </c>
    </row>
    <row r="9198" spans="1:10" ht="25.5" x14ac:dyDescent="0.25">
      <c r="A9198" s="246"/>
      <c r="B9198" s="241"/>
      <c r="C9198" s="41" t="s">
        <v>10835</v>
      </c>
      <c r="D9198" s="41" t="s">
        <v>83</v>
      </c>
      <c r="E9198" s="201">
        <v>1</v>
      </c>
      <c r="F9198" s="200">
        <v>68.59</v>
      </c>
      <c r="G9198" s="39">
        <f t="shared" si="143"/>
        <v>68.59</v>
      </c>
      <c r="H9198" s="44">
        <f>SUM(G9198:G9198)</f>
        <v>68.59</v>
      </c>
      <c r="I9198" s="45"/>
      <c r="J9198" s="36">
        <v>50</v>
      </c>
    </row>
    <row r="9199" spans="1:10" ht="15.75" thickBot="1" x14ac:dyDescent="0.3">
      <c r="A9199" s="247"/>
      <c r="B9199" s="242"/>
      <c r="C9199" s="46"/>
      <c r="D9199" s="46"/>
      <c r="E9199" s="202"/>
      <c r="F9199" s="203"/>
      <c r="G9199" s="49" t="str">
        <f t="shared" si="143"/>
        <v/>
      </c>
      <c r="H9199" s="50"/>
      <c r="I9199" s="45"/>
      <c r="J9199" s="36">
        <v>50</v>
      </c>
    </row>
    <row r="9200" spans="1:10" ht="15.75" thickBot="1" x14ac:dyDescent="0.3">
      <c r="A9200" s="237" t="s">
        <v>2215</v>
      </c>
      <c r="B9200" s="240" t="s">
        <v>9361</v>
      </c>
      <c r="C9200" s="31"/>
      <c r="D9200" s="32" t="s">
        <v>18</v>
      </c>
      <c r="E9200" s="197"/>
      <c r="F9200" s="204" t="s">
        <v>13</v>
      </c>
      <c r="G9200" s="33" t="str">
        <f t="shared" si="143"/>
        <v/>
      </c>
      <c r="H9200" s="34"/>
      <c r="I9200" s="35"/>
      <c r="J9200" s="36">
        <v>50</v>
      </c>
    </row>
    <row r="9201" spans="1:10" x14ac:dyDescent="0.25">
      <c r="A9201" s="246"/>
      <c r="B9201" s="241"/>
      <c r="C9201" s="38"/>
      <c r="D9201" s="38"/>
      <c r="E9201" s="199"/>
      <c r="F9201" s="205" t="s">
        <v>13</v>
      </c>
      <c r="G9201" s="39" t="str">
        <f t="shared" si="143"/>
        <v/>
      </c>
      <c r="H9201" s="40"/>
      <c r="I9201" s="37"/>
      <c r="J9201" s="36">
        <v>50</v>
      </c>
    </row>
    <row r="9202" spans="1:10" x14ac:dyDescent="0.25">
      <c r="A9202" s="246"/>
      <c r="B9202" s="241"/>
      <c r="C9202" s="41" t="s">
        <v>10973</v>
      </c>
      <c r="D9202" s="41" t="s">
        <v>83</v>
      </c>
      <c r="E9202" s="201">
        <v>1</v>
      </c>
      <c r="F9202" s="200">
        <v>22.381999999999998</v>
      </c>
      <c r="G9202" s="39">
        <f t="shared" si="143"/>
        <v>22.381999999999998</v>
      </c>
      <c r="H9202" s="44">
        <f>SUM(G9202:G9202)</f>
        <v>22.381999999999998</v>
      </c>
      <c r="I9202" s="45"/>
      <c r="J9202" s="36">
        <v>50</v>
      </c>
    </row>
    <row r="9203" spans="1:10" ht="15.75" thickBot="1" x14ac:dyDescent="0.3">
      <c r="A9203" s="247"/>
      <c r="B9203" s="242"/>
      <c r="C9203" s="46"/>
      <c r="D9203" s="46"/>
      <c r="E9203" s="202"/>
      <c r="F9203" s="203"/>
      <c r="G9203" s="49" t="str">
        <f t="shared" si="143"/>
        <v/>
      </c>
      <c r="H9203" s="50"/>
      <c r="I9203" s="45"/>
      <c r="J9203" s="36">
        <v>50</v>
      </c>
    </row>
    <row r="9204" spans="1:10" ht="15.75" thickBot="1" x14ac:dyDescent="0.3">
      <c r="A9204" s="237" t="s">
        <v>2216</v>
      </c>
      <c r="B9204" s="240" t="s">
        <v>9362</v>
      </c>
      <c r="C9204" s="31"/>
      <c r="D9204" s="32" t="s">
        <v>18</v>
      </c>
      <c r="E9204" s="197"/>
      <c r="F9204" s="204" t="s">
        <v>13</v>
      </c>
      <c r="G9204" s="33" t="str">
        <f t="shared" si="143"/>
        <v/>
      </c>
      <c r="H9204" s="34"/>
      <c r="I9204" s="35"/>
      <c r="J9204" s="36">
        <v>50</v>
      </c>
    </row>
    <row r="9205" spans="1:10" x14ac:dyDescent="0.25">
      <c r="A9205" s="246"/>
      <c r="B9205" s="241"/>
      <c r="C9205" s="38"/>
      <c r="D9205" s="38"/>
      <c r="E9205" s="199"/>
      <c r="F9205" s="205" t="s">
        <v>13</v>
      </c>
      <c r="G9205" s="39" t="str">
        <f t="shared" si="143"/>
        <v/>
      </c>
      <c r="H9205" s="40"/>
      <c r="I9205" s="37"/>
      <c r="J9205" s="36">
        <v>50</v>
      </c>
    </row>
    <row r="9206" spans="1:10" x14ac:dyDescent="0.25">
      <c r="A9206" s="246"/>
      <c r="B9206" s="241"/>
      <c r="C9206" s="41" t="s">
        <v>10970</v>
      </c>
      <c r="D9206" s="41" t="s">
        <v>83</v>
      </c>
      <c r="E9206" s="201">
        <v>1</v>
      </c>
      <c r="F9206" s="200">
        <v>22.714499999999997</v>
      </c>
      <c r="G9206" s="39">
        <f t="shared" si="143"/>
        <v>22.714499999999997</v>
      </c>
      <c r="H9206" s="44">
        <f>SUM(G9206:G9206)</f>
        <v>22.714499999999997</v>
      </c>
      <c r="I9206" s="45"/>
      <c r="J9206" s="36">
        <v>50</v>
      </c>
    </row>
    <row r="9207" spans="1:10" ht="15.75" thickBot="1" x14ac:dyDescent="0.3">
      <c r="A9207" s="247"/>
      <c r="B9207" s="242"/>
      <c r="C9207" s="46"/>
      <c r="D9207" s="46"/>
      <c r="E9207" s="202"/>
      <c r="F9207" s="203"/>
      <c r="G9207" s="49" t="str">
        <f t="shared" si="143"/>
        <v/>
      </c>
      <c r="H9207" s="50"/>
      <c r="I9207" s="45"/>
      <c r="J9207" s="36">
        <v>50</v>
      </c>
    </row>
    <row r="9208" spans="1:10" ht="15.75" thickBot="1" x14ac:dyDescent="0.3">
      <c r="A9208" s="237" t="s">
        <v>2217</v>
      </c>
      <c r="B9208" s="240" t="s">
        <v>9363</v>
      </c>
      <c r="C9208" s="31"/>
      <c r="D9208" s="32" t="s">
        <v>18</v>
      </c>
      <c r="E9208" s="197"/>
      <c r="F9208" s="204" t="s">
        <v>13</v>
      </c>
      <c r="G9208" s="33" t="str">
        <f t="shared" si="143"/>
        <v/>
      </c>
      <c r="H9208" s="34"/>
      <c r="I9208" s="35"/>
      <c r="J9208" s="36">
        <v>25</v>
      </c>
    </row>
    <row r="9209" spans="1:10" x14ac:dyDescent="0.25">
      <c r="A9209" s="246"/>
      <c r="B9209" s="241"/>
      <c r="C9209" s="38"/>
      <c r="D9209" s="38"/>
      <c r="E9209" s="199"/>
      <c r="F9209" s="205" t="s">
        <v>13</v>
      </c>
      <c r="G9209" s="39" t="str">
        <f t="shared" si="143"/>
        <v/>
      </c>
      <c r="H9209" s="40"/>
      <c r="I9209" s="37"/>
      <c r="J9209" s="36">
        <v>25</v>
      </c>
    </row>
    <row r="9210" spans="1:10" ht="25.5" x14ac:dyDescent="0.25">
      <c r="A9210" s="246"/>
      <c r="B9210" s="241"/>
      <c r="C9210" s="41" t="s">
        <v>11057</v>
      </c>
      <c r="D9210" s="41" t="s">
        <v>83</v>
      </c>
      <c r="E9210" s="201">
        <v>1</v>
      </c>
      <c r="F9210" s="200">
        <v>19</v>
      </c>
      <c r="G9210" s="39">
        <f t="shared" si="143"/>
        <v>19</v>
      </c>
      <c r="H9210" s="44">
        <f>SUM(G9210:G9210)</f>
        <v>19</v>
      </c>
      <c r="I9210" s="45"/>
      <c r="J9210" s="36">
        <v>25</v>
      </c>
    </row>
    <row r="9211" spans="1:10" ht="15.75" thickBot="1" x14ac:dyDescent="0.3">
      <c r="A9211" s="247"/>
      <c r="B9211" s="242"/>
      <c r="C9211" s="46"/>
      <c r="D9211" s="46"/>
      <c r="E9211" s="202"/>
      <c r="F9211" s="203"/>
      <c r="G9211" s="49" t="str">
        <f t="shared" si="143"/>
        <v/>
      </c>
      <c r="H9211" s="50"/>
      <c r="I9211" s="45"/>
      <c r="J9211" s="36">
        <v>25</v>
      </c>
    </row>
    <row r="9212" spans="1:10" ht="15.75" thickBot="1" x14ac:dyDescent="0.3">
      <c r="A9212" s="237" t="s">
        <v>2218</v>
      </c>
      <c r="B9212" s="240" t="s">
        <v>9364</v>
      </c>
      <c r="C9212" s="31"/>
      <c r="D9212" s="32" t="s">
        <v>18</v>
      </c>
      <c r="E9212" s="197"/>
      <c r="F9212" s="204" t="s">
        <v>13</v>
      </c>
      <c r="G9212" s="33" t="str">
        <f t="shared" si="143"/>
        <v/>
      </c>
      <c r="H9212" s="34"/>
      <c r="I9212" s="35"/>
      <c r="J9212" s="36">
        <v>25</v>
      </c>
    </row>
    <row r="9213" spans="1:10" x14ac:dyDescent="0.25">
      <c r="A9213" s="246"/>
      <c r="B9213" s="241"/>
      <c r="C9213" s="38"/>
      <c r="D9213" s="38"/>
      <c r="E9213" s="199"/>
      <c r="F9213" s="205" t="s">
        <v>13</v>
      </c>
      <c r="G9213" s="39" t="str">
        <f t="shared" si="143"/>
        <v/>
      </c>
      <c r="H9213" s="40"/>
      <c r="I9213" s="37"/>
      <c r="J9213" s="36">
        <v>25</v>
      </c>
    </row>
    <row r="9214" spans="1:10" x14ac:dyDescent="0.25">
      <c r="A9214" s="246"/>
      <c r="B9214" s="241"/>
      <c r="C9214" s="41" t="s">
        <v>10984</v>
      </c>
      <c r="D9214" s="41" t="s">
        <v>83</v>
      </c>
      <c r="E9214" s="201">
        <v>1</v>
      </c>
      <c r="F9214" s="200">
        <v>41.476999999999997</v>
      </c>
      <c r="G9214" s="39">
        <f t="shared" si="143"/>
        <v>41.476999999999997</v>
      </c>
      <c r="H9214" s="44">
        <f>SUM(G9214:G9214)</f>
        <v>41.476999999999997</v>
      </c>
      <c r="I9214" s="45"/>
      <c r="J9214" s="36">
        <v>25</v>
      </c>
    </row>
    <row r="9215" spans="1:10" ht="15.75" thickBot="1" x14ac:dyDescent="0.3">
      <c r="A9215" s="247"/>
      <c r="B9215" s="242"/>
      <c r="C9215" s="46"/>
      <c r="D9215" s="46"/>
      <c r="E9215" s="202"/>
      <c r="F9215" s="203"/>
      <c r="G9215" s="49" t="str">
        <f t="shared" si="143"/>
        <v/>
      </c>
      <c r="H9215" s="50"/>
      <c r="I9215" s="45"/>
      <c r="J9215" s="36">
        <v>25</v>
      </c>
    </row>
    <row r="9216" spans="1:10" ht="15.75" thickBot="1" x14ac:dyDescent="0.3">
      <c r="A9216" s="237" t="s">
        <v>2219</v>
      </c>
      <c r="B9216" s="240" t="s">
        <v>9365</v>
      </c>
      <c r="C9216" s="31"/>
      <c r="D9216" s="32" t="s">
        <v>18</v>
      </c>
      <c r="E9216" s="197"/>
      <c r="F9216" s="204" t="s">
        <v>13</v>
      </c>
      <c r="G9216" s="33" t="str">
        <f t="shared" si="143"/>
        <v/>
      </c>
      <c r="H9216" s="34"/>
      <c r="I9216" s="35"/>
      <c r="J9216" s="36">
        <v>25</v>
      </c>
    </row>
    <row r="9217" spans="1:10" x14ac:dyDescent="0.25">
      <c r="A9217" s="246"/>
      <c r="B9217" s="241"/>
      <c r="C9217" s="38"/>
      <c r="D9217" s="38"/>
      <c r="E9217" s="199"/>
      <c r="F9217" s="205" t="s">
        <v>13</v>
      </c>
      <c r="G9217" s="39" t="str">
        <f t="shared" si="143"/>
        <v/>
      </c>
      <c r="H9217" s="40"/>
      <c r="I9217" s="37"/>
      <c r="J9217" s="36">
        <v>25</v>
      </c>
    </row>
    <row r="9218" spans="1:10" x14ac:dyDescent="0.25">
      <c r="A9218" s="246"/>
      <c r="B9218" s="241"/>
      <c r="C9218" s="41" t="s">
        <v>11079</v>
      </c>
      <c r="D9218" s="41" t="s">
        <v>83</v>
      </c>
      <c r="E9218" s="201">
        <v>1</v>
      </c>
      <c r="F9218" s="200">
        <v>13.964999999999998</v>
      </c>
      <c r="G9218" s="39">
        <f t="shared" si="143"/>
        <v>13.964999999999998</v>
      </c>
      <c r="H9218" s="44">
        <f>SUM(G9218:G9218)</f>
        <v>13.964999999999998</v>
      </c>
      <c r="I9218" s="45"/>
      <c r="J9218" s="36">
        <v>25</v>
      </c>
    </row>
    <row r="9219" spans="1:10" ht="15.75" thickBot="1" x14ac:dyDescent="0.3">
      <c r="A9219" s="247"/>
      <c r="B9219" s="242"/>
      <c r="C9219" s="46"/>
      <c r="D9219" s="46"/>
      <c r="E9219" s="202"/>
      <c r="F9219" s="203"/>
      <c r="G9219" s="49" t="str">
        <f t="shared" si="143"/>
        <v/>
      </c>
      <c r="H9219" s="50"/>
      <c r="I9219" s="45"/>
      <c r="J9219" s="36">
        <v>25</v>
      </c>
    </row>
    <row r="9220" spans="1:10" ht="15.75" thickBot="1" x14ac:dyDescent="0.3">
      <c r="A9220" s="237" t="s">
        <v>2220</v>
      </c>
      <c r="B9220" s="240" t="s">
        <v>9368</v>
      </c>
      <c r="C9220" s="31"/>
      <c r="D9220" s="32" t="s">
        <v>18</v>
      </c>
      <c r="E9220" s="197"/>
      <c r="F9220" s="204" t="s">
        <v>13</v>
      </c>
      <c r="G9220" s="33" t="str">
        <f t="shared" si="143"/>
        <v/>
      </c>
      <c r="H9220" s="34"/>
      <c r="I9220" s="35"/>
      <c r="J9220" s="36">
        <v>25</v>
      </c>
    </row>
    <row r="9221" spans="1:10" x14ac:dyDescent="0.25">
      <c r="A9221" s="246"/>
      <c r="B9221" s="241"/>
      <c r="C9221" s="38"/>
      <c r="D9221" s="38"/>
      <c r="E9221" s="199"/>
      <c r="F9221" s="205" t="s">
        <v>13</v>
      </c>
      <c r="G9221" s="39" t="str">
        <f t="shared" si="143"/>
        <v/>
      </c>
      <c r="H9221" s="40"/>
      <c r="I9221" s="37"/>
      <c r="J9221" s="36">
        <v>25</v>
      </c>
    </row>
    <row r="9222" spans="1:10" ht="25.5" x14ac:dyDescent="0.25">
      <c r="A9222" s="246"/>
      <c r="B9222" s="241"/>
      <c r="C9222" s="41" t="s">
        <v>11050</v>
      </c>
      <c r="D9222" s="41" t="s">
        <v>83</v>
      </c>
      <c r="E9222" s="201">
        <v>1</v>
      </c>
      <c r="F9222" s="200">
        <v>20.500999999999998</v>
      </c>
      <c r="G9222" s="39">
        <f t="shared" ref="G9222:G9285" si="144">IF(ISNUMBER(F9222),E9222*F9222,"")</f>
        <v>20.500999999999998</v>
      </c>
      <c r="H9222" s="44">
        <f>SUM(G9222:G9222)</f>
        <v>20.500999999999998</v>
      </c>
      <c r="I9222" s="45"/>
      <c r="J9222" s="36">
        <v>25</v>
      </c>
    </row>
    <row r="9223" spans="1:10" ht="15.75" thickBot="1" x14ac:dyDescent="0.3">
      <c r="A9223" s="247"/>
      <c r="B9223" s="242"/>
      <c r="C9223" s="46"/>
      <c r="D9223" s="46"/>
      <c r="E9223" s="202"/>
      <c r="F9223" s="203"/>
      <c r="G9223" s="49" t="str">
        <f t="shared" si="144"/>
        <v/>
      </c>
      <c r="H9223" s="50"/>
      <c r="I9223" s="45"/>
      <c r="J9223" s="36">
        <v>25</v>
      </c>
    </row>
    <row r="9224" spans="1:10" ht="15.75" thickBot="1" x14ac:dyDescent="0.3">
      <c r="A9224" s="237" t="s">
        <v>2221</v>
      </c>
      <c r="B9224" s="240" t="s">
        <v>9369</v>
      </c>
      <c r="C9224" s="31"/>
      <c r="D9224" s="32" t="s">
        <v>18</v>
      </c>
      <c r="E9224" s="197"/>
      <c r="F9224" s="204" t="s">
        <v>13</v>
      </c>
      <c r="G9224" s="33" t="str">
        <f t="shared" si="144"/>
        <v/>
      </c>
      <c r="H9224" s="34"/>
      <c r="I9224" s="35"/>
      <c r="J9224" s="36">
        <v>25</v>
      </c>
    </row>
    <row r="9225" spans="1:10" x14ac:dyDescent="0.25">
      <c r="A9225" s="246"/>
      <c r="B9225" s="241"/>
      <c r="C9225" s="38"/>
      <c r="D9225" s="38"/>
      <c r="E9225" s="199"/>
      <c r="F9225" s="205" t="s">
        <v>13</v>
      </c>
      <c r="G9225" s="39" t="str">
        <f t="shared" si="144"/>
        <v/>
      </c>
      <c r="H9225" s="40"/>
      <c r="I9225" s="37"/>
      <c r="J9225" s="36">
        <v>25</v>
      </c>
    </row>
    <row r="9226" spans="1:10" ht="25.5" x14ac:dyDescent="0.25">
      <c r="A9226" s="246"/>
      <c r="B9226" s="241"/>
      <c r="C9226" s="41" t="s">
        <v>11036</v>
      </c>
      <c r="D9226" s="41" t="s">
        <v>83</v>
      </c>
      <c r="E9226" s="201">
        <v>1</v>
      </c>
      <c r="F9226" s="200">
        <v>24.1205</v>
      </c>
      <c r="G9226" s="39">
        <f t="shared" si="144"/>
        <v>24.1205</v>
      </c>
      <c r="H9226" s="44">
        <f>SUM(G9226:G9226)</f>
        <v>24.1205</v>
      </c>
      <c r="I9226" s="45"/>
      <c r="J9226" s="36">
        <v>25</v>
      </c>
    </row>
    <row r="9227" spans="1:10" ht="15.75" thickBot="1" x14ac:dyDescent="0.3">
      <c r="A9227" s="247"/>
      <c r="B9227" s="242"/>
      <c r="C9227" s="46"/>
      <c r="D9227" s="46"/>
      <c r="E9227" s="202"/>
      <c r="F9227" s="203"/>
      <c r="G9227" s="49" t="str">
        <f t="shared" si="144"/>
        <v/>
      </c>
      <c r="H9227" s="50"/>
      <c r="I9227" s="45"/>
      <c r="J9227" s="36">
        <v>25</v>
      </c>
    </row>
    <row r="9228" spans="1:10" ht="15.75" thickBot="1" x14ac:dyDescent="0.3">
      <c r="A9228" s="237" t="s">
        <v>2222</v>
      </c>
      <c r="B9228" s="240" t="s">
        <v>9370</v>
      </c>
      <c r="C9228" s="31"/>
      <c r="D9228" s="32" t="s">
        <v>18</v>
      </c>
      <c r="E9228" s="197"/>
      <c r="F9228" s="204" t="s">
        <v>13</v>
      </c>
      <c r="G9228" s="33" t="str">
        <f t="shared" si="144"/>
        <v/>
      </c>
      <c r="H9228" s="34"/>
      <c r="I9228" s="35"/>
      <c r="J9228" s="36">
        <v>25</v>
      </c>
    </row>
    <row r="9229" spans="1:10" x14ac:dyDescent="0.25">
      <c r="A9229" s="246"/>
      <c r="B9229" s="241"/>
      <c r="C9229" s="38"/>
      <c r="D9229" s="38"/>
      <c r="E9229" s="199"/>
      <c r="F9229" s="205" t="s">
        <v>13</v>
      </c>
      <c r="G9229" s="39" t="str">
        <f t="shared" si="144"/>
        <v/>
      </c>
      <c r="H9229" s="40"/>
      <c r="I9229" s="37"/>
      <c r="J9229" s="36">
        <v>25</v>
      </c>
    </row>
    <row r="9230" spans="1:10" ht="25.5" x14ac:dyDescent="0.25">
      <c r="A9230" s="246"/>
      <c r="B9230" s="241"/>
      <c r="C9230" s="41" t="s">
        <v>11017</v>
      </c>
      <c r="D9230" s="41" t="s">
        <v>83</v>
      </c>
      <c r="E9230" s="201">
        <v>1</v>
      </c>
      <c r="F9230" s="200">
        <v>29.554499999999997</v>
      </c>
      <c r="G9230" s="39">
        <f t="shared" si="144"/>
        <v>29.554499999999997</v>
      </c>
      <c r="H9230" s="44">
        <f>SUM(G9230:G9230)</f>
        <v>29.554499999999997</v>
      </c>
      <c r="I9230" s="45"/>
      <c r="J9230" s="36">
        <v>25</v>
      </c>
    </row>
    <row r="9231" spans="1:10" ht="15.75" thickBot="1" x14ac:dyDescent="0.3">
      <c r="A9231" s="247"/>
      <c r="B9231" s="242"/>
      <c r="C9231" s="46"/>
      <c r="D9231" s="46"/>
      <c r="E9231" s="202"/>
      <c r="F9231" s="203"/>
      <c r="G9231" s="49" t="str">
        <f t="shared" si="144"/>
        <v/>
      </c>
      <c r="H9231" s="50"/>
      <c r="I9231" s="45"/>
      <c r="J9231" s="36">
        <v>25</v>
      </c>
    </row>
    <row r="9232" spans="1:10" ht="15.75" thickBot="1" x14ac:dyDescent="0.3">
      <c r="A9232" s="237" t="s">
        <v>2223</v>
      </c>
      <c r="B9232" s="240" t="s">
        <v>9371</v>
      </c>
      <c r="C9232" s="31"/>
      <c r="D9232" s="32" t="s">
        <v>106</v>
      </c>
      <c r="E9232" s="197"/>
      <c r="F9232" s="204" t="s">
        <v>13</v>
      </c>
      <c r="G9232" s="33" t="str">
        <f t="shared" si="144"/>
        <v/>
      </c>
      <c r="H9232" s="34"/>
      <c r="I9232" s="35"/>
      <c r="J9232" s="36">
        <v>50</v>
      </c>
    </row>
    <row r="9233" spans="1:10" x14ac:dyDescent="0.25">
      <c r="A9233" s="246"/>
      <c r="B9233" s="241"/>
      <c r="C9233" s="38"/>
      <c r="D9233" s="38"/>
      <c r="E9233" s="199"/>
      <c r="F9233" s="205" t="s">
        <v>13</v>
      </c>
      <c r="G9233" s="39" t="str">
        <f t="shared" si="144"/>
        <v/>
      </c>
      <c r="H9233" s="40"/>
      <c r="I9233" s="37"/>
      <c r="J9233" s="36">
        <v>50</v>
      </c>
    </row>
    <row r="9234" spans="1:10" ht="25.5" x14ac:dyDescent="0.25">
      <c r="A9234" s="246"/>
      <c r="B9234" s="241"/>
      <c r="C9234" s="41" t="s">
        <v>10785</v>
      </c>
      <c r="D9234" s="41" t="s">
        <v>1302</v>
      </c>
      <c r="E9234" s="201">
        <v>1</v>
      </c>
      <c r="F9234" s="200">
        <v>108.89849999999998</v>
      </c>
      <c r="G9234" s="39">
        <f t="shared" si="144"/>
        <v>108.89849999999998</v>
      </c>
      <c r="H9234" s="44">
        <f>SUM(G9234:G9234)</f>
        <v>108.89849999999998</v>
      </c>
      <c r="I9234" s="45"/>
      <c r="J9234" s="36">
        <v>50</v>
      </c>
    </row>
    <row r="9235" spans="1:10" ht="15.75" thickBot="1" x14ac:dyDescent="0.3">
      <c r="A9235" s="247"/>
      <c r="B9235" s="242"/>
      <c r="C9235" s="46"/>
      <c r="D9235" s="46"/>
      <c r="E9235" s="202"/>
      <c r="F9235" s="203"/>
      <c r="G9235" s="49" t="str">
        <f t="shared" si="144"/>
        <v/>
      </c>
      <c r="H9235" s="50"/>
      <c r="I9235" s="45"/>
      <c r="J9235" s="36">
        <v>50</v>
      </c>
    </row>
    <row r="9236" spans="1:10" ht="15.75" thickBot="1" x14ac:dyDescent="0.3">
      <c r="A9236" s="237" t="s">
        <v>2224</v>
      </c>
      <c r="B9236" s="240" t="s">
        <v>9372</v>
      </c>
      <c r="C9236" s="31"/>
      <c r="D9236" s="32" t="s">
        <v>18</v>
      </c>
      <c r="E9236" s="197"/>
      <c r="F9236" s="204" t="s">
        <v>13</v>
      </c>
      <c r="G9236" s="33" t="str">
        <f t="shared" si="144"/>
        <v/>
      </c>
      <c r="H9236" s="34"/>
      <c r="I9236" s="35"/>
      <c r="J9236" s="36">
        <v>90</v>
      </c>
    </row>
    <row r="9237" spans="1:10" x14ac:dyDescent="0.25">
      <c r="A9237" s="246"/>
      <c r="B9237" s="241"/>
      <c r="C9237" s="38"/>
      <c r="D9237" s="38"/>
      <c r="E9237" s="199"/>
      <c r="F9237" s="205" t="s">
        <v>13</v>
      </c>
      <c r="G9237" s="39" t="str">
        <f t="shared" si="144"/>
        <v/>
      </c>
      <c r="H9237" s="40"/>
      <c r="I9237" s="37"/>
      <c r="J9237" s="36">
        <v>90</v>
      </c>
    </row>
    <row r="9238" spans="1:10" ht="25.5" x14ac:dyDescent="0.25">
      <c r="A9238" s="246"/>
      <c r="B9238" s="241"/>
      <c r="C9238" s="41" t="s">
        <v>10803</v>
      </c>
      <c r="D9238" s="41" t="s">
        <v>83</v>
      </c>
      <c r="E9238" s="201">
        <v>1</v>
      </c>
      <c r="F9238" s="200">
        <v>49.409499999999994</v>
      </c>
      <c r="G9238" s="39">
        <f t="shared" si="144"/>
        <v>49.409499999999994</v>
      </c>
      <c r="H9238" s="44">
        <f>SUM(G9238:G9238)</f>
        <v>49.409499999999994</v>
      </c>
      <c r="I9238" s="45"/>
      <c r="J9238" s="36">
        <v>90</v>
      </c>
    </row>
    <row r="9239" spans="1:10" ht="15.75" thickBot="1" x14ac:dyDescent="0.3">
      <c r="A9239" s="247"/>
      <c r="B9239" s="242"/>
      <c r="C9239" s="46"/>
      <c r="D9239" s="46"/>
      <c r="E9239" s="202"/>
      <c r="F9239" s="203"/>
      <c r="G9239" s="49" t="str">
        <f t="shared" si="144"/>
        <v/>
      </c>
      <c r="H9239" s="50"/>
      <c r="I9239" s="45"/>
      <c r="J9239" s="36">
        <v>90</v>
      </c>
    </row>
    <row r="9240" spans="1:10" ht="15.75" thickBot="1" x14ac:dyDescent="0.3">
      <c r="A9240" s="237" t="s">
        <v>2225</v>
      </c>
      <c r="B9240" s="240" t="s">
        <v>9373</v>
      </c>
      <c r="C9240" s="31"/>
      <c r="D9240" s="32" t="s">
        <v>18</v>
      </c>
      <c r="E9240" s="197"/>
      <c r="F9240" s="204" t="s">
        <v>13</v>
      </c>
      <c r="G9240" s="33" t="str">
        <f t="shared" si="144"/>
        <v/>
      </c>
      <c r="H9240" s="34"/>
      <c r="I9240" s="35"/>
      <c r="J9240" s="36">
        <v>50</v>
      </c>
    </row>
    <row r="9241" spans="1:10" x14ac:dyDescent="0.25">
      <c r="A9241" s="246"/>
      <c r="B9241" s="241"/>
      <c r="C9241" s="38"/>
      <c r="D9241" s="38"/>
      <c r="E9241" s="199"/>
      <c r="F9241" s="205" t="s">
        <v>13</v>
      </c>
      <c r="G9241" s="39" t="str">
        <f t="shared" si="144"/>
        <v/>
      </c>
      <c r="H9241" s="40"/>
      <c r="I9241" s="37"/>
      <c r="J9241" s="36">
        <v>50</v>
      </c>
    </row>
    <row r="9242" spans="1:10" ht="25.5" x14ac:dyDescent="0.25">
      <c r="A9242" s="246"/>
      <c r="B9242" s="241"/>
      <c r="C9242" s="41" t="s">
        <v>10790</v>
      </c>
      <c r="D9242" s="41" t="s">
        <v>83</v>
      </c>
      <c r="E9242" s="201">
        <v>1</v>
      </c>
      <c r="F9242" s="200">
        <v>100.86149999999999</v>
      </c>
      <c r="G9242" s="39">
        <f t="shared" si="144"/>
        <v>100.86149999999999</v>
      </c>
      <c r="H9242" s="44">
        <f>SUM(G9242:G9242)</f>
        <v>100.86149999999999</v>
      </c>
      <c r="I9242" s="45"/>
      <c r="J9242" s="36">
        <v>50</v>
      </c>
    </row>
    <row r="9243" spans="1:10" ht="15.75" thickBot="1" x14ac:dyDescent="0.3">
      <c r="A9243" s="247"/>
      <c r="B9243" s="242"/>
      <c r="C9243" s="46"/>
      <c r="D9243" s="46"/>
      <c r="E9243" s="202"/>
      <c r="F9243" s="203"/>
      <c r="G9243" s="49" t="str">
        <f t="shared" si="144"/>
        <v/>
      </c>
      <c r="H9243" s="50"/>
      <c r="I9243" s="45"/>
      <c r="J9243" s="36">
        <v>50</v>
      </c>
    </row>
    <row r="9244" spans="1:10" ht="15.75" thickBot="1" x14ac:dyDescent="0.3">
      <c r="A9244" s="237" t="s">
        <v>2226</v>
      </c>
      <c r="B9244" s="240" t="s">
        <v>9374</v>
      </c>
      <c r="C9244" s="31"/>
      <c r="D9244" s="32" t="s">
        <v>18</v>
      </c>
      <c r="E9244" s="197"/>
      <c r="F9244" s="204" t="s">
        <v>13</v>
      </c>
      <c r="G9244" s="33" t="str">
        <f t="shared" si="144"/>
        <v/>
      </c>
      <c r="H9244" s="34"/>
      <c r="I9244" s="35"/>
      <c r="J9244" s="36">
        <v>50</v>
      </c>
    </row>
    <row r="9245" spans="1:10" x14ac:dyDescent="0.25">
      <c r="A9245" s="246"/>
      <c r="B9245" s="241"/>
      <c r="C9245" s="38"/>
      <c r="D9245" s="38"/>
      <c r="E9245" s="199"/>
      <c r="F9245" s="205" t="s">
        <v>13</v>
      </c>
      <c r="G9245" s="39" t="str">
        <f t="shared" si="144"/>
        <v/>
      </c>
      <c r="H9245" s="40"/>
      <c r="I9245" s="37"/>
      <c r="J9245" s="36">
        <v>50</v>
      </c>
    </row>
    <row r="9246" spans="1:10" x14ac:dyDescent="0.25">
      <c r="A9246" s="246"/>
      <c r="B9246" s="241"/>
      <c r="C9246" s="41" t="s">
        <v>10913</v>
      </c>
      <c r="D9246" s="41" t="s">
        <v>83</v>
      </c>
      <c r="E9246" s="201">
        <v>1</v>
      </c>
      <c r="F9246" s="200">
        <v>34.808</v>
      </c>
      <c r="G9246" s="39">
        <f t="shared" si="144"/>
        <v>34.808</v>
      </c>
      <c r="H9246" s="44">
        <f>SUM(G9246:G9246)</f>
        <v>34.808</v>
      </c>
      <c r="I9246" s="45"/>
      <c r="J9246" s="36">
        <v>50</v>
      </c>
    </row>
    <row r="9247" spans="1:10" ht="15.75" thickBot="1" x14ac:dyDescent="0.3">
      <c r="A9247" s="247"/>
      <c r="B9247" s="242"/>
      <c r="C9247" s="46"/>
      <c r="D9247" s="46"/>
      <c r="E9247" s="202"/>
      <c r="F9247" s="203"/>
      <c r="G9247" s="49" t="str">
        <f t="shared" si="144"/>
        <v/>
      </c>
      <c r="H9247" s="50"/>
      <c r="I9247" s="45"/>
      <c r="J9247" s="36">
        <v>50</v>
      </c>
    </row>
    <row r="9248" spans="1:10" ht="15.75" thickBot="1" x14ac:dyDescent="0.3">
      <c r="A9248" s="237" t="s">
        <v>2227</v>
      </c>
      <c r="B9248" s="240" t="s">
        <v>9375</v>
      </c>
      <c r="C9248" s="31"/>
      <c r="D9248" s="32" t="s">
        <v>18</v>
      </c>
      <c r="E9248" s="197"/>
      <c r="F9248" s="204" t="s">
        <v>13</v>
      </c>
      <c r="G9248" s="33" t="str">
        <f t="shared" si="144"/>
        <v/>
      </c>
      <c r="H9248" s="34"/>
      <c r="I9248" s="35"/>
      <c r="J9248" s="36">
        <v>50</v>
      </c>
    </row>
    <row r="9249" spans="1:10" x14ac:dyDescent="0.25">
      <c r="A9249" s="246"/>
      <c r="B9249" s="241"/>
      <c r="C9249" s="38"/>
      <c r="D9249" s="38"/>
      <c r="E9249" s="199"/>
      <c r="F9249" s="205" t="s">
        <v>13</v>
      </c>
      <c r="G9249" s="39" t="str">
        <f t="shared" si="144"/>
        <v/>
      </c>
      <c r="H9249" s="40"/>
      <c r="I9249" s="37"/>
      <c r="J9249" s="36">
        <v>50</v>
      </c>
    </row>
    <row r="9250" spans="1:10" x14ac:dyDescent="0.25">
      <c r="A9250" s="246"/>
      <c r="B9250" s="241"/>
      <c r="C9250" s="41" t="s">
        <v>10914</v>
      </c>
      <c r="D9250" s="41" t="s">
        <v>83</v>
      </c>
      <c r="E9250" s="201">
        <v>1</v>
      </c>
      <c r="F9250" s="200">
        <v>34.779499999999999</v>
      </c>
      <c r="G9250" s="39">
        <f t="shared" si="144"/>
        <v>34.779499999999999</v>
      </c>
      <c r="H9250" s="44">
        <f>SUM(G9250:G9250)</f>
        <v>34.779499999999999</v>
      </c>
      <c r="I9250" s="45"/>
      <c r="J9250" s="36">
        <v>50</v>
      </c>
    </row>
    <row r="9251" spans="1:10" ht="15.75" thickBot="1" x14ac:dyDescent="0.3">
      <c r="A9251" s="247"/>
      <c r="B9251" s="242"/>
      <c r="C9251" s="46"/>
      <c r="D9251" s="46"/>
      <c r="E9251" s="202"/>
      <c r="F9251" s="203"/>
      <c r="G9251" s="49" t="str">
        <f t="shared" si="144"/>
        <v/>
      </c>
      <c r="H9251" s="50"/>
      <c r="I9251" s="45"/>
      <c r="J9251" s="36">
        <v>50</v>
      </c>
    </row>
    <row r="9252" spans="1:10" ht="15.75" thickBot="1" x14ac:dyDescent="0.3">
      <c r="A9252" s="237" t="s">
        <v>2228</v>
      </c>
      <c r="B9252" s="240" t="s">
        <v>9376</v>
      </c>
      <c r="C9252" s="31"/>
      <c r="D9252" s="32" t="s">
        <v>18</v>
      </c>
      <c r="E9252" s="197"/>
      <c r="F9252" s="204" t="s">
        <v>13</v>
      </c>
      <c r="G9252" s="33" t="str">
        <f t="shared" si="144"/>
        <v/>
      </c>
      <c r="H9252" s="34"/>
      <c r="I9252" s="35"/>
      <c r="J9252" s="36">
        <v>25</v>
      </c>
    </row>
    <row r="9253" spans="1:10" x14ac:dyDescent="0.25">
      <c r="A9253" s="246"/>
      <c r="B9253" s="241"/>
      <c r="C9253" s="38"/>
      <c r="D9253" s="38"/>
      <c r="E9253" s="199"/>
      <c r="F9253" s="205" t="s">
        <v>13</v>
      </c>
      <c r="G9253" s="39" t="str">
        <f t="shared" si="144"/>
        <v/>
      </c>
      <c r="H9253" s="40"/>
      <c r="I9253" s="37"/>
      <c r="J9253" s="36">
        <v>25</v>
      </c>
    </row>
    <row r="9254" spans="1:10" x14ac:dyDescent="0.25">
      <c r="A9254" s="246"/>
      <c r="B9254" s="241"/>
      <c r="C9254" s="41" t="s">
        <v>11027</v>
      </c>
      <c r="D9254" s="41" t="s">
        <v>83</v>
      </c>
      <c r="E9254" s="201">
        <v>1</v>
      </c>
      <c r="F9254" s="200">
        <v>27.445499999999999</v>
      </c>
      <c r="G9254" s="39">
        <f t="shared" si="144"/>
        <v>27.445499999999999</v>
      </c>
      <c r="H9254" s="44">
        <f>SUM(G9254:G9254)</f>
        <v>27.445499999999999</v>
      </c>
      <c r="I9254" s="45"/>
      <c r="J9254" s="36">
        <v>25</v>
      </c>
    </row>
    <row r="9255" spans="1:10" ht="15.75" thickBot="1" x14ac:dyDescent="0.3">
      <c r="A9255" s="247"/>
      <c r="B9255" s="242"/>
      <c r="C9255" s="46"/>
      <c r="D9255" s="46"/>
      <c r="E9255" s="202"/>
      <c r="F9255" s="203"/>
      <c r="G9255" s="49" t="str">
        <f t="shared" si="144"/>
        <v/>
      </c>
      <c r="H9255" s="50"/>
      <c r="I9255" s="45"/>
      <c r="J9255" s="36">
        <v>25</v>
      </c>
    </row>
    <row r="9256" spans="1:10" ht="15.75" thickBot="1" x14ac:dyDescent="0.3">
      <c r="A9256" s="237" t="s">
        <v>2229</v>
      </c>
      <c r="B9256" s="240" t="s">
        <v>9377</v>
      </c>
      <c r="C9256" s="31"/>
      <c r="D9256" s="32" t="s">
        <v>18</v>
      </c>
      <c r="E9256" s="197"/>
      <c r="F9256" s="204" t="s">
        <v>13</v>
      </c>
      <c r="G9256" s="33" t="str">
        <f t="shared" si="144"/>
        <v/>
      </c>
      <c r="H9256" s="34"/>
      <c r="I9256" s="35"/>
      <c r="J9256" s="36">
        <v>25</v>
      </c>
    </row>
    <row r="9257" spans="1:10" x14ac:dyDescent="0.25">
      <c r="A9257" s="246"/>
      <c r="B9257" s="241"/>
      <c r="C9257" s="38"/>
      <c r="D9257" s="38"/>
      <c r="E9257" s="199"/>
      <c r="F9257" s="205" t="s">
        <v>13</v>
      </c>
      <c r="G9257" s="39" t="str">
        <f t="shared" si="144"/>
        <v/>
      </c>
      <c r="H9257" s="40"/>
      <c r="I9257" s="37"/>
      <c r="J9257" s="36">
        <v>25</v>
      </c>
    </row>
    <row r="9258" spans="1:10" x14ac:dyDescent="0.25">
      <c r="A9258" s="246"/>
      <c r="B9258" s="241"/>
      <c r="C9258" s="41" t="s">
        <v>10921</v>
      </c>
      <c r="D9258" s="41" t="s">
        <v>83</v>
      </c>
      <c r="E9258" s="201">
        <v>1</v>
      </c>
      <c r="F9258" s="200">
        <v>65.692499999999995</v>
      </c>
      <c r="G9258" s="39">
        <f t="shared" si="144"/>
        <v>65.692499999999995</v>
      </c>
      <c r="H9258" s="44">
        <f>SUM(G9258:G9258)</f>
        <v>65.692499999999995</v>
      </c>
      <c r="I9258" s="45"/>
      <c r="J9258" s="36">
        <v>25</v>
      </c>
    </row>
    <row r="9259" spans="1:10" ht="15.75" thickBot="1" x14ac:dyDescent="0.3">
      <c r="A9259" s="247"/>
      <c r="B9259" s="242"/>
      <c r="C9259" s="46"/>
      <c r="D9259" s="46"/>
      <c r="E9259" s="202"/>
      <c r="F9259" s="203"/>
      <c r="G9259" s="49" t="str">
        <f t="shared" si="144"/>
        <v/>
      </c>
      <c r="H9259" s="50"/>
      <c r="I9259" s="45"/>
      <c r="J9259" s="36">
        <v>25</v>
      </c>
    </row>
    <row r="9260" spans="1:10" ht="15.75" thickBot="1" x14ac:dyDescent="0.3">
      <c r="A9260" s="237" t="s">
        <v>2230</v>
      </c>
      <c r="B9260" s="240" t="s">
        <v>9378</v>
      </c>
      <c r="C9260" s="31"/>
      <c r="D9260" s="32" t="s">
        <v>18</v>
      </c>
      <c r="E9260" s="197"/>
      <c r="F9260" s="204" t="s">
        <v>13</v>
      </c>
      <c r="G9260" s="33" t="str">
        <f t="shared" si="144"/>
        <v/>
      </c>
      <c r="H9260" s="34"/>
      <c r="I9260" s="35"/>
      <c r="J9260" s="36">
        <v>25</v>
      </c>
    </row>
    <row r="9261" spans="1:10" x14ac:dyDescent="0.25">
      <c r="A9261" s="246"/>
      <c r="B9261" s="241"/>
      <c r="C9261" s="38"/>
      <c r="D9261" s="38"/>
      <c r="E9261" s="199"/>
      <c r="F9261" s="205" t="s">
        <v>13</v>
      </c>
      <c r="G9261" s="39" t="str">
        <f t="shared" si="144"/>
        <v/>
      </c>
      <c r="H9261" s="40"/>
      <c r="I9261" s="37"/>
      <c r="J9261" s="36">
        <v>25</v>
      </c>
    </row>
    <row r="9262" spans="1:10" x14ac:dyDescent="0.25">
      <c r="A9262" s="246"/>
      <c r="B9262" s="241"/>
      <c r="C9262" s="41" t="s">
        <v>11049</v>
      </c>
      <c r="D9262" s="41" t="s">
        <v>83</v>
      </c>
      <c r="E9262" s="201">
        <v>1</v>
      </c>
      <c r="F9262" s="200">
        <v>20.6435</v>
      </c>
      <c r="G9262" s="39">
        <f t="shared" si="144"/>
        <v>20.6435</v>
      </c>
      <c r="H9262" s="44">
        <f>SUM(G9262:G9262)</f>
        <v>20.6435</v>
      </c>
      <c r="I9262" s="45"/>
      <c r="J9262" s="36">
        <v>25</v>
      </c>
    </row>
    <row r="9263" spans="1:10" ht="15.75" thickBot="1" x14ac:dyDescent="0.3">
      <c r="A9263" s="247"/>
      <c r="B9263" s="242"/>
      <c r="C9263" s="46"/>
      <c r="D9263" s="46"/>
      <c r="E9263" s="202"/>
      <c r="F9263" s="203"/>
      <c r="G9263" s="49" t="str">
        <f t="shared" si="144"/>
        <v/>
      </c>
      <c r="H9263" s="50"/>
      <c r="I9263" s="45"/>
      <c r="J9263" s="36">
        <v>25</v>
      </c>
    </row>
    <row r="9264" spans="1:10" ht="15.75" thickBot="1" x14ac:dyDescent="0.3">
      <c r="A9264" s="237" t="s">
        <v>2231</v>
      </c>
      <c r="B9264" s="240" t="s">
        <v>9379</v>
      </c>
      <c r="C9264" s="31"/>
      <c r="D9264" s="32" t="s">
        <v>106</v>
      </c>
      <c r="E9264" s="197"/>
      <c r="F9264" s="204" t="s">
        <v>13</v>
      </c>
      <c r="G9264" s="33" t="str">
        <f t="shared" si="144"/>
        <v/>
      </c>
      <c r="H9264" s="34"/>
      <c r="I9264" s="35"/>
      <c r="J9264" s="36">
        <v>50</v>
      </c>
    </row>
    <row r="9265" spans="1:10" x14ac:dyDescent="0.25">
      <c r="A9265" s="246"/>
      <c r="B9265" s="241"/>
      <c r="C9265" s="38"/>
      <c r="D9265" s="38"/>
      <c r="E9265" s="199"/>
      <c r="F9265" s="205" t="s">
        <v>13</v>
      </c>
      <c r="G9265" s="39" t="str">
        <f t="shared" si="144"/>
        <v/>
      </c>
      <c r="H9265" s="40"/>
      <c r="I9265" s="37"/>
      <c r="J9265" s="36">
        <v>50</v>
      </c>
    </row>
    <row r="9266" spans="1:10" ht="25.5" x14ac:dyDescent="0.25">
      <c r="A9266" s="246"/>
      <c r="B9266" s="241"/>
      <c r="C9266" s="41" t="s">
        <v>10742</v>
      </c>
      <c r="D9266" s="41" t="s">
        <v>1302</v>
      </c>
      <c r="E9266" s="201">
        <v>1</v>
      </c>
      <c r="F9266" s="200">
        <v>176.434</v>
      </c>
      <c r="G9266" s="39">
        <f t="shared" si="144"/>
        <v>176.434</v>
      </c>
      <c r="H9266" s="44">
        <f>SUM(G9266:G9266)</f>
        <v>176.434</v>
      </c>
      <c r="I9266" s="45"/>
      <c r="J9266" s="36">
        <v>50</v>
      </c>
    </row>
    <row r="9267" spans="1:10" ht="15.75" thickBot="1" x14ac:dyDescent="0.3">
      <c r="A9267" s="247"/>
      <c r="B9267" s="242"/>
      <c r="C9267" s="46"/>
      <c r="D9267" s="46"/>
      <c r="E9267" s="202"/>
      <c r="F9267" s="203"/>
      <c r="G9267" s="49" t="str">
        <f t="shared" si="144"/>
        <v/>
      </c>
      <c r="H9267" s="50"/>
      <c r="I9267" s="45"/>
      <c r="J9267" s="36">
        <v>50</v>
      </c>
    </row>
    <row r="9268" spans="1:10" ht="15.75" thickBot="1" x14ac:dyDescent="0.3">
      <c r="A9268" s="237" t="s">
        <v>2232</v>
      </c>
      <c r="B9268" s="240" t="s">
        <v>9380</v>
      </c>
      <c r="C9268" s="31"/>
      <c r="D9268" s="32" t="s">
        <v>18</v>
      </c>
      <c r="E9268" s="197"/>
      <c r="F9268" s="204" t="s">
        <v>13</v>
      </c>
      <c r="G9268" s="33" t="str">
        <f t="shared" si="144"/>
        <v/>
      </c>
      <c r="H9268" s="34"/>
      <c r="I9268" s="35"/>
      <c r="J9268" s="36">
        <v>100</v>
      </c>
    </row>
    <row r="9269" spans="1:10" x14ac:dyDescent="0.25">
      <c r="A9269" s="246"/>
      <c r="B9269" s="241"/>
      <c r="C9269" s="38"/>
      <c r="D9269" s="38"/>
      <c r="E9269" s="199"/>
      <c r="F9269" s="205" t="s">
        <v>13</v>
      </c>
      <c r="G9269" s="39" t="str">
        <f t="shared" si="144"/>
        <v/>
      </c>
      <c r="H9269" s="40"/>
      <c r="I9269" s="37"/>
      <c r="J9269" s="36">
        <v>100</v>
      </c>
    </row>
    <row r="9270" spans="1:10" ht="25.5" x14ac:dyDescent="0.25">
      <c r="A9270" s="246"/>
      <c r="B9270" s="241"/>
      <c r="C9270" s="41" t="s">
        <v>10705</v>
      </c>
      <c r="D9270" s="41" t="s">
        <v>83</v>
      </c>
      <c r="E9270" s="201">
        <v>1</v>
      </c>
      <c r="F9270" s="200">
        <v>117.26799999999999</v>
      </c>
      <c r="G9270" s="39">
        <f t="shared" si="144"/>
        <v>117.26799999999999</v>
      </c>
      <c r="H9270" s="44">
        <f>SUM(G9270:G9270)</f>
        <v>117.26799999999999</v>
      </c>
      <c r="I9270" s="45"/>
      <c r="J9270" s="36">
        <v>100</v>
      </c>
    </row>
    <row r="9271" spans="1:10" ht="15.75" thickBot="1" x14ac:dyDescent="0.3">
      <c r="A9271" s="247"/>
      <c r="B9271" s="242"/>
      <c r="C9271" s="46"/>
      <c r="D9271" s="46"/>
      <c r="E9271" s="202"/>
      <c r="F9271" s="203"/>
      <c r="G9271" s="49" t="str">
        <f t="shared" si="144"/>
        <v/>
      </c>
      <c r="H9271" s="50"/>
      <c r="I9271" s="45"/>
      <c r="J9271" s="36">
        <v>100</v>
      </c>
    </row>
    <row r="9272" spans="1:10" ht="15.75" thickBot="1" x14ac:dyDescent="0.3">
      <c r="A9272" s="237" t="s">
        <v>2233</v>
      </c>
      <c r="B9272" s="240" t="s">
        <v>9381</v>
      </c>
      <c r="C9272" s="31"/>
      <c r="D9272" s="32" t="s">
        <v>18</v>
      </c>
      <c r="E9272" s="197"/>
      <c r="F9272" s="204" t="s">
        <v>13</v>
      </c>
      <c r="G9272" s="33" t="str">
        <f t="shared" si="144"/>
        <v/>
      </c>
      <c r="H9272" s="34"/>
      <c r="I9272" s="35"/>
      <c r="J9272" s="36">
        <v>50</v>
      </c>
    </row>
    <row r="9273" spans="1:10" x14ac:dyDescent="0.25">
      <c r="A9273" s="246"/>
      <c r="B9273" s="241"/>
      <c r="C9273" s="38"/>
      <c r="D9273" s="38"/>
      <c r="E9273" s="199"/>
      <c r="F9273" s="205" t="s">
        <v>13</v>
      </c>
      <c r="G9273" s="39" t="str">
        <f t="shared" si="144"/>
        <v/>
      </c>
      <c r="H9273" s="40"/>
      <c r="I9273" s="37"/>
      <c r="J9273" s="36">
        <v>50</v>
      </c>
    </row>
    <row r="9274" spans="1:10" ht="25.5" x14ac:dyDescent="0.25">
      <c r="A9274" s="246"/>
      <c r="B9274" s="241"/>
      <c r="C9274" s="41" t="s">
        <v>10753</v>
      </c>
      <c r="D9274" s="41" t="s">
        <v>83</v>
      </c>
      <c r="E9274" s="201">
        <v>1</v>
      </c>
      <c r="F9274" s="200">
        <v>166.87699999999998</v>
      </c>
      <c r="G9274" s="39">
        <f t="shared" si="144"/>
        <v>166.87699999999998</v>
      </c>
      <c r="H9274" s="44">
        <f>SUM(G9274:G9274)</f>
        <v>166.87699999999998</v>
      </c>
      <c r="I9274" s="45"/>
      <c r="J9274" s="36">
        <v>50</v>
      </c>
    </row>
    <row r="9275" spans="1:10" ht="15.75" thickBot="1" x14ac:dyDescent="0.3">
      <c r="A9275" s="247"/>
      <c r="B9275" s="242"/>
      <c r="C9275" s="46"/>
      <c r="D9275" s="46"/>
      <c r="E9275" s="202"/>
      <c r="F9275" s="203"/>
      <c r="G9275" s="49" t="str">
        <f t="shared" si="144"/>
        <v/>
      </c>
      <c r="H9275" s="50"/>
      <c r="I9275" s="45"/>
      <c r="J9275" s="36">
        <v>50</v>
      </c>
    </row>
    <row r="9276" spans="1:10" ht="15.75" thickBot="1" x14ac:dyDescent="0.3">
      <c r="A9276" s="237" t="s">
        <v>2234</v>
      </c>
      <c r="B9276" s="240" t="s">
        <v>9382</v>
      </c>
      <c r="C9276" s="31"/>
      <c r="D9276" s="32" t="s">
        <v>18</v>
      </c>
      <c r="E9276" s="197"/>
      <c r="F9276" s="204" t="s">
        <v>13</v>
      </c>
      <c r="G9276" s="33" t="str">
        <f t="shared" si="144"/>
        <v/>
      </c>
      <c r="H9276" s="34"/>
      <c r="I9276" s="35"/>
      <c r="J9276" s="36">
        <v>50</v>
      </c>
    </row>
    <row r="9277" spans="1:10" x14ac:dyDescent="0.25">
      <c r="A9277" s="246"/>
      <c r="B9277" s="241"/>
      <c r="C9277" s="38"/>
      <c r="D9277" s="38"/>
      <c r="E9277" s="199"/>
      <c r="F9277" s="205" t="s">
        <v>13</v>
      </c>
      <c r="G9277" s="39" t="str">
        <f t="shared" si="144"/>
        <v/>
      </c>
      <c r="H9277" s="40"/>
      <c r="I9277" s="37"/>
      <c r="J9277" s="36">
        <v>50</v>
      </c>
    </row>
    <row r="9278" spans="1:10" x14ac:dyDescent="0.25">
      <c r="A9278" s="246"/>
      <c r="B9278" s="241"/>
      <c r="C9278" s="41" t="s">
        <v>10869</v>
      </c>
      <c r="D9278" s="41" t="s">
        <v>83</v>
      </c>
      <c r="E9278" s="201">
        <v>1</v>
      </c>
      <c r="F9278" s="200">
        <v>53.275999999999996</v>
      </c>
      <c r="G9278" s="39">
        <f t="shared" si="144"/>
        <v>53.275999999999996</v>
      </c>
      <c r="H9278" s="44">
        <f>SUM(G9278:G9278)</f>
        <v>53.275999999999996</v>
      </c>
      <c r="I9278" s="45"/>
      <c r="J9278" s="36">
        <v>50</v>
      </c>
    </row>
    <row r="9279" spans="1:10" ht="15.75" thickBot="1" x14ac:dyDescent="0.3">
      <c r="A9279" s="247"/>
      <c r="B9279" s="242"/>
      <c r="C9279" s="46"/>
      <c r="D9279" s="46"/>
      <c r="E9279" s="202"/>
      <c r="F9279" s="203"/>
      <c r="G9279" s="49" t="str">
        <f t="shared" si="144"/>
        <v/>
      </c>
      <c r="H9279" s="50"/>
      <c r="I9279" s="45"/>
      <c r="J9279" s="36">
        <v>50</v>
      </c>
    </row>
    <row r="9280" spans="1:10" ht="15.75" thickBot="1" x14ac:dyDescent="0.3">
      <c r="A9280" s="237" t="s">
        <v>2235</v>
      </c>
      <c r="B9280" s="240" t="s">
        <v>9383</v>
      </c>
      <c r="C9280" s="31"/>
      <c r="D9280" s="32" t="s">
        <v>18</v>
      </c>
      <c r="E9280" s="197"/>
      <c r="F9280" s="204" t="s">
        <v>13</v>
      </c>
      <c r="G9280" s="33" t="str">
        <f t="shared" si="144"/>
        <v/>
      </c>
      <c r="H9280" s="34"/>
      <c r="I9280" s="35"/>
      <c r="J9280" s="36">
        <v>50</v>
      </c>
    </row>
    <row r="9281" spans="1:10" x14ac:dyDescent="0.25">
      <c r="A9281" s="246"/>
      <c r="B9281" s="241"/>
      <c r="C9281" s="38"/>
      <c r="D9281" s="38"/>
      <c r="E9281" s="199"/>
      <c r="F9281" s="205" t="s">
        <v>13</v>
      </c>
      <c r="G9281" s="39" t="str">
        <f t="shared" si="144"/>
        <v/>
      </c>
      <c r="H9281" s="40"/>
      <c r="I9281" s="37"/>
      <c r="J9281" s="36">
        <v>50</v>
      </c>
    </row>
    <row r="9282" spans="1:10" x14ac:dyDescent="0.25">
      <c r="A9282" s="246"/>
      <c r="B9282" s="241"/>
      <c r="C9282" s="41" t="s">
        <v>10845</v>
      </c>
      <c r="D9282" s="41" t="s">
        <v>83</v>
      </c>
      <c r="E9282" s="201">
        <v>1</v>
      </c>
      <c r="F9282" s="200">
        <v>63.450500000000005</v>
      </c>
      <c r="G9282" s="39">
        <f t="shared" si="144"/>
        <v>63.450500000000005</v>
      </c>
      <c r="H9282" s="44">
        <f>SUM(G9282:G9282)</f>
        <v>63.450500000000005</v>
      </c>
      <c r="I9282" s="45"/>
      <c r="J9282" s="36">
        <v>50</v>
      </c>
    </row>
    <row r="9283" spans="1:10" ht="15.75" thickBot="1" x14ac:dyDescent="0.3">
      <c r="A9283" s="247"/>
      <c r="B9283" s="242"/>
      <c r="C9283" s="46"/>
      <c r="D9283" s="46"/>
      <c r="E9283" s="202"/>
      <c r="F9283" s="203"/>
      <c r="G9283" s="49" t="str">
        <f t="shared" si="144"/>
        <v/>
      </c>
      <c r="H9283" s="50"/>
      <c r="I9283" s="45"/>
      <c r="J9283" s="36">
        <v>50</v>
      </c>
    </row>
    <row r="9284" spans="1:10" ht="15.75" thickBot="1" x14ac:dyDescent="0.3">
      <c r="A9284" s="237" t="s">
        <v>2236</v>
      </c>
      <c r="B9284" s="240" t="s">
        <v>9384</v>
      </c>
      <c r="C9284" s="31"/>
      <c r="D9284" s="32" t="s">
        <v>18</v>
      </c>
      <c r="E9284" s="197"/>
      <c r="F9284" s="204" t="s">
        <v>13</v>
      </c>
      <c r="G9284" s="33" t="str">
        <f t="shared" si="144"/>
        <v/>
      </c>
      <c r="H9284" s="34"/>
      <c r="I9284" s="35"/>
      <c r="J9284" s="36">
        <v>25</v>
      </c>
    </row>
    <row r="9285" spans="1:10" x14ac:dyDescent="0.25">
      <c r="A9285" s="246"/>
      <c r="B9285" s="241"/>
      <c r="C9285" s="38"/>
      <c r="D9285" s="38"/>
      <c r="E9285" s="199"/>
      <c r="F9285" s="205" t="s">
        <v>13</v>
      </c>
      <c r="G9285" s="39" t="str">
        <f t="shared" si="144"/>
        <v/>
      </c>
      <c r="H9285" s="40"/>
      <c r="I9285" s="37"/>
      <c r="J9285" s="36">
        <v>25</v>
      </c>
    </row>
    <row r="9286" spans="1:10" ht="25.5" x14ac:dyDescent="0.25">
      <c r="A9286" s="246"/>
      <c r="B9286" s="241"/>
      <c r="C9286" s="41" t="s">
        <v>10957</v>
      </c>
      <c r="D9286" s="41" t="s">
        <v>83</v>
      </c>
      <c r="E9286" s="201">
        <v>1</v>
      </c>
      <c r="F9286" s="200">
        <v>49.494999999999997</v>
      </c>
      <c r="G9286" s="39">
        <f t="shared" ref="G9286:G9349" si="145">IF(ISNUMBER(F9286),E9286*F9286,"")</f>
        <v>49.494999999999997</v>
      </c>
      <c r="H9286" s="44">
        <f>SUM(G9286:G9286)</f>
        <v>49.494999999999997</v>
      </c>
      <c r="I9286" s="45"/>
      <c r="J9286" s="36">
        <v>25</v>
      </c>
    </row>
    <row r="9287" spans="1:10" ht="15.75" thickBot="1" x14ac:dyDescent="0.3">
      <c r="A9287" s="247"/>
      <c r="B9287" s="242"/>
      <c r="C9287" s="46"/>
      <c r="D9287" s="46"/>
      <c r="E9287" s="202"/>
      <c r="F9287" s="203"/>
      <c r="G9287" s="49" t="str">
        <f t="shared" si="145"/>
        <v/>
      </c>
      <c r="H9287" s="50"/>
      <c r="I9287" s="45"/>
      <c r="J9287" s="36">
        <v>25</v>
      </c>
    </row>
    <row r="9288" spans="1:10" ht="15.75" thickBot="1" x14ac:dyDescent="0.3">
      <c r="A9288" s="237" t="s">
        <v>2237</v>
      </c>
      <c r="B9288" s="240" t="s">
        <v>9385</v>
      </c>
      <c r="C9288" s="31"/>
      <c r="D9288" s="32" t="s">
        <v>18</v>
      </c>
      <c r="E9288" s="197"/>
      <c r="F9288" s="204" t="s">
        <v>13</v>
      </c>
      <c r="G9288" s="33" t="str">
        <f t="shared" si="145"/>
        <v/>
      </c>
      <c r="H9288" s="34"/>
      <c r="I9288" s="35"/>
      <c r="J9288" s="36">
        <v>25</v>
      </c>
    </row>
    <row r="9289" spans="1:10" x14ac:dyDescent="0.25">
      <c r="A9289" s="246"/>
      <c r="B9289" s="241"/>
      <c r="C9289" s="38"/>
      <c r="D9289" s="38"/>
      <c r="E9289" s="199"/>
      <c r="F9289" s="205" t="s">
        <v>13</v>
      </c>
      <c r="G9289" s="39" t="str">
        <f t="shared" si="145"/>
        <v/>
      </c>
      <c r="H9289" s="40"/>
      <c r="I9289" s="37"/>
      <c r="J9289" s="36">
        <v>25</v>
      </c>
    </row>
    <row r="9290" spans="1:10" x14ac:dyDescent="0.25">
      <c r="A9290" s="246"/>
      <c r="B9290" s="241"/>
      <c r="C9290" s="41" t="s">
        <v>10846</v>
      </c>
      <c r="D9290" s="41" t="s">
        <v>83</v>
      </c>
      <c r="E9290" s="201">
        <v>1</v>
      </c>
      <c r="F9290" s="200">
        <v>124.735</v>
      </c>
      <c r="G9290" s="39">
        <f t="shared" si="145"/>
        <v>124.735</v>
      </c>
      <c r="H9290" s="44">
        <f>SUM(G9290:G9290)</f>
        <v>124.735</v>
      </c>
      <c r="I9290" s="45"/>
      <c r="J9290" s="36">
        <v>25</v>
      </c>
    </row>
    <row r="9291" spans="1:10" ht="15.75" thickBot="1" x14ac:dyDescent="0.3">
      <c r="A9291" s="247"/>
      <c r="B9291" s="242"/>
      <c r="C9291" s="46"/>
      <c r="D9291" s="46"/>
      <c r="E9291" s="202"/>
      <c r="F9291" s="203"/>
      <c r="G9291" s="49" t="str">
        <f t="shared" si="145"/>
        <v/>
      </c>
      <c r="H9291" s="50"/>
      <c r="I9291" s="45"/>
      <c r="J9291" s="36">
        <v>25</v>
      </c>
    </row>
    <row r="9292" spans="1:10" ht="15.75" thickBot="1" x14ac:dyDescent="0.3">
      <c r="A9292" s="237" t="s">
        <v>2238</v>
      </c>
      <c r="B9292" s="240" t="s">
        <v>9386</v>
      </c>
      <c r="C9292" s="31"/>
      <c r="D9292" s="32" t="s">
        <v>18</v>
      </c>
      <c r="E9292" s="197"/>
      <c r="F9292" s="204" t="s">
        <v>13</v>
      </c>
      <c r="G9292" s="33" t="str">
        <f t="shared" si="145"/>
        <v/>
      </c>
      <c r="H9292" s="34"/>
      <c r="I9292" s="35"/>
      <c r="J9292" s="36">
        <v>25</v>
      </c>
    </row>
    <row r="9293" spans="1:10" x14ac:dyDescent="0.25">
      <c r="A9293" s="246"/>
      <c r="B9293" s="241"/>
      <c r="C9293" s="38"/>
      <c r="D9293" s="38"/>
      <c r="E9293" s="199"/>
      <c r="F9293" s="205" t="s">
        <v>13</v>
      </c>
      <c r="G9293" s="39" t="str">
        <f t="shared" si="145"/>
        <v/>
      </c>
      <c r="H9293" s="40"/>
      <c r="I9293" s="37"/>
      <c r="J9293" s="36">
        <v>25</v>
      </c>
    </row>
    <row r="9294" spans="1:10" x14ac:dyDescent="0.25">
      <c r="A9294" s="246"/>
      <c r="B9294" s="241"/>
      <c r="C9294" s="41" t="s">
        <v>10985</v>
      </c>
      <c r="D9294" s="41" t="s">
        <v>83</v>
      </c>
      <c r="E9294" s="201">
        <v>1</v>
      </c>
      <c r="F9294" s="200">
        <v>41.286999999999999</v>
      </c>
      <c r="G9294" s="39">
        <f t="shared" si="145"/>
        <v>41.286999999999999</v>
      </c>
      <c r="H9294" s="44">
        <f>SUM(G9294:G9294)</f>
        <v>41.286999999999999</v>
      </c>
      <c r="I9294" s="45"/>
      <c r="J9294" s="36">
        <v>25</v>
      </c>
    </row>
    <row r="9295" spans="1:10" ht="15.75" thickBot="1" x14ac:dyDescent="0.3">
      <c r="A9295" s="247"/>
      <c r="B9295" s="242"/>
      <c r="C9295" s="46"/>
      <c r="D9295" s="46"/>
      <c r="E9295" s="202"/>
      <c r="F9295" s="203"/>
      <c r="G9295" s="49" t="str">
        <f t="shared" si="145"/>
        <v/>
      </c>
      <c r="H9295" s="50"/>
      <c r="I9295" s="45"/>
      <c r="J9295" s="36">
        <v>25</v>
      </c>
    </row>
    <row r="9296" spans="1:10" ht="15.75" thickBot="1" x14ac:dyDescent="0.3">
      <c r="A9296" s="237" t="s">
        <v>2239</v>
      </c>
      <c r="B9296" s="240" t="s">
        <v>9387</v>
      </c>
      <c r="C9296" s="31"/>
      <c r="D9296" s="32" t="s">
        <v>106</v>
      </c>
      <c r="E9296" s="197"/>
      <c r="F9296" s="204" t="s">
        <v>13</v>
      </c>
      <c r="G9296" s="33" t="str">
        <f t="shared" si="145"/>
        <v/>
      </c>
      <c r="H9296" s="34"/>
      <c r="I9296" s="35"/>
      <c r="J9296" s="36">
        <v>15</v>
      </c>
    </row>
    <row r="9297" spans="1:10" x14ac:dyDescent="0.25">
      <c r="A9297" s="246"/>
      <c r="B9297" s="241"/>
      <c r="C9297" s="38"/>
      <c r="D9297" s="38"/>
      <c r="E9297" s="199"/>
      <c r="F9297" s="205" t="s">
        <v>13</v>
      </c>
      <c r="G9297" s="39" t="str">
        <f t="shared" si="145"/>
        <v/>
      </c>
      <c r="H9297" s="40"/>
      <c r="I9297" s="37"/>
      <c r="J9297" s="36">
        <v>15</v>
      </c>
    </row>
    <row r="9298" spans="1:10" ht="25.5" x14ac:dyDescent="0.25">
      <c r="A9298" s="246"/>
      <c r="B9298" s="241"/>
      <c r="C9298" s="41" t="s">
        <v>10837</v>
      </c>
      <c r="D9298" s="41" t="s">
        <v>1302</v>
      </c>
      <c r="E9298" s="201">
        <v>1</v>
      </c>
      <c r="F9298" s="200">
        <v>222.13849999999999</v>
      </c>
      <c r="G9298" s="39">
        <f t="shared" si="145"/>
        <v>222.13849999999999</v>
      </c>
      <c r="H9298" s="44">
        <f>SUM(G9298:G9298)</f>
        <v>222.13849999999999</v>
      </c>
      <c r="I9298" s="45"/>
      <c r="J9298" s="36">
        <v>15</v>
      </c>
    </row>
    <row r="9299" spans="1:10" ht="15.75" thickBot="1" x14ac:dyDescent="0.3">
      <c r="A9299" s="247"/>
      <c r="B9299" s="242"/>
      <c r="C9299" s="46"/>
      <c r="D9299" s="46"/>
      <c r="E9299" s="202"/>
      <c r="F9299" s="203"/>
      <c r="G9299" s="49" t="str">
        <f t="shared" si="145"/>
        <v/>
      </c>
      <c r="H9299" s="50"/>
      <c r="I9299" s="45"/>
      <c r="J9299" s="36">
        <v>15</v>
      </c>
    </row>
    <row r="9300" spans="1:10" ht="15.75" thickBot="1" x14ac:dyDescent="0.3">
      <c r="A9300" s="237" t="s">
        <v>2240</v>
      </c>
      <c r="B9300" s="240" t="s">
        <v>9410</v>
      </c>
      <c r="C9300" s="31"/>
      <c r="D9300" s="32" t="s">
        <v>106</v>
      </c>
      <c r="E9300" s="197"/>
      <c r="F9300" s="204" t="s">
        <v>13</v>
      </c>
      <c r="G9300" s="33" t="str">
        <f t="shared" si="145"/>
        <v/>
      </c>
      <c r="H9300" s="34"/>
      <c r="I9300" s="35"/>
      <c r="J9300" s="36">
        <v>15</v>
      </c>
    </row>
    <row r="9301" spans="1:10" x14ac:dyDescent="0.25">
      <c r="A9301" s="246"/>
      <c r="B9301" s="241"/>
      <c r="C9301" s="38"/>
      <c r="D9301" s="38"/>
      <c r="E9301" s="199"/>
      <c r="F9301" s="205" t="s">
        <v>13</v>
      </c>
      <c r="G9301" s="39" t="str">
        <f t="shared" si="145"/>
        <v/>
      </c>
      <c r="H9301" s="40"/>
      <c r="I9301" s="37"/>
      <c r="J9301" s="36">
        <v>15</v>
      </c>
    </row>
    <row r="9302" spans="1:10" ht="25.5" x14ac:dyDescent="0.25">
      <c r="A9302" s="246"/>
      <c r="B9302" s="241"/>
      <c r="C9302" s="41" t="s">
        <v>10796</v>
      </c>
      <c r="D9302" s="41" t="s">
        <v>1302</v>
      </c>
      <c r="E9302" s="201">
        <v>1</v>
      </c>
      <c r="F9302" s="200">
        <v>323.209</v>
      </c>
      <c r="G9302" s="39">
        <f t="shared" si="145"/>
        <v>323.209</v>
      </c>
      <c r="H9302" s="44">
        <f>SUM(G9302:G9302)</f>
        <v>323.209</v>
      </c>
      <c r="I9302" s="45"/>
      <c r="J9302" s="36">
        <v>15</v>
      </c>
    </row>
    <row r="9303" spans="1:10" ht="15.75" thickBot="1" x14ac:dyDescent="0.3">
      <c r="A9303" s="247"/>
      <c r="B9303" s="242"/>
      <c r="C9303" s="46"/>
      <c r="D9303" s="46"/>
      <c r="E9303" s="202"/>
      <c r="F9303" s="203"/>
      <c r="G9303" s="49" t="str">
        <f t="shared" si="145"/>
        <v/>
      </c>
      <c r="H9303" s="50"/>
      <c r="I9303" s="45"/>
      <c r="J9303" s="36">
        <v>15</v>
      </c>
    </row>
    <row r="9304" spans="1:10" ht="15.75" thickBot="1" x14ac:dyDescent="0.3">
      <c r="A9304" s="237" t="s">
        <v>2241</v>
      </c>
      <c r="B9304" s="240" t="s">
        <v>9421</v>
      </c>
      <c r="C9304" s="31"/>
      <c r="D9304" s="32" t="s">
        <v>106</v>
      </c>
      <c r="E9304" s="197"/>
      <c r="F9304" s="204" t="s">
        <v>13</v>
      </c>
      <c r="G9304" s="33" t="str">
        <f t="shared" si="145"/>
        <v/>
      </c>
      <c r="H9304" s="34"/>
      <c r="I9304" s="35"/>
      <c r="J9304" s="36">
        <v>15</v>
      </c>
    </row>
    <row r="9305" spans="1:10" x14ac:dyDescent="0.25">
      <c r="A9305" s="246"/>
      <c r="B9305" s="241"/>
      <c r="C9305" s="38"/>
      <c r="D9305" s="38"/>
      <c r="E9305" s="199"/>
      <c r="F9305" s="205" t="s">
        <v>13</v>
      </c>
      <c r="G9305" s="39" t="str">
        <f t="shared" si="145"/>
        <v/>
      </c>
      <c r="H9305" s="40"/>
      <c r="I9305" s="37"/>
      <c r="J9305" s="36">
        <v>15</v>
      </c>
    </row>
    <row r="9306" spans="1:10" ht="25.5" x14ac:dyDescent="0.25">
      <c r="A9306" s="246"/>
      <c r="B9306" s="241"/>
      <c r="C9306" s="41" t="s">
        <v>10759</v>
      </c>
      <c r="D9306" s="41" t="s">
        <v>1302</v>
      </c>
      <c r="E9306" s="201">
        <v>1</v>
      </c>
      <c r="F9306" s="200">
        <v>506.99599999999992</v>
      </c>
      <c r="G9306" s="39">
        <f t="shared" si="145"/>
        <v>506.99599999999992</v>
      </c>
      <c r="H9306" s="44">
        <f>SUM(G9306:G9306)</f>
        <v>506.99599999999992</v>
      </c>
      <c r="I9306" s="45"/>
      <c r="J9306" s="36">
        <v>15</v>
      </c>
    </row>
    <row r="9307" spans="1:10" ht="15.75" thickBot="1" x14ac:dyDescent="0.3">
      <c r="A9307" s="247"/>
      <c r="B9307" s="242"/>
      <c r="C9307" s="46"/>
      <c r="D9307" s="46"/>
      <c r="E9307" s="202"/>
      <c r="F9307" s="203"/>
      <c r="G9307" s="49" t="str">
        <f t="shared" si="145"/>
        <v/>
      </c>
      <c r="H9307" s="50"/>
      <c r="I9307" s="45"/>
      <c r="J9307" s="36">
        <v>15</v>
      </c>
    </row>
    <row r="9308" spans="1:10" ht="15.75" thickBot="1" x14ac:dyDescent="0.3">
      <c r="A9308" s="237" t="s">
        <v>2242</v>
      </c>
      <c r="B9308" s="240" t="s">
        <v>9434</v>
      </c>
      <c r="C9308" s="31"/>
      <c r="D9308" s="32" t="s">
        <v>106</v>
      </c>
      <c r="E9308" s="197"/>
      <c r="F9308" s="204" t="s">
        <v>13</v>
      </c>
      <c r="G9308" s="33" t="str">
        <f t="shared" si="145"/>
        <v/>
      </c>
      <c r="H9308" s="34"/>
      <c r="I9308" s="35"/>
      <c r="J9308" s="36">
        <v>15</v>
      </c>
    </row>
    <row r="9309" spans="1:10" x14ac:dyDescent="0.25">
      <c r="A9309" s="246"/>
      <c r="B9309" s="241"/>
      <c r="C9309" s="38"/>
      <c r="D9309" s="38"/>
      <c r="E9309" s="199"/>
      <c r="F9309" s="205" t="s">
        <v>13</v>
      </c>
      <c r="G9309" s="39" t="str">
        <f t="shared" si="145"/>
        <v/>
      </c>
      <c r="H9309" s="40"/>
      <c r="I9309" s="37"/>
      <c r="J9309" s="36">
        <v>15</v>
      </c>
    </row>
    <row r="9310" spans="1:10" ht="25.5" x14ac:dyDescent="0.25">
      <c r="A9310" s="246"/>
      <c r="B9310" s="241"/>
      <c r="C9310" s="41" t="s">
        <v>10746</v>
      </c>
      <c r="D9310" s="41" t="s">
        <v>1302</v>
      </c>
      <c r="E9310" s="201">
        <v>1</v>
      </c>
      <c r="F9310" s="200">
        <v>570.71249999999998</v>
      </c>
      <c r="G9310" s="39">
        <f t="shared" si="145"/>
        <v>570.71249999999998</v>
      </c>
      <c r="H9310" s="44">
        <f>SUM(G9310:G9310)</f>
        <v>570.71249999999998</v>
      </c>
      <c r="I9310" s="45"/>
      <c r="J9310" s="36">
        <v>15</v>
      </c>
    </row>
    <row r="9311" spans="1:10" ht="15.75" thickBot="1" x14ac:dyDescent="0.3">
      <c r="A9311" s="247"/>
      <c r="B9311" s="242"/>
      <c r="C9311" s="46"/>
      <c r="D9311" s="46"/>
      <c r="E9311" s="202"/>
      <c r="F9311" s="203"/>
      <c r="G9311" s="49" t="str">
        <f t="shared" si="145"/>
        <v/>
      </c>
      <c r="H9311" s="50"/>
      <c r="I9311" s="45"/>
      <c r="J9311" s="36">
        <v>15</v>
      </c>
    </row>
    <row r="9312" spans="1:10" ht="15.75" thickBot="1" x14ac:dyDescent="0.3">
      <c r="A9312" s="237" t="s">
        <v>2243</v>
      </c>
      <c r="B9312" s="240" t="s">
        <v>9445</v>
      </c>
      <c r="C9312" s="31"/>
      <c r="D9312" s="32" t="s">
        <v>106</v>
      </c>
      <c r="E9312" s="197"/>
      <c r="F9312" s="204" t="s">
        <v>13</v>
      </c>
      <c r="G9312" s="33" t="str">
        <f t="shared" si="145"/>
        <v/>
      </c>
      <c r="H9312" s="34"/>
      <c r="I9312" s="35"/>
      <c r="J9312" s="36">
        <v>15</v>
      </c>
    </row>
    <row r="9313" spans="1:10" x14ac:dyDescent="0.25">
      <c r="A9313" s="246"/>
      <c r="B9313" s="241"/>
      <c r="C9313" s="38"/>
      <c r="D9313" s="38"/>
      <c r="E9313" s="199"/>
      <c r="F9313" s="205" t="s">
        <v>13</v>
      </c>
      <c r="G9313" s="39" t="str">
        <f t="shared" si="145"/>
        <v/>
      </c>
      <c r="H9313" s="40"/>
      <c r="I9313" s="37"/>
      <c r="J9313" s="36">
        <v>15</v>
      </c>
    </row>
    <row r="9314" spans="1:10" ht="25.5" x14ac:dyDescent="0.25">
      <c r="A9314" s="246"/>
      <c r="B9314" s="241"/>
      <c r="C9314" s="41" t="s">
        <v>10696</v>
      </c>
      <c r="D9314" s="41" t="s">
        <v>1302</v>
      </c>
      <c r="E9314" s="201">
        <v>1</v>
      </c>
      <c r="F9314" s="200">
        <v>859.30349999999999</v>
      </c>
      <c r="G9314" s="39">
        <f t="shared" si="145"/>
        <v>859.30349999999999</v>
      </c>
      <c r="H9314" s="44">
        <f>SUM(G9314:G9314)</f>
        <v>859.30349999999999</v>
      </c>
      <c r="I9314" s="45"/>
      <c r="J9314" s="36">
        <v>15</v>
      </c>
    </row>
    <row r="9315" spans="1:10" ht="15.75" thickBot="1" x14ac:dyDescent="0.3">
      <c r="A9315" s="247"/>
      <c r="B9315" s="242"/>
      <c r="C9315" s="46"/>
      <c r="D9315" s="46"/>
      <c r="E9315" s="202"/>
      <c r="F9315" s="203"/>
      <c r="G9315" s="49" t="str">
        <f t="shared" si="145"/>
        <v/>
      </c>
      <c r="H9315" s="50"/>
      <c r="I9315" s="45"/>
      <c r="J9315" s="36">
        <v>15</v>
      </c>
    </row>
    <row r="9316" spans="1:10" ht="15.75" thickBot="1" x14ac:dyDescent="0.3">
      <c r="A9316" s="237" t="s">
        <v>2244</v>
      </c>
      <c r="B9316" s="240" t="s">
        <v>9458</v>
      </c>
      <c r="C9316" s="31"/>
      <c r="D9316" s="32" t="s">
        <v>106</v>
      </c>
      <c r="E9316" s="197"/>
      <c r="F9316" s="204" t="s">
        <v>13</v>
      </c>
      <c r="G9316" s="33" t="str">
        <f t="shared" si="145"/>
        <v/>
      </c>
      <c r="H9316" s="34"/>
      <c r="I9316" s="35"/>
      <c r="J9316" s="36">
        <v>525</v>
      </c>
    </row>
    <row r="9317" spans="1:10" x14ac:dyDescent="0.25">
      <c r="A9317" s="246"/>
      <c r="B9317" s="241"/>
      <c r="C9317" s="38"/>
      <c r="D9317" s="38"/>
      <c r="E9317" s="199"/>
      <c r="F9317" s="205" t="s">
        <v>13</v>
      </c>
      <c r="G9317" s="39" t="str">
        <f t="shared" si="145"/>
        <v/>
      </c>
      <c r="H9317" s="40"/>
      <c r="I9317" s="37"/>
      <c r="J9317" s="36">
        <v>525</v>
      </c>
    </row>
    <row r="9318" spans="1:10" x14ac:dyDescent="0.25">
      <c r="A9318" s="246"/>
      <c r="B9318" s="241"/>
      <c r="C9318" s="41" t="s">
        <v>10888</v>
      </c>
      <c r="D9318" s="41" t="s">
        <v>1302</v>
      </c>
      <c r="E9318" s="201">
        <v>1</v>
      </c>
      <c r="F9318" s="200">
        <v>4.1040000000000001</v>
      </c>
      <c r="G9318" s="39">
        <f t="shared" si="145"/>
        <v>4.1040000000000001</v>
      </c>
      <c r="H9318" s="44">
        <f>SUM(G9318:G9318)</f>
        <v>4.1040000000000001</v>
      </c>
      <c r="I9318" s="45"/>
      <c r="J9318" s="36">
        <v>525</v>
      </c>
    </row>
    <row r="9319" spans="1:10" ht="15.75" thickBot="1" x14ac:dyDescent="0.3">
      <c r="A9319" s="247"/>
      <c r="B9319" s="242"/>
      <c r="C9319" s="46"/>
      <c r="D9319" s="46"/>
      <c r="E9319" s="202"/>
      <c r="F9319" s="203"/>
      <c r="G9319" s="49" t="str">
        <f t="shared" si="145"/>
        <v/>
      </c>
      <c r="H9319" s="50"/>
      <c r="I9319" s="45"/>
      <c r="J9319" s="36">
        <v>525</v>
      </c>
    </row>
    <row r="9320" spans="1:10" ht="15.75" thickBot="1" x14ac:dyDescent="0.3">
      <c r="A9320" s="237" t="s">
        <v>2245</v>
      </c>
      <c r="B9320" s="240" t="s">
        <v>9459</v>
      </c>
      <c r="C9320" s="31"/>
      <c r="D9320" s="32" t="s">
        <v>18</v>
      </c>
      <c r="E9320" s="197"/>
      <c r="F9320" s="204" t="s">
        <v>13</v>
      </c>
      <c r="G9320" s="33" t="str">
        <f t="shared" si="145"/>
        <v/>
      </c>
      <c r="H9320" s="34"/>
      <c r="I9320" s="35"/>
      <c r="J9320" s="36">
        <v>210</v>
      </c>
    </row>
    <row r="9321" spans="1:10" x14ac:dyDescent="0.25">
      <c r="A9321" s="246"/>
      <c r="B9321" s="241"/>
      <c r="C9321" s="38"/>
      <c r="D9321" s="38"/>
      <c r="E9321" s="199"/>
      <c r="F9321" s="205" t="s">
        <v>13</v>
      </c>
      <c r="G9321" s="39" t="str">
        <f t="shared" si="145"/>
        <v/>
      </c>
      <c r="H9321" s="40"/>
      <c r="I9321" s="37"/>
      <c r="J9321" s="36">
        <v>210</v>
      </c>
    </row>
    <row r="9322" spans="1:10" ht="25.5" x14ac:dyDescent="0.25">
      <c r="A9322" s="246"/>
      <c r="B9322" s="241"/>
      <c r="C9322" s="41" t="s">
        <v>11037</v>
      </c>
      <c r="D9322" s="41" t="s">
        <v>83</v>
      </c>
      <c r="E9322" s="201">
        <v>1</v>
      </c>
      <c r="F9322" s="200">
        <v>2.7075</v>
      </c>
      <c r="G9322" s="39">
        <f t="shared" si="145"/>
        <v>2.7075</v>
      </c>
      <c r="H9322" s="44">
        <f>SUM(G9322:G9322)</f>
        <v>2.7075</v>
      </c>
      <c r="I9322" s="45"/>
      <c r="J9322" s="36">
        <v>210</v>
      </c>
    </row>
    <row r="9323" spans="1:10" ht="15.75" thickBot="1" x14ac:dyDescent="0.3">
      <c r="A9323" s="247"/>
      <c r="B9323" s="242"/>
      <c r="C9323" s="46"/>
      <c r="D9323" s="46"/>
      <c r="E9323" s="202"/>
      <c r="F9323" s="203"/>
      <c r="G9323" s="49" t="str">
        <f t="shared" si="145"/>
        <v/>
      </c>
      <c r="H9323" s="50"/>
      <c r="I9323" s="45"/>
      <c r="J9323" s="36">
        <v>210</v>
      </c>
    </row>
    <row r="9324" spans="1:10" ht="15.75" thickBot="1" x14ac:dyDescent="0.3">
      <c r="A9324" s="237" t="s">
        <v>2246</v>
      </c>
      <c r="B9324" s="240" t="s">
        <v>9460</v>
      </c>
      <c r="C9324" s="31"/>
      <c r="D9324" s="32" t="s">
        <v>18</v>
      </c>
      <c r="E9324" s="197"/>
      <c r="F9324" s="204" t="s">
        <v>13</v>
      </c>
      <c r="G9324" s="33" t="str">
        <f t="shared" si="145"/>
        <v/>
      </c>
      <c r="H9324" s="34"/>
      <c r="I9324" s="35"/>
      <c r="J9324" s="36">
        <v>210</v>
      </c>
    </row>
    <row r="9325" spans="1:10" x14ac:dyDescent="0.25">
      <c r="A9325" s="246"/>
      <c r="B9325" s="241"/>
      <c r="C9325" s="38"/>
      <c r="D9325" s="38"/>
      <c r="E9325" s="199"/>
      <c r="F9325" s="205" t="s">
        <v>13</v>
      </c>
      <c r="G9325" s="39" t="str">
        <f t="shared" si="145"/>
        <v/>
      </c>
      <c r="H9325" s="40"/>
      <c r="I9325" s="37"/>
      <c r="J9325" s="36">
        <v>210</v>
      </c>
    </row>
    <row r="9326" spans="1:10" ht="25.5" x14ac:dyDescent="0.25">
      <c r="A9326" s="246"/>
      <c r="B9326" s="241"/>
      <c r="C9326" s="41" t="s">
        <v>11066</v>
      </c>
      <c r="D9326" s="41" t="s">
        <v>83</v>
      </c>
      <c r="E9326" s="201">
        <v>1</v>
      </c>
      <c r="F9326" s="200">
        <v>2.052</v>
      </c>
      <c r="G9326" s="39">
        <f t="shared" si="145"/>
        <v>2.052</v>
      </c>
      <c r="H9326" s="44">
        <f>SUM(G9326:G9326)</f>
        <v>2.052</v>
      </c>
      <c r="I9326" s="45"/>
      <c r="J9326" s="36">
        <v>210</v>
      </c>
    </row>
    <row r="9327" spans="1:10" ht="15.75" thickBot="1" x14ac:dyDescent="0.3">
      <c r="A9327" s="247"/>
      <c r="B9327" s="242"/>
      <c r="C9327" s="46"/>
      <c r="D9327" s="46"/>
      <c r="E9327" s="202"/>
      <c r="F9327" s="203"/>
      <c r="G9327" s="49" t="str">
        <f t="shared" si="145"/>
        <v/>
      </c>
      <c r="H9327" s="50"/>
      <c r="I9327" s="45"/>
      <c r="J9327" s="36">
        <v>210</v>
      </c>
    </row>
    <row r="9328" spans="1:10" ht="15.75" thickBot="1" x14ac:dyDescent="0.3">
      <c r="A9328" s="237" t="s">
        <v>2247</v>
      </c>
      <c r="B9328" s="240" t="s">
        <v>9461</v>
      </c>
      <c r="C9328" s="31"/>
      <c r="D9328" s="32" t="s">
        <v>18</v>
      </c>
      <c r="E9328" s="197"/>
      <c r="F9328" s="204" t="s">
        <v>13</v>
      </c>
      <c r="G9328" s="33" t="str">
        <f t="shared" si="145"/>
        <v/>
      </c>
      <c r="H9328" s="34"/>
      <c r="I9328" s="35"/>
      <c r="J9328" s="36">
        <v>210</v>
      </c>
    </row>
    <row r="9329" spans="1:10" x14ac:dyDescent="0.25">
      <c r="A9329" s="246"/>
      <c r="B9329" s="241"/>
      <c r="C9329" s="38"/>
      <c r="D9329" s="38"/>
      <c r="E9329" s="199"/>
      <c r="F9329" s="205" t="s">
        <v>13</v>
      </c>
      <c r="G9329" s="39" t="str">
        <f t="shared" si="145"/>
        <v/>
      </c>
      <c r="H9329" s="40"/>
      <c r="I9329" s="37"/>
      <c r="J9329" s="36">
        <v>210</v>
      </c>
    </row>
    <row r="9330" spans="1:10" ht="25.5" x14ac:dyDescent="0.25">
      <c r="A9330" s="246"/>
      <c r="B9330" s="241"/>
      <c r="C9330" s="41" t="s">
        <v>10871</v>
      </c>
      <c r="D9330" s="41" t="s">
        <v>83</v>
      </c>
      <c r="E9330" s="201">
        <v>1</v>
      </c>
      <c r="F9330" s="200">
        <v>12.292999999999999</v>
      </c>
      <c r="G9330" s="39">
        <f t="shared" si="145"/>
        <v>12.292999999999999</v>
      </c>
      <c r="H9330" s="44">
        <f>SUM(G9330:G9330)</f>
        <v>12.292999999999999</v>
      </c>
      <c r="I9330" s="45"/>
      <c r="J9330" s="36">
        <v>210</v>
      </c>
    </row>
    <row r="9331" spans="1:10" ht="15.75" thickBot="1" x14ac:dyDescent="0.3">
      <c r="A9331" s="247"/>
      <c r="B9331" s="242"/>
      <c r="C9331" s="46"/>
      <c r="D9331" s="46"/>
      <c r="E9331" s="202"/>
      <c r="F9331" s="203"/>
      <c r="G9331" s="49" t="str">
        <f t="shared" si="145"/>
        <v/>
      </c>
      <c r="H9331" s="50"/>
      <c r="I9331" s="45"/>
      <c r="J9331" s="36">
        <v>210</v>
      </c>
    </row>
    <row r="9332" spans="1:10" ht="15.75" thickBot="1" x14ac:dyDescent="0.3">
      <c r="A9332" s="237" t="s">
        <v>2248</v>
      </c>
      <c r="B9332" s="240" t="s">
        <v>9462</v>
      </c>
      <c r="C9332" s="31"/>
      <c r="D9332" s="32" t="s">
        <v>106</v>
      </c>
      <c r="E9332" s="197"/>
      <c r="F9332" s="204" t="s">
        <v>13</v>
      </c>
      <c r="G9332" s="33" t="str">
        <f t="shared" si="145"/>
        <v/>
      </c>
      <c r="H9332" s="34"/>
      <c r="I9332" s="35"/>
      <c r="J9332" s="36">
        <v>75</v>
      </c>
    </row>
    <row r="9333" spans="1:10" x14ac:dyDescent="0.25">
      <c r="A9333" s="246"/>
      <c r="B9333" s="241"/>
      <c r="C9333" s="38"/>
      <c r="D9333" s="38"/>
      <c r="E9333" s="199"/>
      <c r="F9333" s="205" t="s">
        <v>13</v>
      </c>
      <c r="G9333" s="39" t="str">
        <f t="shared" si="145"/>
        <v/>
      </c>
      <c r="H9333" s="40"/>
      <c r="I9333" s="37"/>
      <c r="J9333" s="36">
        <v>75</v>
      </c>
    </row>
    <row r="9334" spans="1:10" x14ac:dyDescent="0.25">
      <c r="A9334" s="246"/>
      <c r="B9334" s="241"/>
      <c r="C9334" s="41" t="s">
        <v>10904</v>
      </c>
      <c r="D9334" s="41" t="s">
        <v>1302</v>
      </c>
      <c r="E9334" s="201">
        <v>1</v>
      </c>
      <c r="F9334" s="200">
        <v>10.003499999999999</v>
      </c>
      <c r="G9334" s="39">
        <f t="shared" si="145"/>
        <v>10.003499999999999</v>
      </c>
      <c r="H9334" s="44">
        <f>SUM(G9334:G9334)</f>
        <v>10.003499999999999</v>
      </c>
      <c r="I9334" s="45"/>
      <c r="J9334" s="36">
        <v>75</v>
      </c>
    </row>
    <row r="9335" spans="1:10" ht="15.75" thickBot="1" x14ac:dyDescent="0.3">
      <c r="A9335" s="247"/>
      <c r="B9335" s="242"/>
      <c r="C9335" s="46"/>
      <c r="D9335" s="46"/>
      <c r="E9335" s="202"/>
      <c r="F9335" s="203"/>
      <c r="G9335" s="49" t="str">
        <f t="shared" si="145"/>
        <v/>
      </c>
      <c r="H9335" s="50"/>
      <c r="I9335" s="45"/>
      <c r="J9335" s="36">
        <v>75</v>
      </c>
    </row>
    <row r="9336" spans="1:10" ht="15.75" thickBot="1" x14ac:dyDescent="0.3">
      <c r="A9336" s="237" t="s">
        <v>2249</v>
      </c>
      <c r="B9336" s="240" t="s">
        <v>9463</v>
      </c>
      <c r="C9336" s="31"/>
      <c r="D9336" s="32" t="s">
        <v>18</v>
      </c>
      <c r="E9336" s="197"/>
      <c r="F9336" s="204" t="s">
        <v>13</v>
      </c>
      <c r="G9336" s="33" t="str">
        <f t="shared" si="145"/>
        <v/>
      </c>
      <c r="H9336" s="34"/>
      <c r="I9336" s="35"/>
      <c r="J9336" s="36">
        <v>35</v>
      </c>
    </row>
    <row r="9337" spans="1:10" x14ac:dyDescent="0.25">
      <c r="A9337" s="246"/>
      <c r="B9337" s="241"/>
      <c r="C9337" s="38"/>
      <c r="D9337" s="38"/>
      <c r="E9337" s="199"/>
      <c r="F9337" s="205" t="s">
        <v>13</v>
      </c>
      <c r="G9337" s="39" t="str">
        <f t="shared" si="145"/>
        <v/>
      </c>
      <c r="H9337" s="40"/>
      <c r="I9337" s="37"/>
      <c r="J9337" s="36">
        <v>35</v>
      </c>
    </row>
    <row r="9338" spans="1:10" ht="25.5" x14ac:dyDescent="0.25">
      <c r="A9338" s="246"/>
      <c r="B9338" s="241"/>
      <c r="C9338" s="41" t="s">
        <v>11054</v>
      </c>
      <c r="D9338" s="41" t="s">
        <v>83</v>
      </c>
      <c r="E9338" s="201">
        <v>1</v>
      </c>
      <c r="F9338" s="200">
        <v>14.259499999999999</v>
      </c>
      <c r="G9338" s="39">
        <f t="shared" si="145"/>
        <v>14.259499999999999</v>
      </c>
      <c r="H9338" s="44">
        <f>SUM(G9338:G9338)</f>
        <v>14.259499999999999</v>
      </c>
      <c r="I9338" s="45"/>
      <c r="J9338" s="36">
        <v>35</v>
      </c>
    </row>
    <row r="9339" spans="1:10" ht="15.75" thickBot="1" x14ac:dyDescent="0.3">
      <c r="A9339" s="247"/>
      <c r="B9339" s="242"/>
      <c r="C9339" s="46"/>
      <c r="D9339" s="46"/>
      <c r="E9339" s="202"/>
      <c r="F9339" s="203"/>
      <c r="G9339" s="49" t="str">
        <f t="shared" si="145"/>
        <v/>
      </c>
      <c r="H9339" s="50"/>
      <c r="I9339" s="45"/>
      <c r="J9339" s="36">
        <v>35</v>
      </c>
    </row>
    <row r="9340" spans="1:10" ht="15.75" thickBot="1" x14ac:dyDescent="0.3">
      <c r="A9340" s="237" t="s">
        <v>2250</v>
      </c>
      <c r="B9340" s="240" t="s">
        <v>9464</v>
      </c>
      <c r="C9340" s="31"/>
      <c r="D9340" s="32" t="s">
        <v>18</v>
      </c>
      <c r="E9340" s="197"/>
      <c r="F9340" s="204" t="s">
        <v>13</v>
      </c>
      <c r="G9340" s="33" t="str">
        <f t="shared" si="145"/>
        <v/>
      </c>
      <c r="H9340" s="34"/>
      <c r="I9340" s="35"/>
      <c r="J9340" s="36">
        <v>35</v>
      </c>
    </row>
    <row r="9341" spans="1:10" x14ac:dyDescent="0.25">
      <c r="A9341" s="246"/>
      <c r="B9341" s="241"/>
      <c r="C9341" s="38"/>
      <c r="D9341" s="38"/>
      <c r="E9341" s="199"/>
      <c r="F9341" s="205" t="s">
        <v>13</v>
      </c>
      <c r="G9341" s="39" t="str">
        <f t="shared" si="145"/>
        <v/>
      </c>
      <c r="H9341" s="40"/>
      <c r="I9341" s="37"/>
      <c r="J9341" s="36">
        <v>35</v>
      </c>
    </row>
    <row r="9342" spans="1:10" ht="25.5" x14ac:dyDescent="0.25">
      <c r="A9342" s="246"/>
      <c r="B9342" s="241"/>
      <c r="C9342" s="41" t="s">
        <v>11129</v>
      </c>
      <c r="D9342" s="41" t="s">
        <v>83</v>
      </c>
      <c r="E9342" s="201">
        <v>1</v>
      </c>
      <c r="F9342" s="200">
        <v>5.0255000000000001</v>
      </c>
      <c r="G9342" s="39">
        <f t="shared" si="145"/>
        <v>5.0255000000000001</v>
      </c>
      <c r="H9342" s="44">
        <f>SUM(G9342:G9342)</f>
        <v>5.0255000000000001</v>
      </c>
      <c r="I9342" s="45"/>
      <c r="J9342" s="36">
        <v>35</v>
      </c>
    </row>
    <row r="9343" spans="1:10" ht="15.75" thickBot="1" x14ac:dyDescent="0.3">
      <c r="A9343" s="247"/>
      <c r="B9343" s="242"/>
      <c r="C9343" s="46"/>
      <c r="D9343" s="46"/>
      <c r="E9343" s="202"/>
      <c r="F9343" s="203"/>
      <c r="G9343" s="49" t="str">
        <f t="shared" si="145"/>
        <v/>
      </c>
      <c r="H9343" s="50"/>
      <c r="I9343" s="45"/>
      <c r="J9343" s="36">
        <v>35</v>
      </c>
    </row>
    <row r="9344" spans="1:10" ht="15.75" thickBot="1" x14ac:dyDescent="0.3">
      <c r="A9344" s="237" t="s">
        <v>2251</v>
      </c>
      <c r="B9344" s="240" t="s">
        <v>9465</v>
      </c>
      <c r="C9344" s="31"/>
      <c r="D9344" s="32" t="s">
        <v>18</v>
      </c>
      <c r="E9344" s="197"/>
      <c r="F9344" s="204" t="s">
        <v>13</v>
      </c>
      <c r="G9344" s="33" t="str">
        <f t="shared" si="145"/>
        <v/>
      </c>
      <c r="H9344" s="34"/>
      <c r="I9344" s="35"/>
      <c r="J9344" s="36">
        <v>75</v>
      </c>
    </row>
    <row r="9345" spans="1:10" x14ac:dyDescent="0.25">
      <c r="A9345" s="246"/>
      <c r="B9345" s="241"/>
      <c r="C9345" s="38"/>
      <c r="D9345" s="38"/>
      <c r="E9345" s="199"/>
      <c r="F9345" s="205" t="s">
        <v>13</v>
      </c>
      <c r="G9345" s="39" t="str">
        <f t="shared" si="145"/>
        <v/>
      </c>
      <c r="H9345" s="40"/>
      <c r="I9345" s="37"/>
      <c r="J9345" s="36">
        <v>75</v>
      </c>
    </row>
    <row r="9346" spans="1:10" ht="25.5" x14ac:dyDescent="0.25">
      <c r="A9346" s="246"/>
      <c r="B9346" s="241"/>
      <c r="C9346" s="41" t="s">
        <v>10979</v>
      </c>
      <c r="D9346" s="41" t="s">
        <v>83</v>
      </c>
      <c r="E9346" s="201">
        <v>1</v>
      </c>
      <c r="F9346" s="200">
        <v>14.297499999999999</v>
      </c>
      <c r="G9346" s="39">
        <f t="shared" si="145"/>
        <v>14.297499999999999</v>
      </c>
      <c r="H9346" s="44">
        <f>SUM(G9346:G9346)</f>
        <v>14.297499999999999</v>
      </c>
      <c r="I9346" s="45"/>
      <c r="J9346" s="36">
        <v>75</v>
      </c>
    </row>
    <row r="9347" spans="1:10" ht="15.75" thickBot="1" x14ac:dyDescent="0.3">
      <c r="A9347" s="247"/>
      <c r="B9347" s="242"/>
      <c r="C9347" s="46"/>
      <c r="D9347" s="46"/>
      <c r="E9347" s="202"/>
      <c r="F9347" s="203"/>
      <c r="G9347" s="49" t="str">
        <f t="shared" si="145"/>
        <v/>
      </c>
      <c r="H9347" s="50"/>
      <c r="I9347" s="45"/>
      <c r="J9347" s="36">
        <v>75</v>
      </c>
    </row>
    <row r="9348" spans="1:10" ht="15.75" thickBot="1" x14ac:dyDescent="0.3">
      <c r="A9348" s="237" t="s">
        <v>2252</v>
      </c>
      <c r="B9348" s="240" t="s">
        <v>9466</v>
      </c>
      <c r="C9348" s="31"/>
      <c r="D9348" s="32" t="s">
        <v>18</v>
      </c>
      <c r="E9348" s="197"/>
      <c r="F9348" s="204" t="s">
        <v>13</v>
      </c>
      <c r="G9348" s="33" t="str">
        <f t="shared" si="145"/>
        <v/>
      </c>
      <c r="H9348" s="34"/>
      <c r="I9348" s="35"/>
      <c r="J9348" s="36">
        <v>75</v>
      </c>
    </row>
    <row r="9349" spans="1:10" x14ac:dyDescent="0.25">
      <c r="A9349" s="246"/>
      <c r="B9349" s="241"/>
      <c r="C9349" s="38"/>
      <c r="D9349" s="38"/>
      <c r="E9349" s="199"/>
      <c r="F9349" s="205" t="s">
        <v>13</v>
      </c>
      <c r="G9349" s="39" t="str">
        <f t="shared" si="145"/>
        <v/>
      </c>
      <c r="H9349" s="40"/>
      <c r="I9349" s="37"/>
      <c r="J9349" s="36">
        <v>75</v>
      </c>
    </row>
    <row r="9350" spans="1:10" ht="25.5" x14ac:dyDescent="0.25">
      <c r="A9350" s="246"/>
      <c r="B9350" s="241"/>
      <c r="C9350" s="41" t="s">
        <v>11167</v>
      </c>
      <c r="D9350" s="41" t="s">
        <v>83</v>
      </c>
      <c r="E9350" s="201">
        <v>1</v>
      </c>
      <c r="F9350" s="200">
        <v>1.0640000000000001</v>
      </c>
      <c r="G9350" s="39">
        <f t="shared" ref="G9350:G9413" si="146">IF(ISNUMBER(F9350),E9350*F9350,"")</f>
        <v>1.0640000000000001</v>
      </c>
      <c r="H9350" s="44">
        <f>SUM(G9350:G9350)</f>
        <v>1.0640000000000001</v>
      </c>
      <c r="I9350" s="45"/>
      <c r="J9350" s="36">
        <v>75</v>
      </c>
    </row>
    <row r="9351" spans="1:10" ht="15.75" thickBot="1" x14ac:dyDescent="0.3">
      <c r="A9351" s="247"/>
      <c r="B9351" s="242"/>
      <c r="C9351" s="46"/>
      <c r="D9351" s="46"/>
      <c r="E9351" s="202"/>
      <c r="F9351" s="203"/>
      <c r="G9351" s="49" t="str">
        <f t="shared" si="146"/>
        <v/>
      </c>
      <c r="H9351" s="50"/>
      <c r="I9351" s="45"/>
      <c r="J9351" s="36">
        <v>75</v>
      </c>
    </row>
    <row r="9352" spans="1:10" ht="15.75" thickBot="1" x14ac:dyDescent="0.3">
      <c r="A9352" s="237" t="s">
        <v>2253</v>
      </c>
      <c r="B9352" s="240" t="s">
        <v>9467</v>
      </c>
      <c r="C9352" s="31"/>
      <c r="D9352" s="32" t="s">
        <v>106</v>
      </c>
      <c r="E9352" s="197"/>
      <c r="F9352" s="204" t="s">
        <v>13</v>
      </c>
      <c r="G9352" s="33" t="str">
        <f t="shared" si="146"/>
        <v/>
      </c>
      <c r="H9352" s="34"/>
      <c r="I9352" s="35"/>
      <c r="J9352" s="36">
        <v>500.00000000000006</v>
      </c>
    </row>
    <row r="9353" spans="1:10" x14ac:dyDescent="0.25">
      <c r="A9353" s="246"/>
      <c r="B9353" s="241"/>
      <c r="C9353" s="38"/>
      <c r="D9353" s="38"/>
      <c r="E9353" s="199"/>
      <c r="F9353" s="205" t="s">
        <v>13</v>
      </c>
      <c r="G9353" s="39" t="str">
        <f t="shared" si="146"/>
        <v/>
      </c>
      <c r="H9353" s="40"/>
      <c r="I9353" s="37"/>
      <c r="J9353" s="36">
        <v>500.00000000000006</v>
      </c>
    </row>
    <row r="9354" spans="1:10" ht="25.5" x14ac:dyDescent="0.25">
      <c r="A9354" s="246"/>
      <c r="B9354" s="241"/>
      <c r="C9354" s="41" t="s">
        <v>10654</v>
      </c>
      <c r="D9354" s="41" t="s">
        <v>1302</v>
      </c>
      <c r="E9354" s="201">
        <v>1</v>
      </c>
      <c r="F9354" s="200">
        <v>31.264499999999995</v>
      </c>
      <c r="G9354" s="39">
        <f t="shared" si="146"/>
        <v>31.264499999999995</v>
      </c>
      <c r="H9354" s="44">
        <f>SUM(G9354:G9354)</f>
        <v>31.264499999999995</v>
      </c>
      <c r="I9354" s="45"/>
      <c r="J9354" s="36">
        <v>500.00000000000006</v>
      </c>
    </row>
    <row r="9355" spans="1:10" ht="15.75" thickBot="1" x14ac:dyDescent="0.3">
      <c r="A9355" s="247"/>
      <c r="B9355" s="242"/>
      <c r="C9355" s="46"/>
      <c r="D9355" s="46"/>
      <c r="E9355" s="202"/>
      <c r="F9355" s="203"/>
      <c r="G9355" s="49" t="str">
        <f t="shared" si="146"/>
        <v/>
      </c>
      <c r="H9355" s="50"/>
      <c r="I9355" s="45"/>
      <c r="J9355" s="36">
        <v>500.00000000000006</v>
      </c>
    </row>
    <row r="9356" spans="1:10" ht="15.75" thickBot="1" x14ac:dyDescent="0.3">
      <c r="A9356" s="237" t="s">
        <v>2254</v>
      </c>
      <c r="B9356" s="240" t="s">
        <v>9472</v>
      </c>
      <c r="C9356" s="31"/>
      <c r="D9356" s="32" t="s">
        <v>106</v>
      </c>
      <c r="E9356" s="197"/>
      <c r="F9356" s="204" t="s">
        <v>13</v>
      </c>
      <c r="G9356" s="33" t="str">
        <f t="shared" si="146"/>
        <v/>
      </c>
      <c r="H9356" s="34"/>
      <c r="I9356" s="35"/>
      <c r="J9356" s="36">
        <v>500.00000000000006</v>
      </c>
    </row>
    <row r="9357" spans="1:10" x14ac:dyDescent="0.25">
      <c r="A9357" s="246"/>
      <c r="B9357" s="241"/>
      <c r="C9357" s="38"/>
      <c r="D9357" s="38"/>
      <c r="E9357" s="199"/>
      <c r="F9357" s="205" t="s">
        <v>13</v>
      </c>
      <c r="G9357" s="39" t="str">
        <f t="shared" si="146"/>
        <v/>
      </c>
      <c r="H9357" s="40"/>
      <c r="I9357" s="37"/>
      <c r="J9357" s="36">
        <v>500.00000000000006</v>
      </c>
    </row>
    <row r="9358" spans="1:10" ht="25.5" x14ac:dyDescent="0.25">
      <c r="A9358" s="246"/>
      <c r="B9358" s="241"/>
      <c r="C9358" s="41" t="s">
        <v>10633</v>
      </c>
      <c r="D9358" s="41" t="s">
        <v>1302</v>
      </c>
      <c r="E9358" s="201">
        <v>1</v>
      </c>
      <c r="F9358" s="200">
        <v>48.098500000000001</v>
      </c>
      <c r="G9358" s="39">
        <f t="shared" si="146"/>
        <v>48.098500000000001</v>
      </c>
      <c r="H9358" s="44">
        <f>SUM(G9358:G9358)</f>
        <v>48.098500000000001</v>
      </c>
      <c r="I9358" s="45"/>
      <c r="J9358" s="36">
        <v>500.00000000000006</v>
      </c>
    </row>
    <row r="9359" spans="1:10" ht="15.75" thickBot="1" x14ac:dyDescent="0.3">
      <c r="A9359" s="247"/>
      <c r="B9359" s="242"/>
      <c r="C9359" s="46"/>
      <c r="D9359" s="46"/>
      <c r="E9359" s="202"/>
      <c r="F9359" s="203"/>
      <c r="G9359" s="49" t="str">
        <f t="shared" si="146"/>
        <v/>
      </c>
      <c r="H9359" s="50"/>
      <c r="I9359" s="45"/>
      <c r="J9359" s="36">
        <v>500.00000000000006</v>
      </c>
    </row>
    <row r="9360" spans="1:10" ht="15.75" thickBot="1" x14ac:dyDescent="0.3">
      <c r="A9360" s="237" t="s">
        <v>2255</v>
      </c>
      <c r="B9360" s="240" t="s">
        <v>9477</v>
      </c>
      <c r="C9360" s="31"/>
      <c r="D9360" s="32" t="s">
        <v>106</v>
      </c>
      <c r="E9360" s="197"/>
      <c r="F9360" s="204" t="s">
        <v>13</v>
      </c>
      <c r="G9360" s="33" t="str">
        <f t="shared" si="146"/>
        <v/>
      </c>
      <c r="H9360" s="34"/>
      <c r="I9360" s="35"/>
      <c r="J9360" s="36">
        <v>500.00000000000006</v>
      </c>
    </row>
    <row r="9361" spans="1:10" x14ac:dyDescent="0.25">
      <c r="A9361" s="246"/>
      <c r="B9361" s="241"/>
      <c r="C9361" s="38"/>
      <c r="D9361" s="38"/>
      <c r="E9361" s="199"/>
      <c r="F9361" s="205" t="s">
        <v>13</v>
      </c>
      <c r="G9361" s="39" t="str">
        <f t="shared" si="146"/>
        <v/>
      </c>
      <c r="H9361" s="40"/>
      <c r="I9361" s="37"/>
      <c r="J9361" s="36">
        <v>500.00000000000006</v>
      </c>
    </row>
    <row r="9362" spans="1:10" ht="25.5" x14ac:dyDescent="0.25">
      <c r="A9362" s="246"/>
      <c r="B9362" s="241"/>
      <c r="C9362" s="41" t="s">
        <v>10631</v>
      </c>
      <c r="D9362" s="41" t="s">
        <v>1302</v>
      </c>
      <c r="E9362" s="201">
        <v>1</v>
      </c>
      <c r="F9362" s="200">
        <v>65.236499999999992</v>
      </c>
      <c r="G9362" s="39">
        <f t="shared" si="146"/>
        <v>65.236499999999992</v>
      </c>
      <c r="H9362" s="44">
        <f>SUM(G9362:G9362)</f>
        <v>65.236499999999992</v>
      </c>
      <c r="I9362" s="45"/>
      <c r="J9362" s="36">
        <v>500.00000000000006</v>
      </c>
    </row>
    <row r="9363" spans="1:10" ht="15.75" thickBot="1" x14ac:dyDescent="0.3">
      <c r="A9363" s="247"/>
      <c r="B9363" s="242"/>
      <c r="C9363" s="46"/>
      <c r="D9363" s="46"/>
      <c r="E9363" s="202"/>
      <c r="F9363" s="203"/>
      <c r="G9363" s="49" t="str">
        <f t="shared" si="146"/>
        <v/>
      </c>
      <c r="H9363" s="50"/>
      <c r="I9363" s="45"/>
      <c r="J9363" s="36">
        <v>500.00000000000006</v>
      </c>
    </row>
    <row r="9364" spans="1:10" ht="15.75" thickBot="1" x14ac:dyDescent="0.3">
      <c r="A9364" s="237" t="s">
        <v>2256</v>
      </c>
      <c r="B9364" s="240" t="s">
        <v>9478</v>
      </c>
      <c r="C9364" s="31"/>
      <c r="D9364" s="32" t="s">
        <v>18</v>
      </c>
      <c r="E9364" s="197"/>
      <c r="F9364" s="204" t="s">
        <v>13</v>
      </c>
      <c r="G9364" s="33" t="str">
        <f t="shared" si="146"/>
        <v/>
      </c>
      <c r="H9364" s="34"/>
      <c r="I9364" s="35"/>
      <c r="J9364" s="36">
        <v>13</v>
      </c>
    </row>
    <row r="9365" spans="1:10" x14ac:dyDescent="0.25">
      <c r="A9365" s="246"/>
      <c r="B9365" s="241"/>
      <c r="C9365" s="38"/>
      <c r="D9365" s="38"/>
      <c r="E9365" s="199"/>
      <c r="F9365" s="205" t="s">
        <v>13</v>
      </c>
      <c r="G9365" s="39" t="str">
        <f t="shared" si="146"/>
        <v/>
      </c>
      <c r="H9365" s="40"/>
      <c r="I9365" s="37"/>
      <c r="J9365" s="36">
        <v>13</v>
      </c>
    </row>
    <row r="9366" spans="1:10" ht="25.5" x14ac:dyDescent="0.25">
      <c r="A9366" s="246"/>
      <c r="B9366" s="241"/>
      <c r="C9366" s="41" t="s">
        <v>11157</v>
      </c>
      <c r="D9366" s="41" t="s">
        <v>83</v>
      </c>
      <c r="E9366" s="201">
        <v>1</v>
      </c>
      <c r="F9366" s="200">
        <v>8.3219999999999992</v>
      </c>
      <c r="G9366" s="39">
        <f t="shared" si="146"/>
        <v>8.3219999999999992</v>
      </c>
      <c r="H9366" s="44">
        <f>SUM(G9366:G9366)</f>
        <v>8.3219999999999992</v>
      </c>
      <c r="I9366" s="45"/>
      <c r="J9366" s="36">
        <v>13</v>
      </c>
    </row>
    <row r="9367" spans="1:10" ht="15.75" thickBot="1" x14ac:dyDescent="0.3">
      <c r="A9367" s="247"/>
      <c r="B9367" s="242"/>
      <c r="C9367" s="46"/>
      <c r="D9367" s="46"/>
      <c r="E9367" s="202"/>
      <c r="F9367" s="203"/>
      <c r="G9367" s="49" t="str">
        <f t="shared" si="146"/>
        <v/>
      </c>
      <c r="H9367" s="50"/>
      <c r="I9367" s="45"/>
      <c r="J9367" s="36">
        <v>13</v>
      </c>
    </row>
    <row r="9368" spans="1:10" ht="15.75" thickBot="1" x14ac:dyDescent="0.3">
      <c r="A9368" s="237" t="s">
        <v>2257</v>
      </c>
      <c r="B9368" s="240" t="s">
        <v>9479</v>
      </c>
      <c r="C9368" s="31"/>
      <c r="D9368" s="32" t="s">
        <v>18</v>
      </c>
      <c r="E9368" s="197"/>
      <c r="F9368" s="204" t="s">
        <v>13</v>
      </c>
      <c r="G9368" s="33" t="str">
        <f t="shared" si="146"/>
        <v/>
      </c>
      <c r="H9368" s="34"/>
      <c r="I9368" s="35"/>
      <c r="J9368" s="36">
        <v>13</v>
      </c>
    </row>
    <row r="9369" spans="1:10" x14ac:dyDescent="0.25">
      <c r="A9369" s="246"/>
      <c r="B9369" s="241"/>
      <c r="C9369" s="38"/>
      <c r="D9369" s="38"/>
      <c r="E9369" s="199"/>
      <c r="F9369" s="205" t="s">
        <v>13</v>
      </c>
      <c r="G9369" s="39" t="str">
        <f t="shared" si="146"/>
        <v/>
      </c>
      <c r="H9369" s="40"/>
      <c r="I9369" s="37"/>
      <c r="J9369" s="36">
        <v>13</v>
      </c>
    </row>
    <row r="9370" spans="1:10" x14ac:dyDescent="0.25">
      <c r="A9370" s="246"/>
      <c r="B9370" s="241"/>
      <c r="C9370" s="41" t="s">
        <v>11186</v>
      </c>
      <c r="D9370" s="41" t="s">
        <v>83</v>
      </c>
      <c r="E9370" s="201">
        <v>1</v>
      </c>
      <c r="F9370" s="200">
        <v>4.6265000000000001</v>
      </c>
      <c r="G9370" s="39">
        <f t="shared" si="146"/>
        <v>4.6265000000000001</v>
      </c>
      <c r="H9370" s="44">
        <f>SUM(G9370:G9370)</f>
        <v>4.6265000000000001</v>
      </c>
      <c r="I9370" s="45"/>
      <c r="J9370" s="36">
        <v>13</v>
      </c>
    </row>
    <row r="9371" spans="1:10" ht="15.75" thickBot="1" x14ac:dyDescent="0.3">
      <c r="A9371" s="247"/>
      <c r="B9371" s="242"/>
      <c r="C9371" s="46"/>
      <c r="D9371" s="46"/>
      <c r="E9371" s="202"/>
      <c r="F9371" s="203"/>
      <c r="G9371" s="49" t="str">
        <f t="shared" si="146"/>
        <v/>
      </c>
      <c r="H9371" s="50"/>
      <c r="I9371" s="45"/>
      <c r="J9371" s="36">
        <v>13</v>
      </c>
    </row>
    <row r="9372" spans="1:10" ht="15.75" thickBot="1" x14ac:dyDescent="0.3">
      <c r="A9372" s="237" t="s">
        <v>2258</v>
      </c>
      <c r="B9372" s="240" t="s">
        <v>9480</v>
      </c>
      <c r="C9372" s="31"/>
      <c r="D9372" s="32" t="s">
        <v>106</v>
      </c>
      <c r="E9372" s="197"/>
      <c r="F9372" s="204" t="s">
        <v>13</v>
      </c>
      <c r="G9372" s="33" t="str">
        <f t="shared" si="146"/>
        <v/>
      </c>
      <c r="H9372" s="34"/>
      <c r="I9372" s="35"/>
      <c r="J9372" s="36">
        <v>500.00000000000006</v>
      </c>
    </row>
    <row r="9373" spans="1:10" x14ac:dyDescent="0.25">
      <c r="A9373" s="246"/>
      <c r="B9373" s="241"/>
      <c r="C9373" s="38"/>
      <c r="D9373" s="38"/>
      <c r="E9373" s="199"/>
      <c r="F9373" s="205" t="s">
        <v>13</v>
      </c>
      <c r="G9373" s="39" t="str">
        <f t="shared" si="146"/>
        <v/>
      </c>
      <c r="H9373" s="40"/>
      <c r="I9373" s="37"/>
      <c r="J9373" s="36">
        <v>500.00000000000006</v>
      </c>
    </row>
    <row r="9374" spans="1:10" ht="25.5" x14ac:dyDescent="0.25">
      <c r="A9374" s="246"/>
      <c r="B9374" s="241"/>
      <c r="C9374" s="41" t="s">
        <v>10623</v>
      </c>
      <c r="D9374" s="41" t="s">
        <v>1302</v>
      </c>
      <c r="E9374" s="201">
        <v>1</v>
      </c>
      <c r="F9374" s="200">
        <v>81.139499999999998</v>
      </c>
      <c r="G9374" s="39">
        <f t="shared" si="146"/>
        <v>81.139499999999998</v>
      </c>
      <c r="H9374" s="44">
        <f>SUM(G9374:G9374)</f>
        <v>81.139499999999998</v>
      </c>
      <c r="I9374" s="45"/>
      <c r="J9374" s="36">
        <v>500.00000000000006</v>
      </c>
    </row>
    <row r="9375" spans="1:10" ht="15.75" thickBot="1" x14ac:dyDescent="0.3">
      <c r="A9375" s="247"/>
      <c r="B9375" s="242"/>
      <c r="C9375" s="46"/>
      <c r="D9375" s="46"/>
      <c r="E9375" s="202"/>
      <c r="F9375" s="203"/>
      <c r="G9375" s="49" t="str">
        <f t="shared" si="146"/>
        <v/>
      </c>
      <c r="H9375" s="50"/>
      <c r="I9375" s="45"/>
      <c r="J9375" s="36">
        <v>500.00000000000006</v>
      </c>
    </row>
    <row r="9376" spans="1:10" ht="15.75" thickBot="1" x14ac:dyDescent="0.3">
      <c r="A9376" s="237" t="s">
        <v>2259</v>
      </c>
      <c r="B9376" s="240" t="s">
        <v>9485</v>
      </c>
      <c r="C9376" s="31"/>
      <c r="D9376" s="32" t="s">
        <v>106</v>
      </c>
      <c r="E9376" s="197"/>
      <c r="F9376" s="204" t="s">
        <v>13</v>
      </c>
      <c r="G9376" s="33" t="str">
        <f t="shared" si="146"/>
        <v/>
      </c>
      <c r="H9376" s="34"/>
      <c r="I9376" s="35"/>
      <c r="J9376" s="36">
        <v>250.00000000000003</v>
      </c>
    </row>
    <row r="9377" spans="1:10" x14ac:dyDescent="0.25">
      <c r="A9377" s="246"/>
      <c r="B9377" s="241"/>
      <c r="C9377" s="38"/>
      <c r="D9377" s="38"/>
      <c r="E9377" s="199"/>
      <c r="F9377" s="205" t="s">
        <v>13</v>
      </c>
      <c r="G9377" s="39" t="str">
        <f t="shared" si="146"/>
        <v/>
      </c>
      <c r="H9377" s="40"/>
      <c r="I9377" s="37"/>
      <c r="J9377" s="36">
        <v>250.00000000000003</v>
      </c>
    </row>
    <row r="9378" spans="1:10" ht="25.5" x14ac:dyDescent="0.25">
      <c r="A9378" s="246"/>
      <c r="B9378" s="241"/>
      <c r="C9378" s="41" t="s">
        <v>10635</v>
      </c>
      <c r="D9378" s="41" t="s">
        <v>1302</v>
      </c>
      <c r="E9378" s="201">
        <v>1</v>
      </c>
      <c r="F9378" s="200">
        <v>98.134999999999991</v>
      </c>
      <c r="G9378" s="39">
        <f t="shared" si="146"/>
        <v>98.134999999999991</v>
      </c>
      <c r="H9378" s="44">
        <f>SUM(G9378:G9378)</f>
        <v>98.134999999999991</v>
      </c>
      <c r="I9378" s="45"/>
      <c r="J9378" s="36">
        <v>250.00000000000003</v>
      </c>
    </row>
    <row r="9379" spans="1:10" ht="15.75" thickBot="1" x14ac:dyDescent="0.3">
      <c r="A9379" s="247"/>
      <c r="B9379" s="242"/>
      <c r="C9379" s="46"/>
      <c r="D9379" s="46"/>
      <c r="E9379" s="202"/>
      <c r="F9379" s="203"/>
      <c r="G9379" s="49" t="str">
        <f t="shared" si="146"/>
        <v/>
      </c>
      <c r="H9379" s="50"/>
      <c r="I9379" s="45"/>
      <c r="J9379" s="36">
        <v>250.00000000000003</v>
      </c>
    </row>
    <row r="9380" spans="1:10" ht="15.75" thickBot="1" x14ac:dyDescent="0.3">
      <c r="A9380" s="237" t="s">
        <v>2260</v>
      </c>
      <c r="B9380" s="240" t="s">
        <v>9486</v>
      </c>
      <c r="C9380" s="31"/>
      <c r="D9380" s="32" t="s">
        <v>18</v>
      </c>
      <c r="E9380" s="197"/>
      <c r="F9380" s="204" t="s">
        <v>13</v>
      </c>
      <c r="G9380" s="33" t="str">
        <f t="shared" si="146"/>
        <v/>
      </c>
      <c r="H9380" s="34"/>
      <c r="I9380" s="35"/>
      <c r="J9380" s="36">
        <v>13</v>
      </c>
    </row>
    <row r="9381" spans="1:10" x14ac:dyDescent="0.25">
      <c r="A9381" s="246"/>
      <c r="B9381" s="241"/>
      <c r="C9381" s="38"/>
      <c r="D9381" s="38"/>
      <c r="E9381" s="199"/>
      <c r="F9381" s="205" t="s">
        <v>13</v>
      </c>
      <c r="G9381" s="39" t="str">
        <f t="shared" si="146"/>
        <v/>
      </c>
      <c r="H9381" s="40"/>
      <c r="I9381" s="37"/>
      <c r="J9381" s="36">
        <v>13</v>
      </c>
    </row>
    <row r="9382" spans="1:10" ht="25.5" x14ac:dyDescent="0.25">
      <c r="A9382" s="246"/>
      <c r="B9382" s="241"/>
      <c r="C9382" s="41" t="s">
        <v>11059</v>
      </c>
      <c r="D9382" s="41" t="s">
        <v>83</v>
      </c>
      <c r="E9382" s="201">
        <v>1</v>
      </c>
      <c r="F9382" s="200">
        <v>18.772000000000002</v>
      </c>
      <c r="G9382" s="39">
        <f t="shared" si="146"/>
        <v>18.772000000000002</v>
      </c>
      <c r="H9382" s="44">
        <f>SUM(G9382:G9382)</f>
        <v>18.772000000000002</v>
      </c>
      <c r="I9382" s="45"/>
      <c r="J9382" s="36">
        <v>13</v>
      </c>
    </row>
    <row r="9383" spans="1:10" ht="15.75" thickBot="1" x14ac:dyDescent="0.3">
      <c r="A9383" s="247"/>
      <c r="B9383" s="242"/>
      <c r="C9383" s="46"/>
      <c r="D9383" s="46"/>
      <c r="E9383" s="202"/>
      <c r="F9383" s="203"/>
      <c r="G9383" s="49" t="str">
        <f t="shared" si="146"/>
        <v/>
      </c>
      <c r="H9383" s="50"/>
      <c r="I9383" s="45"/>
      <c r="J9383" s="36">
        <v>13</v>
      </c>
    </row>
    <row r="9384" spans="1:10" ht="15.75" thickBot="1" x14ac:dyDescent="0.3">
      <c r="A9384" s="237" t="s">
        <v>2261</v>
      </c>
      <c r="B9384" s="240" t="s">
        <v>9487</v>
      </c>
      <c r="C9384" s="31"/>
      <c r="D9384" s="32" t="s">
        <v>18</v>
      </c>
      <c r="E9384" s="197"/>
      <c r="F9384" s="204" t="s">
        <v>13</v>
      </c>
      <c r="G9384" s="33" t="str">
        <f t="shared" si="146"/>
        <v/>
      </c>
      <c r="H9384" s="34"/>
      <c r="I9384" s="35"/>
      <c r="J9384" s="36">
        <v>13</v>
      </c>
    </row>
    <row r="9385" spans="1:10" x14ac:dyDescent="0.25">
      <c r="A9385" s="246"/>
      <c r="B9385" s="241"/>
      <c r="C9385" s="38"/>
      <c r="D9385" s="38"/>
      <c r="E9385" s="199"/>
      <c r="F9385" s="205" t="s">
        <v>13</v>
      </c>
      <c r="G9385" s="39" t="str">
        <f t="shared" si="146"/>
        <v/>
      </c>
      <c r="H9385" s="40"/>
      <c r="I9385" s="37"/>
      <c r="J9385" s="36">
        <v>13</v>
      </c>
    </row>
    <row r="9386" spans="1:10" x14ac:dyDescent="0.25">
      <c r="A9386" s="246"/>
      <c r="B9386" s="241"/>
      <c r="C9386" s="41" t="s">
        <v>11136</v>
      </c>
      <c r="D9386" s="41" t="s">
        <v>83</v>
      </c>
      <c r="E9386" s="201">
        <v>1</v>
      </c>
      <c r="F9386" s="200">
        <v>8.8919999999999995</v>
      </c>
      <c r="G9386" s="39">
        <f t="shared" si="146"/>
        <v>8.8919999999999995</v>
      </c>
      <c r="H9386" s="44">
        <f>SUM(G9386:G9386)</f>
        <v>8.8919999999999995</v>
      </c>
      <c r="I9386" s="45"/>
      <c r="J9386" s="36">
        <v>13</v>
      </c>
    </row>
    <row r="9387" spans="1:10" ht="15.75" thickBot="1" x14ac:dyDescent="0.3">
      <c r="A9387" s="247"/>
      <c r="B9387" s="242"/>
      <c r="C9387" s="46"/>
      <c r="D9387" s="46"/>
      <c r="E9387" s="202"/>
      <c r="F9387" s="203"/>
      <c r="G9387" s="49" t="str">
        <f t="shared" si="146"/>
        <v/>
      </c>
      <c r="H9387" s="50"/>
      <c r="I9387" s="45"/>
      <c r="J9387" s="36">
        <v>13</v>
      </c>
    </row>
    <row r="9388" spans="1:10" ht="15.75" thickBot="1" x14ac:dyDescent="0.3">
      <c r="A9388" s="237" t="s">
        <v>2262</v>
      </c>
      <c r="B9388" s="240" t="s">
        <v>9496</v>
      </c>
      <c r="C9388" s="31"/>
      <c r="D9388" s="32" t="s">
        <v>106</v>
      </c>
      <c r="E9388" s="197"/>
      <c r="F9388" s="204" t="s">
        <v>13</v>
      </c>
      <c r="G9388" s="33" t="str">
        <f t="shared" si="146"/>
        <v/>
      </c>
      <c r="H9388" s="34"/>
      <c r="I9388" s="35"/>
      <c r="J9388" s="36">
        <v>15</v>
      </c>
    </row>
    <row r="9389" spans="1:10" x14ac:dyDescent="0.25">
      <c r="A9389" s="246"/>
      <c r="B9389" s="241"/>
      <c r="C9389" s="38"/>
      <c r="D9389" s="38"/>
      <c r="E9389" s="199"/>
      <c r="F9389" s="205" t="s">
        <v>13</v>
      </c>
      <c r="G9389" s="39" t="str">
        <f t="shared" si="146"/>
        <v/>
      </c>
      <c r="H9389" s="40"/>
      <c r="I9389" s="37"/>
      <c r="J9389" s="36">
        <v>15</v>
      </c>
    </row>
    <row r="9390" spans="1:10" ht="25.5" x14ac:dyDescent="0.25">
      <c r="A9390" s="246"/>
      <c r="B9390" s="241"/>
      <c r="C9390" s="41" t="s">
        <v>10877</v>
      </c>
      <c r="D9390" s="41" t="s">
        <v>1302</v>
      </c>
      <c r="E9390" s="201">
        <v>1</v>
      </c>
      <c r="F9390" s="200">
        <v>157.79499999999999</v>
      </c>
      <c r="G9390" s="39">
        <f t="shared" si="146"/>
        <v>157.79499999999999</v>
      </c>
      <c r="H9390" s="44">
        <f>SUM(G9390:G9390)</f>
        <v>157.79499999999999</v>
      </c>
      <c r="I9390" s="45"/>
      <c r="J9390" s="36">
        <v>15</v>
      </c>
    </row>
    <row r="9391" spans="1:10" ht="15.75" thickBot="1" x14ac:dyDescent="0.3">
      <c r="A9391" s="247"/>
      <c r="B9391" s="242"/>
      <c r="C9391" s="46"/>
      <c r="D9391" s="46"/>
      <c r="E9391" s="202"/>
      <c r="F9391" s="203"/>
      <c r="G9391" s="49" t="str">
        <f t="shared" si="146"/>
        <v/>
      </c>
      <c r="H9391" s="50"/>
      <c r="I9391" s="45"/>
      <c r="J9391" s="36">
        <v>15</v>
      </c>
    </row>
    <row r="9392" spans="1:10" ht="15.75" thickBot="1" x14ac:dyDescent="0.3">
      <c r="A9392" s="237" t="s">
        <v>2263</v>
      </c>
      <c r="B9392" s="240" t="s">
        <v>9497</v>
      </c>
      <c r="C9392" s="31"/>
      <c r="D9392" s="32" t="s">
        <v>18</v>
      </c>
      <c r="E9392" s="197"/>
      <c r="F9392" s="204" t="s">
        <v>13</v>
      </c>
      <c r="G9392" s="33" t="str">
        <f t="shared" si="146"/>
        <v/>
      </c>
      <c r="H9392" s="34"/>
      <c r="I9392" s="35"/>
      <c r="J9392" s="36">
        <v>13</v>
      </c>
    </row>
    <row r="9393" spans="1:10" x14ac:dyDescent="0.25">
      <c r="A9393" s="246"/>
      <c r="B9393" s="241"/>
      <c r="C9393" s="38"/>
      <c r="D9393" s="38"/>
      <c r="E9393" s="199"/>
      <c r="F9393" s="205" t="s">
        <v>13</v>
      </c>
      <c r="G9393" s="39" t="str">
        <f t="shared" si="146"/>
        <v/>
      </c>
      <c r="H9393" s="40"/>
      <c r="I9393" s="37"/>
      <c r="J9393" s="36">
        <v>13</v>
      </c>
    </row>
    <row r="9394" spans="1:10" ht="25.5" x14ac:dyDescent="0.25">
      <c r="A9394" s="246"/>
      <c r="B9394" s="241"/>
      <c r="C9394" s="41" t="s">
        <v>11071</v>
      </c>
      <c r="D9394" s="41" t="s">
        <v>83</v>
      </c>
      <c r="E9394" s="201">
        <v>1</v>
      </c>
      <c r="F9394" s="200">
        <v>32.242999999999995</v>
      </c>
      <c r="G9394" s="39">
        <f t="shared" si="146"/>
        <v>32.242999999999995</v>
      </c>
      <c r="H9394" s="44">
        <f>SUM(G9394:G9394)</f>
        <v>32.242999999999995</v>
      </c>
      <c r="I9394" s="45"/>
      <c r="J9394" s="36">
        <v>13</v>
      </c>
    </row>
    <row r="9395" spans="1:10" ht="15.75" thickBot="1" x14ac:dyDescent="0.3">
      <c r="A9395" s="247"/>
      <c r="B9395" s="242"/>
      <c r="C9395" s="46"/>
      <c r="D9395" s="46"/>
      <c r="E9395" s="202"/>
      <c r="F9395" s="203"/>
      <c r="G9395" s="49" t="str">
        <f t="shared" si="146"/>
        <v/>
      </c>
      <c r="H9395" s="50"/>
      <c r="I9395" s="45"/>
      <c r="J9395" s="36">
        <v>13</v>
      </c>
    </row>
    <row r="9396" spans="1:10" ht="15.75" thickBot="1" x14ac:dyDescent="0.3">
      <c r="A9396" s="237" t="s">
        <v>2264</v>
      </c>
      <c r="B9396" s="240" t="s">
        <v>9498</v>
      </c>
      <c r="C9396" s="31"/>
      <c r="D9396" s="32" t="s">
        <v>18</v>
      </c>
      <c r="E9396" s="197"/>
      <c r="F9396" s="204" t="s">
        <v>13</v>
      </c>
      <c r="G9396" s="33" t="str">
        <f t="shared" si="146"/>
        <v/>
      </c>
      <c r="H9396" s="34"/>
      <c r="I9396" s="35"/>
      <c r="J9396" s="36">
        <v>10</v>
      </c>
    </row>
    <row r="9397" spans="1:10" x14ac:dyDescent="0.25">
      <c r="A9397" s="246"/>
      <c r="B9397" s="241"/>
      <c r="C9397" s="38"/>
      <c r="D9397" s="38"/>
      <c r="E9397" s="199"/>
      <c r="F9397" s="205" t="s">
        <v>13</v>
      </c>
      <c r="G9397" s="39" t="str">
        <f t="shared" si="146"/>
        <v/>
      </c>
      <c r="H9397" s="40"/>
      <c r="I9397" s="37"/>
      <c r="J9397" s="36">
        <v>10</v>
      </c>
    </row>
    <row r="9398" spans="1:10" x14ac:dyDescent="0.25">
      <c r="A9398" s="246"/>
      <c r="B9398" s="241"/>
      <c r="C9398" s="41" t="s">
        <v>11128</v>
      </c>
      <c r="D9398" s="41" t="s">
        <v>83</v>
      </c>
      <c r="E9398" s="201">
        <v>1</v>
      </c>
      <c r="F9398" s="200">
        <v>17.841000000000001</v>
      </c>
      <c r="G9398" s="39">
        <f t="shared" si="146"/>
        <v>17.841000000000001</v>
      </c>
      <c r="H9398" s="44">
        <f>SUM(G9398:G9398)</f>
        <v>17.841000000000001</v>
      </c>
      <c r="I9398" s="45"/>
      <c r="J9398" s="36">
        <v>10</v>
      </c>
    </row>
    <row r="9399" spans="1:10" ht="15.75" thickBot="1" x14ac:dyDescent="0.3">
      <c r="A9399" s="247"/>
      <c r="B9399" s="242"/>
      <c r="C9399" s="46"/>
      <c r="D9399" s="46"/>
      <c r="E9399" s="202"/>
      <c r="F9399" s="203"/>
      <c r="G9399" s="49" t="str">
        <f t="shared" si="146"/>
        <v/>
      </c>
      <c r="H9399" s="50"/>
      <c r="I9399" s="45"/>
      <c r="J9399" s="36">
        <v>10</v>
      </c>
    </row>
    <row r="9400" spans="1:10" ht="15.75" thickBot="1" x14ac:dyDescent="0.3">
      <c r="A9400" s="237" t="s">
        <v>2265</v>
      </c>
      <c r="B9400" s="240" t="s">
        <v>9507</v>
      </c>
      <c r="C9400" s="31"/>
      <c r="D9400" s="32" t="s">
        <v>18</v>
      </c>
      <c r="E9400" s="197"/>
      <c r="F9400" s="204" t="s">
        <v>13</v>
      </c>
      <c r="G9400" s="33" t="str">
        <f t="shared" si="146"/>
        <v/>
      </c>
      <c r="H9400" s="34"/>
      <c r="I9400" s="35"/>
      <c r="J9400" s="36">
        <v>8</v>
      </c>
    </row>
    <row r="9401" spans="1:10" x14ac:dyDescent="0.25">
      <c r="A9401" s="246"/>
      <c r="B9401" s="241"/>
      <c r="C9401" s="38"/>
      <c r="D9401" s="38"/>
      <c r="E9401" s="199"/>
      <c r="F9401" s="205" t="s">
        <v>13</v>
      </c>
      <c r="G9401" s="39" t="str">
        <f t="shared" si="146"/>
        <v/>
      </c>
      <c r="H9401" s="40"/>
      <c r="I9401" s="37"/>
      <c r="J9401" s="36">
        <v>8</v>
      </c>
    </row>
    <row r="9402" spans="1:10" ht="25.5" x14ac:dyDescent="0.25">
      <c r="A9402" s="246"/>
      <c r="B9402" s="241"/>
      <c r="C9402" s="41" t="s">
        <v>10952</v>
      </c>
      <c r="D9402" s="41" t="s">
        <v>83</v>
      </c>
      <c r="E9402" s="201">
        <v>1</v>
      </c>
      <c r="F9402" s="200">
        <v>63.374499999999991</v>
      </c>
      <c r="G9402" s="39">
        <f t="shared" si="146"/>
        <v>63.374499999999991</v>
      </c>
      <c r="H9402" s="44">
        <f>SUM(G9402:G9402)</f>
        <v>63.374499999999991</v>
      </c>
      <c r="I9402" s="45"/>
      <c r="J9402" s="36">
        <v>8</v>
      </c>
    </row>
    <row r="9403" spans="1:10" ht="15.75" thickBot="1" x14ac:dyDescent="0.3">
      <c r="A9403" s="247"/>
      <c r="B9403" s="242"/>
      <c r="C9403" s="46"/>
      <c r="D9403" s="46"/>
      <c r="E9403" s="202"/>
      <c r="F9403" s="203"/>
      <c r="G9403" s="49" t="str">
        <f t="shared" si="146"/>
        <v/>
      </c>
      <c r="H9403" s="50"/>
      <c r="I9403" s="45"/>
      <c r="J9403" s="36">
        <v>8</v>
      </c>
    </row>
    <row r="9404" spans="1:10" ht="15.75" thickBot="1" x14ac:dyDescent="0.3">
      <c r="A9404" s="237" t="s">
        <v>2266</v>
      </c>
      <c r="B9404" s="240" t="s">
        <v>9508</v>
      </c>
      <c r="C9404" s="31"/>
      <c r="D9404" s="32" t="s">
        <v>18</v>
      </c>
      <c r="E9404" s="197"/>
      <c r="F9404" s="204" t="s">
        <v>13</v>
      </c>
      <c r="G9404" s="33" t="str">
        <f t="shared" si="146"/>
        <v/>
      </c>
      <c r="H9404" s="34"/>
      <c r="I9404" s="35"/>
      <c r="J9404" s="36">
        <v>13</v>
      </c>
    </row>
    <row r="9405" spans="1:10" x14ac:dyDescent="0.25">
      <c r="A9405" s="246"/>
      <c r="B9405" s="241"/>
      <c r="C9405" s="38"/>
      <c r="D9405" s="38"/>
      <c r="E9405" s="199"/>
      <c r="F9405" s="205" t="s">
        <v>13</v>
      </c>
      <c r="G9405" s="39" t="str">
        <f t="shared" si="146"/>
        <v/>
      </c>
      <c r="H9405" s="40"/>
      <c r="I9405" s="37"/>
      <c r="J9405" s="36">
        <v>13</v>
      </c>
    </row>
    <row r="9406" spans="1:10" x14ac:dyDescent="0.25">
      <c r="A9406" s="246"/>
      <c r="B9406" s="241"/>
      <c r="C9406" s="41" t="s">
        <v>10928</v>
      </c>
      <c r="D9406" s="41" t="s">
        <v>83</v>
      </c>
      <c r="E9406" s="201">
        <v>1</v>
      </c>
      <c r="F9406" s="200">
        <v>39.367999999999995</v>
      </c>
      <c r="G9406" s="39">
        <f t="shared" si="146"/>
        <v>39.367999999999995</v>
      </c>
      <c r="H9406" s="44">
        <f>SUM(G9406:G9406)</f>
        <v>39.367999999999995</v>
      </c>
      <c r="I9406" s="45"/>
      <c r="J9406" s="36">
        <v>13</v>
      </c>
    </row>
    <row r="9407" spans="1:10" ht="15.75" thickBot="1" x14ac:dyDescent="0.3">
      <c r="A9407" s="247"/>
      <c r="B9407" s="242"/>
      <c r="C9407" s="46"/>
      <c r="D9407" s="46"/>
      <c r="E9407" s="202"/>
      <c r="F9407" s="203"/>
      <c r="G9407" s="49" t="str">
        <f t="shared" si="146"/>
        <v/>
      </c>
      <c r="H9407" s="50"/>
      <c r="I9407" s="45"/>
      <c r="J9407" s="36">
        <v>13</v>
      </c>
    </row>
    <row r="9408" spans="1:10" ht="15.75" thickBot="1" x14ac:dyDescent="0.3">
      <c r="A9408" s="237" t="s">
        <v>2267</v>
      </c>
      <c r="B9408" s="240" t="s">
        <v>9511</v>
      </c>
      <c r="C9408" s="31"/>
      <c r="D9408" s="32" t="s">
        <v>18</v>
      </c>
      <c r="E9408" s="197"/>
      <c r="F9408" s="204" t="s">
        <v>13</v>
      </c>
      <c r="G9408" s="33" t="str">
        <f t="shared" si="146"/>
        <v/>
      </c>
      <c r="H9408" s="34"/>
      <c r="I9408" s="35"/>
      <c r="J9408" s="36">
        <v>8</v>
      </c>
    </row>
    <row r="9409" spans="1:10" x14ac:dyDescent="0.25">
      <c r="A9409" s="246"/>
      <c r="B9409" s="241"/>
      <c r="C9409" s="38"/>
      <c r="D9409" s="38"/>
      <c r="E9409" s="199"/>
      <c r="F9409" s="205" t="s">
        <v>13</v>
      </c>
      <c r="G9409" s="39" t="str">
        <f t="shared" si="146"/>
        <v/>
      </c>
      <c r="H9409" s="40"/>
      <c r="I9409" s="37"/>
      <c r="J9409" s="36">
        <v>8</v>
      </c>
    </row>
    <row r="9410" spans="1:10" ht="25.5" x14ac:dyDescent="0.25">
      <c r="A9410" s="246"/>
      <c r="B9410" s="241"/>
      <c r="C9410" s="41" t="s">
        <v>10981</v>
      </c>
      <c r="D9410" s="41" t="s">
        <v>83</v>
      </c>
      <c r="E9410" s="201">
        <v>1</v>
      </c>
      <c r="F9410" s="200">
        <v>97.260999999999996</v>
      </c>
      <c r="G9410" s="39">
        <f t="shared" si="146"/>
        <v>97.260999999999996</v>
      </c>
      <c r="H9410" s="44">
        <f>SUM(G9410:G9410)</f>
        <v>97.260999999999996</v>
      </c>
      <c r="I9410" s="45"/>
      <c r="J9410" s="36">
        <v>8</v>
      </c>
    </row>
    <row r="9411" spans="1:10" ht="15.75" thickBot="1" x14ac:dyDescent="0.3">
      <c r="A9411" s="247"/>
      <c r="B9411" s="242"/>
      <c r="C9411" s="46"/>
      <c r="D9411" s="46"/>
      <c r="E9411" s="202"/>
      <c r="F9411" s="203"/>
      <c r="G9411" s="49" t="str">
        <f t="shared" si="146"/>
        <v/>
      </c>
      <c r="H9411" s="50"/>
      <c r="I9411" s="45"/>
      <c r="J9411" s="36">
        <v>8</v>
      </c>
    </row>
    <row r="9412" spans="1:10" ht="15.75" thickBot="1" x14ac:dyDescent="0.3">
      <c r="A9412" s="237" t="s">
        <v>2268</v>
      </c>
      <c r="B9412" s="240" t="s">
        <v>9512</v>
      </c>
      <c r="C9412" s="31"/>
      <c r="D9412" s="32" t="s">
        <v>18</v>
      </c>
      <c r="E9412" s="197"/>
      <c r="F9412" s="204" t="s">
        <v>13</v>
      </c>
      <c r="G9412" s="33" t="str">
        <f t="shared" si="146"/>
        <v/>
      </c>
      <c r="H9412" s="34"/>
      <c r="I9412" s="35"/>
      <c r="J9412" s="36">
        <v>13</v>
      </c>
    </row>
    <row r="9413" spans="1:10" x14ac:dyDescent="0.25">
      <c r="A9413" s="246"/>
      <c r="B9413" s="241"/>
      <c r="C9413" s="38"/>
      <c r="D9413" s="38"/>
      <c r="E9413" s="199"/>
      <c r="F9413" s="205" t="s">
        <v>13</v>
      </c>
      <c r="G9413" s="39" t="str">
        <f t="shared" si="146"/>
        <v/>
      </c>
      <c r="H9413" s="40"/>
      <c r="I9413" s="37"/>
      <c r="J9413" s="36">
        <v>13</v>
      </c>
    </row>
    <row r="9414" spans="1:10" x14ac:dyDescent="0.25">
      <c r="A9414" s="246"/>
      <c r="B9414" s="241"/>
      <c r="C9414" s="41" t="s">
        <v>11005</v>
      </c>
      <c r="D9414" s="41" t="s">
        <v>83</v>
      </c>
      <c r="E9414" s="201">
        <v>1</v>
      </c>
      <c r="F9414" s="200">
        <v>49.932000000000002</v>
      </c>
      <c r="G9414" s="39">
        <f t="shared" ref="G9414:G9477" si="147">IF(ISNUMBER(F9414),E9414*F9414,"")</f>
        <v>49.932000000000002</v>
      </c>
      <c r="H9414" s="44">
        <f>SUM(G9414:G9414)</f>
        <v>49.932000000000002</v>
      </c>
      <c r="I9414" s="45"/>
      <c r="J9414" s="36">
        <v>13</v>
      </c>
    </row>
    <row r="9415" spans="1:10" ht="15.75" thickBot="1" x14ac:dyDescent="0.3">
      <c r="A9415" s="247"/>
      <c r="B9415" s="242"/>
      <c r="C9415" s="46"/>
      <c r="D9415" s="46"/>
      <c r="E9415" s="202"/>
      <c r="F9415" s="203"/>
      <c r="G9415" s="49" t="str">
        <f t="shared" si="147"/>
        <v/>
      </c>
      <c r="H9415" s="50"/>
      <c r="I9415" s="45"/>
      <c r="J9415" s="36">
        <v>13</v>
      </c>
    </row>
    <row r="9416" spans="1:10" ht="15.75" thickBot="1" x14ac:dyDescent="0.3">
      <c r="A9416" s="237" t="s">
        <v>2269</v>
      </c>
      <c r="B9416" s="240" t="s">
        <v>9555</v>
      </c>
      <c r="C9416" s="31"/>
      <c r="D9416" s="32" t="s">
        <v>72</v>
      </c>
      <c r="E9416" s="197"/>
      <c r="F9416" s="204" t="s">
        <v>13</v>
      </c>
      <c r="G9416" s="33" t="str">
        <f t="shared" si="147"/>
        <v/>
      </c>
      <c r="H9416" s="34"/>
      <c r="I9416" s="35"/>
      <c r="J9416" s="36">
        <v>2625</v>
      </c>
    </row>
    <row r="9417" spans="1:10" x14ac:dyDescent="0.25">
      <c r="A9417" s="246"/>
      <c r="B9417" s="241"/>
      <c r="C9417" s="38"/>
      <c r="D9417" s="38"/>
      <c r="E9417" s="199"/>
      <c r="F9417" s="205" t="s">
        <v>13</v>
      </c>
      <c r="G9417" s="39" t="str">
        <f t="shared" si="147"/>
        <v/>
      </c>
      <c r="H9417" s="40"/>
      <c r="I9417" s="37"/>
      <c r="J9417" s="36">
        <v>2625</v>
      </c>
    </row>
    <row r="9418" spans="1:10" ht="25.5" x14ac:dyDescent="0.25">
      <c r="A9418" s="246"/>
      <c r="B9418" s="241"/>
      <c r="C9418" s="41" t="s">
        <v>10649</v>
      </c>
      <c r="D9418" s="41" t="s">
        <v>1044</v>
      </c>
      <c r="E9418" s="201">
        <v>1</v>
      </c>
      <c r="F9418" s="200">
        <v>10.459499999999998</v>
      </c>
      <c r="G9418" s="39">
        <f t="shared" si="147"/>
        <v>10.459499999999998</v>
      </c>
      <c r="H9418" s="44">
        <f>SUM(G9418:G9418)</f>
        <v>10.459499999999998</v>
      </c>
      <c r="I9418" s="45"/>
      <c r="J9418" s="36">
        <v>2625</v>
      </c>
    </row>
    <row r="9419" spans="1:10" ht="15.75" thickBot="1" x14ac:dyDescent="0.3">
      <c r="A9419" s="247"/>
      <c r="B9419" s="242"/>
      <c r="C9419" s="46"/>
      <c r="D9419" s="46"/>
      <c r="E9419" s="202"/>
      <c r="F9419" s="203"/>
      <c r="G9419" s="49" t="str">
        <f t="shared" si="147"/>
        <v/>
      </c>
      <c r="H9419" s="50"/>
      <c r="I9419" s="45"/>
      <c r="J9419" s="36">
        <v>2625</v>
      </c>
    </row>
    <row r="9420" spans="1:10" ht="15.75" hidden="1" thickBot="1" x14ac:dyDescent="0.3">
      <c r="A9420" s="237" t="s">
        <v>2270</v>
      </c>
      <c r="B9420" s="240" t="s">
        <v>9782</v>
      </c>
      <c r="C9420" s="31"/>
      <c r="D9420" s="32" t="s">
        <v>18</v>
      </c>
      <c r="E9420" s="197"/>
      <c r="F9420" s="204" t="s">
        <v>13</v>
      </c>
      <c r="G9420" s="33" t="str">
        <f t="shared" si="147"/>
        <v/>
      </c>
      <c r="H9420" s="34"/>
      <c r="I9420" s="35"/>
      <c r="J9420" s="36">
        <v>0</v>
      </c>
    </row>
    <row r="9421" spans="1:10" ht="15.75" hidden="1" thickBot="1" x14ac:dyDescent="0.3">
      <c r="A9421" s="246"/>
      <c r="B9421" s="241"/>
      <c r="C9421" s="38"/>
      <c r="D9421" s="38"/>
      <c r="E9421" s="199"/>
      <c r="F9421" s="205" t="s">
        <v>13</v>
      </c>
      <c r="G9421" s="39" t="str">
        <f t="shared" si="147"/>
        <v/>
      </c>
      <c r="H9421" s="40"/>
      <c r="I9421" s="37"/>
      <c r="J9421" s="36">
        <v>0</v>
      </c>
    </row>
    <row r="9422" spans="1:10" ht="51.75" hidden="1" thickBot="1" x14ac:dyDescent="0.3">
      <c r="A9422" s="246"/>
      <c r="B9422" s="241"/>
      <c r="C9422" s="41" t="s">
        <v>2271</v>
      </c>
      <c r="D9422" s="41" t="s">
        <v>18</v>
      </c>
      <c r="E9422" s="201">
        <v>1</v>
      </c>
      <c r="F9422" s="200" t="s">
        <v>13</v>
      </c>
      <c r="G9422" s="39" t="str">
        <f t="shared" si="147"/>
        <v/>
      </c>
      <c r="H9422" s="44">
        <f>SUM(G9422:G9429)</f>
        <v>194.55976250000001</v>
      </c>
      <c r="I9422" s="45"/>
      <c r="J9422" s="36">
        <v>0</v>
      </c>
    </row>
    <row r="9423" spans="1:10" ht="39" hidden="1" thickBot="1" x14ac:dyDescent="0.3">
      <c r="A9423" s="246"/>
      <c r="B9423" s="241"/>
      <c r="C9423" s="41" t="s">
        <v>11716</v>
      </c>
      <c r="D9423" s="41" t="s">
        <v>83</v>
      </c>
      <c r="E9423" s="201">
        <v>4</v>
      </c>
      <c r="F9423" s="200">
        <v>1.3584999999999998</v>
      </c>
      <c r="G9423" s="39">
        <f t="shared" si="147"/>
        <v>5.4339999999999993</v>
      </c>
      <c r="H9423" s="40"/>
      <c r="I9423" s="45"/>
      <c r="J9423" s="36">
        <v>0</v>
      </c>
    </row>
    <row r="9424" spans="1:10" ht="15.75" hidden="1" thickBot="1" x14ac:dyDescent="0.3">
      <c r="A9424" s="246"/>
      <c r="B9424" s="241"/>
      <c r="C9424" s="41" t="s">
        <v>11717</v>
      </c>
      <c r="D9424" s="41" t="s">
        <v>1302</v>
      </c>
      <c r="E9424" s="201">
        <v>0.2</v>
      </c>
      <c r="F9424" s="200">
        <v>3.2489999999999997</v>
      </c>
      <c r="G9424" s="39">
        <f t="shared" si="147"/>
        <v>0.64979999999999993</v>
      </c>
      <c r="H9424" s="40"/>
      <c r="I9424" s="45"/>
      <c r="J9424" s="36">
        <v>0</v>
      </c>
    </row>
    <row r="9425" spans="1:10" ht="15.75" hidden="1" thickBot="1" x14ac:dyDescent="0.3">
      <c r="A9425" s="246"/>
      <c r="B9425" s="241"/>
      <c r="C9425" s="41" t="s">
        <v>10791</v>
      </c>
      <c r="D9425" s="41" t="s">
        <v>83</v>
      </c>
      <c r="E9425" s="201">
        <v>4</v>
      </c>
      <c r="F9425" s="200">
        <v>0.26600000000000001</v>
      </c>
      <c r="G9425" s="39">
        <f t="shared" si="147"/>
        <v>1.0640000000000001</v>
      </c>
      <c r="H9425" s="40"/>
      <c r="I9425" s="45"/>
      <c r="J9425" s="36">
        <v>0</v>
      </c>
    </row>
    <row r="9426" spans="1:10" ht="15.75" hidden="1" thickBot="1" x14ac:dyDescent="0.3">
      <c r="A9426" s="246"/>
      <c r="B9426" s="241"/>
      <c r="C9426" s="41" t="s">
        <v>10605</v>
      </c>
      <c r="D9426" s="41" t="s">
        <v>2800</v>
      </c>
      <c r="E9426" s="201">
        <v>0.63300000000000001</v>
      </c>
      <c r="F9426" s="200">
        <v>23.246499999999997</v>
      </c>
      <c r="G9426" s="39">
        <f t="shared" si="147"/>
        <v>14.715034499999998</v>
      </c>
      <c r="H9426" s="40"/>
      <c r="I9426" s="45"/>
      <c r="J9426" s="36">
        <v>0</v>
      </c>
    </row>
    <row r="9427" spans="1:10" ht="26.25" hidden="1" thickBot="1" x14ac:dyDescent="0.3">
      <c r="A9427" s="246"/>
      <c r="B9427" s="241"/>
      <c r="C9427" s="41" t="s">
        <v>10641</v>
      </c>
      <c r="D9427" s="41" t="s">
        <v>2800</v>
      </c>
      <c r="E9427" s="201">
        <v>3.0647000000000002</v>
      </c>
      <c r="F9427" s="200">
        <v>22.324999999999999</v>
      </c>
      <c r="G9427" s="39">
        <f t="shared" si="147"/>
        <v>68.419427499999998</v>
      </c>
      <c r="H9427" s="40"/>
      <c r="I9427" s="45"/>
      <c r="J9427" s="36">
        <v>0</v>
      </c>
    </row>
    <row r="9428" spans="1:10" ht="15.75" hidden="1" thickBot="1" x14ac:dyDescent="0.3">
      <c r="A9428" s="246"/>
      <c r="B9428" s="241"/>
      <c r="C9428" s="41" t="s">
        <v>10602</v>
      </c>
      <c r="D9428" s="41" t="s">
        <v>2800</v>
      </c>
      <c r="E9428" s="201">
        <v>0.63300000000000001</v>
      </c>
      <c r="F9428" s="200">
        <v>29.050999999999998</v>
      </c>
      <c r="G9428" s="39">
        <f t="shared" si="147"/>
        <v>18.389282999999999</v>
      </c>
      <c r="H9428" s="40"/>
      <c r="I9428" s="45"/>
      <c r="J9428" s="36">
        <v>0</v>
      </c>
    </row>
    <row r="9429" spans="1:10" ht="26.25" hidden="1" thickBot="1" x14ac:dyDescent="0.3">
      <c r="A9429" s="246"/>
      <c r="B9429" s="241"/>
      <c r="C9429" s="41" t="s">
        <v>10614</v>
      </c>
      <c r="D9429" s="41" t="s">
        <v>2800</v>
      </c>
      <c r="E9429" s="201">
        <v>3.0647000000000002</v>
      </c>
      <c r="F9429" s="200">
        <v>28.024999999999999</v>
      </c>
      <c r="G9429" s="39">
        <f t="shared" si="147"/>
        <v>85.888217499999996</v>
      </c>
      <c r="H9429" s="40"/>
      <c r="I9429" s="45"/>
      <c r="J9429" s="36">
        <v>0</v>
      </c>
    </row>
    <row r="9430" spans="1:10" ht="15.75" hidden="1" thickBot="1" x14ac:dyDescent="0.3">
      <c r="A9430" s="247"/>
      <c r="B9430" s="242"/>
      <c r="C9430" s="46"/>
      <c r="D9430" s="46"/>
      <c r="E9430" s="202"/>
      <c r="F9430" s="203" t="s">
        <v>13</v>
      </c>
      <c r="G9430" s="49" t="str">
        <f t="shared" si="147"/>
        <v/>
      </c>
      <c r="H9430" s="50"/>
      <c r="I9430" s="37"/>
      <c r="J9430" s="36">
        <v>0</v>
      </c>
    </row>
    <row r="9431" spans="1:10" ht="15.75" hidden="1" thickBot="1" x14ac:dyDescent="0.3">
      <c r="A9431" s="237" t="s">
        <v>2272</v>
      </c>
      <c r="B9431" s="240" t="s">
        <v>9783</v>
      </c>
      <c r="C9431" s="31"/>
      <c r="D9431" s="32" t="s">
        <v>18</v>
      </c>
      <c r="E9431" s="197"/>
      <c r="F9431" s="204" t="s">
        <v>13</v>
      </c>
      <c r="G9431" s="33" t="str">
        <f t="shared" si="147"/>
        <v/>
      </c>
      <c r="H9431" s="34"/>
      <c r="I9431" s="35"/>
      <c r="J9431" s="36">
        <v>0</v>
      </c>
    </row>
    <row r="9432" spans="1:10" ht="15.75" hidden="1" thickBot="1" x14ac:dyDescent="0.3">
      <c r="A9432" s="246"/>
      <c r="B9432" s="241"/>
      <c r="C9432" s="38"/>
      <c r="D9432" s="38"/>
      <c r="E9432" s="199"/>
      <c r="F9432" s="205" t="s">
        <v>13</v>
      </c>
      <c r="G9432" s="39" t="str">
        <f t="shared" si="147"/>
        <v/>
      </c>
      <c r="H9432" s="40"/>
      <c r="I9432" s="37"/>
      <c r="J9432" s="36">
        <v>0</v>
      </c>
    </row>
    <row r="9433" spans="1:10" ht="51.75" hidden="1" thickBot="1" x14ac:dyDescent="0.3">
      <c r="A9433" s="246"/>
      <c r="B9433" s="241"/>
      <c r="C9433" s="41" t="s">
        <v>2273</v>
      </c>
      <c r="D9433" s="41" t="s">
        <v>18</v>
      </c>
      <c r="E9433" s="201">
        <v>1</v>
      </c>
      <c r="F9433" s="200" t="s">
        <v>13</v>
      </c>
      <c r="G9433" s="39" t="str">
        <f t="shared" si="147"/>
        <v/>
      </c>
      <c r="H9433" s="44">
        <f>SUM(G9433:G9440)</f>
        <v>194.55976250000001</v>
      </c>
      <c r="I9433" s="45"/>
      <c r="J9433" s="36">
        <v>0</v>
      </c>
    </row>
    <row r="9434" spans="1:10" ht="39" hidden="1" thickBot="1" x14ac:dyDescent="0.3">
      <c r="A9434" s="246"/>
      <c r="B9434" s="241"/>
      <c r="C9434" s="41" t="s">
        <v>11716</v>
      </c>
      <c r="D9434" s="41" t="s">
        <v>83</v>
      </c>
      <c r="E9434" s="201">
        <v>4</v>
      </c>
      <c r="F9434" s="200">
        <v>1.3584999999999998</v>
      </c>
      <c r="G9434" s="39">
        <f t="shared" si="147"/>
        <v>5.4339999999999993</v>
      </c>
      <c r="H9434" s="40"/>
      <c r="I9434" s="45"/>
      <c r="J9434" s="36">
        <v>0</v>
      </c>
    </row>
    <row r="9435" spans="1:10" ht="15.75" hidden="1" thickBot="1" x14ac:dyDescent="0.3">
      <c r="A9435" s="246"/>
      <c r="B9435" s="241"/>
      <c r="C9435" s="41" t="s">
        <v>11717</v>
      </c>
      <c r="D9435" s="41" t="s">
        <v>1302</v>
      </c>
      <c r="E9435" s="201">
        <v>0.2</v>
      </c>
      <c r="F9435" s="200">
        <v>3.2489999999999997</v>
      </c>
      <c r="G9435" s="39">
        <f t="shared" si="147"/>
        <v>0.64979999999999993</v>
      </c>
      <c r="H9435" s="40"/>
      <c r="I9435" s="45"/>
      <c r="J9435" s="36">
        <v>0</v>
      </c>
    </row>
    <row r="9436" spans="1:10" ht="15.75" hidden="1" thickBot="1" x14ac:dyDescent="0.3">
      <c r="A9436" s="246"/>
      <c r="B9436" s="241"/>
      <c r="C9436" s="41" t="s">
        <v>10791</v>
      </c>
      <c r="D9436" s="41" t="s">
        <v>83</v>
      </c>
      <c r="E9436" s="201">
        <v>4</v>
      </c>
      <c r="F9436" s="200">
        <v>0.26600000000000001</v>
      </c>
      <c r="G9436" s="39">
        <f t="shared" si="147"/>
        <v>1.0640000000000001</v>
      </c>
      <c r="H9436" s="40"/>
      <c r="I9436" s="45"/>
      <c r="J9436" s="36">
        <v>0</v>
      </c>
    </row>
    <row r="9437" spans="1:10" ht="15.75" hidden="1" thickBot="1" x14ac:dyDescent="0.3">
      <c r="A9437" s="246"/>
      <c r="B9437" s="241"/>
      <c r="C9437" s="41" t="s">
        <v>10605</v>
      </c>
      <c r="D9437" s="41" t="s">
        <v>2800</v>
      </c>
      <c r="E9437" s="201">
        <v>0.63300000000000001</v>
      </c>
      <c r="F9437" s="200">
        <v>23.246499999999997</v>
      </c>
      <c r="G9437" s="39">
        <f t="shared" si="147"/>
        <v>14.715034499999998</v>
      </c>
      <c r="H9437" s="40"/>
      <c r="I9437" s="45"/>
      <c r="J9437" s="36">
        <v>0</v>
      </c>
    </row>
    <row r="9438" spans="1:10" ht="26.25" hidden="1" thickBot="1" x14ac:dyDescent="0.3">
      <c r="A9438" s="246"/>
      <c r="B9438" s="241"/>
      <c r="C9438" s="41" t="s">
        <v>10641</v>
      </c>
      <c r="D9438" s="41" t="s">
        <v>2800</v>
      </c>
      <c r="E9438" s="201">
        <v>3.0647000000000002</v>
      </c>
      <c r="F9438" s="200">
        <v>22.324999999999999</v>
      </c>
      <c r="G9438" s="39">
        <f t="shared" si="147"/>
        <v>68.419427499999998</v>
      </c>
      <c r="H9438" s="40"/>
      <c r="I9438" s="45"/>
      <c r="J9438" s="36">
        <v>0</v>
      </c>
    </row>
    <row r="9439" spans="1:10" ht="15.75" hidden="1" thickBot="1" x14ac:dyDescent="0.3">
      <c r="A9439" s="246"/>
      <c r="B9439" s="241"/>
      <c r="C9439" s="41" t="s">
        <v>10602</v>
      </c>
      <c r="D9439" s="41" t="s">
        <v>2800</v>
      </c>
      <c r="E9439" s="201">
        <v>0.63300000000000001</v>
      </c>
      <c r="F9439" s="200">
        <v>29.050999999999998</v>
      </c>
      <c r="G9439" s="39">
        <f t="shared" si="147"/>
        <v>18.389282999999999</v>
      </c>
      <c r="H9439" s="40"/>
      <c r="I9439" s="45"/>
      <c r="J9439" s="36">
        <v>0</v>
      </c>
    </row>
    <row r="9440" spans="1:10" ht="26.25" hidden="1" thickBot="1" x14ac:dyDescent="0.3">
      <c r="A9440" s="246"/>
      <c r="B9440" s="241"/>
      <c r="C9440" s="41" t="s">
        <v>10614</v>
      </c>
      <c r="D9440" s="41" t="s">
        <v>2800</v>
      </c>
      <c r="E9440" s="201">
        <v>3.0647000000000002</v>
      </c>
      <c r="F9440" s="200">
        <v>28.024999999999999</v>
      </c>
      <c r="G9440" s="39">
        <f t="shared" si="147"/>
        <v>85.888217499999996</v>
      </c>
      <c r="H9440" s="40"/>
      <c r="I9440" s="45"/>
      <c r="J9440" s="36">
        <v>0</v>
      </c>
    </row>
    <row r="9441" spans="1:10" ht="15.75" hidden="1" thickBot="1" x14ac:dyDescent="0.3">
      <c r="A9441" s="247"/>
      <c r="B9441" s="242"/>
      <c r="C9441" s="46"/>
      <c r="D9441" s="46"/>
      <c r="E9441" s="202"/>
      <c r="F9441" s="203" t="s">
        <v>13</v>
      </c>
      <c r="G9441" s="49" t="str">
        <f t="shared" si="147"/>
        <v/>
      </c>
      <c r="H9441" s="50"/>
      <c r="I9441" s="37"/>
      <c r="J9441" s="36">
        <v>0</v>
      </c>
    </row>
    <row r="9442" spans="1:10" ht="15.75" hidden="1" thickBot="1" x14ac:dyDescent="0.3">
      <c r="A9442" s="237" t="s">
        <v>2274</v>
      </c>
      <c r="B9442" s="240" t="s">
        <v>9784</v>
      </c>
      <c r="C9442" s="31"/>
      <c r="D9442" s="32" t="s">
        <v>18</v>
      </c>
      <c r="E9442" s="197"/>
      <c r="F9442" s="204" t="s">
        <v>13</v>
      </c>
      <c r="G9442" s="33" t="str">
        <f t="shared" si="147"/>
        <v/>
      </c>
      <c r="H9442" s="34"/>
      <c r="I9442" s="35"/>
      <c r="J9442" s="36">
        <v>0</v>
      </c>
    </row>
    <row r="9443" spans="1:10" ht="15.75" hidden="1" thickBot="1" x14ac:dyDescent="0.3">
      <c r="A9443" s="246"/>
      <c r="B9443" s="241"/>
      <c r="C9443" s="38"/>
      <c r="D9443" s="38"/>
      <c r="E9443" s="199"/>
      <c r="F9443" s="205" t="s">
        <v>13</v>
      </c>
      <c r="G9443" s="39" t="str">
        <f t="shared" si="147"/>
        <v/>
      </c>
      <c r="H9443" s="40"/>
      <c r="I9443" s="37"/>
      <c r="J9443" s="36">
        <v>0</v>
      </c>
    </row>
    <row r="9444" spans="1:10" ht="39" hidden="1" thickBot="1" x14ac:dyDescent="0.3">
      <c r="A9444" s="246"/>
      <c r="B9444" s="241"/>
      <c r="C9444" s="41" t="s">
        <v>2275</v>
      </c>
      <c r="D9444" s="41" t="s">
        <v>18</v>
      </c>
      <c r="E9444" s="201">
        <v>1</v>
      </c>
      <c r="F9444" s="200" t="s">
        <v>13</v>
      </c>
      <c r="G9444" s="39" t="str">
        <f t="shared" si="147"/>
        <v/>
      </c>
      <c r="H9444" s="44">
        <f>SUM(G9444:G9451)</f>
        <v>194.55976250000001</v>
      </c>
      <c r="I9444" s="45"/>
      <c r="J9444" s="36">
        <v>0</v>
      </c>
    </row>
    <row r="9445" spans="1:10" ht="39" hidden="1" thickBot="1" x14ac:dyDescent="0.3">
      <c r="A9445" s="246"/>
      <c r="B9445" s="241"/>
      <c r="C9445" s="41" t="s">
        <v>11716</v>
      </c>
      <c r="D9445" s="41" t="s">
        <v>83</v>
      </c>
      <c r="E9445" s="201">
        <v>4</v>
      </c>
      <c r="F9445" s="200">
        <v>1.3584999999999998</v>
      </c>
      <c r="G9445" s="39">
        <f t="shared" si="147"/>
        <v>5.4339999999999993</v>
      </c>
      <c r="H9445" s="40"/>
      <c r="I9445" s="45"/>
      <c r="J9445" s="36">
        <v>0</v>
      </c>
    </row>
    <row r="9446" spans="1:10" ht="15.75" hidden="1" thickBot="1" x14ac:dyDescent="0.3">
      <c r="A9446" s="246"/>
      <c r="B9446" s="241"/>
      <c r="C9446" s="41" t="s">
        <v>11717</v>
      </c>
      <c r="D9446" s="41" t="s">
        <v>1302</v>
      </c>
      <c r="E9446" s="201">
        <v>0.2</v>
      </c>
      <c r="F9446" s="200">
        <v>3.2489999999999997</v>
      </c>
      <c r="G9446" s="39">
        <f t="shared" si="147"/>
        <v>0.64979999999999993</v>
      </c>
      <c r="H9446" s="40"/>
      <c r="I9446" s="45"/>
      <c r="J9446" s="36">
        <v>0</v>
      </c>
    </row>
    <row r="9447" spans="1:10" ht="15.75" hidden="1" thickBot="1" x14ac:dyDescent="0.3">
      <c r="A9447" s="246"/>
      <c r="B9447" s="241"/>
      <c r="C9447" s="41" t="s">
        <v>10791</v>
      </c>
      <c r="D9447" s="41" t="s">
        <v>83</v>
      </c>
      <c r="E9447" s="201">
        <v>4</v>
      </c>
      <c r="F9447" s="200">
        <v>0.26600000000000001</v>
      </c>
      <c r="G9447" s="39">
        <f t="shared" si="147"/>
        <v>1.0640000000000001</v>
      </c>
      <c r="H9447" s="40"/>
      <c r="I9447" s="45"/>
      <c r="J9447" s="36">
        <v>0</v>
      </c>
    </row>
    <row r="9448" spans="1:10" ht="15.75" hidden="1" thickBot="1" x14ac:dyDescent="0.3">
      <c r="A9448" s="246"/>
      <c r="B9448" s="241"/>
      <c r="C9448" s="41" t="s">
        <v>10605</v>
      </c>
      <c r="D9448" s="41" t="s">
        <v>2800</v>
      </c>
      <c r="E9448" s="201">
        <v>0.63300000000000001</v>
      </c>
      <c r="F9448" s="200">
        <v>23.246499999999997</v>
      </c>
      <c r="G9448" s="39">
        <f t="shared" si="147"/>
        <v>14.715034499999998</v>
      </c>
      <c r="H9448" s="40"/>
      <c r="I9448" s="45"/>
      <c r="J9448" s="36">
        <v>0</v>
      </c>
    </row>
    <row r="9449" spans="1:10" ht="26.25" hidden="1" thickBot="1" x14ac:dyDescent="0.3">
      <c r="A9449" s="246"/>
      <c r="B9449" s="241"/>
      <c r="C9449" s="41" t="s">
        <v>10641</v>
      </c>
      <c r="D9449" s="41" t="s">
        <v>2800</v>
      </c>
      <c r="E9449" s="201">
        <v>3.0647000000000002</v>
      </c>
      <c r="F9449" s="200">
        <v>22.324999999999999</v>
      </c>
      <c r="G9449" s="39">
        <f t="shared" si="147"/>
        <v>68.419427499999998</v>
      </c>
      <c r="H9449" s="40"/>
      <c r="I9449" s="45"/>
      <c r="J9449" s="36">
        <v>0</v>
      </c>
    </row>
    <row r="9450" spans="1:10" ht="15.75" hidden="1" thickBot="1" x14ac:dyDescent="0.3">
      <c r="A9450" s="246"/>
      <c r="B9450" s="241"/>
      <c r="C9450" s="41" t="s">
        <v>10602</v>
      </c>
      <c r="D9450" s="41" t="s">
        <v>2800</v>
      </c>
      <c r="E9450" s="201">
        <v>0.63300000000000001</v>
      </c>
      <c r="F9450" s="200">
        <v>29.050999999999998</v>
      </c>
      <c r="G9450" s="39">
        <f t="shared" si="147"/>
        <v>18.389282999999999</v>
      </c>
      <c r="H9450" s="40"/>
      <c r="I9450" s="45"/>
      <c r="J9450" s="36">
        <v>0</v>
      </c>
    </row>
    <row r="9451" spans="1:10" ht="26.25" hidden="1" thickBot="1" x14ac:dyDescent="0.3">
      <c r="A9451" s="246"/>
      <c r="B9451" s="241"/>
      <c r="C9451" s="41" t="s">
        <v>10614</v>
      </c>
      <c r="D9451" s="41" t="s">
        <v>2800</v>
      </c>
      <c r="E9451" s="201">
        <v>3.0647000000000002</v>
      </c>
      <c r="F9451" s="200">
        <v>28.024999999999999</v>
      </c>
      <c r="G9451" s="39">
        <f t="shared" si="147"/>
        <v>85.888217499999996</v>
      </c>
      <c r="H9451" s="40"/>
      <c r="I9451" s="45"/>
      <c r="J9451" s="36">
        <v>0</v>
      </c>
    </row>
    <row r="9452" spans="1:10" ht="15.75" hidden="1" thickBot="1" x14ac:dyDescent="0.3">
      <c r="A9452" s="247"/>
      <c r="B9452" s="242"/>
      <c r="C9452" s="46"/>
      <c r="D9452" s="46"/>
      <c r="E9452" s="202"/>
      <c r="F9452" s="203" t="s">
        <v>13</v>
      </c>
      <c r="G9452" s="49" t="str">
        <f t="shared" si="147"/>
        <v/>
      </c>
      <c r="H9452" s="50"/>
      <c r="I9452" s="37"/>
      <c r="J9452" s="36">
        <v>0</v>
      </c>
    </row>
    <row r="9453" spans="1:10" ht="15.75" hidden="1" thickBot="1" x14ac:dyDescent="0.3">
      <c r="A9453" s="237" t="s">
        <v>2276</v>
      </c>
      <c r="B9453" s="240" t="s">
        <v>2277</v>
      </c>
      <c r="C9453" s="31"/>
      <c r="D9453" s="32" t="s">
        <v>18</v>
      </c>
      <c r="E9453" s="197"/>
      <c r="F9453" s="204" t="s">
        <v>13</v>
      </c>
      <c r="G9453" s="33" t="str">
        <f t="shared" si="147"/>
        <v/>
      </c>
      <c r="H9453" s="34"/>
      <c r="I9453" s="35"/>
      <c r="J9453" s="36">
        <v>0</v>
      </c>
    </row>
    <row r="9454" spans="1:10" ht="15.75" hidden="1" thickBot="1" x14ac:dyDescent="0.3">
      <c r="A9454" s="238"/>
      <c r="B9454" s="241"/>
      <c r="C9454" s="38"/>
      <c r="D9454" s="38"/>
      <c r="E9454" s="199"/>
      <c r="F9454" s="205" t="s">
        <v>13</v>
      </c>
      <c r="G9454" s="37" t="str">
        <f t="shared" si="147"/>
        <v/>
      </c>
      <c r="H9454" s="40"/>
      <c r="I9454" s="37"/>
      <c r="J9454" s="36">
        <v>0</v>
      </c>
    </row>
    <row r="9455" spans="1:10" ht="26.25" hidden="1" thickBot="1" x14ac:dyDescent="0.3">
      <c r="A9455" s="238"/>
      <c r="B9455" s="241"/>
      <c r="C9455" s="41" t="s">
        <v>10943</v>
      </c>
      <c r="D9455" s="41" t="s">
        <v>83</v>
      </c>
      <c r="E9455" s="201">
        <v>10</v>
      </c>
      <c r="F9455" s="206">
        <v>1.0734999999999999</v>
      </c>
      <c r="G9455" s="37">
        <f t="shared" si="147"/>
        <v>10.734999999999999</v>
      </c>
      <c r="H9455" s="44">
        <f>SUM(G9455:G9464)</f>
        <v>290.53242</v>
      </c>
      <c r="I9455" s="45"/>
      <c r="J9455" s="36">
        <v>0</v>
      </c>
    </row>
    <row r="9456" spans="1:10" ht="15.75" hidden="1" thickBot="1" x14ac:dyDescent="0.3">
      <c r="A9456" s="238"/>
      <c r="B9456" s="241"/>
      <c r="C9456" s="41" t="s">
        <v>11182</v>
      </c>
      <c r="D9456" s="41" t="s">
        <v>83</v>
      </c>
      <c r="E9456" s="201">
        <v>6</v>
      </c>
      <c r="F9456" s="200">
        <v>0.70299999999999996</v>
      </c>
      <c r="G9456" s="37">
        <f t="shared" si="147"/>
        <v>4.218</v>
      </c>
      <c r="H9456" s="40"/>
      <c r="I9456" s="37"/>
      <c r="J9456" s="36">
        <v>0</v>
      </c>
    </row>
    <row r="9457" spans="1:10" ht="26.25" hidden="1" thickBot="1" x14ac:dyDescent="0.3">
      <c r="A9457" s="238"/>
      <c r="B9457" s="241"/>
      <c r="C9457" s="41" t="s">
        <v>10954</v>
      </c>
      <c r="D9457" s="41" t="s">
        <v>83</v>
      </c>
      <c r="E9457" s="201">
        <v>6</v>
      </c>
      <c r="F9457" s="200">
        <v>1.0545</v>
      </c>
      <c r="G9457" s="37">
        <f t="shared" si="147"/>
        <v>6.327</v>
      </c>
      <c r="H9457" s="40"/>
      <c r="I9457" s="37"/>
      <c r="J9457" s="36">
        <v>0</v>
      </c>
    </row>
    <row r="9458" spans="1:10" ht="39" hidden="1" thickBot="1" x14ac:dyDescent="0.3">
      <c r="A9458" s="238"/>
      <c r="B9458" s="241"/>
      <c r="C9458" s="41" t="s">
        <v>11113</v>
      </c>
      <c r="D9458" s="41" t="s">
        <v>83</v>
      </c>
      <c r="E9458" s="201">
        <v>8</v>
      </c>
      <c r="F9458" s="200">
        <v>0.38949999999999996</v>
      </c>
      <c r="G9458" s="37">
        <f t="shared" si="147"/>
        <v>3.1159999999999997</v>
      </c>
      <c r="H9458" s="40"/>
      <c r="I9458" s="37"/>
      <c r="J9458" s="36">
        <v>0</v>
      </c>
    </row>
    <row r="9459" spans="1:10" ht="26.25" hidden="1" thickBot="1" x14ac:dyDescent="0.3">
      <c r="A9459" s="238"/>
      <c r="B9459" s="241"/>
      <c r="C9459" s="41" t="s">
        <v>11152</v>
      </c>
      <c r="D9459" s="41" t="s">
        <v>83</v>
      </c>
      <c r="E9459" s="201">
        <v>6</v>
      </c>
      <c r="F9459" s="200">
        <v>1.3204999999999998</v>
      </c>
      <c r="G9459" s="37">
        <f t="shared" si="147"/>
        <v>7.9229999999999983</v>
      </c>
      <c r="H9459" s="40"/>
      <c r="I9459" s="37"/>
      <c r="J9459" s="36">
        <v>0</v>
      </c>
    </row>
    <row r="9460" spans="1:10" ht="26.25" hidden="1" thickBot="1" x14ac:dyDescent="0.3">
      <c r="A9460" s="238"/>
      <c r="B9460" s="241"/>
      <c r="C9460" s="41" t="s">
        <v>11139</v>
      </c>
      <c r="D9460" s="41" t="s">
        <v>83</v>
      </c>
      <c r="E9460" s="201">
        <v>6</v>
      </c>
      <c r="F9460" s="200">
        <v>1.5484999999999998</v>
      </c>
      <c r="G9460" s="37">
        <f t="shared" si="147"/>
        <v>9.2909999999999986</v>
      </c>
      <c r="H9460" s="40"/>
      <c r="I9460" s="37"/>
      <c r="J9460" s="36">
        <v>0</v>
      </c>
    </row>
    <row r="9461" spans="1:10" ht="26.25" hidden="1" thickBot="1" x14ac:dyDescent="0.3">
      <c r="A9461" s="238"/>
      <c r="B9461" s="241"/>
      <c r="C9461" s="41" t="s">
        <v>10743</v>
      </c>
      <c r="D9461" s="41" t="s">
        <v>83</v>
      </c>
      <c r="E9461" s="201">
        <v>2</v>
      </c>
      <c r="F9461" s="200">
        <v>19.256499999999999</v>
      </c>
      <c r="G9461" s="37">
        <f t="shared" si="147"/>
        <v>38.512999999999998</v>
      </c>
      <c r="H9461" s="40"/>
      <c r="I9461" s="37"/>
      <c r="J9461" s="36">
        <v>0</v>
      </c>
    </row>
    <row r="9462" spans="1:10" ht="26.25" hidden="1" thickBot="1" x14ac:dyDescent="0.3">
      <c r="A9462" s="238"/>
      <c r="B9462" s="241"/>
      <c r="C9462" s="41" t="s">
        <v>2277</v>
      </c>
      <c r="D9462" s="41" t="s">
        <v>83</v>
      </c>
      <c r="E9462" s="201">
        <v>1</v>
      </c>
      <c r="F9462" s="200" t="s">
        <v>13</v>
      </c>
      <c r="G9462" s="37" t="str">
        <f t="shared" si="147"/>
        <v/>
      </c>
      <c r="H9462" s="40"/>
      <c r="I9462" s="37"/>
      <c r="J9462" s="36">
        <v>0</v>
      </c>
    </row>
    <row r="9463" spans="1:10" ht="15.75" hidden="1" thickBot="1" x14ac:dyDescent="0.3">
      <c r="A9463" s="238"/>
      <c r="B9463" s="241"/>
      <c r="C9463" s="41" t="s">
        <v>10690</v>
      </c>
      <c r="D9463" s="41" t="s">
        <v>2800</v>
      </c>
      <c r="E9463" s="201">
        <v>3.9727999999999999</v>
      </c>
      <c r="F9463" s="200">
        <v>22.704999999999998</v>
      </c>
      <c r="G9463" s="37">
        <f t="shared" si="147"/>
        <v>90.202423999999993</v>
      </c>
      <c r="H9463" s="40"/>
      <c r="I9463" s="37"/>
      <c r="J9463" s="36">
        <v>0</v>
      </c>
    </row>
    <row r="9464" spans="1:10" ht="26.25" hidden="1" thickBot="1" x14ac:dyDescent="0.3">
      <c r="A9464" s="238"/>
      <c r="B9464" s="241"/>
      <c r="C9464" s="41" t="s">
        <v>10717</v>
      </c>
      <c r="D9464" s="41" t="s">
        <v>2800</v>
      </c>
      <c r="E9464" s="201">
        <v>3.9727999999999999</v>
      </c>
      <c r="F9464" s="200">
        <v>30.2575</v>
      </c>
      <c r="G9464" s="37">
        <f t="shared" si="147"/>
        <v>120.206996</v>
      </c>
      <c r="H9464" s="40"/>
      <c r="I9464" s="37"/>
      <c r="J9464" s="36">
        <v>0</v>
      </c>
    </row>
    <row r="9465" spans="1:10" ht="15.75" hidden="1" thickBot="1" x14ac:dyDescent="0.3">
      <c r="A9465" s="239"/>
      <c r="B9465" s="242"/>
      <c r="C9465" s="46"/>
      <c r="D9465" s="46"/>
      <c r="E9465" s="202"/>
      <c r="F9465" s="203" t="s">
        <v>13</v>
      </c>
      <c r="G9465" s="48" t="str">
        <f t="shared" si="147"/>
        <v/>
      </c>
      <c r="H9465" s="50"/>
      <c r="I9465" s="37"/>
      <c r="J9465" s="36">
        <v>0</v>
      </c>
    </row>
    <row r="9466" spans="1:10" ht="15.75" hidden="1" thickBot="1" x14ac:dyDescent="0.3">
      <c r="A9466" s="237" t="s">
        <v>2278</v>
      </c>
      <c r="B9466" s="240" t="s">
        <v>2279</v>
      </c>
      <c r="C9466" s="31"/>
      <c r="D9466" s="32" t="s">
        <v>18</v>
      </c>
      <c r="E9466" s="197"/>
      <c r="F9466" s="204" t="s">
        <v>13</v>
      </c>
      <c r="G9466" s="33" t="str">
        <f t="shared" si="147"/>
        <v/>
      </c>
      <c r="H9466" s="34"/>
      <c r="I9466" s="35"/>
      <c r="J9466" s="36">
        <v>0</v>
      </c>
    </row>
    <row r="9467" spans="1:10" ht="15.75" hidden="1" thickBot="1" x14ac:dyDescent="0.3">
      <c r="A9467" s="238"/>
      <c r="B9467" s="241"/>
      <c r="C9467" s="38"/>
      <c r="D9467" s="38"/>
      <c r="E9467" s="199"/>
      <c r="F9467" s="205" t="s">
        <v>13</v>
      </c>
      <c r="G9467" s="37" t="str">
        <f t="shared" si="147"/>
        <v/>
      </c>
      <c r="H9467" s="40"/>
      <c r="I9467" s="37"/>
      <c r="J9467" s="36">
        <v>0</v>
      </c>
    </row>
    <row r="9468" spans="1:10" ht="26.25" hidden="1" thickBot="1" x14ac:dyDescent="0.3">
      <c r="A9468" s="238"/>
      <c r="B9468" s="241"/>
      <c r="C9468" s="41" t="s">
        <v>10943</v>
      </c>
      <c r="D9468" s="41" t="s">
        <v>83</v>
      </c>
      <c r="E9468" s="201">
        <v>10</v>
      </c>
      <c r="F9468" s="206">
        <v>1.0734999999999999</v>
      </c>
      <c r="G9468" s="37">
        <f t="shared" si="147"/>
        <v>10.734999999999999</v>
      </c>
      <c r="H9468" s="44">
        <f>SUM(G9468:G9477)</f>
        <v>311.14012875000003</v>
      </c>
      <c r="I9468" s="45"/>
      <c r="J9468" s="36">
        <v>0</v>
      </c>
    </row>
    <row r="9469" spans="1:10" ht="15.75" hidden="1" thickBot="1" x14ac:dyDescent="0.3">
      <c r="A9469" s="238"/>
      <c r="B9469" s="241"/>
      <c r="C9469" s="41" t="s">
        <v>11182</v>
      </c>
      <c r="D9469" s="41" t="s">
        <v>83</v>
      </c>
      <c r="E9469" s="201">
        <v>6</v>
      </c>
      <c r="F9469" s="200">
        <v>0.70299999999999996</v>
      </c>
      <c r="G9469" s="37">
        <f t="shared" si="147"/>
        <v>4.218</v>
      </c>
      <c r="H9469" s="40"/>
      <c r="I9469" s="37"/>
      <c r="J9469" s="36">
        <v>0</v>
      </c>
    </row>
    <row r="9470" spans="1:10" ht="26.25" hidden="1" thickBot="1" x14ac:dyDescent="0.3">
      <c r="A9470" s="238"/>
      <c r="B9470" s="241"/>
      <c r="C9470" s="41" t="s">
        <v>10954</v>
      </c>
      <c r="D9470" s="41" t="s">
        <v>83</v>
      </c>
      <c r="E9470" s="201">
        <v>6</v>
      </c>
      <c r="F9470" s="200">
        <v>1.0545</v>
      </c>
      <c r="G9470" s="37">
        <f t="shared" si="147"/>
        <v>6.327</v>
      </c>
      <c r="H9470" s="40"/>
      <c r="I9470" s="37"/>
      <c r="J9470" s="36">
        <v>0</v>
      </c>
    </row>
    <row r="9471" spans="1:10" ht="39" hidden="1" thickBot="1" x14ac:dyDescent="0.3">
      <c r="A9471" s="238"/>
      <c r="B9471" s="241"/>
      <c r="C9471" s="41" t="s">
        <v>11113</v>
      </c>
      <c r="D9471" s="41" t="s">
        <v>83</v>
      </c>
      <c r="E9471" s="201">
        <v>8</v>
      </c>
      <c r="F9471" s="200">
        <v>0.38949999999999996</v>
      </c>
      <c r="G9471" s="37">
        <f t="shared" si="147"/>
        <v>3.1159999999999997</v>
      </c>
      <c r="H9471" s="40"/>
      <c r="I9471" s="37"/>
      <c r="J9471" s="36">
        <v>0</v>
      </c>
    </row>
    <row r="9472" spans="1:10" ht="26.25" hidden="1" thickBot="1" x14ac:dyDescent="0.3">
      <c r="A9472" s="238"/>
      <c r="B9472" s="241"/>
      <c r="C9472" s="41" t="s">
        <v>11152</v>
      </c>
      <c r="D9472" s="41" t="s">
        <v>83</v>
      </c>
      <c r="E9472" s="201">
        <v>6</v>
      </c>
      <c r="F9472" s="200">
        <v>1.3204999999999998</v>
      </c>
      <c r="G9472" s="37">
        <f t="shared" si="147"/>
        <v>7.9229999999999983</v>
      </c>
      <c r="H9472" s="40"/>
      <c r="I9472" s="37"/>
      <c r="J9472" s="36">
        <v>0</v>
      </c>
    </row>
    <row r="9473" spans="1:10" ht="26.25" hidden="1" thickBot="1" x14ac:dyDescent="0.3">
      <c r="A9473" s="238"/>
      <c r="B9473" s="241"/>
      <c r="C9473" s="41" t="s">
        <v>11139</v>
      </c>
      <c r="D9473" s="41" t="s">
        <v>83</v>
      </c>
      <c r="E9473" s="201">
        <v>6</v>
      </c>
      <c r="F9473" s="200">
        <v>1.5484999999999998</v>
      </c>
      <c r="G9473" s="37">
        <f t="shared" si="147"/>
        <v>9.2909999999999986</v>
      </c>
      <c r="H9473" s="40"/>
      <c r="I9473" s="37"/>
      <c r="J9473" s="36">
        <v>0</v>
      </c>
    </row>
    <row r="9474" spans="1:10" ht="26.25" hidden="1" thickBot="1" x14ac:dyDescent="0.3">
      <c r="A9474" s="238"/>
      <c r="B9474" s="241"/>
      <c r="C9474" s="41" t="s">
        <v>10743</v>
      </c>
      <c r="D9474" s="41" t="s">
        <v>83</v>
      </c>
      <c r="E9474" s="201">
        <v>2</v>
      </c>
      <c r="F9474" s="200">
        <v>19.256499999999999</v>
      </c>
      <c r="G9474" s="37">
        <f t="shared" si="147"/>
        <v>38.512999999999998</v>
      </c>
      <c r="H9474" s="40"/>
      <c r="I9474" s="37"/>
      <c r="J9474" s="36">
        <v>0</v>
      </c>
    </row>
    <row r="9475" spans="1:10" ht="26.25" hidden="1" thickBot="1" x14ac:dyDescent="0.3">
      <c r="A9475" s="238"/>
      <c r="B9475" s="241"/>
      <c r="C9475" s="41" t="s">
        <v>2279</v>
      </c>
      <c r="D9475" s="41" t="s">
        <v>83</v>
      </c>
      <c r="E9475" s="201">
        <v>1</v>
      </c>
      <c r="F9475" s="200" t="s">
        <v>13</v>
      </c>
      <c r="G9475" s="37" t="str">
        <f t="shared" si="147"/>
        <v/>
      </c>
      <c r="H9475" s="40"/>
      <c r="I9475" s="37"/>
      <c r="J9475" s="36">
        <v>0</v>
      </c>
    </row>
    <row r="9476" spans="1:10" ht="15.75" hidden="1" thickBot="1" x14ac:dyDescent="0.3">
      <c r="A9476" s="238"/>
      <c r="B9476" s="241"/>
      <c r="C9476" s="41" t="s">
        <v>10690</v>
      </c>
      <c r="D9476" s="41" t="s">
        <v>2800</v>
      </c>
      <c r="E9476" s="201">
        <v>4.3619000000000003</v>
      </c>
      <c r="F9476" s="200">
        <v>22.704999999999998</v>
      </c>
      <c r="G9476" s="37">
        <f t="shared" si="147"/>
        <v>99.036939500000003</v>
      </c>
      <c r="H9476" s="40"/>
      <c r="I9476" s="37"/>
      <c r="J9476" s="36">
        <v>0</v>
      </c>
    </row>
    <row r="9477" spans="1:10" ht="26.25" hidden="1" thickBot="1" x14ac:dyDescent="0.3">
      <c r="A9477" s="238"/>
      <c r="B9477" s="241"/>
      <c r="C9477" s="41" t="s">
        <v>10717</v>
      </c>
      <c r="D9477" s="41" t="s">
        <v>2800</v>
      </c>
      <c r="E9477" s="201">
        <v>4.3619000000000003</v>
      </c>
      <c r="F9477" s="200">
        <v>30.2575</v>
      </c>
      <c r="G9477" s="37">
        <f t="shared" si="147"/>
        <v>131.98018925000002</v>
      </c>
      <c r="H9477" s="40"/>
      <c r="I9477" s="37"/>
      <c r="J9477" s="36">
        <v>0</v>
      </c>
    </row>
    <row r="9478" spans="1:10" ht="15.75" hidden="1" thickBot="1" x14ac:dyDescent="0.3">
      <c r="A9478" s="239"/>
      <c r="B9478" s="242"/>
      <c r="C9478" s="46"/>
      <c r="D9478" s="46"/>
      <c r="E9478" s="202"/>
      <c r="F9478" s="203" t="s">
        <v>13</v>
      </c>
      <c r="G9478" s="48" t="str">
        <f t="shared" ref="G9478:G9541" si="148">IF(ISNUMBER(F9478),E9478*F9478,"")</f>
        <v/>
      </c>
      <c r="H9478" s="50"/>
      <c r="I9478" s="37"/>
      <c r="J9478" s="36">
        <v>0</v>
      </c>
    </row>
    <row r="9479" spans="1:10" ht="15.75" thickBot="1" x14ac:dyDescent="0.3">
      <c r="A9479" s="237" t="s">
        <v>2280</v>
      </c>
      <c r="B9479" s="240" t="s">
        <v>9787</v>
      </c>
      <c r="C9479" s="31"/>
      <c r="D9479" s="32" t="s">
        <v>18</v>
      </c>
      <c r="E9479" s="197"/>
      <c r="F9479" s="204" t="s">
        <v>13</v>
      </c>
      <c r="G9479" s="33" t="str">
        <f t="shared" si="148"/>
        <v/>
      </c>
      <c r="H9479" s="34"/>
      <c r="I9479" s="35"/>
      <c r="J9479" s="36">
        <v>3</v>
      </c>
    </row>
    <row r="9480" spans="1:10" x14ac:dyDescent="0.25">
      <c r="A9480" s="246"/>
      <c r="B9480" s="241"/>
      <c r="C9480" s="38"/>
      <c r="D9480" s="38"/>
      <c r="E9480" s="199"/>
      <c r="F9480" s="205" t="s">
        <v>13</v>
      </c>
      <c r="G9480" s="39" t="str">
        <f t="shared" si="148"/>
        <v/>
      </c>
      <c r="H9480" s="40"/>
      <c r="I9480" s="37"/>
      <c r="J9480" s="36">
        <v>3</v>
      </c>
    </row>
    <row r="9481" spans="1:10" ht="25.5" x14ac:dyDescent="0.25">
      <c r="A9481" s="246"/>
      <c r="B9481" s="241"/>
      <c r="C9481" s="41" t="s">
        <v>11075</v>
      </c>
      <c r="D9481" s="41" t="s">
        <v>83</v>
      </c>
      <c r="E9481" s="201">
        <v>1</v>
      </c>
      <c r="F9481" s="200">
        <v>120.55500000000001</v>
      </c>
      <c r="G9481" s="39">
        <f t="shared" si="148"/>
        <v>120.55500000000001</v>
      </c>
      <c r="H9481" s="44">
        <f>SUM(G9481:G9481)</f>
        <v>120.55500000000001</v>
      </c>
      <c r="I9481" s="45"/>
      <c r="J9481" s="36">
        <v>3</v>
      </c>
    </row>
    <row r="9482" spans="1:10" ht="15.75" thickBot="1" x14ac:dyDescent="0.3">
      <c r="A9482" s="247"/>
      <c r="B9482" s="242"/>
      <c r="C9482" s="46"/>
      <c r="D9482" s="46"/>
      <c r="E9482" s="202"/>
      <c r="F9482" s="203"/>
      <c r="G9482" s="49" t="str">
        <f t="shared" si="148"/>
        <v/>
      </c>
      <c r="H9482" s="50"/>
      <c r="I9482" s="45"/>
      <c r="J9482" s="36">
        <v>3</v>
      </c>
    </row>
    <row r="9483" spans="1:10" ht="15.75" hidden="1" thickBot="1" x14ac:dyDescent="0.3">
      <c r="A9483" s="237" t="s">
        <v>2281</v>
      </c>
      <c r="B9483" s="240" t="s">
        <v>9790</v>
      </c>
      <c r="C9483" s="31"/>
      <c r="D9483" s="32" t="s">
        <v>18</v>
      </c>
      <c r="E9483" s="197"/>
      <c r="F9483" s="204" t="s">
        <v>13</v>
      </c>
      <c r="G9483" s="33" t="str">
        <f t="shared" si="148"/>
        <v/>
      </c>
      <c r="H9483" s="34"/>
      <c r="I9483" s="35"/>
      <c r="J9483" s="36">
        <v>0</v>
      </c>
    </row>
    <row r="9484" spans="1:10" ht="15.75" hidden="1" thickBot="1" x14ac:dyDescent="0.3">
      <c r="A9484" s="238"/>
      <c r="B9484" s="241"/>
      <c r="C9484" s="38"/>
      <c r="D9484" s="38"/>
      <c r="E9484" s="199"/>
      <c r="F9484" s="205" t="s">
        <v>13</v>
      </c>
      <c r="G9484" s="37" t="str">
        <f t="shared" si="148"/>
        <v/>
      </c>
      <c r="H9484" s="40"/>
      <c r="I9484" s="37"/>
      <c r="J9484" s="36">
        <v>0</v>
      </c>
    </row>
    <row r="9485" spans="1:10" ht="26.25" hidden="1" thickBot="1" x14ac:dyDescent="0.3">
      <c r="A9485" s="238"/>
      <c r="B9485" s="241"/>
      <c r="C9485" s="41" t="s">
        <v>10639</v>
      </c>
      <c r="D9485" s="41" t="s">
        <v>2800</v>
      </c>
      <c r="E9485" s="201">
        <v>2.5</v>
      </c>
      <c r="F9485" s="200">
        <v>22.790499999999998</v>
      </c>
      <c r="G9485" s="37">
        <f t="shared" si="148"/>
        <v>56.976249999999993</v>
      </c>
      <c r="H9485" s="44">
        <f>SUM(G9485:G9487)</f>
        <v>120.38874999999999</v>
      </c>
      <c r="I9485" s="45"/>
      <c r="J9485" s="36">
        <v>0</v>
      </c>
    </row>
    <row r="9486" spans="1:10" ht="26.25" hidden="1" thickBot="1" x14ac:dyDescent="0.3">
      <c r="A9486" s="238"/>
      <c r="B9486" s="241"/>
      <c r="C9486" s="41" t="s">
        <v>10619</v>
      </c>
      <c r="D9486" s="41" t="s">
        <v>2800</v>
      </c>
      <c r="E9486" s="201">
        <v>2.5</v>
      </c>
      <c r="F9486" s="200">
        <v>25.364999999999998</v>
      </c>
      <c r="G9486" s="37">
        <f t="shared" si="148"/>
        <v>63.412499999999994</v>
      </c>
      <c r="H9486" s="40"/>
      <c r="I9486" s="37"/>
      <c r="J9486" s="36">
        <v>0</v>
      </c>
    </row>
    <row r="9487" spans="1:10" ht="39" hidden="1" thickBot="1" x14ac:dyDescent="0.3">
      <c r="A9487" s="238"/>
      <c r="B9487" s="241"/>
      <c r="C9487" s="41" t="s">
        <v>2282</v>
      </c>
      <c r="D9487" s="41" t="s">
        <v>87</v>
      </c>
      <c r="E9487" s="201">
        <v>1</v>
      </c>
      <c r="F9487" s="206" t="s">
        <v>13</v>
      </c>
      <c r="G9487" s="37" t="str">
        <f t="shared" si="148"/>
        <v/>
      </c>
      <c r="H9487" s="40"/>
      <c r="I9487" s="37"/>
      <c r="J9487" s="36">
        <v>0</v>
      </c>
    </row>
    <row r="9488" spans="1:10" ht="15.75" hidden="1" thickBot="1" x14ac:dyDescent="0.3">
      <c r="A9488" s="239"/>
      <c r="B9488" s="242"/>
      <c r="C9488" s="46"/>
      <c r="D9488" s="46"/>
      <c r="E9488" s="202"/>
      <c r="F9488" s="203" t="s">
        <v>13</v>
      </c>
      <c r="G9488" s="48" t="str">
        <f t="shared" si="148"/>
        <v/>
      </c>
      <c r="H9488" s="50"/>
      <c r="I9488" s="37"/>
      <c r="J9488" s="36">
        <v>0</v>
      </c>
    </row>
    <row r="9489" spans="1:10" ht="15.75" hidden="1" thickBot="1" x14ac:dyDescent="0.3">
      <c r="A9489" s="237" t="s">
        <v>2283</v>
      </c>
      <c r="B9489" s="240" t="s">
        <v>9791</v>
      </c>
      <c r="C9489" s="31"/>
      <c r="D9489" s="32" t="s">
        <v>106</v>
      </c>
      <c r="E9489" s="197"/>
      <c r="F9489" s="204" t="s">
        <v>13</v>
      </c>
      <c r="G9489" s="33" t="str">
        <f t="shared" si="148"/>
        <v/>
      </c>
      <c r="H9489" s="34"/>
      <c r="I9489" s="35"/>
      <c r="J9489" s="36">
        <v>0</v>
      </c>
    </row>
    <row r="9490" spans="1:10" ht="15.75" hidden="1" thickBot="1" x14ac:dyDescent="0.3">
      <c r="A9490" s="238"/>
      <c r="B9490" s="241"/>
      <c r="C9490" s="38"/>
      <c r="D9490" s="38"/>
      <c r="E9490" s="199"/>
      <c r="F9490" s="205" t="s">
        <v>13</v>
      </c>
      <c r="G9490" s="37" t="str">
        <f t="shared" si="148"/>
        <v/>
      </c>
      <c r="H9490" s="40"/>
      <c r="I9490" s="37"/>
      <c r="J9490" s="36">
        <v>0</v>
      </c>
    </row>
    <row r="9491" spans="1:10" ht="26.25" hidden="1" thickBot="1" x14ac:dyDescent="0.3">
      <c r="A9491" s="238"/>
      <c r="B9491" s="241"/>
      <c r="C9491" s="41" t="s">
        <v>2284</v>
      </c>
      <c r="D9491" s="41" t="s">
        <v>1302</v>
      </c>
      <c r="E9491" s="201">
        <v>1.0389999999999999</v>
      </c>
      <c r="F9491" s="200" t="s">
        <v>13</v>
      </c>
      <c r="G9491" s="39" t="str">
        <f t="shared" si="148"/>
        <v/>
      </c>
      <c r="H9491" s="44">
        <f>SUM(G9491:G9494)</f>
        <v>3.987625</v>
      </c>
      <c r="I9491" s="45"/>
      <c r="J9491" s="36">
        <v>0</v>
      </c>
    </row>
    <row r="9492" spans="1:10" ht="26.25" hidden="1" thickBot="1" x14ac:dyDescent="0.3">
      <c r="A9492" s="238"/>
      <c r="B9492" s="241"/>
      <c r="C9492" s="41" t="s">
        <v>10641</v>
      </c>
      <c r="D9492" s="41" t="s">
        <v>2800</v>
      </c>
      <c r="E9492" s="201">
        <v>0.05</v>
      </c>
      <c r="F9492" s="200">
        <v>22.324999999999999</v>
      </c>
      <c r="G9492" s="39">
        <f t="shared" si="148"/>
        <v>1.11625</v>
      </c>
      <c r="H9492" s="40"/>
      <c r="I9492" s="37"/>
      <c r="J9492" s="36">
        <v>0</v>
      </c>
    </row>
    <row r="9493" spans="1:10" ht="26.25" hidden="1" thickBot="1" x14ac:dyDescent="0.3">
      <c r="A9493" s="238"/>
      <c r="B9493" s="241"/>
      <c r="C9493" s="41" t="s">
        <v>10614</v>
      </c>
      <c r="D9493" s="41" t="s">
        <v>2800</v>
      </c>
      <c r="E9493" s="201">
        <v>0.05</v>
      </c>
      <c r="F9493" s="206">
        <v>28.024999999999999</v>
      </c>
      <c r="G9493" s="39">
        <f t="shared" si="148"/>
        <v>1.4012500000000001</v>
      </c>
      <c r="H9493" s="40"/>
      <c r="I9493" s="37"/>
      <c r="J9493" s="36">
        <v>0</v>
      </c>
    </row>
    <row r="9494" spans="1:10" ht="15.75" hidden="1" thickBot="1" x14ac:dyDescent="0.3">
      <c r="A9494" s="238"/>
      <c r="B9494" s="241"/>
      <c r="C9494" s="41" t="s">
        <v>10931</v>
      </c>
      <c r="D9494" s="41" t="s">
        <v>2800</v>
      </c>
      <c r="E9494" s="201">
        <v>0.05</v>
      </c>
      <c r="F9494" s="206">
        <v>29.402499999999996</v>
      </c>
      <c r="G9494" s="39">
        <f t="shared" si="148"/>
        <v>1.4701249999999999</v>
      </c>
      <c r="H9494" s="40"/>
      <c r="I9494" s="37"/>
      <c r="J9494" s="36">
        <v>0</v>
      </c>
    </row>
    <row r="9495" spans="1:10" ht="15.75" hidden="1" thickBot="1" x14ac:dyDescent="0.3">
      <c r="A9495" s="239"/>
      <c r="B9495" s="242"/>
      <c r="C9495" s="46"/>
      <c r="D9495" s="46"/>
      <c r="E9495" s="202"/>
      <c r="F9495" s="203" t="s">
        <v>13</v>
      </c>
      <c r="G9495" s="48" t="str">
        <f t="shared" si="148"/>
        <v/>
      </c>
      <c r="H9495" s="50"/>
      <c r="I9495" s="37"/>
      <c r="J9495" s="36">
        <v>0</v>
      </c>
    </row>
    <row r="9496" spans="1:10" ht="15.75" hidden="1" thickBot="1" x14ac:dyDescent="0.3">
      <c r="A9496" s="237" t="s">
        <v>2285</v>
      </c>
      <c r="B9496" s="240" t="s">
        <v>9792</v>
      </c>
      <c r="C9496" s="31"/>
      <c r="D9496" s="32" t="s">
        <v>106</v>
      </c>
      <c r="E9496" s="197"/>
      <c r="F9496" s="204" t="s">
        <v>13</v>
      </c>
      <c r="G9496" s="33" t="str">
        <f t="shared" si="148"/>
        <v/>
      </c>
      <c r="H9496" s="34"/>
      <c r="I9496" s="35"/>
      <c r="J9496" s="36">
        <v>0</v>
      </c>
    </row>
    <row r="9497" spans="1:10" ht="15.75" hidden="1" thickBot="1" x14ac:dyDescent="0.3">
      <c r="A9497" s="238"/>
      <c r="B9497" s="241"/>
      <c r="C9497" s="38"/>
      <c r="D9497" s="38"/>
      <c r="E9497" s="199"/>
      <c r="F9497" s="205" t="s">
        <v>13</v>
      </c>
      <c r="G9497" s="37" t="str">
        <f t="shared" si="148"/>
        <v/>
      </c>
      <c r="H9497" s="40"/>
      <c r="I9497" s="37"/>
      <c r="J9497" s="36">
        <v>0</v>
      </c>
    </row>
    <row r="9498" spans="1:10" ht="26.25" hidden="1" thickBot="1" x14ac:dyDescent="0.3">
      <c r="A9498" s="238"/>
      <c r="B9498" s="241"/>
      <c r="C9498" s="41" t="s">
        <v>10940</v>
      </c>
      <c r="D9498" s="41" t="s">
        <v>1302</v>
      </c>
      <c r="E9498" s="201">
        <v>1.0389999999999999</v>
      </c>
      <c r="F9498" s="200">
        <v>39.576999999999998</v>
      </c>
      <c r="G9498" s="39">
        <f t="shared" si="148"/>
        <v>41.120502999999992</v>
      </c>
      <c r="H9498" s="44">
        <f>SUM(G9498:G9501)</f>
        <v>50.212287999999994</v>
      </c>
      <c r="I9498" s="45"/>
      <c r="J9498" s="36">
        <v>0</v>
      </c>
    </row>
    <row r="9499" spans="1:10" ht="26.25" hidden="1" thickBot="1" x14ac:dyDescent="0.3">
      <c r="A9499" s="238"/>
      <c r="B9499" s="241"/>
      <c r="C9499" s="41" t="s">
        <v>10641</v>
      </c>
      <c r="D9499" s="41" t="s">
        <v>2800</v>
      </c>
      <c r="E9499" s="201">
        <v>0.114</v>
      </c>
      <c r="F9499" s="200">
        <v>22.324999999999999</v>
      </c>
      <c r="G9499" s="39">
        <f t="shared" si="148"/>
        <v>2.5450499999999998</v>
      </c>
      <c r="H9499" s="40"/>
      <c r="I9499" s="37"/>
      <c r="J9499" s="36">
        <v>0</v>
      </c>
    </row>
    <row r="9500" spans="1:10" ht="26.25" hidden="1" thickBot="1" x14ac:dyDescent="0.3">
      <c r="A9500" s="238"/>
      <c r="B9500" s="241"/>
      <c r="C9500" s="41" t="s">
        <v>10614</v>
      </c>
      <c r="D9500" s="41" t="s">
        <v>2800</v>
      </c>
      <c r="E9500" s="201">
        <v>0.114</v>
      </c>
      <c r="F9500" s="206">
        <v>28.024999999999999</v>
      </c>
      <c r="G9500" s="39">
        <f t="shared" si="148"/>
        <v>3.1948499999999997</v>
      </c>
      <c r="H9500" s="40"/>
      <c r="I9500" s="37"/>
      <c r="J9500" s="36">
        <v>0</v>
      </c>
    </row>
    <row r="9501" spans="1:10" ht="15.75" hidden="1" thickBot="1" x14ac:dyDescent="0.3">
      <c r="A9501" s="238"/>
      <c r="B9501" s="241"/>
      <c r="C9501" s="41" t="s">
        <v>10931</v>
      </c>
      <c r="D9501" s="41" t="s">
        <v>2800</v>
      </c>
      <c r="E9501" s="201">
        <v>0.114</v>
      </c>
      <c r="F9501" s="206">
        <v>29.402499999999996</v>
      </c>
      <c r="G9501" s="39">
        <f t="shared" si="148"/>
        <v>3.3518849999999998</v>
      </c>
      <c r="H9501" s="40"/>
      <c r="I9501" s="37"/>
      <c r="J9501" s="36">
        <v>0</v>
      </c>
    </row>
    <row r="9502" spans="1:10" ht="15.75" hidden="1" thickBot="1" x14ac:dyDescent="0.3">
      <c r="A9502" s="239"/>
      <c r="B9502" s="242"/>
      <c r="C9502" s="46"/>
      <c r="D9502" s="46"/>
      <c r="E9502" s="202"/>
      <c r="F9502" s="203" t="s">
        <v>13</v>
      </c>
      <c r="G9502" s="48" t="str">
        <f t="shared" si="148"/>
        <v/>
      </c>
      <c r="H9502" s="50"/>
      <c r="I9502" s="37"/>
      <c r="J9502" s="36">
        <v>0</v>
      </c>
    </row>
    <row r="9503" spans="1:10" ht="15.75" hidden="1" thickBot="1" x14ac:dyDescent="0.3">
      <c r="A9503" s="237" t="s">
        <v>2286</v>
      </c>
      <c r="B9503" s="240" t="s">
        <v>9793</v>
      </c>
      <c r="C9503" s="31"/>
      <c r="D9503" s="32" t="s">
        <v>106</v>
      </c>
      <c r="E9503" s="197"/>
      <c r="F9503" s="204" t="s">
        <v>13</v>
      </c>
      <c r="G9503" s="33" t="str">
        <f t="shared" si="148"/>
        <v/>
      </c>
      <c r="H9503" s="34"/>
      <c r="I9503" s="35"/>
      <c r="J9503" s="36">
        <v>0</v>
      </c>
    </row>
    <row r="9504" spans="1:10" ht="15.75" hidden="1" thickBot="1" x14ac:dyDescent="0.3">
      <c r="A9504" s="238"/>
      <c r="B9504" s="241"/>
      <c r="C9504" s="38"/>
      <c r="D9504" s="38"/>
      <c r="E9504" s="199"/>
      <c r="F9504" s="205" t="s">
        <v>13</v>
      </c>
      <c r="G9504" s="37" t="str">
        <f t="shared" si="148"/>
        <v/>
      </c>
      <c r="H9504" s="40"/>
      <c r="I9504" s="37"/>
      <c r="J9504" s="36">
        <v>0</v>
      </c>
    </row>
    <row r="9505" spans="1:10" ht="26.25" hidden="1" thickBot="1" x14ac:dyDescent="0.3">
      <c r="A9505" s="238"/>
      <c r="B9505" s="241"/>
      <c r="C9505" s="41" t="s">
        <v>10785</v>
      </c>
      <c r="D9505" s="41" t="s">
        <v>1302</v>
      </c>
      <c r="E9505" s="201">
        <v>1.0389999999999999</v>
      </c>
      <c r="F9505" s="200">
        <v>108.89849999999998</v>
      </c>
      <c r="G9505" s="39">
        <f t="shared" si="148"/>
        <v>113.14554149999998</v>
      </c>
      <c r="H9505" s="44">
        <f>SUM(G9505:G9508)</f>
        <v>121.12079149999998</v>
      </c>
      <c r="I9505" s="45"/>
      <c r="J9505" s="36">
        <v>0</v>
      </c>
    </row>
    <row r="9506" spans="1:10" ht="26.25" hidden="1" thickBot="1" x14ac:dyDescent="0.3">
      <c r="A9506" s="238"/>
      <c r="B9506" s="241"/>
      <c r="C9506" s="41" t="s">
        <v>10641</v>
      </c>
      <c r="D9506" s="41" t="s">
        <v>2800</v>
      </c>
      <c r="E9506" s="201">
        <v>0.1</v>
      </c>
      <c r="F9506" s="200">
        <v>22.324999999999999</v>
      </c>
      <c r="G9506" s="39">
        <f t="shared" si="148"/>
        <v>2.2324999999999999</v>
      </c>
      <c r="H9506" s="40"/>
      <c r="I9506" s="37"/>
      <c r="J9506" s="36">
        <v>0</v>
      </c>
    </row>
    <row r="9507" spans="1:10" ht="26.25" hidden="1" thickBot="1" x14ac:dyDescent="0.3">
      <c r="A9507" s="238"/>
      <c r="B9507" s="241"/>
      <c r="C9507" s="41" t="s">
        <v>10614</v>
      </c>
      <c r="D9507" s="41" t="s">
        <v>2800</v>
      </c>
      <c r="E9507" s="201">
        <v>0.1</v>
      </c>
      <c r="F9507" s="206">
        <v>28.024999999999999</v>
      </c>
      <c r="G9507" s="39">
        <f t="shared" si="148"/>
        <v>2.8025000000000002</v>
      </c>
      <c r="H9507" s="40"/>
      <c r="I9507" s="37"/>
      <c r="J9507" s="36">
        <v>0</v>
      </c>
    </row>
    <row r="9508" spans="1:10" ht="15.75" hidden="1" thickBot="1" x14ac:dyDescent="0.3">
      <c r="A9508" s="238"/>
      <c r="B9508" s="241"/>
      <c r="C9508" s="41" t="s">
        <v>10931</v>
      </c>
      <c r="D9508" s="41" t="s">
        <v>2800</v>
      </c>
      <c r="E9508" s="201">
        <v>0.1</v>
      </c>
      <c r="F9508" s="206">
        <v>29.402499999999996</v>
      </c>
      <c r="G9508" s="39">
        <f t="shared" si="148"/>
        <v>2.9402499999999998</v>
      </c>
      <c r="H9508" s="40"/>
      <c r="I9508" s="37"/>
      <c r="J9508" s="36">
        <v>0</v>
      </c>
    </row>
    <row r="9509" spans="1:10" ht="15.75" hidden="1" thickBot="1" x14ac:dyDescent="0.3">
      <c r="A9509" s="239"/>
      <c r="B9509" s="242"/>
      <c r="C9509" s="46"/>
      <c r="D9509" s="46"/>
      <c r="E9509" s="202"/>
      <c r="F9509" s="203" t="s">
        <v>13</v>
      </c>
      <c r="G9509" s="48" t="str">
        <f t="shared" si="148"/>
        <v/>
      </c>
      <c r="H9509" s="50"/>
      <c r="I9509" s="37"/>
      <c r="J9509" s="36">
        <v>0</v>
      </c>
    </row>
    <row r="9510" spans="1:10" ht="15.75" hidden="1" thickBot="1" x14ac:dyDescent="0.3">
      <c r="A9510" s="237" t="s">
        <v>2287</v>
      </c>
      <c r="B9510" s="240" t="s">
        <v>9794</v>
      </c>
      <c r="C9510" s="31"/>
      <c r="D9510" s="32" t="s">
        <v>106</v>
      </c>
      <c r="E9510" s="197"/>
      <c r="F9510" s="204" t="s">
        <v>13</v>
      </c>
      <c r="G9510" s="33" t="str">
        <f t="shared" si="148"/>
        <v/>
      </c>
      <c r="H9510" s="34"/>
      <c r="I9510" s="35"/>
      <c r="J9510" s="36">
        <v>0</v>
      </c>
    </row>
    <row r="9511" spans="1:10" ht="15.75" hidden="1" thickBot="1" x14ac:dyDescent="0.3">
      <c r="A9511" s="238"/>
      <c r="B9511" s="241"/>
      <c r="C9511" s="38"/>
      <c r="D9511" s="38"/>
      <c r="E9511" s="199"/>
      <c r="F9511" s="205" t="s">
        <v>13</v>
      </c>
      <c r="G9511" s="37" t="str">
        <f t="shared" si="148"/>
        <v/>
      </c>
      <c r="H9511" s="40"/>
      <c r="I9511" s="37"/>
      <c r="J9511" s="36">
        <v>0</v>
      </c>
    </row>
    <row r="9512" spans="1:10" ht="26.25" hidden="1" thickBot="1" x14ac:dyDescent="0.3">
      <c r="A9512" s="238"/>
      <c r="B9512" s="241"/>
      <c r="C9512" s="41" t="s">
        <v>10837</v>
      </c>
      <c r="D9512" s="41" t="s">
        <v>1302</v>
      </c>
      <c r="E9512" s="201">
        <v>1.0389999999999999</v>
      </c>
      <c r="F9512" s="200">
        <v>222.13849999999999</v>
      </c>
      <c r="G9512" s="39">
        <f t="shared" si="148"/>
        <v>230.80190149999999</v>
      </c>
      <c r="H9512" s="44">
        <f>SUM(G9512:G9515)</f>
        <v>241.1697265</v>
      </c>
      <c r="I9512" s="45"/>
      <c r="J9512" s="36">
        <v>0</v>
      </c>
    </row>
    <row r="9513" spans="1:10" ht="26.25" hidden="1" thickBot="1" x14ac:dyDescent="0.3">
      <c r="A9513" s="238"/>
      <c r="B9513" s="241"/>
      <c r="C9513" s="41" t="s">
        <v>10641</v>
      </c>
      <c r="D9513" s="41" t="s">
        <v>2800</v>
      </c>
      <c r="E9513" s="201">
        <v>0.13</v>
      </c>
      <c r="F9513" s="200">
        <v>22.324999999999999</v>
      </c>
      <c r="G9513" s="39">
        <f t="shared" si="148"/>
        <v>2.90225</v>
      </c>
      <c r="H9513" s="40"/>
      <c r="I9513" s="37"/>
      <c r="J9513" s="36">
        <v>0</v>
      </c>
    </row>
    <row r="9514" spans="1:10" ht="26.25" hidden="1" thickBot="1" x14ac:dyDescent="0.3">
      <c r="A9514" s="238"/>
      <c r="B9514" s="241"/>
      <c r="C9514" s="41" t="s">
        <v>10614</v>
      </c>
      <c r="D9514" s="41" t="s">
        <v>2800</v>
      </c>
      <c r="E9514" s="201">
        <v>0.13</v>
      </c>
      <c r="F9514" s="206">
        <v>28.024999999999999</v>
      </c>
      <c r="G9514" s="39">
        <f t="shared" si="148"/>
        <v>3.6432500000000001</v>
      </c>
      <c r="H9514" s="40"/>
      <c r="I9514" s="37"/>
      <c r="J9514" s="36">
        <v>0</v>
      </c>
    </row>
    <row r="9515" spans="1:10" ht="15.75" hidden="1" thickBot="1" x14ac:dyDescent="0.3">
      <c r="A9515" s="238"/>
      <c r="B9515" s="241"/>
      <c r="C9515" s="41" t="s">
        <v>10931</v>
      </c>
      <c r="D9515" s="41" t="s">
        <v>2800</v>
      </c>
      <c r="E9515" s="201">
        <v>0.13</v>
      </c>
      <c r="F9515" s="206">
        <v>29.402499999999996</v>
      </c>
      <c r="G9515" s="39">
        <f t="shared" si="148"/>
        <v>3.8223249999999998</v>
      </c>
      <c r="H9515" s="40"/>
      <c r="I9515" s="37"/>
      <c r="J9515" s="36">
        <v>0</v>
      </c>
    </row>
    <row r="9516" spans="1:10" ht="15.75" hidden="1" thickBot="1" x14ac:dyDescent="0.3">
      <c r="A9516" s="239"/>
      <c r="B9516" s="242"/>
      <c r="C9516" s="46"/>
      <c r="D9516" s="46"/>
      <c r="E9516" s="202"/>
      <c r="F9516" s="203" t="s">
        <v>13</v>
      </c>
      <c r="G9516" s="48" t="str">
        <f t="shared" si="148"/>
        <v/>
      </c>
      <c r="H9516" s="50"/>
      <c r="I9516" s="37"/>
      <c r="J9516" s="36">
        <v>0</v>
      </c>
    </row>
    <row r="9517" spans="1:10" ht="15.75" hidden="1" thickBot="1" x14ac:dyDescent="0.3">
      <c r="A9517" s="237" t="s">
        <v>2288</v>
      </c>
      <c r="B9517" s="240" t="s">
        <v>9795</v>
      </c>
      <c r="C9517" s="31"/>
      <c r="D9517" s="32" t="s">
        <v>18</v>
      </c>
      <c r="E9517" s="197"/>
      <c r="F9517" s="204" t="s">
        <v>13</v>
      </c>
      <c r="G9517" s="33" t="str">
        <f t="shared" si="148"/>
        <v/>
      </c>
      <c r="H9517" s="34"/>
      <c r="I9517" s="35"/>
      <c r="J9517" s="36">
        <v>0</v>
      </c>
    </row>
    <row r="9518" spans="1:10" ht="15.75" hidden="1" thickBot="1" x14ac:dyDescent="0.3">
      <c r="A9518" s="238"/>
      <c r="B9518" s="241"/>
      <c r="C9518" s="38"/>
      <c r="D9518" s="38"/>
      <c r="E9518" s="199"/>
      <c r="F9518" s="205" t="s">
        <v>13</v>
      </c>
      <c r="G9518" s="37" t="str">
        <f t="shared" si="148"/>
        <v/>
      </c>
      <c r="H9518" s="40"/>
      <c r="I9518" s="37"/>
      <c r="J9518" s="36">
        <v>0</v>
      </c>
    </row>
    <row r="9519" spans="1:10" ht="15.75" hidden="1" thickBot="1" x14ac:dyDescent="0.3">
      <c r="A9519" s="238"/>
      <c r="B9519" s="241"/>
      <c r="C9519" s="41" t="s">
        <v>2289</v>
      </c>
      <c r="D9519" s="41" t="s">
        <v>2290</v>
      </c>
      <c r="E9519" s="201">
        <v>1</v>
      </c>
      <c r="F9519" s="200" t="s">
        <v>13</v>
      </c>
      <c r="G9519" s="39" t="str">
        <f t="shared" si="148"/>
        <v/>
      </c>
      <c r="H9519" s="44">
        <f>SUM(G9519:G9521)</f>
        <v>9.8291749999999993</v>
      </c>
      <c r="I9519" s="45"/>
      <c r="J9519" s="36">
        <v>0</v>
      </c>
    </row>
    <row r="9520" spans="1:10" ht="15.75" hidden="1" thickBot="1" x14ac:dyDescent="0.3">
      <c r="A9520" s="238"/>
      <c r="B9520" s="241"/>
      <c r="C9520" s="41" t="s">
        <v>10607</v>
      </c>
      <c r="D9520" s="41" t="s">
        <v>2800</v>
      </c>
      <c r="E9520" s="201">
        <v>0.15</v>
      </c>
      <c r="F9520" s="200">
        <v>28.6995</v>
      </c>
      <c r="G9520" s="39">
        <f t="shared" si="148"/>
        <v>4.3049249999999999</v>
      </c>
      <c r="H9520" s="40"/>
      <c r="I9520" s="37"/>
      <c r="J9520" s="36">
        <v>0</v>
      </c>
    </row>
    <row r="9521" spans="1:10" ht="15.75" hidden="1" thickBot="1" x14ac:dyDescent="0.3">
      <c r="A9521" s="238"/>
      <c r="B9521" s="241"/>
      <c r="C9521" s="41" t="s">
        <v>10601</v>
      </c>
      <c r="D9521" s="41" t="s">
        <v>2800</v>
      </c>
      <c r="E9521" s="201">
        <v>0.25</v>
      </c>
      <c r="F9521" s="206">
        <v>22.097000000000001</v>
      </c>
      <c r="G9521" s="39">
        <f t="shared" si="148"/>
        <v>5.5242500000000003</v>
      </c>
      <c r="H9521" s="40"/>
      <c r="I9521" s="37"/>
      <c r="J9521" s="36">
        <v>0</v>
      </c>
    </row>
    <row r="9522" spans="1:10" ht="15.75" hidden="1" thickBot="1" x14ac:dyDescent="0.3">
      <c r="A9522" s="239"/>
      <c r="B9522" s="242"/>
      <c r="C9522" s="46"/>
      <c r="D9522" s="46"/>
      <c r="E9522" s="202"/>
      <c r="F9522" s="203" t="s">
        <v>13</v>
      </c>
      <c r="G9522" s="48" t="str">
        <f t="shared" si="148"/>
        <v/>
      </c>
      <c r="H9522" s="50"/>
      <c r="I9522" s="37"/>
      <c r="J9522" s="36">
        <v>0</v>
      </c>
    </row>
    <row r="9523" spans="1:10" ht="15.75" hidden="1" thickBot="1" x14ac:dyDescent="0.3">
      <c r="A9523" s="237" t="s">
        <v>2291</v>
      </c>
      <c r="B9523" s="240" t="s">
        <v>9796</v>
      </c>
      <c r="C9523" s="31"/>
      <c r="D9523" s="32" t="s">
        <v>106</v>
      </c>
      <c r="E9523" s="197"/>
      <c r="F9523" s="204" t="s">
        <v>13</v>
      </c>
      <c r="G9523" s="33" t="str">
        <f t="shared" si="148"/>
        <v/>
      </c>
      <c r="H9523" s="34"/>
      <c r="I9523" s="35"/>
      <c r="J9523" s="36">
        <v>0</v>
      </c>
    </row>
    <row r="9524" spans="1:10" ht="15.75" hidden="1" thickBot="1" x14ac:dyDescent="0.3">
      <c r="A9524" s="238"/>
      <c r="B9524" s="241"/>
      <c r="C9524" s="38"/>
      <c r="D9524" s="38"/>
      <c r="E9524" s="199"/>
      <c r="F9524" s="205" t="s">
        <v>13</v>
      </c>
      <c r="G9524" s="37" t="str">
        <f t="shared" si="148"/>
        <v/>
      </c>
      <c r="H9524" s="40"/>
      <c r="I9524" s="37"/>
      <c r="J9524" s="36">
        <v>0</v>
      </c>
    </row>
    <row r="9525" spans="1:10" ht="39" hidden="1" thickBot="1" x14ac:dyDescent="0.3">
      <c r="A9525" s="238"/>
      <c r="B9525" s="241"/>
      <c r="C9525" s="41" t="s">
        <v>2292</v>
      </c>
      <c r="D9525" s="58" t="s">
        <v>106</v>
      </c>
      <c r="E9525" s="201">
        <v>1.0225</v>
      </c>
      <c r="F9525" s="206" t="s">
        <v>13</v>
      </c>
      <c r="G9525" s="39" t="str">
        <f t="shared" si="148"/>
        <v/>
      </c>
      <c r="H9525" s="44">
        <f>SUM(G9525:G9527)</f>
        <v>2.38659</v>
      </c>
      <c r="I9525" s="45"/>
      <c r="J9525" s="36">
        <v>0</v>
      </c>
    </row>
    <row r="9526" spans="1:10" ht="26.25" hidden="1" thickBot="1" x14ac:dyDescent="0.3">
      <c r="A9526" s="238"/>
      <c r="B9526" s="241"/>
      <c r="C9526" s="41" t="s">
        <v>10641</v>
      </c>
      <c r="D9526" s="41" t="s">
        <v>2800</v>
      </c>
      <c r="E9526" s="201">
        <v>4.7399999999999998E-2</v>
      </c>
      <c r="F9526" s="200">
        <v>22.324999999999999</v>
      </c>
      <c r="G9526" s="39">
        <f t="shared" si="148"/>
        <v>1.0582049999999998</v>
      </c>
      <c r="H9526" s="40"/>
      <c r="I9526" s="37"/>
      <c r="J9526" s="36">
        <v>0</v>
      </c>
    </row>
    <row r="9527" spans="1:10" ht="26.25" hidden="1" thickBot="1" x14ac:dyDescent="0.3">
      <c r="A9527" s="238"/>
      <c r="B9527" s="241"/>
      <c r="C9527" s="41" t="s">
        <v>10614</v>
      </c>
      <c r="D9527" s="41" t="s">
        <v>2800</v>
      </c>
      <c r="E9527" s="201">
        <v>4.7399999999999998E-2</v>
      </c>
      <c r="F9527" s="200">
        <v>28.024999999999999</v>
      </c>
      <c r="G9527" s="39">
        <f t="shared" si="148"/>
        <v>1.3283849999999999</v>
      </c>
      <c r="H9527" s="40"/>
      <c r="I9527" s="37"/>
      <c r="J9527" s="36">
        <v>0</v>
      </c>
    </row>
    <row r="9528" spans="1:10" ht="15.75" hidden="1" thickBot="1" x14ac:dyDescent="0.3">
      <c r="A9528" s="238"/>
      <c r="B9528" s="241"/>
      <c r="C9528" s="41"/>
      <c r="D9528" s="58"/>
      <c r="E9528" s="201"/>
      <c r="F9528" s="206" t="s">
        <v>13</v>
      </c>
      <c r="G9528" s="39" t="str">
        <f t="shared" si="148"/>
        <v/>
      </c>
      <c r="H9528" s="40"/>
      <c r="I9528" s="37"/>
      <c r="J9528" s="36">
        <v>0</v>
      </c>
    </row>
    <row r="9529" spans="1:10" ht="39" hidden="1" thickBot="1" x14ac:dyDescent="0.3">
      <c r="A9529" s="238"/>
      <c r="B9529" s="241"/>
      <c r="C9529" s="61" t="s">
        <v>520</v>
      </c>
      <c r="D9529" s="58"/>
      <c r="E9529" s="201"/>
      <c r="F9529" s="206" t="s">
        <v>13</v>
      </c>
      <c r="G9529" s="39" t="str">
        <f t="shared" si="148"/>
        <v/>
      </c>
      <c r="H9529" s="40"/>
      <c r="I9529" s="37"/>
      <c r="J9529" s="36">
        <v>0</v>
      </c>
    </row>
    <row r="9530" spans="1:10" ht="15.75" hidden="1" thickBot="1" x14ac:dyDescent="0.3">
      <c r="A9530" s="239"/>
      <c r="B9530" s="242"/>
      <c r="C9530" s="46"/>
      <c r="D9530" s="46"/>
      <c r="E9530" s="202"/>
      <c r="F9530" s="203" t="s">
        <v>13</v>
      </c>
      <c r="G9530" s="48" t="str">
        <f t="shared" si="148"/>
        <v/>
      </c>
      <c r="H9530" s="50"/>
      <c r="I9530" s="37"/>
      <c r="J9530" s="36">
        <v>0</v>
      </c>
    </row>
    <row r="9531" spans="1:10" ht="15.75" hidden="1" thickBot="1" x14ac:dyDescent="0.3">
      <c r="A9531" s="237" t="s">
        <v>2293</v>
      </c>
      <c r="B9531" s="240" t="s">
        <v>9797</v>
      </c>
      <c r="C9531" s="31"/>
      <c r="D9531" s="32" t="s">
        <v>106</v>
      </c>
      <c r="E9531" s="197"/>
      <c r="F9531" s="204" t="s">
        <v>13</v>
      </c>
      <c r="G9531" s="33" t="str">
        <f t="shared" si="148"/>
        <v/>
      </c>
      <c r="H9531" s="34"/>
      <c r="I9531" s="35"/>
      <c r="J9531" s="36">
        <v>0</v>
      </c>
    </row>
    <row r="9532" spans="1:10" ht="15.75" hidden="1" thickBot="1" x14ac:dyDescent="0.3">
      <c r="A9532" s="238"/>
      <c r="B9532" s="241"/>
      <c r="C9532" s="38"/>
      <c r="D9532" s="38"/>
      <c r="E9532" s="199"/>
      <c r="F9532" s="205" t="s">
        <v>13</v>
      </c>
      <c r="G9532" s="37" t="str">
        <f t="shared" si="148"/>
        <v/>
      </c>
      <c r="H9532" s="40"/>
      <c r="I9532" s="37"/>
      <c r="J9532" s="36">
        <v>0</v>
      </c>
    </row>
    <row r="9533" spans="1:10" ht="39" hidden="1" thickBot="1" x14ac:dyDescent="0.3">
      <c r="A9533" s="238"/>
      <c r="B9533" s="241"/>
      <c r="C9533" s="41" t="s">
        <v>2294</v>
      </c>
      <c r="D9533" s="58" t="s">
        <v>106</v>
      </c>
      <c r="E9533" s="201">
        <v>1.0225</v>
      </c>
      <c r="F9533" s="206" t="s">
        <v>13</v>
      </c>
      <c r="G9533" s="39" t="str">
        <f t="shared" si="148"/>
        <v/>
      </c>
      <c r="H9533" s="44">
        <f>SUM(G9533:G9535)</f>
        <v>2.38659</v>
      </c>
      <c r="I9533" s="45"/>
      <c r="J9533" s="36">
        <v>0</v>
      </c>
    </row>
    <row r="9534" spans="1:10" ht="26.25" hidden="1" thickBot="1" x14ac:dyDescent="0.3">
      <c r="A9534" s="238"/>
      <c r="B9534" s="241"/>
      <c r="C9534" s="41" t="s">
        <v>10641</v>
      </c>
      <c r="D9534" s="41" t="s">
        <v>2800</v>
      </c>
      <c r="E9534" s="201">
        <v>4.7399999999999998E-2</v>
      </c>
      <c r="F9534" s="200">
        <v>22.324999999999999</v>
      </c>
      <c r="G9534" s="39">
        <f t="shared" si="148"/>
        <v>1.0582049999999998</v>
      </c>
      <c r="H9534" s="40"/>
      <c r="I9534" s="37"/>
      <c r="J9534" s="36">
        <v>0</v>
      </c>
    </row>
    <row r="9535" spans="1:10" ht="26.25" hidden="1" thickBot="1" x14ac:dyDescent="0.3">
      <c r="A9535" s="238"/>
      <c r="B9535" s="241"/>
      <c r="C9535" s="41" t="s">
        <v>10614</v>
      </c>
      <c r="D9535" s="41" t="s">
        <v>2800</v>
      </c>
      <c r="E9535" s="201">
        <v>4.7399999999999998E-2</v>
      </c>
      <c r="F9535" s="200">
        <v>28.024999999999999</v>
      </c>
      <c r="G9535" s="39">
        <f t="shared" si="148"/>
        <v>1.3283849999999999</v>
      </c>
      <c r="H9535" s="40"/>
      <c r="I9535" s="37"/>
      <c r="J9535" s="36">
        <v>0</v>
      </c>
    </row>
    <row r="9536" spans="1:10" ht="15.75" hidden="1" thickBot="1" x14ac:dyDescent="0.3">
      <c r="A9536" s="238"/>
      <c r="B9536" s="241"/>
      <c r="C9536" s="41"/>
      <c r="D9536" s="58"/>
      <c r="E9536" s="201"/>
      <c r="F9536" s="206" t="s">
        <v>13</v>
      </c>
      <c r="G9536" s="39" t="str">
        <f t="shared" si="148"/>
        <v/>
      </c>
      <c r="H9536" s="40"/>
      <c r="I9536" s="37"/>
      <c r="J9536" s="36">
        <v>0</v>
      </c>
    </row>
    <row r="9537" spans="1:10" ht="39" hidden="1" thickBot="1" x14ac:dyDescent="0.3">
      <c r="A9537" s="238"/>
      <c r="B9537" s="241"/>
      <c r="C9537" s="61" t="s">
        <v>520</v>
      </c>
      <c r="D9537" s="58"/>
      <c r="E9537" s="201"/>
      <c r="F9537" s="206" t="s">
        <v>13</v>
      </c>
      <c r="G9537" s="39" t="str">
        <f t="shared" si="148"/>
        <v/>
      </c>
      <c r="H9537" s="40"/>
      <c r="I9537" s="37"/>
      <c r="J9537" s="36">
        <v>0</v>
      </c>
    </row>
    <row r="9538" spans="1:10" ht="15.75" hidden="1" thickBot="1" x14ac:dyDescent="0.3">
      <c r="A9538" s="239"/>
      <c r="B9538" s="242"/>
      <c r="C9538" s="46"/>
      <c r="D9538" s="46"/>
      <c r="E9538" s="202"/>
      <c r="F9538" s="203" t="s">
        <v>13</v>
      </c>
      <c r="G9538" s="48" t="str">
        <f t="shared" si="148"/>
        <v/>
      </c>
      <c r="H9538" s="50"/>
      <c r="I9538" s="37"/>
      <c r="J9538" s="36">
        <v>0</v>
      </c>
    </row>
    <row r="9539" spans="1:10" ht="15.75" hidden="1" thickBot="1" x14ac:dyDescent="0.3">
      <c r="A9539" s="237" t="s">
        <v>2295</v>
      </c>
      <c r="B9539" s="240" t="s">
        <v>9798</v>
      </c>
      <c r="C9539" s="31"/>
      <c r="D9539" s="32" t="s">
        <v>18</v>
      </c>
      <c r="E9539" s="197"/>
      <c r="F9539" s="204" t="s">
        <v>13</v>
      </c>
      <c r="G9539" s="33" t="str">
        <f t="shared" si="148"/>
        <v/>
      </c>
      <c r="H9539" s="34"/>
      <c r="I9539" s="35"/>
      <c r="J9539" s="36">
        <v>0</v>
      </c>
    </row>
    <row r="9540" spans="1:10" ht="15.75" hidden="1" thickBot="1" x14ac:dyDescent="0.3">
      <c r="A9540" s="238"/>
      <c r="B9540" s="241"/>
      <c r="C9540" s="38"/>
      <c r="D9540" s="38"/>
      <c r="E9540" s="199"/>
      <c r="F9540" s="205" t="s">
        <v>13</v>
      </c>
      <c r="G9540" s="37" t="str">
        <f t="shared" si="148"/>
        <v/>
      </c>
      <c r="H9540" s="40"/>
      <c r="I9540" s="37"/>
      <c r="J9540" s="36">
        <v>0</v>
      </c>
    </row>
    <row r="9541" spans="1:10" ht="26.25" hidden="1" thickBot="1" x14ac:dyDescent="0.3">
      <c r="A9541" s="238"/>
      <c r="B9541" s="241"/>
      <c r="C9541" s="41" t="s">
        <v>10641</v>
      </c>
      <c r="D9541" s="41" t="s">
        <v>2800</v>
      </c>
      <c r="E9541" s="201">
        <v>7.1900000000000006E-2</v>
      </c>
      <c r="F9541" s="200">
        <v>22.324999999999999</v>
      </c>
      <c r="G9541" s="37">
        <f t="shared" si="148"/>
        <v>1.6051675000000001</v>
      </c>
      <c r="H9541" s="44">
        <f>SUM(G9541:G9545)</f>
        <v>139.39377519999999</v>
      </c>
      <c r="I9541" s="45"/>
      <c r="J9541" s="36">
        <v>0</v>
      </c>
    </row>
    <row r="9542" spans="1:10" ht="26.25" hidden="1" thickBot="1" x14ac:dyDescent="0.3">
      <c r="A9542" s="238"/>
      <c r="B9542" s="241"/>
      <c r="C9542" s="41" t="s">
        <v>10614</v>
      </c>
      <c r="D9542" s="41" t="s">
        <v>2800</v>
      </c>
      <c r="E9542" s="201">
        <v>7.1900000000000006E-2</v>
      </c>
      <c r="F9542" s="200">
        <v>28.024999999999999</v>
      </c>
      <c r="G9542" s="37">
        <f t="shared" ref="G9542:G9605" si="149">IF(ISNUMBER(F9542),E9542*F9542,"")</f>
        <v>2.0149975000000002</v>
      </c>
      <c r="H9542" s="40"/>
      <c r="I9542" s="37"/>
      <c r="J9542" s="36">
        <v>0</v>
      </c>
    </row>
    <row r="9543" spans="1:10" ht="15.75" hidden="1" thickBot="1" x14ac:dyDescent="0.3">
      <c r="A9543" s="238"/>
      <c r="B9543" s="241"/>
      <c r="C9543" s="41" t="s">
        <v>11181</v>
      </c>
      <c r="D9543" s="41" t="s">
        <v>83</v>
      </c>
      <c r="E9543" s="201">
        <v>8.3999999999999995E-3</v>
      </c>
      <c r="F9543" s="206">
        <v>14.715499999999999</v>
      </c>
      <c r="G9543" s="37">
        <f t="shared" si="149"/>
        <v>0.12361019999999998</v>
      </c>
      <c r="H9543" s="40"/>
      <c r="I9543" s="37"/>
      <c r="J9543" s="36">
        <v>0</v>
      </c>
    </row>
    <row r="9544" spans="1:10" ht="39" hidden="1" thickBot="1" x14ac:dyDescent="0.3">
      <c r="A9544" s="238"/>
      <c r="B9544" s="241"/>
      <c r="C9544" s="41" t="s">
        <v>508</v>
      </c>
      <c r="D9544" s="41" t="s">
        <v>87</v>
      </c>
      <c r="E9544" s="201">
        <v>1</v>
      </c>
      <c r="F9544" s="206">
        <v>135.65</v>
      </c>
      <c r="G9544" s="37">
        <f t="shared" si="149"/>
        <v>135.65</v>
      </c>
      <c r="H9544" s="40"/>
      <c r="I9544" s="37"/>
      <c r="J9544" s="36">
        <v>0</v>
      </c>
    </row>
    <row r="9545" spans="1:10" ht="39" hidden="1" thickBot="1" x14ac:dyDescent="0.3">
      <c r="A9545" s="238"/>
      <c r="B9545" s="241"/>
      <c r="C9545" s="41" t="s">
        <v>2296</v>
      </c>
      <c r="D9545" s="41" t="s">
        <v>87</v>
      </c>
      <c r="E9545" s="201">
        <v>1</v>
      </c>
      <c r="F9545" s="206" t="s">
        <v>13</v>
      </c>
      <c r="G9545" s="37" t="str">
        <f t="shared" si="149"/>
        <v/>
      </c>
      <c r="H9545" s="40"/>
      <c r="I9545" s="37"/>
      <c r="J9545" s="36">
        <v>0</v>
      </c>
    </row>
    <row r="9546" spans="1:10" ht="15.75" hidden="1" thickBot="1" x14ac:dyDescent="0.3">
      <c r="A9546" s="239"/>
      <c r="B9546" s="242"/>
      <c r="C9546" s="46"/>
      <c r="D9546" s="46"/>
      <c r="E9546" s="202"/>
      <c r="F9546" s="203" t="s">
        <v>13</v>
      </c>
      <c r="G9546" s="48" t="str">
        <f t="shared" si="149"/>
        <v/>
      </c>
      <c r="H9546" s="50"/>
      <c r="I9546" s="37"/>
      <c r="J9546" s="36">
        <v>0</v>
      </c>
    </row>
    <row r="9547" spans="1:10" ht="15.75" hidden="1" thickBot="1" x14ac:dyDescent="0.3">
      <c r="A9547" s="237" t="s">
        <v>2297</v>
      </c>
      <c r="B9547" s="240" t="s">
        <v>9799</v>
      </c>
      <c r="C9547" s="31"/>
      <c r="D9547" s="32" t="s">
        <v>18</v>
      </c>
      <c r="E9547" s="197"/>
      <c r="F9547" s="204" t="s">
        <v>13</v>
      </c>
      <c r="G9547" s="33" t="str">
        <f t="shared" si="149"/>
        <v/>
      </c>
      <c r="H9547" s="34"/>
      <c r="I9547" s="35"/>
      <c r="J9547" s="36">
        <v>0</v>
      </c>
    </row>
    <row r="9548" spans="1:10" ht="15.75" hidden="1" thickBot="1" x14ac:dyDescent="0.3">
      <c r="A9548" s="238"/>
      <c r="B9548" s="241"/>
      <c r="C9548" s="38"/>
      <c r="D9548" s="38"/>
      <c r="E9548" s="199"/>
      <c r="F9548" s="205" t="s">
        <v>13</v>
      </c>
      <c r="G9548" s="37" t="str">
        <f t="shared" si="149"/>
        <v/>
      </c>
      <c r="H9548" s="40"/>
      <c r="I9548" s="37"/>
      <c r="J9548" s="36">
        <v>0</v>
      </c>
    </row>
    <row r="9549" spans="1:10" ht="26.25" hidden="1" thickBot="1" x14ac:dyDescent="0.3">
      <c r="A9549" s="238"/>
      <c r="B9549" s="241"/>
      <c r="C9549" s="41" t="s">
        <v>10641</v>
      </c>
      <c r="D9549" s="41" t="s">
        <v>2800</v>
      </c>
      <c r="E9549" s="201">
        <v>7.1900000000000006E-2</v>
      </c>
      <c r="F9549" s="200">
        <v>22.324999999999999</v>
      </c>
      <c r="G9549" s="37">
        <f t="shared" si="149"/>
        <v>1.6051675000000001</v>
      </c>
      <c r="H9549" s="44">
        <f>SUM(G9549:G9553)</f>
        <v>139.39377519999999</v>
      </c>
      <c r="I9549" s="45"/>
      <c r="J9549" s="36">
        <v>0</v>
      </c>
    </row>
    <row r="9550" spans="1:10" ht="26.25" hidden="1" thickBot="1" x14ac:dyDescent="0.3">
      <c r="A9550" s="238"/>
      <c r="B9550" s="241"/>
      <c r="C9550" s="41" t="s">
        <v>10614</v>
      </c>
      <c r="D9550" s="41" t="s">
        <v>2800</v>
      </c>
      <c r="E9550" s="201">
        <v>7.1900000000000006E-2</v>
      </c>
      <c r="F9550" s="200">
        <v>28.024999999999999</v>
      </c>
      <c r="G9550" s="37">
        <f t="shared" si="149"/>
        <v>2.0149975000000002</v>
      </c>
      <c r="H9550" s="40"/>
      <c r="I9550" s="37"/>
      <c r="J9550" s="36">
        <v>0</v>
      </c>
    </row>
    <row r="9551" spans="1:10" ht="15.75" hidden="1" thickBot="1" x14ac:dyDescent="0.3">
      <c r="A9551" s="238"/>
      <c r="B9551" s="241"/>
      <c r="C9551" s="41" t="s">
        <v>11181</v>
      </c>
      <c r="D9551" s="41" t="s">
        <v>83</v>
      </c>
      <c r="E9551" s="201">
        <v>8.3999999999999995E-3</v>
      </c>
      <c r="F9551" s="206">
        <v>14.715499999999999</v>
      </c>
      <c r="G9551" s="37">
        <f t="shared" si="149"/>
        <v>0.12361019999999998</v>
      </c>
      <c r="H9551" s="40"/>
      <c r="I9551" s="37"/>
      <c r="J9551" s="36">
        <v>0</v>
      </c>
    </row>
    <row r="9552" spans="1:10" ht="39" hidden="1" thickBot="1" x14ac:dyDescent="0.3">
      <c r="A9552" s="238"/>
      <c r="B9552" s="241"/>
      <c r="C9552" s="41" t="s">
        <v>508</v>
      </c>
      <c r="D9552" s="41" t="s">
        <v>87</v>
      </c>
      <c r="E9552" s="201">
        <v>1</v>
      </c>
      <c r="F9552" s="206">
        <v>135.65</v>
      </c>
      <c r="G9552" s="37">
        <f t="shared" si="149"/>
        <v>135.65</v>
      </c>
      <c r="H9552" s="40"/>
      <c r="I9552" s="37"/>
      <c r="J9552" s="36">
        <v>0</v>
      </c>
    </row>
    <row r="9553" spans="1:10" ht="39" hidden="1" thickBot="1" x14ac:dyDescent="0.3">
      <c r="A9553" s="238"/>
      <c r="B9553" s="241"/>
      <c r="C9553" s="41" t="s">
        <v>2298</v>
      </c>
      <c r="D9553" s="41" t="s">
        <v>87</v>
      </c>
      <c r="E9553" s="201">
        <v>1</v>
      </c>
      <c r="F9553" s="206" t="s">
        <v>13</v>
      </c>
      <c r="G9553" s="37" t="str">
        <f t="shared" si="149"/>
        <v/>
      </c>
      <c r="H9553" s="40"/>
      <c r="I9553" s="37"/>
      <c r="J9553" s="36">
        <v>0</v>
      </c>
    </row>
    <row r="9554" spans="1:10" ht="15.75" hidden="1" thickBot="1" x14ac:dyDescent="0.3">
      <c r="A9554" s="239"/>
      <c r="B9554" s="242"/>
      <c r="C9554" s="46"/>
      <c r="D9554" s="46"/>
      <c r="E9554" s="202"/>
      <c r="F9554" s="203" t="s">
        <v>13</v>
      </c>
      <c r="G9554" s="48" t="str">
        <f t="shared" si="149"/>
        <v/>
      </c>
      <c r="H9554" s="50"/>
      <c r="I9554" s="37"/>
      <c r="J9554" s="36">
        <v>0</v>
      </c>
    </row>
    <row r="9555" spans="1:10" ht="15.75" hidden="1" thickBot="1" x14ac:dyDescent="0.3">
      <c r="A9555" s="237" t="s">
        <v>2299</v>
      </c>
      <c r="B9555" s="240" t="s">
        <v>9800</v>
      </c>
      <c r="C9555" s="31"/>
      <c r="D9555" s="32" t="s">
        <v>18</v>
      </c>
      <c r="E9555" s="197"/>
      <c r="F9555" s="204" t="s">
        <v>13</v>
      </c>
      <c r="G9555" s="33" t="str">
        <f t="shared" si="149"/>
        <v/>
      </c>
      <c r="H9555" s="34"/>
      <c r="I9555" s="35"/>
      <c r="J9555" s="36">
        <v>0</v>
      </c>
    </row>
    <row r="9556" spans="1:10" ht="15.75" hidden="1" thickBot="1" x14ac:dyDescent="0.3">
      <c r="A9556" s="238"/>
      <c r="B9556" s="241"/>
      <c r="C9556" s="38"/>
      <c r="D9556" s="38"/>
      <c r="E9556" s="199"/>
      <c r="F9556" s="205" t="s">
        <v>13</v>
      </c>
      <c r="G9556" s="37" t="str">
        <f t="shared" si="149"/>
        <v/>
      </c>
      <c r="H9556" s="40"/>
      <c r="I9556" s="37"/>
      <c r="J9556" s="36">
        <v>0</v>
      </c>
    </row>
    <row r="9557" spans="1:10" ht="26.25" hidden="1" thickBot="1" x14ac:dyDescent="0.3">
      <c r="A9557" s="238"/>
      <c r="B9557" s="241"/>
      <c r="C9557" s="41" t="s">
        <v>10641</v>
      </c>
      <c r="D9557" s="41" t="s">
        <v>2800</v>
      </c>
      <c r="E9557" s="201">
        <v>0.33979999999999999</v>
      </c>
      <c r="F9557" s="200">
        <v>22.324999999999999</v>
      </c>
      <c r="G9557" s="37">
        <f t="shared" si="149"/>
        <v>7.5860349999999999</v>
      </c>
      <c r="H9557" s="44">
        <f>SUM(G9557:G9561)</f>
        <v>754.84210200000007</v>
      </c>
      <c r="I9557" s="45"/>
      <c r="J9557" s="36">
        <v>0</v>
      </c>
    </row>
    <row r="9558" spans="1:10" ht="26.25" hidden="1" thickBot="1" x14ac:dyDescent="0.3">
      <c r="A9558" s="238"/>
      <c r="B9558" s="241"/>
      <c r="C9558" s="41" t="s">
        <v>10614</v>
      </c>
      <c r="D9558" s="41" t="s">
        <v>2800</v>
      </c>
      <c r="E9558" s="201">
        <v>0.33979999999999999</v>
      </c>
      <c r="F9558" s="200">
        <v>28.024999999999999</v>
      </c>
      <c r="G9558" s="37">
        <f t="shared" si="149"/>
        <v>9.5228950000000001</v>
      </c>
      <c r="H9558" s="40"/>
      <c r="I9558" s="37"/>
      <c r="J9558" s="36">
        <v>0</v>
      </c>
    </row>
    <row r="9559" spans="1:10" ht="15.75" hidden="1" thickBot="1" x14ac:dyDescent="0.3">
      <c r="A9559" s="238"/>
      <c r="B9559" s="241"/>
      <c r="C9559" s="41" t="s">
        <v>11181</v>
      </c>
      <c r="D9559" s="41" t="s">
        <v>83</v>
      </c>
      <c r="E9559" s="201">
        <v>2.4E-2</v>
      </c>
      <c r="F9559" s="206">
        <v>14.715499999999999</v>
      </c>
      <c r="G9559" s="37">
        <f t="shared" si="149"/>
        <v>0.35317199999999999</v>
      </c>
      <c r="H9559" s="40"/>
      <c r="I9559" s="37"/>
      <c r="J9559" s="36">
        <v>0</v>
      </c>
    </row>
    <row r="9560" spans="1:10" ht="39" hidden="1" thickBot="1" x14ac:dyDescent="0.3">
      <c r="A9560" s="238"/>
      <c r="B9560" s="241"/>
      <c r="C9560" s="41" t="s">
        <v>508</v>
      </c>
      <c r="D9560" s="41" t="s">
        <v>87</v>
      </c>
      <c r="E9560" s="201">
        <v>1</v>
      </c>
      <c r="F9560" s="206">
        <v>135.65</v>
      </c>
      <c r="G9560" s="37">
        <f t="shared" si="149"/>
        <v>135.65</v>
      </c>
      <c r="H9560" s="40"/>
      <c r="I9560" s="37"/>
      <c r="J9560" s="36">
        <v>0</v>
      </c>
    </row>
    <row r="9561" spans="1:10" ht="39" hidden="1" thickBot="1" x14ac:dyDescent="0.3">
      <c r="A9561" s="238"/>
      <c r="B9561" s="241"/>
      <c r="C9561" s="41" t="s">
        <v>509</v>
      </c>
      <c r="D9561" s="41" t="s">
        <v>87</v>
      </c>
      <c r="E9561" s="201">
        <v>1</v>
      </c>
      <c r="F9561" s="206">
        <v>601.73</v>
      </c>
      <c r="G9561" s="37">
        <f t="shared" si="149"/>
        <v>601.73</v>
      </c>
      <c r="H9561" s="40"/>
      <c r="I9561" s="37"/>
      <c r="J9561" s="36">
        <v>0</v>
      </c>
    </row>
    <row r="9562" spans="1:10" ht="15.75" hidden="1" thickBot="1" x14ac:dyDescent="0.3">
      <c r="A9562" s="239"/>
      <c r="B9562" s="242"/>
      <c r="C9562" s="46"/>
      <c r="D9562" s="46"/>
      <c r="E9562" s="202"/>
      <c r="F9562" s="203" t="s">
        <v>13</v>
      </c>
      <c r="G9562" s="48" t="str">
        <f t="shared" si="149"/>
        <v/>
      </c>
      <c r="H9562" s="50"/>
      <c r="I9562" s="37"/>
      <c r="J9562" s="36">
        <v>0</v>
      </c>
    </row>
    <row r="9563" spans="1:10" ht="15.75" hidden="1" thickBot="1" x14ac:dyDescent="0.3">
      <c r="A9563" s="237" t="s">
        <v>2300</v>
      </c>
      <c r="B9563" s="240" t="s">
        <v>9801</v>
      </c>
      <c r="C9563" s="31"/>
      <c r="D9563" s="32" t="s">
        <v>18</v>
      </c>
      <c r="E9563" s="197"/>
      <c r="F9563" s="204" t="s">
        <v>13</v>
      </c>
      <c r="G9563" s="33" t="str">
        <f t="shared" si="149"/>
        <v/>
      </c>
      <c r="H9563" s="34"/>
      <c r="I9563" s="35"/>
      <c r="J9563" s="36">
        <v>0</v>
      </c>
    </row>
    <row r="9564" spans="1:10" ht="15.75" hidden="1" thickBot="1" x14ac:dyDescent="0.3">
      <c r="A9564" s="238"/>
      <c r="B9564" s="241"/>
      <c r="C9564" s="38"/>
      <c r="D9564" s="38"/>
      <c r="E9564" s="199"/>
      <c r="F9564" s="205" t="s">
        <v>13</v>
      </c>
      <c r="G9564" s="37" t="str">
        <f t="shared" si="149"/>
        <v/>
      </c>
      <c r="H9564" s="40"/>
      <c r="I9564" s="37"/>
      <c r="J9564" s="36">
        <v>0</v>
      </c>
    </row>
    <row r="9565" spans="1:10" ht="26.25" hidden="1" thickBot="1" x14ac:dyDescent="0.3">
      <c r="A9565" s="238"/>
      <c r="B9565" s="241"/>
      <c r="C9565" s="41" t="s">
        <v>10641</v>
      </c>
      <c r="D9565" s="41" t="s">
        <v>2800</v>
      </c>
      <c r="E9565" s="201">
        <v>7.1900000000000006E-2</v>
      </c>
      <c r="F9565" s="200">
        <v>22.324999999999999</v>
      </c>
      <c r="G9565" s="37">
        <f t="shared" si="149"/>
        <v>1.6051675000000001</v>
      </c>
      <c r="H9565" s="44">
        <f>SUM(G9565:G9568)</f>
        <v>3.7437752</v>
      </c>
      <c r="I9565" s="45"/>
      <c r="J9565" s="36">
        <v>0</v>
      </c>
    </row>
    <row r="9566" spans="1:10" ht="26.25" hidden="1" thickBot="1" x14ac:dyDescent="0.3">
      <c r="A9566" s="238"/>
      <c r="B9566" s="241"/>
      <c r="C9566" s="41" t="s">
        <v>10614</v>
      </c>
      <c r="D9566" s="41" t="s">
        <v>2800</v>
      </c>
      <c r="E9566" s="201">
        <v>7.1900000000000006E-2</v>
      </c>
      <c r="F9566" s="200">
        <v>28.024999999999999</v>
      </c>
      <c r="G9566" s="37">
        <f t="shared" si="149"/>
        <v>2.0149975000000002</v>
      </c>
      <c r="H9566" s="40"/>
      <c r="I9566" s="37"/>
      <c r="J9566" s="36">
        <v>0</v>
      </c>
    </row>
    <row r="9567" spans="1:10" ht="26.25" hidden="1" thickBot="1" x14ac:dyDescent="0.3">
      <c r="A9567" s="238"/>
      <c r="B9567" s="241"/>
      <c r="C9567" s="41" t="s">
        <v>2301</v>
      </c>
      <c r="D9567" s="41" t="s">
        <v>87</v>
      </c>
      <c r="E9567" s="201">
        <v>1</v>
      </c>
      <c r="F9567" s="206" t="s">
        <v>13</v>
      </c>
      <c r="G9567" s="37" t="str">
        <f t="shared" si="149"/>
        <v/>
      </c>
      <c r="H9567" s="40"/>
      <c r="I9567" s="37"/>
      <c r="J9567" s="36">
        <v>0</v>
      </c>
    </row>
    <row r="9568" spans="1:10" ht="15.75" hidden="1" thickBot="1" x14ac:dyDescent="0.3">
      <c r="A9568" s="238"/>
      <c r="B9568" s="241"/>
      <c r="C9568" s="41" t="s">
        <v>11181</v>
      </c>
      <c r="D9568" s="41" t="s">
        <v>83</v>
      </c>
      <c r="E9568" s="201">
        <v>8.3999999999999995E-3</v>
      </c>
      <c r="F9568" s="206">
        <v>14.715499999999999</v>
      </c>
      <c r="G9568" s="37">
        <f t="shared" si="149"/>
        <v>0.12361019999999998</v>
      </c>
      <c r="H9568" s="40"/>
      <c r="I9568" s="37"/>
      <c r="J9568" s="36">
        <v>0</v>
      </c>
    </row>
    <row r="9569" spans="1:10" ht="15.75" hidden="1" thickBot="1" x14ac:dyDescent="0.3">
      <c r="A9569" s="239"/>
      <c r="B9569" s="242"/>
      <c r="C9569" s="46"/>
      <c r="D9569" s="46"/>
      <c r="E9569" s="202"/>
      <c r="F9569" s="203" t="s">
        <v>13</v>
      </c>
      <c r="G9569" s="48" t="str">
        <f t="shared" si="149"/>
        <v/>
      </c>
      <c r="H9569" s="50"/>
      <c r="I9569" s="37"/>
      <c r="J9569" s="36">
        <v>0</v>
      </c>
    </row>
    <row r="9570" spans="1:10" ht="15.75" hidden="1" thickBot="1" x14ac:dyDescent="0.3">
      <c r="A9570" s="237" t="s">
        <v>2302</v>
      </c>
      <c r="B9570" s="240" t="s">
        <v>9802</v>
      </c>
      <c r="C9570" s="31"/>
      <c r="D9570" s="32" t="s">
        <v>18</v>
      </c>
      <c r="E9570" s="197"/>
      <c r="F9570" s="204" t="s">
        <v>13</v>
      </c>
      <c r="G9570" s="33" t="str">
        <f t="shared" si="149"/>
        <v/>
      </c>
      <c r="H9570" s="34"/>
      <c r="I9570" s="35"/>
      <c r="J9570" s="36">
        <v>0</v>
      </c>
    </row>
    <row r="9571" spans="1:10" ht="15.75" hidden="1" thickBot="1" x14ac:dyDescent="0.3">
      <c r="A9571" s="238"/>
      <c r="B9571" s="241"/>
      <c r="C9571" s="38"/>
      <c r="D9571" s="38"/>
      <c r="E9571" s="199"/>
      <c r="F9571" s="205" t="s">
        <v>13</v>
      </c>
      <c r="G9571" s="37" t="str">
        <f t="shared" si="149"/>
        <v/>
      </c>
      <c r="H9571" s="40"/>
      <c r="I9571" s="37"/>
      <c r="J9571" s="36">
        <v>0</v>
      </c>
    </row>
    <row r="9572" spans="1:10" ht="26.25" hidden="1" thickBot="1" x14ac:dyDescent="0.3">
      <c r="A9572" s="238"/>
      <c r="B9572" s="241"/>
      <c r="C9572" s="41" t="s">
        <v>10641</v>
      </c>
      <c r="D9572" s="41" t="s">
        <v>2800</v>
      </c>
      <c r="E9572" s="201">
        <v>7.1900000000000006E-2</v>
      </c>
      <c r="F9572" s="200">
        <v>22.324999999999999</v>
      </c>
      <c r="G9572" s="37">
        <f t="shared" si="149"/>
        <v>1.6051675000000001</v>
      </c>
      <c r="H9572" s="44">
        <f>SUM(G9572:G9575)</f>
        <v>3.7437752</v>
      </c>
      <c r="I9572" s="45"/>
      <c r="J9572" s="36">
        <v>0</v>
      </c>
    </row>
    <row r="9573" spans="1:10" ht="26.25" hidden="1" thickBot="1" x14ac:dyDescent="0.3">
      <c r="A9573" s="238"/>
      <c r="B9573" s="241"/>
      <c r="C9573" s="41" t="s">
        <v>10614</v>
      </c>
      <c r="D9573" s="41" t="s">
        <v>2800</v>
      </c>
      <c r="E9573" s="201">
        <v>7.1900000000000006E-2</v>
      </c>
      <c r="F9573" s="200">
        <v>28.024999999999999</v>
      </c>
      <c r="G9573" s="37">
        <f t="shared" si="149"/>
        <v>2.0149975000000002</v>
      </c>
      <c r="H9573" s="40"/>
      <c r="I9573" s="37"/>
      <c r="J9573" s="36">
        <v>0</v>
      </c>
    </row>
    <row r="9574" spans="1:10" ht="26.25" hidden="1" thickBot="1" x14ac:dyDescent="0.3">
      <c r="A9574" s="238"/>
      <c r="B9574" s="241"/>
      <c r="C9574" s="41" t="s">
        <v>2303</v>
      </c>
      <c r="D9574" s="41" t="s">
        <v>87</v>
      </c>
      <c r="E9574" s="201">
        <v>1</v>
      </c>
      <c r="F9574" s="206" t="s">
        <v>13</v>
      </c>
      <c r="G9574" s="37" t="str">
        <f t="shared" si="149"/>
        <v/>
      </c>
      <c r="H9574" s="40"/>
      <c r="I9574" s="37"/>
      <c r="J9574" s="36">
        <v>0</v>
      </c>
    </row>
    <row r="9575" spans="1:10" ht="15.75" hidden="1" thickBot="1" x14ac:dyDescent="0.3">
      <c r="A9575" s="238"/>
      <c r="B9575" s="241"/>
      <c r="C9575" s="41" t="s">
        <v>11181</v>
      </c>
      <c r="D9575" s="41" t="s">
        <v>83</v>
      </c>
      <c r="E9575" s="201">
        <v>8.3999999999999995E-3</v>
      </c>
      <c r="F9575" s="206">
        <v>14.715499999999999</v>
      </c>
      <c r="G9575" s="37">
        <f t="shared" si="149"/>
        <v>0.12361019999999998</v>
      </c>
      <c r="H9575" s="40"/>
      <c r="I9575" s="37"/>
      <c r="J9575" s="36">
        <v>0</v>
      </c>
    </row>
    <row r="9576" spans="1:10" ht="15.75" hidden="1" thickBot="1" x14ac:dyDescent="0.3">
      <c r="A9576" s="239"/>
      <c r="B9576" s="242"/>
      <c r="C9576" s="46"/>
      <c r="D9576" s="46"/>
      <c r="E9576" s="202"/>
      <c r="F9576" s="203" t="s">
        <v>13</v>
      </c>
      <c r="G9576" s="48" t="str">
        <f t="shared" si="149"/>
        <v/>
      </c>
      <c r="H9576" s="50"/>
      <c r="I9576" s="37"/>
      <c r="J9576" s="36">
        <v>0</v>
      </c>
    </row>
    <row r="9577" spans="1:10" ht="15.75" hidden="1" thickBot="1" x14ac:dyDescent="0.3">
      <c r="A9577" s="237" t="s">
        <v>2304</v>
      </c>
      <c r="B9577" s="240" t="s">
        <v>9803</v>
      </c>
      <c r="C9577" s="31"/>
      <c r="D9577" s="32" t="s">
        <v>18</v>
      </c>
      <c r="E9577" s="197"/>
      <c r="F9577" s="204" t="s">
        <v>13</v>
      </c>
      <c r="G9577" s="33" t="str">
        <f t="shared" si="149"/>
        <v/>
      </c>
      <c r="H9577" s="34"/>
      <c r="I9577" s="35"/>
      <c r="J9577" s="36">
        <v>0</v>
      </c>
    </row>
    <row r="9578" spans="1:10" ht="15.75" hidden="1" thickBot="1" x14ac:dyDescent="0.3">
      <c r="A9578" s="238"/>
      <c r="B9578" s="241"/>
      <c r="C9578" s="38"/>
      <c r="D9578" s="38"/>
      <c r="E9578" s="199"/>
      <c r="F9578" s="205" t="s">
        <v>13</v>
      </c>
      <c r="G9578" s="37" t="str">
        <f t="shared" si="149"/>
        <v/>
      </c>
      <c r="H9578" s="40"/>
      <c r="I9578" s="37"/>
      <c r="J9578" s="36">
        <v>0</v>
      </c>
    </row>
    <row r="9579" spans="1:10" ht="26.25" hidden="1" thickBot="1" x14ac:dyDescent="0.3">
      <c r="A9579" s="238"/>
      <c r="B9579" s="241"/>
      <c r="C9579" s="41" t="s">
        <v>10641</v>
      </c>
      <c r="D9579" s="41" t="s">
        <v>2800</v>
      </c>
      <c r="E9579" s="201">
        <v>0.33979999999999999</v>
      </c>
      <c r="F9579" s="200">
        <v>22.324999999999999</v>
      </c>
      <c r="G9579" s="37">
        <f t="shared" si="149"/>
        <v>7.5860349999999999</v>
      </c>
      <c r="H9579" s="44">
        <f>SUM(G9579:G9582)</f>
        <v>17.462102000000002</v>
      </c>
      <c r="I9579" s="45"/>
      <c r="J9579" s="36">
        <v>0</v>
      </c>
    </row>
    <row r="9580" spans="1:10" ht="26.25" hidden="1" thickBot="1" x14ac:dyDescent="0.3">
      <c r="A9580" s="238"/>
      <c r="B9580" s="241"/>
      <c r="C9580" s="41" t="s">
        <v>10614</v>
      </c>
      <c r="D9580" s="41" t="s">
        <v>2800</v>
      </c>
      <c r="E9580" s="201">
        <v>0.33979999999999999</v>
      </c>
      <c r="F9580" s="200">
        <v>28.024999999999999</v>
      </c>
      <c r="G9580" s="37">
        <f t="shared" si="149"/>
        <v>9.5228950000000001</v>
      </c>
      <c r="H9580" s="40"/>
      <c r="I9580" s="37"/>
      <c r="J9580" s="36">
        <v>0</v>
      </c>
    </row>
    <row r="9581" spans="1:10" ht="26.25" hidden="1" thickBot="1" x14ac:dyDescent="0.3">
      <c r="A9581" s="238"/>
      <c r="B9581" s="241"/>
      <c r="C9581" s="41" t="s">
        <v>2305</v>
      </c>
      <c r="D9581" s="41" t="s">
        <v>87</v>
      </c>
      <c r="E9581" s="201">
        <v>1</v>
      </c>
      <c r="F9581" s="206" t="s">
        <v>13</v>
      </c>
      <c r="G9581" s="37" t="str">
        <f t="shared" si="149"/>
        <v/>
      </c>
      <c r="H9581" s="40"/>
      <c r="I9581" s="37"/>
      <c r="J9581" s="36">
        <v>0</v>
      </c>
    </row>
    <row r="9582" spans="1:10" ht="15.75" hidden="1" thickBot="1" x14ac:dyDescent="0.3">
      <c r="A9582" s="238"/>
      <c r="B9582" s="241"/>
      <c r="C9582" s="41" t="s">
        <v>11181</v>
      </c>
      <c r="D9582" s="41" t="s">
        <v>83</v>
      </c>
      <c r="E9582" s="201">
        <v>2.4E-2</v>
      </c>
      <c r="F9582" s="206">
        <v>14.715499999999999</v>
      </c>
      <c r="G9582" s="37">
        <f t="shared" si="149"/>
        <v>0.35317199999999999</v>
      </c>
      <c r="H9582" s="40"/>
      <c r="I9582" s="37"/>
      <c r="J9582" s="36">
        <v>0</v>
      </c>
    </row>
    <row r="9583" spans="1:10" ht="15.75" hidden="1" thickBot="1" x14ac:dyDescent="0.3">
      <c r="A9583" s="239"/>
      <c r="B9583" s="242"/>
      <c r="C9583" s="46"/>
      <c r="D9583" s="46"/>
      <c r="E9583" s="202"/>
      <c r="F9583" s="203" t="s">
        <v>13</v>
      </c>
      <c r="G9583" s="48" t="str">
        <f t="shared" si="149"/>
        <v/>
      </c>
      <c r="H9583" s="50"/>
      <c r="I9583" s="37"/>
      <c r="J9583" s="36">
        <v>0</v>
      </c>
    </row>
    <row r="9584" spans="1:10" ht="15.75" hidden="1" thickBot="1" x14ac:dyDescent="0.3">
      <c r="A9584" s="237" t="s">
        <v>2306</v>
      </c>
      <c r="B9584" s="240" t="s">
        <v>9804</v>
      </c>
      <c r="C9584" s="31"/>
      <c r="D9584" s="32" t="s">
        <v>18</v>
      </c>
      <c r="E9584" s="197"/>
      <c r="F9584" s="204" t="s">
        <v>13</v>
      </c>
      <c r="G9584" s="33" t="str">
        <f t="shared" si="149"/>
        <v/>
      </c>
      <c r="H9584" s="34"/>
      <c r="I9584" s="35"/>
      <c r="J9584" s="36">
        <v>0</v>
      </c>
    </row>
    <row r="9585" spans="1:10" ht="15.75" hidden="1" thickBot="1" x14ac:dyDescent="0.3">
      <c r="A9585" s="238"/>
      <c r="B9585" s="241"/>
      <c r="C9585" s="38"/>
      <c r="D9585" s="38"/>
      <c r="E9585" s="199"/>
      <c r="F9585" s="205" t="s">
        <v>13</v>
      </c>
      <c r="G9585" s="37" t="str">
        <f t="shared" si="149"/>
        <v/>
      </c>
      <c r="H9585" s="40"/>
      <c r="I9585" s="37"/>
      <c r="J9585" s="36">
        <v>0</v>
      </c>
    </row>
    <row r="9586" spans="1:10" ht="15.75" hidden="1" thickBot="1" x14ac:dyDescent="0.3">
      <c r="A9586" s="238"/>
      <c r="B9586" s="241"/>
      <c r="C9586" s="41" t="s">
        <v>11181</v>
      </c>
      <c r="D9586" s="41" t="s">
        <v>83</v>
      </c>
      <c r="E9586" s="201">
        <v>8.3999999999999995E-3</v>
      </c>
      <c r="F9586" s="200">
        <v>14.715499999999999</v>
      </c>
      <c r="G9586" s="37">
        <f t="shared" si="149"/>
        <v>0.12361019999999998</v>
      </c>
      <c r="H9586" s="44">
        <f>SUM(G9586:G9589)</f>
        <v>3.7437752</v>
      </c>
      <c r="I9586" s="45"/>
      <c r="J9586" s="36">
        <v>0</v>
      </c>
    </row>
    <row r="9587" spans="1:10" ht="15.75" hidden="1" thickBot="1" x14ac:dyDescent="0.3">
      <c r="A9587" s="238"/>
      <c r="B9587" s="241"/>
      <c r="C9587" s="41" t="s">
        <v>2307</v>
      </c>
      <c r="D9587" s="41" t="s">
        <v>83</v>
      </c>
      <c r="E9587" s="201">
        <v>1</v>
      </c>
      <c r="F9587" s="200" t="s">
        <v>13</v>
      </c>
      <c r="G9587" s="37" t="str">
        <f t="shared" si="149"/>
        <v/>
      </c>
      <c r="H9587" s="40"/>
      <c r="I9587" s="37"/>
      <c r="J9587" s="36">
        <v>0</v>
      </c>
    </row>
    <row r="9588" spans="1:10" ht="26.25" hidden="1" thickBot="1" x14ac:dyDescent="0.3">
      <c r="A9588" s="238"/>
      <c r="B9588" s="241"/>
      <c r="C9588" s="41" t="s">
        <v>10641</v>
      </c>
      <c r="D9588" s="41" t="s">
        <v>2800</v>
      </c>
      <c r="E9588" s="201">
        <v>7.1900000000000006E-2</v>
      </c>
      <c r="F9588" s="206">
        <v>22.324999999999999</v>
      </c>
      <c r="G9588" s="37">
        <f t="shared" si="149"/>
        <v>1.6051675000000001</v>
      </c>
      <c r="H9588" s="40"/>
      <c r="I9588" s="37"/>
      <c r="J9588" s="36">
        <v>0</v>
      </c>
    </row>
    <row r="9589" spans="1:10" ht="26.25" hidden="1" thickBot="1" x14ac:dyDescent="0.3">
      <c r="A9589" s="238"/>
      <c r="B9589" s="241"/>
      <c r="C9589" s="41" t="s">
        <v>10614</v>
      </c>
      <c r="D9589" s="41" t="s">
        <v>2800</v>
      </c>
      <c r="E9589" s="201">
        <v>7.1900000000000006E-2</v>
      </c>
      <c r="F9589" s="206">
        <v>28.024999999999999</v>
      </c>
      <c r="G9589" s="37">
        <f t="shared" si="149"/>
        <v>2.0149975000000002</v>
      </c>
      <c r="H9589" s="40"/>
      <c r="I9589" s="37"/>
      <c r="J9589" s="36">
        <v>0</v>
      </c>
    </row>
    <row r="9590" spans="1:10" ht="15.75" hidden="1" thickBot="1" x14ac:dyDescent="0.3">
      <c r="A9590" s="239"/>
      <c r="B9590" s="242"/>
      <c r="C9590" s="46"/>
      <c r="D9590" s="46"/>
      <c r="E9590" s="202"/>
      <c r="F9590" s="203" t="s">
        <v>13</v>
      </c>
      <c r="G9590" s="48" t="str">
        <f t="shared" si="149"/>
        <v/>
      </c>
      <c r="H9590" s="50"/>
      <c r="I9590" s="37"/>
      <c r="J9590" s="36">
        <v>0</v>
      </c>
    </row>
    <row r="9591" spans="1:10" ht="15.75" hidden="1" thickBot="1" x14ac:dyDescent="0.3">
      <c r="A9591" s="237" t="s">
        <v>2308</v>
      </c>
      <c r="B9591" s="240" t="s">
        <v>9805</v>
      </c>
      <c r="C9591" s="31"/>
      <c r="D9591" s="32" t="s">
        <v>18</v>
      </c>
      <c r="E9591" s="197"/>
      <c r="F9591" s="204" t="s">
        <v>13</v>
      </c>
      <c r="G9591" s="33" t="str">
        <f t="shared" si="149"/>
        <v/>
      </c>
      <c r="H9591" s="34"/>
      <c r="I9591" s="35"/>
      <c r="J9591" s="36">
        <v>0</v>
      </c>
    </row>
    <row r="9592" spans="1:10" ht="15.75" hidden="1" thickBot="1" x14ac:dyDescent="0.3">
      <c r="A9592" s="238"/>
      <c r="B9592" s="241"/>
      <c r="C9592" s="38"/>
      <c r="D9592" s="38"/>
      <c r="E9592" s="199"/>
      <c r="F9592" s="205" t="s">
        <v>13</v>
      </c>
      <c r="G9592" s="37" t="str">
        <f t="shared" si="149"/>
        <v/>
      </c>
      <c r="H9592" s="40"/>
      <c r="I9592" s="37"/>
      <c r="J9592" s="36">
        <v>0</v>
      </c>
    </row>
    <row r="9593" spans="1:10" ht="26.25" hidden="1" thickBot="1" x14ac:dyDescent="0.3">
      <c r="A9593" s="238"/>
      <c r="B9593" s="241"/>
      <c r="C9593" s="41" t="s">
        <v>10603</v>
      </c>
      <c r="D9593" s="41" t="s">
        <v>2800</v>
      </c>
      <c r="E9593" s="201">
        <v>40</v>
      </c>
      <c r="F9593" s="211">
        <v>108.55649999999999</v>
      </c>
      <c r="G9593" s="65">
        <f t="shared" si="149"/>
        <v>4342.2599999999993</v>
      </c>
      <c r="H9593" s="44">
        <f>SUM(G9593:G9595)</f>
        <v>5279.87</v>
      </c>
      <c r="I9593" s="45"/>
      <c r="J9593" s="36">
        <v>0</v>
      </c>
    </row>
    <row r="9594" spans="1:10" ht="15.75" hidden="1" thickBot="1" x14ac:dyDescent="0.3">
      <c r="A9594" s="238"/>
      <c r="B9594" s="241"/>
      <c r="C9594" s="41" t="s">
        <v>11512</v>
      </c>
      <c r="D9594" s="41" t="s">
        <v>2800</v>
      </c>
      <c r="E9594" s="201">
        <v>40</v>
      </c>
      <c r="F9594" s="200">
        <v>16.653500000000001</v>
      </c>
      <c r="G9594" s="39">
        <f t="shared" si="149"/>
        <v>666.1400000000001</v>
      </c>
      <c r="H9594" s="66"/>
      <c r="I9594" s="37"/>
      <c r="J9594" s="36">
        <v>0</v>
      </c>
    </row>
    <row r="9595" spans="1:10" ht="15.75" hidden="1" thickBot="1" x14ac:dyDescent="0.3">
      <c r="A9595" s="238"/>
      <c r="B9595" s="241"/>
      <c r="C9595" s="41" t="s">
        <v>17</v>
      </c>
      <c r="D9595" s="41" t="s">
        <v>87</v>
      </c>
      <c r="E9595" s="201">
        <v>1</v>
      </c>
      <c r="F9595" s="206">
        <v>271.47000000000003</v>
      </c>
      <c r="G9595" s="37">
        <f t="shared" si="149"/>
        <v>271.47000000000003</v>
      </c>
      <c r="H9595" s="66"/>
      <c r="I9595" s="37"/>
      <c r="J9595" s="36">
        <v>0</v>
      </c>
    </row>
    <row r="9596" spans="1:10" ht="15.75" hidden="1" thickBot="1" x14ac:dyDescent="0.3">
      <c r="A9596" s="239"/>
      <c r="B9596" s="242"/>
      <c r="C9596" s="46"/>
      <c r="D9596" s="46"/>
      <c r="E9596" s="202"/>
      <c r="F9596" s="203" t="s">
        <v>13</v>
      </c>
      <c r="G9596" s="48" t="str">
        <f t="shared" si="149"/>
        <v/>
      </c>
      <c r="H9596" s="50"/>
      <c r="I9596" s="37"/>
      <c r="J9596" s="36">
        <v>0</v>
      </c>
    </row>
    <row r="9597" spans="1:10" ht="15.75" hidden="1" thickBot="1" x14ac:dyDescent="0.3">
      <c r="A9597" s="237" t="s">
        <v>2309</v>
      </c>
      <c r="B9597" s="240" t="s">
        <v>9806</v>
      </c>
      <c r="C9597" s="31"/>
      <c r="D9597" s="32" t="s">
        <v>18</v>
      </c>
      <c r="E9597" s="197"/>
      <c r="F9597" s="204" t="s">
        <v>13</v>
      </c>
      <c r="G9597" s="33" t="str">
        <f t="shared" si="149"/>
        <v/>
      </c>
      <c r="H9597" s="34"/>
      <c r="I9597" s="35"/>
      <c r="J9597" s="36">
        <v>0</v>
      </c>
    </row>
    <row r="9598" spans="1:10" ht="15.75" hidden="1" thickBot="1" x14ac:dyDescent="0.3">
      <c r="A9598" s="238"/>
      <c r="B9598" s="241"/>
      <c r="C9598" s="38"/>
      <c r="D9598" s="38"/>
      <c r="E9598" s="199"/>
      <c r="F9598" s="205" t="s">
        <v>13</v>
      </c>
      <c r="G9598" s="37" t="str">
        <f t="shared" si="149"/>
        <v/>
      </c>
      <c r="H9598" s="40"/>
      <c r="I9598" s="37"/>
      <c r="J9598" s="36">
        <v>0</v>
      </c>
    </row>
    <row r="9599" spans="1:10" ht="15.75" hidden="1" thickBot="1" x14ac:dyDescent="0.3">
      <c r="A9599" s="238"/>
      <c r="B9599" s="241"/>
      <c r="C9599" s="41" t="s">
        <v>11181</v>
      </c>
      <c r="D9599" s="41" t="s">
        <v>83</v>
      </c>
      <c r="E9599" s="201">
        <v>2.4E-2</v>
      </c>
      <c r="F9599" s="200">
        <v>14.715499999999999</v>
      </c>
      <c r="G9599" s="37">
        <f t="shared" si="149"/>
        <v>0.35317199999999999</v>
      </c>
      <c r="H9599" s="44">
        <f>SUM(G9599:G9602)</f>
        <v>220.23010200000002</v>
      </c>
      <c r="I9599" s="45"/>
      <c r="J9599" s="36">
        <v>0</v>
      </c>
    </row>
    <row r="9600" spans="1:10" ht="15.75" hidden="1" thickBot="1" x14ac:dyDescent="0.3">
      <c r="A9600" s="238"/>
      <c r="B9600" s="241"/>
      <c r="C9600" s="41" t="s">
        <v>11580</v>
      </c>
      <c r="D9600" s="41" t="s">
        <v>83</v>
      </c>
      <c r="E9600" s="201">
        <v>1</v>
      </c>
      <c r="F9600" s="200">
        <v>202.768</v>
      </c>
      <c r="G9600" s="37">
        <f t="shared" si="149"/>
        <v>202.768</v>
      </c>
      <c r="H9600" s="40"/>
      <c r="I9600" s="37"/>
      <c r="J9600" s="36">
        <v>0</v>
      </c>
    </row>
    <row r="9601" spans="1:10" ht="26.25" hidden="1" thickBot="1" x14ac:dyDescent="0.3">
      <c r="A9601" s="238"/>
      <c r="B9601" s="241"/>
      <c r="C9601" s="41" t="s">
        <v>10641</v>
      </c>
      <c r="D9601" s="41" t="s">
        <v>2800</v>
      </c>
      <c r="E9601" s="201">
        <v>0.33979999999999999</v>
      </c>
      <c r="F9601" s="206">
        <v>22.324999999999999</v>
      </c>
      <c r="G9601" s="37">
        <f t="shared" si="149"/>
        <v>7.5860349999999999</v>
      </c>
      <c r="H9601" s="40"/>
      <c r="I9601" s="37"/>
      <c r="J9601" s="36">
        <v>0</v>
      </c>
    </row>
    <row r="9602" spans="1:10" ht="26.25" hidden="1" thickBot="1" x14ac:dyDescent="0.3">
      <c r="A9602" s="238"/>
      <c r="B9602" s="241"/>
      <c r="C9602" s="41" t="s">
        <v>10614</v>
      </c>
      <c r="D9602" s="41" t="s">
        <v>2800</v>
      </c>
      <c r="E9602" s="201">
        <v>0.33979999999999999</v>
      </c>
      <c r="F9602" s="206">
        <v>28.024999999999999</v>
      </c>
      <c r="G9602" s="37">
        <f t="shared" si="149"/>
        <v>9.5228950000000001</v>
      </c>
      <c r="H9602" s="40"/>
      <c r="I9602" s="37"/>
      <c r="J9602" s="36">
        <v>0</v>
      </c>
    </row>
    <row r="9603" spans="1:10" ht="15.75" hidden="1" thickBot="1" x14ac:dyDescent="0.3">
      <c r="A9603" s="239"/>
      <c r="B9603" s="242"/>
      <c r="C9603" s="46"/>
      <c r="D9603" s="46"/>
      <c r="E9603" s="202"/>
      <c r="F9603" s="203" t="s">
        <v>13</v>
      </c>
      <c r="G9603" s="48" t="str">
        <f t="shared" si="149"/>
        <v/>
      </c>
      <c r="H9603" s="50"/>
      <c r="I9603" s="37"/>
      <c r="J9603" s="36">
        <v>0</v>
      </c>
    </row>
    <row r="9604" spans="1:10" ht="15.75" hidden="1" thickBot="1" x14ac:dyDescent="0.3">
      <c r="A9604" s="237" t="s">
        <v>2310</v>
      </c>
      <c r="B9604" s="240" t="s">
        <v>9807</v>
      </c>
      <c r="C9604" s="31"/>
      <c r="D9604" s="32" t="s">
        <v>18</v>
      </c>
      <c r="E9604" s="197"/>
      <c r="F9604" s="204" t="s">
        <v>13</v>
      </c>
      <c r="G9604" s="33" t="str">
        <f t="shared" si="149"/>
        <v/>
      </c>
      <c r="H9604" s="34"/>
      <c r="I9604" s="35"/>
      <c r="J9604" s="36">
        <v>0</v>
      </c>
    </row>
    <row r="9605" spans="1:10" ht="15.75" hidden="1" thickBot="1" x14ac:dyDescent="0.3">
      <c r="A9605" s="238"/>
      <c r="B9605" s="241"/>
      <c r="C9605" s="38"/>
      <c r="D9605" s="38"/>
      <c r="E9605" s="199"/>
      <c r="F9605" s="205" t="s">
        <v>13</v>
      </c>
      <c r="G9605" s="37" t="str">
        <f t="shared" si="149"/>
        <v/>
      </c>
      <c r="H9605" s="40"/>
      <c r="I9605" s="37"/>
      <c r="J9605" s="36">
        <v>0</v>
      </c>
    </row>
    <row r="9606" spans="1:10" ht="15.75" hidden="1" thickBot="1" x14ac:dyDescent="0.3">
      <c r="A9606" s="238"/>
      <c r="B9606" s="241"/>
      <c r="C9606" s="41" t="s">
        <v>11181</v>
      </c>
      <c r="D9606" s="41" t="s">
        <v>83</v>
      </c>
      <c r="E9606" s="201">
        <v>2.4E-2</v>
      </c>
      <c r="F9606" s="200">
        <v>14.715499999999999</v>
      </c>
      <c r="G9606" s="37">
        <f t="shared" ref="G9606:G9669" si="150">IF(ISNUMBER(F9606),E9606*F9606,"")</f>
        <v>0.35317199999999999</v>
      </c>
      <c r="H9606" s="44">
        <f>SUM(G9606:G9609)</f>
        <v>17.462102000000002</v>
      </c>
      <c r="I9606" s="45"/>
      <c r="J9606" s="36">
        <v>0</v>
      </c>
    </row>
    <row r="9607" spans="1:10" ht="26.25" hidden="1" thickBot="1" x14ac:dyDescent="0.3">
      <c r="A9607" s="238"/>
      <c r="B9607" s="241"/>
      <c r="C9607" s="41" t="s">
        <v>2311</v>
      </c>
      <c r="D9607" s="41" t="s">
        <v>83</v>
      </c>
      <c r="E9607" s="201">
        <v>1</v>
      </c>
      <c r="F9607" s="200" t="s">
        <v>13</v>
      </c>
      <c r="G9607" s="37" t="str">
        <f t="shared" si="150"/>
        <v/>
      </c>
      <c r="H9607" s="40"/>
      <c r="I9607" s="37"/>
      <c r="J9607" s="36">
        <v>0</v>
      </c>
    </row>
    <row r="9608" spans="1:10" ht="26.25" hidden="1" thickBot="1" x14ac:dyDescent="0.3">
      <c r="A9608" s="238"/>
      <c r="B9608" s="241"/>
      <c r="C9608" s="41" t="s">
        <v>10641</v>
      </c>
      <c r="D9608" s="41" t="s">
        <v>2800</v>
      </c>
      <c r="E9608" s="201">
        <v>0.33979999999999999</v>
      </c>
      <c r="F9608" s="206">
        <v>22.324999999999999</v>
      </c>
      <c r="G9608" s="37">
        <f t="shared" si="150"/>
        <v>7.5860349999999999</v>
      </c>
      <c r="H9608" s="40"/>
      <c r="I9608" s="37"/>
      <c r="J9608" s="36">
        <v>0</v>
      </c>
    </row>
    <row r="9609" spans="1:10" ht="26.25" hidden="1" thickBot="1" x14ac:dyDescent="0.3">
      <c r="A9609" s="238"/>
      <c r="B9609" s="241"/>
      <c r="C9609" s="41" t="s">
        <v>10614</v>
      </c>
      <c r="D9609" s="41" t="s">
        <v>2800</v>
      </c>
      <c r="E9609" s="201">
        <v>0.33979999999999999</v>
      </c>
      <c r="F9609" s="206">
        <v>28.024999999999999</v>
      </c>
      <c r="G9609" s="37">
        <f t="shared" si="150"/>
        <v>9.5228950000000001</v>
      </c>
      <c r="H9609" s="40"/>
      <c r="I9609" s="37"/>
      <c r="J9609" s="36">
        <v>0</v>
      </c>
    </row>
    <row r="9610" spans="1:10" ht="15.75" hidden="1" thickBot="1" x14ac:dyDescent="0.3">
      <c r="A9610" s="239"/>
      <c r="B9610" s="242"/>
      <c r="C9610" s="46"/>
      <c r="D9610" s="46"/>
      <c r="E9610" s="202"/>
      <c r="F9610" s="203" t="s">
        <v>13</v>
      </c>
      <c r="G9610" s="48" t="str">
        <f t="shared" si="150"/>
        <v/>
      </c>
      <c r="H9610" s="50"/>
      <c r="I9610" s="37"/>
      <c r="J9610" s="36">
        <v>0</v>
      </c>
    </row>
    <row r="9611" spans="1:10" ht="15.75" hidden="1" thickBot="1" x14ac:dyDescent="0.3">
      <c r="A9611" s="237" t="s">
        <v>2312</v>
      </c>
      <c r="B9611" s="240" t="s">
        <v>9808</v>
      </c>
      <c r="C9611" s="31"/>
      <c r="D9611" s="32" t="s">
        <v>18</v>
      </c>
      <c r="E9611" s="197"/>
      <c r="F9611" s="204" t="s">
        <v>13</v>
      </c>
      <c r="G9611" s="33" t="str">
        <f t="shared" si="150"/>
        <v/>
      </c>
      <c r="H9611" s="34"/>
      <c r="I9611" s="35"/>
      <c r="J9611" s="36">
        <v>0</v>
      </c>
    </row>
    <row r="9612" spans="1:10" ht="15.75" hidden="1" thickBot="1" x14ac:dyDescent="0.3">
      <c r="A9612" s="238"/>
      <c r="B9612" s="241"/>
      <c r="C9612" s="38"/>
      <c r="D9612" s="38"/>
      <c r="E9612" s="199"/>
      <c r="F9612" s="205" t="s">
        <v>13</v>
      </c>
      <c r="G9612" s="37" t="str">
        <f t="shared" si="150"/>
        <v/>
      </c>
      <c r="H9612" s="40"/>
      <c r="I9612" s="37"/>
      <c r="J9612" s="36">
        <v>0</v>
      </c>
    </row>
    <row r="9613" spans="1:10" ht="15.75" hidden="1" thickBot="1" x14ac:dyDescent="0.3">
      <c r="A9613" s="238"/>
      <c r="B9613" s="241"/>
      <c r="C9613" s="41" t="s">
        <v>11181</v>
      </c>
      <c r="D9613" s="41" t="s">
        <v>83</v>
      </c>
      <c r="E9613" s="201">
        <v>2.4E-2</v>
      </c>
      <c r="F9613" s="200">
        <v>14.715499999999999</v>
      </c>
      <c r="G9613" s="37">
        <f t="shared" si="150"/>
        <v>0.35317199999999999</v>
      </c>
      <c r="H9613" s="44">
        <f>SUM(G9613:G9616)</f>
        <v>17.462102000000002</v>
      </c>
      <c r="I9613" s="45"/>
      <c r="J9613" s="36">
        <v>0</v>
      </c>
    </row>
    <row r="9614" spans="1:10" ht="15.75" hidden="1" thickBot="1" x14ac:dyDescent="0.3">
      <c r="A9614" s="238"/>
      <c r="B9614" s="241"/>
      <c r="C9614" s="41" t="s">
        <v>2313</v>
      </c>
      <c r="D9614" s="41" t="s">
        <v>83</v>
      </c>
      <c r="E9614" s="201">
        <v>1</v>
      </c>
      <c r="F9614" s="200" t="s">
        <v>13</v>
      </c>
      <c r="G9614" s="37" t="str">
        <f t="shared" si="150"/>
        <v/>
      </c>
      <c r="H9614" s="40"/>
      <c r="I9614" s="37"/>
      <c r="J9614" s="36">
        <v>0</v>
      </c>
    </row>
    <row r="9615" spans="1:10" ht="26.25" hidden="1" thickBot="1" x14ac:dyDescent="0.3">
      <c r="A9615" s="238"/>
      <c r="B9615" s="241"/>
      <c r="C9615" s="41" t="s">
        <v>10641</v>
      </c>
      <c r="D9615" s="41" t="s">
        <v>2800</v>
      </c>
      <c r="E9615" s="201">
        <v>0.33979999999999999</v>
      </c>
      <c r="F9615" s="206">
        <v>22.324999999999999</v>
      </c>
      <c r="G9615" s="37">
        <f t="shared" si="150"/>
        <v>7.5860349999999999</v>
      </c>
      <c r="H9615" s="40"/>
      <c r="I9615" s="37"/>
      <c r="J9615" s="36">
        <v>0</v>
      </c>
    </row>
    <row r="9616" spans="1:10" ht="26.25" hidden="1" thickBot="1" x14ac:dyDescent="0.3">
      <c r="A9616" s="238"/>
      <c r="B9616" s="241"/>
      <c r="C9616" s="41" t="s">
        <v>10614</v>
      </c>
      <c r="D9616" s="41" t="s">
        <v>2800</v>
      </c>
      <c r="E9616" s="201">
        <v>0.33979999999999999</v>
      </c>
      <c r="F9616" s="206">
        <v>28.024999999999999</v>
      </c>
      <c r="G9616" s="37">
        <f t="shared" si="150"/>
        <v>9.5228950000000001</v>
      </c>
      <c r="H9616" s="40"/>
      <c r="I9616" s="37"/>
      <c r="J9616" s="36">
        <v>0</v>
      </c>
    </row>
    <row r="9617" spans="1:10" ht="15.75" hidden="1" thickBot="1" x14ac:dyDescent="0.3">
      <c r="A9617" s="239"/>
      <c r="B9617" s="242"/>
      <c r="C9617" s="46"/>
      <c r="D9617" s="46"/>
      <c r="E9617" s="202"/>
      <c r="F9617" s="203" t="s">
        <v>13</v>
      </c>
      <c r="G9617" s="48" t="str">
        <f t="shared" si="150"/>
        <v/>
      </c>
      <c r="H9617" s="50"/>
      <c r="I9617" s="37"/>
      <c r="J9617" s="36">
        <v>0</v>
      </c>
    </row>
    <row r="9618" spans="1:10" ht="15.75" thickBot="1" x14ac:dyDescent="0.3">
      <c r="A9618" s="237" t="s">
        <v>2314</v>
      </c>
      <c r="B9618" s="240" t="s">
        <v>9809</v>
      </c>
      <c r="C9618" s="31"/>
      <c r="D9618" s="32" t="s">
        <v>18</v>
      </c>
      <c r="E9618" s="197"/>
      <c r="F9618" s="204" t="s">
        <v>13</v>
      </c>
      <c r="G9618" s="33" t="str">
        <f t="shared" si="150"/>
        <v/>
      </c>
      <c r="H9618" s="34"/>
      <c r="I9618" s="35"/>
      <c r="J9618" s="36">
        <v>3</v>
      </c>
    </row>
    <row r="9619" spans="1:10" x14ac:dyDescent="0.25">
      <c r="A9619" s="246"/>
      <c r="B9619" s="241"/>
      <c r="C9619" s="38"/>
      <c r="D9619" s="38"/>
      <c r="E9619" s="199"/>
      <c r="F9619" s="205" t="s">
        <v>13</v>
      </c>
      <c r="G9619" s="39" t="str">
        <f t="shared" si="150"/>
        <v/>
      </c>
      <c r="H9619" s="40"/>
      <c r="I9619" s="37"/>
      <c r="J9619" s="36">
        <v>3</v>
      </c>
    </row>
    <row r="9620" spans="1:10" ht="25.5" x14ac:dyDescent="0.25">
      <c r="A9620" s="246"/>
      <c r="B9620" s="241"/>
      <c r="C9620" s="41" t="s">
        <v>11147</v>
      </c>
      <c r="D9620" s="41" t="s">
        <v>83</v>
      </c>
      <c r="E9620" s="201">
        <v>1</v>
      </c>
      <c r="F9620" s="200">
        <v>44.592999999999996</v>
      </c>
      <c r="G9620" s="39">
        <f t="shared" si="150"/>
        <v>44.592999999999996</v>
      </c>
      <c r="H9620" s="44">
        <f>SUM(G9620:G9620)</f>
        <v>44.592999999999996</v>
      </c>
      <c r="I9620" s="45"/>
      <c r="J9620" s="36">
        <v>3</v>
      </c>
    </row>
    <row r="9621" spans="1:10" ht="15.75" thickBot="1" x14ac:dyDescent="0.3">
      <c r="A9621" s="247"/>
      <c r="B9621" s="242"/>
      <c r="C9621" s="46"/>
      <c r="D9621" s="46"/>
      <c r="E9621" s="202"/>
      <c r="F9621" s="203"/>
      <c r="G9621" s="49" t="str">
        <f t="shared" si="150"/>
        <v/>
      </c>
      <c r="H9621" s="50"/>
      <c r="I9621" s="45"/>
      <c r="J9621" s="36">
        <v>3</v>
      </c>
    </row>
    <row r="9622" spans="1:10" ht="15.75" thickBot="1" x14ac:dyDescent="0.3">
      <c r="A9622" s="237" t="s">
        <v>2315</v>
      </c>
      <c r="B9622" s="240" t="s">
        <v>9810</v>
      </c>
      <c r="C9622" s="31"/>
      <c r="D9622" s="32" t="s">
        <v>18</v>
      </c>
      <c r="E9622" s="197"/>
      <c r="F9622" s="204" t="s">
        <v>13</v>
      </c>
      <c r="G9622" s="33" t="str">
        <f t="shared" si="150"/>
        <v/>
      </c>
      <c r="H9622" s="34"/>
      <c r="I9622" s="35"/>
      <c r="J9622" s="36">
        <v>3</v>
      </c>
    </row>
    <row r="9623" spans="1:10" x14ac:dyDescent="0.25">
      <c r="A9623" s="246"/>
      <c r="B9623" s="241"/>
      <c r="C9623" s="38"/>
      <c r="D9623" s="38"/>
      <c r="E9623" s="199"/>
      <c r="F9623" s="205" t="s">
        <v>13</v>
      </c>
      <c r="G9623" s="39" t="str">
        <f t="shared" si="150"/>
        <v/>
      </c>
      <c r="H9623" s="40"/>
      <c r="I9623" s="37"/>
      <c r="J9623" s="36">
        <v>3</v>
      </c>
    </row>
    <row r="9624" spans="1:10" ht="25.5" x14ac:dyDescent="0.25">
      <c r="A9624" s="246"/>
      <c r="B9624" s="241"/>
      <c r="C9624" s="41" t="s">
        <v>11108</v>
      </c>
      <c r="D9624" s="41" t="s">
        <v>83</v>
      </c>
      <c r="E9624" s="201">
        <v>1</v>
      </c>
      <c r="F9624" s="200">
        <v>73.796000000000006</v>
      </c>
      <c r="G9624" s="39">
        <f t="shared" si="150"/>
        <v>73.796000000000006</v>
      </c>
      <c r="H9624" s="44">
        <f>SUM(G9624:G9624)</f>
        <v>73.796000000000006</v>
      </c>
      <c r="I9624" s="45"/>
      <c r="J9624" s="36">
        <v>3</v>
      </c>
    </row>
    <row r="9625" spans="1:10" ht="15.75" thickBot="1" x14ac:dyDescent="0.3">
      <c r="A9625" s="247"/>
      <c r="B9625" s="242"/>
      <c r="C9625" s="46"/>
      <c r="D9625" s="46"/>
      <c r="E9625" s="202"/>
      <c r="F9625" s="203"/>
      <c r="G9625" s="49" t="str">
        <f t="shared" si="150"/>
        <v/>
      </c>
      <c r="H9625" s="50"/>
      <c r="I9625" s="45"/>
      <c r="J9625" s="36">
        <v>3</v>
      </c>
    </row>
    <row r="9626" spans="1:10" ht="15.75" hidden="1" thickBot="1" x14ac:dyDescent="0.3">
      <c r="A9626" s="237" t="s">
        <v>2316</v>
      </c>
      <c r="B9626" s="240" t="s">
        <v>9823</v>
      </c>
      <c r="C9626" s="31"/>
      <c r="D9626" s="32" t="s">
        <v>68</v>
      </c>
      <c r="E9626" s="197"/>
      <c r="F9626" s="204" t="s">
        <v>13</v>
      </c>
      <c r="G9626" s="33" t="str">
        <f t="shared" si="150"/>
        <v/>
      </c>
      <c r="H9626" s="34"/>
      <c r="I9626" s="35"/>
      <c r="J9626" s="36">
        <v>0</v>
      </c>
    </row>
    <row r="9627" spans="1:10" ht="15.75" hidden="1" thickBot="1" x14ac:dyDescent="0.3">
      <c r="A9627" s="238"/>
      <c r="B9627" s="241"/>
      <c r="C9627" s="38"/>
      <c r="D9627" s="38"/>
      <c r="E9627" s="199"/>
      <c r="F9627" s="205" t="s">
        <v>13</v>
      </c>
      <c r="G9627" s="37" t="str">
        <f t="shared" si="150"/>
        <v/>
      </c>
      <c r="H9627" s="40"/>
      <c r="I9627" s="37"/>
      <c r="J9627" s="36">
        <v>0</v>
      </c>
    </row>
    <row r="9628" spans="1:10" ht="26.25" hidden="1" thickBot="1" x14ac:dyDescent="0.3">
      <c r="A9628" s="238"/>
      <c r="B9628" s="241"/>
      <c r="C9628" s="41" t="s">
        <v>10792</v>
      </c>
      <c r="D9628" s="41" t="s">
        <v>1044</v>
      </c>
      <c r="E9628" s="201">
        <v>1.5000000000000002</v>
      </c>
      <c r="F9628" s="206">
        <v>7.3339999999999996</v>
      </c>
      <c r="G9628" s="39">
        <f t="shared" si="150"/>
        <v>11.001000000000001</v>
      </c>
      <c r="H9628" s="44">
        <f>SUM(G9628:G9640)</f>
        <v>251.60792750000002</v>
      </c>
      <c r="I9628" s="45"/>
      <c r="J9628" s="36">
        <v>0</v>
      </c>
    </row>
    <row r="9629" spans="1:10" ht="15.75" hidden="1" thickBot="1" x14ac:dyDescent="0.3">
      <c r="A9629" s="238"/>
      <c r="B9629" s="241"/>
      <c r="C9629" s="41" t="s">
        <v>10601</v>
      </c>
      <c r="D9629" s="41" t="s">
        <v>2800</v>
      </c>
      <c r="E9629" s="201">
        <v>3</v>
      </c>
      <c r="F9629" s="206">
        <v>22.097000000000001</v>
      </c>
      <c r="G9629" s="39">
        <f t="shared" si="150"/>
        <v>66.290999999999997</v>
      </c>
      <c r="H9629" s="40"/>
      <c r="I9629" s="37"/>
      <c r="J9629" s="36">
        <v>0</v>
      </c>
    </row>
    <row r="9630" spans="1:10" ht="15.75" hidden="1" thickBot="1" x14ac:dyDescent="0.3">
      <c r="A9630" s="238"/>
      <c r="B9630" s="241"/>
      <c r="C9630" s="41" t="s">
        <v>2317</v>
      </c>
      <c r="D9630" s="41" t="s">
        <v>1044</v>
      </c>
      <c r="E9630" s="201">
        <v>0.39</v>
      </c>
      <c r="F9630" s="206" t="s">
        <v>13</v>
      </c>
      <c r="G9630" s="39" t="str">
        <f t="shared" si="150"/>
        <v/>
      </c>
      <c r="H9630" s="40"/>
      <c r="I9630" s="37"/>
      <c r="J9630" s="36">
        <v>0</v>
      </c>
    </row>
    <row r="9631" spans="1:10" ht="26.25" hidden="1" thickBot="1" x14ac:dyDescent="0.3">
      <c r="A9631" s="238"/>
      <c r="B9631" s="241"/>
      <c r="C9631" s="41" t="s">
        <v>2318</v>
      </c>
      <c r="D9631" s="41" t="s">
        <v>1044</v>
      </c>
      <c r="E9631" s="201">
        <v>13.53</v>
      </c>
      <c r="F9631" s="206" t="s">
        <v>13</v>
      </c>
      <c r="G9631" s="39" t="str">
        <f t="shared" si="150"/>
        <v/>
      </c>
      <c r="H9631" s="40"/>
      <c r="I9631" s="37"/>
      <c r="J9631" s="36">
        <v>0</v>
      </c>
    </row>
    <row r="9632" spans="1:10" ht="15.75" hidden="1" thickBot="1" x14ac:dyDescent="0.3">
      <c r="A9632" s="238"/>
      <c r="B9632" s="241"/>
      <c r="C9632" s="41" t="s">
        <v>11112</v>
      </c>
      <c r="D9632" s="41" t="s">
        <v>1044</v>
      </c>
      <c r="E9632" s="201">
        <v>0.2</v>
      </c>
      <c r="F9632" s="206">
        <v>41.8</v>
      </c>
      <c r="G9632" s="39">
        <f t="shared" si="150"/>
        <v>8.36</v>
      </c>
      <c r="H9632" s="40"/>
      <c r="I9632" s="37"/>
      <c r="J9632" s="36">
        <v>0</v>
      </c>
    </row>
    <row r="9633" spans="1:10" ht="26.25" hidden="1" thickBot="1" x14ac:dyDescent="0.3">
      <c r="A9633" s="238"/>
      <c r="B9633" s="241"/>
      <c r="C9633" s="41" t="s">
        <v>10628</v>
      </c>
      <c r="D9633" s="41" t="s">
        <v>2800</v>
      </c>
      <c r="E9633" s="201">
        <v>3.29</v>
      </c>
      <c r="F9633" s="206">
        <v>23.512499999999999</v>
      </c>
      <c r="G9633" s="39">
        <f t="shared" si="150"/>
        <v>77.356124999999992</v>
      </c>
      <c r="H9633" s="40"/>
      <c r="I9633" s="37"/>
      <c r="J9633" s="36">
        <v>0</v>
      </c>
    </row>
    <row r="9634" spans="1:10" ht="15.75" hidden="1" thickBot="1" x14ac:dyDescent="0.3">
      <c r="A9634" s="238"/>
      <c r="B9634" s="241"/>
      <c r="C9634" s="41" t="s">
        <v>2319</v>
      </c>
      <c r="D9634" s="41" t="s">
        <v>83</v>
      </c>
      <c r="E9634" s="201">
        <v>0.125</v>
      </c>
      <c r="F9634" s="206" t="s">
        <v>13</v>
      </c>
      <c r="G9634" s="39" t="str">
        <f t="shared" si="150"/>
        <v/>
      </c>
      <c r="H9634" s="40"/>
      <c r="I9634" s="37"/>
      <c r="J9634" s="36">
        <v>0</v>
      </c>
    </row>
    <row r="9635" spans="1:10" ht="15.75" hidden="1" thickBot="1" x14ac:dyDescent="0.3">
      <c r="A9635" s="238"/>
      <c r="B9635" s="241"/>
      <c r="C9635" s="41" t="s">
        <v>11392</v>
      </c>
      <c r="D9635" s="41" t="s">
        <v>1044</v>
      </c>
      <c r="E9635" s="201">
        <v>7.53</v>
      </c>
      <c r="F9635" s="206">
        <v>9.5</v>
      </c>
      <c r="G9635" s="39">
        <f t="shared" si="150"/>
        <v>71.534999999999997</v>
      </c>
      <c r="H9635" s="40"/>
      <c r="I9635" s="37"/>
      <c r="J9635" s="36">
        <v>0</v>
      </c>
    </row>
    <row r="9636" spans="1:10" ht="15.75" hidden="1" thickBot="1" x14ac:dyDescent="0.3">
      <c r="A9636" s="238"/>
      <c r="B9636" s="241"/>
      <c r="C9636" s="41" t="s">
        <v>2320</v>
      </c>
      <c r="D9636" s="41" t="s">
        <v>83</v>
      </c>
      <c r="E9636" s="201">
        <v>0.44</v>
      </c>
      <c r="F9636" s="206" t="s">
        <v>13</v>
      </c>
      <c r="G9636" s="39" t="str">
        <f t="shared" si="150"/>
        <v/>
      </c>
      <c r="H9636" s="40"/>
      <c r="I9636" s="37"/>
      <c r="J9636" s="36">
        <v>0</v>
      </c>
    </row>
    <row r="9637" spans="1:10" ht="15.75" hidden="1" thickBot="1" x14ac:dyDescent="0.3">
      <c r="A9637" s="238"/>
      <c r="B9637" s="241"/>
      <c r="C9637" s="41" t="s">
        <v>11718</v>
      </c>
      <c r="D9637" s="41" t="s">
        <v>2800</v>
      </c>
      <c r="E9637" s="201">
        <v>0.25</v>
      </c>
      <c r="F9637" s="206">
        <v>10.468999999999999</v>
      </c>
      <c r="G9637" s="39">
        <f t="shared" si="150"/>
        <v>2.6172499999999999</v>
      </c>
      <c r="H9637" s="40"/>
      <c r="I9637" s="37"/>
      <c r="J9637" s="36">
        <v>0</v>
      </c>
    </row>
    <row r="9638" spans="1:10" ht="26.25" hidden="1" thickBot="1" x14ac:dyDescent="0.3">
      <c r="A9638" s="238"/>
      <c r="B9638" s="241"/>
      <c r="C9638" s="41" t="s">
        <v>2321</v>
      </c>
      <c r="D9638" s="41" t="s">
        <v>1044</v>
      </c>
      <c r="E9638" s="201">
        <v>8</v>
      </c>
      <c r="F9638" s="206" t="s">
        <v>13</v>
      </c>
      <c r="G9638" s="39" t="str">
        <f t="shared" si="150"/>
        <v/>
      </c>
      <c r="H9638" s="40"/>
      <c r="I9638" s="37"/>
      <c r="J9638" s="36">
        <v>0</v>
      </c>
    </row>
    <row r="9639" spans="1:10" ht="15.75" hidden="1" thickBot="1" x14ac:dyDescent="0.3">
      <c r="A9639" s="238"/>
      <c r="B9639" s="241"/>
      <c r="C9639" s="41" t="s">
        <v>10714</v>
      </c>
      <c r="D9639" s="41" t="s">
        <v>2800</v>
      </c>
      <c r="E9639" s="201">
        <v>0.51500000000000001</v>
      </c>
      <c r="F9639" s="206">
        <v>28.0535</v>
      </c>
      <c r="G9639" s="39">
        <f t="shared" si="150"/>
        <v>14.4475525</v>
      </c>
      <c r="H9639" s="40"/>
      <c r="I9639" s="37"/>
      <c r="J9639" s="36">
        <v>0</v>
      </c>
    </row>
    <row r="9640" spans="1:10" ht="26.25" hidden="1" thickBot="1" x14ac:dyDescent="0.3">
      <c r="A9640" s="238"/>
      <c r="B9640" s="241"/>
      <c r="C9640" s="41" t="s">
        <v>2322</v>
      </c>
      <c r="D9640" s="41" t="s">
        <v>162</v>
      </c>
      <c r="E9640" s="201">
        <v>1</v>
      </c>
      <c r="F9640" s="206" t="s">
        <v>13</v>
      </c>
      <c r="G9640" s="39" t="str">
        <f t="shared" si="150"/>
        <v/>
      </c>
      <c r="H9640" s="40"/>
      <c r="I9640" s="37"/>
      <c r="J9640" s="36">
        <v>0</v>
      </c>
    </row>
    <row r="9641" spans="1:10" ht="15.75" hidden="1" thickBot="1" x14ac:dyDescent="0.3">
      <c r="A9641" s="239"/>
      <c r="B9641" s="242"/>
      <c r="C9641" s="46"/>
      <c r="D9641" s="46"/>
      <c r="E9641" s="202"/>
      <c r="F9641" s="203" t="s">
        <v>13</v>
      </c>
      <c r="G9641" s="48" t="str">
        <f t="shared" si="150"/>
        <v/>
      </c>
      <c r="H9641" s="50"/>
      <c r="I9641" s="37"/>
      <c r="J9641" s="36">
        <v>0</v>
      </c>
    </row>
    <row r="9642" spans="1:10" ht="15.75" hidden="1" thickBot="1" x14ac:dyDescent="0.3">
      <c r="A9642" s="237" t="s">
        <v>2323</v>
      </c>
      <c r="B9642" s="240" t="s">
        <v>9824</v>
      </c>
      <c r="C9642" s="31"/>
      <c r="D9642" s="32" t="s">
        <v>68</v>
      </c>
      <c r="E9642" s="197"/>
      <c r="F9642" s="204" t="s">
        <v>13</v>
      </c>
      <c r="G9642" s="33" t="str">
        <f t="shared" si="150"/>
        <v/>
      </c>
      <c r="H9642" s="34"/>
      <c r="I9642" s="35"/>
      <c r="J9642" s="36">
        <v>0</v>
      </c>
    </row>
    <row r="9643" spans="1:10" ht="15.75" hidden="1" thickBot="1" x14ac:dyDescent="0.3">
      <c r="A9643" s="238"/>
      <c r="B9643" s="241"/>
      <c r="C9643" s="38"/>
      <c r="D9643" s="38"/>
      <c r="E9643" s="199"/>
      <c r="F9643" s="205" t="s">
        <v>13</v>
      </c>
      <c r="G9643" s="37" t="str">
        <f t="shared" si="150"/>
        <v/>
      </c>
      <c r="H9643" s="40"/>
      <c r="I9643" s="37"/>
      <c r="J9643" s="36">
        <v>0</v>
      </c>
    </row>
    <row r="9644" spans="1:10" ht="26.25" hidden="1" thickBot="1" x14ac:dyDescent="0.3">
      <c r="A9644" s="238"/>
      <c r="B9644" s="241"/>
      <c r="C9644" s="41" t="s">
        <v>10792</v>
      </c>
      <c r="D9644" s="41" t="s">
        <v>1044</v>
      </c>
      <c r="E9644" s="201">
        <v>1.5000000000000002</v>
      </c>
      <c r="F9644" s="206">
        <v>7.3339999999999996</v>
      </c>
      <c r="G9644" s="39">
        <f t="shared" si="150"/>
        <v>11.001000000000001</v>
      </c>
      <c r="H9644" s="44">
        <f>SUM(G9644:G9656)</f>
        <v>327.38097754307501</v>
      </c>
      <c r="I9644" s="45"/>
      <c r="J9644" s="36">
        <v>0</v>
      </c>
    </row>
    <row r="9645" spans="1:10" ht="15.75" hidden="1" thickBot="1" x14ac:dyDescent="0.3">
      <c r="A9645" s="238"/>
      <c r="B9645" s="241"/>
      <c r="C9645" s="41" t="s">
        <v>10601</v>
      </c>
      <c r="D9645" s="41" t="s">
        <v>2800</v>
      </c>
      <c r="E9645" s="201">
        <v>3</v>
      </c>
      <c r="F9645" s="206">
        <v>22.097000000000001</v>
      </c>
      <c r="G9645" s="39">
        <f t="shared" si="150"/>
        <v>66.290999999999997</v>
      </c>
      <c r="H9645" s="40"/>
      <c r="I9645" s="37"/>
      <c r="J9645" s="36">
        <v>0</v>
      </c>
    </row>
    <row r="9646" spans="1:10" ht="15.75" hidden="1" thickBot="1" x14ac:dyDescent="0.3">
      <c r="A9646" s="238"/>
      <c r="B9646" s="241"/>
      <c r="C9646" s="41" t="s">
        <v>2317</v>
      </c>
      <c r="D9646" s="41" t="s">
        <v>1044</v>
      </c>
      <c r="E9646" s="201">
        <v>0.39</v>
      </c>
      <c r="F9646" s="206" t="s">
        <v>13</v>
      </c>
      <c r="G9646" s="39" t="str">
        <f t="shared" si="150"/>
        <v/>
      </c>
      <c r="H9646" s="40"/>
      <c r="I9646" s="37"/>
      <c r="J9646" s="36">
        <v>0</v>
      </c>
    </row>
    <row r="9647" spans="1:10" ht="26.25" hidden="1" thickBot="1" x14ac:dyDescent="0.3">
      <c r="A9647" s="238"/>
      <c r="B9647" s="241"/>
      <c r="C9647" s="41" t="s">
        <v>2318</v>
      </c>
      <c r="D9647" s="41" t="s">
        <v>1044</v>
      </c>
      <c r="E9647" s="201">
        <v>13.53</v>
      </c>
      <c r="F9647" s="206" t="s">
        <v>13</v>
      </c>
      <c r="G9647" s="39" t="str">
        <f t="shared" si="150"/>
        <v/>
      </c>
      <c r="H9647" s="40"/>
      <c r="I9647" s="37"/>
      <c r="J9647" s="36">
        <v>0</v>
      </c>
    </row>
    <row r="9648" spans="1:10" ht="15.75" hidden="1" thickBot="1" x14ac:dyDescent="0.3">
      <c r="A9648" s="238"/>
      <c r="B9648" s="241"/>
      <c r="C9648" s="41" t="s">
        <v>11112</v>
      </c>
      <c r="D9648" s="41" t="s">
        <v>1044</v>
      </c>
      <c r="E9648" s="201">
        <v>0.2</v>
      </c>
      <c r="F9648" s="206">
        <v>41.8</v>
      </c>
      <c r="G9648" s="39">
        <f t="shared" si="150"/>
        <v>8.36</v>
      </c>
      <c r="H9648" s="40"/>
      <c r="I9648" s="37"/>
      <c r="J9648" s="36">
        <v>0</v>
      </c>
    </row>
    <row r="9649" spans="1:10" ht="26.25" hidden="1" thickBot="1" x14ac:dyDescent="0.3">
      <c r="A9649" s="238"/>
      <c r="B9649" s="241"/>
      <c r="C9649" s="41" t="s">
        <v>10628</v>
      </c>
      <c r="D9649" s="41" t="s">
        <v>2800</v>
      </c>
      <c r="E9649" s="201">
        <v>3.29</v>
      </c>
      <c r="F9649" s="206">
        <v>23.512499999999999</v>
      </c>
      <c r="G9649" s="39">
        <f t="shared" si="150"/>
        <v>77.356124999999992</v>
      </c>
      <c r="H9649" s="40"/>
      <c r="I9649" s="37"/>
      <c r="J9649" s="36">
        <v>0</v>
      </c>
    </row>
    <row r="9650" spans="1:10" ht="15.75" hidden="1" thickBot="1" x14ac:dyDescent="0.3">
      <c r="A9650" s="238"/>
      <c r="B9650" s="241"/>
      <c r="C9650" s="41" t="s">
        <v>2319</v>
      </c>
      <c r="D9650" s="41" t="s">
        <v>83</v>
      </c>
      <c r="E9650" s="201">
        <v>0.125</v>
      </c>
      <c r="F9650" s="206" t="s">
        <v>13</v>
      </c>
      <c r="G9650" s="39" t="str">
        <f t="shared" si="150"/>
        <v/>
      </c>
      <c r="H9650" s="40"/>
      <c r="I9650" s="37"/>
      <c r="J9650" s="36">
        <v>0</v>
      </c>
    </row>
    <row r="9651" spans="1:10" ht="15.75" hidden="1" thickBot="1" x14ac:dyDescent="0.3">
      <c r="A9651" s="238"/>
      <c r="B9651" s="241"/>
      <c r="C9651" s="41" t="s">
        <v>11392</v>
      </c>
      <c r="D9651" s="41" t="s">
        <v>1044</v>
      </c>
      <c r="E9651" s="201">
        <v>7.53</v>
      </c>
      <c r="F9651" s="206">
        <v>9.5</v>
      </c>
      <c r="G9651" s="39">
        <f t="shared" si="150"/>
        <v>71.534999999999997</v>
      </c>
      <c r="H9651" s="40"/>
      <c r="I9651" s="37"/>
      <c r="J9651" s="36">
        <v>0</v>
      </c>
    </row>
    <row r="9652" spans="1:10" ht="15.75" hidden="1" thickBot="1" x14ac:dyDescent="0.3">
      <c r="A9652" s="238"/>
      <c r="B9652" s="241"/>
      <c r="C9652" s="41" t="s">
        <v>2320</v>
      </c>
      <c r="D9652" s="41" t="s">
        <v>83</v>
      </c>
      <c r="E9652" s="201">
        <v>0.44</v>
      </c>
      <c r="F9652" s="206" t="s">
        <v>13</v>
      </c>
      <c r="G9652" s="39" t="str">
        <f t="shared" si="150"/>
        <v/>
      </c>
      <c r="H9652" s="40"/>
      <c r="I9652" s="37"/>
      <c r="J9652" s="36">
        <v>0</v>
      </c>
    </row>
    <row r="9653" spans="1:10" ht="15.75" hidden="1" thickBot="1" x14ac:dyDescent="0.3">
      <c r="A9653" s="238"/>
      <c r="B9653" s="241"/>
      <c r="C9653" s="41" t="s">
        <v>11718</v>
      </c>
      <c r="D9653" s="41" t="s">
        <v>2800</v>
      </c>
      <c r="E9653" s="201">
        <v>0.25</v>
      </c>
      <c r="F9653" s="206">
        <v>10.468999999999999</v>
      </c>
      <c r="G9653" s="39">
        <f t="shared" si="150"/>
        <v>2.6172499999999999</v>
      </c>
      <c r="H9653" s="40"/>
      <c r="I9653" s="37"/>
      <c r="J9653" s="36">
        <v>0</v>
      </c>
    </row>
    <row r="9654" spans="1:10" ht="51.75" hidden="1" thickBot="1" x14ac:dyDescent="0.3">
      <c r="A9654" s="238"/>
      <c r="B9654" s="241"/>
      <c r="C9654" s="41" t="s">
        <v>11361</v>
      </c>
      <c r="D9654" s="41" t="s">
        <v>162</v>
      </c>
      <c r="E9654" s="201">
        <v>0.9073</v>
      </c>
      <c r="F9654" s="211">
        <v>38.449867750000003</v>
      </c>
      <c r="G9654" s="65">
        <f t="shared" si="150"/>
        <v>34.885565009575004</v>
      </c>
      <c r="H9654" s="40"/>
      <c r="I9654" s="45"/>
      <c r="J9654" s="36">
        <v>0</v>
      </c>
    </row>
    <row r="9655" spans="1:10" ht="39" hidden="1" thickBot="1" x14ac:dyDescent="0.3">
      <c r="A9655" s="238"/>
      <c r="B9655" s="241"/>
      <c r="C9655" s="41" t="s">
        <v>11362</v>
      </c>
      <c r="D9655" s="41" t="s">
        <v>1302</v>
      </c>
      <c r="E9655" s="201">
        <v>0.34150000000000003</v>
      </c>
      <c r="F9655" s="211">
        <v>162.03524900000002</v>
      </c>
      <c r="G9655" s="65">
        <f t="shared" si="150"/>
        <v>55.335037533500014</v>
      </c>
      <c r="H9655" s="40"/>
      <c r="I9655" s="67"/>
      <c r="J9655" s="36">
        <v>0</v>
      </c>
    </row>
    <row r="9656" spans="1:10" ht="15.75" hidden="1" thickBot="1" x14ac:dyDescent="0.3">
      <c r="A9656" s="239"/>
      <c r="B9656" s="242"/>
      <c r="C9656" s="46"/>
      <c r="D9656" s="46"/>
      <c r="E9656" s="202"/>
      <c r="F9656" s="203" t="s">
        <v>13</v>
      </c>
      <c r="G9656" s="48" t="str">
        <f t="shared" si="150"/>
        <v/>
      </c>
      <c r="H9656" s="50"/>
      <c r="I9656" s="37"/>
      <c r="J9656" s="36">
        <v>0</v>
      </c>
    </row>
    <row r="9657" spans="1:10" ht="15.75" hidden="1" thickBot="1" x14ac:dyDescent="0.3">
      <c r="A9657" s="237" t="s">
        <v>2324</v>
      </c>
      <c r="B9657" s="240" t="s">
        <v>9825</v>
      </c>
      <c r="C9657" s="31"/>
      <c r="D9657" s="32" t="s">
        <v>68</v>
      </c>
      <c r="E9657" s="197"/>
      <c r="F9657" s="204" t="s">
        <v>13</v>
      </c>
      <c r="G9657" s="33" t="str">
        <f t="shared" si="150"/>
        <v/>
      </c>
      <c r="H9657" s="34"/>
      <c r="I9657" s="35"/>
      <c r="J9657" s="36">
        <v>0</v>
      </c>
    </row>
    <row r="9658" spans="1:10" ht="15.75" hidden="1" thickBot="1" x14ac:dyDescent="0.3">
      <c r="A9658" s="238"/>
      <c r="B9658" s="241"/>
      <c r="C9658" s="38"/>
      <c r="D9658" s="38"/>
      <c r="E9658" s="199"/>
      <c r="F9658" s="205" t="s">
        <v>13</v>
      </c>
      <c r="G9658" s="37" t="str">
        <f t="shared" si="150"/>
        <v/>
      </c>
      <c r="H9658" s="40"/>
      <c r="I9658" s="37"/>
      <c r="J9658" s="36">
        <v>0</v>
      </c>
    </row>
    <row r="9659" spans="1:10" ht="15.75" hidden="1" thickBot="1" x14ac:dyDescent="0.3">
      <c r="A9659" s="238"/>
      <c r="B9659" s="241"/>
      <c r="C9659" s="41" t="s">
        <v>10659</v>
      </c>
      <c r="D9659" s="41" t="s">
        <v>1044</v>
      </c>
      <c r="E9659" s="201">
        <v>8.6199999999999992</v>
      </c>
      <c r="F9659" s="206">
        <v>1.7765</v>
      </c>
      <c r="G9659" s="39">
        <f t="shared" si="150"/>
        <v>15.313429999999999</v>
      </c>
      <c r="H9659" s="44">
        <f>SUM(G9659:G9663)</f>
        <v>62.863475999999991</v>
      </c>
      <c r="I9659" s="45"/>
      <c r="J9659" s="36">
        <v>0</v>
      </c>
    </row>
    <row r="9660" spans="1:10" ht="15.75" hidden="1" thickBot="1" x14ac:dyDescent="0.3">
      <c r="A9660" s="238"/>
      <c r="B9660" s="241"/>
      <c r="C9660" s="41" t="s">
        <v>10624</v>
      </c>
      <c r="D9660" s="41" t="s">
        <v>2800</v>
      </c>
      <c r="E9660" s="201">
        <v>1.1879999999999999</v>
      </c>
      <c r="F9660" s="200">
        <v>28.575999999999997</v>
      </c>
      <c r="G9660" s="39">
        <f t="shared" si="150"/>
        <v>33.948287999999998</v>
      </c>
      <c r="H9660" s="40"/>
      <c r="I9660" s="37"/>
      <c r="J9660" s="36">
        <v>0</v>
      </c>
    </row>
    <row r="9661" spans="1:10" ht="15.75" hidden="1" thickBot="1" x14ac:dyDescent="0.3">
      <c r="A9661" s="238"/>
      <c r="B9661" s="241"/>
      <c r="C9661" s="41" t="s">
        <v>10601</v>
      </c>
      <c r="D9661" s="41" t="s">
        <v>2800</v>
      </c>
      <c r="E9661" s="201">
        <v>0.59399999999999997</v>
      </c>
      <c r="F9661" s="200">
        <v>22.097000000000001</v>
      </c>
      <c r="G9661" s="39">
        <f t="shared" si="150"/>
        <v>13.125617999999999</v>
      </c>
      <c r="H9661" s="40"/>
      <c r="I9661" s="37"/>
      <c r="J9661" s="36">
        <v>0</v>
      </c>
    </row>
    <row r="9662" spans="1:10" ht="15.75" hidden="1" thickBot="1" x14ac:dyDescent="0.3">
      <c r="A9662" s="238"/>
      <c r="B9662" s="241"/>
      <c r="C9662" s="41" t="s">
        <v>10885</v>
      </c>
      <c r="D9662" s="41" t="s">
        <v>1044</v>
      </c>
      <c r="E9662" s="201">
        <v>0.14000000000000001</v>
      </c>
      <c r="F9662" s="206">
        <v>3.4009999999999998</v>
      </c>
      <c r="G9662" s="39">
        <f t="shared" si="150"/>
        <v>0.47614000000000001</v>
      </c>
      <c r="H9662" s="40"/>
      <c r="I9662" s="37"/>
      <c r="J9662" s="36">
        <v>0</v>
      </c>
    </row>
    <row r="9663" spans="1:10" ht="26.25" hidden="1" thickBot="1" x14ac:dyDescent="0.3">
      <c r="A9663" s="238"/>
      <c r="B9663" s="241"/>
      <c r="C9663" s="41" t="s">
        <v>2325</v>
      </c>
      <c r="D9663" s="41" t="s">
        <v>68</v>
      </c>
      <c r="E9663" s="201">
        <v>1.1599999999999999</v>
      </c>
      <c r="F9663" s="206" t="s">
        <v>13</v>
      </c>
      <c r="G9663" s="65" t="str">
        <f t="shared" si="150"/>
        <v/>
      </c>
      <c r="H9663" s="40"/>
      <c r="I9663" s="37"/>
      <c r="J9663" s="36">
        <v>0</v>
      </c>
    </row>
    <row r="9664" spans="1:10" ht="15.75" hidden="1" thickBot="1" x14ac:dyDescent="0.3">
      <c r="A9664" s="239"/>
      <c r="B9664" s="242"/>
      <c r="C9664" s="46"/>
      <c r="D9664" s="46"/>
      <c r="E9664" s="202"/>
      <c r="F9664" s="203" t="s">
        <v>13</v>
      </c>
      <c r="G9664" s="48" t="str">
        <f t="shared" si="150"/>
        <v/>
      </c>
      <c r="H9664" s="50"/>
      <c r="I9664" s="37"/>
      <c r="J9664" s="36">
        <v>0</v>
      </c>
    </row>
    <row r="9665" spans="1:10" ht="15.75" hidden="1" thickBot="1" x14ac:dyDescent="0.3">
      <c r="A9665" s="237" t="s">
        <v>2326</v>
      </c>
      <c r="B9665" s="240" t="s">
        <v>9826</v>
      </c>
      <c r="C9665" s="31"/>
      <c r="D9665" s="32" t="s">
        <v>72</v>
      </c>
      <c r="E9665" s="197"/>
      <c r="F9665" s="204" t="s">
        <v>13</v>
      </c>
      <c r="G9665" s="33" t="str">
        <f t="shared" si="150"/>
        <v/>
      </c>
      <c r="H9665" s="34"/>
      <c r="I9665" s="35"/>
      <c r="J9665" s="36">
        <v>0</v>
      </c>
    </row>
    <row r="9666" spans="1:10" ht="15.75" hidden="1" thickBot="1" x14ac:dyDescent="0.3">
      <c r="A9666" s="238"/>
      <c r="B9666" s="241"/>
      <c r="C9666" s="38"/>
      <c r="D9666" s="38"/>
      <c r="E9666" s="199"/>
      <c r="F9666" s="205" t="s">
        <v>13</v>
      </c>
      <c r="G9666" s="37" t="str">
        <f t="shared" si="150"/>
        <v/>
      </c>
      <c r="H9666" s="40"/>
      <c r="I9666" s="37"/>
      <c r="J9666" s="36">
        <v>0</v>
      </c>
    </row>
    <row r="9667" spans="1:10" ht="26.25" hidden="1" thickBot="1" x14ac:dyDescent="0.3">
      <c r="A9667" s="238"/>
      <c r="B9667" s="241"/>
      <c r="C9667" s="41" t="s">
        <v>11391</v>
      </c>
      <c r="D9667" s="41" t="s">
        <v>1050</v>
      </c>
      <c r="E9667" s="201">
        <v>0.5</v>
      </c>
      <c r="F9667" s="206">
        <v>5.6999999999999995E-2</v>
      </c>
      <c r="G9667" s="39">
        <f t="shared" si="150"/>
        <v>2.8499999999999998E-2</v>
      </c>
      <c r="H9667" s="44">
        <f>SUM(G9667:G9679)</f>
        <v>23.88045895630901</v>
      </c>
      <c r="I9667" s="45"/>
      <c r="J9667" s="36">
        <v>0</v>
      </c>
    </row>
    <row r="9668" spans="1:10" ht="15.75" hidden="1" thickBot="1" x14ac:dyDescent="0.3">
      <c r="A9668" s="238"/>
      <c r="B9668" s="241"/>
      <c r="C9668" s="41" t="s">
        <v>11392</v>
      </c>
      <c r="D9668" s="41" t="s">
        <v>1044</v>
      </c>
      <c r="E9668" s="201">
        <v>0.4</v>
      </c>
      <c r="F9668" s="206">
        <v>9.5</v>
      </c>
      <c r="G9668" s="39">
        <f t="shared" si="150"/>
        <v>3.8000000000000003</v>
      </c>
      <c r="H9668" s="40"/>
      <c r="I9668" s="45"/>
      <c r="J9668" s="36">
        <v>0</v>
      </c>
    </row>
    <row r="9669" spans="1:10" ht="26.25" hidden="1" thickBot="1" x14ac:dyDescent="0.3">
      <c r="A9669" s="238"/>
      <c r="B9669" s="241"/>
      <c r="C9669" s="41" t="s">
        <v>11393</v>
      </c>
      <c r="D9669" s="41" t="s">
        <v>2880</v>
      </c>
      <c r="E9669" s="201">
        <v>0.05</v>
      </c>
      <c r="F9669" s="206">
        <v>21.754999999999999</v>
      </c>
      <c r="G9669" s="39">
        <f t="shared" si="150"/>
        <v>1.08775</v>
      </c>
      <c r="H9669" s="40"/>
      <c r="I9669" s="45"/>
      <c r="J9669" s="36">
        <v>0</v>
      </c>
    </row>
    <row r="9670" spans="1:10" ht="26.25" hidden="1" thickBot="1" x14ac:dyDescent="0.3">
      <c r="A9670" s="238"/>
      <c r="B9670" s="241"/>
      <c r="C9670" s="41" t="s">
        <v>11394</v>
      </c>
      <c r="D9670" s="41" t="s">
        <v>1044</v>
      </c>
      <c r="E9670" s="201">
        <v>0.01</v>
      </c>
      <c r="F9670" s="206">
        <v>99.274999999999991</v>
      </c>
      <c r="G9670" s="39">
        <f t="shared" ref="G9670:G9733" si="151">IF(ISNUMBER(F9670),E9670*F9670,"")</f>
        <v>0.99274999999999991</v>
      </c>
      <c r="H9670" s="40"/>
      <c r="I9670" s="45"/>
      <c r="J9670" s="36">
        <v>0</v>
      </c>
    </row>
    <row r="9671" spans="1:10" ht="15.75" hidden="1" thickBot="1" x14ac:dyDescent="0.3">
      <c r="A9671" s="238"/>
      <c r="B9671" s="241"/>
      <c r="C9671" s="41" t="s">
        <v>10931</v>
      </c>
      <c r="D9671" s="41" t="s">
        <v>2800</v>
      </c>
      <c r="E9671" s="201">
        <v>0.02</v>
      </c>
      <c r="F9671" s="206">
        <v>29.402499999999996</v>
      </c>
      <c r="G9671" s="39">
        <f t="shared" si="151"/>
        <v>0.58804999999999996</v>
      </c>
      <c r="H9671" s="40"/>
      <c r="I9671" s="45"/>
      <c r="J9671" s="36">
        <v>0</v>
      </c>
    </row>
    <row r="9672" spans="1:10" ht="26.25" hidden="1" thickBot="1" x14ac:dyDescent="0.3">
      <c r="A9672" s="238"/>
      <c r="B9672" s="241"/>
      <c r="C9672" s="41" t="s">
        <v>11395</v>
      </c>
      <c r="D9672" s="41" t="s">
        <v>2800</v>
      </c>
      <c r="E9672" s="201">
        <v>0.1</v>
      </c>
      <c r="F9672" s="206">
        <v>21.726500000000001</v>
      </c>
      <c r="G9672" s="39">
        <f t="shared" si="151"/>
        <v>2.1726500000000004</v>
      </c>
      <c r="H9672" s="40"/>
      <c r="I9672" s="45"/>
      <c r="J9672" s="36">
        <v>0</v>
      </c>
    </row>
    <row r="9673" spans="1:10" ht="26.25" hidden="1" thickBot="1" x14ac:dyDescent="0.3">
      <c r="A9673" s="238"/>
      <c r="B9673" s="241"/>
      <c r="C9673" s="41" t="s">
        <v>10628</v>
      </c>
      <c r="D9673" s="41" t="s">
        <v>2800</v>
      </c>
      <c r="E9673" s="201">
        <v>0.3</v>
      </c>
      <c r="F9673" s="206">
        <v>23.512499999999999</v>
      </c>
      <c r="G9673" s="39">
        <f t="shared" si="151"/>
        <v>7.05375</v>
      </c>
      <c r="H9673" s="40"/>
      <c r="I9673" s="45"/>
      <c r="J9673" s="36">
        <v>0</v>
      </c>
    </row>
    <row r="9674" spans="1:10" ht="15.75" hidden="1" thickBot="1" x14ac:dyDescent="0.3">
      <c r="A9674" s="238"/>
      <c r="B9674" s="241"/>
      <c r="C9674" s="41" t="s">
        <v>11055</v>
      </c>
      <c r="D9674" s="41" t="s">
        <v>70</v>
      </c>
      <c r="E9674" s="201">
        <v>2.232E-2</v>
      </c>
      <c r="F9674" s="206">
        <v>48.221999999999994</v>
      </c>
      <c r="G9674" s="39">
        <f t="shared" si="151"/>
        <v>1.0763150399999999</v>
      </c>
      <c r="H9674" s="40"/>
      <c r="I9674" s="45"/>
      <c r="J9674" s="36">
        <v>0</v>
      </c>
    </row>
    <row r="9675" spans="1:10" ht="15.75" hidden="1" thickBot="1" x14ac:dyDescent="0.3">
      <c r="A9675" s="238"/>
      <c r="B9675" s="241"/>
      <c r="C9675" s="41" t="s">
        <v>11396</v>
      </c>
      <c r="D9675" s="41" t="s">
        <v>2800</v>
      </c>
      <c r="E9675" s="201">
        <v>2.5000000000000001E-2</v>
      </c>
      <c r="F9675" s="206">
        <v>22.828499999999998</v>
      </c>
      <c r="G9675" s="39">
        <f t="shared" si="151"/>
        <v>0.57071249999999996</v>
      </c>
      <c r="H9675" s="40"/>
      <c r="I9675" s="45"/>
      <c r="J9675" s="36">
        <v>0</v>
      </c>
    </row>
    <row r="9676" spans="1:10" ht="15.75" hidden="1" thickBot="1" x14ac:dyDescent="0.3">
      <c r="A9676" s="238"/>
      <c r="B9676" s="241"/>
      <c r="C9676" s="41" t="s">
        <v>11397</v>
      </c>
      <c r="D9676" s="41" t="s">
        <v>1044</v>
      </c>
      <c r="E9676" s="201">
        <v>0.33</v>
      </c>
      <c r="F9676" s="206">
        <v>8.302999999999999</v>
      </c>
      <c r="G9676" s="39">
        <f t="shared" si="151"/>
        <v>2.7399899999999997</v>
      </c>
      <c r="H9676" s="40"/>
      <c r="I9676" s="37"/>
      <c r="J9676" s="36">
        <v>0</v>
      </c>
    </row>
    <row r="9677" spans="1:10" ht="15.75" hidden="1" thickBot="1" x14ac:dyDescent="0.3">
      <c r="A9677" s="238"/>
      <c r="B9677" s="241"/>
      <c r="C9677" s="41" t="s">
        <v>11112</v>
      </c>
      <c r="D9677" s="41" t="s">
        <v>1044</v>
      </c>
      <c r="E9677" s="201">
        <v>2.5000000000000001E-2</v>
      </c>
      <c r="F9677" s="206">
        <v>41.8</v>
      </c>
      <c r="G9677" s="39">
        <f t="shared" si="151"/>
        <v>1.0449999999999999</v>
      </c>
      <c r="H9677" s="40"/>
      <c r="I9677" s="37"/>
      <c r="J9677" s="36">
        <v>0</v>
      </c>
    </row>
    <row r="9678" spans="1:10" ht="26.25" hidden="1" thickBot="1" x14ac:dyDescent="0.3">
      <c r="A9678" s="238"/>
      <c r="B9678" s="241"/>
      <c r="C9678" s="41" t="s">
        <v>82</v>
      </c>
      <c r="D9678" s="41" t="s">
        <v>83</v>
      </c>
      <c r="E9678" s="201">
        <v>1E-4</v>
      </c>
      <c r="F9678" s="206" t="s">
        <v>13</v>
      </c>
      <c r="G9678" s="39" t="str">
        <f t="shared" si="151"/>
        <v/>
      </c>
      <c r="H9678" s="40"/>
      <c r="I9678" s="37"/>
      <c r="J9678" s="36">
        <v>0</v>
      </c>
    </row>
    <row r="9679" spans="1:10" ht="26.25" hidden="1" thickBot="1" x14ac:dyDescent="0.3">
      <c r="A9679" s="238"/>
      <c r="B9679" s="241"/>
      <c r="C9679" s="41" t="s">
        <v>11398</v>
      </c>
      <c r="D9679" s="41" t="s">
        <v>1302</v>
      </c>
      <c r="E9679" s="201">
        <v>3.8626609442060089E-2</v>
      </c>
      <c r="F9679" s="206">
        <v>70.546999999999997</v>
      </c>
      <c r="G9679" s="39">
        <f t="shared" si="151"/>
        <v>2.7249914163090132</v>
      </c>
      <c r="H9679" s="40"/>
      <c r="I9679" s="37"/>
      <c r="J9679" s="36">
        <v>0</v>
      </c>
    </row>
    <row r="9680" spans="1:10" ht="15.75" hidden="1" thickBot="1" x14ac:dyDescent="0.3">
      <c r="A9680" s="239"/>
      <c r="B9680" s="242"/>
      <c r="C9680" s="46"/>
      <c r="D9680" s="46"/>
      <c r="E9680" s="202"/>
      <c r="F9680" s="203" t="s">
        <v>13</v>
      </c>
      <c r="G9680" s="48" t="str">
        <f t="shared" si="151"/>
        <v/>
      </c>
      <c r="H9680" s="50"/>
      <c r="I9680" s="37"/>
      <c r="J9680" s="36">
        <v>0</v>
      </c>
    </row>
    <row r="9681" spans="1:10" ht="15.75" hidden="1" thickBot="1" x14ac:dyDescent="0.3">
      <c r="A9681" s="237" t="s">
        <v>2327</v>
      </c>
      <c r="B9681" s="240" t="s">
        <v>9827</v>
      </c>
      <c r="C9681" s="31"/>
      <c r="D9681" s="32" t="s">
        <v>18</v>
      </c>
      <c r="E9681" s="197"/>
      <c r="F9681" s="204" t="s">
        <v>13</v>
      </c>
      <c r="G9681" s="33" t="str">
        <f t="shared" si="151"/>
        <v/>
      </c>
      <c r="H9681" s="34"/>
      <c r="I9681" s="35"/>
      <c r="J9681" s="36">
        <v>0</v>
      </c>
    </row>
    <row r="9682" spans="1:10" ht="15.75" hidden="1" thickBot="1" x14ac:dyDescent="0.3">
      <c r="A9682" s="238"/>
      <c r="B9682" s="241"/>
      <c r="C9682" s="38"/>
      <c r="D9682" s="38"/>
      <c r="E9682" s="199"/>
      <c r="F9682" s="205" t="s">
        <v>13</v>
      </c>
      <c r="G9682" s="37" t="str">
        <f t="shared" si="151"/>
        <v/>
      </c>
      <c r="H9682" s="40"/>
      <c r="I9682" s="37"/>
      <c r="J9682" s="36">
        <v>0</v>
      </c>
    </row>
    <row r="9683" spans="1:10" ht="39" hidden="1" thickBot="1" x14ac:dyDescent="0.3">
      <c r="A9683" s="238"/>
      <c r="B9683" s="241"/>
      <c r="C9683" s="41" t="s">
        <v>11114</v>
      </c>
      <c r="D9683" s="41" t="s">
        <v>83</v>
      </c>
      <c r="E9683" s="201">
        <v>4</v>
      </c>
      <c r="F9683" s="200">
        <v>0.5605</v>
      </c>
      <c r="G9683" s="37">
        <f t="shared" si="151"/>
        <v>2.242</v>
      </c>
      <c r="H9683" s="44">
        <f>SUM(G9683:G9691)</f>
        <v>1441.8444500000001</v>
      </c>
      <c r="I9683" s="45"/>
      <c r="J9683" s="36">
        <v>0</v>
      </c>
    </row>
    <row r="9684" spans="1:10" ht="26.25" hidden="1" thickBot="1" x14ac:dyDescent="0.3">
      <c r="A9684" s="238"/>
      <c r="B9684" s="241"/>
      <c r="C9684" s="41" t="s">
        <v>11719</v>
      </c>
      <c r="D9684" s="41" t="s">
        <v>83</v>
      </c>
      <c r="E9684" s="201">
        <v>1</v>
      </c>
      <c r="F9684" s="200">
        <v>61.882999999999996</v>
      </c>
      <c r="G9684" s="37">
        <f t="shared" si="151"/>
        <v>61.882999999999996</v>
      </c>
      <c r="H9684" s="40"/>
      <c r="I9684" s="37"/>
      <c r="J9684" s="36">
        <v>0</v>
      </c>
    </row>
    <row r="9685" spans="1:10" ht="51.75" hidden="1" thickBot="1" x14ac:dyDescent="0.3">
      <c r="A9685" s="238"/>
      <c r="B9685" s="241"/>
      <c r="C9685" s="41" t="s">
        <v>11595</v>
      </c>
      <c r="D9685" s="41" t="s">
        <v>83</v>
      </c>
      <c r="E9685" s="201">
        <v>1</v>
      </c>
      <c r="F9685" s="206">
        <v>180.5</v>
      </c>
      <c r="G9685" s="37">
        <f t="shared" si="151"/>
        <v>180.5</v>
      </c>
      <c r="H9685" s="40"/>
      <c r="I9685" s="37"/>
      <c r="J9685" s="36">
        <v>0</v>
      </c>
    </row>
    <row r="9686" spans="1:10" ht="64.5" hidden="1" thickBot="1" x14ac:dyDescent="0.3">
      <c r="A9686" s="238"/>
      <c r="B9686" s="241"/>
      <c r="C9686" s="41" t="s">
        <v>11720</v>
      </c>
      <c r="D9686" s="41" t="s">
        <v>83</v>
      </c>
      <c r="E9686" s="201">
        <v>1</v>
      </c>
      <c r="F9686" s="206">
        <v>348.1465</v>
      </c>
      <c r="G9686" s="37">
        <f t="shared" si="151"/>
        <v>348.1465</v>
      </c>
      <c r="H9686" s="40"/>
      <c r="I9686" s="37"/>
      <c r="J9686" s="36">
        <v>0</v>
      </c>
    </row>
    <row r="9687" spans="1:10" ht="39" hidden="1" thickBot="1" x14ac:dyDescent="0.3">
      <c r="A9687" s="238"/>
      <c r="B9687" s="241"/>
      <c r="C9687" s="41" t="s">
        <v>11721</v>
      </c>
      <c r="D9687" s="41" t="s">
        <v>83</v>
      </c>
      <c r="E9687" s="201">
        <v>1</v>
      </c>
      <c r="F9687" s="206">
        <v>17.185499999999998</v>
      </c>
      <c r="G9687" s="37">
        <f t="shared" si="151"/>
        <v>17.185499999999998</v>
      </c>
      <c r="H9687" s="40"/>
      <c r="I9687" s="37"/>
      <c r="J9687" s="36">
        <v>0</v>
      </c>
    </row>
    <row r="9688" spans="1:10" ht="39" hidden="1" thickBot="1" x14ac:dyDescent="0.3">
      <c r="A9688" s="238"/>
      <c r="B9688" s="241"/>
      <c r="C9688" s="41" t="s">
        <v>11722</v>
      </c>
      <c r="D9688" s="41" t="s">
        <v>83</v>
      </c>
      <c r="E9688" s="201">
        <v>1</v>
      </c>
      <c r="F9688" s="206">
        <v>467.00099999999998</v>
      </c>
      <c r="G9688" s="37">
        <f t="shared" si="151"/>
        <v>467.00099999999998</v>
      </c>
      <c r="H9688" s="40"/>
      <c r="I9688" s="37"/>
      <c r="J9688" s="36">
        <v>0</v>
      </c>
    </row>
    <row r="9689" spans="1:10" ht="26.25" hidden="1" thickBot="1" x14ac:dyDescent="0.3">
      <c r="A9689" s="238"/>
      <c r="B9689" s="241"/>
      <c r="C9689" s="41" t="s">
        <v>11723</v>
      </c>
      <c r="D9689" s="41" t="s">
        <v>83</v>
      </c>
      <c r="E9689" s="201">
        <v>1</v>
      </c>
      <c r="F9689" s="206">
        <v>211.97349999999997</v>
      </c>
      <c r="G9689" s="37">
        <f t="shared" si="151"/>
        <v>211.97349999999997</v>
      </c>
      <c r="H9689" s="40"/>
      <c r="I9689" s="37"/>
      <c r="J9689" s="36">
        <v>0</v>
      </c>
    </row>
    <row r="9690" spans="1:10" ht="26.25" hidden="1" thickBot="1" x14ac:dyDescent="0.3">
      <c r="A9690" s="238"/>
      <c r="B9690" s="241"/>
      <c r="C9690" s="41" t="s">
        <v>10641</v>
      </c>
      <c r="D9690" s="41" t="s">
        <v>2800</v>
      </c>
      <c r="E9690" s="201">
        <v>3.0369999999999999</v>
      </c>
      <c r="F9690" s="206">
        <v>22.324999999999999</v>
      </c>
      <c r="G9690" s="37">
        <f t="shared" si="151"/>
        <v>67.801024999999996</v>
      </c>
      <c r="H9690" s="40"/>
      <c r="I9690" s="37"/>
      <c r="J9690" s="36">
        <v>0</v>
      </c>
    </row>
    <row r="9691" spans="1:10" ht="26.25" hidden="1" thickBot="1" x14ac:dyDescent="0.3">
      <c r="A9691" s="238"/>
      <c r="B9691" s="241"/>
      <c r="C9691" s="41" t="s">
        <v>10614</v>
      </c>
      <c r="D9691" s="41" t="s">
        <v>2800</v>
      </c>
      <c r="E9691" s="201">
        <v>3.0369999999999999</v>
      </c>
      <c r="F9691" s="206">
        <v>28.024999999999999</v>
      </c>
      <c r="G9691" s="37">
        <f t="shared" si="151"/>
        <v>85.111924999999999</v>
      </c>
      <c r="H9691" s="40"/>
      <c r="I9691" s="37"/>
      <c r="J9691" s="36">
        <v>0</v>
      </c>
    </row>
    <row r="9692" spans="1:10" ht="15.75" hidden="1" thickBot="1" x14ac:dyDescent="0.3">
      <c r="A9692" s="239"/>
      <c r="B9692" s="242"/>
      <c r="C9692" s="46"/>
      <c r="D9692" s="46"/>
      <c r="E9692" s="202"/>
      <c r="F9692" s="203" t="s">
        <v>13</v>
      </c>
      <c r="G9692" s="48" t="str">
        <f t="shared" si="151"/>
        <v/>
      </c>
      <c r="H9692" s="50"/>
      <c r="I9692" s="37"/>
      <c r="J9692" s="36">
        <v>0</v>
      </c>
    </row>
    <row r="9693" spans="1:10" ht="15.75" hidden="1" thickBot="1" x14ac:dyDescent="0.3">
      <c r="A9693" s="237" t="s">
        <v>2328</v>
      </c>
      <c r="B9693" s="240" t="s">
        <v>9828</v>
      </c>
      <c r="C9693" s="31"/>
      <c r="D9693" s="32" t="s">
        <v>18</v>
      </c>
      <c r="E9693" s="197"/>
      <c r="F9693" s="204" t="s">
        <v>13</v>
      </c>
      <c r="G9693" s="33" t="str">
        <f t="shared" si="151"/>
        <v/>
      </c>
      <c r="H9693" s="34"/>
      <c r="I9693" s="35"/>
      <c r="J9693" s="36">
        <v>0</v>
      </c>
    </row>
    <row r="9694" spans="1:10" ht="15.75" hidden="1" thickBot="1" x14ac:dyDescent="0.3">
      <c r="A9694" s="238"/>
      <c r="B9694" s="241"/>
      <c r="C9694" s="38"/>
      <c r="D9694" s="38"/>
      <c r="E9694" s="199"/>
      <c r="F9694" s="205" t="s">
        <v>13</v>
      </c>
      <c r="G9694" s="37" t="str">
        <f t="shared" si="151"/>
        <v/>
      </c>
      <c r="H9694" s="40"/>
      <c r="I9694" s="37"/>
      <c r="J9694" s="36">
        <v>0</v>
      </c>
    </row>
    <row r="9695" spans="1:10" ht="26.25" hidden="1" thickBot="1" x14ac:dyDescent="0.3">
      <c r="A9695" s="238"/>
      <c r="B9695" s="241"/>
      <c r="C9695" s="41" t="s">
        <v>10614</v>
      </c>
      <c r="D9695" s="41" t="s">
        <v>2800</v>
      </c>
      <c r="E9695" s="201">
        <v>1.1499999999999999</v>
      </c>
      <c r="F9695" s="200">
        <v>28.024999999999999</v>
      </c>
      <c r="G9695" s="37">
        <f t="shared" si="151"/>
        <v>32.228749999999998</v>
      </c>
      <c r="H9695" s="44">
        <f>SUM(G9695:G9708)</f>
        <v>993.49403905000008</v>
      </c>
      <c r="I9695" s="45"/>
      <c r="J9695" s="36">
        <v>0</v>
      </c>
    </row>
    <row r="9696" spans="1:10" ht="15.75" hidden="1" thickBot="1" x14ac:dyDescent="0.3">
      <c r="A9696" s="238"/>
      <c r="B9696" s="241"/>
      <c r="C9696" s="41" t="s">
        <v>10607</v>
      </c>
      <c r="D9696" s="41" t="s">
        <v>2800</v>
      </c>
      <c r="E9696" s="201">
        <v>3</v>
      </c>
      <c r="F9696" s="200">
        <v>28.6995</v>
      </c>
      <c r="G9696" s="37">
        <f t="shared" si="151"/>
        <v>86.098500000000001</v>
      </c>
      <c r="H9696" s="40"/>
      <c r="I9696" s="37"/>
      <c r="J9696" s="36">
        <v>0</v>
      </c>
    </row>
    <row r="9697" spans="1:10" ht="15.75" hidden="1" thickBot="1" x14ac:dyDescent="0.3">
      <c r="A9697" s="238"/>
      <c r="B9697" s="241"/>
      <c r="C9697" s="41" t="s">
        <v>10601</v>
      </c>
      <c r="D9697" s="41" t="s">
        <v>2800</v>
      </c>
      <c r="E9697" s="201">
        <v>5.2</v>
      </c>
      <c r="F9697" s="206">
        <v>22.097000000000001</v>
      </c>
      <c r="G9697" s="37">
        <f t="shared" si="151"/>
        <v>114.90440000000001</v>
      </c>
      <c r="H9697" s="40"/>
      <c r="I9697" s="37"/>
      <c r="J9697" s="36">
        <v>0</v>
      </c>
    </row>
    <row r="9698" spans="1:10" ht="26.25" hidden="1" thickBot="1" x14ac:dyDescent="0.3">
      <c r="A9698" s="238"/>
      <c r="B9698" s="241"/>
      <c r="C9698" s="41" t="s">
        <v>10641</v>
      </c>
      <c r="D9698" s="41" t="s">
        <v>2800</v>
      </c>
      <c r="E9698" s="201">
        <v>1.1499999999999999</v>
      </c>
      <c r="F9698" s="206">
        <v>22.324999999999999</v>
      </c>
      <c r="G9698" s="37">
        <f t="shared" si="151"/>
        <v>25.673749999999998</v>
      </c>
      <c r="H9698" s="40"/>
      <c r="I9698" s="37"/>
      <c r="J9698" s="36">
        <v>0</v>
      </c>
    </row>
    <row r="9699" spans="1:10" ht="26.25" hidden="1" thickBot="1" x14ac:dyDescent="0.3">
      <c r="A9699" s="238"/>
      <c r="B9699" s="241"/>
      <c r="C9699" s="41" t="s">
        <v>10608</v>
      </c>
      <c r="D9699" s="41" t="s">
        <v>2880</v>
      </c>
      <c r="E9699" s="201">
        <v>0.08</v>
      </c>
      <c r="F9699" s="206">
        <v>199.71849999999998</v>
      </c>
      <c r="G9699" s="37">
        <f t="shared" si="151"/>
        <v>15.977479999999998</v>
      </c>
      <c r="H9699" s="40"/>
      <c r="I9699" s="37"/>
      <c r="J9699" s="36">
        <v>0</v>
      </c>
    </row>
    <row r="9700" spans="1:10" ht="26.25" hidden="1" thickBot="1" x14ac:dyDescent="0.3">
      <c r="A9700" s="238"/>
      <c r="B9700" s="241"/>
      <c r="C9700" s="41" t="s">
        <v>10783</v>
      </c>
      <c r="D9700" s="41" t="s">
        <v>2880</v>
      </c>
      <c r="E9700" s="201">
        <v>2.1100000000000001E-2</v>
      </c>
      <c r="F9700" s="206">
        <v>194.8355</v>
      </c>
      <c r="G9700" s="37">
        <f t="shared" si="151"/>
        <v>4.11102905</v>
      </c>
      <c r="H9700" s="40"/>
      <c r="I9700" s="37"/>
      <c r="J9700" s="36">
        <v>0</v>
      </c>
    </row>
    <row r="9701" spans="1:10" ht="15.75" hidden="1" thickBot="1" x14ac:dyDescent="0.3">
      <c r="A9701" s="238"/>
      <c r="B9701" s="241"/>
      <c r="C9701" s="41" t="s">
        <v>10604</v>
      </c>
      <c r="D9701" s="41" t="s">
        <v>1044</v>
      </c>
      <c r="E9701" s="201">
        <v>22.3</v>
      </c>
      <c r="F9701" s="206">
        <v>0.64600000000000002</v>
      </c>
      <c r="G9701" s="37">
        <f t="shared" si="151"/>
        <v>14.405800000000001</v>
      </c>
      <c r="H9701" s="40"/>
      <c r="I9701" s="37"/>
      <c r="J9701" s="36">
        <v>0</v>
      </c>
    </row>
    <row r="9702" spans="1:10" ht="15.75" hidden="1" thickBot="1" x14ac:dyDescent="0.3">
      <c r="A9702" s="238"/>
      <c r="B9702" s="241"/>
      <c r="C9702" s="41" t="s">
        <v>10930</v>
      </c>
      <c r="D9702" s="41" t="s">
        <v>1044</v>
      </c>
      <c r="E9702" s="201">
        <v>4.91</v>
      </c>
      <c r="F9702" s="206">
        <v>1.4724999999999999</v>
      </c>
      <c r="G9702" s="37">
        <f t="shared" si="151"/>
        <v>7.2299749999999996</v>
      </c>
      <c r="H9702" s="40"/>
      <c r="I9702" s="37"/>
      <c r="J9702" s="36">
        <v>0</v>
      </c>
    </row>
    <row r="9703" spans="1:10" ht="15.75" hidden="1" thickBot="1" x14ac:dyDescent="0.3">
      <c r="A9703" s="238"/>
      <c r="B9703" s="241"/>
      <c r="C9703" s="41" t="s">
        <v>10782</v>
      </c>
      <c r="D9703" s="41" t="s">
        <v>83</v>
      </c>
      <c r="E9703" s="201">
        <v>90</v>
      </c>
      <c r="F9703" s="206">
        <v>0.71249999999999991</v>
      </c>
      <c r="G9703" s="37">
        <f t="shared" si="151"/>
        <v>64.124999999999986</v>
      </c>
      <c r="H9703" s="40"/>
      <c r="I9703" s="37"/>
      <c r="J9703" s="36">
        <v>0</v>
      </c>
    </row>
    <row r="9704" spans="1:10" ht="51.75" hidden="1" thickBot="1" x14ac:dyDescent="0.3">
      <c r="A9704" s="238"/>
      <c r="B9704" s="241"/>
      <c r="C9704" s="41" t="s">
        <v>11595</v>
      </c>
      <c r="D9704" s="41" t="s">
        <v>83</v>
      </c>
      <c r="E9704" s="201">
        <v>1</v>
      </c>
      <c r="F9704" s="206">
        <v>180.5</v>
      </c>
      <c r="G9704" s="37">
        <f t="shared" si="151"/>
        <v>180.5</v>
      </c>
      <c r="H9704" s="40"/>
      <c r="I9704" s="37"/>
      <c r="J9704" s="36">
        <v>0</v>
      </c>
    </row>
    <row r="9705" spans="1:10" ht="15.75" hidden="1" thickBot="1" x14ac:dyDescent="0.3">
      <c r="A9705" s="238"/>
      <c r="B9705" s="241"/>
      <c r="C9705" s="41" t="s">
        <v>11181</v>
      </c>
      <c r="D9705" s="41" t="s">
        <v>83</v>
      </c>
      <c r="E9705" s="201">
        <v>1.41</v>
      </c>
      <c r="F9705" s="206">
        <v>14.715499999999999</v>
      </c>
      <c r="G9705" s="37">
        <f t="shared" si="151"/>
        <v>20.748854999999995</v>
      </c>
      <c r="H9705" s="40"/>
      <c r="I9705" s="37"/>
      <c r="J9705" s="36">
        <v>0</v>
      </c>
    </row>
    <row r="9706" spans="1:10" ht="39" hidden="1" thickBot="1" x14ac:dyDescent="0.3">
      <c r="A9706" s="238"/>
      <c r="B9706" s="241"/>
      <c r="C9706" s="41" t="s">
        <v>10687</v>
      </c>
      <c r="D9706" s="41" t="s">
        <v>83</v>
      </c>
      <c r="E9706" s="201">
        <v>1</v>
      </c>
      <c r="F9706" s="206">
        <v>271.06349999999998</v>
      </c>
      <c r="G9706" s="37">
        <f t="shared" si="151"/>
        <v>271.06349999999998</v>
      </c>
      <c r="H9706" s="40"/>
      <c r="I9706" s="37"/>
      <c r="J9706" s="36">
        <v>0</v>
      </c>
    </row>
    <row r="9707" spans="1:10" ht="26.25" hidden="1" thickBot="1" x14ac:dyDescent="0.3">
      <c r="A9707" s="238"/>
      <c r="B9707" s="241"/>
      <c r="C9707" s="41" t="s">
        <v>11724</v>
      </c>
      <c r="D9707" s="41" t="s">
        <v>83</v>
      </c>
      <c r="E9707" s="201">
        <v>1</v>
      </c>
      <c r="F9707" s="206">
        <v>94.543999999999997</v>
      </c>
      <c r="G9707" s="37">
        <f t="shared" si="151"/>
        <v>94.543999999999997</v>
      </c>
      <c r="H9707" s="40"/>
      <c r="I9707" s="37"/>
      <c r="J9707" s="36">
        <v>0</v>
      </c>
    </row>
    <row r="9708" spans="1:10" ht="26.25" hidden="1" thickBot="1" x14ac:dyDescent="0.3">
      <c r="A9708" s="238"/>
      <c r="B9708" s="241"/>
      <c r="C9708" s="41" t="s">
        <v>11719</v>
      </c>
      <c r="D9708" s="41" t="s">
        <v>83</v>
      </c>
      <c r="E9708" s="201">
        <v>1</v>
      </c>
      <c r="F9708" s="206">
        <v>61.882999999999996</v>
      </c>
      <c r="G9708" s="37">
        <f t="shared" si="151"/>
        <v>61.882999999999996</v>
      </c>
      <c r="H9708" s="40"/>
      <c r="I9708" s="37"/>
      <c r="J9708" s="36">
        <v>0</v>
      </c>
    </row>
    <row r="9709" spans="1:10" ht="15.75" hidden="1" thickBot="1" x14ac:dyDescent="0.3">
      <c r="A9709" s="239"/>
      <c r="B9709" s="242"/>
      <c r="C9709" s="46"/>
      <c r="D9709" s="46"/>
      <c r="E9709" s="202"/>
      <c r="F9709" s="203" t="s">
        <v>13</v>
      </c>
      <c r="G9709" s="48" t="str">
        <f t="shared" si="151"/>
        <v/>
      </c>
      <c r="H9709" s="50"/>
      <c r="I9709" s="37"/>
      <c r="J9709" s="36">
        <v>0</v>
      </c>
    </row>
    <row r="9710" spans="1:10" ht="15.75" hidden="1" thickBot="1" x14ac:dyDescent="0.3">
      <c r="A9710" s="237" t="s">
        <v>2329</v>
      </c>
      <c r="B9710" s="240" t="s">
        <v>9829</v>
      </c>
      <c r="C9710" s="31"/>
      <c r="D9710" s="32" t="s">
        <v>18</v>
      </c>
      <c r="E9710" s="197"/>
      <c r="F9710" s="204" t="s">
        <v>13</v>
      </c>
      <c r="G9710" s="33" t="str">
        <f t="shared" si="151"/>
        <v/>
      </c>
      <c r="H9710" s="34"/>
      <c r="I9710" s="35"/>
      <c r="J9710" s="36">
        <v>0</v>
      </c>
    </row>
    <row r="9711" spans="1:10" ht="15.75" hidden="1" thickBot="1" x14ac:dyDescent="0.3">
      <c r="A9711" s="238"/>
      <c r="B9711" s="241"/>
      <c r="C9711" s="38"/>
      <c r="D9711" s="38"/>
      <c r="E9711" s="199"/>
      <c r="F9711" s="205" t="s">
        <v>13</v>
      </c>
      <c r="G9711" s="37" t="str">
        <f t="shared" si="151"/>
        <v/>
      </c>
      <c r="H9711" s="40"/>
      <c r="I9711" s="37"/>
      <c r="J9711" s="36">
        <v>0</v>
      </c>
    </row>
    <row r="9712" spans="1:10" ht="15.75" hidden="1" thickBot="1" x14ac:dyDescent="0.3">
      <c r="A9712" s="238"/>
      <c r="B9712" s="241"/>
      <c r="C9712" s="41" t="s">
        <v>10607</v>
      </c>
      <c r="D9712" s="41" t="s">
        <v>2800</v>
      </c>
      <c r="E9712" s="201">
        <v>6</v>
      </c>
      <c r="F9712" s="206">
        <v>28.6995</v>
      </c>
      <c r="G9712" s="39">
        <f t="shared" si="151"/>
        <v>172.197</v>
      </c>
      <c r="H9712" s="44">
        <f>SUM(G9712:G9719)</f>
        <v>423.29258475</v>
      </c>
      <c r="I9712" s="45"/>
      <c r="J9712" s="36">
        <v>0</v>
      </c>
    </row>
    <row r="9713" spans="1:10" ht="15.75" hidden="1" thickBot="1" x14ac:dyDescent="0.3">
      <c r="A9713" s="238"/>
      <c r="B9713" s="241"/>
      <c r="C9713" s="41" t="s">
        <v>10601</v>
      </c>
      <c r="D9713" s="41" t="s">
        <v>2800</v>
      </c>
      <c r="E9713" s="201">
        <v>6</v>
      </c>
      <c r="F9713" s="200">
        <v>22.097000000000001</v>
      </c>
      <c r="G9713" s="39">
        <f t="shared" si="151"/>
        <v>132.58199999999999</v>
      </c>
      <c r="H9713" s="40"/>
      <c r="I9713" s="37"/>
      <c r="J9713" s="36">
        <v>0</v>
      </c>
    </row>
    <row r="9714" spans="1:10" ht="26.25" hidden="1" thickBot="1" x14ac:dyDescent="0.3">
      <c r="A9714" s="238"/>
      <c r="B9714" s="241"/>
      <c r="C9714" s="41" t="s">
        <v>10608</v>
      </c>
      <c r="D9714" s="41" t="s">
        <v>2880</v>
      </c>
      <c r="E9714" s="201">
        <v>2.8899999999999999E-2</v>
      </c>
      <c r="F9714" s="200">
        <v>199.71849999999998</v>
      </c>
      <c r="G9714" s="39">
        <f t="shared" si="151"/>
        <v>5.7718646499999995</v>
      </c>
      <c r="H9714" s="40"/>
      <c r="I9714" s="37"/>
      <c r="J9714" s="36">
        <v>0</v>
      </c>
    </row>
    <row r="9715" spans="1:10" ht="26.25" hidden="1" thickBot="1" x14ac:dyDescent="0.3">
      <c r="A9715" s="238"/>
      <c r="B9715" s="241"/>
      <c r="C9715" s="41" t="s">
        <v>10783</v>
      </c>
      <c r="D9715" s="41" t="s">
        <v>2880</v>
      </c>
      <c r="E9715" s="201">
        <v>3.1699999999999999E-2</v>
      </c>
      <c r="F9715" s="206">
        <v>194.8355</v>
      </c>
      <c r="G9715" s="39">
        <f t="shared" si="151"/>
        <v>6.1762853499999997</v>
      </c>
      <c r="H9715" s="40"/>
      <c r="I9715" s="37"/>
      <c r="J9715" s="36">
        <v>0</v>
      </c>
    </row>
    <row r="9716" spans="1:10" ht="15.75" hidden="1" thickBot="1" x14ac:dyDescent="0.3">
      <c r="A9716" s="238"/>
      <c r="B9716" s="241"/>
      <c r="C9716" s="41" t="s">
        <v>10604</v>
      </c>
      <c r="D9716" s="41" t="s">
        <v>1044</v>
      </c>
      <c r="E9716" s="201">
        <v>14.2</v>
      </c>
      <c r="F9716" s="206">
        <v>0.64600000000000002</v>
      </c>
      <c r="G9716" s="39">
        <f t="shared" si="151"/>
        <v>9.1731999999999996</v>
      </c>
      <c r="H9716" s="40"/>
      <c r="I9716" s="37"/>
      <c r="J9716" s="36">
        <v>0</v>
      </c>
    </row>
    <row r="9717" spans="1:10" ht="26.25" hidden="1" thickBot="1" x14ac:dyDescent="0.3">
      <c r="A9717" s="238"/>
      <c r="B9717" s="241"/>
      <c r="C9717" s="41" t="s">
        <v>2330</v>
      </c>
      <c r="D9717" s="41" t="s">
        <v>83</v>
      </c>
      <c r="E9717" s="201">
        <v>1.3928571428571428</v>
      </c>
      <c r="F9717" s="206" t="s">
        <v>13</v>
      </c>
      <c r="G9717" s="65" t="str">
        <f t="shared" si="151"/>
        <v/>
      </c>
      <c r="H9717" s="40"/>
      <c r="I9717" s="37"/>
      <c r="J9717" s="36">
        <v>0</v>
      </c>
    </row>
    <row r="9718" spans="1:10" ht="15.75" hidden="1" thickBot="1" x14ac:dyDescent="0.3">
      <c r="A9718" s="238"/>
      <c r="B9718" s="241"/>
      <c r="C9718" s="41" t="s">
        <v>10609</v>
      </c>
      <c r="D9718" s="41" t="s">
        <v>2800</v>
      </c>
      <c r="E9718" s="201">
        <v>2.6713</v>
      </c>
      <c r="F9718" s="206">
        <v>30.295500000000001</v>
      </c>
      <c r="G9718" s="39">
        <f t="shared" si="151"/>
        <v>80.928369149999995</v>
      </c>
      <c r="H9718" s="40"/>
      <c r="I9718" s="45"/>
      <c r="J9718" s="36">
        <v>0</v>
      </c>
    </row>
    <row r="9719" spans="1:10" ht="15.75" hidden="1" thickBot="1" x14ac:dyDescent="0.3">
      <c r="A9719" s="238"/>
      <c r="B9719" s="241"/>
      <c r="C9719" s="41" t="s">
        <v>126</v>
      </c>
      <c r="D9719" s="6" t="s">
        <v>70</v>
      </c>
      <c r="E9719" s="201">
        <v>0.67392000000000007</v>
      </c>
      <c r="F9719" s="206">
        <v>24.43</v>
      </c>
      <c r="G9719" s="39">
        <f t="shared" si="151"/>
        <v>16.463865600000002</v>
      </c>
      <c r="H9719" s="40"/>
      <c r="I9719" s="37"/>
      <c r="J9719" s="36">
        <v>0</v>
      </c>
    </row>
    <row r="9720" spans="1:10" ht="15.75" hidden="1" thickBot="1" x14ac:dyDescent="0.3">
      <c r="A9720" s="239"/>
      <c r="B9720" s="242"/>
      <c r="C9720" s="46"/>
      <c r="D9720" s="46"/>
      <c r="E9720" s="202"/>
      <c r="F9720" s="203" t="s">
        <v>13</v>
      </c>
      <c r="G9720" s="48" t="str">
        <f t="shared" si="151"/>
        <v/>
      </c>
      <c r="H9720" s="50"/>
      <c r="I9720" s="37"/>
      <c r="J9720" s="36">
        <v>0</v>
      </c>
    </row>
    <row r="9721" spans="1:10" ht="15.75" hidden="1" thickBot="1" x14ac:dyDescent="0.3">
      <c r="A9721" s="237" t="s">
        <v>2331</v>
      </c>
      <c r="B9721" s="240" t="s">
        <v>9830</v>
      </c>
      <c r="C9721" s="31"/>
      <c r="D9721" s="32" t="s">
        <v>68</v>
      </c>
      <c r="E9721" s="197"/>
      <c r="F9721" s="204" t="s">
        <v>13</v>
      </c>
      <c r="G9721" s="33" t="str">
        <f t="shared" si="151"/>
        <v/>
      </c>
      <c r="H9721" s="34"/>
      <c r="I9721" s="35"/>
      <c r="J9721" s="36">
        <v>0</v>
      </c>
    </row>
    <row r="9722" spans="1:10" ht="15.75" hidden="1" thickBot="1" x14ac:dyDescent="0.3">
      <c r="A9722" s="238"/>
      <c r="B9722" s="241"/>
      <c r="C9722" s="38"/>
      <c r="D9722" s="38"/>
      <c r="E9722" s="199"/>
      <c r="F9722" s="205" t="s">
        <v>13</v>
      </c>
      <c r="G9722" s="37" t="str">
        <f t="shared" si="151"/>
        <v/>
      </c>
      <c r="H9722" s="40"/>
      <c r="I9722" s="37"/>
      <c r="J9722" s="36">
        <v>0</v>
      </c>
    </row>
    <row r="9723" spans="1:10" ht="15.75" hidden="1" thickBot="1" x14ac:dyDescent="0.3">
      <c r="A9723" s="238"/>
      <c r="B9723" s="241"/>
      <c r="C9723" s="41" t="s">
        <v>11425</v>
      </c>
      <c r="D9723" s="41" t="s">
        <v>162</v>
      </c>
      <c r="E9723" s="201">
        <v>1</v>
      </c>
      <c r="F9723" s="200">
        <v>290.71899999999999</v>
      </c>
      <c r="G9723" s="37">
        <f t="shared" si="151"/>
        <v>290.71899999999999</v>
      </c>
      <c r="H9723" s="44">
        <f>SUM(G9723:G9729)</f>
        <v>417.63297066666661</v>
      </c>
      <c r="I9723" s="45"/>
      <c r="J9723" s="36">
        <v>0</v>
      </c>
    </row>
    <row r="9724" spans="1:10" ht="39" hidden="1" thickBot="1" x14ac:dyDescent="0.3">
      <c r="A9724" s="238"/>
      <c r="B9724" s="241"/>
      <c r="C9724" s="41" t="s">
        <v>10968</v>
      </c>
      <c r="D9724" s="41" t="s">
        <v>83</v>
      </c>
      <c r="E9724" s="201">
        <v>1.7050000000000001</v>
      </c>
      <c r="F9724" s="200">
        <v>0.38949999999999996</v>
      </c>
      <c r="G9724" s="37">
        <f t="shared" si="151"/>
        <v>0.66409750000000001</v>
      </c>
      <c r="H9724" s="40"/>
      <c r="I9724" s="37"/>
      <c r="J9724" s="36">
        <v>0</v>
      </c>
    </row>
    <row r="9725" spans="1:10" ht="26.25" hidden="1" thickBot="1" x14ac:dyDescent="0.3">
      <c r="A9725" s="238"/>
      <c r="B9725" s="241"/>
      <c r="C9725" s="41" t="s">
        <v>11725</v>
      </c>
      <c r="D9725" s="41" t="s">
        <v>1044</v>
      </c>
      <c r="E9725" s="201">
        <v>5.3066666666666666</v>
      </c>
      <c r="F9725" s="206">
        <v>8.2270000000000003</v>
      </c>
      <c r="G9725" s="37">
        <f t="shared" si="151"/>
        <v>43.657946666666668</v>
      </c>
      <c r="H9725" s="40"/>
      <c r="I9725" s="37"/>
      <c r="J9725" s="36">
        <v>0</v>
      </c>
    </row>
    <row r="9726" spans="1:10" ht="26.25" hidden="1" thickBot="1" x14ac:dyDescent="0.3">
      <c r="A9726" s="238"/>
      <c r="B9726" s="241"/>
      <c r="C9726" s="41" t="s">
        <v>10719</v>
      </c>
      <c r="D9726" s="41" t="s">
        <v>1302</v>
      </c>
      <c r="E9726" s="201">
        <v>2.3220000000000001</v>
      </c>
      <c r="F9726" s="206">
        <v>2.4889999999999999</v>
      </c>
      <c r="G9726" s="37">
        <f t="shared" si="151"/>
        <v>5.779458</v>
      </c>
      <c r="H9726" s="40"/>
      <c r="I9726" s="37"/>
      <c r="J9726" s="36">
        <v>0</v>
      </c>
    </row>
    <row r="9727" spans="1:10" ht="15.75" hidden="1" thickBot="1" x14ac:dyDescent="0.3">
      <c r="A9727" s="238"/>
      <c r="B9727" s="241"/>
      <c r="C9727" s="41" t="s">
        <v>10777</v>
      </c>
      <c r="D9727" s="41" t="s">
        <v>83</v>
      </c>
      <c r="E9727" s="201">
        <v>0.309</v>
      </c>
      <c r="F9727" s="206">
        <v>28.148499999999999</v>
      </c>
      <c r="G9727" s="37">
        <f t="shared" si="151"/>
        <v>8.6978864999999992</v>
      </c>
      <c r="H9727" s="40"/>
      <c r="I9727" s="37"/>
      <c r="J9727" s="36">
        <v>0</v>
      </c>
    </row>
    <row r="9728" spans="1:10" ht="15.75" hidden="1" thickBot="1" x14ac:dyDescent="0.3">
      <c r="A9728" s="238"/>
      <c r="B9728" s="241"/>
      <c r="C9728" s="41" t="s">
        <v>10601</v>
      </c>
      <c r="D9728" s="41" t="s">
        <v>2800</v>
      </c>
      <c r="E9728" s="201">
        <v>1.3779999999999999</v>
      </c>
      <c r="F9728" s="206">
        <v>22.097000000000001</v>
      </c>
      <c r="G9728" s="37">
        <f t="shared" si="151"/>
        <v>30.449666000000001</v>
      </c>
      <c r="H9728" s="40"/>
      <c r="I9728" s="37"/>
      <c r="J9728" s="36">
        <v>0</v>
      </c>
    </row>
    <row r="9729" spans="1:10" ht="15.75" hidden="1" thickBot="1" x14ac:dyDescent="0.3">
      <c r="A9729" s="238"/>
      <c r="B9729" s="241"/>
      <c r="C9729" s="41" t="s">
        <v>10618</v>
      </c>
      <c r="D9729" s="41" t="s">
        <v>2800</v>
      </c>
      <c r="E9729" s="201">
        <v>1.4179999999999999</v>
      </c>
      <c r="F9729" s="206">
        <v>26.562000000000001</v>
      </c>
      <c r="G9729" s="37">
        <f t="shared" si="151"/>
        <v>37.664915999999998</v>
      </c>
      <c r="H9729" s="40"/>
      <c r="I9729" s="37"/>
      <c r="J9729" s="36">
        <v>0</v>
      </c>
    </row>
    <row r="9730" spans="1:10" ht="15.75" hidden="1" thickBot="1" x14ac:dyDescent="0.3">
      <c r="A9730" s="239"/>
      <c r="B9730" s="242"/>
      <c r="C9730" s="46"/>
      <c r="D9730" s="46"/>
      <c r="E9730" s="202"/>
      <c r="F9730" s="203" t="s">
        <v>13</v>
      </c>
      <c r="G9730" s="48" t="str">
        <f t="shared" si="151"/>
        <v/>
      </c>
      <c r="H9730" s="50"/>
      <c r="I9730" s="37"/>
      <c r="J9730" s="36">
        <v>0</v>
      </c>
    </row>
    <row r="9731" spans="1:10" ht="15.75" hidden="1" thickBot="1" x14ac:dyDescent="0.3">
      <c r="A9731" s="237" t="s">
        <v>2332</v>
      </c>
      <c r="B9731" s="240" t="s">
        <v>9831</v>
      </c>
      <c r="C9731" s="31"/>
      <c r="D9731" s="32" t="s">
        <v>68</v>
      </c>
      <c r="E9731" s="197"/>
      <c r="F9731" s="204" t="s">
        <v>13</v>
      </c>
      <c r="G9731" s="33" t="str">
        <f t="shared" si="151"/>
        <v/>
      </c>
      <c r="H9731" s="34"/>
      <c r="I9731" s="35"/>
      <c r="J9731" s="36">
        <v>0</v>
      </c>
    </row>
    <row r="9732" spans="1:10" ht="15.75" hidden="1" thickBot="1" x14ac:dyDescent="0.3">
      <c r="A9732" s="238"/>
      <c r="B9732" s="241"/>
      <c r="C9732" s="38"/>
      <c r="D9732" s="38"/>
      <c r="E9732" s="199"/>
      <c r="F9732" s="205" t="s">
        <v>13</v>
      </c>
      <c r="G9732" s="37" t="str">
        <f t="shared" si="151"/>
        <v/>
      </c>
      <c r="H9732" s="40"/>
      <c r="I9732" s="37"/>
      <c r="J9732" s="36">
        <v>0</v>
      </c>
    </row>
    <row r="9733" spans="1:10" ht="15.75" hidden="1" thickBot="1" x14ac:dyDescent="0.3">
      <c r="A9733" s="238"/>
      <c r="B9733" s="241"/>
      <c r="C9733" s="41" t="s">
        <v>11425</v>
      </c>
      <c r="D9733" s="41" t="s">
        <v>162</v>
      </c>
      <c r="E9733" s="201">
        <v>0.98699999999999999</v>
      </c>
      <c r="F9733" s="200">
        <v>290.71899999999999</v>
      </c>
      <c r="G9733" s="37">
        <f t="shared" si="151"/>
        <v>286.93965299999996</v>
      </c>
      <c r="H9733" s="44">
        <f>SUM(G9733:G9741)</f>
        <v>376.75190249999997</v>
      </c>
      <c r="I9733" s="45"/>
      <c r="J9733" s="36">
        <v>0</v>
      </c>
    </row>
    <row r="9734" spans="1:10" ht="39" hidden="1" thickBot="1" x14ac:dyDescent="0.3">
      <c r="A9734" s="238"/>
      <c r="B9734" s="241"/>
      <c r="C9734" s="41" t="s">
        <v>10968</v>
      </c>
      <c r="D9734" s="41" t="s">
        <v>83</v>
      </c>
      <c r="E9734" s="201">
        <v>2.37</v>
      </c>
      <c r="F9734" s="200">
        <v>0.38949999999999996</v>
      </c>
      <c r="G9734" s="37">
        <f t="shared" ref="G9734:G9797" si="152">IF(ISNUMBER(F9734),E9734*F9734,"")</f>
        <v>0.92311499999999991</v>
      </c>
      <c r="H9734" s="40"/>
      <c r="I9734" s="37"/>
      <c r="J9734" s="36">
        <v>0</v>
      </c>
    </row>
    <row r="9735" spans="1:10" ht="15.75" hidden="1" thickBot="1" x14ac:dyDescent="0.3">
      <c r="A9735" s="238"/>
      <c r="B9735" s="241"/>
      <c r="C9735" s="41" t="s">
        <v>10793</v>
      </c>
      <c r="D9735" s="41" t="s">
        <v>1044</v>
      </c>
      <c r="E9735" s="201">
        <v>0.28399999999999997</v>
      </c>
      <c r="F9735" s="206">
        <v>41.001999999999995</v>
      </c>
      <c r="G9735" s="37">
        <f t="shared" si="152"/>
        <v>11.644567999999998</v>
      </c>
      <c r="H9735" s="40"/>
      <c r="I9735" s="37"/>
      <c r="J9735" s="36">
        <v>0</v>
      </c>
    </row>
    <row r="9736" spans="1:10" ht="26.25" hidden="1" thickBot="1" x14ac:dyDescent="0.3">
      <c r="A9736" s="238"/>
      <c r="B9736" s="241"/>
      <c r="C9736" s="41" t="s">
        <v>10719</v>
      </c>
      <c r="D9736" s="41" t="s">
        <v>1302</v>
      </c>
      <c r="E9736" s="201">
        <v>1.47</v>
      </c>
      <c r="F9736" s="206">
        <v>2.4889999999999999</v>
      </c>
      <c r="G9736" s="37">
        <f t="shared" si="152"/>
        <v>3.6588299999999996</v>
      </c>
      <c r="H9736" s="40"/>
      <c r="I9736" s="37"/>
      <c r="J9736" s="36">
        <v>0</v>
      </c>
    </row>
    <row r="9737" spans="1:10" ht="15.75" hidden="1" thickBot="1" x14ac:dyDescent="0.3">
      <c r="A9737" s="238"/>
      <c r="B9737" s="241"/>
      <c r="C9737" s="41" t="s">
        <v>10777</v>
      </c>
      <c r="D9737" s="41" t="s">
        <v>83</v>
      </c>
      <c r="E9737" s="201">
        <v>0.23</v>
      </c>
      <c r="F9737" s="206">
        <v>28.148499999999999</v>
      </c>
      <c r="G9737" s="37">
        <f t="shared" si="152"/>
        <v>6.4741549999999997</v>
      </c>
      <c r="H9737" s="40"/>
      <c r="I9737" s="37"/>
      <c r="J9737" s="36">
        <v>0</v>
      </c>
    </row>
    <row r="9738" spans="1:10" ht="15.75" hidden="1" thickBot="1" x14ac:dyDescent="0.3">
      <c r="A9738" s="238"/>
      <c r="B9738" s="241"/>
      <c r="C9738" s="41" t="s">
        <v>10601</v>
      </c>
      <c r="D9738" s="41" t="s">
        <v>2800</v>
      </c>
      <c r="E9738" s="201">
        <v>0.54400000000000004</v>
      </c>
      <c r="F9738" s="206">
        <v>22.097000000000001</v>
      </c>
      <c r="G9738" s="37">
        <f t="shared" si="152"/>
        <v>12.020768000000002</v>
      </c>
      <c r="H9738" s="40"/>
      <c r="I9738" s="37"/>
      <c r="J9738" s="36">
        <v>0</v>
      </c>
    </row>
    <row r="9739" spans="1:10" ht="15.75" hidden="1" thickBot="1" x14ac:dyDescent="0.3">
      <c r="A9739" s="238"/>
      <c r="B9739" s="241"/>
      <c r="C9739" s="41" t="s">
        <v>10618</v>
      </c>
      <c r="D9739" s="41" t="s">
        <v>2800</v>
      </c>
      <c r="E9739" s="201">
        <v>1.0880000000000001</v>
      </c>
      <c r="F9739" s="206">
        <v>26.562000000000001</v>
      </c>
      <c r="G9739" s="37">
        <f t="shared" si="152"/>
        <v>28.899456000000004</v>
      </c>
      <c r="H9739" s="40"/>
      <c r="I9739" s="37"/>
      <c r="J9739" s="36">
        <v>0</v>
      </c>
    </row>
    <row r="9740" spans="1:10" ht="26.25" hidden="1" thickBot="1" x14ac:dyDescent="0.3">
      <c r="A9740" s="238"/>
      <c r="B9740" s="241"/>
      <c r="C9740" s="41" t="s">
        <v>11115</v>
      </c>
      <c r="D9740" s="41" t="s">
        <v>1050</v>
      </c>
      <c r="E9740" s="201">
        <v>9.5000000000000001E-2</v>
      </c>
      <c r="F9740" s="206">
        <v>24.966000000000001</v>
      </c>
      <c r="G9740" s="37">
        <f t="shared" si="152"/>
        <v>2.3717700000000002</v>
      </c>
      <c r="H9740" s="40"/>
      <c r="I9740" s="37"/>
      <c r="J9740" s="36">
        <v>0</v>
      </c>
    </row>
    <row r="9741" spans="1:10" ht="26.25" hidden="1" thickBot="1" x14ac:dyDescent="0.3">
      <c r="A9741" s="238"/>
      <c r="B9741" s="241"/>
      <c r="C9741" s="41" t="s">
        <v>10900</v>
      </c>
      <c r="D9741" s="41" t="s">
        <v>10703</v>
      </c>
      <c r="E9741" s="201">
        <v>0.99299999999999999</v>
      </c>
      <c r="F9741" s="206">
        <v>23.987499999999997</v>
      </c>
      <c r="G9741" s="37">
        <f t="shared" si="152"/>
        <v>23.819587499999997</v>
      </c>
      <c r="H9741" s="40"/>
      <c r="I9741" s="37"/>
      <c r="J9741" s="36">
        <v>0</v>
      </c>
    </row>
    <row r="9742" spans="1:10" ht="15.75" hidden="1" thickBot="1" x14ac:dyDescent="0.3">
      <c r="A9742" s="239"/>
      <c r="B9742" s="242"/>
      <c r="C9742" s="46"/>
      <c r="D9742" s="46"/>
      <c r="E9742" s="202"/>
      <c r="F9742" s="203" t="s">
        <v>13</v>
      </c>
      <c r="G9742" s="48" t="str">
        <f t="shared" si="152"/>
        <v/>
      </c>
      <c r="H9742" s="50"/>
      <c r="I9742" s="37"/>
      <c r="J9742" s="36">
        <v>0</v>
      </c>
    </row>
    <row r="9743" spans="1:10" ht="15.75" hidden="1" thickBot="1" x14ac:dyDescent="0.3">
      <c r="A9743" s="237" t="s">
        <v>2333</v>
      </c>
      <c r="B9743" s="240" t="s">
        <v>9832</v>
      </c>
      <c r="C9743" s="31"/>
      <c r="D9743" s="32" t="s">
        <v>68</v>
      </c>
      <c r="E9743" s="197"/>
      <c r="F9743" s="204" t="s">
        <v>13</v>
      </c>
      <c r="G9743" s="33" t="str">
        <f t="shared" si="152"/>
        <v/>
      </c>
      <c r="H9743" s="34"/>
      <c r="I9743" s="35"/>
      <c r="J9743" s="36">
        <v>0</v>
      </c>
    </row>
    <row r="9744" spans="1:10" ht="15.75" hidden="1" thickBot="1" x14ac:dyDescent="0.3">
      <c r="A9744" s="238"/>
      <c r="B9744" s="241"/>
      <c r="C9744" s="38"/>
      <c r="D9744" s="38"/>
      <c r="E9744" s="199"/>
      <c r="F9744" s="205" t="s">
        <v>13</v>
      </c>
      <c r="G9744" s="37" t="str">
        <f t="shared" si="152"/>
        <v/>
      </c>
      <c r="H9744" s="40"/>
      <c r="I9744" s="37"/>
      <c r="J9744" s="36">
        <v>0</v>
      </c>
    </row>
    <row r="9745" spans="1:10" ht="15.75" hidden="1" thickBot="1" x14ac:dyDescent="0.3">
      <c r="A9745" s="238"/>
      <c r="B9745" s="241"/>
      <c r="C9745" s="41" t="s">
        <v>11425</v>
      </c>
      <c r="D9745" s="41" t="s">
        <v>162</v>
      </c>
      <c r="E9745" s="201">
        <v>1</v>
      </c>
      <c r="F9745" s="200">
        <v>290.71899999999999</v>
      </c>
      <c r="G9745" s="37">
        <f t="shared" si="152"/>
        <v>290.71899999999999</v>
      </c>
      <c r="H9745" s="44">
        <f>SUM(G9745:G9751)</f>
        <v>404.64451999999994</v>
      </c>
      <c r="I9745" s="45"/>
      <c r="J9745" s="36">
        <v>0</v>
      </c>
    </row>
    <row r="9746" spans="1:10" ht="39" hidden="1" thickBot="1" x14ac:dyDescent="0.3">
      <c r="A9746" s="238"/>
      <c r="B9746" s="241"/>
      <c r="C9746" s="41" t="s">
        <v>10968</v>
      </c>
      <c r="D9746" s="41" t="s">
        <v>83</v>
      </c>
      <c r="E9746" s="201">
        <v>1.7050000000000001</v>
      </c>
      <c r="F9746" s="206">
        <v>0.38949999999999996</v>
      </c>
      <c r="G9746" s="37">
        <f t="shared" si="152"/>
        <v>0.66409750000000001</v>
      </c>
      <c r="H9746" s="40"/>
      <c r="I9746" s="37"/>
      <c r="J9746" s="36">
        <v>0</v>
      </c>
    </row>
    <row r="9747" spans="1:10" ht="15.75" hidden="1" thickBot="1" x14ac:dyDescent="0.3">
      <c r="A9747" s="238"/>
      <c r="B9747" s="241"/>
      <c r="C9747" s="41" t="s">
        <v>10793</v>
      </c>
      <c r="D9747" s="41" t="s">
        <v>1044</v>
      </c>
      <c r="E9747" s="201">
        <v>0.748</v>
      </c>
      <c r="F9747" s="206">
        <v>41.001999999999995</v>
      </c>
      <c r="G9747" s="37">
        <f t="shared" si="152"/>
        <v>30.669495999999995</v>
      </c>
      <c r="H9747" s="40"/>
      <c r="I9747" s="37"/>
      <c r="J9747" s="36">
        <v>0</v>
      </c>
    </row>
    <row r="9748" spans="1:10" ht="26.25" hidden="1" thickBot="1" x14ac:dyDescent="0.3">
      <c r="A9748" s="238"/>
      <c r="B9748" s="241"/>
      <c r="C9748" s="41" t="s">
        <v>10719</v>
      </c>
      <c r="D9748" s="41" t="s">
        <v>1302</v>
      </c>
      <c r="E9748" s="201">
        <v>2.3220000000000001</v>
      </c>
      <c r="F9748" s="206">
        <v>2.4889999999999999</v>
      </c>
      <c r="G9748" s="37">
        <f t="shared" si="152"/>
        <v>5.779458</v>
      </c>
      <c r="H9748" s="40"/>
      <c r="I9748" s="37"/>
      <c r="J9748" s="36">
        <v>0</v>
      </c>
    </row>
    <row r="9749" spans="1:10" ht="15.75" hidden="1" thickBot="1" x14ac:dyDescent="0.3">
      <c r="A9749" s="238"/>
      <c r="B9749" s="241"/>
      <c r="C9749" s="41" t="s">
        <v>10777</v>
      </c>
      <c r="D9749" s="41" t="s">
        <v>83</v>
      </c>
      <c r="E9749" s="201">
        <v>0.309</v>
      </c>
      <c r="F9749" s="206">
        <v>28.148499999999999</v>
      </c>
      <c r="G9749" s="37">
        <f t="shared" si="152"/>
        <v>8.6978864999999992</v>
      </c>
      <c r="H9749" s="40"/>
      <c r="I9749" s="37"/>
      <c r="J9749" s="36">
        <v>0</v>
      </c>
    </row>
    <row r="9750" spans="1:10" ht="15.75" hidden="1" thickBot="1" x14ac:dyDescent="0.3">
      <c r="A9750" s="238"/>
      <c r="B9750" s="241"/>
      <c r="C9750" s="41" t="s">
        <v>10601</v>
      </c>
      <c r="D9750" s="41" t="s">
        <v>2800</v>
      </c>
      <c r="E9750" s="201">
        <v>1.3779999999999999</v>
      </c>
      <c r="F9750" s="206">
        <v>22.097000000000001</v>
      </c>
      <c r="G9750" s="37">
        <f t="shared" si="152"/>
        <v>30.449666000000001</v>
      </c>
      <c r="H9750" s="40"/>
      <c r="I9750" s="37"/>
      <c r="J9750" s="36">
        <v>0</v>
      </c>
    </row>
    <row r="9751" spans="1:10" ht="15.75" hidden="1" thickBot="1" x14ac:dyDescent="0.3">
      <c r="A9751" s="238"/>
      <c r="B9751" s="241"/>
      <c r="C9751" s="41" t="s">
        <v>10618</v>
      </c>
      <c r="D9751" s="41" t="s">
        <v>2800</v>
      </c>
      <c r="E9751" s="201">
        <v>1.4179999999999999</v>
      </c>
      <c r="F9751" s="206">
        <v>26.562000000000001</v>
      </c>
      <c r="G9751" s="37">
        <f t="shared" si="152"/>
        <v>37.664915999999998</v>
      </c>
      <c r="H9751" s="40"/>
      <c r="I9751" s="37"/>
      <c r="J9751" s="36">
        <v>0</v>
      </c>
    </row>
    <row r="9752" spans="1:10" ht="15.75" hidden="1" thickBot="1" x14ac:dyDescent="0.3">
      <c r="A9752" s="239"/>
      <c r="B9752" s="242"/>
      <c r="C9752" s="46"/>
      <c r="D9752" s="46"/>
      <c r="E9752" s="202"/>
      <c r="F9752" s="203" t="s">
        <v>13</v>
      </c>
      <c r="G9752" s="48" t="str">
        <f t="shared" si="152"/>
        <v/>
      </c>
      <c r="H9752" s="50"/>
      <c r="I9752" s="37"/>
      <c r="J9752" s="36">
        <v>0</v>
      </c>
    </row>
    <row r="9753" spans="1:10" ht="15.75" hidden="1" thickBot="1" x14ac:dyDescent="0.3">
      <c r="A9753" s="237" t="s">
        <v>2334</v>
      </c>
      <c r="B9753" s="240" t="s">
        <v>9833</v>
      </c>
      <c r="C9753" s="31"/>
      <c r="D9753" s="32" t="s">
        <v>68</v>
      </c>
      <c r="E9753" s="197"/>
      <c r="F9753" s="204" t="s">
        <v>13</v>
      </c>
      <c r="G9753" s="33" t="str">
        <f t="shared" si="152"/>
        <v/>
      </c>
      <c r="H9753" s="34"/>
      <c r="I9753" s="35"/>
      <c r="J9753" s="36">
        <v>0</v>
      </c>
    </row>
    <row r="9754" spans="1:10" ht="15.75" hidden="1" thickBot="1" x14ac:dyDescent="0.3">
      <c r="A9754" s="238"/>
      <c r="B9754" s="241"/>
      <c r="C9754" s="38"/>
      <c r="D9754" s="38"/>
      <c r="E9754" s="199"/>
      <c r="F9754" s="205" t="s">
        <v>13</v>
      </c>
      <c r="G9754" s="37" t="str">
        <f t="shared" si="152"/>
        <v/>
      </c>
      <c r="H9754" s="40"/>
      <c r="I9754" s="37"/>
      <c r="J9754" s="36">
        <v>0</v>
      </c>
    </row>
    <row r="9755" spans="1:10" ht="15.75" hidden="1" thickBot="1" x14ac:dyDescent="0.3">
      <c r="A9755" s="238"/>
      <c r="B9755" s="241"/>
      <c r="C9755" s="41" t="s">
        <v>11425</v>
      </c>
      <c r="D9755" s="41" t="s">
        <v>162</v>
      </c>
      <c r="E9755" s="201">
        <v>1</v>
      </c>
      <c r="F9755" s="200">
        <v>290.71899999999999</v>
      </c>
      <c r="G9755" s="37">
        <f t="shared" si="152"/>
        <v>290.71899999999999</v>
      </c>
      <c r="H9755" s="44">
        <f>SUM(G9755:G9761)</f>
        <v>404.64451999999994</v>
      </c>
      <c r="I9755" s="45"/>
      <c r="J9755" s="36">
        <v>0</v>
      </c>
    </row>
    <row r="9756" spans="1:10" ht="39" hidden="1" thickBot="1" x14ac:dyDescent="0.3">
      <c r="A9756" s="238"/>
      <c r="B9756" s="241"/>
      <c r="C9756" s="41" t="s">
        <v>10968</v>
      </c>
      <c r="D9756" s="41" t="s">
        <v>83</v>
      </c>
      <c r="E9756" s="201">
        <v>1.7050000000000001</v>
      </c>
      <c r="F9756" s="206">
        <v>0.38949999999999996</v>
      </c>
      <c r="G9756" s="37">
        <f t="shared" si="152"/>
        <v>0.66409750000000001</v>
      </c>
      <c r="H9756" s="40"/>
      <c r="I9756" s="37"/>
      <c r="J9756" s="36">
        <v>0</v>
      </c>
    </row>
    <row r="9757" spans="1:10" ht="15.75" hidden="1" thickBot="1" x14ac:dyDescent="0.3">
      <c r="A9757" s="238"/>
      <c r="B9757" s="241"/>
      <c r="C9757" s="41" t="s">
        <v>10793</v>
      </c>
      <c r="D9757" s="41" t="s">
        <v>1044</v>
      </c>
      <c r="E9757" s="201">
        <v>0.748</v>
      </c>
      <c r="F9757" s="206">
        <v>41.001999999999995</v>
      </c>
      <c r="G9757" s="37">
        <f t="shared" si="152"/>
        <v>30.669495999999995</v>
      </c>
      <c r="H9757" s="40"/>
      <c r="I9757" s="37"/>
      <c r="J9757" s="36">
        <v>0</v>
      </c>
    </row>
    <row r="9758" spans="1:10" ht="26.25" hidden="1" thickBot="1" x14ac:dyDescent="0.3">
      <c r="A9758" s="238"/>
      <c r="B9758" s="241"/>
      <c r="C9758" s="41" t="s">
        <v>10719</v>
      </c>
      <c r="D9758" s="41" t="s">
        <v>1302</v>
      </c>
      <c r="E9758" s="201">
        <v>2.3220000000000001</v>
      </c>
      <c r="F9758" s="206">
        <v>2.4889999999999999</v>
      </c>
      <c r="G9758" s="37">
        <f t="shared" si="152"/>
        <v>5.779458</v>
      </c>
      <c r="H9758" s="40"/>
      <c r="I9758" s="37"/>
      <c r="J9758" s="36">
        <v>0</v>
      </c>
    </row>
    <row r="9759" spans="1:10" ht="15.75" hidden="1" thickBot="1" x14ac:dyDescent="0.3">
      <c r="A9759" s="238"/>
      <c r="B9759" s="241"/>
      <c r="C9759" s="41" t="s">
        <v>10777</v>
      </c>
      <c r="D9759" s="41" t="s">
        <v>83</v>
      </c>
      <c r="E9759" s="201">
        <v>0.309</v>
      </c>
      <c r="F9759" s="206">
        <v>28.148499999999999</v>
      </c>
      <c r="G9759" s="37">
        <f t="shared" si="152"/>
        <v>8.6978864999999992</v>
      </c>
      <c r="H9759" s="40"/>
      <c r="I9759" s="37"/>
      <c r="J9759" s="36">
        <v>0</v>
      </c>
    </row>
    <row r="9760" spans="1:10" ht="15.75" hidden="1" thickBot="1" x14ac:dyDescent="0.3">
      <c r="A9760" s="238"/>
      <c r="B9760" s="241"/>
      <c r="C9760" s="41" t="s">
        <v>10601</v>
      </c>
      <c r="D9760" s="41" t="s">
        <v>2800</v>
      </c>
      <c r="E9760" s="201">
        <v>1.3779999999999999</v>
      </c>
      <c r="F9760" s="206">
        <v>22.097000000000001</v>
      </c>
      <c r="G9760" s="37">
        <f t="shared" si="152"/>
        <v>30.449666000000001</v>
      </c>
      <c r="H9760" s="40"/>
      <c r="I9760" s="37"/>
      <c r="J9760" s="36">
        <v>0</v>
      </c>
    </row>
    <row r="9761" spans="1:10" ht="15.75" hidden="1" thickBot="1" x14ac:dyDescent="0.3">
      <c r="A9761" s="238"/>
      <c r="B9761" s="241"/>
      <c r="C9761" s="41" t="s">
        <v>10618</v>
      </c>
      <c r="D9761" s="41" t="s">
        <v>2800</v>
      </c>
      <c r="E9761" s="201">
        <v>1.4179999999999999</v>
      </c>
      <c r="F9761" s="206">
        <v>26.562000000000001</v>
      </c>
      <c r="G9761" s="37">
        <f t="shared" si="152"/>
        <v>37.664915999999998</v>
      </c>
      <c r="H9761" s="40"/>
      <c r="I9761" s="37"/>
      <c r="J9761" s="36">
        <v>0</v>
      </c>
    </row>
    <row r="9762" spans="1:10" ht="15.75" hidden="1" thickBot="1" x14ac:dyDescent="0.3">
      <c r="A9762" s="239"/>
      <c r="B9762" s="242"/>
      <c r="C9762" s="46"/>
      <c r="D9762" s="46"/>
      <c r="E9762" s="202"/>
      <c r="F9762" s="203" t="s">
        <v>13</v>
      </c>
      <c r="G9762" s="48" t="str">
        <f t="shared" si="152"/>
        <v/>
      </c>
      <c r="H9762" s="50"/>
      <c r="I9762" s="37"/>
      <c r="J9762" s="36">
        <v>0</v>
      </c>
    </row>
    <row r="9763" spans="1:10" ht="15.75" hidden="1" thickBot="1" x14ac:dyDescent="0.3">
      <c r="A9763" s="237" t="s">
        <v>2335</v>
      </c>
      <c r="B9763" s="240" t="s">
        <v>9834</v>
      </c>
      <c r="C9763" s="31"/>
      <c r="D9763" s="32" t="s">
        <v>68</v>
      </c>
      <c r="E9763" s="197"/>
      <c r="F9763" s="204" t="s">
        <v>13</v>
      </c>
      <c r="G9763" s="33" t="str">
        <f t="shared" si="152"/>
        <v/>
      </c>
      <c r="H9763" s="34"/>
      <c r="I9763" s="35"/>
      <c r="J9763" s="36">
        <v>0</v>
      </c>
    </row>
    <row r="9764" spans="1:10" ht="15.75" hidden="1" thickBot="1" x14ac:dyDescent="0.3">
      <c r="A9764" s="238"/>
      <c r="B9764" s="241"/>
      <c r="C9764" s="38"/>
      <c r="D9764" s="38"/>
      <c r="E9764" s="199"/>
      <c r="F9764" s="205" t="s">
        <v>13</v>
      </c>
      <c r="G9764" s="37" t="str">
        <f t="shared" si="152"/>
        <v/>
      </c>
      <c r="H9764" s="40"/>
      <c r="I9764" s="37"/>
      <c r="J9764" s="36">
        <v>0</v>
      </c>
    </row>
    <row r="9765" spans="1:10" ht="15.75" hidden="1" thickBot="1" x14ac:dyDescent="0.3">
      <c r="A9765" s="238"/>
      <c r="B9765" s="241"/>
      <c r="C9765" s="41" t="s">
        <v>11425</v>
      </c>
      <c r="D9765" s="41" t="s">
        <v>162</v>
      </c>
      <c r="E9765" s="201">
        <v>1</v>
      </c>
      <c r="F9765" s="200">
        <v>290.71899999999999</v>
      </c>
      <c r="G9765" s="37">
        <f t="shared" si="152"/>
        <v>290.71899999999999</v>
      </c>
      <c r="H9765" s="44">
        <f>SUM(G9765:G9771)</f>
        <v>404.64451999999994</v>
      </c>
      <c r="I9765" s="45"/>
      <c r="J9765" s="36">
        <v>0</v>
      </c>
    </row>
    <row r="9766" spans="1:10" ht="39" hidden="1" thickBot="1" x14ac:dyDescent="0.3">
      <c r="A9766" s="238"/>
      <c r="B9766" s="241"/>
      <c r="C9766" s="41" t="s">
        <v>10968</v>
      </c>
      <c r="D9766" s="41" t="s">
        <v>83</v>
      </c>
      <c r="E9766" s="201">
        <v>1.7050000000000001</v>
      </c>
      <c r="F9766" s="206">
        <v>0.38949999999999996</v>
      </c>
      <c r="G9766" s="37">
        <f t="shared" si="152"/>
        <v>0.66409750000000001</v>
      </c>
      <c r="H9766" s="40"/>
      <c r="I9766" s="37"/>
      <c r="J9766" s="36">
        <v>0</v>
      </c>
    </row>
    <row r="9767" spans="1:10" ht="15.75" hidden="1" thickBot="1" x14ac:dyDescent="0.3">
      <c r="A9767" s="238"/>
      <c r="B9767" s="241"/>
      <c r="C9767" s="41" t="s">
        <v>10793</v>
      </c>
      <c r="D9767" s="41" t="s">
        <v>1044</v>
      </c>
      <c r="E9767" s="201">
        <v>0.748</v>
      </c>
      <c r="F9767" s="206">
        <v>41.001999999999995</v>
      </c>
      <c r="G9767" s="37">
        <f t="shared" si="152"/>
        <v>30.669495999999995</v>
      </c>
      <c r="H9767" s="40"/>
      <c r="I9767" s="37"/>
      <c r="J9767" s="36">
        <v>0</v>
      </c>
    </row>
    <row r="9768" spans="1:10" ht="26.25" hidden="1" thickBot="1" x14ac:dyDescent="0.3">
      <c r="A9768" s="238"/>
      <c r="B9768" s="241"/>
      <c r="C9768" s="41" t="s">
        <v>10719</v>
      </c>
      <c r="D9768" s="41" t="s">
        <v>1302</v>
      </c>
      <c r="E9768" s="201">
        <v>2.3220000000000001</v>
      </c>
      <c r="F9768" s="206">
        <v>2.4889999999999999</v>
      </c>
      <c r="G9768" s="37">
        <f t="shared" si="152"/>
        <v>5.779458</v>
      </c>
      <c r="H9768" s="40"/>
      <c r="I9768" s="37"/>
      <c r="J9768" s="36">
        <v>0</v>
      </c>
    </row>
    <row r="9769" spans="1:10" ht="15.75" hidden="1" thickBot="1" x14ac:dyDescent="0.3">
      <c r="A9769" s="238"/>
      <c r="B9769" s="241"/>
      <c r="C9769" s="41" t="s">
        <v>10777</v>
      </c>
      <c r="D9769" s="41" t="s">
        <v>83</v>
      </c>
      <c r="E9769" s="201">
        <v>0.309</v>
      </c>
      <c r="F9769" s="206">
        <v>28.148499999999999</v>
      </c>
      <c r="G9769" s="37">
        <f t="shared" si="152"/>
        <v>8.6978864999999992</v>
      </c>
      <c r="H9769" s="40"/>
      <c r="I9769" s="37"/>
      <c r="J9769" s="36">
        <v>0</v>
      </c>
    </row>
    <row r="9770" spans="1:10" ht="15.75" hidden="1" thickBot="1" x14ac:dyDescent="0.3">
      <c r="A9770" s="238"/>
      <c r="B9770" s="241"/>
      <c r="C9770" s="41" t="s">
        <v>10601</v>
      </c>
      <c r="D9770" s="41" t="s">
        <v>2800</v>
      </c>
      <c r="E9770" s="201">
        <v>1.3779999999999999</v>
      </c>
      <c r="F9770" s="206">
        <v>22.097000000000001</v>
      </c>
      <c r="G9770" s="37">
        <f t="shared" si="152"/>
        <v>30.449666000000001</v>
      </c>
      <c r="H9770" s="40"/>
      <c r="I9770" s="37"/>
      <c r="J9770" s="36">
        <v>0</v>
      </c>
    </row>
    <row r="9771" spans="1:10" ht="15.75" hidden="1" thickBot="1" x14ac:dyDescent="0.3">
      <c r="A9771" s="238"/>
      <c r="B9771" s="241"/>
      <c r="C9771" s="41" t="s">
        <v>10618</v>
      </c>
      <c r="D9771" s="41" t="s">
        <v>2800</v>
      </c>
      <c r="E9771" s="201">
        <v>1.4179999999999999</v>
      </c>
      <c r="F9771" s="206">
        <v>26.562000000000001</v>
      </c>
      <c r="G9771" s="37">
        <f t="shared" si="152"/>
        <v>37.664915999999998</v>
      </c>
      <c r="H9771" s="40"/>
      <c r="I9771" s="37"/>
      <c r="J9771" s="36">
        <v>0</v>
      </c>
    </row>
    <row r="9772" spans="1:10" ht="15.75" hidden="1" thickBot="1" x14ac:dyDescent="0.3">
      <c r="A9772" s="239"/>
      <c r="B9772" s="242"/>
      <c r="C9772" s="46"/>
      <c r="D9772" s="46"/>
      <c r="E9772" s="202"/>
      <c r="F9772" s="203" t="s">
        <v>13</v>
      </c>
      <c r="G9772" s="48" t="str">
        <f t="shared" si="152"/>
        <v/>
      </c>
      <c r="H9772" s="50"/>
      <c r="I9772" s="37"/>
      <c r="J9772" s="36">
        <v>0</v>
      </c>
    </row>
    <row r="9773" spans="1:10" ht="15.75" hidden="1" thickBot="1" x14ac:dyDescent="0.3">
      <c r="A9773" s="237" t="s">
        <v>2336</v>
      </c>
      <c r="B9773" s="240" t="s">
        <v>9839</v>
      </c>
      <c r="C9773" s="31"/>
      <c r="D9773" s="32" t="s">
        <v>18</v>
      </c>
      <c r="E9773" s="197"/>
      <c r="F9773" s="204" t="s">
        <v>13</v>
      </c>
      <c r="G9773" s="33" t="str">
        <f t="shared" si="152"/>
        <v/>
      </c>
      <c r="H9773" s="34"/>
      <c r="I9773" s="35"/>
      <c r="J9773" s="36">
        <v>0</v>
      </c>
    </row>
    <row r="9774" spans="1:10" ht="15.75" hidden="1" thickBot="1" x14ac:dyDescent="0.3">
      <c r="A9774" s="238"/>
      <c r="B9774" s="241"/>
      <c r="C9774" s="38"/>
      <c r="D9774" s="38"/>
      <c r="E9774" s="199"/>
      <c r="F9774" s="205" t="s">
        <v>13</v>
      </c>
      <c r="G9774" s="37" t="str">
        <f t="shared" si="152"/>
        <v/>
      </c>
      <c r="H9774" s="40"/>
      <c r="I9774" s="37"/>
      <c r="J9774" s="36">
        <v>0</v>
      </c>
    </row>
    <row r="9775" spans="1:10" ht="26.25" hidden="1" thickBot="1" x14ac:dyDescent="0.3">
      <c r="A9775" s="238"/>
      <c r="B9775" s="241"/>
      <c r="C9775" s="41" t="s">
        <v>10783</v>
      </c>
      <c r="D9775" s="41" t="s">
        <v>2880</v>
      </c>
      <c r="E9775" s="201">
        <v>1.1999999999999999E-3</v>
      </c>
      <c r="F9775" s="200">
        <v>194.8355</v>
      </c>
      <c r="G9775" s="37">
        <f t="shared" si="152"/>
        <v>0.23380259999999997</v>
      </c>
      <c r="H9775" s="44">
        <f>SUM(G9775:G9782)</f>
        <v>1285.3890537133534</v>
      </c>
      <c r="I9775" s="45"/>
      <c r="J9775" s="36">
        <v>0</v>
      </c>
    </row>
    <row r="9776" spans="1:10" ht="26.25" hidden="1" thickBot="1" x14ac:dyDescent="0.3">
      <c r="A9776" s="238"/>
      <c r="B9776" s="241"/>
      <c r="C9776" s="41" t="s">
        <v>11726</v>
      </c>
      <c r="D9776" s="41" t="s">
        <v>1050</v>
      </c>
      <c r="E9776" s="201">
        <v>7.6799999999999993E-2</v>
      </c>
      <c r="F9776" s="200">
        <v>24.785499999999999</v>
      </c>
      <c r="G9776" s="37">
        <f t="shared" si="152"/>
        <v>1.9035263999999998</v>
      </c>
      <c r="H9776" s="40"/>
      <c r="I9776" s="37"/>
      <c r="J9776" s="36">
        <v>0</v>
      </c>
    </row>
    <row r="9777" spans="1:10" ht="26.25" hidden="1" thickBot="1" x14ac:dyDescent="0.3">
      <c r="A9777" s="238"/>
      <c r="B9777" s="241"/>
      <c r="C9777" s="41" t="s">
        <v>11727</v>
      </c>
      <c r="D9777" s="41" t="s">
        <v>10703</v>
      </c>
      <c r="E9777" s="201">
        <v>0.25850000000000001</v>
      </c>
      <c r="F9777" s="206">
        <v>24.310499999999998</v>
      </c>
      <c r="G9777" s="37">
        <f t="shared" si="152"/>
        <v>6.2842642499999997</v>
      </c>
      <c r="H9777" s="40"/>
      <c r="I9777" s="37"/>
      <c r="J9777" s="36">
        <v>0</v>
      </c>
    </row>
    <row r="9778" spans="1:10" ht="51.75" hidden="1" thickBot="1" x14ac:dyDescent="0.3">
      <c r="A9778" s="238"/>
      <c r="B9778" s="241"/>
      <c r="C9778" s="41" t="s">
        <v>11728</v>
      </c>
      <c r="D9778" s="41" t="s">
        <v>83</v>
      </c>
      <c r="E9778" s="201">
        <v>1</v>
      </c>
      <c r="F9778" s="206">
        <v>1174.1145000000001</v>
      </c>
      <c r="G9778" s="37">
        <f t="shared" si="152"/>
        <v>1174.1145000000001</v>
      </c>
      <c r="H9778" s="40"/>
      <c r="I9778" s="37"/>
      <c r="J9778" s="36">
        <v>0</v>
      </c>
    </row>
    <row r="9779" spans="1:10" ht="39" hidden="1" thickBot="1" x14ac:dyDescent="0.3">
      <c r="A9779" s="238"/>
      <c r="B9779" s="241"/>
      <c r="C9779" s="41" t="s">
        <v>11330</v>
      </c>
      <c r="D9779" s="41" t="s">
        <v>2880</v>
      </c>
      <c r="E9779" s="201">
        <v>1.6000000000000001E-3</v>
      </c>
      <c r="F9779" s="209">
        <f>IF(ISNUMBER('Comp.Aux1'!$G$400), 'Comp.Aux1'!$G$400, 0)</f>
        <v>816.29775548750001</v>
      </c>
      <c r="G9779" s="37">
        <f t="shared" si="152"/>
        <v>1.3060764087800001</v>
      </c>
      <c r="H9779" s="40"/>
      <c r="I9779" s="37"/>
      <c r="J9779" s="36">
        <v>0</v>
      </c>
    </row>
    <row r="9780" spans="1:10" ht="15.75" hidden="1" thickBot="1" x14ac:dyDescent="0.3">
      <c r="A9780" s="238"/>
      <c r="B9780" s="241"/>
      <c r="C9780" s="41" t="s">
        <v>10607</v>
      </c>
      <c r="D9780" s="41" t="s">
        <v>2800</v>
      </c>
      <c r="E9780" s="201">
        <v>1.8461000000000001</v>
      </c>
      <c r="F9780" s="206">
        <v>28.6995</v>
      </c>
      <c r="G9780" s="37">
        <f t="shared" si="152"/>
        <v>52.982146950000001</v>
      </c>
      <c r="H9780" s="40"/>
      <c r="I9780" s="37"/>
      <c r="J9780" s="36">
        <v>0</v>
      </c>
    </row>
    <row r="9781" spans="1:10" ht="15.75" hidden="1" thickBot="1" x14ac:dyDescent="0.3">
      <c r="A9781" s="238"/>
      <c r="B9781" s="241"/>
      <c r="C9781" s="41" t="s">
        <v>10601</v>
      </c>
      <c r="D9781" s="41" t="s">
        <v>2800</v>
      </c>
      <c r="E9781" s="201">
        <v>1.2307999999999999</v>
      </c>
      <c r="F9781" s="206">
        <v>22.097000000000001</v>
      </c>
      <c r="G9781" s="37">
        <f t="shared" si="152"/>
        <v>27.1969876</v>
      </c>
      <c r="H9781" s="40"/>
      <c r="I9781" s="37"/>
      <c r="J9781" s="36">
        <v>0</v>
      </c>
    </row>
    <row r="9782" spans="1:10" ht="39" hidden="1" thickBot="1" x14ac:dyDescent="0.3">
      <c r="A9782" s="238"/>
      <c r="B9782" s="241"/>
      <c r="C9782" s="41" t="s">
        <v>11359</v>
      </c>
      <c r="D9782" s="41" t="s">
        <v>2880</v>
      </c>
      <c r="E9782" s="201">
        <v>2.2200000000000001E-2</v>
      </c>
      <c r="F9782" s="206">
        <v>962.51123894475018</v>
      </c>
      <c r="G9782" s="37">
        <f t="shared" si="152"/>
        <v>21.367749504573453</v>
      </c>
      <c r="H9782" s="40"/>
      <c r="I9782" s="37"/>
      <c r="J9782" s="36">
        <v>0</v>
      </c>
    </row>
    <row r="9783" spans="1:10" ht="15.75" hidden="1" thickBot="1" x14ac:dyDescent="0.3">
      <c r="A9783" s="239"/>
      <c r="B9783" s="242"/>
      <c r="C9783" s="46"/>
      <c r="D9783" s="46"/>
      <c r="E9783" s="202"/>
      <c r="F9783" s="203" t="s">
        <v>13</v>
      </c>
      <c r="G9783" s="48" t="str">
        <f t="shared" si="152"/>
        <v/>
      </c>
      <c r="H9783" s="50"/>
      <c r="I9783" s="37"/>
      <c r="J9783" s="36">
        <v>0</v>
      </c>
    </row>
    <row r="9784" spans="1:10" ht="15.75" hidden="1" thickBot="1" x14ac:dyDescent="0.3">
      <c r="A9784" s="237" t="s">
        <v>2337</v>
      </c>
      <c r="B9784" s="240" t="s">
        <v>9840</v>
      </c>
      <c r="C9784" s="31"/>
      <c r="D9784" s="32" t="s">
        <v>106</v>
      </c>
      <c r="E9784" s="197"/>
      <c r="F9784" s="204" t="s">
        <v>13</v>
      </c>
      <c r="G9784" s="33" t="str">
        <f t="shared" si="152"/>
        <v/>
      </c>
      <c r="H9784" s="34"/>
      <c r="I9784" s="35"/>
      <c r="J9784" s="36">
        <v>0</v>
      </c>
    </row>
    <row r="9785" spans="1:10" ht="15.75" hidden="1" thickBot="1" x14ac:dyDescent="0.3">
      <c r="A9785" s="238"/>
      <c r="B9785" s="241"/>
      <c r="C9785" s="38"/>
      <c r="D9785" s="38"/>
      <c r="E9785" s="199"/>
      <c r="F9785" s="205" t="s">
        <v>13</v>
      </c>
      <c r="G9785" s="37" t="str">
        <f t="shared" si="152"/>
        <v/>
      </c>
      <c r="H9785" s="40"/>
      <c r="I9785" s="37"/>
      <c r="J9785" s="36">
        <v>0</v>
      </c>
    </row>
    <row r="9786" spans="1:10" ht="15.75" hidden="1" thickBot="1" x14ac:dyDescent="0.3">
      <c r="A9786" s="238"/>
      <c r="B9786" s="241"/>
      <c r="C9786" s="41" t="s">
        <v>11629</v>
      </c>
      <c r="D9786" s="41" t="s">
        <v>1302</v>
      </c>
      <c r="E9786" s="201">
        <v>1.0492999999999999</v>
      </c>
      <c r="F9786" s="200">
        <v>46.977499999999999</v>
      </c>
      <c r="G9786" s="37">
        <f t="shared" si="152"/>
        <v>49.293490749999997</v>
      </c>
      <c r="H9786" s="44">
        <f>SUM(G9786:G9789)</f>
        <v>51.80612674999999</v>
      </c>
      <c r="I9786" s="45"/>
      <c r="J9786" s="36">
        <v>0</v>
      </c>
    </row>
    <row r="9787" spans="1:10" ht="15.75" hidden="1" thickBot="1" x14ac:dyDescent="0.3">
      <c r="A9787" s="238"/>
      <c r="B9787" s="241"/>
      <c r="C9787" s="41" t="s">
        <v>11111</v>
      </c>
      <c r="D9787" s="41" t="s">
        <v>83</v>
      </c>
      <c r="E9787" s="201">
        <v>1.15E-2</v>
      </c>
      <c r="F9787" s="200">
        <v>2.2039999999999997</v>
      </c>
      <c r="G9787" s="37">
        <f t="shared" si="152"/>
        <v>2.5345999999999997E-2</v>
      </c>
      <c r="H9787" s="40"/>
      <c r="I9787" s="37"/>
      <c r="J9787" s="36">
        <v>0</v>
      </c>
    </row>
    <row r="9788" spans="1:10" ht="26.25" hidden="1" thickBot="1" x14ac:dyDescent="0.3">
      <c r="A9788" s="238"/>
      <c r="B9788" s="241"/>
      <c r="C9788" s="41" t="s">
        <v>10641</v>
      </c>
      <c r="D9788" s="41" t="s">
        <v>2800</v>
      </c>
      <c r="E9788" s="201">
        <v>4.9399999999999999E-2</v>
      </c>
      <c r="F9788" s="206">
        <v>22.324999999999999</v>
      </c>
      <c r="G9788" s="37">
        <f t="shared" si="152"/>
        <v>1.1028549999999999</v>
      </c>
      <c r="H9788" s="40"/>
      <c r="I9788" s="37"/>
      <c r="J9788" s="36">
        <v>0</v>
      </c>
    </row>
    <row r="9789" spans="1:10" ht="26.25" hidden="1" thickBot="1" x14ac:dyDescent="0.3">
      <c r="A9789" s="238"/>
      <c r="B9789" s="241"/>
      <c r="C9789" s="41" t="s">
        <v>10614</v>
      </c>
      <c r="D9789" s="41" t="s">
        <v>2800</v>
      </c>
      <c r="E9789" s="201">
        <v>4.9399999999999999E-2</v>
      </c>
      <c r="F9789" s="206">
        <v>28.024999999999999</v>
      </c>
      <c r="G9789" s="37">
        <f t="shared" si="152"/>
        <v>1.3844349999999999</v>
      </c>
      <c r="H9789" s="40"/>
      <c r="I9789" s="37"/>
      <c r="J9789" s="36">
        <v>0</v>
      </c>
    </row>
    <row r="9790" spans="1:10" ht="15.75" hidden="1" thickBot="1" x14ac:dyDescent="0.3">
      <c r="A9790" s="239"/>
      <c r="B9790" s="242"/>
      <c r="C9790" s="46"/>
      <c r="D9790" s="46"/>
      <c r="E9790" s="202"/>
      <c r="F9790" s="203" t="s">
        <v>13</v>
      </c>
      <c r="G9790" s="48" t="str">
        <f t="shared" si="152"/>
        <v/>
      </c>
      <c r="H9790" s="50"/>
      <c r="I9790" s="37"/>
      <c r="J9790" s="36">
        <v>0</v>
      </c>
    </row>
    <row r="9791" spans="1:10" ht="15.75" hidden="1" thickBot="1" x14ac:dyDescent="0.3">
      <c r="A9791" s="237" t="s">
        <v>2338</v>
      </c>
      <c r="B9791" s="240" t="s">
        <v>9841</v>
      </c>
      <c r="C9791" s="31"/>
      <c r="D9791" s="32" t="s">
        <v>106</v>
      </c>
      <c r="E9791" s="197"/>
      <c r="F9791" s="204" t="s">
        <v>13</v>
      </c>
      <c r="G9791" s="33" t="str">
        <f t="shared" si="152"/>
        <v/>
      </c>
      <c r="H9791" s="34"/>
      <c r="I9791" s="35"/>
      <c r="J9791" s="36">
        <v>0</v>
      </c>
    </row>
    <row r="9792" spans="1:10" ht="15.75" hidden="1" thickBot="1" x14ac:dyDescent="0.3">
      <c r="A9792" s="238"/>
      <c r="B9792" s="241"/>
      <c r="C9792" s="38"/>
      <c r="D9792" s="38"/>
      <c r="E9792" s="199"/>
      <c r="F9792" s="205" t="s">
        <v>13</v>
      </c>
      <c r="G9792" s="37" t="str">
        <f t="shared" si="152"/>
        <v/>
      </c>
      <c r="H9792" s="40"/>
      <c r="I9792" s="37"/>
      <c r="J9792" s="36">
        <v>0</v>
      </c>
    </row>
    <row r="9793" spans="1:10" ht="15.75" hidden="1" thickBot="1" x14ac:dyDescent="0.3">
      <c r="A9793" s="238"/>
      <c r="B9793" s="241"/>
      <c r="C9793" s="41" t="s">
        <v>11631</v>
      </c>
      <c r="D9793" s="41" t="s">
        <v>1302</v>
      </c>
      <c r="E9793" s="201">
        <v>1.0492999999999999</v>
      </c>
      <c r="F9793" s="200">
        <v>102.27699999999999</v>
      </c>
      <c r="G9793" s="37">
        <f t="shared" si="152"/>
        <v>107.31925609999998</v>
      </c>
      <c r="H9793" s="44">
        <f>SUM(G9793:G9796)</f>
        <v>110.13204269999999</v>
      </c>
      <c r="I9793" s="45"/>
      <c r="J9793" s="36">
        <v>0</v>
      </c>
    </row>
    <row r="9794" spans="1:10" ht="15.75" hidden="1" thickBot="1" x14ac:dyDescent="0.3">
      <c r="A9794" s="238"/>
      <c r="B9794" s="241"/>
      <c r="C9794" s="41" t="s">
        <v>11111</v>
      </c>
      <c r="D9794" s="41" t="s">
        <v>83</v>
      </c>
      <c r="E9794" s="201">
        <v>1.29E-2</v>
      </c>
      <c r="F9794" s="200">
        <v>2.2039999999999997</v>
      </c>
      <c r="G9794" s="37">
        <f t="shared" si="152"/>
        <v>2.8431599999999998E-2</v>
      </c>
      <c r="H9794" s="40"/>
      <c r="I9794" s="37"/>
      <c r="J9794" s="36">
        <v>0</v>
      </c>
    </row>
    <row r="9795" spans="1:10" ht="26.25" hidden="1" thickBot="1" x14ac:dyDescent="0.3">
      <c r="A9795" s="238"/>
      <c r="B9795" s="241"/>
      <c r="C9795" s="41" t="s">
        <v>10641</v>
      </c>
      <c r="D9795" s="41" t="s">
        <v>2800</v>
      </c>
      <c r="E9795" s="201">
        <v>5.5300000000000002E-2</v>
      </c>
      <c r="F9795" s="206">
        <v>22.324999999999999</v>
      </c>
      <c r="G9795" s="37">
        <f t="shared" si="152"/>
        <v>1.2345725000000001</v>
      </c>
      <c r="H9795" s="40"/>
      <c r="I9795" s="37"/>
      <c r="J9795" s="36">
        <v>0</v>
      </c>
    </row>
    <row r="9796" spans="1:10" ht="26.25" hidden="1" thickBot="1" x14ac:dyDescent="0.3">
      <c r="A9796" s="238"/>
      <c r="B9796" s="241"/>
      <c r="C9796" s="41" t="s">
        <v>10614</v>
      </c>
      <c r="D9796" s="41" t="s">
        <v>2800</v>
      </c>
      <c r="E9796" s="201">
        <v>5.5300000000000002E-2</v>
      </c>
      <c r="F9796" s="206">
        <v>28.024999999999999</v>
      </c>
      <c r="G9796" s="37">
        <f t="shared" si="152"/>
        <v>1.5497825000000001</v>
      </c>
      <c r="H9796" s="40"/>
      <c r="I9796" s="37"/>
      <c r="J9796" s="36">
        <v>0</v>
      </c>
    </row>
    <row r="9797" spans="1:10" ht="15.75" hidden="1" thickBot="1" x14ac:dyDescent="0.3">
      <c r="A9797" s="239"/>
      <c r="B9797" s="242"/>
      <c r="C9797" s="46"/>
      <c r="D9797" s="46"/>
      <c r="E9797" s="202"/>
      <c r="F9797" s="203" t="s">
        <v>13</v>
      </c>
      <c r="G9797" s="48" t="str">
        <f t="shared" si="152"/>
        <v/>
      </c>
      <c r="H9797" s="50"/>
      <c r="I9797" s="37"/>
      <c r="J9797" s="36">
        <v>0</v>
      </c>
    </row>
    <row r="9798" spans="1:10" ht="15.75" hidden="1" thickBot="1" x14ac:dyDescent="0.3">
      <c r="A9798" s="237" t="s">
        <v>2339</v>
      </c>
      <c r="B9798" s="240" t="s">
        <v>9842</v>
      </c>
      <c r="C9798" s="31"/>
      <c r="D9798" s="32" t="s">
        <v>18</v>
      </c>
      <c r="E9798" s="197"/>
      <c r="F9798" s="204" t="s">
        <v>13</v>
      </c>
      <c r="G9798" s="33" t="str">
        <f t="shared" ref="G9798:G9861" si="153">IF(ISNUMBER(F9798),E9798*F9798,"")</f>
        <v/>
      </c>
      <c r="H9798" s="34"/>
      <c r="I9798" s="35"/>
      <c r="J9798" s="36">
        <v>0</v>
      </c>
    </row>
    <row r="9799" spans="1:10" ht="15.75" hidden="1" thickBot="1" x14ac:dyDescent="0.3">
      <c r="A9799" s="238"/>
      <c r="B9799" s="241"/>
      <c r="C9799" s="38"/>
      <c r="D9799" s="38"/>
      <c r="E9799" s="199"/>
      <c r="F9799" s="205" t="s">
        <v>13</v>
      </c>
      <c r="G9799" s="37" t="str">
        <f t="shared" si="153"/>
        <v/>
      </c>
      <c r="H9799" s="40"/>
      <c r="I9799" s="37"/>
      <c r="J9799" s="36">
        <v>0</v>
      </c>
    </row>
    <row r="9800" spans="1:10" ht="15.75" hidden="1" thickBot="1" x14ac:dyDescent="0.3">
      <c r="A9800" s="238"/>
      <c r="B9800" s="241"/>
      <c r="C9800" s="41" t="s">
        <v>11181</v>
      </c>
      <c r="D9800" s="41" t="s">
        <v>83</v>
      </c>
      <c r="E9800" s="201">
        <v>4.5199999999999997E-2</v>
      </c>
      <c r="F9800" s="200">
        <v>14.715499999999999</v>
      </c>
      <c r="G9800" s="37">
        <f t="shared" si="153"/>
        <v>0.66514059999999986</v>
      </c>
      <c r="H9800" s="44">
        <f>SUM(G9800:G9803)</f>
        <v>691.34601559999987</v>
      </c>
      <c r="I9800" s="45"/>
      <c r="J9800" s="36">
        <v>0</v>
      </c>
    </row>
    <row r="9801" spans="1:10" ht="15.75" hidden="1" thickBot="1" x14ac:dyDescent="0.3">
      <c r="A9801" s="238"/>
      <c r="B9801" s="241"/>
      <c r="C9801" s="41" t="s">
        <v>11589</v>
      </c>
      <c r="D9801" s="41" t="s">
        <v>83</v>
      </c>
      <c r="E9801" s="201">
        <v>1</v>
      </c>
      <c r="F9801" s="200">
        <v>654.303</v>
      </c>
      <c r="G9801" s="37">
        <f t="shared" si="153"/>
        <v>654.303</v>
      </c>
      <c r="H9801" s="40"/>
      <c r="I9801" s="37"/>
      <c r="J9801" s="36">
        <v>0</v>
      </c>
    </row>
    <row r="9802" spans="1:10" ht="26.25" hidden="1" thickBot="1" x14ac:dyDescent="0.3">
      <c r="A9802" s="238"/>
      <c r="B9802" s="241"/>
      <c r="C9802" s="41" t="s">
        <v>10641</v>
      </c>
      <c r="D9802" s="41" t="s">
        <v>2800</v>
      </c>
      <c r="E9802" s="201">
        <v>0.72250000000000003</v>
      </c>
      <c r="F9802" s="206">
        <v>22.324999999999999</v>
      </c>
      <c r="G9802" s="37">
        <f t="shared" si="153"/>
        <v>16.1298125</v>
      </c>
      <c r="H9802" s="40"/>
      <c r="I9802" s="37"/>
      <c r="J9802" s="36">
        <v>0</v>
      </c>
    </row>
    <row r="9803" spans="1:10" ht="26.25" hidden="1" thickBot="1" x14ac:dyDescent="0.3">
      <c r="A9803" s="238"/>
      <c r="B9803" s="241"/>
      <c r="C9803" s="41" t="s">
        <v>10614</v>
      </c>
      <c r="D9803" s="41" t="s">
        <v>2800</v>
      </c>
      <c r="E9803" s="201">
        <v>0.72250000000000003</v>
      </c>
      <c r="F9803" s="206">
        <v>28.024999999999999</v>
      </c>
      <c r="G9803" s="37">
        <f t="shared" si="153"/>
        <v>20.2480625</v>
      </c>
      <c r="H9803" s="40"/>
      <c r="I9803" s="37"/>
      <c r="J9803" s="36">
        <v>0</v>
      </c>
    </row>
    <row r="9804" spans="1:10" ht="15.75" hidden="1" thickBot="1" x14ac:dyDescent="0.3">
      <c r="A9804" s="239"/>
      <c r="B9804" s="242"/>
      <c r="C9804" s="46"/>
      <c r="D9804" s="46"/>
      <c r="E9804" s="202"/>
      <c r="F9804" s="203" t="s">
        <v>13</v>
      </c>
      <c r="G9804" s="48" t="str">
        <f t="shared" si="153"/>
        <v/>
      </c>
      <c r="H9804" s="50"/>
      <c r="I9804" s="37"/>
      <c r="J9804" s="36">
        <v>0</v>
      </c>
    </row>
    <row r="9805" spans="1:10" ht="15.75" hidden="1" thickBot="1" x14ac:dyDescent="0.3">
      <c r="A9805" s="237" t="s">
        <v>2340</v>
      </c>
      <c r="B9805" s="240" t="s">
        <v>9843</v>
      </c>
      <c r="C9805" s="31"/>
      <c r="D9805" s="32" t="s">
        <v>18</v>
      </c>
      <c r="E9805" s="197"/>
      <c r="F9805" s="204" t="s">
        <v>13</v>
      </c>
      <c r="G9805" s="33" t="str">
        <f t="shared" si="153"/>
        <v/>
      </c>
      <c r="H9805" s="34"/>
      <c r="I9805" s="35"/>
      <c r="J9805" s="36">
        <v>0</v>
      </c>
    </row>
    <row r="9806" spans="1:10" ht="15.75" hidden="1" thickBot="1" x14ac:dyDescent="0.3">
      <c r="A9806" s="238"/>
      <c r="B9806" s="241"/>
      <c r="C9806" s="38"/>
      <c r="D9806" s="38"/>
      <c r="E9806" s="199"/>
      <c r="F9806" s="205" t="s">
        <v>13</v>
      </c>
      <c r="G9806" s="37" t="str">
        <f t="shared" si="153"/>
        <v/>
      </c>
      <c r="H9806" s="40"/>
      <c r="I9806" s="37"/>
      <c r="J9806" s="36">
        <v>0</v>
      </c>
    </row>
    <row r="9807" spans="1:10" ht="15.75" hidden="1" thickBot="1" x14ac:dyDescent="0.3">
      <c r="A9807" s="238"/>
      <c r="B9807" s="241"/>
      <c r="C9807" s="41" t="s">
        <v>11181</v>
      </c>
      <c r="D9807" s="41" t="s">
        <v>83</v>
      </c>
      <c r="E9807" s="201">
        <v>3.0200000000000001E-2</v>
      </c>
      <c r="F9807" s="200">
        <v>14.715499999999999</v>
      </c>
      <c r="G9807" s="37">
        <f t="shared" si="153"/>
        <v>0.44440809999999997</v>
      </c>
      <c r="H9807" s="44">
        <f>SUM(G9807:G9810)</f>
        <v>282.71201809999997</v>
      </c>
      <c r="I9807" s="45"/>
      <c r="J9807" s="36">
        <v>0</v>
      </c>
    </row>
    <row r="9808" spans="1:10" ht="15.75" hidden="1" thickBot="1" x14ac:dyDescent="0.3">
      <c r="A9808" s="238"/>
      <c r="B9808" s="241"/>
      <c r="C9808" s="41" t="s">
        <v>11585</v>
      </c>
      <c r="D9808" s="41" t="s">
        <v>83</v>
      </c>
      <c r="E9808" s="201">
        <v>1</v>
      </c>
      <c r="F9808" s="200">
        <v>259.37849999999997</v>
      </c>
      <c r="G9808" s="37">
        <f t="shared" si="153"/>
        <v>259.37849999999997</v>
      </c>
      <c r="H9808" s="40"/>
      <c r="I9808" s="37"/>
      <c r="J9808" s="36">
        <v>0</v>
      </c>
    </row>
    <row r="9809" spans="1:10" ht="26.25" hidden="1" thickBot="1" x14ac:dyDescent="0.3">
      <c r="A9809" s="238"/>
      <c r="B9809" s="241"/>
      <c r="C9809" s="41" t="s">
        <v>10641</v>
      </c>
      <c r="D9809" s="41" t="s">
        <v>2800</v>
      </c>
      <c r="E9809" s="201">
        <v>0.4546</v>
      </c>
      <c r="F9809" s="206">
        <v>22.324999999999999</v>
      </c>
      <c r="G9809" s="37">
        <f t="shared" si="153"/>
        <v>10.148944999999999</v>
      </c>
      <c r="H9809" s="40"/>
      <c r="I9809" s="37"/>
      <c r="J9809" s="36">
        <v>0</v>
      </c>
    </row>
    <row r="9810" spans="1:10" ht="26.25" hidden="1" thickBot="1" x14ac:dyDescent="0.3">
      <c r="A9810" s="238"/>
      <c r="B9810" s="241"/>
      <c r="C9810" s="41" t="s">
        <v>10614</v>
      </c>
      <c r="D9810" s="41" t="s">
        <v>2800</v>
      </c>
      <c r="E9810" s="201">
        <v>0.4546</v>
      </c>
      <c r="F9810" s="206">
        <v>28.024999999999999</v>
      </c>
      <c r="G9810" s="37">
        <f t="shared" si="153"/>
        <v>12.740164999999999</v>
      </c>
      <c r="H9810" s="40"/>
      <c r="I9810" s="37"/>
      <c r="J9810" s="36">
        <v>0</v>
      </c>
    </row>
    <row r="9811" spans="1:10" ht="15.75" hidden="1" thickBot="1" x14ac:dyDescent="0.3">
      <c r="A9811" s="239"/>
      <c r="B9811" s="242"/>
      <c r="C9811" s="46"/>
      <c r="D9811" s="46"/>
      <c r="E9811" s="202"/>
      <c r="F9811" s="203" t="s">
        <v>13</v>
      </c>
      <c r="G9811" s="48" t="str">
        <f t="shared" si="153"/>
        <v/>
      </c>
      <c r="H9811" s="50"/>
      <c r="I9811" s="37"/>
      <c r="J9811" s="36">
        <v>0</v>
      </c>
    </row>
    <row r="9812" spans="1:10" ht="15.75" hidden="1" thickBot="1" x14ac:dyDescent="0.3">
      <c r="A9812" s="237" t="s">
        <v>2341</v>
      </c>
      <c r="B9812" s="240" t="s">
        <v>9844</v>
      </c>
      <c r="C9812" s="31"/>
      <c r="D9812" s="32" t="s">
        <v>106</v>
      </c>
      <c r="E9812" s="197"/>
      <c r="F9812" s="204" t="s">
        <v>13</v>
      </c>
      <c r="G9812" s="33" t="str">
        <f t="shared" si="153"/>
        <v/>
      </c>
      <c r="H9812" s="34"/>
      <c r="I9812" s="35"/>
      <c r="J9812" s="36">
        <v>0</v>
      </c>
    </row>
    <row r="9813" spans="1:10" ht="15.75" hidden="1" thickBot="1" x14ac:dyDescent="0.3">
      <c r="A9813" s="238"/>
      <c r="B9813" s="241"/>
      <c r="C9813" s="38"/>
      <c r="D9813" s="38"/>
      <c r="E9813" s="199"/>
      <c r="F9813" s="205" t="s">
        <v>13</v>
      </c>
      <c r="G9813" s="37" t="str">
        <f t="shared" si="153"/>
        <v/>
      </c>
      <c r="H9813" s="40"/>
      <c r="I9813" s="37"/>
      <c r="J9813" s="36">
        <v>0</v>
      </c>
    </row>
    <row r="9814" spans="1:10" ht="26.25" hidden="1" thickBot="1" x14ac:dyDescent="0.3">
      <c r="A9814" s="238"/>
      <c r="B9814" s="241"/>
      <c r="C9814" s="41" t="s">
        <v>10859</v>
      </c>
      <c r="D9814" s="41" t="s">
        <v>1044</v>
      </c>
      <c r="E9814" s="201">
        <v>0.17300000000000001</v>
      </c>
      <c r="F9814" s="200">
        <v>7.6189999999999989</v>
      </c>
      <c r="G9814" s="37">
        <f t="shared" si="153"/>
        <v>1.318087</v>
      </c>
      <c r="H9814" s="44">
        <f>SUM(G9814:G9822)</f>
        <v>41.277204303999994</v>
      </c>
      <c r="I9814" s="45"/>
      <c r="J9814" s="36">
        <v>0</v>
      </c>
    </row>
    <row r="9815" spans="1:10" ht="15.75" hidden="1" thickBot="1" x14ac:dyDescent="0.3">
      <c r="A9815" s="238"/>
      <c r="B9815" s="241"/>
      <c r="C9815" s="41" t="s">
        <v>2342</v>
      </c>
      <c r="D9815" s="41" t="s">
        <v>162</v>
      </c>
      <c r="E9815" s="201">
        <v>0.02</v>
      </c>
      <c r="F9815" s="200" t="s">
        <v>13</v>
      </c>
      <c r="G9815" s="37" t="str">
        <f t="shared" si="153"/>
        <v/>
      </c>
      <c r="H9815" s="40"/>
      <c r="I9815" s="37"/>
      <c r="J9815" s="36">
        <v>0</v>
      </c>
    </row>
    <row r="9816" spans="1:10" ht="15.75" hidden="1" thickBot="1" x14ac:dyDescent="0.3">
      <c r="A9816" s="238"/>
      <c r="B9816" s="241"/>
      <c r="C9816" s="41" t="s">
        <v>10878</v>
      </c>
      <c r="D9816" s="41" t="s">
        <v>1044</v>
      </c>
      <c r="E9816" s="201">
        <v>0.20338800000000001</v>
      </c>
      <c r="F9816" s="206">
        <v>27.777999999999999</v>
      </c>
      <c r="G9816" s="37">
        <f t="shared" si="153"/>
        <v>5.6497118640000004</v>
      </c>
      <c r="H9816" s="40"/>
      <c r="I9816" s="37"/>
      <c r="J9816" s="36">
        <v>0</v>
      </c>
    </row>
    <row r="9817" spans="1:10" ht="15.75" hidden="1" thickBot="1" x14ac:dyDescent="0.3">
      <c r="A9817" s="238"/>
      <c r="B9817" s="241"/>
      <c r="C9817" s="41" t="s">
        <v>10609</v>
      </c>
      <c r="D9817" s="41" t="s">
        <v>2800</v>
      </c>
      <c r="E9817" s="201">
        <v>0.17192000000000002</v>
      </c>
      <c r="F9817" s="200">
        <v>30.295500000000001</v>
      </c>
      <c r="G9817" s="39">
        <f t="shared" si="153"/>
        <v>5.2084023600000009</v>
      </c>
      <c r="H9817" s="40"/>
      <c r="I9817" s="45"/>
      <c r="J9817" s="36">
        <v>0</v>
      </c>
    </row>
    <row r="9818" spans="1:10" ht="15.75" hidden="1" thickBot="1" x14ac:dyDescent="0.3">
      <c r="A9818" s="238"/>
      <c r="B9818" s="241"/>
      <c r="C9818" s="41" t="s">
        <v>115</v>
      </c>
      <c r="D9818" s="6" t="s">
        <v>70</v>
      </c>
      <c r="E9818" s="201">
        <v>6.4000000000000001E-2</v>
      </c>
      <c r="F9818" s="206">
        <v>37.21</v>
      </c>
      <c r="G9818" s="39">
        <f t="shared" si="153"/>
        <v>2.38144</v>
      </c>
      <c r="H9818" s="40"/>
      <c r="I9818" s="37"/>
      <c r="J9818" s="36">
        <v>0</v>
      </c>
    </row>
    <row r="9819" spans="1:10" ht="26.25" hidden="1" thickBot="1" x14ac:dyDescent="0.3">
      <c r="A9819" s="238"/>
      <c r="B9819" s="241"/>
      <c r="C9819" s="41" t="s">
        <v>11363</v>
      </c>
      <c r="D9819" s="41" t="s">
        <v>1302</v>
      </c>
      <c r="E9819" s="201">
        <v>0.2</v>
      </c>
      <c r="F9819" s="206">
        <v>71.718159999999997</v>
      </c>
      <c r="G9819" s="37">
        <f t="shared" si="153"/>
        <v>14.343631999999999</v>
      </c>
      <c r="H9819" s="40"/>
      <c r="I9819" s="37"/>
      <c r="J9819" s="36">
        <v>0</v>
      </c>
    </row>
    <row r="9820" spans="1:10" ht="26.25" hidden="1" thickBot="1" x14ac:dyDescent="0.3">
      <c r="A9820" s="238"/>
      <c r="B9820" s="241"/>
      <c r="C9820" s="41" t="s">
        <v>11364</v>
      </c>
      <c r="D9820" s="41" t="s">
        <v>162</v>
      </c>
      <c r="E9820" s="201">
        <v>0.4</v>
      </c>
      <c r="F9820" s="206">
        <v>10.129236300000001</v>
      </c>
      <c r="G9820" s="37">
        <f t="shared" si="153"/>
        <v>4.0516945200000007</v>
      </c>
      <c r="H9820" s="40"/>
      <c r="I9820" s="37"/>
      <c r="J9820" s="36">
        <v>0</v>
      </c>
    </row>
    <row r="9821" spans="1:10" ht="15.75" hidden="1" thickBot="1" x14ac:dyDescent="0.3">
      <c r="A9821" s="238"/>
      <c r="B9821" s="241"/>
      <c r="C9821" s="41" t="s">
        <v>10609</v>
      </c>
      <c r="D9821" s="41" t="s">
        <v>2800</v>
      </c>
      <c r="E9821" s="201">
        <v>0.22832</v>
      </c>
      <c r="F9821" s="200">
        <v>30.295500000000001</v>
      </c>
      <c r="G9821" s="39">
        <f t="shared" si="153"/>
        <v>6.9170685599999997</v>
      </c>
      <c r="H9821" s="40"/>
      <c r="I9821" s="45"/>
      <c r="J9821" s="36">
        <v>0</v>
      </c>
    </row>
    <row r="9822" spans="1:10" ht="15.75" hidden="1" thickBot="1" x14ac:dyDescent="0.3">
      <c r="A9822" s="238"/>
      <c r="B9822" s="241"/>
      <c r="C9822" s="41" t="s">
        <v>126</v>
      </c>
      <c r="D9822" s="6" t="s">
        <v>70</v>
      </c>
      <c r="E9822" s="201">
        <v>5.7599999999999998E-2</v>
      </c>
      <c r="F9822" s="206">
        <v>24.43</v>
      </c>
      <c r="G9822" s="39">
        <f t="shared" si="153"/>
        <v>1.407168</v>
      </c>
      <c r="H9822" s="40"/>
      <c r="I9822" s="37"/>
      <c r="J9822" s="36">
        <v>0</v>
      </c>
    </row>
    <row r="9823" spans="1:10" ht="15.75" hidden="1" thickBot="1" x14ac:dyDescent="0.3">
      <c r="A9823" s="239"/>
      <c r="B9823" s="242"/>
      <c r="C9823" s="46"/>
      <c r="D9823" s="46"/>
      <c r="E9823" s="202"/>
      <c r="F9823" s="203" t="s">
        <v>13</v>
      </c>
      <c r="G9823" s="48" t="str">
        <f t="shared" si="153"/>
        <v/>
      </c>
      <c r="H9823" s="50"/>
      <c r="I9823" s="37"/>
      <c r="J9823" s="36">
        <v>0</v>
      </c>
    </row>
    <row r="9824" spans="1:10" ht="15.75" hidden="1" thickBot="1" x14ac:dyDescent="0.3">
      <c r="A9824" s="237" t="s">
        <v>2343</v>
      </c>
      <c r="B9824" s="240" t="s">
        <v>2344</v>
      </c>
      <c r="C9824" s="31"/>
      <c r="D9824" s="32" t="s">
        <v>18</v>
      </c>
      <c r="E9824" s="197"/>
      <c r="F9824" s="208" t="s">
        <v>13</v>
      </c>
      <c r="G9824" s="33" t="str">
        <f t="shared" si="153"/>
        <v/>
      </c>
      <c r="H9824" s="34"/>
      <c r="I9824" s="35"/>
      <c r="J9824" s="36">
        <v>0</v>
      </c>
    </row>
    <row r="9825" spans="1:10" ht="15.75" hidden="1" thickBot="1" x14ac:dyDescent="0.3">
      <c r="A9825" s="246"/>
      <c r="B9825" s="241"/>
      <c r="C9825" s="38"/>
      <c r="D9825" s="38"/>
      <c r="E9825" s="199"/>
      <c r="F9825" s="211" t="s">
        <v>13</v>
      </c>
      <c r="G9825" s="65" t="str">
        <f t="shared" si="153"/>
        <v/>
      </c>
      <c r="H9825" s="66"/>
      <c r="I9825" s="67"/>
      <c r="J9825" s="36">
        <v>0</v>
      </c>
    </row>
    <row r="9826" spans="1:10" ht="15.75" hidden="1" thickBot="1" x14ac:dyDescent="0.3">
      <c r="A9826" s="246"/>
      <c r="B9826" s="241"/>
      <c r="C9826" s="41" t="s">
        <v>2344</v>
      </c>
      <c r="D9826" s="41" t="s">
        <v>83</v>
      </c>
      <c r="E9826" s="201">
        <v>1</v>
      </c>
      <c r="F9826" s="211" t="s">
        <v>13</v>
      </c>
      <c r="G9826" s="65" t="str">
        <f t="shared" si="153"/>
        <v/>
      </c>
      <c r="H9826" s="44">
        <f>SUM(G9826:G9826)</f>
        <v>0</v>
      </c>
      <c r="I9826" s="45"/>
      <c r="J9826" s="36">
        <v>0</v>
      </c>
    </row>
    <row r="9827" spans="1:10" ht="15.75" hidden="1" thickBot="1" x14ac:dyDescent="0.3">
      <c r="A9827" s="247"/>
      <c r="B9827" s="242"/>
      <c r="C9827" s="46"/>
      <c r="D9827" s="46"/>
      <c r="E9827" s="202"/>
      <c r="F9827" s="217" t="s">
        <v>13</v>
      </c>
      <c r="G9827" s="73" t="str">
        <f t="shared" si="153"/>
        <v/>
      </c>
      <c r="H9827" s="74"/>
      <c r="I9827" s="67"/>
      <c r="J9827" s="36">
        <v>0</v>
      </c>
    </row>
    <row r="9828" spans="1:10" ht="15.75" hidden="1" thickBot="1" x14ac:dyDescent="0.3">
      <c r="A9828" s="237" t="s">
        <v>2345</v>
      </c>
      <c r="B9828" s="240" t="s">
        <v>2346</v>
      </c>
      <c r="C9828" s="31"/>
      <c r="D9828" s="32" t="s">
        <v>18</v>
      </c>
      <c r="E9828" s="197"/>
      <c r="F9828" s="208" t="s">
        <v>13</v>
      </c>
      <c r="G9828" s="33" t="str">
        <f t="shared" si="153"/>
        <v/>
      </c>
      <c r="H9828" s="34"/>
      <c r="I9828" s="35"/>
      <c r="J9828" s="36">
        <v>0</v>
      </c>
    </row>
    <row r="9829" spans="1:10" ht="15.75" hidden="1" thickBot="1" x14ac:dyDescent="0.3">
      <c r="A9829" s="246"/>
      <c r="B9829" s="241"/>
      <c r="C9829" s="38"/>
      <c r="D9829" s="38"/>
      <c r="E9829" s="199"/>
      <c r="F9829" s="211" t="s">
        <v>13</v>
      </c>
      <c r="G9829" s="65" t="str">
        <f t="shared" si="153"/>
        <v/>
      </c>
      <c r="H9829" s="66"/>
      <c r="I9829" s="67"/>
      <c r="J9829" s="36">
        <v>0</v>
      </c>
    </row>
    <row r="9830" spans="1:10" ht="26.25" hidden="1" thickBot="1" x14ac:dyDescent="0.3">
      <c r="A9830" s="246"/>
      <c r="B9830" s="241"/>
      <c r="C9830" s="41" t="s">
        <v>2346</v>
      </c>
      <c r="D9830" s="41" t="s">
        <v>83</v>
      </c>
      <c r="E9830" s="201">
        <v>1</v>
      </c>
      <c r="F9830" s="211" t="s">
        <v>13</v>
      </c>
      <c r="G9830" s="65" t="str">
        <f t="shared" si="153"/>
        <v/>
      </c>
      <c r="H9830" s="44">
        <f>SUM(G9830:G9830)</f>
        <v>0</v>
      </c>
      <c r="I9830" s="45"/>
      <c r="J9830" s="36">
        <v>0</v>
      </c>
    </row>
    <row r="9831" spans="1:10" ht="15.75" hidden="1" thickBot="1" x14ac:dyDescent="0.3">
      <c r="A9831" s="247"/>
      <c r="B9831" s="242"/>
      <c r="C9831" s="46"/>
      <c r="D9831" s="46"/>
      <c r="E9831" s="202"/>
      <c r="F9831" s="217" t="s">
        <v>13</v>
      </c>
      <c r="G9831" s="73" t="str">
        <f t="shared" si="153"/>
        <v/>
      </c>
      <c r="H9831" s="74"/>
      <c r="I9831" s="67"/>
      <c r="J9831" s="36">
        <v>0</v>
      </c>
    </row>
    <row r="9832" spans="1:10" ht="15.75" hidden="1" thickBot="1" x14ac:dyDescent="0.3">
      <c r="A9832" s="237" t="s">
        <v>2347</v>
      </c>
      <c r="B9832" s="240" t="s">
        <v>9849</v>
      </c>
      <c r="C9832" s="31"/>
      <c r="D9832" s="32" t="s">
        <v>18</v>
      </c>
      <c r="E9832" s="197"/>
      <c r="F9832" s="208" t="s">
        <v>13</v>
      </c>
      <c r="G9832" s="33" t="str">
        <f t="shared" si="153"/>
        <v/>
      </c>
      <c r="H9832" s="34"/>
      <c r="I9832" s="35"/>
      <c r="J9832" s="36">
        <v>0</v>
      </c>
    </row>
    <row r="9833" spans="1:10" ht="15.75" hidden="1" thickBot="1" x14ac:dyDescent="0.3">
      <c r="A9833" s="246"/>
      <c r="B9833" s="241"/>
      <c r="C9833" s="38"/>
      <c r="D9833" s="38"/>
      <c r="E9833" s="199"/>
      <c r="F9833" s="211" t="s">
        <v>13</v>
      </c>
      <c r="G9833" s="65" t="str">
        <f t="shared" si="153"/>
        <v/>
      </c>
      <c r="H9833" s="66"/>
      <c r="I9833" s="67"/>
      <c r="J9833" s="36">
        <v>0</v>
      </c>
    </row>
    <row r="9834" spans="1:10" ht="26.25" hidden="1" thickBot="1" x14ac:dyDescent="0.3">
      <c r="A9834" s="246"/>
      <c r="B9834" s="241"/>
      <c r="C9834" s="41" t="s">
        <v>10964</v>
      </c>
      <c r="D9834" s="41" t="s">
        <v>83</v>
      </c>
      <c r="E9834" s="201">
        <v>1</v>
      </c>
      <c r="F9834" s="211">
        <v>238.393</v>
      </c>
      <c r="G9834" s="65">
        <f t="shared" si="153"/>
        <v>238.393</v>
      </c>
      <c r="H9834" s="44">
        <f>SUM(G9834:G9834)</f>
        <v>238.393</v>
      </c>
      <c r="I9834" s="45"/>
      <c r="J9834" s="36">
        <v>0</v>
      </c>
    </row>
    <row r="9835" spans="1:10" ht="15.75" hidden="1" thickBot="1" x14ac:dyDescent="0.3">
      <c r="A9835" s="247"/>
      <c r="B9835" s="242"/>
      <c r="C9835" s="46"/>
      <c r="D9835" s="46"/>
      <c r="E9835" s="202"/>
      <c r="F9835" s="217" t="s">
        <v>13</v>
      </c>
      <c r="G9835" s="73" t="str">
        <f t="shared" si="153"/>
        <v/>
      </c>
      <c r="H9835" s="74"/>
      <c r="I9835" s="67"/>
      <c r="J9835" s="36">
        <v>0</v>
      </c>
    </row>
    <row r="9836" spans="1:10" ht="15.75" hidden="1" thickBot="1" x14ac:dyDescent="0.3">
      <c r="A9836" s="237" t="s">
        <v>2348</v>
      </c>
      <c r="B9836" s="240" t="s">
        <v>9854</v>
      </c>
      <c r="C9836" s="31"/>
      <c r="D9836" s="32" t="s">
        <v>18</v>
      </c>
      <c r="E9836" s="197"/>
      <c r="F9836" s="208" t="s">
        <v>13</v>
      </c>
      <c r="G9836" s="33" t="str">
        <f t="shared" si="153"/>
        <v/>
      </c>
      <c r="H9836" s="34"/>
      <c r="I9836" s="35"/>
      <c r="J9836" s="36">
        <v>0</v>
      </c>
    </row>
    <row r="9837" spans="1:10" ht="15.75" hidden="1" thickBot="1" x14ac:dyDescent="0.3">
      <c r="A9837" s="246"/>
      <c r="B9837" s="241"/>
      <c r="C9837" s="38"/>
      <c r="D9837" s="38"/>
      <c r="E9837" s="199"/>
      <c r="F9837" s="211" t="s">
        <v>13</v>
      </c>
      <c r="G9837" s="65" t="str">
        <f t="shared" si="153"/>
        <v/>
      </c>
      <c r="H9837" s="66"/>
      <c r="I9837" s="67"/>
      <c r="J9837" s="36">
        <v>0</v>
      </c>
    </row>
    <row r="9838" spans="1:10" ht="26.25" hidden="1" thickBot="1" x14ac:dyDescent="0.3">
      <c r="A9838" s="246"/>
      <c r="B9838" s="241"/>
      <c r="C9838" s="41" t="s">
        <v>11078</v>
      </c>
      <c r="D9838" s="41" t="s">
        <v>83</v>
      </c>
      <c r="E9838" s="201">
        <v>1</v>
      </c>
      <c r="F9838" s="211">
        <v>29.269499999999997</v>
      </c>
      <c r="G9838" s="65">
        <f t="shared" si="153"/>
        <v>29.269499999999997</v>
      </c>
      <c r="H9838" s="44">
        <f>SUM(G9838:G9838)</f>
        <v>29.269499999999997</v>
      </c>
      <c r="I9838" s="45"/>
      <c r="J9838" s="36">
        <v>0</v>
      </c>
    </row>
    <row r="9839" spans="1:10" ht="15.75" hidden="1" thickBot="1" x14ac:dyDescent="0.3">
      <c r="A9839" s="247"/>
      <c r="B9839" s="242"/>
      <c r="C9839" s="46"/>
      <c r="D9839" s="46"/>
      <c r="E9839" s="202"/>
      <c r="F9839" s="217" t="s">
        <v>13</v>
      </c>
      <c r="G9839" s="73" t="str">
        <f t="shared" si="153"/>
        <v/>
      </c>
      <c r="H9839" s="74"/>
      <c r="I9839" s="67"/>
      <c r="J9839" s="36">
        <v>0</v>
      </c>
    </row>
    <row r="9840" spans="1:10" ht="15.75" hidden="1" thickBot="1" x14ac:dyDescent="0.3">
      <c r="A9840" s="237" t="s">
        <v>2349</v>
      </c>
      <c r="B9840" s="240" t="s">
        <v>9855</v>
      </c>
      <c r="C9840" s="31"/>
      <c r="D9840" s="32" t="s">
        <v>18</v>
      </c>
      <c r="E9840" s="197"/>
      <c r="F9840" s="208" t="s">
        <v>13</v>
      </c>
      <c r="G9840" s="33" t="str">
        <f t="shared" si="153"/>
        <v/>
      </c>
      <c r="H9840" s="34"/>
      <c r="I9840" s="35"/>
      <c r="J9840" s="36">
        <v>0</v>
      </c>
    </row>
    <row r="9841" spans="1:10" ht="15.75" hidden="1" thickBot="1" x14ac:dyDescent="0.3">
      <c r="A9841" s="246"/>
      <c r="B9841" s="241"/>
      <c r="C9841" s="38"/>
      <c r="D9841" s="38"/>
      <c r="E9841" s="199"/>
      <c r="F9841" s="211" t="s">
        <v>13</v>
      </c>
      <c r="G9841" s="65" t="str">
        <f t="shared" si="153"/>
        <v/>
      </c>
      <c r="H9841" s="66"/>
      <c r="I9841" s="67"/>
      <c r="J9841" s="36">
        <v>0</v>
      </c>
    </row>
    <row r="9842" spans="1:10" ht="26.25" hidden="1" thickBot="1" x14ac:dyDescent="0.3">
      <c r="A9842" s="246"/>
      <c r="B9842" s="241"/>
      <c r="C9842" s="41" t="s">
        <v>11729</v>
      </c>
      <c r="D9842" s="41" t="s">
        <v>83</v>
      </c>
      <c r="E9842" s="201">
        <v>1</v>
      </c>
      <c r="F9842" s="211">
        <v>17.366</v>
      </c>
      <c r="G9842" s="65">
        <f t="shared" si="153"/>
        <v>17.366</v>
      </c>
      <c r="H9842" s="44">
        <f>SUM(G9842:G9842)</f>
        <v>17.366</v>
      </c>
      <c r="I9842" s="45"/>
      <c r="J9842" s="36">
        <v>0</v>
      </c>
    </row>
    <row r="9843" spans="1:10" ht="15.75" hidden="1" thickBot="1" x14ac:dyDescent="0.3">
      <c r="A9843" s="247"/>
      <c r="B9843" s="242"/>
      <c r="C9843" s="46"/>
      <c r="D9843" s="46"/>
      <c r="E9843" s="202"/>
      <c r="F9843" s="217" t="s">
        <v>13</v>
      </c>
      <c r="G9843" s="73" t="str">
        <f t="shared" si="153"/>
        <v/>
      </c>
      <c r="H9843" s="74"/>
      <c r="I9843" s="67"/>
      <c r="J9843" s="36">
        <v>0</v>
      </c>
    </row>
    <row r="9844" spans="1:10" ht="15.75" hidden="1" thickBot="1" x14ac:dyDescent="0.3">
      <c r="A9844" s="237" t="s">
        <v>2350</v>
      </c>
      <c r="B9844" s="240" t="s">
        <v>9856</v>
      </c>
      <c r="C9844" s="31"/>
      <c r="D9844" s="32" t="s">
        <v>18</v>
      </c>
      <c r="E9844" s="197"/>
      <c r="F9844" s="208" t="s">
        <v>13</v>
      </c>
      <c r="G9844" s="33" t="str">
        <f t="shared" si="153"/>
        <v/>
      </c>
      <c r="H9844" s="34"/>
      <c r="I9844" s="35"/>
      <c r="J9844" s="36">
        <v>0</v>
      </c>
    </row>
    <row r="9845" spans="1:10" ht="15.75" hidden="1" thickBot="1" x14ac:dyDescent="0.3">
      <c r="A9845" s="246"/>
      <c r="B9845" s="241"/>
      <c r="C9845" s="38"/>
      <c r="D9845" s="38"/>
      <c r="E9845" s="199"/>
      <c r="F9845" s="211" t="s">
        <v>13</v>
      </c>
      <c r="G9845" s="65" t="str">
        <f t="shared" si="153"/>
        <v/>
      </c>
      <c r="H9845" s="66"/>
      <c r="I9845" s="67"/>
      <c r="J9845" s="36">
        <v>0</v>
      </c>
    </row>
    <row r="9846" spans="1:10" ht="26.25" hidden="1" thickBot="1" x14ac:dyDescent="0.3">
      <c r="A9846" s="246"/>
      <c r="B9846" s="241"/>
      <c r="C9846" s="41" t="s">
        <v>11730</v>
      </c>
      <c r="D9846" s="41" t="s">
        <v>83</v>
      </c>
      <c r="E9846" s="201">
        <v>1</v>
      </c>
      <c r="F9846" s="211">
        <v>56.144999999999996</v>
      </c>
      <c r="G9846" s="65">
        <f t="shared" si="153"/>
        <v>56.144999999999996</v>
      </c>
      <c r="H9846" s="44">
        <f>SUM(G9846:G9846)</f>
        <v>56.144999999999996</v>
      </c>
      <c r="I9846" s="45"/>
      <c r="J9846" s="36">
        <v>0</v>
      </c>
    </row>
    <row r="9847" spans="1:10" ht="15.75" hidden="1" thickBot="1" x14ac:dyDescent="0.3">
      <c r="A9847" s="247"/>
      <c r="B9847" s="242"/>
      <c r="C9847" s="46"/>
      <c r="D9847" s="46"/>
      <c r="E9847" s="202"/>
      <c r="F9847" s="217" t="s">
        <v>13</v>
      </c>
      <c r="G9847" s="73" t="str">
        <f t="shared" si="153"/>
        <v/>
      </c>
      <c r="H9847" s="74"/>
      <c r="I9847" s="67"/>
      <c r="J9847" s="36">
        <v>0</v>
      </c>
    </row>
    <row r="9848" spans="1:10" ht="15.75" hidden="1" thickBot="1" x14ac:dyDescent="0.3">
      <c r="A9848" s="237" t="s">
        <v>2351</v>
      </c>
      <c r="B9848" s="240" t="s">
        <v>9857</v>
      </c>
      <c r="C9848" s="31"/>
      <c r="D9848" s="32" t="s">
        <v>18</v>
      </c>
      <c r="E9848" s="197"/>
      <c r="F9848" s="208" t="s">
        <v>13</v>
      </c>
      <c r="G9848" s="33" t="str">
        <f t="shared" si="153"/>
        <v/>
      </c>
      <c r="H9848" s="34"/>
      <c r="I9848" s="35"/>
      <c r="J9848" s="36">
        <v>0</v>
      </c>
    </row>
    <row r="9849" spans="1:10" ht="15.75" hidden="1" thickBot="1" x14ac:dyDescent="0.3">
      <c r="A9849" s="246"/>
      <c r="B9849" s="241"/>
      <c r="C9849" s="38"/>
      <c r="D9849" s="38"/>
      <c r="E9849" s="199"/>
      <c r="F9849" s="211" t="s">
        <v>13</v>
      </c>
      <c r="G9849" s="65" t="str">
        <f t="shared" si="153"/>
        <v/>
      </c>
      <c r="H9849" s="66"/>
      <c r="I9849" s="67"/>
      <c r="J9849" s="36">
        <v>0</v>
      </c>
    </row>
    <row r="9850" spans="1:10" ht="26.25" hidden="1" thickBot="1" x14ac:dyDescent="0.3">
      <c r="A9850" s="246"/>
      <c r="B9850" s="241"/>
      <c r="C9850" s="41" t="s">
        <v>11731</v>
      </c>
      <c r="D9850" s="41" t="s">
        <v>83</v>
      </c>
      <c r="E9850" s="201">
        <v>1</v>
      </c>
      <c r="F9850" s="211">
        <v>0.90249999999999997</v>
      </c>
      <c r="G9850" s="65">
        <f t="shared" si="153"/>
        <v>0.90249999999999997</v>
      </c>
      <c r="H9850" s="44">
        <f>SUM(G9850:G9850)</f>
        <v>0.90249999999999997</v>
      </c>
      <c r="I9850" s="45"/>
      <c r="J9850" s="36">
        <v>0</v>
      </c>
    </row>
    <row r="9851" spans="1:10" ht="15.75" hidden="1" thickBot="1" x14ac:dyDescent="0.3">
      <c r="A9851" s="247"/>
      <c r="B9851" s="242"/>
      <c r="C9851" s="46"/>
      <c r="D9851" s="46"/>
      <c r="E9851" s="202"/>
      <c r="F9851" s="217" t="s">
        <v>13</v>
      </c>
      <c r="G9851" s="73" t="str">
        <f t="shared" si="153"/>
        <v/>
      </c>
      <c r="H9851" s="74"/>
      <c r="I9851" s="67"/>
      <c r="J9851" s="36">
        <v>0</v>
      </c>
    </row>
    <row r="9852" spans="1:10" ht="15.75" hidden="1" thickBot="1" x14ac:dyDescent="0.3">
      <c r="A9852" s="237" t="s">
        <v>2352</v>
      </c>
      <c r="B9852" s="240" t="s">
        <v>9858</v>
      </c>
      <c r="C9852" s="31"/>
      <c r="D9852" s="32" t="s">
        <v>18</v>
      </c>
      <c r="E9852" s="197"/>
      <c r="F9852" s="208" t="s">
        <v>13</v>
      </c>
      <c r="G9852" s="33" t="str">
        <f t="shared" si="153"/>
        <v/>
      </c>
      <c r="H9852" s="34"/>
      <c r="I9852" s="35"/>
      <c r="J9852" s="36">
        <v>0</v>
      </c>
    </row>
    <row r="9853" spans="1:10" ht="15.75" hidden="1" thickBot="1" x14ac:dyDescent="0.3">
      <c r="A9853" s="246"/>
      <c r="B9853" s="241"/>
      <c r="C9853" s="38"/>
      <c r="D9853" s="38"/>
      <c r="E9853" s="199"/>
      <c r="F9853" s="211" t="s">
        <v>13</v>
      </c>
      <c r="G9853" s="65" t="str">
        <f t="shared" si="153"/>
        <v/>
      </c>
      <c r="H9853" s="66"/>
      <c r="I9853" s="67"/>
      <c r="J9853" s="36">
        <v>0</v>
      </c>
    </row>
    <row r="9854" spans="1:10" ht="26.25" hidden="1" thickBot="1" x14ac:dyDescent="0.3">
      <c r="A9854" s="246"/>
      <c r="B9854" s="241"/>
      <c r="C9854" s="41" t="s">
        <v>11732</v>
      </c>
      <c r="D9854" s="41" t="s">
        <v>83</v>
      </c>
      <c r="E9854" s="201">
        <v>1</v>
      </c>
      <c r="F9854" s="211">
        <v>6.9444999999999997</v>
      </c>
      <c r="G9854" s="65">
        <f t="shared" si="153"/>
        <v>6.9444999999999997</v>
      </c>
      <c r="H9854" s="44">
        <f>SUM(G9854:G9854)</f>
        <v>6.9444999999999997</v>
      </c>
      <c r="I9854" s="45"/>
      <c r="J9854" s="36">
        <v>0</v>
      </c>
    </row>
    <row r="9855" spans="1:10" ht="15.75" hidden="1" thickBot="1" x14ac:dyDescent="0.3">
      <c r="A9855" s="247"/>
      <c r="B9855" s="242"/>
      <c r="C9855" s="46"/>
      <c r="D9855" s="46"/>
      <c r="E9855" s="202"/>
      <c r="F9855" s="217" t="s">
        <v>13</v>
      </c>
      <c r="G9855" s="73" t="str">
        <f t="shared" si="153"/>
        <v/>
      </c>
      <c r="H9855" s="74"/>
      <c r="I9855" s="67"/>
      <c r="J9855" s="36">
        <v>0</v>
      </c>
    </row>
    <row r="9856" spans="1:10" ht="15.75" hidden="1" thickBot="1" x14ac:dyDescent="0.3">
      <c r="A9856" s="237" t="s">
        <v>2353</v>
      </c>
      <c r="B9856" s="240" t="s">
        <v>9859</v>
      </c>
      <c r="C9856" s="31"/>
      <c r="D9856" s="32" t="s">
        <v>18</v>
      </c>
      <c r="E9856" s="197"/>
      <c r="F9856" s="208" t="s">
        <v>13</v>
      </c>
      <c r="G9856" s="33" t="str">
        <f t="shared" si="153"/>
        <v/>
      </c>
      <c r="H9856" s="34"/>
      <c r="I9856" s="35"/>
      <c r="J9856" s="36">
        <v>0</v>
      </c>
    </row>
    <row r="9857" spans="1:10" ht="15.75" hidden="1" thickBot="1" x14ac:dyDescent="0.3">
      <c r="A9857" s="246"/>
      <c r="B9857" s="241"/>
      <c r="C9857" s="38"/>
      <c r="D9857" s="38"/>
      <c r="E9857" s="199"/>
      <c r="F9857" s="211" t="s">
        <v>13</v>
      </c>
      <c r="G9857" s="65" t="str">
        <f t="shared" si="153"/>
        <v/>
      </c>
      <c r="H9857" s="66"/>
      <c r="I9857" s="67"/>
      <c r="J9857" s="36">
        <v>0</v>
      </c>
    </row>
    <row r="9858" spans="1:10" ht="26.25" hidden="1" thickBot="1" x14ac:dyDescent="0.3">
      <c r="A9858" s="246"/>
      <c r="B9858" s="241"/>
      <c r="C9858" s="41" t="s">
        <v>11733</v>
      </c>
      <c r="D9858" s="41" t="s">
        <v>83</v>
      </c>
      <c r="E9858" s="201">
        <v>1</v>
      </c>
      <c r="F9858" s="211">
        <v>4.0659999999999998</v>
      </c>
      <c r="G9858" s="65">
        <f t="shared" si="153"/>
        <v>4.0659999999999998</v>
      </c>
      <c r="H9858" s="44">
        <f>SUM(G9858:G9858)</f>
        <v>4.0659999999999998</v>
      </c>
      <c r="I9858" s="45"/>
      <c r="J9858" s="36">
        <v>0</v>
      </c>
    </row>
    <row r="9859" spans="1:10" ht="15.75" hidden="1" thickBot="1" x14ac:dyDescent="0.3">
      <c r="A9859" s="247"/>
      <c r="B9859" s="242"/>
      <c r="C9859" s="46"/>
      <c r="D9859" s="46"/>
      <c r="E9859" s="202"/>
      <c r="F9859" s="217" t="s">
        <v>13</v>
      </c>
      <c r="G9859" s="73" t="str">
        <f t="shared" si="153"/>
        <v/>
      </c>
      <c r="H9859" s="74"/>
      <c r="I9859" s="67"/>
      <c r="J9859" s="36">
        <v>0</v>
      </c>
    </row>
    <row r="9860" spans="1:10" ht="15.75" hidden="1" thickBot="1" x14ac:dyDescent="0.3">
      <c r="A9860" s="237" t="s">
        <v>2354</v>
      </c>
      <c r="B9860" s="240" t="s">
        <v>9860</v>
      </c>
      <c r="C9860" s="31"/>
      <c r="D9860" s="32" t="s">
        <v>18</v>
      </c>
      <c r="E9860" s="197"/>
      <c r="F9860" s="208" t="s">
        <v>13</v>
      </c>
      <c r="G9860" s="33" t="str">
        <f t="shared" si="153"/>
        <v/>
      </c>
      <c r="H9860" s="34"/>
      <c r="I9860" s="35"/>
      <c r="J9860" s="36">
        <v>0</v>
      </c>
    </row>
    <row r="9861" spans="1:10" ht="15.75" hidden="1" thickBot="1" x14ac:dyDescent="0.3">
      <c r="A9861" s="246"/>
      <c r="B9861" s="241"/>
      <c r="C9861" s="38"/>
      <c r="D9861" s="38"/>
      <c r="E9861" s="199"/>
      <c r="F9861" s="211" t="s">
        <v>13</v>
      </c>
      <c r="G9861" s="65" t="str">
        <f t="shared" si="153"/>
        <v/>
      </c>
      <c r="H9861" s="66"/>
      <c r="I9861" s="67"/>
      <c r="J9861" s="36">
        <v>0</v>
      </c>
    </row>
    <row r="9862" spans="1:10" ht="26.25" hidden="1" thickBot="1" x14ac:dyDescent="0.3">
      <c r="A9862" s="246"/>
      <c r="B9862" s="241"/>
      <c r="C9862" s="41" t="s">
        <v>11734</v>
      </c>
      <c r="D9862" s="41" t="s">
        <v>83</v>
      </c>
      <c r="E9862" s="201">
        <v>1</v>
      </c>
      <c r="F9862" s="211">
        <v>11.362</v>
      </c>
      <c r="G9862" s="65">
        <f t="shared" ref="G9862:G9925" si="154">IF(ISNUMBER(F9862),E9862*F9862,"")</f>
        <v>11.362</v>
      </c>
      <c r="H9862" s="44">
        <f>SUM(G9862:G9862)</f>
        <v>11.362</v>
      </c>
      <c r="I9862" s="45"/>
      <c r="J9862" s="36">
        <v>0</v>
      </c>
    </row>
    <row r="9863" spans="1:10" ht="15.75" hidden="1" thickBot="1" x14ac:dyDescent="0.3">
      <c r="A9863" s="247"/>
      <c r="B9863" s="242"/>
      <c r="C9863" s="46"/>
      <c r="D9863" s="46"/>
      <c r="E9863" s="202"/>
      <c r="F9863" s="217" t="s">
        <v>13</v>
      </c>
      <c r="G9863" s="73" t="str">
        <f t="shared" si="154"/>
        <v/>
      </c>
      <c r="H9863" s="74"/>
      <c r="I9863" s="67"/>
      <c r="J9863" s="36">
        <v>0</v>
      </c>
    </row>
    <row r="9864" spans="1:10" ht="15.75" hidden="1" thickBot="1" x14ac:dyDescent="0.3">
      <c r="A9864" s="237" t="s">
        <v>2355</v>
      </c>
      <c r="B9864" s="240" t="s">
        <v>9861</v>
      </c>
      <c r="C9864" s="31"/>
      <c r="D9864" s="32" t="s">
        <v>18</v>
      </c>
      <c r="E9864" s="197"/>
      <c r="F9864" s="208" t="s">
        <v>13</v>
      </c>
      <c r="G9864" s="33" t="str">
        <f t="shared" si="154"/>
        <v/>
      </c>
      <c r="H9864" s="34"/>
      <c r="I9864" s="35"/>
      <c r="J9864" s="36">
        <v>0</v>
      </c>
    </row>
    <row r="9865" spans="1:10" ht="15.75" hidden="1" thickBot="1" x14ac:dyDescent="0.3">
      <c r="A9865" s="246"/>
      <c r="B9865" s="241"/>
      <c r="C9865" s="38"/>
      <c r="D9865" s="38"/>
      <c r="E9865" s="199"/>
      <c r="F9865" s="211" t="s">
        <v>13</v>
      </c>
      <c r="G9865" s="65" t="str">
        <f t="shared" si="154"/>
        <v/>
      </c>
      <c r="H9865" s="66"/>
      <c r="I9865" s="67"/>
      <c r="J9865" s="36">
        <v>0</v>
      </c>
    </row>
    <row r="9866" spans="1:10" ht="26.25" hidden="1" thickBot="1" x14ac:dyDescent="0.3">
      <c r="A9866" s="246"/>
      <c r="B9866" s="241"/>
      <c r="C9866" s="41" t="s">
        <v>11735</v>
      </c>
      <c r="D9866" s="41" t="s">
        <v>83</v>
      </c>
      <c r="E9866" s="201">
        <v>1</v>
      </c>
      <c r="F9866" s="211">
        <v>21.070999999999998</v>
      </c>
      <c r="G9866" s="65">
        <f t="shared" si="154"/>
        <v>21.070999999999998</v>
      </c>
      <c r="H9866" s="44">
        <f>SUM(G9866:G9866)</f>
        <v>21.070999999999998</v>
      </c>
      <c r="I9866" s="45"/>
      <c r="J9866" s="36">
        <v>0</v>
      </c>
    </row>
    <row r="9867" spans="1:10" ht="15.75" hidden="1" thickBot="1" x14ac:dyDescent="0.3">
      <c r="A9867" s="247"/>
      <c r="B9867" s="242"/>
      <c r="C9867" s="46"/>
      <c r="D9867" s="46"/>
      <c r="E9867" s="202"/>
      <c r="F9867" s="217" t="s">
        <v>13</v>
      </c>
      <c r="G9867" s="73" t="str">
        <f t="shared" si="154"/>
        <v/>
      </c>
      <c r="H9867" s="74"/>
      <c r="I9867" s="67"/>
      <c r="J9867" s="36">
        <v>0</v>
      </c>
    </row>
    <row r="9868" spans="1:10" ht="15.75" hidden="1" thickBot="1" x14ac:dyDescent="0.3">
      <c r="A9868" s="237" t="s">
        <v>2356</v>
      </c>
      <c r="B9868" s="240" t="s">
        <v>2357</v>
      </c>
      <c r="C9868" s="31"/>
      <c r="D9868" s="32" t="s">
        <v>18</v>
      </c>
      <c r="E9868" s="197"/>
      <c r="F9868" s="208" t="s">
        <v>13</v>
      </c>
      <c r="G9868" s="33" t="str">
        <f t="shared" si="154"/>
        <v/>
      </c>
      <c r="H9868" s="34"/>
      <c r="I9868" s="35"/>
      <c r="J9868" s="36">
        <v>0</v>
      </c>
    </row>
    <row r="9869" spans="1:10" ht="15.75" hidden="1" thickBot="1" x14ac:dyDescent="0.3">
      <c r="A9869" s="246"/>
      <c r="B9869" s="241"/>
      <c r="C9869" s="38"/>
      <c r="D9869" s="38"/>
      <c r="E9869" s="199"/>
      <c r="F9869" s="211" t="s">
        <v>13</v>
      </c>
      <c r="G9869" s="65" t="str">
        <f t="shared" si="154"/>
        <v/>
      </c>
      <c r="H9869" s="66"/>
      <c r="I9869" s="67"/>
      <c r="J9869" s="36">
        <v>0</v>
      </c>
    </row>
    <row r="9870" spans="1:10" ht="15.75" hidden="1" thickBot="1" x14ac:dyDescent="0.3">
      <c r="A9870" s="246"/>
      <c r="B9870" s="241"/>
      <c r="C9870" s="41" t="s">
        <v>2357</v>
      </c>
      <c r="D9870" s="41" t="s">
        <v>83</v>
      </c>
      <c r="E9870" s="201">
        <v>1</v>
      </c>
      <c r="F9870" s="211" t="s">
        <v>13</v>
      </c>
      <c r="G9870" s="65" t="str">
        <f t="shared" si="154"/>
        <v/>
      </c>
      <c r="H9870" s="44">
        <f>SUM(G9870:G9870)</f>
        <v>0</v>
      </c>
      <c r="I9870" s="45"/>
      <c r="J9870" s="36">
        <v>0</v>
      </c>
    </row>
    <row r="9871" spans="1:10" ht="15.75" hidden="1" thickBot="1" x14ac:dyDescent="0.3">
      <c r="A9871" s="247"/>
      <c r="B9871" s="242"/>
      <c r="C9871" s="46"/>
      <c r="D9871" s="46"/>
      <c r="E9871" s="202"/>
      <c r="F9871" s="217" t="s">
        <v>13</v>
      </c>
      <c r="G9871" s="73" t="str">
        <f t="shared" si="154"/>
        <v/>
      </c>
      <c r="H9871" s="74"/>
      <c r="I9871" s="67"/>
      <c r="J9871" s="36">
        <v>0</v>
      </c>
    </row>
    <row r="9872" spans="1:10" ht="15.75" hidden="1" thickBot="1" x14ac:dyDescent="0.3">
      <c r="A9872" s="237" t="s">
        <v>2358</v>
      </c>
      <c r="B9872" s="240" t="s">
        <v>2359</v>
      </c>
      <c r="C9872" s="31"/>
      <c r="D9872" s="32" t="s">
        <v>18</v>
      </c>
      <c r="E9872" s="197"/>
      <c r="F9872" s="208" t="s">
        <v>13</v>
      </c>
      <c r="G9872" s="33" t="str">
        <f t="shared" si="154"/>
        <v/>
      </c>
      <c r="H9872" s="34"/>
      <c r="I9872" s="35"/>
      <c r="J9872" s="36">
        <v>0</v>
      </c>
    </row>
    <row r="9873" spans="1:10" ht="15.75" hidden="1" thickBot="1" x14ac:dyDescent="0.3">
      <c r="A9873" s="246"/>
      <c r="B9873" s="241"/>
      <c r="C9873" s="38"/>
      <c r="D9873" s="38"/>
      <c r="E9873" s="199"/>
      <c r="F9873" s="211" t="s">
        <v>13</v>
      </c>
      <c r="G9873" s="65" t="str">
        <f t="shared" si="154"/>
        <v/>
      </c>
      <c r="H9873" s="66"/>
      <c r="I9873" s="67"/>
      <c r="J9873" s="36">
        <v>0</v>
      </c>
    </row>
    <row r="9874" spans="1:10" ht="15.75" hidden="1" thickBot="1" x14ac:dyDescent="0.3">
      <c r="A9874" s="246"/>
      <c r="B9874" s="241"/>
      <c r="C9874" s="41" t="s">
        <v>2359</v>
      </c>
      <c r="D9874" s="41" t="s">
        <v>83</v>
      </c>
      <c r="E9874" s="201">
        <v>1</v>
      </c>
      <c r="F9874" s="211" t="s">
        <v>13</v>
      </c>
      <c r="G9874" s="65" t="str">
        <f t="shared" si="154"/>
        <v/>
      </c>
      <c r="H9874" s="44">
        <f>SUM(G9874:G9874)</f>
        <v>0</v>
      </c>
      <c r="I9874" s="45"/>
      <c r="J9874" s="36">
        <v>0</v>
      </c>
    </row>
    <row r="9875" spans="1:10" ht="15.75" hidden="1" thickBot="1" x14ac:dyDescent="0.3">
      <c r="A9875" s="247"/>
      <c r="B9875" s="242"/>
      <c r="C9875" s="46"/>
      <c r="D9875" s="46"/>
      <c r="E9875" s="202"/>
      <c r="F9875" s="217" t="s">
        <v>13</v>
      </c>
      <c r="G9875" s="73" t="str">
        <f t="shared" si="154"/>
        <v/>
      </c>
      <c r="H9875" s="74"/>
      <c r="I9875" s="67"/>
      <c r="J9875" s="36">
        <v>0</v>
      </c>
    </row>
    <row r="9876" spans="1:10" ht="15.75" hidden="1" thickBot="1" x14ac:dyDescent="0.3">
      <c r="A9876" s="237" t="s">
        <v>2360</v>
      </c>
      <c r="B9876" s="240" t="s">
        <v>9862</v>
      </c>
      <c r="C9876" s="31"/>
      <c r="D9876" s="32" t="s">
        <v>18</v>
      </c>
      <c r="E9876" s="197"/>
      <c r="F9876" s="208" t="s">
        <v>13</v>
      </c>
      <c r="G9876" s="33" t="str">
        <f t="shared" si="154"/>
        <v/>
      </c>
      <c r="H9876" s="34"/>
      <c r="I9876" s="35"/>
      <c r="J9876" s="36">
        <v>0</v>
      </c>
    </row>
    <row r="9877" spans="1:10" ht="15.75" hidden="1" thickBot="1" x14ac:dyDescent="0.3">
      <c r="A9877" s="246"/>
      <c r="B9877" s="241"/>
      <c r="C9877" s="38"/>
      <c r="D9877" s="38"/>
      <c r="E9877" s="199"/>
      <c r="F9877" s="211" t="s">
        <v>13</v>
      </c>
      <c r="G9877" s="65" t="str">
        <f t="shared" si="154"/>
        <v/>
      </c>
      <c r="H9877" s="66"/>
      <c r="I9877" s="67"/>
      <c r="J9877" s="36">
        <v>0</v>
      </c>
    </row>
    <row r="9878" spans="1:10" ht="15.75" hidden="1" thickBot="1" x14ac:dyDescent="0.3">
      <c r="A9878" s="246"/>
      <c r="B9878" s="241"/>
      <c r="C9878" s="41" t="s">
        <v>2361</v>
      </c>
      <c r="D9878" s="41" t="s">
        <v>83</v>
      </c>
      <c r="E9878" s="201">
        <v>1</v>
      </c>
      <c r="F9878" s="211" t="s">
        <v>13</v>
      </c>
      <c r="G9878" s="65" t="str">
        <f t="shared" si="154"/>
        <v/>
      </c>
      <c r="H9878" s="44">
        <f>SUM(G9878:G9878)</f>
        <v>0</v>
      </c>
      <c r="I9878" s="45"/>
      <c r="J9878" s="36">
        <v>0</v>
      </c>
    </row>
    <row r="9879" spans="1:10" ht="15.75" hidden="1" thickBot="1" x14ac:dyDescent="0.3">
      <c r="A9879" s="247"/>
      <c r="B9879" s="242"/>
      <c r="C9879" s="46"/>
      <c r="D9879" s="46"/>
      <c r="E9879" s="202"/>
      <c r="F9879" s="217" t="s">
        <v>13</v>
      </c>
      <c r="G9879" s="73" t="str">
        <f t="shared" si="154"/>
        <v/>
      </c>
      <c r="H9879" s="74"/>
      <c r="I9879" s="67"/>
      <c r="J9879" s="36">
        <v>0</v>
      </c>
    </row>
    <row r="9880" spans="1:10" ht="15.75" hidden="1" thickBot="1" x14ac:dyDescent="0.3">
      <c r="A9880" s="237" t="s">
        <v>2362</v>
      </c>
      <c r="B9880" s="240" t="s">
        <v>9863</v>
      </c>
      <c r="C9880" s="31"/>
      <c r="D9880" s="32" t="s">
        <v>18</v>
      </c>
      <c r="E9880" s="197"/>
      <c r="F9880" s="208" t="s">
        <v>13</v>
      </c>
      <c r="G9880" s="33" t="str">
        <f t="shared" si="154"/>
        <v/>
      </c>
      <c r="H9880" s="34"/>
      <c r="I9880" s="35"/>
      <c r="J9880" s="36">
        <v>0</v>
      </c>
    </row>
    <row r="9881" spans="1:10" ht="15.75" hidden="1" thickBot="1" x14ac:dyDescent="0.3">
      <c r="A9881" s="246"/>
      <c r="B9881" s="241"/>
      <c r="C9881" s="38"/>
      <c r="D9881" s="38"/>
      <c r="E9881" s="199"/>
      <c r="F9881" s="211" t="s">
        <v>13</v>
      </c>
      <c r="G9881" s="65" t="str">
        <f t="shared" si="154"/>
        <v/>
      </c>
      <c r="H9881" s="66"/>
      <c r="I9881" s="67"/>
      <c r="J9881" s="36">
        <v>0</v>
      </c>
    </row>
    <row r="9882" spans="1:10" ht="26.25" hidden="1" thickBot="1" x14ac:dyDescent="0.3">
      <c r="A9882" s="246"/>
      <c r="B9882" s="241"/>
      <c r="C9882" s="41" t="s">
        <v>11736</v>
      </c>
      <c r="D9882" s="41" t="s">
        <v>83</v>
      </c>
      <c r="E9882" s="201">
        <v>1</v>
      </c>
      <c r="F9882" s="211">
        <v>34.551499999999997</v>
      </c>
      <c r="G9882" s="65">
        <f t="shared" si="154"/>
        <v>34.551499999999997</v>
      </c>
      <c r="H9882" s="44">
        <f>SUM(G9882:G9882)</f>
        <v>34.551499999999997</v>
      </c>
      <c r="I9882" s="45"/>
      <c r="J9882" s="36">
        <v>0</v>
      </c>
    </row>
    <row r="9883" spans="1:10" ht="15.75" hidden="1" thickBot="1" x14ac:dyDescent="0.3">
      <c r="A9883" s="247"/>
      <c r="B9883" s="242"/>
      <c r="C9883" s="46"/>
      <c r="D9883" s="46"/>
      <c r="E9883" s="202"/>
      <c r="F9883" s="217" t="s">
        <v>13</v>
      </c>
      <c r="G9883" s="73" t="str">
        <f t="shared" si="154"/>
        <v/>
      </c>
      <c r="H9883" s="74"/>
      <c r="I9883" s="67"/>
      <c r="J9883" s="36">
        <v>0</v>
      </c>
    </row>
    <row r="9884" spans="1:10" ht="15.75" hidden="1" thickBot="1" x14ac:dyDescent="0.3">
      <c r="A9884" s="237" t="s">
        <v>2363</v>
      </c>
      <c r="B9884" s="240" t="s">
        <v>9864</v>
      </c>
      <c r="C9884" s="31"/>
      <c r="D9884" s="32" t="s">
        <v>18</v>
      </c>
      <c r="E9884" s="197"/>
      <c r="F9884" s="208" t="s">
        <v>13</v>
      </c>
      <c r="G9884" s="33" t="str">
        <f t="shared" si="154"/>
        <v/>
      </c>
      <c r="H9884" s="34"/>
      <c r="I9884" s="35"/>
      <c r="J9884" s="36">
        <v>0</v>
      </c>
    </row>
    <row r="9885" spans="1:10" ht="15.75" hidden="1" thickBot="1" x14ac:dyDescent="0.3">
      <c r="A9885" s="246"/>
      <c r="B9885" s="241"/>
      <c r="C9885" s="38"/>
      <c r="D9885" s="38"/>
      <c r="E9885" s="199"/>
      <c r="F9885" s="211" t="s">
        <v>13</v>
      </c>
      <c r="G9885" s="65" t="str">
        <f t="shared" si="154"/>
        <v/>
      </c>
      <c r="H9885" s="66"/>
      <c r="I9885" s="67"/>
      <c r="J9885" s="36">
        <v>0</v>
      </c>
    </row>
    <row r="9886" spans="1:10" ht="26.25" hidden="1" thickBot="1" x14ac:dyDescent="0.3">
      <c r="A9886" s="246"/>
      <c r="B9886" s="241"/>
      <c r="C9886" s="41" t="s">
        <v>11737</v>
      </c>
      <c r="D9886" s="41" t="s">
        <v>83</v>
      </c>
      <c r="E9886" s="201">
        <v>1</v>
      </c>
      <c r="F9886" s="211">
        <v>16.7105</v>
      </c>
      <c r="G9886" s="65">
        <f t="shared" si="154"/>
        <v>16.7105</v>
      </c>
      <c r="H9886" s="44">
        <f>SUM(G9886:G9886)</f>
        <v>16.7105</v>
      </c>
      <c r="I9886" s="45"/>
      <c r="J9886" s="36">
        <v>0</v>
      </c>
    </row>
    <row r="9887" spans="1:10" ht="15.75" hidden="1" thickBot="1" x14ac:dyDescent="0.3">
      <c r="A9887" s="247"/>
      <c r="B9887" s="242"/>
      <c r="C9887" s="46"/>
      <c r="D9887" s="46"/>
      <c r="E9887" s="202"/>
      <c r="F9887" s="217" t="s">
        <v>13</v>
      </c>
      <c r="G9887" s="73" t="str">
        <f t="shared" si="154"/>
        <v/>
      </c>
      <c r="H9887" s="74"/>
      <c r="I9887" s="67"/>
      <c r="J9887" s="36">
        <v>0</v>
      </c>
    </row>
    <row r="9888" spans="1:10" ht="15.75" hidden="1" thickBot="1" x14ac:dyDescent="0.3">
      <c r="A9888" s="237" t="s">
        <v>2364</v>
      </c>
      <c r="B9888" s="240" t="s">
        <v>9865</v>
      </c>
      <c r="C9888" s="31"/>
      <c r="D9888" s="32" t="s">
        <v>18</v>
      </c>
      <c r="E9888" s="197"/>
      <c r="F9888" s="208" t="s">
        <v>13</v>
      </c>
      <c r="G9888" s="33" t="str">
        <f t="shared" si="154"/>
        <v/>
      </c>
      <c r="H9888" s="34"/>
      <c r="I9888" s="35"/>
      <c r="J9888" s="36">
        <v>0</v>
      </c>
    </row>
    <row r="9889" spans="1:10" ht="15.75" hidden="1" thickBot="1" x14ac:dyDescent="0.3">
      <c r="A9889" s="246"/>
      <c r="B9889" s="241"/>
      <c r="C9889" s="38"/>
      <c r="D9889" s="38"/>
      <c r="E9889" s="199"/>
      <c r="F9889" s="211" t="s">
        <v>13</v>
      </c>
      <c r="G9889" s="65" t="str">
        <f t="shared" si="154"/>
        <v/>
      </c>
      <c r="H9889" s="66"/>
      <c r="I9889" s="67"/>
      <c r="J9889" s="36">
        <v>0</v>
      </c>
    </row>
    <row r="9890" spans="1:10" ht="26.25" hidden="1" thickBot="1" x14ac:dyDescent="0.3">
      <c r="A9890" s="246"/>
      <c r="B9890" s="241"/>
      <c r="C9890" s="41" t="s">
        <v>11738</v>
      </c>
      <c r="D9890" s="41" t="s">
        <v>83</v>
      </c>
      <c r="E9890" s="201">
        <v>1</v>
      </c>
      <c r="F9890" s="211">
        <v>6.0514999999999999</v>
      </c>
      <c r="G9890" s="65">
        <f t="shared" si="154"/>
        <v>6.0514999999999999</v>
      </c>
      <c r="H9890" s="44">
        <f>SUM(G9890:G9890)</f>
        <v>6.0514999999999999</v>
      </c>
      <c r="I9890" s="45"/>
      <c r="J9890" s="36">
        <v>0</v>
      </c>
    </row>
    <row r="9891" spans="1:10" ht="15.75" hidden="1" thickBot="1" x14ac:dyDescent="0.3">
      <c r="A9891" s="247"/>
      <c r="B9891" s="242"/>
      <c r="C9891" s="46"/>
      <c r="D9891" s="46"/>
      <c r="E9891" s="202"/>
      <c r="F9891" s="217" t="s">
        <v>13</v>
      </c>
      <c r="G9891" s="73" t="str">
        <f t="shared" si="154"/>
        <v/>
      </c>
      <c r="H9891" s="74"/>
      <c r="I9891" s="67"/>
      <c r="J9891" s="36">
        <v>0</v>
      </c>
    </row>
    <row r="9892" spans="1:10" ht="15.75" hidden="1" thickBot="1" x14ac:dyDescent="0.3">
      <c r="A9892" s="237" t="s">
        <v>2365</v>
      </c>
      <c r="B9892" s="240" t="s">
        <v>9866</v>
      </c>
      <c r="C9892" s="31"/>
      <c r="D9892" s="32" t="s">
        <v>18</v>
      </c>
      <c r="E9892" s="197"/>
      <c r="F9892" s="208" t="s">
        <v>13</v>
      </c>
      <c r="G9892" s="33" t="str">
        <f t="shared" si="154"/>
        <v/>
      </c>
      <c r="H9892" s="34"/>
      <c r="I9892" s="35"/>
      <c r="J9892" s="36">
        <v>0</v>
      </c>
    </row>
    <row r="9893" spans="1:10" ht="15.75" hidden="1" thickBot="1" x14ac:dyDescent="0.3">
      <c r="A9893" s="246"/>
      <c r="B9893" s="241"/>
      <c r="C9893" s="38"/>
      <c r="D9893" s="38"/>
      <c r="E9893" s="199"/>
      <c r="F9893" s="211" t="s">
        <v>13</v>
      </c>
      <c r="G9893" s="65" t="str">
        <f t="shared" si="154"/>
        <v/>
      </c>
      <c r="H9893" s="66"/>
      <c r="I9893" s="67"/>
      <c r="J9893" s="36">
        <v>0</v>
      </c>
    </row>
    <row r="9894" spans="1:10" ht="26.25" hidden="1" thickBot="1" x14ac:dyDescent="0.3">
      <c r="A9894" s="246"/>
      <c r="B9894" s="241"/>
      <c r="C9894" s="41" t="s">
        <v>11739</v>
      </c>
      <c r="D9894" s="41" t="s">
        <v>83</v>
      </c>
      <c r="E9894" s="201">
        <v>1</v>
      </c>
      <c r="F9894" s="211">
        <v>10.355</v>
      </c>
      <c r="G9894" s="65">
        <f t="shared" si="154"/>
        <v>10.355</v>
      </c>
      <c r="H9894" s="44">
        <f>SUM(G9894:G9894)</f>
        <v>10.355</v>
      </c>
      <c r="I9894" s="45"/>
      <c r="J9894" s="36">
        <v>0</v>
      </c>
    </row>
    <row r="9895" spans="1:10" ht="15.75" hidden="1" thickBot="1" x14ac:dyDescent="0.3">
      <c r="A9895" s="247"/>
      <c r="B9895" s="242"/>
      <c r="C9895" s="46"/>
      <c r="D9895" s="46"/>
      <c r="E9895" s="202"/>
      <c r="F9895" s="217" t="s">
        <v>13</v>
      </c>
      <c r="G9895" s="73" t="str">
        <f t="shared" si="154"/>
        <v/>
      </c>
      <c r="H9895" s="74"/>
      <c r="I9895" s="67"/>
      <c r="J9895" s="36">
        <v>0</v>
      </c>
    </row>
    <row r="9896" spans="1:10" ht="15.75" hidden="1" thickBot="1" x14ac:dyDescent="0.3">
      <c r="A9896" s="237" t="s">
        <v>2366</v>
      </c>
      <c r="B9896" s="240" t="s">
        <v>9867</v>
      </c>
      <c r="C9896" s="31"/>
      <c r="D9896" s="32" t="s">
        <v>18</v>
      </c>
      <c r="E9896" s="197"/>
      <c r="F9896" s="208" t="s">
        <v>13</v>
      </c>
      <c r="G9896" s="33" t="str">
        <f t="shared" si="154"/>
        <v/>
      </c>
      <c r="H9896" s="34"/>
      <c r="I9896" s="35"/>
      <c r="J9896" s="36">
        <v>0</v>
      </c>
    </row>
    <row r="9897" spans="1:10" ht="15.75" hidden="1" thickBot="1" x14ac:dyDescent="0.3">
      <c r="A9897" s="246"/>
      <c r="B9897" s="241"/>
      <c r="C9897" s="38"/>
      <c r="D9897" s="38"/>
      <c r="E9897" s="199"/>
      <c r="F9897" s="211" t="s">
        <v>13</v>
      </c>
      <c r="G9897" s="65" t="str">
        <f t="shared" si="154"/>
        <v/>
      </c>
      <c r="H9897" s="66"/>
      <c r="I9897" s="67"/>
      <c r="J9897" s="36">
        <v>0</v>
      </c>
    </row>
    <row r="9898" spans="1:10" ht="26.25" hidden="1" thickBot="1" x14ac:dyDescent="0.3">
      <c r="A9898" s="246"/>
      <c r="B9898" s="241"/>
      <c r="C9898" s="41" t="s">
        <v>11740</v>
      </c>
      <c r="D9898" s="41" t="s">
        <v>83</v>
      </c>
      <c r="E9898" s="201">
        <v>1</v>
      </c>
      <c r="F9898" s="211">
        <v>4.9874999999999998</v>
      </c>
      <c r="G9898" s="65">
        <f t="shared" si="154"/>
        <v>4.9874999999999998</v>
      </c>
      <c r="H9898" s="44">
        <f>SUM(G9898:G9898)</f>
        <v>4.9874999999999998</v>
      </c>
      <c r="I9898" s="45"/>
      <c r="J9898" s="36">
        <v>0</v>
      </c>
    </row>
    <row r="9899" spans="1:10" ht="15.75" hidden="1" thickBot="1" x14ac:dyDescent="0.3">
      <c r="A9899" s="247"/>
      <c r="B9899" s="242"/>
      <c r="C9899" s="46"/>
      <c r="D9899" s="46"/>
      <c r="E9899" s="202"/>
      <c r="F9899" s="217" t="s">
        <v>13</v>
      </c>
      <c r="G9899" s="73" t="str">
        <f t="shared" si="154"/>
        <v/>
      </c>
      <c r="H9899" s="74"/>
      <c r="I9899" s="67"/>
      <c r="J9899" s="36">
        <v>0</v>
      </c>
    </row>
    <row r="9900" spans="1:10" ht="15.75" hidden="1" thickBot="1" x14ac:dyDescent="0.3">
      <c r="A9900" s="237" t="s">
        <v>2367</v>
      </c>
      <c r="B9900" s="240" t="s">
        <v>9868</v>
      </c>
      <c r="C9900" s="31"/>
      <c r="D9900" s="32" t="s">
        <v>18</v>
      </c>
      <c r="E9900" s="197"/>
      <c r="F9900" s="208" t="s">
        <v>13</v>
      </c>
      <c r="G9900" s="33" t="str">
        <f t="shared" si="154"/>
        <v/>
      </c>
      <c r="H9900" s="34"/>
      <c r="I9900" s="35"/>
      <c r="J9900" s="36">
        <v>0</v>
      </c>
    </row>
    <row r="9901" spans="1:10" ht="15.75" hidden="1" thickBot="1" x14ac:dyDescent="0.3">
      <c r="A9901" s="246"/>
      <c r="B9901" s="241"/>
      <c r="C9901" s="38"/>
      <c r="D9901" s="38"/>
      <c r="E9901" s="199"/>
      <c r="F9901" s="211" t="s">
        <v>13</v>
      </c>
      <c r="G9901" s="65" t="str">
        <f t="shared" si="154"/>
        <v/>
      </c>
      <c r="H9901" s="66"/>
      <c r="I9901" s="67"/>
      <c r="J9901" s="36">
        <v>0</v>
      </c>
    </row>
    <row r="9902" spans="1:10" ht="26.25" hidden="1" thickBot="1" x14ac:dyDescent="0.3">
      <c r="A9902" s="246"/>
      <c r="B9902" s="241"/>
      <c r="C9902" s="41" t="s">
        <v>11741</v>
      </c>
      <c r="D9902" s="41" t="s">
        <v>83</v>
      </c>
      <c r="E9902" s="201">
        <v>1</v>
      </c>
      <c r="F9902" s="211">
        <v>2.7359999999999998</v>
      </c>
      <c r="G9902" s="65">
        <f t="shared" si="154"/>
        <v>2.7359999999999998</v>
      </c>
      <c r="H9902" s="44">
        <f>SUM(G9902:G9902)</f>
        <v>2.7359999999999998</v>
      </c>
      <c r="I9902" s="45"/>
      <c r="J9902" s="36">
        <v>0</v>
      </c>
    </row>
    <row r="9903" spans="1:10" ht="15.75" hidden="1" thickBot="1" x14ac:dyDescent="0.3">
      <c r="A9903" s="247"/>
      <c r="B9903" s="242"/>
      <c r="C9903" s="46"/>
      <c r="D9903" s="46"/>
      <c r="E9903" s="202"/>
      <c r="F9903" s="217" t="s">
        <v>13</v>
      </c>
      <c r="G9903" s="73" t="str">
        <f t="shared" si="154"/>
        <v/>
      </c>
      <c r="H9903" s="74"/>
      <c r="I9903" s="67"/>
      <c r="J9903" s="36">
        <v>0</v>
      </c>
    </row>
    <row r="9904" spans="1:10" ht="15.75" hidden="1" thickBot="1" x14ac:dyDescent="0.3">
      <c r="A9904" s="237" t="s">
        <v>2368</v>
      </c>
      <c r="B9904" s="240" t="s">
        <v>9869</v>
      </c>
      <c r="C9904" s="31"/>
      <c r="D9904" s="32" t="s">
        <v>18</v>
      </c>
      <c r="E9904" s="197"/>
      <c r="F9904" s="208" t="s">
        <v>13</v>
      </c>
      <c r="G9904" s="33" t="str">
        <f t="shared" si="154"/>
        <v/>
      </c>
      <c r="H9904" s="34"/>
      <c r="I9904" s="35"/>
      <c r="J9904" s="36">
        <v>0</v>
      </c>
    </row>
    <row r="9905" spans="1:10" ht="15.75" hidden="1" thickBot="1" x14ac:dyDescent="0.3">
      <c r="A9905" s="246"/>
      <c r="B9905" s="241"/>
      <c r="C9905" s="38"/>
      <c r="D9905" s="38"/>
      <c r="E9905" s="199"/>
      <c r="F9905" s="211" t="s">
        <v>13</v>
      </c>
      <c r="G9905" s="65" t="str">
        <f t="shared" si="154"/>
        <v/>
      </c>
      <c r="H9905" s="66"/>
      <c r="I9905" s="67"/>
      <c r="J9905" s="36">
        <v>0</v>
      </c>
    </row>
    <row r="9906" spans="1:10" ht="26.25" hidden="1" thickBot="1" x14ac:dyDescent="0.3">
      <c r="A9906" s="246"/>
      <c r="B9906" s="241"/>
      <c r="C9906" s="41" t="s">
        <v>11742</v>
      </c>
      <c r="D9906" s="41" t="s">
        <v>83</v>
      </c>
      <c r="E9906" s="201">
        <v>1</v>
      </c>
      <c r="F9906" s="211">
        <v>7.2675000000000001</v>
      </c>
      <c r="G9906" s="65">
        <f t="shared" si="154"/>
        <v>7.2675000000000001</v>
      </c>
      <c r="H9906" s="44">
        <f>SUM(G9906:G9906)</f>
        <v>7.2675000000000001</v>
      </c>
      <c r="I9906" s="45"/>
      <c r="J9906" s="36">
        <v>0</v>
      </c>
    </row>
    <row r="9907" spans="1:10" ht="15.75" hidden="1" thickBot="1" x14ac:dyDescent="0.3">
      <c r="A9907" s="247"/>
      <c r="B9907" s="242"/>
      <c r="C9907" s="46"/>
      <c r="D9907" s="46"/>
      <c r="E9907" s="202"/>
      <c r="F9907" s="217" t="s">
        <v>13</v>
      </c>
      <c r="G9907" s="73" t="str">
        <f t="shared" si="154"/>
        <v/>
      </c>
      <c r="H9907" s="74"/>
      <c r="I9907" s="67"/>
      <c r="J9907" s="36">
        <v>0</v>
      </c>
    </row>
    <row r="9908" spans="1:10" ht="15.75" hidden="1" thickBot="1" x14ac:dyDescent="0.3">
      <c r="A9908" s="237" t="s">
        <v>2369</v>
      </c>
      <c r="B9908" s="240" t="s">
        <v>9870</v>
      </c>
      <c r="C9908" s="31"/>
      <c r="D9908" s="32" t="s">
        <v>18</v>
      </c>
      <c r="E9908" s="197"/>
      <c r="F9908" s="208" t="s">
        <v>13</v>
      </c>
      <c r="G9908" s="33" t="str">
        <f t="shared" si="154"/>
        <v/>
      </c>
      <c r="H9908" s="34"/>
      <c r="I9908" s="35"/>
      <c r="J9908" s="36">
        <v>0</v>
      </c>
    </row>
    <row r="9909" spans="1:10" ht="15.75" hidden="1" thickBot="1" x14ac:dyDescent="0.3">
      <c r="A9909" s="246"/>
      <c r="B9909" s="241"/>
      <c r="C9909" s="38"/>
      <c r="D9909" s="38"/>
      <c r="E9909" s="199"/>
      <c r="F9909" s="211" t="s">
        <v>13</v>
      </c>
      <c r="G9909" s="65" t="str">
        <f t="shared" si="154"/>
        <v/>
      </c>
      <c r="H9909" s="66"/>
      <c r="I9909" s="67"/>
      <c r="J9909" s="36">
        <v>0</v>
      </c>
    </row>
    <row r="9910" spans="1:10" ht="15.75" hidden="1" thickBot="1" x14ac:dyDescent="0.3">
      <c r="A9910" s="246"/>
      <c r="B9910" s="241"/>
      <c r="C9910" s="41" t="s">
        <v>11743</v>
      </c>
      <c r="D9910" s="41" t="s">
        <v>83</v>
      </c>
      <c r="E9910" s="201">
        <v>1</v>
      </c>
      <c r="F9910" s="211">
        <v>0.85499999999999998</v>
      </c>
      <c r="G9910" s="65">
        <f t="shared" si="154"/>
        <v>0.85499999999999998</v>
      </c>
      <c r="H9910" s="44">
        <f>SUM(G9910:G9910)</f>
        <v>0.85499999999999998</v>
      </c>
      <c r="I9910" s="45"/>
      <c r="J9910" s="36">
        <v>0</v>
      </c>
    </row>
    <row r="9911" spans="1:10" ht="15.75" hidden="1" thickBot="1" x14ac:dyDescent="0.3">
      <c r="A9911" s="247"/>
      <c r="B9911" s="242"/>
      <c r="C9911" s="46"/>
      <c r="D9911" s="46"/>
      <c r="E9911" s="202"/>
      <c r="F9911" s="217" t="s">
        <v>13</v>
      </c>
      <c r="G9911" s="73" t="str">
        <f t="shared" si="154"/>
        <v/>
      </c>
      <c r="H9911" s="74"/>
      <c r="I9911" s="67"/>
      <c r="J9911" s="36">
        <v>0</v>
      </c>
    </row>
    <row r="9912" spans="1:10" ht="15.75" hidden="1" thickBot="1" x14ac:dyDescent="0.3">
      <c r="A9912" s="237" t="s">
        <v>2370</v>
      </c>
      <c r="B9912" s="240" t="s">
        <v>9871</v>
      </c>
      <c r="C9912" s="31"/>
      <c r="D9912" s="32" t="s">
        <v>18</v>
      </c>
      <c r="E9912" s="197"/>
      <c r="F9912" s="208" t="s">
        <v>13</v>
      </c>
      <c r="G9912" s="33" t="str">
        <f t="shared" si="154"/>
        <v/>
      </c>
      <c r="H9912" s="34"/>
      <c r="I9912" s="35"/>
      <c r="J9912" s="36">
        <v>0</v>
      </c>
    </row>
    <row r="9913" spans="1:10" ht="15.75" hidden="1" thickBot="1" x14ac:dyDescent="0.3">
      <c r="A9913" s="246"/>
      <c r="B9913" s="241"/>
      <c r="C9913" s="38"/>
      <c r="D9913" s="38"/>
      <c r="E9913" s="199"/>
      <c r="F9913" s="211" t="s">
        <v>13</v>
      </c>
      <c r="G9913" s="65" t="str">
        <f t="shared" si="154"/>
        <v/>
      </c>
      <c r="H9913" s="66"/>
      <c r="I9913" s="67"/>
      <c r="J9913" s="36">
        <v>0</v>
      </c>
    </row>
    <row r="9914" spans="1:10" ht="26.25" hidden="1" thickBot="1" x14ac:dyDescent="0.3">
      <c r="A9914" s="246"/>
      <c r="B9914" s="241"/>
      <c r="C9914" s="41" t="s">
        <v>11744</v>
      </c>
      <c r="D9914" s="41" t="s">
        <v>83</v>
      </c>
      <c r="E9914" s="201">
        <v>1</v>
      </c>
      <c r="F9914" s="211">
        <v>1.1875</v>
      </c>
      <c r="G9914" s="65">
        <f t="shared" si="154"/>
        <v>1.1875</v>
      </c>
      <c r="H9914" s="44">
        <f>SUM(G9914:G9914)</f>
        <v>1.1875</v>
      </c>
      <c r="I9914" s="45"/>
      <c r="J9914" s="36">
        <v>0</v>
      </c>
    </row>
    <row r="9915" spans="1:10" ht="15.75" hidden="1" thickBot="1" x14ac:dyDescent="0.3">
      <c r="A9915" s="247"/>
      <c r="B9915" s="242"/>
      <c r="C9915" s="46"/>
      <c r="D9915" s="46"/>
      <c r="E9915" s="202"/>
      <c r="F9915" s="217" t="s">
        <v>13</v>
      </c>
      <c r="G9915" s="73" t="str">
        <f t="shared" si="154"/>
        <v/>
      </c>
      <c r="H9915" s="74"/>
      <c r="I9915" s="67"/>
      <c r="J9915" s="36">
        <v>0</v>
      </c>
    </row>
    <row r="9916" spans="1:10" ht="15.75" hidden="1" thickBot="1" x14ac:dyDescent="0.3">
      <c r="A9916" s="237" t="s">
        <v>2371</v>
      </c>
      <c r="B9916" s="240" t="s">
        <v>9872</v>
      </c>
      <c r="C9916" s="31"/>
      <c r="D9916" s="32" t="s">
        <v>18</v>
      </c>
      <c r="E9916" s="197"/>
      <c r="F9916" s="208" t="s">
        <v>13</v>
      </c>
      <c r="G9916" s="33" t="str">
        <f t="shared" si="154"/>
        <v/>
      </c>
      <c r="H9916" s="34"/>
      <c r="I9916" s="35"/>
      <c r="J9916" s="36">
        <v>0</v>
      </c>
    </row>
    <row r="9917" spans="1:10" ht="15.75" hidden="1" thickBot="1" x14ac:dyDescent="0.3">
      <c r="A9917" s="246"/>
      <c r="B9917" s="241"/>
      <c r="C9917" s="38"/>
      <c r="D9917" s="38"/>
      <c r="E9917" s="199"/>
      <c r="F9917" s="211" t="s">
        <v>13</v>
      </c>
      <c r="G9917" s="65" t="str">
        <f t="shared" si="154"/>
        <v/>
      </c>
      <c r="H9917" s="66"/>
      <c r="I9917" s="67"/>
      <c r="J9917" s="36">
        <v>0</v>
      </c>
    </row>
    <row r="9918" spans="1:10" ht="26.25" hidden="1" thickBot="1" x14ac:dyDescent="0.3">
      <c r="A9918" s="246"/>
      <c r="B9918" s="241"/>
      <c r="C9918" s="41" t="s">
        <v>11745</v>
      </c>
      <c r="D9918" s="41" t="s">
        <v>83</v>
      </c>
      <c r="E9918" s="201">
        <v>1</v>
      </c>
      <c r="F9918" s="211">
        <v>2.2039999999999997</v>
      </c>
      <c r="G9918" s="65">
        <f t="shared" si="154"/>
        <v>2.2039999999999997</v>
      </c>
      <c r="H9918" s="44">
        <f>SUM(G9918:G9918)</f>
        <v>2.2039999999999997</v>
      </c>
      <c r="I9918" s="45"/>
      <c r="J9918" s="36">
        <v>0</v>
      </c>
    </row>
    <row r="9919" spans="1:10" ht="15.75" hidden="1" thickBot="1" x14ac:dyDescent="0.3">
      <c r="A9919" s="247"/>
      <c r="B9919" s="242"/>
      <c r="C9919" s="46"/>
      <c r="D9919" s="46"/>
      <c r="E9919" s="202"/>
      <c r="F9919" s="217" t="s">
        <v>13</v>
      </c>
      <c r="G9919" s="73" t="str">
        <f t="shared" si="154"/>
        <v/>
      </c>
      <c r="H9919" s="74"/>
      <c r="I9919" s="67"/>
      <c r="J9919" s="36">
        <v>0</v>
      </c>
    </row>
    <row r="9920" spans="1:10" ht="15.75" hidden="1" thickBot="1" x14ac:dyDescent="0.3">
      <c r="A9920" s="237" t="s">
        <v>2372</v>
      </c>
      <c r="B9920" s="240" t="s">
        <v>9873</v>
      </c>
      <c r="C9920" s="31"/>
      <c r="D9920" s="32" t="s">
        <v>18</v>
      </c>
      <c r="E9920" s="197"/>
      <c r="F9920" s="208" t="s">
        <v>13</v>
      </c>
      <c r="G9920" s="33" t="str">
        <f t="shared" si="154"/>
        <v/>
      </c>
      <c r="H9920" s="34"/>
      <c r="I9920" s="35"/>
      <c r="J9920" s="36">
        <v>0</v>
      </c>
    </row>
    <row r="9921" spans="1:10" ht="15.75" hidden="1" thickBot="1" x14ac:dyDescent="0.3">
      <c r="A9921" s="246"/>
      <c r="B9921" s="241"/>
      <c r="C9921" s="38"/>
      <c r="D9921" s="38"/>
      <c r="E9921" s="199"/>
      <c r="F9921" s="211" t="s">
        <v>13</v>
      </c>
      <c r="G9921" s="65" t="str">
        <f t="shared" si="154"/>
        <v/>
      </c>
      <c r="H9921" s="66"/>
      <c r="I9921" s="67"/>
      <c r="J9921" s="36">
        <v>0</v>
      </c>
    </row>
    <row r="9922" spans="1:10" ht="26.25" hidden="1" thickBot="1" x14ac:dyDescent="0.3">
      <c r="A9922" s="246"/>
      <c r="B9922" s="241"/>
      <c r="C9922" s="41" t="s">
        <v>11054</v>
      </c>
      <c r="D9922" s="41" t="s">
        <v>83</v>
      </c>
      <c r="E9922" s="201">
        <v>1</v>
      </c>
      <c r="F9922" s="211">
        <v>14.259499999999999</v>
      </c>
      <c r="G9922" s="65">
        <f t="shared" si="154"/>
        <v>14.259499999999999</v>
      </c>
      <c r="H9922" s="44">
        <f>SUM(G9922:G9922)</f>
        <v>14.259499999999999</v>
      </c>
      <c r="I9922" s="45"/>
      <c r="J9922" s="36">
        <v>0</v>
      </c>
    </row>
    <row r="9923" spans="1:10" ht="15.75" hidden="1" thickBot="1" x14ac:dyDescent="0.3">
      <c r="A9923" s="247"/>
      <c r="B9923" s="242"/>
      <c r="C9923" s="46"/>
      <c r="D9923" s="46"/>
      <c r="E9923" s="202"/>
      <c r="F9923" s="217" t="s">
        <v>13</v>
      </c>
      <c r="G9923" s="73" t="str">
        <f t="shared" si="154"/>
        <v/>
      </c>
      <c r="H9923" s="74"/>
      <c r="I9923" s="67"/>
      <c r="J9923" s="36">
        <v>0</v>
      </c>
    </row>
    <row r="9924" spans="1:10" ht="15.75" hidden="1" thickBot="1" x14ac:dyDescent="0.3">
      <c r="A9924" s="237" t="s">
        <v>2373</v>
      </c>
      <c r="B9924" s="240" t="s">
        <v>9874</v>
      </c>
      <c r="C9924" s="31"/>
      <c r="D9924" s="32" t="s">
        <v>18</v>
      </c>
      <c r="E9924" s="197"/>
      <c r="F9924" s="208" t="s">
        <v>13</v>
      </c>
      <c r="G9924" s="33" t="str">
        <f t="shared" si="154"/>
        <v/>
      </c>
      <c r="H9924" s="34"/>
      <c r="I9924" s="35"/>
      <c r="J9924" s="36">
        <v>0</v>
      </c>
    </row>
    <row r="9925" spans="1:10" ht="15.75" hidden="1" thickBot="1" x14ac:dyDescent="0.3">
      <c r="A9925" s="246"/>
      <c r="B9925" s="241"/>
      <c r="C9925" s="38"/>
      <c r="D9925" s="38"/>
      <c r="E9925" s="199"/>
      <c r="F9925" s="211" t="s">
        <v>13</v>
      </c>
      <c r="G9925" s="65" t="str">
        <f t="shared" si="154"/>
        <v/>
      </c>
      <c r="H9925" s="66"/>
      <c r="I9925" s="67"/>
      <c r="J9925" s="36">
        <v>0</v>
      </c>
    </row>
    <row r="9926" spans="1:10" ht="15.75" hidden="1" thickBot="1" x14ac:dyDescent="0.3">
      <c r="A9926" s="246"/>
      <c r="B9926" s="241"/>
      <c r="C9926" s="41" t="s">
        <v>11746</v>
      </c>
      <c r="D9926" s="41" t="s">
        <v>83</v>
      </c>
      <c r="E9926" s="201">
        <v>1</v>
      </c>
      <c r="F9926" s="211">
        <v>5.7664999999999997</v>
      </c>
      <c r="G9926" s="65">
        <f t="shared" ref="G9926:G9989" si="155">IF(ISNUMBER(F9926),E9926*F9926,"")</f>
        <v>5.7664999999999997</v>
      </c>
      <c r="H9926" s="44">
        <f>SUM(G9926:G9926)</f>
        <v>5.7664999999999997</v>
      </c>
      <c r="I9926" s="45"/>
      <c r="J9926" s="36">
        <v>0</v>
      </c>
    </row>
    <row r="9927" spans="1:10" ht="15.75" hidden="1" thickBot="1" x14ac:dyDescent="0.3">
      <c r="A9927" s="247"/>
      <c r="B9927" s="242"/>
      <c r="C9927" s="46"/>
      <c r="D9927" s="46"/>
      <c r="E9927" s="202"/>
      <c r="F9927" s="217" t="s">
        <v>13</v>
      </c>
      <c r="G9927" s="73" t="str">
        <f t="shared" si="155"/>
        <v/>
      </c>
      <c r="H9927" s="74"/>
      <c r="I9927" s="67"/>
      <c r="J9927" s="36">
        <v>0</v>
      </c>
    </row>
    <row r="9928" spans="1:10" ht="15.75" hidden="1" thickBot="1" x14ac:dyDescent="0.3">
      <c r="A9928" s="237" t="s">
        <v>2374</v>
      </c>
      <c r="B9928" s="240" t="s">
        <v>9875</v>
      </c>
      <c r="C9928" s="31"/>
      <c r="D9928" s="32" t="s">
        <v>18</v>
      </c>
      <c r="E9928" s="197"/>
      <c r="F9928" s="208" t="s">
        <v>13</v>
      </c>
      <c r="G9928" s="33" t="str">
        <f t="shared" si="155"/>
        <v/>
      </c>
      <c r="H9928" s="34"/>
      <c r="I9928" s="35"/>
      <c r="J9928" s="36">
        <v>0</v>
      </c>
    </row>
    <row r="9929" spans="1:10" ht="15.75" hidden="1" thickBot="1" x14ac:dyDescent="0.3">
      <c r="A9929" s="246"/>
      <c r="B9929" s="241"/>
      <c r="C9929" s="38"/>
      <c r="D9929" s="38"/>
      <c r="E9929" s="199"/>
      <c r="F9929" s="211" t="s">
        <v>13</v>
      </c>
      <c r="G9929" s="65" t="str">
        <f t="shared" si="155"/>
        <v/>
      </c>
      <c r="H9929" s="66"/>
      <c r="I9929" s="67"/>
      <c r="J9929" s="36">
        <v>0</v>
      </c>
    </row>
    <row r="9930" spans="1:10" ht="26.25" hidden="1" thickBot="1" x14ac:dyDescent="0.3">
      <c r="A9930" s="246"/>
      <c r="B9930" s="241"/>
      <c r="C9930" s="41" t="s">
        <v>11747</v>
      </c>
      <c r="D9930" s="41" t="s">
        <v>83</v>
      </c>
      <c r="E9930" s="201">
        <v>1</v>
      </c>
      <c r="F9930" s="211">
        <v>3.4674999999999998</v>
      </c>
      <c r="G9930" s="65">
        <f t="shared" si="155"/>
        <v>3.4674999999999998</v>
      </c>
      <c r="H9930" s="44">
        <f>SUM(G9930:G9930)</f>
        <v>3.4674999999999998</v>
      </c>
      <c r="I9930" s="45"/>
      <c r="J9930" s="36">
        <v>0</v>
      </c>
    </row>
    <row r="9931" spans="1:10" ht="15.75" hidden="1" thickBot="1" x14ac:dyDescent="0.3">
      <c r="A9931" s="247"/>
      <c r="B9931" s="242"/>
      <c r="C9931" s="46"/>
      <c r="D9931" s="46"/>
      <c r="E9931" s="202"/>
      <c r="F9931" s="217" t="s">
        <v>13</v>
      </c>
      <c r="G9931" s="73" t="str">
        <f t="shared" si="155"/>
        <v/>
      </c>
      <c r="H9931" s="74"/>
      <c r="I9931" s="67"/>
      <c r="J9931" s="36">
        <v>0</v>
      </c>
    </row>
    <row r="9932" spans="1:10" ht="15.75" hidden="1" thickBot="1" x14ac:dyDescent="0.3">
      <c r="A9932" s="237" t="s">
        <v>2375</v>
      </c>
      <c r="B9932" s="240" t="s">
        <v>9876</v>
      </c>
      <c r="C9932" s="31"/>
      <c r="D9932" s="32" t="s">
        <v>18</v>
      </c>
      <c r="E9932" s="197"/>
      <c r="F9932" s="208" t="s">
        <v>13</v>
      </c>
      <c r="G9932" s="33" t="str">
        <f t="shared" si="155"/>
        <v/>
      </c>
      <c r="H9932" s="34"/>
      <c r="I9932" s="35"/>
      <c r="J9932" s="36">
        <v>0</v>
      </c>
    </row>
    <row r="9933" spans="1:10" ht="15.75" hidden="1" thickBot="1" x14ac:dyDescent="0.3">
      <c r="A9933" s="246"/>
      <c r="B9933" s="241"/>
      <c r="C9933" s="38"/>
      <c r="D9933" s="38"/>
      <c r="E9933" s="199"/>
      <c r="F9933" s="211" t="s">
        <v>13</v>
      </c>
      <c r="G9933" s="65" t="str">
        <f t="shared" si="155"/>
        <v/>
      </c>
      <c r="H9933" s="66"/>
      <c r="I9933" s="67"/>
      <c r="J9933" s="36">
        <v>0</v>
      </c>
    </row>
    <row r="9934" spans="1:10" ht="26.25" hidden="1" thickBot="1" x14ac:dyDescent="0.3">
      <c r="A9934" s="246"/>
      <c r="B9934" s="241"/>
      <c r="C9934" s="41" t="s">
        <v>11748</v>
      </c>
      <c r="D9934" s="41" t="s">
        <v>83</v>
      </c>
      <c r="E9934" s="201">
        <v>1</v>
      </c>
      <c r="F9934" s="211">
        <v>6.9444999999999997</v>
      </c>
      <c r="G9934" s="65">
        <f t="shared" si="155"/>
        <v>6.9444999999999997</v>
      </c>
      <c r="H9934" s="44">
        <f>SUM(G9934:G9934)</f>
        <v>6.9444999999999997</v>
      </c>
      <c r="I9934" s="45"/>
      <c r="J9934" s="36">
        <v>0</v>
      </c>
    </row>
    <row r="9935" spans="1:10" ht="15.75" hidden="1" thickBot="1" x14ac:dyDescent="0.3">
      <c r="A9935" s="247"/>
      <c r="B9935" s="242"/>
      <c r="C9935" s="46"/>
      <c r="D9935" s="46"/>
      <c r="E9935" s="202"/>
      <c r="F9935" s="217" t="s">
        <v>13</v>
      </c>
      <c r="G9935" s="73" t="str">
        <f t="shared" si="155"/>
        <v/>
      </c>
      <c r="H9935" s="74"/>
      <c r="I9935" s="67"/>
      <c r="J9935" s="36">
        <v>0</v>
      </c>
    </row>
    <row r="9936" spans="1:10" ht="15.75" hidden="1" thickBot="1" x14ac:dyDescent="0.3">
      <c r="A9936" s="237" t="s">
        <v>2376</v>
      </c>
      <c r="B9936" s="240" t="s">
        <v>9877</v>
      </c>
      <c r="C9936" s="31"/>
      <c r="D9936" s="32" t="s">
        <v>18</v>
      </c>
      <c r="E9936" s="197"/>
      <c r="F9936" s="208" t="s">
        <v>13</v>
      </c>
      <c r="G9936" s="33" t="str">
        <f t="shared" si="155"/>
        <v/>
      </c>
      <c r="H9936" s="34"/>
      <c r="I9936" s="35"/>
      <c r="J9936" s="36">
        <v>0</v>
      </c>
    </row>
    <row r="9937" spans="1:10" ht="15.75" hidden="1" thickBot="1" x14ac:dyDescent="0.3">
      <c r="A9937" s="246"/>
      <c r="B9937" s="241"/>
      <c r="C9937" s="38"/>
      <c r="D9937" s="38"/>
      <c r="E9937" s="199"/>
      <c r="F9937" s="211" t="s">
        <v>13</v>
      </c>
      <c r="G9937" s="65" t="str">
        <f t="shared" si="155"/>
        <v/>
      </c>
      <c r="H9937" s="66"/>
      <c r="I9937" s="67"/>
      <c r="J9937" s="36">
        <v>0</v>
      </c>
    </row>
    <row r="9938" spans="1:10" ht="26.25" hidden="1" thickBot="1" x14ac:dyDescent="0.3">
      <c r="A9938" s="246"/>
      <c r="B9938" s="241"/>
      <c r="C9938" s="41" t="s">
        <v>11749</v>
      </c>
      <c r="D9938" s="41" t="s">
        <v>83</v>
      </c>
      <c r="E9938" s="201">
        <v>1</v>
      </c>
      <c r="F9938" s="211">
        <v>13.651499999999999</v>
      </c>
      <c r="G9938" s="65">
        <f t="shared" si="155"/>
        <v>13.651499999999999</v>
      </c>
      <c r="H9938" s="44">
        <f>SUM(G9938:G9938)</f>
        <v>13.651499999999999</v>
      </c>
      <c r="I9938" s="45"/>
      <c r="J9938" s="36">
        <v>0</v>
      </c>
    </row>
    <row r="9939" spans="1:10" ht="15.75" hidden="1" thickBot="1" x14ac:dyDescent="0.3">
      <c r="A9939" s="247"/>
      <c r="B9939" s="242"/>
      <c r="C9939" s="46"/>
      <c r="D9939" s="46"/>
      <c r="E9939" s="202"/>
      <c r="F9939" s="217" t="s">
        <v>13</v>
      </c>
      <c r="G9939" s="73" t="str">
        <f t="shared" si="155"/>
        <v/>
      </c>
      <c r="H9939" s="74"/>
      <c r="I9939" s="67"/>
      <c r="J9939" s="36">
        <v>0</v>
      </c>
    </row>
    <row r="9940" spans="1:10" ht="15.75" hidden="1" thickBot="1" x14ac:dyDescent="0.3">
      <c r="A9940" s="237" t="s">
        <v>2377</v>
      </c>
      <c r="B9940" s="240" t="s">
        <v>9878</v>
      </c>
      <c r="C9940" s="31"/>
      <c r="D9940" s="32" t="s">
        <v>18</v>
      </c>
      <c r="E9940" s="197"/>
      <c r="F9940" s="208" t="s">
        <v>13</v>
      </c>
      <c r="G9940" s="33" t="str">
        <f t="shared" si="155"/>
        <v/>
      </c>
      <c r="H9940" s="34"/>
      <c r="I9940" s="35"/>
      <c r="J9940" s="36">
        <v>0</v>
      </c>
    </row>
    <row r="9941" spans="1:10" ht="15.75" hidden="1" thickBot="1" x14ac:dyDescent="0.3">
      <c r="A9941" s="246"/>
      <c r="B9941" s="241"/>
      <c r="C9941" s="38"/>
      <c r="D9941" s="38"/>
      <c r="E9941" s="199"/>
      <c r="F9941" s="211" t="s">
        <v>13</v>
      </c>
      <c r="G9941" s="65" t="str">
        <f t="shared" si="155"/>
        <v/>
      </c>
      <c r="H9941" s="66"/>
      <c r="I9941" s="67"/>
      <c r="J9941" s="36">
        <v>0</v>
      </c>
    </row>
    <row r="9942" spans="1:10" ht="26.25" hidden="1" thickBot="1" x14ac:dyDescent="0.3">
      <c r="A9942" s="246"/>
      <c r="B9942" s="241"/>
      <c r="C9942" s="41" t="s">
        <v>11750</v>
      </c>
      <c r="D9942" s="41" t="s">
        <v>83</v>
      </c>
      <c r="E9942" s="201">
        <v>1</v>
      </c>
      <c r="F9942" s="211">
        <v>4.2844999999999995</v>
      </c>
      <c r="G9942" s="65">
        <f t="shared" si="155"/>
        <v>4.2844999999999995</v>
      </c>
      <c r="H9942" s="44">
        <f>SUM(G9942:G9942)</f>
        <v>4.2844999999999995</v>
      </c>
      <c r="I9942" s="45"/>
      <c r="J9942" s="36">
        <v>0</v>
      </c>
    </row>
    <row r="9943" spans="1:10" ht="15.75" hidden="1" thickBot="1" x14ac:dyDescent="0.3">
      <c r="A9943" s="247"/>
      <c r="B9943" s="242"/>
      <c r="C9943" s="46"/>
      <c r="D9943" s="46"/>
      <c r="E9943" s="202"/>
      <c r="F9943" s="217" t="s">
        <v>13</v>
      </c>
      <c r="G9943" s="73" t="str">
        <f t="shared" si="155"/>
        <v/>
      </c>
      <c r="H9943" s="74"/>
      <c r="I9943" s="67"/>
      <c r="J9943" s="36">
        <v>0</v>
      </c>
    </row>
    <row r="9944" spans="1:10" ht="15.75" hidden="1" thickBot="1" x14ac:dyDescent="0.3">
      <c r="A9944" s="237" t="s">
        <v>2378</v>
      </c>
      <c r="B9944" s="240" t="s">
        <v>9879</v>
      </c>
      <c r="C9944" s="31"/>
      <c r="D9944" s="32" t="s">
        <v>18</v>
      </c>
      <c r="E9944" s="197"/>
      <c r="F9944" s="208" t="s">
        <v>13</v>
      </c>
      <c r="G9944" s="33" t="str">
        <f t="shared" si="155"/>
        <v/>
      </c>
      <c r="H9944" s="34"/>
      <c r="I9944" s="35"/>
      <c r="J9944" s="36">
        <v>0</v>
      </c>
    </row>
    <row r="9945" spans="1:10" ht="15.75" hidden="1" thickBot="1" x14ac:dyDescent="0.3">
      <c r="A9945" s="246"/>
      <c r="B9945" s="241"/>
      <c r="C9945" s="38"/>
      <c r="D9945" s="38"/>
      <c r="E9945" s="199"/>
      <c r="F9945" s="211" t="s">
        <v>13</v>
      </c>
      <c r="G9945" s="65" t="str">
        <f t="shared" si="155"/>
        <v/>
      </c>
      <c r="H9945" s="66"/>
      <c r="I9945" s="67"/>
      <c r="J9945" s="36">
        <v>0</v>
      </c>
    </row>
    <row r="9946" spans="1:10" ht="26.25" hidden="1" thickBot="1" x14ac:dyDescent="0.3">
      <c r="A9946" s="246"/>
      <c r="B9946" s="241"/>
      <c r="C9946" s="41" t="s">
        <v>11751</v>
      </c>
      <c r="D9946" s="41" t="s">
        <v>83</v>
      </c>
      <c r="E9946" s="201">
        <v>1</v>
      </c>
      <c r="F9946" s="211">
        <v>7.4574999999999996</v>
      </c>
      <c r="G9946" s="65">
        <f t="shared" si="155"/>
        <v>7.4574999999999996</v>
      </c>
      <c r="H9946" s="44">
        <f>SUM(G9946:G9946)</f>
        <v>7.4574999999999996</v>
      </c>
      <c r="I9946" s="45"/>
      <c r="J9946" s="36">
        <v>0</v>
      </c>
    </row>
    <row r="9947" spans="1:10" ht="15.75" hidden="1" thickBot="1" x14ac:dyDescent="0.3">
      <c r="A9947" s="247"/>
      <c r="B9947" s="242"/>
      <c r="C9947" s="46"/>
      <c r="D9947" s="46"/>
      <c r="E9947" s="202"/>
      <c r="F9947" s="217" t="s">
        <v>13</v>
      </c>
      <c r="G9947" s="73" t="str">
        <f t="shared" si="155"/>
        <v/>
      </c>
      <c r="H9947" s="74"/>
      <c r="I9947" s="67"/>
      <c r="J9947" s="36">
        <v>0</v>
      </c>
    </row>
    <row r="9948" spans="1:10" ht="15.75" hidden="1" thickBot="1" x14ac:dyDescent="0.3">
      <c r="A9948" s="237" t="s">
        <v>2379</v>
      </c>
      <c r="B9948" s="240" t="s">
        <v>9880</v>
      </c>
      <c r="C9948" s="31"/>
      <c r="D9948" s="32" t="s">
        <v>18</v>
      </c>
      <c r="E9948" s="197"/>
      <c r="F9948" s="208" t="s">
        <v>13</v>
      </c>
      <c r="G9948" s="33" t="str">
        <f t="shared" si="155"/>
        <v/>
      </c>
      <c r="H9948" s="34"/>
      <c r="I9948" s="35"/>
      <c r="J9948" s="36">
        <v>0</v>
      </c>
    </row>
    <row r="9949" spans="1:10" ht="15.75" hidden="1" thickBot="1" x14ac:dyDescent="0.3">
      <c r="A9949" s="246"/>
      <c r="B9949" s="241"/>
      <c r="C9949" s="38"/>
      <c r="D9949" s="38"/>
      <c r="E9949" s="199"/>
      <c r="F9949" s="211" t="s">
        <v>13</v>
      </c>
      <c r="G9949" s="65" t="str">
        <f t="shared" si="155"/>
        <v/>
      </c>
      <c r="H9949" s="66"/>
      <c r="I9949" s="67"/>
      <c r="J9949" s="36">
        <v>0</v>
      </c>
    </row>
    <row r="9950" spans="1:10" ht="26.25" hidden="1" thickBot="1" x14ac:dyDescent="0.3">
      <c r="A9950" s="246"/>
      <c r="B9950" s="241"/>
      <c r="C9950" s="41" t="s">
        <v>11752</v>
      </c>
      <c r="D9950" s="41" t="s">
        <v>83</v>
      </c>
      <c r="E9950" s="201">
        <v>1</v>
      </c>
      <c r="F9950" s="211">
        <v>16.510999999999999</v>
      </c>
      <c r="G9950" s="65">
        <f t="shared" si="155"/>
        <v>16.510999999999999</v>
      </c>
      <c r="H9950" s="44">
        <f>SUM(G9950:G9950)</f>
        <v>16.510999999999999</v>
      </c>
      <c r="I9950" s="45"/>
      <c r="J9950" s="36">
        <v>0</v>
      </c>
    </row>
    <row r="9951" spans="1:10" ht="15.75" hidden="1" thickBot="1" x14ac:dyDescent="0.3">
      <c r="A9951" s="247"/>
      <c r="B9951" s="242"/>
      <c r="C9951" s="46"/>
      <c r="D9951" s="46"/>
      <c r="E9951" s="202"/>
      <c r="F9951" s="217" t="s">
        <v>13</v>
      </c>
      <c r="G9951" s="73" t="str">
        <f t="shared" si="155"/>
        <v/>
      </c>
      <c r="H9951" s="74"/>
      <c r="I9951" s="67"/>
      <c r="J9951" s="36">
        <v>0</v>
      </c>
    </row>
    <row r="9952" spans="1:10" ht="15.75" hidden="1" thickBot="1" x14ac:dyDescent="0.3">
      <c r="A9952" s="237" t="s">
        <v>2380</v>
      </c>
      <c r="B9952" s="240" t="s">
        <v>9881</v>
      </c>
      <c r="C9952" s="31"/>
      <c r="D9952" s="32" t="s">
        <v>18</v>
      </c>
      <c r="E9952" s="197"/>
      <c r="F9952" s="208" t="s">
        <v>13</v>
      </c>
      <c r="G9952" s="33" t="str">
        <f t="shared" si="155"/>
        <v/>
      </c>
      <c r="H9952" s="34"/>
      <c r="I9952" s="35"/>
      <c r="J9952" s="36">
        <v>0</v>
      </c>
    </row>
    <row r="9953" spans="1:10" ht="15.75" hidden="1" thickBot="1" x14ac:dyDescent="0.3">
      <c r="A9953" s="246"/>
      <c r="B9953" s="241"/>
      <c r="C9953" s="38"/>
      <c r="D9953" s="38"/>
      <c r="E9953" s="199"/>
      <c r="F9953" s="211" t="s">
        <v>13</v>
      </c>
      <c r="G9953" s="65" t="str">
        <f t="shared" si="155"/>
        <v/>
      </c>
      <c r="H9953" s="66"/>
      <c r="I9953" s="67"/>
      <c r="J9953" s="36">
        <v>0</v>
      </c>
    </row>
    <row r="9954" spans="1:10" ht="26.25" hidden="1" thickBot="1" x14ac:dyDescent="0.3">
      <c r="A9954" s="246"/>
      <c r="B9954" s="241"/>
      <c r="C9954" s="41" t="s">
        <v>11753</v>
      </c>
      <c r="D9954" s="41" t="s">
        <v>83</v>
      </c>
      <c r="E9954" s="201">
        <v>1</v>
      </c>
      <c r="F9954" s="211">
        <v>158.94450000000001</v>
      </c>
      <c r="G9954" s="65">
        <f t="shared" si="155"/>
        <v>158.94450000000001</v>
      </c>
      <c r="H9954" s="44">
        <f>SUM(G9954:G9954)</f>
        <v>158.94450000000001</v>
      </c>
      <c r="I9954" s="45"/>
      <c r="J9954" s="36">
        <v>0</v>
      </c>
    </row>
    <row r="9955" spans="1:10" ht="15.75" hidden="1" thickBot="1" x14ac:dyDescent="0.3">
      <c r="A9955" s="247"/>
      <c r="B9955" s="242"/>
      <c r="C9955" s="46"/>
      <c r="D9955" s="46"/>
      <c r="E9955" s="202"/>
      <c r="F9955" s="217" t="s">
        <v>13</v>
      </c>
      <c r="G9955" s="73" t="str">
        <f t="shared" si="155"/>
        <v/>
      </c>
      <c r="H9955" s="74"/>
      <c r="I9955" s="67"/>
      <c r="J9955" s="36">
        <v>0</v>
      </c>
    </row>
    <row r="9956" spans="1:10" ht="15.75" hidden="1" thickBot="1" x14ac:dyDescent="0.3">
      <c r="A9956" s="237" t="s">
        <v>2381</v>
      </c>
      <c r="B9956" s="240" t="s">
        <v>9882</v>
      </c>
      <c r="C9956" s="31"/>
      <c r="D9956" s="32" t="s">
        <v>18</v>
      </c>
      <c r="E9956" s="197"/>
      <c r="F9956" s="208" t="s">
        <v>13</v>
      </c>
      <c r="G9956" s="33" t="str">
        <f t="shared" si="155"/>
        <v/>
      </c>
      <c r="H9956" s="34"/>
      <c r="I9956" s="35"/>
      <c r="J9956" s="36">
        <v>0</v>
      </c>
    </row>
    <row r="9957" spans="1:10" ht="15.75" hidden="1" thickBot="1" x14ac:dyDescent="0.3">
      <c r="A9957" s="246"/>
      <c r="B9957" s="241"/>
      <c r="C9957" s="38"/>
      <c r="D9957" s="38"/>
      <c r="E9957" s="199"/>
      <c r="F9957" s="211" t="s">
        <v>13</v>
      </c>
      <c r="G9957" s="65" t="str">
        <f t="shared" si="155"/>
        <v/>
      </c>
      <c r="H9957" s="66"/>
      <c r="I9957" s="67"/>
      <c r="J9957" s="36">
        <v>0</v>
      </c>
    </row>
    <row r="9958" spans="1:10" ht="15.75" hidden="1" thickBot="1" x14ac:dyDescent="0.3">
      <c r="A9958" s="246"/>
      <c r="B9958" s="241"/>
      <c r="C9958" s="41" t="s">
        <v>2382</v>
      </c>
      <c r="D9958" s="41" t="s">
        <v>83</v>
      </c>
      <c r="E9958" s="201">
        <v>1</v>
      </c>
      <c r="F9958" s="211" t="s">
        <v>13</v>
      </c>
      <c r="G9958" s="65" t="str">
        <f t="shared" si="155"/>
        <v/>
      </c>
      <c r="H9958" s="44">
        <f>SUM(G9958:G9958)</f>
        <v>0</v>
      </c>
      <c r="I9958" s="45"/>
      <c r="J9958" s="36">
        <v>0</v>
      </c>
    </row>
    <row r="9959" spans="1:10" ht="15.75" hidden="1" thickBot="1" x14ac:dyDescent="0.3">
      <c r="A9959" s="247"/>
      <c r="B9959" s="242"/>
      <c r="C9959" s="46"/>
      <c r="D9959" s="46"/>
      <c r="E9959" s="202"/>
      <c r="F9959" s="217" t="s">
        <v>13</v>
      </c>
      <c r="G9959" s="73" t="str">
        <f t="shared" si="155"/>
        <v/>
      </c>
      <c r="H9959" s="74"/>
      <c r="I9959" s="67"/>
      <c r="J9959" s="36">
        <v>0</v>
      </c>
    </row>
    <row r="9960" spans="1:10" ht="15.75" hidden="1" thickBot="1" x14ac:dyDescent="0.3">
      <c r="A9960" s="237" t="s">
        <v>2383</v>
      </c>
      <c r="B9960" s="240" t="s">
        <v>9883</v>
      </c>
      <c r="C9960" s="31"/>
      <c r="D9960" s="32" t="s">
        <v>18</v>
      </c>
      <c r="E9960" s="197"/>
      <c r="F9960" s="208" t="s">
        <v>13</v>
      </c>
      <c r="G9960" s="33" t="str">
        <f t="shared" si="155"/>
        <v/>
      </c>
      <c r="H9960" s="34"/>
      <c r="I9960" s="35"/>
      <c r="J9960" s="36">
        <v>0</v>
      </c>
    </row>
    <row r="9961" spans="1:10" ht="15.75" hidden="1" thickBot="1" x14ac:dyDescent="0.3">
      <c r="A9961" s="246"/>
      <c r="B9961" s="241"/>
      <c r="C9961" s="38"/>
      <c r="D9961" s="38"/>
      <c r="E9961" s="199"/>
      <c r="F9961" s="211" t="s">
        <v>13</v>
      </c>
      <c r="G9961" s="65" t="str">
        <f t="shared" si="155"/>
        <v/>
      </c>
      <c r="H9961" s="66"/>
      <c r="I9961" s="67"/>
      <c r="J9961" s="36">
        <v>0</v>
      </c>
    </row>
    <row r="9962" spans="1:10" ht="26.25" hidden="1" thickBot="1" x14ac:dyDescent="0.3">
      <c r="A9962" s="246"/>
      <c r="B9962" s="241"/>
      <c r="C9962" s="41" t="s">
        <v>11754</v>
      </c>
      <c r="D9962" s="41" t="s">
        <v>83</v>
      </c>
      <c r="E9962" s="201">
        <v>1</v>
      </c>
      <c r="F9962" s="211">
        <v>2.831</v>
      </c>
      <c r="G9962" s="65">
        <f t="shared" si="155"/>
        <v>2.831</v>
      </c>
      <c r="H9962" s="44">
        <f>SUM(G9962:G9962)</f>
        <v>2.831</v>
      </c>
      <c r="I9962" s="45"/>
      <c r="J9962" s="36">
        <v>0</v>
      </c>
    </row>
    <row r="9963" spans="1:10" ht="15.75" hidden="1" thickBot="1" x14ac:dyDescent="0.3">
      <c r="A9963" s="247"/>
      <c r="B9963" s="242"/>
      <c r="C9963" s="46"/>
      <c r="D9963" s="46"/>
      <c r="E9963" s="202"/>
      <c r="F9963" s="217" t="s">
        <v>13</v>
      </c>
      <c r="G9963" s="73" t="str">
        <f t="shared" si="155"/>
        <v/>
      </c>
      <c r="H9963" s="74"/>
      <c r="I9963" s="67"/>
      <c r="J9963" s="36">
        <v>0</v>
      </c>
    </row>
    <row r="9964" spans="1:10" ht="15.75" hidden="1" thickBot="1" x14ac:dyDescent="0.3">
      <c r="A9964" s="237" t="s">
        <v>2384</v>
      </c>
      <c r="B9964" s="240" t="s">
        <v>9884</v>
      </c>
      <c r="C9964" s="31"/>
      <c r="D9964" s="32" t="s">
        <v>18</v>
      </c>
      <c r="E9964" s="197"/>
      <c r="F9964" s="208" t="s">
        <v>13</v>
      </c>
      <c r="G9964" s="33" t="str">
        <f t="shared" si="155"/>
        <v/>
      </c>
      <c r="H9964" s="34"/>
      <c r="I9964" s="35"/>
      <c r="J9964" s="36">
        <v>0</v>
      </c>
    </row>
    <row r="9965" spans="1:10" ht="15.75" hidden="1" thickBot="1" x14ac:dyDescent="0.3">
      <c r="A9965" s="246"/>
      <c r="B9965" s="241"/>
      <c r="C9965" s="38"/>
      <c r="D9965" s="38"/>
      <c r="E9965" s="199"/>
      <c r="F9965" s="211" t="s">
        <v>13</v>
      </c>
      <c r="G9965" s="65" t="str">
        <f t="shared" si="155"/>
        <v/>
      </c>
      <c r="H9965" s="66"/>
      <c r="I9965" s="67"/>
      <c r="J9965" s="36">
        <v>0</v>
      </c>
    </row>
    <row r="9966" spans="1:10" ht="26.25" hidden="1" thickBot="1" x14ac:dyDescent="0.3">
      <c r="A9966" s="246"/>
      <c r="B9966" s="241"/>
      <c r="C9966" s="41" t="s">
        <v>10979</v>
      </c>
      <c r="D9966" s="41" t="s">
        <v>83</v>
      </c>
      <c r="E9966" s="201">
        <v>1</v>
      </c>
      <c r="F9966" s="211">
        <v>14.297499999999999</v>
      </c>
      <c r="G9966" s="65">
        <f t="shared" si="155"/>
        <v>14.297499999999999</v>
      </c>
      <c r="H9966" s="44">
        <f>SUM(G9966:G9966)</f>
        <v>14.297499999999999</v>
      </c>
      <c r="I9966" s="45"/>
      <c r="J9966" s="36">
        <v>0</v>
      </c>
    </row>
    <row r="9967" spans="1:10" ht="15.75" hidden="1" thickBot="1" x14ac:dyDescent="0.3">
      <c r="A9967" s="247"/>
      <c r="B9967" s="242"/>
      <c r="C9967" s="46"/>
      <c r="D9967" s="46"/>
      <c r="E9967" s="202"/>
      <c r="F9967" s="217" t="s">
        <v>13</v>
      </c>
      <c r="G9967" s="73" t="str">
        <f t="shared" si="155"/>
        <v/>
      </c>
      <c r="H9967" s="74"/>
      <c r="I9967" s="67"/>
      <c r="J9967" s="36">
        <v>0</v>
      </c>
    </row>
    <row r="9968" spans="1:10" ht="15.75" hidden="1" thickBot="1" x14ac:dyDescent="0.3">
      <c r="A9968" s="237" t="s">
        <v>2385</v>
      </c>
      <c r="B9968" s="240" t="s">
        <v>9885</v>
      </c>
      <c r="C9968" s="31"/>
      <c r="D9968" s="32" t="s">
        <v>18</v>
      </c>
      <c r="E9968" s="197"/>
      <c r="F9968" s="208" t="s">
        <v>13</v>
      </c>
      <c r="G9968" s="33" t="str">
        <f t="shared" si="155"/>
        <v/>
      </c>
      <c r="H9968" s="34"/>
      <c r="I9968" s="35"/>
      <c r="J9968" s="36">
        <v>0</v>
      </c>
    </row>
    <row r="9969" spans="1:10" ht="15.75" hidden="1" thickBot="1" x14ac:dyDescent="0.3">
      <c r="A9969" s="246"/>
      <c r="B9969" s="241"/>
      <c r="C9969" s="38"/>
      <c r="D9969" s="38"/>
      <c r="E9969" s="199"/>
      <c r="F9969" s="211" t="s">
        <v>13</v>
      </c>
      <c r="G9969" s="65" t="str">
        <f t="shared" si="155"/>
        <v/>
      </c>
      <c r="H9969" s="66"/>
      <c r="I9969" s="67"/>
      <c r="J9969" s="36">
        <v>0</v>
      </c>
    </row>
    <row r="9970" spans="1:10" ht="15.75" hidden="1" thickBot="1" x14ac:dyDescent="0.3">
      <c r="A9970" s="246"/>
      <c r="B9970" s="241"/>
      <c r="C9970" s="41" t="s">
        <v>11755</v>
      </c>
      <c r="D9970" s="41" t="s">
        <v>83</v>
      </c>
      <c r="E9970" s="201">
        <v>1</v>
      </c>
      <c r="F9970" s="211">
        <v>7.4005000000000001</v>
      </c>
      <c r="G9970" s="65">
        <f t="shared" si="155"/>
        <v>7.4005000000000001</v>
      </c>
      <c r="H9970" s="44">
        <f>SUM(G9970:G9970)</f>
        <v>7.4005000000000001</v>
      </c>
      <c r="I9970" s="45"/>
      <c r="J9970" s="36">
        <v>0</v>
      </c>
    </row>
    <row r="9971" spans="1:10" ht="15.75" hidden="1" thickBot="1" x14ac:dyDescent="0.3">
      <c r="A9971" s="247"/>
      <c r="B9971" s="242"/>
      <c r="C9971" s="46"/>
      <c r="D9971" s="46"/>
      <c r="E9971" s="202"/>
      <c r="F9971" s="217" t="s">
        <v>13</v>
      </c>
      <c r="G9971" s="73" t="str">
        <f t="shared" si="155"/>
        <v/>
      </c>
      <c r="H9971" s="74"/>
      <c r="I9971" s="67"/>
      <c r="J9971" s="36">
        <v>0</v>
      </c>
    </row>
    <row r="9972" spans="1:10" ht="15.75" hidden="1" thickBot="1" x14ac:dyDescent="0.3">
      <c r="A9972" s="237" t="s">
        <v>2386</v>
      </c>
      <c r="B9972" s="240" t="s">
        <v>2387</v>
      </c>
      <c r="C9972" s="31"/>
      <c r="D9972" s="32" t="s">
        <v>18</v>
      </c>
      <c r="E9972" s="197"/>
      <c r="F9972" s="208" t="s">
        <v>13</v>
      </c>
      <c r="G9972" s="33" t="str">
        <f t="shared" si="155"/>
        <v/>
      </c>
      <c r="H9972" s="34"/>
      <c r="I9972" s="35"/>
      <c r="J9972" s="36">
        <v>0</v>
      </c>
    </row>
    <row r="9973" spans="1:10" ht="15.75" hidden="1" thickBot="1" x14ac:dyDescent="0.3">
      <c r="A9973" s="246"/>
      <c r="B9973" s="241"/>
      <c r="C9973" s="38"/>
      <c r="D9973" s="38"/>
      <c r="E9973" s="199"/>
      <c r="F9973" s="211" t="s">
        <v>13</v>
      </c>
      <c r="G9973" s="65" t="str">
        <f t="shared" si="155"/>
        <v/>
      </c>
      <c r="H9973" s="66"/>
      <c r="I9973" s="67"/>
      <c r="J9973" s="36">
        <v>0</v>
      </c>
    </row>
    <row r="9974" spans="1:10" ht="15.75" hidden="1" thickBot="1" x14ac:dyDescent="0.3">
      <c r="A9974" s="246"/>
      <c r="B9974" s="241"/>
      <c r="C9974" s="41" t="s">
        <v>2387</v>
      </c>
      <c r="D9974" s="41" t="s">
        <v>83</v>
      </c>
      <c r="E9974" s="201">
        <v>1</v>
      </c>
      <c r="F9974" s="211" t="s">
        <v>13</v>
      </c>
      <c r="G9974" s="65" t="str">
        <f t="shared" si="155"/>
        <v/>
      </c>
      <c r="H9974" s="44">
        <f>SUM(G9974:G9974)</f>
        <v>0</v>
      </c>
      <c r="I9974" s="45"/>
      <c r="J9974" s="36">
        <v>0</v>
      </c>
    </row>
    <row r="9975" spans="1:10" ht="15.75" hidden="1" thickBot="1" x14ac:dyDescent="0.3">
      <c r="A9975" s="247"/>
      <c r="B9975" s="242"/>
      <c r="C9975" s="46"/>
      <c r="D9975" s="46"/>
      <c r="E9975" s="202"/>
      <c r="F9975" s="217" t="s">
        <v>13</v>
      </c>
      <c r="G9975" s="73" t="str">
        <f t="shared" si="155"/>
        <v/>
      </c>
      <c r="H9975" s="74"/>
      <c r="I9975" s="67"/>
      <c r="J9975" s="36">
        <v>0</v>
      </c>
    </row>
    <row r="9976" spans="1:10" ht="15.75" hidden="1" thickBot="1" x14ac:dyDescent="0.3">
      <c r="A9976" s="237" t="s">
        <v>2388</v>
      </c>
      <c r="B9976" s="240" t="s">
        <v>2389</v>
      </c>
      <c r="C9976" s="31"/>
      <c r="D9976" s="32" t="s">
        <v>18</v>
      </c>
      <c r="E9976" s="197"/>
      <c r="F9976" s="208" t="s">
        <v>13</v>
      </c>
      <c r="G9976" s="33" t="str">
        <f t="shared" si="155"/>
        <v/>
      </c>
      <c r="H9976" s="34"/>
      <c r="I9976" s="35"/>
      <c r="J9976" s="36">
        <v>0</v>
      </c>
    </row>
    <row r="9977" spans="1:10" ht="15.75" hidden="1" thickBot="1" x14ac:dyDescent="0.3">
      <c r="A9977" s="246"/>
      <c r="B9977" s="241"/>
      <c r="C9977" s="38"/>
      <c r="D9977" s="38"/>
      <c r="E9977" s="199"/>
      <c r="F9977" s="211" t="s">
        <v>13</v>
      </c>
      <c r="G9977" s="65" t="str">
        <f t="shared" si="155"/>
        <v/>
      </c>
      <c r="H9977" s="66"/>
      <c r="I9977" s="67"/>
      <c r="J9977" s="36">
        <v>0</v>
      </c>
    </row>
    <row r="9978" spans="1:10" ht="15.75" hidden="1" thickBot="1" x14ac:dyDescent="0.3">
      <c r="A9978" s="246"/>
      <c r="B9978" s="241"/>
      <c r="C9978" s="41" t="s">
        <v>2389</v>
      </c>
      <c r="D9978" s="41" t="s">
        <v>83</v>
      </c>
      <c r="E9978" s="201">
        <v>1</v>
      </c>
      <c r="F9978" s="211" t="s">
        <v>13</v>
      </c>
      <c r="G9978" s="65" t="str">
        <f t="shared" si="155"/>
        <v/>
      </c>
      <c r="H9978" s="44">
        <f>SUM(G9978:G9978)</f>
        <v>0</v>
      </c>
      <c r="I9978" s="45"/>
      <c r="J9978" s="36">
        <v>0</v>
      </c>
    </row>
    <row r="9979" spans="1:10" ht="15.75" hidden="1" thickBot="1" x14ac:dyDescent="0.3">
      <c r="A9979" s="247"/>
      <c r="B9979" s="242"/>
      <c r="C9979" s="46"/>
      <c r="D9979" s="46"/>
      <c r="E9979" s="202"/>
      <c r="F9979" s="217" t="s">
        <v>13</v>
      </c>
      <c r="G9979" s="73" t="str">
        <f t="shared" si="155"/>
        <v/>
      </c>
      <c r="H9979" s="74"/>
      <c r="I9979" s="67"/>
      <c r="J9979" s="36">
        <v>0</v>
      </c>
    </row>
    <row r="9980" spans="1:10" ht="15.75" hidden="1" thickBot="1" x14ac:dyDescent="0.3">
      <c r="A9980" s="237" t="s">
        <v>2390</v>
      </c>
      <c r="B9980" s="240" t="s">
        <v>2391</v>
      </c>
      <c r="C9980" s="31"/>
      <c r="D9980" s="32" t="s">
        <v>18</v>
      </c>
      <c r="E9980" s="197"/>
      <c r="F9980" s="208" t="s">
        <v>13</v>
      </c>
      <c r="G9980" s="33" t="str">
        <f t="shared" si="155"/>
        <v/>
      </c>
      <c r="H9980" s="34"/>
      <c r="I9980" s="35"/>
      <c r="J9980" s="36">
        <v>0</v>
      </c>
    </row>
    <row r="9981" spans="1:10" ht="15.75" hidden="1" thickBot="1" x14ac:dyDescent="0.3">
      <c r="A9981" s="246"/>
      <c r="B9981" s="241"/>
      <c r="C9981" s="38"/>
      <c r="D9981" s="38"/>
      <c r="E9981" s="199"/>
      <c r="F9981" s="211" t="s">
        <v>13</v>
      </c>
      <c r="G9981" s="65" t="str">
        <f t="shared" si="155"/>
        <v/>
      </c>
      <c r="H9981" s="66"/>
      <c r="I9981" s="67"/>
      <c r="J9981" s="36">
        <v>0</v>
      </c>
    </row>
    <row r="9982" spans="1:10" ht="15.75" hidden="1" thickBot="1" x14ac:dyDescent="0.3">
      <c r="A9982" s="246"/>
      <c r="B9982" s="241"/>
      <c r="C9982" s="41" t="s">
        <v>2391</v>
      </c>
      <c r="D9982" s="41" t="s">
        <v>83</v>
      </c>
      <c r="E9982" s="201">
        <v>1</v>
      </c>
      <c r="F9982" s="211" t="s">
        <v>13</v>
      </c>
      <c r="G9982" s="65" t="str">
        <f t="shared" si="155"/>
        <v/>
      </c>
      <c r="H9982" s="44">
        <f>SUM(G9982:G9982)</f>
        <v>0</v>
      </c>
      <c r="I9982" s="45"/>
      <c r="J9982" s="36">
        <v>0</v>
      </c>
    </row>
    <row r="9983" spans="1:10" ht="15.75" hidden="1" thickBot="1" x14ac:dyDescent="0.3">
      <c r="A9983" s="247"/>
      <c r="B9983" s="242"/>
      <c r="C9983" s="46"/>
      <c r="D9983" s="46"/>
      <c r="E9983" s="202"/>
      <c r="F9983" s="217" t="s">
        <v>13</v>
      </c>
      <c r="G9983" s="73" t="str">
        <f t="shared" si="155"/>
        <v/>
      </c>
      <c r="H9983" s="74"/>
      <c r="I9983" s="67"/>
      <c r="J9983" s="36">
        <v>0</v>
      </c>
    </row>
    <row r="9984" spans="1:10" ht="15.75" hidden="1" thickBot="1" x14ac:dyDescent="0.3">
      <c r="A9984" s="237" t="s">
        <v>2392</v>
      </c>
      <c r="B9984" s="240" t="s">
        <v>2393</v>
      </c>
      <c r="C9984" s="31"/>
      <c r="D9984" s="32" t="s">
        <v>18</v>
      </c>
      <c r="E9984" s="197"/>
      <c r="F9984" s="208" t="s">
        <v>13</v>
      </c>
      <c r="G9984" s="33" t="str">
        <f t="shared" si="155"/>
        <v/>
      </c>
      <c r="H9984" s="34"/>
      <c r="I9984" s="35"/>
      <c r="J9984" s="36">
        <v>0</v>
      </c>
    </row>
    <row r="9985" spans="1:10" ht="15.75" hidden="1" thickBot="1" x14ac:dyDescent="0.3">
      <c r="A9985" s="246"/>
      <c r="B9985" s="241"/>
      <c r="C9985" s="38"/>
      <c r="D9985" s="38"/>
      <c r="E9985" s="199"/>
      <c r="F9985" s="211" t="s">
        <v>13</v>
      </c>
      <c r="G9985" s="65" t="str">
        <f t="shared" si="155"/>
        <v/>
      </c>
      <c r="H9985" s="66"/>
      <c r="I9985" s="67"/>
      <c r="J9985" s="36">
        <v>0</v>
      </c>
    </row>
    <row r="9986" spans="1:10" ht="15.75" hidden="1" thickBot="1" x14ac:dyDescent="0.3">
      <c r="A9986" s="246"/>
      <c r="B9986" s="241"/>
      <c r="C9986" s="41" t="s">
        <v>2393</v>
      </c>
      <c r="D9986" s="41" t="s">
        <v>83</v>
      </c>
      <c r="E9986" s="201">
        <v>1</v>
      </c>
      <c r="F9986" s="211" t="s">
        <v>13</v>
      </c>
      <c r="G9986" s="65" t="str">
        <f t="shared" si="155"/>
        <v/>
      </c>
      <c r="H9986" s="44">
        <f>SUM(G9986:G9986)</f>
        <v>0</v>
      </c>
      <c r="I9986" s="45"/>
      <c r="J9986" s="36">
        <v>0</v>
      </c>
    </row>
    <row r="9987" spans="1:10" ht="15.75" hidden="1" thickBot="1" x14ac:dyDescent="0.3">
      <c r="A9987" s="247"/>
      <c r="B9987" s="242"/>
      <c r="C9987" s="46"/>
      <c r="D9987" s="46"/>
      <c r="E9987" s="202"/>
      <c r="F9987" s="217" t="s">
        <v>13</v>
      </c>
      <c r="G9987" s="73" t="str">
        <f t="shared" si="155"/>
        <v/>
      </c>
      <c r="H9987" s="74"/>
      <c r="I9987" s="67"/>
      <c r="J9987" s="36">
        <v>0</v>
      </c>
    </row>
    <row r="9988" spans="1:10" ht="15.75" hidden="1" thickBot="1" x14ac:dyDescent="0.3">
      <c r="A9988" s="237" t="s">
        <v>2394</v>
      </c>
      <c r="B9988" s="240" t="s">
        <v>9886</v>
      </c>
      <c r="C9988" s="31"/>
      <c r="D9988" s="32" t="s">
        <v>18</v>
      </c>
      <c r="E9988" s="197"/>
      <c r="F9988" s="208" t="s">
        <v>13</v>
      </c>
      <c r="G9988" s="33" t="str">
        <f t="shared" si="155"/>
        <v/>
      </c>
      <c r="H9988" s="34"/>
      <c r="I9988" s="35"/>
      <c r="J9988" s="36">
        <v>0</v>
      </c>
    </row>
    <row r="9989" spans="1:10" ht="15.75" hidden="1" thickBot="1" x14ac:dyDescent="0.3">
      <c r="A9989" s="246"/>
      <c r="B9989" s="241"/>
      <c r="C9989" s="38"/>
      <c r="D9989" s="38"/>
      <c r="E9989" s="199"/>
      <c r="F9989" s="211" t="s">
        <v>13</v>
      </c>
      <c r="G9989" s="65" t="str">
        <f t="shared" si="155"/>
        <v/>
      </c>
      <c r="H9989" s="66"/>
      <c r="I9989" s="67"/>
      <c r="J9989" s="36">
        <v>0</v>
      </c>
    </row>
    <row r="9990" spans="1:10" ht="26.25" hidden="1" thickBot="1" x14ac:dyDescent="0.3">
      <c r="A9990" s="246"/>
      <c r="B9990" s="241"/>
      <c r="C9990" s="41" t="s">
        <v>11756</v>
      </c>
      <c r="D9990" s="41" t="s">
        <v>83</v>
      </c>
      <c r="E9990" s="201">
        <v>1</v>
      </c>
      <c r="F9990" s="211">
        <v>8.4834999999999994</v>
      </c>
      <c r="G9990" s="65">
        <f t="shared" ref="G9990:G10053" si="156">IF(ISNUMBER(F9990),E9990*F9990,"")</f>
        <v>8.4834999999999994</v>
      </c>
      <c r="H9990" s="44">
        <f>SUM(G9990:G9990)</f>
        <v>8.4834999999999994</v>
      </c>
      <c r="I9990" s="45"/>
      <c r="J9990" s="36">
        <v>0</v>
      </c>
    </row>
    <row r="9991" spans="1:10" ht="15.75" hidden="1" thickBot="1" x14ac:dyDescent="0.3">
      <c r="A9991" s="247"/>
      <c r="B9991" s="242"/>
      <c r="C9991" s="46"/>
      <c r="D9991" s="46"/>
      <c r="E9991" s="202"/>
      <c r="F9991" s="217" t="s">
        <v>13</v>
      </c>
      <c r="G9991" s="73" t="str">
        <f t="shared" si="156"/>
        <v/>
      </c>
      <c r="H9991" s="74"/>
      <c r="I9991" s="67"/>
      <c r="J9991" s="36">
        <v>0</v>
      </c>
    </row>
    <row r="9992" spans="1:10" ht="15.75" hidden="1" thickBot="1" x14ac:dyDescent="0.3">
      <c r="A9992" s="237" t="s">
        <v>2395</v>
      </c>
      <c r="B9992" s="240" t="s">
        <v>9887</v>
      </c>
      <c r="C9992" s="31"/>
      <c r="D9992" s="32" t="s">
        <v>18</v>
      </c>
      <c r="E9992" s="197"/>
      <c r="F9992" s="208" t="s">
        <v>13</v>
      </c>
      <c r="G9992" s="33" t="str">
        <f t="shared" si="156"/>
        <v/>
      </c>
      <c r="H9992" s="34"/>
      <c r="I9992" s="35"/>
      <c r="J9992" s="36">
        <v>0</v>
      </c>
    </row>
    <row r="9993" spans="1:10" ht="15.75" hidden="1" thickBot="1" x14ac:dyDescent="0.3">
      <c r="A9993" s="246"/>
      <c r="B9993" s="241"/>
      <c r="C9993" s="38"/>
      <c r="D9993" s="38"/>
      <c r="E9993" s="199"/>
      <c r="F9993" s="211" t="s">
        <v>13</v>
      </c>
      <c r="G9993" s="65" t="str">
        <f t="shared" si="156"/>
        <v/>
      </c>
      <c r="H9993" s="66"/>
      <c r="I9993" s="67"/>
      <c r="J9993" s="36">
        <v>0</v>
      </c>
    </row>
    <row r="9994" spans="1:10" ht="15.75" hidden="1" thickBot="1" x14ac:dyDescent="0.3">
      <c r="A9994" s="246"/>
      <c r="B9994" s="241"/>
      <c r="C9994" s="41" t="s">
        <v>2396</v>
      </c>
      <c r="D9994" s="41" t="s">
        <v>18</v>
      </c>
      <c r="E9994" s="201">
        <v>1</v>
      </c>
      <c r="F9994" s="211" t="s">
        <v>13</v>
      </c>
      <c r="G9994" s="65" t="str">
        <f t="shared" si="156"/>
        <v/>
      </c>
      <c r="H9994" s="44">
        <f>SUM(G9994:G9994)</f>
        <v>0</v>
      </c>
      <c r="I9994" s="45"/>
      <c r="J9994" s="36">
        <v>0</v>
      </c>
    </row>
    <row r="9995" spans="1:10" ht="15.75" hidden="1" thickBot="1" x14ac:dyDescent="0.3">
      <c r="A9995" s="247"/>
      <c r="B9995" s="242"/>
      <c r="C9995" s="46"/>
      <c r="D9995" s="46"/>
      <c r="E9995" s="202"/>
      <c r="F9995" s="217" t="s">
        <v>13</v>
      </c>
      <c r="G9995" s="73" t="str">
        <f t="shared" si="156"/>
        <v/>
      </c>
      <c r="H9995" s="74"/>
      <c r="I9995" s="67"/>
      <c r="J9995" s="36">
        <v>0</v>
      </c>
    </row>
    <row r="9996" spans="1:10" ht="15.75" hidden="1" thickBot="1" x14ac:dyDescent="0.3">
      <c r="A9996" s="237" t="s">
        <v>2397</v>
      </c>
      <c r="B9996" s="240" t="s">
        <v>9888</v>
      </c>
      <c r="C9996" s="31"/>
      <c r="D9996" s="32" t="s">
        <v>18</v>
      </c>
      <c r="E9996" s="197"/>
      <c r="F9996" s="208" t="s">
        <v>13</v>
      </c>
      <c r="G9996" s="33" t="str">
        <f t="shared" si="156"/>
        <v/>
      </c>
      <c r="H9996" s="34"/>
      <c r="I9996" s="35"/>
      <c r="J9996" s="36">
        <v>0</v>
      </c>
    </row>
    <row r="9997" spans="1:10" ht="15.75" hidden="1" thickBot="1" x14ac:dyDescent="0.3">
      <c r="A9997" s="246"/>
      <c r="B9997" s="241"/>
      <c r="C9997" s="38"/>
      <c r="D9997" s="38"/>
      <c r="E9997" s="199"/>
      <c r="F9997" s="211" t="s">
        <v>13</v>
      </c>
      <c r="G9997" s="65" t="str">
        <f t="shared" si="156"/>
        <v/>
      </c>
      <c r="H9997" s="66"/>
      <c r="I9997" s="67"/>
      <c r="J9997" s="36">
        <v>0</v>
      </c>
    </row>
    <row r="9998" spans="1:10" ht="15.75" hidden="1" thickBot="1" x14ac:dyDescent="0.3">
      <c r="A9998" s="246"/>
      <c r="B9998" s="241"/>
      <c r="C9998" s="41" t="s">
        <v>2398</v>
      </c>
      <c r="D9998" s="41" t="s">
        <v>18</v>
      </c>
      <c r="E9998" s="201">
        <v>1</v>
      </c>
      <c r="F9998" s="211" t="s">
        <v>13</v>
      </c>
      <c r="G9998" s="65" t="str">
        <f t="shared" si="156"/>
        <v/>
      </c>
      <c r="H9998" s="44">
        <f>SUM(G9998:G9998)</f>
        <v>0</v>
      </c>
      <c r="I9998" s="45"/>
      <c r="J9998" s="36">
        <v>0</v>
      </c>
    </row>
    <row r="9999" spans="1:10" ht="15.75" hidden="1" thickBot="1" x14ac:dyDescent="0.3">
      <c r="A9999" s="247"/>
      <c r="B9999" s="242"/>
      <c r="C9999" s="46"/>
      <c r="D9999" s="46"/>
      <c r="E9999" s="202"/>
      <c r="F9999" s="217" t="s">
        <v>13</v>
      </c>
      <c r="G9999" s="73" t="str">
        <f t="shared" si="156"/>
        <v/>
      </c>
      <c r="H9999" s="74"/>
      <c r="I9999" s="67"/>
      <c r="J9999" s="36">
        <v>0</v>
      </c>
    </row>
    <row r="10000" spans="1:10" ht="15.75" hidden="1" thickBot="1" x14ac:dyDescent="0.3">
      <c r="A10000" s="237" t="s">
        <v>2399</v>
      </c>
      <c r="B10000" s="240" t="s">
        <v>9889</v>
      </c>
      <c r="C10000" s="31"/>
      <c r="D10000" s="32" t="s">
        <v>18</v>
      </c>
      <c r="E10000" s="197"/>
      <c r="F10000" s="208" t="s">
        <v>13</v>
      </c>
      <c r="G10000" s="33" t="str">
        <f t="shared" si="156"/>
        <v/>
      </c>
      <c r="H10000" s="34"/>
      <c r="I10000" s="35"/>
      <c r="J10000" s="36">
        <v>0</v>
      </c>
    </row>
    <row r="10001" spans="1:10" ht="15.75" hidden="1" thickBot="1" x14ac:dyDescent="0.3">
      <c r="A10001" s="246"/>
      <c r="B10001" s="241"/>
      <c r="C10001" s="38"/>
      <c r="D10001" s="38"/>
      <c r="E10001" s="199"/>
      <c r="F10001" s="211" t="s">
        <v>13</v>
      </c>
      <c r="G10001" s="65" t="str">
        <f t="shared" si="156"/>
        <v/>
      </c>
      <c r="H10001" s="66"/>
      <c r="I10001" s="67"/>
      <c r="J10001" s="36">
        <v>0</v>
      </c>
    </row>
    <row r="10002" spans="1:10" ht="15.75" hidden="1" thickBot="1" x14ac:dyDescent="0.3">
      <c r="A10002" s="246"/>
      <c r="B10002" s="241"/>
      <c r="C10002" s="41" t="s">
        <v>11757</v>
      </c>
      <c r="D10002" s="41" t="s">
        <v>1302</v>
      </c>
      <c r="E10002" s="201">
        <v>6</v>
      </c>
      <c r="F10002" s="211">
        <v>8.8635000000000002</v>
      </c>
      <c r="G10002" s="65">
        <f t="shared" si="156"/>
        <v>53.180999999999997</v>
      </c>
      <c r="H10002" s="44">
        <f>SUM(G10002:G10002)</f>
        <v>53.180999999999997</v>
      </c>
      <c r="I10002" s="45"/>
      <c r="J10002" s="36">
        <v>0</v>
      </c>
    </row>
    <row r="10003" spans="1:10" ht="15.75" hidden="1" thickBot="1" x14ac:dyDescent="0.3">
      <c r="A10003" s="247"/>
      <c r="B10003" s="242"/>
      <c r="C10003" s="46"/>
      <c r="D10003" s="46"/>
      <c r="E10003" s="202"/>
      <c r="F10003" s="217" t="s">
        <v>13</v>
      </c>
      <c r="G10003" s="73" t="str">
        <f t="shared" si="156"/>
        <v/>
      </c>
      <c r="H10003" s="74"/>
      <c r="I10003" s="67"/>
      <c r="J10003" s="36">
        <v>0</v>
      </c>
    </row>
    <row r="10004" spans="1:10" ht="15.75" hidden="1" thickBot="1" x14ac:dyDescent="0.3">
      <c r="A10004" s="237" t="s">
        <v>2400</v>
      </c>
      <c r="B10004" s="240" t="s">
        <v>9890</v>
      </c>
      <c r="C10004" s="31"/>
      <c r="D10004" s="32" t="s">
        <v>18</v>
      </c>
      <c r="E10004" s="197"/>
      <c r="F10004" s="208" t="s">
        <v>13</v>
      </c>
      <c r="G10004" s="33" t="str">
        <f t="shared" si="156"/>
        <v/>
      </c>
      <c r="H10004" s="34"/>
      <c r="I10004" s="35"/>
      <c r="J10004" s="36">
        <v>0</v>
      </c>
    </row>
    <row r="10005" spans="1:10" ht="15.75" hidden="1" thickBot="1" x14ac:dyDescent="0.3">
      <c r="A10005" s="246"/>
      <c r="B10005" s="241"/>
      <c r="C10005" s="38"/>
      <c r="D10005" s="38"/>
      <c r="E10005" s="199"/>
      <c r="F10005" s="211" t="s">
        <v>13</v>
      </c>
      <c r="G10005" s="65" t="str">
        <f t="shared" si="156"/>
        <v/>
      </c>
      <c r="H10005" s="66"/>
      <c r="I10005" s="67"/>
      <c r="J10005" s="36">
        <v>0</v>
      </c>
    </row>
    <row r="10006" spans="1:10" ht="26.25" hidden="1" thickBot="1" x14ac:dyDescent="0.3">
      <c r="A10006" s="246"/>
      <c r="B10006" s="241"/>
      <c r="C10006" s="41" t="s">
        <v>11758</v>
      </c>
      <c r="D10006" s="41" t="s">
        <v>83</v>
      </c>
      <c r="E10006" s="201">
        <v>1</v>
      </c>
      <c r="F10006" s="211">
        <v>2.9259999999999997</v>
      </c>
      <c r="G10006" s="65">
        <f t="shared" si="156"/>
        <v>2.9259999999999997</v>
      </c>
      <c r="H10006" s="44">
        <f>SUM(G10006:G10006)</f>
        <v>2.9259999999999997</v>
      </c>
      <c r="I10006" s="45"/>
      <c r="J10006" s="36">
        <v>0</v>
      </c>
    </row>
    <row r="10007" spans="1:10" ht="15.75" hidden="1" thickBot="1" x14ac:dyDescent="0.3">
      <c r="A10007" s="247"/>
      <c r="B10007" s="242"/>
      <c r="C10007" s="46"/>
      <c r="D10007" s="46"/>
      <c r="E10007" s="202"/>
      <c r="F10007" s="217" t="s">
        <v>13</v>
      </c>
      <c r="G10007" s="73" t="str">
        <f t="shared" si="156"/>
        <v/>
      </c>
      <c r="H10007" s="74"/>
      <c r="I10007" s="67"/>
      <c r="J10007" s="36">
        <v>0</v>
      </c>
    </row>
    <row r="10008" spans="1:10" ht="15.75" hidden="1" thickBot="1" x14ac:dyDescent="0.3">
      <c r="A10008" s="237" t="s">
        <v>2401</v>
      </c>
      <c r="B10008" s="240" t="s">
        <v>9891</v>
      </c>
      <c r="C10008" s="31"/>
      <c r="D10008" s="32" t="s">
        <v>18</v>
      </c>
      <c r="E10008" s="197"/>
      <c r="F10008" s="208" t="s">
        <v>13</v>
      </c>
      <c r="G10008" s="33" t="str">
        <f t="shared" si="156"/>
        <v/>
      </c>
      <c r="H10008" s="34"/>
      <c r="I10008" s="35"/>
      <c r="J10008" s="36">
        <v>0</v>
      </c>
    </row>
    <row r="10009" spans="1:10" ht="15.75" hidden="1" thickBot="1" x14ac:dyDescent="0.3">
      <c r="A10009" s="246"/>
      <c r="B10009" s="241"/>
      <c r="C10009" s="38"/>
      <c r="D10009" s="38"/>
      <c r="E10009" s="199"/>
      <c r="F10009" s="211" t="s">
        <v>13</v>
      </c>
      <c r="G10009" s="65" t="str">
        <f t="shared" si="156"/>
        <v/>
      </c>
      <c r="H10009" s="66"/>
      <c r="I10009" s="67"/>
      <c r="J10009" s="36">
        <v>0</v>
      </c>
    </row>
    <row r="10010" spans="1:10" ht="15.75" hidden="1" thickBot="1" x14ac:dyDescent="0.3">
      <c r="A10010" s="246"/>
      <c r="B10010" s="241"/>
      <c r="C10010" s="41" t="s">
        <v>2402</v>
      </c>
      <c r="D10010" s="41" t="s">
        <v>18</v>
      </c>
      <c r="E10010" s="201">
        <v>1</v>
      </c>
      <c r="F10010" s="211" t="s">
        <v>13</v>
      </c>
      <c r="G10010" s="65" t="str">
        <f t="shared" si="156"/>
        <v/>
      </c>
      <c r="H10010" s="44">
        <f>SUM(G10010:G10010)</f>
        <v>0</v>
      </c>
      <c r="I10010" s="45"/>
      <c r="J10010" s="36">
        <v>0</v>
      </c>
    </row>
    <row r="10011" spans="1:10" ht="15.75" hidden="1" thickBot="1" x14ac:dyDescent="0.3">
      <c r="A10011" s="247"/>
      <c r="B10011" s="242"/>
      <c r="C10011" s="46"/>
      <c r="D10011" s="46"/>
      <c r="E10011" s="202"/>
      <c r="F10011" s="217" t="s">
        <v>13</v>
      </c>
      <c r="G10011" s="73" t="str">
        <f t="shared" si="156"/>
        <v/>
      </c>
      <c r="H10011" s="74"/>
      <c r="I10011" s="67"/>
      <c r="J10011" s="36">
        <v>0</v>
      </c>
    </row>
    <row r="10012" spans="1:10" ht="15.75" hidden="1" thickBot="1" x14ac:dyDescent="0.3">
      <c r="A10012" s="237" t="s">
        <v>2403</v>
      </c>
      <c r="B10012" s="240" t="s">
        <v>9892</v>
      </c>
      <c r="C10012" s="31"/>
      <c r="D10012" s="32" t="s">
        <v>18</v>
      </c>
      <c r="E10012" s="197"/>
      <c r="F10012" s="208" t="s">
        <v>13</v>
      </c>
      <c r="G10012" s="33" t="str">
        <f t="shared" si="156"/>
        <v/>
      </c>
      <c r="H10012" s="34"/>
      <c r="I10012" s="35"/>
      <c r="J10012" s="36">
        <v>0</v>
      </c>
    </row>
    <row r="10013" spans="1:10" ht="15.75" hidden="1" thickBot="1" x14ac:dyDescent="0.3">
      <c r="A10013" s="246"/>
      <c r="B10013" s="241"/>
      <c r="C10013" s="38"/>
      <c r="D10013" s="38"/>
      <c r="E10013" s="199"/>
      <c r="F10013" s="211" t="s">
        <v>13</v>
      </c>
      <c r="G10013" s="65" t="str">
        <f t="shared" si="156"/>
        <v/>
      </c>
      <c r="H10013" s="66"/>
      <c r="I10013" s="67"/>
      <c r="J10013" s="36">
        <v>0</v>
      </c>
    </row>
    <row r="10014" spans="1:10" ht="15.75" hidden="1" thickBot="1" x14ac:dyDescent="0.3">
      <c r="A10014" s="246"/>
      <c r="B10014" s="241"/>
      <c r="C10014" s="41" t="s">
        <v>2404</v>
      </c>
      <c r="D10014" s="41" t="s">
        <v>18</v>
      </c>
      <c r="E10014" s="201">
        <v>1</v>
      </c>
      <c r="F10014" s="211" t="s">
        <v>13</v>
      </c>
      <c r="G10014" s="65" t="str">
        <f t="shared" si="156"/>
        <v/>
      </c>
      <c r="H10014" s="44">
        <f t="shared" ref="H10014" si="157">SUM(G10014:G10014)</f>
        <v>0</v>
      </c>
      <c r="I10014" s="45"/>
      <c r="J10014" s="36">
        <v>0</v>
      </c>
    </row>
    <row r="10015" spans="1:10" ht="15.75" hidden="1" thickBot="1" x14ac:dyDescent="0.3">
      <c r="A10015" s="247"/>
      <c r="B10015" s="242"/>
      <c r="C10015" s="46"/>
      <c r="D10015" s="46"/>
      <c r="E10015" s="202"/>
      <c r="F10015" s="217" t="s">
        <v>13</v>
      </c>
      <c r="G10015" s="73" t="str">
        <f t="shared" si="156"/>
        <v/>
      </c>
      <c r="H10015" s="74"/>
      <c r="I10015" s="67"/>
      <c r="J10015" s="36">
        <v>0</v>
      </c>
    </row>
    <row r="10016" spans="1:10" ht="15.75" hidden="1" thickBot="1" x14ac:dyDescent="0.3">
      <c r="A10016" s="237" t="s">
        <v>2405</v>
      </c>
      <c r="B10016" s="240" t="s">
        <v>9893</v>
      </c>
      <c r="C10016" s="31"/>
      <c r="D10016" s="32" t="s">
        <v>18</v>
      </c>
      <c r="E10016" s="197"/>
      <c r="F10016" s="208" t="s">
        <v>13</v>
      </c>
      <c r="G10016" s="33" t="str">
        <f t="shared" si="156"/>
        <v/>
      </c>
      <c r="H10016" s="34"/>
      <c r="I10016" s="35"/>
      <c r="J10016" s="36">
        <v>0</v>
      </c>
    </row>
    <row r="10017" spans="1:10" ht="15.75" hidden="1" thickBot="1" x14ac:dyDescent="0.3">
      <c r="A10017" s="246"/>
      <c r="B10017" s="241"/>
      <c r="C10017" s="38"/>
      <c r="D10017" s="38"/>
      <c r="E10017" s="199"/>
      <c r="F10017" s="211" t="s">
        <v>13</v>
      </c>
      <c r="G10017" s="65" t="str">
        <f t="shared" si="156"/>
        <v/>
      </c>
      <c r="H10017" s="66"/>
      <c r="I10017" s="67"/>
      <c r="J10017" s="36">
        <v>0</v>
      </c>
    </row>
    <row r="10018" spans="1:10" ht="15.75" hidden="1" thickBot="1" x14ac:dyDescent="0.3">
      <c r="A10018" s="246"/>
      <c r="B10018" s="241"/>
      <c r="C10018" s="41" t="s">
        <v>2406</v>
      </c>
      <c r="D10018" s="41" t="s">
        <v>18</v>
      </c>
      <c r="E10018" s="201">
        <v>1</v>
      </c>
      <c r="F10018" s="211" t="s">
        <v>13</v>
      </c>
      <c r="G10018" s="65" t="str">
        <f t="shared" si="156"/>
        <v/>
      </c>
      <c r="H10018" s="44">
        <f t="shared" ref="H10018" si="158">SUM(G10018:G10018)</f>
        <v>0</v>
      </c>
      <c r="I10018" s="45"/>
      <c r="J10018" s="36">
        <v>0</v>
      </c>
    </row>
    <row r="10019" spans="1:10" ht="15.75" hidden="1" thickBot="1" x14ac:dyDescent="0.3">
      <c r="A10019" s="247"/>
      <c r="B10019" s="242"/>
      <c r="C10019" s="46"/>
      <c r="D10019" s="46"/>
      <c r="E10019" s="202"/>
      <c r="F10019" s="217" t="s">
        <v>13</v>
      </c>
      <c r="G10019" s="73" t="str">
        <f t="shared" si="156"/>
        <v/>
      </c>
      <c r="H10019" s="74"/>
      <c r="I10019" s="67"/>
      <c r="J10019" s="36">
        <v>0</v>
      </c>
    </row>
    <row r="10020" spans="1:10" ht="15.75" hidden="1" thickBot="1" x14ac:dyDescent="0.3">
      <c r="A10020" s="237" t="s">
        <v>2407</v>
      </c>
      <c r="B10020" s="240" t="s">
        <v>9894</v>
      </c>
      <c r="C10020" s="31"/>
      <c r="D10020" s="32" t="s">
        <v>18</v>
      </c>
      <c r="E10020" s="197"/>
      <c r="F10020" s="208" t="s">
        <v>13</v>
      </c>
      <c r="G10020" s="33" t="str">
        <f t="shared" si="156"/>
        <v/>
      </c>
      <c r="H10020" s="34"/>
      <c r="I10020" s="35"/>
      <c r="J10020" s="36">
        <v>0</v>
      </c>
    </row>
    <row r="10021" spans="1:10" ht="15.75" hidden="1" thickBot="1" x14ac:dyDescent="0.3">
      <c r="A10021" s="246"/>
      <c r="B10021" s="241"/>
      <c r="C10021" s="38"/>
      <c r="D10021" s="38"/>
      <c r="E10021" s="199"/>
      <c r="F10021" s="211" t="s">
        <v>13</v>
      </c>
      <c r="G10021" s="65" t="str">
        <f t="shared" si="156"/>
        <v/>
      </c>
      <c r="H10021" s="66"/>
      <c r="I10021" s="67"/>
      <c r="J10021" s="36">
        <v>0</v>
      </c>
    </row>
    <row r="10022" spans="1:10" ht="15.75" hidden="1" thickBot="1" x14ac:dyDescent="0.3">
      <c r="A10022" s="246"/>
      <c r="B10022" s="241"/>
      <c r="C10022" s="41" t="s">
        <v>2408</v>
      </c>
      <c r="D10022" s="41" t="s">
        <v>18</v>
      </c>
      <c r="E10022" s="201">
        <v>1</v>
      </c>
      <c r="F10022" s="211" t="s">
        <v>13</v>
      </c>
      <c r="G10022" s="65" t="str">
        <f t="shared" si="156"/>
        <v/>
      </c>
      <c r="H10022" s="44">
        <f t="shared" ref="H10022" si="159">SUM(G10022:G10022)</f>
        <v>0</v>
      </c>
      <c r="I10022" s="45"/>
      <c r="J10022" s="36">
        <v>0</v>
      </c>
    </row>
    <row r="10023" spans="1:10" ht="15.75" hidden="1" thickBot="1" x14ac:dyDescent="0.3">
      <c r="A10023" s="247"/>
      <c r="B10023" s="242"/>
      <c r="C10023" s="46"/>
      <c r="D10023" s="46"/>
      <c r="E10023" s="202"/>
      <c r="F10023" s="217" t="s">
        <v>13</v>
      </c>
      <c r="G10023" s="73" t="str">
        <f t="shared" si="156"/>
        <v/>
      </c>
      <c r="H10023" s="74"/>
      <c r="I10023" s="67"/>
      <c r="J10023" s="36">
        <v>0</v>
      </c>
    </row>
    <row r="10024" spans="1:10" ht="15.75" hidden="1" thickBot="1" x14ac:dyDescent="0.3">
      <c r="A10024" s="237" t="s">
        <v>2409</v>
      </c>
      <c r="B10024" s="240" t="s">
        <v>9895</v>
      </c>
      <c r="C10024" s="31"/>
      <c r="D10024" s="32" t="s">
        <v>18</v>
      </c>
      <c r="E10024" s="197"/>
      <c r="F10024" s="208" t="s">
        <v>13</v>
      </c>
      <c r="G10024" s="33" t="str">
        <f t="shared" si="156"/>
        <v/>
      </c>
      <c r="H10024" s="34"/>
      <c r="I10024" s="35"/>
      <c r="J10024" s="36">
        <v>0</v>
      </c>
    </row>
    <row r="10025" spans="1:10" ht="15.75" hidden="1" thickBot="1" x14ac:dyDescent="0.3">
      <c r="A10025" s="246"/>
      <c r="B10025" s="241"/>
      <c r="C10025" s="38"/>
      <c r="D10025" s="38"/>
      <c r="E10025" s="199"/>
      <c r="F10025" s="211" t="s">
        <v>13</v>
      </c>
      <c r="G10025" s="65" t="str">
        <f t="shared" si="156"/>
        <v/>
      </c>
      <c r="H10025" s="66"/>
      <c r="I10025" s="67"/>
      <c r="J10025" s="36">
        <v>0</v>
      </c>
    </row>
    <row r="10026" spans="1:10" ht="15.75" hidden="1" thickBot="1" x14ac:dyDescent="0.3">
      <c r="A10026" s="246"/>
      <c r="B10026" s="241"/>
      <c r="C10026" s="41" t="s">
        <v>2410</v>
      </c>
      <c r="D10026" s="41" t="s">
        <v>18</v>
      </c>
      <c r="E10026" s="201">
        <v>1</v>
      </c>
      <c r="F10026" s="211" t="s">
        <v>13</v>
      </c>
      <c r="G10026" s="65" t="str">
        <f t="shared" si="156"/>
        <v/>
      </c>
      <c r="H10026" s="44">
        <f t="shared" ref="H10026" si="160">SUM(G10026:G10026)</f>
        <v>0</v>
      </c>
      <c r="I10026" s="45"/>
      <c r="J10026" s="36">
        <v>0</v>
      </c>
    </row>
    <row r="10027" spans="1:10" ht="15.75" hidden="1" thickBot="1" x14ac:dyDescent="0.3">
      <c r="A10027" s="247"/>
      <c r="B10027" s="242"/>
      <c r="C10027" s="46"/>
      <c r="D10027" s="46"/>
      <c r="E10027" s="202"/>
      <c r="F10027" s="217" t="s">
        <v>13</v>
      </c>
      <c r="G10027" s="73" t="str">
        <f t="shared" si="156"/>
        <v/>
      </c>
      <c r="H10027" s="74"/>
      <c r="I10027" s="67"/>
      <c r="J10027" s="36">
        <v>0</v>
      </c>
    </row>
    <row r="10028" spans="1:10" ht="15.75" hidden="1" thickBot="1" x14ac:dyDescent="0.3">
      <c r="A10028" s="237" t="s">
        <v>2411</v>
      </c>
      <c r="B10028" s="240" t="s">
        <v>9896</v>
      </c>
      <c r="C10028" s="31"/>
      <c r="D10028" s="32" t="s">
        <v>18</v>
      </c>
      <c r="E10028" s="197"/>
      <c r="F10028" s="208" t="s">
        <v>13</v>
      </c>
      <c r="G10028" s="33" t="str">
        <f t="shared" si="156"/>
        <v/>
      </c>
      <c r="H10028" s="34"/>
      <c r="I10028" s="35"/>
      <c r="J10028" s="36">
        <v>0</v>
      </c>
    </row>
    <row r="10029" spans="1:10" ht="15.75" hidden="1" thickBot="1" x14ac:dyDescent="0.3">
      <c r="A10029" s="246"/>
      <c r="B10029" s="241"/>
      <c r="C10029" s="38"/>
      <c r="D10029" s="38"/>
      <c r="E10029" s="199"/>
      <c r="F10029" s="211" t="s">
        <v>13</v>
      </c>
      <c r="G10029" s="65" t="str">
        <f t="shared" si="156"/>
        <v/>
      </c>
      <c r="H10029" s="66"/>
      <c r="I10029" s="67"/>
      <c r="J10029" s="36">
        <v>0</v>
      </c>
    </row>
    <row r="10030" spans="1:10" ht="15.75" hidden="1" thickBot="1" x14ac:dyDescent="0.3">
      <c r="A10030" s="246"/>
      <c r="B10030" s="241"/>
      <c r="C10030" s="41" t="s">
        <v>2412</v>
      </c>
      <c r="D10030" s="41" t="s">
        <v>18</v>
      </c>
      <c r="E10030" s="201">
        <v>1</v>
      </c>
      <c r="F10030" s="211" t="s">
        <v>13</v>
      </c>
      <c r="G10030" s="65" t="str">
        <f t="shared" si="156"/>
        <v/>
      </c>
      <c r="H10030" s="44">
        <f t="shared" ref="H10030" si="161">SUM(G10030:G10030)</f>
        <v>0</v>
      </c>
      <c r="I10030" s="45"/>
      <c r="J10030" s="36">
        <v>0</v>
      </c>
    </row>
    <row r="10031" spans="1:10" ht="15.75" hidden="1" thickBot="1" x14ac:dyDescent="0.3">
      <c r="A10031" s="247"/>
      <c r="B10031" s="242"/>
      <c r="C10031" s="46"/>
      <c r="D10031" s="46"/>
      <c r="E10031" s="202"/>
      <c r="F10031" s="217" t="s">
        <v>13</v>
      </c>
      <c r="G10031" s="73" t="str">
        <f t="shared" si="156"/>
        <v/>
      </c>
      <c r="H10031" s="74"/>
      <c r="I10031" s="67"/>
      <c r="J10031" s="36">
        <v>0</v>
      </c>
    </row>
    <row r="10032" spans="1:10" ht="15.75" hidden="1" thickBot="1" x14ac:dyDescent="0.3">
      <c r="A10032" s="237" t="s">
        <v>2413</v>
      </c>
      <c r="B10032" s="240" t="s">
        <v>2414</v>
      </c>
      <c r="C10032" s="31"/>
      <c r="D10032" s="32" t="s">
        <v>18</v>
      </c>
      <c r="E10032" s="197"/>
      <c r="F10032" s="208" t="s">
        <v>13</v>
      </c>
      <c r="G10032" s="33" t="str">
        <f t="shared" si="156"/>
        <v/>
      </c>
      <c r="H10032" s="34"/>
      <c r="I10032" s="35"/>
      <c r="J10032" s="36">
        <v>0</v>
      </c>
    </row>
    <row r="10033" spans="1:10" ht="15.75" hidden="1" thickBot="1" x14ac:dyDescent="0.3">
      <c r="A10033" s="246"/>
      <c r="B10033" s="241"/>
      <c r="C10033" s="38"/>
      <c r="D10033" s="38"/>
      <c r="E10033" s="199"/>
      <c r="F10033" s="211" t="s">
        <v>13</v>
      </c>
      <c r="G10033" s="65" t="str">
        <f t="shared" si="156"/>
        <v/>
      </c>
      <c r="H10033" s="66"/>
      <c r="I10033" s="67"/>
      <c r="J10033" s="36">
        <v>0</v>
      </c>
    </row>
    <row r="10034" spans="1:10" ht="15.75" hidden="1" thickBot="1" x14ac:dyDescent="0.3">
      <c r="A10034" s="246"/>
      <c r="B10034" s="241"/>
      <c r="C10034" s="41" t="s">
        <v>2414</v>
      </c>
      <c r="D10034" s="41" t="s">
        <v>83</v>
      </c>
      <c r="E10034" s="201">
        <v>1</v>
      </c>
      <c r="F10034" s="211" t="s">
        <v>13</v>
      </c>
      <c r="G10034" s="65" t="str">
        <f t="shared" si="156"/>
        <v/>
      </c>
      <c r="H10034" s="44">
        <f>SUM(G10034:G10034)</f>
        <v>0</v>
      </c>
      <c r="I10034" s="45"/>
      <c r="J10034" s="36">
        <v>0</v>
      </c>
    </row>
    <row r="10035" spans="1:10" ht="15.75" hidden="1" thickBot="1" x14ac:dyDescent="0.3">
      <c r="A10035" s="247"/>
      <c r="B10035" s="242"/>
      <c r="C10035" s="46"/>
      <c r="D10035" s="46"/>
      <c r="E10035" s="202"/>
      <c r="F10035" s="217" t="s">
        <v>13</v>
      </c>
      <c r="G10035" s="73" t="str">
        <f t="shared" si="156"/>
        <v/>
      </c>
      <c r="H10035" s="74"/>
      <c r="I10035" s="67"/>
      <c r="J10035" s="36">
        <v>0</v>
      </c>
    </row>
    <row r="10036" spans="1:10" ht="15.75" hidden="1" thickBot="1" x14ac:dyDescent="0.3">
      <c r="A10036" s="237" t="s">
        <v>2415</v>
      </c>
      <c r="B10036" s="240" t="s">
        <v>9897</v>
      </c>
      <c r="C10036" s="31"/>
      <c r="D10036" s="32" t="s">
        <v>18</v>
      </c>
      <c r="E10036" s="197"/>
      <c r="F10036" s="208" t="s">
        <v>13</v>
      </c>
      <c r="G10036" s="33" t="str">
        <f t="shared" si="156"/>
        <v/>
      </c>
      <c r="H10036" s="34"/>
      <c r="I10036" s="35"/>
      <c r="J10036" s="36">
        <v>0</v>
      </c>
    </row>
    <row r="10037" spans="1:10" ht="15.75" hidden="1" thickBot="1" x14ac:dyDescent="0.3">
      <c r="A10037" s="246"/>
      <c r="B10037" s="241"/>
      <c r="C10037" s="38"/>
      <c r="D10037" s="38"/>
      <c r="E10037" s="199"/>
      <c r="F10037" s="211" t="s">
        <v>13</v>
      </c>
      <c r="G10037" s="65" t="str">
        <f t="shared" si="156"/>
        <v/>
      </c>
      <c r="H10037" s="66"/>
      <c r="I10037" s="67"/>
      <c r="J10037" s="36">
        <v>0</v>
      </c>
    </row>
    <row r="10038" spans="1:10" ht="15.75" hidden="1" thickBot="1" x14ac:dyDescent="0.3">
      <c r="A10038" s="246"/>
      <c r="B10038" s="241"/>
      <c r="C10038" s="41" t="s">
        <v>2416</v>
      </c>
      <c r="D10038" s="41" t="s">
        <v>18</v>
      </c>
      <c r="E10038" s="201">
        <v>1</v>
      </c>
      <c r="F10038" s="211" t="s">
        <v>13</v>
      </c>
      <c r="G10038" s="65" t="str">
        <f t="shared" si="156"/>
        <v/>
      </c>
      <c r="H10038" s="44">
        <f t="shared" ref="H10038" si="162">SUM(G10038:G10038)</f>
        <v>0</v>
      </c>
      <c r="I10038" s="45"/>
      <c r="J10038" s="36">
        <v>0</v>
      </c>
    </row>
    <row r="10039" spans="1:10" ht="15.75" hidden="1" thickBot="1" x14ac:dyDescent="0.3">
      <c r="A10039" s="247"/>
      <c r="B10039" s="242"/>
      <c r="C10039" s="46"/>
      <c r="D10039" s="46"/>
      <c r="E10039" s="202"/>
      <c r="F10039" s="217" t="s">
        <v>13</v>
      </c>
      <c r="G10039" s="73" t="str">
        <f t="shared" si="156"/>
        <v/>
      </c>
      <c r="H10039" s="74"/>
      <c r="I10039" s="67"/>
      <c r="J10039" s="36">
        <v>0</v>
      </c>
    </row>
    <row r="10040" spans="1:10" ht="15.75" hidden="1" thickBot="1" x14ac:dyDescent="0.3">
      <c r="A10040" s="237" t="s">
        <v>2417</v>
      </c>
      <c r="B10040" s="240" t="s">
        <v>9898</v>
      </c>
      <c r="C10040" s="31"/>
      <c r="D10040" s="32" t="s">
        <v>18</v>
      </c>
      <c r="E10040" s="197"/>
      <c r="F10040" s="208" t="s">
        <v>13</v>
      </c>
      <c r="G10040" s="33" t="str">
        <f t="shared" si="156"/>
        <v/>
      </c>
      <c r="H10040" s="34"/>
      <c r="I10040" s="35"/>
      <c r="J10040" s="36">
        <v>0</v>
      </c>
    </row>
    <row r="10041" spans="1:10" ht="15.75" hidden="1" thickBot="1" x14ac:dyDescent="0.3">
      <c r="A10041" s="246"/>
      <c r="B10041" s="241"/>
      <c r="C10041" s="38"/>
      <c r="D10041" s="38"/>
      <c r="E10041" s="199"/>
      <c r="F10041" s="211" t="s">
        <v>13</v>
      </c>
      <c r="G10041" s="65" t="str">
        <f t="shared" si="156"/>
        <v/>
      </c>
      <c r="H10041" s="66"/>
      <c r="I10041" s="67"/>
      <c r="J10041" s="36">
        <v>0</v>
      </c>
    </row>
    <row r="10042" spans="1:10" ht="26.25" hidden="1" thickBot="1" x14ac:dyDescent="0.3">
      <c r="A10042" s="246"/>
      <c r="B10042" s="241"/>
      <c r="C10042" s="41" t="s">
        <v>11759</v>
      </c>
      <c r="D10042" s="41" t="s">
        <v>83</v>
      </c>
      <c r="E10042" s="201">
        <v>1</v>
      </c>
      <c r="F10042" s="211">
        <v>3.7524999999999999</v>
      </c>
      <c r="G10042" s="65">
        <f t="shared" si="156"/>
        <v>3.7524999999999999</v>
      </c>
      <c r="H10042" s="44">
        <f>SUM(G10042:G10042)</f>
        <v>3.7524999999999999</v>
      </c>
      <c r="I10042" s="45"/>
      <c r="J10042" s="36">
        <v>0</v>
      </c>
    </row>
    <row r="10043" spans="1:10" ht="15.75" hidden="1" thickBot="1" x14ac:dyDescent="0.3">
      <c r="A10043" s="247"/>
      <c r="B10043" s="242"/>
      <c r="C10043" s="46"/>
      <c r="D10043" s="46"/>
      <c r="E10043" s="202"/>
      <c r="F10043" s="217" t="s">
        <v>13</v>
      </c>
      <c r="G10043" s="73" t="str">
        <f t="shared" si="156"/>
        <v/>
      </c>
      <c r="H10043" s="74"/>
      <c r="I10043" s="67"/>
      <c r="J10043" s="36">
        <v>0</v>
      </c>
    </row>
    <row r="10044" spans="1:10" ht="15.75" hidden="1" thickBot="1" x14ac:dyDescent="0.3">
      <c r="A10044" s="237" t="s">
        <v>2418</v>
      </c>
      <c r="B10044" s="240" t="s">
        <v>9899</v>
      </c>
      <c r="C10044" s="31"/>
      <c r="D10044" s="32" t="s">
        <v>18</v>
      </c>
      <c r="E10044" s="197"/>
      <c r="F10044" s="208" t="s">
        <v>13</v>
      </c>
      <c r="G10044" s="33" t="str">
        <f t="shared" si="156"/>
        <v/>
      </c>
      <c r="H10044" s="34"/>
      <c r="I10044" s="35"/>
      <c r="J10044" s="36">
        <v>0</v>
      </c>
    </row>
    <row r="10045" spans="1:10" ht="15.75" hidden="1" thickBot="1" x14ac:dyDescent="0.3">
      <c r="A10045" s="246"/>
      <c r="B10045" s="241"/>
      <c r="C10045" s="38"/>
      <c r="D10045" s="38"/>
      <c r="E10045" s="199"/>
      <c r="F10045" s="211" t="s">
        <v>13</v>
      </c>
      <c r="G10045" s="65" t="str">
        <f t="shared" si="156"/>
        <v/>
      </c>
      <c r="H10045" s="66"/>
      <c r="I10045" s="67"/>
      <c r="J10045" s="36">
        <v>0</v>
      </c>
    </row>
    <row r="10046" spans="1:10" ht="26.25" hidden="1" thickBot="1" x14ac:dyDescent="0.3">
      <c r="A10046" s="246"/>
      <c r="B10046" s="241"/>
      <c r="C10046" s="41" t="s">
        <v>11760</v>
      </c>
      <c r="D10046" s="41" t="s">
        <v>83</v>
      </c>
      <c r="E10046" s="201">
        <v>1</v>
      </c>
      <c r="F10046" s="211">
        <v>15.637</v>
      </c>
      <c r="G10046" s="65">
        <f t="shared" si="156"/>
        <v>15.637</v>
      </c>
      <c r="H10046" s="44">
        <f>SUM(G10046:G10046)</f>
        <v>15.637</v>
      </c>
      <c r="I10046" s="45"/>
      <c r="J10046" s="36">
        <v>0</v>
      </c>
    </row>
    <row r="10047" spans="1:10" ht="15.75" hidden="1" thickBot="1" x14ac:dyDescent="0.3">
      <c r="A10047" s="247"/>
      <c r="B10047" s="242"/>
      <c r="C10047" s="46"/>
      <c r="D10047" s="46"/>
      <c r="E10047" s="202"/>
      <c r="F10047" s="217" t="s">
        <v>13</v>
      </c>
      <c r="G10047" s="73" t="str">
        <f t="shared" si="156"/>
        <v/>
      </c>
      <c r="H10047" s="74"/>
      <c r="I10047" s="67"/>
      <c r="J10047" s="36">
        <v>0</v>
      </c>
    </row>
    <row r="10048" spans="1:10" ht="15.75" hidden="1" thickBot="1" x14ac:dyDescent="0.3">
      <c r="A10048" s="237" t="s">
        <v>2419</v>
      </c>
      <c r="B10048" s="240" t="s">
        <v>9900</v>
      </c>
      <c r="C10048" s="31"/>
      <c r="D10048" s="32" t="s">
        <v>18</v>
      </c>
      <c r="E10048" s="197"/>
      <c r="F10048" s="208" t="s">
        <v>13</v>
      </c>
      <c r="G10048" s="33" t="str">
        <f t="shared" si="156"/>
        <v/>
      </c>
      <c r="H10048" s="34"/>
      <c r="I10048" s="35"/>
      <c r="J10048" s="36">
        <v>0</v>
      </c>
    </row>
    <row r="10049" spans="1:10" ht="15.75" hidden="1" thickBot="1" x14ac:dyDescent="0.3">
      <c r="A10049" s="246"/>
      <c r="B10049" s="241"/>
      <c r="C10049" s="38"/>
      <c r="D10049" s="38"/>
      <c r="E10049" s="199"/>
      <c r="F10049" s="211" t="s">
        <v>13</v>
      </c>
      <c r="G10049" s="65" t="str">
        <f t="shared" si="156"/>
        <v/>
      </c>
      <c r="H10049" s="66"/>
      <c r="I10049" s="67"/>
      <c r="J10049" s="36">
        <v>0</v>
      </c>
    </row>
    <row r="10050" spans="1:10" ht="15.75" hidden="1" thickBot="1" x14ac:dyDescent="0.3">
      <c r="A10050" s="246"/>
      <c r="B10050" s="241"/>
      <c r="C10050" s="41" t="s">
        <v>2420</v>
      </c>
      <c r="D10050" s="41" t="s">
        <v>18</v>
      </c>
      <c r="E10050" s="201">
        <v>1</v>
      </c>
      <c r="F10050" s="211" t="s">
        <v>13</v>
      </c>
      <c r="G10050" s="65" t="str">
        <f t="shared" si="156"/>
        <v/>
      </c>
      <c r="H10050" s="44">
        <f t="shared" ref="H10050" si="163">SUM(G10050:G10050)</f>
        <v>0</v>
      </c>
      <c r="I10050" s="45"/>
      <c r="J10050" s="36">
        <v>0</v>
      </c>
    </row>
    <row r="10051" spans="1:10" ht="15.75" hidden="1" thickBot="1" x14ac:dyDescent="0.3">
      <c r="A10051" s="247"/>
      <c r="B10051" s="242"/>
      <c r="C10051" s="46"/>
      <c r="D10051" s="46"/>
      <c r="E10051" s="202"/>
      <c r="F10051" s="217" t="s">
        <v>13</v>
      </c>
      <c r="G10051" s="73" t="str">
        <f t="shared" si="156"/>
        <v/>
      </c>
      <c r="H10051" s="74"/>
      <c r="I10051" s="67"/>
      <c r="J10051" s="36">
        <v>0</v>
      </c>
    </row>
    <row r="10052" spans="1:10" ht="15.75" hidden="1" thickBot="1" x14ac:dyDescent="0.3">
      <c r="A10052" s="237" t="s">
        <v>2421</v>
      </c>
      <c r="B10052" s="240" t="s">
        <v>9901</v>
      </c>
      <c r="C10052" s="31"/>
      <c r="D10052" s="32" t="s">
        <v>18</v>
      </c>
      <c r="E10052" s="197"/>
      <c r="F10052" s="208" t="s">
        <v>13</v>
      </c>
      <c r="G10052" s="33" t="str">
        <f t="shared" si="156"/>
        <v/>
      </c>
      <c r="H10052" s="34"/>
      <c r="I10052" s="35"/>
      <c r="J10052" s="36">
        <v>0</v>
      </c>
    </row>
    <row r="10053" spans="1:10" ht="15.75" hidden="1" thickBot="1" x14ac:dyDescent="0.3">
      <c r="A10053" s="246"/>
      <c r="B10053" s="241"/>
      <c r="C10053" s="38"/>
      <c r="D10053" s="38"/>
      <c r="E10053" s="199"/>
      <c r="F10053" s="211" t="s">
        <v>13</v>
      </c>
      <c r="G10053" s="65" t="str">
        <f t="shared" si="156"/>
        <v/>
      </c>
      <c r="H10053" s="66"/>
      <c r="I10053" s="67"/>
      <c r="J10053" s="36">
        <v>0</v>
      </c>
    </row>
    <row r="10054" spans="1:10" ht="15.75" hidden="1" thickBot="1" x14ac:dyDescent="0.3">
      <c r="A10054" s="246"/>
      <c r="B10054" s="241"/>
      <c r="C10054" s="41" t="s">
        <v>2422</v>
      </c>
      <c r="D10054" s="41" t="s">
        <v>18</v>
      </c>
      <c r="E10054" s="201">
        <v>1</v>
      </c>
      <c r="F10054" s="211" t="s">
        <v>13</v>
      </c>
      <c r="G10054" s="65" t="str">
        <f t="shared" ref="G10054:G10117" si="164">IF(ISNUMBER(F10054),E10054*F10054,"")</f>
        <v/>
      </c>
      <c r="H10054" s="44">
        <f t="shared" ref="H10054" si="165">SUM(G10054:G10054)</f>
        <v>0</v>
      </c>
      <c r="I10054" s="45"/>
      <c r="J10054" s="36">
        <v>0</v>
      </c>
    </row>
    <row r="10055" spans="1:10" ht="15.75" hidden="1" thickBot="1" x14ac:dyDescent="0.3">
      <c r="A10055" s="247"/>
      <c r="B10055" s="242"/>
      <c r="C10055" s="46"/>
      <c r="D10055" s="46"/>
      <c r="E10055" s="202"/>
      <c r="F10055" s="217" t="s">
        <v>13</v>
      </c>
      <c r="G10055" s="73" t="str">
        <f t="shared" si="164"/>
        <v/>
      </c>
      <c r="H10055" s="74"/>
      <c r="I10055" s="67"/>
      <c r="J10055" s="36">
        <v>0</v>
      </c>
    </row>
    <row r="10056" spans="1:10" ht="15.75" hidden="1" thickBot="1" x14ac:dyDescent="0.3">
      <c r="A10056" s="237" t="s">
        <v>2423</v>
      </c>
      <c r="B10056" s="240" t="s">
        <v>9902</v>
      </c>
      <c r="C10056" s="31"/>
      <c r="D10056" s="32" t="s">
        <v>18</v>
      </c>
      <c r="E10056" s="197"/>
      <c r="F10056" s="208" t="s">
        <v>13</v>
      </c>
      <c r="G10056" s="33" t="str">
        <f t="shared" si="164"/>
        <v/>
      </c>
      <c r="H10056" s="34"/>
      <c r="I10056" s="35"/>
      <c r="J10056" s="36">
        <v>0</v>
      </c>
    </row>
    <row r="10057" spans="1:10" ht="15.75" hidden="1" thickBot="1" x14ac:dyDescent="0.3">
      <c r="A10057" s="246"/>
      <c r="B10057" s="241"/>
      <c r="C10057" s="38"/>
      <c r="D10057" s="38"/>
      <c r="E10057" s="199"/>
      <c r="F10057" s="211" t="s">
        <v>13</v>
      </c>
      <c r="G10057" s="65" t="str">
        <f t="shared" si="164"/>
        <v/>
      </c>
      <c r="H10057" s="66"/>
      <c r="I10057" s="67"/>
      <c r="J10057" s="36">
        <v>0</v>
      </c>
    </row>
    <row r="10058" spans="1:10" ht="26.25" hidden="1" thickBot="1" x14ac:dyDescent="0.3">
      <c r="A10058" s="246"/>
      <c r="B10058" s="241"/>
      <c r="C10058" s="41" t="s">
        <v>11761</v>
      </c>
      <c r="D10058" s="41" t="s">
        <v>83</v>
      </c>
      <c r="E10058" s="201">
        <v>1</v>
      </c>
      <c r="F10058" s="211">
        <v>4.2655000000000003</v>
      </c>
      <c r="G10058" s="65">
        <f t="shared" si="164"/>
        <v>4.2655000000000003</v>
      </c>
      <c r="H10058" s="44">
        <f>SUM(G10058:G10058)</f>
        <v>4.2655000000000003</v>
      </c>
      <c r="I10058" s="45"/>
      <c r="J10058" s="36">
        <v>0</v>
      </c>
    </row>
    <row r="10059" spans="1:10" ht="15.75" hidden="1" thickBot="1" x14ac:dyDescent="0.3">
      <c r="A10059" s="247"/>
      <c r="B10059" s="242"/>
      <c r="C10059" s="46"/>
      <c r="D10059" s="46"/>
      <c r="E10059" s="202"/>
      <c r="F10059" s="217" t="s">
        <v>13</v>
      </c>
      <c r="G10059" s="73" t="str">
        <f t="shared" si="164"/>
        <v/>
      </c>
      <c r="H10059" s="74"/>
      <c r="I10059" s="67"/>
      <c r="J10059" s="36">
        <v>0</v>
      </c>
    </row>
    <row r="10060" spans="1:10" ht="15.75" hidden="1" thickBot="1" x14ac:dyDescent="0.3">
      <c r="A10060" s="237" t="s">
        <v>2424</v>
      </c>
      <c r="B10060" s="240" t="s">
        <v>9903</v>
      </c>
      <c r="C10060" s="31"/>
      <c r="D10060" s="32" t="s">
        <v>18</v>
      </c>
      <c r="E10060" s="197"/>
      <c r="F10060" s="208" t="s">
        <v>13</v>
      </c>
      <c r="G10060" s="33" t="str">
        <f t="shared" si="164"/>
        <v/>
      </c>
      <c r="H10060" s="34"/>
      <c r="I10060" s="35"/>
      <c r="J10060" s="36">
        <v>0</v>
      </c>
    </row>
    <row r="10061" spans="1:10" ht="15.75" hidden="1" thickBot="1" x14ac:dyDescent="0.3">
      <c r="A10061" s="246"/>
      <c r="B10061" s="241"/>
      <c r="C10061" s="38"/>
      <c r="D10061" s="38"/>
      <c r="E10061" s="199"/>
      <c r="F10061" s="211" t="s">
        <v>13</v>
      </c>
      <c r="G10061" s="65" t="str">
        <f t="shared" si="164"/>
        <v/>
      </c>
      <c r="H10061" s="66"/>
      <c r="I10061" s="67"/>
      <c r="J10061" s="36">
        <v>0</v>
      </c>
    </row>
    <row r="10062" spans="1:10" ht="15.75" hidden="1" thickBot="1" x14ac:dyDescent="0.3">
      <c r="A10062" s="246"/>
      <c r="B10062" s="241"/>
      <c r="C10062" s="41" t="s">
        <v>11762</v>
      </c>
      <c r="D10062" s="41" t="s">
        <v>83</v>
      </c>
      <c r="E10062" s="201">
        <v>1</v>
      </c>
      <c r="F10062" s="211">
        <v>1.71</v>
      </c>
      <c r="G10062" s="65">
        <f t="shared" si="164"/>
        <v>1.71</v>
      </c>
      <c r="H10062" s="44">
        <f>SUM(G10062:G10062)</f>
        <v>1.71</v>
      </c>
      <c r="I10062" s="45"/>
      <c r="J10062" s="36">
        <v>0</v>
      </c>
    </row>
    <row r="10063" spans="1:10" ht="15.75" hidden="1" thickBot="1" x14ac:dyDescent="0.3">
      <c r="A10063" s="247"/>
      <c r="B10063" s="242"/>
      <c r="C10063" s="46"/>
      <c r="D10063" s="46"/>
      <c r="E10063" s="202"/>
      <c r="F10063" s="217" t="s">
        <v>13</v>
      </c>
      <c r="G10063" s="73" t="str">
        <f t="shared" si="164"/>
        <v/>
      </c>
      <c r="H10063" s="74"/>
      <c r="I10063" s="67"/>
      <c r="J10063" s="36">
        <v>0</v>
      </c>
    </row>
    <row r="10064" spans="1:10" ht="15.75" hidden="1" thickBot="1" x14ac:dyDescent="0.3">
      <c r="A10064" s="237" t="s">
        <v>2425</v>
      </c>
      <c r="B10064" s="240" t="s">
        <v>9904</v>
      </c>
      <c r="C10064" s="31"/>
      <c r="D10064" s="32" t="s">
        <v>18</v>
      </c>
      <c r="E10064" s="197"/>
      <c r="F10064" s="208" t="s">
        <v>13</v>
      </c>
      <c r="G10064" s="33" t="str">
        <f t="shared" si="164"/>
        <v/>
      </c>
      <c r="H10064" s="34"/>
      <c r="I10064" s="35"/>
      <c r="J10064" s="36">
        <v>0</v>
      </c>
    </row>
    <row r="10065" spans="1:10" ht="15.75" hidden="1" thickBot="1" x14ac:dyDescent="0.3">
      <c r="A10065" s="246"/>
      <c r="B10065" s="241"/>
      <c r="C10065" s="38"/>
      <c r="D10065" s="38"/>
      <c r="E10065" s="199"/>
      <c r="F10065" s="211" t="s">
        <v>13</v>
      </c>
      <c r="G10065" s="65" t="str">
        <f t="shared" si="164"/>
        <v/>
      </c>
      <c r="H10065" s="66"/>
      <c r="I10065" s="67"/>
      <c r="J10065" s="36">
        <v>0</v>
      </c>
    </row>
    <row r="10066" spans="1:10" ht="15.75" hidden="1" thickBot="1" x14ac:dyDescent="0.3">
      <c r="A10066" s="246"/>
      <c r="B10066" s="241"/>
      <c r="C10066" s="41" t="s">
        <v>11763</v>
      </c>
      <c r="D10066" s="41" t="s">
        <v>83</v>
      </c>
      <c r="E10066" s="201">
        <v>1</v>
      </c>
      <c r="F10066" s="211">
        <v>2.698</v>
      </c>
      <c r="G10066" s="65">
        <f t="shared" si="164"/>
        <v>2.698</v>
      </c>
      <c r="H10066" s="44">
        <f>SUM(G10066:G10066)</f>
        <v>2.698</v>
      </c>
      <c r="I10066" s="45"/>
      <c r="J10066" s="36">
        <v>0</v>
      </c>
    </row>
    <row r="10067" spans="1:10" ht="15.75" hidden="1" thickBot="1" x14ac:dyDescent="0.3">
      <c r="A10067" s="247"/>
      <c r="B10067" s="242"/>
      <c r="C10067" s="46"/>
      <c r="D10067" s="46"/>
      <c r="E10067" s="202"/>
      <c r="F10067" s="217" t="s">
        <v>13</v>
      </c>
      <c r="G10067" s="73" t="str">
        <f t="shared" si="164"/>
        <v/>
      </c>
      <c r="H10067" s="74"/>
      <c r="I10067" s="67"/>
      <c r="J10067" s="36">
        <v>0</v>
      </c>
    </row>
    <row r="10068" spans="1:10" ht="15.75" hidden="1" thickBot="1" x14ac:dyDescent="0.3">
      <c r="A10068" s="237" t="s">
        <v>2426</v>
      </c>
      <c r="B10068" s="240" t="s">
        <v>9905</v>
      </c>
      <c r="C10068" s="31"/>
      <c r="D10068" s="32" t="s">
        <v>18</v>
      </c>
      <c r="E10068" s="197"/>
      <c r="F10068" s="208" t="s">
        <v>13</v>
      </c>
      <c r="G10068" s="33" t="str">
        <f t="shared" si="164"/>
        <v/>
      </c>
      <c r="H10068" s="34"/>
      <c r="I10068" s="35"/>
      <c r="J10068" s="36">
        <v>0</v>
      </c>
    </row>
    <row r="10069" spans="1:10" ht="15.75" hidden="1" thickBot="1" x14ac:dyDescent="0.3">
      <c r="A10069" s="246"/>
      <c r="B10069" s="241"/>
      <c r="C10069" s="38"/>
      <c r="D10069" s="38"/>
      <c r="E10069" s="199"/>
      <c r="F10069" s="211" t="s">
        <v>13</v>
      </c>
      <c r="G10069" s="65" t="str">
        <f t="shared" si="164"/>
        <v/>
      </c>
      <c r="H10069" s="66"/>
      <c r="I10069" s="67"/>
      <c r="J10069" s="36">
        <v>0</v>
      </c>
    </row>
    <row r="10070" spans="1:10" ht="15.75" hidden="1" thickBot="1" x14ac:dyDescent="0.3">
      <c r="A10070" s="246"/>
      <c r="B10070" s="241"/>
      <c r="C10070" s="41" t="s">
        <v>2427</v>
      </c>
      <c r="D10070" s="41" t="s">
        <v>18</v>
      </c>
      <c r="E10070" s="201">
        <v>1</v>
      </c>
      <c r="F10070" s="211" t="s">
        <v>13</v>
      </c>
      <c r="G10070" s="65" t="str">
        <f t="shared" si="164"/>
        <v/>
      </c>
      <c r="H10070" s="44">
        <f>SUM(G10070:G10070)</f>
        <v>0</v>
      </c>
      <c r="I10070" s="45"/>
      <c r="J10070" s="36">
        <v>0</v>
      </c>
    </row>
    <row r="10071" spans="1:10" ht="15.75" hidden="1" thickBot="1" x14ac:dyDescent="0.3">
      <c r="A10071" s="247"/>
      <c r="B10071" s="242"/>
      <c r="C10071" s="46"/>
      <c r="D10071" s="46"/>
      <c r="E10071" s="202"/>
      <c r="F10071" s="217" t="s">
        <v>13</v>
      </c>
      <c r="G10071" s="73" t="str">
        <f t="shared" si="164"/>
        <v/>
      </c>
      <c r="H10071" s="74"/>
      <c r="I10071" s="67"/>
      <c r="J10071" s="36">
        <v>0</v>
      </c>
    </row>
    <row r="10072" spans="1:10" ht="15.75" hidden="1" thickBot="1" x14ac:dyDescent="0.3">
      <c r="A10072" s="237" t="s">
        <v>2428</v>
      </c>
      <c r="B10072" s="240" t="s">
        <v>9906</v>
      </c>
      <c r="C10072" s="31"/>
      <c r="D10072" s="32" t="s">
        <v>18</v>
      </c>
      <c r="E10072" s="197"/>
      <c r="F10072" s="208" t="s">
        <v>13</v>
      </c>
      <c r="G10072" s="33" t="str">
        <f t="shared" si="164"/>
        <v/>
      </c>
      <c r="H10072" s="34"/>
      <c r="I10072" s="35"/>
      <c r="J10072" s="36">
        <v>0</v>
      </c>
    </row>
    <row r="10073" spans="1:10" ht="15.75" hidden="1" thickBot="1" x14ac:dyDescent="0.3">
      <c r="A10073" s="246"/>
      <c r="B10073" s="241"/>
      <c r="C10073" s="38"/>
      <c r="D10073" s="38"/>
      <c r="E10073" s="199"/>
      <c r="F10073" s="211" t="s">
        <v>13</v>
      </c>
      <c r="G10073" s="65" t="str">
        <f t="shared" si="164"/>
        <v/>
      </c>
      <c r="H10073" s="66"/>
      <c r="I10073" s="67"/>
      <c r="J10073" s="36">
        <v>0</v>
      </c>
    </row>
    <row r="10074" spans="1:10" ht="15.75" hidden="1" thickBot="1" x14ac:dyDescent="0.3">
      <c r="A10074" s="246"/>
      <c r="B10074" s="241"/>
      <c r="C10074" s="41" t="s">
        <v>2429</v>
      </c>
      <c r="D10074" s="41" t="s">
        <v>18</v>
      </c>
      <c r="E10074" s="201">
        <v>1</v>
      </c>
      <c r="F10074" s="211" t="s">
        <v>13</v>
      </c>
      <c r="G10074" s="65" t="str">
        <f t="shared" si="164"/>
        <v/>
      </c>
      <c r="H10074" s="44">
        <f t="shared" ref="H10074" si="166">SUM(G10074:G10074)</f>
        <v>0</v>
      </c>
      <c r="I10074" s="45"/>
      <c r="J10074" s="36">
        <v>0</v>
      </c>
    </row>
    <row r="10075" spans="1:10" ht="15.75" hidden="1" thickBot="1" x14ac:dyDescent="0.3">
      <c r="A10075" s="247"/>
      <c r="B10075" s="242"/>
      <c r="C10075" s="46"/>
      <c r="D10075" s="46"/>
      <c r="E10075" s="202"/>
      <c r="F10075" s="217" t="s">
        <v>13</v>
      </c>
      <c r="G10075" s="73" t="str">
        <f t="shared" si="164"/>
        <v/>
      </c>
      <c r="H10075" s="74"/>
      <c r="I10075" s="67"/>
      <c r="J10075" s="36">
        <v>0</v>
      </c>
    </row>
    <row r="10076" spans="1:10" ht="15.75" hidden="1" thickBot="1" x14ac:dyDescent="0.3">
      <c r="A10076" s="237" t="s">
        <v>2430</v>
      </c>
      <c r="B10076" s="240" t="s">
        <v>9907</v>
      </c>
      <c r="C10076" s="31"/>
      <c r="D10076" s="32" t="s">
        <v>18</v>
      </c>
      <c r="E10076" s="197"/>
      <c r="F10076" s="208" t="s">
        <v>13</v>
      </c>
      <c r="G10076" s="33" t="str">
        <f t="shared" si="164"/>
        <v/>
      </c>
      <c r="H10076" s="34"/>
      <c r="I10076" s="35"/>
      <c r="J10076" s="36">
        <v>0</v>
      </c>
    </row>
    <row r="10077" spans="1:10" ht="15.75" hidden="1" thickBot="1" x14ac:dyDescent="0.3">
      <c r="A10077" s="246"/>
      <c r="B10077" s="241"/>
      <c r="C10077" s="38"/>
      <c r="D10077" s="38"/>
      <c r="E10077" s="199"/>
      <c r="F10077" s="211" t="s">
        <v>13</v>
      </c>
      <c r="G10077" s="65" t="str">
        <f t="shared" si="164"/>
        <v/>
      </c>
      <c r="H10077" s="66"/>
      <c r="I10077" s="67"/>
      <c r="J10077" s="36">
        <v>0</v>
      </c>
    </row>
    <row r="10078" spans="1:10" ht="15.75" hidden="1" thickBot="1" x14ac:dyDescent="0.3">
      <c r="A10078" s="246"/>
      <c r="B10078" s="241"/>
      <c r="C10078" s="41" t="s">
        <v>2431</v>
      </c>
      <c r="D10078" s="41" t="s">
        <v>18</v>
      </c>
      <c r="E10078" s="201">
        <v>1</v>
      </c>
      <c r="F10078" s="211" t="s">
        <v>13</v>
      </c>
      <c r="G10078" s="65" t="str">
        <f t="shared" si="164"/>
        <v/>
      </c>
      <c r="H10078" s="44">
        <f t="shared" ref="H10078" si="167">SUM(G10078:G10078)</f>
        <v>0</v>
      </c>
      <c r="I10078" s="45"/>
      <c r="J10078" s="36">
        <v>0</v>
      </c>
    </row>
    <row r="10079" spans="1:10" ht="15.75" hidden="1" thickBot="1" x14ac:dyDescent="0.3">
      <c r="A10079" s="247"/>
      <c r="B10079" s="242"/>
      <c r="C10079" s="46"/>
      <c r="D10079" s="46"/>
      <c r="E10079" s="202"/>
      <c r="F10079" s="217" t="s">
        <v>13</v>
      </c>
      <c r="G10079" s="73" t="str">
        <f t="shared" si="164"/>
        <v/>
      </c>
      <c r="H10079" s="74"/>
      <c r="I10079" s="67"/>
      <c r="J10079" s="36">
        <v>0</v>
      </c>
    </row>
    <row r="10080" spans="1:10" ht="15.75" thickBot="1" x14ac:dyDescent="0.3">
      <c r="A10080" s="237" t="s">
        <v>2432</v>
      </c>
      <c r="B10080" s="240" t="s">
        <v>9908</v>
      </c>
      <c r="C10080" s="31"/>
      <c r="D10080" s="32" t="s">
        <v>18</v>
      </c>
      <c r="E10080" s="197"/>
      <c r="F10080" s="208" t="s">
        <v>13</v>
      </c>
      <c r="G10080" s="33" t="str">
        <f t="shared" si="164"/>
        <v/>
      </c>
      <c r="H10080" s="34"/>
      <c r="I10080" s="35"/>
      <c r="J10080" s="36">
        <v>12</v>
      </c>
    </row>
    <row r="10081" spans="1:10" x14ac:dyDescent="0.25">
      <c r="A10081" s="246"/>
      <c r="B10081" s="241"/>
      <c r="C10081" s="38"/>
      <c r="D10081" s="38"/>
      <c r="E10081" s="199"/>
      <c r="F10081" s="211" t="s">
        <v>13</v>
      </c>
      <c r="G10081" s="65" t="str">
        <f t="shared" si="164"/>
        <v/>
      </c>
      <c r="H10081" s="66"/>
      <c r="I10081" s="67"/>
      <c r="J10081" s="36">
        <v>12</v>
      </c>
    </row>
    <row r="10082" spans="1:10" x14ac:dyDescent="0.25">
      <c r="A10082" s="246"/>
      <c r="B10082" s="241"/>
      <c r="C10082" s="41" t="s">
        <v>2433</v>
      </c>
      <c r="D10082" s="41" t="s">
        <v>18</v>
      </c>
      <c r="E10082" s="201">
        <v>1</v>
      </c>
      <c r="F10082" s="211">
        <v>14.3735</v>
      </c>
      <c r="G10082" s="65">
        <f t="shared" si="164"/>
        <v>14.3735</v>
      </c>
      <c r="H10082" s="44">
        <f t="shared" ref="H10082" si="168">SUM(G10082:G10082)</f>
        <v>14.3735</v>
      </c>
      <c r="I10082" s="45"/>
      <c r="J10082" s="36">
        <v>12</v>
      </c>
    </row>
    <row r="10083" spans="1:10" ht="15.75" thickBot="1" x14ac:dyDescent="0.3">
      <c r="A10083" s="247"/>
      <c r="B10083" s="242"/>
      <c r="C10083" s="46"/>
      <c r="D10083" s="46"/>
      <c r="E10083" s="202"/>
      <c r="F10083" s="217" t="s">
        <v>13</v>
      </c>
      <c r="G10083" s="73" t="str">
        <f t="shared" si="164"/>
        <v/>
      </c>
      <c r="H10083" s="74"/>
      <c r="I10083" s="67"/>
      <c r="J10083" s="36">
        <v>12</v>
      </c>
    </row>
    <row r="10084" spans="1:10" ht="15.75" hidden="1" thickBot="1" x14ac:dyDescent="0.3">
      <c r="A10084" s="237" t="s">
        <v>2434</v>
      </c>
      <c r="B10084" s="240" t="s">
        <v>9909</v>
      </c>
      <c r="C10084" s="31"/>
      <c r="D10084" s="32" t="s">
        <v>18</v>
      </c>
      <c r="E10084" s="197"/>
      <c r="F10084" s="208" t="s">
        <v>13</v>
      </c>
      <c r="G10084" s="33" t="str">
        <f t="shared" si="164"/>
        <v/>
      </c>
      <c r="H10084" s="34"/>
      <c r="I10084" s="35"/>
      <c r="J10084" s="36">
        <v>0</v>
      </c>
    </row>
    <row r="10085" spans="1:10" hidden="1" x14ac:dyDescent="0.25">
      <c r="A10085" s="246"/>
      <c r="B10085" s="241"/>
      <c r="C10085" s="38"/>
      <c r="D10085" s="38"/>
      <c r="E10085" s="199"/>
      <c r="F10085" s="211" t="s">
        <v>13</v>
      </c>
      <c r="G10085" s="65" t="str">
        <f t="shared" si="164"/>
        <v/>
      </c>
      <c r="H10085" s="66"/>
      <c r="I10085" s="67"/>
      <c r="J10085" s="36">
        <v>0</v>
      </c>
    </row>
    <row r="10086" spans="1:10" hidden="1" x14ac:dyDescent="0.25">
      <c r="A10086" s="246"/>
      <c r="B10086" s="241"/>
      <c r="C10086" s="41" t="s">
        <v>2435</v>
      </c>
      <c r="D10086" s="41" t="s">
        <v>18</v>
      </c>
      <c r="E10086" s="201">
        <v>1</v>
      </c>
      <c r="F10086" s="211" t="s">
        <v>13</v>
      </c>
      <c r="G10086" s="65" t="str">
        <f t="shared" si="164"/>
        <v/>
      </c>
      <c r="H10086" s="44">
        <f t="shared" ref="H10086" si="169">SUM(G10086:G10086)</f>
        <v>0</v>
      </c>
      <c r="I10086" s="45"/>
      <c r="J10086" s="36">
        <v>0</v>
      </c>
    </row>
    <row r="10087" spans="1:10" ht="15.75" hidden="1" thickBot="1" x14ac:dyDescent="0.3">
      <c r="A10087" s="247"/>
      <c r="B10087" s="242"/>
      <c r="C10087" s="46"/>
      <c r="D10087" s="46"/>
      <c r="E10087" s="202"/>
      <c r="F10087" s="217" t="s">
        <v>13</v>
      </c>
      <c r="G10087" s="73" t="str">
        <f t="shared" si="164"/>
        <v/>
      </c>
      <c r="H10087" s="74"/>
      <c r="I10087" s="67"/>
      <c r="J10087" s="36">
        <v>0</v>
      </c>
    </row>
    <row r="10088" spans="1:10" ht="15.75" hidden="1" thickBot="1" x14ac:dyDescent="0.3">
      <c r="A10088" s="237" t="s">
        <v>2436</v>
      </c>
      <c r="B10088" s="240" t="s">
        <v>9910</v>
      </c>
      <c r="C10088" s="31"/>
      <c r="D10088" s="32" t="s">
        <v>18</v>
      </c>
      <c r="E10088" s="197"/>
      <c r="F10088" s="208" t="s">
        <v>13</v>
      </c>
      <c r="G10088" s="33" t="str">
        <f t="shared" si="164"/>
        <v/>
      </c>
      <c r="H10088" s="34"/>
      <c r="I10088" s="35"/>
      <c r="J10088" s="36">
        <v>0</v>
      </c>
    </row>
    <row r="10089" spans="1:10" hidden="1" x14ac:dyDescent="0.25">
      <c r="A10089" s="246"/>
      <c r="B10089" s="241"/>
      <c r="C10089" s="38"/>
      <c r="D10089" s="38"/>
      <c r="E10089" s="199"/>
      <c r="F10089" s="211" t="s">
        <v>13</v>
      </c>
      <c r="G10089" s="65" t="str">
        <f t="shared" si="164"/>
        <v/>
      </c>
      <c r="H10089" s="66"/>
      <c r="I10089" s="67"/>
      <c r="J10089" s="36">
        <v>0</v>
      </c>
    </row>
    <row r="10090" spans="1:10" hidden="1" x14ac:dyDescent="0.25">
      <c r="A10090" s="246"/>
      <c r="B10090" s="241"/>
      <c r="C10090" s="41" t="s">
        <v>2437</v>
      </c>
      <c r="D10090" s="41" t="s">
        <v>18</v>
      </c>
      <c r="E10090" s="201">
        <v>1</v>
      </c>
      <c r="F10090" s="211" t="s">
        <v>13</v>
      </c>
      <c r="G10090" s="65" t="str">
        <f t="shared" si="164"/>
        <v/>
      </c>
      <c r="H10090" s="44">
        <f t="shared" ref="H10090" si="170">SUM(G10090:G10090)</f>
        <v>0</v>
      </c>
      <c r="I10090" s="45"/>
      <c r="J10090" s="36">
        <v>0</v>
      </c>
    </row>
    <row r="10091" spans="1:10" ht="15.75" hidden="1" thickBot="1" x14ac:dyDescent="0.3">
      <c r="A10091" s="247"/>
      <c r="B10091" s="242"/>
      <c r="C10091" s="46"/>
      <c r="D10091" s="46"/>
      <c r="E10091" s="202"/>
      <c r="F10091" s="217" t="s">
        <v>13</v>
      </c>
      <c r="G10091" s="73" t="str">
        <f t="shared" si="164"/>
        <v/>
      </c>
      <c r="H10091" s="74"/>
      <c r="I10091" s="67"/>
      <c r="J10091" s="36">
        <v>0</v>
      </c>
    </row>
    <row r="10092" spans="1:10" ht="15.75" hidden="1" thickBot="1" x14ac:dyDescent="0.3">
      <c r="A10092" s="237" t="s">
        <v>2438</v>
      </c>
      <c r="B10092" s="240" t="s">
        <v>9911</v>
      </c>
      <c r="C10092" s="31"/>
      <c r="D10092" s="32" t="s">
        <v>18</v>
      </c>
      <c r="E10092" s="197"/>
      <c r="F10092" s="208" t="s">
        <v>13</v>
      </c>
      <c r="G10092" s="33" t="str">
        <f t="shared" si="164"/>
        <v/>
      </c>
      <c r="H10092" s="34"/>
      <c r="I10092" s="35"/>
      <c r="J10092" s="36">
        <v>0</v>
      </c>
    </row>
    <row r="10093" spans="1:10" hidden="1" x14ac:dyDescent="0.25">
      <c r="A10093" s="246"/>
      <c r="B10093" s="241"/>
      <c r="C10093" s="38"/>
      <c r="D10093" s="38"/>
      <c r="E10093" s="199"/>
      <c r="F10093" s="211" t="s">
        <v>13</v>
      </c>
      <c r="G10093" s="65" t="str">
        <f t="shared" si="164"/>
        <v/>
      </c>
      <c r="H10093" s="66"/>
      <c r="I10093" s="67"/>
      <c r="J10093" s="36">
        <v>0</v>
      </c>
    </row>
    <row r="10094" spans="1:10" hidden="1" x14ac:dyDescent="0.25">
      <c r="A10094" s="246"/>
      <c r="B10094" s="241"/>
      <c r="C10094" s="41" t="s">
        <v>2439</v>
      </c>
      <c r="D10094" s="41" t="s">
        <v>18</v>
      </c>
      <c r="E10094" s="201">
        <v>1</v>
      </c>
      <c r="F10094" s="211" t="s">
        <v>13</v>
      </c>
      <c r="G10094" s="65" t="str">
        <f t="shared" si="164"/>
        <v/>
      </c>
      <c r="H10094" s="44">
        <f t="shared" ref="H10094" si="171">SUM(G10094:G10094)</f>
        <v>0</v>
      </c>
      <c r="I10094" s="45"/>
      <c r="J10094" s="36">
        <v>0</v>
      </c>
    </row>
    <row r="10095" spans="1:10" ht="15.75" hidden="1" thickBot="1" x14ac:dyDescent="0.3">
      <c r="A10095" s="247"/>
      <c r="B10095" s="242"/>
      <c r="C10095" s="46"/>
      <c r="D10095" s="46"/>
      <c r="E10095" s="202"/>
      <c r="F10095" s="217" t="s">
        <v>13</v>
      </c>
      <c r="G10095" s="73" t="str">
        <f t="shared" si="164"/>
        <v/>
      </c>
      <c r="H10095" s="74"/>
      <c r="I10095" s="67"/>
      <c r="J10095" s="36">
        <v>0</v>
      </c>
    </row>
    <row r="10096" spans="1:10" ht="15.75" hidden="1" thickBot="1" x14ac:dyDescent="0.3">
      <c r="A10096" s="237" t="s">
        <v>2440</v>
      </c>
      <c r="B10096" s="240" t="s">
        <v>9912</v>
      </c>
      <c r="C10096" s="31"/>
      <c r="D10096" s="32" t="s">
        <v>18</v>
      </c>
      <c r="E10096" s="197"/>
      <c r="F10096" s="208" t="s">
        <v>13</v>
      </c>
      <c r="G10096" s="33" t="str">
        <f t="shared" si="164"/>
        <v/>
      </c>
      <c r="H10096" s="34"/>
      <c r="I10096" s="35"/>
      <c r="J10096" s="36">
        <v>0</v>
      </c>
    </row>
    <row r="10097" spans="1:10" hidden="1" x14ac:dyDescent="0.25">
      <c r="A10097" s="246"/>
      <c r="B10097" s="241"/>
      <c r="C10097" s="38"/>
      <c r="D10097" s="38"/>
      <c r="E10097" s="199"/>
      <c r="F10097" s="211" t="s">
        <v>13</v>
      </c>
      <c r="G10097" s="65" t="str">
        <f t="shared" si="164"/>
        <v/>
      </c>
      <c r="H10097" s="66"/>
      <c r="I10097" s="67"/>
      <c r="J10097" s="36">
        <v>0</v>
      </c>
    </row>
    <row r="10098" spans="1:10" hidden="1" x14ac:dyDescent="0.25">
      <c r="A10098" s="246"/>
      <c r="B10098" s="241"/>
      <c r="C10098" s="41" t="s">
        <v>2441</v>
      </c>
      <c r="D10098" s="41" t="s">
        <v>18</v>
      </c>
      <c r="E10098" s="201">
        <v>1</v>
      </c>
      <c r="F10098" s="211" t="s">
        <v>13</v>
      </c>
      <c r="G10098" s="65" t="str">
        <f t="shared" si="164"/>
        <v/>
      </c>
      <c r="H10098" s="44">
        <f t="shared" ref="H10098" si="172">SUM(G10098:G10098)</f>
        <v>0</v>
      </c>
      <c r="I10098" s="45"/>
      <c r="J10098" s="36">
        <v>0</v>
      </c>
    </row>
    <row r="10099" spans="1:10" ht="15.75" hidden="1" thickBot="1" x14ac:dyDescent="0.3">
      <c r="A10099" s="247"/>
      <c r="B10099" s="242"/>
      <c r="C10099" s="46"/>
      <c r="D10099" s="46"/>
      <c r="E10099" s="202"/>
      <c r="F10099" s="217" t="s">
        <v>13</v>
      </c>
      <c r="G10099" s="73" t="str">
        <f t="shared" si="164"/>
        <v/>
      </c>
      <c r="H10099" s="74"/>
      <c r="I10099" s="67"/>
      <c r="J10099" s="36">
        <v>0</v>
      </c>
    </row>
    <row r="10100" spans="1:10" ht="15.75" hidden="1" thickBot="1" x14ac:dyDescent="0.3">
      <c r="A10100" s="237" t="s">
        <v>2442</v>
      </c>
      <c r="B10100" s="240" t="s">
        <v>9913</v>
      </c>
      <c r="C10100" s="31"/>
      <c r="D10100" s="32" t="s">
        <v>18</v>
      </c>
      <c r="E10100" s="197"/>
      <c r="F10100" s="208" t="s">
        <v>13</v>
      </c>
      <c r="G10100" s="33" t="str">
        <f t="shared" si="164"/>
        <v/>
      </c>
      <c r="H10100" s="34"/>
      <c r="I10100" s="35"/>
      <c r="J10100" s="36">
        <v>0</v>
      </c>
    </row>
    <row r="10101" spans="1:10" hidden="1" x14ac:dyDescent="0.25">
      <c r="A10101" s="246"/>
      <c r="B10101" s="241"/>
      <c r="C10101" s="38"/>
      <c r="D10101" s="38"/>
      <c r="E10101" s="199"/>
      <c r="F10101" s="211" t="s">
        <v>13</v>
      </c>
      <c r="G10101" s="65" t="str">
        <f t="shared" si="164"/>
        <v/>
      </c>
      <c r="H10101" s="66"/>
      <c r="I10101" s="67"/>
      <c r="J10101" s="36">
        <v>0</v>
      </c>
    </row>
    <row r="10102" spans="1:10" hidden="1" x14ac:dyDescent="0.25">
      <c r="A10102" s="246"/>
      <c r="B10102" s="241"/>
      <c r="C10102" s="41" t="s">
        <v>2443</v>
      </c>
      <c r="D10102" s="41" t="s">
        <v>18</v>
      </c>
      <c r="E10102" s="201">
        <v>1</v>
      </c>
      <c r="F10102" s="211" t="s">
        <v>13</v>
      </c>
      <c r="G10102" s="65" t="str">
        <f t="shared" si="164"/>
        <v/>
      </c>
      <c r="H10102" s="44">
        <f t="shared" ref="H10102" si="173">SUM(G10102:G10102)</f>
        <v>0</v>
      </c>
      <c r="I10102" s="45"/>
      <c r="J10102" s="36">
        <v>0</v>
      </c>
    </row>
    <row r="10103" spans="1:10" ht="15.75" hidden="1" thickBot="1" x14ac:dyDescent="0.3">
      <c r="A10103" s="247"/>
      <c r="B10103" s="242"/>
      <c r="C10103" s="46"/>
      <c r="D10103" s="46"/>
      <c r="E10103" s="202"/>
      <c r="F10103" s="217" t="s">
        <v>13</v>
      </c>
      <c r="G10103" s="73" t="str">
        <f t="shared" si="164"/>
        <v/>
      </c>
      <c r="H10103" s="74"/>
      <c r="I10103" s="67"/>
      <c r="J10103" s="36">
        <v>0</v>
      </c>
    </row>
    <row r="10104" spans="1:10" ht="15.75" hidden="1" thickBot="1" x14ac:dyDescent="0.3">
      <c r="A10104" s="237" t="s">
        <v>2444</v>
      </c>
      <c r="B10104" s="240" t="s">
        <v>9914</v>
      </c>
      <c r="C10104" s="31"/>
      <c r="D10104" s="32" t="s">
        <v>18</v>
      </c>
      <c r="E10104" s="197"/>
      <c r="F10104" s="208" t="s">
        <v>13</v>
      </c>
      <c r="G10104" s="33" t="str">
        <f t="shared" si="164"/>
        <v/>
      </c>
      <c r="H10104" s="34"/>
      <c r="I10104" s="35"/>
      <c r="J10104" s="36">
        <v>0</v>
      </c>
    </row>
    <row r="10105" spans="1:10" hidden="1" x14ac:dyDescent="0.25">
      <c r="A10105" s="246"/>
      <c r="B10105" s="241"/>
      <c r="C10105" s="38"/>
      <c r="D10105" s="38"/>
      <c r="E10105" s="199"/>
      <c r="F10105" s="211" t="s">
        <v>13</v>
      </c>
      <c r="G10105" s="65" t="str">
        <f t="shared" si="164"/>
        <v/>
      </c>
      <c r="H10105" s="66"/>
      <c r="I10105" s="67"/>
      <c r="J10105" s="36">
        <v>0</v>
      </c>
    </row>
    <row r="10106" spans="1:10" ht="25.5" hidden="1" x14ac:dyDescent="0.25">
      <c r="A10106" s="246"/>
      <c r="B10106" s="241"/>
      <c r="C10106" s="41" t="s">
        <v>11764</v>
      </c>
      <c r="D10106" s="41" t="s">
        <v>83</v>
      </c>
      <c r="E10106" s="201">
        <v>1</v>
      </c>
      <c r="F10106" s="211">
        <v>9.6519999999999992</v>
      </c>
      <c r="G10106" s="65">
        <f t="shared" si="164"/>
        <v>9.6519999999999992</v>
      </c>
      <c r="H10106" s="44">
        <f>SUM(G10106:G10106)</f>
        <v>9.6519999999999992</v>
      </c>
      <c r="I10106" s="45"/>
      <c r="J10106" s="36">
        <v>0</v>
      </c>
    </row>
    <row r="10107" spans="1:10" ht="15.75" hidden="1" thickBot="1" x14ac:dyDescent="0.3">
      <c r="A10107" s="247"/>
      <c r="B10107" s="242"/>
      <c r="C10107" s="46"/>
      <c r="D10107" s="46"/>
      <c r="E10107" s="202"/>
      <c r="F10107" s="217" t="s">
        <v>13</v>
      </c>
      <c r="G10107" s="73" t="str">
        <f t="shared" si="164"/>
        <v/>
      </c>
      <c r="H10107" s="74"/>
      <c r="I10107" s="67"/>
      <c r="J10107" s="36">
        <v>0</v>
      </c>
    </row>
    <row r="10108" spans="1:10" ht="15.75" hidden="1" thickBot="1" x14ac:dyDescent="0.3">
      <c r="A10108" s="237" t="s">
        <v>2445</v>
      </c>
      <c r="B10108" s="240" t="s">
        <v>9915</v>
      </c>
      <c r="C10108" s="31"/>
      <c r="D10108" s="32" t="s">
        <v>18</v>
      </c>
      <c r="E10108" s="197"/>
      <c r="F10108" s="208" t="s">
        <v>13</v>
      </c>
      <c r="G10108" s="33" t="str">
        <f t="shared" si="164"/>
        <v/>
      </c>
      <c r="H10108" s="34"/>
      <c r="I10108" s="35"/>
      <c r="J10108" s="36">
        <v>0</v>
      </c>
    </row>
    <row r="10109" spans="1:10" hidden="1" x14ac:dyDescent="0.25">
      <c r="A10109" s="246"/>
      <c r="B10109" s="241"/>
      <c r="C10109" s="38"/>
      <c r="D10109" s="38"/>
      <c r="E10109" s="199"/>
      <c r="F10109" s="211" t="s">
        <v>13</v>
      </c>
      <c r="G10109" s="65" t="str">
        <f t="shared" si="164"/>
        <v/>
      </c>
      <c r="H10109" s="66"/>
      <c r="I10109" s="67"/>
      <c r="J10109" s="36">
        <v>0</v>
      </c>
    </row>
    <row r="10110" spans="1:10" ht="25.5" hidden="1" x14ac:dyDescent="0.25">
      <c r="A10110" s="246"/>
      <c r="B10110" s="241"/>
      <c r="C10110" s="41" t="s">
        <v>11765</v>
      </c>
      <c r="D10110" s="41" t="s">
        <v>83</v>
      </c>
      <c r="E10110" s="201">
        <v>1</v>
      </c>
      <c r="F10110" s="211">
        <v>25.687999999999999</v>
      </c>
      <c r="G10110" s="65">
        <f t="shared" si="164"/>
        <v>25.687999999999999</v>
      </c>
      <c r="H10110" s="44">
        <f>SUM(G10110:G10110)</f>
        <v>25.687999999999999</v>
      </c>
      <c r="I10110" s="45"/>
      <c r="J10110" s="36">
        <v>0</v>
      </c>
    </row>
    <row r="10111" spans="1:10" ht="15.75" hidden="1" thickBot="1" x14ac:dyDescent="0.3">
      <c r="A10111" s="247"/>
      <c r="B10111" s="242"/>
      <c r="C10111" s="46"/>
      <c r="D10111" s="46"/>
      <c r="E10111" s="202"/>
      <c r="F10111" s="217" t="s">
        <v>13</v>
      </c>
      <c r="G10111" s="73" t="str">
        <f t="shared" si="164"/>
        <v/>
      </c>
      <c r="H10111" s="74"/>
      <c r="I10111" s="67"/>
      <c r="J10111" s="36">
        <v>0</v>
      </c>
    </row>
    <row r="10112" spans="1:10" ht="15.75" hidden="1" thickBot="1" x14ac:dyDescent="0.3">
      <c r="A10112" s="237" t="s">
        <v>2446</v>
      </c>
      <c r="B10112" s="240" t="s">
        <v>9916</v>
      </c>
      <c r="C10112" s="31"/>
      <c r="D10112" s="32" t="s">
        <v>18</v>
      </c>
      <c r="E10112" s="197"/>
      <c r="F10112" s="208" t="s">
        <v>13</v>
      </c>
      <c r="G10112" s="33" t="str">
        <f t="shared" si="164"/>
        <v/>
      </c>
      <c r="H10112" s="34"/>
      <c r="I10112" s="35"/>
      <c r="J10112" s="36">
        <v>0</v>
      </c>
    </row>
    <row r="10113" spans="1:10" hidden="1" x14ac:dyDescent="0.25">
      <c r="A10113" s="246"/>
      <c r="B10113" s="241"/>
      <c r="C10113" s="38"/>
      <c r="D10113" s="38"/>
      <c r="E10113" s="199"/>
      <c r="F10113" s="211" t="s">
        <v>13</v>
      </c>
      <c r="G10113" s="65" t="str">
        <f t="shared" si="164"/>
        <v/>
      </c>
      <c r="H10113" s="66"/>
      <c r="I10113" s="67"/>
      <c r="J10113" s="36">
        <v>0</v>
      </c>
    </row>
    <row r="10114" spans="1:10" ht="25.5" hidden="1" x14ac:dyDescent="0.25">
      <c r="A10114" s="246"/>
      <c r="B10114" s="241"/>
      <c r="C10114" s="41" t="s">
        <v>11766</v>
      </c>
      <c r="D10114" s="41" t="s">
        <v>83</v>
      </c>
      <c r="E10114" s="201">
        <v>1</v>
      </c>
      <c r="F10114" s="211">
        <v>12.587499999999999</v>
      </c>
      <c r="G10114" s="65">
        <f t="shared" si="164"/>
        <v>12.587499999999999</v>
      </c>
      <c r="H10114" s="44">
        <f>SUM(G10114:G10114)</f>
        <v>12.587499999999999</v>
      </c>
      <c r="I10114" s="45"/>
      <c r="J10114" s="36">
        <v>0</v>
      </c>
    </row>
    <row r="10115" spans="1:10" ht="15.75" hidden="1" thickBot="1" x14ac:dyDescent="0.3">
      <c r="A10115" s="247"/>
      <c r="B10115" s="242"/>
      <c r="C10115" s="46"/>
      <c r="D10115" s="46"/>
      <c r="E10115" s="202"/>
      <c r="F10115" s="217" t="s">
        <v>13</v>
      </c>
      <c r="G10115" s="73" t="str">
        <f t="shared" si="164"/>
        <v/>
      </c>
      <c r="H10115" s="74"/>
      <c r="I10115" s="67"/>
      <c r="J10115" s="36">
        <v>0</v>
      </c>
    </row>
    <row r="10116" spans="1:10" ht="15.75" thickBot="1" x14ac:dyDescent="0.3">
      <c r="A10116" s="237" t="s">
        <v>2447</v>
      </c>
      <c r="B10116" s="240" t="s">
        <v>9917</v>
      </c>
      <c r="C10116" s="31"/>
      <c r="D10116" s="32" t="s">
        <v>18</v>
      </c>
      <c r="E10116" s="197"/>
      <c r="F10116" s="208" t="s">
        <v>13</v>
      </c>
      <c r="G10116" s="33" t="str">
        <f t="shared" si="164"/>
        <v/>
      </c>
      <c r="H10116" s="34"/>
      <c r="I10116" s="35"/>
      <c r="J10116" s="36">
        <v>45</v>
      </c>
    </row>
    <row r="10117" spans="1:10" x14ac:dyDescent="0.25">
      <c r="A10117" s="246"/>
      <c r="B10117" s="241"/>
      <c r="C10117" s="38"/>
      <c r="D10117" s="38"/>
      <c r="E10117" s="199"/>
      <c r="F10117" s="211" t="s">
        <v>13</v>
      </c>
      <c r="G10117" s="65" t="str">
        <f t="shared" si="164"/>
        <v/>
      </c>
      <c r="H10117" s="66"/>
      <c r="I10117" s="67"/>
      <c r="J10117" s="36">
        <v>45</v>
      </c>
    </row>
    <row r="10118" spans="1:10" x14ac:dyDescent="0.25">
      <c r="A10118" s="246"/>
      <c r="B10118" s="241"/>
      <c r="C10118" s="41" t="s">
        <v>10713</v>
      </c>
      <c r="D10118" s="41" t="s">
        <v>1302</v>
      </c>
      <c r="E10118" s="201">
        <v>3</v>
      </c>
      <c r="F10118" s="211">
        <v>79.533999999999992</v>
      </c>
      <c r="G10118" s="65">
        <f t="shared" ref="G10118:G10181" si="174">IF(ISNUMBER(F10118),E10118*F10118,"")</f>
        <v>238.60199999999998</v>
      </c>
      <c r="H10118" s="44">
        <f>SUM(G10118:G10118)</f>
        <v>238.60199999999998</v>
      </c>
      <c r="I10118" s="45"/>
      <c r="J10118" s="36">
        <v>45</v>
      </c>
    </row>
    <row r="10119" spans="1:10" ht="15.75" thickBot="1" x14ac:dyDescent="0.3">
      <c r="A10119" s="247"/>
      <c r="B10119" s="242"/>
      <c r="C10119" s="46"/>
      <c r="D10119" s="46"/>
      <c r="E10119" s="202"/>
      <c r="F10119" s="217" t="s">
        <v>13</v>
      </c>
      <c r="G10119" s="73" t="str">
        <f t="shared" si="174"/>
        <v/>
      </c>
      <c r="H10119" s="74"/>
      <c r="I10119" s="67"/>
      <c r="J10119" s="36">
        <v>45</v>
      </c>
    </row>
    <row r="10120" spans="1:10" ht="15.75" hidden="1" thickBot="1" x14ac:dyDescent="0.3">
      <c r="A10120" s="237" t="s">
        <v>2448</v>
      </c>
      <c r="B10120" s="240" t="s">
        <v>9918</v>
      </c>
      <c r="C10120" s="31"/>
      <c r="D10120" s="32" t="s">
        <v>18</v>
      </c>
      <c r="E10120" s="197"/>
      <c r="F10120" s="208" t="s">
        <v>13</v>
      </c>
      <c r="G10120" s="33" t="str">
        <f t="shared" si="174"/>
        <v/>
      </c>
      <c r="H10120" s="34"/>
      <c r="I10120" s="35"/>
      <c r="J10120" s="36">
        <v>0</v>
      </c>
    </row>
    <row r="10121" spans="1:10" hidden="1" x14ac:dyDescent="0.25">
      <c r="A10121" s="246"/>
      <c r="B10121" s="241"/>
      <c r="C10121" s="38"/>
      <c r="D10121" s="38"/>
      <c r="E10121" s="199"/>
      <c r="F10121" s="211" t="s">
        <v>13</v>
      </c>
      <c r="G10121" s="65" t="str">
        <f t="shared" si="174"/>
        <v/>
      </c>
      <c r="H10121" s="66"/>
      <c r="I10121" s="67"/>
      <c r="J10121" s="36">
        <v>0</v>
      </c>
    </row>
    <row r="10122" spans="1:10" hidden="1" x14ac:dyDescent="0.25">
      <c r="A10122" s="246"/>
      <c r="B10122" s="241"/>
      <c r="C10122" s="41" t="s">
        <v>11767</v>
      </c>
      <c r="D10122" s="41" t="s">
        <v>1302</v>
      </c>
      <c r="E10122" s="201">
        <v>3</v>
      </c>
      <c r="F10122" s="211">
        <v>128.60149999999999</v>
      </c>
      <c r="G10122" s="65">
        <f t="shared" si="174"/>
        <v>385.80449999999996</v>
      </c>
      <c r="H10122" s="44">
        <f>SUM(G10122:G10122)</f>
        <v>385.80449999999996</v>
      </c>
      <c r="I10122" s="45"/>
      <c r="J10122" s="36">
        <v>0</v>
      </c>
    </row>
    <row r="10123" spans="1:10" ht="15.75" hidden="1" thickBot="1" x14ac:dyDescent="0.3">
      <c r="A10123" s="247"/>
      <c r="B10123" s="242"/>
      <c r="C10123" s="46"/>
      <c r="D10123" s="46"/>
      <c r="E10123" s="202"/>
      <c r="F10123" s="217" t="s">
        <v>13</v>
      </c>
      <c r="G10123" s="73" t="str">
        <f t="shared" si="174"/>
        <v/>
      </c>
      <c r="H10123" s="74"/>
      <c r="I10123" s="67"/>
      <c r="J10123" s="36">
        <v>0</v>
      </c>
    </row>
    <row r="10124" spans="1:10" ht="15.75" hidden="1" thickBot="1" x14ac:dyDescent="0.3">
      <c r="A10124" s="237" t="s">
        <v>2449</v>
      </c>
      <c r="B10124" s="240" t="s">
        <v>9919</v>
      </c>
      <c r="C10124" s="31"/>
      <c r="D10124" s="32" t="s">
        <v>18</v>
      </c>
      <c r="E10124" s="197"/>
      <c r="F10124" s="208" t="s">
        <v>13</v>
      </c>
      <c r="G10124" s="33" t="str">
        <f t="shared" si="174"/>
        <v/>
      </c>
      <c r="H10124" s="34"/>
      <c r="I10124" s="35"/>
      <c r="J10124" s="36">
        <v>0</v>
      </c>
    </row>
    <row r="10125" spans="1:10" hidden="1" x14ac:dyDescent="0.25">
      <c r="A10125" s="246"/>
      <c r="B10125" s="241"/>
      <c r="C10125" s="38"/>
      <c r="D10125" s="38"/>
      <c r="E10125" s="199"/>
      <c r="F10125" s="211" t="s">
        <v>13</v>
      </c>
      <c r="G10125" s="65" t="str">
        <f t="shared" si="174"/>
        <v/>
      </c>
      <c r="H10125" s="66"/>
      <c r="I10125" s="67"/>
      <c r="J10125" s="36">
        <v>0</v>
      </c>
    </row>
    <row r="10126" spans="1:10" hidden="1" x14ac:dyDescent="0.25">
      <c r="A10126" s="246"/>
      <c r="B10126" s="241"/>
      <c r="C10126" s="41" t="s">
        <v>11768</v>
      </c>
      <c r="D10126" s="41" t="s">
        <v>83</v>
      </c>
      <c r="E10126" s="201">
        <v>1</v>
      </c>
      <c r="F10126" s="211">
        <v>53.541999999999994</v>
      </c>
      <c r="G10126" s="65">
        <f t="shared" si="174"/>
        <v>53.541999999999994</v>
      </c>
      <c r="H10126" s="44">
        <f>SUM(G10126:G10126)</f>
        <v>53.541999999999994</v>
      </c>
      <c r="I10126" s="45"/>
      <c r="J10126" s="36">
        <v>0</v>
      </c>
    </row>
    <row r="10127" spans="1:10" ht="15.75" hidden="1" thickBot="1" x14ac:dyDescent="0.3">
      <c r="A10127" s="247"/>
      <c r="B10127" s="242"/>
      <c r="C10127" s="46"/>
      <c r="D10127" s="46"/>
      <c r="E10127" s="202"/>
      <c r="F10127" s="217" t="s">
        <v>13</v>
      </c>
      <c r="G10127" s="73" t="str">
        <f t="shared" si="174"/>
        <v/>
      </c>
      <c r="H10127" s="74"/>
      <c r="I10127" s="67"/>
      <c r="J10127" s="36">
        <v>0</v>
      </c>
    </row>
    <row r="10128" spans="1:10" ht="15.75" hidden="1" thickBot="1" x14ac:dyDescent="0.3">
      <c r="A10128" s="237" t="s">
        <v>2450</v>
      </c>
      <c r="B10128" s="240" t="s">
        <v>9920</v>
      </c>
      <c r="C10128" s="31"/>
      <c r="D10128" s="32" t="s">
        <v>18</v>
      </c>
      <c r="E10128" s="197"/>
      <c r="F10128" s="208" t="s">
        <v>13</v>
      </c>
      <c r="G10128" s="33" t="str">
        <f t="shared" si="174"/>
        <v/>
      </c>
      <c r="H10128" s="34"/>
      <c r="I10128" s="35"/>
      <c r="J10128" s="36">
        <v>0</v>
      </c>
    </row>
    <row r="10129" spans="1:10" hidden="1" x14ac:dyDescent="0.25">
      <c r="A10129" s="246"/>
      <c r="B10129" s="241"/>
      <c r="C10129" s="38"/>
      <c r="D10129" s="38"/>
      <c r="E10129" s="199"/>
      <c r="F10129" s="211" t="s">
        <v>13</v>
      </c>
      <c r="G10129" s="65" t="str">
        <f t="shared" si="174"/>
        <v/>
      </c>
      <c r="H10129" s="66"/>
      <c r="I10129" s="67"/>
      <c r="J10129" s="36">
        <v>0</v>
      </c>
    </row>
    <row r="10130" spans="1:10" hidden="1" x14ac:dyDescent="0.25">
      <c r="A10130" s="246"/>
      <c r="B10130" s="241"/>
      <c r="C10130" s="41" t="s">
        <v>11769</v>
      </c>
      <c r="D10130" s="41" t="s">
        <v>83</v>
      </c>
      <c r="E10130" s="201">
        <v>1</v>
      </c>
      <c r="F10130" s="211">
        <v>87.266999999999996</v>
      </c>
      <c r="G10130" s="65">
        <f t="shared" si="174"/>
        <v>87.266999999999996</v>
      </c>
      <c r="H10130" s="44">
        <f>SUM(G10130:G10130)</f>
        <v>87.266999999999996</v>
      </c>
      <c r="I10130" s="45"/>
      <c r="J10130" s="36">
        <v>0</v>
      </c>
    </row>
    <row r="10131" spans="1:10" ht="15.75" hidden="1" thickBot="1" x14ac:dyDescent="0.3">
      <c r="A10131" s="247"/>
      <c r="B10131" s="242"/>
      <c r="C10131" s="46"/>
      <c r="D10131" s="46"/>
      <c r="E10131" s="202"/>
      <c r="F10131" s="217" t="s">
        <v>13</v>
      </c>
      <c r="G10131" s="73" t="str">
        <f t="shared" si="174"/>
        <v/>
      </c>
      <c r="H10131" s="74"/>
      <c r="I10131" s="67"/>
      <c r="J10131" s="36">
        <v>0</v>
      </c>
    </row>
    <row r="10132" spans="1:10" ht="15.75" hidden="1" thickBot="1" x14ac:dyDescent="0.3">
      <c r="A10132" s="237" t="s">
        <v>2451</v>
      </c>
      <c r="B10132" s="240" t="s">
        <v>9921</v>
      </c>
      <c r="C10132" s="31"/>
      <c r="D10132" s="32" t="s">
        <v>18</v>
      </c>
      <c r="E10132" s="197"/>
      <c r="F10132" s="208" t="s">
        <v>13</v>
      </c>
      <c r="G10132" s="33" t="str">
        <f t="shared" si="174"/>
        <v/>
      </c>
      <c r="H10132" s="34"/>
      <c r="I10132" s="35"/>
      <c r="J10132" s="36">
        <v>0</v>
      </c>
    </row>
    <row r="10133" spans="1:10" hidden="1" x14ac:dyDescent="0.25">
      <c r="A10133" s="246"/>
      <c r="B10133" s="241"/>
      <c r="C10133" s="38"/>
      <c r="D10133" s="38"/>
      <c r="E10133" s="199"/>
      <c r="F10133" s="211" t="s">
        <v>13</v>
      </c>
      <c r="G10133" s="65" t="str">
        <f t="shared" si="174"/>
        <v/>
      </c>
      <c r="H10133" s="66"/>
      <c r="I10133" s="67"/>
      <c r="J10133" s="36">
        <v>0</v>
      </c>
    </row>
    <row r="10134" spans="1:10" hidden="1" x14ac:dyDescent="0.25">
      <c r="A10134" s="246"/>
      <c r="B10134" s="241"/>
      <c r="C10134" s="41" t="s">
        <v>11770</v>
      </c>
      <c r="D10134" s="41" t="s">
        <v>83</v>
      </c>
      <c r="E10134" s="201">
        <v>1</v>
      </c>
      <c r="F10134" s="211">
        <v>488.96500000000003</v>
      </c>
      <c r="G10134" s="65">
        <f t="shared" si="174"/>
        <v>488.96500000000003</v>
      </c>
      <c r="H10134" s="44">
        <f>SUM(G10134:G10134)</f>
        <v>488.96500000000003</v>
      </c>
      <c r="I10134" s="45"/>
      <c r="J10134" s="36">
        <v>0</v>
      </c>
    </row>
    <row r="10135" spans="1:10" ht="15.75" hidden="1" thickBot="1" x14ac:dyDescent="0.3">
      <c r="A10135" s="247"/>
      <c r="B10135" s="242"/>
      <c r="C10135" s="46"/>
      <c r="D10135" s="46"/>
      <c r="E10135" s="202"/>
      <c r="F10135" s="217" t="s">
        <v>13</v>
      </c>
      <c r="G10135" s="73" t="str">
        <f t="shared" si="174"/>
        <v/>
      </c>
      <c r="H10135" s="74"/>
      <c r="I10135" s="67"/>
      <c r="J10135" s="36">
        <v>0</v>
      </c>
    </row>
    <row r="10136" spans="1:10" ht="15.75" hidden="1" thickBot="1" x14ac:dyDescent="0.3">
      <c r="A10136" s="237" t="s">
        <v>2452</v>
      </c>
      <c r="B10136" s="240" t="s">
        <v>9922</v>
      </c>
      <c r="C10136" s="31"/>
      <c r="D10136" s="32" t="s">
        <v>18</v>
      </c>
      <c r="E10136" s="197"/>
      <c r="F10136" s="208" t="s">
        <v>13</v>
      </c>
      <c r="G10136" s="33" t="str">
        <f t="shared" si="174"/>
        <v/>
      </c>
      <c r="H10136" s="34"/>
      <c r="I10136" s="35"/>
      <c r="J10136" s="36">
        <v>0</v>
      </c>
    </row>
    <row r="10137" spans="1:10" hidden="1" x14ac:dyDescent="0.25">
      <c r="A10137" s="246"/>
      <c r="B10137" s="241"/>
      <c r="C10137" s="38"/>
      <c r="D10137" s="38"/>
      <c r="E10137" s="199"/>
      <c r="F10137" s="211" t="s">
        <v>13</v>
      </c>
      <c r="G10137" s="65" t="str">
        <f t="shared" si="174"/>
        <v/>
      </c>
      <c r="H10137" s="66"/>
      <c r="I10137" s="67"/>
      <c r="J10137" s="36">
        <v>0</v>
      </c>
    </row>
    <row r="10138" spans="1:10" hidden="1" x14ac:dyDescent="0.25">
      <c r="A10138" s="246"/>
      <c r="B10138" s="241"/>
      <c r="C10138" s="41" t="s">
        <v>11771</v>
      </c>
      <c r="D10138" s="41" t="s">
        <v>83</v>
      </c>
      <c r="E10138" s="201">
        <v>1</v>
      </c>
      <c r="F10138" s="211">
        <v>6.8685</v>
      </c>
      <c r="G10138" s="65">
        <f t="shared" si="174"/>
        <v>6.8685</v>
      </c>
      <c r="H10138" s="44">
        <f>SUM(G10138:G10138)</f>
        <v>6.8685</v>
      </c>
      <c r="I10138" s="45"/>
      <c r="J10138" s="36">
        <v>0</v>
      </c>
    </row>
    <row r="10139" spans="1:10" ht="15.75" hidden="1" thickBot="1" x14ac:dyDescent="0.3">
      <c r="A10139" s="247"/>
      <c r="B10139" s="242"/>
      <c r="C10139" s="46"/>
      <c r="D10139" s="46"/>
      <c r="E10139" s="202"/>
      <c r="F10139" s="217" t="s">
        <v>13</v>
      </c>
      <c r="G10139" s="73" t="str">
        <f t="shared" si="174"/>
        <v/>
      </c>
      <c r="H10139" s="74"/>
      <c r="I10139" s="67"/>
      <c r="J10139" s="36">
        <v>0</v>
      </c>
    </row>
    <row r="10140" spans="1:10" ht="15.75" hidden="1" thickBot="1" x14ac:dyDescent="0.3">
      <c r="A10140" s="237" t="s">
        <v>2453</v>
      </c>
      <c r="B10140" s="240" t="s">
        <v>9923</v>
      </c>
      <c r="C10140" s="31"/>
      <c r="D10140" s="32" t="s">
        <v>18</v>
      </c>
      <c r="E10140" s="197"/>
      <c r="F10140" s="208" t="s">
        <v>13</v>
      </c>
      <c r="G10140" s="33" t="str">
        <f t="shared" si="174"/>
        <v/>
      </c>
      <c r="H10140" s="34"/>
      <c r="I10140" s="35"/>
      <c r="J10140" s="36">
        <v>0</v>
      </c>
    </row>
    <row r="10141" spans="1:10" hidden="1" x14ac:dyDescent="0.25">
      <c r="A10141" s="246"/>
      <c r="B10141" s="241"/>
      <c r="C10141" s="38"/>
      <c r="D10141" s="38"/>
      <c r="E10141" s="199"/>
      <c r="F10141" s="211" t="s">
        <v>13</v>
      </c>
      <c r="G10141" s="65" t="str">
        <f t="shared" si="174"/>
        <v/>
      </c>
      <c r="H10141" s="66"/>
      <c r="I10141" s="67"/>
      <c r="J10141" s="36">
        <v>0</v>
      </c>
    </row>
    <row r="10142" spans="1:10" hidden="1" x14ac:dyDescent="0.25">
      <c r="A10142" s="246"/>
      <c r="B10142" s="241"/>
      <c r="C10142" s="41" t="s">
        <v>11772</v>
      </c>
      <c r="D10142" s="41" t="s">
        <v>83</v>
      </c>
      <c r="E10142" s="201">
        <v>1</v>
      </c>
      <c r="F10142" s="211">
        <v>12.910499999999999</v>
      </c>
      <c r="G10142" s="65">
        <f t="shared" si="174"/>
        <v>12.910499999999999</v>
      </c>
      <c r="H10142" s="44">
        <f>SUM(G10142:G10142)</f>
        <v>12.910499999999999</v>
      </c>
      <c r="I10142" s="45"/>
      <c r="J10142" s="36">
        <v>0</v>
      </c>
    </row>
    <row r="10143" spans="1:10" ht="15.75" hidden="1" thickBot="1" x14ac:dyDescent="0.3">
      <c r="A10143" s="247"/>
      <c r="B10143" s="242"/>
      <c r="C10143" s="46"/>
      <c r="D10143" s="46"/>
      <c r="E10143" s="202"/>
      <c r="F10143" s="217" t="s">
        <v>13</v>
      </c>
      <c r="G10143" s="73" t="str">
        <f t="shared" si="174"/>
        <v/>
      </c>
      <c r="H10143" s="74"/>
      <c r="I10143" s="67"/>
      <c r="J10143" s="36">
        <v>0</v>
      </c>
    </row>
    <row r="10144" spans="1:10" ht="15.75" hidden="1" thickBot="1" x14ac:dyDescent="0.3">
      <c r="A10144" s="237" t="s">
        <v>2454</v>
      </c>
      <c r="B10144" s="240" t="s">
        <v>9924</v>
      </c>
      <c r="C10144" s="31"/>
      <c r="D10144" s="32" t="s">
        <v>18</v>
      </c>
      <c r="E10144" s="197"/>
      <c r="F10144" s="208" t="s">
        <v>13</v>
      </c>
      <c r="G10144" s="33" t="str">
        <f t="shared" si="174"/>
        <v/>
      </c>
      <c r="H10144" s="34"/>
      <c r="I10144" s="35"/>
      <c r="J10144" s="36">
        <v>0</v>
      </c>
    </row>
    <row r="10145" spans="1:10" hidden="1" x14ac:dyDescent="0.25">
      <c r="A10145" s="246"/>
      <c r="B10145" s="241"/>
      <c r="C10145" s="38"/>
      <c r="D10145" s="38"/>
      <c r="E10145" s="199"/>
      <c r="F10145" s="211" t="s">
        <v>13</v>
      </c>
      <c r="G10145" s="65" t="str">
        <f t="shared" si="174"/>
        <v/>
      </c>
      <c r="H10145" s="66"/>
      <c r="I10145" s="67"/>
      <c r="J10145" s="36">
        <v>0</v>
      </c>
    </row>
    <row r="10146" spans="1:10" ht="25.5" hidden="1" x14ac:dyDescent="0.25">
      <c r="A10146" s="246"/>
      <c r="B10146" s="241"/>
      <c r="C10146" s="41" t="s">
        <v>11773</v>
      </c>
      <c r="D10146" s="41" t="s">
        <v>83</v>
      </c>
      <c r="E10146" s="201">
        <v>1</v>
      </c>
      <c r="F10146" s="211">
        <v>14.344999999999999</v>
      </c>
      <c r="G10146" s="65">
        <f t="shared" si="174"/>
        <v>14.344999999999999</v>
      </c>
      <c r="H10146" s="44">
        <f>SUM(G10146:G10146)</f>
        <v>14.344999999999999</v>
      </c>
      <c r="I10146" s="45"/>
      <c r="J10146" s="36">
        <v>0</v>
      </c>
    </row>
    <row r="10147" spans="1:10" ht="15.75" hidden="1" thickBot="1" x14ac:dyDescent="0.3">
      <c r="A10147" s="247"/>
      <c r="B10147" s="242"/>
      <c r="C10147" s="46"/>
      <c r="D10147" s="46"/>
      <c r="E10147" s="202"/>
      <c r="F10147" s="217" t="s">
        <v>13</v>
      </c>
      <c r="G10147" s="73" t="str">
        <f t="shared" si="174"/>
        <v/>
      </c>
      <c r="H10147" s="74"/>
      <c r="I10147" s="67"/>
      <c r="J10147" s="36">
        <v>0</v>
      </c>
    </row>
    <row r="10148" spans="1:10" ht="15.75" hidden="1" thickBot="1" x14ac:dyDescent="0.3">
      <c r="A10148" s="237" t="s">
        <v>2455</v>
      </c>
      <c r="B10148" s="240" t="s">
        <v>9925</v>
      </c>
      <c r="C10148" s="31"/>
      <c r="D10148" s="32" t="s">
        <v>18</v>
      </c>
      <c r="E10148" s="197"/>
      <c r="F10148" s="208" t="s">
        <v>13</v>
      </c>
      <c r="G10148" s="33" t="str">
        <f t="shared" si="174"/>
        <v/>
      </c>
      <c r="H10148" s="34"/>
      <c r="I10148" s="35"/>
      <c r="J10148" s="36">
        <v>0</v>
      </c>
    </row>
    <row r="10149" spans="1:10" hidden="1" x14ac:dyDescent="0.25">
      <c r="A10149" s="246"/>
      <c r="B10149" s="241"/>
      <c r="C10149" s="38"/>
      <c r="D10149" s="38"/>
      <c r="E10149" s="199"/>
      <c r="F10149" s="211" t="s">
        <v>13</v>
      </c>
      <c r="G10149" s="65" t="str">
        <f t="shared" si="174"/>
        <v/>
      </c>
      <c r="H10149" s="66"/>
      <c r="I10149" s="67"/>
      <c r="J10149" s="36">
        <v>0</v>
      </c>
    </row>
    <row r="10150" spans="1:10" ht="25.5" hidden="1" x14ac:dyDescent="0.25">
      <c r="A10150" s="246"/>
      <c r="B10150" s="241"/>
      <c r="C10150" s="41" t="s">
        <v>11774</v>
      </c>
      <c r="D10150" s="41" t="s">
        <v>83</v>
      </c>
      <c r="E10150" s="201">
        <v>1</v>
      </c>
      <c r="F10150" s="211">
        <v>22.2395</v>
      </c>
      <c r="G10150" s="65">
        <f t="shared" si="174"/>
        <v>22.2395</v>
      </c>
      <c r="H10150" s="44">
        <f>SUM(G10150:G10150)</f>
        <v>22.2395</v>
      </c>
      <c r="I10150" s="45"/>
      <c r="J10150" s="36">
        <v>0</v>
      </c>
    </row>
    <row r="10151" spans="1:10" ht="15.75" hidden="1" thickBot="1" x14ac:dyDescent="0.3">
      <c r="A10151" s="247"/>
      <c r="B10151" s="242"/>
      <c r="C10151" s="46"/>
      <c r="D10151" s="46"/>
      <c r="E10151" s="202"/>
      <c r="F10151" s="217" t="s">
        <v>13</v>
      </c>
      <c r="G10151" s="73" t="str">
        <f t="shared" si="174"/>
        <v/>
      </c>
      <c r="H10151" s="74"/>
      <c r="I10151" s="67"/>
      <c r="J10151" s="36">
        <v>0</v>
      </c>
    </row>
    <row r="10152" spans="1:10" ht="15.75" hidden="1" thickBot="1" x14ac:dyDescent="0.3">
      <c r="A10152" s="237" t="s">
        <v>2456</v>
      </c>
      <c r="B10152" s="240" t="s">
        <v>9926</v>
      </c>
      <c r="C10152" s="31"/>
      <c r="D10152" s="32" t="s">
        <v>18</v>
      </c>
      <c r="E10152" s="197"/>
      <c r="F10152" s="208" t="s">
        <v>13</v>
      </c>
      <c r="G10152" s="33" t="str">
        <f t="shared" si="174"/>
        <v/>
      </c>
      <c r="H10152" s="34"/>
      <c r="I10152" s="35"/>
      <c r="J10152" s="36">
        <v>0</v>
      </c>
    </row>
    <row r="10153" spans="1:10" hidden="1" x14ac:dyDescent="0.25">
      <c r="A10153" s="246"/>
      <c r="B10153" s="241"/>
      <c r="C10153" s="38"/>
      <c r="D10153" s="38"/>
      <c r="E10153" s="199"/>
      <c r="F10153" s="211" t="s">
        <v>13</v>
      </c>
      <c r="G10153" s="65" t="str">
        <f t="shared" si="174"/>
        <v/>
      </c>
      <c r="H10153" s="66"/>
      <c r="I10153" s="67"/>
      <c r="J10153" s="36">
        <v>0</v>
      </c>
    </row>
    <row r="10154" spans="1:10" ht="25.5" hidden="1" x14ac:dyDescent="0.25">
      <c r="A10154" s="246"/>
      <c r="B10154" s="241"/>
      <c r="C10154" s="41" t="s">
        <v>11775</v>
      </c>
      <c r="D10154" s="41" t="s">
        <v>83</v>
      </c>
      <c r="E10154" s="201">
        <v>1</v>
      </c>
      <c r="F10154" s="211">
        <v>54.871999999999993</v>
      </c>
      <c r="G10154" s="65">
        <f t="shared" si="174"/>
        <v>54.871999999999993</v>
      </c>
      <c r="H10154" s="44">
        <f>SUM(G10154:G10154)</f>
        <v>54.871999999999993</v>
      </c>
      <c r="I10154" s="45"/>
      <c r="J10154" s="36">
        <v>0</v>
      </c>
    </row>
    <row r="10155" spans="1:10" ht="15.75" hidden="1" thickBot="1" x14ac:dyDescent="0.3">
      <c r="A10155" s="247"/>
      <c r="B10155" s="242"/>
      <c r="C10155" s="46"/>
      <c r="D10155" s="46"/>
      <c r="E10155" s="202"/>
      <c r="F10155" s="217" t="s">
        <v>13</v>
      </c>
      <c r="G10155" s="73" t="str">
        <f t="shared" si="174"/>
        <v/>
      </c>
      <c r="H10155" s="74"/>
      <c r="I10155" s="67"/>
      <c r="J10155" s="36">
        <v>0</v>
      </c>
    </row>
    <row r="10156" spans="1:10" ht="15.75" hidden="1" thickBot="1" x14ac:dyDescent="0.3">
      <c r="A10156" s="237" t="s">
        <v>2457</v>
      </c>
      <c r="B10156" s="240" t="s">
        <v>9927</v>
      </c>
      <c r="C10156" s="31"/>
      <c r="D10156" s="32" t="s">
        <v>18</v>
      </c>
      <c r="E10156" s="197"/>
      <c r="F10156" s="208" t="s">
        <v>13</v>
      </c>
      <c r="G10156" s="33" t="str">
        <f t="shared" si="174"/>
        <v/>
      </c>
      <c r="H10156" s="34"/>
      <c r="I10156" s="35"/>
      <c r="J10156" s="36">
        <v>0</v>
      </c>
    </row>
    <row r="10157" spans="1:10" hidden="1" x14ac:dyDescent="0.25">
      <c r="A10157" s="246"/>
      <c r="B10157" s="241"/>
      <c r="C10157" s="38"/>
      <c r="D10157" s="38"/>
      <c r="E10157" s="199"/>
      <c r="F10157" s="211" t="s">
        <v>13</v>
      </c>
      <c r="G10157" s="65" t="str">
        <f t="shared" si="174"/>
        <v/>
      </c>
      <c r="H10157" s="66"/>
      <c r="I10157" s="67"/>
      <c r="J10157" s="36">
        <v>0</v>
      </c>
    </row>
    <row r="10158" spans="1:10" hidden="1" x14ac:dyDescent="0.25">
      <c r="A10158" s="246"/>
      <c r="B10158" s="241"/>
      <c r="C10158" s="41" t="s">
        <v>2458</v>
      </c>
      <c r="D10158" s="41" t="s">
        <v>18</v>
      </c>
      <c r="E10158" s="201">
        <v>1</v>
      </c>
      <c r="F10158" s="211" t="s">
        <v>13</v>
      </c>
      <c r="G10158" s="65" t="str">
        <f t="shared" si="174"/>
        <v/>
      </c>
      <c r="H10158" s="44">
        <f t="shared" ref="H10158" si="175">SUM(G10158:G10158)</f>
        <v>0</v>
      </c>
      <c r="I10158" s="45"/>
      <c r="J10158" s="36">
        <v>0</v>
      </c>
    </row>
    <row r="10159" spans="1:10" ht="15.75" hidden="1" thickBot="1" x14ac:dyDescent="0.3">
      <c r="A10159" s="247"/>
      <c r="B10159" s="242"/>
      <c r="C10159" s="46"/>
      <c r="D10159" s="46"/>
      <c r="E10159" s="202"/>
      <c r="F10159" s="217" t="s">
        <v>13</v>
      </c>
      <c r="G10159" s="73" t="str">
        <f t="shared" si="174"/>
        <v/>
      </c>
      <c r="H10159" s="74"/>
      <c r="I10159" s="67"/>
      <c r="J10159" s="36">
        <v>0</v>
      </c>
    </row>
    <row r="10160" spans="1:10" ht="15.75" hidden="1" thickBot="1" x14ac:dyDescent="0.3">
      <c r="A10160" s="237" t="s">
        <v>2459</v>
      </c>
      <c r="B10160" s="240" t="s">
        <v>9928</v>
      </c>
      <c r="C10160" s="31"/>
      <c r="D10160" s="32" t="s">
        <v>18</v>
      </c>
      <c r="E10160" s="197"/>
      <c r="F10160" s="208" t="s">
        <v>13</v>
      </c>
      <c r="G10160" s="33" t="str">
        <f t="shared" si="174"/>
        <v/>
      </c>
      <c r="H10160" s="34"/>
      <c r="I10160" s="35"/>
      <c r="J10160" s="36">
        <v>0</v>
      </c>
    </row>
    <row r="10161" spans="1:10" hidden="1" x14ac:dyDescent="0.25">
      <c r="A10161" s="246"/>
      <c r="B10161" s="241"/>
      <c r="C10161" s="38"/>
      <c r="D10161" s="38"/>
      <c r="E10161" s="199"/>
      <c r="F10161" s="211" t="s">
        <v>13</v>
      </c>
      <c r="G10161" s="65" t="str">
        <f t="shared" si="174"/>
        <v/>
      </c>
      <c r="H10161" s="66"/>
      <c r="I10161" s="67"/>
      <c r="J10161" s="36">
        <v>0</v>
      </c>
    </row>
    <row r="10162" spans="1:10" hidden="1" x14ac:dyDescent="0.25">
      <c r="A10162" s="246"/>
      <c r="B10162" s="241"/>
      <c r="C10162" s="41" t="s">
        <v>2460</v>
      </c>
      <c r="D10162" s="41" t="s">
        <v>18</v>
      </c>
      <c r="E10162" s="201">
        <v>1</v>
      </c>
      <c r="F10162" s="211" t="s">
        <v>13</v>
      </c>
      <c r="G10162" s="65" t="str">
        <f t="shared" si="174"/>
        <v/>
      </c>
      <c r="H10162" s="44">
        <f t="shared" ref="H10162" si="176">SUM(G10162:G10162)</f>
        <v>0</v>
      </c>
      <c r="I10162" s="45"/>
      <c r="J10162" s="36">
        <v>0</v>
      </c>
    </row>
    <row r="10163" spans="1:10" ht="15.75" hidden="1" thickBot="1" x14ac:dyDescent="0.3">
      <c r="A10163" s="247"/>
      <c r="B10163" s="242"/>
      <c r="C10163" s="46"/>
      <c r="D10163" s="46"/>
      <c r="E10163" s="202"/>
      <c r="F10163" s="217" t="s">
        <v>13</v>
      </c>
      <c r="G10163" s="73" t="str">
        <f t="shared" si="174"/>
        <v/>
      </c>
      <c r="H10163" s="74"/>
      <c r="I10163" s="67"/>
      <c r="J10163" s="36">
        <v>0</v>
      </c>
    </row>
    <row r="10164" spans="1:10" ht="15.75" hidden="1" thickBot="1" x14ac:dyDescent="0.3">
      <c r="A10164" s="237" t="s">
        <v>2461</v>
      </c>
      <c r="B10164" s="240" t="s">
        <v>9929</v>
      </c>
      <c r="C10164" s="31"/>
      <c r="D10164" s="32" t="s">
        <v>18</v>
      </c>
      <c r="E10164" s="197"/>
      <c r="F10164" s="208" t="s">
        <v>13</v>
      </c>
      <c r="G10164" s="33" t="str">
        <f t="shared" si="174"/>
        <v/>
      </c>
      <c r="H10164" s="34"/>
      <c r="I10164" s="35"/>
      <c r="J10164" s="36">
        <v>0</v>
      </c>
    </row>
    <row r="10165" spans="1:10" hidden="1" x14ac:dyDescent="0.25">
      <c r="A10165" s="246"/>
      <c r="B10165" s="241"/>
      <c r="C10165" s="38"/>
      <c r="D10165" s="38"/>
      <c r="E10165" s="199"/>
      <c r="F10165" s="211" t="s">
        <v>13</v>
      </c>
      <c r="G10165" s="65" t="str">
        <f t="shared" si="174"/>
        <v/>
      </c>
      <c r="H10165" s="66"/>
      <c r="I10165" s="67"/>
      <c r="J10165" s="36">
        <v>0</v>
      </c>
    </row>
    <row r="10166" spans="1:10" hidden="1" x14ac:dyDescent="0.25">
      <c r="A10166" s="246"/>
      <c r="B10166" s="241"/>
      <c r="C10166" s="41" t="s">
        <v>2462</v>
      </c>
      <c r="D10166" s="41" t="s">
        <v>18</v>
      </c>
      <c r="E10166" s="201">
        <v>1</v>
      </c>
      <c r="F10166" s="211" t="s">
        <v>13</v>
      </c>
      <c r="G10166" s="65" t="str">
        <f t="shared" si="174"/>
        <v/>
      </c>
      <c r="H10166" s="44">
        <f t="shared" ref="H10166" si="177">SUM(G10166:G10166)</f>
        <v>0</v>
      </c>
      <c r="I10166" s="45"/>
      <c r="J10166" s="36">
        <v>0</v>
      </c>
    </row>
    <row r="10167" spans="1:10" ht="15.75" hidden="1" thickBot="1" x14ac:dyDescent="0.3">
      <c r="A10167" s="247"/>
      <c r="B10167" s="242"/>
      <c r="C10167" s="46"/>
      <c r="D10167" s="46"/>
      <c r="E10167" s="202"/>
      <c r="F10167" s="217" t="s">
        <v>13</v>
      </c>
      <c r="G10167" s="73" t="str">
        <f t="shared" si="174"/>
        <v/>
      </c>
      <c r="H10167" s="74"/>
      <c r="I10167" s="67"/>
      <c r="J10167" s="36">
        <v>0</v>
      </c>
    </row>
    <row r="10168" spans="1:10" ht="15.75" hidden="1" thickBot="1" x14ac:dyDescent="0.3">
      <c r="A10168" s="237" t="s">
        <v>2463</v>
      </c>
      <c r="B10168" s="240" t="s">
        <v>9930</v>
      </c>
      <c r="C10168" s="31"/>
      <c r="D10168" s="32" t="s">
        <v>18</v>
      </c>
      <c r="E10168" s="197"/>
      <c r="F10168" s="208" t="s">
        <v>13</v>
      </c>
      <c r="G10168" s="33" t="str">
        <f t="shared" si="174"/>
        <v/>
      </c>
      <c r="H10168" s="34"/>
      <c r="I10168" s="35"/>
      <c r="J10168" s="36">
        <v>0</v>
      </c>
    </row>
    <row r="10169" spans="1:10" hidden="1" x14ac:dyDescent="0.25">
      <c r="A10169" s="246"/>
      <c r="B10169" s="241"/>
      <c r="C10169" s="38"/>
      <c r="D10169" s="38"/>
      <c r="E10169" s="199"/>
      <c r="F10169" s="211" t="s">
        <v>13</v>
      </c>
      <c r="G10169" s="65" t="str">
        <f t="shared" si="174"/>
        <v/>
      </c>
      <c r="H10169" s="66"/>
      <c r="I10169" s="67"/>
      <c r="J10169" s="36">
        <v>0</v>
      </c>
    </row>
    <row r="10170" spans="1:10" hidden="1" x14ac:dyDescent="0.25">
      <c r="A10170" s="246"/>
      <c r="B10170" s="241"/>
      <c r="C10170" s="41" t="s">
        <v>11776</v>
      </c>
      <c r="D10170" s="41" t="s">
        <v>83</v>
      </c>
      <c r="E10170" s="201">
        <v>1</v>
      </c>
      <c r="F10170" s="211">
        <v>9.5379999999999985</v>
      </c>
      <c r="G10170" s="65">
        <f t="shared" si="174"/>
        <v>9.5379999999999985</v>
      </c>
      <c r="H10170" s="44">
        <f>SUM(G10170:G10170)</f>
        <v>9.5379999999999985</v>
      </c>
      <c r="I10170" s="45"/>
      <c r="J10170" s="36">
        <v>0</v>
      </c>
    </row>
    <row r="10171" spans="1:10" ht="15.75" hidden="1" thickBot="1" x14ac:dyDescent="0.3">
      <c r="A10171" s="247"/>
      <c r="B10171" s="242"/>
      <c r="C10171" s="46"/>
      <c r="D10171" s="46"/>
      <c r="E10171" s="202"/>
      <c r="F10171" s="217" t="s">
        <v>13</v>
      </c>
      <c r="G10171" s="73" t="str">
        <f t="shared" si="174"/>
        <v/>
      </c>
      <c r="H10171" s="74"/>
      <c r="I10171" s="67"/>
      <c r="J10171" s="36">
        <v>0</v>
      </c>
    </row>
    <row r="10172" spans="1:10" ht="15.75" hidden="1" thickBot="1" x14ac:dyDescent="0.3">
      <c r="A10172" s="237" t="s">
        <v>2464</v>
      </c>
      <c r="B10172" s="240" t="s">
        <v>9931</v>
      </c>
      <c r="C10172" s="31"/>
      <c r="D10172" s="32" t="s">
        <v>18</v>
      </c>
      <c r="E10172" s="197"/>
      <c r="F10172" s="208" t="s">
        <v>13</v>
      </c>
      <c r="G10172" s="33" t="str">
        <f t="shared" si="174"/>
        <v/>
      </c>
      <c r="H10172" s="34"/>
      <c r="I10172" s="35"/>
      <c r="J10172" s="36">
        <v>0</v>
      </c>
    </row>
    <row r="10173" spans="1:10" hidden="1" x14ac:dyDescent="0.25">
      <c r="A10173" s="246"/>
      <c r="B10173" s="241"/>
      <c r="C10173" s="38"/>
      <c r="D10173" s="38"/>
      <c r="E10173" s="199"/>
      <c r="F10173" s="211" t="s">
        <v>13</v>
      </c>
      <c r="G10173" s="65" t="str">
        <f t="shared" si="174"/>
        <v/>
      </c>
      <c r="H10173" s="66"/>
      <c r="I10173" s="67"/>
      <c r="J10173" s="36">
        <v>0</v>
      </c>
    </row>
    <row r="10174" spans="1:10" hidden="1" x14ac:dyDescent="0.25">
      <c r="A10174" s="246"/>
      <c r="B10174" s="241"/>
      <c r="C10174" s="41" t="s">
        <v>11777</v>
      </c>
      <c r="D10174" s="41" t="s">
        <v>83</v>
      </c>
      <c r="E10174" s="201">
        <v>1</v>
      </c>
      <c r="F10174" s="211">
        <v>51.109999999999992</v>
      </c>
      <c r="G10174" s="65">
        <f t="shared" si="174"/>
        <v>51.109999999999992</v>
      </c>
      <c r="H10174" s="44">
        <f>SUM(G10174:G10174)</f>
        <v>51.109999999999992</v>
      </c>
      <c r="I10174" s="45"/>
      <c r="J10174" s="36">
        <v>0</v>
      </c>
    </row>
    <row r="10175" spans="1:10" ht="15.75" hidden="1" thickBot="1" x14ac:dyDescent="0.3">
      <c r="A10175" s="247"/>
      <c r="B10175" s="242"/>
      <c r="C10175" s="46"/>
      <c r="D10175" s="46"/>
      <c r="E10175" s="202"/>
      <c r="F10175" s="217" t="s">
        <v>13</v>
      </c>
      <c r="G10175" s="73" t="str">
        <f t="shared" si="174"/>
        <v/>
      </c>
      <c r="H10175" s="74"/>
      <c r="I10175" s="67"/>
      <c r="J10175" s="36">
        <v>0</v>
      </c>
    </row>
    <row r="10176" spans="1:10" ht="15.75" thickBot="1" x14ac:dyDescent="0.3">
      <c r="A10176" s="237" t="s">
        <v>2465</v>
      </c>
      <c r="B10176" s="240" t="s">
        <v>9932</v>
      </c>
      <c r="C10176" s="31"/>
      <c r="D10176" s="32" t="s">
        <v>18</v>
      </c>
      <c r="E10176" s="197"/>
      <c r="F10176" s="208" t="s">
        <v>13</v>
      </c>
      <c r="G10176" s="33" t="str">
        <f t="shared" si="174"/>
        <v/>
      </c>
      <c r="H10176" s="34"/>
      <c r="I10176" s="35"/>
      <c r="J10176" s="36">
        <v>5</v>
      </c>
    </row>
    <row r="10177" spans="1:10" x14ac:dyDescent="0.25">
      <c r="A10177" s="246"/>
      <c r="B10177" s="241"/>
      <c r="C10177" s="38"/>
      <c r="D10177" s="38"/>
      <c r="E10177" s="199"/>
      <c r="F10177" s="211" t="s">
        <v>13</v>
      </c>
      <c r="G10177" s="65" t="str">
        <f t="shared" si="174"/>
        <v/>
      </c>
      <c r="H10177" s="66"/>
      <c r="I10177" s="67"/>
      <c r="J10177" s="36">
        <v>5</v>
      </c>
    </row>
    <row r="10178" spans="1:10" x14ac:dyDescent="0.25">
      <c r="A10178" s="246"/>
      <c r="B10178" s="241"/>
      <c r="C10178" s="41" t="s">
        <v>11085</v>
      </c>
      <c r="D10178" s="41" t="s">
        <v>83</v>
      </c>
      <c r="E10178" s="201">
        <v>1</v>
      </c>
      <c r="F10178" s="211">
        <v>62.491</v>
      </c>
      <c r="G10178" s="65">
        <f t="shared" si="174"/>
        <v>62.491</v>
      </c>
      <c r="H10178" s="44">
        <f>SUM(G10178:G10178)</f>
        <v>62.491</v>
      </c>
      <c r="I10178" s="45"/>
      <c r="J10178" s="36">
        <v>5</v>
      </c>
    </row>
    <row r="10179" spans="1:10" ht="15.75" thickBot="1" x14ac:dyDescent="0.3">
      <c r="A10179" s="247"/>
      <c r="B10179" s="242"/>
      <c r="C10179" s="46"/>
      <c r="D10179" s="46"/>
      <c r="E10179" s="202"/>
      <c r="F10179" s="217" t="s">
        <v>13</v>
      </c>
      <c r="G10179" s="73" t="str">
        <f t="shared" si="174"/>
        <v/>
      </c>
      <c r="H10179" s="74"/>
      <c r="I10179" s="67"/>
      <c r="J10179" s="36">
        <v>5</v>
      </c>
    </row>
    <row r="10180" spans="1:10" ht="15.75" thickBot="1" x14ac:dyDescent="0.3">
      <c r="A10180" s="237" t="s">
        <v>2466</v>
      </c>
      <c r="B10180" s="240" t="s">
        <v>9933</v>
      </c>
      <c r="C10180" s="31"/>
      <c r="D10180" s="32" t="s">
        <v>18</v>
      </c>
      <c r="E10180" s="197"/>
      <c r="F10180" s="208" t="s">
        <v>13</v>
      </c>
      <c r="G10180" s="33" t="str">
        <f t="shared" si="174"/>
        <v/>
      </c>
      <c r="H10180" s="34"/>
      <c r="I10180" s="35"/>
      <c r="J10180" s="36">
        <v>15</v>
      </c>
    </row>
    <row r="10181" spans="1:10" x14ac:dyDescent="0.25">
      <c r="A10181" s="246"/>
      <c r="B10181" s="241"/>
      <c r="C10181" s="38"/>
      <c r="D10181" s="38"/>
      <c r="E10181" s="199"/>
      <c r="F10181" s="211" t="s">
        <v>13</v>
      </c>
      <c r="G10181" s="65" t="str">
        <f t="shared" si="174"/>
        <v/>
      </c>
      <c r="H10181" s="66"/>
      <c r="I10181" s="67"/>
      <c r="J10181" s="36">
        <v>15</v>
      </c>
    </row>
    <row r="10182" spans="1:10" x14ac:dyDescent="0.25">
      <c r="A10182" s="246"/>
      <c r="B10182" s="241"/>
      <c r="C10182" s="41" t="s">
        <v>11061</v>
      </c>
      <c r="D10182" s="41" t="s">
        <v>83</v>
      </c>
      <c r="E10182" s="201">
        <v>1</v>
      </c>
      <c r="F10182" s="211">
        <v>31.159999999999997</v>
      </c>
      <c r="G10182" s="65">
        <f t="shared" ref="G10182:G10245" si="178">IF(ISNUMBER(F10182),E10182*F10182,"")</f>
        <v>31.159999999999997</v>
      </c>
      <c r="H10182" s="44">
        <f>SUM(G10182:G10182)</f>
        <v>31.159999999999997</v>
      </c>
      <c r="I10182" s="45"/>
      <c r="J10182" s="36">
        <v>15</v>
      </c>
    </row>
    <row r="10183" spans="1:10" ht="15.75" thickBot="1" x14ac:dyDescent="0.3">
      <c r="A10183" s="247"/>
      <c r="B10183" s="242"/>
      <c r="C10183" s="46"/>
      <c r="D10183" s="46"/>
      <c r="E10183" s="202"/>
      <c r="F10183" s="217" t="s">
        <v>13</v>
      </c>
      <c r="G10183" s="73" t="str">
        <f t="shared" si="178"/>
        <v/>
      </c>
      <c r="H10183" s="74"/>
      <c r="I10183" s="67"/>
      <c r="J10183" s="36">
        <v>15</v>
      </c>
    </row>
    <row r="10184" spans="1:10" ht="15.75" thickBot="1" x14ac:dyDescent="0.3">
      <c r="A10184" s="237" t="s">
        <v>2467</v>
      </c>
      <c r="B10184" s="240" t="s">
        <v>9934</v>
      </c>
      <c r="C10184" s="31"/>
      <c r="D10184" s="32" t="s">
        <v>18</v>
      </c>
      <c r="E10184" s="197"/>
      <c r="F10184" s="208" t="s">
        <v>13</v>
      </c>
      <c r="G10184" s="33" t="str">
        <f t="shared" si="178"/>
        <v/>
      </c>
      <c r="H10184" s="34"/>
      <c r="I10184" s="35"/>
      <c r="J10184" s="36">
        <v>3</v>
      </c>
    </row>
    <row r="10185" spans="1:10" x14ac:dyDescent="0.25">
      <c r="A10185" s="246"/>
      <c r="B10185" s="241"/>
      <c r="C10185" s="38"/>
      <c r="D10185" s="38"/>
      <c r="E10185" s="199"/>
      <c r="F10185" s="211" t="s">
        <v>13</v>
      </c>
      <c r="G10185" s="65" t="str">
        <f t="shared" si="178"/>
        <v/>
      </c>
      <c r="H10185" s="66"/>
      <c r="I10185" s="67"/>
      <c r="J10185" s="36">
        <v>3</v>
      </c>
    </row>
    <row r="10186" spans="1:10" ht="25.5" x14ac:dyDescent="0.25">
      <c r="A10186" s="246"/>
      <c r="B10186" s="241"/>
      <c r="C10186" s="41" t="s">
        <v>11047</v>
      </c>
      <c r="D10186" s="41" t="s">
        <v>83</v>
      </c>
      <c r="E10186" s="201">
        <v>1</v>
      </c>
      <c r="F10186" s="211">
        <v>179.04649999999998</v>
      </c>
      <c r="G10186" s="65">
        <f t="shared" si="178"/>
        <v>179.04649999999998</v>
      </c>
      <c r="H10186" s="44">
        <f>SUM(G10186:G10186)</f>
        <v>179.04649999999998</v>
      </c>
      <c r="I10186" s="45"/>
      <c r="J10186" s="36">
        <v>3</v>
      </c>
    </row>
    <row r="10187" spans="1:10" ht="15.75" thickBot="1" x14ac:dyDescent="0.3">
      <c r="A10187" s="247"/>
      <c r="B10187" s="242"/>
      <c r="C10187" s="46"/>
      <c r="D10187" s="46"/>
      <c r="E10187" s="202"/>
      <c r="F10187" s="217" t="s">
        <v>13</v>
      </c>
      <c r="G10187" s="73" t="str">
        <f t="shared" si="178"/>
        <v/>
      </c>
      <c r="H10187" s="74"/>
      <c r="I10187" s="67"/>
      <c r="J10187" s="36">
        <v>3</v>
      </c>
    </row>
    <row r="10188" spans="1:10" ht="15.75" hidden="1" thickBot="1" x14ac:dyDescent="0.3">
      <c r="A10188" s="237" t="s">
        <v>2468</v>
      </c>
      <c r="B10188" s="240" t="s">
        <v>9939</v>
      </c>
      <c r="C10188" s="31"/>
      <c r="D10188" s="32" t="s">
        <v>18</v>
      </c>
      <c r="E10188" s="197"/>
      <c r="F10188" s="208" t="s">
        <v>13</v>
      </c>
      <c r="G10188" s="33" t="str">
        <f t="shared" si="178"/>
        <v/>
      </c>
      <c r="H10188" s="34"/>
      <c r="I10188" s="35"/>
      <c r="J10188" s="36">
        <v>0</v>
      </c>
    </row>
    <row r="10189" spans="1:10" hidden="1" x14ac:dyDescent="0.25">
      <c r="A10189" s="246"/>
      <c r="B10189" s="241"/>
      <c r="C10189" s="38"/>
      <c r="D10189" s="38"/>
      <c r="E10189" s="199"/>
      <c r="F10189" s="211" t="s">
        <v>13</v>
      </c>
      <c r="G10189" s="65" t="str">
        <f t="shared" si="178"/>
        <v/>
      </c>
      <c r="H10189" s="66"/>
      <c r="I10189" s="67"/>
      <c r="J10189" s="36">
        <v>0</v>
      </c>
    </row>
    <row r="10190" spans="1:10" hidden="1" x14ac:dyDescent="0.25">
      <c r="A10190" s="246"/>
      <c r="B10190" s="241"/>
      <c r="C10190" s="41" t="s">
        <v>11778</v>
      </c>
      <c r="D10190" s="41" t="s">
        <v>83</v>
      </c>
      <c r="E10190" s="201">
        <v>1</v>
      </c>
      <c r="F10190" s="211">
        <v>116.42249999999999</v>
      </c>
      <c r="G10190" s="65">
        <f t="shared" si="178"/>
        <v>116.42249999999999</v>
      </c>
      <c r="H10190" s="44">
        <f>SUM(G10190:G10190)</f>
        <v>116.42249999999999</v>
      </c>
      <c r="I10190" s="45"/>
      <c r="J10190" s="36">
        <v>0</v>
      </c>
    </row>
    <row r="10191" spans="1:10" ht="15.75" hidden="1" thickBot="1" x14ac:dyDescent="0.3">
      <c r="A10191" s="247"/>
      <c r="B10191" s="242"/>
      <c r="C10191" s="46"/>
      <c r="D10191" s="46"/>
      <c r="E10191" s="202"/>
      <c r="F10191" s="217" t="s">
        <v>13</v>
      </c>
      <c r="G10191" s="73" t="str">
        <f t="shared" si="178"/>
        <v/>
      </c>
      <c r="H10191" s="74"/>
      <c r="I10191" s="67"/>
      <c r="J10191" s="36">
        <v>0</v>
      </c>
    </row>
    <row r="10192" spans="1:10" ht="15.75" hidden="1" thickBot="1" x14ac:dyDescent="0.3">
      <c r="A10192" s="237" t="s">
        <v>2469</v>
      </c>
      <c r="B10192" s="240" t="s">
        <v>9940</v>
      </c>
      <c r="C10192" s="31"/>
      <c r="D10192" s="32" t="s">
        <v>18</v>
      </c>
      <c r="E10192" s="197"/>
      <c r="F10192" s="208" t="s">
        <v>13</v>
      </c>
      <c r="G10192" s="33" t="str">
        <f t="shared" si="178"/>
        <v/>
      </c>
      <c r="H10192" s="34"/>
      <c r="I10192" s="35"/>
      <c r="J10192" s="36">
        <v>0</v>
      </c>
    </row>
    <row r="10193" spans="1:10" hidden="1" x14ac:dyDescent="0.25">
      <c r="A10193" s="246"/>
      <c r="B10193" s="241"/>
      <c r="C10193" s="38"/>
      <c r="D10193" s="38"/>
      <c r="E10193" s="199"/>
      <c r="F10193" s="211" t="s">
        <v>13</v>
      </c>
      <c r="G10193" s="65" t="str">
        <f t="shared" si="178"/>
        <v/>
      </c>
      <c r="H10193" s="66"/>
      <c r="I10193" s="67"/>
      <c r="J10193" s="36">
        <v>0</v>
      </c>
    </row>
    <row r="10194" spans="1:10" hidden="1" x14ac:dyDescent="0.25">
      <c r="A10194" s="246"/>
      <c r="B10194" s="241"/>
      <c r="C10194" s="41" t="s">
        <v>11779</v>
      </c>
      <c r="D10194" s="41" t="s">
        <v>83</v>
      </c>
      <c r="E10194" s="201">
        <v>1</v>
      </c>
      <c r="F10194" s="211">
        <v>151.75300000000001</v>
      </c>
      <c r="G10194" s="65">
        <f t="shared" si="178"/>
        <v>151.75300000000001</v>
      </c>
      <c r="H10194" s="44">
        <f>SUM(G10194:G10194)</f>
        <v>151.75300000000001</v>
      </c>
      <c r="I10194" s="45"/>
      <c r="J10194" s="36">
        <v>0</v>
      </c>
    </row>
    <row r="10195" spans="1:10" ht="15.75" hidden="1" thickBot="1" x14ac:dyDescent="0.3">
      <c r="A10195" s="247"/>
      <c r="B10195" s="242"/>
      <c r="C10195" s="46"/>
      <c r="D10195" s="46"/>
      <c r="E10195" s="202"/>
      <c r="F10195" s="217" t="s">
        <v>13</v>
      </c>
      <c r="G10195" s="73" t="str">
        <f t="shared" si="178"/>
        <v/>
      </c>
      <c r="H10195" s="74"/>
      <c r="I10195" s="67"/>
      <c r="J10195" s="36">
        <v>0</v>
      </c>
    </row>
    <row r="10196" spans="1:10" ht="15.75" hidden="1" thickBot="1" x14ac:dyDescent="0.3">
      <c r="A10196" s="237" t="s">
        <v>2470</v>
      </c>
      <c r="B10196" s="240" t="s">
        <v>9944</v>
      </c>
      <c r="C10196" s="31"/>
      <c r="D10196" s="32" t="s">
        <v>18</v>
      </c>
      <c r="E10196" s="197"/>
      <c r="F10196" s="208" t="s">
        <v>13</v>
      </c>
      <c r="G10196" s="33" t="str">
        <f t="shared" si="178"/>
        <v/>
      </c>
      <c r="H10196" s="34"/>
      <c r="I10196" s="35"/>
      <c r="J10196" s="36">
        <v>0</v>
      </c>
    </row>
    <row r="10197" spans="1:10" hidden="1" x14ac:dyDescent="0.25">
      <c r="A10197" s="246"/>
      <c r="B10197" s="241"/>
      <c r="C10197" s="38"/>
      <c r="D10197" s="38"/>
      <c r="E10197" s="199"/>
      <c r="F10197" s="211" t="s">
        <v>13</v>
      </c>
      <c r="G10197" s="65" t="str">
        <f t="shared" si="178"/>
        <v/>
      </c>
      <c r="H10197" s="66"/>
      <c r="I10197" s="67"/>
      <c r="J10197" s="36">
        <v>0</v>
      </c>
    </row>
    <row r="10198" spans="1:10" ht="25.5" hidden="1" x14ac:dyDescent="0.25">
      <c r="A10198" s="246"/>
      <c r="B10198" s="241"/>
      <c r="C10198" s="41" t="s">
        <v>11780</v>
      </c>
      <c r="D10198" s="41" t="s">
        <v>83</v>
      </c>
      <c r="E10198" s="201">
        <v>1</v>
      </c>
      <c r="F10198" s="211">
        <v>14.078999999999999</v>
      </c>
      <c r="G10198" s="65">
        <f t="shared" si="178"/>
        <v>14.078999999999999</v>
      </c>
      <c r="H10198" s="44">
        <f>SUM(G10198:G10198)</f>
        <v>14.078999999999999</v>
      </c>
      <c r="I10198" s="45"/>
      <c r="J10198" s="36">
        <v>0</v>
      </c>
    </row>
    <row r="10199" spans="1:10" ht="15.75" hidden="1" thickBot="1" x14ac:dyDescent="0.3">
      <c r="A10199" s="247"/>
      <c r="B10199" s="242"/>
      <c r="C10199" s="46"/>
      <c r="D10199" s="46"/>
      <c r="E10199" s="202"/>
      <c r="F10199" s="217" t="s">
        <v>13</v>
      </c>
      <c r="G10199" s="73" t="str">
        <f t="shared" si="178"/>
        <v/>
      </c>
      <c r="H10199" s="74"/>
      <c r="I10199" s="67"/>
      <c r="J10199" s="36">
        <v>0</v>
      </c>
    </row>
    <row r="10200" spans="1:10" ht="15.75" hidden="1" thickBot="1" x14ac:dyDescent="0.3">
      <c r="A10200" s="237" t="s">
        <v>2471</v>
      </c>
      <c r="B10200" s="240" t="s">
        <v>9943</v>
      </c>
      <c r="C10200" s="31"/>
      <c r="D10200" s="32" t="s">
        <v>18</v>
      </c>
      <c r="E10200" s="197"/>
      <c r="F10200" s="208" t="s">
        <v>13</v>
      </c>
      <c r="G10200" s="33" t="str">
        <f t="shared" si="178"/>
        <v/>
      </c>
      <c r="H10200" s="34"/>
      <c r="I10200" s="35"/>
      <c r="J10200" s="36">
        <v>0</v>
      </c>
    </row>
    <row r="10201" spans="1:10" hidden="1" x14ac:dyDescent="0.25">
      <c r="A10201" s="246"/>
      <c r="B10201" s="241"/>
      <c r="C10201" s="38"/>
      <c r="D10201" s="38"/>
      <c r="E10201" s="199"/>
      <c r="F10201" s="211" t="s">
        <v>13</v>
      </c>
      <c r="G10201" s="65" t="str">
        <f t="shared" si="178"/>
        <v/>
      </c>
      <c r="H10201" s="66"/>
      <c r="I10201" s="67"/>
      <c r="J10201" s="36">
        <v>0</v>
      </c>
    </row>
    <row r="10202" spans="1:10" hidden="1" x14ac:dyDescent="0.25">
      <c r="A10202" s="246"/>
      <c r="B10202" s="241"/>
      <c r="C10202" s="41" t="s">
        <v>2472</v>
      </c>
      <c r="D10202" s="41" t="s">
        <v>18</v>
      </c>
      <c r="E10202" s="201">
        <v>1</v>
      </c>
      <c r="F10202" s="211" t="s">
        <v>13</v>
      </c>
      <c r="G10202" s="65" t="str">
        <f t="shared" si="178"/>
        <v/>
      </c>
      <c r="H10202" s="44">
        <f>SUM(G10202:G10202)</f>
        <v>0</v>
      </c>
      <c r="I10202" s="45"/>
      <c r="J10202" s="36">
        <v>0</v>
      </c>
    </row>
    <row r="10203" spans="1:10" ht="15.75" hidden="1" thickBot="1" x14ac:dyDescent="0.3">
      <c r="A10203" s="247"/>
      <c r="B10203" s="242"/>
      <c r="C10203" s="46"/>
      <c r="D10203" s="46"/>
      <c r="E10203" s="202"/>
      <c r="F10203" s="217" t="s">
        <v>13</v>
      </c>
      <c r="G10203" s="73" t="str">
        <f t="shared" si="178"/>
        <v/>
      </c>
      <c r="H10203" s="74"/>
      <c r="I10203" s="67"/>
      <c r="J10203" s="36">
        <v>0</v>
      </c>
    </row>
    <row r="10204" spans="1:10" ht="15.75" hidden="1" thickBot="1" x14ac:dyDescent="0.3">
      <c r="A10204" s="237" t="s">
        <v>2473</v>
      </c>
      <c r="B10204" s="240" t="s">
        <v>9945</v>
      </c>
      <c r="C10204" s="31"/>
      <c r="D10204" s="32" t="s">
        <v>18</v>
      </c>
      <c r="E10204" s="197"/>
      <c r="F10204" s="208" t="s">
        <v>13</v>
      </c>
      <c r="G10204" s="33" t="str">
        <f t="shared" si="178"/>
        <v/>
      </c>
      <c r="H10204" s="34"/>
      <c r="I10204" s="35"/>
      <c r="J10204" s="36">
        <v>0</v>
      </c>
    </row>
    <row r="10205" spans="1:10" hidden="1" x14ac:dyDescent="0.25">
      <c r="A10205" s="246"/>
      <c r="B10205" s="241"/>
      <c r="C10205" s="38"/>
      <c r="D10205" s="38"/>
      <c r="E10205" s="199"/>
      <c r="F10205" s="211" t="s">
        <v>13</v>
      </c>
      <c r="G10205" s="65" t="str">
        <f t="shared" si="178"/>
        <v/>
      </c>
      <c r="H10205" s="66"/>
      <c r="I10205" s="67"/>
      <c r="J10205" s="36">
        <v>0</v>
      </c>
    </row>
    <row r="10206" spans="1:10" ht="25.5" hidden="1" x14ac:dyDescent="0.25">
      <c r="A10206" s="246"/>
      <c r="B10206" s="241"/>
      <c r="C10206" s="41" t="s">
        <v>11781</v>
      </c>
      <c r="D10206" s="41" t="s">
        <v>83</v>
      </c>
      <c r="E10206" s="201">
        <v>1</v>
      </c>
      <c r="F10206" s="211">
        <v>18.962</v>
      </c>
      <c r="G10206" s="65">
        <f t="shared" si="178"/>
        <v>18.962</v>
      </c>
      <c r="H10206" s="44">
        <f>SUM(G10206:G10206)</f>
        <v>18.962</v>
      </c>
      <c r="I10206" s="45"/>
      <c r="J10206" s="36">
        <v>0</v>
      </c>
    </row>
    <row r="10207" spans="1:10" ht="15.75" hidden="1" thickBot="1" x14ac:dyDescent="0.3">
      <c r="A10207" s="247"/>
      <c r="B10207" s="242"/>
      <c r="C10207" s="46"/>
      <c r="D10207" s="46"/>
      <c r="E10207" s="202"/>
      <c r="F10207" s="217" t="s">
        <v>13</v>
      </c>
      <c r="G10207" s="73" t="str">
        <f t="shared" si="178"/>
        <v/>
      </c>
      <c r="H10207" s="74"/>
      <c r="I10207" s="67"/>
      <c r="J10207" s="36">
        <v>0</v>
      </c>
    </row>
    <row r="10208" spans="1:10" ht="15.75" hidden="1" thickBot="1" x14ac:dyDescent="0.3">
      <c r="A10208" s="237" t="s">
        <v>2474</v>
      </c>
      <c r="B10208" s="240" t="s">
        <v>2475</v>
      </c>
      <c r="C10208" s="31"/>
      <c r="D10208" s="32" t="s">
        <v>18</v>
      </c>
      <c r="E10208" s="197"/>
      <c r="F10208" s="208" t="s">
        <v>13</v>
      </c>
      <c r="G10208" s="33" t="str">
        <f t="shared" si="178"/>
        <v/>
      </c>
      <c r="H10208" s="34"/>
      <c r="I10208" s="35"/>
      <c r="J10208" s="36">
        <v>0</v>
      </c>
    </row>
    <row r="10209" spans="1:10" hidden="1" x14ac:dyDescent="0.25">
      <c r="A10209" s="246"/>
      <c r="B10209" s="241"/>
      <c r="C10209" s="38"/>
      <c r="D10209" s="38"/>
      <c r="E10209" s="199"/>
      <c r="F10209" s="211" t="s">
        <v>13</v>
      </c>
      <c r="G10209" s="65" t="str">
        <f t="shared" si="178"/>
        <v/>
      </c>
      <c r="H10209" s="66"/>
      <c r="I10209" s="67"/>
      <c r="J10209" s="36">
        <v>0</v>
      </c>
    </row>
    <row r="10210" spans="1:10" hidden="1" x14ac:dyDescent="0.25">
      <c r="A10210" s="246"/>
      <c r="B10210" s="241"/>
      <c r="C10210" s="41" t="s">
        <v>2475</v>
      </c>
      <c r="D10210" s="41" t="s">
        <v>83</v>
      </c>
      <c r="E10210" s="201">
        <v>1</v>
      </c>
      <c r="F10210" s="211" t="s">
        <v>13</v>
      </c>
      <c r="G10210" s="65" t="str">
        <f t="shared" si="178"/>
        <v/>
      </c>
      <c r="H10210" s="44">
        <f>SUM(G10210:G10210)</f>
        <v>0</v>
      </c>
      <c r="I10210" s="45"/>
      <c r="J10210" s="36">
        <v>0</v>
      </c>
    </row>
    <row r="10211" spans="1:10" ht="15.75" hidden="1" thickBot="1" x14ac:dyDescent="0.3">
      <c r="A10211" s="247"/>
      <c r="B10211" s="242"/>
      <c r="C10211" s="46"/>
      <c r="D10211" s="46"/>
      <c r="E10211" s="202"/>
      <c r="F10211" s="217" t="s">
        <v>13</v>
      </c>
      <c r="G10211" s="73" t="str">
        <f t="shared" si="178"/>
        <v/>
      </c>
      <c r="H10211" s="74"/>
      <c r="I10211" s="67"/>
      <c r="J10211" s="36">
        <v>0</v>
      </c>
    </row>
    <row r="10212" spans="1:10" ht="15.75" hidden="1" thickBot="1" x14ac:dyDescent="0.3">
      <c r="A10212" s="237" t="s">
        <v>2476</v>
      </c>
      <c r="B10212" s="240" t="s">
        <v>2477</v>
      </c>
      <c r="C10212" s="31"/>
      <c r="D10212" s="32" t="s">
        <v>18</v>
      </c>
      <c r="E10212" s="197"/>
      <c r="F10212" s="208" t="s">
        <v>13</v>
      </c>
      <c r="G10212" s="33" t="str">
        <f t="shared" si="178"/>
        <v/>
      </c>
      <c r="H10212" s="34"/>
      <c r="I10212" s="35"/>
      <c r="J10212" s="36">
        <v>0</v>
      </c>
    </row>
    <row r="10213" spans="1:10" hidden="1" x14ac:dyDescent="0.25">
      <c r="A10213" s="246"/>
      <c r="B10213" s="241"/>
      <c r="C10213" s="38"/>
      <c r="D10213" s="38"/>
      <c r="E10213" s="199"/>
      <c r="F10213" s="211" t="s">
        <v>13</v>
      </c>
      <c r="G10213" s="65" t="str">
        <f t="shared" si="178"/>
        <v/>
      </c>
      <c r="H10213" s="66"/>
      <c r="I10213" s="67"/>
      <c r="J10213" s="36">
        <v>0</v>
      </c>
    </row>
    <row r="10214" spans="1:10" hidden="1" x14ac:dyDescent="0.25">
      <c r="A10214" s="246"/>
      <c r="B10214" s="241"/>
      <c r="C10214" s="41" t="s">
        <v>2477</v>
      </c>
      <c r="D10214" s="41" t="s">
        <v>83</v>
      </c>
      <c r="E10214" s="201">
        <v>1</v>
      </c>
      <c r="F10214" s="211" t="s">
        <v>13</v>
      </c>
      <c r="G10214" s="65" t="str">
        <f t="shared" si="178"/>
        <v/>
      </c>
      <c r="H10214" s="44">
        <f>SUM(G10214:G10214)</f>
        <v>0</v>
      </c>
      <c r="I10214" s="45"/>
      <c r="J10214" s="36">
        <v>0</v>
      </c>
    </row>
    <row r="10215" spans="1:10" ht="15.75" hidden="1" thickBot="1" x14ac:dyDescent="0.3">
      <c r="A10215" s="247"/>
      <c r="B10215" s="242"/>
      <c r="C10215" s="46"/>
      <c r="D10215" s="46"/>
      <c r="E10215" s="202"/>
      <c r="F10215" s="217" t="s">
        <v>13</v>
      </c>
      <c r="G10215" s="73" t="str">
        <f t="shared" si="178"/>
        <v/>
      </c>
      <c r="H10215" s="74"/>
      <c r="I10215" s="67"/>
      <c r="J10215" s="36">
        <v>0</v>
      </c>
    </row>
    <row r="10216" spans="1:10" ht="15.75" hidden="1" thickBot="1" x14ac:dyDescent="0.3">
      <c r="A10216" s="237" t="s">
        <v>2478</v>
      </c>
      <c r="B10216" s="240" t="s">
        <v>9946</v>
      </c>
      <c r="C10216" s="31"/>
      <c r="D10216" s="32" t="s">
        <v>18</v>
      </c>
      <c r="E10216" s="197"/>
      <c r="F10216" s="208" t="s">
        <v>13</v>
      </c>
      <c r="G10216" s="33" t="str">
        <f t="shared" si="178"/>
        <v/>
      </c>
      <c r="H10216" s="34"/>
      <c r="I10216" s="35"/>
      <c r="J10216" s="36">
        <v>0</v>
      </c>
    </row>
    <row r="10217" spans="1:10" hidden="1" x14ac:dyDescent="0.25">
      <c r="A10217" s="246"/>
      <c r="B10217" s="241"/>
      <c r="C10217" s="38"/>
      <c r="D10217" s="38"/>
      <c r="E10217" s="199"/>
      <c r="F10217" s="211" t="s">
        <v>13</v>
      </c>
      <c r="G10217" s="65" t="str">
        <f t="shared" si="178"/>
        <v/>
      </c>
      <c r="H10217" s="66"/>
      <c r="I10217" s="67"/>
      <c r="J10217" s="36">
        <v>0</v>
      </c>
    </row>
    <row r="10218" spans="1:10" ht="25.5" hidden="1" x14ac:dyDescent="0.25">
      <c r="A10218" s="246"/>
      <c r="B10218" s="241"/>
      <c r="C10218" s="41" t="s">
        <v>11782</v>
      </c>
      <c r="D10218" s="41" t="s">
        <v>83</v>
      </c>
      <c r="E10218" s="201">
        <v>1</v>
      </c>
      <c r="F10218" s="211">
        <v>129.95049999999998</v>
      </c>
      <c r="G10218" s="65">
        <f t="shared" si="178"/>
        <v>129.95049999999998</v>
      </c>
      <c r="H10218" s="44">
        <f>SUM(G10218:G10218)</f>
        <v>129.95049999999998</v>
      </c>
      <c r="I10218" s="45"/>
      <c r="J10218" s="36">
        <v>0</v>
      </c>
    </row>
    <row r="10219" spans="1:10" ht="15.75" hidden="1" thickBot="1" x14ac:dyDescent="0.3">
      <c r="A10219" s="247"/>
      <c r="B10219" s="242"/>
      <c r="C10219" s="46"/>
      <c r="D10219" s="46"/>
      <c r="E10219" s="202"/>
      <c r="F10219" s="217" t="s">
        <v>13</v>
      </c>
      <c r="G10219" s="73" t="str">
        <f t="shared" si="178"/>
        <v/>
      </c>
      <c r="H10219" s="74"/>
      <c r="I10219" s="67"/>
      <c r="J10219" s="36">
        <v>0</v>
      </c>
    </row>
    <row r="10220" spans="1:10" ht="15.75" hidden="1" thickBot="1" x14ac:dyDescent="0.3">
      <c r="A10220" s="237" t="s">
        <v>2479</v>
      </c>
      <c r="B10220" s="240" t="s">
        <v>2480</v>
      </c>
      <c r="C10220" s="31"/>
      <c r="D10220" s="32" t="s">
        <v>18</v>
      </c>
      <c r="E10220" s="197"/>
      <c r="F10220" s="208" t="s">
        <v>13</v>
      </c>
      <c r="G10220" s="33" t="str">
        <f t="shared" si="178"/>
        <v/>
      </c>
      <c r="H10220" s="34"/>
      <c r="I10220" s="35"/>
      <c r="J10220" s="36">
        <v>0</v>
      </c>
    </row>
    <row r="10221" spans="1:10" hidden="1" x14ac:dyDescent="0.25">
      <c r="A10221" s="246"/>
      <c r="B10221" s="241"/>
      <c r="C10221" s="38"/>
      <c r="D10221" s="38"/>
      <c r="E10221" s="199"/>
      <c r="F10221" s="211" t="s">
        <v>13</v>
      </c>
      <c r="G10221" s="65" t="str">
        <f t="shared" si="178"/>
        <v/>
      </c>
      <c r="H10221" s="66"/>
      <c r="I10221" s="67"/>
      <c r="J10221" s="36">
        <v>0</v>
      </c>
    </row>
    <row r="10222" spans="1:10" hidden="1" x14ac:dyDescent="0.25">
      <c r="A10222" s="246"/>
      <c r="B10222" s="241"/>
      <c r="C10222" s="41" t="s">
        <v>2480</v>
      </c>
      <c r="D10222" s="41" t="s">
        <v>83</v>
      </c>
      <c r="E10222" s="201">
        <v>1</v>
      </c>
      <c r="F10222" s="211" t="s">
        <v>13</v>
      </c>
      <c r="G10222" s="65" t="str">
        <f t="shared" si="178"/>
        <v/>
      </c>
      <c r="H10222" s="44">
        <f>SUM(G10222:G10222)</f>
        <v>0</v>
      </c>
      <c r="I10222" s="45"/>
      <c r="J10222" s="36">
        <v>0</v>
      </c>
    </row>
    <row r="10223" spans="1:10" ht="15.75" hidden="1" thickBot="1" x14ac:dyDescent="0.3">
      <c r="A10223" s="247"/>
      <c r="B10223" s="242"/>
      <c r="C10223" s="46"/>
      <c r="D10223" s="46"/>
      <c r="E10223" s="202"/>
      <c r="F10223" s="217" t="s">
        <v>13</v>
      </c>
      <c r="G10223" s="73" t="str">
        <f t="shared" si="178"/>
        <v/>
      </c>
      <c r="H10223" s="74"/>
      <c r="I10223" s="67"/>
      <c r="J10223" s="36">
        <v>0</v>
      </c>
    </row>
    <row r="10224" spans="1:10" ht="15.75" hidden="1" thickBot="1" x14ac:dyDescent="0.3">
      <c r="A10224" s="237" t="s">
        <v>2481</v>
      </c>
      <c r="B10224" s="240" t="s">
        <v>9947</v>
      </c>
      <c r="C10224" s="31"/>
      <c r="D10224" s="32" t="s">
        <v>18</v>
      </c>
      <c r="E10224" s="197"/>
      <c r="F10224" s="208" t="s">
        <v>13</v>
      </c>
      <c r="G10224" s="33" t="str">
        <f t="shared" si="178"/>
        <v/>
      </c>
      <c r="H10224" s="34"/>
      <c r="I10224" s="35"/>
      <c r="J10224" s="36">
        <v>0</v>
      </c>
    </row>
    <row r="10225" spans="1:10" hidden="1" x14ac:dyDescent="0.25">
      <c r="A10225" s="246"/>
      <c r="B10225" s="241"/>
      <c r="C10225" s="38"/>
      <c r="D10225" s="38"/>
      <c r="E10225" s="199"/>
      <c r="F10225" s="211" t="s">
        <v>13</v>
      </c>
      <c r="G10225" s="65" t="str">
        <f t="shared" si="178"/>
        <v/>
      </c>
      <c r="H10225" s="66"/>
      <c r="I10225" s="67"/>
      <c r="J10225" s="36">
        <v>0</v>
      </c>
    </row>
    <row r="10226" spans="1:10" ht="25.5" hidden="1" x14ac:dyDescent="0.25">
      <c r="A10226" s="246"/>
      <c r="B10226" s="241"/>
      <c r="C10226" s="41" t="s">
        <v>11783</v>
      </c>
      <c r="D10226" s="41" t="s">
        <v>83</v>
      </c>
      <c r="E10226" s="201">
        <v>1</v>
      </c>
      <c r="F10226" s="211">
        <v>71.572999999999993</v>
      </c>
      <c r="G10226" s="65">
        <f t="shared" si="178"/>
        <v>71.572999999999993</v>
      </c>
      <c r="H10226" s="44">
        <f>SUM(G10226:G10226)</f>
        <v>71.572999999999993</v>
      </c>
      <c r="I10226" s="45"/>
      <c r="J10226" s="36">
        <v>0</v>
      </c>
    </row>
    <row r="10227" spans="1:10" ht="15.75" hidden="1" thickBot="1" x14ac:dyDescent="0.3">
      <c r="A10227" s="247"/>
      <c r="B10227" s="242"/>
      <c r="C10227" s="46"/>
      <c r="D10227" s="46"/>
      <c r="E10227" s="202"/>
      <c r="F10227" s="217" t="s">
        <v>13</v>
      </c>
      <c r="G10227" s="73" t="str">
        <f t="shared" si="178"/>
        <v/>
      </c>
      <c r="H10227" s="74"/>
      <c r="I10227" s="67"/>
      <c r="J10227" s="36">
        <v>0</v>
      </c>
    </row>
    <row r="10228" spans="1:10" ht="15.75" hidden="1" thickBot="1" x14ac:dyDescent="0.3">
      <c r="A10228" s="237" t="s">
        <v>2482</v>
      </c>
      <c r="B10228" s="240" t="s">
        <v>9948</v>
      </c>
      <c r="C10228" s="31"/>
      <c r="D10228" s="32" t="s">
        <v>18</v>
      </c>
      <c r="E10228" s="197"/>
      <c r="F10228" s="208" t="s">
        <v>13</v>
      </c>
      <c r="G10228" s="33" t="str">
        <f t="shared" si="178"/>
        <v/>
      </c>
      <c r="H10228" s="34"/>
      <c r="I10228" s="35"/>
      <c r="J10228" s="36">
        <v>0</v>
      </c>
    </row>
    <row r="10229" spans="1:10" hidden="1" x14ac:dyDescent="0.25">
      <c r="A10229" s="246"/>
      <c r="B10229" s="241"/>
      <c r="C10229" s="38"/>
      <c r="D10229" s="38"/>
      <c r="E10229" s="199"/>
      <c r="F10229" s="211" t="s">
        <v>13</v>
      </c>
      <c r="G10229" s="65" t="str">
        <f t="shared" si="178"/>
        <v/>
      </c>
      <c r="H10229" s="66"/>
      <c r="I10229" s="67"/>
      <c r="J10229" s="36">
        <v>0</v>
      </c>
    </row>
    <row r="10230" spans="1:10" ht="25.5" hidden="1" x14ac:dyDescent="0.25">
      <c r="A10230" s="246"/>
      <c r="B10230" s="241"/>
      <c r="C10230" s="41" t="s">
        <v>11784</v>
      </c>
      <c r="D10230" s="41" t="s">
        <v>83</v>
      </c>
      <c r="E10230" s="201">
        <v>1</v>
      </c>
      <c r="F10230" s="211">
        <v>19.323</v>
      </c>
      <c r="G10230" s="65">
        <f t="shared" si="178"/>
        <v>19.323</v>
      </c>
      <c r="H10230" s="44">
        <f>SUM(G10230:G10230)</f>
        <v>19.323</v>
      </c>
      <c r="I10230" s="45"/>
      <c r="J10230" s="36">
        <v>0</v>
      </c>
    </row>
    <row r="10231" spans="1:10" ht="15.75" hidden="1" thickBot="1" x14ac:dyDescent="0.3">
      <c r="A10231" s="247"/>
      <c r="B10231" s="242"/>
      <c r="C10231" s="46"/>
      <c r="D10231" s="46"/>
      <c r="E10231" s="202"/>
      <c r="F10231" s="217" t="s">
        <v>13</v>
      </c>
      <c r="G10231" s="73" t="str">
        <f t="shared" si="178"/>
        <v/>
      </c>
      <c r="H10231" s="74"/>
      <c r="I10231" s="67"/>
      <c r="J10231" s="36">
        <v>0</v>
      </c>
    </row>
    <row r="10232" spans="1:10" ht="15.75" hidden="1" thickBot="1" x14ac:dyDescent="0.3">
      <c r="A10232" s="237" t="s">
        <v>2483</v>
      </c>
      <c r="B10232" s="240" t="s">
        <v>9949</v>
      </c>
      <c r="C10232" s="31"/>
      <c r="D10232" s="32" t="s">
        <v>18</v>
      </c>
      <c r="E10232" s="197"/>
      <c r="F10232" s="208" t="s">
        <v>13</v>
      </c>
      <c r="G10232" s="33" t="str">
        <f t="shared" si="178"/>
        <v/>
      </c>
      <c r="H10232" s="34"/>
      <c r="I10232" s="35"/>
      <c r="J10232" s="36">
        <v>0</v>
      </c>
    </row>
    <row r="10233" spans="1:10" hidden="1" x14ac:dyDescent="0.25">
      <c r="A10233" s="246"/>
      <c r="B10233" s="241"/>
      <c r="C10233" s="38"/>
      <c r="D10233" s="38"/>
      <c r="E10233" s="199"/>
      <c r="F10233" s="211" t="s">
        <v>13</v>
      </c>
      <c r="G10233" s="65" t="str">
        <f t="shared" si="178"/>
        <v/>
      </c>
      <c r="H10233" s="66"/>
      <c r="I10233" s="67"/>
      <c r="J10233" s="36">
        <v>0</v>
      </c>
    </row>
    <row r="10234" spans="1:10" hidden="1" x14ac:dyDescent="0.25">
      <c r="A10234" s="246"/>
      <c r="B10234" s="241"/>
      <c r="C10234" s="41" t="s">
        <v>11785</v>
      </c>
      <c r="D10234" s="41" t="s">
        <v>83</v>
      </c>
      <c r="E10234" s="201">
        <v>1</v>
      </c>
      <c r="F10234" s="211">
        <v>5.1869999999999994</v>
      </c>
      <c r="G10234" s="65">
        <f t="shared" si="178"/>
        <v>5.1869999999999994</v>
      </c>
      <c r="H10234" s="44">
        <f>SUM(G10234:G10234)</f>
        <v>5.1869999999999994</v>
      </c>
      <c r="I10234" s="45"/>
      <c r="J10234" s="36">
        <v>0</v>
      </c>
    </row>
    <row r="10235" spans="1:10" ht="15.75" hidden="1" thickBot="1" x14ac:dyDescent="0.3">
      <c r="A10235" s="247"/>
      <c r="B10235" s="242"/>
      <c r="C10235" s="46"/>
      <c r="D10235" s="46"/>
      <c r="E10235" s="202"/>
      <c r="F10235" s="217" t="s">
        <v>13</v>
      </c>
      <c r="G10235" s="73" t="str">
        <f t="shared" si="178"/>
        <v/>
      </c>
      <c r="H10235" s="74"/>
      <c r="I10235" s="67"/>
      <c r="J10235" s="36">
        <v>0</v>
      </c>
    </row>
    <row r="10236" spans="1:10" ht="15.75" hidden="1" thickBot="1" x14ac:dyDescent="0.3">
      <c r="A10236" s="237" t="s">
        <v>2484</v>
      </c>
      <c r="B10236" s="240" t="s">
        <v>9950</v>
      </c>
      <c r="C10236" s="31"/>
      <c r="D10236" s="32" t="s">
        <v>18</v>
      </c>
      <c r="E10236" s="197"/>
      <c r="F10236" s="208" t="s">
        <v>13</v>
      </c>
      <c r="G10236" s="33" t="str">
        <f t="shared" si="178"/>
        <v/>
      </c>
      <c r="H10236" s="34"/>
      <c r="I10236" s="35"/>
      <c r="J10236" s="36">
        <v>0</v>
      </c>
    </row>
    <row r="10237" spans="1:10" hidden="1" x14ac:dyDescent="0.25">
      <c r="A10237" s="246"/>
      <c r="B10237" s="241"/>
      <c r="C10237" s="38"/>
      <c r="D10237" s="38"/>
      <c r="E10237" s="199"/>
      <c r="F10237" s="211" t="s">
        <v>13</v>
      </c>
      <c r="G10237" s="65" t="str">
        <f t="shared" si="178"/>
        <v/>
      </c>
      <c r="H10237" s="66"/>
      <c r="I10237" s="67"/>
      <c r="J10237" s="36">
        <v>0</v>
      </c>
    </row>
    <row r="10238" spans="1:10" hidden="1" x14ac:dyDescent="0.25">
      <c r="A10238" s="246"/>
      <c r="B10238" s="241"/>
      <c r="C10238" s="41" t="s">
        <v>11786</v>
      </c>
      <c r="D10238" s="41" t="s">
        <v>83</v>
      </c>
      <c r="E10238" s="201">
        <v>1</v>
      </c>
      <c r="F10238" s="211">
        <v>11.875</v>
      </c>
      <c r="G10238" s="65">
        <f t="shared" si="178"/>
        <v>11.875</v>
      </c>
      <c r="H10238" s="44">
        <f>SUM(G10238:G10238)</f>
        <v>11.875</v>
      </c>
      <c r="I10238" s="45"/>
      <c r="J10238" s="36">
        <v>0</v>
      </c>
    </row>
    <row r="10239" spans="1:10" ht="15.75" hidden="1" thickBot="1" x14ac:dyDescent="0.3">
      <c r="A10239" s="247"/>
      <c r="B10239" s="242"/>
      <c r="C10239" s="46"/>
      <c r="D10239" s="46"/>
      <c r="E10239" s="202"/>
      <c r="F10239" s="217" t="s">
        <v>13</v>
      </c>
      <c r="G10239" s="73" t="str">
        <f t="shared" si="178"/>
        <v/>
      </c>
      <c r="H10239" s="74"/>
      <c r="I10239" s="67"/>
      <c r="J10239" s="36">
        <v>0</v>
      </c>
    </row>
    <row r="10240" spans="1:10" ht="15.75" hidden="1" thickBot="1" x14ac:dyDescent="0.3">
      <c r="A10240" s="237" t="s">
        <v>2485</v>
      </c>
      <c r="B10240" s="240" t="s">
        <v>9951</v>
      </c>
      <c r="C10240" s="31"/>
      <c r="D10240" s="32" t="s">
        <v>18</v>
      </c>
      <c r="E10240" s="197"/>
      <c r="F10240" s="208" t="s">
        <v>13</v>
      </c>
      <c r="G10240" s="33" t="str">
        <f t="shared" si="178"/>
        <v/>
      </c>
      <c r="H10240" s="34"/>
      <c r="I10240" s="35"/>
      <c r="J10240" s="36">
        <v>0</v>
      </c>
    </row>
    <row r="10241" spans="1:10" hidden="1" x14ac:dyDescent="0.25">
      <c r="A10241" s="246"/>
      <c r="B10241" s="241"/>
      <c r="C10241" s="38"/>
      <c r="D10241" s="38"/>
      <c r="E10241" s="199"/>
      <c r="F10241" s="211" t="s">
        <v>13</v>
      </c>
      <c r="G10241" s="65" t="str">
        <f t="shared" si="178"/>
        <v/>
      </c>
      <c r="H10241" s="66"/>
      <c r="I10241" s="67"/>
      <c r="J10241" s="36">
        <v>0</v>
      </c>
    </row>
    <row r="10242" spans="1:10" hidden="1" x14ac:dyDescent="0.25">
      <c r="A10242" s="246"/>
      <c r="B10242" s="241"/>
      <c r="C10242" s="41" t="s">
        <v>11787</v>
      </c>
      <c r="D10242" s="41" t="s">
        <v>83</v>
      </c>
      <c r="E10242" s="201">
        <v>1</v>
      </c>
      <c r="F10242" s="211">
        <v>24.775999999999996</v>
      </c>
      <c r="G10242" s="65">
        <f t="shared" si="178"/>
        <v>24.775999999999996</v>
      </c>
      <c r="H10242" s="44">
        <f>SUM(G10242:G10242)</f>
        <v>24.775999999999996</v>
      </c>
      <c r="I10242" s="45"/>
      <c r="J10242" s="36">
        <v>0</v>
      </c>
    </row>
    <row r="10243" spans="1:10" ht="15.75" hidden="1" thickBot="1" x14ac:dyDescent="0.3">
      <c r="A10243" s="247"/>
      <c r="B10243" s="242"/>
      <c r="C10243" s="46"/>
      <c r="D10243" s="46"/>
      <c r="E10243" s="202"/>
      <c r="F10243" s="217" t="s">
        <v>13</v>
      </c>
      <c r="G10243" s="73" t="str">
        <f t="shared" si="178"/>
        <v/>
      </c>
      <c r="H10243" s="74"/>
      <c r="I10243" s="67"/>
      <c r="J10243" s="36">
        <v>0</v>
      </c>
    </row>
    <row r="10244" spans="1:10" ht="15.75" hidden="1" thickBot="1" x14ac:dyDescent="0.3">
      <c r="A10244" s="237" t="s">
        <v>2486</v>
      </c>
      <c r="B10244" s="240" t="s">
        <v>9952</v>
      </c>
      <c r="C10244" s="31"/>
      <c r="D10244" s="32" t="s">
        <v>18</v>
      </c>
      <c r="E10244" s="197"/>
      <c r="F10244" s="208" t="s">
        <v>13</v>
      </c>
      <c r="G10244" s="33" t="str">
        <f t="shared" si="178"/>
        <v/>
      </c>
      <c r="H10244" s="34"/>
      <c r="I10244" s="35"/>
      <c r="J10244" s="36">
        <v>0</v>
      </c>
    </row>
    <row r="10245" spans="1:10" hidden="1" x14ac:dyDescent="0.25">
      <c r="A10245" s="246"/>
      <c r="B10245" s="241"/>
      <c r="C10245" s="38"/>
      <c r="D10245" s="38"/>
      <c r="E10245" s="199"/>
      <c r="F10245" s="211" t="s">
        <v>13</v>
      </c>
      <c r="G10245" s="65" t="str">
        <f t="shared" si="178"/>
        <v/>
      </c>
      <c r="H10245" s="66"/>
      <c r="I10245" s="67"/>
      <c r="J10245" s="36">
        <v>0</v>
      </c>
    </row>
    <row r="10246" spans="1:10" hidden="1" x14ac:dyDescent="0.25">
      <c r="A10246" s="246"/>
      <c r="B10246" s="241"/>
      <c r="C10246" s="41" t="s">
        <v>11788</v>
      </c>
      <c r="D10246" s="41" t="s">
        <v>83</v>
      </c>
      <c r="E10246" s="201">
        <v>1</v>
      </c>
      <c r="F10246" s="211">
        <v>24.0825</v>
      </c>
      <c r="G10246" s="65">
        <f t="shared" ref="G10246:G10309" si="179">IF(ISNUMBER(F10246),E10246*F10246,"")</f>
        <v>24.0825</v>
      </c>
      <c r="H10246" s="44">
        <f>SUM(G10246:G10246)</f>
        <v>24.0825</v>
      </c>
      <c r="I10246" s="45"/>
      <c r="J10246" s="36">
        <v>0</v>
      </c>
    </row>
    <row r="10247" spans="1:10" ht="15.75" hidden="1" thickBot="1" x14ac:dyDescent="0.3">
      <c r="A10247" s="247"/>
      <c r="B10247" s="242"/>
      <c r="C10247" s="46"/>
      <c r="D10247" s="46"/>
      <c r="E10247" s="202"/>
      <c r="F10247" s="217" t="s">
        <v>13</v>
      </c>
      <c r="G10247" s="73" t="str">
        <f t="shared" si="179"/>
        <v/>
      </c>
      <c r="H10247" s="74"/>
      <c r="I10247" s="67"/>
      <c r="J10247" s="36">
        <v>0</v>
      </c>
    </row>
    <row r="10248" spans="1:10" ht="15.75" hidden="1" thickBot="1" x14ac:dyDescent="0.3">
      <c r="A10248" s="237" t="s">
        <v>2487</v>
      </c>
      <c r="B10248" s="240" t="s">
        <v>2488</v>
      </c>
      <c r="C10248" s="31"/>
      <c r="D10248" s="32" t="s">
        <v>18</v>
      </c>
      <c r="E10248" s="197"/>
      <c r="F10248" s="204" t="s">
        <v>13</v>
      </c>
      <c r="G10248" s="33" t="str">
        <f t="shared" si="179"/>
        <v/>
      </c>
      <c r="H10248" s="34"/>
      <c r="I10248" s="35"/>
      <c r="J10248" s="36">
        <v>0</v>
      </c>
    </row>
    <row r="10249" spans="1:10" hidden="1" x14ac:dyDescent="0.25">
      <c r="A10249" s="238"/>
      <c r="B10249" s="241"/>
      <c r="C10249" s="38"/>
      <c r="D10249" s="38"/>
      <c r="E10249" s="199"/>
      <c r="F10249" s="205" t="s">
        <v>13</v>
      </c>
      <c r="G10249" s="37" t="str">
        <f t="shared" si="179"/>
        <v/>
      </c>
      <c r="H10249" s="40"/>
      <c r="I10249" s="37"/>
      <c r="J10249" s="36">
        <v>0</v>
      </c>
    </row>
    <row r="10250" spans="1:10" hidden="1" x14ac:dyDescent="0.25">
      <c r="A10250" s="238"/>
      <c r="B10250" s="241"/>
      <c r="C10250" s="41" t="s">
        <v>11181</v>
      </c>
      <c r="D10250" s="41" t="s">
        <v>83</v>
      </c>
      <c r="E10250" s="201">
        <v>4.5199999999999997E-2</v>
      </c>
      <c r="F10250" s="200">
        <v>14.715499999999999</v>
      </c>
      <c r="G10250" s="39">
        <f t="shared" si="179"/>
        <v>0.66514059999999986</v>
      </c>
      <c r="H10250" s="44">
        <f>SUM(G10250:G10253)</f>
        <v>37.043015600000004</v>
      </c>
      <c r="I10250" s="45"/>
      <c r="J10250" s="36">
        <v>0</v>
      </c>
    </row>
    <row r="10251" spans="1:10" hidden="1" x14ac:dyDescent="0.25">
      <c r="A10251" s="238"/>
      <c r="B10251" s="241"/>
      <c r="C10251" s="41" t="s">
        <v>2488</v>
      </c>
      <c r="D10251" s="41" t="s">
        <v>18</v>
      </c>
      <c r="E10251" s="201">
        <v>1</v>
      </c>
      <c r="F10251" s="200" t="s">
        <v>13</v>
      </c>
      <c r="G10251" s="39" t="str">
        <f t="shared" si="179"/>
        <v/>
      </c>
      <c r="H10251" s="40"/>
      <c r="I10251" s="37"/>
      <c r="J10251" s="36">
        <v>0</v>
      </c>
    </row>
    <row r="10252" spans="1:10" ht="25.5" hidden="1" x14ac:dyDescent="0.25">
      <c r="A10252" s="238"/>
      <c r="B10252" s="241"/>
      <c r="C10252" s="41" t="s">
        <v>10641</v>
      </c>
      <c r="D10252" s="41" t="s">
        <v>2800</v>
      </c>
      <c r="E10252" s="201">
        <v>0.72250000000000003</v>
      </c>
      <c r="F10252" s="206">
        <v>22.324999999999999</v>
      </c>
      <c r="G10252" s="39">
        <f t="shared" si="179"/>
        <v>16.1298125</v>
      </c>
      <c r="H10252" s="40"/>
      <c r="I10252" s="37"/>
      <c r="J10252" s="36">
        <v>0</v>
      </c>
    </row>
    <row r="10253" spans="1:10" ht="25.5" hidden="1" x14ac:dyDescent="0.25">
      <c r="A10253" s="238"/>
      <c r="B10253" s="241"/>
      <c r="C10253" s="41" t="s">
        <v>10614</v>
      </c>
      <c r="D10253" s="41" t="s">
        <v>2800</v>
      </c>
      <c r="E10253" s="201">
        <v>0.72250000000000003</v>
      </c>
      <c r="F10253" s="206">
        <v>28.024999999999999</v>
      </c>
      <c r="G10253" s="39">
        <f t="shared" si="179"/>
        <v>20.2480625</v>
      </c>
      <c r="H10253" s="40"/>
      <c r="I10253" s="37"/>
      <c r="J10253" s="36">
        <v>0</v>
      </c>
    </row>
    <row r="10254" spans="1:10" ht="15.75" hidden="1" thickBot="1" x14ac:dyDescent="0.3">
      <c r="A10254" s="239"/>
      <c r="B10254" s="242"/>
      <c r="C10254" s="46"/>
      <c r="D10254" s="46"/>
      <c r="E10254" s="202"/>
      <c r="F10254" s="203" t="s">
        <v>13</v>
      </c>
      <c r="G10254" s="48" t="str">
        <f t="shared" si="179"/>
        <v/>
      </c>
      <c r="H10254" s="50"/>
      <c r="I10254" s="37"/>
      <c r="J10254" s="36">
        <v>0</v>
      </c>
    </row>
    <row r="10255" spans="1:10" ht="15.75" hidden="1" thickBot="1" x14ac:dyDescent="0.3">
      <c r="A10255" s="237" t="s">
        <v>2489</v>
      </c>
      <c r="B10255" s="240" t="s">
        <v>9953</v>
      </c>
      <c r="C10255" s="31"/>
      <c r="D10255" s="32" t="s">
        <v>18</v>
      </c>
      <c r="E10255" s="197"/>
      <c r="F10255" s="208" t="s">
        <v>13</v>
      </c>
      <c r="G10255" s="33" t="str">
        <f t="shared" si="179"/>
        <v/>
      </c>
      <c r="H10255" s="34"/>
      <c r="I10255" s="35"/>
      <c r="J10255" s="36">
        <v>0</v>
      </c>
    </row>
    <row r="10256" spans="1:10" hidden="1" x14ac:dyDescent="0.25">
      <c r="A10256" s="246"/>
      <c r="B10256" s="241"/>
      <c r="C10256" s="38"/>
      <c r="D10256" s="38"/>
      <c r="E10256" s="199"/>
      <c r="F10256" s="211" t="s">
        <v>13</v>
      </c>
      <c r="G10256" s="65" t="str">
        <f t="shared" si="179"/>
        <v/>
      </c>
      <c r="H10256" s="66"/>
      <c r="I10256" s="67"/>
      <c r="J10256" s="36">
        <v>0</v>
      </c>
    </row>
    <row r="10257" spans="1:10" ht="25.5" hidden="1" x14ac:dyDescent="0.25">
      <c r="A10257" s="246"/>
      <c r="B10257" s="241"/>
      <c r="C10257" s="41" t="s">
        <v>11789</v>
      </c>
      <c r="D10257" s="41" t="s">
        <v>83</v>
      </c>
      <c r="E10257" s="201">
        <v>1</v>
      </c>
      <c r="F10257" s="211">
        <v>9.2624999999999993</v>
      </c>
      <c r="G10257" s="65">
        <f t="shared" si="179"/>
        <v>9.2624999999999993</v>
      </c>
      <c r="H10257" s="44">
        <f>SUM(G10257:G10257)</f>
        <v>9.2624999999999993</v>
      </c>
      <c r="I10257" s="45"/>
      <c r="J10257" s="36">
        <v>0</v>
      </c>
    </row>
    <row r="10258" spans="1:10" ht="15.75" hidden="1" thickBot="1" x14ac:dyDescent="0.3">
      <c r="A10258" s="247"/>
      <c r="B10258" s="242"/>
      <c r="C10258" s="46"/>
      <c r="D10258" s="46"/>
      <c r="E10258" s="202"/>
      <c r="F10258" s="217" t="s">
        <v>13</v>
      </c>
      <c r="G10258" s="73" t="str">
        <f t="shared" si="179"/>
        <v/>
      </c>
      <c r="H10258" s="74"/>
      <c r="I10258" s="67"/>
      <c r="J10258" s="36">
        <v>0</v>
      </c>
    </row>
    <row r="10259" spans="1:10" ht="15.75" hidden="1" thickBot="1" x14ac:dyDescent="0.3">
      <c r="A10259" s="237" t="s">
        <v>2490</v>
      </c>
      <c r="B10259" s="240" t="s">
        <v>2491</v>
      </c>
      <c r="C10259" s="31"/>
      <c r="D10259" s="32" t="s">
        <v>18</v>
      </c>
      <c r="E10259" s="197"/>
      <c r="F10259" s="208" t="s">
        <v>13</v>
      </c>
      <c r="G10259" s="33" t="str">
        <f t="shared" si="179"/>
        <v/>
      </c>
      <c r="H10259" s="34"/>
      <c r="I10259" s="35"/>
      <c r="J10259" s="36">
        <v>0</v>
      </c>
    </row>
    <row r="10260" spans="1:10" hidden="1" x14ac:dyDescent="0.25">
      <c r="A10260" s="246"/>
      <c r="B10260" s="241"/>
      <c r="C10260" s="38"/>
      <c r="D10260" s="38"/>
      <c r="E10260" s="199"/>
      <c r="F10260" s="211" t="s">
        <v>13</v>
      </c>
      <c r="G10260" s="65" t="str">
        <f t="shared" si="179"/>
        <v/>
      </c>
      <c r="H10260" s="66"/>
      <c r="I10260" s="67"/>
      <c r="J10260" s="36">
        <v>0</v>
      </c>
    </row>
    <row r="10261" spans="1:10" hidden="1" x14ac:dyDescent="0.25">
      <c r="A10261" s="246"/>
      <c r="B10261" s="241"/>
      <c r="C10261" s="41" t="s">
        <v>2491</v>
      </c>
      <c r="D10261" s="41" t="s">
        <v>83</v>
      </c>
      <c r="E10261" s="201">
        <v>1</v>
      </c>
      <c r="F10261" s="211" t="s">
        <v>13</v>
      </c>
      <c r="G10261" s="65" t="str">
        <f t="shared" si="179"/>
        <v/>
      </c>
      <c r="H10261" s="44">
        <f>SUM(G10261:G10261)</f>
        <v>0</v>
      </c>
      <c r="I10261" s="45"/>
      <c r="J10261" s="36">
        <v>0</v>
      </c>
    </row>
    <row r="10262" spans="1:10" ht="15.75" hidden="1" thickBot="1" x14ac:dyDescent="0.3">
      <c r="A10262" s="247"/>
      <c r="B10262" s="242"/>
      <c r="C10262" s="46"/>
      <c r="D10262" s="46"/>
      <c r="E10262" s="202"/>
      <c r="F10262" s="217" t="s">
        <v>13</v>
      </c>
      <c r="G10262" s="73" t="str">
        <f t="shared" si="179"/>
        <v/>
      </c>
      <c r="H10262" s="74"/>
      <c r="I10262" s="67"/>
      <c r="J10262" s="36">
        <v>0</v>
      </c>
    </row>
    <row r="10263" spans="1:10" ht="15.75" hidden="1" thickBot="1" x14ac:dyDescent="0.3">
      <c r="A10263" s="237" t="s">
        <v>2492</v>
      </c>
      <c r="B10263" s="240" t="s">
        <v>9960</v>
      </c>
      <c r="C10263" s="31"/>
      <c r="D10263" s="32" t="s">
        <v>18</v>
      </c>
      <c r="E10263" s="197"/>
      <c r="F10263" s="208" t="s">
        <v>13</v>
      </c>
      <c r="G10263" s="33" t="str">
        <f t="shared" si="179"/>
        <v/>
      </c>
      <c r="H10263" s="34"/>
      <c r="I10263" s="35"/>
      <c r="J10263" s="36">
        <v>0</v>
      </c>
    </row>
    <row r="10264" spans="1:10" hidden="1" x14ac:dyDescent="0.25">
      <c r="A10264" s="246"/>
      <c r="B10264" s="241"/>
      <c r="C10264" s="38"/>
      <c r="D10264" s="38"/>
      <c r="E10264" s="199"/>
      <c r="F10264" s="211" t="s">
        <v>13</v>
      </c>
      <c r="G10264" s="65" t="str">
        <f t="shared" si="179"/>
        <v/>
      </c>
      <c r="H10264" s="66"/>
      <c r="I10264" s="67"/>
      <c r="J10264" s="36">
        <v>0</v>
      </c>
    </row>
    <row r="10265" spans="1:10" ht="25.5" hidden="1" x14ac:dyDescent="0.25">
      <c r="A10265" s="246"/>
      <c r="B10265" s="241"/>
      <c r="C10265" s="41" t="s">
        <v>11790</v>
      </c>
      <c r="D10265" s="41" t="s">
        <v>83</v>
      </c>
      <c r="E10265" s="201">
        <v>1</v>
      </c>
      <c r="F10265" s="211">
        <v>156.33199999999999</v>
      </c>
      <c r="G10265" s="65">
        <f t="shared" si="179"/>
        <v>156.33199999999999</v>
      </c>
      <c r="H10265" s="44">
        <f>SUM(G10265:G10265)</f>
        <v>156.33199999999999</v>
      </c>
      <c r="I10265" s="45"/>
      <c r="J10265" s="36">
        <v>0</v>
      </c>
    </row>
    <row r="10266" spans="1:10" ht="15.75" hidden="1" thickBot="1" x14ac:dyDescent="0.3">
      <c r="A10266" s="247"/>
      <c r="B10266" s="242"/>
      <c r="C10266" s="46"/>
      <c r="D10266" s="46"/>
      <c r="E10266" s="202"/>
      <c r="F10266" s="217" t="s">
        <v>13</v>
      </c>
      <c r="G10266" s="73" t="str">
        <f t="shared" si="179"/>
        <v/>
      </c>
      <c r="H10266" s="74"/>
      <c r="I10266" s="67"/>
      <c r="J10266" s="36">
        <v>0</v>
      </c>
    </row>
    <row r="10267" spans="1:10" ht="15.75" hidden="1" thickBot="1" x14ac:dyDescent="0.3">
      <c r="A10267" s="237" t="s">
        <v>2493</v>
      </c>
      <c r="B10267" s="240" t="s">
        <v>9961</v>
      </c>
      <c r="C10267" s="31"/>
      <c r="D10267" s="32" t="s">
        <v>18</v>
      </c>
      <c r="E10267" s="197"/>
      <c r="F10267" s="208" t="s">
        <v>13</v>
      </c>
      <c r="G10267" s="33" t="str">
        <f t="shared" si="179"/>
        <v/>
      </c>
      <c r="H10267" s="34"/>
      <c r="I10267" s="35"/>
      <c r="J10267" s="36">
        <v>0</v>
      </c>
    </row>
    <row r="10268" spans="1:10" hidden="1" x14ac:dyDescent="0.25">
      <c r="A10268" s="246"/>
      <c r="B10268" s="241"/>
      <c r="C10268" s="38"/>
      <c r="D10268" s="38"/>
      <c r="E10268" s="199"/>
      <c r="F10268" s="211" t="s">
        <v>13</v>
      </c>
      <c r="G10268" s="65" t="str">
        <f t="shared" si="179"/>
        <v/>
      </c>
      <c r="H10268" s="66"/>
      <c r="I10268" s="67"/>
      <c r="J10268" s="36">
        <v>0</v>
      </c>
    </row>
    <row r="10269" spans="1:10" ht="25.5" hidden="1" x14ac:dyDescent="0.25">
      <c r="A10269" s="246"/>
      <c r="B10269" s="241"/>
      <c r="C10269" s="41" t="s">
        <v>11791</v>
      </c>
      <c r="D10269" s="41" t="s">
        <v>83</v>
      </c>
      <c r="E10269" s="201">
        <v>1</v>
      </c>
      <c r="F10269" s="211">
        <v>146.49950000000001</v>
      </c>
      <c r="G10269" s="65">
        <f t="shared" si="179"/>
        <v>146.49950000000001</v>
      </c>
      <c r="H10269" s="44">
        <f>SUM(G10269:G10269)</f>
        <v>146.49950000000001</v>
      </c>
      <c r="I10269" s="45"/>
      <c r="J10269" s="36">
        <v>0</v>
      </c>
    </row>
    <row r="10270" spans="1:10" ht="15.75" hidden="1" thickBot="1" x14ac:dyDescent="0.3">
      <c r="A10270" s="247"/>
      <c r="B10270" s="242"/>
      <c r="C10270" s="46"/>
      <c r="D10270" s="46"/>
      <c r="E10270" s="202"/>
      <c r="F10270" s="217" t="s">
        <v>13</v>
      </c>
      <c r="G10270" s="73" t="str">
        <f t="shared" si="179"/>
        <v/>
      </c>
      <c r="H10270" s="74"/>
      <c r="I10270" s="67"/>
      <c r="J10270" s="36">
        <v>0</v>
      </c>
    </row>
    <row r="10271" spans="1:10" ht="15.75" hidden="1" thickBot="1" x14ac:dyDescent="0.3">
      <c r="A10271" s="237" t="s">
        <v>2494</v>
      </c>
      <c r="B10271" s="240" t="s">
        <v>9962</v>
      </c>
      <c r="C10271" s="31"/>
      <c r="D10271" s="32" t="s">
        <v>18</v>
      </c>
      <c r="E10271" s="197"/>
      <c r="F10271" s="208" t="s">
        <v>13</v>
      </c>
      <c r="G10271" s="33" t="str">
        <f t="shared" si="179"/>
        <v/>
      </c>
      <c r="H10271" s="34"/>
      <c r="I10271" s="35"/>
      <c r="J10271" s="36">
        <v>0</v>
      </c>
    </row>
    <row r="10272" spans="1:10" hidden="1" x14ac:dyDescent="0.25">
      <c r="A10272" s="246"/>
      <c r="B10272" s="241"/>
      <c r="C10272" s="38"/>
      <c r="D10272" s="38"/>
      <c r="E10272" s="199"/>
      <c r="F10272" s="211" t="s">
        <v>13</v>
      </c>
      <c r="G10272" s="65" t="str">
        <f t="shared" si="179"/>
        <v/>
      </c>
      <c r="H10272" s="66"/>
      <c r="I10272" s="67"/>
      <c r="J10272" s="36">
        <v>0</v>
      </c>
    </row>
    <row r="10273" spans="1:10" ht="25.5" hidden="1" x14ac:dyDescent="0.25">
      <c r="A10273" s="246"/>
      <c r="B10273" s="241"/>
      <c r="C10273" s="41" t="s">
        <v>11792</v>
      </c>
      <c r="D10273" s="41" t="s">
        <v>83</v>
      </c>
      <c r="E10273" s="201">
        <v>1</v>
      </c>
      <c r="F10273" s="211">
        <v>423.17749999999995</v>
      </c>
      <c r="G10273" s="65">
        <f t="shared" si="179"/>
        <v>423.17749999999995</v>
      </c>
      <c r="H10273" s="44">
        <f>SUM(G10273:G10273)</f>
        <v>423.17749999999995</v>
      </c>
      <c r="I10273" s="45"/>
      <c r="J10273" s="36">
        <v>0</v>
      </c>
    </row>
    <row r="10274" spans="1:10" ht="15.75" hidden="1" thickBot="1" x14ac:dyDescent="0.3">
      <c r="A10274" s="247"/>
      <c r="B10274" s="242"/>
      <c r="C10274" s="46"/>
      <c r="D10274" s="46"/>
      <c r="E10274" s="202"/>
      <c r="F10274" s="217" t="s">
        <v>13</v>
      </c>
      <c r="G10274" s="73" t="str">
        <f t="shared" si="179"/>
        <v/>
      </c>
      <c r="H10274" s="74"/>
      <c r="I10274" s="67"/>
      <c r="J10274" s="36">
        <v>0</v>
      </c>
    </row>
    <row r="10275" spans="1:10" ht="15.75" hidden="1" thickBot="1" x14ac:dyDescent="0.3">
      <c r="A10275" s="237" t="s">
        <v>2495</v>
      </c>
      <c r="B10275" s="240" t="s">
        <v>9963</v>
      </c>
      <c r="C10275" s="31"/>
      <c r="D10275" s="32" t="s">
        <v>18</v>
      </c>
      <c r="E10275" s="197"/>
      <c r="F10275" s="208" t="s">
        <v>13</v>
      </c>
      <c r="G10275" s="33" t="str">
        <f t="shared" si="179"/>
        <v/>
      </c>
      <c r="H10275" s="34"/>
      <c r="I10275" s="35"/>
      <c r="J10275" s="36">
        <v>0</v>
      </c>
    </row>
    <row r="10276" spans="1:10" hidden="1" x14ac:dyDescent="0.25">
      <c r="A10276" s="246"/>
      <c r="B10276" s="241"/>
      <c r="C10276" s="38"/>
      <c r="D10276" s="38"/>
      <c r="E10276" s="199"/>
      <c r="F10276" s="211" t="s">
        <v>13</v>
      </c>
      <c r="G10276" s="65" t="str">
        <f t="shared" si="179"/>
        <v/>
      </c>
      <c r="H10276" s="66"/>
      <c r="I10276" s="67"/>
      <c r="J10276" s="36">
        <v>0</v>
      </c>
    </row>
    <row r="10277" spans="1:10" ht="25.5" hidden="1" x14ac:dyDescent="0.25">
      <c r="A10277" s="246"/>
      <c r="B10277" s="241"/>
      <c r="C10277" s="41" t="s">
        <v>11793</v>
      </c>
      <c r="D10277" s="41" t="s">
        <v>83</v>
      </c>
      <c r="E10277" s="201">
        <v>1</v>
      </c>
      <c r="F10277" s="211">
        <v>83.457499999999996</v>
      </c>
      <c r="G10277" s="65">
        <f t="shared" si="179"/>
        <v>83.457499999999996</v>
      </c>
      <c r="H10277" s="44">
        <f>SUM(G10277:G10277)</f>
        <v>83.457499999999996</v>
      </c>
      <c r="I10277" s="45"/>
      <c r="J10277" s="36">
        <v>0</v>
      </c>
    </row>
    <row r="10278" spans="1:10" ht="15.75" hidden="1" thickBot="1" x14ac:dyDescent="0.3">
      <c r="A10278" s="247"/>
      <c r="B10278" s="242"/>
      <c r="C10278" s="46"/>
      <c r="D10278" s="46"/>
      <c r="E10278" s="202"/>
      <c r="F10278" s="217" t="s">
        <v>13</v>
      </c>
      <c r="G10278" s="73" t="str">
        <f t="shared" si="179"/>
        <v/>
      </c>
      <c r="H10278" s="74"/>
      <c r="I10278" s="67"/>
      <c r="J10278" s="36">
        <v>0</v>
      </c>
    </row>
    <row r="10279" spans="1:10" ht="15.75" hidden="1" thickBot="1" x14ac:dyDescent="0.3">
      <c r="A10279" s="237" t="s">
        <v>2496</v>
      </c>
      <c r="B10279" s="240" t="s">
        <v>9964</v>
      </c>
      <c r="C10279" s="31"/>
      <c r="D10279" s="32" t="s">
        <v>18</v>
      </c>
      <c r="E10279" s="197"/>
      <c r="F10279" s="208" t="s">
        <v>13</v>
      </c>
      <c r="G10279" s="33" t="str">
        <f t="shared" si="179"/>
        <v/>
      </c>
      <c r="H10279" s="34"/>
      <c r="I10279" s="35"/>
      <c r="J10279" s="36">
        <v>0</v>
      </c>
    </row>
    <row r="10280" spans="1:10" hidden="1" x14ac:dyDescent="0.25">
      <c r="A10280" s="246"/>
      <c r="B10280" s="241"/>
      <c r="C10280" s="38"/>
      <c r="D10280" s="38"/>
      <c r="E10280" s="199"/>
      <c r="F10280" s="211" t="s">
        <v>13</v>
      </c>
      <c r="G10280" s="65" t="str">
        <f t="shared" si="179"/>
        <v/>
      </c>
      <c r="H10280" s="66"/>
      <c r="I10280" s="67"/>
      <c r="J10280" s="36">
        <v>0</v>
      </c>
    </row>
    <row r="10281" spans="1:10" ht="25.5" hidden="1" x14ac:dyDescent="0.25">
      <c r="A10281" s="246"/>
      <c r="B10281" s="241"/>
      <c r="C10281" s="41" t="s">
        <v>11794</v>
      </c>
      <c r="D10281" s="41" t="s">
        <v>83</v>
      </c>
      <c r="E10281" s="201">
        <v>1</v>
      </c>
      <c r="F10281" s="211">
        <v>580.12699999999995</v>
      </c>
      <c r="G10281" s="65">
        <f t="shared" si="179"/>
        <v>580.12699999999995</v>
      </c>
      <c r="H10281" s="44">
        <f>SUM(G10281:G10281)</f>
        <v>580.12699999999995</v>
      </c>
      <c r="I10281" s="45"/>
      <c r="J10281" s="36">
        <v>0</v>
      </c>
    </row>
    <row r="10282" spans="1:10" ht="15.75" hidden="1" thickBot="1" x14ac:dyDescent="0.3">
      <c r="A10282" s="247"/>
      <c r="B10282" s="242"/>
      <c r="C10282" s="46"/>
      <c r="D10282" s="46"/>
      <c r="E10282" s="202"/>
      <c r="F10282" s="217" t="s">
        <v>13</v>
      </c>
      <c r="G10282" s="73" t="str">
        <f t="shared" si="179"/>
        <v/>
      </c>
      <c r="H10282" s="74"/>
      <c r="I10282" s="67"/>
      <c r="J10282" s="36">
        <v>0</v>
      </c>
    </row>
    <row r="10283" spans="1:10" ht="15.75" hidden="1" thickBot="1" x14ac:dyDescent="0.3">
      <c r="A10283" s="237" t="s">
        <v>2497</v>
      </c>
      <c r="B10283" s="240" t="s">
        <v>9965</v>
      </c>
      <c r="C10283" s="31"/>
      <c r="D10283" s="32" t="s">
        <v>18</v>
      </c>
      <c r="E10283" s="197"/>
      <c r="F10283" s="208" t="s">
        <v>13</v>
      </c>
      <c r="G10283" s="33" t="str">
        <f t="shared" si="179"/>
        <v/>
      </c>
      <c r="H10283" s="34"/>
      <c r="I10283" s="35"/>
      <c r="J10283" s="36">
        <v>0</v>
      </c>
    </row>
    <row r="10284" spans="1:10" hidden="1" x14ac:dyDescent="0.25">
      <c r="A10284" s="246"/>
      <c r="B10284" s="241"/>
      <c r="C10284" s="38"/>
      <c r="D10284" s="38"/>
      <c r="E10284" s="199"/>
      <c r="F10284" s="211" t="s">
        <v>13</v>
      </c>
      <c r="G10284" s="65" t="str">
        <f t="shared" si="179"/>
        <v/>
      </c>
      <c r="H10284" s="66"/>
      <c r="I10284" s="67"/>
      <c r="J10284" s="36">
        <v>0</v>
      </c>
    </row>
    <row r="10285" spans="1:10" ht="25.5" hidden="1" x14ac:dyDescent="0.25">
      <c r="A10285" s="246"/>
      <c r="B10285" s="241"/>
      <c r="C10285" s="41" t="s">
        <v>11795</v>
      </c>
      <c r="D10285" s="41" t="s">
        <v>83</v>
      </c>
      <c r="E10285" s="201">
        <v>1</v>
      </c>
      <c r="F10285" s="211">
        <v>303.31599999999997</v>
      </c>
      <c r="G10285" s="65">
        <f t="shared" si="179"/>
        <v>303.31599999999997</v>
      </c>
      <c r="H10285" s="44">
        <f>SUM(G10285:G10285)</f>
        <v>303.31599999999997</v>
      </c>
      <c r="I10285" s="45"/>
      <c r="J10285" s="36">
        <v>0</v>
      </c>
    </row>
    <row r="10286" spans="1:10" ht="15.75" hidden="1" thickBot="1" x14ac:dyDescent="0.3">
      <c r="A10286" s="247"/>
      <c r="B10286" s="242"/>
      <c r="C10286" s="46"/>
      <c r="D10286" s="46"/>
      <c r="E10286" s="202"/>
      <c r="F10286" s="217" t="s">
        <v>13</v>
      </c>
      <c r="G10286" s="73" t="str">
        <f t="shared" si="179"/>
        <v/>
      </c>
      <c r="H10286" s="74"/>
      <c r="I10286" s="67"/>
      <c r="J10286" s="36">
        <v>0</v>
      </c>
    </row>
    <row r="10287" spans="1:10" ht="15.75" hidden="1" thickBot="1" x14ac:dyDescent="0.3">
      <c r="A10287" s="237" t="s">
        <v>2498</v>
      </c>
      <c r="B10287" s="240" t="s">
        <v>9966</v>
      </c>
      <c r="C10287" s="31"/>
      <c r="D10287" s="32" t="s">
        <v>18</v>
      </c>
      <c r="E10287" s="197"/>
      <c r="F10287" s="208" t="s">
        <v>13</v>
      </c>
      <c r="G10287" s="33" t="str">
        <f t="shared" si="179"/>
        <v/>
      </c>
      <c r="H10287" s="34"/>
      <c r="I10287" s="35"/>
      <c r="J10287" s="36">
        <v>0</v>
      </c>
    </row>
    <row r="10288" spans="1:10" hidden="1" x14ac:dyDescent="0.25">
      <c r="A10288" s="246"/>
      <c r="B10288" s="241"/>
      <c r="C10288" s="38"/>
      <c r="D10288" s="38"/>
      <c r="E10288" s="199"/>
      <c r="F10288" s="211" t="s">
        <v>13</v>
      </c>
      <c r="G10288" s="65" t="str">
        <f t="shared" si="179"/>
        <v/>
      </c>
      <c r="H10288" s="66"/>
      <c r="I10288" s="67"/>
      <c r="J10288" s="36">
        <v>0</v>
      </c>
    </row>
    <row r="10289" spans="1:10" ht="25.5" hidden="1" x14ac:dyDescent="0.25">
      <c r="A10289" s="246"/>
      <c r="B10289" s="241"/>
      <c r="C10289" s="41" t="s">
        <v>11796</v>
      </c>
      <c r="D10289" s="41" t="s">
        <v>83</v>
      </c>
      <c r="E10289" s="201">
        <v>1</v>
      </c>
      <c r="F10289" s="211">
        <v>271.41499999999996</v>
      </c>
      <c r="G10289" s="65">
        <f t="shared" si="179"/>
        <v>271.41499999999996</v>
      </c>
      <c r="H10289" s="44">
        <f>SUM(G10289:G10289)</f>
        <v>271.41499999999996</v>
      </c>
      <c r="I10289" s="45"/>
      <c r="J10289" s="36">
        <v>0</v>
      </c>
    </row>
    <row r="10290" spans="1:10" ht="15.75" hidden="1" thickBot="1" x14ac:dyDescent="0.3">
      <c r="A10290" s="247"/>
      <c r="B10290" s="242"/>
      <c r="C10290" s="46"/>
      <c r="D10290" s="46"/>
      <c r="E10290" s="202"/>
      <c r="F10290" s="217" t="s">
        <v>13</v>
      </c>
      <c r="G10290" s="73" t="str">
        <f t="shared" si="179"/>
        <v/>
      </c>
      <c r="H10290" s="74"/>
      <c r="I10290" s="67"/>
      <c r="J10290" s="36">
        <v>0</v>
      </c>
    </row>
    <row r="10291" spans="1:10" ht="15.75" hidden="1" thickBot="1" x14ac:dyDescent="0.3">
      <c r="A10291" s="237" t="s">
        <v>2499</v>
      </c>
      <c r="B10291" s="240" t="s">
        <v>9967</v>
      </c>
      <c r="C10291" s="31"/>
      <c r="D10291" s="32" t="s">
        <v>18</v>
      </c>
      <c r="E10291" s="197"/>
      <c r="F10291" s="208" t="s">
        <v>13</v>
      </c>
      <c r="G10291" s="33" t="str">
        <f t="shared" si="179"/>
        <v/>
      </c>
      <c r="H10291" s="34"/>
      <c r="I10291" s="35"/>
      <c r="J10291" s="36">
        <v>0</v>
      </c>
    </row>
    <row r="10292" spans="1:10" hidden="1" x14ac:dyDescent="0.25">
      <c r="A10292" s="246"/>
      <c r="B10292" s="241"/>
      <c r="C10292" s="38"/>
      <c r="D10292" s="38"/>
      <c r="E10292" s="199"/>
      <c r="F10292" s="211" t="s">
        <v>13</v>
      </c>
      <c r="G10292" s="65" t="str">
        <f t="shared" si="179"/>
        <v/>
      </c>
      <c r="H10292" s="66"/>
      <c r="I10292" s="67"/>
      <c r="J10292" s="36">
        <v>0</v>
      </c>
    </row>
    <row r="10293" spans="1:10" ht="25.5" hidden="1" x14ac:dyDescent="0.25">
      <c r="A10293" s="246"/>
      <c r="B10293" s="241"/>
      <c r="C10293" s="41" t="s">
        <v>11797</v>
      </c>
      <c r="D10293" s="41" t="s">
        <v>83</v>
      </c>
      <c r="E10293" s="201">
        <v>1</v>
      </c>
      <c r="F10293" s="211">
        <v>110.06699999999999</v>
      </c>
      <c r="G10293" s="65">
        <f t="shared" si="179"/>
        <v>110.06699999999999</v>
      </c>
      <c r="H10293" s="44">
        <f>SUM(G10293:G10293)</f>
        <v>110.06699999999999</v>
      </c>
      <c r="I10293" s="45"/>
      <c r="J10293" s="36">
        <v>0</v>
      </c>
    </row>
    <row r="10294" spans="1:10" ht="15.75" hidden="1" thickBot="1" x14ac:dyDescent="0.3">
      <c r="A10294" s="247"/>
      <c r="B10294" s="242"/>
      <c r="C10294" s="46"/>
      <c r="D10294" s="46"/>
      <c r="E10294" s="202"/>
      <c r="F10294" s="217" t="s">
        <v>13</v>
      </c>
      <c r="G10294" s="73" t="str">
        <f t="shared" si="179"/>
        <v/>
      </c>
      <c r="H10294" s="74"/>
      <c r="I10294" s="67"/>
      <c r="J10294" s="36">
        <v>0</v>
      </c>
    </row>
    <row r="10295" spans="1:10" ht="15.75" hidden="1" thickBot="1" x14ac:dyDescent="0.3">
      <c r="A10295" s="237" t="s">
        <v>2500</v>
      </c>
      <c r="B10295" s="240" t="s">
        <v>9968</v>
      </c>
      <c r="C10295" s="31"/>
      <c r="D10295" s="32" t="s">
        <v>18</v>
      </c>
      <c r="E10295" s="197"/>
      <c r="F10295" s="208" t="s">
        <v>13</v>
      </c>
      <c r="G10295" s="33" t="str">
        <f t="shared" si="179"/>
        <v/>
      </c>
      <c r="H10295" s="34"/>
      <c r="I10295" s="35"/>
      <c r="J10295" s="36">
        <v>0</v>
      </c>
    </row>
    <row r="10296" spans="1:10" hidden="1" x14ac:dyDescent="0.25">
      <c r="A10296" s="246"/>
      <c r="B10296" s="241"/>
      <c r="C10296" s="38"/>
      <c r="D10296" s="38"/>
      <c r="E10296" s="199"/>
      <c r="F10296" s="211" t="s">
        <v>13</v>
      </c>
      <c r="G10296" s="65" t="str">
        <f t="shared" si="179"/>
        <v/>
      </c>
      <c r="H10296" s="66"/>
      <c r="I10296" s="67"/>
      <c r="J10296" s="36">
        <v>0</v>
      </c>
    </row>
    <row r="10297" spans="1:10" ht="25.5" hidden="1" x14ac:dyDescent="0.25">
      <c r="A10297" s="246"/>
      <c r="B10297" s="241"/>
      <c r="C10297" s="41" t="s">
        <v>11798</v>
      </c>
      <c r="D10297" s="41" t="s">
        <v>83</v>
      </c>
      <c r="E10297" s="201">
        <v>1</v>
      </c>
      <c r="F10297" s="211">
        <v>181.298</v>
      </c>
      <c r="G10297" s="65">
        <f t="shared" si="179"/>
        <v>181.298</v>
      </c>
      <c r="H10297" s="44">
        <f>SUM(G10297:G10297)</f>
        <v>181.298</v>
      </c>
      <c r="I10297" s="45"/>
      <c r="J10297" s="36">
        <v>0</v>
      </c>
    </row>
    <row r="10298" spans="1:10" ht="15.75" hidden="1" thickBot="1" x14ac:dyDescent="0.3">
      <c r="A10298" s="247"/>
      <c r="B10298" s="242"/>
      <c r="C10298" s="46"/>
      <c r="D10298" s="46"/>
      <c r="E10298" s="202"/>
      <c r="F10298" s="217" t="s">
        <v>13</v>
      </c>
      <c r="G10298" s="73" t="str">
        <f t="shared" si="179"/>
        <v/>
      </c>
      <c r="H10298" s="74"/>
      <c r="I10298" s="67"/>
      <c r="J10298" s="36">
        <v>0</v>
      </c>
    </row>
    <row r="10299" spans="1:10" ht="15.75" hidden="1" thickBot="1" x14ac:dyDescent="0.3">
      <c r="A10299" s="237" t="s">
        <v>2501</v>
      </c>
      <c r="B10299" s="240" t="s">
        <v>9969</v>
      </c>
      <c r="C10299" s="31"/>
      <c r="D10299" s="32" t="s">
        <v>18</v>
      </c>
      <c r="E10299" s="197"/>
      <c r="F10299" s="208" t="s">
        <v>13</v>
      </c>
      <c r="G10299" s="33" t="str">
        <f t="shared" si="179"/>
        <v/>
      </c>
      <c r="H10299" s="34"/>
      <c r="I10299" s="35"/>
      <c r="J10299" s="36">
        <v>0</v>
      </c>
    </row>
    <row r="10300" spans="1:10" hidden="1" x14ac:dyDescent="0.25">
      <c r="A10300" s="246"/>
      <c r="B10300" s="241"/>
      <c r="C10300" s="38"/>
      <c r="D10300" s="38"/>
      <c r="E10300" s="199"/>
      <c r="F10300" s="211" t="s">
        <v>13</v>
      </c>
      <c r="G10300" s="65" t="str">
        <f t="shared" si="179"/>
        <v/>
      </c>
      <c r="H10300" s="66"/>
      <c r="I10300" s="67"/>
      <c r="J10300" s="36">
        <v>0</v>
      </c>
    </row>
    <row r="10301" spans="1:10" ht="25.5" hidden="1" x14ac:dyDescent="0.25">
      <c r="A10301" s="246"/>
      <c r="B10301" s="241"/>
      <c r="C10301" s="41" t="s">
        <v>11799</v>
      </c>
      <c r="D10301" s="41" t="s">
        <v>83</v>
      </c>
      <c r="E10301" s="201">
        <v>1</v>
      </c>
      <c r="F10301" s="211">
        <v>607.69599999999991</v>
      </c>
      <c r="G10301" s="65">
        <f t="shared" si="179"/>
        <v>607.69599999999991</v>
      </c>
      <c r="H10301" s="44">
        <f>SUM(G10301:G10301)</f>
        <v>607.69599999999991</v>
      </c>
      <c r="I10301" s="45"/>
      <c r="J10301" s="36">
        <v>0</v>
      </c>
    </row>
    <row r="10302" spans="1:10" ht="15.75" hidden="1" thickBot="1" x14ac:dyDescent="0.3">
      <c r="A10302" s="247"/>
      <c r="B10302" s="242"/>
      <c r="C10302" s="46"/>
      <c r="D10302" s="46"/>
      <c r="E10302" s="202"/>
      <c r="F10302" s="217" t="s">
        <v>13</v>
      </c>
      <c r="G10302" s="73" t="str">
        <f t="shared" si="179"/>
        <v/>
      </c>
      <c r="H10302" s="74"/>
      <c r="I10302" s="67"/>
      <c r="J10302" s="36">
        <v>0</v>
      </c>
    </row>
    <row r="10303" spans="1:10" ht="15.75" hidden="1" thickBot="1" x14ac:dyDescent="0.3">
      <c r="A10303" s="237" t="s">
        <v>2502</v>
      </c>
      <c r="B10303" s="240" t="s">
        <v>9970</v>
      </c>
      <c r="C10303" s="31"/>
      <c r="D10303" s="32" t="s">
        <v>18</v>
      </c>
      <c r="E10303" s="197"/>
      <c r="F10303" s="208" t="s">
        <v>13</v>
      </c>
      <c r="G10303" s="33" t="str">
        <f t="shared" si="179"/>
        <v/>
      </c>
      <c r="H10303" s="34"/>
      <c r="I10303" s="35"/>
      <c r="J10303" s="36">
        <v>0</v>
      </c>
    </row>
    <row r="10304" spans="1:10" hidden="1" x14ac:dyDescent="0.25">
      <c r="A10304" s="246"/>
      <c r="B10304" s="241"/>
      <c r="C10304" s="38"/>
      <c r="D10304" s="38"/>
      <c r="E10304" s="199"/>
      <c r="F10304" s="211" t="s">
        <v>13</v>
      </c>
      <c r="G10304" s="65" t="str">
        <f t="shared" si="179"/>
        <v/>
      </c>
      <c r="H10304" s="66"/>
      <c r="I10304" s="67"/>
      <c r="J10304" s="36">
        <v>0</v>
      </c>
    </row>
    <row r="10305" spans="1:10" ht="25.5" hidden="1" x14ac:dyDescent="0.25">
      <c r="A10305" s="246"/>
      <c r="B10305" s="241"/>
      <c r="C10305" s="41" t="s">
        <v>11800</v>
      </c>
      <c r="D10305" s="41" t="s">
        <v>83</v>
      </c>
      <c r="E10305" s="201">
        <v>1</v>
      </c>
      <c r="F10305" s="211">
        <v>839.36299999999994</v>
      </c>
      <c r="G10305" s="65">
        <f t="shared" si="179"/>
        <v>839.36299999999994</v>
      </c>
      <c r="H10305" s="44">
        <f>SUM(G10305:G10305)</f>
        <v>839.36299999999994</v>
      </c>
      <c r="I10305" s="45"/>
      <c r="J10305" s="36">
        <v>0</v>
      </c>
    </row>
    <row r="10306" spans="1:10" ht="15.75" hidden="1" thickBot="1" x14ac:dyDescent="0.3">
      <c r="A10306" s="247"/>
      <c r="B10306" s="242"/>
      <c r="C10306" s="46"/>
      <c r="D10306" s="46"/>
      <c r="E10306" s="202"/>
      <c r="F10306" s="217" t="s">
        <v>13</v>
      </c>
      <c r="G10306" s="73" t="str">
        <f t="shared" si="179"/>
        <v/>
      </c>
      <c r="H10306" s="74"/>
      <c r="I10306" s="67"/>
      <c r="J10306" s="36">
        <v>0</v>
      </c>
    </row>
    <row r="10307" spans="1:10" ht="15.75" hidden="1" thickBot="1" x14ac:dyDescent="0.3">
      <c r="A10307" s="237" t="s">
        <v>2503</v>
      </c>
      <c r="B10307" s="240" t="s">
        <v>9971</v>
      </c>
      <c r="C10307" s="31"/>
      <c r="D10307" s="32" t="s">
        <v>18</v>
      </c>
      <c r="E10307" s="197"/>
      <c r="F10307" s="208" t="s">
        <v>13</v>
      </c>
      <c r="G10307" s="33" t="str">
        <f t="shared" si="179"/>
        <v/>
      </c>
      <c r="H10307" s="34"/>
      <c r="I10307" s="35"/>
      <c r="J10307" s="36">
        <v>0</v>
      </c>
    </row>
    <row r="10308" spans="1:10" hidden="1" x14ac:dyDescent="0.25">
      <c r="A10308" s="246"/>
      <c r="B10308" s="241"/>
      <c r="C10308" s="38"/>
      <c r="D10308" s="38"/>
      <c r="E10308" s="199"/>
      <c r="F10308" s="211" t="s">
        <v>13</v>
      </c>
      <c r="G10308" s="65" t="str">
        <f t="shared" si="179"/>
        <v/>
      </c>
      <c r="H10308" s="66"/>
      <c r="I10308" s="67"/>
      <c r="J10308" s="36">
        <v>0</v>
      </c>
    </row>
    <row r="10309" spans="1:10" ht="25.5" hidden="1" x14ac:dyDescent="0.25">
      <c r="A10309" s="246"/>
      <c r="B10309" s="241"/>
      <c r="C10309" s="41" t="s">
        <v>11801</v>
      </c>
      <c r="D10309" s="41" t="s">
        <v>83</v>
      </c>
      <c r="E10309" s="201">
        <v>1</v>
      </c>
      <c r="F10309" s="211">
        <v>1301.8514999999998</v>
      </c>
      <c r="G10309" s="65">
        <f t="shared" si="179"/>
        <v>1301.8514999999998</v>
      </c>
      <c r="H10309" s="44">
        <f>SUM(G10309:G10309)</f>
        <v>1301.8514999999998</v>
      </c>
      <c r="I10309" s="45"/>
      <c r="J10309" s="36">
        <v>0</v>
      </c>
    </row>
    <row r="10310" spans="1:10" ht="15.75" hidden="1" thickBot="1" x14ac:dyDescent="0.3">
      <c r="A10310" s="247"/>
      <c r="B10310" s="242"/>
      <c r="C10310" s="46"/>
      <c r="D10310" s="46"/>
      <c r="E10310" s="202"/>
      <c r="F10310" s="217" t="s">
        <v>13</v>
      </c>
      <c r="G10310" s="73" t="str">
        <f t="shared" ref="G10310:G10373" si="180">IF(ISNUMBER(F10310),E10310*F10310,"")</f>
        <v/>
      </c>
      <c r="H10310" s="74"/>
      <c r="I10310" s="67"/>
      <c r="J10310" s="36">
        <v>0</v>
      </c>
    </row>
    <row r="10311" spans="1:10" ht="15.75" hidden="1" thickBot="1" x14ac:dyDescent="0.3">
      <c r="A10311" s="237" t="s">
        <v>2504</v>
      </c>
      <c r="B10311" s="240" t="s">
        <v>9972</v>
      </c>
      <c r="C10311" s="31"/>
      <c r="D10311" s="32" t="s">
        <v>18</v>
      </c>
      <c r="E10311" s="197"/>
      <c r="F10311" s="208" t="s">
        <v>13</v>
      </c>
      <c r="G10311" s="33" t="str">
        <f t="shared" si="180"/>
        <v/>
      </c>
      <c r="H10311" s="34"/>
      <c r="I10311" s="35"/>
      <c r="J10311" s="36">
        <v>0</v>
      </c>
    </row>
    <row r="10312" spans="1:10" hidden="1" x14ac:dyDescent="0.25">
      <c r="A10312" s="246"/>
      <c r="B10312" s="241"/>
      <c r="C10312" s="38"/>
      <c r="D10312" s="38"/>
      <c r="E10312" s="199"/>
      <c r="F10312" s="211" t="s">
        <v>13</v>
      </c>
      <c r="G10312" s="65" t="str">
        <f t="shared" si="180"/>
        <v/>
      </c>
      <c r="H10312" s="66"/>
      <c r="I10312" s="67"/>
      <c r="J10312" s="36">
        <v>0</v>
      </c>
    </row>
    <row r="10313" spans="1:10" ht="25.5" hidden="1" x14ac:dyDescent="0.25">
      <c r="A10313" s="246"/>
      <c r="B10313" s="241"/>
      <c r="C10313" s="41" t="s">
        <v>11802</v>
      </c>
      <c r="D10313" s="41" t="s">
        <v>83</v>
      </c>
      <c r="E10313" s="201">
        <v>1</v>
      </c>
      <c r="F10313" s="211">
        <v>161.48099999999999</v>
      </c>
      <c r="G10313" s="65">
        <f t="shared" si="180"/>
        <v>161.48099999999999</v>
      </c>
      <c r="H10313" s="44">
        <f>SUM(G10313:G10313)</f>
        <v>161.48099999999999</v>
      </c>
      <c r="I10313" s="45"/>
      <c r="J10313" s="36">
        <v>0</v>
      </c>
    </row>
    <row r="10314" spans="1:10" ht="15.75" hidden="1" thickBot="1" x14ac:dyDescent="0.3">
      <c r="A10314" s="247"/>
      <c r="B10314" s="242"/>
      <c r="C10314" s="46"/>
      <c r="D10314" s="46"/>
      <c r="E10314" s="202"/>
      <c r="F10314" s="217" t="s">
        <v>13</v>
      </c>
      <c r="G10314" s="73" t="str">
        <f t="shared" si="180"/>
        <v/>
      </c>
      <c r="H10314" s="74"/>
      <c r="I10314" s="67"/>
      <c r="J10314" s="36">
        <v>0</v>
      </c>
    </row>
    <row r="10315" spans="1:10" ht="15.75" hidden="1" thickBot="1" x14ac:dyDescent="0.3">
      <c r="A10315" s="237" t="s">
        <v>2505</v>
      </c>
      <c r="B10315" s="240" t="s">
        <v>9973</v>
      </c>
      <c r="C10315" s="31"/>
      <c r="D10315" s="32" t="s">
        <v>18</v>
      </c>
      <c r="E10315" s="197"/>
      <c r="F10315" s="208" t="s">
        <v>13</v>
      </c>
      <c r="G10315" s="33" t="str">
        <f t="shared" si="180"/>
        <v/>
      </c>
      <c r="H10315" s="34"/>
      <c r="I10315" s="35"/>
      <c r="J10315" s="36">
        <v>0</v>
      </c>
    </row>
    <row r="10316" spans="1:10" hidden="1" x14ac:dyDescent="0.25">
      <c r="A10316" s="246"/>
      <c r="B10316" s="241"/>
      <c r="C10316" s="38"/>
      <c r="D10316" s="38"/>
      <c r="E10316" s="199"/>
      <c r="F10316" s="211" t="s">
        <v>13</v>
      </c>
      <c r="G10316" s="65" t="str">
        <f t="shared" si="180"/>
        <v/>
      </c>
      <c r="H10316" s="66"/>
      <c r="I10316" s="67"/>
      <c r="J10316" s="36">
        <v>0</v>
      </c>
    </row>
    <row r="10317" spans="1:10" ht="25.5" hidden="1" x14ac:dyDescent="0.25">
      <c r="A10317" s="246"/>
      <c r="B10317" s="241"/>
      <c r="C10317" s="41" t="s">
        <v>11803</v>
      </c>
      <c r="D10317" s="41" t="s">
        <v>83</v>
      </c>
      <c r="E10317" s="201">
        <v>1</v>
      </c>
      <c r="F10317" s="211">
        <v>140.16299999999998</v>
      </c>
      <c r="G10317" s="65">
        <f t="shared" si="180"/>
        <v>140.16299999999998</v>
      </c>
      <c r="H10317" s="44">
        <f>SUM(G10317:G10317)</f>
        <v>140.16299999999998</v>
      </c>
      <c r="I10317" s="45"/>
      <c r="J10317" s="36">
        <v>0</v>
      </c>
    </row>
    <row r="10318" spans="1:10" ht="15.75" hidden="1" thickBot="1" x14ac:dyDescent="0.3">
      <c r="A10318" s="247"/>
      <c r="B10318" s="242"/>
      <c r="C10318" s="46"/>
      <c r="D10318" s="46"/>
      <c r="E10318" s="202"/>
      <c r="F10318" s="217" t="s">
        <v>13</v>
      </c>
      <c r="G10318" s="73" t="str">
        <f t="shared" si="180"/>
        <v/>
      </c>
      <c r="H10318" s="74"/>
      <c r="I10318" s="67"/>
      <c r="J10318" s="36">
        <v>0</v>
      </c>
    </row>
    <row r="10319" spans="1:10" ht="15.75" hidden="1" thickBot="1" x14ac:dyDescent="0.3">
      <c r="A10319" s="237" t="s">
        <v>2506</v>
      </c>
      <c r="B10319" s="240" t="s">
        <v>9974</v>
      </c>
      <c r="C10319" s="31"/>
      <c r="D10319" s="32" t="s">
        <v>18</v>
      </c>
      <c r="E10319" s="197"/>
      <c r="F10319" s="208" t="s">
        <v>13</v>
      </c>
      <c r="G10319" s="33" t="str">
        <f t="shared" si="180"/>
        <v/>
      </c>
      <c r="H10319" s="34"/>
      <c r="I10319" s="35"/>
      <c r="J10319" s="36">
        <v>0</v>
      </c>
    </row>
    <row r="10320" spans="1:10" hidden="1" x14ac:dyDescent="0.25">
      <c r="A10320" s="246"/>
      <c r="B10320" s="241"/>
      <c r="C10320" s="38"/>
      <c r="D10320" s="38"/>
      <c r="E10320" s="199"/>
      <c r="F10320" s="211" t="s">
        <v>13</v>
      </c>
      <c r="G10320" s="65" t="str">
        <f t="shared" si="180"/>
        <v/>
      </c>
      <c r="H10320" s="66"/>
      <c r="I10320" s="67"/>
      <c r="J10320" s="36">
        <v>0</v>
      </c>
    </row>
    <row r="10321" spans="1:10" ht="25.5" hidden="1" x14ac:dyDescent="0.25">
      <c r="A10321" s="246"/>
      <c r="B10321" s="241"/>
      <c r="C10321" s="41" t="s">
        <v>11804</v>
      </c>
      <c r="D10321" s="41" t="s">
        <v>83</v>
      </c>
      <c r="E10321" s="201">
        <v>1</v>
      </c>
      <c r="F10321" s="211">
        <v>80.132499999999993</v>
      </c>
      <c r="G10321" s="65">
        <f t="shared" si="180"/>
        <v>80.132499999999993</v>
      </c>
      <c r="H10321" s="44">
        <f>SUM(G10321:G10321)</f>
        <v>80.132499999999993</v>
      </c>
      <c r="I10321" s="45"/>
      <c r="J10321" s="36">
        <v>0</v>
      </c>
    </row>
    <row r="10322" spans="1:10" ht="15.75" hidden="1" thickBot="1" x14ac:dyDescent="0.3">
      <c r="A10322" s="247"/>
      <c r="B10322" s="242"/>
      <c r="C10322" s="46"/>
      <c r="D10322" s="46"/>
      <c r="E10322" s="202"/>
      <c r="F10322" s="217" t="s">
        <v>13</v>
      </c>
      <c r="G10322" s="73" t="str">
        <f t="shared" si="180"/>
        <v/>
      </c>
      <c r="H10322" s="74"/>
      <c r="I10322" s="67"/>
      <c r="J10322" s="36">
        <v>0</v>
      </c>
    </row>
    <row r="10323" spans="1:10" ht="15.75" hidden="1" thickBot="1" x14ac:dyDescent="0.3">
      <c r="A10323" s="237" t="s">
        <v>2507</v>
      </c>
      <c r="B10323" s="240" t="s">
        <v>9975</v>
      </c>
      <c r="C10323" s="31"/>
      <c r="D10323" s="32" t="s">
        <v>18</v>
      </c>
      <c r="E10323" s="197"/>
      <c r="F10323" s="208" t="s">
        <v>13</v>
      </c>
      <c r="G10323" s="33" t="str">
        <f t="shared" si="180"/>
        <v/>
      </c>
      <c r="H10323" s="34"/>
      <c r="I10323" s="35"/>
      <c r="J10323" s="36">
        <v>0</v>
      </c>
    </row>
    <row r="10324" spans="1:10" hidden="1" x14ac:dyDescent="0.25">
      <c r="A10324" s="246"/>
      <c r="B10324" s="241"/>
      <c r="C10324" s="38"/>
      <c r="D10324" s="38"/>
      <c r="E10324" s="199"/>
      <c r="F10324" s="211" t="s">
        <v>13</v>
      </c>
      <c r="G10324" s="65" t="str">
        <f t="shared" si="180"/>
        <v/>
      </c>
      <c r="H10324" s="66"/>
      <c r="I10324" s="67"/>
      <c r="J10324" s="36">
        <v>0</v>
      </c>
    </row>
    <row r="10325" spans="1:10" ht="25.5" hidden="1" x14ac:dyDescent="0.25">
      <c r="A10325" s="246"/>
      <c r="B10325" s="241"/>
      <c r="C10325" s="41" t="s">
        <v>11805</v>
      </c>
      <c r="D10325" s="41" t="s">
        <v>83</v>
      </c>
      <c r="E10325" s="201">
        <v>1</v>
      </c>
      <c r="F10325" s="211">
        <v>93.43249999999999</v>
      </c>
      <c r="G10325" s="65">
        <f t="shared" si="180"/>
        <v>93.43249999999999</v>
      </c>
      <c r="H10325" s="44">
        <f>SUM(G10325:G10325)</f>
        <v>93.43249999999999</v>
      </c>
      <c r="I10325" s="45"/>
      <c r="J10325" s="36">
        <v>0</v>
      </c>
    </row>
    <row r="10326" spans="1:10" ht="15.75" hidden="1" thickBot="1" x14ac:dyDescent="0.3">
      <c r="A10326" s="247"/>
      <c r="B10326" s="242"/>
      <c r="C10326" s="46"/>
      <c r="D10326" s="46"/>
      <c r="E10326" s="202"/>
      <c r="F10326" s="217" t="s">
        <v>13</v>
      </c>
      <c r="G10326" s="73" t="str">
        <f t="shared" si="180"/>
        <v/>
      </c>
      <c r="H10326" s="74"/>
      <c r="I10326" s="67"/>
      <c r="J10326" s="36">
        <v>0</v>
      </c>
    </row>
    <row r="10327" spans="1:10" ht="15.75" hidden="1" thickBot="1" x14ac:dyDescent="0.3">
      <c r="A10327" s="237" t="s">
        <v>2508</v>
      </c>
      <c r="B10327" s="240" t="s">
        <v>9976</v>
      </c>
      <c r="C10327" s="31"/>
      <c r="D10327" s="32" t="s">
        <v>18</v>
      </c>
      <c r="E10327" s="197"/>
      <c r="F10327" s="208" t="s">
        <v>13</v>
      </c>
      <c r="G10327" s="33" t="str">
        <f t="shared" si="180"/>
        <v/>
      </c>
      <c r="H10327" s="34"/>
      <c r="I10327" s="35"/>
      <c r="J10327" s="36">
        <v>0</v>
      </c>
    </row>
    <row r="10328" spans="1:10" hidden="1" x14ac:dyDescent="0.25">
      <c r="A10328" s="246"/>
      <c r="B10328" s="241"/>
      <c r="C10328" s="38"/>
      <c r="D10328" s="38"/>
      <c r="E10328" s="199"/>
      <c r="F10328" s="211" t="s">
        <v>13</v>
      </c>
      <c r="G10328" s="65" t="str">
        <f t="shared" si="180"/>
        <v/>
      </c>
      <c r="H10328" s="66"/>
      <c r="I10328" s="67"/>
      <c r="J10328" s="36">
        <v>0</v>
      </c>
    </row>
    <row r="10329" spans="1:10" ht="25.5" hidden="1" x14ac:dyDescent="0.25">
      <c r="A10329" s="246"/>
      <c r="B10329" s="241"/>
      <c r="C10329" s="41" t="s">
        <v>11806</v>
      </c>
      <c r="D10329" s="41" t="s">
        <v>83</v>
      </c>
      <c r="E10329" s="201">
        <v>1</v>
      </c>
      <c r="F10329" s="211">
        <v>85.509500000000003</v>
      </c>
      <c r="G10329" s="65">
        <f t="shared" si="180"/>
        <v>85.509500000000003</v>
      </c>
      <c r="H10329" s="44">
        <f>SUM(G10329:G10329)</f>
        <v>85.509500000000003</v>
      </c>
      <c r="I10329" s="45"/>
      <c r="J10329" s="36">
        <v>0</v>
      </c>
    </row>
    <row r="10330" spans="1:10" ht="15.75" hidden="1" thickBot="1" x14ac:dyDescent="0.3">
      <c r="A10330" s="247"/>
      <c r="B10330" s="242"/>
      <c r="C10330" s="46"/>
      <c r="D10330" s="46"/>
      <c r="E10330" s="202"/>
      <c r="F10330" s="217" t="s">
        <v>13</v>
      </c>
      <c r="G10330" s="73" t="str">
        <f t="shared" si="180"/>
        <v/>
      </c>
      <c r="H10330" s="74"/>
      <c r="I10330" s="67"/>
      <c r="J10330" s="36">
        <v>0</v>
      </c>
    </row>
    <row r="10331" spans="1:10" ht="15.75" hidden="1" thickBot="1" x14ac:dyDescent="0.3">
      <c r="A10331" s="237" t="s">
        <v>2509</v>
      </c>
      <c r="B10331" s="240" t="s">
        <v>9999</v>
      </c>
      <c r="C10331" s="31"/>
      <c r="D10331" s="32" t="s">
        <v>18</v>
      </c>
      <c r="E10331" s="197"/>
      <c r="F10331" s="208" t="s">
        <v>13</v>
      </c>
      <c r="G10331" s="33" t="str">
        <f t="shared" si="180"/>
        <v/>
      </c>
      <c r="H10331" s="34"/>
      <c r="I10331" s="35"/>
      <c r="J10331" s="36">
        <v>0</v>
      </c>
    </row>
    <row r="10332" spans="1:10" hidden="1" x14ac:dyDescent="0.25">
      <c r="A10332" s="246"/>
      <c r="B10332" s="241"/>
      <c r="C10332" s="38"/>
      <c r="D10332" s="38"/>
      <c r="E10332" s="199"/>
      <c r="F10332" s="211" t="s">
        <v>13</v>
      </c>
      <c r="G10332" s="65" t="str">
        <f t="shared" si="180"/>
        <v/>
      </c>
      <c r="H10332" s="66"/>
      <c r="I10332" s="67"/>
      <c r="J10332" s="36">
        <v>0</v>
      </c>
    </row>
    <row r="10333" spans="1:10" ht="25.5" hidden="1" x14ac:dyDescent="0.25">
      <c r="A10333" s="246"/>
      <c r="B10333" s="241"/>
      <c r="C10333" s="41" t="s">
        <v>11807</v>
      </c>
      <c r="D10333" s="41" t="s">
        <v>83</v>
      </c>
      <c r="E10333" s="201">
        <v>1</v>
      </c>
      <c r="F10333" s="211">
        <v>6.4504999999999999</v>
      </c>
      <c r="G10333" s="65">
        <f t="shared" si="180"/>
        <v>6.4504999999999999</v>
      </c>
      <c r="H10333" s="44">
        <f>SUM(G10333:G10333)</f>
        <v>6.4504999999999999</v>
      </c>
      <c r="I10333" s="45"/>
      <c r="J10333" s="36">
        <v>0</v>
      </c>
    </row>
    <row r="10334" spans="1:10" ht="15.75" hidden="1" thickBot="1" x14ac:dyDescent="0.3">
      <c r="A10334" s="247"/>
      <c r="B10334" s="242"/>
      <c r="C10334" s="46"/>
      <c r="D10334" s="46"/>
      <c r="E10334" s="202"/>
      <c r="F10334" s="217" t="s">
        <v>13</v>
      </c>
      <c r="G10334" s="73" t="str">
        <f t="shared" si="180"/>
        <v/>
      </c>
      <c r="H10334" s="74"/>
      <c r="I10334" s="67"/>
      <c r="J10334" s="36">
        <v>0</v>
      </c>
    </row>
    <row r="10335" spans="1:10" ht="15.75" hidden="1" thickBot="1" x14ac:dyDescent="0.3">
      <c r="A10335" s="237" t="s">
        <v>2510</v>
      </c>
      <c r="B10335" s="240" t="s">
        <v>10000</v>
      </c>
      <c r="C10335" s="31"/>
      <c r="D10335" s="32" t="s">
        <v>18</v>
      </c>
      <c r="E10335" s="197"/>
      <c r="F10335" s="208" t="s">
        <v>13</v>
      </c>
      <c r="G10335" s="33" t="str">
        <f t="shared" si="180"/>
        <v/>
      </c>
      <c r="H10335" s="34"/>
      <c r="I10335" s="35"/>
      <c r="J10335" s="36">
        <v>0</v>
      </c>
    </row>
    <row r="10336" spans="1:10" hidden="1" x14ac:dyDescent="0.25">
      <c r="A10336" s="246"/>
      <c r="B10336" s="241"/>
      <c r="C10336" s="38"/>
      <c r="D10336" s="38"/>
      <c r="E10336" s="199"/>
      <c r="F10336" s="211" t="s">
        <v>13</v>
      </c>
      <c r="G10336" s="65" t="str">
        <f t="shared" si="180"/>
        <v/>
      </c>
      <c r="H10336" s="66"/>
      <c r="I10336" s="67"/>
      <c r="J10336" s="36">
        <v>0</v>
      </c>
    </row>
    <row r="10337" spans="1:10" ht="25.5" hidden="1" x14ac:dyDescent="0.25">
      <c r="A10337" s="246"/>
      <c r="B10337" s="241"/>
      <c r="C10337" s="41" t="s">
        <v>11808</v>
      </c>
      <c r="D10337" s="41" t="s">
        <v>83</v>
      </c>
      <c r="E10337" s="201">
        <v>1</v>
      </c>
      <c r="F10337" s="211">
        <v>18.391999999999999</v>
      </c>
      <c r="G10337" s="65">
        <f t="shared" si="180"/>
        <v>18.391999999999999</v>
      </c>
      <c r="H10337" s="44">
        <f>SUM(G10337:G10337)</f>
        <v>18.391999999999999</v>
      </c>
      <c r="I10337" s="45"/>
      <c r="J10337" s="36">
        <v>0</v>
      </c>
    </row>
    <row r="10338" spans="1:10" ht="15.75" hidden="1" thickBot="1" x14ac:dyDescent="0.3">
      <c r="A10338" s="247"/>
      <c r="B10338" s="242"/>
      <c r="C10338" s="46"/>
      <c r="D10338" s="46"/>
      <c r="E10338" s="202"/>
      <c r="F10338" s="217" t="s">
        <v>13</v>
      </c>
      <c r="G10338" s="73" t="str">
        <f t="shared" si="180"/>
        <v/>
      </c>
      <c r="H10338" s="74"/>
      <c r="I10338" s="67"/>
      <c r="J10338" s="36">
        <v>0</v>
      </c>
    </row>
    <row r="10339" spans="1:10" ht="15.75" hidden="1" thickBot="1" x14ac:dyDescent="0.3">
      <c r="A10339" s="237" t="s">
        <v>2511</v>
      </c>
      <c r="B10339" s="240" t="s">
        <v>10001</v>
      </c>
      <c r="C10339" s="31"/>
      <c r="D10339" s="32" t="s">
        <v>18</v>
      </c>
      <c r="E10339" s="197"/>
      <c r="F10339" s="208" t="s">
        <v>13</v>
      </c>
      <c r="G10339" s="33" t="str">
        <f t="shared" si="180"/>
        <v/>
      </c>
      <c r="H10339" s="34"/>
      <c r="I10339" s="35"/>
      <c r="J10339" s="36">
        <v>0</v>
      </c>
    </row>
    <row r="10340" spans="1:10" hidden="1" x14ac:dyDescent="0.25">
      <c r="A10340" s="246"/>
      <c r="B10340" s="241"/>
      <c r="C10340" s="38"/>
      <c r="D10340" s="38"/>
      <c r="E10340" s="199"/>
      <c r="F10340" s="211" t="s">
        <v>13</v>
      </c>
      <c r="G10340" s="65" t="str">
        <f t="shared" si="180"/>
        <v/>
      </c>
      <c r="H10340" s="66"/>
      <c r="I10340" s="67"/>
      <c r="J10340" s="36">
        <v>0</v>
      </c>
    </row>
    <row r="10341" spans="1:10" ht="25.5" hidden="1" x14ac:dyDescent="0.25">
      <c r="A10341" s="246"/>
      <c r="B10341" s="241"/>
      <c r="C10341" s="41" t="s">
        <v>11809</v>
      </c>
      <c r="D10341" s="41" t="s">
        <v>83</v>
      </c>
      <c r="E10341" s="201">
        <v>1</v>
      </c>
      <c r="F10341" s="211">
        <v>13.413999999999998</v>
      </c>
      <c r="G10341" s="65">
        <f t="shared" si="180"/>
        <v>13.413999999999998</v>
      </c>
      <c r="H10341" s="44">
        <f>SUM(G10341:G10341)</f>
        <v>13.413999999999998</v>
      </c>
      <c r="I10341" s="45"/>
      <c r="J10341" s="36">
        <v>0</v>
      </c>
    </row>
    <row r="10342" spans="1:10" ht="15.75" hidden="1" thickBot="1" x14ac:dyDescent="0.3">
      <c r="A10342" s="247"/>
      <c r="B10342" s="242"/>
      <c r="C10342" s="46"/>
      <c r="D10342" s="46"/>
      <c r="E10342" s="202"/>
      <c r="F10342" s="217" t="s">
        <v>13</v>
      </c>
      <c r="G10342" s="73" t="str">
        <f t="shared" si="180"/>
        <v/>
      </c>
      <c r="H10342" s="74"/>
      <c r="I10342" s="67"/>
      <c r="J10342" s="36">
        <v>0</v>
      </c>
    </row>
    <row r="10343" spans="1:10" ht="15.75" hidden="1" thickBot="1" x14ac:dyDescent="0.3">
      <c r="A10343" s="237" t="s">
        <v>2512</v>
      </c>
      <c r="B10343" s="240" t="s">
        <v>10002</v>
      </c>
      <c r="C10343" s="31"/>
      <c r="D10343" s="32" t="s">
        <v>18</v>
      </c>
      <c r="E10343" s="197"/>
      <c r="F10343" s="208" t="s">
        <v>13</v>
      </c>
      <c r="G10343" s="33" t="str">
        <f t="shared" si="180"/>
        <v/>
      </c>
      <c r="H10343" s="34"/>
      <c r="I10343" s="35"/>
      <c r="J10343" s="36">
        <v>0</v>
      </c>
    </row>
    <row r="10344" spans="1:10" hidden="1" x14ac:dyDescent="0.25">
      <c r="A10344" s="246"/>
      <c r="B10344" s="241"/>
      <c r="C10344" s="38"/>
      <c r="D10344" s="38"/>
      <c r="E10344" s="199"/>
      <c r="F10344" s="211" t="s">
        <v>13</v>
      </c>
      <c r="G10344" s="65" t="str">
        <f t="shared" si="180"/>
        <v/>
      </c>
      <c r="H10344" s="66"/>
      <c r="I10344" s="67"/>
      <c r="J10344" s="36">
        <v>0</v>
      </c>
    </row>
    <row r="10345" spans="1:10" ht="25.5" hidden="1" x14ac:dyDescent="0.25">
      <c r="A10345" s="246"/>
      <c r="B10345" s="241"/>
      <c r="C10345" s="41" t="s">
        <v>11810</v>
      </c>
      <c r="D10345" s="41" t="s">
        <v>83</v>
      </c>
      <c r="E10345" s="201">
        <v>1</v>
      </c>
      <c r="F10345" s="211">
        <v>14.9245</v>
      </c>
      <c r="G10345" s="65">
        <f t="shared" si="180"/>
        <v>14.9245</v>
      </c>
      <c r="H10345" s="44">
        <f>SUM(G10345:G10345)</f>
        <v>14.9245</v>
      </c>
      <c r="I10345" s="45"/>
      <c r="J10345" s="36">
        <v>0</v>
      </c>
    </row>
    <row r="10346" spans="1:10" ht="15.75" hidden="1" thickBot="1" x14ac:dyDescent="0.3">
      <c r="A10346" s="247"/>
      <c r="B10346" s="242"/>
      <c r="C10346" s="46"/>
      <c r="D10346" s="46"/>
      <c r="E10346" s="202"/>
      <c r="F10346" s="217" t="s">
        <v>13</v>
      </c>
      <c r="G10346" s="73" t="str">
        <f t="shared" si="180"/>
        <v/>
      </c>
      <c r="H10346" s="74"/>
      <c r="I10346" s="67"/>
      <c r="J10346" s="36">
        <v>0</v>
      </c>
    </row>
    <row r="10347" spans="1:10" ht="15.75" hidden="1" thickBot="1" x14ac:dyDescent="0.3">
      <c r="A10347" s="237" t="s">
        <v>2513</v>
      </c>
      <c r="B10347" s="240" t="s">
        <v>10003</v>
      </c>
      <c r="C10347" s="31"/>
      <c r="D10347" s="32" t="s">
        <v>18</v>
      </c>
      <c r="E10347" s="197"/>
      <c r="F10347" s="208" t="s">
        <v>13</v>
      </c>
      <c r="G10347" s="33" t="str">
        <f t="shared" si="180"/>
        <v/>
      </c>
      <c r="H10347" s="34"/>
      <c r="I10347" s="35"/>
      <c r="J10347" s="36">
        <v>0</v>
      </c>
    </row>
    <row r="10348" spans="1:10" hidden="1" x14ac:dyDescent="0.25">
      <c r="A10348" s="246"/>
      <c r="B10348" s="241"/>
      <c r="C10348" s="38"/>
      <c r="D10348" s="38"/>
      <c r="E10348" s="199"/>
      <c r="F10348" s="211" t="s">
        <v>13</v>
      </c>
      <c r="G10348" s="65" t="str">
        <f t="shared" si="180"/>
        <v/>
      </c>
      <c r="H10348" s="66"/>
      <c r="I10348" s="67"/>
      <c r="J10348" s="36">
        <v>0</v>
      </c>
    </row>
    <row r="10349" spans="1:10" ht="25.5" hidden="1" x14ac:dyDescent="0.25">
      <c r="A10349" s="246"/>
      <c r="B10349" s="241"/>
      <c r="C10349" s="41" t="s">
        <v>11811</v>
      </c>
      <c r="D10349" s="41" t="s">
        <v>83</v>
      </c>
      <c r="E10349" s="201">
        <v>1</v>
      </c>
      <c r="F10349" s="211">
        <v>24.966000000000001</v>
      </c>
      <c r="G10349" s="65">
        <f t="shared" si="180"/>
        <v>24.966000000000001</v>
      </c>
      <c r="H10349" s="44">
        <f>SUM(G10349:G10349)</f>
        <v>24.966000000000001</v>
      </c>
      <c r="I10349" s="45"/>
      <c r="J10349" s="36">
        <v>0</v>
      </c>
    </row>
    <row r="10350" spans="1:10" ht="15.75" hidden="1" thickBot="1" x14ac:dyDescent="0.3">
      <c r="A10350" s="247"/>
      <c r="B10350" s="242"/>
      <c r="C10350" s="46"/>
      <c r="D10350" s="46"/>
      <c r="E10350" s="202"/>
      <c r="F10350" s="217" t="s">
        <v>13</v>
      </c>
      <c r="G10350" s="73" t="str">
        <f t="shared" si="180"/>
        <v/>
      </c>
      <c r="H10350" s="74"/>
      <c r="I10350" s="67"/>
      <c r="J10350" s="36">
        <v>0</v>
      </c>
    </row>
    <row r="10351" spans="1:10" ht="15.75" hidden="1" thickBot="1" x14ac:dyDescent="0.3">
      <c r="A10351" s="237" t="s">
        <v>2514</v>
      </c>
      <c r="B10351" s="240" t="s">
        <v>10004</v>
      </c>
      <c r="C10351" s="31"/>
      <c r="D10351" s="32" t="s">
        <v>18</v>
      </c>
      <c r="E10351" s="197"/>
      <c r="F10351" s="208" t="s">
        <v>13</v>
      </c>
      <c r="G10351" s="33" t="str">
        <f t="shared" si="180"/>
        <v/>
      </c>
      <c r="H10351" s="34"/>
      <c r="I10351" s="35"/>
      <c r="J10351" s="36">
        <v>0</v>
      </c>
    </row>
    <row r="10352" spans="1:10" hidden="1" x14ac:dyDescent="0.25">
      <c r="A10352" s="246"/>
      <c r="B10352" s="241"/>
      <c r="C10352" s="38"/>
      <c r="D10352" s="38"/>
      <c r="E10352" s="199"/>
      <c r="F10352" s="211" t="s">
        <v>13</v>
      </c>
      <c r="G10352" s="65" t="str">
        <f t="shared" si="180"/>
        <v/>
      </c>
      <c r="H10352" s="66"/>
      <c r="I10352" s="67"/>
      <c r="J10352" s="36">
        <v>0</v>
      </c>
    </row>
    <row r="10353" spans="1:10" ht="25.5" hidden="1" x14ac:dyDescent="0.25">
      <c r="A10353" s="246"/>
      <c r="B10353" s="241"/>
      <c r="C10353" s="41" t="s">
        <v>11812</v>
      </c>
      <c r="D10353" s="41" t="s">
        <v>83</v>
      </c>
      <c r="E10353" s="201">
        <v>1</v>
      </c>
      <c r="F10353" s="211">
        <v>40.735999999999997</v>
      </c>
      <c r="G10353" s="65">
        <f t="shared" si="180"/>
        <v>40.735999999999997</v>
      </c>
      <c r="H10353" s="44">
        <f>SUM(G10353:G10353)</f>
        <v>40.735999999999997</v>
      </c>
      <c r="I10353" s="45"/>
      <c r="J10353" s="36">
        <v>0</v>
      </c>
    </row>
    <row r="10354" spans="1:10" ht="15.75" hidden="1" thickBot="1" x14ac:dyDescent="0.3">
      <c r="A10354" s="247"/>
      <c r="B10354" s="242"/>
      <c r="C10354" s="46"/>
      <c r="D10354" s="46"/>
      <c r="E10354" s="202"/>
      <c r="F10354" s="217" t="s">
        <v>13</v>
      </c>
      <c r="G10354" s="73" t="str">
        <f t="shared" si="180"/>
        <v/>
      </c>
      <c r="H10354" s="74"/>
      <c r="I10354" s="67"/>
      <c r="J10354" s="36">
        <v>0</v>
      </c>
    </row>
    <row r="10355" spans="1:10" ht="15.75" hidden="1" thickBot="1" x14ac:dyDescent="0.3">
      <c r="A10355" s="237" t="s">
        <v>2515</v>
      </c>
      <c r="B10355" s="240" t="s">
        <v>10005</v>
      </c>
      <c r="C10355" s="31"/>
      <c r="D10355" s="32" t="s">
        <v>18</v>
      </c>
      <c r="E10355" s="197"/>
      <c r="F10355" s="208" t="s">
        <v>13</v>
      </c>
      <c r="G10355" s="33" t="str">
        <f t="shared" si="180"/>
        <v/>
      </c>
      <c r="H10355" s="34"/>
      <c r="I10355" s="35"/>
      <c r="J10355" s="36">
        <v>0</v>
      </c>
    </row>
    <row r="10356" spans="1:10" hidden="1" x14ac:dyDescent="0.25">
      <c r="A10356" s="246"/>
      <c r="B10356" s="241"/>
      <c r="C10356" s="38"/>
      <c r="D10356" s="38"/>
      <c r="E10356" s="199"/>
      <c r="F10356" s="211" t="s">
        <v>13</v>
      </c>
      <c r="G10356" s="65" t="str">
        <f t="shared" si="180"/>
        <v/>
      </c>
      <c r="H10356" s="66"/>
      <c r="I10356" s="67"/>
      <c r="J10356" s="36">
        <v>0</v>
      </c>
    </row>
    <row r="10357" spans="1:10" ht="25.5" hidden="1" x14ac:dyDescent="0.25">
      <c r="A10357" s="246"/>
      <c r="B10357" s="241"/>
      <c r="C10357" s="41" t="s">
        <v>11813</v>
      </c>
      <c r="D10357" s="41" t="s">
        <v>83</v>
      </c>
      <c r="E10357" s="201">
        <v>1</v>
      </c>
      <c r="F10357" s="211">
        <v>54.396999999999998</v>
      </c>
      <c r="G10357" s="65">
        <f t="shared" si="180"/>
        <v>54.396999999999998</v>
      </c>
      <c r="H10357" s="44">
        <f>SUM(G10357:G10357)</f>
        <v>54.396999999999998</v>
      </c>
      <c r="I10357" s="45"/>
      <c r="J10357" s="36">
        <v>0</v>
      </c>
    </row>
    <row r="10358" spans="1:10" ht="15.75" hidden="1" thickBot="1" x14ac:dyDescent="0.3">
      <c r="A10358" s="247"/>
      <c r="B10358" s="242"/>
      <c r="C10358" s="46"/>
      <c r="D10358" s="46"/>
      <c r="E10358" s="202"/>
      <c r="F10358" s="217" t="s">
        <v>13</v>
      </c>
      <c r="G10358" s="73" t="str">
        <f t="shared" si="180"/>
        <v/>
      </c>
      <c r="H10358" s="74"/>
      <c r="I10358" s="67"/>
      <c r="J10358" s="36">
        <v>0</v>
      </c>
    </row>
    <row r="10359" spans="1:10" ht="15.75" hidden="1" thickBot="1" x14ac:dyDescent="0.3">
      <c r="A10359" s="237" t="s">
        <v>2516</v>
      </c>
      <c r="B10359" s="240" t="s">
        <v>10006</v>
      </c>
      <c r="C10359" s="31"/>
      <c r="D10359" s="32" t="s">
        <v>18</v>
      </c>
      <c r="E10359" s="197"/>
      <c r="F10359" s="208" t="s">
        <v>13</v>
      </c>
      <c r="G10359" s="33" t="str">
        <f t="shared" si="180"/>
        <v/>
      </c>
      <c r="H10359" s="34"/>
      <c r="I10359" s="35"/>
      <c r="J10359" s="36">
        <v>0</v>
      </c>
    </row>
    <row r="10360" spans="1:10" hidden="1" x14ac:dyDescent="0.25">
      <c r="A10360" s="246"/>
      <c r="B10360" s="241"/>
      <c r="C10360" s="38"/>
      <c r="D10360" s="38"/>
      <c r="E10360" s="199"/>
      <c r="F10360" s="211" t="s">
        <v>13</v>
      </c>
      <c r="G10360" s="65" t="str">
        <f t="shared" si="180"/>
        <v/>
      </c>
      <c r="H10360" s="66"/>
      <c r="I10360" s="67"/>
      <c r="J10360" s="36">
        <v>0</v>
      </c>
    </row>
    <row r="10361" spans="1:10" ht="25.5" hidden="1" x14ac:dyDescent="0.25">
      <c r="A10361" s="246"/>
      <c r="B10361" s="241"/>
      <c r="C10361" s="41" t="s">
        <v>11814</v>
      </c>
      <c r="D10361" s="41" t="s">
        <v>83</v>
      </c>
      <c r="E10361" s="201">
        <v>1</v>
      </c>
      <c r="F10361" s="211">
        <v>87.409499999999994</v>
      </c>
      <c r="G10361" s="65">
        <f t="shared" si="180"/>
        <v>87.409499999999994</v>
      </c>
      <c r="H10361" s="44">
        <f>SUM(G10361:G10361)</f>
        <v>87.409499999999994</v>
      </c>
      <c r="I10361" s="45"/>
      <c r="J10361" s="36">
        <v>0</v>
      </c>
    </row>
    <row r="10362" spans="1:10" ht="15.75" hidden="1" thickBot="1" x14ac:dyDescent="0.3">
      <c r="A10362" s="247"/>
      <c r="B10362" s="242"/>
      <c r="C10362" s="46"/>
      <c r="D10362" s="46"/>
      <c r="E10362" s="202"/>
      <c r="F10362" s="217" t="s">
        <v>13</v>
      </c>
      <c r="G10362" s="73" t="str">
        <f t="shared" si="180"/>
        <v/>
      </c>
      <c r="H10362" s="74"/>
      <c r="I10362" s="67"/>
      <c r="J10362" s="36">
        <v>0</v>
      </c>
    </row>
    <row r="10363" spans="1:10" ht="15.75" hidden="1" thickBot="1" x14ac:dyDescent="0.3">
      <c r="A10363" s="237" t="s">
        <v>2517</v>
      </c>
      <c r="B10363" s="240" t="s">
        <v>10007</v>
      </c>
      <c r="C10363" s="31"/>
      <c r="D10363" s="32" t="s">
        <v>18</v>
      </c>
      <c r="E10363" s="197"/>
      <c r="F10363" s="208" t="s">
        <v>13</v>
      </c>
      <c r="G10363" s="33" t="str">
        <f t="shared" si="180"/>
        <v/>
      </c>
      <c r="H10363" s="34"/>
      <c r="I10363" s="35"/>
      <c r="J10363" s="36">
        <v>0</v>
      </c>
    </row>
    <row r="10364" spans="1:10" hidden="1" x14ac:dyDescent="0.25">
      <c r="A10364" s="246"/>
      <c r="B10364" s="241"/>
      <c r="C10364" s="38"/>
      <c r="D10364" s="38"/>
      <c r="E10364" s="199"/>
      <c r="F10364" s="211" t="s">
        <v>13</v>
      </c>
      <c r="G10364" s="65" t="str">
        <f t="shared" si="180"/>
        <v/>
      </c>
      <c r="H10364" s="66"/>
      <c r="I10364" s="67"/>
      <c r="J10364" s="36">
        <v>0</v>
      </c>
    </row>
    <row r="10365" spans="1:10" ht="25.5" hidden="1" x14ac:dyDescent="0.25">
      <c r="A10365" s="246"/>
      <c r="B10365" s="241"/>
      <c r="C10365" s="41" t="s">
        <v>11815</v>
      </c>
      <c r="D10365" s="41" t="s">
        <v>83</v>
      </c>
      <c r="E10365" s="201">
        <v>1</v>
      </c>
      <c r="F10365" s="211">
        <v>19.664999999999999</v>
      </c>
      <c r="G10365" s="65">
        <f t="shared" si="180"/>
        <v>19.664999999999999</v>
      </c>
      <c r="H10365" s="44">
        <f>SUM(G10365:G10365)</f>
        <v>19.664999999999999</v>
      </c>
      <c r="I10365" s="45"/>
      <c r="J10365" s="36">
        <v>0</v>
      </c>
    </row>
    <row r="10366" spans="1:10" ht="15.75" hidden="1" thickBot="1" x14ac:dyDescent="0.3">
      <c r="A10366" s="247"/>
      <c r="B10366" s="242"/>
      <c r="C10366" s="46"/>
      <c r="D10366" s="46"/>
      <c r="E10366" s="202"/>
      <c r="F10366" s="217" t="s">
        <v>13</v>
      </c>
      <c r="G10366" s="73" t="str">
        <f t="shared" si="180"/>
        <v/>
      </c>
      <c r="H10366" s="74"/>
      <c r="I10366" s="67"/>
      <c r="J10366" s="36">
        <v>0</v>
      </c>
    </row>
    <row r="10367" spans="1:10" ht="15.75" hidden="1" thickBot="1" x14ac:dyDescent="0.3">
      <c r="A10367" s="237" t="s">
        <v>2518</v>
      </c>
      <c r="B10367" s="240" t="s">
        <v>10008</v>
      </c>
      <c r="C10367" s="31"/>
      <c r="D10367" s="32" t="s">
        <v>18</v>
      </c>
      <c r="E10367" s="197"/>
      <c r="F10367" s="208" t="s">
        <v>13</v>
      </c>
      <c r="G10367" s="33" t="str">
        <f t="shared" si="180"/>
        <v/>
      </c>
      <c r="H10367" s="34"/>
      <c r="I10367" s="35"/>
      <c r="J10367" s="36">
        <v>0</v>
      </c>
    </row>
    <row r="10368" spans="1:10" hidden="1" x14ac:dyDescent="0.25">
      <c r="A10368" s="246"/>
      <c r="B10368" s="241"/>
      <c r="C10368" s="38"/>
      <c r="D10368" s="38"/>
      <c r="E10368" s="199"/>
      <c r="F10368" s="211" t="s">
        <v>13</v>
      </c>
      <c r="G10368" s="65" t="str">
        <f t="shared" si="180"/>
        <v/>
      </c>
      <c r="H10368" s="66"/>
      <c r="I10368" s="67"/>
      <c r="J10368" s="36">
        <v>0</v>
      </c>
    </row>
    <row r="10369" spans="1:10" ht="25.5" hidden="1" x14ac:dyDescent="0.25">
      <c r="A10369" s="246"/>
      <c r="B10369" s="241"/>
      <c r="C10369" s="41" t="s">
        <v>11816</v>
      </c>
      <c r="D10369" s="41" t="s">
        <v>83</v>
      </c>
      <c r="E10369" s="201">
        <v>1</v>
      </c>
      <c r="F10369" s="211">
        <v>25.317499999999999</v>
      </c>
      <c r="G10369" s="65">
        <f t="shared" si="180"/>
        <v>25.317499999999999</v>
      </c>
      <c r="H10369" s="44">
        <f>SUM(G10369:G10369)</f>
        <v>25.317499999999999</v>
      </c>
      <c r="I10369" s="45"/>
      <c r="J10369" s="36">
        <v>0</v>
      </c>
    </row>
    <row r="10370" spans="1:10" ht="15.75" hidden="1" thickBot="1" x14ac:dyDescent="0.3">
      <c r="A10370" s="247"/>
      <c r="B10370" s="242"/>
      <c r="C10370" s="46"/>
      <c r="D10370" s="46"/>
      <c r="E10370" s="202"/>
      <c r="F10370" s="217" t="s">
        <v>13</v>
      </c>
      <c r="G10370" s="73" t="str">
        <f t="shared" si="180"/>
        <v/>
      </c>
      <c r="H10370" s="74"/>
      <c r="I10370" s="67"/>
      <c r="J10370" s="36">
        <v>0</v>
      </c>
    </row>
    <row r="10371" spans="1:10" ht="15.75" hidden="1" thickBot="1" x14ac:dyDescent="0.3">
      <c r="A10371" s="237" t="s">
        <v>2519</v>
      </c>
      <c r="B10371" s="240" t="s">
        <v>10009</v>
      </c>
      <c r="C10371" s="31"/>
      <c r="D10371" s="32" t="s">
        <v>18</v>
      </c>
      <c r="E10371" s="197"/>
      <c r="F10371" s="208" t="s">
        <v>13</v>
      </c>
      <c r="G10371" s="33" t="str">
        <f t="shared" si="180"/>
        <v/>
      </c>
      <c r="H10371" s="34"/>
      <c r="I10371" s="35"/>
      <c r="J10371" s="36">
        <v>0</v>
      </c>
    </row>
    <row r="10372" spans="1:10" hidden="1" x14ac:dyDescent="0.25">
      <c r="A10372" s="246"/>
      <c r="B10372" s="241"/>
      <c r="C10372" s="38"/>
      <c r="D10372" s="38"/>
      <c r="E10372" s="199"/>
      <c r="F10372" s="211" t="s">
        <v>13</v>
      </c>
      <c r="G10372" s="65" t="str">
        <f t="shared" si="180"/>
        <v/>
      </c>
      <c r="H10372" s="66"/>
      <c r="I10372" s="67"/>
      <c r="J10372" s="36">
        <v>0</v>
      </c>
    </row>
    <row r="10373" spans="1:10" ht="25.5" hidden="1" x14ac:dyDescent="0.25">
      <c r="A10373" s="246"/>
      <c r="B10373" s="241"/>
      <c r="C10373" s="41" t="s">
        <v>11817</v>
      </c>
      <c r="D10373" s="41" t="s">
        <v>83</v>
      </c>
      <c r="E10373" s="201">
        <v>1</v>
      </c>
      <c r="F10373" s="211">
        <v>40.194499999999998</v>
      </c>
      <c r="G10373" s="65">
        <f t="shared" si="180"/>
        <v>40.194499999999998</v>
      </c>
      <c r="H10373" s="44">
        <f>SUM(G10373:G10373)</f>
        <v>40.194499999999998</v>
      </c>
      <c r="I10373" s="45"/>
      <c r="J10373" s="36">
        <v>0</v>
      </c>
    </row>
    <row r="10374" spans="1:10" ht="15.75" hidden="1" thickBot="1" x14ac:dyDescent="0.3">
      <c r="A10374" s="247"/>
      <c r="B10374" s="242"/>
      <c r="C10374" s="46"/>
      <c r="D10374" s="46"/>
      <c r="E10374" s="202"/>
      <c r="F10374" s="217" t="s">
        <v>13</v>
      </c>
      <c r="G10374" s="73" t="str">
        <f t="shared" ref="G10374:G10437" si="181">IF(ISNUMBER(F10374),E10374*F10374,"")</f>
        <v/>
      </c>
      <c r="H10374" s="74"/>
      <c r="I10374" s="67"/>
      <c r="J10374" s="36">
        <v>0</v>
      </c>
    </row>
    <row r="10375" spans="1:10" ht="15.75" hidden="1" thickBot="1" x14ac:dyDescent="0.3">
      <c r="A10375" s="237" t="s">
        <v>2520</v>
      </c>
      <c r="B10375" s="240" t="s">
        <v>10010</v>
      </c>
      <c r="C10375" s="31"/>
      <c r="D10375" s="32" t="s">
        <v>18</v>
      </c>
      <c r="E10375" s="197"/>
      <c r="F10375" s="208" t="s">
        <v>13</v>
      </c>
      <c r="G10375" s="33" t="str">
        <f t="shared" si="181"/>
        <v/>
      </c>
      <c r="H10375" s="34"/>
      <c r="I10375" s="35"/>
      <c r="J10375" s="36">
        <v>0</v>
      </c>
    </row>
    <row r="10376" spans="1:10" hidden="1" x14ac:dyDescent="0.25">
      <c r="A10376" s="246"/>
      <c r="B10376" s="241"/>
      <c r="C10376" s="38"/>
      <c r="D10376" s="38"/>
      <c r="E10376" s="199"/>
      <c r="F10376" s="211" t="s">
        <v>13</v>
      </c>
      <c r="G10376" s="65" t="str">
        <f t="shared" si="181"/>
        <v/>
      </c>
      <c r="H10376" s="66"/>
      <c r="I10376" s="67"/>
      <c r="J10376" s="36">
        <v>0</v>
      </c>
    </row>
    <row r="10377" spans="1:10" ht="25.5" hidden="1" x14ac:dyDescent="0.25">
      <c r="A10377" s="246"/>
      <c r="B10377" s="241"/>
      <c r="C10377" s="41" t="s">
        <v>11818</v>
      </c>
      <c r="D10377" s="41" t="s">
        <v>83</v>
      </c>
      <c r="E10377" s="201">
        <v>1</v>
      </c>
      <c r="F10377" s="211">
        <v>53.7605</v>
      </c>
      <c r="G10377" s="65">
        <f t="shared" si="181"/>
        <v>53.7605</v>
      </c>
      <c r="H10377" s="44">
        <f>SUM(G10377:G10377)</f>
        <v>53.7605</v>
      </c>
      <c r="I10377" s="45"/>
      <c r="J10377" s="36">
        <v>0</v>
      </c>
    </row>
    <row r="10378" spans="1:10" ht="15.75" hidden="1" thickBot="1" x14ac:dyDescent="0.3">
      <c r="A10378" s="247"/>
      <c r="B10378" s="242"/>
      <c r="C10378" s="46"/>
      <c r="D10378" s="46"/>
      <c r="E10378" s="202"/>
      <c r="F10378" s="217" t="s">
        <v>13</v>
      </c>
      <c r="G10378" s="73" t="str">
        <f t="shared" si="181"/>
        <v/>
      </c>
      <c r="H10378" s="74"/>
      <c r="I10378" s="67"/>
      <c r="J10378" s="36">
        <v>0</v>
      </c>
    </row>
    <row r="10379" spans="1:10" ht="15.75" hidden="1" thickBot="1" x14ac:dyDescent="0.3">
      <c r="A10379" s="237" t="s">
        <v>2521</v>
      </c>
      <c r="B10379" s="240" t="s">
        <v>10011</v>
      </c>
      <c r="C10379" s="31"/>
      <c r="D10379" s="32" t="s">
        <v>18</v>
      </c>
      <c r="E10379" s="197"/>
      <c r="F10379" s="208" t="s">
        <v>13</v>
      </c>
      <c r="G10379" s="33" t="str">
        <f t="shared" si="181"/>
        <v/>
      </c>
      <c r="H10379" s="34"/>
      <c r="I10379" s="35"/>
      <c r="J10379" s="36">
        <v>0</v>
      </c>
    </row>
    <row r="10380" spans="1:10" hidden="1" x14ac:dyDescent="0.25">
      <c r="A10380" s="246"/>
      <c r="B10380" s="241"/>
      <c r="C10380" s="38"/>
      <c r="D10380" s="38"/>
      <c r="E10380" s="199"/>
      <c r="F10380" s="211" t="s">
        <v>13</v>
      </c>
      <c r="G10380" s="65" t="str">
        <f t="shared" si="181"/>
        <v/>
      </c>
      <c r="H10380" s="66"/>
      <c r="I10380" s="67"/>
      <c r="J10380" s="36">
        <v>0</v>
      </c>
    </row>
    <row r="10381" spans="1:10" ht="25.5" hidden="1" x14ac:dyDescent="0.25">
      <c r="A10381" s="246"/>
      <c r="B10381" s="241"/>
      <c r="C10381" s="41" t="s">
        <v>11819</v>
      </c>
      <c r="D10381" s="41" t="s">
        <v>83</v>
      </c>
      <c r="E10381" s="201">
        <v>1</v>
      </c>
      <c r="F10381" s="211">
        <v>55.517999999999994</v>
      </c>
      <c r="G10381" s="65">
        <f t="shared" si="181"/>
        <v>55.517999999999994</v>
      </c>
      <c r="H10381" s="44">
        <f>SUM(G10381:G10381)</f>
        <v>55.517999999999994</v>
      </c>
      <c r="I10381" s="45"/>
      <c r="J10381" s="36">
        <v>0</v>
      </c>
    </row>
    <row r="10382" spans="1:10" ht="15.75" hidden="1" thickBot="1" x14ac:dyDescent="0.3">
      <c r="A10382" s="247"/>
      <c r="B10382" s="242"/>
      <c r="C10382" s="46"/>
      <c r="D10382" s="46"/>
      <c r="E10382" s="202"/>
      <c r="F10382" s="217" t="s">
        <v>13</v>
      </c>
      <c r="G10382" s="73" t="str">
        <f t="shared" si="181"/>
        <v/>
      </c>
      <c r="H10382" s="74"/>
      <c r="I10382" s="67"/>
      <c r="J10382" s="36">
        <v>0</v>
      </c>
    </row>
    <row r="10383" spans="1:10" ht="15.75" hidden="1" thickBot="1" x14ac:dyDescent="0.3">
      <c r="A10383" s="237" t="s">
        <v>2522</v>
      </c>
      <c r="B10383" s="240" t="s">
        <v>10024</v>
      </c>
      <c r="C10383" s="31"/>
      <c r="D10383" s="32" t="s">
        <v>18</v>
      </c>
      <c r="E10383" s="197"/>
      <c r="F10383" s="208" t="s">
        <v>13</v>
      </c>
      <c r="G10383" s="33" t="str">
        <f t="shared" si="181"/>
        <v/>
      </c>
      <c r="H10383" s="34"/>
      <c r="I10383" s="35"/>
      <c r="J10383" s="36">
        <v>0</v>
      </c>
    </row>
    <row r="10384" spans="1:10" hidden="1" x14ac:dyDescent="0.25">
      <c r="A10384" s="246"/>
      <c r="B10384" s="241"/>
      <c r="C10384" s="38"/>
      <c r="D10384" s="38"/>
      <c r="E10384" s="199"/>
      <c r="F10384" s="211" t="s">
        <v>13</v>
      </c>
      <c r="G10384" s="65" t="str">
        <f t="shared" si="181"/>
        <v/>
      </c>
      <c r="H10384" s="66"/>
      <c r="I10384" s="67"/>
      <c r="J10384" s="36">
        <v>0</v>
      </c>
    </row>
    <row r="10385" spans="1:10" ht="25.5" hidden="1" x14ac:dyDescent="0.25">
      <c r="A10385" s="246"/>
      <c r="B10385" s="241"/>
      <c r="C10385" s="41" t="s">
        <v>11820</v>
      </c>
      <c r="D10385" s="41" t="s">
        <v>83</v>
      </c>
      <c r="E10385" s="201">
        <v>1</v>
      </c>
      <c r="F10385" s="211">
        <v>19.921499999999998</v>
      </c>
      <c r="G10385" s="65">
        <f t="shared" si="181"/>
        <v>19.921499999999998</v>
      </c>
      <c r="H10385" s="44">
        <f>SUM(G10385:G10385)</f>
        <v>19.921499999999998</v>
      </c>
      <c r="I10385" s="45"/>
      <c r="J10385" s="36">
        <v>0</v>
      </c>
    </row>
    <row r="10386" spans="1:10" ht="15.75" hidden="1" thickBot="1" x14ac:dyDescent="0.3">
      <c r="A10386" s="247"/>
      <c r="B10386" s="242"/>
      <c r="C10386" s="46"/>
      <c r="D10386" s="46"/>
      <c r="E10386" s="202"/>
      <c r="F10386" s="217" t="s">
        <v>13</v>
      </c>
      <c r="G10386" s="73" t="str">
        <f t="shared" si="181"/>
        <v/>
      </c>
      <c r="H10386" s="74"/>
      <c r="I10386" s="67"/>
      <c r="J10386" s="36">
        <v>0</v>
      </c>
    </row>
    <row r="10387" spans="1:10" ht="15.75" hidden="1" thickBot="1" x14ac:dyDescent="0.3">
      <c r="A10387" s="237" t="s">
        <v>2523</v>
      </c>
      <c r="B10387" s="240" t="s">
        <v>10025</v>
      </c>
      <c r="C10387" s="31"/>
      <c r="D10387" s="32" t="s">
        <v>18</v>
      </c>
      <c r="E10387" s="197"/>
      <c r="F10387" s="208" t="s">
        <v>13</v>
      </c>
      <c r="G10387" s="33" t="str">
        <f t="shared" si="181"/>
        <v/>
      </c>
      <c r="H10387" s="34"/>
      <c r="I10387" s="35"/>
      <c r="J10387" s="36">
        <v>0</v>
      </c>
    </row>
    <row r="10388" spans="1:10" hidden="1" x14ac:dyDescent="0.25">
      <c r="A10388" s="246"/>
      <c r="B10388" s="241"/>
      <c r="C10388" s="38"/>
      <c r="D10388" s="38"/>
      <c r="E10388" s="199"/>
      <c r="F10388" s="211" t="s">
        <v>13</v>
      </c>
      <c r="G10388" s="65" t="str">
        <f t="shared" si="181"/>
        <v/>
      </c>
      <c r="H10388" s="66"/>
      <c r="I10388" s="67"/>
      <c r="J10388" s="36">
        <v>0</v>
      </c>
    </row>
    <row r="10389" spans="1:10" ht="25.5" hidden="1" x14ac:dyDescent="0.25">
      <c r="A10389" s="246"/>
      <c r="B10389" s="241"/>
      <c r="C10389" s="41" t="s">
        <v>11821</v>
      </c>
      <c r="D10389" s="41" t="s">
        <v>83</v>
      </c>
      <c r="E10389" s="201">
        <v>1</v>
      </c>
      <c r="F10389" s="211">
        <v>26.257999999999999</v>
      </c>
      <c r="G10389" s="65">
        <f t="shared" si="181"/>
        <v>26.257999999999999</v>
      </c>
      <c r="H10389" s="44">
        <f>SUM(G10389:G10389)</f>
        <v>26.257999999999999</v>
      </c>
      <c r="I10389" s="45"/>
      <c r="J10389" s="36">
        <v>0</v>
      </c>
    </row>
    <row r="10390" spans="1:10" ht="15.75" hidden="1" thickBot="1" x14ac:dyDescent="0.3">
      <c r="A10390" s="247"/>
      <c r="B10390" s="242"/>
      <c r="C10390" s="46"/>
      <c r="D10390" s="46"/>
      <c r="E10390" s="202"/>
      <c r="F10390" s="217" t="s">
        <v>13</v>
      </c>
      <c r="G10390" s="73" t="str">
        <f t="shared" si="181"/>
        <v/>
      </c>
      <c r="H10390" s="74"/>
      <c r="I10390" s="67"/>
      <c r="J10390" s="36">
        <v>0</v>
      </c>
    </row>
    <row r="10391" spans="1:10" ht="15.75" hidden="1" thickBot="1" x14ac:dyDescent="0.3">
      <c r="A10391" s="237" t="s">
        <v>2524</v>
      </c>
      <c r="B10391" s="240" t="s">
        <v>2525</v>
      </c>
      <c r="C10391" s="31"/>
      <c r="D10391" s="32" t="s">
        <v>18</v>
      </c>
      <c r="E10391" s="197"/>
      <c r="F10391" s="208" t="s">
        <v>13</v>
      </c>
      <c r="G10391" s="33" t="str">
        <f t="shared" si="181"/>
        <v/>
      </c>
      <c r="H10391" s="34"/>
      <c r="I10391" s="35"/>
      <c r="J10391" s="36">
        <v>0</v>
      </c>
    </row>
    <row r="10392" spans="1:10" hidden="1" x14ac:dyDescent="0.25">
      <c r="A10392" s="246"/>
      <c r="B10392" s="241"/>
      <c r="C10392" s="38"/>
      <c r="D10392" s="38"/>
      <c r="E10392" s="199"/>
      <c r="F10392" s="211" t="s">
        <v>13</v>
      </c>
      <c r="G10392" s="65" t="str">
        <f t="shared" si="181"/>
        <v/>
      </c>
      <c r="H10392" s="66"/>
      <c r="I10392" s="67"/>
      <c r="J10392" s="36">
        <v>0</v>
      </c>
    </row>
    <row r="10393" spans="1:10" hidden="1" x14ac:dyDescent="0.25">
      <c r="A10393" s="246"/>
      <c r="B10393" s="241"/>
      <c r="C10393" s="41" t="s">
        <v>2525</v>
      </c>
      <c r="D10393" s="41" t="s">
        <v>83</v>
      </c>
      <c r="E10393" s="201">
        <v>1</v>
      </c>
      <c r="F10393" s="211" t="s">
        <v>13</v>
      </c>
      <c r="G10393" s="65" t="str">
        <f t="shared" si="181"/>
        <v/>
      </c>
      <c r="H10393" s="44">
        <f>SUM(G10393:G10393)</f>
        <v>0</v>
      </c>
      <c r="I10393" s="45"/>
      <c r="J10393" s="36">
        <v>0</v>
      </c>
    </row>
    <row r="10394" spans="1:10" ht="15.75" hidden="1" thickBot="1" x14ac:dyDescent="0.3">
      <c r="A10394" s="247"/>
      <c r="B10394" s="242"/>
      <c r="C10394" s="46"/>
      <c r="D10394" s="46"/>
      <c r="E10394" s="202"/>
      <c r="F10394" s="217" t="s">
        <v>13</v>
      </c>
      <c r="G10394" s="73" t="str">
        <f t="shared" si="181"/>
        <v/>
      </c>
      <c r="H10394" s="74"/>
      <c r="I10394" s="67"/>
      <c r="J10394" s="36">
        <v>0</v>
      </c>
    </row>
    <row r="10395" spans="1:10" ht="15.75" hidden="1" thickBot="1" x14ac:dyDescent="0.3">
      <c r="A10395" s="237" t="s">
        <v>2526</v>
      </c>
      <c r="B10395" s="240" t="s">
        <v>2527</v>
      </c>
      <c r="C10395" s="31"/>
      <c r="D10395" s="32" t="s">
        <v>18</v>
      </c>
      <c r="E10395" s="197"/>
      <c r="F10395" s="208" t="s">
        <v>13</v>
      </c>
      <c r="G10395" s="33" t="str">
        <f t="shared" si="181"/>
        <v/>
      </c>
      <c r="H10395" s="34"/>
      <c r="I10395" s="35"/>
      <c r="J10395" s="36">
        <v>0</v>
      </c>
    </row>
    <row r="10396" spans="1:10" hidden="1" x14ac:dyDescent="0.25">
      <c r="A10396" s="246"/>
      <c r="B10396" s="241"/>
      <c r="C10396" s="38"/>
      <c r="D10396" s="38"/>
      <c r="E10396" s="199"/>
      <c r="F10396" s="211" t="s">
        <v>13</v>
      </c>
      <c r="G10396" s="65" t="str">
        <f t="shared" si="181"/>
        <v/>
      </c>
      <c r="H10396" s="66"/>
      <c r="I10396" s="67"/>
      <c r="J10396" s="36">
        <v>0</v>
      </c>
    </row>
    <row r="10397" spans="1:10" hidden="1" x14ac:dyDescent="0.25">
      <c r="A10397" s="246"/>
      <c r="B10397" s="241"/>
      <c r="C10397" s="41" t="s">
        <v>2527</v>
      </c>
      <c r="D10397" s="41" t="s">
        <v>83</v>
      </c>
      <c r="E10397" s="201">
        <v>1</v>
      </c>
      <c r="F10397" s="211" t="s">
        <v>13</v>
      </c>
      <c r="G10397" s="65" t="str">
        <f t="shared" si="181"/>
        <v/>
      </c>
      <c r="H10397" s="44">
        <f>SUM(G10397:G10397)</f>
        <v>0</v>
      </c>
      <c r="I10397" s="45"/>
      <c r="J10397" s="36">
        <v>0</v>
      </c>
    </row>
    <row r="10398" spans="1:10" ht="15.75" hidden="1" thickBot="1" x14ac:dyDescent="0.3">
      <c r="A10398" s="247"/>
      <c r="B10398" s="242"/>
      <c r="C10398" s="46"/>
      <c r="D10398" s="46"/>
      <c r="E10398" s="202"/>
      <c r="F10398" s="217" t="s">
        <v>13</v>
      </c>
      <c r="G10398" s="73" t="str">
        <f t="shared" si="181"/>
        <v/>
      </c>
      <c r="H10398" s="74"/>
      <c r="I10398" s="67"/>
      <c r="J10398" s="36">
        <v>0</v>
      </c>
    </row>
    <row r="10399" spans="1:10" ht="15.75" hidden="1" thickBot="1" x14ac:dyDescent="0.3">
      <c r="A10399" s="237" t="s">
        <v>2528</v>
      </c>
      <c r="B10399" s="240" t="s">
        <v>2529</v>
      </c>
      <c r="C10399" s="31"/>
      <c r="D10399" s="32" t="s">
        <v>18</v>
      </c>
      <c r="E10399" s="197"/>
      <c r="F10399" s="208" t="s">
        <v>13</v>
      </c>
      <c r="G10399" s="33" t="str">
        <f t="shared" si="181"/>
        <v/>
      </c>
      <c r="H10399" s="34"/>
      <c r="I10399" s="35"/>
      <c r="J10399" s="36">
        <v>0</v>
      </c>
    </row>
    <row r="10400" spans="1:10" hidden="1" x14ac:dyDescent="0.25">
      <c r="A10400" s="246"/>
      <c r="B10400" s="241"/>
      <c r="C10400" s="38"/>
      <c r="D10400" s="38"/>
      <c r="E10400" s="199"/>
      <c r="F10400" s="211" t="s">
        <v>13</v>
      </c>
      <c r="G10400" s="65" t="str">
        <f t="shared" si="181"/>
        <v/>
      </c>
      <c r="H10400" s="66"/>
      <c r="I10400" s="67"/>
      <c r="J10400" s="36">
        <v>0</v>
      </c>
    </row>
    <row r="10401" spans="1:10" hidden="1" x14ac:dyDescent="0.25">
      <c r="A10401" s="246"/>
      <c r="B10401" s="241"/>
      <c r="C10401" s="41" t="s">
        <v>2529</v>
      </c>
      <c r="D10401" s="41" t="s">
        <v>83</v>
      </c>
      <c r="E10401" s="201">
        <v>1</v>
      </c>
      <c r="F10401" s="211" t="s">
        <v>13</v>
      </c>
      <c r="G10401" s="65" t="str">
        <f t="shared" si="181"/>
        <v/>
      </c>
      <c r="H10401" s="44">
        <f>SUM(G10401:G10401)</f>
        <v>0</v>
      </c>
      <c r="I10401" s="45"/>
      <c r="J10401" s="36">
        <v>0</v>
      </c>
    </row>
    <row r="10402" spans="1:10" ht="15.75" hidden="1" thickBot="1" x14ac:dyDescent="0.3">
      <c r="A10402" s="247"/>
      <c r="B10402" s="242"/>
      <c r="C10402" s="46"/>
      <c r="D10402" s="46"/>
      <c r="E10402" s="202"/>
      <c r="F10402" s="217" t="s">
        <v>13</v>
      </c>
      <c r="G10402" s="73" t="str">
        <f t="shared" si="181"/>
        <v/>
      </c>
      <c r="H10402" s="74"/>
      <c r="I10402" s="67"/>
      <c r="J10402" s="36">
        <v>0</v>
      </c>
    </row>
    <row r="10403" spans="1:10" ht="15.75" hidden="1" thickBot="1" x14ac:dyDescent="0.3">
      <c r="A10403" s="237" t="s">
        <v>2530</v>
      </c>
      <c r="B10403" s="240" t="s">
        <v>2531</v>
      </c>
      <c r="C10403" s="31"/>
      <c r="D10403" s="32" t="s">
        <v>18</v>
      </c>
      <c r="E10403" s="197"/>
      <c r="F10403" s="208" t="s">
        <v>13</v>
      </c>
      <c r="G10403" s="33" t="str">
        <f t="shared" si="181"/>
        <v/>
      </c>
      <c r="H10403" s="34"/>
      <c r="I10403" s="35"/>
      <c r="J10403" s="36">
        <v>0</v>
      </c>
    </row>
    <row r="10404" spans="1:10" hidden="1" x14ac:dyDescent="0.25">
      <c r="A10404" s="246"/>
      <c r="B10404" s="241"/>
      <c r="C10404" s="38"/>
      <c r="D10404" s="38"/>
      <c r="E10404" s="199"/>
      <c r="F10404" s="211" t="s">
        <v>13</v>
      </c>
      <c r="G10404" s="65" t="str">
        <f t="shared" si="181"/>
        <v/>
      </c>
      <c r="H10404" s="66"/>
      <c r="I10404" s="67"/>
      <c r="J10404" s="36">
        <v>0</v>
      </c>
    </row>
    <row r="10405" spans="1:10" hidden="1" x14ac:dyDescent="0.25">
      <c r="A10405" s="246"/>
      <c r="B10405" s="241"/>
      <c r="C10405" s="41" t="s">
        <v>2531</v>
      </c>
      <c r="D10405" s="41" t="s">
        <v>83</v>
      </c>
      <c r="E10405" s="201">
        <v>1</v>
      </c>
      <c r="F10405" s="211" t="s">
        <v>13</v>
      </c>
      <c r="G10405" s="65" t="str">
        <f t="shared" si="181"/>
        <v/>
      </c>
      <c r="H10405" s="44">
        <f>SUM(G10405:G10405)</f>
        <v>0</v>
      </c>
      <c r="I10405" s="45"/>
      <c r="J10405" s="36">
        <v>0</v>
      </c>
    </row>
    <row r="10406" spans="1:10" ht="15.75" hidden="1" thickBot="1" x14ac:dyDescent="0.3">
      <c r="A10406" s="247"/>
      <c r="B10406" s="242"/>
      <c r="C10406" s="46"/>
      <c r="D10406" s="46"/>
      <c r="E10406" s="202"/>
      <c r="F10406" s="217" t="s">
        <v>13</v>
      </c>
      <c r="G10406" s="73" t="str">
        <f t="shared" si="181"/>
        <v/>
      </c>
      <c r="H10406" s="74"/>
      <c r="I10406" s="67"/>
      <c r="J10406" s="36">
        <v>0</v>
      </c>
    </row>
    <row r="10407" spans="1:10" ht="15.75" hidden="1" thickBot="1" x14ac:dyDescent="0.3">
      <c r="A10407" s="237" t="s">
        <v>2532</v>
      </c>
      <c r="B10407" s="240" t="s">
        <v>2533</v>
      </c>
      <c r="C10407" s="31"/>
      <c r="D10407" s="32" t="s">
        <v>18</v>
      </c>
      <c r="E10407" s="197"/>
      <c r="F10407" s="208" t="s">
        <v>13</v>
      </c>
      <c r="G10407" s="33" t="str">
        <f t="shared" si="181"/>
        <v/>
      </c>
      <c r="H10407" s="34"/>
      <c r="I10407" s="35"/>
      <c r="J10407" s="36">
        <v>0</v>
      </c>
    </row>
    <row r="10408" spans="1:10" hidden="1" x14ac:dyDescent="0.25">
      <c r="A10408" s="246"/>
      <c r="B10408" s="241"/>
      <c r="C10408" s="38"/>
      <c r="D10408" s="38"/>
      <c r="E10408" s="199"/>
      <c r="F10408" s="211" t="s">
        <v>13</v>
      </c>
      <c r="G10408" s="65" t="str">
        <f t="shared" si="181"/>
        <v/>
      </c>
      <c r="H10408" s="66"/>
      <c r="I10408" s="67"/>
      <c r="J10408" s="36">
        <v>0</v>
      </c>
    </row>
    <row r="10409" spans="1:10" hidden="1" x14ac:dyDescent="0.25">
      <c r="A10409" s="246"/>
      <c r="B10409" s="241"/>
      <c r="C10409" s="41" t="s">
        <v>2533</v>
      </c>
      <c r="D10409" s="41" t="s">
        <v>83</v>
      </c>
      <c r="E10409" s="201">
        <v>1</v>
      </c>
      <c r="F10409" s="211" t="s">
        <v>13</v>
      </c>
      <c r="G10409" s="65" t="str">
        <f t="shared" si="181"/>
        <v/>
      </c>
      <c r="H10409" s="44">
        <f>SUM(G10409:G10409)</f>
        <v>0</v>
      </c>
      <c r="I10409" s="45"/>
      <c r="J10409" s="36">
        <v>0</v>
      </c>
    </row>
    <row r="10410" spans="1:10" ht="15.75" hidden="1" thickBot="1" x14ac:dyDescent="0.3">
      <c r="A10410" s="247"/>
      <c r="B10410" s="242"/>
      <c r="C10410" s="46"/>
      <c r="D10410" s="46"/>
      <c r="E10410" s="202"/>
      <c r="F10410" s="217" t="s">
        <v>13</v>
      </c>
      <c r="G10410" s="73" t="str">
        <f t="shared" si="181"/>
        <v/>
      </c>
      <c r="H10410" s="74"/>
      <c r="I10410" s="67"/>
      <c r="J10410" s="36">
        <v>0</v>
      </c>
    </row>
    <row r="10411" spans="1:10" ht="15.75" hidden="1" thickBot="1" x14ac:dyDescent="0.3">
      <c r="A10411" s="237" t="s">
        <v>2534</v>
      </c>
      <c r="B10411" s="240" t="s">
        <v>2535</v>
      </c>
      <c r="C10411" s="31"/>
      <c r="D10411" s="32" t="s">
        <v>18</v>
      </c>
      <c r="E10411" s="197"/>
      <c r="F10411" s="208" t="s">
        <v>13</v>
      </c>
      <c r="G10411" s="33" t="str">
        <f t="shared" si="181"/>
        <v/>
      </c>
      <c r="H10411" s="34"/>
      <c r="I10411" s="35"/>
      <c r="J10411" s="36">
        <v>0</v>
      </c>
    </row>
    <row r="10412" spans="1:10" hidden="1" x14ac:dyDescent="0.25">
      <c r="A10412" s="246"/>
      <c r="B10412" s="241"/>
      <c r="C10412" s="38"/>
      <c r="D10412" s="38"/>
      <c r="E10412" s="199"/>
      <c r="F10412" s="211" t="s">
        <v>13</v>
      </c>
      <c r="G10412" s="65" t="str">
        <f t="shared" si="181"/>
        <v/>
      </c>
      <c r="H10412" s="66"/>
      <c r="I10412" s="67"/>
      <c r="J10412" s="36">
        <v>0</v>
      </c>
    </row>
    <row r="10413" spans="1:10" hidden="1" x14ac:dyDescent="0.25">
      <c r="A10413" s="246"/>
      <c r="B10413" s="241"/>
      <c r="C10413" s="41" t="s">
        <v>2535</v>
      </c>
      <c r="D10413" s="41" t="s">
        <v>83</v>
      </c>
      <c r="E10413" s="201">
        <v>1</v>
      </c>
      <c r="F10413" s="211" t="s">
        <v>13</v>
      </c>
      <c r="G10413" s="65" t="str">
        <f t="shared" si="181"/>
        <v/>
      </c>
      <c r="H10413" s="44">
        <f>SUM(G10413:G10413)</f>
        <v>0</v>
      </c>
      <c r="I10413" s="45"/>
      <c r="J10413" s="36">
        <v>0</v>
      </c>
    </row>
    <row r="10414" spans="1:10" ht="15.75" hidden="1" thickBot="1" x14ac:dyDescent="0.3">
      <c r="A10414" s="247"/>
      <c r="B10414" s="242"/>
      <c r="C10414" s="46"/>
      <c r="D10414" s="46"/>
      <c r="E10414" s="202"/>
      <c r="F10414" s="217" t="s">
        <v>13</v>
      </c>
      <c r="G10414" s="73" t="str">
        <f t="shared" si="181"/>
        <v/>
      </c>
      <c r="H10414" s="74"/>
      <c r="I10414" s="67"/>
      <c r="J10414" s="36">
        <v>0</v>
      </c>
    </row>
    <row r="10415" spans="1:10" ht="15.75" hidden="1" thickBot="1" x14ac:dyDescent="0.3">
      <c r="A10415" s="237" t="s">
        <v>2536</v>
      </c>
      <c r="B10415" s="240" t="s">
        <v>2537</v>
      </c>
      <c r="C10415" s="31"/>
      <c r="D10415" s="32" t="s">
        <v>18</v>
      </c>
      <c r="E10415" s="197"/>
      <c r="F10415" s="208" t="s">
        <v>13</v>
      </c>
      <c r="G10415" s="33" t="str">
        <f t="shared" si="181"/>
        <v/>
      </c>
      <c r="H10415" s="34"/>
      <c r="I10415" s="35"/>
      <c r="J10415" s="36">
        <v>0</v>
      </c>
    </row>
    <row r="10416" spans="1:10" hidden="1" x14ac:dyDescent="0.25">
      <c r="A10416" s="246"/>
      <c r="B10416" s="241"/>
      <c r="C10416" s="38"/>
      <c r="D10416" s="38"/>
      <c r="E10416" s="199"/>
      <c r="F10416" s="211" t="s">
        <v>13</v>
      </c>
      <c r="G10416" s="65" t="str">
        <f t="shared" si="181"/>
        <v/>
      </c>
      <c r="H10416" s="66"/>
      <c r="I10416" s="67"/>
      <c r="J10416" s="36">
        <v>0</v>
      </c>
    </row>
    <row r="10417" spans="1:10" hidden="1" x14ac:dyDescent="0.25">
      <c r="A10417" s="246"/>
      <c r="B10417" s="241"/>
      <c r="C10417" s="41" t="s">
        <v>2537</v>
      </c>
      <c r="D10417" s="41" t="s">
        <v>83</v>
      </c>
      <c r="E10417" s="201">
        <v>1</v>
      </c>
      <c r="F10417" s="211" t="s">
        <v>13</v>
      </c>
      <c r="G10417" s="65" t="str">
        <f t="shared" si="181"/>
        <v/>
      </c>
      <c r="H10417" s="44">
        <f>SUM(G10417:G10417)</f>
        <v>0</v>
      </c>
      <c r="I10417" s="45"/>
      <c r="J10417" s="36">
        <v>0</v>
      </c>
    </row>
    <row r="10418" spans="1:10" ht="15.75" hidden="1" thickBot="1" x14ac:dyDescent="0.3">
      <c r="A10418" s="247"/>
      <c r="B10418" s="242"/>
      <c r="C10418" s="46"/>
      <c r="D10418" s="46"/>
      <c r="E10418" s="202"/>
      <c r="F10418" s="217" t="s">
        <v>13</v>
      </c>
      <c r="G10418" s="73" t="str">
        <f t="shared" si="181"/>
        <v/>
      </c>
      <c r="H10418" s="74"/>
      <c r="I10418" s="67"/>
      <c r="J10418" s="36">
        <v>0</v>
      </c>
    </row>
    <row r="10419" spans="1:10" ht="15.75" hidden="1" thickBot="1" x14ac:dyDescent="0.3">
      <c r="A10419" s="237" t="s">
        <v>2538</v>
      </c>
      <c r="B10419" s="240" t="s">
        <v>10062</v>
      </c>
      <c r="C10419" s="31"/>
      <c r="D10419" s="32" t="s">
        <v>18</v>
      </c>
      <c r="E10419" s="197"/>
      <c r="F10419" s="208" t="s">
        <v>13</v>
      </c>
      <c r="G10419" s="33" t="str">
        <f t="shared" si="181"/>
        <v/>
      </c>
      <c r="H10419" s="34"/>
      <c r="I10419" s="35"/>
      <c r="J10419" s="36">
        <v>0</v>
      </c>
    </row>
    <row r="10420" spans="1:10" hidden="1" x14ac:dyDescent="0.25">
      <c r="A10420" s="246"/>
      <c r="B10420" s="241"/>
      <c r="C10420" s="38"/>
      <c r="D10420" s="38"/>
      <c r="E10420" s="199"/>
      <c r="F10420" s="211" t="s">
        <v>13</v>
      </c>
      <c r="G10420" s="65" t="str">
        <f t="shared" si="181"/>
        <v/>
      </c>
      <c r="H10420" s="66"/>
      <c r="I10420" s="67"/>
      <c r="J10420" s="36">
        <v>0</v>
      </c>
    </row>
    <row r="10421" spans="1:10" hidden="1" x14ac:dyDescent="0.25">
      <c r="A10421" s="246"/>
      <c r="B10421" s="241"/>
      <c r="C10421" s="41" t="s">
        <v>2539</v>
      </c>
      <c r="D10421" s="41" t="s">
        <v>83</v>
      </c>
      <c r="E10421" s="201">
        <v>1</v>
      </c>
      <c r="F10421" s="211" t="s">
        <v>13</v>
      </c>
      <c r="G10421" s="65" t="str">
        <f t="shared" si="181"/>
        <v/>
      </c>
      <c r="H10421" s="44">
        <f>SUM(G10421:G10421)</f>
        <v>0</v>
      </c>
      <c r="I10421" s="45"/>
      <c r="J10421" s="36">
        <v>0</v>
      </c>
    </row>
    <row r="10422" spans="1:10" ht="15.75" hidden="1" thickBot="1" x14ac:dyDescent="0.3">
      <c r="A10422" s="247"/>
      <c r="B10422" s="242"/>
      <c r="C10422" s="46"/>
      <c r="D10422" s="46"/>
      <c r="E10422" s="202"/>
      <c r="F10422" s="217" t="s">
        <v>13</v>
      </c>
      <c r="G10422" s="73" t="str">
        <f t="shared" si="181"/>
        <v/>
      </c>
      <c r="H10422" s="74"/>
      <c r="I10422" s="67"/>
      <c r="J10422" s="36">
        <v>0</v>
      </c>
    </row>
    <row r="10423" spans="1:10" ht="15.75" hidden="1" thickBot="1" x14ac:dyDescent="0.3">
      <c r="A10423" s="237" t="s">
        <v>2540</v>
      </c>
      <c r="B10423" s="240" t="s">
        <v>2541</v>
      </c>
      <c r="C10423" s="31"/>
      <c r="D10423" s="32" t="s">
        <v>18</v>
      </c>
      <c r="E10423" s="197"/>
      <c r="F10423" s="208" t="s">
        <v>13</v>
      </c>
      <c r="G10423" s="33" t="str">
        <f t="shared" si="181"/>
        <v/>
      </c>
      <c r="H10423" s="34"/>
      <c r="I10423" s="35"/>
      <c r="J10423" s="36">
        <v>0</v>
      </c>
    </row>
    <row r="10424" spans="1:10" hidden="1" x14ac:dyDescent="0.25">
      <c r="A10424" s="246"/>
      <c r="B10424" s="241"/>
      <c r="C10424" s="38"/>
      <c r="D10424" s="38"/>
      <c r="E10424" s="199"/>
      <c r="F10424" s="211" t="s">
        <v>13</v>
      </c>
      <c r="G10424" s="65" t="str">
        <f t="shared" si="181"/>
        <v/>
      </c>
      <c r="H10424" s="66"/>
      <c r="I10424" s="67"/>
      <c r="J10424" s="36">
        <v>0</v>
      </c>
    </row>
    <row r="10425" spans="1:10" hidden="1" x14ac:dyDescent="0.25">
      <c r="A10425" s="246"/>
      <c r="B10425" s="241"/>
      <c r="C10425" s="41" t="s">
        <v>2541</v>
      </c>
      <c r="D10425" s="41" t="s">
        <v>83</v>
      </c>
      <c r="E10425" s="201">
        <v>1</v>
      </c>
      <c r="F10425" s="211" t="s">
        <v>13</v>
      </c>
      <c r="G10425" s="65" t="str">
        <f t="shared" si="181"/>
        <v/>
      </c>
      <c r="H10425" s="44">
        <f>SUM(G10425:G10425)</f>
        <v>0</v>
      </c>
      <c r="I10425" s="45"/>
      <c r="J10425" s="36">
        <v>0</v>
      </c>
    </row>
    <row r="10426" spans="1:10" ht="15.75" hidden="1" thickBot="1" x14ac:dyDescent="0.3">
      <c r="A10426" s="247"/>
      <c r="B10426" s="242"/>
      <c r="C10426" s="46"/>
      <c r="D10426" s="46"/>
      <c r="E10426" s="202"/>
      <c r="F10426" s="217" t="s">
        <v>13</v>
      </c>
      <c r="G10426" s="73" t="str">
        <f t="shared" si="181"/>
        <v/>
      </c>
      <c r="H10426" s="74"/>
      <c r="I10426" s="67"/>
      <c r="J10426" s="36">
        <v>0</v>
      </c>
    </row>
    <row r="10427" spans="1:10" ht="15.75" hidden="1" thickBot="1" x14ac:dyDescent="0.3">
      <c r="A10427" s="237" t="s">
        <v>2542</v>
      </c>
      <c r="B10427" s="240" t="s">
        <v>2543</v>
      </c>
      <c r="C10427" s="31"/>
      <c r="D10427" s="32" t="s">
        <v>18</v>
      </c>
      <c r="E10427" s="197"/>
      <c r="F10427" s="208" t="s">
        <v>13</v>
      </c>
      <c r="G10427" s="33" t="str">
        <f t="shared" si="181"/>
        <v/>
      </c>
      <c r="H10427" s="34"/>
      <c r="I10427" s="35"/>
      <c r="J10427" s="36">
        <v>0</v>
      </c>
    </row>
    <row r="10428" spans="1:10" hidden="1" x14ac:dyDescent="0.25">
      <c r="A10428" s="246"/>
      <c r="B10428" s="241"/>
      <c r="C10428" s="38"/>
      <c r="D10428" s="38"/>
      <c r="E10428" s="199"/>
      <c r="F10428" s="211" t="s">
        <v>13</v>
      </c>
      <c r="G10428" s="65" t="str">
        <f t="shared" si="181"/>
        <v/>
      </c>
      <c r="H10428" s="66"/>
      <c r="I10428" s="67"/>
      <c r="J10428" s="36">
        <v>0</v>
      </c>
    </row>
    <row r="10429" spans="1:10" hidden="1" x14ac:dyDescent="0.25">
      <c r="A10429" s="246"/>
      <c r="B10429" s="241"/>
      <c r="C10429" s="41" t="s">
        <v>2543</v>
      </c>
      <c r="D10429" s="41" t="s">
        <v>83</v>
      </c>
      <c r="E10429" s="201">
        <v>1</v>
      </c>
      <c r="F10429" s="211" t="s">
        <v>13</v>
      </c>
      <c r="G10429" s="65" t="str">
        <f t="shared" si="181"/>
        <v/>
      </c>
      <c r="H10429" s="44">
        <f>SUM(G10429:G10429)</f>
        <v>0</v>
      </c>
      <c r="I10429" s="45"/>
      <c r="J10429" s="36">
        <v>0</v>
      </c>
    </row>
    <row r="10430" spans="1:10" ht="15.75" hidden="1" thickBot="1" x14ac:dyDescent="0.3">
      <c r="A10430" s="247"/>
      <c r="B10430" s="242"/>
      <c r="C10430" s="46"/>
      <c r="D10430" s="46"/>
      <c r="E10430" s="202"/>
      <c r="F10430" s="217" t="s">
        <v>13</v>
      </c>
      <c r="G10430" s="73" t="str">
        <f t="shared" si="181"/>
        <v/>
      </c>
      <c r="H10430" s="74"/>
      <c r="I10430" s="67"/>
      <c r="J10430" s="36">
        <v>0</v>
      </c>
    </row>
    <row r="10431" spans="1:10" ht="15.75" hidden="1" thickBot="1" x14ac:dyDescent="0.3">
      <c r="A10431" s="237" t="s">
        <v>2544</v>
      </c>
      <c r="B10431" s="240" t="s">
        <v>10073</v>
      </c>
      <c r="C10431" s="31"/>
      <c r="D10431" s="32" t="s">
        <v>106</v>
      </c>
      <c r="E10431" s="197"/>
      <c r="F10431" s="208" t="s">
        <v>13</v>
      </c>
      <c r="G10431" s="33" t="str">
        <f t="shared" si="181"/>
        <v/>
      </c>
      <c r="H10431" s="34"/>
      <c r="I10431" s="35"/>
      <c r="J10431" s="36">
        <v>0</v>
      </c>
    </row>
    <row r="10432" spans="1:10" hidden="1" x14ac:dyDescent="0.25">
      <c r="A10432" s="246"/>
      <c r="B10432" s="241"/>
      <c r="C10432" s="38"/>
      <c r="D10432" s="38"/>
      <c r="E10432" s="199"/>
      <c r="F10432" s="211" t="s">
        <v>13</v>
      </c>
      <c r="G10432" s="65" t="str">
        <f t="shared" si="181"/>
        <v/>
      </c>
      <c r="H10432" s="66"/>
      <c r="I10432" s="67"/>
      <c r="J10432" s="36">
        <v>0</v>
      </c>
    </row>
    <row r="10433" spans="1:10" ht="38.25" hidden="1" x14ac:dyDescent="0.25">
      <c r="A10433" s="246"/>
      <c r="B10433" s="241"/>
      <c r="C10433" s="41" t="s">
        <v>11822</v>
      </c>
      <c r="D10433" s="41" t="s">
        <v>1302</v>
      </c>
      <c r="E10433" s="201">
        <v>1</v>
      </c>
      <c r="F10433" s="211">
        <v>76.664999999999992</v>
      </c>
      <c r="G10433" s="65">
        <f t="shared" si="181"/>
        <v>76.664999999999992</v>
      </c>
      <c r="H10433" s="44">
        <f>SUM(G10433:G10433)</f>
        <v>76.664999999999992</v>
      </c>
      <c r="I10433" s="45"/>
      <c r="J10433" s="36">
        <v>0</v>
      </c>
    </row>
    <row r="10434" spans="1:10" ht="15.75" hidden="1" thickBot="1" x14ac:dyDescent="0.3">
      <c r="A10434" s="247"/>
      <c r="B10434" s="242"/>
      <c r="C10434" s="46"/>
      <c r="D10434" s="46"/>
      <c r="E10434" s="202"/>
      <c r="F10434" s="217" t="s">
        <v>13</v>
      </c>
      <c r="G10434" s="73" t="str">
        <f t="shared" si="181"/>
        <v/>
      </c>
      <c r="H10434" s="74"/>
      <c r="I10434" s="67"/>
      <c r="J10434" s="36">
        <v>0</v>
      </c>
    </row>
    <row r="10435" spans="1:10" ht="15.75" thickBot="1" x14ac:dyDescent="0.3">
      <c r="A10435" s="237" t="s">
        <v>2545</v>
      </c>
      <c r="B10435" s="240" t="s">
        <v>10074</v>
      </c>
      <c r="C10435" s="31"/>
      <c r="D10435" s="32" t="s">
        <v>106</v>
      </c>
      <c r="E10435" s="197"/>
      <c r="F10435" s="208" t="s">
        <v>13</v>
      </c>
      <c r="G10435" s="33" t="str">
        <f t="shared" si="181"/>
        <v/>
      </c>
      <c r="H10435" s="34"/>
      <c r="I10435" s="35"/>
      <c r="J10435" s="36">
        <v>5</v>
      </c>
    </row>
    <row r="10436" spans="1:10" x14ac:dyDescent="0.25">
      <c r="A10436" s="246"/>
      <c r="B10436" s="241"/>
      <c r="C10436" s="38"/>
      <c r="D10436" s="38"/>
      <c r="E10436" s="199"/>
      <c r="F10436" s="211" t="s">
        <v>13</v>
      </c>
      <c r="G10436" s="65" t="str">
        <f t="shared" si="181"/>
        <v/>
      </c>
      <c r="H10436" s="66"/>
      <c r="I10436" s="67"/>
      <c r="J10436" s="36">
        <v>5</v>
      </c>
    </row>
    <row r="10437" spans="1:10" ht="38.25" x14ac:dyDescent="0.25">
      <c r="A10437" s="246"/>
      <c r="B10437" s="241"/>
      <c r="C10437" s="41" t="s">
        <v>11035</v>
      </c>
      <c r="D10437" s="41" t="s">
        <v>1302</v>
      </c>
      <c r="E10437" s="201">
        <v>1</v>
      </c>
      <c r="F10437" s="211">
        <v>124.04149999999998</v>
      </c>
      <c r="G10437" s="65">
        <f t="shared" si="181"/>
        <v>124.04149999999998</v>
      </c>
      <c r="H10437" s="44">
        <f>SUM(G10437:G10437)</f>
        <v>124.04149999999998</v>
      </c>
      <c r="I10437" s="45"/>
      <c r="J10437" s="36">
        <v>5</v>
      </c>
    </row>
    <row r="10438" spans="1:10" ht="15.75" thickBot="1" x14ac:dyDescent="0.3">
      <c r="A10438" s="247"/>
      <c r="B10438" s="242"/>
      <c r="C10438" s="46"/>
      <c r="D10438" s="46"/>
      <c r="E10438" s="202"/>
      <c r="F10438" s="217" t="s">
        <v>13</v>
      </c>
      <c r="G10438" s="73" t="str">
        <f t="shared" ref="G10438:G10501" si="182">IF(ISNUMBER(F10438),E10438*F10438,"")</f>
        <v/>
      </c>
      <c r="H10438" s="74"/>
      <c r="I10438" s="67"/>
      <c r="J10438" s="36">
        <v>5</v>
      </c>
    </row>
    <row r="10439" spans="1:10" ht="15.75" hidden="1" thickBot="1" x14ac:dyDescent="0.3">
      <c r="A10439" s="237" t="s">
        <v>2546</v>
      </c>
      <c r="B10439" s="240" t="s">
        <v>10077</v>
      </c>
      <c r="C10439" s="31"/>
      <c r="D10439" s="32" t="s">
        <v>461</v>
      </c>
      <c r="E10439" s="197"/>
      <c r="F10439" s="204" t="s">
        <v>13</v>
      </c>
      <c r="G10439" s="33" t="str">
        <f t="shared" si="182"/>
        <v/>
      </c>
      <c r="H10439" s="34"/>
      <c r="I10439" s="35"/>
      <c r="J10439" s="36">
        <v>0</v>
      </c>
    </row>
    <row r="10440" spans="1:10" hidden="1" x14ac:dyDescent="0.25">
      <c r="A10440" s="246"/>
      <c r="B10440" s="241"/>
      <c r="C10440" s="38"/>
      <c r="D10440" s="38"/>
      <c r="E10440" s="199"/>
      <c r="F10440" s="205" t="s">
        <v>13</v>
      </c>
      <c r="G10440" s="39" t="str">
        <f t="shared" si="182"/>
        <v/>
      </c>
      <c r="H10440" s="40"/>
      <c r="I10440" s="37"/>
      <c r="J10440" s="36">
        <v>0</v>
      </c>
    </row>
    <row r="10441" spans="1:10" ht="51" hidden="1" x14ac:dyDescent="0.25">
      <c r="A10441" s="246"/>
      <c r="B10441" s="241"/>
      <c r="C10441" s="41" t="s">
        <v>2547</v>
      </c>
      <c r="D10441" s="41" t="s">
        <v>18</v>
      </c>
      <c r="E10441" s="201">
        <v>2</v>
      </c>
      <c r="F10441" s="200" t="s">
        <v>13</v>
      </c>
      <c r="G10441" s="39" t="str">
        <f t="shared" si="182"/>
        <v/>
      </c>
      <c r="H10441" s="44">
        <f>SUM(G10441:G10448)</f>
        <v>389.11952500000001</v>
      </c>
      <c r="I10441" s="45"/>
      <c r="J10441" s="36">
        <v>0</v>
      </c>
    </row>
    <row r="10442" spans="1:10" ht="38.25" hidden="1" x14ac:dyDescent="0.25">
      <c r="A10442" s="246"/>
      <c r="B10442" s="241"/>
      <c r="C10442" s="41" t="s">
        <v>11716</v>
      </c>
      <c r="D10442" s="41" t="s">
        <v>83</v>
      </c>
      <c r="E10442" s="201">
        <v>8</v>
      </c>
      <c r="F10442" s="200">
        <v>1.3584999999999998</v>
      </c>
      <c r="G10442" s="39">
        <f t="shared" si="182"/>
        <v>10.867999999999999</v>
      </c>
      <c r="H10442" s="40"/>
      <c r="I10442" s="45"/>
      <c r="J10442" s="36">
        <v>0</v>
      </c>
    </row>
    <row r="10443" spans="1:10" hidden="1" x14ac:dyDescent="0.25">
      <c r="A10443" s="246"/>
      <c r="B10443" s="241"/>
      <c r="C10443" s="41" t="s">
        <v>11717</v>
      </c>
      <c r="D10443" s="41" t="s">
        <v>1302</v>
      </c>
      <c r="E10443" s="201">
        <v>0.4</v>
      </c>
      <c r="F10443" s="200">
        <v>3.2489999999999997</v>
      </c>
      <c r="G10443" s="39">
        <f t="shared" si="182"/>
        <v>1.2995999999999999</v>
      </c>
      <c r="H10443" s="40"/>
      <c r="I10443" s="45"/>
      <c r="J10443" s="36">
        <v>0</v>
      </c>
    </row>
    <row r="10444" spans="1:10" hidden="1" x14ac:dyDescent="0.25">
      <c r="A10444" s="246"/>
      <c r="B10444" s="241"/>
      <c r="C10444" s="41" t="s">
        <v>10791</v>
      </c>
      <c r="D10444" s="41" t="s">
        <v>83</v>
      </c>
      <c r="E10444" s="201">
        <v>8</v>
      </c>
      <c r="F10444" s="200">
        <v>0.26600000000000001</v>
      </c>
      <c r="G10444" s="39">
        <f t="shared" si="182"/>
        <v>2.1280000000000001</v>
      </c>
      <c r="H10444" s="40"/>
      <c r="I10444" s="45"/>
      <c r="J10444" s="36">
        <v>0</v>
      </c>
    </row>
    <row r="10445" spans="1:10" hidden="1" x14ac:dyDescent="0.25">
      <c r="A10445" s="246"/>
      <c r="B10445" s="241"/>
      <c r="C10445" s="41" t="s">
        <v>10605</v>
      </c>
      <c r="D10445" s="41" t="s">
        <v>2800</v>
      </c>
      <c r="E10445" s="201">
        <v>1.266</v>
      </c>
      <c r="F10445" s="200">
        <v>23.246499999999997</v>
      </c>
      <c r="G10445" s="39">
        <f t="shared" si="182"/>
        <v>29.430068999999996</v>
      </c>
      <c r="H10445" s="40"/>
      <c r="I10445" s="45"/>
      <c r="J10445" s="36">
        <v>0</v>
      </c>
    </row>
    <row r="10446" spans="1:10" ht="25.5" hidden="1" x14ac:dyDescent="0.25">
      <c r="A10446" s="246"/>
      <c r="B10446" s="241"/>
      <c r="C10446" s="41" t="s">
        <v>10641</v>
      </c>
      <c r="D10446" s="41" t="s">
        <v>2800</v>
      </c>
      <c r="E10446" s="201">
        <v>6.1294000000000004</v>
      </c>
      <c r="F10446" s="200">
        <v>22.324999999999999</v>
      </c>
      <c r="G10446" s="39">
        <f t="shared" si="182"/>
        <v>136.838855</v>
      </c>
      <c r="H10446" s="40"/>
      <c r="I10446" s="45"/>
      <c r="J10446" s="36">
        <v>0</v>
      </c>
    </row>
    <row r="10447" spans="1:10" hidden="1" x14ac:dyDescent="0.25">
      <c r="A10447" s="246"/>
      <c r="B10447" s="241"/>
      <c r="C10447" s="41" t="s">
        <v>10602</v>
      </c>
      <c r="D10447" s="41" t="s">
        <v>2800</v>
      </c>
      <c r="E10447" s="201">
        <v>1.266</v>
      </c>
      <c r="F10447" s="200">
        <v>29.050999999999998</v>
      </c>
      <c r="G10447" s="39">
        <f t="shared" si="182"/>
        <v>36.778565999999998</v>
      </c>
      <c r="H10447" s="40"/>
      <c r="I10447" s="45"/>
      <c r="J10447" s="36">
        <v>0</v>
      </c>
    </row>
    <row r="10448" spans="1:10" ht="25.5" hidden="1" x14ac:dyDescent="0.25">
      <c r="A10448" s="246"/>
      <c r="B10448" s="241"/>
      <c r="C10448" s="41" t="s">
        <v>10614</v>
      </c>
      <c r="D10448" s="41" t="s">
        <v>2800</v>
      </c>
      <c r="E10448" s="201">
        <v>6.1294000000000004</v>
      </c>
      <c r="F10448" s="200">
        <v>28.024999999999999</v>
      </c>
      <c r="G10448" s="39">
        <f t="shared" si="182"/>
        <v>171.77643499999999</v>
      </c>
      <c r="H10448" s="40"/>
      <c r="I10448" s="45"/>
      <c r="J10448" s="36">
        <v>0</v>
      </c>
    </row>
    <row r="10449" spans="1:10" ht="15.75" hidden="1" thickBot="1" x14ac:dyDescent="0.3">
      <c r="A10449" s="247"/>
      <c r="B10449" s="242"/>
      <c r="C10449" s="46"/>
      <c r="D10449" s="46"/>
      <c r="E10449" s="202"/>
      <c r="F10449" s="203" t="s">
        <v>13</v>
      </c>
      <c r="G10449" s="49" t="str">
        <f t="shared" si="182"/>
        <v/>
      </c>
      <c r="H10449" s="50"/>
      <c r="I10449" s="37"/>
      <c r="J10449" s="36">
        <v>0</v>
      </c>
    </row>
    <row r="10450" spans="1:10" ht="15.75" hidden="1" thickBot="1" x14ac:dyDescent="0.3">
      <c r="A10450" s="237" t="s">
        <v>2548</v>
      </c>
      <c r="B10450" s="240" t="s">
        <v>10078</v>
      </c>
      <c r="C10450" s="31"/>
      <c r="D10450" s="32" t="s">
        <v>18</v>
      </c>
      <c r="E10450" s="197"/>
      <c r="F10450" s="208" t="s">
        <v>13</v>
      </c>
      <c r="G10450" s="33" t="str">
        <f t="shared" si="182"/>
        <v/>
      </c>
      <c r="H10450" s="34"/>
      <c r="I10450" s="35"/>
      <c r="J10450" s="36">
        <v>0</v>
      </c>
    </row>
    <row r="10451" spans="1:10" hidden="1" x14ac:dyDescent="0.25">
      <c r="A10451" s="246"/>
      <c r="B10451" s="241"/>
      <c r="C10451" s="38"/>
      <c r="D10451" s="38"/>
      <c r="E10451" s="199"/>
      <c r="F10451" s="211" t="s">
        <v>13</v>
      </c>
      <c r="G10451" s="65" t="str">
        <f t="shared" si="182"/>
        <v/>
      </c>
      <c r="H10451" s="66"/>
      <c r="I10451" s="67"/>
      <c r="J10451" s="36">
        <v>0</v>
      </c>
    </row>
    <row r="10452" spans="1:10" ht="25.5" hidden="1" x14ac:dyDescent="0.25">
      <c r="A10452" s="246"/>
      <c r="B10452" s="241"/>
      <c r="C10452" s="41" t="s">
        <v>11071</v>
      </c>
      <c r="D10452" s="41" t="s">
        <v>83</v>
      </c>
      <c r="E10452" s="201">
        <v>1</v>
      </c>
      <c r="F10452" s="211">
        <v>32.242999999999995</v>
      </c>
      <c r="G10452" s="65">
        <f t="shared" si="182"/>
        <v>32.242999999999995</v>
      </c>
      <c r="H10452" s="44">
        <f>SUM(G10452:G10452)</f>
        <v>32.242999999999995</v>
      </c>
      <c r="I10452" s="45"/>
      <c r="J10452" s="36">
        <v>0</v>
      </c>
    </row>
    <row r="10453" spans="1:10" ht="15.75" hidden="1" thickBot="1" x14ac:dyDescent="0.3">
      <c r="A10453" s="247"/>
      <c r="B10453" s="242"/>
      <c r="C10453" s="46"/>
      <c r="D10453" s="46"/>
      <c r="E10453" s="202"/>
      <c r="F10453" s="217" t="s">
        <v>13</v>
      </c>
      <c r="G10453" s="73" t="str">
        <f t="shared" si="182"/>
        <v/>
      </c>
      <c r="H10453" s="74"/>
      <c r="I10453" s="67"/>
      <c r="J10453" s="36">
        <v>0</v>
      </c>
    </row>
    <row r="10454" spans="1:10" ht="15.75" hidden="1" thickBot="1" x14ac:dyDescent="0.3">
      <c r="A10454" s="237" t="s">
        <v>2549</v>
      </c>
      <c r="B10454" s="240" t="s">
        <v>10085</v>
      </c>
      <c r="C10454" s="31"/>
      <c r="D10454" s="32" t="s">
        <v>18</v>
      </c>
      <c r="E10454" s="197"/>
      <c r="F10454" s="208" t="s">
        <v>13</v>
      </c>
      <c r="G10454" s="33" t="str">
        <f t="shared" si="182"/>
        <v/>
      </c>
      <c r="H10454" s="34"/>
      <c r="I10454" s="35"/>
      <c r="J10454" s="36">
        <v>0</v>
      </c>
    </row>
    <row r="10455" spans="1:10" hidden="1" x14ac:dyDescent="0.25">
      <c r="A10455" s="246"/>
      <c r="B10455" s="241"/>
      <c r="C10455" s="38"/>
      <c r="D10455" s="38"/>
      <c r="E10455" s="199"/>
      <c r="F10455" s="211" t="s">
        <v>13</v>
      </c>
      <c r="G10455" s="65" t="str">
        <f t="shared" si="182"/>
        <v/>
      </c>
      <c r="H10455" s="66"/>
      <c r="I10455" s="67"/>
      <c r="J10455" s="36">
        <v>0</v>
      </c>
    </row>
    <row r="10456" spans="1:10" ht="25.5" hidden="1" x14ac:dyDescent="0.25">
      <c r="A10456" s="246"/>
      <c r="B10456" s="241"/>
      <c r="C10456" s="41" t="s">
        <v>11823</v>
      </c>
      <c r="D10456" s="41" t="s">
        <v>83</v>
      </c>
      <c r="E10456" s="201">
        <v>1</v>
      </c>
      <c r="F10456" s="211">
        <v>18.3065</v>
      </c>
      <c r="G10456" s="65">
        <f t="shared" si="182"/>
        <v>18.3065</v>
      </c>
      <c r="H10456" s="44">
        <f>SUM(G10456:G10456)</f>
        <v>18.3065</v>
      </c>
      <c r="I10456" s="45"/>
      <c r="J10456" s="36">
        <v>0</v>
      </c>
    </row>
    <row r="10457" spans="1:10" ht="15.75" hidden="1" thickBot="1" x14ac:dyDescent="0.3">
      <c r="A10457" s="247"/>
      <c r="B10457" s="242"/>
      <c r="C10457" s="46"/>
      <c r="D10457" s="46"/>
      <c r="E10457" s="202"/>
      <c r="F10457" s="217" t="s">
        <v>13</v>
      </c>
      <c r="G10457" s="73" t="str">
        <f t="shared" si="182"/>
        <v/>
      </c>
      <c r="H10457" s="74"/>
      <c r="I10457" s="67"/>
      <c r="J10457" s="36">
        <v>0</v>
      </c>
    </row>
    <row r="10458" spans="1:10" ht="15.75" hidden="1" thickBot="1" x14ac:dyDescent="0.3">
      <c r="A10458" s="237" t="s">
        <v>2550</v>
      </c>
      <c r="B10458" s="240" t="s">
        <v>10086</v>
      </c>
      <c r="C10458" s="31"/>
      <c r="D10458" s="32" t="s">
        <v>18</v>
      </c>
      <c r="E10458" s="197"/>
      <c r="F10458" s="208" t="s">
        <v>13</v>
      </c>
      <c r="G10458" s="33" t="str">
        <f t="shared" si="182"/>
        <v/>
      </c>
      <c r="H10458" s="34"/>
      <c r="I10458" s="35"/>
      <c r="J10458" s="36">
        <v>0</v>
      </c>
    </row>
    <row r="10459" spans="1:10" hidden="1" x14ac:dyDescent="0.25">
      <c r="A10459" s="246"/>
      <c r="B10459" s="241"/>
      <c r="C10459" s="38"/>
      <c r="D10459" s="38"/>
      <c r="E10459" s="199"/>
      <c r="F10459" s="211" t="s">
        <v>13</v>
      </c>
      <c r="G10459" s="65" t="str">
        <f t="shared" si="182"/>
        <v/>
      </c>
      <c r="H10459" s="66"/>
      <c r="I10459" s="67"/>
      <c r="J10459" s="36">
        <v>0</v>
      </c>
    </row>
    <row r="10460" spans="1:10" ht="25.5" hidden="1" x14ac:dyDescent="0.25">
      <c r="A10460" s="246"/>
      <c r="B10460" s="241"/>
      <c r="C10460" s="41" t="s">
        <v>11824</v>
      </c>
      <c r="D10460" s="41" t="s">
        <v>83</v>
      </c>
      <c r="E10460" s="201">
        <v>1</v>
      </c>
      <c r="F10460" s="211">
        <v>29.383499999999998</v>
      </c>
      <c r="G10460" s="65">
        <f t="shared" si="182"/>
        <v>29.383499999999998</v>
      </c>
      <c r="H10460" s="44">
        <f>SUM(G10460:G10460)</f>
        <v>29.383499999999998</v>
      </c>
      <c r="I10460" s="45"/>
      <c r="J10460" s="36">
        <v>0</v>
      </c>
    </row>
    <row r="10461" spans="1:10" ht="15.75" hidden="1" thickBot="1" x14ac:dyDescent="0.3">
      <c r="A10461" s="247"/>
      <c r="B10461" s="242"/>
      <c r="C10461" s="46"/>
      <c r="D10461" s="46"/>
      <c r="E10461" s="202"/>
      <c r="F10461" s="217" t="s">
        <v>13</v>
      </c>
      <c r="G10461" s="73" t="str">
        <f t="shared" si="182"/>
        <v/>
      </c>
      <c r="H10461" s="74"/>
      <c r="I10461" s="67"/>
      <c r="J10461" s="36">
        <v>0</v>
      </c>
    </row>
    <row r="10462" spans="1:10" ht="15.75" hidden="1" thickBot="1" x14ac:dyDescent="0.3">
      <c r="A10462" s="237" t="s">
        <v>2551</v>
      </c>
      <c r="B10462" s="240" t="s">
        <v>10087</v>
      </c>
      <c r="C10462" s="31"/>
      <c r="D10462" s="32" t="s">
        <v>18</v>
      </c>
      <c r="E10462" s="197"/>
      <c r="F10462" s="208" t="s">
        <v>13</v>
      </c>
      <c r="G10462" s="33" t="str">
        <f t="shared" si="182"/>
        <v/>
      </c>
      <c r="H10462" s="34"/>
      <c r="I10462" s="35"/>
      <c r="J10462" s="36">
        <v>0</v>
      </c>
    </row>
    <row r="10463" spans="1:10" hidden="1" x14ac:dyDescent="0.25">
      <c r="A10463" s="246"/>
      <c r="B10463" s="241"/>
      <c r="C10463" s="38"/>
      <c r="D10463" s="38"/>
      <c r="E10463" s="199"/>
      <c r="F10463" s="211" t="s">
        <v>13</v>
      </c>
      <c r="G10463" s="65" t="str">
        <f t="shared" si="182"/>
        <v/>
      </c>
      <c r="H10463" s="66"/>
      <c r="I10463" s="67"/>
      <c r="J10463" s="36">
        <v>0</v>
      </c>
    </row>
    <row r="10464" spans="1:10" ht="25.5" hidden="1" x14ac:dyDescent="0.25">
      <c r="A10464" s="246"/>
      <c r="B10464" s="241"/>
      <c r="C10464" s="41" t="s">
        <v>11825</v>
      </c>
      <c r="D10464" s="41" t="s">
        <v>83</v>
      </c>
      <c r="E10464" s="201">
        <v>1</v>
      </c>
      <c r="F10464" s="211">
        <v>65.378999999999991</v>
      </c>
      <c r="G10464" s="65">
        <f t="shared" si="182"/>
        <v>65.378999999999991</v>
      </c>
      <c r="H10464" s="44">
        <f>SUM(G10464:G10464)</f>
        <v>65.378999999999991</v>
      </c>
      <c r="I10464" s="45"/>
      <c r="J10464" s="36">
        <v>0</v>
      </c>
    </row>
    <row r="10465" spans="1:10" ht="15.75" hidden="1" thickBot="1" x14ac:dyDescent="0.3">
      <c r="A10465" s="247"/>
      <c r="B10465" s="242"/>
      <c r="C10465" s="46"/>
      <c r="D10465" s="46"/>
      <c r="E10465" s="202"/>
      <c r="F10465" s="217" t="s">
        <v>13</v>
      </c>
      <c r="G10465" s="73" t="str">
        <f t="shared" si="182"/>
        <v/>
      </c>
      <c r="H10465" s="74"/>
      <c r="I10465" s="67"/>
      <c r="J10465" s="36">
        <v>0</v>
      </c>
    </row>
    <row r="10466" spans="1:10" ht="15.75" hidden="1" thickBot="1" x14ac:dyDescent="0.3">
      <c r="A10466" s="237" t="s">
        <v>2552</v>
      </c>
      <c r="B10466" s="240" t="s">
        <v>10088</v>
      </c>
      <c r="C10466" s="31"/>
      <c r="D10466" s="32" t="s">
        <v>18</v>
      </c>
      <c r="E10466" s="197"/>
      <c r="F10466" s="208" t="s">
        <v>13</v>
      </c>
      <c r="G10466" s="33" t="str">
        <f t="shared" si="182"/>
        <v/>
      </c>
      <c r="H10466" s="34"/>
      <c r="I10466" s="35"/>
      <c r="J10466" s="36">
        <v>0</v>
      </c>
    </row>
    <row r="10467" spans="1:10" hidden="1" x14ac:dyDescent="0.25">
      <c r="A10467" s="246"/>
      <c r="B10467" s="241"/>
      <c r="C10467" s="38"/>
      <c r="D10467" s="38"/>
      <c r="E10467" s="199"/>
      <c r="F10467" s="211" t="s">
        <v>13</v>
      </c>
      <c r="G10467" s="65" t="str">
        <f t="shared" si="182"/>
        <v/>
      </c>
      <c r="H10467" s="66"/>
      <c r="I10467" s="67"/>
      <c r="J10467" s="36">
        <v>0</v>
      </c>
    </row>
    <row r="10468" spans="1:10" ht="25.5" hidden="1" x14ac:dyDescent="0.25">
      <c r="A10468" s="246"/>
      <c r="B10468" s="241"/>
      <c r="C10468" s="41" t="s">
        <v>11826</v>
      </c>
      <c r="D10468" s="41" t="s">
        <v>83</v>
      </c>
      <c r="E10468" s="201">
        <v>1</v>
      </c>
      <c r="F10468" s="211">
        <v>117.78099999999999</v>
      </c>
      <c r="G10468" s="65">
        <f t="shared" si="182"/>
        <v>117.78099999999999</v>
      </c>
      <c r="H10468" s="44">
        <f>SUM(G10468:G10468)</f>
        <v>117.78099999999999</v>
      </c>
      <c r="I10468" s="45"/>
      <c r="J10468" s="36">
        <v>0</v>
      </c>
    </row>
    <row r="10469" spans="1:10" ht="15.75" hidden="1" thickBot="1" x14ac:dyDescent="0.3">
      <c r="A10469" s="247"/>
      <c r="B10469" s="242"/>
      <c r="C10469" s="46"/>
      <c r="D10469" s="46"/>
      <c r="E10469" s="202"/>
      <c r="F10469" s="217" t="s">
        <v>13</v>
      </c>
      <c r="G10469" s="73" t="str">
        <f t="shared" si="182"/>
        <v/>
      </c>
      <c r="H10469" s="74"/>
      <c r="I10469" s="67"/>
      <c r="J10469" s="36">
        <v>0</v>
      </c>
    </row>
    <row r="10470" spans="1:10" ht="15.75" hidden="1" thickBot="1" x14ac:dyDescent="0.3">
      <c r="A10470" s="237" t="s">
        <v>2553</v>
      </c>
      <c r="B10470" s="240" t="s">
        <v>10089</v>
      </c>
      <c r="C10470" s="31"/>
      <c r="D10470" s="32" t="s">
        <v>18</v>
      </c>
      <c r="E10470" s="197"/>
      <c r="F10470" s="208" t="s">
        <v>13</v>
      </c>
      <c r="G10470" s="33" t="str">
        <f t="shared" si="182"/>
        <v/>
      </c>
      <c r="H10470" s="34"/>
      <c r="I10470" s="35"/>
      <c r="J10470" s="36">
        <v>0</v>
      </c>
    </row>
    <row r="10471" spans="1:10" hidden="1" x14ac:dyDescent="0.25">
      <c r="A10471" s="246"/>
      <c r="B10471" s="241"/>
      <c r="C10471" s="38"/>
      <c r="D10471" s="38"/>
      <c r="E10471" s="199"/>
      <c r="F10471" s="211" t="s">
        <v>13</v>
      </c>
      <c r="G10471" s="65" t="str">
        <f t="shared" si="182"/>
        <v/>
      </c>
      <c r="H10471" s="66"/>
      <c r="I10471" s="67"/>
      <c r="J10471" s="36">
        <v>0</v>
      </c>
    </row>
    <row r="10472" spans="1:10" hidden="1" x14ac:dyDescent="0.25">
      <c r="A10472" s="246"/>
      <c r="B10472" s="241"/>
      <c r="C10472" s="41" t="s">
        <v>11128</v>
      </c>
      <c r="D10472" s="41" t="s">
        <v>83</v>
      </c>
      <c r="E10472" s="201">
        <v>1</v>
      </c>
      <c r="F10472" s="211">
        <v>17.841000000000001</v>
      </c>
      <c r="G10472" s="65">
        <f t="shared" si="182"/>
        <v>17.841000000000001</v>
      </c>
      <c r="H10472" s="44">
        <f>SUM(G10472:G10472)</f>
        <v>17.841000000000001</v>
      </c>
      <c r="I10472" s="45"/>
      <c r="J10472" s="36">
        <v>0</v>
      </c>
    </row>
    <row r="10473" spans="1:10" ht="15.75" hidden="1" thickBot="1" x14ac:dyDescent="0.3">
      <c r="A10473" s="247"/>
      <c r="B10473" s="242"/>
      <c r="C10473" s="46"/>
      <c r="D10473" s="46"/>
      <c r="E10473" s="202"/>
      <c r="F10473" s="217" t="s">
        <v>13</v>
      </c>
      <c r="G10473" s="73" t="str">
        <f t="shared" si="182"/>
        <v/>
      </c>
      <c r="H10473" s="74"/>
      <c r="I10473" s="67"/>
      <c r="J10473" s="36">
        <v>0</v>
      </c>
    </row>
    <row r="10474" spans="1:10" ht="15.75" thickBot="1" x14ac:dyDescent="0.3">
      <c r="A10474" s="237" t="s">
        <v>2554</v>
      </c>
      <c r="B10474" s="240" t="s">
        <v>10090</v>
      </c>
      <c r="C10474" s="31"/>
      <c r="D10474" s="32" t="s">
        <v>18</v>
      </c>
      <c r="E10474" s="197"/>
      <c r="F10474" s="208" t="s">
        <v>13</v>
      </c>
      <c r="G10474" s="33" t="str">
        <f t="shared" si="182"/>
        <v/>
      </c>
      <c r="H10474" s="34"/>
      <c r="I10474" s="35"/>
      <c r="J10474" s="36">
        <v>12</v>
      </c>
    </row>
    <row r="10475" spans="1:10" x14ac:dyDescent="0.25">
      <c r="A10475" s="246"/>
      <c r="B10475" s="241"/>
      <c r="C10475" s="38"/>
      <c r="D10475" s="38"/>
      <c r="E10475" s="199"/>
      <c r="F10475" s="211" t="s">
        <v>13</v>
      </c>
      <c r="G10475" s="65" t="str">
        <f t="shared" si="182"/>
        <v/>
      </c>
      <c r="H10475" s="66"/>
      <c r="I10475" s="67"/>
      <c r="J10475" s="36">
        <v>12</v>
      </c>
    </row>
    <row r="10476" spans="1:10" x14ac:dyDescent="0.25">
      <c r="A10476" s="246"/>
      <c r="B10476" s="241"/>
      <c r="C10476" s="41" t="s">
        <v>11149</v>
      </c>
      <c r="D10476" s="41" t="s">
        <v>83</v>
      </c>
      <c r="E10476" s="201">
        <v>1</v>
      </c>
      <c r="F10476" s="211">
        <v>11.02</v>
      </c>
      <c r="G10476" s="65">
        <f t="shared" si="182"/>
        <v>11.02</v>
      </c>
      <c r="H10476" s="44">
        <f>SUM(G10476:G10476)</f>
        <v>11.02</v>
      </c>
      <c r="I10476" s="45"/>
      <c r="J10476" s="36">
        <v>12</v>
      </c>
    </row>
    <row r="10477" spans="1:10" ht="15.75" thickBot="1" x14ac:dyDescent="0.3">
      <c r="A10477" s="247"/>
      <c r="B10477" s="242"/>
      <c r="C10477" s="46"/>
      <c r="D10477" s="46"/>
      <c r="E10477" s="202"/>
      <c r="F10477" s="217" t="s">
        <v>13</v>
      </c>
      <c r="G10477" s="73" t="str">
        <f t="shared" si="182"/>
        <v/>
      </c>
      <c r="H10477" s="74"/>
      <c r="I10477" s="67"/>
      <c r="J10477" s="36">
        <v>12</v>
      </c>
    </row>
    <row r="10478" spans="1:10" ht="15.75" hidden="1" thickBot="1" x14ac:dyDescent="0.3">
      <c r="A10478" s="237" t="s">
        <v>2555</v>
      </c>
      <c r="B10478" s="240" t="s">
        <v>10091</v>
      </c>
      <c r="C10478" s="31"/>
      <c r="D10478" s="32" t="s">
        <v>18</v>
      </c>
      <c r="E10478" s="197"/>
      <c r="F10478" s="208" t="s">
        <v>13</v>
      </c>
      <c r="G10478" s="33" t="str">
        <f t="shared" si="182"/>
        <v/>
      </c>
      <c r="H10478" s="34"/>
      <c r="I10478" s="35"/>
      <c r="J10478" s="36">
        <v>0</v>
      </c>
    </row>
    <row r="10479" spans="1:10" hidden="1" x14ac:dyDescent="0.25">
      <c r="A10479" s="246"/>
      <c r="B10479" s="241"/>
      <c r="C10479" s="38"/>
      <c r="D10479" s="38"/>
      <c r="E10479" s="199"/>
      <c r="F10479" s="211" t="s">
        <v>13</v>
      </c>
      <c r="G10479" s="65" t="str">
        <f t="shared" si="182"/>
        <v/>
      </c>
      <c r="H10479" s="66"/>
      <c r="I10479" s="67"/>
      <c r="J10479" s="36">
        <v>0</v>
      </c>
    </row>
    <row r="10480" spans="1:10" hidden="1" x14ac:dyDescent="0.25">
      <c r="A10480" s="246"/>
      <c r="B10480" s="241"/>
      <c r="C10480" s="41" t="s">
        <v>11827</v>
      </c>
      <c r="D10480" s="41" t="s">
        <v>83</v>
      </c>
      <c r="E10480" s="201">
        <v>1</v>
      </c>
      <c r="F10480" s="211">
        <v>17.841000000000001</v>
      </c>
      <c r="G10480" s="65">
        <f t="shared" si="182"/>
        <v>17.841000000000001</v>
      </c>
      <c r="H10480" s="44">
        <f>SUM(G10480:G10480)</f>
        <v>17.841000000000001</v>
      </c>
      <c r="I10480" s="45"/>
      <c r="J10480" s="36">
        <v>0</v>
      </c>
    </row>
    <row r="10481" spans="1:10" ht="15.75" hidden="1" thickBot="1" x14ac:dyDescent="0.3">
      <c r="A10481" s="247"/>
      <c r="B10481" s="242"/>
      <c r="C10481" s="46"/>
      <c r="D10481" s="46"/>
      <c r="E10481" s="202"/>
      <c r="F10481" s="217" t="s">
        <v>13</v>
      </c>
      <c r="G10481" s="73" t="str">
        <f t="shared" si="182"/>
        <v/>
      </c>
      <c r="H10481" s="74"/>
      <c r="I10481" s="67"/>
      <c r="J10481" s="36">
        <v>0</v>
      </c>
    </row>
    <row r="10482" spans="1:10" ht="15.75" hidden="1" thickBot="1" x14ac:dyDescent="0.3">
      <c r="A10482" s="237" t="s">
        <v>2556</v>
      </c>
      <c r="B10482" s="240" t="s">
        <v>10092</v>
      </c>
      <c r="C10482" s="31"/>
      <c r="D10482" s="32" t="s">
        <v>18</v>
      </c>
      <c r="E10482" s="197"/>
      <c r="F10482" s="208" t="s">
        <v>13</v>
      </c>
      <c r="G10482" s="33" t="str">
        <f t="shared" si="182"/>
        <v/>
      </c>
      <c r="H10482" s="34"/>
      <c r="I10482" s="35"/>
      <c r="J10482" s="36">
        <v>0</v>
      </c>
    </row>
    <row r="10483" spans="1:10" hidden="1" x14ac:dyDescent="0.25">
      <c r="A10483" s="246"/>
      <c r="B10483" s="241"/>
      <c r="C10483" s="38"/>
      <c r="D10483" s="38"/>
      <c r="E10483" s="199"/>
      <c r="F10483" s="211" t="s">
        <v>13</v>
      </c>
      <c r="G10483" s="65" t="str">
        <f t="shared" si="182"/>
        <v/>
      </c>
      <c r="H10483" s="66"/>
      <c r="I10483" s="67"/>
      <c r="J10483" s="36">
        <v>0</v>
      </c>
    </row>
    <row r="10484" spans="1:10" hidden="1" x14ac:dyDescent="0.25">
      <c r="A10484" s="246"/>
      <c r="B10484" s="241"/>
      <c r="C10484" s="41" t="s">
        <v>11828</v>
      </c>
      <c r="D10484" s="41" t="s">
        <v>83</v>
      </c>
      <c r="E10484" s="201">
        <v>1</v>
      </c>
      <c r="F10484" s="211">
        <v>39.576999999999998</v>
      </c>
      <c r="G10484" s="65">
        <f t="shared" si="182"/>
        <v>39.576999999999998</v>
      </c>
      <c r="H10484" s="44">
        <f>SUM(G10484:G10484)</f>
        <v>39.576999999999998</v>
      </c>
      <c r="I10484" s="45"/>
      <c r="J10484" s="36">
        <v>0</v>
      </c>
    </row>
    <row r="10485" spans="1:10" ht="15.75" hidden="1" thickBot="1" x14ac:dyDescent="0.3">
      <c r="A10485" s="247"/>
      <c r="B10485" s="242"/>
      <c r="C10485" s="46"/>
      <c r="D10485" s="46"/>
      <c r="E10485" s="202"/>
      <c r="F10485" s="217" t="s">
        <v>13</v>
      </c>
      <c r="G10485" s="73" t="str">
        <f t="shared" si="182"/>
        <v/>
      </c>
      <c r="H10485" s="74"/>
      <c r="I10485" s="67"/>
      <c r="J10485" s="36">
        <v>0</v>
      </c>
    </row>
    <row r="10486" spans="1:10" ht="15.75" hidden="1" thickBot="1" x14ac:dyDescent="0.3">
      <c r="A10486" s="237" t="s">
        <v>2557</v>
      </c>
      <c r="B10486" s="240" t="s">
        <v>10093</v>
      </c>
      <c r="C10486" s="31"/>
      <c r="D10486" s="32" t="s">
        <v>18</v>
      </c>
      <c r="E10486" s="197"/>
      <c r="F10486" s="208" t="s">
        <v>13</v>
      </c>
      <c r="G10486" s="33" t="str">
        <f t="shared" si="182"/>
        <v/>
      </c>
      <c r="H10486" s="34"/>
      <c r="I10486" s="35"/>
      <c r="J10486" s="36">
        <v>0</v>
      </c>
    </row>
    <row r="10487" spans="1:10" hidden="1" x14ac:dyDescent="0.25">
      <c r="A10487" s="246"/>
      <c r="B10487" s="241"/>
      <c r="C10487" s="38"/>
      <c r="D10487" s="38"/>
      <c r="E10487" s="199"/>
      <c r="F10487" s="211" t="s">
        <v>13</v>
      </c>
      <c r="G10487" s="65" t="str">
        <f t="shared" si="182"/>
        <v/>
      </c>
      <c r="H10487" s="66"/>
      <c r="I10487" s="67"/>
      <c r="J10487" s="36">
        <v>0</v>
      </c>
    </row>
    <row r="10488" spans="1:10" hidden="1" x14ac:dyDescent="0.25">
      <c r="A10488" s="246"/>
      <c r="B10488" s="241"/>
      <c r="C10488" s="41" t="s">
        <v>11829</v>
      </c>
      <c r="D10488" s="41" t="s">
        <v>83</v>
      </c>
      <c r="E10488" s="201">
        <v>1</v>
      </c>
      <c r="F10488" s="211">
        <v>61.008999999999993</v>
      </c>
      <c r="G10488" s="65">
        <f t="shared" si="182"/>
        <v>61.008999999999993</v>
      </c>
      <c r="H10488" s="44">
        <f>SUM(G10488:G10488)</f>
        <v>61.008999999999993</v>
      </c>
      <c r="I10488" s="45"/>
      <c r="J10488" s="36">
        <v>0</v>
      </c>
    </row>
    <row r="10489" spans="1:10" ht="15.75" hidden="1" thickBot="1" x14ac:dyDescent="0.3">
      <c r="A10489" s="247"/>
      <c r="B10489" s="242"/>
      <c r="C10489" s="46"/>
      <c r="D10489" s="46"/>
      <c r="E10489" s="202"/>
      <c r="F10489" s="217" t="s">
        <v>13</v>
      </c>
      <c r="G10489" s="73" t="str">
        <f t="shared" si="182"/>
        <v/>
      </c>
      <c r="H10489" s="74"/>
      <c r="I10489" s="67"/>
      <c r="J10489" s="36">
        <v>0</v>
      </c>
    </row>
    <row r="10490" spans="1:10" ht="15.75" hidden="1" thickBot="1" x14ac:dyDescent="0.3">
      <c r="A10490" s="237" t="s">
        <v>2558</v>
      </c>
      <c r="B10490" s="240" t="s">
        <v>10094</v>
      </c>
      <c r="C10490" s="31"/>
      <c r="D10490" s="32" t="s">
        <v>18</v>
      </c>
      <c r="E10490" s="197"/>
      <c r="F10490" s="208" t="s">
        <v>13</v>
      </c>
      <c r="G10490" s="33" t="str">
        <f t="shared" si="182"/>
        <v/>
      </c>
      <c r="H10490" s="34"/>
      <c r="I10490" s="35"/>
      <c r="J10490" s="36">
        <v>0</v>
      </c>
    </row>
    <row r="10491" spans="1:10" hidden="1" x14ac:dyDescent="0.25">
      <c r="A10491" s="246"/>
      <c r="B10491" s="241"/>
      <c r="C10491" s="38"/>
      <c r="D10491" s="38"/>
      <c r="E10491" s="199"/>
      <c r="F10491" s="211" t="s">
        <v>13</v>
      </c>
      <c r="G10491" s="65" t="str">
        <f t="shared" si="182"/>
        <v/>
      </c>
      <c r="H10491" s="66"/>
      <c r="I10491" s="67"/>
      <c r="J10491" s="36">
        <v>0</v>
      </c>
    </row>
    <row r="10492" spans="1:10" hidden="1" x14ac:dyDescent="0.25">
      <c r="A10492" s="246"/>
      <c r="B10492" s="241"/>
      <c r="C10492" s="41" t="s">
        <v>11830</v>
      </c>
      <c r="D10492" s="41" t="s">
        <v>83</v>
      </c>
      <c r="E10492" s="201">
        <v>1</v>
      </c>
      <c r="F10492" s="211">
        <v>93.622499999999988</v>
      </c>
      <c r="G10492" s="65">
        <f t="shared" si="182"/>
        <v>93.622499999999988</v>
      </c>
      <c r="H10492" s="44">
        <f>SUM(G10492:G10492)</f>
        <v>93.622499999999988</v>
      </c>
      <c r="I10492" s="45"/>
      <c r="J10492" s="36">
        <v>0</v>
      </c>
    </row>
    <row r="10493" spans="1:10" ht="15.75" hidden="1" thickBot="1" x14ac:dyDescent="0.3">
      <c r="A10493" s="247"/>
      <c r="B10493" s="242"/>
      <c r="C10493" s="46"/>
      <c r="D10493" s="46"/>
      <c r="E10493" s="202"/>
      <c r="F10493" s="217" t="s">
        <v>13</v>
      </c>
      <c r="G10493" s="73" t="str">
        <f t="shared" si="182"/>
        <v/>
      </c>
      <c r="H10493" s="74"/>
      <c r="I10493" s="67"/>
      <c r="J10493" s="36">
        <v>0</v>
      </c>
    </row>
    <row r="10494" spans="1:10" ht="15.75" hidden="1" thickBot="1" x14ac:dyDescent="0.3">
      <c r="A10494" s="237" t="s">
        <v>2559</v>
      </c>
      <c r="B10494" s="240" t="s">
        <v>10095</v>
      </c>
      <c r="C10494" s="31"/>
      <c r="D10494" s="32" t="s">
        <v>18</v>
      </c>
      <c r="E10494" s="197"/>
      <c r="F10494" s="208" t="s">
        <v>13</v>
      </c>
      <c r="G10494" s="33" t="str">
        <f t="shared" si="182"/>
        <v/>
      </c>
      <c r="H10494" s="34"/>
      <c r="I10494" s="35"/>
      <c r="J10494" s="36">
        <v>0</v>
      </c>
    </row>
    <row r="10495" spans="1:10" hidden="1" x14ac:dyDescent="0.25">
      <c r="A10495" s="246"/>
      <c r="B10495" s="241"/>
      <c r="C10495" s="38"/>
      <c r="D10495" s="38"/>
      <c r="E10495" s="199"/>
      <c r="F10495" s="211" t="s">
        <v>13</v>
      </c>
      <c r="G10495" s="65" t="str">
        <f t="shared" si="182"/>
        <v/>
      </c>
      <c r="H10495" s="66"/>
      <c r="I10495" s="67"/>
      <c r="J10495" s="36">
        <v>0</v>
      </c>
    </row>
    <row r="10496" spans="1:10" hidden="1" x14ac:dyDescent="0.25">
      <c r="A10496" s="246"/>
      <c r="B10496" s="241"/>
      <c r="C10496" s="41" t="s">
        <v>11831</v>
      </c>
      <c r="D10496" s="41" t="s">
        <v>83</v>
      </c>
      <c r="E10496" s="201">
        <v>1</v>
      </c>
      <c r="F10496" s="211">
        <v>267.30149999999998</v>
      </c>
      <c r="G10496" s="65">
        <f t="shared" si="182"/>
        <v>267.30149999999998</v>
      </c>
      <c r="H10496" s="44">
        <f>SUM(G10496:G10496)</f>
        <v>267.30149999999998</v>
      </c>
      <c r="I10496" s="45"/>
      <c r="J10496" s="36">
        <v>0</v>
      </c>
    </row>
    <row r="10497" spans="1:10" ht="15.75" hidden="1" thickBot="1" x14ac:dyDescent="0.3">
      <c r="A10497" s="247"/>
      <c r="B10497" s="242"/>
      <c r="C10497" s="46"/>
      <c r="D10497" s="46"/>
      <c r="E10497" s="202"/>
      <c r="F10497" s="217" t="s">
        <v>13</v>
      </c>
      <c r="G10497" s="73" t="str">
        <f t="shared" si="182"/>
        <v/>
      </c>
      <c r="H10497" s="74"/>
      <c r="I10497" s="67"/>
      <c r="J10497" s="36">
        <v>0</v>
      </c>
    </row>
    <row r="10498" spans="1:10" ht="15.75" hidden="1" thickBot="1" x14ac:dyDescent="0.3">
      <c r="A10498" s="237" t="s">
        <v>2560</v>
      </c>
      <c r="B10498" s="240" t="s">
        <v>10098</v>
      </c>
      <c r="C10498" s="31"/>
      <c r="D10498" s="32" t="s">
        <v>18</v>
      </c>
      <c r="E10498" s="197"/>
      <c r="F10498" s="208" t="s">
        <v>13</v>
      </c>
      <c r="G10498" s="33" t="str">
        <f t="shared" si="182"/>
        <v/>
      </c>
      <c r="H10498" s="34"/>
      <c r="I10498" s="35"/>
      <c r="J10498" s="36">
        <v>0</v>
      </c>
    </row>
    <row r="10499" spans="1:10" hidden="1" x14ac:dyDescent="0.25">
      <c r="A10499" s="246"/>
      <c r="B10499" s="241"/>
      <c r="C10499" s="38"/>
      <c r="D10499" s="38"/>
      <c r="E10499" s="199"/>
      <c r="F10499" s="211" t="s">
        <v>13</v>
      </c>
      <c r="G10499" s="65" t="str">
        <f t="shared" si="182"/>
        <v/>
      </c>
      <c r="H10499" s="66"/>
      <c r="I10499" s="67"/>
      <c r="J10499" s="36">
        <v>0</v>
      </c>
    </row>
    <row r="10500" spans="1:10" ht="25.5" hidden="1" x14ac:dyDescent="0.25">
      <c r="A10500" s="246"/>
      <c r="B10500" s="241"/>
      <c r="C10500" s="41" t="s">
        <v>11832</v>
      </c>
      <c r="D10500" s="41" t="s">
        <v>83</v>
      </c>
      <c r="E10500" s="201">
        <v>1</v>
      </c>
      <c r="F10500" s="211">
        <v>14.354499999999998</v>
      </c>
      <c r="G10500" s="65">
        <f t="shared" si="182"/>
        <v>14.354499999999998</v>
      </c>
      <c r="H10500" s="44">
        <f>SUM(G10500:G10500)</f>
        <v>14.354499999999998</v>
      </c>
      <c r="I10500" s="45"/>
      <c r="J10500" s="36">
        <v>0</v>
      </c>
    </row>
    <row r="10501" spans="1:10" ht="15.75" hidden="1" thickBot="1" x14ac:dyDescent="0.3">
      <c r="A10501" s="247"/>
      <c r="B10501" s="242"/>
      <c r="C10501" s="46"/>
      <c r="D10501" s="46"/>
      <c r="E10501" s="202"/>
      <c r="F10501" s="217" t="s">
        <v>13</v>
      </c>
      <c r="G10501" s="73" t="str">
        <f t="shared" si="182"/>
        <v/>
      </c>
      <c r="H10501" s="74"/>
      <c r="I10501" s="67"/>
      <c r="J10501" s="36">
        <v>0</v>
      </c>
    </row>
    <row r="10502" spans="1:10" ht="15.75" hidden="1" thickBot="1" x14ac:dyDescent="0.3">
      <c r="A10502" s="237" t="s">
        <v>2561</v>
      </c>
      <c r="B10502" s="240" t="s">
        <v>10099</v>
      </c>
      <c r="C10502" s="31"/>
      <c r="D10502" s="32" t="s">
        <v>18</v>
      </c>
      <c r="E10502" s="197"/>
      <c r="F10502" s="208" t="s">
        <v>13</v>
      </c>
      <c r="G10502" s="33" t="str">
        <f t="shared" ref="G10502:G10565" si="183">IF(ISNUMBER(F10502),E10502*F10502,"")</f>
        <v/>
      </c>
      <c r="H10502" s="34"/>
      <c r="I10502" s="35"/>
      <c r="J10502" s="36">
        <v>0</v>
      </c>
    </row>
    <row r="10503" spans="1:10" hidden="1" x14ac:dyDescent="0.25">
      <c r="A10503" s="246"/>
      <c r="B10503" s="241"/>
      <c r="C10503" s="38"/>
      <c r="D10503" s="38"/>
      <c r="E10503" s="199"/>
      <c r="F10503" s="211" t="s">
        <v>13</v>
      </c>
      <c r="G10503" s="65" t="str">
        <f t="shared" si="183"/>
        <v/>
      </c>
      <c r="H10503" s="66"/>
      <c r="I10503" s="67"/>
      <c r="J10503" s="36">
        <v>0</v>
      </c>
    </row>
    <row r="10504" spans="1:10" ht="25.5" hidden="1" x14ac:dyDescent="0.25">
      <c r="A10504" s="246"/>
      <c r="B10504" s="241"/>
      <c r="C10504" s="41" t="s">
        <v>11833</v>
      </c>
      <c r="D10504" s="41" t="s">
        <v>83</v>
      </c>
      <c r="E10504" s="201">
        <v>1</v>
      </c>
      <c r="F10504" s="211">
        <v>32.812999999999995</v>
      </c>
      <c r="G10504" s="65">
        <f t="shared" si="183"/>
        <v>32.812999999999995</v>
      </c>
      <c r="H10504" s="44">
        <f>SUM(G10504:G10504)</f>
        <v>32.812999999999995</v>
      </c>
      <c r="I10504" s="45"/>
      <c r="J10504" s="36">
        <v>0</v>
      </c>
    </row>
    <row r="10505" spans="1:10" ht="15.75" hidden="1" thickBot="1" x14ac:dyDescent="0.3">
      <c r="A10505" s="247"/>
      <c r="B10505" s="242"/>
      <c r="C10505" s="46"/>
      <c r="D10505" s="46"/>
      <c r="E10505" s="202"/>
      <c r="F10505" s="217" t="s">
        <v>13</v>
      </c>
      <c r="G10505" s="73" t="str">
        <f t="shared" si="183"/>
        <v/>
      </c>
      <c r="H10505" s="74"/>
      <c r="I10505" s="67"/>
      <c r="J10505" s="36">
        <v>0</v>
      </c>
    </row>
    <row r="10506" spans="1:10" ht="15.75" hidden="1" thickBot="1" x14ac:dyDescent="0.3">
      <c r="A10506" s="237" t="s">
        <v>2562</v>
      </c>
      <c r="B10506" s="240" t="s">
        <v>10100</v>
      </c>
      <c r="C10506" s="31"/>
      <c r="D10506" s="32" t="s">
        <v>18</v>
      </c>
      <c r="E10506" s="197"/>
      <c r="F10506" s="208" t="s">
        <v>13</v>
      </c>
      <c r="G10506" s="33" t="str">
        <f t="shared" si="183"/>
        <v/>
      </c>
      <c r="H10506" s="34"/>
      <c r="I10506" s="35"/>
      <c r="J10506" s="36">
        <v>0</v>
      </c>
    </row>
    <row r="10507" spans="1:10" hidden="1" x14ac:dyDescent="0.25">
      <c r="A10507" s="246"/>
      <c r="B10507" s="241"/>
      <c r="C10507" s="38"/>
      <c r="D10507" s="38"/>
      <c r="E10507" s="199"/>
      <c r="F10507" s="211" t="s">
        <v>13</v>
      </c>
      <c r="G10507" s="65" t="str">
        <f t="shared" si="183"/>
        <v/>
      </c>
      <c r="H10507" s="66"/>
      <c r="I10507" s="67"/>
      <c r="J10507" s="36">
        <v>0</v>
      </c>
    </row>
    <row r="10508" spans="1:10" ht="25.5" hidden="1" x14ac:dyDescent="0.25">
      <c r="A10508" s="246"/>
      <c r="B10508" s="241"/>
      <c r="C10508" s="41" t="s">
        <v>11834</v>
      </c>
      <c r="D10508" s="41" t="s">
        <v>83</v>
      </c>
      <c r="E10508" s="201">
        <v>1</v>
      </c>
      <c r="F10508" s="211">
        <v>39.652999999999999</v>
      </c>
      <c r="G10508" s="65">
        <f t="shared" si="183"/>
        <v>39.652999999999999</v>
      </c>
      <c r="H10508" s="44">
        <f>SUM(G10508:G10508)</f>
        <v>39.652999999999999</v>
      </c>
      <c r="I10508" s="45"/>
      <c r="J10508" s="36">
        <v>0</v>
      </c>
    </row>
    <row r="10509" spans="1:10" ht="15.75" hidden="1" thickBot="1" x14ac:dyDescent="0.3">
      <c r="A10509" s="247"/>
      <c r="B10509" s="242"/>
      <c r="C10509" s="46"/>
      <c r="D10509" s="46"/>
      <c r="E10509" s="202"/>
      <c r="F10509" s="217" t="s">
        <v>13</v>
      </c>
      <c r="G10509" s="73" t="str">
        <f t="shared" si="183"/>
        <v/>
      </c>
      <c r="H10509" s="74"/>
      <c r="I10509" s="67"/>
      <c r="J10509" s="36">
        <v>0</v>
      </c>
    </row>
    <row r="10510" spans="1:10" ht="15.75" hidden="1" thickBot="1" x14ac:dyDescent="0.3">
      <c r="A10510" s="237" t="s">
        <v>2563</v>
      </c>
      <c r="B10510" s="240" t="s">
        <v>2564</v>
      </c>
      <c r="C10510" s="31"/>
      <c r="D10510" s="32" t="s">
        <v>18</v>
      </c>
      <c r="E10510" s="197"/>
      <c r="F10510" s="208" t="s">
        <v>13</v>
      </c>
      <c r="G10510" s="33" t="str">
        <f t="shared" si="183"/>
        <v/>
      </c>
      <c r="H10510" s="34"/>
      <c r="I10510" s="35"/>
      <c r="J10510" s="36">
        <v>0</v>
      </c>
    </row>
    <row r="10511" spans="1:10" hidden="1" x14ac:dyDescent="0.25">
      <c r="A10511" s="246"/>
      <c r="B10511" s="241"/>
      <c r="C10511" s="38"/>
      <c r="D10511" s="38"/>
      <c r="E10511" s="199"/>
      <c r="F10511" s="211" t="s">
        <v>13</v>
      </c>
      <c r="G10511" s="65" t="str">
        <f t="shared" si="183"/>
        <v/>
      </c>
      <c r="H10511" s="66"/>
      <c r="I10511" s="67"/>
      <c r="J10511" s="36">
        <v>0</v>
      </c>
    </row>
    <row r="10512" spans="1:10" ht="25.5" hidden="1" x14ac:dyDescent="0.25">
      <c r="A10512" s="246"/>
      <c r="B10512" s="241"/>
      <c r="C10512" s="41" t="s">
        <v>2564</v>
      </c>
      <c r="D10512" s="41" t="s">
        <v>83</v>
      </c>
      <c r="E10512" s="201">
        <v>1</v>
      </c>
      <c r="F10512" s="211" t="s">
        <v>13</v>
      </c>
      <c r="G10512" s="65" t="str">
        <f t="shared" si="183"/>
        <v/>
      </c>
      <c r="H10512" s="44">
        <f>SUM(G10512:G10512)</f>
        <v>0</v>
      </c>
      <c r="I10512" s="45"/>
      <c r="J10512" s="36">
        <v>0</v>
      </c>
    </row>
    <row r="10513" spans="1:10" ht="15.75" hidden="1" thickBot="1" x14ac:dyDescent="0.3">
      <c r="A10513" s="247"/>
      <c r="B10513" s="242"/>
      <c r="C10513" s="46"/>
      <c r="D10513" s="46"/>
      <c r="E10513" s="202"/>
      <c r="F10513" s="217" t="s">
        <v>13</v>
      </c>
      <c r="G10513" s="73" t="str">
        <f t="shared" si="183"/>
        <v/>
      </c>
      <c r="H10513" s="74"/>
      <c r="I10513" s="67"/>
      <c r="J10513" s="36">
        <v>0</v>
      </c>
    </row>
    <row r="10514" spans="1:10" ht="15.75" hidden="1" thickBot="1" x14ac:dyDescent="0.3">
      <c r="A10514" s="237" t="s">
        <v>2565</v>
      </c>
      <c r="B10514" s="240" t="s">
        <v>2566</v>
      </c>
      <c r="C10514" s="31"/>
      <c r="D10514" s="32" t="s">
        <v>18</v>
      </c>
      <c r="E10514" s="197"/>
      <c r="F10514" s="208" t="s">
        <v>13</v>
      </c>
      <c r="G10514" s="33" t="str">
        <f t="shared" si="183"/>
        <v/>
      </c>
      <c r="H10514" s="34"/>
      <c r="I10514" s="35"/>
      <c r="J10514" s="36">
        <v>0</v>
      </c>
    </row>
    <row r="10515" spans="1:10" hidden="1" x14ac:dyDescent="0.25">
      <c r="A10515" s="246"/>
      <c r="B10515" s="241"/>
      <c r="C10515" s="38"/>
      <c r="D10515" s="38"/>
      <c r="E10515" s="199"/>
      <c r="F10515" s="211" t="s">
        <v>13</v>
      </c>
      <c r="G10515" s="65" t="str">
        <f t="shared" si="183"/>
        <v/>
      </c>
      <c r="H10515" s="66"/>
      <c r="I10515" s="67"/>
      <c r="J10515" s="36">
        <v>0</v>
      </c>
    </row>
    <row r="10516" spans="1:10" ht="25.5" hidden="1" x14ac:dyDescent="0.25">
      <c r="A10516" s="246"/>
      <c r="B10516" s="241"/>
      <c r="C10516" s="41" t="s">
        <v>2566</v>
      </c>
      <c r="D10516" s="41" t="s">
        <v>83</v>
      </c>
      <c r="E10516" s="201">
        <v>1</v>
      </c>
      <c r="F10516" s="211" t="s">
        <v>13</v>
      </c>
      <c r="G10516" s="65" t="str">
        <f t="shared" si="183"/>
        <v/>
      </c>
      <c r="H10516" s="44">
        <f>SUM(G10516:G10516)</f>
        <v>0</v>
      </c>
      <c r="I10516" s="45"/>
      <c r="J10516" s="36">
        <v>0</v>
      </c>
    </row>
    <row r="10517" spans="1:10" ht="15.75" hidden="1" thickBot="1" x14ac:dyDescent="0.3">
      <c r="A10517" s="247"/>
      <c r="B10517" s="242"/>
      <c r="C10517" s="46"/>
      <c r="D10517" s="46"/>
      <c r="E10517" s="202"/>
      <c r="F10517" s="217" t="s">
        <v>13</v>
      </c>
      <c r="G10517" s="73" t="str">
        <f t="shared" si="183"/>
        <v/>
      </c>
      <c r="H10517" s="74"/>
      <c r="I10517" s="67"/>
      <c r="J10517" s="36">
        <v>0</v>
      </c>
    </row>
    <row r="10518" spans="1:10" ht="15.75" hidden="1" thickBot="1" x14ac:dyDescent="0.3">
      <c r="A10518" s="237" t="s">
        <v>2567</v>
      </c>
      <c r="B10518" s="240" t="s">
        <v>2568</v>
      </c>
      <c r="C10518" s="31"/>
      <c r="D10518" s="32" t="s">
        <v>18</v>
      </c>
      <c r="E10518" s="197"/>
      <c r="F10518" s="208" t="s">
        <v>13</v>
      </c>
      <c r="G10518" s="33" t="str">
        <f t="shared" si="183"/>
        <v/>
      </c>
      <c r="H10518" s="34"/>
      <c r="I10518" s="35"/>
      <c r="J10518" s="36">
        <v>0</v>
      </c>
    </row>
    <row r="10519" spans="1:10" hidden="1" x14ac:dyDescent="0.25">
      <c r="A10519" s="246"/>
      <c r="B10519" s="241"/>
      <c r="C10519" s="38"/>
      <c r="D10519" s="38"/>
      <c r="E10519" s="199"/>
      <c r="F10519" s="211" t="s">
        <v>13</v>
      </c>
      <c r="G10519" s="65" t="str">
        <f t="shared" si="183"/>
        <v/>
      </c>
      <c r="H10519" s="66"/>
      <c r="I10519" s="67"/>
      <c r="J10519" s="36">
        <v>0</v>
      </c>
    </row>
    <row r="10520" spans="1:10" ht="25.5" hidden="1" x14ac:dyDescent="0.25">
      <c r="A10520" s="246"/>
      <c r="B10520" s="241"/>
      <c r="C10520" s="41" t="s">
        <v>2568</v>
      </c>
      <c r="D10520" s="41" t="s">
        <v>83</v>
      </c>
      <c r="E10520" s="201">
        <v>1</v>
      </c>
      <c r="F10520" s="211" t="s">
        <v>13</v>
      </c>
      <c r="G10520" s="65" t="str">
        <f t="shared" si="183"/>
        <v/>
      </c>
      <c r="H10520" s="44">
        <f>SUM(G10520:G10520)</f>
        <v>0</v>
      </c>
      <c r="I10520" s="45"/>
      <c r="J10520" s="36">
        <v>0</v>
      </c>
    </row>
    <row r="10521" spans="1:10" ht="15.75" hidden="1" thickBot="1" x14ac:dyDescent="0.3">
      <c r="A10521" s="247"/>
      <c r="B10521" s="242"/>
      <c r="C10521" s="46"/>
      <c r="D10521" s="46"/>
      <c r="E10521" s="202"/>
      <c r="F10521" s="217" t="s">
        <v>13</v>
      </c>
      <c r="G10521" s="73" t="str">
        <f t="shared" si="183"/>
        <v/>
      </c>
      <c r="H10521" s="74"/>
      <c r="I10521" s="67"/>
      <c r="J10521" s="36">
        <v>0</v>
      </c>
    </row>
    <row r="10522" spans="1:10" ht="15.75" hidden="1" thickBot="1" x14ac:dyDescent="0.3">
      <c r="A10522" s="237" t="s">
        <v>2569</v>
      </c>
      <c r="B10522" s="240" t="s">
        <v>2570</v>
      </c>
      <c r="C10522" s="31"/>
      <c r="D10522" s="32" t="s">
        <v>18</v>
      </c>
      <c r="E10522" s="197"/>
      <c r="F10522" s="208" t="s">
        <v>13</v>
      </c>
      <c r="G10522" s="33" t="str">
        <f t="shared" si="183"/>
        <v/>
      </c>
      <c r="H10522" s="34"/>
      <c r="I10522" s="35"/>
      <c r="J10522" s="36">
        <v>0</v>
      </c>
    </row>
    <row r="10523" spans="1:10" hidden="1" x14ac:dyDescent="0.25">
      <c r="A10523" s="246"/>
      <c r="B10523" s="241"/>
      <c r="C10523" s="38"/>
      <c r="D10523" s="38"/>
      <c r="E10523" s="199"/>
      <c r="F10523" s="211" t="s">
        <v>13</v>
      </c>
      <c r="G10523" s="65" t="str">
        <f t="shared" si="183"/>
        <v/>
      </c>
      <c r="H10523" s="66"/>
      <c r="I10523" s="67"/>
      <c r="J10523" s="36">
        <v>0</v>
      </c>
    </row>
    <row r="10524" spans="1:10" ht="25.5" hidden="1" x14ac:dyDescent="0.25">
      <c r="A10524" s="246"/>
      <c r="B10524" s="241"/>
      <c r="C10524" s="41" t="s">
        <v>2570</v>
      </c>
      <c r="D10524" s="41" t="s">
        <v>83</v>
      </c>
      <c r="E10524" s="201">
        <v>1</v>
      </c>
      <c r="F10524" s="211" t="s">
        <v>13</v>
      </c>
      <c r="G10524" s="65" t="str">
        <f t="shared" si="183"/>
        <v/>
      </c>
      <c r="H10524" s="44">
        <f>SUM(G10524:G10524)</f>
        <v>0</v>
      </c>
      <c r="I10524" s="45"/>
      <c r="J10524" s="36">
        <v>0</v>
      </c>
    </row>
    <row r="10525" spans="1:10" ht="15.75" hidden="1" thickBot="1" x14ac:dyDescent="0.3">
      <c r="A10525" s="247"/>
      <c r="B10525" s="242"/>
      <c r="C10525" s="46"/>
      <c r="D10525" s="46"/>
      <c r="E10525" s="202"/>
      <c r="F10525" s="217" t="s">
        <v>13</v>
      </c>
      <c r="G10525" s="73" t="str">
        <f t="shared" si="183"/>
        <v/>
      </c>
      <c r="H10525" s="74"/>
      <c r="I10525" s="67"/>
      <c r="J10525" s="36">
        <v>0</v>
      </c>
    </row>
    <row r="10526" spans="1:10" ht="15.75" hidden="1" thickBot="1" x14ac:dyDescent="0.3">
      <c r="A10526" s="237" t="s">
        <v>2571</v>
      </c>
      <c r="B10526" s="240" t="s">
        <v>2572</v>
      </c>
      <c r="C10526" s="31"/>
      <c r="D10526" s="32" t="s">
        <v>18</v>
      </c>
      <c r="E10526" s="197"/>
      <c r="F10526" s="208" t="s">
        <v>13</v>
      </c>
      <c r="G10526" s="33" t="str">
        <f t="shared" si="183"/>
        <v/>
      </c>
      <c r="H10526" s="34"/>
      <c r="I10526" s="35"/>
      <c r="J10526" s="36">
        <v>0</v>
      </c>
    </row>
    <row r="10527" spans="1:10" hidden="1" x14ac:dyDescent="0.25">
      <c r="A10527" s="246"/>
      <c r="B10527" s="241"/>
      <c r="C10527" s="38"/>
      <c r="D10527" s="38"/>
      <c r="E10527" s="199"/>
      <c r="F10527" s="211" t="s">
        <v>13</v>
      </c>
      <c r="G10527" s="65" t="str">
        <f t="shared" si="183"/>
        <v/>
      </c>
      <c r="H10527" s="66"/>
      <c r="I10527" s="67"/>
      <c r="J10527" s="36">
        <v>0</v>
      </c>
    </row>
    <row r="10528" spans="1:10" ht="25.5" hidden="1" x14ac:dyDescent="0.25">
      <c r="A10528" s="246"/>
      <c r="B10528" s="241"/>
      <c r="C10528" s="41" t="s">
        <v>2572</v>
      </c>
      <c r="D10528" s="41" t="s">
        <v>83</v>
      </c>
      <c r="E10528" s="201">
        <v>1</v>
      </c>
      <c r="F10528" s="211" t="s">
        <v>13</v>
      </c>
      <c r="G10528" s="65" t="str">
        <f t="shared" si="183"/>
        <v/>
      </c>
      <c r="H10528" s="44">
        <f>SUM(G10528:G10528)</f>
        <v>0</v>
      </c>
      <c r="I10528" s="45"/>
      <c r="J10528" s="36">
        <v>0</v>
      </c>
    </row>
    <row r="10529" spans="1:10" ht="15.75" hidden="1" thickBot="1" x14ac:dyDescent="0.3">
      <c r="A10529" s="247"/>
      <c r="B10529" s="242"/>
      <c r="C10529" s="46"/>
      <c r="D10529" s="46"/>
      <c r="E10529" s="202"/>
      <c r="F10529" s="217" t="s">
        <v>13</v>
      </c>
      <c r="G10529" s="73" t="str">
        <f t="shared" si="183"/>
        <v/>
      </c>
      <c r="H10529" s="74"/>
      <c r="I10529" s="67"/>
      <c r="J10529" s="36">
        <v>0</v>
      </c>
    </row>
    <row r="10530" spans="1:10" ht="15.75" hidden="1" thickBot="1" x14ac:dyDescent="0.3">
      <c r="A10530" s="237" t="s">
        <v>2573</v>
      </c>
      <c r="B10530" s="240" t="s">
        <v>2574</v>
      </c>
      <c r="C10530" s="31"/>
      <c r="D10530" s="32" t="s">
        <v>18</v>
      </c>
      <c r="E10530" s="197"/>
      <c r="F10530" s="208" t="s">
        <v>13</v>
      </c>
      <c r="G10530" s="33" t="str">
        <f t="shared" si="183"/>
        <v/>
      </c>
      <c r="H10530" s="34"/>
      <c r="I10530" s="35"/>
      <c r="J10530" s="36">
        <v>0</v>
      </c>
    </row>
    <row r="10531" spans="1:10" hidden="1" x14ac:dyDescent="0.25">
      <c r="A10531" s="246"/>
      <c r="B10531" s="241"/>
      <c r="C10531" s="38"/>
      <c r="D10531" s="38"/>
      <c r="E10531" s="199"/>
      <c r="F10531" s="211" t="s">
        <v>13</v>
      </c>
      <c r="G10531" s="65" t="str">
        <f t="shared" si="183"/>
        <v/>
      </c>
      <c r="H10531" s="66"/>
      <c r="I10531" s="67"/>
      <c r="J10531" s="36">
        <v>0</v>
      </c>
    </row>
    <row r="10532" spans="1:10" ht="25.5" hidden="1" x14ac:dyDescent="0.25">
      <c r="A10532" s="246"/>
      <c r="B10532" s="241"/>
      <c r="C10532" s="41" t="s">
        <v>2574</v>
      </c>
      <c r="D10532" s="41" t="s">
        <v>83</v>
      </c>
      <c r="E10532" s="201">
        <v>1</v>
      </c>
      <c r="F10532" s="211" t="s">
        <v>13</v>
      </c>
      <c r="G10532" s="65" t="str">
        <f t="shared" si="183"/>
        <v/>
      </c>
      <c r="H10532" s="44">
        <f>SUM(G10532:G10532)</f>
        <v>0</v>
      </c>
      <c r="I10532" s="45"/>
      <c r="J10532" s="36">
        <v>0</v>
      </c>
    </row>
    <row r="10533" spans="1:10" ht="15.75" hidden="1" thickBot="1" x14ac:dyDescent="0.3">
      <c r="A10533" s="247"/>
      <c r="B10533" s="242"/>
      <c r="C10533" s="46"/>
      <c r="D10533" s="46"/>
      <c r="E10533" s="202"/>
      <c r="F10533" s="217" t="s">
        <v>13</v>
      </c>
      <c r="G10533" s="73" t="str">
        <f t="shared" si="183"/>
        <v/>
      </c>
      <c r="H10533" s="74"/>
      <c r="I10533" s="67"/>
      <c r="J10533" s="36">
        <v>0</v>
      </c>
    </row>
    <row r="10534" spans="1:10" ht="15.75" hidden="1" thickBot="1" x14ac:dyDescent="0.3">
      <c r="A10534" s="237" t="s">
        <v>2575</v>
      </c>
      <c r="B10534" s="240" t="s">
        <v>2576</v>
      </c>
      <c r="C10534" s="31"/>
      <c r="D10534" s="32" t="s">
        <v>18</v>
      </c>
      <c r="E10534" s="197"/>
      <c r="F10534" s="208" t="s">
        <v>13</v>
      </c>
      <c r="G10534" s="33" t="str">
        <f t="shared" si="183"/>
        <v/>
      </c>
      <c r="H10534" s="34"/>
      <c r="I10534" s="35"/>
      <c r="J10534" s="36">
        <v>0</v>
      </c>
    </row>
    <row r="10535" spans="1:10" hidden="1" x14ac:dyDescent="0.25">
      <c r="A10535" s="246"/>
      <c r="B10535" s="241"/>
      <c r="C10535" s="38"/>
      <c r="D10535" s="38"/>
      <c r="E10535" s="199"/>
      <c r="F10535" s="211" t="s">
        <v>13</v>
      </c>
      <c r="G10535" s="65" t="str">
        <f t="shared" si="183"/>
        <v/>
      </c>
      <c r="H10535" s="66"/>
      <c r="I10535" s="67"/>
      <c r="J10535" s="36">
        <v>0</v>
      </c>
    </row>
    <row r="10536" spans="1:10" ht="25.5" hidden="1" x14ac:dyDescent="0.25">
      <c r="A10536" s="246"/>
      <c r="B10536" s="241"/>
      <c r="C10536" s="41" t="s">
        <v>2576</v>
      </c>
      <c r="D10536" s="41" t="s">
        <v>83</v>
      </c>
      <c r="E10536" s="201">
        <v>1</v>
      </c>
      <c r="F10536" s="211" t="s">
        <v>13</v>
      </c>
      <c r="G10536" s="65" t="str">
        <f t="shared" si="183"/>
        <v/>
      </c>
      <c r="H10536" s="44">
        <f>SUM(G10536:G10536)</f>
        <v>0</v>
      </c>
      <c r="I10536" s="45"/>
      <c r="J10536" s="36">
        <v>0</v>
      </c>
    </row>
    <row r="10537" spans="1:10" ht="15.75" hidden="1" thickBot="1" x14ac:dyDescent="0.3">
      <c r="A10537" s="247"/>
      <c r="B10537" s="242"/>
      <c r="C10537" s="46"/>
      <c r="D10537" s="46"/>
      <c r="E10537" s="202"/>
      <c r="F10537" s="217" t="s">
        <v>13</v>
      </c>
      <c r="G10537" s="73" t="str">
        <f t="shared" si="183"/>
        <v/>
      </c>
      <c r="H10537" s="74"/>
      <c r="I10537" s="67"/>
      <c r="J10537" s="36">
        <v>0</v>
      </c>
    </row>
    <row r="10538" spans="1:10" ht="15.75" hidden="1" thickBot="1" x14ac:dyDescent="0.3">
      <c r="A10538" s="237" t="s">
        <v>2577</v>
      </c>
      <c r="B10538" s="240" t="s">
        <v>2578</v>
      </c>
      <c r="C10538" s="31"/>
      <c r="D10538" s="32" t="s">
        <v>18</v>
      </c>
      <c r="E10538" s="197"/>
      <c r="F10538" s="208" t="s">
        <v>13</v>
      </c>
      <c r="G10538" s="33" t="str">
        <f t="shared" si="183"/>
        <v/>
      </c>
      <c r="H10538" s="34"/>
      <c r="I10538" s="35"/>
      <c r="J10538" s="36">
        <v>0</v>
      </c>
    </row>
    <row r="10539" spans="1:10" hidden="1" x14ac:dyDescent="0.25">
      <c r="A10539" s="246"/>
      <c r="B10539" s="241"/>
      <c r="C10539" s="38"/>
      <c r="D10539" s="38"/>
      <c r="E10539" s="199"/>
      <c r="F10539" s="211" t="s">
        <v>13</v>
      </c>
      <c r="G10539" s="65" t="str">
        <f t="shared" si="183"/>
        <v/>
      </c>
      <c r="H10539" s="66"/>
      <c r="I10539" s="67"/>
      <c r="J10539" s="36">
        <v>0</v>
      </c>
    </row>
    <row r="10540" spans="1:10" ht="25.5" hidden="1" x14ac:dyDescent="0.25">
      <c r="A10540" s="246"/>
      <c r="B10540" s="241"/>
      <c r="C10540" s="41" t="s">
        <v>2578</v>
      </c>
      <c r="D10540" s="41" t="s">
        <v>83</v>
      </c>
      <c r="E10540" s="201">
        <v>1</v>
      </c>
      <c r="F10540" s="211" t="s">
        <v>13</v>
      </c>
      <c r="G10540" s="65" t="str">
        <f t="shared" si="183"/>
        <v/>
      </c>
      <c r="H10540" s="44">
        <f>SUM(G10540:G10540)</f>
        <v>0</v>
      </c>
      <c r="I10540" s="45"/>
      <c r="J10540" s="36">
        <v>0</v>
      </c>
    </row>
    <row r="10541" spans="1:10" ht="15.75" hidden="1" thickBot="1" x14ac:dyDescent="0.3">
      <c r="A10541" s="247"/>
      <c r="B10541" s="242"/>
      <c r="C10541" s="46"/>
      <c r="D10541" s="46"/>
      <c r="E10541" s="202"/>
      <c r="F10541" s="217" t="s">
        <v>13</v>
      </c>
      <c r="G10541" s="73" t="str">
        <f t="shared" si="183"/>
        <v/>
      </c>
      <c r="H10541" s="74"/>
      <c r="I10541" s="67"/>
      <c r="J10541" s="36">
        <v>0</v>
      </c>
    </row>
    <row r="10542" spans="1:10" ht="15.75" hidden="1" thickBot="1" x14ac:dyDescent="0.3">
      <c r="A10542" s="237" t="s">
        <v>2579</v>
      </c>
      <c r="B10542" s="240" t="s">
        <v>2580</v>
      </c>
      <c r="C10542" s="31"/>
      <c r="D10542" s="32" t="s">
        <v>18</v>
      </c>
      <c r="E10542" s="197"/>
      <c r="F10542" s="208" t="s">
        <v>13</v>
      </c>
      <c r="G10542" s="33" t="str">
        <f t="shared" si="183"/>
        <v/>
      </c>
      <c r="H10542" s="34"/>
      <c r="I10542" s="35"/>
      <c r="J10542" s="36">
        <v>0</v>
      </c>
    </row>
    <row r="10543" spans="1:10" hidden="1" x14ac:dyDescent="0.25">
      <c r="A10543" s="246"/>
      <c r="B10543" s="241"/>
      <c r="C10543" s="38"/>
      <c r="D10543" s="38"/>
      <c r="E10543" s="199"/>
      <c r="F10543" s="211" t="s">
        <v>13</v>
      </c>
      <c r="G10543" s="65" t="str">
        <f t="shared" si="183"/>
        <v/>
      </c>
      <c r="H10543" s="66"/>
      <c r="I10543" s="67"/>
      <c r="J10543" s="36">
        <v>0</v>
      </c>
    </row>
    <row r="10544" spans="1:10" ht="25.5" hidden="1" x14ac:dyDescent="0.25">
      <c r="A10544" s="246"/>
      <c r="B10544" s="241"/>
      <c r="C10544" s="41" t="s">
        <v>2580</v>
      </c>
      <c r="D10544" s="41" t="s">
        <v>83</v>
      </c>
      <c r="E10544" s="201">
        <v>1</v>
      </c>
      <c r="F10544" s="211" t="s">
        <v>13</v>
      </c>
      <c r="G10544" s="65" t="str">
        <f t="shared" si="183"/>
        <v/>
      </c>
      <c r="H10544" s="44">
        <f>SUM(G10544:G10544)</f>
        <v>0</v>
      </c>
      <c r="I10544" s="45"/>
      <c r="J10544" s="36">
        <v>0</v>
      </c>
    </row>
    <row r="10545" spans="1:10" ht="15.75" hidden="1" thickBot="1" x14ac:dyDescent="0.3">
      <c r="A10545" s="247"/>
      <c r="B10545" s="242"/>
      <c r="C10545" s="46"/>
      <c r="D10545" s="46"/>
      <c r="E10545" s="202"/>
      <c r="F10545" s="217" t="s">
        <v>13</v>
      </c>
      <c r="G10545" s="73" t="str">
        <f t="shared" si="183"/>
        <v/>
      </c>
      <c r="H10545" s="74"/>
      <c r="I10545" s="67"/>
      <c r="J10545" s="36">
        <v>0</v>
      </c>
    </row>
    <row r="10546" spans="1:10" ht="15.75" hidden="1" thickBot="1" x14ac:dyDescent="0.3">
      <c r="A10546" s="237" t="s">
        <v>2581</v>
      </c>
      <c r="B10546" s="240" t="s">
        <v>2582</v>
      </c>
      <c r="C10546" s="31"/>
      <c r="D10546" s="32" t="s">
        <v>18</v>
      </c>
      <c r="E10546" s="197"/>
      <c r="F10546" s="208" t="s">
        <v>13</v>
      </c>
      <c r="G10546" s="33" t="str">
        <f t="shared" si="183"/>
        <v/>
      </c>
      <c r="H10546" s="34"/>
      <c r="I10546" s="35"/>
      <c r="J10546" s="36">
        <v>0</v>
      </c>
    </row>
    <row r="10547" spans="1:10" hidden="1" x14ac:dyDescent="0.25">
      <c r="A10547" s="246"/>
      <c r="B10547" s="241"/>
      <c r="C10547" s="38"/>
      <c r="D10547" s="38"/>
      <c r="E10547" s="199"/>
      <c r="F10547" s="211" t="s">
        <v>13</v>
      </c>
      <c r="G10547" s="65" t="str">
        <f t="shared" si="183"/>
        <v/>
      </c>
      <c r="H10547" s="66"/>
      <c r="I10547" s="67"/>
      <c r="J10547" s="36">
        <v>0</v>
      </c>
    </row>
    <row r="10548" spans="1:10" ht="25.5" hidden="1" x14ac:dyDescent="0.25">
      <c r="A10548" s="246"/>
      <c r="B10548" s="241"/>
      <c r="C10548" s="41" t="s">
        <v>2582</v>
      </c>
      <c r="D10548" s="41" t="s">
        <v>83</v>
      </c>
      <c r="E10548" s="201">
        <v>1</v>
      </c>
      <c r="F10548" s="211" t="s">
        <v>13</v>
      </c>
      <c r="G10548" s="65" t="str">
        <f t="shared" si="183"/>
        <v/>
      </c>
      <c r="H10548" s="44">
        <f>SUM(G10548:G10548)</f>
        <v>0</v>
      </c>
      <c r="I10548" s="45"/>
      <c r="J10548" s="36">
        <v>0</v>
      </c>
    </row>
    <row r="10549" spans="1:10" ht="15.75" hidden="1" thickBot="1" x14ac:dyDescent="0.3">
      <c r="A10549" s="247"/>
      <c r="B10549" s="242"/>
      <c r="C10549" s="46"/>
      <c r="D10549" s="46"/>
      <c r="E10549" s="202"/>
      <c r="F10549" s="217" t="s">
        <v>13</v>
      </c>
      <c r="G10549" s="73" t="str">
        <f t="shared" si="183"/>
        <v/>
      </c>
      <c r="H10549" s="74"/>
      <c r="I10549" s="67"/>
      <c r="J10549" s="36">
        <v>0</v>
      </c>
    </row>
    <row r="10550" spans="1:10" ht="15.75" hidden="1" thickBot="1" x14ac:dyDescent="0.3">
      <c r="A10550" s="237" t="s">
        <v>2583</v>
      </c>
      <c r="B10550" s="240" t="s">
        <v>10125</v>
      </c>
      <c r="C10550" s="31"/>
      <c r="D10550" s="32" t="s">
        <v>18</v>
      </c>
      <c r="E10550" s="197"/>
      <c r="F10550" s="208" t="s">
        <v>13</v>
      </c>
      <c r="G10550" s="33" t="str">
        <f t="shared" si="183"/>
        <v/>
      </c>
      <c r="H10550" s="34"/>
      <c r="I10550" s="35"/>
      <c r="J10550" s="36">
        <v>0</v>
      </c>
    </row>
    <row r="10551" spans="1:10" hidden="1" x14ac:dyDescent="0.25">
      <c r="A10551" s="246"/>
      <c r="B10551" s="241"/>
      <c r="C10551" s="38"/>
      <c r="D10551" s="38"/>
      <c r="E10551" s="199"/>
      <c r="F10551" s="211" t="s">
        <v>13</v>
      </c>
      <c r="G10551" s="65" t="str">
        <f t="shared" si="183"/>
        <v/>
      </c>
      <c r="H10551" s="66"/>
      <c r="I10551" s="67"/>
      <c r="J10551" s="36">
        <v>0</v>
      </c>
    </row>
    <row r="10552" spans="1:10" ht="25.5" hidden="1" x14ac:dyDescent="0.25">
      <c r="A10552" s="246"/>
      <c r="B10552" s="241"/>
      <c r="C10552" s="41" t="s">
        <v>11835</v>
      </c>
      <c r="D10552" s="41" t="s">
        <v>83</v>
      </c>
      <c r="E10552" s="201">
        <v>1</v>
      </c>
      <c r="F10552" s="211">
        <v>81.661999999999992</v>
      </c>
      <c r="G10552" s="65">
        <f t="shared" si="183"/>
        <v>81.661999999999992</v>
      </c>
      <c r="H10552" s="44">
        <f>SUM(G10552:G10552)</f>
        <v>81.661999999999992</v>
      </c>
      <c r="I10552" s="45"/>
      <c r="J10552" s="36">
        <v>0</v>
      </c>
    </row>
    <row r="10553" spans="1:10" ht="15.75" hidden="1" thickBot="1" x14ac:dyDescent="0.3">
      <c r="A10553" s="247"/>
      <c r="B10553" s="242"/>
      <c r="C10553" s="46"/>
      <c r="D10553" s="46"/>
      <c r="E10553" s="202"/>
      <c r="F10553" s="217" t="s">
        <v>13</v>
      </c>
      <c r="G10553" s="73" t="str">
        <f t="shared" si="183"/>
        <v/>
      </c>
      <c r="H10553" s="74"/>
      <c r="I10553" s="67"/>
      <c r="J10553" s="36">
        <v>0</v>
      </c>
    </row>
    <row r="10554" spans="1:10" ht="15.75" hidden="1" thickBot="1" x14ac:dyDescent="0.3">
      <c r="A10554" s="237" t="s">
        <v>2584</v>
      </c>
      <c r="B10554" s="240" t="s">
        <v>10126</v>
      </c>
      <c r="C10554" s="31"/>
      <c r="D10554" s="32" t="s">
        <v>18</v>
      </c>
      <c r="E10554" s="197"/>
      <c r="F10554" s="208" t="s">
        <v>13</v>
      </c>
      <c r="G10554" s="33" t="str">
        <f t="shared" si="183"/>
        <v/>
      </c>
      <c r="H10554" s="34"/>
      <c r="I10554" s="35"/>
      <c r="J10554" s="36">
        <v>0</v>
      </c>
    </row>
    <row r="10555" spans="1:10" hidden="1" x14ac:dyDescent="0.25">
      <c r="A10555" s="246"/>
      <c r="B10555" s="241"/>
      <c r="C10555" s="38"/>
      <c r="D10555" s="38"/>
      <c r="E10555" s="199"/>
      <c r="F10555" s="211" t="s">
        <v>13</v>
      </c>
      <c r="G10555" s="65" t="str">
        <f t="shared" si="183"/>
        <v/>
      </c>
      <c r="H10555" s="66"/>
      <c r="I10555" s="67"/>
      <c r="J10555" s="36">
        <v>0</v>
      </c>
    </row>
    <row r="10556" spans="1:10" ht="25.5" hidden="1" x14ac:dyDescent="0.25">
      <c r="A10556" s="246"/>
      <c r="B10556" s="241"/>
      <c r="C10556" s="41" t="s">
        <v>11836</v>
      </c>
      <c r="D10556" s="41" t="s">
        <v>83</v>
      </c>
      <c r="E10556" s="201">
        <v>1</v>
      </c>
      <c r="F10556" s="211">
        <v>119.681</v>
      </c>
      <c r="G10556" s="65">
        <f t="shared" si="183"/>
        <v>119.681</v>
      </c>
      <c r="H10556" s="44">
        <f>SUM(G10556:G10556)</f>
        <v>119.681</v>
      </c>
      <c r="I10556" s="45"/>
      <c r="J10556" s="36">
        <v>0</v>
      </c>
    </row>
    <row r="10557" spans="1:10" ht="15.75" hidden="1" thickBot="1" x14ac:dyDescent="0.3">
      <c r="A10557" s="247"/>
      <c r="B10557" s="242"/>
      <c r="C10557" s="46"/>
      <c r="D10557" s="46"/>
      <c r="E10557" s="202"/>
      <c r="F10557" s="217" t="s">
        <v>13</v>
      </c>
      <c r="G10557" s="73" t="str">
        <f t="shared" si="183"/>
        <v/>
      </c>
      <c r="H10557" s="74"/>
      <c r="I10557" s="67"/>
      <c r="J10557" s="36">
        <v>0</v>
      </c>
    </row>
    <row r="10558" spans="1:10" ht="15.75" hidden="1" thickBot="1" x14ac:dyDescent="0.3">
      <c r="A10558" s="237" t="s">
        <v>2585</v>
      </c>
      <c r="B10558" s="240" t="s">
        <v>2586</v>
      </c>
      <c r="C10558" s="31"/>
      <c r="D10558" s="32" t="s">
        <v>18</v>
      </c>
      <c r="E10558" s="197"/>
      <c r="F10558" s="208" t="s">
        <v>13</v>
      </c>
      <c r="G10558" s="33" t="str">
        <f t="shared" si="183"/>
        <v/>
      </c>
      <c r="H10558" s="34"/>
      <c r="I10558" s="35"/>
      <c r="J10558" s="36">
        <v>0</v>
      </c>
    </row>
    <row r="10559" spans="1:10" hidden="1" x14ac:dyDescent="0.25">
      <c r="A10559" s="246"/>
      <c r="B10559" s="241"/>
      <c r="C10559" s="38"/>
      <c r="D10559" s="38"/>
      <c r="E10559" s="199"/>
      <c r="F10559" s="211" t="s">
        <v>13</v>
      </c>
      <c r="G10559" s="65" t="str">
        <f t="shared" si="183"/>
        <v/>
      </c>
      <c r="H10559" s="66"/>
      <c r="I10559" s="67"/>
      <c r="J10559" s="36">
        <v>0</v>
      </c>
    </row>
    <row r="10560" spans="1:10" hidden="1" x14ac:dyDescent="0.25">
      <c r="A10560" s="246"/>
      <c r="B10560" s="241"/>
      <c r="C10560" s="41" t="s">
        <v>2586</v>
      </c>
      <c r="D10560" s="41" t="s">
        <v>83</v>
      </c>
      <c r="E10560" s="201">
        <v>1</v>
      </c>
      <c r="F10560" s="211" t="s">
        <v>13</v>
      </c>
      <c r="G10560" s="65" t="str">
        <f t="shared" si="183"/>
        <v/>
      </c>
      <c r="H10560" s="44">
        <f>SUM(G10560:G10560)</f>
        <v>0</v>
      </c>
      <c r="I10560" s="45"/>
      <c r="J10560" s="36">
        <v>0</v>
      </c>
    </row>
    <row r="10561" spans="1:10" ht="15.75" hidden="1" thickBot="1" x14ac:dyDescent="0.3">
      <c r="A10561" s="247"/>
      <c r="B10561" s="242"/>
      <c r="C10561" s="46"/>
      <c r="D10561" s="46"/>
      <c r="E10561" s="202"/>
      <c r="F10561" s="217" t="s">
        <v>13</v>
      </c>
      <c r="G10561" s="73" t="str">
        <f t="shared" si="183"/>
        <v/>
      </c>
      <c r="H10561" s="74"/>
      <c r="I10561" s="67"/>
      <c r="J10561" s="36">
        <v>0</v>
      </c>
    </row>
    <row r="10562" spans="1:10" ht="15.75" hidden="1" thickBot="1" x14ac:dyDescent="0.3">
      <c r="A10562" s="237" t="s">
        <v>2587</v>
      </c>
      <c r="B10562" s="240" t="s">
        <v>2588</v>
      </c>
      <c r="C10562" s="31"/>
      <c r="D10562" s="32" t="s">
        <v>18</v>
      </c>
      <c r="E10562" s="197"/>
      <c r="F10562" s="208" t="s">
        <v>13</v>
      </c>
      <c r="G10562" s="33" t="str">
        <f t="shared" si="183"/>
        <v/>
      </c>
      <c r="H10562" s="34"/>
      <c r="I10562" s="35"/>
      <c r="J10562" s="36">
        <v>0</v>
      </c>
    </row>
    <row r="10563" spans="1:10" hidden="1" x14ac:dyDescent="0.25">
      <c r="A10563" s="246"/>
      <c r="B10563" s="241"/>
      <c r="C10563" s="38"/>
      <c r="D10563" s="38"/>
      <c r="E10563" s="199"/>
      <c r="F10563" s="211" t="s">
        <v>13</v>
      </c>
      <c r="G10563" s="65" t="str">
        <f t="shared" si="183"/>
        <v/>
      </c>
      <c r="H10563" s="66"/>
      <c r="I10563" s="67"/>
      <c r="J10563" s="36">
        <v>0</v>
      </c>
    </row>
    <row r="10564" spans="1:10" hidden="1" x14ac:dyDescent="0.25">
      <c r="A10564" s="246"/>
      <c r="B10564" s="241"/>
      <c r="C10564" s="41" t="s">
        <v>2588</v>
      </c>
      <c r="D10564" s="41" t="s">
        <v>83</v>
      </c>
      <c r="E10564" s="201">
        <v>1</v>
      </c>
      <c r="F10564" s="211" t="s">
        <v>13</v>
      </c>
      <c r="G10564" s="65" t="str">
        <f t="shared" si="183"/>
        <v/>
      </c>
      <c r="H10564" s="44">
        <f>SUM(G10564:G10564)</f>
        <v>0</v>
      </c>
      <c r="I10564" s="45"/>
      <c r="J10564" s="36">
        <v>0</v>
      </c>
    </row>
    <row r="10565" spans="1:10" ht="15.75" hidden="1" thickBot="1" x14ac:dyDescent="0.3">
      <c r="A10565" s="247"/>
      <c r="B10565" s="242"/>
      <c r="C10565" s="46"/>
      <c r="D10565" s="46"/>
      <c r="E10565" s="202"/>
      <c r="F10565" s="217" t="s">
        <v>13</v>
      </c>
      <c r="G10565" s="73" t="str">
        <f t="shared" si="183"/>
        <v/>
      </c>
      <c r="H10565" s="74"/>
      <c r="I10565" s="67"/>
      <c r="J10565" s="36">
        <v>0</v>
      </c>
    </row>
    <row r="10566" spans="1:10" ht="15.75" hidden="1" thickBot="1" x14ac:dyDescent="0.3">
      <c r="A10566" s="237" t="s">
        <v>2589</v>
      </c>
      <c r="B10566" s="240" t="s">
        <v>10131</v>
      </c>
      <c r="C10566" s="31"/>
      <c r="D10566" s="32" t="s">
        <v>18</v>
      </c>
      <c r="E10566" s="197"/>
      <c r="F10566" s="208" t="s">
        <v>13</v>
      </c>
      <c r="G10566" s="33" t="str">
        <f t="shared" ref="G10566:G10629" si="184">IF(ISNUMBER(F10566),E10566*F10566,"")</f>
        <v/>
      </c>
      <c r="H10566" s="34"/>
      <c r="I10566" s="35"/>
      <c r="J10566" s="36">
        <v>0</v>
      </c>
    </row>
    <row r="10567" spans="1:10" hidden="1" x14ac:dyDescent="0.25">
      <c r="A10567" s="246"/>
      <c r="B10567" s="241"/>
      <c r="C10567" s="38"/>
      <c r="D10567" s="38"/>
      <c r="E10567" s="199"/>
      <c r="F10567" s="211" t="s">
        <v>13</v>
      </c>
      <c r="G10567" s="65" t="str">
        <f t="shared" si="184"/>
        <v/>
      </c>
      <c r="H10567" s="66"/>
      <c r="I10567" s="67"/>
      <c r="J10567" s="36">
        <v>0</v>
      </c>
    </row>
    <row r="10568" spans="1:10" hidden="1" x14ac:dyDescent="0.25">
      <c r="A10568" s="246"/>
      <c r="B10568" s="241"/>
      <c r="C10568" s="41" t="s">
        <v>11837</v>
      </c>
      <c r="D10568" s="41" t="s">
        <v>83</v>
      </c>
      <c r="E10568" s="201">
        <v>1</v>
      </c>
      <c r="F10568" s="211">
        <v>831.81050000000005</v>
      </c>
      <c r="G10568" s="65">
        <f t="shared" si="184"/>
        <v>831.81050000000005</v>
      </c>
      <c r="H10568" s="44">
        <f>SUM(G10568:G10568)</f>
        <v>831.81050000000005</v>
      </c>
      <c r="I10568" s="45"/>
      <c r="J10568" s="36">
        <v>0</v>
      </c>
    </row>
    <row r="10569" spans="1:10" ht="15.75" hidden="1" thickBot="1" x14ac:dyDescent="0.3">
      <c r="A10569" s="247"/>
      <c r="B10569" s="242"/>
      <c r="C10569" s="46"/>
      <c r="D10569" s="46"/>
      <c r="E10569" s="202"/>
      <c r="F10569" s="217" t="s">
        <v>13</v>
      </c>
      <c r="G10569" s="73" t="str">
        <f t="shared" si="184"/>
        <v/>
      </c>
      <c r="H10569" s="74"/>
      <c r="I10569" s="67"/>
      <c r="J10569" s="36">
        <v>0</v>
      </c>
    </row>
    <row r="10570" spans="1:10" ht="15.75" hidden="1" thickBot="1" x14ac:dyDescent="0.3">
      <c r="A10570" s="237" t="s">
        <v>2590</v>
      </c>
      <c r="B10570" s="240" t="s">
        <v>10132</v>
      </c>
      <c r="C10570" s="31"/>
      <c r="D10570" s="32" t="s">
        <v>18</v>
      </c>
      <c r="E10570" s="197"/>
      <c r="F10570" s="208" t="s">
        <v>13</v>
      </c>
      <c r="G10570" s="33" t="str">
        <f t="shared" si="184"/>
        <v/>
      </c>
      <c r="H10570" s="34"/>
      <c r="I10570" s="35"/>
      <c r="J10570" s="36">
        <v>0</v>
      </c>
    </row>
    <row r="10571" spans="1:10" hidden="1" x14ac:dyDescent="0.25">
      <c r="A10571" s="246"/>
      <c r="B10571" s="241"/>
      <c r="C10571" s="38"/>
      <c r="D10571" s="38"/>
      <c r="E10571" s="199"/>
      <c r="F10571" s="211" t="s">
        <v>13</v>
      </c>
      <c r="G10571" s="65" t="str">
        <f t="shared" si="184"/>
        <v/>
      </c>
      <c r="H10571" s="66"/>
      <c r="I10571" s="67"/>
      <c r="J10571" s="36">
        <v>0</v>
      </c>
    </row>
    <row r="10572" spans="1:10" hidden="1" x14ac:dyDescent="0.25">
      <c r="A10572" s="246"/>
      <c r="B10572" s="241"/>
      <c r="C10572" s="41" t="s">
        <v>11838</v>
      </c>
      <c r="D10572" s="41" t="s">
        <v>83</v>
      </c>
      <c r="E10572" s="201">
        <v>1</v>
      </c>
      <c r="F10572" s="211">
        <v>913.63400000000001</v>
      </c>
      <c r="G10572" s="65">
        <f t="shared" si="184"/>
        <v>913.63400000000001</v>
      </c>
      <c r="H10572" s="44">
        <f>SUM(G10572:G10572)</f>
        <v>913.63400000000001</v>
      </c>
      <c r="I10572" s="45"/>
      <c r="J10572" s="36">
        <v>0</v>
      </c>
    </row>
    <row r="10573" spans="1:10" ht="15.75" hidden="1" thickBot="1" x14ac:dyDescent="0.3">
      <c r="A10573" s="247"/>
      <c r="B10573" s="242"/>
      <c r="C10573" s="46"/>
      <c r="D10573" s="46"/>
      <c r="E10573" s="202"/>
      <c r="F10573" s="217" t="s">
        <v>13</v>
      </c>
      <c r="G10573" s="73" t="str">
        <f t="shared" si="184"/>
        <v/>
      </c>
      <c r="H10573" s="74"/>
      <c r="I10573" s="67"/>
      <c r="J10573" s="36">
        <v>0</v>
      </c>
    </row>
    <row r="10574" spans="1:10" ht="15.75" hidden="1" thickBot="1" x14ac:dyDescent="0.3">
      <c r="A10574" s="237" t="s">
        <v>2591</v>
      </c>
      <c r="B10574" s="240" t="s">
        <v>10133</v>
      </c>
      <c r="C10574" s="31"/>
      <c r="D10574" s="32" t="s">
        <v>18</v>
      </c>
      <c r="E10574" s="197"/>
      <c r="F10574" s="208" t="s">
        <v>13</v>
      </c>
      <c r="G10574" s="33" t="str">
        <f t="shared" si="184"/>
        <v/>
      </c>
      <c r="H10574" s="34"/>
      <c r="I10574" s="35"/>
      <c r="J10574" s="36">
        <v>0</v>
      </c>
    </row>
    <row r="10575" spans="1:10" hidden="1" x14ac:dyDescent="0.25">
      <c r="A10575" s="246"/>
      <c r="B10575" s="241"/>
      <c r="C10575" s="38"/>
      <c r="D10575" s="38"/>
      <c r="E10575" s="199"/>
      <c r="F10575" s="211" t="s">
        <v>13</v>
      </c>
      <c r="G10575" s="65" t="str">
        <f t="shared" si="184"/>
        <v/>
      </c>
      <c r="H10575" s="66"/>
      <c r="I10575" s="67"/>
      <c r="J10575" s="36">
        <v>0</v>
      </c>
    </row>
    <row r="10576" spans="1:10" hidden="1" x14ac:dyDescent="0.25">
      <c r="A10576" s="246"/>
      <c r="B10576" s="241"/>
      <c r="C10576" s="41" t="s">
        <v>11839</v>
      </c>
      <c r="D10576" s="41" t="s">
        <v>83</v>
      </c>
      <c r="E10576" s="201">
        <v>1</v>
      </c>
      <c r="F10576" s="211">
        <v>1045.703</v>
      </c>
      <c r="G10576" s="65">
        <f t="shared" si="184"/>
        <v>1045.703</v>
      </c>
      <c r="H10576" s="44">
        <f>SUM(G10576:G10576)</f>
        <v>1045.703</v>
      </c>
      <c r="I10576" s="45"/>
      <c r="J10576" s="36">
        <v>0</v>
      </c>
    </row>
    <row r="10577" spans="1:10" ht="15.75" hidden="1" thickBot="1" x14ac:dyDescent="0.3">
      <c r="A10577" s="247"/>
      <c r="B10577" s="242"/>
      <c r="C10577" s="46"/>
      <c r="D10577" s="46"/>
      <c r="E10577" s="202"/>
      <c r="F10577" s="217" t="s">
        <v>13</v>
      </c>
      <c r="G10577" s="73" t="str">
        <f t="shared" si="184"/>
        <v/>
      </c>
      <c r="H10577" s="74"/>
      <c r="I10577" s="67"/>
      <c r="J10577" s="36">
        <v>0</v>
      </c>
    </row>
    <row r="10578" spans="1:10" ht="15.75" hidden="1" thickBot="1" x14ac:dyDescent="0.3">
      <c r="A10578" s="237" t="s">
        <v>2592</v>
      </c>
      <c r="B10578" s="240" t="s">
        <v>10134</v>
      </c>
      <c r="C10578" s="31"/>
      <c r="D10578" s="32" t="s">
        <v>18</v>
      </c>
      <c r="E10578" s="197"/>
      <c r="F10578" s="208" t="s">
        <v>13</v>
      </c>
      <c r="G10578" s="33" t="str">
        <f t="shared" si="184"/>
        <v/>
      </c>
      <c r="H10578" s="34"/>
      <c r="I10578" s="35"/>
      <c r="J10578" s="36">
        <v>0</v>
      </c>
    </row>
    <row r="10579" spans="1:10" hidden="1" x14ac:dyDescent="0.25">
      <c r="A10579" s="246"/>
      <c r="B10579" s="241"/>
      <c r="C10579" s="38"/>
      <c r="D10579" s="38"/>
      <c r="E10579" s="199"/>
      <c r="F10579" s="211" t="s">
        <v>13</v>
      </c>
      <c r="G10579" s="65" t="str">
        <f t="shared" si="184"/>
        <v/>
      </c>
      <c r="H10579" s="66"/>
      <c r="I10579" s="67"/>
      <c r="J10579" s="36">
        <v>0</v>
      </c>
    </row>
    <row r="10580" spans="1:10" hidden="1" x14ac:dyDescent="0.25">
      <c r="A10580" s="246"/>
      <c r="B10580" s="241"/>
      <c r="C10580" s="41" t="s">
        <v>11840</v>
      </c>
      <c r="D10580" s="41" t="s">
        <v>83</v>
      </c>
      <c r="E10580" s="201">
        <v>1</v>
      </c>
      <c r="F10580" s="211">
        <v>1309.2139999999999</v>
      </c>
      <c r="G10580" s="65">
        <f t="shared" si="184"/>
        <v>1309.2139999999999</v>
      </c>
      <c r="H10580" s="44">
        <f>SUM(G10580:G10580)</f>
        <v>1309.2139999999999</v>
      </c>
      <c r="I10580" s="45"/>
      <c r="J10580" s="36">
        <v>0</v>
      </c>
    </row>
    <row r="10581" spans="1:10" ht="15.75" hidden="1" thickBot="1" x14ac:dyDescent="0.3">
      <c r="A10581" s="247"/>
      <c r="B10581" s="242"/>
      <c r="C10581" s="46"/>
      <c r="D10581" s="46"/>
      <c r="E10581" s="202"/>
      <c r="F10581" s="217" t="s">
        <v>13</v>
      </c>
      <c r="G10581" s="73" t="str">
        <f t="shared" si="184"/>
        <v/>
      </c>
      <c r="H10581" s="74"/>
      <c r="I10581" s="67"/>
      <c r="J10581" s="36">
        <v>0</v>
      </c>
    </row>
    <row r="10582" spans="1:10" ht="15.75" hidden="1" thickBot="1" x14ac:dyDescent="0.3">
      <c r="A10582" s="237" t="s">
        <v>2593</v>
      </c>
      <c r="B10582" s="240" t="s">
        <v>10135</v>
      </c>
      <c r="C10582" s="31"/>
      <c r="D10582" s="32" t="s">
        <v>18</v>
      </c>
      <c r="E10582" s="197"/>
      <c r="F10582" s="208" t="s">
        <v>13</v>
      </c>
      <c r="G10582" s="33" t="str">
        <f t="shared" si="184"/>
        <v/>
      </c>
      <c r="H10582" s="34"/>
      <c r="I10582" s="35"/>
      <c r="J10582" s="36">
        <v>0</v>
      </c>
    </row>
    <row r="10583" spans="1:10" hidden="1" x14ac:dyDescent="0.25">
      <c r="A10583" s="246"/>
      <c r="B10583" s="241"/>
      <c r="C10583" s="38"/>
      <c r="D10583" s="38"/>
      <c r="E10583" s="199"/>
      <c r="F10583" s="211" t="s">
        <v>13</v>
      </c>
      <c r="G10583" s="65" t="str">
        <f t="shared" si="184"/>
        <v/>
      </c>
      <c r="H10583" s="66"/>
      <c r="I10583" s="67"/>
      <c r="J10583" s="36">
        <v>0</v>
      </c>
    </row>
    <row r="10584" spans="1:10" hidden="1" x14ac:dyDescent="0.25">
      <c r="A10584" s="246"/>
      <c r="B10584" s="241"/>
      <c r="C10584" s="41" t="s">
        <v>11841</v>
      </c>
      <c r="D10584" s="41" t="s">
        <v>83</v>
      </c>
      <c r="E10584" s="201">
        <v>1</v>
      </c>
      <c r="F10584" s="211">
        <v>1815.8205</v>
      </c>
      <c r="G10584" s="65">
        <f t="shared" si="184"/>
        <v>1815.8205</v>
      </c>
      <c r="H10584" s="44">
        <f>SUM(G10584:G10584)</f>
        <v>1815.8205</v>
      </c>
      <c r="I10584" s="45"/>
      <c r="J10584" s="36">
        <v>0</v>
      </c>
    </row>
    <row r="10585" spans="1:10" ht="15.75" hidden="1" thickBot="1" x14ac:dyDescent="0.3">
      <c r="A10585" s="247"/>
      <c r="B10585" s="242"/>
      <c r="C10585" s="46"/>
      <c r="D10585" s="46"/>
      <c r="E10585" s="202"/>
      <c r="F10585" s="217" t="s">
        <v>13</v>
      </c>
      <c r="G10585" s="73" t="str">
        <f t="shared" si="184"/>
        <v/>
      </c>
      <c r="H10585" s="74"/>
      <c r="I10585" s="67"/>
      <c r="J10585" s="36">
        <v>0</v>
      </c>
    </row>
    <row r="10586" spans="1:10" ht="15.75" hidden="1" thickBot="1" x14ac:dyDescent="0.3">
      <c r="A10586" s="237" t="s">
        <v>2594</v>
      </c>
      <c r="B10586" s="240" t="s">
        <v>10136</v>
      </c>
      <c r="C10586" s="31"/>
      <c r="D10586" s="32" t="s">
        <v>18</v>
      </c>
      <c r="E10586" s="197"/>
      <c r="F10586" s="208" t="s">
        <v>13</v>
      </c>
      <c r="G10586" s="33" t="str">
        <f t="shared" si="184"/>
        <v/>
      </c>
      <c r="H10586" s="34"/>
      <c r="I10586" s="35"/>
      <c r="J10586" s="36">
        <v>0</v>
      </c>
    </row>
    <row r="10587" spans="1:10" hidden="1" x14ac:dyDescent="0.25">
      <c r="A10587" s="246"/>
      <c r="B10587" s="241"/>
      <c r="C10587" s="38"/>
      <c r="D10587" s="38"/>
      <c r="E10587" s="199"/>
      <c r="F10587" s="211" t="s">
        <v>13</v>
      </c>
      <c r="G10587" s="65" t="str">
        <f t="shared" si="184"/>
        <v/>
      </c>
      <c r="H10587" s="66"/>
      <c r="I10587" s="67"/>
      <c r="J10587" s="36">
        <v>0</v>
      </c>
    </row>
    <row r="10588" spans="1:10" hidden="1" x14ac:dyDescent="0.25">
      <c r="A10588" s="246"/>
      <c r="B10588" s="241"/>
      <c r="C10588" s="41" t="s">
        <v>11842</v>
      </c>
      <c r="D10588" s="41" t="s">
        <v>83</v>
      </c>
      <c r="E10588" s="201">
        <v>1</v>
      </c>
      <c r="F10588" s="211">
        <v>2398.3984999999998</v>
      </c>
      <c r="G10588" s="65">
        <f t="shared" si="184"/>
        <v>2398.3984999999998</v>
      </c>
      <c r="H10588" s="44">
        <f>SUM(G10588:G10588)</f>
        <v>2398.3984999999998</v>
      </c>
      <c r="I10588" s="45"/>
      <c r="J10588" s="36">
        <v>0</v>
      </c>
    </row>
    <row r="10589" spans="1:10" ht="15.75" hidden="1" thickBot="1" x14ac:dyDescent="0.3">
      <c r="A10589" s="247"/>
      <c r="B10589" s="242"/>
      <c r="C10589" s="46"/>
      <c r="D10589" s="46"/>
      <c r="E10589" s="202"/>
      <c r="F10589" s="217" t="s">
        <v>13</v>
      </c>
      <c r="G10589" s="73" t="str">
        <f t="shared" si="184"/>
        <v/>
      </c>
      <c r="H10589" s="74"/>
      <c r="I10589" s="67"/>
      <c r="J10589" s="36">
        <v>0</v>
      </c>
    </row>
    <row r="10590" spans="1:10" ht="15.75" hidden="1" thickBot="1" x14ac:dyDescent="0.3">
      <c r="A10590" s="237" t="s">
        <v>2595</v>
      </c>
      <c r="B10590" s="240" t="s">
        <v>10137</v>
      </c>
      <c r="C10590" s="31"/>
      <c r="D10590" s="32" t="s">
        <v>18</v>
      </c>
      <c r="E10590" s="197"/>
      <c r="F10590" s="208" t="s">
        <v>13</v>
      </c>
      <c r="G10590" s="33" t="str">
        <f t="shared" si="184"/>
        <v/>
      </c>
      <c r="H10590" s="34"/>
      <c r="I10590" s="35"/>
      <c r="J10590" s="36">
        <v>0</v>
      </c>
    </row>
    <row r="10591" spans="1:10" hidden="1" x14ac:dyDescent="0.25">
      <c r="A10591" s="246"/>
      <c r="B10591" s="241"/>
      <c r="C10591" s="38"/>
      <c r="D10591" s="38"/>
      <c r="E10591" s="199"/>
      <c r="F10591" s="211" t="s">
        <v>13</v>
      </c>
      <c r="G10591" s="65" t="str">
        <f t="shared" si="184"/>
        <v/>
      </c>
      <c r="H10591" s="66"/>
      <c r="I10591" s="67"/>
      <c r="J10591" s="36">
        <v>0</v>
      </c>
    </row>
    <row r="10592" spans="1:10" ht="38.25" hidden="1" x14ac:dyDescent="0.25">
      <c r="A10592" s="246"/>
      <c r="B10592" s="241"/>
      <c r="C10592" s="41" t="s">
        <v>11843</v>
      </c>
      <c r="D10592" s="41" t="s">
        <v>83</v>
      </c>
      <c r="E10592" s="201">
        <v>1</v>
      </c>
      <c r="F10592" s="211">
        <v>9.2720000000000002</v>
      </c>
      <c r="G10592" s="65">
        <f t="shared" si="184"/>
        <v>9.2720000000000002</v>
      </c>
      <c r="H10592" s="44">
        <f>SUM(G10592:G10592)</f>
        <v>9.2720000000000002</v>
      </c>
      <c r="I10592" s="45"/>
      <c r="J10592" s="36">
        <v>0</v>
      </c>
    </row>
    <row r="10593" spans="1:10" ht="15.75" hidden="1" thickBot="1" x14ac:dyDescent="0.3">
      <c r="A10593" s="247"/>
      <c r="B10593" s="242"/>
      <c r="C10593" s="46"/>
      <c r="D10593" s="46"/>
      <c r="E10593" s="202"/>
      <c r="F10593" s="217" t="s">
        <v>13</v>
      </c>
      <c r="G10593" s="73" t="str">
        <f t="shared" si="184"/>
        <v/>
      </c>
      <c r="H10593" s="74"/>
      <c r="I10593" s="67"/>
      <c r="J10593" s="36">
        <v>0</v>
      </c>
    </row>
    <row r="10594" spans="1:10" ht="15.75" hidden="1" thickBot="1" x14ac:dyDescent="0.3">
      <c r="A10594" s="237" t="s">
        <v>2596</v>
      </c>
      <c r="B10594" s="240" t="s">
        <v>10138</v>
      </c>
      <c r="C10594" s="31"/>
      <c r="D10594" s="32" t="s">
        <v>18</v>
      </c>
      <c r="E10594" s="197"/>
      <c r="F10594" s="208" t="s">
        <v>13</v>
      </c>
      <c r="G10594" s="33" t="str">
        <f t="shared" si="184"/>
        <v/>
      </c>
      <c r="H10594" s="34"/>
      <c r="I10594" s="35"/>
      <c r="J10594" s="36">
        <v>0</v>
      </c>
    </row>
    <row r="10595" spans="1:10" hidden="1" x14ac:dyDescent="0.25">
      <c r="A10595" s="246"/>
      <c r="B10595" s="241"/>
      <c r="C10595" s="38"/>
      <c r="D10595" s="38"/>
      <c r="E10595" s="199"/>
      <c r="F10595" s="211" t="s">
        <v>13</v>
      </c>
      <c r="G10595" s="65" t="str">
        <f t="shared" si="184"/>
        <v/>
      </c>
      <c r="H10595" s="66"/>
      <c r="I10595" s="67"/>
      <c r="J10595" s="36">
        <v>0</v>
      </c>
    </row>
    <row r="10596" spans="1:10" ht="38.25" hidden="1" x14ac:dyDescent="0.25">
      <c r="A10596" s="246"/>
      <c r="B10596" s="241"/>
      <c r="C10596" s="41" t="s">
        <v>11844</v>
      </c>
      <c r="D10596" s="41" t="s">
        <v>83</v>
      </c>
      <c r="E10596" s="201">
        <v>1</v>
      </c>
      <c r="F10596" s="211">
        <v>13.727499999999999</v>
      </c>
      <c r="G10596" s="65">
        <f t="shared" si="184"/>
        <v>13.727499999999999</v>
      </c>
      <c r="H10596" s="44">
        <f>SUM(G10596:G10596)</f>
        <v>13.727499999999999</v>
      </c>
      <c r="I10596" s="45"/>
      <c r="J10596" s="36">
        <v>0</v>
      </c>
    </row>
    <row r="10597" spans="1:10" ht="15.75" hidden="1" thickBot="1" x14ac:dyDescent="0.3">
      <c r="A10597" s="247"/>
      <c r="B10597" s="242"/>
      <c r="C10597" s="46"/>
      <c r="D10597" s="46"/>
      <c r="E10597" s="202"/>
      <c r="F10597" s="217" t="s">
        <v>13</v>
      </c>
      <c r="G10597" s="73" t="str">
        <f t="shared" si="184"/>
        <v/>
      </c>
      <c r="H10597" s="74"/>
      <c r="I10597" s="67"/>
      <c r="J10597" s="36">
        <v>0</v>
      </c>
    </row>
    <row r="10598" spans="1:10" ht="15.75" hidden="1" thickBot="1" x14ac:dyDescent="0.3">
      <c r="A10598" s="237" t="s">
        <v>2597</v>
      </c>
      <c r="B10598" s="240" t="s">
        <v>10139</v>
      </c>
      <c r="C10598" s="31"/>
      <c r="D10598" s="32" t="s">
        <v>18</v>
      </c>
      <c r="E10598" s="197"/>
      <c r="F10598" s="208" t="s">
        <v>13</v>
      </c>
      <c r="G10598" s="33" t="str">
        <f t="shared" si="184"/>
        <v/>
      </c>
      <c r="H10598" s="34"/>
      <c r="I10598" s="35"/>
      <c r="J10598" s="36">
        <v>0</v>
      </c>
    </row>
    <row r="10599" spans="1:10" hidden="1" x14ac:dyDescent="0.25">
      <c r="A10599" s="246"/>
      <c r="B10599" s="241"/>
      <c r="C10599" s="38"/>
      <c r="D10599" s="38"/>
      <c r="E10599" s="199"/>
      <c r="F10599" s="211" t="s">
        <v>13</v>
      </c>
      <c r="G10599" s="65" t="str">
        <f t="shared" si="184"/>
        <v/>
      </c>
      <c r="H10599" s="66"/>
      <c r="I10599" s="67"/>
      <c r="J10599" s="36">
        <v>0</v>
      </c>
    </row>
    <row r="10600" spans="1:10" ht="38.25" hidden="1" x14ac:dyDescent="0.25">
      <c r="A10600" s="246"/>
      <c r="B10600" s="241"/>
      <c r="C10600" s="41" t="s">
        <v>11845</v>
      </c>
      <c r="D10600" s="41" t="s">
        <v>83</v>
      </c>
      <c r="E10600" s="201">
        <v>1</v>
      </c>
      <c r="F10600" s="211">
        <v>10.392999999999999</v>
      </c>
      <c r="G10600" s="65">
        <f t="shared" si="184"/>
        <v>10.392999999999999</v>
      </c>
      <c r="H10600" s="44">
        <f>SUM(G10600:G10600)</f>
        <v>10.392999999999999</v>
      </c>
      <c r="I10600" s="45"/>
      <c r="J10600" s="36">
        <v>0</v>
      </c>
    </row>
    <row r="10601" spans="1:10" ht="15.75" hidden="1" thickBot="1" x14ac:dyDescent="0.3">
      <c r="A10601" s="247"/>
      <c r="B10601" s="242"/>
      <c r="C10601" s="46"/>
      <c r="D10601" s="46"/>
      <c r="E10601" s="202"/>
      <c r="F10601" s="217" t="s">
        <v>13</v>
      </c>
      <c r="G10601" s="73" t="str">
        <f t="shared" si="184"/>
        <v/>
      </c>
      <c r="H10601" s="74"/>
      <c r="I10601" s="67"/>
      <c r="J10601" s="36">
        <v>0</v>
      </c>
    </row>
    <row r="10602" spans="1:10" ht="15.75" hidden="1" thickBot="1" x14ac:dyDescent="0.3">
      <c r="A10602" s="237" t="s">
        <v>2598</v>
      </c>
      <c r="B10602" s="240" t="s">
        <v>10140</v>
      </c>
      <c r="C10602" s="31"/>
      <c r="D10602" s="32" t="s">
        <v>18</v>
      </c>
      <c r="E10602" s="197"/>
      <c r="F10602" s="208" t="s">
        <v>13</v>
      </c>
      <c r="G10602" s="33" t="str">
        <f t="shared" si="184"/>
        <v/>
      </c>
      <c r="H10602" s="34"/>
      <c r="I10602" s="35"/>
      <c r="J10602" s="36">
        <v>0</v>
      </c>
    </row>
    <row r="10603" spans="1:10" hidden="1" x14ac:dyDescent="0.25">
      <c r="A10603" s="246"/>
      <c r="B10603" s="241"/>
      <c r="C10603" s="38"/>
      <c r="D10603" s="38"/>
      <c r="E10603" s="199"/>
      <c r="F10603" s="211" t="s">
        <v>13</v>
      </c>
      <c r="G10603" s="65" t="str">
        <f t="shared" si="184"/>
        <v/>
      </c>
      <c r="H10603" s="66"/>
      <c r="I10603" s="67"/>
      <c r="J10603" s="36">
        <v>0</v>
      </c>
    </row>
    <row r="10604" spans="1:10" ht="38.25" hidden="1" x14ac:dyDescent="0.25">
      <c r="A10604" s="246"/>
      <c r="B10604" s="241"/>
      <c r="C10604" s="41" t="s">
        <v>11846</v>
      </c>
      <c r="D10604" s="41" t="s">
        <v>83</v>
      </c>
      <c r="E10604" s="201">
        <v>1</v>
      </c>
      <c r="F10604" s="211">
        <v>19.170999999999999</v>
      </c>
      <c r="G10604" s="65">
        <f t="shared" si="184"/>
        <v>19.170999999999999</v>
      </c>
      <c r="H10604" s="44">
        <f>SUM(G10604:G10604)</f>
        <v>19.170999999999999</v>
      </c>
      <c r="I10604" s="45"/>
      <c r="J10604" s="36">
        <v>0</v>
      </c>
    </row>
    <row r="10605" spans="1:10" ht="15.75" hidden="1" thickBot="1" x14ac:dyDescent="0.3">
      <c r="A10605" s="247"/>
      <c r="B10605" s="242"/>
      <c r="C10605" s="46"/>
      <c r="D10605" s="46"/>
      <c r="E10605" s="202"/>
      <c r="F10605" s="217" t="s">
        <v>13</v>
      </c>
      <c r="G10605" s="73" t="str">
        <f t="shared" si="184"/>
        <v/>
      </c>
      <c r="H10605" s="74"/>
      <c r="I10605" s="67"/>
      <c r="J10605" s="36">
        <v>0</v>
      </c>
    </row>
    <row r="10606" spans="1:10" ht="15.75" hidden="1" thickBot="1" x14ac:dyDescent="0.3">
      <c r="A10606" s="237" t="s">
        <v>2599</v>
      </c>
      <c r="B10606" s="240" t="s">
        <v>10151</v>
      </c>
      <c r="C10606" s="31"/>
      <c r="D10606" s="32" t="s">
        <v>18</v>
      </c>
      <c r="E10606" s="197"/>
      <c r="F10606" s="208" t="s">
        <v>13</v>
      </c>
      <c r="G10606" s="33" t="str">
        <f t="shared" si="184"/>
        <v/>
      </c>
      <c r="H10606" s="34"/>
      <c r="I10606" s="35"/>
      <c r="J10606" s="36">
        <v>0</v>
      </c>
    </row>
    <row r="10607" spans="1:10" hidden="1" x14ac:dyDescent="0.25">
      <c r="A10607" s="246"/>
      <c r="B10607" s="241"/>
      <c r="C10607" s="38"/>
      <c r="D10607" s="38"/>
      <c r="E10607" s="199"/>
      <c r="F10607" s="211" t="s">
        <v>13</v>
      </c>
      <c r="G10607" s="65" t="str">
        <f t="shared" si="184"/>
        <v/>
      </c>
      <c r="H10607" s="66"/>
      <c r="I10607" s="67"/>
      <c r="J10607" s="36">
        <v>0</v>
      </c>
    </row>
    <row r="10608" spans="1:10" ht="38.25" hidden="1" x14ac:dyDescent="0.25">
      <c r="A10608" s="246"/>
      <c r="B10608" s="241"/>
      <c r="C10608" s="41" t="s">
        <v>11847</v>
      </c>
      <c r="D10608" s="41" t="s">
        <v>83</v>
      </c>
      <c r="E10608" s="201">
        <v>1</v>
      </c>
      <c r="F10608" s="211">
        <v>11.190999999999999</v>
      </c>
      <c r="G10608" s="65">
        <f t="shared" si="184"/>
        <v>11.190999999999999</v>
      </c>
      <c r="H10608" s="44">
        <f>SUM(G10608:G10608)</f>
        <v>11.190999999999999</v>
      </c>
      <c r="I10608" s="45"/>
      <c r="J10608" s="36">
        <v>0</v>
      </c>
    </row>
    <row r="10609" spans="1:10" ht="15.75" hidden="1" thickBot="1" x14ac:dyDescent="0.3">
      <c r="A10609" s="247"/>
      <c r="B10609" s="242"/>
      <c r="C10609" s="46"/>
      <c r="D10609" s="46"/>
      <c r="E10609" s="202"/>
      <c r="F10609" s="217" t="s">
        <v>13</v>
      </c>
      <c r="G10609" s="73" t="str">
        <f t="shared" si="184"/>
        <v/>
      </c>
      <c r="H10609" s="74"/>
      <c r="I10609" s="67"/>
      <c r="J10609" s="36">
        <v>0</v>
      </c>
    </row>
    <row r="10610" spans="1:10" ht="15.75" hidden="1" thickBot="1" x14ac:dyDescent="0.3">
      <c r="A10610" s="237" t="s">
        <v>2600</v>
      </c>
      <c r="B10610" s="240" t="s">
        <v>10141</v>
      </c>
      <c r="C10610" s="31"/>
      <c r="D10610" s="32" t="s">
        <v>18</v>
      </c>
      <c r="E10610" s="197"/>
      <c r="F10610" s="208" t="s">
        <v>13</v>
      </c>
      <c r="G10610" s="33" t="str">
        <f t="shared" si="184"/>
        <v/>
      </c>
      <c r="H10610" s="34"/>
      <c r="I10610" s="35"/>
      <c r="J10610" s="36">
        <v>0</v>
      </c>
    </row>
    <row r="10611" spans="1:10" hidden="1" x14ac:dyDescent="0.25">
      <c r="A10611" s="246"/>
      <c r="B10611" s="241"/>
      <c r="C10611" s="38"/>
      <c r="D10611" s="38"/>
      <c r="E10611" s="199"/>
      <c r="F10611" s="211" t="s">
        <v>13</v>
      </c>
      <c r="G10611" s="65" t="str">
        <f t="shared" si="184"/>
        <v/>
      </c>
      <c r="H10611" s="66"/>
      <c r="I10611" s="67"/>
      <c r="J10611" s="36">
        <v>0</v>
      </c>
    </row>
    <row r="10612" spans="1:10" ht="15" hidden="1" customHeight="1" x14ac:dyDescent="0.25">
      <c r="A10612" s="246"/>
      <c r="B10612" s="241"/>
      <c r="C10612" s="41" t="s">
        <v>2601</v>
      </c>
      <c r="D10612" s="41" t="s">
        <v>83</v>
      </c>
      <c r="E10612" s="201">
        <v>1</v>
      </c>
      <c r="F10612" s="211" t="s">
        <v>13</v>
      </c>
      <c r="G10612" s="65" t="str">
        <f t="shared" si="184"/>
        <v/>
      </c>
      <c r="H10612" s="44">
        <f>SUM(G10612:G10612)</f>
        <v>0</v>
      </c>
      <c r="I10612" s="45"/>
      <c r="J10612" s="36">
        <v>0</v>
      </c>
    </row>
    <row r="10613" spans="1:10" ht="15.75" hidden="1" thickBot="1" x14ac:dyDescent="0.3">
      <c r="A10613" s="247"/>
      <c r="B10613" s="242"/>
      <c r="C10613" s="46"/>
      <c r="D10613" s="46"/>
      <c r="E10613" s="202"/>
      <c r="F10613" s="217" t="s">
        <v>13</v>
      </c>
      <c r="G10613" s="73" t="str">
        <f t="shared" si="184"/>
        <v/>
      </c>
      <c r="H10613" s="74"/>
      <c r="I10613" s="67"/>
      <c r="J10613" s="36">
        <v>0</v>
      </c>
    </row>
    <row r="10614" spans="1:10" ht="15.75" hidden="1" thickBot="1" x14ac:dyDescent="0.3">
      <c r="A10614" s="237" t="s">
        <v>2602</v>
      </c>
      <c r="B10614" s="240" t="s">
        <v>10148</v>
      </c>
      <c r="C10614" s="31"/>
      <c r="D10614" s="32" t="s">
        <v>18</v>
      </c>
      <c r="E10614" s="197"/>
      <c r="F10614" s="208" t="s">
        <v>13</v>
      </c>
      <c r="G10614" s="33" t="str">
        <f t="shared" si="184"/>
        <v/>
      </c>
      <c r="H10614" s="34"/>
      <c r="I10614" s="35"/>
      <c r="J10614" s="36">
        <v>0</v>
      </c>
    </row>
    <row r="10615" spans="1:10" hidden="1" x14ac:dyDescent="0.25">
      <c r="A10615" s="246"/>
      <c r="B10615" s="241"/>
      <c r="C10615" s="38"/>
      <c r="D10615" s="38"/>
      <c r="E10615" s="199"/>
      <c r="F10615" s="211" t="s">
        <v>13</v>
      </c>
      <c r="G10615" s="65" t="str">
        <f t="shared" si="184"/>
        <v/>
      </c>
      <c r="H10615" s="66"/>
      <c r="I10615" s="67"/>
      <c r="J10615" s="36">
        <v>0</v>
      </c>
    </row>
    <row r="10616" spans="1:10" ht="15" hidden="1" customHeight="1" x14ac:dyDescent="0.25">
      <c r="A10616" s="246"/>
      <c r="B10616" s="241"/>
      <c r="C10616" s="41" t="s">
        <v>2603</v>
      </c>
      <c r="D10616" s="41" t="s">
        <v>83</v>
      </c>
      <c r="E10616" s="201">
        <v>1</v>
      </c>
      <c r="F10616" s="211" t="s">
        <v>13</v>
      </c>
      <c r="G10616" s="65" t="str">
        <f t="shared" si="184"/>
        <v/>
      </c>
      <c r="H10616" s="44">
        <f t="shared" ref="H10616" si="185">SUM(G10616:G10616)</f>
        <v>0</v>
      </c>
      <c r="I10616" s="45"/>
      <c r="J10616" s="36">
        <v>0</v>
      </c>
    </row>
    <row r="10617" spans="1:10" ht="15.75" hidden="1" thickBot="1" x14ac:dyDescent="0.3">
      <c r="A10617" s="247"/>
      <c r="B10617" s="242"/>
      <c r="C10617" s="46"/>
      <c r="D10617" s="46"/>
      <c r="E10617" s="202"/>
      <c r="F10617" s="217" t="s">
        <v>13</v>
      </c>
      <c r="G10617" s="73" t="str">
        <f t="shared" si="184"/>
        <v/>
      </c>
      <c r="H10617" s="74"/>
      <c r="I10617" s="67"/>
      <c r="J10617" s="36">
        <v>0</v>
      </c>
    </row>
    <row r="10618" spans="1:10" ht="15.75" hidden="1" thickBot="1" x14ac:dyDescent="0.3">
      <c r="A10618" s="237" t="s">
        <v>2604</v>
      </c>
      <c r="B10618" s="240" t="s">
        <v>10149</v>
      </c>
      <c r="C10618" s="31"/>
      <c r="D10618" s="32" t="s">
        <v>18</v>
      </c>
      <c r="E10618" s="197"/>
      <c r="F10618" s="208" t="s">
        <v>13</v>
      </c>
      <c r="G10618" s="33" t="str">
        <f t="shared" si="184"/>
        <v/>
      </c>
      <c r="H10618" s="34"/>
      <c r="I10618" s="35"/>
      <c r="J10618" s="36">
        <v>0</v>
      </c>
    </row>
    <row r="10619" spans="1:10" hidden="1" x14ac:dyDescent="0.25">
      <c r="A10619" s="246"/>
      <c r="B10619" s="241"/>
      <c r="C10619" s="38"/>
      <c r="D10619" s="38"/>
      <c r="E10619" s="199"/>
      <c r="F10619" s="211" t="s">
        <v>13</v>
      </c>
      <c r="G10619" s="65" t="str">
        <f t="shared" si="184"/>
        <v/>
      </c>
      <c r="H10619" s="66"/>
      <c r="I10619" s="67"/>
      <c r="J10619" s="36">
        <v>0</v>
      </c>
    </row>
    <row r="10620" spans="1:10" ht="25.5" hidden="1" x14ac:dyDescent="0.25">
      <c r="A10620" s="246"/>
      <c r="B10620" s="241"/>
      <c r="C10620" s="41" t="s">
        <v>2605</v>
      </c>
      <c r="D10620" s="41" t="s">
        <v>83</v>
      </c>
      <c r="E10620" s="201">
        <v>1</v>
      </c>
      <c r="F10620" s="211" t="s">
        <v>13</v>
      </c>
      <c r="G10620" s="65" t="str">
        <f t="shared" si="184"/>
        <v/>
      </c>
      <c r="H10620" s="44">
        <f t="shared" ref="H10620" si="186">SUM(G10620:G10620)</f>
        <v>0</v>
      </c>
      <c r="I10620" s="45"/>
      <c r="J10620" s="36">
        <v>0</v>
      </c>
    </row>
    <row r="10621" spans="1:10" ht="15.75" hidden="1" thickBot="1" x14ac:dyDescent="0.3">
      <c r="A10621" s="247"/>
      <c r="B10621" s="242"/>
      <c r="C10621" s="46"/>
      <c r="D10621" s="46"/>
      <c r="E10621" s="202"/>
      <c r="F10621" s="217" t="s">
        <v>13</v>
      </c>
      <c r="G10621" s="73" t="str">
        <f t="shared" si="184"/>
        <v/>
      </c>
      <c r="H10621" s="74"/>
      <c r="I10621" s="67"/>
      <c r="J10621" s="36">
        <v>0</v>
      </c>
    </row>
    <row r="10622" spans="1:10" ht="15.75" hidden="1" thickBot="1" x14ac:dyDescent="0.3">
      <c r="A10622" s="237" t="s">
        <v>2606</v>
      </c>
      <c r="B10622" s="240" t="s">
        <v>10150</v>
      </c>
      <c r="C10622" s="31"/>
      <c r="D10622" s="32" t="s">
        <v>18</v>
      </c>
      <c r="E10622" s="197"/>
      <c r="F10622" s="208" t="s">
        <v>13</v>
      </c>
      <c r="G10622" s="33" t="str">
        <f t="shared" si="184"/>
        <v/>
      </c>
      <c r="H10622" s="34"/>
      <c r="I10622" s="35"/>
      <c r="J10622" s="36">
        <v>0</v>
      </c>
    </row>
    <row r="10623" spans="1:10" hidden="1" x14ac:dyDescent="0.25">
      <c r="A10623" s="246"/>
      <c r="B10623" s="241"/>
      <c r="C10623" s="38"/>
      <c r="D10623" s="38"/>
      <c r="E10623" s="199"/>
      <c r="F10623" s="211" t="s">
        <v>13</v>
      </c>
      <c r="G10623" s="65" t="str">
        <f t="shared" si="184"/>
        <v/>
      </c>
      <c r="H10623" s="66"/>
      <c r="I10623" s="67"/>
      <c r="J10623" s="36">
        <v>0</v>
      </c>
    </row>
    <row r="10624" spans="1:10" ht="25.5" hidden="1" x14ac:dyDescent="0.25">
      <c r="A10624" s="246"/>
      <c r="B10624" s="241"/>
      <c r="C10624" s="41" t="s">
        <v>2607</v>
      </c>
      <c r="D10624" s="41" t="s">
        <v>83</v>
      </c>
      <c r="E10624" s="201">
        <v>1</v>
      </c>
      <c r="F10624" s="211" t="s">
        <v>13</v>
      </c>
      <c r="G10624" s="65" t="str">
        <f t="shared" si="184"/>
        <v/>
      </c>
      <c r="H10624" s="44">
        <f t="shared" ref="H10624" si="187">SUM(G10624:G10624)</f>
        <v>0</v>
      </c>
      <c r="I10624" s="45"/>
      <c r="J10624" s="36">
        <v>0</v>
      </c>
    </row>
    <row r="10625" spans="1:10" ht="15.75" hidden="1" thickBot="1" x14ac:dyDescent="0.3">
      <c r="A10625" s="247"/>
      <c r="B10625" s="242"/>
      <c r="C10625" s="46"/>
      <c r="D10625" s="46"/>
      <c r="E10625" s="202"/>
      <c r="F10625" s="217" t="s">
        <v>13</v>
      </c>
      <c r="G10625" s="73" t="str">
        <f t="shared" si="184"/>
        <v/>
      </c>
      <c r="H10625" s="74"/>
      <c r="I10625" s="67"/>
      <c r="J10625" s="36">
        <v>0</v>
      </c>
    </row>
    <row r="10626" spans="1:10" ht="15.75" hidden="1" thickBot="1" x14ac:dyDescent="0.3">
      <c r="A10626" s="237" t="s">
        <v>2608</v>
      </c>
      <c r="B10626" s="240" t="s">
        <v>10152</v>
      </c>
      <c r="C10626" s="31"/>
      <c r="D10626" s="32" t="s">
        <v>18</v>
      </c>
      <c r="E10626" s="197"/>
      <c r="F10626" s="208" t="s">
        <v>13</v>
      </c>
      <c r="G10626" s="33" t="str">
        <f t="shared" si="184"/>
        <v/>
      </c>
      <c r="H10626" s="34"/>
      <c r="I10626" s="35"/>
      <c r="J10626" s="36">
        <v>0</v>
      </c>
    </row>
    <row r="10627" spans="1:10" hidden="1" x14ac:dyDescent="0.25">
      <c r="A10627" s="246"/>
      <c r="B10627" s="241"/>
      <c r="C10627" s="38"/>
      <c r="D10627" s="38"/>
      <c r="E10627" s="199"/>
      <c r="F10627" s="211" t="s">
        <v>13</v>
      </c>
      <c r="G10627" s="65" t="str">
        <f t="shared" si="184"/>
        <v/>
      </c>
      <c r="H10627" s="66"/>
      <c r="I10627" s="67"/>
      <c r="J10627" s="36">
        <v>0</v>
      </c>
    </row>
    <row r="10628" spans="1:10" ht="38.25" hidden="1" x14ac:dyDescent="0.25">
      <c r="A10628" s="246"/>
      <c r="B10628" s="241"/>
      <c r="C10628" s="41" t="s">
        <v>11848</v>
      </c>
      <c r="D10628" s="41" t="s">
        <v>83</v>
      </c>
      <c r="E10628" s="201">
        <v>1</v>
      </c>
      <c r="F10628" s="211">
        <v>12.986499999999999</v>
      </c>
      <c r="G10628" s="65">
        <f t="shared" si="184"/>
        <v>12.986499999999999</v>
      </c>
      <c r="H10628" s="44">
        <f>SUM(G10628:G10628)</f>
        <v>12.986499999999999</v>
      </c>
      <c r="I10628" s="45"/>
      <c r="J10628" s="36">
        <v>0</v>
      </c>
    </row>
    <row r="10629" spans="1:10" ht="15.75" hidden="1" thickBot="1" x14ac:dyDescent="0.3">
      <c r="A10629" s="247"/>
      <c r="B10629" s="242"/>
      <c r="C10629" s="46"/>
      <c r="D10629" s="46"/>
      <c r="E10629" s="202"/>
      <c r="F10629" s="217" t="s">
        <v>13</v>
      </c>
      <c r="G10629" s="73" t="str">
        <f t="shared" si="184"/>
        <v/>
      </c>
      <c r="H10629" s="74"/>
      <c r="I10629" s="67"/>
      <c r="J10629" s="36">
        <v>0</v>
      </c>
    </row>
    <row r="10630" spans="1:10" ht="15.75" hidden="1" thickBot="1" x14ac:dyDescent="0.3">
      <c r="A10630" s="237" t="s">
        <v>2609</v>
      </c>
      <c r="B10630" s="240" t="s">
        <v>10153</v>
      </c>
      <c r="C10630" s="31"/>
      <c r="D10630" s="32" t="s">
        <v>18</v>
      </c>
      <c r="E10630" s="197"/>
      <c r="F10630" s="208" t="s">
        <v>13</v>
      </c>
      <c r="G10630" s="33" t="str">
        <f t="shared" ref="G10630:G10693" si="188">IF(ISNUMBER(F10630),E10630*F10630,"")</f>
        <v/>
      </c>
      <c r="H10630" s="34"/>
      <c r="I10630" s="35"/>
      <c r="J10630" s="36">
        <v>0</v>
      </c>
    </row>
    <row r="10631" spans="1:10" hidden="1" x14ac:dyDescent="0.25">
      <c r="A10631" s="246"/>
      <c r="B10631" s="241"/>
      <c r="C10631" s="38"/>
      <c r="D10631" s="38"/>
      <c r="E10631" s="199"/>
      <c r="F10631" s="211" t="s">
        <v>13</v>
      </c>
      <c r="G10631" s="65" t="str">
        <f t="shared" si="188"/>
        <v/>
      </c>
      <c r="H10631" s="66"/>
      <c r="I10631" s="67"/>
      <c r="J10631" s="36">
        <v>0</v>
      </c>
    </row>
    <row r="10632" spans="1:10" ht="38.25" hidden="1" x14ac:dyDescent="0.25">
      <c r="A10632" s="246"/>
      <c r="B10632" s="241"/>
      <c r="C10632" s="41" t="s">
        <v>11849</v>
      </c>
      <c r="D10632" s="41" t="s">
        <v>83</v>
      </c>
      <c r="E10632" s="201">
        <v>1</v>
      </c>
      <c r="F10632" s="211">
        <v>15.408999999999999</v>
      </c>
      <c r="G10632" s="65">
        <f t="shared" si="188"/>
        <v>15.408999999999999</v>
      </c>
      <c r="H10632" s="44">
        <f>SUM(G10632:G10632)</f>
        <v>15.408999999999999</v>
      </c>
      <c r="I10632" s="45"/>
      <c r="J10632" s="36">
        <v>0</v>
      </c>
    </row>
    <row r="10633" spans="1:10" ht="15.75" hidden="1" thickBot="1" x14ac:dyDescent="0.3">
      <c r="A10633" s="247"/>
      <c r="B10633" s="242"/>
      <c r="C10633" s="46"/>
      <c r="D10633" s="46"/>
      <c r="E10633" s="202"/>
      <c r="F10633" s="217" t="s">
        <v>13</v>
      </c>
      <c r="G10633" s="73" t="str">
        <f t="shared" si="188"/>
        <v/>
      </c>
      <c r="H10633" s="74"/>
      <c r="I10633" s="67"/>
      <c r="J10633" s="36">
        <v>0</v>
      </c>
    </row>
    <row r="10634" spans="1:10" ht="15.75" hidden="1" thickBot="1" x14ac:dyDescent="0.3">
      <c r="A10634" s="237" t="s">
        <v>2610</v>
      </c>
      <c r="B10634" s="240" t="s">
        <v>10154</v>
      </c>
      <c r="C10634" s="31"/>
      <c r="D10634" s="32" t="s">
        <v>18</v>
      </c>
      <c r="E10634" s="197"/>
      <c r="F10634" s="208" t="s">
        <v>13</v>
      </c>
      <c r="G10634" s="33" t="str">
        <f t="shared" si="188"/>
        <v/>
      </c>
      <c r="H10634" s="34"/>
      <c r="I10634" s="35"/>
      <c r="J10634" s="36">
        <v>0</v>
      </c>
    </row>
    <row r="10635" spans="1:10" hidden="1" x14ac:dyDescent="0.25">
      <c r="A10635" s="246"/>
      <c r="B10635" s="241"/>
      <c r="C10635" s="38"/>
      <c r="D10635" s="38"/>
      <c r="E10635" s="199"/>
      <c r="F10635" s="211" t="s">
        <v>13</v>
      </c>
      <c r="G10635" s="65" t="str">
        <f t="shared" si="188"/>
        <v/>
      </c>
      <c r="H10635" s="66"/>
      <c r="I10635" s="67"/>
      <c r="J10635" s="36">
        <v>0</v>
      </c>
    </row>
    <row r="10636" spans="1:10" ht="38.25" hidden="1" x14ac:dyDescent="0.25">
      <c r="A10636" s="246"/>
      <c r="B10636" s="241"/>
      <c r="C10636" s="41" t="s">
        <v>11850</v>
      </c>
      <c r="D10636" s="41" t="s">
        <v>83</v>
      </c>
      <c r="E10636" s="201">
        <v>1</v>
      </c>
      <c r="F10636" s="211">
        <v>19.456</v>
      </c>
      <c r="G10636" s="65">
        <f t="shared" si="188"/>
        <v>19.456</v>
      </c>
      <c r="H10636" s="44">
        <f>SUM(G10636:G10636)</f>
        <v>19.456</v>
      </c>
      <c r="I10636" s="45"/>
      <c r="J10636" s="36">
        <v>0</v>
      </c>
    </row>
    <row r="10637" spans="1:10" ht="15.75" hidden="1" thickBot="1" x14ac:dyDescent="0.3">
      <c r="A10637" s="247"/>
      <c r="B10637" s="242"/>
      <c r="C10637" s="46"/>
      <c r="D10637" s="46"/>
      <c r="E10637" s="202"/>
      <c r="F10637" s="217" t="s">
        <v>13</v>
      </c>
      <c r="G10637" s="73" t="str">
        <f t="shared" si="188"/>
        <v/>
      </c>
      <c r="H10637" s="74"/>
      <c r="I10637" s="67"/>
      <c r="J10637" s="36">
        <v>0</v>
      </c>
    </row>
    <row r="10638" spans="1:10" ht="15.75" hidden="1" thickBot="1" x14ac:dyDescent="0.3">
      <c r="A10638" s="237" t="s">
        <v>2611</v>
      </c>
      <c r="B10638" s="240" t="s">
        <v>10155</v>
      </c>
      <c r="C10638" s="31"/>
      <c r="D10638" s="32" t="s">
        <v>18</v>
      </c>
      <c r="E10638" s="197"/>
      <c r="F10638" s="208" t="s">
        <v>13</v>
      </c>
      <c r="G10638" s="33" t="str">
        <f t="shared" si="188"/>
        <v/>
      </c>
      <c r="H10638" s="34"/>
      <c r="I10638" s="35"/>
      <c r="J10638" s="36">
        <v>0</v>
      </c>
    </row>
    <row r="10639" spans="1:10" hidden="1" x14ac:dyDescent="0.25">
      <c r="A10639" s="246"/>
      <c r="B10639" s="241"/>
      <c r="C10639" s="38"/>
      <c r="D10639" s="38"/>
      <c r="E10639" s="199"/>
      <c r="F10639" s="211" t="s">
        <v>13</v>
      </c>
      <c r="G10639" s="65" t="str">
        <f t="shared" si="188"/>
        <v/>
      </c>
      <c r="H10639" s="66"/>
      <c r="I10639" s="67"/>
      <c r="J10639" s="36">
        <v>0</v>
      </c>
    </row>
    <row r="10640" spans="1:10" ht="15" hidden="1" customHeight="1" x14ac:dyDescent="0.25">
      <c r="A10640" s="246"/>
      <c r="B10640" s="241"/>
      <c r="C10640" s="41" t="s">
        <v>2612</v>
      </c>
      <c r="D10640" s="41" t="s">
        <v>83</v>
      </c>
      <c r="E10640" s="201">
        <v>1</v>
      </c>
      <c r="F10640" s="211" t="s">
        <v>13</v>
      </c>
      <c r="G10640" s="65" t="str">
        <f t="shared" si="188"/>
        <v/>
      </c>
      <c r="H10640" s="44">
        <f t="shared" ref="H10640:H10644" si="189">SUM(G10640:G10640)</f>
        <v>0</v>
      </c>
      <c r="I10640" s="45"/>
      <c r="J10640" s="36">
        <v>0</v>
      </c>
    </row>
    <row r="10641" spans="1:10" ht="15.75" hidden="1" thickBot="1" x14ac:dyDescent="0.3">
      <c r="A10641" s="247"/>
      <c r="B10641" s="242"/>
      <c r="C10641" s="46"/>
      <c r="D10641" s="46"/>
      <c r="E10641" s="202"/>
      <c r="F10641" s="217" t="s">
        <v>13</v>
      </c>
      <c r="G10641" s="73" t="str">
        <f t="shared" si="188"/>
        <v/>
      </c>
      <c r="H10641" s="74"/>
      <c r="I10641" s="67"/>
      <c r="J10641" s="36">
        <v>0</v>
      </c>
    </row>
    <row r="10642" spans="1:10" ht="15.75" hidden="1" thickBot="1" x14ac:dyDescent="0.3">
      <c r="A10642" s="237" t="s">
        <v>2613</v>
      </c>
      <c r="B10642" s="240" t="s">
        <v>10156</v>
      </c>
      <c r="C10642" s="31"/>
      <c r="D10642" s="32" t="s">
        <v>18</v>
      </c>
      <c r="E10642" s="197"/>
      <c r="F10642" s="208" t="s">
        <v>13</v>
      </c>
      <c r="G10642" s="33" t="str">
        <f t="shared" si="188"/>
        <v/>
      </c>
      <c r="H10642" s="34"/>
      <c r="I10642" s="35"/>
      <c r="J10642" s="36">
        <v>0</v>
      </c>
    </row>
    <row r="10643" spans="1:10" hidden="1" x14ac:dyDescent="0.25">
      <c r="A10643" s="246"/>
      <c r="B10643" s="241"/>
      <c r="C10643" s="38"/>
      <c r="D10643" s="38"/>
      <c r="E10643" s="199"/>
      <c r="F10643" s="211" t="s">
        <v>13</v>
      </c>
      <c r="G10643" s="65" t="str">
        <f t="shared" si="188"/>
        <v/>
      </c>
      <c r="H10643" s="66"/>
      <c r="I10643" s="67"/>
      <c r="J10643" s="36">
        <v>0</v>
      </c>
    </row>
    <row r="10644" spans="1:10" ht="15" hidden="1" customHeight="1" x14ac:dyDescent="0.25">
      <c r="A10644" s="246"/>
      <c r="B10644" s="241"/>
      <c r="C10644" s="41" t="s">
        <v>2614</v>
      </c>
      <c r="D10644" s="41" t="s">
        <v>83</v>
      </c>
      <c r="E10644" s="201">
        <v>1</v>
      </c>
      <c r="F10644" s="211" t="s">
        <v>13</v>
      </c>
      <c r="G10644" s="65" t="str">
        <f t="shared" si="188"/>
        <v/>
      </c>
      <c r="H10644" s="44">
        <f t="shared" si="189"/>
        <v>0</v>
      </c>
      <c r="I10644" s="45"/>
      <c r="J10644" s="36">
        <v>0</v>
      </c>
    </row>
    <row r="10645" spans="1:10" ht="15.75" hidden="1" thickBot="1" x14ac:dyDescent="0.3">
      <c r="A10645" s="247"/>
      <c r="B10645" s="242"/>
      <c r="C10645" s="46"/>
      <c r="D10645" s="46"/>
      <c r="E10645" s="202"/>
      <c r="F10645" s="217" t="s">
        <v>13</v>
      </c>
      <c r="G10645" s="73" t="str">
        <f t="shared" si="188"/>
        <v/>
      </c>
      <c r="H10645" s="74"/>
      <c r="I10645" s="67"/>
      <c r="J10645" s="36">
        <v>0</v>
      </c>
    </row>
    <row r="10646" spans="1:10" ht="15.75" hidden="1" thickBot="1" x14ac:dyDescent="0.3">
      <c r="A10646" s="237" t="s">
        <v>2615</v>
      </c>
      <c r="B10646" s="240" t="s">
        <v>10159</v>
      </c>
      <c r="C10646" s="31"/>
      <c r="D10646" s="32" t="s">
        <v>18</v>
      </c>
      <c r="E10646" s="197"/>
      <c r="F10646" s="208" t="s">
        <v>13</v>
      </c>
      <c r="G10646" s="33" t="str">
        <f t="shared" si="188"/>
        <v/>
      </c>
      <c r="H10646" s="34"/>
      <c r="I10646" s="35"/>
      <c r="J10646" s="36">
        <v>0</v>
      </c>
    </row>
    <row r="10647" spans="1:10" hidden="1" x14ac:dyDescent="0.25">
      <c r="A10647" s="246"/>
      <c r="B10647" s="241"/>
      <c r="C10647" s="38"/>
      <c r="D10647" s="38"/>
      <c r="E10647" s="199"/>
      <c r="F10647" s="211" t="s">
        <v>13</v>
      </c>
      <c r="G10647" s="65" t="str">
        <f t="shared" si="188"/>
        <v/>
      </c>
      <c r="H10647" s="66"/>
      <c r="I10647" s="67"/>
      <c r="J10647" s="36">
        <v>0</v>
      </c>
    </row>
    <row r="10648" spans="1:10" ht="15" hidden="1" customHeight="1" x14ac:dyDescent="0.25">
      <c r="A10648" s="246"/>
      <c r="B10648" s="241"/>
      <c r="C10648" s="41" t="s">
        <v>2616</v>
      </c>
      <c r="D10648" s="41" t="s">
        <v>83</v>
      </c>
      <c r="E10648" s="201">
        <v>1</v>
      </c>
      <c r="F10648" s="211" t="s">
        <v>13</v>
      </c>
      <c r="G10648" s="65" t="str">
        <f t="shared" si="188"/>
        <v/>
      </c>
      <c r="H10648" s="44">
        <f t="shared" ref="H10648:H10652" si="190">SUM(G10648:G10648)</f>
        <v>0</v>
      </c>
      <c r="I10648" s="45"/>
      <c r="J10648" s="36">
        <v>0</v>
      </c>
    </row>
    <row r="10649" spans="1:10" ht="15.75" hidden="1" thickBot="1" x14ac:dyDescent="0.3">
      <c r="A10649" s="247"/>
      <c r="B10649" s="242"/>
      <c r="C10649" s="46"/>
      <c r="D10649" s="46"/>
      <c r="E10649" s="202"/>
      <c r="F10649" s="217" t="s">
        <v>13</v>
      </c>
      <c r="G10649" s="73" t="str">
        <f t="shared" si="188"/>
        <v/>
      </c>
      <c r="H10649" s="74"/>
      <c r="I10649" s="67"/>
      <c r="J10649" s="36">
        <v>0</v>
      </c>
    </row>
    <row r="10650" spans="1:10" ht="15.75" hidden="1" thickBot="1" x14ac:dyDescent="0.3">
      <c r="A10650" s="237" t="s">
        <v>2617</v>
      </c>
      <c r="B10650" s="240" t="s">
        <v>10162</v>
      </c>
      <c r="C10650" s="31"/>
      <c r="D10650" s="32" t="s">
        <v>18</v>
      </c>
      <c r="E10650" s="197"/>
      <c r="F10650" s="208" t="s">
        <v>13</v>
      </c>
      <c r="G10650" s="33" t="str">
        <f t="shared" si="188"/>
        <v/>
      </c>
      <c r="H10650" s="34"/>
      <c r="I10650" s="35"/>
      <c r="J10650" s="36">
        <v>0</v>
      </c>
    </row>
    <row r="10651" spans="1:10" hidden="1" x14ac:dyDescent="0.25">
      <c r="A10651" s="246"/>
      <c r="B10651" s="241"/>
      <c r="C10651" s="38"/>
      <c r="D10651" s="38"/>
      <c r="E10651" s="199"/>
      <c r="F10651" s="211" t="s">
        <v>13</v>
      </c>
      <c r="G10651" s="65" t="str">
        <f t="shared" si="188"/>
        <v/>
      </c>
      <c r="H10651" s="66"/>
      <c r="I10651" s="67"/>
      <c r="J10651" s="36">
        <v>0</v>
      </c>
    </row>
    <row r="10652" spans="1:10" ht="15" hidden="1" customHeight="1" x14ac:dyDescent="0.25">
      <c r="A10652" s="246"/>
      <c r="B10652" s="241"/>
      <c r="C10652" s="41" t="s">
        <v>2618</v>
      </c>
      <c r="D10652" s="41" t="s">
        <v>83</v>
      </c>
      <c r="E10652" s="201">
        <v>1</v>
      </c>
      <c r="F10652" s="211" t="s">
        <v>13</v>
      </c>
      <c r="G10652" s="65" t="str">
        <f t="shared" si="188"/>
        <v/>
      </c>
      <c r="H10652" s="44">
        <f t="shared" si="190"/>
        <v>0</v>
      </c>
      <c r="I10652" s="45"/>
      <c r="J10652" s="36">
        <v>0</v>
      </c>
    </row>
    <row r="10653" spans="1:10" ht="15.75" hidden="1" thickBot="1" x14ac:dyDescent="0.3">
      <c r="A10653" s="247"/>
      <c r="B10653" s="242"/>
      <c r="C10653" s="46"/>
      <c r="D10653" s="46"/>
      <c r="E10653" s="202"/>
      <c r="F10653" s="217" t="s">
        <v>13</v>
      </c>
      <c r="G10653" s="73" t="str">
        <f t="shared" si="188"/>
        <v/>
      </c>
      <c r="H10653" s="74"/>
      <c r="I10653" s="67"/>
      <c r="J10653" s="36">
        <v>0</v>
      </c>
    </row>
    <row r="10654" spans="1:10" ht="15.75" hidden="1" thickBot="1" x14ac:dyDescent="0.3">
      <c r="A10654" s="237" t="s">
        <v>2619</v>
      </c>
      <c r="B10654" s="240" t="s">
        <v>10163</v>
      </c>
      <c r="C10654" s="31"/>
      <c r="D10654" s="32" t="s">
        <v>18</v>
      </c>
      <c r="E10654" s="197"/>
      <c r="F10654" s="208" t="s">
        <v>13</v>
      </c>
      <c r="G10654" s="33" t="str">
        <f t="shared" si="188"/>
        <v/>
      </c>
      <c r="H10654" s="34"/>
      <c r="I10654" s="35"/>
      <c r="J10654" s="36">
        <v>0</v>
      </c>
    </row>
    <row r="10655" spans="1:10" hidden="1" x14ac:dyDescent="0.25">
      <c r="A10655" s="246"/>
      <c r="B10655" s="241"/>
      <c r="C10655" s="38"/>
      <c r="D10655" s="38"/>
      <c r="E10655" s="199"/>
      <c r="F10655" s="211" t="s">
        <v>13</v>
      </c>
      <c r="G10655" s="65" t="str">
        <f t="shared" si="188"/>
        <v/>
      </c>
      <c r="H10655" s="66"/>
      <c r="I10655" s="67"/>
      <c r="J10655" s="36">
        <v>0</v>
      </c>
    </row>
    <row r="10656" spans="1:10" ht="38.25" hidden="1" x14ac:dyDescent="0.25">
      <c r="A10656" s="246"/>
      <c r="B10656" s="241"/>
      <c r="C10656" s="41" t="s">
        <v>11851</v>
      </c>
      <c r="D10656" s="41" t="s">
        <v>83</v>
      </c>
      <c r="E10656" s="201">
        <v>1</v>
      </c>
      <c r="F10656" s="211">
        <v>9.3384999999999998</v>
      </c>
      <c r="G10656" s="65">
        <f t="shared" si="188"/>
        <v>9.3384999999999998</v>
      </c>
      <c r="H10656" s="44">
        <f>SUM(G10656:G10656)</f>
        <v>9.3384999999999998</v>
      </c>
      <c r="I10656" s="45"/>
      <c r="J10656" s="36">
        <v>0</v>
      </c>
    </row>
    <row r="10657" spans="1:10" ht="15.75" hidden="1" thickBot="1" x14ac:dyDescent="0.3">
      <c r="A10657" s="247"/>
      <c r="B10657" s="242"/>
      <c r="C10657" s="46"/>
      <c r="D10657" s="46"/>
      <c r="E10657" s="202"/>
      <c r="F10657" s="217" t="s">
        <v>13</v>
      </c>
      <c r="G10657" s="73" t="str">
        <f t="shared" si="188"/>
        <v/>
      </c>
      <c r="H10657" s="74"/>
      <c r="I10657" s="67"/>
      <c r="J10657" s="36">
        <v>0</v>
      </c>
    </row>
    <row r="10658" spans="1:10" ht="15.75" hidden="1" thickBot="1" x14ac:dyDescent="0.3">
      <c r="A10658" s="237" t="s">
        <v>2620</v>
      </c>
      <c r="B10658" s="240" t="s">
        <v>10164</v>
      </c>
      <c r="C10658" s="31"/>
      <c r="D10658" s="32" t="s">
        <v>18</v>
      </c>
      <c r="E10658" s="197"/>
      <c r="F10658" s="208" t="s">
        <v>13</v>
      </c>
      <c r="G10658" s="33" t="str">
        <f t="shared" si="188"/>
        <v/>
      </c>
      <c r="H10658" s="34"/>
      <c r="I10658" s="35"/>
      <c r="J10658" s="36">
        <v>0</v>
      </c>
    </row>
    <row r="10659" spans="1:10" hidden="1" x14ac:dyDescent="0.25">
      <c r="A10659" s="246"/>
      <c r="B10659" s="241"/>
      <c r="C10659" s="38"/>
      <c r="D10659" s="38"/>
      <c r="E10659" s="199"/>
      <c r="F10659" s="211" t="s">
        <v>13</v>
      </c>
      <c r="G10659" s="65" t="str">
        <f t="shared" si="188"/>
        <v/>
      </c>
      <c r="H10659" s="66"/>
      <c r="I10659" s="67"/>
      <c r="J10659" s="36">
        <v>0</v>
      </c>
    </row>
    <row r="10660" spans="1:10" ht="38.25" hidden="1" x14ac:dyDescent="0.25">
      <c r="A10660" s="246"/>
      <c r="B10660" s="241"/>
      <c r="C10660" s="41" t="s">
        <v>11852</v>
      </c>
      <c r="D10660" s="41" t="s">
        <v>83</v>
      </c>
      <c r="E10660" s="201">
        <v>1</v>
      </c>
      <c r="F10660" s="211">
        <v>12.501999999999999</v>
      </c>
      <c r="G10660" s="65">
        <f t="shared" si="188"/>
        <v>12.501999999999999</v>
      </c>
      <c r="H10660" s="44">
        <f>SUM(G10660:G10660)</f>
        <v>12.501999999999999</v>
      </c>
      <c r="I10660" s="45"/>
      <c r="J10660" s="36">
        <v>0</v>
      </c>
    </row>
    <row r="10661" spans="1:10" ht="15.75" hidden="1" thickBot="1" x14ac:dyDescent="0.3">
      <c r="A10661" s="247"/>
      <c r="B10661" s="242"/>
      <c r="C10661" s="46"/>
      <c r="D10661" s="46"/>
      <c r="E10661" s="202"/>
      <c r="F10661" s="217" t="s">
        <v>13</v>
      </c>
      <c r="G10661" s="73" t="str">
        <f t="shared" si="188"/>
        <v/>
      </c>
      <c r="H10661" s="74"/>
      <c r="I10661" s="67"/>
      <c r="J10661" s="36">
        <v>0</v>
      </c>
    </row>
    <row r="10662" spans="1:10" ht="15.75" hidden="1" thickBot="1" x14ac:dyDescent="0.3">
      <c r="A10662" s="237" t="s">
        <v>2621</v>
      </c>
      <c r="B10662" s="240" t="s">
        <v>10165</v>
      </c>
      <c r="C10662" s="31"/>
      <c r="D10662" s="32" t="s">
        <v>18</v>
      </c>
      <c r="E10662" s="197"/>
      <c r="F10662" s="208" t="s">
        <v>13</v>
      </c>
      <c r="G10662" s="33" t="str">
        <f t="shared" si="188"/>
        <v/>
      </c>
      <c r="H10662" s="34"/>
      <c r="I10662" s="35"/>
      <c r="J10662" s="36">
        <v>0</v>
      </c>
    </row>
    <row r="10663" spans="1:10" hidden="1" x14ac:dyDescent="0.25">
      <c r="A10663" s="246"/>
      <c r="B10663" s="241"/>
      <c r="C10663" s="38"/>
      <c r="D10663" s="38"/>
      <c r="E10663" s="199"/>
      <c r="F10663" s="211" t="s">
        <v>13</v>
      </c>
      <c r="G10663" s="65" t="str">
        <f t="shared" si="188"/>
        <v/>
      </c>
      <c r="H10663" s="66"/>
      <c r="I10663" s="67"/>
      <c r="J10663" s="36">
        <v>0</v>
      </c>
    </row>
    <row r="10664" spans="1:10" ht="38.25" hidden="1" x14ac:dyDescent="0.25">
      <c r="A10664" s="246"/>
      <c r="B10664" s="241"/>
      <c r="C10664" s="41" t="s">
        <v>11853</v>
      </c>
      <c r="D10664" s="41" t="s">
        <v>83</v>
      </c>
      <c r="E10664" s="201">
        <v>1</v>
      </c>
      <c r="F10664" s="211">
        <v>22.733499999999999</v>
      </c>
      <c r="G10664" s="65">
        <f t="shared" si="188"/>
        <v>22.733499999999999</v>
      </c>
      <c r="H10664" s="44">
        <f>SUM(G10664:G10664)</f>
        <v>22.733499999999999</v>
      </c>
      <c r="I10664" s="45"/>
      <c r="J10664" s="36">
        <v>0</v>
      </c>
    </row>
    <row r="10665" spans="1:10" ht="15.75" hidden="1" thickBot="1" x14ac:dyDescent="0.3">
      <c r="A10665" s="247"/>
      <c r="B10665" s="242"/>
      <c r="C10665" s="46"/>
      <c r="D10665" s="46"/>
      <c r="E10665" s="202"/>
      <c r="F10665" s="217" t="s">
        <v>13</v>
      </c>
      <c r="G10665" s="73" t="str">
        <f t="shared" si="188"/>
        <v/>
      </c>
      <c r="H10665" s="74"/>
      <c r="I10665" s="67"/>
      <c r="J10665" s="36">
        <v>0</v>
      </c>
    </row>
    <row r="10666" spans="1:10" ht="15.75" hidden="1" thickBot="1" x14ac:dyDescent="0.3">
      <c r="A10666" s="237" t="s">
        <v>2622</v>
      </c>
      <c r="B10666" s="240" t="s">
        <v>10168</v>
      </c>
      <c r="C10666" s="31"/>
      <c r="D10666" s="32" t="s">
        <v>18</v>
      </c>
      <c r="E10666" s="197"/>
      <c r="F10666" s="208" t="s">
        <v>13</v>
      </c>
      <c r="G10666" s="33" t="str">
        <f t="shared" si="188"/>
        <v/>
      </c>
      <c r="H10666" s="34"/>
      <c r="I10666" s="35"/>
      <c r="J10666" s="36">
        <v>0</v>
      </c>
    </row>
    <row r="10667" spans="1:10" hidden="1" x14ac:dyDescent="0.25">
      <c r="A10667" s="246"/>
      <c r="B10667" s="241"/>
      <c r="C10667" s="38"/>
      <c r="D10667" s="38"/>
      <c r="E10667" s="199"/>
      <c r="F10667" s="211" t="s">
        <v>13</v>
      </c>
      <c r="G10667" s="65" t="str">
        <f t="shared" si="188"/>
        <v/>
      </c>
      <c r="H10667" s="66"/>
      <c r="I10667" s="67"/>
      <c r="J10667" s="36">
        <v>0</v>
      </c>
    </row>
    <row r="10668" spans="1:10" ht="25.5" hidden="1" x14ac:dyDescent="0.25">
      <c r="A10668" s="246"/>
      <c r="B10668" s="241"/>
      <c r="C10668" s="41" t="s">
        <v>11854</v>
      </c>
      <c r="D10668" s="41" t="s">
        <v>83</v>
      </c>
      <c r="E10668" s="201">
        <v>1</v>
      </c>
      <c r="F10668" s="211">
        <v>15.931499999999998</v>
      </c>
      <c r="G10668" s="65">
        <f t="shared" si="188"/>
        <v>15.931499999999998</v>
      </c>
      <c r="H10668" s="44">
        <f>SUM(G10668:G10668)</f>
        <v>15.931499999999998</v>
      </c>
      <c r="I10668" s="45"/>
      <c r="J10668" s="36">
        <v>0</v>
      </c>
    </row>
    <row r="10669" spans="1:10" ht="15.75" hidden="1" thickBot="1" x14ac:dyDescent="0.3">
      <c r="A10669" s="247"/>
      <c r="B10669" s="242"/>
      <c r="C10669" s="46"/>
      <c r="D10669" s="46"/>
      <c r="E10669" s="202"/>
      <c r="F10669" s="217" t="s">
        <v>13</v>
      </c>
      <c r="G10669" s="73" t="str">
        <f t="shared" si="188"/>
        <v/>
      </c>
      <c r="H10669" s="74"/>
      <c r="I10669" s="67"/>
      <c r="J10669" s="36">
        <v>0</v>
      </c>
    </row>
    <row r="10670" spans="1:10" ht="15.75" hidden="1" thickBot="1" x14ac:dyDescent="0.3">
      <c r="A10670" s="237" t="s">
        <v>2623</v>
      </c>
      <c r="B10670" s="240" t="s">
        <v>10169</v>
      </c>
      <c r="C10670" s="31"/>
      <c r="D10670" s="32" t="s">
        <v>18</v>
      </c>
      <c r="E10670" s="197"/>
      <c r="F10670" s="208" t="s">
        <v>13</v>
      </c>
      <c r="G10670" s="33" t="str">
        <f t="shared" si="188"/>
        <v/>
      </c>
      <c r="H10670" s="34"/>
      <c r="I10670" s="35"/>
      <c r="J10670" s="36">
        <v>0</v>
      </c>
    </row>
    <row r="10671" spans="1:10" hidden="1" x14ac:dyDescent="0.25">
      <c r="A10671" s="246"/>
      <c r="B10671" s="241"/>
      <c r="C10671" s="38"/>
      <c r="D10671" s="38"/>
      <c r="E10671" s="199"/>
      <c r="F10671" s="211" t="s">
        <v>13</v>
      </c>
      <c r="G10671" s="65" t="str">
        <f t="shared" si="188"/>
        <v/>
      </c>
      <c r="H10671" s="66"/>
      <c r="I10671" s="67"/>
      <c r="J10671" s="36">
        <v>0</v>
      </c>
    </row>
    <row r="10672" spans="1:10" ht="25.5" hidden="1" x14ac:dyDescent="0.25">
      <c r="A10672" s="246"/>
      <c r="B10672" s="241"/>
      <c r="C10672" s="41" t="s">
        <v>11855</v>
      </c>
      <c r="D10672" s="41" t="s">
        <v>83</v>
      </c>
      <c r="E10672" s="201">
        <v>1</v>
      </c>
      <c r="F10672" s="211">
        <v>31.976999999999997</v>
      </c>
      <c r="G10672" s="65">
        <f t="shared" si="188"/>
        <v>31.976999999999997</v>
      </c>
      <c r="H10672" s="44">
        <f>SUM(G10672:G10672)</f>
        <v>31.976999999999997</v>
      </c>
      <c r="I10672" s="45"/>
      <c r="J10672" s="36">
        <v>0</v>
      </c>
    </row>
    <row r="10673" spans="1:10" ht="15.75" hidden="1" thickBot="1" x14ac:dyDescent="0.3">
      <c r="A10673" s="246"/>
      <c r="B10673" s="241"/>
      <c r="C10673" s="46"/>
      <c r="D10673" s="46"/>
      <c r="E10673" s="202"/>
      <c r="F10673" s="217" t="s">
        <v>13</v>
      </c>
      <c r="G10673" s="73" t="str">
        <f t="shared" si="188"/>
        <v/>
      </c>
      <c r="H10673" s="74"/>
      <c r="I10673" s="67"/>
      <c r="J10673" s="36">
        <v>0</v>
      </c>
    </row>
    <row r="10674" spans="1:10" ht="15.75" hidden="1" thickBot="1" x14ac:dyDescent="0.3">
      <c r="A10674" s="237" t="s">
        <v>2624</v>
      </c>
      <c r="B10674" s="240" t="s">
        <v>2625</v>
      </c>
      <c r="C10674" s="31"/>
      <c r="D10674" s="32" t="s">
        <v>18</v>
      </c>
      <c r="E10674" s="197"/>
      <c r="F10674" s="208" t="s">
        <v>13</v>
      </c>
      <c r="G10674" s="33" t="str">
        <f t="shared" si="188"/>
        <v/>
      </c>
      <c r="H10674" s="34"/>
      <c r="I10674" s="35"/>
      <c r="J10674" s="36">
        <v>0</v>
      </c>
    </row>
    <row r="10675" spans="1:10" hidden="1" x14ac:dyDescent="0.25">
      <c r="A10675" s="246"/>
      <c r="B10675" s="241"/>
      <c r="C10675" s="38"/>
      <c r="D10675" s="38"/>
      <c r="E10675" s="199"/>
      <c r="F10675" s="211" t="s">
        <v>13</v>
      </c>
      <c r="G10675" s="65" t="str">
        <f t="shared" si="188"/>
        <v/>
      </c>
      <c r="H10675" s="66"/>
      <c r="I10675" s="67"/>
      <c r="J10675" s="36">
        <v>0</v>
      </c>
    </row>
    <row r="10676" spans="1:10" ht="25.5" hidden="1" x14ac:dyDescent="0.25">
      <c r="A10676" s="246"/>
      <c r="B10676" s="241"/>
      <c r="C10676" s="41" t="s">
        <v>2625</v>
      </c>
      <c r="D10676" s="41" t="s">
        <v>83</v>
      </c>
      <c r="E10676" s="201">
        <v>1</v>
      </c>
      <c r="F10676" s="211" t="s">
        <v>13</v>
      </c>
      <c r="G10676" s="65" t="str">
        <f t="shared" si="188"/>
        <v/>
      </c>
      <c r="H10676" s="44">
        <f>SUM(G10676:G10676)</f>
        <v>0</v>
      </c>
      <c r="I10676" s="45"/>
      <c r="J10676" s="36">
        <v>0</v>
      </c>
    </row>
    <row r="10677" spans="1:10" ht="15.75" hidden="1" thickBot="1" x14ac:dyDescent="0.3">
      <c r="A10677" s="247"/>
      <c r="B10677" s="242"/>
      <c r="C10677" s="46"/>
      <c r="D10677" s="46"/>
      <c r="E10677" s="202"/>
      <c r="F10677" s="217" t="s">
        <v>13</v>
      </c>
      <c r="G10677" s="73" t="str">
        <f t="shared" si="188"/>
        <v/>
      </c>
      <c r="H10677" s="74"/>
      <c r="I10677" s="67"/>
      <c r="J10677" s="36">
        <v>0</v>
      </c>
    </row>
    <row r="10678" spans="1:10" ht="15.75" hidden="1" thickBot="1" x14ac:dyDescent="0.3">
      <c r="A10678" s="237" t="s">
        <v>2626</v>
      </c>
      <c r="B10678" s="240" t="s">
        <v>2627</v>
      </c>
      <c r="C10678" s="31"/>
      <c r="D10678" s="32" t="s">
        <v>18</v>
      </c>
      <c r="E10678" s="197"/>
      <c r="F10678" s="208" t="s">
        <v>13</v>
      </c>
      <c r="G10678" s="33" t="str">
        <f t="shared" si="188"/>
        <v/>
      </c>
      <c r="H10678" s="34"/>
      <c r="I10678" s="35"/>
      <c r="J10678" s="36">
        <v>0</v>
      </c>
    </row>
    <row r="10679" spans="1:10" hidden="1" x14ac:dyDescent="0.25">
      <c r="A10679" s="246"/>
      <c r="B10679" s="241"/>
      <c r="C10679" s="38"/>
      <c r="D10679" s="38"/>
      <c r="E10679" s="199"/>
      <c r="F10679" s="211" t="s">
        <v>13</v>
      </c>
      <c r="G10679" s="65" t="str">
        <f t="shared" si="188"/>
        <v/>
      </c>
      <c r="H10679" s="66"/>
      <c r="I10679" s="67"/>
      <c r="J10679" s="36">
        <v>0</v>
      </c>
    </row>
    <row r="10680" spans="1:10" ht="25.5" hidden="1" x14ac:dyDescent="0.25">
      <c r="A10680" s="246"/>
      <c r="B10680" s="241"/>
      <c r="C10680" s="41" t="s">
        <v>2627</v>
      </c>
      <c r="D10680" s="41" t="s">
        <v>83</v>
      </c>
      <c r="E10680" s="201">
        <v>1</v>
      </c>
      <c r="F10680" s="211" t="s">
        <v>13</v>
      </c>
      <c r="G10680" s="65" t="str">
        <f t="shared" si="188"/>
        <v/>
      </c>
      <c r="H10680" s="44">
        <f>SUM(G10680:G10680)</f>
        <v>0</v>
      </c>
      <c r="I10680" s="45"/>
      <c r="J10680" s="36">
        <v>0</v>
      </c>
    </row>
    <row r="10681" spans="1:10" ht="15.75" hidden="1" thickBot="1" x14ac:dyDescent="0.3">
      <c r="A10681" s="247"/>
      <c r="B10681" s="242"/>
      <c r="C10681" s="46"/>
      <c r="D10681" s="46"/>
      <c r="E10681" s="202"/>
      <c r="F10681" s="217" t="s">
        <v>13</v>
      </c>
      <c r="G10681" s="73" t="str">
        <f t="shared" si="188"/>
        <v/>
      </c>
      <c r="H10681" s="74"/>
      <c r="I10681" s="67"/>
      <c r="J10681" s="36">
        <v>0</v>
      </c>
    </row>
    <row r="10682" spans="1:10" ht="15.75" hidden="1" thickBot="1" x14ac:dyDescent="0.3">
      <c r="A10682" s="237" t="s">
        <v>2628</v>
      </c>
      <c r="B10682" s="240" t="s">
        <v>10182</v>
      </c>
      <c r="C10682" s="31"/>
      <c r="D10682" s="32" t="s">
        <v>18</v>
      </c>
      <c r="E10682" s="197"/>
      <c r="F10682" s="208" t="s">
        <v>13</v>
      </c>
      <c r="G10682" s="33" t="str">
        <f t="shared" si="188"/>
        <v/>
      </c>
      <c r="H10682" s="34"/>
      <c r="I10682" s="35"/>
      <c r="J10682" s="36">
        <v>0</v>
      </c>
    </row>
    <row r="10683" spans="1:10" hidden="1" x14ac:dyDescent="0.25">
      <c r="A10683" s="246"/>
      <c r="B10683" s="241"/>
      <c r="C10683" s="38"/>
      <c r="D10683" s="38"/>
      <c r="E10683" s="199"/>
      <c r="F10683" s="211" t="s">
        <v>13</v>
      </c>
      <c r="G10683" s="65" t="str">
        <f t="shared" si="188"/>
        <v/>
      </c>
      <c r="H10683" s="66"/>
      <c r="I10683" s="67"/>
      <c r="J10683" s="36">
        <v>0</v>
      </c>
    </row>
    <row r="10684" spans="1:10" ht="38.25" hidden="1" x14ac:dyDescent="0.25">
      <c r="A10684" s="246"/>
      <c r="B10684" s="241"/>
      <c r="C10684" s="41" t="s">
        <v>11856</v>
      </c>
      <c r="D10684" s="41" t="s">
        <v>83</v>
      </c>
      <c r="E10684" s="201">
        <v>1</v>
      </c>
      <c r="F10684" s="211">
        <v>20.614999999999998</v>
      </c>
      <c r="G10684" s="65">
        <f t="shared" si="188"/>
        <v>20.614999999999998</v>
      </c>
      <c r="H10684" s="44">
        <f>SUM(G10684:G10684)</f>
        <v>20.614999999999998</v>
      </c>
      <c r="I10684" s="45"/>
      <c r="J10684" s="36">
        <v>0</v>
      </c>
    </row>
    <row r="10685" spans="1:10" ht="15.75" hidden="1" thickBot="1" x14ac:dyDescent="0.3">
      <c r="A10685" s="247"/>
      <c r="B10685" s="242"/>
      <c r="C10685" s="46"/>
      <c r="D10685" s="46"/>
      <c r="E10685" s="202"/>
      <c r="F10685" s="217" t="s">
        <v>13</v>
      </c>
      <c r="G10685" s="73" t="str">
        <f t="shared" si="188"/>
        <v/>
      </c>
      <c r="H10685" s="74"/>
      <c r="I10685" s="67"/>
      <c r="J10685" s="36">
        <v>0</v>
      </c>
    </row>
    <row r="10686" spans="1:10" ht="15.75" hidden="1" thickBot="1" x14ac:dyDescent="0.3">
      <c r="A10686" s="237" t="s">
        <v>2629</v>
      </c>
      <c r="B10686" s="240" t="s">
        <v>10191</v>
      </c>
      <c r="C10686" s="31"/>
      <c r="D10686" s="32" t="s">
        <v>106</v>
      </c>
      <c r="E10686" s="197"/>
      <c r="F10686" s="208" t="s">
        <v>13</v>
      </c>
      <c r="G10686" s="33" t="str">
        <f t="shared" si="188"/>
        <v/>
      </c>
      <c r="H10686" s="34"/>
      <c r="I10686" s="35"/>
      <c r="J10686" s="36">
        <v>0</v>
      </c>
    </row>
    <row r="10687" spans="1:10" hidden="1" x14ac:dyDescent="0.25">
      <c r="A10687" s="246"/>
      <c r="B10687" s="241"/>
      <c r="C10687" s="38"/>
      <c r="D10687" s="38"/>
      <c r="E10687" s="199"/>
      <c r="F10687" s="211" t="s">
        <v>13</v>
      </c>
      <c r="G10687" s="65" t="str">
        <f t="shared" si="188"/>
        <v/>
      </c>
      <c r="H10687" s="66"/>
      <c r="I10687" s="67"/>
      <c r="J10687" s="36">
        <v>0</v>
      </c>
    </row>
    <row r="10688" spans="1:10" hidden="1" x14ac:dyDescent="0.25">
      <c r="A10688" s="246"/>
      <c r="B10688" s="241"/>
      <c r="C10688" s="41" t="s">
        <v>11857</v>
      </c>
      <c r="D10688" s="41" t="s">
        <v>1302</v>
      </c>
      <c r="E10688" s="201">
        <v>1</v>
      </c>
      <c r="F10688" s="211">
        <v>9.1864999999999988</v>
      </c>
      <c r="G10688" s="65">
        <f t="shared" si="188"/>
        <v>9.1864999999999988</v>
      </c>
      <c r="H10688" s="44">
        <f>SUM(G10688:G10688)</f>
        <v>9.1864999999999988</v>
      </c>
      <c r="I10688" s="45"/>
      <c r="J10688" s="36">
        <v>0</v>
      </c>
    </row>
    <row r="10689" spans="1:10" ht="15.75" hidden="1" thickBot="1" x14ac:dyDescent="0.3">
      <c r="A10689" s="247"/>
      <c r="B10689" s="242"/>
      <c r="C10689" s="46"/>
      <c r="D10689" s="46"/>
      <c r="E10689" s="202"/>
      <c r="F10689" s="217" t="s">
        <v>13</v>
      </c>
      <c r="G10689" s="73" t="str">
        <f t="shared" si="188"/>
        <v/>
      </c>
      <c r="H10689" s="74"/>
      <c r="I10689" s="67"/>
      <c r="J10689" s="36">
        <v>0</v>
      </c>
    </row>
    <row r="10690" spans="1:10" ht="15.75" hidden="1" thickBot="1" x14ac:dyDescent="0.3">
      <c r="A10690" s="237" t="s">
        <v>2630</v>
      </c>
      <c r="B10690" s="240" t="s">
        <v>10202</v>
      </c>
      <c r="C10690" s="31"/>
      <c r="D10690" s="32" t="s">
        <v>18</v>
      </c>
      <c r="E10690" s="197"/>
      <c r="F10690" s="208" t="s">
        <v>13</v>
      </c>
      <c r="G10690" s="33" t="str">
        <f t="shared" si="188"/>
        <v/>
      </c>
      <c r="H10690" s="34"/>
      <c r="I10690" s="35"/>
      <c r="J10690" s="36">
        <v>0</v>
      </c>
    </row>
    <row r="10691" spans="1:10" hidden="1" x14ac:dyDescent="0.25">
      <c r="A10691" s="246"/>
      <c r="B10691" s="241"/>
      <c r="C10691" s="38"/>
      <c r="D10691" s="38"/>
      <c r="E10691" s="199"/>
      <c r="F10691" s="211" t="s">
        <v>13</v>
      </c>
      <c r="G10691" s="65" t="str">
        <f t="shared" si="188"/>
        <v/>
      </c>
      <c r="H10691" s="66"/>
      <c r="I10691" s="67"/>
      <c r="J10691" s="36">
        <v>0</v>
      </c>
    </row>
    <row r="10692" spans="1:10" hidden="1" x14ac:dyDescent="0.25">
      <c r="A10692" s="246"/>
      <c r="B10692" s="241"/>
      <c r="C10692" s="41" t="s">
        <v>10602</v>
      </c>
      <c r="D10692" s="41" t="s">
        <v>2800</v>
      </c>
      <c r="E10692" s="201">
        <v>8</v>
      </c>
      <c r="F10692" s="211">
        <v>29.050999999999998</v>
      </c>
      <c r="G10692" s="65">
        <f t="shared" si="188"/>
        <v>232.40799999999999</v>
      </c>
      <c r="H10692" s="44">
        <f>SUM(G10692:G10693)</f>
        <v>418.38</v>
      </c>
      <c r="I10692" s="45"/>
      <c r="J10692" s="36">
        <v>0</v>
      </c>
    </row>
    <row r="10693" spans="1:10" hidden="1" x14ac:dyDescent="0.25">
      <c r="A10693" s="246"/>
      <c r="B10693" s="241"/>
      <c r="C10693" s="41" t="s">
        <v>10605</v>
      </c>
      <c r="D10693" s="41" t="s">
        <v>2800</v>
      </c>
      <c r="E10693" s="201">
        <v>8</v>
      </c>
      <c r="F10693" s="200">
        <v>23.246499999999997</v>
      </c>
      <c r="G10693" s="39">
        <f t="shared" si="188"/>
        <v>185.97199999999998</v>
      </c>
      <c r="H10693" s="66"/>
      <c r="I10693" s="67"/>
      <c r="J10693" s="36">
        <v>0</v>
      </c>
    </row>
    <row r="10694" spans="1:10" ht="15.75" hidden="1" thickBot="1" x14ac:dyDescent="0.3">
      <c r="A10694" s="247"/>
      <c r="B10694" s="242"/>
      <c r="C10694" s="46"/>
      <c r="D10694" s="46"/>
      <c r="E10694" s="202"/>
      <c r="F10694" s="217" t="s">
        <v>13</v>
      </c>
      <c r="G10694" s="73" t="str">
        <f t="shared" ref="G10694:G10757" si="191">IF(ISNUMBER(F10694),E10694*F10694,"")</f>
        <v/>
      </c>
      <c r="H10694" s="74"/>
      <c r="I10694" s="67"/>
      <c r="J10694" s="36">
        <v>0</v>
      </c>
    </row>
    <row r="10695" spans="1:10" ht="15.75" hidden="1" thickBot="1" x14ac:dyDescent="0.3">
      <c r="A10695" s="237" t="s">
        <v>2631</v>
      </c>
      <c r="B10695" s="240" t="s">
        <v>10203</v>
      </c>
      <c r="C10695" s="31"/>
      <c r="D10695" s="32" t="s">
        <v>18</v>
      </c>
      <c r="E10695" s="197"/>
      <c r="F10695" s="208" t="s">
        <v>13</v>
      </c>
      <c r="G10695" s="33" t="str">
        <f t="shared" si="191"/>
        <v/>
      </c>
      <c r="H10695" s="34"/>
      <c r="I10695" s="35"/>
      <c r="J10695" s="36">
        <v>0</v>
      </c>
    </row>
    <row r="10696" spans="1:10" hidden="1" x14ac:dyDescent="0.25">
      <c r="A10696" s="246"/>
      <c r="B10696" s="241"/>
      <c r="C10696" s="38"/>
      <c r="D10696" s="38"/>
      <c r="E10696" s="199"/>
      <c r="F10696" s="211" t="s">
        <v>13</v>
      </c>
      <c r="G10696" s="65" t="str">
        <f t="shared" si="191"/>
        <v/>
      </c>
      <c r="H10696" s="66"/>
      <c r="I10696" s="67"/>
      <c r="J10696" s="36">
        <v>0</v>
      </c>
    </row>
    <row r="10697" spans="1:10" hidden="1" x14ac:dyDescent="0.25">
      <c r="A10697" s="246"/>
      <c r="B10697" s="241"/>
      <c r="C10697" s="41" t="s">
        <v>2632</v>
      </c>
      <c r="D10697" s="41" t="s">
        <v>83</v>
      </c>
      <c r="E10697" s="201">
        <v>1</v>
      </c>
      <c r="F10697" s="200" t="s">
        <v>13</v>
      </c>
      <c r="G10697" s="65" t="str">
        <f t="shared" si="191"/>
        <v/>
      </c>
      <c r="H10697" s="44">
        <f>SUM(G10697:G10699)</f>
        <v>209.19</v>
      </c>
      <c r="I10697" s="45"/>
      <c r="J10697" s="36">
        <v>0</v>
      </c>
    </row>
    <row r="10698" spans="1:10" hidden="1" x14ac:dyDescent="0.25">
      <c r="A10698" s="246"/>
      <c r="B10698" s="241"/>
      <c r="C10698" s="41" t="s">
        <v>10605</v>
      </c>
      <c r="D10698" s="41" t="s">
        <v>2800</v>
      </c>
      <c r="E10698" s="201">
        <v>4</v>
      </c>
      <c r="F10698" s="200">
        <v>23.246499999999997</v>
      </c>
      <c r="G10698" s="65">
        <f t="shared" si="191"/>
        <v>92.98599999999999</v>
      </c>
      <c r="H10698" s="54"/>
      <c r="I10698" s="45"/>
      <c r="J10698" s="36">
        <v>0</v>
      </c>
    </row>
    <row r="10699" spans="1:10" hidden="1" x14ac:dyDescent="0.25">
      <c r="A10699" s="246"/>
      <c r="B10699" s="241"/>
      <c r="C10699" s="41" t="s">
        <v>10602</v>
      </c>
      <c r="D10699" s="41" t="s">
        <v>2800</v>
      </c>
      <c r="E10699" s="201">
        <v>4</v>
      </c>
      <c r="F10699" s="200">
        <v>29.050999999999998</v>
      </c>
      <c r="G10699" s="65">
        <f t="shared" si="191"/>
        <v>116.20399999999999</v>
      </c>
      <c r="H10699" s="54"/>
      <c r="I10699" s="45"/>
      <c r="J10699" s="36">
        <v>0</v>
      </c>
    </row>
    <row r="10700" spans="1:10" ht="15.75" hidden="1" thickBot="1" x14ac:dyDescent="0.3">
      <c r="A10700" s="247"/>
      <c r="B10700" s="242"/>
      <c r="C10700" s="46"/>
      <c r="D10700" s="46"/>
      <c r="E10700" s="202"/>
      <c r="F10700" s="203" t="s">
        <v>13</v>
      </c>
      <c r="G10700" s="73" t="str">
        <f t="shared" si="191"/>
        <v/>
      </c>
      <c r="H10700" s="84"/>
      <c r="I10700" s="45"/>
      <c r="J10700" s="36">
        <v>0</v>
      </c>
    </row>
    <row r="10701" spans="1:10" ht="15.75" hidden="1" thickBot="1" x14ac:dyDescent="0.3">
      <c r="A10701" s="237" t="s">
        <v>2633</v>
      </c>
      <c r="B10701" s="240" t="s">
        <v>10204</v>
      </c>
      <c r="C10701" s="31"/>
      <c r="D10701" s="32" t="s">
        <v>18</v>
      </c>
      <c r="E10701" s="197"/>
      <c r="F10701" s="208" t="s">
        <v>13</v>
      </c>
      <c r="G10701" s="33" t="str">
        <f t="shared" si="191"/>
        <v/>
      </c>
      <c r="H10701" s="34"/>
      <c r="I10701" s="35"/>
      <c r="J10701" s="36">
        <v>0</v>
      </c>
    </row>
    <row r="10702" spans="1:10" hidden="1" x14ac:dyDescent="0.25">
      <c r="A10702" s="246"/>
      <c r="B10702" s="241"/>
      <c r="C10702" s="38"/>
      <c r="D10702" s="38"/>
      <c r="E10702" s="199"/>
      <c r="F10702" s="211" t="s">
        <v>13</v>
      </c>
      <c r="G10702" s="65" t="str">
        <f t="shared" si="191"/>
        <v/>
      </c>
      <c r="H10702" s="66"/>
      <c r="I10702" s="67"/>
      <c r="J10702" s="36">
        <v>0</v>
      </c>
    </row>
    <row r="10703" spans="1:10" hidden="1" x14ac:dyDescent="0.25">
      <c r="A10703" s="246"/>
      <c r="B10703" s="241"/>
      <c r="C10703" s="41" t="s">
        <v>2634</v>
      </c>
      <c r="D10703" s="41" t="s">
        <v>83</v>
      </c>
      <c r="E10703" s="201">
        <v>1</v>
      </c>
      <c r="F10703" s="200" t="s">
        <v>13</v>
      </c>
      <c r="G10703" s="65" t="str">
        <f t="shared" si="191"/>
        <v/>
      </c>
      <c r="H10703" s="44">
        <f>SUM(G10703:G10705)</f>
        <v>209.19</v>
      </c>
      <c r="I10703" s="45"/>
      <c r="J10703" s="36">
        <v>0</v>
      </c>
    </row>
    <row r="10704" spans="1:10" hidden="1" x14ac:dyDescent="0.25">
      <c r="A10704" s="246"/>
      <c r="B10704" s="241"/>
      <c r="C10704" s="41" t="s">
        <v>10605</v>
      </c>
      <c r="D10704" s="41" t="s">
        <v>2800</v>
      </c>
      <c r="E10704" s="201">
        <v>4</v>
      </c>
      <c r="F10704" s="200">
        <v>23.246499999999997</v>
      </c>
      <c r="G10704" s="65">
        <f t="shared" si="191"/>
        <v>92.98599999999999</v>
      </c>
      <c r="H10704" s="54"/>
      <c r="I10704" s="45"/>
      <c r="J10704" s="36">
        <v>0</v>
      </c>
    </row>
    <row r="10705" spans="1:10" hidden="1" x14ac:dyDescent="0.25">
      <c r="A10705" s="246"/>
      <c r="B10705" s="241"/>
      <c r="C10705" s="41" t="s">
        <v>10602</v>
      </c>
      <c r="D10705" s="41" t="s">
        <v>2800</v>
      </c>
      <c r="E10705" s="201">
        <v>4</v>
      </c>
      <c r="F10705" s="200">
        <v>29.050999999999998</v>
      </c>
      <c r="G10705" s="65">
        <f t="shared" si="191"/>
        <v>116.20399999999999</v>
      </c>
      <c r="H10705" s="54"/>
      <c r="I10705" s="45"/>
      <c r="J10705" s="36">
        <v>0</v>
      </c>
    </row>
    <row r="10706" spans="1:10" ht="15.75" hidden="1" thickBot="1" x14ac:dyDescent="0.3">
      <c r="A10706" s="247"/>
      <c r="B10706" s="242"/>
      <c r="C10706" s="46"/>
      <c r="D10706" s="46"/>
      <c r="E10706" s="202"/>
      <c r="F10706" s="203" t="s">
        <v>13</v>
      </c>
      <c r="G10706" s="73" t="str">
        <f t="shared" si="191"/>
        <v/>
      </c>
      <c r="H10706" s="84"/>
      <c r="I10706" s="45"/>
      <c r="J10706" s="36">
        <v>0</v>
      </c>
    </row>
    <row r="10707" spans="1:10" ht="15.75" hidden="1" thickBot="1" x14ac:dyDescent="0.3">
      <c r="A10707" s="237" t="s">
        <v>2635</v>
      </c>
      <c r="B10707" s="240" t="s">
        <v>10205</v>
      </c>
      <c r="C10707" s="31"/>
      <c r="D10707" s="32" t="s">
        <v>106</v>
      </c>
      <c r="E10707" s="197"/>
      <c r="F10707" s="208" t="s">
        <v>13</v>
      </c>
      <c r="G10707" s="33" t="str">
        <f t="shared" si="191"/>
        <v/>
      </c>
      <c r="H10707" s="34"/>
      <c r="I10707" s="35"/>
      <c r="J10707" s="36">
        <v>0</v>
      </c>
    </row>
    <row r="10708" spans="1:10" hidden="1" x14ac:dyDescent="0.25">
      <c r="A10708" s="246"/>
      <c r="B10708" s="241"/>
      <c r="C10708" s="38"/>
      <c r="D10708" s="38"/>
      <c r="E10708" s="199"/>
      <c r="F10708" s="211" t="s">
        <v>13</v>
      </c>
      <c r="G10708" s="65" t="str">
        <f t="shared" si="191"/>
        <v/>
      </c>
      <c r="H10708" s="66"/>
      <c r="I10708" s="67"/>
      <c r="J10708" s="36">
        <v>0</v>
      </c>
    </row>
    <row r="10709" spans="1:10" hidden="1" x14ac:dyDescent="0.25">
      <c r="A10709" s="246"/>
      <c r="B10709" s="241"/>
      <c r="C10709" s="41" t="s">
        <v>2636</v>
      </c>
      <c r="D10709" s="41" t="s">
        <v>106</v>
      </c>
      <c r="E10709" s="201">
        <v>1.05</v>
      </c>
      <c r="F10709" s="211" t="s">
        <v>13</v>
      </c>
      <c r="G10709" s="65" t="str">
        <f t="shared" si="191"/>
        <v/>
      </c>
      <c r="H10709" s="44">
        <f>SUM(G10709:G10711)</f>
        <v>52.297499999999999</v>
      </c>
      <c r="I10709" s="45"/>
      <c r="J10709" s="36">
        <v>0</v>
      </c>
    </row>
    <row r="10710" spans="1:10" hidden="1" x14ac:dyDescent="0.25">
      <c r="A10710" s="246"/>
      <c r="B10710" s="241"/>
      <c r="C10710" s="41" t="s">
        <v>10602</v>
      </c>
      <c r="D10710" s="41" t="s">
        <v>2800</v>
      </c>
      <c r="E10710" s="201">
        <v>1</v>
      </c>
      <c r="F10710" s="200">
        <v>29.050999999999998</v>
      </c>
      <c r="G10710" s="39">
        <f t="shared" si="191"/>
        <v>29.050999999999998</v>
      </c>
      <c r="H10710" s="66"/>
      <c r="I10710" s="67"/>
      <c r="J10710" s="36">
        <v>0</v>
      </c>
    </row>
    <row r="10711" spans="1:10" hidden="1" x14ac:dyDescent="0.25">
      <c r="A10711" s="246"/>
      <c r="B10711" s="241"/>
      <c r="C10711" s="41" t="s">
        <v>10605</v>
      </c>
      <c r="D10711" s="41" t="s">
        <v>2800</v>
      </c>
      <c r="E10711" s="201">
        <v>1</v>
      </c>
      <c r="F10711" s="200">
        <v>23.246499999999997</v>
      </c>
      <c r="G10711" s="39">
        <f t="shared" si="191"/>
        <v>23.246499999999997</v>
      </c>
      <c r="H10711" s="66"/>
      <c r="I10711" s="67"/>
      <c r="J10711" s="36">
        <v>0</v>
      </c>
    </row>
    <row r="10712" spans="1:10" ht="15.75" hidden="1" thickBot="1" x14ac:dyDescent="0.3">
      <c r="A10712" s="247"/>
      <c r="B10712" s="242"/>
      <c r="C10712" s="46"/>
      <c r="D10712" s="46"/>
      <c r="E10712" s="202"/>
      <c r="F10712" s="217" t="s">
        <v>13</v>
      </c>
      <c r="G10712" s="73" t="str">
        <f t="shared" si="191"/>
        <v/>
      </c>
      <c r="H10712" s="74"/>
      <c r="I10712" s="67"/>
      <c r="J10712" s="36">
        <v>0</v>
      </c>
    </row>
    <row r="10713" spans="1:10" ht="15.75" hidden="1" thickBot="1" x14ac:dyDescent="0.3">
      <c r="A10713" s="237" t="s">
        <v>2637</v>
      </c>
      <c r="B10713" s="240" t="s">
        <v>10206</v>
      </c>
      <c r="C10713" s="31"/>
      <c r="D10713" s="32" t="s">
        <v>18</v>
      </c>
      <c r="E10713" s="197"/>
      <c r="F10713" s="208" t="s">
        <v>13</v>
      </c>
      <c r="G10713" s="33" t="str">
        <f t="shared" si="191"/>
        <v/>
      </c>
      <c r="H10713" s="34"/>
      <c r="I10713" s="35"/>
      <c r="J10713" s="36">
        <v>0</v>
      </c>
    </row>
    <row r="10714" spans="1:10" hidden="1" x14ac:dyDescent="0.25">
      <c r="A10714" s="246"/>
      <c r="B10714" s="241"/>
      <c r="C10714" s="38"/>
      <c r="D10714" s="38"/>
      <c r="E10714" s="199"/>
      <c r="F10714" s="211" t="s">
        <v>13</v>
      </c>
      <c r="G10714" s="65" t="str">
        <f t="shared" si="191"/>
        <v/>
      </c>
      <c r="H10714" s="66"/>
      <c r="I10714" s="67"/>
      <c r="J10714" s="36">
        <v>0</v>
      </c>
    </row>
    <row r="10715" spans="1:10" ht="25.5" hidden="1" x14ac:dyDescent="0.25">
      <c r="A10715" s="246"/>
      <c r="B10715" s="241"/>
      <c r="C10715" s="41" t="s">
        <v>11858</v>
      </c>
      <c r="D10715" s="41" t="s">
        <v>83</v>
      </c>
      <c r="E10715" s="201">
        <v>1</v>
      </c>
      <c r="F10715" s="200">
        <v>180.39549999999997</v>
      </c>
      <c r="G10715" s="65">
        <f t="shared" si="191"/>
        <v>180.39549999999997</v>
      </c>
      <c r="H10715" s="44">
        <f>SUM(G10715:G10718)</f>
        <v>212.41179674999998</v>
      </c>
      <c r="I10715" s="45"/>
      <c r="J10715" s="36">
        <v>0</v>
      </c>
    </row>
    <row r="10716" spans="1:10" ht="38.25" hidden="1" x14ac:dyDescent="0.25">
      <c r="A10716" s="246"/>
      <c r="B10716" s="241"/>
      <c r="C10716" s="41" t="s">
        <v>10968</v>
      </c>
      <c r="D10716" s="41" t="s">
        <v>83</v>
      </c>
      <c r="E10716" s="201">
        <v>2</v>
      </c>
      <c r="F10716" s="206">
        <v>0.38949999999999996</v>
      </c>
      <c r="G10716" s="39">
        <f t="shared" si="191"/>
        <v>0.77899999999999991</v>
      </c>
      <c r="H10716" s="40"/>
      <c r="I10716" s="37"/>
      <c r="J10716" s="36">
        <v>0</v>
      </c>
    </row>
    <row r="10717" spans="1:10" hidden="1" x14ac:dyDescent="0.25">
      <c r="A10717" s="246"/>
      <c r="B10717" s="241"/>
      <c r="C10717" s="41" t="s">
        <v>10605</v>
      </c>
      <c r="D10717" s="41" t="s">
        <v>2800</v>
      </c>
      <c r="E10717" s="201">
        <v>0.59730000000000005</v>
      </c>
      <c r="F10717" s="200">
        <v>23.246499999999997</v>
      </c>
      <c r="G10717" s="65">
        <f t="shared" si="191"/>
        <v>13.885134449999999</v>
      </c>
      <c r="H10717" s="54"/>
      <c r="I10717" s="45"/>
      <c r="J10717" s="36">
        <v>0</v>
      </c>
    </row>
    <row r="10718" spans="1:10" hidden="1" x14ac:dyDescent="0.25">
      <c r="A10718" s="246"/>
      <c r="B10718" s="241"/>
      <c r="C10718" s="41" t="s">
        <v>10602</v>
      </c>
      <c r="D10718" s="41" t="s">
        <v>2800</v>
      </c>
      <c r="E10718" s="201">
        <v>0.59730000000000005</v>
      </c>
      <c r="F10718" s="200">
        <v>29.050999999999998</v>
      </c>
      <c r="G10718" s="65">
        <f t="shared" si="191"/>
        <v>17.3521623</v>
      </c>
      <c r="H10718" s="54"/>
      <c r="I10718" s="45"/>
      <c r="J10718" s="36">
        <v>0</v>
      </c>
    </row>
    <row r="10719" spans="1:10" ht="15.75" hidden="1" thickBot="1" x14ac:dyDescent="0.3">
      <c r="A10719" s="247"/>
      <c r="B10719" s="242"/>
      <c r="C10719" s="46"/>
      <c r="D10719" s="59"/>
      <c r="E10719" s="202"/>
      <c r="F10719" s="217" t="s">
        <v>13</v>
      </c>
      <c r="G10719" s="73" t="str">
        <f t="shared" si="191"/>
        <v/>
      </c>
      <c r="H10719" s="74"/>
      <c r="I10719" s="67"/>
      <c r="J10719" s="36">
        <v>0</v>
      </c>
    </row>
    <row r="10720" spans="1:10" ht="15.75" hidden="1" thickBot="1" x14ac:dyDescent="0.3">
      <c r="A10720" s="237" t="s">
        <v>2638</v>
      </c>
      <c r="B10720" s="240" t="s">
        <v>10207</v>
      </c>
      <c r="C10720" s="31"/>
      <c r="D10720" s="32" t="s">
        <v>106</v>
      </c>
      <c r="E10720" s="197"/>
      <c r="F10720" s="208" t="s">
        <v>13</v>
      </c>
      <c r="G10720" s="33" t="str">
        <f t="shared" si="191"/>
        <v/>
      </c>
      <c r="H10720" s="34"/>
      <c r="I10720" s="35"/>
      <c r="J10720" s="36">
        <v>0</v>
      </c>
    </row>
    <row r="10721" spans="1:10" hidden="1" x14ac:dyDescent="0.25">
      <c r="A10721" s="246"/>
      <c r="B10721" s="241"/>
      <c r="C10721" s="38"/>
      <c r="D10721" s="38"/>
      <c r="E10721" s="199"/>
      <c r="F10721" s="211" t="s">
        <v>13</v>
      </c>
      <c r="G10721" s="65" t="str">
        <f t="shared" si="191"/>
        <v/>
      </c>
      <c r="H10721" s="66"/>
      <c r="I10721" s="67"/>
      <c r="J10721" s="36">
        <v>0</v>
      </c>
    </row>
    <row r="10722" spans="1:10" hidden="1" x14ac:dyDescent="0.25">
      <c r="A10722" s="246"/>
      <c r="B10722" s="241"/>
      <c r="C10722" s="41" t="s">
        <v>2639</v>
      </c>
      <c r="D10722" s="41" t="s">
        <v>106</v>
      </c>
      <c r="E10722" s="201">
        <v>1.05</v>
      </c>
      <c r="F10722" s="211" t="s">
        <v>13</v>
      </c>
      <c r="G10722" s="65" t="str">
        <f t="shared" si="191"/>
        <v/>
      </c>
      <c r="H10722" s="44">
        <f>SUM(G10722:G10724)</f>
        <v>52.297499999999999</v>
      </c>
      <c r="I10722" s="45"/>
      <c r="J10722" s="36">
        <v>0</v>
      </c>
    </row>
    <row r="10723" spans="1:10" hidden="1" x14ac:dyDescent="0.25">
      <c r="A10723" s="246"/>
      <c r="B10723" s="241"/>
      <c r="C10723" s="41" t="s">
        <v>10602</v>
      </c>
      <c r="D10723" s="41" t="s">
        <v>2800</v>
      </c>
      <c r="E10723" s="201">
        <v>1</v>
      </c>
      <c r="F10723" s="200">
        <v>29.050999999999998</v>
      </c>
      <c r="G10723" s="39">
        <f t="shared" si="191"/>
        <v>29.050999999999998</v>
      </c>
      <c r="H10723" s="66"/>
      <c r="I10723" s="67"/>
      <c r="J10723" s="36">
        <v>0</v>
      </c>
    </row>
    <row r="10724" spans="1:10" hidden="1" x14ac:dyDescent="0.25">
      <c r="A10724" s="246"/>
      <c r="B10724" s="241"/>
      <c r="C10724" s="41" t="s">
        <v>10605</v>
      </c>
      <c r="D10724" s="41" t="s">
        <v>2800</v>
      </c>
      <c r="E10724" s="201">
        <v>1</v>
      </c>
      <c r="F10724" s="200">
        <v>23.246499999999997</v>
      </c>
      <c r="G10724" s="39">
        <f t="shared" si="191"/>
        <v>23.246499999999997</v>
      </c>
      <c r="H10724" s="66"/>
      <c r="I10724" s="67"/>
      <c r="J10724" s="36">
        <v>0</v>
      </c>
    </row>
    <row r="10725" spans="1:10" ht="15.75" hidden="1" thickBot="1" x14ac:dyDescent="0.3">
      <c r="A10725" s="247"/>
      <c r="B10725" s="242"/>
      <c r="C10725" s="46"/>
      <c r="D10725" s="46"/>
      <c r="E10725" s="202"/>
      <c r="F10725" s="217" t="s">
        <v>13</v>
      </c>
      <c r="G10725" s="73" t="str">
        <f t="shared" si="191"/>
        <v/>
      </c>
      <c r="H10725" s="74"/>
      <c r="I10725" s="67"/>
      <c r="J10725" s="36">
        <v>0</v>
      </c>
    </row>
    <row r="10726" spans="1:10" ht="15.75" hidden="1" thickBot="1" x14ac:dyDescent="0.3">
      <c r="A10726" s="237" t="s">
        <v>2640</v>
      </c>
      <c r="B10726" s="240" t="s">
        <v>10208</v>
      </c>
      <c r="C10726" s="31"/>
      <c r="D10726" s="32" t="s">
        <v>18</v>
      </c>
      <c r="E10726" s="197"/>
      <c r="F10726" s="208" t="s">
        <v>13</v>
      </c>
      <c r="G10726" s="33" t="str">
        <f t="shared" si="191"/>
        <v/>
      </c>
      <c r="H10726" s="34"/>
      <c r="I10726" s="35"/>
      <c r="J10726" s="36">
        <v>0</v>
      </c>
    </row>
    <row r="10727" spans="1:10" hidden="1" x14ac:dyDescent="0.25">
      <c r="A10727" s="246"/>
      <c r="B10727" s="241"/>
      <c r="C10727" s="38"/>
      <c r="D10727" s="38"/>
      <c r="E10727" s="199"/>
      <c r="F10727" s="211" t="s">
        <v>13</v>
      </c>
      <c r="G10727" s="65" t="str">
        <f t="shared" si="191"/>
        <v/>
      </c>
      <c r="H10727" s="66"/>
      <c r="I10727" s="67"/>
      <c r="J10727" s="36">
        <v>0</v>
      </c>
    </row>
    <row r="10728" spans="1:10" hidden="1" x14ac:dyDescent="0.25">
      <c r="A10728" s="246"/>
      <c r="B10728" s="241"/>
      <c r="C10728" s="41" t="s">
        <v>2641</v>
      </c>
      <c r="D10728" s="41" t="s">
        <v>83</v>
      </c>
      <c r="E10728" s="201">
        <v>1</v>
      </c>
      <c r="F10728" s="200" t="s">
        <v>13</v>
      </c>
      <c r="G10728" s="65" t="str">
        <f t="shared" si="191"/>
        <v/>
      </c>
      <c r="H10728" s="44">
        <f>SUM(G10728:G10731)</f>
        <v>32.016296749999995</v>
      </c>
      <c r="I10728" s="45"/>
      <c r="J10728" s="36">
        <v>0</v>
      </c>
    </row>
    <row r="10729" spans="1:10" ht="38.25" hidden="1" x14ac:dyDescent="0.25">
      <c r="A10729" s="246"/>
      <c r="B10729" s="241"/>
      <c r="C10729" s="41" t="s">
        <v>10968</v>
      </c>
      <c r="D10729" s="41" t="s">
        <v>83</v>
      </c>
      <c r="E10729" s="201">
        <v>2</v>
      </c>
      <c r="F10729" s="206">
        <v>0.38949999999999996</v>
      </c>
      <c r="G10729" s="39">
        <f t="shared" si="191"/>
        <v>0.77899999999999991</v>
      </c>
      <c r="H10729" s="40"/>
      <c r="I10729" s="37"/>
      <c r="J10729" s="36">
        <v>0</v>
      </c>
    </row>
    <row r="10730" spans="1:10" hidden="1" x14ac:dyDescent="0.25">
      <c r="A10730" s="246"/>
      <c r="B10730" s="241"/>
      <c r="C10730" s="41" t="s">
        <v>10605</v>
      </c>
      <c r="D10730" s="41" t="s">
        <v>2800</v>
      </c>
      <c r="E10730" s="201">
        <v>0.59730000000000005</v>
      </c>
      <c r="F10730" s="200">
        <v>23.246499999999997</v>
      </c>
      <c r="G10730" s="65">
        <f t="shared" si="191"/>
        <v>13.885134449999999</v>
      </c>
      <c r="H10730" s="54"/>
      <c r="I10730" s="45"/>
      <c r="J10730" s="36">
        <v>0</v>
      </c>
    </row>
    <row r="10731" spans="1:10" hidden="1" x14ac:dyDescent="0.25">
      <c r="A10731" s="246"/>
      <c r="B10731" s="241"/>
      <c r="C10731" s="41" t="s">
        <v>10602</v>
      </c>
      <c r="D10731" s="41" t="s">
        <v>2800</v>
      </c>
      <c r="E10731" s="201">
        <v>0.59730000000000005</v>
      </c>
      <c r="F10731" s="200">
        <v>29.050999999999998</v>
      </c>
      <c r="G10731" s="65">
        <f t="shared" si="191"/>
        <v>17.3521623</v>
      </c>
      <c r="H10731" s="54"/>
      <c r="I10731" s="45"/>
      <c r="J10731" s="36">
        <v>0</v>
      </c>
    </row>
    <row r="10732" spans="1:10" ht="15.75" hidden="1" thickBot="1" x14ac:dyDescent="0.3">
      <c r="A10732" s="247"/>
      <c r="B10732" s="242"/>
      <c r="C10732" s="46"/>
      <c r="D10732" s="59"/>
      <c r="E10732" s="202"/>
      <c r="F10732" s="217" t="s">
        <v>13</v>
      </c>
      <c r="G10732" s="73" t="str">
        <f t="shared" si="191"/>
        <v/>
      </c>
      <c r="H10732" s="74"/>
      <c r="I10732" s="67"/>
      <c r="J10732" s="36">
        <v>0</v>
      </c>
    </row>
    <row r="10733" spans="1:10" ht="15.75" hidden="1" thickBot="1" x14ac:dyDescent="0.3">
      <c r="A10733" s="237" t="s">
        <v>2642</v>
      </c>
      <c r="B10733" s="240" t="s">
        <v>10209</v>
      </c>
      <c r="C10733" s="31"/>
      <c r="D10733" s="32" t="s">
        <v>18</v>
      </c>
      <c r="E10733" s="197"/>
      <c r="F10733" s="204" t="s">
        <v>13</v>
      </c>
      <c r="G10733" s="33" t="str">
        <f t="shared" si="191"/>
        <v/>
      </c>
      <c r="H10733" s="34"/>
      <c r="I10733" s="35"/>
      <c r="J10733" s="36">
        <v>0</v>
      </c>
    </row>
    <row r="10734" spans="1:10" hidden="1" x14ac:dyDescent="0.25">
      <c r="A10734" s="238"/>
      <c r="B10734" s="241"/>
      <c r="C10734" s="38"/>
      <c r="D10734" s="38"/>
      <c r="E10734" s="199"/>
      <c r="F10734" s="205" t="s">
        <v>13</v>
      </c>
      <c r="G10734" s="37" t="str">
        <f t="shared" si="191"/>
        <v/>
      </c>
      <c r="H10734" s="40"/>
      <c r="I10734" s="37"/>
      <c r="J10734" s="36">
        <v>0</v>
      </c>
    </row>
    <row r="10735" spans="1:10" hidden="1" x14ac:dyDescent="0.25">
      <c r="A10735" s="238"/>
      <c r="B10735" s="241"/>
      <c r="C10735" s="41" t="s">
        <v>2643</v>
      </c>
      <c r="D10735" s="41" t="s">
        <v>87</v>
      </c>
      <c r="E10735" s="201">
        <v>1</v>
      </c>
      <c r="F10735" s="206" t="s">
        <v>13</v>
      </c>
      <c r="G10735" s="37" t="str">
        <f t="shared" si="191"/>
        <v/>
      </c>
      <c r="H10735" s="44">
        <f>SUM(G10735:G10740)</f>
        <v>27.177669606249999</v>
      </c>
      <c r="I10735" s="45"/>
      <c r="J10735" s="36">
        <v>0</v>
      </c>
    </row>
    <row r="10736" spans="1:10" ht="38.25" hidden="1" x14ac:dyDescent="0.25">
      <c r="A10736" s="238"/>
      <c r="B10736" s="241"/>
      <c r="C10736" s="41" t="s">
        <v>420</v>
      </c>
      <c r="D10736" s="41" t="s">
        <v>87</v>
      </c>
      <c r="E10736" s="201">
        <v>2</v>
      </c>
      <c r="F10736" s="206" t="s">
        <v>13</v>
      </c>
      <c r="G10736" s="37" t="str">
        <f t="shared" si="191"/>
        <v/>
      </c>
      <c r="H10736" s="40"/>
      <c r="I10736" s="37"/>
      <c r="J10736" s="36">
        <v>0</v>
      </c>
    </row>
    <row r="10737" spans="1:10" hidden="1" x14ac:dyDescent="0.25">
      <c r="A10737" s="238"/>
      <c r="B10737" s="241"/>
      <c r="C10737" s="41" t="s">
        <v>411</v>
      </c>
      <c r="D10737" s="41" t="s">
        <v>87</v>
      </c>
      <c r="E10737" s="201">
        <v>1</v>
      </c>
      <c r="F10737" s="206">
        <v>5.69</v>
      </c>
      <c r="G10737" s="37">
        <f t="shared" si="191"/>
        <v>5.69</v>
      </c>
      <c r="H10737" s="40"/>
      <c r="I10737" s="37"/>
      <c r="J10737" s="36">
        <v>0</v>
      </c>
    </row>
    <row r="10738" spans="1:10" hidden="1" x14ac:dyDescent="0.25">
      <c r="A10738" s="238"/>
      <c r="B10738" s="241"/>
      <c r="C10738" s="41" t="s">
        <v>412</v>
      </c>
      <c r="D10738" s="41" t="s">
        <v>87</v>
      </c>
      <c r="E10738" s="201">
        <v>1</v>
      </c>
      <c r="F10738" s="206">
        <v>4.63</v>
      </c>
      <c r="G10738" s="37">
        <f t="shared" si="191"/>
        <v>4.63</v>
      </c>
      <c r="H10738" s="40"/>
      <c r="I10738" s="37"/>
      <c r="J10738" s="36">
        <v>0</v>
      </c>
    </row>
    <row r="10739" spans="1:10" hidden="1" x14ac:dyDescent="0.25">
      <c r="A10739" s="238"/>
      <c r="B10739" s="241"/>
      <c r="C10739" s="41" t="s">
        <v>10605</v>
      </c>
      <c r="D10739" s="41" t="s">
        <v>2800</v>
      </c>
      <c r="E10739" s="201">
        <v>0.14506250000000001</v>
      </c>
      <c r="F10739" s="200">
        <v>23.246499999999997</v>
      </c>
      <c r="G10739" s="39">
        <f t="shared" si="191"/>
        <v>3.3721954062499999</v>
      </c>
      <c r="H10739" s="40"/>
      <c r="I10739" s="37"/>
      <c r="J10739" s="36">
        <v>0</v>
      </c>
    </row>
    <row r="10740" spans="1:10" hidden="1" x14ac:dyDescent="0.25">
      <c r="A10740" s="238"/>
      <c r="B10740" s="241"/>
      <c r="C10740" s="41" t="s">
        <v>10602</v>
      </c>
      <c r="D10740" s="41" t="s">
        <v>2800</v>
      </c>
      <c r="E10740" s="201">
        <v>0.4642</v>
      </c>
      <c r="F10740" s="200">
        <v>29.050999999999998</v>
      </c>
      <c r="G10740" s="37">
        <f t="shared" si="191"/>
        <v>13.485474199999999</v>
      </c>
      <c r="H10740" s="40"/>
      <c r="I10740" s="37"/>
      <c r="J10740" s="36">
        <v>0</v>
      </c>
    </row>
    <row r="10741" spans="1:10" ht="15.75" hidden="1" thickBot="1" x14ac:dyDescent="0.3">
      <c r="A10741" s="239"/>
      <c r="B10741" s="242"/>
      <c r="C10741" s="46"/>
      <c r="D10741" s="46"/>
      <c r="E10741" s="202"/>
      <c r="F10741" s="203" t="s">
        <v>13</v>
      </c>
      <c r="G10741" s="48" t="str">
        <f t="shared" si="191"/>
        <v/>
      </c>
      <c r="H10741" s="50"/>
      <c r="I10741" s="37"/>
      <c r="J10741" s="36">
        <v>0</v>
      </c>
    </row>
    <row r="10742" spans="1:10" ht="15.75" hidden="1" thickBot="1" x14ac:dyDescent="0.3">
      <c r="A10742" s="237" t="s">
        <v>2644</v>
      </c>
      <c r="B10742" s="240" t="s">
        <v>10210</v>
      </c>
      <c r="C10742" s="31"/>
      <c r="D10742" s="32" t="s">
        <v>18</v>
      </c>
      <c r="E10742" s="197"/>
      <c r="F10742" s="208" t="s">
        <v>13</v>
      </c>
      <c r="G10742" s="33" t="str">
        <f t="shared" si="191"/>
        <v/>
      </c>
      <c r="H10742" s="34"/>
      <c r="I10742" s="35"/>
      <c r="J10742" s="36">
        <v>0</v>
      </c>
    </row>
    <row r="10743" spans="1:10" hidden="1" x14ac:dyDescent="0.25">
      <c r="A10743" s="246"/>
      <c r="B10743" s="241"/>
      <c r="C10743" s="38"/>
      <c r="D10743" s="38"/>
      <c r="E10743" s="199"/>
      <c r="F10743" s="211" t="s">
        <v>13</v>
      </c>
      <c r="G10743" s="65" t="str">
        <f t="shared" si="191"/>
        <v/>
      </c>
      <c r="H10743" s="66"/>
      <c r="I10743" s="67"/>
      <c r="J10743" s="36">
        <v>0</v>
      </c>
    </row>
    <row r="10744" spans="1:10" ht="25.5" hidden="1" x14ac:dyDescent="0.25">
      <c r="A10744" s="246"/>
      <c r="B10744" s="241"/>
      <c r="C10744" s="41" t="s">
        <v>10603</v>
      </c>
      <c r="D10744" s="41" t="s">
        <v>2800</v>
      </c>
      <c r="E10744" s="201">
        <v>80</v>
      </c>
      <c r="F10744" s="211">
        <v>108.55649999999999</v>
      </c>
      <c r="G10744" s="65">
        <f t="shared" si="191"/>
        <v>8684.5199999999986</v>
      </c>
      <c r="H10744" s="44">
        <f>SUM(G10744:G10746)</f>
        <v>10288.269999999999</v>
      </c>
      <c r="I10744" s="45"/>
      <c r="J10744" s="36">
        <v>0</v>
      </c>
    </row>
    <row r="10745" spans="1:10" hidden="1" x14ac:dyDescent="0.25">
      <c r="A10745" s="246"/>
      <c r="B10745" s="241"/>
      <c r="C10745" s="41" t="s">
        <v>11512</v>
      </c>
      <c r="D10745" s="41" t="s">
        <v>2800</v>
      </c>
      <c r="E10745" s="201">
        <v>80</v>
      </c>
      <c r="F10745" s="200">
        <v>16.653500000000001</v>
      </c>
      <c r="G10745" s="39">
        <f t="shared" si="191"/>
        <v>1332.2800000000002</v>
      </c>
      <c r="H10745" s="66"/>
      <c r="I10745" s="67"/>
      <c r="J10745" s="36">
        <v>0</v>
      </c>
    </row>
    <row r="10746" spans="1:10" hidden="1" x14ac:dyDescent="0.25">
      <c r="A10746" s="246"/>
      <c r="B10746" s="241"/>
      <c r="C10746" s="41" t="s">
        <v>17</v>
      </c>
      <c r="D10746" s="41" t="s">
        <v>87</v>
      </c>
      <c r="E10746" s="201">
        <v>1</v>
      </c>
      <c r="F10746" s="206">
        <v>271.47000000000003</v>
      </c>
      <c r="G10746" s="37">
        <f t="shared" si="191"/>
        <v>271.47000000000003</v>
      </c>
      <c r="H10746" s="66"/>
      <c r="I10746" s="67"/>
      <c r="J10746" s="36">
        <v>0</v>
      </c>
    </row>
    <row r="10747" spans="1:10" ht="15.75" hidden="1" thickBot="1" x14ac:dyDescent="0.3">
      <c r="A10747" s="247"/>
      <c r="B10747" s="242"/>
      <c r="C10747" s="46"/>
      <c r="D10747" s="46"/>
      <c r="E10747" s="202"/>
      <c r="F10747" s="217" t="s">
        <v>13</v>
      </c>
      <c r="G10747" s="73" t="str">
        <f t="shared" si="191"/>
        <v/>
      </c>
      <c r="H10747" s="74"/>
      <c r="I10747" s="67"/>
      <c r="J10747" s="36">
        <v>0</v>
      </c>
    </row>
    <row r="10748" spans="1:10" ht="15.75" hidden="1" thickBot="1" x14ac:dyDescent="0.3">
      <c r="A10748" s="237" t="s">
        <v>2645</v>
      </c>
      <c r="B10748" s="240" t="s">
        <v>10211</v>
      </c>
      <c r="C10748" s="31"/>
      <c r="D10748" s="32" t="s">
        <v>18</v>
      </c>
      <c r="E10748" s="197"/>
      <c r="F10748" s="208" t="s">
        <v>13</v>
      </c>
      <c r="G10748" s="33" t="str">
        <f t="shared" si="191"/>
        <v/>
      </c>
      <c r="H10748" s="34"/>
      <c r="I10748" s="35"/>
      <c r="J10748" s="36">
        <v>0</v>
      </c>
    </row>
    <row r="10749" spans="1:10" hidden="1" x14ac:dyDescent="0.25">
      <c r="A10749" s="246"/>
      <c r="B10749" s="241"/>
      <c r="C10749" s="38"/>
      <c r="D10749" s="38"/>
      <c r="E10749" s="199"/>
      <c r="F10749" s="211" t="s">
        <v>13</v>
      </c>
      <c r="G10749" s="65" t="str">
        <f t="shared" si="191"/>
        <v/>
      </c>
      <c r="H10749" s="66"/>
      <c r="I10749" s="67"/>
      <c r="J10749" s="36">
        <v>0</v>
      </c>
    </row>
    <row r="10750" spans="1:10" hidden="1" x14ac:dyDescent="0.25">
      <c r="A10750" s="246"/>
      <c r="B10750" s="241"/>
      <c r="C10750" s="41" t="s">
        <v>10602</v>
      </c>
      <c r="D10750" s="41" t="s">
        <v>2800</v>
      </c>
      <c r="E10750" s="201">
        <v>4</v>
      </c>
      <c r="F10750" s="211">
        <v>29.050999999999998</v>
      </c>
      <c r="G10750" s="65">
        <f t="shared" si="191"/>
        <v>116.20399999999999</v>
      </c>
      <c r="H10750" s="44">
        <f>SUM(G10750:G10751)</f>
        <v>209.19</v>
      </c>
      <c r="I10750" s="45"/>
      <c r="J10750" s="36">
        <v>0</v>
      </c>
    </row>
    <row r="10751" spans="1:10" hidden="1" x14ac:dyDescent="0.25">
      <c r="A10751" s="246"/>
      <c r="B10751" s="241"/>
      <c r="C10751" s="41" t="s">
        <v>10605</v>
      </c>
      <c r="D10751" s="41" t="s">
        <v>2800</v>
      </c>
      <c r="E10751" s="201">
        <v>4</v>
      </c>
      <c r="F10751" s="200">
        <v>23.246499999999997</v>
      </c>
      <c r="G10751" s="39">
        <f t="shared" si="191"/>
        <v>92.98599999999999</v>
      </c>
      <c r="H10751" s="66"/>
      <c r="I10751" s="67"/>
      <c r="J10751" s="36">
        <v>0</v>
      </c>
    </row>
    <row r="10752" spans="1:10" ht="15.75" hidden="1" thickBot="1" x14ac:dyDescent="0.3">
      <c r="A10752" s="247"/>
      <c r="B10752" s="242"/>
      <c r="C10752" s="46"/>
      <c r="D10752" s="46"/>
      <c r="E10752" s="202"/>
      <c r="F10752" s="217" t="s">
        <v>13</v>
      </c>
      <c r="G10752" s="73" t="str">
        <f t="shared" si="191"/>
        <v/>
      </c>
      <c r="H10752" s="74"/>
      <c r="I10752" s="67"/>
      <c r="J10752" s="36">
        <v>0</v>
      </c>
    </row>
    <row r="10753" spans="1:10" ht="15.75" hidden="1" thickBot="1" x14ac:dyDescent="0.3">
      <c r="A10753" s="237" t="s">
        <v>2646</v>
      </c>
      <c r="B10753" s="240" t="s">
        <v>10214</v>
      </c>
      <c r="C10753" s="31"/>
      <c r="D10753" s="32" t="s">
        <v>106</v>
      </c>
      <c r="E10753" s="197"/>
      <c r="F10753" s="204" t="s">
        <v>13</v>
      </c>
      <c r="G10753" s="33" t="str">
        <f t="shared" si="191"/>
        <v/>
      </c>
      <c r="H10753" s="34"/>
      <c r="I10753" s="35"/>
      <c r="J10753" s="36">
        <v>0</v>
      </c>
    </row>
    <row r="10754" spans="1:10" hidden="1" x14ac:dyDescent="0.25">
      <c r="A10754" s="238"/>
      <c r="B10754" s="241"/>
      <c r="C10754" s="38"/>
      <c r="D10754" s="38"/>
      <c r="E10754" s="199"/>
      <c r="F10754" s="205" t="s">
        <v>13</v>
      </c>
      <c r="G10754" s="37" t="str">
        <f t="shared" si="191"/>
        <v/>
      </c>
      <c r="H10754" s="40"/>
      <c r="I10754" s="37"/>
      <c r="J10754" s="36">
        <v>0</v>
      </c>
    </row>
    <row r="10755" spans="1:10" hidden="1" x14ac:dyDescent="0.25">
      <c r="A10755" s="238"/>
      <c r="B10755" s="241"/>
      <c r="C10755" s="41" t="s">
        <v>10698</v>
      </c>
      <c r="D10755" s="41" t="s">
        <v>2800</v>
      </c>
      <c r="E10755" s="201">
        <v>1.33</v>
      </c>
      <c r="F10755" s="200">
        <v>28.509499999999999</v>
      </c>
      <c r="G10755" s="65">
        <f t="shared" si="191"/>
        <v>37.917635000000004</v>
      </c>
      <c r="H10755" s="44">
        <f>SUM(G10755:G10763)</f>
        <v>278.59719000000001</v>
      </c>
      <c r="I10755" s="45"/>
      <c r="J10755" s="36">
        <v>0</v>
      </c>
    </row>
    <row r="10756" spans="1:10" hidden="1" x14ac:dyDescent="0.25">
      <c r="A10756" s="238"/>
      <c r="B10756" s="241"/>
      <c r="C10756" s="41" t="s">
        <v>10601</v>
      </c>
      <c r="D10756" s="41" t="s">
        <v>2800</v>
      </c>
      <c r="E10756" s="201">
        <v>0.4</v>
      </c>
      <c r="F10756" s="200">
        <v>22.097000000000001</v>
      </c>
      <c r="G10756" s="39">
        <f t="shared" si="191"/>
        <v>8.8388000000000009</v>
      </c>
      <c r="H10756" s="40"/>
      <c r="I10756" s="37"/>
      <c r="J10756" s="36">
        <v>0</v>
      </c>
    </row>
    <row r="10757" spans="1:10" hidden="1" x14ac:dyDescent="0.25">
      <c r="A10757" s="238"/>
      <c r="B10757" s="241"/>
      <c r="C10757" s="41" t="s">
        <v>11154</v>
      </c>
      <c r="D10757" s="41" t="s">
        <v>2800</v>
      </c>
      <c r="E10757" s="201">
        <v>1.33</v>
      </c>
      <c r="F10757" s="200">
        <v>22.856999999999999</v>
      </c>
      <c r="G10757" s="39">
        <f t="shared" si="191"/>
        <v>30.399810000000002</v>
      </c>
      <c r="H10757" s="40"/>
      <c r="I10757" s="37"/>
      <c r="J10757" s="36">
        <v>0</v>
      </c>
    </row>
    <row r="10758" spans="1:10" ht="25.5" hidden="1" x14ac:dyDescent="0.25">
      <c r="A10758" s="238"/>
      <c r="B10758" s="241"/>
      <c r="C10758" s="41" t="s">
        <v>10608</v>
      </c>
      <c r="D10758" s="41" t="s">
        <v>2880</v>
      </c>
      <c r="E10758" s="201">
        <v>0.12</v>
      </c>
      <c r="F10758" s="200">
        <v>199.71849999999998</v>
      </c>
      <c r="G10758" s="39">
        <f t="shared" ref="G10758:G10821" si="192">IF(ISNUMBER(F10758),E10758*F10758,"")</f>
        <v>23.966219999999996</v>
      </c>
      <c r="H10758" s="40"/>
      <c r="I10758" s="37"/>
      <c r="J10758" s="36">
        <v>0</v>
      </c>
    </row>
    <row r="10759" spans="1:10" hidden="1" x14ac:dyDescent="0.25">
      <c r="A10759" s="238"/>
      <c r="B10759" s="241"/>
      <c r="C10759" s="41" t="s">
        <v>10604</v>
      </c>
      <c r="D10759" s="41" t="s">
        <v>1044</v>
      </c>
      <c r="E10759" s="201">
        <v>72</v>
      </c>
      <c r="F10759" s="200">
        <v>0.64600000000000002</v>
      </c>
      <c r="G10759" s="39">
        <f t="shared" si="192"/>
        <v>46.512</v>
      </c>
      <c r="H10759" s="40"/>
      <c r="I10759" s="37"/>
      <c r="J10759" s="36">
        <v>0</v>
      </c>
    </row>
    <row r="10760" spans="1:10" hidden="1" x14ac:dyDescent="0.25">
      <c r="A10760" s="238"/>
      <c r="B10760" s="241"/>
      <c r="C10760" s="41" t="s">
        <v>11385</v>
      </c>
      <c r="D10760" s="41" t="s">
        <v>1044</v>
      </c>
      <c r="E10760" s="201">
        <v>0.95</v>
      </c>
      <c r="F10760" s="200">
        <v>7.0679999999999996</v>
      </c>
      <c r="G10760" s="39">
        <f t="shared" si="192"/>
        <v>6.714599999999999</v>
      </c>
      <c r="H10760" s="40"/>
      <c r="I10760" s="37"/>
      <c r="J10760" s="36">
        <v>0</v>
      </c>
    </row>
    <row r="10761" spans="1:10" hidden="1" x14ac:dyDescent="0.25">
      <c r="A10761" s="238"/>
      <c r="B10761" s="241"/>
      <c r="C10761" s="41" t="s">
        <v>11859</v>
      </c>
      <c r="D10761" s="41" t="s">
        <v>1044</v>
      </c>
      <c r="E10761" s="201">
        <v>16.05</v>
      </c>
      <c r="F10761" s="200">
        <v>7.3624999999999998</v>
      </c>
      <c r="G10761" s="39">
        <f t="shared" si="192"/>
        <v>118.168125</v>
      </c>
      <c r="H10761" s="40"/>
      <c r="I10761" s="37"/>
      <c r="J10761" s="36">
        <v>0</v>
      </c>
    </row>
    <row r="10762" spans="1:10" ht="25.5" hidden="1" x14ac:dyDescent="0.25">
      <c r="A10762" s="238"/>
      <c r="B10762" s="241"/>
      <c r="C10762" s="41" t="s">
        <v>10886</v>
      </c>
      <c r="D10762" s="41" t="s">
        <v>1044</v>
      </c>
      <c r="E10762" s="201">
        <v>0.32</v>
      </c>
      <c r="F10762" s="200">
        <v>19</v>
      </c>
      <c r="G10762" s="39">
        <f t="shared" si="192"/>
        <v>6.08</v>
      </c>
      <c r="H10762" s="40"/>
      <c r="I10762" s="37"/>
      <c r="J10762" s="36">
        <v>0</v>
      </c>
    </row>
    <row r="10763" spans="1:10" hidden="1" x14ac:dyDescent="0.25">
      <c r="A10763" s="238"/>
      <c r="B10763" s="241"/>
      <c r="C10763" s="41" t="s">
        <v>2647</v>
      </c>
      <c r="D10763" s="41" t="s">
        <v>106</v>
      </c>
      <c r="E10763" s="201">
        <v>1</v>
      </c>
      <c r="F10763" s="206" t="s">
        <v>13</v>
      </c>
      <c r="G10763" s="37" t="str">
        <f t="shared" si="192"/>
        <v/>
      </c>
      <c r="H10763" s="40"/>
      <c r="I10763" s="37"/>
      <c r="J10763" s="36">
        <v>0</v>
      </c>
    </row>
    <row r="10764" spans="1:10" ht="15.75" hidden="1" thickBot="1" x14ac:dyDescent="0.3">
      <c r="A10764" s="239"/>
      <c r="B10764" s="242"/>
      <c r="C10764" s="41"/>
      <c r="D10764" s="41"/>
      <c r="E10764" s="201"/>
      <c r="F10764" s="200" t="s">
        <v>13</v>
      </c>
      <c r="G10764" s="37" t="str">
        <f t="shared" si="192"/>
        <v/>
      </c>
      <c r="H10764" s="40"/>
      <c r="I10764" s="37"/>
      <c r="J10764" s="36">
        <v>0</v>
      </c>
    </row>
    <row r="10765" spans="1:10" ht="15.75" hidden="1" thickBot="1" x14ac:dyDescent="0.3">
      <c r="A10765" s="237" t="s">
        <v>2648</v>
      </c>
      <c r="B10765" s="240" t="s">
        <v>10215</v>
      </c>
      <c r="C10765" s="31"/>
      <c r="D10765" s="32" t="s">
        <v>68</v>
      </c>
      <c r="E10765" s="197"/>
      <c r="F10765" s="208" t="s">
        <v>13</v>
      </c>
      <c r="G10765" s="33" t="str">
        <f t="shared" si="192"/>
        <v/>
      </c>
      <c r="H10765" s="34"/>
      <c r="I10765" s="35"/>
      <c r="J10765" s="36">
        <v>0</v>
      </c>
    </row>
    <row r="10766" spans="1:10" hidden="1" x14ac:dyDescent="0.25">
      <c r="A10766" s="246"/>
      <c r="B10766" s="241"/>
      <c r="C10766" s="38"/>
      <c r="D10766" s="38"/>
      <c r="E10766" s="199"/>
      <c r="F10766" s="211" t="s">
        <v>13</v>
      </c>
      <c r="G10766" s="65" t="str">
        <f t="shared" si="192"/>
        <v/>
      </c>
      <c r="H10766" s="66"/>
      <c r="I10766" s="67"/>
      <c r="J10766" s="36">
        <v>0</v>
      </c>
    </row>
    <row r="10767" spans="1:10" hidden="1" x14ac:dyDescent="0.25">
      <c r="A10767" s="246"/>
      <c r="B10767" s="241"/>
      <c r="C10767" s="41" t="s">
        <v>10601</v>
      </c>
      <c r="D10767" s="41" t="s">
        <v>2800</v>
      </c>
      <c r="E10767" s="201">
        <v>5</v>
      </c>
      <c r="F10767" s="200">
        <v>22.097000000000001</v>
      </c>
      <c r="G10767" s="65">
        <f t="shared" si="192"/>
        <v>110.48500000000001</v>
      </c>
      <c r="H10767" s="44">
        <f>SUM(G10767:G10767)</f>
        <v>110.48500000000001</v>
      </c>
      <c r="I10767" s="45"/>
      <c r="J10767" s="36">
        <v>0</v>
      </c>
    </row>
    <row r="10768" spans="1:10" ht="15.75" hidden="1" thickBot="1" x14ac:dyDescent="0.3">
      <c r="A10768" s="247"/>
      <c r="B10768" s="242"/>
      <c r="C10768" s="46"/>
      <c r="D10768" s="59"/>
      <c r="E10768" s="202"/>
      <c r="F10768" s="217" t="s">
        <v>13</v>
      </c>
      <c r="G10768" s="73" t="str">
        <f t="shared" si="192"/>
        <v/>
      </c>
      <c r="H10768" s="74"/>
      <c r="I10768" s="67"/>
      <c r="J10768" s="36">
        <v>0</v>
      </c>
    </row>
    <row r="10769" spans="1:10" ht="15.75" hidden="1" thickBot="1" x14ac:dyDescent="0.3">
      <c r="A10769" s="237" t="s">
        <v>2649</v>
      </c>
      <c r="B10769" s="240" t="s">
        <v>10216</v>
      </c>
      <c r="C10769" s="31"/>
      <c r="D10769" s="32" t="s">
        <v>18</v>
      </c>
      <c r="E10769" s="197"/>
      <c r="F10769" s="204" t="s">
        <v>13</v>
      </c>
      <c r="G10769" s="33" t="str">
        <f t="shared" si="192"/>
        <v/>
      </c>
      <c r="H10769" s="34"/>
      <c r="I10769" s="35"/>
      <c r="J10769" s="36">
        <v>0</v>
      </c>
    </row>
    <row r="10770" spans="1:10" hidden="1" x14ac:dyDescent="0.25">
      <c r="A10770" s="238"/>
      <c r="B10770" s="241"/>
      <c r="C10770" s="38"/>
      <c r="D10770" s="38"/>
      <c r="E10770" s="199"/>
      <c r="F10770" s="205" t="s">
        <v>13</v>
      </c>
      <c r="G10770" s="37" t="str">
        <f t="shared" si="192"/>
        <v/>
      </c>
      <c r="H10770" s="40"/>
      <c r="I10770" s="37"/>
      <c r="J10770" s="36">
        <v>0</v>
      </c>
    </row>
    <row r="10771" spans="1:10" ht="25.5" hidden="1" x14ac:dyDescent="0.25">
      <c r="A10771" s="238"/>
      <c r="B10771" s="241"/>
      <c r="C10771" s="41" t="s">
        <v>2650</v>
      </c>
      <c r="D10771" s="41" t="s">
        <v>87</v>
      </c>
      <c r="E10771" s="201">
        <v>1</v>
      </c>
      <c r="F10771" s="206" t="s">
        <v>13</v>
      </c>
      <c r="G10771" s="37" t="str">
        <f t="shared" si="192"/>
        <v/>
      </c>
      <c r="H10771" s="44">
        <f>SUM(G10771:G10776)</f>
        <v>33.72337468125</v>
      </c>
      <c r="I10771" s="45"/>
      <c r="J10771" s="36">
        <v>0</v>
      </c>
    </row>
    <row r="10772" spans="1:10" ht="25.5" hidden="1" x14ac:dyDescent="0.25">
      <c r="A10772" s="238"/>
      <c r="B10772" s="241"/>
      <c r="C10772" s="41" t="s">
        <v>410</v>
      </c>
      <c r="D10772" s="41" t="s">
        <v>106</v>
      </c>
      <c r="E10772" s="201">
        <v>1.5</v>
      </c>
      <c r="F10772" s="206">
        <v>6.32</v>
      </c>
      <c r="G10772" s="37">
        <f t="shared" si="192"/>
        <v>9.48</v>
      </c>
      <c r="H10772" s="40"/>
      <c r="I10772" s="37"/>
      <c r="J10772" s="36">
        <v>0</v>
      </c>
    </row>
    <row r="10773" spans="1:10" hidden="1" x14ac:dyDescent="0.25">
      <c r="A10773" s="238"/>
      <c r="B10773" s="241"/>
      <c r="C10773" s="41" t="s">
        <v>411</v>
      </c>
      <c r="D10773" s="41" t="s">
        <v>87</v>
      </c>
      <c r="E10773" s="201">
        <v>1</v>
      </c>
      <c r="F10773" s="206">
        <v>5.69</v>
      </c>
      <c r="G10773" s="37">
        <f t="shared" si="192"/>
        <v>5.69</v>
      </c>
      <c r="H10773" s="40"/>
      <c r="I10773" s="37"/>
      <c r="J10773" s="36">
        <v>0</v>
      </c>
    </row>
    <row r="10774" spans="1:10" hidden="1" x14ac:dyDescent="0.25">
      <c r="A10774" s="238"/>
      <c r="B10774" s="241"/>
      <c r="C10774" s="41" t="s">
        <v>412</v>
      </c>
      <c r="D10774" s="41" t="s">
        <v>87</v>
      </c>
      <c r="E10774" s="201">
        <v>1</v>
      </c>
      <c r="F10774" s="206">
        <v>4.63</v>
      </c>
      <c r="G10774" s="37">
        <f t="shared" si="192"/>
        <v>4.63</v>
      </c>
      <c r="H10774" s="40"/>
      <c r="I10774" s="37"/>
      <c r="J10774" s="36">
        <v>0</v>
      </c>
    </row>
    <row r="10775" spans="1:10" hidden="1" x14ac:dyDescent="0.25">
      <c r="A10775" s="238"/>
      <c r="B10775" s="241"/>
      <c r="C10775" s="41" t="s">
        <v>10605</v>
      </c>
      <c r="D10775" s="41" t="s">
        <v>2800</v>
      </c>
      <c r="E10775" s="201">
        <v>0.1198125</v>
      </c>
      <c r="F10775" s="200">
        <v>23.246499999999997</v>
      </c>
      <c r="G10775" s="39">
        <f t="shared" si="192"/>
        <v>2.7852212812499997</v>
      </c>
      <c r="H10775" s="40"/>
      <c r="I10775" s="37"/>
      <c r="J10775" s="36">
        <v>0</v>
      </c>
    </row>
    <row r="10776" spans="1:10" hidden="1" x14ac:dyDescent="0.25">
      <c r="A10776" s="238"/>
      <c r="B10776" s="241"/>
      <c r="C10776" s="41" t="s">
        <v>10602</v>
      </c>
      <c r="D10776" s="41" t="s">
        <v>2800</v>
      </c>
      <c r="E10776" s="201">
        <v>0.38340000000000002</v>
      </c>
      <c r="F10776" s="200">
        <v>29.050999999999998</v>
      </c>
      <c r="G10776" s="37">
        <f t="shared" si="192"/>
        <v>11.1381534</v>
      </c>
      <c r="H10776" s="40"/>
      <c r="I10776" s="37"/>
      <c r="J10776" s="36">
        <v>0</v>
      </c>
    </row>
    <row r="10777" spans="1:10" ht="15.75" hidden="1" thickBot="1" x14ac:dyDescent="0.3">
      <c r="A10777" s="239"/>
      <c r="B10777" s="242"/>
      <c r="C10777" s="46"/>
      <c r="D10777" s="46"/>
      <c r="E10777" s="202"/>
      <c r="F10777" s="203" t="s">
        <v>13</v>
      </c>
      <c r="G10777" s="48" t="str">
        <f t="shared" si="192"/>
        <v/>
      </c>
      <c r="H10777" s="50"/>
      <c r="I10777" s="37"/>
      <c r="J10777" s="36">
        <v>0</v>
      </c>
    </row>
    <row r="10778" spans="1:10" ht="15.75" hidden="1" thickBot="1" x14ac:dyDescent="0.3">
      <c r="A10778" s="237" t="s">
        <v>2651</v>
      </c>
      <c r="B10778" s="240" t="s">
        <v>10217</v>
      </c>
      <c r="C10778" s="31"/>
      <c r="D10778" s="32" t="s">
        <v>18</v>
      </c>
      <c r="E10778" s="197"/>
      <c r="F10778" s="204" t="s">
        <v>13</v>
      </c>
      <c r="G10778" s="33" t="str">
        <f t="shared" si="192"/>
        <v/>
      </c>
      <c r="H10778" s="34"/>
      <c r="I10778" s="35"/>
      <c r="J10778" s="36">
        <v>0</v>
      </c>
    </row>
    <row r="10779" spans="1:10" hidden="1" x14ac:dyDescent="0.25">
      <c r="A10779" s="238"/>
      <c r="B10779" s="241"/>
      <c r="C10779" s="38"/>
      <c r="D10779" s="38"/>
      <c r="E10779" s="199"/>
      <c r="F10779" s="205" t="s">
        <v>13</v>
      </c>
      <c r="G10779" s="37" t="str">
        <f t="shared" si="192"/>
        <v/>
      </c>
      <c r="H10779" s="40"/>
      <c r="I10779" s="37"/>
      <c r="J10779" s="36">
        <v>0</v>
      </c>
    </row>
    <row r="10780" spans="1:10" ht="25.5" hidden="1" x14ac:dyDescent="0.25">
      <c r="A10780" s="238"/>
      <c r="B10780" s="241"/>
      <c r="C10780" s="41" t="s">
        <v>2652</v>
      </c>
      <c r="D10780" s="41" t="s">
        <v>87</v>
      </c>
      <c r="E10780" s="201">
        <v>1</v>
      </c>
      <c r="F10780" s="206" t="s">
        <v>13</v>
      </c>
      <c r="G10780" s="37" t="str">
        <f t="shared" si="192"/>
        <v/>
      </c>
      <c r="H10780" s="44">
        <f>SUM(G10780:G10785)</f>
        <v>33.72337468125</v>
      </c>
      <c r="I10780" s="45"/>
      <c r="J10780" s="36">
        <v>0</v>
      </c>
    </row>
    <row r="10781" spans="1:10" ht="25.5" hidden="1" x14ac:dyDescent="0.25">
      <c r="A10781" s="238"/>
      <c r="B10781" s="241"/>
      <c r="C10781" s="41" t="s">
        <v>410</v>
      </c>
      <c r="D10781" s="41" t="s">
        <v>106</v>
      </c>
      <c r="E10781" s="201">
        <v>1.5</v>
      </c>
      <c r="F10781" s="206">
        <v>6.32</v>
      </c>
      <c r="G10781" s="37">
        <f t="shared" si="192"/>
        <v>9.48</v>
      </c>
      <c r="H10781" s="40"/>
      <c r="I10781" s="37"/>
      <c r="J10781" s="36">
        <v>0</v>
      </c>
    </row>
    <row r="10782" spans="1:10" hidden="1" x14ac:dyDescent="0.25">
      <c r="A10782" s="238"/>
      <c r="B10782" s="241"/>
      <c r="C10782" s="41" t="s">
        <v>411</v>
      </c>
      <c r="D10782" s="41" t="s">
        <v>87</v>
      </c>
      <c r="E10782" s="201">
        <v>1</v>
      </c>
      <c r="F10782" s="206">
        <v>5.69</v>
      </c>
      <c r="G10782" s="37">
        <f t="shared" si="192"/>
        <v>5.69</v>
      </c>
      <c r="H10782" s="40"/>
      <c r="I10782" s="37"/>
      <c r="J10782" s="36">
        <v>0</v>
      </c>
    </row>
    <row r="10783" spans="1:10" hidden="1" x14ac:dyDescent="0.25">
      <c r="A10783" s="238"/>
      <c r="B10783" s="241"/>
      <c r="C10783" s="41" t="s">
        <v>412</v>
      </c>
      <c r="D10783" s="41" t="s">
        <v>87</v>
      </c>
      <c r="E10783" s="201">
        <v>1</v>
      </c>
      <c r="F10783" s="206">
        <v>4.63</v>
      </c>
      <c r="G10783" s="37">
        <f t="shared" si="192"/>
        <v>4.63</v>
      </c>
      <c r="H10783" s="40"/>
      <c r="I10783" s="37"/>
      <c r="J10783" s="36">
        <v>0</v>
      </c>
    </row>
    <row r="10784" spans="1:10" hidden="1" x14ac:dyDescent="0.25">
      <c r="A10784" s="238"/>
      <c r="B10784" s="241"/>
      <c r="C10784" s="41" t="s">
        <v>10605</v>
      </c>
      <c r="D10784" s="41" t="s">
        <v>2800</v>
      </c>
      <c r="E10784" s="201">
        <v>0.1198125</v>
      </c>
      <c r="F10784" s="200">
        <v>23.246499999999997</v>
      </c>
      <c r="G10784" s="39">
        <f t="shared" si="192"/>
        <v>2.7852212812499997</v>
      </c>
      <c r="H10784" s="40"/>
      <c r="I10784" s="37"/>
      <c r="J10784" s="36">
        <v>0</v>
      </c>
    </row>
    <row r="10785" spans="1:10" hidden="1" x14ac:dyDescent="0.25">
      <c r="A10785" s="238"/>
      <c r="B10785" s="241"/>
      <c r="C10785" s="41" t="s">
        <v>10602</v>
      </c>
      <c r="D10785" s="41" t="s">
        <v>2800</v>
      </c>
      <c r="E10785" s="201">
        <v>0.38340000000000002</v>
      </c>
      <c r="F10785" s="200">
        <v>29.050999999999998</v>
      </c>
      <c r="G10785" s="37">
        <f t="shared" si="192"/>
        <v>11.1381534</v>
      </c>
      <c r="H10785" s="40"/>
      <c r="I10785" s="37"/>
      <c r="J10785" s="36">
        <v>0</v>
      </c>
    </row>
    <row r="10786" spans="1:10" ht="15.75" hidden="1" thickBot="1" x14ac:dyDescent="0.3">
      <c r="A10786" s="239"/>
      <c r="B10786" s="242"/>
      <c r="C10786" s="46"/>
      <c r="D10786" s="46"/>
      <c r="E10786" s="202"/>
      <c r="F10786" s="203" t="s">
        <v>13</v>
      </c>
      <c r="G10786" s="48" t="str">
        <f t="shared" si="192"/>
        <v/>
      </c>
      <c r="H10786" s="50"/>
      <c r="I10786" s="37"/>
      <c r="J10786" s="36">
        <v>0</v>
      </c>
    </row>
    <row r="10787" spans="1:10" ht="15.75" hidden="1" thickBot="1" x14ac:dyDescent="0.3">
      <c r="A10787" s="237" t="s">
        <v>2653</v>
      </c>
      <c r="B10787" s="240" t="s">
        <v>10218</v>
      </c>
      <c r="C10787" s="31"/>
      <c r="D10787" s="32" t="s">
        <v>18</v>
      </c>
      <c r="E10787" s="197"/>
      <c r="F10787" s="208" t="s">
        <v>13</v>
      </c>
      <c r="G10787" s="33" t="str">
        <f t="shared" si="192"/>
        <v/>
      </c>
      <c r="H10787" s="34"/>
      <c r="I10787" s="35"/>
      <c r="J10787" s="36">
        <v>0</v>
      </c>
    </row>
    <row r="10788" spans="1:10" hidden="1" x14ac:dyDescent="0.25">
      <c r="A10788" s="246"/>
      <c r="B10788" s="241"/>
      <c r="C10788" s="38"/>
      <c r="D10788" s="38"/>
      <c r="E10788" s="199"/>
      <c r="F10788" s="211" t="s">
        <v>13</v>
      </c>
      <c r="G10788" s="65" t="str">
        <f t="shared" si="192"/>
        <v/>
      </c>
      <c r="H10788" s="66"/>
      <c r="I10788" s="67"/>
      <c r="J10788" s="36">
        <v>0</v>
      </c>
    </row>
    <row r="10789" spans="1:10" hidden="1" x14ac:dyDescent="0.25">
      <c r="A10789" s="246"/>
      <c r="B10789" s="241"/>
      <c r="C10789" s="41" t="s">
        <v>10838</v>
      </c>
      <c r="D10789" s="41" t="s">
        <v>83</v>
      </c>
      <c r="E10789" s="201">
        <v>1</v>
      </c>
      <c r="F10789" s="211">
        <v>73.216499999999996</v>
      </c>
      <c r="G10789" s="65">
        <f t="shared" si="192"/>
        <v>73.216499999999996</v>
      </c>
      <c r="H10789" s="44">
        <f>SUM(G10789:G10789)</f>
        <v>73.216499999999996</v>
      </c>
      <c r="I10789" s="45"/>
      <c r="J10789" s="36">
        <v>0</v>
      </c>
    </row>
    <row r="10790" spans="1:10" ht="15.75" hidden="1" thickBot="1" x14ac:dyDescent="0.3">
      <c r="A10790" s="247"/>
      <c r="B10790" s="242"/>
      <c r="C10790" s="46"/>
      <c r="D10790" s="46"/>
      <c r="E10790" s="202"/>
      <c r="F10790" s="217" t="s">
        <v>13</v>
      </c>
      <c r="G10790" s="73" t="str">
        <f t="shared" si="192"/>
        <v/>
      </c>
      <c r="H10790" s="74"/>
      <c r="I10790" s="67"/>
      <c r="J10790" s="36">
        <v>0</v>
      </c>
    </row>
    <row r="10791" spans="1:10" ht="15.75" hidden="1" thickBot="1" x14ac:dyDescent="0.3">
      <c r="A10791" s="237" t="s">
        <v>2654</v>
      </c>
      <c r="B10791" s="240" t="s">
        <v>10219</v>
      </c>
      <c r="C10791" s="31"/>
      <c r="D10791" s="32" t="s">
        <v>18</v>
      </c>
      <c r="E10791" s="197"/>
      <c r="F10791" s="208" t="s">
        <v>13</v>
      </c>
      <c r="G10791" s="33" t="str">
        <f t="shared" si="192"/>
        <v/>
      </c>
      <c r="H10791" s="34"/>
      <c r="I10791" s="35"/>
      <c r="J10791" s="36">
        <v>0</v>
      </c>
    </row>
    <row r="10792" spans="1:10" hidden="1" x14ac:dyDescent="0.25">
      <c r="A10792" s="246"/>
      <c r="B10792" s="241"/>
      <c r="C10792" s="38"/>
      <c r="D10792" s="38"/>
      <c r="E10792" s="199"/>
      <c r="F10792" s="211" t="s">
        <v>13</v>
      </c>
      <c r="G10792" s="65" t="str">
        <f t="shared" si="192"/>
        <v/>
      </c>
      <c r="H10792" s="66"/>
      <c r="I10792" s="67"/>
      <c r="J10792" s="36">
        <v>0</v>
      </c>
    </row>
    <row r="10793" spans="1:10" hidden="1" x14ac:dyDescent="0.25">
      <c r="A10793" s="246"/>
      <c r="B10793" s="241"/>
      <c r="C10793" s="41" t="s">
        <v>10822</v>
      </c>
      <c r="D10793" s="41" t="s">
        <v>83</v>
      </c>
      <c r="E10793" s="201">
        <v>1</v>
      </c>
      <c r="F10793" s="211">
        <v>109.12649999999999</v>
      </c>
      <c r="G10793" s="65">
        <f t="shared" si="192"/>
        <v>109.12649999999999</v>
      </c>
      <c r="H10793" s="44">
        <f>SUM(G10793:G10793)</f>
        <v>109.12649999999999</v>
      </c>
      <c r="I10793" s="45"/>
      <c r="J10793" s="36">
        <v>0</v>
      </c>
    </row>
    <row r="10794" spans="1:10" ht="15.75" hidden="1" thickBot="1" x14ac:dyDescent="0.3">
      <c r="A10794" s="247"/>
      <c r="B10794" s="242"/>
      <c r="C10794" s="46"/>
      <c r="D10794" s="46"/>
      <c r="E10794" s="202"/>
      <c r="F10794" s="217" t="s">
        <v>13</v>
      </c>
      <c r="G10794" s="73" t="str">
        <f t="shared" si="192"/>
        <v/>
      </c>
      <c r="H10794" s="74"/>
      <c r="I10794" s="67"/>
      <c r="J10794" s="36">
        <v>0</v>
      </c>
    </row>
    <row r="10795" spans="1:10" ht="15.75" hidden="1" thickBot="1" x14ac:dyDescent="0.3">
      <c r="A10795" s="237" t="s">
        <v>2655</v>
      </c>
      <c r="B10795" s="240" t="s">
        <v>10220</v>
      </c>
      <c r="C10795" s="31"/>
      <c r="D10795" s="32" t="s">
        <v>106</v>
      </c>
      <c r="E10795" s="197"/>
      <c r="F10795" s="208" t="s">
        <v>13</v>
      </c>
      <c r="G10795" s="33" t="str">
        <f t="shared" si="192"/>
        <v/>
      </c>
      <c r="H10795" s="34"/>
      <c r="I10795" s="35"/>
      <c r="J10795" s="36">
        <v>0</v>
      </c>
    </row>
    <row r="10796" spans="1:10" hidden="1" x14ac:dyDescent="0.25">
      <c r="A10796" s="246"/>
      <c r="B10796" s="241"/>
      <c r="C10796" s="38"/>
      <c r="D10796" s="38"/>
      <c r="E10796" s="199"/>
      <c r="F10796" s="211" t="s">
        <v>13</v>
      </c>
      <c r="G10796" s="65" t="str">
        <f t="shared" si="192"/>
        <v/>
      </c>
      <c r="H10796" s="66"/>
      <c r="I10796" s="67"/>
      <c r="J10796" s="36">
        <v>0</v>
      </c>
    </row>
    <row r="10797" spans="1:10" ht="25.5" hidden="1" x14ac:dyDescent="0.25">
      <c r="A10797" s="246"/>
      <c r="B10797" s="241"/>
      <c r="C10797" s="41" t="s">
        <v>10877</v>
      </c>
      <c r="D10797" s="41" t="s">
        <v>1302</v>
      </c>
      <c r="E10797" s="201">
        <v>1</v>
      </c>
      <c r="F10797" s="211">
        <v>157.79499999999999</v>
      </c>
      <c r="G10797" s="65">
        <f t="shared" si="192"/>
        <v>157.79499999999999</v>
      </c>
      <c r="H10797" s="44">
        <f>SUM(G10797:G10797)</f>
        <v>157.79499999999999</v>
      </c>
      <c r="I10797" s="45"/>
      <c r="J10797" s="36">
        <v>0</v>
      </c>
    </row>
    <row r="10798" spans="1:10" ht="15.75" hidden="1" thickBot="1" x14ac:dyDescent="0.3">
      <c r="A10798" s="247"/>
      <c r="B10798" s="242"/>
      <c r="C10798" s="46"/>
      <c r="D10798" s="46"/>
      <c r="E10798" s="202"/>
      <c r="F10798" s="217" t="s">
        <v>13</v>
      </c>
      <c r="G10798" s="73" t="str">
        <f t="shared" si="192"/>
        <v/>
      </c>
      <c r="H10798" s="74"/>
      <c r="I10798" s="67"/>
      <c r="J10798" s="36">
        <v>0</v>
      </c>
    </row>
    <row r="10799" spans="1:10" ht="15.75" hidden="1" thickBot="1" x14ac:dyDescent="0.3">
      <c r="A10799" s="237" t="s">
        <v>2656</v>
      </c>
      <c r="B10799" s="240" t="s">
        <v>10221</v>
      </c>
      <c r="C10799" s="31"/>
      <c r="D10799" s="32" t="s">
        <v>18</v>
      </c>
      <c r="E10799" s="197"/>
      <c r="F10799" s="208" t="s">
        <v>13</v>
      </c>
      <c r="G10799" s="33" t="str">
        <f t="shared" si="192"/>
        <v/>
      </c>
      <c r="H10799" s="34"/>
      <c r="I10799" s="35"/>
      <c r="J10799" s="36">
        <v>0</v>
      </c>
    </row>
    <row r="10800" spans="1:10" hidden="1" x14ac:dyDescent="0.25">
      <c r="A10800" s="246"/>
      <c r="B10800" s="241"/>
      <c r="C10800" s="38"/>
      <c r="D10800" s="38"/>
      <c r="E10800" s="199"/>
      <c r="F10800" s="211" t="s">
        <v>13</v>
      </c>
      <c r="G10800" s="65" t="str">
        <f t="shared" si="192"/>
        <v/>
      </c>
      <c r="H10800" s="66"/>
      <c r="I10800" s="67"/>
      <c r="J10800" s="36">
        <v>0</v>
      </c>
    </row>
    <row r="10801" spans="1:10" hidden="1" x14ac:dyDescent="0.25">
      <c r="A10801" s="246"/>
      <c r="B10801" s="241"/>
      <c r="C10801" s="41" t="s">
        <v>11860</v>
      </c>
      <c r="D10801" s="41" t="s">
        <v>1302</v>
      </c>
      <c r="E10801" s="201">
        <v>50</v>
      </c>
      <c r="F10801" s="211">
        <v>6.08</v>
      </c>
      <c r="G10801" s="65">
        <f t="shared" si="192"/>
        <v>304</v>
      </c>
      <c r="H10801" s="44">
        <f>SUM(G10801:G10801)</f>
        <v>304</v>
      </c>
      <c r="I10801" s="45"/>
      <c r="J10801" s="36">
        <v>0</v>
      </c>
    </row>
    <row r="10802" spans="1:10" ht="15.75" hidden="1" thickBot="1" x14ac:dyDescent="0.3">
      <c r="A10802" s="247"/>
      <c r="B10802" s="242"/>
      <c r="C10802" s="46"/>
      <c r="D10802" s="46"/>
      <c r="E10802" s="202"/>
      <c r="F10802" s="217" t="s">
        <v>13</v>
      </c>
      <c r="G10802" s="73" t="str">
        <f t="shared" si="192"/>
        <v/>
      </c>
      <c r="H10802" s="74"/>
      <c r="I10802" s="67"/>
      <c r="J10802" s="36">
        <v>0</v>
      </c>
    </row>
    <row r="10803" spans="1:10" ht="15.75" hidden="1" thickBot="1" x14ac:dyDescent="0.3">
      <c r="A10803" s="237" t="s">
        <v>2657</v>
      </c>
      <c r="B10803" s="240" t="s">
        <v>10222</v>
      </c>
      <c r="C10803" s="31"/>
      <c r="D10803" s="32" t="s">
        <v>461</v>
      </c>
      <c r="E10803" s="197"/>
      <c r="F10803" s="204" t="s">
        <v>13</v>
      </c>
      <c r="G10803" s="33" t="str">
        <f t="shared" si="192"/>
        <v/>
      </c>
      <c r="H10803" s="34"/>
      <c r="I10803" s="35"/>
      <c r="J10803" s="36">
        <v>0</v>
      </c>
    </row>
    <row r="10804" spans="1:10" hidden="1" x14ac:dyDescent="0.25">
      <c r="A10804" s="246"/>
      <c r="B10804" s="241"/>
      <c r="C10804" s="38"/>
      <c r="D10804" s="38"/>
      <c r="E10804" s="199"/>
      <c r="F10804" s="205" t="s">
        <v>13</v>
      </c>
      <c r="G10804" s="39" t="str">
        <f t="shared" si="192"/>
        <v/>
      </c>
      <c r="H10804" s="40"/>
      <c r="I10804" s="37"/>
      <c r="J10804" s="36">
        <v>0</v>
      </c>
    </row>
    <row r="10805" spans="1:10" ht="51" hidden="1" x14ac:dyDescent="0.25">
      <c r="A10805" s="246"/>
      <c r="B10805" s="241"/>
      <c r="C10805" s="41" t="s">
        <v>2658</v>
      </c>
      <c r="D10805" s="41" t="s">
        <v>18</v>
      </c>
      <c r="E10805" s="201">
        <v>5</v>
      </c>
      <c r="F10805" s="200" t="s">
        <v>13</v>
      </c>
      <c r="G10805" s="39" t="str">
        <f t="shared" si="192"/>
        <v/>
      </c>
      <c r="H10805" s="44">
        <f>SUM(G10805:G10812)</f>
        <v>972.79881250000005</v>
      </c>
      <c r="I10805" s="45"/>
      <c r="J10805" s="36">
        <v>0</v>
      </c>
    </row>
    <row r="10806" spans="1:10" ht="38.25" hidden="1" x14ac:dyDescent="0.25">
      <c r="A10806" s="246"/>
      <c r="B10806" s="241"/>
      <c r="C10806" s="41" t="s">
        <v>11716</v>
      </c>
      <c r="D10806" s="41" t="s">
        <v>83</v>
      </c>
      <c r="E10806" s="201">
        <v>20</v>
      </c>
      <c r="F10806" s="200">
        <v>1.3584999999999998</v>
      </c>
      <c r="G10806" s="39">
        <f t="shared" si="192"/>
        <v>27.169999999999995</v>
      </c>
      <c r="H10806" s="40"/>
      <c r="I10806" s="45"/>
      <c r="J10806" s="36">
        <v>0</v>
      </c>
    </row>
    <row r="10807" spans="1:10" hidden="1" x14ac:dyDescent="0.25">
      <c r="A10807" s="246"/>
      <c r="B10807" s="241"/>
      <c r="C10807" s="41" t="s">
        <v>11717</v>
      </c>
      <c r="D10807" s="41" t="s">
        <v>1302</v>
      </c>
      <c r="E10807" s="201">
        <v>1</v>
      </c>
      <c r="F10807" s="200">
        <v>3.2489999999999997</v>
      </c>
      <c r="G10807" s="39">
        <f t="shared" si="192"/>
        <v>3.2489999999999997</v>
      </c>
      <c r="H10807" s="40"/>
      <c r="I10807" s="45"/>
      <c r="J10807" s="36">
        <v>0</v>
      </c>
    </row>
    <row r="10808" spans="1:10" hidden="1" x14ac:dyDescent="0.25">
      <c r="A10808" s="246"/>
      <c r="B10808" s="241"/>
      <c r="C10808" s="41" t="s">
        <v>10791</v>
      </c>
      <c r="D10808" s="41" t="s">
        <v>83</v>
      </c>
      <c r="E10808" s="201">
        <v>20</v>
      </c>
      <c r="F10808" s="200">
        <v>0.26600000000000001</v>
      </c>
      <c r="G10808" s="39">
        <f t="shared" si="192"/>
        <v>5.32</v>
      </c>
      <c r="H10808" s="40"/>
      <c r="I10808" s="45"/>
      <c r="J10808" s="36">
        <v>0</v>
      </c>
    </row>
    <row r="10809" spans="1:10" hidden="1" x14ac:dyDescent="0.25">
      <c r="A10809" s="246"/>
      <c r="B10809" s="241"/>
      <c r="C10809" s="41" t="s">
        <v>10605</v>
      </c>
      <c r="D10809" s="41" t="s">
        <v>2800</v>
      </c>
      <c r="E10809" s="201">
        <v>3.165</v>
      </c>
      <c r="F10809" s="200">
        <v>23.246499999999997</v>
      </c>
      <c r="G10809" s="39">
        <f t="shared" si="192"/>
        <v>73.575172499999994</v>
      </c>
      <c r="H10809" s="40"/>
      <c r="I10809" s="45"/>
      <c r="J10809" s="36">
        <v>0</v>
      </c>
    </row>
    <row r="10810" spans="1:10" ht="25.5" hidden="1" x14ac:dyDescent="0.25">
      <c r="A10810" s="246"/>
      <c r="B10810" s="241"/>
      <c r="C10810" s="41" t="s">
        <v>10641</v>
      </c>
      <c r="D10810" s="41" t="s">
        <v>2800</v>
      </c>
      <c r="E10810" s="201">
        <v>15.323500000000001</v>
      </c>
      <c r="F10810" s="200">
        <v>22.324999999999999</v>
      </c>
      <c r="G10810" s="39">
        <f t="shared" si="192"/>
        <v>342.09713750000003</v>
      </c>
      <c r="H10810" s="40"/>
      <c r="I10810" s="45"/>
      <c r="J10810" s="36">
        <v>0</v>
      </c>
    </row>
    <row r="10811" spans="1:10" hidden="1" x14ac:dyDescent="0.25">
      <c r="A10811" s="246"/>
      <c r="B10811" s="241"/>
      <c r="C10811" s="41" t="s">
        <v>10602</v>
      </c>
      <c r="D10811" s="41" t="s">
        <v>2800</v>
      </c>
      <c r="E10811" s="201">
        <v>3.165</v>
      </c>
      <c r="F10811" s="200">
        <v>29.050999999999998</v>
      </c>
      <c r="G10811" s="39">
        <f t="shared" si="192"/>
        <v>91.946415000000002</v>
      </c>
      <c r="H10811" s="40"/>
      <c r="I10811" s="45"/>
      <c r="J10811" s="36">
        <v>0</v>
      </c>
    </row>
    <row r="10812" spans="1:10" ht="25.5" hidden="1" x14ac:dyDescent="0.25">
      <c r="A10812" s="246"/>
      <c r="B10812" s="241"/>
      <c r="C10812" s="41" t="s">
        <v>10614</v>
      </c>
      <c r="D10812" s="41" t="s">
        <v>2800</v>
      </c>
      <c r="E10812" s="201">
        <v>15.323500000000001</v>
      </c>
      <c r="F10812" s="200">
        <v>28.024999999999999</v>
      </c>
      <c r="G10812" s="39">
        <f t="shared" si="192"/>
        <v>429.44108749999998</v>
      </c>
      <c r="H10812" s="40"/>
      <c r="I10812" s="45"/>
      <c r="J10812" s="36">
        <v>0</v>
      </c>
    </row>
    <row r="10813" spans="1:10" ht="15.75" hidden="1" thickBot="1" x14ac:dyDescent="0.3">
      <c r="A10813" s="247"/>
      <c r="B10813" s="242"/>
      <c r="C10813" s="46"/>
      <c r="D10813" s="46"/>
      <c r="E10813" s="202"/>
      <c r="F10813" s="203" t="s">
        <v>13</v>
      </c>
      <c r="G10813" s="49" t="str">
        <f t="shared" si="192"/>
        <v/>
      </c>
      <c r="H10813" s="50"/>
      <c r="I10813" s="37"/>
      <c r="J10813" s="36">
        <v>0</v>
      </c>
    </row>
    <row r="10814" spans="1:10" ht="15.75" hidden="1" thickBot="1" x14ac:dyDescent="0.3">
      <c r="A10814" s="237" t="s">
        <v>2659</v>
      </c>
      <c r="B10814" s="240" t="s">
        <v>10223</v>
      </c>
      <c r="C10814" s="31"/>
      <c r="D10814" s="32" t="s">
        <v>18</v>
      </c>
      <c r="E10814" s="197"/>
      <c r="F10814" s="208" t="s">
        <v>13</v>
      </c>
      <c r="G10814" s="33" t="str">
        <f t="shared" si="192"/>
        <v/>
      </c>
      <c r="H10814" s="34"/>
      <c r="I10814" s="35"/>
      <c r="J10814" s="36">
        <v>0</v>
      </c>
    </row>
    <row r="10815" spans="1:10" hidden="1" x14ac:dyDescent="0.25">
      <c r="A10815" s="246"/>
      <c r="B10815" s="241"/>
      <c r="C10815" s="38"/>
      <c r="D10815" s="38"/>
      <c r="E10815" s="199"/>
      <c r="F10815" s="211" t="s">
        <v>13</v>
      </c>
      <c r="G10815" s="65" t="str">
        <f t="shared" si="192"/>
        <v/>
      </c>
      <c r="H10815" s="66"/>
      <c r="I10815" s="67"/>
      <c r="J10815" s="36">
        <v>0</v>
      </c>
    </row>
    <row r="10816" spans="1:10" ht="63.75" hidden="1" x14ac:dyDescent="0.25">
      <c r="A10816" s="246"/>
      <c r="B10816" s="241"/>
      <c r="C10816" s="41" t="s">
        <v>11372</v>
      </c>
      <c r="D10816" s="41" t="s">
        <v>1050</v>
      </c>
      <c r="E10816" s="201">
        <v>1.9699999999999999E-2</v>
      </c>
      <c r="F10816" s="200">
        <v>138.548</v>
      </c>
      <c r="G10816" s="65">
        <f t="shared" si="192"/>
        <v>2.7293955999999997</v>
      </c>
      <c r="H10816" s="44">
        <f>SUM(G10816:G10824)</f>
        <v>870.14838131713714</v>
      </c>
      <c r="I10816" s="45"/>
      <c r="J10816" s="36">
        <v>0</v>
      </c>
    </row>
    <row r="10817" spans="1:10" ht="63.75" hidden="1" x14ac:dyDescent="0.25">
      <c r="A10817" s="246"/>
      <c r="B10817" s="241"/>
      <c r="C10817" s="41" t="s">
        <v>11373</v>
      </c>
      <c r="D10817" s="41" t="s">
        <v>10703</v>
      </c>
      <c r="E10817" s="201">
        <v>4.02E-2</v>
      </c>
      <c r="F10817" s="206">
        <v>58.709999999999994</v>
      </c>
      <c r="G10817" s="39">
        <f t="shared" si="192"/>
        <v>2.3601419999999997</v>
      </c>
      <c r="H10817" s="40"/>
      <c r="I10817" s="37"/>
      <c r="J10817" s="36">
        <v>0</v>
      </c>
    </row>
    <row r="10818" spans="1:10" hidden="1" x14ac:dyDescent="0.25">
      <c r="A10818" s="246"/>
      <c r="B10818" s="241"/>
      <c r="C10818" s="41" t="s">
        <v>10782</v>
      </c>
      <c r="D10818" s="41" t="s">
        <v>83</v>
      </c>
      <c r="E10818" s="201">
        <v>208.21899999999999</v>
      </c>
      <c r="F10818" s="200">
        <v>0.71249999999999991</v>
      </c>
      <c r="G10818" s="65">
        <f t="shared" si="192"/>
        <v>148.35603749999999</v>
      </c>
      <c r="H10818" s="54"/>
      <c r="I10818" s="45"/>
      <c r="J10818" s="36">
        <v>0</v>
      </c>
    </row>
    <row r="10819" spans="1:10" ht="38.25" hidden="1" x14ac:dyDescent="0.25">
      <c r="A10819" s="246"/>
      <c r="B10819" s="241"/>
      <c r="C10819" s="41" t="s">
        <v>11324</v>
      </c>
      <c r="D10819" s="41" t="s">
        <v>2880</v>
      </c>
      <c r="E10819" s="201">
        <v>2.1000000000000001E-2</v>
      </c>
      <c r="F10819" s="209">
        <f>IF(ISNUMBER('Comp.Aux1'!$G$323), 'Comp.Aux1'!$G$323, 0)</f>
        <v>609.32779267499996</v>
      </c>
      <c r="G10819" s="65">
        <f t="shared" si="192"/>
        <v>12.795883646175</v>
      </c>
      <c r="H10819" s="54"/>
      <c r="I10819" s="45"/>
      <c r="J10819" s="36">
        <v>0</v>
      </c>
    </row>
    <row r="10820" spans="1:10" hidden="1" x14ac:dyDescent="0.25">
      <c r="A10820" s="246"/>
      <c r="B10820" s="241"/>
      <c r="C10820" s="41" t="s">
        <v>10607</v>
      </c>
      <c r="D10820" s="41" t="s">
        <v>2800</v>
      </c>
      <c r="E10820" s="201">
        <v>7.1315</v>
      </c>
      <c r="F10820" s="200">
        <v>28.6995</v>
      </c>
      <c r="G10820" s="65">
        <f t="shared" si="192"/>
        <v>204.67048425000002</v>
      </c>
      <c r="H10820" s="54"/>
      <c r="I10820" s="45"/>
      <c r="J10820" s="36">
        <v>0</v>
      </c>
    </row>
    <row r="10821" spans="1:10" hidden="1" x14ac:dyDescent="0.25">
      <c r="A10821" s="246"/>
      <c r="B10821" s="241"/>
      <c r="C10821" s="41" t="s">
        <v>10601</v>
      </c>
      <c r="D10821" s="41" t="s">
        <v>2800</v>
      </c>
      <c r="E10821" s="201">
        <v>5.6033999999999997</v>
      </c>
      <c r="F10821" s="200">
        <v>22.097000000000001</v>
      </c>
      <c r="G10821" s="65">
        <f t="shared" si="192"/>
        <v>123.8183298</v>
      </c>
      <c r="H10821" s="54"/>
      <c r="I10821" s="45"/>
      <c r="J10821" s="36">
        <v>0</v>
      </c>
    </row>
    <row r="10822" spans="1:10" ht="25.5" hidden="1" x14ac:dyDescent="0.25">
      <c r="A10822" s="246"/>
      <c r="B10822" s="241"/>
      <c r="C10822" s="41" t="s">
        <v>11365</v>
      </c>
      <c r="D10822" s="41" t="s">
        <v>2880</v>
      </c>
      <c r="E10822" s="201">
        <v>0.1008</v>
      </c>
      <c r="F10822" s="200">
        <v>1623.7410633483332</v>
      </c>
      <c r="G10822" s="65">
        <f t="shared" ref="G10822:G10885" si="193">IF(ISNUMBER(F10822),E10822*F10822,"")</f>
        <v>163.673099185512</v>
      </c>
      <c r="H10822" s="54"/>
      <c r="I10822" s="45"/>
      <c r="J10822" s="36">
        <v>0</v>
      </c>
    </row>
    <row r="10823" spans="1:10" ht="38.25" hidden="1" x14ac:dyDescent="0.25">
      <c r="A10823" s="246"/>
      <c r="B10823" s="241"/>
      <c r="C10823" s="41" t="s">
        <v>11352</v>
      </c>
      <c r="D10823" s="41" t="s">
        <v>2880</v>
      </c>
      <c r="E10823" s="201">
        <v>0.1595</v>
      </c>
      <c r="F10823" s="200">
        <v>865.47183195000002</v>
      </c>
      <c r="G10823" s="65">
        <f t="shared" si="193"/>
        <v>138.04275719602501</v>
      </c>
      <c r="H10823" s="54"/>
      <c r="I10823" s="45"/>
      <c r="J10823" s="36">
        <v>0</v>
      </c>
    </row>
    <row r="10824" spans="1:10" ht="25.5" hidden="1" x14ac:dyDescent="0.25">
      <c r="A10824" s="246"/>
      <c r="B10824" s="241"/>
      <c r="C10824" s="41" t="s">
        <v>11334</v>
      </c>
      <c r="D10824" s="41" t="s">
        <v>2880</v>
      </c>
      <c r="E10824" s="201">
        <v>0.16900000000000001</v>
      </c>
      <c r="F10824" s="200">
        <v>436.10800082500003</v>
      </c>
      <c r="G10824" s="65">
        <f t="shared" si="193"/>
        <v>73.702252139425013</v>
      </c>
      <c r="H10824" s="54"/>
      <c r="I10824" s="45"/>
      <c r="J10824" s="36">
        <v>0</v>
      </c>
    </row>
    <row r="10825" spans="1:10" ht="15.75" hidden="1" thickBot="1" x14ac:dyDescent="0.3">
      <c r="A10825" s="247"/>
      <c r="B10825" s="242"/>
      <c r="C10825" s="46"/>
      <c r="D10825" s="59"/>
      <c r="E10825" s="202"/>
      <c r="F10825" s="217" t="s">
        <v>13</v>
      </c>
      <c r="G10825" s="73" t="str">
        <f t="shared" si="193"/>
        <v/>
      </c>
      <c r="H10825" s="74"/>
      <c r="I10825" s="67"/>
      <c r="J10825" s="36">
        <v>0</v>
      </c>
    </row>
    <row r="10826" spans="1:10" ht="15.75" hidden="1" thickBot="1" x14ac:dyDescent="0.3">
      <c r="A10826" s="237" t="s">
        <v>2660</v>
      </c>
      <c r="B10826" s="240" t="s">
        <v>10230</v>
      </c>
      <c r="C10826" s="31"/>
      <c r="D10826" s="32" t="s">
        <v>18</v>
      </c>
      <c r="E10826" s="197"/>
      <c r="F10826" s="208" t="s">
        <v>13</v>
      </c>
      <c r="G10826" s="33" t="str">
        <f t="shared" si="193"/>
        <v/>
      </c>
      <c r="H10826" s="34"/>
      <c r="I10826" s="35"/>
      <c r="J10826" s="36">
        <v>0</v>
      </c>
    </row>
    <row r="10827" spans="1:10" hidden="1" x14ac:dyDescent="0.25">
      <c r="A10827" s="246"/>
      <c r="B10827" s="241"/>
      <c r="C10827" s="38"/>
      <c r="D10827" s="38"/>
      <c r="E10827" s="199"/>
      <c r="F10827" s="211" t="s">
        <v>13</v>
      </c>
      <c r="G10827" s="65" t="str">
        <f t="shared" si="193"/>
        <v/>
      </c>
      <c r="H10827" s="66"/>
      <c r="I10827" s="67"/>
      <c r="J10827" s="36">
        <v>0</v>
      </c>
    </row>
    <row r="10828" spans="1:10" hidden="1" x14ac:dyDescent="0.25">
      <c r="A10828" s="246"/>
      <c r="B10828" s="241"/>
      <c r="C10828" s="41" t="s">
        <v>2661</v>
      </c>
      <c r="D10828" s="41" t="s">
        <v>83</v>
      </c>
      <c r="E10828" s="201">
        <v>1</v>
      </c>
      <c r="F10828" s="200" t="s">
        <v>13</v>
      </c>
      <c r="G10828" s="65" t="str">
        <f t="shared" si="193"/>
        <v/>
      </c>
      <c r="H10828" s="44">
        <f>SUM(G10828:G10831)</f>
        <v>30.743455048048752</v>
      </c>
      <c r="I10828" s="45"/>
      <c r="J10828" s="36">
        <v>0</v>
      </c>
    </row>
    <row r="10829" spans="1:10" hidden="1" x14ac:dyDescent="0.25">
      <c r="A10829" s="246"/>
      <c r="B10829" s="241"/>
      <c r="C10829" s="41" t="s">
        <v>10607</v>
      </c>
      <c r="D10829" s="41" t="s">
        <v>2800</v>
      </c>
      <c r="E10829" s="201">
        <v>0.51090000000000002</v>
      </c>
      <c r="F10829" s="206">
        <v>28.6995</v>
      </c>
      <c r="G10829" s="39">
        <f t="shared" si="193"/>
        <v>14.66257455</v>
      </c>
      <c r="H10829" s="40"/>
      <c r="I10829" s="37"/>
      <c r="J10829" s="36">
        <v>0</v>
      </c>
    </row>
    <row r="10830" spans="1:10" hidden="1" x14ac:dyDescent="0.25">
      <c r="A10830" s="246"/>
      <c r="B10830" s="241"/>
      <c r="C10830" s="41" t="s">
        <v>10601</v>
      </c>
      <c r="D10830" s="41" t="s">
        <v>2800</v>
      </c>
      <c r="E10830" s="201">
        <v>0.51090000000000002</v>
      </c>
      <c r="F10830" s="200">
        <v>22.097000000000001</v>
      </c>
      <c r="G10830" s="65">
        <f t="shared" si="193"/>
        <v>11.289357300000001</v>
      </c>
      <c r="H10830" s="54"/>
      <c r="I10830" s="45"/>
      <c r="J10830" s="36">
        <v>0</v>
      </c>
    </row>
    <row r="10831" spans="1:10" ht="25.5" hidden="1" x14ac:dyDescent="0.25">
      <c r="A10831" s="246"/>
      <c r="B10831" s="241"/>
      <c r="C10831" s="41" t="s">
        <v>11298</v>
      </c>
      <c r="D10831" s="41" t="s">
        <v>2880</v>
      </c>
      <c r="E10831" s="201">
        <v>6.1000000000000004E-3</v>
      </c>
      <c r="F10831" s="209">
        <f>IF(ISNUMBER('Comp.Aux1'!$G$8), 'Comp.Aux1'!$G$8, 0)</f>
        <v>785.49560623750006</v>
      </c>
      <c r="G10831" s="65">
        <f t="shared" si="193"/>
        <v>4.7915231980487505</v>
      </c>
      <c r="H10831" s="54"/>
      <c r="I10831" s="45"/>
      <c r="J10831" s="36">
        <v>0</v>
      </c>
    </row>
    <row r="10832" spans="1:10" ht="15.75" hidden="1" thickBot="1" x14ac:dyDescent="0.3">
      <c r="A10832" s="247"/>
      <c r="B10832" s="242"/>
      <c r="C10832" s="46"/>
      <c r="D10832" s="59"/>
      <c r="E10832" s="202"/>
      <c r="F10832" s="217" t="s">
        <v>13</v>
      </c>
      <c r="G10832" s="73" t="str">
        <f t="shared" si="193"/>
        <v/>
      </c>
      <c r="H10832" s="74"/>
      <c r="I10832" s="67"/>
      <c r="J10832" s="36">
        <v>0</v>
      </c>
    </row>
    <row r="10833" spans="1:10" ht="15.75" hidden="1" thickBot="1" x14ac:dyDescent="0.3">
      <c r="A10833" s="237" t="s">
        <v>2662</v>
      </c>
      <c r="B10833" s="240" t="s">
        <v>10231</v>
      </c>
      <c r="C10833" s="31"/>
      <c r="D10833" s="32" t="s">
        <v>72</v>
      </c>
      <c r="E10833" s="197"/>
      <c r="F10833" s="208" t="s">
        <v>13</v>
      </c>
      <c r="G10833" s="33" t="str">
        <f t="shared" si="193"/>
        <v/>
      </c>
      <c r="H10833" s="34"/>
      <c r="I10833" s="35"/>
      <c r="J10833" s="36">
        <v>0</v>
      </c>
    </row>
    <row r="10834" spans="1:10" hidden="1" x14ac:dyDescent="0.25">
      <c r="A10834" s="246"/>
      <c r="B10834" s="241"/>
      <c r="C10834" s="38"/>
      <c r="D10834" s="38"/>
      <c r="E10834" s="199"/>
      <c r="F10834" s="211" t="s">
        <v>13</v>
      </c>
      <c r="G10834" s="65" t="str">
        <f t="shared" si="193"/>
        <v/>
      </c>
      <c r="H10834" s="66"/>
      <c r="I10834" s="67"/>
      <c r="J10834" s="36">
        <v>0</v>
      </c>
    </row>
    <row r="10835" spans="1:10" ht="38.25" hidden="1" x14ac:dyDescent="0.25">
      <c r="A10835" s="246"/>
      <c r="B10835" s="241"/>
      <c r="C10835" s="41" t="s">
        <v>11016</v>
      </c>
      <c r="D10835" s="41" t="s">
        <v>1050</v>
      </c>
      <c r="E10835" s="201">
        <v>2.0999999999999999E-3</v>
      </c>
      <c r="F10835" s="200">
        <v>326.52449999999999</v>
      </c>
      <c r="G10835" s="65">
        <f t="shared" si="193"/>
        <v>0.68570144999999993</v>
      </c>
      <c r="H10835" s="44">
        <f>SUM(G10835:G10846)</f>
        <v>15.45941745</v>
      </c>
      <c r="I10835" s="45"/>
      <c r="J10835" s="36">
        <v>0</v>
      </c>
    </row>
    <row r="10836" spans="1:10" ht="38.25" hidden="1" x14ac:dyDescent="0.25">
      <c r="A10836" s="246"/>
      <c r="B10836" s="241"/>
      <c r="C10836" s="41" t="s">
        <v>10867</v>
      </c>
      <c r="D10836" s="41" t="s">
        <v>10703</v>
      </c>
      <c r="E10836" s="201">
        <v>1.09E-2</v>
      </c>
      <c r="F10836" s="206">
        <v>165.471</v>
      </c>
      <c r="G10836" s="39">
        <f t="shared" si="193"/>
        <v>1.8036339000000001</v>
      </c>
      <c r="H10836" s="40"/>
      <c r="I10836" s="37"/>
      <c r="J10836" s="36">
        <v>0</v>
      </c>
    </row>
    <row r="10837" spans="1:10" hidden="1" x14ac:dyDescent="0.25">
      <c r="A10837" s="246"/>
      <c r="B10837" s="241"/>
      <c r="C10837" s="41" t="s">
        <v>11112</v>
      </c>
      <c r="D10837" s="41" t="s">
        <v>1044</v>
      </c>
      <c r="E10837" s="201">
        <v>4.9000000000000002E-2</v>
      </c>
      <c r="F10837" s="200">
        <v>41.8</v>
      </c>
      <c r="G10837" s="65">
        <f t="shared" si="193"/>
        <v>2.0482</v>
      </c>
      <c r="H10837" s="54"/>
      <c r="I10837" s="45"/>
      <c r="J10837" s="36">
        <v>0</v>
      </c>
    </row>
    <row r="10838" spans="1:10" hidden="1" x14ac:dyDescent="0.25">
      <c r="A10838" s="246"/>
      <c r="B10838" s="241"/>
      <c r="C10838" s="41" t="s">
        <v>10931</v>
      </c>
      <c r="D10838" s="41" t="s">
        <v>2800</v>
      </c>
      <c r="E10838" s="201">
        <v>0.02</v>
      </c>
      <c r="F10838" s="200">
        <v>29.402499999999996</v>
      </c>
      <c r="G10838" s="65">
        <f t="shared" si="193"/>
        <v>0.58804999999999996</v>
      </c>
      <c r="H10838" s="54"/>
      <c r="I10838" s="45"/>
      <c r="J10838" s="36">
        <v>0</v>
      </c>
    </row>
    <row r="10839" spans="1:10" ht="25.5" hidden="1" x14ac:dyDescent="0.25">
      <c r="A10839" s="246"/>
      <c r="B10839" s="241"/>
      <c r="C10839" s="41" t="s">
        <v>11395</v>
      </c>
      <c r="D10839" s="41" t="s">
        <v>2800</v>
      </c>
      <c r="E10839" s="201">
        <v>0.1</v>
      </c>
      <c r="F10839" s="200">
        <v>21.726500000000001</v>
      </c>
      <c r="G10839" s="65">
        <f t="shared" si="193"/>
        <v>2.1726500000000004</v>
      </c>
      <c r="H10839" s="54"/>
      <c r="I10839" s="45"/>
      <c r="J10839" s="36">
        <v>0</v>
      </c>
    </row>
    <row r="10840" spans="1:10" ht="25.5" hidden="1" x14ac:dyDescent="0.25">
      <c r="A10840" s="246"/>
      <c r="B10840" s="241"/>
      <c r="C10840" s="41" t="s">
        <v>10628</v>
      </c>
      <c r="D10840" s="41" t="s">
        <v>2800</v>
      </c>
      <c r="E10840" s="201">
        <v>0.3</v>
      </c>
      <c r="F10840" s="200">
        <v>23.512499999999999</v>
      </c>
      <c r="G10840" s="65">
        <f t="shared" si="193"/>
        <v>7.05375</v>
      </c>
      <c r="H10840" s="54"/>
      <c r="I10840" s="45"/>
      <c r="J10840" s="36">
        <v>0</v>
      </c>
    </row>
    <row r="10841" spans="1:10" hidden="1" x14ac:dyDescent="0.25">
      <c r="A10841" s="246"/>
      <c r="B10841" s="241"/>
      <c r="C10841" s="41" t="s">
        <v>11055</v>
      </c>
      <c r="D10841" s="41" t="s">
        <v>70</v>
      </c>
      <c r="E10841" s="201">
        <v>1.0800000000000001E-2</v>
      </c>
      <c r="F10841" s="200">
        <v>48.221999999999994</v>
      </c>
      <c r="G10841" s="65">
        <f t="shared" si="193"/>
        <v>0.52079759999999997</v>
      </c>
      <c r="H10841" s="54"/>
      <c r="I10841" s="45"/>
      <c r="J10841" s="36">
        <v>0</v>
      </c>
    </row>
    <row r="10842" spans="1:10" hidden="1" x14ac:dyDescent="0.25">
      <c r="A10842" s="246"/>
      <c r="B10842" s="241"/>
      <c r="C10842" s="41" t="s">
        <v>11396</v>
      </c>
      <c r="D10842" s="41" t="s">
        <v>2800</v>
      </c>
      <c r="E10842" s="201">
        <v>0.02</v>
      </c>
      <c r="F10842" s="200">
        <v>22.828499999999998</v>
      </c>
      <c r="G10842" s="65">
        <f t="shared" si="193"/>
        <v>0.45656999999999998</v>
      </c>
      <c r="H10842" s="54"/>
      <c r="I10842" s="45"/>
      <c r="J10842" s="36">
        <v>0</v>
      </c>
    </row>
    <row r="10843" spans="1:10" ht="25.5" hidden="1" x14ac:dyDescent="0.25">
      <c r="A10843" s="246"/>
      <c r="B10843" s="241"/>
      <c r="C10843" s="41" t="s">
        <v>11861</v>
      </c>
      <c r="D10843" s="41" t="s">
        <v>83</v>
      </c>
      <c r="E10843" s="201">
        <v>3.0000000000000001E-3</v>
      </c>
      <c r="F10843" s="200">
        <v>4.0754999999999999</v>
      </c>
      <c r="G10843" s="65">
        <f t="shared" si="193"/>
        <v>1.22265E-2</v>
      </c>
      <c r="H10843" s="54"/>
      <c r="I10843" s="45"/>
      <c r="J10843" s="36">
        <v>0</v>
      </c>
    </row>
    <row r="10844" spans="1:10" ht="25.5" hidden="1" x14ac:dyDescent="0.25">
      <c r="A10844" s="246"/>
      <c r="B10844" s="241"/>
      <c r="C10844" s="41" t="s">
        <v>82</v>
      </c>
      <c r="D10844" s="41" t="s">
        <v>83</v>
      </c>
      <c r="E10844" s="201">
        <v>3.0000959922557231E-5</v>
      </c>
      <c r="F10844" s="200" t="s">
        <v>13</v>
      </c>
      <c r="G10844" s="65" t="str">
        <f t="shared" si="193"/>
        <v/>
      </c>
      <c r="H10844" s="54"/>
      <c r="I10844" s="45"/>
      <c r="J10844" s="36">
        <v>0</v>
      </c>
    </row>
    <row r="10845" spans="1:10" ht="25.5" hidden="1" x14ac:dyDescent="0.25">
      <c r="A10845" s="246"/>
      <c r="B10845" s="241"/>
      <c r="C10845" s="41" t="s">
        <v>11862</v>
      </c>
      <c r="D10845" s="41" t="s">
        <v>1044</v>
      </c>
      <c r="E10845" s="201">
        <v>1.4E-2</v>
      </c>
      <c r="F10845" s="200">
        <v>8.4169999999999998</v>
      </c>
      <c r="G10845" s="65">
        <f t="shared" si="193"/>
        <v>0.117838</v>
      </c>
      <c r="H10845" s="54"/>
      <c r="I10845" s="45"/>
      <c r="J10845" s="36">
        <v>0</v>
      </c>
    </row>
    <row r="10846" spans="1:10" hidden="1" x14ac:dyDescent="0.25">
      <c r="A10846" s="246"/>
      <c r="B10846" s="241"/>
      <c r="C10846" s="41" t="s">
        <v>2663</v>
      </c>
      <c r="D10846" s="41" t="s">
        <v>1044</v>
      </c>
      <c r="E10846" s="201">
        <v>0.98599999999999999</v>
      </c>
      <c r="F10846" s="200" t="s">
        <v>13</v>
      </c>
      <c r="G10846" s="65" t="str">
        <f t="shared" si="193"/>
        <v/>
      </c>
      <c r="H10846" s="54"/>
      <c r="I10846" s="45"/>
      <c r="J10846" s="36">
        <v>0</v>
      </c>
    </row>
    <row r="10847" spans="1:10" ht="15.75" hidden="1" thickBot="1" x14ac:dyDescent="0.3">
      <c r="A10847" s="247"/>
      <c r="B10847" s="242"/>
      <c r="C10847" s="46"/>
      <c r="D10847" s="59"/>
      <c r="E10847" s="202"/>
      <c r="F10847" s="217" t="s">
        <v>13</v>
      </c>
      <c r="G10847" s="73" t="str">
        <f t="shared" si="193"/>
        <v/>
      </c>
      <c r="H10847" s="74"/>
      <c r="I10847" s="67"/>
      <c r="J10847" s="36">
        <v>0</v>
      </c>
    </row>
    <row r="10848" spans="1:10" ht="15.75" hidden="1" thickBot="1" x14ac:dyDescent="0.3">
      <c r="A10848" s="237" t="s">
        <v>2664</v>
      </c>
      <c r="B10848" s="240" t="s">
        <v>10232</v>
      </c>
      <c r="C10848" s="31"/>
      <c r="D10848" s="32" t="s">
        <v>68</v>
      </c>
      <c r="E10848" s="197"/>
      <c r="F10848" s="208" t="s">
        <v>13</v>
      </c>
      <c r="G10848" s="33" t="str">
        <f t="shared" si="193"/>
        <v/>
      </c>
      <c r="H10848" s="34"/>
      <c r="I10848" s="35"/>
      <c r="J10848" s="36">
        <v>0</v>
      </c>
    </row>
    <row r="10849" spans="1:10" hidden="1" x14ac:dyDescent="0.25">
      <c r="A10849" s="246"/>
      <c r="B10849" s="241"/>
      <c r="C10849" s="38"/>
      <c r="D10849" s="38"/>
      <c r="E10849" s="199"/>
      <c r="F10849" s="211" t="s">
        <v>13</v>
      </c>
      <c r="G10849" s="65" t="str">
        <f t="shared" si="193"/>
        <v/>
      </c>
      <c r="H10849" s="66"/>
      <c r="I10849" s="67"/>
      <c r="J10849" s="36">
        <v>0</v>
      </c>
    </row>
    <row r="10850" spans="1:10" ht="51" hidden="1" x14ac:dyDescent="0.25">
      <c r="A10850" s="246"/>
      <c r="B10850" s="241"/>
      <c r="C10850" s="41" t="s">
        <v>2665</v>
      </c>
      <c r="D10850" s="41" t="s">
        <v>18</v>
      </c>
      <c r="E10850" s="201">
        <v>1.1100000000000001</v>
      </c>
      <c r="F10850" s="211" t="s">
        <v>13</v>
      </c>
      <c r="G10850" s="65" t="str">
        <f t="shared" si="193"/>
        <v/>
      </c>
      <c r="H10850" s="44">
        <f>SUM(G10850:G10853)</f>
        <v>6.7858595000000008</v>
      </c>
      <c r="I10850" s="45"/>
      <c r="J10850" s="36">
        <v>0</v>
      </c>
    </row>
    <row r="10851" spans="1:10" ht="25.5" hidden="1" x14ac:dyDescent="0.25">
      <c r="A10851" s="246"/>
      <c r="B10851" s="241"/>
      <c r="C10851" s="41" t="s">
        <v>2666</v>
      </c>
      <c r="D10851" s="41" t="s">
        <v>72</v>
      </c>
      <c r="E10851" s="201">
        <v>0.3</v>
      </c>
      <c r="F10851" s="211" t="s">
        <v>13</v>
      </c>
      <c r="G10851" s="65" t="str">
        <f t="shared" si="193"/>
        <v/>
      </c>
      <c r="H10851" s="66"/>
      <c r="I10851" s="45"/>
      <c r="J10851" s="36">
        <v>0</v>
      </c>
    </row>
    <row r="10852" spans="1:10" hidden="1" x14ac:dyDescent="0.25">
      <c r="A10852" s="246"/>
      <c r="B10852" s="241"/>
      <c r="C10852" s="41" t="s">
        <v>10607</v>
      </c>
      <c r="D10852" s="41" t="s">
        <v>2800</v>
      </c>
      <c r="E10852" s="201">
        <v>0.17100000000000001</v>
      </c>
      <c r="F10852" s="200">
        <v>28.6995</v>
      </c>
      <c r="G10852" s="39">
        <f t="shared" si="193"/>
        <v>4.9076145000000002</v>
      </c>
      <c r="H10852" s="66"/>
      <c r="I10852" s="67"/>
      <c r="J10852" s="36">
        <v>0</v>
      </c>
    </row>
    <row r="10853" spans="1:10" hidden="1" x14ac:dyDescent="0.25">
      <c r="A10853" s="246"/>
      <c r="B10853" s="241"/>
      <c r="C10853" s="41" t="s">
        <v>10601</v>
      </c>
      <c r="D10853" s="41" t="s">
        <v>2800</v>
      </c>
      <c r="E10853" s="201">
        <v>8.5000000000000006E-2</v>
      </c>
      <c r="F10853" s="200">
        <v>22.097000000000001</v>
      </c>
      <c r="G10853" s="39">
        <f t="shared" si="193"/>
        <v>1.8782450000000002</v>
      </c>
      <c r="H10853" s="66"/>
      <c r="I10853" s="67"/>
      <c r="J10853" s="36">
        <v>0</v>
      </c>
    </row>
    <row r="10854" spans="1:10" ht="15.75" hidden="1" thickBot="1" x14ac:dyDescent="0.3">
      <c r="A10854" s="247"/>
      <c r="B10854" s="242"/>
      <c r="C10854" s="46"/>
      <c r="D10854" s="46"/>
      <c r="E10854" s="202"/>
      <c r="F10854" s="217" t="s">
        <v>13</v>
      </c>
      <c r="G10854" s="73" t="str">
        <f t="shared" si="193"/>
        <v/>
      </c>
      <c r="H10854" s="74"/>
      <c r="I10854" s="67"/>
      <c r="J10854" s="36">
        <v>0</v>
      </c>
    </row>
    <row r="10855" spans="1:10" ht="15.75" hidden="1" thickBot="1" x14ac:dyDescent="0.3">
      <c r="A10855" s="246" t="s">
        <v>2667</v>
      </c>
      <c r="B10855" s="241" t="s">
        <v>10233</v>
      </c>
      <c r="C10855" s="53"/>
      <c r="D10855" s="153" t="s">
        <v>3995</v>
      </c>
      <c r="E10855" s="222"/>
      <c r="F10855" s="223" t="s">
        <v>13</v>
      </c>
      <c r="G10855" s="220" t="str">
        <f t="shared" si="193"/>
        <v/>
      </c>
      <c r="H10855" s="221"/>
      <c r="I10855" s="35"/>
      <c r="J10855" s="36">
        <v>0</v>
      </c>
    </row>
    <row r="10856" spans="1:10" hidden="1" x14ac:dyDescent="0.25">
      <c r="A10856" s="246"/>
      <c r="B10856" s="241"/>
      <c r="C10856" s="38"/>
      <c r="D10856" s="38"/>
      <c r="E10856" s="199"/>
      <c r="F10856" s="211" t="s">
        <v>13</v>
      </c>
      <c r="G10856" s="65" t="str">
        <f t="shared" si="193"/>
        <v/>
      </c>
      <c r="H10856" s="66"/>
      <c r="I10856" s="67"/>
      <c r="J10856" s="36">
        <v>0</v>
      </c>
    </row>
    <row r="10857" spans="1:10" hidden="1" x14ac:dyDescent="0.25">
      <c r="A10857" s="246"/>
      <c r="B10857" s="241"/>
      <c r="C10857" s="41" t="s">
        <v>10891</v>
      </c>
      <c r="D10857" s="41" t="s">
        <v>2800</v>
      </c>
      <c r="E10857" s="201">
        <v>116.9156</v>
      </c>
      <c r="F10857" s="200">
        <v>18.012</v>
      </c>
      <c r="G10857" s="65">
        <f t="shared" si="193"/>
        <v>2105.8837871999999</v>
      </c>
      <c r="H10857" s="44">
        <f>SUM(G10857:G10857)</f>
        <v>2105.8837871999999</v>
      </c>
      <c r="I10857" s="45"/>
      <c r="J10857" s="36">
        <v>0</v>
      </c>
    </row>
    <row r="10858" spans="1:10" hidden="1" x14ac:dyDescent="0.25">
      <c r="A10858" s="246"/>
      <c r="B10858" s="241"/>
      <c r="C10858" s="38"/>
      <c r="D10858" s="38"/>
      <c r="E10858" s="199"/>
      <c r="F10858" s="211" t="s">
        <v>13</v>
      </c>
      <c r="G10858" s="65" t="str">
        <f t="shared" si="193"/>
        <v/>
      </c>
      <c r="H10858" s="66"/>
      <c r="I10858" s="67"/>
      <c r="J10858" s="36">
        <v>0</v>
      </c>
    </row>
    <row r="10859" spans="1:10" ht="25.5" hidden="1" x14ac:dyDescent="0.25">
      <c r="A10859" s="246"/>
      <c r="B10859" s="241"/>
      <c r="C10859" s="4" t="s">
        <v>668</v>
      </c>
      <c r="D10859" s="38"/>
      <c r="E10859" s="199"/>
      <c r="F10859" s="211" t="s">
        <v>13</v>
      </c>
      <c r="G10859" s="65" t="str">
        <f t="shared" si="193"/>
        <v/>
      </c>
      <c r="H10859" s="66"/>
      <c r="I10859" s="67"/>
      <c r="J10859" s="36">
        <v>0</v>
      </c>
    </row>
    <row r="10860" spans="1:10" ht="15.75" hidden="1" thickBot="1" x14ac:dyDescent="0.3">
      <c r="A10860" s="247"/>
      <c r="B10860" s="242"/>
      <c r="C10860" s="46"/>
      <c r="D10860" s="59"/>
      <c r="E10860" s="202"/>
      <c r="F10860" s="217" t="s">
        <v>13</v>
      </c>
      <c r="G10860" s="73" t="str">
        <f t="shared" si="193"/>
        <v/>
      </c>
      <c r="H10860" s="74"/>
      <c r="I10860" s="67"/>
      <c r="J10860" s="36">
        <v>0</v>
      </c>
    </row>
    <row r="10861" spans="1:10" ht="15.75" hidden="1" thickBot="1" x14ac:dyDescent="0.3">
      <c r="A10861" s="237" t="s">
        <v>2668</v>
      </c>
      <c r="B10861" s="240" t="s">
        <v>10234</v>
      </c>
      <c r="C10861" s="31"/>
      <c r="D10861" s="32" t="s">
        <v>106</v>
      </c>
      <c r="E10861" s="197"/>
      <c r="F10861" s="208" t="s">
        <v>13</v>
      </c>
      <c r="G10861" s="33" t="str">
        <f t="shared" si="193"/>
        <v/>
      </c>
      <c r="H10861" s="34"/>
      <c r="I10861" s="35"/>
      <c r="J10861" s="36">
        <v>0</v>
      </c>
    </row>
    <row r="10862" spans="1:10" hidden="1" x14ac:dyDescent="0.25">
      <c r="A10862" s="246"/>
      <c r="B10862" s="241"/>
      <c r="C10862" s="38"/>
      <c r="D10862" s="38"/>
      <c r="E10862" s="199"/>
      <c r="F10862" s="211" t="s">
        <v>13</v>
      </c>
      <c r="G10862" s="65" t="str">
        <f t="shared" si="193"/>
        <v/>
      </c>
      <c r="H10862" s="66"/>
      <c r="I10862" s="67"/>
      <c r="J10862" s="36">
        <v>0</v>
      </c>
    </row>
    <row r="10863" spans="1:10" hidden="1" x14ac:dyDescent="0.25">
      <c r="A10863" s="246"/>
      <c r="B10863" s="241"/>
      <c r="C10863" s="41" t="s">
        <v>2669</v>
      </c>
      <c r="D10863" s="41" t="s">
        <v>18</v>
      </c>
      <c r="E10863" s="201">
        <v>1</v>
      </c>
      <c r="F10863" s="211" t="s">
        <v>13</v>
      </c>
      <c r="G10863" s="65" t="str">
        <f t="shared" si="193"/>
        <v/>
      </c>
      <c r="H10863" s="44">
        <f>SUM(G10863:G10865)</f>
        <v>76.721999999999994</v>
      </c>
      <c r="I10863" s="45"/>
      <c r="J10863" s="36">
        <v>0</v>
      </c>
    </row>
    <row r="10864" spans="1:10" hidden="1" x14ac:dyDescent="0.25">
      <c r="A10864" s="246"/>
      <c r="B10864" s="241"/>
      <c r="C10864" s="41" t="s">
        <v>10602</v>
      </c>
      <c r="D10864" s="41" t="s">
        <v>2800</v>
      </c>
      <c r="E10864" s="201">
        <v>1.5</v>
      </c>
      <c r="F10864" s="200">
        <v>29.050999999999998</v>
      </c>
      <c r="G10864" s="39">
        <f t="shared" si="193"/>
        <v>43.576499999999996</v>
      </c>
      <c r="H10864" s="66"/>
      <c r="I10864" s="67"/>
      <c r="J10864" s="36">
        <v>0</v>
      </c>
    </row>
    <row r="10865" spans="1:10" hidden="1" x14ac:dyDescent="0.25">
      <c r="A10865" s="246"/>
      <c r="B10865" s="241"/>
      <c r="C10865" s="41" t="s">
        <v>10601</v>
      </c>
      <c r="D10865" s="41" t="s">
        <v>2800</v>
      </c>
      <c r="E10865" s="201">
        <v>1.5</v>
      </c>
      <c r="F10865" s="200">
        <v>22.097000000000001</v>
      </c>
      <c r="G10865" s="39">
        <f t="shared" si="193"/>
        <v>33.145499999999998</v>
      </c>
      <c r="H10865" s="66"/>
      <c r="I10865" s="67"/>
      <c r="J10865" s="36">
        <v>0</v>
      </c>
    </row>
    <row r="10866" spans="1:10" ht="15.75" hidden="1" thickBot="1" x14ac:dyDescent="0.3">
      <c r="A10866" s="246"/>
      <c r="B10866" s="241"/>
      <c r="C10866" s="46"/>
      <c r="D10866" s="46"/>
      <c r="E10866" s="202"/>
      <c r="F10866" s="217" t="s">
        <v>13</v>
      </c>
      <c r="G10866" s="73" t="str">
        <f t="shared" si="193"/>
        <v/>
      </c>
      <c r="H10866" s="74"/>
      <c r="I10866" s="67"/>
      <c r="J10866" s="36">
        <v>0</v>
      </c>
    </row>
    <row r="10867" spans="1:10" ht="15.75" hidden="1" thickBot="1" x14ac:dyDescent="0.3">
      <c r="A10867" s="237" t="s">
        <v>2670</v>
      </c>
      <c r="B10867" s="240" t="s">
        <v>10235</v>
      </c>
      <c r="C10867" s="31"/>
      <c r="D10867" s="32" t="s">
        <v>18</v>
      </c>
      <c r="E10867" s="197"/>
      <c r="F10867" s="208" t="s">
        <v>13</v>
      </c>
      <c r="G10867" s="33" t="str">
        <f t="shared" si="193"/>
        <v/>
      </c>
      <c r="H10867" s="34"/>
      <c r="I10867" s="35"/>
      <c r="J10867" s="36">
        <v>0</v>
      </c>
    </row>
    <row r="10868" spans="1:10" hidden="1" x14ac:dyDescent="0.25">
      <c r="A10868" s="246"/>
      <c r="B10868" s="241"/>
      <c r="C10868" s="38"/>
      <c r="D10868" s="38"/>
      <c r="E10868" s="199"/>
      <c r="F10868" s="211" t="s">
        <v>13</v>
      </c>
      <c r="G10868" s="65" t="str">
        <f t="shared" si="193"/>
        <v/>
      </c>
      <c r="H10868" s="66"/>
      <c r="I10868" s="67"/>
      <c r="J10868" s="36">
        <v>0</v>
      </c>
    </row>
    <row r="10869" spans="1:10" ht="25.5" hidden="1" x14ac:dyDescent="0.25">
      <c r="A10869" s="246"/>
      <c r="B10869" s="241"/>
      <c r="C10869" s="41" t="s">
        <v>2671</v>
      </c>
      <c r="D10869" s="41" t="s">
        <v>18</v>
      </c>
      <c r="E10869" s="201">
        <v>1</v>
      </c>
      <c r="F10869" s="200" t="s">
        <v>13</v>
      </c>
      <c r="G10869" s="65" t="str">
        <f t="shared" si="193"/>
        <v/>
      </c>
      <c r="H10869" s="44">
        <f>SUM(G10869:G10872)</f>
        <v>31.878883999999999</v>
      </c>
      <c r="I10869" s="45"/>
      <c r="J10869" s="36">
        <v>0</v>
      </c>
    </row>
    <row r="10870" spans="1:10" ht="25.5" hidden="1" x14ac:dyDescent="0.25">
      <c r="A10870" s="246"/>
      <c r="B10870" s="241"/>
      <c r="C10870" s="41" t="s">
        <v>11863</v>
      </c>
      <c r="D10870" s="41" t="s">
        <v>83</v>
      </c>
      <c r="E10870" s="201">
        <v>0.4</v>
      </c>
      <c r="F10870" s="206">
        <v>11.5425</v>
      </c>
      <c r="G10870" s="39">
        <f t="shared" si="193"/>
        <v>4.617</v>
      </c>
      <c r="H10870" s="40"/>
      <c r="I10870" s="37"/>
      <c r="J10870" s="36">
        <v>0</v>
      </c>
    </row>
    <row r="10871" spans="1:10" hidden="1" x14ac:dyDescent="0.25">
      <c r="A10871" s="246"/>
      <c r="B10871" s="241"/>
      <c r="C10871" s="41" t="s">
        <v>10602</v>
      </c>
      <c r="D10871" s="41" t="s">
        <v>2800</v>
      </c>
      <c r="E10871" s="201">
        <v>0.53300000000000003</v>
      </c>
      <c r="F10871" s="200">
        <v>29.050999999999998</v>
      </c>
      <c r="G10871" s="65">
        <f t="shared" si="193"/>
        <v>15.484183</v>
      </c>
      <c r="H10871" s="54"/>
      <c r="I10871" s="45"/>
      <c r="J10871" s="36">
        <v>0</v>
      </c>
    </row>
    <row r="10872" spans="1:10" hidden="1" x14ac:dyDescent="0.25">
      <c r="A10872" s="246"/>
      <c r="B10872" s="241"/>
      <c r="C10872" s="41" t="s">
        <v>10601</v>
      </c>
      <c r="D10872" s="41" t="s">
        <v>2800</v>
      </c>
      <c r="E10872" s="201">
        <v>0.53300000000000003</v>
      </c>
      <c r="F10872" s="200">
        <v>22.097000000000001</v>
      </c>
      <c r="G10872" s="65">
        <f t="shared" si="193"/>
        <v>11.777701000000002</v>
      </c>
      <c r="H10872" s="54"/>
      <c r="I10872" s="45"/>
      <c r="J10872" s="36">
        <v>0</v>
      </c>
    </row>
    <row r="10873" spans="1:10" ht="15.75" hidden="1" thickBot="1" x14ac:dyDescent="0.3">
      <c r="A10873" s="247"/>
      <c r="B10873" s="242"/>
      <c r="C10873" s="46"/>
      <c r="D10873" s="59"/>
      <c r="E10873" s="202"/>
      <c r="F10873" s="217" t="s">
        <v>13</v>
      </c>
      <c r="G10873" s="73" t="str">
        <f t="shared" si="193"/>
        <v/>
      </c>
      <c r="H10873" s="74"/>
      <c r="I10873" s="67"/>
      <c r="J10873" s="36">
        <v>0</v>
      </c>
    </row>
    <row r="10874" spans="1:10" ht="15.75" hidden="1" thickBot="1" x14ac:dyDescent="0.3">
      <c r="A10874" s="237" t="s">
        <v>2672</v>
      </c>
      <c r="B10874" s="240" t="s">
        <v>10245</v>
      </c>
      <c r="C10874" s="31"/>
      <c r="D10874" s="32" t="s">
        <v>18</v>
      </c>
      <c r="E10874" s="197"/>
      <c r="F10874" s="204" t="s">
        <v>13</v>
      </c>
      <c r="G10874" s="33" t="str">
        <f t="shared" si="193"/>
        <v/>
      </c>
      <c r="H10874" s="34"/>
      <c r="I10874" s="35"/>
      <c r="J10874" s="36">
        <v>0</v>
      </c>
    </row>
    <row r="10875" spans="1:10" hidden="1" x14ac:dyDescent="0.25">
      <c r="A10875" s="238"/>
      <c r="B10875" s="241"/>
      <c r="C10875" s="38"/>
      <c r="D10875" s="38"/>
      <c r="E10875" s="199"/>
      <c r="F10875" s="205" t="s">
        <v>13</v>
      </c>
      <c r="G10875" s="37" t="str">
        <f t="shared" si="193"/>
        <v/>
      </c>
      <c r="H10875" s="40"/>
      <c r="I10875" s="37"/>
      <c r="J10875" s="36">
        <v>0</v>
      </c>
    </row>
    <row r="10876" spans="1:10" ht="25.5" hidden="1" x14ac:dyDescent="0.25">
      <c r="A10876" s="238"/>
      <c r="B10876" s="241"/>
      <c r="C10876" s="41" t="s">
        <v>10603</v>
      </c>
      <c r="D10876" s="41" t="s">
        <v>2800</v>
      </c>
      <c r="E10876" s="201">
        <v>60</v>
      </c>
      <c r="F10876" s="200">
        <v>108.55649999999999</v>
      </c>
      <c r="G10876" s="39">
        <f t="shared" si="193"/>
        <v>6513.3899999999994</v>
      </c>
      <c r="H10876" s="44">
        <f>SUM(G10876:G10878)</f>
        <v>7784.07</v>
      </c>
      <c r="I10876" s="45"/>
      <c r="J10876" s="36">
        <v>0</v>
      </c>
    </row>
    <row r="10877" spans="1:10" hidden="1" x14ac:dyDescent="0.25">
      <c r="A10877" s="238"/>
      <c r="B10877" s="241"/>
      <c r="C10877" s="41" t="s">
        <v>11512</v>
      </c>
      <c r="D10877" s="41" t="s">
        <v>2800</v>
      </c>
      <c r="E10877" s="201">
        <v>60</v>
      </c>
      <c r="F10877" s="200">
        <v>16.653500000000001</v>
      </c>
      <c r="G10877" s="39">
        <f t="shared" si="193"/>
        <v>999.21</v>
      </c>
      <c r="H10877" s="40"/>
      <c r="I10877" s="37"/>
      <c r="J10877" s="36">
        <v>0</v>
      </c>
    </row>
    <row r="10878" spans="1:10" hidden="1" x14ac:dyDescent="0.25">
      <c r="A10878" s="238"/>
      <c r="B10878" s="241"/>
      <c r="C10878" s="41" t="s">
        <v>17</v>
      </c>
      <c r="D10878" s="41" t="s">
        <v>83</v>
      </c>
      <c r="E10878" s="201">
        <v>1</v>
      </c>
      <c r="F10878" s="200">
        <v>271.47000000000003</v>
      </c>
      <c r="G10878" s="39">
        <f t="shared" si="193"/>
        <v>271.47000000000003</v>
      </c>
      <c r="H10878" s="40"/>
      <c r="I10878" s="37"/>
      <c r="J10878" s="36">
        <v>0</v>
      </c>
    </row>
    <row r="10879" spans="1:10" ht="15.75" hidden="1" thickBot="1" x14ac:dyDescent="0.3">
      <c r="A10879" s="239"/>
      <c r="B10879" s="242"/>
      <c r="C10879" s="46"/>
      <c r="D10879" s="46"/>
      <c r="E10879" s="202"/>
      <c r="F10879" s="203" t="s">
        <v>13</v>
      </c>
      <c r="G10879" s="48" t="str">
        <f t="shared" si="193"/>
        <v/>
      </c>
      <c r="H10879" s="50"/>
      <c r="I10879" s="37"/>
      <c r="J10879" s="36">
        <v>0</v>
      </c>
    </row>
    <row r="10880" spans="1:10" ht="15.75" hidden="1" thickBot="1" x14ac:dyDescent="0.3">
      <c r="A10880" s="237" t="s">
        <v>2673</v>
      </c>
      <c r="B10880" s="240" t="s">
        <v>10248</v>
      </c>
      <c r="C10880" s="31"/>
      <c r="D10880" s="32" t="s">
        <v>18</v>
      </c>
      <c r="E10880" s="197"/>
      <c r="F10880" s="208" t="s">
        <v>13</v>
      </c>
      <c r="G10880" s="33" t="str">
        <f t="shared" si="193"/>
        <v/>
      </c>
      <c r="H10880" s="34"/>
      <c r="I10880" s="35"/>
      <c r="J10880" s="36">
        <v>0</v>
      </c>
    </row>
    <row r="10881" spans="1:10" hidden="1" x14ac:dyDescent="0.25">
      <c r="A10881" s="246"/>
      <c r="B10881" s="241"/>
      <c r="C10881" s="38"/>
      <c r="D10881" s="38"/>
      <c r="E10881" s="199"/>
      <c r="F10881" s="211" t="s">
        <v>13</v>
      </c>
      <c r="G10881" s="65" t="str">
        <f t="shared" si="193"/>
        <v/>
      </c>
      <c r="H10881" s="66"/>
      <c r="I10881" s="67"/>
      <c r="J10881" s="36">
        <v>0</v>
      </c>
    </row>
    <row r="10882" spans="1:10" ht="38.25" hidden="1" x14ac:dyDescent="0.25">
      <c r="A10882" s="246"/>
      <c r="B10882" s="241"/>
      <c r="C10882" s="41" t="s">
        <v>11331</v>
      </c>
      <c r="D10882" s="41" t="s">
        <v>2880</v>
      </c>
      <c r="E10882" s="201">
        <v>1.9199999999999998E-2</v>
      </c>
      <c r="F10882" s="209">
        <f>IF(ISNUMBER('Comp.Aux1'!$G$412), 'Comp.Aux1'!$G$412, 0)</f>
        <v>896.76037264999991</v>
      </c>
      <c r="G10882" s="37">
        <f t="shared" si="193"/>
        <v>17.217799154879998</v>
      </c>
      <c r="H10882" s="44">
        <f>SUM(G10882:G10889)</f>
        <v>226.40779915487997</v>
      </c>
      <c r="I10882" s="45"/>
      <c r="J10882" s="36">
        <v>0</v>
      </c>
    </row>
    <row r="10883" spans="1:10" hidden="1" x14ac:dyDescent="0.25">
      <c r="A10883" s="246"/>
      <c r="B10883" s="241"/>
      <c r="C10883" s="41" t="s">
        <v>10605</v>
      </c>
      <c r="D10883" s="41" t="s">
        <v>2800</v>
      </c>
      <c r="E10883" s="201">
        <v>4</v>
      </c>
      <c r="F10883" s="200">
        <v>23.246499999999997</v>
      </c>
      <c r="G10883" s="37">
        <f t="shared" si="193"/>
        <v>92.98599999999999</v>
      </c>
      <c r="H10883" s="40"/>
      <c r="I10883" s="37"/>
      <c r="J10883" s="36">
        <v>0</v>
      </c>
    </row>
    <row r="10884" spans="1:10" hidden="1" x14ac:dyDescent="0.25">
      <c r="A10884" s="246"/>
      <c r="B10884" s="241"/>
      <c r="C10884" s="41" t="s">
        <v>10602</v>
      </c>
      <c r="D10884" s="41" t="s">
        <v>2800</v>
      </c>
      <c r="E10884" s="201">
        <v>4</v>
      </c>
      <c r="F10884" s="200">
        <v>29.050999999999998</v>
      </c>
      <c r="G10884" s="37">
        <f t="shared" si="193"/>
        <v>116.20399999999999</v>
      </c>
      <c r="H10884" s="54"/>
      <c r="I10884" s="45"/>
      <c r="J10884" s="36">
        <v>0</v>
      </c>
    </row>
    <row r="10885" spans="1:10" hidden="1" x14ac:dyDescent="0.25">
      <c r="A10885" s="246"/>
      <c r="B10885" s="241"/>
      <c r="C10885" s="41" t="s">
        <v>2674</v>
      </c>
      <c r="D10885" s="41" t="s">
        <v>83</v>
      </c>
      <c r="E10885" s="201">
        <v>1</v>
      </c>
      <c r="F10885" s="200" t="s">
        <v>13</v>
      </c>
      <c r="G10885" s="39" t="str">
        <f t="shared" si="193"/>
        <v/>
      </c>
      <c r="H10885" s="54"/>
      <c r="I10885" s="45"/>
      <c r="J10885" s="36">
        <v>0</v>
      </c>
    </row>
    <row r="10886" spans="1:10" hidden="1" x14ac:dyDescent="0.25">
      <c r="A10886" s="246"/>
      <c r="B10886" s="241"/>
      <c r="C10886" s="41" t="s">
        <v>2675</v>
      </c>
      <c r="D10886" s="41" t="s">
        <v>83</v>
      </c>
      <c r="E10886" s="201">
        <v>1</v>
      </c>
      <c r="F10886" s="200" t="s">
        <v>13</v>
      </c>
      <c r="G10886" s="65" t="str">
        <f t="shared" ref="G10886:G10949" si="194">IF(ISNUMBER(F10886),E10886*F10886,"")</f>
        <v/>
      </c>
      <c r="H10886" s="54"/>
      <c r="I10886" s="45"/>
      <c r="J10886" s="36">
        <v>0</v>
      </c>
    </row>
    <row r="10887" spans="1:10" hidden="1" x14ac:dyDescent="0.25">
      <c r="A10887" s="246"/>
      <c r="B10887" s="241"/>
      <c r="C10887" s="41" t="s">
        <v>2676</v>
      </c>
      <c r="D10887" s="41" t="s">
        <v>83</v>
      </c>
      <c r="E10887" s="201">
        <v>1</v>
      </c>
      <c r="F10887" s="200" t="s">
        <v>13</v>
      </c>
      <c r="G10887" s="65" t="str">
        <f t="shared" si="194"/>
        <v/>
      </c>
      <c r="H10887" s="54"/>
      <c r="I10887" s="45"/>
      <c r="J10887" s="36">
        <v>0</v>
      </c>
    </row>
    <row r="10888" spans="1:10" hidden="1" x14ac:dyDescent="0.25">
      <c r="A10888" s="246"/>
      <c r="B10888" s="241"/>
      <c r="C10888" s="41" t="s">
        <v>2677</v>
      </c>
      <c r="D10888" s="41" t="s">
        <v>83</v>
      </c>
      <c r="E10888" s="201">
        <v>4</v>
      </c>
      <c r="F10888" s="200" t="s">
        <v>13</v>
      </c>
      <c r="G10888" s="65" t="str">
        <f t="shared" si="194"/>
        <v/>
      </c>
      <c r="H10888" s="54"/>
      <c r="I10888" s="45"/>
      <c r="J10888" s="36">
        <v>0</v>
      </c>
    </row>
    <row r="10889" spans="1:10" hidden="1" x14ac:dyDescent="0.25">
      <c r="A10889" s="246"/>
      <c r="B10889" s="241"/>
      <c r="C10889" s="41" t="s">
        <v>2678</v>
      </c>
      <c r="D10889" s="41" t="s">
        <v>83</v>
      </c>
      <c r="E10889" s="201">
        <v>1</v>
      </c>
      <c r="F10889" s="200" t="s">
        <v>13</v>
      </c>
      <c r="G10889" s="65" t="str">
        <f t="shared" si="194"/>
        <v/>
      </c>
      <c r="H10889" s="54"/>
      <c r="I10889" s="45"/>
      <c r="J10889" s="36">
        <v>0</v>
      </c>
    </row>
    <row r="10890" spans="1:10" ht="15.75" hidden="1" thickBot="1" x14ac:dyDescent="0.3">
      <c r="A10890" s="247"/>
      <c r="B10890" s="242"/>
      <c r="C10890" s="46"/>
      <c r="D10890" s="59"/>
      <c r="E10890" s="202"/>
      <c r="F10890" s="217" t="s">
        <v>13</v>
      </c>
      <c r="G10890" s="73" t="str">
        <f t="shared" si="194"/>
        <v/>
      </c>
      <c r="H10890" s="74"/>
      <c r="I10890" s="67"/>
      <c r="J10890" s="36">
        <v>0</v>
      </c>
    </row>
    <row r="10891" spans="1:10" ht="15.75" hidden="1" thickBot="1" x14ac:dyDescent="0.3">
      <c r="A10891" s="237" t="s">
        <v>2679</v>
      </c>
      <c r="B10891" s="240" t="s">
        <v>10251</v>
      </c>
      <c r="C10891" s="31"/>
      <c r="D10891" s="32" t="s">
        <v>106</v>
      </c>
      <c r="E10891" s="197"/>
      <c r="F10891" s="204" t="s">
        <v>13</v>
      </c>
      <c r="G10891" s="33" t="str">
        <f t="shared" si="194"/>
        <v/>
      </c>
      <c r="H10891" s="34"/>
      <c r="I10891" s="35"/>
      <c r="J10891" s="36">
        <v>0</v>
      </c>
    </row>
    <row r="10892" spans="1:10" hidden="1" x14ac:dyDescent="0.25">
      <c r="A10892" s="238"/>
      <c r="B10892" s="241"/>
      <c r="C10892" s="38"/>
      <c r="D10892" s="38"/>
      <c r="E10892" s="199"/>
      <c r="F10892" s="205" t="s">
        <v>13</v>
      </c>
      <c r="G10892" s="37" t="str">
        <f t="shared" si="194"/>
        <v/>
      </c>
      <c r="H10892" s="40"/>
      <c r="I10892" s="37"/>
      <c r="J10892" s="36">
        <v>0</v>
      </c>
    </row>
    <row r="10893" spans="1:10" hidden="1" x14ac:dyDescent="0.25">
      <c r="A10893" s="238"/>
      <c r="B10893" s="241"/>
      <c r="C10893" s="41" t="s">
        <v>10605</v>
      </c>
      <c r="D10893" s="41" t="s">
        <v>2800</v>
      </c>
      <c r="E10893" s="201">
        <v>8.9999999999999993E-3</v>
      </c>
      <c r="F10893" s="200">
        <v>23.246499999999997</v>
      </c>
      <c r="G10893" s="39">
        <f t="shared" si="194"/>
        <v>0.20921849999999997</v>
      </c>
      <c r="H10893" s="44">
        <f>SUM(G10893:G10896)</f>
        <v>0.51428249999999986</v>
      </c>
      <c r="I10893" s="45"/>
      <c r="J10893" s="36">
        <v>0</v>
      </c>
    </row>
    <row r="10894" spans="1:10" hidden="1" x14ac:dyDescent="0.25">
      <c r="A10894" s="238"/>
      <c r="B10894" s="241"/>
      <c r="C10894" s="41" t="s">
        <v>10602</v>
      </c>
      <c r="D10894" s="41" t="s">
        <v>2800</v>
      </c>
      <c r="E10894" s="201">
        <v>8.9999999999999993E-3</v>
      </c>
      <c r="F10894" s="200">
        <v>29.050999999999998</v>
      </c>
      <c r="G10894" s="39">
        <f t="shared" si="194"/>
        <v>0.26145899999999994</v>
      </c>
      <c r="H10894" s="40"/>
      <c r="I10894" s="37"/>
      <c r="J10894" s="36">
        <v>0</v>
      </c>
    </row>
    <row r="10895" spans="1:10" ht="25.5" hidden="1" x14ac:dyDescent="0.25">
      <c r="A10895" s="238"/>
      <c r="B10895" s="241"/>
      <c r="C10895" s="41" t="s">
        <v>2680</v>
      </c>
      <c r="D10895" s="41" t="s">
        <v>106</v>
      </c>
      <c r="E10895" s="201">
        <v>1.0269999999999999</v>
      </c>
      <c r="F10895" s="206" t="s">
        <v>13</v>
      </c>
      <c r="G10895" s="39" t="str">
        <f t="shared" si="194"/>
        <v/>
      </c>
      <c r="H10895" s="40"/>
      <c r="I10895" s="37"/>
      <c r="J10895" s="36">
        <v>0</v>
      </c>
    </row>
    <row r="10896" spans="1:10" ht="25.5" hidden="1" x14ac:dyDescent="0.25">
      <c r="A10896" s="238"/>
      <c r="B10896" s="241"/>
      <c r="C10896" s="41" t="s">
        <v>10965</v>
      </c>
      <c r="D10896" s="41" t="s">
        <v>83</v>
      </c>
      <c r="E10896" s="201">
        <v>0.01</v>
      </c>
      <c r="F10896" s="206">
        <v>4.3605</v>
      </c>
      <c r="G10896" s="39">
        <f t="shared" si="194"/>
        <v>4.3604999999999998E-2</v>
      </c>
      <c r="H10896" s="40"/>
      <c r="I10896" s="37"/>
      <c r="J10896" s="36">
        <v>0</v>
      </c>
    </row>
    <row r="10897" spans="1:10" ht="15.75" hidden="1" thickBot="1" x14ac:dyDescent="0.3">
      <c r="A10897" s="239"/>
      <c r="B10897" s="242"/>
      <c r="C10897" s="46"/>
      <c r="D10897" s="46"/>
      <c r="E10897" s="202"/>
      <c r="F10897" s="203" t="s">
        <v>13</v>
      </c>
      <c r="G10897" s="48" t="str">
        <f t="shared" si="194"/>
        <v/>
      </c>
      <c r="H10897" s="50"/>
      <c r="I10897" s="37"/>
      <c r="J10897" s="36">
        <v>0</v>
      </c>
    </row>
    <row r="10898" spans="1:10" ht="15.75" hidden="1" thickBot="1" x14ac:dyDescent="0.3">
      <c r="A10898" s="246" t="s">
        <v>2681</v>
      </c>
      <c r="B10898" s="241" t="s">
        <v>10252</v>
      </c>
      <c r="C10898" s="53"/>
      <c r="D10898" s="153" t="s">
        <v>3995</v>
      </c>
      <c r="E10898" s="222"/>
      <c r="F10898" s="223" t="s">
        <v>13</v>
      </c>
      <c r="G10898" s="220" t="str">
        <f t="shared" si="194"/>
        <v/>
      </c>
      <c r="H10898" s="221"/>
      <c r="I10898" s="35"/>
      <c r="J10898" s="36">
        <v>0</v>
      </c>
    </row>
    <row r="10899" spans="1:10" hidden="1" x14ac:dyDescent="0.25">
      <c r="A10899" s="246"/>
      <c r="B10899" s="241"/>
      <c r="C10899" s="38"/>
      <c r="D10899" s="38"/>
      <c r="E10899" s="199"/>
      <c r="F10899" s="211" t="s">
        <v>13</v>
      </c>
      <c r="G10899" s="65" t="str">
        <f t="shared" si="194"/>
        <v/>
      </c>
      <c r="H10899" s="66"/>
      <c r="I10899" s="67"/>
      <c r="J10899" s="36">
        <v>0</v>
      </c>
    </row>
    <row r="10900" spans="1:10" hidden="1" x14ac:dyDescent="0.25">
      <c r="A10900" s="246"/>
      <c r="B10900" s="241"/>
      <c r="C10900" s="41" t="s">
        <v>11522</v>
      </c>
      <c r="D10900" s="41" t="s">
        <v>2800</v>
      </c>
      <c r="E10900" s="201">
        <v>116.9156</v>
      </c>
      <c r="F10900" s="200">
        <v>26.866</v>
      </c>
      <c r="G10900" s="65">
        <f t="shared" si="194"/>
        <v>3141.0545096000001</v>
      </c>
      <c r="H10900" s="44">
        <f>SUM(G10900:G10900)</f>
        <v>3141.0545096000001</v>
      </c>
      <c r="I10900" s="45"/>
      <c r="J10900" s="36">
        <v>0</v>
      </c>
    </row>
    <row r="10901" spans="1:10" hidden="1" x14ac:dyDescent="0.25">
      <c r="A10901" s="246"/>
      <c r="B10901" s="241"/>
      <c r="C10901" s="38"/>
      <c r="D10901" s="38"/>
      <c r="E10901" s="199"/>
      <c r="F10901" s="211" t="s">
        <v>13</v>
      </c>
      <c r="G10901" s="65" t="str">
        <f t="shared" si="194"/>
        <v/>
      </c>
      <c r="H10901" s="66"/>
      <c r="I10901" s="67"/>
      <c r="J10901" s="36">
        <v>0</v>
      </c>
    </row>
    <row r="10902" spans="1:10" ht="25.5" hidden="1" x14ac:dyDescent="0.25">
      <c r="A10902" s="246"/>
      <c r="B10902" s="241"/>
      <c r="C10902" s="4" t="s">
        <v>668</v>
      </c>
      <c r="D10902" s="38"/>
      <c r="E10902" s="199"/>
      <c r="F10902" s="211" t="s">
        <v>13</v>
      </c>
      <c r="G10902" s="65" t="str">
        <f t="shared" si="194"/>
        <v/>
      </c>
      <c r="H10902" s="66"/>
      <c r="I10902" s="67"/>
      <c r="J10902" s="36">
        <v>0</v>
      </c>
    </row>
    <row r="10903" spans="1:10" ht="15.75" hidden="1" thickBot="1" x14ac:dyDescent="0.3">
      <c r="A10903" s="247"/>
      <c r="B10903" s="242"/>
      <c r="C10903" s="46"/>
      <c r="D10903" s="59"/>
      <c r="E10903" s="202"/>
      <c r="F10903" s="217" t="s">
        <v>13</v>
      </c>
      <c r="G10903" s="73" t="str">
        <f t="shared" si="194"/>
        <v/>
      </c>
      <c r="H10903" s="74"/>
      <c r="I10903" s="67"/>
      <c r="J10903" s="36">
        <v>0</v>
      </c>
    </row>
    <row r="10904" spans="1:10" ht="15.75" hidden="1" thickBot="1" x14ac:dyDescent="0.3">
      <c r="A10904" s="246" t="s">
        <v>2682</v>
      </c>
      <c r="B10904" s="241" t="s">
        <v>10253</v>
      </c>
      <c r="C10904" s="53"/>
      <c r="D10904" s="153" t="s">
        <v>3995</v>
      </c>
      <c r="E10904" s="222"/>
      <c r="F10904" s="223" t="s">
        <v>13</v>
      </c>
      <c r="G10904" s="220" t="str">
        <f t="shared" si="194"/>
        <v/>
      </c>
      <c r="H10904" s="221"/>
      <c r="I10904" s="35"/>
      <c r="J10904" s="36">
        <v>0</v>
      </c>
    </row>
    <row r="10905" spans="1:10" hidden="1" x14ac:dyDescent="0.25">
      <c r="A10905" s="246"/>
      <c r="B10905" s="241"/>
      <c r="C10905" s="38"/>
      <c r="D10905" s="38"/>
      <c r="E10905" s="199"/>
      <c r="F10905" s="211" t="s">
        <v>13</v>
      </c>
      <c r="G10905" s="65" t="str">
        <f t="shared" si="194"/>
        <v/>
      </c>
      <c r="H10905" s="66"/>
      <c r="I10905" s="67"/>
      <c r="J10905" s="36">
        <v>0</v>
      </c>
    </row>
    <row r="10906" spans="1:10" hidden="1" x14ac:dyDescent="0.25">
      <c r="A10906" s="246"/>
      <c r="B10906" s="241"/>
      <c r="C10906" s="41" t="s">
        <v>10666</v>
      </c>
      <c r="D10906" s="41" t="s">
        <v>2800</v>
      </c>
      <c r="E10906" s="201">
        <v>116.9156</v>
      </c>
      <c r="F10906" s="200">
        <v>34.969500000000004</v>
      </c>
      <c r="G10906" s="65">
        <f t="shared" si="194"/>
        <v>4088.4800742000002</v>
      </c>
      <c r="H10906" s="44">
        <f>SUM(G10906:G10906)</f>
        <v>4088.4800742000002</v>
      </c>
      <c r="I10906" s="45"/>
      <c r="J10906" s="36">
        <v>0</v>
      </c>
    </row>
    <row r="10907" spans="1:10" hidden="1" x14ac:dyDescent="0.25">
      <c r="A10907" s="246"/>
      <c r="B10907" s="241"/>
      <c r="C10907" s="38"/>
      <c r="D10907" s="38"/>
      <c r="E10907" s="199"/>
      <c r="F10907" s="211" t="s">
        <v>13</v>
      </c>
      <c r="G10907" s="65" t="str">
        <f t="shared" si="194"/>
        <v/>
      </c>
      <c r="H10907" s="66"/>
      <c r="I10907" s="67"/>
      <c r="J10907" s="36">
        <v>0</v>
      </c>
    </row>
    <row r="10908" spans="1:10" ht="25.5" hidden="1" x14ac:dyDescent="0.25">
      <c r="A10908" s="246"/>
      <c r="B10908" s="241"/>
      <c r="C10908" s="4" t="s">
        <v>668</v>
      </c>
      <c r="D10908" s="38"/>
      <c r="E10908" s="199"/>
      <c r="F10908" s="211" t="s">
        <v>13</v>
      </c>
      <c r="G10908" s="65" t="str">
        <f t="shared" si="194"/>
        <v/>
      </c>
      <c r="H10908" s="66"/>
      <c r="I10908" s="67"/>
      <c r="J10908" s="36">
        <v>0</v>
      </c>
    </row>
    <row r="10909" spans="1:10" ht="15.75" hidden="1" thickBot="1" x14ac:dyDescent="0.3">
      <c r="A10909" s="247"/>
      <c r="B10909" s="242"/>
      <c r="C10909" s="46"/>
      <c r="D10909" s="59"/>
      <c r="E10909" s="202"/>
      <c r="F10909" s="217" t="s">
        <v>13</v>
      </c>
      <c r="G10909" s="73" t="str">
        <f t="shared" si="194"/>
        <v/>
      </c>
      <c r="H10909" s="74"/>
      <c r="I10909" s="67"/>
      <c r="J10909" s="36">
        <v>0</v>
      </c>
    </row>
    <row r="10910" spans="1:10" ht="15.75" hidden="1" thickBot="1" x14ac:dyDescent="0.3">
      <c r="A10910" s="237" t="s">
        <v>2683</v>
      </c>
      <c r="B10910" s="240" t="s">
        <v>10254</v>
      </c>
      <c r="C10910" s="31"/>
      <c r="D10910" s="32" t="s">
        <v>18</v>
      </c>
      <c r="E10910" s="197"/>
      <c r="F10910" s="208" t="s">
        <v>13</v>
      </c>
      <c r="G10910" s="33" t="str">
        <f t="shared" si="194"/>
        <v/>
      </c>
      <c r="H10910" s="34"/>
      <c r="I10910" s="35"/>
      <c r="J10910" s="36">
        <v>0</v>
      </c>
    </row>
    <row r="10911" spans="1:10" hidden="1" x14ac:dyDescent="0.25">
      <c r="A10911" s="246"/>
      <c r="B10911" s="241"/>
      <c r="C10911" s="38"/>
      <c r="D10911" s="38"/>
      <c r="E10911" s="199"/>
      <c r="F10911" s="211" t="s">
        <v>13</v>
      </c>
      <c r="G10911" s="65" t="str">
        <f t="shared" si="194"/>
        <v/>
      </c>
      <c r="H10911" s="66"/>
      <c r="I10911" s="67"/>
      <c r="J10911" s="36">
        <v>0</v>
      </c>
    </row>
    <row r="10912" spans="1:10" ht="25.5" hidden="1" x14ac:dyDescent="0.25">
      <c r="A10912" s="246"/>
      <c r="B10912" s="241"/>
      <c r="C10912" s="41" t="s">
        <v>10697</v>
      </c>
      <c r="D10912" s="41" t="s">
        <v>83</v>
      </c>
      <c r="E10912" s="201">
        <v>1</v>
      </c>
      <c r="F10912" s="211">
        <v>515.55550000000005</v>
      </c>
      <c r="G10912" s="65">
        <f t="shared" si="194"/>
        <v>515.55550000000005</v>
      </c>
      <c r="H10912" s="44">
        <f>SUM(G10912:G10912)</f>
        <v>515.55550000000005</v>
      </c>
      <c r="I10912" s="45"/>
      <c r="J10912" s="36">
        <v>0</v>
      </c>
    </row>
    <row r="10913" spans="1:10" ht="15.75" hidden="1" thickBot="1" x14ac:dyDescent="0.3">
      <c r="A10913" s="247"/>
      <c r="B10913" s="242"/>
      <c r="C10913" s="46"/>
      <c r="D10913" s="46"/>
      <c r="E10913" s="202"/>
      <c r="F10913" s="217" t="s">
        <v>13</v>
      </c>
      <c r="G10913" s="73" t="str">
        <f t="shared" si="194"/>
        <v/>
      </c>
      <c r="H10913" s="74"/>
      <c r="I10913" s="67"/>
      <c r="J10913" s="36">
        <v>0</v>
      </c>
    </row>
    <row r="10914" spans="1:10" ht="15.75" thickBot="1" x14ac:dyDescent="0.3">
      <c r="A10914" s="237" t="s">
        <v>2684</v>
      </c>
      <c r="B10914" s="240" t="s">
        <v>10255</v>
      </c>
      <c r="C10914" s="31"/>
      <c r="D10914" s="32" t="s">
        <v>18</v>
      </c>
      <c r="E10914" s="197"/>
      <c r="F10914" s="208" t="s">
        <v>13</v>
      </c>
      <c r="G10914" s="33" t="str">
        <f t="shared" si="194"/>
        <v/>
      </c>
      <c r="H10914" s="34"/>
      <c r="I10914" s="35"/>
      <c r="J10914" s="36">
        <v>12</v>
      </c>
    </row>
    <row r="10915" spans="1:10" x14ac:dyDescent="0.25">
      <c r="A10915" s="246"/>
      <c r="B10915" s="241"/>
      <c r="C10915" s="38"/>
      <c r="D10915" s="38"/>
      <c r="E10915" s="199"/>
      <c r="F10915" s="211" t="s">
        <v>13</v>
      </c>
      <c r="G10915" s="65" t="str">
        <f t="shared" si="194"/>
        <v/>
      </c>
      <c r="H10915" s="66"/>
      <c r="I10915" s="67"/>
      <c r="J10915" s="36">
        <v>12</v>
      </c>
    </row>
    <row r="10916" spans="1:10" ht="25.5" x14ac:dyDescent="0.25">
      <c r="A10916" s="246"/>
      <c r="B10916" s="241"/>
      <c r="C10916" s="41" t="s">
        <v>11059</v>
      </c>
      <c r="D10916" s="41" t="s">
        <v>83</v>
      </c>
      <c r="E10916" s="201">
        <v>1</v>
      </c>
      <c r="F10916" s="211">
        <v>18.772000000000002</v>
      </c>
      <c r="G10916" s="65">
        <f t="shared" si="194"/>
        <v>18.772000000000002</v>
      </c>
      <c r="H10916" s="44">
        <f>SUM(G10916:G10916)</f>
        <v>18.772000000000002</v>
      </c>
      <c r="I10916" s="45"/>
      <c r="J10916" s="36">
        <v>12</v>
      </c>
    </row>
    <row r="10917" spans="1:10" ht="15.75" thickBot="1" x14ac:dyDescent="0.3">
      <c r="A10917" s="247"/>
      <c r="B10917" s="242"/>
      <c r="C10917" s="46"/>
      <c r="D10917" s="46"/>
      <c r="E10917" s="202"/>
      <c r="F10917" s="217" t="s">
        <v>13</v>
      </c>
      <c r="G10917" s="73" t="str">
        <f t="shared" si="194"/>
        <v/>
      </c>
      <c r="H10917" s="74"/>
      <c r="I10917" s="67"/>
      <c r="J10917" s="36">
        <v>12</v>
      </c>
    </row>
    <row r="10918" spans="1:10" ht="15.75" hidden="1" thickBot="1" x14ac:dyDescent="0.3">
      <c r="A10918" s="237" t="s">
        <v>2685</v>
      </c>
      <c r="B10918" s="240" t="s">
        <v>10256</v>
      </c>
      <c r="C10918" s="31"/>
      <c r="D10918" s="32" t="s">
        <v>18</v>
      </c>
      <c r="E10918" s="197"/>
      <c r="F10918" s="208" t="s">
        <v>13</v>
      </c>
      <c r="G10918" s="33" t="str">
        <f t="shared" si="194"/>
        <v/>
      </c>
      <c r="H10918" s="34"/>
      <c r="I10918" s="35"/>
      <c r="J10918" s="36">
        <v>0</v>
      </c>
    </row>
    <row r="10919" spans="1:10" hidden="1" x14ac:dyDescent="0.25">
      <c r="A10919" s="246"/>
      <c r="B10919" s="241"/>
      <c r="C10919" s="38"/>
      <c r="D10919" s="38"/>
      <c r="E10919" s="199"/>
      <c r="F10919" s="211" t="s">
        <v>13</v>
      </c>
      <c r="G10919" s="65" t="str">
        <f t="shared" si="194"/>
        <v/>
      </c>
      <c r="H10919" s="66"/>
      <c r="I10919" s="67"/>
      <c r="J10919" s="36">
        <v>0</v>
      </c>
    </row>
    <row r="10920" spans="1:10" ht="25.5" hidden="1" x14ac:dyDescent="0.25">
      <c r="A10920" s="246"/>
      <c r="B10920" s="241"/>
      <c r="C10920" s="41" t="s">
        <v>10952</v>
      </c>
      <c r="D10920" s="41" t="s">
        <v>83</v>
      </c>
      <c r="E10920" s="201">
        <v>1</v>
      </c>
      <c r="F10920" s="211">
        <v>63.374499999999991</v>
      </c>
      <c r="G10920" s="65">
        <f t="shared" si="194"/>
        <v>63.374499999999991</v>
      </c>
      <c r="H10920" s="44">
        <f>SUM(G10920:G10920)</f>
        <v>63.374499999999991</v>
      </c>
      <c r="I10920" s="45"/>
      <c r="J10920" s="36">
        <v>0</v>
      </c>
    </row>
    <row r="10921" spans="1:10" ht="15.75" hidden="1" thickBot="1" x14ac:dyDescent="0.3">
      <c r="A10921" s="247"/>
      <c r="B10921" s="242"/>
      <c r="C10921" s="46"/>
      <c r="D10921" s="46"/>
      <c r="E10921" s="202"/>
      <c r="F10921" s="217" t="s">
        <v>13</v>
      </c>
      <c r="G10921" s="73" t="str">
        <f t="shared" si="194"/>
        <v/>
      </c>
      <c r="H10921" s="74"/>
      <c r="I10921" s="67"/>
      <c r="J10921" s="36">
        <v>0</v>
      </c>
    </row>
    <row r="10922" spans="1:10" ht="15.75" hidden="1" thickBot="1" x14ac:dyDescent="0.3">
      <c r="A10922" s="237" t="s">
        <v>2686</v>
      </c>
      <c r="B10922" s="240" t="s">
        <v>10257</v>
      </c>
      <c r="C10922" s="31"/>
      <c r="D10922" s="32" t="s">
        <v>18</v>
      </c>
      <c r="E10922" s="197"/>
      <c r="F10922" s="208" t="s">
        <v>13</v>
      </c>
      <c r="G10922" s="33" t="str">
        <f t="shared" si="194"/>
        <v/>
      </c>
      <c r="H10922" s="34"/>
      <c r="I10922" s="35"/>
      <c r="J10922" s="36">
        <v>0</v>
      </c>
    </row>
    <row r="10923" spans="1:10" hidden="1" x14ac:dyDescent="0.25">
      <c r="A10923" s="246"/>
      <c r="B10923" s="241"/>
      <c r="C10923" s="38"/>
      <c r="D10923" s="38"/>
      <c r="E10923" s="199"/>
      <c r="F10923" s="211" t="s">
        <v>13</v>
      </c>
      <c r="G10923" s="65" t="str">
        <f t="shared" si="194"/>
        <v/>
      </c>
      <c r="H10923" s="66"/>
      <c r="I10923" s="67"/>
      <c r="J10923" s="36">
        <v>0</v>
      </c>
    </row>
    <row r="10924" spans="1:10" ht="25.5" hidden="1" x14ac:dyDescent="0.25">
      <c r="A10924" s="246"/>
      <c r="B10924" s="241"/>
      <c r="C10924" s="41" t="s">
        <v>10981</v>
      </c>
      <c r="D10924" s="41" t="s">
        <v>83</v>
      </c>
      <c r="E10924" s="201">
        <v>1</v>
      </c>
      <c r="F10924" s="211">
        <v>97.260999999999996</v>
      </c>
      <c r="G10924" s="65">
        <f t="shared" si="194"/>
        <v>97.260999999999996</v>
      </c>
      <c r="H10924" s="44">
        <f>SUM(G10924:G10924)</f>
        <v>97.260999999999996</v>
      </c>
      <c r="I10924" s="45"/>
      <c r="J10924" s="36">
        <v>0</v>
      </c>
    </row>
    <row r="10925" spans="1:10" ht="15.75" hidden="1" thickBot="1" x14ac:dyDescent="0.3">
      <c r="A10925" s="247"/>
      <c r="B10925" s="242"/>
      <c r="C10925" s="46"/>
      <c r="D10925" s="46"/>
      <c r="E10925" s="202"/>
      <c r="F10925" s="217" t="s">
        <v>13</v>
      </c>
      <c r="G10925" s="73" t="str">
        <f t="shared" si="194"/>
        <v/>
      </c>
      <c r="H10925" s="74"/>
      <c r="I10925" s="67"/>
      <c r="J10925" s="36">
        <v>0</v>
      </c>
    </row>
    <row r="10926" spans="1:10" ht="15.75" hidden="1" thickBot="1" x14ac:dyDescent="0.3">
      <c r="A10926" s="237" t="s">
        <v>2687</v>
      </c>
      <c r="B10926" s="240" t="s">
        <v>10258</v>
      </c>
      <c r="C10926" s="31"/>
      <c r="D10926" s="32" t="s">
        <v>18</v>
      </c>
      <c r="E10926" s="197"/>
      <c r="F10926" s="208" t="s">
        <v>13</v>
      </c>
      <c r="G10926" s="33" t="str">
        <f t="shared" si="194"/>
        <v/>
      </c>
      <c r="H10926" s="34"/>
      <c r="I10926" s="35"/>
      <c r="J10926" s="36">
        <v>0</v>
      </c>
    </row>
    <row r="10927" spans="1:10" hidden="1" x14ac:dyDescent="0.25">
      <c r="A10927" s="246"/>
      <c r="B10927" s="241"/>
      <c r="C10927" s="38"/>
      <c r="D10927" s="38"/>
      <c r="E10927" s="199"/>
      <c r="F10927" s="211" t="s">
        <v>13</v>
      </c>
      <c r="G10927" s="65" t="str">
        <f t="shared" si="194"/>
        <v/>
      </c>
      <c r="H10927" s="66"/>
      <c r="I10927" s="67"/>
      <c r="J10927" s="36">
        <v>0</v>
      </c>
    </row>
    <row r="10928" spans="1:10" ht="25.5" hidden="1" x14ac:dyDescent="0.25">
      <c r="A10928" s="246"/>
      <c r="B10928" s="241"/>
      <c r="C10928" s="41" t="s">
        <v>10821</v>
      </c>
      <c r="D10928" s="41" t="s">
        <v>83</v>
      </c>
      <c r="E10928" s="201">
        <v>1</v>
      </c>
      <c r="F10928" s="211">
        <v>154.40349999999998</v>
      </c>
      <c r="G10928" s="65">
        <f t="shared" si="194"/>
        <v>154.40349999999998</v>
      </c>
      <c r="H10928" s="44">
        <f>SUM(G10928:G10928)</f>
        <v>154.40349999999998</v>
      </c>
      <c r="I10928" s="45"/>
      <c r="J10928" s="36">
        <v>0</v>
      </c>
    </row>
    <row r="10929" spans="1:10" ht="15.75" hidden="1" thickBot="1" x14ac:dyDescent="0.3">
      <c r="A10929" s="247"/>
      <c r="B10929" s="242"/>
      <c r="C10929" s="46"/>
      <c r="D10929" s="46"/>
      <c r="E10929" s="202"/>
      <c r="F10929" s="217" t="s">
        <v>13</v>
      </c>
      <c r="G10929" s="73" t="str">
        <f t="shared" si="194"/>
        <v/>
      </c>
      <c r="H10929" s="74"/>
      <c r="I10929" s="67"/>
      <c r="J10929" s="36">
        <v>0</v>
      </c>
    </row>
    <row r="10930" spans="1:10" ht="15.75" hidden="1" thickBot="1" x14ac:dyDescent="0.3">
      <c r="A10930" s="237" t="s">
        <v>2688</v>
      </c>
      <c r="B10930" s="240" t="s">
        <v>10259</v>
      </c>
      <c r="C10930" s="31"/>
      <c r="D10930" s="32" t="s">
        <v>18</v>
      </c>
      <c r="E10930" s="197"/>
      <c r="F10930" s="208" t="s">
        <v>13</v>
      </c>
      <c r="G10930" s="33" t="str">
        <f t="shared" si="194"/>
        <v/>
      </c>
      <c r="H10930" s="34"/>
      <c r="I10930" s="35"/>
      <c r="J10930" s="36">
        <v>0</v>
      </c>
    </row>
    <row r="10931" spans="1:10" hidden="1" x14ac:dyDescent="0.25">
      <c r="A10931" s="246"/>
      <c r="B10931" s="241"/>
      <c r="C10931" s="38"/>
      <c r="D10931" s="38"/>
      <c r="E10931" s="199"/>
      <c r="F10931" s="211" t="s">
        <v>13</v>
      </c>
      <c r="G10931" s="65" t="str">
        <f t="shared" si="194"/>
        <v/>
      </c>
      <c r="H10931" s="66"/>
      <c r="I10931" s="67"/>
      <c r="J10931" s="36">
        <v>0</v>
      </c>
    </row>
    <row r="10932" spans="1:10" ht="25.5" hidden="1" x14ac:dyDescent="0.25">
      <c r="A10932" s="246"/>
      <c r="B10932" s="241"/>
      <c r="C10932" s="41" t="s">
        <v>10770</v>
      </c>
      <c r="D10932" s="41" t="s">
        <v>83</v>
      </c>
      <c r="E10932" s="201">
        <v>1</v>
      </c>
      <c r="F10932" s="211">
        <v>537.63349999999991</v>
      </c>
      <c r="G10932" s="65">
        <f t="shared" si="194"/>
        <v>537.63349999999991</v>
      </c>
      <c r="H10932" s="44">
        <f>SUM(G10932:G10932)</f>
        <v>537.63349999999991</v>
      </c>
      <c r="I10932" s="45"/>
      <c r="J10932" s="36">
        <v>0</v>
      </c>
    </row>
    <row r="10933" spans="1:10" ht="15.75" hidden="1" thickBot="1" x14ac:dyDescent="0.3">
      <c r="A10933" s="247"/>
      <c r="B10933" s="242"/>
      <c r="C10933" s="46"/>
      <c r="D10933" s="46"/>
      <c r="E10933" s="202"/>
      <c r="F10933" s="217" t="s">
        <v>13</v>
      </c>
      <c r="G10933" s="73" t="str">
        <f t="shared" si="194"/>
        <v/>
      </c>
      <c r="H10933" s="74"/>
      <c r="I10933" s="67"/>
      <c r="J10933" s="36">
        <v>0</v>
      </c>
    </row>
    <row r="10934" spans="1:10" ht="15.75" hidden="1" thickBot="1" x14ac:dyDescent="0.3">
      <c r="A10934" s="237" t="s">
        <v>2689</v>
      </c>
      <c r="B10934" s="240" t="s">
        <v>10260</v>
      </c>
      <c r="C10934" s="31"/>
      <c r="D10934" s="32" t="s">
        <v>18</v>
      </c>
      <c r="E10934" s="197"/>
      <c r="F10934" s="208" t="s">
        <v>13</v>
      </c>
      <c r="G10934" s="33" t="str">
        <f t="shared" si="194"/>
        <v/>
      </c>
      <c r="H10934" s="34"/>
      <c r="I10934" s="35"/>
      <c r="J10934" s="36">
        <v>0</v>
      </c>
    </row>
    <row r="10935" spans="1:10" hidden="1" x14ac:dyDescent="0.25">
      <c r="A10935" s="246"/>
      <c r="B10935" s="241"/>
      <c r="C10935" s="38"/>
      <c r="D10935" s="38"/>
      <c r="E10935" s="199"/>
      <c r="F10935" s="211" t="s">
        <v>13</v>
      </c>
      <c r="G10935" s="65" t="str">
        <f t="shared" si="194"/>
        <v/>
      </c>
      <c r="H10935" s="66"/>
      <c r="I10935" s="67"/>
      <c r="J10935" s="36">
        <v>0</v>
      </c>
    </row>
    <row r="10936" spans="1:10" ht="25.5" hidden="1" x14ac:dyDescent="0.25">
      <c r="A10936" s="246"/>
      <c r="B10936" s="241"/>
      <c r="C10936" s="41" t="s">
        <v>11864</v>
      </c>
      <c r="D10936" s="41" t="s">
        <v>83</v>
      </c>
      <c r="E10936" s="201">
        <v>1</v>
      </c>
      <c r="F10936" s="211">
        <v>77.396499999999989</v>
      </c>
      <c r="G10936" s="65">
        <f t="shared" si="194"/>
        <v>77.396499999999989</v>
      </c>
      <c r="H10936" s="44">
        <f>SUM(G10936:G10936)</f>
        <v>77.396499999999989</v>
      </c>
      <c r="I10936" s="45"/>
      <c r="J10936" s="36">
        <v>0</v>
      </c>
    </row>
    <row r="10937" spans="1:10" ht="15.75" hidden="1" thickBot="1" x14ac:dyDescent="0.3">
      <c r="A10937" s="247"/>
      <c r="B10937" s="242"/>
      <c r="C10937" s="46"/>
      <c r="D10937" s="46"/>
      <c r="E10937" s="202"/>
      <c r="F10937" s="217" t="s">
        <v>13</v>
      </c>
      <c r="G10937" s="73" t="str">
        <f t="shared" si="194"/>
        <v/>
      </c>
      <c r="H10937" s="74"/>
      <c r="I10937" s="67"/>
      <c r="J10937" s="36">
        <v>0</v>
      </c>
    </row>
    <row r="10938" spans="1:10" ht="15.75" hidden="1" thickBot="1" x14ac:dyDescent="0.3">
      <c r="A10938" s="237" t="s">
        <v>2690</v>
      </c>
      <c r="B10938" s="240" t="s">
        <v>10261</v>
      </c>
      <c r="C10938" s="31"/>
      <c r="D10938" s="32" t="s">
        <v>18</v>
      </c>
      <c r="E10938" s="197"/>
      <c r="F10938" s="208" t="s">
        <v>13</v>
      </c>
      <c r="G10938" s="33" t="str">
        <f t="shared" si="194"/>
        <v/>
      </c>
      <c r="H10938" s="34"/>
      <c r="I10938" s="35"/>
      <c r="J10938" s="36">
        <v>0</v>
      </c>
    </row>
    <row r="10939" spans="1:10" hidden="1" x14ac:dyDescent="0.25">
      <c r="A10939" s="246"/>
      <c r="B10939" s="241"/>
      <c r="C10939" s="38"/>
      <c r="D10939" s="38"/>
      <c r="E10939" s="199"/>
      <c r="F10939" s="211" t="s">
        <v>13</v>
      </c>
      <c r="G10939" s="65" t="str">
        <f t="shared" si="194"/>
        <v/>
      </c>
      <c r="H10939" s="66"/>
      <c r="I10939" s="67"/>
      <c r="J10939" s="36">
        <v>0</v>
      </c>
    </row>
    <row r="10940" spans="1:10" ht="25.5" hidden="1" x14ac:dyDescent="0.25">
      <c r="A10940" s="246"/>
      <c r="B10940" s="241"/>
      <c r="C10940" s="41" t="s">
        <v>11865</v>
      </c>
      <c r="D10940" s="41" t="s">
        <v>83</v>
      </c>
      <c r="E10940" s="201">
        <v>1</v>
      </c>
      <c r="F10940" s="211">
        <v>123.5855</v>
      </c>
      <c r="G10940" s="65">
        <f t="shared" si="194"/>
        <v>123.5855</v>
      </c>
      <c r="H10940" s="44">
        <f>SUM(G10940:G10940)</f>
        <v>123.5855</v>
      </c>
      <c r="I10940" s="45"/>
      <c r="J10940" s="36">
        <v>0</v>
      </c>
    </row>
    <row r="10941" spans="1:10" ht="15.75" hidden="1" thickBot="1" x14ac:dyDescent="0.3">
      <c r="A10941" s="247"/>
      <c r="B10941" s="242"/>
      <c r="C10941" s="46"/>
      <c r="D10941" s="46"/>
      <c r="E10941" s="202"/>
      <c r="F10941" s="217" t="s">
        <v>13</v>
      </c>
      <c r="G10941" s="73" t="str">
        <f t="shared" si="194"/>
        <v/>
      </c>
      <c r="H10941" s="74"/>
      <c r="I10941" s="67"/>
      <c r="J10941" s="36">
        <v>0</v>
      </c>
    </row>
    <row r="10942" spans="1:10" ht="15.75" hidden="1" thickBot="1" x14ac:dyDescent="0.3">
      <c r="A10942" s="237" t="s">
        <v>2691</v>
      </c>
      <c r="B10942" s="240" t="s">
        <v>10262</v>
      </c>
      <c r="C10942" s="31"/>
      <c r="D10942" s="32" t="s">
        <v>18</v>
      </c>
      <c r="E10942" s="197"/>
      <c r="F10942" s="208" t="s">
        <v>13</v>
      </c>
      <c r="G10942" s="33" t="str">
        <f t="shared" si="194"/>
        <v/>
      </c>
      <c r="H10942" s="34"/>
      <c r="I10942" s="35"/>
      <c r="J10942" s="36">
        <v>0</v>
      </c>
    </row>
    <row r="10943" spans="1:10" hidden="1" x14ac:dyDescent="0.25">
      <c r="A10943" s="246"/>
      <c r="B10943" s="241"/>
      <c r="C10943" s="38"/>
      <c r="D10943" s="38"/>
      <c r="E10943" s="199"/>
      <c r="F10943" s="211" t="s">
        <v>13</v>
      </c>
      <c r="G10943" s="65" t="str">
        <f t="shared" si="194"/>
        <v/>
      </c>
      <c r="H10943" s="66"/>
      <c r="I10943" s="67"/>
      <c r="J10943" s="36">
        <v>0</v>
      </c>
    </row>
    <row r="10944" spans="1:10" ht="25.5" hidden="1" x14ac:dyDescent="0.25">
      <c r="A10944" s="246"/>
      <c r="B10944" s="241"/>
      <c r="C10944" s="41" t="s">
        <v>11866</v>
      </c>
      <c r="D10944" s="41" t="s">
        <v>83</v>
      </c>
      <c r="E10944" s="201">
        <v>1</v>
      </c>
      <c r="F10944" s="211">
        <v>183.559</v>
      </c>
      <c r="G10944" s="65">
        <f t="shared" si="194"/>
        <v>183.559</v>
      </c>
      <c r="H10944" s="44">
        <f>SUM(G10944:G10944)</f>
        <v>183.559</v>
      </c>
      <c r="I10944" s="45"/>
      <c r="J10944" s="36">
        <v>0</v>
      </c>
    </row>
    <row r="10945" spans="1:10" ht="15.75" hidden="1" thickBot="1" x14ac:dyDescent="0.3">
      <c r="A10945" s="247"/>
      <c r="B10945" s="242"/>
      <c r="C10945" s="46"/>
      <c r="D10945" s="46"/>
      <c r="E10945" s="202"/>
      <c r="F10945" s="217" t="s">
        <v>13</v>
      </c>
      <c r="G10945" s="73" t="str">
        <f t="shared" si="194"/>
        <v/>
      </c>
      <c r="H10945" s="74"/>
      <c r="I10945" s="67"/>
      <c r="J10945" s="36">
        <v>0</v>
      </c>
    </row>
    <row r="10946" spans="1:10" ht="15.75" hidden="1" thickBot="1" x14ac:dyDescent="0.3">
      <c r="A10946" s="237" t="s">
        <v>2692</v>
      </c>
      <c r="B10946" s="240" t="s">
        <v>10263</v>
      </c>
      <c r="C10946" s="31"/>
      <c r="D10946" s="32" t="s">
        <v>18</v>
      </c>
      <c r="E10946" s="197"/>
      <c r="F10946" s="208" t="s">
        <v>13</v>
      </c>
      <c r="G10946" s="33" t="str">
        <f t="shared" si="194"/>
        <v/>
      </c>
      <c r="H10946" s="34"/>
      <c r="I10946" s="35"/>
      <c r="J10946" s="36">
        <v>0</v>
      </c>
    </row>
    <row r="10947" spans="1:10" hidden="1" x14ac:dyDescent="0.25">
      <c r="A10947" s="246"/>
      <c r="B10947" s="241"/>
      <c r="C10947" s="38"/>
      <c r="D10947" s="38"/>
      <c r="E10947" s="199"/>
      <c r="F10947" s="211" t="s">
        <v>13</v>
      </c>
      <c r="G10947" s="65" t="str">
        <f t="shared" si="194"/>
        <v/>
      </c>
      <c r="H10947" s="66"/>
      <c r="I10947" s="67"/>
      <c r="J10947" s="36">
        <v>0</v>
      </c>
    </row>
    <row r="10948" spans="1:10" ht="25.5" hidden="1" x14ac:dyDescent="0.25">
      <c r="A10948" s="246"/>
      <c r="B10948" s="241"/>
      <c r="C10948" s="41" t="s">
        <v>11867</v>
      </c>
      <c r="D10948" s="41" t="s">
        <v>83</v>
      </c>
      <c r="E10948" s="201">
        <v>1</v>
      </c>
      <c r="F10948" s="211">
        <v>436.24949999999995</v>
      </c>
      <c r="G10948" s="65">
        <f t="shared" si="194"/>
        <v>436.24949999999995</v>
      </c>
      <c r="H10948" s="44">
        <f>SUM(G10948:G10948)</f>
        <v>436.24949999999995</v>
      </c>
      <c r="I10948" s="45"/>
      <c r="J10948" s="36">
        <v>0</v>
      </c>
    </row>
    <row r="10949" spans="1:10" ht="15.75" hidden="1" thickBot="1" x14ac:dyDescent="0.3">
      <c r="A10949" s="247"/>
      <c r="B10949" s="242"/>
      <c r="C10949" s="46"/>
      <c r="D10949" s="46"/>
      <c r="E10949" s="202"/>
      <c r="F10949" s="217" t="s">
        <v>13</v>
      </c>
      <c r="G10949" s="73" t="str">
        <f t="shared" si="194"/>
        <v/>
      </c>
      <c r="H10949" s="74"/>
      <c r="I10949" s="67"/>
      <c r="J10949" s="36">
        <v>0</v>
      </c>
    </row>
    <row r="10950" spans="1:10" ht="15.75" hidden="1" thickBot="1" x14ac:dyDescent="0.3">
      <c r="A10950" s="237" t="s">
        <v>2693</v>
      </c>
      <c r="B10950" s="240" t="s">
        <v>10272</v>
      </c>
      <c r="C10950" s="31"/>
      <c r="D10950" s="32" t="s">
        <v>18</v>
      </c>
      <c r="E10950" s="197"/>
      <c r="F10950" s="208" t="s">
        <v>13</v>
      </c>
      <c r="G10950" s="33" t="str">
        <f t="shared" ref="G10950:G11013" si="195">IF(ISNUMBER(F10950),E10950*F10950,"")</f>
        <v/>
      </c>
      <c r="H10950" s="34"/>
      <c r="I10950" s="35"/>
      <c r="J10950" s="36">
        <v>0</v>
      </c>
    </row>
    <row r="10951" spans="1:10" hidden="1" x14ac:dyDescent="0.25">
      <c r="A10951" s="246"/>
      <c r="B10951" s="241"/>
      <c r="C10951" s="38"/>
      <c r="D10951" s="38"/>
      <c r="E10951" s="199"/>
      <c r="F10951" s="211" t="s">
        <v>13</v>
      </c>
      <c r="G10951" s="65" t="str">
        <f t="shared" si="195"/>
        <v/>
      </c>
      <c r="H10951" s="66"/>
      <c r="I10951" s="67"/>
      <c r="J10951" s="36">
        <v>0</v>
      </c>
    </row>
    <row r="10952" spans="1:10" ht="25.5" hidden="1" x14ac:dyDescent="0.25">
      <c r="A10952" s="246"/>
      <c r="B10952" s="241"/>
      <c r="C10952" s="41" t="s">
        <v>10641</v>
      </c>
      <c r="D10952" s="41" t="s">
        <v>2800</v>
      </c>
      <c r="E10952" s="201">
        <v>0.93</v>
      </c>
      <c r="F10952" s="200">
        <v>22.324999999999999</v>
      </c>
      <c r="G10952" s="65">
        <f t="shared" si="195"/>
        <v>20.762250000000002</v>
      </c>
      <c r="H10952" s="44">
        <f>SUM(G10952:G10954)</f>
        <v>46.825500000000005</v>
      </c>
      <c r="I10952" s="45"/>
      <c r="J10952" s="36">
        <v>0</v>
      </c>
    </row>
    <row r="10953" spans="1:10" ht="25.5" hidden="1" x14ac:dyDescent="0.25">
      <c r="A10953" s="246"/>
      <c r="B10953" s="241"/>
      <c r="C10953" s="41" t="s">
        <v>10614</v>
      </c>
      <c r="D10953" s="41" t="s">
        <v>2800</v>
      </c>
      <c r="E10953" s="201">
        <v>0.93</v>
      </c>
      <c r="F10953" s="200">
        <v>28.024999999999999</v>
      </c>
      <c r="G10953" s="65">
        <f t="shared" si="195"/>
        <v>26.06325</v>
      </c>
      <c r="H10953" s="66"/>
      <c r="I10953" s="67"/>
      <c r="J10953" s="36">
        <v>0</v>
      </c>
    </row>
    <row r="10954" spans="1:10" hidden="1" x14ac:dyDescent="0.25">
      <c r="A10954" s="246"/>
      <c r="B10954" s="241"/>
      <c r="C10954" s="41" t="s">
        <v>2694</v>
      </c>
      <c r="D10954" s="41" t="s">
        <v>83</v>
      </c>
      <c r="E10954" s="201">
        <v>1</v>
      </c>
      <c r="F10954" s="200" t="s">
        <v>13</v>
      </c>
      <c r="G10954" s="65" t="str">
        <f t="shared" si="195"/>
        <v/>
      </c>
      <c r="H10954" s="66"/>
      <c r="I10954" s="67"/>
      <c r="J10954" s="36">
        <v>0</v>
      </c>
    </row>
    <row r="10955" spans="1:10" ht="15.75" hidden="1" thickBot="1" x14ac:dyDescent="0.3">
      <c r="A10955" s="247"/>
      <c r="B10955" s="242"/>
      <c r="C10955" s="46"/>
      <c r="D10955" s="59"/>
      <c r="E10955" s="202"/>
      <c r="F10955" s="217" t="s">
        <v>13</v>
      </c>
      <c r="G10955" s="73" t="str">
        <f t="shared" si="195"/>
        <v/>
      </c>
      <c r="H10955" s="74"/>
      <c r="I10955" s="67"/>
      <c r="J10955" s="36">
        <v>0</v>
      </c>
    </row>
    <row r="10956" spans="1:10" ht="15.75" hidden="1" thickBot="1" x14ac:dyDescent="0.3">
      <c r="A10956" s="237" t="s">
        <v>2695</v>
      </c>
      <c r="B10956" s="240" t="s">
        <v>10273</v>
      </c>
      <c r="C10956" s="31"/>
      <c r="D10956" s="32" t="s">
        <v>18</v>
      </c>
      <c r="E10956" s="197"/>
      <c r="F10956" s="208" t="s">
        <v>13</v>
      </c>
      <c r="G10956" s="33" t="str">
        <f t="shared" si="195"/>
        <v/>
      </c>
      <c r="H10956" s="34"/>
      <c r="I10956" s="35"/>
      <c r="J10956" s="36">
        <v>0</v>
      </c>
    </row>
    <row r="10957" spans="1:10" hidden="1" x14ac:dyDescent="0.25">
      <c r="A10957" s="246"/>
      <c r="B10957" s="241"/>
      <c r="C10957" s="38"/>
      <c r="D10957" s="38"/>
      <c r="E10957" s="199"/>
      <c r="F10957" s="211" t="s">
        <v>13</v>
      </c>
      <c r="G10957" s="65" t="str">
        <f t="shared" si="195"/>
        <v/>
      </c>
      <c r="H10957" s="66"/>
      <c r="I10957" s="67"/>
      <c r="J10957" s="36">
        <v>0</v>
      </c>
    </row>
    <row r="10958" spans="1:10" ht="25.5" hidden="1" x14ac:dyDescent="0.25">
      <c r="A10958" s="246"/>
      <c r="B10958" s="241"/>
      <c r="C10958" s="41" t="s">
        <v>10641</v>
      </c>
      <c r="D10958" s="41" t="s">
        <v>2800</v>
      </c>
      <c r="E10958" s="201">
        <v>0.93</v>
      </c>
      <c r="F10958" s="200">
        <v>22.324999999999999</v>
      </c>
      <c r="G10958" s="65">
        <f t="shared" si="195"/>
        <v>20.762250000000002</v>
      </c>
      <c r="H10958" s="44">
        <f>SUM(G10958:G10960)</f>
        <v>46.825500000000005</v>
      </c>
      <c r="I10958" s="45"/>
      <c r="J10958" s="36">
        <v>0</v>
      </c>
    </row>
    <row r="10959" spans="1:10" ht="25.5" hidden="1" x14ac:dyDescent="0.25">
      <c r="A10959" s="246"/>
      <c r="B10959" s="241"/>
      <c r="C10959" s="41" t="s">
        <v>10614</v>
      </c>
      <c r="D10959" s="41" t="s">
        <v>2800</v>
      </c>
      <c r="E10959" s="201">
        <v>0.93</v>
      </c>
      <c r="F10959" s="200">
        <v>28.024999999999999</v>
      </c>
      <c r="G10959" s="65">
        <f t="shared" si="195"/>
        <v>26.06325</v>
      </c>
      <c r="H10959" s="66"/>
      <c r="I10959" s="67"/>
      <c r="J10959" s="36">
        <v>0</v>
      </c>
    </row>
    <row r="10960" spans="1:10" hidden="1" x14ac:dyDescent="0.25">
      <c r="A10960" s="246"/>
      <c r="B10960" s="241"/>
      <c r="C10960" s="41" t="s">
        <v>2696</v>
      </c>
      <c r="D10960" s="41" t="s">
        <v>83</v>
      </c>
      <c r="E10960" s="201">
        <v>1</v>
      </c>
      <c r="F10960" s="200" t="s">
        <v>13</v>
      </c>
      <c r="G10960" s="65" t="str">
        <f t="shared" si="195"/>
        <v/>
      </c>
      <c r="H10960" s="66"/>
      <c r="I10960" s="67"/>
      <c r="J10960" s="36">
        <v>0</v>
      </c>
    </row>
    <row r="10961" spans="1:10" ht="15.75" hidden="1" thickBot="1" x14ac:dyDescent="0.3">
      <c r="A10961" s="247"/>
      <c r="B10961" s="242"/>
      <c r="C10961" s="46"/>
      <c r="D10961" s="59"/>
      <c r="E10961" s="202"/>
      <c r="F10961" s="217" t="s">
        <v>13</v>
      </c>
      <c r="G10961" s="73" t="str">
        <f t="shared" si="195"/>
        <v/>
      </c>
      <c r="H10961" s="74"/>
      <c r="I10961" s="67"/>
      <c r="J10961" s="36">
        <v>0</v>
      </c>
    </row>
    <row r="10962" spans="1:10" ht="15.75" hidden="1" thickBot="1" x14ac:dyDescent="0.3">
      <c r="A10962" s="237" t="s">
        <v>2697</v>
      </c>
      <c r="B10962" s="240" t="s">
        <v>10274</v>
      </c>
      <c r="C10962" s="31"/>
      <c r="D10962" s="32" t="s">
        <v>18</v>
      </c>
      <c r="E10962" s="197"/>
      <c r="F10962" s="208" t="s">
        <v>13</v>
      </c>
      <c r="G10962" s="33" t="str">
        <f t="shared" si="195"/>
        <v/>
      </c>
      <c r="H10962" s="34"/>
      <c r="I10962" s="35"/>
      <c r="J10962" s="36">
        <v>0</v>
      </c>
    </row>
    <row r="10963" spans="1:10" hidden="1" x14ac:dyDescent="0.25">
      <c r="A10963" s="246"/>
      <c r="B10963" s="241"/>
      <c r="C10963" s="38"/>
      <c r="D10963" s="38"/>
      <c r="E10963" s="199"/>
      <c r="F10963" s="211" t="s">
        <v>13</v>
      </c>
      <c r="G10963" s="65" t="str">
        <f t="shared" si="195"/>
        <v/>
      </c>
      <c r="H10963" s="66"/>
      <c r="I10963" s="67"/>
      <c r="J10963" s="36">
        <v>0</v>
      </c>
    </row>
    <row r="10964" spans="1:10" hidden="1" x14ac:dyDescent="0.25">
      <c r="A10964" s="246"/>
      <c r="B10964" s="241"/>
      <c r="C10964" s="41" t="s">
        <v>11469</v>
      </c>
      <c r="D10964" s="41" t="s">
        <v>1044</v>
      </c>
      <c r="E10964" s="201">
        <v>0.1157</v>
      </c>
      <c r="F10964" s="200">
        <v>40.137499999999996</v>
      </c>
      <c r="G10964" s="65">
        <f t="shared" si="195"/>
        <v>4.6439087499999996</v>
      </c>
      <c r="H10964" s="44">
        <f>SUM(G10964:G10968)</f>
        <v>101.06468124999998</v>
      </c>
      <c r="I10964" s="45"/>
      <c r="J10964" s="36">
        <v>0</v>
      </c>
    </row>
    <row r="10965" spans="1:10" ht="25.5" hidden="1" x14ac:dyDescent="0.25">
      <c r="A10965" s="246"/>
      <c r="B10965" s="241"/>
      <c r="C10965" s="41" t="s">
        <v>2698</v>
      </c>
      <c r="D10965" s="41" t="s">
        <v>83</v>
      </c>
      <c r="E10965" s="201">
        <v>1</v>
      </c>
      <c r="F10965" s="200" t="s">
        <v>13</v>
      </c>
      <c r="G10965" s="65" t="str">
        <f t="shared" si="195"/>
        <v/>
      </c>
      <c r="H10965" s="66"/>
      <c r="I10965" s="67"/>
      <c r="J10965" s="36">
        <v>0</v>
      </c>
    </row>
    <row r="10966" spans="1:10" ht="25.5" hidden="1" x14ac:dyDescent="0.25">
      <c r="A10966" s="246"/>
      <c r="B10966" s="241"/>
      <c r="C10966" s="41" t="s">
        <v>10641</v>
      </c>
      <c r="D10966" s="41" t="s">
        <v>2800</v>
      </c>
      <c r="E10966" s="201">
        <v>1.2090000000000001</v>
      </c>
      <c r="F10966" s="200">
        <v>22.324999999999999</v>
      </c>
      <c r="G10966" s="65">
        <f t="shared" si="195"/>
        <v>26.990925000000001</v>
      </c>
      <c r="H10966" s="66"/>
      <c r="I10966" s="67"/>
      <c r="J10966" s="36">
        <v>0</v>
      </c>
    </row>
    <row r="10967" spans="1:10" ht="25.5" hidden="1" x14ac:dyDescent="0.25">
      <c r="A10967" s="246"/>
      <c r="B10967" s="241"/>
      <c r="C10967" s="41" t="s">
        <v>10614</v>
      </c>
      <c r="D10967" s="41" t="s">
        <v>2800</v>
      </c>
      <c r="E10967" s="201">
        <v>1.2090000000000001</v>
      </c>
      <c r="F10967" s="200">
        <v>28.024999999999999</v>
      </c>
      <c r="G10967" s="65">
        <f t="shared" si="195"/>
        <v>33.882224999999998</v>
      </c>
      <c r="H10967" s="66"/>
      <c r="I10967" s="67"/>
      <c r="J10967" s="36">
        <v>0</v>
      </c>
    </row>
    <row r="10968" spans="1:10" hidden="1" x14ac:dyDescent="0.25">
      <c r="A10968" s="246"/>
      <c r="B10968" s="241"/>
      <c r="C10968" s="41" t="s">
        <v>10931</v>
      </c>
      <c r="D10968" s="41" t="s">
        <v>2800</v>
      </c>
      <c r="E10968" s="201">
        <v>1.2090000000000001</v>
      </c>
      <c r="F10968" s="211">
        <v>29.402499999999996</v>
      </c>
      <c r="G10968" s="65">
        <f t="shared" si="195"/>
        <v>35.547622499999996</v>
      </c>
      <c r="H10968" s="66"/>
      <c r="I10968" s="67"/>
      <c r="J10968" s="36">
        <v>0</v>
      </c>
    </row>
    <row r="10969" spans="1:10" ht="15.75" hidden="1" thickBot="1" x14ac:dyDescent="0.3">
      <c r="A10969" s="247"/>
      <c r="B10969" s="242"/>
      <c r="C10969" s="46"/>
      <c r="D10969" s="59"/>
      <c r="E10969" s="202"/>
      <c r="F10969" s="217" t="s">
        <v>13</v>
      </c>
      <c r="G10969" s="73" t="str">
        <f t="shared" si="195"/>
        <v/>
      </c>
      <c r="H10969" s="74"/>
      <c r="I10969" s="67"/>
      <c r="J10969" s="36">
        <v>0</v>
      </c>
    </row>
    <row r="10970" spans="1:10" ht="15.75" hidden="1" thickBot="1" x14ac:dyDescent="0.3">
      <c r="A10970" s="237" t="s">
        <v>2699</v>
      </c>
      <c r="B10970" s="240" t="s">
        <v>10275</v>
      </c>
      <c r="C10970" s="31"/>
      <c r="D10970" s="32" t="s">
        <v>18</v>
      </c>
      <c r="E10970" s="197"/>
      <c r="F10970" s="208" t="s">
        <v>13</v>
      </c>
      <c r="G10970" s="33" t="str">
        <f t="shared" si="195"/>
        <v/>
      </c>
      <c r="H10970" s="34"/>
      <c r="I10970" s="35"/>
      <c r="J10970" s="36">
        <v>0</v>
      </c>
    </row>
    <row r="10971" spans="1:10" hidden="1" x14ac:dyDescent="0.25">
      <c r="A10971" s="246"/>
      <c r="B10971" s="241"/>
      <c r="C10971" s="38"/>
      <c r="D10971" s="38"/>
      <c r="E10971" s="199"/>
      <c r="F10971" s="211" t="s">
        <v>13</v>
      </c>
      <c r="G10971" s="65" t="str">
        <f t="shared" si="195"/>
        <v/>
      </c>
      <c r="H10971" s="66"/>
      <c r="I10971" s="67"/>
      <c r="J10971" s="36">
        <v>0</v>
      </c>
    </row>
    <row r="10972" spans="1:10" hidden="1" x14ac:dyDescent="0.25">
      <c r="A10972" s="246"/>
      <c r="B10972" s="241"/>
      <c r="C10972" s="41" t="s">
        <v>11469</v>
      </c>
      <c r="D10972" s="41" t="s">
        <v>1044</v>
      </c>
      <c r="E10972" s="201">
        <v>0.1157</v>
      </c>
      <c r="F10972" s="200">
        <v>40.137499999999996</v>
      </c>
      <c r="G10972" s="65">
        <f t="shared" si="195"/>
        <v>4.6439087499999996</v>
      </c>
      <c r="H10972" s="44">
        <f>SUM(G10972:G10976)</f>
        <v>101.06468124999998</v>
      </c>
      <c r="I10972" s="45"/>
      <c r="J10972" s="36">
        <v>0</v>
      </c>
    </row>
    <row r="10973" spans="1:10" ht="25.5" hidden="1" x14ac:dyDescent="0.25">
      <c r="A10973" s="246"/>
      <c r="B10973" s="241"/>
      <c r="C10973" s="41" t="s">
        <v>2700</v>
      </c>
      <c r="D10973" s="41" t="s">
        <v>83</v>
      </c>
      <c r="E10973" s="201">
        <v>1</v>
      </c>
      <c r="F10973" s="200" t="s">
        <v>13</v>
      </c>
      <c r="G10973" s="65" t="str">
        <f t="shared" si="195"/>
        <v/>
      </c>
      <c r="H10973" s="66"/>
      <c r="I10973" s="67"/>
      <c r="J10973" s="36">
        <v>0</v>
      </c>
    </row>
    <row r="10974" spans="1:10" ht="25.5" hidden="1" x14ac:dyDescent="0.25">
      <c r="A10974" s="246"/>
      <c r="B10974" s="241"/>
      <c r="C10974" s="41" t="s">
        <v>10641</v>
      </c>
      <c r="D10974" s="41" t="s">
        <v>2800</v>
      </c>
      <c r="E10974" s="201">
        <v>1.2090000000000001</v>
      </c>
      <c r="F10974" s="200">
        <v>22.324999999999999</v>
      </c>
      <c r="G10974" s="65">
        <f t="shared" si="195"/>
        <v>26.990925000000001</v>
      </c>
      <c r="H10974" s="66"/>
      <c r="I10974" s="67"/>
      <c r="J10974" s="36">
        <v>0</v>
      </c>
    </row>
    <row r="10975" spans="1:10" ht="25.5" hidden="1" x14ac:dyDescent="0.25">
      <c r="A10975" s="246"/>
      <c r="B10975" s="241"/>
      <c r="C10975" s="41" t="s">
        <v>10614</v>
      </c>
      <c r="D10975" s="41" t="s">
        <v>2800</v>
      </c>
      <c r="E10975" s="201">
        <v>1.2090000000000001</v>
      </c>
      <c r="F10975" s="200">
        <v>28.024999999999999</v>
      </c>
      <c r="G10975" s="65">
        <f t="shared" si="195"/>
        <v>33.882224999999998</v>
      </c>
      <c r="H10975" s="66"/>
      <c r="I10975" s="67"/>
      <c r="J10975" s="36">
        <v>0</v>
      </c>
    </row>
    <row r="10976" spans="1:10" hidden="1" x14ac:dyDescent="0.25">
      <c r="A10976" s="246"/>
      <c r="B10976" s="241"/>
      <c r="C10976" s="41" t="s">
        <v>10931</v>
      </c>
      <c r="D10976" s="41" t="s">
        <v>2800</v>
      </c>
      <c r="E10976" s="201">
        <v>1.2090000000000001</v>
      </c>
      <c r="F10976" s="211">
        <v>29.402499999999996</v>
      </c>
      <c r="G10976" s="65">
        <f t="shared" si="195"/>
        <v>35.547622499999996</v>
      </c>
      <c r="H10976" s="66"/>
      <c r="I10976" s="67"/>
      <c r="J10976" s="36">
        <v>0</v>
      </c>
    </row>
    <row r="10977" spans="1:10" ht="15.75" hidden="1" thickBot="1" x14ac:dyDescent="0.3">
      <c r="A10977" s="247"/>
      <c r="B10977" s="242"/>
      <c r="C10977" s="46"/>
      <c r="D10977" s="59"/>
      <c r="E10977" s="202"/>
      <c r="F10977" s="217" t="s">
        <v>13</v>
      </c>
      <c r="G10977" s="73" t="str">
        <f t="shared" si="195"/>
        <v/>
      </c>
      <c r="H10977" s="74"/>
      <c r="I10977" s="67"/>
      <c r="J10977" s="36">
        <v>0</v>
      </c>
    </row>
    <row r="10978" spans="1:10" ht="15.75" hidden="1" thickBot="1" x14ac:dyDescent="0.3">
      <c r="A10978" s="237" t="s">
        <v>2701</v>
      </c>
      <c r="B10978" s="240" t="s">
        <v>10276</v>
      </c>
      <c r="C10978" s="31"/>
      <c r="D10978" s="32" t="s">
        <v>18</v>
      </c>
      <c r="E10978" s="197"/>
      <c r="F10978" s="208" t="s">
        <v>13</v>
      </c>
      <c r="G10978" s="33" t="str">
        <f t="shared" si="195"/>
        <v/>
      </c>
      <c r="H10978" s="34"/>
      <c r="I10978" s="35"/>
      <c r="J10978" s="36">
        <v>0</v>
      </c>
    </row>
    <row r="10979" spans="1:10" hidden="1" x14ac:dyDescent="0.25">
      <c r="A10979" s="246"/>
      <c r="B10979" s="241"/>
      <c r="C10979" s="38"/>
      <c r="D10979" s="38"/>
      <c r="E10979" s="199"/>
      <c r="F10979" s="211" t="s">
        <v>13</v>
      </c>
      <c r="G10979" s="65" t="str">
        <f t="shared" si="195"/>
        <v/>
      </c>
      <c r="H10979" s="66"/>
      <c r="I10979" s="67"/>
      <c r="J10979" s="36">
        <v>0</v>
      </c>
    </row>
    <row r="10980" spans="1:10" hidden="1" x14ac:dyDescent="0.25">
      <c r="A10980" s="246"/>
      <c r="B10980" s="241"/>
      <c r="C10980" s="41" t="s">
        <v>11469</v>
      </c>
      <c r="D10980" s="41" t="s">
        <v>1044</v>
      </c>
      <c r="E10980" s="201">
        <v>0.1157</v>
      </c>
      <c r="F10980" s="200">
        <v>40.137499999999996</v>
      </c>
      <c r="G10980" s="65">
        <f t="shared" si="195"/>
        <v>4.6439087499999996</v>
      </c>
      <c r="H10980" s="44">
        <f>SUM(G10980:G10984)</f>
        <v>101.06468124999998</v>
      </c>
      <c r="I10980" s="45"/>
      <c r="J10980" s="36">
        <v>0</v>
      </c>
    </row>
    <row r="10981" spans="1:10" ht="25.5" hidden="1" x14ac:dyDescent="0.25">
      <c r="A10981" s="246"/>
      <c r="B10981" s="241"/>
      <c r="C10981" s="41" t="s">
        <v>2702</v>
      </c>
      <c r="D10981" s="41" t="s">
        <v>83</v>
      </c>
      <c r="E10981" s="201">
        <v>1</v>
      </c>
      <c r="F10981" s="200" t="s">
        <v>13</v>
      </c>
      <c r="G10981" s="65" t="str">
        <f t="shared" si="195"/>
        <v/>
      </c>
      <c r="H10981" s="66"/>
      <c r="I10981" s="67"/>
      <c r="J10981" s="36">
        <v>0</v>
      </c>
    </row>
    <row r="10982" spans="1:10" ht="25.5" hidden="1" x14ac:dyDescent="0.25">
      <c r="A10982" s="246"/>
      <c r="B10982" s="241"/>
      <c r="C10982" s="41" t="s">
        <v>10641</v>
      </c>
      <c r="D10982" s="41" t="s">
        <v>2800</v>
      </c>
      <c r="E10982" s="201">
        <v>1.2090000000000001</v>
      </c>
      <c r="F10982" s="200">
        <v>22.324999999999999</v>
      </c>
      <c r="G10982" s="65">
        <f t="shared" si="195"/>
        <v>26.990925000000001</v>
      </c>
      <c r="H10982" s="66"/>
      <c r="I10982" s="67"/>
      <c r="J10982" s="36">
        <v>0</v>
      </c>
    </row>
    <row r="10983" spans="1:10" ht="25.5" hidden="1" x14ac:dyDescent="0.25">
      <c r="A10983" s="246"/>
      <c r="B10983" s="241"/>
      <c r="C10983" s="41" t="s">
        <v>10614</v>
      </c>
      <c r="D10983" s="41" t="s">
        <v>2800</v>
      </c>
      <c r="E10983" s="201">
        <v>1.2090000000000001</v>
      </c>
      <c r="F10983" s="200">
        <v>28.024999999999999</v>
      </c>
      <c r="G10983" s="65">
        <f t="shared" si="195"/>
        <v>33.882224999999998</v>
      </c>
      <c r="H10983" s="66"/>
      <c r="I10983" s="67"/>
      <c r="J10983" s="36">
        <v>0</v>
      </c>
    </row>
    <row r="10984" spans="1:10" hidden="1" x14ac:dyDescent="0.25">
      <c r="A10984" s="246"/>
      <c r="B10984" s="241"/>
      <c r="C10984" s="41" t="s">
        <v>10931</v>
      </c>
      <c r="D10984" s="41" t="s">
        <v>2800</v>
      </c>
      <c r="E10984" s="201">
        <v>1.2090000000000001</v>
      </c>
      <c r="F10984" s="211">
        <v>29.402499999999996</v>
      </c>
      <c r="G10984" s="65">
        <f t="shared" si="195"/>
        <v>35.547622499999996</v>
      </c>
      <c r="H10984" s="66"/>
      <c r="I10984" s="67"/>
      <c r="J10984" s="36">
        <v>0</v>
      </c>
    </row>
    <row r="10985" spans="1:10" ht="15.75" hidden="1" thickBot="1" x14ac:dyDescent="0.3">
      <c r="A10985" s="247"/>
      <c r="B10985" s="242"/>
      <c r="C10985" s="46"/>
      <c r="D10985" s="59"/>
      <c r="E10985" s="202"/>
      <c r="F10985" s="217" t="s">
        <v>13</v>
      </c>
      <c r="G10985" s="73" t="str">
        <f t="shared" si="195"/>
        <v/>
      </c>
      <c r="H10985" s="74"/>
      <c r="I10985" s="67"/>
      <c r="J10985" s="36">
        <v>0</v>
      </c>
    </row>
    <row r="10986" spans="1:10" ht="15.75" hidden="1" thickBot="1" x14ac:dyDescent="0.3">
      <c r="A10986" s="237" t="s">
        <v>2703</v>
      </c>
      <c r="B10986" s="240" t="s">
        <v>10277</v>
      </c>
      <c r="C10986" s="31"/>
      <c r="D10986" s="32" t="s">
        <v>1788</v>
      </c>
      <c r="E10986" s="197"/>
      <c r="F10986" s="208" t="s">
        <v>13</v>
      </c>
      <c r="G10986" s="33" t="str">
        <f t="shared" si="195"/>
        <v/>
      </c>
      <c r="H10986" s="34"/>
      <c r="I10986" s="35"/>
      <c r="J10986" s="36">
        <v>0</v>
      </c>
    </row>
    <row r="10987" spans="1:10" hidden="1" x14ac:dyDescent="0.25">
      <c r="A10987" s="246"/>
      <c r="B10987" s="241"/>
      <c r="C10987" s="38"/>
      <c r="D10987" s="38"/>
      <c r="E10987" s="199"/>
      <c r="F10987" s="211" t="s">
        <v>13</v>
      </c>
      <c r="G10987" s="65" t="str">
        <f t="shared" si="195"/>
        <v/>
      </c>
      <c r="H10987" s="66"/>
      <c r="I10987" s="67"/>
      <c r="J10987" s="36">
        <v>0</v>
      </c>
    </row>
    <row r="10988" spans="1:10" ht="51" hidden="1" x14ac:dyDescent="0.25">
      <c r="A10988" s="246"/>
      <c r="B10988" s="241"/>
      <c r="C10988" s="41" t="s">
        <v>11868</v>
      </c>
      <c r="D10988" s="41" t="s">
        <v>10703</v>
      </c>
      <c r="E10988" s="201">
        <v>2.38</v>
      </c>
      <c r="F10988" s="200">
        <v>5.2915000000000001</v>
      </c>
      <c r="G10988" s="65">
        <f t="shared" si="195"/>
        <v>12.593769999999999</v>
      </c>
      <c r="H10988" s="44">
        <f>SUM(G10988:G10993)</f>
        <v>842.98862750000012</v>
      </c>
      <c r="I10988" s="45"/>
      <c r="J10988" s="36">
        <v>0</v>
      </c>
    </row>
    <row r="10989" spans="1:10" ht="51" hidden="1" x14ac:dyDescent="0.25">
      <c r="A10989" s="246"/>
      <c r="B10989" s="241"/>
      <c r="C10989" s="41" t="s">
        <v>11869</v>
      </c>
      <c r="D10989" s="41" t="s">
        <v>1050</v>
      </c>
      <c r="E10989" s="201">
        <v>0.75</v>
      </c>
      <c r="F10989" s="200">
        <v>14.268999999999998</v>
      </c>
      <c r="G10989" s="65">
        <f t="shared" si="195"/>
        <v>10.701749999999999</v>
      </c>
      <c r="H10989" s="66"/>
      <c r="I10989" s="67"/>
      <c r="J10989" s="36">
        <v>0</v>
      </c>
    </row>
    <row r="10990" spans="1:10" ht="25.5" hidden="1" x14ac:dyDescent="0.25">
      <c r="A10990" s="246"/>
      <c r="B10990" s="241"/>
      <c r="C10990" s="41" t="s">
        <v>10612</v>
      </c>
      <c r="D10990" s="41" t="s">
        <v>2800</v>
      </c>
      <c r="E10990" s="201">
        <v>3.12</v>
      </c>
      <c r="F10990" s="200">
        <v>23.844999999999999</v>
      </c>
      <c r="G10990" s="65">
        <f t="shared" si="195"/>
        <v>74.3964</v>
      </c>
      <c r="H10990" s="66"/>
      <c r="I10990" s="67"/>
      <c r="J10990" s="36">
        <v>0</v>
      </c>
    </row>
    <row r="10991" spans="1:10" hidden="1" x14ac:dyDescent="0.25">
      <c r="A10991" s="246"/>
      <c r="B10991" s="241"/>
      <c r="C10991" s="41" t="s">
        <v>10601</v>
      </c>
      <c r="D10991" s="41" t="s">
        <v>2800</v>
      </c>
      <c r="E10991" s="201">
        <v>4.99</v>
      </c>
      <c r="F10991" s="200">
        <v>22.097000000000001</v>
      </c>
      <c r="G10991" s="65">
        <f t="shared" si="195"/>
        <v>110.26403000000001</v>
      </c>
      <c r="H10991" s="66"/>
      <c r="I10991" s="67"/>
      <c r="J10991" s="36">
        <v>0</v>
      </c>
    </row>
    <row r="10992" spans="1:10" ht="25.5" hidden="1" x14ac:dyDescent="0.25">
      <c r="A10992" s="246"/>
      <c r="B10992" s="241"/>
      <c r="C10992" s="41" t="s">
        <v>10608</v>
      </c>
      <c r="D10992" s="41" t="s">
        <v>2880</v>
      </c>
      <c r="E10992" s="201">
        <v>0.97499999999999998</v>
      </c>
      <c r="F10992" s="200">
        <v>199.71849999999998</v>
      </c>
      <c r="G10992" s="65">
        <f t="shared" si="195"/>
        <v>194.72553749999997</v>
      </c>
      <c r="H10992" s="66"/>
      <c r="I10992" s="67"/>
      <c r="J10992" s="36">
        <v>0</v>
      </c>
    </row>
    <row r="10993" spans="1:10" hidden="1" x14ac:dyDescent="0.25">
      <c r="A10993" s="246"/>
      <c r="B10993" s="241"/>
      <c r="C10993" s="41" t="s">
        <v>10604</v>
      </c>
      <c r="D10993" s="41" t="s">
        <v>1044</v>
      </c>
      <c r="E10993" s="201">
        <v>681.59</v>
      </c>
      <c r="F10993" s="200">
        <v>0.64600000000000002</v>
      </c>
      <c r="G10993" s="65">
        <f t="shared" si="195"/>
        <v>440.30714000000006</v>
      </c>
      <c r="H10993" s="66"/>
      <c r="I10993" s="67"/>
      <c r="J10993" s="36">
        <v>0</v>
      </c>
    </row>
    <row r="10994" spans="1:10" hidden="1" x14ac:dyDescent="0.25">
      <c r="A10994" s="246"/>
      <c r="B10994" s="241"/>
      <c r="C10994" s="41"/>
      <c r="D10994" s="41"/>
      <c r="E10994" s="201"/>
      <c r="F10994" s="200"/>
      <c r="G10994" s="65" t="str">
        <f t="shared" si="195"/>
        <v/>
      </c>
      <c r="H10994" s="66"/>
      <c r="I10994" s="67"/>
      <c r="J10994" s="36">
        <v>0</v>
      </c>
    </row>
    <row r="10995" spans="1:10" hidden="1" x14ac:dyDescent="0.25">
      <c r="A10995" s="246"/>
      <c r="B10995" s="241"/>
      <c r="C10995" s="4" t="s">
        <v>2704</v>
      </c>
      <c r="D10995" s="41"/>
      <c r="E10995" s="201"/>
      <c r="F10995" s="200"/>
      <c r="G10995" s="65" t="str">
        <f t="shared" si="195"/>
        <v/>
      </c>
      <c r="H10995" s="66"/>
      <c r="I10995" s="67"/>
      <c r="J10995" s="36">
        <v>0</v>
      </c>
    </row>
    <row r="10996" spans="1:10" ht="15.75" hidden="1" thickBot="1" x14ac:dyDescent="0.3">
      <c r="A10996" s="247"/>
      <c r="B10996" s="242"/>
      <c r="C10996" s="46"/>
      <c r="D10996" s="59"/>
      <c r="E10996" s="202"/>
      <c r="F10996" s="217" t="s">
        <v>13</v>
      </c>
      <c r="G10996" s="73" t="str">
        <f t="shared" si="195"/>
        <v/>
      </c>
      <c r="H10996" s="74"/>
      <c r="I10996" s="67"/>
      <c r="J10996" s="36">
        <v>0</v>
      </c>
    </row>
    <row r="10997" spans="1:10" ht="15.75" hidden="1" thickBot="1" x14ac:dyDescent="0.3">
      <c r="A10997" s="237" t="s">
        <v>2705</v>
      </c>
      <c r="B10997" s="240" t="s">
        <v>2706</v>
      </c>
      <c r="C10997" s="31"/>
      <c r="D10997" s="32" t="s">
        <v>18</v>
      </c>
      <c r="E10997" s="197"/>
      <c r="F10997" s="208" t="s">
        <v>13</v>
      </c>
      <c r="G10997" s="33" t="str">
        <f t="shared" si="195"/>
        <v/>
      </c>
      <c r="H10997" s="34"/>
      <c r="I10997" s="35"/>
      <c r="J10997" s="36">
        <v>0</v>
      </c>
    </row>
    <row r="10998" spans="1:10" hidden="1" x14ac:dyDescent="0.25">
      <c r="A10998" s="246"/>
      <c r="B10998" s="241"/>
      <c r="C10998" s="38"/>
      <c r="D10998" s="38"/>
      <c r="E10998" s="199"/>
      <c r="F10998" s="211" t="s">
        <v>13</v>
      </c>
      <c r="G10998" s="65" t="str">
        <f t="shared" si="195"/>
        <v/>
      </c>
      <c r="H10998" s="66"/>
      <c r="I10998" s="67"/>
      <c r="J10998" s="36">
        <v>0</v>
      </c>
    </row>
    <row r="10999" spans="1:10" hidden="1" x14ac:dyDescent="0.25">
      <c r="A10999" s="246"/>
      <c r="B10999" s="241"/>
      <c r="C10999" s="41" t="s">
        <v>11469</v>
      </c>
      <c r="D10999" s="41" t="s">
        <v>1044</v>
      </c>
      <c r="E10999" s="201">
        <v>0.1157</v>
      </c>
      <c r="F10999" s="200">
        <v>40.137499999999996</v>
      </c>
      <c r="G10999" s="65">
        <f t="shared" si="195"/>
        <v>4.6439087499999996</v>
      </c>
      <c r="H10999" s="44">
        <f>SUM(G10999:G11003)</f>
        <v>101.06468124999998</v>
      </c>
      <c r="I10999" s="45"/>
      <c r="J10999" s="36">
        <v>0</v>
      </c>
    </row>
    <row r="11000" spans="1:10" hidden="1" x14ac:dyDescent="0.25">
      <c r="A11000" s="246"/>
      <c r="B11000" s="241"/>
      <c r="C11000" s="41" t="s">
        <v>2706</v>
      </c>
      <c r="D11000" s="41" t="s">
        <v>83</v>
      </c>
      <c r="E11000" s="201">
        <v>1</v>
      </c>
      <c r="F11000" s="200" t="s">
        <v>13</v>
      </c>
      <c r="G11000" s="65" t="str">
        <f t="shared" si="195"/>
        <v/>
      </c>
      <c r="H11000" s="66"/>
      <c r="I11000" s="67"/>
      <c r="J11000" s="36">
        <v>0</v>
      </c>
    </row>
    <row r="11001" spans="1:10" ht="25.5" hidden="1" x14ac:dyDescent="0.25">
      <c r="A11001" s="246"/>
      <c r="B11001" s="241"/>
      <c r="C11001" s="41" t="s">
        <v>10641</v>
      </c>
      <c r="D11001" s="41" t="s">
        <v>2800</v>
      </c>
      <c r="E11001" s="201">
        <v>1.2090000000000001</v>
      </c>
      <c r="F11001" s="200">
        <v>22.324999999999999</v>
      </c>
      <c r="G11001" s="65">
        <f t="shared" si="195"/>
        <v>26.990925000000001</v>
      </c>
      <c r="H11001" s="66"/>
      <c r="I11001" s="67"/>
      <c r="J11001" s="36">
        <v>0</v>
      </c>
    </row>
    <row r="11002" spans="1:10" ht="25.5" hidden="1" x14ac:dyDescent="0.25">
      <c r="A11002" s="246"/>
      <c r="B11002" s="241"/>
      <c r="C11002" s="41" t="s">
        <v>10614</v>
      </c>
      <c r="D11002" s="41" t="s">
        <v>2800</v>
      </c>
      <c r="E11002" s="201">
        <v>1.2090000000000001</v>
      </c>
      <c r="F11002" s="200">
        <v>28.024999999999999</v>
      </c>
      <c r="G11002" s="65">
        <f t="shared" si="195"/>
        <v>33.882224999999998</v>
      </c>
      <c r="H11002" s="66"/>
      <c r="I11002" s="67"/>
      <c r="J11002" s="36">
        <v>0</v>
      </c>
    </row>
    <row r="11003" spans="1:10" hidden="1" x14ac:dyDescent="0.25">
      <c r="A11003" s="246"/>
      <c r="B11003" s="241"/>
      <c r="C11003" s="41" t="s">
        <v>10931</v>
      </c>
      <c r="D11003" s="41" t="s">
        <v>2800</v>
      </c>
      <c r="E11003" s="201">
        <v>1.2090000000000001</v>
      </c>
      <c r="F11003" s="211">
        <v>29.402499999999996</v>
      </c>
      <c r="G11003" s="65">
        <f t="shared" si="195"/>
        <v>35.547622499999996</v>
      </c>
      <c r="H11003" s="66"/>
      <c r="I11003" s="67"/>
      <c r="J11003" s="36">
        <v>0</v>
      </c>
    </row>
    <row r="11004" spans="1:10" ht="15.75" hidden="1" thickBot="1" x14ac:dyDescent="0.3">
      <c r="A11004" s="247"/>
      <c r="B11004" s="242"/>
      <c r="C11004" s="46"/>
      <c r="D11004" s="59"/>
      <c r="E11004" s="202"/>
      <c r="F11004" s="217" t="s">
        <v>13</v>
      </c>
      <c r="G11004" s="73" t="str">
        <f t="shared" si="195"/>
        <v/>
      </c>
      <c r="H11004" s="74"/>
      <c r="I11004" s="67"/>
      <c r="J11004" s="36">
        <v>0</v>
      </c>
    </row>
    <row r="11005" spans="1:10" ht="15.75" hidden="1" thickBot="1" x14ac:dyDescent="0.3">
      <c r="A11005" s="237" t="s">
        <v>2707</v>
      </c>
      <c r="B11005" s="240" t="s">
        <v>2708</v>
      </c>
      <c r="C11005" s="31"/>
      <c r="D11005" s="32" t="s">
        <v>18</v>
      </c>
      <c r="E11005" s="197"/>
      <c r="F11005" s="208" t="s">
        <v>13</v>
      </c>
      <c r="G11005" s="33" t="str">
        <f t="shared" si="195"/>
        <v/>
      </c>
      <c r="H11005" s="34"/>
      <c r="I11005" s="35"/>
      <c r="J11005" s="36">
        <v>0</v>
      </c>
    </row>
    <row r="11006" spans="1:10" hidden="1" x14ac:dyDescent="0.25">
      <c r="A11006" s="246"/>
      <c r="B11006" s="241"/>
      <c r="C11006" s="38"/>
      <c r="D11006" s="38"/>
      <c r="E11006" s="199"/>
      <c r="F11006" s="211" t="s">
        <v>13</v>
      </c>
      <c r="G11006" s="65" t="str">
        <f t="shared" si="195"/>
        <v/>
      </c>
      <c r="H11006" s="66"/>
      <c r="I11006" s="67"/>
      <c r="J11006" s="36">
        <v>0</v>
      </c>
    </row>
    <row r="11007" spans="1:10" hidden="1" x14ac:dyDescent="0.25">
      <c r="A11007" s="246"/>
      <c r="B11007" s="241"/>
      <c r="C11007" s="41" t="s">
        <v>11469</v>
      </c>
      <c r="D11007" s="41" t="s">
        <v>1044</v>
      </c>
      <c r="E11007" s="201">
        <v>0.1157</v>
      </c>
      <c r="F11007" s="200">
        <v>40.137499999999996</v>
      </c>
      <c r="G11007" s="65">
        <f t="shared" si="195"/>
        <v>4.6439087499999996</v>
      </c>
      <c r="H11007" s="44">
        <f>SUM(G11007:G11011)</f>
        <v>101.06468124999998</v>
      </c>
      <c r="I11007" s="45"/>
      <c r="J11007" s="36">
        <v>0</v>
      </c>
    </row>
    <row r="11008" spans="1:10" hidden="1" x14ac:dyDescent="0.25">
      <c r="A11008" s="246"/>
      <c r="B11008" s="241"/>
      <c r="C11008" s="41" t="s">
        <v>2708</v>
      </c>
      <c r="D11008" s="41" t="s">
        <v>83</v>
      </c>
      <c r="E11008" s="201">
        <v>1</v>
      </c>
      <c r="F11008" s="200" t="s">
        <v>13</v>
      </c>
      <c r="G11008" s="65" t="str">
        <f t="shared" si="195"/>
        <v/>
      </c>
      <c r="H11008" s="66"/>
      <c r="I11008" s="67"/>
      <c r="J11008" s="36">
        <v>0</v>
      </c>
    </row>
    <row r="11009" spans="1:10" ht="25.5" hidden="1" x14ac:dyDescent="0.25">
      <c r="A11009" s="246"/>
      <c r="B11009" s="241"/>
      <c r="C11009" s="41" t="s">
        <v>10641</v>
      </c>
      <c r="D11009" s="41" t="s">
        <v>2800</v>
      </c>
      <c r="E11009" s="201">
        <v>1.2090000000000001</v>
      </c>
      <c r="F11009" s="200">
        <v>22.324999999999999</v>
      </c>
      <c r="G11009" s="65">
        <f t="shared" si="195"/>
        <v>26.990925000000001</v>
      </c>
      <c r="H11009" s="66"/>
      <c r="I11009" s="67"/>
      <c r="J11009" s="36">
        <v>0</v>
      </c>
    </row>
    <row r="11010" spans="1:10" ht="25.5" hidden="1" x14ac:dyDescent="0.25">
      <c r="A11010" s="246"/>
      <c r="B11010" s="241"/>
      <c r="C11010" s="41" t="s">
        <v>10614</v>
      </c>
      <c r="D11010" s="41" t="s">
        <v>2800</v>
      </c>
      <c r="E11010" s="201">
        <v>1.2090000000000001</v>
      </c>
      <c r="F11010" s="200">
        <v>28.024999999999999</v>
      </c>
      <c r="G11010" s="65">
        <f t="shared" si="195"/>
        <v>33.882224999999998</v>
      </c>
      <c r="H11010" s="66"/>
      <c r="I11010" s="67"/>
      <c r="J11010" s="36">
        <v>0</v>
      </c>
    </row>
    <row r="11011" spans="1:10" hidden="1" x14ac:dyDescent="0.25">
      <c r="A11011" s="246"/>
      <c r="B11011" s="241"/>
      <c r="C11011" s="41" t="s">
        <v>10931</v>
      </c>
      <c r="D11011" s="41" t="s">
        <v>2800</v>
      </c>
      <c r="E11011" s="201">
        <v>1.2090000000000001</v>
      </c>
      <c r="F11011" s="211">
        <v>29.402499999999996</v>
      </c>
      <c r="G11011" s="65">
        <f t="shared" si="195"/>
        <v>35.547622499999996</v>
      </c>
      <c r="H11011" s="66"/>
      <c r="I11011" s="67"/>
      <c r="J11011" s="36">
        <v>0</v>
      </c>
    </row>
    <row r="11012" spans="1:10" ht="15.75" hidden="1" thickBot="1" x14ac:dyDescent="0.3">
      <c r="A11012" s="247"/>
      <c r="B11012" s="242"/>
      <c r="C11012" s="46"/>
      <c r="D11012" s="59"/>
      <c r="E11012" s="202"/>
      <c r="F11012" s="217" t="s">
        <v>13</v>
      </c>
      <c r="G11012" s="73" t="str">
        <f t="shared" si="195"/>
        <v/>
      </c>
      <c r="H11012" s="74"/>
      <c r="I11012" s="67"/>
      <c r="J11012" s="36">
        <v>0</v>
      </c>
    </row>
    <row r="11013" spans="1:10" ht="15.75" hidden="1" thickBot="1" x14ac:dyDescent="0.3">
      <c r="A11013" s="237" t="s">
        <v>2709</v>
      </c>
      <c r="B11013" s="240" t="s">
        <v>2710</v>
      </c>
      <c r="C11013" s="31"/>
      <c r="D11013" s="32" t="s">
        <v>18</v>
      </c>
      <c r="E11013" s="197"/>
      <c r="F11013" s="208" t="s">
        <v>13</v>
      </c>
      <c r="G11013" s="33" t="str">
        <f t="shared" si="195"/>
        <v/>
      </c>
      <c r="H11013" s="34"/>
      <c r="I11013" s="35"/>
      <c r="J11013" s="36">
        <v>0</v>
      </c>
    </row>
    <row r="11014" spans="1:10" hidden="1" x14ac:dyDescent="0.25">
      <c r="A11014" s="246"/>
      <c r="B11014" s="241"/>
      <c r="C11014" s="38"/>
      <c r="D11014" s="38"/>
      <c r="E11014" s="199"/>
      <c r="F11014" s="211" t="s">
        <v>13</v>
      </c>
      <c r="G11014" s="65" t="str">
        <f t="shared" ref="G11014:G11077" si="196">IF(ISNUMBER(F11014),E11014*F11014,"")</f>
        <v/>
      </c>
      <c r="H11014" s="66"/>
      <c r="I11014" s="67"/>
      <c r="J11014" s="36">
        <v>0</v>
      </c>
    </row>
    <row r="11015" spans="1:10" hidden="1" x14ac:dyDescent="0.25">
      <c r="A11015" s="246"/>
      <c r="B11015" s="241"/>
      <c r="C11015" s="41" t="s">
        <v>11469</v>
      </c>
      <c r="D11015" s="41" t="s">
        <v>1044</v>
      </c>
      <c r="E11015" s="201">
        <v>0.1157</v>
      </c>
      <c r="F11015" s="200">
        <v>40.137499999999996</v>
      </c>
      <c r="G11015" s="65">
        <f t="shared" si="196"/>
        <v>4.6439087499999996</v>
      </c>
      <c r="H11015" s="44">
        <f>SUM(G11015:G11019)</f>
        <v>101.06468124999998</v>
      </c>
      <c r="I11015" s="45"/>
      <c r="J11015" s="36">
        <v>0</v>
      </c>
    </row>
    <row r="11016" spans="1:10" hidden="1" x14ac:dyDescent="0.25">
      <c r="A11016" s="246"/>
      <c r="B11016" s="241"/>
      <c r="C11016" s="41" t="s">
        <v>2710</v>
      </c>
      <c r="D11016" s="41" t="s">
        <v>83</v>
      </c>
      <c r="E11016" s="201">
        <v>1</v>
      </c>
      <c r="F11016" s="200" t="s">
        <v>13</v>
      </c>
      <c r="G11016" s="65" t="str">
        <f t="shared" si="196"/>
        <v/>
      </c>
      <c r="H11016" s="66"/>
      <c r="I11016" s="67"/>
      <c r="J11016" s="36">
        <v>0</v>
      </c>
    </row>
    <row r="11017" spans="1:10" ht="25.5" hidden="1" x14ac:dyDescent="0.25">
      <c r="A11017" s="246"/>
      <c r="B11017" s="241"/>
      <c r="C11017" s="41" t="s">
        <v>10641</v>
      </c>
      <c r="D11017" s="41" t="s">
        <v>2800</v>
      </c>
      <c r="E11017" s="201">
        <v>1.2090000000000001</v>
      </c>
      <c r="F11017" s="200">
        <v>22.324999999999999</v>
      </c>
      <c r="G11017" s="65">
        <f t="shared" si="196"/>
        <v>26.990925000000001</v>
      </c>
      <c r="H11017" s="66"/>
      <c r="I11017" s="67"/>
      <c r="J11017" s="36">
        <v>0</v>
      </c>
    </row>
    <row r="11018" spans="1:10" ht="25.5" hidden="1" x14ac:dyDescent="0.25">
      <c r="A11018" s="246"/>
      <c r="B11018" s="241"/>
      <c r="C11018" s="41" t="s">
        <v>10614</v>
      </c>
      <c r="D11018" s="41" t="s">
        <v>2800</v>
      </c>
      <c r="E11018" s="201">
        <v>1.2090000000000001</v>
      </c>
      <c r="F11018" s="200">
        <v>28.024999999999999</v>
      </c>
      <c r="G11018" s="65">
        <f t="shared" si="196"/>
        <v>33.882224999999998</v>
      </c>
      <c r="H11018" s="66"/>
      <c r="I11018" s="67"/>
      <c r="J11018" s="36">
        <v>0</v>
      </c>
    </row>
    <row r="11019" spans="1:10" hidden="1" x14ac:dyDescent="0.25">
      <c r="A11019" s="246"/>
      <c r="B11019" s="241"/>
      <c r="C11019" s="41" t="s">
        <v>10931</v>
      </c>
      <c r="D11019" s="41" t="s">
        <v>2800</v>
      </c>
      <c r="E11019" s="201">
        <v>1.2090000000000001</v>
      </c>
      <c r="F11019" s="211">
        <v>29.402499999999996</v>
      </c>
      <c r="G11019" s="65">
        <f t="shared" si="196"/>
        <v>35.547622499999996</v>
      </c>
      <c r="H11019" s="66"/>
      <c r="I11019" s="67"/>
      <c r="J11019" s="36">
        <v>0</v>
      </c>
    </row>
    <row r="11020" spans="1:10" ht="15.75" hidden="1" thickBot="1" x14ac:dyDescent="0.3">
      <c r="A11020" s="247"/>
      <c r="B11020" s="242"/>
      <c r="C11020" s="46"/>
      <c r="D11020" s="59"/>
      <c r="E11020" s="202"/>
      <c r="F11020" s="217" t="s">
        <v>13</v>
      </c>
      <c r="G11020" s="73" t="str">
        <f t="shared" si="196"/>
        <v/>
      </c>
      <c r="H11020" s="74"/>
      <c r="I11020" s="67"/>
      <c r="J11020" s="36">
        <v>0</v>
      </c>
    </row>
    <row r="11021" spans="1:10" ht="15.75" hidden="1" thickBot="1" x14ac:dyDescent="0.3">
      <c r="A11021" s="237" t="s">
        <v>2711</v>
      </c>
      <c r="B11021" s="240" t="s">
        <v>10278</v>
      </c>
      <c r="C11021" s="31"/>
      <c r="D11021" s="32" t="s">
        <v>106</v>
      </c>
      <c r="E11021" s="197"/>
      <c r="F11021" s="204" t="s">
        <v>13</v>
      </c>
      <c r="G11021" s="33" t="str">
        <f t="shared" si="196"/>
        <v/>
      </c>
      <c r="H11021" s="34"/>
      <c r="I11021" s="35"/>
      <c r="J11021" s="36">
        <v>0</v>
      </c>
    </row>
    <row r="11022" spans="1:10" hidden="1" x14ac:dyDescent="0.25">
      <c r="A11022" s="238"/>
      <c r="B11022" s="241"/>
      <c r="C11022" s="38"/>
      <c r="D11022" s="38"/>
      <c r="E11022" s="199"/>
      <c r="F11022" s="205" t="s">
        <v>13</v>
      </c>
      <c r="G11022" s="37" t="str">
        <f t="shared" si="196"/>
        <v/>
      </c>
      <c r="H11022" s="40"/>
      <c r="I11022" s="37"/>
      <c r="J11022" s="36">
        <v>0</v>
      </c>
    </row>
    <row r="11023" spans="1:10" ht="38.25" hidden="1" x14ac:dyDescent="0.25">
      <c r="A11023" s="238"/>
      <c r="B11023" s="241"/>
      <c r="C11023" s="41" t="s">
        <v>2712</v>
      </c>
      <c r="D11023" s="58" t="s">
        <v>106</v>
      </c>
      <c r="E11023" s="201">
        <v>1.0225</v>
      </c>
      <c r="F11023" s="206" t="s">
        <v>13</v>
      </c>
      <c r="G11023" s="39" t="str">
        <f t="shared" si="196"/>
        <v/>
      </c>
      <c r="H11023" s="44">
        <f>SUM(G11023:G11025)</f>
        <v>2.38659</v>
      </c>
      <c r="I11023" s="45"/>
      <c r="J11023" s="36">
        <v>0</v>
      </c>
    </row>
    <row r="11024" spans="1:10" ht="25.5" hidden="1" x14ac:dyDescent="0.25">
      <c r="A11024" s="238"/>
      <c r="B11024" s="241"/>
      <c r="C11024" s="41" t="s">
        <v>10641</v>
      </c>
      <c r="D11024" s="41" t="s">
        <v>2800</v>
      </c>
      <c r="E11024" s="201">
        <v>4.7399999999999998E-2</v>
      </c>
      <c r="F11024" s="200">
        <v>22.324999999999999</v>
      </c>
      <c r="G11024" s="39">
        <f t="shared" si="196"/>
        <v>1.0582049999999998</v>
      </c>
      <c r="H11024" s="40"/>
      <c r="I11024" s="37"/>
      <c r="J11024" s="36">
        <v>0</v>
      </c>
    </row>
    <row r="11025" spans="1:10" ht="25.5" hidden="1" x14ac:dyDescent="0.25">
      <c r="A11025" s="238"/>
      <c r="B11025" s="241"/>
      <c r="C11025" s="41" t="s">
        <v>10614</v>
      </c>
      <c r="D11025" s="41" t="s">
        <v>2800</v>
      </c>
      <c r="E11025" s="201">
        <v>4.7399999999999998E-2</v>
      </c>
      <c r="F11025" s="200">
        <v>28.024999999999999</v>
      </c>
      <c r="G11025" s="39">
        <f t="shared" si="196"/>
        <v>1.3283849999999999</v>
      </c>
      <c r="H11025" s="40"/>
      <c r="I11025" s="37"/>
      <c r="J11025" s="36">
        <v>0</v>
      </c>
    </row>
    <row r="11026" spans="1:10" hidden="1" x14ac:dyDescent="0.25">
      <c r="A11026" s="238"/>
      <c r="B11026" s="241"/>
      <c r="C11026" s="41"/>
      <c r="D11026" s="58"/>
      <c r="E11026" s="201"/>
      <c r="F11026" s="206" t="s">
        <v>13</v>
      </c>
      <c r="G11026" s="39" t="str">
        <f t="shared" si="196"/>
        <v/>
      </c>
      <c r="H11026" s="40"/>
      <c r="I11026" s="37"/>
      <c r="J11026" s="36">
        <v>0</v>
      </c>
    </row>
    <row r="11027" spans="1:10" ht="38.25" hidden="1" x14ac:dyDescent="0.25">
      <c r="A11027" s="238"/>
      <c r="B11027" s="241"/>
      <c r="C11027" s="61" t="s">
        <v>520</v>
      </c>
      <c r="D11027" s="58"/>
      <c r="E11027" s="201"/>
      <c r="F11027" s="206" t="s">
        <v>13</v>
      </c>
      <c r="G11027" s="39" t="str">
        <f t="shared" si="196"/>
        <v/>
      </c>
      <c r="H11027" s="40"/>
      <c r="I11027" s="37"/>
      <c r="J11027" s="36">
        <v>0</v>
      </c>
    </row>
    <row r="11028" spans="1:10" ht="15.75" hidden="1" thickBot="1" x14ac:dyDescent="0.3">
      <c r="A11028" s="239"/>
      <c r="B11028" s="242"/>
      <c r="C11028" s="46"/>
      <c r="D11028" s="46"/>
      <c r="E11028" s="202"/>
      <c r="F11028" s="203" t="s">
        <v>13</v>
      </c>
      <c r="G11028" s="48" t="str">
        <f t="shared" si="196"/>
        <v/>
      </c>
      <c r="H11028" s="50"/>
      <c r="I11028" s="37"/>
      <c r="J11028" s="36">
        <v>0</v>
      </c>
    </row>
    <row r="11029" spans="1:10" ht="15.75" hidden="1" thickBot="1" x14ac:dyDescent="0.3">
      <c r="A11029" s="237" t="s">
        <v>2713</v>
      </c>
      <c r="B11029" s="240" t="s">
        <v>10279</v>
      </c>
      <c r="C11029" s="31"/>
      <c r="D11029" s="32" t="s">
        <v>106</v>
      </c>
      <c r="E11029" s="197"/>
      <c r="F11029" s="204" t="s">
        <v>13</v>
      </c>
      <c r="G11029" s="33" t="str">
        <f t="shared" si="196"/>
        <v/>
      </c>
      <c r="H11029" s="34"/>
      <c r="I11029" s="35"/>
      <c r="J11029" s="36">
        <v>0</v>
      </c>
    </row>
    <row r="11030" spans="1:10" hidden="1" x14ac:dyDescent="0.25">
      <c r="A11030" s="238"/>
      <c r="B11030" s="241"/>
      <c r="C11030" s="38"/>
      <c r="D11030" s="38"/>
      <c r="E11030" s="199"/>
      <c r="F11030" s="205" t="s">
        <v>13</v>
      </c>
      <c r="G11030" s="37" t="str">
        <f t="shared" si="196"/>
        <v/>
      </c>
      <c r="H11030" s="40"/>
      <c r="I11030" s="37"/>
      <c r="J11030" s="36">
        <v>0</v>
      </c>
    </row>
    <row r="11031" spans="1:10" ht="38.25" hidden="1" x14ac:dyDescent="0.25">
      <c r="A11031" s="238"/>
      <c r="B11031" s="241"/>
      <c r="C11031" s="41" t="s">
        <v>2714</v>
      </c>
      <c r="D11031" s="58" t="s">
        <v>106</v>
      </c>
      <c r="E11031" s="201">
        <v>1.0225</v>
      </c>
      <c r="F11031" s="206" t="s">
        <v>13</v>
      </c>
      <c r="G11031" s="39" t="str">
        <f t="shared" si="196"/>
        <v/>
      </c>
      <c r="H11031" s="44">
        <f>SUM(G11031:G11033)</f>
        <v>2.38659</v>
      </c>
      <c r="I11031" s="45"/>
      <c r="J11031" s="36">
        <v>0</v>
      </c>
    </row>
    <row r="11032" spans="1:10" ht="25.5" hidden="1" x14ac:dyDescent="0.25">
      <c r="A11032" s="238"/>
      <c r="B11032" s="241"/>
      <c r="C11032" s="41" t="s">
        <v>10641</v>
      </c>
      <c r="D11032" s="41" t="s">
        <v>2800</v>
      </c>
      <c r="E11032" s="201">
        <v>4.7399999999999998E-2</v>
      </c>
      <c r="F11032" s="200">
        <v>22.324999999999999</v>
      </c>
      <c r="G11032" s="39">
        <f t="shared" si="196"/>
        <v>1.0582049999999998</v>
      </c>
      <c r="H11032" s="40"/>
      <c r="I11032" s="37"/>
      <c r="J11032" s="36">
        <v>0</v>
      </c>
    </row>
    <row r="11033" spans="1:10" ht="25.5" hidden="1" x14ac:dyDescent="0.25">
      <c r="A11033" s="238"/>
      <c r="B11033" s="241"/>
      <c r="C11033" s="41" t="s">
        <v>10614</v>
      </c>
      <c r="D11033" s="41" t="s">
        <v>2800</v>
      </c>
      <c r="E11033" s="201">
        <v>4.7399999999999998E-2</v>
      </c>
      <c r="F11033" s="200">
        <v>28.024999999999999</v>
      </c>
      <c r="G11033" s="39">
        <f t="shared" si="196"/>
        <v>1.3283849999999999</v>
      </c>
      <c r="H11033" s="40"/>
      <c r="I11033" s="37"/>
      <c r="J11033" s="36">
        <v>0</v>
      </c>
    </row>
    <row r="11034" spans="1:10" hidden="1" x14ac:dyDescent="0.25">
      <c r="A11034" s="238"/>
      <c r="B11034" s="241"/>
      <c r="C11034" s="41"/>
      <c r="D11034" s="58"/>
      <c r="E11034" s="201"/>
      <c r="F11034" s="206" t="s">
        <v>13</v>
      </c>
      <c r="G11034" s="39" t="str">
        <f t="shared" si="196"/>
        <v/>
      </c>
      <c r="H11034" s="40"/>
      <c r="I11034" s="37"/>
      <c r="J11034" s="36">
        <v>0</v>
      </c>
    </row>
    <row r="11035" spans="1:10" ht="38.25" hidden="1" x14ac:dyDescent="0.25">
      <c r="A11035" s="238"/>
      <c r="B11035" s="241"/>
      <c r="C11035" s="61" t="s">
        <v>520</v>
      </c>
      <c r="D11035" s="58"/>
      <c r="E11035" s="201"/>
      <c r="F11035" s="206" t="s">
        <v>13</v>
      </c>
      <c r="G11035" s="39" t="str">
        <f t="shared" si="196"/>
        <v/>
      </c>
      <c r="H11035" s="40"/>
      <c r="I11035" s="37"/>
      <c r="J11035" s="36">
        <v>0</v>
      </c>
    </row>
    <row r="11036" spans="1:10" ht="15.75" hidden="1" thickBot="1" x14ac:dyDescent="0.3">
      <c r="A11036" s="239"/>
      <c r="B11036" s="242"/>
      <c r="C11036" s="41"/>
      <c r="D11036" s="41"/>
      <c r="E11036" s="201"/>
      <c r="F11036" s="200" t="s">
        <v>13</v>
      </c>
      <c r="G11036" s="37" t="str">
        <f t="shared" si="196"/>
        <v/>
      </c>
      <c r="H11036" s="40"/>
      <c r="I11036" s="37"/>
      <c r="J11036" s="36">
        <v>0</v>
      </c>
    </row>
    <row r="11037" spans="1:10" ht="15.75" hidden="1" thickBot="1" x14ac:dyDescent="0.3">
      <c r="A11037" s="237" t="s">
        <v>2715</v>
      </c>
      <c r="B11037" s="240" t="s">
        <v>10280</v>
      </c>
      <c r="C11037" s="31"/>
      <c r="D11037" s="32" t="s">
        <v>106</v>
      </c>
      <c r="E11037" s="197"/>
      <c r="F11037" s="204" t="s">
        <v>13</v>
      </c>
      <c r="G11037" s="33" t="str">
        <f t="shared" si="196"/>
        <v/>
      </c>
      <c r="H11037" s="34"/>
      <c r="I11037" s="35"/>
      <c r="J11037" s="36">
        <v>0</v>
      </c>
    </row>
    <row r="11038" spans="1:10" hidden="1" x14ac:dyDescent="0.25">
      <c r="A11038" s="238"/>
      <c r="B11038" s="241"/>
      <c r="C11038" s="38"/>
      <c r="D11038" s="38"/>
      <c r="E11038" s="199"/>
      <c r="F11038" s="205" t="s">
        <v>13</v>
      </c>
      <c r="G11038" s="37" t="str">
        <f t="shared" si="196"/>
        <v/>
      </c>
      <c r="H11038" s="40"/>
      <c r="I11038" s="37"/>
      <c r="J11038" s="36">
        <v>0</v>
      </c>
    </row>
    <row r="11039" spans="1:10" ht="38.25" hidden="1" x14ac:dyDescent="0.25">
      <c r="A11039" s="238"/>
      <c r="B11039" s="241"/>
      <c r="C11039" s="41" t="s">
        <v>2716</v>
      </c>
      <c r="D11039" s="58" t="s">
        <v>106</v>
      </c>
      <c r="E11039" s="201">
        <v>1.0225</v>
      </c>
      <c r="F11039" s="206" t="s">
        <v>13</v>
      </c>
      <c r="G11039" s="39" t="str">
        <f t="shared" si="196"/>
        <v/>
      </c>
      <c r="H11039" s="44">
        <f>SUM(G11039:G11041)</f>
        <v>2.38659</v>
      </c>
      <c r="I11039" s="45"/>
      <c r="J11039" s="36">
        <v>0</v>
      </c>
    </row>
    <row r="11040" spans="1:10" ht="25.5" hidden="1" x14ac:dyDescent="0.25">
      <c r="A11040" s="238"/>
      <c r="B11040" s="241"/>
      <c r="C11040" s="41" t="s">
        <v>10641</v>
      </c>
      <c r="D11040" s="41" t="s">
        <v>2800</v>
      </c>
      <c r="E11040" s="201">
        <v>4.7399999999999998E-2</v>
      </c>
      <c r="F11040" s="200">
        <v>22.324999999999999</v>
      </c>
      <c r="G11040" s="39">
        <f t="shared" si="196"/>
        <v>1.0582049999999998</v>
      </c>
      <c r="H11040" s="40"/>
      <c r="I11040" s="37"/>
      <c r="J11040" s="36">
        <v>0</v>
      </c>
    </row>
    <row r="11041" spans="1:10" ht="25.5" hidden="1" x14ac:dyDescent="0.25">
      <c r="A11041" s="238"/>
      <c r="B11041" s="241"/>
      <c r="C11041" s="41" t="s">
        <v>10614</v>
      </c>
      <c r="D11041" s="41" t="s">
        <v>2800</v>
      </c>
      <c r="E11041" s="201">
        <v>4.7399999999999998E-2</v>
      </c>
      <c r="F11041" s="200">
        <v>28.024999999999999</v>
      </c>
      <c r="G11041" s="39">
        <f t="shared" si="196"/>
        <v>1.3283849999999999</v>
      </c>
      <c r="H11041" s="40"/>
      <c r="I11041" s="37"/>
      <c r="J11041" s="36">
        <v>0</v>
      </c>
    </row>
    <row r="11042" spans="1:10" hidden="1" x14ac:dyDescent="0.25">
      <c r="A11042" s="238"/>
      <c r="B11042" s="241"/>
      <c r="C11042" s="41"/>
      <c r="D11042" s="58"/>
      <c r="E11042" s="201"/>
      <c r="F11042" s="206" t="s">
        <v>13</v>
      </c>
      <c r="G11042" s="39" t="str">
        <f t="shared" si="196"/>
        <v/>
      </c>
      <c r="H11042" s="40"/>
      <c r="I11042" s="37"/>
      <c r="J11042" s="36">
        <v>0</v>
      </c>
    </row>
    <row r="11043" spans="1:10" ht="38.25" hidden="1" x14ac:dyDescent="0.25">
      <c r="A11043" s="238"/>
      <c r="B11043" s="241"/>
      <c r="C11043" s="61" t="s">
        <v>520</v>
      </c>
      <c r="D11043" s="58"/>
      <c r="E11043" s="201"/>
      <c r="F11043" s="206" t="s">
        <v>13</v>
      </c>
      <c r="G11043" s="39" t="str">
        <f t="shared" si="196"/>
        <v/>
      </c>
      <c r="H11043" s="40"/>
      <c r="I11043" s="37"/>
      <c r="J11043" s="36">
        <v>0</v>
      </c>
    </row>
    <row r="11044" spans="1:10" ht="15.75" hidden="1" thickBot="1" x14ac:dyDescent="0.3">
      <c r="A11044" s="239"/>
      <c r="B11044" s="242"/>
      <c r="C11044" s="46"/>
      <c r="D11044" s="46"/>
      <c r="E11044" s="202"/>
      <c r="F11044" s="203" t="s">
        <v>13</v>
      </c>
      <c r="G11044" s="48" t="str">
        <f t="shared" si="196"/>
        <v/>
      </c>
      <c r="H11044" s="50"/>
      <c r="I11044" s="37"/>
      <c r="J11044" s="36">
        <v>0</v>
      </c>
    </row>
    <row r="11045" spans="1:10" ht="15.75" hidden="1" thickBot="1" x14ac:dyDescent="0.3">
      <c r="A11045" s="237" t="s">
        <v>2717</v>
      </c>
      <c r="B11045" s="240" t="s">
        <v>2718</v>
      </c>
      <c r="C11045" s="31"/>
      <c r="D11045" s="32" t="s">
        <v>18</v>
      </c>
      <c r="E11045" s="197"/>
      <c r="F11045" s="208" t="s">
        <v>13</v>
      </c>
      <c r="G11045" s="33" t="str">
        <f t="shared" si="196"/>
        <v/>
      </c>
      <c r="H11045" s="34"/>
      <c r="I11045" s="35"/>
      <c r="J11045" s="36">
        <v>0</v>
      </c>
    </row>
    <row r="11046" spans="1:10" hidden="1" x14ac:dyDescent="0.25">
      <c r="A11046" s="246"/>
      <c r="B11046" s="241"/>
      <c r="C11046" s="38"/>
      <c r="D11046" s="38"/>
      <c r="E11046" s="199"/>
      <c r="F11046" s="211" t="s">
        <v>13</v>
      </c>
      <c r="G11046" s="65" t="str">
        <f t="shared" si="196"/>
        <v/>
      </c>
      <c r="H11046" s="66"/>
      <c r="I11046" s="67"/>
      <c r="J11046" s="36">
        <v>0</v>
      </c>
    </row>
    <row r="11047" spans="1:10" hidden="1" x14ac:dyDescent="0.25">
      <c r="A11047" s="246"/>
      <c r="B11047" s="241"/>
      <c r="C11047" s="41" t="s">
        <v>11469</v>
      </c>
      <c r="D11047" s="41" t="s">
        <v>1044</v>
      </c>
      <c r="E11047" s="201">
        <v>0.1157</v>
      </c>
      <c r="F11047" s="200">
        <v>40.137499999999996</v>
      </c>
      <c r="G11047" s="65">
        <f t="shared" si="196"/>
        <v>4.6439087499999996</v>
      </c>
      <c r="H11047" s="44">
        <f>SUM(G11047:G11051)</f>
        <v>68.924423749999988</v>
      </c>
      <c r="I11047" s="45"/>
      <c r="J11047" s="36">
        <v>0</v>
      </c>
    </row>
    <row r="11048" spans="1:10" ht="25.5" hidden="1" x14ac:dyDescent="0.25">
      <c r="A11048" s="246"/>
      <c r="B11048" s="241"/>
      <c r="C11048" s="41" t="s">
        <v>2718</v>
      </c>
      <c r="D11048" s="41" t="s">
        <v>83</v>
      </c>
      <c r="E11048" s="201">
        <v>1</v>
      </c>
      <c r="F11048" s="200" t="s">
        <v>13</v>
      </c>
      <c r="G11048" s="65" t="str">
        <f t="shared" si="196"/>
        <v/>
      </c>
      <c r="H11048" s="66"/>
      <c r="I11048" s="67"/>
      <c r="J11048" s="36">
        <v>0</v>
      </c>
    </row>
    <row r="11049" spans="1:10" ht="25.5" hidden="1" x14ac:dyDescent="0.25">
      <c r="A11049" s="246"/>
      <c r="B11049" s="241"/>
      <c r="C11049" s="41" t="s">
        <v>10641</v>
      </c>
      <c r="D11049" s="41" t="s">
        <v>2800</v>
      </c>
      <c r="E11049" s="201">
        <v>0.80600000000000005</v>
      </c>
      <c r="F11049" s="200">
        <v>22.324999999999999</v>
      </c>
      <c r="G11049" s="65">
        <f t="shared" si="196"/>
        <v>17.993950000000002</v>
      </c>
      <c r="H11049" s="66"/>
      <c r="I11049" s="67"/>
      <c r="J11049" s="36">
        <v>0</v>
      </c>
    </row>
    <row r="11050" spans="1:10" ht="25.5" hidden="1" x14ac:dyDescent="0.25">
      <c r="A11050" s="246"/>
      <c r="B11050" s="241"/>
      <c r="C11050" s="41" t="s">
        <v>10614</v>
      </c>
      <c r="D11050" s="41" t="s">
        <v>2800</v>
      </c>
      <c r="E11050" s="201">
        <v>0.80600000000000005</v>
      </c>
      <c r="F11050" s="200">
        <v>28.024999999999999</v>
      </c>
      <c r="G11050" s="65">
        <f t="shared" si="196"/>
        <v>22.588149999999999</v>
      </c>
      <c r="H11050" s="66"/>
      <c r="I11050" s="67"/>
      <c r="J11050" s="36">
        <v>0</v>
      </c>
    </row>
    <row r="11051" spans="1:10" hidden="1" x14ac:dyDescent="0.25">
      <c r="A11051" s="246"/>
      <c r="B11051" s="241"/>
      <c r="C11051" s="41" t="s">
        <v>10931</v>
      </c>
      <c r="D11051" s="41" t="s">
        <v>2800</v>
      </c>
      <c r="E11051" s="201">
        <v>0.80600000000000005</v>
      </c>
      <c r="F11051" s="211">
        <v>29.402499999999996</v>
      </c>
      <c r="G11051" s="65">
        <f t="shared" si="196"/>
        <v>23.698414999999997</v>
      </c>
      <c r="H11051" s="66"/>
      <c r="I11051" s="67"/>
      <c r="J11051" s="36">
        <v>0</v>
      </c>
    </row>
    <row r="11052" spans="1:10" ht="15.75" hidden="1" thickBot="1" x14ac:dyDescent="0.3">
      <c r="A11052" s="247"/>
      <c r="B11052" s="242"/>
      <c r="C11052" s="46"/>
      <c r="D11052" s="59"/>
      <c r="E11052" s="202"/>
      <c r="F11052" s="217" t="s">
        <v>13</v>
      </c>
      <c r="G11052" s="73" t="str">
        <f t="shared" si="196"/>
        <v/>
      </c>
      <c r="H11052" s="74"/>
      <c r="I11052" s="67"/>
      <c r="J11052" s="36">
        <v>0</v>
      </c>
    </row>
    <row r="11053" spans="1:10" ht="15.75" hidden="1" thickBot="1" x14ac:dyDescent="0.3">
      <c r="A11053" s="237" t="s">
        <v>2719</v>
      </c>
      <c r="B11053" s="240" t="s">
        <v>2720</v>
      </c>
      <c r="C11053" s="31"/>
      <c r="D11053" s="32" t="s">
        <v>18</v>
      </c>
      <c r="E11053" s="197"/>
      <c r="F11053" s="208" t="s">
        <v>13</v>
      </c>
      <c r="G11053" s="33" t="str">
        <f t="shared" si="196"/>
        <v/>
      </c>
      <c r="H11053" s="34"/>
      <c r="I11053" s="35"/>
      <c r="J11053" s="36">
        <v>0</v>
      </c>
    </row>
    <row r="11054" spans="1:10" hidden="1" x14ac:dyDescent="0.25">
      <c r="A11054" s="246"/>
      <c r="B11054" s="241"/>
      <c r="C11054" s="38"/>
      <c r="D11054" s="38"/>
      <c r="E11054" s="199"/>
      <c r="F11054" s="211" t="s">
        <v>13</v>
      </c>
      <c r="G11054" s="65" t="str">
        <f t="shared" si="196"/>
        <v/>
      </c>
      <c r="H11054" s="66"/>
      <c r="I11054" s="67"/>
      <c r="J11054" s="36">
        <v>0</v>
      </c>
    </row>
    <row r="11055" spans="1:10" hidden="1" x14ac:dyDescent="0.25">
      <c r="A11055" s="246"/>
      <c r="B11055" s="241"/>
      <c r="C11055" s="41" t="s">
        <v>11469</v>
      </c>
      <c r="D11055" s="41" t="s">
        <v>1044</v>
      </c>
      <c r="E11055" s="201">
        <v>0.1157</v>
      </c>
      <c r="F11055" s="200">
        <v>40.137499999999996</v>
      </c>
      <c r="G11055" s="65">
        <f t="shared" si="196"/>
        <v>4.6439087499999996</v>
      </c>
      <c r="H11055" s="44">
        <f>SUM(G11055:G11059)</f>
        <v>68.924423749999988</v>
      </c>
      <c r="I11055" s="45"/>
      <c r="J11055" s="36">
        <v>0</v>
      </c>
    </row>
    <row r="11056" spans="1:10" ht="25.5" hidden="1" x14ac:dyDescent="0.25">
      <c r="A11056" s="246"/>
      <c r="B11056" s="241"/>
      <c r="C11056" s="41" t="s">
        <v>2720</v>
      </c>
      <c r="D11056" s="41" t="s">
        <v>83</v>
      </c>
      <c r="E11056" s="201">
        <v>1</v>
      </c>
      <c r="F11056" s="200" t="s">
        <v>13</v>
      </c>
      <c r="G11056" s="65" t="str">
        <f t="shared" si="196"/>
        <v/>
      </c>
      <c r="H11056" s="66"/>
      <c r="I11056" s="67"/>
      <c r="J11056" s="36">
        <v>0</v>
      </c>
    </row>
    <row r="11057" spans="1:10" ht="25.5" hidden="1" x14ac:dyDescent="0.25">
      <c r="A11057" s="246"/>
      <c r="B11057" s="241"/>
      <c r="C11057" s="41" t="s">
        <v>10641</v>
      </c>
      <c r="D11057" s="41" t="s">
        <v>2800</v>
      </c>
      <c r="E11057" s="201">
        <v>0.80600000000000005</v>
      </c>
      <c r="F11057" s="200">
        <v>22.324999999999999</v>
      </c>
      <c r="G11057" s="65">
        <f t="shared" si="196"/>
        <v>17.993950000000002</v>
      </c>
      <c r="H11057" s="66"/>
      <c r="I11057" s="67"/>
      <c r="J11057" s="36">
        <v>0</v>
      </c>
    </row>
    <row r="11058" spans="1:10" ht="25.5" hidden="1" x14ac:dyDescent="0.25">
      <c r="A11058" s="246"/>
      <c r="B11058" s="241"/>
      <c r="C11058" s="41" t="s">
        <v>10614</v>
      </c>
      <c r="D11058" s="41" t="s">
        <v>2800</v>
      </c>
      <c r="E11058" s="201">
        <v>0.80600000000000005</v>
      </c>
      <c r="F11058" s="200">
        <v>28.024999999999999</v>
      </c>
      <c r="G11058" s="65">
        <f t="shared" si="196"/>
        <v>22.588149999999999</v>
      </c>
      <c r="H11058" s="66"/>
      <c r="I11058" s="67"/>
      <c r="J11058" s="36">
        <v>0</v>
      </c>
    </row>
    <row r="11059" spans="1:10" hidden="1" x14ac:dyDescent="0.25">
      <c r="A11059" s="246"/>
      <c r="B11059" s="241"/>
      <c r="C11059" s="41" t="s">
        <v>10931</v>
      </c>
      <c r="D11059" s="41" t="s">
        <v>2800</v>
      </c>
      <c r="E11059" s="201">
        <v>0.80600000000000005</v>
      </c>
      <c r="F11059" s="211">
        <v>29.402499999999996</v>
      </c>
      <c r="G11059" s="65">
        <f t="shared" si="196"/>
        <v>23.698414999999997</v>
      </c>
      <c r="H11059" s="66"/>
      <c r="I11059" s="67"/>
      <c r="J11059" s="36">
        <v>0</v>
      </c>
    </row>
    <row r="11060" spans="1:10" ht="15.75" hidden="1" thickBot="1" x14ac:dyDescent="0.3">
      <c r="A11060" s="247"/>
      <c r="B11060" s="242"/>
      <c r="C11060" s="46"/>
      <c r="D11060" s="59"/>
      <c r="E11060" s="202"/>
      <c r="F11060" s="217" t="s">
        <v>13</v>
      </c>
      <c r="G11060" s="73" t="str">
        <f t="shared" si="196"/>
        <v/>
      </c>
      <c r="H11060" s="74"/>
      <c r="I11060" s="67"/>
      <c r="J11060" s="36">
        <v>0</v>
      </c>
    </row>
    <row r="11061" spans="1:10" ht="15.75" hidden="1" thickBot="1" x14ac:dyDescent="0.3">
      <c r="A11061" s="237" t="s">
        <v>2721</v>
      </c>
      <c r="B11061" s="240" t="s">
        <v>2722</v>
      </c>
      <c r="C11061" s="31"/>
      <c r="D11061" s="32" t="s">
        <v>18</v>
      </c>
      <c r="E11061" s="197"/>
      <c r="F11061" s="208" t="s">
        <v>13</v>
      </c>
      <c r="G11061" s="33" t="str">
        <f t="shared" si="196"/>
        <v/>
      </c>
      <c r="H11061" s="34"/>
      <c r="I11061" s="35"/>
      <c r="J11061" s="36">
        <v>0</v>
      </c>
    </row>
    <row r="11062" spans="1:10" hidden="1" x14ac:dyDescent="0.25">
      <c r="A11062" s="246"/>
      <c r="B11062" s="241"/>
      <c r="C11062" s="38"/>
      <c r="D11062" s="38"/>
      <c r="E11062" s="199"/>
      <c r="F11062" s="211" t="s">
        <v>13</v>
      </c>
      <c r="G11062" s="65" t="str">
        <f t="shared" si="196"/>
        <v/>
      </c>
      <c r="H11062" s="66"/>
      <c r="I11062" s="67"/>
      <c r="J11062" s="36">
        <v>0</v>
      </c>
    </row>
    <row r="11063" spans="1:10" hidden="1" x14ac:dyDescent="0.25">
      <c r="A11063" s="246"/>
      <c r="B11063" s="241"/>
      <c r="C11063" s="41" t="s">
        <v>11469</v>
      </c>
      <c r="D11063" s="41" t="s">
        <v>1044</v>
      </c>
      <c r="E11063" s="201">
        <v>0.1157</v>
      </c>
      <c r="F11063" s="200">
        <v>40.137499999999996</v>
      </c>
      <c r="G11063" s="65">
        <f t="shared" si="196"/>
        <v>4.6439087499999996</v>
      </c>
      <c r="H11063" s="44">
        <f>SUM(G11063:G11067)</f>
        <v>68.924423749999988</v>
      </c>
      <c r="I11063" s="45"/>
      <c r="J11063" s="36">
        <v>0</v>
      </c>
    </row>
    <row r="11064" spans="1:10" ht="25.5" hidden="1" x14ac:dyDescent="0.25">
      <c r="A11064" s="246"/>
      <c r="B11064" s="241"/>
      <c r="C11064" s="41" t="s">
        <v>2722</v>
      </c>
      <c r="D11064" s="41" t="s">
        <v>83</v>
      </c>
      <c r="E11064" s="201">
        <v>1</v>
      </c>
      <c r="F11064" s="200" t="s">
        <v>13</v>
      </c>
      <c r="G11064" s="65" t="str">
        <f t="shared" si="196"/>
        <v/>
      </c>
      <c r="H11064" s="66"/>
      <c r="I11064" s="67"/>
      <c r="J11064" s="36">
        <v>0</v>
      </c>
    </row>
    <row r="11065" spans="1:10" ht="25.5" hidden="1" x14ac:dyDescent="0.25">
      <c r="A11065" s="246"/>
      <c r="B11065" s="241"/>
      <c r="C11065" s="41" t="s">
        <v>10641</v>
      </c>
      <c r="D11065" s="41" t="s">
        <v>2800</v>
      </c>
      <c r="E11065" s="201">
        <v>0.80600000000000005</v>
      </c>
      <c r="F11065" s="200">
        <v>22.324999999999999</v>
      </c>
      <c r="G11065" s="65">
        <f t="shared" si="196"/>
        <v>17.993950000000002</v>
      </c>
      <c r="H11065" s="66"/>
      <c r="I11065" s="67"/>
      <c r="J11065" s="36">
        <v>0</v>
      </c>
    </row>
    <row r="11066" spans="1:10" ht="25.5" hidden="1" x14ac:dyDescent="0.25">
      <c r="A11066" s="246"/>
      <c r="B11066" s="241"/>
      <c r="C11066" s="41" t="s">
        <v>10614</v>
      </c>
      <c r="D11066" s="41" t="s">
        <v>2800</v>
      </c>
      <c r="E11066" s="201">
        <v>0.80600000000000005</v>
      </c>
      <c r="F11066" s="200">
        <v>28.024999999999999</v>
      </c>
      <c r="G11066" s="65">
        <f t="shared" si="196"/>
        <v>22.588149999999999</v>
      </c>
      <c r="H11066" s="66"/>
      <c r="I11066" s="67"/>
      <c r="J11066" s="36">
        <v>0</v>
      </c>
    </row>
    <row r="11067" spans="1:10" hidden="1" x14ac:dyDescent="0.25">
      <c r="A11067" s="246"/>
      <c r="B11067" s="241"/>
      <c r="C11067" s="41" t="s">
        <v>10931</v>
      </c>
      <c r="D11067" s="41" t="s">
        <v>2800</v>
      </c>
      <c r="E11067" s="201">
        <v>0.80600000000000005</v>
      </c>
      <c r="F11067" s="211">
        <v>29.402499999999996</v>
      </c>
      <c r="G11067" s="65">
        <f t="shared" si="196"/>
        <v>23.698414999999997</v>
      </c>
      <c r="H11067" s="66"/>
      <c r="I11067" s="67"/>
      <c r="J11067" s="36">
        <v>0</v>
      </c>
    </row>
    <row r="11068" spans="1:10" ht="15.75" hidden="1" thickBot="1" x14ac:dyDescent="0.3">
      <c r="A11068" s="247"/>
      <c r="B11068" s="242"/>
      <c r="C11068" s="46"/>
      <c r="D11068" s="59"/>
      <c r="E11068" s="202"/>
      <c r="F11068" s="217" t="s">
        <v>13</v>
      </c>
      <c r="G11068" s="73" t="str">
        <f t="shared" si="196"/>
        <v/>
      </c>
      <c r="H11068" s="74"/>
      <c r="I11068" s="67"/>
      <c r="J11068" s="36">
        <v>0</v>
      </c>
    </row>
    <row r="11069" spans="1:10" ht="15.75" hidden="1" thickBot="1" x14ac:dyDescent="0.3">
      <c r="A11069" s="237" t="s">
        <v>2723</v>
      </c>
      <c r="B11069" s="240" t="s">
        <v>2724</v>
      </c>
      <c r="C11069" s="31"/>
      <c r="D11069" s="32" t="s">
        <v>18</v>
      </c>
      <c r="E11069" s="197"/>
      <c r="F11069" s="208" t="s">
        <v>13</v>
      </c>
      <c r="G11069" s="33" t="str">
        <f t="shared" si="196"/>
        <v/>
      </c>
      <c r="H11069" s="34"/>
      <c r="I11069" s="35"/>
      <c r="J11069" s="36">
        <v>0</v>
      </c>
    </row>
    <row r="11070" spans="1:10" hidden="1" x14ac:dyDescent="0.25">
      <c r="A11070" s="246"/>
      <c r="B11070" s="241"/>
      <c r="C11070" s="38"/>
      <c r="D11070" s="38"/>
      <c r="E11070" s="199"/>
      <c r="F11070" s="211" t="s">
        <v>13</v>
      </c>
      <c r="G11070" s="65" t="str">
        <f t="shared" si="196"/>
        <v/>
      </c>
      <c r="H11070" s="66"/>
      <c r="I11070" s="67"/>
      <c r="J11070" s="36">
        <v>0</v>
      </c>
    </row>
    <row r="11071" spans="1:10" hidden="1" x14ac:dyDescent="0.25">
      <c r="A11071" s="246"/>
      <c r="B11071" s="241"/>
      <c r="C11071" s="41" t="s">
        <v>11469</v>
      </c>
      <c r="D11071" s="41" t="s">
        <v>1044</v>
      </c>
      <c r="E11071" s="201">
        <v>0.1157</v>
      </c>
      <c r="F11071" s="200">
        <v>40.137499999999996</v>
      </c>
      <c r="G11071" s="65">
        <f t="shared" si="196"/>
        <v>4.6439087499999996</v>
      </c>
      <c r="H11071" s="44">
        <f>SUM(G11071:G11075)</f>
        <v>68.924423749999988</v>
      </c>
      <c r="I11071" s="45"/>
      <c r="J11071" s="36">
        <v>0</v>
      </c>
    </row>
    <row r="11072" spans="1:10" ht="25.5" hidden="1" x14ac:dyDescent="0.25">
      <c r="A11072" s="246"/>
      <c r="B11072" s="241"/>
      <c r="C11072" s="41" t="s">
        <v>2724</v>
      </c>
      <c r="D11072" s="41" t="s">
        <v>83</v>
      </c>
      <c r="E11072" s="201">
        <v>1</v>
      </c>
      <c r="F11072" s="200" t="s">
        <v>13</v>
      </c>
      <c r="G11072" s="65" t="str">
        <f t="shared" si="196"/>
        <v/>
      </c>
      <c r="H11072" s="66"/>
      <c r="I11072" s="67"/>
      <c r="J11072" s="36">
        <v>0</v>
      </c>
    </row>
    <row r="11073" spans="1:10" ht="25.5" hidden="1" x14ac:dyDescent="0.25">
      <c r="A11073" s="246"/>
      <c r="B11073" s="241"/>
      <c r="C11073" s="41" t="s">
        <v>10641</v>
      </c>
      <c r="D11073" s="41" t="s">
        <v>2800</v>
      </c>
      <c r="E11073" s="201">
        <v>0.80600000000000005</v>
      </c>
      <c r="F11073" s="200">
        <v>22.324999999999999</v>
      </c>
      <c r="G11073" s="65">
        <f t="shared" si="196"/>
        <v>17.993950000000002</v>
      </c>
      <c r="H11073" s="66"/>
      <c r="I11073" s="67"/>
      <c r="J11073" s="36">
        <v>0</v>
      </c>
    </row>
    <row r="11074" spans="1:10" ht="25.5" hidden="1" x14ac:dyDescent="0.25">
      <c r="A11074" s="246"/>
      <c r="B11074" s="241"/>
      <c r="C11074" s="41" t="s">
        <v>10614</v>
      </c>
      <c r="D11074" s="41" t="s">
        <v>2800</v>
      </c>
      <c r="E11074" s="201">
        <v>0.80600000000000005</v>
      </c>
      <c r="F11074" s="200">
        <v>28.024999999999999</v>
      </c>
      <c r="G11074" s="65">
        <f t="shared" si="196"/>
        <v>22.588149999999999</v>
      </c>
      <c r="H11074" s="66"/>
      <c r="I11074" s="67"/>
      <c r="J11074" s="36">
        <v>0</v>
      </c>
    </row>
    <row r="11075" spans="1:10" hidden="1" x14ac:dyDescent="0.25">
      <c r="A11075" s="246"/>
      <c r="B11075" s="241"/>
      <c r="C11075" s="41" t="s">
        <v>10931</v>
      </c>
      <c r="D11075" s="41" t="s">
        <v>2800</v>
      </c>
      <c r="E11075" s="201">
        <v>0.80600000000000005</v>
      </c>
      <c r="F11075" s="211">
        <v>29.402499999999996</v>
      </c>
      <c r="G11075" s="65">
        <f t="shared" si="196"/>
        <v>23.698414999999997</v>
      </c>
      <c r="H11075" s="66"/>
      <c r="I11075" s="67"/>
      <c r="J11075" s="36">
        <v>0</v>
      </c>
    </row>
    <row r="11076" spans="1:10" ht="15.75" hidden="1" thickBot="1" x14ac:dyDescent="0.3">
      <c r="A11076" s="247"/>
      <c r="B11076" s="242"/>
      <c r="C11076" s="46"/>
      <c r="D11076" s="59"/>
      <c r="E11076" s="202"/>
      <c r="F11076" s="217" t="s">
        <v>13</v>
      </c>
      <c r="G11076" s="73" t="str">
        <f t="shared" si="196"/>
        <v/>
      </c>
      <c r="H11076" s="74"/>
      <c r="I11076" s="67"/>
      <c r="J11076" s="36">
        <v>0</v>
      </c>
    </row>
    <row r="11077" spans="1:10" ht="15.75" hidden="1" thickBot="1" x14ac:dyDescent="0.3">
      <c r="A11077" s="237" t="s">
        <v>2725</v>
      </c>
      <c r="B11077" s="240" t="s">
        <v>10281</v>
      </c>
      <c r="C11077" s="31"/>
      <c r="D11077" s="32" t="s">
        <v>18</v>
      </c>
      <c r="E11077" s="197"/>
      <c r="F11077" s="208" t="s">
        <v>13</v>
      </c>
      <c r="G11077" s="33" t="str">
        <f t="shared" si="196"/>
        <v/>
      </c>
      <c r="H11077" s="34"/>
      <c r="I11077" s="35"/>
      <c r="J11077" s="36">
        <v>0</v>
      </c>
    </row>
    <row r="11078" spans="1:10" hidden="1" x14ac:dyDescent="0.25">
      <c r="A11078" s="246"/>
      <c r="B11078" s="241"/>
      <c r="C11078" s="38"/>
      <c r="D11078" s="38"/>
      <c r="E11078" s="199"/>
      <c r="F11078" s="211" t="s">
        <v>13</v>
      </c>
      <c r="G11078" s="65" t="str">
        <f t="shared" ref="G11078:G11141" si="197">IF(ISNUMBER(F11078),E11078*F11078,"")</f>
        <v/>
      </c>
      <c r="H11078" s="66"/>
      <c r="I11078" s="67"/>
      <c r="J11078" s="36">
        <v>0</v>
      </c>
    </row>
    <row r="11079" spans="1:10" hidden="1" x14ac:dyDescent="0.25">
      <c r="A11079" s="246"/>
      <c r="B11079" s="241"/>
      <c r="C11079" s="41" t="s">
        <v>2726</v>
      </c>
      <c r="D11079" s="41" t="s">
        <v>83</v>
      </c>
      <c r="E11079" s="201">
        <v>1</v>
      </c>
      <c r="F11079" s="200" t="s">
        <v>13</v>
      </c>
      <c r="G11079" s="65" t="str">
        <f t="shared" si="197"/>
        <v/>
      </c>
      <c r="H11079" s="44">
        <f>SUM(G11079:G11081)</f>
        <v>15.104999999999999</v>
      </c>
      <c r="I11079" s="45"/>
      <c r="J11079" s="36">
        <v>0</v>
      </c>
    </row>
    <row r="11080" spans="1:10" ht="25.5" hidden="1" x14ac:dyDescent="0.25">
      <c r="A11080" s="246"/>
      <c r="B11080" s="241"/>
      <c r="C11080" s="41" t="s">
        <v>10641</v>
      </c>
      <c r="D11080" s="41" t="s">
        <v>2800</v>
      </c>
      <c r="E11080" s="201">
        <v>0.3</v>
      </c>
      <c r="F11080" s="200">
        <v>22.324999999999999</v>
      </c>
      <c r="G11080" s="65">
        <f t="shared" si="197"/>
        <v>6.6974999999999998</v>
      </c>
      <c r="H11080" s="66"/>
      <c r="I11080" s="67"/>
      <c r="J11080" s="36">
        <v>0</v>
      </c>
    </row>
    <row r="11081" spans="1:10" ht="25.5" hidden="1" x14ac:dyDescent="0.25">
      <c r="A11081" s="246"/>
      <c r="B11081" s="241"/>
      <c r="C11081" s="41" t="s">
        <v>10614</v>
      </c>
      <c r="D11081" s="41" t="s">
        <v>2800</v>
      </c>
      <c r="E11081" s="201">
        <v>0.3</v>
      </c>
      <c r="F11081" s="200">
        <v>28.024999999999999</v>
      </c>
      <c r="G11081" s="65">
        <f t="shared" si="197"/>
        <v>8.4074999999999989</v>
      </c>
      <c r="H11081" s="66"/>
      <c r="I11081" s="67"/>
      <c r="J11081" s="36">
        <v>0</v>
      </c>
    </row>
    <row r="11082" spans="1:10" ht="15.75" hidden="1" thickBot="1" x14ac:dyDescent="0.3">
      <c r="A11082" s="247"/>
      <c r="B11082" s="242"/>
      <c r="C11082" s="46"/>
      <c r="D11082" s="59"/>
      <c r="E11082" s="202"/>
      <c r="F11082" s="217" t="s">
        <v>13</v>
      </c>
      <c r="G11082" s="73" t="str">
        <f t="shared" si="197"/>
        <v/>
      </c>
      <c r="H11082" s="74"/>
      <c r="I11082" s="67"/>
      <c r="J11082" s="36">
        <v>0</v>
      </c>
    </row>
    <row r="11083" spans="1:10" ht="15.75" hidden="1" thickBot="1" x14ac:dyDescent="0.3">
      <c r="A11083" s="237" t="s">
        <v>2727</v>
      </c>
      <c r="B11083" s="240" t="s">
        <v>10282</v>
      </c>
      <c r="C11083" s="31"/>
      <c r="D11083" s="32" t="s">
        <v>18</v>
      </c>
      <c r="E11083" s="197"/>
      <c r="F11083" s="208" t="s">
        <v>13</v>
      </c>
      <c r="G11083" s="33" t="str">
        <f t="shared" si="197"/>
        <v/>
      </c>
      <c r="H11083" s="34"/>
      <c r="I11083" s="35"/>
      <c r="J11083" s="36">
        <v>0</v>
      </c>
    </row>
    <row r="11084" spans="1:10" hidden="1" x14ac:dyDescent="0.25">
      <c r="A11084" s="246"/>
      <c r="B11084" s="241"/>
      <c r="C11084" s="38"/>
      <c r="D11084" s="38"/>
      <c r="E11084" s="199"/>
      <c r="F11084" s="211" t="s">
        <v>13</v>
      </c>
      <c r="G11084" s="65" t="str">
        <f t="shared" si="197"/>
        <v/>
      </c>
      <c r="H11084" s="66"/>
      <c r="I11084" s="67"/>
      <c r="J11084" s="36">
        <v>0</v>
      </c>
    </row>
    <row r="11085" spans="1:10" hidden="1" x14ac:dyDescent="0.25">
      <c r="A11085" s="246"/>
      <c r="B11085" s="241"/>
      <c r="C11085" s="41" t="s">
        <v>2728</v>
      </c>
      <c r="D11085" s="41" t="s">
        <v>83</v>
      </c>
      <c r="E11085" s="201">
        <v>1</v>
      </c>
      <c r="F11085" s="200" t="s">
        <v>13</v>
      </c>
      <c r="G11085" s="65" t="str">
        <f t="shared" si="197"/>
        <v/>
      </c>
      <c r="H11085" s="44">
        <f>SUM(G11085:G11087)</f>
        <v>15.104999999999999</v>
      </c>
      <c r="I11085" s="45"/>
      <c r="J11085" s="36">
        <v>0</v>
      </c>
    </row>
    <row r="11086" spans="1:10" ht="25.5" hidden="1" x14ac:dyDescent="0.25">
      <c r="A11086" s="246"/>
      <c r="B11086" s="241"/>
      <c r="C11086" s="41" t="s">
        <v>10641</v>
      </c>
      <c r="D11086" s="41" t="s">
        <v>2800</v>
      </c>
      <c r="E11086" s="201">
        <v>0.3</v>
      </c>
      <c r="F11086" s="200">
        <v>22.324999999999999</v>
      </c>
      <c r="G11086" s="65">
        <f t="shared" si="197"/>
        <v>6.6974999999999998</v>
      </c>
      <c r="H11086" s="66"/>
      <c r="I11086" s="67"/>
      <c r="J11086" s="36">
        <v>0</v>
      </c>
    </row>
    <row r="11087" spans="1:10" ht="25.5" hidden="1" x14ac:dyDescent="0.25">
      <c r="A11087" s="246"/>
      <c r="B11087" s="241"/>
      <c r="C11087" s="41" t="s">
        <v>10614</v>
      </c>
      <c r="D11087" s="41" t="s">
        <v>2800</v>
      </c>
      <c r="E11087" s="201">
        <v>0.3</v>
      </c>
      <c r="F11087" s="200">
        <v>28.024999999999999</v>
      </c>
      <c r="G11087" s="65">
        <f t="shared" si="197"/>
        <v>8.4074999999999989</v>
      </c>
      <c r="H11087" s="66"/>
      <c r="I11087" s="67"/>
      <c r="J11087" s="36">
        <v>0</v>
      </c>
    </row>
    <row r="11088" spans="1:10" ht="15.75" hidden="1" thickBot="1" x14ac:dyDescent="0.3">
      <c r="A11088" s="247"/>
      <c r="B11088" s="242"/>
      <c r="C11088" s="46"/>
      <c r="D11088" s="59"/>
      <c r="E11088" s="202"/>
      <c r="F11088" s="217" t="s">
        <v>13</v>
      </c>
      <c r="G11088" s="73" t="str">
        <f t="shared" si="197"/>
        <v/>
      </c>
      <c r="H11088" s="74"/>
      <c r="I11088" s="67"/>
      <c r="J11088" s="36">
        <v>0</v>
      </c>
    </row>
    <row r="11089" spans="1:10" ht="15.75" hidden="1" thickBot="1" x14ac:dyDescent="0.3">
      <c r="A11089" s="237" t="s">
        <v>2729</v>
      </c>
      <c r="B11089" s="240" t="s">
        <v>10283</v>
      </c>
      <c r="C11089" s="31"/>
      <c r="D11089" s="32" t="s">
        <v>18</v>
      </c>
      <c r="E11089" s="197"/>
      <c r="F11089" s="204" t="s">
        <v>13</v>
      </c>
      <c r="G11089" s="33" t="str">
        <f t="shared" si="197"/>
        <v/>
      </c>
      <c r="H11089" s="34"/>
      <c r="I11089" s="35"/>
      <c r="J11089" s="36">
        <v>0</v>
      </c>
    </row>
    <row r="11090" spans="1:10" hidden="1" x14ac:dyDescent="0.25">
      <c r="A11090" s="246"/>
      <c r="B11090" s="241"/>
      <c r="C11090" s="38"/>
      <c r="D11090" s="38"/>
      <c r="E11090" s="199"/>
      <c r="F11090" s="205" t="s">
        <v>13</v>
      </c>
      <c r="G11090" s="39" t="str">
        <f t="shared" si="197"/>
        <v/>
      </c>
      <c r="H11090" s="40"/>
      <c r="I11090" s="37"/>
      <c r="J11090" s="36">
        <v>0</v>
      </c>
    </row>
    <row r="11091" spans="1:10" ht="51" hidden="1" x14ac:dyDescent="0.25">
      <c r="A11091" s="246"/>
      <c r="B11091" s="241"/>
      <c r="C11091" s="41" t="s">
        <v>2730</v>
      </c>
      <c r="D11091" s="41" t="s">
        <v>18</v>
      </c>
      <c r="E11091" s="201">
        <v>1</v>
      </c>
      <c r="F11091" s="200" t="s">
        <v>13</v>
      </c>
      <c r="G11091" s="39" t="str">
        <f t="shared" si="197"/>
        <v/>
      </c>
      <c r="H11091" s="44">
        <f>SUM(G11091:G11098)</f>
        <v>194.55976250000001</v>
      </c>
      <c r="I11091" s="45"/>
      <c r="J11091" s="36">
        <v>0</v>
      </c>
    </row>
    <row r="11092" spans="1:10" ht="38.25" hidden="1" x14ac:dyDescent="0.25">
      <c r="A11092" s="246"/>
      <c r="B11092" s="241"/>
      <c r="C11092" s="41" t="s">
        <v>11716</v>
      </c>
      <c r="D11092" s="41" t="s">
        <v>83</v>
      </c>
      <c r="E11092" s="201">
        <v>4</v>
      </c>
      <c r="F11092" s="200">
        <v>1.3584999999999998</v>
      </c>
      <c r="G11092" s="39">
        <f t="shared" si="197"/>
        <v>5.4339999999999993</v>
      </c>
      <c r="H11092" s="40"/>
      <c r="I11092" s="45"/>
      <c r="J11092" s="36">
        <v>0</v>
      </c>
    </row>
    <row r="11093" spans="1:10" hidden="1" x14ac:dyDescent="0.25">
      <c r="A11093" s="246"/>
      <c r="B11093" s="241"/>
      <c r="C11093" s="41" t="s">
        <v>11717</v>
      </c>
      <c r="D11093" s="41" t="s">
        <v>1302</v>
      </c>
      <c r="E11093" s="201">
        <v>0.2</v>
      </c>
      <c r="F11093" s="200">
        <v>3.2489999999999997</v>
      </c>
      <c r="G11093" s="39">
        <f t="shared" si="197"/>
        <v>0.64979999999999993</v>
      </c>
      <c r="H11093" s="40"/>
      <c r="I11093" s="45"/>
      <c r="J11093" s="36">
        <v>0</v>
      </c>
    </row>
    <row r="11094" spans="1:10" hidden="1" x14ac:dyDescent="0.25">
      <c r="A11094" s="246"/>
      <c r="B11094" s="241"/>
      <c r="C11094" s="41" t="s">
        <v>10791</v>
      </c>
      <c r="D11094" s="41" t="s">
        <v>83</v>
      </c>
      <c r="E11094" s="201">
        <v>4</v>
      </c>
      <c r="F11094" s="200">
        <v>0.26600000000000001</v>
      </c>
      <c r="G11094" s="39">
        <f t="shared" si="197"/>
        <v>1.0640000000000001</v>
      </c>
      <c r="H11094" s="40"/>
      <c r="I11094" s="45"/>
      <c r="J11094" s="36">
        <v>0</v>
      </c>
    </row>
    <row r="11095" spans="1:10" hidden="1" x14ac:dyDescent="0.25">
      <c r="A11095" s="246"/>
      <c r="B11095" s="241"/>
      <c r="C11095" s="41" t="s">
        <v>10605</v>
      </c>
      <c r="D11095" s="41" t="s">
        <v>2800</v>
      </c>
      <c r="E11095" s="201">
        <v>0.63300000000000001</v>
      </c>
      <c r="F11095" s="200">
        <v>23.246499999999997</v>
      </c>
      <c r="G11095" s="39">
        <f t="shared" si="197"/>
        <v>14.715034499999998</v>
      </c>
      <c r="H11095" s="40"/>
      <c r="I11095" s="45"/>
      <c r="J11095" s="36">
        <v>0</v>
      </c>
    </row>
    <row r="11096" spans="1:10" ht="25.5" hidden="1" x14ac:dyDescent="0.25">
      <c r="A11096" s="246"/>
      <c r="B11096" s="241"/>
      <c r="C11096" s="41" t="s">
        <v>10641</v>
      </c>
      <c r="D11096" s="41" t="s">
        <v>2800</v>
      </c>
      <c r="E11096" s="201">
        <v>3.0647000000000002</v>
      </c>
      <c r="F11096" s="200">
        <v>22.324999999999999</v>
      </c>
      <c r="G11096" s="39">
        <f t="shared" si="197"/>
        <v>68.419427499999998</v>
      </c>
      <c r="H11096" s="40"/>
      <c r="I11096" s="45"/>
      <c r="J11096" s="36">
        <v>0</v>
      </c>
    </row>
    <row r="11097" spans="1:10" hidden="1" x14ac:dyDescent="0.25">
      <c r="A11097" s="246"/>
      <c r="B11097" s="241"/>
      <c r="C11097" s="41" t="s">
        <v>10602</v>
      </c>
      <c r="D11097" s="41" t="s">
        <v>2800</v>
      </c>
      <c r="E11097" s="201">
        <v>0.63300000000000001</v>
      </c>
      <c r="F11097" s="200">
        <v>29.050999999999998</v>
      </c>
      <c r="G11097" s="39">
        <f t="shared" si="197"/>
        <v>18.389282999999999</v>
      </c>
      <c r="H11097" s="40"/>
      <c r="I11097" s="45"/>
      <c r="J11097" s="36">
        <v>0</v>
      </c>
    </row>
    <row r="11098" spans="1:10" ht="25.5" hidden="1" x14ac:dyDescent="0.25">
      <c r="A11098" s="246"/>
      <c r="B11098" s="241"/>
      <c r="C11098" s="41" t="s">
        <v>10614</v>
      </c>
      <c r="D11098" s="41" t="s">
        <v>2800</v>
      </c>
      <c r="E11098" s="201">
        <v>3.0647000000000002</v>
      </c>
      <c r="F11098" s="200">
        <v>28.024999999999999</v>
      </c>
      <c r="G11098" s="39">
        <f t="shared" si="197"/>
        <v>85.888217499999996</v>
      </c>
      <c r="H11098" s="40"/>
      <c r="I11098" s="45"/>
      <c r="J11098" s="36">
        <v>0</v>
      </c>
    </row>
    <row r="11099" spans="1:10" ht="15.75" hidden="1" thickBot="1" x14ac:dyDescent="0.3">
      <c r="A11099" s="247"/>
      <c r="B11099" s="242"/>
      <c r="C11099" s="46"/>
      <c r="D11099" s="46"/>
      <c r="E11099" s="202"/>
      <c r="F11099" s="203" t="s">
        <v>13</v>
      </c>
      <c r="G11099" s="49" t="str">
        <f t="shared" si="197"/>
        <v/>
      </c>
      <c r="H11099" s="50"/>
      <c r="I11099" s="37"/>
      <c r="J11099" s="36">
        <v>0</v>
      </c>
    </row>
    <row r="11100" spans="1:10" ht="15.75" hidden="1" thickBot="1" x14ac:dyDescent="0.3">
      <c r="A11100" s="237" t="s">
        <v>2731</v>
      </c>
      <c r="B11100" s="240" t="s">
        <v>10284</v>
      </c>
      <c r="C11100" s="31"/>
      <c r="D11100" s="32" t="s">
        <v>106</v>
      </c>
      <c r="E11100" s="197"/>
      <c r="F11100" s="208" t="s">
        <v>13</v>
      </c>
      <c r="G11100" s="33" t="str">
        <f t="shared" si="197"/>
        <v/>
      </c>
      <c r="H11100" s="34"/>
      <c r="I11100" s="35"/>
      <c r="J11100" s="36">
        <v>0</v>
      </c>
    </row>
    <row r="11101" spans="1:10" hidden="1" x14ac:dyDescent="0.25">
      <c r="A11101" s="246"/>
      <c r="B11101" s="241"/>
      <c r="C11101" s="38"/>
      <c r="D11101" s="38"/>
      <c r="E11101" s="199"/>
      <c r="F11101" s="211" t="s">
        <v>13</v>
      </c>
      <c r="G11101" s="65" t="str">
        <f t="shared" si="197"/>
        <v/>
      </c>
      <c r="H11101" s="66"/>
      <c r="I11101" s="67"/>
      <c r="J11101" s="36">
        <v>0</v>
      </c>
    </row>
    <row r="11102" spans="1:10" ht="25.5" hidden="1" x14ac:dyDescent="0.25">
      <c r="A11102" s="246"/>
      <c r="B11102" s="241"/>
      <c r="C11102" s="41" t="s">
        <v>11604</v>
      </c>
      <c r="D11102" s="41" t="s">
        <v>1302</v>
      </c>
      <c r="E11102" s="201">
        <v>1.0225</v>
      </c>
      <c r="F11102" s="200">
        <v>156.98749999999998</v>
      </c>
      <c r="G11102" s="65">
        <f t="shared" si="197"/>
        <v>160.51971874999998</v>
      </c>
      <c r="H11102" s="44">
        <f>SUM(G11102:G11104)</f>
        <v>164.11974374999997</v>
      </c>
      <c r="I11102" s="45"/>
      <c r="J11102" s="36">
        <v>0</v>
      </c>
    </row>
    <row r="11103" spans="1:10" ht="25.5" hidden="1" x14ac:dyDescent="0.25">
      <c r="A11103" s="246"/>
      <c r="B11103" s="241"/>
      <c r="C11103" s="41" t="s">
        <v>10641</v>
      </c>
      <c r="D11103" s="41" t="s">
        <v>2800</v>
      </c>
      <c r="E11103" s="201">
        <v>7.1499999999999994E-2</v>
      </c>
      <c r="F11103" s="200">
        <v>22.324999999999999</v>
      </c>
      <c r="G11103" s="65">
        <f t="shared" si="197"/>
        <v>1.5962374999999998</v>
      </c>
      <c r="H11103" s="66"/>
      <c r="I11103" s="67"/>
      <c r="J11103" s="36">
        <v>0</v>
      </c>
    </row>
    <row r="11104" spans="1:10" ht="25.5" hidden="1" x14ac:dyDescent="0.25">
      <c r="A11104" s="246"/>
      <c r="B11104" s="241"/>
      <c r="C11104" s="41" t="s">
        <v>10614</v>
      </c>
      <c r="D11104" s="41" t="s">
        <v>2800</v>
      </c>
      <c r="E11104" s="201">
        <v>7.1499999999999994E-2</v>
      </c>
      <c r="F11104" s="200">
        <v>28.024999999999999</v>
      </c>
      <c r="G11104" s="65">
        <f t="shared" si="197"/>
        <v>2.0037874999999996</v>
      </c>
      <c r="H11104" s="66"/>
      <c r="I11104" s="67"/>
      <c r="J11104" s="36">
        <v>0</v>
      </c>
    </row>
    <row r="11105" spans="1:10" ht="15.75" hidden="1" thickBot="1" x14ac:dyDescent="0.3">
      <c r="A11105" s="247"/>
      <c r="B11105" s="242"/>
      <c r="C11105" s="46"/>
      <c r="D11105" s="59"/>
      <c r="E11105" s="202"/>
      <c r="F11105" s="217" t="s">
        <v>13</v>
      </c>
      <c r="G11105" s="73" t="str">
        <f t="shared" si="197"/>
        <v/>
      </c>
      <c r="H11105" s="74"/>
      <c r="I11105" s="67"/>
      <c r="J11105" s="36">
        <v>0</v>
      </c>
    </row>
    <row r="11106" spans="1:10" ht="15.75" hidden="1" thickBot="1" x14ac:dyDescent="0.3">
      <c r="A11106" s="237" t="s">
        <v>2732</v>
      </c>
      <c r="B11106" s="240" t="s">
        <v>10285</v>
      </c>
      <c r="C11106" s="31"/>
      <c r="D11106" s="32" t="s">
        <v>18</v>
      </c>
      <c r="E11106" s="197"/>
      <c r="F11106" s="208" t="s">
        <v>13</v>
      </c>
      <c r="G11106" s="33" t="str">
        <f t="shared" si="197"/>
        <v/>
      </c>
      <c r="H11106" s="34"/>
      <c r="I11106" s="35"/>
      <c r="J11106" s="36">
        <v>0</v>
      </c>
    </row>
    <row r="11107" spans="1:10" hidden="1" x14ac:dyDescent="0.25">
      <c r="A11107" s="246"/>
      <c r="B11107" s="241"/>
      <c r="C11107" s="38"/>
      <c r="D11107" s="38"/>
      <c r="E11107" s="199"/>
      <c r="F11107" s="211" t="s">
        <v>13</v>
      </c>
      <c r="G11107" s="65" t="str">
        <f t="shared" si="197"/>
        <v/>
      </c>
      <c r="H11107" s="66"/>
      <c r="I11107" s="67"/>
      <c r="J11107" s="36">
        <v>0</v>
      </c>
    </row>
    <row r="11108" spans="1:10" hidden="1" x14ac:dyDescent="0.25">
      <c r="A11108" s="246"/>
      <c r="B11108" s="241"/>
      <c r="C11108" s="41" t="s">
        <v>11181</v>
      </c>
      <c r="D11108" s="41" t="s">
        <v>83</v>
      </c>
      <c r="E11108" s="201">
        <v>1.6799999999999999E-2</v>
      </c>
      <c r="F11108" s="200">
        <v>14.715499999999999</v>
      </c>
      <c r="G11108" s="65">
        <f t="shared" si="197"/>
        <v>0.24722039999999995</v>
      </c>
      <c r="H11108" s="44">
        <f>SUM(G11108:G11111)</f>
        <v>81.539955399999997</v>
      </c>
      <c r="I11108" s="45"/>
      <c r="J11108" s="36">
        <v>0</v>
      </c>
    </row>
    <row r="11109" spans="1:10" hidden="1" x14ac:dyDescent="0.25">
      <c r="A11109" s="246"/>
      <c r="B11109" s="241"/>
      <c r="C11109" s="41" t="s">
        <v>11582</v>
      </c>
      <c r="D11109" s="41" t="s">
        <v>83</v>
      </c>
      <c r="E11109" s="201">
        <v>1</v>
      </c>
      <c r="F11109" s="206">
        <v>71.11699999999999</v>
      </c>
      <c r="G11109" s="39">
        <f t="shared" si="197"/>
        <v>71.11699999999999</v>
      </c>
      <c r="H11109" s="40"/>
      <c r="I11109" s="37"/>
      <c r="J11109" s="36">
        <v>0</v>
      </c>
    </row>
    <row r="11110" spans="1:10" ht="25.5" hidden="1" x14ac:dyDescent="0.25">
      <c r="A11110" s="246"/>
      <c r="B11110" s="241"/>
      <c r="C11110" s="41" t="s">
        <v>10641</v>
      </c>
      <c r="D11110" s="41" t="s">
        <v>2800</v>
      </c>
      <c r="E11110" s="201">
        <v>0.2021</v>
      </c>
      <c r="F11110" s="200">
        <v>22.324999999999999</v>
      </c>
      <c r="G11110" s="65">
        <f t="shared" si="197"/>
        <v>4.5118824999999996</v>
      </c>
      <c r="H11110" s="54"/>
      <c r="I11110" s="45"/>
      <c r="J11110" s="36">
        <v>0</v>
      </c>
    </row>
    <row r="11111" spans="1:10" ht="25.5" hidden="1" x14ac:dyDescent="0.25">
      <c r="A11111" s="246"/>
      <c r="B11111" s="241"/>
      <c r="C11111" s="41" t="s">
        <v>10614</v>
      </c>
      <c r="D11111" s="41" t="s">
        <v>2800</v>
      </c>
      <c r="E11111" s="201">
        <v>0.2021</v>
      </c>
      <c r="F11111" s="200">
        <v>28.024999999999999</v>
      </c>
      <c r="G11111" s="65">
        <f t="shared" si="197"/>
        <v>5.6638525</v>
      </c>
      <c r="H11111" s="54"/>
      <c r="I11111" s="45"/>
      <c r="J11111" s="36">
        <v>0</v>
      </c>
    </row>
    <row r="11112" spans="1:10" ht="15.75" hidden="1" thickBot="1" x14ac:dyDescent="0.3">
      <c r="A11112" s="247"/>
      <c r="B11112" s="242"/>
      <c r="C11112" s="46"/>
      <c r="D11112" s="59"/>
      <c r="E11112" s="202"/>
      <c r="F11112" s="217" t="s">
        <v>13</v>
      </c>
      <c r="G11112" s="73" t="str">
        <f t="shared" si="197"/>
        <v/>
      </c>
      <c r="H11112" s="74"/>
      <c r="I11112" s="67"/>
      <c r="J11112" s="36">
        <v>0</v>
      </c>
    </row>
    <row r="11113" spans="1:10" ht="15.75" hidden="1" thickBot="1" x14ac:dyDescent="0.3">
      <c r="A11113" s="237" t="s">
        <v>2733</v>
      </c>
      <c r="B11113" s="240" t="s">
        <v>2734</v>
      </c>
      <c r="C11113" s="31"/>
      <c r="D11113" s="32" t="s">
        <v>18</v>
      </c>
      <c r="E11113" s="197"/>
      <c r="F11113" s="204" t="s">
        <v>13</v>
      </c>
      <c r="G11113" s="33" t="str">
        <f t="shared" si="197"/>
        <v/>
      </c>
      <c r="H11113" s="34"/>
      <c r="I11113" s="35"/>
      <c r="J11113" s="36">
        <v>0</v>
      </c>
    </row>
    <row r="11114" spans="1:10" hidden="1" x14ac:dyDescent="0.25">
      <c r="A11114" s="238"/>
      <c r="B11114" s="241"/>
      <c r="C11114" s="38"/>
      <c r="D11114" s="38"/>
      <c r="E11114" s="199"/>
      <c r="F11114" s="205" t="s">
        <v>13</v>
      </c>
      <c r="G11114" s="37" t="str">
        <f t="shared" si="197"/>
        <v/>
      </c>
      <c r="H11114" s="40"/>
      <c r="I11114" s="37"/>
      <c r="J11114" s="36">
        <v>0</v>
      </c>
    </row>
    <row r="11115" spans="1:10" ht="25.5" hidden="1" x14ac:dyDescent="0.25">
      <c r="A11115" s="238"/>
      <c r="B11115" s="241"/>
      <c r="C11115" s="41" t="s">
        <v>2734</v>
      </c>
      <c r="D11115" s="58" t="s">
        <v>18</v>
      </c>
      <c r="E11115" s="201">
        <v>1</v>
      </c>
      <c r="F11115" s="206" t="s">
        <v>13</v>
      </c>
      <c r="G11115" s="37" t="str">
        <f t="shared" si="197"/>
        <v/>
      </c>
      <c r="H11115" s="44">
        <f>SUM(G11115:G11118)</f>
        <v>226.40779915487997</v>
      </c>
      <c r="I11115" s="45"/>
      <c r="J11115" s="36">
        <v>0</v>
      </c>
    </row>
    <row r="11116" spans="1:10" ht="38.25" hidden="1" x14ac:dyDescent="0.25">
      <c r="A11116" s="238"/>
      <c r="B11116" s="241"/>
      <c r="C11116" s="41" t="s">
        <v>11331</v>
      </c>
      <c r="D11116" s="41" t="s">
        <v>2880</v>
      </c>
      <c r="E11116" s="201">
        <v>1.9199999999999998E-2</v>
      </c>
      <c r="F11116" s="209">
        <f>IF(ISNUMBER('Comp.Aux1'!$G$412), 'Comp.Aux1'!$G$412, 0)</f>
        <v>896.76037264999991</v>
      </c>
      <c r="G11116" s="37">
        <f t="shared" si="197"/>
        <v>17.217799154879998</v>
      </c>
      <c r="H11116" s="40"/>
      <c r="I11116" s="37"/>
      <c r="J11116" s="36">
        <v>0</v>
      </c>
    </row>
    <row r="11117" spans="1:10" hidden="1" x14ac:dyDescent="0.25">
      <c r="A11117" s="238"/>
      <c r="B11117" s="241"/>
      <c r="C11117" s="41" t="s">
        <v>10605</v>
      </c>
      <c r="D11117" s="41" t="s">
        <v>2800</v>
      </c>
      <c r="E11117" s="201">
        <v>4</v>
      </c>
      <c r="F11117" s="200">
        <v>23.246499999999997</v>
      </c>
      <c r="G11117" s="37">
        <f t="shared" si="197"/>
        <v>92.98599999999999</v>
      </c>
      <c r="H11117" s="40"/>
      <c r="I11117" s="37"/>
      <c r="J11117" s="36">
        <v>0</v>
      </c>
    </row>
    <row r="11118" spans="1:10" hidden="1" x14ac:dyDescent="0.25">
      <c r="A11118" s="238"/>
      <c r="B11118" s="241"/>
      <c r="C11118" s="41" t="s">
        <v>10602</v>
      </c>
      <c r="D11118" s="41" t="s">
        <v>2800</v>
      </c>
      <c r="E11118" s="201">
        <v>4</v>
      </c>
      <c r="F11118" s="200">
        <v>29.050999999999998</v>
      </c>
      <c r="G11118" s="39">
        <f t="shared" si="197"/>
        <v>116.20399999999999</v>
      </c>
      <c r="H11118" s="40"/>
      <c r="I11118" s="37"/>
      <c r="J11118" s="36">
        <v>0</v>
      </c>
    </row>
    <row r="11119" spans="1:10" ht="15.75" hidden="1" thickBot="1" x14ac:dyDescent="0.3">
      <c r="A11119" s="239"/>
      <c r="B11119" s="242"/>
      <c r="C11119" s="46"/>
      <c r="D11119" s="46"/>
      <c r="E11119" s="202"/>
      <c r="F11119" s="203" t="s">
        <v>13</v>
      </c>
      <c r="G11119" s="48" t="str">
        <f t="shared" si="197"/>
        <v/>
      </c>
      <c r="H11119" s="50"/>
      <c r="I11119" s="37"/>
      <c r="J11119" s="36">
        <v>0</v>
      </c>
    </row>
    <row r="11120" spans="1:10" ht="15.75" hidden="1" thickBot="1" x14ac:dyDescent="0.3">
      <c r="A11120" s="237" t="s">
        <v>2735</v>
      </c>
      <c r="B11120" s="240" t="s">
        <v>2736</v>
      </c>
      <c r="C11120" s="31"/>
      <c r="D11120" s="32" t="s">
        <v>18</v>
      </c>
      <c r="E11120" s="197"/>
      <c r="F11120" s="208" t="s">
        <v>13</v>
      </c>
      <c r="G11120" s="33" t="str">
        <f t="shared" si="197"/>
        <v/>
      </c>
      <c r="H11120" s="34"/>
      <c r="I11120" s="35"/>
      <c r="J11120" s="36">
        <v>0</v>
      </c>
    </row>
    <row r="11121" spans="1:10" hidden="1" x14ac:dyDescent="0.25">
      <c r="A11121" s="246"/>
      <c r="B11121" s="241"/>
      <c r="C11121" s="38"/>
      <c r="D11121" s="38"/>
      <c r="E11121" s="199"/>
      <c r="F11121" s="211" t="s">
        <v>13</v>
      </c>
      <c r="G11121" s="65" t="str">
        <f t="shared" si="197"/>
        <v/>
      </c>
      <c r="H11121" s="66"/>
      <c r="I11121" s="67"/>
      <c r="J11121" s="36">
        <v>0</v>
      </c>
    </row>
    <row r="11122" spans="1:10" hidden="1" x14ac:dyDescent="0.25">
      <c r="A11122" s="246"/>
      <c r="B11122" s="241"/>
      <c r="C11122" s="41" t="s">
        <v>11469</v>
      </c>
      <c r="D11122" s="41" t="s">
        <v>1044</v>
      </c>
      <c r="E11122" s="201">
        <v>0.1729</v>
      </c>
      <c r="F11122" s="200">
        <v>40.137499999999996</v>
      </c>
      <c r="G11122" s="65">
        <f t="shared" si="197"/>
        <v>6.9397737499999996</v>
      </c>
      <c r="H11122" s="44">
        <f>SUM(G11122:G11126)</f>
        <v>106.67825024999998</v>
      </c>
      <c r="I11122" s="45"/>
      <c r="J11122" s="36">
        <v>0</v>
      </c>
    </row>
    <row r="11123" spans="1:10" hidden="1" x14ac:dyDescent="0.25">
      <c r="A11123" s="246"/>
      <c r="B11123" s="241"/>
      <c r="C11123" s="41" t="s">
        <v>2736</v>
      </c>
      <c r="D11123" s="41" t="s">
        <v>83</v>
      </c>
      <c r="E11123" s="201">
        <v>1</v>
      </c>
      <c r="F11123" s="200" t="s">
        <v>13</v>
      </c>
      <c r="G11123" s="65" t="str">
        <f t="shared" si="197"/>
        <v/>
      </c>
      <c r="H11123" s="66"/>
      <c r="I11123" s="67"/>
      <c r="J11123" s="36">
        <v>0</v>
      </c>
    </row>
    <row r="11124" spans="1:10" ht="25.5" hidden="1" x14ac:dyDescent="0.25">
      <c r="A11124" s="246"/>
      <c r="B11124" s="241"/>
      <c r="C11124" s="41" t="s">
        <v>10641</v>
      </c>
      <c r="D11124" s="41" t="s">
        <v>2800</v>
      </c>
      <c r="E11124" s="201">
        <v>1.2505999999999999</v>
      </c>
      <c r="F11124" s="200">
        <v>22.324999999999999</v>
      </c>
      <c r="G11124" s="65">
        <f t="shared" si="197"/>
        <v>27.919644999999999</v>
      </c>
      <c r="H11124" s="66"/>
      <c r="I11124" s="67"/>
      <c r="J11124" s="36">
        <v>0</v>
      </c>
    </row>
    <row r="11125" spans="1:10" ht="25.5" hidden="1" x14ac:dyDescent="0.25">
      <c r="A11125" s="246"/>
      <c r="B11125" s="241"/>
      <c r="C11125" s="41" t="s">
        <v>10614</v>
      </c>
      <c r="D11125" s="41" t="s">
        <v>2800</v>
      </c>
      <c r="E11125" s="201">
        <v>1.2505999999999999</v>
      </c>
      <c r="F11125" s="200">
        <v>28.024999999999999</v>
      </c>
      <c r="G11125" s="65">
        <f t="shared" si="197"/>
        <v>35.048064999999994</v>
      </c>
      <c r="H11125" s="66"/>
      <c r="I11125" s="67"/>
      <c r="J11125" s="36">
        <v>0</v>
      </c>
    </row>
    <row r="11126" spans="1:10" hidden="1" x14ac:dyDescent="0.25">
      <c r="A11126" s="246"/>
      <c r="B11126" s="241"/>
      <c r="C11126" s="41" t="s">
        <v>10931</v>
      </c>
      <c r="D11126" s="41" t="s">
        <v>2800</v>
      </c>
      <c r="E11126" s="201">
        <v>1.2505999999999999</v>
      </c>
      <c r="F11126" s="211">
        <v>29.402499999999996</v>
      </c>
      <c r="G11126" s="65">
        <f t="shared" si="197"/>
        <v>36.770766499999993</v>
      </c>
      <c r="H11126" s="66"/>
      <c r="I11126" s="67"/>
      <c r="J11126" s="36">
        <v>0</v>
      </c>
    </row>
    <row r="11127" spans="1:10" ht="15.75" hidden="1" thickBot="1" x14ac:dyDescent="0.3">
      <c r="A11127" s="247"/>
      <c r="B11127" s="242"/>
      <c r="C11127" s="46"/>
      <c r="D11127" s="59"/>
      <c r="E11127" s="202"/>
      <c r="F11127" s="217" t="s">
        <v>13</v>
      </c>
      <c r="G11127" s="73" t="str">
        <f t="shared" si="197"/>
        <v/>
      </c>
      <c r="H11127" s="74"/>
      <c r="I11127" s="67"/>
      <c r="J11127" s="36">
        <v>0</v>
      </c>
    </row>
    <row r="11128" spans="1:10" ht="15.75" hidden="1" thickBot="1" x14ac:dyDescent="0.3">
      <c r="A11128" s="237" t="s">
        <v>2737</v>
      </c>
      <c r="B11128" s="240" t="s">
        <v>2738</v>
      </c>
      <c r="C11128" s="31"/>
      <c r="D11128" s="32" t="s">
        <v>18</v>
      </c>
      <c r="E11128" s="197"/>
      <c r="F11128" s="208" t="s">
        <v>13</v>
      </c>
      <c r="G11128" s="33" t="str">
        <f t="shared" si="197"/>
        <v/>
      </c>
      <c r="H11128" s="34"/>
      <c r="I11128" s="35"/>
      <c r="J11128" s="36">
        <v>0</v>
      </c>
    </row>
    <row r="11129" spans="1:10" hidden="1" x14ac:dyDescent="0.25">
      <c r="A11129" s="246"/>
      <c r="B11129" s="241"/>
      <c r="C11129" s="38"/>
      <c r="D11129" s="38"/>
      <c r="E11129" s="199"/>
      <c r="F11129" s="211" t="s">
        <v>13</v>
      </c>
      <c r="G11129" s="65" t="str">
        <f t="shared" si="197"/>
        <v/>
      </c>
      <c r="H11129" s="66"/>
      <c r="I11129" s="67"/>
      <c r="J11129" s="36">
        <v>0</v>
      </c>
    </row>
    <row r="11130" spans="1:10" hidden="1" x14ac:dyDescent="0.25">
      <c r="A11130" s="246"/>
      <c r="B11130" s="241"/>
      <c r="C11130" s="41" t="s">
        <v>11469</v>
      </c>
      <c r="D11130" s="41" t="s">
        <v>1044</v>
      </c>
      <c r="E11130" s="201">
        <v>0.1729</v>
      </c>
      <c r="F11130" s="200">
        <v>40.137499999999996</v>
      </c>
      <c r="G11130" s="65">
        <f t="shared" si="197"/>
        <v>6.9397737499999996</v>
      </c>
      <c r="H11130" s="44">
        <f>SUM(G11130:G11134)</f>
        <v>106.67825024999998</v>
      </c>
      <c r="I11130" s="45"/>
      <c r="J11130" s="36">
        <v>0</v>
      </c>
    </row>
    <row r="11131" spans="1:10" hidden="1" x14ac:dyDescent="0.25">
      <c r="A11131" s="246"/>
      <c r="B11131" s="241"/>
      <c r="C11131" s="41" t="s">
        <v>2738</v>
      </c>
      <c r="D11131" s="41" t="s">
        <v>83</v>
      </c>
      <c r="E11131" s="201">
        <v>1</v>
      </c>
      <c r="F11131" s="200" t="s">
        <v>13</v>
      </c>
      <c r="G11131" s="65" t="str">
        <f t="shared" si="197"/>
        <v/>
      </c>
      <c r="H11131" s="66"/>
      <c r="I11131" s="67"/>
      <c r="J11131" s="36">
        <v>0</v>
      </c>
    </row>
    <row r="11132" spans="1:10" ht="25.5" hidden="1" x14ac:dyDescent="0.25">
      <c r="A11132" s="246"/>
      <c r="B11132" s="241"/>
      <c r="C11132" s="41" t="s">
        <v>10641</v>
      </c>
      <c r="D11132" s="41" t="s">
        <v>2800</v>
      </c>
      <c r="E11132" s="201">
        <v>1.2505999999999999</v>
      </c>
      <c r="F11132" s="200">
        <v>22.324999999999999</v>
      </c>
      <c r="G11132" s="65">
        <f t="shared" si="197"/>
        <v>27.919644999999999</v>
      </c>
      <c r="H11132" s="66"/>
      <c r="I11132" s="67"/>
      <c r="J11132" s="36">
        <v>0</v>
      </c>
    </row>
    <row r="11133" spans="1:10" ht="25.5" hidden="1" x14ac:dyDescent="0.25">
      <c r="A11133" s="246"/>
      <c r="B11133" s="241"/>
      <c r="C11133" s="41" t="s">
        <v>10614</v>
      </c>
      <c r="D11133" s="41" t="s">
        <v>2800</v>
      </c>
      <c r="E11133" s="201">
        <v>1.2505999999999999</v>
      </c>
      <c r="F11133" s="200">
        <v>28.024999999999999</v>
      </c>
      <c r="G11133" s="65">
        <f t="shared" si="197"/>
        <v>35.048064999999994</v>
      </c>
      <c r="H11133" s="66"/>
      <c r="I11133" s="67"/>
      <c r="J11133" s="36">
        <v>0</v>
      </c>
    </row>
    <row r="11134" spans="1:10" hidden="1" x14ac:dyDescent="0.25">
      <c r="A11134" s="246"/>
      <c r="B11134" s="241"/>
      <c r="C11134" s="41" t="s">
        <v>10931</v>
      </c>
      <c r="D11134" s="41" t="s">
        <v>2800</v>
      </c>
      <c r="E11134" s="201">
        <v>1.2505999999999999</v>
      </c>
      <c r="F11134" s="211">
        <v>29.402499999999996</v>
      </c>
      <c r="G11134" s="65">
        <f t="shared" si="197"/>
        <v>36.770766499999993</v>
      </c>
      <c r="H11134" s="66"/>
      <c r="I11134" s="67"/>
      <c r="J11134" s="36">
        <v>0</v>
      </c>
    </row>
    <row r="11135" spans="1:10" ht="15.75" hidden="1" thickBot="1" x14ac:dyDescent="0.3">
      <c r="A11135" s="247"/>
      <c r="B11135" s="242"/>
      <c r="C11135" s="46"/>
      <c r="D11135" s="59"/>
      <c r="E11135" s="202"/>
      <c r="F11135" s="217" t="s">
        <v>13</v>
      </c>
      <c r="G11135" s="73" t="str">
        <f t="shared" si="197"/>
        <v/>
      </c>
      <c r="H11135" s="74"/>
      <c r="I11135" s="67"/>
      <c r="J11135" s="36">
        <v>0</v>
      </c>
    </row>
    <row r="11136" spans="1:10" ht="15.75" hidden="1" thickBot="1" x14ac:dyDescent="0.3">
      <c r="A11136" s="237" t="s">
        <v>2739</v>
      </c>
      <c r="B11136" s="240" t="s">
        <v>10286</v>
      </c>
      <c r="C11136" s="31"/>
      <c r="D11136" s="32" t="s">
        <v>106</v>
      </c>
      <c r="E11136" s="197"/>
      <c r="F11136" s="204" t="s">
        <v>13</v>
      </c>
      <c r="G11136" s="33" t="str">
        <f t="shared" si="197"/>
        <v/>
      </c>
      <c r="H11136" s="34"/>
      <c r="I11136" s="35"/>
      <c r="J11136" s="36">
        <v>0</v>
      </c>
    </row>
    <row r="11137" spans="1:10" hidden="1" x14ac:dyDescent="0.25">
      <c r="A11137" s="238"/>
      <c r="B11137" s="241"/>
      <c r="C11137" s="38"/>
      <c r="D11137" s="38"/>
      <c r="E11137" s="199"/>
      <c r="F11137" s="205" t="s">
        <v>13</v>
      </c>
      <c r="G11137" s="37" t="str">
        <f t="shared" si="197"/>
        <v/>
      </c>
      <c r="H11137" s="40"/>
      <c r="I11137" s="37"/>
      <c r="J11137" s="36">
        <v>0</v>
      </c>
    </row>
    <row r="11138" spans="1:10" ht="25.5" hidden="1" x14ac:dyDescent="0.25">
      <c r="A11138" s="238"/>
      <c r="B11138" s="241"/>
      <c r="C11138" s="41" t="s">
        <v>10742</v>
      </c>
      <c r="D11138" s="41" t="s">
        <v>1302</v>
      </c>
      <c r="E11138" s="201">
        <v>1.0389999999999999</v>
      </c>
      <c r="F11138" s="200">
        <v>176.434</v>
      </c>
      <c r="G11138" s="39">
        <f t="shared" si="197"/>
        <v>183.31492599999999</v>
      </c>
      <c r="H11138" s="44">
        <f>SUM(G11138:G11141)</f>
        <v>216.73122349999997</v>
      </c>
      <c r="I11138" s="45"/>
      <c r="J11138" s="36">
        <v>0</v>
      </c>
    </row>
    <row r="11139" spans="1:10" ht="25.5" hidden="1" x14ac:dyDescent="0.25">
      <c r="A11139" s="238"/>
      <c r="B11139" s="241"/>
      <c r="C11139" s="41" t="s">
        <v>10641</v>
      </c>
      <c r="D11139" s="41" t="s">
        <v>2800</v>
      </c>
      <c r="E11139" s="201">
        <v>0.41899999999999998</v>
      </c>
      <c r="F11139" s="200">
        <v>22.324999999999999</v>
      </c>
      <c r="G11139" s="39">
        <f t="shared" si="197"/>
        <v>9.3541749999999997</v>
      </c>
      <c r="H11139" s="40"/>
      <c r="I11139" s="37"/>
      <c r="J11139" s="36">
        <v>0</v>
      </c>
    </row>
    <row r="11140" spans="1:10" ht="25.5" hidden="1" x14ac:dyDescent="0.25">
      <c r="A11140" s="238"/>
      <c r="B11140" s="241"/>
      <c r="C11140" s="41" t="s">
        <v>10614</v>
      </c>
      <c r="D11140" s="41" t="s">
        <v>2800</v>
      </c>
      <c r="E11140" s="201">
        <v>0.41899999999999998</v>
      </c>
      <c r="F11140" s="206">
        <v>28.024999999999999</v>
      </c>
      <c r="G11140" s="39">
        <f t="shared" si="197"/>
        <v>11.742474999999999</v>
      </c>
      <c r="H11140" s="40"/>
      <c r="I11140" s="37"/>
      <c r="J11140" s="36">
        <v>0</v>
      </c>
    </row>
    <row r="11141" spans="1:10" hidden="1" x14ac:dyDescent="0.25">
      <c r="A11141" s="238"/>
      <c r="B11141" s="241"/>
      <c r="C11141" s="41" t="s">
        <v>10931</v>
      </c>
      <c r="D11141" s="41" t="s">
        <v>2800</v>
      </c>
      <c r="E11141" s="201">
        <v>0.41899999999999998</v>
      </c>
      <c r="F11141" s="206">
        <v>29.402499999999996</v>
      </c>
      <c r="G11141" s="39">
        <f t="shared" si="197"/>
        <v>12.319647499999999</v>
      </c>
      <c r="H11141" s="40"/>
      <c r="I11141" s="37"/>
      <c r="J11141" s="36">
        <v>0</v>
      </c>
    </row>
    <row r="11142" spans="1:10" ht="15.75" hidden="1" thickBot="1" x14ac:dyDescent="0.3">
      <c r="A11142" s="239"/>
      <c r="B11142" s="242"/>
      <c r="C11142" s="41"/>
      <c r="D11142" s="41"/>
      <c r="E11142" s="201"/>
      <c r="F11142" s="200" t="s">
        <v>13</v>
      </c>
      <c r="G11142" s="37" t="str">
        <f t="shared" ref="G11142:G11205" si="198">IF(ISNUMBER(F11142),E11142*F11142,"")</f>
        <v/>
      </c>
      <c r="H11142" s="40"/>
      <c r="I11142" s="37"/>
      <c r="J11142" s="36">
        <v>0</v>
      </c>
    </row>
    <row r="11143" spans="1:10" ht="15.75" hidden="1" thickBot="1" x14ac:dyDescent="0.3">
      <c r="A11143" s="237" t="s">
        <v>2740</v>
      </c>
      <c r="B11143" s="240" t="s">
        <v>10287</v>
      </c>
      <c r="C11143" s="31"/>
      <c r="D11143" s="32" t="s">
        <v>106</v>
      </c>
      <c r="E11143" s="197"/>
      <c r="F11143" s="204" t="s">
        <v>13</v>
      </c>
      <c r="G11143" s="33" t="str">
        <f t="shared" si="198"/>
        <v/>
      </c>
      <c r="H11143" s="34"/>
      <c r="I11143" s="35"/>
      <c r="J11143" s="36">
        <v>0</v>
      </c>
    </row>
    <row r="11144" spans="1:10" hidden="1" x14ac:dyDescent="0.25">
      <c r="A11144" s="238"/>
      <c r="B11144" s="241"/>
      <c r="C11144" s="38"/>
      <c r="D11144" s="38"/>
      <c r="E11144" s="199"/>
      <c r="F11144" s="205" t="s">
        <v>13</v>
      </c>
      <c r="G11144" s="37" t="str">
        <f t="shared" si="198"/>
        <v/>
      </c>
      <c r="H11144" s="40"/>
      <c r="I11144" s="37"/>
      <c r="J11144" s="36">
        <v>0</v>
      </c>
    </row>
    <row r="11145" spans="1:10" ht="25.5" hidden="1" x14ac:dyDescent="0.25">
      <c r="A11145" s="238"/>
      <c r="B11145" s="241"/>
      <c r="C11145" s="41" t="s">
        <v>10785</v>
      </c>
      <c r="D11145" s="41" t="s">
        <v>1302</v>
      </c>
      <c r="E11145" s="201">
        <v>1.0389999999999999</v>
      </c>
      <c r="F11145" s="200">
        <v>108.89849999999998</v>
      </c>
      <c r="G11145" s="39">
        <f t="shared" si="198"/>
        <v>113.14554149999998</v>
      </c>
      <c r="H11145" s="44">
        <f>SUM(G11145:G11148)</f>
        <v>143.29198649999998</v>
      </c>
      <c r="I11145" s="45"/>
      <c r="J11145" s="36">
        <v>0</v>
      </c>
    </row>
    <row r="11146" spans="1:10" ht="25.5" hidden="1" x14ac:dyDescent="0.25">
      <c r="A11146" s="238"/>
      <c r="B11146" s="241"/>
      <c r="C11146" s="41" t="s">
        <v>10641</v>
      </c>
      <c r="D11146" s="41" t="s">
        <v>2800</v>
      </c>
      <c r="E11146" s="201">
        <v>0.378</v>
      </c>
      <c r="F11146" s="200">
        <v>22.324999999999999</v>
      </c>
      <c r="G11146" s="39">
        <f t="shared" si="198"/>
        <v>8.4388500000000004</v>
      </c>
      <c r="H11146" s="40"/>
      <c r="I11146" s="37"/>
      <c r="J11146" s="36">
        <v>0</v>
      </c>
    </row>
    <row r="11147" spans="1:10" ht="25.5" hidden="1" x14ac:dyDescent="0.25">
      <c r="A11147" s="238"/>
      <c r="B11147" s="241"/>
      <c r="C11147" s="41" t="s">
        <v>10614</v>
      </c>
      <c r="D11147" s="41" t="s">
        <v>2800</v>
      </c>
      <c r="E11147" s="201">
        <v>0.378</v>
      </c>
      <c r="F11147" s="206">
        <v>28.024999999999999</v>
      </c>
      <c r="G11147" s="39">
        <f t="shared" si="198"/>
        <v>10.593449999999999</v>
      </c>
      <c r="H11147" s="40"/>
      <c r="I11147" s="37"/>
      <c r="J11147" s="36">
        <v>0</v>
      </c>
    </row>
    <row r="11148" spans="1:10" hidden="1" x14ac:dyDescent="0.25">
      <c r="A11148" s="238"/>
      <c r="B11148" s="241"/>
      <c r="C11148" s="41" t="s">
        <v>10931</v>
      </c>
      <c r="D11148" s="41" t="s">
        <v>2800</v>
      </c>
      <c r="E11148" s="201">
        <v>0.378</v>
      </c>
      <c r="F11148" s="206">
        <v>29.402499999999996</v>
      </c>
      <c r="G11148" s="39">
        <f t="shared" si="198"/>
        <v>11.114144999999999</v>
      </c>
      <c r="H11148" s="40"/>
      <c r="I11148" s="37"/>
      <c r="J11148" s="36">
        <v>0</v>
      </c>
    </row>
    <row r="11149" spans="1:10" ht="15.75" hidden="1" thickBot="1" x14ac:dyDescent="0.3">
      <c r="A11149" s="239"/>
      <c r="B11149" s="242"/>
      <c r="C11149" s="46"/>
      <c r="D11149" s="46"/>
      <c r="E11149" s="202"/>
      <c r="F11149" s="203" t="s">
        <v>13</v>
      </c>
      <c r="G11149" s="48" t="str">
        <f t="shared" si="198"/>
        <v/>
      </c>
      <c r="H11149" s="50"/>
      <c r="I11149" s="37"/>
      <c r="J11149" s="36">
        <v>0</v>
      </c>
    </row>
    <row r="11150" spans="1:10" ht="15.75" hidden="1" thickBot="1" x14ac:dyDescent="0.3">
      <c r="A11150" s="237" t="s">
        <v>2741</v>
      </c>
      <c r="B11150" s="240" t="s">
        <v>10288</v>
      </c>
      <c r="C11150" s="31"/>
      <c r="D11150" s="32" t="s">
        <v>106</v>
      </c>
      <c r="E11150" s="197"/>
      <c r="F11150" s="204" t="s">
        <v>13</v>
      </c>
      <c r="G11150" s="33" t="str">
        <f t="shared" si="198"/>
        <v/>
      </c>
      <c r="H11150" s="34"/>
      <c r="I11150" s="35"/>
      <c r="J11150" s="36">
        <v>0</v>
      </c>
    </row>
    <row r="11151" spans="1:10" hidden="1" x14ac:dyDescent="0.25">
      <c r="A11151" s="238"/>
      <c r="B11151" s="241"/>
      <c r="C11151" s="38"/>
      <c r="D11151" s="38"/>
      <c r="E11151" s="199"/>
      <c r="F11151" s="205" t="s">
        <v>13</v>
      </c>
      <c r="G11151" s="37" t="str">
        <f t="shared" si="198"/>
        <v/>
      </c>
      <c r="H11151" s="40"/>
      <c r="I11151" s="37"/>
      <c r="J11151" s="36">
        <v>0</v>
      </c>
    </row>
    <row r="11152" spans="1:10" ht="25.5" hidden="1" x14ac:dyDescent="0.25">
      <c r="A11152" s="238"/>
      <c r="B11152" s="241"/>
      <c r="C11152" s="41" t="s">
        <v>10796</v>
      </c>
      <c r="D11152" s="41" t="s">
        <v>1302</v>
      </c>
      <c r="E11152" s="201">
        <v>1.0389999999999999</v>
      </c>
      <c r="F11152" s="200">
        <v>323.209</v>
      </c>
      <c r="G11152" s="39">
        <f t="shared" si="198"/>
        <v>335.81415099999998</v>
      </c>
      <c r="H11152" s="44">
        <f>SUM(G11152:G11155)</f>
        <v>369.23044849999997</v>
      </c>
      <c r="I11152" s="45"/>
      <c r="J11152" s="36">
        <v>0</v>
      </c>
    </row>
    <row r="11153" spans="1:10" ht="25.5" hidden="1" x14ac:dyDescent="0.25">
      <c r="A11153" s="238"/>
      <c r="B11153" s="241"/>
      <c r="C11153" s="41" t="s">
        <v>10641</v>
      </c>
      <c r="D11153" s="41" t="s">
        <v>2800</v>
      </c>
      <c r="E11153" s="201">
        <v>0.41899999999999998</v>
      </c>
      <c r="F11153" s="200">
        <v>22.324999999999999</v>
      </c>
      <c r="G11153" s="39">
        <f t="shared" si="198"/>
        <v>9.3541749999999997</v>
      </c>
      <c r="H11153" s="40"/>
      <c r="I11153" s="37"/>
      <c r="J11153" s="36">
        <v>0</v>
      </c>
    </row>
    <row r="11154" spans="1:10" ht="25.5" hidden="1" x14ac:dyDescent="0.25">
      <c r="A11154" s="238"/>
      <c r="B11154" s="241"/>
      <c r="C11154" s="41" t="s">
        <v>10614</v>
      </c>
      <c r="D11154" s="41" t="s">
        <v>2800</v>
      </c>
      <c r="E11154" s="201">
        <v>0.41899999999999998</v>
      </c>
      <c r="F11154" s="206">
        <v>28.024999999999999</v>
      </c>
      <c r="G11154" s="39">
        <f t="shared" si="198"/>
        <v>11.742474999999999</v>
      </c>
      <c r="H11154" s="40"/>
      <c r="I11154" s="37"/>
      <c r="J11154" s="36">
        <v>0</v>
      </c>
    </row>
    <row r="11155" spans="1:10" hidden="1" x14ac:dyDescent="0.25">
      <c r="A11155" s="238"/>
      <c r="B11155" s="241"/>
      <c r="C11155" s="41" t="s">
        <v>10931</v>
      </c>
      <c r="D11155" s="41" t="s">
        <v>2800</v>
      </c>
      <c r="E11155" s="201">
        <v>0.41899999999999998</v>
      </c>
      <c r="F11155" s="206">
        <v>29.402499999999996</v>
      </c>
      <c r="G11155" s="39">
        <f t="shared" si="198"/>
        <v>12.319647499999999</v>
      </c>
      <c r="H11155" s="40"/>
      <c r="I11155" s="37"/>
      <c r="J11155" s="36">
        <v>0</v>
      </c>
    </row>
    <row r="11156" spans="1:10" ht="15.75" hidden="1" thickBot="1" x14ac:dyDescent="0.3">
      <c r="A11156" s="239"/>
      <c r="B11156" s="242"/>
      <c r="C11156" s="46"/>
      <c r="D11156" s="46"/>
      <c r="E11156" s="202"/>
      <c r="F11156" s="203" t="s">
        <v>13</v>
      </c>
      <c r="G11156" s="48" t="str">
        <f t="shared" si="198"/>
        <v/>
      </c>
      <c r="H11156" s="50"/>
      <c r="I11156" s="37"/>
      <c r="J11156" s="36">
        <v>0</v>
      </c>
    </row>
    <row r="11157" spans="1:10" ht="15.75" hidden="1" thickBot="1" x14ac:dyDescent="0.3">
      <c r="A11157" s="237" t="s">
        <v>2742</v>
      </c>
      <c r="B11157" s="240" t="s">
        <v>10289</v>
      </c>
      <c r="C11157" s="31"/>
      <c r="D11157" s="32" t="s">
        <v>106</v>
      </c>
      <c r="E11157" s="197"/>
      <c r="F11157" s="204" t="s">
        <v>13</v>
      </c>
      <c r="G11157" s="33" t="str">
        <f t="shared" si="198"/>
        <v/>
      </c>
      <c r="H11157" s="34"/>
      <c r="I11157" s="35"/>
      <c r="J11157" s="36">
        <v>0</v>
      </c>
    </row>
    <row r="11158" spans="1:10" hidden="1" x14ac:dyDescent="0.25">
      <c r="A11158" s="238"/>
      <c r="B11158" s="241"/>
      <c r="C11158" s="38"/>
      <c r="D11158" s="38"/>
      <c r="E11158" s="199"/>
      <c r="F11158" s="205" t="s">
        <v>13</v>
      </c>
      <c r="G11158" s="37" t="str">
        <f t="shared" si="198"/>
        <v/>
      </c>
      <c r="H11158" s="40"/>
      <c r="I11158" s="37"/>
      <c r="J11158" s="36">
        <v>0</v>
      </c>
    </row>
    <row r="11159" spans="1:10" ht="25.5" hidden="1" x14ac:dyDescent="0.25">
      <c r="A11159" s="238"/>
      <c r="B11159" s="241"/>
      <c r="C11159" s="41" t="s">
        <v>10746</v>
      </c>
      <c r="D11159" s="41" t="s">
        <v>1302</v>
      </c>
      <c r="E11159" s="201">
        <v>1.0389999999999999</v>
      </c>
      <c r="F11159" s="200">
        <v>570.71249999999998</v>
      </c>
      <c r="G11159" s="39">
        <f t="shared" si="198"/>
        <v>592.97028749999993</v>
      </c>
      <c r="H11159" s="44">
        <f>SUM(G11159:G11162)</f>
        <v>626.38658499999997</v>
      </c>
      <c r="I11159" s="45"/>
      <c r="J11159" s="36">
        <v>0</v>
      </c>
    </row>
    <row r="11160" spans="1:10" ht="25.5" hidden="1" x14ac:dyDescent="0.25">
      <c r="A11160" s="238"/>
      <c r="B11160" s="241"/>
      <c r="C11160" s="41" t="s">
        <v>10641</v>
      </c>
      <c r="D11160" s="41" t="s">
        <v>2800</v>
      </c>
      <c r="E11160" s="201">
        <v>0.41899999999999998</v>
      </c>
      <c r="F11160" s="200">
        <v>22.324999999999999</v>
      </c>
      <c r="G11160" s="39">
        <f t="shared" si="198"/>
        <v>9.3541749999999997</v>
      </c>
      <c r="H11160" s="40"/>
      <c r="I11160" s="37"/>
      <c r="J11160" s="36">
        <v>0</v>
      </c>
    </row>
    <row r="11161" spans="1:10" ht="25.5" hidden="1" x14ac:dyDescent="0.25">
      <c r="A11161" s="238"/>
      <c r="B11161" s="241"/>
      <c r="C11161" s="41" t="s">
        <v>10614</v>
      </c>
      <c r="D11161" s="41" t="s">
        <v>2800</v>
      </c>
      <c r="E11161" s="201">
        <v>0.41899999999999998</v>
      </c>
      <c r="F11161" s="206">
        <v>28.024999999999999</v>
      </c>
      <c r="G11161" s="39">
        <f t="shared" si="198"/>
        <v>11.742474999999999</v>
      </c>
      <c r="H11161" s="40"/>
      <c r="I11161" s="37"/>
      <c r="J11161" s="36">
        <v>0</v>
      </c>
    </row>
    <row r="11162" spans="1:10" hidden="1" x14ac:dyDescent="0.25">
      <c r="A11162" s="238"/>
      <c r="B11162" s="241"/>
      <c r="C11162" s="41" t="s">
        <v>10931</v>
      </c>
      <c r="D11162" s="41" t="s">
        <v>2800</v>
      </c>
      <c r="E11162" s="201">
        <v>0.41899999999999998</v>
      </c>
      <c r="F11162" s="206">
        <v>29.402499999999996</v>
      </c>
      <c r="G11162" s="39">
        <f t="shared" si="198"/>
        <v>12.319647499999999</v>
      </c>
      <c r="H11162" s="40"/>
      <c r="I11162" s="37"/>
      <c r="J11162" s="36">
        <v>0</v>
      </c>
    </row>
    <row r="11163" spans="1:10" ht="15.75" hidden="1" thickBot="1" x14ac:dyDescent="0.3">
      <c r="A11163" s="239"/>
      <c r="B11163" s="242"/>
      <c r="C11163" s="46"/>
      <c r="D11163" s="46"/>
      <c r="E11163" s="202"/>
      <c r="F11163" s="203" t="s">
        <v>13</v>
      </c>
      <c r="G11163" s="48" t="str">
        <f t="shared" si="198"/>
        <v/>
      </c>
      <c r="H11163" s="50"/>
      <c r="I11163" s="37"/>
      <c r="J11163" s="36">
        <v>0</v>
      </c>
    </row>
    <row r="11164" spans="1:10" ht="15.75" hidden="1" thickBot="1" x14ac:dyDescent="0.3">
      <c r="A11164" s="237" t="s">
        <v>2743</v>
      </c>
      <c r="B11164" s="240" t="s">
        <v>10290</v>
      </c>
      <c r="C11164" s="31"/>
      <c r="D11164" s="32" t="s">
        <v>18</v>
      </c>
      <c r="E11164" s="197"/>
      <c r="F11164" s="204" t="s">
        <v>13</v>
      </c>
      <c r="G11164" s="33" t="str">
        <f t="shared" si="198"/>
        <v/>
      </c>
      <c r="H11164" s="34"/>
      <c r="I11164" s="35"/>
      <c r="J11164" s="36">
        <v>0</v>
      </c>
    </row>
    <row r="11165" spans="1:10" hidden="1" x14ac:dyDescent="0.25">
      <c r="A11165" s="238"/>
      <c r="B11165" s="241"/>
      <c r="C11165" s="38"/>
      <c r="D11165" s="38"/>
      <c r="E11165" s="199"/>
      <c r="F11165" s="205" t="s">
        <v>13</v>
      </c>
      <c r="G11165" s="37" t="str">
        <f t="shared" si="198"/>
        <v/>
      </c>
      <c r="H11165" s="40"/>
      <c r="I11165" s="37"/>
      <c r="J11165" s="36">
        <v>0</v>
      </c>
    </row>
    <row r="11166" spans="1:10" hidden="1" x14ac:dyDescent="0.25">
      <c r="A11166" s="238"/>
      <c r="B11166" s="241"/>
      <c r="C11166" s="41" t="s">
        <v>11181</v>
      </c>
      <c r="D11166" s="41" t="s">
        <v>83</v>
      </c>
      <c r="E11166" s="201">
        <v>3.0200000000000001E-2</v>
      </c>
      <c r="F11166" s="200">
        <v>14.715499999999999</v>
      </c>
      <c r="G11166" s="39">
        <f t="shared" si="198"/>
        <v>0.44440809999999997</v>
      </c>
      <c r="H11166" s="44">
        <f>SUM(G11166:G11169)</f>
        <v>23.333518099999999</v>
      </c>
      <c r="I11166" s="45"/>
      <c r="J11166" s="36">
        <v>0</v>
      </c>
    </row>
    <row r="11167" spans="1:10" ht="25.5" hidden="1" x14ac:dyDescent="0.25">
      <c r="A11167" s="238"/>
      <c r="B11167" s="241"/>
      <c r="C11167" s="41" t="s">
        <v>2744</v>
      </c>
      <c r="D11167" s="41" t="s">
        <v>83</v>
      </c>
      <c r="E11167" s="201">
        <v>1</v>
      </c>
      <c r="F11167" s="200" t="s">
        <v>13</v>
      </c>
      <c r="G11167" s="39" t="str">
        <f t="shared" si="198"/>
        <v/>
      </c>
      <c r="H11167" s="40"/>
      <c r="I11167" s="37"/>
      <c r="J11167" s="36">
        <v>0</v>
      </c>
    </row>
    <row r="11168" spans="1:10" ht="25.5" hidden="1" x14ac:dyDescent="0.25">
      <c r="A11168" s="238"/>
      <c r="B11168" s="241"/>
      <c r="C11168" s="41" t="s">
        <v>10641</v>
      </c>
      <c r="D11168" s="41" t="s">
        <v>2800</v>
      </c>
      <c r="E11168" s="201">
        <v>0.4546</v>
      </c>
      <c r="F11168" s="206">
        <v>22.324999999999999</v>
      </c>
      <c r="G11168" s="39">
        <f t="shared" si="198"/>
        <v>10.148944999999999</v>
      </c>
      <c r="H11168" s="40"/>
      <c r="I11168" s="37"/>
      <c r="J11168" s="36">
        <v>0</v>
      </c>
    </row>
    <row r="11169" spans="1:10" ht="25.5" hidden="1" x14ac:dyDescent="0.25">
      <c r="A11169" s="238"/>
      <c r="B11169" s="241"/>
      <c r="C11169" s="41" t="s">
        <v>10614</v>
      </c>
      <c r="D11169" s="41" t="s">
        <v>2800</v>
      </c>
      <c r="E11169" s="201">
        <v>0.4546</v>
      </c>
      <c r="F11169" s="206">
        <v>28.024999999999999</v>
      </c>
      <c r="G11169" s="39">
        <f t="shared" si="198"/>
        <v>12.740164999999999</v>
      </c>
      <c r="H11169" s="40"/>
      <c r="I11169" s="37"/>
      <c r="J11169" s="36">
        <v>0</v>
      </c>
    </row>
    <row r="11170" spans="1:10" ht="15.75" hidden="1" thickBot="1" x14ac:dyDescent="0.3">
      <c r="A11170" s="239"/>
      <c r="B11170" s="242"/>
      <c r="C11170" s="46"/>
      <c r="D11170" s="46"/>
      <c r="E11170" s="202"/>
      <c r="F11170" s="203" t="s">
        <v>13</v>
      </c>
      <c r="G11170" s="48" t="str">
        <f t="shared" si="198"/>
        <v/>
      </c>
      <c r="H11170" s="50"/>
      <c r="I11170" s="37"/>
      <c r="J11170" s="36">
        <v>0</v>
      </c>
    </row>
    <row r="11171" spans="1:10" ht="15.75" hidden="1" thickBot="1" x14ac:dyDescent="0.3">
      <c r="A11171" s="237" t="s">
        <v>2745</v>
      </c>
      <c r="B11171" s="240" t="s">
        <v>10291</v>
      </c>
      <c r="C11171" s="31"/>
      <c r="D11171" s="32" t="s">
        <v>18</v>
      </c>
      <c r="E11171" s="197"/>
      <c r="F11171" s="204" t="s">
        <v>13</v>
      </c>
      <c r="G11171" s="33" t="str">
        <f t="shared" si="198"/>
        <v/>
      </c>
      <c r="H11171" s="34"/>
      <c r="I11171" s="35"/>
      <c r="J11171" s="36">
        <v>0</v>
      </c>
    </row>
    <row r="11172" spans="1:10" hidden="1" x14ac:dyDescent="0.25">
      <c r="A11172" s="238"/>
      <c r="B11172" s="241"/>
      <c r="C11172" s="38"/>
      <c r="D11172" s="38"/>
      <c r="E11172" s="199"/>
      <c r="F11172" s="205" t="s">
        <v>13</v>
      </c>
      <c r="G11172" s="37" t="str">
        <f t="shared" si="198"/>
        <v/>
      </c>
      <c r="H11172" s="40"/>
      <c r="I11172" s="37"/>
      <c r="J11172" s="36">
        <v>0</v>
      </c>
    </row>
    <row r="11173" spans="1:10" hidden="1" x14ac:dyDescent="0.25">
      <c r="A11173" s="238"/>
      <c r="B11173" s="241"/>
      <c r="C11173" s="41" t="s">
        <v>11181</v>
      </c>
      <c r="D11173" s="41" t="s">
        <v>83</v>
      </c>
      <c r="E11173" s="201">
        <v>2.4E-2</v>
      </c>
      <c r="F11173" s="200">
        <v>14.715499999999999</v>
      </c>
      <c r="G11173" s="39">
        <f t="shared" si="198"/>
        <v>0.35317199999999999</v>
      </c>
      <c r="H11173" s="44">
        <f>SUM(G11173:G11176)</f>
        <v>17.462102000000002</v>
      </c>
      <c r="I11173" s="45"/>
      <c r="J11173" s="36">
        <v>0</v>
      </c>
    </row>
    <row r="11174" spans="1:10" ht="25.5" hidden="1" x14ac:dyDescent="0.25">
      <c r="A11174" s="238"/>
      <c r="B11174" s="241"/>
      <c r="C11174" s="41" t="s">
        <v>2746</v>
      </c>
      <c r="D11174" s="41" t="s">
        <v>83</v>
      </c>
      <c r="E11174" s="201">
        <v>1</v>
      </c>
      <c r="F11174" s="200" t="s">
        <v>13</v>
      </c>
      <c r="G11174" s="39" t="str">
        <f t="shared" si="198"/>
        <v/>
      </c>
      <c r="H11174" s="40"/>
      <c r="I11174" s="37"/>
      <c r="J11174" s="36">
        <v>0</v>
      </c>
    </row>
    <row r="11175" spans="1:10" ht="25.5" hidden="1" x14ac:dyDescent="0.25">
      <c r="A11175" s="238"/>
      <c r="B11175" s="241"/>
      <c r="C11175" s="41" t="s">
        <v>10641</v>
      </c>
      <c r="D11175" s="41" t="s">
        <v>2800</v>
      </c>
      <c r="E11175" s="201">
        <v>0.33979999999999999</v>
      </c>
      <c r="F11175" s="206">
        <v>22.324999999999999</v>
      </c>
      <c r="G11175" s="39">
        <f t="shared" si="198"/>
        <v>7.5860349999999999</v>
      </c>
      <c r="H11175" s="40"/>
      <c r="I11175" s="37"/>
      <c r="J11175" s="36">
        <v>0</v>
      </c>
    </row>
    <row r="11176" spans="1:10" ht="25.5" hidden="1" x14ac:dyDescent="0.25">
      <c r="A11176" s="238"/>
      <c r="B11176" s="241"/>
      <c r="C11176" s="41" t="s">
        <v>10614</v>
      </c>
      <c r="D11176" s="41" t="s">
        <v>2800</v>
      </c>
      <c r="E11176" s="201">
        <v>0.33979999999999999</v>
      </c>
      <c r="F11176" s="206">
        <v>28.024999999999999</v>
      </c>
      <c r="G11176" s="39">
        <f t="shared" si="198"/>
        <v>9.5228950000000001</v>
      </c>
      <c r="H11176" s="40"/>
      <c r="I11176" s="37"/>
      <c r="J11176" s="36">
        <v>0</v>
      </c>
    </row>
    <row r="11177" spans="1:10" ht="15.75" hidden="1" thickBot="1" x14ac:dyDescent="0.3">
      <c r="A11177" s="239"/>
      <c r="B11177" s="242"/>
      <c r="C11177" s="46"/>
      <c r="D11177" s="46"/>
      <c r="E11177" s="202"/>
      <c r="F11177" s="203" t="s">
        <v>13</v>
      </c>
      <c r="G11177" s="48" t="str">
        <f t="shared" si="198"/>
        <v/>
      </c>
      <c r="H11177" s="50"/>
      <c r="I11177" s="37"/>
      <c r="J11177" s="36">
        <v>0</v>
      </c>
    </row>
    <row r="11178" spans="1:10" ht="15.75" hidden="1" thickBot="1" x14ac:dyDescent="0.3">
      <c r="A11178" s="237" t="s">
        <v>2747</v>
      </c>
      <c r="B11178" s="240" t="s">
        <v>10292</v>
      </c>
      <c r="C11178" s="31"/>
      <c r="D11178" s="32" t="s">
        <v>18</v>
      </c>
      <c r="E11178" s="197"/>
      <c r="F11178" s="204" t="s">
        <v>13</v>
      </c>
      <c r="G11178" s="33" t="str">
        <f t="shared" si="198"/>
        <v/>
      </c>
      <c r="H11178" s="34"/>
      <c r="I11178" s="35"/>
      <c r="J11178" s="36">
        <v>0</v>
      </c>
    </row>
    <row r="11179" spans="1:10" hidden="1" x14ac:dyDescent="0.25">
      <c r="A11179" s="238"/>
      <c r="B11179" s="241"/>
      <c r="C11179" s="38"/>
      <c r="D11179" s="38"/>
      <c r="E11179" s="199"/>
      <c r="F11179" s="205" t="s">
        <v>13</v>
      </c>
      <c r="G11179" s="37" t="str">
        <f t="shared" si="198"/>
        <v/>
      </c>
      <c r="H11179" s="40"/>
      <c r="I11179" s="37"/>
      <c r="J11179" s="36">
        <v>0</v>
      </c>
    </row>
    <row r="11180" spans="1:10" hidden="1" x14ac:dyDescent="0.25">
      <c r="A11180" s="238"/>
      <c r="B11180" s="241"/>
      <c r="C11180" s="41" t="s">
        <v>11181</v>
      </c>
      <c r="D11180" s="41" t="s">
        <v>83</v>
      </c>
      <c r="E11180" s="201">
        <v>4.5199999999999997E-2</v>
      </c>
      <c r="F11180" s="200">
        <v>14.715499999999999</v>
      </c>
      <c r="G11180" s="39">
        <f t="shared" si="198"/>
        <v>0.66514059999999986</v>
      </c>
      <c r="H11180" s="44">
        <f>SUM(G11180:G11183)</f>
        <v>37.043015600000004</v>
      </c>
      <c r="I11180" s="45"/>
      <c r="J11180" s="36">
        <v>0</v>
      </c>
    </row>
    <row r="11181" spans="1:10" ht="25.5" hidden="1" x14ac:dyDescent="0.25">
      <c r="A11181" s="238"/>
      <c r="B11181" s="241"/>
      <c r="C11181" s="41" t="s">
        <v>2748</v>
      </c>
      <c r="D11181" s="41" t="s">
        <v>83</v>
      </c>
      <c r="E11181" s="201">
        <v>1</v>
      </c>
      <c r="F11181" s="200" t="s">
        <v>13</v>
      </c>
      <c r="G11181" s="39" t="str">
        <f t="shared" si="198"/>
        <v/>
      </c>
      <c r="H11181" s="40"/>
      <c r="I11181" s="37"/>
      <c r="J11181" s="36">
        <v>0</v>
      </c>
    </row>
    <row r="11182" spans="1:10" ht="25.5" hidden="1" x14ac:dyDescent="0.25">
      <c r="A11182" s="238"/>
      <c r="B11182" s="241"/>
      <c r="C11182" s="41" t="s">
        <v>10641</v>
      </c>
      <c r="D11182" s="41" t="s">
        <v>2800</v>
      </c>
      <c r="E11182" s="201">
        <v>0.72250000000000003</v>
      </c>
      <c r="F11182" s="206">
        <v>22.324999999999999</v>
      </c>
      <c r="G11182" s="39">
        <f t="shared" si="198"/>
        <v>16.1298125</v>
      </c>
      <c r="H11182" s="40"/>
      <c r="I11182" s="37"/>
      <c r="J11182" s="36">
        <v>0</v>
      </c>
    </row>
    <row r="11183" spans="1:10" ht="25.5" hidden="1" x14ac:dyDescent="0.25">
      <c r="A11183" s="238"/>
      <c r="B11183" s="241"/>
      <c r="C11183" s="41" t="s">
        <v>10614</v>
      </c>
      <c r="D11183" s="41" t="s">
        <v>2800</v>
      </c>
      <c r="E11183" s="201">
        <v>0.72250000000000003</v>
      </c>
      <c r="F11183" s="206">
        <v>28.024999999999999</v>
      </c>
      <c r="G11183" s="39">
        <f t="shared" si="198"/>
        <v>20.2480625</v>
      </c>
      <c r="H11183" s="40"/>
      <c r="I11183" s="37"/>
      <c r="J11183" s="36">
        <v>0</v>
      </c>
    </row>
    <row r="11184" spans="1:10" ht="15.75" hidden="1" thickBot="1" x14ac:dyDescent="0.3">
      <c r="A11184" s="239"/>
      <c r="B11184" s="242"/>
      <c r="C11184" s="46"/>
      <c r="D11184" s="46"/>
      <c r="E11184" s="202"/>
      <c r="F11184" s="203" t="s">
        <v>13</v>
      </c>
      <c r="G11184" s="48" t="str">
        <f t="shared" si="198"/>
        <v/>
      </c>
      <c r="H11184" s="50"/>
      <c r="I11184" s="37"/>
      <c r="J11184" s="36">
        <v>0</v>
      </c>
    </row>
    <row r="11185" spans="1:10" ht="15.75" hidden="1" thickBot="1" x14ac:dyDescent="0.3">
      <c r="A11185" s="237" t="s">
        <v>2749</v>
      </c>
      <c r="B11185" s="240" t="s">
        <v>10293</v>
      </c>
      <c r="C11185" s="31"/>
      <c r="D11185" s="32" t="s">
        <v>18</v>
      </c>
      <c r="E11185" s="197"/>
      <c r="F11185" s="204" t="s">
        <v>13</v>
      </c>
      <c r="G11185" s="33" t="str">
        <f t="shared" si="198"/>
        <v/>
      </c>
      <c r="H11185" s="34"/>
      <c r="I11185" s="35"/>
      <c r="J11185" s="36">
        <v>0</v>
      </c>
    </row>
    <row r="11186" spans="1:10" hidden="1" x14ac:dyDescent="0.25">
      <c r="A11186" s="238"/>
      <c r="B11186" s="241"/>
      <c r="C11186" s="38"/>
      <c r="D11186" s="38"/>
      <c r="E11186" s="199"/>
      <c r="F11186" s="205" t="s">
        <v>13</v>
      </c>
      <c r="G11186" s="37" t="str">
        <f t="shared" si="198"/>
        <v/>
      </c>
      <c r="H11186" s="40"/>
      <c r="I11186" s="37"/>
      <c r="J11186" s="36">
        <v>0</v>
      </c>
    </row>
    <row r="11187" spans="1:10" hidden="1" x14ac:dyDescent="0.25">
      <c r="A11187" s="238"/>
      <c r="B11187" s="241"/>
      <c r="C11187" s="41" t="s">
        <v>11181</v>
      </c>
      <c r="D11187" s="41" t="s">
        <v>83</v>
      </c>
      <c r="E11187" s="201">
        <v>4.5199999999999997E-2</v>
      </c>
      <c r="F11187" s="200">
        <v>14.715499999999999</v>
      </c>
      <c r="G11187" s="39">
        <f t="shared" si="198"/>
        <v>0.66514059999999986</v>
      </c>
      <c r="H11187" s="44">
        <f>SUM(G11187:G11190)</f>
        <v>37.043015600000004</v>
      </c>
      <c r="I11187" s="45"/>
      <c r="J11187" s="36">
        <v>0</v>
      </c>
    </row>
    <row r="11188" spans="1:10" ht="25.5" hidden="1" x14ac:dyDescent="0.25">
      <c r="A11188" s="238"/>
      <c r="B11188" s="241"/>
      <c r="C11188" s="41" t="s">
        <v>2750</v>
      </c>
      <c r="D11188" s="41" t="s">
        <v>83</v>
      </c>
      <c r="E11188" s="201">
        <v>1</v>
      </c>
      <c r="F11188" s="200" t="s">
        <v>13</v>
      </c>
      <c r="G11188" s="39" t="str">
        <f t="shared" si="198"/>
        <v/>
      </c>
      <c r="H11188" s="40"/>
      <c r="I11188" s="37"/>
      <c r="J11188" s="36">
        <v>0</v>
      </c>
    </row>
    <row r="11189" spans="1:10" ht="25.5" hidden="1" x14ac:dyDescent="0.25">
      <c r="A11189" s="238"/>
      <c r="B11189" s="241"/>
      <c r="C11189" s="41" t="s">
        <v>10641</v>
      </c>
      <c r="D11189" s="41" t="s">
        <v>2800</v>
      </c>
      <c r="E11189" s="201">
        <v>0.72250000000000003</v>
      </c>
      <c r="F11189" s="206">
        <v>22.324999999999999</v>
      </c>
      <c r="G11189" s="39">
        <f t="shared" si="198"/>
        <v>16.1298125</v>
      </c>
      <c r="H11189" s="40"/>
      <c r="I11189" s="37"/>
      <c r="J11189" s="36">
        <v>0</v>
      </c>
    </row>
    <row r="11190" spans="1:10" ht="25.5" hidden="1" x14ac:dyDescent="0.25">
      <c r="A11190" s="238"/>
      <c r="B11190" s="241"/>
      <c r="C11190" s="41" t="s">
        <v>10614</v>
      </c>
      <c r="D11190" s="41" t="s">
        <v>2800</v>
      </c>
      <c r="E11190" s="201">
        <v>0.72250000000000003</v>
      </c>
      <c r="F11190" s="206">
        <v>28.024999999999999</v>
      </c>
      <c r="G11190" s="39">
        <f t="shared" si="198"/>
        <v>20.2480625</v>
      </c>
      <c r="H11190" s="40"/>
      <c r="I11190" s="37"/>
      <c r="J11190" s="36">
        <v>0</v>
      </c>
    </row>
    <row r="11191" spans="1:10" ht="15.75" hidden="1" thickBot="1" x14ac:dyDescent="0.3">
      <c r="A11191" s="239"/>
      <c r="B11191" s="242"/>
      <c r="C11191" s="46"/>
      <c r="D11191" s="46"/>
      <c r="E11191" s="202"/>
      <c r="F11191" s="203" t="s">
        <v>13</v>
      </c>
      <c r="G11191" s="48" t="str">
        <f t="shared" si="198"/>
        <v/>
      </c>
      <c r="H11191" s="50"/>
      <c r="I11191" s="37"/>
      <c r="J11191" s="36">
        <v>0</v>
      </c>
    </row>
    <row r="11192" spans="1:10" ht="15.75" hidden="1" thickBot="1" x14ac:dyDescent="0.3">
      <c r="A11192" s="237" t="s">
        <v>2751</v>
      </c>
      <c r="B11192" s="240" t="s">
        <v>10294</v>
      </c>
      <c r="C11192" s="31"/>
      <c r="D11192" s="32" t="s">
        <v>106</v>
      </c>
      <c r="E11192" s="197"/>
      <c r="F11192" s="208" t="s">
        <v>13</v>
      </c>
      <c r="G11192" s="33" t="str">
        <f t="shared" si="198"/>
        <v/>
      </c>
      <c r="H11192" s="34"/>
      <c r="I11192" s="35"/>
      <c r="J11192" s="36">
        <v>0</v>
      </c>
    </row>
    <row r="11193" spans="1:10" hidden="1" x14ac:dyDescent="0.25">
      <c r="A11193" s="246"/>
      <c r="B11193" s="241"/>
      <c r="C11193" s="38"/>
      <c r="D11193" s="38"/>
      <c r="E11193" s="199"/>
      <c r="F11193" s="211" t="s">
        <v>13</v>
      </c>
      <c r="G11193" s="65" t="str">
        <f t="shared" si="198"/>
        <v/>
      </c>
      <c r="H11193" s="66"/>
      <c r="I11193" s="67"/>
      <c r="J11193" s="36">
        <v>0</v>
      </c>
    </row>
    <row r="11194" spans="1:10" hidden="1" x14ac:dyDescent="0.25">
      <c r="A11194" s="246"/>
      <c r="B11194" s="241"/>
      <c r="C11194" s="41" t="s">
        <v>10601</v>
      </c>
      <c r="D11194" s="41" t="s">
        <v>2800</v>
      </c>
      <c r="E11194" s="201">
        <v>0.158</v>
      </c>
      <c r="F11194" s="200">
        <v>22.097000000000001</v>
      </c>
      <c r="G11194" s="65">
        <f t="shared" si="198"/>
        <v>3.4913260000000004</v>
      </c>
      <c r="H11194" s="44">
        <f>SUM(G11194:G11195)</f>
        <v>7.8032240000000002</v>
      </c>
      <c r="I11194" s="45"/>
      <c r="J11194" s="36">
        <v>0</v>
      </c>
    </row>
    <row r="11195" spans="1:10" hidden="1" x14ac:dyDescent="0.25">
      <c r="A11195" s="246"/>
      <c r="B11195" s="241"/>
      <c r="C11195" s="41" t="s">
        <v>10618</v>
      </c>
      <c r="D11195" s="41" t="s">
        <v>2800</v>
      </c>
      <c r="E11195" s="201">
        <v>0.16233333333333333</v>
      </c>
      <c r="F11195" s="200">
        <v>26.562000000000001</v>
      </c>
      <c r="G11195" s="65">
        <f t="shared" si="198"/>
        <v>4.3118980000000002</v>
      </c>
      <c r="H11195" s="66"/>
      <c r="I11195" s="67"/>
      <c r="J11195" s="36">
        <v>0</v>
      </c>
    </row>
    <row r="11196" spans="1:10" ht="15.75" hidden="1" thickBot="1" x14ac:dyDescent="0.3">
      <c r="A11196" s="247"/>
      <c r="B11196" s="242"/>
      <c r="C11196" s="46"/>
      <c r="D11196" s="59"/>
      <c r="E11196" s="202"/>
      <c r="F11196" s="217" t="s">
        <v>13</v>
      </c>
      <c r="G11196" s="73" t="str">
        <f t="shared" si="198"/>
        <v/>
      </c>
      <c r="H11196" s="74"/>
      <c r="I11196" s="67"/>
      <c r="J11196" s="36">
        <v>0</v>
      </c>
    </row>
    <row r="11197" spans="1:10" ht="15.75" hidden="1" thickBot="1" x14ac:dyDescent="0.3">
      <c r="A11197" s="237" t="s">
        <v>2752</v>
      </c>
      <c r="B11197" s="240" t="s">
        <v>2753</v>
      </c>
      <c r="C11197" s="31"/>
      <c r="D11197" s="32" t="s">
        <v>68</v>
      </c>
      <c r="E11197" s="197"/>
      <c r="F11197" s="204" t="s">
        <v>13</v>
      </c>
      <c r="G11197" s="33" t="str">
        <f t="shared" si="198"/>
        <v/>
      </c>
      <c r="H11197" s="34"/>
      <c r="I11197" s="35"/>
      <c r="J11197" s="36">
        <v>0</v>
      </c>
    </row>
    <row r="11198" spans="1:10" hidden="1" x14ac:dyDescent="0.25">
      <c r="A11198" s="238"/>
      <c r="B11198" s="241"/>
      <c r="C11198" s="38"/>
      <c r="D11198" s="38"/>
      <c r="E11198" s="199"/>
      <c r="F11198" s="205" t="s">
        <v>13</v>
      </c>
      <c r="G11198" s="37" t="str">
        <f t="shared" si="198"/>
        <v/>
      </c>
      <c r="H11198" s="40"/>
      <c r="I11198" s="37"/>
      <c r="J11198" s="36">
        <v>0</v>
      </c>
    </row>
    <row r="11199" spans="1:10" hidden="1" x14ac:dyDescent="0.25">
      <c r="A11199" s="238"/>
      <c r="B11199" s="241"/>
      <c r="C11199" s="41" t="s">
        <v>10618</v>
      </c>
      <c r="D11199" s="41" t="s">
        <v>2800</v>
      </c>
      <c r="E11199" s="201">
        <v>0.15</v>
      </c>
      <c r="F11199" s="200">
        <v>26.562000000000001</v>
      </c>
      <c r="G11199" s="39">
        <f t="shared" si="198"/>
        <v>3.9843000000000002</v>
      </c>
      <c r="H11199" s="44">
        <f>SUM(G11199:G11200)</f>
        <v>3.9843000000000002</v>
      </c>
      <c r="I11199" s="45"/>
      <c r="J11199" s="36">
        <v>0</v>
      </c>
    </row>
    <row r="11200" spans="1:10" hidden="1" x14ac:dyDescent="0.25">
      <c r="A11200" s="238"/>
      <c r="B11200" s="241"/>
      <c r="C11200" s="41" t="s">
        <v>2753</v>
      </c>
      <c r="D11200" s="41" t="s">
        <v>68</v>
      </c>
      <c r="E11200" s="201">
        <v>1</v>
      </c>
      <c r="F11200" s="206" t="s">
        <v>13</v>
      </c>
      <c r="G11200" s="37" t="str">
        <f t="shared" si="198"/>
        <v/>
      </c>
      <c r="H11200" s="40"/>
      <c r="I11200" s="37"/>
      <c r="J11200" s="36">
        <v>0</v>
      </c>
    </row>
    <row r="11201" spans="1:10" ht="15.75" hidden="1" thickBot="1" x14ac:dyDescent="0.3">
      <c r="A11201" s="239"/>
      <c r="B11201" s="242"/>
      <c r="C11201" s="46"/>
      <c r="D11201" s="46"/>
      <c r="E11201" s="202"/>
      <c r="F11201" s="203" t="s">
        <v>13</v>
      </c>
      <c r="G11201" s="48" t="str">
        <f t="shared" si="198"/>
        <v/>
      </c>
      <c r="H11201" s="50"/>
      <c r="I11201" s="37"/>
      <c r="J11201" s="36">
        <v>0</v>
      </c>
    </row>
    <row r="11202" spans="1:10" ht="15.75" hidden="1" thickBot="1" x14ac:dyDescent="0.3">
      <c r="A11202" s="237" t="s">
        <v>2754</v>
      </c>
      <c r="B11202" s="240" t="s">
        <v>10295</v>
      </c>
      <c r="C11202" s="31"/>
      <c r="D11202" s="32" t="s">
        <v>106</v>
      </c>
      <c r="E11202" s="197"/>
      <c r="F11202" s="208" t="s">
        <v>13</v>
      </c>
      <c r="G11202" s="33" t="str">
        <f t="shared" si="198"/>
        <v/>
      </c>
      <c r="H11202" s="34"/>
      <c r="I11202" s="35"/>
      <c r="J11202" s="36">
        <v>0</v>
      </c>
    </row>
    <row r="11203" spans="1:10" hidden="1" x14ac:dyDescent="0.25">
      <c r="A11203" s="246"/>
      <c r="B11203" s="241"/>
      <c r="C11203" s="38"/>
      <c r="D11203" s="38"/>
      <c r="E11203" s="199"/>
      <c r="F11203" s="211" t="s">
        <v>13</v>
      </c>
      <c r="G11203" s="65" t="str">
        <f t="shared" si="198"/>
        <v/>
      </c>
      <c r="H11203" s="66"/>
      <c r="I11203" s="67"/>
      <c r="J11203" s="36">
        <v>0</v>
      </c>
    </row>
    <row r="11204" spans="1:10" hidden="1" x14ac:dyDescent="0.25">
      <c r="A11204" s="246"/>
      <c r="B11204" s="241"/>
      <c r="C11204" s="41" t="s">
        <v>10601</v>
      </c>
      <c r="D11204" s="41" t="s">
        <v>2800</v>
      </c>
      <c r="E11204" s="201">
        <v>0.17299999999999999</v>
      </c>
      <c r="F11204" s="200">
        <v>22.097000000000001</v>
      </c>
      <c r="G11204" s="65">
        <f t="shared" si="198"/>
        <v>3.822781</v>
      </c>
      <c r="H11204" s="44">
        <f>SUM(G11204:G11205)</f>
        <v>8.5508170000000003</v>
      </c>
      <c r="I11204" s="45"/>
      <c r="J11204" s="36">
        <v>0</v>
      </c>
    </row>
    <row r="11205" spans="1:10" hidden="1" x14ac:dyDescent="0.25">
      <c r="A11205" s="246"/>
      <c r="B11205" s="241"/>
      <c r="C11205" s="41" t="s">
        <v>10618</v>
      </c>
      <c r="D11205" s="41" t="s">
        <v>2800</v>
      </c>
      <c r="E11205" s="201">
        <v>0.17799999999999999</v>
      </c>
      <c r="F11205" s="200">
        <v>26.562000000000001</v>
      </c>
      <c r="G11205" s="65">
        <f t="shared" si="198"/>
        <v>4.7280360000000003</v>
      </c>
      <c r="H11205" s="66"/>
      <c r="I11205" s="67"/>
      <c r="J11205" s="36">
        <v>0</v>
      </c>
    </row>
    <row r="11206" spans="1:10" ht="15.75" hidden="1" thickBot="1" x14ac:dyDescent="0.3">
      <c r="A11206" s="247"/>
      <c r="B11206" s="242"/>
      <c r="C11206" s="46"/>
      <c r="D11206" s="59"/>
      <c r="E11206" s="202"/>
      <c r="F11206" s="217" t="s">
        <v>13</v>
      </c>
      <c r="G11206" s="73" t="str">
        <f t="shared" ref="G11206:G11269" si="199">IF(ISNUMBER(F11206),E11206*F11206,"")</f>
        <v/>
      </c>
      <c r="H11206" s="74"/>
      <c r="I11206" s="67"/>
      <c r="J11206" s="36">
        <v>0</v>
      </c>
    </row>
    <row r="11207" spans="1:10" ht="15.75" hidden="1" thickBot="1" x14ac:dyDescent="0.3">
      <c r="A11207" s="237" t="s">
        <v>2755</v>
      </c>
      <c r="B11207" s="240" t="s">
        <v>2756</v>
      </c>
      <c r="C11207" s="31"/>
      <c r="D11207" s="32" t="s">
        <v>68</v>
      </c>
      <c r="E11207" s="197"/>
      <c r="F11207" s="204" t="s">
        <v>13</v>
      </c>
      <c r="G11207" s="33" t="str">
        <f t="shared" si="199"/>
        <v/>
      </c>
      <c r="H11207" s="34"/>
      <c r="I11207" s="35"/>
      <c r="J11207" s="36">
        <v>0</v>
      </c>
    </row>
    <row r="11208" spans="1:10" hidden="1" x14ac:dyDescent="0.25">
      <c r="A11208" s="238"/>
      <c r="B11208" s="241"/>
      <c r="C11208" s="38"/>
      <c r="D11208" s="38"/>
      <c r="E11208" s="199"/>
      <c r="F11208" s="205" t="s">
        <v>13</v>
      </c>
      <c r="G11208" s="37" t="str">
        <f t="shared" si="199"/>
        <v/>
      </c>
      <c r="H11208" s="40"/>
      <c r="I11208" s="37"/>
      <c r="J11208" s="36">
        <v>0</v>
      </c>
    </row>
    <row r="11209" spans="1:10" hidden="1" x14ac:dyDescent="0.25">
      <c r="A11209" s="238"/>
      <c r="B11209" s="241"/>
      <c r="C11209" s="41" t="s">
        <v>10618</v>
      </c>
      <c r="D11209" s="41" t="s">
        <v>2800</v>
      </c>
      <c r="E11209" s="201">
        <v>0.15</v>
      </c>
      <c r="F11209" s="200">
        <v>26.562000000000001</v>
      </c>
      <c r="G11209" s="39">
        <f t="shared" si="199"/>
        <v>3.9843000000000002</v>
      </c>
      <c r="H11209" s="44">
        <f>SUM(G11209:G11210)</f>
        <v>3.9843000000000002</v>
      </c>
      <c r="I11209" s="45"/>
      <c r="J11209" s="36">
        <v>0</v>
      </c>
    </row>
    <row r="11210" spans="1:10" hidden="1" x14ac:dyDescent="0.25">
      <c r="A11210" s="238"/>
      <c r="B11210" s="241"/>
      <c r="C11210" s="41" t="s">
        <v>2756</v>
      </c>
      <c r="D11210" s="41" t="s">
        <v>68</v>
      </c>
      <c r="E11210" s="201">
        <v>1</v>
      </c>
      <c r="F11210" s="206" t="s">
        <v>13</v>
      </c>
      <c r="G11210" s="37" t="str">
        <f t="shared" si="199"/>
        <v/>
      </c>
      <c r="H11210" s="40"/>
      <c r="I11210" s="37"/>
      <c r="J11210" s="36">
        <v>0</v>
      </c>
    </row>
    <row r="11211" spans="1:10" ht="15.75" hidden="1" thickBot="1" x14ac:dyDescent="0.3">
      <c r="A11211" s="239"/>
      <c r="B11211" s="242"/>
      <c r="C11211" s="46"/>
      <c r="D11211" s="46"/>
      <c r="E11211" s="202"/>
      <c r="F11211" s="203" t="s">
        <v>13</v>
      </c>
      <c r="G11211" s="48" t="str">
        <f t="shared" si="199"/>
        <v/>
      </c>
      <c r="H11211" s="50"/>
      <c r="I11211" s="37"/>
      <c r="J11211" s="36">
        <v>0</v>
      </c>
    </row>
    <row r="11212" spans="1:10" ht="15.75" hidden="1" thickBot="1" x14ac:dyDescent="0.3">
      <c r="A11212" s="237" t="s">
        <v>2757</v>
      </c>
      <c r="B11212" s="240" t="s">
        <v>10298</v>
      </c>
      <c r="C11212" s="31"/>
      <c r="D11212" s="32" t="s">
        <v>18</v>
      </c>
      <c r="E11212" s="197"/>
      <c r="F11212" s="208" t="s">
        <v>13</v>
      </c>
      <c r="G11212" s="33" t="str">
        <f t="shared" si="199"/>
        <v/>
      </c>
      <c r="H11212" s="34"/>
      <c r="I11212" s="35"/>
      <c r="J11212" s="36">
        <v>0</v>
      </c>
    </row>
    <row r="11213" spans="1:10" hidden="1" x14ac:dyDescent="0.25">
      <c r="A11213" s="246"/>
      <c r="B11213" s="241"/>
      <c r="C11213" s="38"/>
      <c r="D11213" s="38"/>
      <c r="E11213" s="199"/>
      <c r="F11213" s="211" t="s">
        <v>13</v>
      </c>
      <c r="G11213" s="65" t="str">
        <f t="shared" si="199"/>
        <v/>
      </c>
      <c r="H11213" s="66"/>
      <c r="I11213" s="67"/>
      <c r="J11213" s="36">
        <v>0</v>
      </c>
    </row>
    <row r="11214" spans="1:10" ht="38.25" hidden="1" x14ac:dyDescent="0.25">
      <c r="A11214" s="246"/>
      <c r="B11214" s="241"/>
      <c r="C11214" s="41" t="s">
        <v>11016</v>
      </c>
      <c r="D11214" s="41" t="s">
        <v>1050</v>
      </c>
      <c r="E11214" s="201">
        <v>113.5869</v>
      </c>
      <c r="F11214" s="200">
        <v>326.52449999999999</v>
      </c>
      <c r="G11214" s="65">
        <f t="shared" si="199"/>
        <v>37088.905729049999</v>
      </c>
      <c r="H11214" s="44">
        <f>SUM(G11214:G11240)</f>
        <v>850889.95490204974</v>
      </c>
      <c r="I11214" s="45"/>
      <c r="J11214" s="36">
        <v>0</v>
      </c>
    </row>
    <row r="11215" spans="1:10" ht="38.25" hidden="1" x14ac:dyDescent="0.25">
      <c r="A11215" s="246"/>
      <c r="B11215" s="241"/>
      <c r="C11215" s="41" t="s">
        <v>10867</v>
      </c>
      <c r="D11215" s="41" t="s">
        <v>10703</v>
      </c>
      <c r="E11215" s="201">
        <v>589.57010000000002</v>
      </c>
      <c r="F11215" s="206">
        <v>165.471</v>
      </c>
      <c r="G11215" s="39">
        <f t="shared" si="199"/>
        <v>97556.7540171</v>
      </c>
      <c r="H11215" s="40"/>
      <c r="I11215" s="37"/>
      <c r="J11215" s="36">
        <v>0</v>
      </c>
    </row>
    <row r="11216" spans="1:10" hidden="1" x14ac:dyDescent="0.25">
      <c r="A11216" s="246"/>
      <c r="B11216" s="241"/>
      <c r="C11216" s="41" t="s">
        <v>11112</v>
      </c>
      <c r="D11216" s="41" t="s">
        <v>1044</v>
      </c>
      <c r="E11216" s="201">
        <v>2650.3609999999999</v>
      </c>
      <c r="F11216" s="200">
        <v>41.8</v>
      </c>
      <c r="G11216" s="65">
        <f t="shared" si="199"/>
        <v>110785.08979999999</v>
      </c>
      <c r="H11216" s="54"/>
      <c r="I11216" s="45"/>
      <c r="J11216" s="36">
        <v>0</v>
      </c>
    </row>
    <row r="11217" spans="1:10" hidden="1" x14ac:dyDescent="0.25">
      <c r="A11217" s="246"/>
      <c r="B11217" s="241"/>
      <c r="C11217" s="41" t="s">
        <v>10931</v>
      </c>
      <c r="D11217" s="41" t="s">
        <v>2800</v>
      </c>
      <c r="E11217" s="201">
        <v>1081.78</v>
      </c>
      <c r="F11217" s="200">
        <v>29.402499999999996</v>
      </c>
      <c r="G11217" s="65">
        <f t="shared" si="199"/>
        <v>31807.036449999996</v>
      </c>
      <c r="H11217" s="54"/>
      <c r="I11217" s="45"/>
      <c r="J11217" s="36">
        <v>0</v>
      </c>
    </row>
    <row r="11218" spans="1:10" ht="25.5" hidden="1" x14ac:dyDescent="0.25">
      <c r="A11218" s="246"/>
      <c r="B11218" s="241"/>
      <c r="C11218" s="41" t="s">
        <v>11395</v>
      </c>
      <c r="D11218" s="41" t="s">
        <v>2800</v>
      </c>
      <c r="E11218" s="201">
        <v>5408.9000000000005</v>
      </c>
      <c r="F11218" s="200">
        <v>21.726500000000001</v>
      </c>
      <c r="G11218" s="65">
        <f t="shared" si="199"/>
        <v>117516.46585000002</v>
      </c>
      <c r="H11218" s="54"/>
      <c r="I11218" s="45"/>
      <c r="J11218" s="36">
        <v>0</v>
      </c>
    </row>
    <row r="11219" spans="1:10" ht="25.5" hidden="1" x14ac:dyDescent="0.25">
      <c r="A11219" s="246"/>
      <c r="B11219" s="241"/>
      <c r="C11219" s="41" t="s">
        <v>10628</v>
      </c>
      <c r="D11219" s="41" t="s">
        <v>2800</v>
      </c>
      <c r="E11219" s="201">
        <v>16226.699999999999</v>
      </c>
      <c r="F11219" s="200">
        <v>23.512499999999999</v>
      </c>
      <c r="G11219" s="65">
        <f t="shared" si="199"/>
        <v>381530.28374999994</v>
      </c>
      <c r="H11219" s="54"/>
      <c r="I11219" s="45"/>
      <c r="J11219" s="36">
        <v>0</v>
      </c>
    </row>
    <row r="11220" spans="1:10" hidden="1" x14ac:dyDescent="0.25">
      <c r="A11220" s="246"/>
      <c r="B11220" s="241"/>
      <c r="C11220" s="41" t="s">
        <v>11055</v>
      </c>
      <c r="D11220" s="41" t="s">
        <v>70</v>
      </c>
      <c r="E11220" s="201">
        <v>584.16120000000001</v>
      </c>
      <c r="F11220" s="200">
        <v>48.221999999999994</v>
      </c>
      <c r="G11220" s="65">
        <f t="shared" si="199"/>
        <v>28169.421386399998</v>
      </c>
      <c r="H11220" s="54"/>
      <c r="I11220" s="45"/>
      <c r="J11220" s="36">
        <v>0</v>
      </c>
    </row>
    <row r="11221" spans="1:10" hidden="1" x14ac:dyDescent="0.25">
      <c r="A11221" s="246"/>
      <c r="B11221" s="241"/>
      <c r="C11221" s="41" t="s">
        <v>11396</v>
      </c>
      <c r="D11221" s="41" t="s">
        <v>2800</v>
      </c>
      <c r="E11221" s="201">
        <v>1081.78</v>
      </c>
      <c r="F11221" s="200">
        <v>22.828499999999998</v>
      </c>
      <c r="G11221" s="65">
        <f t="shared" si="199"/>
        <v>24695.414729999997</v>
      </c>
      <c r="H11221" s="54"/>
      <c r="I11221" s="45"/>
      <c r="J11221" s="36">
        <v>0</v>
      </c>
    </row>
    <row r="11222" spans="1:10" ht="25.5" hidden="1" x14ac:dyDescent="0.25">
      <c r="A11222" s="246"/>
      <c r="B11222" s="241"/>
      <c r="C11222" s="41" t="s">
        <v>11861</v>
      </c>
      <c r="D11222" s="41" t="s">
        <v>83</v>
      </c>
      <c r="E11222" s="201">
        <v>162.267</v>
      </c>
      <c r="F11222" s="200">
        <v>4.0754999999999999</v>
      </c>
      <c r="G11222" s="65">
        <f t="shared" si="199"/>
        <v>661.31915849999996</v>
      </c>
      <c r="H11222" s="54"/>
      <c r="I11222" s="45"/>
      <c r="J11222" s="36">
        <v>0</v>
      </c>
    </row>
    <row r="11223" spans="1:10" ht="25.5" hidden="1" x14ac:dyDescent="0.25">
      <c r="A11223" s="246"/>
      <c r="B11223" s="241"/>
      <c r="C11223" s="41" t="s">
        <v>82</v>
      </c>
      <c r="D11223" s="41" t="s">
        <v>83</v>
      </c>
      <c r="E11223" s="201">
        <v>1.6227219212511981</v>
      </c>
      <c r="F11223" s="200" t="s">
        <v>13</v>
      </c>
      <c r="G11223" s="65" t="str">
        <f t="shared" si="199"/>
        <v/>
      </c>
      <c r="H11223" s="54"/>
      <c r="I11223" s="45"/>
      <c r="J11223" s="36">
        <v>0</v>
      </c>
    </row>
    <row r="11224" spans="1:10" ht="25.5" hidden="1" x14ac:dyDescent="0.25">
      <c r="A11224" s="246"/>
      <c r="B11224" s="241"/>
      <c r="C11224" s="41" t="s">
        <v>11862</v>
      </c>
      <c r="D11224" s="41" t="s">
        <v>1044</v>
      </c>
      <c r="E11224" s="201">
        <v>757.24599999999998</v>
      </c>
      <c r="F11224" s="200">
        <v>8.4169999999999998</v>
      </c>
      <c r="G11224" s="65">
        <f t="shared" si="199"/>
        <v>6373.7395819999992</v>
      </c>
      <c r="H11224" s="54"/>
      <c r="I11224" s="45"/>
      <c r="J11224" s="36">
        <v>0</v>
      </c>
    </row>
    <row r="11225" spans="1:10" hidden="1" x14ac:dyDescent="0.25">
      <c r="A11225" s="246"/>
      <c r="B11225" s="241"/>
      <c r="C11225" s="41" t="s">
        <v>2663</v>
      </c>
      <c r="D11225" s="41" t="s">
        <v>1044</v>
      </c>
      <c r="E11225" s="201">
        <v>53331.754000000001</v>
      </c>
      <c r="F11225" s="200" t="s">
        <v>13</v>
      </c>
      <c r="G11225" s="65" t="str">
        <f t="shared" si="199"/>
        <v/>
      </c>
      <c r="H11225" s="54"/>
      <c r="I11225" s="45"/>
      <c r="J11225" s="36">
        <v>0</v>
      </c>
    </row>
    <row r="11226" spans="1:10" hidden="1" x14ac:dyDescent="0.25">
      <c r="A11226" s="246"/>
      <c r="B11226" s="241"/>
      <c r="C11226" s="41" t="s">
        <v>11154</v>
      </c>
      <c r="D11226" s="41" t="s">
        <v>2800</v>
      </c>
      <c r="E11226" s="201">
        <v>0.29760000000000003</v>
      </c>
      <c r="F11226" s="200">
        <v>22.856999999999999</v>
      </c>
      <c r="G11226" s="65">
        <f t="shared" si="199"/>
        <v>6.8022432000000004</v>
      </c>
      <c r="H11226" s="54"/>
      <c r="I11226" s="45"/>
      <c r="J11226" s="36">
        <v>0</v>
      </c>
    </row>
    <row r="11227" spans="1:10" hidden="1" x14ac:dyDescent="0.25">
      <c r="A11227" s="246"/>
      <c r="B11227" s="241"/>
      <c r="C11227" s="41" t="s">
        <v>10698</v>
      </c>
      <c r="D11227" s="41" t="s">
        <v>2800</v>
      </c>
      <c r="E11227" s="201">
        <v>2.0832000000000002</v>
      </c>
      <c r="F11227" s="200">
        <v>28.509499999999999</v>
      </c>
      <c r="G11227" s="65">
        <f t="shared" si="199"/>
        <v>59.3909904</v>
      </c>
      <c r="H11227" s="54"/>
      <c r="I11227" s="45"/>
      <c r="J11227" s="36">
        <v>0</v>
      </c>
    </row>
    <row r="11228" spans="1:10" hidden="1" x14ac:dyDescent="0.25">
      <c r="A11228" s="246"/>
      <c r="B11228" s="241"/>
      <c r="C11228" s="41" t="s">
        <v>11385</v>
      </c>
      <c r="D11228" s="41" t="s">
        <v>1044</v>
      </c>
      <c r="E11228" s="201">
        <v>103.23</v>
      </c>
      <c r="F11228" s="200">
        <v>7.0679999999999996</v>
      </c>
      <c r="G11228" s="65">
        <f t="shared" si="199"/>
        <v>729.62963999999999</v>
      </c>
      <c r="H11228" s="54"/>
      <c r="I11228" s="45"/>
      <c r="J11228" s="36">
        <v>0</v>
      </c>
    </row>
    <row r="11229" spans="1:10" hidden="1" x14ac:dyDescent="0.25">
      <c r="A11229" s="246"/>
      <c r="B11229" s="241"/>
      <c r="C11229" s="41" t="s">
        <v>11154</v>
      </c>
      <c r="D11229" s="41" t="s">
        <v>2800</v>
      </c>
      <c r="E11229" s="201">
        <v>1.0694999999999999</v>
      </c>
      <c r="F11229" s="200">
        <v>22.856999999999999</v>
      </c>
      <c r="G11229" s="65">
        <f t="shared" si="199"/>
        <v>24.445561499999997</v>
      </c>
      <c r="H11229" s="54"/>
      <c r="I11229" s="45"/>
      <c r="J11229" s="36">
        <v>0</v>
      </c>
    </row>
    <row r="11230" spans="1:10" hidden="1" x14ac:dyDescent="0.25">
      <c r="A11230" s="246"/>
      <c r="B11230" s="241"/>
      <c r="C11230" s="41" t="s">
        <v>10698</v>
      </c>
      <c r="D11230" s="41" t="s">
        <v>2800</v>
      </c>
      <c r="E11230" s="201">
        <v>6.5750999999999999</v>
      </c>
      <c r="F11230" s="200">
        <v>28.509499999999999</v>
      </c>
      <c r="G11230" s="65">
        <f t="shared" si="199"/>
        <v>187.45281344999998</v>
      </c>
      <c r="H11230" s="54"/>
      <c r="I11230" s="45"/>
      <c r="J11230" s="36">
        <v>0</v>
      </c>
    </row>
    <row r="11231" spans="1:10" hidden="1" x14ac:dyDescent="0.25">
      <c r="A11231" s="246"/>
      <c r="B11231" s="241"/>
      <c r="C11231" s="41" t="s">
        <v>11366</v>
      </c>
      <c r="D11231" s="41" t="s">
        <v>1044</v>
      </c>
      <c r="E11231" s="201">
        <v>93</v>
      </c>
      <c r="F11231" s="200">
        <v>8.5572352000000009</v>
      </c>
      <c r="G11231" s="65">
        <f t="shared" si="199"/>
        <v>795.82287360000009</v>
      </c>
      <c r="H11231" s="54"/>
      <c r="I11231" s="45"/>
      <c r="J11231" s="36">
        <v>0</v>
      </c>
    </row>
    <row r="11232" spans="1:10" ht="25.5" hidden="1" x14ac:dyDescent="0.25">
      <c r="A11232" s="246"/>
      <c r="B11232" s="241"/>
      <c r="C11232" s="41" t="s">
        <v>10886</v>
      </c>
      <c r="D11232" s="41" t="s">
        <v>1044</v>
      </c>
      <c r="E11232" s="201">
        <v>2.3250000000000002</v>
      </c>
      <c r="F11232" s="200">
        <v>19</v>
      </c>
      <c r="G11232" s="65">
        <f t="shared" si="199"/>
        <v>44.175000000000004</v>
      </c>
      <c r="H11232" s="54"/>
      <c r="I11232" s="45"/>
      <c r="J11232" s="36">
        <v>0</v>
      </c>
    </row>
    <row r="11233" spans="1:10" ht="38.25" hidden="1" x14ac:dyDescent="0.25">
      <c r="A11233" s="246"/>
      <c r="B11233" s="241"/>
      <c r="C11233" s="41" t="s">
        <v>11046</v>
      </c>
      <c r="D11233" s="41" t="s">
        <v>83</v>
      </c>
      <c r="E11233" s="201">
        <v>69.099000000000004</v>
      </c>
      <c r="F11233" s="200">
        <v>0.20899999999999999</v>
      </c>
      <c r="G11233" s="65">
        <f t="shared" si="199"/>
        <v>14.441691</v>
      </c>
      <c r="H11233" s="54"/>
      <c r="I11233" s="45"/>
      <c r="J11233" s="36">
        <v>0</v>
      </c>
    </row>
    <row r="11234" spans="1:10" hidden="1" x14ac:dyDescent="0.25">
      <c r="A11234" s="246"/>
      <c r="B11234" s="241"/>
      <c r="C11234" s="41" t="s">
        <v>10698</v>
      </c>
      <c r="D11234" s="41" t="s">
        <v>2800</v>
      </c>
      <c r="E11234" s="201">
        <v>2.4826999999999999</v>
      </c>
      <c r="F11234" s="200">
        <v>28.509499999999999</v>
      </c>
      <c r="G11234" s="65">
        <f t="shared" si="199"/>
        <v>70.78053564999999</v>
      </c>
      <c r="H11234" s="54"/>
      <c r="I11234" s="45"/>
      <c r="J11234" s="36">
        <v>0</v>
      </c>
    </row>
    <row r="11235" spans="1:10" ht="25.5" hidden="1" x14ac:dyDescent="0.25">
      <c r="A11235" s="246"/>
      <c r="B11235" s="241"/>
      <c r="C11235" s="41" t="s">
        <v>11291</v>
      </c>
      <c r="D11235" s="41" t="s">
        <v>1044</v>
      </c>
      <c r="E11235" s="201">
        <v>744.81000000000006</v>
      </c>
      <c r="F11235" s="200">
        <v>7.9135</v>
      </c>
      <c r="G11235" s="65">
        <f t="shared" si="199"/>
        <v>5894.0539350000008</v>
      </c>
      <c r="H11235" s="54"/>
      <c r="I11235" s="45"/>
      <c r="J11235" s="36">
        <v>0</v>
      </c>
    </row>
    <row r="11236" spans="1:10" hidden="1" x14ac:dyDescent="0.25">
      <c r="A11236" s="246"/>
      <c r="B11236" s="241"/>
      <c r="C11236" s="41" t="s">
        <v>11154</v>
      </c>
      <c r="D11236" s="41" t="s">
        <v>2800</v>
      </c>
      <c r="E11236" s="201">
        <v>2.8853</v>
      </c>
      <c r="F11236" s="200">
        <v>22.856999999999999</v>
      </c>
      <c r="G11236" s="65">
        <f t="shared" si="199"/>
        <v>65.949302099999997</v>
      </c>
      <c r="H11236" s="54"/>
      <c r="I11236" s="45"/>
      <c r="J11236" s="36">
        <v>0</v>
      </c>
    </row>
    <row r="11237" spans="1:10" hidden="1" x14ac:dyDescent="0.25">
      <c r="A11237" s="246"/>
      <c r="B11237" s="241"/>
      <c r="C11237" s="41" t="s">
        <v>10698</v>
      </c>
      <c r="D11237" s="41" t="s">
        <v>2800</v>
      </c>
      <c r="E11237" s="201">
        <v>17.513100000000001</v>
      </c>
      <c r="F11237" s="200">
        <v>28.509499999999999</v>
      </c>
      <c r="G11237" s="65">
        <f t="shared" si="199"/>
        <v>499.28972445000005</v>
      </c>
      <c r="H11237" s="54"/>
      <c r="I11237" s="45"/>
      <c r="J11237" s="36">
        <v>0</v>
      </c>
    </row>
    <row r="11238" spans="1:10" hidden="1" x14ac:dyDescent="0.25">
      <c r="A11238" s="246"/>
      <c r="B11238" s="241"/>
      <c r="C11238" s="41" t="s">
        <v>11283</v>
      </c>
      <c r="D11238" s="41" t="s">
        <v>1044</v>
      </c>
      <c r="E11238" s="201">
        <v>671</v>
      </c>
      <c r="F11238" s="200">
        <v>8.8894701500000011</v>
      </c>
      <c r="G11238" s="65">
        <f t="shared" si="199"/>
        <v>5964.8344706500011</v>
      </c>
      <c r="H11238" s="54"/>
      <c r="I11238" s="45"/>
      <c r="J11238" s="36">
        <v>0</v>
      </c>
    </row>
    <row r="11239" spans="1:10" ht="25.5" hidden="1" x14ac:dyDescent="0.25">
      <c r="A11239" s="246"/>
      <c r="B11239" s="241"/>
      <c r="C11239" s="41" t="s">
        <v>10886</v>
      </c>
      <c r="D11239" s="41" t="s">
        <v>1044</v>
      </c>
      <c r="E11239" s="201">
        <v>16.775000000000002</v>
      </c>
      <c r="F11239" s="200">
        <v>19</v>
      </c>
      <c r="G11239" s="65">
        <f t="shared" si="199"/>
        <v>318.72500000000002</v>
      </c>
      <c r="H11239" s="54"/>
      <c r="I11239" s="45"/>
      <c r="J11239" s="36">
        <v>0</v>
      </c>
    </row>
    <row r="11240" spans="1:10" ht="38.25" hidden="1" x14ac:dyDescent="0.25">
      <c r="A11240" s="246"/>
      <c r="B11240" s="241"/>
      <c r="C11240" s="41" t="s">
        <v>11046</v>
      </c>
      <c r="D11240" s="41" t="s">
        <v>83</v>
      </c>
      <c r="E11240" s="201">
        <v>142.25200000000001</v>
      </c>
      <c r="F11240" s="200">
        <v>0.20899999999999999</v>
      </c>
      <c r="G11240" s="65">
        <f t="shared" si="199"/>
        <v>29.730668000000001</v>
      </c>
      <c r="H11240" s="54"/>
      <c r="I11240" s="45"/>
      <c r="J11240" s="36">
        <v>0</v>
      </c>
    </row>
    <row r="11241" spans="1:10" hidden="1" x14ac:dyDescent="0.25">
      <c r="A11241" s="246"/>
      <c r="B11241" s="241"/>
      <c r="C11241" s="41"/>
      <c r="D11241" s="41"/>
      <c r="E11241" s="201"/>
      <c r="F11241" s="200"/>
      <c r="G11241" s="65" t="str">
        <f t="shared" si="199"/>
        <v/>
      </c>
      <c r="H11241" s="66"/>
      <c r="I11241" s="67"/>
      <c r="J11241" s="36">
        <v>0</v>
      </c>
    </row>
    <row r="11242" spans="1:10" ht="38.25" hidden="1" x14ac:dyDescent="0.25">
      <c r="A11242" s="246"/>
      <c r="B11242" s="241"/>
      <c r="C11242" s="4" t="s">
        <v>2758</v>
      </c>
      <c r="D11242" s="41"/>
      <c r="E11242" s="201"/>
      <c r="F11242" s="200"/>
      <c r="G11242" s="65" t="str">
        <f t="shared" si="199"/>
        <v/>
      </c>
      <c r="H11242" s="40"/>
      <c r="I11242" s="67"/>
      <c r="J11242" s="36">
        <v>0</v>
      </c>
    </row>
    <row r="11243" spans="1:10" ht="15.75" hidden="1" thickBot="1" x14ac:dyDescent="0.3">
      <c r="A11243" s="247"/>
      <c r="B11243" s="242"/>
      <c r="C11243" s="46"/>
      <c r="D11243" s="46"/>
      <c r="E11243" s="202"/>
      <c r="F11243" s="203" t="s">
        <v>13</v>
      </c>
      <c r="G11243" s="48" t="str">
        <f t="shared" si="199"/>
        <v/>
      </c>
      <c r="H11243" s="50"/>
      <c r="I11243" s="67"/>
      <c r="J11243" s="36">
        <v>0</v>
      </c>
    </row>
    <row r="11244" spans="1:10" ht="15.75" hidden="1" thickBot="1" x14ac:dyDescent="0.3">
      <c r="A11244" s="237" t="s">
        <v>2759</v>
      </c>
      <c r="B11244" s="240" t="s">
        <v>10299</v>
      </c>
      <c r="C11244" s="31"/>
      <c r="D11244" s="32" t="s">
        <v>18</v>
      </c>
      <c r="E11244" s="197"/>
      <c r="F11244" s="204" t="s">
        <v>13</v>
      </c>
      <c r="G11244" s="33" t="str">
        <f t="shared" si="199"/>
        <v/>
      </c>
      <c r="H11244" s="34"/>
      <c r="I11244" s="35"/>
      <c r="J11244" s="36">
        <v>0</v>
      </c>
    </row>
    <row r="11245" spans="1:10" hidden="1" x14ac:dyDescent="0.25">
      <c r="A11245" s="238"/>
      <c r="B11245" s="241"/>
      <c r="C11245" s="38"/>
      <c r="D11245" s="38"/>
      <c r="E11245" s="199"/>
      <c r="F11245" s="205" t="s">
        <v>13</v>
      </c>
      <c r="G11245" s="37" t="str">
        <f t="shared" si="199"/>
        <v/>
      </c>
      <c r="H11245" s="40"/>
      <c r="I11245" s="37"/>
      <c r="J11245" s="36">
        <v>0</v>
      </c>
    </row>
    <row r="11246" spans="1:10" hidden="1" x14ac:dyDescent="0.25">
      <c r="A11246" s="238"/>
      <c r="B11246" s="241"/>
      <c r="C11246" s="41" t="s">
        <v>11013</v>
      </c>
      <c r="D11246" s="41" t="s">
        <v>83</v>
      </c>
      <c r="E11246" s="201">
        <v>4.8999999999999998E-3</v>
      </c>
      <c r="F11246" s="206">
        <v>69.435500000000005</v>
      </c>
      <c r="G11246" s="37">
        <f t="shared" si="199"/>
        <v>0.34023395000000001</v>
      </c>
      <c r="H11246" s="44">
        <f>SUM(G11246:G11251)</f>
        <v>21.819919200000001</v>
      </c>
      <c r="I11246" s="45"/>
      <c r="J11246" s="36">
        <v>0</v>
      </c>
    </row>
    <row r="11247" spans="1:10" ht="25.5" hidden="1" x14ac:dyDescent="0.25">
      <c r="A11247" s="238"/>
      <c r="B11247" s="241"/>
      <c r="C11247" s="41" t="s">
        <v>11086</v>
      </c>
      <c r="D11247" s="41" t="s">
        <v>83</v>
      </c>
      <c r="E11247" s="201">
        <v>1</v>
      </c>
      <c r="F11247" s="206">
        <v>12.4925</v>
      </c>
      <c r="G11247" s="37">
        <f t="shared" si="199"/>
        <v>12.4925</v>
      </c>
      <c r="H11247" s="40"/>
      <c r="I11247" s="37"/>
      <c r="J11247" s="36">
        <v>0</v>
      </c>
    </row>
    <row r="11248" spans="1:10" ht="25.5" hidden="1" x14ac:dyDescent="0.25">
      <c r="A11248" s="238"/>
      <c r="B11248" s="241"/>
      <c r="C11248" s="41" t="s">
        <v>11068</v>
      </c>
      <c r="D11248" s="41" t="s">
        <v>83</v>
      </c>
      <c r="E11248" s="201">
        <v>7.4999999999999997E-3</v>
      </c>
      <c r="F11248" s="206">
        <v>78.669499999999999</v>
      </c>
      <c r="G11248" s="37">
        <f t="shared" si="199"/>
        <v>0.59002124999999994</v>
      </c>
      <c r="H11248" s="40"/>
      <c r="I11248" s="37"/>
      <c r="J11248" s="36">
        <v>0</v>
      </c>
    </row>
    <row r="11249" spans="1:10" hidden="1" x14ac:dyDescent="0.25">
      <c r="A11249" s="238"/>
      <c r="B11249" s="241"/>
      <c r="C11249" s="41" t="s">
        <v>11111</v>
      </c>
      <c r="D11249" s="41" t="s">
        <v>83</v>
      </c>
      <c r="E11249" s="201">
        <v>3.5999999999999997E-2</v>
      </c>
      <c r="F11249" s="206">
        <v>2.2039999999999997</v>
      </c>
      <c r="G11249" s="37">
        <f t="shared" si="199"/>
        <v>7.9343999999999984E-2</v>
      </c>
      <c r="H11249" s="40"/>
      <c r="I11249" s="37"/>
      <c r="J11249" s="36">
        <v>0</v>
      </c>
    </row>
    <row r="11250" spans="1:10" ht="25.5" hidden="1" x14ac:dyDescent="0.25">
      <c r="A11250" s="238"/>
      <c r="B11250" s="241"/>
      <c r="C11250" s="41" t="s">
        <v>10641</v>
      </c>
      <c r="D11250" s="41" t="s">
        <v>2800</v>
      </c>
      <c r="E11250" s="201">
        <v>0.16520000000000001</v>
      </c>
      <c r="F11250" s="200">
        <v>22.324999999999999</v>
      </c>
      <c r="G11250" s="39">
        <f t="shared" si="199"/>
        <v>3.6880900000000003</v>
      </c>
      <c r="H11250" s="40"/>
      <c r="I11250" s="37"/>
      <c r="J11250" s="36">
        <v>0</v>
      </c>
    </row>
    <row r="11251" spans="1:10" ht="25.5" hidden="1" x14ac:dyDescent="0.25">
      <c r="A11251" s="238"/>
      <c r="B11251" s="241"/>
      <c r="C11251" s="41" t="s">
        <v>10614</v>
      </c>
      <c r="D11251" s="41" t="s">
        <v>2800</v>
      </c>
      <c r="E11251" s="201">
        <v>0.16520000000000001</v>
      </c>
      <c r="F11251" s="200">
        <v>28.024999999999999</v>
      </c>
      <c r="G11251" s="37">
        <f t="shared" si="199"/>
        <v>4.6297300000000003</v>
      </c>
      <c r="H11251" s="40"/>
      <c r="I11251" s="37"/>
      <c r="J11251" s="36">
        <v>0</v>
      </c>
    </row>
    <row r="11252" spans="1:10" ht="15.75" hidden="1" thickBot="1" x14ac:dyDescent="0.3">
      <c r="A11252" s="239"/>
      <c r="B11252" s="242"/>
      <c r="C11252" s="46"/>
      <c r="D11252" s="46"/>
      <c r="E11252" s="202"/>
      <c r="F11252" s="203" t="s">
        <v>13</v>
      </c>
      <c r="G11252" s="48" t="str">
        <f t="shared" si="199"/>
        <v/>
      </c>
      <c r="H11252" s="50"/>
      <c r="I11252" s="37"/>
      <c r="J11252" s="36">
        <v>0</v>
      </c>
    </row>
    <row r="11253" spans="1:10" ht="15.75" hidden="1" thickBot="1" x14ac:dyDescent="0.3">
      <c r="A11253" s="237" t="s">
        <v>2760</v>
      </c>
      <c r="B11253" s="240" t="s">
        <v>10300</v>
      </c>
      <c r="C11253" s="31"/>
      <c r="D11253" s="32" t="s">
        <v>18</v>
      </c>
      <c r="E11253" s="197"/>
      <c r="F11253" s="204" t="s">
        <v>13</v>
      </c>
      <c r="G11253" s="33" t="str">
        <f t="shared" si="199"/>
        <v/>
      </c>
      <c r="H11253" s="34"/>
      <c r="I11253" s="35"/>
      <c r="J11253" s="36">
        <v>0</v>
      </c>
    </row>
    <row r="11254" spans="1:10" hidden="1" x14ac:dyDescent="0.25">
      <c r="A11254" s="238"/>
      <c r="B11254" s="241"/>
      <c r="C11254" s="38"/>
      <c r="D11254" s="38"/>
      <c r="E11254" s="199"/>
      <c r="F11254" s="205" t="s">
        <v>13</v>
      </c>
      <c r="G11254" s="39" t="str">
        <f t="shared" si="199"/>
        <v/>
      </c>
      <c r="H11254" s="40"/>
      <c r="I11254" s="37"/>
      <c r="J11254" s="36">
        <v>0</v>
      </c>
    </row>
    <row r="11255" spans="1:10" hidden="1" x14ac:dyDescent="0.25">
      <c r="A11255" s="238"/>
      <c r="B11255" s="241"/>
      <c r="C11255" s="41" t="s">
        <v>11512</v>
      </c>
      <c r="D11255" s="41" t="s">
        <v>2800</v>
      </c>
      <c r="E11255" s="201">
        <v>24</v>
      </c>
      <c r="F11255" s="206">
        <v>16.653500000000001</v>
      </c>
      <c r="G11255" s="39">
        <f t="shared" si="199"/>
        <v>399.68400000000003</v>
      </c>
      <c r="H11255" s="44">
        <f>SUM(G11255:G11256)</f>
        <v>3005.04</v>
      </c>
      <c r="I11255" s="45"/>
      <c r="J11255" s="36">
        <v>0</v>
      </c>
    </row>
    <row r="11256" spans="1:10" ht="25.5" hidden="1" x14ac:dyDescent="0.25">
      <c r="A11256" s="238"/>
      <c r="B11256" s="241"/>
      <c r="C11256" s="41" t="s">
        <v>10603</v>
      </c>
      <c r="D11256" s="41" t="s">
        <v>2800</v>
      </c>
      <c r="E11256" s="201">
        <v>24</v>
      </c>
      <c r="F11256" s="206">
        <v>108.55649999999999</v>
      </c>
      <c r="G11256" s="39">
        <f t="shared" si="199"/>
        <v>2605.3559999999998</v>
      </c>
      <c r="H11256" s="40"/>
      <c r="I11256" s="37"/>
      <c r="J11256" s="36">
        <v>0</v>
      </c>
    </row>
    <row r="11257" spans="1:10" ht="15.75" hidden="1" thickBot="1" x14ac:dyDescent="0.3">
      <c r="A11257" s="239"/>
      <c r="B11257" s="242"/>
      <c r="C11257" s="46"/>
      <c r="D11257" s="46"/>
      <c r="E11257" s="202"/>
      <c r="F11257" s="203" t="s">
        <v>13</v>
      </c>
      <c r="G11257" s="49" t="str">
        <f t="shared" si="199"/>
        <v/>
      </c>
      <c r="H11257" s="50"/>
      <c r="I11257" s="37"/>
      <c r="J11257" s="36">
        <v>0</v>
      </c>
    </row>
    <row r="11258" spans="1:10" ht="15.75" hidden="1" thickBot="1" x14ac:dyDescent="0.3">
      <c r="A11258" s="237" t="s">
        <v>2761</v>
      </c>
      <c r="B11258" s="240" t="s">
        <v>10305</v>
      </c>
      <c r="C11258" s="31"/>
      <c r="D11258" s="32" t="s">
        <v>18</v>
      </c>
      <c r="E11258" s="197"/>
      <c r="F11258" s="204" t="s">
        <v>13</v>
      </c>
      <c r="G11258" s="33" t="str">
        <f t="shared" si="199"/>
        <v/>
      </c>
      <c r="H11258" s="34"/>
      <c r="I11258" s="35"/>
      <c r="J11258" s="36">
        <v>0</v>
      </c>
    </row>
    <row r="11259" spans="1:10" hidden="1" x14ac:dyDescent="0.25">
      <c r="A11259" s="238"/>
      <c r="B11259" s="241"/>
      <c r="C11259" s="38"/>
      <c r="D11259" s="38"/>
      <c r="E11259" s="199"/>
      <c r="F11259" s="205" t="s">
        <v>13</v>
      </c>
      <c r="G11259" s="39" t="str">
        <f t="shared" si="199"/>
        <v/>
      </c>
      <c r="H11259" s="40"/>
      <c r="I11259" s="37"/>
      <c r="J11259" s="36">
        <v>0</v>
      </c>
    </row>
    <row r="11260" spans="1:10" hidden="1" x14ac:dyDescent="0.25">
      <c r="A11260" s="238"/>
      <c r="B11260" s="241"/>
      <c r="C11260" s="41" t="s">
        <v>10618</v>
      </c>
      <c r="D11260" s="41" t="s">
        <v>2800</v>
      </c>
      <c r="E11260" s="201">
        <v>0.3</v>
      </c>
      <c r="F11260" s="206">
        <v>26.562000000000001</v>
      </c>
      <c r="G11260" s="39">
        <f t="shared" si="199"/>
        <v>7.9686000000000003</v>
      </c>
      <c r="H11260" s="44">
        <f>SUM(G11260:G11261)</f>
        <v>7.9686000000000003</v>
      </c>
      <c r="I11260" s="45"/>
      <c r="J11260" s="36">
        <v>0</v>
      </c>
    </row>
    <row r="11261" spans="1:10" ht="25.5" hidden="1" x14ac:dyDescent="0.25">
      <c r="A11261" s="238"/>
      <c r="B11261" s="241"/>
      <c r="C11261" s="41" t="s">
        <v>2762</v>
      </c>
      <c r="D11261" s="58" t="s">
        <v>18</v>
      </c>
      <c r="E11261" s="201">
        <v>1</v>
      </c>
      <c r="F11261" s="200" t="s">
        <v>13</v>
      </c>
      <c r="G11261" s="39" t="str">
        <f t="shared" si="199"/>
        <v/>
      </c>
      <c r="H11261" s="40"/>
      <c r="I11261" s="37"/>
      <c r="J11261" s="36">
        <v>0</v>
      </c>
    </row>
    <row r="11262" spans="1:10" ht="15.75" hidden="1" thickBot="1" x14ac:dyDescent="0.3">
      <c r="A11262" s="239"/>
      <c r="B11262" s="242"/>
      <c r="C11262" s="46"/>
      <c r="D11262" s="46"/>
      <c r="E11262" s="202"/>
      <c r="F11262" s="203" t="s">
        <v>13</v>
      </c>
      <c r="G11262" s="49" t="str">
        <f t="shared" si="199"/>
        <v/>
      </c>
      <c r="H11262" s="50"/>
      <c r="I11262" s="37"/>
      <c r="J11262" s="36">
        <v>0</v>
      </c>
    </row>
    <row r="11263" spans="1:10" ht="15.75" hidden="1" thickBot="1" x14ac:dyDescent="0.3">
      <c r="A11263" s="237" t="s">
        <v>2763</v>
      </c>
      <c r="B11263" s="240" t="s">
        <v>10306</v>
      </c>
      <c r="C11263" s="31"/>
      <c r="D11263" s="32" t="s">
        <v>18</v>
      </c>
      <c r="E11263" s="197"/>
      <c r="F11263" s="208" t="s">
        <v>13</v>
      </c>
      <c r="G11263" s="33" t="str">
        <f t="shared" si="199"/>
        <v/>
      </c>
      <c r="H11263" s="34"/>
      <c r="I11263" s="35"/>
      <c r="J11263" s="36">
        <v>0</v>
      </c>
    </row>
    <row r="11264" spans="1:10" hidden="1" x14ac:dyDescent="0.25">
      <c r="A11264" s="246"/>
      <c r="B11264" s="241"/>
      <c r="C11264" s="38"/>
      <c r="D11264" s="38"/>
      <c r="E11264" s="199"/>
      <c r="F11264" s="211" t="s">
        <v>13</v>
      </c>
      <c r="G11264" s="65" t="str">
        <f t="shared" si="199"/>
        <v/>
      </c>
      <c r="H11264" s="66"/>
      <c r="I11264" s="67"/>
      <c r="J11264" s="36">
        <v>0</v>
      </c>
    </row>
    <row r="11265" spans="1:10" hidden="1" x14ac:dyDescent="0.25">
      <c r="A11265" s="246"/>
      <c r="B11265" s="241"/>
      <c r="C11265" s="41" t="s">
        <v>10618</v>
      </c>
      <c r="D11265" s="41" t="s">
        <v>2800</v>
      </c>
      <c r="E11265" s="201">
        <v>1.2875000000000001</v>
      </c>
      <c r="F11265" s="200">
        <v>26.562000000000001</v>
      </c>
      <c r="G11265" s="65">
        <f t="shared" si="199"/>
        <v>34.198575000000005</v>
      </c>
      <c r="H11265" s="44">
        <f>SUM(G11265:G11267)</f>
        <v>1503.7224625000001</v>
      </c>
      <c r="I11265" s="45"/>
      <c r="J11265" s="36">
        <v>0</v>
      </c>
    </row>
    <row r="11266" spans="1:10" hidden="1" x14ac:dyDescent="0.25">
      <c r="A11266" s="246"/>
      <c r="B11266" s="241"/>
      <c r="C11266" s="41" t="s">
        <v>10601</v>
      </c>
      <c r="D11266" s="41" t="s">
        <v>2800</v>
      </c>
      <c r="E11266" s="201">
        <v>1.2875000000000001</v>
      </c>
      <c r="F11266" s="200">
        <v>22.097000000000001</v>
      </c>
      <c r="G11266" s="65">
        <f t="shared" si="199"/>
        <v>28.449887500000003</v>
      </c>
      <c r="H11266" s="66"/>
      <c r="I11266" s="67"/>
      <c r="J11266" s="36">
        <v>0</v>
      </c>
    </row>
    <row r="11267" spans="1:10" hidden="1" x14ac:dyDescent="0.25">
      <c r="A11267" s="246"/>
      <c r="B11267" s="241"/>
      <c r="C11267" s="41" t="s">
        <v>11870</v>
      </c>
      <c r="D11267" s="41" t="s">
        <v>11008</v>
      </c>
      <c r="E11267" s="201">
        <v>1</v>
      </c>
      <c r="F11267" s="200">
        <v>1441.0740000000001</v>
      </c>
      <c r="G11267" s="65">
        <f t="shared" si="199"/>
        <v>1441.0740000000001</v>
      </c>
      <c r="H11267" s="66"/>
      <c r="I11267" s="67"/>
      <c r="J11267" s="36">
        <v>0</v>
      </c>
    </row>
    <row r="11268" spans="1:10" ht="15.75" hidden="1" thickBot="1" x14ac:dyDescent="0.3">
      <c r="A11268" s="247"/>
      <c r="B11268" s="242"/>
      <c r="C11268" s="46"/>
      <c r="D11268" s="59"/>
      <c r="E11268" s="202"/>
      <c r="F11268" s="217" t="s">
        <v>13</v>
      </c>
      <c r="G11268" s="73" t="str">
        <f t="shared" si="199"/>
        <v/>
      </c>
      <c r="H11268" s="74"/>
      <c r="I11268" s="67"/>
      <c r="J11268" s="36">
        <v>0</v>
      </c>
    </row>
    <row r="11269" spans="1:10" ht="15.75" hidden="1" thickBot="1" x14ac:dyDescent="0.3">
      <c r="A11269" s="237" t="s">
        <v>2764</v>
      </c>
      <c r="B11269" s="240" t="s">
        <v>10307</v>
      </c>
      <c r="C11269" s="31"/>
      <c r="D11269" s="32" t="s">
        <v>18</v>
      </c>
      <c r="E11269" s="197"/>
      <c r="F11269" s="208" t="s">
        <v>13</v>
      </c>
      <c r="G11269" s="33" t="str">
        <f t="shared" si="199"/>
        <v/>
      </c>
      <c r="H11269" s="34"/>
      <c r="I11269" s="35"/>
      <c r="J11269" s="36">
        <v>0</v>
      </c>
    </row>
    <row r="11270" spans="1:10" hidden="1" x14ac:dyDescent="0.25">
      <c r="A11270" s="246"/>
      <c r="B11270" s="241"/>
      <c r="C11270" s="38"/>
      <c r="D11270" s="38"/>
      <c r="E11270" s="199"/>
      <c r="F11270" s="211" t="s">
        <v>13</v>
      </c>
      <c r="G11270" s="65" t="str">
        <f t="shared" ref="G11270:G11333" si="200">IF(ISNUMBER(F11270),E11270*F11270,"")</f>
        <v/>
      </c>
      <c r="H11270" s="66"/>
      <c r="I11270" s="67"/>
      <c r="J11270" s="36">
        <v>0</v>
      </c>
    </row>
    <row r="11271" spans="1:10" ht="38.25" hidden="1" x14ac:dyDescent="0.25">
      <c r="A11271" s="246"/>
      <c r="B11271" s="241"/>
      <c r="C11271" s="41" t="s">
        <v>11871</v>
      </c>
      <c r="D11271" s="41" t="s">
        <v>162</v>
      </c>
      <c r="E11271" s="201">
        <v>5.5</v>
      </c>
      <c r="F11271" s="200">
        <v>642.11449999999991</v>
      </c>
      <c r="G11271" s="65">
        <f t="shared" si="200"/>
        <v>3531.6297499999996</v>
      </c>
      <c r="H11271" s="44">
        <f>SUM(G11271:G11275)</f>
        <v>3840.4222553999994</v>
      </c>
      <c r="I11271" s="45"/>
      <c r="J11271" s="36">
        <v>0</v>
      </c>
    </row>
    <row r="11272" spans="1:10" hidden="1" x14ac:dyDescent="0.25">
      <c r="A11272" s="246"/>
      <c r="B11272" s="241"/>
      <c r="C11272" s="41" t="s">
        <v>11423</v>
      </c>
      <c r="D11272" s="41" t="s">
        <v>2800</v>
      </c>
      <c r="E11272" s="201">
        <v>2</v>
      </c>
      <c r="F11272" s="200">
        <v>28.509499999999999</v>
      </c>
      <c r="G11272" s="65">
        <f t="shared" si="200"/>
        <v>57.018999999999998</v>
      </c>
      <c r="H11272" s="66"/>
      <c r="I11272" s="67"/>
      <c r="J11272" s="36">
        <v>0</v>
      </c>
    </row>
    <row r="11273" spans="1:10" hidden="1" x14ac:dyDescent="0.25">
      <c r="A11273" s="246"/>
      <c r="B11273" s="241"/>
      <c r="C11273" s="41" t="s">
        <v>11422</v>
      </c>
      <c r="D11273" s="41" t="s">
        <v>2800</v>
      </c>
      <c r="E11273" s="201">
        <v>1</v>
      </c>
      <c r="F11273" s="200">
        <v>22.856999999999999</v>
      </c>
      <c r="G11273" s="65">
        <f t="shared" si="200"/>
        <v>22.856999999999999</v>
      </c>
      <c r="H11273" s="66"/>
      <c r="I11273" s="67"/>
      <c r="J11273" s="36">
        <v>0</v>
      </c>
    </row>
    <row r="11274" spans="1:10" hidden="1" x14ac:dyDescent="0.25">
      <c r="A11274" s="246"/>
      <c r="B11274" s="241"/>
      <c r="C11274" s="41" t="s">
        <v>10609</v>
      </c>
      <c r="D11274" s="41" t="s">
        <v>2800</v>
      </c>
      <c r="E11274" s="201">
        <v>6.2787999999999995</v>
      </c>
      <c r="F11274" s="200">
        <v>30.295500000000001</v>
      </c>
      <c r="G11274" s="65">
        <f t="shared" si="200"/>
        <v>190.21938539999999</v>
      </c>
      <c r="H11274" s="66"/>
      <c r="I11274" s="67"/>
      <c r="J11274" s="36">
        <v>0</v>
      </c>
    </row>
    <row r="11275" spans="1:10" hidden="1" x14ac:dyDescent="0.25">
      <c r="A11275" s="246"/>
      <c r="B11275" s="241"/>
      <c r="C11275" s="41" t="s">
        <v>126</v>
      </c>
      <c r="D11275" s="6" t="s">
        <v>70</v>
      </c>
      <c r="E11275" s="201">
        <v>1.5840000000000001</v>
      </c>
      <c r="F11275" s="211">
        <v>24.43</v>
      </c>
      <c r="G11275" s="65">
        <f t="shared" si="200"/>
        <v>38.697119999999998</v>
      </c>
      <c r="H11275" s="66"/>
      <c r="I11275" s="67"/>
      <c r="J11275" s="36">
        <v>0</v>
      </c>
    </row>
    <row r="11276" spans="1:10" ht="15.75" hidden="1" thickBot="1" x14ac:dyDescent="0.3">
      <c r="A11276" s="247"/>
      <c r="B11276" s="242"/>
      <c r="C11276" s="46"/>
      <c r="D11276" s="59"/>
      <c r="E11276" s="202"/>
      <c r="F11276" s="217" t="s">
        <v>13</v>
      </c>
      <c r="G11276" s="73" t="str">
        <f t="shared" si="200"/>
        <v/>
      </c>
      <c r="H11276" s="74"/>
      <c r="I11276" s="67"/>
      <c r="J11276" s="36">
        <v>0</v>
      </c>
    </row>
    <row r="11277" spans="1:10" ht="15.75" hidden="1" thickBot="1" x14ac:dyDescent="0.3">
      <c r="A11277" s="237" t="s">
        <v>2765</v>
      </c>
      <c r="B11277" s="240" t="s">
        <v>2766</v>
      </c>
      <c r="C11277" s="31"/>
      <c r="D11277" s="32" t="s">
        <v>18</v>
      </c>
      <c r="E11277" s="197"/>
      <c r="F11277" s="208" t="s">
        <v>13</v>
      </c>
      <c r="G11277" s="33" t="str">
        <f t="shared" si="200"/>
        <v/>
      </c>
      <c r="H11277" s="34"/>
      <c r="I11277" s="35"/>
      <c r="J11277" s="36">
        <v>0</v>
      </c>
    </row>
    <row r="11278" spans="1:10" hidden="1" x14ac:dyDescent="0.25">
      <c r="A11278" s="246"/>
      <c r="B11278" s="241"/>
      <c r="C11278" s="38"/>
      <c r="D11278" s="38"/>
      <c r="E11278" s="199"/>
      <c r="F11278" s="211" t="s">
        <v>13</v>
      </c>
      <c r="G11278" s="65" t="str">
        <f t="shared" si="200"/>
        <v/>
      </c>
      <c r="H11278" s="66"/>
      <c r="I11278" s="67"/>
      <c r="J11278" s="36">
        <v>0</v>
      </c>
    </row>
    <row r="11279" spans="1:10" hidden="1" x14ac:dyDescent="0.25">
      <c r="A11279" s="246"/>
      <c r="B11279" s="241"/>
      <c r="C11279" s="41" t="s">
        <v>2766</v>
      </c>
      <c r="D11279" s="41" t="s">
        <v>83</v>
      </c>
      <c r="E11279" s="201">
        <v>1</v>
      </c>
      <c r="F11279" s="200" t="s">
        <v>13</v>
      </c>
      <c r="G11279" s="65" t="str">
        <f t="shared" si="200"/>
        <v/>
      </c>
      <c r="H11279" s="44">
        <f>SUM(G11279:G11281)</f>
        <v>16.857669606249999</v>
      </c>
      <c r="I11279" s="45"/>
      <c r="J11279" s="36">
        <v>0</v>
      </c>
    </row>
    <row r="11280" spans="1:10" hidden="1" x14ac:dyDescent="0.25">
      <c r="A11280" s="246"/>
      <c r="B11280" s="241"/>
      <c r="C11280" s="41" t="s">
        <v>10605</v>
      </c>
      <c r="D11280" s="41" t="s">
        <v>2800</v>
      </c>
      <c r="E11280" s="201">
        <v>0.14506250000000001</v>
      </c>
      <c r="F11280" s="200">
        <v>23.246499999999997</v>
      </c>
      <c r="G11280" s="65">
        <f t="shared" si="200"/>
        <v>3.3721954062499999</v>
      </c>
      <c r="H11280" s="66"/>
      <c r="I11280" s="67"/>
      <c r="J11280" s="36">
        <v>0</v>
      </c>
    </row>
    <row r="11281" spans="1:10" hidden="1" x14ac:dyDescent="0.25">
      <c r="A11281" s="246"/>
      <c r="B11281" s="241"/>
      <c r="C11281" s="41" t="s">
        <v>10602</v>
      </c>
      <c r="D11281" s="41" t="s">
        <v>2800</v>
      </c>
      <c r="E11281" s="201">
        <v>0.4642</v>
      </c>
      <c r="F11281" s="200">
        <v>29.050999999999998</v>
      </c>
      <c r="G11281" s="65">
        <f t="shared" si="200"/>
        <v>13.485474199999999</v>
      </c>
      <c r="H11281" s="66"/>
      <c r="I11281" s="67"/>
      <c r="J11281" s="36">
        <v>0</v>
      </c>
    </row>
    <row r="11282" spans="1:10" ht="15.75" hidden="1" thickBot="1" x14ac:dyDescent="0.3">
      <c r="A11282" s="247"/>
      <c r="B11282" s="242"/>
      <c r="C11282" s="46"/>
      <c r="D11282" s="59"/>
      <c r="E11282" s="202"/>
      <c r="F11282" s="217" t="s">
        <v>13</v>
      </c>
      <c r="G11282" s="73" t="str">
        <f t="shared" si="200"/>
        <v/>
      </c>
      <c r="H11282" s="74"/>
      <c r="I11282" s="67"/>
      <c r="J11282" s="36">
        <v>0</v>
      </c>
    </row>
    <row r="11283" spans="1:10" ht="15.75" hidden="1" thickBot="1" x14ac:dyDescent="0.3">
      <c r="A11283" s="246" t="s">
        <v>2767</v>
      </c>
      <c r="B11283" s="241" t="s">
        <v>10308</v>
      </c>
      <c r="C11283" s="53"/>
      <c r="D11283" s="153" t="s">
        <v>3995</v>
      </c>
      <c r="E11283" s="222"/>
      <c r="F11283" s="223" t="s">
        <v>13</v>
      </c>
      <c r="G11283" s="220" t="str">
        <f t="shared" si="200"/>
        <v/>
      </c>
      <c r="H11283" s="221"/>
      <c r="I11283" s="35"/>
      <c r="J11283" s="36">
        <v>0</v>
      </c>
    </row>
    <row r="11284" spans="1:10" hidden="1" x14ac:dyDescent="0.25">
      <c r="A11284" s="246"/>
      <c r="B11284" s="241"/>
      <c r="C11284" s="38"/>
      <c r="D11284" s="38"/>
      <c r="E11284" s="199"/>
      <c r="F11284" s="211" t="s">
        <v>13</v>
      </c>
      <c r="G11284" s="65" t="str">
        <f t="shared" si="200"/>
        <v/>
      </c>
      <c r="H11284" s="66"/>
      <c r="I11284" s="67"/>
      <c r="J11284" s="36">
        <v>0</v>
      </c>
    </row>
    <row r="11285" spans="1:10" ht="25.5" hidden="1" x14ac:dyDescent="0.25">
      <c r="A11285" s="246"/>
      <c r="B11285" s="241"/>
      <c r="C11285" s="41" t="s">
        <v>10622</v>
      </c>
      <c r="D11285" s="41" t="s">
        <v>2800</v>
      </c>
      <c r="E11285" s="201">
        <v>116.9156</v>
      </c>
      <c r="F11285" s="200">
        <v>128.06950000000001</v>
      </c>
      <c r="G11285" s="65">
        <f t="shared" si="200"/>
        <v>14973.322434199999</v>
      </c>
      <c r="H11285" s="44">
        <f>SUM(G11285:G11285)</f>
        <v>14973.322434199999</v>
      </c>
      <c r="I11285" s="45"/>
      <c r="J11285" s="36">
        <v>0</v>
      </c>
    </row>
    <row r="11286" spans="1:10" hidden="1" x14ac:dyDescent="0.25">
      <c r="A11286" s="246"/>
      <c r="B11286" s="241"/>
      <c r="C11286" s="38"/>
      <c r="D11286" s="38"/>
      <c r="E11286" s="199"/>
      <c r="F11286" s="211" t="s">
        <v>13</v>
      </c>
      <c r="G11286" s="65" t="str">
        <f t="shared" si="200"/>
        <v/>
      </c>
      <c r="H11286" s="66"/>
      <c r="I11286" s="67"/>
      <c r="J11286" s="36">
        <v>0</v>
      </c>
    </row>
    <row r="11287" spans="1:10" ht="25.5" hidden="1" x14ac:dyDescent="0.25">
      <c r="A11287" s="246"/>
      <c r="B11287" s="241"/>
      <c r="C11287" s="4" t="s">
        <v>668</v>
      </c>
      <c r="D11287" s="38"/>
      <c r="E11287" s="199"/>
      <c r="F11287" s="211" t="s">
        <v>13</v>
      </c>
      <c r="G11287" s="65" t="str">
        <f t="shared" si="200"/>
        <v/>
      </c>
      <c r="H11287" s="66"/>
      <c r="I11287" s="67"/>
      <c r="J11287" s="36">
        <v>0</v>
      </c>
    </row>
    <row r="11288" spans="1:10" ht="15.75" hidden="1" thickBot="1" x14ac:dyDescent="0.3">
      <c r="A11288" s="247"/>
      <c r="B11288" s="242"/>
      <c r="C11288" s="46"/>
      <c r="D11288" s="59"/>
      <c r="E11288" s="202"/>
      <c r="F11288" s="217" t="s">
        <v>13</v>
      </c>
      <c r="G11288" s="73" t="str">
        <f t="shared" si="200"/>
        <v/>
      </c>
      <c r="H11288" s="74"/>
      <c r="I11288" s="67"/>
      <c r="J11288" s="36">
        <v>0</v>
      </c>
    </row>
    <row r="11289" spans="1:10" ht="15.75" hidden="1" thickBot="1" x14ac:dyDescent="0.3">
      <c r="A11289" s="246" t="s">
        <v>2768</v>
      </c>
      <c r="B11289" s="241" t="s">
        <v>10315</v>
      </c>
      <c r="C11289" s="53"/>
      <c r="D11289" s="153" t="s">
        <v>3995</v>
      </c>
      <c r="E11289" s="222"/>
      <c r="F11289" s="223" t="s">
        <v>13</v>
      </c>
      <c r="G11289" s="220" t="str">
        <f t="shared" si="200"/>
        <v/>
      </c>
      <c r="H11289" s="221"/>
      <c r="I11289" s="35"/>
      <c r="J11289" s="36">
        <v>0</v>
      </c>
    </row>
    <row r="11290" spans="1:10" hidden="1" x14ac:dyDescent="0.25">
      <c r="A11290" s="246"/>
      <c r="B11290" s="241"/>
      <c r="C11290" s="38"/>
      <c r="D11290" s="38"/>
      <c r="E11290" s="199"/>
      <c r="F11290" s="211" t="s">
        <v>13</v>
      </c>
      <c r="G11290" s="65" t="str">
        <f t="shared" si="200"/>
        <v/>
      </c>
      <c r="H11290" s="66"/>
      <c r="I11290" s="67"/>
      <c r="J11290" s="36">
        <v>0</v>
      </c>
    </row>
    <row r="11291" spans="1:10" hidden="1" x14ac:dyDescent="0.25">
      <c r="A11291" s="246"/>
      <c r="B11291" s="241"/>
      <c r="C11291" s="41" t="s">
        <v>10666</v>
      </c>
      <c r="D11291" s="41" t="s">
        <v>2800</v>
      </c>
      <c r="E11291" s="201">
        <v>116.9156</v>
      </c>
      <c r="F11291" s="200">
        <v>34.969500000000004</v>
      </c>
      <c r="G11291" s="65">
        <f t="shared" si="200"/>
        <v>4088.4800742000002</v>
      </c>
      <c r="H11291" s="44">
        <f>SUM(G11291:G11291)</f>
        <v>4088.4800742000002</v>
      </c>
      <c r="I11291" s="45"/>
      <c r="J11291" s="36">
        <v>0</v>
      </c>
    </row>
    <row r="11292" spans="1:10" hidden="1" x14ac:dyDescent="0.25">
      <c r="A11292" s="246"/>
      <c r="B11292" s="241"/>
      <c r="C11292" s="38"/>
      <c r="D11292" s="38"/>
      <c r="E11292" s="199"/>
      <c r="F11292" s="211" t="s">
        <v>13</v>
      </c>
      <c r="G11292" s="65" t="str">
        <f t="shared" si="200"/>
        <v/>
      </c>
      <c r="H11292" s="66"/>
      <c r="I11292" s="67"/>
      <c r="J11292" s="36">
        <v>0</v>
      </c>
    </row>
    <row r="11293" spans="1:10" ht="25.5" hidden="1" x14ac:dyDescent="0.25">
      <c r="A11293" s="246"/>
      <c r="B11293" s="241"/>
      <c r="C11293" s="4" t="s">
        <v>668</v>
      </c>
      <c r="D11293" s="38"/>
      <c r="E11293" s="199"/>
      <c r="F11293" s="211" t="s">
        <v>13</v>
      </c>
      <c r="G11293" s="65" t="str">
        <f t="shared" si="200"/>
        <v/>
      </c>
      <c r="H11293" s="66"/>
      <c r="I11293" s="67"/>
      <c r="J11293" s="36">
        <v>0</v>
      </c>
    </row>
    <row r="11294" spans="1:10" ht="15.75" hidden="1" thickBot="1" x14ac:dyDescent="0.3">
      <c r="A11294" s="247"/>
      <c r="B11294" s="242"/>
      <c r="C11294" s="46"/>
      <c r="D11294" s="59"/>
      <c r="E11294" s="202"/>
      <c r="F11294" s="217" t="s">
        <v>13</v>
      </c>
      <c r="G11294" s="73" t="str">
        <f t="shared" si="200"/>
        <v/>
      </c>
      <c r="H11294" s="74"/>
      <c r="I11294" s="67"/>
      <c r="J11294" s="36">
        <v>0</v>
      </c>
    </row>
    <row r="11295" spans="1:10" ht="15.75" hidden="1" thickBot="1" x14ac:dyDescent="0.3">
      <c r="A11295" s="246" t="s">
        <v>2769</v>
      </c>
      <c r="B11295" s="241" t="s">
        <v>10320</v>
      </c>
      <c r="C11295" s="53"/>
      <c r="D11295" s="153" t="s">
        <v>3995</v>
      </c>
      <c r="E11295" s="222"/>
      <c r="F11295" s="223" t="s">
        <v>13</v>
      </c>
      <c r="G11295" s="220" t="str">
        <f t="shared" si="200"/>
        <v/>
      </c>
      <c r="H11295" s="221"/>
      <c r="I11295" s="35"/>
      <c r="J11295" s="36">
        <v>0</v>
      </c>
    </row>
    <row r="11296" spans="1:10" hidden="1" x14ac:dyDescent="0.25">
      <c r="A11296" s="246"/>
      <c r="B11296" s="241"/>
      <c r="C11296" s="38"/>
      <c r="D11296" s="38"/>
      <c r="E11296" s="199"/>
      <c r="F11296" s="211" t="s">
        <v>13</v>
      </c>
      <c r="G11296" s="65" t="str">
        <f t="shared" si="200"/>
        <v/>
      </c>
      <c r="H11296" s="66"/>
      <c r="I11296" s="67"/>
      <c r="J11296" s="36">
        <v>0</v>
      </c>
    </row>
    <row r="11297" spans="1:10" ht="25.5" hidden="1" x14ac:dyDescent="0.25">
      <c r="A11297" s="246"/>
      <c r="B11297" s="241"/>
      <c r="C11297" s="41" t="s">
        <v>10622</v>
      </c>
      <c r="D11297" s="41" t="s">
        <v>2800</v>
      </c>
      <c r="E11297" s="201">
        <v>116.9156</v>
      </c>
      <c r="F11297" s="200">
        <v>128.06950000000001</v>
      </c>
      <c r="G11297" s="65">
        <f t="shared" si="200"/>
        <v>14973.322434199999</v>
      </c>
      <c r="H11297" s="44">
        <f>SUM(G11297:G11297)</f>
        <v>14973.322434199999</v>
      </c>
      <c r="I11297" s="45"/>
      <c r="J11297" s="36">
        <v>0</v>
      </c>
    </row>
    <row r="11298" spans="1:10" hidden="1" x14ac:dyDescent="0.25">
      <c r="A11298" s="246"/>
      <c r="B11298" s="241"/>
      <c r="C11298" s="38"/>
      <c r="D11298" s="38"/>
      <c r="E11298" s="199"/>
      <c r="F11298" s="211" t="s">
        <v>13</v>
      </c>
      <c r="G11298" s="65" t="str">
        <f t="shared" si="200"/>
        <v/>
      </c>
      <c r="H11298" s="66"/>
      <c r="I11298" s="67"/>
      <c r="J11298" s="36">
        <v>0</v>
      </c>
    </row>
    <row r="11299" spans="1:10" ht="25.5" hidden="1" x14ac:dyDescent="0.25">
      <c r="A11299" s="246"/>
      <c r="B11299" s="241"/>
      <c r="C11299" s="4" t="s">
        <v>668</v>
      </c>
      <c r="D11299" s="38"/>
      <c r="E11299" s="199"/>
      <c r="F11299" s="211" t="s">
        <v>13</v>
      </c>
      <c r="G11299" s="65" t="str">
        <f t="shared" si="200"/>
        <v/>
      </c>
      <c r="H11299" s="66"/>
      <c r="I11299" s="67"/>
      <c r="J11299" s="36">
        <v>0</v>
      </c>
    </row>
    <row r="11300" spans="1:10" ht="15.75" hidden="1" thickBot="1" x14ac:dyDescent="0.3">
      <c r="A11300" s="247"/>
      <c r="B11300" s="242"/>
      <c r="C11300" s="46"/>
      <c r="D11300" s="59"/>
      <c r="E11300" s="202"/>
      <c r="F11300" s="217" t="s">
        <v>13</v>
      </c>
      <c r="G11300" s="73" t="str">
        <f t="shared" si="200"/>
        <v/>
      </c>
      <c r="H11300" s="74"/>
      <c r="I11300" s="67"/>
      <c r="J11300" s="36">
        <v>0</v>
      </c>
    </row>
    <row r="11301" spans="1:10" ht="15.75" hidden="1" thickBot="1" x14ac:dyDescent="0.3">
      <c r="A11301" s="246" t="s">
        <v>2770</v>
      </c>
      <c r="B11301" s="241" t="s">
        <v>10321</v>
      </c>
      <c r="C11301" s="53"/>
      <c r="D11301" s="153" t="s">
        <v>3995</v>
      </c>
      <c r="E11301" s="222"/>
      <c r="F11301" s="223" t="s">
        <v>13</v>
      </c>
      <c r="G11301" s="220" t="str">
        <f t="shared" si="200"/>
        <v/>
      </c>
      <c r="H11301" s="221"/>
      <c r="I11301" s="35"/>
      <c r="J11301" s="36">
        <v>0</v>
      </c>
    </row>
    <row r="11302" spans="1:10" hidden="1" x14ac:dyDescent="0.25">
      <c r="A11302" s="246"/>
      <c r="B11302" s="241"/>
      <c r="C11302" s="38"/>
      <c r="D11302" s="38"/>
      <c r="E11302" s="199"/>
      <c r="F11302" s="211" t="s">
        <v>13</v>
      </c>
      <c r="G11302" s="65" t="str">
        <f t="shared" si="200"/>
        <v/>
      </c>
      <c r="H11302" s="66"/>
      <c r="I11302" s="67"/>
      <c r="J11302" s="36">
        <v>0</v>
      </c>
    </row>
    <row r="11303" spans="1:10" hidden="1" x14ac:dyDescent="0.25">
      <c r="A11303" s="246"/>
      <c r="B11303" s="241"/>
      <c r="C11303" s="41" t="s">
        <v>10891</v>
      </c>
      <c r="D11303" s="41" t="s">
        <v>2800</v>
      </c>
      <c r="E11303" s="201">
        <v>116.9156</v>
      </c>
      <c r="F11303" s="200">
        <v>18.012</v>
      </c>
      <c r="G11303" s="65">
        <f t="shared" si="200"/>
        <v>2105.8837871999999</v>
      </c>
      <c r="H11303" s="44">
        <f>SUM(G11303:G11303)</f>
        <v>2105.8837871999999</v>
      </c>
      <c r="I11303" s="45"/>
      <c r="J11303" s="36">
        <v>0</v>
      </c>
    </row>
    <row r="11304" spans="1:10" hidden="1" x14ac:dyDescent="0.25">
      <c r="A11304" s="246"/>
      <c r="B11304" s="241"/>
      <c r="C11304" s="38"/>
      <c r="D11304" s="38"/>
      <c r="E11304" s="199"/>
      <c r="F11304" s="211" t="s">
        <v>13</v>
      </c>
      <c r="G11304" s="65" t="str">
        <f t="shared" si="200"/>
        <v/>
      </c>
      <c r="H11304" s="66"/>
      <c r="I11304" s="67"/>
      <c r="J11304" s="36">
        <v>0</v>
      </c>
    </row>
    <row r="11305" spans="1:10" ht="25.5" hidden="1" x14ac:dyDescent="0.25">
      <c r="A11305" s="246"/>
      <c r="B11305" s="241"/>
      <c r="C11305" s="4" t="s">
        <v>668</v>
      </c>
      <c r="D11305" s="38"/>
      <c r="E11305" s="199"/>
      <c r="F11305" s="211" t="s">
        <v>13</v>
      </c>
      <c r="G11305" s="65" t="str">
        <f t="shared" si="200"/>
        <v/>
      </c>
      <c r="H11305" s="66"/>
      <c r="I11305" s="67"/>
      <c r="J11305" s="36">
        <v>0</v>
      </c>
    </row>
    <row r="11306" spans="1:10" ht="15.75" hidden="1" thickBot="1" x14ac:dyDescent="0.3">
      <c r="A11306" s="247"/>
      <c r="B11306" s="242"/>
      <c r="C11306" s="46"/>
      <c r="D11306" s="59"/>
      <c r="E11306" s="202"/>
      <c r="F11306" s="217" t="s">
        <v>13</v>
      </c>
      <c r="G11306" s="73" t="str">
        <f t="shared" si="200"/>
        <v/>
      </c>
      <c r="H11306" s="74"/>
      <c r="I11306" s="67"/>
      <c r="J11306" s="36">
        <v>0</v>
      </c>
    </row>
    <row r="11307" spans="1:10" ht="15.75" thickBot="1" x14ac:dyDescent="0.3">
      <c r="A11307" s="237" t="s">
        <v>2771</v>
      </c>
      <c r="B11307" s="240" t="s">
        <v>10322</v>
      </c>
      <c r="C11307" s="31"/>
      <c r="D11307" s="32" t="s">
        <v>18</v>
      </c>
      <c r="E11307" s="197"/>
      <c r="F11307" s="204" t="s">
        <v>13</v>
      </c>
      <c r="G11307" s="33" t="str">
        <f t="shared" si="200"/>
        <v/>
      </c>
      <c r="H11307" s="34"/>
      <c r="I11307" s="35"/>
      <c r="J11307" s="36">
        <v>75</v>
      </c>
    </row>
    <row r="11308" spans="1:10" x14ac:dyDescent="0.25">
      <c r="A11308" s="238"/>
      <c r="B11308" s="241"/>
      <c r="C11308" s="38"/>
      <c r="D11308" s="38"/>
      <c r="E11308" s="199"/>
      <c r="F11308" s="205" t="s">
        <v>13</v>
      </c>
      <c r="G11308" s="37" t="str">
        <f t="shared" si="200"/>
        <v/>
      </c>
      <c r="H11308" s="40"/>
      <c r="I11308" s="37"/>
      <c r="J11308" s="36">
        <v>75</v>
      </c>
    </row>
    <row r="11309" spans="1:10" ht="25.5" x14ac:dyDescent="0.25">
      <c r="A11309" s="238"/>
      <c r="B11309" s="241"/>
      <c r="C11309" s="41" t="s">
        <v>2772</v>
      </c>
      <c r="D11309" s="41" t="s">
        <v>87</v>
      </c>
      <c r="E11309" s="201">
        <v>1</v>
      </c>
      <c r="F11309" s="206">
        <v>164.31</v>
      </c>
      <c r="G11309" s="37">
        <f t="shared" si="200"/>
        <v>164.31</v>
      </c>
      <c r="H11309" s="44">
        <f>SUM(G11309:G11315)</f>
        <v>234.08766960624999</v>
      </c>
      <c r="I11309" s="45"/>
      <c r="J11309" s="36">
        <v>75</v>
      </c>
    </row>
    <row r="11310" spans="1:10" x14ac:dyDescent="0.25">
      <c r="A11310" s="238"/>
      <c r="B11310" s="241"/>
      <c r="C11310" s="41" t="s">
        <v>2773</v>
      </c>
      <c r="D11310" s="41" t="s">
        <v>87</v>
      </c>
      <c r="E11310" s="201">
        <v>2</v>
      </c>
      <c r="F11310" s="206">
        <v>16.559999999999999</v>
      </c>
      <c r="G11310" s="37">
        <f t="shared" si="200"/>
        <v>33.119999999999997</v>
      </c>
      <c r="H11310" s="55"/>
      <c r="I11310" s="56"/>
      <c r="J11310" s="36">
        <v>75</v>
      </c>
    </row>
    <row r="11311" spans="1:10" ht="25.5" x14ac:dyDescent="0.25">
      <c r="A11311" s="238"/>
      <c r="B11311" s="241"/>
      <c r="C11311" s="41" t="s">
        <v>410</v>
      </c>
      <c r="D11311" s="41" t="s">
        <v>106</v>
      </c>
      <c r="E11311" s="201">
        <v>1.5</v>
      </c>
      <c r="F11311" s="206">
        <v>6.32</v>
      </c>
      <c r="G11311" s="37">
        <f t="shared" si="200"/>
        <v>9.48</v>
      </c>
      <c r="H11311" s="40"/>
      <c r="I11311" s="37"/>
      <c r="J11311" s="36">
        <v>75</v>
      </c>
    </row>
    <row r="11312" spans="1:10" x14ac:dyDescent="0.25">
      <c r="A11312" s="238"/>
      <c r="B11312" s="241"/>
      <c r="C11312" s="41" t="s">
        <v>411</v>
      </c>
      <c r="D11312" s="41" t="s">
        <v>87</v>
      </c>
      <c r="E11312" s="201">
        <v>1</v>
      </c>
      <c r="F11312" s="206">
        <v>5.69</v>
      </c>
      <c r="G11312" s="37">
        <f t="shared" si="200"/>
        <v>5.69</v>
      </c>
      <c r="H11312" s="40"/>
      <c r="I11312" s="37"/>
      <c r="J11312" s="36">
        <v>75</v>
      </c>
    </row>
    <row r="11313" spans="1:10" x14ac:dyDescent="0.25">
      <c r="A11313" s="238"/>
      <c r="B11313" s="241"/>
      <c r="C11313" s="41" t="s">
        <v>412</v>
      </c>
      <c r="D11313" s="41" t="s">
        <v>87</v>
      </c>
      <c r="E11313" s="201">
        <v>1</v>
      </c>
      <c r="F11313" s="206">
        <v>4.63</v>
      </c>
      <c r="G11313" s="37">
        <f t="shared" si="200"/>
        <v>4.63</v>
      </c>
      <c r="H11313" s="40"/>
      <c r="I11313" s="37"/>
      <c r="J11313" s="36">
        <v>75</v>
      </c>
    </row>
    <row r="11314" spans="1:10" x14ac:dyDescent="0.25">
      <c r="A11314" s="238"/>
      <c r="B11314" s="241"/>
      <c r="C11314" s="41" t="s">
        <v>10605</v>
      </c>
      <c r="D11314" s="41" t="s">
        <v>2800</v>
      </c>
      <c r="E11314" s="201">
        <v>0.14506250000000001</v>
      </c>
      <c r="F11314" s="200">
        <v>23.246499999999997</v>
      </c>
      <c r="G11314" s="39">
        <f t="shared" si="200"/>
        <v>3.3721954062499999</v>
      </c>
      <c r="H11314" s="40"/>
      <c r="I11314" s="37"/>
      <c r="J11314" s="36">
        <v>75</v>
      </c>
    </row>
    <row r="11315" spans="1:10" x14ac:dyDescent="0.25">
      <c r="A11315" s="238"/>
      <c r="B11315" s="241"/>
      <c r="C11315" s="41" t="s">
        <v>10602</v>
      </c>
      <c r="D11315" s="41" t="s">
        <v>2800</v>
      </c>
      <c r="E11315" s="201">
        <v>0.4642</v>
      </c>
      <c r="F11315" s="200">
        <v>29.050999999999998</v>
      </c>
      <c r="G11315" s="37">
        <f t="shared" si="200"/>
        <v>13.485474199999999</v>
      </c>
      <c r="H11315" s="40"/>
      <c r="I11315" s="37"/>
      <c r="J11315" s="36">
        <v>75</v>
      </c>
    </row>
    <row r="11316" spans="1:10" ht="15.75" thickBot="1" x14ac:dyDescent="0.3">
      <c r="A11316" s="239"/>
      <c r="B11316" s="242"/>
      <c r="C11316" s="46"/>
      <c r="D11316" s="46"/>
      <c r="E11316" s="202"/>
      <c r="F11316" s="203" t="s">
        <v>13</v>
      </c>
      <c r="G11316" s="48" t="str">
        <f t="shared" si="200"/>
        <v/>
      </c>
      <c r="H11316" s="50"/>
      <c r="I11316" s="37"/>
      <c r="J11316" s="36">
        <v>75</v>
      </c>
    </row>
    <row r="11317" spans="1:10" ht="15.75" thickBot="1" x14ac:dyDescent="0.3">
      <c r="A11317" s="237" t="s">
        <v>2774</v>
      </c>
      <c r="B11317" s="240" t="s">
        <v>10329</v>
      </c>
      <c r="C11317" s="31"/>
      <c r="D11317" s="32" t="s">
        <v>18</v>
      </c>
      <c r="E11317" s="197"/>
      <c r="F11317" s="208" t="s">
        <v>13</v>
      </c>
      <c r="G11317" s="33" t="str">
        <f t="shared" si="200"/>
        <v/>
      </c>
      <c r="H11317" s="34"/>
      <c r="I11317" s="35"/>
      <c r="J11317" s="36">
        <v>3</v>
      </c>
    </row>
    <row r="11318" spans="1:10" x14ac:dyDescent="0.25">
      <c r="A11318" s="246"/>
      <c r="B11318" s="241"/>
      <c r="C11318" s="38"/>
      <c r="D11318" s="38"/>
      <c r="E11318" s="199"/>
      <c r="F11318" s="211" t="s">
        <v>13</v>
      </c>
      <c r="G11318" s="65" t="str">
        <f t="shared" si="200"/>
        <v/>
      </c>
      <c r="H11318" s="66"/>
      <c r="I11318" s="67"/>
      <c r="J11318" s="36">
        <v>3</v>
      </c>
    </row>
    <row r="11319" spans="1:10" x14ac:dyDescent="0.25">
      <c r="A11319" s="246"/>
      <c r="B11319" s="241"/>
      <c r="C11319" s="41" t="s">
        <v>11177</v>
      </c>
      <c r="D11319" s="41" t="s">
        <v>83</v>
      </c>
      <c r="E11319" s="201">
        <v>1</v>
      </c>
      <c r="F11319" s="200">
        <v>23.683499999999999</v>
      </c>
      <c r="G11319" s="65">
        <f t="shared" si="200"/>
        <v>23.683499999999999</v>
      </c>
      <c r="H11319" s="44">
        <f>SUM(G11319:G11319)</f>
        <v>23.683499999999999</v>
      </c>
      <c r="I11319" s="45"/>
      <c r="J11319" s="36">
        <v>3</v>
      </c>
    </row>
    <row r="11320" spans="1:10" ht="15.75" thickBot="1" x14ac:dyDescent="0.3">
      <c r="A11320" s="247"/>
      <c r="B11320" s="242"/>
      <c r="C11320" s="46"/>
      <c r="D11320" s="59"/>
      <c r="E11320" s="202"/>
      <c r="F11320" s="217" t="s">
        <v>13</v>
      </c>
      <c r="G11320" s="73" t="str">
        <f t="shared" si="200"/>
        <v/>
      </c>
      <c r="H11320" s="74"/>
      <c r="I11320" s="67"/>
      <c r="J11320" s="36">
        <v>3</v>
      </c>
    </row>
    <row r="11321" spans="1:10" ht="15.75" thickBot="1" x14ac:dyDescent="0.3">
      <c r="A11321" s="237" t="s">
        <v>2775</v>
      </c>
      <c r="B11321" s="240" t="s">
        <v>10330</v>
      </c>
      <c r="C11321" s="31"/>
      <c r="D11321" s="32" t="s">
        <v>18</v>
      </c>
      <c r="E11321" s="197"/>
      <c r="F11321" s="208" t="s">
        <v>13</v>
      </c>
      <c r="G11321" s="33" t="str">
        <f t="shared" si="200"/>
        <v/>
      </c>
      <c r="H11321" s="34"/>
      <c r="I11321" s="35"/>
      <c r="J11321" s="36">
        <v>5</v>
      </c>
    </row>
    <row r="11322" spans="1:10" x14ac:dyDescent="0.25">
      <c r="A11322" s="246"/>
      <c r="B11322" s="241"/>
      <c r="C11322" s="38"/>
      <c r="D11322" s="38"/>
      <c r="E11322" s="199"/>
      <c r="F11322" s="211" t="s">
        <v>13</v>
      </c>
      <c r="G11322" s="65" t="str">
        <f t="shared" si="200"/>
        <v/>
      </c>
      <c r="H11322" s="66"/>
      <c r="I11322" s="67"/>
      <c r="J11322" s="36">
        <v>5</v>
      </c>
    </row>
    <row r="11323" spans="1:10" ht="25.5" x14ac:dyDescent="0.25">
      <c r="A11323" s="246"/>
      <c r="B11323" s="241"/>
      <c r="C11323" s="41" t="s">
        <v>10926</v>
      </c>
      <c r="D11323" s="41" t="s">
        <v>83</v>
      </c>
      <c r="E11323" s="201">
        <v>1</v>
      </c>
      <c r="F11323" s="200">
        <v>9.9085000000000001</v>
      </c>
      <c r="G11323" s="65">
        <f t="shared" si="200"/>
        <v>9.9085000000000001</v>
      </c>
      <c r="H11323" s="44">
        <f>SUM(G11323:G11323)</f>
        <v>9.9085000000000001</v>
      </c>
      <c r="I11323" s="45"/>
      <c r="J11323" s="36">
        <v>5</v>
      </c>
    </row>
    <row r="11324" spans="1:10" ht="15.75" thickBot="1" x14ac:dyDescent="0.3">
      <c r="A11324" s="247"/>
      <c r="B11324" s="242"/>
      <c r="C11324" s="46"/>
      <c r="D11324" s="59"/>
      <c r="E11324" s="202"/>
      <c r="F11324" s="217" t="s">
        <v>13</v>
      </c>
      <c r="G11324" s="73" t="str">
        <f t="shared" si="200"/>
        <v/>
      </c>
      <c r="H11324" s="74"/>
      <c r="I11324" s="67"/>
      <c r="J11324" s="36">
        <v>5</v>
      </c>
    </row>
    <row r="11325" spans="1:10" ht="15.75" thickBot="1" x14ac:dyDescent="0.3">
      <c r="A11325" s="237" t="s">
        <v>2776</v>
      </c>
      <c r="B11325" s="240" t="s">
        <v>10331</v>
      </c>
      <c r="C11325" s="31"/>
      <c r="D11325" s="32" t="s">
        <v>18</v>
      </c>
      <c r="E11325" s="197"/>
      <c r="F11325" s="204" t="s">
        <v>13</v>
      </c>
      <c r="G11325" s="33" t="str">
        <f t="shared" si="200"/>
        <v/>
      </c>
      <c r="H11325" s="34"/>
      <c r="I11325" s="35"/>
      <c r="J11325" s="36">
        <v>275</v>
      </c>
    </row>
    <row r="11326" spans="1:10" x14ac:dyDescent="0.25">
      <c r="A11326" s="238"/>
      <c r="B11326" s="241"/>
      <c r="C11326" s="38"/>
      <c r="D11326" s="38"/>
      <c r="E11326" s="199"/>
      <c r="F11326" s="205" t="s">
        <v>13</v>
      </c>
      <c r="G11326" s="37" t="str">
        <f t="shared" si="200"/>
        <v/>
      </c>
      <c r="H11326" s="40"/>
      <c r="I11326" s="37"/>
      <c r="J11326" s="36">
        <v>275</v>
      </c>
    </row>
    <row r="11327" spans="1:10" ht="25.5" x14ac:dyDescent="0.25">
      <c r="A11327" s="238"/>
      <c r="B11327" s="241"/>
      <c r="C11327" s="41" t="s">
        <v>2777</v>
      </c>
      <c r="D11327" s="41" t="s">
        <v>87</v>
      </c>
      <c r="E11327" s="201">
        <v>1</v>
      </c>
      <c r="F11327" s="206">
        <v>176.77</v>
      </c>
      <c r="G11327" s="37">
        <f t="shared" si="200"/>
        <v>176.77</v>
      </c>
      <c r="H11327" s="44">
        <f>SUM(G11327:G11333)</f>
        <v>246.54766960625</v>
      </c>
      <c r="I11327" s="45"/>
      <c r="J11327" s="36">
        <v>275</v>
      </c>
    </row>
    <row r="11328" spans="1:10" x14ac:dyDescent="0.25">
      <c r="A11328" s="238"/>
      <c r="B11328" s="241"/>
      <c r="C11328" s="41" t="s">
        <v>2773</v>
      </c>
      <c r="D11328" s="41" t="s">
        <v>87</v>
      </c>
      <c r="E11328" s="201">
        <v>2</v>
      </c>
      <c r="F11328" s="206">
        <v>16.559999999999999</v>
      </c>
      <c r="G11328" s="37">
        <f t="shared" si="200"/>
        <v>33.119999999999997</v>
      </c>
      <c r="H11328" s="55"/>
      <c r="I11328" s="56"/>
      <c r="J11328" s="36">
        <v>275</v>
      </c>
    </row>
    <row r="11329" spans="1:10" ht="25.5" x14ac:dyDescent="0.25">
      <c r="A11329" s="238"/>
      <c r="B11329" s="241"/>
      <c r="C11329" s="41" t="s">
        <v>410</v>
      </c>
      <c r="D11329" s="41" t="s">
        <v>106</v>
      </c>
      <c r="E11329" s="201">
        <v>1.5</v>
      </c>
      <c r="F11329" s="206">
        <v>6.32</v>
      </c>
      <c r="G11329" s="37">
        <f t="shared" si="200"/>
        <v>9.48</v>
      </c>
      <c r="H11329" s="40"/>
      <c r="I11329" s="37"/>
      <c r="J11329" s="36">
        <v>275</v>
      </c>
    </row>
    <row r="11330" spans="1:10" x14ac:dyDescent="0.25">
      <c r="A11330" s="238"/>
      <c r="B11330" s="241"/>
      <c r="C11330" s="41" t="s">
        <v>411</v>
      </c>
      <c r="D11330" s="41" t="s">
        <v>87</v>
      </c>
      <c r="E11330" s="201">
        <v>1</v>
      </c>
      <c r="F11330" s="206">
        <v>5.69</v>
      </c>
      <c r="G11330" s="37">
        <f t="shared" si="200"/>
        <v>5.69</v>
      </c>
      <c r="H11330" s="40"/>
      <c r="I11330" s="37"/>
      <c r="J11330" s="36">
        <v>275</v>
      </c>
    </row>
    <row r="11331" spans="1:10" x14ac:dyDescent="0.25">
      <c r="A11331" s="238"/>
      <c r="B11331" s="241"/>
      <c r="C11331" s="41" t="s">
        <v>412</v>
      </c>
      <c r="D11331" s="41" t="s">
        <v>87</v>
      </c>
      <c r="E11331" s="201">
        <v>1</v>
      </c>
      <c r="F11331" s="206">
        <v>4.63</v>
      </c>
      <c r="G11331" s="37">
        <f t="shared" si="200"/>
        <v>4.63</v>
      </c>
      <c r="H11331" s="40"/>
      <c r="I11331" s="37"/>
      <c r="J11331" s="36">
        <v>275</v>
      </c>
    </row>
    <row r="11332" spans="1:10" x14ac:dyDescent="0.25">
      <c r="A11332" s="238"/>
      <c r="B11332" s="241"/>
      <c r="C11332" s="41" t="s">
        <v>10605</v>
      </c>
      <c r="D11332" s="41" t="s">
        <v>2800</v>
      </c>
      <c r="E11332" s="201">
        <v>0.14506250000000001</v>
      </c>
      <c r="F11332" s="200">
        <v>23.246499999999997</v>
      </c>
      <c r="G11332" s="39">
        <f t="shared" si="200"/>
        <v>3.3721954062499999</v>
      </c>
      <c r="H11332" s="40"/>
      <c r="I11332" s="37"/>
      <c r="J11332" s="36">
        <v>275</v>
      </c>
    </row>
    <row r="11333" spans="1:10" x14ac:dyDescent="0.25">
      <c r="A11333" s="238"/>
      <c r="B11333" s="241"/>
      <c r="C11333" s="41" t="s">
        <v>10602</v>
      </c>
      <c r="D11333" s="41" t="s">
        <v>2800</v>
      </c>
      <c r="E11333" s="201">
        <v>0.4642</v>
      </c>
      <c r="F11333" s="200">
        <v>29.050999999999998</v>
      </c>
      <c r="G11333" s="37">
        <f t="shared" si="200"/>
        <v>13.485474199999999</v>
      </c>
      <c r="H11333" s="40"/>
      <c r="I11333" s="37"/>
      <c r="J11333" s="36">
        <v>275</v>
      </c>
    </row>
    <row r="11334" spans="1:10" ht="15.75" thickBot="1" x14ac:dyDescent="0.3">
      <c r="A11334" s="239"/>
      <c r="B11334" s="242"/>
      <c r="C11334" s="46"/>
      <c r="D11334" s="46"/>
      <c r="E11334" s="202"/>
      <c r="F11334" s="203" t="s">
        <v>13</v>
      </c>
      <c r="G11334" s="48" t="str">
        <f t="shared" ref="G11334:G11397" si="201">IF(ISNUMBER(F11334),E11334*F11334,"")</f>
        <v/>
      </c>
      <c r="H11334" s="50"/>
      <c r="I11334" s="37"/>
      <c r="J11334" s="36">
        <v>275</v>
      </c>
    </row>
    <row r="11335" spans="1:10" ht="15.75" thickBot="1" x14ac:dyDescent="0.3">
      <c r="A11335" s="237" t="s">
        <v>2778</v>
      </c>
      <c r="B11335" s="240" t="s">
        <v>10332</v>
      </c>
      <c r="C11335" s="31"/>
      <c r="D11335" s="32" t="s">
        <v>18</v>
      </c>
      <c r="E11335" s="197"/>
      <c r="F11335" s="204" t="s">
        <v>13</v>
      </c>
      <c r="G11335" s="33" t="str">
        <f t="shared" si="201"/>
        <v/>
      </c>
      <c r="H11335" s="34"/>
      <c r="I11335" s="35"/>
      <c r="J11335" s="36">
        <v>13</v>
      </c>
    </row>
    <row r="11336" spans="1:10" x14ac:dyDescent="0.25">
      <c r="A11336" s="238"/>
      <c r="B11336" s="241"/>
      <c r="C11336" s="38"/>
      <c r="D11336" s="38"/>
      <c r="E11336" s="199"/>
      <c r="F11336" s="205" t="s">
        <v>13</v>
      </c>
      <c r="G11336" s="37" t="str">
        <f t="shared" si="201"/>
        <v/>
      </c>
      <c r="H11336" s="40"/>
      <c r="I11336" s="37"/>
      <c r="J11336" s="36">
        <v>13</v>
      </c>
    </row>
    <row r="11337" spans="1:10" ht="25.5" x14ac:dyDescent="0.25">
      <c r="A11337" s="238"/>
      <c r="B11337" s="241"/>
      <c r="C11337" s="41" t="s">
        <v>2779</v>
      </c>
      <c r="D11337" s="41" t="s">
        <v>87</v>
      </c>
      <c r="E11337" s="201">
        <v>1</v>
      </c>
      <c r="F11337" s="206">
        <v>131.84</v>
      </c>
      <c r="G11337" s="37">
        <f t="shared" si="201"/>
        <v>131.84</v>
      </c>
      <c r="H11337" s="44">
        <f>SUM(G11337:G11343)</f>
        <v>197.99766960624999</v>
      </c>
      <c r="I11337" s="45"/>
      <c r="J11337" s="36">
        <v>13</v>
      </c>
    </row>
    <row r="11338" spans="1:10" x14ac:dyDescent="0.25">
      <c r="A11338" s="238"/>
      <c r="B11338" s="241"/>
      <c r="C11338" s="41" t="s">
        <v>2780</v>
      </c>
      <c r="D11338" s="41" t="s">
        <v>87</v>
      </c>
      <c r="E11338" s="201">
        <v>2</v>
      </c>
      <c r="F11338" s="206">
        <v>14.75</v>
      </c>
      <c r="G11338" s="37">
        <f t="shared" si="201"/>
        <v>29.5</v>
      </c>
      <c r="H11338" s="55"/>
      <c r="I11338" s="56"/>
      <c r="J11338" s="36">
        <v>13</v>
      </c>
    </row>
    <row r="11339" spans="1:10" ht="25.5" x14ac:dyDescent="0.25">
      <c r="A11339" s="238"/>
      <c r="B11339" s="241"/>
      <c r="C11339" s="41" t="s">
        <v>410</v>
      </c>
      <c r="D11339" s="41" t="s">
        <v>106</v>
      </c>
      <c r="E11339" s="201">
        <v>1.5</v>
      </c>
      <c r="F11339" s="206">
        <v>6.32</v>
      </c>
      <c r="G11339" s="37">
        <f t="shared" si="201"/>
        <v>9.48</v>
      </c>
      <c r="H11339" s="40"/>
      <c r="I11339" s="37"/>
      <c r="J11339" s="36">
        <v>13</v>
      </c>
    </row>
    <row r="11340" spans="1:10" x14ac:dyDescent="0.25">
      <c r="A11340" s="238"/>
      <c r="B11340" s="241"/>
      <c r="C11340" s="41" t="s">
        <v>411</v>
      </c>
      <c r="D11340" s="41" t="s">
        <v>87</v>
      </c>
      <c r="E11340" s="201">
        <v>1</v>
      </c>
      <c r="F11340" s="206">
        <v>5.69</v>
      </c>
      <c r="G11340" s="37">
        <f t="shared" si="201"/>
        <v>5.69</v>
      </c>
      <c r="H11340" s="40"/>
      <c r="I11340" s="37"/>
      <c r="J11340" s="36">
        <v>13</v>
      </c>
    </row>
    <row r="11341" spans="1:10" x14ac:dyDescent="0.25">
      <c r="A11341" s="238"/>
      <c r="B11341" s="241"/>
      <c r="C11341" s="41" t="s">
        <v>412</v>
      </c>
      <c r="D11341" s="41" t="s">
        <v>87</v>
      </c>
      <c r="E11341" s="201">
        <v>1</v>
      </c>
      <c r="F11341" s="206">
        <v>4.63</v>
      </c>
      <c r="G11341" s="37">
        <f t="shared" si="201"/>
        <v>4.63</v>
      </c>
      <c r="H11341" s="40"/>
      <c r="I11341" s="37"/>
      <c r="J11341" s="36">
        <v>13</v>
      </c>
    </row>
    <row r="11342" spans="1:10" x14ac:dyDescent="0.25">
      <c r="A11342" s="238"/>
      <c r="B11342" s="241"/>
      <c r="C11342" s="41" t="s">
        <v>10605</v>
      </c>
      <c r="D11342" s="41" t="s">
        <v>2800</v>
      </c>
      <c r="E11342" s="201">
        <v>0.14506250000000001</v>
      </c>
      <c r="F11342" s="200">
        <v>23.246499999999997</v>
      </c>
      <c r="G11342" s="39">
        <f t="shared" si="201"/>
        <v>3.3721954062499999</v>
      </c>
      <c r="H11342" s="40"/>
      <c r="I11342" s="37"/>
      <c r="J11342" s="36">
        <v>13</v>
      </c>
    </row>
    <row r="11343" spans="1:10" x14ac:dyDescent="0.25">
      <c r="A11343" s="238"/>
      <c r="B11343" s="241"/>
      <c r="C11343" s="41" t="s">
        <v>10602</v>
      </c>
      <c r="D11343" s="41" t="s">
        <v>2800</v>
      </c>
      <c r="E11343" s="201">
        <v>0.4642</v>
      </c>
      <c r="F11343" s="200">
        <v>29.050999999999998</v>
      </c>
      <c r="G11343" s="37">
        <f t="shared" si="201"/>
        <v>13.485474199999999</v>
      </c>
      <c r="H11343" s="40"/>
      <c r="I11343" s="37"/>
      <c r="J11343" s="36">
        <v>13</v>
      </c>
    </row>
    <row r="11344" spans="1:10" ht="15.75" thickBot="1" x14ac:dyDescent="0.3">
      <c r="A11344" s="239"/>
      <c r="B11344" s="242"/>
      <c r="C11344" s="46"/>
      <c r="D11344" s="46"/>
      <c r="E11344" s="202"/>
      <c r="F11344" s="203" t="s">
        <v>13</v>
      </c>
      <c r="G11344" s="48" t="str">
        <f t="shared" si="201"/>
        <v/>
      </c>
      <c r="H11344" s="50"/>
      <c r="I11344" s="37"/>
      <c r="J11344" s="36">
        <v>13</v>
      </c>
    </row>
    <row r="11345" spans="1:10" ht="15.75" thickBot="1" x14ac:dyDescent="0.3">
      <c r="A11345" s="237" t="s">
        <v>2781</v>
      </c>
      <c r="B11345" s="240" t="s">
        <v>10333</v>
      </c>
      <c r="C11345" s="31"/>
      <c r="D11345" s="32" t="s">
        <v>18</v>
      </c>
      <c r="E11345" s="197"/>
      <c r="F11345" s="204" t="s">
        <v>13</v>
      </c>
      <c r="G11345" s="33" t="str">
        <f t="shared" si="201"/>
        <v/>
      </c>
      <c r="H11345" s="34"/>
      <c r="I11345" s="35"/>
      <c r="J11345" s="36">
        <v>25</v>
      </c>
    </row>
    <row r="11346" spans="1:10" x14ac:dyDescent="0.25">
      <c r="A11346" s="238"/>
      <c r="B11346" s="241"/>
      <c r="C11346" s="38"/>
      <c r="D11346" s="38"/>
      <c r="E11346" s="199"/>
      <c r="F11346" s="205" t="s">
        <v>13</v>
      </c>
      <c r="G11346" s="37" t="str">
        <f t="shared" si="201"/>
        <v/>
      </c>
      <c r="H11346" s="40"/>
      <c r="I11346" s="37"/>
      <c r="J11346" s="36">
        <v>25</v>
      </c>
    </row>
    <row r="11347" spans="1:10" ht="25.5" x14ac:dyDescent="0.25">
      <c r="A11347" s="238"/>
      <c r="B11347" s="241"/>
      <c r="C11347" s="41" t="s">
        <v>2782</v>
      </c>
      <c r="D11347" s="41" t="s">
        <v>87</v>
      </c>
      <c r="E11347" s="201">
        <v>1</v>
      </c>
      <c r="F11347" s="206">
        <v>115.11</v>
      </c>
      <c r="G11347" s="37">
        <f t="shared" si="201"/>
        <v>115.11</v>
      </c>
      <c r="H11347" s="44">
        <f>SUM(G11347:G11353)</f>
        <v>181.26766960625</v>
      </c>
      <c r="I11347" s="45"/>
      <c r="J11347" s="36">
        <v>25</v>
      </c>
    </row>
    <row r="11348" spans="1:10" x14ac:dyDescent="0.25">
      <c r="A11348" s="238"/>
      <c r="B11348" s="241"/>
      <c r="C11348" s="41" t="s">
        <v>2780</v>
      </c>
      <c r="D11348" s="41" t="s">
        <v>87</v>
      </c>
      <c r="E11348" s="201">
        <v>2</v>
      </c>
      <c r="F11348" s="206">
        <v>14.75</v>
      </c>
      <c r="G11348" s="37">
        <f t="shared" si="201"/>
        <v>29.5</v>
      </c>
      <c r="H11348" s="55"/>
      <c r="I11348" s="56"/>
      <c r="J11348" s="36">
        <v>25</v>
      </c>
    </row>
    <row r="11349" spans="1:10" ht="25.5" x14ac:dyDescent="0.25">
      <c r="A11349" s="238"/>
      <c r="B11349" s="241"/>
      <c r="C11349" s="41" t="s">
        <v>410</v>
      </c>
      <c r="D11349" s="41" t="s">
        <v>106</v>
      </c>
      <c r="E11349" s="201">
        <v>1.5</v>
      </c>
      <c r="F11349" s="206">
        <v>6.32</v>
      </c>
      <c r="G11349" s="37">
        <f t="shared" si="201"/>
        <v>9.48</v>
      </c>
      <c r="H11349" s="40"/>
      <c r="I11349" s="37"/>
      <c r="J11349" s="36">
        <v>25</v>
      </c>
    </row>
    <row r="11350" spans="1:10" x14ac:dyDescent="0.25">
      <c r="A11350" s="238"/>
      <c r="B11350" s="241"/>
      <c r="C11350" s="41" t="s">
        <v>411</v>
      </c>
      <c r="D11350" s="41" t="s">
        <v>87</v>
      </c>
      <c r="E11350" s="201">
        <v>1</v>
      </c>
      <c r="F11350" s="206">
        <v>5.69</v>
      </c>
      <c r="G11350" s="37">
        <f t="shared" si="201"/>
        <v>5.69</v>
      </c>
      <c r="H11350" s="40"/>
      <c r="I11350" s="37"/>
      <c r="J11350" s="36">
        <v>25</v>
      </c>
    </row>
    <row r="11351" spans="1:10" x14ac:dyDescent="0.25">
      <c r="A11351" s="238"/>
      <c r="B11351" s="241"/>
      <c r="C11351" s="41" t="s">
        <v>412</v>
      </c>
      <c r="D11351" s="41" t="s">
        <v>87</v>
      </c>
      <c r="E11351" s="201">
        <v>1</v>
      </c>
      <c r="F11351" s="206">
        <v>4.63</v>
      </c>
      <c r="G11351" s="37">
        <f t="shared" si="201"/>
        <v>4.63</v>
      </c>
      <c r="H11351" s="40"/>
      <c r="I11351" s="37"/>
      <c r="J11351" s="36">
        <v>25</v>
      </c>
    </row>
    <row r="11352" spans="1:10" x14ac:dyDescent="0.25">
      <c r="A11352" s="238"/>
      <c r="B11352" s="241"/>
      <c r="C11352" s="41" t="s">
        <v>10605</v>
      </c>
      <c r="D11352" s="41" t="s">
        <v>2800</v>
      </c>
      <c r="E11352" s="201">
        <v>0.14506250000000001</v>
      </c>
      <c r="F11352" s="200">
        <v>23.246499999999997</v>
      </c>
      <c r="G11352" s="39">
        <f t="shared" si="201"/>
        <v>3.3721954062499999</v>
      </c>
      <c r="H11352" s="40"/>
      <c r="I11352" s="37"/>
      <c r="J11352" s="36">
        <v>25</v>
      </c>
    </row>
    <row r="11353" spans="1:10" x14ac:dyDescent="0.25">
      <c r="A11353" s="238"/>
      <c r="B11353" s="241"/>
      <c r="C11353" s="41" t="s">
        <v>10602</v>
      </c>
      <c r="D11353" s="41" t="s">
        <v>2800</v>
      </c>
      <c r="E11353" s="201">
        <v>0.4642</v>
      </c>
      <c r="F11353" s="200">
        <v>29.050999999999998</v>
      </c>
      <c r="G11353" s="37">
        <f t="shared" si="201"/>
        <v>13.485474199999999</v>
      </c>
      <c r="H11353" s="40"/>
      <c r="I11353" s="37"/>
      <c r="J11353" s="36">
        <v>25</v>
      </c>
    </row>
    <row r="11354" spans="1:10" ht="15.75" thickBot="1" x14ac:dyDescent="0.3">
      <c r="A11354" s="239"/>
      <c r="B11354" s="242"/>
      <c r="C11354" s="46"/>
      <c r="D11354" s="46"/>
      <c r="E11354" s="202"/>
      <c r="F11354" s="203" t="s">
        <v>13</v>
      </c>
      <c r="G11354" s="48" t="str">
        <f t="shared" si="201"/>
        <v/>
      </c>
      <c r="H11354" s="50"/>
      <c r="I11354" s="37"/>
      <c r="J11354" s="36">
        <v>25</v>
      </c>
    </row>
    <row r="11355" spans="1:10" ht="15.75" hidden="1" thickBot="1" x14ac:dyDescent="0.3">
      <c r="A11355" s="237" t="s">
        <v>2783</v>
      </c>
      <c r="B11355" s="240" t="s">
        <v>10356</v>
      </c>
      <c r="C11355" s="31"/>
      <c r="D11355" s="32" t="s">
        <v>18</v>
      </c>
      <c r="E11355" s="197"/>
      <c r="F11355" s="208" t="s">
        <v>13</v>
      </c>
      <c r="G11355" s="33" t="str">
        <f t="shared" si="201"/>
        <v/>
      </c>
      <c r="H11355" s="34"/>
      <c r="I11355" s="35"/>
      <c r="J11355" s="36">
        <v>0</v>
      </c>
    </row>
    <row r="11356" spans="1:10" hidden="1" x14ac:dyDescent="0.25">
      <c r="A11356" s="246"/>
      <c r="B11356" s="241"/>
      <c r="C11356" s="38"/>
      <c r="D11356" s="38"/>
      <c r="E11356" s="199"/>
      <c r="F11356" s="211" t="s">
        <v>13</v>
      </c>
      <c r="G11356" s="65" t="str">
        <f t="shared" si="201"/>
        <v/>
      </c>
      <c r="H11356" s="66"/>
      <c r="I11356" s="67"/>
      <c r="J11356" s="36">
        <v>0</v>
      </c>
    </row>
    <row r="11357" spans="1:10" ht="15" hidden="1" customHeight="1" x14ac:dyDescent="0.25">
      <c r="A11357" s="246"/>
      <c r="B11357" s="241"/>
      <c r="C11357" s="41" t="s">
        <v>2784</v>
      </c>
      <c r="D11357" s="41" t="s">
        <v>83</v>
      </c>
      <c r="E11357" s="201">
        <v>1</v>
      </c>
      <c r="F11357" s="211" t="s">
        <v>13</v>
      </c>
      <c r="G11357" s="65" t="str">
        <f t="shared" si="201"/>
        <v/>
      </c>
      <c r="H11357" s="44">
        <f t="shared" ref="H11357:H11361" si="202">SUM(G11357:G11357)</f>
        <v>0</v>
      </c>
      <c r="I11357" s="45"/>
      <c r="J11357" s="36">
        <v>0</v>
      </c>
    </row>
    <row r="11358" spans="1:10" ht="15.75" hidden="1" thickBot="1" x14ac:dyDescent="0.3">
      <c r="A11358" s="247"/>
      <c r="B11358" s="242"/>
      <c r="C11358" s="46"/>
      <c r="D11358" s="46"/>
      <c r="E11358" s="202"/>
      <c r="F11358" s="217" t="s">
        <v>13</v>
      </c>
      <c r="G11358" s="73" t="str">
        <f t="shared" si="201"/>
        <v/>
      </c>
      <c r="H11358" s="74"/>
      <c r="I11358" s="67"/>
      <c r="J11358" s="36">
        <v>0</v>
      </c>
    </row>
    <row r="11359" spans="1:10" ht="15.75" hidden="1" thickBot="1" x14ac:dyDescent="0.3">
      <c r="A11359" s="237" t="s">
        <v>2785</v>
      </c>
      <c r="B11359" s="240" t="s">
        <v>10357</v>
      </c>
      <c r="C11359" s="31"/>
      <c r="D11359" s="32" t="s">
        <v>18</v>
      </c>
      <c r="E11359" s="197"/>
      <c r="F11359" s="208" t="s">
        <v>13</v>
      </c>
      <c r="G11359" s="33" t="str">
        <f t="shared" si="201"/>
        <v/>
      </c>
      <c r="H11359" s="34"/>
      <c r="I11359" s="35"/>
      <c r="J11359" s="36">
        <v>0</v>
      </c>
    </row>
    <row r="11360" spans="1:10" hidden="1" x14ac:dyDescent="0.25">
      <c r="A11360" s="246"/>
      <c r="B11360" s="241"/>
      <c r="C11360" s="38"/>
      <c r="D11360" s="38"/>
      <c r="E11360" s="199"/>
      <c r="F11360" s="211" t="s">
        <v>13</v>
      </c>
      <c r="G11360" s="65" t="str">
        <f t="shared" si="201"/>
        <v/>
      </c>
      <c r="H11360" s="66"/>
      <c r="I11360" s="67"/>
      <c r="J11360" s="36">
        <v>0</v>
      </c>
    </row>
    <row r="11361" spans="1:10" ht="25.5" hidden="1" x14ac:dyDescent="0.25">
      <c r="A11361" s="246"/>
      <c r="B11361" s="241"/>
      <c r="C11361" s="41" t="s">
        <v>11872</v>
      </c>
      <c r="D11361" s="41" t="s">
        <v>83</v>
      </c>
      <c r="E11361" s="201">
        <v>1</v>
      </c>
      <c r="F11361" s="211">
        <v>48.725499999999997</v>
      </c>
      <c r="G11361" s="65">
        <f t="shared" si="201"/>
        <v>48.725499999999997</v>
      </c>
      <c r="H11361" s="44">
        <f t="shared" si="202"/>
        <v>48.725499999999997</v>
      </c>
      <c r="I11361" s="45"/>
      <c r="J11361" s="36">
        <v>0</v>
      </c>
    </row>
    <row r="11362" spans="1:10" ht="15.75" hidden="1" thickBot="1" x14ac:dyDescent="0.3">
      <c r="A11362" s="247"/>
      <c r="B11362" s="242"/>
      <c r="C11362" s="46"/>
      <c r="D11362" s="46"/>
      <c r="E11362" s="202"/>
      <c r="F11362" s="217" t="s">
        <v>13</v>
      </c>
      <c r="G11362" s="73" t="str">
        <f t="shared" si="201"/>
        <v/>
      </c>
      <c r="H11362" s="74"/>
      <c r="I11362" s="67"/>
      <c r="J11362" s="36">
        <v>0</v>
      </c>
    </row>
    <row r="11363" spans="1:10" ht="15.75" hidden="1" thickBot="1" x14ac:dyDescent="0.3">
      <c r="A11363" s="237" t="s">
        <v>2786</v>
      </c>
      <c r="B11363" s="240" t="s">
        <v>10360</v>
      </c>
      <c r="C11363" s="31"/>
      <c r="D11363" s="32" t="s">
        <v>18</v>
      </c>
      <c r="E11363" s="197"/>
      <c r="F11363" s="204" t="s">
        <v>13</v>
      </c>
      <c r="G11363" s="33" t="str">
        <f t="shared" si="201"/>
        <v/>
      </c>
      <c r="H11363" s="34"/>
      <c r="I11363" s="35"/>
      <c r="J11363" s="36">
        <v>0</v>
      </c>
    </row>
    <row r="11364" spans="1:10" hidden="1" x14ac:dyDescent="0.25">
      <c r="A11364" s="238"/>
      <c r="B11364" s="241"/>
      <c r="C11364" s="38"/>
      <c r="D11364" s="38"/>
      <c r="E11364" s="199"/>
      <c r="F11364" s="205" t="s">
        <v>13</v>
      </c>
      <c r="G11364" s="37" t="str">
        <f t="shared" si="201"/>
        <v/>
      </c>
      <c r="H11364" s="40"/>
      <c r="I11364" s="37"/>
      <c r="J11364" s="36">
        <v>0</v>
      </c>
    </row>
    <row r="11365" spans="1:10" ht="25.5" hidden="1" x14ac:dyDescent="0.25">
      <c r="A11365" s="238"/>
      <c r="B11365" s="241"/>
      <c r="C11365" s="41" t="s">
        <v>11332</v>
      </c>
      <c r="D11365" s="41" t="s">
        <v>2880</v>
      </c>
      <c r="E11365" s="201">
        <v>7.1999999999999998E-3</v>
      </c>
      <c r="F11365" s="200">
        <v>680.56221623750002</v>
      </c>
      <c r="G11365" s="39">
        <f t="shared" si="201"/>
        <v>4.9000479569099999</v>
      </c>
      <c r="H11365" s="44">
        <f>SUM(G11365:G11368)</f>
        <v>769.32198160691007</v>
      </c>
      <c r="I11365" s="45"/>
      <c r="J11365" s="36">
        <v>0</v>
      </c>
    </row>
    <row r="11366" spans="1:10" hidden="1" x14ac:dyDescent="0.25">
      <c r="A11366" s="238"/>
      <c r="B11366" s="241"/>
      <c r="C11366" s="41" t="s">
        <v>10601</v>
      </c>
      <c r="D11366" s="41" t="s">
        <v>2800</v>
      </c>
      <c r="E11366" s="201">
        <v>1.3080000000000001</v>
      </c>
      <c r="F11366" s="206">
        <v>22.097000000000001</v>
      </c>
      <c r="G11366" s="39">
        <f t="shared" si="201"/>
        <v>28.902876000000003</v>
      </c>
      <c r="H11366" s="40"/>
      <c r="I11366" s="37"/>
      <c r="J11366" s="36">
        <v>0</v>
      </c>
    </row>
    <row r="11367" spans="1:10" hidden="1" x14ac:dyDescent="0.25">
      <c r="A11367" s="238"/>
      <c r="B11367" s="241"/>
      <c r="C11367" s="41" t="s">
        <v>10607</v>
      </c>
      <c r="D11367" s="41" t="s">
        <v>2800</v>
      </c>
      <c r="E11367" s="201">
        <v>1.6647000000000001</v>
      </c>
      <c r="F11367" s="206">
        <v>28.6995</v>
      </c>
      <c r="G11367" s="39">
        <f t="shared" si="201"/>
        <v>47.776057650000006</v>
      </c>
      <c r="H11367" s="40"/>
      <c r="I11367" s="37"/>
      <c r="J11367" s="36">
        <v>0</v>
      </c>
    </row>
    <row r="11368" spans="1:10" ht="38.25" hidden="1" x14ac:dyDescent="0.25">
      <c r="A11368" s="238"/>
      <c r="B11368" s="241"/>
      <c r="C11368" s="41" t="s">
        <v>11873</v>
      </c>
      <c r="D11368" s="41" t="s">
        <v>83</v>
      </c>
      <c r="E11368" s="201">
        <v>1</v>
      </c>
      <c r="F11368" s="206">
        <v>687.74300000000005</v>
      </c>
      <c r="G11368" s="39">
        <f t="shared" si="201"/>
        <v>687.74300000000005</v>
      </c>
      <c r="H11368" s="40"/>
      <c r="I11368" s="37"/>
      <c r="J11368" s="36">
        <v>0</v>
      </c>
    </row>
    <row r="11369" spans="1:10" ht="15.75" hidden="1" thickBot="1" x14ac:dyDescent="0.3">
      <c r="A11369" s="239"/>
      <c r="B11369" s="242"/>
      <c r="C11369" s="46"/>
      <c r="D11369" s="46"/>
      <c r="E11369" s="202"/>
      <c r="F11369" s="203" t="s">
        <v>13</v>
      </c>
      <c r="G11369" s="48" t="str">
        <f t="shared" si="201"/>
        <v/>
      </c>
      <c r="H11369" s="50"/>
      <c r="I11369" s="37"/>
      <c r="J11369" s="36">
        <v>0</v>
      </c>
    </row>
    <row r="11370" spans="1:10" ht="15.75" hidden="1" thickBot="1" x14ac:dyDescent="0.3">
      <c r="A11370" s="237" t="s">
        <v>2787</v>
      </c>
      <c r="B11370" s="240" t="s">
        <v>10385</v>
      </c>
      <c r="C11370" s="31"/>
      <c r="D11370" s="32" t="s">
        <v>18</v>
      </c>
      <c r="E11370" s="197"/>
      <c r="F11370" s="204" t="s">
        <v>13</v>
      </c>
      <c r="G11370" s="33" t="str">
        <f t="shared" si="201"/>
        <v/>
      </c>
      <c r="H11370" s="34"/>
      <c r="I11370" s="35"/>
      <c r="J11370" s="36">
        <v>0</v>
      </c>
    </row>
    <row r="11371" spans="1:10" hidden="1" x14ac:dyDescent="0.25">
      <c r="A11371" s="238"/>
      <c r="B11371" s="241"/>
      <c r="C11371" s="38"/>
      <c r="D11371" s="38"/>
      <c r="E11371" s="199"/>
      <c r="F11371" s="205" t="s">
        <v>13</v>
      </c>
      <c r="G11371" s="39" t="str">
        <f t="shared" si="201"/>
        <v/>
      </c>
      <c r="H11371" s="40"/>
      <c r="I11371" s="37"/>
      <c r="J11371" s="36">
        <v>0</v>
      </c>
    </row>
    <row r="11372" spans="1:10" hidden="1" x14ac:dyDescent="0.25">
      <c r="A11372" s="238"/>
      <c r="B11372" s="241"/>
      <c r="C11372" s="41" t="s">
        <v>11512</v>
      </c>
      <c r="D11372" s="41" t="s">
        <v>2800</v>
      </c>
      <c r="E11372" s="201">
        <v>16</v>
      </c>
      <c r="F11372" s="206">
        <v>16.653500000000001</v>
      </c>
      <c r="G11372" s="39">
        <f t="shared" si="201"/>
        <v>266.45600000000002</v>
      </c>
      <c r="H11372" s="44">
        <f>SUM(G11372:G11373)</f>
        <v>2003.3599999999997</v>
      </c>
      <c r="I11372" s="45"/>
      <c r="J11372" s="36">
        <v>0</v>
      </c>
    </row>
    <row r="11373" spans="1:10" ht="25.5" hidden="1" x14ac:dyDescent="0.25">
      <c r="A11373" s="238"/>
      <c r="B11373" s="241"/>
      <c r="C11373" s="41" t="s">
        <v>10603</v>
      </c>
      <c r="D11373" s="41" t="s">
        <v>2800</v>
      </c>
      <c r="E11373" s="201">
        <v>16</v>
      </c>
      <c r="F11373" s="206">
        <v>108.55649999999999</v>
      </c>
      <c r="G11373" s="39">
        <f t="shared" si="201"/>
        <v>1736.9039999999998</v>
      </c>
      <c r="H11373" s="40"/>
      <c r="I11373" s="37"/>
      <c r="J11373" s="36">
        <v>0</v>
      </c>
    </row>
    <row r="11374" spans="1:10" ht="15.75" hidden="1" thickBot="1" x14ac:dyDescent="0.3">
      <c r="A11374" s="239"/>
      <c r="B11374" s="242"/>
      <c r="C11374" s="46"/>
      <c r="D11374" s="46"/>
      <c r="E11374" s="202"/>
      <c r="F11374" s="203" t="s">
        <v>13</v>
      </c>
      <c r="G11374" s="49" t="str">
        <f t="shared" si="201"/>
        <v/>
      </c>
      <c r="H11374" s="50"/>
      <c r="I11374" s="37"/>
      <c r="J11374" s="36">
        <v>0</v>
      </c>
    </row>
    <row r="11375" spans="1:10" ht="15.75" hidden="1" thickBot="1" x14ac:dyDescent="0.3">
      <c r="A11375" s="237" t="s">
        <v>2788</v>
      </c>
      <c r="B11375" s="240" t="s">
        <v>10386</v>
      </c>
      <c r="C11375" s="31"/>
      <c r="D11375" s="32" t="s">
        <v>18</v>
      </c>
      <c r="E11375" s="197"/>
      <c r="F11375" s="204" t="s">
        <v>13</v>
      </c>
      <c r="G11375" s="33" t="str">
        <f t="shared" si="201"/>
        <v/>
      </c>
      <c r="H11375" s="34"/>
      <c r="I11375" s="35"/>
      <c r="J11375" s="36">
        <v>0</v>
      </c>
    </row>
    <row r="11376" spans="1:10" hidden="1" x14ac:dyDescent="0.25">
      <c r="A11376" s="238"/>
      <c r="B11376" s="241"/>
      <c r="C11376" s="38"/>
      <c r="D11376" s="38"/>
      <c r="E11376" s="199"/>
      <c r="F11376" s="205" t="s">
        <v>13</v>
      </c>
      <c r="G11376" s="39" t="str">
        <f t="shared" si="201"/>
        <v/>
      </c>
      <c r="H11376" s="40"/>
      <c r="I11376" s="37"/>
      <c r="J11376" s="36">
        <v>0</v>
      </c>
    </row>
    <row r="11377" spans="1:10" hidden="1" x14ac:dyDescent="0.25">
      <c r="A11377" s="238"/>
      <c r="B11377" s="241"/>
      <c r="C11377" s="41" t="s">
        <v>11512</v>
      </c>
      <c r="D11377" s="41" t="s">
        <v>2800</v>
      </c>
      <c r="E11377" s="201">
        <v>16</v>
      </c>
      <c r="F11377" s="206">
        <v>16.653500000000001</v>
      </c>
      <c r="G11377" s="39">
        <f t="shared" si="201"/>
        <v>266.45600000000002</v>
      </c>
      <c r="H11377" s="44">
        <f>SUM(G11377:G11378)</f>
        <v>2003.3599999999997</v>
      </c>
      <c r="I11377" s="45"/>
      <c r="J11377" s="36">
        <v>0</v>
      </c>
    </row>
    <row r="11378" spans="1:10" ht="25.5" hidden="1" x14ac:dyDescent="0.25">
      <c r="A11378" s="238"/>
      <c r="B11378" s="241"/>
      <c r="C11378" s="41" t="s">
        <v>10603</v>
      </c>
      <c r="D11378" s="41" t="s">
        <v>2800</v>
      </c>
      <c r="E11378" s="201">
        <v>16</v>
      </c>
      <c r="F11378" s="206">
        <v>108.55649999999999</v>
      </c>
      <c r="G11378" s="39">
        <f t="shared" si="201"/>
        <v>1736.9039999999998</v>
      </c>
      <c r="H11378" s="40"/>
      <c r="I11378" s="37"/>
      <c r="J11378" s="36">
        <v>0</v>
      </c>
    </row>
    <row r="11379" spans="1:10" ht="15.75" hidden="1" thickBot="1" x14ac:dyDescent="0.3">
      <c r="A11379" s="239"/>
      <c r="B11379" s="242"/>
      <c r="C11379" s="46"/>
      <c r="D11379" s="46"/>
      <c r="E11379" s="202"/>
      <c r="F11379" s="203" t="s">
        <v>13</v>
      </c>
      <c r="G11379" s="49" t="str">
        <f t="shared" si="201"/>
        <v/>
      </c>
      <c r="H11379" s="50"/>
      <c r="I11379" s="37"/>
      <c r="J11379" s="36">
        <v>0</v>
      </c>
    </row>
    <row r="11380" spans="1:10" ht="15.75" hidden="1" thickBot="1" x14ac:dyDescent="0.3">
      <c r="A11380" s="237" t="s">
        <v>2789</v>
      </c>
      <c r="B11380" s="240" t="s">
        <v>10387</v>
      </c>
      <c r="C11380" s="31"/>
      <c r="D11380" s="32" t="s">
        <v>18</v>
      </c>
      <c r="E11380" s="197"/>
      <c r="F11380" s="204" t="s">
        <v>13</v>
      </c>
      <c r="G11380" s="33" t="str">
        <f t="shared" si="201"/>
        <v/>
      </c>
      <c r="H11380" s="34"/>
      <c r="I11380" s="35"/>
      <c r="J11380" s="36">
        <v>0</v>
      </c>
    </row>
    <row r="11381" spans="1:10" hidden="1" x14ac:dyDescent="0.25">
      <c r="A11381" s="238"/>
      <c r="B11381" s="241"/>
      <c r="C11381" s="38"/>
      <c r="D11381" s="38"/>
      <c r="E11381" s="199"/>
      <c r="F11381" s="205" t="s">
        <v>13</v>
      </c>
      <c r="G11381" s="39" t="str">
        <f t="shared" si="201"/>
        <v/>
      </c>
      <c r="H11381" s="40"/>
      <c r="I11381" s="37"/>
      <c r="J11381" s="36">
        <v>0</v>
      </c>
    </row>
    <row r="11382" spans="1:10" hidden="1" x14ac:dyDescent="0.25">
      <c r="A11382" s="238"/>
      <c r="B11382" s="241"/>
      <c r="C11382" s="41" t="s">
        <v>11512</v>
      </c>
      <c r="D11382" s="41" t="s">
        <v>2800</v>
      </c>
      <c r="E11382" s="201">
        <v>8</v>
      </c>
      <c r="F11382" s="206">
        <v>16.653500000000001</v>
      </c>
      <c r="G11382" s="39">
        <f t="shared" si="201"/>
        <v>133.22800000000001</v>
      </c>
      <c r="H11382" s="44">
        <f>SUM(G11382:G11383)</f>
        <v>1001.6799999999998</v>
      </c>
      <c r="I11382" s="45"/>
      <c r="J11382" s="36">
        <v>0</v>
      </c>
    </row>
    <row r="11383" spans="1:10" ht="25.5" hidden="1" x14ac:dyDescent="0.25">
      <c r="A11383" s="238"/>
      <c r="B11383" s="241"/>
      <c r="C11383" s="41" t="s">
        <v>10603</v>
      </c>
      <c r="D11383" s="41" t="s">
        <v>2800</v>
      </c>
      <c r="E11383" s="201">
        <v>8</v>
      </c>
      <c r="F11383" s="206">
        <v>108.55649999999999</v>
      </c>
      <c r="G11383" s="39">
        <f t="shared" si="201"/>
        <v>868.45199999999988</v>
      </c>
      <c r="H11383" s="40"/>
      <c r="I11383" s="37"/>
      <c r="J11383" s="36">
        <v>0</v>
      </c>
    </row>
    <row r="11384" spans="1:10" ht="15.75" hidden="1" thickBot="1" x14ac:dyDescent="0.3">
      <c r="A11384" s="239"/>
      <c r="B11384" s="242"/>
      <c r="C11384" s="46"/>
      <c r="D11384" s="46"/>
      <c r="E11384" s="202"/>
      <c r="F11384" s="203" t="s">
        <v>13</v>
      </c>
      <c r="G11384" s="49" t="str">
        <f t="shared" si="201"/>
        <v/>
      </c>
      <c r="H11384" s="50"/>
      <c r="I11384" s="37"/>
      <c r="J11384" s="36">
        <v>0</v>
      </c>
    </row>
    <row r="11385" spans="1:10" ht="15.75" hidden="1" thickBot="1" x14ac:dyDescent="0.3">
      <c r="A11385" s="237" t="s">
        <v>2790</v>
      </c>
      <c r="B11385" s="240" t="s">
        <v>10388</v>
      </c>
      <c r="C11385" s="31"/>
      <c r="D11385" s="32" t="s">
        <v>68</v>
      </c>
      <c r="E11385" s="197"/>
      <c r="F11385" s="204" t="s">
        <v>13</v>
      </c>
      <c r="G11385" s="33" t="str">
        <f t="shared" si="201"/>
        <v/>
      </c>
      <c r="H11385" s="34"/>
      <c r="I11385" s="35"/>
      <c r="J11385" s="36">
        <v>0</v>
      </c>
    </row>
    <row r="11386" spans="1:10" hidden="1" x14ac:dyDescent="0.25">
      <c r="A11386" s="238"/>
      <c r="B11386" s="241"/>
      <c r="C11386" s="38"/>
      <c r="D11386" s="38"/>
      <c r="E11386" s="199"/>
      <c r="F11386" s="205" t="s">
        <v>13</v>
      </c>
      <c r="G11386" s="37" t="str">
        <f t="shared" si="201"/>
        <v/>
      </c>
      <c r="H11386" s="40"/>
      <c r="I11386" s="37"/>
      <c r="J11386" s="36">
        <v>0</v>
      </c>
    </row>
    <row r="11387" spans="1:10" ht="38.25" hidden="1" x14ac:dyDescent="0.25">
      <c r="A11387" s="238"/>
      <c r="B11387" s="241"/>
      <c r="C11387" s="41" t="s">
        <v>11874</v>
      </c>
      <c r="D11387" s="41" t="s">
        <v>162</v>
      </c>
      <c r="E11387" s="201">
        <v>1</v>
      </c>
      <c r="F11387" s="200">
        <v>548.52049999999997</v>
      </c>
      <c r="G11387" s="39">
        <f t="shared" si="201"/>
        <v>548.52049999999997</v>
      </c>
      <c r="H11387" s="44">
        <f>SUM(G11387:G11390)</f>
        <v>576.5915911661499</v>
      </c>
      <c r="I11387" s="45"/>
      <c r="J11387" s="36">
        <v>0</v>
      </c>
    </row>
    <row r="11388" spans="1:10" hidden="1" x14ac:dyDescent="0.25">
      <c r="A11388" s="238"/>
      <c r="B11388" s="241"/>
      <c r="C11388" s="41" t="s">
        <v>10607</v>
      </c>
      <c r="D11388" s="41" t="s">
        <v>2800</v>
      </c>
      <c r="E11388" s="201">
        <v>0.45700000000000002</v>
      </c>
      <c r="F11388" s="206">
        <v>28.6995</v>
      </c>
      <c r="G11388" s="39">
        <f t="shared" si="201"/>
        <v>13.115671500000001</v>
      </c>
      <c r="H11388" s="40"/>
      <c r="I11388" s="37"/>
      <c r="J11388" s="36">
        <v>0</v>
      </c>
    </row>
    <row r="11389" spans="1:10" hidden="1" x14ac:dyDescent="0.25">
      <c r="A11389" s="238"/>
      <c r="B11389" s="241"/>
      <c r="C11389" s="41" t="s">
        <v>10601</v>
      </c>
      <c r="D11389" s="41" t="s">
        <v>2800</v>
      </c>
      <c r="E11389" s="201">
        <v>0.22900000000000001</v>
      </c>
      <c r="F11389" s="206">
        <v>22.097000000000001</v>
      </c>
      <c r="G11389" s="39">
        <f t="shared" si="201"/>
        <v>5.0602130000000001</v>
      </c>
      <c r="H11389" s="40"/>
      <c r="I11389" s="37"/>
      <c r="J11389" s="36">
        <v>0</v>
      </c>
    </row>
    <row r="11390" spans="1:10" ht="38.25" hidden="1" x14ac:dyDescent="0.25">
      <c r="A11390" s="238"/>
      <c r="B11390" s="241"/>
      <c r="C11390" s="41" t="s">
        <v>11321</v>
      </c>
      <c r="D11390" s="41" t="s">
        <v>2880</v>
      </c>
      <c r="E11390" s="201">
        <v>1.2E-2</v>
      </c>
      <c r="F11390" s="209">
        <f>IF(ISNUMBER('Comp.Aux1'!$G$270), 'Comp.Aux1'!$G$270, 0)</f>
        <v>824.60055551249991</v>
      </c>
      <c r="G11390" s="39">
        <f t="shared" si="201"/>
        <v>9.8952066661499991</v>
      </c>
      <c r="H11390" s="40"/>
      <c r="I11390" s="37"/>
      <c r="J11390" s="36">
        <v>0</v>
      </c>
    </row>
    <row r="11391" spans="1:10" ht="15.75" hidden="1" thickBot="1" x14ac:dyDescent="0.3">
      <c r="A11391" s="239"/>
      <c r="B11391" s="242"/>
      <c r="C11391" s="46"/>
      <c r="D11391" s="46"/>
      <c r="E11391" s="202"/>
      <c r="F11391" s="203" t="s">
        <v>13</v>
      </c>
      <c r="G11391" s="48" t="str">
        <f t="shared" si="201"/>
        <v/>
      </c>
      <c r="H11391" s="50"/>
      <c r="I11391" s="37"/>
      <c r="J11391" s="36">
        <v>0</v>
      </c>
    </row>
    <row r="11392" spans="1:10" ht="15.75" hidden="1" thickBot="1" x14ac:dyDescent="0.3">
      <c r="A11392" s="237" t="s">
        <v>2791</v>
      </c>
      <c r="B11392" s="240" t="s">
        <v>10389</v>
      </c>
      <c r="C11392" s="31"/>
      <c r="D11392" s="32" t="s">
        <v>68</v>
      </c>
      <c r="E11392" s="197"/>
      <c r="F11392" s="204" t="s">
        <v>13</v>
      </c>
      <c r="G11392" s="33" t="str">
        <f t="shared" si="201"/>
        <v/>
      </c>
      <c r="H11392" s="34"/>
      <c r="I11392" s="35"/>
      <c r="J11392" s="36">
        <v>0</v>
      </c>
    </row>
    <row r="11393" spans="1:10" hidden="1" x14ac:dyDescent="0.25">
      <c r="A11393" s="238"/>
      <c r="B11393" s="241"/>
      <c r="C11393" s="38"/>
      <c r="D11393" s="38"/>
      <c r="E11393" s="199"/>
      <c r="F11393" s="205" t="s">
        <v>13</v>
      </c>
      <c r="G11393" s="37" t="str">
        <f t="shared" si="201"/>
        <v/>
      </c>
      <c r="H11393" s="40"/>
      <c r="I11393" s="37"/>
      <c r="J11393" s="36">
        <v>0</v>
      </c>
    </row>
    <row r="11394" spans="1:10" ht="25.5" hidden="1" x14ac:dyDescent="0.25">
      <c r="A11394" s="238"/>
      <c r="B11394" s="241"/>
      <c r="C11394" s="41" t="s">
        <v>11419</v>
      </c>
      <c r="D11394" s="41" t="s">
        <v>162</v>
      </c>
      <c r="E11394" s="201">
        <v>1.0203</v>
      </c>
      <c r="F11394" s="200">
        <v>31.463999999999995</v>
      </c>
      <c r="G11394" s="39">
        <f t="shared" si="201"/>
        <v>32.102719199999996</v>
      </c>
      <c r="H11394" s="44">
        <f>SUM(G11394:G11401)</f>
        <v>165.64730027963518</v>
      </c>
      <c r="I11394" s="45"/>
      <c r="J11394" s="36">
        <v>0</v>
      </c>
    </row>
    <row r="11395" spans="1:10" ht="25.5" hidden="1" x14ac:dyDescent="0.25">
      <c r="A11395" s="238"/>
      <c r="B11395" s="241"/>
      <c r="C11395" s="41" t="s">
        <v>11875</v>
      </c>
      <c r="D11395" s="41" t="s">
        <v>1302</v>
      </c>
      <c r="E11395" s="201">
        <v>0.61050000000000004</v>
      </c>
      <c r="F11395" s="206">
        <v>70.613500000000002</v>
      </c>
      <c r="G11395" s="39">
        <f t="shared" si="201"/>
        <v>43.109541750000005</v>
      </c>
      <c r="H11395" s="40"/>
      <c r="I11395" s="37"/>
      <c r="J11395" s="36">
        <v>0</v>
      </c>
    </row>
    <row r="11396" spans="1:10" ht="25.5" hidden="1" x14ac:dyDescent="0.25">
      <c r="A11396" s="238"/>
      <c r="B11396" s="241"/>
      <c r="C11396" s="41" t="s">
        <v>11876</v>
      </c>
      <c r="D11396" s="41" t="s">
        <v>1302</v>
      </c>
      <c r="E11396" s="201">
        <v>0.87009999999999998</v>
      </c>
      <c r="F11396" s="206">
        <v>42.151499999999999</v>
      </c>
      <c r="G11396" s="39">
        <f t="shared" si="201"/>
        <v>36.676020149999999</v>
      </c>
      <c r="H11396" s="40"/>
      <c r="I11396" s="37"/>
      <c r="J11396" s="36">
        <v>0</v>
      </c>
    </row>
    <row r="11397" spans="1:10" hidden="1" x14ac:dyDescent="0.25">
      <c r="A11397" s="238"/>
      <c r="B11397" s="241"/>
      <c r="C11397" s="41" t="s">
        <v>11469</v>
      </c>
      <c r="D11397" s="41" t="s">
        <v>1044</v>
      </c>
      <c r="E11397" s="201">
        <v>2.5000000000000001E-3</v>
      </c>
      <c r="F11397" s="206">
        <v>40.137499999999996</v>
      </c>
      <c r="G11397" s="39">
        <f t="shared" si="201"/>
        <v>0.10034375</v>
      </c>
      <c r="H11397" s="40"/>
      <c r="I11397" s="37"/>
      <c r="J11397" s="36">
        <v>0</v>
      </c>
    </row>
    <row r="11398" spans="1:10" ht="25.5" hidden="1" x14ac:dyDescent="0.25">
      <c r="A11398" s="238"/>
      <c r="B11398" s="241"/>
      <c r="C11398" s="41" t="s">
        <v>11877</v>
      </c>
      <c r="D11398" s="41" t="s">
        <v>1044</v>
      </c>
      <c r="E11398" s="201">
        <v>7.9699999999999993E-2</v>
      </c>
      <c r="F11398" s="206">
        <v>19</v>
      </c>
      <c r="G11398" s="39">
        <f t="shared" ref="G11398:G11461" si="203">IF(ISNUMBER(F11398),E11398*F11398,"")</f>
        <v>1.5143</v>
      </c>
      <c r="H11398" s="40"/>
      <c r="I11398" s="37"/>
      <c r="J11398" s="36">
        <v>0</v>
      </c>
    </row>
    <row r="11399" spans="1:10" hidden="1" x14ac:dyDescent="0.25">
      <c r="A11399" s="238"/>
      <c r="B11399" s="241"/>
      <c r="C11399" s="41" t="s">
        <v>11423</v>
      </c>
      <c r="D11399" s="41" t="s">
        <v>2800</v>
      </c>
      <c r="E11399" s="201">
        <v>0.97740000000000005</v>
      </c>
      <c r="F11399" s="206">
        <v>28.509499999999999</v>
      </c>
      <c r="G11399" s="39">
        <f t="shared" si="203"/>
        <v>27.8651853</v>
      </c>
      <c r="H11399" s="40"/>
      <c r="I11399" s="37"/>
      <c r="J11399" s="36">
        <v>0</v>
      </c>
    </row>
    <row r="11400" spans="1:10" hidden="1" x14ac:dyDescent="0.25">
      <c r="A11400" s="238"/>
      <c r="B11400" s="241"/>
      <c r="C11400" s="41" t="s">
        <v>10601</v>
      </c>
      <c r="D11400" s="41" t="s">
        <v>2800</v>
      </c>
      <c r="E11400" s="201">
        <v>0.97740000000000005</v>
      </c>
      <c r="F11400" s="206">
        <v>22.097000000000001</v>
      </c>
      <c r="G11400" s="39">
        <f t="shared" si="203"/>
        <v>21.597607800000002</v>
      </c>
      <c r="H11400" s="40"/>
      <c r="I11400" s="37"/>
      <c r="J11400" s="36">
        <v>0</v>
      </c>
    </row>
    <row r="11401" spans="1:10" ht="38.25" hidden="1" x14ac:dyDescent="0.25">
      <c r="A11401" s="238"/>
      <c r="B11401" s="241"/>
      <c r="C11401" s="41" t="s">
        <v>11317</v>
      </c>
      <c r="D11401" s="41" t="s">
        <v>2880</v>
      </c>
      <c r="E11401" s="201">
        <v>4.4999999999999997E-3</v>
      </c>
      <c r="F11401" s="209">
        <f>IF(ISNUMBER('Comp.Aux1'!$G$223), 'Comp.Aux1'!$G$223, 0)</f>
        <v>595.90718436337499</v>
      </c>
      <c r="G11401" s="39">
        <f t="shared" si="203"/>
        <v>2.6815823296351873</v>
      </c>
      <c r="H11401" s="40"/>
      <c r="I11401" s="37"/>
      <c r="J11401" s="36">
        <v>0</v>
      </c>
    </row>
    <row r="11402" spans="1:10" ht="15.75" hidden="1" thickBot="1" x14ac:dyDescent="0.3">
      <c r="A11402" s="239"/>
      <c r="B11402" s="242"/>
      <c r="C11402" s="46"/>
      <c r="D11402" s="46"/>
      <c r="E11402" s="202"/>
      <c r="F11402" s="203" t="s">
        <v>13</v>
      </c>
      <c r="G11402" s="48" t="str">
        <f t="shared" si="203"/>
        <v/>
      </c>
      <c r="H11402" s="50"/>
      <c r="I11402" s="37"/>
      <c r="J11402" s="36">
        <v>0</v>
      </c>
    </row>
    <row r="11403" spans="1:10" ht="15.75" hidden="1" thickBot="1" x14ac:dyDescent="0.3">
      <c r="A11403" s="237" t="s">
        <v>2792</v>
      </c>
      <c r="B11403" s="240" t="s">
        <v>2793</v>
      </c>
      <c r="C11403" s="31"/>
      <c r="D11403" s="32" t="s">
        <v>18</v>
      </c>
      <c r="E11403" s="197"/>
      <c r="F11403" s="208" t="s">
        <v>13</v>
      </c>
      <c r="G11403" s="33" t="str">
        <f t="shared" si="203"/>
        <v/>
      </c>
      <c r="H11403" s="34"/>
      <c r="I11403" s="35"/>
      <c r="J11403" s="36">
        <v>0</v>
      </c>
    </row>
    <row r="11404" spans="1:10" hidden="1" x14ac:dyDescent="0.25">
      <c r="A11404" s="246"/>
      <c r="B11404" s="241"/>
      <c r="C11404" s="38"/>
      <c r="D11404" s="38"/>
      <c r="E11404" s="199"/>
      <c r="F11404" s="211" t="s">
        <v>13</v>
      </c>
      <c r="G11404" s="65" t="str">
        <f t="shared" si="203"/>
        <v/>
      </c>
      <c r="H11404" s="66"/>
      <c r="I11404" s="67"/>
      <c r="J11404" s="36">
        <v>0</v>
      </c>
    </row>
    <row r="11405" spans="1:10" hidden="1" x14ac:dyDescent="0.25">
      <c r="A11405" s="246"/>
      <c r="B11405" s="241"/>
      <c r="C11405" s="41" t="s">
        <v>2793</v>
      </c>
      <c r="D11405" s="41" t="s">
        <v>87</v>
      </c>
      <c r="E11405" s="201">
        <v>1</v>
      </c>
      <c r="F11405" s="200" t="s">
        <v>13</v>
      </c>
      <c r="G11405" s="65" t="str">
        <f t="shared" si="203"/>
        <v/>
      </c>
      <c r="H11405" s="44">
        <f>SUM(G11405:G11407)</f>
        <v>5.2297499999999992</v>
      </c>
      <c r="I11405" s="45"/>
      <c r="J11405" s="36">
        <v>0</v>
      </c>
    </row>
    <row r="11406" spans="1:10" hidden="1" x14ac:dyDescent="0.25">
      <c r="A11406" s="246"/>
      <c r="B11406" s="241"/>
      <c r="C11406" s="41" t="s">
        <v>10605</v>
      </c>
      <c r="D11406" s="41" t="s">
        <v>2800</v>
      </c>
      <c r="E11406" s="201">
        <v>0.1</v>
      </c>
      <c r="F11406" s="200">
        <v>23.246499999999997</v>
      </c>
      <c r="G11406" s="65">
        <f t="shared" si="203"/>
        <v>2.3246499999999997</v>
      </c>
      <c r="H11406" s="66"/>
      <c r="I11406" s="67"/>
      <c r="J11406" s="36">
        <v>0</v>
      </c>
    </row>
    <row r="11407" spans="1:10" hidden="1" x14ac:dyDescent="0.25">
      <c r="A11407" s="246"/>
      <c r="B11407" s="241"/>
      <c r="C11407" s="41" t="s">
        <v>10602</v>
      </c>
      <c r="D11407" s="41" t="s">
        <v>2800</v>
      </c>
      <c r="E11407" s="201">
        <v>0.1</v>
      </c>
      <c r="F11407" s="200">
        <v>29.050999999999998</v>
      </c>
      <c r="G11407" s="65">
        <f t="shared" si="203"/>
        <v>2.9051</v>
      </c>
      <c r="H11407" s="66"/>
      <c r="I11407" s="67"/>
      <c r="J11407" s="36">
        <v>0</v>
      </c>
    </row>
    <row r="11408" spans="1:10" ht="15.75" hidden="1" thickBot="1" x14ac:dyDescent="0.3">
      <c r="A11408" s="247"/>
      <c r="B11408" s="242"/>
      <c r="C11408" s="46"/>
      <c r="D11408" s="59"/>
      <c r="E11408" s="202"/>
      <c r="F11408" s="217" t="s">
        <v>13</v>
      </c>
      <c r="G11408" s="73" t="str">
        <f t="shared" si="203"/>
        <v/>
      </c>
      <c r="H11408" s="74"/>
      <c r="I11408" s="67"/>
      <c r="J11408" s="36">
        <v>0</v>
      </c>
    </row>
    <row r="11409" spans="1:10" ht="15.75" hidden="1" thickBot="1" x14ac:dyDescent="0.3">
      <c r="A11409" s="237" t="s">
        <v>2794</v>
      </c>
      <c r="B11409" s="240" t="s">
        <v>2795</v>
      </c>
      <c r="C11409" s="31"/>
      <c r="D11409" s="32" t="s">
        <v>18</v>
      </c>
      <c r="E11409" s="197"/>
      <c r="F11409" s="208" t="s">
        <v>13</v>
      </c>
      <c r="G11409" s="33" t="str">
        <f t="shared" si="203"/>
        <v/>
      </c>
      <c r="H11409" s="34"/>
      <c r="I11409" s="35"/>
      <c r="J11409" s="36">
        <v>0</v>
      </c>
    </row>
    <row r="11410" spans="1:10" hidden="1" x14ac:dyDescent="0.25">
      <c r="A11410" s="246"/>
      <c r="B11410" s="241"/>
      <c r="C11410" s="38"/>
      <c r="D11410" s="38"/>
      <c r="E11410" s="199"/>
      <c r="F11410" s="211" t="s">
        <v>13</v>
      </c>
      <c r="G11410" s="65" t="str">
        <f t="shared" si="203"/>
        <v/>
      </c>
      <c r="H11410" s="66"/>
      <c r="I11410" s="67"/>
      <c r="J11410" s="36">
        <v>0</v>
      </c>
    </row>
    <row r="11411" spans="1:10" hidden="1" x14ac:dyDescent="0.25">
      <c r="A11411" s="246"/>
      <c r="B11411" s="241"/>
      <c r="C11411" s="41" t="s">
        <v>2795</v>
      </c>
      <c r="D11411" s="41" t="s">
        <v>87</v>
      </c>
      <c r="E11411" s="201">
        <v>1</v>
      </c>
      <c r="F11411" s="200" t="s">
        <v>13</v>
      </c>
      <c r="G11411" s="65" t="str">
        <f t="shared" si="203"/>
        <v/>
      </c>
      <c r="H11411" s="44">
        <f>SUM(G11411:G11415)</f>
        <v>11.835784</v>
      </c>
      <c r="I11411" s="45"/>
      <c r="J11411" s="36">
        <v>0</v>
      </c>
    </row>
    <row r="11412" spans="1:10" ht="25.5" hidden="1" x14ac:dyDescent="0.25">
      <c r="A11412" s="246"/>
      <c r="B11412" s="241"/>
      <c r="C11412" s="41" t="s">
        <v>10946</v>
      </c>
      <c r="D11412" s="41" t="s">
        <v>10947</v>
      </c>
      <c r="E11412" s="201">
        <v>0.02</v>
      </c>
      <c r="F11412" s="200">
        <v>41.125499999999995</v>
      </c>
      <c r="G11412" s="65">
        <f t="shared" si="203"/>
        <v>0.82250999999999996</v>
      </c>
      <c r="H11412" s="66"/>
      <c r="I11412" s="67"/>
      <c r="J11412" s="36">
        <v>0</v>
      </c>
    </row>
    <row r="11413" spans="1:10" ht="25.5" hidden="1" x14ac:dyDescent="0.25">
      <c r="A11413" s="246"/>
      <c r="B11413" s="241"/>
      <c r="C11413" s="41" t="s">
        <v>10676</v>
      </c>
      <c r="D11413" s="41" t="s">
        <v>10677</v>
      </c>
      <c r="E11413" s="201">
        <v>1.2999999999999999E-2</v>
      </c>
      <c r="F11413" s="200">
        <v>42.597999999999999</v>
      </c>
      <c r="G11413" s="65">
        <f t="shared" si="203"/>
        <v>0.55377399999999999</v>
      </c>
      <c r="H11413" s="66"/>
      <c r="I11413" s="67"/>
      <c r="J11413" s="36">
        <v>0</v>
      </c>
    </row>
    <row r="11414" spans="1:10" hidden="1" x14ac:dyDescent="0.25">
      <c r="A11414" s="246"/>
      <c r="B11414" s="241"/>
      <c r="C11414" s="41" t="s">
        <v>10605</v>
      </c>
      <c r="D11414" s="41" t="s">
        <v>2800</v>
      </c>
      <c r="E11414" s="201">
        <v>0.2</v>
      </c>
      <c r="F11414" s="200">
        <v>23.246499999999997</v>
      </c>
      <c r="G11414" s="65">
        <f t="shared" si="203"/>
        <v>4.6492999999999993</v>
      </c>
      <c r="H11414" s="66"/>
      <c r="I11414" s="67"/>
      <c r="J11414" s="36">
        <v>0</v>
      </c>
    </row>
    <row r="11415" spans="1:10" hidden="1" x14ac:dyDescent="0.25">
      <c r="A11415" s="246"/>
      <c r="B11415" s="241"/>
      <c r="C11415" s="41" t="s">
        <v>10602</v>
      </c>
      <c r="D11415" s="41" t="s">
        <v>2800</v>
      </c>
      <c r="E11415" s="201">
        <v>0.2</v>
      </c>
      <c r="F11415" s="200">
        <v>29.050999999999998</v>
      </c>
      <c r="G11415" s="65">
        <f t="shared" si="203"/>
        <v>5.8102</v>
      </c>
      <c r="H11415" s="66"/>
      <c r="I11415" s="67"/>
      <c r="J11415" s="36">
        <v>0</v>
      </c>
    </row>
    <row r="11416" spans="1:10" ht="15.75" hidden="1" thickBot="1" x14ac:dyDescent="0.3">
      <c r="A11416" s="247"/>
      <c r="B11416" s="242"/>
      <c r="C11416" s="46"/>
      <c r="D11416" s="59"/>
      <c r="E11416" s="202"/>
      <c r="F11416" s="217" t="s">
        <v>13</v>
      </c>
      <c r="G11416" s="73" t="str">
        <f t="shared" si="203"/>
        <v/>
      </c>
      <c r="H11416" s="74"/>
      <c r="I11416" s="67"/>
      <c r="J11416" s="36">
        <v>0</v>
      </c>
    </row>
    <row r="11417" spans="1:10" ht="15.75" hidden="1" thickBot="1" x14ac:dyDescent="0.3">
      <c r="A11417" s="237" t="s">
        <v>2796</v>
      </c>
      <c r="B11417" s="240" t="s">
        <v>2797</v>
      </c>
      <c r="C11417" s="31"/>
      <c r="D11417" s="32" t="s">
        <v>18</v>
      </c>
      <c r="E11417" s="197"/>
      <c r="F11417" s="208" t="s">
        <v>13</v>
      </c>
      <c r="G11417" s="33" t="str">
        <f t="shared" si="203"/>
        <v/>
      </c>
      <c r="H11417" s="34"/>
      <c r="I11417" s="35"/>
      <c r="J11417" s="36">
        <v>0</v>
      </c>
    </row>
    <row r="11418" spans="1:10" hidden="1" x14ac:dyDescent="0.25">
      <c r="A11418" s="246"/>
      <c r="B11418" s="241"/>
      <c r="C11418" s="38"/>
      <c r="D11418" s="38"/>
      <c r="E11418" s="199"/>
      <c r="F11418" s="211" t="s">
        <v>13</v>
      </c>
      <c r="G11418" s="65" t="str">
        <f t="shared" si="203"/>
        <v/>
      </c>
      <c r="H11418" s="66"/>
      <c r="I11418" s="67"/>
      <c r="J11418" s="36">
        <v>0</v>
      </c>
    </row>
    <row r="11419" spans="1:10" hidden="1" x14ac:dyDescent="0.25">
      <c r="A11419" s="246"/>
      <c r="B11419" s="241"/>
      <c r="C11419" s="41" t="s">
        <v>2797</v>
      </c>
      <c r="D11419" s="41" t="s">
        <v>87</v>
      </c>
      <c r="E11419" s="201">
        <v>1</v>
      </c>
      <c r="F11419" s="200" t="s">
        <v>13</v>
      </c>
      <c r="G11419" s="65" t="str">
        <f t="shared" si="203"/>
        <v/>
      </c>
      <c r="H11419" s="44">
        <f>SUM(G11419:G11421)</f>
        <v>5.2297499999999992</v>
      </c>
      <c r="I11419" s="45"/>
      <c r="J11419" s="36">
        <v>0</v>
      </c>
    </row>
    <row r="11420" spans="1:10" hidden="1" x14ac:dyDescent="0.25">
      <c r="A11420" s="246"/>
      <c r="B11420" s="241"/>
      <c r="C11420" s="41" t="s">
        <v>10605</v>
      </c>
      <c r="D11420" s="41" t="s">
        <v>2800</v>
      </c>
      <c r="E11420" s="201">
        <v>0.1</v>
      </c>
      <c r="F11420" s="200">
        <v>23.246499999999997</v>
      </c>
      <c r="G11420" s="65">
        <f t="shared" si="203"/>
        <v>2.3246499999999997</v>
      </c>
      <c r="H11420" s="66"/>
      <c r="I11420" s="67"/>
      <c r="J11420" s="36">
        <v>0</v>
      </c>
    </row>
    <row r="11421" spans="1:10" hidden="1" x14ac:dyDescent="0.25">
      <c r="A11421" s="246"/>
      <c r="B11421" s="241"/>
      <c r="C11421" s="41" t="s">
        <v>10602</v>
      </c>
      <c r="D11421" s="41" t="s">
        <v>2800</v>
      </c>
      <c r="E11421" s="201">
        <v>0.1</v>
      </c>
      <c r="F11421" s="200">
        <v>29.050999999999998</v>
      </c>
      <c r="G11421" s="65">
        <f t="shared" si="203"/>
        <v>2.9051</v>
      </c>
      <c r="H11421" s="66"/>
      <c r="I11421" s="67"/>
      <c r="J11421" s="36">
        <v>0</v>
      </c>
    </row>
    <row r="11422" spans="1:10" ht="15.75" hidden="1" thickBot="1" x14ac:dyDescent="0.3">
      <c r="A11422" s="247"/>
      <c r="B11422" s="242"/>
      <c r="C11422" s="46"/>
      <c r="D11422" s="59"/>
      <c r="E11422" s="202"/>
      <c r="F11422" s="217" t="s">
        <v>13</v>
      </c>
      <c r="G11422" s="73" t="str">
        <f t="shared" si="203"/>
        <v/>
      </c>
      <c r="H11422" s="74"/>
      <c r="I11422" s="67"/>
      <c r="J11422" s="36">
        <v>0</v>
      </c>
    </row>
    <row r="11423" spans="1:10" ht="15.75" hidden="1" thickBot="1" x14ac:dyDescent="0.3">
      <c r="A11423" s="237" t="s">
        <v>2798</v>
      </c>
      <c r="B11423" s="240" t="s">
        <v>10390</v>
      </c>
      <c r="C11423" s="31"/>
      <c r="D11423" s="32" t="s">
        <v>68</v>
      </c>
      <c r="E11423" s="197"/>
      <c r="F11423" s="208" t="s">
        <v>13</v>
      </c>
      <c r="G11423" s="33" t="str">
        <f t="shared" si="203"/>
        <v/>
      </c>
      <c r="H11423" s="34"/>
      <c r="I11423" s="35"/>
      <c r="J11423" s="36">
        <v>0</v>
      </c>
    </row>
    <row r="11424" spans="1:10" hidden="1" x14ac:dyDescent="0.25">
      <c r="A11424" s="246"/>
      <c r="B11424" s="241"/>
      <c r="C11424" s="38"/>
      <c r="D11424" s="38"/>
      <c r="E11424" s="199"/>
      <c r="F11424" s="211" t="s">
        <v>13</v>
      </c>
      <c r="G11424" s="65" t="str">
        <f t="shared" si="203"/>
        <v/>
      </c>
      <c r="H11424" s="66"/>
      <c r="I11424" s="67"/>
      <c r="J11424" s="36">
        <v>0</v>
      </c>
    </row>
    <row r="11425" spans="1:10" hidden="1" x14ac:dyDescent="0.25">
      <c r="A11425" s="246"/>
      <c r="B11425" s="241"/>
      <c r="C11425" s="41" t="s">
        <v>2799</v>
      </c>
      <c r="D11425" s="41" t="s">
        <v>2800</v>
      </c>
      <c r="E11425" s="201">
        <v>1.1068681166638996E-2</v>
      </c>
      <c r="F11425" s="200" t="s">
        <v>13</v>
      </c>
      <c r="G11425" s="65" t="str">
        <f t="shared" si="203"/>
        <v/>
      </c>
      <c r="H11425" s="44">
        <f>SUM(G11425:G11430)</f>
        <v>0.97833859095688769</v>
      </c>
      <c r="I11425" s="45"/>
      <c r="J11425" s="36">
        <v>0</v>
      </c>
    </row>
    <row r="11426" spans="1:10" hidden="1" x14ac:dyDescent="0.25">
      <c r="A11426" s="246"/>
      <c r="B11426" s="241"/>
      <c r="C11426" s="41" t="s">
        <v>10601</v>
      </c>
      <c r="D11426" s="41" t="s">
        <v>2800</v>
      </c>
      <c r="E11426" s="201">
        <v>4.4274724666555985E-2</v>
      </c>
      <c r="F11426" s="200">
        <v>22.097000000000001</v>
      </c>
      <c r="G11426" s="65">
        <f t="shared" si="203"/>
        <v>0.97833859095688769</v>
      </c>
      <c r="H11426" s="66"/>
      <c r="I11426" s="67"/>
      <c r="J11426" s="36">
        <v>0</v>
      </c>
    </row>
    <row r="11427" spans="1:10" hidden="1" x14ac:dyDescent="0.25">
      <c r="A11427" s="246"/>
      <c r="B11427" s="241"/>
      <c r="C11427" s="41" t="s">
        <v>2801</v>
      </c>
      <c r="D11427" s="41" t="s">
        <v>2800</v>
      </c>
      <c r="E11427" s="201">
        <v>1.6603021749958494E-2</v>
      </c>
      <c r="F11427" s="200" t="s">
        <v>13</v>
      </c>
      <c r="G11427" s="65" t="str">
        <f t="shared" si="203"/>
        <v/>
      </c>
      <c r="H11427" s="66"/>
      <c r="I11427" s="67"/>
      <c r="J11427" s="36">
        <v>0</v>
      </c>
    </row>
    <row r="11428" spans="1:10" hidden="1" x14ac:dyDescent="0.25">
      <c r="A11428" s="246"/>
      <c r="B11428" s="241"/>
      <c r="C11428" s="41" t="s">
        <v>2802</v>
      </c>
      <c r="D11428" s="41" t="s">
        <v>72</v>
      </c>
      <c r="E11428" s="201">
        <v>0.23333333333333331</v>
      </c>
      <c r="F11428" s="200" t="s">
        <v>13</v>
      </c>
      <c r="G11428" s="65" t="str">
        <f t="shared" si="203"/>
        <v/>
      </c>
      <c r="H11428" s="66"/>
      <c r="I11428" s="67"/>
      <c r="J11428" s="36">
        <v>0</v>
      </c>
    </row>
    <row r="11429" spans="1:10" ht="25.5" hidden="1" x14ac:dyDescent="0.25">
      <c r="A11429" s="246"/>
      <c r="B11429" s="241"/>
      <c r="C11429" s="41" t="s">
        <v>2803</v>
      </c>
      <c r="D11429" s="41" t="s">
        <v>70</v>
      </c>
      <c r="E11429" s="201">
        <v>6.466666666666667E-4</v>
      </c>
      <c r="F11429" s="200" t="s">
        <v>13</v>
      </c>
      <c r="G11429" s="65" t="str">
        <f t="shared" si="203"/>
        <v/>
      </c>
      <c r="H11429" s="66"/>
      <c r="I11429" s="67"/>
      <c r="J11429" s="36">
        <v>0</v>
      </c>
    </row>
    <row r="11430" spans="1:10" ht="25.5" hidden="1" x14ac:dyDescent="0.25">
      <c r="A11430" s="246"/>
      <c r="B11430" s="241"/>
      <c r="C11430" s="41" t="s">
        <v>2804</v>
      </c>
      <c r="D11430" s="41" t="s">
        <v>72</v>
      </c>
      <c r="E11430" s="201">
        <v>2</v>
      </c>
      <c r="F11430" s="200" t="s">
        <v>13</v>
      </c>
      <c r="G11430" s="65" t="str">
        <f t="shared" si="203"/>
        <v/>
      </c>
      <c r="H11430" s="66"/>
      <c r="I11430" s="67"/>
      <c r="J11430" s="36">
        <v>0</v>
      </c>
    </row>
    <row r="11431" spans="1:10" ht="15.75" hidden="1" thickBot="1" x14ac:dyDescent="0.3">
      <c r="A11431" s="247"/>
      <c r="B11431" s="242"/>
      <c r="C11431" s="46"/>
      <c r="D11431" s="59"/>
      <c r="E11431" s="202"/>
      <c r="F11431" s="217" t="s">
        <v>13</v>
      </c>
      <c r="G11431" s="73" t="str">
        <f t="shared" si="203"/>
        <v/>
      </c>
      <c r="H11431" s="74"/>
      <c r="I11431" s="67"/>
      <c r="J11431" s="36">
        <v>0</v>
      </c>
    </row>
    <row r="11432" spans="1:10" ht="15.75" hidden="1" thickBot="1" x14ac:dyDescent="0.3">
      <c r="A11432" s="237" t="s">
        <v>2805</v>
      </c>
      <c r="B11432" s="240" t="s">
        <v>10393</v>
      </c>
      <c r="C11432" s="31"/>
      <c r="D11432" s="32" t="s">
        <v>68</v>
      </c>
      <c r="E11432" s="197"/>
      <c r="F11432" s="208" t="s">
        <v>13</v>
      </c>
      <c r="G11432" s="33" t="str">
        <f t="shared" si="203"/>
        <v/>
      </c>
      <c r="H11432" s="34"/>
      <c r="I11432" s="35"/>
      <c r="J11432" s="36">
        <v>0</v>
      </c>
    </row>
    <row r="11433" spans="1:10" hidden="1" x14ac:dyDescent="0.25">
      <c r="A11433" s="246"/>
      <c r="B11433" s="241"/>
      <c r="C11433" s="38"/>
      <c r="D11433" s="38"/>
      <c r="E11433" s="199"/>
      <c r="F11433" s="211" t="s">
        <v>13</v>
      </c>
      <c r="G11433" s="65" t="str">
        <f t="shared" si="203"/>
        <v/>
      </c>
      <c r="H11433" s="66"/>
      <c r="I11433" s="67"/>
      <c r="J11433" s="36">
        <v>0</v>
      </c>
    </row>
    <row r="11434" spans="1:10" hidden="1" x14ac:dyDescent="0.25">
      <c r="A11434" s="246"/>
      <c r="B11434" s="241"/>
      <c r="C11434" s="41" t="s">
        <v>2799</v>
      </c>
      <c r="D11434" s="41" t="s">
        <v>2800</v>
      </c>
      <c r="E11434" s="201">
        <v>1.6603021749958494E-2</v>
      </c>
      <c r="F11434" s="200" t="s">
        <v>13</v>
      </c>
      <c r="G11434" s="65" t="str">
        <f t="shared" si="203"/>
        <v/>
      </c>
      <c r="H11434" s="44">
        <f>SUM(G11434:G11439)</f>
        <v>1.4675078864353315</v>
      </c>
      <c r="I11434" s="45"/>
      <c r="J11434" s="36">
        <v>0</v>
      </c>
    </row>
    <row r="11435" spans="1:10" hidden="1" x14ac:dyDescent="0.25">
      <c r="A11435" s="246"/>
      <c r="B11435" s="241"/>
      <c r="C11435" s="41" t="s">
        <v>10601</v>
      </c>
      <c r="D11435" s="41" t="s">
        <v>2800</v>
      </c>
      <c r="E11435" s="201">
        <v>6.6412086999833975E-2</v>
      </c>
      <c r="F11435" s="200">
        <v>22.097000000000001</v>
      </c>
      <c r="G11435" s="65">
        <f t="shared" si="203"/>
        <v>1.4675078864353315</v>
      </c>
      <c r="H11435" s="66"/>
      <c r="I11435" s="67"/>
      <c r="J11435" s="36">
        <v>0</v>
      </c>
    </row>
    <row r="11436" spans="1:10" hidden="1" x14ac:dyDescent="0.25">
      <c r="A11436" s="246"/>
      <c r="B11436" s="241"/>
      <c r="C11436" s="41" t="s">
        <v>2801</v>
      </c>
      <c r="D11436" s="41" t="s">
        <v>2800</v>
      </c>
      <c r="E11436" s="201">
        <v>1.6603021749958494E-2</v>
      </c>
      <c r="F11436" s="200" t="s">
        <v>13</v>
      </c>
      <c r="G11436" s="65" t="str">
        <f t="shared" si="203"/>
        <v/>
      </c>
      <c r="H11436" s="66"/>
      <c r="I11436" s="67"/>
      <c r="J11436" s="36">
        <v>0</v>
      </c>
    </row>
    <row r="11437" spans="1:10" hidden="1" x14ac:dyDescent="0.25">
      <c r="A11437" s="246"/>
      <c r="B11437" s="241"/>
      <c r="C11437" s="41" t="s">
        <v>2802</v>
      </c>
      <c r="D11437" s="41" t="s">
        <v>72</v>
      </c>
      <c r="E11437" s="201">
        <v>0.35</v>
      </c>
      <c r="F11437" s="200" t="s">
        <v>13</v>
      </c>
      <c r="G11437" s="65" t="str">
        <f t="shared" si="203"/>
        <v/>
      </c>
      <c r="H11437" s="66"/>
      <c r="I11437" s="67"/>
      <c r="J11437" s="36">
        <v>0</v>
      </c>
    </row>
    <row r="11438" spans="1:10" ht="25.5" hidden="1" x14ac:dyDescent="0.25">
      <c r="A11438" s="246"/>
      <c r="B11438" s="241"/>
      <c r="C11438" s="41" t="s">
        <v>2803</v>
      </c>
      <c r="D11438" s="41" t="s">
        <v>70</v>
      </c>
      <c r="E11438" s="201">
        <v>9.7000000000000005E-4</v>
      </c>
      <c r="F11438" s="200" t="s">
        <v>13</v>
      </c>
      <c r="G11438" s="65" t="str">
        <f t="shared" si="203"/>
        <v/>
      </c>
      <c r="H11438" s="66"/>
      <c r="I11438" s="67"/>
      <c r="J11438" s="36">
        <v>0</v>
      </c>
    </row>
    <row r="11439" spans="1:10" ht="25.5" hidden="1" x14ac:dyDescent="0.25">
      <c r="A11439" s="246"/>
      <c r="B11439" s="241"/>
      <c r="C11439" s="41" t="s">
        <v>2804</v>
      </c>
      <c r="D11439" s="41" t="s">
        <v>72</v>
      </c>
      <c r="E11439" s="201">
        <v>3</v>
      </c>
      <c r="F11439" s="200" t="s">
        <v>13</v>
      </c>
      <c r="G11439" s="65" t="str">
        <f t="shared" si="203"/>
        <v/>
      </c>
      <c r="H11439" s="66"/>
      <c r="I11439" s="67"/>
      <c r="J11439" s="36">
        <v>0</v>
      </c>
    </row>
    <row r="11440" spans="1:10" ht="15.75" hidden="1" thickBot="1" x14ac:dyDescent="0.3">
      <c r="A11440" s="247"/>
      <c r="B11440" s="242"/>
      <c r="C11440" s="46"/>
      <c r="D11440" s="59"/>
      <c r="E11440" s="202"/>
      <c r="F11440" s="217" t="s">
        <v>13</v>
      </c>
      <c r="G11440" s="73" t="str">
        <f t="shared" si="203"/>
        <v/>
      </c>
      <c r="H11440" s="74"/>
      <c r="I11440" s="67"/>
      <c r="J11440" s="36">
        <v>0</v>
      </c>
    </row>
    <row r="11441" spans="1:10" ht="15.75" thickBot="1" x14ac:dyDescent="0.3">
      <c r="A11441" s="237" t="s">
        <v>2806</v>
      </c>
      <c r="B11441" s="240" t="s">
        <v>10400</v>
      </c>
      <c r="C11441" s="31"/>
      <c r="D11441" s="32" t="s">
        <v>18</v>
      </c>
      <c r="E11441" s="197"/>
      <c r="F11441" s="208" t="s">
        <v>13</v>
      </c>
      <c r="G11441" s="33" t="str">
        <f t="shared" si="203"/>
        <v/>
      </c>
      <c r="H11441" s="34"/>
      <c r="I11441" s="35"/>
      <c r="J11441" s="36">
        <v>3</v>
      </c>
    </row>
    <row r="11442" spans="1:10" x14ac:dyDescent="0.25">
      <c r="A11442" s="246"/>
      <c r="B11442" s="241"/>
      <c r="C11442" s="38"/>
      <c r="D11442" s="38"/>
      <c r="E11442" s="199"/>
      <c r="F11442" s="211" t="s">
        <v>13</v>
      </c>
      <c r="G11442" s="65" t="str">
        <f t="shared" si="203"/>
        <v/>
      </c>
      <c r="H11442" s="66"/>
      <c r="I11442" s="67"/>
      <c r="J11442" s="36">
        <v>3</v>
      </c>
    </row>
    <row r="11443" spans="1:10" x14ac:dyDescent="0.25">
      <c r="A11443" s="246"/>
      <c r="B11443" s="241"/>
      <c r="C11443" s="41" t="s">
        <v>11249</v>
      </c>
      <c r="D11443" s="41" t="s">
        <v>83</v>
      </c>
      <c r="E11443" s="201">
        <v>1</v>
      </c>
      <c r="F11443" s="211">
        <v>5.548</v>
      </c>
      <c r="G11443" s="65">
        <f t="shared" si="203"/>
        <v>5.548</v>
      </c>
      <c r="H11443" s="44">
        <f t="shared" ref="H11443:H11455" si="204">SUM(G11443:G11443)</f>
        <v>5.548</v>
      </c>
      <c r="I11443" s="45"/>
      <c r="J11443" s="36">
        <v>3</v>
      </c>
    </row>
    <row r="11444" spans="1:10" ht="15.75" thickBot="1" x14ac:dyDescent="0.3">
      <c r="A11444" s="247"/>
      <c r="B11444" s="242"/>
      <c r="C11444" s="46"/>
      <c r="D11444" s="46"/>
      <c r="E11444" s="202"/>
      <c r="F11444" s="217" t="s">
        <v>13</v>
      </c>
      <c r="G11444" s="73" t="str">
        <f t="shared" si="203"/>
        <v/>
      </c>
      <c r="H11444" s="74"/>
      <c r="I11444" s="67"/>
      <c r="J11444" s="36">
        <v>3</v>
      </c>
    </row>
    <row r="11445" spans="1:10" ht="15.75" hidden="1" thickBot="1" x14ac:dyDescent="0.3">
      <c r="A11445" s="237" t="s">
        <v>2807</v>
      </c>
      <c r="B11445" s="240" t="s">
        <v>10401</v>
      </c>
      <c r="C11445" s="31"/>
      <c r="D11445" s="32" t="s">
        <v>18</v>
      </c>
      <c r="E11445" s="197"/>
      <c r="F11445" s="208" t="s">
        <v>13</v>
      </c>
      <c r="G11445" s="33" t="str">
        <f t="shared" si="203"/>
        <v/>
      </c>
      <c r="H11445" s="34"/>
      <c r="I11445" s="35"/>
      <c r="J11445" s="36">
        <v>0</v>
      </c>
    </row>
    <row r="11446" spans="1:10" hidden="1" x14ac:dyDescent="0.25">
      <c r="A11446" s="246"/>
      <c r="B11446" s="241"/>
      <c r="C11446" s="38"/>
      <c r="D11446" s="38"/>
      <c r="E11446" s="199"/>
      <c r="F11446" s="211" t="s">
        <v>13</v>
      </c>
      <c r="G11446" s="65" t="str">
        <f t="shared" si="203"/>
        <v/>
      </c>
      <c r="H11446" s="66"/>
      <c r="I11446" s="67"/>
      <c r="J11446" s="36">
        <v>0</v>
      </c>
    </row>
    <row r="11447" spans="1:10" ht="25.5" hidden="1" x14ac:dyDescent="0.25">
      <c r="A11447" s="246"/>
      <c r="B11447" s="241"/>
      <c r="C11447" s="41" t="s">
        <v>11878</v>
      </c>
      <c r="D11447" s="41" t="s">
        <v>83</v>
      </c>
      <c r="E11447" s="201">
        <v>1</v>
      </c>
      <c r="F11447" s="211">
        <v>227.75299999999999</v>
      </c>
      <c r="G11447" s="65">
        <f t="shared" si="203"/>
        <v>227.75299999999999</v>
      </c>
      <c r="H11447" s="44">
        <f t="shared" si="204"/>
        <v>227.75299999999999</v>
      </c>
      <c r="I11447" s="45"/>
      <c r="J11447" s="36">
        <v>0</v>
      </c>
    </row>
    <row r="11448" spans="1:10" ht="15.75" hidden="1" thickBot="1" x14ac:dyDescent="0.3">
      <c r="A11448" s="247"/>
      <c r="B11448" s="242"/>
      <c r="C11448" s="46"/>
      <c r="D11448" s="46"/>
      <c r="E11448" s="202"/>
      <c r="F11448" s="217" t="s">
        <v>13</v>
      </c>
      <c r="G11448" s="73" t="str">
        <f t="shared" si="203"/>
        <v/>
      </c>
      <c r="H11448" s="74"/>
      <c r="I11448" s="67"/>
      <c r="J11448" s="36">
        <v>0</v>
      </c>
    </row>
    <row r="11449" spans="1:10" ht="15.75" thickBot="1" x14ac:dyDescent="0.3">
      <c r="A11449" s="237" t="s">
        <v>2808</v>
      </c>
      <c r="B11449" s="240" t="s">
        <v>10402</v>
      </c>
      <c r="C11449" s="31"/>
      <c r="D11449" s="32" t="s">
        <v>18</v>
      </c>
      <c r="E11449" s="197"/>
      <c r="F11449" s="208" t="s">
        <v>13</v>
      </c>
      <c r="G11449" s="33" t="str">
        <f t="shared" si="203"/>
        <v/>
      </c>
      <c r="H11449" s="34"/>
      <c r="I11449" s="35"/>
      <c r="J11449" s="36">
        <v>3</v>
      </c>
    </row>
    <row r="11450" spans="1:10" x14ac:dyDescent="0.25">
      <c r="A11450" s="246"/>
      <c r="B11450" s="241"/>
      <c r="C11450" s="38"/>
      <c r="D11450" s="38"/>
      <c r="E11450" s="199"/>
      <c r="F11450" s="211" t="s">
        <v>13</v>
      </c>
      <c r="G11450" s="65" t="str">
        <f t="shared" si="203"/>
        <v/>
      </c>
      <c r="H11450" s="66"/>
      <c r="I11450" s="67"/>
      <c r="J11450" s="36">
        <v>3</v>
      </c>
    </row>
    <row r="11451" spans="1:10" x14ac:dyDescent="0.25">
      <c r="A11451" s="246"/>
      <c r="B11451" s="241"/>
      <c r="C11451" s="41" t="s">
        <v>2809</v>
      </c>
      <c r="D11451" s="41" t="s">
        <v>83</v>
      </c>
      <c r="E11451" s="201">
        <v>1</v>
      </c>
      <c r="F11451" s="211">
        <v>254.125</v>
      </c>
      <c r="G11451" s="65">
        <f t="shared" si="203"/>
        <v>254.125</v>
      </c>
      <c r="H11451" s="44">
        <f t="shared" si="204"/>
        <v>254.125</v>
      </c>
      <c r="I11451" s="45"/>
      <c r="J11451" s="36">
        <v>3</v>
      </c>
    </row>
    <row r="11452" spans="1:10" ht="15.75" thickBot="1" x14ac:dyDescent="0.3">
      <c r="A11452" s="247"/>
      <c r="B11452" s="242"/>
      <c r="C11452" s="46"/>
      <c r="D11452" s="46"/>
      <c r="E11452" s="202"/>
      <c r="F11452" s="217" t="s">
        <v>13</v>
      </c>
      <c r="G11452" s="73" t="str">
        <f t="shared" si="203"/>
        <v/>
      </c>
      <c r="H11452" s="74"/>
      <c r="I11452" s="67"/>
      <c r="J11452" s="36">
        <v>3</v>
      </c>
    </row>
    <row r="11453" spans="1:10" ht="15.75" hidden="1" thickBot="1" x14ac:dyDescent="0.3">
      <c r="A11453" s="237" t="s">
        <v>2810</v>
      </c>
      <c r="B11453" s="240" t="s">
        <v>10407</v>
      </c>
      <c r="C11453" s="31"/>
      <c r="D11453" s="32" t="s">
        <v>18</v>
      </c>
      <c r="E11453" s="197"/>
      <c r="F11453" s="208" t="s">
        <v>13</v>
      </c>
      <c r="G11453" s="33" t="str">
        <f t="shared" si="203"/>
        <v/>
      </c>
      <c r="H11453" s="34"/>
      <c r="I11453" s="35"/>
      <c r="J11453" s="36">
        <v>0</v>
      </c>
    </row>
    <row r="11454" spans="1:10" hidden="1" x14ac:dyDescent="0.25">
      <c r="A11454" s="246"/>
      <c r="B11454" s="241"/>
      <c r="C11454" s="38"/>
      <c r="D11454" s="38"/>
      <c r="E11454" s="199"/>
      <c r="F11454" s="211" t="s">
        <v>13</v>
      </c>
      <c r="G11454" s="65" t="str">
        <f t="shared" si="203"/>
        <v/>
      </c>
      <c r="H11454" s="66"/>
      <c r="I11454" s="67"/>
      <c r="J11454" s="36">
        <v>0</v>
      </c>
    </row>
    <row r="11455" spans="1:10" hidden="1" x14ac:dyDescent="0.25">
      <c r="A11455" s="246"/>
      <c r="B11455" s="241"/>
      <c r="C11455" s="41" t="s">
        <v>2811</v>
      </c>
      <c r="D11455" s="41" t="s">
        <v>83</v>
      </c>
      <c r="E11455" s="201">
        <v>1</v>
      </c>
      <c r="F11455" s="211" t="s">
        <v>13</v>
      </c>
      <c r="G11455" s="65" t="str">
        <f t="shared" si="203"/>
        <v/>
      </c>
      <c r="H11455" s="44">
        <f t="shared" si="204"/>
        <v>0</v>
      </c>
      <c r="I11455" s="45"/>
      <c r="J11455" s="36">
        <v>0</v>
      </c>
    </row>
    <row r="11456" spans="1:10" ht="15.75" hidden="1" thickBot="1" x14ac:dyDescent="0.3">
      <c r="A11456" s="247"/>
      <c r="B11456" s="242"/>
      <c r="C11456" s="46"/>
      <c r="D11456" s="46"/>
      <c r="E11456" s="202"/>
      <c r="F11456" s="217" t="s">
        <v>13</v>
      </c>
      <c r="G11456" s="73" t="str">
        <f t="shared" si="203"/>
        <v/>
      </c>
      <c r="H11456" s="74"/>
      <c r="I11456" s="67"/>
      <c r="J11456" s="36">
        <v>0</v>
      </c>
    </row>
    <row r="11457" spans="1:10" ht="15.75" hidden="1" thickBot="1" x14ac:dyDescent="0.3">
      <c r="A11457" s="237" t="s">
        <v>2812</v>
      </c>
      <c r="B11457" s="240" t="s">
        <v>10420</v>
      </c>
      <c r="C11457" s="31"/>
      <c r="D11457" s="32" t="s">
        <v>72</v>
      </c>
      <c r="E11457" s="197"/>
      <c r="F11457" s="208" t="s">
        <v>13</v>
      </c>
      <c r="G11457" s="33" t="str">
        <f t="shared" si="203"/>
        <v/>
      </c>
      <c r="H11457" s="34"/>
      <c r="I11457" s="35"/>
      <c r="J11457" s="36">
        <v>0</v>
      </c>
    </row>
    <row r="11458" spans="1:10" hidden="1" x14ac:dyDescent="0.25">
      <c r="A11458" s="246"/>
      <c r="B11458" s="241"/>
      <c r="C11458" s="38"/>
      <c r="D11458" s="38"/>
      <c r="E11458" s="199"/>
      <c r="F11458" s="211" t="s">
        <v>13</v>
      </c>
      <c r="G11458" s="65" t="str">
        <f t="shared" si="203"/>
        <v/>
      </c>
      <c r="H11458" s="66"/>
      <c r="I11458" s="67"/>
      <c r="J11458" s="36">
        <v>0</v>
      </c>
    </row>
    <row r="11459" spans="1:10" ht="38.25" hidden="1" x14ac:dyDescent="0.25">
      <c r="A11459" s="246"/>
      <c r="B11459" s="241"/>
      <c r="C11459" s="41" t="s">
        <v>11016</v>
      </c>
      <c r="D11459" s="41" t="s">
        <v>1050</v>
      </c>
      <c r="E11459" s="201">
        <v>2.0999999999999999E-3</v>
      </c>
      <c r="F11459" s="200">
        <v>326.52449999999999</v>
      </c>
      <c r="G11459" s="65">
        <f t="shared" si="203"/>
        <v>0.68570144999999993</v>
      </c>
      <c r="H11459" s="44">
        <f>SUM(G11459:G11470)</f>
        <v>15.45941745</v>
      </c>
      <c r="I11459" s="45"/>
      <c r="J11459" s="36">
        <v>0</v>
      </c>
    </row>
    <row r="11460" spans="1:10" ht="38.25" hidden="1" x14ac:dyDescent="0.25">
      <c r="A11460" s="246"/>
      <c r="B11460" s="241"/>
      <c r="C11460" s="41" t="s">
        <v>10867</v>
      </c>
      <c r="D11460" s="41" t="s">
        <v>10703</v>
      </c>
      <c r="E11460" s="201">
        <v>1.09E-2</v>
      </c>
      <c r="F11460" s="206">
        <v>165.471</v>
      </c>
      <c r="G11460" s="39">
        <f t="shared" si="203"/>
        <v>1.8036339000000001</v>
      </c>
      <c r="H11460" s="40"/>
      <c r="I11460" s="37"/>
      <c r="J11460" s="36">
        <v>0</v>
      </c>
    </row>
    <row r="11461" spans="1:10" hidden="1" x14ac:dyDescent="0.25">
      <c r="A11461" s="246"/>
      <c r="B11461" s="241"/>
      <c r="C11461" s="41" t="s">
        <v>11112</v>
      </c>
      <c r="D11461" s="41" t="s">
        <v>1044</v>
      </c>
      <c r="E11461" s="201">
        <v>4.9000000000000002E-2</v>
      </c>
      <c r="F11461" s="200">
        <v>41.8</v>
      </c>
      <c r="G11461" s="65">
        <f t="shared" si="203"/>
        <v>2.0482</v>
      </c>
      <c r="H11461" s="54"/>
      <c r="I11461" s="45"/>
      <c r="J11461" s="36">
        <v>0</v>
      </c>
    </row>
    <row r="11462" spans="1:10" hidden="1" x14ac:dyDescent="0.25">
      <c r="A11462" s="246"/>
      <c r="B11462" s="241"/>
      <c r="C11462" s="41" t="s">
        <v>10931</v>
      </c>
      <c r="D11462" s="41" t="s">
        <v>2800</v>
      </c>
      <c r="E11462" s="201">
        <v>0.02</v>
      </c>
      <c r="F11462" s="200">
        <v>29.402499999999996</v>
      </c>
      <c r="G11462" s="65">
        <f t="shared" ref="G11462:G11525" si="205">IF(ISNUMBER(F11462),E11462*F11462,"")</f>
        <v>0.58804999999999996</v>
      </c>
      <c r="H11462" s="54"/>
      <c r="I11462" s="45"/>
      <c r="J11462" s="36">
        <v>0</v>
      </c>
    </row>
    <row r="11463" spans="1:10" ht="25.5" hidden="1" x14ac:dyDescent="0.25">
      <c r="A11463" s="246"/>
      <c r="B11463" s="241"/>
      <c r="C11463" s="41" t="s">
        <v>11395</v>
      </c>
      <c r="D11463" s="41" t="s">
        <v>2800</v>
      </c>
      <c r="E11463" s="201">
        <v>0.1</v>
      </c>
      <c r="F11463" s="200">
        <v>21.726500000000001</v>
      </c>
      <c r="G11463" s="65">
        <f t="shared" si="205"/>
        <v>2.1726500000000004</v>
      </c>
      <c r="H11463" s="54"/>
      <c r="I11463" s="45"/>
      <c r="J11463" s="36">
        <v>0</v>
      </c>
    </row>
    <row r="11464" spans="1:10" ht="25.5" hidden="1" x14ac:dyDescent="0.25">
      <c r="A11464" s="246"/>
      <c r="B11464" s="241"/>
      <c r="C11464" s="41" t="s">
        <v>10628</v>
      </c>
      <c r="D11464" s="41" t="s">
        <v>2800</v>
      </c>
      <c r="E11464" s="201">
        <v>0.3</v>
      </c>
      <c r="F11464" s="200">
        <v>23.512499999999999</v>
      </c>
      <c r="G11464" s="65">
        <f t="shared" si="205"/>
        <v>7.05375</v>
      </c>
      <c r="H11464" s="54"/>
      <c r="I11464" s="45"/>
      <c r="J11464" s="36">
        <v>0</v>
      </c>
    </row>
    <row r="11465" spans="1:10" hidden="1" x14ac:dyDescent="0.25">
      <c r="A11465" s="246"/>
      <c r="B11465" s="241"/>
      <c r="C11465" s="41" t="s">
        <v>11055</v>
      </c>
      <c r="D11465" s="41" t="s">
        <v>70</v>
      </c>
      <c r="E11465" s="201">
        <v>1.0800000000000001E-2</v>
      </c>
      <c r="F11465" s="200">
        <v>48.221999999999994</v>
      </c>
      <c r="G11465" s="65">
        <f t="shared" si="205"/>
        <v>0.52079759999999997</v>
      </c>
      <c r="H11465" s="54"/>
      <c r="I11465" s="45"/>
      <c r="J11465" s="36">
        <v>0</v>
      </c>
    </row>
    <row r="11466" spans="1:10" hidden="1" x14ac:dyDescent="0.25">
      <c r="A11466" s="246"/>
      <c r="B11466" s="241"/>
      <c r="C11466" s="41" t="s">
        <v>11396</v>
      </c>
      <c r="D11466" s="41" t="s">
        <v>2800</v>
      </c>
      <c r="E11466" s="201">
        <v>0.02</v>
      </c>
      <c r="F11466" s="200">
        <v>22.828499999999998</v>
      </c>
      <c r="G11466" s="65">
        <f t="shared" si="205"/>
        <v>0.45656999999999998</v>
      </c>
      <c r="H11466" s="54"/>
      <c r="I11466" s="45"/>
      <c r="J11466" s="36">
        <v>0</v>
      </c>
    </row>
    <row r="11467" spans="1:10" ht="25.5" hidden="1" x14ac:dyDescent="0.25">
      <c r="A11467" s="246"/>
      <c r="B11467" s="241"/>
      <c r="C11467" s="41" t="s">
        <v>11861</v>
      </c>
      <c r="D11467" s="41" t="s">
        <v>83</v>
      </c>
      <c r="E11467" s="201">
        <v>3.0000000000000001E-3</v>
      </c>
      <c r="F11467" s="200">
        <v>4.0754999999999999</v>
      </c>
      <c r="G11467" s="65">
        <f t="shared" si="205"/>
        <v>1.22265E-2</v>
      </c>
      <c r="H11467" s="54"/>
      <c r="I11467" s="45"/>
      <c r="J11467" s="36">
        <v>0</v>
      </c>
    </row>
    <row r="11468" spans="1:10" ht="25.5" hidden="1" x14ac:dyDescent="0.25">
      <c r="A11468" s="246"/>
      <c r="B11468" s="241"/>
      <c r="C11468" s="41" t="s">
        <v>82</v>
      </c>
      <c r="D11468" s="41" t="s">
        <v>83</v>
      </c>
      <c r="E11468" s="201">
        <v>3.0000959922557231E-5</v>
      </c>
      <c r="F11468" s="200" t="s">
        <v>13</v>
      </c>
      <c r="G11468" s="65" t="str">
        <f t="shared" si="205"/>
        <v/>
      </c>
      <c r="H11468" s="54"/>
      <c r="I11468" s="45"/>
      <c r="J11468" s="36">
        <v>0</v>
      </c>
    </row>
    <row r="11469" spans="1:10" ht="25.5" hidden="1" x14ac:dyDescent="0.25">
      <c r="A11469" s="246"/>
      <c r="B11469" s="241"/>
      <c r="C11469" s="41" t="s">
        <v>11862</v>
      </c>
      <c r="D11469" s="41" t="s">
        <v>1044</v>
      </c>
      <c r="E11469" s="201">
        <v>1.4E-2</v>
      </c>
      <c r="F11469" s="200">
        <v>8.4169999999999998</v>
      </c>
      <c r="G11469" s="65">
        <f t="shared" si="205"/>
        <v>0.117838</v>
      </c>
      <c r="H11469" s="54"/>
      <c r="I11469" s="45"/>
      <c r="J11469" s="36">
        <v>0</v>
      </c>
    </row>
    <row r="11470" spans="1:10" hidden="1" x14ac:dyDescent="0.25">
      <c r="A11470" s="246"/>
      <c r="B11470" s="241"/>
      <c r="C11470" s="41" t="s">
        <v>2663</v>
      </c>
      <c r="D11470" s="41" t="s">
        <v>1044</v>
      </c>
      <c r="E11470" s="201">
        <v>0.98599999999999999</v>
      </c>
      <c r="F11470" s="200" t="s">
        <v>13</v>
      </c>
      <c r="G11470" s="65" t="str">
        <f t="shared" si="205"/>
        <v/>
      </c>
      <c r="H11470" s="54"/>
      <c r="I11470" s="45"/>
      <c r="J11470" s="36">
        <v>0</v>
      </c>
    </row>
    <row r="11471" spans="1:10" ht="15.75" hidden="1" thickBot="1" x14ac:dyDescent="0.3">
      <c r="A11471" s="247"/>
      <c r="B11471" s="242"/>
      <c r="C11471" s="46"/>
      <c r="D11471" s="59"/>
      <c r="E11471" s="202"/>
      <c r="F11471" s="217" t="s">
        <v>13</v>
      </c>
      <c r="G11471" s="73" t="str">
        <f t="shared" si="205"/>
        <v/>
      </c>
      <c r="H11471" s="74"/>
      <c r="I11471" s="67"/>
      <c r="J11471" s="36">
        <v>0</v>
      </c>
    </row>
    <row r="11472" spans="1:10" ht="15.75" hidden="1" thickBot="1" x14ac:dyDescent="0.3">
      <c r="A11472" s="237" t="s">
        <v>2813</v>
      </c>
      <c r="B11472" s="240" t="s">
        <v>6091</v>
      </c>
      <c r="C11472" s="31"/>
      <c r="D11472" s="32" t="s">
        <v>18</v>
      </c>
      <c r="E11472" s="197"/>
      <c r="F11472" s="208" t="s">
        <v>13</v>
      </c>
      <c r="G11472" s="33" t="str">
        <f t="shared" si="205"/>
        <v/>
      </c>
      <c r="H11472" s="34"/>
      <c r="I11472" s="35"/>
      <c r="J11472" s="36">
        <v>0</v>
      </c>
    </row>
    <row r="11473" spans="1:10" hidden="1" x14ac:dyDescent="0.25">
      <c r="A11473" s="246"/>
      <c r="B11473" s="241"/>
      <c r="C11473" s="38"/>
      <c r="D11473" s="38"/>
      <c r="E11473" s="199"/>
      <c r="F11473" s="211" t="s">
        <v>13</v>
      </c>
      <c r="G11473" s="65" t="str">
        <f t="shared" si="205"/>
        <v/>
      </c>
      <c r="H11473" s="66"/>
      <c r="I11473" s="67"/>
      <c r="J11473" s="36">
        <v>0</v>
      </c>
    </row>
    <row r="11474" spans="1:10" hidden="1" x14ac:dyDescent="0.25">
      <c r="A11474" s="246"/>
      <c r="B11474" s="241"/>
      <c r="C11474" s="41" t="s">
        <v>2814</v>
      </c>
      <c r="D11474" s="41" t="s">
        <v>83</v>
      </c>
      <c r="E11474" s="201">
        <v>1</v>
      </c>
      <c r="F11474" s="200" t="s">
        <v>13</v>
      </c>
      <c r="G11474" s="65" t="str">
        <f t="shared" si="205"/>
        <v/>
      </c>
      <c r="H11474" s="44">
        <f>SUM(G11474:G11476)</f>
        <v>23.305158076799998</v>
      </c>
      <c r="I11474" s="45"/>
      <c r="J11474" s="36">
        <v>0</v>
      </c>
    </row>
    <row r="11475" spans="1:10" hidden="1" x14ac:dyDescent="0.25">
      <c r="A11475" s="246"/>
      <c r="B11475" s="241"/>
      <c r="C11475" s="41" t="s">
        <v>10605</v>
      </c>
      <c r="D11475" s="41" t="s">
        <v>2800</v>
      </c>
      <c r="E11475" s="201">
        <v>0.200544</v>
      </c>
      <c r="F11475" s="200">
        <v>23.246499999999997</v>
      </c>
      <c r="G11475" s="65">
        <f t="shared" si="205"/>
        <v>4.6619460959999994</v>
      </c>
      <c r="H11475" s="66"/>
      <c r="I11475" s="67"/>
      <c r="J11475" s="36">
        <v>0</v>
      </c>
    </row>
    <row r="11476" spans="1:10" hidden="1" x14ac:dyDescent="0.25">
      <c r="A11476" s="246"/>
      <c r="B11476" s="241"/>
      <c r="C11476" s="41" t="s">
        <v>10602</v>
      </c>
      <c r="D11476" s="41" t="s">
        <v>2800</v>
      </c>
      <c r="E11476" s="201">
        <v>0.6417408</v>
      </c>
      <c r="F11476" s="200">
        <v>29.050999999999998</v>
      </c>
      <c r="G11476" s="65">
        <f t="shared" si="205"/>
        <v>18.6432119808</v>
      </c>
      <c r="H11476" s="66"/>
      <c r="I11476" s="67"/>
      <c r="J11476" s="36">
        <v>0</v>
      </c>
    </row>
    <row r="11477" spans="1:10" ht="15.75" hidden="1" thickBot="1" x14ac:dyDescent="0.3">
      <c r="A11477" s="247"/>
      <c r="B11477" s="242"/>
      <c r="C11477" s="46"/>
      <c r="D11477" s="59"/>
      <c r="E11477" s="202"/>
      <c r="F11477" s="217" t="s">
        <v>13</v>
      </c>
      <c r="G11477" s="73" t="str">
        <f t="shared" si="205"/>
        <v/>
      </c>
      <c r="H11477" s="74"/>
      <c r="I11477" s="67"/>
      <c r="J11477" s="36">
        <v>0</v>
      </c>
    </row>
    <row r="11478" spans="1:10" ht="15.75" hidden="1" thickBot="1" x14ac:dyDescent="0.3">
      <c r="A11478" s="237" t="s">
        <v>2815</v>
      </c>
      <c r="B11478" s="240" t="s">
        <v>6093</v>
      </c>
      <c r="C11478" s="31"/>
      <c r="D11478" s="32" t="s">
        <v>18</v>
      </c>
      <c r="E11478" s="197"/>
      <c r="F11478" s="208" t="s">
        <v>13</v>
      </c>
      <c r="G11478" s="33" t="str">
        <f t="shared" si="205"/>
        <v/>
      </c>
      <c r="H11478" s="34"/>
      <c r="I11478" s="35"/>
      <c r="J11478" s="36">
        <v>0</v>
      </c>
    </row>
    <row r="11479" spans="1:10" hidden="1" x14ac:dyDescent="0.25">
      <c r="A11479" s="246"/>
      <c r="B11479" s="241"/>
      <c r="C11479" s="38"/>
      <c r="D11479" s="38"/>
      <c r="E11479" s="199"/>
      <c r="F11479" s="211" t="s">
        <v>13</v>
      </c>
      <c r="G11479" s="65" t="str">
        <f t="shared" si="205"/>
        <v/>
      </c>
      <c r="H11479" s="66"/>
      <c r="I11479" s="67"/>
      <c r="J11479" s="36">
        <v>0</v>
      </c>
    </row>
    <row r="11480" spans="1:10" hidden="1" x14ac:dyDescent="0.25">
      <c r="A11480" s="246"/>
      <c r="B11480" s="241"/>
      <c r="C11480" s="41" t="s">
        <v>2816</v>
      </c>
      <c r="D11480" s="41" t="s">
        <v>83</v>
      </c>
      <c r="E11480" s="201">
        <v>1</v>
      </c>
      <c r="F11480" s="200" t="s">
        <v>13</v>
      </c>
      <c r="G11480" s="65" t="str">
        <f t="shared" si="205"/>
        <v/>
      </c>
      <c r="H11480" s="44">
        <f>SUM(G11480:G11482)</f>
        <v>19.753847749649996</v>
      </c>
      <c r="I11480" s="45"/>
      <c r="J11480" s="36">
        <v>0</v>
      </c>
    </row>
    <row r="11481" spans="1:10" hidden="1" x14ac:dyDescent="0.25">
      <c r="A11481" s="246"/>
      <c r="B11481" s="241"/>
      <c r="C11481" s="41" t="s">
        <v>10605</v>
      </c>
      <c r="D11481" s="41" t="s">
        <v>2800</v>
      </c>
      <c r="E11481" s="201">
        <v>0.16998450000000001</v>
      </c>
      <c r="F11481" s="200">
        <v>23.246499999999997</v>
      </c>
      <c r="G11481" s="65">
        <f t="shared" si="205"/>
        <v>3.95154467925</v>
      </c>
      <c r="H11481" s="66"/>
      <c r="I11481" s="67"/>
      <c r="J11481" s="36">
        <v>0</v>
      </c>
    </row>
    <row r="11482" spans="1:10" hidden="1" x14ac:dyDescent="0.25">
      <c r="A11482" s="246"/>
      <c r="B11482" s="241"/>
      <c r="C11482" s="41" t="s">
        <v>10602</v>
      </c>
      <c r="D11482" s="41" t="s">
        <v>2800</v>
      </c>
      <c r="E11482" s="201">
        <v>0.54395039999999995</v>
      </c>
      <c r="F11482" s="200">
        <v>29.050999999999998</v>
      </c>
      <c r="G11482" s="65">
        <f t="shared" si="205"/>
        <v>15.802303070399997</v>
      </c>
      <c r="H11482" s="66"/>
      <c r="I11482" s="67"/>
      <c r="J11482" s="36">
        <v>0</v>
      </c>
    </row>
    <row r="11483" spans="1:10" ht="15.75" hidden="1" thickBot="1" x14ac:dyDescent="0.3">
      <c r="A11483" s="247"/>
      <c r="B11483" s="242"/>
      <c r="C11483" s="46"/>
      <c r="D11483" s="59"/>
      <c r="E11483" s="202"/>
      <c r="F11483" s="217" t="s">
        <v>13</v>
      </c>
      <c r="G11483" s="73" t="str">
        <f t="shared" si="205"/>
        <v/>
      </c>
      <c r="H11483" s="74"/>
      <c r="I11483" s="67"/>
      <c r="J11483" s="36">
        <v>0</v>
      </c>
    </row>
    <row r="11484" spans="1:10" ht="15.75" hidden="1" thickBot="1" x14ac:dyDescent="0.3">
      <c r="A11484" s="237" t="s">
        <v>2817</v>
      </c>
      <c r="B11484" s="240" t="s">
        <v>8210</v>
      </c>
      <c r="C11484" s="31"/>
      <c r="D11484" s="32" t="s">
        <v>8211</v>
      </c>
      <c r="E11484" s="197"/>
      <c r="F11484" s="208" t="s">
        <v>13</v>
      </c>
      <c r="G11484" s="33" t="str">
        <f t="shared" si="205"/>
        <v/>
      </c>
      <c r="H11484" s="34"/>
      <c r="I11484" s="35"/>
      <c r="J11484" s="36">
        <v>0</v>
      </c>
    </row>
    <row r="11485" spans="1:10" hidden="1" x14ac:dyDescent="0.25">
      <c r="A11485" s="246"/>
      <c r="B11485" s="241"/>
      <c r="C11485" s="38"/>
      <c r="D11485" s="38"/>
      <c r="E11485" s="199"/>
      <c r="F11485" s="211" t="s">
        <v>13</v>
      </c>
      <c r="G11485" s="65" t="str">
        <f t="shared" si="205"/>
        <v/>
      </c>
      <c r="H11485" s="66"/>
      <c r="I11485" s="67"/>
      <c r="J11485" s="36">
        <v>0</v>
      </c>
    </row>
    <row r="11486" spans="1:10" hidden="1" x14ac:dyDescent="0.25">
      <c r="A11486" s="246"/>
      <c r="B11486" s="241"/>
      <c r="C11486" s="41" t="s">
        <v>11879</v>
      </c>
      <c r="D11486" s="41" t="s">
        <v>2880</v>
      </c>
      <c r="E11486" s="201">
        <v>0.1</v>
      </c>
      <c r="F11486" s="211">
        <v>736.51599999999996</v>
      </c>
      <c r="G11486" s="65">
        <f t="shared" si="205"/>
        <v>73.651600000000002</v>
      </c>
      <c r="H11486" s="44">
        <f t="shared" ref="H11486" si="206">SUM(G11486:G11486)</f>
        <v>73.651600000000002</v>
      </c>
      <c r="I11486" s="45"/>
      <c r="J11486" s="36">
        <v>0</v>
      </c>
    </row>
    <row r="11487" spans="1:10" ht="15.75" hidden="1" thickBot="1" x14ac:dyDescent="0.3">
      <c r="A11487" s="247"/>
      <c r="B11487" s="242"/>
      <c r="C11487" s="46"/>
      <c r="D11487" s="46"/>
      <c r="E11487" s="202"/>
      <c r="F11487" s="217" t="s">
        <v>13</v>
      </c>
      <c r="G11487" s="73" t="str">
        <f t="shared" si="205"/>
        <v/>
      </c>
      <c r="H11487" s="74"/>
      <c r="I11487" s="67"/>
      <c r="J11487" s="36">
        <v>0</v>
      </c>
    </row>
    <row r="11488" spans="1:10" ht="15.75" hidden="1" thickBot="1" x14ac:dyDescent="0.3">
      <c r="A11488" s="237" t="s">
        <v>2818</v>
      </c>
      <c r="B11488" s="240" t="s">
        <v>10423</v>
      </c>
      <c r="C11488" s="31"/>
      <c r="D11488" s="32" t="s">
        <v>18</v>
      </c>
      <c r="E11488" s="197"/>
      <c r="F11488" s="208" t="s">
        <v>13</v>
      </c>
      <c r="G11488" s="33" t="str">
        <f t="shared" si="205"/>
        <v/>
      </c>
      <c r="H11488" s="34"/>
      <c r="I11488" s="35"/>
      <c r="J11488" s="36">
        <v>0</v>
      </c>
    </row>
    <row r="11489" spans="1:10" hidden="1" x14ac:dyDescent="0.25">
      <c r="A11489" s="246"/>
      <c r="B11489" s="241"/>
      <c r="C11489" s="38"/>
      <c r="D11489" s="38"/>
      <c r="E11489" s="199"/>
      <c r="F11489" s="211" t="s">
        <v>13</v>
      </c>
      <c r="G11489" s="65" t="str">
        <f t="shared" si="205"/>
        <v/>
      </c>
      <c r="H11489" s="66"/>
      <c r="I11489" s="67"/>
      <c r="J11489" s="36">
        <v>0</v>
      </c>
    </row>
    <row r="11490" spans="1:10" ht="38.25" hidden="1" x14ac:dyDescent="0.25">
      <c r="A11490" s="246"/>
      <c r="B11490" s="241"/>
      <c r="C11490" s="41" t="s">
        <v>11880</v>
      </c>
      <c r="D11490" s="41" t="s">
        <v>83</v>
      </c>
      <c r="E11490" s="201">
        <v>1</v>
      </c>
      <c r="F11490" s="211">
        <v>5055.9284999999991</v>
      </c>
      <c r="G11490" s="65">
        <f t="shared" si="205"/>
        <v>5055.9284999999991</v>
      </c>
      <c r="H11490" s="44">
        <f t="shared" ref="H11490" si="207">SUM(G11490:G11490)</f>
        <v>5055.9284999999991</v>
      </c>
      <c r="I11490" s="45"/>
      <c r="J11490" s="36">
        <v>0</v>
      </c>
    </row>
    <row r="11491" spans="1:10" ht="15.75" hidden="1" thickBot="1" x14ac:dyDescent="0.3">
      <c r="A11491" s="247"/>
      <c r="B11491" s="242"/>
      <c r="C11491" s="46"/>
      <c r="D11491" s="46"/>
      <c r="E11491" s="202"/>
      <c r="F11491" s="217" t="s">
        <v>13</v>
      </c>
      <c r="G11491" s="73" t="str">
        <f t="shared" si="205"/>
        <v/>
      </c>
      <c r="H11491" s="74"/>
      <c r="I11491" s="67"/>
      <c r="J11491" s="36">
        <v>0</v>
      </c>
    </row>
    <row r="11492" spans="1:10" ht="15.75" thickBot="1" x14ac:dyDescent="0.3">
      <c r="A11492" s="237" t="s">
        <v>2819</v>
      </c>
      <c r="B11492" s="240" t="s">
        <v>10424</v>
      </c>
      <c r="C11492" s="31"/>
      <c r="D11492" s="32" t="s">
        <v>18</v>
      </c>
      <c r="E11492" s="197"/>
      <c r="F11492" s="208" t="s">
        <v>13</v>
      </c>
      <c r="G11492" s="33" t="str">
        <f t="shared" si="205"/>
        <v/>
      </c>
      <c r="H11492" s="34"/>
      <c r="I11492" s="35"/>
      <c r="J11492" s="36">
        <v>20</v>
      </c>
    </row>
    <row r="11493" spans="1:10" x14ac:dyDescent="0.25">
      <c r="A11493" s="246"/>
      <c r="B11493" s="241"/>
      <c r="C11493" s="38"/>
      <c r="D11493" s="38"/>
      <c r="E11493" s="199"/>
      <c r="F11493" s="211" t="s">
        <v>13</v>
      </c>
      <c r="G11493" s="65" t="str">
        <f t="shared" si="205"/>
        <v/>
      </c>
      <c r="H11493" s="66"/>
      <c r="I11493" s="67"/>
      <c r="J11493" s="36">
        <v>20</v>
      </c>
    </row>
    <row r="11494" spans="1:10" ht="51" x14ac:dyDescent="0.25">
      <c r="A11494" s="246"/>
      <c r="B11494" s="241"/>
      <c r="C11494" s="41" t="s">
        <v>11043</v>
      </c>
      <c r="D11494" s="41" t="s">
        <v>83</v>
      </c>
      <c r="E11494" s="201">
        <v>1</v>
      </c>
      <c r="F11494" s="211">
        <v>28.271999999999998</v>
      </c>
      <c r="G11494" s="65">
        <f t="shared" si="205"/>
        <v>28.271999999999998</v>
      </c>
      <c r="H11494" s="44">
        <f t="shared" ref="H11494" si="208">SUM(G11494:G11494)</f>
        <v>28.271999999999998</v>
      </c>
      <c r="I11494" s="45"/>
      <c r="J11494" s="36">
        <v>20</v>
      </c>
    </row>
    <row r="11495" spans="1:10" ht="15.75" thickBot="1" x14ac:dyDescent="0.3">
      <c r="A11495" s="247"/>
      <c r="B11495" s="242"/>
      <c r="C11495" s="46"/>
      <c r="D11495" s="46"/>
      <c r="E11495" s="202"/>
      <c r="F11495" s="217" t="s">
        <v>13</v>
      </c>
      <c r="G11495" s="73" t="str">
        <f t="shared" si="205"/>
        <v/>
      </c>
      <c r="H11495" s="74"/>
      <c r="I11495" s="67"/>
      <c r="J11495" s="36">
        <v>20</v>
      </c>
    </row>
    <row r="11496" spans="1:10" ht="15.75" hidden="1" thickBot="1" x14ac:dyDescent="0.3">
      <c r="A11496" s="237" t="s">
        <v>2820</v>
      </c>
      <c r="B11496" s="240" t="s">
        <v>10425</v>
      </c>
      <c r="C11496" s="31"/>
      <c r="D11496" s="32" t="s">
        <v>18</v>
      </c>
      <c r="E11496" s="197"/>
      <c r="F11496" s="208" t="s">
        <v>13</v>
      </c>
      <c r="G11496" s="33" t="str">
        <f t="shared" si="205"/>
        <v/>
      </c>
      <c r="H11496" s="34"/>
      <c r="I11496" s="35"/>
      <c r="J11496" s="36">
        <v>0</v>
      </c>
    </row>
    <row r="11497" spans="1:10" hidden="1" x14ac:dyDescent="0.25">
      <c r="A11497" s="246"/>
      <c r="B11497" s="241"/>
      <c r="C11497" s="38"/>
      <c r="D11497" s="38"/>
      <c r="E11497" s="199"/>
      <c r="F11497" s="211" t="s">
        <v>13</v>
      </c>
      <c r="G11497" s="65" t="str">
        <f t="shared" si="205"/>
        <v/>
      </c>
      <c r="H11497" s="66"/>
      <c r="I11497" s="67"/>
      <c r="J11497" s="36">
        <v>0</v>
      </c>
    </row>
    <row r="11498" spans="1:10" ht="25.5" hidden="1" x14ac:dyDescent="0.25">
      <c r="A11498" s="246"/>
      <c r="B11498" s="241"/>
      <c r="C11498" s="41" t="s">
        <v>11881</v>
      </c>
      <c r="D11498" s="41" t="s">
        <v>83</v>
      </c>
      <c r="E11498" s="201">
        <v>1</v>
      </c>
      <c r="F11498" s="211">
        <v>20.500999999999998</v>
      </c>
      <c r="G11498" s="65">
        <f t="shared" si="205"/>
        <v>20.500999999999998</v>
      </c>
      <c r="H11498" s="44">
        <f t="shared" ref="H11498" si="209">SUM(G11498:G11498)</f>
        <v>20.500999999999998</v>
      </c>
      <c r="I11498" s="45"/>
      <c r="J11498" s="36">
        <v>0</v>
      </c>
    </row>
    <row r="11499" spans="1:10" ht="15.75" hidden="1" thickBot="1" x14ac:dyDescent="0.3">
      <c r="A11499" s="247"/>
      <c r="B11499" s="242"/>
      <c r="C11499" s="46"/>
      <c r="D11499" s="46"/>
      <c r="E11499" s="202"/>
      <c r="F11499" s="217" t="s">
        <v>13</v>
      </c>
      <c r="G11499" s="73" t="str">
        <f t="shared" si="205"/>
        <v/>
      </c>
      <c r="H11499" s="74"/>
      <c r="I11499" s="67"/>
      <c r="J11499" s="36">
        <v>0</v>
      </c>
    </row>
    <row r="11500" spans="1:10" ht="15.75" hidden="1" thickBot="1" x14ac:dyDescent="0.3">
      <c r="A11500" s="237" t="s">
        <v>2821</v>
      </c>
      <c r="B11500" s="240" t="s">
        <v>10426</v>
      </c>
      <c r="C11500" s="31"/>
      <c r="D11500" s="32" t="s">
        <v>18</v>
      </c>
      <c r="E11500" s="197"/>
      <c r="F11500" s="208" t="s">
        <v>13</v>
      </c>
      <c r="G11500" s="33" t="str">
        <f t="shared" si="205"/>
        <v/>
      </c>
      <c r="H11500" s="34"/>
      <c r="I11500" s="35"/>
      <c r="J11500" s="36">
        <v>0</v>
      </c>
    </row>
    <row r="11501" spans="1:10" hidden="1" x14ac:dyDescent="0.25">
      <c r="A11501" s="246"/>
      <c r="B11501" s="241"/>
      <c r="C11501" s="38"/>
      <c r="D11501" s="38"/>
      <c r="E11501" s="199"/>
      <c r="F11501" s="211" t="s">
        <v>13</v>
      </c>
      <c r="G11501" s="65" t="str">
        <f t="shared" si="205"/>
        <v/>
      </c>
      <c r="H11501" s="66"/>
      <c r="I11501" s="67"/>
      <c r="J11501" s="36">
        <v>0</v>
      </c>
    </row>
    <row r="11502" spans="1:10" ht="25.5" hidden="1" x14ac:dyDescent="0.25">
      <c r="A11502" s="246"/>
      <c r="B11502" s="241"/>
      <c r="C11502" s="41" t="s">
        <v>11882</v>
      </c>
      <c r="D11502" s="41" t="s">
        <v>83</v>
      </c>
      <c r="E11502" s="201">
        <v>1</v>
      </c>
      <c r="F11502" s="211">
        <v>44.2605</v>
      </c>
      <c r="G11502" s="65">
        <f t="shared" si="205"/>
        <v>44.2605</v>
      </c>
      <c r="H11502" s="44">
        <f t="shared" ref="H11502" si="210">SUM(G11502:G11502)</f>
        <v>44.2605</v>
      </c>
      <c r="I11502" s="45"/>
      <c r="J11502" s="36">
        <v>0</v>
      </c>
    </row>
    <row r="11503" spans="1:10" ht="15.75" hidden="1" thickBot="1" x14ac:dyDescent="0.3">
      <c r="A11503" s="247"/>
      <c r="B11503" s="242"/>
      <c r="C11503" s="46"/>
      <c r="D11503" s="46"/>
      <c r="E11503" s="202"/>
      <c r="F11503" s="217" t="s">
        <v>13</v>
      </c>
      <c r="G11503" s="73" t="str">
        <f t="shared" si="205"/>
        <v/>
      </c>
      <c r="H11503" s="74"/>
      <c r="I11503" s="67"/>
      <c r="J11503" s="36">
        <v>0</v>
      </c>
    </row>
    <row r="11504" spans="1:10" ht="15.75" hidden="1" thickBot="1" x14ac:dyDescent="0.3">
      <c r="A11504" s="237" t="s">
        <v>2822</v>
      </c>
      <c r="B11504" s="240" t="s">
        <v>10427</v>
      </c>
      <c r="C11504" s="31"/>
      <c r="D11504" s="32" t="s">
        <v>18</v>
      </c>
      <c r="E11504" s="197"/>
      <c r="F11504" s="208" t="s">
        <v>13</v>
      </c>
      <c r="G11504" s="33" t="str">
        <f t="shared" si="205"/>
        <v/>
      </c>
      <c r="H11504" s="34"/>
      <c r="I11504" s="35"/>
      <c r="J11504" s="36">
        <v>0</v>
      </c>
    </row>
    <row r="11505" spans="1:10" hidden="1" x14ac:dyDescent="0.25">
      <c r="A11505" s="246"/>
      <c r="B11505" s="241"/>
      <c r="C11505" s="38"/>
      <c r="D11505" s="38"/>
      <c r="E11505" s="199"/>
      <c r="F11505" s="211" t="s">
        <v>13</v>
      </c>
      <c r="G11505" s="65" t="str">
        <f t="shared" si="205"/>
        <v/>
      </c>
      <c r="H11505" s="66"/>
      <c r="I11505" s="67"/>
      <c r="J11505" s="36">
        <v>0</v>
      </c>
    </row>
    <row r="11506" spans="1:10" ht="25.5" hidden="1" x14ac:dyDescent="0.25">
      <c r="A11506" s="246"/>
      <c r="B11506" s="241"/>
      <c r="C11506" s="41" t="s">
        <v>11883</v>
      </c>
      <c r="D11506" s="41" t="s">
        <v>83</v>
      </c>
      <c r="E11506" s="201">
        <v>1</v>
      </c>
      <c r="F11506" s="211">
        <v>44.2605</v>
      </c>
      <c r="G11506" s="65">
        <f t="shared" si="205"/>
        <v>44.2605</v>
      </c>
      <c r="H11506" s="44">
        <f t="shared" ref="H11506" si="211">SUM(G11506:G11506)</f>
        <v>44.2605</v>
      </c>
      <c r="I11506" s="45"/>
      <c r="J11506" s="36">
        <v>0</v>
      </c>
    </row>
    <row r="11507" spans="1:10" ht="15.75" hidden="1" thickBot="1" x14ac:dyDescent="0.3">
      <c r="A11507" s="247"/>
      <c r="B11507" s="242"/>
      <c r="C11507" s="46"/>
      <c r="D11507" s="46"/>
      <c r="E11507" s="202"/>
      <c r="F11507" s="217" t="s">
        <v>13</v>
      </c>
      <c r="G11507" s="73" t="str">
        <f t="shared" si="205"/>
        <v/>
      </c>
      <c r="H11507" s="74"/>
      <c r="I11507" s="67"/>
      <c r="J11507" s="36">
        <v>0</v>
      </c>
    </row>
    <row r="11508" spans="1:10" ht="15.75" hidden="1" thickBot="1" x14ac:dyDescent="0.3">
      <c r="A11508" s="237" t="s">
        <v>2823</v>
      </c>
      <c r="B11508" s="240" t="s">
        <v>10428</v>
      </c>
      <c r="C11508" s="31"/>
      <c r="D11508" s="32" t="s">
        <v>18</v>
      </c>
      <c r="E11508" s="197"/>
      <c r="F11508" s="208" t="s">
        <v>13</v>
      </c>
      <c r="G11508" s="33" t="str">
        <f t="shared" si="205"/>
        <v/>
      </c>
      <c r="H11508" s="34"/>
      <c r="I11508" s="35"/>
      <c r="J11508" s="36">
        <v>0</v>
      </c>
    </row>
    <row r="11509" spans="1:10" hidden="1" x14ac:dyDescent="0.25">
      <c r="A11509" s="246"/>
      <c r="B11509" s="241"/>
      <c r="C11509" s="38"/>
      <c r="D11509" s="38"/>
      <c r="E11509" s="199"/>
      <c r="F11509" s="211" t="s">
        <v>13</v>
      </c>
      <c r="G11509" s="65" t="str">
        <f t="shared" si="205"/>
        <v/>
      </c>
      <c r="H11509" s="66"/>
      <c r="I11509" s="67"/>
      <c r="J11509" s="36">
        <v>0</v>
      </c>
    </row>
    <row r="11510" spans="1:10" ht="25.5" hidden="1" x14ac:dyDescent="0.25">
      <c r="A11510" s="246"/>
      <c r="B11510" s="241"/>
      <c r="C11510" s="41" t="s">
        <v>11884</v>
      </c>
      <c r="D11510" s="41" t="s">
        <v>83</v>
      </c>
      <c r="E11510" s="201">
        <v>1</v>
      </c>
      <c r="F11510" s="211">
        <v>27.512</v>
      </c>
      <c r="G11510" s="65">
        <f t="shared" si="205"/>
        <v>27.512</v>
      </c>
      <c r="H11510" s="44">
        <f t="shared" ref="H11510" si="212">SUM(G11510:G11510)</f>
        <v>27.512</v>
      </c>
      <c r="I11510" s="45"/>
      <c r="J11510" s="36">
        <v>0</v>
      </c>
    </row>
    <row r="11511" spans="1:10" ht="15.75" hidden="1" thickBot="1" x14ac:dyDescent="0.3">
      <c r="A11511" s="247"/>
      <c r="B11511" s="242"/>
      <c r="C11511" s="46"/>
      <c r="D11511" s="46"/>
      <c r="E11511" s="202"/>
      <c r="F11511" s="217" t="s">
        <v>13</v>
      </c>
      <c r="G11511" s="73" t="str">
        <f t="shared" si="205"/>
        <v/>
      </c>
      <c r="H11511" s="74"/>
      <c r="I11511" s="67"/>
      <c r="J11511" s="36">
        <v>0</v>
      </c>
    </row>
    <row r="11512" spans="1:10" ht="15.75" hidden="1" thickBot="1" x14ac:dyDescent="0.3">
      <c r="A11512" s="237" t="s">
        <v>2824</v>
      </c>
      <c r="B11512" s="240" t="s">
        <v>10433</v>
      </c>
      <c r="C11512" s="31"/>
      <c r="D11512" s="32" t="s">
        <v>68</v>
      </c>
      <c r="E11512" s="197"/>
      <c r="F11512" s="208" t="s">
        <v>13</v>
      </c>
      <c r="G11512" s="33" t="str">
        <f t="shared" si="205"/>
        <v/>
      </c>
      <c r="H11512" s="34"/>
      <c r="I11512" s="35"/>
      <c r="J11512" s="36">
        <v>0</v>
      </c>
    </row>
    <row r="11513" spans="1:10" hidden="1" x14ac:dyDescent="0.25">
      <c r="A11513" s="246"/>
      <c r="B11513" s="241"/>
      <c r="C11513" s="38"/>
      <c r="D11513" s="38"/>
      <c r="E11513" s="199"/>
      <c r="F11513" s="211" t="s">
        <v>13</v>
      </c>
      <c r="G11513" s="65" t="str">
        <f t="shared" si="205"/>
        <v/>
      </c>
      <c r="H11513" s="66"/>
      <c r="I11513" s="67"/>
      <c r="J11513" s="36">
        <v>0</v>
      </c>
    </row>
    <row r="11514" spans="1:10" hidden="1" x14ac:dyDescent="0.25">
      <c r="A11514" s="246"/>
      <c r="B11514" s="241"/>
      <c r="C11514" s="41" t="s">
        <v>10601</v>
      </c>
      <c r="D11514" s="41" t="s">
        <v>2800</v>
      </c>
      <c r="E11514" s="201">
        <v>0.13300000000000001</v>
      </c>
      <c r="F11514" s="211">
        <v>22.097000000000001</v>
      </c>
      <c r="G11514" s="65">
        <f t="shared" si="205"/>
        <v>2.9389010000000004</v>
      </c>
      <c r="H11514" s="44">
        <f t="shared" ref="H11514" si="213">SUM(G11514:G11514)</f>
        <v>2.9389010000000004</v>
      </c>
      <c r="I11514" s="45"/>
      <c r="J11514" s="36">
        <v>0</v>
      </c>
    </row>
    <row r="11515" spans="1:10" ht="15.75" hidden="1" thickBot="1" x14ac:dyDescent="0.3">
      <c r="A11515" s="247"/>
      <c r="B11515" s="242"/>
      <c r="C11515" s="46"/>
      <c r="D11515" s="46"/>
      <c r="E11515" s="202"/>
      <c r="F11515" s="217" t="s">
        <v>13</v>
      </c>
      <c r="G11515" s="73" t="str">
        <f t="shared" si="205"/>
        <v/>
      </c>
      <c r="H11515" s="74"/>
      <c r="I11515" s="67"/>
      <c r="J11515" s="36">
        <v>0</v>
      </c>
    </row>
    <row r="11516" spans="1:10" ht="15.75" hidden="1" thickBot="1" x14ac:dyDescent="0.3">
      <c r="A11516" s="237" t="s">
        <v>2825</v>
      </c>
      <c r="B11516" s="240" t="s">
        <v>10434</v>
      </c>
      <c r="C11516" s="31"/>
      <c r="D11516" s="32" t="s">
        <v>18</v>
      </c>
      <c r="E11516" s="197"/>
      <c r="F11516" s="204" t="s">
        <v>13</v>
      </c>
      <c r="G11516" s="33" t="str">
        <f t="shared" si="205"/>
        <v/>
      </c>
      <c r="H11516" s="34"/>
      <c r="I11516" s="35"/>
      <c r="J11516" s="36">
        <v>0</v>
      </c>
    </row>
    <row r="11517" spans="1:10" hidden="1" x14ac:dyDescent="0.25">
      <c r="A11517" s="238"/>
      <c r="B11517" s="241"/>
      <c r="C11517" s="38"/>
      <c r="D11517" s="38"/>
      <c r="E11517" s="199"/>
      <c r="F11517" s="205" t="s">
        <v>13</v>
      </c>
      <c r="G11517" s="37" t="str">
        <f t="shared" si="205"/>
        <v/>
      </c>
      <c r="H11517" s="40"/>
      <c r="I11517" s="37"/>
      <c r="J11517" s="36">
        <v>0</v>
      </c>
    </row>
    <row r="11518" spans="1:10" hidden="1" x14ac:dyDescent="0.25">
      <c r="A11518" s="238"/>
      <c r="B11518" s="241"/>
      <c r="C11518" s="41" t="s">
        <v>10607</v>
      </c>
      <c r="D11518" s="41" t="s">
        <v>2800</v>
      </c>
      <c r="E11518" s="201">
        <v>0.13500000000000001</v>
      </c>
      <c r="F11518" s="206">
        <v>28.6995</v>
      </c>
      <c r="G11518" s="39">
        <f t="shared" si="205"/>
        <v>3.8744325000000002</v>
      </c>
      <c r="H11518" s="44">
        <f>SUM(G11518:G11520)</f>
        <v>33.705382500000006</v>
      </c>
      <c r="I11518" s="45"/>
      <c r="J11518" s="36">
        <v>0</v>
      </c>
    </row>
    <row r="11519" spans="1:10" hidden="1" x14ac:dyDescent="0.25">
      <c r="A11519" s="238"/>
      <c r="B11519" s="241"/>
      <c r="C11519" s="41" t="s">
        <v>10601</v>
      </c>
      <c r="D11519" s="41" t="s">
        <v>2800</v>
      </c>
      <c r="E11519" s="201">
        <v>1.35</v>
      </c>
      <c r="F11519" s="206">
        <v>22.097000000000001</v>
      </c>
      <c r="G11519" s="39">
        <f t="shared" si="205"/>
        <v>29.830950000000005</v>
      </c>
      <c r="H11519" s="40"/>
      <c r="I11519" s="37"/>
      <c r="J11519" s="36">
        <v>0</v>
      </c>
    </row>
    <row r="11520" spans="1:10" ht="25.5" hidden="1" x14ac:dyDescent="0.25">
      <c r="A11520" s="238"/>
      <c r="B11520" s="241"/>
      <c r="C11520" s="41" t="s">
        <v>2826</v>
      </c>
      <c r="D11520" s="41" t="s">
        <v>83</v>
      </c>
      <c r="E11520" s="201">
        <v>1</v>
      </c>
      <c r="F11520" s="200" t="s">
        <v>13</v>
      </c>
      <c r="G11520" s="39" t="str">
        <f t="shared" si="205"/>
        <v/>
      </c>
      <c r="H11520" s="40"/>
      <c r="I11520" s="37"/>
      <c r="J11520" s="36">
        <v>0</v>
      </c>
    </row>
    <row r="11521" spans="1:10" ht="15.75" hidden="1" thickBot="1" x14ac:dyDescent="0.3">
      <c r="A11521" s="239"/>
      <c r="B11521" s="242"/>
      <c r="C11521" s="46"/>
      <c r="D11521" s="46"/>
      <c r="E11521" s="202"/>
      <c r="F11521" s="203" t="s">
        <v>13</v>
      </c>
      <c r="G11521" s="48" t="str">
        <f t="shared" si="205"/>
        <v/>
      </c>
      <c r="H11521" s="50"/>
      <c r="I11521" s="37"/>
      <c r="J11521" s="36">
        <v>0</v>
      </c>
    </row>
    <row r="11522" spans="1:10" ht="15.75" hidden="1" thickBot="1" x14ac:dyDescent="0.3">
      <c r="A11522" s="237" t="s">
        <v>2827</v>
      </c>
      <c r="B11522" s="240" t="s">
        <v>10435</v>
      </c>
      <c r="C11522" s="31"/>
      <c r="D11522" s="32" t="s">
        <v>18</v>
      </c>
      <c r="E11522" s="197"/>
      <c r="F11522" s="204" t="s">
        <v>13</v>
      </c>
      <c r="G11522" s="33" t="str">
        <f t="shared" si="205"/>
        <v/>
      </c>
      <c r="H11522" s="34"/>
      <c r="I11522" s="35"/>
      <c r="J11522" s="36">
        <v>0</v>
      </c>
    </row>
    <row r="11523" spans="1:10" hidden="1" x14ac:dyDescent="0.25">
      <c r="A11523" s="238"/>
      <c r="B11523" s="241"/>
      <c r="C11523" s="38"/>
      <c r="D11523" s="38"/>
      <c r="E11523" s="199"/>
      <c r="F11523" s="205" t="s">
        <v>13</v>
      </c>
      <c r="G11523" s="37" t="str">
        <f t="shared" si="205"/>
        <v/>
      </c>
      <c r="H11523" s="40"/>
      <c r="I11523" s="37"/>
      <c r="J11523" s="36">
        <v>0</v>
      </c>
    </row>
    <row r="11524" spans="1:10" ht="25.5" hidden="1" x14ac:dyDescent="0.25">
      <c r="A11524" s="238"/>
      <c r="B11524" s="241"/>
      <c r="C11524" s="41" t="s">
        <v>2828</v>
      </c>
      <c r="D11524" s="41" t="s">
        <v>83</v>
      </c>
      <c r="E11524" s="201">
        <v>1</v>
      </c>
      <c r="F11524" s="200" t="s">
        <v>13</v>
      </c>
      <c r="G11524" s="39" t="str">
        <f t="shared" si="205"/>
        <v/>
      </c>
      <c r="H11524" s="44">
        <f>SUM(G11524:G11527)</f>
        <v>52.735877500000001</v>
      </c>
      <c r="I11524" s="45"/>
      <c r="J11524" s="36">
        <v>0</v>
      </c>
    </row>
    <row r="11525" spans="1:10" hidden="1" x14ac:dyDescent="0.25">
      <c r="A11525" s="238"/>
      <c r="B11525" s="241"/>
      <c r="C11525" s="41" t="s">
        <v>10747</v>
      </c>
      <c r="D11525" s="41" t="s">
        <v>1044</v>
      </c>
      <c r="E11525" s="201">
        <v>1</v>
      </c>
      <c r="F11525" s="206">
        <v>50.957999999999998</v>
      </c>
      <c r="G11525" s="39">
        <f t="shared" si="205"/>
        <v>50.957999999999998</v>
      </c>
      <c r="H11525" s="40"/>
      <c r="I11525" s="37"/>
      <c r="J11525" s="36">
        <v>0</v>
      </c>
    </row>
    <row r="11526" spans="1:10" hidden="1" x14ac:dyDescent="0.25">
      <c r="A11526" s="238"/>
      <c r="B11526" s="241"/>
      <c r="C11526" s="41" t="s">
        <v>10607</v>
      </c>
      <c r="D11526" s="41" t="s">
        <v>2800</v>
      </c>
      <c r="E11526" s="201">
        <v>3.5000000000000003E-2</v>
      </c>
      <c r="F11526" s="206">
        <v>28.6995</v>
      </c>
      <c r="G11526" s="39">
        <f t="shared" ref="G11526:G11589" si="214">IF(ISNUMBER(F11526),E11526*F11526,"")</f>
        <v>1.0044825000000002</v>
      </c>
      <c r="H11526" s="40"/>
      <c r="I11526" s="37"/>
      <c r="J11526" s="36">
        <v>0</v>
      </c>
    </row>
    <row r="11527" spans="1:10" hidden="1" x14ac:dyDescent="0.25">
      <c r="A11527" s="238"/>
      <c r="B11527" s="241"/>
      <c r="C11527" s="41" t="s">
        <v>10601</v>
      </c>
      <c r="D11527" s="41" t="s">
        <v>2800</v>
      </c>
      <c r="E11527" s="201">
        <v>3.5000000000000003E-2</v>
      </c>
      <c r="F11527" s="206">
        <v>22.097000000000001</v>
      </c>
      <c r="G11527" s="39">
        <f t="shared" si="214"/>
        <v>0.77339500000000017</v>
      </c>
      <c r="H11527" s="40"/>
      <c r="I11527" s="37"/>
      <c r="J11527" s="36">
        <v>0</v>
      </c>
    </row>
    <row r="11528" spans="1:10" ht="15.75" hidden="1" thickBot="1" x14ac:dyDescent="0.3">
      <c r="A11528" s="239"/>
      <c r="B11528" s="242"/>
      <c r="C11528" s="46"/>
      <c r="D11528" s="46"/>
      <c r="E11528" s="202"/>
      <c r="F11528" s="203" t="s">
        <v>13</v>
      </c>
      <c r="G11528" s="48" t="str">
        <f t="shared" si="214"/>
        <v/>
      </c>
      <c r="H11528" s="50"/>
      <c r="I11528" s="37"/>
      <c r="J11528" s="36">
        <v>0</v>
      </c>
    </row>
    <row r="11529" spans="1:10" ht="15.75" hidden="1" thickBot="1" x14ac:dyDescent="0.3">
      <c r="A11529" s="237" t="s">
        <v>2829</v>
      </c>
      <c r="B11529" s="240" t="s">
        <v>10436</v>
      </c>
      <c r="C11529" s="31"/>
      <c r="D11529" s="32" t="s">
        <v>18</v>
      </c>
      <c r="E11529" s="197"/>
      <c r="F11529" s="204" t="s">
        <v>13</v>
      </c>
      <c r="G11529" s="33" t="str">
        <f t="shared" si="214"/>
        <v/>
      </c>
      <c r="H11529" s="34"/>
      <c r="I11529" s="35"/>
      <c r="J11529" s="36">
        <v>0</v>
      </c>
    </row>
    <row r="11530" spans="1:10" hidden="1" x14ac:dyDescent="0.25">
      <c r="A11530" s="238"/>
      <c r="B11530" s="241"/>
      <c r="C11530" s="38"/>
      <c r="D11530" s="38"/>
      <c r="E11530" s="199"/>
      <c r="F11530" s="205" t="s">
        <v>13</v>
      </c>
      <c r="G11530" s="37" t="str">
        <f t="shared" si="214"/>
        <v/>
      </c>
      <c r="H11530" s="40"/>
      <c r="I11530" s="37"/>
      <c r="J11530" s="36">
        <v>0</v>
      </c>
    </row>
    <row r="11531" spans="1:10" ht="25.5" hidden="1" x14ac:dyDescent="0.25">
      <c r="A11531" s="238"/>
      <c r="B11531" s="241"/>
      <c r="C11531" s="41" t="s">
        <v>10603</v>
      </c>
      <c r="D11531" s="41" t="s">
        <v>2800</v>
      </c>
      <c r="E11531" s="201">
        <v>60</v>
      </c>
      <c r="F11531" s="200">
        <v>108.55649999999999</v>
      </c>
      <c r="G11531" s="39">
        <f t="shared" si="214"/>
        <v>6513.3899999999994</v>
      </c>
      <c r="H11531" s="44">
        <f>SUM(G11531:G11533)</f>
        <v>7784.07</v>
      </c>
      <c r="I11531" s="45"/>
      <c r="J11531" s="36">
        <v>0</v>
      </c>
    </row>
    <row r="11532" spans="1:10" hidden="1" x14ac:dyDescent="0.25">
      <c r="A11532" s="238"/>
      <c r="B11532" s="241"/>
      <c r="C11532" s="41" t="s">
        <v>11512</v>
      </c>
      <c r="D11532" s="41" t="s">
        <v>2800</v>
      </c>
      <c r="E11532" s="201">
        <v>60</v>
      </c>
      <c r="F11532" s="200">
        <v>16.653500000000001</v>
      </c>
      <c r="G11532" s="39">
        <f t="shared" si="214"/>
        <v>999.21</v>
      </c>
      <c r="H11532" s="40"/>
      <c r="I11532" s="37"/>
      <c r="J11532" s="36">
        <v>0</v>
      </c>
    </row>
    <row r="11533" spans="1:10" hidden="1" x14ac:dyDescent="0.25">
      <c r="A11533" s="238"/>
      <c r="B11533" s="241"/>
      <c r="C11533" s="41" t="s">
        <v>17</v>
      </c>
      <c r="D11533" s="41" t="s">
        <v>83</v>
      </c>
      <c r="E11533" s="201">
        <v>1</v>
      </c>
      <c r="F11533" s="200">
        <v>271.47000000000003</v>
      </c>
      <c r="G11533" s="39">
        <f t="shared" si="214"/>
        <v>271.47000000000003</v>
      </c>
      <c r="H11533" s="40"/>
      <c r="I11533" s="37"/>
      <c r="J11533" s="36">
        <v>0</v>
      </c>
    </row>
    <row r="11534" spans="1:10" ht="15.75" hidden="1" thickBot="1" x14ac:dyDescent="0.3">
      <c r="A11534" s="239"/>
      <c r="B11534" s="242"/>
      <c r="C11534" s="46"/>
      <c r="D11534" s="46"/>
      <c r="E11534" s="202"/>
      <c r="F11534" s="203" t="s">
        <v>13</v>
      </c>
      <c r="G11534" s="48" t="str">
        <f t="shared" si="214"/>
        <v/>
      </c>
      <c r="H11534" s="50"/>
      <c r="I11534" s="37"/>
      <c r="J11534" s="36">
        <v>0</v>
      </c>
    </row>
    <row r="11535" spans="1:10" ht="15.75" hidden="1" thickBot="1" x14ac:dyDescent="0.3">
      <c r="A11535" s="237" t="s">
        <v>2830</v>
      </c>
      <c r="B11535" s="240" t="s">
        <v>10439</v>
      </c>
      <c r="C11535" s="31"/>
      <c r="D11535" s="32" t="s">
        <v>68</v>
      </c>
      <c r="E11535" s="197"/>
      <c r="F11535" s="204" t="s">
        <v>13</v>
      </c>
      <c r="G11535" s="33" t="str">
        <f t="shared" si="214"/>
        <v/>
      </c>
      <c r="H11535" s="34"/>
      <c r="I11535" s="35"/>
      <c r="J11535" s="36">
        <v>0</v>
      </c>
    </row>
    <row r="11536" spans="1:10" hidden="1" x14ac:dyDescent="0.25">
      <c r="A11536" s="238"/>
      <c r="B11536" s="241"/>
      <c r="C11536" s="38"/>
      <c r="D11536" s="38"/>
      <c r="E11536" s="199"/>
      <c r="F11536" s="205" t="s">
        <v>13</v>
      </c>
      <c r="G11536" s="37" t="str">
        <f t="shared" si="214"/>
        <v/>
      </c>
      <c r="H11536" s="40"/>
      <c r="I11536" s="37"/>
      <c r="J11536" s="36">
        <v>0</v>
      </c>
    </row>
    <row r="11537" spans="1:10" ht="25.5" hidden="1" x14ac:dyDescent="0.25">
      <c r="A11537" s="238"/>
      <c r="B11537" s="241"/>
      <c r="C11537" s="41" t="s">
        <v>10834</v>
      </c>
      <c r="D11537" s="41" t="s">
        <v>10703</v>
      </c>
      <c r="E11537" s="201">
        <v>6.3700000000000007E-2</v>
      </c>
      <c r="F11537" s="200">
        <v>24.643000000000001</v>
      </c>
      <c r="G11537" s="39">
        <f t="shared" si="214"/>
        <v>1.5697591000000002</v>
      </c>
      <c r="H11537" s="44">
        <f>SUM(G11537:G11540)</f>
        <v>6.1318909000000001</v>
      </c>
      <c r="I11537" s="45"/>
      <c r="J11537" s="36">
        <v>0</v>
      </c>
    </row>
    <row r="11538" spans="1:10" ht="25.5" hidden="1" x14ac:dyDescent="0.25">
      <c r="A11538" s="238"/>
      <c r="B11538" s="241"/>
      <c r="C11538" s="41" t="s">
        <v>10819</v>
      </c>
      <c r="D11538" s="41" t="s">
        <v>1050</v>
      </c>
      <c r="E11538" s="201">
        <v>8.3299999999999999E-2</v>
      </c>
      <c r="F11538" s="200">
        <v>26.619</v>
      </c>
      <c r="G11538" s="39">
        <f t="shared" si="214"/>
        <v>2.2173626999999998</v>
      </c>
      <c r="H11538" s="40"/>
      <c r="I11538" s="37"/>
      <c r="J11538" s="36">
        <v>0</v>
      </c>
    </row>
    <row r="11539" spans="1:10" hidden="1" x14ac:dyDescent="0.25">
      <c r="A11539" s="238"/>
      <c r="B11539" s="241"/>
      <c r="C11539" s="41" t="s">
        <v>10607</v>
      </c>
      <c r="D11539" s="41" t="s">
        <v>2800</v>
      </c>
      <c r="E11539" s="201">
        <v>2.2800000000000001E-2</v>
      </c>
      <c r="F11539" s="200">
        <v>28.6995</v>
      </c>
      <c r="G11539" s="39">
        <f t="shared" si="214"/>
        <v>0.65434860000000006</v>
      </c>
      <c r="H11539" s="40"/>
      <c r="I11539" s="37"/>
      <c r="J11539" s="36">
        <v>0</v>
      </c>
    </row>
    <row r="11540" spans="1:10" hidden="1" x14ac:dyDescent="0.25">
      <c r="A11540" s="238"/>
      <c r="B11540" s="241"/>
      <c r="C11540" s="41" t="s">
        <v>10601</v>
      </c>
      <c r="D11540" s="41" t="s">
        <v>2800</v>
      </c>
      <c r="E11540" s="201">
        <v>7.6499999999999999E-2</v>
      </c>
      <c r="F11540" s="200">
        <v>22.097000000000001</v>
      </c>
      <c r="G11540" s="39">
        <f t="shared" si="214"/>
        <v>1.6904205000000001</v>
      </c>
      <c r="H11540" s="40"/>
      <c r="I11540" s="37"/>
      <c r="J11540" s="36">
        <v>0</v>
      </c>
    </row>
    <row r="11541" spans="1:10" ht="15.75" hidden="1" thickBot="1" x14ac:dyDescent="0.3">
      <c r="A11541" s="239"/>
      <c r="B11541" s="242"/>
      <c r="C11541" s="46"/>
      <c r="D11541" s="46"/>
      <c r="E11541" s="202"/>
      <c r="F11541" s="203" t="s">
        <v>13</v>
      </c>
      <c r="G11541" s="48" t="str">
        <f t="shared" si="214"/>
        <v/>
      </c>
      <c r="H11541" s="50"/>
      <c r="I11541" s="37"/>
      <c r="J11541" s="36">
        <v>0</v>
      </c>
    </row>
    <row r="11542" spans="1:10" ht="15.75" hidden="1" thickBot="1" x14ac:dyDescent="0.3">
      <c r="A11542" s="237" t="s">
        <v>2831</v>
      </c>
      <c r="B11542" s="240" t="s">
        <v>10444</v>
      </c>
      <c r="C11542" s="31"/>
      <c r="D11542" s="32" t="s">
        <v>68</v>
      </c>
      <c r="E11542" s="197"/>
      <c r="F11542" s="204" t="s">
        <v>13</v>
      </c>
      <c r="G11542" s="33" t="str">
        <f t="shared" si="214"/>
        <v/>
      </c>
      <c r="H11542" s="34"/>
      <c r="I11542" s="35"/>
      <c r="J11542" s="36">
        <v>0</v>
      </c>
    </row>
    <row r="11543" spans="1:10" hidden="1" x14ac:dyDescent="0.25">
      <c r="A11543" s="238"/>
      <c r="B11543" s="241"/>
      <c r="C11543" s="38"/>
      <c r="D11543" s="38"/>
      <c r="E11543" s="199"/>
      <c r="F11543" s="205" t="s">
        <v>13</v>
      </c>
      <c r="G11543" s="37" t="str">
        <f t="shared" si="214"/>
        <v/>
      </c>
      <c r="H11543" s="40"/>
      <c r="I11543" s="37"/>
      <c r="J11543" s="36">
        <v>0</v>
      </c>
    </row>
    <row r="11544" spans="1:10" ht="51" hidden="1" x14ac:dyDescent="0.25">
      <c r="A11544" s="238"/>
      <c r="B11544" s="241"/>
      <c r="C11544" s="41" t="s">
        <v>2832</v>
      </c>
      <c r="D11544" s="41" t="s">
        <v>72</v>
      </c>
      <c r="E11544" s="201">
        <v>0.34</v>
      </c>
      <c r="F11544" s="200" t="s">
        <v>13</v>
      </c>
      <c r="G11544" s="39" t="str">
        <f t="shared" si="214"/>
        <v/>
      </c>
      <c r="H11544" s="44">
        <f>SUM(G11544:G11550)</f>
        <v>162.82049999999998</v>
      </c>
      <c r="I11544" s="45"/>
      <c r="J11544" s="36">
        <v>0</v>
      </c>
    </row>
    <row r="11545" spans="1:10" hidden="1" x14ac:dyDescent="0.25">
      <c r="A11545" s="238"/>
      <c r="B11545" s="241"/>
      <c r="C11545" s="41" t="s">
        <v>11698</v>
      </c>
      <c r="D11545" s="41" t="s">
        <v>83</v>
      </c>
      <c r="E11545" s="201">
        <v>2</v>
      </c>
      <c r="F11545" s="206">
        <v>5.2154999999999996</v>
      </c>
      <c r="G11545" s="39">
        <f t="shared" si="214"/>
        <v>10.430999999999999</v>
      </c>
      <c r="H11545" s="40"/>
      <c r="I11545" s="37"/>
      <c r="J11545" s="36">
        <v>0</v>
      </c>
    </row>
    <row r="11546" spans="1:10" hidden="1" x14ac:dyDescent="0.25">
      <c r="A11546" s="238"/>
      <c r="B11546" s="241"/>
      <c r="C11546" s="41" t="s">
        <v>2833</v>
      </c>
      <c r="D11546" s="41" t="s">
        <v>2800</v>
      </c>
      <c r="E11546" s="201">
        <v>1</v>
      </c>
      <c r="F11546" s="206" t="s">
        <v>13</v>
      </c>
      <c r="G11546" s="39" t="str">
        <f t="shared" si="214"/>
        <v/>
      </c>
      <c r="H11546" s="40"/>
      <c r="I11546" s="37"/>
      <c r="J11546" s="36">
        <v>0</v>
      </c>
    </row>
    <row r="11547" spans="1:10" hidden="1" x14ac:dyDescent="0.25">
      <c r="A11547" s="238"/>
      <c r="B11547" s="241"/>
      <c r="C11547" s="41" t="s">
        <v>10607</v>
      </c>
      <c r="D11547" s="41" t="s">
        <v>2800</v>
      </c>
      <c r="E11547" s="201">
        <v>3</v>
      </c>
      <c r="F11547" s="206">
        <v>28.6995</v>
      </c>
      <c r="G11547" s="39">
        <f t="shared" si="214"/>
        <v>86.098500000000001</v>
      </c>
      <c r="H11547" s="40"/>
      <c r="I11547" s="37"/>
      <c r="J11547" s="36">
        <v>0</v>
      </c>
    </row>
    <row r="11548" spans="1:10" hidden="1" x14ac:dyDescent="0.25">
      <c r="A11548" s="238"/>
      <c r="B11548" s="241"/>
      <c r="C11548" s="41" t="s">
        <v>10601</v>
      </c>
      <c r="D11548" s="41" t="s">
        <v>2800</v>
      </c>
      <c r="E11548" s="201">
        <v>3</v>
      </c>
      <c r="F11548" s="206">
        <v>22.097000000000001</v>
      </c>
      <c r="G11548" s="39">
        <f t="shared" si="214"/>
        <v>66.290999999999997</v>
      </c>
      <c r="H11548" s="40"/>
      <c r="I11548" s="37"/>
      <c r="J11548" s="36">
        <v>0</v>
      </c>
    </row>
    <row r="11549" spans="1:10" hidden="1" x14ac:dyDescent="0.25">
      <c r="A11549" s="238"/>
      <c r="B11549" s="241"/>
      <c r="C11549" s="41" t="s">
        <v>2834</v>
      </c>
      <c r="D11549" s="41" t="s">
        <v>68</v>
      </c>
      <c r="E11549" s="201">
        <v>1.1000000000000001</v>
      </c>
      <c r="F11549" s="206" t="s">
        <v>13</v>
      </c>
      <c r="G11549" s="39" t="str">
        <f t="shared" si="214"/>
        <v/>
      </c>
      <c r="H11549" s="40"/>
      <c r="I11549" s="37"/>
      <c r="J11549" s="36">
        <v>0</v>
      </c>
    </row>
    <row r="11550" spans="1:10" hidden="1" x14ac:dyDescent="0.25">
      <c r="A11550" s="238"/>
      <c r="B11550" s="241"/>
      <c r="C11550" s="41" t="s">
        <v>2835</v>
      </c>
      <c r="D11550" s="41" t="s">
        <v>461</v>
      </c>
      <c r="E11550" s="201">
        <v>0.26</v>
      </c>
      <c r="F11550" s="206" t="s">
        <v>13</v>
      </c>
      <c r="G11550" s="39" t="str">
        <f t="shared" si="214"/>
        <v/>
      </c>
      <c r="H11550" s="40"/>
      <c r="I11550" s="37"/>
      <c r="J11550" s="36">
        <v>0</v>
      </c>
    </row>
    <row r="11551" spans="1:10" ht="15.75" hidden="1" thickBot="1" x14ac:dyDescent="0.3">
      <c r="A11551" s="239"/>
      <c r="B11551" s="242"/>
      <c r="C11551" s="46"/>
      <c r="D11551" s="46"/>
      <c r="E11551" s="202"/>
      <c r="F11551" s="203" t="s">
        <v>13</v>
      </c>
      <c r="G11551" s="48" t="str">
        <f t="shared" si="214"/>
        <v/>
      </c>
      <c r="H11551" s="50"/>
      <c r="I11551" s="37"/>
      <c r="J11551" s="36">
        <v>0</v>
      </c>
    </row>
    <row r="11552" spans="1:10" ht="15.75" hidden="1" thickBot="1" x14ac:dyDescent="0.3">
      <c r="A11552" s="237" t="s">
        <v>2836</v>
      </c>
      <c r="B11552" s="240" t="s">
        <v>10447</v>
      </c>
      <c r="C11552" s="31"/>
      <c r="D11552" s="32" t="s">
        <v>18</v>
      </c>
      <c r="E11552" s="197"/>
      <c r="F11552" s="204" t="s">
        <v>13</v>
      </c>
      <c r="G11552" s="33" t="str">
        <f t="shared" si="214"/>
        <v/>
      </c>
      <c r="H11552" s="34"/>
      <c r="I11552" s="35"/>
      <c r="J11552" s="36">
        <v>0</v>
      </c>
    </row>
    <row r="11553" spans="1:10" hidden="1" x14ac:dyDescent="0.25">
      <c r="A11553" s="238"/>
      <c r="B11553" s="241"/>
      <c r="C11553" s="38"/>
      <c r="D11553" s="38"/>
      <c r="E11553" s="199"/>
      <c r="F11553" s="205" t="s">
        <v>13</v>
      </c>
      <c r="G11553" s="37" t="str">
        <f t="shared" si="214"/>
        <v/>
      </c>
      <c r="H11553" s="40"/>
      <c r="I11553" s="37"/>
      <c r="J11553" s="36">
        <v>0</v>
      </c>
    </row>
    <row r="11554" spans="1:10" hidden="1" x14ac:dyDescent="0.25">
      <c r="A11554" s="238"/>
      <c r="B11554" s="241"/>
      <c r="C11554" s="41" t="s">
        <v>10605</v>
      </c>
      <c r="D11554" s="41" t="s">
        <v>2800</v>
      </c>
      <c r="E11554" s="201">
        <v>1.5233000000000001</v>
      </c>
      <c r="F11554" s="200">
        <v>23.246499999999997</v>
      </c>
      <c r="G11554" s="39">
        <f t="shared" si="214"/>
        <v>35.411393449999998</v>
      </c>
      <c r="H11554" s="44">
        <f>SUM(G11554:G11556)</f>
        <v>79.664781750000003</v>
      </c>
      <c r="I11554" s="45"/>
      <c r="J11554" s="36">
        <v>0</v>
      </c>
    </row>
    <row r="11555" spans="1:10" hidden="1" x14ac:dyDescent="0.25">
      <c r="A11555" s="238"/>
      <c r="B11555" s="241"/>
      <c r="C11555" s="41" t="s">
        <v>10602</v>
      </c>
      <c r="D11555" s="41" t="s">
        <v>2800</v>
      </c>
      <c r="E11555" s="201">
        <v>1.5233000000000001</v>
      </c>
      <c r="F11555" s="200">
        <v>29.050999999999998</v>
      </c>
      <c r="G11555" s="39">
        <f t="shared" si="214"/>
        <v>44.253388299999997</v>
      </c>
      <c r="H11555" s="40"/>
      <c r="I11555" s="37"/>
      <c r="J11555" s="36">
        <v>0</v>
      </c>
    </row>
    <row r="11556" spans="1:10" ht="51" hidden="1" x14ac:dyDescent="0.25">
      <c r="A11556" s="238"/>
      <c r="B11556" s="241"/>
      <c r="C11556" s="41" t="s">
        <v>2837</v>
      </c>
      <c r="D11556" s="41" t="s">
        <v>83</v>
      </c>
      <c r="E11556" s="201">
        <v>1</v>
      </c>
      <c r="F11556" s="200" t="s">
        <v>13</v>
      </c>
      <c r="G11556" s="39" t="str">
        <f t="shared" si="214"/>
        <v/>
      </c>
      <c r="H11556" s="40"/>
      <c r="I11556" s="37"/>
      <c r="J11556" s="36">
        <v>0</v>
      </c>
    </row>
    <row r="11557" spans="1:10" ht="15.75" hidden="1" thickBot="1" x14ac:dyDescent="0.3">
      <c r="A11557" s="239"/>
      <c r="B11557" s="242"/>
      <c r="C11557" s="46"/>
      <c r="D11557" s="46"/>
      <c r="E11557" s="202"/>
      <c r="F11557" s="203" t="s">
        <v>13</v>
      </c>
      <c r="G11557" s="48" t="str">
        <f t="shared" si="214"/>
        <v/>
      </c>
      <c r="H11557" s="50"/>
      <c r="I11557" s="37"/>
      <c r="J11557" s="36">
        <v>0</v>
      </c>
    </row>
    <row r="11558" spans="1:10" ht="15.75" hidden="1" thickBot="1" x14ac:dyDescent="0.3">
      <c r="A11558" s="237" t="s">
        <v>2838</v>
      </c>
      <c r="B11558" s="240" t="s">
        <v>10448</v>
      </c>
      <c r="C11558" s="31"/>
      <c r="D11558" s="32" t="s">
        <v>18</v>
      </c>
      <c r="E11558" s="197"/>
      <c r="F11558" s="204" t="s">
        <v>13</v>
      </c>
      <c r="G11558" s="33" t="str">
        <f t="shared" si="214"/>
        <v/>
      </c>
      <c r="H11558" s="34"/>
      <c r="I11558" s="35"/>
      <c r="J11558" s="36">
        <v>0</v>
      </c>
    </row>
    <row r="11559" spans="1:10" hidden="1" x14ac:dyDescent="0.25">
      <c r="A11559" s="238"/>
      <c r="B11559" s="241"/>
      <c r="C11559" s="38"/>
      <c r="D11559" s="38"/>
      <c r="E11559" s="199"/>
      <c r="F11559" s="205" t="s">
        <v>13</v>
      </c>
      <c r="G11559" s="37" t="str">
        <f t="shared" si="214"/>
        <v/>
      </c>
      <c r="H11559" s="40"/>
      <c r="I11559" s="37"/>
      <c r="J11559" s="36">
        <v>0</v>
      </c>
    </row>
    <row r="11560" spans="1:10" hidden="1" x14ac:dyDescent="0.25">
      <c r="A11560" s="238"/>
      <c r="B11560" s="241"/>
      <c r="C11560" s="41" t="s">
        <v>10605</v>
      </c>
      <c r="D11560" s="41" t="s">
        <v>2800</v>
      </c>
      <c r="E11560" s="201">
        <v>1.5233000000000001</v>
      </c>
      <c r="F11560" s="200">
        <v>23.246499999999997</v>
      </c>
      <c r="G11560" s="39">
        <f t="shared" si="214"/>
        <v>35.411393449999998</v>
      </c>
      <c r="H11560" s="44">
        <f>SUM(G11560:G11562)</f>
        <v>79.664781750000003</v>
      </c>
      <c r="I11560" s="45"/>
      <c r="J11560" s="36">
        <v>0</v>
      </c>
    </row>
    <row r="11561" spans="1:10" hidden="1" x14ac:dyDescent="0.25">
      <c r="A11561" s="238"/>
      <c r="B11561" s="241"/>
      <c r="C11561" s="41" t="s">
        <v>10602</v>
      </c>
      <c r="D11561" s="41" t="s">
        <v>2800</v>
      </c>
      <c r="E11561" s="201">
        <v>1.5233000000000001</v>
      </c>
      <c r="F11561" s="200">
        <v>29.050999999999998</v>
      </c>
      <c r="G11561" s="39">
        <f t="shared" si="214"/>
        <v>44.253388299999997</v>
      </c>
      <c r="H11561" s="40"/>
      <c r="I11561" s="37"/>
      <c r="J11561" s="36">
        <v>0</v>
      </c>
    </row>
    <row r="11562" spans="1:10" ht="51" hidden="1" x14ac:dyDescent="0.25">
      <c r="A11562" s="238"/>
      <c r="B11562" s="241"/>
      <c r="C11562" s="41" t="s">
        <v>2839</v>
      </c>
      <c r="D11562" s="41" t="s">
        <v>83</v>
      </c>
      <c r="E11562" s="201">
        <v>1</v>
      </c>
      <c r="F11562" s="200" t="s">
        <v>13</v>
      </c>
      <c r="G11562" s="39" t="str">
        <f t="shared" si="214"/>
        <v/>
      </c>
      <c r="H11562" s="40"/>
      <c r="I11562" s="37"/>
      <c r="J11562" s="36">
        <v>0</v>
      </c>
    </row>
    <row r="11563" spans="1:10" ht="15.75" hidden="1" thickBot="1" x14ac:dyDescent="0.3">
      <c r="A11563" s="239"/>
      <c r="B11563" s="242"/>
      <c r="C11563" s="46"/>
      <c r="D11563" s="46"/>
      <c r="E11563" s="202"/>
      <c r="F11563" s="203" t="s">
        <v>13</v>
      </c>
      <c r="G11563" s="48" t="str">
        <f t="shared" si="214"/>
        <v/>
      </c>
      <c r="H11563" s="50"/>
      <c r="I11563" s="37"/>
      <c r="J11563" s="36">
        <v>0</v>
      </c>
    </row>
    <row r="11564" spans="1:10" ht="15.75" hidden="1" thickBot="1" x14ac:dyDescent="0.3">
      <c r="A11564" s="237" t="s">
        <v>2840</v>
      </c>
      <c r="B11564" s="240" t="s">
        <v>10449</v>
      </c>
      <c r="C11564" s="31"/>
      <c r="D11564" s="32" t="s">
        <v>18</v>
      </c>
      <c r="E11564" s="197"/>
      <c r="F11564" s="204" t="s">
        <v>13</v>
      </c>
      <c r="G11564" s="33" t="str">
        <f t="shared" si="214"/>
        <v/>
      </c>
      <c r="H11564" s="34"/>
      <c r="I11564" s="35"/>
      <c r="J11564" s="36">
        <v>0</v>
      </c>
    </row>
    <row r="11565" spans="1:10" hidden="1" x14ac:dyDescent="0.25">
      <c r="A11565" s="238"/>
      <c r="B11565" s="241"/>
      <c r="C11565" s="38"/>
      <c r="D11565" s="38"/>
      <c r="E11565" s="199"/>
      <c r="F11565" s="205" t="s">
        <v>13</v>
      </c>
      <c r="G11565" s="39" t="str">
        <f t="shared" si="214"/>
        <v/>
      </c>
      <c r="H11565" s="40"/>
      <c r="I11565" s="37"/>
      <c r="J11565" s="36">
        <v>0</v>
      </c>
    </row>
    <row r="11566" spans="1:10" hidden="1" x14ac:dyDescent="0.25">
      <c r="A11566" s="238"/>
      <c r="B11566" s="241"/>
      <c r="C11566" s="41" t="s">
        <v>11512</v>
      </c>
      <c r="D11566" s="41" t="s">
        <v>2800</v>
      </c>
      <c r="E11566" s="201">
        <v>40</v>
      </c>
      <c r="F11566" s="206">
        <v>16.653500000000001</v>
      </c>
      <c r="G11566" s="39">
        <f t="shared" si="214"/>
        <v>666.1400000000001</v>
      </c>
      <c r="H11566" s="44">
        <f>SUM(G11566:G11567)</f>
        <v>5008.3999999999996</v>
      </c>
      <c r="I11566" s="45"/>
      <c r="J11566" s="36">
        <v>0</v>
      </c>
    </row>
    <row r="11567" spans="1:10" ht="25.5" hidden="1" x14ac:dyDescent="0.25">
      <c r="A11567" s="238"/>
      <c r="B11567" s="241"/>
      <c r="C11567" s="41" t="s">
        <v>10603</v>
      </c>
      <c r="D11567" s="41" t="s">
        <v>2800</v>
      </c>
      <c r="E11567" s="201">
        <v>40</v>
      </c>
      <c r="F11567" s="206">
        <v>108.55649999999999</v>
      </c>
      <c r="G11567" s="39">
        <f t="shared" si="214"/>
        <v>4342.2599999999993</v>
      </c>
      <c r="H11567" s="40"/>
      <c r="I11567" s="37"/>
      <c r="J11567" s="36">
        <v>0</v>
      </c>
    </row>
    <row r="11568" spans="1:10" ht="15.75" hidden="1" thickBot="1" x14ac:dyDescent="0.3">
      <c r="A11568" s="239"/>
      <c r="B11568" s="242"/>
      <c r="C11568" s="46"/>
      <c r="D11568" s="46"/>
      <c r="E11568" s="202"/>
      <c r="F11568" s="203" t="s">
        <v>13</v>
      </c>
      <c r="G11568" s="49" t="str">
        <f t="shared" si="214"/>
        <v/>
      </c>
      <c r="H11568" s="50"/>
      <c r="I11568" s="37"/>
      <c r="J11568" s="36">
        <v>0</v>
      </c>
    </row>
    <row r="11569" spans="1:10" ht="15.75" hidden="1" thickBot="1" x14ac:dyDescent="0.3">
      <c r="A11569" s="237" t="s">
        <v>2841</v>
      </c>
      <c r="B11569" s="240" t="s">
        <v>10450</v>
      </c>
      <c r="C11569" s="31"/>
      <c r="D11569" s="32" t="s">
        <v>3038</v>
      </c>
      <c r="E11569" s="197"/>
      <c r="F11569" s="208" t="s">
        <v>13</v>
      </c>
      <c r="G11569" s="33" t="str">
        <f t="shared" si="214"/>
        <v/>
      </c>
      <c r="H11569" s="34"/>
      <c r="I11569" s="35"/>
      <c r="J11569" s="36">
        <v>0</v>
      </c>
    </row>
    <row r="11570" spans="1:10" hidden="1" x14ac:dyDescent="0.25">
      <c r="A11570" s="246"/>
      <c r="B11570" s="241"/>
      <c r="C11570" s="38"/>
      <c r="D11570" s="38"/>
      <c r="E11570" s="199"/>
      <c r="F11570" s="211" t="s">
        <v>13</v>
      </c>
      <c r="G11570" s="65" t="str">
        <f t="shared" si="214"/>
        <v/>
      </c>
      <c r="H11570" s="66"/>
      <c r="I11570" s="67"/>
      <c r="J11570" s="36">
        <v>0</v>
      </c>
    </row>
    <row r="11571" spans="1:10" ht="25.5" hidden="1" x14ac:dyDescent="0.25">
      <c r="A11571" s="246"/>
      <c r="B11571" s="241"/>
      <c r="C11571" s="41" t="s">
        <v>2842</v>
      </c>
      <c r="D11571" s="41" t="s">
        <v>162</v>
      </c>
      <c r="E11571" s="201">
        <v>1</v>
      </c>
      <c r="F11571" s="211" t="s">
        <v>13</v>
      </c>
      <c r="G11571" s="65" t="str">
        <f t="shared" si="214"/>
        <v/>
      </c>
      <c r="H11571" s="44">
        <f t="shared" ref="H11571" si="215">SUM(G11571:G11571)</f>
        <v>0</v>
      </c>
      <c r="I11571" s="45"/>
      <c r="J11571" s="36">
        <v>0</v>
      </c>
    </row>
    <row r="11572" spans="1:10" ht="15.75" hidden="1" thickBot="1" x14ac:dyDescent="0.3">
      <c r="A11572" s="247"/>
      <c r="B11572" s="242"/>
      <c r="C11572" s="46"/>
      <c r="D11572" s="46"/>
      <c r="E11572" s="202"/>
      <c r="F11572" s="217" t="s">
        <v>13</v>
      </c>
      <c r="G11572" s="73" t="str">
        <f t="shared" si="214"/>
        <v/>
      </c>
      <c r="H11572" s="74"/>
      <c r="I11572" s="67"/>
      <c r="J11572" s="36">
        <v>0</v>
      </c>
    </row>
    <row r="11573" spans="1:10" ht="15.75" thickBot="1" x14ac:dyDescent="0.3">
      <c r="A11573" s="237" t="s">
        <v>2843</v>
      </c>
      <c r="B11573" s="240" t="s">
        <v>10451</v>
      </c>
      <c r="C11573" s="31"/>
      <c r="D11573" s="32" t="s">
        <v>18</v>
      </c>
      <c r="E11573" s="197"/>
      <c r="F11573" s="208" t="s">
        <v>13</v>
      </c>
      <c r="G11573" s="33" t="str">
        <f t="shared" si="214"/>
        <v/>
      </c>
      <c r="H11573" s="34"/>
      <c r="I11573" s="35"/>
      <c r="J11573" s="36">
        <v>2000</v>
      </c>
    </row>
    <row r="11574" spans="1:10" x14ac:dyDescent="0.25">
      <c r="A11574" s="246"/>
      <c r="B11574" s="241"/>
      <c r="C11574" s="38"/>
      <c r="D11574" s="38"/>
      <c r="E11574" s="199"/>
      <c r="F11574" s="211" t="s">
        <v>13</v>
      </c>
      <c r="G11574" s="65" t="str">
        <f t="shared" si="214"/>
        <v/>
      </c>
      <c r="H11574" s="66"/>
      <c r="I11574" s="67"/>
      <c r="J11574" s="36">
        <v>2000</v>
      </c>
    </row>
    <row r="11575" spans="1:10" ht="25.5" x14ac:dyDescent="0.25">
      <c r="A11575" s="246"/>
      <c r="B11575" s="241"/>
      <c r="C11575" s="41" t="s">
        <v>10718</v>
      </c>
      <c r="D11575" s="41" t="s">
        <v>83</v>
      </c>
      <c r="E11575" s="201">
        <v>1</v>
      </c>
      <c r="F11575" s="211">
        <v>5.2819999999999991</v>
      </c>
      <c r="G11575" s="65">
        <f t="shared" si="214"/>
        <v>5.2819999999999991</v>
      </c>
      <c r="H11575" s="44">
        <f t="shared" ref="H11575" si="216">SUM(G11575:G11575)</f>
        <v>5.2819999999999991</v>
      </c>
      <c r="I11575" s="45"/>
      <c r="J11575" s="36">
        <v>2000</v>
      </c>
    </row>
    <row r="11576" spans="1:10" ht="15.75" thickBot="1" x14ac:dyDescent="0.3">
      <c r="A11576" s="247"/>
      <c r="B11576" s="242"/>
      <c r="C11576" s="46"/>
      <c r="D11576" s="46"/>
      <c r="E11576" s="202"/>
      <c r="F11576" s="217" t="s">
        <v>13</v>
      </c>
      <c r="G11576" s="73" t="str">
        <f t="shared" si="214"/>
        <v/>
      </c>
      <c r="H11576" s="74"/>
      <c r="I11576" s="67"/>
      <c r="J11576" s="36">
        <v>2000</v>
      </c>
    </row>
    <row r="11577" spans="1:10" ht="15.75" thickBot="1" x14ac:dyDescent="0.3">
      <c r="A11577" s="237" t="s">
        <v>2844</v>
      </c>
      <c r="B11577" s="240" t="s">
        <v>10452</v>
      </c>
      <c r="C11577" s="31"/>
      <c r="D11577" s="32" t="s">
        <v>18</v>
      </c>
      <c r="E11577" s="197"/>
      <c r="F11577" s="208" t="s">
        <v>13</v>
      </c>
      <c r="G11577" s="33" t="str">
        <f t="shared" si="214"/>
        <v/>
      </c>
      <c r="H11577" s="34"/>
      <c r="I11577" s="35"/>
      <c r="J11577" s="36">
        <v>600</v>
      </c>
    </row>
    <row r="11578" spans="1:10" x14ac:dyDescent="0.25">
      <c r="A11578" s="246"/>
      <c r="B11578" s="241"/>
      <c r="C11578" s="38"/>
      <c r="D11578" s="38"/>
      <c r="E11578" s="199"/>
      <c r="F11578" s="211" t="s">
        <v>13</v>
      </c>
      <c r="G11578" s="65" t="str">
        <f t="shared" si="214"/>
        <v/>
      </c>
      <c r="H11578" s="66"/>
      <c r="I11578" s="67"/>
      <c r="J11578" s="36">
        <v>600</v>
      </c>
    </row>
    <row r="11579" spans="1:10" x14ac:dyDescent="0.25">
      <c r="A11579" s="246"/>
      <c r="B11579" s="241"/>
      <c r="C11579" s="41" t="s">
        <v>2845</v>
      </c>
      <c r="D11579" s="41" t="s">
        <v>83</v>
      </c>
      <c r="E11579" s="201">
        <v>1</v>
      </c>
      <c r="F11579" s="211">
        <v>61.766241299868845</v>
      </c>
      <c r="G11579" s="65">
        <f t="shared" si="214"/>
        <v>61.766241299868845</v>
      </c>
      <c r="H11579" s="44">
        <f t="shared" ref="H11579" si="217">SUM(G11579:G11579)</f>
        <v>61.766241299868845</v>
      </c>
      <c r="I11579" s="45"/>
      <c r="J11579" s="36">
        <v>600</v>
      </c>
    </row>
    <row r="11580" spans="1:10" ht="15.75" thickBot="1" x14ac:dyDescent="0.3">
      <c r="A11580" s="247"/>
      <c r="B11580" s="242"/>
      <c r="C11580" s="46"/>
      <c r="D11580" s="46"/>
      <c r="E11580" s="202"/>
      <c r="F11580" s="217" t="s">
        <v>13</v>
      </c>
      <c r="G11580" s="73" t="str">
        <f t="shared" si="214"/>
        <v/>
      </c>
      <c r="H11580" s="74"/>
      <c r="I11580" s="67"/>
      <c r="J11580" s="36">
        <v>600</v>
      </c>
    </row>
    <row r="11581" spans="1:10" ht="15.75" thickBot="1" x14ac:dyDescent="0.3">
      <c r="A11581" s="237" t="s">
        <v>2846</v>
      </c>
      <c r="B11581" s="240" t="s">
        <v>10453</v>
      </c>
      <c r="C11581" s="31"/>
      <c r="D11581" s="32" t="s">
        <v>18</v>
      </c>
      <c r="E11581" s="197"/>
      <c r="F11581" s="208" t="s">
        <v>13</v>
      </c>
      <c r="G11581" s="33" t="str">
        <f t="shared" si="214"/>
        <v/>
      </c>
      <c r="H11581" s="34"/>
      <c r="I11581" s="35"/>
      <c r="J11581" s="36">
        <v>600</v>
      </c>
    </row>
    <row r="11582" spans="1:10" x14ac:dyDescent="0.25">
      <c r="A11582" s="246"/>
      <c r="B11582" s="241"/>
      <c r="C11582" s="38"/>
      <c r="D11582" s="38"/>
      <c r="E11582" s="199"/>
      <c r="F11582" s="211" t="s">
        <v>13</v>
      </c>
      <c r="G11582" s="65" t="str">
        <f t="shared" si="214"/>
        <v/>
      </c>
      <c r="H11582" s="66"/>
      <c r="I11582" s="67"/>
      <c r="J11582" s="36">
        <v>600</v>
      </c>
    </row>
    <row r="11583" spans="1:10" x14ac:dyDescent="0.25">
      <c r="A11583" s="246"/>
      <c r="B11583" s="241"/>
      <c r="C11583" s="41" t="s">
        <v>2847</v>
      </c>
      <c r="D11583" s="41" t="s">
        <v>83</v>
      </c>
      <c r="E11583" s="201">
        <v>1</v>
      </c>
      <c r="F11583" s="211">
        <v>59.659421874777188</v>
      </c>
      <c r="G11583" s="65">
        <f t="shared" si="214"/>
        <v>59.659421874777188</v>
      </c>
      <c r="H11583" s="44">
        <f t="shared" ref="H11583" si="218">SUM(G11583:G11583)</f>
        <v>59.659421874777188</v>
      </c>
      <c r="I11583" s="45"/>
      <c r="J11583" s="36">
        <v>600</v>
      </c>
    </row>
    <row r="11584" spans="1:10" ht="15.75" thickBot="1" x14ac:dyDescent="0.3">
      <c r="A11584" s="247"/>
      <c r="B11584" s="242"/>
      <c r="C11584" s="46"/>
      <c r="D11584" s="46"/>
      <c r="E11584" s="202"/>
      <c r="F11584" s="217" t="s">
        <v>13</v>
      </c>
      <c r="G11584" s="73" t="str">
        <f t="shared" si="214"/>
        <v/>
      </c>
      <c r="H11584" s="74"/>
      <c r="I11584" s="67"/>
      <c r="J11584" s="36">
        <v>600</v>
      </c>
    </row>
    <row r="11585" spans="1:10" ht="15.75" thickBot="1" x14ac:dyDescent="0.3">
      <c r="A11585" s="237" t="s">
        <v>2848</v>
      </c>
      <c r="B11585" s="240" t="s">
        <v>10454</v>
      </c>
      <c r="C11585" s="31"/>
      <c r="D11585" s="32" t="s">
        <v>18</v>
      </c>
      <c r="E11585" s="197"/>
      <c r="F11585" s="208" t="s">
        <v>13</v>
      </c>
      <c r="G11585" s="33" t="str">
        <f t="shared" si="214"/>
        <v/>
      </c>
      <c r="H11585" s="34"/>
      <c r="I11585" s="35"/>
      <c r="J11585" s="36">
        <v>200</v>
      </c>
    </row>
    <row r="11586" spans="1:10" x14ac:dyDescent="0.25">
      <c r="A11586" s="246"/>
      <c r="B11586" s="241"/>
      <c r="C11586" s="38"/>
      <c r="D11586" s="38"/>
      <c r="E11586" s="199"/>
      <c r="F11586" s="211" t="s">
        <v>13</v>
      </c>
      <c r="G11586" s="65" t="str">
        <f t="shared" si="214"/>
        <v/>
      </c>
      <c r="H11586" s="66"/>
      <c r="I11586" s="67"/>
      <c r="J11586" s="36">
        <v>200</v>
      </c>
    </row>
    <row r="11587" spans="1:10" x14ac:dyDescent="0.25">
      <c r="A11587" s="246"/>
      <c r="B11587" s="241"/>
      <c r="C11587" s="41" t="s">
        <v>2849</v>
      </c>
      <c r="D11587" s="41" t="s">
        <v>83</v>
      </c>
      <c r="E11587" s="201">
        <v>1</v>
      </c>
      <c r="F11587" s="211">
        <v>40.027569925870552</v>
      </c>
      <c r="G11587" s="65">
        <f t="shared" si="214"/>
        <v>40.027569925870552</v>
      </c>
      <c r="H11587" s="44">
        <f t="shared" ref="H11587" si="219">SUM(G11587:G11587)</f>
        <v>40.027569925870552</v>
      </c>
      <c r="I11587" s="45"/>
      <c r="J11587" s="36">
        <v>200</v>
      </c>
    </row>
    <row r="11588" spans="1:10" ht="15.75" thickBot="1" x14ac:dyDescent="0.3">
      <c r="A11588" s="247"/>
      <c r="B11588" s="242"/>
      <c r="C11588" s="46"/>
      <c r="D11588" s="46"/>
      <c r="E11588" s="202"/>
      <c r="F11588" s="217" t="s">
        <v>13</v>
      </c>
      <c r="G11588" s="73" t="str">
        <f t="shared" si="214"/>
        <v/>
      </c>
      <c r="H11588" s="74"/>
      <c r="I11588" s="67"/>
      <c r="J11588" s="36">
        <v>200</v>
      </c>
    </row>
    <row r="11589" spans="1:10" ht="15.75" thickBot="1" x14ac:dyDescent="0.3">
      <c r="A11589" s="237" t="s">
        <v>2850</v>
      </c>
      <c r="B11589" s="240" t="s">
        <v>10455</v>
      </c>
      <c r="C11589" s="31"/>
      <c r="D11589" s="32" t="s">
        <v>18</v>
      </c>
      <c r="E11589" s="197"/>
      <c r="F11589" s="208" t="s">
        <v>13</v>
      </c>
      <c r="G11589" s="33" t="str">
        <f t="shared" si="214"/>
        <v/>
      </c>
      <c r="H11589" s="34"/>
      <c r="I11589" s="35"/>
      <c r="J11589" s="36">
        <v>200</v>
      </c>
    </row>
    <row r="11590" spans="1:10" x14ac:dyDescent="0.25">
      <c r="A11590" s="246"/>
      <c r="B11590" s="241"/>
      <c r="C11590" s="38"/>
      <c r="D11590" s="38"/>
      <c r="E11590" s="199"/>
      <c r="F11590" s="211" t="s">
        <v>13</v>
      </c>
      <c r="G11590" s="65" t="str">
        <f t="shared" ref="G11590:G11653" si="220">IF(ISNUMBER(F11590),E11590*F11590,"")</f>
        <v/>
      </c>
      <c r="H11590" s="66"/>
      <c r="I11590" s="67"/>
      <c r="J11590" s="36">
        <v>200</v>
      </c>
    </row>
    <row r="11591" spans="1:10" x14ac:dyDescent="0.25">
      <c r="A11591" s="246"/>
      <c r="B11591" s="241"/>
      <c r="C11591" s="41" t="s">
        <v>2851</v>
      </c>
      <c r="D11591" s="41" t="s">
        <v>83</v>
      </c>
      <c r="E11591" s="201">
        <v>1</v>
      </c>
      <c r="F11591" s="211">
        <v>37.897903062252745</v>
      </c>
      <c r="G11591" s="65">
        <f t="shared" si="220"/>
        <v>37.897903062252745</v>
      </c>
      <c r="H11591" s="44">
        <f t="shared" ref="H11591" si="221">SUM(G11591:G11591)</f>
        <v>37.897903062252745</v>
      </c>
      <c r="I11591" s="45"/>
      <c r="J11591" s="36">
        <v>200</v>
      </c>
    </row>
    <row r="11592" spans="1:10" ht="15.75" thickBot="1" x14ac:dyDescent="0.3">
      <c r="A11592" s="247"/>
      <c r="B11592" s="242"/>
      <c r="C11592" s="46"/>
      <c r="D11592" s="46"/>
      <c r="E11592" s="202"/>
      <c r="F11592" s="217" t="s">
        <v>13</v>
      </c>
      <c r="G11592" s="73" t="str">
        <f t="shared" si="220"/>
        <v/>
      </c>
      <c r="H11592" s="74"/>
      <c r="I11592" s="67"/>
      <c r="J11592" s="36">
        <v>200</v>
      </c>
    </row>
    <row r="11593" spans="1:10" ht="15.75" hidden="1" thickBot="1" x14ac:dyDescent="0.3">
      <c r="A11593" s="237" t="s">
        <v>2852</v>
      </c>
      <c r="B11593" s="240" t="s">
        <v>10456</v>
      </c>
      <c r="C11593" s="31"/>
      <c r="D11593" s="32" t="s">
        <v>68</v>
      </c>
      <c r="E11593" s="197"/>
      <c r="F11593" s="208" t="s">
        <v>13</v>
      </c>
      <c r="G11593" s="33" t="str">
        <f t="shared" si="220"/>
        <v/>
      </c>
      <c r="H11593" s="34"/>
      <c r="I11593" s="35"/>
      <c r="J11593" s="36">
        <v>0</v>
      </c>
    </row>
    <row r="11594" spans="1:10" hidden="1" x14ac:dyDescent="0.25">
      <c r="A11594" s="246"/>
      <c r="B11594" s="241"/>
      <c r="C11594" s="38"/>
      <c r="D11594" s="38"/>
      <c r="E11594" s="199"/>
      <c r="F11594" s="211" t="s">
        <v>13</v>
      </c>
      <c r="G11594" s="65" t="str">
        <f t="shared" si="220"/>
        <v/>
      </c>
      <c r="H11594" s="66"/>
      <c r="I11594" s="67"/>
      <c r="J11594" s="36">
        <v>0</v>
      </c>
    </row>
    <row r="11595" spans="1:10" hidden="1" x14ac:dyDescent="0.25">
      <c r="A11595" s="246"/>
      <c r="B11595" s="241"/>
      <c r="C11595" s="41" t="s">
        <v>10601</v>
      </c>
      <c r="D11595" s="41" t="s">
        <v>2800</v>
      </c>
      <c r="E11595" s="201">
        <v>0.55000000000000004</v>
      </c>
      <c r="F11595" s="211">
        <v>22.097000000000001</v>
      </c>
      <c r="G11595" s="65">
        <f t="shared" si="220"/>
        <v>12.153350000000001</v>
      </c>
      <c r="H11595" s="44">
        <f t="shared" ref="H11595" si="222">SUM(G11595:G11595)</f>
        <v>12.153350000000001</v>
      </c>
      <c r="I11595" s="45"/>
      <c r="J11595" s="36">
        <v>0</v>
      </c>
    </row>
    <row r="11596" spans="1:10" ht="15.75" hidden="1" thickBot="1" x14ac:dyDescent="0.3">
      <c r="A11596" s="247"/>
      <c r="B11596" s="242"/>
      <c r="C11596" s="46"/>
      <c r="D11596" s="46"/>
      <c r="E11596" s="202"/>
      <c r="F11596" s="217" t="s">
        <v>13</v>
      </c>
      <c r="G11596" s="73" t="str">
        <f t="shared" si="220"/>
        <v/>
      </c>
      <c r="H11596" s="74"/>
      <c r="I11596" s="67"/>
      <c r="J11596" s="36">
        <v>0</v>
      </c>
    </row>
    <row r="11597" spans="1:10" ht="15.75" hidden="1" thickBot="1" x14ac:dyDescent="0.3">
      <c r="A11597" s="237" t="s">
        <v>2853</v>
      </c>
      <c r="B11597" s="240" t="s">
        <v>10457</v>
      </c>
      <c r="C11597" s="31"/>
      <c r="D11597" s="32" t="s">
        <v>68</v>
      </c>
      <c r="E11597" s="197"/>
      <c r="F11597" s="208" t="s">
        <v>13</v>
      </c>
      <c r="G11597" s="33" t="str">
        <f t="shared" si="220"/>
        <v/>
      </c>
      <c r="H11597" s="34"/>
      <c r="I11597" s="35"/>
      <c r="J11597" s="36">
        <v>0</v>
      </c>
    </row>
    <row r="11598" spans="1:10" hidden="1" x14ac:dyDescent="0.25">
      <c r="A11598" s="246"/>
      <c r="B11598" s="241"/>
      <c r="C11598" s="38"/>
      <c r="D11598" s="38"/>
      <c r="E11598" s="199"/>
      <c r="F11598" s="211" t="s">
        <v>13</v>
      </c>
      <c r="G11598" s="65" t="str">
        <f t="shared" si="220"/>
        <v/>
      </c>
      <c r="H11598" s="66"/>
      <c r="I11598" s="67"/>
      <c r="J11598" s="36">
        <v>0</v>
      </c>
    </row>
    <row r="11599" spans="1:10" hidden="1" x14ac:dyDescent="0.25">
      <c r="A11599" s="246"/>
      <c r="B11599" s="241"/>
      <c r="C11599" s="41" t="s">
        <v>10607</v>
      </c>
      <c r="D11599" s="41" t="s">
        <v>2800</v>
      </c>
      <c r="E11599" s="201">
        <v>0.1</v>
      </c>
      <c r="F11599" s="211">
        <v>28.6995</v>
      </c>
      <c r="G11599" s="65">
        <f t="shared" si="220"/>
        <v>2.8699500000000002</v>
      </c>
      <c r="H11599" s="44">
        <f>SUM(G11599:G11606)</f>
        <v>16.207950000000004</v>
      </c>
      <c r="I11599" s="45"/>
      <c r="J11599" s="36">
        <v>0</v>
      </c>
    </row>
    <row r="11600" spans="1:10" hidden="1" x14ac:dyDescent="0.25">
      <c r="A11600" s="246"/>
      <c r="B11600" s="241"/>
      <c r="C11600" s="41" t="s">
        <v>10601</v>
      </c>
      <c r="D11600" s="41" t="s">
        <v>2800</v>
      </c>
      <c r="E11600" s="201">
        <v>0.1</v>
      </c>
      <c r="F11600" s="211">
        <v>22.097000000000001</v>
      </c>
      <c r="G11600" s="65">
        <f t="shared" si="220"/>
        <v>2.2097000000000002</v>
      </c>
      <c r="H11600" s="66"/>
      <c r="I11600" s="67"/>
      <c r="J11600" s="36">
        <v>0</v>
      </c>
    </row>
    <row r="11601" spans="1:10" hidden="1" x14ac:dyDescent="0.25">
      <c r="A11601" s="246"/>
      <c r="B11601" s="241"/>
      <c r="C11601" s="41" t="s">
        <v>1153</v>
      </c>
      <c r="D11601" s="41" t="s">
        <v>1044</v>
      </c>
      <c r="E11601" s="201">
        <v>0.1</v>
      </c>
      <c r="F11601" s="211" t="s">
        <v>13</v>
      </c>
      <c r="G11601" s="65" t="str">
        <f t="shared" si="220"/>
        <v/>
      </c>
      <c r="H11601" s="66"/>
      <c r="I11601" s="67"/>
      <c r="J11601" s="36">
        <v>0</v>
      </c>
    </row>
    <row r="11602" spans="1:10" ht="25.5" hidden="1" x14ac:dyDescent="0.25">
      <c r="A11602" s="246"/>
      <c r="B11602" s="241"/>
      <c r="C11602" s="41" t="s">
        <v>2854</v>
      </c>
      <c r="D11602" s="41" t="s">
        <v>68</v>
      </c>
      <c r="E11602" s="201">
        <v>1.1000000000000001</v>
      </c>
      <c r="F11602" s="211" t="s">
        <v>13</v>
      </c>
      <c r="G11602" s="65" t="str">
        <f t="shared" si="220"/>
        <v/>
      </c>
      <c r="H11602" s="66"/>
      <c r="I11602" s="67"/>
      <c r="J11602" s="36">
        <v>0</v>
      </c>
    </row>
    <row r="11603" spans="1:10" hidden="1" x14ac:dyDescent="0.25">
      <c r="A11603" s="246"/>
      <c r="B11603" s="241"/>
      <c r="C11603" s="41" t="s">
        <v>10607</v>
      </c>
      <c r="D11603" s="41" t="s">
        <v>2800</v>
      </c>
      <c r="E11603" s="201">
        <v>0.2</v>
      </c>
      <c r="F11603" s="211">
        <v>28.6995</v>
      </c>
      <c r="G11603" s="65">
        <f t="shared" si="220"/>
        <v>5.7399000000000004</v>
      </c>
      <c r="H11603" s="66"/>
      <c r="I11603" s="45"/>
      <c r="J11603" s="36">
        <v>0</v>
      </c>
    </row>
    <row r="11604" spans="1:10" hidden="1" x14ac:dyDescent="0.25">
      <c r="A11604" s="246"/>
      <c r="B11604" s="241"/>
      <c r="C11604" s="41" t="s">
        <v>10601</v>
      </c>
      <c r="D11604" s="41" t="s">
        <v>2800</v>
      </c>
      <c r="E11604" s="201">
        <v>0.2</v>
      </c>
      <c r="F11604" s="211">
        <v>22.097000000000001</v>
      </c>
      <c r="G11604" s="65">
        <f t="shared" si="220"/>
        <v>4.4194000000000004</v>
      </c>
      <c r="H11604" s="66"/>
      <c r="I11604" s="67"/>
      <c r="J11604" s="36">
        <v>0</v>
      </c>
    </row>
    <row r="11605" spans="1:10" hidden="1" x14ac:dyDescent="0.25">
      <c r="A11605" s="246"/>
      <c r="B11605" s="241"/>
      <c r="C11605" s="41" t="s">
        <v>10604</v>
      </c>
      <c r="D11605" s="41" t="s">
        <v>1044</v>
      </c>
      <c r="E11605" s="201">
        <v>1.5</v>
      </c>
      <c r="F11605" s="211">
        <v>0.64600000000000002</v>
      </c>
      <c r="G11605" s="65">
        <f t="shared" si="220"/>
        <v>0.96900000000000008</v>
      </c>
      <c r="H11605" s="66"/>
      <c r="I11605" s="67"/>
      <c r="J11605" s="36">
        <v>0</v>
      </c>
    </row>
    <row r="11606" spans="1:10" hidden="1" x14ac:dyDescent="0.25">
      <c r="A11606" s="246"/>
      <c r="B11606" s="241"/>
      <c r="C11606" s="41" t="s">
        <v>1155</v>
      </c>
      <c r="D11606" s="41" t="s">
        <v>1044</v>
      </c>
      <c r="E11606" s="201">
        <v>0.15</v>
      </c>
      <c r="F11606" s="211" t="s">
        <v>13</v>
      </c>
      <c r="G11606" s="65" t="str">
        <f t="shared" si="220"/>
        <v/>
      </c>
      <c r="H11606" s="66"/>
      <c r="I11606" s="67"/>
      <c r="J11606" s="36">
        <v>0</v>
      </c>
    </row>
    <row r="11607" spans="1:10" ht="15.75" hidden="1" thickBot="1" x14ac:dyDescent="0.3">
      <c r="A11607" s="247"/>
      <c r="B11607" s="242"/>
      <c r="C11607" s="46"/>
      <c r="D11607" s="46"/>
      <c r="E11607" s="202"/>
      <c r="F11607" s="217" t="s">
        <v>13</v>
      </c>
      <c r="G11607" s="73" t="str">
        <f t="shared" si="220"/>
        <v/>
      </c>
      <c r="H11607" s="74"/>
      <c r="I11607" s="67"/>
      <c r="J11607" s="36">
        <v>0</v>
      </c>
    </row>
    <row r="11608" spans="1:10" ht="15.75" hidden="1" thickBot="1" x14ac:dyDescent="0.3">
      <c r="A11608" s="237" t="s">
        <v>2855</v>
      </c>
      <c r="B11608" s="240" t="s">
        <v>10458</v>
      </c>
      <c r="C11608" s="31"/>
      <c r="D11608" s="32" t="s">
        <v>68</v>
      </c>
      <c r="E11608" s="197"/>
      <c r="F11608" s="204" t="s">
        <v>13</v>
      </c>
      <c r="G11608" s="33" t="str">
        <f t="shared" si="220"/>
        <v/>
      </c>
      <c r="H11608" s="34"/>
      <c r="I11608" s="35"/>
      <c r="J11608" s="36">
        <v>0</v>
      </c>
    </row>
    <row r="11609" spans="1:10" hidden="1" x14ac:dyDescent="0.25">
      <c r="A11609" s="238"/>
      <c r="B11609" s="241"/>
      <c r="C11609" s="38"/>
      <c r="D11609" s="38"/>
      <c r="E11609" s="199"/>
      <c r="F11609" s="205" t="s">
        <v>13</v>
      </c>
      <c r="G11609" s="39" t="str">
        <f t="shared" si="220"/>
        <v/>
      </c>
      <c r="H11609" s="40"/>
      <c r="I11609" s="37"/>
      <c r="J11609" s="36">
        <v>0</v>
      </c>
    </row>
    <row r="11610" spans="1:10" hidden="1" x14ac:dyDescent="0.25">
      <c r="A11610" s="238"/>
      <c r="B11610" s="241"/>
      <c r="C11610" s="41" t="s">
        <v>11423</v>
      </c>
      <c r="D11610" s="41" t="s">
        <v>2800</v>
      </c>
      <c r="E11610" s="201">
        <v>0.19450000000000001</v>
      </c>
      <c r="F11610" s="206">
        <v>28.509499999999999</v>
      </c>
      <c r="G11610" s="39">
        <f t="shared" si="220"/>
        <v>5.54509775</v>
      </c>
      <c r="H11610" s="44">
        <f>SUM(G11610:G11611)</f>
        <v>9.8429642500000014</v>
      </c>
      <c r="I11610" s="45"/>
      <c r="J11610" s="36">
        <v>0</v>
      </c>
    </row>
    <row r="11611" spans="1:10" hidden="1" x14ac:dyDescent="0.25">
      <c r="A11611" s="238"/>
      <c r="B11611" s="241"/>
      <c r="C11611" s="41" t="s">
        <v>10601</v>
      </c>
      <c r="D11611" s="41" t="s">
        <v>2800</v>
      </c>
      <c r="E11611" s="201">
        <v>0.19450000000000001</v>
      </c>
      <c r="F11611" s="206">
        <v>22.097000000000001</v>
      </c>
      <c r="G11611" s="39">
        <f t="shared" si="220"/>
        <v>4.2978665000000005</v>
      </c>
      <c r="H11611" s="40"/>
      <c r="I11611" s="37"/>
      <c r="J11611" s="36">
        <v>0</v>
      </c>
    </row>
    <row r="11612" spans="1:10" ht="15.75" hidden="1" thickBot="1" x14ac:dyDescent="0.3">
      <c r="A11612" s="239"/>
      <c r="B11612" s="242"/>
      <c r="C11612" s="46"/>
      <c r="D11612" s="46"/>
      <c r="E11612" s="202"/>
      <c r="F11612" s="203" t="s">
        <v>13</v>
      </c>
      <c r="G11612" s="49" t="str">
        <f t="shared" si="220"/>
        <v/>
      </c>
      <c r="H11612" s="50"/>
      <c r="I11612" s="37"/>
      <c r="J11612" s="36">
        <v>0</v>
      </c>
    </row>
    <row r="11613" spans="1:10" ht="15.75" hidden="1" thickBot="1" x14ac:dyDescent="0.3">
      <c r="A11613" s="237" t="s">
        <v>2856</v>
      </c>
      <c r="B11613" s="240" t="s">
        <v>10465</v>
      </c>
      <c r="C11613" s="31"/>
      <c r="D11613" s="32" t="s">
        <v>18</v>
      </c>
      <c r="E11613" s="197"/>
      <c r="F11613" s="204" t="s">
        <v>13</v>
      </c>
      <c r="G11613" s="33" t="str">
        <f t="shared" si="220"/>
        <v/>
      </c>
      <c r="H11613" s="34"/>
      <c r="I11613" s="35"/>
      <c r="J11613" s="36">
        <v>0</v>
      </c>
    </row>
    <row r="11614" spans="1:10" hidden="1" x14ac:dyDescent="0.25">
      <c r="A11614" s="238"/>
      <c r="B11614" s="241"/>
      <c r="C11614" s="38"/>
      <c r="D11614" s="38"/>
      <c r="E11614" s="199"/>
      <c r="F11614" s="205" t="s">
        <v>13</v>
      </c>
      <c r="G11614" s="39" t="str">
        <f t="shared" si="220"/>
        <v/>
      </c>
      <c r="H11614" s="40"/>
      <c r="I11614" s="37"/>
      <c r="J11614" s="36">
        <v>0</v>
      </c>
    </row>
    <row r="11615" spans="1:10" hidden="1" x14ac:dyDescent="0.25">
      <c r="A11615" s="238"/>
      <c r="B11615" s="241"/>
      <c r="C11615" s="41" t="s">
        <v>10607</v>
      </c>
      <c r="D11615" s="41" t="s">
        <v>2800</v>
      </c>
      <c r="E11615" s="201">
        <v>0.09</v>
      </c>
      <c r="F11615" s="206">
        <v>28.6995</v>
      </c>
      <c r="G11615" s="39">
        <f t="shared" si="220"/>
        <v>2.5829550000000001</v>
      </c>
      <c r="H11615" s="44">
        <f>SUM(G11615:G11616)</f>
        <v>22.470255000000002</v>
      </c>
      <c r="I11615" s="45"/>
      <c r="J11615" s="36">
        <v>0</v>
      </c>
    </row>
    <row r="11616" spans="1:10" hidden="1" x14ac:dyDescent="0.25">
      <c r="A11616" s="238"/>
      <c r="B11616" s="241"/>
      <c r="C11616" s="41" t="s">
        <v>10601</v>
      </c>
      <c r="D11616" s="41" t="s">
        <v>2800</v>
      </c>
      <c r="E11616" s="201">
        <v>0.9</v>
      </c>
      <c r="F11616" s="206">
        <v>22.097000000000001</v>
      </c>
      <c r="G11616" s="39">
        <f t="shared" si="220"/>
        <v>19.887300000000003</v>
      </c>
      <c r="H11616" s="40"/>
      <c r="I11616" s="37"/>
      <c r="J11616" s="36">
        <v>0</v>
      </c>
    </row>
    <row r="11617" spans="1:10" ht="15.75" hidden="1" thickBot="1" x14ac:dyDescent="0.3">
      <c r="A11617" s="239"/>
      <c r="B11617" s="242"/>
      <c r="C11617" s="46"/>
      <c r="D11617" s="46"/>
      <c r="E11617" s="202"/>
      <c r="F11617" s="203" t="s">
        <v>13</v>
      </c>
      <c r="G11617" s="49" t="str">
        <f t="shared" si="220"/>
        <v/>
      </c>
      <c r="H11617" s="50"/>
      <c r="I11617" s="37"/>
      <c r="J11617" s="36">
        <v>0</v>
      </c>
    </row>
    <row r="11618" spans="1:10" ht="15.75" hidden="1" thickBot="1" x14ac:dyDescent="0.3">
      <c r="A11618" s="237" t="s">
        <v>2857</v>
      </c>
      <c r="B11618" s="240" t="s">
        <v>10468</v>
      </c>
      <c r="C11618" s="31"/>
      <c r="D11618" s="32" t="s">
        <v>72</v>
      </c>
      <c r="E11618" s="197"/>
      <c r="F11618" s="204" t="s">
        <v>13</v>
      </c>
      <c r="G11618" s="33" t="str">
        <f t="shared" si="220"/>
        <v/>
      </c>
      <c r="H11618" s="34"/>
      <c r="I11618" s="35"/>
      <c r="J11618" s="36">
        <v>0</v>
      </c>
    </row>
    <row r="11619" spans="1:10" hidden="1" x14ac:dyDescent="0.25">
      <c r="A11619" s="238"/>
      <c r="B11619" s="241"/>
      <c r="C11619" s="38"/>
      <c r="D11619" s="38"/>
      <c r="E11619" s="199"/>
      <c r="F11619" s="205" t="s">
        <v>13</v>
      </c>
      <c r="G11619" s="37" t="str">
        <f t="shared" si="220"/>
        <v/>
      </c>
      <c r="H11619" s="40"/>
      <c r="I11619" s="37"/>
      <c r="J11619" s="36">
        <v>0</v>
      </c>
    </row>
    <row r="11620" spans="1:10" ht="25.5" hidden="1" x14ac:dyDescent="0.25">
      <c r="A11620" s="238"/>
      <c r="B11620" s="241"/>
      <c r="C11620" s="41" t="s">
        <v>11391</v>
      </c>
      <c r="D11620" s="41" t="s">
        <v>1050</v>
      </c>
      <c r="E11620" s="201">
        <v>0.5</v>
      </c>
      <c r="F11620" s="206">
        <v>5.6999999999999995E-2</v>
      </c>
      <c r="G11620" s="39">
        <f t="shared" si="220"/>
        <v>2.8499999999999998E-2</v>
      </c>
      <c r="H11620" s="44">
        <f>SUM(G11620:G11632)</f>
        <v>23.88045895630901</v>
      </c>
      <c r="I11620" s="45"/>
      <c r="J11620" s="36">
        <v>0</v>
      </c>
    </row>
    <row r="11621" spans="1:10" hidden="1" x14ac:dyDescent="0.25">
      <c r="A11621" s="238"/>
      <c r="B11621" s="241"/>
      <c r="C11621" s="41" t="s">
        <v>11392</v>
      </c>
      <c r="D11621" s="41" t="s">
        <v>1044</v>
      </c>
      <c r="E11621" s="201">
        <v>0.4</v>
      </c>
      <c r="F11621" s="206">
        <v>9.5</v>
      </c>
      <c r="G11621" s="39">
        <f t="shared" si="220"/>
        <v>3.8000000000000003</v>
      </c>
      <c r="H11621" s="40"/>
      <c r="I11621" s="45"/>
      <c r="J11621" s="36">
        <v>0</v>
      </c>
    </row>
    <row r="11622" spans="1:10" ht="25.5" hidden="1" x14ac:dyDescent="0.25">
      <c r="A11622" s="238"/>
      <c r="B11622" s="241"/>
      <c r="C11622" s="41" t="s">
        <v>11393</v>
      </c>
      <c r="D11622" s="41" t="s">
        <v>2880</v>
      </c>
      <c r="E11622" s="201">
        <v>0.05</v>
      </c>
      <c r="F11622" s="206">
        <v>21.754999999999999</v>
      </c>
      <c r="G11622" s="39">
        <f t="shared" si="220"/>
        <v>1.08775</v>
      </c>
      <c r="H11622" s="40"/>
      <c r="I11622" s="45"/>
      <c r="J11622" s="36">
        <v>0</v>
      </c>
    </row>
    <row r="11623" spans="1:10" ht="25.5" hidden="1" x14ac:dyDescent="0.25">
      <c r="A11623" s="238"/>
      <c r="B11623" s="241"/>
      <c r="C11623" s="41" t="s">
        <v>11394</v>
      </c>
      <c r="D11623" s="41" t="s">
        <v>1044</v>
      </c>
      <c r="E11623" s="201">
        <v>0.01</v>
      </c>
      <c r="F11623" s="206">
        <v>99.274999999999991</v>
      </c>
      <c r="G11623" s="39">
        <f t="shared" si="220"/>
        <v>0.99274999999999991</v>
      </c>
      <c r="H11623" s="40"/>
      <c r="I11623" s="45"/>
      <c r="J11623" s="36">
        <v>0</v>
      </c>
    </row>
    <row r="11624" spans="1:10" hidden="1" x14ac:dyDescent="0.25">
      <c r="A11624" s="238"/>
      <c r="B11624" s="241"/>
      <c r="C11624" s="41" t="s">
        <v>10931</v>
      </c>
      <c r="D11624" s="41" t="s">
        <v>2800</v>
      </c>
      <c r="E11624" s="201">
        <v>0.02</v>
      </c>
      <c r="F11624" s="206">
        <v>29.402499999999996</v>
      </c>
      <c r="G11624" s="39">
        <f t="shared" si="220"/>
        <v>0.58804999999999996</v>
      </c>
      <c r="H11624" s="40"/>
      <c r="I11624" s="45"/>
      <c r="J11624" s="36">
        <v>0</v>
      </c>
    </row>
    <row r="11625" spans="1:10" ht="25.5" hidden="1" x14ac:dyDescent="0.25">
      <c r="A11625" s="238"/>
      <c r="B11625" s="241"/>
      <c r="C11625" s="41" t="s">
        <v>11395</v>
      </c>
      <c r="D11625" s="41" t="s">
        <v>2800</v>
      </c>
      <c r="E11625" s="201">
        <v>0.1</v>
      </c>
      <c r="F11625" s="206">
        <v>21.726500000000001</v>
      </c>
      <c r="G11625" s="39">
        <f t="shared" si="220"/>
        <v>2.1726500000000004</v>
      </c>
      <c r="H11625" s="40"/>
      <c r="I11625" s="45"/>
      <c r="J11625" s="36">
        <v>0</v>
      </c>
    </row>
    <row r="11626" spans="1:10" ht="25.5" hidden="1" x14ac:dyDescent="0.25">
      <c r="A11626" s="238"/>
      <c r="B11626" s="241"/>
      <c r="C11626" s="41" t="s">
        <v>10628</v>
      </c>
      <c r="D11626" s="41" t="s">
        <v>2800</v>
      </c>
      <c r="E11626" s="201">
        <v>0.3</v>
      </c>
      <c r="F11626" s="206">
        <v>23.512499999999999</v>
      </c>
      <c r="G11626" s="39">
        <f t="shared" si="220"/>
        <v>7.05375</v>
      </c>
      <c r="H11626" s="40"/>
      <c r="I11626" s="45"/>
      <c r="J11626" s="36">
        <v>0</v>
      </c>
    </row>
    <row r="11627" spans="1:10" hidden="1" x14ac:dyDescent="0.25">
      <c r="A11627" s="238"/>
      <c r="B11627" s="241"/>
      <c r="C11627" s="41" t="s">
        <v>11055</v>
      </c>
      <c r="D11627" s="41" t="s">
        <v>70</v>
      </c>
      <c r="E11627" s="201">
        <v>2.232E-2</v>
      </c>
      <c r="F11627" s="206">
        <v>48.221999999999994</v>
      </c>
      <c r="G11627" s="39">
        <f t="shared" si="220"/>
        <v>1.0763150399999999</v>
      </c>
      <c r="H11627" s="40"/>
      <c r="I11627" s="45"/>
      <c r="J11627" s="36">
        <v>0</v>
      </c>
    </row>
    <row r="11628" spans="1:10" hidden="1" x14ac:dyDescent="0.25">
      <c r="A11628" s="238"/>
      <c r="B11628" s="241"/>
      <c r="C11628" s="41" t="s">
        <v>11396</v>
      </c>
      <c r="D11628" s="41" t="s">
        <v>2800</v>
      </c>
      <c r="E11628" s="201">
        <v>2.5000000000000001E-2</v>
      </c>
      <c r="F11628" s="206">
        <v>22.828499999999998</v>
      </c>
      <c r="G11628" s="39">
        <f t="shared" si="220"/>
        <v>0.57071249999999996</v>
      </c>
      <c r="H11628" s="40"/>
      <c r="I11628" s="45"/>
      <c r="J11628" s="36">
        <v>0</v>
      </c>
    </row>
    <row r="11629" spans="1:10" hidden="1" x14ac:dyDescent="0.25">
      <c r="A11629" s="238"/>
      <c r="B11629" s="241"/>
      <c r="C11629" s="41" t="s">
        <v>11397</v>
      </c>
      <c r="D11629" s="41" t="s">
        <v>1044</v>
      </c>
      <c r="E11629" s="201">
        <v>0.33</v>
      </c>
      <c r="F11629" s="206">
        <v>8.302999999999999</v>
      </c>
      <c r="G11629" s="39">
        <f t="shared" si="220"/>
        <v>2.7399899999999997</v>
      </c>
      <c r="H11629" s="40"/>
      <c r="I11629" s="37"/>
      <c r="J11629" s="36">
        <v>0</v>
      </c>
    </row>
    <row r="11630" spans="1:10" hidden="1" x14ac:dyDescent="0.25">
      <c r="A11630" s="238"/>
      <c r="B11630" s="241"/>
      <c r="C11630" s="41" t="s">
        <v>11112</v>
      </c>
      <c r="D11630" s="41" t="s">
        <v>1044</v>
      </c>
      <c r="E11630" s="201">
        <v>2.5000000000000001E-2</v>
      </c>
      <c r="F11630" s="206">
        <v>41.8</v>
      </c>
      <c r="G11630" s="39">
        <f t="shared" si="220"/>
        <v>1.0449999999999999</v>
      </c>
      <c r="H11630" s="40"/>
      <c r="I11630" s="37"/>
      <c r="J11630" s="36">
        <v>0</v>
      </c>
    </row>
    <row r="11631" spans="1:10" ht="25.5" hidden="1" x14ac:dyDescent="0.25">
      <c r="A11631" s="238"/>
      <c r="B11631" s="241"/>
      <c r="C11631" s="41" t="s">
        <v>82</v>
      </c>
      <c r="D11631" s="41" t="s">
        <v>83</v>
      </c>
      <c r="E11631" s="201">
        <v>1E-4</v>
      </c>
      <c r="F11631" s="206" t="s">
        <v>13</v>
      </c>
      <c r="G11631" s="39" t="str">
        <f t="shared" si="220"/>
        <v/>
      </c>
      <c r="H11631" s="40"/>
      <c r="I11631" s="37"/>
      <c r="J11631" s="36">
        <v>0</v>
      </c>
    </row>
    <row r="11632" spans="1:10" ht="25.5" hidden="1" x14ac:dyDescent="0.25">
      <c r="A11632" s="238"/>
      <c r="B11632" s="241"/>
      <c r="C11632" s="41" t="s">
        <v>11398</v>
      </c>
      <c r="D11632" s="41" t="s">
        <v>1302</v>
      </c>
      <c r="E11632" s="201">
        <v>3.8626609442060089E-2</v>
      </c>
      <c r="F11632" s="206">
        <v>70.546999999999997</v>
      </c>
      <c r="G11632" s="39">
        <f t="shared" si="220"/>
        <v>2.7249914163090132</v>
      </c>
      <c r="H11632" s="40"/>
      <c r="I11632" s="37"/>
      <c r="J11632" s="36">
        <v>0</v>
      </c>
    </row>
    <row r="11633" spans="1:10" ht="15.75" hidden="1" thickBot="1" x14ac:dyDescent="0.3">
      <c r="A11633" s="239"/>
      <c r="B11633" s="242"/>
      <c r="C11633" s="46"/>
      <c r="D11633" s="46"/>
      <c r="E11633" s="202"/>
      <c r="F11633" s="203" t="s">
        <v>13</v>
      </c>
      <c r="G11633" s="48" t="str">
        <f t="shared" si="220"/>
        <v/>
      </c>
      <c r="H11633" s="50"/>
      <c r="I11633" s="37"/>
      <c r="J11633" s="36">
        <v>0</v>
      </c>
    </row>
    <row r="11634" spans="1:10" ht="15.75" hidden="1" thickBot="1" x14ac:dyDescent="0.3">
      <c r="A11634" s="237" t="s">
        <v>2858</v>
      </c>
      <c r="B11634" s="240" t="s">
        <v>10469</v>
      </c>
      <c r="C11634" s="31"/>
      <c r="D11634" s="32" t="s">
        <v>68</v>
      </c>
      <c r="E11634" s="197"/>
      <c r="F11634" s="204" t="s">
        <v>13</v>
      </c>
      <c r="G11634" s="33" t="str">
        <f t="shared" si="220"/>
        <v/>
      </c>
      <c r="H11634" s="34"/>
      <c r="I11634" s="35"/>
      <c r="J11634" s="36">
        <v>0</v>
      </c>
    </row>
    <row r="11635" spans="1:10" hidden="1" x14ac:dyDescent="0.25">
      <c r="A11635" s="238"/>
      <c r="B11635" s="241"/>
      <c r="C11635" s="38"/>
      <c r="D11635" s="38"/>
      <c r="E11635" s="199"/>
      <c r="F11635" s="205" t="s">
        <v>13</v>
      </c>
      <c r="G11635" s="37" t="str">
        <f t="shared" si="220"/>
        <v/>
      </c>
      <c r="H11635" s="40"/>
      <c r="I11635" s="37"/>
      <c r="J11635" s="36">
        <v>0</v>
      </c>
    </row>
    <row r="11636" spans="1:10" ht="25.5" hidden="1" x14ac:dyDescent="0.25">
      <c r="A11636" s="238"/>
      <c r="B11636" s="241"/>
      <c r="C11636" s="41" t="s">
        <v>11885</v>
      </c>
      <c r="D11636" s="41" t="s">
        <v>162</v>
      </c>
      <c r="E11636" s="201">
        <v>1.0838000000000001</v>
      </c>
      <c r="F11636" s="206">
        <v>19.209</v>
      </c>
      <c r="G11636" s="39">
        <f t="shared" si="220"/>
        <v>20.818714200000002</v>
      </c>
      <c r="H11636" s="44">
        <f>SUM(G11636:G11646)</f>
        <v>96.706406149999992</v>
      </c>
      <c r="I11636" s="45"/>
      <c r="J11636" s="36">
        <v>0</v>
      </c>
    </row>
    <row r="11637" spans="1:10" ht="38.25" hidden="1" x14ac:dyDescent="0.25">
      <c r="A11637" s="238"/>
      <c r="B11637" s="241"/>
      <c r="C11637" s="41" t="s">
        <v>10663</v>
      </c>
      <c r="D11637" s="41" t="s">
        <v>1302</v>
      </c>
      <c r="E11637" s="201">
        <v>7.0940000000000003</v>
      </c>
      <c r="F11637" s="206">
        <v>4.1229999999999993</v>
      </c>
      <c r="G11637" s="39">
        <f t="shared" si="220"/>
        <v>29.248561999999996</v>
      </c>
      <c r="H11637" s="55"/>
      <c r="I11637" s="56"/>
      <c r="J11637" s="36">
        <v>0</v>
      </c>
    </row>
    <row r="11638" spans="1:10" ht="38.25" hidden="1" x14ac:dyDescent="0.25">
      <c r="A11638" s="238"/>
      <c r="B11638" s="241"/>
      <c r="C11638" s="41" t="s">
        <v>10868</v>
      </c>
      <c r="D11638" s="41" t="s">
        <v>83</v>
      </c>
      <c r="E11638" s="201">
        <v>2.4533999999999998</v>
      </c>
      <c r="F11638" s="206">
        <v>1.5484999999999998</v>
      </c>
      <c r="G11638" s="39">
        <f t="shared" si="220"/>
        <v>3.7990898999999989</v>
      </c>
      <c r="H11638" s="55"/>
      <c r="I11638" s="56"/>
      <c r="J11638" s="36">
        <v>0</v>
      </c>
    </row>
    <row r="11639" spans="1:10" ht="25.5" hidden="1" x14ac:dyDescent="0.25">
      <c r="A11639" s="238"/>
      <c r="B11639" s="241"/>
      <c r="C11639" s="41" t="s">
        <v>10719</v>
      </c>
      <c r="D11639" s="41" t="s">
        <v>1302</v>
      </c>
      <c r="E11639" s="201">
        <v>1.4276</v>
      </c>
      <c r="F11639" s="206">
        <v>2.4889999999999999</v>
      </c>
      <c r="G11639" s="39">
        <f t="shared" si="220"/>
        <v>3.5532963999999998</v>
      </c>
      <c r="H11639" s="55"/>
      <c r="I11639" s="56"/>
      <c r="J11639" s="36">
        <v>0</v>
      </c>
    </row>
    <row r="11640" spans="1:10" ht="38.25" hidden="1" x14ac:dyDescent="0.25">
      <c r="A11640" s="238"/>
      <c r="B11640" s="241"/>
      <c r="C11640" s="41" t="s">
        <v>10766</v>
      </c>
      <c r="D11640" s="41" t="s">
        <v>1044</v>
      </c>
      <c r="E11640" s="201">
        <v>0.69259999999999999</v>
      </c>
      <c r="F11640" s="206">
        <v>3.1159999999999997</v>
      </c>
      <c r="G11640" s="39">
        <f t="shared" si="220"/>
        <v>2.1581415999999995</v>
      </c>
      <c r="H11640" s="55"/>
      <c r="I11640" s="56"/>
      <c r="J11640" s="36">
        <v>0</v>
      </c>
    </row>
    <row r="11641" spans="1:10" ht="25.5" hidden="1" x14ac:dyDescent="0.25">
      <c r="A11641" s="238"/>
      <c r="B11641" s="241"/>
      <c r="C11641" s="41" t="s">
        <v>10860</v>
      </c>
      <c r="D11641" s="41" t="s">
        <v>83</v>
      </c>
      <c r="E11641" s="201">
        <v>19.293800000000001</v>
      </c>
      <c r="F11641" s="206">
        <v>8.5499999999999993E-2</v>
      </c>
      <c r="G11641" s="39">
        <f t="shared" si="220"/>
        <v>1.6496199</v>
      </c>
      <c r="H11641" s="55"/>
      <c r="I11641" s="56"/>
      <c r="J11641" s="36">
        <v>0</v>
      </c>
    </row>
    <row r="11642" spans="1:10" ht="25.5" hidden="1" x14ac:dyDescent="0.25">
      <c r="A11642" s="238"/>
      <c r="B11642" s="241"/>
      <c r="C11642" s="41" t="s">
        <v>11001</v>
      </c>
      <c r="D11642" s="41" t="s">
        <v>83</v>
      </c>
      <c r="E11642" s="201">
        <v>2.4533999999999998</v>
      </c>
      <c r="F11642" s="206">
        <v>0.20899999999999999</v>
      </c>
      <c r="G11642" s="39">
        <f t="shared" si="220"/>
        <v>0.5127605999999999</v>
      </c>
      <c r="H11642" s="55"/>
      <c r="I11642" s="56"/>
      <c r="J11642" s="36">
        <v>0</v>
      </c>
    </row>
    <row r="11643" spans="1:10" ht="25.5" hidden="1" x14ac:dyDescent="0.25">
      <c r="A11643" s="238"/>
      <c r="B11643" s="241"/>
      <c r="C11643" s="41" t="s">
        <v>11060</v>
      </c>
      <c r="D11643" s="41" t="s">
        <v>10947</v>
      </c>
      <c r="E11643" s="201">
        <v>2.46E-2</v>
      </c>
      <c r="F11643" s="206">
        <v>23.987499999999997</v>
      </c>
      <c r="G11643" s="39">
        <f t="shared" si="220"/>
        <v>0.59009249999999991</v>
      </c>
      <c r="H11643" s="55"/>
      <c r="I11643" s="56"/>
      <c r="J11643" s="36">
        <v>0</v>
      </c>
    </row>
    <row r="11644" spans="1:10" ht="25.5" hidden="1" x14ac:dyDescent="0.25">
      <c r="A11644" s="238"/>
      <c r="B11644" s="241"/>
      <c r="C11644" s="41" t="s">
        <v>10967</v>
      </c>
      <c r="D11644" s="41" t="s">
        <v>1044</v>
      </c>
      <c r="E11644" s="201">
        <v>7.3999999999999996E-2</v>
      </c>
      <c r="F11644" s="206">
        <v>22.0685</v>
      </c>
      <c r="G11644" s="39">
        <f t="shared" si="220"/>
        <v>1.6330689999999999</v>
      </c>
      <c r="H11644" s="55"/>
      <c r="I11644" s="56"/>
      <c r="J11644" s="36">
        <v>0</v>
      </c>
    </row>
    <row r="11645" spans="1:10" ht="25.5" hidden="1" x14ac:dyDescent="0.25">
      <c r="A11645" s="238"/>
      <c r="B11645" s="241"/>
      <c r="C11645" s="41" t="s">
        <v>10628</v>
      </c>
      <c r="D11645" s="41" t="s">
        <v>2800</v>
      </c>
      <c r="E11645" s="201">
        <v>0.71789999999999998</v>
      </c>
      <c r="F11645" s="200">
        <v>23.512499999999999</v>
      </c>
      <c r="G11645" s="39">
        <f t="shared" si="220"/>
        <v>16.87962375</v>
      </c>
      <c r="H11645" s="55"/>
      <c r="I11645" s="56"/>
      <c r="J11645" s="36">
        <v>0</v>
      </c>
    </row>
    <row r="11646" spans="1:10" hidden="1" x14ac:dyDescent="0.25">
      <c r="A11646" s="238"/>
      <c r="B11646" s="241"/>
      <c r="C11646" s="41" t="s">
        <v>10601</v>
      </c>
      <c r="D11646" s="41" t="s">
        <v>2800</v>
      </c>
      <c r="E11646" s="201">
        <v>0.71789999999999998</v>
      </c>
      <c r="F11646" s="200">
        <v>22.097000000000001</v>
      </c>
      <c r="G11646" s="39">
        <f t="shared" si="220"/>
        <v>15.8634363</v>
      </c>
      <c r="H11646" s="55"/>
      <c r="I11646" s="56"/>
      <c r="J11646" s="36">
        <v>0</v>
      </c>
    </row>
    <row r="11647" spans="1:10" ht="15.75" hidden="1" thickBot="1" x14ac:dyDescent="0.3">
      <c r="A11647" s="239"/>
      <c r="B11647" s="242"/>
      <c r="C11647" s="46"/>
      <c r="D11647" s="46"/>
      <c r="E11647" s="202"/>
      <c r="F11647" s="203" t="s">
        <v>13</v>
      </c>
      <c r="G11647" s="48" t="str">
        <f t="shared" si="220"/>
        <v/>
      </c>
      <c r="H11647" s="50"/>
      <c r="I11647" s="37"/>
      <c r="J11647" s="36">
        <v>0</v>
      </c>
    </row>
    <row r="11648" spans="1:10" ht="15.75" hidden="1" thickBot="1" x14ac:dyDescent="0.3">
      <c r="A11648" s="237" t="s">
        <v>2859</v>
      </c>
      <c r="B11648" s="240" t="s">
        <v>7687</v>
      </c>
      <c r="C11648" s="31"/>
      <c r="D11648" s="32" t="s">
        <v>106</v>
      </c>
      <c r="E11648" s="197"/>
      <c r="F11648" s="204" t="s">
        <v>13</v>
      </c>
      <c r="G11648" s="33" t="str">
        <f t="shared" si="220"/>
        <v/>
      </c>
      <c r="H11648" s="34"/>
      <c r="I11648" s="35"/>
      <c r="J11648" s="36">
        <v>0</v>
      </c>
    </row>
    <row r="11649" spans="1:10" hidden="1" x14ac:dyDescent="0.25">
      <c r="A11649" s="238"/>
      <c r="B11649" s="241"/>
      <c r="C11649" s="38"/>
      <c r="D11649" s="38"/>
      <c r="E11649" s="199"/>
      <c r="F11649" s="205" t="s">
        <v>13</v>
      </c>
      <c r="G11649" s="37" t="str">
        <f t="shared" si="220"/>
        <v/>
      </c>
      <c r="H11649" s="40"/>
      <c r="I11649" s="37"/>
      <c r="J11649" s="36">
        <v>0</v>
      </c>
    </row>
    <row r="11650" spans="1:10" ht="25.5" hidden="1" x14ac:dyDescent="0.25">
      <c r="A11650" s="238"/>
      <c r="B11650" s="241"/>
      <c r="C11650" s="41" t="s">
        <v>10641</v>
      </c>
      <c r="D11650" s="41" t="s">
        <v>2800</v>
      </c>
      <c r="E11650" s="201">
        <v>0.13669999999999999</v>
      </c>
      <c r="F11650" s="200">
        <v>22.324999999999999</v>
      </c>
      <c r="G11650" s="39">
        <f t="shared" si="220"/>
        <v>3.0518274999999995</v>
      </c>
      <c r="H11650" s="44">
        <f>SUM(G11650:G11653)</f>
        <v>11.259479799999998</v>
      </c>
      <c r="I11650" s="45"/>
      <c r="J11650" s="36">
        <v>0</v>
      </c>
    </row>
    <row r="11651" spans="1:10" ht="25.5" hidden="1" x14ac:dyDescent="0.25">
      <c r="A11651" s="238"/>
      <c r="B11651" s="241"/>
      <c r="C11651" s="41" t="s">
        <v>10614</v>
      </c>
      <c r="D11651" s="41" t="s">
        <v>2800</v>
      </c>
      <c r="E11651" s="201">
        <v>0.13669999999999999</v>
      </c>
      <c r="F11651" s="200">
        <v>28.024999999999999</v>
      </c>
      <c r="G11651" s="39">
        <f t="shared" si="220"/>
        <v>3.8310174999999993</v>
      </c>
      <c r="H11651" s="40"/>
      <c r="I11651" s="37"/>
      <c r="J11651" s="36">
        <v>0</v>
      </c>
    </row>
    <row r="11652" spans="1:10" hidden="1" x14ac:dyDescent="0.25">
      <c r="A11652" s="238"/>
      <c r="B11652" s="241"/>
      <c r="C11652" s="41" t="s">
        <v>11111</v>
      </c>
      <c r="D11652" s="41" t="s">
        <v>83</v>
      </c>
      <c r="E11652" s="201">
        <v>3.1899999999999998E-2</v>
      </c>
      <c r="F11652" s="200">
        <v>2.2039999999999997</v>
      </c>
      <c r="G11652" s="39">
        <f t="shared" si="220"/>
        <v>7.0307599999999984E-2</v>
      </c>
      <c r="H11652" s="40"/>
      <c r="I11652" s="37"/>
      <c r="J11652" s="36">
        <v>0</v>
      </c>
    </row>
    <row r="11653" spans="1:10" hidden="1" x14ac:dyDescent="0.25">
      <c r="A11653" s="238"/>
      <c r="B11653" s="241"/>
      <c r="C11653" s="41" t="s">
        <v>10888</v>
      </c>
      <c r="D11653" s="41" t="s">
        <v>1302</v>
      </c>
      <c r="E11653" s="201">
        <v>1.0492999999999999</v>
      </c>
      <c r="F11653" s="200">
        <v>4.1040000000000001</v>
      </c>
      <c r="G11653" s="39">
        <f t="shared" si="220"/>
        <v>4.3063271999999992</v>
      </c>
      <c r="H11653" s="40"/>
      <c r="I11653" s="37"/>
      <c r="J11653" s="36">
        <v>0</v>
      </c>
    </row>
    <row r="11654" spans="1:10" ht="15.75" hidden="1" thickBot="1" x14ac:dyDescent="0.3">
      <c r="A11654" s="239"/>
      <c r="B11654" s="242"/>
      <c r="C11654" s="46"/>
      <c r="D11654" s="46"/>
      <c r="E11654" s="202"/>
      <c r="F11654" s="203" t="s">
        <v>13</v>
      </c>
      <c r="G11654" s="48" t="str">
        <f t="shared" ref="G11654:G11717" si="223">IF(ISNUMBER(F11654),E11654*F11654,"")</f>
        <v/>
      </c>
      <c r="H11654" s="50"/>
      <c r="I11654" s="37"/>
      <c r="J11654" s="36">
        <v>0</v>
      </c>
    </row>
    <row r="11655" spans="1:10" ht="15.75" hidden="1" customHeight="1" thickBot="1" x14ac:dyDescent="0.3">
      <c r="A11655" s="237" t="s">
        <v>2860</v>
      </c>
      <c r="B11655" s="240" t="s">
        <v>10496</v>
      </c>
      <c r="C11655" s="31"/>
      <c r="D11655" s="32" t="s">
        <v>18</v>
      </c>
      <c r="E11655" s="197"/>
      <c r="F11655" s="208" t="s">
        <v>13</v>
      </c>
      <c r="G11655" s="33" t="str">
        <f t="shared" si="223"/>
        <v/>
      </c>
      <c r="H11655" s="34"/>
      <c r="I11655" s="35"/>
      <c r="J11655" s="36">
        <v>0</v>
      </c>
    </row>
    <row r="11656" spans="1:10" hidden="1" x14ac:dyDescent="0.25">
      <c r="A11656" s="246"/>
      <c r="B11656" s="241"/>
      <c r="C11656" s="38"/>
      <c r="D11656" s="38"/>
      <c r="E11656" s="199"/>
      <c r="F11656" s="211" t="s">
        <v>13</v>
      </c>
      <c r="G11656" s="65" t="str">
        <f t="shared" si="223"/>
        <v/>
      </c>
      <c r="H11656" s="66"/>
      <c r="I11656" s="67"/>
      <c r="J11656" s="36">
        <v>0</v>
      </c>
    </row>
    <row r="11657" spans="1:10" hidden="1" x14ac:dyDescent="0.25">
      <c r="A11657" s="246"/>
      <c r="B11657" s="241"/>
      <c r="C11657" s="41" t="s">
        <v>10607</v>
      </c>
      <c r="D11657" s="41" t="s">
        <v>2800</v>
      </c>
      <c r="E11657" s="201">
        <v>6</v>
      </c>
      <c r="F11657" s="206">
        <v>28.6995</v>
      </c>
      <c r="G11657" s="39">
        <f t="shared" si="223"/>
        <v>172.197</v>
      </c>
      <c r="H11657" s="44">
        <f>SUM(G11657:G11664)</f>
        <v>325.90035</v>
      </c>
      <c r="I11657" s="45"/>
      <c r="J11657" s="36">
        <v>0</v>
      </c>
    </row>
    <row r="11658" spans="1:10" hidden="1" x14ac:dyDescent="0.25">
      <c r="A11658" s="246"/>
      <c r="B11658" s="241"/>
      <c r="C11658" s="41" t="s">
        <v>10601</v>
      </c>
      <c r="D11658" s="41" t="s">
        <v>2800</v>
      </c>
      <c r="E11658" s="201">
        <v>6</v>
      </c>
      <c r="F11658" s="200">
        <v>22.097000000000001</v>
      </c>
      <c r="G11658" s="39">
        <f t="shared" si="223"/>
        <v>132.58199999999999</v>
      </c>
      <c r="H11658" s="40"/>
      <c r="I11658" s="37"/>
      <c r="J11658" s="36">
        <v>0</v>
      </c>
    </row>
    <row r="11659" spans="1:10" ht="25.5" hidden="1" x14ac:dyDescent="0.25">
      <c r="A11659" s="246"/>
      <c r="B11659" s="241"/>
      <c r="C11659" s="41" t="s">
        <v>10608</v>
      </c>
      <c r="D11659" s="41" t="s">
        <v>2880</v>
      </c>
      <c r="E11659" s="201">
        <v>2.8899999999999999E-2</v>
      </c>
      <c r="F11659" s="200">
        <v>199.71849999999998</v>
      </c>
      <c r="G11659" s="39">
        <f t="shared" si="223"/>
        <v>5.7718646499999995</v>
      </c>
      <c r="H11659" s="40"/>
      <c r="I11659" s="37"/>
      <c r="J11659" s="36">
        <v>0</v>
      </c>
    </row>
    <row r="11660" spans="1:10" ht="25.5" hidden="1" x14ac:dyDescent="0.25">
      <c r="A11660" s="246"/>
      <c r="B11660" s="241"/>
      <c r="C11660" s="41" t="s">
        <v>10783</v>
      </c>
      <c r="D11660" s="41" t="s">
        <v>2880</v>
      </c>
      <c r="E11660" s="201">
        <v>3.1699999999999999E-2</v>
      </c>
      <c r="F11660" s="206">
        <v>194.8355</v>
      </c>
      <c r="G11660" s="39">
        <f t="shared" si="223"/>
        <v>6.1762853499999997</v>
      </c>
      <c r="H11660" s="40"/>
      <c r="I11660" s="37"/>
      <c r="J11660" s="36">
        <v>0</v>
      </c>
    </row>
    <row r="11661" spans="1:10" hidden="1" x14ac:dyDescent="0.25">
      <c r="A11661" s="246"/>
      <c r="B11661" s="241"/>
      <c r="C11661" s="41" t="s">
        <v>10604</v>
      </c>
      <c r="D11661" s="41" t="s">
        <v>1044</v>
      </c>
      <c r="E11661" s="201">
        <v>14.2</v>
      </c>
      <c r="F11661" s="206">
        <v>0.64600000000000002</v>
      </c>
      <c r="G11661" s="39">
        <f t="shared" si="223"/>
        <v>9.1731999999999996</v>
      </c>
      <c r="H11661" s="40"/>
      <c r="I11661" s="37"/>
      <c r="J11661" s="36">
        <v>0</v>
      </c>
    </row>
    <row r="11662" spans="1:10" ht="25.5" hidden="1" x14ac:dyDescent="0.25">
      <c r="A11662" s="246"/>
      <c r="B11662" s="241"/>
      <c r="C11662" s="41" t="s">
        <v>2330</v>
      </c>
      <c r="D11662" s="41" t="s">
        <v>83</v>
      </c>
      <c r="E11662" s="201">
        <v>1</v>
      </c>
      <c r="F11662" s="206" t="s">
        <v>13</v>
      </c>
      <c r="G11662" s="65" t="str">
        <f t="shared" si="223"/>
        <v/>
      </c>
      <c r="H11662" s="40"/>
      <c r="I11662" s="37"/>
      <c r="J11662" s="36">
        <v>0</v>
      </c>
    </row>
    <row r="11663" spans="1:10" ht="15.75" hidden="1" thickBot="1" x14ac:dyDescent="0.3">
      <c r="A11663" s="247"/>
      <c r="B11663" s="242"/>
      <c r="C11663" s="92"/>
      <c r="D11663" s="92"/>
      <c r="E11663" s="228"/>
      <c r="F11663" s="217" t="s">
        <v>13</v>
      </c>
      <c r="G11663" s="73" t="str">
        <f t="shared" si="223"/>
        <v/>
      </c>
      <c r="H11663" s="74"/>
      <c r="I11663" s="67"/>
      <c r="J11663" s="36">
        <v>0</v>
      </c>
    </row>
    <row r="11664" spans="1:10" ht="15.75" hidden="1" thickBot="1" x14ac:dyDescent="0.3">
      <c r="A11664" s="246" t="s">
        <v>2861</v>
      </c>
      <c r="B11664" s="241" t="s">
        <v>10497</v>
      </c>
      <c r="C11664" s="53"/>
      <c r="D11664" s="153" t="s">
        <v>3995</v>
      </c>
      <c r="E11664" s="222"/>
      <c r="F11664" s="223" t="s">
        <v>13</v>
      </c>
      <c r="G11664" s="220" t="str">
        <f t="shared" si="223"/>
        <v/>
      </c>
      <c r="H11664" s="221"/>
      <c r="I11664" s="35"/>
      <c r="J11664" s="36">
        <v>0</v>
      </c>
    </row>
    <row r="11665" spans="1:10" hidden="1" x14ac:dyDescent="0.25">
      <c r="A11665" s="246"/>
      <c r="B11665" s="241"/>
      <c r="C11665" s="38"/>
      <c r="D11665" s="38"/>
      <c r="E11665" s="199"/>
      <c r="F11665" s="211" t="s">
        <v>13</v>
      </c>
      <c r="G11665" s="65" t="str">
        <f t="shared" si="223"/>
        <v/>
      </c>
      <c r="H11665" s="66"/>
      <c r="I11665" s="67"/>
      <c r="J11665" s="36">
        <v>0</v>
      </c>
    </row>
    <row r="11666" spans="1:10" hidden="1" x14ac:dyDescent="0.25">
      <c r="A11666" s="246"/>
      <c r="B11666" s="241"/>
      <c r="C11666" s="41" t="s">
        <v>10891</v>
      </c>
      <c r="D11666" s="41" t="s">
        <v>2800</v>
      </c>
      <c r="E11666" s="201">
        <v>116.9156</v>
      </c>
      <c r="F11666" s="200">
        <v>18.012</v>
      </c>
      <c r="G11666" s="65">
        <f t="shared" si="223"/>
        <v>2105.8837871999999</v>
      </c>
      <c r="H11666" s="44">
        <f>SUM(G11666:G11666)</f>
        <v>2105.8837871999999</v>
      </c>
      <c r="I11666" s="45"/>
      <c r="J11666" s="36">
        <v>0</v>
      </c>
    </row>
    <row r="11667" spans="1:10" hidden="1" x14ac:dyDescent="0.25">
      <c r="A11667" s="246"/>
      <c r="B11667" s="241"/>
      <c r="C11667" s="38"/>
      <c r="D11667" s="38"/>
      <c r="E11667" s="199"/>
      <c r="F11667" s="211" t="s">
        <v>13</v>
      </c>
      <c r="G11667" s="65" t="str">
        <f t="shared" si="223"/>
        <v/>
      </c>
      <c r="H11667" s="66"/>
      <c r="I11667" s="67"/>
      <c r="J11667" s="36">
        <v>0</v>
      </c>
    </row>
    <row r="11668" spans="1:10" ht="25.5" hidden="1" x14ac:dyDescent="0.25">
      <c r="A11668" s="246"/>
      <c r="B11668" s="241"/>
      <c r="C11668" s="4" t="s">
        <v>668</v>
      </c>
      <c r="D11668" s="38"/>
      <c r="E11668" s="199"/>
      <c r="F11668" s="211" t="s">
        <v>13</v>
      </c>
      <c r="G11668" s="65" t="str">
        <f t="shared" si="223"/>
        <v/>
      </c>
      <c r="H11668" s="66"/>
      <c r="I11668" s="67"/>
      <c r="J11668" s="36">
        <v>0</v>
      </c>
    </row>
    <row r="11669" spans="1:10" ht="15.75" hidden="1" thickBot="1" x14ac:dyDescent="0.3">
      <c r="A11669" s="247"/>
      <c r="B11669" s="242"/>
      <c r="C11669" s="46"/>
      <c r="D11669" s="59"/>
      <c r="E11669" s="202"/>
      <c r="F11669" s="217" t="s">
        <v>13</v>
      </c>
      <c r="G11669" s="73" t="str">
        <f t="shared" si="223"/>
        <v/>
      </c>
      <c r="H11669" s="74"/>
      <c r="I11669" s="67"/>
      <c r="J11669" s="36">
        <v>0</v>
      </c>
    </row>
    <row r="11670" spans="1:10" ht="15.75" hidden="1" thickBot="1" x14ac:dyDescent="0.3">
      <c r="A11670" s="237" t="s">
        <v>2862</v>
      </c>
      <c r="B11670" s="240" t="s">
        <v>10498</v>
      </c>
      <c r="C11670" s="31"/>
      <c r="D11670" s="32" t="s">
        <v>68</v>
      </c>
      <c r="E11670" s="197"/>
      <c r="F11670" s="208" t="s">
        <v>13</v>
      </c>
      <c r="G11670" s="33" t="str">
        <f t="shared" si="223"/>
        <v/>
      </c>
      <c r="H11670" s="34"/>
      <c r="I11670" s="35"/>
      <c r="J11670" s="36">
        <v>0</v>
      </c>
    </row>
    <row r="11671" spans="1:10" hidden="1" x14ac:dyDescent="0.25">
      <c r="A11671" s="246"/>
      <c r="B11671" s="241"/>
      <c r="C11671" s="38"/>
      <c r="D11671" s="38"/>
      <c r="E11671" s="199"/>
      <c r="F11671" s="211" t="s">
        <v>13</v>
      </c>
      <c r="G11671" s="65" t="str">
        <f t="shared" si="223"/>
        <v/>
      </c>
      <c r="H11671" s="66"/>
      <c r="I11671" s="67"/>
      <c r="J11671" s="36">
        <v>0</v>
      </c>
    </row>
    <row r="11672" spans="1:10" ht="25.5" hidden="1" x14ac:dyDescent="0.25">
      <c r="A11672" s="246"/>
      <c r="B11672" s="241"/>
      <c r="C11672" s="41" t="s">
        <v>2863</v>
      </c>
      <c r="D11672" s="58" t="s">
        <v>162</v>
      </c>
      <c r="E11672" s="201">
        <v>1.1659999999999999</v>
      </c>
      <c r="F11672" s="211" t="s">
        <v>13</v>
      </c>
      <c r="G11672" s="65" t="str">
        <f t="shared" si="223"/>
        <v/>
      </c>
      <c r="H11672" s="44">
        <f>SUM(G11672:G11677)</f>
        <v>12.99019455</v>
      </c>
      <c r="I11672" s="45"/>
      <c r="J11672" s="36">
        <v>0</v>
      </c>
    </row>
    <row r="11673" spans="1:10" ht="38.25" hidden="1" x14ac:dyDescent="0.25">
      <c r="A11673" s="246"/>
      <c r="B11673" s="241"/>
      <c r="C11673" s="41" t="s">
        <v>10680</v>
      </c>
      <c r="D11673" s="41" t="s">
        <v>10681</v>
      </c>
      <c r="E11673" s="201">
        <v>4.1500000000000004</v>
      </c>
      <c r="F11673" s="211">
        <v>1.9854999999999998</v>
      </c>
      <c r="G11673" s="65">
        <f t="shared" si="223"/>
        <v>8.2398249999999997</v>
      </c>
      <c r="H11673" s="66"/>
      <c r="I11673" s="67"/>
      <c r="J11673" s="36">
        <v>0</v>
      </c>
    </row>
    <row r="11674" spans="1:10" hidden="1" x14ac:dyDescent="0.25">
      <c r="A11674" s="246"/>
      <c r="B11674" s="241"/>
      <c r="C11674" s="41" t="s">
        <v>10601</v>
      </c>
      <c r="D11674" s="41" t="s">
        <v>2800</v>
      </c>
      <c r="E11674" s="201">
        <v>9.7000000000000003E-2</v>
      </c>
      <c r="F11674" s="211">
        <v>22.097000000000001</v>
      </c>
      <c r="G11674" s="65">
        <f t="shared" si="223"/>
        <v>2.1434090000000001</v>
      </c>
      <c r="H11674" s="66"/>
      <c r="I11674" s="67"/>
      <c r="J11674" s="36">
        <v>0</v>
      </c>
    </row>
    <row r="11675" spans="1:10" hidden="1" x14ac:dyDescent="0.25">
      <c r="A11675" s="246"/>
      <c r="B11675" s="241"/>
      <c r="C11675" s="41" t="s">
        <v>10714</v>
      </c>
      <c r="D11675" s="41" t="s">
        <v>2800</v>
      </c>
      <c r="E11675" s="201">
        <v>9.0999999999999998E-2</v>
      </c>
      <c r="F11675" s="211">
        <v>28.0535</v>
      </c>
      <c r="G11675" s="65">
        <f t="shared" si="223"/>
        <v>2.5528684999999998</v>
      </c>
      <c r="H11675" s="66"/>
      <c r="I11675" s="67"/>
      <c r="J11675" s="36">
        <v>0</v>
      </c>
    </row>
    <row r="11676" spans="1:10" ht="25.5" hidden="1" x14ac:dyDescent="0.25">
      <c r="A11676" s="246"/>
      <c r="B11676" s="241"/>
      <c r="C11676" s="41" t="s">
        <v>11103</v>
      </c>
      <c r="D11676" s="41" t="s">
        <v>1050</v>
      </c>
      <c r="E11676" s="201">
        <v>8.9999999999999998E-4</v>
      </c>
      <c r="F11676" s="211">
        <v>25.041999999999998</v>
      </c>
      <c r="G11676" s="65">
        <f t="shared" si="223"/>
        <v>2.2537799999999997E-2</v>
      </c>
      <c r="H11676" s="66"/>
      <c r="I11676" s="67"/>
      <c r="J11676" s="36">
        <v>0</v>
      </c>
    </row>
    <row r="11677" spans="1:10" ht="25.5" hidden="1" x14ac:dyDescent="0.25">
      <c r="A11677" s="246"/>
      <c r="B11677" s="241"/>
      <c r="C11677" s="41" t="s">
        <v>11082</v>
      </c>
      <c r="D11677" s="41" t="s">
        <v>10703</v>
      </c>
      <c r="E11677" s="201">
        <v>1.2999999999999999E-3</v>
      </c>
      <c r="F11677" s="211">
        <v>24.272500000000001</v>
      </c>
      <c r="G11677" s="65">
        <f t="shared" si="223"/>
        <v>3.1554249999999999E-2</v>
      </c>
      <c r="H11677" s="66"/>
      <c r="I11677" s="67"/>
      <c r="J11677" s="36">
        <v>0</v>
      </c>
    </row>
    <row r="11678" spans="1:10" ht="15.75" hidden="1" thickBot="1" x14ac:dyDescent="0.3">
      <c r="A11678" s="247"/>
      <c r="B11678" s="242"/>
      <c r="C11678" s="46"/>
      <c r="D11678" s="46"/>
      <c r="E11678" s="202"/>
      <c r="F11678" s="217" t="s">
        <v>13</v>
      </c>
      <c r="G11678" s="73" t="str">
        <f t="shared" si="223"/>
        <v/>
      </c>
      <c r="H11678" s="74"/>
      <c r="I11678" s="67"/>
      <c r="J11678" s="36">
        <v>0</v>
      </c>
    </row>
    <row r="11679" spans="1:10" ht="15.75" hidden="1" thickBot="1" x14ac:dyDescent="0.3">
      <c r="A11679" s="237" t="s">
        <v>2864</v>
      </c>
      <c r="B11679" s="240" t="s">
        <v>10499</v>
      </c>
      <c r="C11679" s="31"/>
      <c r="D11679" s="32" t="s">
        <v>106</v>
      </c>
      <c r="E11679" s="197"/>
      <c r="F11679" s="208" t="s">
        <v>13</v>
      </c>
      <c r="G11679" s="33" t="str">
        <f t="shared" si="223"/>
        <v/>
      </c>
      <c r="H11679" s="34"/>
      <c r="I11679" s="35"/>
      <c r="J11679" s="36">
        <v>0</v>
      </c>
    </row>
    <row r="11680" spans="1:10" hidden="1" x14ac:dyDescent="0.25">
      <c r="A11680" s="246"/>
      <c r="B11680" s="241"/>
      <c r="C11680" s="38"/>
      <c r="D11680" s="38"/>
      <c r="E11680" s="199"/>
      <c r="F11680" s="211" t="s">
        <v>13</v>
      </c>
      <c r="G11680" s="65" t="str">
        <f t="shared" si="223"/>
        <v/>
      </c>
      <c r="H11680" s="66"/>
      <c r="I11680" s="67"/>
      <c r="J11680" s="36">
        <v>0</v>
      </c>
    </row>
    <row r="11681" spans="1:10" ht="38.25" hidden="1" x14ac:dyDescent="0.25">
      <c r="A11681" s="246"/>
      <c r="B11681" s="241"/>
      <c r="C11681" s="41" t="s">
        <v>10680</v>
      </c>
      <c r="D11681" s="41" t="s">
        <v>10681</v>
      </c>
      <c r="E11681" s="201">
        <v>4.1500000000000004</v>
      </c>
      <c r="F11681" s="211">
        <v>1.9854999999999998</v>
      </c>
      <c r="G11681" s="65">
        <f t="shared" si="223"/>
        <v>8.2398249999999997</v>
      </c>
      <c r="H11681" s="44">
        <f>SUM(G11681:G11686)</f>
        <v>11.644300100000001</v>
      </c>
      <c r="I11681" s="45"/>
      <c r="J11681" s="36">
        <v>0</v>
      </c>
    </row>
    <row r="11682" spans="1:10" hidden="1" x14ac:dyDescent="0.25">
      <c r="A11682" s="246"/>
      <c r="B11682" s="241"/>
      <c r="C11682" s="41" t="s">
        <v>2865</v>
      </c>
      <c r="D11682" s="41" t="s">
        <v>106</v>
      </c>
      <c r="E11682" s="201">
        <v>1.0289999999999999</v>
      </c>
      <c r="F11682" s="211" t="s">
        <v>13</v>
      </c>
      <c r="G11682" s="65" t="str">
        <f t="shared" si="223"/>
        <v/>
      </c>
      <c r="H11682" s="66"/>
      <c r="I11682" s="67"/>
      <c r="J11682" s="36">
        <v>0</v>
      </c>
    </row>
    <row r="11683" spans="1:10" hidden="1" x14ac:dyDescent="0.25">
      <c r="A11683" s="246"/>
      <c r="B11683" s="241"/>
      <c r="C11683" s="41" t="s">
        <v>10601</v>
      </c>
      <c r="D11683" s="41" t="s">
        <v>2800</v>
      </c>
      <c r="E11683" s="201">
        <v>7.2999999999999995E-2</v>
      </c>
      <c r="F11683" s="211">
        <v>22.097000000000001</v>
      </c>
      <c r="G11683" s="65">
        <f t="shared" si="223"/>
        <v>1.613081</v>
      </c>
      <c r="H11683" s="66"/>
      <c r="I11683" s="67"/>
      <c r="J11683" s="36">
        <v>0</v>
      </c>
    </row>
    <row r="11684" spans="1:10" hidden="1" x14ac:dyDescent="0.25">
      <c r="A11684" s="246"/>
      <c r="B11684" s="241"/>
      <c r="C11684" s="41" t="s">
        <v>10714</v>
      </c>
      <c r="D11684" s="41" t="s">
        <v>2800</v>
      </c>
      <c r="E11684" s="201">
        <v>0.06</v>
      </c>
      <c r="F11684" s="211">
        <v>28.0535</v>
      </c>
      <c r="G11684" s="65">
        <f t="shared" si="223"/>
        <v>1.6832099999999999</v>
      </c>
      <c r="H11684" s="66"/>
      <c r="I11684" s="67"/>
      <c r="J11684" s="36">
        <v>0</v>
      </c>
    </row>
    <row r="11685" spans="1:10" ht="25.5" hidden="1" x14ac:dyDescent="0.25">
      <c r="A11685" s="246"/>
      <c r="B11685" s="241"/>
      <c r="C11685" s="41" t="s">
        <v>11103</v>
      </c>
      <c r="D11685" s="41" t="s">
        <v>1050</v>
      </c>
      <c r="E11685" s="201">
        <v>1.8E-3</v>
      </c>
      <c r="F11685" s="211">
        <v>25.041999999999998</v>
      </c>
      <c r="G11685" s="65">
        <f t="shared" si="223"/>
        <v>4.5075599999999993E-2</v>
      </c>
      <c r="H11685" s="66"/>
      <c r="I11685" s="67"/>
      <c r="J11685" s="36">
        <v>0</v>
      </c>
    </row>
    <row r="11686" spans="1:10" ht="25.5" hidden="1" x14ac:dyDescent="0.25">
      <c r="A11686" s="246"/>
      <c r="B11686" s="241"/>
      <c r="C11686" s="41" t="s">
        <v>11082</v>
      </c>
      <c r="D11686" s="41" t="s">
        <v>10703</v>
      </c>
      <c r="E11686" s="201">
        <v>2.5999999999999999E-3</v>
      </c>
      <c r="F11686" s="211">
        <v>24.272500000000001</v>
      </c>
      <c r="G11686" s="65">
        <f t="shared" si="223"/>
        <v>6.3108499999999998E-2</v>
      </c>
      <c r="H11686" s="66"/>
      <c r="I11686" s="67"/>
      <c r="J11686" s="36">
        <v>0</v>
      </c>
    </row>
    <row r="11687" spans="1:10" ht="15.75" hidden="1" thickBot="1" x14ac:dyDescent="0.3">
      <c r="A11687" s="247"/>
      <c r="B11687" s="242"/>
      <c r="C11687" s="46"/>
      <c r="D11687" s="46"/>
      <c r="E11687" s="202"/>
      <c r="F11687" s="217" t="s">
        <v>13</v>
      </c>
      <c r="G11687" s="73" t="str">
        <f t="shared" si="223"/>
        <v/>
      </c>
      <c r="H11687" s="74"/>
      <c r="I11687" s="67"/>
      <c r="J11687" s="36">
        <v>0</v>
      </c>
    </row>
    <row r="11688" spans="1:10" ht="15.75" hidden="1" thickBot="1" x14ac:dyDescent="0.3">
      <c r="A11688" s="237" t="s">
        <v>2866</v>
      </c>
      <c r="B11688" s="240" t="s">
        <v>10500</v>
      </c>
      <c r="C11688" s="31"/>
      <c r="D11688" s="32" t="s">
        <v>68</v>
      </c>
      <c r="E11688" s="197"/>
      <c r="F11688" s="208" t="s">
        <v>13</v>
      </c>
      <c r="G11688" s="33" t="str">
        <f t="shared" si="223"/>
        <v/>
      </c>
      <c r="H11688" s="34"/>
      <c r="I11688" s="35"/>
      <c r="J11688" s="36">
        <v>0</v>
      </c>
    </row>
    <row r="11689" spans="1:10" hidden="1" x14ac:dyDescent="0.25">
      <c r="A11689" s="246"/>
      <c r="B11689" s="241"/>
      <c r="C11689" s="38"/>
      <c r="D11689" s="38"/>
      <c r="E11689" s="199"/>
      <c r="F11689" s="211" t="s">
        <v>13</v>
      </c>
      <c r="G11689" s="65" t="str">
        <f t="shared" si="223"/>
        <v/>
      </c>
      <c r="H11689" s="66"/>
      <c r="I11689" s="67"/>
      <c r="J11689" s="36">
        <v>0</v>
      </c>
    </row>
    <row r="11690" spans="1:10" ht="25.5" hidden="1" x14ac:dyDescent="0.25">
      <c r="A11690" s="246"/>
      <c r="B11690" s="241"/>
      <c r="C11690" s="41" t="s">
        <v>2867</v>
      </c>
      <c r="D11690" s="58" t="s">
        <v>162</v>
      </c>
      <c r="E11690" s="201">
        <v>1.1659999999999999</v>
      </c>
      <c r="F11690" s="211" t="s">
        <v>13</v>
      </c>
      <c r="G11690" s="65" t="str">
        <f t="shared" si="223"/>
        <v/>
      </c>
      <c r="H11690" s="44">
        <f>SUM(G11690:G11695)</f>
        <v>12.99019455</v>
      </c>
      <c r="I11690" s="45"/>
      <c r="J11690" s="36">
        <v>0</v>
      </c>
    </row>
    <row r="11691" spans="1:10" ht="38.25" hidden="1" x14ac:dyDescent="0.25">
      <c r="A11691" s="246"/>
      <c r="B11691" s="241"/>
      <c r="C11691" s="41" t="s">
        <v>10680</v>
      </c>
      <c r="D11691" s="41" t="s">
        <v>10681</v>
      </c>
      <c r="E11691" s="201">
        <v>4.1500000000000004</v>
      </c>
      <c r="F11691" s="211">
        <v>1.9854999999999998</v>
      </c>
      <c r="G11691" s="65">
        <f t="shared" si="223"/>
        <v>8.2398249999999997</v>
      </c>
      <c r="H11691" s="66"/>
      <c r="I11691" s="67"/>
      <c r="J11691" s="36">
        <v>0</v>
      </c>
    </row>
    <row r="11692" spans="1:10" hidden="1" x14ac:dyDescent="0.25">
      <c r="A11692" s="246"/>
      <c r="B11692" s="241"/>
      <c r="C11692" s="41" t="s">
        <v>10601</v>
      </c>
      <c r="D11692" s="41" t="s">
        <v>2800</v>
      </c>
      <c r="E11692" s="201">
        <v>9.7000000000000003E-2</v>
      </c>
      <c r="F11692" s="211">
        <v>22.097000000000001</v>
      </c>
      <c r="G11692" s="65">
        <f t="shared" si="223"/>
        <v>2.1434090000000001</v>
      </c>
      <c r="H11692" s="66"/>
      <c r="I11692" s="67"/>
      <c r="J11692" s="36">
        <v>0</v>
      </c>
    </row>
    <row r="11693" spans="1:10" hidden="1" x14ac:dyDescent="0.25">
      <c r="A11693" s="246"/>
      <c r="B11693" s="241"/>
      <c r="C11693" s="41" t="s">
        <v>10714</v>
      </c>
      <c r="D11693" s="41" t="s">
        <v>2800</v>
      </c>
      <c r="E11693" s="201">
        <v>9.0999999999999998E-2</v>
      </c>
      <c r="F11693" s="211">
        <v>28.0535</v>
      </c>
      <c r="G11693" s="65">
        <f t="shared" si="223"/>
        <v>2.5528684999999998</v>
      </c>
      <c r="H11693" s="66"/>
      <c r="I11693" s="67"/>
      <c r="J11693" s="36">
        <v>0</v>
      </c>
    </row>
    <row r="11694" spans="1:10" ht="25.5" hidden="1" x14ac:dyDescent="0.25">
      <c r="A11694" s="246"/>
      <c r="B11694" s="241"/>
      <c r="C11694" s="41" t="s">
        <v>11103</v>
      </c>
      <c r="D11694" s="41" t="s">
        <v>1050</v>
      </c>
      <c r="E11694" s="201">
        <v>8.9999999999999998E-4</v>
      </c>
      <c r="F11694" s="211">
        <v>25.041999999999998</v>
      </c>
      <c r="G11694" s="65">
        <f t="shared" si="223"/>
        <v>2.2537799999999997E-2</v>
      </c>
      <c r="H11694" s="66"/>
      <c r="I11694" s="67"/>
      <c r="J11694" s="36">
        <v>0</v>
      </c>
    </row>
    <row r="11695" spans="1:10" ht="25.5" hidden="1" x14ac:dyDescent="0.25">
      <c r="A11695" s="246"/>
      <c r="B11695" s="241"/>
      <c r="C11695" s="41" t="s">
        <v>11082</v>
      </c>
      <c r="D11695" s="41" t="s">
        <v>10703</v>
      </c>
      <c r="E11695" s="201">
        <v>1.2999999999999999E-3</v>
      </c>
      <c r="F11695" s="211">
        <v>24.272500000000001</v>
      </c>
      <c r="G11695" s="65">
        <f t="shared" si="223"/>
        <v>3.1554249999999999E-2</v>
      </c>
      <c r="H11695" s="66"/>
      <c r="I11695" s="67"/>
      <c r="J11695" s="36">
        <v>0</v>
      </c>
    </row>
    <row r="11696" spans="1:10" ht="15.75" hidden="1" thickBot="1" x14ac:dyDescent="0.3">
      <c r="A11696" s="247"/>
      <c r="B11696" s="242"/>
      <c r="C11696" s="46"/>
      <c r="D11696" s="46"/>
      <c r="E11696" s="202"/>
      <c r="F11696" s="217" t="s">
        <v>13</v>
      </c>
      <c r="G11696" s="73" t="str">
        <f t="shared" si="223"/>
        <v/>
      </c>
      <c r="H11696" s="74"/>
      <c r="I11696" s="67"/>
      <c r="J11696" s="36">
        <v>0</v>
      </c>
    </row>
    <row r="11697" spans="1:10" ht="15.75" hidden="1" thickBot="1" x14ac:dyDescent="0.3">
      <c r="A11697" s="237" t="s">
        <v>2868</v>
      </c>
      <c r="B11697" s="240" t="s">
        <v>10501</v>
      </c>
      <c r="C11697" s="31"/>
      <c r="D11697" s="32" t="s">
        <v>106</v>
      </c>
      <c r="E11697" s="197"/>
      <c r="F11697" s="208" t="s">
        <v>13</v>
      </c>
      <c r="G11697" s="33" t="str">
        <f t="shared" si="223"/>
        <v/>
      </c>
      <c r="H11697" s="34"/>
      <c r="I11697" s="35"/>
      <c r="J11697" s="36">
        <v>0</v>
      </c>
    </row>
    <row r="11698" spans="1:10" hidden="1" x14ac:dyDescent="0.25">
      <c r="A11698" s="246"/>
      <c r="B11698" s="241"/>
      <c r="C11698" s="38"/>
      <c r="D11698" s="38"/>
      <c r="E11698" s="199"/>
      <c r="F11698" s="211" t="s">
        <v>13</v>
      </c>
      <c r="G11698" s="65" t="str">
        <f t="shared" si="223"/>
        <v/>
      </c>
      <c r="H11698" s="66"/>
      <c r="I11698" s="67"/>
      <c r="J11698" s="36">
        <v>0</v>
      </c>
    </row>
    <row r="11699" spans="1:10" ht="38.25" hidden="1" x14ac:dyDescent="0.25">
      <c r="A11699" s="246"/>
      <c r="B11699" s="241"/>
      <c r="C11699" s="41" t="s">
        <v>10680</v>
      </c>
      <c r="D11699" s="41" t="s">
        <v>10681</v>
      </c>
      <c r="E11699" s="201">
        <v>4.1500000000000004</v>
      </c>
      <c r="F11699" s="211">
        <v>1.9854999999999998</v>
      </c>
      <c r="G11699" s="65">
        <f t="shared" si="223"/>
        <v>8.2398249999999997</v>
      </c>
      <c r="H11699" s="44">
        <f>SUM(G11699:G11704)</f>
        <v>11.644300100000001</v>
      </c>
      <c r="I11699" s="45"/>
      <c r="J11699" s="36">
        <v>0</v>
      </c>
    </row>
    <row r="11700" spans="1:10" hidden="1" x14ac:dyDescent="0.25">
      <c r="A11700" s="246"/>
      <c r="B11700" s="241"/>
      <c r="C11700" s="41" t="s">
        <v>2869</v>
      </c>
      <c r="D11700" s="41" t="s">
        <v>106</v>
      </c>
      <c r="E11700" s="201">
        <v>1.0289999999999999</v>
      </c>
      <c r="F11700" s="211" t="s">
        <v>13</v>
      </c>
      <c r="G11700" s="65" t="str">
        <f t="shared" si="223"/>
        <v/>
      </c>
      <c r="H11700" s="66"/>
      <c r="I11700" s="67"/>
      <c r="J11700" s="36">
        <v>0</v>
      </c>
    </row>
    <row r="11701" spans="1:10" hidden="1" x14ac:dyDescent="0.25">
      <c r="A11701" s="246"/>
      <c r="B11701" s="241"/>
      <c r="C11701" s="41" t="s">
        <v>10601</v>
      </c>
      <c r="D11701" s="41" t="s">
        <v>2800</v>
      </c>
      <c r="E11701" s="201">
        <v>7.2999999999999995E-2</v>
      </c>
      <c r="F11701" s="211">
        <v>22.097000000000001</v>
      </c>
      <c r="G11701" s="65">
        <f t="shared" si="223"/>
        <v>1.613081</v>
      </c>
      <c r="H11701" s="66"/>
      <c r="I11701" s="67"/>
      <c r="J11701" s="36">
        <v>0</v>
      </c>
    </row>
    <row r="11702" spans="1:10" hidden="1" x14ac:dyDescent="0.25">
      <c r="A11702" s="246"/>
      <c r="B11702" s="241"/>
      <c r="C11702" s="41" t="s">
        <v>10714</v>
      </c>
      <c r="D11702" s="41" t="s">
        <v>2800</v>
      </c>
      <c r="E11702" s="201">
        <v>0.06</v>
      </c>
      <c r="F11702" s="211">
        <v>28.0535</v>
      </c>
      <c r="G11702" s="65">
        <f t="shared" si="223"/>
        <v>1.6832099999999999</v>
      </c>
      <c r="H11702" s="66"/>
      <c r="I11702" s="67"/>
      <c r="J11702" s="36">
        <v>0</v>
      </c>
    </row>
    <row r="11703" spans="1:10" ht="25.5" hidden="1" x14ac:dyDescent="0.25">
      <c r="A11703" s="246"/>
      <c r="B11703" s="241"/>
      <c r="C11703" s="41" t="s">
        <v>11103</v>
      </c>
      <c r="D11703" s="41" t="s">
        <v>1050</v>
      </c>
      <c r="E11703" s="201">
        <v>1.8E-3</v>
      </c>
      <c r="F11703" s="211">
        <v>25.041999999999998</v>
      </c>
      <c r="G11703" s="65">
        <f t="shared" si="223"/>
        <v>4.5075599999999993E-2</v>
      </c>
      <c r="H11703" s="66"/>
      <c r="I11703" s="67"/>
      <c r="J11703" s="36">
        <v>0</v>
      </c>
    </row>
    <row r="11704" spans="1:10" ht="25.5" hidden="1" x14ac:dyDescent="0.25">
      <c r="A11704" s="246"/>
      <c r="B11704" s="241"/>
      <c r="C11704" s="41" t="s">
        <v>11082</v>
      </c>
      <c r="D11704" s="41" t="s">
        <v>10703</v>
      </c>
      <c r="E11704" s="201">
        <v>2.5999999999999999E-3</v>
      </c>
      <c r="F11704" s="211">
        <v>24.272500000000001</v>
      </c>
      <c r="G11704" s="65">
        <f t="shared" si="223"/>
        <v>6.3108499999999998E-2</v>
      </c>
      <c r="H11704" s="66"/>
      <c r="I11704" s="67"/>
      <c r="J11704" s="36">
        <v>0</v>
      </c>
    </row>
    <row r="11705" spans="1:10" ht="15.75" hidden="1" thickBot="1" x14ac:dyDescent="0.3">
      <c r="A11705" s="247"/>
      <c r="B11705" s="242"/>
      <c r="C11705" s="46"/>
      <c r="D11705" s="46"/>
      <c r="E11705" s="202"/>
      <c r="F11705" s="217" t="s">
        <v>13</v>
      </c>
      <c r="G11705" s="73" t="str">
        <f t="shared" si="223"/>
        <v/>
      </c>
      <c r="H11705" s="74"/>
      <c r="I11705" s="67"/>
      <c r="J11705" s="36">
        <v>0</v>
      </c>
    </row>
    <row r="11706" spans="1:10" ht="15.75" hidden="1" customHeight="1" thickBot="1" x14ac:dyDescent="0.3">
      <c r="A11706" s="237" t="s">
        <v>2870</v>
      </c>
      <c r="B11706" s="240" t="s">
        <v>10520</v>
      </c>
      <c r="C11706" s="31"/>
      <c r="D11706" s="32" t="s">
        <v>68</v>
      </c>
      <c r="E11706" s="197"/>
      <c r="F11706" s="208" t="s">
        <v>13</v>
      </c>
      <c r="G11706" s="33" t="str">
        <f t="shared" si="223"/>
        <v/>
      </c>
      <c r="H11706" s="34"/>
      <c r="I11706" s="35"/>
      <c r="J11706" s="36">
        <v>0</v>
      </c>
    </row>
    <row r="11707" spans="1:10" hidden="1" x14ac:dyDescent="0.25">
      <c r="A11707" s="246"/>
      <c r="B11707" s="241"/>
      <c r="C11707" s="38"/>
      <c r="D11707" s="38"/>
      <c r="E11707" s="199"/>
      <c r="F11707" s="211" t="s">
        <v>13</v>
      </c>
      <c r="G11707" s="65" t="str">
        <f t="shared" si="223"/>
        <v/>
      </c>
      <c r="H11707" s="66"/>
      <c r="I11707" s="67"/>
      <c r="J11707" s="36">
        <v>0</v>
      </c>
    </row>
    <row r="11708" spans="1:10" ht="25.5" hidden="1" x14ac:dyDescent="0.25">
      <c r="A11708" s="246"/>
      <c r="B11708" s="241"/>
      <c r="C11708" s="41" t="s">
        <v>11488</v>
      </c>
      <c r="D11708" s="41" t="s">
        <v>1050</v>
      </c>
      <c r="E11708" s="201">
        <v>4.1148199354796238E-4</v>
      </c>
      <c r="F11708" s="206">
        <v>119.52899999999998</v>
      </c>
      <c r="G11708" s="39">
        <f t="shared" si="223"/>
        <v>4.918403120679439E-2</v>
      </c>
      <c r="H11708" s="44">
        <f>SUM(G11708:G11709)</f>
        <v>5.2831201856606752E-2</v>
      </c>
      <c r="I11708" s="45"/>
      <c r="J11708" s="36">
        <v>0</v>
      </c>
    </row>
    <row r="11709" spans="1:10" ht="25.5" hidden="1" x14ac:dyDescent="0.25">
      <c r="A11709" s="246"/>
      <c r="B11709" s="241"/>
      <c r="C11709" s="41" t="s">
        <v>11490</v>
      </c>
      <c r="D11709" s="41" t="s">
        <v>1050</v>
      </c>
      <c r="E11709" s="201">
        <v>4.1148199354796238E-4</v>
      </c>
      <c r="F11709" s="200">
        <v>8.8635000000000002</v>
      </c>
      <c r="G11709" s="39">
        <f t="shared" si="223"/>
        <v>3.6471706498123644E-3</v>
      </c>
      <c r="H11709" s="40"/>
      <c r="I11709" s="37"/>
      <c r="J11709" s="36">
        <v>0</v>
      </c>
    </row>
    <row r="11710" spans="1:10" ht="15.75" hidden="1" thickBot="1" x14ac:dyDescent="0.3">
      <c r="A11710" s="247"/>
      <c r="B11710" s="242"/>
      <c r="C11710" s="92"/>
      <c r="D11710" s="92"/>
      <c r="E11710" s="228"/>
      <c r="F11710" s="217" t="s">
        <v>13</v>
      </c>
      <c r="G11710" s="73" t="str">
        <f t="shared" si="223"/>
        <v/>
      </c>
      <c r="H11710" s="74"/>
      <c r="I11710" s="67"/>
      <c r="J11710" s="36">
        <v>0</v>
      </c>
    </row>
    <row r="11711" spans="1:10" ht="15.75" hidden="1" customHeight="1" thickBot="1" x14ac:dyDescent="0.3">
      <c r="A11711" s="237" t="s">
        <v>2871</v>
      </c>
      <c r="B11711" s="240" t="s">
        <v>10521</v>
      </c>
      <c r="C11711" s="31"/>
      <c r="D11711" s="32" t="s">
        <v>68</v>
      </c>
      <c r="E11711" s="197"/>
      <c r="F11711" s="208" t="s">
        <v>13</v>
      </c>
      <c r="G11711" s="33" t="str">
        <f t="shared" si="223"/>
        <v/>
      </c>
      <c r="H11711" s="34"/>
      <c r="I11711" s="35"/>
      <c r="J11711" s="36">
        <v>0</v>
      </c>
    </row>
    <row r="11712" spans="1:10" hidden="1" x14ac:dyDescent="0.25">
      <c r="A11712" s="246"/>
      <c r="B11712" s="241"/>
      <c r="C11712" s="38"/>
      <c r="D11712" s="38"/>
      <c r="E11712" s="199"/>
      <c r="F11712" s="211" t="s">
        <v>13</v>
      </c>
      <c r="G11712" s="65" t="str">
        <f t="shared" si="223"/>
        <v/>
      </c>
      <c r="H11712" s="66"/>
      <c r="I11712" s="67"/>
      <c r="J11712" s="36">
        <v>0</v>
      </c>
    </row>
    <row r="11713" spans="1:10" ht="51" hidden="1" x14ac:dyDescent="0.25">
      <c r="A11713" s="246"/>
      <c r="B11713" s="241"/>
      <c r="C11713" s="41" t="s">
        <v>11886</v>
      </c>
      <c r="D11713" s="41" t="s">
        <v>10703</v>
      </c>
      <c r="E11713" s="201">
        <v>4.6842000000000003E-3</v>
      </c>
      <c r="F11713" s="206">
        <v>67.45</v>
      </c>
      <c r="G11713" s="39">
        <f t="shared" si="223"/>
        <v>0.31594929000000005</v>
      </c>
      <c r="H11713" s="44">
        <f>SUM(G11713:G11720)</f>
        <v>1.0940017391000001</v>
      </c>
      <c r="I11713" s="45"/>
      <c r="J11713" s="36">
        <v>0</v>
      </c>
    </row>
    <row r="11714" spans="1:10" ht="25.5" hidden="1" x14ac:dyDescent="0.25">
      <c r="A11714" s="246"/>
      <c r="B11714" s="241"/>
      <c r="C11714" s="41" t="s">
        <v>11487</v>
      </c>
      <c r="D11714" s="41" t="s">
        <v>10703</v>
      </c>
      <c r="E11714" s="201">
        <v>4.6842000000000003E-3</v>
      </c>
      <c r="F11714" s="200">
        <v>40.612499999999997</v>
      </c>
      <c r="G11714" s="39">
        <f t="shared" si="223"/>
        <v>0.19023707249999999</v>
      </c>
      <c r="H11714" s="40"/>
      <c r="I11714" s="37"/>
      <c r="J11714" s="36">
        <v>0</v>
      </c>
    </row>
    <row r="11715" spans="1:10" ht="25.5" hidden="1" x14ac:dyDescent="0.25">
      <c r="A11715" s="246"/>
      <c r="B11715" s="241"/>
      <c r="C11715" s="41" t="s">
        <v>11488</v>
      </c>
      <c r="D11715" s="41" t="s">
        <v>1050</v>
      </c>
      <c r="E11715" s="201">
        <v>1.637E-3</v>
      </c>
      <c r="F11715" s="200">
        <v>119.52899999999998</v>
      </c>
      <c r="G11715" s="39">
        <f t="shared" si="223"/>
        <v>0.19566897299999997</v>
      </c>
      <c r="H11715" s="40"/>
      <c r="I11715" s="37"/>
      <c r="J11715" s="36">
        <v>0</v>
      </c>
    </row>
    <row r="11716" spans="1:10" hidden="1" x14ac:dyDescent="0.25">
      <c r="A11716" s="246"/>
      <c r="B11716" s="241"/>
      <c r="C11716" s="41" t="s">
        <v>10601</v>
      </c>
      <c r="D11716" s="41" t="s">
        <v>2800</v>
      </c>
      <c r="E11716" s="201">
        <v>5.5976000000000003E-3</v>
      </c>
      <c r="F11716" s="206">
        <v>22.097000000000001</v>
      </c>
      <c r="G11716" s="39">
        <f t="shared" si="223"/>
        <v>0.12369016720000002</v>
      </c>
      <c r="H11716" s="40"/>
      <c r="I11716" s="37"/>
      <c r="J11716" s="36">
        <v>0</v>
      </c>
    </row>
    <row r="11717" spans="1:10" ht="51" hidden="1" x14ac:dyDescent="0.25">
      <c r="A11717" s="246"/>
      <c r="B11717" s="241"/>
      <c r="C11717" s="41" t="s">
        <v>11887</v>
      </c>
      <c r="D11717" s="41" t="s">
        <v>1050</v>
      </c>
      <c r="E11717" s="201">
        <v>9.1339999999999998E-4</v>
      </c>
      <c r="F11717" s="206">
        <v>258.70400000000001</v>
      </c>
      <c r="G11717" s="39">
        <f t="shared" si="223"/>
        <v>0.23630023359999999</v>
      </c>
      <c r="H11717" s="40"/>
      <c r="I11717" s="37"/>
      <c r="J11717" s="36">
        <v>0</v>
      </c>
    </row>
    <row r="11718" spans="1:10" hidden="1" x14ac:dyDescent="0.25">
      <c r="A11718" s="246"/>
      <c r="B11718" s="241"/>
      <c r="C11718" s="41" t="s">
        <v>2872</v>
      </c>
      <c r="D11718" s="41" t="s">
        <v>1044</v>
      </c>
      <c r="E11718" s="201">
        <v>1.2</v>
      </c>
      <c r="F11718" s="206" t="s">
        <v>13</v>
      </c>
      <c r="G11718" s="39" t="str">
        <f t="shared" ref="G11718:G11781" si="224">IF(ISNUMBER(F11718),E11718*F11718,"")</f>
        <v/>
      </c>
      <c r="H11718" s="40"/>
      <c r="I11718" s="37"/>
      <c r="J11718" s="36">
        <v>0</v>
      </c>
    </row>
    <row r="11719" spans="1:10" ht="25.5" hidden="1" x14ac:dyDescent="0.25">
      <c r="A11719" s="246"/>
      <c r="B11719" s="241"/>
      <c r="C11719" s="41" t="s">
        <v>11489</v>
      </c>
      <c r="D11719" s="41" t="s">
        <v>10703</v>
      </c>
      <c r="E11719" s="201">
        <v>3.9605999999999999E-3</v>
      </c>
      <c r="F11719" s="206">
        <v>4.4554999999999998</v>
      </c>
      <c r="G11719" s="39">
        <f t="shared" si="224"/>
        <v>1.76464533E-2</v>
      </c>
      <c r="H11719" s="40"/>
      <c r="I11719" s="45"/>
      <c r="J11719" s="36">
        <v>0</v>
      </c>
    </row>
    <row r="11720" spans="1:10" ht="25.5" hidden="1" x14ac:dyDescent="0.25">
      <c r="A11720" s="246"/>
      <c r="B11720" s="241"/>
      <c r="C11720" s="41" t="s">
        <v>11490</v>
      </c>
      <c r="D11720" s="41" t="s">
        <v>1050</v>
      </c>
      <c r="E11720" s="201">
        <v>1.637E-3</v>
      </c>
      <c r="F11720" s="206">
        <v>8.8635000000000002</v>
      </c>
      <c r="G11720" s="39">
        <f t="shared" si="224"/>
        <v>1.45095495E-2</v>
      </c>
      <c r="H11720" s="40"/>
      <c r="I11720" s="37"/>
      <c r="J11720" s="36">
        <v>0</v>
      </c>
    </row>
    <row r="11721" spans="1:10" ht="15.75" hidden="1" thickBot="1" x14ac:dyDescent="0.3">
      <c r="A11721" s="247"/>
      <c r="B11721" s="242"/>
      <c r="C11721" s="92"/>
      <c r="D11721" s="92"/>
      <c r="E11721" s="228"/>
      <c r="F11721" s="217" t="s">
        <v>13</v>
      </c>
      <c r="G11721" s="73" t="str">
        <f t="shared" si="224"/>
        <v/>
      </c>
      <c r="H11721" s="74"/>
      <c r="I11721" s="67"/>
      <c r="J11721" s="36">
        <v>0</v>
      </c>
    </row>
    <row r="11722" spans="1:10" ht="15.75" hidden="1" customHeight="1" thickBot="1" x14ac:dyDescent="0.3">
      <c r="A11722" s="237" t="s">
        <v>2873</v>
      </c>
      <c r="B11722" s="240" t="s">
        <v>10522</v>
      </c>
      <c r="C11722" s="31"/>
      <c r="D11722" s="32" t="s">
        <v>10523</v>
      </c>
      <c r="E11722" s="197"/>
      <c r="F11722" s="208" t="s">
        <v>13</v>
      </c>
      <c r="G11722" s="33" t="str">
        <f t="shared" si="224"/>
        <v/>
      </c>
      <c r="H11722" s="34"/>
      <c r="I11722" s="35"/>
      <c r="J11722" s="36">
        <v>0</v>
      </c>
    </row>
    <row r="11723" spans="1:10" hidden="1" x14ac:dyDescent="0.25">
      <c r="A11723" s="246"/>
      <c r="B11723" s="241"/>
      <c r="C11723" s="38"/>
      <c r="D11723" s="38"/>
      <c r="E11723" s="199"/>
      <c r="F11723" s="211" t="s">
        <v>13</v>
      </c>
      <c r="G11723" s="65" t="str">
        <f t="shared" si="224"/>
        <v/>
      </c>
      <c r="H11723" s="66"/>
      <c r="I11723" s="67"/>
      <c r="J11723" s="36">
        <v>0</v>
      </c>
    </row>
    <row r="11724" spans="1:10" ht="38.25" hidden="1" x14ac:dyDescent="0.25">
      <c r="A11724" s="246"/>
      <c r="B11724" s="241"/>
      <c r="C11724" s="41" t="s">
        <v>11483</v>
      </c>
      <c r="D11724" s="41" t="s">
        <v>10703</v>
      </c>
      <c r="E11724" s="201">
        <v>2.9116465863453815E-3</v>
      </c>
      <c r="F11724" s="206">
        <v>87.912999999999997</v>
      </c>
      <c r="G11724" s="39">
        <f t="shared" si="224"/>
        <v>0.25597158634538153</v>
      </c>
      <c r="H11724" s="44">
        <f>SUM(G11724:G11745)</f>
        <v>9.7187794678714869</v>
      </c>
      <c r="I11724" s="45"/>
      <c r="J11724" s="36">
        <v>0</v>
      </c>
    </row>
    <row r="11725" spans="1:10" ht="38.25" hidden="1" x14ac:dyDescent="0.25">
      <c r="A11725" s="246"/>
      <c r="B11725" s="241"/>
      <c r="C11725" s="41" t="s">
        <v>11484</v>
      </c>
      <c r="D11725" s="41" t="s">
        <v>1050</v>
      </c>
      <c r="E11725" s="201">
        <v>7.1285140562248996E-3</v>
      </c>
      <c r="F11725" s="200">
        <v>212.2585</v>
      </c>
      <c r="G11725" s="39">
        <f t="shared" si="224"/>
        <v>1.5130877008032129</v>
      </c>
      <c r="H11725" s="40"/>
      <c r="I11725" s="37"/>
      <c r="J11725" s="36">
        <v>0</v>
      </c>
    </row>
    <row r="11726" spans="1:10" ht="38.25" hidden="1" x14ac:dyDescent="0.25">
      <c r="A11726" s="246"/>
      <c r="B11726" s="241"/>
      <c r="C11726" s="41" t="s">
        <v>11486</v>
      </c>
      <c r="D11726" s="41" t="s">
        <v>10703</v>
      </c>
      <c r="E11726" s="201">
        <v>1.8072289156626507E-3</v>
      </c>
      <c r="F11726" s="200">
        <v>81.614499999999992</v>
      </c>
      <c r="G11726" s="39">
        <f t="shared" si="224"/>
        <v>0.1474960843373494</v>
      </c>
      <c r="H11726" s="40"/>
      <c r="I11726" s="37"/>
      <c r="J11726" s="36">
        <v>0</v>
      </c>
    </row>
    <row r="11727" spans="1:10" ht="38.25" hidden="1" x14ac:dyDescent="0.25">
      <c r="A11727" s="246"/>
      <c r="B11727" s="241"/>
      <c r="C11727" s="41" t="s">
        <v>11485</v>
      </c>
      <c r="D11727" s="41" t="s">
        <v>1050</v>
      </c>
      <c r="E11727" s="201">
        <v>8.2329317269076302E-3</v>
      </c>
      <c r="F11727" s="206">
        <v>224.08599999999998</v>
      </c>
      <c r="G11727" s="39">
        <f t="shared" si="224"/>
        <v>1.8448847389558232</v>
      </c>
      <c r="H11727" s="40"/>
      <c r="I11727" s="37"/>
      <c r="J11727" s="36">
        <v>0</v>
      </c>
    </row>
    <row r="11728" spans="1:10" ht="38.25" hidden="1" x14ac:dyDescent="0.25">
      <c r="A11728" s="246"/>
      <c r="B11728" s="241"/>
      <c r="C11728" s="41" t="s">
        <v>11491</v>
      </c>
      <c r="D11728" s="41" t="s">
        <v>1050</v>
      </c>
      <c r="E11728" s="201">
        <v>1.0040160642570281E-2</v>
      </c>
      <c r="F11728" s="206">
        <v>328.18699999999995</v>
      </c>
      <c r="G11728" s="39">
        <f t="shared" si="224"/>
        <v>3.2950502008032125</v>
      </c>
      <c r="H11728" s="40"/>
      <c r="I11728" s="37"/>
      <c r="J11728" s="36">
        <v>0</v>
      </c>
    </row>
    <row r="11729" spans="1:10" hidden="1" x14ac:dyDescent="0.25">
      <c r="A11729" s="246"/>
      <c r="B11729" s="241"/>
      <c r="C11729" s="41" t="s">
        <v>10601</v>
      </c>
      <c r="D11729" s="41" t="s">
        <v>2800</v>
      </c>
      <c r="E11729" s="201">
        <v>8.0321285140562249E-2</v>
      </c>
      <c r="F11729" s="206">
        <v>22.097000000000001</v>
      </c>
      <c r="G11729" s="65">
        <f t="shared" si="224"/>
        <v>1.7748594377510041</v>
      </c>
      <c r="H11729" s="40"/>
      <c r="I11729" s="37"/>
      <c r="J11729" s="36">
        <v>0</v>
      </c>
    </row>
    <row r="11730" spans="1:10" hidden="1" x14ac:dyDescent="0.25">
      <c r="A11730" s="246"/>
      <c r="B11730" s="241"/>
      <c r="C11730" s="41" t="s">
        <v>2874</v>
      </c>
      <c r="D11730" s="41" t="s">
        <v>2800</v>
      </c>
      <c r="E11730" s="201">
        <v>1.0040160642570281E-2</v>
      </c>
      <c r="F11730" s="206" t="s">
        <v>13</v>
      </c>
      <c r="G11730" s="65" t="str">
        <f t="shared" si="224"/>
        <v/>
      </c>
      <c r="H11730" s="40"/>
      <c r="I11730" s="37"/>
      <c r="J11730" s="36">
        <v>0</v>
      </c>
    </row>
    <row r="11731" spans="1:10" hidden="1" x14ac:dyDescent="0.25">
      <c r="A11731" s="246"/>
      <c r="B11731" s="241"/>
      <c r="C11731" s="41" t="s">
        <v>2875</v>
      </c>
      <c r="D11731" s="41" t="s">
        <v>2800</v>
      </c>
      <c r="E11731" s="201">
        <v>1.0040160642570281E-2</v>
      </c>
      <c r="F11731" s="206" t="s">
        <v>13</v>
      </c>
      <c r="G11731" s="65" t="str">
        <f t="shared" si="224"/>
        <v/>
      </c>
      <c r="H11731" s="40"/>
      <c r="I11731" s="37"/>
      <c r="J11731" s="36">
        <v>0</v>
      </c>
    </row>
    <row r="11732" spans="1:10" hidden="1" x14ac:dyDescent="0.25">
      <c r="A11732" s="246"/>
      <c r="B11732" s="241"/>
      <c r="C11732" s="41" t="s">
        <v>2876</v>
      </c>
      <c r="D11732" s="41" t="s">
        <v>2800</v>
      </c>
      <c r="E11732" s="201">
        <v>1.0040160642570281E-2</v>
      </c>
      <c r="F11732" s="206" t="s">
        <v>13</v>
      </c>
      <c r="G11732" s="65" t="str">
        <f t="shared" si="224"/>
        <v/>
      </c>
      <c r="H11732" s="40"/>
      <c r="I11732" s="37"/>
      <c r="J11732" s="36">
        <v>0</v>
      </c>
    </row>
    <row r="11733" spans="1:10" hidden="1" x14ac:dyDescent="0.25">
      <c r="A11733" s="246"/>
      <c r="B11733" s="241"/>
      <c r="C11733" s="41" t="s">
        <v>2877</v>
      </c>
      <c r="D11733" s="41" t="s">
        <v>2800</v>
      </c>
      <c r="E11733" s="201">
        <v>1.0040160642570281E-2</v>
      </c>
      <c r="F11733" s="206" t="s">
        <v>13</v>
      </c>
      <c r="G11733" s="65" t="str">
        <f t="shared" si="224"/>
        <v/>
      </c>
      <c r="H11733" s="40"/>
      <c r="I11733" s="37"/>
      <c r="J11733" s="36">
        <v>0</v>
      </c>
    </row>
    <row r="11734" spans="1:10" ht="25.5" hidden="1" x14ac:dyDescent="0.25">
      <c r="A11734" s="246"/>
      <c r="B11734" s="241"/>
      <c r="C11734" s="41" t="s">
        <v>2878</v>
      </c>
      <c r="D11734" s="41" t="s">
        <v>2800</v>
      </c>
      <c r="E11734" s="201">
        <v>1.0040160642570281E-2</v>
      </c>
      <c r="F11734" s="206" t="s">
        <v>13</v>
      </c>
      <c r="G11734" s="65" t="str">
        <f t="shared" si="224"/>
        <v/>
      </c>
      <c r="H11734" s="40"/>
      <c r="I11734" s="37"/>
      <c r="J11734" s="36">
        <v>0</v>
      </c>
    </row>
    <row r="11735" spans="1:10" hidden="1" x14ac:dyDescent="0.25">
      <c r="A11735" s="246"/>
      <c r="B11735" s="241"/>
      <c r="C11735" s="41" t="s">
        <v>10601</v>
      </c>
      <c r="D11735" s="41" t="s">
        <v>2800</v>
      </c>
      <c r="E11735" s="201">
        <v>4.0160642570281124E-2</v>
      </c>
      <c r="F11735" s="206">
        <v>22.097000000000001</v>
      </c>
      <c r="G11735" s="65">
        <f t="shared" si="224"/>
        <v>0.88742971887550204</v>
      </c>
      <c r="H11735" s="40"/>
      <c r="I11735" s="37"/>
      <c r="J11735" s="36">
        <v>0</v>
      </c>
    </row>
    <row r="11736" spans="1:10" hidden="1" x14ac:dyDescent="0.25">
      <c r="A11736" s="246"/>
      <c r="B11736" s="241"/>
      <c r="C11736" s="41" t="s">
        <v>2879</v>
      </c>
      <c r="D11736" s="41" t="s">
        <v>2880</v>
      </c>
      <c r="E11736" s="201">
        <v>0.33123999999999998</v>
      </c>
      <c r="F11736" s="206" t="s">
        <v>13</v>
      </c>
      <c r="G11736" s="65" t="str">
        <f t="shared" si="224"/>
        <v/>
      </c>
      <c r="H11736" s="40"/>
      <c r="I11736" s="37"/>
      <c r="J11736" s="36">
        <v>0</v>
      </c>
    </row>
    <row r="11737" spans="1:10" hidden="1" x14ac:dyDescent="0.25">
      <c r="A11737" s="246"/>
      <c r="B11737" s="241"/>
      <c r="C11737" s="41" t="s">
        <v>2881</v>
      </c>
      <c r="D11737" s="41" t="s">
        <v>2880</v>
      </c>
      <c r="E11737" s="201">
        <v>6.3700000000000007E-2</v>
      </c>
      <c r="F11737" s="206" t="s">
        <v>13</v>
      </c>
      <c r="G11737" s="65" t="str">
        <f t="shared" si="224"/>
        <v/>
      </c>
      <c r="H11737" s="40"/>
      <c r="I11737" s="37"/>
      <c r="J11737" s="36">
        <v>0</v>
      </c>
    </row>
    <row r="11738" spans="1:10" hidden="1" x14ac:dyDescent="0.25">
      <c r="A11738" s="246"/>
      <c r="B11738" s="241"/>
      <c r="C11738" s="41" t="s">
        <v>2882</v>
      </c>
      <c r="D11738" s="41" t="s">
        <v>2880</v>
      </c>
      <c r="E11738" s="201">
        <v>6.3700000000000007E-2</v>
      </c>
      <c r="F11738" s="206" t="s">
        <v>13</v>
      </c>
      <c r="G11738" s="65" t="str">
        <f t="shared" si="224"/>
        <v/>
      </c>
      <c r="H11738" s="40"/>
      <c r="I11738" s="37"/>
      <c r="J11738" s="36">
        <v>0</v>
      </c>
    </row>
    <row r="11739" spans="1:10" hidden="1" x14ac:dyDescent="0.25">
      <c r="A11739" s="246"/>
      <c r="B11739" s="241"/>
      <c r="C11739" s="41" t="s">
        <v>2883</v>
      </c>
      <c r="D11739" s="41" t="s">
        <v>1044</v>
      </c>
      <c r="E11739" s="201">
        <v>57.323999999999998</v>
      </c>
      <c r="F11739" s="206" t="s">
        <v>13</v>
      </c>
      <c r="G11739" s="65" t="str">
        <f t="shared" si="224"/>
        <v/>
      </c>
      <c r="H11739" s="40"/>
      <c r="I11739" s="37"/>
      <c r="J11739" s="36">
        <v>0</v>
      </c>
    </row>
    <row r="11740" spans="1:10" hidden="1" x14ac:dyDescent="0.25">
      <c r="A11740" s="246"/>
      <c r="B11740" s="241"/>
      <c r="C11740" s="41" t="s">
        <v>2884</v>
      </c>
      <c r="D11740" s="41" t="s">
        <v>2885</v>
      </c>
      <c r="E11740" s="201">
        <v>6.4490000000000006E-2</v>
      </c>
      <c r="F11740" s="206" t="s">
        <v>13</v>
      </c>
      <c r="G11740" s="65" t="str">
        <f t="shared" si="224"/>
        <v/>
      </c>
      <c r="H11740" s="40"/>
      <c r="I11740" s="37"/>
      <c r="J11740" s="36">
        <v>0</v>
      </c>
    </row>
    <row r="11741" spans="1:10" hidden="1" x14ac:dyDescent="0.25">
      <c r="A11741" s="246"/>
      <c r="B11741" s="241"/>
      <c r="C11741" s="41" t="s">
        <v>2886</v>
      </c>
      <c r="D11741" s="41" t="s">
        <v>70</v>
      </c>
      <c r="E11741" s="201">
        <v>8</v>
      </c>
      <c r="F11741" s="206" t="s">
        <v>13</v>
      </c>
      <c r="G11741" s="65" t="str">
        <f t="shared" si="224"/>
        <v/>
      </c>
      <c r="H11741" s="40"/>
      <c r="I11741" s="37"/>
      <c r="J11741" s="36">
        <v>0</v>
      </c>
    </row>
    <row r="11742" spans="1:10" hidden="1" x14ac:dyDescent="0.25">
      <c r="A11742" s="246"/>
      <c r="B11742" s="241"/>
      <c r="C11742" s="41" t="s">
        <v>2887</v>
      </c>
      <c r="D11742" s="41" t="s">
        <v>2880</v>
      </c>
      <c r="E11742" s="201">
        <v>0.14013999999999999</v>
      </c>
      <c r="F11742" s="206" t="s">
        <v>13</v>
      </c>
      <c r="G11742" s="65" t="str">
        <f t="shared" si="224"/>
        <v/>
      </c>
      <c r="H11742" s="40"/>
      <c r="I11742" s="37"/>
      <c r="J11742" s="36">
        <v>0</v>
      </c>
    </row>
    <row r="11743" spans="1:10" hidden="1" x14ac:dyDescent="0.25">
      <c r="A11743" s="246"/>
      <c r="B11743" s="241"/>
      <c r="C11743" s="41" t="s">
        <v>2888</v>
      </c>
      <c r="D11743" s="41" t="s">
        <v>2800</v>
      </c>
      <c r="E11743" s="201">
        <v>5.304617639338525E-3</v>
      </c>
      <c r="F11743" s="206" t="s">
        <v>13</v>
      </c>
      <c r="G11743" s="65" t="str">
        <f t="shared" si="224"/>
        <v/>
      </c>
      <c r="H11743" s="40"/>
      <c r="I11743" s="37"/>
      <c r="J11743" s="36">
        <v>0</v>
      </c>
    </row>
    <row r="11744" spans="1:10" hidden="1" x14ac:dyDescent="0.25">
      <c r="A11744" s="246"/>
      <c r="B11744" s="241"/>
      <c r="C11744" s="41" t="s">
        <v>2889</v>
      </c>
      <c r="D11744" s="41" t="s">
        <v>2800</v>
      </c>
      <c r="E11744" s="201">
        <v>2.1919694072657747E-3</v>
      </c>
      <c r="F11744" s="206" t="s">
        <v>13</v>
      </c>
      <c r="G11744" s="65" t="str">
        <f t="shared" si="224"/>
        <v/>
      </c>
      <c r="H11744" s="40"/>
      <c r="I11744" s="37"/>
      <c r="J11744" s="36">
        <v>0</v>
      </c>
    </row>
    <row r="11745" spans="1:10" hidden="1" x14ac:dyDescent="0.25">
      <c r="A11745" s="246"/>
      <c r="B11745" s="241"/>
      <c r="C11745" s="41" t="s">
        <v>2888</v>
      </c>
      <c r="D11745" s="41" t="s">
        <v>2800</v>
      </c>
      <c r="E11745" s="201">
        <v>2.7108433734939763E-2</v>
      </c>
      <c r="F11745" s="206" t="s">
        <v>13</v>
      </c>
      <c r="G11745" s="65" t="str">
        <f t="shared" si="224"/>
        <v/>
      </c>
      <c r="H11745" s="40"/>
      <c r="I11745" s="37"/>
      <c r="J11745" s="36">
        <v>0</v>
      </c>
    </row>
    <row r="11746" spans="1:10" ht="15.75" hidden="1" thickBot="1" x14ac:dyDescent="0.3">
      <c r="A11746" s="247"/>
      <c r="B11746" s="242"/>
      <c r="C11746" s="92"/>
      <c r="D11746" s="92"/>
      <c r="E11746" s="228"/>
      <c r="F11746" s="217" t="s">
        <v>13</v>
      </c>
      <c r="G11746" s="73" t="str">
        <f t="shared" si="224"/>
        <v/>
      </c>
      <c r="H11746" s="74"/>
      <c r="I11746" s="67"/>
      <c r="J11746" s="36">
        <v>0</v>
      </c>
    </row>
    <row r="11747" spans="1:10" ht="15.75" hidden="1" customHeight="1" thickBot="1" x14ac:dyDescent="0.3">
      <c r="A11747" s="237" t="s">
        <v>2890</v>
      </c>
      <c r="B11747" s="240" t="s">
        <v>10524</v>
      </c>
      <c r="C11747" s="31"/>
      <c r="D11747" s="32" t="s">
        <v>106</v>
      </c>
      <c r="E11747" s="197"/>
      <c r="F11747" s="208" t="s">
        <v>13</v>
      </c>
      <c r="G11747" s="33" t="str">
        <f t="shared" si="224"/>
        <v/>
      </c>
      <c r="H11747" s="34"/>
      <c r="I11747" s="35"/>
      <c r="J11747" s="36">
        <v>0</v>
      </c>
    </row>
    <row r="11748" spans="1:10" hidden="1" x14ac:dyDescent="0.25">
      <c r="A11748" s="246"/>
      <c r="B11748" s="241"/>
      <c r="C11748" s="38"/>
      <c r="D11748" s="38"/>
      <c r="E11748" s="199"/>
      <c r="F11748" s="211" t="s">
        <v>13</v>
      </c>
      <c r="G11748" s="65" t="str">
        <f t="shared" si="224"/>
        <v/>
      </c>
      <c r="H11748" s="66"/>
      <c r="I11748" s="67"/>
      <c r="J11748" s="36">
        <v>0</v>
      </c>
    </row>
    <row r="11749" spans="1:10" hidden="1" x14ac:dyDescent="0.25">
      <c r="A11749" s="246"/>
      <c r="B11749" s="241"/>
      <c r="C11749" s="41" t="s">
        <v>11423</v>
      </c>
      <c r="D11749" s="41" t="s">
        <v>2800</v>
      </c>
      <c r="E11749" s="201">
        <v>2.2919999999999998</v>
      </c>
      <c r="F11749" s="206">
        <v>28.509499999999999</v>
      </c>
      <c r="G11749" s="39">
        <f t="shared" si="224"/>
        <v>65.343773999999996</v>
      </c>
      <c r="H11749" s="44">
        <f>SUM(G11749:G11755)</f>
        <v>113.74435309999998</v>
      </c>
      <c r="I11749" s="45"/>
      <c r="J11749" s="36">
        <v>0</v>
      </c>
    </row>
    <row r="11750" spans="1:10" hidden="1" x14ac:dyDescent="0.25">
      <c r="A11750" s="246"/>
      <c r="B11750" s="241"/>
      <c r="C11750" s="41" t="s">
        <v>11422</v>
      </c>
      <c r="D11750" s="41" t="s">
        <v>2800</v>
      </c>
      <c r="E11750" s="201">
        <v>1.8827999999999998</v>
      </c>
      <c r="F11750" s="200">
        <v>22.856999999999999</v>
      </c>
      <c r="G11750" s="39">
        <f t="shared" si="224"/>
        <v>43.035159599999993</v>
      </c>
      <c r="H11750" s="40"/>
      <c r="I11750" s="37"/>
      <c r="J11750" s="36">
        <v>0</v>
      </c>
    </row>
    <row r="11751" spans="1:10" hidden="1" x14ac:dyDescent="0.25">
      <c r="A11751" s="246"/>
      <c r="B11751" s="241"/>
      <c r="C11751" s="41" t="s">
        <v>2891</v>
      </c>
      <c r="D11751" s="41" t="s">
        <v>1302</v>
      </c>
      <c r="E11751" s="201">
        <v>3.4379999999999997</v>
      </c>
      <c r="F11751" s="200" t="s">
        <v>13</v>
      </c>
      <c r="G11751" s="39" t="str">
        <f t="shared" si="224"/>
        <v/>
      </c>
      <c r="H11751" s="40"/>
      <c r="I11751" s="37"/>
      <c r="J11751" s="36">
        <v>0</v>
      </c>
    </row>
    <row r="11752" spans="1:10" ht="38.25" hidden="1" x14ac:dyDescent="0.25">
      <c r="A11752" s="246"/>
      <c r="B11752" s="241"/>
      <c r="C11752" s="41" t="s">
        <v>2892</v>
      </c>
      <c r="D11752" s="41" t="s">
        <v>83</v>
      </c>
      <c r="E11752" s="201">
        <v>2.1819999999999999</v>
      </c>
      <c r="F11752" s="206" t="s">
        <v>13</v>
      </c>
      <c r="G11752" s="39" t="str">
        <f t="shared" si="224"/>
        <v/>
      </c>
      <c r="H11752" s="40"/>
      <c r="I11752" s="37"/>
      <c r="J11752" s="36">
        <v>0</v>
      </c>
    </row>
    <row r="11753" spans="1:10" hidden="1" x14ac:dyDescent="0.25">
      <c r="A11753" s="246"/>
      <c r="B11753" s="241"/>
      <c r="C11753" s="41" t="s">
        <v>11469</v>
      </c>
      <c r="D11753" s="41" t="s">
        <v>1044</v>
      </c>
      <c r="E11753" s="201">
        <v>1E-3</v>
      </c>
      <c r="F11753" s="206">
        <v>40.137499999999996</v>
      </c>
      <c r="G11753" s="39">
        <f t="shared" si="224"/>
        <v>4.01375E-2</v>
      </c>
      <c r="H11753" s="40"/>
      <c r="I11753" s="37"/>
      <c r="J11753" s="36">
        <v>0</v>
      </c>
    </row>
    <row r="11754" spans="1:10" ht="38.25" hidden="1" x14ac:dyDescent="0.25">
      <c r="A11754" s="246"/>
      <c r="B11754" s="241"/>
      <c r="C11754" s="41" t="s">
        <v>10903</v>
      </c>
      <c r="D11754" s="41" t="s">
        <v>83</v>
      </c>
      <c r="E11754" s="201">
        <v>4.3639999999999999</v>
      </c>
      <c r="F11754" s="206">
        <v>1.159</v>
      </c>
      <c r="G11754" s="39">
        <f t="shared" si="224"/>
        <v>5.0578760000000003</v>
      </c>
      <c r="H11754" s="40"/>
      <c r="I11754" s="37"/>
      <c r="J11754" s="36">
        <v>0</v>
      </c>
    </row>
    <row r="11755" spans="1:10" ht="25.5" hidden="1" x14ac:dyDescent="0.25">
      <c r="A11755" s="246"/>
      <c r="B11755" s="241"/>
      <c r="C11755" s="41" t="s">
        <v>11218</v>
      </c>
      <c r="D11755" s="41" t="s">
        <v>1044</v>
      </c>
      <c r="E11755" s="201">
        <v>4.0000000000000001E-3</v>
      </c>
      <c r="F11755" s="206">
        <v>66.851500000000001</v>
      </c>
      <c r="G11755" s="39">
        <f t="shared" si="224"/>
        <v>0.26740600000000003</v>
      </c>
      <c r="H11755" s="40"/>
      <c r="I11755" s="45"/>
      <c r="J11755" s="36">
        <v>0</v>
      </c>
    </row>
    <row r="11756" spans="1:10" ht="15.75" hidden="1" thickBot="1" x14ac:dyDescent="0.3">
      <c r="A11756" s="247"/>
      <c r="B11756" s="242"/>
      <c r="C11756" s="92"/>
      <c r="D11756" s="92"/>
      <c r="E11756" s="228"/>
      <c r="F11756" s="217" t="s">
        <v>13</v>
      </c>
      <c r="G11756" s="73" t="str">
        <f t="shared" si="224"/>
        <v/>
      </c>
      <c r="H11756" s="74"/>
      <c r="I11756" s="67"/>
      <c r="J11756" s="36">
        <v>0</v>
      </c>
    </row>
    <row r="11757" spans="1:10" ht="15.75" hidden="1" customHeight="1" thickBot="1" x14ac:dyDescent="0.3">
      <c r="A11757" s="237" t="s">
        <v>2893</v>
      </c>
      <c r="B11757" s="240" t="s">
        <v>10525</v>
      </c>
      <c r="C11757" s="31"/>
      <c r="D11757" s="32" t="s">
        <v>18</v>
      </c>
      <c r="E11757" s="197"/>
      <c r="F11757" s="208" t="s">
        <v>13</v>
      </c>
      <c r="G11757" s="33" t="str">
        <f t="shared" si="224"/>
        <v/>
      </c>
      <c r="H11757" s="34"/>
      <c r="I11757" s="35"/>
      <c r="J11757" s="36">
        <v>0</v>
      </c>
    </row>
    <row r="11758" spans="1:10" hidden="1" x14ac:dyDescent="0.25">
      <c r="A11758" s="246"/>
      <c r="B11758" s="241"/>
      <c r="C11758" s="38"/>
      <c r="D11758" s="38"/>
      <c r="E11758" s="199"/>
      <c r="F11758" s="211" t="s">
        <v>13</v>
      </c>
      <c r="G11758" s="65" t="str">
        <f t="shared" si="224"/>
        <v/>
      </c>
      <c r="H11758" s="66"/>
      <c r="I11758" s="67"/>
      <c r="J11758" s="36">
        <v>0</v>
      </c>
    </row>
    <row r="11759" spans="1:10" hidden="1" x14ac:dyDescent="0.25">
      <c r="A11759" s="246"/>
      <c r="B11759" s="241"/>
      <c r="C11759" s="41" t="s">
        <v>2894</v>
      </c>
      <c r="D11759" s="41" t="s">
        <v>83</v>
      </c>
      <c r="E11759" s="201">
        <v>1</v>
      </c>
      <c r="F11759" s="206" t="s">
        <v>13</v>
      </c>
      <c r="G11759" s="39" t="str">
        <f t="shared" si="224"/>
        <v/>
      </c>
      <c r="H11759" s="44">
        <f>SUM(G11759:G11760)</f>
        <v>6.0725235</v>
      </c>
      <c r="I11759" s="45"/>
      <c r="J11759" s="36">
        <v>0</v>
      </c>
    </row>
    <row r="11760" spans="1:10" hidden="1" x14ac:dyDescent="0.25">
      <c r="A11760" s="246"/>
      <c r="B11760" s="241"/>
      <c r="C11760" s="41" t="s">
        <v>11423</v>
      </c>
      <c r="D11760" s="41" t="s">
        <v>2800</v>
      </c>
      <c r="E11760" s="201">
        <v>0.21299999999999999</v>
      </c>
      <c r="F11760" s="200">
        <v>28.509499999999999</v>
      </c>
      <c r="G11760" s="39">
        <f t="shared" si="224"/>
        <v>6.0725235</v>
      </c>
      <c r="H11760" s="40"/>
      <c r="I11760" s="37"/>
      <c r="J11760" s="36">
        <v>0</v>
      </c>
    </row>
    <row r="11761" spans="1:10" ht="15.75" hidden="1" thickBot="1" x14ac:dyDescent="0.3">
      <c r="A11761" s="247"/>
      <c r="B11761" s="242"/>
      <c r="C11761" s="92"/>
      <c r="D11761" s="92"/>
      <c r="E11761" s="228"/>
      <c r="F11761" s="217" t="s">
        <v>13</v>
      </c>
      <c r="G11761" s="73" t="str">
        <f t="shared" si="224"/>
        <v/>
      </c>
      <c r="H11761" s="74"/>
      <c r="I11761" s="67"/>
      <c r="J11761" s="36">
        <v>0</v>
      </c>
    </row>
    <row r="11762" spans="1:10" ht="15.75" hidden="1" thickBot="1" x14ac:dyDescent="0.3">
      <c r="A11762" s="237" t="s">
        <v>2895</v>
      </c>
      <c r="B11762" s="240" t="s">
        <v>10526</v>
      </c>
      <c r="C11762" s="31"/>
      <c r="D11762" s="32" t="s">
        <v>18</v>
      </c>
      <c r="E11762" s="197"/>
      <c r="F11762" s="204" t="s">
        <v>13</v>
      </c>
      <c r="G11762" s="33" t="str">
        <f t="shared" si="224"/>
        <v/>
      </c>
      <c r="H11762" s="34"/>
      <c r="I11762" s="35"/>
      <c r="J11762" s="36">
        <v>0</v>
      </c>
    </row>
    <row r="11763" spans="1:10" hidden="1" x14ac:dyDescent="0.25">
      <c r="A11763" s="238"/>
      <c r="B11763" s="241"/>
      <c r="C11763" s="38"/>
      <c r="D11763" s="38"/>
      <c r="E11763" s="199"/>
      <c r="F11763" s="205" t="s">
        <v>13</v>
      </c>
      <c r="G11763" s="37" t="str">
        <f t="shared" si="224"/>
        <v/>
      </c>
      <c r="H11763" s="40"/>
      <c r="I11763" s="37"/>
      <c r="J11763" s="36">
        <v>0</v>
      </c>
    </row>
    <row r="11764" spans="1:10" hidden="1" x14ac:dyDescent="0.25">
      <c r="A11764" s="238"/>
      <c r="B11764" s="241"/>
      <c r="C11764" s="41" t="s">
        <v>2896</v>
      </c>
      <c r="D11764" s="41" t="s">
        <v>2800</v>
      </c>
      <c r="E11764" s="201">
        <v>0.2851997265823068</v>
      </c>
      <c r="F11764" s="200" t="s">
        <v>13</v>
      </c>
      <c r="G11764" s="39" t="str">
        <f t="shared" si="224"/>
        <v/>
      </c>
      <c r="H11764" s="44">
        <f>SUM(G11764:G11767)</f>
        <v>36.446750000000002</v>
      </c>
      <c r="I11764" s="45"/>
      <c r="J11764" s="36">
        <v>0</v>
      </c>
    </row>
    <row r="11765" spans="1:10" hidden="1" x14ac:dyDescent="0.25">
      <c r="A11765" s="238"/>
      <c r="B11765" s="241"/>
      <c r="C11765" s="41" t="s">
        <v>10607</v>
      </c>
      <c r="D11765" s="41" t="s">
        <v>2800</v>
      </c>
      <c r="E11765" s="201">
        <v>0.5</v>
      </c>
      <c r="F11765" s="200">
        <v>28.6995</v>
      </c>
      <c r="G11765" s="39">
        <f t="shared" si="224"/>
        <v>14.34975</v>
      </c>
      <c r="H11765" s="40"/>
      <c r="I11765" s="37"/>
      <c r="J11765" s="36">
        <v>0</v>
      </c>
    </row>
    <row r="11766" spans="1:10" hidden="1" x14ac:dyDescent="0.25">
      <c r="A11766" s="238"/>
      <c r="B11766" s="241"/>
      <c r="C11766" s="41" t="s">
        <v>10601</v>
      </c>
      <c r="D11766" s="41" t="s">
        <v>2800</v>
      </c>
      <c r="E11766" s="201">
        <v>1</v>
      </c>
      <c r="F11766" s="200">
        <v>22.097000000000001</v>
      </c>
      <c r="G11766" s="39">
        <f t="shared" si="224"/>
        <v>22.097000000000001</v>
      </c>
      <c r="H11766" s="40"/>
      <c r="I11766" s="37"/>
      <c r="J11766" s="36">
        <v>0</v>
      </c>
    </row>
    <row r="11767" spans="1:10" ht="25.5" hidden="1" x14ac:dyDescent="0.25">
      <c r="A11767" s="238"/>
      <c r="B11767" s="241"/>
      <c r="C11767" s="41" t="s">
        <v>2897</v>
      </c>
      <c r="D11767" s="41" t="s">
        <v>162</v>
      </c>
      <c r="E11767" s="201">
        <v>0.4</v>
      </c>
      <c r="F11767" s="200" t="s">
        <v>13</v>
      </c>
      <c r="G11767" s="39" t="str">
        <f t="shared" si="224"/>
        <v/>
      </c>
      <c r="H11767" s="40"/>
      <c r="I11767" s="37"/>
      <c r="J11767" s="36">
        <v>0</v>
      </c>
    </row>
    <row r="11768" spans="1:10" ht="15.75" hidden="1" thickBot="1" x14ac:dyDescent="0.3">
      <c r="A11768" s="239"/>
      <c r="B11768" s="242"/>
      <c r="C11768" s="46"/>
      <c r="D11768" s="46"/>
      <c r="E11768" s="202"/>
      <c r="F11768" s="203" t="s">
        <v>13</v>
      </c>
      <c r="G11768" s="48" t="str">
        <f t="shared" si="224"/>
        <v/>
      </c>
      <c r="H11768" s="50"/>
      <c r="I11768" s="37"/>
      <c r="J11768" s="36">
        <v>0</v>
      </c>
    </row>
    <row r="11769" spans="1:10" ht="15.75" hidden="1" thickBot="1" x14ac:dyDescent="0.3">
      <c r="A11769" s="237" t="s">
        <v>2898</v>
      </c>
      <c r="B11769" s="240" t="s">
        <v>10527</v>
      </c>
      <c r="C11769" s="31"/>
      <c r="D11769" s="32" t="s">
        <v>18</v>
      </c>
      <c r="E11769" s="197"/>
      <c r="F11769" s="204" t="s">
        <v>13</v>
      </c>
      <c r="G11769" s="33" t="str">
        <f t="shared" si="224"/>
        <v/>
      </c>
      <c r="H11769" s="34"/>
      <c r="I11769" s="35"/>
      <c r="J11769" s="36">
        <v>0</v>
      </c>
    </row>
    <row r="11770" spans="1:10" hidden="1" x14ac:dyDescent="0.25">
      <c r="A11770" s="238"/>
      <c r="B11770" s="241"/>
      <c r="C11770" s="38"/>
      <c r="D11770" s="38"/>
      <c r="E11770" s="199"/>
      <c r="F11770" s="205" t="s">
        <v>13</v>
      </c>
      <c r="G11770" s="37" t="str">
        <f t="shared" si="224"/>
        <v/>
      </c>
      <c r="H11770" s="40"/>
      <c r="I11770" s="37"/>
      <c r="J11770" s="36">
        <v>0</v>
      </c>
    </row>
    <row r="11771" spans="1:10" ht="25.5" hidden="1" x14ac:dyDescent="0.25">
      <c r="A11771" s="238"/>
      <c r="B11771" s="241"/>
      <c r="C11771" s="41" t="s">
        <v>11435</v>
      </c>
      <c r="D11771" s="41" t="s">
        <v>83</v>
      </c>
      <c r="E11771" s="201">
        <v>12</v>
      </c>
      <c r="F11771" s="200">
        <v>2.09</v>
      </c>
      <c r="G11771" s="39">
        <f t="shared" si="224"/>
        <v>25.08</v>
      </c>
      <c r="H11771" s="44">
        <f>SUM(G11771:G11774)</f>
        <v>50.478250000000003</v>
      </c>
      <c r="I11771" s="45"/>
      <c r="J11771" s="36">
        <v>0</v>
      </c>
    </row>
    <row r="11772" spans="1:10" hidden="1" x14ac:dyDescent="0.25">
      <c r="A11772" s="238"/>
      <c r="B11772" s="241"/>
      <c r="C11772" s="41" t="s">
        <v>10607</v>
      </c>
      <c r="D11772" s="41" t="s">
        <v>2800</v>
      </c>
      <c r="E11772" s="201">
        <v>0.5</v>
      </c>
      <c r="F11772" s="200">
        <v>28.6995</v>
      </c>
      <c r="G11772" s="39">
        <f t="shared" si="224"/>
        <v>14.34975</v>
      </c>
      <c r="H11772" s="40"/>
      <c r="I11772" s="37"/>
      <c r="J11772" s="36">
        <v>0</v>
      </c>
    </row>
    <row r="11773" spans="1:10" hidden="1" x14ac:dyDescent="0.25">
      <c r="A11773" s="238"/>
      <c r="B11773" s="241"/>
      <c r="C11773" s="41" t="s">
        <v>10601</v>
      </c>
      <c r="D11773" s="41" t="s">
        <v>2800</v>
      </c>
      <c r="E11773" s="201">
        <v>0.5</v>
      </c>
      <c r="F11773" s="200">
        <v>22.097000000000001</v>
      </c>
      <c r="G11773" s="39">
        <f t="shared" si="224"/>
        <v>11.048500000000001</v>
      </c>
      <c r="H11773" s="40"/>
      <c r="I11773" s="37"/>
      <c r="J11773" s="36">
        <v>0</v>
      </c>
    </row>
    <row r="11774" spans="1:10" ht="25.5" hidden="1" x14ac:dyDescent="0.25">
      <c r="A11774" s="238"/>
      <c r="B11774" s="241"/>
      <c r="C11774" s="41" t="s">
        <v>2899</v>
      </c>
      <c r="D11774" s="41" t="s">
        <v>83</v>
      </c>
      <c r="E11774" s="201">
        <v>1</v>
      </c>
      <c r="F11774" s="200" t="s">
        <v>13</v>
      </c>
      <c r="G11774" s="39" t="str">
        <f t="shared" si="224"/>
        <v/>
      </c>
      <c r="H11774" s="40"/>
      <c r="I11774" s="37"/>
      <c r="J11774" s="36">
        <v>0</v>
      </c>
    </row>
    <row r="11775" spans="1:10" ht="15.75" hidden="1" thickBot="1" x14ac:dyDescent="0.3">
      <c r="A11775" s="239"/>
      <c r="B11775" s="242"/>
      <c r="C11775" s="46"/>
      <c r="D11775" s="46"/>
      <c r="E11775" s="202"/>
      <c r="F11775" s="203" t="s">
        <v>13</v>
      </c>
      <c r="G11775" s="48" t="str">
        <f t="shared" si="224"/>
        <v/>
      </c>
      <c r="H11775" s="50"/>
      <c r="I11775" s="37"/>
      <c r="J11775" s="36">
        <v>0</v>
      </c>
    </row>
    <row r="11776" spans="1:10" ht="15.75" hidden="1" thickBot="1" x14ac:dyDescent="0.3">
      <c r="A11776" s="237" t="s">
        <v>2900</v>
      </c>
      <c r="B11776" s="240" t="s">
        <v>10528</v>
      </c>
      <c r="C11776" s="31"/>
      <c r="D11776" s="32" t="s">
        <v>18</v>
      </c>
      <c r="E11776" s="197"/>
      <c r="F11776" s="204" t="s">
        <v>13</v>
      </c>
      <c r="G11776" s="33" t="str">
        <f t="shared" si="224"/>
        <v/>
      </c>
      <c r="H11776" s="34"/>
      <c r="I11776" s="35"/>
      <c r="J11776" s="36">
        <v>0</v>
      </c>
    </row>
    <row r="11777" spans="1:10" hidden="1" x14ac:dyDescent="0.25">
      <c r="A11777" s="238"/>
      <c r="B11777" s="241"/>
      <c r="C11777" s="38"/>
      <c r="D11777" s="38"/>
      <c r="E11777" s="199"/>
      <c r="F11777" s="205" t="s">
        <v>13</v>
      </c>
      <c r="G11777" s="37" t="str">
        <f t="shared" si="224"/>
        <v/>
      </c>
      <c r="H11777" s="40"/>
      <c r="I11777" s="37"/>
      <c r="J11777" s="36">
        <v>0</v>
      </c>
    </row>
    <row r="11778" spans="1:10" hidden="1" x14ac:dyDescent="0.25">
      <c r="A11778" s="238"/>
      <c r="B11778" s="241"/>
      <c r="C11778" s="41" t="s">
        <v>11423</v>
      </c>
      <c r="D11778" s="41" t="s">
        <v>2800</v>
      </c>
      <c r="E11778" s="201">
        <v>0.2</v>
      </c>
      <c r="F11778" s="200">
        <v>28.509499999999999</v>
      </c>
      <c r="G11778" s="39">
        <f t="shared" si="224"/>
        <v>5.7019000000000002</v>
      </c>
      <c r="H11778" s="44">
        <f>SUM(G11778:G11780)</f>
        <v>14.0619</v>
      </c>
      <c r="I11778" s="45"/>
      <c r="J11778" s="36">
        <v>0</v>
      </c>
    </row>
    <row r="11779" spans="1:10" ht="25.5" hidden="1" x14ac:dyDescent="0.25">
      <c r="A11779" s="238"/>
      <c r="B11779" s="241"/>
      <c r="C11779" s="41" t="s">
        <v>11435</v>
      </c>
      <c r="D11779" s="41" t="s">
        <v>83</v>
      </c>
      <c r="E11779" s="201">
        <v>4</v>
      </c>
      <c r="F11779" s="200">
        <v>2.09</v>
      </c>
      <c r="G11779" s="39">
        <f t="shared" si="224"/>
        <v>8.36</v>
      </c>
      <c r="H11779" s="40"/>
      <c r="I11779" s="37"/>
      <c r="J11779" s="36">
        <v>0</v>
      </c>
    </row>
    <row r="11780" spans="1:10" ht="25.5" hidden="1" x14ac:dyDescent="0.25">
      <c r="A11780" s="238"/>
      <c r="B11780" s="241"/>
      <c r="C11780" s="41" t="s">
        <v>2901</v>
      </c>
      <c r="D11780" s="41" t="s">
        <v>83</v>
      </c>
      <c r="E11780" s="201">
        <v>1</v>
      </c>
      <c r="F11780" s="200" t="s">
        <v>13</v>
      </c>
      <c r="G11780" s="39" t="str">
        <f t="shared" si="224"/>
        <v/>
      </c>
      <c r="H11780" s="40"/>
      <c r="I11780" s="37"/>
      <c r="J11780" s="36">
        <v>0</v>
      </c>
    </row>
    <row r="11781" spans="1:10" ht="15.75" hidden="1" thickBot="1" x14ac:dyDescent="0.3">
      <c r="A11781" s="239"/>
      <c r="B11781" s="242"/>
      <c r="C11781" s="46"/>
      <c r="D11781" s="46"/>
      <c r="E11781" s="202"/>
      <c r="F11781" s="203" t="s">
        <v>13</v>
      </c>
      <c r="G11781" s="48" t="str">
        <f t="shared" si="224"/>
        <v/>
      </c>
      <c r="H11781" s="50"/>
      <c r="I11781" s="37"/>
      <c r="J11781" s="36">
        <v>0</v>
      </c>
    </row>
    <row r="11782" spans="1:10" ht="15.75" hidden="1" customHeight="1" thickBot="1" x14ac:dyDescent="0.3">
      <c r="A11782" s="237" t="s">
        <v>2902</v>
      </c>
      <c r="B11782" s="240" t="s">
        <v>10529</v>
      </c>
      <c r="C11782" s="31"/>
      <c r="D11782" s="32" t="s">
        <v>18</v>
      </c>
      <c r="E11782" s="197"/>
      <c r="F11782" s="208" t="s">
        <v>13</v>
      </c>
      <c r="G11782" s="33" t="str">
        <f t="shared" ref="G11782:G11845" si="225">IF(ISNUMBER(F11782),E11782*F11782,"")</f>
        <v/>
      </c>
      <c r="H11782" s="34"/>
      <c r="I11782" s="35"/>
      <c r="J11782" s="36">
        <v>0</v>
      </c>
    </row>
    <row r="11783" spans="1:10" hidden="1" x14ac:dyDescent="0.25">
      <c r="A11783" s="246"/>
      <c r="B11783" s="241"/>
      <c r="C11783" s="38"/>
      <c r="D11783" s="38"/>
      <c r="E11783" s="199"/>
      <c r="F11783" s="211" t="s">
        <v>13</v>
      </c>
      <c r="G11783" s="65" t="str">
        <f t="shared" si="225"/>
        <v/>
      </c>
      <c r="H11783" s="66"/>
      <c r="I11783" s="67"/>
      <c r="J11783" s="36">
        <v>0</v>
      </c>
    </row>
    <row r="11784" spans="1:10" ht="25.5" hidden="1" x14ac:dyDescent="0.25">
      <c r="A11784" s="246"/>
      <c r="B11784" s="241"/>
      <c r="C11784" s="41" t="s">
        <v>2903</v>
      </c>
      <c r="D11784" s="41" t="s">
        <v>83</v>
      </c>
      <c r="E11784" s="201">
        <v>1</v>
      </c>
      <c r="F11784" s="206" t="s">
        <v>13</v>
      </c>
      <c r="G11784" s="39" t="str">
        <f t="shared" si="225"/>
        <v/>
      </c>
      <c r="H11784" s="44">
        <f>SUM(G11784:G11785)</f>
        <v>7.0710400000000009</v>
      </c>
      <c r="I11784" s="45"/>
      <c r="J11784" s="36">
        <v>0</v>
      </c>
    </row>
    <row r="11785" spans="1:10" hidden="1" x14ac:dyDescent="0.25">
      <c r="A11785" s="246"/>
      <c r="B11785" s="241"/>
      <c r="C11785" s="41" t="s">
        <v>10601</v>
      </c>
      <c r="D11785" s="41" t="s">
        <v>2800</v>
      </c>
      <c r="E11785" s="201">
        <v>0.32</v>
      </c>
      <c r="F11785" s="200">
        <v>22.097000000000001</v>
      </c>
      <c r="G11785" s="39">
        <f t="shared" si="225"/>
        <v>7.0710400000000009</v>
      </c>
      <c r="H11785" s="40"/>
      <c r="I11785" s="37"/>
      <c r="J11785" s="36">
        <v>0</v>
      </c>
    </row>
    <row r="11786" spans="1:10" ht="15.75" hidden="1" thickBot="1" x14ac:dyDescent="0.3">
      <c r="A11786" s="247"/>
      <c r="B11786" s="242"/>
      <c r="C11786" s="92"/>
      <c r="D11786" s="92"/>
      <c r="E11786" s="228"/>
      <c r="F11786" s="217" t="s">
        <v>13</v>
      </c>
      <c r="G11786" s="73" t="str">
        <f t="shared" si="225"/>
        <v/>
      </c>
      <c r="H11786" s="74"/>
      <c r="I11786" s="67"/>
      <c r="J11786" s="36">
        <v>0</v>
      </c>
    </row>
    <row r="11787" spans="1:10" ht="15.75" hidden="1" thickBot="1" x14ac:dyDescent="0.3">
      <c r="A11787" s="237" t="s">
        <v>2904</v>
      </c>
      <c r="B11787" s="240" t="s">
        <v>10530</v>
      </c>
      <c r="C11787" s="31"/>
      <c r="D11787" s="32" t="s">
        <v>106</v>
      </c>
      <c r="E11787" s="197"/>
      <c r="F11787" s="204" t="s">
        <v>13</v>
      </c>
      <c r="G11787" s="33" t="str">
        <f t="shared" si="225"/>
        <v/>
      </c>
      <c r="H11787" s="34"/>
      <c r="I11787" s="35"/>
      <c r="J11787" s="36">
        <v>0</v>
      </c>
    </row>
    <row r="11788" spans="1:10" hidden="1" x14ac:dyDescent="0.25">
      <c r="A11788" s="238"/>
      <c r="B11788" s="241"/>
      <c r="C11788" s="38"/>
      <c r="D11788" s="38"/>
      <c r="E11788" s="199"/>
      <c r="F11788" s="205" t="s">
        <v>13</v>
      </c>
      <c r="G11788" s="37" t="str">
        <f t="shared" si="225"/>
        <v/>
      </c>
      <c r="H11788" s="40"/>
      <c r="I11788" s="37"/>
      <c r="J11788" s="36">
        <v>0</v>
      </c>
    </row>
    <row r="11789" spans="1:10" hidden="1" x14ac:dyDescent="0.25">
      <c r="A11789" s="238"/>
      <c r="B11789" s="241"/>
      <c r="C11789" s="41" t="s">
        <v>10607</v>
      </c>
      <c r="D11789" s="41" t="s">
        <v>2800</v>
      </c>
      <c r="E11789" s="201">
        <v>0.2</v>
      </c>
      <c r="F11789" s="200">
        <v>1.5665499999999999</v>
      </c>
      <c r="G11789" s="39">
        <f t="shared" si="225"/>
        <v>0.31330999999999998</v>
      </c>
      <c r="H11789" s="44">
        <f>SUM(G11789:G11791)</f>
        <v>39.263309999999997</v>
      </c>
      <c r="I11789" s="45"/>
      <c r="J11789" s="36">
        <v>0</v>
      </c>
    </row>
    <row r="11790" spans="1:10" ht="38.25" hidden="1" x14ac:dyDescent="0.25">
      <c r="A11790" s="238"/>
      <c r="B11790" s="241"/>
      <c r="C11790" s="41" t="s">
        <v>10968</v>
      </c>
      <c r="D11790" s="41" t="s">
        <v>83</v>
      </c>
      <c r="E11790" s="201">
        <v>100</v>
      </c>
      <c r="F11790" s="200">
        <v>0.38949999999999996</v>
      </c>
      <c r="G11790" s="39">
        <f t="shared" si="225"/>
        <v>38.949999999999996</v>
      </c>
      <c r="H11790" s="40"/>
      <c r="I11790" s="37"/>
      <c r="J11790" s="36">
        <v>0</v>
      </c>
    </row>
    <row r="11791" spans="1:10" hidden="1" x14ac:dyDescent="0.25">
      <c r="A11791" s="238"/>
      <c r="B11791" s="241"/>
      <c r="C11791" s="41" t="s">
        <v>2905</v>
      </c>
      <c r="D11791" s="41" t="s">
        <v>1302</v>
      </c>
      <c r="E11791" s="201">
        <v>1</v>
      </c>
      <c r="F11791" s="200" t="s">
        <v>13</v>
      </c>
      <c r="G11791" s="39" t="str">
        <f t="shared" si="225"/>
        <v/>
      </c>
      <c r="H11791" s="40"/>
      <c r="I11791" s="37"/>
      <c r="J11791" s="36">
        <v>0</v>
      </c>
    </row>
    <row r="11792" spans="1:10" ht="15.75" hidden="1" thickBot="1" x14ac:dyDescent="0.3">
      <c r="A11792" s="239"/>
      <c r="B11792" s="242"/>
      <c r="C11792" s="46"/>
      <c r="D11792" s="46"/>
      <c r="E11792" s="202"/>
      <c r="F11792" s="203" t="s">
        <v>13</v>
      </c>
      <c r="G11792" s="48" t="str">
        <f t="shared" si="225"/>
        <v/>
      </c>
      <c r="H11792" s="50"/>
      <c r="I11792" s="37"/>
      <c r="J11792" s="36">
        <v>0</v>
      </c>
    </row>
    <row r="11793" spans="1:10" ht="15.75" hidden="1" customHeight="1" thickBot="1" x14ac:dyDescent="0.3">
      <c r="A11793" s="237" t="s">
        <v>2906</v>
      </c>
      <c r="B11793" s="240" t="s">
        <v>10531</v>
      </c>
      <c r="C11793" s="31"/>
      <c r="D11793" s="32" t="s">
        <v>18</v>
      </c>
      <c r="E11793" s="197"/>
      <c r="F11793" s="208" t="s">
        <v>13</v>
      </c>
      <c r="G11793" s="33" t="str">
        <f t="shared" si="225"/>
        <v/>
      </c>
      <c r="H11793" s="34"/>
      <c r="I11793" s="35"/>
      <c r="J11793" s="36">
        <v>0</v>
      </c>
    </row>
    <row r="11794" spans="1:10" hidden="1" x14ac:dyDescent="0.25">
      <c r="A11794" s="246"/>
      <c r="B11794" s="241"/>
      <c r="C11794" s="38"/>
      <c r="D11794" s="38"/>
      <c r="E11794" s="199"/>
      <c r="F11794" s="211" t="s">
        <v>13</v>
      </c>
      <c r="G11794" s="65" t="str">
        <f t="shared" si="225"/>
        <v/>
      </c>
      <c r="H11794" s="66"/>
      <c r="I11794" s="67"/>
      <c r="J11794" s="36">
        <v>0</v>
      </c>
    </row>
    <row r="11795" spans="1:10" hidden="1" x14ac:dyDescent="0.25">
      <c r="A11795" s="246"/>
      <c r="B11795" s="241"/>
      <c r="C11795" s="41" t="s">
        <v>10607</v>
      </c>
      <c r="D11795" s="41" t="s">
        <v>2800</v>
      </c>
      <c r="E11795" s="201">
        <v>6</v>
      </c>
      <c r="F11795" s="206">
        <v>28.6995</v>
      </c>
      <c r="G11795" s="39">
        <f t="shared" si="225"/>
        <v>172.197</v>
      </c>
      <c r="H11795" s="44">
        <f>SUM(G11795:G11802)</f>
        <v>413.30604570000003</v>
      </c>
      <c r="I11795" s="45"/>
      <c r="J11795" s="36">
        <v>0</v>
      </c>
    </row>
    <row r="11796" spans="1:10" hidden="1" x14ac:dyDescent="0.25">
      <c r="A11796" s="246"/>
      <c r="B11796" s="241"/>
      <c r="C11796" s="41" t="s">
        <v>10601</v>
      </c>
      <c r="D11796" s="41" t="s">
        <v>2800</v>
      </c>
      <c r="E11796" s="201">
        <v>6</v>
      </c>
      <c r="F11796" s="200">
        <v>22.097000000000001</v>
      </c>
      <c r="G11796" s="39">
        <f t="shared" si="225"/>
        <v>132.58199999999999</v>
      </c>
      <c r="H11796" s="40"/>
      <c r="I11796" s="37"/>
      <c r="J11796" s="36">
        <v>0</v>
      </c>
    </row>
    <row r="11797" spans="1:10" ht="25.5" hidden="1" x14ac:dyDescent="0.25">
      <c r="A11797" s="246"/>
      <c r="B11797" s="241"/>
      <c r="C11797" s="41" t="s">
        <v>10608</v>
      </c>
      <c r="D11797" s="41" t="s">
        <v>2880</v>
      </c>
      <c r="E11797" s="201">
        <v>2.8899999999999999E-2</v>
      </c>
      <c r="F11797" s="200">
        <v>199.71849999999998</v>
      </c>
      <c r="G11797" s="39">
        <f t="shared" si="225"/>
        <v>5.7718646499999995</v>
      </c>
      <c r="H11797" s="40"/>
      <c r="I11797" s="37"/>
      <c r="J11797" s="36">
        <v>0</v>
      </c>
    </row>
    <row r="11798" spans="1:10" ht="25.5" hidden="1" x14ac:dyDescent="0.25">
      <c r="A11798" s="246"/>
      <c r="B11798" s="241"/>
      <c r="C11798" s="41" t="s">
        <v>10783</v>
      </c>
      <c r="D11798" s="41" t="s">
        <v>2880</v>
      </c>
      <c r="E11798" s="201">
        <v>3.1699999999999999E-2</v>
      </c>
      <c r="F11798" s="206">
        <v>194.8355</v>
      </c>
      <c r="G11798" s="39">
        <f t="shared" si="225"/>
        <v>6.1762853499999997</v>
      </c>
      <c r="H11798" s="40"/>
      <c r="I11798" s="37"/>
      <c r="J11798" s="36">
        <v>0</v>
      </c>
    </row>
    <row r="11799" spans="1:10" hidden="1" x14ac:dyDescent="0.25">
      <c r="A11799" s="246"/>
      <c r="B11799" s="241"/>
      <c r="C11799" s="41" t="s">
        <v>10604</v>
      </c>
      <c r="D11799" s="41" t="s">
        <v>1044</v>
      </c>
      <c r="E11799" s="201">
        <v>14.2</v>
      </c>
      <c r="F11799" s="206">
        <v>0.64600000000000002</v>
      </c>
      <c r="G11799" s="39">
        <f t="shared" si="225"/>
        <v>9.1731999999999996</v>
      </c>
      <c r="H11799" s="40"/>
      <c r="I11799" s="37"/>
      <c r="J11799" s="36">
        <v>0</v>
      </c>
    </row>
    <row r="11800" spans="1:10" hidden="1" x14ac:dyDescent="0.25">
      <c r="A11800" s="246"/>
      <c r="B11800" s="241"/>
      <c r="C11800" s="41" t="s">
        <v>2907</v>
      </c>
      <c r="D11800" s="41" t="s">
        <v>83</v>
      </c>
      <c r="E11800" s="201">
        <v>1</v>
      </c>
      <c r="F11800" s="206" t="s">
        <v>13</v>
      </c>
      <c r="G11800" s="65" t="str">
        <f t="shared" si="225"/>
        <v/>
      </c>
      <c r="H11800" s="40"/>
      <c r="I11800" s="37"/>
      <c r="J11800" s="36">
        <v>0</v>
      </c>
    </row>
    <row r="11801" spans="1:10" hidden="1" x14ac:dyDescent="0.25">
      <c r="A11801" s="246"/>
      <c r="B11801" s="241"/>
      <c r="C11801" s="41" t="s">
        <v>10609</v>
      </c>
      <c r="D11801" s="41" t="s">
        <v>2800</v>
      </c>
      <c r="E11801" s="201">
        <v>2.3974000000000002</v>
      </c>
      <c r="F11801" s="206">
        <v>30.295500000000001</v>
      </c>
      <c r="G11801" s="39">
        <f t="shared" si="225"/>
        <v>72.630431700000003</v>
      </c>
      <c r="H11801" s="40"/>
      <c r="I11801" s="45"/>
      <c r="J11801" s="36">
        <v>0</v>
      </c>
    </row>
    <row r="11802" spans="1:10" hidden="1" x14ac:dyDescent="0.25">
      <c r="A11802" s="246"/>
      <c r="B11802" s="241"/>
      <c r="C11802" s="41" t="s">
        <v>126</v>
      </c>
      <c r="D11802" s="6" t="s">
        <v>70</v>
      </c>
      <c r="E11802" s="201">
        <v>0.6048</v>
      </c>
      <c r="F11802" s="206">
        <v>24.43</v>
      </c>
      <c r="G11802" s="39">
        <f t="shared" si="225"/>
        <v>14.775264</v>
      </c>
      <c r="H11802" s="40"/>
      <c r="I11802" s="37"/>
      <c r="J11802" s="36">
        <v>0</v>
      </c>
    </row>
    <row r="11803" spans="1:10" ht="15.75" hidden="1" thickBot="1" x14ac:dyDescent="0.3">
      <c r="A11803" s="247"/>
      <c r="B11803" s="242"/>
      <c r="C11803" s="92"/>
      <c r="D11803" s="92"/>
      <c r="E11803" s="228"/>
      <c r="F11803" s="217" t="s">
        <v>13</v>
      </c>
      <c r="G11803" s="73" t="str">
        <f t="shared" si="225"/>
        <v/>
      </c>
      <c r="H11803" s="74"/>
      <c r="I11803" s="67"/>
      <c r="J11803" s="36">
        <v>0</v>
      </c>
    </row>
    <row r="11804" spans="1:10" ht="15.75" hidden="1" thickBot="1" x14ac:dyDescent="0.3">
      <c r="A11804" s="246" t="s">
        <v>2908</v>
      </c>
      <c r="B11804" s="241" t="s">
        <v>10532</v>
      </c>
      <c r="C11804" s="53"/>
      <c r="D11804" s="153" t="s">
        <v>18</v>
      </c>
      <c r="E11804" s="222"/>
      <c r="F11804" s="223" t="s">
        <v>13</v>
      </c>
      <c r="G11804" s="220" t="str">
        <f t="shared" si="225"/>
        <v/>
      </c>
      <c r="H11804" s="221"/>
      <c r="I11804" s="35"/>
      <c r="J11804" s="36">
        <v>0</v>
      </c>
    </row>
    <row r="11805" spans="1:10" hidden="1" x14ac:dyDescent="0.25">
      <c r="A11805" s="246"/>
      <c r="B11805" s="241"/>
      <c r="C11805" s="38"/>
      <c r="D11805" s="38"/>
      <c r="E11805" s="199"/>
      <c r="F11805" s="211" t="s">
        <v>13</v>
      </c>
      <c r="G11805" s="65" t="str">
        <f t="shared" si="225"/>
        <v/>
      </c>
      <c r="H11805" s="66"/>
      <c r="I11805" s="67"/>
      <c r="J11805" s="36">
        <v>0</v>
      </c>
    </row>
    <row r="11806" spans="1:10" hidden="1" x14ac:dyDescent="0.25">
      <c r="A11806" s="246"/>
      <c r="B11806" s="241"/>
      <c r="C11806" s="41" t="s">
        <v>11888</v>
      </c>
      <c r="D11806" s="41" t="s">
        <v>83</v>
      </c>
      <c r="E11806" s="201">
        <v>1</v>
      </c>
      <c r="F11806" s="200">
        <v>582.32150000000001</v>
      </c>
      <c r="G11806" s="65">
        <f t="shared" si="225"/>
        <v>582.32150000000001</v>
      </c>
      <c r="H11806" s="44">
        <f>SUM(G11806:G11806)</f>
        <v>582.32150000000001</v>
      </c>
      <c r="I11806" s="45"/>
      <c r="J11806" s="36">
        <v>0</v>
      </c>
    </row>
    <row r="11807" spans="1:10" ht="15.75" hidden="1" thickBot="1" x14ac:dyDescent="0.3">
      <c r="A11807" s="247"/>
      <c r="B11807" s="242"/>
      <c r="C11807" s="46"/>
      <c r="D11807" s="59"/>
      <c r="E11807" s="202"/>
      <c r="F11807" s="217" t="s">
        <v>13</v>
      </c>
      <c r="G11807" s="73" t="str">
        <f t="shared" si="225"/>
        <v/>
      </c>
      <c r="H11807" s="74"/>
      <c r="I11807" s="67"/>
      <c r="J11807" s="36">
        <v>0</v>
      </c>
    </row>
    <row r="11808" spans="1:10" ht="15.75" hidden="1" customHeight="1" thickBot="1" x14ac:dyDescent="0.3">
      <c r="A11808" s="237" t="s">
        <v>2909</v>
      </c>
      <c r="B11808" s="240" t="s">
        <v>10535</v>
      </c>
      <c r="C11808" s="31"/>
      <c r="D11808" s="32" t="s">
        <v>106</v>
      </c>
      <c r="E11808" s="197"/>
      <c r="F11808" s="208" t="s">
        <v>13</v>
      </c>
      <c r="G11808" s="33" t="str">
        <f t="shared" si="225"/>
        <v/>
      </c>
      <c r="H11808" s="34"/>
      <c r="I11808" s="35"/>
      <c r="J11808" s="36">
        <v>0</v>
      </c>
    </row>
    <row r="11809" spans="1:10" hidden="1" x14ac:dyDescent="0.25">
      <c r="A11809" s="246"/>
      <c r="B11809" s="241"/>
      <c r="C11809" s="38"/>
      <c r="D11809" s="38"/>
      <c r="E11809" s="199"/>
      <c r="F11809" s="211" t="s">
        <v>13</v>
      </c>
      <c r="G11809" s="65" t="str">
        <f t="shared" si="225"/>
        <v/>
      </c>
      <c r="H11809" s="66"/>
      <c r="I11809" s="67"/>
      <c r="J11809" s="36">
        <v>0</v>
      </c>
    </row>
    <row r="11810" spans="1:10" hidden="1" x14ac:dyDescent="0.25">
      <c r="A11810" s="246"/>
      <c r="B11810" s="241"/>
      <c r="C11810" s="41" t="s">
        <v>11423</v>
      </c>
      <c r="D11810" s="41" t="s">
        <v>2800</v>
      </c>
      <c r="E11810" s="201">
        <v>1.91</v>
      </c>
      <c r="F11810" s="206">
        <v>28.509499999999999</v>
      </c>
      <c r="G11810" s="39">
        <f t="shared" si="225"/>
        <v>54.453144999999999</v>
      </c>
      <c r="H11810" s="44">
        <f>SUM(G11810:G11816)</f>
        <v>95.681197499999996</v>
      </c>
      <c r="I11810" s="45"/>
      <c r="J11810" s="36">
        <v>0</v>
      </c>
    </row>
    <row r="11811" spans="1:10" hidden="1" x14ac:dyDescent="0.25">
      <c r="A11811" s="246"/>
      <c r="B11811" s="241"/>
      <c r="C11811" s="41" t="s">
        <v>11422</v>
      </c>
      <c r="D11811" s="41" t="s">
        <v>2800</v>
      </c>
      <c r="E11811" s="201">
        <v>1.569</v>
      </c>
      <c r="F11811" s="200">
        <v>22.856999999999999</v>
      </c>
      <c r="G11811" s="39">
        <f t="shared" si="225"/>
        <v>35.862632999999995</v>
      </c>
      <c r="H11811" s="40"/>
      <c r="I11811" s="37"/>
      <c r="J11811" s="36">
        <v>0</v>
      </c>
    </row>
    <row r="11812" spans="1:10" hidden="1" x14ac:dyDescent="0.25">
      <c r="A11812" s="246"/>
      <c r="B11812" s="241"/>
      <c r="C11812" s="41" t="s">
        <v>2891</v>
      </c>
      <c r="D11812" s="41" t="s">
        <v>1302</v>
      </c>
      <c r="E11812" s="201">
        <v>2.0579999999999998</v>
      </c>
      <c r="F11812" s="200" t="s">
        <v>13</v>
      </c>
      <c r="G11812" s="39" t="str">
        <f t="shared" si="225"/>
        <v/>
      </c>
      <c r="H11812" s="40"/>
      <c r="I11812" s="37"/>
      <c r="J11812" s="36">
        <v>0</v>
      </c>
    </row>
    <row r="11813" spans="1:10" ht="38.25" hidden="1" x14ac:dyDescent="0.25">
      <c r="A11813" s="246"/>
      <c r="B11813" s="241"/>
      <c r="C11813" s="41" t="s">
        <v>2892</v>
      </c>
      <c r="D11813" s="41" t="s">
        <v>83</v>
      </c>
      <c r="E11813" s="201">
        <v>2.1819999999999999</v>
      </c>
      <c r="F11813" s="206" t="s">
        <v>13</v>
      </c>
      <c r="G11813" s="39" t="str">
        <f t="shared" si="225"/>
        <v/>
      </c>
      <c r="H11813" s="40"/>
      <c r="I11813" s="37"/>
      <c r="J11813" s="36">
        <v>0</v>
      </c>
    </row>
    <row r="11814" spans="1:10" hidden="1" x14ac:dyDescent="0.25">
      <c r="A11814" s="246"/>
      <c r="B11814" s="241"/>
      <c r="C11814" s="41" t="s">
        <v>11469</v>
      </c>
      <c r="D11814" s="41" t="s">
        <v>1044</v>
      </c>
      <c r="E11814" s="201">
        <v>1E-3</v>
      </c>
      <c r="F11814" s="206">
        <v>40.137499999999996</v>
      </c>
      <c r="G11814" s="39">
        <f t="shared" si="225"/>
        <v>4.01375E-2</v>
      </c>
      <c r="H11814" s="40"/>
      <c r="I11814" s="37"/>
      <c r="J11814" s="36">
        <v>0</v>
      </c>
    </row>
    <row r="11815" spans="1:10" ht="38.25" hidden="1" x14ac:dyDescent="0.25">
      <c r="A11815" s="246"/>
      <c r="B11815" s="241"/>
      <c r="C11815" s="41" t="s">
        <v>10903</v>
      </c>
      <c r="D11815" s="41" t="s">
        <v>83</v>
      </c>
      <c r="E11815" s="201">
        <v>4.3639999999999999</v>
      </c>
      <c r="F11815" s="206">
        <v>1.159</v>
      </c>
      <c r="G11815" s="39">
        <f t="shared" si="225"/>
        <v>5.0578760000000003</v>
      </c>
      <c r="H11815" s="40"/>
      <c r="I11815" s="37"/>
      <c r="J11815" s="36">
        <v>0</v>
      </c>
    </row>
    <row r="11816" spans="1:10" ht="25.5" hidden="1" x14ac:dyDescent="0.25">
      <c r="A11816" s="246"/>
      <c r="B11816" s="241"/>
      <c r="C11816" s="41" t="s">
        <v>11218</v>
      </c>
      <c r="D11816" s="41" t="s">
        <v>1044</v>
      </c>
      <c r="E11816" s="201">
        <v>4.0000000000000001E-3</v>
      </c>
      <c r="F11816" s="206">
        <v>66.851500000000001</v>
      </c>
      <c r="G11816" s="39">
        <f t="shared" si="225"/>
        <v>0.26740600000000003</v>
      </c>
      <c r="H11816" s="40"/>
      <c r="I11816" s="45"/>
      <c r="J11816" s="36">
        <v>0</v>
      </c>
    </row>
    <row r="11817" spans="1:10" ht="15.75" hidden="1" thickBot="1" x14ac:dyDescent="0.3">
      <c r="A11817" s="247"/>
      <c r="B11817" s="242"/>
      <c r="C11817" s="92"/>
      <c r="D11817" s="92"/>
      <c r="E11817" s="228"/>
      <c r="F11817" s="217" t="s">
        <v>13</v>
      </c>
      <c r="G11817" s="73" t="str">
        <f t="shared" si="225"/>
        <v/>
      </c>
      <c r="H11817" s="74"/>
      <c r="I11817" s="67"/>
      <c r="J11817" s="36">
        <v>0</v>
      </c>
    </row>
    <row r="11818" spans="1:10" ht="15.75" hidden="1" thickBot="1" x14ac:dyDescent="0.3">
      <c r="A11818" s="237" t="s">
        <v>2910</v>
      </c>
      <c r="B11818" s="240" t="s">
        <v>10536</v>
      </c>
      <c r="C11818" s="31"/>
      <c r="D11818" s="32" t="s">
        <v>68</v>
      </c>
      <c r="E11818" s="197"/>
      <c r="F11818" s="204" t="s">
        <v>13</v>
      </c>
      <c r="G11818" s="33" t="str">
        <f t="shared" si="225"/>
        <v/>
      </c>
      <c r="H11818" s="34"/>
      <c r="I11818" s="35"/>
      <c r="J11818" s="36">
        <v>0</v>
      </c>
    </row>
    <row r="11819" spans="1:10" hidden="1" x14ac:dyDescent="0.25">
      <c r="A11819" s="238"/>
      <c r="B11819" s="241"/>
      <c r="C11819" s="38"/>
      <c r="D11819" s="38"/>
      <c r="E11819" s="199"/>
      <c r="F11819" s="205" t="s">
        <v>13</v>
      </c>
      <c r="G11819" s="37" t="str">
        <f t="shared" si="225"/>
        <v/>
      </c>
      <c r="H11819" s="40"/>
      <c r="I11819" s="37"/>
      <c r="J11819" s="36">
        <v>0</v>
      </c>
    </row>
    <row r="11820" spans="1:10" hidden="1" x14ac:dyDescent="0.25">
      <c r="A11820" s="238"/>
      <c r="B11820" s="241"/>
      <c r="C11820" s="41" t="s">
        <v>10601</v>
      </c>
      <c r="D11820" s="41" t="s">
        <v>2800</v>
      </c>
      <c r="E11820" s="201">
        <v>0.2399</v>
      </c>
      <c r="F11820" s="200">
        <v>22.097000000000001</v>
      </c>
      <c r="G11820" s="39">
        <f t="shared" si="225"/>
        <v>5.3010703000000001</v>
      </c>
      <c r="H11820" s="44">
        <f>SUM(G11820:G11823)</f>
        <v>329.45632824999996</v>
      </c>
      <c r="I11820" s="45"/>
      <c r="J11820" s="36">
        <v>0</v>
      </c>
    </row>
    <row r="11821" spans="1:10" hidden="1" x14ac:dyDescent="0.25">
      <c r="A11821" s="238"/>
      <c r="B11821" s="241"/>
      <c r="C11821" s="41" t="s">
        <v>10638</v>
      </c>
      <c r="D11821" s="41" t="s">
        <v>2800</v>
      </c>
      <c r="E11821" s="201">
        <v>0.57589999999999997</v>
      </c>
      <c r="F11821" s="200">
        <v>28.3005</v>
      </c>
      <c r="G11821" s="39">
        <f t="shared" si="225"/>
        <v>16.29825795</v>
      </c>
      <c r="H11821" s="40"/>
      <c r="I11821" s="37"/>
      <c r="J11821" s="36">
        <v>0</v>
      </c>
    </row>
    <row r="11822" spans="1:10" hidden="1" x14ac:dyDescent="0.25">
      <c r="A11822" s="238"/>
      <c r="B11822" s="241"/>
      <c r="C11822" s="41" t="s">
        <v>10736</v>
      </c>
      <c r="D11822" s="41" t="s">
        <v>1044</v>
      </c>
      <c r="E11822" s="201">
        <v>0.57499999999999996</v>
      </c>
      <c r="F11822" s="200">
        <v>46.055999999999997</v>
      </c>
      <c r="G11822" s="39">
        <f t="shared" si="225"/>
        <v>26.482199999999995</v>
      </c>
      <c r="H11822" s="40"/>
      <c r="I11822" s="37"/>
      <c r="J11822" s="36">
        <v>0</v>
      </c>
    </row>
    <row r="11823" spans="1:10" ht="25.5" hidden="1" x14ac:dyDescent="0.25">
      <c r="A11823" s="238"/>
      <c r="B11823" s="241"/>
      <c r="C11823" s="41" t="s">
        <v>10616</v>
      </c>
      <c r="D11823" s="41" t="s">
        <v>162</v>
      </c>
      <c r="E11823" s="201">
        <v>1.05</v>
      </c>
      <c r="F11823" s="200">
        <v>267.976</v>
      </c>
      <c r="G11823" s="39">
        <f t="shared" si="225"/>
        <v>281.37479999999999</v>
      </c>
      <c r="H11823" s="40"/>
      <c r="I11823" s="37"/>
      <c r="J11823" s="36">
        <v>0</v>
      </c>
    </row>
    <row r="11824" spans="1:10" ht="15.75" hidden="1" thickBot="1" x14ac:dyDescent="0.3">
      <c r="A11824" s="239"/>
      <c r="B11824" s="242"/>
      <c r="C11824" s="46"/>
      <c r="D11824" s="46"/>
      <c r="E11824" s="202"/>
      <c r="F11824" s="203" t="s">
        <v>13</v>
      </c>
      <c r="G11824" s="48" t="str">
        <f t="shared" si="225"/>
        <v/>
      </c>
      <c r="H11824" s="50"/>
      <c r="I11824" s="37"/>
      <c r="J11824" s="36">
        <v>0</v>
      </c>
    </row>
    <row r="11825" spans="1:10" ht="15.75" hidden="1" thickBot="1" x14ac:dyDescent="0.3">
      <c r="A11825" s="237" t="s">
        <v>2911</v>
      </c>
      <c r="B11825" s="240" t="s">
        <v>10537</v>
      </c>
      <c r="C11825" s="31"/>
      <c r="D11825" s="32" t="s">
        <v>106</v>
      </c>
      <c r="E11825" s="197"/>
      <c r="F11825" s="204" t="s">
        <v>13</v>
      </c>
      <c r="G11825" s="33" t="str">
        <f t="shared" si="225"/>
        <v/>
      </c>
      <c r="H11825" s="34"/>
      <c r="I11825" s="35"/>
      <c r="J11825" s="36">
        <v>0</v>
      </c>
    </row>
    <row r="11826" spans="1:10" hidden="1" x14ac:dyDescent="0.25">
      <c r="A11826" s="238"/>
      <c r="B11826" s="241"/>
      <c r="C11826" s="38"/>
      <c r="D11826" s="38"/>
      <c r="E11826" s="199"/>
      <c r="F11826" s="205" t="s">
        <v>13</v>
      </c>
      <c r="G11826" s="37" t="str">
        <f t="shared" si="225"/>
        <v/>
      </c>
      <c r="H11826" s="40"/>
      <c r="I11826" s="37"/>
      <c r="J11826" s="36">
        <v>0</v>
      </c>
    </row>
    <row r="11827" spans="1:10" hidden="1" x14ac:dyDescent="0.25">
      <c r="A11827" s="238"/>
      <c r="B11827" s="241"/>
      <c r="C11827" s="41" t="s">
        <v>10602</v>
      </c>
      <c r="D11827" s="41" t="s">
        <v>2800</v>
      </c>
      <c r="E11827" s="201">
        <v>3.9E-2</v>
      </c>
      <c r="F11827" s="200">
        <v>29.050999999999998</v>
      </c>
      <c r="G11827" s="39">
        <f t="shared" si="225"/>
        <v>1.132989</v>
      </c>
      <c r="H11827" s="44">
        <f>SUM(G11827:G11830)</f>
        <v>2.0805912000000002</v>
      </c>
      <c r="I11827" s="45"/>
      <c r="J11827" s="36">
        <v>0</v>
      </c>
    </row>
    <row r="11828" spans="1:10" hidden="1" x14ac:dyDescent="0.25">
      <c r="A11828" s="238"/>
      <c r="B11828" s="241"/>
      <c r="C11828" s="41" t="s">
        <v>10605</v>
      </c>
      <c r="D11828" s="41" t="s">
        <v>2800</v>
      </c>
      <c r="E11828" s="201">
        <v>3.9E-2</v>
      </c>
      <c r="F11828" s="200">
        <v>23.246499999999997</v>
      </c>
      <c r="G11828" s="39">
        <f t="shared" si="225"/>
        <v>0.90661349999999985</v>
      </c>
      <c r="H11828" s="40"/>
      <c r="I11828" s="37"/>
      <c r="J11828" s="36">
        <v>0</v>
      </c>
    </row>
    <row r="11829" spans="1:10" ht="25.5" hidden="1" x14ac:dyDescent="0.25">
      <c r="A11829" s="238"/>
      <c r="B11829" s="241"/>
      <c r="C11829" s="41" t="s">
        <v>10965</v>
      </c>
      <c r="D11829" s="41" t="s">
        <v>83</v>
      </c>
      <c r="E11829" s="201">
        <v>9.4000000000000004E-3</v>
      </c>
      <c r="F11829" s="200">
        <v>4.3605</v>
      </c>
      <c r="G11829" s="39">
        <f t="shared" si="225"/>
        <v>4.0988700000000003E-2</v>
      </c>
      <c r="H11829" s="40"/>
      <c r="I11829" s="37"/>
      <c r="J11829" s="36">
        <v>0</v>
      </c>
    </row>
    <row r="11830" spans="1:10" hidden="1" x14ac:dyDescent="0.25">
      <c r="A11830" s="238"/>
      <c r="B11830" s="241"/>
      <c r="C11830" s="41" t="s">
        <v>2912</v>
      </c>
      <c r="D11830" s="41" t="s">
        <v>1302</v>
      </c>
      <c r="E11830" s="201">
        <v>1.2434000000000001</v>
      </c>
      <c r="F11830" s="200" t="s">
        <v>13</v>
      </c>
      <c r="G11830" s="39" t="str">
        <f t="shared" si="225"/>
        <v/>
      </c>
      <c r="H11830" s="40"/>
      <c r="I11830" s="37"/>
      <c r="J11830" s="36">
        <v>0</v>
      </c>
    </row>
    <row r="11831" spans="1:10" ht="15.75" hidden="1" thickBot="1" x14ac:dyDescent="0.3">
      <c r="A11831" s="239"/>
      <c r="B11831" s="242"/>
      <c r="C11831" s="46"/>
      <c r="D11831" s="46"/>
      <c r="E11831" s="202"/>
      <c r="F11831" s="203" t="s">
        <v>13</v>
      </c>
      <c r="G11831" s="48" t="str">
        <f t="shared" si="225"/>
        <v/>
      </c>
      <c r="H11831" s="50"/>
      <c r="I11831" s="37"/>
      <c r="J11831" s="36">
        <v>0</v>
      </c>
    </row>
    <row r="11832" spans="1:10" ht="15.75" hidden="1" thickBot="1" x14ac:dyDescent="0.3">
      <c r="A11832" s="237" t="s">
        <v>2913</v>
      </c>
      <c r="B11832" s="240" t="s">
        <v>10538</v>
      </c>
      <c r="C11832" s="31"/>
      <c r="D11832" s="32" t="s">
        <v>68</v>
      </c>
      <c r="E11832" s="197"/>
      <c r="F11832" s="208" t="s">
        <v>13</v>
      </c>
      <c r="G11832" s="33" t="str">
        <f t="shared" si="225"/>
        <v/>
      </c>
      <c r="H11832" s="34"/>
      <c r="I11832" s="35"/>
      <c r="J11832" s="36">
        <v>0</v>
      </c>
    </row>
    <row r="11833" spans="1:10" hidden="1" x14ac:dyDescent="0.25">
      <c r="A11833" s="246"/>
      <c r="B11833" s="241"/>
      <c r="C11833" s="38"/>
      <c r="D11833" s="38"/>
      <c r="E11833" s="199"/>
      <c r="F11833" s="211" t="s">
        <v>13</v>
      </c>
      <c r="G11833" s="65" t="str">
        <f t="shared" si="225"/>
        <v/>
      </c>
      <c r="H11833" s="66"/>
      <c r="I11833" s="67"/>
      <c r="J11833" s="36">
        <v>0</v>
      </c>
    </row>
    <row r="11834" spans="1:10" hidden="1" x14ac:dyDescent="0.25">
      <c r="A11834" s="246"/>
      <c r="B11834" s="241"/>
      <c r="C11834" s="41" t="s">
        <v>10601</v>
      </c>
      <c r="D11834" s="41" t="s">
        <v>2800</v>
      </c>
      <c r="E11834" s="201">
        <v>1.2789999999999999</v>
      </c>
      <c r="F11834" s="200">
        <v>22.097000000000001</v>
      </c>
      <c r="G11834" s="65">
        <f t="shared" si="225"/>
        <v>28.262063000000001</v>
      </c>
      <c r="H11834" s="44">
        <f>SUM(G11834:G11838)</f>
        <v>164.48932224999999</v>
      </c>
      <c r="I11834" s="45"/>
      <c r="J11834" s="36">
        <v>0</v>
      </c>
    </row>
    <row r="11835" spans="1:10" hidden="1" x14ac:dyDescent="0.25">
      <c r="A11835" s="246"/>
      <c r="B11835" s="241"/>
      <c r="C11835" s="41" t="s">
        <v>10607</v>
      </c>
      <c r="D11835" s="41" t="s">
        <v>2800</v>
      </c>
      <c r="E11835" s="201">
        <v>0.63900000000000001</v>
      </c>
      <c r="F11835" s="200">
        <v>28.6995</v>
      </c>
      <c r="G11835" s="65">
        <f t="shared" si="225"/>
        <v>18.338980500000002</v>
      </c>
      <c r="H11835" s="66"/>
      <c r="I11835" s="67"/>
      <c r="J11835" s="36">
        <v>0</v>
      </c>
    </row>
    <row r="11836" spans="1:10" ht="38.25" hidden="1" x14ac:dyDescent="0.25">
      <c r="A11836" s="246"/>
      <c r="B11836" s="241"/>
      <c r="C11836" s="41" t="s">
        <v>11889</v>
      </c>
      <c r="D11836" s="41" t="s">
        <v>83</v>
      </c>
      <c r="E11836" s="201">
        <v>6.4375</v>
      </c>
      <c r="F11836" s="200">
        <v>16.7485</v>
      </c>
      <c r="G11836" s="65">
        <f t="shared" si="225"/>
        <v>107.81846874999999</v>
      </c>
      <c r="H11836" s="66"/>
      <c r="I11836" s="67"/>
      <c r="J11836" s="36">
        <v>0</v>
      </c>
    </row>
    <row r="11837" spans="1:10" hidden="1" x14ac:dyDescent="0.25">
      <c r="A11837" s="246"/>
      <c r="B11837" s="241"/>
      <c r="C11837" s="41" t="s">
        <v>10885</v>
      </c>
      <c r="D11837" s="41" t="s">
        <v>1044</v>
      </c>
      <c r="E11837" s="201">
        <v>0.24</v>
      </c>
      <c r="F11837" s="200">
        <v>3.4009999999999998</v>
      </c>
      <c r="G11837" s="65">
        <f t="shared" si="225"/>
        <v>0.81623999999999997</v>
      </c>
      <c r="H11837" s="66"/>
      <c r="I11837" s="67"/>
      <c r="J11837" s="36">
        <v>0</v>
      </c>
    </row>
    <row r="11838" spans="1:10" hidden="1" x14ac:dyDescent="0.25">
      <c r="A11838" s="246"/>
      <c r="B11838" s="241"/>
      <c r="C11838" s="41" t="s">
        <v>10778</v>
      </c>
      <c r="D11838" s="41" t="s">
        <v>1044</v>
      </c>
      <c r="E11838" s="201">
        <v>8.6199999999999992</v>
      </c>
      <c r="F11838" s="200">
        <v>1.0734999999999999</v>
      </c>
      <c r="G11838" s="65">
        <f t="shared" si="225"/>
        <v>9.2535699999999981</v>
      </c>
      <c r="H11838" s="66"/>
      <c r="I11838" s="67"/>
      <c r="J11838" s="36">
        <v>0</v>
      </c>
    </row>
    <row r="11839" spans="1:10" ht="15.75" hidden="1" thickBot="1" x14ac:dyDescent="0.3">
      <c r="A11839" s="247"/>
      <c r="B11839" s="242"/>
      <c r="C11839" s="46"/>
      <c r="D11839" s="59"/>
      <c r="E11839" s="202"/>
      <c r="F11839" s="217" t="s">
        <v>13</v>
      </c>
      <c r="G11839" s="73" t="str">
        <f t="shared" si="225"/>
        <v/>
      </c>
      <c r="H11839" s="74"/>
      <c r="I11839" s="67"/>
      <c r="J11839" s="36">
        <v>0</v>
      </c>
    </row>
    <row r="11840" spans="1:10" ht="15.75" hidden="1" customHeight="1" thickBot="1" x14ac:dyDescent="0.3">
      <c r="A11840" s="237" t="s">
        <v>2914</v>
      </c>
      <c r="B11840" s="240" t="s">
        <v>10539</v>
      </c>
      <c r="C11840" s="31"/>
      <c r="D11840" s="32" t="s">
        <v>1788</v>
      </c>
      <c r="E11840" s="197"/>
      <c r="F11840" s="208" t="s">
        <v>13</v>
      </c>
      <c r="G11840" s="33" t="str">
        <f t="shared" si="225"/>
        <v/>
      </c>
      <c r="H11840" s="34"/>
      <c r="I11840" s="35"/>
      <c r="J11840" s="36">
        <v>0</v>
      </c>
    </row>
    <row r="11841" spans="1:10" hidden="1" x14ac:dyDescent="0.25">
      <c r="A11841" s="246"/>
      <c r="B11841" s="241"/>
      <c r="C11841" s="38"/>
      <c r="D11841" s="38"/>
      <c r="E11841" s="199"/>
      <c r="F11841" s="211" t="s">
        <v>13</v>
      </c>
      <c r="G11841" s="65" t="str">
        <f t="shared" si="225"/>
        <v/>
      </c>
      <c r="H11841" s="66"/>
      <c r="I11841" s="67"/>
      <c r="J11841" s="36">
        <v>0</v>
      </c>
    </row>
    <row r="11842" spans="1:10" hidden="1" x14ac:dyDescent="0.25">
      <c r="A11842" s="246"/>
      <c r="B11842" s="241"/>
      <c r="C11842" s="41" t="s">
        <v>2915</v>
      </c>
      <c r="D11842" s="41" t="s">
        <v>1050</v>
      </c>
      <c r="E11842" s="201">
        <v>7.8040262056544322E-3</v>
      </c>
      <c r="F11842" s="206" t="s">
        <v>13</v>
      </c>
      <c r="G11842" s="39" t="str">
        <f t="shared" si="225"/>
        <v/>
      </c>
      <c r="H11842" s="44">
        <f>SUM(G11842:G11849)</f>
        <v>1.3520497654497245</v>
      </c>
      <c r="I11842" s="45"/>
      <c r="J11842" s="36">
        <v>0</v>
      </c>
    </row>
    <row r="11843" spans="1:10" hidden="1" x14ac:dyDescent="0.25">
      <c r="A11843" s="246"/>
      <c r="B11843" s="241"/>
      <c r="C11843" s="41" t="s">
        <v>2916</v>
      </c>
      <c r="D11843" s="41" t="s">
        <v>1050</v>
      </c>
      <c r="E11843" s="201">
        <v>2.0395676116663267E-2</v>
      </c>
      <c r="F11843" s="200" t="s">
        <v>13</v>
      </c>
      <c r="G11843" s="39" t="str">
        <f t="shared" si="225"/>
        <v/>
      </c>
      <c r="H11843" s="40"/>
      <c r="I11843" s="37"/>
      <c r="J11843" s="36">
        <v>0</v>
      </c>
    </row>
    <row r="11844" spans="1:10" hidden="1" x14ac:dyDescent="0.25">
      <c r="A11844" s="246"/>
      <c r="B11844" s="241"/>
      <c r="C11844" s="41" t="s">
        <v>2917</v>
      </c>
      <c r="D11844" s="41" t="s">
        <v>1050</v>
      </c>
      <c r="E11844" s="201">
        <v>2.0047229012889814E-2</v>
      </c>
      <c r="F11844" s="200" t="s">
        <v>13</v>
      </c>
      <c r="G11844" s="39" t="str">
        <f t="shared" si="225"/>
        <v/>
      </c>
      <c r="H11844" s="40"/>
      <c r="I11844" s="37"/>
      <c r="J11844" s="36">
        <v>0</v>
      </c>
    </row>
    <row r="11845" spans="1:10" hidden="1" x14ac:dyDescent="0.25">
      <c r="A11845" s="246"/>
      <c r="B11845" s="241"/>
      <c r="C11845" s="41" t="s">
        <v>2918</v>
      </c>
      <c r="D11845" s="41" t="s">
        <v>1050</v>
      </c>
      <c r="E11845" s="201">
        <v>2.0395676116663267E-2</v>
      </c>
      <c r="F11845" s="206" t="s">
        <v>13</v>
      </c>
      <c r="G11845" s="39" t="str">
        <f t="shared" si="225"/>
        <v/>
      </c>
      <c r="H11845" s="40"/>
      <c r="I11845" s="37"/>
      <c r="J11845" s="36">
        <v>0</v>
      </c>
    </row>
    <row r="11846" spans="1:10" hidden="1" x14ac:dyDescent="0.25">
      <c r="A11846" s="246"/>
      <c r="B11846" s="241"/>
      <c r="C11846" s="41" t="s">
        <v>10601</v>
      </c>
      <c r="D11846" s="41" t="s">
        <v>2800</v>
      </c>
      <c r="E11846" s="201">
        <v>6.1187028349989799E-2</v>
      </c>
      <c r="F11846" s="206">
        <v>22.097000000000001</v>
      </c>
      <c r="G11846" s="39">
        <f t="shared" ref="G11846:G11909" si="226">IF(ISNUMBER(F11846),E11846*F11846,"")</f>
        <v>1.3520497654497245</v>
      </c>
      <c r="H11846" s="40"/>
      <c r="I11846" s="37"/>
      <c r="J11846" s="36">
        <v>0</v>
      </c>
    </row>
    <row r="11847" spans="1:10" hidden="1" x14ac:dyDescent="0.25">
      <c r="A11847" s="246"/>
      <c r="B11847" s="241"/>
      <c r="C11847" s="41" t="s">
        <v>2919</v>
      </c>
      <c r="D11847" s="41" t="s">
        <v>83</v>
      </c>
      <c r="E11847" s="201">
        <v>0.64800000000000002</v>
      </c>
      <c r="F11847" s="206" t="s">
        <v>13</v>
      </c>
      <c r="G11847" s="65" t="str">
        <f t="shared" si="226"/>
        <v/>
      </c>
      <c r="H11847" s="40"/>
      <c r="I11847" s="37"/>
      <c r="J11847" s="36">
        <v>0</v>
      </c>
    </row>
    <row r="11848" spans="1:10" hidden="1" x14ac:dyDescent="0.25">
      <c r="A11848" s="246"/>
      <c r="B11848" s="241"/>
      <c r="C11848" s="41" t="s">
        <v>2920</v>
      </c>
      <c r="D11848" s="41" t="s">
        <v>83</v>
      </c>
      <c r="E11848" s="201">
        <v>1.1299999999999999E-3</v>
      </c>
      <c r="F11848" s="206" t="s">
        <v>13</v>
      </c>
      <c r="G11848" s="39" t="str">
        <f t="shared" si="226"/>
        <v/>
      </c>
      <c r="H11848" s="40"/>
      <c r="I11848" s="45"/>
      <c r="J11848" s="36">
        <v>0</v>
      </c>
    </row>
    <row r="11849" spans="1:10" hidden="1" x14ac:dyDescent="0.25">
      <c r="A11849" s="246"/>
      <c r="B11849" s="241"/>
      <c r="C11849" s="41" t="s">
        <v>2888</v>
      </c>
      <c r="D11849" s="6" t="s">
        <v>1050</v>
      </c>
      <c r="E11849" s="201">
        <v>3.5276788806291676E-2</v>
      </c>
      <c r="F11849" s="206" t="s">
        <v>13</v>
      </c>
      <c r="G11849" s="39" t="str">
        <f t="shared" si="226"/>
        <v/>
      </c>
      <c r="H11849" s="40"/>
      <c r="I11849" s="37"/>
      <c r="J11849" s="36">
        <v>0</v>
      </c>
    </row>
    <row r="11850" spans="1:10" ht="15.75" hidden="1" thickBot="1" x14ac:dyDescent="0.3">
      <c r="A11850" s="247"/>
      <c r="B11850" s="242"/>
      <c r="C11850" s="92"/>
      <c r="D11850" s="92"/>
      <c r="E11850" s="228"/>
      <c r="F11850" s="217" t="s">
        <v>13</v>
      </c>
      <c r="G11850" s="73" t="str">
        <f t="shared" si="226"/>
        <v/>
      </c>
      <c r="H11850" s="74"/>
      <c r="I11850" s="67"/>
      <c r="J11850" s="36">
        <v>0</v>
      </c>
    </row>
    <row r="11851" spans="1:10" ht="15.75" hidden="1" thickBot="1" x14ac:dyDescent="0.3">
      <c r="A11851" s="237" t="s">
        <v>2921</v>
      </c>
      <c r="B11851" s="240" t="s">
        <v>10540</v>
      </c>
      <c r="C11851" s="31"/>
      <c r="D11851" s="32" t="s">
        <v>18</v>
      </c>
      <c r="E11851" s="197"/>
      <c r="F11851" s="204" t="s">
        <v>13</v>
      </c>
      <c r="G11851" s="33" t="str">
        <f t="shared" si="226"/>
        <v/>
      </c>
      <c r="H11851" s="34"/>
      <c r="I11851" s="35"/>
      <c r="J11851" s="36">
        <v>0</v>
      </c>
    </row>
    <row r="11852" spans="1:10" hidden="1" x14ac:dyDescent="0.25">
      <c r="A11852" s="238"/>
      <c r="B11852" s="241"/>
      <c r="C11852" s="38"/>
      <c r="D11852" s="38"/>
      <c r="E11852" s="199"/>
      <c r="F11852" s="205" t="s">
        <v>13</v>
      </c>
      <c r="G11852" s="39" t="str">
        <f t="shared" si="226"/>
        <v/>
      </c>
      <c r="H11852" s="40"/>
      <c r="I11852" s="37"/>
      <c r="J11852" s="36">
        <v>0</v>
      </c>
    </row>
    <row r="11853" spans="1:10" ht="38.25" hidden="1" x14ac:dyDescent="0.25">
      <c r="A11853" s="238"/>
      <c r="B11853" s="241"/>
      <c r="C11853" s="41" t="s">
        <v>581</v>
      </c>
      <c r="D11853" s="58" t="s">
        <v>87</v>
      </c>
      <c r="E11853" s="201">
        <v>1</v>
      </c>
      <c r="F11853" s="206">
        <v>87.84</v>
      </c>
      <c r="G11853" s="39">
        <f t="shared" si="226"/>
        <v>87.84</v>
      </c>
      <c r="H11853" s="44">
        <f>SUM(G11853:G11855)</f>
        <v>126.15397500000002</v>
      </c>
      <c r="I11853" s="45"/>
      <c r="J11853" s="36">
        <v>0</v>
      </c>
    </row>
    <row r="11854" spans="1:10" hidden="1" x14ac:dyDescent="0.25">
      <c r="A11854" s="238"/>
      <c r="B11854" s="241"/>
      <c r="C11854" s="41" t="s">
        <v>10650</v>
      </c>
      <c r="D11854" s="41" t="s">
        <v>2800</v>
      </c>
      <c r="E11854" s="201">
        <v>1.002</v>
      </c>
      <c r="F11854" s="200">
        <v>27.189</v>
      </c>
      <c r="G11854" s="39">
        <f t="shared" si="226"/>
        <v>27.243378</v>
      </c>
      <c r="H11854" s="40"/>
      <c r="I11854" s="37"/>
      <c r="J11854" s="36">
        <v>0</v>
      </c>
    </row>
    <row r="11855" spans="1:10" hidden="1" x14ac:dyDescent="0.25">
      <c r="A11855" s="238"/>
      <c r="B11855" s="241"/>
      <c r="C11855" s="41" t="s">
        <v>10601</v>
      </c>
      <c r="D11855" s="41" t="s">
        <v>2800</v>
      </c>
      <c r="E11855" s="201">
        <v>0.501</v>
      </c>
      <c r="F11855" s="200">
        <v>22.097000000000001</v>
      </c>
      <c r="G11855" s="39">
        <f t="shared" si="226"/>
        <v>11.070597000000001</v>
      </c>
      <c r="H11855" s="40"/>
      <c r="I11855" s="37"/>
      <c r="J11855" s="36">
        <v>0</v>
      </c>
    </row>
    <row r="11856" spans="1:10" ht="15.75" hidden="1" thickBot="1" x14ac:dyDescent="0.3">
      <c r="A11856" s="239"/>
      <c r="B11856" s="242"/>
      <c r="C11856" s="46"/>
      <c r="D11856" s="46"/>
      <c r="E11856" s="202"/>
      <c r="F11856" s="203" t="s">
        <v>13</v>
      </c>
      <c r="G11856" s="49" t="str">
        <f t="shared" si="226"/>
        <v/>
      </c>
      <c r="H11856" s="50"/>
      <c r="I11856" s="37"/>
      <c r="J11856" s="36">
        <v>0</v>
      </c>
    </row>
    <row r="11857" spans="1:10" ht="15.75" hidden="1" thickBot="1" x14ac:dyDescent="0.3">
      <c r="A11857" s="237" t="s">
        <v>2922</v>
      </c>
      <c r="B11857" s="240" t="s">
        <v>10541</v>
      </c>
      <c r="C11857" s="31"/>
      <c r="D11857" s="32" t="s">
        <v>18</v>
      </c>
      <c r="E11857" s="197"/>
      <c r="F11857" s="204" t="s">
        <v>13</v>
      </c>
      <c r="G11857" s="33" t="str">
        <f t="shared" si="226"/>
        <v/>
      </c>
      <c r="H11857" s="34"/>
      <c r="I11857" s="35"/>
      <c r="J11857" s="36">
        <v>0</v>
      </c>
    </row>
    <row r="11858" spans="1:10" hidden="1" x14ac:dyDescent="0.25">
      <c r="A11858" s="238"/>
      <c r="B11858" s="241"/>
      <c r="C11858" s="38"/>
      <c r="D11858" s="38"/>
      <c r="E11858" s="199"/>
      <c r="F11858" s="205" t="s">
        <v>13</v>
      </c>
      <c r="G11858" s="39" t="str">
        <f t="shared" si="226"/>
        <v/>
      </c>
      <c r="H11858" s="40"/>
      <c r="I11858" s="37"/>
      <c r="J11858" s="36">
        <v>0</v>
      </c>
    </row>
    <row r="11859" spans="1:10" hidden="1" x14ac:dyDescent="0.25">
      <c r="A11859" s="238"/>
      <c r="B11859" s="241"/>
      <c r="C11859" s="41" t="s">
        <v>10650</v>
      </c>
      <c r="D11859" s="41" t="s">
        <v>2800</v>
      </c>
      <c r="E11859" s="201">
        <v>1.002</v>
      </c>
      <c r="F11859" s="200">
        <v>27.189</v>
      </c>
      <c r="G11859" s="39">
        <f t="shared" si="226"/>
        <v>27.243378</v>
      </c>
      <c r="H11859" s="44">
        <f>SUM(G11859:G11860)</f>
        <v>38.313974999999999</v>
      </c>
      <c r="I11859" s="45"/>
      <c r="J11859" s="36">
        <v>0</v>
      </c>
    </row>
    <row r="11860" spans="1:10" hidden="1" x14ac:dyDescent="0.25">
      <c r="A11860" s="238"/>
      <c r="B11860" s="241"/>
      <c r="C11860" s="41" t="s">
        <v>10601</v>
      </c>
      <c r="D11860" s="41" t="s">
        <v>2800</v>
      </c>
      <c r="E11860" s="201">
        <v>0.501</v>
      </c>
      <c r="F11860" s="200">
        <v>22.097000000000001</v>
      </c>
      <c r="G11860" s="39">
        <f t="shared" si="226"/>
        <v>11.070597000000001</v>
      </c>
      <c r="H11860" s="40"/>
      <c r="I11860" s="37"/>
      <c r="J11860" s="36">
        <v>0</v>
      </c>
    </row>
    <row r="11861" spans="1:10" ht="15.75" hidden="1" thickBot="1" x14ac:dyDescent="0.3">
      <c r="A11861" s="239"/>
      <c r="B11861" s="242"/>
      <c r="C11861" s="46"/>
      <c r="D11861" s="46"/>
      <c r="E11861" s="202"/>
      <c r="F11861" s="203" t="s">
        <v>13</v>
      </c>
      <c r="G11861" s="49" t="str">
        <f t="shared" si="226"/>
        <v/>
      </c>
      <c r="H11861" s="50"/>
      <c r="I11861" s="37"/>
      <c r="J11861" s="36">
        <v>0</v>
      </c>
    </row>
    <row r="11862" spans="1:10" ht="15.75" hidden="1" thickBot="1" x14ac:dyDescent="0.3">
      <c r="A11862" s="237" t="s">
        <v>2923</v>
      </c>
      <c r="B11862" s="240" t="s">
        <v>10542</v>
      </c>
      <c r="C11862" s="31"/>
      <c r="D11862" s="32" t="s">
        <v>18</v>
      </c>
      <c r="E11862" s="197"/>
      <c r="F11862" s="204" t="s">
        <v>13</v>
      </c>
      <c r="G11862" s="33" t="str">
        <f t="shared" si="226"/>
        <v/>
      </c>
      <c r="H11862" s="34"/>
      <c r="I11862" s="35"/>
      <c r="J11862" s="36">
        <v>0</v>
      </c>
    </row>
    <row r="11863" spans="1:10" hidden="1" x14ac:dyDescent="0.25">
      <c r="A11863" s="238"/>
      <c r="B11863" s="241"/>
      <c r="C11863" s="38"/>
      <c r="D11863" s="38"/>
      <c r="E11863" s="199"/>
      <c r="F11863" s="205" t="s">
        <v>13</v>
      </c>
      <c r="G11863" s="39" t="str">
        <f t="shared" si="226"/>
        <v/>
      </c>
      <c r="H11863" s="40"/>
      <c r="I11863" s="37"/>
      <c r="J11863" s="36">
        <v>0</v>
      </c>
    </row>
    <row r="11864" spans="1:10" ht="25.5" hidden="1" x14ac:dyDescent="0.25">
      <c r="A11864" s="238"/>
      <c r="B11864" s="241"/>
      <c r="C11864" s="41" t="s">
        <v>10739</v>
      </c>
      <c r="D11864" s="41" t="s">
        <v>83</v>
      </c>
      <c r="E11864" s="201">
        <v>1</v>
      </c>
      <c r="F11864" s="206">
        <v>27.378999999999998</v>
      </c>
      <c r="G11864" s="39">
        <f t="shared" si="226"/>
        <v>27.378999999999998</v>
      </c>
      <c r="H11864" s="44">
        <f>SUM(G11864:G11866)</f>
        <v>62.40455</v>
      </c>
      <c r="I11864" s="45"/>
      <c r="J11864" s="36">
        <v>0</v>
      </c>
    </row>
    <row r="11865" spans="1:10" hidden="1" x14ac:dyDescent="0.25">
      <c r="A11865" s="238"/>
      <c r="B11865" s="241"/>
      <c r="C11865" s="41" t="s">
        <v>10601</v>
      </c>
      <c r="D11865" s="41" t="s">
        <v>2800</v>
      </c>
      <c r="E11865" s="201">
        <v>0.45800000000000002</v>
      </c>
      <c r="F11865" s="200">
        <v>22.097000000000001</v>
      </c>
      <c r="G11865" s="39">
        <f t="shared" si="226"/>
        <v>10.120426</v>
      </c>
      <c r="H11865" s="40"/>
      <c r="I11865" s="37"/>
      <c r="J11865" s="36">
        <v>0</v>
      </c>
    </row>
    <row r="11866" spans="1:10" hidden="1" x14ac:dyDescent="0.25">
      <c r="A11866" s="238"/>
      <c r="B11866" s="241"/>
      <c r="C11866" s="41" t="s">
        <v>10650</v>
      </c>
      <c r="D11866" s="41" t="s">
        <v>2800</v>
      </c>
      <c r="E11866" s="201">
        <v>0.91600000000000004</v>
      </c>
      <c r="F11866" s="200">
        <v>27.189</v>
      </c>
      <c r="G11866" s="39">
        <f t="shared" si="226"/>
        <v>24.905124000000001</v>
      </c>
      <c r="H11866" s="40"/>
      <c r="I11866" s="37"/>
      <c r="J11866" s="36">
        <v>0</v>
      </c>
    </row>
    <row r="11867" spans="1:10" ht="15.75" hidden="1" thickBot="1" x14ac:dyDescent="0.3">
      <c r="A11867" s="239"/>
      <c r="B11867" s="242"/>
      <c r="C11867" s="46"/>
      <c r="D11867" s="46"/>
      <c r="E11867" s="202"/>
      <c r="F11867" s="203" t="s">
        <v>13</v>
      </c>
      <c r="G11867" s="49" t="str">
        <f t="shared" si="226"/>
        <v/>
      </c>
      <c r="H11867" s="50"/>
      <c r="I11867" s="37"/>
      <c r="J11867" s="36">
        <v>0</v>
      </c>
    </row>
    <row r="11868" spans="1:10" ht="15.75" hidden="1" thickBot="1" x14ac:dyDescent="0.3">
      <c r="A11868" s="237" t="s">
        <v>2924</v>
      </c>
      <c r="B11868" s="240" t="s">
        <v>10543</v>
      </c>
      <c r="C11868" s="31"/>
      <c r="D11868" s="32" t="s">
        <v>18</v>
      </c>
      <c r="E11868" s="197"/>
      <c r="F11868" s="208" t="s">
        <v>13</v>
      </c>
      <c r="G11868" s="33" t="str">
        <f t="shared" si="226"/>
        <v/>
      </c>
      <c r="H11868" s="34"/>
      <c r="I11868" s="35"/>
      <c r="J11868" s="36">
        <v>0</v>
      </c>
    </row>
    <row r="11869" spans="1:10" hidden="1" x14ac:dyDescent="0.25">
      <c r="A11869" s="246"/>
      <c r="B11869" s="241"/>
      <c r="C11869" s="38"/>
      <c r="D11869" s="38"/>
      <c r="E11869" s="199"/>
      <c r="F11869" s="211" t="s">
        <v>13</v>
      </c>
      <c r="G11869" s="65" t="str">
        <f t="shared" si="226"/>
        <v/>
      </c>
      <c r="H11869" s="66"/>
      <c r="I11869" s="67"/>
      <c r="J11869" s="36">
        <v>0</v>
      </c>
    </row>
    <row r="11870" spans="1:10" hidden="1" x14ac:dyDescent="0.25">
      <c r="A11870" s="246"/>
      <c r="B11870" s="241"/>
      <c r="C11870" s="41" t="s">
        <v>2925</v>
      </c>
      <c r="D11870" s="41" t="s">
        <v>83</v>
      </c>
      <c r="E11870" s="201">
        <v>1</v>
      </c>
      <c r="F11870" s="200" t="s">
        <v>13</v>
      </c>
      <c r="G11870" s="65" t="str">
        <f t="shared" si="226"/>
        <v/>
      </c>
      <c r="H11870" s="44">
        <f>SUM(G11870:G11872)</f>
        <v>20.93953531875</v>
      </c>
      <c r="I11870" s="45"/>
      <c r="J11870" s="36">
        <v>0</v>
      </c>
    </row>
    <row r="11871" spans="1:10" hidden="1" x14ac:dyDescent="0.25">
      <c r="A11871" s="246"/>
      <c r="B11871" s="241"/>
      <c r="C11871" s="41" t="s">
        <v>10605</v>
      </c>
      <c r="D11871" s="41" t="s">
        <v>2800</v>
      </c>
      <c r="E11871" s="201">
        <v>0.1801875</v>
      </c>
      <c r="F11871" s="200">
        <v>23.246499999999997</v>
      </c>
      <c r="G11871" s="65">
        <f t="shared" si="226"/>
        <v>4.1887287187499993</v>
      </c>
      <c r="H11871" s="66"/>
      <c r="I11871" s="67"/>
      <c r="J11871" s="36">
        <v>0</v>
      </c>
    </row>
    <row r="11872" spans="1:10" hidden="1" x14ac:dyDescent="0.25">
      <c r="A11872" s="246"/>
      <c r="B11872" s="241"/>
      <c r="C11872" s="41" t="s">
        <v>10602</v>
      </c>
      <c r="D11872" s="41" t="s">
        <v>2800</v>
      </c>
      <c r="E11872" s="201">
        <v>0.5766</v>
      </c>
      <c r="F11872" s="200">
        <v>29.050999999999998</v>
      </c>
      <c r="G11872" s="65">
        <f t="shared" si="226"/>
        <v>16.750806600000001</v>
      </c>
      <c r="H11872" s="66"/>
      <c r="I11872" s="67"/>
      <c r="J11872" s="36">
        <v>0</v>
      </c>
    </row>
    <row r="11873" spans="1:10" ht="15.75" hidden="1" thickBot="1" x14ac:dyDescent="0.3">
      <c r="A11873" s="247"/>
      <c r="B11873" s="242"/>
      <c r="C11873" s="46"/>
      <c r="D11873" s="59"/>
      <c r="E11873" s="202"/>
      <c r="F11873" s="217" t="s">
        <v>13</v>
      </c>
      <c r="G11873" s="73" t="str">
        <f t="shared" si="226"/>
        <v/>
      </c>
      <c r="H11873" s="74"/>
      <c r="I11873" s="67"/>
      <c r="J11873" s="36">
        <v>0</v>
      </c>
    </row>
    <row r="11874" spans="1:10" ht="15.75" hidden="1" thickBot="1" x14ac:dyDescent="0.3">
      <c r="A11874" s="237" t="s">
        <v>2926</v>
      </c>
      <c r="B11874" s="240" t="s">
        <v>10546</v>
      </c>
      <c r="C11874" s="31"/>
      <c r="D11874" s="32" t="s">
        <v>18</v>
      </c>
      <c r="E11874" s="197"/>
      <c r="F11874" s="208" t="s">
        <v>13</v>
      </c>
      <c r="G11874" s="33" t="str">
        <f t="shared" si="226"/>
        <v/>
      </c>
      <c r="H11874" s="34"/>
      <c r="I11874" s="35"/>
      <c r="J11874" s="36">
        <v>0</v>
      </c>
    </row>
    <row r="11875" spans="1:10" hidden="1" x14ac:dyDescent="0.25">
      <c r="A11875" s="246"/>
      <c r="B11875" s="241"/>
      <c r="C11875" s="38"/>
      <c r="D11875" s="38"/>
      <c r="E11875" s="199"/>
      <c r="F11875" s="211" t="s">
        <v>13</v>
      </c>
      <c r="G11875" s="65" t="str">
        <f t="shared" si="226"/>
        <v/>
      </c>
      <c r="H11875" s="66"/>
      <c r="I11875" s="67"/>
      <c r="J11875" s="36">
        <v>0</v>
      </c>
    </row>
    <row r="11876" spans="1:10" hidden="1" x14ac:dyDescent="0.25">
      <c r="A11876" s="246"/>
      <c r="B11876" s="241"/>
      <c r="C11876" s="41" t="s">
        <v>2927</v>
      </c>
      <c r="D11876" s="41" t="s">
        <v>83</v>
      </c>
      <c r="E11876" s="201">
        <v>1</v>
      </c>
      <c r="F11876" s="200" t="s">
        <v>13</v>
      </c>
      <c r="G11876" s="65" t="str">
        <f t="shared" si="226"/>
        <v/>
      </c>
      <c r="H11876" s="44">
        <f>SUM(G11876:G11878)</f>
        <v>53.652005250000002</v>
      </c>
      <c r="I11876" s="45"/>
      <c r="J11876" s="36">
        <v>0</v>
      </c>
    </row>
    <row r="11877" spans="1:10" hidden="1" x14ac:dyDescent="0.25">
      <c r="A11877" s="246"/>
      <c r="B11877" s="241"/>
      <c r="C11877" s="41" t="s">
        <v>10605</v>
      </c>
      <c r="D11877" s="41" t="s">
        <v>2800</v>
      </c>
      <c r="E11877" s="201">
        <v>1.0259</v>
      </c>
      <c r="F11877" s="200">
        <v>23.246499999999997</v>
      </c>
      <c r="G11877" s="65">
        <f t="shared" si="226"/>
        <v>23.848584349999999</v>
      </c>
      <c r="H11877" s="66"/>
      <c r="I11877" s="67"/>
      <c r="J11877" s="36">
        <v>0</v>
      </c>
    </row>
    <row r="11878" spans="1:10" hidden="1" x14ac:dyDescent="0.25">
      <c r="A11878" s="246"/>
      <c r="B11878" s="241"/>
      <c r="C11878" s="41" t="s">
        <v>10602</v>
      </c>
      <c r="D11878" s="41" t="s">
        <v>2800</v>
      </c>
      <c r="E11878" s="201">
        <v>1.0259</v>
      </c>
      <c r="F11878" s="200">
        <v>29.050999999999998</v>
      </c>
      <c r="G11878" s="65">
        <f t="shared" si="226"/>
        <v>29.803420899999999</v>
      </c>
      <c r="H11878" s="66"/>
      <c r="I11878" s="67"/>
      <c r="J11878" s="36">
        <v>0</v>
      </c>
    </row>
    <row r="11879" spans="1:10" ht="15.75" hidden="1" thickBot="1" x14ac:dyDescent="0.3">
      <c r="A11879" s="247"/>
      <c r="B11879" s="242"/>
      <c r="C11879" s="46"/>
      <c r="D11879" s="59"/>
      <c r="E11879" s="202"/>
      <c r="F11879" s="217" t="s">
        <v>13</v>
      </c>
      <c r="G11879" s="73" t="str">
        <f t="shared" si="226"/>
        <v/>
      </c>
      <c r="H11879" s="74"/>
      <c r="I11879" s="67"/>
      <c r="J11879" s="36">
        <v>0</v>
      </c>
    </row>
    <row r="11880" spans="1:10" ht="15.75" hidden="1" thickBot="1" x14ac:dyDescent="0.3">
      <c r="A11880" s="237" t="s">
        <v>2928</v>
      </c>
      <c r="B11880" s="240" t="s">
        <v>10547</v>
      </c>
      <c r="C11880" s="31"/>
      <c r="D11880" s="32" t="s">
        <v>18</v>
      </c>
      <c r="E11880" s="197"/>
      <c r="F11880" s="208" t="s">
        <v>13</v>
      </c>
      <c r="G11880" s="33" t="str">
        <f t="shared" si="226"/>
        <v/>
      </c>
      <c r="H11880" s="34"/>
      <c r="I11880" s="35"/>
      <c r="J11880" s="36">
        <v>0</v>
      </c>
    </row>
    <row r="11881" spans="1:10" hidden="1" x14ac:dyDescent="0.25">
      <c r="A11881" s="246"/>
      <c r="B11881" s="241"/>
      <c r="C11881" s="38"/>
      <c r="D11881" s="38"/>
      <c r="E11881" s="199"/>
      <c r="F11881" s="211" t="s">
        <v>13</v>
      </c>
      <c r="G11881" s="65" t="str">
        <f t="shared" si="226"/>
        <v/>
      </c>
      <c r="H11881" s="66"/>
      <c r="I11881" s="67"/>
      <c r="J11881" s="36">
        <v>0</v>
      </c>
    </row>
    <row r="11882" spans="1:10" hidden="1" x14ac:dyDescent="0.25">
      <c r="A11882" s="246"/>
      <c r="B11882" s="241"/>
      <c r="C11882" s="41" t="s">
        <v>2929</v>
      </c>
      <c r="D11882" s="41" t="s">
        <v>83</v>
      </c>
      <c r="E11882" s="201">
        <v>1</v>
      </c>
      <c r="F11882" s="200" t="s">
        <v>13</v>
      </c>
      <c r="G11882" s="65" t="str">
        <f t="shared" si="226"/>
        <v/>
      </c>
      <c r="H11882" s="44">
        <f>SUM(G11882:G11884)</f>
        <v>53.652005250000002</v>
      </c>
      <c r="I11882" s="45"/>
      <c r="J11882" s="36">
        <v>0</v>
      </c>
    </row>
    <row r="11883" spans="1:10" hidden="1" x14ac:dyDescent="0.25">
      <c r="A11883" s="246"/>
      <c r="B11883" s="241"/>
      <c r="C11883" s="41" t="s">
        <v>10605</v>
      </c>
      <c r="D11883" s="41" t="s">
        <v>2800</v>
      </c>
      <c r="E11883" s="201">
        <v>1.0259</v>
      </c>
      <c r="F11883" s="200">
        <v>23.246499999999997</v>
      </c>
      <c r="G11883" s="65">
        <f t="shared" si="226"/>
        <v>23.848584349999999</v>
      </c>
      <c r="H11883" s="66"/>
      <c r="I11883" s="67"/>
      <c r="J11883" s="36">
        <v>0</v>
      </c>
    </row>
    <row r="11884" spans="1:10" hidden="1" x14ac:dyDescent="0.25">
      <c r="A11884" s="246"/>
      <c r="B11884" s="241"/>
      <c r="C11884" s="41" t="s">
        <v>10602</v>
      </c>
      <c r="D11884" s="41" t="s">
        <v>2800</v>
      </c>
      <c r="E11884" s="201">
        <v>1.0259</v>
      </c>
      <c r="F11884" s="200">
        <v>29.050999999999998</v>
      </c>
      <c r="G11884" s="65">
        <f t="shared" si="226"/>
        <v>29.803420899999999</v>
      </c>
      <c r="H11884" s="66"/>
      <c r="I11884" s="67"/>
      <c r="J11884" s="36">
        <v>0</v>
      </c>
    </row>
    <row r="11885" spans="1:10" ht="15.75" hidden="1" thickBot="1" x14ac:dyDescent="0.3">
      <c r="A11885" s="247"/>
      <c r="B11885" s="242"/>
      <c r="C11885" s="46"/>
      <c r="D11885" s="59"/>
      <c r="E11885" s="202"/>
      <c r="F11885" s="217" t="s">
        <v>13</v>
      </c>
      <c r="G11885" s="73" t="str">
        <f t="shared" si="226"/>
        <v/>
      </c>
      <c r="H11885" s="74"/>
      <c r="I11885" s="67"/>
      <c r="J11885" s="36">
        <v>0</v>
      </c>
    </row>
    <row r="11886" spans="1:10" ht="15.75" hidden="1" thickBot="1" x14ac:dyDescent="0.3">
      <c r="A11886" s="237" t="s">
        <v>2930</v>
      </c>
      <c r="B11886" s="240" t="s">
        <v>10548</v>
      </c>
      <c r="C11886" s="31"/>
      <c r="D11886" s="32" t="s">
        <v>18</v>
      </c>
      <c r="E11886" s="197"/>
      <c r="F11886" s="208" t="s">
        <v>13</v>
      </c>
      <c r="G11886" s="33" t="str">
        <f t="shared" si="226"/>
        <v/>
      </c>
      <c r="H11886" s="34"/>
      <c r="I11886" s="35"/>
      <c r="J11886" s="36">
        <v>0</v>
      </c>
    </row>
    <row r="11887" spans="1:10" hidden="1" x14ac:dyDescent="0.25">
      <c r="A11887" s="246"/>
      <c r="B11887" s="241"/>
      <c r="C11887" s="38"/>
      <c r="D11887" s="38"/>
      <c r="E11887" s="199"/>
      <c r="F11887" s="211" t="s">
        <v>13</v>
      </c>
      <c r="G11887" s="65" t="str">
        <f t="shared" si="226"/>
        <v/>
      </c>
      <c r="H11887" s="66"/>
      <c r="I11887" s="67"/>
      <c r="J11887" s="36">
        <v>0</v>
      </c>
    </row>
    <row r="11888" spans="1:10" hidden="1" x14ac:dyDescent="0.25">
      <c r="A11888" s="246"/>
      <c r="B11888" s="241"/>
      <c r="C11888" s="41" t="s">
        <v>2931</v>
      </c>
      <c r="D11888" s="41" t="s">
        <v>83</v>
      </c>
      <c r="E11888" s="201">
        <v>1</v>
      </c>
      <c r="F11888" s="200" t="s">
        <v>13</v>
      </c>
      <c r="G11888" s="65" t="str">
        <f t="shared" si="226"/>
        <v/>
      </c>
      <c r="H11888" s="44">
        <f>SUM(G11888:G11890)</f>
        <v>23.305158076799998</v>
      </c>
      <c r="I11888" s="45"/>
      <c r="J11888" s="36">
        <v>0</v>
      </c>
    </row>
    <row r="11889" spans="1:10" hidden="1" x14ac:dyDescent="0.25">
      <c r="A11889" s="246"/>
      <c r="B11889" s="241"/>
      <c r="C11889" s="41" t="s">
        <v>10605</v>
      </c>
      <c r="D11889" s="41" t="s">
        <v>2800</v>
      </c>
      <c r="E11889" s="201">
        <v>0.200544</v>
      </c>
      <c r="F11889" s="200">
        <v>23.246499999999997</v>
      </c>
      <c r="G11889" s="65">
        <f t="shared" si="226"/>
        <v>4.6619460959999994</v>
      </c>
      <c r="H11889" s="66"/>
      <c r="I11889" s="67"/>
      <c r="J11889" s="36">
        <v>0</v>
      </c>
    </row>
    <row r="11890" spans="1:10" hidden="1" x14ac:dyDescent="0.25">
      <c r="A11890" s="246"/>
      <c r="B11890" s="241"/>
      <c r="C11890" s="41" t="s">
        <v>10602</v>
      </c>
      <c r="D11890" s="41" t="s">
        <v>2800</v>
      </c>
      <c r="E11890" s="201">
        <v>0.6417408</v>
      </c>
      <c r="F11890" s="200">
        <v>29.050999999999998</v>
      </c>
      <c r="G11890" s="65">
        <f t="shared" si="226"/>
        <v>18.6432119808</v>
      </c>
      <c r="H11890" s="66"/>
      <c r="I11890" s="67"/>
      <c r="J11890" s="36">
        <v>0</v>
      </c>
    </row>
    <row r="11891" spans="1:10" ht="15.75" hidden="1" thickBot="1" x14ac:dyDescent="0.3">
      <c r="A11891" s="247"/>
      <c r="B11891" s="242"/>
      <c r="C11891" s="46"/>
      <c r="D11891" s="59"/>
      <c r="E11891" s="202"/>
      <c r="F11891" s="217" t="s">
        <v>13</v>
      </c>
      <c r="G11891" s="73" t="str">
        <f t="shared" si="226"/>
        <v/>
      </c>
      <c r="H11891" s="74"/>
      <c r="I11891" s="67"/>
      <c r="J11891" s="36">
        <v>0</v>
      </c>
    </row>
    <row r="11892" spans="1:10" ht="15.75" hidden="1" thickBot="1" x14ac:dyDescent="0.3">
      <c r="A11892" s="237" t="s">
        <v>2932</v>
      </c>
      <c r="B11892" s="240" t="s">
        <v>10549</v>
      </c>
      <c r="C11892" s="31"/>
      <c r="D11892" s="32" t="s">
        <v>18</v>
      </c>
      <c r="E11892" s="197"/>
      <c r="F11892" s="208" t="s">
        <v>13</v>
      </c>
      <c r="G11892" s="33" t="str">
        <f t="shared" si="226"/>
        <v/>
      </c>
      <c r="H11892" s="34"/>
      <c r="I11892" s="35"/>
      <c r="J11892" s="36">
        <v>0</v>
      </c>
    </row>
    <row r="11893" spans="1:10" hidden="1" x14ac:dyDescent="0.25">
      <c r="A11893" s="246"/>
      <c r="B11893" s="241"/>
      <c r="C11893" s="38"/>
      <c r="D11893" s="38"/>
      <c r="E11893" s="199"/>
      <c r="F11893" s="211" t="s">
        <v>13</v>
      </c>
      <c r="G11893" s="65" t="str">
        <f t="shared" si="226"/>
        <v/>
      </c>
      <c r="H11893" s="66"/>
      <c r="I11893" s="67"/>
      <c r="J11893" s="36">
        <v>0</v>
      </c>
    </row>
    <row r="11894" spans="1:10" hidden="1" x14ac:dyDescent="0.25">
      <c r="A11894" s="246"/>
      <c r="B11894" s="241"/>
      <c r="C11894" s="41" t="s">
        <v>2933</v>
      </c>
      <c r="D11894" s="41" t="s">
        <v>83</v>
      </c>
      <c r="E11894" s="201">
        <v>1</v>
      </c>
      <c r="F11894" s="200" t="s">
        <v>13</v>
      </c>
      <c r="G11894" s="65" t="str">
        <f t="shared" si="226"/>
        <v/>
      </c>
      <c r="H11894" s="44">
        <f>SUM(G11894:G11896)</f>
        <v>16.857669606249999</v>
      </c>
      <c r="I11894" s="45"/>
      <c r="J11894" s="36">
        <v>0</v>
      </c>
    </row>
    <row r="11895" spans="1:10" hidden="1" x14ac:dyDescent="0.25">
      <c r="A11895" s="246"/>
      <c r="B11895" s="241"/>
      <c r="C11895" s="41" t="s">
        <v>10605</v>
      </c>
      <c r="D11895" s="41" t="s">
        <v>2800</v>
      </c>
      <c r="E11895" s="201">
        <v>0.14506250000000001</v>
      </c>
      <c r="F11895" s="200">
        <v>23.246499999999997</v>
      </c>
      <c r="G11895" s="65">
        <f t="shared" si="226"/>
        <v>3.3721954062499999</v>
      </c>
      <c r="H11895" s="66"/>
      <c r="I11895" s="67"/>
      <c r="J11895" s="36">
        <v>0</v>
      </c>
    </row>
    <row r="11896" spans="1:10" hidden="1" x14ac:dyDescent="0.25">
      <c r="A11896" s="246"/>
      <c r="B11896" s="241"/>
      <c r="C11896" s="41" t="s">
        <v>10602</v>
      </c>
      <c r="D11896" s="41" t="s">
        <v>2800</v>
      </c>
      <c r="E11896" s="201">
        <v>0.4642</v>
      </c>
      <c r="F11896" s="200">
        <v>29.050999999999998</v>
      </c>
      <c r="G11896" s="65">
        <f t="shared" si="226"/>
        <v>13.485474199999999</v>
      </c>
      <c r="H11896" s="66"/>
      <c r="I11896" s="67"/>
      <c r="J11896" s="36">
        <v>0</v>
      </c>
    </row>
    <row r="11897" spans="1:10" ht="15.75" hidden="1" thickBot="1" x14ac:dyDescent="0.3">
      <c r="A11897" s="247"/>
      <c r="B11897" s="242"/>
      <c r="C11897" s="46"/>
      <c r="D11897" s="59"/>
      <c r="E11897" s="202"/>
      <c r="F11897" s="217" t="s">
        <v>13</v>
      </c>
      <c r="G11897" s="73" t="str">
        <f t="shared" si="226"/>
        <v/>
      </c>
      <c r="H11897" s="74"/>
      <c r="I11897" s="67"/>
      <c r="J11897" s="36">
        <v>0</v>
      </c>
    </row>
    <row r="11898" spans="1:10" ht="15.75" hidden="1" thickBot="1" x14ac:dyDescent="0.3">
      <c r="A11898" s="237" t="s">
        <v>2934</v>
      </c>
      <c r="B11898" s="240" t="s">
        <v>10550</v>
      </c>
      <c r="C11898" s="31"/>
      <c r="D11898" s="32" t="s">
        <v>18</v>
      </c>
      <c r="E11898" s="197"/>
      <c r="F11898" s="208" t="s">
        <v>13</v>
      </c>
      <c r="G11898" s="33" t="str">
        <f t="shared" si="226"/>
        <v/>
      </c>
      <c r="H11898" s="34"/>
      <c r="I11898" s="35"/>
      <c r="J11898" s="36">
        <v>0</v>
      </c>
    </row>
    <row r="11899" spans="1:10" hidden="1" x14ac:dyDescent="0.25">
      <c r="A11899" s="246"/>
      <c r="B11899" s="241"/>
      <c r="C11899" s="38"/>
      <c r="D11899" s="38"/>
      <c r="E11899" s="199"/>
      <c r="F11899" s="211" t="s">
        <v>13</v>
      </c>
      <c r="G11899" s="65" t="str">
        <f t="shared" si="226"/>
        <v/>
      </c>
      <c r="H11899" s="66"/>
      <c r="I11899" s="67"/>
      <c r="J11899" s="36">
        <v>0</v>
      </c>
    </row>
    <row r="11900" spans="1:10" hidden="1" x14ac:dyDescent="0.25">
      <c r="A11900" s="246"/>
      <c r="B11900" s="241"/>
      <c r="C11900" s="41" t="s">
        <v>2935</v>
      </c>
      <c r="D11900" s="41" t="s">
        <v>83</v>
      </c>
      <c r="E11900" s="201">
        <v>1</v>
      </c>
      <c r="F11900" s="200" t="s">
        <v>13</v>
      </c>
      <c r="G11900" s="65" t="str">
        <f t="shared" si="226"/>
        <v/>
      </c>
      <c r="H11900" s="44">
        <f>SUM(G11900:G11902)</f>
        <v>16.857669606249999</v>
      </c>
      <c r="I11900" s="45"/>
      <c r="J11900" s="36">
        <v>0</v>
      </c>
    </row>
    <row r="11901" spans="1:10" hidden="1" x14ac:dyDescent="0.25">
      <c r="A11901" s="246"/>
      <c r="B11901" s="241"/>
      <c r="C11901" s="41" t="s">
        <v>10605</v>
      </c>
      <c r="D11901" s="41" t="s">
        <v>2800</v>
      </c>
      <c r="E11901" s="201">
        <v>0.14506250000000001</v>
      </c>
      <c r="F11901" s="200">
        <v>23.246499999999997</v>
      </c>
      <c r="G11901" s="65">
        <f t="shared" si="226"/>
        <v>3.3721954062499999</v>
      </c>
      <c r="H11901" s="66"/>
      <c r="I11901" s="67"/>
      <c r="J11901" s="36">
        <v>0</v>
      </c>
    </row>
    <row r="11902" spans="1:10" hidden="1" x14ac:dyDescent="0.25">
      <c r="A11902" s="246"/>
      <c r="B11902" s="241"/>
      <c r="C11902" s="41" t="s">
        <v>10602</v>
      </c>
      <c r="D11902" s="41" t="s">
        <v>2800</v>
      </c>
      <c r="E11902" s="201">
        <v>0.4642</v>
      </c>
      <c r="F11902" s="200">
        <v>29.050999999999998</v>
      </c>
      <c r="G11902" s="65">
        <f t="shared" si="226"/>
        <v>13.485474199999999</v>
      </c>
      <c r="H11902" s="66"/>
      <c r="I11902" s="67"/>
      <c r="J11902" s="36">
        <v>0</v>
      </c>
    </row>
    <row r="11903" spans="1:10" ht="15.75" hidden="1" thickBot="1" x14ac:dyDescent="0.3">
      <c r="A11903" s="247"/>
      <c r="B11903" s="242"/>
      <c r="C11903" s="46"/>
      <c r="D11903" s="59"/>
      <c r="E11903" s="202"/>
      <c r="F11903" s="217" t="s">
        <v>13</v>
      </c>
      <c r="G11903" s="73" t="str">
        <f t="shared" si="226"/>
        <v/>
      </c>
      <c r="H11903" s="74"/>
      <c r="I11903" s="67"/>
      <c r="J11903" s="36">
        <v>0</v>
      </c>
    </row>
    <row r="11904" spans="1:10" ht="15.75" hidden="1" thickBot="1" x14ac:dyDescent="0.3">
      <c r="A11904" s="237" t="s">
        <v>2936</v>
      </c>
      <c r="B11904" s="240" t="s">
        <v>10551</v>
      </c>
      <c r="C11904" s="31"/>
      <c r="D11904" s="32" t="s">
        <v>106</v>
      </c>
      <c r="E11904" s="197"/>
      <c r="F11904" s="208" t="s">
        <v>13</v>
      </c>
      <c r="G11904" s="33" t="str">
        <f t="shared" si="226"/>
        <v/>
      </c>
      <c r="H11904" s="34"/>
      <c r="I11904" s="35"/>
      <c r="J11904" s="36">
        <v>0</v>
      </c>
    </row>
    <row r="11905" spans="1:10" hidden="1" x14ac:dyDescent="0.25">
      <c r="A11905" s="246"/>
      <c r="B11905" s="241"/>
      <c r="C11905" s="38"/>
      <c r="D11905" s="38"/>
      <c r="E11905" s="199"/>
      <c r="F11905" s="211" t="s">
        <v>13</v>
      </c>
      <c r="G11905" s="65" t="str">
        <f t="shared" si="226"/>
        <v/>
      </c>
      <c r="H11905" s="66"/>
      <c r="I11905" s="67"/>
      <c r="J11905" s="36">
        <v>0</v>
      </c>
    </row>
    <row r="11906" spans="1:10" hidden="1" x14ac:dyDescent="0.25">
      <c r="A11906" s="246"/>
      <c r="B11906" s="241"/>
      <c r="C11906" s="41" t="s">
        <v>2937</v>
      </c>
      <c r="D11906" s="41" t="s">
        <v>83</v>
      </c>
      <c r="E11906" s="201">
        <v>1.2434000000000001</v>
      </c>
      <c r="F11906" s="200" t="s">
        <v>13</v>
      </c>
      <c r="G11906" s="65" t="str">
        <f t="shared" si="226"/>
        <v/>
      </c>
      <c r="H11906" s="44">
        <f>SUM(G11906:G11908)</f>
        <v>2.6671724999999995</v>
      </c>
      <c r="I11906" s="45"/>
      <c r="J11906" s="36">
        <v>0</v>
      </c>
    </row>
    <row r="11907" spans="1:10" hidden="1" x14ac:dyDescent="0.25">
      <c r="A11907" s="246"/>
      <c r="B11907" s="241"/>
      <c r="C11907" s="41" t="s">
        <v>10605</v>
      </c>
      <c r="D11907" s="41" t="s">
        <v>2800</v>
      </c>
      <c r="E11907" s="201">
        <v>5.0999999999999997E-2</v>
      </c>
      <c r="F11907" s="200">
        <v>23.246499999999997</v>
      </c>
      <c r="G11907" s="65">
        <f t="shared" si="226"/>
        <v>1.1855714999999998</v>
      </c>
      <c r="H11907" s="66"/>
      <c r="I11907" s="67"/>
      <c r="J11907" s="36">
        <v>0</v>
      </c>
    </row>
    <row r="11908" spans="1:10" hidden="1" x14ac:dyDescent="0.25">
      <c r="A11908" s="246"/>
      <c r="B11908" s="241"/>
      <c r="C11908" s="41" t="s">
        <v>10602</v>
      </c>
      <c r="D11908" s="41" t="s">
        <v>2800</v>
      </c>
      <c r="E11908" s="201">
        <v>5.0999999999999997E-2</v>
      </c>
      <c r="F11908" s="200">
        <v>29.050999999999998</v>
      </c>
      <c r="G11908" s="65">
        <f t="shared" si="226"/>
        <v>1.4816009999999997</v>
      </c>
      <c r="H11908" s="66"/>
      <c r="I11908" s="67"/>
      <c r="J11908" s="36">
        <v>0</v>
      </c>
    </row>
    <row r="11909" spans="1:10" ht="15.75" hidden="1" thickBot="1" x14ac:dyDescent="0.3">
      <c r="A11909" s="247"/>
      <c r="B11909" s="242"/>
      <c r="C11909" s="46"/>
      <c r="D11909" s="59"/>
      <c r="E11909" s="202"/>
      <c r="F11909" s="217" t="s">
        <v>13</v>
      </c>
      <c r="G11909" s="73" t="str">
        <f t="shared" si="226"/>
        <v/>
      </c>
      <c r="H11909" s="74"/>
      <c r="I11909" s="67"/>
      <c r="J11909" s="36">
        <v>0</v>
      </c>
    </row>
    <row r="11910" spans="1:10" ht="15.75" hidden="1" thickBot="1" x14ac:dyDescent="0.3">
      <c r="A11910" s="237" t="s">
        <v>2938</v>
      </c>
      <c r="B11910" s="240" t="s">
        <v>10552</v>
      </c>
      <c r="C11910" s="31"/>
      <c r="D11910" s="32" t="s">
        <v>68</v>
      </c>
      <c r="E11910" s="197"/>
      <c r="F11910" s="208" t="s">
        <v>13</v>
      </c>
      <c r="G11910" s="33" t="str">
        <f t="shared" ref="G11910:G11973" si="227">IF(ISNUMBER(F11910),E11910*F11910,"")</f>
        <v/>
      </c>
      <c r="H11910" s="34"/>
      <c r="I11910" s="35"/>
      <c r="J11910" s="36">
        <v>0</v>
      </c>
    </row>
    <row r="11911" spans="1:10" hidden="1" x14ac:dyDescent="0.25">
      <c r="A11911" s="246"/>
      <c r="B11911" s="241"/>
      <c r="C11911" s="38"/>
      <c r="D11911" s="38"/>
      <c r="E11911" s="199"/>
      <c r="F11911" s="211" t="s">
        <v>13</v>
      </c>
      <c r="G11911" s="65" t="str">
        <f t="shared" si="227"/>
        <v/>
      </c>
      <c r="H11911" s="66"/>
      <c r="I11911" s="67"/>
      <c r="J11911" s="36">
        <v>0</v>
      </c>
    </row>
    <row r="11912" spans="1:10" hidden="1" x14ac:dyDescent="0.25">
      <c r="A11912" s="246"/>
      <c r="B11912" s="241"/>
      <c r="C11912" s="41" t="s">
        <v>10844</v>
      </c>
      <c r="D11912" s="41" t="s">
        <v>1044</v>
      </c>
      <c r="E11912" s="201">
        <v>7.2</v>
      </c>
      <c r="F11912" s="200">
        <v>6.3839999999999995</v>
      </c>
      <c r="G11912" s="65">
        <f t="shared" si="227"/>
        <v>45.964799999999997</v>
      </c>
      <c r="H11912" s="44">
        <f>SUM(G11912:G11918)</f>
        <v>488.90662391264993</v>
      </c>
      <c r="I11912" s="45"/>
      <c r="J11912" s="36">
        <v>0</v>
      </c>
    </row>
    <row r="11913" spans="1:10" ht="38.25" hidden="1" x14ac:dyDescent="0.25">
      <c r="A11913" s="246"/>
      <c r="B11913" s="241"/>
      <c r="C11913" s="41" t="s">
        <v>11355</v>
      </c>
      <c r="D11913" s="41" t="s">
        <v>2880</v>
      </c>
      <c r="E11913" s="201">
        <v>0.12</v>
      </c>
      <c r="F11913" s="206">
        <v>658.32486463875</v>
      </c>
      <c r="G11913" s="39">
        <f t="shared" si="227"/>
        <v>78.998983756649992</v>
      </c>
      <c r="H11913" s="40"/>
      <c r="I11913" s="37"/>
      <c r="J11913" s="36">
        <v>0</v>
      </c>
    </row>
    <row r="11914" spans="1:10" hidden="1" x14ac:dyDescent="0.25">
      <c r="A11914" s="246"/>
      <c r="B11914" s="241"/>
      <c r="C11914" s="41" t="s">
        <v>11367</v>
      </c>
      <c r="D11914" s="41" t="s">
        <v>1044</v>
      </c>
      <c r="E11914" s="201">
        <v>7.2</v>
      </c>
      <c r="F11914" s="200">
        <v>9.0064085000000009</v>
      </c>
      <c r="G11914" s="65">
        <f t="shared" si="227"/>
        <v>64.846141200000005</v>
      </c>
      <c r="H11914" s="54"/>
      <c r="I11914" s="45"/>
      <c r="J11914" s="36">
        <v>0</v>
      </c>
    </row>
    <row r="11915" spans="1:10" ht="51" hidden="1" x14ac:dyDescent="0.25">
      <c r="A11915" s="246"/>
      <c r="B11915" s="241"/>
      <c r="C11915" s="41" t="s">
        <v>11368</v>
      </c>
      <c r="D11915" s="41" t="s">
        <v>162</v>
      </c>
      <c r="E11915" s="201">
        <v>1.48</v>
      </c>
      <c r="F11915" s="200">
        <v>154.05175869999999</v>
      </c>
      <c r="G11915" s="65">
        <f t="shared" si="227"/>
        <v>227.996602876</v>
      </c>
      <c r="H11915" s="54"/>
      <c r="I11915" s="45"/>
      <c r="J11915" s="36">
        <v>0</v>
      </c>
    </row>
    <row r="11916" spans="1:10" ht="38.25" hidden="1" x14ac:dyDescent="0.25">
      <c r="A11916" s="246"/>
      <c r="B11916" s="241"/>
      <c r="C11916" s="41" t="s">
        <v>11890</v>
      </c>
      <c r="D11916" s="41" t="s">
        <v>1050</v>
      </c>
      <c r="E11916" s="201">
        <v>0.14000000000000001</v>
      </c>
      <c r="F11916" s="200">
        <v>204.4495</v>
      </c>
      <c r="G11916" s="65">
        <f t="shared" si="227"/>
        <v>28.622930000000004</v>
      </c>
      <c r="H11916" s="54"/>
      <c r="I11916" s="45"/>
      <c r="J11916" s="36">
        <v>0</v>
      </c>
    </row>
    <row r="11917" spans="1:10" ht="38.25" hidden="1" x14ac:dyDescent="0.25">
      <c r="A11917" s="246"/>
      <c r="B11917" s="241"/>
      <c r="C11917" s="41" t="s">
        <v>11891</v>
      </c>
      <c r="D11917" s="41" t="s">
        <v>10703</v>
      </c>
      <c r="E11917" s="201">
        <v>0.06</v>
      </c>
      <c r="F11917" s="200">
        <v>97.546000000000006</v>
      </c>
      <c r="G11917" s="65">
        <f t="shared" si="227"/>
        <v>5.85276</v>
      </c>
      <c r="H11917" s="54"/>
      <c r="I11917" s="45"/>
      <c r="J11917" s="36">
        <v>0</v>
      </c>
    </row>
    <row r="11918" spans="1:10" ht="25.5" hidden="1" x14ac:dyDescent="0.25">
      <c r="A11918" s="246"/>
      <c r="B11918" s="241"/>
      <c r="C11918" s="41" t="s">
        <v>11314</v>
      </c>
      <c r="D11918" s="41" t="s">
        <v>2880</v>
      </c>
      <c r="E11918" s="201">
        <v>0.12</v>
      </c>
      <c r="F11918" s="209">
        <f>IF(ISNUMBER('Comp.Aux1'!$G$191), 'Comp.Aux1'!$G$191, 0)</f>
        <v>305.20338400000003</v>
      </c>
      <c r="G11918" s="65">
        <f t="shared" si="227"/>
        <v>36.62440608</v>
      </c>
      <c r="H11918" s="54"/>
      <c r="I11918" s="45"/>
      <c r="J11918" s="36">
        <v>0</v>
      </c>
    </row>
    <row r="11919" spans="1:10" ht="15.75" hidden="1" thickBot="1" x14ac:dyDescent="0.3">
      <c r="A11919" s="247"/>
      <c r="B11919" s="242"/>
      <c r="C11919" s="46"/>
      <c r="D11919" s="59"/>
      <c r="E11919" s="202"/>
      <c r="F11919" s="217" t="s">
        <v>13</v>
      </c>
      <c r="G11919" s="73" t="str">
        <f t="shared" si="227"/>
        <v/>
      </c>
      <c r="H11919" s="74"/>
      <c r="I11919" s="67"/>
      <c r="J11919" s="36">
        <v>0</v>
      </c>
    </row>
    <row r="11920" spans="1:10" ht="15.75" hidden="1" thickBot="1" x14ac:dyDescent="0.3">
      <c r="A11920" s="237" t="s">
        <v>2939</v>
      </c>
      <c r="B11920" s="240" t="s">
        <v>10553</v>
      </c>
      <c r="C11920" s="31"/>
      <c r="D11920" s="32" t="s">
        <v>18</v>
      </c>
      <c r="E11920" s="197"/>
      <c r="F11920" s="208" t="s">
        <v>13</v>
      </c>
      <c r="G11920" s="33" t="str">
        <f t="shared" si="227"/>
        <v/>
      </c>
      <c r="H11920" s="34"/>
      <c r="I11920" s="35"/>
      <c r="J11920" s="36">
        <v>0</v>
      </c>
    </row>
    <row r="11921" spans="1:10" hidden="1" x14ac:dyDescent="0.25">
      <c r="A11921" s="246"/>
      <c r="B11921" s="241"/>
      <c r="C11921" s="38"/>
      <c r="D11921" s="38"/>
      <c r="E11921" s="199"/>
      <c r="F11921" s="211" t="s">
        <v>13</v>
      </c>
      <c r="G11921" s="65" t="str">
        <f t="shared" si="227"/>
        <v/>
      </c>
      <c r="H11921" s="66"/>
      <c r="I11921" s="67"/>
      <c r="J11921" s="36">
        <v>0</v>
      </c>
    </row>
    <row r="11922" spans="1:10" ht="38.25" hidden="1" x14ac:dyDescent="0.25">
      <c r="A11922" s="246"/>
      <c r="B11922" s="241"/>
      <c r="C11922" s="41" t="s">
        <v>11016</v>
      </c>
      <c r="D11922" s="41" t="s">
        <v>1050</v>
      </c>
      <c r="E11922" s="201">
        <v>101.34746999999999</v>
      </c>
      <c r="F11922" s="200">
        <v>326.52449999999999</v>
      </c>
      <c r="G11922" s="65">
        <f t="shared" si="227"/>
        <v>33092.431968014993</v>
      </c>
      <c r="H11922" s="44">
        <f>SUM(G11922:G11933)</f>
        <v>746082.30772921501</v>
      </c>
      <c r="I11922" s="45"/>
      <c r="J11922" s="36">
        <v>0</v>
      </c>
    </row>
    <row r="11923" spans="1:10" ht="38.25" hidden="1" x14ac:dyDescent="0.25">
      <c r="A11923" s="246"/>
      <c r="B11923" s="241"/>
      <c r="C11923" s="41" t="s">
        <v>10867</v>
      </c>
      <c r="D11923" s="41" t="s">
        <v>10703</v>
      </c>
      <c r="E11923" s="201">
        <v>526.04162999999994</v>
      </c>
      <c r="F11923" s="206">
        <v>165.471</v>
      </c>
      <c r="G11923" s="39">
        <f t="shared" si="227"/>
        <v>87044.634557729994</v>
      </c>
      <c r="H11923" s="40"/>
      <c r="I11923" s="37"/>
      <c r="J11923" s="36">
        <v>0</v>
      </c>
    </row>
    <row r="11924" spans="1:10" hidden="1" x14ac:dyDescent="0.25">
      <c r="A11924" s="246"/>
      <c r="B11924" s="241"/>
      <c r="C11924" s="41" t="s">
        <v>11112</v>
      </c>
      <c r="D11924" s="41" t="s">
        <v>1044</v>
      </c>
      <c r="E11924" s="201">
        <v>2364.7743</v>
      </c>
      <c r="F11924" s="200">
        <v>41.8</v>
      </c>
      <c r="G11924" s="65">
        <f t="shared" si="227"/>
        <v>98847.565739999991</v>
      </c>
      <c r="H11924" s="54"/>
      <c r="I11924" s="45"/>
      <c r="J11924" s="36">
        <v>0</v>
      </c>
    </row>
    <row r="11925" spans="1:10" hidden="1" x14ac:dyDescent="0.25">
      <c r="A11925" s="246"/>
      <c r="B11925" s="241"/>
      <c r="C11925" s="41" t="s">
        <v>10931</v>
      </c>
      <c r="D11925" s="41" t="s">
        <v>2800</v>
      </c>
      <c r="E11925" s="201">
        <v>965.21399999999994</v>
      </c>
      <c r="F11925" s="200">
        <v>29.402499999999996</v>
      </c>
      <c r="G11925" s="65">
        <f t="shared" si="227"/>
        <v>28379.704634999995</v>
      </c>
      <c r="H11925" s="54"/>
      <c r="I11925" s="45"/>
      <c r="J11925" s="36">
        <v>0</v>
      </c>
    </row>
    <row r="11926" spans="1:10" ht="25.5" hidden="1" x14ac:dyDescent="0.25">
      <c r="A11926" s="246"/>
      <c r="B11926" s="241"/>
      <c r="C11926" s="41" t="s">
        <v>11395</v>
      </c>
      <c r="D11926" s="41" t="s">
        <v>2800</v>
      </c>
      <c r="E11926" s="201">
        <v>4826.07</v>
      </c>
      <c r="F11926" s="200">
        <v>21.726500000000001</v>
      </c>
      <c r="G11926" s="65">
        <f t="shared" si="227"/>
        <v>104853.609855</v>
      </c>
      <c r="H11926" s="54"/>
      <c r="I11926" s="45"/>
      <c r="J11926" s="36">
        <v>0</v>
      </c>
    </row>
    <row r="11927" spans="1:10" ht="25.5" hidden="1" x14ac:dyDescent="0.25">
      <c r="A11927" s="246"/>
      <c r="B11927" s="241"/>
      <c r="C11927" s="41" t="s">
        <v>10628</v>
      </c>
      <c r="D11927" s="41" t="s">
        <v>2800</v>
      </c>
      <c r="E11927" s="201">
        <v>14478.21</v>
      </c>
      <c r="F11927" s="200">
        <v>23.512499999999999</v>
      </c>
      <c r="G11927" s="65">
        <f t="shared" si="227"/>
        <v>340418.912625</v>
      </c>
      <c r="H11927" s="54"/>
      <c r="I11927" s="45"/>
      <c r="J11927" s="36">
        <v>0</v>
      </c>
    </row>
    <row r="11928" spans="1:10" hidden="1" x14ac:dyDescent="0.25">
      <c r="A11928" s="246"/>
      <c r="B11928" s="241"/>
      <c r="C11928" s="41" t="s">
        <v>11055</v>
      </c>
      <c r="D11928" s="41" t="s">
        <v>70</v>
      </c>
      <c r="E11928" s="201">
        <v>521.21555999999998</v>
      </c>
      <c r="F11928" s="200">
        <v>48.221999999999994</v>
      </c>
      <c r="G11928" s="65">
        <f t="shared" si="227"/>
        <v>25134.056734319995</v>
      </c>
      <c r="H11928" s="54"/>
      <c r="I11928" s="45"/>
      <c r="J11928" s="36">
        <v>0</v>
      </c>
    </row>
    <row r="11929" spans="1:10" hidden="1" x14ac:dyDescent="0.25">
      <c r="A11929" s="246"/>
      <c r="B11929" s="241"/>
      <c r="C11929" s="41" t="s">
        <v>11396</v>
      </c>
      <c r="D11929" s="41" t="s">
        <v>2800</v>
      </c>
      <c r="E11929" s="201">
        <v>965.21399999999994</v>
      </c>
      <c r="F11929" s="200">
        <v>22.828499999999998</v>
      </c>
      <c r="G11929" s="65">
        <f t="shared" si="227"/>
        <v>22034.387798999996</v>
      </c>
      <c r="H11929" s="54"/>
      <c r="I11929" s="45"/>
      <c r="J11929" s="36">
        <v>0</v>
      </c>
    </row>
    <row r="11930" spans="1:10" ht="25.5" hidden="1" x14ac:dyDescent="0.25">
      <c r="A11930" s="246"/>
      <c r="B11930" s="241"/>
      <c r="C11930" s="41" t="s">
        <v>11861</v>
      </c>
      <c r="D11930" s="41" t="s">
        <v>83</v>
      </c>
      <c r="E11930" s="201">
        <v>144.78209999999999</v>
      </c>
      <c r="F11930" s="200">
        <v>4.0754999999999999</v>
      </c>
      <c r="G11930" s="65">
        <f t="shared" si="227"/>
        <v>590.05944854999996</v>
      </c>
      <c r="H11930" s="54"/>
      <c r="I11930" s="45"/>
      <c r="J11930" s="36">
        <v>0</v>
      </c>
    </row>
    <row r="11931" spans="1:10" ht="25.5" hidden="1" x14ac:dyDescent="0.25">
      <c r="A11931" s="246"/>
      <c r="B11931" s="241"/>
      <c r="C11931" s="41" t="s">
        <v>82</v>
      </c>
      <c r="D11931" s="41" t="s">
        <v>83</v>
      </c>
      <c r="E11931" s="201">
        <v>1.4478673265345576</v>
      </c>
      <c r="F11931" s="200" t="s">
        <v>13</v>
      </c>
      <c r="G11931" s="65" t="str">
        <f t="shared" si="227"/>
        <v/>
      </c>
      <c r="H11931" s="54"/>
      <c r="I11931" s="45"/>
      <c r="J11931" s="36">
        <v>0</v>
      </c>
    </row>
    <row r="11932" spans="1:10" ht="25.5" hidden="1" x14ac:dyDescent="0.25">
      <c r="A11932" s="246"/>
      <c r="B11932" s="241"/>
      <c r="C11932" s="41" t="s">
        <v>11862</v>
      </c>
      <c r="D11932" s="41" t="s">
        <v>1044</v>
      </c>
      <c r="E11932" s="201">
        <v>675.64980000000003</v>
      </c>
      <c r="F11932" s="200">
        <v>8.4169999999999998</v>
      </c>
      <c r="G11932" s="65">
        <f t="shared" si="227"/>
        <v>5686.9443665999997</v>
      </c>
      <c r="H11932" s="54"/>
      <c r="I11932" s="45"/>
      <c r="J11932" s="36">
        <v>0</v>
      </c>
    </row>
    <row r="11933" spans="1:10" hidden="1" x14ac:dyDescent="0.25">
      <c r="A11933" s="246"/>
      <c r="B11933" s="241"/>
      <c r="C11933" s="41" t="s">
        <v>2663</v>
      </c>
      <c r="D11933" s="41" t="s">
        <v>1044</v>
      </c>
      <c r="E11933" s="201">
        <v>47585.050199999998</v>
      </c>
      <c r="F11933" s="200" t="s">
        <v>13</v>
      </c>
      <c r="G11933" s="65" t="str">
        <f t="shared" si="227"/>
        <v/>
      </c>
      <c r="H11933" s="54"/>
      <c r="I11933" s="45"/>
      <c r="J11933" s="36">
        <v>0</v>
      </c>
    </row>
    <row r="11934" spans="1:10" ht="15.75" hidden="1" thickBot="1" x14ac:dyDescent="0.3">
      <c r="A11934" s="247"/>
      <c r="B11934" s="242"/>
      <c r="C11934" s="46"/>
      <c r="D11934" s="59"/>
      <c r="E11934" s="202"/>
      <c r="F11934" s="217" t="s">
        <v>13</v>
      </c>
      <c r="G11934" s="73" t="str">
        <f t="shared" si="227"/>
        <v/>
      </c>
      <c r="H11934" s="74"/>
      <c r="I11934" s="67"/>
      <c r="J11934" s="36">
        <v>0</v>
      </c>
    </row>
    <row r="11935" spans="1:10" ht="15.75" hidden="1" thickBot="1" x14ac:dyDescent="0.3">
      <c r="A11935" s="237" t="s">
        <v>2940</v>
      </c>
      <c r="B11935" s="240" t="s">
        <v>5516</v>
      </c>
      <c r="C11935" s="31"/>
      <c r="D11935" s="32" t="s">
        <v>18</v>
      </c>
      <c r="E11935" s="197"/>
      <c r="F11935" s="204" t="s">
        <v>13</v>
      </c>
      <c r="G11935" s="33" t="str">
        <f t="shared" si="227"/>
        <v/>
      </c>
      <c r="H11935" s="34"/>
      <c r="I11935" s="35"/>
      <c r="J11935" s="36">
        <v>0</v>
      </c>
    </row>
    <row r="11936" spans="1:10" hidden="1" x14ac:dyDescent="0.25">
      <c r="A11936" s="238"/>
      <c r="B11936" s="241"/>
      <c r="C11936" s="38"/>
      <c r="D11936" s="38"/>
      <c r="E11936" s="199"/>
      <c r="F11936" s="205" t="s">
        <v>13</v>
      </c>
      <c r="G11936" s="37" t="str">
        <f t="shared" si="227"/>
        <v/>
      </c>
      <c r="H11936" s="40"/>
      <c r="I11936" s="37"/>
      <c r="J11936" s="36">
        <v>0</v>
      </c>
    </row>
    <row r="11937" spans="1:10" hidden="1" x14ac:dyDescent="0.25">
      <c r="A11937" s="238"/>
      <c r="B11937" s="241"/>
      <c r="C11937" s="41" t="s">
        <v>10602</v>
      </c>
      <c r="D11937" s="41" t="s">
        <v>2800</v>
      </c>
      <c r="E11937" s="201">
        <v>0.18920000000000001</v>
      </c>
      <c r="F11937" s="200">
        <v>29.050999999999998</v>
      </c>
      <c r="G11937" s="39">
        <f t="shared" si="227"/>
        <v>5.4964491999999998</v>
      </c>
      <c r="H11937" s="44">
        <f>SUM(G11937:G11940)</f>
        <v>12.041687</v>
      </c>
      <c r="I11937" s="45"/>
      <c r="J11937" s="36">
        <v>0</v>
      </c>
    </row>
    <row r="11938" spans="1:10" hidden="1" x14ac:dyDescent="0.25">
      <c r="A11938" s="238"/>
      <c r="B11938" s="241"/>
      <c r="C11938" s="41" t="s">
        <v>10605</v>
      </c>
      <c r="D11938" s="41" t="s">
        <v>2800</v>
      </c>
      <c r="E11938" s="201">
        <v>0.18920000000000001</v>
      </c>
      <c r="F11938" s="200">
        <v>23.246499999999997</v>
      </c>
      <c r="G11938" s="39">
        <f t="shared" si="227"/>
        <v>4.3982377999999995</v>
      </c>
      <c r="H11938" s="40"/>
      <c r="I11938" s="37"/>
      <c r="J11938" s="36">
        <v>0</v>
      </c>
    </row>
    <row r="11939" spans="1:10" ht="25.5" hidden="1" x14ac:dyDescent="0.25">
      <c r="A11939" s="238"/>
      <c r="B11939" s="241"/>
      <c r="C11939" s="41" t="s">
        <v>2941</v>
      </c>
      <c r="D11939" s="41" t="s">
        <v>83</v>
      </c>
      <c r="E11939" s="201">
        <v>1</v>
      </c>
      <c r="F11939" s="200" t="s">
        <v>13</v>
      </c>
      <c r="G11939" s="39" t="str">
        <f t="shared" si="227"/>
        <v/>
      </c>
      <c r="H11939" s="40"/>
      <c r="I11939" s="37"/>
      <c r="J11939" s="36">
        <v>0</v>
      </c>
    </row>
    <row r="11940" spans="1:10" ht="25.5" hidden="1" x14ac:dyDescent="0.25">
      <c r="A11940" s="238"/>
      <c r="B11940" s="241"/>
      <c r="C11940" s="41" t="s">
        <v>11892</v>
      </c>
      <c r="D11940" s="41" t="s">
        <v>83</v>
      </c>
      <c r="E11940" s="201">
        <v>1</v>
      </c>
      <c r="F11940" s="200">
        <v>2.1469999999999998</v>
      </c>
      <c r="G11940" s="39">
        <f t="shared" si="227"/>
        <v>2.1469999999999998</v>
      </c>
      <c r="H11940" s="40"/>
      <c r="I11940" s="37"/>
      <c r="J11940" s="36">
        <v>0</v>
      </c>
    </row>
    <row r="11941" spans="1:10" ht="15.75" hidden="1" thickBot="1" x14ac:dyDescent="0.3">
      <c r="A11941" s="239"/>
      <c r="B11941" s="242"/>
      <c r="C11941" s="46"/>
      <c r="D11941" s="46"/>
      <c r="E11941" s="202"/>
      <c r="F11941" s="203" t="s">
        <v>13</v>
      </c>
      <c r="G11941" s="48" t="str">
        <f t="shared" si="227"/>
        <v/>
      </c>
      <c r="H11941" s="50"/>
      <c r="I11941" s="37"/>
      <c r="J11941" s="36">
        <v>0</v>
      </c>
    </row>
    <row r="11942" spans="1:10" ht="15.75" hidden="1" thickBot="1" x14ac:dyDescent="0.3">
      <c r="A11942" s="237" t="s">
        <v>2942</v>
      </c>
      <c r="B11942" s="240" t="s">
        <v>5851</v>
      </c>
      <c r="C11942" s="31"/>
      <c r="D11942" s="32" t="s">
        <v>106</v>
      </c>
      <c r="E11942" s="197"/>
      <c r="F11942" s="208" t="s">
        <v>13</v>
      </c>
      <c r="G11942" s="33" t="str">
        <f t="shared" si="227"/>
        <v/>
      </c>
      <c r="H11942" s="34"/>
      <c r="I11942" s="35"/>
      <c r="J11942" s="36">
        <v>0</v>
      </c>
    </row>
    <row r="11943" spans="1:10" hidden="1" x14ac:dyDescent="0.25">
      <c r="A11943" s="246"/>
      <c r="B11943" s="241"/>
      <c r="C11943" s="38"/>
      <c r="D11943" s="38"/>
      <c r="E11943" s="199"/>
      <c r="F11943" s="211" t="s">
        <v>13</v>
      </c>
      <c r="G11943" s="65" t="str">
        <f t="shared" si="227"/>
        <v/>
      </c>
      <c r="H11943" s="66"/>
      <c r="I11943" s="67"/>
      <c r="J11943" s="36">
        <v>0</v>
      </c>
    </row>
    <row r="11944" spans="1:10" hidden="1" x14ac:dyDescent="0.25">
      <c r="A11944" s="246"/>
      <c r="B11944" s="241"/>
      <c r="C11944" s="41" t="s">
        <v>10602</v>
      </c>
      <c r="D11944" s="41" t="s">
        <v>2800</v>
      </c>
      <c r="E11944" s="201">
        <v>0.16200000000000001</v>
      </c>
      <c r="F11944" s="200">
        <v>29.050999999999998</v>
      </c>
      <c r="G11944" s="65">
        <f t="shared" si="227"/>
        <v>4.7062619999999997</v>
      </c>
      <c r="H11944" s="44">
        <f>SUM(G11944:G11946)</f>
        <v>21.863033999999995</v>
      </c>
      <c r="I11944" s="45"/>
      <c r="J11944" s="36">
        <v>0</v>
      </c>
    </row>
    <row r="11945" spans="1:10" hidden="1" x14ac:dyDescent="0.25">
      <c r="A11945" s="246"/>
      <c r="B11945" s="241"/>
      <c r="C11945" s="41" t="s">
        <v>10605</v>
      </c>
      <c r="D11945" s="41" t="s">
        <v>2800</v>
      </c>
      <c r="E11945" s="201">
        <v>0.16200000000000001</v>
      </c>
      <c r="F11945" s="200">
        <v>23.246499999999997</v>
      </c>
      <c r="G11945" s="65">
        <f t="shared" si="227"/>
        <v>3.7659329999999995</v>
      </c>
      <c r="H11945" s="66"/>
      <c r="I11945" s="67"/>
      <c r="J11945" s="36">
        <v>0</v>
      </c>
    </row>
    <row r="11946" spans="1:10" hidden="1" x14ac:dyDescent="0.25">
      <c r="A11946" s="246"/>
      <c r="B11946" s="241"/>
      <c r="C11946" s="41" t="s">
        <v>10769</v>
      </c>
      <c r="D11946" s="41" t="s">
        <v>1302</v>
      </c>
      <c r="E11946" s="201">
        <v>1.0169999999999999</v>
      </c>
      <c r="F11946" s="200">
        <v>13.166999999999998</v>
      </c>
      <c r="G11946" s="65">
        <f t="shared" si="227"/>
        <v>13.390838999999996</v>
      </c>
      <c r="H11946" s="66"/>
      <c r="I11946" s="67"/>
      <c r="J11946" s="36">
        <v>0</v>
      </c>
    </row>
    <row r="11947" spans="1:10" ht="15.75" hidden="1" thickBot="1" x14ac:dyDescent="0.3">
      <c r="A11947" s="247"/>
      <c r="B11947" s="242"/>
      <c r="C11947" s="46"/>
      <c r="D11947" s="59"/>
      <c r="E11947" s="202"/>
      <c r="F11947" s="217" t="s">
        <v>13</v>
      </c>
      <c r="G11947" s="73" t="str">
        <f t="shared" si="227"/>
        <v/>
      </c>
      <c r="H11947" s="74"/>
      <c r="I11947" s="67"/>
      <c r="J11947" s="36">
        <v>0</v>
      </c>
    </row>
    <row r="11948" spans="1:10" ht="15.75" hidden="1" thickBot="1" x14ac:dyDescent="0.3">
      <c r="A11948" s="237" t="s">
        <v>2943</v>
      </c>
      <c r="B11948" s="240" t="s">
        <v>10556</v>
      </c>
      <c r="C11948" s="31"/>
      <c r="D11948" s="32" t="s">
        <v>106</v>
      </c>
      <c r="E11948" s="197"/>
      <c r="F11948" s="208" t="s">
        <v>13</v>
      </c>
      <c r="G11948" s="33" t="str">
        <f t="shared" si="227"/>
        <v/>
      </c>
      <c r="H11948" s="34"/>
      <c r="I11948" s="35"/>
      <c r="J11948" s="36">
        <v>0</v>
      </c>
    </row>
    <row r="11949" spans="1:10" hidden="1" x14ac:dyDescent="0.25">
      <c r="A11949" s="246"/>
      <c r="B11949" s="241"/>
      <c r="C11949" s="38"/>
      <c r="D11949" s="38"/>
      <c r="E11949" s="199"/>
      <c r="F11949" s="211" t="s">
        <v>13</v>
      </c>
      <c r="G11949" s="65" t="str">
        <f t="shared" si="227"/>
        <v/>
      </c>
      <c r="H11949" s="66"/>
      <c r="I11949" s="67"/>
      <c r="J11949" s="36">
        <v>0</v>
      </c>
    </row>
    <row r="11950" spans="1:10" hidden="1" x14ac:dyDescent="0.25">
      <c r="A11950" s="246"/>
      <c r="B11950" s="241"/>
      <c r="C11950" s="41" t="s">
        <v>10602</v>
      </c>
      <c r="D11950" s="41" t="s">
        <v>2800</v>
      </c>
      <c r="E11950" s="201">
        <v>0.5</v>
      </c>
      <c r="F11950" s="200">
        <v>29.050999999999998</v>
      </c>
      <c r="G11950" s="65">
        <f t="shared" si="227"/>
        <v>14.525499999999999</v>
      </c>
      <c r="H11950" s="44">
        <f>SUM(G11950:G11952)</f>
        <v>26.14875</v>
      </c>
      <c r="I11950" s="45"/>
      <c r="J11950" s="36">
        <v>0</v>
      </c>
    </row>
    <row r="11951" spans="1:10" hidden="1" x14ac:dyDescent="0.25">
      <c r="A11951" s="246"/>
      <c r="B11951" s="241"/>
      <c r="C11951" s="41" t="s">
        <v>10605</v>
      </c>
      <c r="D11951" s="41" t="s">
        <v>2800</v>
      </c>
      <c r="E11951" s="201">
        <v>0.5</v>
      </c>
      <c r="F11951" s="200">
        <v>23.246499999999997</v>
      </c>
      <c r="G11951" s="65">
        <f t="shared" si="227"/>
        <v>11.623249999999999</v>
      </c>
      <c r="H11951" s="66"/>
      <c r="I11951" s="67"/>
      <c r="J11951" s="36">
        <v>0</v>
      </c>
    </row>
    <row r="11952" spans="1:10" hidden="1" x14ac:dyDescent="0.25">
      <c r="A11952" s="246"/>
      <c r="B11952" s="241"/>
      <c r="C11952" s="41" t="s">
        <v>2944</v>
      </c>
      <c r="D11952" s="41" t="s">
        <v>1302</v>
      </c>
      <c r="E11952" s="201">
        <v>1.0375000000000001</v>
      </c>
      <c r="F11952" s="200" t="s">
        <v>13</v>
      </c>
      <c r="G11952" s="65" t="str">
        <f t="shared" si="227"/>
        <v/>
      </c>
      <c r="H11952" s="66"/>
      <c r="I11952" s="67"/>
      <c r="J11952" s="36">
        <v>0</v>
      </c>
    </row>
    <row r="11953" spans="1:10" ht="15.75" hidden="1" thickBot="1" x14ac:dyDescent="0.3">
      <c r="A11953" s="247"/>
      <c r="B11953" s="242"/>
      <c r="C11953" s="46"/>
      <c r="D11953" s="59"/>
      <c r="E11953" s="202"/>
      <c r="F11953" s="217" t="s">
        <v>13</v>
      </c>
      <c r="G11953" s="73" t="str">
        <f t="shared" si="227"/>
        <v/>
      </c>
      <c r="H11953" s="74"/>
      <c r="I11953" s="67"/>
      <c r="J11953" s="36">
        <v>0</v>
      </c>
    </row>
    <row r="11954" spans="1:10" ht="15.75" hidden="1" thickBot="1" x14ac:dyDescent="0.3">
      <c r="A11954" s="237" t="s">
        <v>2945</v>
      </c>
      <c r="B11954" s="240" t="s">
        <v>6609</v>
      </c>
      <c r="C11954" s="31"/>
      <c r="D11954" s="32" t="s">
        <v>18</v>
      </c>
      <c r="E11954" s="197"/>
      <c r="F11954" s="208" t="s">
        <v>13</v>
      </c>
      <c r="G11954" s="33" t="str">
        <f t="shared" si="227"/>
        <v/>
      </c>
      <c r="H11954" s="34"/>
      <c r="I11954" s="35"/>
      <c r="J11954" s="36">
        <v>0</v>
      </c>
    </row>
    <row r="11955" spans="1:10" hidden="1" x14ac:dyDescent="0.25">
      <c r="A11955" s="246"/>
      <c r="B11955" s="241"/>
      <c r="C11955" s="38"/>
      <c r="D11955" s="38"/>
      <c r="E11955" s="199"/>
      <c r="F11955" s="211" t="s">
        <v>13</v>
      </c>
      <c r="G11955" s="65" t="str">
        <f t="shared" si="227"/>
        <v/>
      </c>
      <c r="H11955" s="66"/>
      <c r="I11955" s="67"/>
      <c r="J11955" s="36">
        <v>0</v>
      </c>
    </row>
    <row r="11956" spans="1:10" hidden="1" x14ac:dyDescent="0.25">
      <c r="A11956" s="246"/>
      <c r="B11956" s="241"/>
      <c r="C11956" s="41" t="s">
        <v>10602</v>
      </c>
      <c r="D11956" s="41" t="s">
        <v>2800</v>
      </c>
      <c r="E11956" s="201">
        <v>0.1346</v>
      </c>
      <c r="F11956" s="200">
        <v>29.050999999999998</v>
      </c>
      <c r="G11956" s="65">
        <f t="shared" si="227"/>
        <v>3.9102645999999996</v>
      </c>
      <c r="H11956" s="44">
        <f>SUM(G11956:G11958)</f>
        <v>107.44474349999999</v>
      </c>
      <c r="I11956" s="45"/>
      <c r="J11956" s="36">
        <v>0</v>
      </c>
    </row>
    <row r="11957" spans="1:10" hidden="1" x14ac:dyDescent="0.25">
      <c r="A11957" s="246"/>
      <c r="B11957" s="241"/>
      <c r="C11957" s="41" t="s">
        <v>10605</v>
      </c>
      <c r="D11957" s="41" t="s">
        <v>2800</v>
      </c>
      <c r="E11957" s="201">
        <v>0.1346</v>
      </c>
      <c r="F11957" s="200">
        <v>23.246499999999997</v>
      </c>
      <c r="G11957" s="65">
        <f t="shared" si="227"/>
        <v>3.1289788999999995</v>
      </c>
      <c r="H11957" s="66"/>
      <c r="I11957" s="67"/>
      <c r="J11957" s="36">
        <v>0</v>
      </c>
    </row>
    <row r="11958" spans="1:10" ht="38.25" hidden="1" x14ac:dyDescent="0.25">
      <c r="A11958" s="246"/>
      <c r="B11958" s="241"/>
      <c r="C11958" s="41" t="s">
        <v>11542</v>
      </c>
      <c r="D11958" s="41" t="s">
        <v>83</v>
      </c>
      <c r="E11958" s="201">
        <v>1</v>
      </c>
      <c r="F11958" s="200">
        <v>100.40549999999999</v>
      </c>
      <c r="G11958" s="65">
        <f t="shared" si="227"/>
        <v>100.40549999999999</v>
      </c>
      <c r="H11958" s="66"/>
      <c r="I11958" s="67"/>
      <c r="J11958" s="36">
        <v>0</v>
      </c>
    </row>
    <row r="11959" spans="1:10" ht="15.75" hidden="1" thickBot="1" x14ac:dyDescent="0.3">
      <c r="A11959" s="247"/>
      <c r="B11959" s="242"/>
      <c r="C11959" s="46"/>
      <c r="D11959" s="59"/>
      <c r="E11959" s="202"/>
      <c r="F11959" s="217" t="s">
        <v>13</v>
      </c>
      <c r="G11959" s="73" t="str">
        <f t="shared" si="227"/>
        <v/>
      </c>
      <c r="H11959" s="74"/>
      <c r="I11959" s="67"/>
      <c r="J11959" s="36">
        <v>0</v>
      </c>
    </row>
    <row r="11960" spans="1:10" ht="15.75" hidden="1" thickBot="1" x14ac:dyDescent="0.3">
      <c r="A11960" s="237" t="s">
        <v>2946</v>
      </c>
      <c r="B11960" s="240" t="s">
        <v>6614</v>
      </c>
      <c r="C11960" s="31"/>
      <c r="D11960" s="32" t="s">
        <v>18</v>
      </c>
      <c r="E11960" s="197"/>
      <c r="F11960" s="208" t="s">
        <v>13</v>
      </c>
      <c r="G11960" s="33" t="str">
        <f t="shared" si="227"/>
        <v/>
      </c>
      <c r="H11960" s="34"/>
      <c r="I11960" s="35"/>
      <c r="J11960" s="36">
        <v>0</v>
      </c>
    </row>
    <row r="11961" spans="1:10" hidden="1" x14ac:dyDescent="0.25">
      <c r="A11961" s="246"/>
      <c r="B11961" s="241"/>
      <c r="C11961" s="38"/>
      <c r="D11961" s="38"/>
      <c r="E11961" s="199"/>
      <c r="F11961" s="211" t="s">
        <v>13</v>
      </c>
      <c r="G11961" s="65" t="str">
        <f t="shared" si="227"/>
        <v/>
      </c>
      <c r="H11961" s="66"/>
      <c r="I11961" s="67"/>
      <c r="J11961" s="36">
        <v>0</v>
      </c>
    </row>
    <row r="11962" spans="1:10" hidden="1" x14ac:dyDescent="0.25">
      <c r="A11962" s="246"/>
      <c r="B11962" s="241"/>
      <c r="C11962" s="41" t="s">
        <v>10602</v>
      </c>
      <c r="D11962" s="41" t="s">
        <v>2800</v>
      </c>
      <c r="E11962" s="201">
        <v>0.16669999999999999</v>
      </c>
      <c r="F11962" s="200">
        <v>29.050999999999998</v>
      </c>
      <c r="G11962" s="65">
        <f t="shared" si="227"/>
        <v>4.842801699999999</v>
      </c>
      <c r="H11962" s="44">
        <f>SUM(G11962:G11964)</f>
        <v>152.32949325000001</v>
      </c>
      <c r="I11962" s="45"/>
      <c r="J11962" s="36">
        <v>0</v>
      </c>
    </row>
    <row r="11963" spans="1:10" hidden="1" x14ac:dyDescent="0.25">
      <c r="A11963" s="246"/>
      <c r="B11963" s="241"/>
      <c r="C11963" s="41" t="s">
        <v>10605</v>
      </c>
      <c r="D11963" s="41" t="s">
        <v>2800</v>
      </c>
      <c r="E11963" s="201">
        <v>0.16669999999999999</v>
      </c>
      <c r="F11963" s="200">
        <v>23.246499999999997</v>
      </c>
      <c r="G11963" s="65">
        <f t="shared" si="227"/>
        <v>3.8751915499999994</v>
      </c>
      <c r="H11963" s="66"/>
      <c r="I11963" s="67"/>
      <c r="J11963" s="36">
        <v>0</v>
      </c>
    </row>
    <row r="11964" spans="1:10" hidden="1" x14ac:dyDescent="0.25">
      <c r="A11964" s="246"/>
      <c r="B11964" s="241"/>
      <c r="C11964" s="41" t="s">
        <v>11545</v>
      </c>
      <c r="D11964" s="41" t="s">
        <v>1302</v>
      </c>
      <c r="E11964" s="201">
        <v>3</v>
      </c>
      <c r="F11964" s="200">
        <v>47.8705</v>
      </c>
      <c r="G11964" s="65">
        <f t="shared" si="227"/>
        <v>143.61150000000001</v>
      </c>
      <c r="H11964" s="66"/>
      <c r="I11964" s="67"/>
      <c r="J11964" s="36">
        <v>0</v>
      </c>
    </row>
    <row r="11965" spans="1:10" ht="15.75" hidden="1" thickBot="1" x14ac:dyDescent="0.3">
      <c r="A11965" s="247"/>
      <c r="B11965" s="242"/>
      <c r="C11965" s="46"/>
      <c r="D11965" s="59"/>
      <c r="E11965" s="202"/>
      <c r="F11965" s="217" t="s">
        <v>13</v>
      </c>
      <c r="G11965" s="73" t="str">
        <f t="shared" si="227"/>
        <v/>
      </c>
      <c r="H11965" s="74"/>
      <c r="I11965" s="67"/>
      <c r="J11965" s="36">
        <v>0</v>
      </c>
    </row>
    <row r="11966" spans="1:10" ht="15.75" hidden="1" thickBot="1" x14ac:dyDescent="0.3">
      <c r="A11966" s="237" t="s">
        <v>2947</v>
      </c>
      <c r="B11966" s="240" t="s">
        <v>6618</v>
      </c>
      <c r="C11966" s="31"/>
      <c r="D11966" s="32" t="s">
        <v>18</v>
      </c>
      <c r="E11966" s="197"/>
      <c r="F11966" s="208" t="s">
        <v>13</v>
      </c>
      <c r="G11966" s="33" t="str">
        <f t="shared" si="227"/>
        <v/>
      </c>
      <c r="H11966" s="34"/>
      <c r="I11966" s="35"/>
      <c r="J11966" s="36">
        <v>0</v>
      </c>
    </row>
    <row r="11967" spans="1:10" hidden="1" x14ac:dyDescent="0.25">
      <c r="A11967" s="246"/>
      <c r="B11967" s="241"/>
      <c r="C11967" s="38"/>
      <c r="D11967" s="38"/>
      <c r="E11967" s="199"/>
      <c r="F11967" s="211" t="s">
        <v>13</v>
      </c>
      <c r="G11967" s="65" t="str">
        <f t="shared" si="227"/>
        <v/>
      </c>
      <c r="H11967" s="66"/>
      <c r="I11967" s="67"/>
      <c r="J11967" s="36">
        <v>0</v>
      </c>
    </row>
    <row r="11968" spans="1:10" hidden="1" x14ac:dyDescent="0.25">
      <c r="A11968" s="246"/>
      <c r="B11968" s="241"/>
      <c r="C11968" s="41" t="s">
        <v>10602</v>
      </c>
      <c r="D11968" s="41" t="s">
        <v>2800</v>
      </c>
      <c r="E11968" s="201">
        <v>0.16669999999999999</v>
      </c>
      <c r="F11968" s="200">
        <v>29.050999999999998</v>
      </c>
      <c r="G11968" s="65">
        <f t="shared" si="227"/>
        <v>4.842801699999999</v>
      </c>
      <c r="H11968" s="44">
        <f>SUM(G11968:G11970)</f>
        <v>295.94099325000002</v>
      </c>
      <c r="I11968" s="45"/>
      <c r="J11968" s="36">
        <v>0</v>
      </c>
    </row>
    <row r="11969" spans="1:10" hidden="1" x14ac:dyDescent="0.25">
      <c r="A11969" s="246"/>
      <c r="B11969" s="241"/>
      <c r="C11969" s="41" t="s">
        <v>10605</v>
      </c>
      <c r="D11969" s="41" t="s">
        <v>2800</v>
      </c>
      <c r="E11969" s="201">
        <v>0.16669999999999999</v>
      </c>
      <c r="F11969" s="200">
        <v>23.246499999999997</v>
      </c>
      <c r="G11969" s="65">
        <f t="shared" si="227"/>
        <v>3.8751915499999994</v>
      </c>
      <c r="H11969" s="66"/>
      <c r="I11969" s="67"/>
      <c r="J11969" s="36">
        <v>0</v>
      </c>
    </row>
    <row r="11970" spans="1:10" hidden="1" x14ac:dyDescent="0.25">
      <c r="A11970" s="246"/>
      <c r="B11970" s="241"/>
      <c r="C11970" s="41" t="s">
        <v>11545</v>
      </c>
      <c r="D11970" s="41" t="s">
        <v>1302</v>
      </c>
      <c r="E11970" s="201">
        <v>6</v>
      </c>
      <c r="F11970" s="200">
        <v>47.8705</v>
      </c>
      <c r="G11970" s="65">
        <f t="shared" si="227"/>
        <v>287.22300000000001</v>
      </c>
      <c r="H11970" s="66"/>
      <c r="I11970" s="67"/>
      <c r="J11970" s="36">
        <v>0</v>
      </c>
    </row>
    <row r="11971" spans="1:10" ht="15.75" hidden="1" thickBot="1" x14ac:dyDescent="0.3">
      <c r="A11971" s="247"/>
      <c r="B11971" s="242"/>
      <c r="C11971" s="46"/>
      <c r="D11971" s="59"/>
      <c r="E11971" s="202"/>
      <c r="F11971" s="217" t="s">
        <v>13</v>
      </c>
      <c r="G11971" s="73" t="str">
        <f t="shared" si="227"/>
        <v/>
      </c>
      <c r="H11971" s="74"/>
      <c r="I11971" s="67"/>
      <c r="J11971" s="36">
        <v>0</v>
      </c>
    </row>
    <row r="11972" spans="1:10" ht="15.75" hidden="1" thickBot="1" x14ac:dyDescent="0.3">
      <c r="A11972" s="237" t="s">
        <v>2948</v>
      </c>
      <c r="B11972" s="240" t="s">
        <v>10557</v>
      </c>
      <c r="C11972" s="31"/>
      <c r="D11972" s="32" t="s">
        <v>18</v>
      </c>
      <c r="E11972" s="197"/>
      <c r="F11972" s="204" t="s">
        <v>13</v>
      </c>
      <c r="G11972" s="33" t="str">
        <f t="shared" si="227"/>
        <v/>
      </c>
      <c r="H11972" s="34"/>
      <c r="I11972" s="35"/>
      <c r="J11972" s="36">
        <v>0</v>
      </c>
    </row>
    <row r="11973" spans="1:10" hidden="1" x14ac:dyDescent="0.25">
      <c r="A11973" s="238"/>
      <c r="B11973" s="241"/>
      <c r="C11973" s="38"/>
      <c r="D11973" s="38"/>
      <c r="E11973" s="199"/>
      <c r="F11973" s="205" t="s">
        <v>13</v>
      </c>
      <c r="G11973" s="37" t="str">
        <f t="shared" si="227"/>
        <v/>
      </c>
      <c r="H11973" s="40"/>
      <c r="I11973" s="37"/>
      <c r="J11973" s="36">
        <v>0</v>
      </c>
    </row>
    <row r="11974" spans="1:10" hidden="1" x14ac:dyDescent="0.25">
      <c r="A11974" s="238"/>
      <c r="B11974" s="241"/>
      <c r="C11974" s="41" t="s">
        <v>10602</v>
      </c>
      <c r="D11974" s="41" t="s">
        <v>2800</v>
      </c>
      <c r="E11974" s="201">
        <v>0.36180000000000001</v>
      </c>
      <c r="F11974" s="200">
        <v>29.050999999999998</v>
      </c>
      <c r="G11974" s="39">
        <f t="shared" ref="G11974:G12037" si="228">IF(ISNUMBER(F11974),E11974*F11974,"")</f>
        <v>10.5106518</v>
      </c>
      <c r="H11974" s="44">
        <f>SUM(G11974:G11977)</f>
        <v>19.700235500000002</v>
      </c>
      <c r="I11974" s="45"/>
      <c r="J11974" s="36">
        <v>0</v>
      </c>
    </row>
    <row r="11975" spans="1:10" hidden="1" x14ac:dyDescent="0.25">
      <c r="A11975" s="238"/>
      <c r="B11975" s="241"/>
      <c r="C11975" s="41" t="s">
        <v>10605</v>
      </c>
      <c r="D11975" s="41" t="s">
        <v>2800</v>
      </c>
      <c r="E11975" s="201">
        <v>0.36180000000000001</v>
      </c>
      <c r="F11975" s="200">
        <v>23.246499999999997</v>
      </c>
      <c r="G11975" s="39">
        <f t="shared" si="228"/>
        <v>8.4105837000000001</v>
      </c>
      <c r="H11975" s="40"/>
      <c r="I11975" s="37"/>
      <c r="J11975" s="36">
        <v>0</v>
      </c>
    </row>
    <row r="11976" spans="1:10" hidden="1" x14ac:dyDescent="0.25">
      <c r="A11976" s="238"/>
      <c r="B11976" s="241"/>
      <c r="C11976" s="41" t="s">
        <v>2949</v>
      </c>
      <c r="D11976" s="41" t="s">
        <v>83</v>
      </c>
      <c r="E11976" s="201">
        <v>1</v>
      </c>
      <c r="F11976" s="200" t="s">
        <v>13</v>
      </c>
      <c r="G11976" s="39" t="str">
        <f t="shared" si="228"/>
        <v/>
      </c>
      <c r="H11976" s="40"/>
      <c r="I11976" s="37"/>
      <c r="J11976" s="36">
        <v>0</v>
      </c>
    </row>
    <row r="11977" spans="1:10" ht="38.25" hidden="1" x14ac:dyDescent="0.25">
      <c r="A11977" s="238"/>
      <c r="B11977" s="241"/>
      <c r="C11977" s="41" t="s">
        <v>10968</v>
      </c>
      <c r="D11977" s="41" t="s">
        <v>83</v>
      </c>
      <c r="E11977" s="201">
        <v>2</v>
      </c>
      <c r="F11977" s="200">
        <v>0.38949999999999996</v>
      </c>
      <c r="G11977" s="39">
        <f t="shared" si="228"/>
        <v>0.77899999999999991</v>
      </c>
      <c r="H11977" s="40"/>
      <c r="I11977" s="37"/>
      <c r="J11977" s="36">
        <v>0</v>
      </c>
    </row>
    <row r="11978" spans="1:10" ht="15.75" hidden="1" thickBot="1" x14ac:dyDescent="0.3">
      <c r="A11978" s="239"/>
      <c r="B11978" s="242"/>
      <c r="C11978" s="46"/>
      <c r="D11978" s="46"/>
      <c r="E11978" s="202"/>
      <c r="F11978" s="203" t="s">
        <v>13</v>
      </c>
      <c r="G11978" s="48" t="str">
        <f t="shared" si="228"/>
        <v/>
      </c>
      <c r="H11978" s="50"/>
      <c r="I11978" s="37"/>
      <c r="J11978" s="36">
        <v>0</v>
      </c>
    </row>
    <row r="11979" spans="1:10" ht="15.75" hidden="1" thickBot="1" x14ac:dyDescent="0.3">
      <c r="A11979" s="237" t="s">
        <v>2950</v>
      </c>
      <c r="B11979" s="240" t="s">
        <v>10558</v>
      </c>
      <c r="C11979" s="31"/>
      <c r="D11979" s="32" t="s">
        <v>18</v>
      </c>
      <c r="E11979" s="197"/>
      <c r="F11979" s="208" t="s">
        <v>13</v>
      </c>
      <c r="G11979" s="33" t="str">
        <f t="shared" si="228"/>
        <v/>
      </c>
      <c r="H11979" s="34"/>
      <c r="I11979" s="35"/>
      <c r="J11979" s="36">
        <v>0</v>
      </c>
    </row>
    <row r="11980" spans="1:10" hidden="1" x14ac:dyDescent="0.25">
      <c r="A11980" s="246"/>
      <c r="B11980" s="241"/>
      <c r="C11980" s="38"/>
      <c r="D11980" s="38"/>
      <c r="E11980" s="199"/>
      <c r="F11980" s="211" t="s">
        <v>13</v>
      </c>
      <c r="G11980" s="65" t="str">
        <f t="shared" si="228"/>
        <v/>
      </c>
      <c r="H11980" s="66"/>
      <c r="I11980" s="67"/>
      <c r="J11980" s="36">
        <v>0</v>
      </c>
    </row>
    <row r="11981" spans="1:10" hidden="1" x14ac:dyDescent="0.25">
      <c r="A11981" s="246"/>
      <c r="B11981" s="241"/>
      <c r="C11981" s="41" t="s">
        <v>10602</v>
      </c>
      <c r="D11981" s="41" t="s">
        <v>2800</v>
      </c>
      <c r="E11981" s="201">
        <v>0.31059999999999999</v>
      </c>
      <c r="F11981" s="200">
        <v>29.050999999999998</v>
      </c>
      <c r="G11981" s="65">
        <f t="shared" si="228"/>
        <v>9.0232405999999994</v>
      </c>
      <c r="H11981" s="44">
        <f>SUM(G11981:G11983)</f>
        <v>22.019603499999999</v>
      </c>
      <c r="I11981" s="45"/>
      <c r="J11981" s="36">
        <v>0</v>
      </c>
    </row>
    <row r="11982" spans="1:10" hidden="1" x14ac:dyDescent="0.25">
      <c r="A11982" s="246"/>
      <c r="B11982" s="241"/>
      <c r="C11982" s="41" t="s">
        <v>10605</v>
      </c>
      <c r="D11982" s="41" t="s">
        <v>2800</v>
      </c>
      <c r="E11982" s="201">
        <v>0.31059999999999999</v>
      </c>
      <c r="F11982" s="200">
        <v>23.246499999999997</v>
      </c>
      <c r="G11982" s="65">
        <f t="shared" si="228"/>
        <v>7.2203628999999987</v>
      </c>
      <c r="H11982" s="66"/>
      <c r="I11982" s="67"/>
      <c r="J11982" s="36">
        <v>0</v>
      </c>
    </row>
    <row r="11983" spans="1:10" ht="25.5" hidden="1" x14ac:dyDescent="0.25">
      <c r="A11983" s="246"/>
      <c r="B11983" s="241"/>
      <c r="C11983" s="41" t="s">
        <v>11893</v>
      </c>
      <c r="D11983" s="41" t="s">
        <v>83</v>
      </c>
      <c r="E11983" s="201">
        <v>1</v>
      </c>
      <c r="F11983" s="200">
        <v>5.7759999999999998</v>
      </c>
      <c r="G11983" s="65">
        <f t="shared" si="228"/>
        <v>5.7759999999999998</v>
      </c>
      <c r="H11983" s="66"/>
      <c r="I11983" s="67"/>
      <c r="J11983" s="36">
        <v>0</v>
      </c>
    </row>
    <row r="11984" spans="1:10" ht="15.75" hidden="1" thickBot="1" x14ac:dyDescent="0.3">
      <c r="A11984" s="247"/>
      <c r="B11984" s="242"/>
      <c r="C11984" s="46"/>
      <c r="D11984" s="59"/>
      <c r="E11984" s="202"/>
      <c r="F11984" s="217" t="s">
        <v>13</v>
      </c>
      <c r="G11984" s="73" t="str">
        <f t="shared" si="228"/>
        <v/>
      </c>
      <c r="H11984" s="74"/>
      <c r="I11984" s="67"/>
      <c r="J11984" s="36">
        <v>0</v>
      </c>
    </row>
    <row r="11985" spans="1:10" ht="15.75" hidden="1" thickBot="1" x14ac:dyDescent="0.3">
      <c r="A11985" s="237" t="s">
        <v>2951</v>
      </c>
      <c r="B11985" s="240" t="s">
        <v>10565</v>
      </c>
      <c r="C11985" s="31"/>
      <c r="D11985" s="32" t="s">
        <v>68</v>
      </c>
      <c r="E11985" s="197"/>
      <c r="F11985" s="208" t="s">
        <v>13</v>
      </c>
      <c r="G11985" s="33" t="str">
        <f t="shared" si="228"/>
        <v/>
      </c>
      <c r="H11985" s="34"/>
      <c r="I11985" s="35"/>
      <c r="J11985" s="36">
        <v>0</v>
      </c>
    </row>
    <row r="11986" spans="1:10" hidden="1" x14ac:dyDescent="0.25">
      <c r="A11986" s="246"/>
      <c r="B11986" s="241"/>
      <c r="C11986" s="38"/>
      <c r="D11986" s="38"/>
      <c r="E11986" s="199"/>
      <c r="F11986" s="211" t="s">
        <v>13</v>
      </c>
      <c r="G11986" s="65" t="str">
        <f t="shared" si="228"/>
        <v/>
      </c>
      <c r="H11986" s="66"/>
      <c r="I11986" s="67"/>
      <c r="J11986" s="36">
        <v>0</v>
      </c>
    </row>
    <row r="11987" spans="1:10" hidden="1" x14ac:dyDescent="0.25">
      <c r="A11987" s="246"/>
      <c r="B11987" s="241"/>
      <c r="C11987" s="41" t="s">
        <v>10607</v>
      </c>
      <c r="D11987" s="41" t="s">
        <v>2800</v>
      </c>
      <c r="E11987" s="201">
        <v>0.1</v>
      </c>
      <c r="F11987" s="211">
        <v>28.6995</v>
      </c>
      <c r="G11987" s="65">
        <f t="shared" si="228"/>
        <v>2.8699500000000002</v>
      </c>
      <c r="H11987" s="44">
        <f>SUM(G11987:G11994)</f>
        <v>16.207950000000004</v>
      </c>
      <c r="I11987" s="45"/>
      <c r="J11987" s="36">
        <v>0</v>
      </c>
    </row>
    <row r="11988" spans="1:10" hidden="1" x14ac:dyDescent="0.25">
      <c r="A11988" s="246"/>
      <c r="B11988" s="241"/>
      <c r="C11988" s="41" t="s">
        <v>10601</v>
      </c>
      <c r="D11988" s="41" t="s">
        <v>2800</v>
      </c>
      <c r="E11988" s="201">
        <v>0.1</v>
      </c>
      <c r="F11988" s="211">
        <v>22.097000000000001</v>
      </c>
      <c r="G11988" s="65">
        <f t="shared" si="228"/>
        <v>2.2097000000000002</v>
      </c>
      <c r="H11988" s="66"/>
      <c r="I11988" s="67"/>
      <c r="J11988" s="36">
        <v>0</v>
      </c>
    </row>
    <row r="11989" spans="1:10" hidden="1" x14ac:dyDescent="0.25">
      <c r="A11989" s="246"/>
      <c r="B11989" s="241"/>
      <c r="C11989" s="41" t="s">
        <v>1153</v>
      </c>
      <c r="D11989" s="41" t="s">
        <v>1044</v>
      </c>
      <c r="E11989" s="201">
        <v>0.1</v>
      </c>
      <c r="F11989" s="211" t="s">
        <v>13</v>
      </c>
      <c r="G11989" s="65" t="str">
        <f t="shared" si="228"/>
        <v/>
      </c>
      <c r="H11989" s="66"/>
      <c r="I11989" s="67"/>
      <c r="J11989" s="36">
        <v>0</v>
      </c>
    </row>
    <row r="11990" spans="1:10" ht="25.5" hidden="1" x14ac:dyDescent="0.25">
      <c r="A11990" s="246"/>
      <c r="B11990" s="241"/>
      <c r="C11990" s="41" t="s">
        <v>2952</v>
      </c>
      <c r="D11990" s="41" t="s">
        <v>68</v>
      </c>
      <c r="E11990" s="201">
        <v>1.1000000000000001</v>
      </c>
      <c r="F11990" s="211" t="s">
        <v>13</v>
      </c>
      <c r="G11990" s="65" t="str">
        <f t="shared" si="228"/>
        <v/>
      </c>
      <c r="H11990" s="66"/>
      <c r="I11990" s="67"/>
      <c r="J11990" s="36">
        <v>0</v>
      </c>
    </row>
    <row r="11991" spans="1:10" hidden="1" x14ac:dyDescent="0.25">
      <c r="A11991" s="246"/>
      <c r="B11991" s="241"/>
      <c r="C11991" s="41" t="s">
        <v>10607</v>
      </c>
      <c r="D11991" s="41" t="s">
        <v>2800</v>
      </c>
      <c r="E11991" s="201">
        <v>0.2</v>
      </c>
      <c r="F11991" s="211">
        <v>28.6995</v>
      </c>
      <c r="G11991" s="65">
        <f t="shared" si="228"/>
        <v>5.7399000000000004</v>
      </c>
      <c r="H11991" s="66"/>
      <c r="I11991" s="45"/>
      <c r="J11991" s="36">
        <v>0</v>
      </c>
    </row>
    <row r="11992" spans="1:10" hidden="1" x14ac:dyDescent="0.25">
      <c r="A11992" s="246"/>
      <c r="B11992" s="241"/>
      <c r="C11992" s="41" t="s">
        <v>10601</v>
      </c>
      <c r="D11992" s="41" t="s">
        <v>2800</v>
      </c>
      <c r="E11992" s="201">
        <v>0.2</v>
      </c>
      <c r="F11992" s="211">
        <v>22.097000000000001</v>
      </c>
      <c r="G11992" s="65">
        <f t="shared" si="228"/>
        <v>4.4194000000000004</v>
      </c>
      <c r="H11992" s="66"/>
      <c r="I11992" s="67"/>
      <c r="J11992" s="36">
        <v>0</v>
      </c>
    </row>
    <row r="11993" spans="1:10" hidden="1" x14ac:dyDescent="0.25">
      <c r="A11993" s="246"/>
      <c r="B11993" s="241"/>
      <c r="C11993" s="41" t="s">
        <v>10604</v>
      </c>
      <c r="D11993" s="41" t="s">
        <v>1044</v>
      </c>
      <c r="E11993" s="201">
        <v>1.5</v>
      </c>
      <c r="F11993" s="211">
        <v>0.64600000000000002</v>
      </c>
      <c r="G11993" s="65">
        <f t="shared" si="228"/>
        <v>0.96900000000000008</v>
      </c>
      <c r="H11993" s="66"/>
      <c r="I11993" s="67"/>
      <c r="J11993" s="36">
        <v>0</v>
      </c>
    </row>
    <row r="11994" spans="1:10" hidden="1" x14ac:dyDescent="0.25">
      <c r="A11994" s="246"/>
      <c r="B11994" s="241"/>
      <c r="C11994" s="41" t="s">
        <v>1155</v>
      </c>
      <c r="D11994" s="41" t="s">
        <v>1044</v>
      </c>
      <c r="E11994" s="201">
        <v>0.15</v>
      </c>
      <c r="F11994" s="211" t="s">
        <v>13</v>
      </c>
      <c r="G11994" s="65" t="str">
        <f t="shared" si="228"/>
        <v/>
      </c>
      <c r="H11994" s="66"/>
      <c r="I11994" s="67"/>
      <c r="J11994" s="36">
        <v>0</v>
      </c>
    </row>
    <row r="11995" spans="1:10" ht="15.75" hidden="1" thickBot="1" x14ac:dyDescent="0.3">
      <c r="A11995" s="247"/>
      <c r="B11995" s="242"/>
      <c r="C11995" s="46"/>
      <c r="D11995" s="46"/>
      <c r="E11995" s="202"/>
      <c r="F11995" s="217" t="s">
        <v>13</v>
      </c>
      <c r="G11995" s="73" t="str">
        <f t="shared" si="228"/>
        <v/>
      </c>
      <c r="H11995" s="74"/>
      <c r="I11995" s="67"/>
      <c r="J11995" s="36">
        <v>0</v>
      </c>
    </row>
    <row r="11996" spans="1:10" ht="15.75" thickBot="1" x14ac:dyDescent="0.3">
      <c r="A11996" s="237" t="s">
        <v>2953</v>
      </c>
      <c r="B11996" s="240" t="s">
        <v>10570</v>
      </c>
      <c r="C11996" s="31"/>
      <c r="D11996" s="32" t="s">
        <v>3995</v>
      </c>
      <c r="E11996" s="197"/>
      <c r="F11996" s="204" t="s">
        <v>13</v>
      </c>
      <c r="G11996" s="33" t="str">
        <f t="shared" si="228"/>
        <v/>
      </c>
      <c r="H11996" s="34"/>
      <c r="I11996" s="35"/>
      <c r="J11996" s="36">
        <v>1</v>
      </c>
    </row>
    <row r="11997" spans="1:10" x14ac:dyDescent="0.25">
      <c r="A11997" s="246"/>
      <c r="B11997" s="241"/>
      <c r="C11997" s="38"/>
      <c r="D11997" s="38"/>
      <c r="E11997" s="199"/>
      <c r="F11997" s="205" t="s">
        <v>13</v>
      </c>
      <c r="G11997" s="39" t="str">
        <f t="shared" si="228"/>
        <v/>
      </c>
      <c r="H11997" s="40"/>
      <c r="I11997" s="37"/>
      <c r="J11997" s="36">
        <v>1</v>
      </c>
    </row>
    <row r="11998" spans="1:10" x14ac:dyDescent="0.25">
      <c r="A11998" s="246"/>
      <c r="B11998" s="241"/>
      <c r="C11998" s="41" t="s">
        <v>10754</v>
      </c>
      <c r="D11998" s="41" t="s">
        <v>2800</v>
      </c>
      <c r="E11998" s="201">
        <v>116.9156</v>
      </c>
      <c r="F11998" s="200">
        <v>35.378</v>
      </c>
      <c r="G11998" s="39">
        <f t="shared" si="228"/>
        <v>4136.2400968000002</v>
      </c>
      <c r="H11998" s="44">
        <f>SUM(G11998:G11998)</f>
        <v>4136.2400968000002</v>
      </c>
      <c r="I11998" s="45"/>
      <c r="J11998" s="36">
        <v>1</v>
      </c>
    </row>
    <row r="11999" spans="1:10" x14ac:dyDescent="0.25">
      <c r="A11999" s="246"/>
      <c r="B11999" s="241"/>
      <c r="C11999" s="41"/>
      <c r="D11999" s="58"/>
      <c r="E11999" s="201"/>
      <c r="F11999" s="200" t="s">
        <v>13</v>
      </c>
      <c r="G11999" s="39" t="str">
        <f t="shared" si="228"/>
        <v/>
      </c>
      <c r="H11999" s="40"/>
      <c r="I11999" s="45"/>
      <c r="J11999" s="36">
        <v>1</v>
      </c>
    </row>
    <row r="12000" spans="1:10" ht="25.5" x14ac:dyDescent="0.25">
      <c r="A12000" s="246"/>
      <c r="B12000" s="241"/>
      <c r="C12000" s="4" t="s">
        <v>668</v>
      </c>
      <c r="D12000" s="58"/>
      <c r="E12000" s="201"/>
      <c r="F12000" s="200" t="s">
        <v>13</v>
      </c>
      <c r="G12000" s="39" t="str">
        <f t="shared" si="228"/>
        <v/>
      </c>
      <c r="H12000" s="40"/>
      <c r="I12000" s="45"/>
      <c r="J12000" s="36">
        <v>1</v>
      </c>
    </row>
    <row r="12001" spans="1:10" ht="15.75" thickBot="1" x14ac:dyDescent="0.3">
      <c r="A12001" s="247"/>
      <c r="B12001" s="242"/>
      <c r="C12001" s="46"/>
      <c r="D12001" s="46"/>
      <c r="E12001" s="202"/>
      <c r="F12001" s="203" t="s">
        <v>13</v>
      </c>
      <c r="G12001" s="49" t="str">
        <f t="shared" si="228"/>
        <v/>
      </c>
      <c r="H12001" s="50"/>
      <c r="I12001" s="37"/>
      <c r="J12001" s="36">
        <v>1</v>
      </c>
    </row>
    <row r="12002" spans="1:10" ht="15.75" thickBot="1" x14ac:dyDescent="0.3">
      <c r="A12002" s="237" t="s">
        <v>2954</v>
      </c>
      <c r="B12002" s="240" t="s">
        <v>10571</v>
      </c>
      <c r="C12002" s="31"/>
      <c r="D12002" s="32" t="s">
        <v>3995</v>
      </c>
      <c r="E12002" s="197"/>
      <c r="F12002" s="204" t="s">
        <v>13</v>
      </c>
      <c r="G12002" s="33" t="str">
        <f t="shared" si="228"/>
        <v/>
      </c>
      <c r="H12002" s="34"/>
      <c r="I12002" s="35"/>
      <c r="J12002" s="36">
        <v>2</v>
      </c>
    </row>
    <row r="12003" spans="1:10" x14ac:dyDescent="0.25">
      <c r="A12003" s="238"/>
      <c r="B12003" s="241"/>
      <c r="C12003" s="38"/>
      <c r="D12003" s="38"/>
      <c r="E12003" s="199"/>
      <c r="F12003" s="205" t="s">
        <v>13</v>
      </c>
      <c r="G12003" s="39" t="str">
        <f t="shared" si="228"/>
        <v/>
      </c>
      <c r="H12003" s="40"/>
      <c r="I12003" s="37"/>
      <c r="J12003" s="36">
        <v>2</v>
      </c>
    </row>
    <row r="12004" spans="1:10" x14ac:dyDescent="0.25">
      <c r="A12004" s="238"/>
      <c r="B12004" s="241"/>
      <c r="C12004" s="41" t="s">
        <v>10601</v>
      </c>
      <c r="D12004" s="41" t="s">
        <v>2800</v>
      </c>
      <c r="E12004" s="201">
        <v>116.9156</v>
      </c>
      <c r="F12004" s="200">
        <v>22.097000000000001</v>
      </c>
      <c r="G12004" s="39">
        <f t="shared" si="228"/>
        <v>2583.4840131999999</v>
      </c>
      <c r="H12004" s="44">
        <f>SUM(G12004:G12004)</f>
        <v>2583.4840131999999</v>
      </c>
      <c r="I12004" s="45"/>
      <c r="J12004" s="36">
        <v>2</v>
      </c>
    </row>
    <row r="12005" spans="1:10" x14ac:dyDescent="0.25">
      <c r="A12005" s="238"/>
      <c r="B12005" s="241"/>
      <c r="C12005" s="41"/>
      <c r="D12005" s="58"/>
      <c r="E12005" s="201"/>
      <c r="F12005" s="200" t="s">
        <v>13</v>
      </c>
      <c r="G12005" s="39" t="str">
        <f t="shared" si="228"/>
        <v/>
      </c>
      <c r="H12005" s="40"/>
      <c r="I12005" s="45"/>
      <c r="J12005" s="36">
        <v>2</v>
      </c>
    </row>
    <row r="12006" spans="1:10" ht="25.5" x14ac:dyDescent="0.25">
      <c r="A12006" s="238"/>
      <c r="B12006" s="241"/>
      <c r="C12006" s="4" t="s">
        <v>668</v>
      </c>
      <c r="D12006" s="58"/>
      <c r="E12006" s="201"/>
      <c r="F12006" s="200" t="s">
        <v>13</v>
      </c>
      <c r="G12006" s="39" t="str">
        <f t="shared" si="228"/>
        <v/>
      </c>
      <c r="H12006" s="40"/>
      <c r="I12006" s="45"/>
      <c r="J12006" s="36">
        <v>2</v>
      </c>
    </row>
    <row r="12007" spans="1:10" ht="15.75" thickBot="1" x14ac:dyDescent="0.3">
      <c r="A12007" s="239"/>
      <c r="B12007" s="242"/>
      <c r="C12007" s="46"/>
      <c r="D12007" s="46"/>
      <c r="E12007" s="202"/>
      <c r="F12007" s="203" t="s">
        <v>13</v>
      </c>
      <c r="G12007" s="49" t="str">
        <f t="shared" si="228"/>
        <v/>
      </c>
      <c r="H12007" s="50"/>
      <c r="I12007" s="37"/>
      <c r="J12007" s="36">
        <v>2</v>
      </c>
    </row>
    <row r="12008" spans="1:10" ht="15.75" thickBot="1" x14ac:dyDescent="0.3">
      <c r="A12008" s="237" t="s">
        <v>2955</v>
      </c>
      <c r="B12008" s="240" t="s">
        <v>10572</v>
      </c>
      <c r="C12008" s="31"/>
      <c r="D12008" s="32" t="s">
        <v>3995</v>
      </c>
      <c r="E12008" s="197"/>
      <c r="F12008" s="204" t="s">
        <v>13</v>
      </c>
      <c r="G12008" s="33" t="str">
        <f t="shared" si="228"/>
        <v/>
      </c>
      <c r="H12008" s="34"/>
      <c r="I12008" s="35"/>
      <c r="J12008" s="36">
        <v>1</v>
      </c>
    </row>
    <row r="12009" spans="1:10" x14ac:dyDescent="0.25">
      <c r="A12009" s="238"/>
      <c r="B12009" s="241"/>
      <c r="C12009" s="38"/>
      <c r="D12009" s="38"/>
      <c r="E12009" s="199"/>
      <c r="F12009" s="205" t="s">
        <v>13</v>
      </c>
      <c r="G12009" s="39" t="str">
        <f t="shared" si="228"/>
        <v/>
      </c>
      <c r="H12009" s="40"/>
      <c r="I12009" s="37"/>
      <c r="J12009" s="36">
        <v>1</v>
      </c>
    </row>
    <row r="12010" spans="1:10" x14ac:dyDescent="0.25">
      <c r="A12010" s="238"/>
      <c r="B12010" s="241"/>
      <c r="C12010" s="41" t="s">
        <v>10606</v>
      </c>
      <c r="D12010" s="41" t="s">
        <v>2800</v>
      </c>
      <c r="E12010" s="201">
        <v>116.9156</v>
      </c>
      <c r="F12010" s="200">
        <v>46.122499999999995</v>
      </c>
      <c r="G12010" s="39">
        <f t="shared" si="228"/>
        <v>5392.4397609999996</v>
      </c>
      <c r="H12010" s="44">
        <f>SUM(G12010:G12010)</f>
        <v>5392.4397609999996</v>
      </c>
      <c r="I12010" s="45"/>
      <c r="J12010" s="36">
        <v>1</v>
      </c>
    </row>
    <row r="12011" spans="1:10" x14ac:dyDescent="0.25">
      <c r="A12011" s="238"/>
      <c r="B12011" s="241"/>
      <c r="C12011" s="41"/>
      <c r="D12011" s="58"/>
      <c r="E12011" s="201"/>
      <c r="F12011" s="200" t="s">
        <v>13</v>
      </c>
      <c r="G12011" s="39" t="str">
        <f t="shared" si="228"/>
        <v/>
      </c>
      <c r="H12011" s="40"/>
      <c r="I12011" s="45"/>
      <c r="J12011" s="36">
        <v>1</v>
      </c>
    </row>
    <row r="12012" spans="1:10" ht="25.5" x14ac:dyDescent="0.25">
      <c r="A12012" s="238"/>
      <c r="B12012" s="241"/>
      <c r="C12012" s="4" t="s">
        <v>668</v>
      </c>
      <c r="D12012" s="58"/>
      <c r="E12012" s="201"/>
      <c r="F12012" s="200" t="s">
        <v>13</v>
      </c>
      <c r="G12012" s="39" t="str">
        <f t="shared" si="228"/>
        <v/>
      </c>
      <c r="H12012" s="40"/>
      <c r="I12012" s="45"/>
      <c r="J12012" s="36">
        <v>1</v>
      </c>
    </row>
    <row r="12013" spans="1:10" ht="15.75" thickBot="1" x14ac:dyDescent="0.3">
      <c r="A12013" s="239"/>
      <c r="B12013" s="242"/>
      <c r="C12013" s="46"/>
      <c r="D12013" s="46"/>
      <c r="E12013" s="202"/>
      <c r="F12013" s="203" t="s">
        <v>13</v>
      </c>
      <c r="G12013" s="49" t="str">
        <f t="shared" si="228"/>
        <v/>
      </c>
      <c r="H12013" s="50"/>
      <c r="I12013" s="37"/>
      <c r="J12013" s="36">
        <v>1</v>
      </c>
    </row>
    <row r="12014" spans="1:10" ht="15.75" thickBot="1" x14ac:dyDescent="0.3">
      <c r="A12014" s="237" t="s">
        <v>2956</v>
      </c>
      <c r="B12014" s="240" t="s">
        <v>10573</v>
      </c>
      <c r="C12014" s="31"/>
      <c r="D12014" s="32" t="s">
        <v>3995</v>
      </c>
      <c r="E12014" s="197"/>
      <c r="F12014" s="204" t="s">
        <v>13</v>
      </c>
      <c r="G12014" s="33" t="str">
        <f t="shared" si="228"/>
        <v/>
      </c>
      <c r="H12014" s="34"/>
      <c r="I12014" s="35"/>
      <c r="J12014" s="36">
        <v>3</v>
      </c>
    </row>
    <row r="12015" spans="1:10" x14ac:dyDescent="0.25">
      <c r="A12015" s="238"/>
      <c r="B12015" s="241"/>
      <c r="C12015" s="38"/>
      <c r="D12015" s="38"/>
      <c r="E12015" s="199"/>
      <c r="F12015" s="205" t="s">
        <v>13</v>
      </c>
      <c r="G12015" s="39" t="str">
        <f t="shared" si="228"/>
        <v/>
      </c>
      <c r="H12015" s="40"/>
      <c r="I12015" s="37"/>
      <c r="J12015" s="36">
        <v>3</v>
      </c>
    </row>
    <row r="12016" spans="1:10" x14ac:dyDescent="0.25">
      <c r="A12016" s="238"/>
      <c r="B12016" s="241"/>
      <c r="C12016" s="41" t="s">
        <v>10607</v>
      </c>
      <c r="D12016" s="41" t="s">
        <v>2800</v>
      </c>
      <c r="E12016" s="201">
        <v>116.9156</v>
      </c>
      <c r="F12016" s="200">
        <v>28.6995</v>
      </c>
      <c r="G12016" s="39">
        <f t="shared" si="228"/>
        <v>3355.4192622</v>
      </c>
      <c r="H12016" s="44">
        <f>SUM(G12016:G12016)</f>
        <v>3355.4192622</v>
      </c>
      <c r="I12016" s="45"/>
      <c r="J12016" s="36">
        <v>3</v>
      </c>
    </row>
    <row r="12017" spans="1:10" x14ac:dyDescent="0.25">
      <c r="A12017" s="238"/>
      <c r="B12017" s="241"/>
      <c r="C12017" s="41"/>
      <c r="D12017" s="58"/>
      <c r="E12017" s="201"/>
      <c r="F12017" s="200" t="s">
        <v>13</v>
      </c>
      <c r="G12017" s="39" t="str">
        <f t="shared" si="228"/>
        <v/>
      </c>
      <c r="H12017" s="40"/>
      <c r="I12017" s="45"/>
      <c r="J12017" s="36">
        <v>3</v>
      </c>
    </row>
    <row r="12018" spans="1:10" ht="25.5" x14ac:dyDescent="0.25">
      <c r="A12018" s="238"/>
      <c r="B12018" s="241"/>
      <c r="C12018" s="4" t="s">
        <v>668</v>
      </c>
      <c r="D12018" s="58"/>
      <c r="E12018" s="201"/>
      <c r="F12018" s="200" t="s">
        <v>13</v>
      </c>
      <c r="G12018" s="39" t="str">
        <f t="shared" si="228"/>
        <v/>
      </c>
      <c r="H12018" s="40"/>
      <c r="I12018" s="45"/>
      <c r="J12018" s="36">
        <v>3</v>
      </c>
    </row>
    <row r="12019" spans="1:10" ht="15.75" thickBot="1" x14ac:dyDescent="0.3">
      <c r="A12019" s="239"/>
      <c r="B12019" s="242"/>
      <c r="C12019" s="46"/>
      <c r="D12019" s="46"/>
      <c r="E12019" s="202"/>
      <c r="F12019" s="203" t="s">
        <v>13</v>
      </c>
      <c r="G12019" s="49" t="str">
        <f t="shared" si="228"/>
        <v/>
      </c>
      <c r="H12019" s="50"/>
      <c r="I12019" s="37"/>
      <c r="J12019" s="36">
        <v>3</v>
      </c>
    </row>
    <row r="12020" spans="1:10" ht="15.75" thickBot="1" x14ac:dyDescent="0.3">
      <c r="A12020" s="246" t="s">
        <v>2957</v>
      </c>
      <c r="B12020" s="241" t="s">
        <v>10574</v>
      </c>
      <c r="C12020" s="53"/>
      <c r="D12020" s="153" t="s">
        <v>3995</v>
      </c>
      <c r="E12020" s="222"/>
      <c r="F12020" s="223" t="s">
        <v>13</v>
      </c>
      <c r="G12020" s="220" t="str">
        <f t="shared" si="228"/>
        <v/>
      </c>
      <c r="H12020" s="221"/>
      <c r="I12020" s="35"/>
      <c r="J12020" s="36">
        <v>1</v>
      </c>
    </row>
    <row r="12021" spans="1:10" x14ac:dyDescent="0.25">
      <c r="A12021" s="246"/>
      <c r="B12021" s="241"/>
      <c r="C12021" s="38"/>
      <c r="D12021" s="38"/>
      <c r="E12021" s="199"/>
      <c r="F12021" s="211" t="s">
        <v>13</v>
      </c>
      <c r="G12021" s="65" t="str">
        <f t="shared" si="228"/>
        <v/>
      </c>
      <c r="H12021" s="66"/>
      <c r="I12021" s="67"/>
      <c r="J12021" s="36">
        <v>1</v>
      </c>
    </row>
    <row r="12022" spans="1:10" x14ac:dyDescent="0.25">
      <c r="A12022" s="246"/>
      <c r="B12022" s="241"/>
      <c r="C12022" s="41" t="s">
        <v>10602</v>
      </c>
      <c r="D12022" s="41" t="s">
        <v>2800</v>
      </c>
      <c r="E12022" s="201">
        <v>116.9156</v>
      </c>
      <c r="F12022" s="200">
        <v>29.050999999999998</v>
      </c>
      <c r="G12022" s="65">
        <f t="shared" si="228"/>
        <v>3396.5150955999998</v>
      </c>
      <c r="H12022" s="44">
        <f>SUM(G12022:G12022)</f>
        <v>3396.5150955999998</v>
      </c>
      <c r="I12022" s="45"/>
      <c r="J12022" s="36">
        <v>1</v>
      </c>
    </row>
    <row r="12023" spans="1:10" x14ac:dyDescent="0.25">
      <c r="A12023" s="246"/>
      <c r="B12023" s="241"/>
      <c r="C12023" s="38"/>
      <c r="D12023" s="38"/>
      <c r="E12023" s="199"/>
      <c r="F12023" s="211" t="s">
        <v>13</v>
      </c>
      <c r="G12023" s="65" t="str">
        <f t="shared" si="228"/>
        <v/>
      </c>
      <c r="H12023" s="66"/>
      <c r="I12023" s="67"/>
      <c r="J12023" s="36">
        <v>1</v>
      </c>
    </row>
    <row r="12024" spans="1:10" ht="25.5" x14ac:dyDescent="0.25">
      <c r="A12024" s="246"/>
      <c r="B12024" s="241"/>
      <c r="C12024" s="4" t="s">
        <v>668</v>
      </c>
      <c r="D12024" s="38"/>
      <c r="E12024" s="199"/>
      <c r="F12024" s="211" t="s">
        <v>13</v>
      </c>
      <c r="G12024" s="65" t="str">
        <f t="shared" si="228"/>
        <v/>
      </c>
      <c r="H12024" s="66"/>
      <c r="I12024" s="67"/>
      <c r="J12024" s="36">
        <v>1</v>
      </c>
    </row>
    <row r="12025" spans="1:10" ht="15.75" thickBot="1" x14ac:dyDescent="0.3">
      <c r="A12025" s="247"/>
      <c r="B12025" s="242"/>
      <c r="C12025" s="46"/>
      <c r="D12025" s="59"/>
      <c r="E12025" s="202"/>
      <c r="F12025" s="217" t="s">
        <v>13</v>
      </c>
      <c r="G12025" s="73" t="str">
        <f t="shared" si="228"/>
        <v/>
      </c>
      <c r="H12025" s="74"/>
      <c r="I12025" s="67"/>
      <c r="J12025" s="36">
        <v>1</v>
      </c>
    </row>
    <row r="12026" spans="1:10" ht="15.75" thickBot="1" x14ac:dyDescent="0.3">
      <c r="A12026" s="246" t="s">
        <v>2958</v>
      </c>
      <c r="B12026" s="241" t="s">
        <v>10575</v>
      </c>
      <c r="C12026" s="53"/>
      <c r="D12026" s="153" t="s">
        <v>3995</v>
      </c>
      <c r="E12026" s="222"/>
      <c r="F12026" s="223" t="s">
        <v>13</v>
      </c>
      <c r="G12026" s="220" t="str">
        <f t="shared" si="228"/>
        <v/>
      </c>
      <c r="H12026" s="221"/>
      <c r="I12026" s="35"/>
      <c r="J12026" s="36">
        <v>1</v>
      </c>
    </row>
    <row r="12027" spans="1:10" x14ac:dyDescent="0.25">
      <c r="A12027" s="246"/>
      <c r="B12027" s="241"/>
      <c r="C12027" s="38"/>
      <c r="D12027" s="38"/>
      <c r="E12027" s="199"/>
      <c r="F12027" s="211" t="s">
        <v>13</v>
      </c>
      <c r="G12027" s="65" t="str">
        <f t="shared" si="228"/>
        <v/>
      </c>
      <c r="H12027" s="66"/>
      <c r="I12027" s="67"/>
      <c r="J12027" s="36">
        <v>1</v>
      </c>
    </row>
    <row r="12028" spans="1:10" x14ac:dyDescent="0.25">
      <c r="A12028" s="246"/>
      <c r="B12028" s="241"/>
      <c r="C12028" s="41" t="s">
        <v>10605</v>
      </c>
      <c r="D12028" s="41" t="s">
        <v>2800</v>
      </c>
      <c r="E12028" s="201">
        <v>116.9156</v>
      </c>
      <c r="F12028" s="200">
        <v>23.246499999999997</v>
      </c>
      <c r="G12028" s="65">
        <f t="shared" si="228"/>
        <v>2717.8784953999998</v>
      </c>
      <c r="H12028" s="44">
        <f>SUM(G12028:G12028)</f>
        <v>2717.8784953999998</v>
      </c>
      <c r="I12028" s="45"/>
      <c r="J12028" s="36">
        <v>1</v>
      </c>
    </row>
    <row r="12029" spans="1:10" x14ac:dyDescent="0.25">
      <c r="A12029" s="246"/>
      <c r="B12029" s="241"/>
      <c r="C12029" s="38"/>
      <c r="D12029" s="38"/>
      <c r="E12029" s="199"/>
      <c r="F12029" s="211" t="s">
        <v>13</v>
      </c>
      <c r="G12029" s="65" t="str">
        <f t="shared" si="228"/>
        <v/>
      </c>
      <c r="H12029" s="66"/>
      <c r="I12029" s="67"/>
      <c r="J12029" s="36">
        <v>1</v>
      </c>
    </row>
    <row r="12030" spans="1:10" ht="25.5" x14ac:dyDescent="0.25">
      <c r="A12030" s="246"/>
      <c r="B12030" s="241"/>
      <c r="C12030" s="4" t="s">
        <v>668</v>
      </c>
      <c r="D12030" s="38"/>
      <c r="E12030" s="199"/>
      <c r="F12030" s="211" t="s">
        <v>13</v>
      </c>
      <c r="G12030" s="65" t="str">
        <f t="shared" si="228"/>
        <v/>
      </c>
      <c r="H12030" s="66"/>
      <c r="I12030" s="67"/>
      <c r="J12030" s="36">
        <v>1</v>
      </c>
    </row>
    <row r="12031" spans="1:10" ht="15.75" thickBot="1" x14ac:dyDescent="0.3">
      <c r="A12031" s="247"/>
      <c r="B12031" s="242"/>
      <c r="C12031" s="46"/>
      <c r="D12031" s="59"/>
      <c r="E12031" s="202"/>
      <c r="F12031" s="217" t="s">
        <v>13</v>
      </c>
      <c r="G12031" s="73" t="str">
        <f t="shared" si="228"/>
        <v/>
      </c>
      <c r="H12031" s="74"/>
      <c r="I12031" s="67"/>
      <c r="J12031" s="36">
        <v>1</v>
      </c>
    </row>
    <row r="12032" spans="1:10" ht="15.75" thickBot="1" x14ac:dyDescent="0.3">
      <c r="A12032" s="237" t="s">
        <v>2959</v>
      </c>
      <c r="B12032" s="240" t="s">
        <v>10576</v>
      </c>
      <c r="C12032" s="31"/>
      <c r="D12032" s="32" t="s">
        <v>3995</v>
      </c>
      <c r="E12032" s="197"/>
      <c r="F12032" s="204" t="s">
        <v>13</v>
      </c>
      <c r="G12032" s="33" t="str">
        <f t="shared" si="228"/>
        <v/>
      </c>
      <c r="H12032" s="34"/>
      <c r="I12032" s="35"/>
      <c r="J12032" s="36">
        <v>1</v>
      </c>
    </row>
    <row r="12033" spans="1:10" x14ac:dyDescent="0.25">
      <c r="A12033" s="238"/>
      <c r="B12033" s="241"/>
      <c r="C12033" s="38"/>
      <c r="D12033" s="38"/>
      <c r="E12033" s="199"/>
      <c r="F12033" s="205" t="s">
        <v>13</v>
      </c>
      <c r="G12033" s="39" t="str">
        <f t="shared" si="228"/>
        <v/>
      </c>
      <c r="H12033" s="40"/>
      <c r="I12033" s="37"/>
      <c r="J12033" s="36">
        <v>1</v>
      </c>
    </row>
    <row r="12034" spans="1:10" x14ac:dyDescent="0.25">
      <c r="A12034" s="238"/>
      <c r="B12034" s="241"/>
      <c r="C12034" s="41" t="s">
        <v>10905</v>
      </c>
      <c r="D12034" s="41" t="s">
        <v>2800</v>
      </c>
      <c r="E12034" s="201">
        <v>116.9156</v>
      </c>
      <c r="F12034" s="200">
        <v>8.17</v>
      </c>
      <c r="G12034" s="39">
        <f t="shared" si="228"/>
        <v>955.20045199999993</v>
      </c>
      <c r="H12034" s="44">
        <f>SUM(G12034:G12034)</f>
        <v>955.20045199999993</v>
      </c>
      <c r="I12034" s="45"/>
      <c r="J12034" s="36">
        <v>1</v>
      </c>
    </row>
    <row r="12035" spans="1:10" x14ac:dyDescent="0.25">
      <c r="A12035" s="238"/>
      <c r="B12035" s="241"/>
      <c r="C12035" s="41"/>
      <c r="D12035" s="58"/>
      <c r="E12035" s="201"/>
      <c r="F12035" s="200" t="s">
        <v>13</v>
      </c>
      <c r="G12035" s="39" t="str">
        <f t="shared" si="228"/>
        <v/>
      </c>
      <c r="H12035" s="40"/>
      <c r="I12035" s="45"/>
      <c r="J12035" s="36">
        <v>1</v>
      </c>
    </row>
    <row r="12036" spans="1:10" ht="25.5" x14ac:dyDescent="0.25">
      <c r="A12036" s="238"/>
      <c r="B12036" s="241"/>
      <c r="C12036" s="4" t="s">
        <v>668</v>
      </c>
      <c r="D12036" s="58"/>
      <c r="E12036" s="201"/>
      <c r="F12036" s="200" t="s">
        <v>13</v>
      </c>
      <c r="G12036" s="39" t="str">
        <f t="shared" si="228"/>
        <v/>
      </c>
      <c r="H12036" s="40"/>
      <c r="I12036" s="45"/>
      <c r="J12036" s="36">
        <v>1</v>
      </c>
    </row>
    <row r="12037" spans="1:10" ht="15.75" thickBot="1" x14ac:dyDescent="0.3">
      <c r="A12037" s="239"/>
      <c r="B12037" s="242"/>
      <c r="C12037" s="46"/>
      <c r="D12037" s="46"/>
      <c r="E12037" s="202"/>
      <c r="F12037" s="203" t="s">
        <v>13</v>
      </c>
      <c r="G12037" s="49" t="str">
        <f t="shared" si="228"/>
        <v/>
      </c>
      <c r="H12037" s="50"/>
      <c r="I12037" s="37"/>
      <c r="J12037" s="36">
        <v>1</v>
      </c>
    </row>
    <row r="12038" spans="1:10" ht="15.75" thickBot="1" x14ac:dyDescent="0.3">
      <c r="A12038" s="237" t="s">
        <v>2960</v>
      </c>
      <c r="B12038" s="240" t="s">
        <v>10577</v>
      </c>
      <c r="C12038" s="31"/>
      <c r="D12038" s="32" t="s">
        <v>3995</v>
      </c>
      <c r="E12038" s="197"/>
      <c r="F12038" s="204" t="s">
        <v>13</v>
      </c>
      <c r="G12038" s="33" t="str">
        <f t="shared" ref="G12038:G12101" si="229">IF(ISNUMBER(F12038),E12038*F12038,"")</f>
        <v/>
      </c>
      <c r="H12038" s="34"/>
      <c r="I12038" s="35"/>
      <c r="J12038" s="36">
        <v>1</v>
      </c>
    </row>
    <row r="12039" spans="1:10" x14ac:dyDescent="0.25">
      <c r="A12039" s="238"/>
      <c r="B12039" s="241"/>
      <c r="C12039" s="38"/>
      <c r="D12039" s="38"/>
      <c r="E12039" s="199"/>
      <c r="F12039" s="205" t="s">
        <v>13</v>
      </c>
      <c r="G12039" s="39" t="str">
        <f t="shared" si="229"/>
        <v/>
      </c>
      <c r="H12039" s="40"/>
      <c r="I12039" s="37"/>
      <c r="J12039" s="36">
        <v>1</v>
      </c>
    </row>
    <row r="12040" spans="1:10" ht="25.5" x14ac:dyDescent="0.25">
      <c r="A12040" s="238"/>
      <c r="B12040" s="241"/>
      <c r="C12040" s="41" t="s">
        <v>10641</v>
      </c>
      <c r="D12040" s="41" t="s">
        <v>2800</v>
      </c>
      <c r="E12040" s="201">
        <v>116.9156</v>
      </c>
      <c r="F12040" s="200">
        <v>22.324999999999999</v>
      </c>
      <c r="G12040" s="39">
        <f t="shared" si="229"/>
        <v>2610.14077</v>
      </c>
      <c r="H12040" s="44">
        <f>SUM(G12040:G12040)</f>
        <v>2610.14077</v>
      </c>
      <c r="I12040" s="45"/>
      <c r="J12040" s="36">
        <v>1</v>
      </c>
    </row>
    <row r="12041" spans="1:10" x14ac:dyDescent="0.25">
      <c r="A12041" s="238"/>
      <c r="B12041" s="241"/>
      <c r="C12041" s="38"/>
      <c r="D12041" s="58"/>
      <c r="E12041" s="201"/>
      <c r="F12041" s="200" t="s">
        <v>13</v>
      </c>
      <c r="G12041" s="39" t="str">
        <f t="shared" si="229"/>
        <v/>
      </c>
      <c r="H12041" s="40"/>
      <c r="I12041" s="45"/>
      <c r="J12041" s="36">
        <v>1</v>
      </c>
    </row>
    <row r="12042" spans="1:10" ht="25.5" x14ac:dyDescent="0.25">
      <c r="A12042" s="238"/>
      <c r="B12042" s="241"/>
      <c r="C12042" s="4" t="s">
        <v>668</v>
      </c>
      <c r="D12042" s="58"/>
      <c r="E12042" s="201"/>
      <c r="F12042" s="200" t="s">
        <v>13</v>
      </c>
      <c r="G12042" s="39" t="str">
        <f t="shared" si="229"/>
        <v/>
      </c>
      <c r="H12042" s="40"/>
      <c r="I12042" s="45"/>
      <c r="J12042" s="36">
        <v>1</v>
      </c>
    </row>
    <row r="12043" spans="1:10" ht="15.75" thickBot="1" x14ac:dyDescent="0.3">
      <c r="A12043" s="239"/>
      <c r="B12043" s="242"/>
      <c r="C12043" s="46"/>
      <c r="D12043" s="46"/>
      <c r="E12043" s="202"/>
      <c r="F12043" s="203" t="s">
        <v>13</v>
      </c>
      <c r="G12043" s="49" t="str">
        <f t="shared" si="229"/>
        <v/>
      </c>
      <c r="H12043" s="50"/>
      <c r="I12043" s="37"/>
      <c r="J12043" s="36">
        <v>1</v>
      </c>
    </row>
    <row r="12044" spans="1:10" ht="15.75" thickBot="1" x14ac:dyDescent="0.3">
      <c r="A12044" s="237" t="s">
        <v>2961</v>
      </c>
      <c r="B12044" s="240" t="s">
        <v>10578</v>
      </c>
      <c r="C12044" s="31"/>
      <c r="D12044" s="32" t="s">
        <v>3995</v>
      </c>
      <c r="E12044" s="197"/>
      <c r="F12044" s="204" t="s">
        <v>13</v>
      </c>
      <c r="G12044" s="33" t="str">
        <f t="shared" si="229"/>
        <v/>
      </c>
      <c r="H12044" s="34"/>
      <c r="I12044" s="35"/>
      <c r="J12044" s="36">
        <v>1</v>
      </c>
    </row>
    <row r="12045" spans="1:10" x14ac:dyDescent="0.25">
      <c r="A12045" s="246"/>
      <c r="B12045" s="241"/>
      <c r="C12045" s="38"/>
      <c r="D12045" s="38"/>
      <c r="E12045" s="199"/>
      <c r="F12045" s="205" t="s">
        <v>13</v>
      </c>
      <c r="G12045" s="39" t="str">
        <f t="shared" si="229"/>
        <v/>
      </c>
      <c r="H12045" s="40"/>
      <c r="I12045" s="37"/>
      <c r="J12045" s="36">
        <v>1</v>
      </c>
    </row>
    <row r="12046" spans="1:10" ht="25.5" x14ac:dyDescent="0.25">
      <c r="A12046" s="246"/>
      <c r="B12046" s="241"/>
      <c r="C12046" s="41" t="s">
        <v>10707</v>
      </c>
      <c r="D12046" s="41" t="s">
        <v>2800</v>
      </c>
      <c r="E12046" s="201">
        <v>116.9156</v>
      </c>
      <c r="F12046" s="200">
        <v>49.732500000000002</v>
      </c>
      <c r="G12046" s="39">
        <f t="shared" si="229"/>
        <v>5814.5050769999998</v>
      </c>
      <c r="H12046" s="44">
        <f>SUM(G12046:G12046)</f>
        <v>5814.5050769999998</v>
      </c>
      <c r="I12046" s="45"/>
      <c r="J12046" s="36">
        <v>1</v>
      </c>
    </row>
    <row r="12047" spans="1:10" x14ac:dyDescent="0.25">
      <c r="A12047" s="246"/>
      <c r="B12047" s="241"/>
      <c r="C12047" s="41"/>
      <c r="D12047" s="41"/>
      <c r="E12047" s="201"/>
      <c r="F12047" s="200"/>
      <c r="G12047" s="39" t="str">
        <f t="shared" si="229"/>
        <v/>
      </c>
      <c r="H12047" s="40"/>
      <c r="I12047" s="45"/>
      <c r="J12047" s="36">
        <v>1</v>
      </c>
    </row>
    <row r="12048" spans="1:10" ht="25.5" x14ac:dyDescent="0.25">
      <c r="A12048" s="246"/>
      <c r="B12048" s="241"/>
      <c r="C12048" s="4" t="s">
        <v>668</v>
      </c>
      <c r="D12048" s="41"/>
      <c r="E12048" s="201"/>
      <c r="F12048" s="200"/>
      <c r="G12048" s="39" t="str">
        <f t="shared" si="229"/>
        <v/>
      </c>
      <c r="H12048" s="40"/>
      <c r="I12048" s="45"/>
      <c r="J12048" s="36">
        <v>1</v>
      </c>
    </row>
    <row r="12049" spans="1:10" ht="15.75" thickBot="1" x14ac:dyDescent="0.3">
      <c r="A12049" s="247"/>
      <c r="B12049" s="242"/>
      <c r="C12049" s="46"/>
      <c r="D12049" s="46"/>
      <c r="E12049" s="202"/>
      <c r="F12049" s="203" t="s">
        <v>13</v>
      </c>
      <c r="G12049" s="49" t="str">
        <f t="shared" si="229"/>
        <v/>
      </c>
      <c r="H12049" s="50"/>
      <c r="I12049" s="37"/>
      <c r="J12049" s="36">
        <v>1</v>
      </c>
    </row>
    <row r="12050" spans="1:10" ht="15.75" hidden="1" thickBot="1" x14ac:dyDescent="0.3">
      <c r="A12050" s="248" t="s">
        <v>2962</v>
      </c>
      <c r="B12050" s="240" t="s">
        <v>10579</v>
      </c>
      <c r="C12050" s="31"/>
      <c r="D12050" s="32" t="s">
        <v>3995</v>
      </c>
      <c r="E12050" s="197"/>
      <c r="F12050" s="204" t="s">
        <v>13</v>
      </c>
      <c r="G12050" s="33" t="str">
        <f t="shared" si="229"/>
        <v/>
      </c>
      <c r="H12050" s="34"/>
      <c r="I12050" s="35"/>
      <c r="J12050" s="36">
        <v>0</v>
      </c>
    </row>
    <row r="12051" spans="1:10" hidden="1" x14ac:dyDescent="0.25">
      <c r="A12051" s="249"/>
      <c r="B12051" s="241"/>
      <c r="C12051" s="38"/>
      <c r="D12051" s="38"/>
      <c r="E12051" s="199"/>
      <c r="F12051" s="205" t="s">
        <v>13</v>
      </c>
      <c r="G12051" s="39" t="str">
        <f t="shared" si="229"/>
        <v/>
      </c>
      <c r="H12051" s="40"/>
      <c r="I12051" s="37"/>
      <c r="J12051" s="36">
        <v>0</v>
      </c>
    </row>
    <row r="12052" spans="1:10" hidden="1" x14ac:dyDescent="0.25">
      <c r="A12052" s="249"/>
      <c r="B12052" s="241"/>
      <c r="C12052" s="41" t="s">
        <v>10666</v>
      </c>
      <c r="D12052" s="41" t="s">
        <v>2800</v>
      </c>
      <c r="E12052" s="201">
        <v>116.9156</v>
      </c>
      <c r="F12052" s="200">
        <v>34.969500000000004</v>
      </c>
      <c r="G12052" s="39">
        <f t="shared" si="229"/>
        <v>4088.4800742000002</v>
      </c>
      <c r="H12052" s="44">
        <f>SUM(G12052:G12052)</f>
        <v>4088.4800742000002</v>
      </c>
      <c r="I12052" s="45"/>
      <c r="J12052" s="36">
        <v>0</v>
      </c>
    </row>
    <row r="12053" spans="1:10" ht="15.75" hidden="1" thickBot="1" x14ac:dyDescent="0.3">
      <c r="A12053" s="250"/>
      <c r="B12053" s="242"/>
      <c r="C12053" s="46"/>
      <c r="D12053" s="46"/>
      <c r="E12053" s="202"/>
      <c r="F12053" s="203"/>
      <c r="G12053" s="49" t="str">
        <f t="shared" si="229"/>
        <v/>
      </c>
      <c r="H12053" s="50"/>
      <c r="I12053" s="45"/>
      <c r="J12053" s="36">
        <v>0</v>
      </c>
    </row>
    <row r="12054" spans="1:10" ht="15.75" thickBot="1" x14ac:dyDescent="0.3">
      <c r="A12054" s="248" t="s">
        <v>2963</v>
      </c>
      <c r="B12054" s="240" t="s">
        <v>10580</v>
      </c>
      <c r="C12054" s="31"/>
      <c r="D12054" s="32" t="s">
        <v>3995</v>
      </c>
      <c r="E12054" s="197"/>
      <c r="F12054" s="204" t="s">
        <v>13</v>
      </c>
      <c r="G12054" s="33" t="str">
        <f t="shared" si="229"/>
        <v/>
      </c>
      <c r="H12054" s="34"/>
      <c r="I12054" s="35"/>
      <c r="J12054" s="36">
        <v>1</v>
      </c>
    </row>
    <row r="12055" spans="1:10" x14ac:dyDescent="0.25">
      <c r="A12055" s="249"/>
      <c r="B12055" s="241"/>
      <c r="C12055" s="38"/>
      <c r="D12055" s="38"/>
      <c r="E12055" s="199"/>
      <c r="F12055" s="205" t="s">
        <v>13</v>
      </c>
      <c r="G12055" s="39" t="str">
        <f t="shared" si="229"/>
        <v/>
      </c>
      <c r="H12055" s="40"/>
      <c r="I12055" s="37"/>
      <c r="J12055" s="36">
        <v>1</v>
      </c>
    </row>
    <row r="12056" spans="1:10" x14ac:dyDescent="0.25">
      <c r="A12056" s="249"/>
      <c r="B12056" s="241"/>
      <c r="C12056" s="41" t="s">
        <v>10666</v>
      </c>
      <c r="D12056" s="41" t="s">
        <v>2800</v>
      </c>
      <c r="E12056" s="201">
        <v>116.9156</v>
      </c>
      <c r="F12056" s="200">
        <v>34.969500000000004</v>
      </c>
      <c r="G12056" s="39">
        <f t="shared" si="229"/>
        <v>4088.4800742000002</v>
      </c>
      <c r="H12056" s="44">
        <f>SUM(G12056:G12056)</f>
        <v>4088.4800742000002</v>
      </c>
      <c r="I12056" s="45"/>
      <c r="J12056" s="36">
        <v>1</v>
      </c>
    </row>
    <row r="12057" spans="1:10" ht="15.75" thickBot="1" x14ac:dyDescent="0.3">
      <c r="A12057" s="250"/>
      <c r="B12057" s="242"/>
      <c r="C12057" s="46"/>
      <c r="D12057" s="46"/>
      <c r="E12057" s="202"/>
      <c r="F12057" s="203"/>
      <c r="G12057" s="49" t="str">
        <f t="shared" si="229"/>
        <v/>
      </c>
      <c r="H12057" s="50"/>
      <c r="I12057" s="45"/>
      <c r="J12057" s="36">
        <v>1</v>
      </c>
    </row>
    <row r="12058" spans="1:10" ht="15.75" thickBot="1" x14ac:dyDescent="0.3">
      <c r="A12058" s="237" t="s">
        <v>2964</v>
      </c>
      <c r="B12058" s="240" t="s">
        <v>10581</v>
      </c>
      <c r="C12058" s="31"/>
      <c r="D12058" s="32" t="s">
        <v>3995</v>
      </c>
      <c r="E12058" s="197"/>
      <c r="F12058" s="204" t="s">
        <v>13</v>
      </c>
      <c r="G12058" s="33" t="str">
        <f t="shared" si="229"/>
        <v/>
      </c>
      <c r="H12058" s="34"/>
      <c r="I12058" s="35"/>
      <c r="J12058" s="36">
        <v>1</v>
      </c>
    </row>
    <row r="12059" spans="1:10" x14ac:dyDescent="0.25">
      <c r="A12059" s="246"/>
      <c r="B12059" s="241"/>
      <c r="C12059" s="38"/>
      <c r="D12059" s="38"/>
      <c r="E12059" s="199"/>
      <c r="F12059" s="205" t="s">
        <v>13</v>
      </c>
      <c r="G12059" s="39" t="str">
        <f t="shared" si="229"/>
        <v/>
      </c>
      <c r="H12059" s="40"/>
      <c r="I12059" s="37"/>
      <c r="J12059" s="36">
        <v>1</v>
      </c>
    </row>
    <row r="12060" spans="1:10" ht="25.5" x14ac:dyDescent="0.25">
      <c r="A12060" s="246"/>
      <c r="B12060" s="241"/>
      <c r="C12060" s="41" t="s">
        <v>10614</v>
      </c>
      <c r="D12060" s="41" t="s">
        <v>2800</v>
      </c>
      <c r="E12060" s="201">
        <v>116.9156</v>
      </c>
      <c r="F12060" s="200">
        <v>28.024999999999999</v>
      </c>
      <c r="G12060" s="39">
        <f t="shared" si="229"/>
        <v>3276.5596899999996</v>
      </c>
      <c r="H12060" s="44">
        <f>SUM(G12060:G12060)</f>
        <v>3276.5596899999996</v>
      </c>
      <c r="I12060" s="45"/>
      <c r="J12060" s="36">
        <v>1</v>
      </c>
    </row>
    <row r="12061" spans="1:10" ht="15.75" thickBot="1" x14ac:dyDescent="0.3">
      <c r="A12061" s="247"/>
      <c r="B12061" s="242"/>
      <c r="C12061" s="46"/>
      <c r="D12061" s="46"/>
      <c r="E12061" s="202"/>
      <c r="F12061" s="203"/>
      <c r="G12061" s="49" t="str">
        <f t="shared" si="229"/>
        <v/>
      </c>
      <c r="H12061" s="50"/>
      <c r="I12061" s="45"/>
      <c r="J12061" s="36">
        <v>1</v>
      </c>
    </row>
    <row r="12062" spans="1:10" ht="15.75" thickBot="1" x14ac:dyDescent="0.3">
      <c r="A12062" s="237" t="s">
        <v>2965</v>
      </c>
      <c r="B12062" s="240" t="s">
        <v>10582</v>
      </c>
      <c r="C12062" s="31"/>
      <c r="D12062" s="32" t="s">
        <v>3995</v>
      </c>
      <c r="E12062" s="197"/>
      <c r="F12062" s="208" t="s">
        <v>13</v>
      </c>
      <c r="G12062" s="33" t="str">
        <f t="shared" si="229"/>
        <v/>
      </c>
      <c r="H12062" s="34"/>
      <c r="I12062" s="35"/>
      <c r="J12062" s="36">
        <v>1</v>
      </c>
    </row>
    <row r="12063" spans="1:10" x14ac:dyDescent="0.25">
      <c r="A12063" s="246"/>
      <c r="B12063" s="241"/>
      <c r="C12063" s="38"/>
      <c r="D12063" s="38"/>
      <c r="E12063" s="199"/>
      <c r="F12063" s="211" t="s">
        <v>13</v>
      </c>
      <c r="G12063" s="65" t="str">
        <f t="shared" si="229"/>
        <v/>
      </c>
      <c r="H12063" s="66"/>
      <c r="I12063" s="67"/>
      <c r="J12063" s="36">
        <v>1</v>
      </c>
    </row>
    <row r="12064" spans="1:10" x14ac:dyDescent="0.25">
      <c r="A12064" s="246"/>
      <c r="B12064" s="241"/>
      <c r="C12064" s="41" t="s">
        <v>10891</v>
      </c>
      <c r="D12064" s="41" t="s">
        <v>10875</v>
      </c>
      <c r="E12064" s="201">
        <v>0.65620000000000001</v>
      </c>
      <c r="F12064" s="211">
        <v>3238.8539999999998</v>
      </c>
      <c r="G12064" s="65">
        <f t="shared" si="229"/>
        <v>2125.3359947999998</v>
      </c>
      <c r="H12064" s="44">
        <f>SUM(G12064:G12064)</f>
        <v>2125.3359947999998</v>
      </c>
      <c r="I12064" s="45"/>
      <c r="J12064" s="36">
        <v>1</v>
      </c>
    </row>
    <row r="12065" spans="1:10" x14ac:dyDescent="0.25">
      <c r="A12065" s="246"/>
      <c r="B12065" s="241"/>
      <c r="C12065" s="41"/>
      <c r="D12065" s="58"/>
      <c r="E12065" s="201"/>
      <c r="F12065" s="211" t="s">
        <v>13</v>
      </c>
      <c r="G12065" s="65" t="str">
        <f t="shared" si="229"/>
        <v/>
      </c>
      <c r="H12065" s="66"/>
      <c r="I12065" s="67"/>
      <c r="J12065" s="36">
        <v>1</v>
      </c>
    </row>
    <row r="12066" spans="1:10" ht="25.5" x14ac:dyDescent="0.25">
      <c r="A12066" s="246"/>
      <c r="B12066" s="241"/>
      <c r="C12066" s="4" t="s">
        <v>668</v>
      </c>
      <c r="D12066" s="58"/>
      <c r="E12066" s="201"/>
      <c r="F12066" s="211" t="s">
        <v>13</v>
      </c>
      <c r="G12066" s="65" t="str">
        <f t="shared" si="229"/>
        <v/>
      </c>
      <c r="H12066" s="66"/>
      <c r="I12066" s="67"/>
      <c r="J12066" s="36">
        <v>1</v>
      </c>
    </row>
    <row r="12067" spans="1:10" ht="15.75" thickBot="1" x14ac:dyDescent="0.3">
      <c r="A12067" s="247"/>
      <c r="B12067" s="242"/>
      <c r="C12067" s="46"/>
      <c r="D12067" s="46"/>
      <c r="E12067" s="47"/>
      <c r="F12067" s="73" t="s">
        <v>13</v>
      </c>
      <c r="G12067" s="73" t="str">
        <f t="shared" si="229"/>
        <v/>
      </c>
      <c r="H12067" s="74"/>
      <c r="I12067" s="67"/>
      <c r="J12067" s="36">
        <v>1</v>
      </c>
    </row>
  </sheetData>
  <sheetProtection algorithmName="SHA-512" hashValue="XQbZgtiJ39EJTI+ST9Wqbke7uQEfqUHOTwUjrZA5O5yNz6WDiRcGCr2M+ib5Zac6mcOr/GUVjrjL9HtLneoBug==" saltValue="ypRCnqmURE/iQBXnIrl/5g==" spinCount="100000" sheet="1" objects="1" scenarios="1"/>
  <protectedRanges>
    <protectedRange sqref="C3341 C3336" name="COTACOES_92_6"/>
    <protectedRange sqref="C400 C421" name="COTACOES_92_13_1"/>
    <protectedRange sqref="C1225" name="COTACOES_91_1_2_1"/>
    <protectedRange sqref="C1219" name="COTACOES_91_1_3_1"/>
    <protectedRange sqref="C1386:C1387" name="COTACOES_68_1_1"/>
    <protectedRange sqref="F1520 F1532 F1514 F1508 F1526" name="COTACOES_27_1_2_1_8_1"/>
    <protectedRange sqref="C1520 C1532 C1514 C1508 C1526" name="COTACOES_5_1_8_1"/>
    <protectedRange sqref="C1405:C1407 C1420:C1422 C1435:C1437 C1450:C1452 C1465:C1467 C1480:C1482 C1495:C1497 C1409 C1424 C1439 C1454 C1469 C1484 C1499" name="COTACOES_32_1_1"/>
    <protectedRange sqref="F1570 F1573 F1576" name="COTACOES_27_1_2_1_17_1"/>
    <protectedRange sqref="C1569:C1571 C1576:C1577 C1573:C1574" name="COTACOES_5_1_17_1"/>
    <protectedRange sqref="C5192" name="COTACOES_15_1_1"/>
    <protectedRange sqref="C1724:C1725 C8674 C8615:C8616 C8625:C8626 C1734:C1735 C8852 C10771 C10735:C10736 C10780 C11327:C11328 C11309:C11310 C11337:C11338 C11347:C11348" name="COTACOES_8_1_1"/>
    <protectedRange sqref="C5050:C5051 C5065 C5072 C1704:C1705 C1714:C1715 C8764 C8773" name="COTACOES_9_1_1_3"/>
    <protectedRange sqref="C1690" name="COTACOES_10_1_1"/>
    <protectedRange sqref="C1760 C8697 C8691 C8704" name="COTACOES_42_1_3"/>
    <protectedRange sqref="C1774" name="COTACOES_42_1_1_1"/>
    <protectedRange sqref="C1788" name="COTACOES_42_1_2_1"/>
    <protectedRange sqref="F1746" name="COTACOES_27_1_1_3_1"/>
    <protectedRange sqref="F1753" name="COTACOES_27_1_1_4_1"/>
    <protectedRange sqref="C1895" name="COTACOES_37_1_1"/>
    <protectedRange sqref="C1901" name="COTACOES_82_1_1"/>
    <protectedRange sqref="C1914" name="COTACOES_58_1_1"/>
    <protectedRange sqref="C1920" name="COTACOES_61_1_1"/>
    <protectedRange sqref="C1926" name="COTACOES_40_1_1"/>
    <protectedRange sqref="C1932" name="COTACOES_36_1_2"/>
    <protectedRange sqref="C1968 C9487" name="COTACOES_41_1_2"/>
    <protectedRange sqref="C1944 C1962" name="COTACOES_41_1_1_1"/>
    <protectedRange sqref="C1938" name="COTACOES_36_1_1_1"/>
    <protectedRange sqref="C1950 C1956" name="COTACOES_44_1_1"/>
    <protectedRange sqref="C1974" name="COTACOES_51_1_1"/>
    <protectedRange sqref="F1974" name="COTACOES_54_1_1"/>
    <protectedRange sqref="C1980 C2470" name="COTACOES_55_1_3"/>
    <protectedRange sqref="F1980" name="COTACOES_57_1_1"/>
    <protectedRange sqref="C2024" name="COTACOES_75_1_2"/>
    <protectedRange sqref="C2030" name="COTACOES_75_1_1_1"/>
    <protectedRange sqref="C2060 C2052 C9545 C9553 C9561" name="COTACOES_78_1_1"/>
    <protectedRange sqref="C2043" name="COTACOES_80_1_2"/>
    <protectedRange sqref="C2036 C9567 C9574 C9581" name="COTACOES_80_1_1_1"/>
    <protectedRange sqref="C2401" name="COTACOES_62_1_1"/>
    <protectedRange sqref="C3437" name="COTACOES_92_2_3_2"/>
    <protectedRange sqref="C3445" name="COTACOES_92_2_5_1"/>
    <protectedRange sqref="C3755:C3756" name="COTACOES_55_1_1_1_1"/>
    <protectedRange sqref="C3775:C3776 C3789" name="COTACOES_55_1_1_2_1"/>
    <protectedRange sqref="C3908 C3848 C3788 C3790 C3854 C3860 C3866 C3872 C3878 C3884 C3890 C3896 C3902" name="COTACOES_55_1_1_4_1"/>
    <protectedRange sqref="C4032" name="COTACOES_9_1_1_1_1"/>
    <protectedRange sqref="C4248 C4297" name="COTACOES_55_1_7_1_2"/>
    <protectedRange sqref="C2653 C2661 C2669 C7522 C2686 C7526 C7534 C7538 C7437 C8061 C8101 C8113 C8149 C8197 C7530:C7531 C8449 C8445 C8595" name="COTACOES_92_5_2"/>
    <protectedRange sqref="C4204:C4205 C4210 C12065:C12066" name="COTACOES_55_1_7_1_1_1_1"/>
    <protectedRange sqref="C4462" name="COTACOES_92_17_1_1_1"/>
    <protectedRange sqref="C2739:C2740 C2745:C2746 C2751:C2752 C2757:C2758 C2763:C2764 C2769:C2770 C2781:C2782 C2787:C2788 C2793:C2794 C2775:C2776 C7307:C7308 C7313:C7314 C7319:C7320 C7325:C7326 C7331:C7332 C8534 C8637 C8653 C11999:C12000 C12005:C12006 C12011:C12012 C12017:C12018 C12035:C12036 C12048" name="COTACOES_92_3_2_1"/>
    <protectedRange sqref="C5538 C5540 C5600 C5594 C5623" name="COTACOES_8_1_1_1"/>
    <protectedRange sqref="C5539" name="COTACOES_9_1_1_3_4"/>
    <protectedRange sqref="C6546 C6554" name="COTACOES_8_1_1_2"/>
    <protectedRange sqref="C6627" name="COTACOES_9_1_1_3_5_2"/>
    <protectedRange sqref="C7397" name="COTACOES_51_1_1_1"/>
    <protectedRange sqref="F7397" name="COTACOES_54_1_1_1"/>
    <protectedRange sqref="F7631 F7637 F7643 F7649" name="COTACOES_27_1_2_1_8_1_1"/>
    <protectedRange sqref="C7637 C7643 C7649 C7631" name="COTACOES_5_1_8_1_1"/>
    <protectedRange sqref="C8453" name="COTACOES_55_1_7_1_2_1"/>
    <protectedRange sqref="C11690 C11672" name="COTACOES_92_17_1_1_1_1"/>
  </protectedRanges>
  <autoFilter ref="A5:M12067" xr:uid="{AE291190-78BD-4F4B-B6D0-FB4C51DFEA3B}">
    <filterColumn colId="9">
      <customFilters>
        <customFilter operator="notEqual" val="0"/>
      </customFilters>
    </filterColumn>
  </autoFilter>
  <mergeCells count="4154">
    <mergeCell ref="A12062:A12067"/>
    <mergeCell ref="B12062:B12067"/>
    <mergeCell ref="A12050:A12053"/>
    <mergeCell ref="B12050:B12053"/>
    <mergeCell ref="A12054:A12057"/>
    <mergeCell ref="B12054:B12057"/>
    <mergeCell ref="A12058:A12061"/>
    <mergeCell ref="B12058:B12061"/>
    <mergeCell ref="A12032:A12037"/>
    <mergeCell ref="B12032:B12037"/>
    <mergeCell ref="A12038:A12043"/>
    <mergeCell ref="B12038:B12043"/>
    <mergeCell ref="A12044:A12049"/>
    <mergeCell ref="B12044:B12049"/>
    <mergeCell ref="A12014:A12019"/>
    <mergeCell ref="B12014:B12019"/>
    <mergeCell ref="A12020:A12025"/>
    <mergeCell ref="B12020:B12025"/>
    <mergeCell ref="A12026:A12031"/>
    <mergeCell ref="B12026:B12031"/>
    <mergeCell ref="A11996:A12001"/>
    <mergeCell ref="B11996:B12001"/>
    <mergeCell ref="A12002:A12007"/>
    <mergeCell ref="B12002:B12007"/>
    <mergeCell ref="A12008:A12013"/>
    <mergeCell ref="B12008:B12013"/>
    <mergeCell ref="A11972:A11978"/>
    <mergeCell ref="B11972:B11978"/>
    <mergeCell ref="A11979:A11984"/>
    <mergeCell ref="B11979:B11984"/>
    <mergeCell ref="A11985:A11995"/>
    <mergeCell ref="B11985:B11995"/>
    <mergeCell ref="A11954:A11959"/>
    <mergeCell ref="B11954:B11959"/>
    <mergeCell ref="A11960:A11965"/>
    <mergeCell ref="B11960:B11965"/>
    <mergeCell ref="A11966:A11971"/>
    <mergeCell ref="B11966:B11971"/>
    <mergeCell ref="A11935:A11941"/>
    <mergeCell ref="B11935:B11941"/>
    <mergeCell ref="A11942:A11947"/>
    <mergeCell ref="B11942:B11947"/>
    <mergeCell ref="A11948:A11953"/>
    <mergeCell ref="B11948:B11953"/>
    <mergeCell ref="A11904:A11909"/>
    <mergeCell ref="B11904:B11909"/>
    <mergeCell ref="A11910:A11919"/>
    <mergeCell ref="B11910:B11919"/>
    <mergeCell ref="A11920:A11934"/>
    <mergeCell ref="B11920:B11934"/>
    <mergeCell ref="A11886:A11891"/>
    <mergeCell ref="B11886:B11891"/>
    <mergeCell ref="A11892:A11897"/>
    <mergeCell ref="B11892:B11897"/>
    <mergeCell ref="A11898:A11903"/>
    <mergeCell ref="B11898:B11903"/>
    <mergeCell ref="A11868:A11873"/>
    <mergeCell ref="B11868:B11873"/>
    <mergeCell ref="A11874:A11879"/>
    <mergeCell ref="B11874:B11879"/>
    <mergeCell ref="A11880:A11885"/>
    <mergeCell ref="B11880:B11885"/>
    <mergeCell ref="A11851:A11856"/>
    <mergeCell ref="B11851:B11856"/>
    <mergeCell ref="A11857:A11861"/>
    <mergeCell ref="B11857:B11861"/>
    <mergeCell ref="A11862:A11867"/>
    <mergeCell ref="B11862:B11867"/>
    <mergeCell ref="A11825:A11831"/>
    <mergeCell ref="B11825:B11831"/>
    <mergeCell ref="A11832:A11839"/>
    <mergeCell ref="B11832:B11839"/>
    <mergeCell ref="A11840:A11850"/>
    <mergeCell ref="B11840:B11850"/>
    <mergeCell ref="A11804:A11807"/>
    <mergeCell ref="B11804:B11807"/>
    <mergeCell ref="A11808:A11817"/>
    <mergeCell ref="B11808:B11817"/>
    <mergeCell ref="A11818:A11824"/>
    <mergeCell ref="B11818:B11824"/>
    <mergeCell ref="A11782:A11786"/>
    <mergeCell ref="B11782:B11786"/>
    <mergeCell ref="A11787:A11792"/>
    <mergeCell ref="B11787:B11792"/>
    <mergeCell ref="A11793:A11803"/>
    <mergeCell ref="B11793:B11803"/>
    <mergeCell ref="A11762:A11768"/>
    <mergeCell ref="B11762:B11768"/>
    <mergeCell ref="A11769:A11775"/>
    <mergeCell ref="B11769:B11775"/>
    <mergeCell ref="A11776:A11781"/>
    <mergeCell ref="B11776:B11781"/>
    <mergeCell ref="A11722:A11746"/>
    <mergeCell ref="B11722:B11746"/>
    <mergeCell ref="A11747:A11756"/>
    <mergeCell ref="B11747:B11756"/>
    <mergeCell ref="A11757:A11761"/>
    <mergeCell ref="B11757:B11761"/>
    <mergeCell ref="A11697:A11705"/>
    <mergeCell ref="B11697:B11705"/>
    <mergeCell ref="A11706:A11710"/>
    <mergeCell ref="B11706:B11710"/>
    <mergeCell ref="A11711:A11721"/>
    <mergeCell ref="B11711:B11721"/>
    <mergeCell ref="A11670:A11678"/>
    <mergeCell ref="B11670:B11678"/>
    <mergeCell ref="A11679:A11687"/>
    <mergeCell ref="B11679:B11687"/>
    <mergeCell ref="A11688:A11696"/>
    <mergeCell ref="B11688:B11696"/>
    <mergeCell ref="A11648:A11654"/>
    <mergeCell ref="B11648:B11654"/>
    <mergeCell ref="A11655:A11663"/>
    <mergeCell ref="B11655:B11663"/>
    <mergeCell ref="A11664:A11669"/>
    <mergeCell ref="B11664:B11669"/>
    <mergeCell ref="A11613:A11617"/>
    <mergeCell ref="B11613:B11617"/>
    <mergeCell ref="A11618:A11633"/>
    <mergeCell ref="B11618:B11633"/>
    <mergeCell ref="A11634:A11647"/>
    <mergeCell ref="B11634:B11647"/>
    <mergeCell ref="A11593:A11596"/>
    <mergeCell ref="B11593:B11596"/>
    <mergeCell ref="A11597:A11607"/>
    <mergeCell ref="B11597:B11607"/>
    <mergeCell ref="A11608:A11612"/>
    <mergeCell ref="B11608:B11612"/>
    <mergeCell ref="A11581:A11584"/>
    <mergeCell ref="B11581:B11584"/>
    <mergeCell ref="A11585:A11588"/>
    <mergeCell ref="B11585:B11588"/>
    <mergeCell ref="A11589:A11592"/>
    <mergeCell ref="B11589:B11592"/>
    <mergeCell ref="A11569:A11572"/>
    <mergeCell ref="B11569:B11572"/>
    <mergeCell ref="A11573:A11576"/>
    <mergeCell ref="B11573:B11576"/>
    <mergeCell ref="A11577:A11580"/>
    <mergeCell ref="B11577:B11580"/>
    <mergeCell ref="A11552:A11557"/>
    <mergeCell ref="B11552:B11557"/>
    <mergeCell ref="A11558:A11563"/>
    <mergeCell ref="B11558:B11563"/>
    <mergeCell ref="A11564:A11568"/>
    <mergeCell ref="B11564:B11568"/>
    <mergeCell ref="A11529:A11534"/>
    <mergeCell ref="B11529:B11534"/>
    <mergeCell ref="A11535:A11541"/>
    <mergeCell ref="B11535:B11541"/>
    <mergeCell ref="A11542:A11551"/>
    <mergeCell ref="B11542:B11551"/>
    <mergeCell ref="A11512:A11515"/>
    <mergeCell ref="B11512:B11515"/>
    <mergeCell ref="A11516:A11521"/>
    <mergeCell ref="B11516:B11521"/>
    <mergeCell ref="A11522:A11528"/>
    <mergeCell ref="B11522:B11528"/>
    <mergeCell ref="A11500:A11503"/>
    <mergeCell ref="B11500:B11503"/>
    <mergeCell ref="A11504:A11507"/>
    <mergeCell ref="B11504:B11507"/>
    <mergeCell ref="A11508:A11511"/>
    <mergeCell ref="B11508:B11511"/>
    <mergeCell ref="A11488:A11491"/>
    <mergeCell ref="B11488:B11491"/>
    <mergeCell ref="A11492:A11495"/>
    <mergeCell ref="B11492:B11495"/>
    <mergeCell ref="A11496:A11499"/>
    <mergeCell ref="B11496:B11499"/>
    <mergeCell ref="A11472:A11477"/>
    <mergeCell ref="B11472:B11477"/>
    <mergeCell ref="A11478:A11483"/>
    <mergeCell ref="B11478:B11483"/>
    <mergeCell ref="A11484:A11487"/>
    <mergeCell ref="B11484:B11487"/>
    <mergeCell ref="A11449:A11452"/>
    <mergeCell ref="B11449:B11452"/>
    <mergeCell ref="A11453:A11456"/>
    <mergeCell ref="B11453:B11456"/>
    <mergeCell ref="A11457:A11471"/>
    <mergeCell ref="B11457:B11471"/>
    <mergeCell ref="A11432:A11440"/>
    <mergeCell ref="B11432:B11440"/>
    <mergeCell ref="A11441:A11444"/>
    <mergeCell ref="B11441:B11444"/>
    <mergeCell ref="A11445:A11448"/>
    <mergeCell ref="B11445:B11448"/>
    <mergeCell ref="A11409:A11416"/>
    <mergeCell ref="B11409:B11416"/>
    <mergeCell ref="A11417:A11422"/>
    <mergeCell ref="B11417:B11422"/>
    <mergeCell ref="A11423:A11431"/>
    <mergeCell ref="B11423:B11431"/>
    <mergeCell ref="A11385:A11391"/>
    <mergeCell ref="B11385:B11391"/>
    <mergeCell ref="A11392:A11402"/>
    <mergeCell ref="B11392:B11402"/>
    <mergeCell ref="A11403:A11408"/>
    <mergeCell ref="B11403:B11408"/>
    <mergeCell ref="A11370:A11374"/>
    <mergeCell ref="B11370:B11374"/>
    <mergeCell ref="A11375:A11379"/>
    <mergeCell ref="B11375:B11379"/>
    <mergeCell ref="A11380:A11384"/>
    <mergeCell ref="B11380:B11384"/>
    <mergeCell ref="A11355:A11358"/>
    <mergeCell ref="B11355:B11358"/>
    <mergeCell ref="A11359:A11362"/>
    <mergeCell ref="B11359:B11362"/>
    <mergeCell ref="A11363:A11369"/>
    <mergeCell ref="B11363:B11369"/>
    <mergeCell ref="A11325:A11334"/>
    <mergeCell ref="B11325:B11334"/>
    <mergeCell ref="A11335:A11344"/>
    <mergeCell ref="B11335:B11344"/>
    <mergeCell ref="A11345:A11354"/>
    <mergeCell ref="B11345:B11354"/>
    <mergeCell ref="A11307:A11316"/>
    <mergeCell ref="B11307:B11316"/>
    <mergeCell ref="A11317:A11320"/>
    <mergeCell ref="B11317:B11320"/>
    <mergeCell ref="A11321:A11324"/>
    <mergeCell ref="B11321:B11324"/>
    <mergeCell ref="A11289:A11294"/>
    <mergeCell ref="B11289:B11294"/>
    <mergeCell ref="A11295:A11300"/>
    <mergeCell ref="B11295:B11300"/>
    <mergeCell ref="A11301:A11306"/>
    <mergeCell ref="B11301:B11306"/>
    <mergeCell ref="A11269:A11276"/>
    <mergeCell ref="B11269:B11276"/>
    <mergeCell ref="A11277:A11282"/>
    <mergeCell ref="B11277:B11282"/>
    <mergeCell ref="A11283:A11288"/>
    <mergeCell ref="B11283:B11288"/>
    <mergeCell ref="A11253:A11257"/>
    <mergeCell ref="B11253:B11257"/>
    <mergeCell ref="A11258:A11262"/>
    <mergeCell ref="B11258:B11262"/>
    <mergeCell ref="A11263:A11268"/>
    <mergeCell ref="B11263:B11268"/>
    <mergeCell ref="A11207:A11211"/>
    <mergeCell ref="B11207:B11211"/>
    <mergeCell ref="A11212:A11243"/>
    <mergeCell ref="B11212:B11243"/>
    <mergeCell ref="A11244:A11252"/>
    <mergeCell ref="B11244:B11252"/>
    <mergeCell ref="A11192:A11196"/>
    <mergeCell ref="B11192:B11196"/>
    <mergeCell ref="A11197:A11201"/>
    <mergeCell ref="B11197:B11201"/>
    <mergeCell ref="A11202:A11206"/>
    <mergeCell ref="B11202:B11206"/>
    <mergeCell ref="A11171:A11177"/>
    <mergeCell ref="B11171:B11177"/>
    <mergeCell ref="A11178:A11184"/>
    <mergeCell ref="B11178:B11184"/>
    <mergeCell ref="A11185:A11191"/>
    <mergeCell ref="B11185:B11191"/>
    <mergeCell ref="A11150:A11156"/>
    <mergeCell ref="B11150:B11156"/>
    <mergeCell ref="A11157:A11163"/>
    <mergeCell ref="B11157:B11163"/>
    <mergeCell ref="A11164:A11170"/>
    <mergeCell ref="B11164:B11170"/>
    <mergeCell ref="A11128:A11135"/>
    <mergeCell ref="B11128:B11135"/>
    <mergeCell ref="A11136:A11142"/>
    <mergeCell ref="B11136:B11142"/>
    <mergeCell ref="A11143:A11149"/>
    <mergeCell ref="B11143:B11149"/>
    <mergeCell ref="A11106:A11112"/>
    <mergeCell ref="B11106:B11112"/>
    <mergeCell ref="A11113:A11119"/>
    <mergeCell ref="B11113:B11119"/>
    <mergeCell ref="A11120:A11127"/>
    <mergeCell ref="B11120:B11127"/>
    <mergeCell ref="A11083:A11088"/>
    <mergeCell ref="B11083:B11088"/>
    <mergeCell ref="A11089:A11099"/>
    <mergeCell ref="B11089:B11099"/>
    <mergeCell ref="A11100:A11105"/>
    <mergeCell ref="B11100:B11105"/>
    <mergeCell ref="A11061:A11068"/>
    <mergeCell ref="B11061:B11068"/>
    <mergeCell ref="A11069:A11076"/>
    <mergeCell ref="B11069:B11076"/>
    <mergeCell ref="A11077:A11082"/>
    <mergeCell ref="B11077:B11082"/>
    <mergeCell ref="A11037:A11044"/>
    <mergeCell ref="B11037:B11044"/>
    <mergeCell ref="A11045:A11052"/>
    <mergeCell ref="B11045:B11052"/>
    <mergeCell ref="A11053:A11060"/>
    <mergeCell ref="B11053:B11060"/>
    <mergeCell ref="A11013:A11020"/>
    <mergeCell ref="B11013:B11020"/>
    <mergeCell ref="A11021:A11028"/>
    <mergeCell ref="B11021:B11028"/>
    <mergeCell ref="A11029:A11036"/>
    <mergeCell ref="B11029:B11036"/>
    <mergeCell ref="A10986:A10996"/>
    <mergeCell ref="B10986:B10996"/>
    <mergeCell ref="A10997:A11004"/>
    <mergeCell ref="B10997:B11004"/>
    <mergeCell ref="A11005:A11012"/>
    <mergeCell ref="B11005:B11012"/>
    <mergeCell ref="A10962:A10969"/>
    <mergeCell ref="B10962:B10969"/>
    <mergeCell ref="A10970:A10977"/>
    <mergeCell ref="B10970:B10977"/>
    <mergeCell ref="A10978:A10985"/>
    <mergeCell ref="B10978:B10985"/>
    <mergeCell ref="A10946:A10949"/>
    <mergeCell ref="B10946:B10949"/>
    <mergeCell ref="A10950:A10955"/>
    <mergeCell ref="B10950:B10955"/>
    <mergeCell ref="A10956:A10961"/>
    <mergeCell ref="B10956:B10961"/>
    <mergeCell ref="A10934:A10937"/>
    <mergeCell ref="B10934:B10937"/>
    <mergeCell ref="A10938:A10941"/>
    <mergeCell ref="B10938:B10941"/>
    <mergeCell ref="A10942:A10945"/>
    <mergeCell ref="B10942:B10945"/>
    <mergeCell ref="A10922:A10925"/>
    <mergeCell ref="B10922:B10925"/>
    <mergeCell ref="A10926:A10929"/>
    <mergeCell ref="B10926:B10929"/>
    <mergeCell ref="A10930:A10933"/>
    <mergeCell ref="B10930:B10933"/>
    <mergeCell ref="A10910:A10913"/>
    <mergeCell ref="B10910:B10913"/>
    <mergeCell ref="A10914:A10917"/>
    <mergeCell ref="B10914:B10917"/>
    <mergeCell ref="A10918:A10921"/>
    <mergeCell ref="B10918:B10921"/>
    <mergeCell ref="A10891:A10897"/>
    <mergeCell ref="B10891:B10897"/>
    <mergeCell ref="A10898:A10903"/>
    <mergeCell ref="B10898:B10903"/>
    <mergeCell ref="A10904:A10909"/>
    <mergeCell ref="B10904:B10909"/>
    <mergeCell ref="A10867:A10873"/>
    <mergeCell ref="B10867:B10873"/>
    <mergeCell ref="A10874:A10879"/>
    <mergeCell ref="B10874:B10879"/>
    <mergeCell ref="A10880:A10890"/>
    <mergeCell ref="B10880:B10890"/>
    <mergeCell ref="A10848:A10854"/>
    <mergeCell ref="B10848:B10854"/>
    <mergeCell ref="A10855:A10860"/>
    <mergeCell ref="B10855:B10860"/>
    <mergeCell ref="A10861:A10866"/>
    <mergeCell ref="B10861:B10866"/>
    <mergeCell ref="A10814:A10825"/>
    <mergeCell ref="B10814:B10825"/>
    <mergeCell ref="A10826:A10832"/>
    <mergeCell ref="B10826:B10832"/>
    <mergeCell ref="A10833:A10847"/>
    <mergeCell ref="B10833:B10847"/>
    <mergeCell ref="A10795:A10798"/>
    <mergeCell ref="B10795:B10798"/>
    <mergeCell ref="A10799:A10802"/>
    <mergeCell ref="B10799:B10802"/>
    <mergeCell ref="A10803:A10813"/>
    <mergeCell ref="B10803:B10813"/>
    <mergeCell ref="A10778:A10786"/>
    <mergeCell ref="B10778:B10786"/>
    <mergeCell ref="A10787:A10790"/>
    <mergeCell ref="B10787:B10790"/>
    <mergeCell ref="A10791:A10794"/>
    <mergeCell ref="B10791:B10794"/>
    <mergeCell ref="A10753:A10764"/>
    <mergeCell ref="B10753:B10764"/>
    <mergeCell ref="A10765:A10768"/>
    <mergeCell ref="B10765:B10768"/>
    <mergeCell ref="A10769:A10777"/>
    <mergeCell ref="B10769:B10777"/>
    <mergeCell ref="A10733:A10741"/>
    <mergeCell ref="B10733:B10741"/>
    <mergeCell ref="A10742:A10747"/>
    <mergeCell ref="B10742:B10747"/>
    <mergeCell ref="A10748:A10752"/>
    <mergeCell ref="B10748:B10752"/>
    <mergeCell ref="A10713:A10719"/>
    <mergeCell ref="B10713:B10719"/>
    <mergeCell ref="A10720:A10725"/>
    <mergeCell ref="B10720:B10725"/>
    <mergeCell ref="A10726:A10732"/>
    <mergeCell ref="B10726:B10732"/>
    <mergeCell ref="A10695:A10700"/>
    <mergeCell ref="B10695:B10700"/>
    <mergeCell ref="A10701:A10706"/>
    <mergeCell ref="B10701:B10706"/>
    <mergeCell ref="A10707:A10712"/>
    <mergeCell ref="B10707:B10712"/>
    <mergeCell ref="A10682:A10685"/>
    <mergeCell ref="B10682:B10685"/>
    <mergeCell ref="A10686:A10689"/>
    <mergeCell ref="B10686:B10689"/>
    <mergeCell ref="A10690:A10694"/>
    <mergeCell ref="B10690:B10694"/>
    <mergeCell ref="A10670:A10673"/>
    <mergeCell ref="B10670:B10673"/>
    <mergeCell ref="A10674:A10677"/>
    <mergeCell ref="B10674:B10677"/>
    <mergeCell ref="A10678:A10681"/>
    <mergeCell ref="B10678:B10681"/>
    <mergeCell ref="A10658:A10661"/>
    <mergeCell ref="B10658:B10661"/>
    <mergeCell ref="A10662:A10665"/>
    <mergeCell ref="B10662:B10665"/>
    <mergeCell ref="A10666:A10669"/>
    <mergeCell ref="B10666:B10669"/>
    <mergeCell ref="A10646:A10649"/>
    <mergeCell ref="B10646:B10649"/>
    <mergeCell ref="A10650:A10653"/>
    <mergeCell ref="B10650:B10653"/>
    <mergeCell ref="A10654:A10657"/>
    <mergeCell ref="B10654:B10657"/>
    <mergeCell ref="A10634:A10637"/>
    <mergeCell ref="B10634:B10637"/>
    <mergeCell ref="A10638:A10641"/>
    <mergeCell ref="B10638:B10641"/>
    <mergeCell ref="A10642:A10645"/>
    <mergeCell ref="B10642:B10645"/>
    <mergeCell ref="A10622:A10625"/>
    <mergeCell ref="B10622:B10625"/>
    <mergeCell ref="A10626:A10629"/>
    <mergeCell ref="B10626:B10629"/>
    <mergeCell ref="A10630:A10633"/>
    <mergeCell ref="B10630:B10633"/>
    <mergeCell ref="A10610:A10613"/>
    <mergeCell ref="B10610:B10613"/>
    <mergeCell ref="A10614:A10617"/>
    <mergeCell ref="B10614:B10617"/>
    <mergeCell ref="A10618:A10621"/>
    <mergeCell ref="B10618:B10621"/>
    <mergeCell ref="A10598:A10601"/>
    <mergeCell ref="B10598:B10601"/>
    <mergeCell ref="A10602:A10605"/>
    <mergeCell ref="B10602:B10605"/>
    <mergeCell ref="A10606:A10609"/>
    <mergeCell ref="B10606:B10609"/>
    <mergeCell ref="A10586:A10589"/>
    <mergeCell ref="B10586:B10589"/>
    <mergeCell ref="A10590:A10593"/>
    <mergeCell ref="B10590:B10593"/>
    <mergeCell ref="A10594:A10597"/>
    <mergeCell ref="B10594:B10597"/>
    <mergeCell ref="A10574:A10577"/>
    <mergeCell ref="B10574:B10577"/>
    <mergeCell ref="A10578:A10581"/>
    <mergeCell ref="B10578:B10581"/>
    <mergeCell ref="A10582:A10585"/>
    <mergeCell ref="B10582:B10585"/>
    <mergeCell ref="A10562:A10565"/>
    <mergeCell ref="B10562:B10565"/>
    <mergeCell ref="A10566:A10569"/>
    <mergeCell ref="B10566:B10569"/>
    <mergeCell ref="A10570:A10573"/>
    <mergeCell ref="B10570:B10573"/>
    <mergeCell ref="A10550:A10553"/>
    <mergeCell ref="B10550:B10553"/>
    <mergeCell ref="A10554:A10557"/>
    <mergeCell ref="B10554:B10557"/>
    <mergeCell ref="A10558:A10561"/>
    <mergeCell ref="B10558:B10561"/>
    <mergeCell ref="A10538:A10541"/>
    <mergeCell ref="B10538:B10541"/>
    <mergeCell ref="A10542:A10545"/>
    <mergeCell ref="B10542:B10545"/>
    <mergeCell ref="A10546:A10549"/>
    <mergeCell ref="B10546:B10549"/>
    <mergeCell ref="A10526:A10529"/>
    <mergeCell ref="B10526:B10529"/>
    <mergeCell ref="A10530:A10533"/>
    <mergeCell ref="B10530:B10533"/>
    <mergeCell ref="A10534:A10537"/>
    <mergeCell ref="B10534:B10537"/>
    <mergeCell ref="A10514:A10517"/>
    <mergeCell ref="B10514:B10517"/>
    <mergeCell ref="A10518:A10521"/>
    <mergeCell ref="B10518:B10521"/>
    <mergeCell ref="A10522:A10525"/>
    <mergeCell ref="B10522:B10525"/>
    <mergeCell ref="A10502:A10505"/>
    <mergeCell ref="B10502:B10505"/>
    <mergeCell ref="A10506:A10509"/>
    <mergeCell ref="B10506:B10509"/>
    <mergeCell ref="A10510:A10513"/>
    <mergeCell ref="B10510:B10513"/>
    <mergeCell ref="A10490:A10493"/>
    <mergeCell ref="B10490:B10493"/>
    <mergeCell ref="A10494:A10497"/>
    <mergeCell ref="B10494:B10497"/>
    <mergeCell ref="A10498:A10501"/>
    <mergeCell ref="B10498:B10501"/>
    <mergeCell ref="A10478:A10481"/>
    <mergeCell ref="B10478:B10481"/>
    <mergeCell ref="A10482:A10485"/>
    <mergeCell ref="B10482:B10485"/>
    <mergeCell ref="A10486:A10489"/>
    <mergeCell ref="B10486:B10489"/>
    <mergeCell ref="A10466:A10469"/>
    <mergeCell ref="B10466:B10469"/>
    <mergeCell ref="A10470:A10473"/>
    <mergeCell ref="B10470:B10473"/>
    <mergeCell ref="A10474:A10477"/>
    <mergeCell ref="B10474:B10477"/>
    <mergeCell ref="A10454:A10457"/>
    <mergeCell ref="B10454:B10457"/>
    <mergeCell ref="A10458:A10461"/>
    <mergeCell ref="B10458:B10461"/>
    <mergeCell ref="A10462:A10465"/>
    <mergeCell ref="B10462:B10465"/>
    <mergeCell ref="A10435:A10438"/>
    <mergeCell ref="B10435:B10438"/>
    <mergeCell ref="A10439:A10449"/>
    <mergeCell ref="B10439:B10449"/>
    <mergeCell ref="A10450:A10453"/>
    <mergeCell ref="B10450:B10453"/>
    <mergeCell ref="A10423:A10426"/>
    <mergeCell ref="B10423:B10426"/>
    <mergeCell ref="A10427:A10430"/>
    <mergeCell ref="B10427:B10430"/>
    <mergeCell ref="A10431:A10434"/>
    <mergeCell ref="B10431:B10434"/>
    <mergeCell ref="A10411:A10414"/>
    <mergeCell ref="B10411:B10414"/>
    <mergeCell ref="A10415:A10418"/>
    <mergeCell ref="B10415:B10418"/>
    <mergeCell ref="A10419:A10422"/>
    <mergeCell ref="B10419:B10422"/>
    <mergeCell ref="A10399:A10402"/>
    <mergeCell ref="B10399:B10402"/>
    <mergeCell ref="A10403:A10406"/>
    <mergeCell ref="B10403:B10406"/>
    <mergeCell ref="A10407:A10410"/>
    <mergeCell ref="B10407:B10410"/>
    <mergeCell ref="A10387:A10390"/>
    <mergeCell ref="B10387:B10390"/>
    <mergeCell ref="A10391:A10394"/>
    <mergeCell ref="B10391:B10394"/>
    <mergeCell ref="A10395:A10398"/>
    <mergeCell ref="B10395:B10398"/>
    <mergeCell ref="A10375:A10378"/>
    <mergeCell ref="B10375:B10378"/>
    <mergeCell ref="A10379:A10382"/>
    <mergeCell ref="B10379:B10382"/>
    <mergeCell ref="A10383:A10386"/>
    <mergeCell ref="B10383:B10386"/>
    <mergeCell ref="A10363:A10366"/>
    <mergeCell ref="B10363:B10366"/>
    <mergeCell ref="A10367:A10370"/>
    <mergeCell ref="B10367:B10370"/>
    <mergeCell ref="A10371:A10374"/>
    <mergeCell ref="B10371:B10374"/>
    <mergeCell ref="A10351:A10354"/>
    <mergeCell ref="B10351:B10354"/>
    <mergeCell ref="A10355:A10358"/>
    <mergeCell ref="B10355:B10358"/>
    <mergeCell ref="A10359:A10362"/>
    <mergeCell ref="B10359:B10362"/>
    <mergeCell ref="A10339:A10342"/>
    <mergeCell ref="B10339:B10342"/>
    <mergeCell ref="A10343:A10346"/>
    <mergeCell ref="B10343:B10346"/>
    <mergeCell ref="A10347:A10350"/>
    <mergeCell ref="B10347:B10350"/>
    <mergeCell ref="A10327:A10330"/>
    <mergeCell ref="B10327:B10330"/>
    <mergeCell ref="A10331:A10334"/>
    <mergeCell ref="B10331:B10334"/>
    <mergeCell ref="A10335:A10338"/>
    <mergeCell ref="B10335:B10338"/>
    <mergeCell ref="A10315:A10318"/>
    <mergeCell ref="B10315:B10318"/>
    <mergeCell ref="A10319:A10322"/>
    <mergeCell ref="B10319:B10322"/>
    <mergeCell ref="A10323:A10326"/>
    <mergeCell ref="B10323:B10326"/>
    <mergeCell ref="A10303:A10306"/>
    <mergeCell ref="B10303:B10306"/>
    <mergeCell ref="A10307:A10310"/>
    <mergeCell ref="B10307:B10310"/>
    <mergeCell ref="A10311:A10314"/>
    <mergeCell ref="B10311:B10314"/>
    <mergeCell ref="A10291:A10294"/>
    <mergeCell ref="B10291:B10294"/>
    <mergeCell ref="A10295:A10298"/>
    <mergeCell ref="B10295:B10298"/>
    <mergeCell ref="A10299:A10302"/>
    <mergeCell ref="B10299:B10302"/>
    <mergeCell ref="A10279:A10282"/>
    <mergeCell ref="B10279:B10282"/>
    <mergeCell ref="A10283:A10286"/>
    <mergeCell ref="B10283:B10286"/>
    <mergeCell ref="A10287:A10290"/>
    <mergeCell ref="B10287:B10290"/>
    <mergeCell ref="A10267:A10270"/>
    <mergeCell ref="B10267:B10270"/>
    <mergeCell ref="A10271:A10274"/>
    <mergeCell ref="B10271:B10274"/>
    <mergeCell ref="A10275:A10278"/>
    <mergeCell ref="B10275:B10278"/>
    <mergeCell ref="A10255:A10258"/>
    <mergeCell ref="B10255:B10258"/>
    <mergeCell ref="A10259:A10262"/>
    <mergeCell ref="B10259:B10262"/>
    <mergeCell ref="A10263:A10266"/>
    <mergeCell ref="B10263:B10266"/>
    <mergeCell ref="A10240:A10243"/>
    <mergeCell ref="B10240:B10243"/>
    <mergeCell ref="A10244:A10247"/>
    <mergeCell ref="B10244:B10247"/>
    <mergeCell ref="A10248:A10254"/>
    <mergeCell ref="B10248:B10254"/>
    <mergeCell ref="A10228:A10231"/>
    <mergeCell ref="B10228:B10231"/>
    <mergeCell ref="A10232:A10235"/>
    <mergeCell ref="B10232:B10235"/>
    <mergeCell ref="A10236:A10239"/>
    <mergeCell ref="B10236:B10239"/>
    <mergeCell ref="A10216:A10219"/>
    <mergeCell ref="B10216:B10219"/>
    <mergeCell ref="A10220:A10223"/>
    <mergeCell ref="B10220:B10223"/>
    <mergeCell ref="A10224:A10227"/>
    <mergeCell ref="B10224:B10227"/>
    <mergeCell ref="A10204:A10207"/>
    <mergeCell ref="B10204:B10207"/>
    <mergeCell ref="A10208:A10211"/>
    <mergeCell ref="B10208:B10211"/>
    <mergeCell ref="A10212:A10215"/>
    <mergeCell ref="B10212:B10215"/>
    <mergeCell ref="A10192:A10195"/>
    <mergeCell ref="B10192:B10195"/>
    <mergeCell ref="A10196:A10199"/>
    <mergeCell ref="B10196:B10199"/>
    <mergeCell ref="A10200:A10203"/>
    <mergeCell ref="B10200:B10203"/>
    <mergeCell ref="A10180:A10183"/>
    <mergeCell ref="B10180:B10183"/>
    <mergeCell ref="A10184:A10187"/>
    <mergeCell ref="B10184:B10187"/>
    <mergeCell ref="A10188:A10191"/>
    <mergeCell ref="B10188:B10191"/>
    <mergeCell ref="A10168:A10171"/>
    <mergeCell ref="B10168:B10171"/>
    <mergeCell ref="A10172:A10175"/>
    <mergeCell ref="B10172:B10175"/>
    <mergeCell ref="A10176:A10179"/>
    <mergeCell ref="B10176:B10179"/>
    <mergeCell ref="A10156:A10159"/>
    <mergeCell ref="B10156:B10159"/>
    <mergeCell ref="A10160:A10163"/>
    <mergeCell ref="B10160:B10163"/>
    <mergeCell ref="A10164:A10167"/>
    <mergeCell ref="B10164:B10167"/>
    <mergeCell ref="A10144:A10147"/>
    <mergeCell ref="B10144:B10147"/>
    <mergeCell ref="A10148:A10151"/>
    <mergeCell ref="B10148:B10151"/>
    <mergeCell ref="A10152:A10155"/>
    <mergeCell ref="B10152:B10155"/>
    <mergeCell ref="A10132:A10135"/>
    <mergeCell ref="B10132:B10135"/>
    <mergeCell ref="A10136:A10139"/>
    <mergeCell ref="B10136:B10139"/>
    <mergeCell ref="A10140:A10143"/>
    <mergeCell ref="B10140:B10143"/>
    <mergeCell ref="A10120:A10123"/>
    <mergeCell ref="B10120:B10123"/>
    <mergeCell ref="A10124:A10127"/>
    <mergeCell ref="B10124:B10127"/>
    <mergeCell ref="A10128:A10131"/>
    <mergeCell ref="B10128:B10131"/>
    <mergeCell ref="A10108:A10111"/>
    <mergeCell ref="B10108:B10111"/>
    <mergeCell ref="A10112:A10115"/>
    <mergeCell ref="B10112:B10115"/>
    <mergeCell ref="A10116:A10119"/>
    <mergeCell ref="B10116:B10119"/>
    <mergeCell ref="A10096:A10099"/>
    <mergeCell ref="B10096:B10099"/>
    <mergeCell ref="A10100:A10103"/>
    <mergeCell ref="B10100:B10103"/>
    <mergeCell ref="A10104:A10107"/>
    <mergeCell ref="B10104:B10107"/>
    <mergeCell ref="A10084:A10087"/>
    <mergeCell ref="B10084:B10087"/>
    <mergeCell ref="A10088:A10091"/>
    <mergeCell ref="B10088:B10091"/>
    <mergeCell ref="A10092:A10095"/>
    <mergeCell ref="B10092:B10095"/>
    <mergeCell ref="A10072:A10075"/>
    <mergeCell ref="B10072:B10075"/>
    <mergeCell ref="A10076:A10079"/>
    <mergeCell ref="B10076:B10079"/>
    <mergeCell ref="A10080:A10083"/>
    <mergeCell ref="B10080:B10083"/>
    <mergeCell ref="A10060:A10063"/>
    <mergeCell ref="B10060:B10063"/>
    <mergeCell ref="A10064:A10067"/>
    <mergeCell ref="B10064:B10067"/>
    <mergeCell ref="A10068:A10071"/>
    <mergeCell ref="B10068:B10071"/>
    <mergeCell ref="A10048:A10051"/>
    <mergeCell ref="B10048:B10051"/>
    <mergeCell ref="A10052:A10055"/>
    <mergeCell ref="B10052:B10055"/>
    <mergeCell ref="A10056:A10059"/>
    <mergeCell ref="B10056:B10059"/>
    <mergeCell ref="A10036:A10039"/>
    <mergeCell ref="B10036:B10039"/>
    <mergeCell ref="A10040:A10043"/>
    <mergeCell ref="B10040:B10043"/>
    <mergeCell ref="A10044:A10047"/>
    <mergeCell ref="B10044:B10047"/>
    <mergeCell ref="A10024:A10027"/>
    <mergeCell ref="B10024:B10027"/>
    <mergeCell ref="A10028:A10031"/>
    <mergeCell ref="B10028:B10031"/>
    <mergeCell ref="A10032:A10035"/>
    <mergeCell ref="B10032:B10035"/>
    <mergeCell ref="A10012:A10015"/>
    <mergeCell ref="B10012:B10015"/>
    <mergeCell ref="A10016:A10019"/>
    <mergeCell ref="B10016:B10019"/>
    <mergeCell ref="A10020:A10023"/>
    <mergeCell ref="B10020:B10023"/>
    <mergeCell ref="A10000:A10003"/>
    <mergeCell ref="B10000:B10003"/>
    <mergeCell ref="A10004:A10007"/>
    <mergeCell ref="B10004:B10007"/>
    <mergeCell ref="A10008:A10011"/>
    <mergeCell ref="B10008:B10011"/>
    <mergeCell ref="A9988:A9991"/>
    <mergeCell ref="B9988:B9991"/>
    <mergeCell ref="A9992:A9995"/>
    <mergeCell ref="B9992:B9995"/>
    <mergeCell ref="A9996:A9999"/>
    <mergeCell ref="B9996:B9999"/>
    <mergeCell ref="A9976:A9979"/>
    <mergeCell ref="B9976:B9979"/>
    <mergeCell ref="A9980:A9983"/>
    <mergeCell ref="B9980:B9983"/>
    <mergeCell ref="A9984:A9987"/>
    <mergeCell ref="B9984:B9987"/>
    <mergeCell ref="A9964:A9967"/>
    <mergeCell ref="B9964:B9967"/>
    <mergeCell ref="A9968:A9971"/>
    <mergeCell ref="B9968:B9971"/>
    <mergeCell ref="A9972:A9975"/>
    <mergeCell ref="B9972:B9975"/>
    <mergeCell ref="A9952:A9955"/>
    <mergeCell ref="B9952:B9955"/>
    <mergeCell ref="A9956:A9959"/>
    <mergeCell ref="B9956:B9959"/>
    <mergeCell ref="A9960:A9963"/>
    <mergeCell ref="B9960:B9963"/>
    <mergeCell ref="A9940:A9943"/>
    <mergeCell ref="B9940:B9943"/>
    <mergeCell ref="A9944:A9947"/>
    <mergeCell ref="B9944:B9947"/>
    <mergeCell ref="A9948:A9951"/>
    <mergeCell ref="B9948:B9951"/>
    <mergeCell ref="A9928:A9931"/>
    <mergeCell ref="B9928:B9931"/>
    <mergeCell ref="A9932:A9935"/>
    <mergeCell ref="B9932:B9935"/>
    <mergeCell ref="A9936:A9939"/>
    <mergeCell ref="B9936:B9939"/>
    <mergeCell ref="A9916:A9919"/>
    <mergeCell ref="B9916:B9919"/>
    <mergeCell ref="A9920:A9923"/>
    <mergeCell ref="B9920:B9923"/>
    <mergeCell ref="A9924:A9927"/>
    <mergeCell ref="B9924:B9927"/>
    <mergeCell ref="A9904:A9907"/>
    <mergeCell ref="B9904:B9907"/>
    <mergeCell ref="A9908:A9911"/>
    <mergeCell ref="B9908:B9911"/>
    <mergeCell ref="A9912:A9915"/>
    <mergeCell ref="B9912:B9915"/>
    <mergeCell ref="A9892:A9895"/>
    <mergeCell ref="B9892:B9895"/>
    <mergeCell ref="A9896:A9899"/>
    <mergeCell ref="B9896:B9899"/>
    <mergeCell ref="A9900:A9903"/>
    <mergeCell ref="B9900:B9903"/>
    <mergeCell ref="A9880:A9883"/>
    <mergeCell ref="B9880:B9883"/>
    <mergeCell ref="A9884:A9887"/>
    <mergeCell ref="B9884:B9887"/>
    <mergeCell ref="A9888:A9891"/>
    <mergeCell ref="B9888:B9891"/>
    <mergeCell ref="A9868:A9871"/>
    <mergeCell ref="B9868:B9871"/>
    <mergeCell ref="A9872:A9875"/>
    <mergeCell ref="B9872:B9875"/>
    <mergeCell ref="A9876:A9879"/>
    <mergeCell ref="B9876:B9879"/>
    <mergeCell ref="A9856:A9859"/>
    <mergeCell ref="B9856:B9859"/>
    <mergeCell ref="A9860:A9863"/>
    <mergeCell ref="B9860:B9863"/>
    <mergeCell ref="A9864:A9867"/>
    <mergeCell ref="B9864:B9867"/>
    <mergeCell ref="A9844:A9847"/>
    <mergeCell ref="B9844:B9847"/>
    <mergeCell ref="A9848:A9851"/>
    <mergeCell ref="B9848:B9851"/>
    <mergeCell ref="A9852:A9855"/>
    <mergeCell ref="B9852:B9855"/>
    <mergeCell ref="A9832:A9835"/>
    <mergeCell ref="B9832:B9835"/>
    <mergeCell ref="A9836:A9839"/>
    <mergeCell ref="B9836:B9839"/>
    <mergeCell ref="A9840:A9843"/>
    <mergeCell ref="B9840:B9843"/>
    <mergeCell ref="A9812:A9823"/>
    <mergeCell ref="B9812:B9823"/>
    <mergeCell ref="A9824:A9827"/>
    <mergeCell ref="B9824:B9827"/>
    <mergeCell ref="A9828:A9831"/>
    <mergeCell ref="B9828:B9831"/>
    <mergeCell ref="A9791:A9797"/>
    <mergeCell ref="B9791:B9797"/>
    <mergeCell ref="A9798:A9804"/>
    <mergeCell ref="B9798:B9804"/>
    <mergeCell ref="A9805:A9811"/>
    <mergeCell ref="B9805:B9811"/>
    <mergeCell ref="A9763:A9772"/>
    <mergeCell ref="B9763:B9772"/>
    <mergeCell ref="A9773:A9783"/>
    <mergeCell ref="B9773:B9783"/>
    <mergeCell ref="A9784:A9790"/>
    <mergeCell ref="B9784:B9790"/>
    <mergeCell ref="A9731:A9742"/>
    <mergeCell ref="B9731:B9742"/>
    <mergeCell ref="A9743:A9752"/>
    <mergeCell ref="B9743:B9752"/>
    <mergeCell ref="A9753:A9762"/>
    <mergeCell ref="B9753:B9762"/>
    <mergeCell ref="A9693:A9709"/>
    <mergeCell ref="B9693:B9709"/>
    <mergeCell ref="A9710:A9720"/>
    <mergeCell ref="B9710:B9720"/>
    <mergeCell ref="A9721:A9730"/>
    <mergeCell ref="B9721:B9730"/>
    <mergeCell ref="A9657:A9664"/>
    <mergeCell ref="B9657:B9664"/>
    <mergeCell ref="A9665:A9680"/>
    <mergeCell ref="B9665:B9680"/>
    <mergeCell ref="A9681:A9692"/>
    <mergeCell ref="B9681:B9692"/>
    <mergeCell ref="A9622:A9625"/>
    <mergeCell ref="B9622:B9625"/>
    <mergeCell ref="A9626:A9641"/>
    <mergeCell ref="B9626:B9641"/>
    <mergeCell ref="A9642:A9656"/>
    <mergeCell ref="B9642:B9656"/>
    <mergeCell ref="A9604:A9610"/>
    <mergeCell ref="B9604:B9610"/>
    <mergeCell ref="A9611:A9617"/>
    <mergeCell ref="B9611:B9617"/>
    <mergeCell ref="A9618:A9621"/>
    <mergeCell ref="B9618:B9621"/>
    <mergeCell ref="A9584:A9590"/>
    <mergeCell ref="B9584:B9590"/>
    <mergeCell ref="A9591:A9596"/>
    <mergeCell ref="B9591:B9596"/>
    <mergeCell ref="A9597:A9603"/>
    <mergeCell ref="B9597:B9603"/>
    <mergeCell ref="A9563:A9569"/>
    <mergeCell ref="B9563:B9569"/>
    <mergeCell ref="A9570:A9576"/>
    <mergeCell ref="B9570:B9576"/>
    <mergeCell ref="A9577:A9583"/>
    <mergeCell ref="B9577:B9583"/>
    <mergeCell ref="A9539:A9546"/>
    <mergeCell ref="B9539:B9546"/>
    <mergeCell ref="A9547:A9554"/>
    <mergeCell ref="B9547:B9554"/>
    <mergeCell ref="A9555:A9562"/>
    <mergeCell ref="B9555:B9562"/>
    <mergeCell ref="A9517:A9522"/>
    <mergeCell ref="B9517:B9522"/>
    <mergeCell ref="A9523:A9530"/>
    <mergeCell ref="B9523:B9530"/>
    <mergeCell ref="A9531:A9538"/>
    <mergeCell ref="B9531:B9538"/>
    <mergeCell ref="A9496:A9502"/>
    <mergeCell ref="B9496:B9502"/>
    <mergeCell ref="A9503:A9509"/>
    <mergeCell ref="B9503:B9509"/>
    <mergeCell ref="A9510:A9516"/>
    <mergeCell ref="B9510:B9516"/>
    <mergeCell ref="A9479:A9482"/>
    <mergeCell ref="B9479:B9482"/>
    <mergeCell ref="A9483:A9488"/>
    <mergeCell ref="B9483:B9488"/>
    <mergeCell ref="A9489:A9495"/>
    <mergeCell ref="B9489:B9495"/>
    <mergeCell ref="A9442:A9452"/>
    <mergeCell ref="B9442:B9452"/>
    <mergeCell ref="A9453:A9465"/>
    <mergeCell ref="B9453:B9465"/>
    <mergeCell ref="A9466:A9478"/>
    <mergeCell ref="B9466:B9478"/>
    <mergeCell ref="A9416:A9419"/>
    <mergeCell ref="B9416:B9419"/>
    <mergeCell ref="A9420:A9430"/>
    <mergeCell ref="B9420:B9430"/>
    <mergeCell ref="A9431:A9441"/>
    <mergeCell ref="B9431:B9441"/>
    <mergeCell ref="A9404:A9407"/>
    <mergeCell ref="B9404:B9407"/>
    <mergeCell ref="A9408:A9411"/>
    <mergeCell ref="B9408:B9411"/>
    <mergeCell ref="A9412:A9415"/>
    <mergeCell ref="B9412:B9415"/>
    <mergeCell ref="A9392:A9395"/>
    <mergeCell ref="B9392:B9395"/>
    <mergeCell ref="A9396:A9399"/>
    <mergeCell ref="B9396:B9399"/>
    <mergeCell ref="A9400:A9403"/>
    <mergeCell ref="B9400:B9403"/>
    <mergeCell ref="A9380:A9383"/>
    <mergeCell ref="B9380:B9383"/>
    <mergeCell ref="A9384:A9387"/>
    <mergeCell ref="B9384:B9387"/>
    <mergeCell ref="A9388:A9391"/>
    <mergeCell ref="B9388:B9391"/>
    <mergeCell ref="A9368:A9371"/>
    <mergeCell ref="B9368:B9371"/>
    <mergeCell ref="A9372:A9375"/>
    <mergeCell ref="B9372:B9375"/>
    <mergeCell ref="A9376:A9379"/>
    <mergeCell ref="B9376:B9379"/>
    <mergeCell ref="A9356:A9359"/>
    <mergeCell ref="B9356:B9359"/>
    <mergeCell ref="A9360:A9363"/>
    <mergeCell ref="B9360:B9363"/>
    <mergeCell ref="A9364:A9367"/>
    <mergeCell ref="B9364:B9367"/>
    <mergeCell ref="A9344:A9347"/>
    <mergeCell ref="B9344:B9347"/>
    <mergeCell ref="A9348:A9351"/>
    <mergeCell ref="B9348:B9351"/>
    <mergeCell ref="A9352:A9355"/>
    <mergeCell ref="B9352:B9355"/>
    <mergeCell ref="A9332:A9335"/>
    <mergeCell ref="B9332:B9335"/>
    <mergeCell ref="A9336:A9339"/>
    <mergeCell ref="B9336:B9339"/>
    <mergeCell ref="A9340:A9343"/>
    <mergeCell ref="B9340:B9343"/>
    <mergeCell ref="A9320:A9323"/>
    <mergeCell ref="B9320:B9323"/>
    <mergeCell ref="A9324:A9327"/>
    <mergeCell ref="B9324:B9327"/>
    <mergeCell ref="A9328:A9331"/>
    <mergeCell ref="B9328:B9331"/>
    <mergeCell ref="A9308:A9311"/>
    <mergeCell ref="B9308:B9311"/>
    <mergeCell ref="A9312:A9315"/>
    <mergeCell ref="B9312:B9315"/>
    <mergeCell ref="A9316:A9319"/>
    <mergeCell ref="B9316:B9319"/>
    <mergeCell ref="A9296:A9299"/>
    <mergeCell ref="B9296:B9299"/>
    <mergeCell ref="A9300:A9303"/>
    <mergeCell ref="B9300:B9303"/>
    <mergeCell ref="A9304:A9307"/>
    <mergeCell ref="B9304:B9307"/>
    <mergeCell ref="A9284:A9287"/>
    <mergeCell ref="B9284:B9287"/>
    <mergeCell ref="A9288:A9291"/>
    <mergeCell ref="B9288:B9291"/>
    <mergeCell ref="A9292:A9295"/>
    <mergeCell ref="B9292:B9295"/>
    <mergeCell ref="A9272:A9275"/>
    <mergeCell ref="B9272:B9275"/>
    <mergeCell ref="A9276:A9279"/>
    <mergeCell ref="B9276:B9279"/>
    <mergeCell ref="A9280:A9283"/>
    <mergeCell ref="B9280:B9283"/>
    <mergeCell ref="A9260:A9263"/>
    <mergeCell ref="B9260:B9263"/>
    <mergeCell ref="A9264:A9267"/>
    <mergeCell ref="B9264:B9267"/>
    <mergeCell ref="A9268:A9271"/>
    <mergeCell ref="B9268:B9271"/>
    <mergeCell ref="A9248:A9251"/>
    <mergeCell ref="B9248:B9251"/>
    <mergeCell ref="A9252:A9255"/>
    <mergeCell ref="B9252:B9255"/>
    <mergeCell ref="A9256:A9259"/>
    <mergeCell ref="B9256:B9259"/>
    <mergeCell ref="A9236:A9239"/>
    <mergeCell ref="B9236:B9239"/>
    <mergeCell ref="A9240:A9243"/>
    <mergeCell ref="B9240:B9243"/>
    <mergeCell ref="A9244:A9247"/>
    <mergeCell ref="B9244:B9247"/>
    <mergeCell ref="A9224:A9227"/>
    <mergeCell ref="B9224:B9227"/>
    <mergeCell ref="A9228:A9231"/>
    <mergeCell ref="B9228:B9231"/>
    <mergeCell ref="A9232:A9235"/>
    <mergeCell ref="B9232:B9235"/>
    <mergeCell ref="A9212:A9215"/>
    <mergeCell ref="B9212:B9215"/>
    <mergeCell ref="A9216:A9219"/>
    <mergeCell ref="B9216:B9219"/>
    <mergeCell ref="A9220:A9223"/>
    <mergeCell ref="B9220:B9223"/>
    <mergeCell ref="A9200:A9203"/>
    <mergeCell ref="B9200:B9203"/>
    <mergeCell ref="A9204:A9207"/>
    <mergeCell ref="B9204:B9207"/>
    <mergeCell ref="A9208:A9211"/>
    <mergeCell ref="B9208:B9211"/>
    <mergeCell ref="A9188:A9191"/>
    <mergeCell ref="B9188:B9191"/>
    <mergeCell ref="A9192:A9195"/>
    <mergeCell ref="B9192:B9195"/>
    <mergeCell ref="A9196:A9199"/>
    <mergeCell ref="B9196:B9199"/>
    <mergeCell ref="A9176:A9179"/>
    <mergeCell ref="B9176:B9179"/>
    <mergeCell ref="A9180:A9183"/>
    <mergeCell ref="B9180:B9183"/>
    <mergeCell ref="A9184:A9187"/>
    <mergeCell ref="B9184:B9187"/>
    <mergeCell ref="A9164:A9167"/>
    <mergeCell ref="B9164:B9167"/>
    <mergeCell ref="A9168:A9171"/>
    <mergeCell ref="B9168:B9171"/>
    <mergeCell ref="A9172:A9175"/>
    <mergeCell ref="B9172:B9175"/>
    <mergeCell ref="A9152:A9155"/>
    <mergeCell ref="B9152:B9155"/>
    <mergeCell ref="A9156:A9159"/>
    <mergeCell ref="B9156:B9159"/>
    <mergeCell ref="A9160:A9163"/>
    <mergeCell ref="B9160:B9163"/>
    <mergeCell ref="A9140:A9143"/>
    <mergeCell ref="B9140:B9143"/>
    <mergeCell ref="A9144:A9147"/>
    <mergeCell ref="B9144:B9147"/>
    <mergeCell ref="A9148:A9151"/>
    <mergeCell ref="B9148:B9151"/>
    <mergeCell ref="A9128:A9131"/>
    <mergeCell ref="B9128:B9131"/>
    <mergeCell ref="A9132:A9135"/>
    <mergeCell ref="B9132:B9135"/>
    <mergeCell ref="A9136:A9139"/>
    <mergeCell ref="B9136:B9139"/>
    <mergeCell ref="A9116:A9119"/>
    <mergeCell ref="B9116:B9119"/>
    <mergeCell ref="A9120:A9123"/>
    <mergeCell ref="B9120:B9123"/>
    <mergeCell ref="A9124:A9127"/>
    <mergeCell ref="B9124:B9127"/>
    <mergeCell ref="A9104:A9107"/>
    <mergeCell ref="B9104:B9107"/>
    <mergeCell ref="A9108:A9111"/>
    <mergeCell ref="B9108:B9111"/>
    <mergeCell ref="A9112:A9115"/>
    <mergeCell ref="B9112:B9115"/>
    <mergeCell ref="A9092:A9095"/>
    <mergeCell ref="B9092:B9095"/>
    <mergeCell ref="A9096:A9099"/>
    <mergeCell ref="B9096:B9099"/>
    <mergeCell ref="A9100:A9103"/>
    <mergeCell ref="B9100:B9103"/>
    <mergeCell ref="A9080:A9083"/>
    <mergeCell ref="B9080:B9083"/>
    <mergeCell ref="A9084:A9087"/>
    <mergeCell ref="B9084:B9087"/>
    <mergeCell ref="A9088:A9091"/>
    <mergeCell ref="B9088:B9091"/>
    <mergeCell ref="A9068:A9071"/>
    <mergeCell ref="B9068:B9071"/>
    <mergeCell ref="A9072:A9075"/>
    <mergeCell ref="B9072:B9075"/>
    <mergeCell ref="A9076:A9079"/>
    <mergeCell ref="B9076:B9079"/>
    <mergeCell ref="A9056:A9059"/>
    <mergeCell ref="B9056:B9059"/>
    <mergeCell ref="A9060:A9063"/>
    <mergeCell ref="B9060:B9063"/>
    <mergeCell ref="A9064:A9067"/>
    <mergeCell ref="B9064:B9067"/>
    <mergeCell ref="A9044:A9047"/>
    <mergeCell ref="B9044:B9047"/>
    <mergeCell ref="A9048:A9051"/>
    <mergeCell ref="B9048:B9051"/>
    <mergeCell ref="A9052:A9055"/>
    <mergeCell ref="B9052:B9055"/>
    <mergeCell ref="A9032:A9035"/>
    <mergeCell ref="B9032:B9035"/>
    <mergeCell ref="A9036:A9039"/>
    <mergeCell ref="B9036:B9039"/>
    <mergeCell ref="A9040:A9043"/>
    <mergeCell ref="B9040:B9043"/>
    <mergeCell ref="A9020:A9023"/>
    <mergeCell ref="B9020:B9023"/>
    <mergeCell ref="A9024:A9027"/>
    <mergeCell ref="B9024:B9027"/>
    <mergeCell ref="A9028:A9031"/>
    <mergeCell ref="B9028:B9031"/>
    <mergeCell ref="A9005:A9011"/>
    <mergeCell ref="B9005:B9011"/>
    <mergeCell ref="A9012:A9015"/>
    <mergeCell ref="B9012:B9015"/>
    <mergeCell ref="A9016:A9019"/>
    <mergeCell ref="B9016:B9019"/>
    <mergeCell ref="A8993:A8996"/>
    <mergeCell ref="B8993:B8996"/>
    <mergeCell ref="A8997:A9000"/>
    <mergeCell ref="B8997:B9000"/>
    <mergeCell ref="A9001:A9004"/>
    <mergeCell ref="B9001:B9004"/>
    <mergeCell ref="A8979:A8984"/>
    <mergeCell ref="B8979:B8984"/>
    <mergeCell ref="A8985:A8988"/>
    <mergeCell ref="B8985:B8988"/>
    <mergeCell ref="A8989:A8992"/>
    <mergeCell ref="B8989:B8992"/>
    <mergeCell ref="A8966:A8969"/>
    <mergeCell ref="B8966:B8969"/>
    <mergeCell ref="A8970:A8973"/>
    <mergeCell ref="B8970:B8973"/>
    <mergeCell ref="A8974:A8978"/>
    <mergeCell ref="B8974:B8978"/>
    <mergeCell ref="A8954:A8957"/>
    <mergeCell ref="B8954:B8957"/>
    <mergeCell ref="A8958:A8961"/>
    <mergeCell ref="B8958:B8961"/>
    <mergeCell ref="A8962:A8965"/>
    <mergeCell ref="B8962:B8965"/>
    <mergeCell ref="A8942:A8945"/>
    <mergeCell ref="B8942:B8945"/>
    <mergeCell ref="A8946:A8949"/>
    <mergeCell ref="B8946:B8949"/>
    <mergeCell ref="A8950:A8953"/>
    <mergeCell ref="B8950:B8953"/>
    <mergeCell ref="A8930:A8933"/>
    <mergeCell ref="B8930:B8933"/>
    <mergeCell ref="A8934:A8937"/>
    <mergeCell ref="B8934:B8937"/>
    <mergeCell ref="A8938:A8941"/>
    <mergeCell ref="B8938:B8941"/>
    <mergeCell ref="A8918:A8921"/>
    <mergeCell ref="B8918:B8921"/>
    <mergeCell ref="A8922:A8925"/>
    <mergeCell ref="B8922:B8925"/>
    <mergeCell ref="A8926:A8929"/>
    <mergeCell ref="B8926:B8929"/>
    <mergeCell ref="A8897:A8903"/>
    <mergeCell ref="B8897:B8903"/>
    <mergeCell ref="A8904:A8911"/>
    <mergeCell ref="B8904:B8911"/>
    <mergeCell ref="A8912:A8917"/>
    <mergeCell ref="B8912:B8917"/>
    <mergeCell ref="A8879:A8884"/>
    <mergeCell ref="B8879:B8884"/>
    <mergeCell ref="A8885:A8890"/>
    <mergeCell ref="B8885:B8890"/>
    <mergeCell ref="A8891:A8896"/>
    <mergeCell ref="B8891:B8896"/>
    <mergeCell ref="A8849:A8859"/>
    <mergeCell ref="B8849:B8859"/>
    <mergeCell ref="A8860:A8868"/>
    <mergeCell ref="B8860:B8868"/>
    <mergeCell ref="A8869:A8878"/>
    <mergeCell ref="B8869:B8878"/>
    <mergeCell ref="A8831:A8836"/>
    <mergeCell ref="B8831:B8836"/>
    <mergeCell ref="A8837:A8842"/>
    <mergeCell ref="B8837:B8842"/>
    <mergeCell ref="A8843:A8848"/>
    <mergeCell ref="B8843:B8848"/>
    <mergeCell ref="A8813:A8818"/>
    <mergeCell ref="B8813:B8818"/>
    <mergeCell ref="A8819:A8824"/>
    <mergeCell ref="B8819:B8824"/>
    <mergeCell ref="A8825:A8830"/>
    <mergeCell ref="B8825:B8830"/>
    <mergeCell ref="A8795:A8800"/>
    <mergeCell ref="B8795:B8800"/>
    <mergeCell ref="A8801:A8806"/>
    <mergeCell ref="B8801:B8806"/>
    <mergeCell ref="A8807:A8812"/>
    <mergeCell ref="B8807:B8812"/>
    <mergeCell ref="A8780:A8784"/>
    <mergeCell ref="B8780:B8784"/>
    <mergeCell ref="A8785:A8789"/>
    <mergeCell ref="B8785:B8789"/>
    <mergeCell ref="A8790:A8794"/>
    <mergeCell ref="B8790:B8794"/>
    <mergeCell ref="A8758:A8761"/>
    <mergeCell ref="B8758:B8761"/>
    <mergeCell ref="A8762:A8770"/>
    <mergeCell ref="B8762:B8770"/>
    <mergeCell ref="A8771:A8779"/>
    <mergeCell ref="B8771:B8779"/>
    <mergeCell ref="A8731:A8747"/>
    <mergeCell ref="B8731:B8747"/>
    <mergeCell ref="A8748:A8753"/>
    <mergeCell ref="B8748:B8753"/>
    <mergeCell ref="A8754:A8757"/>
    <mergeCell ref="B8754:B8757"/>
    <mergeCell ref="A8712:A8718"/>
    <mergeCell ref="B8712:B8718"/>
    <mergeCell ref="A8719:A8724"/>
    <mergeCell ref="B8719:B8724"/>
    <mergeCell ref="A8725:A8730"/>
    <mergeCell ref="B8725:B8730"/>
    <mergeCell ref="A8693:A8699"/>
    <mergeCell ref="B8693:B8699"/>
    <mergeCell ref="A8700:A8705"/>
    <mergeCell ref="B8700:B8705"/>
    <mergeCell ref="A8706:A8711"/>
    <mergeCell ref="B8706:B8711"/>
    <mergeCell ref="A8672:A8680"/>
    <mergeCell ref="B8672:B8680"/>
    <mergeCell ref="A8681:A8686"/>
    <mergeCell ref="B8681:B8686"/>
    <mergeCell ref="A8687:A8692"/>
    <mergeCell ref="B8687:B8692"/>
    <mergeCell ref="A8655:A8661"/>
    <mergeCell ref="B8655:B8661"/>
    <mergeCell ref="A8662:A8665"/>
    <mergeCell ref="B8662:B8665"/>
    <mergeCell ref="A8666:A8671"/>
    <mergeCell ref="B8666:B8671"/>
    <mergeCell ref="A8639:A8644"/>
    <mergeCell ref="B8639:B8644"/>
    <mergeCell ref="A8645:A8648"/>
    <mergeCell ref="B8645:B8648"/>
    <mergeCell ref="A8649:A8654"/>
    <mergeCell ref="B8649:B8654"/>
    <mergeCell ref="A8613:A8622"/>
    <mergeCell ref="B8613:B8622"/>
    <mergeCell ref="A8623:A8632"/>
    <mergeCell ref="B8623:B8632"/>
    <mergeCell ref="A8633:A8638"/>
    <mergeCell ref="B8633:B8638"/>
    <mergeCell ref="A8593:A8596"/>
    <mergeCell ref="B8593:B8596"/>
    <mergeCell ref="A8597:A8603"/>
    <mergeCell ref="B8597:B8603"/>
    <mergeCell ref="A8604:A8612"/>
    <mergeCell ref="B8604:B8612"/>
    <mergeCell ref="A8573:A8580"/>
    <mergeCell ref="B8573:B8580"/>
    <mergeCell ref="A8581:A8586"/>
    <mergeCell ref="B8581:B8586"/>
    <mergeCell ref="A8587:A8592"/>
    <mergeCell ref="B8587:B8592"/>
    <mergeCell ref="A8554:A8557"/>
    <mergeCell ref="B8554:B8557"/>
    <mergeCell ref="A8558:A8563"/>
    <mergeCell ref="B8558:B8563"/>
    <mergeCell ref="A8564:A8572"/>
    <mergeCell ref="B8564:B8572"/>
    <mergeCell ref="A8536:A8540"/>
    <mergeCell ref="B8536:B8540"/>
    <mergeCell ref="A8541:A8549"/>
    <mergeCell ref="B8541:B8549"/>
    <mergeCell ref="A8550:A8553"/>
    <mergeCell ref="B8550:B8553"/>
    <mergeCell ref="A8517:A8522"/>
    <mergeCell ref="B8517:B8522"/>
    <mergeCell ref="A8523:A8529"/>
    <mergeCell ref="B8523:B8529"/>
    <mergeCell ref="A8530:A8535"/>
    <mergeCell ref="B8530:B8535"/>
    <mergeCell ref="A8501:A8505"/>
    <mergeCell ref="B8501:B8505"/>
    <mergeCell ref="A8506:A8510"/>
    <mergeCell ref="B8506:B8510"/>
    <mergeCell ref="A8511:A8516"/>
    <mergeCell ref="B8511:B8516"/>
    <mergeCell ref="A8480:A8484"/>
    <mergeCell ref="B8480:B8484"/>
    <mergeCell ref="A8485:A8496"/>
    <mergeCell ref="B8485:B8496"/>
    <mergeCell ref="A8497:A8500"/>
    <mergeCell ref="B8497:B8500"/>
    <mergeCell ref="A8456:A8459"/>
    <mergeCell ref="B8456:B8459"/>
    <mergeCell ref="A8460:A8469"/>
    <mergeCell ref="B8460:B8469"/>
    <mergeCell ref="A8470:A8479"/>
    <mergeCell ref="B8470:B8479"/>
    <mergeCell ref="A8443:A8446"/>
    <mergeCell ref="B8443:B8446"/>
    <mergeCell ref="A8447:A8450"/>
    <mergeCell ref="B8447:B8450"/>
    <mergeCell ref="A8451:A8455"/>
    <mergeCell ref="B8451:B8455"/>
    <mergeCell ref="A8431:A8434"/>
    <mergeCell ref="B8431:B8434"/>
    <mergeCell ref="A8435:A8438"/>
    <mergeCell ref="B8435:B8438"/>
    <mergeCell ref="A8439:A8442"/>
    <mergeCell ref="B8439:B8442"/>
    <mergeCell ref="A8419:A8422"/>
    <mergeCell ref="B8419:B8422"/>
    <mergeCell ref="A8423:A8426"/>
    <mergeCell ref="B8423:B8426"/>
    <mergeCell ref="A8427:A8430"/>
    <mergeCell ref="B8427:B8430"/>
    <mergeCell ref="A8407:A8410"/>
    <mergeCell ref="B8407:B8410"/>
    <mergeCell ref="A8411:A8414"/>
    <mergeCell ref="B8411:B8414"/>
    <mergeCell ref="A8415:A8418"/>
    <mergeCell ref="B8415:B8418"/>
    <mergeCell ref="A8395:A8398"/>
    <mergeCell ref="B8395:B8398"/>
    <mergeCell ref="A8399:A8402"/>
    <mergeCell ref="B8399:B8402"/>
    <mergeCell ref="A8403:A8406"/>
    <mergeCell ref="B8403:B8406"/>
    <mergeCell ref="A8383:A8386"/>
    <mergeCell ref="B8383:B8386"/>
    <mergeCell ref="A8387:A8390"/>
    <mergeCell ref="B8387:B8390"/>
    <mergeCell ref="A8391:A8394"/>
    <mergeCell ref="B8391:B8394"/>
    <mergeCell ref="A8371:A8374"/>
    <mergeCell ref="B8371:B8374"/>
    <mergeCell ref="A8375:A8378"/>
    <mergeCell ref="B8375:B8378"/>
    <mergeCell ref="A8379:A8382"/>
    <mergeCell ref="B8379:B8382"/>
    <mergeCell ref="A8359:A8362"/>
    <mergeCell ref="B8359:B8362"/>
    <mergeCell ref="A8363:A8366"/>
    <mergeCell ref="B8363:B8366"/>
    <mergeCell ref="A8367:A8370"/>
    <mergeCell ref="B8367:B8370"/>
    <mergeCell ref="A8347:A8350"/>
    <mergeCell ref="B8347:B8350"/>
    <mergeCell ref="A8351:A8354"/>
    <mergeCell ref="B8351:B8354"/>
    <mergeCell ref="A8355:A8358"/>
    <mergeCell ref="B8355:B8358"/>
    <mergeCell ref="A8335:A8338"/>
    <mergeCell ref="B8335:B8338"/>
    <mergeCell ref="A8339:A8342"/>
    <mergeCell ref="B8339:B8342"/>
    <mergeCell ref="A8343:A8346"/>
    <mergeCell ref="B8343:B8346"/>
    <mergeCell ref="A8323:A8326"/>
    <mergeCell ref="B8323:B8326"/>
    <mergeCell ref="A8327:A8330"/>
    <mergeCell ref="B8327:B8330"/>
    <mergeCell ref="A8331:A8334"/>
    <mergeCell ref="B8331:B8334"/>
    <mergeCell ref="A8311:A8314"/>
    <mergeCell ref="B8311:B8314"/>
    <mergeCell ref="A8315:A8318"/>
    <mergeCell ref="B8315:B8318"/>
    <mergeCell ref="A8319:A8322"/>
    <mergeCell ref="B8319:B8322"/>
    <mergeCell ref="A8299:A8302"/>
    <mergeCell ref="B8299:B8302"/>
    <mergeCell ref="A8303:A8306"/>
    <mergeCell ref="B8303:B8306"/>
    <mergeCell ref="A8307:A8310"/>
    <mergeCell ref="B8307:B8310"/>
    <mergeCell ref="A8287:A8290"/>
    <mergeCell ref="B8287:B8290"/>
    <mergeCell ref="A8291:A8294"/>
    <mergeCell ref="B8291:B8294"/>
    <mergeCell ref="A8295:A8298"/>
    <mergeCell ref="B8295:B8298"/>
    <mergeCell ref="A8275:A8278"/>
    <mergeCell ref="B8275:B8278"/>
    <mergeCell ref="A8279:A8282"/>
    <mergeCell ref="B8279:B8282"/>
    <mergeCell ref="A8283:A8286"/>
    <mergeCell ref="B8283:B8286"/>
    <mergeCell ref="A8263:A8266"/>
    <mergeCell ref="B8263:B8266"/>
    <mergeCell ref="A8267:A8270"/>
    <mergeCell ref="B8267:B8270"/>
    <mergeCell ref="A8271:A8274"/>
    <mergeCell ref="B8271:B8274"/>
    <mergeCell ref="A8251:A8254"/>
    <mergeCell ref="B8251:B8254"/>
    <mergeCell ref="A8255:A8258"/>
    <mergeCell ref="B8255:B8258"/>
    <mergeCell ref="A8259:A8262"/>
    <mergeCell ref="B8259:B8262"/>
    <mergeCell ref="A8239:A8242"/>
    <mergeCell ref="B8239:B8242"/>
    <mergeCell ref="A8243:A8246"/>
    <mergeCell ref="B8243:B8246"/>
    <mergeCell ref="A8247:A8250"/>
    <mergeCell ref="B8247:B8250"/>
    <mergeCell ref="A8227:A8230"/>
    <mergeCell ref="B8227:B8230"/>
    <mergeCell ref="A8231:A8234"/>
    <mergeCell ref="B8231:B8234"/>
    <mergeCell ref="A8235:A8238"/>
    <mergeCell ref="B8235:B8238"/>
    <mergeCell ref="A8215:A8218"/>
    <mergeCell ref="B8215:B8218"/>
    <mergeCell ref="A8219:A8222"/>
    <mergeCell ref="B8219:B8222"/>
    <mergeCell ref="A8223:A8226"/>
    <mergeCell ref="B8223:B8226"/>
    <mergeCell ref="A8203:A8206"/>
    <mergeCell ref="B8203:B8206"/>
    <mergeCell ref="A8207:A8210"/>
    <mergeCell ref="B8207:B8210"/>
    <mergeCell ref="A8211:A8214"/>
    <mergeCell ref="B8211:B8214"/>
    <mergeCell ref="A8191:A8194"/>
    <mergeCell ref="B8191:B8194"/>
    <mergeCell ref="A8195:A8198"/>
    <mergeCell ref="B8195:B8198"/>
    <mergeCell ref="A8199:A8202"/>
    <mergeCell ref="B8199:B8202"/>
    <mergeCell ref="A8179:A8182"/>
    <mergeCell ref="B8179:B8182"/>
    <mergeCell ref="A8183:A8186"/>
    <mergeCell ref="B8183:B8186"/>
    <mergeCell ref="A8187:A8190"/>
    <mergeCell ref="B8187:B8190"/>
    <mergeCell ref="A8167:A8170"/>
    <mergeCell ref="B8167:B8170"/>
    <mergeCell ref="A8171:A8174"/>
    <mergeCell ref="B8171:B8174"/>
    <mergeCell ref="A8175:A8178"/>
    <mergeCell ref="B8175:B8178"/>
    <mergeCell ref="A8155:A8158"/>
    <mergeCell ref="B8155:B8158"/>
    <mergeCell ref="A8159:A8162"/>
    <mergeCell ref="B8159:B8162"/>
    <mergeCell ref="A8163:A8166"/>
    <mergeCell ref="B8163:B8166"/>
    <mergeCell ref="A8143:A8146"/>
    <mergeCell ref="B8143:B8146"/>
    <mergeCell ref="A8147:A8150"/>
    <mergeCell ref="B8147:B8150"/>
    <mergeCell ref="A8151:A8154"/>
    <mergeCell ref="B8151:B8154"/>
    <mergeCell ref="A8131:A8134"/>
    <mergeCell ref="B8131:B8134"/>
    <mergeCell ref="A8135:A8138"/>
    <mergeCell ref="B8135:B8138"/>
    <mergeCell ref="A8139:A8142"/>
    <mergeCell ref="B8139:B8142"/>
    <mergeCell ref="A8119:A8122"/>
    <mergeCell ref="B8119:B8122"/>
    <mergeCell ref="A8123:A8126"/>
    <mergeCell ref="B8123:B8126"/>
    <mergeCell ref="A8127:A8130"/>
    <mergeCell ref="B8127:B8130"/>
    <mergeCell ref="A8107:A8110"/>
    <mergeCell ref="B8107:B8110"/>
    <mergeCell ref="A8111:A8114"/>
    <mergeCell ref="B8111:B8114"/>
    <mergeCell ref="A8115:A8118"/>
    <mergeCell ref="B8115:B8118"/>
    <mergeCell ref="A8095:A8098"/>
    <mergeCell ref="B8095:B8098"/>
    <mergeCell ref="A8099:A8102"/>
    <mergeCell ref="B8099:B8102"/>
    <mergeCell ref="A8103:A8106"/>
    <mergeCell ref="B8103:B8106"/>
    <mergeCell ref="A8083:A8086"/>
    <mergeCell ref="B8083:B8086"/>
    <mergeCell ref="A8087:A8090"/>
    <mergeCell ref="B8087:B8090"/>
    <mergeCell ref="A8091:A8094"/>
    <mergeCell ref="B8091:B8094"/>
    <mergeCell ref="A8071:A8074"/>
    <mergeCell ref="B8071:B8074"/>
    <mergeCell ref="A8075:A8078"/>
    <mergeCell ref="B8075:B8078"/>
    <mergeCell ref="A8079:A8082"/>
    <mergeCell ref="B8079:B8082"/>
    <mergeCell ref="A8059:A8062"/>
    <mergeCell ref="B8059:B8062"/>
    <mergeCell ref="A8063:A8066"/>
    <mergeCell ref="B8063:B8066"/>
    <mergeCell ref="A8067:A8070"/>
    <mergeCell ref="B8067:B8070"/>
    <mergeCell ref="A8047:A8050"/>
    <mergeCell ref="B8047:B8050"/>
    <mergeCell ref="A8051:A8054"/>
    <mergeCell ref="B8051:B8054"/>
    <mergeCell ref="A8055:A8058"/>
    <mergeCell ref="B8055:B8058"/>
    <mergeCell ref="A8035:A8038"/>
    <mergeCell ref="B8035:B8038"/>
    <mergeCell ref="A8039:A8042"/>
    <mergeCell ref="B8039:B8042"/>
    <mergeCell ref="A8043:A8046"/>
    <mergeCell ref="B8043:B8046"/>
    <mergeCell ref="A8023:A8026"/>
    <mergeCell ref="B8023:B8026"/>
    <mergeCell ref="A8027:A8030"/>
    <mergeCell ref="B8027:B8030"/>
    <mergeCell ref="A8031:A8034"/>
    <mergeCell ref="B8031:B8034"/>
    <mergeCell ref="A8011:A8014"/>
    <mergeCell ref="B8011:B8014"/>
    <mergeCell ref="A8015:A8018"/>
    <mergeCell ref="B8015:B8018"/>
    <mergeCell ref="A8019:A8022"/>
    <mergeCell ref="B8019:B8022"/>
    <mergeCell ref="A7999:A8002"/>
    <mergeCell ref="B7999:B8002"/>
    <mergeCell ref="A8003:A8006"/>
    <mergeCell ref="B8003:B8006"/>
    <mergeCell ref="A8007:A8010"/>
    <mergeCell ref="B8007:B8010"/>
    <mergeCell ref="A7987:A7990"/>
    <mergeCell ref="B7987:B7990"/>
    <mergeCell ref="A7991:A7994"/>
    <mergeCell ref="B7991:B7994"/>
    <mergeCell ref="A7995:A7998"/>
    <mergeCell ref="B7995:B7998"/>
    <mergeCell ref="A7975:A7978"/>
    <mergeCell ref="B7975:B7978"/>
    <mergeCell ref="A7979:A7982"/>
    <mergeCell ref="B7979:B7982"/>
    <mergeCell ref="A7983:A7986"/>
    <mergeCell ref="B7983:B7986"/>
    <mergeCell ref="A7963:A7966"/>
    <mergeCell ref="B7963:B7966"/>
    <mergeCell ref="A7967:A7970"/>
    <mergeCell ref="B7967:B7970"/>
    <mergeCell ref="A7971:A7974"/>
    <mergeCell ref="B7971:B7974"/>
    <mergeCell ref="A7951:A7954"/>
    <mergeCell ref="B7951:B7954"/>
    <mergeCell ref="A7955:A7958"/>
    <mergeCell ref="B7955:B7958"/>
    <mergeCell ref="A7959:A7962"/>
    <mergeCell ref="B7959:B7962"/>
    <mergeCell ref="A7939:A7942"/>
    <mergeCell ref="B7939:B7942"/>
    <mergeCell ref="A7943:A7946"/>
    <mergeCell ref="B7943:B7946"/>
    <mergeCell ref="A7947:A7950"/>
    <mergeCell ref="B7947:B7950"/>
    <mergeCell ref="A7927:A7930"/>
    <mergeCell ref="B7927:B7930"/>
    <mergeCell ref="A7931:A7934"/>
    <mergeCell ref="B7931:B7934"/>
    <mergeCell ref="A7935:A7938"/>
    <mergeCell ref="B7935:B7938"/>
    <mergeCell ref="A7915:A7918"/>
    <mergeCell ref="B7915:B7918"/>
    <mergeCell ref="A7919:A7922"/>
    <mergeCell ref="B7919:B7922"/>
    <mergeCell ref="A7923:A7926"/>
    <mergeCell ref="B7923:B7926"/>
    <mergeCell ref="A7903:A7906"/>
    <mergeCell ref="B7903:B7906"/>
    <mergeCell ref="A7907:A7910"/>
    <mergeCell ref="B7907:B7910"/>
    <mergeCell ref="A7911:A7914"/>
    <mergeCell ref="B7911:B7914"/>
    <mergeCell ref="A7891:A7894"/>
    <mergeCell ref="B7891:B7894"/>
    <mergeCell ref="A7895:A7898"/>
    <mergeCell ref="B7895:B7898"/>
    <mergeCell ref="A7899:A7902"/>
    <mergeCell ref="B7899:B7902"/>
    <mergeCell ref="A7879:A7882"/>
    <mergeCell ref="B7879:B7882"/>
    <mergeCell ref="A7883:A7886"/>
    <mergeCell ref="B7883:B7886"/>
    <mergeCell ref="A7887:A7890"/>
    <mergeCell ref="B7887:B7890"/>
    <mergeCell ref="A7867:A7870"/>
    <mergeCell ref="B7867:B7870"/>
    <mergeCell ref="A7871:A7874"/>
    <mergeCell ref="B7871:B7874"/>
    <mergeCell ref="A7875:A7878"/>
    <mergeCell ref="B7875:B7878"/>
    <mergeCell ref="A7855:A7858"/>
    <mergeCell ref="B7855:B7858"/>
    <mergeCell ref="A7859:A7862"/>
    <mergeCell ref="B7859:B7862"/>
    <mergeCell ref="A7863:A7866"/>
    <mergeCell ref="B7863:B7866"/>
    <mergeCell ref="A7843:A7846"/>
    <mergeCell ref="B7843:B7846"/>
    <mergeCell ref="A7847:A7850"/>
    <mergeCell ref="B7847:B7850"/>
    <mergeCell ref="A7851:A7854"/>
    <mergeCell ref="B7851:B7854"/>
    <mergeCell ref="A7831:A7834"/>
    <mergeCell ref="B7831:B7834"/>
    <mergeCell ref="A7835:A7838"/>
    <mergeCell ref="B7835:B7838"/>
    <mergeCell ref="A7839:A7842"/>
    <mergeCell ref="B7839:B7842"/>
    <mergeCell ref="A7819:A7822"/>
    <mergeCell ref="B7819:B7822"/>
    <mergeCell ref="A7823:A7826"/>
    <mergeCell ref="B7823:B7826"/>
    <mergeCell ref="A7827:A7830"/>
    <mergeCell ref="B7827:B7830"/>
    <mergeCell ref="A7807:A7810"/>
    <mergeCell ref="B7807:B7810"/>
    <mergeCell ref="A7811:A7814"/>
    <mergeCell ref="B7811:B7814"/>
    <mergeCell ref="A7815:A7818"/>
    <mergeCell ref="B7815:B7818"/>
    <mergeCell ref="A7782:A7795"/>
    <mergeCell ref="B7782:B7795"/>
    <mergeCell ref="A7796:A7802"/>
    <mergeCell ref="B7796:B7802"/>
    <mergeCell ref="A7803:A7806"/>
    <mergeCell ref="B7803:B7806"/>
    <mergeCell ref="A7756:A7761"/>
    <mergeCell ref="B7756:B7761"/>
    <mergeCell ref="A7762:A7767"/>
    <mergeCell ref="B7762:B7767"/>
    <mergeCell ref="A7768:A7781"/>
    <mergeCell ref="B7768:B7781"/>
    <mergeCell ref="A7735:A7740"/>
    <mergeCell ref="B7735:B7740"/>
    <mergeCell ref="A7741:A7746"/>
    <mergeCell ref="B7741:B7746"/>
    <mergeCell ref="A7747:A7755"/>
    <mergeCell ref="B7747:B7755"/>
    <mergeCell ref="A7711:A7718"/>
    <mergeCell ref="B7711:B7718"/>
    <mergeCell ref="A7719:A7726"/>
    <mergeCell ref="B7719:B7726"/>
    <mergeCell ref="A7727:A7734"/>
    <mergeCell ref="B7727:B7734"/>
    <mergeCell ref="A7689:A7695"/>
    <mergeCell ref="B7689:B7695"/>
    <mergeCell ref="A7696:A7699"/>
    <mergeCell ref="B7696:B7699"/>
    <mergeCell ref="A7700:A7710"/>
    <mergeCell ref="B7700:B7710"/>
    <mergeCell ref="A7668:A7673"/>
    <mergeCell ref="B7668:B7673"/>
    <mergeCell ref="A7674:A7681"/>
    <mergeCell ref="B7674:B7681"/>
    <mergeCell ref="A7682:A7688"/>
    <mergeCell ref="B7682:B7688"/>
    <mergeCell ref="A7647:A7652"/>
    <mergeCell ref="B7647:B7652"/>
    <mergeCell ref="A7653:A7658"/>
    <mergeCell ref="B7653:B7658"/>
    <mergeCell ref="A7659:A7667"/>
    <mergeCell ref="B7659:B7667"/>
    <mergeCell ref="A7629:A7634"/>
    <mergeCell ref="B7629:B7634"/>
    <mergeCell ref="A7635:A7640"/>
    <mergeCell ref="B7635:B7640"/>
    <mergeCell ref="A7641:A7646"/>
    <mergeCell ref="B7641:B7646"/>
    <mergeCell ref="A7607:A7615"/>
    <mergeCell ref="B7607:B7615"/>
    <mergeCell ref="A7616:A7621"/>
    <mergeCell ref="B7616:B7621"/>
    <mergeCell ref="A7622:A7628"/>
    <mergeCell ref="B7622:B7628"/>
    <mergeCell ref="A7588:A7592"/>
    <mergeCell ref="B7588:B7592"/>
    <mergeCell ref="A7593:A7599"/>
    <mergeCell ref="B7593:B7599"/>
    <mergeCell ref="A7600:A7606"/>
    <mergeCell ref="B7600:B7606"/>
    <mergeCell ref="A7569:A7576"/>
    <mergeCell ref="B7569:B7576"/>
    <mergeCell ref="A7577:A7582"/>
    <mergeCell ref="B7577:B7582"/>
    <mergeCell ref="A7583:A7587"/>
    <mergeCell ref="B7583:B7587"/>
    <mergeCell ref="A7548:A7554"/>
    <mergeCell ref="B7548:B7554"/>
    <mergeCell ref="A7555:A7560"/>
    <mergeCell ref="B7555:B7560"/>
    <mergeCell ref="A7561:A7568"/>
    <mergeCell ref="B7561:B7568"/>
    <mergeCell ref="A7536:A7539"/>
    <mergeCell ref="B7536:B7539"/>
    <mergeCell ref="A7540:A7543"/>
    <mergeCell ref="B7540:B7543"/>
    <mergeCell ref="A7544:A7547"/>
    <mergeCell ref="B7544:B7547"/>
    <mergeCell ref="A7524:A7527"/>
    <mergeCell ref="B7524:B7527"/>
    <mergeCell ref="A7528:A7531"/>
    <mergeCell ref="B7528:B7531"/>
    <mergeCell ref="A7532:A7535"/>
    <mergeCell ref="B7532:B7535"/>
    <mergeCell ref="A7512:A7515"/>
    <mergeCell ref="B7512:B7515"/>
    <mergeCell ref="A7516:A7519"/>
    <mergeCell ref="B7516:B7519"/>
    <mergeCell ref="A7520:A7523"/>
    <mergeCell ref="B7520:B7523"/>
    <mergeCell ref="A7500:A7503"/>
    <mergeCell ref="B7500:B7503"/>
    <mergeCell ref="A7504:A7507"/>
    <mergeCell ref="B7504:B7507"/>
    <mergeCell ref="A7508:A7511"/>
    <mergeCell ref="B7508:B7511"/>
    <mergeCell ref="A7483:A7489"/>
    <mergeCell ref="B7483:B7489"/>
    <mergeCell ref="A7490:A7495"/>
    <mergeCell ref="B7490:B7495"/>
    <mergeCell ref="A7496:A7499"/>
    <mergeCell ref="B7496:B7499"/>
    <mergeCell ref="A7463:A7468"/>
    <mergeCell ref="B7463:B7468"/>
    <mergeCell ref="A7469:A7475"/>
    <mergeCell ref="B7469:B7475"/>
    <mergeCell ref="A7476:A7482"/>
    <mergeCell ref="B7476:B7482"/>
    <mergeCell ref="A7448:A7451"/>
    <mergeCell ref="B7448:B7451"/>
    <mergeCell ref="A7452:A7455"/>
    <mergeCell ref="B7452:B7455"/>
    <mergeCell ref="A7456:A7462"/>
    <mergeCell ref="B7456:B7462"/>
    <mergeCell ref="A7435:A7439"/>
    <mergeCell ref="B7435:B7439"/>
    <mergeCell ref="A7440:A7443"/>
    <mergeCell ref="B7440:B7443"/>
    <mergeCell ref="A7444:A7447"/>
    <mergeCell ref="B7444:B7447"/>
    <mergeCell ref="A7418:A7424"/>
    <mergeCell ref="B7418:B7424"/>
    <mergeCell ref="A7425:A7429"/>
    <mergeCell ref="B7425:B7429"/>
    <mergeCell ref="A7430:A7434"/>
    <mergeCell ref="B7430:B7434"/>
    <mergeCell ref="A7393:A7398"/>
    <mergeCell ref="B7393:B7398"/>
    <mergeCell ref="A7399:A7411"/>
    <mergeCell ref="B7399:B7411"/>
    <mergeCell ref="A7412:A7417"/>
    <mergeCell ref="B7412:B7417"/>
    <mergeCell ref="A7372:A7375"/>
    <mergeCell ref="B7372:B7375"/>
    <mergeCell ref="A7376:A7379"/>
    <mergeCell ref="B7376:B7379"/>
    <mergeCell ref="A7380:A7392"/>
    <mergeCell ref="B7380:B7392"/>
    <mergeCell ref="A7358:A7363"/>
    <mergeCell ref="B7358:B7363"/>
    <mergeCell ref="A7364:A7367"/>
    <mergeCell ref="B7364:B7367"/>
    <mergeCell ref="A7368:A7371"/>
    <mergeCell ref="B7368:B7371"/>
    <mergeCell ref="A7340:A7345"/>
    <mergeCell ref="B7340:B7345"/>
    <mergeCell ref="A7346:A7351"/>
    <mergeCell ref="B7346:B7351"/>
    <mergeCell ref="A7352:A7357"/>
    <mergeCell ref="B7352:B7357"/>
    <mergeCell ref="A7322:A7327"/>
    <mergeCell ref="B7322:B7327"/>
    <mergeCell ref="A7328:A7333"/>
    <mergeCell ref="B7328:B7333"/>
    <mergeCell ref="A7334:A7339"/>
    <mergeCell ref="B7334:B7339"/>
    <mergeCell ref="A7304:A7309"/>
    <mergeCell ref="B7304:B7309"/>
    <mergeCell ref="A7310:A7315"/>
    <mergeCell ref="B7310:B7315"/>
    <mergeCell ref="A7316:A7321"/>
    <mergeCell ref="B7316:B7321"/>
    <mergeCell ref="A7292:A7295"/>
    <mergeCell ref="B7292:B7295"/>
    <mergeCell ref="A7296:A7299"/>
    <mergeCell ref="B7296:B7299"/>
    <mergeCell ref="A7300:A7303"/>
    <mergeCell ref="B7300:B7303"/>
    <mergeCell ref="A7280:A7283"/>
    <mergeCell ref="B7280:B7283"/>
    <mergeCell ref="A7284:A7287"/>
    <mergeCell ref="B7284:B7287"/>
    <mergeCell ref="A7288:A7291"/>
    <mergeCell ref="B7288:B7291"/>
    <mergeCell ref="A7268:A7271"/>
    <mergeCell ref="B7268:B7271"/>
    <mergeCell ref="A7272:A7275"/>
    <mergeCell ref="B7272:B7275"/>
    <mergeCell ref="A7276:A7279"/>
    <mergeCell ref="B7276:B7279"/>
    <mergeCell ref="A7256:A7259"/>
    <mergeCell ref="B7256:B7259"/>
    <mergeCell ref="A7260:A7263"/>
    <mergeCell ref="B7260:B7263"/>
    <mergeCell ref="A7264:A7267"/>
    <mergeCell ref="B7264:B7267"/>
    <mergeCell ref="A7244:A7247"/>
    <mergeCell ref="B7244:B7247"/>
    <mergeCell ref="A7248:A7251"/>
    <mergeCell ref="B7248:B7251"/>
    <mergeCell ref="A7252:A7255"/>
    <mergeCell ref="B7252:B7255"/>
    <mergeCell ref="A7232:A7235"/>
    <mergeCell ref="B7232:B7235"/>
    <mergeCell ref="A7236:A7239"/>
    <mergeCell ref="B7236:B7239"/>
    <mergeCell ref="A7240:A7243"/>
    <mergeCell ref="B7240:B7243"/>
    <mergeCell ref="A7220:A7223"/>
    <mergeCell ref="B7220:B7223"/>
    <mergeCell ref="A7224:A7227"/>
    <mergeCell ref="B7224:B7227"/>
    <mergeCell ref="A7228:A7231"/>
    <mergeCell ref="B7228:B7231"/>
    <mergeCell ref="A7208:A7211"/>
    <mergeCell ref="B7208:B7211"/>
    <mergeCell ref="A7212:A7215"/>
    <mergeCell ref="B7212:B7215"/>
    <mergeCell ref="A7216:A7219"/>
    <mergeCell ref="B7216:B7219"/>
    <mergeCell ref="A7196:A7199"/>
    <mergeCell ref="B7196:B7199"/>
    <mergeCell ref="A7200:A7203"/>
    <mergeCell ref="B7200:B7203"/>
    <mergeCell ref="A7204:A7207"/>
    <mergeCell ref="B7204:B7207"/>
    <mergeCell ref="A7184:A7187"/>
    <mergeCell ref="B7184:B7187"/>
    <mergeCell ref="A7188:A7191"/>
    <mergeCell ref="B7188:B7191"/>
    <mergeCell ref="A7192:A7195"/>
    <mergeCell ref="B7192:B7195"/>
    <mergeCell ref="A7172:A7175"/>
    <mergeCell ref="B7172:B7175"/>
    <mergeCell ref="A7176:A7179"/>
    <mergeCell ref="B7176:B7179"/>
    <mergeCell ref="A7180:A7183"/>
    <mergeCell ref="B7180:B7183"/>
    <mergeCell ref="A7160:A7163"/>
    <mergeCell ref="B7160:B7163"/>
    <mergeCell ref="A7164:A7167"/>
    <mergeCell ref="B7164:B7167"/>
    <mergeCell ref="A7168:A7171"/>
    <mergeCell ref="B7168:B7171"/>
    <mergeCell ref="A7148:A7151"/>
    <mergeCell ref="B7148:B7151"/>
    <mergeCell ref="A7152:A7155"/>
    <mergeCell ref="B7152:B7155"/>
    <mergeCell ref="A7156:A7159"/>
    <mergeCell ref="B7156:B7159"/>
    <mergeCell ref="A7136:A7139"/>
    <mergeCell ref="B7136:B7139"/>
    <mergeCell ref="A7140:A7143"/>
    <mergeCell ref="B7140:B7143"/>
    <mergeCell ref="A7144:A7147"/>
    <mergeCell ref="B7144:B7147"/>
    <mergeCell ref="A7124:A7127"/>
    <mergeCell ref="B7124:B7127"/>
    <mergeCell ref="A7128:A7131"/>
    <mergeCell ref="B7128:B7131"/>
    <mergeCell ref="A7132:A7135"/>
    <mergeCell ref="B7132:B7135"/>
    <mergeCell ref="A7112:A7115"/>
    <mergeCell ref="B7112:B7115"/>
    <mergeCell ref="A7116:A7119"/>
    <mergeCell ref="B7116:B7119"/>
    <mergeCell ref="A7120:A7123"/>
    <mergeCell ref="B7120:B7123"/>
    <mergeCell ref="A7100:A7103"/>
    <mergeCell ref="B7100:B7103"/>
    <mergeCell ref="A7104:A7107"/>
    <mergeCell ref="B7104:B7107"/>
    <mergeCell ref="A7108:A7111"/>
    <mergeCell ref="B7108:B7111"/>
    <mergeCell ref="A7088:A7091"/>
    <mergeCell ref="B7088:B7091"/>
    <mergeCell ref="A7092:A7095"/>
    <mergeCell ref="B7092:B7095"/>
    <mergeCell ref="A7096:A7099"/>
    <mergeCell ref="B7096:B7099"/>
    <mergeCell ref="A7076:A7079"/>
    <mergeCell ref="B7076:B7079"/>
    <mergeCell ref="A7080:A7083"/>
    <mergeCell ref="B7080:B7083"/>
    <mergeCell ref="A7084:A7087"/>
    <mergeCell ref="B7084:B7087"/>
    <mergeCell ref="A7064:A7067"/>
    <mergeCell ref="B7064:B7067"/>
    <mergeCell ref="A7068:A7071"/>
    <mergeCell ref="B7068:B7071"/>
    <mergeCell ref="A7072:A7075"/>
    <mergeCell ref="B7072:B7075"/>
    <mergeCell ref="A7052:A7055"/>
    <mergeCell ref="B7052:B7055"/>
    <mergeCell ref="A7056:A7059"/>
    <mergeCell ref="B7056:B7059"/>
    <mergeCell ref="A7060:A7063"/>
    <mergeCell ref="B7060:B7063"/>
    <mergeCell ref="A7040:A7043"/>
    <mergeCell ref="B7040:B7043"/>
    <mergeCell ref="A7044:A7047"/>
    <mergeCell ref="B7044:B7047"/>
    <mergeCell ref="A7048:A7051"/>
    <mergeCell ref="B7048:B7051"/>
    <mergeCell ref="A7028:A7031"/>
    <mergeCell ref="B7028:B7031"/>
    <mergeCell ref="A7032:A7035"/>
    <mergeCell ref="B7032:B7035"/>
    <mergeCell ref="A7036:A7039"/>
    <mergeCell ref="B7036:B7039"/>
    <mergeCell ref="A7016:A7019"/>
    <mergeCell ref="B7016:B7019"/>
    <mergeCell ref="A7020:A7023"/>
    <mergeCell ref="B7020:B7023"/>
    <mergeCell ref="A7024:A7027"/>
    <mergeCell ref="B7024:B7027"/>
    <mergeCell ref="A7004:A7007"/>
    <mergeCell ref="B7004:B7007"/>
    <mergeCell ref="A7008:A7011"/>
    <mergeCell ref="B7008:B7011"/>
    <mergeCell ref="A7012:A7015"/>
    <mergeCell ref="B7012:B7015"/>
    <mergeCell ref="A6992:A6995"/>
    <mergeCell ref="B6992:B6995"/>
    <mergeCell ref="A6996:A6999"/>
    <mergeCell ref="B6996:B6999"/>
    <mergeCell ref="A7000:A7003"/>
    <mergeCell ref="B7000:B7003"/>
    <mergeCell ref="A6980:A6983"/>
    <mergeCell ref="B6980:B6983"/>
    <mergeCell ref="A6984:A6987"/>
    <mergeCell ref="B6984:B6987"/>
    <mergeCell ref="A6988:A6991"/>
    <mergeCell ref="B6988:B6991"/>
    <mergeCell ref="A6968:A6971"/>
    <mergeCell ref="B6968:B6971"/>
    <mergeCell ref="A6972:A6975"/>
    <mergeCell ref="B6972:B6975"/>
    <mergeCell ref="A6976:A6979"/>
    <mergeCell ref="B6976:B6979"/>
    <mergeCell ref="A6956:A6959"/>
    <mergeCell ref="B6956:B6959"/>
    <mergeCell ref="A6960:A6963"/>
    <mergeCell ref="B6960:B6963"/>
    <mergeCell ref="A6964:A6967"/>
    <mergeCell ref="B6964:B6967"/>
    <mergeCell ref="A6944:A6947"/>
    <mergeCell ref="B6944:B6947"/>
    <mergeCell ref="A6948:A6951"/>
    <mergeCell ref="B6948:B6951"/>
    <mergeCell ref="A6952:A6955"/>
    <mergeCell ref="B6952:B6955"/>
    <mergeCell ref="A6932:A6935"/>
    <mergeCell ref="B6932:B6935"/>
    <mergeCell ref="A6936:A6939"/>
    <mergeCell ref="B6936:B6939"/>
    <mergeCell ref="A6940:A6943"/>
    <mergeCell ref="B6940:B6943"/>
    <mergeCell ref="A6920:A6923"/>
    <mergeCell ref="B6920:B6923"/>
    <mergeCell ref="A6924:A6927"/>
    <mergeCell ref="B6924:B6927"/>
    <mergeCell ref="A6928:A6931"/>
    <mergeCell ref="B6928:B6931"/>
    <mergeCell ref="A6908:A6911"/>
    <mergeCell ref="B6908:B6911"/>
    <mergeCell ref="A6912:A6915"/>
    <mergeCell ref="B6912:B6915"/>
    <mergeCell ref="A6916:A6919"/>
    <mergeCell ref="B6916:B6919"/>
    <mergeCell ref="A6896:A6899"/>
    <mergeCell ref="B6896:B6899"/>
    <mergeCell ref="A6900:A6903"/>
    <mergeCell ref="B6900:B6903"/>
    <mergeCell ref="A6904:A6907"/>
    <mergeCell ref="B6904:B6907"/>
    <mergeCell ref="A6884:A6887"/>
    <mergeCell ref="B6884:B6887"/>
    <mergeCell ref="A6888:A6891"/>
    <mergeCell ref="B6888:B6891"/>
    <mergeCell ref="A6892:A6895"/>
    <mergeCell ref="B6892:B6895"/>
    <mergeCell ref="A6872:A6875"/>
    <mergeCell ref="B6872:B6875"/>
    <mergeCell ref="A6876:A6879"/>
    <mergeCell ref="B6876:B6879"/>
    <mergeCell ref="A6880:A6883"/>
    <mergeCell ref="B6880:B6883"/>
    <mergeCell ref="A6860:A6863"/>
    <mergeCell ref="B6860:B6863"/>
    <mergeCell ref="A6864:A6867"/>
    <mergeCell ref="B6864:B6867"/>
    <mergeCell ref="A6868:A6871"/>
    <mergeCell ref="B6868:B6871"/>
    <mergeCell ref="A6848:A6851"/>
    <mergeCell ref="B6848:B6851"/>
    <mergeCell ref="A6852:A6855"/>
    <mergeCell ref="B6852:B6855"/>
    <mergeCell ref="A6856:A6859"/>
    <mergeCell ref="B6856:B6859"/>
    <mergeCell ref="A6836:A6839"/>
    <mergeCell ref="B6836:B6839"/>
    <mergeCell ref="A6840:A6843"/>
    <mergeCell ref="B6840:B6843"/>
    <mergeCell ref="A6844:A6847"/>
    <mergeCell ref="B6844:B6847"/>
    <mergeCell ref="A6824:A6827"/>
    <mergeCell ref="B6824:B6827"/>
    <mergeCell ref="A6828:A6831"/>
    <mergeCell ref="B6828:B6831"/>
    <mergeCell ref="A6832:A6835"/>
    <mergeCell ref="B6832:B6835"/>
    <mergeCell ref="A6812:A6815"/>
    <mergeCell ref="B6812:B6815"/>
    <mergeCell ref="A6816:A6819"/>
    <mergeCell ref="B6816:B6819"/>
    <mergeCell ref="A6820:A6823"/>
    <mergeCell ref="B6820:B6823"/>
    <mergeCell ref="A6800:A6803"/>
    <mergeCell ref="B6800:B6803"/>
    <mergeCell ref="A6804:A6807"/>
    <mergeCell ref="B6804:B6807"/>
    <mergeCell ref="A6808:A6811"/>
    <mergeCell ref="B6808:B6811"/>
    <mergeCell ref="A6788:A6791"/>
    <mergeCell ref="B6788:B6791"/>
    <mergeCell ref="A6792:A6795"/>
    <mergeCell ref="B6792:B6795"/>
    <mergeCell ref="A6796:A6799"/>
    <mergeCell ref="B6796:B6799"/>
    <mergeCell ref="A6776:A6779"/>
    <mergeCell ref="B6776:B6779"/>
    <mergeCell ref="A6780:A6783"/>
    <mergeCell ref="B6780:B6783"/>
    <mergeCell ref="A6784:A6787"/>
    <mergeCell ref="B6784:B6787"/>
    <mergeCell ref="A6764:A6767"/>
    <mergeCell ref="B6764:B6767"/>
    <mergeCell ref="A6768:A6771"/>
    <mergeCell ref="B6768:B6771"/>
    <mergeCell ref="A6772:A6775"/>
    <mergeCell ref="B6772:B6775"/>
    <mergeCell ref="A6752:A6755"/>
    <mergeCell ref="B6752:B6755"/>
    <mergeCell ref="A6756:A6759"/>
    <mergeCell ref="B6756:B6759"/>
    <mergeCell ref="A6760:A6763"/>
    <mergeCell ref="B6760:B6763"/>
    <mergeCell ref="A6740:A6743"/>
    <mergeCell ref="B6740:B6743"/>
    <mergeCell ref="A6744:A6747"/>
    <mergeCell ref="B6744:B6747"/>
    <mergeCell ref="A6748:A6751"/>
    <mergeCell ref="B6748:B6751"/>
    <mergeCell ref="A6728:A6731"/>
    <mergeCell ref="B6728:B6731"/>
    <mergeCell ref="A6732:A6735"/>
    <mergeCell ref="B6732:B6735"/>
    <mergeCell ref="A6736:A6739"/>
    <mergeCell ref="B6736:B6739"/>
    <mergeCell ref="A6716:A6719"/>
    <mergeCell ref="B6716:B6719"/>
    <mergeCell ref="A6720:A6723"/>
    <mergeCell ref="B6720:B6723"/>
    <mergeCell ref="A6724:A6727"/>
    <mergeCell ref="B6724:B6727"/>
    <mergeCell ref="A6704:A6707"/>
    <mergeCell ref="B6704:B6707"/>
    <mergeCell ref="A6708:A6711"/>
    <mergeCell ref="B6708:B6711"/>
    <mergeCell ref="A6712:A6715"/>
    <mergeCell ref="B6712:B6715"/>
    <mergeCell ref="A6692:A6695"/>
    <mergeCell ref="B6692:B6695"/>
    <mergeCell ref="A6696:A6699"/>
    <mergeCell ref="B6696:B6699"/>
    <mergeCell ref="A6700:A6703"/>
    <mergeCell ref="B6700:B6703"/>
    <mergeCell ref="A6680:A6683"/>
    <mergeCell ref="B6680:B6683"/>
    <mergeCell ref="A6684:A6687"/>
    <mergeCell ref="B6684:B6687"/>
    <mergeCell ref="A6688:A6691"/>
    <mergeCell ref="B6688:B6691"/>
    <mergeCell ref="A6668:A6671"/>
    <mergeCell ref="B6668:B6671"/>
    <mergeCell ref="A6672:A6675"/>
    <mergeCell ref="B6672:B6675"/>
    <mergeCell ref="A6676:A6679"/>
    <mergeCell ref="B6676:B6679"/>
    <mergeCell ref="A6656:A6659"/>
    <mergeCell ref="B6656:B6659"/>
    <mergeCell ref="A6660:A6663"/>
    <mergeCell ref="B6660:B6663"/>
    <mergeCell ref="A6664:A6667"/>
    <mergeCell ref="B6664:B6667"/>
    <mergeCell ref="A6638:A6644"/>
    <mergeCell ref="B6638:B6644"/>
    <mergeCell ref="A6645:A6651"/>
    <mergeCell ref="B6645:B6651"/>
    <mergeCell ref="A6652:A6655"/>
    <mergeCell ref="B6652:B6655"/>
    <mergeCell ref="A6617:A6623"/>
    <mergeCell ref="B6617:B6623"/>
    <mergeCell ref="A6624:A6630"/>
    <mergeCell ref="B6624:B6630"/>
    <mergeCell ref="A6631:A6637"/>
    <mergeCell ref="B6631:B6637"/>
    <mergeCell ref="A6596:A6602"/>
    <mergeCell ref="B6596:B6602"/>
    <mergeCell ref="A6603:A6607"/>
    <mergeCell ref="B6603:B6607"/>
    <mergeCell ref="A6608:A6616"/>
    <mergeCell ref="B6608:B6616"/>
    <mergeCell ref="A6582:A6586"/>
    <mergeCell ref="B6582:B6586"/>
    <mergeCell ref="A6587:A6591"/>
    <mergeCell ref="B6587:B6591"/>
    <mergeCell ref="A6592:A6595"/>
    <mergeCell ref="B6592:B6595"/>
    <mergeCell ref="A6569:A6573"/>
    <mergeCell ref="B6569:B6573"/>
    <mergeCell ref="A6574:A6577"/>
    <mergeCell ref="B6574:B6577"/>
    <mergeCell ref="A6578:A6581"/>
    <mergeCell ref="B6578:B6581"/>
    <mergeCell ref="A6552:A6557"/>
    <mergeCell ref="B6552:B6557"/>
    <mergeCell ref="A6558:A6564"/>
    <mergeCell ref="B6558:B6564"/>
    <mergeCell ref="A6565:A6568"/>
    <mergeCell ref="B6565:B6568"/>
    <mergeCell ref="A6516:A6528"/>
    <mergeCell ref="B6516:B6528"/>
    <mergeCell ref="A6529:A6543"/>
    <mergeCell ref="B6529:B6543"/>
    <mergeCell ref="A6544:A6551"/>
    <mergeCell ref="B6544:B6551"/>
    <mergeCell ref="A6492:A6501"/>
    <mergeCell ref="B6492:B6501"/>
    <mergeCell ref="A6502:A6510"/>
    <mergeCell ref="B6502:B6510"/>
    <mergeCell ref="A6511:A6515"/>
    <mergeCell ref="B6511:B6515"/>
    <mergeCell ref="A6451:A6457"/>
    <mergeCell ref="B6451:B6457"/>
    <mergeCell ref="A6458:A6467"/>
    <mergeCell ref="B6458:B6467"/>
    <mergeCell ref="A6468:A6491"/>
    <mergeCell ref="B6468:B6491"/>
    <mergeCell ref="A6424:A6434"/>
    <mergeCell ref="B6424:B6434"/>
    <mergeCell ref="A6435:A6442"/>
    <mergeCell ref="B6435:B6442"/>
    <mergeCell ref="A6443:A6450"/>
    <mergeCell ref="B6443:B6450"/>
    <mergeCell ref="A6403:A6408"/>
    <mergeCell ref="B6403:B6408"/>
    <mergeCell ref="A6409:A6414"/>
    <mergeCell ref="B6409:B6414"/>
    <mergeCell ref="A6415:A6423"/>
    <mergeCell ref="B6415:B6423"/>
    <mergeCell ref="A6384:A6389"/>
    <mergeCell ref="B6384:B6389"/>
    <mergeCell ref="A6390:A6395"/>
    <mergeCell ref="B6390:B6395"/>
    <mergeCell ref="A6396:A6402"/>
    <mergeCell ref="B6396:B6402"/>
    <mergeCell ref="A6359:A6366"/>
    <mergeCell ref="B6359:B6366"/>
    <mergeCell ref="A6367:A6374"/>
    <mergeCell ref="B6367:B6374"/>
    <mergeCell ref="A6375:A6383"/>
    <mergeCell ref="B6375:B6383"/>
    <mergeCell ref="A6342:A6348"/>
    <mergeCell ref="B6342:B6348"/>
    <mergeCell ref="A6349:A6353"/>
    <mergeCell ref="B6349:B6353"/>
    <mergeCell ref="A6354:A6358"/>
    <mergeCell ref="B6354:B6358"/>
    <mergeCell ref="A6316:A6319"/>
    <mergeCell ref="B6316:B6319"/>
    <mergeCell ref="A6320:A6330"/>
    <mergeCell ref="B6320:B6330"/>
    <mergeCell ref="A6331:A6341"/>
    <mergeCell ref="B6331:B6341"/>
    <mergeCell ref="A6300:A6307"/>
    <mergeCell ref="B6300:B6307"/>
    <mergeCell ref="A6308:A6311"/>
    <mergeCell ref="B6308:B6311"/>
    <mergeCell ref="A6312:A6315"/>
    <mergeCell ref="B6312:B6315"/>
    <mergeCell ref="A6288:A6291"/>
    <mergeCell ref="B6288:B6291"/>
    <mergeCell ref="A6292:A6295"/>
    <mergeCell ref="B6292:B6295"/>
    <mergeCell ref="A6296:A6299"/>
    <mergeCell ref="B6296:B6299"/>
    <mergeCell ref="A6276:A6279"/>
    <mergeCell ref="B6276:B6279"/>
    <mergeCell ref="A6280:A6283"/>
    <mergeCell ref="B6280:B6283"/>
    <mergeCell ref="A6284:A6287"/>
    <mergeCell ref="B6284:B6287"/>
    <mergeCell ref="A6264:A6267"/>
    <mergeCell ref="B6264:B6267"/>
    <mergeCell ref="A6268:A6271"/>
    <mergeCell ref="B6268:B6271"/>
    <mergeCell ref="A6272:A6275"/>
    <mergeCell ref="B6272:B6275"/>
    <mergeCell ref="A6252:A6255"/>
    <mergeCell ref="B6252:B6255"/>
    <mergeCell ref="A6256:A6259"/>
    <mergeCell ref="B6256:B6259"/>
    <mergeCell ref="A6260:A6263"/>
    <mergeCell ref="B6260:B6263"/>
    <mergeCell ref="A6240:A6243"/>
    <mergeCell ref="B6240:B6243"/>
    <mergeCell ref="A6244:A6247"/>
    <mergeCell ref="B6244:B6247"/>
    <mergeCell ref="A6248:A6251"/>
    <mergeCell ref="B6248:B6251"/>
    <mergeCell ref="A6228:A6231"/>
    <mergeCell ref="B6228:B6231"/>
    <mergeCell ref="A6232:A6235"/>
    <mergeCell ref="B6232:B6235"/>
    <mergeCell ref="A6236:A6239"/>
    <mergeCell ref="B6236:B6239"/>
    <mergeCell ref="A6216:A6219"/>
    <mergeCell ref="B6216:B6219"/>
    <mergeCell ref="A6220:A6223"/>
    <mergeCell ref="B6220:B6223"/>
    <mergeCell ref="A6224:A6227"/>
    <mergeCell ref="B6224:B6227"/>
    <mergeCell ref="A6204:A6207"/>
    <mergeCell ref="B6204:B6207"/>
    <mergeCell ref="A6208:A6211"/>
    <mergeCell ref="B6208:B6211"/>
    <mergeCell ref="A6212:A6215"/>
    <mergeCell ref="B6212:B6215"/>
    <mergeCell ref="A6192:A6195"/>
    <mergeCell ref="B6192:B6195"/>
    <mergeCell ref="A6196:A6199"/>
    <mergeCell ref="B6196:B6199"/>
    <mergeCell ref="A6200:A6203"/>
    <mergeCell ref="B6200:B6203"/>
    <mergeCell ref="A6180:A6183"/>
    <mergeCell ref="B6180:B6183"/>
    <mergeCell ref="A6184:A6187"/>
    <mergeCell ref="B6184:B6187"/>
    <mergeCell ref="A6188:A6191"/>
    <mergeCell ref="B6188:B6191"/>
    <mergeCell ref="A6168:A6171"/>
    <mergeCell ref="B6168:B6171"/>
    <mergeCell ref="A6172:A6175"/>
    <mergeCell ref="B6172:B6175"/>
    <mergeCell ref="A6176:A6179"/>
    <mergeCell ref="B6176:B6179"/>
    <mergeCell ref="A6156:A6159"/>
    <mergeCell ref="B6156:B6159"/>
    <mergeCell ref="A6160:A6163"/>
    <mergeCell ref="B6160:B6163"/>
    <mergeCell ref="A6164:A6167"/>
    <mergeCell ref="B6164:B6167"/>
    <mergeCell ref="A6144:A6147"/>
    <mergeCell ref="B6144:B6147"/>
    <mergeCell ref="A6148:A6151"/>
    <mergeCell ref="B6148:B6151"/>
    <mergeCell ref="A6152:A6155"/>
    <mergeCell ref="B6152:B6155"/>
    <mergeCell ref="A6132:A6135"/>
    <mergeCell ref="B6132:B6135"/>
    <mergeCell ref="A6136:A6139"/>
    <mergeCell ref="B6136:B6139"/>
    <mergeCell ref="A6140:A6143"/>
    <mergeCell ref="B6140:B6143"/>
    <mergeCell ref="A6120:A6123"/>
    <mergeCell ref="B6120:B6123"/>
    <mergeCell ref="A6124:A6127"/>
    <mergeCell ref="B6124:B6127"/>
    <mergeCell ref="A6128:A6131"/>
    <mergeCell ref="B6128:B6131"/>
    <mergeCell ref="A6108:A6111"/>
    <mergeCell ref="B6108:B6111"/>
    <mergeCell ref="A6112:A6115"/>
    <mergeCell ref="B6112:B6115"/>
    <mergeCell ref="A6116:A6119"/>
    <mergeCell ref="B6116:B6119"/>
    <mergeCell ref="A6096:A6099"/>
    <mergeCell ref="B6096:B6099"/>
    <mergeCell ref="A6100:A6103"/>
    <mergeCell ref="B6100:B6103"/>
    <mergeCell ref="A6104:A6107"/>
    <mergeCell ref="B6104:B6107"/>
    <mergeCell ref="A6084:A6087"/>
    <mergeCell ref="B6084:B6087"/>
    <mergeCell ref="A6088:A6091"/>
    <mergeCell ref="B6088:B6091"/>
    <mergeCell ref="A6092:A6095"/>
    <mergeCell ref="B6092:B6095"/>
    <mergeCell ref="A6072:A6075"/>
    <mergeCell ref="B6072:B6075"/>
    <mergeCell ref="A6076:A6079"/>
    <mergeCell ref="B6076:B6079"/>
    <mergeCell ref="A6080:A6083"/>
    <mergeCell ref="B6080:B6083"/>
    <mergeCell ref="A6060:A6063"/>
    <mergeCell ref="B6060:B6063"/>
    <mergeCell ref="A6064:A6067"/>
    <mergeCell ref="B6064:B6067"/>
    <mergeCell ref="A6068:A6071"/>
    <mergeCell ref="B6068:B6071"/>
    <mergeCell ref="A6048:A6051"/>
    <mergeCell ref="B6048:B6051"/>
    <mergeCell ref="A6052:A6055"/>
    <mergeCell ref="B6052:B6055"/>
    <mergeCell ref="A6056:A6059"/>
    <mergeCell ref="B6056:B6059"/>
    <mergeCell ref="A6036:A6039"/>
    <mergeCell ref="B6036:B6039"/>
    <mergeCell ref="A6040:A6043"/>
    <mergeCell ref="B6040:B6043"/>
    <mergeCell ref="A6044:A6047"/>
    <mergeCell ref="B6044:B6047"/>
    <mergeCell ref="A6024:A6027"/>
    <mergeCell ref="B6024:B6027"/>
    <mergeCell ref="A6028:A6031"/>
    <mergeCell ref="B6028:B6031"/>
    <mergeCell ref="A6032:A6035"/>
    <mergeCell ref="B6032:B6035"/>
    <mergeCell ref="A6012:A6015"/>
    <mergeCell ref="B6012:B6015"/>
    <mergeCell ref="A6016:A6019"/>
    <mergeCell ref="B6016:B6019"/>
    <mergeCell ref="A6020:A6023"/>
    <mergeCell ref="B6020:B6023"/>
    <mergeCell ref="A6000:A6003"/>
    <mergeCell ref="B6000:B6003"/>
    <mergeCell ref="A6004:A6007"/>
    <mergeCell ref="B6004:B6007"/>
    <mergeCell ref="A6008:A6011"/>
    <mergeCell ref="B6008:B6011"/>
    <mergeCell ref="A5988:A5991"/>
    <mergeCell ref="B5988:B5991"/>
    <mergeCell ref="A5992:A5995"/>
    <mergeCell ref="B5992:B5995"/>
    <mergeCell ref="A5996:A5999"/>
    <mergeCell ref="B5996:B5999"/>
    <mergeCell ref="A5976:A5979"/>
    <mergeCell ref="B5976:B5979"/>
    <mergeCell ref="A5980:A5983"/>
    <mergeCell ref="B5980:B5983"/>
    <mergeCell ref="A5984:A5987"/>
    <mergeCell ref="B5984:B5987"/>
    <mergeCell ref="A5964:A5967"/>
    <mergeCell ref="B5964:B5967"/>
    <mergeCell ref="A5968:A5971"/>
    <mergeCell ref="B5968:B5971"/>
    <mergeCell ref="A5972:A5975"/>
    <mergeCell ref="B5972:B5975"/>
    <mergeCell ref="A5952:A5955"/>
    <mergeCell ref="B5952:B5955"/>
    <mergeCell ref="A5956:A5959"/>
    <mergeCell ref="B5956:B5959"/>
    <mergeCell ref="A5960:A5963"/>
    <mergeCell ref="B5960:B5963"/>
    <mergeCell ref="A5940:A5943"/>
    <mergeCell ref="B5940:B5943"/>
    <mergeCell ref="A5944:A5947"/>
    <mergeCell ref="B5944:B5947"/>
    <mergeCell ref="A5948:A5951"/>
    <mergeCell ref="B5948:B5951"/>
    <mergeCell ref="A5928:A5931"/>
    <mergeCell ref="B5928:B5931"/>
    <mergeCell ref="A5932:A5935"/>
    <mergeCell ref="B5932:B5935"/>
    <mergeCell ref="A5936:A5939"/>
    <mergeCell ref="B5936:B5939"/>
    <mergeCell ref="A5916:A5919"/>
    <mergeCell ref="B5916:B5919"/>
    <mergeCell ref="A5920:A5923"/>
    <mergeCell ref="B5920:B5923"/>
    <mergeCell ref="A5924:A5927"/>
    <mergeCell ref="B5924:B5927"/>
    <mergeCell ref="A5904:A5907"/>
    <mergeCell ref="B5904:B5907"/>
    <mergeCell ref="A5908:A5911"/>
    <mergeCell ref="B5908:B5911"/>
    <mergeCell ref="A5912:A5915"/>
    <mergeCell ref="B5912:B5915"/>
    <mergeCell ref="A5892:A5895"/>
    <mergeCell ref="B5892:B5895"/>
    <mergeCell ref="A5896:A5899"/>
    <mergeCell ref="B5896:B5899"/>
    <mergeCell ref="A5900:A5903"/>
    <mergeCell ref="B5900:B5903"/>
    <mergeCell ref="A5880:A5883"/>
    <mergeCell ref="B5880:B5883"/>
    <mergeCell ref="A5884:A5887"/>
    <mergeCell ref="B5884:B5887"/>
    <mergeCell ref="A5888:A5891"/>
    <mergeCell ref="B5888:B5891"/>
    <mergeCell ref="A5868:A5871"/>
    <mergeCell ref="B5868:B5871"/>
    <mergeCell ref="A5872:A5875"/>
    <mergeCell ref="B5872:B5875"/>
    <mergeCell ref="A5876:A5879"/>
    <mergeCell ref="B5876:B5879"/>
    <mergeCell ref="A5856:A5859"/>
    <mergeCell ref="B5856:B5859"/>
    <mergeCell ref="A5860:A5863"/>
    <mergeCell ref="B5860:B5863"/>
    <mergeCell ref="A5864:A5867"/>
    <mergeCell ref="B5864:B5867"/>
    <mergeCell ref="A5844:A5847"/>
    <mergeCell ref="B5844:B5847"/>
    <mergeCell ref="A5848:A5851"/>
    <mergeCell ref="B5848:B5851"/>
    <mergeCell ref="A5852:A5855"/>
    <mergeCell ref="B5852:B5855"/>
    <mergeCell ref="A5832:A5835"/>
    <mergeCell ref="B5832:B5835"/>
    <mergeCell ref="A5836:A5839"/>
    <mergeCell ref="B5836:B5839"/>
    <mergeCell ref="A5840:A5843"/>
    <mergeCell ref="B5840:B5843"/>
    <mergeCell ref="A5820:A5823"/>
    <mergeCell ref="B5820:B5823"/>
    <mergeCell ref="A5824:A5827"/>
    <mergeCell ref="B5824:B5827"/>
    <mergeCell ref="A5828:A5831"/>
    <mergeCell ref="B5828:B5831"/>
    <mergeCell ref="A5808:A5811"/>
    <mergeCell ref="B5808:B5811"/>
    <mergeCell ref="A5812:A5815"/>
    <mergeCell ref="B5812:B5815"/>
    <mergeCell ref="A5816:A5819"/>
    <mergeCell ref="B5816:B5819"/>
    <mergeCell ref="A5796:A5799"/>
    <mergeCell ref="B5796:B5799"/>
    <mergeCell ref="A5800:A5803"/>
    <mergeCell ref="B5800:B5803"/>
    <mergeCell ref="A5804:A5807"/>
    <mergeCell ref="B5804:B5807"/>
    <mergeCell ref="A5784:A5787"/>
    <mergeCell ref="B5784:B5787"/>
    <mergeCell ref="A5788:A5791"/>
    <mergeCell ref="B5788:B5791"/>
    <mergeCell ref="A5792:A5795"/>
    <mergeCell ref="B5792:B5795"/>
    <mergeCell ref="A5772:A5775"/>
    <mergeCell ref="B5772:B5775"/>
    <mergeCell ref="A5776:A5779"/>
    <mergeCell ref="B5776:B5779"/>
    <mergeCell ref="A5780:A5783"/>
    <mergeCell ref="B5780:B5783"/>
    <mergeCell ref="A5756:A5761"/>
    <mergeCell ref="B5756:B5761"/>
    <mergeCell ref="A5762:A5767"/>
    <mergeCell ref="B5762:B5767"/>
    <mergeCell ref="A5768:A5771"/>
    <mergeCell ref="B5768:B5771"/>
    <mergeCell ref="A5738:A5743"/>
    <mergeCell ref="B5738:B5743"/>
    <mergeCell ref="A5744:A5749"/>
    <mergeCell ref="B5744:B5749"/>
    <mergeCell ref="A5750:A5755"/>
    <mergeCell ref="B5750:B5755"/>
    <mergeCell ref="A5720:A5725"/>
    <mergeCell ref="B5720:B5725"/>
    <mergeCell ref="A5726:A5731"/>
    <mergeCell ref="B5726:B5731"/>
    <mergeCell ref="A5732:A5737"/>
    <mergeCell ref="B5732:B5737"/>
    <mergeCell ref="A5702:A5707"/>
    <mergeCell ref="B5702:B5707"/>
    <mergeCell ref="A5708:A5713"/>
    <mergeCell ref="B5708:B5713"/>
    <mergeCell ref="A5714:A5719"/>
    <mergeCell ref="B5714:B5719"/>
    <mergeCell ref="A5684:A5689"/>
    <mergeCell ref="B5684:B5689"/>
    <mergeCell ref="A5690:A5695"/>
    <mergeCell ref="B5690:B5695"/>
    <mergeCell ref="A5696:A5701"/>
    <mergeCell ref="B5696:B5701"/>
    <mergeCell ref="A5666:A5671"/>
    <mergeCell ref="B5666:B5671"/>
    <mergeCell ref="A5672:A5677"/>
    <mergeCell ref="B5672:B5677"/>
    <mergeCell ref="A5678:A5683"/>
    <mergeCell ref="B5678:B5683"/>
    <mergeCell ref="A5648:A5653"/>
    <mergeCell ref="B5648:B5653"/>
    <mergeCell ref="A5654:A5659"/>
    <mergeCell ref="B5654:B5659"/>
    <mergeCell ref="A5660:A5665"/>
    <mergeCell ref="B5660:B5665"/>
    <mergeCell ref="A5633:A5636"/>
    <mergeCell ref="B5633:B5636"/>
    <mergeCell ref="A5637:A5643"/>
    <mergeCell ref="B5637:B5643"/>
    <mergeCell ref="A5644:A5647"/>
    <mergeCell ref="B5644:B5647"/>
    <mergeCell ref="A5615:A5620"/>
    <mergeCell ref="B5615:B5620"/>
    <mergeCell ref="A5621:A5626"/>
    <mergeCell ref="B5621:B5626"/>
    <mergeCell ref="A5627:A5632"/>
    <mergeCell ref="B5627:B5632"/>
    <mergeCell ref="A5598:A5603"/>
    <mergeCell ref="B5598:B5603"/>
    <mergeCell ref="A5604:A5610"/>
    <mergeCell ref="B5604:B5610"/>
    <mergeCell ref="A5611:A5614"/>
    <mergeCell ref="B5611:B5614"/>
    <mergeCell ref="A5570:A5579"/>
    <mergeCell ref="B5570:B5579"/>
    <mergeCell ref="A5580:A5591"/>
    <mergeCell ref="B5580:B5591"/>
    <mergeCell ref="A5592:A5597"/>
    <mergeCell ref="B5592:B5597"/>
    <mergeCell ref="A5544:A5552"/>
    <mergeCell ref="B5544:B5552"/>
    <mergeCell ref="A5553:A5561"/>
    <mergeCell ref="B5553:B5561"/>
    <mergeCell ref="A5562:A5569"/>
    <mergeCell ref="B5562:B5569"/>
    <mergeCell ref="A5524:A5529"/>
    <mergeCell ref="B5524:B5529"/>
    <mergeCell ref="A5530:A5535"/>
    <mergeCell ref="B5530:B5535"/>
    <mergeCell ref="A5536:A5543"/>
    <mergeCell ref="B5536:B5543"/>
    <mergeCell ref="A5505:A5510"/>
    <mergeCell ref="B5505:B5510"/>
    <mergeCell ref="A5511:A5516"/>
    <mergeCell ref="B5511:B5516"/>
    <mergeCell ref="A5517:A5523"/>
    <mergeCell ref="B5517:B5523"/>
    <mergeCell ref="A5484:A5490"/>
    <mergeCell ref="B5484:B5490"/>
    <mergeCell ref="A5491:A5497"/>
    <mergeCell ref="B5491:B5497"/>
    <mergeCell ref="A5498:A5504"/>
    <mergeCell ref="B5498:B5504"/>
    <mergeCell ref="A5466:A5471"/>
    <mergeCell ref="B5466:B5471"/>
    <mergeCell ref="A5472:A5477"/>
    <mergeCell ref="B5472:B5477"/>
    <mergeCell ref="A5478:A5483"/>
    <mergeCell ref="B5478:B5483"/>
    <mergeCell ref="A5447:A5453"/>
    <mergeCell ref="B5447:B5453"/>
    <mergeCell ref="A5454:A5459"/>
    <mergeCell ref="B5454:B5459"/>
    <mergeCell ref="A5460:A5465"/>
    <mergeCell ref="B5460:B5465"/>
    <mergeCell ref="A5428:A5434"/>
    <mergeCell ref="B5428:B5434"/>
    <mergeCell ref="A5435:A5440"/>
    <mergeCell ref="B5435:B5440"/>
    <mergeCell ref="A5441:A5446"/>
    <mergeCell ref="B5441:B5446"/>
    <mergeCell ref="A5408:A5413"/>
    <mergeCell ref="B5408:B5413"/>
    <mergeCell ref="A5414:A5420"/>
    <mergeCell ref="B5414:B5420"/>
    <mergeCell ref="A5421:A5427"/>
    <mergeCell ref="B5421:B5427"/>
    <mergeCell ref="A5381:A5387"/>
    <mergeCell ref="B5381:B5387"/>
    <mergeCell ref="A5388:A5399"/>
    <mergeCell ref="B5388:B5399"/>
    <mergeCell ref="A5400:A5407"/>
    <mergeCell ref="B5400:B5407"/>
    <mergeCell ref="A5358:A5368"/>
    <mergeCell ref="B5358:B5368"/>
    <mergeCell ref="A5369:A5374"/>
    <mergeCell ref="B5369:B5374"/>
    <mergeCell ref="A5375:A5380"/>
    <mergeCell ref="B5375:B5380"/>
    <mergeCell ref="A5329:A5343"/>
    <mergeCell ref="B5329:B5343"/>
    <mergeCell ref="A5344:A5350"/>
    <mergeCell ref="B5344:B5350"/>
    <mergeCell ref="A5351:A5357"/>
    <mergeCell ref="B5351:B5357"/>
    <mergeCell ref="A5298:A5305"/>
    <mergeCell ref="B5298:B5305"/>
    <mergeCell ref="A5306:A5313"/>
    <mergeCell ref="B5306:B5313"/>
    <mergeCell ref="A5314:A5328"/>
    <mergeCell ref="B5314:B5328"/>
    <mergeCell ref="A5274:A5281"/>
    <mergeCell ref="B5274:B5281"/>
    <mergeCell ref="A5282:A5289"/>
    <mergeCell ref="B5282:B5289"/>
    <mergeCell ref="A5290:A5297"/>
    <mergeCell ref="B5290:B5297"/>
    <mergeCell ref="A5252:A5259"/>
    <mergeCell ref="B5252:B5259"/>
    <mergeCell ref="A5260:A5267"/>
    <mergeCell ref="B5260:B5267"/>
    <mergeCell ref="A5268:A5273"/>
    <mergeCell ref="B5268:B5273"/>
    <mergeCell ref="A5230:A5235"/>
    <mergeCell ref="B5230:B5235"/>
    <mergeCell ref="A5236:A5243"/>
    <mergeCell ref="B5236:B5243"/>
    <mergeCell ref="A5244:A5251"/>
    <mergeCell ref="B5244:B5251"/>
    <mergeCell ref="A5202:A5211"/>
    <mergeCell ref="B5202:B5211"/>
    <mergeCell ref="A5212:A5218"/>
    <mergeCell ref="B5212:B5218"/>
    <mergeCell ref="A5219:A5229"/>
    <mergeCell ref="B5219:B5229"/>
    <mergeCell ref="A5184:A5189"/>
    <mergeCell ref="B5184:B5189"/>
    <mergeCell ref="A5190:A5195"/>
    <mergeCell ref="B5190:B5195"/>
    <mergeCell ref="A5196:A5201"/>
    <mergeCell ref="B5196:B5201"/>
    <mergeCell ref="A5163:A5169"/>
    <mergeCell ref="B5163:B5169"/>
    <mergeCell ref="A5170:A5177"/>
    <mergeCell ref="B5170:B5177"/>
    <mergeCell ref="A5178:A5183"/>
    <mergeCell ref="B5178:B5183"/>
    <mergeCell ref="A5142:A5147"/>
    <mergeCell ref="B5142:B5147"/>
    <mergeCell ref="A5148:A5155"/>
    <mergeCell ref="B5148:B5155"/>
    <mergeCell ref="A5156:A5162"/>
    <mergeCell ref="B5156:B5162"/>
    <mergeCell ref="A5125:A5131"/>
    <mergeCell ref="B5125:B5131"/>
    <mergeCell ref="A5132:A5135"/>
    <mergeCell ref="B5132:B5135"/>
    <mergeCell ref="A5136:A5141"/>
    <mergeCell ref="B5136:B5141"/>
    <mergeCell ref="A5105:A5111"/>
    <mergeCell ref="B5105:B5111"/>
    <mergeCell ref="A5112:A5116"/>
    <mergeCell ref="B5112:B5116"/>
    <mergeCell ref="A5117:A5124"/>
    <mergeCell ref="B5117:B5124"/>
    <mergeCell ref="A5087:A5092"/>
    <mergeCell ref="B5087:B5092"/>
    <mergeCell ref="A5093:A5098"/>
    <mergeCell ref="B5093:B5098"/>
    <mergeCell ref="A5099:A5104"/>
    <mergeCell ref="B5099:B5104"/>
    <mergeCell ref="A5069:A5075"/>
    <mergeCell ref="B5069:B5075"/>
    <mergeCell ref="A5076:A5080"/>
    <mergeCell ref="B5076:B5080"/>
    <mergeCell ref="A5081:A5086"/>
    <mergeCell ref="B5081:B5086"/>
    <mergeCell ref="A5048:A5054"/>
    <mergeCell ref="B5048:B5054"/>
    <mergeCell ref="A5055:A5061"/>
    <mergeCell ref="B5055:B5061"/>
    <mergeCell ref="A5062:A5068"/>
    <mergeCell ref="B5062:B5068"/>
    <mergeCell ref="A5029:A5035"/>
    <mergeCell ref="B5029:B5035"/>
    <mergeCell ref="A5036:A5042"/>
    <mergeCell ref="B5036:B5042"/>
    <mergeCell ref="A5043:A5047"/>
    <mergeCell ref="B5043:B5047"/>
    <mergeCell ref="A5008:A5014"/>
    <mergeCell ref="B5008:B5014"/>
    <mergeCell ref="A5015:A5021"/>
    <mergeCell ref="B5015:B5021"/>
    <mergeCell ref="A5022:A5028"/>
    <mergeCell ref="B5022:B5028"/>
    <mergeCell ref="A4981:A4988"/>
    <mergeCell ref="B4981:B4988"/>
    <mergeCell ref="A4989:A4998"/>
    <mergeCell ref="B4989:B4998"/>
    <mergeCell ref="A4999:A5007"/>
    <mergeCell ref="B4999:B5007"/>
    <mergeCell ref="A4957:A4964"/>
    <mergeCell ref="B4957:B4964"/>
    <mergeCell ref="A4965:A4972"/>
    <mergeCell ref="B4965:B4972"/>
    <mergeCell ref="A4973:A4980"/>
    <mergeCell ref="B4973:B4980"/>
    <mergeCell ref="A4933:A4940"/>
    <mergeCell ref="B4933:B4940"/>
    <mergeCell ref="A4941:A4948"/>
    <mergeCell ref="B4941:B4948"/>
    <mergeCell ref="A4949:A4956"/>
    <mergeCell ref="B4949:B4956"/>
    <mergeCell ref="A4915:A4919"/>
    <mergeCell ref="B4915:B4919"/>
    <mergeCell ref="A4920:A4924"/>
    <mergeCell ref="B4920:B4924"/>
    <mergeCell ref="A4925:A4932"/>
    <mergeCell ref="B4925:B4932"/>
    <mergeCell ref="A4890:A4899"/>
    <mergeCell ref="B4890:B4899"/>
    <mergeCell ref="A4900:A4909"/>
    <mergeCell ref="B4900:B4909"/>
    <mergeCell ref="A4910:A4914"/>
    <mergeCell ref="B4910:B4914"/>
    <mergeCell ref="A4869:A4879"/>
    <mergeCell ref="B4869:B4879"/>
    <mergeCell ref="A4880:A4884"/>
    <mergeCell ref="B4880:B4884"/>
    <mergeCell ref="A4885:A4889"/>
    <mergeCell ref="B4885:B4889"/>
    <mergeCell ref="A4857:A4860"/>
    <mergeCell ref="B4857:B4860"/>
    <mergeCell ref="A4861:A4864"/>
    <mergeCell ref="B4861:B4864"/>
    <mergeCell ref="A4865:A4868"/>
    <mergeCell ref="B4865:B4868"/>
    <mergeCell ref="A4845:A4848"/>
    <mergeCell ref="B4845:B4848"/>
    <mergeCell ref="A4849:A4852"/>
    <mergeCell ref="B4849:B4852"/>
    <mergeCell ref="A4853:A4856"/>
    <mergeCell ref="B4853:B4856"/>
    <mergeCell ref="A4833:A4836"/>
    <mergeCell ref="B4833:B4836"/>
    <mergeCell ref="A4837:A4840"/>
    <mergeCell ref="B4837:B4840"/>
    <mergeCell ref="A4841:A4844"/>
    <mergeCell ref="B4841:B4844"/>
    <mergeCell ref="A4815:A4818"/>
    <mergeCell ref="B4815:B4818"/>
    <mergeCell ref="A4819:A4824"/>
    <mergeCell ref="B4819:B4824"/>
    <mergeCell ref="A4825:A4832"/>
    <mergeCell ref="B4825:B4832"/>
    <mergeCell ref="A4786:A4793"/>
    <mergeCell ref="B4786:B4793"/>
    <mergeCell ref="A4794:A4802"/>
    <mergeCell ref="B4794:B4802"/>
    <mergeCell ref="A4803:A4814"/>
    <mergeCell ref="B4803:B4814"/>
    <mergeCell ref="A4761:A4768"/>
    <mergeCell ref="B4761:B4768"/>
    <mergeCell ref="A4769:A4779"/>
    <mergeCell ref="B4769:B4779"/>
    <mergeCell ref="A4780:A4785"/>
    <mergeCell ref="B4780:B4785"/>
    <mergeCell ref="A4738:A4745"/>
    <mergeCell ref="B4738:B4745"/>
    <mergeCell ref="A4746:A4752"/>
    <mergeCell ref="B4746:B4752"/>
    <mergeCell ref="A4753:A4760"/>
    <mergeCell ref="B4753:B4760"/>
    <mergeCell ref="A4712:A4719"/>
    <mergeCell ref="B4712:B4719"/>
    <mergeCell ref="A4720:A4725"/>
    <mergeCell ref="B4720:B4725"/>
    <mergeCell ref="A4726:A4737"/>
    <mergeCell ref="B4726:B4737"/>
    <mergeCell ref="A4676:A4694"/>
    <mergeCell ref="B4676:B4694"/>
    <mergeCell ref="A4695:A4702"/>
    <mergeCell ref="B4695:B4702"/>
    <mergeCell ref="A4703:A4711"/>
    <mergeCell ref="B4703:B4711"/>
    <mergeCell ref="A4646:A4651"/>
    <mergeCell ref="B4646:B4651"/>
    <mergeCell ref="A4652:A4663"/>
    <mergeCell ref="B4652:B4663"/>
    <mergeCell ref="A4664:A4675"/>
    <mergeCell ref="B4664:B4675"/>
    <mergeCell ref="A4624:A4632"/>
    <mergeCell ref="B4624:B4632"/>
    <mergeCell ref="A4633:A4640"/>
    <mergeCell ref="B4633:B4640"/>
    <mergeCell ref="A4641:A4645"/>
    <mergeCell ref="B4641:B4645"/>
    <mergeCell ref="A4608:A4613"/>
    <mergeCell ref="B4608:B4613"/>
    <mergeCell ref="A4614:A4618"/>
    <mergeCell ref="B4614:B4618"/>
    <mergeCell ref="A4619:A4623"/>
    <mergeCell ref="B4619:B4623"/>
    <mergeCell ref="A4572:A4591"/>
    <mergeCell ref="B4572:B4591"/>
    <mergeCell ref="A4592:A4599"/>
    <mergeCell ref="B4592:B4599"/>
    <mergeCell ref="A4600:A4607"/>
    <mergeCell ref="B4600:B4607"/>
    <mergeCell ref="A4542:A4556"/>
    <mergeCell ref="B4542:B4556"/>
    <mergeCell ref="A4557:A4565"/>
    <mergeCell ref="B4557:B4565"/>
    <mergeCell ref="A4566:A4571"/>
    <mergeCell ref="B4566:B4571"/>
    <mergeCell ref="A4514:A4523"/>
    <mergeCell ref="B4514:B4523"/>
    <mergeCell ref="A4524:A4533"/>
    <mergeCell ref="B4524:B4533"/>
    <mergeCell ref="A4534:A4541"/>
    <mergeCell ref="B4534:B4541"/>
    <mergeCell ref="A4488:A4495"/>
    <mergeCell ref="B4488:B4495"/>
    <mergeCell ref="A4496:A4503"/>
    <mergeCell ref="B4496:B4503"/>
    <mergeCell ref="A4504:A4513"/>
    <mergeCell ref="B4504:B4513"/>
    <mergeCell ref="A4460:A4468"/>
    <mergeCell ref="B4460:B4468"/>
    <mergeCell ref="A4469:A4477"/>
    <mergeCell ref="B4469:B4477"/>
    <mergeCell ref="A4478:A4487"/>
    <mergeCell ref="B4478:B4487"/>
    <mergeCell ref="A4432:A4441"/>
    <mergeCell ref="B4432:B4441"/>
    <mergeCell ref="A4442:A4450"/>
    <mergeCell ref="B4442:B4450"/>
    <mergeCell ref="A4451:A4459"/>
    <mergeCell ref="B4451:B4459"/>
    <mergeCell ref="A4383:A4398"/>
    <mergeCell ref="B4383:B4398"/>
    <mergeCell ref="A4399:A4425"/>
    <mergeCell ref="B4399:B4425"/>
    <mergeCell ref="A4426:A4431"/>
    <mergeCell ref="B4426:B4431"/>
    <mergeCell ref="A4361:A4365"/>
    <mergeCell ref="B4361:B4365"/>
    <mergeCell ref="A4366:A4373"/>
    <mergeCell ref="B4366:B4373"/>
    <mergeCell ref="A4374:A4382"/>
    <mergeCell ref="B4374:B4382"/>
    <mergeCell ref="A4337:A4344"/>
    <mergeCell ref="B4337:B4344"/>
    <mergeCell ref="A4345:A4353"/>
    <mergeCell ref="B4345:B4353"/>
    <mergeCell ref="A4354:A4360"/>
    <mergeCell ref="B4354:B4360"/>
    <mergeCell ref="A4313:A4322"/>
    <mergeCell ref="B4313:B4322"/>
    <mergeCell ref="A4323:A4328"/>
    <mergeCell ref="B4323:B4328"/>
    <mergeCell ref="A4329:A4336"/>
    <mergeCell ref="B4329:B4336"/>
    <mergeCell ref="A4295:A4300"/>
    <mergeCell ref="B4295:B4300"/>
    <mergeCell ref="A4301:A4306"/>
    <mergeCell ref="B4301:B4306"/>
    <mergeCell ref="A4307:A4312"/>
    <mergeCell ref="B4307:B4312"/>
    <mergeCell ref="A4276:A4279"/>
    <mergeCell ref="B4276:B4279"/>
    <mergeCell ref="A4280:A4287"/>
    <mergeCell ref="B4280:B4287"/>
    <mergeCell ref="A4288:A4294"/>
    <mergeCell ref="B4288:B4294"/>
    <mergeCell ref="A4246:A4253"/>
    <mergeCell ref="B4246:B4253"/>
    <mergeCell ref="A4254:A4264"/>
    <mergeCell ref="B4254:B4264"/>
    <mergeCell ref="A4265:A4275"/>
    <mergeCell ref="B4265:B4275"/>
    <mergeCell ref="A4226:A4233"/>
    <mergeCell ref="B4226:B4233"/>
    <mergeCell ref="A4234:A4241"/>
    <mergeCell ref="B4234:B4241"/>
    <mergeCell ref="A4242:A4245"/>
    <mergeCell ref="B4242:B4245"/>
    <mergeCell ref="A4207:A4210"/>
    <mergeCell ref="B4207:B4210"/>
    <mergeCell ref="A4211:A4217"/>
    <mergeCell ref="B4211:B4217"/>
    <mergeCell ref="A4218:A4225"/>
    <mergeCell ref="B4218:B4225"/>
    <mergeCell ref="A4188:A4193"/>
    <mergeCell ref="B4188:B4193"/>
    <mergeCell ref="A4194:A4200"/>
    <mergeCell ref="B4194:B4200"/>
    <mergeCell ref="A4201:A4206"/>
    <mergeCell ref="B4201:B4206"/>
    <mergeCell ref="A4164:A4172"/>
    <mergeCell ref="B4164:B4172"/>
    <mergeCell ref="A4173:A4181"/>
    <mergeCell ref="B4173:B4181"/>
    <mergeCell ref="A4182:A4187"/>
    <mergeCell ref="B4182:B4187"/>
    <mergeCell ref="A4137:A4145"/>
    <mergeCell ref="B4137:B4145"/>
    <mergeCell ref="A4146:A4154"/>
    <mergeCell ref="B4146:B4154"/>
    <mergeCell ref="A4155:A4163"/>
    <mergeCell ref="B4155:B4163"/>
    <mergeCell ref="A4110:A4118"/>
    <mergeCell ref="B4110:B4118"/>
    <mergeCell ref="A4119:A4127"/>
    <mergeCell ref="B4119:B4127"/>
    <mergeCell ref="A4128:A4136"/>
    <mergeCell ref="B4128:B4136"/>
    <mergeCell ref="A4097:A4101"/>
    <mergeCell ref="B4097:B4101"/>
    <mergeCell ref="A4102:A4105"/>
    <mergeCell ref="B4102:B4105"/>
    <mergeCell ref="A4106:A4109"/>
    <mergeCell ref="B4106:B4109"/>
    <mergeCell ref="A4064:A4071"/>
    <mergeCell ref="B4064:B4071"/>
    <mergeCell ref="A4072:A4083"/>
    <mergeCell ref="B4072:B4083"/>
    <mergeCell ref="A4084:A4096"/>
    <mergeCell ref="B4084:B4096"/>
    <mergeCell ref="A4039:A4046"/>
    <mergeCell ref="B4039:B4046"/>
    <mergeCell ref="A4047:A4056"/>
    <mergeCell ref="B4047:B4056"/>
    <mergeCell ref="A4057:A4063"/>
    <mergeCell ref="B4057:B4063"/>
    <mergeCell ref="A4017:A4022"/>
    <mergeCell ref="B4017:B4022"/>
    <mergeCell ref="A4023:A4029"/>
    <mergeCell ref="B4023:B4029"/>
    <mergeCell ref="A4030:A4038"/>
    <mergeCell ref="B4030:B4038"/>
    <mergeCell ref="A3987:A4004"/>
    <mergeCell ref="B3987:B4004"/>
    <mergeCell ref="A4005:A4010"/>
    <mergeCell ref="B4005:B4010"/>
    <mergeCell ref="A4011:A4016"/>
    <mergeCell ref="B4011:B4016"/>
    <mergeCell ref="A3953:A3964"/>
    <mergeCell ref="B3953:B3964"/>
    <mergeCell ref="A3965:A3979"/>
    <mergeCell ref="B3965:B3979"/>
    <mergeCell ref="A3980:A3986"/>
    <mergeCell ref="B3980:B3986"/>
    <mergeCell ref="A3926:A3935"/>
    <mergeCell ref="B3926:B3935"/>
    <mergeCell ref="A3936:A3944"/>
    <mergeCell ref="B3936:B3944"/>
    <mergeCell ref="A3945:A3952"/>
    <mergeCell ref="B3945:B3952"/>
    <mergeCell ref="A3903:A3908"/>
    <mergeCell ref="B3903:B3908"/>
    <mergeCell ref="A3909:A3913"/>
    <mergeCell ref="B3909:B3913"/>
    <mergeCell ref="A3914:A3925"/>
    <mergeCell ref="B3914:B3925"/>
    <mergeCell ref="A3885:A3890"/>
    <mergeCell ref="B3885:B3890"/>
    <mergeCell ref="A3891:A3896"/>
    <mergeCell ref="B3891:B3896"/>
    <mergeCell ref="A3897:A3902"/>
    <mergeCell ref="B3897:B3902"/>
    <mergeCell ref="A3867:A3872"/>
    <mergeCell ref="B3867:B3872"/>
    <mergeCell ref="A3873:A3878"/>
    <mergeCell ref="B3873:B3878"/>
    <mergeCell ref="A3879:A3884"/>
    <mergeCell ref="B3879:B3884"/>
    <mergeCell ref="A3849:A3854"/>
    <mergeCell ref="B3849:B3854"/>
    <mergeCell ref="A3855:A3860"/>
    <mergeCell ref="B3855:B3860"/>
    <mergeCell ref="A3861:A3866"/>
    <mergeCell ref="B3861:B3866"/>
    <mergeCell ref="A3837:A3840"/>
    <mergeCell ref="B3837:B3840"/>
    <mergeCell ref="A3841:A3844"/>
    <mergeCell ref="B3841:B3844"/>
    <mergeCell ref="A3845:A3848"/>
    <mergeCell ref="B3845:B3848"/>
    <mergeCell ref="A3816:A3820"/>
    <mergeCell ref="B3816:B3820"/>
    <mergeCell ref="A3821:A3829"/>
    <mergeCell ref="B3821:B3829"/>
    <mergeCell ref="A3830:A3836"/>
    <mergeCell ref="B3830:B3836"/>
    <mergeCell ref="A3791:A3801"/>
    <mergeCell ref="B3791:B3801"/>
    <mergeCell ref="A3802:A3805"/>
    <mergeCell ref="B3802:B3805"/>
    <mergeCell ref="A3806:A3815"/>
    <mergeCell ref="B3806:B3815"/>
    <mergeCell ref="A3758:A3765"/>
    <mergeCell ref="B3758:B3765"/>
    <mergeCell ref="A3766:A3777"/>
    <mergeCell ref="B3766:B3777"/>
    <mergeCell ref="A3778:A3790"/>
    <mergeCell ref="B3778:B3790"/>
    <mergeCell ref="A3733:A3736"/>
    <mergeCell ref="B3733:B3736"/>
    <mergeCell ref="A3737:A3742"/>
    <mergeCell ref="B3737:B3742"/>
    <mergeCell ref="A3743:A3757"/>
    <mergeCell ref="B3743:B3757"/>
    <mergeCell ref="A3715:A3719"/>
    <mergeCell ref="B3715:B3719"/>
    <mergeCell ref="A3720:A3724"/>
    <mergeCell ref="B3720:B3724"/>
    <mergeCell ref="A3725:A3732"/>
    <mergeCell ref="B3725:B3732"/>
    <mergeCell ref="A3692:A3698"/>
    <mergeCell ref="B3692:B3698"/>
    <mergeCell ref="A3699:A3704"/>
    <mergeCell ref="B3699:B3704"/>
    <mergeCell ref="A3705:A3714"/>
    <mergeCell ref="B3705:B3714"/>
    <mergeCell ref="A3672:A3676"/>
    <mergeCell ref="B3672:B3676"/>
    <mergeCell ref="A3677:A3686"/>
    <mergeCell ref="B3677:B3686"/>
    <mergeCell ref="A3687:A3691"/>
    <mergeCell ref="B3687:B3691"/>
    <mergeCell ref="A3651:A3656"/>
    <mergeCell ref="B3651:B3656"/>
    <mergeCell ref="A3657:A3664"/>
    <mergeCell ref="B3657:B3664"/>
    <mergeCell ref="A3665:A3671"/>
    <mergeCell ref="B3665:B3671"/>
    <mergeCell ref="A3622:A3628"/>
    <mergeCell ref="B3622:B3628"/>
    <mergeCell ref="A3629:A3644"/>
    <mergeCell ref="B3629:B3644"/>
    <mergeCell ref="A3645:A3650"/>
    <mergeCell ref="B3645:B3650"/>
    <mergeCell ref="A3586:A3602"/>
    <mergeCell ref="B3586:B3602"/>
    <mergeCell ref="A3603:A3612"/>
    <mergeCell ref="B3603:B3612"/>
    <mergeCell ref="A3613:A3621"/>
    <mergeCell ref="B3613:B3621"/>
    <mergeCell ref="A3553:A3560"/>
    <mergeCell ref="B3553:B3560"/>
    <mergeCell ref="A3561:A3577"/>
    <mergeCell ref="B3561:B3577"/>
    <mergeCell ref="A3578:A3585"/>
    <mergeCell ref="B3578:B3585"/>
    <mergeCell ref="A3521:A3530"/>
    <mergeCell ref="B3521:B3530"/>
    <mergeCell ref="A3531:A3541"/>
    <mergeCell ref="B3531:B3541"/>
    <mergeCell ref="A3542:A3552"/>
    <mergeCell ref="B3542:B3552"/>
    <mergeCell ref="A3508:A3512"/>
    <mergeCell ref="B3508:B3512"/>
    <mergeCell ref="A3513:A3516"/>
    <mergeCell ref="B3513:B3516"/>
    <mergeCell ref="A3517:A3520"/>
    <mergeCell ref="B3517:B3520"/>
    <mergeCell ref="A3491:A3497"/>
    <mergeCell ref="B3491:B3497"/>
    <mergeCell ref="A3498:A3502"/>
    <mergeCell ref="B3498:B3502"/>
    <mergeCell ref="A3503:A3507"/>
    <mergeCell ref="B3503:B3507"/>
    <mergeCell ref="A3473:A3476"/>
    <mergeCell ref="B3473:B3476"/>
    <mergeCell ref="A3477:A3483"/>
    <mergeCell ref="B3477:B3483"/>
    <mergeCell ref="A3484:A3490"/>
    <mergeCell ref="B3484:B3490"/>
    <mergeCell ref="A3460:A3463"/>
    <mergeCell ref="B3460:B3463"/>
    <mergeCell ref="A3464:A3468"/>
    <mergeCell ref="B3464:B3468"/>
    <mergeCell ref="A3469:A3472"/>
    <mergeCell ref="B3469:B3472"/>
    <mergeCell ref="A3442:A3448"/>
    <mergeCell ref="B3442:B3448"/>
    <mergeCell ref="A3449:A3455"/>
    <mergeCell ref="B3449:B3455"/>
    <mergeCell ref="A3456:A3459"/>
    <mergeCell ref="B3456:B3459"/>
    <mergeCell ref="A3421:A3429"/>
    <mergeCell ref="B3421:B3429"/>
    <mergeCell ref="A3430:A3434"/>
    <mergeCell ref="B3430:B3434"/>
    <mergeCell ref="A3435:A3441"/>
    <mergeCell ref="B3435:B3441"/>
    <mergeCell ref="A3402:A3408"/>
    <mergeCell ref="B3402:B3408"/>
    <mergeCell ref="A3409:A3414"/>
    <mergeCell ref="B3409:B3414"/>
    <mergeCell ref="A3415:A3420"/>
    <mergeCell ref="B3415:B3420"/>
    <mergeCell ref="A3381:A3387"/>
    <mergeCell ref="B3381:B3387"/>
    <mergeCell ref="A3388:A3394"/>
    <mergeCell ref="B3388:B3394"/>
    <mergeCell ref="A3395:A3401"/>
    <mergeCell ref="B3395:B3401"/>
    <mergeCell ref="A3360:A3366"/>
    <mergeCell ref="B3360:B3366"/>
    <mergeCell ref="A3367:A3373"/>
    <mergeCell ref="B3367:B3373"/>
    <mergeCell ref="A3374:A3380"/>
    <mergeCell ref="B3374:B3380"/>
    <mergeCell ref="A3339:A3345"/>
    <mergeCell ref="B3339:B3345"/>
    <mergeCell ref="A3346:A3352"/>
    <mergeCell ref="B3346:B3352"/>
    <mergeCell ref="A3353:A3359"/>
    <mergeCell ref="B3353:B3359"/>
    <mergeCell ref="A3318:A3323"/>
    <mergeCell ref="B3318:B3323"/>
    <mergeCell ref="A3324:A3333"/>
    <mergeCell ref="B3324:B3333"/>
    <mergeCell ref="A3334:A3338"/>
    <mergeCell ref="B3334:B3338"/>
    <mergeCell ref="A3294:A3305"/>
    <mergeCell ref="B3294:B3305"/>
    <mergeCell ref="A3306:A3311"/>
    <mergeCell ref="B3306:B3311"/>
    <mergeCell ref="A3312:A3317"/>
    <mergeCell ref="B3312:B3317"/>
    <mergeCell ref="A3278:A3282"/>
    <mergeCell ref="B3278:B3282"/>
    <mergeCell ref="A3283:A3286"/>
    <mergeCell ref="B3283:B3286"/>
    <mergeCell ref="A3287:A3293"/>
    <mergeCell ref="B3287:B3293"/>
    <mergeCell ref="A3253:A3261"/>
    <mergeCell ref="B3253:B3261"/>
    <mergeCell ref="A3262:A3269"/>
    <mergeCell ref="B3262:B3269"/>
    <mergeCell ref="A3270:A3277"/>
    <mergeCell ref="B3270:B3277"/>
    <mergeCell ref="A3237:A3241"/>
    <mergeCell ref="B3237:B3241"/>
    <mergeCell ref="A3242:A3247"/>
    <mergeCell ref="B3242:B3247"/>
    <mergeCell ref="A3248:A3252"/>
    <mergeCell ref="B3248:B3252"/>
    <mergeCell ref="A3219:A3224"/>
    <mergeCell ref="B3219:B3224"/>
    <mergeCell ref="A3225:A3230"/>
    <mergeCell ref="B3225:B3230"/>
    <mergeCell ref="A3231:A3236"/>
    <mergeCell ref="B3231:B3236"/>
    <mergeCell ref="A3203:A3207"/>
    <mergeCell ref="B3203:B3207"/>
    <mergeCell ref="A3208:A3212"/>
    <mergeCell ref="B3208:B3212"/>
    <mergeCell ref="A3213:A3218"/>
    <mergeCell ref="B3213:B3218"/>
    <mergeCell ref="A3188:A3192"/>
    <mergeCell ref="B3188:B3192"/>
    <mergeCell ref="A3193:A3197"/>
    <mergeCell ref="B3193:B3197"/>
    <mergeCell ref="A3198:A3202"/>
    <mergeCell ref="B3198:B3202"/>
    <mergeCell ref="A3173:A3177"/>
    <mergeCell ref="B3173:B3177"/>
    <mergeCell ref="A3178:A3182"/>
    <mergeCell ref="B3178:B3182"/>
    <mergeCell ref="A3183:A3187"/>
    <mergeCell ref="B3183:B3187"/>
    <mergeCell ref="A3155:A3159"/>
    <mergeCell ref="B3155:B3159"/>
    <mergeCell ref="A3160:A3167"/>
    <mergeCell ref="B3160:B3167"/>
    <mergeCell ref="A3168:A3172"/>
    <mergeCell ref="B3168:B3172"/>
    <mergeCell ref="A3135:A3142"/>
    <mergeCell ref="B3135:B3142"/>
    <mergeCell ref="A3143:A3146"/>
    <mergeCell ref="B3143:B3146"/>
    <mergeCell ref="A3147:A3154"/>
    <mergeCell ref="B3147:B3154"/>
    <mergeCell ref="A3117:A3121"/>
    <mergeCell ref="B3117:B3121"/>
    <mergeCell ref="A3122:A3129"/>
    <mergeCell ref="B3122:B3129"/>
    <mergeCell ref="A3130:A3134"/>
    <mergeCell ref="B3130:B3134"/>
    <mergeCell ref="A3102:A3106"/>
    <mergeCell ref="B3102:B3106"/>
    <mergeCell ref="A3107:A3111"/>
    <mergeCell ref="B3107:B3111"/>
    <mergeCell ref="A3112:A3116"/>
    <mergeCell ref="B3112:B3116"/>
    <mergeCell ref="A3087:A3091"/>
    <mergeCell ref="B3087:B3091"/>
    <mergeCell ref="A3092:A3096"/>
    <mergeCell ref="B3092:B3096"/>
    <mergeCell ref="A3097:A3101"/>
    <mergeCell ref="B3097:B3101"/>
    <mergeCell ref="A3067:A3076"/>
    <mergeCell ref="B3067:B3076"/>
    <mergeCell ref="A3077:A3081"/>
    <mergeCell ref="B3077:B3081"/>
    <mergeCell ref="A3082:A3086"/>
    <mergeCell ref="B3082:B3086"/>
    <mergeCell ref="A3052:A3056"/>
    <mergeCell ref="B3052:B3056"/>
    <mergeCell ref="A3057:A3061"/>
    <mergeCell ref="B3057:B3061"/>
    <mergeCell ref="A3062:A3066"/>
    <mergeCell ref="B3062:B3066"/>
    <mergeCell ref="A3037:A3041"/>
    <mergeCell ref="B3037:B3041"/>
    <mergeCell ref="A3042:A3046"/>
    <mergeCell ref="B3042:B3046"/>
    <mergeCell ref="A3047:A3051"/>
    <mergeCell ref="B3047:B3051"/>
    <mergeCell ref="A3022:A3026"/>
    <mergeCell ref="B3022:B3026"/>
    <mergeCell ref="A3027:A3031"/>
    <mergeCell ref="B3027:B3031"/>
    <mergeCell ref="A3032:A3036"/>
    <mergeCell ref="B3032:B3036"/>
    <mergeCell ref="A3001:A3008"/>
    <mergeCell ref="B3001:B3008"/>
    <mergeCell ref="A3009:A3016"/>
    <mergeCell ref="B3009:B3016"/>
    <mergeCell ref="A3017:A3021"/>
    <mergeCell ref="B3017:B3021"/>
    <mergeCell ref="A2977:A2984"/>
    <mergeCell ref="B2977:B2984"/>
    <mergeCell ref="A2985:A2992"/>
    <mergeCell ref="B2985:B2992"/>
    <mergeCell ref="A2993:A3000"/>
    <mergeCell ref="B2993:B3000"/>
    <mergeCell ref="A2962:A2966"/>
    <mergeCell ref="B2962:B2966"/>
    <mergeCell ref="A2967:A2971"/>
    <mergeCell ref="B2967:B2971"/>
    <mergeCell ref="A2972:A2976"/>
    <mergeCell ref="B2972:B2976"/>
    <mergeCell ref="A2945:A2949"/>
    <mergeCell ref="B2945:B2949"/>
    <mergeCell ref="A2950:A2954"/>
    <mergeCell ref="B2950:B2954"/>
    <mergeCell ref="A2955:A2961"/>
    <mergeCell ref="B2955:B2961"/>
    <mergeCell ref="A2930:A2934"/>
    <mergeCell ref="B2930:B2934"/>
    <mergeCell ref="A2935:A2939"/>
    <mergeCell ref="B2935:B2939"/>
    <mergeCell ref="A2940:A2944"/>
    <mergeCell ref="B2940:B2944"/>
    <mergeCell ref="A2915:A2919"/>
    <mergeCell ref="B2915:B2919"/>
    <mergeCell ref="A2920:A2924"/>
    <mergeCell ref="B2920:B2924"/>
    <mergeCell ref="A2925:A2929"/>
    <mergeCell ref="B2925:B2929"/>
    <mergeCell ref="A2898:A2902"/>
    <mergeCell ref="B2898:B2902"/>
    <mergeCell ref="A2903:A2907"/>
    <mergeCell ref="B2903:B2907"/>
    <mergeCell ref="A2908:A2914"/>
    <mergeCell ref="B2908:B2914"/>
    <mergeCell ref="A2878:A2882"/>
    <mergeCell ref="B2878:B2882"/>
    <mergeCell ref="A2883:A2892"/>
    <mergeCell ref="B2883:B2892"/>
    <mergeCell ref="A2893:A2897"/>
    <mergeCell ref="B2893:B2897"/>
    <mergeCell ref="A2857:A2866"/>
    <mergeCell ref="B2857:B2866"/>
    <mergeCell ref="A2867:A2872"/>
    <mergeCell ref="B2867:B2872"/>
    <mergeCell ref="A2873:A2877"/>
    <mergeCell ref="B2873:B2877"/>
    <mergeCell ref="A2844:A2847"/>
    <mergeCell ref="B2844:B2847"/>
    <mergeCell ref="A2848:A2851"/>
    <mergeCell ref="B2848:B2851"/>
    <mergeCell ref="A2852:A2856"/>
    <mergeCell ref="B2852:B2856"/>
    <mergeCell ref="A2832:A2835"/>
    <mergeCell ref="B2832:B2835"/>
    <mergeCell ref="A2836:A2839"/>
    <mergeCell ref="B2836:B2839"/>
    <mergeCell ref="A2840:A2843"/>
    <mergeCell ref="B2840:B2843"/>
    <mergeCell ref="A2820:A2823"/>
    <mergeCell ref="B2820:B2823"/>
    <mergeCell ref="A2824:A2827"/>
    <mergeCell ref="B2824:B2827"/>
    <mergeCell ref="A2828:A2831"/>
    <mergeCell ref="B2828:B2831"/>
    <mergeCell ref="A2808:A2811"/>
    <mergeCell ref="B2808:B2811"/>
    <mergeCell ref="A2812:A2815"/>
    <mergeCell ref="B2812:B2815"/>
    <mergeCell ref="A2816:A2819"/>
    <mergeCell ref="B2816:B2819"/>
    <mergeCell ref="A2796:A2799"/>
    <mergeCell ref="B2796:B2799"/>
    <mergeCell ref="A2800:A2803"/>
    <mergeCell ref="B2800:B2803"/>
    <mergeCell ref="A2804:A2807"/>
    <mergeCell ref="B2804:B2807"/>
    <mergeCell ref="A2778:A2783"/>
    <mergeCell ref="B2778:B2783"/>
    <mergeCell ref="A2784:A2789"/>
    <mergeCell ref="B2784:B2789"/>
    <mergeCell ref="A2790:A2795"/>
    <mergeCell ref="B2790:B2795"/>
    <mergeCell ref="A2760:A2765"/>
    <mergeCell ref="B2760:B2765"/>
    <mergeCell ref="A2766:A2771"/>
    <mergeCell ref="B2766:B2771"/>
    <mergeCell ref="A2772:A2777"/>
    <mergeCell ref="B2772:B2777"/>
    <mergeCell ref="A2742:A2747"/>
    <mergeCell ref="B2742:B2747"/>
    <mergeCell ref="A2748:A2753"/>
    <mergeCell ref="B2748:B2753"/>
    <mergeCell ref="A2754:A2759"/>
    <mergeCell ref="B2754:B2759"/>
    <mergeCell ref="A2728:A2731"/>
    <mergeCell ref="B2728:B2731"/>
    <mergeCell ref="A2732:A2735"/>
    <mergeCell ref="B2732:B2735"/>
    <mergeCell ref="A2736:A2741"/>
    <mergeCell ref="B2736:B2741"/>
    <mergeCell ref="A2716:A2719"/>
    <mergeCell ref="B2716:B2719"/>
    <mergeCell ref="A2720:A2723"/>
    <mergeCell ref="B2720:B2723"/>
    <mergeCell ref="A2724:A2727"/>
    <mergeCell ref="B2724:B2727"/>
    <mergeCell ref="A2704:A2707"/>
    <mergeCell ref="B2704:B2707"/>
    <mergeCell ref="A2708:A2711"/>
    <mergeCell ref="B2708:B2711"/>
    <mergeCell ref="A2712:A2715"/>
    <mergeCell ref="B2712:B2715"/>
    <mergeCell ref="A2692:A2695"/>
    <mergeCell ref="B2692:B2695"/>
    <mergeCell ref="A2696:A2699"/>
    <mergeCell ref="B2696:B2699"/>
    <mergeCell ref="A2700:A2703"/>
    <mergeCell ref="B2700:B2703"/>
    <mergeCell ref="A2680:A2683"/>
    <mergeCell ref="B2680:B2683"/>
    <mergeCell ref="A2684:A2687"/>
    <mergeCell ref="B2684:B2687"/>
    <mergeCell ref="A2688:A2691"/>
    <mergeCell ref="B2688:B2691"/>
    <mergeCell ref="A2664:A2671"/>
    <mergeCell ref="B2664:B2671"/>
    <mergeCell ref="A2672:A2675"/>
    <mergeCell ref="B2672:B2675"/>
    <mergeCell ref="A2676:A2679"/>
    <mergeCell ref="B2676:B2679"/>
    <mergeCell ref="A2644:A2647"/>
    <mergeCell ref="B2644:B2647"/>
    <mergeCell ref="A2648:A2655"/>
    <mergeCell ref="B2648:B2655"/>
    <mergeCell ref="A2656:A2663"/>
    <mergeCell ref="B2656:B2663"/>
    <mergeCell ref="A2632:A2635"/>
    <mergeCell ref="B2632:B2635"/>
    <mergeCell ref="A2636:A2639"/>
    <mergeCell ref="B2636:B2639"/>
    <mergeCell ref="A2640:A2643"/>
    <mergeCell ref="B2640:B2643"/>
    <mergeCell ref="A2620:A2623"/>
    <mergeCell ref="B2620:B2623"/>
    <mergeCell ref="A2624:A2627"/>
    <mergeCell ref="B2624:B2627"/>
    <mergeCell ref="A2628:A2631"/>
    <mergeCell ref="B2628:B2631"/>
    <mergeCell ref="A2608:A2611"/>
    <mergeCell ref="B2608:B2611"/>
    <mergeCell ref="A2612:A2615"/>
    <mergeCell ref="B2612:B2615"/>
    <mergeCell ref="A2616:A2619"/>
    <mergeCell ref="B2616:B2619"/>
    <mergeCell ref="A2596:A2599"/>
    <mergeCell ref="B2596:B2599"/>
    <mergeCell ref="A2600:A2603"/>
    <mergeCell ref="B2600:B2603"/>
    <mergeCell ref="A2604:A2607"/>
    <mergeCell ref="B2604:B2607"/>
    <mergeCell ref="A2584:A2587"/>
    <mergeCell ref="B2584:B2587"/>
    <mergeCell ref="A2588:A2591"/>
    <mergeCell ref="B2588:B2591"/>
    <mergeCell ref="A2592:A2595"/>
    <mergeCell ref="B2592:B2595"/>
    <mergeCell ref="A2572:A2575"/>
    <mergeCell ref="B2572:B2575"/>
    <mergeCell ref="A2576:A2579"/>
    <mergeCell ref="B2576:B2579"/>
    <mergeCell ref="A2580:A2583"/>
    <mergeCell ref="B2580:B2583"/>
    <mergeCell ref="A2560:A2563"/>
    <mergeCell ref="B2560:B2563"/>
    <mergeCell ref="A2564:A2567"/>
    <mergeCell ref="B2564:B2567"/>
    <mergeCell ref="A2568:A2571"/>
    <mergeCell ref="B2568:B2571"/>
    <mergeCell ref="A2548:A2551"/>
    <mergeCell ref="B2548:B2551"/>
    <mergeCell ref="A2552:A2555"/>
    <mergeCell ref="B2552:B2555"/>
    <mergeCell ref="A2556:A2559"/>
    <mergeCell ref="B2556:B2559"/>
    <mergeCell ref="A2536:A2539"/>
    <mergeCell ref="B2536:B2539"/>
    <mergeCell ref="A2540:A2543"/>
    <mergeCell ref="B2540:B2543"/>
    <mergeCell ref="A2544:A2547"/>
    <mergeCell ref="B2544:B2547"/>
    <mergeCell ref="A2524:A2527"/>
    <mergeCell ref="B2524:B2527"/>
    <mergeCell ref="A2528:A2531"/>
    <mergeCell ref="B2528:B2531"/>
    <mergeCell ref="A2532:A2535"/>
    <mergeCell ref="B2532:B2535"/>
    <mergeCell ref="A2512:A2515"/>
    <mergeCell ref="B2512:B2515"/>
    <mergeCell ref="A2516:A2519"/>
    <mergeCell ref="B2516:B2519"/>
    <mergeCell ref="A2520:A2523"/>
    <mergeCell ref="B2520:B2523"/>
    <mergeCell ref="A2500:A2503"/>
    <mergeCell ref="B2500:B2503"/>
    <mergeCell ref="A2504:A2507"/>
    <mergeCell ref="B2504:B2507"/>
    <mergeCell ref="A2508:A2511"/>
    <mergeCell ref="B2508:B2511"/>
    <mergeCell ref="A2488:A2491"/>
    <mergeCell ref="B2488:B2491"/>
    <mergeCell ref="A2492:A2495"/>
    <mergeCell ref="B2492:B2495"/>
    <mergeCell ref="A2496:A2499"/>
    <mergeCell ref="B2496:B2499"/>
    <mergeCell ref="A2476:A2479"/>
    <mergeCell ref="B2476:B2479"/>
    <mergeCell ref="A2480:A2483"/>
    <mergeCell ref="B2480:B2483"/>
    <mergeCell ref="A2484:A2487"/>
    <mergeCell ref="B2484:B2487"/>
    <mergeCell ref="A2459:A2465"/>
    <mergeCell ref="B2459:B2465"/>
    <mergeCell ref="A2466:A2471"/>
    <mergeCell ref="B2466:B2471"/>
    <mergeCell ref="A2472:A2475"/>
    <mergeCell ref="B2472:B2475"/>
    <mergeCell ref="A2438:A2445"/>
    <mergeCell ref="B2438:B2445"/>
    <mergeCell ref="A2446:A2452"/>
    <mergeCell ref="B2446:B2452"/>
    <mergeCell ref="A2453:A2458"/>
    <mergeCell ref="B2453:B2458"/>
    <mergeCell ref="A2422:A2426"/>
    <mergeCell ref="B2422:B2426"/>
    <mergeCell ref="A2427:A2431"/>
    <mergeCell ref="B2427:B2431"/>
    <mergeCell ref="A2432:A2437"/>
    <mergeCell ref="B2432:B2437"/>
    <mergeCell ref="A2405:A2410"/>
    <mergeCell ref="B2405:B2410"/>
    <mergeCell ref="A2411:A2416"/>
    <mergeCell ref="B2411:B2416"/>
    <mergeCell ref="A2417:A2421"/>
    <mergeCell ref="B2417:B2421"/>
    <mergeCell ref="A2386:A2392"/>
    <mergeCell ref="B2386:B2392"/>
    <mergeCell ref="A2393:A2398"/>
    <mergeCell ref="B2393:B2398"/>
    <mergeCell ref="A2399:A2404"/>
    <mergeCell ref="B2399:B2404"/>
    <mergeCell ref="A2359:A2368"/>
    <mergeCell ref="B2359:B2368"/>
    <mergeCell ref="A2369:A2378"/>
    <mergeCell ref="B2369:B2378"/>
    <mergeCell ref="A2379:A2385"/>
    <mergeCell ref="B2379:B2385"/>
    <mergeCell ref="A2329:A2338"/>
    <mergeCell ref="B2329:B2338"/>
    <mergeCell ref="A2339:A2348"/>
    <mergeCell ref="B2339:B2348"/>
    <mergeCell ref="A2349:A2358"/>
    <mergeCell ref="B2349:B2358"/>
    <mergeCell ref="A2303:A2308"/>
    <mergeCell ref="B2303:B2308"/>
    <mergeCell ref="A2309:A2322"/>
    <mergeCell ref="B2309:B2322"/>
    <mergeCell ref="A2323:A2328"/>
    <mergeCell ref="B2323:B2328"/>
    <mergeCell ref="A2283:A2289"/>
    <mergeCell ref="B2283:B2289"/>
    <mergeCell ref="A2290:A2296"/>
    <mergeCell ref="B2290:B2296"/>
    <mergeCell ref="A2297:A2302"/>
    <mergeCell ref="B2297:B2302"/>
    <mergeCell ref="A2262:A2269"/>
    <mergeCell ref="B2262:B2269"/>
    <mergeCell ref="A2270:A2277"/>
    <mergeCell ref="B2270:B2277"/>
    <mergeCell ref="A2278:A2282"/>
    <mergeCell ref="B2278:B2282"/>
    <mergeCell ref="A2238:A2245"/>
    <mergeCell ref="B2238:B2245"/>
    <mergeCell ref="A2246:A2253"/>
    <mergeCell ref="B2246:B2253"/>
    <mergeCell ref="A2254:A2261"/>
    <mergeCell ref="B2254:B2261"/>
    <mergeCell ref="A2214:A2221"/>
    <mergeCell ref="B2214:B2221"/>
    <mergeCell ref="A2222:A2229"/>
    <mergeCell ref="B2222:B2229"/>
    <mergeCell ref="A2230:A2237"/>
    <mergeCell ref="B2230:B2237"/>
    <mergeCell ref="A2196:A2201"/>
    <mergeCell ref="B2196:B2201"/>
    <mergeCell ref="A2202:A2207"/>
    <mergeCell ref="B2202:B2207"/>
    <mergeCell ref="A2208:A2213"/>
    <mergeCell ref="B2208:B2213"/>
    <mergeCell ref="A2176:A2183"/>
    <mergeCell ref="B2176:B2183"/>
    <mergeCell ref="A2184:A2189"/>
    <mergeCell ref="B2184:B2189"/>
    <mergeCell ref="A2190:A2195"/>
    <mergeCell ref="B2190:B2195"/>
    <mergeCell ref="A2152:A2159"/>
    <mergeCell ref="B2152:B2159"/>
    <mergeCell ref="A2160:A2167"/>
    <mergeCell ref="B2160:B2167"/>
    <mergeCell ref="A2168:A2175"/>
    <mergeCell ref="B2168:B2175"/>
    <mergeCell ref="A2128:A2135"/>
    <mergeCell ref="B2128:B2135"/>
    <mergeCell ref="A2136:A2143"/>
    <mergeCell ref="B2136:B2143"/>
    <mergeCell ref="A2144:A2151"/>
    <mergeCell ref="B2144:B2151"/>
    <mergeCell ref="A2104:A2111"/>
    <mergeCell ref="B2104:B2111"/>
    <mergeCell ref="A2112:A2119"/>
    <mergeCell ref="B2112:B2119"/>
    <mergeCell ref="A2120:A2127"/>
    <mergeCell ref="B2120:B2127"/>
    <mergeCell ref="A2083:A2089"/>
    <mergeCell ref="B2083:B2089"/>
    <mergeCell ref="A2090:A2095"/>
    <mergeCell ref="B2090:B2095"/>
    <mergeCell ref="A2096:A2103"/>
    <mergeCell ref="B2096:B2103"/>
    <mergeCell ref="A2062:A2068"/>
    <mergeCell ref="B2062:B2068"/>
    <mergeCell ref="A2069:A2075"/>
    <mergeCell ref="B2069:B2075"/>
    <mergeCell ref="A2076:A2082"/>
    <mergeCell ref="B2076:B2082"/>
    <mergeCell ref="A2039:A2045"/>
    <mergeCell ref="B2039:B2045"/>
    <mergeCell ref="A2046:A2053"/>
    <mergeCell ref="B2046:B2053"/>
    <mergeCell ref="A2054:A2061"/>
    <mergeCell ref="B2054:B2061"/>
    <mergeCell ref="A2020:A2025"/>
    <mergeCell ref="B2020:B2025"/>
    <mergeCell ref="A2026:A2031"/>
    <mergeCell ref="B2026:B2031"/>
    <mergeCell ref="A2032:A2038"/>
    <mergeCell ref="B2032:B2038"/>
    <mergeCell ref="A2003:A2007"/>
    <mergeCell ref="B2003:B2007"/>
    <mergeCell ref="A2008:A2012"/>
    <mergeCell ref="B2008:B2012"/>
    <mergeCell ref="A2013:A2019"/>
    <mergeCell ref="B2013:B2019"/>
    <mergeCell ref="A1987:A1991"/>
    <mergeCell ref="B1987:B1991"/>
    <mergeCell ref="A1992:A1996"/>
    <mergeCell ref="B1992:B1996"/>
    <mergeCell ref="A1997:A2002"/>
    <mergeCell ref="B1997:B2002"/>
    <mergeCell ref="A1970:A1975"/>
    <mergeCell ref="B1970:B1975"/>
    <mergeCell ref="A1976:A1981"/>
    <mergeCell ref="B1976:B1981"/>
    <mergeCell ref="A1982:A1986"/>
    <mergeCell ref="B1982:B1986"/>
    <mergeCell ref="A1952:A1957"/>
    <mergeCell ref="B1952:B1957"/>
    <mergeCell ref="A1958:A1963"/>
    <mergeCell ref="B1958:B1963"/>
    <mergeCell ref="A1964:A1969"/>
    <mergeCell ref="B1964:B1969"/>
    <mergeCell ref="A1934:A1939"/>
    <mergeCell ref="B1934:B1939"/>
    <mergeCell ref="A1940:A1945"/>
    <mergeCell ref="B1940:B1945"/>
    <mergeCell ref="A1946:A1951"/>
    <mergeCell ref="B1946:B1951"/>
    <mergeCell ref="A1916:A1921"/>
    <mergeCell ref="B1916:B1921"/>
    <mergeCell ref="A1922:A1927"/>
    <mergeCell ref="B1922:B1927"/>
    <mergeCell ref="A1928:A1933"/>
    <mergeCell ref="B1928:B1933"/>
    <mergeCell ref="A1897:A1902"/>
    <mergeCell ref="B1897:B1902"/>
    <mergeCell ref="A1903:A1909"/>
    <mergeCell ref="B1903:B1909"/>
    <mergeCell ref="A1910:A1915"/>
    <mergeCell ref="B1910:B1915"/>
    <mergeCell ref="A1881:A1885"/>
    <mergeCell ref="B1881:B1885"/>
    <mergeCell ref="A1886:A1890"/>
    <mergeCell ref="B1886:B1890"/>
    <mergeCell ref="A1891:A1896"/>
    <mergeCell ref="B1891:B1896"/>
    <mergeCell ref="A1848:A1858"/>
    <mergeCell ref="B1848:B1858"/>
    <mergeCell ref="A1859:A1869"/>
    <mergeCell ref="B1859:B1869"/>
    <mergeCell ref="A1870:A1880"/>
    <mergeCell ref="B1870:B1880"/>
    <mergeCell ref="A1811:A1821"/>
    <mergeCell ref="B1811:B1821"/>
    <mergeCell ref="A1822:A1834"/>
    <mergeCell ref="B1822:B1834"/>
    <mergeCell ref="A1835:A1847"/>
    <mergeCell ref="B1835:B1847"/>
    <mergeCell ref="A1784:A1790"/>
    <mergeCell ref="B1784:B1790"/>
    <mergeCell ref="A1791:A1797"/>
    <mergeCell ref="B1791:B1797"/>
    <mergeCell ref="A1798:A1810"/>
    <mergeCell ref="B1798:B1810"/>
    <mergeCell ref="A1763:A1769"/>
    <mergeCell ref="B1763:B1769"/>
    <mergeCell ref="A1770:A1776"/>
    <mergeCell ref="B1770:B1776"/>
    <mergeCell ref="A1777:A1783"/>
    <mergeCell ref="B1777:B1783"/>
    <mergeCell ref="A1742:A1748"/>
    <mergeCell ref="B1742:B1748"/>
    <mergeCell ref="A1749:A1755"/>
    <mergeCell ref="B1749:B1755"/>
    <mergeCell ref="A1756:A1762"/>
    <mergeCell ref="B1756:B1762"/>
    <mergeCell ref="A1712:A1721"/>
    <mergeCell ref="B1712:B1721"/>
    <mergeCell ref="A1722:A1731"/>
    <mergeCell ref="B1722:B1731"/>
    <mergeCell ref="A1732:A1741"/>
    <mergeCell ref="B1732:B1741"/>
    <mergeCell ref="A1688:A1693"/>
    <mergeCell ref="B1688:B1693"/>
    <mergeCell ref="A1694:A1701"/>
    <mergeCell ref="B1694:B1701"/>
    <mergeCell ref="A1702:A1711"/>
    <mergeCell ref="B1702:B1711"/>
    <mergeCell ref="A1668:A1673"/>
    <mergeCell ref="B1668:B1673"/>
    <mergeCell ref="A1674:A1680"/>
    <mergeCell ref="B1674:B1680"/>
    <mergeCell ref="A1681:A1687"/>
    <mergeCell ref="B1681:B1687"/>
    <mergeCell ref="A1653:A1657"/>
    <mergeCell ref="B1653:B1657"/>
    <mergeCell ref="A1658:A1662"/>
    <mergeCell ref="B1658:B1662"/>
    <mergeCell ref="A1663:A1667"/>
    <mergeCell ref="B1663:B1667"/>
    <mergeCell ref="A1635:A1640"/>
    <mergeCell ref="B1635:B1640"/>
    <mergeCell ref="A1641:A1646"/>
    <mergeCell ref="B1641:B1646"/>
    <mergeCell ref="A1647:A1652"/>
    <mergeCell ref="B1647:B1652"/>
    <mergeCell ref="A1618:A1623"/>
    <mergeCell ref="B1618:B1623"/>
    <mergeCell ref="A1624:A1628"/>
    <mergeCell ref="B1624:B1628"/>
    <mergeCell ref="A1629:A1634"/>
    <mergeCell ref="B1629:B1634"/>
    <mergeCell ref="A1600:A1606"/>
    <mergeCell ref="B1600:B1606"/>
    <mergeCell ref="A1607:A1611"/>
    <mergeCell ref="B1607:B1611"/>
    <mergeCell ref="A1612:A1617"/>
    <mergeCell ref="B1612:B1617"/>
    <mergeCell ref="A1579:A1585"/>
    <mergeCell ref="B1579:B1585"/>
    <mergeCell ref="A1586:A1592"/>
    <mergeCell ref="B1586:B1592"/>
    <mergeCell ref="A1593:A1599"/>
    <mergeCell ref="B1593:B1599"/>
    <mergeCell ref="A1550:A1556"/>
    <mergeCell ref="B1550:B1556"/>
    <mergeCell ref="A1557:A1563"/>
    <mergeCell ref="B1557:B1563"/>
    <mergeCell ref="A1564:A1578"/>
    <mergeCell ref="B1564:B1578"/>
    <mergeCell ref="A1530:A1535"/>
    <mergeCell ref="B1530:B1535"/>
    <mergeCell ref="A1536:A1542"/>
    <mergeCell ref="B1536:B1542"/>
    <mergeCell ref="A1543:A1549"/>
    <mergeCell ref="B1543:B1549"/>
    <mergeCell ref="A1512:A1517"/>
    <mergeCell ref="B1512:B1517"/>
    <mergeCell ref="A1518:A1523"/>
    <mergeCell ref="B1518:B1523"/>
    <mergeCell ref="A1524:A1529"/>
    <mergeCell ref="B1524:B1529"/>
    <mergeCell ref="A1476:A1490"/>
    <mergeCell ref="B1476:B1490"/>
    <mergeCell ref="A1491:A1505"/>
    <mergeCell ref="B1491:B1505"/>
    <mergeCell ref="A1506:A1511"/>
    <mergeCell ref="B1506:B1511"/>
    <mergeCell ref="A1431:A1445"/>
    <mergeCell ref="B1431:B1445"/>
    <mergeCell ref="A1446:A1460"/>
    <mergeCell ref="B1446:B1460"/>
    <mergeCell ref="A1461:A1475"/>
    <mergeCell ref="B1461:B1475"/>
    <mergeCell ref="A1394:A1400"/>
    <mergeCell ref="B1394:B1400"/>
    <mergeCell ref="A1401:A1415"/>
    <mergeCell ref="B1401:B1415"/>
    <mergeCell ref="A1416:A1430"/>
    <mergeCell ref="B1416:B1430"/>
    <mergeCell ref="A1376:A1381"/>
    <mergeCell ref="B1376:B1381"/>
    <mergeCell ref="A1382:A1387"/>
    <mergeCell ref="B1382:B1387"/>
    <mergeCell ref="A1388:A1393"/>
    <mergeCell ref="B1388:B1393"/>
    <mergeCell ref="A1357:A1362"/>
    <mergeCell ref="B1357:B1362"/>
    <mergeCell ref="A1363:A1368"/>
    <mergeCell ref="B1363:B1368"/>
    <mergeCell ref="A1369:A1375"/>
    <mergeCell ref="B1369:B1375"/>
    <mergeCell ref="A1337:A1343"/>
    <mergeCell ref="B1337:B1343"/>
    <mergeCell ref="A1344:A1349"/>
    <mergeCell ref="B1344:B1349"/>
    <mergeCell ref="A1350:A1356"/>
    <mergeCell ref="B1350:B1356"/>
    <mergeCell ref="A1319:A1324"/>
    <mergeCell ref="B1319:B1324"/>
    <mergeCell ref="A1325:A1330"/>
    <mergeCell ref="B1325:B1330"/>
    <mergeCell ref="A1331:A1336"/>
    <mergeCell ref="B1331:B1336"/>
    <mergeCell ref="A1296:A1303"/>
    <mergeCell ref="B1296:B1303"/>
    <mergeCell ref="A1304:A1312"/>
    <mergeCell ref="B1304:B1312"/>
    <mergeCell ref="A1313:A1318"/>
    <mergeCell ref="B1313:B1318"/>
    <mergeCell ref="A1275:A1281"/>
    <mergeCell ref="B1275:B1281"/>
    <mergeCell ref="A1282:A1288"/>
    <mergeCell ref="B1282:B1288"/>
    <mergeCell ref="A1289:A1295"/>
    <mergeCell ref="B1289:B1295"/>
    <mergeCell ref="A1255:A1261"/>
    <mergeCell ref="B1255:B1261"/>
    <mergeCell ref="A1262:A1267"/>
    <mergeCell ref="B1262:B1267"/>
    <mergeCell ref="A1268:A1274"/>
    <mergeCell ref="B1268:B1274"/>
    <mergeCell ref="A1235:A1240"/>
    <mergeCell ref="B1235:B1240"/>
    <mergeCell ref="A1241:A1247"/>
    <mergeCell ref="B1241:B1247"/>
    <mergeCell ref="A1248:A1254"/>
    <mergeCell ref="B1248:B1254"/>
    <mergeCell ref="A1217:A1222"/>
    <mergeCell ref="B1217:B1222"/>
    <mergeCell ref="A1223:A1228"/>
    <mergeCell ref="B1223:B1228"/>
    <mergeCell ref="A1229:A1234"/>
    <mergeCell ref="B1229:B1234"/>
    <mergeCell ref="A1196:A1202"/>
    <mergeCell ref="B1196:B1202"/>
    <mergeCell ref="A1203:A1209"/>
    <mergeCell ref="B1203:B1209"/>
    <mergeCell ref="A1210:A1216"/>
    <mergeCell ref="B1210:B1216"/>
    <mergeCell ref="A1175:A1181"/>
    <mergeCell ref="B1175:B1181"/>
    <mergeCell ref="A1182:A1188"/>
    <mergeCell ref="B1182:B1188"/>
    <mergeCell ref="A1189:A1195"/>
    <mergeCell ref="B1189:B1195"/>
    <mergeCell ref="A1154:A1160"/>
    <mergeCell ref="B1154:B1160"/>
    <mergeCell ref="A1161:A1167"/>
    <mergeCell ref="B1161:B1167"/>
    <mergeCell ref="A1168:A1174"/>
    <mergeCell ref="B1168:B1174"/>
    <mergeCell ref="A1133:A1139"/>
    <mergeCell ref="B1133:B1139"/>
    <mergeCell ref="A1140:A1146"/>
    <mergeCell ref="B1140:B1146"/>
    <mergeCell ref="A1147:A1153"/>
    <mergeCell ref="B1147:B1153"/>
    <mergeCell ref="A1117:A1121"/>
    <mergeCell ref="B1117:B1121"/>
    <mergeCell ref="A1122:A1127"/>
    <mergeCell ref="B1122:B1127"/>
    <mergeCell ref="A1128:A1132"/>
    <mergeCell ref="B1128:B1132"/>
    <mergeCell ref="A1094:A1103"/>
    <mergeCell ref="B1094:B1103"/>
    <mergeCell ref="A1104:A1111"/>
    <mergeCell ref="B1104:B1111"/>
    <mergeCell ref="A1112:A1116"/>
    <mergeCell ref="B1112:B1116"/>
    <mergeCell ref="A1069:A1077"/>
    <mergeCell ref="B1069:B1077"/>
    <mergeCell ref="A1078:A1085"/>
    <mergeCell ref="B1078:B1085"/>
    <mergeCell ref="A1086:A1093"/>
    <mergeCell ref="B1086:B1093"/>
    <mergeCell ref="A1048:A1054"/>
    <mergeCell ref="B1048:B1054"/>
    <mergeCell ref="A1055:A1061"/>
    <mergeCell ref="B1055:B1061"/>
    <mergeCell ref="A1062:A1068"/>
    <mergeCell ref="B1062:B1068"/>
    <mergeCell ref="A1022:A1031"/>
    <mergeCell ref="B1022:B1031"/>
    <mergeCell ref="A1032:A1040"/>
    <mergeCell ref="B1032:B1040"/>
    <mergeCell ref="A1041:A1047"/>
    <mergeCell ref="B1041:B1047"/>
    <mergeCell ref="A1003:A1007"/>
    <mergeCell ref="B1003:B1007"/>
    <mergeCell ref="A1008:A1016"/>
    <mergeCell ref="B1008:B1016"/>
    <mergeCell ref="A1017:A1021"/>
    <mergeCell ref="B1017:B1021"/>
    <mergeCell ref="A980:A988"/>
    <mergeCell ref="B980:B988"/>
    <mergeCell ref="A989:A997"/>
    <mergeCell ref="B989:B997"/>
    <mergeCell ref="A998:A1002"/>
    <mergeCell ref="B998:B1002"/>
    <mergeCell ref="A959:A965"/>
    <mergeCell ref="B959:B965"/>
    <mergeCell ref="A966:A972"/>
    <mergeCell ref="B966:B972"/>
    <mergeCell ref="A973:A979"/>
    <mergeCell ref="B973:B979"/>
    <mergeCell ref="A939:A945"/>
    <mergeCell ref="B939:B945"/>
    <mergeCell ref="A946:A952"/>
    <mergeCell ref="B946:B952"/>
    <mergeCell ref="A953:A958"/>
    <mergeCell ref="B953:B958"/>
    <mergeCell ref="A918:A924"/>
    <mergeCell ref="B918:B924"/>
    <mergeCell ref="A925:A931"/>
    <mergeCell ref="B925:B931"/>
    <mergeCell ref="A932:A938"/>
    <mergeCell ref="B932:B938"/>
    <mergeCell ref="A903:A906"/>
    <mergeCell ref="B903:B906"/>
    <mergeCell ref="A907:A911"/>
    <mergeCell ref="B907:B911"/>
    <mergeCell ref="A912:A917"/>
    <mergeCell ref="B912:B917"/>
    <mergeCell ref="A883:A890"/>
    <mergeCell ref="B883:B890"/>
    <mergeCell ref="A891:A895"/>
    <mergeCell ref="B891:B895"/>
    <mergeCell ref="A896:A902"/>
    <mergeCell ref="B896:B902"/>
    <mergeCell ref="A862:A866"/>
    <mergeCell ref="B862:B866"/>
    <mergeCell ref="A867:A874"/>
    <mergeCell ref="B867:B874"/>
    <mergeCell ref="A875:A882"/>
    <mergeCell ref="B875:B882"/>
    <mergeCell ref="A845:A849"/>
    <mergeCell ref="B845:B849"/>
    <mergeCell ref="A850:A855"/>
    <mergeCell ref="B850:B855"/>
    <mergeCell ref="A856:A861"/>
    <mergeCell ref="B856:B861"/>
    <mergeCell ref="A827:A831"/>
    <mergeCell ref="B827:B831"/>
    <mergeCell ref="A832:A838"/>
    <mergeCell ref="B832:B838"/>
    <mergeCell ref="A839:A844"/>
    <mergeCell ref="B839:B844"/>
    <mergeCell ref="A814:A817"/>
    <mergeCell ref="B814:B817"/>
    <mergeCell ref="A818:A822"/>
    <mergeCell ref="B818:B822"/>
    <mergeCell ref="A823:A826"/>
    <mergeCell ref="B823:B826"/>
    <mergeCell ref="A783:A789"/>
    <mergeCell ref="B783:B789"/>
    <mergeCell ref="A790:A803"/>
    <mergeCell ref="B790:B803"/>
    <mergeCell ref="A804:A813"/>
    <mergeCell ref="B804:B813"/>
    <mergeCell ref="A755:A765"/>
    <mergeCell ref="B755:B765"/>
    <mergeCell ref="A766:A771"/>
    <mergeCell ref="B766:B771"/>
    <mergeCell ref="A772:A782"/>
    <mergeCell ref="B772:B782"/>
    <mergeCell ref="A736:A743"/>
    <mergeCell ref="B736:B743"/>
    <mergeCell ref="A744:A747"/>
    <mergeCell ref="B744:B747"/>
    <mergeCell ref="A748:A754"/>
    <mergeCell ref="B748:B754"/>
    <mergeCell ref="A714:A722"/>
    <mergeCell ref="B714:B722"/>
    <mergeCell ref="A723:A729"/>
    <mergeCell ref="B723:B729"/>
    <mergeCell ref="A730:A735"/>
    <mergeCell ref="B730:B735"/>
    <mergeCell ref="A686:A695"/>
    <mergeCell ref="B686:B695"/>
    <mergeCell ref="A696:A703"/>
    <mergeCell ref="B696:B703"/>
    <mergeCell ref="A704:A713"/>
    <mergeCell ref="B704:B713"/>
    <mergeCell ref="A664:A667"/>
    <mergeCell ref="B664:B667"/>
    <mergeCell ref="A668:A675"/>
    <mergeCell ref="B668:B675"/>
    <mergeCell ref="A676:A685"/>
    <mergeCell ref="B676:B685"/>
    <mergeCell ref="A652:A655"/>
    <mergeCell ref="B652:B655"/>
    <mergeCell ref="A656:A659"/>
    <mergeCell ref="B656:B659"/>
    <mergeCell ref="A660:A663"/>
    <mergeCell ref="B660:B663"/>
    <mergeCell ref="A637:A643"/>
    <mergeCell ref="B637:B643"/>
    <mergeCell ref="A644:A647"/>
    <mergeCell ref="B644:B647"/>
    <mergeCell ref="A648:A651"/>
    <mergeCell ref="B648:B651"/>
    <mergeCell ref="A615:A620"/>
    <mergeCell ref="B615:B620"/>
    <mergeCell ref="A621:A628"/>
    <mergeCell ref="B621:B628"/>
    <mergeCell ref="A629:A636"/>
    <mergeCell ref="B629:B636"/>
    <mergeCell ref="A588:A595"/>
    <mergeCell ref="B588:B595"/>
    <mergeCell ref="A596:A605"/>
    <mergeCell ref="B596:B605"/>
    <mergeCell ref="A606:A614"/>
    <mergeCell ref="B606:B614"/>
    <mergeCell ref="A561:A568"/>
    <mergeCell ref="B561:B568"/>
    <mergeCell ref="A569:A578"/>
    <mergeCell ref="B569:B578"/>
    <mergeCell ref="A579:A587"/>
    <mergeCell ref="B579:B587"/>
    <mergeCell ref="A537:A544"/>
    <mergeCell ref="B537:B544"/>
    <mergeCell ref="A545:A552"/>
    <mergeCell ref="B545:B552"/>
    <mergeCell ref="A553:A560"/>
    <mergeCell ref="B553:B560"/>
    <mergeCell ref="A517:A523"/>
    <mergeCell ref="B517:B523"/>
    <mergeCell ref="A524:A530"/>
    <mergeCell ref="B524:B530"/>
    <mergeCell ref="A531:A536"/>
    <mergeCell ref="B531:B536"/>
    <mergeCell ref="A497:A503"/>
    <mergeCell ref="B497:B503"/>
    <mergeCell ref="A504:A510"/>
    <mergeCell ref="B504:B510"/>
    <mergeCell ref="A511:A516"/>
    <mergeCell ref="B511:B516"/>
    <mergeCell ref="A471:A482"/>
    <mergeCell ref="B471:B482"/>
    <mergeCell ref="A483:A488"/>
    <mergeCell ref="B483:B488"/>
    <mergeCell ref="A489:A496"/>
    <mergeCell ref="B489:B496"/>
    <mergeCell ref="A446:A453"/>
    <mergeCell ref="B446:B453"/>
    <mergeCell ref="A454:A463"/>
    <mergeCell ref="B454:B463"/>
    <mergeCell ref="A464:A470"/>
    <mergeCell ref="B464:B470"/>
    <mergeCell ref="A422:A433"/>
    <mergeCell ref="B422:B433"/>
    <mergeCell ref="A434:A439"/>
    <mergeCell ref="B434:B439"/>
    <mergeCell ref="A440:A445"/>
    <mergeCell ref="B440:B445"/>
    <mergeCell ref="A394:A400"/>
    <mergeCell ref="B394:B400"/>
    <mergeCell ref="A401:A414"/>
    <mergeCell ref="B401:B414"/>
    <mergeCell ref="A415:A421"/>
    <mergeCell ref="B415:B421"/>
    <mergeCell ref="A365:A370"/>
    <mergeCell ref="B365:B370"/>
    <mergeCell ref="A371:A379"/>
    <mergeCell ref="B371:B379"/>
    <mergeCell ref="A380:A393"/>
    <mergeCell ref="B380:B393"/>
    <mergeCell ref="A325:A340"/>
    <mergeCell ref="B325:B340"/>
    <mergeCell ref="A341:A350"/>
    <mergeCell ref="B341:B350"/>
    <mergeCell ref="A351:A364"/>
    <mergeCell ref="B351:B364"/>
    <mergeCell ref="A289:A303"/>
    <mergeCell ref="B289:B303"/>
    <mergeCell ref="A304:A318"/>
    <mergeCell ref="B304:B318"/>
    <mergeCell ref="A319:A324"/>
    <mergeCell ref="B319:B324"/>
    <mergeCell ref="A269:A276"/>
    <mergeCell ref="B269:B276"/>
    <mergeCell ref="A277:A282"/>
    <mergeCell ref="B277:B282"/>
    <mergeCell ref="A283:A288"/>
    <mergeCell ref="B283:B288"/>
    <mergeCell ref="A241:A248"/>
    <mergeCell ref="B241:B248"/>
    <mergeCell ref="A249:A263"/>
    <mergeCell ref="B249:B263"/>
    <mergeCell ref="A264:A268"/>
    <mergeCell ref="B264:B268"/>
    <mergeCell ref="A229:A232"/>
    <mergeCell ref="B229:B232"/>
    <mergeCell ref="A233:A236"/>
    <mergeCell ref="B233:B236"/>
    <mergeCell ref="A237:A240"/>
    <mergeCell ref="B237:B240"/>
    <mergeCell ref="A215:A219"/>
    <mergeCell ref="B215:B219"/>
    <mergeCell ref="A220:A224"/>
    <mergeCell ref="B220:B224"/>
    <mergeCell ref="A225:A228"/>
    <mergeCell ref="B225:B228"/>
    <mergeCell ref="A202:A205"/>
    <mergeCell ref="B202:B205"/>
    <mergeCell ref="A206:A210"/>
    <mergeCell ref="B206:B210"/>
    <mergeCell ref="A211:A214"/>
    <mergeCell ref="B211:B214"/>
    <mergeCell ref="A184:A190"/>
    <mergeCell ref="B184:B190"/>
    <mergeCell ref="A191:A197"/>
    <mergeCell ref="B191:B197"/>
    <mergeCell ref="A198:A201"/>
    <mergeCell ref="B198:B201"/>
    <mergeCell ref="A172:A175"/>
    <mergeCell ref="B172:B175"/>
    <mergeCell ref="A176:A179"/>
    <mergeCell ref="B176:B179"/>
    <mergeCell ref="A180:A183"/>
    <mergeCell ref="B180:B183"/>
    <mergeCell ref="A155:A161"/>
    <mergeCell ref="B155:B161"/>
    <mergeCell ref="A162:A166"/>
    <mergeCell ref="B162:B166"/>
    <mergeCell ref="A167:A171"/>
    <mergeCell ref="B167:B171"/>
    <mergeCell ref="A140:A144"/>
    <mergeCell ref="B140:B144"/>
    <mergeCell ref="A145:A149"/>
    <mergeCell ref="B145:B149"/>
    <mergeCell ref="A150:A154"/>
    <mergeCell ref="B150:B154"/>
    <mergeCell ref="A127:A131"/>
    <mergeCell ref="B127:B131"/>
    <mergeCell ref="A132:A135"/>
    <mergeCell ref="B132:B135"/>
    <mergeCell ref="A136:A139"/>
    <mergeCell ref="B136:B139"/>
    <mergeCell ref="A112:A116"/>
    <mergeCell ref="B112:B116"/>
    <mergeCell ref="A117:A121"/>
    <mergeCell ref="B117:B121"/>
    <mergeCell ref="A122:A126"/>
    <mergeCell ref="B122:B126"/>
    <mergeCell ref="A98:A102"/>
    <mergeCell ref="B98:B102"/>
    <mergeCell ref="A103:A106"/>
    <mergeCell ref="B103:B106"/>
    <mergeCell ref="A107:A111"/>
    <mergeCell ref="B107:B111"/>
    <mergeCell ref="A83:A87"/>
    <mergeCell ref="B83:B87"/>
    <mergeCell ref="A88:A92"/>
    <mergeCell ref="B88:B92"/>
    <mergeCell ref="A93:A97"/>
    <mergeCell ref="B93:B97"/>
    <mergeCell ref="A18:A22"/>
    <mergeCell ref="B18:B22"/>
    <mergeCell ref="A23:A27"/>
    <mergeCell ref="B23:B27"/>
    <mergeCell ref="A28:A32"/>
    <mergeCell ref="B28:B32"/>
    <mergeCell ref="A6:A9"/>
    <mergeCell ref="B6:B9"/>
    <mergeCell ref="A10:A13"/>
    <mergeCell ref="B10:B13"/>
    <mergeCell ref="A14:A17"/>
    <mergeCell ref="B14:B17"/>
    <mergeCell ref="A66:A70"/>
    <mergeCell ref="B66:B70"/>
    <mergeCell ref="A71:A77"/>
    <mergeCell ref="B71:B77"/>
    <mergeCell ref="A78:A82"/>
    <mergeCell ref="B78:B82"/>
    <mergeCell ref="A47:A51"/>
    <mergeCell ref="B47:B51"/>
    <mergeCell ref="A52:A58"/>
    <mergeCell ref="B52:B58"/>
    <mergeCell ref="A59:A65"/>
    <mergeCell ref="B59:B65"/>
    <mergeCell ref="A33:A36"/>
    <mergeCell ref="B33:B36"/>
    <mergeCell ref="A37:A41"/>
    <mergeCell ref="B37:B41"/>
    <mergeCell ref="A42:A46"/>
    <mergeCell ref="B42:B46"/>
  </mergeCells>
  <conditionalFormatting sqref="D233 D237 D241 D394 D648 D652 D656 D660 D664 D704 D772 D783 D912 D1524 D1641 D2008 D2013 D2160 D2214 D2270 D2329 D2339 D2379 D2628 D2632 D2636 D2640 D2644 D2648 D2656 D2664 D2672 D2676 D2680 D2684 D2688 D2692 D2696 D2700 D2704 D2708 D2712 D2724 D2736 D2742 D2748 D2754 D2760 D2766 D2772 D2778 D2784 D2790 D2852 D2857 D2867 D2883 D2893 D2898 D2903 D2908 D2915 D2920 D2925 D2930 D2935 D2940 D2945 D2950 D2955 D2962 D2967 D2972 D2977 D2985 D2993 D3001 D3009 D3017 D3022 D3027 D3032 D3037 D3042 D3047 D3052 D3057 D3062 D3067 D3077 D3082 D3087 D3092 D3097 D3102 D3107 D3112 D3117 D3122 D3130 D3135 D3143 D3147 D3155 D3160 D3168 D3173 D3178 D3183 D3188 D3193 D3198 D3203 D3208 D3213 D3219 D3225 D3231 D3237 D3242 D3248 D3253 D3262 D3270 D3278 D3283 D3287 D3294 D3306 D3312 D3318 D3324 D3334 D3339 D3346 D3353 D3360 D3367 D3374 D3381 D3388 D3395 D3402 D3409 D3415 D3421 D3430 D3435 D3442 D3449 D3456 D3460 D3469 D3473 D3477 D3484 D3491 D3498 D3503 D3508 D3513 D3517 D3521 D3531 D3553 D3561 D3578 D3586 D3603 D3622 D3629 D3645 D3651 D3657 D3665 D3672 D3677 D3687 D3692 D3699 D3705 D3715 D3720 D3725 D3733 D3737 D3743 D3758 D3766 D3778 D3791 D3802 D3806 D3816 D3821 D3830 D3837 D3841 D3845 D3903 D3909 D3914 D3926 D3936 D3945 D3953 D3965 D3980 D3987 D4005 D4011 D4017 D4023 D4030 D4039 D4047 D4057 D4064 D4072 D4084 D4097 D4102 D4106 D4110 D4119 D4128 D4137 D4146 D4155 D4182 D4188 D4194 D4201 D4207 D4211 D4218 D4226 D4234 D4242 D4246 D4254 D4265 D4276 D4280 D4288 D4295 D4301 D4307 D4313 D4323 D4329 D4337 D4345 D4354 D4361 D4366 D4374 D4383 D4399 D4426 D4432 D4442 D4451 D4460 D4469 D4478 D4488 D4496 D4504 D4514 D4524 D4534 D4542 D4557 D4566 D4572 D4592 D4600 D4608 D4614 D4619 D4624 D4633 D4641 D4646 D4652 D4664 D4676 D4695 D4703 D4712 D4720 D4726 D4738 D4746 D4753 D4761 D4769 D4780 D4786 D4794 D4803 D4819 D4825 D4869 D4880">
    <cfRule type="containsText" dxfId="1586" priority="8707" operator="containsText" text="Pesquisa de Preços">
      <formula>NOT(ISERROR(SEARCH("Pesquisa de Preços",D233)))</formula>
    </cfRule>
  </conditionalFormatting>
  <conditionalFormatting sqref="D775:D781">
    <cfRule type="containsText" dxfId="1585" priority="2363" operator="containsText" text="Pesquisa de Preços">
      <formula>NOT(ISERROR(SEARCH("Pesquisa de Preços",D775)))</formula>
    </cfRule>
  </conditionalFormatting>
  <conditionalFormatting sqref="D907">
    <cfRule type="containsText" dxfId="1584" priority="1423" operator="containsText" text="Pesquisa de Preços">
      <formula>NOT(ISERROR(SEARCH("Pesquisa de Preços",D907)))</formula>
    </cfRule>
  </conditionalFormatting>
  <conditionalFormatting sqref="D909">
    <cfRule type="containsText" dxfId="1583" priority="1422" operator="containsText" text="Pesquisa de Preços">
      <formula>NOT(ISERROR(SEARCH("Pesquisa de Preços",D909)))</formula>
    </cfRule>
  </conditionalFormatting>
  <conditionalFormatting sqref="D1103:D1104">
    <cfRule type="containsText" dxfId="1582" priority="8585" operator="containsText" text="Pesquisa de Preços">
      <formula>NOT(ISERROR(SEARCH("Pesquisa de Preços",D1103)))</formula>
    </cfRule>
  </conditionalFormatting>
  <conditionalFormatting sqref="D1445:D1446">
    <cfRule type="containsText" dxfId="1581" priority="8526" operator="containsText" text="Pesquisa de Preços">
      <formula>NOT(ISERROR(SEARCH("Pesquisa de Preços",D1445)))</formula>
    </cfRule>
  </conditionalFormatting>
  <conditionalFormatting sqref="D1455">
    <cfRule type="containsText" dxfId="1580" priority="8338" operator="containsText" text="Pesquisa de Preços">
      <formula>NOT(ISERROR(SEARCH("Pesquisa de Preços",D1455)))</formula>
    </cfRule>
  </conditionalFormatting>
  <conditionalFormatting sqref="D1475:D1476">
    <cfRule type="containsText" dxfId="1579" priority="8524" operator="containsText" text="Pesquisa de Preços">
      <formula>NOT(ISERROR(SEARCH("Pesquisa de Preços",D1475)))</formula>
    </cfRule>
  </conditionalFormatting>
  <conditionalFormatting sqref="D1505:D1507">
    <cfRule type="containsText" dxfId="1578" priority="8339" operator="containsText" text="Pesquisa de Preços">
      <formula>NOT(ISERROR(SEARCH("Pesquisa de Preços",D1505)))</formula>
    </cfRule>
  </conditionalFormatting>
  <conditionalFormatting sqref="D1798">
    <cfRule type="containsText" dxfId="1577" priority="1593" operator="containsText" text="Pesquisa de Preços">
      <formula>NOT(ISERROR(SEARCH("Pesquisa de Preços",D1798)))</formula>
    </cfRule>
  </conditionalFormatting>
  <conditionalFormatting sqref="D1800:D1809">
    <cfRule type="containsText" dxfId="1576" priority="1582" operator="containsText" text="Pesquisa de Preços">
      <formula>NOT(ISERROR(SEARCH("Pesquisa de Preços",D1800)))</formula>
    </cfRule>
  </conditionalFormatting>
  <conditionalFormatting sqref="D1811">
    <cfRule type="containsText" dxfId="1575" priority="1581" operator="containsText" text="Pesquisa de Preços">
      <formula>NOT(ISERROR(SEARCH("Pesquisa de Preços",D1811)))</formula>
    </cfRule>
  </conditionalFormatting>
  <conditionalFormatting sqref="D1813:D1820">
    <cfRule type="containsText" dxfId="1574" priority="1575" operator="containsText" text="Pesquisa de Preços">
      <formula>NOT(ISERROR(SEARCH("Pesquisa de Preços",D1813)))</formula>
    </cfRule>
  </conditionalFormatting>
  <conditionalFormatting sqref="D1822">
    <cfRule type="containsText" dxfId="1573" priority="1574" operator="containsText" text="Pesquisa de Preços">
      <formula>NOT(ISERROR(SEARCH("Pesquisa de Preços",D1822)))</formula>
    </cfRule>
  </conditionalFormatting>
  <conditionalFormatting sqref="D1824:D1833">
    <cfRule type="containsText" dxfId="1572" priority="1563" operator="containsText" text="Pesquisa de Preços">
      <formula>NOT(ISERROR(SEARCH("Pesquisa de Preços",D1824)))</formula>
    </cfRule>
  </conditionalFormatting>
  <conditionalFormatting sqref="D1835">
    <cfRule type="containsText" dxfId="1571" priority="1562" operator="containsText" text="Pesquisa de Preços">
      <formula>NOT(ISERROR(SEARCH("Pesquisa de Preços",D1835)))</formula>
    </cfRule>
  </conditionalFormatting>
  <conditionalFormatting sqref="D1837:D1846">
    <cfRule type="containsText" dxfId="1570" priority="1539" operator="containsText" text="Pesquisa de Preços">
      <formula>NOT(ISERROR(SEARCH("Pesquisa de Preços",D1837)))</formula>
    </cfRule>
  </conditionalFormatting>
  <conditionalFormatting sqref="D1848">
    <cfRule type="containsText" dxfId="1569" priority="1550" operator="containsText" text="Pesquisa de Preços">
      <formula>NOT(ISERROR(SEARCH("Pesquisa de Preços",D1848)))</formula>
    </cfRule>
  </conditionalFormatting>
  <conditionalFormatting sqref="D1850:D1857">
    <cfRule type="containsText" dxfId="1568" priority="1530" operator="containsText" text="Pesquisa de Preços">
      <formula>NOT(ISERROR(SEARCH("Pesquisa de Preços",D1850)))</formula>
    </cfRule>
  </conditionalFormatting>
  <conditionalFormatting sqref="D1859">
    <cfRule type="containsText" dxfId="1567" priority="1547" operator="containsText" text="Pesquisa de Preços">
      <formula>NOT(ISERROR(SEARCH("Pesquisa de Preços",D1859)))</formula>
    </cfRule>
  </conditionalFormatting>
  <conditionalFormatting sqref="D1861:D1868">
    <cfRule type="containsText" dxfId="1566" priority="1520" operator="containsText" text="Pesquisa de Preços">
      <formula>NOT(ISERROR(SEARCH("Pesquisa de Preços",D1861)))</formula>
    </cfRule>
  </conditionalFormatting>
  <conditionalFormatting sqref="D1870">
    <cfRule type="containsText" dxfId="1565" priority="1544" operator="containsText" text="Pesquisa de Preços">
      <formula>NOT(ISERROR(SEARCH("Pesquisa de Preços",D1870)))</formula>
    </cfRule>
  </conditionalFormatting>
  <conditionalFormatting sqref="D1872:D1879">
    <cfRule type="containsText" dxfId="1564" priority="1510" operator="containsText" text="Pesquisa de Preços">
      <formula>NOT(ISERROR(SEARCH("Pesquisa de Preços",D1872)))</formula>
    </cfRule>
  </conditionalFormatting>
  <conditionalFormatting sqref="D2472">
    <cfRule type="containsText" dxfId="1563" priority="6881" operator="containsText" text="Pesquisa de Preços">
      <formula>NOT(ISERROR(SEARCH("Pesquisa de Preços",D2472)))</formula>
    </cfRule>
  </conditionalFormatting>
  <conditionalFormatting sqref="D2512">
    <cfRule type="containsText" dxfId="1562" priority="6842" operator="containsText" text="Pesquisa de Preços">
      <formula>NOT(ISERROR(SEARCH("Pesquisa de Preços",D2512)))</formula>
    </cfRule>
  </conditionalFormatting>
  <conditionalFormatting sqref="D2516">
    <cfRule type="containsText" dxfId="1561" priority="6839" operator="containsText" text="Pesquisa de Preços">
      <formula>NOT(ISERROR(SEARCH("Pesquisa de Preços",D2516)))</formula>
    </cfRule>
  </conditionalFormatting>
  <conditionalFormatting sqref="D2520">
    <cfRule type="containsText" dxfId="1560" priority="6761" operator="containsText" text="Pesquisa de Preços">
      <formula>NOT(ISERROR(SEARCH("Pesquisa de Preços",D2520)))</formula>
    </cfRule>
  </conditionalFormatting>
  <conditionalFormatting sqref="D2524">
    <cfRule type="containsText" dxfId="1559" priority="6758" operator="containsText" text="Pesquisa de Preços">
      <formula>NOT(ISERROR(SEARCH("Pesquisa de Preços",D2524)))</formula>
    </cfRule>
  </conditionalFormatting>
  <conditionalFormatting sqref="D2528">
    <cfRule type="containsText" dxfId="1558" priority="6836" operator="containsText" text="Pesquisa de Preços">
      <formula>NOT(ISERROR(SEARCH("Pesquisa de Preços",D2528)))</formula>
    </cfRule>
  </conditionalFormatting>
  <conditionalFormatting sqref="D2532">
    <cfRule type="containsText" dxfId="1557" priority="6833" operator="containsText" text="Pesquisa de Preços">
      <formula>NOT(ISERROR(SEARCH("Pesquisa de Preços",D2532)))</formula>
    </cfRule>
  </conditionalFormatting>
  <conditionalFormatting sqref="D2536">
    <cfRule type="containsText" dxfId="1556" priority="6830" operator="containsText" text="Pesquisa de Preços">
      <formula>NOT(ISERROR(SEARCH("Pesquisa de Preços",D2536)))</formula>
    </cfRule>
  </conditionalFormatting>
  <conditionalFormatting sqref="D2540">
    <cfRule type="containsText" dxfId="1555" priority="6827" operator="containsText" text="Pesquisa de Preços">
      <formula>NOT(ISERROR(SEARCH("Pesquisa de Preços",D2540)))</formula>
    </cfRule>
  </conditionalFormatting>
  <conditionalFormatting sqref="D2544">
    <cfRule type="containsText" dxfId="1554" priority="6824" operator="containsText" text="Pesquisa de Preços">
      <formula>NOT(ISERROR(SEARCH("Pesquisa de Preços",D2544)))</formula>
    </cfRule>
  </conditionalFormatting>
  <conditionalFormatting sqref="D2548">
    <cfRule type="containsText" dxfId="1553" priority="6821" operator="containsText" text="Pesquisa de Preços">
      <formula>NOT(ISERROR(SEARCH("Pesquisa de Preços",D2548)))</formula>
    </cfRule>
  </conditionalFormatting>
  <conditionalFormatting sqref="D2552">
    <cfRule type="containsText" dxfId="1552" priority="6818" operator="containsText" text="Pesquisa de Preços">
      <formula>NOT(ISERROR(SEARCH("Pesquisa de Preços",D2552)))</formula>
    </cfRule>
  </conditionalFormatting>
  <conditionalFormatting sqref="D2556">
    <cfRule type="containsText" dxfId="1551" priority="6815" operator="containsText" text="Pesquisa de Preços">
      <formula>NOT(ISERROR(SEARCH("Pesquisa de Preços",D2556)))</formula>
    </cfRule>
  </conditionalFormatting>
  <conditionalFormatting sqref="D2560">
    <cfRule type="containsText" dxfId="1550" priority="6814" operator="containsText" text="Pesquisa de Preços">
      <formula>NOT(ISERROR(SEARCH("Pesquisa de Preços",D2560)))</formula>
    </cfRule>
  </conditionalFormatting>
  <conditionalFormatting sqref="D2564">
    <cfRule type="containsText" dxfId="1549" priority="6813" operator="containsText" text="Pesquisa de Preços">
      <formula>NOT(ISERROR(SEARCH("Pesquisa de Preços",D2564)))</formula>
    </cfRule>
  </conditionalFormatting>
  <conditionalFormatting sqref="D2568">
    <cfRule type="containsText" dxfId="1548" priority="6812" operator="containsText" text="Pesquisa de Preços">
      <formula>NOT(ISERROR(SEARCH("Pesquisa de Preços",D2568)))</formula>
    </cfRule>
  </conditionalFormatting>
  <conditionalFormatting sqref="D2572">
    <cfRule type="containsText" dxfId="1547" priority="6809" operator="containsText" text="Pesquisa de Preços">
      <formula>NOT(ISERROR(SEARCH("Pesquisa de Preços",D2572)))</formula>
    </cfRule>
  </conditionalFormatting>
  <conditionalFormatting sqref="D2576">
    <cfRule type="containsText" dxfId="1546" priority="6806" operator="containsText" text="Pesquisa de Preços">
      <formula>NOT(ISERROR(SEARCH("Pesquisa de Preços",D2576)))</formula>
    </cfRule>
  </conditionalFormatting>
  <conditionalFormatting sqref="D2580">
    <cfRule type="containsText" dxfId="1545" priority="6803" operator="containsText" text="Pesquisa de Preços">
      <formula>NOT(ISERROR(SEARCH("Pesquisa de Preços",D2580)))</formula>
    </cfRule>
  </conditionalFormatting>
  <conditionalFormatting sqref="D2584">
    <cfRule type="containsText" dxfId="1544" priority="6800" operator="containsText" text="Pesquisa de Preços">
      <formula>NOT(ISERROR(SEARCH("Pesquisa de Preços",D2584)))</formula>
    </cfRule>
  </conditionalFormatting>
  <conditionalFormatting sqref="D2588">
    <cfRule type="containsText" dxfId="1543" priority="6797" operator="containsText" text="Pesquisa de Preços">
      <formula>NOT(ISERROR(SEARCH("Pesquisa de Preços",D2588)))</formula>
    </cfRule>
  </conditionalFormatting>
  <conditionalFormatting sqref="D2592">
    <cfRule type="containsText" dxfId="1542" priority="6794" operator="containsText" text="Pesquisa de Preços">
      <formula>NOT(ISERROR(SEARCH("Pesquisa de Preços",D2592)))</formula>
    </cfRule>
  </conditionalFormatting>
  <conditionalFormatting sqref="D2596">
    <cfRule type="containsText" dxfId="1541" priority="6791" operator="containsText" text="Pesquisa de Preços">
      <formula>NOT(ISERROR(SEARCH("Pesquisa de Preços",D2596)))</formula>
    </cfRule>
  </conditionalFormatting>
  <conditionalFormatting sqref="D2600">
    <cfRule type="containsText" dxfId="1540" priority="6788" operator="containsText" text="Pesquisa de Preços">
      <formula>NOT(ISERROR(SEARCH("Pesquisa de Preços",D2600)))</formula>
    </cfRule>
  </conditionalFormatting>
  <conditionalFormatting sqref="D2604">
    <cfRule type="containsText" dxfId="1539" priority="6785" operator="containsText" text="Pesquisa de Preços">
      <formula>NOT(ISERROR(SEARCH("Pesquisa de Preços",D2604)))</formula>
    </cfRule>
  </conditionalFormatting>
  <conditionalFormatting sqref="D2608">
    <cfRule type="containsText" dxfId="1538" priority="6782" operator="containsText" text="Pesquisa de Preços">
      <formula>NOT(ISERROR(SEARCH("Pesquisa de Preços",D2608)))</formula>
    </cfRule>
  </conditionalFormatting>
  <conditionalFormatting sqref="D2612">
    <cfRule type="containsText" dxfId="1537" priority="6779" operator="containsText" text="Pesquisa de Preços">
      <formula>NOT(ISERROR(SEARCH("Pesquisa de Preços",D2612)))</formula>
    </cfRule>
  </conditionalFormatting>
  <conditionalFormatting sqref="D2616">
    <cfRule type="containsText" dxfId="1536" priority="6776" operator="containsText" text="Pesquisa de Preços">
      <formula>NOT(ISERROR(SEARCH("Pesquisa de Preços",D2616)))</formula>
    </cfRule>
  </conditionalFormatting>
  <conditionalFormatting sqref="D2620">
    <cfRule type="containsText" dxfId="1535" priority="6768" operator="containsText" text="Pesquisa de Preços">
      <formula>NOT(ISERROR(SEARCH("Pesquisa de Preços",D2620)))</formula>
    </cfRule>
  </conditionalFormatting>
  <conditionalFormatting sqref="D2624">
    <cfRule type="containsText" dxfId="1534" priority="6771" operator="containsText" text="Pesquisa de Preços">
      <formula>NOT(ISERROR(SEARCH("Pesquisa de Preços",D2624)))</formula>
    </cfRule>
  </conditionalFormatting>
  <conditionalFormatting sqref="D2716">
    <cfRule type="containsText" dxfId="1533" priority="4800" operator="containsText" text="Pesquisa de Preços">
      <formula>NOT(ISERROR(SEARCH("Pesquisa de Preços",D2716)))</formula>
    </cfRule>
  </conditionalFormatting>
  <conditionalFormatting sqref="D2720">
    <cfRule type="containsText" dxfId="1532" priority="6767" operator="containsText" text="Pesquisa de Preços">
      <formula>NOT(ISERROR(SEARCH("Pesquisa de Preços",D2720)))</formula>
    </cfRule>
  </conditionalFormatting>
  <conditionalFormatting sqref="D2728">
    <cfRule type="containsText" dxfId="1531" priority="6764" operator="containsText" text="Pesquisa de Preços">
      <formula>NOT(ISERROR(SEARCH("Pesquisa de Preços",D2728)))</formula>
    </cfRule>
  </conditionalFormatting>
  <conditionalFormatting sqref="D2732">
    <cfRule type="containsText" dxfId="1530" priority="3690" operator="containsText" text="Pesquisa de Preços">
      <formula>NOT(ISERROR(SEARCH("Pesquisa de Preços",D2732)))</formula>
    </cfRule>
  </conditionalFormatting>
  <conditionalFormatting sqref="D2796">
    <cfRule type="containsText" dxfId="1529" priority="4902" operator="containsText" text="Pesquisa de Preços">
      <formula>NOT(ISERROR(SEARCH("Pesquisa de Preços",D2796)))</formula>
    </cfRule>
  </conditionalFormatting>
  <conditionalFormatting sqref="D2800">
    <cfRule type="containsText" dxfId="1528" priority="4897" operator="containsText" text="Pesquisa de Preços">
      <formula>NOT(ISERROR(SEARCH("Pesquisa de Preços",D2800)))</formula>
    </cfRule>
  </conditionalFormatting>
  <conditionalFormatting sqref="D2804">
    <cfRule type="containsText" dxfId="1527" priority="4892" operator="containsText" text="Pesquisa de Preços">
      <formula>NOT(ISERROR(SEARCH("Pesquisa de Preços",D2804)))</formula>
    </cfRule>
  </conditionalFormatting>
  <conditionalFormatting sqref="D2808">
    <cfRule type="containsText" dxfId="1526" priority="5217" operator="containsText" text="Pesquisa de Preços">
      <formula>NOT(ISERROR(SEARCH("Pesquisa de Preços",D2808)))</formula>
    </cfRule>
  </conditionalFormatting>
  <conditionalFormatting sqref="D2812">
    <cfRule type="containsText" dxfId="1525" priority="5220" operator="containsText" text="Pesquisa de Preços">
      <formula>NOT(ISERROR(SEARCH("Pesquisa de Preços",D2812)))</formula>
    </cfRule>
  </conditionalFormatting>
  <conditionalFormatting sqref="D2816">
    <cfRule type="containsText" dxfId="1524" priority="5207" operator="containsText" text="Pesquisa de Preços">
      <formula>NOT(ISERROR(SEARCH("Pesquisa de Preços",D2816)))</formula>
    </cfRule>
  </conditionalFormatting>
  <conditionalFormatting sqref="D2820">
    <cfRule type="containsText" dxfId="1523" priority="5210" operator="containsText" text="Pesquisa de Preços">
      <formula>NOT(ISERROR(SEARCH("Pesquisa de Preços",D2820)))</formula>
    </cfRule>
  </conditionalFormatting>
  <conditionalFormatting sqref="D2824">
    <cfRule type="containsText" dxfId="1522" priority="4889" operator="containsText" text="Pesquisa de Preços">
      <formula>NOT(ISERROR(SEARCH("Pesquisa de Preços",D2824)))</formula>
    </cfRule>
  </conditionalFormatting>
  <conditionalFormatting sqref="D2828">
    <cfRule type="containsText" dxfId="1521" priority="5197" operator="containsText" text="Pesquisa de Preços">
      <formula>NOT(ISERROR(SEARCH("Pesquisa de Preços",D2828)))</formula>
    </cfRule>
  </conditionalFormatting>
  <conditionalFormatting sqref="D2832">
    <cfRule type="containsText" dxfId="1520" priority="5200" operator="containsText" text="Pesquisa de Preços">
      <formula>NOT(ISERROR(SEARCH("Pesquisa de Preços",D2832)))</formula>
    </cfRule>
  </conditionalFormatting>
  <conditionalFormatting sqref="D2836">
    <cfRule type="containsText" dxfId="1519" priority="4880" operator="containsText" text="Pesquisa de Preços">
      <formula>NOT(ISERROR(SEARCH("Pesquisa de Preços",D2836)))</formula>
    </cfRule>
  </conditionalFormatting>
  <conditionalFormatting sqref="D2840">
    <cfRule type="containsText" dxfId="1518" priority="6508" operator="containsText" text="Pesquisa de Preços">
      <formula>NOT(ISERROR(SEARCH("Pesquisa de Preços",D2840)))</formula>
    </cfRule>
  </conditionalFormatting>
  <conditionalFormatting sqref="D2844">
    <cfRule type="containsText" dxfId="1517" priority="6751" operator="containsText" text="Pesquisa de Preços">
      <formula>NOT(ISERROR(SEARCH("Pesquisa de Preços",D2844)))</formula>
    </cfRule>
  </conditionalFormatting>
  <conditionalFormatting sqref="D2848">
    <cfRule type="containsText" dxfId="1516" priority="6513" operator="containsText" text="Pesquisa de Preços">
      <formula>NOT(ISERROR(SEARCH("Pesquisa de Preços",D2848)))</formula>
    </cfRule>
  </conditionalFormatting>
  <conditionalFormatting sqref="D2873">
    <cfRule type="containsText" dxfId="1515" priority="7494" operator="containsText" text="Pesquisa de Preços">
      <formula>NOT(ISERROR(SEARCH("Pesquisa de Preços",D2873)))</formula>
    </cfRule>
  </conditionalFormatting>
  <conditionalFormatting sqref="D2878">
    <cfRule type="containsText" dxfId="1514" priority="7493" operator="containsText" text="Pesquisa de Preços">
      <formula>NOT(ISERROR(SEARCH("Pesquisa de Preços",D2878)))</formula>
    </cfRule>
  </conditionalFormatting>
  <conditionalFormatting sqref="D3542">
    <cfRule type="containsText" dxfId="1513" priority="4879" operator="containsText" text="Pesquisa de Preços">
      <formula>NOT(ISERROR(SEARCH("Pesquisa de Preços",D3542)))</formula>
    </cfRule>
  </conditionalFormatting>
  <conditionalFormatting sqref="D3613">
    <cfRule type="containsText" dxfId="1512" priority="4876" operator="containsText" text="Pesquisa de Preços">
      <formula>NOT(ISERROR(SEARCH("Pesquisa de Preços",D3613)))</formula>
    </cfRule>
  </conditionalFormatting>
  <conditionalFormatting sqref="D3679:D3683">
    <cfRule type="containsText" dxfId="1511" priority="3596" operator="containsText" text="Pesquisa de Preços">
      <formula>NOT(ISERROR(SEARCH("Pesquisa de Preços",D3679)))</formula>
    </cfRule>
  </conditionalFormatting>
  <conditionalFormatting sqref="D3849">
    <cfRule type="containsText" dxfId="1510" priority="4919" operator="containsText" text="Pesquisa de Preços">
      <formula>NOT(ISERROR(SEARCH("Pesquisa de Preços",D3849)))</formula>
    </cfRule>
  </conditionalFormatting>
  <conditionalFormatting sqref="D3855">
    <cfRule type="containsText" dxfId="1509" priority="4916" operator="containsText" text="Pesquisa de Preços">
      <formula>NOT(ISERROR(SEARCH("Pesquisa de Preços",D3855)))</formula>
    </cfRule>
  </conditionalFormatting>
  <conditionalFormatting sqref="D3861">
    <cfRule type="containsText" dxfId="1508" priority="4915" operator="containsText" text="Pesquisa de Preços">
      <formula>NOT(ISERROR(SEARCH("Pesquisa de Preços",D3861)))</formula>
    </cfRule>
  </conditionalFormatting>
  <conditionalFormatting sqref="D3867">
    <cfRule type="containsText" dxfId="1507" priority="4914" operator="containsText" text="Pesquisa de Preços">
      <formula>NOT(ISERROR(SEARCH("Pesquisa de Preços",D3867)))</formula>
    </cfRule>
  </conditionalFormatting>
  <conditionalFormatting sqref="D3873">
    <cfRule type="containsText" dxfId="1506" priority="4913" operator="containsText" text="Pesquisa de Preços">
      <formula>NOT(ISERROR(SEARCH("Pesquisa de Preços",D3873)))</formula>
    </cfRule>
  </conditionalFormatting>
  <conditionalFormatting sqref="D3879">
    <cfRule type="containsText" dxfId="1505" priority="4912" operator="containsText" text="Pesquisa de Preços">
      <formula>NOT(ISERROR(SEARCH("Pesquisa de Preços",D3879)))</formula>
    </cfRule>
  </conditionalFormatting>
  <conditionalFormatting sqref="D3885">
    <cfRule type="containsText" dxfId="1504" priority="4911" operator="containsText" text="Pesquisa de Preços">
      <formula>NOT(ISERROR(SEARCH("Pesquisa de Preços",D3885)))</formula>
    </cfRule>
  </conditionalFormatting>
  <conditionalFormatting sqref="D3891">
    <cfRule type="containsText" dxfId="1503" priority="4910" operator="containsText" text="Pesquisa de Preços">
      <formula>NOT(ISERROR(SEARCH("Pesquisa de Preços",D3891)))</formula>
    </cfRule>
  </conditionalFormatting>
  <conditionalFormatting sqref="D3897">
    <cfRule type="containsText" dxfId="1502" priority="4909" operator="containsText" text="Pesquisa de Preços">
      <formula>NOT(ISERROR(SEARCH("Pesquisa de Preços",D3897)))</formula>
    </cfRule>
  </conditionalFormatting>
  <conditionalFormatting sqref="D3920:D3922">
    <cfRule type="containsText" dxfId="1501" priority="3593" operator="containsText" text="Pesquisa de Preços">
      <formula>NOT(ISERROR(SEARCH("Pesquisa de Preços",D3920)))</formula>
    </cfRule>
  </conditionalFormatting>
  <conditionalFormatting sqref="D4164">
    <cfRule type="containsText" dxfId="1500" priority="1509" operator="containsText" text="Pesquisa de Preços">
      <formula>NOT(ISERROR(SEARCH("Pesquisa de Preços",D4164)))</formula>
    </cfRule>
  </conditionalFormatting>
  <conditionalFormatting sqref="D4166:D4171">
    <cfRule type="containsText" dxfId="1499" priority="1506" operator="containsText" text="Pesquisa de Preços">
      <formula>NOT(ISERROR(SEARCH("Pesquisa de Preços",D4166)))</formula>
    </cfRule>
  </conditionalFormatting>
  <conditionalFormatting sqref="D4173">
    <cfRule type="containsText" dxfId="1498" priority="1505" operator="containsText" text="Pesquisa de Preços">
      <formula>NOT(ISERROR(SEARCH("Pesquisa de Preços",D4173)))</formula>
    </cfRule>
  </conditionalFormatting>
  <conditionalFormatting sqref="D4175:D4180">
    <cfRule type="containsText" dxfId="1497" priority="1502" operator="containsText" text="Pesquisa de Preços">
      <formula>NOT(ISERROR(SEARCH("Pesquisa de Preços",D4175)))</formula>
    </cfRule>
  </conditionalFormatting>
  <conditionalFormatting sqref="D4544:D4555">
    <cfRule type="containsText" dxfId="1496" priority="3585" operator="containsText" text="Pesquisa de Preços">
      <formula>NOT(ISERROR(SEARCH("Pesquisa de Preços",D4544)))</formula>
    </cfRule>
  </conditionalFormatting>
  <conditionalFormatting sqref="D4559:D4564">
    <cfRule type="containsText" dxfId="1495" priority="3592" operator="containsText" text="Pesquisa de Preços">
      <formula>NOT(ISERROR(SEARCH("Pesquisa de Preços",D4559)))</formula>
    </cfRule>
  </conditionalFormatting>
  <conditionalFormatting sqref="D4626:D4631">
    <cfRule type="containsText" dxfId="1494" priority="3645" operator="containsText" text="Pesquisa de Preços">
      <formula>NOT(ISERROR(SEARCH("Pesquisa de Preços",D4626)))</formula>
    </cfRule>
  </conditionalFormatting>
  <conditionalFormatting sqref="D4748:D4751">
    <cfRule type="containsText" dxfId="1493" priority="2046" operator="containsText" text="Pesquisa de Preços">
      <formula>NOT(ISERROR(SEARCH("Pesquisa de Preços",D4748)))</formula>
    </cfRule>
  </conditionalFormatting>
  <conditionalFormatting sqref="D4771:D4773">
    <cfRule type="containsText" dxfId="1492" priority="3626" operator="containsText" text="Pesquisa de Preços">
      <formula>NOT(ISERROR(SEARCH("Pesquisa de Preços",D4771)))</formula>
    </cfRule>
  </conditionalFormatting>
  <conditionalFormatting sqref="D4815">
    <cfRule type="containsText" dxfId="1491" priority="4779" operator="containsText" text="Pesquisa de Preços">
      <formula>NOT(ISERROR(SEARCH("Pesquisa de Preços",D4815)))</formula>
    </cfRule>
  </conditionalFormatting>
  <conditionalFormatting sqref="D4833">
    <cfRule type="containsText" dxfId="1490" priority="4749" operator="containsText" text="Pesquisa de Preços">
      <formula>NOT(ISERROR(SEARCH("Pesquisa de Preços",D4833)))</formula>
    </cfRule>
  </conditionalFormatting>
  <conditionalFormatting sqref="D4837">
    <cfRule type="containsText" dxfId="1489" priority="4752" operator="containsText" text="Pesquisa de Preços">
      <formula>NOT(ISERROR(SEARCH("Pesquisa de Preços",D4837)))</formula>
    </cfRule>
  </conditionalFormatting>
  <conditionalFormatting sqref="D4841">
    <cfRule type="containsText" dxfId="1488" priority="4873" operator="containsText" text="Pesquisa de Preços">
      <formula>NOT(ISERROR(SEARCH("Pesquisa de Preços",D4841)))</formula>
    </cfRule>
  </conditionalFormatting>
  <conditionalFormatting sqref="D4845">
    <cfRule type="containsText" dxfId="1487" priority="5192" operator="containsText" text="Pesquisa de Preços">
      <formula>NOT(ISERROR(SEARCH("Pesquisa de Preços",D4845)))</formula>
    </cfRule>
  </conditionalFormatting>
  <conditionalFormatting sqref="D4849">
    <cfRule type="containsText" dxfId="1486" priority="5191" operator="containsText" text="Pesquisa de Preços">
      <formula>NOT(ISERROR(SEARCH("Pesquisa de Preços",D4849)))</formula>
    </cfRule>
  </conditionalFormatting>
  <conditionalFormatting sqref="D4853">
    <cfRule type="containsText" dxfId="1485" priority="4870" operator="containsText" text="Pesquisa de Preços">
      <formula>NOT(ISERROR(SEARCH("Pesquisa de Preços",D4853)))</formula>
    </cfRule>
  </conditionalFormatting>
  <conditionalFormatting sqref="D4857">
    <cfRule type="containsText" dxfId="1484" priority="5186" operator="containsText" text="Pesquisa de Preços">
      <formula>NOT(ISERROR(SEARCH("Pesquisa de Preços",D4857)))</formula>
    </cfRule>
  </conditionalFormatting>
  <conditionalFormatting sqref="D4861">
    <cfRule type="containsText" dxfId="1483" priority="4793" operator="containsText" text="Pesquisa de Preços">
      <formula>NOT(ISERROR(SEARCH("Pesquisa de Preços",D4861)))</formula>
    </cfRule>
  </conditionalFormatting>
  <conditionalFormatting sqref="D4865">
    <cfRule type="containsText" dxfId="1482" priority="4788" operator="containsText" text="Pesquisa de Preços">
      <formula>NOT(ISERROR(SEARCH("Pesquisa de Preços",D4865)))</formula>
    </cfRule>
  </conditionalFormatting>
  <conditionalFormatting sqref="D4885">
    <cfRule type="containsText" dxfId="1481" priority="1340" operator="containsText" text="Pesquisa de Preços">
      <formula>NOT(ISERROR(SEARCH("Pesquisa de Preços",D4885)))</formula>
    </cfRule>
  </conditionalFormatting>
  <conditionalFormatting sqref="D4887:D4888">
    <cfRule type="containsText" dxfId="1480" priority="1337" operator="containsText" text="Pesquisa de Preços">
      <formula>NOT(ISERROR(SEARCH("Pesquisa de Preços",D4887)))</formula>
    </cfRule>
  </conditionalFormatting>
  <conditionalFormatting sqref="D4890">
    <cfRule type="containsText" dxfId="1479" priority="7480" operator="containsText" text="Pesquisa de Preços">
      <formula>NOT(ISERROR(SEARCH("Pesquisa de Preços",D4890)))</formula>
    </cfRule>
  </conditionalFormatting>
  <conditionalFormatting sqref="D4900">
    <cfRule type="containsText" dxfId="1478" priority="7473" operator="containsText" text="Pesquisa de Preços">
      <formula>NOT(ISERROR(SEARCH("Pesquisa de Preços",D4900)))</formula>
    </cfRule>
  </conditionalFormatting>
  <conditionalFormatting sqref="D4910">
    <cfRule type="containsText" dxfId="1477" priority="7464" operator="containsText" text="Pesquisa de Preços">
      <formula>NOT(ISERROR(SEARCH("Pesquisa de Preços",D4910)))</formula>
    </cfRule>
  </conditionalFormatting>
  <conditionalFormatting sqref="D4915">
    <cfRule type="containsText" dxfId="1476" priority="7435" operator="containsText" text="Pesquisa de Preços">
      <formula>NOT(ISERROR(SEARCH("Pesquisa de Preços",D4915)))</formula>
    </cfRule>
  </conditionalFormatting>
  <conditionalFormatting sqref="D4920">
    <cfRule type="containsText" dxfId="1475" priority="7432" operator="containsText" text="Pesquisa de Preços">
      <formula>NOT(ISERROR(SEARCH("Pesquisa de Preços",D4920)))</formula>
    </cfRule>
  </conditionalFormatting>
  <conditionalFormatting sqref="D4925">
    <cfRule type="containsText" dxfId="1474" priority="7429" operator="containsText" text="Pesquisa de Preços">
      <formula>NOT(ISERROR(SEARCH("Pesquisa de Preços",D4925)))</formula>
    </cfRule>
  </conditionalFormatting>
  <conditionalFormatting sqref="D4933">
    <cfRule type="containsText" dxfId="1473" priority="7426" operator="containsText" text="Pesquisa de Preços">
      <formula>NOT(ISERROR(SEARCH("Pesquisa de Preços",D4933)))</formula>
    </cfRule>
  </conditionalFormatting>
  <conditionalFormatting sqref="D4941">
    <cfRule type="containsText" dxfId="1472" priority="7423" operator="containsText" text="Pesquisa de Preços">
      <formula>NOT(ISERROR(SEARCH("Pesquisa de Preços",D4941)))</formula>
    </cfRule>
  </conditionalFormatting>
  <conditionalFormatting sqref="D4949">
    <cfRule type="containsText" dxfId="1471" priority="7420" operator="containsText" text="Pesquisa de Preços">
      <formula>NOT(ISERROR(SEARCH("Pesquisa de Preços",D4949)))</formula>
    </cfRule>
  </conditionalFormatting>
  <conditionalFormatting sqref="D4957">
    <cfRule type="containsText" dxfId="1470" priority="7417" operator="containsText" text="Pesquisa de Preços">
      <formula>NOT(ISERROR(SEARCH("Pesquisa de Preços",D4957)))</formula>
    </cfRule>
  </conditionalFormatting>
  <conditionalFormatting sqref="D4965">
    <cfRule type="containsText" dxfId="1469" priority="7414" operator="containsText" text="Pesquisa de Preços">
      <formula>NOT(ISERROR(SEARCH("Pesquisa de Preços",D4965)))</formula>
    </cfRule>
  </conditionalFormatting>
  <conditionalFormatting sqref="D4973">
    <cfRule type="containsText" dxfId="1468" priority="7411" operator="containsText" text="Pesquisa de Preços">
      <formula>NOT(ISERROR(SEARCH("Pesquisa de Preços",D4973)))</formula>
    </cfRule>
  </conditionalFormatting>
  <conditionalFormatting sqref="D4981">
    <cfRule type="containsText" dxfId="1467" priority="7408" operator="containsText" text="Pesquisa de Preços">
      <formula>NOT(ISERROR(SEARCH("Pesquisa de Preços",D4981)))</formula>
    </cfRule>
  </conditionalFormatting>
  <conditionalFormatting sqref="D5015">
    <cfRule type="containsText" dxfId="1466" priority="7372" operator="containsText" text="Pesquisa de Preços">
      <formula>NOT(ISERROR(SEARCH("Pesquisa de Preços",D5015)))</formula>
    </cfRule>
  </conditionalFormatting>
  <conditionalFormatting sqref="D5022">
    <cfRule type="containsText" dxfId="1465" priority="7369" operator="containsText" text="Pesquisa de Preços">
      <formula>NOT(ISERROR(SEARCH("Pesquisa de Preços",D5022)))</formula>
    </cfRule>
  </conditionalFormatting>
  <conditionalFormatting sqref="D5029">
    <cfRule type="containsText" dxfId="1464" priority="7366" operator="containsText" text="Pesquisa de Preços">
      <formula>NOT(ISERROR(SEARCH("Pesquisa de Preços",D5029)))</formula>
    </cfRule>
  </conditionalFormatting>
  <conditionalFormatting sqref="D5036">
    <cfRule type="containsText" dxfId="1463" priority="7363" operator="containsText" text="Pesquisa de Preços">
      <formula>NOT(ISERROR(SEARCH("Pesquisa de Preços",D5036)))</formula>
    </cfRule>
  </conditionalFormatting>
  <conditionalFormatting sqref="D5043">
    <cfRule type="containsText" dxfId="1462" priority="7360" operator="containsText" text="Pesquisa de Preços">
      <formula>NOT(ISERROR(SEARCH("Pesquisa de Preços",D5043)))</formula>
    </cfRule>
  </conditionalFormatting>
  <conditionalFormatting sqref="D5081 D5087">
    <cfRule type="containsText" dxfId="1461" priority="7323" operator="containsText" text="Pesquisa de Preços">
      <formula>NOT(ISERROR(SEARCH("Pesquisa de Preços",D5081)))</formula>
    </cfRule>
  </conditionalFormatting>
  <conditionalFormatting sqref="D5170">
    <cfRule type="containsText" dxfId="1460" priority="7236" operator="containsText" text="Pesquisa de Preços">
      <formula>NOT(ISERROR(SEARCH("Pesquisa de Preços",D5170)))</formula>
    </cfRule>
  </conditionalFormatting>
  <conditionalFormatting sqref="D5190:D5224">
    <cfRule type="containsText" dxfId="1459" priority="1257" operator="containsText" text="Pesquisa de Preços">
      <formula>NOT(ISERROR(SEARCH("Pesquisa de Preços",D5190)))</formula>
    </cfRule>
  </conditionalFormatting>
  <conditionalFormatting sqref="D5229:D5230">
    <cfRule type="containsText" dxfId="1458" priority="7114" operator="containsText" text="Pesquisa de Preços">
      <formula>NOT(ISERROR(SEARCH("Pesquisa de Preços",D5229)))</formula>
    </cfRule>
  </conditionalFormatting>
  <conditionalFormatting sqref="D5236">
    <cfRule type="containsText" dxfId="1457" priority="7107" operator="containsText" text="Pesquisa de Preços">
      <formula>NOT(ISERROR(SEARCH("Pesquisa de Preços",D5236)))</formula>
    </cfRule>
  </conditionalFormatting>
  <conditionalFormatting sqref="D5244">
    <cfRule type="containsText" dxfId="1456" priority="7097" operator="containsText" text="Pesquisa de Preços">
      <formula>NOT(ISERROR(SEARCH("Pesquisa de Preços",D5244)))</formula>
    </cfRule>
  </conditionalFormatting>
  <conditionalFormatting sqref="D5252">
    <cfRule type="containsText" dxfId="1455" priority="7087" operator="containsText" text="Pesquisa de Preços">
      <formula>NOT(ISERROR(SEARCH("Pesquisa de Preços",D5252)))</formula>
    </cfRule>
  </conditionalFormatting>
  <conditionalFormatting sqref="D5260">
    <cfRule type="containsText" dxfId="1454" priority="7077" operator="containsText" text="Pesquisa de Preços">
      <formula>NOT(ISERROR(SEARCH("Pesquisa de Preços",D5260)))</formula>
    </cfRule>
  </conditionalFormatting>
  <conditionalFormatting sqref="D5268">
    <cfRule type="containsText" dxfId="1453" priority="7067" operator="containsText" text="Pesquisa de Preços">
      <formula>NOT(ISERROR(SEARCH("Pesquisa de Preços",D5268)))</formula>
    </cfRule>
  </conditionalFormatting>
  <conditionalFormatting sqref="D5274">
    <cfRule type="containsText" dxfId="1452" priority="7059" operator="containsText" text="Pesquisa de Preços">
      <formula>NOT(ISERROR(SEARCH("Pesquisa de Preços",D5274)))</formula>
    </cfRule>
  </conditionalFormatting>
  <conditionalFormatting sqref="D5282">
    <cfRule type="containsText" dxfId="1451" priority="1805" operator="containsText" text="Pesquisa de Preços">
      <formula>NOT(ISERROR(SEARCH("Pesquisa de Preços",D5282)))</formula>
    </cfRule>
  </conditionalFormatting>
  <conditionalFormatting sqref="D5285:D5290">
    <cfRule type="containsText" dxfId="1450" priority="1800" operator="containsText" text="Pesquisa de Preços">
      <formula>NOT(ISERROR(SEARCH("Pesquisa de Preços",D5285)))</formula>
    </cfRule>
  </conditionalFormatting>
  <conditionalFormatting sqref="D5298">
    <cfRule type="containsText" dxfId="1449" priority="7039" operator="containsText" text="Pesquisa de Preços">
      <formula>NOT(ISERROR(SEARCH("Pesquisa de Preços",D5298)))</formula>
    </cfRule>
  </conditionalFormatting>
  <conditionalFormatting sqref="D5306">
    <cfRule type="containsText" dxfId="1448" priority="7029" operator="containsText" text="Pesquisa de Preços">
      <formula>NOT(ISERROR(SEARCH("Pesquisa de Preços",D5306)))</formula>
    </cfRule>
  </conditionalFormatting>
  <conditionalFormatting sqref="D5314">
    <cfRule type="containsText" dxfId="1447" priority="7019" operator="containsText" text="Pesquisa de Preços">
      <formula>NOT(ISERROR(SEARCH("Pesquisa de Preços",D5314)))</formula>
    </cfRule>
  </conditionalFormatting>
  <conditionalFormatting sqref="D5329">
    <cfRule type="containsText" dxfId="1446" priority="7008" operator="containsText" text="Pesquisa de Preços">
      <formula>NOT(ISERROR(SEARCH("Pesquisa de Preços",D5329)))</formula>
    </cfRule>
  </conditionalFormatting>
  <conditionalFormatting sqref="D5344">
    <cfRule type="containsText" dxfId="1445" priority="6997" operator="containsText" text="Pesquisa de Preços">
      <formula>NOT(ISERROR(SEARCH("Pesquisa de Preços",D5344)))</formula>
    </cfRule>
  </conditionalFormatting>
  <conditionalFormatting sqref="D5351">
    <cfRule type="containsText" dxfId="1444" priority="6990" operator="containsText" text="Pesquisa de Preços">
      <formula>NOT(ISERROR(SEARCH("Pesquisa de Preços",D5351)))</formula>
    </cfRule>
  </conditionalFormatting>
  <conditionalFormatting sqref="D5358">
    <cfRule type="containsText" dxfId="1443" priority="1501" operator="containsText" text="Pesquisa de Preços">
      <formula>NOT(ISERROR(SEARCH("Pesquisa de Preços",D5358)))</formula>
    </cfRule>
  </conditionalFormatting>
  <conditionalFormatting sqref="D5360:D5367">
    <cfRule type="containsText" dxfId="1442" priority="1489" operator="containsText" text="Pesquisa de Preços">
      <formula>NOT(ISERROR(SEARCH("Pesquisa de Preços",D5360)))</formula>
    </cfRule>
  </conditionalFormatting>
  <conditionalFormatting sqref="D5369">
    <cfRule type="containsText" dxfId="1441" priority="6982" operator="containsText" text="Pesquisa de Preços">
      <formula>NOT(ISERROR(SEARCH("Pesquisa de Preços",D5369)))</formula>
    </cfRule>
  </conditionalFormatting>
  <conditionalFormatting sqref="D5375">
    <cfRule type="containsText" dxfId="1440" priority="6974" operator="containsText" text="Pesquisa de Preços">
      <formula>NOT(ISERROR(SEARCH("Pesquisa de Preços",D5375)))</formula>
    </cfRule>
  </conditionalFormatting>
  <conditionalFormatting sqref="D5421">
    <cfRule type="containsText" dxfId="1439" priority="1369" operator="containsText" text="Pesquisa de Preços">
      <formula>NOT(ISERROR(SEARCH("Pesquisa de Preços",D5421)))</formula>
    </cfRule>
  </conditionalFormatting>
  <conditionalFormatting sqref="D5423:D5426">
    <cfRule type="containsText" dxfId="1438" priority="1362" operator="containsText" text="Pesquisa de Preços">
      <formula>NOT(ISERROR(SEARCH("Pesquisa de Preços",D5423)))</formula>
    </cfRule>
  </conditionalFormatting>
  <conditionalFormatting sqref="D5428">
    <cfRule type="containsText" dxfId="1437" priority="1359" operator="containsText" text="Pesquisa de Preços">
      <formula>NOT(ISERROR(SEARCH("Pesquisa de Preços",D5428)))</formula>
    </cfRule>
  </conditionalFormatting>
  <conditionalFormatting sqref="D5430:D5433">
    <cfRule type="containsText" dxfId="1436" priority="1352" operator="containsText" text="Pesquisa de Preços">
      <formula>NOT(ISERROR(SEARCH("Pesquisa de Preços",D5430)))</formula>
    </cfRule>
  </conditionalFormatting>
  <conditionalFormatting sqref="D5435">
    <cfRule type="containsText" dxfId="1435" priority="6884" operator="containsText" text="Pesquisa de Preços">
      <formula>NOT(ISERROR(SEARCH("Pesquisa de Preços",D5435)))</formula>
    </cfRule>
  </conditionalFormatting>
  <conditionalFormatting sqref="D5441">
    <cfRule type="containsText" dxfId="1434" priority="6883" operator="containsText" text="Pesquisa de Preços">
      <formula>NOT(ISERROR(SEARCH("Pesquisa de Preços",D5441)))</formula>
    </cfRule>
  </conditionalFormatting>
  <conditionalFormatting sqref="D5447">
    <cfRule type="containsText" dxfId="1433" priority="1349" operator="containsText" text="Pesquisa de Preços">
      <formula>NOT(ISERROR(SEARCH("Pesquisa de Preços",D5447)))</formula>
    </cfRule>
  </conditionalFormatting>
  <conditionalFormatting sqref="D5449:D5452">
    <cfRule type="containsText" dxfId="1432" priority="1341" operator="containsText" text="Pesquisa de Preços">
      <formula>NOT(ISERROR(SEARCH("Pesquisa de Preços",D5449)))</formula>
    </cfRule>
  </conditionalFormatting>
  <conditionalFormatting sqref="D5454">
    <cfRule type="containsText" dxfId="1431" priority="6188" operator="containsText" text="Pesquisa de Preços">
      <formula>NOT(ISERROR(SEARCH("Pesquisa de Preços",D5454)))</formula>
    </cfRule>
  </conditionalFormatting>
  <conditionalFormatting sqref="D5460">
    <cfRule type="containsText" dxfId="1430" priority="6229" operator="containsText" text="Pesquisa de Preços">
      <formula>NOT(ISERROR(SEARCH("Pesquisa de Preços",D5460)))</formula>
    </cfRule>
  </conditionalFormatting>
  <conditionalFormatting sqref="D5466">
    <cfRule type="containsText" dxfId="1429" priority="6239" operator="containsText" text="Pesquisa de Preços">
      <formula>NOT(ISERROR(SEARCH("Pesquisa de Preços",D5466)))</formula>
    </cfRule>
  </conditionalFormatting>
  <conditionalFormatting sqref="D5472">
    <cfRule type="containsText" dxfId="1428" priority="6209" operator="containsText" text="Pesquisa de Preços">
      <formula>NOT(ISERROR(SEARCH("Pesquisa de Preços",D5472)))</formula>
    </cfRule>
  </conditionalFormatting>
  <conditionalFormatting sqref="D5478">
    <cfRule type="containsText" dxfId="1427" priority="6219" operator="containsText" text="Pesquisa de Preços">
      <formula>NOT(ISERROR(SEARCH("Pesquisa de Preços",D5478)))</formula>
    </cfRule>
  </conditionalFormatting>
  <conditionalFormatting sqref="D5505">
    <cfRule type="containsText" dxfId="1426" priority="6149" operator="containsText" text="Pesquisa de Preços">
      <formula>NOT(ISERROR(SEARCH("Pesquisa de Preços",D5505)))</formula>
    </cfRule>
  </conditionalFormatting>
  <conditionalFormatting sqref="D5541:D5648">
    <cfRule type="containsText" dxfId="1425" priority="2068" operator="containsText" text="Pesquisa de Preços">
      <formula>NOT(ISERROR(SEARCH("Pesquisa de Preços",D5541)))</formula>
    </cfRule>
  </conditionalFormatting>
  <conditionalFormatting sqref="D5654">
    <cfRule type="containsText" dxfId="1424" priority="6419" operator="containsText" text="Pesquisa de Preços">
      <formula>NOT(ISERROR(SEARCH("Pesquisa de Preços",D5654)))</formula>
    </cfRule>
  </conditionalFormatting>
  <conditionalFormatting sqref="D5660">
    <cfRule type="containsText" dxfId="1423" priority="6418" operator="containsText" text="Pesquisa de Preços">
      <formula>NOT(ISERROR(SEARCH("Pesquisa de Preços",D5660)))</formula>
    </cfRule>
  </conditionalFormatting>
  <conditionalFormatting sqref="D5666">
    <cfRule type="containsText" dxfId="1422" priority="6417" operator="containsText" text="Pesquisa de Preços">
      <formula>NOT(ISERROR(SEARCH("Pesquisa de Preços",D5666)))</formula>
    </cfRule>
  </conditionalFormatting>
  <conditionalFormatting sqref="D5672">
    <cfRule type="containsText" dxfId="1421" priority="6416" operator="containsText" text="Pesquisa de Preços">
      <formula>NOT(ISERROR(SEARCH("Pesquisa de Preços",D5672)))</formula>
    </cfRule>
  </conditionalFormatting>
  <conditionalFormatting sqref="D5678">
    <cfRule type="containsText" dxfId="1420" priority="6415" operator="containsText" text="Pesquisa de Preços">
      <formula>NOT(ISERROR(SEARCH("Pesquisa de Preços",D5678)))</formula>
    </cfRule>
  </conditionalFormatting>
  <conditionalFormatting sqref="D5684">
    <cfRule type="containsText" dxfId="1419" priority="6414" operator="containsText" text="Pesquisa de Preços">
      <formula>NOT(ISERROR(SEARCH("Pesquisa de Preços",D5684)))</formula>
    </cfRule>
  </conditionalFormatting>
  <conditionalFormatting sqref="D5690">
    <cfRule type="containsText" dxfId="1418" priority="6413" operator="containsText" text="Pesquisa de Preços">
      <formula>NOT(ISERROR(SEARCH("Pesquisa de Preços",D5690)))</formula>
    </cfRule>
  </conditionalFormatting>
  <conditionalFormatting sqref="D5696">
    <cfRule type="containsText" dxfId="1417" priority="6412" operator="containsText" text="Pesquisa de Preços">
      <formula>NOT(ISERROR(SEARCH("Pesquisa de Preços",D5696)))</formula>
    </cfRule>
  </conditionalFormatting>
  <conditionalFormatting sqref="D5702">
    <cfRule type="containsText" dxfId="1416" priority="6411" operator="containsText" text="Pesquisa de Preços">
      <formula>NOT(ISERROR(SEARCH("Pesquisa de Preços",D5702)))</formula>
    </cfRule>
  </conditionalFormatting>
  <conditionalFormatting sqref="D5708">
    <cfRule type="containsText" dxfId="1415" priority="6410" operator="containsText" text="Pesquisa de Preços">
      <formula>NOT(ISERROR(SEARCH("Pesquisa de Preços",D5708)))</formula>
    </cfRule>
  </conditionalFormatting>
  <conditionalFormatting sqref="D5714">
    <cfRule type="containsText" dxfId="1414" priority="6409" operator="containsText" text="Pesquisa de Preços">
      <formula>NOT(ISERROR(SEARCH("Pesquisa de Preços",D5714)))</formula>
    </cfRule>
  </conditionalFormatting>
  <conditionalFormatting sqref="D5720">
    <cfRule type="containsText" dxfId="1413" priority="6408" operator="containsText" text="Pesquisa de Preços">
      <formula>NOT(ISERROR(SEARCH("Pesquisa de Preços",D5720)))</formula>
    </cfRule>
  </conditionalFormatting>
  <conditionalFormatting sqref="D5726 D5732">
    <cfRule type="containsText" dxfId="1412" priority="6407" operator="containsText" text="Pesquisa de Preços">
      <formula>NOT(ISERROR(SEARCH("Pesquisa de Preços",D5726)))</formula>
    </cfRule>
  </conditionalFormatting>
  <conditionalFormatting sqref="D5738">
    <cfRule type="containsText" dxfId="1411" priority="6406" operator="containsText" text="Pesquisa de Preços">
      <formula>NOT(ISERROR(SEARCH("Pesquisa de Preços",D5738)))</formula>
    </cfRule>
  </conditionalFormatting>
  <conditionalFormatting sqref="D5744">
    <cfRule type="containsText" dxfId="1410" priority="6405" operator="containsText" text="Pesquisa de Preços">
      <formula>NOT(ISERROR(SEARCH("Pesquisa de Preços",D5744)))</formula>
    </cfRule>
  </conditionalFormatting>
  <conditionalFormatting sqref="D5750">
    <cfRule type="containsText" dxfId="1409" priority="6404" operator="containsText" text="Pesquisa de Preços">
      <formula>NOT(ISERROR(SEARCH("Pesquisa de Preços",D5750)))</formula>
    </cfRule>
  </conditionalFormatting>
  <conditionalFormatting sqref="D5756">
    <cfRule type="containsText" dxfId="1408" priority="6403" operator="containsText" text="Pesquisa de Preços">
      <formula>NOT(ISERROR(SEARCH("Pesquisa de Preços",D5756)))</formula>
    </cfRule>
  </conditionalFormatting>
  <conditionalFormatting sqref="D5762">
    <cfRule type="containsText" dxfId="1407" priority="6402" operator="containsText" text="Pesquisa de Preços">
      <formula>NOT(ISERROR(SEARCH("Pesquisa de Preços",D5762)))</formula>
    </cfRule>
  </conditionalFormatting>
  <conditionalFormatting sqref="D5768">
    <cfRule type="containsText" dxfId="1406" priority="6648" operator="containsText" text="Pesquisa de Preços">
      <formula>NOT(ISERROR(SEARCH("Pesquisa de Preços",D5768)))</formula>
    </cfRule>
  </conditionalFormatting>
  <conditionalFormatting sqref="D5772">
    <cfRule type="containsText" dxfId="1405" priority="6401" operator="containsText" text="Pesquisa de Preços">
      <formula>NOT(ISERROR(SEARCH("Pesquisa de Preços",D5772)))</formula>
    </cfRule>
  </conditionalFormatting>
  <conditionalFormatting sqref="D5776">
    <cfRule type="containsText" dxfId="1404" priority="6400" operator="containsText" text="Pesquisa de Preços">
      <formula>NOT(ISERROR(SEARCH("Pesquisa de Preços",D5776)))</formula>
    </cfRule>
  </conditionalFormatting>
  <conditionalFormatting sqref="D5780">
    <cfRule type="containsText" dxfId="1403" priority="6399" operator="containsText" text="Pesquisa de Preços">
      <formula>NOT(ISERROR(SEARCH("Pesquisa de Preços",D5780)))</formula>
    </cfRule>
  </conditionalFormatting>
  <conditionalFormatting sqref="D5784">
    <cfRule type="containsText" dxfId="1402" priority="6398" operator="containsText" text="Pesquisa de Preços">
      <formula>NOT(ISERROR(SEARCH("Pesquisa de Preços",D5784)))</formula>
    </cfRule>
  </conditionalFormatting>
  <conditionalFormatting sqref="D5788">
    <cfRule type="containsText" dxfId="1401" priority="6397" operator="containsText" text="Pesquisa de Preços">
      <formula>NOT(ISERROR(SEARCH("Pesquisa de Preços",D5788)))</formula>
    </cfRule>
  </conditionalFormatting>
  <conditionalFormatting sqref="D5792">
    <cfRule type="containsText" dxfId="1400" priority="6396" operator="containsText" text="Pesquisa de Preços">
      <formula>NOT(ISERROR(SEARCH("Pesquisa de Preços",D5792)))</formula>
    </cfRule>
  </conditionalFormatting>
  <conditionalFormatting sqref="D5796">
    <cfRule type="containsText" dxfId="1399" priority="6395" operator="containsText" text="Pesquisa de Preços">
      <formula>NOT(ISERROR(SEARCH("Pesquisa de Preços",D5796)))</formula>
    </cfRule>
  </conditionalFormatting>
  <conditionalFormatting sqref="D5800">
    <cfRule type="containsText" dxfId="1398" priority="6394" operator="containsText" text="Pesquisa de Preços">
      <formula>NOT(ISERROR(SEARCH("Pesquisa de Preços",D5800)))</formula>
    </cfRule>
  </conditionalFormatting>
  <conditionalFormatting sqref="D5804">
    <cfRule type="containsText" dxfId="1397" priority="6393" operator="containsText" text="Pesquisa de Preços">
      <formula>NOT(ISERROR(SEARCH("Pesquisa de Preços",D5804)))</formula>
    </cfRule>
  </conditionalFormatting>
  <conditionalFormatting sqref="D5808">
    <cfRule type="containsText" dxfId="1396" priority="6392" operator="containsText" text="Pesquisa de Preços">
      <formula>NOT(ISERROR(SEARCH("Pesquisa de Preços",D5808)))</formula>
    </cfRule>
  </conditionalFormatting>
  <conditionalFormatting sqref="D5812">
    <cfRule type="containsText" dxfId="1395" priority="6391" operator="containsText" text="Pesquisa de Preços">
      <formula>NOT(ISERROR(SEARCH("Pesquisa de Preços",D5812)))</formula>
    </cfRule>
  </conditionalFormatting>
  <conditionalFormatting sqref="D5816">
    <cfRule type="containsText" dxfId="1394" priority="6390" operator="containsText" text="Pesquisa de Preços">
      <formula>NOT(ISERROR(SEARCH("Pesquisa de Preços",D5816)))</formula>
    </cfRule>
  </conditionalFormatting>
  <conditionalFormatting sqref="D5820">
    <cfRule type="containsText" dxfId="1393" priority="6389" operator="containsText" text="Pesquisa de Preços">
      <formula>NOT(ISERROR(SEARCH("Pesquisa de Preços",D5820)))</formula>
    </cfRule>
  </conditionalFormatting>
  <conditionalFormatting sqref="D5824">
    <cfRule type="containsText" dxfId="1392" priority="6388" operator="containsText" text="Pesquisa de Preços">
      <formula>NOT(ISERROR(SEARCH("Pesquisa de Preços",D5824)))</formula>
    </cfRule>
  </conditionalFormatting>
  <conditionalFormatting sqref="D5828">
    <cfRule type="containsText" dxfId="1391" priority="6387" operator="containsText" text="Pesquisa de Preços">
      <formula>NOT(ISERROR(SEARCH("Pesquisa de Preços",D5828)))</formula>
    </cfRule>
  </conditionalFormatting>
  <conditionalFormatting sqref="D5832">
    <cfRule type="containsText" dxfId="1390" priority="6386" operator="containsText" text="Pesquisa de Preços">
      <formula>NOT(ISERROR(SEARCH("Pesquisa de Preços",D5832)))</formula>
    </cfRule>
  </conditionalFormatting>
  <conditionalFormatting sqref="D5836 D5840">
    <cfRule type="containsText" dxfId="1389" priority="6385" operator="containsText" text="Pesquisa de Preços">
      <formula>NOT(ISERROR(SEARCH("Pesquisa de Preços",D5836)))</formula>
    </cfRule>
  </conditionalFormatting>
  <conditionalFormatting sqref="D5844">
    <cfRule type="containsText" dxfId="1388" priority="6384" operator="containsText" text="Pesquisa de Preços">
      <formula>NOT(ISERROR(SEARCH("Pesquisa de Preços",D5844)))</formula>
    </cfRule>
  </conditionalFormatting>
  <conditionalFormatting sqref="D5848">
    <cfRule type="containsText" dxfId="1387" priority="6383" operator="containsText" text="Pesquisa de Preços">
      <formula>NOT(ISERROR(SEARCH("Pesquisa de Preços",D5848)))</formula>
    </cfRule>
  </conditionalFormatting>
  <conditionalFormatting sqref="D5852">
    <cfRule type="containsText" dxfId="1386" priority="6382" operator="containsText" text="Pesquisa de Preços">
      <formula>NOT(ISERROR(SEARCH("Pesquisa de Preços",D5852)))</formula>
    </cfRule>
  </conditionalFormatting>
  <conditionalFormatting sqref="D5856">
    <cfRule type="containsText" dxfId="1385" priority="6381" operator="containsText" text="Pesquisa de Preços">
      <formula>NOT(ISERROR(SEARCH("Pesquisa de Preços",D5856)))</formula>
    </cfRule>
  </conditionalFormatting>
  <conditionalFormatting sqref="D5860">
    <cfRule type="containsText" dxfId="1384" priority="6380" operator="containsText" text="Pesquisa de Preços">
      <formula>NOT(ISERROR(SEARCH("Pesquisa de Preços",D5860)))</formula>
    </cfRule>
  </conditionalFormatting>
  <conditionalFormatting sqref="D5864">
    <cfRule type="containsText" dxfId="1383" priority="6379" operator="containsText" text="Pesquisa de Preços">
      <formula>NOT(ISERROR(SEARCH("Pesquisa de Preços",D5864)))</formula>
    </cfRule>
  </conditionalFormatting>
  <conditionalFormatting sqref="D5868">
    <cfRule type="containsText" dxfId="1382" priority="6378" operator="containsText" text="Pesquisa de Preços">
      <formula>NOT(ISERROR(SEARCH("Pesquisa de Preços",D5868)))</formula>
    </cfRule>
  </conditionalFormatting>
  <conditionalFormatting sqref="D5870">
    <cfRule type="containsText" dxfId="1381" priority="3576" operator="containsText" text="Pesquisa de Preços">
      <formula>NOT(ISERROR(SEARCH("Pesquisa de Preços",D5870)))</formula>
    </cfRule>
  </conditionalFormatting>
  <conditionalFormatting sqref="D5872">
    <cfRule type="containsText" dxfId="1380" priority="6377" operator="containsText" text="Pesquisa de Preços">
      <formula>NOT(ISERROR(SEARCH("Pesquisa de Preços",D5872)))</formula>
    </cfRule>
  </conditionalFormatting>
  <conditionalFormatting sqref="D5874">
    <cfRule type="containsText" dxfId="1379" priority="3571" operator="containsText" text="Pesquisa de Preços">
      <formula>NOT(ISERROR(SEARCH("Pesquisa de Preços",D5874)))</formula>
    </cfRule>
  </conditionalFormatting>
  <conditionalFormatting sqref="D5876">
    <cfRule type="containsText" dxfId="1378" priority="6376" operator="containsText" text="Pesquisa de Preços">
      <formula>NOT(ISERROR(SEARCH("Pesquisa de Preços",D5876)))</formula>
    </cfRule>
  </conditionalFormatting>
  <conditionalFormatting sqref="D5878">
    <cfRule type="containsText" dxfId="1377" priority="6639" operator="containsText" text="Pesquisa de Preços">
      <formula>NOT(ISERROR(SEARCH("Pesquisa de Preços",D5878)))</formula>
    </cfRule>
  </conditionalFormatting>
  <conditionalFormatting sqref="D5880">
    <cfRule type="containsText" dxfId="1376" priority="6375" operator="containsText" text="Pesquisa de Preços">
      <formula>NOT(ISERROR(SEARCH("Pesquisa de Preços",D5880)))</formula>
    </cfRule>
  </conditionalFormatting>
  <conditionalFormatting sqref="D5882">
    <cfRule type="containsText" dxfId="1375" priority="6636" operator="containsText" text="Pesquisa de Preços">
      <formula>NOT(ISERROR(SEARCH("Pesquisa de Preços",D5882)))</formula>
    </cfRule>
  </conditionalFormatting>
  <conditionalFormatting sqref="D5884">
    <cfRule type="containsText" dxfId="1374" priority="6374" operator="containsText" text="Pesquisa de Preços">
      <formula>NOT(ISERROR(SEARCH("Pesquisa de Preços",D5884)))</formula>
    </cfRule>
  </conditionalFormatting>
  <conditionalFormatting sqref="D5886">
    <cfRule type="containsText" dxfId="1373" priority="6633" operator="containsText" text="Pesquisa de Preços">
      <formula>NOT(ISERROR(SEARCH("Pesquisa de Preços",D5886)))</formula>
    </cfRule>
  </conditionalFormatting>
  <conditionalFormatting sqref="D5888">
    <cfRule type="containsText" dxfId="1372" priority="6373" operator="containsText" text="Pesquisa de Preços">
      <formula>NOT(ISERROR(SEARCH("Pesquisa de Preços",D5888)))</formula>
    </cfRule>
  </conditionalFormatting>
  <conditionalFormatting sqref="D5890">
    <cfRule type="containsText" dxfId="1371" priority="6630" operator="containsText" text="Pesquisa de Preços">
      <formula>NOT(ISERROR(SEARCH("Pesquisa de Preços",D5890)))</formula>
    </cfRule>
  </conditionalFormatting>
  <conditionalFormatting sqref="D5892">
    <cfRule type="containsText" dxfId="1370" priority="6372" operator="containsText" text="Pesquisa de Preços">
      <formula>NOT(ISERROR(SEARCH("Pesquisa de Preços",D5892)))</formula>
    </cfRule>
  </conditionalFormatting>
  <conditionalFormatting sqref="D5894">
    <cfRule type="containsText" dxfId="1369" priority="6574" operator="containsText" text="Pesquisa de Preços">
      <formula>NOT(ISERROR(SEARCH("Pesquisa de Preços",D5894)))</formula>
    </cfRule>
  </conditionalFormatting>
  <conditionalFormatting sqref="D5896">
    <cfRule type="containsText" dxfId="1368" priority="6371" operator="containsText" text="Pesquisa de Preços">
      <formula>NOT(ISERROR(SEARCH("Pesquisa de Preços",D5896)))</formula>
    </cfRule>
  </conditionalFormatting>
  <conditionalFormatting sqref="D5898">
    <cfRule type="containsText" dxfId="1367" priority="6575" operator="containsText" text="Pesquisa de Preços">
      <formula>NOT(ISERROR(SEARCH("Pesquisa de Preços",D5898)))</formula>
    </cfRule>
  </conditionalFormatting>
  <conditionalFormatting sqref="D5900">
    <cfRule type="containsText" dxfId="1366" priority="6370" operator="containsText" text="Pesquisa de Preços">
      <formula>NOT(ISERROR(SEARCH("Pesquisa de Preços",D5900)))</formula>
    </cfRule>
  </conditionalFormatting>
  <conditionalFormatting sqref="D5904">
    <cfRule type="containsText" dxfId="1365" priority="6369" operator="containsText" text="Pesquisa de Preços">
      <formula>NOT(ISERROR(SEARCH("Pesquisa de Preços",D5904)))</formula>
    </cfRule>
  </conditionalFormatting>
  <conditionalFormatting sqref="D5908">
    <cfRule type="containsText" dxfId="1364" priority="6368" operator="containsText" text="Pesquisa de Preços">
      <formula>NOT(ISERROR(SEARCH("Pesquisa de Preços",D5908)))</formula>
    </cfRule>
  </conditionalFormatting>
  <conditionalFormatting sqref="D5912 D5916">
    <cfRule type="containsText" dxfId="1363" priority="6367" operator="containsText" text="Pesquisa de Preços">
      <formula>NOT(ISERROR(SEARCH("Pesquisa de Preços",D5912)))</formula>
    </cfRule>
  </conditionalFormatting>
  <conditionalFormatting sqref="D5920">
    <cfRule type="containsText" dxfId="1362" priority="6366" operator="containsText" text="Pesquisa de Preços">
      <formula>NOT(ISERROR(SEARCH("Pesquisa de Preços",D5920)))</formula>
    </cfRule>
  </conditionalFormatting>
  <conditionalFormatting sqref="D5924">
    <cfRule type="containsText" dxfId="1361" priority="6365" operator="containsText" text="Pesquisa de Preços">
      <formula>NOT(ISERROR(SEARCH("Pesquisa de Preços",D5924)))</formula>
    </cfRule>
  </conditionalFormatting>
  <conditionalFormatting sqref="D5928">
    <cfRule type="containsText" dxfId="1360" priority="6364" operator="containsText" text="Pesquisa de Preços">
      <formula>NOT(ISERROR(SEARCH("Pesquisa de Preços",D5928)))</formula>
    </cfRule>
  </conditionalFormatting>
  <conditionalFormatting sqref="D5932">
    <cfRule type="containsText" dxfId="1359" priority="6363" operator="containsText" text="Pesquisa de Preços">
      <formula>NOT(ISERROR(SEARCH("Pesquisa de Preços",D5932)))</formula>
    </cfRule>
  </conditionalFormatting>
  <conditionalFormatting sqref="D5936">
    <cfRule type="containsText" dxfId="1358" priority="6362" operator="containsText" text="Pesquisa de Preços">
      <formula>NOT(ISERROR(SEARCH("Pesquisa de Preços",D5936)))</formula>
    </cfRule>
  </conditionalFormatting>
  <conditionalFormatting sqref="D5940">
    <cfRule type="containsText" dxfId="1357" priority="6361" operator="containsText" text="Pesquisa de Preços">
      <formula>NOT(ISERROR(SEARCH("Pesquisa de Preços",D5940)))</formula>
    </cfRule>
  </conditionalFormatting>
  <conditionalFormatting sqref="D5944">
    <cfRule type="containsText" dxfId="1356" priority="6360" operator="containsText" text="Pesquisa de Preços">
      <formula>NOT(ISERROR(SEARCH("Pesquisa de Preços",D5944)))</formula>
    </cfRule>
  </conditionalFormatting>
  <conditionalFormatting sqref="D5948">
    <cfRule type="containsText" dxfId="1355" priority="6359" operator="containsText" text="Pesquisa de Preços">
      <formula>NOT(ISERROR(SEARCH("Pesquisa de Preços",D5948)))</formula>
    </cfRule>
  </conditionalFormatting>
  <conditionalFormatting sqref="D5952">
    <cfRule type="containsText" dxfId="1354" priority="6358" operator="containsText" text="Pesquisa de Preços">
      <formula>NOT(ISERROR(SEARCH("Pesquisa de Preços",D5952)))</formula>
    </cfRule>
  </conditionalFormatting>
  <conditionalFormatting sqref="D5956">
    <cfRule type="containsText" dxfId="1353" priority="6357" operator="containsText" text="Pesquisa de Preços">
      <formula>NOT(ISERROR(SEARCH("Pesquisa de Preços",D5956)))</formula>
    </cfRule>
  </conditionalFormatting>
  <conditionalFormatting sqref="D5960">
    <cfRule type="containsText" dxfId="1352" priority="6356" operator="containsText" text="Pesquisa de Preços">
      <formula>NOT(ISERROR(SEARCH("Pesquisa de Preços",D5960)))</formula>
    </cfRule>
  </conditionalFormatting>
  <conditionalFormatting sqref="D5964">
    <cfRule type="containsText" dxfId="1351" priority="6355" operator="containsText" text="Pesquisa de Preços">
      <formula>NOT(ISERROR(SEARCH("Pesquisa de Preços",D5964)))</formula>
    </cfRule>
  </conditionalFormatting>
  <conditionalFormatting sqref="D5968">
    <cfRule type="containsText" dxfId="1350" priority="6354" operator="containsText" text="Pesquisa de Preços">
      <formula>NOT(ISERROR(SEARCH("Pesquisa de Preços",D5968)))</formula>
    </cfRule>
  </conditionalFormatting>
  <conditionalFormatting sqref="D5972">
    <cfRule type="containsText" dxfId="1349" priority="6353" operator="containsText" text="Pesquisa de Preços">
      <formula>NOT(ISERROR(SEARCH("Pesquisa de Preços",D5972)))</formula>
    </cfRule>
  </conditionalFormatting>
  <conditionalFormatting sqref="D5976">
    <cfRule type="containsText" dxfId="1348" priority="6352" operator="containsText" text="Pesquisa de Preços">
      <formula>NOT(ISERROR(SEARCH("Pesquisa de Preços",D5976)))</formula>
    </cfRule>
  </conditionalFormatting>
  <conditionalFormatting sqref="D5980">
    <cfRule type="containsText" dxfId="1347" priority="6351" operator="containsText" text="Pesquisa de Preços">
      <formula>NOT(ISERROR(SEARCH("Pesquisa de Preços",D5980)))</formula>
    </cfRule>
  </conditionalFormatting>
  <conditionalFormatting sqref="D5984">
    <cfRule type="containsText" dxfId="1346" priority="6350" operator="containsText" text="Pesquisa de Preços">
      <formula>NOT(ISERROR(SEARCH("Pesquisa de Preços",D5984)))</formula>
    </cfRule>
  </conditionalFormatting>
  <conditionalFormatting sqref="D5988">
    <cfRule type="containsText" dxfId="1345" priority="6349" operator="containsText" text="Pesquisa de Preços">
      <formula>NOT(ISERROR(SEARCH("Pesquisa de Preços",D5988)))</formula>
    </cfRule>
  </conditionalFormatting>
  <conditionalFormatting sqref="D5992">
    <cfRule type="containsText" dxfId="1344" priority="6348" operator="containsText" text="Pesquisa de Preços">
      <formula>NOT(ISERROR(SEARCH("Pesquisa de Preços",D5992)))</formula>
    </cfRule>
  </conditionalFormatting>
  <conditionalFormatting sqref="D5996">
    <cfRule type="containsText" dxfId="1343" priority="6347" operator="containsText" text="Pesquisa de Preços">
      <formula>NOT(ISERROR(SEARCH("Pesquisa de Preços",D5996)))</formula>
    </cfRule>
  </conditionalFormatting>
  <conditionalFormatting sqref="D6000">
    <cfRule type="containsText" dxfId="1342" priority="6346" operator="containsText" text="Pesquisa de Preços">
      <formula>NOT(ISERROR(SEARCH("Pesquisa de Preços",D6000)))</formula>
    </cfRule>
  </conditionalFormatting>
  <conditionalFormatting sqref="D6004">
    <cfRule type="containsText" dxfId="1341" priority="6345" operator="containsText" text="Pesquisa de Preços">
      <formula>NOT(ISERROR(SEARCH("Pesquisa de Preços",D6004)))</formula>
    </cfRule>
  </conditionalFormatting>
  <conditionalFormatting sqref="D6008">
    <cfRule type="containsText" dxfId="1340" priority="6344" operator="containsText" text="Pesquisa de Preços">
      <formula>NOT(ISERROR(SEARCH("Pesquisa de Preços",D6008)))</formula>
    </cfRule>
  </conditionalFormatting>
  <conditionalFormatting sqref="D6012">
    <cfRule type="containsText" dxfId="1339" priority="6343" operator="containsText" text="Pesquisa de Preços">
      <formula>NOT(ISERROR(SEARCH("Pesquisa de Preços",D6012)))</formula>
    </cfRule>
  </conditionalFormatting>
  <conditionalFormatting sqref="D6016">
    <cfRule type="containsText" dxfId="1338" priority="6342" operator="containsText" text="Pesquisa de Preços">
      <formula>NOT(ISERROR(SEARCH("Pesquisa de Preços",D6016)))</formula>
    </cfRule>
  </conditionalFormatting>
  <conditionalFormatting sqref="D6020">
    <cfRule type="containsText" dxfId="1337" priority="6341" operator="containsText" text="Pesquisa de Preços">
      <formula>NOT(ISERROR(SEARCH("Pesquisa de Preços",D6020)))</formula>
    </cfRule>
  </conditionalFormatting>
  <conditionalFormatting sqref="D6024">
    <cfRule type="containsText" dxfId="1336" priority="6340" operator="containsText" text="Pesquisa de Preços">
      <formula>NOT(ISERROR(SEARCH("Pesquisa de Preços",D6024)))</formula>
    </cfRule>
  </conditionalFormatting>
  <conditionalFormatting sqref="D6028">
    <cfRule type="containsText" dxfId="1335" priority="6339" operator="containsText" text="Pesquisa de Preços">
      <formula>NOT(ISERROR(SEARCH("Pesquisa de Preços",D6028)))</formula>
    </cfRule>
  </conditionalFormatting>
  <conditionalFormatting sqref="D6032">
    <cfRule type="containsText" dxfId="1334" priority="6338" operator="containsText" text="Pesquisa de Preços">
      <formula>NOT(ISERROR(SEARCH("Pesquisa de Preços",D6032)))</formula>
    </cfRule>
  </conditionalFormatting>
  <conditionalFormatting sqref="D6036">
    <cfRule type="containsText" dxfId="1333" priority="6337" operator="containsText" text="Pesquisa de Preços">
      <formula>NOT(ISERROR(SEARCH("Pesquisa de Preços",D6036)))</formula>
    </cfRule>
  </conditionalFormatting>
  <conditionalFormatting sqref="D6040">
    <cfRule type="containsText" dxfId="1332" priority="6336" operator="containsText" text="Pesquisa de Preços">
      <formula>NOT(ISERROR(SEARCH("Pesquisa de Preços",D6040)))</formula>
    </cfRule>
  </conditionalFormatting>
  <conditionalFormatting sqref="D6044">
    <cfRule type="containsText" dxfId="1331" priority="6335" operator="containsText" text="Pesquisa de Preços">
      <formula>NOT(ISERROR(SEARCH("Pesquisa de Preços",D6044)))</formula>
    </cfRule>
  </conditionalFormatting>
  <conditionalFormatting sqref="D6048">
    <cfRule type="containsText" dxfId="1330" priority="6334" operator="containsText" text="Pesquisa de Preços">
      <formula>NOT(ISERROR(SEARCH("Pesquisa de Preços",D6048)))</formula>
    </cfRule>
  </conditionalFormatting>
  <conditionalFormatting sqref="D6052">
    <cfRule type="containsText" dxfId="1329" priority="6333" operator="containsText" text="Pesquisa de Preços">
      <formula>NOT(ISERROR(SEARCH("Pesquisa de Preços",D6052)))</formula>
    </cfRule>
  </conditionalFormatting>
  <conditionalFormatting sqref="D6056">
    <cfRule type="containsText" dxfId="1328" priority="6332" operator="containsText" text="Pesquisa de Preços">
      <formula>NOT(ISERROR(SEARCH("Pesquisa de Preços",D6056)))</formula>
    </cfRule>
  </conditionalFormatting>
  <conditionalFormatting sqref="D6060">
    <cfRule type="containsText" dxfId="1327" priority="6331" operator="containsText" text="Pesquisa de Preços">
      <formula>NOT(ISERROR(SEARCH("Pesquisa de Preços",D6060)))</formula>
    </cfRule>
  </conditionalFormatting>
  <conditionalFormatting sqref="D6064">
    <cfRule type="containsText" dxfId="1326" priority="6330" operator="containsText" text="Pesquisa de Preços">
      <formula>NOT(ISERROR(SEARCH("Pesquisa de Preços",D6064)))</formula>
    </cfRule>
  </conditionalFormatting>
  <conditionalFormatting sqref="D6068">
    <cfRule type="containsText" dxfId="1325" priority="6329" operator="containsText" text="Pesquisa de Preços">
      <formula>NOT(ISERROR(SEARCH("Pesquisa de Preços",D6068)))</formula>
    </cfRule>
  </conditionalFormatting>
  <conditionalFormatting sqref="D6072">
    <cfRule type="containsText" dxfId="1324" priority="6328" operator="containsText" text="Pesquisa de Preços">
      <formula>NOT(ISERROR(SEARCH("Pesquisa de Preços",D6072)))</formula>
    </cfRule>
  </conditionalFormatting>
  <conditionalFormatting sqref="D6076">
    <cfRule type="containsText" dxfId="1323" priority="6327" operator="containsText" text="Pesquisa de Preços">
      <formula>NOT(ISERROR(SEARCH("Pesquisa de Preços",D6076)))</formula>
    </cfRule>
  </conditionalFormatting>
  <conditionalFormatting sqref="D6080">
    <cfRule type="containsText" dxfId="1322" priority="6326" operator="containsText" text="Pesquisa de Preços">
      <formula>NOT(ISERROR(SEARCH("Pesquisa de Preços",D6080)))</formula>
    </cfRule>
  </conditionalFormatting>
  <conditionalFormatting sqref="D6084">
    <cfRule type="containsText" dxfId="1321" priority="6325" operator="containsText" text="Pesquisa de Preços">
      <formula>NOT(ISERROR(SEARCH("Pesquisa de Preços",D6084)))</formula>
    </cfRule>
  </conditionalFormatting>
  <conditionalFormatting sqref="D6088">
    <cfRule type="containsText" dxfId="1320" priority="6324" operator="containsText" text="Pesquisa de Preços">
      <formula>NOT(ISERROR(SEARCH("Pesquisa de Preços",D6088)))</formula>
    </cfRule>
  </conditionalFormatting>
  <conditionalFormatting sqref="D6092">
    <cfRule type="containsText" dxfId="1319" priority="6323" operator="containsText" text="Pesquisa de Preços">
      <formula>NOT(ISERROR(SEARCH("Pesquisa de Preços",D6092)))</formula>
    </cfRule>
  </conditionalFormatting>
  <conditionalFormatting sqref="D6096 D6100">
    <cfRule type="containsText" dxfId="1318" priority="6322" operator="containsText" text="Pesquisa de Preços">
      <formula>NOT(ISERROR(SEARCH("Pesquisa de Preços",D6096)))</formula>
    </cfRule>
  </conditionalFormatting>
  <conditionalFormatting sqref="D6104">
    <cfRule type="containsText" dxfId="1317" priority="6321" operator="containsText" text="Pesquisa de Preços">
      <formula>NOT(ISERROR(SEARCH("Pesquisa de Preços",D6104)))</formula>
    </cfRule>
  </conditionalFormatting>
  <conditionalFormatting sqref="D6108 D6112 D6116">
    <cfRule type="containsText" dxfId="1316" priority="6320" operator="containsText" text="Pesquisa de Preços">
      <formula>NOT(ISERROR(SEARCH("Pesquisa de Preços",D6108)))</formula>
    </cfRule>
  </conditionalFormatting>
  <conditionalFormatting sqref="D6120">
    <cfRule type="containsText" dxfId="1315" priority="6319" operator="containsText" text="Pesquisa de Preços">
      <formula>NOT(ISERROR(SEARCH("Pesquisa de Preços",D6120)))</formula>
    </cfRule>
  </conditionalFormatting>
  <conditionalFormatting sqref="D6124">
    <cfRule type="containsText" dxfId="1314" priority="6318" operator="containsText" text="Pesquisa de Preços">
      <formula>NOT(ISERROR(SEARCH("Pesquisa de Preços",D6124)))</formula>
    </cfRule>
  </conditionalFormatting>
  <conditionalFormatting sqref="D6128">
    <cfRule type="containsText" dxfId="1313" priority="6317" operator="containsText" text="Pesquisa de Preços">
      <formula>NOT(ISERROR(SEARCH("Pesquisa de Preços",D6128)))</formula>
    </cfRule>
  </conditionalFormatting>
  <conditionalFormatting sqref="D6132">
    <cfRule type="containsText" dxfId="1312" priority="6316" operator="containsText" text="Pesquisa de Preços">
      <formula>NOT(ISERROR(SEARCH("Pesquisa de Preços",D6132)))</formula>
    </cfRule>
  </conditionalFormatting>
  <conditionalFormatting sqref="D6136 D6140">
    <cfRule type="containsText" dxfId="1311" priority="6315" operator="containsText" text="Pesquisa de Preços">
      <formula>NOT(ISERROR(SEARCH("Pesquisa de Preços",D6136)))</formula>
    </cfRule>
  </conditionalFormatting>
  <conditionalFormatting sqref="D6144">
    <cfRule type="containsText" dxfId="1310" priority="6314" operator="containsText" text="Pesquisa de Preços">
      <formula>NOT(ISERROR(SEARCH("Pesquisa de Preços",D6144)))</formula>
    </cfRule>
  </conditionalFormatting>
  <conditionalFormatting sqref="D6148">
    <cfRule type="containsText" dxfId="1309" priority="6313" operator="containsText" text="Pesquisa de Preços">
      <formula>NOT(ISERROR(SEARCH("Pesquisa de Preços",D6148)))</formula>
    </cfRule>
  </conditionalFormatting>
  <conditionalFormatting sqref="D6152">
    <cfRule type="containsText" dxfId="1308" priority="6312" operator="containsText" text="Pesquisa de Preços">
      <formula>NOT(ISERROR(SEARCH("Pesquisa de Preços",D6152)))</formula>
    </cfRule>
  </conditionalFormatting>
  <conditionalFormatting sqref="D6156">
    <cfRule type="containsText" dxfId="1307" priority="6311" operator="containsText" text="Pesquisa de Preços">
      <formula>NOT(ISERROR(SEARCH("Pesquisa de Preços",D6156)))</formula>
    </cfRule>
  </conditionalFormatting>
  <conditionalFormatting sqref="D6158">
    <cfRule type="containsText" dxfId="1306" priority="6571" operator="containsText" text="Pesquisa de Preços">
      <formula>NOT(ISERROR(SEARCH("Pesquisa de Preços",D6158)))</formula>
    </cfRule>
  </conditionalFormatting>
  <conditionalFormatting sqref="D6160">
    <cfRule type="containsText" dxfId="1305" priority="6310" operator="containsText" text="Pesquisa de Preços">
      <formula>NOT(ISERROR(SEARCH("Pesquisa de Preços",D6160)))</formula>
    </cfRule>
  </conditionalFormatting>
  <conditionalFormatting sqref="D6162">
    <cfRule type="containsText" dxfId="1304" priority="6568" operator="containsText" text="Pesquisa de Preços">
      <formula>NOT(ISERROR(SEARCH("Pesquisa de Preços",D6162)))</formula>
    </cfRule>
  </conditionalFormatting>
  <conditionalFormatting sqref="D6164">
    <cfRule type="containsText" dxfId="1303" priority="6309" operator="containsText" text="Pesquisa de Preços">
      <formula>NOT(ISERROR(SEARCH("Pesquisa de Preços",D6164)))</formula>
    </cfRule>
  </conditionalFormatting>
  <conditionalFormatting sqref="D6166">
    <cfRule type="containsText" dxfId="1302" priority="6565" operator="containsText" text="Pesquisa de Preços">
      <formula>NOT(ISERROR(SEARCH("Pesquisa de Preços",D6166)))</formula>
    </cfRule>
  </conditionalFormatting>
  <conditionalFormatting sqref="D6168">
    <cfRule type="containsText" dxfId="1301" priority="6308" operator="containsText" text="Pesquisa de Preços">
      <formula>NOT(ISERROR(SEARCH("Pesquisa de Preços",D6168)))</formula>
    </cfRule>
  </conditionalFormatting>
  <conditionalFormatting sqref="D6170">
    <cfRule type="containsText" dxfId="1300" priority="6562" operator="containsText" text="Pesquisa de Preços">
      <formula>NOT(ISERROR(SEARCH("Pesquisa de Preços",D6170)))</formula>
    </cfRule>
  </conditionalFormatting>
  <conditionalFormatting sqref="D6172">
    <cfRule type="containsText" dxfId="1299" priority="6307" operator="containsText" text="Pesquisa de Preços">
      <formula>NOT(ISERROR(SEARCH("Pesquisa de Preços",D6172)))</formula>
    </cfRule>
  </conditionalFormatting>
  <conditionalFormatting sqref="D6174">
    <cfRule type="containsText" dxfId="1298" priority="6559" operator="containsText" text="Pesquisa de Preços">
      <formula>NOT(ISERROR(SEARCH("Pesquisa de Preços",D6174)))</formula>
    </cfRule>
  </conditionalFormatting>
  <conditionalFormatting sqref="D6176">
    <cfRule type="containsText" dxfId="1297" priority="6306" operator="containsText" text="Pesquisa de Preços">
      <formula>NOT(ISERROR(SEARCH("Pesquisa de Preços",D6176)))</formula>
    </cfRule>
  </conditionalFormatting>
  <conditionalFormatting sqref="D6178">
    <cfRule type="containsText" dxfId="1296" priority="6556" operator="containsText" text="Pesquisa de Preços">
      <formula>NOT(ISERROR(SEARCH("Pesquisa de Preços",D6178)))</formula>
    </cfRule>
  </conditionalFormatting>
  <conditionalFormatting sqref="D6180">
    <cfRule type="containsText" dxfId="1295" priority="6305" operator="containsText" text="Pesquisa de Preços">
      <formula>NOT(ISERROR(SEARCH("Pesquisa de Preços",D6180)))</formula>
    </cfRule>
  </conditionalFormatting>
  <conditionalFormatting sqref="D6182">
    <cfRule type="containsText" dxfId="1294" priority="6553" operator="containsText" text="Pesquisa de Preços">
      <formula>NOT(ISERROR(SEARCH("Pesquisa de Preços",D6182)))</formula>
    </cfRule>
  </conditionalFormatting>
  <conditionalFormatting sqref="D6184">
    <cfRule type="containsText" dxfId="1293" priority="6304" operator="containsText" text="Pesquisa de Preços">
      <formula>NOT(ISERROR(SEARCH("Pesquisa de Preços",D6184)))</formula>
    </cfRule>
  </conditionalFormatting>
  <conditionalFormatting sqref="D6186">
    <cfRule type="containsText" dxfId="1292" priority="6550" operator="containsText" text="Pesquisa de Preços">
      <formula>NOT(ISERROR(SEARCH("Pesquisa de Preços",D6186)))</formula>
    </cfRule>
  </conditionalFormatting>
  <conditionalFormatting sqref="D6188">
    <cfRule type="containsText" dxfId="1291" priority="6303" operator="containsText" text="Pesquisa de Preços">
      <formula>NOT(ISERROR(SEARCH("Pesquisa de Preços",D6188)))</formula>
    </cfRule>
  </conditionalFormatting>
  <conditionalFormatting sqref="D6192">
    <cfRule type="containsText" dxfId="1290" priority="4865" operator="containsText" text="Pesquisa de Preços">
      <formula>NOT(ISERROR(SEARCH("Pesquisa de Preços",D6192)))</formula>
    </cfRule>
  </conditionalFormatting>
  <conditionalFormatting sqref="D6196">
    <cfRule type="containsText" dxfId="1289" priority="6302" operator="containsText" text="Pesquisa de Preços">
      <formula>NOT(ISERROR(SEARCH("Pesquisa de Preços",D6196)))</formula>
    </cfRule>
  </conditionalFormatting>
  <conditionalFormatting sqref="D6200">
    <cfRule type="containsText" dxfId="1288" priority="6301" operator="containsText" text="Pesquisa de Preços">
      <formula>NOT(ISERROR(SEARCH("Pesquisa de Preços",D6200)))</formula>
    </cfRule>
  </conditionalFormatting>
  <conditionalFormatting sqref="D6204">
    <cfRule type="containsText" dxfId="1287" priority="6300" operator="containsText" text="Pesquisa de Preços">
      <formula>NOT(ISERROR(SEARCH("Pesquisa de Preços",D6204)))</formula>
    </cfRule>
  </conditionalFormatting>
  <conditionalFormatting sqref="D6208">
    <cfRule type="containsText" dxfId="1286" priority="4858" operator="containsText" text="Pesquisa de Preços">
      <formula>NOT(ISERROR(SEARCH("Pesquisa de Preços",D6208)))</formula>
    </cfRule>
  </conditionalFormatting>
  <conditionalFormatting sqref="D6212">
    <cfRule type="containsText" dxfId="1285" priority="4857" operator="containsText" text="Pesquisa de Preços">
      <formula>NOT(ISERROR(SEARCH("Pesquisa de Preços",D6212)))</formula>
    </cfRule>
  </conditionalFormatting>
  <conditionalFormatting sqref="D6216">
    <cfRule type="containsText" dxfId="1284" priority="6299" operator="containsText" text="Pesquisa de Preços">
      <formula>NOT(ISERROR(SEARCH("Pesquisa de Preços",D6216)))</formula>
    </cfRule>
  </conditionalFormatting>
  <conditionalFormatting sqref="D6220">
    <cfRule type="containsText" dxfId="1283" priority="6298" operator="containsText" text="Pesquisa de Preços">
      <formula>NOT(ISERROR(SEARCH("Pesquisa de Preços",D6220)))</formula>
    </cfRule>
  </conditionalFormatting>
  <conditionalFormatting sqref="D6224">
    <cfRule type="containsText" dxfId="1282" priority="6297" operator="containsText" text="Pesquisa de Preços">
      <formula>NOT(ISERROR(SEARCH("Pesquisa de Preços",D6224)))</formula>
    </cfRule>
  </conditionalFormatting>
  <conditionalFormatting sqref="D6226">
    <cfRule type="containsText" dxfId="1281" priority="6531" operator="containsText" text="Pesquisa de Preços">
      <formula>NOT(ISERROR(SEARCH("Pesquisa de Preços",D6226)))</formula>
    </cfRule>
  </conditionalFormatting>
  <conditionalFormatting sqref="D6228">
    <cfRule type="containsText" dxfId="1280" priority="6296" operator="containsText" text="Pesquisa de Preços">
      <formula>NOT(ISERROR(SEARCH("Pesquisa de Preços",D6228)))</formula>
    </cfRule>
  </conditionalFormatting>
  <conditionalFormatting sqref="D6232">
    <cfRule type="containsText" dxfId="1279" priority="6295" operator="containsText" text="Pesquisa de Preços">
      <formula>NOT(ISERROR(SEARCH("Pesquisa de Preços",D6232)))</formula>
    </cfRule>
  </conditionalFormatting>
  <conditionalFormatting sqref="D6234">
    <cfRule type="containsText" dxfId="1278" priority="6526" operator="containsText" text="Pesquisa de Preços">
      <formula>NOT(ISERROR(SEARCH("Pesquisa de Preços",D6234)))</formula>
    </cfRule>
  </conditionalFormatting>
  <conditionalFormatting sqref="D6236">
    <cfRule type="containsText" dxfId="1277" priority="6294" operator="containsText" text="Pesquisa de Preços">
      <formula>NOT(ISERROR(SEARCH("Pesquisa de Preços",D6236)))</formula>
    </cfRule>
  </conditionalFormatting>
  <conditionalFormatting sqref="D6240">
    <cfRule type="containsText" dxfId="1276" priority="6293" operator="containsText" text="Pesquisa de Preços">
      <formula>NOT(ISERROR(SEARCH("Pesquisa de Preços",D6240)))</formula>
    </cfRule>
  </conditionalFormatting>
  <conditionalFormatting sqref="D6244">
    <cfRule type="containsText" dxfId="1275" priority="6292" operator="containsText" text="Pesquisa de Preços">
      <formula>NOT(ISERROR(SEARCH("Pesquisa de Preços",D6244)))</formula>
    </cfRule>
  </conditionalFormatting>
  <conditionalFormatting sqref="D6248">
    <cfRule type="containsText" dxfId="1274" priority="6291" operator="containsText" text="Pesquisa de Preços">
      <formula>NOT(ISERROR(SEARCH("Pesquisa de Preços",D6248)))</formula>
    </cfRule>
  </conditionalFormatting>
  <conditionalFormatting sqref="D6252">
    <cfRule type="containsText" dxfId="1273" priority="6290" operator="containsText" text="Pesquisa de Preços">
      <formula>NOT(ISERROR(SEARCH("Pesquisa de Preços",D6252)))</formula>
    </cfRule>
  </conditionalFormatting>
  <conditionalFormatting sqref="D6256">
    <cfRule type="containsText" dxfId="1272" priority="6289" operator="containsText" text="Pesquisa de Preços">
      <formula>NOT(ISERROR(SEARCH("Pesquisa de Preços",D6256)))</formula>
    </cfRule>
  </conditionalFormatting>
  <conditionalFormatting sqref="D6260">
    <cfRule type="containsText" dxfId="1271" priority="6288" operator="containsText" text="Pesquisa de Preços">
      <formula>NOT(ISERROR(SEARCH("Pesquisa de Preços",D6260)))</formula>
    </cfRule>
  </conditionalFormatting>
  <conditionalFormatting sqref="D6264">
    <cfRule type="containsText" dxfId="1270" priority="3005" operator="containsText" text="Pesquisa de Preços">
      <formula>NOT(ISERROR(SEARCH("Pesquisa de Preços",D6264)))</formula>
    </cfRule>
  </conditionalFormatting>
  <conditionalFormatting sqref="D6266">
    <cfRule type="containsText" dxfId="1269" priority="3004" operator="containsText" text="Pesquisa de Preços">
      <formula>NOT(ISERROR(SEARCH("Pesquisa de Preços",D6266)))</formula>
    </cfRule>
  </conditionalFormatting>
  <conditionalFormatting sqref="D6268">
    <cfRule type="containsText" dxfId="1268" priority="3013" operator="containsText" text="Pesquisa de Preços">
      <formula>NOT(ISERROR(SEARCH("Pesquisa de Preços",D6268)))</formula>
    </cfRule>
  </conditionalFormatting>
  <conditionalFormatting sqref="D6270">
    <cfRule type="containsText" dxfId="1267" priority="3012" operator="containsText" text="Pesquisa de Preços">
      <formula>NOT(ISERROR(SEARCH("Pesquisa de Preços",D6270)))</formula>
    </cfRule>
  </conditionalFormatting>
  <conditionalFormatting sqref="D6272">
    <cfRule type="containsText" dxfId="1266" priority="6287" operator="containsText" text="Pesquisa de Preços">
      <formula>NOT(ISERROR(SEARCH("Pesquisa de Preços",D6272)))</formula>
    </cfRule>
  </conditionalFormatting>
  <conditionalFormatting sqref="D6276">
    <cfRule type="containsText" dxfId="1265" priority="6286" operator="containsText" text="Pesquisa de Preços">
      <formula>NOT(ISERROR(SEARCH("Pesquisa de Preços",D6276)))</formula>
    </cfRule>
  </conditionalFormatting>
  <conditionalFormatting sqref="D6280">
    <cfRule type="containsText" dxfId="1264" priority="3492" operator="containsText" text="Pesquisa de Preços">
      <formula>NOT(ISERROR(SEARCH("Pesquisa de Preços",D6280)))</formula>
    </cfRule>
  </conditionalFormatting>
  <conditionalFormatting sqref="D6282">
    <cfRule type="containsText" dxfId="1263" priority="3491" operator="containsText" text="Pesquisa de Preços">
      <formula>NOT(ISERROR(SEARCH("Pesquisa de Preços",D6282)))</formula>
    </cfRule>
  </conditionalFormatting>
  <conditionalFormatting sqref="D6284">
    <cfRule type="containsText" dxfId="1262" priority="6285" operator="containsText" text="Pesquisa de Preços">
      <formula>NOT(ISERROR(SEARCH("Pesquisa de Preços",D6284)))</formula>
    </cfRule>
  </conditionalFormatting>
  <conditionalFormatting sqref="D6288">
    <cfRule type="containsText" dxfId="1261" priority="4852" operator="containsText" text="Pesquisa de Preços">
      <formula>NOT(ISERROR(SEARCH("Pesquisa de Preços",D6288)))</formula>
    </cfRule>
  </conditionalFormatting>
  <conditionalFormatting sqref="D6292">
    <cfRule type="containsText" dxfId="1260" priority="4847" operator="containsText" text="Pesquisa de Preços">
      <formula>NOT(ISERROR(SEARCH("Pesquisa de Preços",D6292)))</formula>
    </cfRule>
  </conditionalFormatting>
  <conditionalFormatting sqref="D6296">
    <cfRule type="containsText" dxfId="1259" priority="4842" operator="containsText" text="Pesquisa de Preços">
      <formula>NOT(ISERROR(SEARCH("Pesquisa de Preços",D6296)))</formula>
    </cfRule>
  </conditionalFormatting>
  <conditionalFormatting sqref="D6300">
    <cfRule type="containsText" dxfId="1258" priority="6284" operator="containsText" text="Pesquisa de Preços">
      <formula>NOT(ISERROR(SEARCH("Pesquisa de Preços",D6300)))</formula>
    </cfRule>
  </conditionalFormatting>
  <conditionalFormatting sqref="D6312">
    <cfRule type="containsText" dxfId="1257" priority="6282" operator="containsText" text="Pesquisa de Preços">
      <formula>NOT(ISERROR(SEARCH("Pesquisa de Preços",D6312)))</formula>
    </cfRule>
  </conditionalFormatting>
  <conditionalFormatting sqref="D6316">
    <cfRule type="containsText" dxfId="1256" priority="6281" operator="containsText" text="Pesquisa de Preços">
      <formula>NOT(ISERROR(SEARCH("Pesquisa de Preços",D6316)))</formula>
    </cfRule>
  </conditionalFormatting>
  <conditionalFormatting sqref="D6341:D6342">
    <cfRule type="containsText" dxfId="1255" priority="5816" operator="containsText" text="Pesquisa de Preços">
      <formula>NOT(ISERROR(SEARCH("Pesquisa de Preços",D6341)))</formula>
    </cfRule>
  </conditionalFormatting>
  <conditionalFormatting sqref="D6494:D6502">
    <cfRule type="containsText" dxfId="1254" priority="3617" operator="containsText" text="Pesquisa de Preços">
      <formula>NOT(ISERROR(SEARCH("Pesquisa de Preços",D6494)))</formula>
    </cfRule>
  </conditionalFormatting>
  <conditionalFormatting sqref="D6596">
    <cfRule type="containsText" dxfId="1253" priority="4813" operator="containsText" text="Pesquisa de Preços">
      <formula>NOT(ISERROR(SEARCH("Pesquisa de Preços",D6596)))</formula>
    </cfRule>
  </conditionalFormatting>
  <conditionalFormatting sqref="D6645">
    <cfRule type="containsText" dxfId="1252" priority="4614" operator="containsText" text="Pesquisa de Preços">
      <formula>NOT(ISERROR(SEARCH("Pesquisa de Preços",D6645)))</formula>
    </cfRule>
  </conditionalFormatting>
  <conditionalFormatting sqref="D7310">
    <cfRule type="containsText" dxfId="1251" priority="4974" operator="containsText" text="Pesquisa de Preços">
      <formula>NOT(ISERROR(SEARCH("Pesquisa de Preços",D7310)))</formula>
    </cfRule>
  </conditionalFormatting>
  <conditionalFormatting sqref="D7316">
    <cfRule type="containsText" dxfId="1250" priority="4971" operator="containsText" text="Pesquisa de Preços">
      <formula>NOT(ISERROR(SEARCH("Pesquisa de Preços",D7316)))</formula>
    </cfRule>
  </conditionalFormatting>
  <conditionalFormatting sqref="D7322">
    <cfRule type="containsText" dxfId="1249" priority="4968" operator="containsText" text="Pesquisa de Preços">
      <formula>NOT(ISERROR(SEARCH("Pesquisa de Preços",D7322)))</formula>
    </cfRule>
  </conditionalFormatting>
  <conditionalFormatting sqref="D7328">
    <cfRule type="containsText" dxfId="1248" priority="4965" operator="containsText" text="Pesquisa de Preços">
      <formula>NOT(ISERROR(SEARCH("Pesquisa de Preços",D7328)))</formula>
    </cfRule>
  </conditionalFormatting>
  <conditionalFormatting sqref="D7334">
    <cfRule type="containsText" dxfId="1247" priority="4962" operator="containsText" text="Pesquisa de Preços">
      <formula>NOT(ISERROR(SEARCH("Pesquisa de Preços",D7334)))</formula>
    </cfRule>
  </conditionalFormatting>
  <conditionalFormatting sqref="D7340">
    <cfRule type="containsText" dxfId="1246" priority="4961" operator="containsText" text="Pesquisa de Preços">
      <formula>NOT(ISERROR(SEARCH("Pesquisa de Preços",D7340)))</formula>
    </cfRule>
  </conditionalFormatting>
  <conditionalFormatting sqref="D7346">
    <cfRule type="containsText" dxfId="1245" priority="4960" operator="containsText" text="Pesquisa de Preços">
      <formula>NOT(ISERROR(SEARCH("Pesquisa de Preços",D7346)))</formula>
    </cfRule>
  </conditionalFormatting>
  <conditionalFormatting sqref="D7352">
    <cfRule type="containsText" dxfId="1244" priority="4959" operator="containsText" text="Pesquisa de Preços">
      <formula>NOT(ISERROR(SEARCH("Pesquisa de Preços",D7352)))</formula>
    </cfRule>
  </conditionalFormatting>
  <conditionalFormatting sqref="D7358">
    <cfRule type="containsText" dxfId="1243" priority="4958" operator="containsText" text="Pesquisa de Preços">
      <formula>NOT(ISERROR(SEARCH("Pesquisa de Preços",D7358)))</formula>
    </cfRule>
  </conditionalFormatting>
  <conditionalFormatting sqref="D7364:D7380">
    <cfRule type="containsText" dxfId="1242" priority="1488" operator="containsText" text="Pesquisa de Preços">
      <formula>NOT(ISERROR(SEARCH("Pesquisa de Preços",D7364)))</formula>
    </cfRule>
  </conditionalFormatting>
  <conditionalFormatting sqref="D7382:D7391">
    <cfRule type="containsText" dxfId="1241" priority="1476" operator="containsText" text="Pesquisa de Preços">
      <formula>NOT(ISERROR(SEARCH("Pesquisa de Preços",D7382)))</formula>
    </cfRule>
  </conditionalFormatting>
  <conditionalFormatting sqref="D7393:D7399">
    <cfRule type="containsText" dxfId="1240" priority="1475" operator="containsText" text="Pesquisa de Preços">
      <formula>NOT(ISERROR(SEARCH("Pesquisa de Preços",D7393)))</formula>
    </cfRule>
  </conditionalFormatting>
  <conditionalFormatting sqref="D7401:D7410">
    <cfRule type="containsText" dxfId="1239" priority="1463" operator="containsText" text="Pesquisa de Preços">
      <formula>NOT(ISERROR(SEARCH("Pesquisa de Preços",D7401)))</formula>
    </cfRule>
  </conditionalFormatting>
  <conditionalFormatting sqref="D7412">
    <cfRule type="containsText" dxfId="1238" priority="4828" operator="containsText" text="Pesquisa de Preços">
      <formula>NOT(ISERROR(SEARCH("Pesquisa de Preços",D7412)))</formula>
    </cfRule>
  </conditionalFormatting>
  <conditionalFormatting sqref="D7429:D7431">
    <cfRule type="containsText" dxfId="1237" priority="4720" operator="containsText" text="Pesquisa de Preços">
      <formula>NOT(ISERROR(SEARCH("Pesquisa de Preços",D7429)))</formula>
    </cfRule>
  </conditionalFormatting>
  <conditionalFormatting sqref="D7434:D7435">
    <cfRule type="containsText" dxfId="1236" priority="4717" operator="containsText" text="Pesquisa de Preços">
      <formula>NOT(ISERROR(SEARCH("Pesquisa de Preços",D7434)))</formula>
    </cfRule>
  </conditionalFormatting>
  <conditionalFormatting sqref="D7440:D7452">
    <cfRule type="containsText" dxfId="1235" priority="371" operator="containsText" text="Pesquisa de Preços">
      <formula>NOT(ISERROR(SEARCH("Pesquisa de Preços",D7440)))</formula>
    </cfRule>
  </conditionalFormatting>
  <conditionalFormatting sqref="D7456">
    <cfRule type="containsText" dxfId="1234" priority="1380" operator="containsText" text="Pesquisa de Preços">
      <formula>NOT(ISERROR(SEARCH("Pesquisa de Preços",D7456)))</formula>
    </cfRule>
  </conditionalFormatting>
  <conditionalFormatting sqref="D7458:D7461">
    <cfRule type="containsText" dxfId="1233" priority="1372" operator="containsText" text="Pesquisa de Preços">
      <formula>NOT(ISERROR(SEARCH("Pesquisa de Preços",D7458)))</formula>
    </cfRule>
  </conditionalFormatting>
  <conditionalFormatting sqref="D7463">
    <cfRule type="containsText" dxfId="1232" priority="1172" operator="containsText" text="Pesquisa de Preços">
      <formula>NOT(ISERROR(SEARCH("Pesquisa de Preços",D7463)))</formula>
    </cfRule>
  </conditionalFormatting>
  <conditionalFormatting sqref="D7465:D7466">
    <cfRule type="containsText" dxfId="1231" priority="1141" operator="containsText" text="Pesquisa de Preços">
      <formula>NOT(ISERROR(SEARCH("Pesquisa de Preços",D7465)))</formula>
    </cfRule>
  </conditionalFormatting>
  <conditionalFormatting sqref="D7469">
    <cfRule type="containsText" dxfId="1230" priority="1198" operator="containsText" text="Pesquisa de Preços">
      <formula>NOT(ISERROR(SEARCH("Pesquisa de Preços",D7469)))</formula>
    </cfRule>
  </conditionalFormatting>
  <conditionalFormatting sqref="D7471:D7474">
    <cfRule type="containsText" dxfId="1229" priority="1186" operator="containsText" text="Pesquisa de Preços">
      <formula>NOT(ISERROR(SEARCH("Pesquisa de Preços",D7471)))</formula>
    </cfRule>
  </conditionalFormatting>
  <conditionalFormatting sqref="D7476">
    <cfRule type="containsText" dxfId="1228" priority="1185" operator="containsText" text="Pesquisa de Preços">
      <formula>NOT(ISERROR(SEARCH("Pesquisa de Preços",D7476)))</formula>
    </cfRule>
  </conditionalFormatting>
  <conditionalFormatting sqref="D7478:D7481">
    <cfRule type="containsText" dxfId="1227" priority="1173" operator="containsText" text="Pesquisa de Preços">
      <formula>NOT(ISERROR(SEARCH("Pesquisa de Preços",D7478)))</formula>
    </cfRule>
  </conditionalFormatting>
  <conditionalFormatting sqref="D7483">
    <cfRule type="containsText" dxfId="1226" priority="1211" operator="containsText" text="Pesquisa de Preços">
      <formula>NOT(ISERROR(SEARCH("Pesquisa de Preços",D7483)))</formula>
    </cfRule>
  </conditionalFormatting>
  <conditionalFormatting sqref="D7485:D7488">
    <cfRule type="containsText" dxfId="1225" priority="1199" operator="containsText" text="Pesquisa de Preços">
      <formula>NOT(ISERROR(SEARCH("Pesquisa de Preços",D7485)))</formula>
    </cfRule>
  </conditionalFormatting>
  <conditionalFormatting sqref="D7490">
    <cfRule type="containsText" dxfId="1224" priority="1217" operator="containsText" text="Pesquisa de Preços">
      <formula>NOT(ISERROR(SEARCH("Pesquisa de Preços",D7490)))</formula>
    </cfRule>
  </conditionalFormatting>
  <conditionalFormatting sqref="D7492:D7494">
    <cfRule type="containsText" dxfId="1223" priority="1212" operator="containsText" text="Pesquisa de Preços">
      <formula>NOT(ISERROR(SEARCH("Pesquisa de Preços",D7492)))</formula>
    </cfRule>
  </conditionalFormatting>
  <conditionalFormatting sqref="D7508">
    <cfRule type="containsText" dxfId="1222" priority="4782" operator="containsText" text="Pesquisa de Preços">
      <formula>NOT(ISERROR(SEARCH("Pesquisa de Preços",D7508)))</formula>
    </cfRule>
  </conditionalFormatting>
  <conditionalFormatting sqref="D7512">
    <cfRule type="containsText" dxfId="1221" priority="4781" operator="containsText" text="Pesquisa de Preços">
      <formula>NOT(ISERROR(SEARCH("Pesquisa de Preços",D7512)))</formula>
    </cfRule>
  </conditionalFormatting>
  <conditionalFormatting sqref="D7516">
    <cfRule type="containsText" dxfId="1220" priority="4783" operator="containsText" text="Pesquisa de Preços">
      <formula>NOT(ISERROR(SEARCH("Pesquisa de Preços",D7516)))</formula>
    </cfRule>
  </conditionalFormatting>
  <conditionalFormatting sqref="D7520">
    <cfRule type="containsText" dxfId="1219" priority="4780" operator="containsText" text="Pesquisa de Preços">
      <formula>NOT(ISERROR(SEARCH("Pesquisa de Preços",D7520)))</formula>
    </cfRule>
  </conditionalFormatting>
  <conditionalFormatting sqref="D7524 D7532 D7536">
    <cfRule type="containsText" dxfId="1218" priority="4773" operator="containsText" text="Pesquisa de Preços">
      <formula>NOT(ISERROR(SEARCH("Pesquisa de Preços",D7524)))</formula>
    </cfRule>
  </conditionalFormatting>
  <conditionalFormatting sqref="D7528">
    <cfRule type="containsText" dxfId="1217" priority="924" operator="containsText" text="Pesquisa de Preços">
      <formula>NOT(ISERROR(SEARCH("Pesquisa de Preços",D7528)))</formula>
    </cfRule>
  </conditionalFormatting>
  <conditionalFormatting sqref="D7540 D7544">
    <cfRule type="containsText" dxfId="1216" priority="4774" operator="containsText" text="Pesquisa de Preços">
      <formula>NOT(ISERROR(SEARCH("Pesquisa de Preços",D7540)))</formula>
    </cfRule>
  </conditionalFormatting>
  <conditionalFormatting sqref="D7548">
    <cfRule type="containsText" dxfId="1215" priority="4701" operator="containsText" text="Pesquisa de Preços">
      <formula>NOT(ISERROR(SEARCH("Pesquisa de Preços",D7548)))</formula>
    </cfRule>
  </conditionalFormatting>
  <conditionalFormatting sqref="D7555">
    <cfRule type="containsText" dxfId="1214" priority="4708" operator="containsText" text="Pesquisa de Preços">
      <formula>NOT(ISERROR(SEARCH("Pesquisa de Preços",D7555)))</formula>
    </cfRule>
  </conditionalFormatting>
  <conditionalFormatting sqref="D7561">
    <cfRule type="containsText" dxfId="1213" priority="4691" operator="containsText" text="Pesquisa de Preços">
      <formula>NOT(ISERROR(SEARCH("Pesquisa de Preços",D7561)))</formula>
    </cfRule>
  </conditionalFormatting>
  <conditionalFormatting sqref="D7569">
    <cfRule type="containsText" dxfId="1212" priority="4674" operator="containsText" text="Pesquisa de Preços">
      <formula>NOT(ISERROR(SEARCH("Pesquisa de Preços",D7569)))</formula>
    </cfRule>
  </conditionalFormatting>
  <conditionalFormatting sqref="D7577">
    <cfRule type="containsText" dxfId="1211" priority="4657" operator="containsText" text="Pesquisa de Preços">
      <formula>NOT(ISERROR(SEARCH("Pesquisa de Preços",D7577)))</formula>
    </cfRule>
  </conditionalFormatting>
  <conditionalFormatting sqref="D7583">
    <cfRule type="containsText" dxfId="1210" priority="4647" operator="containsText" text="Pesquisa de Preços">
      <formula>NOT(ISERROR(SEARCH("Pesquisa de Preços",D7583)))</formula>
    </cfRule>
  </conditionalFormatting>
  <conditionalFormatting sqref="D7588">
    <cfRule type="containsText" dxfId="1209" priority="4636" operator="containsText" text="Pesquisa de Preços">
      <formula>NOT(ISERROR(SEARCH("Pesquisa de Preços",D7588)))</formula>
    </cfRule>
  </conditionalFormatting>
  <conditionalFormatting sqref="D7607">
    <cfRule type="containsText" dxfId="1208" priority="4604" operator="containsText" text="Pesquisa de Preços">
      <formula>NOT(ISERROR(SEARCH("Pesquisa de Preços",D7607)))</formula>
    </cfRule>
  </conditionalFormatting>
  <conditionalFormatting sqref="D7616">
    <cfRule type="containsText" dxfId="1207" priority="4595" operator="containsText" text="Pesquisa de Preços">
      <formula>NOT(ISERROR(SEARCH("Pesquisa de Preços",D7616)))</formula>
    </cfRule>
  </conditionalFormatting>
  <conditionalFormatting sqref="D7659">
    <cfRule type="containsText" dxfId="1206" priority="4579" operator="containsText" text="Pesquisa de Preços">
      <formula>NOT(ISERROR(SEARCH("Pesquisa de Preços",D7659)))</formula>
    </cfRule>
  </conditionalFormatting>
  <conditionalFormatting sqref="D7668">
    <cfRule type="containsText" dxfId="1205" priority="4558" operator="containsText" text="Pesquisa de Preços">
      <formula>NOT(ISERROR(SEARCH("Pesquisa de Preços",D7668)))</formula>
    </cfRule>
  </conditionalFormatting>
  <conditionalFormatting sqref="D7674">
    <cfRule type="containsText" dxfId="1204" priority="4570" operator="containsText" text="Pesquisa de Preços">
      <formula>NOT(ISERROR(SEARCH("Pesquisa de Preços",D7674)))</formula>
    </cfRule>
  </conditionalFormatting>
  <conditionalFormatting sqref="D7682">
    <cfRule type="containsText" dxfId="1203" priority="4502" operator="containsText" text="Pesquisa de Preços">
      <formula>NOT(ISERROR(SEARCH("Pesquisa de Preços",D7682)))</formula>
    </cfRule>
  </conditionalFormatting>
  <conditionalFormatting sqref="D7689">
    <cfRule type="containsText" dxfId="1202" priority="4515" operator="containsText" text="Pesquisa de Preços">
      <formula>NOT(ISERROR(SEARCH("Pesquisa de Preços",D7689)))</formula>
    </cfRule>
  </conditionalFormatting>
  <conditionalFormatting sqref="D7696">
    <cfRule type="containsText" dxfId="1201" priority="4507" operator="containsText" text="Pesquisa de Preços">
      <formula>NOT(ISERROR(SEARCH("Pesquisa de Preços",D7696)))</formula>
    </cfRule>
  </conditionalFormatting>
  <conditionalFormatting sqref="D7700">
    <cfRule type="containsText" dxfId="1200" priority="1462" operator="containsText" text="Pesquisa de Preços">
      <formula>NOT(ISERROR(SEARCH("Pesquisa de Preços",D7700)))</formula>
    </cfRule>
  </conditionalFormatting>
  <conditionalFormatting sqref="D7702:D7709">
    <cfRule type="containsText" dxfId="1199" priority="1450" operator="containsText" text="Pesquisa de Preços">
      <formula>NOT(ISERROR(SEARCH("Pesquisa de Preços",D7702)))</formula>
    </cfRule>
  </conditionalFormatting>
  <conditionalFormatting sqref="D7711">
    <cfRule type="containsText" dxfId="1198" priority="4367" operator="containsText" text="Pesquisa de Preços">
      <formula>NOT(ISERROR(SEARCH("Pesquisa de Preços",D7711)))</formula>
    </cfRule>
  </conditionalFormatting>
  <conditionalFormatting sqref="D7719">
    <cfRule type="containsText" dxfId="1197" priority="4366" operator="containsText" text="Pesquisa de Preços">
      <formula>NOT(ISERROR(SEARCH("Pesquisa de Preços",D7719)))</formula>
    </cfRule>
  </conditionalFormatting>
  <conditionalFormatting sqref="D7727">
    <cfRule type="containsText" dxfId="1196" priority="4365" operator="containsText" text="Pesquisa de Preços">
      <formula>NOT(ISERROR(SEARCH("Pesquisa de Preços",D7727)))</formula>
    </cfRule>
  </conditionalFormatting>
  <conditionalFormatting sqref="D7735">
    <cfRule type="containsText" dxfId="1195" priority="3739" operator="containsText" text="Pesquisa de Preços">
      <formula>NOT(ISERROR(SEARCH("Pesquisa de Preços",D7735)))</formula>
    </cfRule>
  </conditionalFormatting>
  <conditionalFormatting sqref="D7741">
    <cfRule type="containsText" dxfId="1194" priority="3796" operator="containsText" text="Pesquisa de Preços">
      <formula>NOT(ISERROR(SEARCH("Pesquisa de Preços",D7741)))</formula>
    </cfRule>
  </conditionalFormatting>
  <conditionalFormatting sqref="D7747">
    <cfRule type="containsText" dxfId="1193" priority="4364" operator="containsText" text="Pesquisa de Preços">
      <formula>NOT(ISERROR(SEARCH("Pesquisa de Preços",D7747)))</formula>
    </cfRule>
  </conditionalFormatting>
  <conditionalFormatting sqref="D7756">
    <cfRule type="containsText" dxfId="1192" priority="4363" operator="containsText" text="Pesquisa de Preços">
      <formula>NOT(ISERROR(SEARCH("Pesquisa de Preços",D7756)))</formula>
    </cfRule>
  </conditionalFormatting>
  <conditionalFormatting sqref="D7762">
    <cfRule type="containsText" dxfId="1191" priority="4362" operator="containsText" text="Pesquisa de Preços">
      <formula>NOT(ISERROR(SEARCH("Pesquisa de Preços",D7762)))</formula>
    </cfRule>
  </conditionalFormatting>
  <conditionalFormatting sqref="D7768">
    <cfRule type="containsText" dxfId="1190" priority="4361" operator="containsText" text="Pesquisa de Preços">
      <formula>NOT(ISERROR(SEARCH("Pesquisa de Preços",D7768)))</formula>
    </cfRule>
  </conditionalFormatting>
  <conditionalFormatting sqref="D7782">
    <cfRule type="containsText" dxfId="1189" priority="4360" operator="containsText" text="Pesquisa de Preços">
      <formula>NOT(ISERROR(SEARCH("Pesquisa de Preços",D7782)))</formula>
    </cfRule>
  </conditionalFormatting>
  <conditionalFormatting sqref="D7796">
    <cfRule type="containsText" dxfId="1188" priority="4359" operator="containsText" text="Pesquisa de Preços">
      <formula>NOT(ISERROR(SEARCH("Pesquisa de Preços",D7796)))</formula>
    </cfRule>
  </conditionalFormatting>
  <conditionalFormatting sqref="D7803">
    <cfRule type="containsText" dxfId="1187" priority="4492" operator="containsText" text="Pesquisa de Preços">
      <formula>NOT(ISERROR(SEARCH("Pesquisa de Preços",D7803)))</formula>
    </cfRule>
  </conditionalFormatting>
  <conditionalFormatting sqref="D7807 D7811 D7815 D7819 D7823 D7827 D7831 D7835 D7839 D7843 D7847 D7851 D7855 D7859 D7863 D7867 D7871 D7875 D7879 D7883 D7887 D7891 D7895 D7899 D7903 D7907 D7911 D7915 D7919 D7923 D7927 D7931 D7935 D7939 D7943 D7947 D7951 D7955 D7959 D7963 D7967 D7971 D7975 D7979 D7983 D7987 D7991 D7995 D7999 D8003 D8007 D8011 D8015 D8019 D8023 D8027 D8031 D8035 D8039 D8043 D8047 D8051 D8055 D8059 D8063 D8067 D8071 D8075 D8079 D8083 D8087 D8091 D8095 D8099 D8103 D8107 D8111 D8115 D8119 D8123 D8127 D8131 D8135 D8139 D8143 D8147 D8151 D8155 D8159 D8163 D8167 D8171 D8175 D8179 D8183 D8187 D8191 D8195 D8199 D8203 D8207 D8211 D8215 D8219 D8223 D8227 D8231 D8235 D8239 D8243 D8247 D8251 D8255 D8259 D8263 D8267 D8271 D8275 D8279 D8283 D8287 D8291 D8295 D8299 D8303 D8307 D8311 D8315 D8319 D8323 D8327 D8331 D8335 D8339 D8343 D8347 D8351 D8355 D8359 D8363 D8371 D8379 D8383 D8387 D8391 D8395 D8399 D8403 D8407 D8411 D8415 D8419 D8423 D8427 D8431 D8435 D8439">
    <cfRule type="containsText" dxfId="1186" priority="3850" operator="containsText" text="Pesquisa de Preços">
      <formula>NOT(ISERROR(SEARCH("Pesquisa de Preços",D7807)))</formula>
    </cfRule>
  </conditionalFormatting>
  <conditionalFormatting sqref="D8367">
    <cfRule type="containsText" dxfId="1185" priority="908" operator="containsText" text="Pesquisa de Preços">
      <formula>NOT(ISERROR(SEARCH("Pesquisa de Preços",D8367)))</formula>
    </cfRule>
  </conditionalFormatting>
  <conditionalFormatting sqref="D8375">
    <cfRule type="containsText" dxfId="1184" priority="905" operator="containsText" text="Pesquisa de Preços">
      <formula>NOT(ISERROR(SEARCH("Pesquisa de Preços",D8375)))</formula>
    </cfRule>
  </conditionalFormatting>
  <conditionalFormatting sqref="D8443">
    <cfRule type="containsText" dxfId="1183" priority="919" operator="containsText" text="Pesquisa de Preços">
      <formula>NOT(ISERROR(SEARCH("Pesquisa de Preços",D8443)))</formula>
    </cfRule>
  </conditionalFormatting>
  <conditionalFormatting sqref="D8445">
    <cfRule type="containsText" dxfId="1182" priority="918" operator="containsText" text="Pesquisa de Preços">
      <formula>NOT(ISERROR(SEARCH("Pesquisa de Preços",D8445)))</formula>
    </cfRule>
  </conditionalFormatting>
  <conditionalFormatting sqref="D8447">
    <cfRule type="containsText" dxfId="1181" priority="915" operator="containsText" text="Pesquisa de Preços">
      <formula>NOT(ISERROR(SEARCH("Pesquisa de Preços",D8447)))</formula>
    </cfRule>
  </conditionalFormatting>
  <conditionalFormatting sqref="D8449">
    <cfRule type="containsText" dxfId="1180" priority="898" operator="containsText" text="Pesquisa de Preços">
      <formula>NOT(ISERROR(SEARCH("Pesquisa de Preços",D8449)))</formula>
    </cfRule>
  </conditionalFormatting>
  <conditionalFormatting sqref="D8451">
    <cfRule type="containsText" dxfId="1179" priority="3380" operator="containsText" text="Pesquisa de Preços">
      <formula>NOT(ISERROR(SEARCH("Pesquisa de Preços",D8451)))</formula>
    </cfRule>
  </conditionalFormatting>
  <conditionalFormatting sqref="D8456">
    <cfRule type="containsText" dxfId="1178" priority="3780" operator="containsText" text="Pesquisa de Preços">
      <formula>NOT(ISERROR(SEARCH("Pesquisa de Preços",D8456)))</formula>
    </cfRule>
  </conditionalFormatting>
  <conditionalFormatting sqref="D8460">
    <cfRule type="containsText" dxfId="1177" priority="3845" operator="containsText" text="Pesquisa de Preços">
      <formula>NOT(ISERROR(SEARCH("Pesquisa de Preços",D8460)))</formula>
    </cfRule>
  </conditionalFormatting>
  <conditionalFormatting sqref="D8470">
    <cfRule type="containsText" dxfId="1176" priority="3838" operator="containsText" text="Pesquisa de Preços">
      <formula>NOT(ISERROR(SEARCH("Pesquisa de Preços",D8470)))</formula>
    </cfRule>
  </conditionalFormatting>
  <conditionalFormatting sqref="D8485">
    <cfRule type="containsText" dxfId="1175" priority="3826" operator="containsText" text="Pesquisa de Preços">
      <formula>NOT(ISERROR(SEARCH("Pesquisa de Preços",D8485)))</formula>
    </cfRule>
  </conditionalFormatting>
  <conditionalFormatting sqref="D8497">
    <cfRule type="containsText" dxfId="1174" priority="3831" operator="containsText" text="Pesquisa de Preços">
      <formula>NOT(ISERROR(SEARCH("Pesquisa de Preços",D8497)))</formula>
    </cfRule>
  </conditionalFormatting>
  <conditionalFormatting sqref="D8501">
    <cfRule type="containsText" dxfId="1173" priority="3809" operator="containsText" text="Pesquisa de Preços">
      <formula>NOT(ISERROR(SEARCH("Pesquisa de Preços",D8501)))</formula>
    </cfRule>
  </conditionalFormatting>
  <conditionalFormatting sqref="D8506">
    <cfRule type="containsText" dxfId="1172" priority="3817" operator="containsText" text="Pesquisa de Preços">
      <formula>NOT(ISERROR(SEARCH("Pesquisa de Preços",D8506)))</formula>
    </cfRule>
  </conditionalFormatting>
  <conditionalFormatting sqref="D8511">
    <cfRule type="containsText" dxfId="1171" priority="3700" operator="containsText" text="Pesquisa de Preços">
      <formula>NOT(ISERROR(SEARCH("Pesquisa de Preços",D8511)))</formula>
    </cfRule>
  </conditionalFormatting>
  <conditionalFormatting sqref="D8517">
    <cfRule type="containsText" dxfId="1170" priority="3801" operator="containsText" text="Pesquisa de Preços">
      <formula>NOT(ISERROR(SEARCH("Pesquisa de Preços",D8517)))</formula>
    </cfRule>
  </conditionalFormatting>
  <conditionalFormatting sqref="D8523">
    <cfRule type="containsText" dxfId="1169" priority="3814" operator="containsText" text="Pesquisa de Preços">
      <formula>NOT(ISERROR(SEARCH("Pesquisa de Preços",D8523)))</formula>
    </cfRule>
  </conditionalFormatting>
  <conditionalFormatting sqref="D8530">
    <cfRule type="containsText" dxfId="1168" priority="3785" operator="containsText" text="Pesquisa de Preços">
      <formula>NOT(ISERROR(SEARCH("Pesquisa de Preços",D8530)))</formula>
    </cfRule>
  </conditionalFormatting>
  <conditionalFormatting sqref="D8536">
    <cfRule type="containsText" dxfId="1167" priority="1419" operator="containsText" text="Pesquisa de Preços">
      <formula>NOT(ISERROR(SEARCH("Pesquisa de Preços",D8536)))</formula>
    </cfRule>
  </conditionalFormatting>
  <conditionalFormatting sqref="D8538">
    <cfRule type="containsText" dxfId="1166" priority="1418" operator="containsText" text="Pesquisa de Preços">
      <formula>NOT(ISERROR(SEARCH("Pesquisa de Preços",D8538)))</formula>
    </cfRule>
  </conditionalFormatting>
  <conditionalFormatting sqref="D8541">
    <cfRule type="containsText" dxfId="1165" priority="3776" operator="containsText" text="Pesquisa de Preços">
      <formula>NOT(ISERROR(SEARCH("Pesquisa de Preços",D8541)))</formula>
    </cfRule>
  </conditionalFormatting>
  <conditionalFormatting sqref="D8550">
    <cfRule type="containsText" dxfId="1164" priority="3771" operator="containsText" text="Pesquisa de Preços">
      <formula>NOT(ISERROR(SEARCH("Pesquisa de Preços",D8550)))</formula>
    </cfRule>
  </conditionalFormatting>
  <conditionalFormatting sqref="D8554">
    <cfRule type="containsText" dxfId="1163" priority="912" operator="containsText" text="Pesquisa de Preços">
      <formula>NOT(ISERROR(SEARCH("Pesquisa de Preços",D8554)))</formula>
    </cfRule>
  </conditionalFormatting>
  <conditionalFormatting sqref="D8556">
    <cfRule type="containsText" dxfId="1162" priority="911" operator="containsText" text="Pesquisa de Preços">
      <formula>NOT(ISERROR(SEARCH("Pesquisa de Preços",D8556)))</formula>
    </cfRule>
  </conditionalFormatting>
  <conditionalFormatting sqref="D8558">
    <cfRule type="containsText" dxfId="1161" priority="3743" operator="containsText" text="Pesquisa de Preços">
      <formula>NOT(ISERROR(SEARCH("Pesquisa de Preços",D8558)))</formula>
    </cfRule>
  </conditionalFormatting>
  <conditionalFormatting sqref="D8564">
    <cfRule type="containsText" dxfId="1160" priority="3768" operator="containsText" text="Pesquisa de Preços">
      <formula>NOT(ISERROR(SEARCH("Pesquisa de Preços",D8564)))</formula>
    </cfRule>
  </conditionalFormatting>
  <conditionalFormatting sqref="D8573">
    <cfRule type="containsText" dxfId="1159" priority="3767" operator="containsText" text="Pesquisa de Preços">
      <formula>NOT(ISERROR(SEARCH("Pesquisa de Preços",D8573)))</formula>
    </cfRule>
  </conditionalFormatting>
  <conditionalFormatting sqref="D8581">
    <cfRule type="containsText" dxfId="1158" priority="3762" operator="containsText" text="Pesquisa de Preços">
      <formula>NOT(ISERROR(SEARCH("Pesquisa de Preços",D8581)))</formula>
    </cfRule>
  </conditionalFormatting>
  <conditionalFormatting sqref="D8587">
    <cfRule type="containsText" dxfId="1157" priority="3751" operator="containsText" text="Pesquisa de Preços">
      <formula>NOT(ISERROR(SEARCH("Pesquisa de Preços",D8587)))</formula>
    </cfRule>
  </conditionalFormatting>
  <conditionalFormatting sqref="D8593">
    <cfRule type="containsText" dxfId="1156" priority="900" operator="containsText" text="Pesquisa de Preços">
      <formula>NOT(ISERROR(SEARCH("Pesquisa de Preços",D8593)))</formula>
    </cfRule>
  </conditionalFormatting>
  <conditionalFormatting sqref="D8595">
    <cfRule type="containsText" dxfId="1155" priority="899" operator="containsText" text="Pesquisa de Preços">
      <formula>NOT(ISERROR(SEARCH("Pesquisa de Preços",D8595)))</formula>
    </cfRule>
  </conditionalFormatting>
  <conditionalFormatting sqref="D8597">
    <cfRule type="containsText" dxfId="1154" priority="3570" operator="containsText" text="Pesquisa de Preços">
      <formula>NOT(ISERROR(SEARCH("Pesquisa de Preços",D8597)))</formula>
    </cfRule>
  </conditionalFormatting>
  <conditionalFormatting sqref="D8599:D8602">
    <cfRule type="containsText" dxfId="1153" priority="3569" operator="containsText" text="Pesquisa de Preços">
      <formula>NOT(ISERROR(SEARCH("Pesquisa de Preços",D8599)))</formula>
    </cfRule>
  </conditionalFormatting>
  <conditionalFormatting sqref="D8604">
    <cfRule type="containsText" dxfId="1152" priority="3740" operator="containsText" text="Pesquisa de Preços">
      <formula>NOT(ISERROR(SEARCH("Pesquisa de Preços",D8604)))</formula>
    </cfRule>
  </conditionalFormatting>
  <conditionalFormatting sqref="D8639">
    <cfRule type="containsText" dxfId="1151" priority="3665" operator="containsText" text="Pesquisa de Preços">
      <formula>NOT(ISERROR(SEARCH("Pesquisa de Preços",D8639)))</formula>
    </cfRule>
  </conditionalFormatting>
  <conditionalFormatting sqref="D8645">
    <cfRule type="containsText" dxfId="1150" priority="893" operator="containsText" text="Pesquisa de Preços">
      <formula>NOT(ISERROR(SEARCH("Pesquisa de Preços",D8645)))</formula>
    </cfRule>
  </conditionalFormatting>
  <conditionalFormatting sqref="D8647:D8649">
    <cfRule type="containsText" dxfId="1149" priority="891" operator="containsText" text="Pesquisa de Preços">
      <formula>NOT(ISERROR(SEARCH("Pesquisa de Preços",D8647)))</formula>
    </cfRule>
  </conditionalFormatting>
  <conditionalFormatting sqref="D8655">
    <cfRule type="containsText" dxfId="1148" priority="3504" operator="containsText" text="Pesquisa de Preços">
      <formula>NOT(ISERROR(SEARCH("Pesquisa de Preços",D8655)))</formula>
    </cfRule>
  </conditionalFormatting>
  <conditionalFormatting sqref="D8657:D8660">
    <cfRule type="containsText" dxfId="1147" priority="3497" operator="containsText" text="Pesquisa de Preços">
      <formula>NOT(ISERROR(SEARCH("Pesquisa de Preços",D8657)))</formula>
    </cfRule>
  </conditionalFormatting>
  <conditionalFormatting sqref="D8662">
    <cfRule type="containsText" dxfId="1146" priority="3631" operator="containsText" text="Pesquisa de Preços">
      <formula>NOT(ISERROR(SEARCH("Pesquisa de Preços",D8662)))</formula>
    </cfRule>
  </conditionalFormatting>
  <conditionalFormatting sqref="D8664:D8666">
    <cfRule type="containsText" dxfId="1145" priority="3610" operator="containsText" text="Pesquisa de Preços">
      <formula>NOT(ISERROR(SEARCH("Pesquisa de Preços",D8664)))</formula>
    </cfRule>
  </conditionalFormatting>
  <conditionalFormatting sqref="D8668:D8670">
    <cfRule type="containsText" dxfId="1144" priority="3608" operator="containsText" text="Pesquisa de Preços">
      <formula>NOT(ISERROR(SEARCH("Pesquisa de Preços",D8668)))</formula>
    </cfRule>
  </conditionalFormatting>
  <conditionalFormatting sqref="D8678:D8681">
    <cfRule type="containsText" dxfId="1143" priority="3600" operator="containsText" text="Pesquisa de Preços">
      <formula>NOT(ISERROR(SEARCH("Pesquisa de Preços",D8678)))</formula>
    </cfRule>
  </conditionalFormatting>
  <conditionalFormatting sqref="D8683:D8685">
    <cfRule type="containsText" dxfId="1142" priority="3607" operator="containsText" text="Pesquisa de Preços">
      <formula>NOT(ISERROR(SEARCH("Pesquisa de Preços",D8683)))</formula>
    </cfRule>
  </conditionalFormatting>
  <conditionalFormatting sqref="D8687:D8690">
    <cfRule type="containsText" dxfId="1141" priority="3521" operator="containsText" text="Pesquisa de Preços">
      <formula>NOT(ISERROR(SEARCH("Pesquisa de Preços",D8687)))</formula>
    </cfRule>
  </conditionalFormatting>
  <conditionalFormatting sqref="D8692:D8703">
    <cfRule type="containsText" dxfId="1140" priority="3515" operator="containsText" text="Pesquisa de Preços">
      <formula>NOT(ISERROR(SEARCH("Pesquisa de Preços",D8692)))</formula>
    </cfRule>
  </conditionalFormatting>
  <conditionalFormatting sqref="D8705:D8725">
    <cfRule type="containsText" dxfId="1139" priority="3435" operator="containsText" text="Pesquisa de Preços">
      <formula>NOT(ISERROR(SEARCH("Pesquisa de Preços",D8705)))</formula>
    </cfRule>
  </conditionalFormatting>
  <conditionalFormatting sqref="D8727:D8731">
    <cfRule type="containsText" dxfId="1138" priority="3450" operator="containsText" text="Pesquisa de Preços">
      <formula>NOT(ISERROR(SEARCH("Pesquisa de Preços",D8727)))</formula>
    </cfRule>
  </conditionalFormatting>
  <conditionalFormatting sqref="D8733:D8748">
    <cfRule type="containsText" dxfId="1137" priority="3445" operator="containsText" text="Pesquisa de Preços">
      <formula>NOT(ISERROR(SEARCH("Pesquisa de Preços",D8733)))</formula>
    </cfRule>
  </conditionalFormatting>
  <conditionalFormatting sqref="D8750:D8754">
    <cfRule type="containsText" dxfId="1136" priority="3439" operator="containsText" text="Pesquisa de Preços">
      <formula>NOT(ISERROR(SEARCH("Pesquisa de Preços",D8750)))</formula>
    </cfRule>
  </conditionalFormatting>
  <conditionalFormatting sqref="D8756:D8758">
    <cfRule type="containsText" dxfId="1135" priority="3458" operator="containsText" text="Pesquisa de Preços">
      <formula>NOT(ISERROR(SEARCH("Pesquisa de Preços",D8756)))</formula>
    </cfRule>
  </conditionalFormatting>
  <conditionalFormatting sqref="D8760:D8764">
    <cfRule type="containsText" dxfId="1134" priority="3433" operator="containsText" text="Pesquisa de Preços">
      <formula>NOT(ISERROR(SEARCH("Pesquisa de Preços",D8760)))</formula>
    </cfRule>
  </conditionalFormatting>
  <conditionalFormatting sqref="D8768:D8773">
    <cfRule type="containsText" dxfId="1133" priority="3426" operator="containsText" text="Pesquisa de Preços">
      <formula>NOT(ISERROR(SEARCH("Pesquisa de Preços",D8768)))</formula>
    </cfRule>
  </conditionalFormatting>
  <conditionalFormatting sqref="D8777:D8782">
    <cfRule type="containsText" dxfId="1132" priority="3416" operator="containsText" text="Pesquisa de Preços">
      <formula>NOT(ISERROR(SEARCH("Pesquisa de Preços",D8777)))</formula>
    </cfRule>
  </conditionalFormatting>
  <conditionalFormatting sqref="D8785:D8787">
    <cfRule type="containsText" dxfId="1131" priority="3409" operator="containsText" text="Pesquisa de Preços">
      <formula>NOT(ISERROR(SEARCH("Pesquisa de Preços",D8785)))</formula>
    </cfRule>
  </conditionalFormatting>
  <conditionalFormatting sqref="D8790:D8792">
    <cfRule type="containsText" dxfId="1130" priority="3402" operator="containsText" text="Pesquisa de Preços">
      <formula>NOT(ISERROR(SEARCH("Pesquisa de Preços",D8790)))</formula>
    </cfRule>
  </conditionalFormatting>
  <conditionalFormatting sqref="D8795:D8851">
    <cfRule type="containsText" dxfId="1129" priority="3290" operator="containsText" text="Pesquisa de Preços">
      <formula>NOT(ISERROR(SEARCH("Pesquisa de Preços",D8795)))</formula>
    </cfRule>
  </conditionalFormatting>
  <conditionalFormatting sqref="D8853:D8854">
    <cfRule type="containsText" dxfId="1128" priority="3289" operator="containsText" text="Pesquisa de Preços">
      <formula>NOT(ISERROR(SEARCH("Pesquisa de Preços",D8853)))</formula>
    </cfRule>
  </conditionalFormatting>
  <conditionalFormatting sqref="D8856:D8862">
    <cfRule type="containsText" dxfId="1127" priority="3281" operator="containsText" text="Pesquisa de Preços">
      <formula>NOT(ISERROR(SEARCH("Pesquisa de Preços",D8856)))</formula>
    </cfRule>
  </conditionalFormatting>
  <conditionalFormatting sqref="D8864:D8876">
    <cfRule type="containsText" dxfId="1126" priority="3271" operator="containsText" text="Pesquisa de Preços">
      <formula>NOT(ISERROR(SEARCH("Pesquisa de Preços",D8864)))</formula>
    </cfRule>
  </conditionalFormatting>
  <conditionalFormatting sqref="D8878:D8904">
    <cfRule type="containsText" dxfId="1125" priority="3182" operator="containsText" text="Pesquisa de Preços">
      <formula>NOT(ISERROR(SEARCH("Pesquisa de Preços",D8878)))</formula>
    </cfRule>
  </conditionalFormatting>
  <conditionalFormatting sqref="D8906:D8910">
    <cfRule type="containsText" dxfId="1124" priority="3181" operator="containsText" text="Pesquisa de Preços">
      <formula>NOT(ISERROR(SEARCH("Pesquisa de Preços",D8906)))</formula>
    </cfRule>
  </conditionalFormatting>
  <conditionalFormatting sqref="D8912:D8918">
    <cfRule type="containsText" dxfId="1123" priority="2534" operator="containsText" text="Pesquisa de Preços">
      <formula>NOT(ISERROR(SEARCH("Pesquisa de Preços",D8912)))</formula>
    </cfRule>
  </conditionalFormatting>
  <conditionalFormatting sqref="D8920:D8922">
    <cfRule type="containsText" dxfId="1122" priority="2527" operator="containsText" text="Pesquisa de Preços">
      <formula>NOT(ISERROR(SEARCH("Pesquisa de Preços",D8920)))</formula>
    </cfRule>
  </conditionalFormatting>
  <conditionalFormatting sqref="D8924:D8926">
    <cfRule type="containsText" dxfId="1121" priority="2520" operator="containsText" text="Pesquisa de Preços">
      <formula>NOT(ISERROR(SEARCH("Pesquisa de Preços",D8924)))</formula>
    </cfRule>
  </conditionalFormatting>
  <conditionalFormatting sqref="D8928:D8930">
    <cfRule type="containsText" dxfId="1120" priority="2513" operator="containsText" text="Pesquisa de Preços">
      <formula>NOT(ISERROR(SEARCH("Pesquisa de Preços",D8928)))</formula>
    </cfRule>
  </conditionalFormatting>
  <conditionalFormatting sqref="D8932:D8934">
    <cfRule type="containsText" dxfId="1119" priority="2506" operator="containsText" text="Pesquisa de Preços">
      <formula>NOT(ISERROR(SEARCH("Pesquisa de Preços",D8932)))</formula>
    </cfRule>
  </conditionalFormatting>
  <conditionalFormatting sqref="D8936:D8938">
    <cfRule type="containsText" dxfId="1118" priority="2499" operator="containsText" text="Pesquisa de Preços">
      <formula>NOT(ISERROR(SEARCH("Pesquisa de Preços",D8936)))</formula>
    </cfRule>
  </conditionalFormatting>
  <conditionalFormatting sqref="D8940:D8942">
    <cfRule type="containsText" dxfId="1117" priority="2492" operator="containsText" text="Pesquisa de Preços">
      <formula>NOT(ISERROR(SEARCH("Pesquisa de Preços",D8940)))</formula>
    </cfRule>
  </conditionalFormatting>
  <conditionalFormatting sqref="D8944:D8946">
    <cfRule type="containsText" dxfId="1116" priority="2485" operator="containsText" text="Pesquisa de Preços">
      <formula>NOT(ISERROR(SEARCH("Pesquisa de Preços",D8944)))</formula>
    </cfRule>
  </conditionalFormatting>
  <conditionalFormatting sqref="D8948:D8950">
    <cfRule type="containsText" dxfId="1115" priority="2478" operator="containsText" text="Pesquisa de Preços">
      <formula>NOT(ISERROR(SEARCH("Pesquisa de Preços",D8948)))</formula>
    </cfRule>
  </conditionalFormatting>
  <conditionalFormatting sqref="D8952:D8954">
    <cfRule type="containsText" dxfId="1114" priority="2471" operator="containsText" text="Pesquisa de Preços">
      <formula>NOT(ISERROR(SEARCH("Pesquisa de Preços",D8952)))</formula>
    </cfRule>
  </conditionalFormatting>
  <conditionalFormatting sqref="D8956:D8958">
    <cfRule type="containsText" dxfId="1113" priority="2466" operator="containsText" text="Pesquisa de Preços">
      <formula>NOT(ISERROR(SEARCH("Pesquisa de Preços",D8956)))</formula>
    </cfRule>
  </conditionalFormatting>
  <conditionalFormatting sqref="D8960:D8962">
    <cfRule type="containsText" dxfId="1112" priority="2461" operator="containsText" text="Pesquisa de Preços">
      <formula>NOT(ISERROR(SEARCH("Pesquisa de Preços",D8960)))</formula>
    </cfRule>
  </conditionalFormatting>
  <conditionalFormatting sqref="D8964:D8966">
    <cfRule type="containsText" dxfId="1111" priority="2456" operator="containsText" text="Pesquisa de Preços">
      <formula>NOT(ISERROR(SEARCH("Pesquisa de Preços",D8964)))</formula>
    </cfRule>
  </conditionalFormatting>
  <conditionalFormatting sqref="D8968:D8970">
    <cfRule type="containsText" dxfId="1110" priority="2451" operator="containsText" text="Pesquisa de Preços">
      <formula>NOT(ISERROR(SEARCH("Pesquisa de Preços",D8968)))</formula>
    </cfRule>
  </conditionalFormatting>
  <conditionalFormatting sqref="D8972:D8974">
    <cfRule type="containsText" dxfId="1109" priority="2452" operator="containsText" text="Pesquisa de Preços">
      <formula>NOT(ISERROR(SEARCH("Pesquisa de Preços",D8972)))</formula>
    </cfRule>
  </conditionalFormatting>
  <conditionalFormatting sqref="D8976">
    <cfRule type="containsText" dxfId="1108" priority="3137" operator="containsText" text="Pesquisa de Preços">
      <formula>NOT(ISERROR(SEARCH("Pesquisa de Preços",D8976)))</formula>
    </cfRule>
  </conditionalFormatting>
  <conditionalFormatting sqref="D8979:D8985">
    <cfRule type="containsText" dxfId="1107" priority="2134" operator="containsText" text="Pesquisa de Preços">
      <formula>NOT(ISERROR(SEARCH("Pesquisa de Preços",D8979)))</formula>
    </cfRule>
  </conditionalFormatting>
  <conditionalFormatting sqref="D8987:D8989 D8991:D8993 D8995:D8997 D8999:D9001 D9014:D9016 D9018:D9020 D9022:D9024 D9026:D9028 D9030:D9032 D9034:D9036 D9038:D9040 D9046:D9048 D9050:D9052 D9054:D9056 D9058:D9060 D9062:D9064 D9066:D9068 D9070:D9072 D9074:D9076 D9078:D9080 D9082:D9084 D9090:D9092 D9094:D9096 D9098:D9100 D9102:D9104 D9106:D9108 D9110:D9112 D9114:D9116 D9118:D9120 D9122:D9124 D9126:D9128 D9134:D9136 D9138:D9140 D9142:D9144 D9146:D9148 D9150:D9152 D9154:D9156 D9158:D9160 D9162:D9164 D9166:D9168 D9170:D9172 D9174:D9176 D9178:D9180 D9182:D9184 D9190:D9192 D9194:D9196 D9198:D9200 D9202:D9204 D9206:D9208 D9210:D9212 D9214:D9216 D9218:D9220 D9222:D9224 D9226:D9228 D9234:D9236 D9238:D9240 D9242:D9244 D9246:D9248 D9250:D9252 D9254:D9256 D9258:D9260 D9266:D9268 D9270:D9272 D9274:D9276 D9278:D9280 D9282:D9284 D9286:D9288 D9290:D9292 D9318:D9320 D9322:D9324 D9326:D9328 D9334:D9336 D9338:D9340 D9342:D9344 D9346:D9348 D9402:D9404 D9406:D9408 D9410:D9412">
    <cfRule type="containsText" dxfId="1106" priority="3001" operator="containsText" text="Pesquisa de Preços">
      <formula>NOT(ISERROR(SEARCH("Pesquisa de Preços",D8987)))</formula>
    </cfRule>
  </conditionalFormatting>
  <conditionalFormatting sqref="D9003:D9012">
    <cfRule type="containsText" dxfId="1105" priority="2122" operator="containsText" text="Pesquisa de Preços">
      <formula>NOT(ISERROR(SEARCH("Pesquisa de Preços",D9003)))</formula>
    </cfRule>
  </conditionalFormatting>
  <conditionalFormatting sqref="D9042:D9044 D9086:D9088 D9130:D9132 D9186:D9188 D9230:D9232 D9262:D9264 D9294:D9296 D9298:D9300 D9302:D9304 D9306:D9308 D9310:D9312 D9314:D9316">
    <cfRule type="containsText" dxfId="1104" priority="3124" operator="containsText" text="Pesquisa de Preços">
      <formula>NOT(ISERROR(SEARCH("Pesquisa de Preços",D9042)))</formula>
    </cfRule>
  </conditionalFormatting>
  <conditionalFormatting sqref="D9330:D9332">
    <cfRule type="containsText" dxfId="1103" priority="3112" operator="containsText" text="Pesquisa de Preços">
      <formula>NOT(ISERROR(SEARCH("Pesquisa de Preços",D9330)))</formula>
    </cfRule>
  </conditionalFormatting>
  <conditionalFormatting sqref="D9350:D9352">
    <cfRule type="containsText" dxfId="1102" priority="3081" operator="containsText" text="Pesquisa de Preços">
      <formula>NOT(ISERROR(SEARCH("Pesquisa de Preços",D9350)))</formula>
    </cfRule>
  </conditionalFormatting>
  <conditionalFormatting sqref="D9354:D9356">
    <cfRule type="containsText" dxfId="1101" priority="3074" operator="containsText" text="Pesquisa de Preços">
      <formula>NOT(ISERROR(SEARCH("Pesquisa de Preços",D9354)))</formula>
    </cfRule>
  </conditionalFormatting>
  <conditionalFormatting sqref="D9358:D9360">
    <cfRule type="containsText" dxfId="1100" priority="3067" operator="containsText" text="Pesquisa de Preços">
      <formula>NOT(ISERROR(SEARCH("Pesquisa de Preços",D9358)))</formula>
    </cfRule>
  </conditionalFormatting>
  <conditionalFormatting sqref="D9362:D9364">
    <cfRule type="containsText" dxfId="1099" priority="2312" operator="containsText" text="Pesquisa de Preços">
      <formula>NOT(ISERROR(SEARCH("Pesquisa de Preços",D9362)))</formula>
    </cfRule>
  </conditionalFormatting>
  <conditionalFormatting sqref="D9366:D9368">
    <cfRule type="containsText" dxfId="1098" priority="2305" operator="containsText" text="Pesquisa de Preços">
      <formula>NOT(ISERROR(SEARCH("Pesquisa de Preços",D9366)))</formula>
    </cfRule>
  </conditionalFormatting>
  <conditionalFormatting sqref="D9370:D9372">
    <cfRule type="containsText" dxfId="1097" priority="2303" operator="containsText" text="Pesquisa de Preços">
      <formula>NOT(ISERROR(SEARCH("Pesquisa de Preços",D9370)))</formula>
    </cfRule>
  </conditionalFormatting>
  <conditionalFormatting sqref="D9374:D9376">
    <cfRule type="containsText" dxfId="1096" priority="3053" operator="containsText" text="Pesquisa de Preços">
      <formula>NOT(ISERROR(SEARCH("Pesquisa de Preços",D9374)))</formula>
    </cfRule>
  </conditionalFormatting>
  <conditionalFormatting sqref="D9378:D9380">
    <cfRule type="containsText" dxfId="1095" priority="2330" operator="containsText" text="Pesquisa de Preços">
      <formula>NOT(ISERROR(SEARCH("Pesquisa de Preços",D9378)))</formula>
    </cfRule>
  </conditionalFormatting>
  <conditionalFormatting sqref="D9382:D9384">
    <cfRule type="containsText" dxfId="1094" priority="2321" operator="containsText" text="Pesquisa de Preços">
      <formula>NOT(ISERROR(SEARCH("Pesquisa de Preços",D9382)))</formula>
    </cfRule>
  </conditionalFormatting>
  <conditionalFormatting sqref="D9386:D9388">
    <cfRule type="containsText" dxfId="1093" priority="2319" operator="containsText" text="Pesquisa de Preços">
      <formula>NOT(ISERROR(SEARCH("Pesquisa de Preços",D9386)))</formula>
    </cfRule>
  </conditionalFormatting>
  <conditionalFormatting sqref="D9390:D9392">
    <cfRule type="containsText" dxfId="1092" priority="2335" operator="containsText" text="Pesquisa de Preços">
      <formula>NOT(ISERROR(SEARCH("Pesquisa de Preços",D9390)))</formula>
    </cfRule>
  </conditionalFormatting>
  <conditionalFormatting sqref="D9394:D9396">
    <cfRule type="containsText" dxfId="1091" priority="2336" operator="containsText" text="Pesquisa de Preços">
      <formula>NOT(ISERROR(SEARCH("Pesquisa de Preços",D9394)))</formula>
    </cfRule>
  </conditionalFormatting>
  <conditionalFormatting sqref="D9398:D9400">
    <cfRule type="containsText" dxfId="1090" priority="2350" operator="containsText" text="Pesquisa de Preços">
      <formula>NOT(ISERROR(SEARCH("Pesquisa de Preços",D9398)))</formula>
    </cfRule>
  </conditionalFormatting>
  <conditionalFormatting sqref="D9414:D9416">
    <cfRule type="containsText" dxfId="1089" priority="3020" operator="containsText" text="Pesquisa de Preços">
      <formula>NOT(ISERROR(SEARCH("Pesquisa de Preços",D9414)))</formula>
    </cfRule>
  </conditionalFormatting>
  <conditionalFormatting sqref="D9418:D9420">
    <cfRule type="containsText" dxfId="1088" priority="3018" operator="containsText" text="Pesquisa de Preços">
      <formula>NOT(ISERROR(SEARCH("Pesquisa de Preços",D9418)))</formula>
    </cfRule>
  </conditionalFormatting>
  <conditionalFormatting sqref="D9422:D9429">
    <cfRule type="containsText" dxfId="1087" priority="3160" operator="containsText" text="Pesquisa de Preços">
      <formula>NOT(ISERROR(SEARCH("Pesquisa de Preços",D9422)))</formula>
    </cfRule>
  </conditionalFormatting>
  <conditionalFormatting sqref="D9431">
    <cfRule type="containsText" dxfId="1086" priority="3166" operator="containsText" text="Pesquisa de Preços">
      <formula>NOT(ISERROR(SEARCH("Pesquisa de Preços",D9431)))</formula>
    </cfRule>
  </conditionalFormatting>
  <conditionalFormatting sqref="D9433:D9440">
    <cfRule type="containsText" dxfId="1085" priority="3161" operator="containsText" text="Pesquisa de Preços">
      <formula>NOT(ISERROR(SEARCH("Pesquisa de Preços",D9433)))</formula>
    </cfRule>
  </conditionalFormatting>
  <conditionalFormatting sqref="D9442">
    <cfRule type="containsText" dxfId="1084" priority="3164" operator="containsText" text="Pesquisa de Preços">
      <formula>NOT(ISERROR(SEARCH("Pesquisa de Preços",D9442)))</formula>
    </cfRule>
  </conditionalFormatting>
  <conditionalFormatting sqref="D9444:D9451">
    <cfRule type="containsText" dxfId="1083" priority="3162" operator="containsText" text="Pesquisa de Preços">
      <formula>NOT(ISERROR(SEARCH("Pesquisa de Preços",D9444)))</formula>
    </cfRule>
  </conditionalFormatting>
  <conditionalFormatting sqref="D9453">
    <cfRule type="containsText" dxfId="1082" priority="1449" operator="containsText" text="Pesquisa de Preços">
      <formula>NOT(ISERROR(SEARCH("Pesquisa de Preços",D9453)))</formula>
    </cfRule>
  </conditionalFormatting>
  <conditionalFormatting sqref="D9455:D9464">
    <cfRule type="containsText" dxfId="1081" priority="1437" operator="containsText" text="Pesquisa de Preços">
      <formula>NOT(ISERROR(SEARCH("Pesquisa de Preços",D9455)))</formula>
    </cfRule>
  </conditionalFormatting>
  <conditionalFormatting sqref="D9466">
    <cfRule type="containsText" dxfId="1080" priority="1436" operator="containsText" text="Pesquisa de Preços">
      <formula>NOT(ISERROR(SEARCH("Pesquisa de Preços",D9466)))</formula>
    </cfRule>
  </conditionalFormatting>
  <conditionalFormatting sqref="D9468:D9477">
    <cfRule type="containsText" dxfId="1079" priority="1424" operator="containsText" text="Pesquisa de Preços">
      <formula>NOT(ISERROR(SEARCH("Pesquisa de Preços",D9468)))</formula>
    </cfRule>
  </conditionalFormatting>
  <conditionalFormatting sqref="D9479">
    <cfRule type="containsText" dxfId="1078" priority="2995" operator="containsText" text="Pesquisa de Preços">
      <formula>NOT(ISERROR(SEARCH("Pesquisa de Preços",D9479)))</formula>
    </cfRule>
  </conditionalFormatting>
  <conditionalFormatting sqref="D9481:D9523">
    <cfRule type="containsText" dxfId="1077" priority="2093" operator="containsText" text="Pesquisa de Preços">
      <formula>NOT(ISERROR(SEARCH("Pesquisa de Preços",D9481)))</formula>
    </cfRule>
  </conditionalFormatting>
  <conditionalFormatting sqref="D9526:D9531">
    <cfRule type="containsText" dxfId="1076" priority="2931" operator="containsText" text="Pesquisa de Preços">
      <formula>NOT(ISERROR(SEARCH("Pesquisa de Preços",D9526)))</formula>
    </cfRule>
  </conditionalFormatting>
  <conditionalFormatting sqref="D9534:D9543">
    <cfRule type="containsText" dxfId="1075" priority="2915" operator="containsText" text="Pesquisa de Preços">
      <formula>NOT(ISERROR(SEARCH("Pesquisa de Preços",D9534)))</formula>
    </cfRule>
  </conditionalFormatting>
  <conditionalFormatting sqref="D9561:D9594">
    <cfRule type="containsText" dxfId="1074" priority="1149" operator="containsText" text="Pesquisa de Preços">
      <formula>NOT(ISERROR(SEARCH("Pesquisa de Preços",D9561)))</formula>
    </cfRule>
  </conditionalFormatting>
  <conditionalFormatting sqref="D9596:D9618">
    <cfRule type="containsText" dxfId="1073" priority="1158" operator="containsText" text="Pesquisa de Preços">
      <formula>NOT(ISERROR(SEARCH("Pesquisa de Preços",D9596)))</formula>
    </cfRule>
  </conditionalFormatting>
  <conditionalFormatting sqref="D9620:D9622">
    <cfRule type="containsText" dxfId="1072" priority="2778" operator="containsText" text="Pesquisa de Preços">
      <formula>NOT(ISERROR(SEARCH("Pesquisa de Preços",D9620)))</formula>
    </cfRule>
  </conditionalFormatting>
  <conditionalFormatting sqref="D9624:D9640">
    <cfRule type="containsText" dxfId="1071" priority="2579" operator="containsText" text="Pesquisa de Preços">
      <formula>NOT(ISERROR(SEARCH("Pesquisa de Preços",D9624)))</formula>
    </cfRule>
  </conditionalFormatting>
  <conditionalFormatting sqref="D9642:D9655">
    <cfRule type="containsText" dxfId="1070" priority="508" operator="containsText" text="Pesquisa de Preços">
      <formula>NOT(ISERROR(SEARCH("Pesquisa de Preços",D9642)))</formula>
    </cfRule>
  </conditionalFormatting>
  <conditionalFormatting sqref="D9681:D9718">
    <cfRule type="containsText" dxfId="1069" priority="2297" operator="containsText" text="Pesquisa de Preços">
      <formula>NOT(ISERROR(SEARCH("Pesquisa de Preços",D9681)))</formula>
    </cfRule>
  </conditionalFormatting>
  <conditionalFormatting sqref="D9720:D9745">
    <cfRule type="containsText" dxfId="1068" priority="2400" operator="containsText" text="Pesquisa de Preços">
      <formula>NOT(ISERROR(SEARCH("Pesquisa de Preços",D9720)))</formula>
    </cfRule>
  </conditionalFormatting>
  <conditionalFormatting sqref="D9772:D9817">
    <cfRule type="containsText" dxfId="1067" priority="2552" operator="containsText" text="Pesquisa de Preços">
      <formula>NOT(ISERROR(SEARCH("Pesquisa de Preços",D9772)))</formula>
    </cfRule>
  </conditionalFormatting>
  <conditionalFormatting sqref="D9819:D9821">
    <cfRule type="containsText" dxfId="1066" priority="2548" operator="containsText" text="Pesquisa de Preços">
      <formula>NOT(ISERROR(SEARCH("Pesquisa de Preços",D9819)))</formula>
    </cfRule>
  </conditionalFormatting>
  <conditionalFormatting sqref="D9823:D9824">
    <cfRule type="containsText" dxfId="1065" priority="2168" operator="containsText" text="Pesquisa de Preços">
      <formula>NOT(ISERROR(SEARCH("Pesquisa de Preços",D9823)))</formula>
    </cfRule>
  </conditionalFormatting>
  <conditionalFormatting sqref="D9826">
    <cfRule type="containsText" dxfId="1064" priority="2165" operator="containsText" text="Pesquisa de Preços">
      <formula>NOT(ISERROR(SEARCH("Pesquisa de Preços",D9826)))</formula>
    </cfRule>
  </conditionalFormatting>
  <conditionalFormatting sqref="D9828 D9832">
    <cfRule type="containsText" dxfId="1063" priority="2164" operator="containsText" text="Pesquisa de Preços">
      <formula>NOT(ISERROR(SEARCH("Pesquisa de Preços",D9828)))</formula>
    </cfRule>
  </conditionalFormatting>
  <conditionalFormatting sqref="D9830">
    <cfRule type="containsText" dxfId="1062" priority="2161" operator="containsText" text="Pesquisa de Preços">
      <formula>NOT(ISERROR(SEARCH("Pesquisa de Preços",D9830)))</formula>
    </cfRule>
  </conditionalFormatting>
  <conditionalFormatting sqref="D9834">
    <cfRule type="containsText" dxfId="1061" priority="2160" operator="containsText" text="Pesquisa de Preços">
      <formula>NOT(ISERROR(SEARCH("Pesquisa de Preços",D9834)))</formula>
    </cfRule>
  </conditionalFormatting>
  <conditionalFormatting sqref="D9836 D9840 D9844 D9848 D9852 D9856 D9860 D9864 D9868 D9872 D9880 D9884 D9888 D9892 D9896 D9900 D9904 D9908 D9912 D9916 D9920 D9924 D9928 D9932 D9936 D9940 D9944 D9948 D9952 D9956 D9960 D9964 D9968 D9972 D9976 D9980 D9984 D9988 D10000 D10004 D10032 D10040 D10044 D10056 D10060 D10064 D10104 D10108 D10112 D10116 D10120 D10124 D10128 D10132 D10136 D10140 D10144 D10148 D10152 D10168 D10172 D10176 D10180 D10184 D10188 D10192 D10196 D10204 D10208 D10212 D10216 D10220 D10224 D10228 D10232 D10236 D10240 D10244 D10259 D10263 D10267 D10271 D10275 D10279 D10283 D10287 D10291 D10295 D10299 D10303 D10307 D10311 D10315 D10319 D10323 D10327 D10331 D10335 D10339 D10343 D10347 D10351 D10355 D10359 D10363 D10367 D10371 D10375 D10379 D10383 D10387 D10391 D10395 D10399 D10403 D10407 D10411 D10415 D10423 D10427 D10431 D10435 D10450 D10454 D10458 D10462 D10466 D10470 D10474 D10478 D10482 D10486 D10490 D10494 D10498 D10502 D10506 D10510 D10514 D10518 D10522 D10526 D10530 D10534 D10538 D10542 D10546 D10550 D10554 D10558 D10562 D10566 D10570 D10574 D10578 D10582 D10586 D10590 D10594 D10598 D10602 D10606 D10626 D10630 D10634 D10654 D10658 D10662 D10666 D10670 D10674 D10678 D10682 D10686 D10784:D10787 D10791 D10795">
    <cfRule type="containsText" dxfId="1060" priority="2159" operator="containsText" text="Pesquisa de Preços">
      <formula>NOT(ISERROR(SEARCH("Pesquisa de Preços",D9836)))</formula>
    </cfRule>
  </conditionalFormatting>
  <conditionalFormatting sqref="D9838 D9842 D9846 D9850 D9854 D9858 D9862 D9866 D9870 D9874 D9882 D9886 D9890 D9894 D9898 D9902 D9906 D9910 D9914 D9918 D9922 D9926 D9930 D9934 D9938 D9942 D9946 D9950 D9954 D9958 D9962 D9966 D9970 D9974 D9978 D9982 D9986 D9990 D10002 D10006 D10034 D10042 D10046 D10058 D10062 D10066 D10106 D10110 D10114 D10118 D10122 D10126 D10130 D10134 D10138 D10142 D10146 D10150 D10154 D10170 D10174 D10178 D10182 D10186 D10190 D10194 D10198 D10206 D10210 D10214 D10218 D10222 D10226 D10230 D10234 D10238 D10242 D10246 D10257 D10261 D10265 D10269 D10273 D10277 D10281 D10285 D10289 D10293 D10297 D10301 D10305 D10309 D10313 D10317 D10321 D10325 D10329 D10333 D10337 D10341 D10345 D10349 D10353 D10357 D10361 D10365 D10369 D10373 D10377 D10381 D10385 D10389 D10393 D10397 D10401 D10405 D10409 D10413 D10417 D10425 D10429 D10433 D10437 D10452 D10456 D10460 D10464 D10468 D10472 D10476 D10480 D10484 D10488 D10492 D10496 D10500 D10504 D10508 D10512 D10516 D10520 D10524 D10528 D10532 D10536 D10540 D10544 D10548 D10552 D10556 D10560 D10564 D10568 D10572 D10576 D10580 D10584 D10588 D10592 D10596 D10600 D10604 D10608 D10628 D10632 D10636 D10656 D10660 D10664 D10668 D10672 D10676 D10680 D10684 D10688 D10789 D10793 D10797">
    <cfRule type="containsText" dxfId="1059" priority="2156" operator="containsText" text="Pesquisa de Preços">
      <formula>NOT(ISERROR(SEARCH("Pesquisa de Preços",D9838)))</formula>
    </cfRule>
  </conditionalFormatting>
  <conditionalFormatting sqref="D9876">
    <cfRule type="containsText" dxfId="1058" priority="890" operator="containsText" text="Pesquisa de Preços">
      <formula>NOT(ISERROR(SEARCH("Pesquisa de Preços",D9876)))</formula>
    </cfRule>
  </conditionalFormatting>
  <conditionalFormatting sqref="D9878">
    <cfRule type="containsText" dxfId="1057" priority="889" operator="containsText" text="Pesquisa de Preços">
      <formula>NOT(ISERROR(SEARCH("Pesquisa de Preços",D9878)))</formula>
    </cfRule>
  </conditionalFormatting>
  <conditionalFormatting sqref="D9992">
    <cfRule type="containsText" dxfId="1056" priority="888" operator="containsText" text="Pesquisa de Preços">
      <formula>NOT(ISERROR(SEARCH("Pesquisa de Preços",D9992)))</formula>
    </cfRule>
  </conditionalFormatting>
  <conditionalFormatting sqref="D9994">
    <cfRule type="containsText" dxfId="1055" priority="887" operator="containsText" text="Pesquisa de Preços">
      <formula>NOT(ISERROR(SEARCH("Pesquisa de Preços",D9994)))</formula>
    </cfRule>
  </conditionalFormatting>
  <conditionalFormatting sqref="D9996">
    <cfRule type="containsText" dxfId="1054" priority="886" operator="containsText" text="Pesquisa de Preços">
      <formula>NOT(ISERROR(SEARCH("Pesquisa de Preços",D9996)))</formula>
    </cfRule>
  </conditionalFormatting>
  <conditionalFormatting sqref="D9998">
    <cfRule type="containsText" dxfId="1053" priority="885" operator="containsText" text="Pesquisa de Preços">
      <formula>NOT(ISERROR(SEARCH("Pesquisa de Preços",D9998)))</formula>
    </cfRule>
  </conditionalFormatting>
  <conditionalFormatting sqref="D10008">
    <cfRule type="containsText" dxfId="1052" priority="884" operator="containsText" text="Pesquisa de Preços">
      <formula>NOT(ISERROR(SEARCH("Pesquisa de Preços",D10008)))</formula>
    </cfRule>
  </conditionalFormatting>
  <conditionalFormatting sqref="D10010">
    <cfRule type="containsText" dxfId="1051" priority="883" operator="containsText" text="Pesquisa de Preços">
      <formula>NOT(ISERROR(SEARCH("Pesquisa de Preços",D10010)))</formula>
    </cfRule>
  </conditionalFormatting>
  <conditionalFormatting sqref="D10012 D10016 D10020 D10024 D10028">
    <cfRule type="containsText" dxfId="1050" priority="882" operator="containsText" text="Pesquisa de Preços">
      <formula>NOT(ISERROR(SEARCH("Pesquisa de Preços",D10012)))</formula>
    </cfRule>
  </conditionalFormatting>
  <conditionalFormatting sqref="D10014 D10018 D10022 D10026 D10030">
    <cfRule type="containsText" dxfId="1049" priority="881" operator="containsText" text="Pesquisa de Preços">
      <formula>NOT(ISERROR(SEARCH("Pesquisa de Preços",D10014)))</formula>
    </cfRule>
  </conditionalFormatting>
  <conditionalFormatting sqref="D10036">
    <cfRule type="containsText" dxfId="1048" priority="880" operator="containsText" text="Pesquisa de Preços">
      <formula>NOT(ISERROR(SEARCH("Pesquisa de Preços",D10036)))</formula>
    </cfRule>
  </conditionalFormatting>
  <conditionalFormatting sqref="D10038">
    <cfRule type="containsText" dxfId="1047" priority="879" operator="containsText" text="Pesquisa de Preços">
      <formula>NOT(ISERROR(SEARCH("Pesquisa de Preços",D10038)))</formula>
    </cfRule>
  </conditionalFormatting>
  <conditionalFormatting sqref="D10048">
    <cfRule type="containsText" dxfId="1046" priority="878" operator="containsText" text="Pesquisa de Preços">
      <formula>NOT(ISERROR(SEARCH("Pesquisa de Preços",D10048)))</formula>
    </cfRule>
  </conditionalFormatting>
  <conditionalFormatting sqref="D10050">
    <cfRule type="containsText" dxfId="1045" priority="877" operator="containsText" text="Pesquisa de Preços">
      <formula>NOT(ISERROR(SEARCH("Pesquisa de Preços",D10050)))</formula>
    </cfRule>
  </conditionalFormatting>
  <conditionalFormatting sqref="D10052">
    <cfRule type="containsText" dxfId="1044" priority="876" operator="containsText" text="Pesquisa de Preços">
      <formula>NOT(ISERROR(SEARCH("Pesquisa de Preços",D10052)))</formula>
    </cfRule>
  </conditionalFormatting>
  <conditionalFormatting sqref="D10054">
    <cfRule type="containsText" dxfId="1043" priority="875" operator="containsText" text="Pesquisa de Preços">
      <formula>NOT(ISERROR(SEARCH("Pesquisa de Preços",D10054)))</formula>
    </cfRule>
  </conditionalFormatting>
  <conditionalFormatting sqref="D10068">
    <cfRule type="containsText" dxfId="1042" priority="874" operator="containsText" text="Pesquisa de Preços">
      <formula>NOT(ISERROR(SEARCH("Pesquisa de Preços",D10068)))</formula>
    </cfRule>
  </conditionalFormatting>
  <conditionalFormatting sqref="D10070">
    <cfRule type="containsText" dxfId="1041" priority="873" operator="containsText" text="Pesquisa de Preços">
      <formula>NOT(ISERROR(SEARCH("Pesquisa de Preços",D10070)))</formula>
    </cfRule>
  </conditionalFormatting>
  <conditionalFormatting sqref="D10072">
    <cfRule type="containsText" dxfId="1040" priority="870" operator="containsText" text="Pesquisa de Preços">
      <formula>NOT(ISERROR(SEARCH("Pesquisa de Preços",D10072)))</formula>
    </cfRule>
  </conditionalFormatting>
  <conditionalFormatting sqref="D10074">
    <cfRule type="containsText" dxfId="1039" priority="869" operator="containsText" text="Pesquisa de Preços">
      <formula>NOT(ISERROR(SEARCH("Pesquisa de Preços",D10074)))</formula>
    </cfRule>
  </conditionalFormatting>
  <conditionalFormatting sqref="D10076">
    <cfRule type="containsText" dxfId="1038" priority="868" operator="containsText" text="Pesquisa de Preços">
      <formula>NOT(ISERROR(SEARCH("Pesquisa de Preços",D10076)))</formula>
    </cfRule>
  </conditionalFormatting>
  <conditionalFormatting sqref="D10078">
    <cfRule type="containsText" dxfId="1037" priority="867" operator="containsText" text="Pesquisa de Preços">
      <formula>NOT(ISERROR(SEARCH("Pesquisa de Preços",D10078)))</formula>
    </cfRule>
  </conditionalFormatting>
  <conditionalFormatting sqref="D10080">
    <cfRule type="containsText" dxfId="1036" priority="866" operator="containsText" text="Pesquisa de Preços">
      <formula>NOT(ISERROR(SEARCH("Pesquisa de Preços",D10080)))</formula>
    </cfRule>
  </conditionalFormatting>
  <conditionalFormatting sqref="D10082">
    <cfRule type="containsText" dxfId="1035" priority="865" operator="containsText" text="Pesquisa de Preços">
      <formula>NOT(ISERROR(SEARCH("Pesquisa de Preços",D10082)))</formula>
    </cfRule>
  </conditionalFormatting>
  <conditionalFormatting sqref="D10084">
    <cfRule type="containsText" dxfId="1034" priority="864" operator="containsText" text="Pesquisa de Preços">
      <formula>NOT(ISERROR(SEARCH("Pesquisa de Preços",D10084)))</formula>
    </cfRule>
  </conditionalFormatting>
  <conditionalFormatting sqref="D10086">
    <cfRule type="containsText" dxfId="1033" priority="863" operator="containsText" text="Pesquisa de Preços">
      <formula>NOT(ISERROR(SEARCH("Pesquisa de Preços",D10086)))</formula>
    </cfRule>
  </conditionalFormatting>
  <conditionalFormatting sqref="D10088">
    <cfRule type="containsText" dxfId="1032" priority="862" operator="containsText" text="Pesquisa de Preços">
      <formula>NOT(ISERROR(SEARCH("Pesquisa de Preços",D10088)))</formula>
    </cfRule>
  </conditionalFormatting>
  <conditionalFormatting sqref="D10090">
    <cfRule type="containsText" dxfId="1031" priority="861" operator="containsText" text="Pesquisa de Preços">
      <formula>NOT(ISERROR(SEARCH("Pesquisa de Preços",D10090)))</formula>
    </cfRule>
  </conditionalFormatting>
  <conditionalFormatting sqref="D10092">
    <cfRule type="containsText" dxfId="1030" priority="860" operator="containsText" text="Pesquisa de Preços">
      <formula>NOT(ISERROR(SEARCH("Pesquisa de Preços",D10092)))</formula>
    </cfRule>
  </conditionalFormatting>
  <conditionalFormatting sqref="D10094">
    <cfRule type="containsText" dxfId="1029" priority="859" operator="containsText" text="Pesquisa de Preços">
      <formula>NOT(ISERROR(SEARCH("Pesquisa de Preços",D10094)))</formula>
    </cfRule>
  </conditionalFormatting>
  <conditionalFormatting sqref="D10096 D10100">
    <cfRule type="containsText" dxfId="1028" priority="872" operator="containsText" text="Pesquisa de Preços">
      <formula>NOT(ISERROR(SEARCH("Pesquisa de Preços",D10096)))</formula>
    </cfRule>
  </conditionalFormatting>
  <conditionalFormatting sqref="D10098">
    <cfRule type="containsText" dxfId="1027" priority="858" operator="containsText" text="Pesquisa de Preços">
      <formula>NOT(ISERROR(SEARCH("Pesquisa de Preços",D10098)))</formula>
    </cfRule>
  </conditionalFormatting>
  <conditionalFormatting sqref="D10102">
    <cfRule type="containsText" dxfId="1026" priority="871" operator="containsText" text="Pesquisa de Preços">
      <formula>NOT(ISERROR(SEARCH("Pesquisa de Preços",D10102)))</formula>
    </cfRule>
  </conditionalFormatting>
  <conditionalFormatting sqref="D10156 D10160 D10164">
    <cfRule type="containsText" dxfId="1025" priority="857" operator="containsText" text="Pesquisa de Preços">
      <formula>NOT(ISERROR(SEARCH("Pesquisa de Preços",D10156)))</formula>
    </cfRule>
  </conditionalFormatting>
  <conditionalFormatting sqref="D10158 D10162 D10166">
    <cfRule type="containsText" dxfId="1024" priority="856" operator="containsText" text="Pesquisa de Preços">
      <formula>NOT(ISERROR(SEARCH("Pesquisa de Preços",D10158)))</formula>
    </cfRule>
  </conditionalFormatting>
  <conditionalFormatting sqref="D10200">
    <cfRule type="containsText" dxfId="1023" priority="855" operator="containsText" text="Pesquisa de Preços">
      <formula>NOT(ISERROR(SEARCH("Pesquisa de Preços",D10200)))</formula>
    </cfRule>
  </conditionalFormatting>
  <conditionalFormatting sqref="D10202">
    <cfRule type="containsText" dxfId="1022" priority="854" operator="containsText" text="Pesquisa de Preços">
      <formula>NOT(ISERROR(SEARCH("Pesquisa de Preços",D10202)))</formula>
    </cfRule>
  </conditionalFormatting>
  <conditionalFormatting sqref="D10248:D10255">
    <cfRule type="containsText" dxfId="1021" priority="2109" operator="containsText" text="Pesquisa de Preços">
      <formula>NOT(ISERROR(SEARCH("Pesquisa de Preços",D10248)))</formula>
    </cfRule>
  </conditionalFormatting>
  <conditionalFormatting sqref="D10419">
    <cfRule type="containsText" dxfId="1020" priority="853" operator="containsText" text="Pesquisa de Preços">
      <formula>NOT(ISERROR(SEARCH("Pesquisa de Preços",D10419)))</formula>
    </cfRule>
  </conditionalFormatting>
  <conditionalFormatting sqref="D10421">
    <cfRule type="containsText" dxfId="1019" priority="852" operator="containsText" text="Pesquisa de Preços">
      <formula>NOT(ISERROR(SEARCH("Pesquisa de Preços",D10421)))</formula>
    </cfRule>
  </conditionalFormatting>
  <conditionalFormatting sqref="D10439">
    <cfRule type="containsText" dxfId="1018" priority="1772" operator="containsText" text="Pesquisa de Preços">
      <formula>NOT(ISERROR(SEARCH("Pesquisa de Preços",D10439)))</formula>
    </cfRule>
  </conditionalFormatting>
  <conditionalFormatting sqref="D10441:D10448">
    <cfRule type="containsText" dxfId="1017" priority="1766" operator="containsText" text="Pesquisa de Preços">
      <formula>NOT(ISERROR(SEARCH("Pesquisa de Preços",D10441)))</formula>
    </cfRule>
  </conditionalFormatting>
  <conditionalFormatting sqref="D10610">
    <cfRule type="containsText" dxfId="1016" priority="851" operator="containsText" text="Pesquisa de Preços">
      <formula>NOT(ISERROR(SEARCH("Pesquisa de Preços",D10610)))</formula>
    </cfRule>
  </conditionalFormatting>
  <conditionalFormatting sqref="D10612">
    <cfRule type="containsText" dxfId="1015" priority="850" operator="containsText" text="Pesquisa de Preços">
      <formula>NOT(ISERROR(SEARCH("Pesquisa de Preços",D10612)))</formula>
    </cfRule>
  </conditionalFormatting>
  <conditionalFormatting sqref="D10614 D10618 D10622">
    <cfRule type="containsText" dxfId="1014" priority="849" operator="containsText" text="Pesquisa de Preços">
      <formula>NOT(ISERROR(SEARCH("Pesquisa de Preços",D10614)))</formula>
    </cfRule>
  </conditionalFormatting>
  <conditionalFormatting sqref="D10616 D10620 D10624">
    <cfRule type="containsText" dxfId="1013" priority="848" operator="containsText" text="Pesquisa de Preços">
      <formula>NOT(ISERROR(SEARCH("Pesquisa de Preços",D10616)))</formula>
    </cfRule>
  </conditionalFormatting>
  <conditionalFormatting sqref="D10638 D10642">
    <cfRule type="containsText" dxfId="1012" priority="847" operator="containsText" text="Pesquisa de Preços">
      <formula>NOT(ISERROR(SEARCH("Pesquisa de Preços",D10638)))</formula>
    </cfRule>
  </conditionalFormatting>
  <conditionalFormatting sqref="D10640 D10644">
    <cfRule type="containsText" dxfId="1011" priority="846" operator="containsText" text="Pesquisa de Preços">
      <formula>NOT(ISERROR(SEARCH("Pesquisa de Preços",D10640)))</formula>
    </cfRule>
  </conditionalFormatting>
  <conditionalFormatting sqref="D10646 D10650">
    <cfRule type="containsText" dxfId="1010" priority="845" operator="containsText" text="Pesquisa de Preços">
      <formula>NOT(ISERROR(SEARCH("Pesquisa de Preços",D10646)))</formula>
    </cfRule>
  </conditionalFormatting>
  <conditionalFormatting sqref="D10648 D10652">
    <cfRule type="containsText" dxfId="1009" priority="844" operator="containsText" text="Pesquisa de Preços">
      <formula>NOT(ISERROR(SEARCH("Pesquisa de Preços",D10648)))</formula>
    </cfRule>
  </conditionalFormatting>
  <conditionalFormatting sqref="D10690">
    <cfRule type="containsText" dxfId="1008" priority="2198" operator="containsText" text="Pesquisa de Preços">
      <formula>NOT(ISERROR(SEARCH("Pesquisa de Preços",D10690)))</formula>
    </cfRule>
  </conditionalFormatting>
  <conditionalFormatting sqref="D10692:D10693">
    <cfRule type="containsText" dxfId="1007" priority="2192" operator="containsText" text="Pesquisa de Preços">
      <formula>NOT(ISERROR(SEARCH("Pesquisa de Preços",D10692)))</formula>
    </cfRule>
  </conditionalFormatting>
  <conditionalFormatting sqref="D10695">
    <cfRule type="containsText" dxfId="1006" priority="2178" operator="containsText" text="Pesquisa de Preços">
      <formula>NOT(ISERROR(SEARCH("Pesquisa de Preços",D10695)))</formula>
    </cfRule>
  </conditionalFormatting>
  <conditionalFormatting sqref="D10697:D10701">
    <cfRule type="containsText" dxfId="1005" priority="2170" operator="containsText" text="Pesquisa de Preços">
      <formula>NOT(ISERROR(SEARCH("Pesquisa de Preços",D10697)))</formula>
    </cfRule>
  </conditionalFormatting>
  <conditionalFormatting sqref="D10703:D10707">
    <cfRule type="containsText" dxfId="1004" priority="2169" operator="containsText" text="Pesquisa de Preços">
      <formula>NOT(ISERROR(SEARCH("Pesquisa de Preços",D10703)))</formula>
    </cfRule>
  </conditionalFormatting>
  <conditionalFormatting sqref="D10710:D10711">
    <cfRule type="containsText" dxfId="1003" priority="2265" operator="containsText" text="Pesquisa de Preços">
      <formula>NOT(ISERROR(SEARCH("Pesquisa de Preços",D10710)))</formula>
    </cfRule>
  </conditionalFormatting>
  <conditionalFormatting sqref="D10713">
    <cfRule type="containsText" dxfId="1002" priority="2258" operator="containsText" text="Pesquisa de Preços">
      <formula>NOT(ISERROR(SEARCH("Pesquisa de Preços",D10713)))</formula>
    </cfRule>
  </conditionalFormatting>
  <conditionalFormatting sqref="D10715:D10718">
    <cfRule type="containsText" dxfId="1001" priority="2250" operator="containsText" text="Pesquisa de Preços">
      <formula>NOT(ISERROR(SEARCH("Pesquisa de Preços",D10715)))</formula>
    </cfRule>
  </conditionalFormatting>
  <conditionalFormatting sqref="D10720">
    <cfRule type="containsText" dxfId="1000" priority="2264" operator="containsText" text="Pesquisa de Preços">
      <formula>NOT(ISERROR(SEARCH("Pesquisa de Preços",D10720)))</formula>
    </cfRule>
  </conditionalFormatting>
  <conditionalFormatting sqref="D10723:D10724">
    <cfRule type="containsText" dxfId="999" priority="2259" operator="containsText" text="Pesquisa de Preços">
      <formula>NOT(ISERROR(SEARCH("Pesquisa de Preços",D10723)))</formula>
    </cfRule>
  </conditionalFormatting>
  <conditionalFormatting sqref="D10726">
    <cfRule type="containsText" dxfId="998" priority="2249" operator="containsText" text="Pesquisa de Preços">
      <formula>NOT(ISERROR(SEARCH("Pesquisa de Preços",D10726)))</formula>
    </cfRule>
  </conditionalFormatting>
  <conditionalFormatting sqref="D10728:D10731">
    <cfRule type="containsText" dxfId="997" priority="2241" operator="containsText" text="Pesquisa de Preços">
      <formula>NOT(ISERROR(SEARCH("Pesquisa de Preços",D10728)))</formula>
    </cfRule>
  </conditionalFormatting>
  <conditionalFormatting sqref="D10733:D10736">
    <cfRule type="containsText" dxfId="996" priority="2218" operator="containsText" text="Pesquisa de Preços">
      <formula>NOT(ISERROR(SEARCH("Pesquisa de Preços",D10733)))</formula>
    </cfRule>
  </conditionalFormatting>
  <conditionalFormatting sqref="D10739:D10742">
    <cfRule type="containsText" dxfId="995" priority="1224" operator="containsText" text="Pesquisa de Preços">
      <formula>NOT(ISERROR(SEARCH("Pesquisa de Preços",D10739)))</formula>
    </cfRule>
  </conditionalFormatting>
  <conditionalFormatting sqref="D10744:D10745">
    <cfRule type="containsText" dxfId="994" priority="1218" operator="containsText" text="Pesquisa de Preços">
      <formula>NOT(ISERROR(SEARCH("Pesquisa de Preços",D10744)))</formula>
    </cfRule>
  </conditionalFormatting>
  <conditionalFormatting sqref="D10748">
    <cfRule type="containsText" dxfId="993" priority="2191" operator="containsText" text="Pesquisa de Preços">
      <formula>NOT(ISERROR(SEARCH("Pesquisa de Preços",D10748)))</formula>
    </cfRule>
  </conditionalFormatting>
  <conditionalFormatting sqref="D10750:D10751">
    <cfRule type="containsText" dxfId="992" priority="2185" operator="containsText" text="Pesquisa de Preços">
      <formula>NOT(ISERROR(SEARCH("Pesquisa de Preços",D10750)))</formula>
    </cfRule>
  </conditionalFormatting>
  <conditionalFormatting sqref="D10753:D10762">
    <cfRule type="containsText" dxfId="991" priority="2203" operator="containsText" text="Pesquisa de Preços">
      <formula>NOT(ISERROR(SEARCH("Pesquisa de Preços",D10753)))</formula>
    </cfRule>
  </conditionalFormatting>
  <conditionalFormatting sqref="D10764:D10765">
    <cfRule type="containsText" dxfId="990" priority="2202" operator="containsText" text="Pesquisa de Preços">
      <formula>NOT(ISERROR(SEARCH("Pesquisa de Preços",D10764)))</formula>
    </cfRule>
  </conditionalFormatting>
  <conditionalFormatting sqref="D10767">
    <cfRule type="containsText" dxfId="989" priority="2199" operator="containsText" text="Pesquisa de Preços">
      <formula>NOT(ISERROR(SEARCH("Pesquisa de Preços",D10767)))</formula>
    </cfRule>
  </conditionalFormatting>
  <conditionalFormatting sqref="D10799">
    <cfRule type="containsText" dxfId="988" priority="2155" operator="containsText" text="Pesquisa de Preços">
      <formula>NOT(ISERROR(SEARCH("Pesquisa de Preços",D10799)))</formula>
    </cfRule>
  </conditionalFormatting>
  <conditionalFormatting sqref="D10801">
    <cfRule type="containsText" dxfId="987" priority="2152" operator="containsText" text="Pesquisa de Preços">
      <formula>NOT(ISERROR(SEARCH("Pesquisa de Preços",D10801)))</formula>
    </cfRule>
  </conditionalFormatting>
  <conditionalFormatting sqref="D10803">
    <cfRule type="containsText" dxfId="986" priority="1761" operator="containsText" text="Pesquisa de Preços">
      <formula>NOT(ISERROR(SEARCH("Pesquisa de Preços",D10803)))</formula>
    </cfRule>
  </conditionalFormatting>
  <conditionalFormatting sqref="D10805:D10812">
    <cfRule type="containsText" dxfId="985" priority="1755" operator="containsText" text="Pesquisa de Preços">
      <formula>NOT(ISERROR(SEARCH("Pesquisa de Preços",D10805)))</formula>
    </cfRule>
  </conditionalFormatting>
  <conditionalFormatting sqref="D10814">
    <cfRule type="containsText" dxfId="984" priority="2088" operator="containsText" text="Pesquisa de Preços">
      <formula>NOT(ISERROR(SEARCH("Pesquisa de Preços",D10814)))</formula>
    </cfRule>
  </conditionalFormatting>
  <conditionalFormatting sqref="D10816:D10824">
    <cfRule type="containsText" dxfId="983" priority="2075" operator="containsText" text="Pesquisa de Preços">
      <formula>NOT(ISERROR(SEARCH("Pesquisa de Preços",D10816)))</formula>
    </cfRule>
  </conditionalFormatting>
  <conditionalFormatting sqref="D10826">
    <cfRule type="containsText" dxfId="982" priority="2107" operator="containsText" text="Pesquisa de Preços">
      <formula>NOT(ISERROR(SEARCH("Pesquisa de Preços",D10826)))</formula>
    </cfRule>
  </conditionalFormatting>
  <conditionalFormatting sqref="D10828:D10831">
    <cfRule type="containsText" dxfId="981" priority="2100" operator="containsText" text="Pesquisa de Preços">
      <formula>NOT(ISERROR(SEARCH("Pesquisa de Preços",D10828)))</formula>
    </cfRule>
  </conditionalFormatting>
  <conditionalFormatting sqref="D10833">
    <cfRule type="containsText" dxfId="980" priority="1132" operator="containsText" text="Pesquisa de Preços">
      <formula>NOT(ISERROR(SEARCH("Pesquisa de Preços",D10833)))</formula>
    </cfRule>
  </conditionalFormatting>
  <conditionalFormatting sqref="D10835:D10846">
    <cfRule type="containsText" dxfId="979" priority="1107" operator="containsText" text="Pesquisa de Preços">
      <formula>NOT(ISERROR(SEARCH("Pesquisa de Preços",D10835)))</formula>
    </cfRule>
  </conditionalFormatting>
  <conditionalFormatting sqref="D10848">
    <cfRule type="containsText" dxfId="978" priority="1741" operator="containsText" text="Pesquisa de Preços">
      <formula>NOT(ISERROR(SEARCH("Pesquisa de Preços",D10848)))</formula>
    </cfRule>
  </conditionalFormatting>
  <conditionalFormatting sqref="D10852:D10853">
    <cfRule type="containsText" dxfId="977" priority="1738" operator="containsText" text="Pesquisa de Preços">
      <formula>NOT(ISERROR(SEARCH("Pesquisa de Preços",D10852)))</formula>
    </cfRule>
  </conditionalFormatting>
  <conditionalFormatting sqref="D10855">
    <cfRule type="containsText" dxfId="976" priority="676" operator="containsText" text="Pesquisa de Preços">
      <formula>NOT(ISERROR(SEARCH("Pesquisa de Preços",D10855)))</formula>
    </cfRule>
  </conditionalFormatting>
  <conditionalFormatting sqref="D10857">
    <cfRule type="containsText" dxfId="975" priority="675" operator="containsText" text="Pesquisa de Preços">
      <formula>NOT(ISERROR(SEARCH("Pesquisa de Preços",D10857)))</formula>
    </cfRule>
  </conditionalFormatting>
  <conditionalFormatting sqref="D10861">
    <cfRule type="containsText" dxfId="974" priority="2067" operator="containsText" text="Pesquisa de Preços">
      <formula>NOT(ISERROR(SEARCH("Pesquisa de Preços",D10861)))</formula>
    </cfRule>
  </conditionalFormatting>
  <conditionalFormatting sqref="D10864:D10865">
    <cfRule type="containsText" dxfId="973" priority="2064" operator="containsText" text="Pesquisa de Preços">
      <formula>NOT(ISERROR(SEARCH("Pesquisa de Preços",D10864)))</formula>
    </cfRule>
  </conditionalFormatting>
  <conditionalFormatting sqref="D10867">
    <cfRule type="containsText" dxfId="972" priority="2063" operator="containsText" text="Pesquisa de Preços">
      <formula>NOT(ISERROR(SEARCH("Pesquisa de Preços",D10867)))</formula>
    </cfRule>
  </conditionalFormatting>
  <conditionalFormatting sqref="D10870:D10872">
    <cfRule type="containsText" dxfId="971" priority="2053" operator="containsText" text="Pesquisa de Preços">
      <formula>NOT(ISERROR(SEARCH("Pesquisa de Preços",D10870)))</formula>
    </cfRule>
  </conditionalFormatting>
  <conditionalFormatting sqref="D10874:D10880">
    <cfRule type="containsText" dxfId="970" priority="1162" operator="containsText" text="Pesquisa de Preços">
      <formula>NOT(ISERROR(SEARCH("Pesquisa de Preços",D10874)))</formula>
    </cfRule>
  </conditionalFormatting>
  <conditionalFormatting sqref="D10882:D10889">
    <cfRule type="containsText" dxfId="969" priority="1264" operator="containsText" text="Pesquisa de Preços">
      <formula>NOT(ISERROR(SEARCH("Pesquisa de Preços",D10882)))</formula>
    </cfRule>
  </conditionalFormatting>
  <conditionalFormatting sqref="D10891:D10898">
    <cfRule type="containsText" dxfId="968" priority="597" operator="containsText" text="Pesquisa de Preços">
      <formula>NOT(ISERROR(SEARCH("Pesquisa de Preços",D10891)))</formula>
    </cfRule>
  </conditionalFormatting>
  <conditionalFormatting sqref="D10900">
    <cfRule type="containsText" dxfId="967" priority="596" operator="containsText" text="Pesquisa de Preços">
      <formula>NOT(ISERROR(SEARCH("Pesquisa de Preços",D10900)))</formula>
    </cfRule>
  </conditionalFormatting>
  <conditionalFormatting sqref="D10904">
    <cfRule type="containsText" dxfId="966" priority="835" operator="containsText" text="Pesquisa de Preços">
      <formula>NOT(ISERROR(SEARCH("Pesquisa de Preços",D10904)))</formula>
    </cfRule>
  </conditionalFormatting>
  <conditionalFormatting sqref="D10906">
    <cfRule type="containsText" dxfId="965" priority="834" operator="containsText" text="Pesquisa de Preços">
      <formula>NOT(ISERROR(SEARCH("Pesquisa de Preços",D10906)))</formula>
    </cfRule>
  </conditionalFormatting>
  <conditionalFormatting sqref="D10910">
    <cfRule type="containsText" dxfId="964" priority="2033" operator="containsText" text="Pesquisa de Preços">
      <formula>NOT(ISERROR(SEARCH("Pesquisa de Preços",D10910)))</formula>
    </cfRule>
  </conditionalFormatting>
  <conditionalFormatting sqref="D10912">
    <cfRule type="containsText" dxfId="963" priority="2030" operator="containsText" text="Pesquisa de Preços">
      <formula>NOT(ISERROR(SEARCH("Pesquisa de Preços",D10912)))</formula>
    </cfRule>
  </conditionalFormatting>
  <conditionalFormatting sqref="D10914">
    <cfRule type="containsText" dxfId="962" priority="2029" operator="containsText" text="Pesquisa de Preços">
      <formula>NOT(ISERROR(SEARCH("Pesquisa de Preços",D10914)))</formula>
    </cfRule>
  </conditionalFormatting>
  <conditionalFormatting sqref="D10916">
    <cfRule type="containsText" dxfId="961" priority="2028" operator="containsText" text="Pesquisa de Preços">
      <formula>NOT(ISERROR(SEARCH("Pesquisa de Preços",D10916)))</formula>
    </cfRule>
  </conditionalFormatting>
  <conditionalFormatting sqref="D10918">
    <cfRule type="containsText" dxfId="960" priority="2027" operator="containsText" text="Pesquisa de Preços">
      <formula>NOT(ISERROR(SEARCH("Pesquisa de Preços",D10918)))</formula>
    </cfRule>
  </conditionalFormatting>
  <conditionalFormatting sqref="D10920">
    <cfRule type="containsText" dxfId="959" priority="2026" operator="containsText" text="Pesquisa de Preços">
      <formula>NOT(ISERROR(SEARCH("Pesquisa de Preços",D10920)))</formula>
    </cfRule>
  </conditionalFormatting>
  <conditionalFormatting sqref="D10922">
    <cfRule type="containsText" dxfId="958" priority="2025" operator="containsText" text="Pesquisa de Preços">
      <formula>NOT(ISERROR(SEARCH("Pesquisa de Preços",D10922)))</formula>
    </cfRule>
  </conditionalFormatting>
  <conditionalFormatting sqref="D10924">
    <cfRule type="containsText" dxfId="957" priority="2024" operator="containsText" text="Pesquisa de Preços">
      <formula>NOT(ISERROR(SEARCH("Pesquisa de Preços",D10924)))</formula>
    </cfRule>
  </conditionalFormatting>
  <conditionalFormatting sqref="D10926">
    <cfRule type="containsText" dxfId="956" priority="2023" operator="containsText" text="Pesquisa de Preços">
      <formula>NOT(ISERROR(SEARCH("Pesquisa de Preços",D10926)))</formula>
    </cfRule>
  </conditionalFormatting>
  <conditionalFormatting sqref="D10928">
    <cfRule type="containsText" dxfId="955" priority="2022" operator="containsText" text="Pesquisa de Preços">
      <formula>NOT(ISERROR(SEARCH("Pesquisa de Preços",D10928)))</formula>
    </cfRule>
  </conditionalFormatting>
  <conditionalFormatting sqref="D10930">
    <cfRule type="containsText" dxfId="954" priority="2021" operator="containsText" text="Pesquisa de Preços">
      <formula>NOT(ISERROR(SEARCH("Pesquisa de Preços",D10930)))</formula>
    </cfRule>
  </conditionalFormatting>
  <conditionalFormatting sqref="D10932">
    <cfRule type="containsText" dxfId="953" priority="2020" operator="containsText" text="Pesquisa de Preços">
      <formula>NOT(ISERROR(SEARCH("Pesquisa de Preços",D10932)))</formula>
    </cfRule>
  </conditionalFormatting>
  <conditionalFormatting sqref="D10934">
    <cfRule type="containsText" dxfId="952" priority="2019" operator="containsText" text="Pesquisa de Preços">
      <formula>NOT(ISERROR(SEARCH("Pesquisa de Preços",D10934)))</formula>
    </cfRule>
  </conditionalFormatting>
  <conditionalFormatting sqref="D10936">
    <cfRule type="containsText" dxfId="951" priority="2018" operator="containsText" text="Pesquisa de Preços">
      <formula>NOT(ISERROR(SEARCH("Pesquisa de Preços",D10936)))</formula>
    </cfRule>
  </conditionalFormatting>
  <conditionalFormatting sqref="D10938">
    <cfRule type="containsText" dxfId="950" priority="2017" operator="containsText" text="Pesquisa de Preços">
      <formula>NOT(ISERROR(SEARCH("Pesquisa de Preços",D10938)))</formula>
    </cfRule>
  </conditionalFormatting>
  <conditionalFormatting sqref="D10940">
    <cfRule type="containsText" dxfId="949" priority="2016" operator="containsText" text="Pesquisa de Preços">
      <formula>NOT(ISERROR(SEARCH("Pesquisa de Preços",D10940)))</formula>
    </cfRule>
  </conditionalFormatting>
  <conditionalFormatting sqref="D10942">
    <cfRule type="containsText" dxfId="948" priority="2015" operator="containsText" text="Pesquisa de Preços">
      <formula>NOT(ISERROR(SEARCH("Pesquisa de Preços",D10942)))</formula>
    </cfRule>
  </conditionalFormatting>
  <conditionalFormatting sqref="D10944">
    <cfRule type="containsText" dxfId="947" priority="2014" operator="containsText" text="Pesquisa de Preços">
      <formula>NOT(ISERROR(SEARCH("Pesquisa de Preços",D10944)))</formula>
    </cfRule>
  </conditionalFormatting>
  <conditionalFormatting sqref="D10946">
    <cfRule type="containsText" dxfId="946" priority="2013" operator="containsText" text="Pesquisa de Preços">
      <formula>NOT(ISERROR(SEARCH("Pesquisa de Preços",D10946)))</formula>
    </cfRule>
  </conditionalFormatting>
  <conditionalFormatting sqref="D10948">
    <cfRule type="containsText" dxfId="945" priority="2012" operator="containsText" text="Pesquisa de Preços">
      <formula>NOT(ISERROR(SEARCH("Pesquisa de Preços",D10948)))</formula>
    </cfRule>
  </conditionalFormatting>
  <conditionalFormatting sqref="D10950">
    <cfRule type="containsText" dxfId="944" priority="2007" operator="containsText" text="Pesquisa de Preços">
      <formula>NOT(ISERROR(SEARCH("Pesquisa de Preços",D10950)))</formula>
    </cfRule>
  </conditionalFormatting>
  <conditionalFormatting sqref="D10952:D10953">
    <cfRule type="containsText" dxfId="943" priority="2000" operator="containsText" text="Pesquisa de Preços">
      <formula>NOT(ISERROR(SEARCH("Pesquisa de Preços",D10952)))</formula>
    </cfRule>
  </conditionalFormatting>
  <conditionalFormatting sqref="D10956">
    <cfRule type="containsText" dxfId="942" priority="1997" operator="containsText" text="Pesquisa de Preços">
      <formula>NOT(ISERROR(SEARCH("Pesquisa de Preços",D10956)))</formula>
    </cfRule>
  </conditionalFormatting>
  <conditionalFormatting sqref="D10958:D10959">
    <cfRule type="containsText" dxfId="941" priority="1990" operator="containsText" text="Pesquisa de Preços">
      <formula>NOT(ISERROR(SEARCH("Pesquisa de Preços",D10958)))</formula>
    </cfRule>
  </conditionalFormatting>
  <conditionalFormatting sqref="D10962">
    <cfRule type="containsText" dxfId="940" priority="1987" operator="containsText" text="Pesquisa de Preços">
      <formula>NOT(ISERROR(SEARCH("Pesquisa de Preços",D10962)))</formula>
    </cfRule>
  </conditionalFormatting>
  <conditionalFormatting sqref="D10964:D10968">
    <cfRule type="containsText" dxfId="939" priority="1977" operator="containsText" text="Pesquisa de Preços">
      <formula>NOT(ISERROR(SEARCH("Pesquisa de Preços",D10964)))</formula>
    </cfRule>
  </conditionalFormatting>
  <conditionalFormatting sqref="D10970">
    <cfRule type="containsText" dxfId="938" priority="1974" operator="containsText" text="Pesquisa de Preços">
      <formula>NOT(ISERROR(SEARCH("Pesquisa de Preços",D10970)))</formula>
    </cfRule>
  </conditionalFormatting>
  <conditionalFormatting sqref="D10972:D10976">
    <cfRule type="containsText" dxfId="937" priority="1964" operator="containsText" text="Pesquisa de Preços">
      <formula>NOT(ISERROR(SEARCH("Pesquisa de Preços",D10972)))</formula>
    </cfRule>
  </conditionalFormatting>
  <conditionalFormatting sqref="D10978">
    <cfRule type="containsText" dxfId="936" priority="1961" operator="containsText" text="Pesquisa de Preços">
      <formula>NOT(ISERROR(SEARCH("Pesquisa de Preços",D10978)))</formula>
    </cfRule>
  </conditionalFormatting>
  <conditionalFormatting sqref="D10980:D10984">
    <cfRule type="containsText" dxfId="935" priority="1951" operator="containsText" text="Pesquisa de Preços">
      <formula>NOT(ISERROR(SEARCH("Pesquisa de Preços",D10980)))</formula>
    </cfRule>
  </conditionalFormatting>
  <conditionalFormatting sqref="D10986">
    <cfRule type="containsText" dxfId="934" priority="1831" operator="containsText" text="Pesquisa de Preços">
      <formula>NOT(ISERROR(SEARCH("Pesquisa de Preços",D10986)))</formula>
    </cfRule>
  </conditionalFormatting>
  <conditionalFormatting sqref="D10988:D10995">
    <cfRule type="containsText" dxfId="933" priority="1225" operator="containsText" text="Pesquisa de Preços">
      <formula>NOT(ISERROR(SEARCH("Pesquisa de Preços",D10988)))</formula>
    </cfRule>
  </conditionalFormatting>
  <conditionalFormatting sqref="D10997">
    <cfRule type="containsText" dxfId="932" priority="1948" operator="containsText" text="Pesquisa de Preços">
      <formula>NOT(ISERROR(SEARCH("Pesquisa de Preços",D10997)))</formula>
    </cfRule>
  </conditionalFormatting>
  <conditionalFormatting sqref="D10999:D11003">
    <cfRule type="containsText" dxfId="931" priority="1938" operator="containsText" text="Pesquisa de Preços">
      <formula>NOT(ISERROR(SEARCH("Pesquisa de Preços",D10999)))</formula>
    </cfRule>
  </conditionalFormatting>
  <conditionalFormatting sqref="D11005">
    <cfRule type="containsText" dxfId="930" priority="1935" operator="containsText" text="Pesquisa de Preços">
      <formula>NOT(ISERROR(SEARCH("Pesquisa de Preços",D11005)))</formula>
    </cfRule>
  </conditionalFormatting>
  <conditionalFormatting sqref="D11007:D11011">
    <cfRule type="containsText" dxfId="929" priority="1925" operator="containsText" text="Pesquisa de Preços">
      <formula>NOT(ISERROR(SEARCH("Pesquisa de Preços",D11007)))</formula>
    </cfRule>
  </conditionalFormatting>
  <conditionalFormatting sqref="D11013">
    <cfRule type="containsText" dxfId="928" priority="1922" operator="containsText" text="Pesquisa de Preços">
      <formula>NOT(ISERROR(SEARCH("Pesquisa de Preços",D11013)))</formula>
    </cfRule>
  </conditionalFormatting>
  <conditionalFormatting sqref="D11015:D11019">
    <cfRule type="containsText" dxfId="927" priority="1912" operator="containsText" text="Pesquisa de Preços">
      <formula>NOT(ISERROR(SEARCH("Pesquisa de Preços",D11015)))</formula>
    </cfRule>
  </conditionalFormatting>
  <conditionalFormatting sqref="D11021">
    <cfRule type="containsText" dxfId="926" priority="1823" operator="containsText" text="Pesquisa de Preços">
      <formula>NOT(ISERROR(SEARCH("Pesquisa de Preços",D11021)))</formula>
    </cfRule>
  </conditionalFormatting>
  <conditionalFormatting sqref="D11024:D11029">
    <cfRule type="containsText" dxfId="925" priority="1817" operator="containsText" text="Pesquisa de Preços">
      <formula>NOT(ISERROR(SEARCH("Pesquisa de Preços",D11024)))</formula>
    </cfRule>
  </conditionalFormatting>
  <conditionalFormatting sqref="D11032:D11037">
    <cfRule type="containsText" dxfId="924" priority="1811" operator="containsText" text="Pesquisa de Preços">
      <formula>NOT(ISERROR(SEARCH("Pesquisa de Preços",D11032)))</formula>
    </cfRule>
  </conditionalFormatting>
  <conditionalFormatting sqref="D11040:D11045">
    <cfRule type="containsText" dxfId="923" priority="1806" operator="containsText" text="Pesquisa de Preços">
      <formula>NOT(ISERROR(SEARCH("Pesquisa de Preços",D11040)))</formula>
    </cfRule>
  </conditionalFormatting>
  <conditionalFormatting sqref="D11047:D11051">
    <cfRule type="containsText" dxfId="922" priority="1899" operator="containsText" text="Pesquisa de Preços">
      <formula>NOT(ISERROR(SEARCH("Pesquisa de Preços",D11047)))</formula>
    </cfRule>
  </conditionalFormatting>
  <conditionalFormatting sqref="D11053">
    <cfRule type="containsText" dxfId="921" priority="1896" operator="containsText" text="Pesquisa de Preços">
      <formula>NOT(ISERROR(SEARCH("Pesquisa de Preços",D11053)))</formula>
    </cfRule>
  </conditionalFormatting>
  <conditionalFormatting sqref="D11055:D11059">
    <cfRule type="containsText" dxfId="920" priority="1886" operator="containsText" text="Pesquisa de Preços">
      <formula>NOT(ISERROR(SEARCH("Pesquisa de Preços",D11055)))</formula>
    </cfRule>
  </conditionalFormatting>
  <conditionalFormatting sqref="D11061">
    <cfRule type="containsText" dxfId="919" priority="1883" operator="containsText" text="Pesquisa de Preços">
      <formula>NOT(ISERROR(SEARCH("Pesquisa de Preços",D11061)))</formula>
    </cfRule>
  </conditionalFormatting>
  <conditionalFormatting sqref="D11063:D11067">
    <cfRule type="containsText" dxfId="918" priority="1873" operator="containsText" text="Pesquisa de Preços">
      <formula>NOT(ISERROR(SEARCH("Pesquisa de Preços",D11063)))</formula>
    </cfRule>
  </conditionalFormatting>
  <conditionalFormatting sqref="D11069">
    <cfRule type="containsText" dxfId="917" priority="1870" operator="containsText" text="Pesquisa de Preços">
      <formula>NOT(ISERROR(SEARCH("Pesquisa de Preços",D11069)))</formula>
    </cfRule>
  </conditionalFormatting>
  <conditionalFormatting sqref="D11071:D11075">
    <cfRule type="containsText" dxfId="916" priority="1860" operator="containsText" text="Pesquisa de Preços">
      <formula>NOT(ISERROR(SEARCH("Pesquisa de Preços",D11071)))</formula>
    </cfRule>
  </conditionalFormatting>
  <conditionalFormatting sqref="D11077">
    <cfRule type="containsText" dxfId="915" priority="1731" operator="containsText" text="Pesquisa de Preços">
      <formula>NOT(ISERROR(SEARCH("Pesquisa de Preços",D11077)))</formula>
    </cfRule>
  </conditionalFormatting>
  <conditionalFormatting sqref="D11079:D11081">
    <cfRule type="containsText" dxfId="914" priority="1708" operator="containsText" text="Pesquisa de Preços">
      <formula>NOT(ISERROR(SEARCH("Pesquisa de Preços",D11079)))</formula>
    </cfRule>
  </conditionalFormatting>
  <conditionalFormatting sqref="D11083">
    <cfRule type="containsText" dxfId="913" priority="1723" operator="containsText" text="Pesquisa de Preços">
      <formula>NOT(ISERROR(SEARCH("Pesquisa de Preços",D11083)))</formula>
    </cfRule>
  </conditionalFormatting>
  <conditionalFormatting sqref="D11085:D11087">
    <cfRule type="containsText" dxfId="912" priority="1713" operator="containsText" text="Pesquisa de Preços">
      <formula>NOT(ISERROR(SEARCH("Pesquisa de Preços",D11085)))</formula>
    </cfRule>
  </conditionalFormatting>
  <conditionalFormatting sqref="D11089">
    <cfRule type="containsText" dxfId="911" priority="1752" operator="containsText" text="Pesquisa de Preços">
      <formula>NOT(ISERROR(SEARCH("Pesquisa de Preços",D11089)))</formula>
    </cfRule>
  </conditionalFormatting>
  <conditionalFormatting sqref="D11091:D11098">
    <cfRule type="containsText" dxfId="910" priority="1750" operator="containsText" text="Pesquisa de Preços">
      <formula>NOT(ISERROR(SEARCH("Pesquisa de Preços",D11091)))</formula>
    </cfRule>
  </conditionalFormatting>
  <conditionalFormatting sqref="D11100">
    <cfRule type="containsText" dxfId="909" priority="1703" operator="containsText" text="Pesquisa de Preços">
      <formula>NOT(ISERROR(SEARCH("Pesquisa de Preços",D11100)))</formula>
    </cfRule>
  </conditionalFormatting>
  <conditionalFormatting sqref="D11102:D11104">
    <cfRule type="containsText" dxfId="908" priority="1693" operator="containsText" text="Pesquisa de Preços">
      <formula>NOT(ISERROR(SEARCH("Pesquisa de Preços",D11102)))</formula>
    </cfRule>
  </conditionalFormatting>
  <conditionalFormatting sqref="D11106">
    <cfRule type="containsText" dxfId="907" priority="1390" operator="containsText" text="Pesquisa de Preços">
      <formula>NOT(ISERROR(SEARCH("Pesquisa de Preços",D11106)))</formula>
    </cfRule>
  </conditionalFormatting>
  <conditionalFormatting sqref="D11108:D11111">
    <cfRule type="containsText" dxfId="906" priority="1381" operator="containsText" text="Pesquisa de Preços">
      <formula>NOT(ISERROR(SEARCH("Pesquisa de Preços",D11108)))</formula>
    </cfRule>
  </conditionalFormatting>
  <conditionalFormatting sqref="D11113">
    <cfRule type="containsText" dxfId="905" priority="1138" operator="containsText" text="Pesquisa de Preços">
      <formula>NOT(ISERROR(SEARCH("Pesquisa de Preços",D11113)))</formula>
    </cfRule>
  </conditionalFormatting>
  <conditionalFormatting sqref="D11116:D11118">
    <cfRule type="containsText" dxfId="904" priority="1133" operator="containsText" text="Pesquisa de Preços">
      <formula>NOT(ISERROR(SEARCH("Pesquisa de Preços",D11116)))</formula>
    </cfRule>
  </conditionalFormatting>
  <conditionalFormatting sqref="D11120">
    <cfRule type="containsText" dxfId="903" priority="1857" operator="containsText" text="Pesquisa de Preços">
      <formula>NOT(ISERROR(SEARCH("Pesquisa de Preços",D11120)))</formula>
    </cfRule>
  </conditionalFormatting>
  <conditionalFormatting sqref="D11122:D11126">
    <cfRule type="containsText" dxfId="902" priority="1847" operator="containsText" text="Pesquisa de Preços">
      <formula>NOT(ISERROR(SEARCH("Pesquisa de Preços",D11122)))</formula>
    </cfRule>
  </conditionalFormatting>
  <conditionalFormatting sqref="D11128">
    <cfRule type="containsText" dxfId="901" priority="1844" operator="containsText" text="Pesquisa de Preços">
      <formula>NOT(ISERROR(SEARCH("Pesquisa de Preços",D11128)))</formula>
    </cfRule>
  </conditionalFormatting>
  <conditionalFormatting sqref="D11130:D11134">
    <cfRule type="containsText" dxfId="900" priority="1834" operator="containsText" text="Pesquisa de Preços">
      <formula>NOT(ISERROR(SEARCH("Pesquisa de Preços",D11130)))</formula>
    </cfRule>
  </conditionalFormatting>
  <conditionalFormatting sqref="D11136:D11192">
    <cfRule type="containsText" dxfId="899" priority="1619" operator="containsText" text="Pesquisa de Preços">
      <formula>NOT(ISERROR(SEARCH("Pesquisa de Preços",D11136)))</formula>
    </cfRule>
  </conditionalFormatting>
  <conditionalFormatting sqref="D11194:D11195">
    <cfRule type="containsText" dxfId="898" priority="1615" operator="containsText" text="Pesquisa de Preços">
      <formula>NOT(ISERROR(SEARCH("Pesquisa de Preços",D11194)))</formula>
    </cfRule>
  </conditionalFormatting>
  <conditionalFormatting sqref="D11197">
    <cfRule type="containsText" dxfId="897" priority="1415" operator="containsText" text="Pesquisa de Preços">
      <formula>NOT(ISERROR(SEARCH("Pesquisa de Preços",D11197)))</formula>
    </cfRule>
  </conditionalFormatting>
  <conditionalFormatting sqref="D11199">
    <cfRule type="containsText" dxfId="896" priority="1414" operator="containsText" text="Pesquisa de Preços">
      <formula>NOT(ISERROR(SEARCH("Pesquisa de Preços",D11199)))</formula>
    </cfRule>
  </conditionalFormatting>
  <conditionalFormatting sqref="D11202">
    <cfRule type="containsText" dxfId="895" priority="1612" operator="containsText" text="Pesquisa de Preços">
      <formula>NOT(ISERROR(SEARCH("Pesquisa de Preços",D11202)))</formula>
    </cfRule>
  </conditionalFormatting>
  <conditionalFormatting sqref="D11204:D11205">
    <cfRule type="containsText" dxfId="894" priority="1602" operator="containsText" text="Pesquisa de Preços">
      <formula>NOT(ISERROR(SEARCH("Pesquisa de Preços",D11204)))</formula>
    </cfRule>
  </conditionalFormatting>
  <conditionalFormatting sqref="D11207">
    <cfRule type="containsText" dxfId="893" priority="1411" operator="containsText" text="Pesquisa de Preços">
      <formula>NOT(ISERROR(SEARCH("Pesquisa de Preços",D11207)))</formula>
    </cfRule>
  </conditionalFormatting>
  <conditionalFormatting sqref="D11209">
    <cfRule type="containsText" dxfId="892" priority="1410" operator="containsText" text="Pesquisa de Preços">
      <formula>NOT(ISERROR(SEARCH("Pesquisa de Preços",D11209)))</formula>
    </cfRule>
  </conditionalFormatting>
  <conditionalFormatting sqref="D11212">
    <cfRule type="containsText" dxfId="891" priority="1062" operator="containsText" text="Pesquisa de Preços">
      <formula>NOT(ISERROR(SEARCH("Pesquisa de Preços",D11212)))</formula>
    </cfRule>
  </conditionalFormatting>
  <conditionalFormatting sqref="D11214:D11225">
    <cfRule type="containsText" dxfId="890" priority="1045" operator="containsText" text="Pesquisa de Preços">
      <formula>NOT(ISERROR(SEARCH("Pesquisa de Preços",D11214)))</formula>
    </cfRule>
  </conditionalFormatting>
  <conditionalFormatting sqref="D11243:D11253">
    <cfRule type="containsText" dxfId="889" priority="926" operator="containsText" text="Pesquisa de Preços">
      <formula>NOT(ISERROR(SEARCH("Pesquisa de Preços",D11243)))</formula>
    </cfRule>
  </conditionalFormatting>
  <conditionalFormatting sqref="D11255:D11256">
    <cfRule type="containsText" dxfId="888" priority="966" operator="containsText" text="Pesquisa de Preços">
      <formula>NOT(ISERROR(SEARCH("Pesquisa de Preços",D11255)))</formula>
    </cfRule>
  </conditionalFormatting>
  <conditionalFormatting sqref="D11258">
    <cfRule type="containsText" dxfId="887" priority="1409" operator="containsText" text="Pesquisa de Preços">
      <formula>NOT(ISERROR(SEARCH("Pesquisa de Preços",D11258)))</formula>
    </cfRule>
  </conditionalFormatting>
  <conditionalFormatting sqref="D11260">
    <cfRule type="containsText" dxfId="886" priority="1406" operator="containsText" text="Pesquisa de Preços">
      <formula>NOT(ISERROR(SEARCH("Pesquisa de Preços",D11260)))</formula>
    </cfRule>
  </conditionalFormatting>
  <conditionalFormatting sqref="D11263">
    <cfRule type="containsText" dxfId="885" priority="1399" operator="containsText" text="Pesquisa de Preços">
      <formula>NOT(ISERROR(SEARCH("Pesquisa de Preços",D11263)))</formula>
    </cfRule>
  </conditionalFormatting>
  <conditionalFormatting sqref="D11265:D11267">
    <cfRule type="containsText" dxfId="884" priority="1393" operator="containsText" text="Pesquisa de Preços">
      <formula>NOT(ISERROR(SEARCH("Pesquisa de Preços",D11265)))</formula>
    </cfRule>
  </conditionalFormatting>
  <conditionalFormatting sqref="D11269">
    <cfRule type="containsText" dxfId="883" priority="1303" operator="containsText" text="Pesquisa de Preços">
      <formula>NOT(ISERROR(SEARCH("Pesquisa de Preços",D11269)))</formula>
    </cfRule>
  </conditionalFormatting>
  <conditionalFormatting sqref="D11271:D11274">
    <cfRule type="containsText" dxfId="882" priority="1291" operator="containsText" text="Pesquisa de Preços">
      <formula>NOT(ISERROR(SEARCH("Pesquisa de Preços",D11271)))</formula>
    </cfRule>
  </conditionalFormatting>
  <conditionalFormatting sqref="D11277">
    <cfRule type="containsText" dxfId="881" priority="1314" operator="containsText" text="Pesquisa de Preços">
      <formula>NOT(ISERROR(SEARCH("Pesquisa de Preços",D11277)))</formula>
    </cfRule>
  </conditionalFormatting>
  <conditionalFormatting sqref="D11279:D11281">
    <cfRule type="containsText" dxfId="880" priority="1306" operator="containsText" text="Pesquisa de Preços">
      <formula>NOT(ISERROR(SEARCH("Pesquisa de Preços",D11279)))</formula>
    </cfRule>
  </conditionalFormatting>
  <conditionalFormatting sqref="D11283">
    <cfRule type="containsText" dxfId="879" priority="819" operator="containsText" text="Pesquisa de Preços">
      <formula>NOT(ISERROR(SEARCH("Pesquisa de Preços",D11283)))</formula>
    </cfRule>
  </conditionalFormatting>
  <conditionalFormatting sqref="D11285">
    <cfRule type="containsText" dxfId="878" priority="818" operator="containsText" text="Pesquisa de Preços">
      <formula>NOT(ISERROR(SEARCH("Pesquisa de Preços",D11285)))</formula>
    </cfRule>
  </conditionalFormatting>
  <conditionalFormatting sqref="D11289">
    <cfRule type="containsText" dxfId="877" priority="825" operator="containsText" text="Pesquisa de Preços">
      <formula>NOT(ISERROR(SEARCH("Pesquisa de Preços",D11289)))</formula>
    </cfRule>
  </conditionalFormatting>
  <conditionalFormatting sqref="D11291">
    <cfRule type="containsText" dxfId="876" priority="824" operator="containsText" text="Pesquisa de Preços">
      <formula>NOT(ISERROR(SEARCH("Pesquisa de Preços",D11291)))</formula>
    </cfRule>
  </conditionalFormatting>
  <conditionalFormatting sqref="D11295">
    <cfRule type="containsText" dxfId="875" priority="674" operator="containsText" text="Pesquisa de Preços">
      <formula>NOT(ISERROR(SEARCH("Pesquisa de Preços",D11295)))</formula>
    </cfRule>
  </conditionalFormatting>
  <conditionalFormatting sqref="D11297">
    <cfRule type="containsText" dxfId="874" priority="673" operator="containsText" text="Pesquisa de Preços">
      <formula>NOT(ISERROR(SEARCH("Pesquisa de Preços",D11297)))</formula>
    </cfRule>
  </conditionalFormatting>
  <conditionalFormatting sqref="D11301">
    <cfRule type="containsText" dxfId="873" priority="668" operator="containsText" text="Pesquisa de Preços">
      <formula>NOT(ISERROR(SEARCH("Pesquisa de Preços",D11301)))</formula>
    </cfRule>
  </conditionalFormatting>
  <conditionalFormatting sqref="D11303">
    <cfRule type="containsText" dxfId="872" priority="667" operator="containsText" text="Pesquisa de Preços">
      <formula>NOT(ISERROR(SEARCH("Pesquisa de Preços",D11303)))</formula>
    </cfRule>
  </conditionalFormatting>
  <conditionalFormatting sqref="D11314:D11317">
    <cfRule type="containsText" dxfId="871" priority="1097" operator="containsText" text="Pesquisa de Preços">
      <formula>NOT(ISERROR(SEARCH("Pesquisa de Preços",D11314)))</formula>
    </cfRule>
  </conditionalFormatting>
  <conditionalFormatting sqref="D11319">
    <cfRule type="containsText" dxfId="870" priority="1087" operator="containsText" text="Pesquisa de Preços">
      <formula>NOT(ISERROR(SEARCH("Pesquisa de Preços",D11319)))</formula>
    </cfRule>
  </conditionalFormatting>
  <conditionalFormatting sqref="D11321">
    <cfRule type="containsText" dxfId="869" priority="1090" operator="containsText" text="Pesquisa de Preços">
      <formula>NOT(ISERROR(SEARCH("Pesquisa de Preços",D11321)))</formula>
    </cfRule>
  </conditionalFormatting>
  <conditionalFormatting sqref="D11323">
    <cfRule type="containsText" dxfId="868" priority="1086" operator="containsText" text="Pesquisa de Preços">
      <formula>NOT(ISERROR(SEARCH("Pesquisa de Preços",D11323)))</formula>
    </cfRule>
  </conditionalFormatting>
  <conditionalFormatting sqref="D11332:D11337">
    <cfRule type="containsText" dxfId="867" priority="1075" operator="containsText" text="Pesquisa de Preços">
      <formula>NOT(ISERROR(SEARCH("Pesquisa de Preços",D11332)))</formula>
    </cfRule>
  </conditionalFormatting>
  <conditionalFormatting sqref="D11342:D11347">
    <cfRule type="containsText" dxfId="866" priority="1068" operator="containsText" text="Pesquisa de Preços">
      <formula>NOT(ISERROR(SEARCH("Pesquisa de Preços",D11342)))</formula>
    </cfRule>
  </conditionalFormatting>
  <conditionalFormatting sqref="D11352:D11355 D11359">
    <cfRule type="containsText" dxfId="865" priority="815" operator="containsText" text="Pesquisa de Preços">
      <formula>NOT(ISERROR(SEARCH("Pesquisa de Preços",D11352)))</formula>
    </cfRule>
  </conditionalFormatting>
  <conditionalFormatting sqref="D11357 D11361">
    <cfRule type="containsText" dxfId="864" priority="814" operator="containsText" text="Pesquisa de Preços">
      <formula>NOT(ISERROR(SEARCH("Pesquisa de Preços",D11357)))</formula>
    </cfRule>
  </conditionalFormatting>
  <conditionalFormatting sqref="D11363:D11370">
    <cfRule type="containsText" dxfId="863" priority="210" operator="containsText" text="Pesquisa de Preços">
      <formula>NOT(ISERROR(SEARCH("Pesquisa de Preços",D11363)))</formula>
    </cfRule>
  </conditionalFormatting>
  <conditionalFormatting sqref="D11372:D11373">
    <cfRule type="containsText" dxfId="862" priority="962" operator="containsText" text="Pesquisa de Preços">
      <formula>NOT(ISERROR(SEARCH("Pesquisa de Preços",D11372)))</formula>
    </cfRule>
  </conditionalFormatting>
  <conditionalFormatting sqref="D11375">
    <cfRule type="containsText" dxfId="861" priority="959" operator="containsText" text="Pesquisa de Preços">
      <formula>NOT(ISERROR(SEARCH("Pesquisa de Preços",D11375)))</formula>
    </cfRule>
  </conditionalFormatting>
  <conditionalFormatting sqref="D11377:D11378">
    <cfRule type="containsText" dxfId="860" priority="958" operator="containsText" text="Pesquisa de Preços">
      <formula>NOT(ISERROR(SEARCH("Pesquisa de Preços",D11377)))</formula>
    </cfRule>
  </conditionalFormatting>
  <conditionalFormatting sqref="D11380">
    <cfRule type="containsText" dxfId="859" priority="955" operator="containsText" text="Pesquisa de Preços">
      <formula>NOT(ISERROR(SEARCH("Pesquisa de Preços",D11380)))</formula>
    </cfRule>
  </conditionalFormatting>
  <conditionalFormatting sqref="D11382:D11383">
    <cfRule type="containsText" dxfId="858" priority="954" operator="containsText" text="Pesquisa de Preços">
      <formula>NOT(ISERROR(SEARCH("Pesquisa de Preços",D11382)))</formula>
    </cfRule>
  </conditionalFormatting>
  <conditionalFormatting sqref="D11385:D11403">
    <cfRule type="containsText" dxfId="857" priority="971" operator="containsText" text="Pesquisa de Preços">
      <formula>NOT(ISERROR(SEARCH("Pesquisa de Preços",D11385)))</formula>
    </cfRule>
  </conditionalFormatting>
  <conditionalFormatting sqref="D11406:D11407">
    <cfRule type="containsText" dxfId="856" priority="1033" operator="containsText" text="Pesquisa de Preços">
      <formula>NOT(ISERROR(SEARCH("Pesquisa de Preços",D11406)))</formula>
    </cfRule>
  </conditionalFormatting>
  <conditionalFormatting sqref="D11409">
    <cfRule type="containsText" dxfId="855" priority="1028" operator="containsText" text="Pesquisa de Preços">
      <formula>NOT(ISERROR(SEARCH("Pesquisa de Preços",D11409)))</formula>
    </cfRule>
  </conditionalFormatting>
  <conditionalFormatting sqref="D11412:D11415">
    <cfRule type="containsText" dxfId="854" priority="1012" operator="containsText" text="Pesquisa de Preços">
      <formula>NOT(ISERROR(SEARCH("Pesquisa de Preços",D11412)))</formula>
    </cfRule>
  </conditionalFormatting>
  <conditionalFormatting sqref="D11417">
    <cfRule type="containsText" dxfId="853" priority="1021" operator="containsText" text="Pesquisa de Preços">
      <formula>NOT(ISERROR(SEARCH("Pesquisa de Preços",D11417)))</formula>
    </cfRule>
  </conditionalFormatting>
  <conditionalFormatting sqref="D11420:D11421">
    <cfRule type="containsText" dxfId="852" priority="1011" operator="containsText" text="Pesquisa de Preços">
      <formula>NOT(ISERROR(SEARCH("Pesquisa de Preços",D11420)))</formula>
    </cfRule>
  </conditionalFormatting>
  <conditionalFormatting sqref="D11423">
    <cfRule type="containsText" dxfId="851" priority="1002" operator="containsText" text="Pesquisa de Preços">
      <formula>NOT(ISERROR(SEARCH("Pesquisa de Preços",D11423)))</formula>
    </cfRule>
  </conditionalFormatting>
  <conditionalFormatting sqref="D11426">
    <cfRule type="containsText" dxfId="850" priority="621" operator="containsText" text="Pesquisa de Preços">
      <formula>NOT(ISERROR(SEARCH("Pesquisa de Preços",D11426)))</formula>
    </cfRule>
  </conditionalFormatting>
  <conditionalFormatting sqref="D11428:D11430">
    <cfRule type="containsText" dxfId="849" priority="603" operator="containsText" text="Pesquisa de Preços">
      <formula>NOT(ISERROR(SEARCH("Pesquisa de Preços",D11428)))</formula>
    </cfRule>
  </conditionalFormatting>
  <conditionalFormatting sqref="D11432">
    <cfRule type="containsText" dxfId="848" priority="968" operator="containsText" text="Pesquisa de Preços">
      <formula>NOT(ISERROR(SEARCH("Pesquisa de Preços",D11432)))</formula>
    </cfRule>
  </conditionalFormatting>
  <conditionalFormatting sqref="D11435">
    <cfRule type="containsText" dxfId="847" priority="620" operator="containsText" text="Pesquisa de Preços">
      <formula>NOT(ISERROR(SEARCH("Pesquisa de Preços",D11435)))</formula>
    </cfRule>
  </conditionalFormatting>
  <conditionalFormatting sqref="D11437:D11439">
    <cfRule type="containsText" dxfId="846" priority="602" operator="containsText" text="Pesquisa de Preços">
      <formula>NOT(ISERROR(SEARCH("Pesquisa de Preços",D11437)))</formula>
    </cfRule>
  </conditionalFormatting>
  <conditionalFormatting sqref="D11441 D11445 D11449 D11453">
    <cfRule type="containsText" dxfId="845" priority="811" operator="containsText" text="Pesquisa de Preços">
      <formula>NOT(ISERROR(SEARCH("Pesquisa de Preços",D11441)))</formula>
    </cfRule>
  </conditionalFormatting>
  <conditionalFormatting sqref="D11443">
    <cfRule type="containsText" dxfId="844" priority="786" operator="containsText" text="Pesquisa de Preços">
      <formula>NOT(ISERROR(SEARCH("Pesquisa de Preços",D11443)))</formula>
    </cfRule>
  </conditionalFormatting>
  <conditionalFormatting sqref="D11447">
    <cfRule type="containsText" dxfId="843" priority="785" operator="containsText" text="Pesquisa de Preços">
      <formula>NOT(ISERROR(SEARCH("Pesquisa de Preços",D11447)))</formula>
    </cfRule>
  </conditionalFormatting>
  <conditionalFormatting sqref="D11451 D11455">
    <cfRule type="containsText" dxfId="842" priority="810" operator="containsText" text="Pesquisa de Preços">
      <formula>NOT(ISERROR(SEARCH("Pesquisa de Preços",D11451)))</formula>
    </cfRule>
  </conditionalFormatting>
  <conditionalFormatting sqref="D11457">
    <cfRule type="containsText" dxfId="841" priority="953" operator="containsText" text="Pesquisa de Preços">
      <formula>NOT(ISERROR(SEARCH("Pesquisa de Preços",D11457)))</formula>
    </cfRule>
  </conditionalFormatting>
  <conditionalFormatting sqref="D11459:D11470">
    <cfRule type="containsText" dxfId="840" priority="784" operator="containsText" text="Pesquisa de Preços">
      <formula>NOT(ISERROR(SEARCH("Pesquisa de Preços",D11459)))</formula>
    </cfRule>
  </conditionalFormatting>
  <conditionalFormatting sqref="D11472">
    <cfRule type="containsText" dxfId="839" priority="772" operator="containsText" text="Pesquisa de Preços">
      <formula>NOT(ISERROR(SEARCH("Pesquisa de Preços",D11472)))</formula>
    </cfRule>
  </conditionalFormatting>
  <conditionalFormatting sqref="D11474:D11476">
    <cfRule type="containsText" dxfId="838" priority="752" operator="containsText" text="Pesquisa de Preços">
      <formula>NOT(ISERROR(SEARCH("Pesquisa de Preços",D11474)))</formula>
    </cfRule>
  </conditionalFormatting>
  <conditionalFormatting sqref="D11478">
    <cfRule type="containsText" dxfId="837" priority="761" operator="containsText" text="Pesquisa de Preços">
      <formula>NOT(ISERROR(SEARCH("Pesquisa de Preços",D11478)))</formula>
    </cfRule>
  </conditionalFormatting>
  <conditionalFormatting sqref="D11480:D11482">
    <cfRule type="containsText" dxfId="836" priority="751" operator="containsText" text="Pesquisa de Preços">
      <formula>NOT(ISERROR(SEARCH("Pesquisa de Preços",D11480)))</formula>
    </cfRule>
  </conditionalFormatting>
  <conditionalFormatting sqref="D11484">
    <cfRule type="containsText" dxfId="835" priority="787" operator="containsText" text="Pesquisa de Preços">
      <formula>NOT(ISERROR(SEARCH("Pesquisa de Preços",D11484)))</formula>
    </cfRule>
  </conditionalFormatting>
  <conditionalFormatting sqref="D11486">
    <cfRule type="containsText" dxfId="834" priority="783" operator="containsText" text="Pesquisa de Preços">
      <formula>NOT(ISERROR(SEARCH("Pesquisa de Preços",D11486)))</formula>
    </cfRule>
  </conditionalFormatting>
  <conditionalFormatting sqref="D11488">
    <cfRule type="containsText" dxfId="833" priority="803" operator="containsText" text="Pesquisa de Preços">
      <formula>NOT(ISERROR(SEARCH("Pesquisa de Preços",D11488)))</formula>
    </cfRule>
  </conditionalFormatting>
  <conditionalFormatting sqref="D11490">
    <cfRule type="containsText" dxfId="832" priority="782" operator="containsText" text="Pesquisa de Preços">
      <formula>NOT(ISERROR(SEARCH("Pesquisa de Preços",D11490)))</formula>
    </cfRule>
  </conditionalFormatting>
  <conditionalFormatting sqref="D11492">
    <cfRule type="containsText" dxfId="831" priority="800" operator="containsText" text="Pesquisa de Preços">
      <formula>NOT(ISERROR(SEARCH("Pesquisa de Preços",D11492)))</formula>
    </cfRule>
  </conditionalFormatting>
  <conditionalFormatting sqref="D11494">
    <cfRule type="containsText" dxfId="830" priority="781" operator="containsText" text="Pesquisa de Preços">
      <formula>NOT(ISERROR(SEARCH("Pesquisa de Preços",D11494)))</formula>
    </cfRule>
  </conditionalFormatting>
  <conditionalFormatting sqref="D11496">
    <cfRule type="containsText" dxfId="829" priority="797" operator="containsText" text="Pesquisa de Preços">
      <formula>NOT(ISERROR(SEARCH("Pesquisa de Preços",D11496)))</formula>
    </cfRule>
  </conditionalFormatting>
  <conditionalFormatting sqref="D11498">
    <cfRule type="containsText" dxfId="828" priority="780" operator="containsText" text="Pesquisa de Preços">
      <formula>NOT(ISERROR(SEARCH("Pesquisa de Preços",D11498)))</formula>
    </cfRule>
  </conditionalFormatting>
  <conditionalFormatting sqref="D11500">
    <cfRule type="containsText" dxfId="827" priority="794" operator="containsText" text="Pesquisa de Preços">
      <formula>NOT(ISERROR(SEARCH("Pesquisa de Preços",D11500)))</formula>
    </cfRule>
  </conditionalFormatting>
  <conditionalFormatting sqref="D11502">
    <cfRule type="containsText" dxfId="826" priority="779" operator="containsText" text="Pesquisa de Preços">
      <formula>NOT(ISERROR(SEARCH("Pesquisa de Preços",D11502)))</formula>
    </cfRule>
  </conditionalFormatting>
  <conditionalFormatting sqref="D11504">
    <cfRule type="containsText" dxfId="825" priority="791" operator="containsText" text="Pesquisa de Preços">
      <formula>NOT(ISERROR(SEARCH("Pesquisa de Preços",D11504)))</formula>
    </cfRule>
  </conditionalFormatting>
  <conditionalFormatting sqref="D11506">
    <cfRule type="containsText" dxfId="824" priority="778" operator="containsText" text="Pesquisa de Preços">
      <formula>NOT(ISERROR(SEARCH("Pesquisa de Preços",D11506)))</formula>
    </cfRule>
  </conditionalFormatting>
  <conditionalFormatting sqref="D11508">
    <cfRule type="containsText" dxfId="823" priority="788" operator="containsText" text="Pesquisa de Preços">
      <formula>NOT(ISERROR(SEARCH("Pesquisa de Preços",D11508)))</formula>
    </cfRule>
  </conditionalFormatting>
  <conditionalFormatting sqref="D11510">
    <cfRule type="containsText" dxfId="822" priority="777" operator="containsText" text="Pesquisa de Preços">
      <formula>NOT(ISERROR(SEARCH("Pesquisa de Preços",D11510)))</formula>
    </cfRule>
  </conditionalFormatting>
  <conditionalFormatting sqref="D11512">
    <cfRule type="containsText" dxfId="821" priority="714" operator="containsText" text="Pesquisa de Preços">
      <formula>NOT(ISERROR(SEARCH("Pesquisa de Preços",D11512)))</formula>
    </cfRule>
  </conditionalFormatting>
  <conditionalFormatting sqref="D11514">
    <cfRule type="containsText" dxfId="820" priority="713" operator="containsText" text="Pesquisa de Preços">
      <formula>NOT(ISERROR(SEARCH("Pesquisa de Preços",D11514)))</formula>
    </cfRule>
  </conditionalFormatting>
  <conditionalFormatting sqref="D11516:D11540">
    <cfRule type="containsText" dxfId="819" priority="179" operator="containsText" text="Pesquisa de Preços">
      <formula>NOT(ISERROR(SEARCH("Pesquisa de Preços",D11516)))</formula>
    </cfRule>
  </conditionalFormatting>
  <conditionalFormatting sqref="D11542:D11564">
    <cfRule type="containsText" dxfId="818" priority="72" operator="containsText" text="Pesquisa de Preços">
      <formula>NOT(ISERROR(SEARCH("Pesquisa de Preços",D11542)))</formula>
    </cfRule>
  </conditionalFormatting>
  <conditionalFormatting sqref="D11566:D11567">
    <cfRule type="containsText" dxfId="817" priority="687" operator="containsText" text="Pesquisa de Preços">
      <formula>NOT(ISERROR(SEARCH("Pesquisa de Preços",D11566)))</formula>
    </cfRule>
  </conditionalFormatting>
  <conditionalFormatting sqref="D11569">
    <cfRule type="containsText" dxfId="816" priority="656" operator="containsText" text="Pesquisa de Preços">
      <formula>NOT(ISERROR(SEARCH("Pesquisa de Preços",D11569)))</formula>
    </cfRule>
  </conditionalFormatting>
  <conditionalFormatting sqref="D11571">
    <cfRule type="containsText" dxfId="815" priority="655" operator="containsText" text="Pesquisa de Preços">
      <formula>NOT(ISERROR(SEARCH("Pesquisa de Preços",D11571)))</formula>
    </cfRule>
  </conditionalFormatting>
  <conditionalFormatting sqref="D11573">
    <cfRule type="containsText" dxfId="814" priority="654" operator="containsText" text="Pesquisa de Preços">
      <formula>NOT(ISERROR(SEARCH("Pesquisa de Preços",D11573)))</formula>
    </cfRule>
  </conditionalFormatting>
  <conditionalFormatting sqref="D11575 D11595 D11599:D11600 D11603:D11605 D11610:D11611 D11648:D11653 D11666 D11673:D11677 D11681 D11683:D11686 D11691:D11695 D11699 D11701:D11704">
    <cfRule type="containsText" dxfId="813" priority="622" operator="containsText" text="Pesquisa de Preços">
      <formula>NOT(ISERROR(SEARCH("Pesquisa de Preços",D11575)))</formula>
    </cfRule>
  </conditionalFormatting>
  <conditionalFormatting sqref="D11577">
    <cfRule type="containsText" dxfId="812" priority="653" operator="containsText" text="Pesquisa de Preços">
      <formula>NOT(ISERROR(SEARCH("Pesquisa de Preços",D11577)))</formula>
    </cfRule>
  </conditionalFormatting>
  <conditionalFormatting sqref="D11579">
    <cfRule type="containsText" dxfId="811" priority="652" operator="containsText" text="Pesquisa de Preços">
      <formula>NOT(ISERROR(SEARCH("Pesquisa de Preços",D11579)))</formula>
    </cfRule>
  </conditionalFormatting>
  <conditionalFormatting sqref="D11581 D11585 D11589">
    <cfRule type="containsText" dxfId="810" priority="651" operator="containsText" text="Pesquisa de Preços">
      <formula>NOT(ISERROR(SEARCH("Pesquisa de Preços",D11581)))</formula>
    </cfRule>
  </conditionalFormatting>
  <conditionalFormatting sqref="D11583 D11587 D11591">
    <cfRule type="containsText" dxfId="809" priority="650" operator="containsText" text="Pesquisa de Preços">
      <formula>NOT(ISERROR(SEARCH("Pesquisa de Preços",D11583)))</formula>
    </cfRule>
  </conditionalFormatting>
  <conditionalFormatting sqref="D11593">
    <cfRule type="containsText" dxfId="808" priority="649" operator="containsText" text="Pesquisa de Preços">
      <formula>NOT(ISERROR(SEARCH("Pesquisa de Preços",D11593)))</formula>
    </cfRule>
  </conditionalFormatting>
  <conditionalFormatting sqref="D11597">
    <cfRule type="containsText" dxfId="807" priority="648" operator="containsText" text="Pesquisa de Preços">
      <formula>NOT(ISERROR(SEARCH("Pesquisa de Preços",D11597)))</formula>
    </cfRule>
  </conditionalFormatting>
  <conditionalFormatting sqref="D11608">
    <cfRule type="containsText" dxfId="806" priority="641" operator="containsText" text="Pesquisa de Preços">
      <formula>NOT(ISERROR(SEARCH("Pesquisa de Preços",D11608)))</formula>
    </cfRule>
  </conditionalFormatting>
  <conditionalFormatting sqref="D11613">
    <cfRule type="containsText" dxfId="805" priority="224" operator="containsText" text="Pesquisa de Preços">
      <formula>NOT(ISERROR(SEARCH("Pesquisa de Preços",D11613)))</formula>
    </cfRule>
  </conditionalFormatting>
  <conditionalFormatting sqref="D11615:D11616">
    <cfRule type="containsText" dxfId="804" priority="223" operator="containsText" text="Pesquisa de Preços">
      <formula>NOT(ISERROR(SEARCH("Pesquisa de Preços",D11615)))</formula>
    </cfRule>
  </conditionalFormatting>
  <conditionalFormatting sqref="D11634:D11646">
    <cfRule type="containsText" dxfId="803" priority="498" operator="containsText" text="Pesquisa de Preços">
      <formula>NOT(ISERROR(SEARCH("Pesquisa de Preços",D11634)))</formula>
    </cfRule>
  </conditionalFormatting>
  <conditionalFormatting sqref="D11655">
    <cfRule type="containsText" dxfId="802" priority="591" operator="containsText" text="Pesquisa de Preços">
      <formula>NOT(ISERROR(SEARCH("Pesquisa de Preços",D11655)))</formula>
    </cfRule>
  </conditionalFormatting>
  <conditionalFormatting sqref="D11664">
    <cfRule type="containsText" dxfId="801" priority="623" operator="containsText" text="Pesquisa de Preços">
      <formula>NOT(ISERROR(SEARCH("Pesquisa de Preços",D11664)))</formula>
    </cfRule>
  </conditionalFormatting>
  <conditionalFormatting sqref="D11670 D11679 D11688 D11697">
    <cfRule type="containsText" dxfId="800" priority="640" operator="containsText" text="Pesquisa de Preços">
      <formula>NOT(ISERROR(SEARCH("Pesquisa de Preços",D11670)))</formula>
    </cfRule>
  </conditionalFormatting>
  <conditionalFormatting sqref="D11706">
    <cfRule type="containsText" dxfId="799" priority="536" operator="containsText" text="Pesquisa de Preços">
      <formula>NOT(ISERROR(SEARCH("Pesquisa de Preços",D11706)))</formula>
    </cfRule>
  </conditionalFormatting>
  <conditionalFormatting sqref="D11711">
    <cfRule type="containsText" dxfId="798" priority="553" operator="containsText" text="Pesquisa de Preços">
      <formula>NOT(ISERROR(SEARCH("Pesquisa de Preços",D11711)))</formula>
    </cfRule>
  </conditionalFormatting>
  <conditionalFormatting sqref="D11722">
    <cfRule type="containsText" dxfId="797" priority="523" operator="containsText" text="Pesquisa de Preços">
      <formula>NOT(ISERROR(SEARCH("Pesquisa de Preços",D11722)))</formula>
    </cfRule>
  </conditionalFormatting>
  <conditionalFormatting sqref="D11747">
    <cfRule type="containsText" dxfId="796" priority="366" operator="containsText" text="Pesquisa de Preços">
      <formula>NOT(ISERROR(SEARCH("Pesquisa de Preços",D11747)))</formula>
    </cfRule>
  </conditionalFormatting>
  <conditionalFormatting sqref="D11757">
    <cfRule type="containsText" dxfId="795" priority="493" operator="containsText" text="Pesquisa de Preços">
      <formula>NOT(ISERROR(SEARCH("Pesquisa de Preços",D11757)))</formula>
    </cfRule>
  </conditionalFormatting>
  <conditionalFormatting sqref="D11762:D11767">
    <cfRule type="containsText" dxfId="794" priority="483" operator="containsText" text="Pesquisa de Preços">
      <formula>NOT(ISERROR(SEARCH("Pesquisa de Preços",D11762)))</formula>
    </cfRule>
  </conditionalFormatting>
  <conditionalFormatting sqref="D11769:D11774">
    <cfRule type="containsText" dxfId="793" priority="479" operator="containsText" text="Pesquisa de Preços">
      <formula>NOT(ISERROR(SEARCH("Pesquisa de Preços",D11769)))</formula>
    </cfRule>
  </conditionalFormatting>
  <conditionalFormatting sqref="D11776:D11782">
    <cfRule type="containsText" dxfId="792" priority="460" operator="containsText" text="Pesquisa de Preços">
      <formula>NOT(ISERROR(SEARCH("Pesquisa de Preços",D11776)))</formula>
    </cfRule>
  </conditionalFormatting>
  <conditionalFormatting sqref="D11787:D11793">
    <cfRule type="containsText" dxfId="791" priority="446" operator="containsText" text="Pesquisa de Preços">
      <formula>NOT(ISERROR(SEARCH("Pesquisa de Preços",D11787)))</formula>
    </cfRule>
  </conditionalFormatting>
  <conditionalFormatting sqref="D11795:D11801">
    <cfRule type="containsText" dxfId="790" priority="562" operator="containsText" text="Pesquisa de Preços">
      <formula>NOT(ISERROR(SEARCH("Pesquisa de Preços",D11795)))</formula>
    </cfRule>
  </conditionalFormatting>
  <conditionalFormatting sqref="D11804">
    <cfRule type="containsText" dxfId="789" priority="559" operator="containsText" text="Pesquisa de Preços">
      <formula>NOT(ISERROR(SEARCH("Pesquisa de Preços",D11804)))</formula>
    </cfRule>
  </conditionalFormatting>
  <conditionalFormatting sqref="D11806">
    <cfRule type="containsText" dxfId="788" priority="558" operator="containsText" text="Pesquisa de Preços">
      <formula>NOT(ISERROR(SEARCH("Pesquisa de Preços",D11806)))</formula>
    </cfRule>
  </conditionalFormatting>
  <conditionalFormatting sqref="D11808">
    <cfRule type="containsText" dxfId="787" priority="349" operator="containsText" text="Pesquisa de Preços">
      <formula>NOT(ISERROR(SEARCH("Pesquisa de Preços",D11808)))</formula>
    </cfRule>
  </conditionalFormatting>
  <conditionalFormatting sqref="D11818:D11823">
    <cfRule type="containsText" dxfId="786" priority="438" operator="containsText" text="Pesquisa de Preços">
      <formula>NOT(ISERROR(SEARCH("Pesquisa de Preços",D11818)))</formula>
    </cfRule>
  </conditionalFormatting>
  <conditionalFormatting sqref="D11825:D11830">
    <cfRule type="containsText" dxfId="785" priority="433" operator="containsText" text="Pesquisa de Preços">
      <formula>NOT(ISERROR(SEARCH("Pesquisa de Preços",D11825)))</formula>
    </cfRule>
  </conditionalFormatting>
  <conditionalFormatting sqref="D11832">
    <cfRule type="containsText" dxfId="784" priority="426" operator="containsText" text="Pesquisa de Preços">
      <formula>NOT(ISERROR(SEARCH("Pesquisa de Preços",D11832)))</formula>
    </cfRule>
  </conditionalFormatting>
  <conditionalFormatting sqref="D11834:D11838">
    <cfRule type="containsText" dxfId="783" priority="421" operator="containsText" text="Pesquisa de Preços">
      <formula>NOT(ISERROR(SEARCH("Pesquisa de Preços",D11834)))</formula>
    </cfRule>
  </conditionalFormatting>
  <conditionalFormatting sqref="D11840">
    <cfRule type="containsText" dxfId="782" priority="392" operator="containsText" text="Pesquisa de Preços">
      <formula>NOT(ISERROR(SEARCH("Pesquisa de Preços",D11840)))</formula>
    </cfRule>
  </conditionalFormatting>
  <conditionalFormatting sqref="D11842:D11848">
    <cfRule type="containsText" dxfId="781" priority="383" operator="containsText" text="Pesquisa de Preços">
      <formula>NOT(ISERROR(SEARCH("Pesquisa de Preços",D11842)))</formula>
    </cfRule>
  </conditionalFormatting>
  <conditionalFormatting sqref="D11851:D11860">
    <cfRule type="containsText" dxfId="780" priority="327" operator="containsText" text="Pesquisa de Preços">
      <formula>NOT(ISERROR(SEARCH("Pesquisa de Preços",D11851)))</formula>
    </cfRule>
  </conditionalFormatting>
  <conditionalFormatting sqref="D11862:D11868">
    <cfRule type="containsText" dxfId="779" priority="316" operator="containsText" text="Pesquisa de Preços">
      <formula>NOT(ISERROR(SEARCH("Pesquisa de Preços",D11862)))</formula>
    </cfRule>
  </conditionalFormatting>
  <conditionalFormatting sqref="D11870:D11872">
    <cfRule type="containsText" dxfId="778" priority="308" operator="containsText" text="Pesquisa de Preços">
      <formula>NOT(ISERROR(SEARCH("Pesquisa de Preços",D11870)))</formula>
    </cfRule>
  </conditionalFormatting>
  <conditionalFormatting sqref="D11874">
    <cfRule type="containsText" dxfId="777" priority="290" operator="containsText" text="Pesquisa de Preços">
      <formula>NOT(ISERROR(SEARCH("Pesquisa de Preços",D11874)))</formula>
    </cfRule>
  </conditionalFormatting>
  <conditionalFormatting sqref="D11876:D11878">
    <cfRule type="containsText" dxfId="776" priority="284" operator="containsText" text="Pesquisa de Preços">
      <formula>NOT(ISERROR(SEARCH("Pesquisa de Preços",D11876)))</formula>
    </cfRule>
  </conditionalFormatting>
  <conditionalFormatting sqref="D11880">
    <cfRule type="containsText" dxfId="775" priority="281" operator="containsText" text="Pesquisa de Preços">
      <formula>NOT(ISERROR(SEARCH("Pesquisa de Preços",D11880)))</formula>
    </cfRule>
  </conditionalFormatting>
  <conditionalFormatting sqref="D11882:D11884">
    <cfRule type="containsText" dxfId="774" priority="275" operator="containsText" text="Pesquisa de Preços">
      <formula>NOT(ISERROR(SEARCH("Pesquisa de Preços",D11882)))</formula>
    </cfRule>
  </conditionalFormatting>
  <conditionalFormatting sqref="D11886">
    <cfRule type="containsText" dxfId="773" priority="303" operator="containsText" text="Pesquisa de Preços">
      <formula>NOT(ISERROR(SEARCH("Pesquisa de Preços",D11886)))</formula>
    </cfRule>
  </conditionalFormatting>
  <conditionalFormatting sqref="D11888:D11890">
    <cfRule type="containsText" dxfId="772" priority="295" operator="containsText" text="Pesquisa de Preços">
      <formula>NOT(ISERROR(SEARCH("Pesquisa de Preços",D11888)))</formula>
    </cfRule>
  </conditionalFormatting>
  <conditionalFormatting sqref="D11892">
    <cfRule type="containsText" dxfId="771" priority="274" operator="containsText" text="Pesquisa de Preços">
      <formula>NOT(ISERROR(SEARCH("Pesquisa de Preços",D11892)))</formula>
    </cfRule>
  </conditionalFormatting>
  <conditionalFormatting sqref="D11894:D11896">
    <cfRule type="containsText" dxfId="770" priority="266" operator="containsText" text="Pesquisa de Preços">
      <formula>NOT(ISERROR(SEARCH("Pesquisa de Preços",D11894)))</formula>
    </cfRule>
  </conditionalFormatting>
  <conditionalFormatting sqref="D11898">
    <cfRule type="containsText" dxfId="769" priority="265" operator="containsText" text="Pesquisa de Preços">
      <formula>NOT(ISERROR(SEARCH("Pesquisa de Preços",D11898)))</formula>
    </cfRule>
  </conditionalFormatting>
  <conditionalFormatting sqref="D11900:D11902">
    <cfRule type="containsText" dxfId="768" priority="259" operator="containsText" text="Pesquisa de Preços">
      <formula>NOT(ISERROR(SEARCH("Pesquisa de Preços",D11900)))</formula>
    </cfRule>
  </conditionalFormatting>
  <conditionalFormatting sqref="D11904">
    <cfRule type="containsText" dxfId="767" priority="258" operator="containsText" text="Pesquisa de Preços">
      <formula>NOT(ISERROR(SEARCH("Pesquisa de Preços",D11904)))</formula>
    </cfRule>
  </conditionalFormatting>
  <conditionalFormatting sqref="D11906:D11908">
    <cfRule type="containsText" dxfId="766" priority="252" operator="containsText" text="Pesquisa de Preços">
      <formula>NOT(ISERROR(SEARCH("Pesquisa de Preços",D11906)))</formula>
    </cfRule>
  </conditionalFormatting>
  <conditionalFormatting sqref="D11910">
    <cfRule type="containsText" dxfId="765" priority="209" operator="containsText" text="Pesquisa de Preços">
      <formula>NOT(ISERROR(SEARCH("Pesquisa de Preços",D11910)))</formula>
    </cfRule>
  </conditionalFormatting>
  <conditionalFormatting sqref="D11912:D11918">
    <cfRule type="containsText" dxfId="764" priority="193" operator="containsText" text="Pesquisa de Preços">
      <formula>NOT(ISERROR(SEARCH("Pesquisa de Preços",D11912)))</formula>
    </cfRule>
  </conditionalFormatting>
  <conditionalFormatting sqref="D11920">
    <cfRule type="containsText" dxfId="763" priority="251" operator="containsText" text="Pesquisa de Preços">
      <formula>NOT(ISERROR(SEARCH("Pesquisa de Preços",D11920)))</formula>
    </cfRule>
  </conditionalFormatting>
  <conditionalFormatting sqref="D11922:D11933">
    <cfRule type="containsText" dxfId="762" priority="225" operator="containsText" text="Pesquisa de Preços">
      <formula>NOT(ISERROR(SEARCH("Pesquisa de Preços",D11922)))</formula>
    </cfRule>
  </conditionalFormatting>
  <conditionalFormatting sqref="D11935:D11940">
    <cfRule type="containsText" dxfId="761" priority="176" operator="containsText" text="Pesquisa de Preços">
      <formula>NOT(ISERROR(SEARCH("Pesquisa de Preços",D11935)))</formula>
    </cfRule>
  </conditionalFormatting>
  <conditionalFormatting sqref="D11942">
    <cfRule type="containsText" dxfId="760" priority="171" operator="containsText" text="Pesquisa de Preços">
      <formula>NOT(ISERROR(SEARCH("Pesquisa de Preços",D11942)))</formula>
    </cfRule>
  </conditionalFormatting>
  <conditionalFormatting sqref="D11944:D11946">
    <cfRule type="containsText" dxfId="759" priority="165" operator="containsText" text="Pesquisa de Preços">
      <formula>NOT(ISERROR(SEARCH("Pesquisa de Preços",D11944)))</formula>
    </cfRule>
  </conditionalFormatting>
  <conditionalFormatting sqref="D11948">
    <cfRule type="containsText" dxfId="758" priority="115" operator="containsText" text="Pesquisa de Preços">
      <formula>NOT(ISERROR(SEARCH("Pesquisa de Preços",D11948)))</formula>
    </cfRule>
  </conditionalFormatting>
  <conditionalFormatting sqref="D11950:D11952">
    <cfRule type="containsText" dxfId="757" priority="109" operator="containsText" text="Pesquisa de Preços">
      <formula>NOT(ISERROR(SEARCH("Pesquisa de Preços",D11950)))</formula>
    </cfRule>
  </conditionalFormatting>
  <conditionalFormatting sqref="D11954">
    <cfRule type="containsText" dxfId="756" priority="162" operator="containsText" text="Pesquisa de Preços">
      <formula>NOT(ISERROR(SEARCH("Pesquisa de Preços",D11954)))</formula>
    </cfRule>
  </conditionalFormatting>
  <conditionalFormatting sqref="D11956:D11958">
    <cfRule type="containsText" dxfId="755" priority="156" operator="containsText" text="Pesquisa de Preços">
      <formula>NOT(ISERROR(SEARCH("Pesquisa de Preços",D11956)))</formula>
    </cfRule>
  </conditionalFormatting>
  <conditionalFormatting sqref="D11960">
    <cfRule type="containsText" dxfId="754" priority="153" operator="containsText" text="Pesquisa de Preços">
      <formula>NOT(ISERROR(SEARCH("Pesquisa de Preços",D11960)))</formula>
    </cfRule>
  </conditionalFormatting>
  <conditionalFormatting sqref="D11962:D11964">
    <cfRule type="containsText" dxfId="753" priority="147" operator="containsText" text="Pesquisa de Preços">
      <formula>NOT(ISERROR(SEARCH("Pesquisa de Preços",D11962)))</formula>
    </cfRule>
  </conditionalFormatting>
  <conditionalFormatting sqref="D11966">
    <cfRule type="containsText" dxfId="752" priority="144" operator="containsText" text="Pesquisa de Preços">
      <formula>NOT(ISERROR(SEARCH("Pesquisa de Preços",D11966)))</formula>
    </cfRule>
  </conditionalFormatting>
  <conditionalFormatting sqref="D11968:D11970">
    <cfRule type="containsText" dxfId="751" priority="138" operator="containsText" text="Pesquisa de Preços">
      <formula>NOT(ISERROR(SEARCH("Pesquisa de Preços",D11968)))</formula>
    </cfRule>
  </conditionalFormatting>
  <conditionalFormatting sqref="D11972:D11977">
    <cfRule type="containsText" dxfId="750" priority="131" operator="containsText" text="Pesquisa de Preços">
      <formula>NOT(ISERROR(SEARCH("Pesquisa de Preços",D11972)))</formula>
    </cfRule>
  </conditionalFormatting>
  <conditionalFormatting sqref="D11979">
    <cfRule type="containsText" dxfId="749" priority="126" operator="containsText" text="Pesquisa de Preços">
      <formula>NOT(ISERROR(SEARCH("Pesquisa de Preços",D11979)))</formula>
    </cfRule>
  </conditionalFormatting>
  <conditionalFormatting sqref="D11981:D11983">
    <cfRule type="containsText" dxfId="748" priority="120" operator="containsText" text="Pesquisa de Preços">
      <formula>NOT(ISERROR(SEARCH("Pesquisa de Preços",D11981)))</formula>
    </cfRule>
  </conditionalFormatting>
  <conditionalFormatting sqref="D11985">
    <cfRule type="containsText" dxfId="747" priority="69" operator="containsText" text="Pesquisa de Preços">
      <formula>NOT(ISERROR(SEARCH("Pesquisa de Preços",D11985)))</formula>
    </cfRule>
  </conditionalFormatting>
  <conditionalFormatting sqref="D11987:D11988 D11991:D11993">
    <cfRule type="containsText" dxfId="746" priority="64" operator="containsText" text="Pesquisa de Preços">
      <formula>NOT(ISERROR(SEARCH("Pesquisa de Preços",D11987)))</formula>
    </cfRule>
  </conditionalFormatting>
  <conditionalFormatting sqref="D11996 D12002 D12008 D12014">
    <cfRule type="containsText" dxfId="745" priority="63" operator="containsText" text="Pesquisa de Preços">
      <formula>NOT(ISERROR(SEARCH("Pesquisa de Preços",D11996)))</formula>
    </cfRule>
  </conditionalFormatting>
  <conditionalFormatting sqref="D11998 D12004 D12010 D12016">
    <cfRule type="containsText" dxfId="744" priority="62" operator="containsText" text="Pesquisa de Preços">
      <formula>NOT(ISERROR(SEARCH("Pesquisa de Preços",D11998)))</formula>
    </cfRule>
  </conditionalFormatting>
  <conditionalFormatting sqref="D12020">
    <cfRule type="containsText" dxfId="743" priority="55" operator="containsText" text="Pesquisa de Preços">
      <formula>NOT(ISERROR(SEARCH("Pesquisa de Preços",D12020)))</formula>
    </cfRule>
  </conditionalFormatting>
  <conditionalFormatting sqref="D12022 D12028">
    <cfRule type="containsText" dxfId="742" priority="53" operator="containsText" text="Pesquisa de Preços">
      <formula>NOT(ISERROR(SEARCH("Pesquisa de Preços",D12022)))</formula>
    </cfRule>
  </conditionalFormatting>
  <conditionalFormatting sqref="D12026">
    <cfRule type="containsText" dxfId="741" priority="54" operator="containsText" text="Pesquisa de Preços">
      <formula>NOT(ISERROR(SEARCH("Pesquisa de Preços",D12026)))</formula>
    </cfRule>
  </conditionalFormatting>
  <conditionalFormatting sqref="D12032">
    <cfRule type="containsText" dxfId="740" priority="52" operator="containsText" text="Pesquisa de Preços">
      <formula>NOT(ISERROR(SEARCH("Pesquisa de Preços",D12032)))</formula>
    </cfRule>
  </conditionalFormatting>
  <conditionalFormatting sqref="D12034 D12040">
    <cfRule type="containsText" dxfId="739" priority="40" operator="containsText" text="Pesquisa de Preços">
      <formula>NOT(ISERROR(SEARCH("Pesquisa de Preços",D12034)))</formula>
    </cfRule>
  </conditionalFormatting>
  <conditionalFormatting sqref="D12038">
    <cfRule type="containsText" dxfId="738" priority="49" operator="containsText" text="Pesquisa de Preços">
      <formula>NOT(ISERROR(SEARCH("Pesquisa de Preços",D12038)))</formula>
    </cfRule>
  </conditionalFormatting>
  <conditionalFormatting sqref="D12044">
    <cfRule type="containsText" dxfId="737" priority="37" operator="containsText" text="Pesquisa de Preços">
      <formula>NOT(ISERROR(SEARCH("Pesquisa de Preços",D12044)))</formula>
    </cfRule>
  </conditionalFormatting>
  <conditionalFormatting sqref="D12046:D12048">
    <cfRule type="containsText" dxfId="736" priority="35" operator="containsText" text="Pesquisa de Preços">
      <formula>NOT(ISERROR(SEARCH("Pesquisa de Preços",D12046)))</formula>
    </cfRule>
  </conditionalFormatting>
  <conditionalFormatting sqref="D12050">
    <cfRule type="containsText" dxfId="735" priority="28" operator="containsText" text="Pesquisa de Preços">
      <formula>NOT(ISERROR(SEARCH("Pesquisa de Preços",D12050)))</formula>
    </cfRule>
  </conditionalFormatting>
  <conditionalFormatting sqref="D12052:D12054">
    <cfRule type="containsText" dxfId="734" priority="13" operator="containsText" text="Pesquisa de Preços">
      <formula>NOT(ISERROR(SEARCH("Pesquisa de Preços",D12052)))</formula>
    </cfRule>
  </conditionalFormatting>
  <conditionalFormatting sqref="D12056:D12058">
    <cfRule type="containsText" dxfId="733" priority="14" operator="containsText" text="Pesquisa de Preços">
      <formula>NOT(ISERROR(SEARCH("Pesquisa de Preços",D12056)))</formula>
    </cfRule>
  </conditionalFormatting>
  <conditionalFormatting sqref="D12060:D12062">
    <cfRule type="containsText" dxfId="732" priority="10" operator="containsText" text="Pesquisa de Preços">
      <formula>NOT(ISERROR(SEARCH("Pesquisa de Preços",D12060)))</formula>
    </cfRule>
  </conditionalFormatting>
  <conditionalFormatting sqref="D12064">
    <cfRule type="containsText" dxfId="731" priority="9" operator="containsText" text="Pesquisa de Preços">
      <formula>NOT(ISERROR(SEARCH("Pesquisa de Preços",D12064)))</formula>
    </cfRule>
  </conditionalFormatting>
  <conditionalFormatting sqref="D6:E16 D20 D23:E26 D28:E31 D33:E35 D37:E40 D42:E45 D47:E50 D52:E57 D66:E69 D71:E86 D88:D91 D93:E96 D98:E101 D103:E105 D107:E110 D112:E115 D117:E120 D122:E125 D127:E130 D132:E134 D136:E138 D140:E143 D145:E148 D150:E153 D155:E158 D162:E165 D167:E170 D172:E174 D176:E178 D180:E182 D184:E189 D191:D196 D198:E200 D202:E209 D211:E213 D215:E218 D220:E223 D225:D229 D231 D235 D239 D243:D267 D269:D300 D304:D315 D319:D323 D341:D349 D351:D361 D365:D392 D396:D399 D415:D432 D434:D451 D453:D474 D476 D482:D486 D488:D491 D493:D518 D520 D523:D526 D530:D575 D579:D602 D605:D611 D614:D644 D646 D650 D654 D658 D662 D666 D668:D674 D676:D679 D681:D684 D686:D696 D699:D702 D706:D707 D709:D712 D714:D721 D723:D728 D730:D734 D736:D742 D748:E764 D766:D770 D785:D786 D790:D802 D804:D812 D814:E816 D818:D830 D832:D860 D862:D872 D875:E894 D896:D905 D914:D915 D918:E923 D925:D937 D939:E944 D946:D951 D953:D964 D966:E971 D973:E1001 D1003:E1006 D1008:E1020 D1022:E1024 D1026:D1053 D1055:D1074 D1077:D1100 D1107:D1110 D1112:E1115 D1117:E1120 D1122:D1131 D1133:D1273 D1275:D1307 D1309:D1317 D1319:E1323 D1325:E1329 D1331:E1335 D1337:D1404 D1408 D1415:D1419 D1423 D1430:D1434 D1438 D1448:D1449 D1453 D1460:D1464 D1468 D1478:D1479 D1483 D1490:D1494 D1498 D1509:D1512 D1515:D1519 D1521:D1522 D1527:D1531 D1533:D1541 D1543:D1548 D1550:D1574 D1576:D1593 D1596:D1639 D1643:D1645 D1647:D1655 D1658:D1660 D1663:D1699 D1709:D1714 D1719:D1724 D1729:D1734 D1739:D1791 D1794:D1796 D1881:D1884 D1886:D1889 D1891:D1985 D1987:E1990 D1992:D2003 D2005 D2010 D2015:D2017 D2020:E2026 D2028:D2050 D2052:E2058 D2060:D2096 D2099:D2105 D2107:D2113 D2115:D2121 D2123:D2129 D2131:D2137 D2139:D2145 D2147:D2152 D2155:D2156 D2163:D2168 D2171:D2176 D2179:D2187 D2190:D2194 D2196:D2200 D2202:D2206 D2208:E2212 D2216:D2230 D2232:D2246 D2248:D2254 D2257:D2262 D2265:D2266 D2273:D2274 D2278:D2281 D2283:D2288 D2292:D2295 D2297:D2317 D2319 D2322:E2327 D2331:D2333 D2335 D2341:D2343 D2345 D2349:D2353 D2355 D2358:E2363 D2365 D2369:D2373 D2375 D2381:D2391 D2393:D2420 D2422:D2440 D2443:D2444 D2446:D2450 D2452:D2457 D2462:D2466 D2468:D2469 D2474:D2476 D2478:D2480 D2482:D2484 D2486:D2488 D2490:D2492 D2494:D2496 D2498:D2500 D2502:D2504 D2506:D2508 D2510 D2514 D2518 D2522 D2526 D2530 D2534 D2538 D2542 D2546 D2550 D2554 D2558 D2562 D2566 D2570 D2574 D2578 D2582 D2586 D2590 D2594 D2598 D2602 D2606 D2610 D2614 D2618 D2622 D2626 D2630 D2634 D2638 D2642 D2646 D2650:D2652 D2658:D2660 D2666:D2668 D2674 D2678 D2682 D2690 D2694 D2698 D2702 D2706 D2710 D2714 D2718 D2722 D2726 D2730 D2734 D2738 D2744 D2750 D2756 D2762 D2768 D2774 D2780 D2786 D2792 D2798 D2802 D2806 D2810 D2814 D2818 D2822 D2826 D2830 D2834 D2838 D2842 D2846 D2850 D2854:D2855 D2859:D2865 D2869:D2871 D2875:D2876 D2880:D2881 D2885:D2891 D2895 D2900 D2905 D2910 D2917 D2922 D2927 D2932 D2937 D2942 D2947 D2952 D2957:D2958 D2964 D2969 D2974 D2979:D2980 D2987:D2988 D2995:D2996 D3003:D3004 D3011:D3012 D3019 D3024 D3029 D3034 D3039 D3044 D3049 D3054 D3059 D3064 D3069:D3075 D3079 D3084 D3089 D3094 D3099 D3104 D3109 D3114 D3119 D3124:D3125 D3132 D3137:D3138 D3145 D3149:D3152 D3157 D3162:D3166 D3170 D3175 D3180 D3185 D3190 D3195 D3200 D3205 D3210 D3215 D3221:D3223 D3227:D3229 D3233:D3235 D3239:D3240 D3245:D3246 D3250:D3251 D3255:D3257 D3264:D3268 D3272:D3276 D3280:D3281 D3285 D3289:D3292 D3308:D3310 D3314:D3316 D3320:D3322 D3326:D3331 D3337 D3342:D3344 D3349:D3351 D3356:D3358 D3363:D3365 D3370:D3372 D3377:D3379 D3384:D3386 D3391:D3393 D3398:D3400 D3405:D3407 D3411:D3413 D3417:D3419 D3423:D3426 D3432:D3433 D3438:D3440 D3444 D3446:D3447 D3451:D3454 D3458 D3462:D3464 D3466:D3467 D3471 D3475 D3479:D3482 D3486:D3489 D3493:D3496 D3500:D3501 D3505:D3506 D3510:D3511 D3515 D3519 D3523:D3524 D3527 D3533:D3534 D3538 D3544:D3545 D3549 D3556:D3559 D3564:D3569 D3573 D3581:D3584 D3589:D3594 D3598 D3606:D3607 D3615:D3616 D3624:D3627 D3631:D3636 D3640 D3647:D3648 D3653:D3654 D3660:D3663 D3667 D3670 D3674:D3675 D3694:D3697 D3701:D3703 D3707:D3713 D3717:D3718 D3722:D3723 D3727:D3731 D3735 D3739:D3741 D3745:D3754 D3760:D3762 D3768:D3774 D3780:D3787 D3793:D3794 D3798 D3804 D3808:D3814 D3818:D3819 D3824:D3825 D3832:D3835 D3839 D3843 D3847 D3851 D3857 D3863 D3869 D3875 D3881 D3887 D3893 D3899 D3905 D3911 D3916:D3918 D3928:D3929 D3931:D3934 D3938:D3943 D3947:D3951 D3955:D3961 D3967:D3977 D3982 D3984:D3985 D3989:D4003 D4007:D4009 D4014:D4015 D4020:D4021 D4026:D4028 D4036:D4037 D4041:D4045 D4049 D4051:D4055 D4059:D4062 D4067:D4070 D4086:D4095 D4099 D4104 D4108 D4112:D4117 D4121:D4126 D4130:D4135 D4139:D4144 D4148:D4153 D4157:D4162 D4184:D4186 D4190:D4192 D4196:D4199 D4203 D4209 D4213:D4215 D4220:D4223 D4228:D4231 D4236:D4240 D4244 D4250:D4252 D4256:D4258 D4260 D4267:D4268 D4282:D4285 D4290:D4293 D4298:D4299 D4304:D4305 D4310:D4311 D4315:D4321 D4325:D4327 D4331:D4333 D4339:D4343 D4347:D4352 D4358:D4359 D4364 D4368:D4372 D4376 D4381 D4385:D4395 D4401:D4414 D4416:D4422 D4428 D4434:D4440 D4445:D4449 D4453 D4455:D4458 D4463:D4467 D4471 D4473:D4476 D4480:D4481 D4490:D4491 D4498:D4499 D4506:D4512 D4516:D4522 D4526:D4532 D4536:D4537 D4568 D4574:D4588 D4594:D4596 D4602:D4606 D4610:D4612 D4616:D4617 D4621:D4622 D4635:D4639 D4644 D4648 D4650 D4654:D4662 D4666:D4674 D4678:D4682 D4684:D4691 D4697:D4701 D4705:D4710 D4714:D4715 D4722:D4723 D4728:D4734 D4740:D4741 D4755:D4759 D4763 D4765:D4767 D4782:D4784 D4789 D4796:D4801 D4805:D4807 D4809:D4810 D4821 D4827:D4829 D4835 D4839 D4843 D4847 D4851 D4855 D4859 D4863 D4867 D4871:D4872 D4875:D4877 D4882:D4883 D4892:D4898 D4902:D4908 D4912 D4917 D4922 D4927:D4928 D4935:D4936 D4943:D4944 D4951:D4952 D4959:D4960 D4967:D4968 D4975:D4976 D4983:D4984 D4993:D5008 D5011:D5013 D5017 D5019:D5020 D5024 D5026:D5027 D5031 D5033:D5034 D5038 D5040:D5041 D5045 D5052:D5064 D5066:D5071 D5073:D5076 D5078:D5079 D5083:D5085 D5089:D5091 D5093:D5103 D5105:D5117 D5120:D5123 D5125:D5129 D5131:D5163 D5166:D5168 D5172:D5176 D5178:E5182 D5184:E5188 D5226 D5232:D5233 D5238:D5242 D5246:D5250 D5254:D5258 D5262:D5266 D5270:D5272 D5276:D5280 D5292:D5296 D5300:D5304 D5308:D5312 D5316:D5325 D5331:D5340 D5346:D5349 D5353:D5356 D5371:D5373 D5377:D5379 D5381:D5400 D5402:D5405 D5407:D5414 D5416:D5419 D5437:D5439 D5443:D5445 D5456:D5458 D5462:D5464 D5468:D5470 D5474:D5476 D5480:D5482 D5484:E5504 D5507:D5509 D5511:D5538 D5650 D5656 D5662 D5668 D5674 D5680 D5686 D5692 D5698 D5704 D5710 D5716 D5722 D5728 D5734 D5740 D5746 D5752 D5758 D5764 D5770 D5774 D5778 D5782 D5786 D5790 D5794 D5798 D5802 D5806 D5810 D5814 D5818 D5822 D5826 D5830 D5834 D5838 D5842 D5846 D5850 D5854 D5858 D5862 D5866 D5902 D5906 D5910 D5914 D5918 D5922 D5926 D5930 D5934 D5938 D5942 D5946 D5950 D5954 D5958 D5962 D5966 D5970 D5974 D5978 D5982 D5986 D5990 D5994 D5998 D6002 D6006 D6010 D6014 D6018 D6022 D6026 D6030 D6034 D6038 D6042 D6046 D6050 D6054 D6058 D6062 D6066 D6070 D6074 D6078 D6082 D6086 D6090 D6094 D6098 D6102 D6106 D6110 D6114 D6118 D6122 D6126 D6130 D6134 D6138 D6142 D6146 D6150 D6154 D6190 D6194 D6198 D6202 D6206 D6210 D6214 D6218 D6222 D6230 D6238 D6242 D6246 D6250 D6254 D6258 D6262 D6274 D6278 D6286 D6290 D6294 D6298 D6302:D6308 D6310 D6314 D6318 D6320:D6323 D6326:D6328 D6330:D6334 D6337:D6339 D6344:D6349 D6351:D6354 D6356:D6359 D6361:D6367 D6369:D6375 D6377:D6384 D6386:D6390 D6392:D6396 D6398:D6403 D6405:D6409 D6411:D6415 D6417:D6424 D6426:D6435 D6437:D6443 D6445:D6451 D6453:D6458 D6460:D6468 D6470:D6492 D6504:D6511 D6513:D6516 D6518:D6529 D6531:D6539 D6541:D6592 D6594 D6598:D6601 D6603:D6626 D6628:D6632 D6634:D6638 D6641:D6643 D6648:D6650 D6652:D6961 D6963:D6969 D6971:D7113 D7115:D7289 D7291:D7304 D7306 D7312 D7318 D7324 D7330 D7336 D7342 D7348 D7354 D7360 D7414:D7418 D7420:D7423 D7454 D7496:D7504 D7506 D7510 D7514 D7518 D7542 D7546 D7550:D7553 D7557:D7559 D7563:D7567 D7571:D7575 D7580:D7581 D7585:E7586 D7590:E7591 D7593:D7600 D7603:D7605 D7609:D7614 D7618:D7620 D7622:D7630 D7632:D7636 D7638:D7642 D7644:D7648 D7650:D7653 D7655:D7656 D7661:D7666 D7671:D7672 D7676:D7680 D7685:D7687 D7691:D7694 D7698 D7714:D7717 D7722:D7725 D7730:D7733 D7737:D7739 D7743:D7744 D7749:D7750 D7758:D7759 D7764:D7765 D7770:D7774 D7784:D7788 D7799:D7801 D7805 D7809 D7813 D7817 D7821 D7825 D7829 D7833 D7837 D7841 D7845 D7849 D7853 D7857 D7861 D7865 D7869 D7873 D7877 D7881 D7885 D7889 D7893 D7897 D7901 D7905 D7909 D7913 D7917 D7921 D7925 D7929 D7933 D7937 D7941 D7945 D7949 D7953 D7957 D7961 D7965 D7969 D7973 D7977 D7981 D7985 D7989 D7993 D7997 D8001 D8005 D8009 D8013 D8017 D8021 D8025 D8029 D8033 D8037 D8041 D8045 D8049 D8053 D8057 D8065 D8069 D8073 D8077 D8081 D8085 D8089 D8093 D8097 D8105 D8109 D8117 D8121 D8125 D8129 D8133 D8137 D8141 D8145 D8153 D8157 D8161 D8165 D8169 D8173 D8177 D8181 D8185 D8189 D8193 D8201 D8205 D8209 D8213 D8217 D8221 D8225 D8229 D8233 D8237 D8241 D8245 D8249 D8253 D8257 D8261 D8265 D8269 D8273 D8277 D8281 D8285 D8289 D8293 D8297 D8301 D8305 D8309 D8313 D8317 D8321 D8325 D8329 D8333 D8337 D8341 D8345 D8349 D8353 D8357 D8361 D8365 D8373 D8381 D8385 D8389 D8393 D8397 D8401 D8405 D8409 D8413 D8417 D8421 D8425 D8429 D8433 D8437 D8441 D8458 D8462:D8468 D8472:D8478 D8480:E8483 D8487:D8495 D8499 D8503:D8504 D8508:D8509 D8513:D8515 D8519:D8520 D8526:D8528 D8532:D8534 D8543:D8548 D8552 D8560:D8562 D8566:D8571 D8575:D8579 D8583:D8585 D8589:D8591 D8606:D8611 D8620:D8625 D8630:D8633 D8635:D8637 D8641:D8643 D8651:D8653">
    <cfRule type="containsText" dxfId="730" priority="3648" operator="containsText" text="Pesquisa de Preços">
      <formula>NOT(ISERROR(SEARCH("Pesquisa de Preços",D6)))</formula>
    </cfRule>
  </conditionalFormatting>
  <conditionalFormatting sqref="D18:E18 E2483 E3463">
    <cfRule type="containsText" dxfId="729" priority="8278" operator="containsText" text="Pesquisa de Preços">
      <formula>NOT(ISERROR(SEARCH("Pesquisa de Preços",D18)))</formula>
    </cfRule>
  </conditionalFormatting>
  <conditionalFormatting sqref="D59:E64">
    <cfRule type="containsText" dxfId="728" priority="725" operator="containsText" text="Pesquisa de Preços">
      <formula>NOT(ISERROR(SEARCH("Pesquisa de Preços",D59)))</formula>
    </cfRule>
  </conditionalFormatting>
  <conditionalFormatting sqref="D325:E339">
    <cfRule type="containsText" dxfId="727" priority="1332" operator="containsText" text="Pesquisa de Preços">
      <formula>NOT(ISERROR(SEARCH("Pesquisa de Preços",D325)))</formula>
    </cfRule>
  </conditionalFormatting>
  <conditionalFormatting sqref="D401:E413">
    <cfRule type="containsText" dxfId="726" priority="3000" operator="containsText" text="Pesquisa de Preços">
      <formula>NOT(ISERROR(SEARCH("Pesquisa de Preços",D401)))</formula>
    </cfRule>
  </conditionalFormatting>
  <conditionalFormatting sqref="D744:E746">
    <cfRule type="containsText" dxfId="725" priority="8068" operator="containsText" text="Pesquisa de Preços">
      <formula>NOT(ISERROR(SEARCH("Pesquisa de Preços",D744)))</formula>
    </cfRule>
  </conditionalFormatting>
  <conditionalFormatting sqref="D861:E861 D3296:D3302 D3689:D3690 D4074:D4080 D8454 D11226:E11242">
    <cfRule type="containsText" dxfId="724" priority="8710" operator="containsText" text="Pesquisa de Preços">
      <formula>NOT(ISERROR(SEARCH("Pesquisa de Preços",D861)))</formula>
    </cfRule>
  </conditionalFormatting>
  <conditionalFormatting sqref="D1702:E1704">
    <cfRule type="containsText" dxfId="723" priority="7817" operator="containsText" text="Pesquisa de Preços">
      <formula>NOT(ISERROR(SEARCH("Pesquisa de Preços",D1702)))</formula>
    </cfRule>
  </conditionalFormatting>
  <conditionalFormatting sqref="D2290:E2290">
    <cfRule type="containsText" dxfId="722" priority="7707" operator="containsText" text="Pesquisa de Preços">
      <formula>NOT(ISERROR(SEARCH("Pesquisa de Preços",D2290)))</formula>
    </cfRule>
  </conditionalFormatting>
  <conditionalFormatting sqref="D2459:E2460">
    <cfRule type="containsText" dxfId="721" priority="7642" operator="containsText" text="Pesquisa de Preços">
      <formula>NOT(ISERROR(SEARCH("Pesquisa de Preços",D2459)))</formula>
    </cfRule>
  </conditionalFormatting>
  <conditionalFormatting sqref="D4989:E4991">
    <cfRule type="containsText" dxfId="720" priority="7386" operator="containsText" text="Pesquisa de Preços">
      <formula>NOT(ISERROR(SEARCH("Pesquisa de Preços",D4989)))</formula>
    </cfRule>
  </conditionalFormatting>
  <conditionalFormatting sqref="D5048:E5050">
    <cfRule type="containsText" dxfId="719" priority="7352" operator="containsText" text="Pesquisa de Preços">
      <formula>NOT(ISERROR(SEARCH("Pesquisa de Preços",D5048)))</formula>
    </cfRule>
  </conditionalFormatting>
  <conditionalFormatting sqref="D7425:E7426">
    <cfRule type="containsText" dxfId="718" priority="4723" operator="containsText" text="Pesquisa de Preços">
      <formula>NOT(ISERROR(SEARCH("Pesquisa de Preços",D7425)))</formula>
    </cfRule>
  </conditionalFormatting>
  <conditionalFormatting sqref="D8613:E8615">
    <cfRule type="containsText" dxfId="717" priority="3679" operator="containsText" text="Pesquisa de Preços">
      <formula>NOT(ISERROR(SEARCH("Pesquisa de Preços",D8613)))</formula>
    </cfRule>
  </conditionalFormatting>
  <conditionalFormatting sqref="D8672:E8674">
    <cfRule type="containsText" dxfId="716" priority="3603" operator="containsText" text="Pesquisa de Preços">
      <formula>NOT(ISERROR(SEARCH("Pesquisa de Preços",D8672)))</formula>
    </cfRule>
  </conditionalFormatting>
  <conditionalFormatting sqref="D9545:E9551">
    <cfRule type="containsText" dxfId="715" priority="2891" operator="containsText" text="Pesquisa de Preços">
      <formula>NOT(ISERROR(SEARCH("Pesquisa de Preços",D9545)))</formula>
    </cfRule>
  </conditionalFormatting>
  <conditionalFormatting sqref="D9553:E9559">
    <cfRule type="containsText" dxfId="714" priority="2890" operator="containsText" text="Pesquisa de Preços">
      <formula>NOT(ISERROR(SEARCH("Pesquisa de Preços",D9553)))</formula>
    </cfRule>
  </conditionalFormatting>
  <conditionalFormatting sqref="D9657:E9679">
    <cfRule type="containsText" dxfId="713" priority="91" operator="containsText" text="Pesquisa de Preços">
      <formula>NOT(ISERROR(SEARCH("Pesquisa de Preços",D9657)))</formula>
    </cfRule>
  </conditionalFormatting>
  <conditionalFormatting sqref="D9746:E9771">
    <cfRule type="containsText" dxfId="712" priority="2370" operator="containsText" text="Pesquisa de Preços">
      <formula>NOT(ISERROR(SEARCH("Pesquisa de Preços",D9746)))</formula>
    </cfRule>
  </conditionalFormatting>
  <conditionalFormatting sqref="D10769:E10771">
    <cfRule type="containsText" dxfId="711" priority="2228" operator="containsText" text="Pesquisa de Preços">
      <formula>NOT(ISERROR(SEARCH("Pesquisa de Preços",D10769)))</formula>
    </cfRule>
  </conditionalFormatting>
  <conditionalFormatting sqref="D10775:E10780">
    <cfRule type="containsText" dxfId="710" priority="401" operator="containsText" text="Pesquisa de Preços">
      <formula>NOT(ISERROR(SEARCH("Pesquisa de Preços",D10775)))</formula>
    </cfRule>
  </conditionalFormatting>
  <conditionalFormatting sqref="D11307:E11309">
    <cfRule type="containsText" dxfId="709" priority="1099" operator="containsText" text="Pesquisa de Preços">
      <formula>NOT(ISERROR(SEARCH("Pesquisa de Preços",D11307)))</formula>
    </cfRule>
  </conditionalFormatting>
  <conditionalFormatting sqref="D11325:E11327">
    <cfRule type="containsText" dxfId="708" priority="1080" operator="containsText" text="Pesquisa de Preços">
      <formula>NOT(ISERROR(SEARCH("Pesquisa de Preços",D11325)))</formula>
    </cfRule>
  </conditionalFormatting>
  <conditionalFormatting sqref="D11618:E11632">
    <cfRule type="containsText" dxfId="707" priority="88" operator="containsText" text="Pesquisa de Preços">
      <formula>NOT(ISERROR(SEARCH("Pesquisa de Preços",D11618)))</formula>
    </cfRule>
  </conditionalFormatting>
  <conditionalFormatting sqref="D11657:E11662">
    <cfRule type="containsText" dxfId="706" priority="581" operator="containsText" text="Pesquisa de Preços">
      <formula>NOT(ISERROR(SEARCH("Pesquisa de Preços",D11657)))</formula>
    </cfRule>
  </conditionalFormatting>
  <conditionalFormatting sqref="D11708:E11709">
    <cfRule type="containsText" dxfId="705" priority="530" operator="containsText" text="Pesquisa de Preços">
      <formula>NOT(ISERROR(SEARCH("Pesquisa de Preços",D11708)))</formula>
    </cfRule>
  </conditionalFormatting>
  <conditionalFormatting sqref="D11713:E11720">
    <cfRule type="containsText" dxfId="704" priority="543" operator="containsText" text="Pesquisa de Preços">
      <formula>NOT(ISERROR(SEARCH("Pesquisa de Preços",D11713)))</formula>
    </cfRule>
  </conditionalFormatting>
  <conditionalFormatting sqref="D11724:E11745">
    <cfRule type="containsText" dxfId="703" priority="513" operator="containsText" text="Pesquisa de Preços">
      <formula>NOT(ISERROR(SEARCH("Pesquisa de Preços",D11724)))</formula>
    </cfRule>
  </conditionalFormatting>
  <conditionalFormatting sqref="D11749:E11755">
    <cfRule type="containsText" dxfId="702" priority="356" operator="containsText" text="Pesquisa de Preços">
      <formula>NOT(ISERROR(SEARCH("Pesquisa de Preços",D11749)))</formula>
    </cfRule>
  </conditionalFormatting>
  <conditionalFormatting sqref="D11759:E11760">
    <cfRule type="containsText" dxfId="701" priority="487" operator="containsText" text="Pesquisa de Preços">
      <formula>NOT(ISERROR(SEARCH("Pesquisa de Preços",D11759)))</formula>
    </cfRule>
  </conditionalFormatting>
  <conditionalFormatting sqref="D11784:E11785">
    <cfRule type="containsText" dxfId="700" priority="454" operator="containsText" text="Pesquisa de Preços">
      <formula>NOT(ISERROR(SEARCH("Pesquisa de Preços",D11784)))</formula>
    </cfRule>
  </conditionalFormatting>
  <conditionalFormatting sqref="D11810:E11816">
    <cfRule type="containsText" dxfId="699" priority="339" operator="containsText" text="Pesquisa de Preços">
      <formula>NOT(ISERROR(SEARCH("Pesquisa de Preços",D11810)))</formula>
    </cfRule>
  </conditionalFormatting>
  <conditionalFormatting sqref="E88:E89">
    <cfRule type="containsText" dxfId="698" priority="8254" operator="containsText" text="Pesquisa de Preços">
      <formula>NOT(ISERROR(SEARCH("Pesquisa de Preços",E88)))</formula>
    </cfRule>
  </conditionalFormatting>
  <conditionalFormatting sqref="E191:E194">
    <cfRule type="containsText" dxfId="697" priority="8192" operator="containsText" text="Pesquisa de Preços">
      <formula>NOT(ISERROR(SEARCH("Pesquisa de Preços",E191)))</formula>
    </cfRule>
  </conditionalFormatting>
  <conditionalFormatting sqref="E196">
    <cfRule type="containsText" dxfId="696" priority="7516" operator="containsText" text="Pesquisa de Preços">
      <formula>NOT(ISERROR(SEARCH("Pesquisa de Preços",E196)))</formula>
    </cfRule>
  </conditionalFormatting>
  <conditionalFormatting sqref="E225:E228">
    <cfRule type="containsText" dxfId="695" priority="7603" operator="containsText" text="Pesquisa de Preços">
      <formula>NOT(ISERROR(SEARCH("Pesquisa de Preços",E225)))</formula>
    </cfRule>
  </conditionalFormatting>
  <conditionalFormatting sqref="E248:E267">
    <cfRule type="containsText" dxfId="694" priority="6912" operator="containsText" text="Pesquisa de Preços">
      <formula>NOT(ISERROR(SEARCH("Pesquisa de Preços",E248)))</formula>
    </cfRule>
  </conditionalFormatting>
  <conditionalFormatting sqref="E269:E291">
    <cfRule type="containsText" dxfId="693" priority="8151" operator="containsText" text="Pesquisa de Preços">
      <formula>NOT(ISERROR(SEARCH("Pesquisa de Preços",E269)))</formula>
    </cfRule>
  </conditionalFormatting>
  <conditionalFormatting sqref="E295:E298">
    <cfRule type="containsText" dxfId="692" priority="3729" operator="containsText" text="Pesquisa de Preços">
      <formula>NOT(ISERROR(SEARCH("Pesquisa de Preços",E295)))</formula>
    </cfRule>
  </conditionalFormatting>
  <conditionalFormatting sqref="E304:E306">
    <cfRule type="containsText" dxfId="691" priority="4830" operator="containsText" text="Pesquisa de Preços">
      <formula>NOT(ISERROR(SEARCH("Pesquisa de Preços",E304)))</formula>
    </cfRule>
  </conditionalFormatting>
  <conditionalFormatting sqref="E310:E313">
    <cfRule type="containsText" dxfId="690" priority="7589" operator="containsText" text="Pesquisa de Preços">
      <formula>NOT(ISERROR(SEARCH("Pesquisa de Preços",E310)))</formula>
    </cfRule>
  </conditionalFormatting>
  <conditionalFormatting sqref="E319:E321">
    <cfRule type="containsText" dxfId="689" priority="7521" operator="containsText" text="Pesquisa de Preços">
      <formula>NOT(ISERROR(SEARCH("Pesquisa de Preços",E319)))</formula>
    </cfRule>
  </conditionalFormatting>
  <conditionalFormatting sqref="E341:E343">
    <cfRule type="containsText" dxfId="688" priority="8156" operator="containsText" text="Pesquisa de Preços">
      <formula>NOT(ISERROR(SEARCH("Pesquisa de Preços",E341)))</formula>
    </cfRule>
  </conditionalFormatting>
  <conditionalFormatting sqref="E351:E352">
    <cfRule type="containsText" dxfId="687" priority="8154" operator="containsText" text="Pesquisa de Preços">
      <formula>NOT(ISERROR(SEARCH("Pesquisa de Preços",E351)))</formula>
    </cfRule>
  </conditionalFormatting>
  <conditionalFormatting sqref="E355:E358">
    <cfRule type="containsText" dxfId="686" priority="8153" operator="containsText" text="Pesquisa de Preços">
      <formula>NOT(ISERROR(SEARCH("Pesquisa de Preços",E355)))</formula>
    </cfRule>
  </conditionalFormatting>
  <conditionalFormatting sqref="E365:E381">
    <cfRule type="containsText" dxfId="685" priority="7572" operator="containsText" text="Pesquisa de Preços">
      <formula>NOT(ISERROR(SEARCH("Pesquisa de Preços",E365)))</formula>
    </cfRule>
  </conditionalFormatting>
  <conditionalFormatting sqref="E415:E416">
    <cfRule type="containsText" dxfId="684" priority="8138" operator="containsText" text="Pesquisa de Preços">
      <formula>NOT(ISERROR(SEARCH("Pesquisa de Preços",E415)))</formula>
    </cfRule>
  </conditionalFormatting>
  <conditionalFormatting sqref="E421:E427">
    <cfRule type="containsText" dxfId="683" priority="7611" operator="containsText" text="Pesquisa de Preços">
      <formula>NOT(ISERROR(SEARCH("Pesquisa de Preços",E421)))</formula>
    </cfRule>
  </conditionalFormatting>
  <conditionalFormatting sqref="E434:E447">
    <cfRule type="containsText" dxfId="682" priority="8122" operator="containsText" text="Pesquisa de Preços">
      <formula>NOT(ISERROR(SEARCH("Pesquisa de Preços",E434)))</formula>
    </cfRule>
  </conditionalFormatting>
  <conditionalFormatting sqref="E451">
    <cfRule type="containsText" dxfId="681" priority="8123" operator="containsText" text="Pesquisa de Preços">
      <formula>NOT(ISERROR(SEARCH("Pesquisa de Preços",E451)))</formula>
    </cfRule>
  </conditionalFormatting>
  <conditionalFormatting sqref="E453:E472">
    <cfRule type="containsText" dxfId="680" priority="7586" operator="containsText" text="Pesquisa de Preços">
      <formula>NOT(ISERROR(SEARCH("Pesquisa de Preços",E453)))</formula>
    </cfRule>
  </conditionalFormatting>
  <conditionalFormatting sqref="E482:E518">
    <cfRule type="containsText" dxfId="679" priority="7584" operator="containsText" text="Pesquisa de Preços">
      <formula>NOT(ISERROR(SEARCH("Pesquisa de Preços",E482)))</formula>
    </cfRule>
  </conditionalFormatting>
  <conditionalFormatting sqref="E523:E571">
    <cfRule type="containsText" dxfId="678" priority="8088" operator="containsText" text="Pesquisa de Preços">
      <formula>NOT(ISERROR(SEARCH("Pesquisa de Preços",E523)))</formula>
    </cfRule>
  </conditionalFormatting>
  <conditionalFormatting sqref="E579:E595">
    <cfRule type="containsText" dxfId="677" priority="7574" operator="containsText" text="Pesquisa de Preços">
      <formula>NOT(ISERROR(SEARCH("Pesquisa de Preços",E579)))</formula>
    </cfRule>
  </conditionalFormatting>
  <conditionalFormatting sqref="E605">
    <cfRule type="containsText" dxfId="676" priority="7571" operator="containsText" text="Pesquisa de Preços">
      <formula>NOT(ISERROR(SEARCH("Pesquisa de Preços",E605)))</formula>
    </cfRule>
  </conditionalFormatting>
  <conditionalFormatting sqref="E614:E643">
    <cfRule type="containsText" dxfId="675" priority="2042" operator="containsText" text="Pesquisa de Preços">
      <formula>NOT(ISERROR(SEARCH("Pesquisa de Preços",E614)))</formula>
    </cfRule>
  </conditionalFormatting>
  <conditionalFormatting sqref="E668:E669">
    <cfRule type="containsText" dxfId="674" priority="8079" operator="containsText" text="Pesquisa de Preços">
      <formula>NOT(ISERROR(SEARCH("Pesquisa de Preços",E668)))</formula>
    </cfRule>
  </conditionalFormatting>
  <conditionalFormatting sqref="E676:E677">
    <cfRule type="containsText" dxfId="673" priority="8081" operator="containsText" text="Pesquisa de Preços">
      <formula>NOT(ISERROR(SEARCH("Pesquisa de Preços",E676)))</formula>
    </cfRule>
  </conditionalFormatting>
  <conditionalFormatting sqref="E686:E695">
    <cfRule type="containsText" dxfId="672" priority="6278" operator="containsText" text="Pesquisa de Preços">
      <formula>NOT(ISERROR(SEARCH("Pesquisa de Preços",E686)))</formula>
    </cfRule>
  </conditionalFormatting>
  <conditionalFormatting sqref="E714:E715">
    <cfRule type="containsText" dxfId="671" priority="8074" operator="containsText" text="Pesquisa de Preços">
      <formula>NOT(ISERROR(SEARCH("Pesquisa de Preços",E714)))</formula>
    </cfRule>
  </conditionalFormatting>
  <conditionalFormatting sqref="E723:E724">
    <cfRule type="containsText" dxfId="670" priority="8070" operator="containsText" text="Pesquisa de Preços">
      <formula>NOT(ISERROR(SEARCH("Pesquisa de Preços",E723)))</formula>
    </cfRule>
  </conditionalFormatting>
  <conditionalFormatting sqref="E730:E731">
    <cfRule type="containsText" dxfId="669" priority="8072" operator="containsText" text="Pesquisa de Preços">
      <formula>NOT(ISERROR(SEARCH("Pesquisa de Preços",E730)))</formula>
    </cfRule>
  </conditionalFormatting>
  <conditionalFormatting sqref="E736:E737">
    <cfRule type="containsText" dxfId="668" priority="7568" operator="containsText" text="Pesquisa de Preços">
      <formula>NOT(ISERROR(SEARCH("Pesquisa de Preços",E736)))</formula>
    </cfRule>
  </conditionalFormatting>
  <conditionalFormatting sqref="E766:E769">
    <cfRule type="containsText" dxfId="667" priority="7510" operator="containsText" text="Pesquisa de Preços">
      <formula>NOT(ISERROR(SEARCH("Pesquisa de Preços",E766)))</formula>
    </cfRule>
  </conditionalFormatting>
  <conditionalFormatting sqref="E774:E781">
    <cfRule type="containsText" dxfId="666" priority="2361" operator="containsText" text="Pesquisa de Preços">
      <formula>NOT(ISERROR(SEARCH("Pesquisa de Preços",E774)))</formula>
    </cfRule>
  </conditionalFormatting>
  <conditionalFormatting sqref="E790:E791">
    <cfRule type="containsText" dxfId="665" priority="8066" operator="containsText" text="Pesquisa de Preços">
      <formula>NOT(ISERROR(SEARCH("Pesquisa de Preços",E790)))</formula>
    </cfRule>
  </conditionalFormatting>
  <conditionalFormatting sqref="E793:E802">
    <cfRule type="containsText" dxfId="664" priority="7542" operator="containsText" text="Pesquisa de Preços">
      <formula>NOT(ISERROR(SEARCH("Pesquisa de Preços",E793)))</formula>
    </cfRule>
  </conditionalFormatting>
  <conditionalFormatting sqref="E804:E805">
    <cfRule type="containsText" dxfId="663" priority="8050" operator="containsText" text="Pesquisa de Preços">
      <formula>NOT(ISERROR(SEARCH("Pesquisa de Preços",E804)))</formula>
    </cfRule>
  </conditionalFormatting>
  <conditionalFormatting sqref="E807:E812">
    <cfRule type="containsText" dxfId="662" priority="2358" operator="containsText" text="Pesquisa de Preços">
      <formula>NOT(ISERROR(SEARCH("Pesquisa de Preços",E807)))</formula>
    </cfRule>
  </conditionalFormatting>
  <conditionalFormatting sqref="E818:E819">
    <cfRule type="containsText" dxfId="661" priority="8048" operator="containsText" text="Pesquisa de Preços">
      <formula>NOT(ISERROR(SEARCH("Pesquisa de Preços",E818)))</formula>
    </cfRule>
  </conditionalFormatting>
  <conditionalFormatting sqref="E822:E824">
    <cfRule type="containsText" dxfId="660" priority="8049" operator="containsText" text="Pesquisa de Preços">
      <formula>NOT(ISERROR(SEARCH("Pesquisa de Preços",E822)))</formula>
    </cfRule>
  </conditionalFormatting>
  <conditionalFormatting sqref="E826:E830">
    <cfRule type="containsText" dxfId="659" priority="7554" operator="containsText" text="Pesquisa de Preços">
      <formula>NOT(ISERROR(SEARCH("Pesquisa de Preços",E826)))</formula>
    </cfRule>
  </conditionalFormatting>
  <conditionalFormatting sqref="E832:E852">
    <cfRule type="containsText" dxfId="658" priority="7509" operator="containsText" text="Pesquisa de Preços">
      <formula>NOT(ISERROR(SEARCH("Pesquisa de Preços",E832)))</formula>
    </cfRule>
  </conditionalFormatting>
  <conditionalFormatting sqref="E854:E860">
    <cfRule type="containsText" dxfId="657" priority="6277" operator="containsText" text="Pesquisa de Preços">
      <formula>NOT(ISERROR(SEARCH("Pesquisa de Preços",E854)))</formula>
    </cfRule>
  </conditionalFormatting>
  <conditionalFormatting sqref="E862:E869">
    <cfRule type="containsText" dxfId="656" priority="6276" operator="containsText" text="Pesquisa de Preços">
      <formula>NOT(ISERROR(SEARCH("Pesquisa de Preços",E862)))</formula>
    </cfRule>
  </conditionalFormatting>
  <conditionalFormatting sqref="E871:E872">
    <cfRule type="containsText" dxfId="655" priority="7508" operator="containsText" text="Pesquisa de Preços">
      <formula>NOT(ISERROR(SEARCH("Pesquisa de Preços",E871)))</formula>
    </cfRule>
  </conditionalFormatting>
  <conditionalFormatting sqref="E896:E898">
    <cfRule type="containsText" dxfId="654" priority="7669" operator="containsText" text="Pesquisa de Preços">
      <formula>NOT(ISERROR(SEARCH("Pesquisa de Preços",E896)))</formula>
    </cfRule>
  </conditionalFormatting>
  <conditionalFormatting sqref="E900:E905">
    <cfRule type="containsText" dxfId="653" priority="7651" operator="containsText" text="Pesquisa de Preços">
      <formula>NOT(ISERROR(SEARCH("Pesquisa de Preços",E900)))</formula>
    </cfRule>
  </conditionalFormatting>
  <conditionalFormatting sqref="E925:E926">
    <cfRule type="containsText" dxfId="652" priority="8032" operator="containsText" text="Pesquisa de Preços">
      <formula>NOT(ISERROR(SEARCH("Pesquisa de Preços",E925)))</formula>
    </cfRule>
  </conditionalFormatting>
  <conditionalFormatting sqref="E931:E933">
    <cfRule type="containsText" dxfId="651" priority="8033" operator="containsText" text="Pesquisa de Preços">
      <formula>NOT(ISERROR(SEARCH("Pesquisa de Preços",E931)))</formula>
    </cfRule>
  </conditionalFormatting>
  <conditionalFormatting sqref="E946:E947">
    <cfRule type="containsText" dxfId="650" priority="8023" operator="containsText" text="Pesquisa de Preços">
      <formula>NOT(ISERROR(SEARCH("Pesquisa de Preços",E946)))</formula>
    </cfRule>
  </conditionalFormatting>
  <conditionalFormatting sqref="E953:E954">
    <cfRule type="containsText" dxfId="649" priority="8025" operator="containsText" text="Pesquisa de Preços">
      <formula>NOT(ISERROR(SEARCH("Pesquisa de Preços",E953)))</formula>
    </cfRule>
  </conditionalFormatting>
  <conditionalFormatting sqref="E958:E960">
    <cfRule type="containsText" dxfId="648" priority="8026" operator="containsText" text="Pesquisa de Preços">
      <formula>NOT(ISERROR(SEARCH("Pesquisa de Preços",E958)))</formula>
    </cfRule>
  </conditionalFormatting>
  <conditionalFormatting sqref="E1026:E1029">
    <cfRule type="containsText" dxfId="647" priority="8004" operator="containsText" text="Pesquisa de Preços">
      <formula>NOT(ISERROR(SEARCH("Pesquisa de Preços",E1026)))</formula>
    </cfRule>
  </conditionalFormatting>
  <conditionalFormatting sqref="E1031:E1034">
    <cfRule type="containsText" dxfId="646" priority="8002" operator="containsText" text="Pesquisa de Preços">
      <formula>NOT(ISERROR(SEARCH("Pesquisa de Preços",E1031)))</formula>
    </cfRule>
  </conditionalFormatting>
  <conditionalFormatting sqref="E1037:E1038">
    <cfRule type="containsText" dxfId="645" priority="7376" operator="containsText" text="Pesquisa de Preços">
      <formula>NOT(ISERROR(SEARCH("Pesquisa de Preços",E1037)))</formula>
    </cfRule>
  </conditionalFormatting>
  <conditionalFormatting sqref="E1040:E1053">
    <cfRule type="containsText" dxfId="644" priority="7986" operator="containsText" text="Pesquisa de Preços">
      <formula>NOT(ISERROR(SEARCH("Pesquisa de Preços",E1040)))</formula>
    </cfRule>
  </conditionalFormatting>
  <conditionalFormatting sqref="E1055:E1057">
    <cfRule type="containsText" dxfId="643" priority="7992" operator="containsText" text="Pesquisa de Preços">
      <formula>NOT(ISERROR(SEARCH("Pesquisa de Preços",E1055)))</formula>
    </cfRule>
  </conditionalFormatting>
  <conditionalFormatting sqref="E1059:E1063">
    <cfRule type="containsText" dxfId="642" priority="6939" operator="containsText" text="Pesquisa de Preços">
      <formula>NOT(ISERROR(SEARCH("Pesquisa de Preços",E1059)))</formula>
    </cfRule>
  </conditionalFormatting>
  <conditionalFormatting sqref="E1067:E1070">
    <cfRule type="containsText" dxfId="641" priority="7505" operator="containsText" text="Pesquisa de Preços">
      <formula>NOT(ISERROR(SEARCH("Pesquisa de Preços",E1067)))</formula>
    </cfRule>
  </conditionalFormatting>
  <conditionalFormatting sqref="E1077:E1091">
    <cfRule type="containsText" dxfId="640" priority="7504" operator="containsText" text="Pesquisa de Preços">
      <formula>NOT(ISERROR(SEARCH("Pesquisa de Preços",E1077)))</formula>
    </cfRule>
  </conditionalFormatting>
  <conditionalFormatting sqref="E1093:E1096">
    <cfRule type="containsText" dxfId="639" priority="7991" operator="containsText" text="Pesquisa de Preços">
      <formula>NOT(ISERROR(SEARCH("Pesquisa de Preços",E1093)))</formula>
    </cfRule>
  </conditionalFormatting>
  <conditionalFormatting sqref="E1122:E1207">
    <cfRule type="containsText" dxfId="638" priority="6929" operator="containsText" text="Pesquisa de Preços">
      <formula>NOT(ISERROR(SEARCH("Pesquisa de Preços",E1122)))</formula>
    </cfRule>
  </conditionalFormatting>
  <conditionalFormatting sqref="E1209:E1219">
    <cfRule type="containsText" dxfId="637" priority="7556" operator="containsText" text="Pesquisa de Preços">
      <formula>NOT(ISERROR(SEARCH("Pesquisa de Preços",E1209)))</formula>
    </cfRule>
  </conditionalFormatting>
  <conditionalFormatting sqref="E1222:E1225">
    <cfRule type="containsText" dxfId="636" priority="7970" operator="containsText" text="Pesquisa de Preços">
      <formula>NOT(ISERROR(SEARCH("Pesquisa de Preços",E1222)))</formula>
    </cfRule>
  </conditionalFormatting>
  <conditionalFormatting sqref="E1228:E1231">
    <cfRule type="containsText" dxfId="635" priority="5710" operator="containsText" text="Pesquisa de Preços">
      <formula>NOT(ISERROR(SEARCH("Pesquisa de Preços",E1228)))</formula>
    </cfRule>
  </conditionalFormatting>
  <conditionalFormatting sqref="E1234:E1237">
    <cfRule type="containsText" dxfId="634" priority="5706" operator="containsText" text="Pesquisa de Preços">
      <formula>NOT(ISERROR(SEARCH("Pesquisa de Preços",E1234)))</formula>
    </cfRule>
  </conditionalFormatting>
  <conditionalFormatting sqref="E1240:E1256">
    <cfRule type="containsText" dxfId="633" priority="7561" operator="containsText" text="Pesquisa de Preços">
      <formula>NOT(ISERROR(SEARCH("Pesquisa de Preços",E1240)))</formula>
    </cfRule>
  </conditionalFormatting>
  <conditionalFormatting sqref="E1261:E1273">
    <cfRule type="containsText" dxfId="632" priority="7922" operator="containsText" text="Pesquisa de Preços">
      <formula>NOT(ISERROR(SEARCH("Pesquisa de Preços",E1261)))</formula>
    </cfRule>
  </conditionalFormatting>
  <conditionalFormatting sqref="E1275:E1277">
    <cfRule type="containsText" dxfId="631" priority="7920" operator="containsText" text="Pesquisa de Preços">
      <formula>NOT(ISERROR(SEARCH("Pesquisa de Preços",E1275)))</formula>
    </cfRule>
  </conditionalFormatting>
  <conditionalFormatting sqref="E1281:E1284">
    <cfRule type="containsText" dxfId="630" priority="7918" operator="containsText" text="Pesquisa de Preços">
      <formula>NOT(ISERROR(SEARCH("Pesquisa de Preços",E1281)))</formula>
    </cfRule>
  </conditionalFormatting>
  <conditionalFormatting sqref="E1288:E1290">
    <cfRule type="containsText" dxfId="629" priority="7916" operator="containsText" text="Pesquisa de Preços">
      <formula>NOT(ISERROR(SEARCH("Pesquisa de Preços",E1288)))</formula>
    </cfRule>
  </conditionalFormatting>
  <conditionalFormatting sqref="E1293 E1295:E1305">
    <cfRule type="containsText" dxfId="628" priority="7917" operator="containsText" text="Pesquisa de Preços">
      <formula>NOT(ISERROR(SEARCH("Pesquisa de Preços",E1293)))</formula>
    </cfRule>
  </conditionalFormatting>
  <conditionalFormatting sqref="E1311:E1317">
    <cfRule type="containsText" dxfId="627" priority="5693" operator="containsText" text="Pesquisa de Preços">
      <formula>NOT(ISERROR(SEARCH("Pesquisa de Preços",E1311)))</formula>
    </cfRule>
  </conditionalFormatting>
  <conditionalFormatting sqref="E1337:E1346">
    <cfRule type="containsText" dxfId="626" priority="7503" operator="containsText" text="Pesquisa de Preços">
      <formula>NOT(ISERROR(SEARCH("Pesquisa de Preços",E1337)))</formula>
    </cfRule>
  </conditionalFormatting>
  <conditionalFormatting sqref="E1348:E1365">
    <cfRule type="containsText" dxfId="625" priority="3727" operator="containsText" text="Pesquisa de Preços">
      <formula>NOT(ISERROR(SEARCH("Pesquisa de Preços",E1348)))</formula>
    </cfRule>
  </conditionalFormatting>
  <conditionalFormatting sqref="E1367:E1368">
    <cfRule type="containsText" dxfId="624" priority="7894" operator="containsText" text="Pesquisa de Preços">
      <formula>NOT(ISERROR(SEARCH("Pesquisa de Preços",E1367)))</formula>
    </cfRule>
  </conditionalFormatting>
  <conditionalFormatting sqref="E1375">
    <cfRule type="containsText" dxfId="623" priority="7892" operator="containsText" text="Pesquisa de Preços">
      <formula>NOT(ISERROR(SEARCH("Pesquisa de Preços",E1375)))</formula>
    </cfRule>
  </conditionalFormatting>
  <conditionalFormatting sqref="E1381">
    <cfRule type="containsText" dxfId="622" priority="7891" operator="containsText" text="Pesquisa de Preços">
      <formula>NOT(ISERROR(SEARCH("Pesquisa de Preços",E1381)))</formula>
    </cfRule>
  </conditionalFormatting>
  <conditionalFormatting sqref="E1388:E1402">
    <cfRule type="containsText" dxfId="621" priority="3650" operator="containsText" text="Pesquisa de Preços">
      <formula>NOT(ISERROR(SEARCH("Pesquisa de Preços",E1388)))</formula>
    </cfRule>
  </conditionalFormatting>
  <conditionalFormatting sqref="E1415:E1417">
    <cfRule type="containsText" dxfId="620" priority="7865" operator="containsText" text="Pesquisa de Preços">
      <formula>NOT(ISERROR(SEARCH("Pesquisa de Preços",E1415)))</formula>
    </cfRule>
  </conditionalFormatting>
  <conditionalFormatting sqref="E1430:E1432">
    <cfRule type="containsText" dxfId="619" priority="7866" operator="containsText" text="Pesquisa de Preços">
      <formula>NOT(ISERROR(SEARCH("Pesquisa de Preços",E1430)))</formula>
    </cfRule>
  </conditionalFormatting>
  <conditionalFormatting sqref="E1445">
    <cfRule type="containsText" dxfId="618" priority="7868" operator="containsText" text="Pesquisa de Preços">
      <formula>NOT(ISERROR(SEARCH("Pesquisa de Preços",E1445)))</formula>
    </cfRule>
  </conditionalFormatting>
  <conditionalFormatting sqref="E1460:E1462">
    <cfRule type="containsText" dxfId="617" priority="7862" operator="containsText" text="Pesquisa de Preços">
      <formula>NOT(ISERROR(SEARCH("Pesquisa de Preços",E1460)))</formula>
    </cfRule>
  </conditionalFormatting>
  <conditionalFormatting sqref="E1475">
    <cfRule type="containsText" dxfId="616" priority="7864" operator="containsText" text="Pesquisa de Preços">
      <formula>NOT(ISERROR(SEARCH("Pesquisa de Preços",E1475)))</formula>
    </cfRule>
  </conditionalFormatting>
  <conditionalFormatting sqref="E1478">
    <cfRule type="containsText" dxfId="615" priority="7501" operator="containsText" text="Pesquisa de Preços">
      <formula>NOT(ISERROR(SEARCH("Pesquisa de Preços",E1478)))</formula>
    </cfRule>
  </conditionalFormatting>
  <conditionalFormatting sqref="E1490:E1492">
    <cfRule type="containsText" dxfId="614" priority="7861" operator="containsText" text="Pesquisa de Preços">
      <formula>NOT(ISERROR(SEARCH("Pesquisa de Preços",E1490)))</formula>
    </cfRule>
  </conditionalFormatting>
  <conditionalFormatting sqref="E1495">
    <cfRule type="containsText" dxfId="613" priority="7580" operator="containsText" text="Pesquisa de Preços">
      <formula>NOT(ISERROR(SEARCH("Pesquisa de Preços",E1495)))</formula>
    </cfRule>
  </conditionalFormatting>
  <conditionalFormatting sqref="E1505">
    <cfRule type="containsText" dxfId="612" priority="7872" operator="containsText" text="Pesquisa de Preços">
      <formula>NOT(ISERROR(SEARCH("Pesquisa de Preços",E1505)))</formula>
    </cfRule>
  </conditionalFormatting>
  <conditionalFormatting sqref="E1507">
    <cfRule type="containsText" dxfId="611" priority="7502" operator="containsText" text="Pesquisa de Preços">
      <formula>NOT(ISERROR(SEARCH("Pesquisa de Preços",E1507)))</formula>
    </cfRule>
  </conditionalFormatting>
  <conditionalFormatting sqref="E1511">
    <cfRule type="containsText" dxfId="610" priority="7880" operator="containsText" text="Pesquisa de Preços">
      <formula>NOT(ISERROR(SEARCH("Pesquisa de Preços",E1511)))</formula>
    </cfRule>
  </conditionalFormatting>
  <conditionalFormatting sqref="E1517:E1519">
    <cfRule type="containsText" dxfId="609" priority="7881" operator="containsText" text="Pesquisa de Preços">
      <formula>NOT(ISERROR(SEARCH("Pesquisa de Preços",E1517)))</formula>
    </cfRule>
  </conditionalFormatting>
  <conditionalFormatting sqref="E1529:E1531">
    <cfRule type="containsText" dxfId="608" priority="7879" operator="containsText" text="Pesquisa de Preços">
      <formula>NOT(ISERROR(SEARCH("Pesquisa de Preços",E1529)))</formula>
    </cfRule>
  </conditionalFormatting>
  <conditionalFormatting sqref="E1535:E1538">
    <cfRule type="containsText" dxfId="607" priority="7885" operator="containsText" text="Pesquisa de Preços">
      <formula>NOT(ISERROR(SEARCH("Pesquisa de Preços",E1535)))</formula>
    </cfRule>
  </conditionalFormatting>
  <conditionalFormatting sqref="E1543:E1546">
    <cfRule type="containsText" dxfId="606" priority="3726" operator="containsText" text="Pesquisa de Preços">
      <formula>NOT(ISERROR(SEARCH("Pesquisa de Preços",E1543)))</formula>
    </cfRule>
  </conditionalFormatting>
  <conditionalFormatting sqref="E1548">
    <cfRule type="containsText" dxfId="605" priority="7888" operator="containsText" text="Pesquisa de Preços">
      <formula>NOT(ISERROR(SEARCH("Pesquisa de Preços",E1548)))</formula>
    </cfRule>
  </conditionalFormatting>
  <conditionalFormatting sqref="E1550:E1559">
    <cfRule type="containsText" dxfId="604" priority="1336" operator="containsText" text="Pesquisa de Preços">
      <formula>NOT(ISERROR(SEARCH("Pesquisa de Preços",E1550)))</formula>
    </cfRule>
  </conditionalFormatting>
  <conditionalFormatting sqref="E1561:E1580">
    <cfRule type="containsText" dxfId="603" priority="3725" operator="containsText" text="Pesquisa de Preços">
      <formula>NOT(ISERROR(SEARCH("Pesquisa de Preços",E1561)))</formula>
    </cfRule>
  </conditionalFormatting>
  <conditionalFormatting sqref="E1585:E1587">
    <cfRule type="containsText" dxfId="602" priority="7851" operator="containsText" text="Pesquisa de Preços">
      <formula>NOT(ISERROR(SEARCH("Pesquisa de Preços",E1585)))</formula>
    </cfRule>
  </conditionalFormatting>
  <conditionalFormatting sqref="E1592">
    <cfRule type="containsText" dxfId="601" priority="7852" operator="containsText" text="Pesquisa de Preços">
      <formula>NOT(ISERROR(SEARCH("Pesquisa de Preços",E1592)))</formula>
    </cfRule>
  </conditionalFormatting>
  <conditionalFormatting sqref="E1599:E1602">
    <cfRule type="containsText" dxfId="600" priority="7546" operator="containsText" text="Pesquisa de Preços">
      <formula>NOT(ISERROR(SEARCH("Pesquisa de Preços",E1599)))</formula>
    </cfRule>
  </conditionalFormatting>
  <conditionalFormatting sqref="E1604:E1639">
    <cfRule type="containsText" dxfId="599" priority="3718" operator="containsText" text="Pesquisa de Preços">
      <formula>NOT(ISERROR(SEARCH("Pesquisa de Preços",E1604)))</formula>
    </cfRule>
  </conditionalFormatting>
  <conditionalFormatting sqref="E1644:E1645">
    <cfRule type="containsText" dxfId="598" priority="3717" operator="containsText" text="Pesquisa de Preços">
      <formula>NOT(ISERROR(SEARCH("Pesquisa de Preços",E1644)))</formula>
    </cfRule>
  </conditionalFormatting>
  <conditionalFormatting sqref="E1647:E1649">
    <cfRule type="containsText" dxfId="597" priority="7536" operator="containsText" text="Pesquisa de Preços">
      <formula>NOT(ISERROR(SEARCH("Pesquisa de Preços",E1647)))</formula>
    </cfRule>
  </conditionalFormatting>
  <conditionalFormatting sqref="E1651:E1654">
    <cfRule type="containsText" dxfId="596" priority="7822" operator="containsText" text="Pesquisa de Preços">
      <formula>NOT(ISERROR(SEARCH("Pesquisa de Preços",E1651)))</formula>
    </cfRule>
  </conditionalFormatting>
  <conditionalFormatting sqref="E1658:E1659">
    <cfRule type="containsText" dxfId="595" priority="7823" operator="containsText" text="Pesquisa de Preços">
      <formula>NOT(ISERROR(SEARCH("Pesquisa de Preços",E1658)))</formula>
    </cfRule>
  </conditionalFormatting>
  <conditionalFormatting sqref="E1663:E1664">
    <cfRule type="containsText" dxfId="594" priority="7827" operator="containsText" text="Pesquisa de Preços">
      <formula>NOT(ISERROR(SEARCH("Pesquisa de Preços",E1663)))</formula>
    </cfRule>
  </conditionalFormatting>
  <conditionalFormatting sqref="E1666:E1669">
    <cfRule type="containsText" dxfId="593" priority="7828" operator="containsText" text="Pesquisa de Preços">
      <formula>NOT(ISERROR(SEARCH("Pesquisa de Preços",E1666)))</formula>
    </cfRule>
  </conditionalFormatting>
  <conditionalFormatting sqref="E1672:E1685">
    <cfRule type="containsText" dxfId="592" priority="3716" operator="containsText" text="Pesquisa de Preços">
      <formula>NOT(ISERROR(SEARCH("Pesquisa de Preços",E1672)))</formula>
    </cfRule>
  </conditionalFormatting>
  <conditionalFormatting sqref="E1687:E1690">
    <cfRule type="containsText" dxfId="591" priority="7813" operator="containsText" text="Pesquisa de Preços">
      <formula>NOT(ISERROR(SEARCH("Pesquisa de Preços",E1687)))</formula>
    </cfRule>
  </conditionalFormatting>
  <conditionalFormatting sqref="E1692:E1695">
    <cfRule type="containsText" dxfId="590" priority="7811" operator="containsText" text="Pesquisa de Preços">
      <formula>NOT(ISERROR(SEARCH("Pesquisa de Preços",E1692)))</formula>
    </cfRule>
  </conditionalFormatting>
  <conditionalFormatting sqref="E1698:E1699">
    <cfRule type="containsText" dxfId="589" priority="7810" operator="containsText" text="Pesquisa de Preços">
      <formula>NOT(ISERROR(SEARCH("Pesquisa de Preços",E1698)))</formula>
    </cfRule>
  </conditionalFormatting>
  <conditionalFormatting sqref="E1711:E1714">
    <cfRule type="containsText" dxfId="588" priority="7815" operator="containsText" text="Pesquisa de Preços">
      <formula>NOT(ISERROR(SEARCH("Pesquisa de Preços",E1711)))</formula>
    </cfRule>
  </conditionalFormatting>
  <conditionalFormatting sqref="E1721:E1724">
    <cfRule type="containsText" dxfId="587" priority="1233" operator="containsText" text="Pesquisa de Preços">
      <formula>NOT(ISERROR(SEARCH("Pesquisa de Preços",E1721)))</formula>
    </cfRule>
  </conditionalFormatting>
  <conditionalFormatting sqref="E1731:E1734">
    <cfRule type="containsText" dxfId="586" priority="1231" operator="containsText" text="Pesquisa de Preços">
      <formula>NOT(ISERROR(SEARCH("Pesquisa de Preços",E1731)))</formula>
    </cfRule>
  </conditionalFormatting>
  <conditionalFormatting sqref="E1741:E1764">
    <cfRule type="containsText" dxfId="585" priority="5" operator="containsText" text="Pesquisa de Preços">
      <formula>NOT(ISERROR(SEARCH("Pesquisa de Preços",E1741)))</formula>
    </cfRule>
  </conditionalFormatting>
  <conditionalFormatting sqref="E1767:E1785">
    <cfRule type="containsText" dxfId="584" priority="1" operator="containsText" text="Pesquisa de Preços">
      <formula>NOT(ISERROR(SEARCH("Pesquisa de Preços",E1767)))</formula>
    </cfRule>
  </conditionalFormatting>
  <conditionalFormatting sqref="E1788:E1790">
    <cfRule type="containsText" dxfId="583" priority="3708" operator="containsText" text="Pesquisa de Preços">
      <formula>NOT(ISERROR(SEARCH("Pesquisa de Preços",E1788)))</formula>
    </cfRule>
  </conditionalFormatting>
  <conditionalFormatting sqref="E1881:E1882">
    <cfRule type="containsText" dxfId="582" priority="7806" operator="containsText" text="Pesquisa de Preços">
      <formula>NOT(ISERROR(SEARCH("Pesquisa de Preços",E1881)))</formula>
    </cfRule>
  </conditionalFormatting>
  <conditionalFormatting sqref="E1886:E1887">
    <cfRule type="containsText" dxfId="581" priority="7808" operator="containsText" text="Pesquisa de Preços">
      <formula>NOT(ISERROR(SEARCH("Pesquisa de Preços",E1886)))</formula>
    </cfRule>
  </conditionalFormatting>
  <conditionalFormatting sqref="E1891:E1896">
    <cfRule type="containsText" dxfId="580" priority="7535" operator="containsText" text="Pesquisa de Preços">
      <formula>NOT(ISERROR(SEARCH("Pesquisa de Preços",E1891)))</formula>
    </cfRule>
  </conditionalFormatting>
  <conditionalFormatting sqref="E1902:E1927">
    <cfRule type="containsText" dxfId="579" priority="7532" operator="containsText" text="Pesquisa de Preços">
      <formula>NOT(ISERROR(SEARCH("Pesquisa de Preços",E1902)))</formula>
    </cfRule>
  </conditionalFormatting>
  <conditionalFormatting sqref="E1933">
    <cfRule type="containsText" dxfId="578" priority="7790" operator="containsText" text="Pesquisa de Preços">
      <formula>NOT(ISERROR(SEARCH("Pesquisa de Preços",E1933)))</formula>
    </cfRule>
  </conditionalFormatting>
  <conditionalFormatting sqref="E1939">
    <cfRule type="containsText" dxfId="577" priority="7786" operator="containsText" text="Pesquisa de Preços">
      <formula>NOT(ISERROR(SEARCH("Pesquisa de Preços",E1939)))</formula>
    </cfRule>
  </conditionalFormatting>
  <conditionalFormatting sqref="E1945">
    <cfRule type="containsText" dxfId="576" priority="7788" operator="containsText" text="Pesquisa de Preços">
      <formula>NOT(ISERROR(SEARCH("Pesquisa de Preços",E1945)))</formula>
    </cfRule>
  </conditionalFormatting>
  <conditionalFormatting sqref="E1951">
    <cfRule type="containsText" dxfId="575" priority="7785" operator="containsText" text="Pesquisa de Preços">
      <formula>NOT(ISERROR(SEARCH("Pesquisa de Preços",E1951)))</formula>
    </cfRule>
  </conditionalFormatting>
  <conditionalFormatting sqref="E1957">
    <cfRule type="containsText" dxfId="574" priority="7784" operator="containsText" text="Pesquisa de Preços">
      <formula>NOT(ISERROR(SEARCH("Pesquisa de Preços",E1957)))</formula>
    </cfRule>
  </conditionalFormatting>
  <conditionalFormatting sqref="E1963">
    <cfRule type="containsText" dxfId="573" priority="7787" operator="containsText" text="Pesquisa de Preços">
      <formula>NOT(ISERROR(SEARCH("Pesquisa de Preços",E1963)))</formula>
    </cfRule>
  </conditionalFormatting>
  <conditionalFormatting sqref="E1969:E1981">
    <cfRule type="containsText" dxfId="572" priority="7778" operator="containsText" text="Pesquisa de Preços">
      <formula>NOT(ISERROR(SEARCH("Pesquisa de Preços",E1969)))</formula>
    </cfRule>
  </conditionalFormatting>
  <conditionalFormatting sqref="E1992:E1994">
    <cfRule type="containsText" dxfId="571" priority="7776" operator="containsText" text="Pesquisa de Preços">
      <formula>NOT(ISERROR(SEARCH("Pesquisa de Preços",E1992)))</formula>
    </cfRule>
  </conditionalFormatting>
  <conditionalFormatting sqref="E1996:E2002">
    <cfRule type="containsText" dxfId="570" priority="7512" operator="containsText" text="Pesquisa de Preços">
      <formula>NOT(ISERROR(SEARCH("Pesquisa de Preços",E1996)))</formula>
    </cfRule>
  </conditionalFormatting>
  <conditionalFormatting sqref="E2016:E2017">
    <cfRule type="containsText" dxfId="569" priority="5569" operator="containsText" text="Pesquisa de Preços">
      <formula>NOT(ISERROR(SEARCH("Pesquisa de Preços",E2016)))</formula>
    </cfRule>
  </conditionalFormatting>
  <conditionalFormatting sqref="E2029:E2050">
    <cfRule type="containsText" dxfId="568" priority="5703" operator="containsText" text="Pesquisa de Preços">
      <formula>NOT(ISERROR(SEARCH("Pesquisa de Preços",E2029)))</formula>
    </cfRule>
  </conditionalFormatting>
  <conditionalFormatting sqref="E2060:E2095">
    <cfRule type="containsText" dxfId="567" priority="5697" operator="containsText" text="Pesquisa de Preços">
      <formula>NOT(ISERROR(SEARCH("Pesquisa de Preços",E2060)))</formula>
    </cfRule>
  </conditionalFormatting>
  <conditionalFormatting sqref="E2101:E2105">
    <cfRule type="containsText" dxfId="566" priority="7618" operator="containsText" text="Pesquisa de Preços">
      <formula>NOT(ISERROR(SEARCH("Pesquisa de Preços",E2101)))</formula>
    </cfRule>
  </conditionalFormatting>
  <conditionalFormatting sqref="E2109:E2113">
    <cfRule type="containsText" dxfId="565" priority="7729" operator="containsText" text="Pesquisa de Preços">
      <formula>NOT(ISERROR(SEARCH("Pesquisa de Preços",E2109)))</formula>
    </cfRule>
  </conditionalFormatting>
  <conditionalFormatting sqref="E2117:E2121">
    <cfRule type="containsText" dxfId="564" priority="7724" operator="containsText" text="Pesquisa de Preços">
      <formula>NOT(ISERROR(SEARCH("Pesquisa de Preços",E2117)))</formula>
    </cfRule>
  </conditionalFormatting>
  <conditionalFormatting sqref="E2125:E2129">
    <cfRule type="containsText" dxfId="563" priority="7725" operator="containsText" text="Pesquisa de Preços">
      <formula>NOT(ISERROR(SEARCH("Pesquisa de Preços",E2125)))</formula>
    </cfRule>
  </conditionalFormatting>
  <conditionalFormatting sqref="E2133:E2137">
    <cfRule type="containsText" dxfId="562" priority="7726" operator="containsText" text="Pesquisa de Preços">
      <formula>NOT(ISERROR(SEARCH("Pesquisa de Preços",E2133)))</formula>
    </cfRule>
  </conditionalFormatting>
  <conditionalFormatting sqref="E2141:E2145">
    <cfRule type="containsText" dxfId="561" priority="7722" operator="containsText" text="Pesquisa de Preços">
      <formula>NOT(ISERROR(SEARCH("Pesquisa de Preços",E2141)))</formula>
    </cfRule>
  </conditionalFormatting>
  <conditionalFormatting sqref="E2149:E2151">
    <cfRule type="containsText" dxfId="560" priority="7723" operator="containsText" text="Pesquisa de Preços">
      <formula>NOT(ISERROR(SEARCH("Pesquisa de Preços",E2149)))</formula>
    </cfRule>
  </conditionalFormatting>
  <conditionalFormatting sqref="E2165:E2167">
    <cfRule type="containsText" dxfId="559" priority="7619" operator="containsText" text="Pesquisa de Preços">
      <formula>NOT(ISERROR(SEARCH("Pesquisa de Preços",E2165)))</formula>
    </cfRule>
  </conditionalFormatting>
  <conditionalFormatting sqref="E2173:E2175">
    <cfRule type="containsText" dxfId="558" priority="7719" operator="containsText" text="Pesquisa de Preços">
      <formula>NOT(ISERROR(SEARCH("Pesquisa de Preços",E2173)))</formula>
    </cfRule>
  </conditionalFormatting>
  <conditionalFormatting sqref="E2181:E2185">
    <cfRule type="containsText" dxfId="557" priority="7713" operator="containsText" text="Pesquisa de Preços">
      <formula>NOT(ISERROR(SEARCH("Pesquisa de Preços",E2181)))</formula>
    </cfRule>
  </conditionalFormatting>
  <conditionalFormatting sqref="E2196:E2198">
    <cfRule type="containsText" dxfId="556" priority="7743" operator="containsText" text="Pesquisa de Preços">
      <formula>NOT(ISERROR(SEARCH("Pesquisa de Preços",E2196)))</formula>
    </cfRule>
  </conditionalFormatting>
  <conditionalFormatting sqref="E2200">
    <cfRule type="containsText" dxfId="555" priority="6909" operator="containsText" text="Pesquisa de Preços">
      <formula>NOT(ISERROR(SEARCH("Pesquisa de Preços",E2200)))</formula>
    </cfRule>
  </conditionalFormatting>
  <conditionalFormatting sqref="E2203:E2204">
    <cfRule type="containsText" dxfId="554" priority="7498" operator="containsText" text="Pesquisa de Preços">
      <formula>NOT(ISERROR(SEARCH("Pesquisa de Preços",E2203)))</formula>
    </cfRule>
  </conditionalFormatting>
  <conditionalFormatting sqref="E2219:E2223">
    <cfRule type="containsText" dxfId="553" priority="7737" operator="containsText" text="Pesquisa de Preços">
      <formula>NOT(ISERROR(SEARCH("Pesquisa de Preços",E2219)))</formula>
    </cfRule>
  </conditionalFormatting>
  <conditionalFormatting sqref="E2226:E2230">
    <cfRule type="containsText" dxfId="552" priority="7497" operator="containsText" text="Pesquisa de Preços">
      <formula>NOT(ISERROR(SEARCH("Pesquisa de Preços",E2226)))</formula>
    </cfRule>
  </conditionalFormatting>
  <conditionalFormatting sqref="E2235:E2239">
    <cfRule type="containsText" dxfId="551" priority="7735" operator="containsText" text="Pesquisa de Preços">
      <formula>NOT(ISERROR(SEARCH("Pesquisa de Preços",E2235)))</formula>
    </cfRule>
  </conditionalFormatting>
  <conditionalFormatting sqref="E2243:E2245">
    <cfRule type="containsText" dxfId="550" priority="7739" operator="containsText" text="Pesquisa de Preços">
      <formula>NOT(ISERROR(SEARCH("Pesquisa de Preços",E2243)))</formula>
    </cfRule>
  </conditionalFormatting>
  <conditionalFormatting sqref="E2251:E2253">
    <cfRule type="containsText" dxfId="549" priority="7736" operator="containsText" text="Pesquisa de Preços">
      <formula>NOT(ISERROR(SEARCH("Pesquisa de Preços",E2251)))</formula>
    </cfRule>
  </conditionalFormatting>
  <conditionalFormatting sqref="E2259:E2261">
    <cfRule type="containsText" dxfId="548" priority="7734" operator="containsText" text="Pesquisa de Preços">
      <formula>NOT(ISERROR(SEARCH("Pesquisa de Preços",E2259)))</formula>
    </cfRule>
  </conditionalFormatting>
  <conditionalFormatting sqref="E2278:E2280">
    <cfRule type="containsText" dxfId="547" priority="7711" operator="containsText" text="Pesquisa de Preços">
      <formula>NOT(ISERROR(SEARCH("Pesquisa de Preços",E2278)))</formula>
    </cfRule>
  </conditionalFormatting>
  <conditionalFormatting sqref="E2283:E2285">
    <cfRule type="containsText" dxfId="546" priority="7709" operator="containsText" text="Pesquisa de Preços">
      <formula>NOT(ISERROR(SEARCH("Pesquisa de Preços",E2283)))</formula>
    </cfRule>
  </conditionalFormatting>
  <conditionalFormatting sqref="E2287:E2288">
    <cfRule type="containsText" dxfId="545" priority="7708" operator="containsText" text="Pesquisa de Preços">
      <formula>NOT(ISERROR(SEARCH("Pesquisa de Preços",E2287)))</formula>
    </cfRule>
  </conditionalFormatting>
  <conditionalFormatting sqref="E2297:E2298">
    <cfRule type="containsText" dxfId="544" priority="7703" operator="containsText" text="Pesquisa de Preços">
      <formula>NOT(ISERROR(SEARCH("Pesquisa de Preços",E2297)))</formula>
    </cfRule>
  </conditionalFormatting>
  <conditionalFormatting sqref="E2301:E2304">
    <cfRule type="containsText" dxfId="543" priority="5567" operator="containsText" text="Pesquisa de Preços">
      <formula>NOT(ISERROR(SEARCH("Pesquisa de Preços",E2301)))</formula>
    </cfRule>
  </conditionalFormatting>
  <conditionalFormatting sqref="E2307:E2317">
    <cfRule type="containsText" dxfId="542" priority="7144" operator="containsText" text="Pesquisa de Preços">
      <formula>NOT(ISERROR(SEARCH("Pesquisa de Preços",E2307)))</formula>
    </cfRule>
  </conditionalFormatting>
  <conditionalFormatting sqref="E2349:E2350">
    <cfRule type="containsText" dxfId="541" priority="7694" operator="containsText" text="Pesquisa de Preços">
      <formula>NOT(ISERROR(SEARCH("Pesquisa de Preços",E2349)))</formula>
    </cfRule>
  </conditionalFormatting>
  <conditionalFormatting sqref="E2369:E2370">
    <cfRule type="containsText" dxfId="540" priority="7698" operator="containsText" text="Pesquisa de Preços">
      <formula>NOT(ISERROR(SEARCH("Pesquisa de Preços",E2369)))</formula>
    </cfRule>
  </conditionalFormatting>
  <conditionalFormatting sqref="E2385:E2388">
    <cfRule type="containsText" dxfId="539" priority="7687" operator="containsText" text="Pesquisa de Preços">
      <formula>NOT(ISERROR(SEARCH("Pesquisa de Preços",E2385)))</formula>
    </cfRule>
  </conditionalFormatting>
  <conditionalFormatting sqref="E2391">
    <cfRule type="containsText" dxfId="538" priority="7688" operator="containsText" text="Pesquisa de Preços">
      <formula>NOT(ISERROR(SEARCH("Pesquisa de Preços",E2391)))</formula>
    </cfRule>
  </conditionalFormatting>
  <conditionalFormatting sqref="E2393:E2394">
    <cfRule type="containsText" dxfId="537" priority="7676" operator="containsText" text="Pesquisa de Preços">
      <formula>NOT(ISERROR(SEARCH("Pesquisa de Preços",E2393)))</formula>
    </cfRule>
  </conditionalFormatting>
  <conditionalFormatting sqref="E2396:E2401">
    <cfRule type="containsText" dxfId="536" priority="7675" operator="containsText" text="Pesquisa de Preços">
      <formula>NOT(ISERROR(SEARCH("Pesquisa de Preços",E2396)))</formula>
    </cfRule>
  </conditionalFormatting>
  <conditionalFormatting sqref="E2404:E2407">
    <cfRule type="containsText" dxfId="535" priority="7682" operator="containsText" text="Pesquisa de Preços">
      <formula>NOT(ISERROR(SEARCH("Pesquisa de Preços",E2404)))</formula>
    </cfRule>
  </conditionalFormatting>
  <conditionalFormatting sqref="E2410:E2419">
    <cfRule type="containsText" dxfId="534" priority="7528" operator="containsText" text="Pesquisa de Preços">
      <formula>NOT(ISERROR(SEARCH("Pesquisa de Preços",E2410)))</formula>
    </cfRule>
  </conditionalFormatting>
  <conditionalFormatting sqref="E2422:E2428">
    <cfRule type="containsText" dxfId="533" priority="7671" operator="containsText" text="Pesquisa de Preços">
      <formula>NOT(ISERROR(SEARCH("Pesquisa de Preços",E2422)))</formula>
    </cfRule>
  </conditionalFormatting>
  <conditionalFormatting sqref="E2430:E2440">
    <cfRule type="containsText" dxfId="532" priority="7644" operator="containsText" text="Pesquisa de Preços">
      <formula>NOT(ISERROR(SEARCH("Pesquisa de Preços",E2430)))</formula>
    </cfRule>
  </conditionalFormatting>
  <conditionalFormatting sqref="E2446:E2448">
    <cfRule type="containsText" dxfId="531" priority="7524" operator="containsText" text="Pesquisa de Preços">
      <formula>NOT(ISERROR(SEARCH("Pesquisa de Preços",E2446)))</formula>
    </cfRule>
  </conditionalFormatting>
  <conditionalFormatting sqref="E2450">
    <cfRule type="containsText" dxfId="530" priority="7648" operator="containsText" text="Pesquisa de Preços">
      <formula>NOT(ISERROR(SEARCH("Pesquisa de Preços",E2450)))</formula>
    </cfRule>
  </conditionalFormatting>
  <conditionalFormatting sqref="E2452:E2455">
    <cfRule type="containsText" dxfId="529" priority="7527" operator="containsText" text="Pesquisa de Preços">
      <formula>NOT(ISERROR(SEARCH("Pesquisa de Preços",E2452)))</formula>
    </cfRule>
  </conditionalFormatting>
  <conditionalFormatting sqref="E2465">
    <cfRule type="containsText" dxfId="528" priority="7643" operator="containsText" text="Pesquisa de Preços">
      <formula>NOT(ISERROR(SEARCH("Pesquisa de Preços",E2465)))</formula>
    </cfRule>
  </conditionalFormatting>
  <conditionalFormatting sqref="E2475">
    <cfRule type="containsText" dxfId="527" priority="6880" operator="containsText" text="Pesquisa de Preços">
      <formula>NOT(ISERROR(SEARCH("Pesquisa de Preços",E2475)))</formula>
    </cfRule>
  </conditionalFormatting>
  <conditionalFormatting sqref="E2479">
    <cfRule type="containsText" dxfId="526" priority="6875" operator="containsText" text="Pesquisa de Preços">
      <formula>NOT(ISERROR(SEARCH("Pesquisa de Preços",E2479)))</formula>
    </cfRule>
  </conditionalFormatting>
  <conditionalFormatting sqref="E2487">
    <cfRule type="containsText" dxfId="525" priority="6870" operator="containsText" text="Pesquisa de Preços">
      <formula>NOT(ISERROR(SEARCH("Pesquisa de Preços",E2487)))</formula>
    </cfRule>
  </conditionalFormatting>
  <conditionalFormatting sqref="E2491">
    <cfRule type="containsText" dxfId="524" priority="6865" operator="containsText" text="Pesquisa de Preços">
      <formula>NOT(ISERROR(SEARCH("Pesquisa de Preços",E2491)))</formula>
    </cfRule>
  </conditionalFormatting>
  <conditionalFormatting sqref="E2495">
    <cfRule type="containsText" dxfId="523" priority="6860" operator="containsText" text="Pesquisa de Preços">
      <formula>NOT(ISERROR(SEARCH("Pesquisa de Preços",E2495)))</formula>
    </cfRule>
  </conditionalFormatting>
  <conditionalFormatting sqref="E2499">
    <cfRule type="containsText" dxfId="522" priority="6855" operator="containsText" text="Pesquisa de Preços">
      <formula>NOT(ISERROR(SEARCH("Pesquisa de Preços",E2499)))</formula>
    </cfRule>
  </conditionalFormatting>
  <conditionalFormatting sqref="E2503">
    <cfRule type="containsText" dxfId="521" priority="6850" operator="containsText" text="Pesquisa de Preços">
      <formula>NOT(ISERROR(SEARCH("Pesquisa de Preços",E2503)))</formula>
    </cfRule>
  </conditionalFormatting>
  <conditionalFormatting sqref="E2507">
    <cfRule type="containsText" dxfId="520" priority="6845" operator="containsText" text="Pesquisa de Preços">
      <formula>NOT(ISERROR(SEARCH("Pesquisa de Preços",E2507)))</formula>
    </cfRule>
  </conditionalFormatting>
  <conditionalFormatting sqref="E4993:E4996">
    <cfRule type="containsText" dxfId="519" priority="7385" operator="containsText" text="Pesquisa de Preços">
      <formula>NOT(ISERROR(SEARCH("Pesquisa de Preços",E4993)))</formula>
    </cfRule>
  </conditionalFormatting>
  <conditionalFormatting sqref="E4998:E5005">
    <cfRule type="containsText" dxfId="518" priority="5658" operator="containsText" text="Pesquisa de Preços">
      <formula>NOT(ISERROR(SEARCH("Pesquisa de Preços",E4998)))</formula>
    </cfRule>
  </conditionalFormatting>
  <conditionalFormatting sqref="E5007">
    <cfRule type="containsText" dxfId="517" priority="7380" operator="containsText" text="Pesquisa de Preços">
      <formula>NOT(ISERROR(SEARCH("Pesquisa de Preços",E5007)))</formula>
    </cfRule>
  </conditionalFormatting>
  <conditionalFormatting sqref="E5054:E5057">
    <cfRule type="containsText" dxfId="516" priority="7348" operator="containsText" text="Pesquisa de Preços">
      <formula>NOT(ISERROR(SEARCH("Pesquisa de Preços",E5054)))</formula>
    </cfRule>
  </conditionalFormatting>
  <conditionalFormatting sqref="E5061:E5064">
    <cfRule type="containsText" dxfId="515" priority="7342" operator="containsText" text="Pesquisa de Preços">
      <formula>NOT(ISERROR(SEARCH("Pesquisa de Preços",E5061)))</formula>
    </cfRule>
  </conditionalFormatting>
  <conditionalFormatting sqref="E5068:E5071">
    <cfRule type="containsText" dxfId="514" priority="5655" operator="containsText" text="Pesquisa de Preços">
      <formula>NOT(ISERROR(SEARCH("Pesquisa de Preços",E5068)))</formula>
    </cfRule>
  </conditionalFormatting>
  <conditionalFormatting sqref="E5075">
    <cfRule type="containsText" dxfId="513" priority="7337" operator="containsText" text="Pesquisa de Preços">
      <formula>NOT(ISERROR(SEARCH("Pesquisa de Preços",E5075)))</formula>
    </cfRule>
  </conditionalFormatting>
  <conditionalFormatting sqref="E5078">
    <cfRule type="containsText" dxfId="512" priority="7326" operator="containsText" text="Pesquisa de Preços">
      <formula>NOT(ISERROR(SEARCH("Pesquisa de Preços",E5078)))</formula>
    </cfRule>
  </conditionalFormatting>
  <conditionalFormatting sqref="E5093:E5094">
    <cfRule type="containsText" dxfId="511" priority="7316" operator="containsText" text="Pesquisa de Preços">
      <formula>NOT(ISERROR(SEARCH("Pesquisa de Preços",E5093)))</formula>
    </cfRule>
  </conditionalFormatting>
  <conditionalFormatting sqref="E5098:E5103">
    <cfRule type="containsText" dxfId="510" priority="7169" operator="containsText" text="Pesquisa de Preços">
      <formula>NOT(ISERROR(SEARCH("Pesquisa de Preços",E5098)))</formula>
    </cfRule>
  </conditionalFormatting>
  <conditionalFormatting sqref="E5105:E5106">
    <cfRule type="containsText" dxfId="509" priority="7308" operator="containsText" text="Pesquisa de Preços">
      <formula>NOT(ISERROR(SEARCH("Pesquisa de Preços",E5105)))</formula>
    </cfRule>
  </conditionalFormatting>
  <conditionalFormatting sqref="E5111:E5114">
    <cfRule type="containsText" dxfId="508" priority="7302" operator="containsText" text="Pesquisa de Preços">
      <formula>NOT(ISERROR(SEARCH("Pesquisa de Preços",E5111)))</formula>
    </cfRule>
  </conditionalFormatting>
  <conditionalFormatting sqref="E5116">
    <cfRule type="containsText" dxfId="507" priority="7303" operator="containsText" text="Pesquisa de Preços">
      <formula>NOT(ISERROR(SEARCH("Pesquisa de Preços",E5116)))</formula>
    </cfRule>
  </conditionalFormatting>
  <conditionalFormatting sqref="E5125:E5127">
    <cfRule type="containsText" dxfId="506" priority="7294" operator="containsText" text="Pesquisa de Preços">
      <formula>NOT(ISERROR(SEARCH("Pesquisa de Preços",E5125)))</formula>
    </cfRule>
  </conditionalFormatting>
  <conditionalFormatting sqref="E5131:E5138">
    <cfRule type="containsText" dxfId="505" priority="7271" operator="containsText" text="Pesquisa de Preços">
      <formula>NOT(ISERROR(SEARCH("Pesquisa de Preços",E5131)))</formula>
    </cfRule>
  </conditionalFormatting>
  <conditionalFormatting sqref="E5141:E5144">
    <cfRule type="containsText" dxfId="504" priority="7260" operator="containsText" text="Pesquisa de Preços">
      <formula>NOT(ISERROR(SEARCH("Pesquisa de Preços",E5141)))</formula>
    </cfRule>
  </conditionalFormatting>
  <conditionalFormatting sqref="E5147:E5157">
    <cfRule type="containsText" dxfId="503" priority="5651" operator="containsText" text="Pesquisa de Preços">
      <formula>NOT(ISERROR(SEARCH("Pesquisa de Preços",E5147)))</formula>
    </cfRule>
  </conditionalFormatting>
  <conditionalFormatting sqref="E5160:E5162">
    <cfRule type="containsText" dxfId="502" priority="7240" operator="containsText" text="Pesquisa de Preços">
      <formula>NOT(ISERROR(SEARCH("Pesquisa de Preços",E5160)))</formula>
    </cfRule>
  </conditionalFormatting>
  <conditionalFormatting sqref="E5190:E5204">
    <cfRule type="containsText" dxfId="501" priority="7176" operator="containsText" text="Pesquisa de Preços">
      <formula>NOT(ISERROR(SEARCH("Pesquisa de Preços",E5190)))</formula>
    </cfRule>
  </conditionalFormatting>
  <conditionalFormatting sqref="E5211:E5213">
    <cfRule type="containsText" dxfId="500" priority="7131" operator="containsText" text="Pesquisa de Preços">
      <formula>NOT(ISERROR(SEARCH("Pesquisa de Preços",E5211)))</formula>
    </cfRule>
  </conditionalFormatting>
  <conditionalFormatting sqref="E5218:E5220">
    <cfRule type="containsText" dxfId="499" priority="7123" operator="containsText" text="Pesquisa de Preços">
      <formula>NOT(ISERROR(SEARCH("Pesquisa de Preços",E5218)))</formula>
    </cfRule>
  </conditionalFormatting>
  <conditionalFormatting sqref="E5229">
    <cfRule type="containsText" dxfId="498" priority="7124" operator="containsText" text="Pesquisa de Preços">
      <formula>NOT(ISERROR(SEARCH("Pesquisa de Preços",E5229)))</formula>
    </cfRule>
  </conditionalFormatting>
  <conditionalFormatting sqref="E5287:E5289">
    <cfRule type="containsText" dxfId="497" priority="1803" operator="containsText" text="Pesquisa de Preços">
      <formula>NOT(ISERROR(SEARCH("Pesquisa de Preços",E5287)))</formula>
    </cfRule>
  </conditionalFormatting>
  <conditionalFormatting sqref="E5387">
    <cfRule type="containsText" dxfId="496" priority="6960" operator="containsText" text="Pesquisa de Preços">
      <formula>NOT(ISERROR(SEARCH("Pesquisa de Preços",E5387)))</formula>
    </cfRule>
  </conditionalFormatting>
  <conditionalFormatting sqref="E5399:E5400">
    <cfRule type="containsText" dxfId="495" priority="6898" operator="containsText" text="Pesquisa de Preços">
      <formula>NOT(ISERROR(SEARCH("Pesquisa de Preços",E5399)))</formula>
    </cfRule>
  </conditionalFormatting>
  <conditionalFormatting sqref="E5407">
    <cfRule type="containsText" dxfId="494" priority="6901" operator="containsText" text="Pesquisa de Preços">
      <formula>NOT(ISERROR(SEARCH("Pesquisa de Preços",E5407)))</formula>
    </cfRule>
  </conditionalFormatting>
  <conditionalFormatting sqref="E5413">
    <cfRule type="containsText" dxfId="493" priority="6952" operator="containsText" text="Pesquisa de Preços">
      <formula>NOT(ISERROR(SEARCH("Pesquisa de Preços",E5413)))</formula>
    </cfRule>
  </conditionalFormatting>
  <conditionalFormatting sqref="E5507">
    <cfRule type="containsText" dxfId="492" priority="6139" operator="containsText" text="Pesquisa de Preços">
      <formula>NOT(ISERROR(SEARCH("Pesquisa de Preços",E5507)))</formula>
    </cfRule>
  </conditionalFormatting>
  <conditionalFormatting sqref="E5516:E5519">
    <cfRule type="containsText" dxfId="491" priority="6125" operator="containsText" text="Pesquisa de Preços">
      <formula>NOT(ISERROR(SEARCH("Pesquisa de Preços",E5516)))</formula>
    </cfRule>
  </conditionalFormatting>
  <conditionalFormatting sqref="E5521:E5526">
    <cfRule type="containsText" dxfId="490" priority="6117" operator="containsText" text="Pesquisa de Preços">
      <formula>NOT(ISERROR(SEARCH("Pesquisa de Preços",E5521)))</formula>
    </cfRule>
  </conditionalFormatting>
  <conditionalFormatting sqref="E5529:E5532">
    <cfRule type="containsText" dxfId="489" priority="3623" operator="containsText" text="Pesquisa de Preços">
      <formula>NOT(ISERROR(SEARCH("Pesquisa de Preços",E5529)))</formula>
    </cfRule>
  </conditionalFormatting>
  <conditionalFormatting sqref="E5535:E5538">
    <cfRule type="containsText" dxfId="488" priority="6104" operator="containsText" text="Pesquisa de Preços">
      <formula>NOT(ISERROR(SEARCH("Pesquisa de Preços",E5535)))</formula>
    </cfRule>
  </conditionalFormatting>
  <conditionalFormatting sqref="E5543:E5546">
    <cfRule type="containsText" dxfId="487" priority="6097" operator="containsText" text="Pesquisa de Preços">
      <formula>NOT(ISERROR(SEARCH("Pesquisa de Preços",E5543)))</formula>
    </cfRule>
  </conditionalFormatting>
  <conditionalFormatting sqref="E5552:E5555">
    <cfRule type="containsText" dxfId="486" priority="414" operator="containsText" text="Pesquisa de Preços">
      <formula>NOT(ISERROR(SEARCH("Pesquisa de Preços",E5552)))</formula>
    </cfRule>
  </conditionalFormatting>
  <conditionalFormatting sqref="E5561:E5564">
    <cfRule type="containsText" dxfId="485" priority="6086" operator="containsText" text="Pesquisa de Preços">
      <formula>NOT(ISERROR(SEARCH("Pesquisa de Preços",E5561)))</formula>
    </cfRule>
  </conditionalFormatting>
  <conditionalFormatting sqref="E5569">
    <cfRule type="containsText" dxfId="484" priority="6088" operator="containsText" text="Pesquisa de Preços">
      <formula>NOT(ISERROR(SEARCH("Pesquisa de Preços",E5569)))</formula>
    </cfRule>
  </conditionalFormatting>
  <conditionalFormatting sqref="E5579">
    <cfRule type="containsText" dxfId="483" priority="6080" operator="containsText" text="Pesquisa de Preços">
      <formula>NOT(ISERROR(SEARCH("Pesquisa de Preços",E5579)))</formula>
    </cfRule>
  </conditionalFormatting>
  <conditionalFormatting sqref="E5591:E5594">
    <cfRule type="containsText" dxfId="482" priority="6048" operator="containsText" text="Pesquisa de Preços">
      <formula>NOT(ISERROR(SEARCH("Pesquisa de Preços",E5591)))</formula>
    </cfRule>
  </conditionalFormatting>
  <conditionalFormatting sqref="E5597:E5600">
    <cfRule type="containsText" dxfId="481" priority="6040" operator="containsText" text="Pesquisa de Preços">
      <formula>NOT(ISERROR(SEARCH("Pesquisa de Preços",E5597)))</formula>
    </cfRule>
  </conditionalFormatting>
  <conditionalFormatting sqref="E5603:E5606">
    <cfRule type="containsText" dxfId="480" priority="6034" operator="containsText" text="Pesquisa de Preços">
      <formula>NOT(ISERROR(SEARCH("Pesquisa de Preços",E5603)))</formula>
    </cfRule>
  </conditionalFormatting>
  <conditionalFormatting sqref="E5608:E5617">
    <cfRule type="containsText" dxfId="479" priority="2069" operator="containsText" text="Pesquisa de Preços">
      <formula>NOT(ISERROR(SEARCH("Pesquisa de Preços",E5608)))</formula>
    </cfRule>
  </conditionalFormatting>
  <conditionalFormatting sqref="E5620:E5623">
    <cfRule type="containsText" dxfId="478" priority="6014" operator="containsText" text="Pesquisa de Preços">
      <formula>NOT(ISERROR(SEARCH("Pesquisa de Preços",E5620)))</formula>
    </cfRule>
  </conditionalFormatting>
  <conditionalFormatting sqref="E5626:E5630">
    <cfRule type="containsText" dxfId="477" priority="6003" operator="containsText" text="Pesquisa de Preços">
      <formula>NOT(ISERROR(SEARCH("Pesquisa de Preços",E5626)))</formula>
    </cfRule>
  </conditionalFormatting>
  <conditionalFormatting sqref="E5632:E5641">
    <cfRule type="containsText" dxfId="476" priority="5978" operator="containsText" text="Pesquisa de Preços">
      <formula>NOT(ISERROR(SEARCH("Pesquisa de Preços",E5632)))</formula>
    </cfRule>
  </conditionalFormatting>
  <conditionalFormatting sqref="E5643:E5647">
    <cfRule type="containsText" dxfId="475" priority="5984" operator="containsText" text="Pesquisa de Preços">
      <formula>NOT(ISERROR(SEARCH("Pesquisa de Preços",E5643)))</formula>
    </cfRule>
  </conditionalFormatting>
  <conditionalFormatting sqref="E6330">
    <cfRule type="containsText" dxfId="474" priority="5817" operator="containsText" text="Pesquisa de Preços">
      <formula>NOT(ISERROR(SEARCH("Pesquisa de Preços",E6330)))</formula>
    </cfRule>
  </conditionalFormatting>
  <conditionalFormatting sqref="E6341">
    <cfRule type="containsText" dxfId="473" priority="5811" operator="containsText" text="Pesquisa de Preços">
      <formula>NOT(ISERROR(SEARCH("Pesquisa de Preços",E6341)))</formula>
    </cfRule>
  </conditionalFormatting>
  <conditionalFormatting sqref="E6539:E6540">
    <cfRule type="containsText" dxfId="472" priority="5828" operator="containsText" text="Pesquisa de Preços">
      <formula>NOT(ISERROR(SEARCH("Pesquisa de Preços",E6539)))</formula>
    </cfRule>
  </conditionalFormatting>
  <conditionalFormatting sqref="E6544:E6546">
    <cfRule type="containsText" dxfId="471" priority="5837" operator="containsText" text="Pesquisa de Preços">
      <formula>NOT(ISERROR(SEARCH("Pesquisa de Preços",E6544)))</formula>
    </cfRule>
  </conditionalFormatting>
  <conditionalFormatting sqref="E6551:E6554">
    <cfRule type="containsText" dxfId="470" priority="5831" operator="containsText" text="Pesquisa de Preços">
      <formula>NOT(ISERROR(SEARCH("Pesquisa de Preços",E6551)))</formula>
    </cfRule>
  </conditionalFormatting>
  <conditionalFormatting sqref="E6557:E6560">
    <cfRule type="containsText" dxfId="469" priority="5619" operator="containsText" text="Pesquisa de Preços">
      <formula>NOT(ISERROR(SEARCH("Pesquisa de Preços",E6557)))</formula>
    </cfRule>
  </conditionalFormatting>
  <conditionalFormatting sqref="E6564:E6566">
    <cfRule type="containsText" dxfId="468" priority="5608" operator="containsText" text="Pesquisa de Preços">
      <formula>NOT(ISERROR(SEARCH("Pesquisa de Preços",E6564)))</formula>
    </cfRule>
  </conditionalFormatting>
  <conditionalFormatting sqref="E6568:E6570">
    <cfRule type="containsText" dxfId="467" priority="5601" operator="containsText" text="Pesquisa de Preços">
      <formula>NOT(ISERROR(SEARCH("Pesquisa de Preços",E6568)))</formula>
    </cfRule>
  </conditionalFormatting>
  <conditionalFormatting sqref="E6573:E6575">
    <cfRule type="containsText" dxfId="466" priority="5590" operator="containsText" text="Pesquisa de Preços">
      <formula>NOT(ISERROR(SEARCH("Pesquisa de Preços",E6573)))</formula>
    </cfRule>
  </conditionalFormatting>
  <conditionalFormatting sqref="E6577:E6579">
    <cfRule type="containsText" dxfId="465" priority="5583" operator="containsText" text="Pesquisa de Preços">
      <formula>NOT(ISERROR(SEARCH("Pesquisa de Preços",E6577)))</formula>
    </cfRule>
  </conditionalFormatting>
  <conditionalFormatting sqref="E6581:E6583">
    <cfRule type="containsText" dxfId="464" priority="5584" operator="containsText" text="Pesquisa de Preços">
      <formula>NOT(ISERROR(SEARCH("Pesquisa de Preços",E6581)))</formula>
    </cfRule>
  </conditionalFormatting>
  <conditionalFormatting sqref="E6586:E6588">
    <cfRule type="containsText" dxfId="463" priority="5633" operator="containsText" text="Pesquisa de Preços">
      <formula>NOT(ISERROR(SEARCH("Pesquisa de Preços",E6586)))</formula>
    </cfRule>
  </conditionalFormatting>
  <conditionalFormatting sqref="E6591">
    <cfRule type="containsText" dxfId="462" priority="5634" operator="containsText" text="Pesquisa de Preços">
      <formula>NOT(ISERROR(SEARCH("Pesquisa de Preços",E6591)))</formula>
    </cfRule>
  </conditionalFormatting>
  <conditionalFormatting sqref="E6603:E6604">
    <cfRule type="containsText" dxfId="461" priority="5556" operator="containsText" text="Pesquisa de Preços">
      <formula>NOT(ISERROR(SEARCH("Pesquisa de Preços",E6603)))</formula>
    </cfRule>
  </conditionalFormatting>
  <conditionalFormatting sqref="E6607:E6610">
    <cfRule type="containsText" dxfId="460" priority="5548" operator="containsText" text="Pesquisa de Preços">
      <formula>NOT(ISERROR(SEARCH("Pesquisa de Preços",E6607)))</formula>
    </cfRule>
  </conditionalFormatting>
  <conditionalFormatting sqref="E6616:E6619">
    <cfRule type="containsText" dxfId="459" priority="5534" operator="containsText" text="Pesquisa de Preços">
      <formula>NOT(ISERROR(SEARCH("Pesquisa de Preços",E6616)))</formula>
    </cfRule>
  </conditionalFormatting>
  <conditionalFormatting sqref="E6623:E6626">
    <cfRule type="containsText" dxfId="458" priority="5516" operator="containsText" text="Pesquisa de Preços">
      <formula>NOT(ISERROR(SEARCH("Pesquisa de Preços",E6623)))</formula>
    </cfRule>
  </conditionalFormatting>
  <conditionalFormatting sqref="E6630:E6632">
    <cfRule type="containsText" dxfId="457" priority="5517" operator="containsText" text="Pesquisa de Preços">
      <formula>NOT(ISERROR(SEARCH("Pesquisa de Preços",E6630)))</formula>
    </cfRule>
  </conditionalFormatting>
  <conditionalFormatting sqref="E6637">
    <cfRule type="containsText" dxfId="456" priority="5504" operator="containsText" text="Pesquisa de Preços">
      <formula>NOT(ISERROR(SEARCH("Pesquisa de Preços",E6637)))</formula>
    </cfRule>
  </conditionalFormatting>
  <conditionalFormatting sqref="E6652:E6653">
    <cfRule type="containsText" dxfId="455" priority="5168" operator="containsText" text="Pesquisa de Preços">
      <formula>NOT(ISERROR(SEARCH("Pesquisa de Preços",E6652)))</formula>
    </cfRule>
  </conditionalFormatting>
  <conditionalFormatting sqref="E6655:E6657">
    <cfRule type="containsText" dxfId="454" priority="5169" operator="containsText" text="Pesquisa de Preços">
      <formula>NOT(ISERROR(SEARCH("Pesquisa de Preços",E6655)))</formula>
    </cfRule>
  </conditionalFormatting>
  <conditionalFormatting sqref="E6659:E6661">
    <cfRule type="containsText" dxfId="453" priority="5482" operator="containsText" text="Pesquisa de Preços">
      <formula>NOT(ISERROR(SEARCH("Pesquisa de Preços",E6659)))</formula>
    </cfRule>
  </conditionalFormatting>
  <conditionalFormatting sqref="E6663:E6665">
    <cfRule type="containsText" dxfId="452" priority="5477" operator="containsText" text="Pesquisa de Preços">
      <formula>NOT(ISERROR(SEARCH("Pesquisa de Preços",E6663)))</formula>
    </cfRule>
  </conditionalFormatting>
  <conditionalFormatting sqref="E6667:E6669">
    <cfRule type="containsText" dxfId="451" priority="5472" operator="containsText" text="Pesquisa de Preços">
      <formula>NOT(ISERROR(SEARCH("Pesquisa de Preços",E6667)))</formula>
    </cfRule>
  </conditionalFormatting>
  <conditionalFormatting sqref="E6671:E6673">
    <cfRule type="containsText" dxfId="450" priority="5467" operator="containsText" text="Pesquisa de Preços">
      <formula>NOT(ISERROR(SEARCH("Pesquisa de Preços",E6671)))</formula>
    </cfRule>
  </conditionalFormatting>
  <conditionalFormatting sqref="E6675:E6677">
    <cfRule type="containsText" dxfId="449" priority="5462" operator="containsText" text="Pesquisa de Preços">
      <formula>NOT(ISERROR(SEARCH("Pesquisa de Preços",E6675)))</formula>
    </cfRule>
  </conditionalFormatting>
  <conditionalFormatting sqref="E6679:E6681">
    <cfRule type="containsText" dxfId="448" priority="5457" operator="containsText" text="Pesquisa de Preços">
      <formula>NOT(ISERROR(SEARCH("Pesquisa de Preços",E6679)))</formula>
    </cfRule>
  </conditionalFormatting>
  <conditionalFormatting sqref="E6683:E6685">
    <cfRule type="containsText" dxfId="447" priority="5452" operator="containsText" text="Pesquisa de Preços">
      <formula>NOT(ISERROR(SEARCH("Pesquisa de Preços",E6683)))</formula>
    </cfRule>
  </conditionalFormatting>
  <conditionalFormatting sqref="E6687:E6689">
    <cfRule type="containsText" dxfId="446" priority="5447" operator="containsText" text="Pesquisa de Preços">
      <formula>NOT(ISERROR(SEARCH("Pesquisa de Preços",E6687)))</formula>
    </cfRule>
  </conditionalFormatting>
  <conditionalFormatting sqref="E6691:E6693">
    <cfRule type="containsText" dxfId="445" priority="5442" operator="containsText" text="Pesquisa de Preços">
      <formula>NOT(ISERROR(SEARCH("Pesquisa de Preços",E6691)))</formula>
    </cfRule>
  </conditionalFormatting>
  <conditionalFormatting sqref="E6695:E6697">
    <cfRule type="containsText" dxfId="444" priority="5163" operator="containsText" text="Pesquisa de Preços">
      <formula>NOT(ISERROR(SEARCH("Pesquisa de Preços",E6695)))</formula>
    </cfRule>
  </conditionalFormatting>
  <conditionalFormatting sqref="E6699:E6701">
    <cfRule type="containsText" dxfId="443" priority="5164" operator="containsText" text="Pesquisa de Preços">
      <formula>NOT(ISERROR(SEARCH("Pesquisa de Preços",E6699)))</formula>
    </cfRule>
  </conditionalFormatting>
  <conditionalFormatting sqref="E6703:E6705">
    <cfRule type="containsText" dxfId="442" priority="5432" operator="containsText" text="Pesquisa de Preços">
      <formula>NOT(ISERROR(SEARCH("Pesquisa de Preços",E6703)))</formula>
    </cfRule>
  </conditionalFormatting>
  <conditionalFormatting sqref="E6707:E6709">
    <cfRule type="containsText" dxfId="441" priority="5427" operator="containsText" text="Pesquisa de Preços">
      <formula>NOT(ISERROR(SEARCH("Pesquisa de Preços",E6707)))</formula>
    </cfRule>
  </conditionalFormatting>
  <conditionalFormatting sqref="E6711:E6713">
    <cfRule type="containsText" dxfId="440" priority="5422" operator="containsText" text="Pesquisa de Preços">
      <formula>NOT(ISERROR(SEARCH("Pesquisa de Preços",E6711)))</formula>
    </cfRule>
  </conditionalFormatting>
  <conditionalFormatting sqref="E6715:E6717">
    <cfRule type="containsText" dxfId="439" priority="5026" operator="containsText" text="Pesquisa de Preços">
      <formula>NOT(ISERROR(SEARCH("Pesquisa de Preços",E6715)))</formula>
    </cfRule>
  </conditionalFormatting>
  <conditionalFormatting sqref="E6719:E6721">
    <cfRule type="containsText" dxfId="438" priority="5027" operator="containsText" text="Pesquisa de Preços">
      <formula>NOT(ISERROR(SEARCH("Pesquisa de Preços",E6719)))</formula>
    </cfRule>
  </conditionalFormatting>
  <conditionalFormatting sqref="E6723:E6725">
    <cfRule type="containsText" dxfId="437" priority="5412" operator="containsText" text="Pesquisa de Preços">
      <formula>NOT(ISERROR(SEARCH("Pesquisa de Preços",E6723)))</formula>
    </cfRule>
  </conditionalFormatting>
  <conditionalFormatting sqref="E6727:E6729">
    <cfRule type="containsText" dxfId="436" priority="5407" operator="containsText" text="Pesquisa de Preços">
      <formula>NOT(ISERROR(SEARCH("Pesquisa de Preços",E6727)))</formula>
    </cfRule>
  </conditionalFormatting>
  <conditionalFormatting sqref="E6731:E6733">
    <cfRule type="containsText" dxfId="435" priority="5402" operator="containsText" text="Pesquisa de Preços">
      <formula>NOT(ISERROR(SEARCH("Pesquisa de Preços",E6731)))</formula>
    </cfRule>
  </conditionalFormatting>
  <conditionalFormatting sqref="E6735:E6737">
    <cfRule type="containsText" dxfId="434" priority="5397" operator="containsText" text="Pesquisa de Preços">
      <formula>NOT(ISERROR(SEARCH("Pesquisa de Preços",E6735)))</formula>
    </cfRule>
  </conditionalFormatting>
  <conditionalFormatting sqref="E6739:E6741">
    <cfRule type="containsText" dxfId="433" priority="5392" operator="containsText" text="Pesquisa de Preços">
      <formula>NOT(ISERROR(SEARCH("Pesquisa de Preços",E6739)))</formula>
    </cfRule>
  </conditionalFormatting>
  <conditionalFormatting sqref="E6743:E6745">
    <cfRule type="containsText" dxfId="432" priority="5156" operator="containsText" text="Pesquisa de Preços">
      <formula>NOT(ISERROR(SEARCH("Pesquisa de Preços",E6743)))</formula>
    </cfRule>
  </conditionalFormatting>
  <conditionalFormatting sqref="E6747:E6749">
    <cfRule type="containsText" dxfId="431" priority="5157" operator="containsText" text="Pesquisa de Preços">
      <formula>NOT(ISERROR(SEARCH("Pesquisa de Preços",E6747)))</formula>
    </cfRule>
  </conditionalFormatting>
  <conditionalFormatting sqref="E6751:E6753">
    <cfRule type="containsText" dxfId="430" priority="5382" operator="containsText" text="Pesquisa de Preços">
      <formula>NOT(ISERROR(SEARCH("Pesquisa de Preços",E6751)))</formula>
    </cfRule>
  </conditionalFormatting>
  <conditionalFormatting sqref="E6755:E6757">
    <cfRule type="containsText" dxfId="429" priority="5377" operator="containsText" text="Pesquisa de Preços">
      <formula>NOT(ISERROR(SEARCH("Pesquisa de Preços",E6755)))</formula>
    </cfRule>
  </conditionalFormatting>
  <conditionalFormatting sqref="E6759:E6761">
    <cfRule type="containsText" dxfId="428" priority="5372" operator="containsText" text="Pesquisa de Preços">
      <formula>NOT(ISERROR(SEARCH("Pesquisa de Preços",E6759)))</formula>
    </cfRule>
  </conditionalFormatting>
  <conditionalFormatting sqref="E6763:E6765">
    <cfRule type="containsText" dxfId="427" priority="5367" operator="containsText" text="Pesquisa de Preços">
      <formula>NOT(ISERROR(SEARCH("Pesquisa de Preços",E6763)))</formula>
    </cfRule>
  </conditionalFormatting>
  <conditionalFormatting sqref="E6767:E6769">
    <cfRule type="containsText" dxfId="426" priority="5362" operator="containsText" text="Pesquisa de Preços">
      <formula>NOT(ISERROR(SEARCH("Pesquisa de Preços",E6767)))</formula>
    </cfRule>
  </conditionalFormatting>
  <conditionalFormatting sqref="E6771:E6773">
    <cfRule type="containsText" dxfId="425" priority="5357" operator="containsText" text="Pesquisa de Preços">
      <formula>NOT(ISERROR(SEARCH("Pesquisa de Preços",E6771)))</formula>
    </cfRule>
  </conditionalFormatting>
  <conditionalFormatting sqref="E6775:E6777">
    <cfRule type="containsText" dxfId="424" priority="5352" operator="containsText" text="Pesquisa de Preços">
      <formula>NOT(ISERROR(SEARCH("Pesquisa de Preços",E6775)))</formula>
    </cfRule>
  </conditionalFormatting>
  <conditionalFormatting sqref="E6779:E6781">
    <cfRule type="containsText" dxfId="423" priority="5347" operator="containsText" text="Pesquisa de Preços">
      <formula>NOT(ISERROR(SEARCH("Pesquisa de Preços",E6779)))</formula>
    </cfRule>
  </conditionalFormatting>
  <conditionalFormatting sqref="E6783:E6785">
    <cfRule type="containsText" dxfId="422" priority="5119" operator="containsText" text="Pesquisa de Preços">
      <formula>NOT(ISERROR(SEARCH("Pesquisa de Preços",E6783)))</formula>
    </cfRule>
  </conditionalFormatting>
  <conditionalFormatting sqref="E6787:E6789">
    <cfRule type="containsText" dxfId="421" priority="5120" operator="containsText" text="Pesquisa de Preços">
      <formula>NOT(ISERROR(SEARCH("Pesquisa de Preços",E6787)))</formula>
    </cfRule>
  </conditionalFormatting>
  <conditionalFormatting sqref="E6791:E6793">
    <cfRule type="containsText" dxfId="420" priority="5129" operator="containsText" text="Pesquisa de Preços">
      <formula>NOT(ISERROR(SEARCH("Pesquisa de Preços",E6791)))</formula>
    </cfRule>
  </conditionalFormatting>
  <conditionalFormatting sqref="E6795:E6797">
    <cfRule type="containsText" dxfId="419" priority="5178" operator="containsText" text="Pesquisa de Preços">
      <formula>NOT(ISERROR(SEARCH("Pesquisa de Preços",E6795)))</formula>
    </cfRule>
  </conditionalFormatting>
  <conditionalFormatting sqref="E6799:E6801">
    <cfRule type="containsText" dxfId="418" priority="5337" operator="containsText" text="Pesquisa de Preços">
      <formula>NOT(ISERROR(SEARCH("Pesquisa de Preços",E6799)))</formula>
    </cfRule>
  </conditionalFormatting>
  <conditionalFormatting sqref="E6803:E6805">
    <cfRule type="containsText" dxfId="417" priority="5332" operator="containsText" text="Pesquisa de Preços">
      <formula>NOT(ISERROR(SEARCH("Pesquisa de Preços",E6803)))</formula>
    </cfRule>
  </conditionalFormatting>
  <conditionalFormatting sqref="E6807:E6809">
    <cfRule type="containsText" dxfId="416" priority="5147" operator="containsText" text="Pesquisa de Preços">
      <formula>NOT(ISERROR(SEARCH("Pesquisa de Preços",E6807)))</formula>
    </cfRule>
  </conditionalFormatting>
  <conditionalFormatting sqref="E6811:E6813">
    <cfRule type="containsText" dxfId="415" priority="5142" operator="containsText" text="Pesquisa de Preços">
      <formula>NOT(ISERROR(SEARCH("Pesquisa de Preços",E6811)))</formula>
    </cfRule>
  </conditionalFormatting>
  <conditionalFormatting sqref="E6815:E6817">
    <cfRule type="containsText" dxfId="414" priority="5137" operator="containsText" text="Pesquisa de Preços">
      <formula>NOT(ISERROR(SEARCH("Pesquisa de Preços",E6815)))</formula>
    </cfRule>
  </conditionalFormatting>
  <conditionalFormatting sqref="E6819:E6821">
    <cfRule type="containsText" dxfId="413" priority="5138" operator="containsText" text="Pesquisa de Preços">
      <formula>NOT(ISERROR(SEARCH("Pesquisa de Preços",E6819)))</formula>
    </cfRule>
  </conditionalFormatting>
  <conditionalFormatting sqref="E6823:E6825">
    <cfRule type="containsText" dxfId="412" priority="5322" operator="containsText" text="Pesquisa de Preços">
      <formula>NOT(ISERROR(SEARCH("Pesquisa de Preços",E6823)))</formula>
    </cfRule>
  </conditionalFormatting>
  <conditionalFormatting sqref="E6827:E6829">
    <cfRule type="containsText" dxfId="411" priority="5317" operator="containsText" text="Pesquisa de Preços">
      <formula>NOT(ISERROR(SEARCH("Pesquisa de Preços",E6827)))</formula>
    </cfRule>
  </conditionalFormatting>
  <conditionalFormatting sqref="E6831:E6833">
    <cfRule type="containsText" dxfId="410" priority="5312" operator="containsText" text="Pesquisa de Preços">
      <formula>NOT(ISERROR(SEARCH("Pesquisa de Preços",E6831)))</formula>
    </cfRule>
  </conditionalFormatting>
  <conditionalFormatting sqref="E6835:E6837">
    <cfRule type="containsText" dxfId="409" priority="5307" operator="containsText" text="Pesquisa de Preços">
      <formula>NOT(ISERROR(SEARCH("Pesquisa de Preços",E6835)))</formula>
    </cfRule>
  </conditionalFormatting>
  <conditionalFormatting sqref="E6839:E6841 E6843:E6845 E6847:E6849 E6851:E6853 E6855:E6857 E6859:E6861 E6863:E6865 E6867:E6869 E6871:E6873 E6875:E6877 E6887:E6889 E6891:E6893 E6895:E6897 E6899:E6901 E6903:E6905 E6907:E6909 E6911:E6913 E6915:E6917 E6919:E6921 E6923:E6925 E6927:E6929 E6931:E6933 E6935:E6937 E6939:E6941 E6943:E6945 E6947:E6949 E6951:E6953 E6955:E6957 E6959:E6961 E6963:E6965 E6967:E6969 E6971:E6973 E6975:E6977 E6979:E6981 E6983:E6985 E6987:E6989 E6991:E6993 E6995:E6997 E6999:E7001 E7019:E7021">
    <cfRule type="containsText" dxfId="408" priority="5112" operator="containsText" text="Pesquisa de Preços">
      <formula>NOT(ISERROR(SEARCH("Pesquisa de Preços",E6839)))</formula>
    </cfRule>
  </conditionalFormatting>
  <conditionalFormatting sqref="E6879:E6881">
    <cfRule type="containsText" dxfId="407" priority="5035" operator="containsText" text="Pesquisa de Preços">
      <formula>NOT(ISERROR(SEARCH("Pesquisa de Preços",E6879)))</formula>
    </cfRule>
  </conditionalFormatting>
  <conditionalFormatting sqref="E6883:E6885">
    <cfRule type="containsText" dxfId="406" priority="5036" operator="containsText" text="Pesquisa de Preços">
      <formula>NOT(ISERROR(SEARCH("Pesquisa de Preços",E6883)))</formula>
    </cfRule>
  </conditionalFormatting>
  <conditionalFormatting sqref="E7003:E7005">
    <cfRule type="containsText" dxfId="405" priority="5042" operator="containsText" text="Pesquisa de Preços">
      <formula>NOT(ISERROR(SEARCH("Pesquisa de Preços",E7003)))</formula>
    </cfRule>
  </conditionalFormatting>
  <conditionalFormatting sqref="E7007:E7009 E7011:E7013">
    <cfRule type="containsText" dxfId="404" priority="5001" operator="containsText" text="Pesquisa de Preços">
      <formula>NOT(ISERROR(SEARCH("Pesquisa de Preços",E7007)))</formula>
    </cfRule>
  </conditionalFormatting>
  <conditionalFormatting sqref="E7015:E7017">
    <cfRule type="containsText" dxfId="403" priority="5002" operator="containsText" text="Pesquisa de Preços">
      <formula>NOT(ISERROR(SEARCH("Pesquisa de Preços",E7015)))</formula>
    </cfRule>
  </conditionalFormatting>
  <conditionalFormatting sqref="E7023:E7025">
    <cfRule type="containsText" dxfId="402" priority="5113" operator="containsText" text="Pesquisa de Preços">
      <formula>NOT(ISERROR(SEARCH("Pesquisa de Preços",E7023)))</formula>
    </cfRule>
  </conditionalFormatting>
  <conditionalFormatting sqref="E7027:E7029">
    <cfRule type="containsText" dxfId="401" priority="5297" operator="containsText" text="Pesquisa de Preços">
      <formula>NOT(ISERROR(SEARCH("Pesquisa de Preços",E7027)))</formula>
    </cfRule>
  </conditionalFormatting>
  <conditionalFormatting sqref="E7031:E7033">
    <cfRule type="containsText" dxfId="400" priority="5292" operator="containsText" text="Pesquisa de Preços">
      <formula>NOT(ISERROR(SEARCH("Pesquisa de Preços",E7031)))</formula>
    </cfRule>
  </conditionalFormatting>
  <conditionalFormatting sqref="E7035:E7037">
    <cfRule type="containsText" dxfId="399" priority="5287" operator="containsText" text="Pesquisa de Preços">
      <formula>NOT(ISERROR(SEARCH("Pesquisa de Preços",E7035)))</formula>
    </cfRule>
  </conditionalFormatting>
  <conditionalFormatting sqref="E7039:E7041">
    <cfRule type="containsText" dxfId="398" priority="5282" operator="containsText" text="Pesquisa de Preços">
      <formula>NOT(ISERROR(SEARCH("Pesquisa de Preços",E7039)))</formula>
    </cfRule>
  </conditionalFormatting>
  <conditionalFormatting sqref="E7043:E7045">
    <cfRule type="containsText" dxfId="397" priority="5277" operator="containsText" text="Pesquisa de Preços">
      <formula>NOT(ISERROR(SEARCH("Pesquisa de Preços",E7043)))</formula>
    </cfRule>
  </conditionalFormatting>
  <conditionalFormatting sqref="E7047:E7049">
    <cfRule type="containsText" dxfId="396" priority="5019" operator="containsText" text="Pesquisa de Preços">
      <formula>NOT(ISERROR(SEARCH("Pesquisa de Preços",E7047)))</formula>
    </cfRule>
  </conditionalFormatting>
  <conditionalFormatting sqref="E7051:E7053">
    <cfRule type="containsText" dxfId="395" priority="5013" operator="containsText" text="Pesquisa de Preços">
      <formula>NOT(ISERROR(SEARCH("Pesquisa de Preços",E7051)))</formula>
    </cfRule>
  </conditionalFormatting>
  <conditionalFormatting sqref="E7055:E7057">
    <cfRule type="containsText" dxfId="394" priority="5270" operator="containsText" text="Pesquisa de Preços">
      <formula>NOT(ISERROR(SEARCH("Pesquisa de Preços",E7055)))</formula>
    </cfRule>
  </conditionalFormatting>
  <conditionalFormatting sqref="E7059:E7061">
    <cfRule type="containsText" dxfId="393" priority="5105" operator="containsText" text="Pesquisa de Preços">
      <formula>NOT(ISERROR(SEARCH("Pesquisa de Preços",E7059)))</formula>
    </cfRule>
  </conditionalFormatting>
  <conditionalFormatting sqref="E7063:E7065">
    <cfRule type="containsText" dxfId="392" priority="5098" operator="containsText" text="Pesquisa de Preços">
      <formula>NOT(ISERROR(SEARCH("Pesquisa de Preços",E7063)))</formula>
    </cfRule>
  </conditionalFormatting>
  <conditionalFormatting sqref="E7067:E7069">
    <cfRule type="containsText" dxfId="391" priority="4953" operator="containsText" text="Pesquisa de Preços">
      <formula>NOT(ISERROR(SEARCH("Pesquisa de Preços",E7067)))</formula>
    </cfRule>
  </conditionalFormatting>
  <conditionalFormatting sqref="E7071:E7073">
    <cfRule type="containsText" dxfId="390" priority="4954" operator="containsText" text="Pesquisa de Preços">
      <formula>NOT(ISERROR(SEARCH("Pesquisa de Preços",E7071)))</formula>
    </cfRule>
  </conditionalFormatting>
  <conditionalFormatting sqref="E7075:E7077">
    <cfRule type="containsText" dxfId="389" priority="5084" operator="containsText" text="Pesquisa de Preços">
      <formula>NOT(ISERROR(SEARCH("Pesquisa de Preços",E7075)))</formula>
    </cfRule>
  </conditionalFormatting>
  <conditionalFormatting sqref="E7079:E7081">
    <cfRule type="containsText" dxfId="388" priority="5085" operator="containsText" text="Pesquisa de Preços">
      <formula>NOT(ISERROR(SEARCH("Pesquisa de Preços",E7079)))</formula>
    </cfRule>
  </conditionalFormatting>
  <conditionalFormatting sqref="E7083:E7085">
    <cfRule type="containsText" dxfId="387" priority="5092" operator="containsText" text="Pesquisa de Preços">
      <formula>NOT(ISERROR(SEARCH("Pesquisa de Preços",E7083)))</formula>
    </cfRule>
  </conditionalFormatting>
  <conditionalFormatting sqref="E7087:E7089">
    <cfRule type="containsText" dxfId="386" priority="5255" operator="containsText" text="Pesquisa de Preços">
      <formula>NOT(ISERROR(SEARCH("Pesquisa de Preços",E7087)))</formula>
    </cfRule>
  </conditionalFormatting>
  <conditionalFormatting sqref="E7091:E7093">
    <cfRule type="containsText" dxfId="385" priority="5250" operator="containsText" text="Pesquisa de Preços">
      <formula>NOT(ISERROR(SEARCH("Pesquisa de Preços",E7091)))</formula>
    </cfRule>
  </conditionalFormatting>
  <conditionalFormatting sqref="E7095:E7097">
    <cfRule type="containsText" dxfId="384" priority="5245" operator="containsText" text="Pesquisa de Preços">
      <formula>NOT(ISERROR(SEARCH("Pesquisa de Preços",E7095)))</formula>
    </cfRule>
  </conditionalFormatting>
  <conditionalFormatting sqref="E7099:E7101">
    <cfRule type="containsText" dxfId="383" priority="5240" operator="containsText" text="Pesquisa de Preços">
      <formula>NOT(ISERROR(SEARCH("Pesquisa de Preços",E7099)))</formula>
    </cfRule>
  </conditionalFormatting>
  <conditionalFormatting sqref="E7103:E7105">
    <cfRule type="containsText" dxfId="382" priority="5235" operator="containsText" text="Pesquisa de Preços">
      <formula>NOT(ISERROR(SEARCH("Pesquisa de Preços",E7103)))</formula>
    </cfRule>
  </conditionalFormatting>
  <conditionalFormatting sqref="E7107:E7109">
    <cfRule type="containsText" dxfId="381" priority="5230" operator="containsText" text="Pesquisa de Preços">
      <formula>NOT(ISERROR(SEARCH("Pesquisa de Preços",E7107)))</formula>
    </cfRule>
  </conditionalFormatting>
  <conditionalFormatting sqref="E7111:E7113">
    <cfRule type="containsText" dxfId="380" priority="5225" operator="containsText" text="Pesquisa de Preços">
      <formula>NOT(ISERROR(SEARCH("Pesquisa de Preços",E7111)))</formula>
    </cfRule>
  </conditionalFormatting>
  <conditionalFormatting sqref="E7115:E7117 E7119:E7121 E7131:E7133 E7135:E7137 E7139:E7141 E7143:E7145 E7147:E7149 E7151:E7153 E7155:E7157 E7159:E7161 E7163:E7165 E7175:E7177 E7179:E7181 E7183:E7185 E7187:E7189 E7191:E7193">
    <cfRule type="containsText" dxfId="379" priority="5077" operator="containsText" text="Pesquisa de Preços">
      <formula>NOT(ISERROR(SEARCH("Pesquisa de Preços",E7115)))</formula>
    </cfRule>
  </conditionalFormatting>
  <conditionalFormatting sqref="E7123:E7125">
    <cfRule type="containsText" dxfId="378" priority="4835" operator="containsText" text="Pesquisa de Preços">
      <formula>NOT(ISERROR(SEARCH("Pesquisa de Preços",E7123)))</formula>
    </cfRule>
  </conditionalFormatting>
  <conditionalFormatting sqref="E7127:E7129">
    <cfRule type="containsText" dxfId="377" priority="4836" operator="containsText" text="Pesquisa de Preços">
      <formula>NOT(ISERROR(SEARCH("Pesquisa de Preços",E7127)))</formula>
    </cfRule>
  </conditionalFormatting>
  <conditionalFormatting sqref="E7167:E7169">
    <cfRule type="containsText" dxfId="376" priority="5008" operator="containsText" text="Pesquisa de Preços">
      <formula>NOT(ISERROR(SEARCH("Pesquisa de Preços",E7167)))</formula>
    </cfRule>
  </conditionalFormatting>
  <conditionalFormatting sqref="E7171:E7173">
    <cfRule type="containsText" dxfId="375" priority="5009" operator="containsText" text="Pesquisa de Preços">
      <formula>NOT(ISERROR(SEARCH("Pesquisa de Preços",E7171)))</formula>
    </cfRule>
  </conditionalFormatting>
  <conditionalFormatting sqref="E7195:E7197">
    <cfRule type="containsText" dxfId="374" priority="5063" operator="containsText" text="Pesquisa de Preços">
      <formula>NOT(ISERROR(SEARCH("Pesquisa de Preços",E7195)))</formula>
    </cfRule>
  </conditionalFormatting>
  <conditionalFormatting sqref="E7199:E7201">
    <cfRule type="containsText" dxfId="373" priority="5056" operator="containsText" text="Pesquisa de Preços">
      <formula>NOT(ISERROR(SEARCH("Pesquisa de Preços",E7199)))</formula>
    </cfRule>
  </conditionalFormatting>
  <conditionalFormatting sqref="E7203:E7205">
    <cfRule type="containsText" dxfId="372" priority="5049" operator="containsText" text="Pesquisa de Preços">
      <formula>NOT(ISERROR(SEARCH("Pesquisa de Preços",E7203)))</formula>
    </cfRule>
  </conditionalFormatting>
  <conditionalFormatting sqref="E7207:E7209">
    <cfRule type="containsText" dxfId="371" priority="5050" operator="containsText" text="Pesquisa de Preços">
      <formula>NOT(ISERROR(SEARCH("Pesquisa de Preços",E7207)))</formula>
    </cfRule>
  </conditionalFormatting>
  <conditionalFormatting sqref="E7211:E7213 E7215:E7217 E7219:E7221 E7223:E7225 E7227:E7229 E7231:E7233 E7235:E7237 E7239:E7241 E7243:E7245 E7247:E7249 E7251:E7253 E7255:E7257 E7259:E7261 E7263:E7265 E7267:E7269 E7271:E7273 E7275:E7277 E7279:E7281 E7283:E7285 E7287:E7289 E7291:E7293 E7295:E7297 E7299:E7301">
    <cfRule type="containsText" dxfId="370" priority="5070" operator="containsText" text="Pesquisa de Preços">
      <formula>NOT(ISERROR(SEARCH("Pesquisa de Preços",E7211)))</formula>
    </cfRule>
  </conditionalFormatting>
  <conditionalFormatting sqref="E7303">
    <cfRule type="containsText" dxfId="369" priority="5071" operator="containsText" text="Pesquisa de Preços">
      <formula>NOT(ISERROR(SEARCH("Pesquisa de Preços",E7303)))</formula>
    </cfRule>
  </conditionalFormatting>
  <conditionalFormatting sqref="E7364:E7365">
    <cfRule type="containsText" dxfId="368" priority="4987" operator="containsText" text="Pesquisa de Preços">
      <formula>NOT(ISERROR(SEARCH("Pesquisa de Preços",E7364)))</formula>
    </cfRule>
  </conditionalFormatting>
  <conditionalFormatting sqref="E7367:E7369">
    <cfRule type="containsText" dxfId="367" priority="4980" operator="containsText" text="Pesquisa de Preços">
      <formula>NOT(ISERROR(SEARCH("Pesquisa de Preços",E7367)))</formula>
    </cfRule>
  </conditionalFormatting>
  <conditionalFormatting sqref="E7371:E7373">
    <cfRule type="containsText" dxfId="366" priority="4981" operator="containsText" text="Pesquisa de Preços">
      <formula>NOT(ISERROR(SEARCH("Pesquisa de Preços",E7371)))</formula>
    </cfRule>
  </conditionalFormatting>
  <conditionalFormatting sqref="E7375:E7377">
    <cfRule type="containsText" dxfId="365" priority="4994" operator="containsText" text="Pesquisa de Preços">
      <formula>NOT(ISERROR(SEARCH("Pesquisa de Preços",E7375)))</formula>
    </cfRule>
  </conditionalFormatting>
  <conditionalFormatting sqref="E7379">
    <cfRule type="containsText" dxfId="364" priority="4995" operator="containsText" text="Pesquisa de Preços">
      <formula>NOT(ISERROR(SEARCH("Pesquisa de Preços",E7379)))</formula>
    </cfRule>
  </conditionalFormatting>
  <conditionalFormatting sqref="E7393:E7398">
    <cfRule type="containsText" dxfId="363" priority="4821" operator="containsText" text="Pesquisa de Preços">
      <formula>NOT(ISERROR(SEARCH("Pesquisa de Preços",E7393)))</formula>
    </cfRule>
  </conditionalFormatting>
  <conditionalFormatting sqref="E7421:E7423">
    <cfRule type="containsText" dxfId="362" priority="4817" operator="containsText" text="Pesquisa de Preços">
      <formula>NOT(ISERROR(SEARCH("Pesquisa de Preços",E7421)))</formula>
    </cfRule>
  </conditionalFormatting>
  <conditionalFormatting sqref="E7429:E7434">
    <cfRule type="containsText" dxfId="361" priority="4712" operator="containsText" text="Pesquisa de Preços">
      <formula>NOT(ISERROR(SEARCH("Pesquisa de Preços",E7429)))</formula>
    </cfRule>
  </conditionalFormatting>
  <conditionalFormatting sqref="E7437:E7438">
    <cfRule type="containsText" dxfId="360" priority="4711" operator="containsText" text="Pesquisa de Preços">
      <formula>NOT(ISERROR(SEARCH("Pesquisa de Preços",E7437)))</formula>
    </cfRule>
  </conditionalFormatting>
  <conditionalFormatting sqref="E7440:E7441">
    <cfRule type="containsText" dxfId="359" priority="4742" operator="containsText" text="Pesquisa de Preços">
      <formula>NOT(ISERROR(SEARCH("Pesquisa de Preços",E7440)))</formula>
    </cfRule>
  </conditionalFormatting>
  <conditionalFormatting sqref="E7443:E7445">
    <cfRule type="containsText" dxfId="358" priority="374" operator="containsText" text="Pesquisa de Preços">
      <formula>NOT(ISERROR(SEARCH("Pesquisa de Preços",E7443)))</formula>
    </cfRule>
  </conditionalFormatting>
  <conditionalFormatting sqref="E7447:E7449">
    <cfRule type="containsText" dxfId="357" priority="375" operator="containsText" text="Pesquisa de Preços">
      <formula>NOT(ISERROR(SEARCH("Pesquisa de Preços",E7447)))</formula>
    </cfRule>
  </conditionalFormatting>
  <conditionalFormatting sqref="E7451">
    <cfRule type="containsText" dxfId="356" priority="4738" operator="containsText" text="Pesquisa de Preços">
      <formula>NOT(ISERROR(SEARCH("Pesquisa de Preços",E7451)))</formula>
    </cfRule>
  </conditionalFormatting>
  <conditionalFormatting sqref="E7459:E7461">
    <cfRule type="containsText" dxfId="355" priority="1377" operator="containsText" text="Pesquisa de Preços">
      <formula>NOT(ISERROR(SEARCH("Pesquisa de Preços",E7459)))</formula>
    </cfRule>
  </conditionalFormatting>
  <conditionalFormatting sqref="E7472:E7474">
    <cfRule type="containsText" dxfId="354" priority="1190" operator="containsText" text="Pesquisa de Preços">
      <formula>NOT(ISERROR(SEARCH("Pesquisa de Preços",E7472)))</formula>
    </cfRule>
  </conditionalFormatting>
  <conditionalFormatting sqref="E7479:E7481">
    <cfRule type="containsText" dxfId="353" priority="1177" operator="containsText" text="Pesquisa de Preços">
      <formula>NOT(ISERROR(SEARCH("Pesquisa de Preços",E7479)))</formula>
    </cfRule>
  </conditionalFormatting>
  <conditionalFormatting sqref="E7486:E7488">
    <cfRule type="containsText" dxfId="352" priority="1203" operator="containsText" text="Pesquisa de Preços">
      <formula>NOT(ISERROR(SEARCH("Pesquisa de Preços",E7486)))</formula>
    </cfRule>
  </conditionalFormatting>
  <conditionalFormatting sqref="E7493:E7494">
    <cfRule type="containsText" dxfId="351" priority="1215" operator="containsText" text="Pesquisa de Preços">
      <formula>NOT(ISERROR(SEARCH("Pesquisa de Preços",E7493)))</formula>
    </cfRule>
  </conditionalFormatting>
  <conditionalFormatting sqref="E7496:E7497">
    <cfRule type="containsText" dxfId="350" priority="4806" operator="containsText" text="Pesquisa de Preços">
      <formula>NOT(ISERROR(SEARCH("Pesquisa de Preços",E7496)))</formula>
    </cfRule>
  </conditionalFormatting>
  <conditionalFormatting sqref="E7499:E7501">
    <cfRule type="containsText" dxfId="349" priority="4801" operator="containsText" text="Pesquisa de Preços">
      <formula>NOT(ISERROR(SEARCH("Pesquisa de Preços",E7499)))</formula>
    </cfRule>
  </conditionalFormatting>
  <conditionalFormatting sqref="E7503">
    <cfRule type="containsText" dxfId="348" priority="4802" operator="containsText" text="Pesquisa de Preços">
      <formula>NOT(ISERROR(SEARCH("Pesquisa de Preços",E7503)))</formula>
    </cfRule>
  </conditionalFormatting>
  <conditionalFormatting sqref="E7551:E7553">
    <cfRule type="containsText" dxfId="347" priority="4698" operator="containsText" text="Pesquisa de Preços">
      <formula>NOT(ISERROR(SEARCH("Pesquisa de Preços",E7551)))</formula>
    </cfRule>
  </conditionalFormatting>
  <conditionalFormatting sqref="E7558:E7559">
    <cfRule type="containsText" dxfId="346" priority="4706" operator="containsText" text="Pesquisa de Preços">
      <formula>NOT(ISERROR(SEARCH("Pesquisa de Preços",E7558)))</formula>
    </cfRule>
  </conditionalFormatting>
  <conditionalFormatting sqref="E7564:E7567">
    <cfRule type="containsText" dxfId="345" priority="4677" operator="containsText" text="Pesquisa de Preços">
      <formula>NOT(ISERROR(SEARCH("Pesquisa de Preços",E7564)))</formula>
    </cfRule>
  </conditionalFormatting>
  <conditionalFormatting sqref="E7572:E7575">
    <cfRule type="containsText" dxfId="344" priority="4660" operator="containsText" text="Pesquisa de Preços">
      <formula>NOT(ISERROR(SEARCH("Pesquisa de Preços",E7572)))</formula>
    </cfRule>
  </conditionalFormatting>
  <conditionalFormatting sqref="E7579:E7581">
    <cfRule type="containsText" dxfId="343" priority="4650" operator="containsText" text="Pesquisa de Preços">
      <formula>NOT(ISERROR(SEARCH("Pesquisa de Preços",E7579)))</formula>
    </cfRule>
  </conditionalFormatting>
  <conditionalFormatting sqref="E7593:E7594">
    <cfRule type="containsText" dxfId="342" priority="4622" operator="containsText" text="Pesquisa de Preços">
      <formula>NOT(ISERROR(SEARCH("Pesquisa de Preços",E7593)))</formula>
    </cfRule>
  </conditionalFormatting>
  <conditionalFormatting sqref="E7599">
    <cfRule type="containsText" dxfId="341" priority="4623" operator="containsText" text="Pesquisa de Preços">
      <formula>NOT(ISERROR(SEARCH("Pesquisa de Preços",E7599)))</formula>
    </cfRule>
  </conditionalFormatting>
  <conditionalFormatting sqref="E7609">
    <cfRule type="containsText" dxfId="340" priority="413" operator="containsText" text="Pesquisa de Preços">
      <formula>NOT(ISERROR(SEARCH("Pesquisa de Preços",E7609)))</formula>
    </cfRule>
  </conditionalFormatting>
  <conditionalFormatting sqref="E7619:E7620">
    <cfRule type="containsText" dxfId="339" priority="4593" operator="containsText" text="Pesquisa de Preços">
      <formula>NOT(ISERROR(SEARCH("Pesquisa de Preços",E7619)))</formula>
    </cfRule>
  </conditionalFormatting>
  <conditionalFormatting sqref="E7622:E7623">
    <cfRule type="containsText" dxfId="338" priority="4582" operator="containsText" text="Pesquisa de Preços">
      <formula>NOT(ISERROR(SEARCH("Pesquisa de Preços",E7622)))</formula>
    </cfRule>
  </conditionalFormatting>
  <conditionalFormatting sqref="E7628">
    <cfRule type="containsText" dxfId="337" priority="4583" operator="containsText" text="Pesquisa de Preços">
      <formula>NOT(ISERROR(SEARCH("Pesquisa de Preços",E7628)))</formula>
    </cfRule>
  </conditionalFormatting>
  <conditionalFormatting sqref="E7630">
    <cfRule type="containsText" dxfId="336" priority="4547" operator="containsText" text="Pesquisa de Preços">
      <formula>NOT(ISERROR(SEARCH("Pesquisa de Preços",E7630)))</formula>
    </cfRule>
  </conditionalFormatting>
  <conditionalFormatting sqref="E7634">
    <cfRule type="containsText" dxfId="335" priority="4548" operator="containsText" text="Pesquisa de Preços">
      <formula>NOT(ISERROR(SEARCH("Pesquisa de Preços",E7634)))</formula>
    </cfRule>
  </conditionalFormatting>
  <conditionalFormatting sqref="E7636">
    <cfRule type="containsText" dxfId="334" priority="4542" operator="containsText" text="Pesquisa de Preços">
      <formula>NOT(ISERROR(SEARCH("Pesquisa de Preços",E7636)))</formula>
    </cfRule>
  </conditionalFormatting>
  <conditionalFormatting sqref="E7640">
    <cfRule type="containsText" dxfId="333" priority="4543" operator="containsText" text="Pesquisa de Preços">
      <formula>NOT(ISERROR(SEARCH("Pesquisa de Preços",E7640)))</formula>
    </cfRule>
  </conditionalFormatting>
  <conditionalFormatting sqref="E7642">
    <cfRule type="containsText" dxfId="332" priority="4537" operator="containsText" text="Pesquisa de Preços">
      <formula>NOT(ISERROR(SEARCH("Pesquisa de Preços",E7642)))</formula>
    </cfRule>
  </conditionalFormatting>
  <conditionalFormatting sqref="E7646">
    <cfRule type="containsText" dxfId="331" priority="4538" operator="containsText" text="Pesquisa de Preços">
      <formula>NOT(ISERROR(SEARCH("Pesquisa de Preços",E7646)))</formula>
    </cfRule>
  </conditionalFormatting>
  <conditionalFormatting sqref="E7648">
    <cfRule type="containsText" dxfId="330" priority="4530" operator="containsText" text="Pesquisa de Preços">
      <formula>NOT(ISERROR(SEARCH("Pesquisa de Preços",E7648)))</formula>
    </cfRule>
  </conditionalFormatting>
  <conditionalFormatting sqref="E7652">
    <cfRule type="containsText" dxfId="329" priority="4531" operator="containsText" text="Pesquisa de Preços">
      <formula>NOT(ISERROR(SEARCH("Pesquisa de Preços",E7652)))</formula>
    </cfRule>
  </conditionalFormatting>
  <conditionalFormatting sqref="E7661">
    <cfRule type="containsText" dxfId="328" priority="408" operator="containsText" text="Pesquisa de Preços">
      <formula>NOT(ISERROR(SEARCH("Pesquisa de Preços",E7661)))</formula>
    </cfRule>
  </conditionalFormatting>
  <conditionalFormatting sqref="E7670:E7672">
    <cfRule type="containsText" dxfId="327" priority="4553" operator="containsText" text="Pesquisa de Preços">
      <formula>NOT(ISERROR(SEARCH("Pesquisa de Preços",E7670)))</formula>
    </cfRule>
  </conditionalFormatting>
  <conditionalFormatting sqref="E7677">
    <cfRule type="containsText" dxfId="326" priority="403" operator="containsText" text="Pesquisa de Preços">
      <formula>NOT(ISERROR(SEARCH("Pesquisa de Preços",E7677)))</formula>
    </cfRule>
  </conditionalFormatting>
  <conditionalFormatting sqref="E7692:E7694">
    <cfRule type="containsText" dxfId="325" priority="4512" operator="containsText" text="Pesquisa de Preços">
      <formula>NOT(ISERROR(SEARCH("Pesquisa de Preços",E7692)))</formula>
    </cfRule>
  </conditionalFormatting>
  <conditionalFormatting sqref="E8622:E8625">
    <cfRule type="containsText" dxfId="324" priority="3676" operator="containsText" text="Pesquisa de Preços">
      <formula>NOT(ISERROR(SEARCH("Pesquisa de Preços",E8622)))</formula>
    </cfRule>
  </conditionalFormatting>
  <conditionalFormatting sqref="E8632">
    <cfRule type="containsText" dxfId="323" priority="3678" operator="containsText" text="Pesquisa de Preços">
      <formula>NOT(ISERROR(SEARCH("Pesquisa de Preços",E8632)))</formula>
    </cfRule>
  </conditionalFormatting>
  <conditionalFormatting sqref="E8678:E8680">
    <cfRule type="containsText" dxfId="322" priority="3601" operator="containsText" text="Pesquisa de Preços">
      <formula>NOT(ISERROR(SEARCH("Pesquisa de Preços",E8678)))</formula>
    </cfRule>
  </conditionalFormatting>
  <conditionalFormatting sqref="E8687:E8724">
    <cfRule type="containsText" dxfId="321" priority="2356" operator="containsText" text="Pesquisa de Preços">
      <formula>NOT(ISERROR(SEARCH("Pesquisa de Preços",E8687)))</formula>
    </cfRule>
  </conditionalFormatting>
  <conditionalFormatting sqref="E8728:E8729">
    <cfRule type="containsText" dxfId="320" priority="3449" operator="containsText" text="Pesquisa de Preços">
      <formula>NOT(ISERROR(SEARCH("Pesquisa de Preços",E8728)))</formula>
    </cfRule>
  </conditionalFormatting>
  <conditionalFormatting sqref="E8733:E8746">
    <cfRule type="containsText" dxfId="319" priority="3443" operator="containsText" text="Pesquisa de Preços">
      <formula>NOT(ISERROR(SEARCH("Pesquisa de Preços",E8733)))</formula>
    </cfRule>
  </conditionalFormatting>
  <conditionalFormatting sqref="E8752">
    <cfRule type="containsText" dxfId="318" priority="3438" operator="containsText" text="Pesquisa de Preços">
      <formula>NOT(ISERROR(SEARCH("Pesquisa de Preços",E8752)))</formula>
    </cfRule>
  </conditionalFormatting>
  <conditionalFormatting sqref="E8762:E8764">
    <cfRule type="containsText" dxfId="317" priority="3431" operator="containsText" text="Pesquisa de Preços">
      <formula>NOT(ISERROR(SEARCH("Pesquisa de Preços",E8762)))</formula>
    </cfRule>
  </conditionalFormatting>
  <conditionalFormatting sqref="E8770:E8773">
    <cfRule type="containsText" dxfId="316" priority="3424" operator="containsText" text="Pesquisa de Preços">
      <formula>NOT(ISERROR(SEARCH("Pesquisa de Preços",E8770)))</formula>
    </cfRule>
  </conditionalFormatting>
  <conditionalFormatting sqref="E8779:E8781">
    <cfRule type="containsText" dxfId="315" priority="3419" operator="containsText" text="Pesquisa de Preços">
      <formula>NOT(ISERROR(SEARCH("Pesquisa de Preços",E8779)))</formula>
    </cfRule>
  </conditionalFormatting>
  <conditionalFormatting sqref="E8785:E8786">
    <cfRule type="containsText" dxfId="314" priority="3412" operator="containsText" text="Pesquisa de Preços">
      <formula>NOT(ISERROR(SEARCH("Pesquisa de Preços",E8785)))</formula>
    </cfRule>
  </conditionalFormatting>
  <conditionalFormatting sqref="E8790:E8791">
    <cfRule type="containsText" dxfId="313" priority="3405" operator="containsText" text="Pesquisa de Preços">
      <formula>NOT(ISERROR(SEARCH("Pesquisa de Preços",E8790)))</formula>
    </cfRule>
  </conditionalFormatting>
  <conditionalFormatting sqref="E8795:E8803">
    <cfRule type="containsText" dxfId="312" priority="3391" operator="containsText" text="Pesquisa de Preços">
      <formula>NOT(ISERROR(SEARCH("Pesquisa de Preços",E8795)))</formula>
    </cfRule>
  </conditionalFormatting>
  <conditionalFormatting sqref="E8805:E8809">
    <cfRule type="containsText" dxfId="311" priority="3384" operator="containsText" text="Pesquisa de Preços">
      <formula>NOT(ISERROR(SEARCH("Pesquisa de Preços",E8805)))</formula>
    </cfRule>
  </conditionalFormatting>
  <conditionalFormatting sqref="E8811:E8851">
    <cfRule type="containsText" dxfId="310" priority="3291" operator="containsText" text="Pesquisa de Preços">
      <formula>NOT(ISERROR(SEARCH("Pesquisa de Preços",E8811)))</formula>
    </cfRule>
  </conditionalFormatting>
  <conditionalFormatting sqref="E8859:E8862">
    <cfRule type="containsText" dxfId="309" priority="3283" operator="containsText" text="Pesquisa de Preços">
      <formula>NOT(ISERROR(SEARCH("Pesquisa de Preços",E8859)))</formula>
    </cfRule>
  </conditionalFormatting>
  <conditionalFormatting sqref="E8868:E8871">
    <cfRule type="containsText" dxfId="308" priority="3273" operator="containsText" text="Pesquisa de Preços">
      <formula>NOT(ISERROR(SEARCH("Pesquisa de Preços",E8868)))</formula>
    </cfRule>
  </conditionalFormatting>
  <conditionalFormatting sqref="E8878:E8903">
    <cfRule type="containsText" dxfId="307" priority="3188" operator="containsText" text="Pesquisa de Preços">
      <formula>NOT(ISERROR(SEARCH("Pesquisa de Preços",E8878)))</formula>
    </cfRule>
  </conditionalFormatting>
  <conditionalFormatting sqref="E8912:E8917">
    <cfRule type="containsText" dxfId="306" priority="3197" operator="containsText" text="Pesquisa de Preços">
      <formula>NOT(ISERROR(SEARCH("Pesquisa de Preços",E8912)))</formula>
    </cfRule>
  </conditionalFormatting>
  <conditionalFormatting sqref="E8974">
    <cfRule type="containsText" dxfId="305" priority="3140" operator="containsText" text="Pesquisa de Preços">
      <formula>NOT(ISERROR(SEARCH("Pesquisa de Preços",E8974)))</formula>
    </cfRule>
  </conditionalFormatting>
  <conditionalFormatting sqref="E8979:E8984">
    <cfRule type="containsText" dxfId="304" priority="2135" operator="containsText" text="Pesquisa de Preços">
      <formula>NOT(ISERROR(SEARCH("Pesquisa de Preços",E8979)))</formula>
    </cfRule>
  </conditionalFormatting>
  <conditionalFormatting sqref="E9005:E9011">
    <cfRule type="containsText" dxfId="303" priority="2121" operator="containsText" text="Pesquisa de Preços">
      <formula>NOT(ISERROR(SEARCH("Pesquisa de Preços",E9005)))</formula>
    </cfRule>
  </conditionalFormatting>
  <conditionalFormatting sqref="E9488:E9522">
    <cfRule type="containsText" dxfId="302" priority="2089" operator="containsText" text="Pesquisa de Preços">
      <formula>NOT(ISERROR(SEARCH("Pesquisa de Preços",E9488)))</formula>
    </cfRule>
  </conditionalFormatting>
  <conditionalFormatting sqref="E9528:E9530">
    <cfRule type="containsText" dxfId="301" priority="2935" operator="containsText" text="Pesquisa de Preços">
      <formula>NOT(ISERROR(SEARCH("Pesquisa de Preços",E9528)))</formula>
    </cfRule>
  </conditionalFormatting>
  <conditionalFormatting sqref="E9536:E9543">
    <cfRule type="containsText" dxfId="300" priority="2894" operator="containsText" text="Pesquisa de Preços">
      <formula>NOT(ISERROR(SEARCH("Pesquisa de Preços",E9536)))</formula>
    </cfRule>
  </conditionalFormatting>
  <conditionalFormatting sqref="E9561:E9592">
    <cfRule type="containsText" dxfId="299" priority="1155" operator="containsText" text="Pesquisa de Preços">
      <formula>NOT(ISERROR(SEARCH("Pesquisa de Preços",E9561)))</formula>
    </cfRule>
  </conditionalFormatting>
  <conditionalFormatting sqref="E9596:E9617">
    <cfRule type="containsText" dxfId="298" priority="1157" operator="containsText" text="Pesquisa de Preços">
      <formula>NOT(ISERROR(SEARCH("Pesquisa de Preços",E9596)))</formula>
    </cfRule>
  </conditionalFormatting>
  <conditionalFormatting sqref="E9626:E9640">
    <cfRule type="containsText" dxfId="297" priority="2580" operator="containsText" text="Pesquisa de Preços">
      <formula>NOT(ISERROR(SEARCH("Pesquisa de Preços",E9626)))</formula>
    </cfRule>
  </conditionalFormatting>
  <conditionalFormatting sqref="E9642:E9653">
    <cfRule type="containsText" dxfId="296" priority="506" operator="containsText" text="Pesquisa de Preços">
      <formula>NOT(ISERROR(SEARCH("Pesquisa de Preços",E9642)))</formula>
    </cfRule>
  </conditionalFormatting>
  <conditionalFormatting sqref="E9681:E9745">
    <cfRule type="containsText" dxfId="295" priority="2300" operator="containsText" text="Pesquisa de Preços">
      <formula>NOT(ISERROR(SEARCH("Pesquisa de Preços",E9681)))</formula>
    </cfRule>
  </conditionalFormatting>
  <conditionalFormatting sqref="E9772:E9823">
    <cfRule type="containsText" dxfId="294" priority="2551" operator="containsText" text="Pesquisa de Preços">
      <formula>NOT(ISERROR(SEARCH("Pesquisa de Preços",E9772)))</formula>
    </cfRule>
  </conditionalFormatting>
  <conditionalFormatting sqref="E10248:E10254">
    <cfRule type="containsText" dxfId="293" priority="2108" operator="containsText" text="Pesquisa de Preços">
      <formula>NOT(ISERROR(SEARCH("Pesquisa de Preços",E10248)))</formula>
    </cfRule>
  </conditionalFormatting>
  <conditionalFormatting sqref="E10716:E10718">
    <cfRule type="containsText" dxfId="292" priority="2255" operator="containsText" text="Pesquisa de Preços">
      <formula>NOT(ISERROR(SEARCH("Pesquisa de Preços",E10716)))</formula>
    </cfRule>
  </conditionalFormatting>
  <conditionalFormatting sqref="E10729:E10731">
    <cfRule type="containsText" dxfId="291" priority="2246" operator="containsText" text="Pesquisa de Preços">
      <formula>NOT(ISERROR(SEARCH("Pesquisa de Preços",E10729)))</formula>
    </cfRule>
  </conditionalFormatting>
  <conditionalFormatting sqref="E10733:E10735">
    <cfRule type="containsText" dxfId="290" priority="2235" operator="containsText" text="Pesquisa de Preços">
      <formula>NOT(ISERROR(SEARCH("Pesquisa de Preços",E10733)))</formula>
    </cfRule>
  </conditionalFormatting>
  <conditionalFormatting sqref="E10741">
    <cfRule type="containsText" dxfId="289" priority="2236" operator="containsText" text="Pesquisa de Preços">
      <formula>NOT(ISERROR(SEARCH("Pesquisa de Preços",E10741)))</formula>
    </cfRule>
  </conditionalFormatting>
  <conditionalFormatting sqref="E10753:E10754">
    <cfRule type="containsText" dxfId="288" priority="2212" operator="containsText" text="Pesquisa de Preços">
      <formula>NOT(ISERROR(SEARCH("Pesquisa de Preços",E10753)))</formula>
    </cfRule>
  </conditionalFormatting>
  <conditionalFormatting sqref="E10756:E10762">
    <cfRule type="containsText" dxfId="287" priority="2206" operator="containsText" text="Pesquisa de Preços">
      <formula>NOT(ISERROR(SEARCH("Pesquisa de Preços",E10756)))</formula>
    </cfRule>
  </conditionalFormatting>
  <conditionalFormatting sqref="E10764">
    <cfRule type="containsText" dxfId="286" priority="2213" operator="containsText" text="Pesquisa de Preços">
      <formula>NOT(ISERROR(SEARCH("Pesquisa de Preços",E10764)))</formula>
    </cfRule>
  </conditionalFormatting>
  <conditionalFormatting sqref="E10784:E10786">
    <cfRule type="containsText" dxfId="285" priority="399" operator="containsText" text="Pesquisa de Preços">
      <formula>NOT(ISERROR(SEARCH("Pesquisa de Preços",E10784)))</formula>
    </cfRule>
  </conditionalFormatting>
  <conditionalFormatting sqref="E10817:E10824">
    <cfRule type="containsText" dxfId="284" priority="2079" operator="containsText" text="Pesquisa de Preços">
      <formula>NOT(ISERROR(SEARCH("Pesquisa de Preços",E10817)))</formula>
    </cfRule>
  </conditionalFormatting>
  <conditionalFormatting sqref="E10829:E10831">
    <cfRule type="containsText" dxfId="283" priority="2099" operator="containsText" text="Pesquisa de Preços">
      <formula>NOT(ISERROR(SEARCH("Pesquisa de Preços",E10829)))</formula>
    </cfRule>
  </conditionalFormatting>
  <conditionalFormatting sqref="E10836:E10846">
    <cfRule type="containsText" dxfId="282" priority="928" operator="containsText" text="Pesquisa de Preços">
      <formula>NOT(ISERROR(SEARCH("Pesquisa de Preços",E10836)))</formula>
    </cfRule>
  </conditionalFormatting>
  <conditionalFormatting sqref="E10878:E10879">
    <cfRule type="containsText" dxfId="281" priority="1165" operator="containsText" text="Pesquisa de Preços">
      <formula>NOT(ISERROR(SEARCH("Pesquisa de Preços",E10878)))</formula>
    </cfRule>
  </conditionalFormatting>
  <conditionalFormatting sqref="E10885:E10889">
    <cfRule type="containsText" dxfId="280" priority="1267" operator="containsText" text="Pesquisa de Preços">
      <formula>NOT(ISERROR(SEARCH("Pesquisa de Preços",E10885)))</formula>
    </cfRule>
  </conditionalFormatting>
  <conditionalFormatting sqref="E10897">
    <cfRule type="containsText" dxfId="279" priority="1796" operator="containsText" text="Pesquisa de Preços">
      <formula>NOT(ISERROR(SEARCH("Pesquisa de Preços",E10897)))</formula>
    </cfRule>
  </conditionalFormatting>
  <conditionalFormatting sqref="E11026:E11028">
    <cfRule type="containsText" dxfId="278" priority="1821" operator="containsText" text="Pesquisa de Preços">
      <formula>NOT(ISERROR(SEARCH("Pesquisa de Preços",E11026)))</formula>
    </cfRule>
  </conditionalFormatting>
  <conditionalFormatting sqref="E11034:E11036">
    <cfRule type="containsText" dxfId="277" priority="1815" operator="containsText" text="Pesquisa de Preços">
      <formula>NOT(ISERROR(SEARCH("Pesquisa de Preços",E11034)))</formula>
    </cfRule>
  </conditionalFormatting>
  <conditionalFormatting sqref="E11042:E11044">
    <cfRule type="containsText" dxfId="276" priority="1809" operator="containsText" text="Pesquisa de Preços">
      <formula>NOT(ISERROR(SEARCH("Pesquisa de Preços",E11042)))</formula>
    </cfRule>
  </conditionalFormatting>
  <conditionalFormatting sqref="E11142">
    <cfRule type="containsText" dxfId="275" priority="1690" operator="containsText" text="Pesquisa de Preços">
      <formula>NOT(ISERROR(SEARCH("Pesquisa de Preços",E11142)))</formula>
    </cfRule>
  </conditionalFormatting>
  <conditionalFormatting sqref="E11149">
    <cfRule type="containsText" dxfId="274" priority="1684" operator="containsText" text="Pesquisa de Preços">
      <formula>NOT(ISERROR(SEARCH("Pesquisa de Preços",E11149)))</formula>
    </cfRule>
  </conditionalFormatting>
  <conditionalFormatting sqref="E11156">
    <cfRule type="containsText" dxfId="273" priority="1674" operator="containsText" text="Pesquisa de Preços">
      <formula>NOT(ISERROR(SEARCH("Pesquisa de Preços",E11156)))</formula>
    </cfRule>
  </conditionalFormatting>
  <conditionalFormatting sqref="E11163">
    <cfRule type="containsText" dxfId="272" priority="1667" operator="containsText" text="Pesquisa de Preços">
      <formula>NOT(ISERROR(SEARCH("Pesquisa de Preços",E11163)))</formula>
    </cfRule>
  </conditionalFormatting>
  <conditionalFormatting sqref="E11170">
    <cfRule type="containsText" dxfId="271" priority="1660" operator="containsText" text="Pesquisa de Preços">
      <formula>NOT(ISERROR(SEARCH("Pesquisa de Preços",E11170)))</formula>
    </cfRule>
  </conditionalFormatting>
  <conditionalFormatting sqref="E11177">
    <cfRule type="containsText" dxfId="270" priority="1653" operator="containsText" text="Pesquisa de Preços">
      <formula>NOT(ISERROR(SEARCH("Pesquisa de Preços",E11177)))</formula>
    </cfRule>
  </conditionalFormatting>
  <conditionalFormatting sqref="E11184">
    <cfRule type="containsText" dxfId="269" priority="1646" operator="containsText" text="Pesquisa de Preços">
      <formula>NOT(ISERROR(SEARCH("Pesquisa de Preços",E11184)))</formula>
    </cfRule>
  </conditionalFormatting>
  <conditionalFormatting sqref="E11191">
    <cfRule type="containsText" dxfId="268" priority="1640" operator="containsText" text="Pesquisa de Preços">
      <formula>NOT(ISERROR(SEARCH("Pesquisa de Preços",E11191)))</formula>
    </cfRule>
  </conditionalFormatting>
  <conditionalFormatting sqref="E11215:E11225">
    <cfRule type="containsText" dxfId="267" priority="1048" operator="containsText" text="Pesquisa de Preços">
      <formula>NOT(ISERROR(SEARCH("Pesquisa de Preços",E11215)))</formula>
    </cfRule>
  </conditionalFormatting>
  <conditionalFormatting sqref="E11243:E11246">
    <cfRule type="containsText" dxfId="266" priority="925" operator="containsText" text="Pesquisa de Preços">
      <formula>NOT(ISERROR(SEARCH("Pesquisa de Preços",E11243)))</formula>
    </cfRule>
  </conditionalFormatting>
  <conditionalFormatting sqref="E11250:E11252">
    <cfRule type="containsText" dxfId="265" priority="1624" operator="containsText" text="Pesquisa de Preços">
      <formula>NOT(ISERROR(SEARCH("Pesquisa de Preços",E11250)))</formula>
    </cfRule>
  </conditionalFormatting>
  <conditionalFormatting sqref="E11274:E11275">
    <cfRule type="containsText" dxfId="264" priority="1290" operator="containsText" text="Pesquisa de Preços">
      <formula>NOT(ISERROR(SEARCH("Pesquisa de Preços",E11274)))</formula>
    </cfRule>
  </conditionalFormatting>
  <conditionalFormatting sqref="E11316">
    <cfRule type="containsText" dxfId="263" priority="1100" operator="containsText" text="Pesquisa de Preços">
      <formula>NOT(ISERROR(SEARCH("Pesquisa de Preços",E11316)))</formula>
    </cfRule>
  </conditionalFormatting>
  <conditionalFormatting sqref="E11334:E11337">
    <cfRule type="containsText" dxfId="262" priority="1073" operator="containsText" text="Pesquisa de Preços">
      <formula>NOT(ISERROR(SEARCH("Pesquisa de Preços",E11334)))</formula>
    </cfRule>
  </conditionalFormatting>
  <conditionalFormatting sqref="E11344:E11347">
    <cfRule type="containsText" dxfId="261" priority="1066" operator="containsText" text="Pesquisa de Preços">
      <formula>NOT(ISERROR(SEARCH("Pesquisa de Preços",E11344)))</formula>
    </cfRule>
  </conditionalFormatting>
  <conditionalFormatting sqref="E11354">
    <cfRule type="containsText" dxfId="260" priority="1067" operator="containsText" text="Pesquisa de Preços">
      <formula>NOT(ISERROR(SEARCH("Pesquisa de Preços",E11354)))</formula>
    </cfRule>
  </conditionalFormatting>
  <conditionalFormatting sqref="E11369">
    <cfRule type="containsText" dxfId="259" priority="221" operator="containsText" text="Pesquisa de Preços">
      <formula>NOT(ISERROR(SEARCH("Pesquisa de Preços",E11369)))</formula>
    </cfRule>
  </conditionalFormatting>
  <conditionalFormatting sqref="E11391">
    <cfRule type="containsText" dxfId="258" priority="998" operator="containsText" text="Pesquisa de Preços">
      <formula>NOT(ISERROR(SEARCH("Pesquisa de Preços",E11391)))</formula>
    </cfRule>
  </conditionalFormatting>
  <conditionalFormatting sqref="E11402">
    <cfRule type="containsText" dxfId="257" priority="985" operator="containsText" text="Pesquisa de Preços">
      <formula>NOT(ISERROR(SEARCH("Pesquisa de Preços",E11402)))</formula>
    </cfRule>
  </conditionalFormatting>
  <conditionalFormatting sqref="E11460:E11470">
    <cfRule type="containsText" dxfId="256" priority="927" operator="containsText" text="Pesquisa de Preços">
      <formula>NOT(ISERROR(SEARCH("Pesquisa de Preços",E11460)))</formula>
    </cfRule>
  </conditionalFormatting>
  <conditionalFormatting sqref="E11520:E11521">
    <cfRule type="containsText" dxfId="255" priority="187" operator="containsText" text="Pesquisa de Preços">
      <formula>NOT(ISERROR(SEARCH("Pesquisa de Preços",E11520)))</formula>
    </cfRule>
  </conditionalFormatting>
  <conditionalFormatting sqref="E11528">
    <cfRule type="containsText" dxfId="254" priority="749" operator="containsText" text="Pesquisa de Preços">
      <formula>NOT(ISERROR(SEARCH("Pesquisa de Preços",E11528)))</formula>
    </cfRule>
  </conditionalFormatting>
  <conditionalFormatting sqref="E11533:E11540">
    <cfRule type="containsText" dxfId="253" priority="715" operator="containsText" text="Pesquisa de Preços">
      <formula>NOT(ISERROR(SEARCH("Pesquisa de Preços",E11533)))</formula>
    </cfRule>
  </conditionalFormatting>
  <conditionalFormatting sqref="E11551">
    <cfRule type="containsText" dxfId="252" priority="86" operator="containsText" text="Pesquisa de Preços">
      <formula>NOT(ISERROR(SEARCH("Pesquisa de Preços",E11551)))</formula>
    </cfRule>
  </conditionalFormatting>
  <conditionalFormatting sqref="E11556:E11557">
    <cfRule type="containsText" dxfId="251" priority="706" operator="containsText" text="Pesquisa de Preços">
      <formula>NOT(ISERROR(SEARCH("Pesquisa de Preços",E11556)))</formula>
    </cfRule>
  </conditionalFormatting>
  <conditionalFormatting sqref="E11562:E11563">
    <cfRule type="containsText" dxfId="250" priority="696" operator="containsText" text="Pesquisa de Preços">
      <formula>NOT(ISERROR(SEARCH("Pesquisa de Preços",E11562)))</formula>
    </cfRule>
  </conditionalFormatting>
  <conditionalFormatting sqref="E11634:E11635">
    <cfRule type="containsText" dxfId="249" priority="502" operator="containsText" text="Pesquisa de Preços">
      <formula>NOT(ISERROR(SEARCH("Pesquisa de Preços",E11634)))</formula>
    </cfRule>
  </conditionalFormatting>
  <conditionalFormatting sqref="E11637:E11646">
    <cfRule type="containsText" dxfId="248" priority="501" operator="containsText" text="Pesquisa de Preços">
      <formula>NOT(ISERROR(SEARCH("Pesquisa de Preços",E11637)))</formula>
    </cfRule>
  </conditionalFormatting>
  <conditionalFormatting sqref="E11648:E11649">
    <cfRule type="containsText" dxfId="247" priority="632" operator="containsText" text="Pesquisa de Preços">
      <formula>NOT(ISERROR(SEARCH("Pesquisa de Preços",E11648)))</formula>
    </cfRule>
  </conditionalFormatting>
  <conditionalFormatting sqref="E11762:E11763">
    <cfRule type="containsText" dxfId="246" priority="481" operator="containsText" text="Pesquisa de Preços">
      <formula>NOT(ISERROR(SEARCH("Pesquisa de Preços",E11762)))</formula>
    </cfRule>
  </conditionalFormatting>
  <conditionalFormatting sqref="E11769:E11770">
    <cfRule type="containsText" dxfId="245" priority="477" operator="containsText" text="Pesquisa de Preços">
      <formula>NOT(ISERROR(SEARCH("Pesquisa de Preços",E11769)))</formula>
    </cfRule>
  </conditionalFormatting>
  <conditionalFormatting sqref="E11780:E11781">
    <cfRule type="containsText" dxfId="244" priority="470" operator="containsText" text="Pesquisa de Preços">
      <formula>NOT(ISERROR(SEARCH("Pesquisa de Preços",E11780)))</formula>
    </cfRule>
  </conditionalFormatting>
  <conditionalFormatting sqref="E11791:E11792">
    <cfRule type="containsText" dxfId="243" priority="445" operator="containsText" text="Pesquisa de Preços">
      <formula>NOT(ISERROR(SEARCH("Pesquisa de Preços",E11791)))</formula>
    </cfRule>
  </conditionalFormatting>
  <conditionalFormatting sqref="E11795:E11802">
    <cfRule type="containsText" dxfId="242" priority="565" operator="containsText" text="Pesquisa de Preços">
      <formula>NOT(ISERROR(SEARCH("Pesquisa de Preços",E11795)))</formula>
    </cfRule>
  </conditionalFormatting>
  <conditionalFormatting sqref="E11818:E11819">
    <cfRule type="containsText" dxfId="241" priority="436" operator="containsText" text="Pesquisa de Preços">
      <formula>NOT(ISERROR(SEARCH("Pesquisa de Preços",E11818)))</formula>
    </cfRule>
  </conditionalFormatting>
  <conditionalFormatting sqref="E11825:E11826">
    <cfRule type="containsText" dxfId="240" priority="431" operator="containsText" text="Pesquisa de Preços">
      <formula>NOT(ISERROR(SEARCH("Pesquisa de Preços",E11825)))</formula>
    </cfRule>
  </conditionalFormatting>
  <conditionalFormatting sqref="E11842:E11849">
    <cfRule type="containsText" dxfId="239" priority="381" operator="containsText" text="Pesquisa de Preços">
      <formula>NOT(ISERROR(SEARCH("Pesquisa de Preços",E11842)))</formula>
    </cfRule>
  </conditionalFormatting>
  <conditionalFormatting sqref="E11851:E11859">
    <cfRule type="containsText" dxfId="238" priority="328" operator="containsText" text="Pesquisa de Preços">
      <formula>NOT(ISERROR(SEARCH("Pesquisa de Preços",E11851)))</formula>
    </cfRule>
  </conditionalFormatting>
  <conditionalFormatting sqref="E11862:E11863">
    <cfRule type="containsText" dxfId="237" priority="323" operator="containsText" text="Pesquisa de Preços">
      <formula>NOT(ISERROR(SEARCH("Pesquisa de Preços",E11862)))</formula>
    </cfRule>
  </conditionalFormatting>
  <conditionalFormatting sqref="E11865:E11867">
    <cfRule type="containsText" dxfId="236" priority="322" operator="containsText" text="Pesquisa de Preços">
      <formula>NOT(ISERROR(SEARCH("Pesquisa de Preços",E11865)))</formula>
    </cfRule>
  </conditionalFormatting>
  <conditionalFormatting sqref="E11913:E11918">
    <cfRule type="containsText" dxfId="235" priority="194" operator="containsText" text="Pesquisa de Preços">
      <formula>NOT(ISERROR(SEARCH("Pesquisa de Preços",E11913)))</formula>
    </cfRule>
  </conditionalFormatting>
  <conditionalFormatting sqref="E11923:E11933">
    <cfRule type="containsText" dxfId="234" priority="226" operator="containsText" text="Pesquisa de Preços">
      <formula>NOT(ISERROR(SEARCH("Pesquisa de Preços",E11923)))</formula>
    </cfRule>
  </conditionalFormatting>
  <conditionalFormatting sqref="E11935:E11936">
    <cfRule type="containsText" dxfId="233" priority="174" operator="containsText" text="Pesquisa de Preços">
      <formula>NOT(ISERROR(SEARCH("Pesquisa de Preços",E11935)))</formula>
    </cfRule>
  </conditionalFormatting>
  <conditionalFormatting sqref="E11972:E11973">
    <cfRule type="containsText" dxfId="232" priority="129" operator="containsText" text="Pesquisa de Preços">
      <formula>NOT(ISERROR(SEARCH("Pesquisa de Preços",E11972)))</formula>
    </cfRule>
  </conditionalFormatting>
  <conditionalFormatting sqref="G3027">
    <cfRule type="notContainsText" dxfId="231" priority="8337" operator="notContains" text="Sinapi">
      <formula>ISERROR(SEARCH("Sinapi",G3027))</formula>
    </cfRule>
  </conditionalFormatting>
  <conditionalFormatting sqref="G3032">
    <cfRule type="notContainsText" dxfId="230" priority="8336" operator="notContains" text="Sinapi">
      <formula>ISERROR(SEARCH("Sinapi",G3032))</formula>
    </cfRule>
  </conditionalFormatting>
  <conditionalFormatting sqref="G3037">
    <cfRule type="notContainsText" dxfId="229" priority="8335" operator="notContains" text="Sinapi">
      <formula>ISERROR(SEARCH("Sinapi",G3037))</formula>
    </cfRule>
  </conditionalFormatting>
  <conditionalFormatting sqref="G3042">
    <cfRule type="notContainsText" dxfId="228" priority="8334" operator="notContains" text="Sinapi">
      <formula>ISERROR(SEARCH("Sinapi",G3042))</formula>
    </cfRule>
  </conditionalFormatting>
  <conditionalFormatting sqref="G3047">
    <cfRule type="notContainsText" dxfId="227" priority="8333" operator="notContains" text="Sinapi">
      <formula>ISERROR(SEARCH("Sinapi",G3047))</formula>
    </cfRule>
  </conditionalFormatting>
  <conditionalFormatting sqref="G3052">
    <cfRule type="notContainsText" dxfId="226" priority="8332" operator="notContains" text="Sinapi">
      <formula>ISERROR(SEARCH("Sinapi",G3052))</formula>
    </cfRule>
  </conditionalFormatting>
  <conditionalFormatting sqref="G3057">
    <cfRule type="notContainsText" dxfId="225" priority="8331" operator="notContains" text="Sinapi">
      <formula>ISERROR(SEARCH("Sinapi",G3057))</formula>
    </cfRule>
  </conditionalFormatting>
  <conditionalFormatting sqref="G3062">
    <cfRule type="notContainsText" dxfId="224" priority="8330" operator="notContains" text="Sinapi">
      <formula>ISERROR(SEARCH("Sinapi",G3062))</formula>
    </cfRule>
  </conditionalFormatting>
  <conditionalFormatting sqref="G3077">
    <cfRule type="notContainsText" dxfId="223" priority="8329" operator="notContains" text="Sinapi">
      <formula>ISERROR(SEARCH("Sinapi",G3077))</formula>
    </cfRule>
  </conditionalFormatting>
  <conditionalFormatting sqref="G3082">
    <cfRule type="notContainsText" dxfId="222" priority="8328" operator="notContains" text="Sinapi">
      <formula>ISERROR(SEARCH("Sinapi",G3082))</formula>
    </cfRule>
  </conditionalFormatting>
  <conditionalFormatting sqref="G3087">
    <cfRule type="notContainsText" dxfId="221" priority="8327" operator="notContains" text="Sinapi">
      <formula>ISERROR(SEARCH("Sinapi",G3087))</formula>
    </cfRule>
  </conditionalFormatting>
  <conditionalFormatting sqref="G3092">
    <cfRule type="notContainsText" dxfId="220" priority="8326" operator="notContains" text="Sinapi">
      <formula>ISERROR(SEARCH("Sinapi",G3092))</formula>
    </cfRule>
  </conditionalFormatting>
  <conditionalFormatting sqref="G3097">
    <cfRule type="notContainsText" dxfId="219" priority="8325" operator="notContains" text="Sinapi">
      <formula>ISERROR(SEARCH("Sinapi",G3097))</formula>
    </cfRule>
  </conditionalFormatting>
  <conditionalFormatting sqref="G3102">
    <cfRule type="notContainsText" dxfId="218" priority="8324" operator="notContains" text="Sinapi">
      <formula>ISERROR(SEARCH("Sinapi",G3102))</formula>
    </cfRule>
  </conditionalFormatting>
  <conditionalFormatting sqref="G3107">
    <cfRule type="notContainsText" dxfId="217" priority="8323" operator="notContains" text="Sinapi">
      <formula>ISERROR(SEARCH("Sinapi",G3107))</formula>
    </cfRule>
  </conditionalFormatting>
  <conditionalFormatting sqref="G3112">
    <cfRule type="notContainsText" dxfId="216" priority="8322" operator="notContains" text="Sinapi">
      <formula>ISERROR(SEARCH("Sinapi",G3112))</formula>
    </cfRule>
  </conditionalFormatting>
  <conditionalFormatting sqref="G3117">
    <cfRule type="notContainsText" dxfId="215" priority="8321" operator="notContains" text="Sinapi">
      <formula>ISERROR(SEARCH("Sinapi",G3117))</formula>
    </cfRule>
  </conditionalFormatting>
  <conditionalFormatting sqref="G3130">
    <cfRule type="notContainsText" dxfId="214" priority="8320" operator="notContains" text="Sinapi">
      <formula>ISERROR(SEARCH("Sinapi",G3130))</formula>
    </cfRule>
  </conditionalFormatting>
  <conditionalFormatting sqref="G3143">
    <cfRule type="notContainsText" dxfId="213" priority="8283" operator="notContains" text="Sinapi">
      <formula>ISERROR(SEARCH("Sinapi",G3143))</formula>
    </cfRule>
  </conditionalFormatting>
  <conditionalFormatting sqref="G3155">
    <cfRule type="notContainsText" dxfId="212" priority="8319" operator="notContains" text="Sinapi">
      <formula>ISERROR(SEARCH("Sinapi",G3155))</formula>
    </cfRule>
  </conditionalFormatting>
  <conditionalFormatting sqref="G3168">
    <cfRule type="notContainsText" dxfId="211" priority="8318" operator="notContains" text="Sinapi">
      <formula>ISERROR(SEARCH("Sinapi",G3168))</formula>
    </cfRule>
  </conditionalFormatting>
  <conditionalFormatting sqref="G3173">
    <cfRule type="notContainsText" dxfId="210" priority="8317" operator="notContains" text="Sinapi">
      <formula>ISERROR(SEARCH("Sinapi",G3173))</formula>
    </cfRule>
  </conditionalFormatting>
  <conditionalFormatting sqref="G3178">
    <cfRule type="notContainsText" dxfId="209" priority="8316" operator="notContains" text="Sinapi">
      <formula>ISERROR(SEARCH("Sinapi",G3178))</formula>
    </cfRule>
  </conditionalFormatting>
  <conditionalFormatting sqref="G3183">
    <cfRule type="notContainsText" dxfId="208" priority="8315" operator="notContains" text="Sinapi">
      <formula>ISERROR(SEARCH("Sinapi",G3183))</formula>
    </cfRule>
  </conditionalFormatting>
  <conditionalFormatting sqref="G3188">
    <cfRule type="notContainsText" dxfId="207" priority="8314" operator="notContains" text="Sinapi">
      <formula>ISERROR(SEARCH("Sinapi",G3188))</formula>
    </cfRule>
  </conditionalFormatting>
  <conditionalFormatting sqref="G3193">
    <cfRule type="notContainsText" dxfId="206" priority="8313" operator="notContains" text="Sinapi">
      <formula>ISERROR(SEARCH("Sinapi",G3193))</formula>
    </cfRule>
  </conditionalFormatting>
  <conditionalFormatting sqref="G3198">
    <cfRule type="notContainsText" dxfId="205" priority="8312" operator="notContains" text="Sinapi">
      <formula>ISERROR(SEARCH("Sinapi",G3198))</formula>
    </cfRule>
  </conditionalFormatting>
  <conditionalFormatting sqref="G3203">
    <cfRule type="notContainsText" dxfId="204" priority="8311" operator="notContains" text="Sinapi">
      <formula>ISERROR(SEARCH("Sinapi",G3203))</formula>
    </cfRule>
  </conditionalFormatting>
  <conditionalFormatting sqref="G3208">
    <cfRule type="notContainsText" dxfId="203" priority="8310" operator="notContains" text="Sinapi">
      <formula>ISERROR(SEARCH("Sinapi",G3208))</formula>
    </cfRule>
  </conditionalFormatting>
  <conditionalFormatting sqref="G3248">
    <cfRule type="notContainsText" dxfId="202" priority="8309" operator="notContains" text="Sinapi">
      <formula>ISERROR(SEARCH("Sinapi",G3248))</formula>
    </cfRule>
  </conditionalFormatting>
  <conditionalFormatting sqref="G3430">
    <cfRule type="notContainsText" dxfId="201" priority="8308" operator="notContains" text="Sinapi">
      <formula>ISERROR(SEARCH("Sinapi",G3430))</formula>
    </cfRule>
  </conditionalFormatting>
  <conditionalFormatting sqref="G3449">
    <cfRule type="notContainsText" dxfId="200" priority="8307" operator="notContains" text="Sinapi">
      <formula>ISERROR(SEARCH("Sinapi",G3449))</formula>
    </cfRule>
  </conditionalFormatting>
  <conditionalFormatting sqref="G3460">
    <cfRule type="notContainsText" dxfId="199" priority="8306" operator="notContains" text="Sinapi">
      <formula>ISERROR(SEARCH("Sinapi",G3460))</formula>
    </cfRule>
  </conditionalFormatting>
  <conditionalFormatting sqref="G3464">
    <cfRule type="notContainsText" dxfId="198" priority="8305" operator="notContains" text="Sinapi">
      <formula>ISERROR(SEARCH("Sinapi",G3464))</formula>
    </cfRule>
  </conditionalFormatting>
  <hyperlinks>
    <hyperlink ref="C462" r:id="rId1" xr:uid="{ADD5B947-B0F8-47EF-AADA-FC559EAD62C5}"/>
    <hyperlink ref="C496" r:id="rId2" xr:uid="{E68F9889-3998-4E15-A091-C3F57304A65C}"/>
    <hyperlink ref="C495" r:id="rId3" xr:uid="{7E243547-04B8-4805-88B6-796C9AB9FAA5}"/>
    <hyperlink ref="C481" r:id="rId4" xr:uid="{BBF16C71-2439-4227-AC3D-6F3AD4384F98}"/>
    <hyperlink ref="C4744" r:id="rId5" xr:uid="{5EFA6EBF-7C46-4F75-BC11-FE1E05645795}"/>
    <hyperlink ref="C4813" r:id="rId6" xr:uid="{AA444986-CBF0-4700-AB9A-4679941CAAFA}"/>
    <hyperlink ref="C4792" r:id="rId7" xr:uid="{E89558A7-57F0-4DA1-87E1-B4CD4ED3091A}"/>
    <hyperlink ref="C3260" r:id="rId8" xr:uid="{375AF4DD-98A9-4214-A70B-1B0A70FD4359}"/>
    <hyperlink ref="C480" r:id="rId9" xr:uid="{B80BA11D-5445-4DAC-A408-D80824721E30}"/>
    <hyperlink ref="F275" location="'Comp.Aux1'!$G$8" display="'Comp.Aux1'!$G$8" xr:uid="{4E6477B4-2995-47F1-B804-F8B84FC11644}"/>
    <hyperlink ref="F291" location="'Comp.Aux1'!$G$191" display="'Comp.Aux1'!$G$191" xr:uid="{25566CE7-4B49-4D95-BD28-7D399AE1F23D}"/>
    <hyperlink ref="F299" location="'Comp.Aux1'!$G$335" display="'Comp.Aux1'!$G$335" xr:uid="{831DB3BB-20B5-47F6-B495-166786994FC9}"/>
    <hyperlink ref="F300" location="'Comp.Aux1'!$G$199" display="'Comp.Aux1'!$G$199" xr:uid="{B399E701-A68F-46A3-BD0A-1444D780B71D}"/>
    <hyperlink ref="F306" location="'Comp.Aux1'!$G$191" display="'Comp.Aux1'!$G$191" xr:uid="{3B09AEC9-AA3E-40AB-9021-8971B8C43593}"/>
    <hyperlink ref="F314" location="'Comp.Aux1'!$G$335" display="'Comp.Aux1'!$G$335" xr:uid="{BB334759-370D-4F69-9876-3F6F94113D40}"/>
    <hyperlink ref="F315" location="'Comp.Aux1'!$G$199" display="'Comp.Aux1'!$G$199" xr:uid="{878C4933-D171-4F86-B2FC-145DCC7B387C}"/>
    <hyperlink ref="F348" location="'Comp.Aux1'!$G$29" display="'Comp.Aux1'!$G$29" xr:uid="{BC03E53D-B82E-4BA2-80C9-7FE6BC9C1B60}"/>
    <hyperlink ref="F349" location="'Comp.Aux1'!$G$40" display="'Comp.Aux1'!$G$40" xr:uid="{3299C65A-5DC6-451A-B277-DA880FBDCC1A}"/>
    <hyperlink ref="F360" location="'Comp.Aux1'!$G$335" display="'Comp.Aux1'!$G$335" xr:uid="{4FCAAC7F-54B1-492A-A7C1-36685EAFA3F5}"/>
    <hyperlink ref="F361" location="'Comp.Aux1'!$G$199" display="'Comp.Aux1'!$G$199" xr:uid="{F28DD128-07A5-4A4F-A636-46D7C1F10623}"/>
    <hyperlink ref="F376" location="'Comp.Aux1'!$G$50" display="'Comp.Aux1'!$G$50" xr:uid="{C5A398DE-C1F4-4284-A95E-AB754199622A}"/>
    <hyperlink ref="F397" location="'Comp.Aux1'!$G$144" display="'Comp.Aux1'!$G$144" xr:uid="{45160077-AEAA-49CB-8206-655C0CAB54D1}"/>
    <hyperlink ref="F427" location="'Comp.Aux1'!$G$50" display="'Comp.Aux1'!$G$50" xr:uid="{E135C98E-9DB5-4788-843A-5EAD4C84E33B}"/>
    <hyperlink ref="F430" location="'Comp.Aux1'!$G$50" display="'Comp.Aux1'!$G$50" xr:uid="{01ABDCF8-6F94-40F6-9107-0C50AF394339}"/>
    <hyperlink ref="F436" location="'Comp.Aux1'!$G$81" display="'Comp.Aux1'!$G$81" xr:uid="{C72FB27E-EEAF-43A3-AC59-429BE1D87FB4}"/>
    <hyperlink ref="F442" location="'Comp.Aux1'!$G$71" display="'Comp.Aux1'!$G$71" xr:uid="{5154E56E-ABF1-4E60-A4A1-B3A17718AAAB}"/>
    <hyperlink ref="F547" location="'Comp.Aux1'!$G$88" display="'Comp.Aux1'!$G$88" xr:uid="{EA070CA3-E7C4-41B4-B2B2-104E75D60D7A}"/>
    <hyperlink ref="F557" location="'Comp.Aux1'!$G$88" display="'Comp.Aux1'!$G$88" xr:uid="{93BFC41B-9C6E-4340-8036-F94774B2F8BA}"/>
    <hyperlink ref="F1341" location="'Comp.Aux1'!$G$8" display="'Comp.Aux1'!$G$8" xr:uid="{28D7049F-FEC8-45C9-8FAA-A7BB7CBB9A6A}"/>
    <hyperlink ref="F1354" location="'Comp.Aux1'!$G$8" display="'Comp.Aux1'!$G$8" xr:uid="{19994533-4F10-47FA-B2D2-F78A9B29F206}"/>
    <hyperlink ref="F1541" location="'Comp.Aux1'!$G$23" display="'Comp.Aux1'!$G$23" xr:uid="{CBF93885-4897-4409-B8E2-D093ECBB7CCC}"/>
    <hyperlink ref="F1548" location="'Comp.Aux1'!$G$23" display="'Comp.Aux1'!$G$23" xr:uid="{C7A6F49F-EFE0-401C-AD26-3458F9DCE8F0}"/>
    <hyperlink ref="F1794" location="'Comp.Aux1'!$G$412" display="'Comp.Aux1'!$G$412" xr:uid="{3C31A678-4F37-460B-96BF-FDB981C90562}"/>
    <hyperlink ref="F2651" location="'Comp.Aux1'!$G$335" display="'Comp.Aux1'!$G$335" xr:uid="{49869E27-F83E-4FD0-8750-C50C155C5D83}"/>
    <hyperlink ref="F2652" location="'Comp.Aux1'!$G$204" display="'Comp.Aux1'!$G$204" xr:uid="{F4885413-0097-4F42-AC4E-3A98BADEC36C}"/>
    <hyperlink ref="F2659" location="'Comp.Aux1'!$G$335" display="'Comp.Aux1'!$G$335" xr:uid="{EFB46E2A-8861-450A-9BF8-E08227461EEA}"/>
    <hyperlink ref="F2660" location="'Comp.Aux1'!$G$204" display="'Comp.Aux1'!$G$204" xr:uid="{31EE8B1E-CCF5-4A43-B1FA-F188D1E74A43}"/>
    <hyperlink ref="F2667" location="'Comp.Aux1'!$G$335" display="'Comp.Aux1'!$G$335" xr:uid="{982EC7EF-36A5-4C7F-87B1-7D41145B10BA}"/>
    <hyperlink ref="F2668" location="'Comp.Aux1'!$G$204" display="'Comp.Aux1'!$G$204" xr:uid="{25D64547-4D0D-420B-BF0D-16232D9F0EBC}"/>
    <hyperlink ref="F3166" location="'Comp.Aux1'!$G$170" display="'Comp.Aux1'!$G$170" xr:uid="{0D99C0EB-0843-40E9-A519-C024273C1C5C}"/>
    <hyperlink ref="F3268" location="'Comp.Aux1'!$G$176" display="'Comp.Aux1'!$G$176" xr:uid="{D59AD2F3-29AD-4D0F-B938-5F4F9229D1B8}"/>
    <hyperlink ref="F3276" location="'Comp.Aux1'!$G$182" display="'Comp.Aux1'!$G$182" xr:uid="{208F169B-0339-491B-9775-B530B6A92A43}"/>
    <hyperlink ref="F3301" location="'Comp.Aux1'!$G$335" display="'Comp.Aux1'!$G$335" xr:uid="{B8822D1C-A17C-464E-8289-73EA9CB45E55}"/>
    <hyperlink ref="F3302" location="'Comp.Aux1'!$G$199" display="'Comp.Aux1'!$G$199" xr:uid="{67FC2D68-460B-4D5A-9E39-F00FCB5E8B08}"/>
    <hyperlink ref="F3413" location="'Comp.Aux1'!$G$187" display="'Comp.Aux1'!$G$187" xr:uid="{40EDAD8C-A6E5-4A42-94D2-4C232D959BC5}"/>
    <hyperlink ref="F3419" location="'Comp.Aux1'!$G$187" display="'Comp.Aux1'!$G$187" xr:uid="{01145A10-8915-4F8F-ACBA-911DEAD7510A}"/>
    <hyperlink ref="F3487" location="'Comp.Aux1'!$G$252" display="'Comp.Aux1'!$G$252" xr:uid="{16E62811-E0F8-4A08-A988-029C545CCA29}"/>
    <hyperlink ref="F3494" location="'Comp.Aux1'!$G$252" display="'Comp.Aux1'!$G$252" xr:uid="{C0573819-17B4-440F-943F-6AB49D0F9CC9}"/>
    <hyperlink ref="F3527" location="'Comp.Aux1'!$G$237" display="'Comp.Aux1'!$G$237" xr:uid="{D52B8F2D-5B85-4719-851A-A241DC73C9C8}"/>
    <hyperlink ref="F3538" location="'Comp.Aux1'!$G$237" display="'Comp.Aux1'!$G$237" xr:uid="{5122696E-CD63-4348-A7C7-D388DD873BC8}"/>
    <hyperlink ref="F3549" location="'Comp.Aux1'!$G$237" display="'Comp.Aux1'!$G$237" xr:uid="{B1C4F006-E3CE-48C4-A65E-EE91C0E5AF57}"/>
    <hyperlink ref="F3573" location="'Comp.Aux1'!$G$237" display="'Comp.Aux1'!$G$237" xr:uid="{BC3C1433-9BE0-48E6-8B8E-9054B5254458}"/>
    <hyperlink ref="F3598" location="'Comp.Aux1'!$G$237" display="'Comp.Aux1'!$G$237" xr:uid="{93BD07AA-2EAB-477F-A27D-33FB8738A5EC}"/>
    <hyperlink ref="F3640" location="'Comp.Aux1'!$G$237" display="'Comp.Aux1'!$G$237" xr:uid="{FA9D128A-8142-408B-AE7D-2E44A6B6190A}"/>
    <hyperlink ref="F3703" location="'Comp.Aux1'!$G$309" display="'Comp.Aux1'!$G$309" xr:uid="{4658DEB2-4FB8-4162-B89C-5EB24316749D}"/>
    <hyperlink ref="F3753" location="'Comp.Aux1'!$G$342" display="'Comp.Aux1'!$G$342" xr:uid="{373B77C4-1E4C-46DF-AE4F-BB0964E5DB81}"/>
    <hyperlink ref="F3754" location="'Comp.Aux1'!$G$204" display="'Comp.Aux1'!$G$204" xr:uid="{7DE0D854-0E5A-47CF-9AF4-7C02563E4E46}"/>
    <hyperlink ref="F3772" location="'Comp.Aux1'!$G$8" display="'Comp.Aux1'!$G$8" xr:uid="{D42CE123-FAAC-4158-A023-D7E52CB378D4}"/>
    <hyperlink ref="F3773" location="'Comp.Aux1'!$G$335" display="'Comp.Aux1'!$G$335" xr:uid="{FF75096A-F6C5-412F-98DA-CA53299CE95D}"/>
    <hyperlink ref="F3774" location="'Comp.Aux1'!$G$199" display="'Comp.Aux1'!$G$199" xr:uid="{AEB8F7A0-D818-438A-80AF-40502BC788C4}"/>
    <hyperlink ref="F3786" location="'Comp.Aux1'!$G$335" display="'Comp.Aux1'!$G$335" xr:uid="{DB2EEB76-04B1-47D1-A5D5-6FD5CCBD4570}"/>
    <hyperlink ref="F3787" location="'Comp.Aux1'!$G$199" display="'Comp.Aux1'!$G$199" xr:uid="{6879698F-095F-4D18-9D52-F6774DA528C0}"/>
    <hyperlink ref="F3798" location="'Comp.Aux1'!$G$237" display="'Comp.Aux1'!$G$237" xr:uid="{427BFD4C-7CF1-48F6-8631-D7A6AAAB19F2}"/>
    <hyperlink ref="F3814" location="'Comp.Aux1'!$G$8" display="'Comp.Aux1'!$G$8" xr:uid="{573AC421-B9C9-4A64-B334-79441A821537}"/>
    <hyperlink ref="F3918" location="'Comp.Aux1'!$G$71" display="'Comp.Aux1'!$G$71" xr:uid="{3AE39E5D-3CD2-4C5A-AE28-E57889B58F33}"/>
    <hyperlink ref="F3960" location="'Comp.Aux1'!$G$335" display="'Comp.Aux1'!$G$335" xr:uid="{D99F2B12-771F-41FB-ABC9-C7501998AFF9}"/>
    <hyperlink ref="F3961" location="'Comp.Aux1'!$G$199" display="'Comp.Aux1'!$G$199" xr:uid="{8ED5FDFB-F773-45F3-A380-BC0F818D507B}"/>
    <hyperlink ref="F4079" location="'Comp.Aux1'!$G$335" display="'Comp.Aux1'!$G$335" xr:uid="{1A39EE4D-2E36-4C90-B602-FEA27BB057D0}"/>
    <hyperlink ref="F4080" location="'Comp.Aux1'!$G$199" display="'Comp.Aux1'!$G$199" xr:uid="{B67E5D4E-84C6-4E3B-91F9-55037F519D12}"/>
    <hyperlink ref="F4394" location="'Comp.Aux1'!$G$335" display="'Comp.Aux1'!$G$335" xr:uid="{BF1D09B4-8ACE-4F79-A982-8F0386119187}"/>
    <hyperlink ref="F4395" location="'Comp.Aux1'!$G$199" display="'Comp.Aux1'!$G$199" xr:uid="{4F7BAED0-5AAB-4FB7-BD7B-F1EE3B4FA55F}"/>
    <hyperlink ref="F4421" location="'Comp.Aux1'!$G$335" display="'Comp.Aux1'!$G$335" xr:uid="{DC1C5133-8AC8-40DC-B135-97530C034BCA}"/>
    <hyperlink ref="F4422" location="'Comp.Aux1'!$G$199" display="'Comp.Aux1'!$G$199" xr:uid="{9E8E0827-E239-411E-9483-BE605926E86D}"/>
    <hyperlink ref="F4549" location="'Comp.Aux1'!$G$8" display="'Comp.Aux1'!$G$8" xr:uid="{22A63A6E-69C8-4B22-828B-F78C161E2B8F}"/>
    <hyperlink ref="F4564" location="'Comp.Aux1'!$G$8" display="'Comp.Aux1'!$G$8" xr:uid="{6DED7060-1C33-49F8-BC88-DF7EFB910EE8}"/>
    <hyperlink ref="F4604" location="'Comp.Aux1'!$G$158" display="'Comp.Aux1'!$G$158" xr:uid="{FF261116-79F7-4E19-AED1-01EB500C6269}"/>
    <hyperlink ref="F4612" location="'Comp.Aux1'!$G$158" display="'Comp.Aux1'!$G$158" xr:uid="{1474E6ED-AA66-4A75-9893-4F62BB318329}"/>
    <hyperlink ref="F4631" location="'Comp.Aux1'!$G$50" display="'Comp.Aux1'!$G$50" xr:uid="{5B58B0CB-9201-431D-B4DC-59AE3B057F23}"/>
    <hyperlink ref="F4636" location="'Comp.Aux1'!$G$252" display="'Comp.Aux1'!$G$252" xr:uid="{23AD5F7C-E804-4904-8F72-A11130B7EFC3}"/>
    <hyperlink ref="F4690" location="'Comp.Aux1'!$G$335" display="'Comp.Aux1'!$G$335" xr:uid="{C80AF90C-02E7-411E-8DE4-0EB8DC6881DD}"/>
    <hyperlink ref="F4691" location="'Comp.Aux1'!$G$199" display="'Comp.Aux1'!$G$199" xr:uid="{D6C89E3A-71CB-4D36-9C5D-562AA33B93C2}"/>
    <hyperlink ref="F4733" location="'Comp.Aux1'!$G$335" display="'Comp.Aux1'!$G$335" xr:uid="{A25B6034-5F5A-4CC0-BAD8-DDCED9115346}"/>
    <hyperlink ref="F4734" location="'Comp.Aux1'!$G$199" display="'Comp.Aux1'!$G$199" xr:uid="{F90877AF-DFD2-4EB5-A190-621C3E788AC0}"/>
    <hyperlink ref="F4828" location="'Comp.Aux1'!$G$335" display="'Comp.Aux1'!$G$335" xr:uid="{DD6D899B-618C-484E-B27C-A70391F09D18}"/>
    <hyperlink ref="F4829" location="'Comp.Aux1'!$G$199" display="'Comp.Aux1'!$G$199" xr:uid="{CA5A51B4-940F-43CE-A64D-07162A539220}"/>
    <hyperlink ref="F5386" location="'Comp.Aux1'!$G$23" display="'Comp.Aux1'!$G$23" xr:uid="{D67C45DD-9F34-437E-9168-B3B1AFAF66ED}"/>
    <hyperlink ref="F5393" location="'Comp.Aux1'!$G$323" display="'Comp.Aux1'!$G$323" xr:uid="{23B729E5-4BF6-4FBE-AC32-3DA1E0E59FBD}"/>
    <hyperlink ref="F5573" location="'Comp.Aux1'!$G$323" display="'Comp.Aux1'!$G$323" xr:uid="{3EED6519-3625-4801-BA5A-4DDCCA948940}"/>
    <hyperlink ref="F5585" location="'Comp.Aux1'!$G$323" display="'Comp.Aux1'!$G$323" xr:uid="{95ACDA30-9101-4B32-8F6A-5547D4EABEB8}"/>
    <hyperlink ref="F6377" location="'Comp.Aux1'!$G$209" display="'Comp.Aux1'!$G$209" xr:uid="{1EE17BAC-FD28-4FDB-B86D-8FB3582238F2}"/>
    <hyperlink ref="F6400" location="'Comp.Aux1'!$G$176" display="'Comp.Aux1'!$G$176" xr:uid="{08BFB3B8-07FB-42F8-BD63-F1EDCD929452}"/>
    <hyperlink ref="F6401" location="'Comp.Aux1'!$G$209" display="'Comp.Aux1'!$G$209" xr:uid="{D0B925E9-5971-42A3-A0C3-F61D44E0C58D}"/>
    <hyperlink ref="F6433" location="'Comp.Aux1'!$G$335" display="'Comp.Aux1'!$G$335" xr:uid="{7E3CF75A-19C0-4922-A10A-EA74472E2833}"/>
    <hyperlink ref="F6480" location="'Comp.Aux1'!$G$323" display="'Comp.Aux1'!$G$323" xr:uid="{684476DA-96FA-435D-97D5-149DCFC58CF0}"/>
    <hyperlink ref="F6488" location="'Comp.Aux1'!$G$209" display="'Comp.Aux1'!$G$209" xr:uid="{A264822D-F5AA-4D8B-842A-A5AD37292698}"/>
    <hyperlink ref="F6634" location="'Comp.Aux1'!$G$412" display="'Comp.Aux1'!$G$412" xr:uid="{51C78495-370F-42B9-B477-519F70D235C3}"/>
    <hyperlink ref="F6641" location="'Comp.Aux1'!$G$412" display="'Comp.Aux1'!$G$412" xr:uid="{B845F7C2-D47A-4CF0-860A-F95F4428CD77}"/>
    <hyperlink ref="F6648" location="'Comp.Aux1'!$G$412" display="'Comp.Aux1'!$G$412" xr:uid="{4F42357C-040D-433F-9B66-38876C580F1B}"/>
    <hyperlink ref="F7414" location="'Comp.Aux1'!$G$412" display="'Comp.Aux1'!$G$412" xr:uid="{C7C64CBD-1981-4B29-87A6-9F03233B6220}"/>
    <hyperlink ref="F7472" location="'Comp.Aux1'!$G$412" display="'Comp.Aux1'!$G$412" xr:uid="{3DF22A6A-8AAF-4D5F-97CC-2EC5E0A0E7B5}"/>
    <hyperlink ref="F7479" location="'Comp.Aux1'!$G$412" display="'Comp.Aux1'!$G$412" xr:uid="{47E0B33F-71F1-40F5-AA9E-590EE0C9E0CC}"/>
    <hyperlink ref="F7486" location="'Comp.Aux1'!$G$412" display="'Comp.Aux1'!$G$412" xr:uid="{DC4ED71C-DBFF-4407-A7C2-45C63592936D}"/>
    <hyperlink ref="F7603" location="'Comp.Aux1'!$G$412" display="'Comp.Aux1'!$G$412" xr:uid="{B4551D08-D7D5-4610-A81E-57F93045F569}"/>
    <hyperlink ref="F7685" location="'Comp.Aux1'!$G$412" display="'Comp.Aux1'!$G$412" xr:uid="{037596BF-6982-43CD-87C4-93A1CA2647FB}"/>
    <hyperlink ref="F7738" location="'Comp.Aux1'!$G$252" display="'Comp.Aux1'!$G$252" xr:uid="{65EEF35D-10B5-440B-ACB5-D789352B79E0}"/>
    <hyperlink ref="F7799" location="'Comp.Aux1'!$G$412" display="'Comp.Aux1'!$G$412" xr:uid="{6520C476-6A9D-4D69-A298-9F2DFEF14D46}"/>
    <hyperlink ref="F8526" location="'Comp.Aux1'!$G$412" display="'Comp.Aux1'!$G$412" xr:uid="{909C2284-F969-41D9-87DA-7814B0776244}"/>
    <hyperlink ref="F9779" location="'Comp.Aux1'!$G$400" display="'Comp.Aux1'!$G$400" xr:uid="{523A4960-9619-4812-BFEF-730642D3D044}"/>
    <hyperlink ref="F10819" location="'Comp.Aux1'!$G$323" display="'Comp.Aux1'!$G$323" xr:uid="{B0FBC89C-8C0C-4A30-97A8-1CB8718B53BD}"/>
    <hyperlink ref="F10831" location="'Comp.Aux1'!$G$8" display="'Comp.Aux1'!$G$8" xr:uid="{42381EDB-49FB-4C89-8377-A8EF37E63B77}"/>
    <hyperlink ref="F10882" location="'Comp.Aux1'!$G$412" display="'Comp.Aux1'!$G$412" xr:uid="{F2A2B288-5D4A-430E-817C-DE8AFB2BDB2E}"/>
    <hyperlink ref="F11116" location="'Comp.Aux1'!$G$412" display="'Comp.Aux1'!$G$412" xr:uid="{3F030C68-C2A8-4004-874C-C60FAFBA6F2B}"/>
    <hyperlink ref="F11390" location="'Comp.Aux1'!$G$270" display="'Comp.Aux1'!$G$270" xr:uid="{229232A0-733B-42AE-833E-E47F02C71031}"/>
    <hyperlink ref="F11401" location="'Comp.Aux1'!$G$223" display="'Comp.Aux1'!$G$223" xr:uid="{C193ADB2-432D-4618-932E-4307AE8CBED8}"/>
    <hyperlink ref="F11918" location="'Comp.Aux1'!$G$191" display="'Comp.Aux1'!$G$191" xr:uid="{667D4E7A-4C02-4B1E-A571-19F45354D2AD}"/>
  </hyperlinks>
  <printOptions horizontalCentered="1"/>
  <pageMargins left="0.19685039370078741" right="0.19685039370078741" top="0.98425196850393704" bottom="0.59055118110236227" header="0.19685039370078741" footer="0.19685039370078741"/>
  <pageSetup paperSize="9" scale="57" fitToHeight="0" orientation="landscape" horizontalDpi="4294967295" verticalDpi="4294967295" r:id="rId10"/>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rowBreaks count="165" manualBreakCount="165">
    <brk id="32" max="16383" man="1"/>
    <brk id="65" max="16383" man="1"/>
    <brk id="97" max="16383" man="1"/>
    <brk id="135" max="16383" man="1"/>
    <brk id="171" max="16383" man="1"/>
    <brk id="210" max="16383" man="1"/>
    <brk id="240" max="16383" man="1"/>
    <brk id="268" max="16383" man="1"/>
    <brk id="303" max="16383" man="1"/>
    <brk id="350" max="16383" man="1"/>
    <brk id="379" max="16383" man="1"/>
    <brk id="414" max="16383" man="1"/>
    <brk id="439" max="16383" man="1"/>
    <brk id="470" max="16383" man="1"/>
    <brk id="503" max="16383" man="1"/>
    <brk id="536" max="16383" man="1"/>
    <brk id="568" max="16383" man="1"/>
    <brk id="605" max="16383" man="1"/>
    <brk id="643" max="16383" man="1"/>
    <brk id="685" max="16383" man="1"/>
    <brk id="713" max="16383" man="1"/>
    <brk id="754" max="16383" man="1"/>
    <brk id="782" max="16383" man="1"/>
    <brk id="813" max="16383" man="1"/>
    <brk id="844" max="16383" man="1"/>
    <brk id="917" max="16383" man="1"/>
    <brk id="945" max="16383" man="1"/>
    <brk id="979" max="16383" man="1"/>
    <brk id="1007" max="16383" man="1"/>
    <brk id="1040" max="16383" man="1"/>
    <brk id="1077" max="16383" man="1"/>
    <brk id="1103" max="16383" man="1"/>
    <brk id="1132" max="16383" man="1"/>
    <brk id="1174" max="16383" man="1"/>
    <brk id="1202" max="16383" man="1"/>
    <brk id="1234" max="16383" man="1"/>
    <brk id="1267" max="16383" man="1"/>
    <brk id="1295" max="16383" man="1"/>
    <brk id="1324" max="16383" man="1"/>
    <brk id="1356" max="16383" man="1"/>
    <brk id="1393" max="16383" man="1"/>
    <brk id="1430" max="16383" man="1"/>
    <brk id="1460" max="16383" man="1"/>
    <brk id="1490" max="16383" man="1"/>
    <brk id="1523" max="16383" man="1"/>
    <brk id="1556" max="16383" man="1"/>
    <brk id="1585" max="16383" man="1"/>
    <brk id="1617" max="16383" man="1"/>
    <brk id="1652" max="16383" man="1"/>
    <brk id="1687" max="16383" man="1"/>
    <brk id="1762" max="16383" man="1"/>
    <brk id="1790" max="16383" man="1"/>
    <brk id="1821" max="16383" man="1"/>
    <brk id="1847" max="16383" man="1"/>
    <brk id="1880" max="16383" man="1"/>
    <brk id="1909" max="16383" man="1"/>
    <brk id="1939" max="16383" man="1"/>
    <brk id="1963" max="16383" man="1"/>
    <brk id="1996" max="16383" man="1"/>
    <brk id="2031" max="16383" man="1"/>
    <brk id="2061" max="16383" man="1"/>
    <brk id="2089" max="16383" man="1"/>
    <brk id="2111" max="16383" man="1"/>
    <brk id="2135" max="16383" man="1"/>
    <brk id="2159" max="16383" man="1"/>
    <brk id="2183" max="16383" man="1"/>
    <brk id="2207" max="16383" man="1"/>
    <brk id="2237" max="16383" man="1"/>
    <brk id="2261" max="16383" man="1"/>
    <brk id="2296" max="16383" man="1"/>
    <brk id="2338" max="16383" man="1"/>
    <brk id="2368" max="16383" man="1"/>
    <brk id="2398" max="16383" man="1"/>
    <brk id="2426" max="16383" man="1"/>
    <brk id="2458" max="16383" man="1"/>
    <brk id="2647" max="16383" man="1"/>
    <brk id="2671" max="16383" man="1"/>
    <brk id="2707" max="16383" man="1"/>
    <brk id="2795" max="16383" man="1"/>
    <brk id="2831" max="16383" man="1"/>
    <brk id="2877" max="16383" man="1"/>
    <brk id="3167" max="16383" man="1"/>
    <brk id="3261" max="16383" man="1"/>
    <brk id="3293" max="16383" man="1"/>
    <brk id="3317" max="16383" man="1"/>
    <brk id="3345" max="16383" man="1"/>
    <brk id="3463" max="16383" man="1"/>
    <brk id="4217" max="16383" man="1"/>
    <brk id="4253" max="16383" man="1"/>
    <brk id="4300" max="16383" man="1"/>
    <brk id="4344" max="16383" man="1"/>
    <brk id="4450" max="16383" man="1"/>
    <brk id="4477" max="16383" man="1"/>
    <brk id="4513" max="16383" man="1"/>
    <brk id="4541" max="16383" man="1"/>
    <brk id="4591" max="16383" man="1"/>
    <brk id="4663" max="16383" man="1"/>
    <brk id="4694" max="16383" man="1"/>
    <brk id="4719" max="16383" man="1"/>
    <brk id="4832" max="16383" man="1"/>
    <brk id="4864" max="16383" man="1"/>
    <brk id="5014" max="16383" man="1"/>
    <brk id="5054" max="16383" man="1"/>
    <brk id="5086" max="16383" man="1"/>
    <brk id="5111" max="16383" man="1"/>
    <brk id="5155" max="16383" man="1"/>
    <brk id="5189" max="16383" man="1"/>
    <brk id="5218" max="16383" man="1"/>
    <brk id="5413" max="16383" man="1"/>
    <brk id="5783" max="16383" man="1"/>
    <brk id="5875" max="16383" man="1"/>
    <brk id="5907" max="16383" man="1"/>
    <brk id="5935" max="16383" man="1"/>
    <brk id="5963" max="16383" man="1"/>
    <brk id="5991" max="16383" man="1"/>
    <brk id="6023" max="16383" man="1"/>
    <brk id="6055" max="16383" man="1"/>
    <brk id="6083" max="16383" man="1"/>
    <brk id="6119" max="16383" man="1"/>
    <brk id="6155" max="16383" man="1"/>
    <brk id="6223" max="16383" man="1"/>
    <brk id="6295" max="16383" man="1"/>
    <brk id="7047" max="16383" man="1"/>
    <brk id="7688" max="16383" man="1"/>
    <brk id="7718" max="16383" man="1"/>
    <brk id="7818" max="16383" man="1"/>
    <brk id="7850" max="16383" man="1"/>
    <brk id="7886" max="16383" man="1"/>
    <brk id="7918" max="16383" man="1"/>
    <brk id="7950" max="16383" man="1"/>
    <brk id="7982" max="16383" man="1"/>
    <brk id="8014" max="16383" man="1"/>
    <brk id="8046" max="16383" man="1"/>
    <brk id="8082" max="16383" man="1"/>
    <brk id="8118" max="16383" man="1"/>
    <brk id="8154" max="16383" man="1"/>
    <brk id="8190" max="16383" man="1"/>
    <brk id="8222" max="16383" man="1"/>
    <brk id="8258" max="16383" man="1"/>
    <brk id="8290" max="16383" man="1"/>
    <brk id="8326" max="16383" man="1"/>
    <brk id="8358" max="16383" man="1"/>
    <brk id="8394" max="16383" man="1"/>
    <brk id="8426" max="16383" man="1"/>
    <brk id="8459" max="16383" man="1"/>
    <brk id="8779" max="16383" man="1"/>
    <brk id="8812" max="16383" man="1"/>
    <brk id="9015" max="16383" man="1"/>
    <brk id="9051" max="16383" man="1"/>
    <brk id="9087" max="16383" man="1"/>
    <brk id="9123" max="16383" man="1"/>
    <brk id="9155" max="16383" man="1"/>
    <brk id="9187" max="16383" man="1"/>
    <brk id="9223" max="16383" man="1"/>
    <brk id="9259" max="16383" man="1"/>
    <brk id="9295" max="16383" man="1"/>
    <brk id="9327" max="16383" man="1"/>
    <brk id="9359" max="16383" man="1"/>
    <brk id="9391" max="16383" man="1"/>
    <brk id="9621" max="16383" man="1"/>
    <brk id="10917" max="16383" man="1"/>
    <brk id="11344" max="16383" man="1"/>
    <brk id="11584" max="16383" man="1"/>
    <brk id="12025" max="16383" man="1"/>
    <brk id="12061" max="16383" man="1"/>
  </rowBreaks>
  <drawing r:id="rId11"/>
  <legacyDrawingHF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E2506-A728-4F92-B0C4-6CEE255F80A3}">
  <sheetPr codeName="Planilha5" filterMode="1">
    <pageSetUpPr fitToPage="1"/>
  </sheetPr>
  <dimension ref="A1:I813"/>
  <sheetViews>
    <sheetView zoomScale="80" zoomScaleNormal="80" workbookViewId="0">
      <pane ySplit="5" topLeftCell="A6" activePane="bottomLeft" state="frozen"/>
      <selection activeCell="C10404" sqref="C10404"/>
      <selection pane="bottomLeft"/>
    </sheetView>
  </sheetViews>
  <sheetFormatPr defaultRowHeight="15" x14ac:dyDescent="0.25"/>
  <cols>
    <col min="1" max="1" width="46.85546875" customWidth="1"/>
    <col min="2" max="2" width="65.7109375" style="2" customWidth="1"/>
    <col min="3" max="3" width="15.7109375" customWidth="1"/>
    <col min="4" max="4" width="20.7109375" customWidth="1"/>
    <col min="5" max="5" width="15.7109375" customWidth="1"/>
    <col min="6" max="7" width="17.7109375" customWidth="1"/>
    <col min="8" max="8" width="5.7109375" customWidth="1"/>
    <col min="9" max="9" width="14.42578125" customWidth="1"/>
  </cols>
  <sheetData>
    <row r="1" spans="1:9" ht="24.95" customHeight="1" x14ac:dyDescent="0.25">
      <c r="A1" s="93" t="s">
        <v>11271</v>
      </c>
      <c r="B1" s="94"/>
      <c r="C1" s="93"/>
      <c r="D1" s="93"/>
      <c r="E1" s="93"/>
      <c r="F1" s="93"/>
      <c r="G1" s="93"/>
      <c r="H1" s="95"/>
      <c r="I1" s="96"/>
    </row>
    <row r="2" spans="1:9" ht="24.95" customHeight="1" x14ac:dyDescent="0.25">
      <c r="A2" s="11" t="s">
        <v>2966</v>
      </c>
      <c r="B2" s="12"/>
      <c r="C2" s="12"/>
      <c r="D2" s="12"/>
      <c r="E2" s="12"/>
      <c r="F2" s="12"/>
      <c r="G2" s="12"/>
      <c r="H2" s="15"/>
      <c r="I2" s="96"/>
    </row>
    <row r="3" spans="1:9" ht="20.100000000000001" customHeight="1" x14ac:dyDescent="0.25">
      <c r="A3" s="16" t="s">
        <v>0</v>
      </c>
      <c r="B3" s="16"/>
      <c r="C3" s="16"/>
      <c r="D3" s="16"/>
      <c r="E3" s="16"/>
      <c r="F3" s="16"/>
      <c r="G3" s="16"/>
      <c r="H3" s="16"/>
      <c r="I3" s="97"/>
    </row>
    <row r="4" spans="1:9" ht="20.100000000000001" customHeight="1" thickBot="1" x14ac:dyDescent="0.3">
      <c r="A4" s="98"/>
      <c r="B4" s="99"/>
      <c r="C4" s="99"/>
      <c r="D4" s="99"/>
      <c r="E4" s="99"/>
      <c r="F4" s="99"/>
      <c r="G4" s="99"/>
      <c r="H4" s="100"/>
      <c r="I4" s="101"/>
    </row>
    <row r="5" spans="1:9" ht="30.75" thickBot="1" x14ac:dyDescent="0.3">
      <c r="A5" s="24" t="s">
        <v>3</v>
      </c>
      <c r="B5" s="25" t="s">
        <v>4</v>
      </c>
      <c r="C5" s="25" t="s">
        <v>5</v>
      </c>
      <c r="D5" s="25" t="s">
        <v>6</v>
      </c>
      <c r="E5" s="25" t="s">
        <v>7</v>
      </c>
      <c r="F5" s="25" t="s">
        <v>8</v>
      </c>
      <c r="G5" s="28" t="s">
        <v>2967</v>
      </c>
      <c r="H5" s="29" t="s">
        <v>10</v>
      </c>
      <c r="I5" s="102" t="s">
        <v>11</v>
      </c>
    </row>
    <row r="6" spans="1:9" ht="26.25" customHeight="1" thickBot="1" x14ac:dyDescent="0.3">
      <c r="A6" s="251" t="s">
        <v>11298</v>
      </c>
      <c r="B6" s="31" t="s">
        <v>13</v>
      </c>
      <c r="C6" s="32" t="s">
        <v>2880</v>
      </c>
      <c r="D6" s="229"/>
      <c r="E6" s="198" t="s">
        <v>13</v>
      </c>
      <c r="F6" s="33" t="str">
        <f t="shared" ref="F6:F69" si="0">IF(ISNUMBER(E6),E6*$D6,"")</f>
        <v/>
      </c>
      <c r="G6" s="34"/>
      <c r="H6" s="35"/>
      <c r="I6" s="104">
        <v>10.58</v>
      </c>
    </row>
    <row r="7" spans="1:9" x14ac:dyDescent="0.25">
      <c r="A7" s="244"/>
      <c r="B7" s="38" t="s">
        <v>13</v>
      </c>
      <c r="C7" s="38"/>
      <c r="D7" s="230"/>
      <c r="E7" s="200" t="s">
        <v>13</v>
      </c>
      <c r="F7" s="37" t="str">
        <f t="shared" si="0"/>
        <v/>
      </c>
      <c r="G7" s="40"/>
      <c r="H7" s="37"/>
      <c r="I7" s="104">
        <v>10.58</v>
      </c>
    </row>
    <row r="8" spans="1:9" ht="25.5" x14ac:dyDescent="0.25">
      <c r="A8" s="244"/>
      <c r="B8" s="41" t="s">
        <v>10608</v>
      </c>
      <c r="C8" s="41" t="s">
        <v>2880</v>
      </c>
      <c r="D8" s="201">
        <v>1.07</v>
      </c>
      <c r="E8" s="200">
        <v>199.71849999999998</v>
      </c>
      <c r="F8" s="39">
        <f t="shared" si="0"/>
        <v>213.69879499999999</v>
      </c>
      <c r="G8" s="44">
        <f>SUM(F8:F12)</f>
        <v>785.49560623750006</v>
      </c>
      <c r="H8" s="56"/>
      <c r="I8" s="104">
        <v>10.58</v>
      </c>
    </row>
    <row r="9" spans="1:9" x14ac:dyDescent="0.25">
      <c r="A9" s="244"/>
      <c r="B9" s="41" t="s">
        <v>10604</v>
      </c>
      <c r="C9" s="41" t="s">
        <v>1044</v>
      </c>
      <c r="D9" s="201">
        <v>482.96</v>
      </c>
      <c r="E9" s="206">
        <v>0.64600000000000002</v>
      </c>
      <c r="F9" s="39">
        <f t="shared" si="0"/>
        <v>311.99216000000001</v>
      </c>
      <c r="G9" s="55"/>
      <c r="H9" s="56"/>
      <c r="I9" s="104">
        <v>10.58</v>
      </c>
    </row>
    <row r="10" spans="1:9" x14ac:dyDescent="0.25">
      <c r="A10" s="244"/>
      <c r="B10" s="41" t="s">
        <v>10601</v>
      </c>
      <c r="C10" s="41" t="s">
        <v>2800</v>
      </c>
      <c r="D10" s="201">
        <v>8.57</v>
      </c>
      <c r="E10" s="200">
        <v>22.097000000000001</v>
      </c>
      <c r="F10" s="39">
        <f t="shared" si="0"/>
        <v>189.37129000000002</v>
      </c>
      <c r="G10" s="55"/>
      <c r="H10" s="56"/>
      <c r="I10" s="104">
        <v>10.58</v>
      </c>
    </row>
    <row r="11" spans="1:9" ht="51" x14ac:dyDescent="0.25">
      <c r="A11" s="244"/>
      <c r="B11" s="41" t="s">
        <v>11274</v>
      </c>
      <c r="C11" s="41" t="s">
        <v>2880</v>
      </c>
      <c r="D11" s="201">
        <v>1.07</v>
      </c>
      <c r="E11" s="37">
        <f>IF(ISNUMBER('Comp.Aux2'!$G$19), 'Comp.Aux2'!$G$19, 0)</f>
        <v>8.3948032499999989</v>
      </c>
      <c r="F11" s="209">
        <f t="shared" si="0"/>
        <v>8.9824394774999998</v>
      </c>
      <c r="G11" s="55"/>
      <c r="H11" s="56"/>
      <c r="I11" s="104">
        <v>10.58</v>
      </c>
    </row>
    <row r="12" spans="1:9" ht="38.25" x14ac:dyDescent="0.25">
      <c r="A12" s="244"/>
      <c r="B12" s="41" t="s">
        <v>11272</v>
      </c>
      <c r="C12" s="41" t="s">
        <v>11296</v>
      </c>
      <c r="D12" s="201">
        <v>21.4</v>
      </c>
      <c r="E12" s="37">
        <f>IF(ISNUMBER('Comp.Aux2'!$G$8), 'Comp.Aux2'!$G$8, 0)</f>
        <v>2.8715383999999999</v>
      </c>
      <c r="F12" s="209">
        <f t="shared" si="0"/>
        <v>61.450921759999993</v>
      </c>
      <c r="G12" s="55"/>
      <c r="H12" s="56"/>
      <c r="I12" s="104">
        <v>10.58</v>
      </c>
    </row>
    <row r="13" spans="1:9" x14ac:dyDescent="0.25">
      <c r="A13" s="244"/>
      <c r="B13" s="57"/>
      <c r="C13" s="58"/>
      <c r="D13" s="201"/>
      <c r="E13" s="200" t="s">
        <v>13</v>
      </c>
      <c r="F13" s="39" t="str">
        <f t="shared" si="0"/>
        <v/>
      </c>
      <c r="G13" s="55"/>
      <c r="H13" s="56"/>
      <c r="I13" s="104">
        <v>10.58</v>
      </c>
    </row>
    <row r="14" spans="1:9" x14ac:dyDescent="0.25">
      <c r="A14" s="244"/>
      <c r="B14" s="4" t="s">
        <v>646</v>
      </c>
      <c r="C14" s="58"/>
      <c r="D14" s="201"/>
      <c r="E14" s="200" t="s">
        <v>13</v>
      </c>
      <c r="F14" s="39" t="str">
        <f t="shared" si="0"/>
        <v/>
      </c>
      <c r="G14" s="55"/>
      <c r="H14" s="56"/>
      <c r="I14" s="104">
        <v>10.58</v>
      </c>
    </row>
    <row r="15" spans="1:9" ht="15.75" thickBot="1" x14ac:dyDescent="0.3">
      <c r="A15" s="245"/>
      <c r="B15" s="46" t="s">
        <v>13</v>
      </c>
      <c r="C15" s="46"/>
      <c r="D15" s="231"/>
      <c r="E15" s="203" t="s">
        <v>13</v>
      </c>
      <c r="F15" s="49" t="str">
        <f t="shared" si="0"/>
        <v/>
      </c>
      <c r="G15" s="50"/>
      <c r="H15" s="37"/>
      <c r="I15" s="104">
        <v>10.58</v>
      </c>
    </row>
    <row r="16" spans="1:9" ht="15.75" hidden="1" customHeight="1" thickBot="1" x14ac:dyDescent="0.3">
      <c r="A16" s="251" t="s">
        <v>11299</v>
      </c>
      <c r="B16" s="31" t="s">
        <v>13</v>
      </c>
      <c r="C16" s="32" t="s">
        <v>83</v>
      </c>
      <c r="D16" s="229"/>
      <c r="E16" s="204" t="s">
        <v>13</v>
      </c>
      <c r="F16" s="51" t="str">
        <f t="shared" si="0"/>
        <v/>
      </c>
      <c r="G16" s="34"/>
      <c r="H16" s="35"/>
      <c r="I16" s="104">
        <v>0</v>
      </c>
    </row>
    <row r="17" spans="1:9" ht="15.75" hidden="1" thickBot="1" x14ac:dyDescent="0.3">
      <c r="A17" s="244"/>
      <c r="B17" s="38" t="s">
        <v>13</v>
      </c>
      <c r="C17" s="38"/>
      <c r="D17" s="230"/>
      <c r="E17" s="205" t="s">
        <v>13</v>
      </c>
      <c r="F17" s="37" t="str">
        <f t="shared" si="0"/>
        <v/>
      </c>
      <c r="G17" s="40"/>
      <c r="H17" s="37"/>
      <c r="I17" s="104">
        <v>0</v>
      </c>
    </row>
    <row r="18" spans="1:9" ht="15.75" hidden="1" thickBot="1" x14ac:dyDescent="0.3">
      <c r="A18" s="244"/>
      <c r="B18" s="41" t="s">
        <v>10690</v>
      </c>
      <c r="C18" s="41" t="s">
        <v>2800</v>
      </c>
      <c r="D18" s="201">
        <v>0.15679999999999999</v>
      </c>
      <c r="E18" s="200">
        <v>22.704999999999998</v>
      </c>
      <c r="F18" s="39">
        <f t="shared" si="0"/>
        <v>3.5601439999999998</v>
      </c>
      <c r="G18" s="44">
        <f>SUM(F18:F19)</f>
        <v>24.437819000000001</v>
      </c>
      <c r="H18" s="56"/>
      <c r="I18" s="104">
        <v>0</v>
      </c>
    </row>
    <row r="19" spans="1:9" ht="26.25" hidden="1" thickBot="1" x14ac:dyDescent="0.3">
      <c r="A19" s="244"/>
      <c r="B19" s="41" t="s">
        <v>10717</v>
      </c>
      <c r="C19" s="41" t="s">
        <v>2800</v>
      </c>
      <c r="D19" s="201">
        <v>0.69</v>
      </c>
      <c r="E19" s="200">
        <v>30.2575</v>
      </c>
      <c r="F19" s="39">
        <f t="shared" si="0"/>
        <v>20.877675</v>
      </c>
      <c r="G19" s="55"/>
      <c r="H19" s="56"/>
      <c r="I19" s="104">
        <v>0</v>
      </c>
    </row>
    <row r="20" spans="1:9" ht="15.75" hidden="1" thickBot="1" x14ac:dyDescent="0.3">
      <c r="A20" s="245"/>
      <c r="B20" s="46" t="s">
        <v>13</v>
      </c>
      <c r="C20" s="46"/>
      <c r="D20" s="231"/>
      <c r="E20" s="203" t="s">
        <v>13</v>
      </c>
      <c r="F20" s="48" t="str">
        <f t="shared" si="0"/>
        <v/>
      </c>
      <c r="G20" s="50"/>
      <c r="H20" s="37"/>
      <c r="I20" s="104">
        <v>0</v>
      </c>
    </row>
    <row r="21" spans="1:9" ht="15.75" customHeight="1" thickBot="1" x14ac:dyDescent="0.3">
      <c r="A21" s="251" t="s">
        <v>11300</v>
      </c>
      <c r="B21" s="31" t="s">
        <v>13</v>
      </c>
      <c r="C21" s="32" t="s">
        <v>1302</v>
      </c>
      <c r="D21" s="229"/>
      <c r="E21" s="204" t="s">
        <v>13</v>
      </c>
      <c r="F21" s="51" t="str">
        <f t="shared" si="0"/>
        <v/>
      </c>
      <c r="G21" s="34"/>
      <c r="H21" s="35"/>
      <c r="I21" s="104">
        <v>1375</v>
      </c>
    </row>
    <row r="22" spans="1:9" x14ac:dyDescent="0.25">
      <c r="A22" s="244"/>
      <c r="B22" s="38" t="s">
        <v>13</v>
      </c>
      <c r="C22" s="38"/>
      <c r="D22" s="230"/>
      <c r="E22" s="205" t="s">
        <v>13</v>
      </c>
      <c r="F22" s="37" t="str">
        <f t="shared" si="0"/>
        <v/>
      </c>
      <c r="G22" s="40"/>
      <c r="H22" s="37"/>
      <c r="I22" s="104">
        <v>1375</v>
      </c>
    </row>
    <row r="23" spans="1:9" ht="25.5" x14ac:dyDescent="0.25">
      <c r="A23" s="244"/>
      <c r="B23" s="41" t="s">
        <v>10805</v>
      </c>
      <c r="C23" s="41" t="s">
        <v>83</v>
      </c>
      <c r="D23" s="201">
        <v>1.7857000000000001</v>
      </c>
      <c r="E23" s="206">
        <v>1.7669999999999999</v>
      </c>
      <c r="F23" s="39">
        <f t="shared" si="0"/>
        <v>3.1553318999999997</v>
      </c>
      <c r="G23" s="44">
        <f>SUM(F23:F25)</f>
        <v>10.151416899999999</v>
      </c>
      <c r="H23" s="56"/>
      <c r="I23" s="104">
        <v>1375</v>
      </c>
    </row>
    <row r="24" spans="1:9" ht="25.5" x14ac:dyDescent="0.25">
      <c r="A24" s="244"/>
      <c r="B24" s="41" t="s">
        <v>10641</v>
      </c>
      <c r="C24" s="41" t="s">
        <v>2800</v>
      </c>
      <c r="D24" s="201">
        <v>4.8000000000000001E-2</v>
      </c>
      <c r="E24" s="200">
        <v>22.324999999999999</v>
      </c>
      <c r="F24" s="39">
        <f t="shared" si="0"/>
        <v>1.0715999999999999</v>
      </c>
      <c r="G24" s="55"/>
      <c r="H24" s="56"/>
      <c r="I24" s="104">
        <v>1375</v>
      </c>
    </row>
    <row r="25" spans="1:9" ht="25.5" x14ac:dyDescent="0.25">
      <c r="A25" s="244"/>
      <c r="B25" s="41" t="s">
        <v>10614</v>
      </c>
      <c r="C25" s="41" t="s">
        <v>2800</v>
      </c>
      <c r="D25" s="201">
        <v>0.2114</v>
      </c>
      <c r="E25" s="200">
        <v>28.024999999999999</v>
      </c>
      <c r="F25" s="39">
        <f t="shared" si="0"/>
        <v>5.9244849999999998</v>
      </c>
      <c r="G25" s="55"/>
      <c r="H25" s="56"/>
      <c r="I25" s="104">
        <v>1375</v>
      </c>
    </row>
    <row r="26" spans="1:9" ht="15.75" thickBot="1" x14ac:dyDescent="0.3">
      <c r="A26" s="245"/>
      <c r="B26" s="46" t="s">
        <v>13</v>
      </c>
      <c r="C26" s="46"/>
      <c r="D26" s="231"/>
      <c r="E26" s="203" t="s">
        <v>13</v>
      </c>
      <c r="F26" s="48" t="str">
        <f t="shared" si="0"/>
        <v/>
      </c>
      <c r="G26" s="50"/>
      <c r="H26" s="37"/>
      <c r="I26" s="104">
        <v>1375</v>
      </c>
    </row>
    <row r="27" spans="1:9" ht="15.75" customHeight="1" thickBot="1" x14ac:dyDescent="0.3">
      <c r="A27" s="251" t="s">
        <v>11301</v>
      </c>
      <c r="B27" s="31" t="s">
        <v>13</v>
      </c>
      <c r="C27" s="32" t="s">
        <v>162</v>
      </c>
      <c r="D27" s="229"/>
      <c r="E27" s="204" t="s">
        <v>13</v>
      </c>
      <c r="F27" s="51" t="str">
        <f t="shared" si="0"/>
        <v/>
      </c>
      <c r="G27" s="34"/>
      <c r="H27" s="35"/>
      <c r="I27" s="104">
        <v>31.3</v>
      </c>
    </row>
    <row r="28" spans="1:9" x14ac:dyDescent="0.25">
      <c r="A28" s="244"/>
      <c r="B28" s="38" t="s">
        <v>13</v>
      </c>
      <c r="C28" s="38"/>
      <c r="D28" s="230"/>
      <c r="E28" s="205" t="s">
        <v>13</v>
      </c>
      <c r="F28" s="37" t="str">
        <f t="shared" si="0"/>
        <v/>
      </c>
      <c r="G28" s="40"/>
      <c r="H28" s="37"/>
      <c r="I28" s="104">
        <v>31.3</v>
      </c>
    </row>
    <row r="29" spans="1:9" ht="38.25" x14ac:dyDescent="0.25">
      <c r="A29" s="244"/>
      <c r="B29" s="41" t="s">
        <v>10948</v>
      </c>
      <c r="C29" s="41" t="s">
        <v>162</v>
      </c>
      <c r="D29" s="201">
        <v>1.1459999999999999</v>
      </c>
      <c r="E29" s="206">
        <v>36.755499999999998</v>
      </c>
      <c r="F29" s="39">
        <f t="shared" si="0"/>
        <v>42.121802999999993</v>
      </c>
      <c r="G29" s="44">
        <f>SUM(F29:F36)</f>
        <v>101.32385549999999</v>
      </c>
      <c r="H29" s="56"/>
      <c r="I29" s="104">
        <v>31.3</v>
      </c>
    </row>
    <row r="30" spans="1:9" ht="25.5" x14ac:dyDescent="0.25">
      <c r="A30" s="244"/>
      <c r="B30" s="41" t="s">
        <v>10752</v>
      </c>
      <c r="C30" s="41" t="s">
        <v>1302</v>
      </c>
      <c r="D30" s="201">
        <v>0.16600000000000001</v>
      </c>
      <c r="E30" s="206">
        <v>7.3055000000000003</v>
      </c>
      <c r="F30" s="39">
        <f t="shared" si="0"/>
        <v>1.2127130000000002</v>
      </c>
      <c r="G30" s="55"/>
      <c r="H30" s="56"/>
      <c r="I30" s="104">
        <v>31.3</v>
      </c>
    </row>
    <row r="31" spans="1:9" ht="25.5" x14ac:dyDescent="0.25">
      <c r="A31" s="244"/>
      <c r="B31" s="41" t="s">
        <v>11044</v>
      </c>
      <c r="C31" s="41" t="s">
        <v>1302</v>
      </c>
      <c r="D31" s="201">
        <v>6.952</v>
      </c>
      <c r="E31" s="206">
        <v>2.5554999999999999</v>
      </c>
      <c r="F31" s="39">
        <f t="shared" si="0"/>
        <v>17.765836</v>
      </c>
      <c r="G31" s="55"/>
      <c r="H31" s="56"/>
      <c r="I31" s="104">
        <v>31.3</v>
      </c>
    </row>
    <row r="32" spans="1:9" x14ac:dyDescent="0.25">
      <c r="A32" s="244"/>
      <c r="B32" s="41" t="s">
        <v>11091</v>
      </c>
      <c r="C32" s="41" t="s">
        <v>1044</v>
      </c>
      <c r="D32" s="201">
        <v>0.159</v>
      </c>
      <c r="E32" s="206">
        <v>18.401499999999999</v>
      </c>
      <c r="F32" s="39">
        <f t="shared" si="0"/>
        <v>2.9258384999999998</v>
      </c>
      <c r="G32" s="55"/>
      <c r="H32" s="56"/>
      <c r="I32" s="104">
        <v>31.3</v>
      </c>
    </row>
    <row r="33" spans="1:9" x14ac:dyDescent="0.25">
      <c r="A33" s="244"/>
      <c r="B33" s="41" t="s">
        <v>10665</v>
      </c>
      <c r="C33" s="41" t="s">
        <v>2800</v>
      </c>
      <c r="D33" s="201">
        <v>0.20200000000000001</v>
      </c>
      <c r="E33" s="200">
        <v>22.685999999999996</v>
      </c>
      <c r="F33" s="39">
        <f t="shared" si="0"/>
        <v>4.5825719999999999</v>
      </c>
      <c r="G33" s="55"/>
      <c r="H33" s="56"/>
      <c r="I33" s="104">
        <v>31.3</v>
      </c>
    </row>
    <row r="34" spans="1:9" x14ac:dyDescent="0.25">
      <c r="A34" s="244"/>
      <c r="B34" s="41" t="s">
        <v>10638</v>
      </c>
      <c r="C34" s="41" t="s">
        <v>2800</v>
      </c>
      <c r="D34" s="201">
        <v>0.91100000000000003</v>
      </c>
      <c r="E34" s="200">
        <v>28.3005</v>
      </c>
      <c r="F34" s="39">
        <f t="shared" si="0"/>
        <v>25.781755499999999</v>
      </c>
      <c r="G34" s="55"/>
      <c r="H34" s="56"/>
      <c r="I34" s="104">
        <v>31.3</v>
      </c>
    </row>
    <row r="35" spans="1:9" ht="25.5" x14ac:dyDescent="0.25">
      <c r="A35" s="244"/>
      <c r="B35" s="41" t="s">
        <v>11115</v>
      </c>
      <c r="C35" s="41" t="s">
        <v>1050</v>
      </c>
      <c r="D35" s="201">
        <v>0.05</v>
      </c>
      <c r="E35" s="200">
        <v>24.966000000000001</v>
      </c>
      <c r="F35" s="37">
        <f t="shared" si="0"/>
        <v>1.2483000000000002</v>
      </c>
      <c r="G35" s="55"/>
      <c r="H35" s="56"/>
      <c r="I35" s="104">
        <v>31.3</v>
      </c>
    </row>
    <row r="36" spans="1:9" ht="25.5" x14ac:dyDescent="0.25">
      <c r="A36" s="244"/>
      <c r="B36" s="41" t="s">
        <v>10900</v>
      </c>
      <c r="C36" s="41" t="s">
        <v>10703</v>
      </c>
      <c r="D36" s="201">
        <v>0.23699999999999999</v>
      </c>
      <c r="E36" s="200">
        <v>23.987499999999997</v>
      </c>
      <c r="F36" s="37">
        <f t="shared" si="0"/>
        <v>5.6850374999999991</v>
      </c>
      <c r="G36" s="55"/>
      <c r="H36" s="56"/>
      <c r="I36" s="104">
        <v>31.3</v>
      </c>
    </row>
    <row r="37" spans="1:9" ht="15.75" thickBot="1" x14ac:dyDescent="0.3">
      <c r="A37" s="245"/>
      <c r="B37" s="46" t="s">
        <v>13</v>
      </c>
      <c r="C37" s="46"/>
      <c r="D37" s="231"/>
      <c r="E37" s="203" t="s">
        <v>13</v>
      </c>
      <c r="F37" s="48" t="str">
        <f t="shared" si="0"/>
        <v/>
      </c>
      <c r="G37" s="50"/>
      <c r="H37" s="37"/>
      <c r="I37" s="104">
        <v>31.3</v>
      </c>
    </row>
    <row r="38" spans="1:9" ht="15.75" thickBot="1" x14ac:dyDescent="0.3">
      <c r="A38" s="251" t="s">
        <v>11302</v>
      </c>
      <c r="B38" s="31" t="s">
        <v>13</v>
      </c>
      <c r="C38" s="32" t="s">
        <v>1302</v>
      </c>
      <c r="D38" s="229"/>
      <c r="E38" s="204" t="s">
        <v>13</v>
      </c>
      <c r="F38" s="51" t="str">
        <f t="shared" si="0"/>
        <v/>
      </c>
      <c r="G38" s="34"/>
      <c r="H38" s="35"/>
      <c r="I38" s="104">
        <v>90.8</v>
      </c>
    </row>
    <row r="39" spans="1:9" x14ac:dyDescent="0.25">
      <c r="A39" s="244"/>
      <c r="B39" s="38" t="s">
        <v>13</v>
      </c>
      <c r="C39" s="38"/>
      <c r="D39" s="230"/>
      <c r="E39" s="205" t="s">
        <v>13</v>
      </c>
      <c r="F39" s="37" t="str">
        <f t="shared" si="0"/>
        <v/>
      </c>
      <c r="G39" s="40"/>
      <c r="H39" s="37"/>
      <c r="I39" s="104">
        <v>90.8</v>
      </c>
    </row>
    <row r="40" spans="1:9" ht="38.25" x14ac:dyDescent="0.25">
      <c r="A40" s="244"/>
      <c r="B40" s="41" t="s">
        <v>11011</v>
      </c>
      <c r="C40" s="41" t="s">
        <v>162</v>
      </c>
      <c r="D40" s="201">
        <v>0.13600000000000001</v>
      </c>
      <c r="E40" s="200">
        <v>62.253499999999995</v>
      </c>
      <c r="F40" s="37">
        <f t="shared" si="0"/>
        <v>8.4664760000000001</v>
      </c>
      <c r="G40" s="44">
        <f>SUM(F40:F46)</f>
        <v>31.531820500000002</v>
      </c>
      <c r="H40" s="56"/>
      <c r="I40" s="104">
        <v>90.8</v>
      </c>
    </row>
    <row r="41" spans="1:9" ht="25.5" x14ac:dyDescent="0.25">
      <c r="A41" s="244"/>
      <c r="B41" s="41" t="s">
        <v>10752</v>
      </c>
      <c r="C41" s="41" t="s">
        <v>1302</v>
      </c>
      <c r="D41" s="201">
        <v>2.3420000000000001</v>
      </c>
      <c r="E41" s="200">
        <v>7.3055000000000003</v>
      </c>
      <c r="F41" s="37">
        <f t="shared" si="0"/>
        <v>17.109481000000002</v>
      </c>
      <c r="G41" s="55"/>
      <c r="H41" s="56"/>
      <c r="I41" s="104">
        <v>90.8</v>
      </c>
    </row>
    <row r="42" spans="1:9" x14ac:dyDescent="0.25">
      <c r="A42" s="244"/>
      <c r="B42" s="41" t="s">
        <v>11091</v>
      </c>
      <c r="C42" s="41" t="s">
        <v>1044</v>
      </c>
      <c r="D42" s="201">
        <v>1.2E-2</v>
      </c>
      <c r="E42" s="200">
        <v>18.401499999999999</v>
      </c>
      <c r="F42" s="37">
        <f t="shared" si="0"/>
        <v>0.22081799999999999</v>
      </c>
      <c r="G42" s="55"/>
      <c r="H42" s="56"/>
      <c r="I42" s="104">
        <v>90.8</v>
      </c>
    </row>
    <row r="43" spans="1:9" x14ac:dyDescent="0.25">
      <c r="A43" s="244"/>
      <c r="B43" s="41" t="s">
        <v>10665</v>
      </c>
      <c r="C43" s="41" t="s">
        <v>2800</v>
      </c>
      <c r="D43" s="201">
        <v>3.2000000000000001E-2</v>
      </c>
      <c r="E43" s="200">
        <v>22.685999999999996</v>
      </c>
      <c r="F43" s="37">
        <f t="shared" si="0"/>
        <v>0.72595199999999993</v>
      </c>
      <c r="G43" s="55"/>
      <c r="H43" s="56"/>
      <c r="I43" s="104">
        <v>90.8</v>
      </c>
    </row>
    <row r="44" spans="1:9" x14ac:dyDescent="0.25">
      <c r="A44" s="244"/>
      <c r="B44" s="41" t="s">
        <v>10638</v>
      </c>
      <c r="C44" s="41" t="s">
        <v>2800</v>
      </c>
      <c r="D44" s="201">
        <v>8.3000000000000004E-2</v>
      </c>
      <c r="E44" s="200">
        <v>28.3005</v>
      </c>
      <c r="F44" s="37">
        <f t="shared" si="0"/>
        <v>2.3489415</v>
      </c>
      <c r="G44" s="55"/>
      <c r="H44" s="56"/>
      <c r="I44" s="104">
        <v>90.8</v>
      </c>
    </row>
    <row r="45" spans="1:9" ht="25.5" x14ac:dyDescent="0.25">
      <c r="A45" s="244"/>
      <c r="B45" s="41" t="s">
        <v>11115</v>
      </c>
      <c r="C45" s="41" t="s">
        <v>1050</v>
      </c>
      <c r="D45" s="201">
        <v>2.1999999999999999E-2</v>
      </c>
      <c r="E45" s="200">
        <v>24.966000000000001</v>
      </c>
      <c r="F45" s="37">
        <f t="shared" si="0"/>
        <v>0.54925199999999996</v>
      </c>
      <c r="G45" s="55"/>
      <c r="H45" s="56"/>
      <c r="I45" s="104">
        <v>90.8</v>
      </c>
    </row>
    <row r="46" spans="1:9" ht="25.5" x14ac:dyDescent="0.25">
      <c r="A46" s="244"/>
      <c r="B46" s="41" t="s">
        <v>10900</v>
      </c>
      <c r="C46" s="41" t="s">
        <v>10703</v>
      </c>
      <c r="D46" s="201">
        <v>8.7999999999999995E-2</v>
      </c>
      <c r="E46" s="200">
        <v>23.987499999999997</v>
      </c>
      <c r="F46" s="39">
        <f t="shared" si="0"/>
        <v>2.1108999999999996</v>
      </c>
      <c r="G46" s="55"/>
      <c r="H46" s="56"/>
      <c r="I46" s="104">
        <v>90.8</v>
      </c>
    </row>
    <row r="47" spans="1:9" ht="15.75" thickBot="1" x14ac:dyDescent="0.3">
      <c r="A47" s="245"/>
      <c r="B47" s="46" t="s">
        <v>13</v>
      </c>
      <c r="C47" s="46"/>
      <c r="D47" s="231"/>
      <c r="E47" s="203" t="s">
        <v>13</v>
      </c>
      <c r="F47" s="48" t="str">
        <f t="shared" si="0"/>
        <v/>
      </c>
      <c r="G47" s="50"/>
      <c r="H47" s="37"/>
      <c r="I47" s="104">
        <v>90.8</v>
      </c>
    </row>
    <row r="48" spans="1:9" ht="15.75" thickBot="1" x14ac:dyDescent="0.3">
      <c r="A48" s="251" t="s">
        <v>11278</v>
      </c>
      <c r="B48" s="31" t="s">
        <v>13</v>
      </c>
      <c r="C48" s="32" t="s">
        <v>2880</v>
      </c>
      <c r="D48" s="229"/>
      <c r="E48" s="204" t="s">
        <v>13</v>
      </c>
      <c r="F48" s="51" t="str">
        <f t="shared" si="0"/>
        <v/>
      </c>
      <c r="G48" s="34"/>
      <c r="H48" s="35"/>
      <c r="I48" s="104">
        <v>4.1494999999999997</v>
      </c>
    </row>
    <row r="49" spans="1:9" x14ac:dyDescent="0.25">
      <c r="A49" s="244"/>
      <c r="B49" s="38" t="s">
        <v>13</v>
      </c>
      <c r="C49" s="38"/>
      <c r="D49" s="230"/>
      <c r="E49" s="205" t="s">
        <v>13</v>
      </c>
      <c r="F49" s="37" t="str">
        <f t="shared" si="0"/>
        <v/>
      </c>
      <c r="G49" s="40"/>
      <c r="H49" s="37"/>
      <c r="I49" s="104">
        <v>4.1494999999999997</v>
      </c>
    </row>
    <row r="50" spans="1:9" ht="25.5" x14ac:dyDescent="0.25">
      <c r="A50" s="244"/>
      <c r="B50" s="41" t="s">
        <v>10608</v>
      </c>
      <c r="C50" s="41" t="s">
        <v>2880</v>
      </c>
      <c r="D50" s="201">
        <v>1.1599999999999999</v>
      </c>
      <c r="E50" s="206">
        <v>199.71849999999998</v>
      </c>
      <c r="F50" s="39">
        <f t="shared" si="0"/>
        <v>231.67345999999995</v>
      </c>
      <c r="G50" s="44">
        <f>SUM(F50:F57)</f>
        <v>801.38920764999989</v>
      </c>
      <c r="H50" s="56"/>
      <c r="I50" s="104">
        <v>4.1494999999999997</v>
      </c>
    </row>
    <row r="51" spans="1:9" x14ac:dyDescent="0.25">
      <c r="A51" s="244"/>
      <c r="B51" s="41" t="s">
        <v>10930</v>
      </c>
      <c r="C51" s="41" t="s">
        <v>1044</v>
      </c>
      <c r="D51" s="201">
        <v>174.1</v>
      </c>
      <c r="E51" s="206">
        <v>1.4724999999999999</v>
      </c>
      <c r="F51" s="39">
        <f t="shared" si="0"/>
        <v>256.36224999999996</v>
      </c>
      <c r="G51" s="55"/>
      <c r="H51" s="56"/>
      <c r="I51" s="104">
        <v>4.1494999999999997</v>
      </c>
    </row>
    <row r="52" spans="1:9" x14ac:dyDescent="0.25">
      <c r="A52" s="244"/>
      <c r="B52" s="41" t="s">
        <v>10604</v>
      </c>
      <c r="C52" s="41" t="s">
        <v>1044</v>
      </c>
      <c r="D52" s="201">
        <v>195.86</v>
      </c>
      <c r="E52" s="206">
        <v>0.64600000000000002</v>
      </c>
      <c r="F52" s="39">
        <f t="shared" si="0"/>
        <v>126.52556000000001</v>
      </c>
      <c r="G52" s="55"/>
      <c r="H52" s="56"/>
      <c r="I52" s="104">
        <v>4.1494999999999997</v>
      </c>
    </row>
    <row r="53" spans="1:9" ht="25.5" x14ac:dyDescent="0.25">
      <c r="A53" s="244"/>
      <c r="B53" s="41" t="s">
        <v>10612</v>
      </c>
      <c r="C53" s="41" t="s">
        <v>2800</v>
      </c>
      <c r="D53" s="201">
        <v>4.5</v>
      </c>
      <c r="E53" s="200">
        <v>23.844999999999999</v>
      </c>
      <c r="F53" s="39">
        <f t="shared" si="0"/>
        <v>107.30249999999999</v>
      </c>
      <c r="G53" s="55"/>
      <c r="H53" s="56"/>
      <c r="I53" s="104">
        <v>4.1494999999999997</v>
      </c>
    </row>
    <row r="54" spans="1:9" ht="38.25" x14ac:dyDescent="0.25">
      <c r="A54" s="244"/>
      <c r="B54" s="41" t="s">
        <v>10924</v>
      </c>
      <c r="C54" s="41" t="s">
        <v>1050</v>
      </c>
      <c r="D54" s="201">
        <v>1.05</v>
      </c>
      <c r="E54" s="200">
        <v>1.6435</v>
      </c>
      <c r="F54" s="39">
        <f t="shared" si="0"/>
        <v>1.7256750000000001</v>
      </c>
      <c r="G54" s="55"/>
      <c r="H54" s="56"/>
      <c r="I54" s="104">
        <v>4.1494999999999997</v>
      </c>
    </row>
    <row r="55" spans="1:9" ht="38.25" x14ac:dyDescent="0.25">
      <c r="A55" s="244"/>
      <c r="B55" s="41" t="s">
        <v>10955</v>
      </c>
      <c r="C55" s="41" t="s">
        <v>10703</v>
      </c>
      <c r="D55" s="201">
        <v>3.45</v>
      </c>
      <c r="E55" s="200">
        <v>0.41799999999999998</v>
      </c>
      <c r="F55" s="39">
        <f t="shared" si="0"/>
        <v>1.4420999999999999</v>
      </c>
      <c r="G55" s="55"/>
      <c r="H55" s="56"/>
      <c r="I55" s="104">
        <v>4.1494999999999997</v>
      </c>
    </row>
    <row r="56" spans="1:9" ht="51" x14ac:dyDescent="0.25">
      <c r="A56" s="244"/>
      <c r="B56" s="41" t="s">
        <v>11274</v>
      </c>
      <c r="C56" s="41" t="s">
        <v>2880</v>
      </c>
      <c r="D56" s="201">
        <v>1.1599999999999999</v>
      </c>
      <c r="E56" s="37">
        <f>IF(ISNUMBER('Comp.Aux2'!$G$19), 'Comp.Aux2'!$G$19, 0)</f>
        <v>8.3948032499999989</v>
      </c>
      <c r="F56" s="209">
        <f t="shared" si="0"/>
        <v>9.7379717699999979</v>
      </c>
      <c r="G56" s="55"/>
      <c r="H56" s="56"/>
      <c r="I56" s="104">
        <v>4.1494999999999997</v>
      </c>
    </row>
    <row r="57" spans="1:9" ht="38.25" x14ac:dyDescent="0.25">
      <c r="A57" s="244"/>
      <c r="B57" s="41" t="s">
        <v>11272</v>
      </c>
      <c r="C57" s="41" t="s">
        <v>11296</v>
      </c>
      <c r="D57" s="201">
        <v>23.2</v>
      </c>
      <c r="E57" s="37">
        <f>IF(ISNUMBER('Comp.Aux2'!$G$8), 'Comp.Aux2'!$G$8, 0)</f>
        <v>2.8715383999999999</v>
      </c>
      <c r="F57" s="209">
        <f t="shared" si="0"/>
        <v>66.619690879999993</v>
      </c>
      <c r="G57" s="55"/>
      <c r="H57" s="56"/>
      <c r="I57" s="104">
        <v>4.1494999999999997</v>
      </c>
    </row>
    <row r="58" spans="1:9" x14ac:dyDescent="0.25">
      <c r="A58" s="244"/>
      <c r="B58" s="57"/>
      <c r="C58" s="58"/>
      <c r="D58" s="201"/>
      <c r="E58" s="200" t="s">
        <v>13</v>
      </c>
      <c r="F58" s="39" t="str">
        <f t="shared" si="0"/>
        <v/>
      </c>
      <c r="G58" s="55"/>
      <c r="H58" s="56"/>
      <c r="I58" s="104">
        <v>4.1494999999999997</v>
      </c>
    </row>
    <row r="59" spans="1:9" x14ac:dyDescent="0.25">
      <c r="A59" s="244"/>
      <c r="B59" s="4" t="s">
        <v>646</v>
      </c>
      <c r="C59" s="58"/>
      <c r="D59" s="201"/>
      <c r="E59" s="200" t="s">
        <v>13</v>
      </c>
      <c r="F59" s="39" t="str">
        <f t="shared" si="0"/>
        <v/>
      </c>
      <c r="G59" s="55"/>
      <c r="H59" s="56"/>
      <c r="I59" s="104">
        <v>4.1494999999999997</v>
      </c>
    </row>
    <row r="60" spans="1:9" ht="15.75" thickBot="1" x14ac:dyDescent="0.3">
      <c r="A60" s="245"/>
      <c r="B60" s="46" t="s">
        <v>13</v>
      </c>
      <c r="C60" s="46"/>
      <c r="D60" s="231"/>
      <c r="E60" s="203" t="s">
        <v>13</v>
      </c>
      <c r="F60" s="48" t="str">
        <f t="shared" si="0"/>
        <v/>
      </c>
      <c r="G60" s="50"/>
      <c r="H60" s="37"/>
      <c r="I60" s="104">
        <v>4.1494999999999997</v>
      </c>
    </row>
    <row r="61" spans="1:9" ht="15.75" hidden="1" thickBot="1" x14ac:dyDescent="0.3">
      <c r="A61" s="251" t="s">
        <v>11303</v>
      </c>
      <c r="B61" s="31" t="s">
        <v>13</v>
      </c>
      <c r="C61" s="32" t="s">
        <v>162</v>
      </c>
      <c r="D61" s="229"/>
      <c r="E61" s="204" t="s">
        <v>13</v>
      </c>
      <c r="F61" s="51" t="str">
        <f t="shared" si="0"/>
        <v/>
      </c>
      <c r="G61" s="34"/>
      <c r="H61" s="35"/>
      <c r="I61" s="104">
        <v>0</v>
      </c>
    </row>
    <row r="62" spans="1:9" ht="15.75" hidden="1" thickBot="1" x14ac:dyDescent="0.3">
      <c r="A62" s="244"/>
      <c r="B62" s="38" t="s">
        <v>13</v>
      </c>
      <c r="C62" s="38"/>
      <c r="D62" s="230"/>
      <c r="E62" s="205" t="s">
        <v>13</v>
      </c>
      <c r="F62" s="37" t="str">
        <f t="shared" si="0"/>
        <v/>
      </c>
      <c r="G62" s="40"/>
      <c r="H62" s="37"/>
      <c r="I62" s="104">
        <v>0</v>
      </c>
    </row>
    <row r="63" spans="1:9" ht="15.75" hidden="1" thickBot="1" x14ac:dyDescent="0.3">
      <c r="A63" s="244"/>
      <c r="B63" s="41" t="s">
        <v>10604</v>
      </c>
      <c r="C63" s="41" t="s">
        <v>1044</v>
      </c>
      <c r="D63" s="201">
        <v>0.5</v>
      </c>
      <c r="E63" s="206">
        <v>0.64600000000000002</v>
      </c>
      <c r="F63" s="39">
        <f t="shared" si="0"/>
        <v>0.32300000000000001</v>
      </c>
      <c r="G63" s="44">
        <f>SUM(F63:F67)</f>
        <v>46.672591121889994</v>
      </c>
      <c r="H63" s="56"/>
      <c r="I63" s="104">
        <v>0</v>
      </c>
    </row>
    <row r="64" spans="1:9" ht="26.25" hidden="1" thickBot="1" x14ac:dyDescent="0.3">
      <c r="A64" s="244"/>
      <c r="B64" s="41" t="s">
        <v>10627</v>
      </c>
      <c r="C64" s="41" t="s">
        <v>70</v>
      </c>
      <c r="D64" s="201">
        <v>0.21</v>
      </c>
      <c r="E64" s="206">
        <v>14.762999999999998</v>
      </c>
      <c r="F64" s="39">
        <f t="shared" si="0"/>
        <v>3.1002299999999994</v>
      </c>
      <c r="G64" s="55"/>
      <c r="H64" s="56"/>
      <c r="I64" s="104">
        <v>0</v>
      </c>
    </row>
    <row r="65" spans="1:9" ht="39" hidden="1" thickBot="1" x14ac:dyDescent="0.3">
      <c r="A65" s="244"/>
      <c r="B65" s="41" t="s">
        <v>11275</v>
      </c>
      <c r="C65" s="41" t="s">
        <v>2880</v>
      </c>
      <c r="D65" s="201">
        <v>4.3099999999999999E-2</v>
      </c>
      <c r="E65" s="200">
        <v>777.26340189999996</v>
      </c>
      <c r="F65" s="39">
        <f t="shared" si="0"/>
        <v>33.500052621889999</v>
      </c>
      <c r="G65" s="55"/>
      <c r="H65" s="56"/>
      <c r="I65" s="104">
        <v>0</v>
      </c>
    </row>
    <row r="66" spans="1:9" ht="15.75" hidden="1" thickBot="1" x14ac:dyDescent="0.3">
      <c r="A66" s="244"/>
      <c r="B66" s="41" t="s">
        <v>10607</v>
      </c>
      <c r="C66" s="41" t="s">
        <v>2800</v>
      </c>
      <c r="D66" s="201">
        <v>0.245</v>
      </c>
      <c r="E66" s="200">
        <v>28.6995</v>
      </c>
      <c r="F66" s="39">
        <f t="shared" si="0"/>
        <v>7.0313774999999996</v>
      </c>
      <c r="G66" s="55"/>
      <c r="H66" s="56"/>
      <c r="I66" s="104">
        <v>0</v>
      </c>
    </row>
    <row r="67" spans="1:9" ht="15.75" hidden="1" thickBot="1" x14ac:dyDescent="0.3">
      <c r="A67" s="244"/>
      <c r="B67" s="41" t="s">
        <v>10601</v>
      </c>
      <c r="C67" s="41" t="s">
        <v>2800</v>
      </c>
      <c r="D67" s="201">
        <v>0.123</v>
      </c>
      <c r="E67" s="200">
        <v>22.097000000000001</v>
      </c>
      <c r="F67" s="39">
        <f t="shared" si="0"/>
        <v>2.7179310000000001</v>
      </c>
      <c r="G67" s="55"/>
      <c r="H67" s="56"/>
      <c r="I67" s="104">
        <v>0</v>
      </c>
    </row>
    <row r="68" spans="1:9" ht="15.75" hidden="1" thickBot="1" x14ac:dyDescent="0.3">
      <c r="A68" s="245"/>
      <c r="B68" s="46" t="s">
        <v>13</v>
      </c>
      <c r="C68" s="46"/>
      <c r="D68" s="231"/>
      <c r="E68" s="203" t="s">
        <v>13</v>
      </c>
      <c r="F68" s="48" t="str">
        <f t="shared" si="0"/>
        <v/>
      </c>
      <c r="G68" s="50"/>
      <c r="H68" s="37"/>
      <c r="I68" s="104">
        <v>0</v>
      </c>
    </row>
    <row r="69" spans="1:9" ht="15.75" thickBot="1" x14ac:dyDescent="0.3">
      <c r="A69" s="251" t="s">
        <v>11304</v>
      </c>
      <c r="B69" s="31" t="s">
        <v>13</v>
      </c>
      <c r="C69" s="32" t="s">
        <v>2880</v>
      </c>
      <c r="D69" s="229"/>
      <c r="E69" s="204" t="s">
        <v>13</v>
      </c>
      <c r="F69" s="51" t="str">
        <f t="shared" si="0"/>
        <v/>
      </c>
      <c r="G69" s="34"/>
      <c r="H69" s="35"/>
      <c r="I69" s="104">
        <v>2.5900000000000003</v>
      </c>
    </row>
    <row r="70" spans="1:9" x14ac:dyDescent="0.25">
      <c r="A70" s="244"/>
      <c r="B70" s="38" t="s">
        <v>13</v>
      </c>
      <c r="C70" s="38"/>
      <c r="D70" s="230"/>
      <c r="E70" s="205" t="s">
        <v>13</v>
      </c>
      <c r="F70" s="37" t="str">
        <f t="shared" ref="F70:F133" si="1">IF(ISNUMBER(E70),E70*$D70,"")</f>
        <v/>
      </c>
      <c r="G70" s="40"/>
      <c r="H70" s="37"/>
      <c r="I70" s="104">
        <v>2.5900000000000003</v>
      </c>
    </row>
    <row r="71" spans="1:9" ht="25.5" x14ac:dyDescent="0.25">
      <c r="A71" s="244"/>
      <c r="B71" s="41" t="s">
        <v>10802</v>
      </c>
      <c r="C71" s="41" t="s">
        <v>2880</v>
      </c>
      <c r="D71" s="201">
        <v>0.94</v>
      </c>
      <c r="E71" s="206">
        <v>202.32149999999999</v>
      </c>
      <c r="F71" s="39">
        <f t="shared" si="1"/>
        <v>190.18220999999997</v>
      </c>
      <c r="G71" s="44">
        <f>SUM(F71:F75)</f>
        <v>768.58616697499997</v>
      </c>
      <c r="H71" s="56"/>
      <c r="I71" s="104">
        <v>2.5900000000000003</v>
      </c>
    </row>
    <row r="72" spans="1:9" x14ac:dyDescent="0.25">
      <c r="A72" s="244"/>
      <c r="B72" s="41" t="s">
        <v>10604</v>
      </c>
      <c r="C72" s="41" t="s">
        <v>1044</v>
      </c>
      <c r="D72" s="201">
        <v>422.63</v>
      </c>
      <c r="E72" s="206">
        <v>0.64600000000000002</v>
      </c>
      <c r="F72" s="39">
        <f t="shared" si="1"/>
        <v>273.01898</v>
      </c>
      <c r="G72" s="55"/>
      <c r="H72" s="56"/>
      <c r="I72" s="104">
        <v>2.5900000000000003</v>
      </c>
    </row>
    <row r="73" spans="1:9" x14ac:dyDescent="0.25">
      <c r="A73" s="244"/>
      <c r="B73" s="41" t="s">
        <v>10601</v>
      </c>
      <c r="C73" s="41" t="s">
        <v>2800</v>
      </c>
      <c r="D73" s="201">
        <v>11.02</v>
      </c>
      <c r="E73" s="200">
        <v>22.097000000000001</v>
      </c>
      <c r="F73" s="39">
        <f t="shared" si="1"/>
        <v>243.50894</v>
      </c>
      <c r="G73" s="55"/>
      <c r="H73" s="56"/>
      <c r="I73" s="104">
        <v>2.5900000000000003</v>
      </c>
    </row>
    <row r="74" spans="1:9" ht="51" x14ac:dyDescent="0.25">
      <c r="A74" s="244"/>
      <c r="B74" s="41" t="s">
        <v>11274</v>
      </c>
      <c r="C74" s="41" t="s">
        <v>2880</v>
      </c>
      <c r="D74" s="201">
        <v>0.94</v>
      </c>
      <c r="E74" s="37">
        <f>IF(ISNUMBER('Comp.Aux2'!$G$19), 'Comp.Aux2'!$G$19, 0)</f>
        <v>8.3948032499999989</v>
      </c>
      <c r="F74" s="209">
        <f t="shared" si="1"/>
        <v>7.8911150549999984</v>
      </c>
      <c r="G74" s="55"/>
      <c r="H74" s="56"/>
      <c r="I74" s="104">
        <v>2.5900000000000003</v>
      </c>
    </row>
    <row r="75" spans="1:9" ht="38.25" x14ac:dyDescent="0.25">
      <c r="A75" s="244"/>
      <c r="B75" s="41" t="s">
        <v>11272</v>
      </c>
      <c r="C75" s="58" t="s">
        <v>11296</v>
      </c>
      <c r="D75" s="201">
        <v>18.8</v>
      </c>
      <c r="E75" s="37">
        <f>IF(ISNUMBER('Comp.Aux2'!$G$8), 'Comp.Aux2'!$G$8, 0)</f>
        <v>2.8715383999999999</v>
      </c>
      <c r="F75" s="209">
        <f t="shared" si="1"/>
        <v>53.984921919999998</v>
      </c>
      <c r="G75" s="55"/>
      <c r="H75" s="56"/>
      <c r="I75" s="104">
        <v>2.5900000000000003</v>
      </c>
    </row>
    <row r="76" spans="1:9" x14ac:dyDescent="0.25">
      <c r="A76" s="244"/>
      <c r="B76" s="57"/>
      <c r="C76" s="58"/>
      <c r="D76" s="201"/>
      <c r="E76" s="200" t="s">
        <v>13</v>
      </c>
      <c r="F76" s="39" t="str">
        <f t="shared" si="1"/>
        <v/>
      </c>
      <c r="G76" s="55"/>
      <c r="H76" s="56"/>
      <c r="I76" s="104">
        <v>2.5900000000000003</v>
      </c>
    </row>
    <row r="77" spans="1:9" x14ac:dyDescent="0.25">
      <c r="A77" s="244"/>
      <c r="B77" s="4" t="s">
        <v>646</v>
      </c>
      <c r="C77" s="58"/>
      <c r="D77" s="201"/>
      <c r="E77" s="200" t="s">
        <v>13</v>
      </c>
      <c r="F77" s="39" t="str">
        <f t="shared" si="1"/>
        <v/>
      </c>
      <c r="G77" s="55"/>
      <c r="H77" s="56"/>
      <c r="I77" s="104">
        <v>2.5900000000000003</v>
      </c>
    </row>
    <row r="78" spans="1:9" ht="15.75" thickBot="1" x14ac:dyDescent="0.3">
      <c r="A78" s="245"/>
      <c r="B78" s="46" t="s">
        <v>13</v>
      </c>
      <c r="C78" s="46"/>
      <c r="D78" s="231"/>
      <c r="E78" s="203" t="s">
        <v>13</v>
      </c>
      <c r="F78" s="48" t="str">
        <f t="shared" si="1"/>
        <v/>
      </c>
      <c r="G78" s="50"/>
      <c r="H78" s="37"/>
      <c r="I78" s="104">
        <v>2.5900000000000003</v>
      </c>
    </row>
    <row r="79" spans="1:9" ht="15.75" thickBot="1" x14ac:dyDescent="0.3">
      <c r="A79" s="251" t="s">
        <v>11305</v>
      </c>
      <c r="B79" s="31" t="s">
        <v>13</v>
      </c>
      <c r="C79" s="32" t="s">
        <v>2880</v>
      </c>
      <c r="D79" s="229"/>
      <c r="E79" s="204" t="s">
        <v>13</v>
      </c>
      <c r="F79" s="51" t="str">
        <f t="shared" si="1"/>
        <v/>
      </c>
      <c r="G79" s="34"/>
      <c r="H79" s="35"/>
      <c r="I79" s="104">
        <v>8.4999999999999992E-2</v>
      </c>
    </row>
    <row r="80" spans="1:9" x14ac:dyDescent="0.25">
      <c r="A80" s="244"/>
      <c r="B80" s="38" t="s">
        <v>13</v>
      </c>
      <c r="C80" s="38"/>
      <c r="D80" s="230"/>
      <c r="E80" s="205" t="s">
        <v>13</v>
      </c>
      <c r="F80" s="37" t="str">
        <f t="shared" si="1"/>
        <v/>
      </c>
      <c r="G80" s="40"/>
      <c r="H80" s="37"/>
      <c r="I80" s="104">
        <v>8.4999999999999992E-2</v>
      </c>
    </row>
    <row r="81" spans="1:9" x14ac:dyDescent="0.25">
      <c r="A81" s="244"/>
      <c r="B81" s="41" t="s">
        <v>11117</v>
      </c>
      <c r="C81" s="41" t="s">
        <v>1044</v>
      </c>
      <c r="D81" s="201">
        <v>1981.23</v>
      </c>
      <c r="E81" s="206">
        <v>1.1779999999999999</v>
      </c>
      <c r="F81" s="39">
        <f t="shared" si="1"/>
        <v>2333.8889399999998</v>
      </c>
      <c r="G81" s="44">
        <f>SUM(F81:F84)</f>
        <v>2455.12167</v>
      </c>
      <c r="H81" s="56"/>
      <c r="I81" s="104">
        <v>8.4999999999999992E-2</v>
      </c>
    </row>
    <row r="82" spans="1:9" ht="25.5" x14ac:dyDescent="0.25">
      <c r="A82" s="244"/>
      <c r="B82" s="41" t="s">
        <v>10612</v>
      </c>
      <c r="C82" s="41" t="s">
        <v>2800</v>
      </c>
      <c r="D82" s="201">
        <v>4.72</v>
      </c>
      <c r="E82" s="200">
        <v>23.844999999999999</v>
      </c>
      <c r="F82" s="39">
        <f t="shared" si="1"/>
        <v>112.54839999999999</v>
      </c>
      <c r="G82" s="55"/>
      <c r="H82" s="56"/>
      <c r="I82" s="104">
        <v>8.4999999999999992E-2</v>
      </c>
    </row>
    <row r="83" spans="1:9" ht="38.25" x14ac:dyDescent="0.25">
      <c r="A83" s="244"/>
      <c r="B83" s="41" t="s">
        <v>11269</v>
      </c>
      <c r="C83" s="41" t="s">
        <v>1050</v>
      </c>
      <c r="D83" s="201">
        <v>1.1000000000000001</v>
      </c>
      <c r="E83" s="200">
        <v>4.2370000000000001</v>
      </c>
      <c r="F83" s="232">
        <f t="shared" si="1"/>
        <v>4.6607000000000003</v>
      </c>
      <c r="G83" s="55"/>
      <c r="H83" s="56"/>
      <c r="I83" s="104">
        <v>8.4999999999999992E-2</v>
      </c>
    </row>
    <row r="84" spans="1:9" ht="38.25" x14ac:dyDescent="0.25">
      <c r="A84" s="244"/>
      <c r="B84" s="41" t="s">
        <v>11270</v>
      </c>
      <c r="C84" s="41" t="s">
        <v>10703</v>
      </c>
      <c r="D84" s="201">
        <v>3.62</v>
      </c>
      <c r="E84" s="200">
        <v>1.1114999999999999</v>
      </c>
      <c r="F84" s="232">
        <f t="shared" si="1"/>
        <v>4.0236299999999998</v>
      </c>
      <c r="G84" s="55"/>
      <c r="H84" s="56"/>
      <c r="I84" s="104">
        <v>8.4999999999999992E-2</v>
      </c>
    </row>
    <row r="85" spans="1:9" ht="15.75" thickBot="1" x14ac:dyDescent="0.3">
      <c r="A85" s="245"/>
      <c r="B85" s="46" t="s">
        <v>13</v>
      </c>
      <c r="C85" s="46"/>
      <c r="D85" s="231"/>
      <c r="E85" s="203" t="s">
        <v>13</v>
      </c>
      <c r="F85" s="48" t="str">
        <f t="shared" si="1"/>
        <v/>
      </c>
      <c r="G85" s="50"/>
      <c r="H85" s="37"/>
      <c r="I85" s="104">
        <v>8.4999999999999992E-2</v>
      </c>
    </row>
    <row r="86" spans="1:9" ht="15.75" thickBot="1" x14ac:dyDescent="0.3">
      <c r="A86" s="251" t="s">
        <v>11306</v>
      </c>
      <c r="B86" s="31" t="s">
        <v>13</v>
      </c>
      <c r="C86" s="32" t="s">
        <v>2880</v>
      </c>
      <c r="D86" s="229"/>
      <c r="E86" s="204" t="s">
        <v>13</v>
      </c>
      <c r="F86" s="51" t="str">
        <f t="shared" si="1"/>
        <v/>
      </c>
      <c r="G86" s="34"/>
      <c r="H86" s="35"/>
      <c r="I86" s="104">
        <v>38.799999999999997</v>
      </c>
    </row>
    <row r="87" spans="1:9" x14ac:dyDescent="0.25">
      <c r="A87" s="244"/>
      <c r="B87" s="38" t="s">
        <v>13</v>
      </c>
      <c r="C87" s="38"/>
      <c r="D87" s="230"/>
      <c r="E87" s="205" t="s">
        <v>13</v>
      </c>
      <c r="F87" s="37" t="str">
        <f t="shared" si="1"/>
        <v/>
      </c>
      <c r="G87" s="40"/>
      <c r="H87" s="37"/>
      <c r="I87" s="104">
        <v>38.799999999999997</v>
      </c>
    </row>
    <row r="88" spans="1:9" ht="25.5" x14ac:dyDescent="0.25">
      <c r="A88" s="244"/>
      <c r="B88" s="41" t="s">
        <v>10608</v>
      </c>
      <c r="C88" s="41" t="s">
        <v>2880</v>
      </c>
      <c r="D88" s="201">
        <v>1.35</v>
      </c>
      <c r="E88" s="206">
        <v>199.71849999999998</v>
      </c>
      <c r="F88" s="39">
        <f t="shared" si="1"/>
        <v>269.61997500000001</v>
      </c>
      <c r="G88" s="44">
        <f>SUM(F88:F92)</f>
        <v>895.65211618750004</v>
      </c>
      <c r="H88" s="56"/>
      <c r="I88" s="104">
        <v>38.799999999999997</v>
      </c>
    </row>
    <row r="89" spans="1:9" x14ac:dyDescent="0.25">
      <c r="A89" s="244"/>
      <c r="B89" s="41" t="s">
        <v>10604</v>
      </c>
      <c r="C89" s="41" t="s">
        <v>1044</v>
      </c>
      <c r="D89" s="201">
        <v>454.58</v>
      </c>
      <c r="E89" s="206">
        <v>0.64600000000000002</v>
      </c>
      <c r="F89" s="39">
        <f t="shared" si="1"/>
        <v>293.65868</v>
      </c>
      <c r="G89" s="55"/>
      <c r="H89" s="56"/>
      <c r="I89" s="104">
        <v>38.799999999999997</v>
      </c>
    </row>
    <row r="90" spans="1:9" x14ac:dyDescent="0.25">
      <c r="A90" s="244"/>
      <c r="B90" s="41" t="s">
        <v>10601</v>
      </c>
      <c r="C90" s="41" t="s">
        <v>2800</v>
      </c>
      <c r="D90" s="201">
        <v>11.02</v>
      </c>
      <c r="E90" s="200">
        <v>22.097000000000001</v>
      </c>
      <c r="F90" s="39">
        <f t="shared" si="1"/>
        <v>243.50894</v>
      </c>
      <c r="G90" s="55"/>
      <c r="H90" s="56"/>
      <c r="I90" s="104">
        <v>38.799999999999997</v>
      </c>
    </row>
    <row r="91" spans="1:9" ht="51" x14ac:dyDescent="0.25">
      <c r="A91" s="244"/>
      <c r="B91" s="41" t="s">
        <v>11274</v>
      </c>
      <c r="C91" s="41" t="s">
        <v>2880</v>
      </c>
      <c r="D91" s="201">
        <v>1.35</v>
      </c>
      <c r="E91" s="37">
        <f>IF(ISNUMBER('Comp.Aux2'!$G$19), 'Comp.Aux2'!$G$19, 0)</f>
        <v>8.3948032499999989</v>
      </c>
      <c r="F91" s="209">
        <f t="shared" si="1"/>
        <v>11.3329843875</v>
      </c>
      <c r="G91" s="55"/>
      <c r="H91" s="56"/>
      <c r="I91" s="104">
        <v>38.799999999999997</v>
      </c>
    </row>
    <row r="92" spans="1:9" ht="38.25" x14ac:dyDescent="0.25">
      <c r="A92" s="244"/>
      <c r="B92" s="41" t="s">
        <v>11272</v>
      </c>
      <c r="C92" s="58" t="s">
        <v>11296</v>
      </c>
      <c r="D92" s="201">
        <v>27</v>
      </c>
      <c r="E92" s="37">
        <f>IF(ISNUMBER('Comp.Aux2'!$G$8), 'Comp.Aux2'!$G$8, 0)</f>
        <v>2.8715383999999999</v>
      </c>
      <c r="F92" s="209">
        <f t="shared" si="1"/>
        <v>77.531536799999998</v>
      </c>
      <c r="G92" s="55"/>
      <c r="H92" s="56"/>
      <c r="I92" s="104">
        <v>38.799999999999997</v>
      </c>
    </row>
    <row r="93" spans="1:9" x14ac:dyDescent="0.25">
      <c r="A93" s="244"/>
      <c r="B93" s="57"/>
      <c r="C93" s="58"/>
      <c r="D93" s="201"/>
      <c r="E93" s="200" t="s">
        <v>13</v>
      </c>
      <c r="F93" s="39" t="str">
        <f t="shared" si="1"/>
        <v/>
      </c>
      <c r="G93" s="55"/>
      <c r="H93" s="56"/>
      <c r="I93" s="104">
        <v>38.799999999999997</v>
      </c>
    </row>
    <row r="94" spans="1:9" x14ac:dyDescent="0.25">
      <c r="A94" s="244"/>
      <c r="B94" s="4" t="s">
        <v>646</v>
      </c>
      <c r="C94" s="58"/>
      <c r="D94" s="201"/>
      <c r="E94" s="200" t="s">
        <v>13</v>
      </c>
      <c r="F94" s="39" t="str">
        <f t="shared" si="1"/>
        <v/>
      </c>
      <c r="G94" s="55"/>
      <c r="H94" s="56"/>
      <c r="I94" s="104">
        <v>38.799999999999997</v>
      </c>
    </row>
    <row r="95" spans="1:9" ht="15.75" thickBot="1" x14ac:dyDescent="0.3">
      <c r="A95" s="245"/>
      <c r="B95" s="46" t="s">
        <v>13</v>
      </c>
      <c r="C95" s="46"/>
      <c r="D95" s="231"/>
      <c r="E95" s="203" t="s">
        <v>13</v>
      </c>
      <c r="F95" s="48" t="str">
        <f t="shared" si="1"/>
        <v/>
      </c>
      <c r="G95" s="50"/>
      <c r="H95" s="37"/>
      <c r="I95" s="104">
        <v>38.799999999999997</v>
      </c>
    </row>
    <row r="96" spans="1:9" ht="15.75" hidden="1" thickBot="1" x14ac:dyDescent="0.3">
      <c r="A96" s="251" t="s">
        <v>11307</v>
      </c>
      <c r="B96" s="31" t="s">
        <v>13</v>
      </c>
      <c r="C96" s="32" t="s">
        <v>2880</v>
      </c>
      <c r="D96" s="229"/>
      <c r="E96" s="204" t="s">
        <v>13</v>
      </c>
      <c r="F96" s="51" t="str">
        <f t="shared" si="1"/>
        <v/>
      </c>
      <c r="G96" s="34"/>
      <c r="H96" s="35"/>
      <c r="I96" s="104">
        <v>0</v>
      </c>
    </row>
    <row r="97" spans="1:9" ht="15.75" hidden="1" thickBot="1" x14ac:dyDescent="0.3">
      <c r="A97" s="244"/>
      <c r="B97" s="38" t="s">
        <v>13</v>
      </c>
      <c r="C97" s="38"/>
      <c r="D97" s="230"/>
      <c r="E97" s="205" t="s">
        <v>13</v>
      </c>
      <c r="F97" s="37" t="str">
        <f t="shared" si="1"/>
        <v/>
      </c>
      <c r="G97" s="40"/>
      <c r="H97" s="37"/>
      <c r="I97" s="104">
        <v>0</v>
      </c>
    </row>
    <row r="98" spans="1:9" ht="26.25" hidden="1" thickBot="1" x14ac:dyDescent="0.3">
      <c r="A98" s="244"/>
      <c r="B98" s="41" t="s">
        <v>10608</v>
      </c>
      <c r="C98" s="41" t="s">
        <v>2880</v>
      </c>
      <c r="D98" s="201">
        <v>1.1499999999999999</v>
      </c>
      <c r="E98" s="206">
        <v>199.71849999999998</v>
      </c>
      <c r="F98" s="39">
        <f t="shared" si="1"/>
        <v>229.67627499999995</v>
      </c>
      <c r="G98" s="44">
        <f>SUM(F98:F102)</f>
        <v>740.20265193749992</v>
      </c>
      <c r="H98" s="56"/>
      <c r="I98" s="104">
        <v>0</v>
      </c>
    </row>
    <row r="99" spans="1:9" ht="15.75" hidden="1" thickBot="1" x14ac:dyDescent="0.3">
      <c r="A99" s="244"/>
      <c r="B99" s="41" t="s">
        <v>10604</v>
      </c>
      <c r="C99" s="41" t="s">
        <v>1044</v>
      </c>
      <c r="D99" s="201">
        <v>389.54</v>
      </c>
      <c r="E99" s="206">
        <v>0.64600000000000002</v>
      </c>
      <c r="F99" s="39">
        <f t="shared" si="1"/>
        <v>251.64284000000001</v>
      </c>
      <c r="G99" s="55"/>
      <c r="H99" s="56"/>
      <c r="I99" s="104">
        <v>0</v>
      </c>
    </row>
    <row r="100" spans="1:9" ht="15.75" hidden="1" thickBot="1" x14ac:dyDescent="0.3">
      <c r="A100" s="244"/>
      <c r="B100" s="41" t="s">
        <v>10601</v>
      </c>
      <c r="C100" s="41" t="s">
        <v>2800</v>
      </c>
      <c r="D100" s="201">
        <v>8.2899999999999991</v>
      </c>
      <c r="E100" s="200">
        <v>22.097000000000001</v>
      </c>
      <c r="F100" s="39">
        <f t="shared" si="1"/>
        <v>183.18412999999998</v>
      </c>
      <c r="G100" s="55"/>
      <c r="H100" s="56"/>
      <c r="I100" s="104">
        <v>0</v>
      </c>
    </row>
    <row r="101" spans="1:9" ht="51.75" hidden="1" thickBot="1" x14ac:dyDescent="0.3">
      <c r="A101" s="244"/>
      <c r="B101" s="41" t="s">
        <v>11274</v>
      </c>
      <c r="C101" s="41" t="s">
        <v>2880</v>
      </c>
      <c r="D101" s="201">
        <v>1.1499999999999999</v>
      </c>
      <c r="E101" s="37">
        <f>IF(ISNUMBER('Comp.Aux2'!$G$19), 'Comp.Aux2'!$G$19, 0)</f>
        <v>8.3948032499999989</v>
      </c>
      <c r="F101" s="209">
        <f t="shared" si="1"/>
        <v>9.6540237374999975</v>
      </c>
      <c r="G101" s="55"/>
      <c r="H101" s="56"/>
      <c r="I101" s="104">
        <v>0</v>
      </c>
    </row>
    <row r="102" spans="1:9" ht="39" hidden="1" thickBot="1" x14ac:dyDescent="0.3">
      <c r="A102" s="244"/>
      <c r="B102" s="41" t="s">
        <v>11272</v>
      </c>
      <c r="C102" s="58" t="s">
        <v>11296</v>
      </c>
      <c r="D102" s="201">
        <v>23</v>
      </c>
      <c r="E102" s="37">
        <f>IF(ISNUMBER('Comp.Aux2'!$G$8), 'Comp.Aux2'!$G$8, 0)</f>
        <v>2.8715383999999999</v>
      </c>
      <c r="F102" s="209">
        <f t="shared" si="1"/>
        <v>66.045383200000003</v>
      </c>
      <c r="G102" s="55"/>
      <c r="H102" s="56"/>
      <c r="I102" s="104">
        <v>0</v>
      </c>
    </row>
    <row r="103" spans="1:9" ht="15.75" hidden="1" thickBot="1" x14ac:dyDescent="0.3">
      <c r="A103" s="244"/>
      <c r="B103" s="57"/>
      <c r="C103" s="58"/>
      <c r="D103" s="201"/>
      <c r="E103" s="200" t="s">
        <v>13</v>
      </c>
      <c r="F103" s="39" t="str">
        <f t="shared" si="1"/>
        <v/>
      </c>
      <c r="G103" s="55"/>
      <c r="H103" s="56"/>
      <c r="I103" s="104">
        <v>0</v>
      </c>
    </row>
    <row r="104" spans="1:9" ht="15.75" hidden="1" thickBot="1" x14ac:dyDescent="0.3">
      <c r="A104" s="244"/>
      <c r="B104" s="4" t="s">
        <v>646</v>
      </c>
      <c r="C104" s="58"/>
      <c r="D104" s="201"/>
      <c r="E104" s="200" t="s">
        <v>13</v>
      </c>
      <c r="F104" s="39" t="str">
        <f t="shared" si="1"/>
        <v/>
      </c>
      <c r="G104" s="55"/>
      <c r="H104" s="56"/>
      <c r="I104" s="104">
        <v>0</v>
      </c>
    </row>
    <row r="105" spans="1:9" ht="15.75" hidden="1" thickBot="1" x14ac:dyDescent="0.3">
      <c r="A105" s="245"/>
      <c r="B105" s="46" t="s">
        <v>13</v>
      </c>
      <c r="C105" s="46"/>
      <c r="D105" s="231"/>
      <c r="E105" s="203" t="s">
        <v>13</v>
      </c>
      <c r="F105" s="48" t="str">
        <f t="shared" si="1"/>
        <v/>
      </c>
      <c r="G105" s="50"/>
      <c r="H105" s="37"/>
      <c r="I105" s="104">
        <v>0</v>
      </c>
    </row>
    <row r="106" spans="1:9" ht="15.75" hidden="1" thickBot="1" x14ac:dyDescent="0.3">
      <c r="A106" s="251" t="s">
        <v>11308</v>
      </c>
      <c r="B106" s="31" t="s">
        <v>13</v>
      </c>
      <c r="C106" s="32" t="s">
        <v>1302</v>
      </c>
      <c r="D106" s="229"/>
      <c r="E106" s="204" t="s">
        <v>13</v>
      </c>
      <c r="F106" s="51" t="str">
        <f t="shared" si="1"/>
        <v/>
      </c>
      <c r="G106" s="34"/>
      <c r="H106" s="35"/>
      <c r="I106" s="104">
        <v>0</v>
      </c>
    </row>
    <row r="107" spans="1:9" ht="15.75" hidden="1" thickBot="1" x14ac:dyDescent="0.3">
      <c r="A107" s="244"/>
      <c r="B107" s="38" t="s">
        <v>13</v>
      </c>
      <c r="C107" s="38"/>
      <c r="D107" s="230"/>
      <c r="E107" s="205" t="s">
        <v>13</v>
      </c>
      <c r="F107" s="37" t="str">
        <f t="shared" si="1"/>
        <v/>
      </c>
      <c r="G107" s="40"/>
      <c r="H107" s="37"/>
      <c r="I107" s="104">
        <v>0</v>
      </c>
    </row>
    <row r="108" spans="1:9" ht="26.25" hidden="1" thickBot="1" x14ac:dyDescent="0.3">
      <c r="A108" s="244"/>
      <c r="B108" s="41" t="s">
        <v>10805</v>
      </c>
      <c r="C108" s="41" t="s">
        <v>83</v>
      </c>
      <c r="D108" s="201">
        <v>0.66669999999999996</v>
      </c>
      <c r="E108" s="206">
        <v>1.7669999999999999</v>
      </c>
      <c r="F108" s="39">
        <f t="shared" si="1"/>
        <v>1.1780588999999999</v>
      </c>
      <c r="G108" s="44">
        <f>SUM(F108:F110)</f>
        <v>3.7888488999999996</v>
      </c>
      <c r="H108" s="56"/>
      <c r="I108" s="104">
        <v>0</v>
      </c>
    </row>
    <row r="109" spans="1:9" ht="26.25" hidden="1" thickBot="1" x14ac:dyDescent="0.3">
      <c r="A109" s="244"/>
      <c r="B109" s="41" t="s">
        <v>10641</v>
      </c>
      <c r="C109" s="41" t="s">
        <v>2800</v>
      </c>
      <c r="D109" s="201">
        <v>1.7899999999999999E-2</v>
      </c>
      <c r="E109" s="200">
        <v>22.324999999999999</v>
      </c>
      <c r="F109" s="39">
        <f t="shared" si="1"/>
        <v>0.39961749999999996</v>
      </c>
      <c r="G109" s="55"/>
      <c r="H109" s="56"/>
      <c r="I109" s="104">
        <v>0</v>
      </c>
    </row>
    <row r="110" spans="1:9" ht="26.25" hidden="1" thickBot="1" x14ac:dyDescent="0.3">
      <c r="A110" s="244"/>
      <c r="B110" s="41" t="s">
        <v>10614</v>
      </c>
      <c r="C110" s="41" t="s">
        <v>2800</v>
      </c>
      <c r="D110" s="201">
        <v>7.8899999999999998E-2</v>
      </c>
      <c r="E110" s="200">
        <v>28.024999999999999</v>
      </c>
      <c r="F110" s="39">
        <f t="shared" si="1"/>
        <v>2.2111725</v>
      </c>
      <c r="G110" s="55"/>
      <c r="H110" s="56"/>
      <c r="I110" s="104">
        <v>0</v>
      </c>
    </row>
    <row r="111" spans="1:9" ht="15.75" hidden="1" thickBot="1" x14ac:dyDescent="0.3">
      <c r="A111" s="245"/>
      <c r="B111" s="46" t="s">
        <v>13</v>
      </c>
      <c r="C111" s="46"/>
      <c r="D111" s="231"/>
      <c r="E111" s="203" t="s">
        <v>13</v>
      </c>
      <c r="F111" s="48" t="str">
        <f t="shared" si="1"/>
        <v/>
      </c>
      <c r="G111" s="50"/>
      <c r="H111" s="37"/>
      <c r="I111" s="104">
        <v>0</v>
      </c>
    </row>
    <row r="112" spans="1:9" ht="15.75" hidden="1" thickBot="1" x14ac:dyDescent="0.3">
      <c r="A112" s="251" t="s">
        <v>2968</v>
      </c>
      <c r="B112" s="31" t="s">
        <v>13</v>
      </c>
      <c r="C112" s="32" t="s">
        <v>83</v>
      </c>
      <c r="D112" s="229"/>
      <c r="E112" s="204" t="s">
        <v>13</v>
      </c>
      <c r="F112" s="51" t="str">
        <f t="shared" si="1"/>
        <v/>
      </c>
      <c r="G112" s="34"/>
      <c r="H112" s="35"/>
      <c r="I112" s="104">
        <v>0</v>
      </c>
    </row>
    <row r="113" spans="1:9" ht="15.75" hidden="1" thickBot="1" x14ac:dyDescent="0.3">
      <c r="A113" s="244"/>
      <c r="B113" s="38" t="s">
        <v>13</v>
      </c>
      <c r="C113" s="38"/>
      <c r="D113" s="230"/>
      <c r="E113" s="205" t="s">
        <v>13</v>
      </c>
      <c r="F113" s="37" t="str">
        <f t="shared" si="1"/>
        <v/>
      </c>
      <c r="G113" s="40"/>
      <c r="H113" s="37"/>
      <c r="I113" s="104">
        <v>0</v>
      </c>
    </row>
    <row r="114" spans="1:9" ht="26.25" hidden="1" thickBot="1" x14ac:dyDescent="0.3">
      <c r="A114" s="244"/>
      <c r="B114" s="41" t="s">
        <v>10929</v>
      </c>
      <c r="C114" s="41" t="s">
        <v>83</v>
      </c>
      <c r="D114" s="201">
        <v>1</v>
      </c>
      <c r="E114" s="206">
        <v>2.4319999999999999</v>
      </c>
      <c r="F114" s="39">
        <f t="shared" si="1"/>
        <v>2.4319999999999999</v>
      </c>
      <c r="G114" s="44">
        <f>SUM(F114:F116)</f>
        <v>5.1052999999999997</v>
      </c>
      <c r="H114" s="56"/>
      <c r="I114" s="104">
        <v>0</v>
      </c>
    </row>
    <row r="115" spans="1:9" ht="15.75" hidden="1" thickBot="1" x14ac:dyDescent="0.3">
      <c r="A115" s="244"/>
      <c r="B115" s="41" t="s">
        <v>10605</v>
      </c>
      <c r="C115" s="41" t="s">
        <v>2800</v>
      </c>
      <c r="D115" s="201">
        <v>0.06</v>
      </c>
      <c r="E115" s="200">
        <v>19.4085</v>
      </c>
      <c r="F115" s="39">
        <f t="shared" si="1"/>
        <v>1.1645099999999999</v>
      </c>
      <c r="G115" s="55"/>
      <c r="H115" s="56"/>
      <c r="I115" s="104">
        <v>0</v>
      </c>
    </row>
    <row r="116" spans="1:9" ht="15.75" hidden="1" thickBot="1" x14ac:dyDescent="0.3">
      <c r="A116" s="244"/>
      <c r="B116" s="41" t="s">
        <v>10602</v>
      </c>
      <c r="C116" s="41" t="s">
        <v>2800</v>
      </c>
      <c r="D116" s="201">
        <v>0.06</v>
      </c>
      <c r="E116" s="200">
        <v>25.146499999999996</v>
      </c>
      <c r="F116" s="39">
        <f t="shared" si="1"/>
        <v>1.5087899999999996</v>
      </c>
      <c r="G116" s="55"/>
      <c r="H116" s="56"/>
      <c r="I116" s="104">
        <v>0</v>
      </c>
    </row>
    <row r="117" spans="1:9" ht="15.75" hidden="1" thickBot="1" x14ac:dyDescent="0.3">
      <c r="A117" s="245"/>
      <c r="B117" s="46" t="s">
        <v>13</v>
      </c>
      <c r="C117" s="46"/>
      <c r="D117" s="231"/>
      <c r="E117" s="203" t="s">
        <v>13</v>
      </c>
      <c r="F117" s="48" t="str">
        <f t="shared" si="1"/>
        <v/>
      </c>
      <c r="G117" s="50"/>
      <c r="H117" s="37"/>
      <c r="I117" s="104">
        <v>0</v>
      </c>
    </row>
    <row r="118" spans="1:9" ht="15.75" hidden="1" thickBot="1" x14ac:dyDescent="0.3">
      <c r="A118" s="251" t="s">
        <v>2969</v>
      </c>
      <c r="B118" s="31" t="s">
        <v>13</v>
      </c>
      <c r="C118" s="32" t="s">
        <v>83</v>
      </c>
      <c r="D118" s="229"/>
      <c r="E118" s="204" t="s">
        <v>13</v>
      </c>
      <c r="F118" s="51" t="str">
        <f t="shared" si="1"/>
        <v/>
      </c>
      <c r="G118" s="34"/>
      <c r="H118" s="35"/>
      <c r="I118" s="104">
        <v>0</v>
      </c>
    </row>
    <row r="119" spans="1:9" ht="15.75" hidden="1" thickBot="1" x14ac:dyDescent="0.3">
      <c r="A119" s="244"/>
      <c r="B119" s="38" t="s">
        <v>13</v>
      </c>
      <c r="C119" s="38"/>
      <c r="D119" s="230"/>
      <c r="E119" s="205" t="s">
        <v>13</v>
      </c>
      <c r="F119" s="37" t="str">
        <f t="shared" si="1"/>
        <v/>
      </c>
      <c r="G119" s="40"/>
      <c r="H119" s="37"/>
      <c r="I119" s="104">
        <v>0</v>
      </c>
    </row>
    <row r="120" spans="1:9" ht="26.25" hidden="1" thickBot="1" x14ac:dyDescent="0.3">
      <c r="A120" s="244"/>
      <c r="B120" s="41" t="s">
        <v>10915</v>
      </c>
      <c r="C120" s="41" t="s">
        <v>83</v>
      </c>
      <c r="D120" s="201">
        <v>1</v>
      </c>
      <c r="E120" s="206">
        <v>2.831</v>
      </c>
      <c r="F120" s="39">
        <f t="shared" si="1"/>
        <v>2.831</v>
      </c>
      <c r="G120" s="44">
        <f>SUM(F120:F122)</f>
        <v>5.5042999999999997</v>
      </c>
      <c r="H120" s="56"/>
      <c r="I120" s="104">
        <v>0</v>
      </c>
    </row>
    <row r="121" spans="1:9" ht="15.75" hidden="1" thickBot="1" x14ac:dyDescent="0.3">
      <c r="A121" s="244"/>
      <c r="B121" s="41" t="s">
        <v>10605</v>
      </c>
      <c r="C121" s="41" t="s">
        <v>2800</v>
      </c>
      <c r="D121" s="201">
        <v>0.06</v>
      </c>
      <c r="E121" s="200">
        <v>19.4085</v>
      </c>
      <c r="F121" s="39">
        <f t="shared" si="1"/>
        <v>1.1645099999999999</v>
      </c>
      <c r="G121" s="55"/>
      <c r="H121" s="56"/>
      <c r="I121" s="104">
        <v>0</v>
      </c>
    </row>
    <row r="122" spans="1:9" ht="15.75" hidden="1" thickBot="1" x14ac:dyDescent="0.3">
      <c r="A122" s="244"/>
      <c r="B122" s="41" t="s">
        <v>10602</v>
      </c>
      <c r="C122" s="41" t="s">
        <v>2800</v>
      </c>
      <c r="D122" s="201">
        <v>0.06</v>
      </c>
      <c r="E122" s="200">
        <v>25.146499999999996</v>
      </c>
      <c r="F122" s="39">
        <f t="shared" si="1"/>
        <v>1.5087899999999996</v>
      </c>
      <c r="G122" s="55"/>
      <c r="H122" s="56"/>
      <c r="I122" s="104">
        <v>0</v>
      </c>
    </row>
    <row r="123" spans="1:9" ht="15.75" hidden="1" thickBot="1" x14ac:dyDescent="0.3">
      <c r="A123" s="245"/>
      <c r="B123" s="46" t="s">
        <v>13</v>
      </c>
      <c r="C123" s="46"/>
      <c r="D123" s="231"/>
      <c r="E123" s="203" t="s">
        <v>13</v>
      </c>
      <c r="F123" s="48" t="str">
        <f t="shared" si="1"/>
        <v/>
      </c>
      <c r="G123" s="50"/>
      <c r="H123" s="37"/>
      <c r="I123" s="104">
        <v>0</v>
      </c>
    </row>
    <row r="124" spans="1:9" ht="15.75" hidden="1" thickBot="1" x14ac:dyDescent="0.3">
      <c r="A124" s="251" t="s">
        <v>2970</v>
      </c>
      <c r="B124" s="31" t="s">
        <v>13</v>
      </c>
      <c r="C124" s="32" t="s">
        <v>83</v>
      </c>
      <c r="D124" s="229"/>
      <c r="E124" s="204" t="s">
        <v>13</v>
      </c>
      <c r="F124" s="51" t="str">
        <f t="shared" si="1"/>
        <v/>
      </c>
      <c r="G124" s="34"/>
      <c r="H124" s="35"/>
      <c r="I124" s="104">
        <v>0</v>
      </c>
    </row>
    <row r="125" spans="1:9" ht="15.75" hidden="1" thickBot="1" x14ac:dyDescent="0.3">
      <c r="A125" s="244"/>
      <c r="B125" s="38" t="s">
        <v>13</v>
      </c>
      <c r="C125" s="38"/>
      <c r="D125" s="230"/>
      <c r="E125" s="205" t="s">
        <v>13</v>
      </c>
      <c r="F125" s="37" t="str">
        <f t="shared" si="1"/>
        <v/>
      </c>
      <c r="G125" s="40"/>
      <c r="H125" s="37"/>
      <c r="I125" s="104">
        <v>0</v>
      </c>
    </row>
    <row r="126" spans="1:9" ht="26.25" hidden="1" thickBot="1" x14ac:dyDescent="0.3">
      <c r="A126" s="244"/>
      <c r="B126" s="41" t="s">
        <v>11019</v>
      </c>
      <c r="C126" s="41" t="s">
        <v>83</v>
      </c>
      <c r="D126" s="201">
        <v>1</v>
      </c>
      <c r="E126" s="206">
        <v>5.016</v>
      </c>
      <c r="F126" s="39">
        <f t="shared" si="1"/>
        <v>5.016</v>
      </c>
      <c r="G126" s="44">
        <f>SUM(F126:F128)</f>
        <v>9.0259499999999999</v>
      </c>
      <c r="H126" s="56"/>
      <c r="I126" s="104">
        <v>0</v>
      </c>
    </row>
    <row r="127" spans="1:9" ht="15.75" hidden="1" thickBot="1" x14ac:dyDescent="0.3">
      <c r="A127" s="244"/>
      <c r="B127" s="41" t="s">
        <v>10605</v>
      </c>
      <c r="C127" s="41" t="s">
        <v>2800</v>
      </c>
      <c r="D127" s="201">
        <v>0.09</v>
      </c>
      <c r="E127" s="200">
        <v>19.4085</v>
      </c>
      <c r="F127" s="39">
        <f t="shared" si="1"/>
        <v>1.7467649999999999</v>
      </c>
      <c r="G127" s="55"/>
      <c r="H127" s="56"/>
      <c r="I127" s="104">
        <v>0</v>
      </c>
    </row>
    <row r="128" spans="1:9" ht="15.75" hidden="1" thickBot="1" x14ac:dyDescent="0.3">
      <c r="A128" s="244"/>
      <c r="B128" s="41" t="s">
        <v>10602</v>
      </c>
      <c r="C128" s="41" t="s">
        <v>2800</v>
      </c>
      <c r="D128" s="201">
        <v>0.09</v>
      </c>
      <c r="E128" s="200">
        <v>25.146499999999996</v>
      </c>
      <c r="F128" s="39">
        <f t="shared" si="1"/>
        <v>2.2631849999999996</v>
      </c>
      <c r="G128" s="55"/>
      <c r="H128" s="56"/>
      <c r="I128" s="104">
        <v>0</v>
      </c>
    </row>
    <row r="129" spans="1:9" ht="15.75" hidden="1" thickBot="1" x14ac:dyDescent="0.3">
      <c r="A129" s="245"/>
      <c r="B129" s="46" t="s">
        <v>13</v>
      </c>
      <c r="C129" s="46"/>
      <c r="D129" s="231"/>
      <c r="E129" s="203" t="s">
        <v>13</v>
      </c>
      <c r="F129" s="48" t="str">
        <f t="shared" si="1"/>
        <v/>
      </c>
      <c r="G129" s="50"/>
      <c r="H129" s="37"/>
      <c r="I129" s="104">
        <v>0</v>
      </c>
    </row>
    <row r="130" spans="1:9" ht="15.75" hidden="1" thickBot="1" x14ac:dyDescent="0.3">
      <c r="A130" s="251" t="s">
        <v>2971</v>
      </c>
      <c r="B130" s="31" t="s">
        <v>13</v>
      </c>
      <c r="C130" s="32" t="s">
        <v>83</v>
      </c>
      <c r="D130" s="229"/>
      <c r="E130" s="204" t="s">
        <v>13</v>
      </c>
      <c r="F130" s="51" t="str">
        <f t="shared" si="1"/>
        <v/>
      </c>
      <c r="G130" s="34"/>
      <c r="H130" s="35"/>
      <c r="I130" s="104">
        <v>0</v>
      </c>
    </row>
    <row r="131" spans="1:9" ht="15.75" hidden="1" thickBot="1" x14ac:dyDescent="0.3">
      <c r="A131" s="244"/>
      <c r="B131" s="38" t="s">
        <v>13</v>
      </c>
      <c r="C131" s="38"/>
      <c r="D131" s="230"/>
      <c r="E131" s="205" t="s">
        <v>13</v>
      </c>
      <c r="F131" s="37" t="str">
        <f t="shared" si="1"/>
        <v/>
      </c>
      <c r="G131" s="40"/>
      <c r="H131" s="37"/>
      <c r="I131" s="104">
        <v>0</v>
      </c>
    </row>
    <row r="132" spans="1:9" ht="26.25" hidden="1" thickBot="1" x14ac:dyDescent="0.3">
      <c r="A132" s="244"/>
      <c r="B132" s="41" t="s">
        <v>10983</v>
      </c>
      <c r="C132" s="41" t="s">
        <v>83</v>
      </c>
      <c r="D132" s="201">
        <v>1</v>
      </c>
      <c r="E132" s="206">
        <v>7.2579999999999991</v>
      </c>
      <c r="F132" s="39">
        <f t="shared" si="1"/>
        <v>7.2579999999999991</v>
      </c>
      <c r="G132" s="44">
        <f>SUM(F132:F134)</f>
        <v>11.267949999999999</v>
      </c>
      <c r="H132" s="56"/>
      <c r="I132" s="104">
        <v>0</v>
      </c>
    </row>
    <row r="133" spans="1:9" ht="15.75" hidden="1" thickBot="1" x14ac:dyDescent="0.3">
      <c r="A133" s="244"/>
      <c r="B133" s="41" t="s">
        <v>10605</v>
      </c>
      <c r="C133" s="41" t="s">
        <v>2800</v>
      </c>
      <c r="D133" s="201">
        <v>0.09</v>
      </c>
      <c r="E133" s="200">
        <v>19.4085</v>
      </c>
      <c r="F133" s="39">
        <f t="shared" si="1"/>
        <v>1.7467649999999999</v>
      </c>
      <c r="G133" s="55"/>
      <c r="H133" s="56"/>
      <c r="I133" s="104">
        <v>0</v>
      </c>
    </row>
    <row r="134" spans="1:9" ht="15.75" hidden="1" thickBot="1" x14ac:dyDescent="0.3">
      <c r="A134" s="244"/>
      <c r="B134" s="41" t="s">
        <v>10602</v>
      </c>
      <c r="C134" s="41" t="s">
        <v>2800</v>
      </c>
      <c r="D134" s="201">
        <v>0.09</v>
      </c>
      <c r="E134" s="200">
        <v>25.146499999999996</v>
      </c>
      <c r="F134" s="39">
        <f t="shared" ref="F134:F197" si="2">IF(ISNUMBER(E134),E134*$D134,"")</f>
        <v>2.2631849999999996</v>
      </c>
      <c r="G134" s="55"/>
      <c r="H134" s="56"/>
      <c r="I134" s="104">
        <v>0</v>
      </c>
    </row>
    <row r="135" spans="1:9" ht="15.75" hidden="1" thickBot="1" x14ac:dyDescent="0.3">
      <c r="A135" s="245"/>
      <c r="B135" s="46" t="s">
        <v>13</v>
      </c>
      <c r="C135" s="46"/>
      <c r="D135" s="231"/>
      <c r="E135" s="203" t="s">
        <v>13</v>
      </c>
      <c r="F135" s="48" t="str">
        <f t="shared" si="2"/>
        <v/>
      </c>
      <c r="G135" s="50"/>
      <c r="H135" s="37"/>
      <c r="I135" s="104">
        <v>0</v>
      </c>
    </row>
    <row r="136" spans="1:9" ht="15.75" hidden="1" thickBot="1" x14ac:dyDescent="0.3">
      <c r="A136" s="251" t="s">
        <v>11309</v>
      </c>
      <c r="B136" s="31" t="s">
        <v>13</v>
      </c>
      <c r="C136" s="32" t="s">
        <v>1302</v>
      </c>
      <c r="D136" s="229"/>
      <c r="E136" s="204" t="s">
        <v>13</v>
      </c>
      <c r="F136" s="51" t="str">
        <f t="shared" si="2"/>
        <v/>
      </c>
      <c r="G136" s="34"/>
      <c r="H136" s="35"/>
      <c r="I136" s="104">
        <v>0</v>
      </c>
    </row>
    <row r="137" spans="1:9" ht="15.75" hidden="1" thickBot="1" x14ac:dyDescent="0.3">
      <c r="A137" s="244"/>
      <c r="B137" s="38" t="s">
        <v>13</v>
      </c>
      <c r="C137" s="38"/>
      <c r="D137" s="230"/>
      <c r="E137" s="205" t="s">
        <v>13</v>
      </c>
      <c r="F137" s="37" t="str">
        <f t="shared" si="2"/>
        <v/>
      </c>
      <c r="G137" s="40"/>
      <c r="H137" s="37"/>
      <c r="I137" s="104">
        <v>0</v>
      </c>
    </row>
    <row r="138" spans="1:9" ht="26.25" hidden="1" thickBot="1" x14ac:dyDescent="0.3">
      <c r="A138" s="244"/>
      <c r="B138" s="41" t="s">
        <v>11369</v>
      </c>
      <c r="C138" s="41" t="s">
        <v>83</v>
      </c>
      <c r="D138" s="201">
        <v>0.66669999999999996</v>
      </c>
      <c r="E138" s="206">
        <v>3.6289999999999996</v>
      </c>
      <c r="F138" s="39">
        <f t="shared" si="2"/>
        <v>2.4194542999999995</v>
      </c>
      <c r="G138" s="44">
        <f>SUM(F138:F140)</f>
        <v>6.5756567999999991</v>
      </c>
      <c r="H138" s="56"/>
      <c r="I138" s="104">
        <v>0</v>
      </c>
    </row>
    <row r="139" spans="1:9" ht="26.25" hidden="1" thickBot="1" x14ac:dyDescent="0.3">
      <c r="A139" s="244"/>
      <c r="B139" s="41" t="s">
        <v>10641</v>
      </c>
      <c r="C139" s="41" t="s">
        <v>2800</v>
      </c>
      <c r="D139" s="201">
        <v>2.8500000000000001E-2</v>
      </c>
      <c r="E139" s="200">
        <v>22.324999999999999</v>
      </c>
      <c r="F139" s="39">
        <f t="shared" si="2"/>
        <v>0.63626249999999995</v>
      </c>
      <c r="G139" s="55"/>
      <c r="H139" s="56"/>
      <c r="I139" s="104">
        <v>0</v>
      </c>
    </row>
    <row r="140" spans="1:9" ht="26.25" hidden="1" thickBot="1" x14ac:dyDescent="0.3">
      <c r="A140" s="244"/>
      <c r="B140" s="41" t="s">
        <v>10614</v>
      </c>
      <c r="C140" s="41" t="s">
        <v>2800</v>
      </c>
      <c r="D140" s="201">
        <v>0.12559999999999999</v>
      </c>
      <c r="E140" s="200">
        <v>28.024999999999999</v>
      </c>
      <c r="F140" s="39">
        <f t="shared" si="2"/>
        <v>3.5199399999999996</v>
      </c>
      <c r="G140" s="55"/>
      <c r="H140" s="56"/>
      <c r="I140" s="104">
        <v>0</v>
      </c>
    </row>
    <row r="141" spans="1:9" ht="15.75" hidden="1" thickBot="1" x14ac:dyDescent="0.3">
      <c r="A141" s="245"/>
      <c r="B141" s="46" t="s">
        <v>13</v>
      </c>
      <c r="C141" s="46"/>
      <c r="D141" s="231"/>
      <c r="E141" s="203" t="s">
        <v>13</v>
      </c>
      <c r="F141" s="48" t="str">
        <f t="shared" si="2"/>
        <v/>
      </c>
      <c r="G141" s="50"/>
      <c r="H141" s="37"/>
      <c r="I141" s="104">
        <v>0</v>
      </c>
    </row>
    <row r="142" spans="1:9" ht="15.75" thickBot="1" x14ac:dyDescent="0.3">
      <c r="A142" s="251" t="s">
        <v>11310</v>
      </c>
      <c r="B142" s="31" t="s">
        <v>13</v>
      </c>
      <c r="C142" s="32" t="s">
        <v>2880</v>
      </c>
      <c r="D142" s="229"/>
      <c r="E142" s="204" t="s">
        <v>13</v>
      </c>
      <c r="F142" s="51" t="str">
        <f t="shared" si="2"/>
        <v/>
      </c>
      <c r="G142" s="34"/>
      <c r="H142" s="35"/>
      <c r="I142" s="104">
        <v>0.96199999999999997</v>
      </c>
    </row>
    <row r="143" spans="1:9" x14ac:dyDescent="0.25">
      <c r="A143" s="244"/>
      <c r="B143" s="38" t="s">
        <v>13</v>
      </c>
      <c r="C143" s="38"/>
      <c r="D143" s="230"/>
      <c r="E143" s="205" t="s">
        <v>13</v>
      </c>
      <c r="F143" s="37" t="str">
        <f t="shared" si="2"/>
        <v/>
      </c>
      <c r="G143" s="40"/>
      <c r="H143" s="37"/>
      <c r="I143" s="104">
        <v>0.96199999999999997</v>
      </c>
    </row>
    <row r="144" spans="1:9" ht="25.5" x14ac:dyDescent="0.25">
      <c r="A144" s="244"/>
      <c r="B144" s="41" t="s">
        <v>10608</v>
      </c>
      <c r="C144" s="41" t="s">
        <v>2880</v>
      </c>
      <c r="D144" s="201">
        <v>1.18</v>
      </c>
      <c r="E144" s="206">
        <v>199.71849999999998</v>
      </c>
      <c r="F144" s="39">
        <f t="shared" si="2"/>
        <v>235.66782999999995</v>
      </c>
      <c r="G144" s="44">
        <f>SUM(F144:F152)</f>
        <v>773.03512907499999</v>
      </c>
      <c r="H144" s="56"/>
      <c r="I144" s="104">
        <v>0.96199999999999997</v>
      </c>
    </row>
    <row r="145" spans="1:9" x14ac:dyDescent="0.25">
      <c r="A145" s="244"/>
      <c r="B145" s="41" t="s">
        <v>10930</v>
      </c>
      <c r="C145" s="41" t="s">
        <v>1044</v>
      </c>
      <c r="D145" s="201">
        <v>157.44</v>
      </c>
      <c r="E145" s="206">
        <v>1.4724999999999999</v>
      </c>
      <c r="F145" s="39">
        <f t="shared" si="2"/>
        <v>231.8304</v>
      </c>
      <c r="G145" s="55"/>
      <c r="H145" s="56"/>
      <c r="I145" s="104">
        <v>0.96199999999999997</v>
      </c>
    </row>
    <row r="146" spans="1:9" x14ac:dyDescent="0.25">
      <c r="A146" s="244"/>
      <c r="B146" s="41" t="s">
        <v>10604</v>
      </c>
      <c r="C146" s="41" t="s">
        <v>1044</v>
      </c>
      <c r="D146" s="201">
        <v>177.12</v>
      </c>
      <c r="E146" s="206">
        <v>0.64600000000000002</v>
      </c>
      <c r="F146" s="39">
        <f t="shared" si="2"/>
        <v>114.41952000000001</v>
      </c>
      <c r="G146" s="55"/>
      <c r="H146" s="56"/>
      <c r="I146" s="104">
        <v>0.96199999999999997</v>
      </c>
    </row>
    <row r="147" spans="1:9" x14ac:dyDescent="0.25">
      <c r="A147" s="244"/>
      <c r="B147" s="41" t="s">
        <v>10601</v>
      </c>
      <c r="C147" s="41" t="s">
        <v>2800</v>
      </c>
      <c r="D147" s="201">
        <v>0.79</v>
      </c>
      <c r="E147" s="200">
        <v>22.097000000000001</v>
      </c>
      <c r="F147" s="39">
        <f t="shared" si="2"/>
        <v>17.456630000000001</v>
      </c>
      <c r="G147" s="55"/>
      <c r="H147" s="56"/>
      <c r="I147" s="104">
        <v>0.96199999999999997</v>
      </c>
    </row>
    <row r="148" spans="1:9" ht="25.5" x14ac:dyDescent="0.25">
      <c r="A148" s="244"/>
      <c r="B148" s="41" t="s">
        <v>10612</v>
      </c>
      <c r="C148" s="41" t="s">
        <v>2800</v>
      </c>
      <c r="D148" s="201">
        <v>3.65</v>
      </c>
      <c r="E148" s="200">
        <v>23.844999999999999</v>
      </c>
      <c r="F148" s="39">
        <f t="shared" si="2"/>
        <v>87.03425</v>
      </c>
      <c r="G148" s="55"/>
      <c r="H148" s="56"/>
      <c r="I148" s="104">
        <v>0.96199999999999997</v>
      </c>
    </row>
    <row r="149" spans="1:9" ht="38.25" x14ac:dyDescent="0.25">
      <c r="A149" s="244"/>
      <c r="B149" s="41" t="s">
        <v>11173</v>
      </c>
      <c r="C149" s="41" t="s">
        <v>1050</v>
      </c>
      <c r="D149" s="201">
        <v>0.85</v>
      </c>
      <c r="E149" s="200">
        <v>4.9305000000000003</v>
      </c>
      <c r="F149" s="39">
        <f t="shared" si="2"/>
        <v>4.190925</v>
      </c>
      <c r="G149" s="55"/>
      <c r="H149" s="56"/>
      <c r="I149" s="104">
        <v>0.96199999999999997</v>
      </c>
    </row>
    <row r="150" spans="1:9" ht="38.25" x14ac:dyDescent="0.25">
      <c r="A150" s="244"/>
      <c r="B150" s="41" t="s">
        <v>11256</v>
      </c>
      <c r="C150" s="41" t="s">
        <v>10703</v>
      </c>
      <c r="D150" s="201">
        <v>2.8</v>
      </c>
      <c r="E150" s="200">
        <v>1.7004999999999999</v>
      </c>
      <c r="F150" s="39">
        <f t="shared" si="2"/>
        <v>4.7613999999999992</v>
      </c>
      <c r="G150" s="55"/>
      <c r="H150" s="56"/>
      <c r="I150" s="104">
        <v>0.96199999999999997</v>
      </c>
    </row>
    <row r="151" spans="1:9" ht="51" x14ac:dyDescent="0.25">
      <c r="A151" s="244"/>
      <c r="B151" s="41" t="s">
        <v>11274</v>
      </c>
      <c r="C151" s="41" t="s">
        <v>2880</v>
      </c>
      <c r="D151" s="201">
        <v>1.18</v>
      </c>
      <c r="E151" s="37">
        <f>IF(ISNUMBER('Comp.Aux2'!$G$19), 'Comp.Aux2'!$G$19, 0)</f>
        <v>8.3948032499999989</v>
      </c>
      <c r="F151" s="209">
        <f t="shared" si="2"/>
        <v>9.9058678349999987</v>
      </c>
      <c r="G151" s="55"/>
      <c r="H151" s="56"/>
      <c r="I151" s="104">
        <v>0.96199999999999997</v>
      </c>
    </row>
    <row r="152" spans="1:9" ht="38.25" x14ac:dyDescent="0.25">
      <c r="A152" s="244"/>
      <c r="B152" s="41" t="s">
        <v>11272</v>
      </c>
      <c r="C152" s="58" t="s">
        <v>11296</v>
      </c>
      <c r="D152" s="201">
        <v>23.6</v>
      </c>
      <c r="E152" s="37">
        <f>IF(ISNUMBER('Comp.Aux2'!$G$8), 'Comp.Aux2'!$G$8, 0)</f>
        <v>2.8715383999999999</v>
      </c>
      <c r="F152" s="209">
        <f t="shared" si="2"/>
        <v>67.768306240000001</v>
      </c>
      <c r="G152" s="55"/>
      <c r="H152" s="56"/>
      <c r="I152" s="104">
        <v>0.96199999999999997</v>
      </c>
    </row>
    <row r="153" spans="1:9" x14ac:dyDescent="0.25">
      <c r="A153" s="244"/>
      <c r="B153" s="57"/>
      <c r="C153" s="58"/>
      <c r="D153" s="201"/>
      <c r="E153" s="200" t="s">
        <v>13</v>
      </c>
      <c r="F153" s="39" t="str">
        <f t="shared" si="2"/>
        <v/>
      </c>
      <c r="G153" s="55"/>
      <c r="H153" s="56"/>
      <c r="I153" s="104">
        <v>0.96199999999999997</v>
      </c>
    </row>
    <row r="154" spans="1:9" x14ac:dyDescent="0.25">
      <c r="A154" s="244"/>
      <c r="B154" s="4" t="s">
        <v>646</v>
      </c>
      <c r="C154" s="58"/>
      <c r="D154" s="201"/>
      <c r="E154" s="200" t="s">
        <v>13</v>
      </c>
      <c r="F154" s="39" t="str">
        <f t="shared" si="2"/>
        <v/>
      </c>
      <c r="G154" s="55"/>
      <c r="H154" s="56"/>
      <c r="I154" s="104">
        <v>0.96199999999999997</v>
      </c>
    </row>
    <row r="155" spans="1:9" ht="15.75" thickBot="1" x14ac:dyDescent="0.3">
      <c r="A155" s="245"/>
      <c r="B155" s="46"/>
      <c r="C155" s="46"/>
      <c r="D155" s="231"/>
      <c r="E155" s="203" t="s">
        <v>13</v>
      </c>
      <c r="F155" s="48" t="str">
        <f t="shared" si="2"/>
        <v/>
      </c>
      <c r="G155" s="50"/>
      <c r="H155" s="37"/>
      <c r="I155" s="104">
        <v>0.96199999999999997</v>
      </c>
    </row>
    <row r="156" spans="1:9" ht="15.75" thickBot="1" x14ac:dyDescent="0.3">
      <c r="A156" s="251" t="s">
        <v>11275</v>
      </c>
      <c r="B156" s="31" t="s">
        <v>13</v>
      </c>
      <c r="C156" s="32" t="s">
        <v>2880</v>
      </c>
      <c r="D156" s="229"/>
      <c r="E156" s="204" t="s">
        <v>13</v>
      </c>
      <c r="F156" s="51" t="str">
        <f t="shared" si="2"/>
        <v/>
      </c>
      <c r="G156" s="34"/>
      <c r="H156" s="35"/>
      <c r="I156" s="104">
        <v>792.25750000000005</v>
      </c>
    </row>
    <row r="157" spans="1:9" x14ac:dyDescent="0.25">
      <c r="A157" s="244"/>
      <c r="B157" s="38" t="s">
        <v>13</v>
      </c>
      <c r="C157" s="38"/>
      <c r="D157" s="230"/>
      <c r="E157" s="205" t="s">
        <v>13</v>
      </c>
      <c r="F157" s="37" t="str">
        <f t="shared" si="2"/>
        <v/>
      </c>
      <c r="G157" s="40"/>
      <c r="H157" s="37"/>
      <c r="I157" s="104">
        <v>792.25750000000005</v>
      </c>
    </row>
    <row r="158" spans="1:9" ht="25.5" x14ac:dyDescent="0.25">
      <c r="A158" s="244"/>
      <c r="B158" s="41" t="s">
        <v>10608</v>
      </c>
      <c r="C158" s="41" t="s">
        <v>2880</v>
      </c>
      <c r="D158" s="201">
        <v>1.36</v>
      </c>
      <c r="E158" s="206">
        <v>199.71849999999998</v>
      </c>
      <c r="F158" s="39">
        <f t="shared" si="2"/>
        <v>271.61716000000001</v>
      </c>
      <c r="G158" s="44">
        <f>SUM(F158:F164)</f>
        <v>777.26340190000008</v>
      </c>
      <c r="H158" s="56"/>
      <c r="I158" s="104">
        <v>792.25750000000005</v>
      </c>
    </row>
    <row r="159" spans="1:9" x14ac:dyDescent="0.25">
      <c r="A159" s="244"/>
      <c r="B159" s="41" t="s">
        <v>10604</v>
      </c>
      <c r="C159" s="41" t="s">
        <v>1044</v>
      </c>
      <c r="D159" s="201">
        <v>459.85</v>
      </c>
      <c r="E159" s="206">
        <v>0.64600000000000002</v>
      </c>
      <c r="F159" s="39">
        <f t="shared" si="2"/>
        <v>297.06310000000002</v>
      </c>
      <c r="G159" s="55"/>
      <c r="H159" s="56"/>
      <c r="I159" s="104">
        <v>792.25750000000005</v>
      </c>
    </row>
    <row r="160" spans="1:9" ht="25.5" x14ac:dyDescent="0.25">
      <c r="A160" s="244"/>
      <c r="B160" s="41" t="s">
        <v>10612</v>
      </c>
      <c r="C160" s="41" t="s">
        <v>2800</v>
      </c>
      <c r="D160" s="201">
        <v>4.8499999999999996</v>
      </c>
      <c r="E160" s="200">
        <v>23.844999999999999</v>
      </c>
      <c r="F160" s="39">
        <f t="shared" si="2"/>
        <v>115.64824999999999</v>
      </c>
      <c r="G160" s="55"/>
      <c r="H160" s="56"/>
      <c r="I160" s="104">
        <v>792.25750000000005</v>
      </c>
    </row>
    <row r="161" spans="1:9" ht="38.25" x14ac:dyDescent="0.25">
      <c r="A161" s="244"/>
      <c r="B161" s="41" t="s">
        <v>10924</v>
      </c>
      <c r="C161" s="41" t="s">
        <v>1050</v>
      </c>
      <c r="D161" s="201">
        <v>1.1299999999999999</v>
      </c>
      <c r="E161" s="200">
        <v>1.6435</v>
      </c>
      <c r="F161" s="39">
        <f t="shared" si="2"/>
        <v>1.8571549999999999</v>
      </c>
      <c r="G161" s="55"/>
      <c r="H161" s="56"/>
      <c r="I161" s="104">
        <v>792.25750000000005</v>
      </c>
    </row>
    <row r="162" spans="1:9" ht="38.25" x14ac:dyDescent="0.25">
      <c r="A162" s="244"/>
      <c r="B162" s="41" t="s">
        <v>10955</v>
      </c>
      <c r="C162" s="41" t="s">
        <v>10703</v>
      </c>
      <c r="D162" s="201">
        <v>3.72</v>
      </c>
      <c r="E162" s="200">
        <v>0.41799999999999998</v>
      </c>
      <c r="F162" s="39">
        <f t="shared" si="2"/>
        <v>1.5549600000000001</v>
      </c>
      <c r="G162" s="55"/>
      <c r="H162" s="56"/>
      <c r="I162" s="104">
        <v>792.25750000000005</v>
      </c>
    </row>
    <row r="163" spans="1:9" ht="51" x14ac:dyDescent="0.25">
      <c r="A163" s="244"/>
      <c r="B163" s="41" t="s">
        <v>11274</v>
      </c>
      <c r="C163" s="41" t="s">
        <v>2880</v>
      </c>
      <c r="D163" s="201">
        <v>1.36</v>
      </c>
      <c r="E163" s="37">
        <f>IF(ISNUMBER('Comp.Aux2'!$G$19), 'Comp.Aux2'!$G$19, 0)</f>
        <v>8.3948032499999989</v>
      </c>
      <c r="F163" s="209">
        <f t="shared" si="2"/>
        <v>11.41693242</v>
      </c>
      <c r="G163" s="55"/>
      <c r="H163" s="56"/>
      <c r="I163" s="104">
        <v>792.25750000000005</v>
      </c>
    </row>
    <row r="164" spans="1:9" ht="38.25" x14ac:dyDescent="0.25">
      <c r="A164" s="244"/>
      <c r="B164" s="41" t="s">
        <v>11272</v>
      </c>
      <c r="C164" s="58" t="s">
        <v>11296</v>
      </c>
      <c r="D164" s="201">
        <v>27.2</v>
      </c>
      <c r="E164" s="37">
        <f>IF(ISNUMBER('Comp.Aux2'!$G$8), 'Comp.Aux2'!$G$8, 0)</f>
        <v>2.8715383999999999</v>
      </c>
      <c r="F164" s="209">
        <f t="shared" si="2"/>
        <v>78.105844480000002</v>
      </c>
      <c r="G164" s="55"/>
      <c r="H164" s="56"/>
      <c r="I164" s="104">
        <v>792.25750000000005</v>
      </c>
    </row>
    <row r="165" spans="1:9" x14ac:dyDescent="0.25">
      <c r="A165" s="244"/>
      <c r="B165" s="57"/>
      <c r="C165" s="58"/>
      <c r="D165" s="201"/>
      <c r="E165" s="200" t="s">
        <v>13</v>
      </c>
      <c r="F165" s="39" t="str">
        <f t="shared" si="2"/>
        <v/>
      </c>
      <c r="G165" s="55"/>
      <c r="H165" s="56"/>
      <c r="I165" s="104">
        <v>792.25750000000005</v>
      </c>
    </row>
    <row r="166" spans="1:9" x14ac:dyDescent="0.25">
      <c r="A166" s="244"/>
      <c r="B166" s="4" t="s">
        <v>646</v>
      </c>
      <c r="C166" s="58"/>
      <c r="D166" s="201"/>
      <c r="E166" s="200" t="s">
        <v>13</v>
      </c>
      <c r="F166" s="39" t="str">
        <f t="shared" si="2"/>
        <v/>
      </c>
      <c r="G166" s="55"/>
      <c r="H166" s="56"/>
      <c r="I166" s="104">
        <v>792.25750000000005</v>
      </c>
    </row>
    <row r="167" spans="1:9" ht="15.75" thickBot="1" x14ac:dyDescent="0.3">
      <c r="A167" s="245"/>
      <c r="B167" s="46"/>
      <c r="C167" s="46"/>
      <c r="D167" s="231"/>
      <c r="E167" s="203" t="s">
        <v>13</v>
      </c>
      <c r="F167" s="48" t="str">
        <f t="shared" si="2"/>
        <v/>
      </c>
      <c r="G167" s="50"/>
      <c r="H167" s="37"/>
      <c r="I167" s="104">
        <v>792.25750000000005</v>
      </c>
    </row>
    <row r="168" spans="1:9" ht="15.75" thickBot="1" x14ac:dyDescent="0.3">
      <c r="A168" s="251" t="s">
        <v>11311</v>
      </c>
      <c r="B168" s="31" t="s">
        <v>13</v>
      </c>
      <c r="C168" s="32" t="s">
        <v>1044</v>
      </c>
      <c r="D168" s="229"/>
      <c r="E168" s="204" t="s">
        <v>13</v>
      </c>
      <c r="F168" s="51" t="str">
        <f t="shared" si="2"/>
        <v/>
      </c>
      <c r="G168" s="34"/>
      <c r="H168" s="35"/>
      <c r="I168" s="104">
        <v>110</v>
      </c>
    </row>
    <row r="169" spans="1:9" x14ac:dyDescent="0.25">
      <c r="A169" s="244"/>
      <c r="B169" s="38" t="s">
        <v>13</v>
      </c>
      <c r="C169" s="38"/>
      <c r="D169" s="230"/>
      <c r="E169" s="205" t="s">
        <v>13</v>
      </c>
      <c r="F169" s="37" t="str">
        <f t="shared" si="2"/>
        <v/>
      </c>
      <c r="G169" s="40"/>
      <c r="H169" s="37"/>
      <c r="I169" s="104">
        <v>110</v>
      </c>
    </row>
    <row r="170" spans="1:9" x14ac:dyDescent="0.25">
      <c r="A170" s="244"/>
      <c r="B170" s="41" t="s">
        <v>10969</v>
      </c>
      <c r="C170" s="41" t="s">
        <v>1044</v>
      </c>
      <c r="D170" s="201">
        <v>1.1100000000000001</v>
      </c>
      <c r="E170" s="206">
        <v>7.8185000000000002</v>
      </c>
      <c r="F170" s="39">
        <f t="shared" si="2"/>
        <v>8.6785350000000019</v>
      </c>
      <c r="G170" s="44">
        <f>SUM(F170:F172)</f>
        <v>9.1998171000000006</v>
      </c>
      <c r="H170" s="56"/>
      <c r="I170" s="104">
        <v>110</v>
      </c>
    </row>
    <row r="171" spans="1:9" x14ac:dyDescent="0.25">
      <c r="A171" s="244"/>
      <c r="B171" s="41" t="s">
        <v>11154</v>
      </c>
      <c r="C171" s="41" t="s">
        <v>2800</v>
      </c>
      <c r="D171" s="201">
        <v>2.5999999999999999E-3</v>
      </c>
      <c r="E171" s="206">
        <v>22.856999999999999</v>
      </c>
      <c r="F171" s="39">
        <f t="shared" si="2"/>
        <v>5.9428199999999994E-2</v>
      </c>
      <c r="G171" s="55"/>
      <c r="H171" s="56"/>
      <c r="I171" s="104">
        <v>110</v>
      </c>
    </row>
    <row r="172" spans="1:9" x14ac:dyDescent="0.25">
      <c r="A172" s="244"/>
      <c r="B172" s="41" t="s">
        <v>10698</v>
      </c>
      <c r="C172" s="41" t="s">
        <v>2800</v>
      </c>
      <c r="D172" s="201">
        <v>1.6199999999999999E-2</v>
      </c>
      <c r="E172" s="206">
        <v>28.509499999999999</v>
      </c>
      <c r="F172" s="39">
        <f t="shared" si="2"/>
        <v>0.46185389999999998</v>
      </c>
      <c r="G172" s="55"/>
      <c r="H172" s="56"/>
      <c r="I172" s="104">
        <v>110</v>
      </c>
    </row>
    <row r="173" spans="1:9" ht="15.75" thickBot="1" x14ac:dyDescent="0.3">
      <c r="A173" s="245"/>
      <c r="B173" s="46" t="s">
        <v>13</v>
      </c>
      <c r="C173" s="46"/>
      <c r="D173" s="231"/>
      <c r="E173" s="203" t="s">
        <v>13</v>
      </c>
      <c r="F173" s="48" t="str">
        <f t="shared" si="2"/>
        <v/>
      </c>
      <c r="G173" s="50"/>
      <c r="H173" s="37"/>
      <c r="I173" s="104">
        <v>110</v>
      </c>
    </row>
    <row r="174" spans="1:9" ht="15.75" thickBot="1" x14ac:dyDescent="0.3">
      <c r="A174" s="251" t="s">
        <v>11312</v>
      </c>
      <c r="B174" s="31" t="s">
        <v>13</v>
      </c>
      <c r="C174" s="32" t="s">
        <v>1044</v>
      </c>
      <c r="D174" s="229"/>
      <c r="E174" s="204" t="s">
        <v>13</v>
      </c>
      <c r="F174" s="51" t="str">
        <f t="shared" si="2"/>
        <v/>
      </c>
      <c r="G174" s="34"/>
      <c r="H174" s="35"/>
      <c r="I174" s="104">
        <v>65</v>
      </c>
    </row>
    <row r="175" spans="1:9" x14ac:dyDescent="0.25">
      <c r="A175" s="244"/>
      <c r="B175" s="38" t="s">
        <v>13</v>
      </c>
      <c r="C175" s="38"/>
      <c r="D175" s="230"/>
      <c r="E175" s="205" t="s">
        <v>13</v>
      </c>
      <c r="F175" s="37" t="str">
        <f t="shared" si="2"/>
        <v/>
      </c>
      <c r="G175" s="40"/>
      <c r="H175" s="37"/>
      <c r="I175" s="104">
        <v>65</v>
      </c>
    </row>
    <row r="176" spans="1:9" x14ac:dyDescent="0.25">
      <c r="A176" s="244"/>
      <c r="B176" s="41" t="s">
        <v>10844</v>
      </c>
      <c r="C176" s="41" t="s">
        <v>1044</v>
      </c>
      <c r="D176" s="201">
        <v>1.1100000000000001</v>
      </c>
      <c r="E176" s="206">
        <v>6.3839999999999995</v>
      </c>
      <c r="F176" s="39">
        <f t="shared" si="2"/>
        <v>7.0862400000000001</v>
      </c>
      <c r="G176" s="44">
        <f>SUM(F176:F178)</f>
        <v>7.2413711999999997</v>
      </c>
      <c r="H176" s="56"/>
      <c r="I176" s="104">
        <v>65</v>
      </c>
    </row>
    <row r="177" spans="1:9" x14ac:dyDescent="0.25">
      <c r="A177" s="244"/>
      <c r="B177" s="41" t="s">
        <v>11154</v>
      </c>
      <c r="C177" s="41" t="s">
        <v>2800</v>
      </c>
      <c r="D177" s="201">
        <v>8.0000000000000004E-4</v>
      </c>
      <c r="E177" s="206">
        <v>22.856999999999999</v>
      </c>
      <c r="F177" s="39">
        <f t="shared" si="2"/>
        <v>1.8285599999999999E-2</v>
      </c>
      <c r="G177" s="55"/>
      <c r="H177" s="56"/>
      <c r="I177" s="104">
        <v>65</v>
      </c>
    </row>
    <row r="178" spans="1:9" x14ac:dyDescent="0.25">
      <c r="A178" s="244"/>
      <c r="B178" s="41" t="s">
        <v>10698</v>
      </c>
      <c r="C178" s="41" t="s">
        <v>2800</v>
      </c>
      <c r="D178" s="201">
        <v>4.7999999999999996E-3</v>
      </c>
      <c r="E178" s="206">
        <v>28.509499999999999</v>
      </c>
      <c r="F178" s="39">
        <f t="shared" si="2"/>
        <v>0.13684559999999998</v>
      </c>
      <c r="G178" s="55"/>
      <c r="H178" s="56"/>
      <c r="I178" s="104">
        <v>65</v>
      </c>
    </row>
    <row r="179" spans="1:9" ht="15.75" thickBot="1" x14ac:dyDescent="0.3">
      <c r="A179" s="245"/>
      <c r="B179" s="46" t="s">
        <v>13</v>
      </c>
      <c r="C179" s="46"/>
      <c r="D179" s="231"/>
      <c r="E179" s="203" t="s">
        <v>13</v>
      </c>
      <c r="F179" s="48" t="str">
        <f t="shared" si="2"/>
        <v/>
      </c>
      <c r="G179" s="50"/>
      <c r="H179" s="37"/>
      <c r="I179" s="104">
        <v>65</v>
      </c>
    </row>
    <row r="180" spans="1:9" ht="15.75" thickBot="1" x14ac:dyDescent="0.3">
      <c r="A180" s="251" t="s">
        <v>11285</v>
      </c>
      <c r="B180" s="31" t="s">
        <v>13</v>
      </c>
      <c r="C180" s="32" t="s">
        <v>1044</v>
      </c>
      <c r="D180" s="229"/>
      <c r="E180" s="204" t="s">
        <v>13</v>
      </c>
      <c r="F180" s="51" t="str">
        <f t="shared" si="2"/>
        <v/>
      </c>
      <c r="G180" s="34"/>
      <c r="H180" s="35"/>
      <c r="I180" s="104">
        <v>65</v>
      </c>
    </row>
    <row r="181" spans="1:9" x14ac:dyDescent="0.25">
      <c r="A181" s="244"/>
      <c r="B181" s="38" t="s">
        <v>13</v>
      </c>
      <c r="C181" s="38"/>
      <c r="D181" s="230"/>
      <c r="E181" s="205" t="s">
        <v>13</v>
      </c>
      <c r="F181" s="37" t="str">
        <f t="shared" si="2"/>
        <v/>
      </c>
      <c r="G181" s="40"/>
      <c r="H181" s="37"/>
      <c r="I181" s="104">
        <v>65</v>
      </c>
    </row>
    <row r="182" spans="1:9" x14ac:dyDescent="0.25">
      <c r="A182" s="244"/>
      <c r="B182" s="41" t="s">
        <v>10844</v>
      </c>
      <c r="C182" s="41" t="s">
        <v>1044</v>
      </c>
      <c r="D182" s="201">
        <v>1.1100000000000001</v>
      </c>
      <c r="E182" s="206">
        <v>6.3839999999999995</v>
      </c>
      <c r="F182" s="39">
        <f t="shared" si="2"/>
        <v>7.0862400000000001</v>
      </c>
      <c r="G182" s="44">
        <f>SUM(F182:F183)</f>
        <v>7.1575137499999997</v>
      </c>
      <c r="H182" s="56"/>
      <c r="I182" s="104">
        <v>65</v>
      </c>
    </row>
    <row r="183" spans="1:9" x14ac:dyDescent="0.25">
      <c r="A183" s="244"/>
      <c r="B183" s="41" t="s">
        <v>10698</v>
      </c>
      <c r="C183" s="41" t="s">
        <v>2800</v>
      </c>
      <c r="D183" s="201">
        <v>2.5000000000000001E-3</v>
      </c>
      <c r="E183" s="206">
        <v>28.509499999999999</v>
      </c>
      <c r="F183" s="39">
        <f t="shared" si="2"/>
        <v>7.1273749999999997E-2</v>
      </c>
      <c r="G183" s="55"/>
      <c r="H183" s="56"/>
      <c r="I183" s="104">
        <v>65</v>
      </c>
    </row>
    <row r="184" spans="1:9" ht="15.75" thickBot="1" x14ac:dyDescent="0.3">
      <c r="A184" s="245"/>
      <c r="B184" s="46" t="s">
        <v>13</v>
      </c>
      <c r="C184" s="46"/>
      <c r="D184" s="231"/>
      <c r="E184" s="203" t="s">
        <v>13</v>
      </c>
      <c r="F184" s="48" t="str">
        <f t="shared" si="2"/>
        <v/>
      </c>
      <c r="G184" s="50"/>
      <c r="H184" s="37"/>
      <c r="I184" s="104">
        <v>65</v>
      </c>
    </row>
    <row r="185" spans="1:9" ht="15.75" thickBot="1" x14ac:dyDescent="0.3">
      <c r="A185" s="251" t="s">
        <v>11313</v>
      </c>
      <c r="B185" s="31" t="s">
        <v>13</v>
      </c>
      <c r="C185" s="32" t="s">
        <v>11389</v>
      </c>
      <c r="D185" s="229"/>
      <c r="E185" s="204" t="s">
        <v>13</v>
      </c>
      <c r="F185" s="51" t="str">
        <f t="shared" si="2"/>
        <v/>
      </c>
      <c r="G185" s="34"/>
      <c r="H185" s="35"/>
      <c r="I185" s="104">
        <v>92.887500000000003</v>
      </c>
    </row>
    <row r="186" spans="1:9" x14ac:dyDescent="0.25">
      <c r="A186" s="244"/>
      <c r="B186" s="38" t="s">
        <v>13</v>
      </c>
      <c r="C186" s="38"/>
      <c r="D186" s="230"/>
      <c r="E186" s="205" t="s">
        <v>13</v>
      </c>
      <c r="F186" s="37" t="str">
        <f t="shared" si="2"/>
        <v/>
      </c>
      <c r="G186" s="40"/>
      <c r="H186" s="37"/>
      <c r="I186" s="104">
        <v>92.887500000000003</v>
      </c>
    </row>
    <row r="187" spans="1:9" x14ac:dyDescent="0.25">
      <c r="A187" s="244"/>
      <c r="B187" s="41" t="s">
        <v>10601</v>
      </c>
      <c r="C187" s="41" t="s">
        <v>2800</v>
      </c>
      <c r="D187" s="201">
        <v>0.61180000000000001</v>
      </c>
      <c r="E187" s="206">
        <v>22.097000000000001</v>
      </c>
      <c r="F187" s="39">
        <f t="shared" si="2"/>
        <v>13.518944600000001</v>
      </c>
      <c r="G187" s="44">
        <f>SUM(F187:F187)</f>
        <v>13.518944600000001</v>
      </c>
      <c r="H187" s="56"/>
      <c r="I187" s="104">
        <v>92.887500000000003</v>
      </c>
    </row>
    <row r="188" spans="1:9" ht="15.75" thickBot="1" x14ac:dyDescent="0.3">
      <c r="A188" s="245"/>
      <c r="B188" s="46" t="s">
        <v>13</v>
      </c>
      <c r="C188" s="46"/>
      <c r="D188" s="231"/>
      <c r="E188" s="203" t="s">
        <v>13</v>
      </c>
      <c r="F188" s="48" t="str">
        <f t="shared" si="2"/>
        <v/>
      </c>
      <c r="G188" s="50"/>
      <c r="H188" s="37"/>
      <c r="I188" s="104">
        <v>92.887500000000003</v>
      </c>
    </row>
    <row r="189" spans="1:9" ht="15.75" thickBot="1" x14ac:dyDescent="0.3">
      <c r="A189" s="251" t="s">
        <v>11314</v>
      </c>
      <c r="B189" s="31" t="s">
        <v>13</v>
      </c>
      <c r="C189" s="32" t="s">
        <v>2880</v>
      </c>
      <c r="D189" s="229"/>
      <c r="E189" s="204" t="s">
        <v>13</v>
      </c>
      <c r="F189" s="51" t="str">
        <f t="shared" si="2"/>
        <v/>
      </c>
      <c r="G189" s="34"/>
      <c r="H189" s="35"/>
      <c r="I189" s="104">
        <v>30</v>
      </c>
    </row>
    <row r="190" spans="1:9" x14ac:dyDescent="0.25">
      <c r="A190" s="244"/>
      <c r="B190" s="38" t="s">
        <v>13</v>
      </c>
      <c r="C190" s="38"/>
      <c r="D190" s="230"/>
      <c r="E190" s="205" t="s">
        <v>13</v>
      </c>
      <c r="F190" s="37" t="str">
        <f t="shared" si="2"/>
        <v/>
      </c>
      <c r="G190" s="40"/>
      <c r="H190" s="37"/>
      <c r="I190" s="104">
        <v>30</v>
      </c>
    </row>
    <row r="191" spans="1:9" x14ac:dyDescent="0.25">
      <c r="A191" s="244"/>
      <c r="B191" s="41" t="s">
        <v>10638</v>
      </c>
      <c r="C191" s="41" t="s">
        <v>2800</v>
      </c>
      <c r="D191" s="201">
        <v>2.4590000000000001</v>
      </c>
      <c r="E191" s="206">
        <v>28.3005</v>
      </c>
      <c r="F191" s="39">
        <f t="shared" si="2"/>
        <v>69.590929500000001</v>
      </c>
      <c r="G191" s="44">
        <f>SUM(F191:F195)</f>
        <v>305.20338400000003</v>
      </c>
      <c r="H191" s="56"/>
      <c r="I191" s="104">
        <v>30</v>
      </c>
    </row>
    <row r="192" spans="1:9" x14ac:dyDescent="0.25">
      <c r="A192" s="244"/>
      <c r="B192" s="41" t="s">
        <v>10607</v>
      </c>
      <c r="C192" s="41" t="s">
        <v>2800</v>
      </c>
      <c r="D192" s="201">
        <v>2.4590000000000001</v>
      </c>
      <c r="E192" s="206">
        <v>28.6995</v>
      </c>
      <c r="F192" s="39">
        <f t="shared" si="2"/>
        <v>70.572070500000009</v>
      </c>
      <c r="G192" s="55"/>
      <c r="H192" s="56"/>
      <c r="I192" s="104">
        <v>30</v>
      </c>
    </row>
    <row r="193" spans="1:9" x14ac:dyDescent="0.25">
      <c r="A193" s="244"/>
      <c r="B193" s="41" t="s">
        <v>10601</v>
      </c>
      <c r="C193" s="41" t="s">
        <v>2800</v>
      </c>
      <c r="D193" s="201">
        <v>7.3769999999999998</v>
      </c>
      <c r="E193" s="200">
        <v>22.097000000000001</v>
      </c>
      <c r="F193" s="39">
        <f t="shared" si="2"/>
        <v>163.009569</v>
      </c>
      <c r="G193" s="55"/>
      <c r="H193" s="56"/>
      <c r="I193" s="104">
        <v>30</v>
      </c>
    </row>
    <row r="194" spans="1:9" ht="25.5" x14ac:dyDescent="0.25">
      <c r="A194" s="244"/>
      <c r="B194" s="41" t="s">
        <v>11209</v>
      </c>
      <c r="C194" s="41" t="s">
        <v>1050</v>
      </c>
      <c r="D194" s="201">
        <v>1.042</v>
      </c>
      <c r="E194" s="200">
        <v>1.2255</v>
      </c>
      <c r="F194" s="232">
        <f t="shared" si="2"/>
        <v>1.2769710000000001</v>
      </c>
      <c r="G194" s="55"/>
      <c r="H194" s="56"/>
      <c r="I194" s="104">
        <v>30</v>
      </c>
    </row>
    <row r="195" spans="1:9" ht="25.5" x14ac:dyDescent="0.25">
      <c r="A195" s="244"/>
      <c r="B195" s="41" t="s">
        <v>11241</v>
      </c>
      <c r="C195" s="41" t="s">
        <v>10703</v>
      </c>
      <c r="D195" s="201">
        <v>1.417</v>
      </c>
      <c r="E195" s="200">
        <v>0.53200000000000003</v>
      </c>
      <c r="F195" s="232">
        <f t="shared" si="2"/>
        <v>0.75384400000000007</v>
      </c>
      <c r="G195" s="55"/>
      <c r="H195" s="56"/>
      <c r="I195" s="104">
        <v>30</v>
      </c>
    </row>
    <row r="196" spans="1:9" ht="15.75" thickBot="1" x14ac:dyDescent="0.3">
      <c r="A196" s="245"/>
      <c r="B196" s="46"/>
      <c r="C196" s="46"/>
      <c r="D196" s="231"/>
      <c r="E196" s="203" t="s">
        <v>13</v>
      </c>
      <c r="F196" s="48" t="str">
        <f t="shared" si="2"/>
        <v/>
      </c>
      <c r="G196" s="50"/>
      <c r="H196" s="37"/>
      <c r="I196" s="104">
        <v>30</v>
      </c>
    </row>
    <row r="197" spans="1:9" ht="15.75" thickBot="1" x14ac:dyDescent="0.3">
      <c r="A197" s="251" t="s">
        <v>11272</v>
      </c>
      <c r="B197" s="31" t="s">
        <v>13</v>
      </c>
      <c r="C197" s="32" t="s">
        <v>11296</v>
      </c>
      <c r="D197" s="229"/>
      <c r="E197" s="204" t="s">
        <v>13</v>
      </c>
      <c r="F197" s="51" t="str">
        <f t="shared" si="2"/>
        <v/>
      </c>
      <c r="G197" s="34"/>
      <c r="H197" s="35"/>
      <c r="I197" s="104">
        <v>3520.1</v>
      </c>
    </row>
    <row r="198" spans="1:9" x14ac:dyDescent="0.25">
      <c r="A198" s="244"/>
      <c r="B198" s="38" t="s">
        <v>13</v>
      </c>
      <c r="C198" s="38"/>
      <c r="D198" s="230"/>
      <c r="E198" s="205" t="s">
        <v>13</v>
      </c>
      <c r="F198" s="37" t="str">
        <f t="shared" ref="F198:F261" si="3">IF(ISNUMBER(E198),E198*$D198,"")</f>
        <v/>
      </c>
      <c r="G198" s="40"/>
      <c r="H198" s="37"/>
      <c r="I198" s="104">
        <v>3520.1</v>
      </c>
    </row>
    <row r="199" spans="1:9" ht="51" x14ac:dyDescent="0.25">
      <c r="A199" s="244"/>
      <c r="B199" s="41" t="s">
        <v>10615</v>
      </c>
      <c r="C199" s="41" t="s">
        <v>1050</v>
      </c>
      <c r="D199" s="201">
        <v>1.3899999999999999E-2</v>
      </c>
      <c r="E199" s="206">
        <v>179.816</v>
      </c>
      <c r="F199" s="39">
        <f t="shared" si="3"/>
        <v>2.4994424</v>
      </c>
      <c r="G199" s="44">
        <f>SUM(F199:F200)</f>
        <v>2.8715383999999999</v>
      </c>
      <c r="H199" s="56"/>
      <c r="I199" s="104">
        <v>3520.1</v>
      </c>
    </row>
    <row r="200" spans="1:9" ht="51" x14ac:dyDescent="0.25">
      <c r="A200" s="244"/>
      <c r="B200" s="41" t="s">
        <v>10702</v>
      </c>
      <c r="C200" s="41" t="s">
        <v>10703</v>
      </c>
      <c r="D200" s="201">
        <v>6.0000000000000001E-3</v>
      </c>
      <c r="E200" s="206">
        <v>62.015999999999998</v>
      </c>
      <c r="F200" s="39">
        <f t="shared" si="3"/>
        <v>0.37209599999999998</v>
      </c>
      <c r="G200" s="55"/>
      <c r="H200" s="56"/>
      <c r="I200" s="104">
        <v>3520.1</v>
      </c>
    </row>
    <row r="201" spans="1:9" ht="15.75" thickBot="1" x14ac:dyDescent="0.3">
      <c r="A201" s="245"/>
      <c r="B201" s="46" t="s">
        <v>13</v>
      </c>
      <c r="C201" s="46"/>
      <c r="D201" s="231"/>
      <c r="E201" s="203" t="s">
        <v>13</v>
      </c>
      <c r="F201" s="48" t="str">
        <f t="shared" si="3"/>
        <v/>
      </c>
      <c r="G201" s="50"/>
      <c r="H201" s="37"/>
      <c r="I201" s="104">
        <v>3520.1</v>
      </c>
    </row>
    <row r="202" spans="1:9" ht="15.75" thickBot="1" x14ac:dyDescent="0.3">
      <c r="A202" s="251" t="s">
        <v>11315</v>
      </c>
      <c r="B202" s="31" t="s">
        <v>13</v>
      </c>
      <c r="C202" s="32" t="s">
        <v>11390</v>
      </c>
      <c r="D202" s="229"/>
      <c r="E202" s="204" t="s">
        <v>13</v>
      </c>
      <c r="F202" s="51" t="str">
        <f t="shared" si="3"/>
        <v/>
      </c>
      <c r="G202" s="34"/>
      <c r="H202" s="35"/>
      <c r="I202" s="104">
        <v>1060</v>
      </c>
    </row>
    <row r="203" spans="1:9" x14ac:dyDescent="0.25">
      <c r="A203" s="244"/>
      <c r="B203" s="38" t="s">
        <v>13</v>
      </c>
      <c r="C203" s="38"/>
      <c r="D203" s="230"/>
      <c r="E203" s="205" t="s">
        <v>13</v>
      </c>
      <c r="F203" s="37" t="str">
        <f t="shared" si="3"/>
        <v/>
      </c>
      <c r="G203" s="40"/>
      <c r="H203" s="37"/>
      <c r="I203" s="104">
        <v>1060</v>
      </c>
    </row>
    <row r="204" spans="1:9" ht="51" x14ac:dyDescent="0.25">
      <c r="A204" s="244"/>
      <c r="B204" s="41" t="s">
        <v>10615</v>
      </c>
      <c r="C204" s="41" t="s">
        <v>1050</v>
      </c>
      <c r="D204" s="201">
        <v>9.2999999999999992E-3</v>
      </c>
      <c r="E204" s="206">
        <v>179.816</v>
      </c>
      <c r="F204" s="39">
        <f t="shared" si="3"/>
        <v>1.6722887999999998</v>
      </c>
      <c r="G204" s="44">
        <f>SUM(F204:F205)</f>
        <v>1.9203527999999999</v>
      </c>
      <c r="H204" s="56"/>
      <c r="I204" s="104">
        <v>1060</v>
      </c>
    </row>
    <row r="205" spans="1:9" ht="51" x14ac:dyDescent="0.25">
      <c r="A205" s="244"/>
      <c r="B205" s="41" t="s">
        <v>10702</v>
      </c>
      <c r="C205" s="41" t="s">
        <v>10703</v>
      </c>
      <c r="D205" s="201">
        <v>4.0000000000000001E-3</v>
      </c>
      <c r="E205" s="206">
        <v>62.015999999999998</v>
      </c>
      <c r="F205" s="39">
        <f t="shared" si="3"/>
        <v>0.24806400000000001</v>
      </c>
      <c r="G205" s="55"/>
      <c r="H205" s="56"/>
      <c r="I205" s="104">
        <v>1060</v>
      </c>
    </row>
    <row r="206" spans="1:9" ht="15.75" thickBot="1" x14ac:dyDescent="0.3">
      <c r="A206" s="245"/>
      <c r="B206" s="46" t="s">
        <v>13</v>
      </c>
      <c r="C206" s="46"/>
      <c r="D206" s="231"/>
      <c r="E206" s="203" t="s">
        <v>13</v>
      </c>
      <c r="F206" s="48" t="str">
        <f t="shared" si="3"/>
        <v/>
      </c>
      <c r="G206" s="50"/>
      <c r="H206" s="37"/>
      <c r="I206" s="104">
        <v>1060</v>
      </c>
    </row>
    <row r="207" spans="1:9" ht="15.75" hidden="1" thickBot="1" x14ac:dyDescent="0.3">
      <c r="A207" s="251" t="s">
        <v>11316</v>
      </c>
      <c r="B207" s="31" t="s">
        <v>13</v>
      </c>
      <c r="C207" s="32" t="s">
        <v>2880</v>
      </c>
      <c r="D207" s="229"/>
      <c r="E207" s="204" t="s">
        <v>13</v>
      </c>
      <c r="F207" s="51" t="str">
        <f t="shared" si="3"/>
        <v/>
      </c>
      <c r="G207" s="34"/>
      <c r="H207" s="35"/>
      <c r="I207" s="104">
        <v>0</v>
      </c>
    </row>
    <row r="208" spans="1:9" ht="15.75" hidden="1" thickBot="1" x14ac:dyDescent="0.3">
      <c r="A208" s="244"/>
      <c r="B208" s="38" t="s">
        <v>13</v>
      </c>
      <c r="C208" s="38"/>
      <c r="D208" s="230"/>
      <c r="E208" s="205" t="s">
        <v>13</v>
      </c>
      <c r="F208" s="37" t="str">
        <f t="shared" si="3"/>
        <v/>
      </c>
      <c r="G208" s="40"/>
      <c r="H208" s="37"/>
      <c r="I208" s="104">
        <v>0</v>
      </c>
    </row>
    <row r="209" spans="1:9" ht="26.25" hidden="1" thickBot="1" x14ac:dyDescent="0.3">
      <c r="A209" s="244"/>
      <c r="B209" s="41" t="s">
        <v>10608</v>
      </c>
      <c r="C209" s="41" t="s">
        <v>2880</v>
      </c>
      <c r="D209" s="201">
        <v>0.76090000000000002</v>
      </c>
      <c r="E209" s="206">
        <v>199.71849999999998</v>
      </c>
      <c r="F209" s="39">
        <f t="shared" si="3"/>
        <v>151.96580664999999</v>
      </c>
      <c r="G209" s="44">
        <f>SUM(F209:F217)</f>
        <v>645.73136888712497</v>
      </c>
      <c r="H209" s="56"/>
      <c r="I209" s="104">
        <v>0</v>
      </c>
    </row>
    <row r="210" spans="1:9" ht="15.75" hidden="1" thickBot="1" x14ac:dyDescent="0.3">
      <c r="A210" s="244"/>
      <c r="B210" s="41" t="s">
        <v>10604</v>
      </c>
      <c r="C210" s="41" t="s">
        <v>1044</v>
      </c>
      <c r="D210" s="201">
        <v>325.15890000000002</v>
      </c>
      <c r="E210" s="206">
        <v>0.64600000000000002</v>
      </c>
      <c r="F210" s="39">
        <f t="shared" si="3"/>
        <v>210.05264940000001</v>
      </c>
      <c r="G210" s="55"/>
      <c r="H210" s="56"/>
      <c r="I210" s="104">
        <v>0</v>
      </c>
    </row>
    <row r="211" spans="1:9" ht="26.25" hidden="1" thickBot="1" x14ac:dyDescent="0.3">
      <c r="A211" s="244"/>
      <c r="B211" s="41" t="s">
        <v>10783</v>
      </c>
      <c r="C211" s="41" t="s">
        <v>2880</v>
      </c>
      <c r="D211" s="201">
        <v>0.59119999999999995</v>
      </c>
      <c r="E211" s="206">
        <v>194.8355</v>
      </c>
      <c r="F211" s="39">
        <f t="shared" si="3"/>
        <v>115.18674759999999</v>
      </c>
      <c r="G211" s="55"/>
      <c r="H211" s="56"/>
      <c r="I211" s="104">
        <v>0</v>
      </c>
    </row>
    <row r="212" spans="1:9" ht="15.75" hidden="1" thickBot="1" x14ac:dyDescent="0.3">
      <c r="A212" s="244"/>
      <c r="B212" s="41" t="s">
        <v>10601</v>
      </c>
      <c r="C212" s="41" t="s">
        <v>2800</v>
      </c>
      <c r="D212" s="201">
        <v>2.0266999999999999</v>
      </c>
      <c r="E212" s="200">
        <v>22.097000000000001</v>
      </c>
      <c r="F212" s="39">
        <f t="shared" si="3"/>
        <v>44.783989900000002</v>
      </c>
      <c r="G212" s="55"/>
      <c r="H212" s="56"/>
      <c r="I212" s="104">
        <v>0</v>
      </c>
    </row>
    <row r="213" spans="1:9" ht="26.25" hidden="1" thickBot="1" x14ac:dyDescent="0.3">
      <c r="A213" s="244"/>
      <c r="B213" s="41" t="s">
        <v>10612</v>
      </c>
      <c r="C213" s="41" t="s">
        <v>2800</v>
      </c>
      <c r="D213" s="201">
        <v>1.2767999999999999</v>
      </c>
      <c r="E213" s="200">
        <v>23.844999999999999</v>
      </c>
      <c r="F213" s="232">
        <f t="shared" si="3"/>
        <v>30.445295999999995</v>
      </c>
      <c r="G213" s="55"/>
      <c r="H213" s="56"/>
      <c r="I213" s="104">
        <v>0</v>
      </c>
    </row>
    <row r="214" spans="1:9" ht="39" hidden="1" thickBot="1" x14ac:dyDescent="0.3">
      <c r="A214" s="244"/>
      <c r="B214" s="41" t="s">
        <v>11173</v>
      </c>
      <c r="C214" s="41" t="s">
        <v>1050</v>
      </c>
      <c r="D214" s="201">
        <v>0.65720000000000001</v>
      </c>
      <c r="E214" s="200">
        <v>4.9305000000000003</v>
      </c>
      <c r="F214" s="232">
        <f t="shared" si="3"/>
        <v>3.2403246000000001</v>
      </c>
      <c r="G214" s="55"/>
      <c r="H214" s="56"/>
      <c r="I214" s="104">
        <v>0</v>
      </c>
    </row>
    <row r="215" spans="1:9" ht="39" hidden="1" thickBot="1" x14ac:dyDescent="0.3">
      <c r="A215" s="244"/>
      <c r="B215" s="41" t="s">
        <v>11256</v>
      </c>
      <c r="C215" s="41" t="s">
        <v>10703</v>
      </c>
      <c r="D215" s="201">
        <v>0.61970000000000003</v>
      </c>
      <c r="E215" s="200">
        <v>1.7004999999999999</v>
      </c>
      <c r="F215" s="39">
        <f t="shared" si="3"/>
        <v>1.0537998500000001</v>
      </c>
      <c r="G215" s="55"/>
      <c r="H215" s="56"/>
      <c r="I215" s="104">
        <v>0</v>
      </c>
    </row>
    <row r="216" spans="1:9" ht="51.75" hidden="1" thickBot="1" x14ac:dyDescent="0.3">
      <c r="A216" s="244"/>
      <c r="B216" s="41" t="s">
        <v>11274</v>
      </c>
      <c r="C216" s="41" t="s">
        <v>2880</v>
      </c>
      <c r="D216" s="201">
        <v>1.3521000000000001</v>
      </c>
      <c r="E216" s="37">
        <f>IF(ISNUMBER('Comp.Aux2'!$G$19), 'Comp.Aux2'!$G$19, 0)</f>
        <v>8.3948032499999989</v>
      </c>
      <c r="F216" s="209">
        <f t="shared" si="3"/>
        <v>11.350613474325</v>
      </c>
      <c r="G216" s="55"/>
      <c r="H216" s="56"/>
      <c r="I216" s="104">
        <v>0</v>
      </c>
    </row>
    <row r="217" spans="1:9" ht="39" hidden="1" thickBot="1" x14ac:dyDescent="0.3">
      <c r="A217" s="244"/>
      <c r="B217" s="41" t="s">
        <v>11272</v>
      </c>
      <c r="C217" s="58" t="s">
        <v>11296</v>
      </c>
      <c r="D217" s="201">
        <v>27.042000000000002</v>
      </c>
      <c r="E217" s="37">
        <f>IF(ISNUMBER('Comp.Aux2'!$G$8), 'Comp.Aux2'!$G$8, 0)</f>
        <v>2.8715383999999999</v>
      </c>
      <c r="F217" s="209">
        <f t="shared" si="3"/>
        <v>77.652141412800006</v>
      </c>
      <c r="G217" s="55"/>
      <c r="H217" s="56"/>
      <c r="I217" s="104">
        <v>0</v>
      </c>
    </row>
    <row r="218" spans="1:9" ht="15.75" hidden="1" thickBot="1" x14ac:dyDescent="0.3">
      <c r="A218" s="244"/>
      <c r="B218" s="57"/>
      <c r="C218" s="58"/>
      <c r="D218" s="201"/>
      <c r="E218" s="200" t="s">
        <v>13</v>
      </c>
      <c r="F218" s="39" t="str">
        <f t="shared" si="3"/>
        <v/>
      </c>
      <c r="G218" s="55"/>
      <c r="H218" s="56"/>
      <c r="I218" s="104">
        <v>0</v>
      </c>
    </row>
    <row r="219" spans="1:9" ht="26.25" hidden="1" thickBot="1" x14ac:dyDescent="0.3">
      <c r="A219" s="244"/>
      <c r="B219" s="4" t="s">
        <v>78</v>
      </c>
      <c r="C219" s="58"/>
      <c r="D219" s="201"/>
      <c r="E219" s="200" t="s">
        <v>13</v>
      </c>
      <c r="F219" s="39" t="str">
        <f t="shared" si="3"/>
        <v/>
      </c>
      <c r="G219" s="55"/>
      <c r="H219" s="56"/>
      <c r="I219" s="104">
        <v>0</v>
      </c>
    </row>
    <row r="220" spans="1:9" ht="15.75" hidden="1" thickBot="1" x14ac:dyDescent="0.3">
      <c r="A220" s="245"/>
      <c r="B220" s="46" t="s">
        <v>13</v>
      </c>
      <c r="C220" s="46"/>
      <c r="D220" s="231"/>
      <c r="E220" s="203" t="s">
        <v>13</v>
      </c>
      <c r="F220" s="48" t="str">
        <f t="shared" si="3"/>
        <v/>
      </c>
      <c r="G220" s="50"/>
      <c r="H220" s="37"/>
      <c r="I220" s="104">
        <v>0</v>
      </c>
    </row>
    <row r="221" spans="1:9" ht="15.75" hidden="1" thickBot="1" x14ac:dyDescent="0.3">
      <c r="A221" s="251" t="s">
        <v>11317</v>
      </c>
      <c r="B221" s="31" t="s">
        <v>13</v>
      </c>
      <c r="C221" s="32" t="s">
        <v>2880</v>
      </c>
      <c r="D221" s="229"/>
      <c r="E221" s="204" t="s">
        <v>13</v>
      </c>
      <c r="F221" s="51" t="str">
        <f t="shared" si="3"/>
        <v/>
      </c>
      <c r="G221" s="34"/>
      <c r="H221" s="35"/>
      <c r="I221" s="104">
        <v>0</v>
      </c>
    </row>
    <row r="222" spans="1:9" ht="15.75" hidden="1" thickBot="1" x14ac:dyDescent="0.3">
      <c r="A222" s="244"/>
      <c r="B222" s="38" t="s">
        <v>13</v>
      </c>
      <c r="C222" s="38"/>
      <c r="D222" s="230"/>
      <c r="E222" s="205" t="s">
        <v>13</v>
      </c>
      <c r="F222" s="37" t="str">
        <f t="shared" si="3"/>
        <v/>
      </c>
      <c r="G222" s="40"/>
      <c r="H222" s="37"/>
      <c r="I222" s="104">
        <v>0</v>
      </c>
    </row>
    <row r="223" spans="1:9" ht="26.25" hidden="1" thickBot="1" x14ac:dyDescent="0.3">
      <c r="A223" s="244"/>
      <c r="B223" s="41" t="s">
        <v>10608</v>
      </c>
      <c r="C223" s="41" t="s">
        <v>2880</v>
      </c>
      <c r="D223" s="201">
        <v>0.82689999999999997</v>
      </c>
      <c r="E223" s="206">
        <v>199.71849999999998</v>
      </c>
      <c r="F223" s="39">
        <f t="shared" si="3"/>
        <v>165.14722764999996</v>
      </c>
      <c r="G223" s="44">
        <f>SUM(F223:F231)</f>
        <v>595.90718436337499</v>
      </c>
      <c r="H223" s="56"/>
      <c r="I223" s="104">
        <v>0</v>
      </c>
    </row>
    <row r="224" spans="1:9" ht="15.75" hidden="1" thickBot="1" x14ac:dyDescent="0.3">
      <c r="A224" s="244"/>
      <c r="B224" s="41" t="s">
        <v>10604</v>
      </c>
      <c r="C224" s="41" t="s">
        <v>1044</v>
      </c>
      <c r="D224" s="201">
        <v>212.01939999999999</v>
      </c>
      <c r="E224" s="206">
        <v>0.64600000000000002</v>
      </c>
      <c r="F224" s="39">
        <f t="shared" si="3"/>
        <v>136.9645324</v>
      </c>
      <c r="G224" s="55"/>
      <c r="H224" s="56"/>
      <c r="I224" s="104">
        <v>0</v>
      </c>
    </row>
    <row r="225" spans="1:9" ht="26.25" hidden="1" thickBot="1" x14ac:dyDescent="0.3">
      <c r="A225" s="244"/>
      <c r="B225" s="41" t="s">
        <v>10783</v>
      </c>
      <c r="C225" s="41" t="s">
        <v>2880</v>
      </c>
      <c r="D225" s="201">
        <v>0.57820000000000005</v>
      </c>
      <c r="E225" s="206">
        <v>194.8355</v>
      </c>
      <c r="F225" s="39">
        <f t="shared" si="3"/>
        <v>112.65388610000001</v>
      </c>
      <c r="G225" s="55"/>
      <c r="H225" s="56"/>
      <c r="I225" s="104">
        <v>0</v>
      </c>
    </row>
    <row r="226" spans="1:9" ht="15.75" hidden="1" thickBot="1" x14ac:dyDescent="0.3">
      <c r="A226" s="244"/>
      <c r="B226" s="41" t="s">
        <v>10601</v>
      </c>
      <c r="C226" s="41" t="s">
        <v>2800</v>
      </c>
      <c r="D226" s="201">
        <v>2.3433000000000002</v>
      </c>
      <c r="E226" s="200">
        <v>22.097000000000001</v>
      </c>
      <c r="F226" s="39">
        <f t="shared" si="3"/>
        <v>51.779900100000006</v>
      </c>
      <c r="G226" s="55"/>
      <c r="H226" s="56"/>
      <c r="I226" s="104">
        <v>0</v>
      </c>
    </row>
    <row r="227" spans="1:9" ht="26.25" hidden="1" thickBot="1" x14ac:dyDescent="0.3">
      <c r="A227" s="244"/>
      <c r="B227" s="41" t="s">
        <v>10612</v>
      </c>
      <c r="C227" s="41" t="s">
        <v>2800</v>
      </c>
      <c r="D227" s="201">
        <v>1.4811000000000001</v>
      </c>
      <c r="E227" s="200">
        <v>23.844999999999999</v>
      </c>
      <c r="F227" s="232">
        <f t="shared" si="3"/>
        <v>35.316829499999997</v>
      </c>
      <c r="G227" s="55"/>
      <c r="H227" s="56"/>
      <c r="I227" s="104">
        <v>0</v>
      </c>
    </row>
    <row r="228" spans="1:9" ht="39" hidden="1" thickBot="1" x14ac:dyDescent="0.3">
      <c r="A228" s="244"/>
      <c r="B228" s="41" t="s">
        <v>10924</v>
      </c>
      <c r="C228" s="41" t="s">
        <v>1050</v>
      </c>
      <c r="D228" s="201">
        <v>0.76229999999999998</v>
      </c>
      <c r="E228" s="200">
        <v>1.6435</v>
      </c>
      <c r="F228" s="232">
        <f t="shared" si="3"/>
        <v>1.2528400499999999</v>
      </c>
      <c r="G228" s="55"/>
      <c r="H228" s="56"/>
      <c r="I228" s="104">
        <v>0</v>
      </c>
    </row>
    <row r="229" spans="1:9" ht="39" hidden="1" thickBot="1" x14ac:dyDescent="0.3">
      <c r="A229" s="244"/>
      <c r="B229" s="41" t="s">
        <v>10955</v>
      </c>
      <c r="C229" s="41" t="s">
        <v>10703</v>
      </c>
      <c r="D229" s="201">
        <v>0.71879999999999999</v>
      </c>
      <c r="E229" s="200">
        <v>0.41799999999999998</v>
      </c>
      <c r="F229" s="39">
        <f t="shared" si="3"/>
        <v>0.30045839999999996</v>
      </c>
      <c r="G229" s="55"/>
      <c r="H229" s="56"/>
      <c r="I229" s="104">
        <v>0</v>
      </c>
    </row>
    <row r="230" spans="1:9" ht="51.75" hidden="1" thickBot="1" x14ac:dyDescent="0.3">
      <c r="A230" s="244"/>
      <c r="B230" s="41" t="s">
        <v>11274</v>
      </c>
      <c r="C230" s="41" t="s">
        <v>2880</v>
      </c>
      <c r="D230" s="201">
        <v>1.4051</v>
      </c>
      <c r="E230" s="37">
        <f>IF(ISNUMBER('Comp.Aux2'!$G$19), 'Comp.Aux2'!$G$19, 0)</f>
        <v>8.3948032499999989</v>
      </c>
      <c r="F230" s="209">
        <f t="shared" si="3"/>
        <v>11.795538046574999</v>
      </c>
      <c r="G230" s="55"/>
      <c r="H230" s="56"/>
      <c r="I230" s="104">
        <v>0</v>
      </c>
    </row>
    <row r="231" spans="1:9" ht="39" hidden="1" thickBot="1" x14ac:dyDescent="0.3">
      <c r="A231" s="244"/>
      <c r="B231" s="41" t="s">
        <v>11272</v>
      </c>
      <c r="C231" s="58" t="s">
        <v>11296</v>
      </c>
      <c r="D231" s="201">
        <v>28.102</v>
      </c>
      <c r="E231" s="37">
        <f>IF(ISNUMBER('Comp.Aux2'!$G$8), 'Comp.Aux2'!$G$8, 0)</f>
        <v>2.8715383999999999</v>
      </c>
      <c r="F231" s="209">
        <f t="shared" si="3"/>
        <v>80.695972116799993</v>
      </c>
      <c r="G231" s="55"/>
      <c r="H231" s="56"/>
      <c r="I231" s="104">
        <v>0</v>
      </c>
    </row>
    <row r="232" spans="1:9" ht="15.75" hidden="1" thickBot="1" x14ac:dyDescent="0.3">
      <c r="A232" s="244"/>
      <c r="B232" s="57"/>
      <c r="C232" s="58"/>
      <c r="D232" s="201"/>
      <c r="E232" s="200" t="s">
        <v>13</v>
      </c>
      <c r="F232" s="39" t="str">
        <f t="shared" si="3"/>
        <v/>
      </c>
      <c r="G232" s="55"/>
      <c r="H232" s="56"/>
      <c r="I232" s="104">
        <v>0</v>
      </c>
    </row>
    <row r="233" spans="1:9" ht="26.25" hidden="1" thickBot="1" x14ac:dyDescent="0.3">
      <c r="A233" s="244"/>
      <c r="B233" s="4" t="s">
        <v>78</v>
      </c>
      <c r="C233" s="58"/>
      <c r="D233" s="201"/>
      <c r="E233" s="200" t="s">
        <v>13</v>
      </c>
      <c r="F233" s="39" t="str">
        <f t="shared" si="3"/>
        <v/>
      </c>
      <c r="G233" s="55"/>
      <c r="H233" s="56"/>
      <c r="I233" s="104">
        <v>0</v>
      </c>
    </row>
    <row r="234" spans="1:9" ht="15.75" hidden="1" thickBot="1" x14ac:dyDescent="0.3">
      <c r="A234" s="245"/>
      <c r="B234" s="46" t="s">
        <v>13</v>
      </c>
      <c r="C234" s="46"/>
      <c r="D234" s="231"/>
      <c r="E234" s="203" t="s">
        <v>13</v>
      </c>
      <c r="F234" s="48" t="str">
        <f t="shared" si="3"/>
        <v/>
      </c>
      <c r="G234" s="50"/>
      <c r="H234" s="37"/>
      <c r="I234" s="104">
        <v>0</v>
      </c>
    </row>
    <row r="235" spans="1:9" ht="15.75" hidden="1" thickBot="1" x14ac:dyDescent="0.3">
      <c r="A235" s="251" t="s">
        <v>11318</v>
      </c>
      <c r="B235" s="31" t="s">
        <v>13</v>
      </c>
      <c r="C235" s="32" t="s">
        <v>2880</v>
      </c>
      <c r="D235" s="229"/>
      <c r="E235" s="204" t="s">
        <v>13</v>
      </c>
      <c r="F235" s="233" t="str">
        <f t="shared" si="3"/>
        <v/>
      </c>
      <c r="G235" s="34"/>
      <c r="H235" s="35"/>
      <c r="I235" s="104">
        <v>0</v>
      </c>
    </row>
    <row r="236" spans="1:9" ht="15.75" hidden="1" thickBot="1" x14ac:dyDescent="0.3">
      <c r="A236" s="244"/>
      <c r="B236" s="38" t="s">
        <v>13</v>
      </c>
      <c r="C236" s="38"/>
      <c r="D236" s="230"/>
      <c r="E236" s="205" t="s">
        <v>13</v>
      </c>
      <c r="F236" s="37" t="str">
        <f t="shared" si="3"/>
        <v/>
      </c>
      <c r="G236" s="40"/>
      <c r="H236" s="37"/>
      <c r="I236" s="104">
        <v>0</v>
      </c>
    </row>
    <row r="237" spans="1:9" ht="26.25" hidden="1" thickBot="1" x14ac:dyDescent="0.3">
      <c r="A237" s="244"/>
      <c r="B237" s="41" t="s">
        <v>10802</v>
      </c>
      <c r="C237" s="41" t="s">
        <v>2880</v>
      </c>
      <c r="D237" s="201">
        <v>0.57979999999999998</v>
      </c>
      <c r="E237" s="206">
        <v>202.32149999999999</v>
      </c>
      <c r="F237" s="39">
        <f t="shared" si="3"/>
        <v>117.30600569999999</v>
      </c>
      <c r="G237" s="44">
        <f>SUM(F237:F246)</f>
        <v>768.20583115950001</v>
      </c>
      <c r="H237" s="56"/>
      <c r="I237" s="104">
        <v>0</v>
      </c>
    </row>
    <row r="238" spans="1:9" ht="15.75" hidden="1" thickBot="1" x14ac:dyDescent="0.3">
      <c r="A238" s="244"/>
      <c r="B238" s="41" t="s">
        <v>10930</v>
      </c>
      <c r="C238" s="41" t="s">
        <v>1044</v>
      </c>
      <c r="D238" s="201">
        <v>12.3698</v>
      </c>
      <c r="E238" s="206">
        <v>1.4724999999999999</v>
      </c>
      <c r="F238" s="39">
        <f t="shared" si="3"/>
        <v>18.214530499999999</v>
      </c>
      <c r="G238" s="55"/>
      <c r="H238" s="56"/>
      <c r="I238" s="104">
        <v>0</v>
      </c>
    </row>
    <row r="239" spans="1:9" ht="15.75" hidden="1" thickBot="1" x14ac:dyDescent="0.3">
      <c r="A239" s="244"/>
      <c r="B239" s="41" t="s">
        <v>10604</v>
      </c>
      <c r="C239" s="41" t="s">
        <v>1044</v>
      </c>
      <c r="D239" s="201">
        <v>515.40949999999998</v>
      </c>
      <c r="E239" s="206">
        <v>0.64600000000000002</v>
      </c>
      <c r="F239" s="39">
        <f t="shared" si="3"/>
        <v>332.95453700000002</v>
      </c>
      <c r="G239" s="55"/>
      <c r="H239" s="56"/>
      <c r="I239" s="104">
        <v>0</v>
      </c>
    </row>
    <row r="240" spans="1:9" ht="26.25" hidden="1" thickBot="1" x14ac:dyDescent="0.3">
      <c r="A240" s="244"/>
      <c r="B240" s="41" t="s">
        <v>10706</v>
      </c>
      <c r="C240" s="41" t="s">
        <v>2880</v>
      </c>
      <c r="D240" s="201">
        <v>0.56699999999999995</v>
      </c>
      <c r="E240" s="200">
        <v>224.941</v>
      </c>
      <c r="F240" s="39">
        <f t="shared" si="3"/>
        <v>127.54154699999999</v>
      </c>
      <c r="G240" s="55"/>
      <c r="H240" s="56"/>
      <c r="I240" s="104">
        <v>0</v>
      </c>
    </row>
    <row r="241" spans="1:9" ht="15.75" hidden="1" thickBot="1" x14ac:dyDescent="0.3">
      <c r="A241" s="244"/>
      <c r="B241" s="41" t="s">
        <v>10601</v>
      </c>
      <c r="C241" s="41" t="s">
        <v>2800</v>
      </c>
      <c r="D241" s="201">
        <v>2.5491999999999999</v>
      </c>
      <c r="E241" s="200">
        <v>22.097000000000001</v>
      </c>
      <c r="F241" s="39">
        <f t="shared" si="3"/>
        <v>56.3296724</v>
      </c>
      <c r="G241" s="55"/>
      <c r="H241" s="56"/>
      <c r="I241" s="104">
        <v>0</v>
      </c>
    </row>
    <row r="242" spans="1:9" ht="26.25" hidden="1" thickBot="1" x14ac:dyDescent="0.3">
      <c r="A242" s="244"/>
      <c r="B242" s="41" t="s">
        <v>10612</v>
      </c>
      <c r="C242" s="41" t="s">
        <v>2800</v>
      </c>
      <c r="D242" s="201">
        <v>1.6075999999999999</v>
      </c>
      <c r="E242" s="200">
        <v>23.844999999999999</v>
      </c>
      <c r="F242" s="39">
        <f t="shared" si="3"/>
        <v>38.333221999999999</v>
      </c>
      <c r="G242" s="55"/>
      <c r="H242" s="56"/>
      <c r="I242" s="104">
        <v>0</v>
      </c>
    </row>
    <row r="243" spans="1:9" ht="39" hidden="1" thickBot="1" x14ac:dyDescent="0.3">
      <c r="A243" s="244"/>
      <c r="B243" s="41" t="s">
        <v>10924</v>
      </c>
      <c r="C243" s="41" t="s">
        <v>1050</v>
      </c>
      <c r="D243" s="201">
        <v>1.1143000000000001</v>
      </c>
      <c r="E243" s="200">
        <v>1.6435</v>
      </c>
      <c r="F243" s="234">
        <f t="shared" si="3"/>
        <v>1.83135205</v>
      </c>
      <c r="G243" s="55"/>
      <c r="H243" s="56"/>
      <c r="I243" s="104">
        <v>0</v>
      </c>
    </row>
    <row r="244" spans="1:9" ht="39" hidden="1" thickBot="1" x14ac:dyDescent="0.3">
      <c r="A244" s="244"/>
      <c r="B244" s="41" t="s">
        <v>10955</v>
      </c>
      <c r="C244" s="41" t="s">
        <v>10703</v>
      </c>
      <c r="D244" s="201">
        <v>0.49330000000000002</v>
      </c>
      <c r="E244" s="200">
        <v>0.41799999999999998</v>
      </c>
      <c r="F244" s="234">
        <f t="shared" si="3"/>
        <v>0.2061994</v>
      </c>
      <c r="G244" s="55"/>
      <c r="H244" s="56"/>
      <c r="I244" s="104">
        <v>0</v>
      </c>
    </row>
    <row r="245" spans="1:9" ht="51.75" hidden="1" thickBot="1" x14ac:dyDescent="0.3">
      <c r="A245" s="244"/>
      <c r="B245" s="41" t="s">
        <v>11274</v>
      </c>
      <c r="C245" s="41" t="s">
        <v>2880</v>
      </c>
      <c r="D245" s="201">
        <v>1.1468</v>
      </c>
      <c r="E245" s="37">
        <f>IF(ISNUMBER('Comp.Aux2'!$G$19), 'Comp.Aux2'!$G$19, 0)</f>
        <v>8.3948032499999989</v>
      </c>
      <c r="F245" s="209">
        <f t="shared" si="3"/>
        <v>9.6271603670999983</v>
      </c>
      <c r="G245" s="55"/>
      <c r="H245" s="56"/>
      <c r="I245" s="104">
        <v>0</v>
      </c>
    </row>
    <row r="246" spans="1:9" ht="39" hidden="1" thickBot="1" x14ac:dyDescent="0.3">
      <c r="A246" s="244"/>
      <c r="B246" s="41" t="s">
        <v>11272</v>
      </c>
      <c r="C246" s="58" t="s">
        <v>11296</v>
      </c>
      <c r="D246" s="201">
        <v>22.936</v>
      </c>
      <c r="E246" s="37">
        <f>IF(ISNUMBER('Comp.Aux2'!$G$8), 'Comp.Aux2'!$G$8, 0)</f>
        <v>2.8715383999999999</v>
      </c>
      <c r="F246" s="209">
        <f t="shared" si="3"/>
        <v>65.861604742400004</v>
      </c>
      <c r="G246" s="55"/>
      <c r="H246" s="56"/>
      <c r="I246" s="104">
        <v>0</v>
      </c>
    </row>
    <row r="247" spans="1:9" ht="15.75" hidden="1" thickBot="1" x14ac:dyDescent="0.3">
      <c r="A247" s="244"/>
      <c r="B247" s="57"/>
      <c r="C247" s="58"/>
      <c r="D247" s="201"/>
      <c r="E247" s="200" t="s">
        <v>13</v>
      </c>
      <c r="F247" s="39" t="str">
        <f t="shared" si="3"/>
        <v/>
      </c>
      <c r="G247" s="55"/>
      <c r="H247" s="56"/>
      <c r="I247" s="104">
        <v>0</v>
      </c>
    </row>
    <row r="248" spans="1:9" ht="26.25" hidden="1" thickBot="1" x14ac:dyDescent="0.3">
      <c r="A248" s="244"/>
      <c r="B248" s="4" t="s">
        <v>78</v>
      </c>
      <c r="C248" s="58"/>
      <c r="D248" s="201"/>
      <c r="E248" s="200" t="s">
        <v>13</v>
      </c>
      <c r="F248" s="39" t="str">
        <f t="shared" si="3"/>
        <v/>
      </c>
      <c r="G248" s="55"/>
      <c r="H248" s="56"/>
      <c r="I248" s="104">
        <v>0</v>
      </c>
    </row>
    <row r="249" spans="1:9" ht="15.75" hidden="1" thickBot="1" x14ac:dyDescent="0.3">
      <c r="A249" s="245"/>
      <c r="B249" s="46"/>
      <c r="C249" s="46"/>
      <c r="D249" s="231"/>
      <c r="E249" s="203" t="s">
        <v>13</v>
      </c>
      <c r="F249" s="48" t="str">
        <f t="shared" si="3"/>
        <v/>
      </c>
      <c r="G249" s="50"/>
      <c r="H249" s="37"/>
      <c r="I249" s="104">
        <v>0</v>
      </c>
    </row>
    <row r="250" spans="1:9" ht="15.75" hidden="1" thickBot="1" x14ac:dyDescent="0.3">
      <c r="A250" s="244" t="s">
        <v>11319</v>
      </c>
      <c r="B250" s="53" t="s">
        <v>13</v>
      </c>
      <c r="C250" s="153" t="s">
        <v>2880</v>
      </c>
      <c r="D250" s="235"/>
      <c r="E250" s="236" t="s">
        <v>13</v>
      </c>
      <c r="F250" s="153" t="str">
        <f t="shared" si="3"/>
        <v/>
      </c>
      <c r="G250" s="221"/>
      <c r="H250" s="35"/>
      <c r="I250" s="104">
        <v>0</v>
      </c>
    </row>
    <row r="251" spans="1:9" ht="15.75" hidden="1" thickBot="1" x14ac:dyDescent="0.3">
      <c r="A251" s="244"/>
      <c r="B251" s="38" t="s">
        <v>13</v>
      </c>
      <c r="C251" s="38"/>
      <c r="D251" s="230"/>
      <c r="E251" s="200" t="s">
        <v>13</v>
      </c>
      <c r="F251" s="37" t="str">
        <f t="shared" si="3"/>
        <v/>
      </c>
      <c r="G251" s="40"/>
      <c r="H251" s="37"/>
      <c r="I251" s="104">
        <v>0</v>
      </c>
    </row>
    <row r="252" spans="1:9" ht="26.25" hidden="1" thickBot="1" x14ac:dyDescent="0.3">
      <c r="A252" s="244"/>
      <c r="B252" s="41" t="s">
        <v>10608</v>
      </c>
      <c r="C252" s="41" t="s">
        <v>2880</v>
      </c>
      <c r="D252" s="201">
        <v>1.25</v>
      </c>
      <c r="E252" s="200">
        <v>199.71849999999998</v>
      </c>
      <c r="F252" s="39">
        <f t="shared" si="3"/>
        <v>249.64812499999996</v>
      </c>
      <c r="G252" s="44">
        <f>SUM(F252:F256)</f>
        <v>953.43927906250008</v>
      </c>
      <c r="H252" s="56"/>
      <c r="I252" s="104">
        <v>0</v>
      </c>
    </row>
    <row r="253" spans="1:9" ht="15.75" hidden="1" thickBot="1" x14ac:dyDescent="0.3">
      <c r="A253" s="244"/>
      <c r="B253" s="41" t="s">
        <v>10604</v>
      </c>
      <c r="C253" s="41" t="s">
        <v>1044</v>
      </c>
      <c r="D253" s="201">
        <v>563.59</v>
      </c>
      <c r="E253" s="206">
        <v>0.64600000000000002</v>
      </c>
      <c r="F253" s="39">
        <f t="shared" si="3"/>
        <v>364.07914000000005</v>
      </c>
      <c r="G253" s="55"/>
      <c r="H253" s="56"/>
      <c r="I253" s="104">
        <v>0</v>
      </c>
    </row>
    <row r="254" spans="1:9" ht="15.75" hidden="1" thickBot="1" x14ac:dyDescent="0.3">
      <c r="A254" s="244"/>
      <c r="B254" s="41" t="s">
        <v>10601</v>
      </c>
      <c r="C254" s="41" t="s">
        <v>2800</v>
      </c>
      <c r="D254" s="201">
        <v>11.65</v>
      </c>
      <c r="E254" s="200">
        <v>22.097000000000001</v>
      </c>
      <c r="F254" s="39">
        <f t="shared" si="3"/>
        <v>257.43005000000005</v>
      </c>
      <c r="G254" s="55"/>
      <c r="H254" s="56"/>
      <c r="I254" s="104">
        <v>0</v>
      </c>
    </row>
    <row r="255" spans="1:9" ht="51.75" hidden="1" thickBot="1" x14ac:dyDescent="0.3">
      <c r="A255" s="244"/>
      <c r="B255" s="41" t="s">
        <v>11274</v>
      </c>
      <c r="C255" s="41" t="s">
        <v>2880</v>
      </c>
      <c r="D255" s="201">
        <v>1.25</v>
      </c>
      <c r="E255" s="37">
        <f>IF(ISNUMBER('Comp.Aux2'!$G$19), 'Comp.Aux2'!$G$19, 0)</f>
        <v>8.3948032499999989</v>
      </c>
      <c r="F255" s="209">
        <f t="shared" si="3"/>
        <v>10.493504062499998</v>
      </c>
      <c r="G255" s="55"/>
      <c r="H255" s="56"/>
      <c r="I255" s="104">
        <v>0</v>
      </c>
    </row>
    <row r="256" spans="1:9" ht="39" hidden="1" thickBot="1" x14ac:dyDescent="0.3">
      <c r="A256" s="244"/>
      <c r="B256" s="41" t="s">
        <v>11272</v>
      </c>
      <c r="C256" s="58" t="s">
        <v>11296</v>
      </c>
      <c r="D256" s="201">
        <v>25</v>
      </c>
      <c r="E256" s="37">
        <f>IF(ISNUMBER('Comp.Aux2'!$G$8), 'Comp.Aux2'!$G$8, 0)</f>
        <v>2.8715383999999999</v>
      </c>
      <c r="F256" s="209">
        <f t="shared" si="3"/>
        <v>71.788460000000001</v>
      </c>
      <c r="G256" s="55"/>
      <c r="H256" s="56"/>
      <c r="I256" s="104">
        <v>0</v>
      </c>
    </row>
    <row r="257" spans="1:9" ht="15.75" hidden="1" thickBot="1" x14ac:dyDescent="0.3">
      <c r="A257" s="244"/>
      <c r="B257" s="57"/>
      <c r="C257" s="58"/>
      <c r="D257" s="201"/>
      <c r="E257" s="200" t="s">
        <v>13</v>
      </c>
      <c r="F257" s="39" t="str">
        <f t="shared" si="3"/>
        <v/>
      </c>
      <c r="G257" s="55"/>
      <c r="H257" s="56"/>
      <c r="I257" s="104">
        <v>0</v>
      </c>
    </row>
    <row r="258" spans="1:9" ht="15.75" hidden="1" thickBot="1" x14ac:dyDescent="0.3">
      <c r="A258" s="244"/>
      <c r="B258" s="4" t="s">
        <v>646</v>
      </c>
      <c r="C258" s="58"/>
      <c r="D258" s="201"/>
      <c r="E258" s="200" t="s">
        <v>13</v>
      </c>
      <c r="F258" s="39" t="str">
        <f t="shared" si="3"/>
        <v/>
      </c>
      <c r="G258" s="55"/>
      <c r="H258" s="56"/>
      <c r="I258" s="104">
        <v>0</v>
      </c>
    </row>
    <row r="259" spans="1:9" ht="15.75" hidden="1" thickBot="1" x14ac:dyDescent="0.3">
      <c r="A259" s="245"/>
      <c r="B259" s="46" t="s">
        <v>13</v>
      </c>
      <c r="C259" s="46"/>
      <c r="D259" s="231"/>
      <c r="E259" s="203" t="s">
        <v>13</v>
      </c>
      <c r="F259" s="49" t="str">
        <f t="shared" si="3"/>
        <v/>
      </c>
      <c r="G259" s="50"/>
      <c r="H259" s="37"/>
      <c r="I259" s="104">
        <v>0</v>
      </c>
    </row>
    <row r="260" spans="1:9" ht="15.75" hidden="1" thickBot="1" x14ac:dyDescent="0.3">
      <c r="A260" s="244" t="s">
        <v>11320</v>
      </c>
      <c r="B260" s="31" t="s">
        <v>13</v>
      </c>
      <c r="C260" s="32" t="s">
        <v>83</v>
      </c>
      <c r="D260" s="229"/>
      <c r="E260" s="198" t="s">
        <v>13</v>
      </c>
      <c r="F260" s="32" t="str">
        <f t="shared" si="3"/>
        <v/>
      </c>
      <c r="G260" s="34"/>
      <c r="H260" s="35"/>
      <c r="I260" s="104">
        <v>0</v>
      </c>
    </row>
    <row r="261" spans="1:9" ht="15.75" hidden="1" thickBot="1" x14ac:dyDescent="0.3">
      <c r="A261" s="244"/>
      <c r="B261" s="38" t="s">
        <v>13</v>
      </c>
      <c r="C261" s="38"/>
      <c r="D261" s="230"/>
      <c r="E261" s="200" t="s">
        <v>13</v>
      </c>
      <c r="F261" s="37" t="str">
        <f t="shared" si="3"/>
        <v/>
      </c>
      <c r="G261" s="40"/>
      <c r="H261" s="37"/>
      <c r="I261" s="104">
        <v>0</v>
      </c>
    </row>
    <row r="262" spans="1:9" ht="64.5" hidden="1" thickBot="1" x14ac:dyDescent="0.3">
      <c r="A262" s="244"/>
      <c r="B262" s="41" t="s">
        <v>11370</v>
      </c>
      <c r="C262" s="41" t="s">
        <v>10741</v>
      </c>
      <c r="D262" s="201">
        <v>1</v>
      </c>
      <c r="E262" s="200">
        <v>284.90499999999997</v>
      </c>
      <c r="F262" s="39">
        <f t="shared" ref="F262:F325" si="4">IF(ISNUMBER(E262),E262*$D262,"")</f>
        <v>284.90499999999997</v>
      </c>
      <c r="G262" s="44">
        <f>SUM(F262:F266)</f>
        <v>390.12399800000003</v>
      </c>
      <c r="H262" s="56"/>
      <c r="I262" s="104">
        <v>0</v>
      </c>
    </row>
    <row r="263" spans="1:9" ht="15.75" hidden="1" thickBot="1" x14ac:dyDescent="0.3">
      <c r="A263" s="244"/>
      <c r="B263" s="41" t="s">
        <v>11250</v>
      </c>
      <c r="C263" s="41" t="s">
        <v>1044</v>
      </c>
      <c r="D263" s="201">
        <v>1.0999999999999999E-2</v>
      </c>
      <c r="E263" s="206">
        <v>24.244</v>
      </c>
      <c r="F263" s="39">
        <f t="shared" si="4"/>
        <v>0.26668399999999998</v>
      </c>
      <c r="G263" s="55"/>
      <c r="H263" s="56"/>
      <c r="I263" s="104">
        <v>0</v>
      </c>
    </row>
    <row r="264" spans="1:9" ht="15.75" hidden="1" thickBot="1" x14ac:dyDescent="0.3">
      <c r="A264" s="244"/>
      <c r="B264" s="41" t="s">
        <v>10997</v>
      </c>
      <c r="C264" s="41" t="s">
        <v>1044</v>
      </c>
      <c r="D264" s="201">
        <v>2.4E-2</v>
      </c>
      <c r="E264" s="200">
        <v>18.401499999999999</v>
      </c>
      <c r="F264" s="39">
        <f t="shared" si="4"/>
        <v>0.44163599999999997</v>
      </c>
      <c r="G264" s="55"/>
      <c r="H264" s="56"/>
      <c r="I264" s="104">
        <v>0</v>
      </c>
    </row>
    <row r="265" spans="1:9" ht="15.75" hidden="1" thickBot="1" x14ac:dyDescent="0.3">
      <c r="A265" s="244"/>
      <c r="B265" s="41" t="s">
        <v>10650</v>
      </c>
      <c r="C265" s="41" t="s">
        <v>2800</v>
      </c>
      <c r="D265" s="201">
        <v>2.7410000000000001</v>
      </c>
      <c r="E265" s="200">
        <v>27.189</v>
      </c>
      <c r="F265" s="39">
        <f t="shared" si="4"/>
        <v>74.52504900000001</v>
      </c>
      <c r="G265" s="55"/>
      <c r="H265" s="56"/>
      <c r="I265" s="104">
        <v>0</v>
      </c>
    </row>
    <row r="266" spans="1:9" ht="15.75" hidden="1" thickBot="1" x14ac:dyDescent="0.3">
      <c r="A266" s="244"/>
      <c r="B266" s="41" t="s">
        <v>10601</v>
      </c>
      <c r="C266" s="41" t="s">
        <v>2800</v>
      </c>
      <c r="D266" s="201">
        <v>1.357</v>
      </c>
      <c r="E266" s="200">
        <v>22.097000000000001</v>
      </c>
      <c r="F266" s="39">
        <f t="shared" si="4"/>
        <v>29.985629000000003</v>
      </c>
      <c r="G266" s="55"/>
      <c r="H266" s="56"/>
      <c r="I266" s="104">
        <v>0</v>
      </c>
    </row>
    <row r="267" spans="1:9" ht="15.75" hidden="1" thickBot="1" x14ac:dyDescent="0.3">
      <c r="A267" s="245"/>
      <c r="B267" s="107"/>
      <c r="C267" s="59"/>
      <c r="D267" s="202"/>
      <c r="E267" s="203" t="s">
        <v>13</v>
      </c>
      <c r="F267" s="49" t="str">
        <f t="shared" si="4"/>
        <v/>
      </c>
      <c r="G267" s="60"/>
      <c r="H267" s="56"/>
      <c r="I267" s="104">
        <v>0</v>
      </c>
    </row>
    <row r="268" spans="1:9" ht="15.75" hidden="1" thickBot="1" x14ac:dyDescent="0.3">
      <c r="A268" s="251" t="s">
        <v>11321</v>
      </c>
      <c r="B268" s="31" t="s">
        <v>13</v>
      </c>
      <c r="C268" s="32" t="s">
        <v>2880</v>
      </c>
      <c r="D268" s="229"/>
      <c r="E268" s="198" t="s">
        <v>13</v>
      </c>
      <c r="F268" s="33" t="str">
        <f t="shared" si="4"/>
        <v/>
      </c>
      <c r="G268" s="34"/>
      <c r="H268" s="35"/>
      <c r="I268" s="104">
        <v>0</v>
      </c>
    </row>
    <row r="269" spans="1:9" ht="15.75" hidden="1" thickBot="1" x14ac:dyDescent="0.3">
      <c r="A269" s="244"/>
      <c r="B269" s="38" t="s">
        <v>13</v>
      </c>
      <c r="C269" s="38"/>
      <c r="D269" s="230"/>
      <c r="E269" s="200" t="s">
        <v>13</v>
      </c>
      <c r="F269" s="37" t="str">
        <f t="shared" si="4"/>
        <v/>
      </c>
      <c r="G269" s="40"/>
      <c r="H269" s="37"/>
      <c r="I269" s="104">
        <v>0</v>
      </c>
    </row>
    <row r="270" spans="1:9" ht="26.25" hidden="1" thickBot="1" x14ac:dyDescent="0.3">
      <c r="A270" s="244"/>
      <c r="B270" s="41" t="s">
        <v>10608</v>
      </c>
      <c r="C270" s="41" t="s">
        <v>2880</v>
      </c>
      <c r="D270" s="201">
        <v>1.1299999999999999</v>
      </c>
      <c r="E270" s="200">
        <v>199.71849999999998</v>
      </c>
      <c r="F270" s="39">
        <f t="shared" si="4"/>
        <v>225.68190499999994</v>
      </c>
      <c r="G270" s="44">
        <f>SUM(F270:F275)</f>
        <v>824.60055551249991</v>
      </c>
      <c r="H270" s="56"/>
      <c r="I270" s="104">
        <v>0</v>
      </c>
    </row>
    <row r="271" spans="1:9" ht="15.75" hidden="1" thickBot="1" x14ac:dyDescent="0.3">
      <c r="A271" s="244"/>
      <c r="B271" s="41" t="s">
        <v>10930</v>
      </c>
      <c r="C271" s="41" t="s">
        <v>1044</v>
      </c>
      <c r="D271" s="201">
        <v>75.47</v>
      </c>
      <c r="E271" s="200">
        <v>1.4724999999999999</v>
      </c>
      <c r="F271" s="39">
        <f t="shared" si="4"/>
        <v>111.12957499999999</v>
      </c>
      <c r="G271" s="55"/>
      <c r="H271" s="56"/>
      <c r="I271" s="104">
        <v>0</v>
      </c>
    </row>
    <row r="272" spans="1:9" ht="15.75" hidden="1" thickBot="1" x14ac:dyDescent="0.3">
      <c r="A272" s="244"/>
      <c r="B272" s="41" t="s">
        <v>10604</v>
      </c>
      <c r="C272" s="41" t="s">
        <v>1044</v>
      </c>
      <c r="D272" s="201">
        <v>339.62</v>
      </c>
      <c r="E272" s="206">
        <v>0.64600000000000002</v>
      </c>
      <c r="F272" s="39">
        <f t="shared" si="4"/>
        <v>219.39452</v>
      </c>
      <c r="G272" s="55"/>
      <c r="H272" s="56"/>
      <c r="I272" s="104">
        <v>0</v>
      </c>
    </row>
    <row r="273" spans="1:9" ht="15.75" hidden="1" thickBot="1" x14ac:dyDescent="0.3">
      <c r="A273" s="244"/>
      <c r="B273" s="41" t="s">
        <v>10601</v>
      </c>
      <c r="C273" s="41" t="s">
        <v>2800</v>
      </c>
      <c r="D273" s="201">
        <v>8.7799999999999994</v>
      </c>
      <c r="E273" s="200">
        <v>22.097000000000001</v>
      </c>
      <c r="F273" s="39">
        <f t="shared" si="4"/>
        <v>194.01166000000001</v>
      </c>
      <c r="G273" s="55"/>
      <c r="H273" s="56"/>
      <c r="I273" s="104">
        <v>0</v>
      </c>
    </row>
    <row r="274" spans="1:9" ht="51.75" hidden="1" thickBot="1" x14ac:dyDescent="0.3">
      <c r="A274" s="244"/>
      <c r="B274" s="41" t="s">
        <v>11274</v>
      </c>
      <c r="C274" s="41" t="s">
        <v>2880</v>
      </c>
      <c r="D274" s="201">
        <v>1.1299999999999999</v>
      </c>
      <c r="E274" s="37">
        <f>IF(ISNUMBER('Comp.Aux2'!$G$19), 'Comp.Aux2'!$G$19, 0)</f>
        <v>8.3948032499999989</v>
      </c>
      <c r="F274" s="209">
        <f t="shared" si="4"/>
        <v>9.4861276724999986</v>
      </c>
      <c r="G274" s="55"/>
      <c r="H274" s="56"/>
      <c r="I274" s="104">
        <v>0</v>
      </c>
    </row>
    <row r="275" spans="1:9" ht="39" hidden="1" thickBot="1" x14ac:dyDescent="0.3">
      <c r="A275" s="244"/>
      <c r="B275" s="41" t="s">
        <v>11272</v>
      </c>
      <c r="C275" s="58" t="s">
        <v>11296</v>
      </c>
      <c r="D275" s="201">
        <v>22.6</v>
      </c>
      <c r="E275" s="37">
        <f>IF(ISNUMBER('Comp.Aux2'!$G$8), 'Comp.Aux2'!$G$8, 0)</f>
        <v>2.8715383999999999</v>
      </c>
      <c r="F275" s="209">
        <f t="shared" si="4"/>
        <v>64.89676784000001</v>
      </c>
      <c r="G275" s="55"/>
      <c r="H275" s="56"/>
      <c r="I275" s="104">
        <v>0</v>
      </c>
    </row>
    <row r="276" spans="1:9" ht="15.75" hidden="1" thickBot="1" x14ac:dyDescent="0.3">
      <c r="A276" s="244"/>
      <c r="B276" s="57"/>
      <c r="C276" s="58"/>
      <c r="D276" s="201"/>
      <c r="E276" s="200" t="s">
        <v>13</v>
      </c>
      <c r="F276" s="39" t="str">
        <f t="shared" si="4"/>
        <v/>
      </c>
      <c r="G276" s="55"/>
      <c r="H276" s="56"/>
      <c r="I276" s="104">
        <v>0</v>
      </c>
    </row>
    <row r="277" spans="1:9" ht="15.75" hidden="1" thickBot="1" x14ac:dyDescent="0.3">
      <c r="A277" s="244"/>
      <c r="B277" s="4" t="s">
        <v>646</v>
      </c>
      <c r="C277" s="58"/>
      <c r="D277" s="201"/>
      <c r="E277" s="200" t="s">
        <v>13</v>
      </c>
      <c r="F277" s="39" t="str">
        <f t="shared" si="4"/>
        <v/>
      </c>
      <c r="G277" s="55"/>
      <c r="H277" s="56"/>
      <c r="I277" s="104">
        <v>0</v>
      </c>
    </row>
    <row r="278" spans="1:9" ht="15.75" hidden="1" thickBot="1" x14ac:dyDescent="0.3">
      <c r="A278" s="245"/>
      <c r="B278" s="46" t="s">
        <v>13</v>
      </c>
      <c r="C278" s="46"/>
      <c r="D278" s="231"/>
      <c r="E278" s="203" t="s">
        <v>13</v>
      </c>
      <c r="F278" s="48" t="str">
        <f t="shared" si="4"/>
        <v/>
      </c>
      <c r="G278" s="50"/>
      <c r="H278" s="37"/>
      <c r="I278" s="104">
        <v>0</v>
      </c>
    </row>
    <row r="279" spans="1:9" ht="15.75" hidden="1" thickBot="1" x14ac:dyDescent="0.3">
      <c r="A279" s="244" t="s">
        <v>11279</v>
      </c>
      <c r="B279" s="53" t="s">
        <v>13</v>
      </c>
      <c r="C279" s="32" t="s">
        <v>1044</v>
      </c>
      <c r="D279" s="235"/>
      <c r="E279" s="236" t="s">
        <v>13</v>
      </c>
      <c r="F279" s="220" t="str">
        <f t="shared" si="4"/>
        <v/>
      </c>
      <c r="G279" s="221"/>
      <c r="H279" s="35"/>
      <c r="I279" s="104">
        <v>0</v>
      </c>
    </row>
    <row r="280" spans="1:9" ht="15.75" hidden="1" thickBot="1" x14ac:dyDescent="0.3">
      <c r="A280" s="244"/>
      <c r="B280" s="38" t="s">
        <v>13</v>
      </c>
      <c r="C280" s="38"/>
      <c r="D280" s="230"/>
      <c r="E280" s="200" t="s">
        <v>13</v>
      </c>
      <c r="F280" s="37" t="str">
        <f t="shared" si="4"/>
        <v/>
      </c>
      <c r="G280" s="40"/>
      <c r="H280" s="37"/>
      <c r="I280" s="104">
        <v>0</v>
      </c>
    </row>
    <row r="281" spans="1:9" ht="39" hidden="1" thickBot="1" x14ac:dyDescent="0.3">
      <c r="A281" s="244"/>
      <c r="B281" s="41" t="s">
        <v>11046</v>
      </c>
      <c r="C281" s="41" t="s">
        <v>83</v>
      </c>
      <c r="D281" s="201">
        <v>2.8159999999999998</v>
      </c>
      <c r="E281" s="200">
        <v>0.20899999999999999</v>
      </c>
      <c r="F281" s="39">
        <f t="shared" si="4"/>
        <v>0.58854399999999996</v>
      </c>
      <c r="G281" s="44">
        <f>SUM(F281:F285)</f>
        <v>14.8849097</v>
      </c>
      <c r="H281" s="56"/>
      <c r="I281" s="104">
        <v>0</v>
      </c>
    </row>
    <row r="282" spans="1:9" ht="26.25" hidden="1" thickBot="1" x14ac:dyDescent="0.3">
      <c r="A282" s="244"/>
      <c r="B282" s="41" t="s">
        <v>10886</v>
      </c>
      <c r="C282" s="41" t="s">
        <v>1044</v>
      </c>
      <c r="D282" s="201">
        <v>2.5000000000000001E-2</v>
      </c>
      <c r="E282" s="200">
        <v>19</v>
      </c>
      <c r="F282" s="39">
        <f t="shared" si="4"/>
        <v>0.47500000000000003</v>
      </c>
      <c r="G282" s="55"/>
      <c r="H282" s="56"/>
      <c r="I282" s="104">
        <v>0</v>
      </c>
    </row>
    <row r="283" spans="1:9" ht="15.75" hidden="1" thickBot="1" x14ac:dyDescent="0.3">
      <c r="A283" s="244"/>
      <c r="B283" s="41" t="s">
        <v>11154</v>
      </c>
      <c r="C283" s="41" t="s">
        <v>2800</v>
      </c>
      <c r="D283" s="201">
        <v>1.72E-2</v>
      </c>
      <c r="E283" s="206">
        <v>22.856999999999999</v>
      </c>
      <c r="F283" s="39">
        <f t="shared" si="4"/>
        <v>0.3931404</v>
      </c>
      <c r="G283" s="55"/>
      <c r="H283" s="56"/>
      <c r="I283" s="104">
        <v>0</v>
      </c>
    </row>
    <row r="284" spans="1:9" ht="15.75" hidden="1" thickBot="1" x14ac:dyDescent="0.3">
      <c r="A284" s="244"/>
      <c r="B284" s="41" t="s">
        <v>10698</v>
      </c>
      <c r="C284" s="41" t="s">
        <v>2800</v>
      </c>
      <c r="D284" s="201">
        <v>0.1055</v>
      </c>
      <c r="E284" s="200">
        <v>28.509499999999999</v>
      </c>
      <c r="F284" s="39">
        <f t="shared" si="4"/>
        <v>3.0077522499999998</v>
      </c>
      <c r="G284" s="55"/>
      <c r="H284" s="56"/>
      <c r="I284" s="104">
        <v>0</v>
      </c>
    </row>
    <row r="285" spans="1:9" ht="15.75" hidden="1" thickBot="1" x14ac:dyDescent="0.3">
      <c r="A285" s="244"/>
      <c r="B285" s="41" t="s">
        <v>11273</v>
      </c>
      <c r="C285" s="58" t="s">
        <v>1044</v>
      </c>
      <c r="D285" s="201">
        <v>1</v>
      </c>
      <c r="E285" s="37">
        <f>IF(ISNUMBER('Comp.Aux2'!$G$13), 'Comp.Aux2'!$G$13, 0)</f>
        <v>10.42047305</v>
      </c>
      <c r="F285" s="209">
        <f t="shared" si="4"/>
        <v>10.42047305</v>
      </c>
      <c r="G285" s="55"/>
      <c r="H285" s="56"/>
      <c r="I285" s="104">
        <v>0</v>
      </c>
    </row>
    <row r="286" spans="1:9" ht="15.75" hidden="1" thickBot="1" x14ac:dyDescent="0.3">
      <c r="A286" s="245"/>
      <c r="B286" s="107"/>
      <c r="C286" s="59"/>
      <c r="D286" s="202"/>
      <c r="E286" s="203" t="s">
        <v>13</v>
      </c>
      <c r="F286" s="49" t="str">
        <f t="shared" si="4"/>
        <v/>
      </c>
      <c r="G286" s="60"/>
      <c r="H286" s="56"/>
      <c r="I286" s="104">
        <v>0</v>
      </c>
    </row>
    <row r="287" spans="1:9" ht="15.75" hidden="1" thickBot="1" x14ac:dyDescent="0.3">
      <c r="A287" s="251" t="s">
        <v>11273</v>
      </c>
      <c r="B287" s="31" t="s">
        <v>13</v>
      </c>
      <c r="C287" s="32" t="s">
        <v>1044</v>
      </c>
      <c r="D287" s="229"/>
      <c r="E287" s="198" t="s">
        <v>13</v>
      </c>
      <c r="F287" s="32" t="str">
        <f t="shared" si="4"/>
        <v/>
      </c>
      <c r="G287" s="34"/>
      <c r="H287" s="35"/>
      <c r="I287" s="104">
        <v>0</v>
      </c>
    </row>
    <row r="288" spans="1:9" ht="15.75" hidden="1" thickBot="1" x14ac:dyDescent="0.3">
      <c r="A288" s="244"/>
      <c r="B288" s="38" t="s">
        <v>13</v>
      </c>
      <c r="C288" s="38"/>
      <c r="D288" s="230"/>
      <c r="E288" s="200" t="s">
        <v>13</v>
      </c>
      <c r="F288" s="37" t="str">
        <f t="shared" si="4"/>
        <v/>
      </c>
      <c r="G288" s="40"/>
      <c r="H288" s="37"/>
      <c r="I288" s="104">
        <v>0</v>
      </c>
    </row>
    <row r="289" spans="1:9" ht="15.75" hidden="1" thickBot="1" x14ac:dyDescent="0.3">
      <c r="A289" s="244"/>
      <c r="B289" s="41" t="s">
        <v>11178</v>
      </c>
      <c r="C289" s="41" t="s">
        <v>1044</v>
      </c>
      <c r="D289" s="201">
        <v>1.07</v>
      </c>
      <c r="E289" s="206">
        <v>6.9729999999999999</v>
      </c>
      <c r="F289" s="39">
        <f t="shared" si="4"/>
        <v>7.4611100000000006</v>
      </c>
      <c r="G289" s="44">
        <f>SUM(F289:F291)</f>
        <v>10.46847275</v>
      </c>
      <c r="H289" s="56"/>
      <c r="I289" s="104">
        <v>0</v>
      </c>
    </row>
    <row r="290" spans="1:9" ht="15.75" hidden="1" thickBot="1" x14ac:dyDescent="0.3">
      <c r="A290" s="244"/>
      <c r="B290" s="41" t="s">
        <v>11154</v>
      </c>
      <c r="C290" s="41" t="s">
        <v>2800</v>
      </c>
      <c r="D290" s="201">
        <v>1.52E-2</v>
      </c>
      <c r="E290" s="206">
        <v>22.856999999999999</v>
      </c>
      <c r="F290" s="39">
        <f t="shared" si="4"/>
        <v>0.34742639999999997</v>
      </c>
      <c r="G290" s="55"/>
      <c r="H290" s="56"/>
      <c r="I290" s="104">
        <v>0</v>
      </c>
    </row>
    <row r="291" spans="1:9" ht="15.75" hidden="1" thickBot="1" x14ac:dyDescent="0.3">
      <c r="A291" s="244"/>
      <c r="B291" s="41" t="s">
        <v>10698</v>
      </c>
      <c r="C291" s="41" t="s">
        <v>2800</v>
      </c>
      <c r="D291" s="201">
        <v>9.3299999999999994E-2</v>
      </c>
      <c r="E291" s="200">
        <v>28.509499999999999</v>
      </c>
      <c r="F291" s="39">
        <f t="shared" si="4"/>
        <v>2.6599363499999997</v>
      </c>
      <c r="G291" s="55"/>
      <c r="H291" s="56"/>
      <c r="I291" s="104">
        <v>0</v>
      </c>
    </row>
    <row r="292" spans="1:9" ht="15.75" hidden="1" thickBot="1" x14ac:dyDescent="0.3">
      <c r="A292" s="245"/>
      <c r="B292" s="46" t="s">
        <v>13</v>
      </c>
      <c r="C292" s="46"/>
      <c r="D292" s="231"/>
      <c r="E292" s="203" t="s">
        <v>13</v>
      </c>
      <c r="F292" s="49" t="str">
        <f t="shared" si="4"/>
        <v/>
      </c>
      <c r="G292" s="50"/>
      <c r="H292" s="37"/>
      <c r="I292" s="104">
        <v>0</v>
      </c>
    </row>
    <row r="293" spans="1:9" ht="15.75" hidden="1" thickBot="1" x14ac:dyDescent="0.3">
      <c r="A293" s="251" t="s">
        <v>11322</v>
      </c>
      <c r="B293" s="31" t="s">
        <v>13</v>
      </c>
      <c r="C293" s="32" t="s">
        <v>2880</v>
      </c>
      <c r="D293" s="229"/>
      <c r="E293" s="204" t="s">
        <v>13</v>
      </c>
      <c r="F293" s="51" t="str">
        <f t="shared" si="4"/>
        <v/>
      </c>
      <c r="G293" s="34"/>
      <c r="H293" s="35"/>
      <c r="I293" s="104">
        <v>0</v>
      </c>
    </row>
    <row r="294" spans="1:9" ht="15.75" hidden="1" thickBot="1" x14ac:dyDescent="0.3">
      <c r="A294" s="244"/>
      <c r="B294" s="38" t="s">
        <v>13</v>
      </c>
      <c r="C294" s="38"/>
      <c r="D294" s="230"/>
      <c r="E294" s="205" t="s">
        <v>13</v>
      </c>
      <c r="F294" s="37" t="str">
        <f t="shared" si="4"/>
        <v/>
      </c>
      <c r="G294" s="40"/>
      <c r="H294" s="37"/>
      <c r="I294" s="104">
        <v>0</v>
      </c>
    </row>
    <row r="295" spans="1:9" ht="26.25" hidden="1" thickBot="1" x14ac:dyDescent="0.3">
      <c r="A295" s="244"/>
      <c r="B295" s="41" t="s">
        <v>10608</v>
      </c>
      <c r="C295" s="41" t="s">
        <v>2880</v>
      </c>
      <c r="D295" s="201">
        <v>0.80759999999999998</v>
      </c>
      <c r="E295" s="206">
        <v>199.71849999999998</v>
      </c>
      <c r="F295" s="39">
        <f t="shared" si="4"/>
        <v>161.29266059999998</v>
      </c>
      <c r="G295" s="44">
        <f>SUM(F295:F303)</f>
        <v>622.69060065912493</v>
      </c>
      <c r="H295" s="56"/>
      <c r="I295" s="104">
        <v>0</v>
      </c>
    </row>
    <row r="296" spans="1:9" ht="15.75" hidden="1" thickBot="1" x14ac:dyDescent="0.3">
      <c r="A296" s="244"/>
      <c r="B296" s="41" t="s">
        <v>10604</v>
      </c>
      <c r="C296" s="41" t="s">
        <v>1044</v>
      </c>
      <c r="D296" s="201">
        <v>274.06349999999998</v>
      </c>
      <c r="E296" s="206">
        <v>0.64600000000000002</v>
      </c>
      <c r="F296" s="39">
        <f t="shared" si="4"/>
        <v>177.04502099999999</v>
      </c>
      <c r="G296" s="55"/>
      <c r="H296" s="56"/>
      <c r="I296" s="104">
        <v>0</v>
      </c>
    </row>
    <row r="297" spans="1:9" ht="26.25" hidden="1" thickBot="1" x14ac:dyDescent="0.3">
      <c r="A297" s="244"/>
      <c r="B297" s="41" t="s">
        <v>10783</v>
      </c>
      <c r="C297" s="41" t="s">
        <v>2880</v>
      </c>
      <c r="D297" s="201">
        <v>0.58130000000000004</v>
      </c>
      <c r="E297" s="206">
        <v>194.8355</v>
      </c>
      <c r="F297" s="39">
        <f t="shared" si="4"/>
        <v>113.25787615</v>
      </c>
      <c r="G297" s="55"/>
      <c r="H297" s="56"/>
      <c r="I297" s="104">
        <v>0</v>
      </c>
    </row>
    <row r="298" spans="1:9" ht="15.75" hidden="1" thickBot="1" x14ac:dyDescent="0.3">
      <c r="A298" s="244"/>
      <c r="B298" s="41" t="s">
        <v>10601</v>
      </c>
      <c r="C298" s="41" t="s">
        <v>2800</v>
      </c>
      <c r="D298" s="201">
        <v>2.0266999999999999</v>
      </c>
      <c r="E298" s="200">
        <v>22.097000000000001</v>
      </c>
      <c r="F298" s="39">
        <f t="shared" si="4"/>
        <v>44.783989900000002</v>
      </c>
      <c r="G298" s="55"/>
      <c r="H298" s="56"/>
      <c r="I298" s="104">
        <v>0</v>
      </c>
    </row>
    <row r="299" spans="1:9" ht="26.25" hidden="1" thickBot="1" x14ac:dyDescent="0.3">
      <c r="A299" s="244"/>
      <c r="B299" s="41" t="s">
        <v>10612</v>
      </c>
      <c r="C299" s="41" t="s">
        <v>2800</v>
      </c>
      <c r="D299" s="201">
        <v>1.2822</v>
      </c>
      <c r="E299" s="200">
        <v>23.844999999999999</v>
      </c>
      <c r="F299" s="232">
        <f t="shared" si="4"/>
        <v>30.574058999999998</v>
      </c>
      <c r="G299" s="55"/>
      <c r="H299" s="56"/>
      <c r="I299" s="104">
        <v>0</v>
      </c>
    </row>
    <row r="300" spans="1:9" ht="39" hidden="1" thickBot="1" x14ac:dyDescent="0.3">
      <c r="A300" s="244"/>
      <c r="B300" s="41" t="s">
        <v>11173</v>
      </c>
      <c r="C300" s="41" t="s">
        <v>1050</v>
      </c>
      <c r="D300" s="201">
        <v>0.65990000000000004</v>
      </c>
      <c r="E300" s="200">
        <v>4.9305000000000003</v>
      </c>
      <c r="F300" s="232">
        <f t="shared" si="4"/>
        <v>3.2536369500000006</v>
      </c>
      <c r="G300" s="55"/>
      <c r="H300" s="56"/>
      <c r="I300" s="104">
        <v>0</v>
      </c>
    </row>
    <row r="301" spans="1:9" ht="39" hidden="1" thickBot="1" x14ac:dyDescent="0.3">
      <c r="A301" s="244"/>
      <c r="B301" s="41" t="s">
        <v>11256</v>
      </c>
      <c r="C301" s="41" t="s">
        <v>10703</v>
      </c>
      <c r="D301" s="201">
        <v>0.62229999999999996</v>
      </c>
      <c r="E301" s="200">
        <v>1.7004999999999999</v>
      </c>
      <c r="F301" s="39">
        <f t="shared" si="4"/>
        <v>1.0582211499999998</v>
      </c>
      <c r="G301" s="55"/>
      <c r="H301" s="56"/>
      <c r="I301" s="104">
        <v>0</v>
      </c>
    </row>
    <row r="302" spans="1:9" ht="51.75" hidden="1" thickBot="1" x14ac:dyDescent="0.3">
      <c r="A302" s="244"/>
      <c r="B302" s="41" t="s">
        <v>11274</v>
      </c>
      <c r="C302" s="41" t="s">
        <v>2880</v>
      </c>
      <c r="D302" s="201">
        <v>1.3889</v>
      </c>
      <c r="E302" s="37">
        <f>IF(ISNUMBER('Comp.Aux2'!$G$19), 'Comp.Aux2'!$G$19, 0)</f>
        <v>8.3948032499999989</v>
      </c>
      <c r="F302" s="209">
        <f t="shared" si="4"/>
        <v>11.659542233924999</v>
      </c>
      <c r="G302" s="55"/>
      <c r="H302" s="56"/>
      <c r="I302" s="104">
        <v>0</v>
      </c>
    </row>
    <row r="303" spans="1:9" ht="39" hidden="1" thickBot="1" x14ac:dyDescent="0.3">
      <c r="A303" s="244"/>
      <c r="B303" s="41" t="s">
        <v>11272</v>
      </c>
      <c r="C303" s="58" t="s">
        <v>11296</v>
      </c>
      <c r="D303" s="201">
        <v>27.777999999999999</v>
      </c>
      <c r="E303" s="37">
        <f>IF(ISNUMBER('Comp.Aux2'!$G$8), 'Comp.Aux2'!$G$8, 0)</f>
        <v>2.8715383999999999</v>
      </c>
      <c r="F303" s="209">
        <f t="shared" si="4"/>
        <v>79.765593675199995</v>
      </c>
      <c r="G303" s="55"/>
      <c r="H303" s="56"/>
      <c r="I303" s="104">
        <v>0</v>
      </c>
    </row>
    <row r="304" spans="1:9" ht="15.75" hidden="1" thickBot="1" x14ac:dyDescent="0.3">
      <c r="A304" s="244"/>
      <c r="B304" s="57"/>
      <c r="C304" s="58"/>
      <c r="D304" s="201"/>
      <c r="E304" s="200" t="s">
        <v>13</v>
      </c>
      <c r="F304" s="39" t="str">
        <f t="shared" si="4"/>
        <v/>
      </c>
      <c r="G304" s="55"/>
      <c r="H304" s="56"/>
      <c r="I304" s="104">
        <v>0</v>
      </c>
    </row>
    <row r="305" spans="1:9" ht="26.25" hidden="1" thickBot="1" x14ac:dyDescent="0.3">
      <c r="A305" s="244"/>
      <c r="B305" s="4" t="s">
        <v>78</v>
      </c>
      <c r="C305" s="58"/>
      <c r="D305" s="201"/>
      <c r="E305" s="200" t="s">
        <v>13</v>
      </c>
      <c r="F305" s="39" t="str">
        <f t="shared" si="4"/>
        <v/>
      </c>
      <c r="G305" s="55"/>
      <c r="H305" s="56"/>
      <c r="I305" s="104">
        <v>0</v>
      </c>
    </row>
    <row r="306" spans="1:9" ht="15.75" hidden="1" thickBot="1" x14ac:dyDescent="0.3">
      <c r="A306" s="245"/>
      <c r="B306" s="46" t="s">
        <v>13</v>
      </c>
      <c r="C306" s="46"/>
      <c r="D306" s="231"/>
      <c r="E306" s="203" t="s">
        <v>13</v>
      </c>
      <c r="F306" s="48" t="str">
        <f t="shared" si="4"/>
        <v/>
      </c>
      <c r="G306" s="50"/>
      <c r="H306" s="37"/>
      <c r="I306" s="104">
        <v>0</v>
      </c>
    </row>
    <row r="307" spans="1:9" ht="15.75" thickBot="1" x14ac:dyDescent="0.3">
      <c r="A307" s="251" t="s">
        <v>11323</v>
      </c>
      <c r="B307" s="31" t="s">
        <v>13</v>
      </c>
      <c r="C307" s="32" t="s">
        <v>2880</v>
      </c>
      <c r="D307" s="229"/>
      <c r="E307" s="204" t="s">
        <v>13</v>
      </c>
      <c r="F307" s="51" t="str">
        <f t="shared" si="4"/>
        <v/>
      </c>
      <c r="G307" s="34"/>
      <c r="H307" s="35"/>
      <c r="I307" s="104">
        <v>6.8999999999999995</v>
      </c>
    </row>
    <row r="308" spans="1:9" x14ac:dyDescent="0.25">
      <c r="A308" s="244"/>
      <c r="B308" s="38" t="s">
        <v>13</v>
      </c>
      <c r="C308" s="38"/>
      <c r="D308" s="230"/>
      <c r="E308" s="205" t="s">
        <v>13</v>
      </c>
      <c r="F308" s="37" t="str">
        <f t="shared" si="4"/>
        <v/>
      </c>
      <c r="G308" s="40"/>
      <c r="H308" s="37"/>
      <c r="I308" s="104">
        <v>6.8999999999999995</v>
      </c>
    </row>
    <row r="309" spans="1:9" ht="25.5" x14ac:dyDescent="0.25">
      <c r="A309" s="244"/>
      <c r="B309" s="41" t="s">
        <v>10608</v>
      </c>
      <c r="C309" s="41" t="s">
        <v>2880</v>
      </c>
      <c r="D309" s="201">
        <v>0.83250000000000002</v>
      </c>
      <c r="E309" s="206">
        <v>199.71849999999998</v>
      </c>
      <c r="F309" s="39">
        <f t="shared" si="4"/>
        <v>166.26565124999999</v>
      </c>
      <c r="G309" s="44">
        <f>SUM(F309:F317)</f>
        <v>593.44616634024999</v>
      </c>
      <c r="H309" s="56"/>
      <c r="I309" s="104">
        <v>6.8999999999999995</v>
      </c>
    </row>
    <row r="310" spans="1:9" x14ac:dyDescent="0.25">
      <c r="A310" s="244"/>
      <c r="B310" s="41" t="s">
        <v>10604</v>
      </c>
      <c r="C310" s="41" t="s">
        <v>1044</v>
      </c>
      <c r="D310" s="201">
        <v>213.45310000000001</v>
      </c>
      <c r="E310" s="206">
        <v>0.64600000000000002</v>
      </c>
      <c r="F310" s="39">
        <f t="shared" si="4"/>
        <v>137.8907026</v>
      </c>
      <c r="G310" s="55"/>
      <c r="H310" s="56"/>
      <c r="I310" s="104">
        <v>6.8999999999999995</v>
      </c>
    </row>
    <row r="311" spans="1:9" ht="25.5" x14ac:dyDescent="0.25">
      <c r="A311" s="244"/>
      <c r="B311" s="41" t="s">
        <v>10783</v>
      </c>
      <c r="C311" s="41" t="s">
        <v>2880</v>
      </c>
      <c r="D311" s="201">
        <v>0.58209999999999995</v>
      </c>
      <c r="E311" s="206">
        <v>194.8355</v>
      </c>
      <c r="F311" s="39">
        <f t="shared" si="4"/>
        <v>113.41374454999999</v>
      </c>
      <c r="G311" s="55"/>
      <c r="H311" s="56"/>
      <c r="I311" s="104">
        <v>6.8999999999999995</v>
      </c>
    </row>
    <row r="312" spans="1:9" x14ac:dyDescent="0.25">
      <c r="A312" s="244"/>
      <c r="B312" s="41" t="s">
        <v>10601</v>
      </c>
      <c r="C312" s="41" t="s">
        <v>2800</v>
      </c>
      <c r="D312" s="201">
        <v>2.1057999999999999</v>
      </c>
      <c r="E312" s="200">
        <v>22.097000000000001</v>
      </c>
      <c r="F312" s="39">
        <f t="shared" si="4"/>
        <v>46.531862600000004</v>
      </c>
      <c r="G312" s="55"/>
      <c r="H312" s="56"/>
      <c r="I312" s="104">
        <v>6.8999999999999995</v>
      </c>
    </row>
    <row r="313" spans="1:9" ht="25.5" x14ac:dyDescent="0.25">
      <c r="A313" s="244"/>
      <c r="B313" s="41" t="s">
        <v>10612</v>
      </c>
      <c r="C313" s="41" t="s">
        <v>2800</v>
      </c>
      <c r="D313" s="201">
        <v>1.3314999999999999</v>
      </c>
      <c r="E313" s="200">
        <v>23.844999999999999</v>
      </c>
      <c r="F313" s="232">
        <f t="shared" si="4"/>
        <v>31.749617499999996</v>
      </c>
      <c r="G313" s="55"/>
      <c r="H313" s="56"/>
      <c r="I313" s="104">
        <v>6.8999999999999995</v>
      </c>
    </row>
    <row r="314" spans="1:9" ht="38.25" x14ac:dyDescent="0.25">
      <c r="A314" s="244"/>
      <c r="B314" s="41" t="s">
        <v>11173</v>
      </c>
      <c r="C314" s="41" t="s">
        <v>1050</v>
      </c>
      <c r="D314" s="201">
        <v>0.68530000000000002</v>
      </c>
      <c r="E314" s="200">
        <v>4.9305000000000003</v>
      </c>
      <c r="F314" s="232">
        <f t="shared" si="4"/>
        <v>3.3788716500000002</v>
      </c>
      <c r="G314" s="55"/>
      <c r="H314" s="56"/>
      <c r="I314" s="104">
        <v>6.8999999999999995</v>
      </c>
    </row>
    <row r="315" spans="1:9" ht="38.25" x14ac:dyDescent="0.25">
      <c r="A315" s="244"/>
      <c r="B315" s="41" t="s">
        <v>11256</v>
      </c>
      <c r="C315" s="41" t="s">
        <v>10703</v>
      </c>
      <c r="D315" s="201">
        <v>0.6462</v>
      </c>
      <c r="E315" s="200">
        <v>1.7004999999999999</v>
      </c>
      <c r="F315" s="39">
        <f t="shared" si="4"/>
        <v>1.0988631</v>
      </c>
      <c r="G315" s="55"/>
      <c r="H315" s="56"/>
      <c r="I315" s="104">
        <v>6.8999999999999995</v>
      </c>
    </row>
    <row r="316" spans="1:9" ht="51" x14ac:dyDescent="0.25">
      <c r="A316" s="244"/>
      <c r="B316" s="41" t="s">
        <v>11274</v>
      </c>
      <c r="C316" s="41" t="s">
        <v>2880</v>
      </c>
      <c r="D316" s="201">
        <v>1.4146000000000001</v>
      </c>
      <c r="E316" s="37">
        <f>IF(ISNUMBER('Comp.Aux2'!$G$19), 'Comp.Aux2'!$G$19, 0)</f>
        <v>8.3948032499999989</v>
      </c>
      <c r="F316" s="209">
        <f t="shared" si="4"/>
        <v>11.875288677449999</v>
      </c>
      <c r="G316" s="55"/>
      <c r="H316" s="56"/>
      <c r="I316" s="104">
        <v>6.8999999999999995</v>
      </c>
    </row>
    <row r="317" spans="1:9" ht="38.25" x14ac:dyDescent="0.25">
      <c r="A317" s="244"/>
      <c r="B317" s="41" t="s">
        <v>11272</v>
      </c>
      <c r="C317" s="58" t="s">
        <v>11296</v>
      </c>
      <c r="D317" s="201">
        <v>28.292000000000002</v>
      </c>
      <c r="E317" s="37">
        <f>IF(ISNUMBER('Comp.Aux2'!$G$8), 'Comp.Aux2'!$G$8, 0)</f>
        <v>2.8715383999999999</v>
      </c>
      <c r="F317" s="209">
        <f t="shared" si="4"/>
        <v>81.241564412800003</v>
      </c>
      <c r="G317" s="55"/>
      <c r="H317" s="56"/>
      <c r="I317" s="104">
        <v>6.8999999999999995</v>
      </c>
    </row>
    <row r="318" spans="1:9" x14ac:dyDescent="0.25">
      <c r="A318" s="244"/>
      <c r="B318" s="57"/>
      <c r="C318" s="58"/>
      <c r="D318" s="201"/>
      <c r="E318" s="200" t="s">
        <v>13</v>
      </c>
      <c r="F318" s="39" t="str">
        <f t="shared" si="4"/>
        <v/>
      </c>
      <c r="G318" s="55"/>
      <c r="H318" s="56"/>
      <c r="I318" s="104">
        <v>6.8999999999999995</v>
      </c>
    </row>
    <row r="319" spans="1:9" ht="25.5" x14ac:dyDescent="0.25">
      <c r="A319" s="244"/>
      <c r="B319" s="4" t="s">
        <v>78</v>
      </c>
      <c r="C319" s="58"/>
      <c r="D319" s="201"/>
      <c r="E319" s="200" t="s">
        <v>13</v>
      </c>
      <c r="F319" s="39" t="str">
        <f t="shared" si="4"/>
        <v/>
      </c>
      <c r="G319" s="55"/>
      <c r="H319" s="56"/>
      <c r="I319" s="104">
        <v>6.8999999999999995</v>
      </c>
    </row>
    <row r="320" spans="1:9" ht="15.75" thickBot="1" x14ac:dyDescent="0.3">
      <c r="A320" s="245"/>
      <c r="B320" s="46" t="s">
        <v>13</v>
      </c>
      <c r="C320" s="46"/>
      <c r="D320" s="231"/>
      <c r="E320" s="203" t="s">
        <v>13</v>
      </c>
      <c r="F320" s="48" t="str">
        <f t="shared" si="4"/>
        <v/>
      </c>
      <c r="G320" s="50"/>
      <c r="H320" s="37"/>
      <c r="I320" s="104">
        <v>6.8999999999999995</v>
      </c>
    </row>
    <row r="321" spans="1:9" ht="15.75" hidden="1" thickBot="1" x14ac:dyDescent="0.3">
      <c r="A321" s="251" t="s">
        <v>11324</v>
      </c>
      <c r="B321" s="31" t="s">
        <v>13</v>
      </c>
      <c r="C321" s="32" t="s">
        <v>2880</v>
      </c>
      <c r="D321" s="229"/>
      <c r="E321" s="198" t="s">
        <v>13</v>
      </c>
      <c r="F321" s="33" t="str">
        <f t="shared" si="4"/>
        <v/>
      </c>
      <c r="G321" s="34"/>
      <c r="H321" s="35"/>
      <c r="I321" s="104">
        <v>0</v>
      </c>
    </row>
    <row r="322" spans="1:9" ht="15.75" hidden="1" thickBot="1" x14ac:dyDescent="0.3">
      <c r="A322" s="244"/>
      <c r="B322" s="38" t="s">
        <v>13</v>
      </c>
      <c r="C322" s="38"/>
      <c r="D322" s="230"/>
      <c r="E322" s="200" t="s">
        <v>13</v>
      </c>
      <c r="F322" s="37" t="str">
        <f t="shared" si="4"/>
        <v/>
      </c>
      <c r="G322" s="40"/>
      <c r="H322" s="37"/>
      <c r="I322" s="104">
        <v>0</v>
      </c>
    </row>
    <row r="323" spans="1:9" ht="26.25" hidden="1" thickBot="1" x14ac:dyDescent="0.3">
      <c r="A323" s="244"/>
      <c r="B323" s="41" t="s">
        <v>10802</v>
      </c>
      <c r="C323" s="41" t="s">
        <v>2880</v>
      </c>
      <c r="D323" s="201">
        <v>1.02</v>
      </c>
      <c r="E323" s="200">
        <v>202.32149999999999</v>
      </c>
      <c r="F323" s="39">
        <f t="shared" si="4"/>
        <v>206.36793</v>
      </c>
      <c r="G323" s="44">
        <f>SUM(F323:F329)</f>
        <v>609.32779267499996</v>
      </c>
      <c r="H323" s="56"/>
      <c r="I323" s="104">
        <v>0</v>
      </c>
    </row>
    <row r="324" spans="1:9" ht="15.75" hidden="1" thickBot="1" x14ac:dyDescent="0.3">
      <c r="A324" s="244"/>
      <c r="B324" s="41" t="s">
        <v>10604</v>
      </c>
      <c r="C324" s="41" t="s">
        <v>1044</v>
      </c>
      <c r="D324" s="201">
        <v>343.52</v>
      </c>
      <c r="E324" s="206">
        <v>0.64600000000000002</v>
      </c>
      <c r="F324" s="39">
        <f t="shared" si="4"/>
        <v>221.91391999999999</v>
      </c>
      <c r="G324" s="55"/>
      <c r="H324" s="56"/>
      <c r="I324" s="104">
        <v>0</v>
      </c>
    </row>
    <row r="325" spans="1:9" ht="26.25" hidden="1" thickBot="1" x14ac:dyDescent="0.3">
      <c r="A325" s="244"/>
      <c r="B325" s="41" t="s">
        <v>10612</v>
      </c>
      <c r="C325" s="41" t="s">
        <v>2800</v>
      </c>
      <c r="D325" s="201">
        <v>4.6399999999999997</v>
      </c>
      <c r="E325" s="200">
        <v>23.844999999999999</v>
      </c>
      <c r="F325" s="39">
        <f t="shared" si="4"/>
        <v>110.64079999999998</v>
      </c>
      <c r="G325" s="55"/>
      <c r="H325" s="56"/>
      <c r="I325" s="104">
        <v>0</v>
      </c>
    </row>
    <row r="326" spans="1:9" ht="39" hidden="1" thickBot="1" x14ac:dyDescent="0.3">
      <c r="A326" s="244"/>
      <c r="B326" s="41" t="s">
        <v>10924</v>
      </c>
      <c r="C326" s="41" t="s">
        <v>1050</v>
      </c>
      <c r="D326" s="201">
        <v>1.08</v>
      </c>
      <c r="E326" s="200">
        <v>1.6435</v>
      </c>
      <c r="F326" s="39">
        <f t="shared" ref="F326:F389" si="5">IF(ISNUMBER(E326),E326*$D326,"")</f>
        <v>1.77498</v>
      </c>
      <c r="G326" s="55"/>
      <c r="H326" s="56"/>
      <c r="I326" s="104">
        <v>0</v>
      </c>
    </row>
    <row r="327" spans="1:9" ht="39" hidden="1" thickBot="1" x14ac:dyDescent="0.3">
      <c r="A327" s="244"/>
      <c r="B327" s="41" t="s">
        <v>10955</v>
      </c>
      <c r="C327" s="41" t="s">
        <v>10703</v>
      </c>
      <c r="D327" s="201">
        <v>3.56</v>
      </c>
      <c r="E327" s="200">
        <v>0.41799999999999998</v>
      </c>
      <c r="F327" s="39">
        <f t="shared" si="5"/>
        <v>1.4880800000000001</v>
      </c>
      <c r="G327" s="55"/>
      <c r="H327" s="56"/>
      <c r="I327" s="104">
        <v>0</v>
      </c>
    </row>
    <row r="328" spans="1:9" ht="51.75" hidden="1" thickBot="1" x14ac:dyDescent="0.3">
      <c r="A328" s="244"/>
      <c r="B328" s="41" t="s">
        <v>11274</v>
      </c>
      <c r="C328" s="41" t="s">
        <v>2880</v>
      </c>
      <c r="D328" s="201">
        <v>1.02</v>
      </c>
      <c r="E328" s="37">
        <f>IF(ISNUMBER('Comp.Aux2'!$G$19), 'Comp.Aux2'!$G$19, 0)</f>
        <v>8.3948032499999989</v>
      </c>
      <c r="F328" s="209">
        <f t="shared" si="5"/>
        <v>8.5626993149999997</v>
      </c>
      <c r="G328" s="55"/>
      <c r="H328" s="56"/>
      <c r="I328" s="104">
        <v>0</v>
      </c>
    </row>
    <row r="329" spans="1:9" ht="39" hidden="1" thickBot="1" x14ac:dyDescent="0.3">
      <c r="A329" s="244"/>
      <c r="B329" s="41" t="s">
        <v>11272</v>
      </c>
      <c r="C329" s="58" t="s">
        <v>11296</v>
      </c>
      <c r="D329" s="201">
        <v>20.399999999999999</v>
      </c>
      <c r="E329" s="37">
        <f>IF(ISNUMBER('Comp.Aux2'!$G$8), 'Comp.Aux2'!$G$8, 0)</f>
        <v>2.8715383999999999</v>
      </c>
      <c r="F329" s="209">
        <f t="shared" si="5"/>
        <v>58.579383359999994</v>
      </c>
      <c r="G329" s="55"/>
      <c r="H329" s="56"/>
      <c r="I329" s="104">
        <v>0</v>
      </c>
    </row>
    <row r="330" spans="1:9" ht="15.75" hidden="1" thickBot="1" x14ac:dyDescent="0.3">
      <c r="A330" s="244"/>
      <c r="B330" s="41"/>
      <c r="C330" s="41"/>
      <c r="D330" s="201"/>
      <c r="E330" s="200" t="s">
        <v>13</v>
      </c>
      <c r="F330" s="39" t="str">
        <f t="shared" si="5"/>
        <v/>
      </c>
      <c r="G330" s="55"/>
      <c r="H330" s="56"/>
      <c r="I330" s="104">
        <v>0</v>
      </c>
    </row>
    <row r="331" spans="1:9" ht="15.75" hidden="1" thickBot="1" x14ac:dyDescent="0.3">
      <c r="A331" s="244"/>
      <c r="B331" s="4" t="s">
        <v>646</v>
      </c>
      <c r="C331" s="58"/>
      <c r="D331" s="201"/>
      <c r="E331" s="200" t="s">
        <v>13</v>
      </c>
      <c r="F331" s="39" t="str">
        <f t="shared" si="5"/>
        <v/>
      </c>
      <c r="G331" s="55"/>
      <c r="H331" s="56"/>
      <c r="I331" s="104">
        <v>0</v>
      </c>
    </row>
    <row r="332" spans="1:9" ht="15.75" hidden="1" thickBot="1" x14ac:dyDescent="0.3">
      <c r="A332" s="245"/>
      <c r="B332" s="46" t="s">
        <v>13</v>
      </c>
      <c r="C332" s="46"/>
      <c r="D332" s="231"/>
      <c r="E332" s="203" t="s">
        <v>13</v>
      </c>
      <c r="F332" s="49" t="str">
        <f t="shared" si="5"/>
        <v/>
      </c>
      <c r="G332" s="50"/>
      <c r="H332" s="37"/>
      <c r="I332" s="104">
        <v>0</v>
      </c>
    </row>
    <row r="333" spans="1:9" ht="15.75" thickBot="1" x14ac:dyDescent="0.3">
      <c r="A333" s="251" t="s">
        <v>11274</v>
      </c>
      <c r="B333" s="31" t="s">
        <v>13</v>
      </c>
      <c r="C333" s="32" t="s">
        <v>2880</v>
      </c>
      <c r="D333" s="229"/>
      <c r="E333" s="198" t="s">
        <v>13</v>
      </c>
      <c r="F333" s="32" t="str">
        <f t="shared" si="5"/>
        <v/>
      </c>
      <c r="G333" s="34"/>
      <c r="H333" s="35"/>
      <c r="I333" s="104">
        <v>229.005</v>
      </c>
    </row>
    <row r="334" spans="1:9" x14ac:dyDescent="0.25">
      <c r="A334" s="244"/>
      <c r="B334" s="38" t="s">
        <v>13</v>
      </c>
      <c r="C334" s="38"/>
      <c r="D334" s="230"/>
      <c r="E334" s="200" t="s">
        <v>13</v>
      </c>
      <c r="F334" s="37" t="str">
        <f t="shared" si="5"/>
        <v/>
      </c>
      <c r="G334" s="40"/>
      <c r="H334" s="37"/>
      <c r="I334" s="104">
        <v>229.005</v>
      </c>
    </row>
    <row r="335" spans="1:9" ht="38.25" x14ac:dyDescent="0.25">
      <c r="A335" s="244"/>
      <c r="B335" s="41" t="s">
        <v>10910</v>
      </c>
      <c r="C335" s="41" t="s">
        <v>1050</v>
      </c>
      <c r="D335" s="201">
        <v>8.3000000000000001E-3</v>
      </c>
      <c r="E335" s="200">
        <v>156.55049999999997</v>
      </c>
      <c r="F335" s="39">
        <f t="shared" si="5"/>
        <v>1.2993691499999998</v>
      </c>
      <c r="G335" s="44">
        <f>SUM(F335:F338)</f>
        <v>8.3948032499999989</v>
      </c>
      <c r="H335" s="56"/>
      <c r="I335" s="104">
        <v>229.005</v>
      </c>
    </row>
    <row r="336" spans="1:9" ht="38.25" x14ac:dyDescent="0.25">
      <c r="A336" s="244"/>
      <c r="B336" s="41" t="s">
        <v>10933</v>
      </c>
      <c r="C336" s="41" t="s">
        <v>10703</v>
      </c>
      <c r="D336" s="201">
        <v>1.5100000000000001E-2</v>
      </c>
      <c r="E336" s="200">
        <v>68.570999999999998</v>
      </c>
      <c r="F336" s="39">
        <f t="shared" si="5"/>
        <v>1.0354220999999999</v>
      </c>
      <c r="G336" s="55"/>
      <c r="H336" s="56"/>
      <c r="I336" s="104">
        <v>229.005</v>
      </c>
    </row>
    <row r="337" spans="1:9" ht="51" x14ac:dyDescent="0.25">
      <c r="A337" s="244"/>
      <c r="B337" s="41" t="s">
        <v>10615</v>
      </c>
      <c r="C337" s="41" t="s">
        <v>1050</v>
      </c>
      <c r="D337" s="201">
        <v>2.6700000000000002E-2</v>
      </c>
      <c r="E337" s="200">
        <v>179.816</v>
      </c>
      <c r="F337" s="39">
        <f t="shared" si="5"/>
        <v>4.8010872000000004</v>
      </c>
      <c r="G337" s="55"/>
      <c r="H337" s="56"/>
      <c r="I337" s="104">
        <v>229.005</v>
      </c>
    </row>
    <row r="338" spans="1:9" ht="51" x14ac:dyDescent="0.25">
      <c r="A338" s="244"/>
      <c r="B338" s="41" t="s">
        <v>10702</v>
      </c>
      <c r="C338" s="41" t="s">
        <v>10703</v>
      </c>
      <c r="D338" s="201">
        <v>2.0299999999999999E-2</v>
      </c>
      <c r="E338" s="200">
        <v>62.015999999999998</v>
      </c>
      <c r="F338" s="39">
        <f t="shared" si="5"/>
        <v>1.2589248</v>
      </c>
      <c r="G338" s="55"/>
      <c r="H338" s="56"/>
      <c r="I338" s="104">
        <v>229.005</v>
      </c>
    </row>
    <row r="339" spans="1:9" ht="15.75" thickBot="1" x14ac:dyDescent="0.3">
      <c r="A339" s="245"/>
      <c r="B339" s="46" t="s">
        <v>13</v>
      </c>
      <c r="C339" s="46"/>
      <c r="D339" s="231"/>
      <c r="E339" s="203" t="s">
        <v>13</v>
      </c>
      <c r="F339" s="49" t="str">
        <f t="shared" si="5"/>
        <v/>
      </c>
      <c r="G339" s="50"/>
      <c r="H339" s="37"/>
      <c r="I339" s="104">
        <v>229.005</v>
      </c>
    </row>
    <row r="340" spans="1:9" ht="15.75" hidden="1" thickBot="1" x14ac:dyDescent="0.3">
      <c r="A340" s="251" t="s">
        <v>11325</v>
      </c>
      <c r="B340" s="31" t="s">
        <v>13</v>
      </c>
      <c r="C340" s="32" t="s">
        <v>2885</v>
      </c>
      <c r="D340" s="229"/>
      <c r="E340" s="198" t="s">
        <v>13</v>
      </c>
      <c r="F340" s="32" t="str">
        <f t="shared" si="5"/>
        <v/>
      </c>
      <c r="G340" s="34"/>
      <c r="H340" s="35"/>
      <c r="I340" s="104">
        <v>0</v>
      </c>
    </row>
    <row r="341" spans="1:9" ht="15.75" hidden="1" thickBot="1" x14ac:dyDescent="0.3">
      <c r="A341" s="244"/>
      <c r="B341" s="38" t="s">
        <v>13</v>
      </c>
      <c r="C341" s="38"/>
      <c r="D341" s="230"/>
      <c r="E341" s="200" t="s">
        <v>13</v>
      </c>
      <c r="F341" s="37" t="str">
        <f t="shared" si="5"/>
        <v/>
      </c>
      <c r="G341" s="40"/>
      <c r="H341" s="37"/>
      <c r="I341" s="104">
        <v>0</v>
      </c>
    </row>
    <row r="342" spans="1:9" ht="39" hidden="1" thickBot="1" x14ac:dyDescent="0.3">
      <c r="A342" s="244"/>
      <c r="B342" s="41" t="s">
        <v>10910</v>
      </c>
      <c r="C342" s="41" t="s">
        <v>1050</v>
      </c>
      <c r="D342" s="201">
        <v>5.5599999999999998E-3</v>
      </c>
      <c r="E342" s="200">
        <v>156.55049999999997</v>
      </c>
      <c r="F342" s="39">
        <f t="shared" si="5"/>
        <v>0.87042077999999978</v>
      </c>
      <c r="G342" s="44">
        <f>SUM(F342:F345)</f>
        <v>5.6009286799999991</v>
      </c>
      <c r="H342" s="56"/>
      <c r="I342" s="104">
        <v>0</v>
      </c>
    </row>
    <row r="343" spans="1:9" ht="39" hidden="1" thickBot="1" x14ac:dyDescent="0.3">
      <c r="A343" s="244"/>
      <c r="B343" s="41" t="s">
        <v>10933</v>
      </c>
      <c r="C343" s="41" t="s">
        <v>10703</v>
      </c>
      <c r="D343" s="201">
        <v>1.01E-2</v>
      </c>
      <c r="E343" s="200">
        <v>68.570999999999998</v>
      </c>
      <c r="F343" s="39">
        <f t="shared" si="5"/>
        <v>0.69256709999999999</v>
      </c>
      <c r="G343" s="55"/>
      <c r="H343" s="56"/>
      <c r="I343" s="104">
        <v>0</v>
      </c>
    </row>
    <row r="344" spans="1:9" ht="51.75" hidden="1" thickBot="1" x14ac:dyDescent="0.3">
      <c r="A344" s="244"/>
      <c r="B344" s="41" t="s">
        <v>10615</v>
      </c>
      <c r="C344" s="41" t="s">
        <v>1050</v>
      </c>
      <c r="D344" s="201">
        <v>1.78E-2</v>
      </c>
      <c r="E344" s="200">
        <v>179.816</v>
      </c>
      <c r="F344" s="39">
        <f t="shared" si="5"/>
        <v>3.2007248000000001</v>
      </c>
      <c r="G344" s="55"/>
      <c r="H344" s="56"/>
      <c r="I344" s="104">
        <v>0</v>
      </c>
    </row>
    <row r="345" spans="1:9" ht="51.75" hidden="1" thickBot="1" x14ac:dyDescent="0.3">
      <c r="A345" s="244"/>
      <c r="B345" s="41" t="s">
        <v>10702</v>
      </c>
      <c r="C345" s="41" t="s">
        <v>10703</v>
      </c>
      <c r="D345" s="201">
        <v>1.35E-2</v>
      </c>
      <c r="E345" s="200">
        <v>62.015999999999998</v>
      </c>
      <c r="F345" s="39">
        <f t="shared" si="5"/>
        <v>0.83721599999999996</v>
      </c>
      <c r="G345" s="55"/>
      <c r="H345" s="56"/>
      <c r="I345" s="104">
        <v>0</v>
      </c>
    </row>
    <row r="346" spans="1:9" ht="15.75" hidden="1" thickBot="1" x14ac:dyDescent="0.3">
      <c r="A346" s="245"/>
      <c r="B346" s="46" t="s">
        <v>13</v>
      </c>
      <c r="C346" s="46"/>
      <c r="D346" s="231"/>
      <c r="E346" s="203" t="s">
        <v>13</v>
      </c>
      <c r="F346" s="49" t="str">
        <f t="shared" si="5"/>
        <v/>
      </c>
      <c r="G346" s="50"/>
      <c r="H346" s="37"/>
      <c r="I346" s="104">
        <v>0</v>
      </c>
    </row>
    <row r="347" spans="1:9" ht="15.75" hidden="1" thickBot="1" x14ac:dyDescent="0.3">
      <c r="A347" s="251" t="s">
        <v>11326</v>
      </c>
      <c r="B347" s="31" t="s">
        <v>13</v>
      </c>
      <c r="C347" s="32" t="s">
        <v>162</v>
      </c>
      <c r="D347" s="229"/>
      <c r="E347" s="198" t="s">
        <v>13</v>
      </c>
      <c r="F347" s="33" t="str">
        <f t="shared" si="5"/>
        <v/>
      </c>
      <c r="G347" s="34"/>
      <c r="H347" s="35"/>
      <c r="I347" s="104">
        <v>0</v>
      </c>
    </row>
    <row r="348" spans="1:9" ht="15.75" hidden="1" thickBot="1" x14ac:dyDescent="0.3">
      <c r="A348" s="244"/>
      <c r="B348" s="38" t="s">
        <v>13</v>
      </c>
      <c r="C348" s="38"/>
      <c r="D348" s="230"/>
      <c r="E348" s="200" t="s">
        <v>13</v>
      </c>
      <c r="F348" s="37" t="str">
        <f t="shared" si="5"/>
        <v/>
      </c>
      <c r="G348" s="40"/>
      <c r="H348" s="37"/>
      <c r="I348" s="104">
        <v>0</v>
      </c>
    </row>
    <row r="349" spans="1:9" ht="26.25" hidden="1" thickBot="1" x14ac:dyDescent="0.3">
      <c r="A349" s="244"/>
      <c r="B349" s="41" t="s">
        <v>11265</v>
      </c>
      <c r="C349" s="41" t="s">
        <v>70</v>
      </c>
      <c r="D349" s="201">
        <v>1.7000000000000001E-2</v>
      </c>
      <c r="E349" s="200">
        <v>8.5310000000000006</v>
      </c>
      <c r="F349" s="39">
        <f t="shared" si="5"/>
        <v>0.14502700000000002</v>
      </c>
      <c r="G349" s="44">
        <f>SUM(F349:F353)</f>
        <v>150.15982207000002</v>
      </c>
      <c r="H349" s="56"/>
      <c r="I349" s="104">
        <v>0</v>
      </c>
    </row>
    <row r="350" spans="1:9" ht="15.75" hidden="1" thickBot="1" x14ac:dyDescent="0.3">
      <c r="A350" s="244"/>
      <c r="B350" s="41" t="s">
        <v>11189</v>
      </c>
      <c r="C350" s="41" t="s">
        <v>1044</v>
      </c>
      <c r="D350" s="201">
        <v>2.7E-2</v>
      </c>
      <c r="E350" s="206">
        <v>22.704999999999998</v>
      </c>
      <c r="F350" s="39">
        <f t="shared" si="5"/>
        <v>0.613035</v>
      </c>
      <c r="G350" s="55"/>
      <c r="H350" s="56"/>
      <c r="I350" s="104">
        <v>0</v>
      </c>
    </row>
    <row r="351" spans="1:9" ht="15.75" hidden="1" thickBot="1" x14ac:dyDescent="0.3">
      <c r="A351" s="244"/>
      <c r="B351" s="41" t="s">
        <v>10665</v>
      </c>
      <c r="C351" s="41" t="s">
        <v>2800</v>
      </c>
      <c r="D351" s="201">
        <v>0.48899999999999999</v>
      </c>
      <c r="E351" s="200">
        <v>22.685999999999996</v>
      </c>
      <c r="F351" s="39">
        <f t="shared" si="5"/>
        <v>11.093453999999998</v>
      </c>
      <c r="G351" s="55"/>
      <c r="H351" s="56"/>
      <c r="I351" s="104">
        <v>0</v>
      </c>
    </row>
    <row r="352" spans="1:9" ht="15.75" hidden="1" thickBot="1" x14ac:dyDescent="0.3">
      <c r="A352" s="244"/>
      <c r="B352" s="41" t="s">
        <v>10638</v>
      </c>
      <c r="C352" s="41" t="s">
        <v>2800</v>
      </c>
      <c r="D352" s="201">
        <v>2.6680000000000001</v>
      </c>
      <c r="E352" s="200">
        <v>28.3005</v>
      </c>
      <c r="F352" s="39">
        <f t="shared" si="5"/>
        <v>75.505734000000004</v>
      </c>
      <c r="G352" s="55"/>
      <c r="H352" s="56"/>
      <c r="I352" s="104">
        <v>0</v>
      </c>
    </row>
    <row r="353" spans="1:9" ht="26.25" hidden="1" thickBot="1" x14ac:dyDescent="0.3">
      <c r="A353" s="244"/>
      <c r="B353" s="41" t="s">
        <v>11276</v>
      </c>
      <c r="C353" s="41" t="s">
        <v>162</v>
      </c>
      <c r="D353" s="201">
        <v>0.53</v>
      </c>
      <c r="E353" s="200">
        <v>118.49541899999998</v>
      </c>
      <c r="F353" s="39">
        <f t="shared" si="5"/>
        <v>62.802572069999997</v>
      </c>
      <c r="G353" s="55"/>
      <c r="H353" s="56"/>
      <c r="I353" s="104">
        <v>0</v>
      </c>
    </row>
    <row r="354" spans="1:9" ht="15.75" hidden="1" thickBot="1" x14ac:dyDescent="0.3">
      <c r="A354" s="245"/>
      <c r="B354" s="46" t="s">
        <v>13</v>
      </c>
      <c r="C354" s="46"/>
      <c r="D354" s="231"/>
      <c r="E354" s="203" t="s">
        <v>13</v>
      </c>
      <c r="F354" s="49" t="str">
        <f t="shared" si="5"/>
        <v/>
      </c>
      <c r="G354" s="50"/>
      <c r="H354" s="37"/>
      <c r="I354" s="104">
        <v>0</v>
      </c>
    </row>
    <row r="355" spans="1:9" ht="15.75" hidden="1" thickBot="1" x14ac:dyDescent="0.3">
      <c r="A355" s="251" t="s">
        <v>11327</v>
      </c>
      <c r="B355" s="31" t="s">
        <v>13</v>
      </c>
      <c r="C355" s="32" t="s">
        <v>162</v>
      </c>
      <c r="D355" s="229"/>
      <c r="E355" s="198" t="s">
        <v>13</v>
      </c>
      <c r="F355" s="33" t="str">
        <f t="shared" si="5"/>
        <v/>
      </c>
      <c r="G355" s="34"/>
      <c r="H355" s="35"/>
      <c r="I355" s="104">
        <v>0</v>
      </c>
    </row>
    <row r="356" spans="1:9" ht="15.75" hidden="1" thickBot="1" x14ac:dyDescent="0.3">
      <c r="A356" s="244"/>
      <c r="B356" s="38" t="s">
        <v>13</v>
      </c>
      <c r="C356" s="38"/>
      <c r="D356" s="230"/>
      <c r="E356" s="200" t="s">
        <v>13</v>
      </c>
      <c r="F356" s="37" t="str">
        <f t="shared" si="5"/>
        <v/>
      </c>
      <c r="G356" s="40"/>
      <c r="H356" s="37"/>
      <c r="I356" s="104">
        <v>0</v>
      </c>
    </row>
    <row r="357" spans="1:9" ht="39" hidden="1" thickBot="1" x14ac:dyDescent="0.3">
      <c r="A357" s="244"/>
      <c r="B357" s="41" t="s">
        <v>11277</v>
      </c>
      <c r="C357" s="41" t="s">
        <v>2880</v>
      </c>
      <c r="D357" s="201">
        <v>4.1999999999999997E-3</v>
      </c>
      <c r="E357" s="200">
        <v>636.30617268750007</v>
      </c>
      <c r="F357" s="39">
        <f t="shared" si="5"/>
        <v>2.6724859252875</v>
      </c>
      <c r="G357" s="44">
        <f>SUM(F357:F359)</f>
        <v>4.8361299252874996</v>
      </c>
      <c r="H357" s="56"/>
      <c r="I357" s="104">
        <v>0</v>
      </c>
    </row>
    <row r="358" spans="1:9" ht="15.75" hidden="1" thickBot="1" x14ac:dyDescent="0.3">
      <c r="A358" s="244"/>
      <c r="B358" s="41" t="s">
        <v>10607</v>
      </c>
      <c r="C358" s="41" t="s">
        <v>2800</v>
      </c>
      <c r="D358" s="201">
        <v>7.0000000000000007E-2</v>
      </c>
      <c r="E358" s="206">
        <v>28.6995</v>
      </c>
      <c r="F358" s="39">
        <f t="shared" si="5"/>
        <v>2.0089650000000003</v>
      </c>
      <c r="G358" s="55"/>
      <c r="H358" s="56"/>
      <c r="I358" s="104">
        <v>0</v>
      </c>
    </row>
    <row r="359" spans="1:9" ht="15.75" hidden="1" thickBot="1" x14ac:dyDescent="0.3">
      <c r="A359" s="244"/>
      <c r="B359" s="41" t="s">
        <v>10601</v>
      </c>
      <c r="C359" s="41" t="s">
        <v>2800</v>
      </c>
      <c r="D359" s="201">
        <v>7.0000000000000001E-3</v>
      </c>
      <c r="E359" s="200">
        <v>22.097000000000001</v>
      </c>
      <c r="F359" s="39">
        <f t="shared" si="5"/>
        <v>0.15467900000000001</v>
      </c>
      <c r="G359" s="55"/>
      <c r="H359" s="56"/>
      <c r="I359" s="104">
        <v>0</v>
      </c>
    </row>
    <row r="360" spans="1:9" ht="15.75" hidden="1" thickBot="1" x14ac:dyDescent="0.3">
      <c r="A360" s="245"/>
      <c r="B360" s="46"/>
      <c r="C360" s="46"/>
      <c r="D360" s="202"/>
      <c r="E360" s="203" t="s">
        <v>13</v>
      </c>
      <c r="F360" s="49" t="str">
        <f t="shared" si="5"/>
        <v/>
      </c>
      <c r="G360" s="60"/>
      <c r="H360" s="56"/>
      <c r="I360" s="104">
        <v>0</v>
      </c>
    </row>
    <row r="361" spans="1:9" ht="15.75" hidden="1" thickBot="1" x14ac:dyDescent="0.3">
      <c r="A361" s="251" t="s">
        <v>11328</v>
      </c>
      <c r="B361" s="31" t="s">
        <v>13</v>
      </c>
      <c r="C361" s="32" t="s">
        <v>162</v>
      </c>
      <c r="D361" s="229"/>
      <c r="E361" s="198" t="s">
        <v>13</v>
      </c>
      <c r="F361" s="33" t="str">
        <f t="shared" si="5"/>
        <v/>
      </c>
      <c r="G361" s="34"/>
      <c r="H361" s="35"/>
      <c r="I361" s="104">
        <v>0</v>
      </c>
    </row>
    <row r="362" spans="1:9" ht="15.75" hidden="1" thickBot="1" x14ac:dyDescent="0.3">
      <c r="A362" s="244"/>
      <c r="B362" s="38" t="s">
        <v>13</v>
      </c>
      <c r="C362" s="38"/>
      <c r="D362" s="230"/>
      <c r="E362" s="200" t="s">
        <v>13</v>
      </c>
      <c r="F362" s="37" t="str">
        <f t="shared" si="5"/>
        <v/>
      </c>
      <c r="G362" s="40"/>
      <c r="H362" s="37"/>
      <c r="I362" s="104">
        <v>0</v>
      </c>
    </row>
    <row r="363" spans="1:9" ht="51.75" hidden="1" thickBot="1" x14ac:dyDescent="0.3">
      <c r="A363" s="244"/>
      <c r="B363" s="41" t="s">
        <v>11278</v>
      </c>
      <c r="C363" s="41" t="s">
        <v>2880</v>
      </c>
      <c r="D363" s="201">
        <v>1.9400000000000001E-2</v>
      </c>
      <c r="E363" s="200">
        <v>801.38920765000012</v>
      </c>
      <c r="F363" s="39">
        <f t="shared" si="5"/>
        <v>15.546950628410002</v>
      </c>
      <c r="G363" s="44">
        <f>SUM(F363:F365)</f>
        <v>33.751534628409999</v>
      </c>
      <c r="H363" s="56"/>
      <c r="I363" s="104">
        <v>0</v>
      </c>
    </row>
    <row r="364" spans="1:9" ht="15.75" hidden="1" thickBot="1" x14ac:dyDescent="0.3">
      <c r="A364" s="244"/>
      <c r="B364" s="41" t="s">
        <v>10607</v>
      </c>
      <c r="C364" s="41" t="s">
        <v>2800</v>
      </c>
      <c r="D364" s="201">
        <v>0.45800000000000002</v>
      </c>
      <c r="E364" s="206">
        <v>28.6995</v>
      </c>
      <c r="F364" s="39">
        <f t="shared" si="5"/>
        <v>13.144371000000001</v>
      </c>
      <c r="G364" s="55"/>
      <c r="H364" s="56"/>
      <c r="I364" s="104">
        <v>0</v>
      </c>
    </row>
    <row r="365" spans="1:9" ht="15.75" hidden="1" thickBot="1" x14ac:dyDescent="0.3">
      <c r="A365" s="244"/>
      <c r="B365" s="41" t="s">
        <v>10601</v>
      </c>
      <c r="C365" s="41" t="s">
        <v>2800</v>
      </c>
      <c r="D365" s="201">
        <v>0.22900000000000001</v>
      </c>
      <c r="E365" s="200">
        <v>22.097000000000001</v>
      </c>
      <c r="F365" s="39">
        <f t="shared" si="5"/>
        <v>5.0602130000000001</v>
      </c>
      <c r="G365" s="55"/>
      <c r="H365" s="56"/>
      <c r="I365" s="104">
        <v>0</v>
      </c>
    </row>
    <row r="366" spans="1:9" ht="15.75" hidden="1" thickBot="1" x14ac:dyDescent="0.3">
      <c r="A366" s="245"/>
      <c r="B366" s="46"/>
      <c r="C366" s="46"/>
      <c r="D366" s="202"/>
      <c r="E366" s="203" t="s">
        <v>13</v>
      </c>
      <c r="F366" s="49" t="str">
        <f t="shared" si="5"/>
        <v/>
      </c>
      <c r="G366" s="60"/>
      <c r="H366" s="56"/>
      <c r="I366" s="104">
        <v>0</v>
      </c>
    </row>
    <row r="367" spans="1:9" ht="15.75" hidden="1" thickBot="1" x14ac:dyDescent="0.3">
      <c r="A367" s="251" t="s">
        <v>11329</v>
      </c>
      <c r="B367" s="31" t="s">
        <v>13</v>
      </c>
      <c r="C367" s="32" t="s">
        <v>162</v>
      </c>
      <c r="D367" s="229"/>
      <c r="E367" s="198" t="s">
        <v>13</v>
      </c>
      <c r="F367" s="33" t="str">
        <f t="shared" si="5"/>
        <v/>
      </c>
      <c r="G367" s="34"/>
      <c r="H367" s="35"/>
      <c r="I367" s="104">
        <v>0</v>
      </c>
    </row>
    <row r="368" spans="1:9" ht="15.75" hidden="1" thickBot="1" x14ac:dyDescent="0.3">
      <c r="A368" s="244"/>
      <c r="B368" s="38" t="s">
        <v>13</v>
      </c>
      <c r="C368" s="38"/>
      <c r="D368" s="230"/>
      <c r="E368" s="200" t="s">
        <v>13</v>
      </c>
      <c r="F368" s="37" t="str">
        <f t="shared" si="5"/>
        <v/>
      </c>
      <c r="G368" s="40"/>
      <c r="H368" s="37"/>
      <c r="I368" s="104">
        <v>0</v>
      </c>
    </row>
    <row r="369" spans="1:9" ht="26.25" hidden="1" thickBot="1" x14ac:dyDescent="0.3">
      <c r="A369" s="244"/>
      <c r="B369" s="41" t="s">
        <v>11089</v>
      </c>
      <c r="C369" s="41" t="s">
        <v>1302</v>
      </c>
      <c r="D369" s="201">
        <v>0.42</v>
      </c>
      <c r="E369" s="200">
        <v>2.0044999999999997</v>
      </c>
      <c r="F369" s="39">
        <f t="shared" si="5"/>
        <v>0.84188999999999981</v>
      </c>
      <c r="G369" s="44">
        <f>SUM(F369:F374)</f>
        <v>67.840025259559994</v>
      </c>
      <c r="H369" s="56"/>
      <c r="I369" s="104">
        <v>0</v>
      </c>
    </row>
    <row r="370" spans="1:9" ht="15.75" hidden="1" thickBot="1" x14ac:dyDescent="0.3">
      <c r="A370" s="244"/>
      <c r="B370" s="41" t="s">
        <v>11175</v>
      </c>
      <c r="C370" s="41" t="s">
        <v>10947</v>
      </c>
      <c r="D370" s="201">
        <v>5.0000000000000001E-3</v>
      </c>
      <c r="E370" s="206">
        <v>39.833500000000001</v>
      </c>
      <c r="F370" s="39">
        <f t="shared" si="5"/>
        <v>0.1991675</v>
      </c>
      <c r="G370" s="55"/>
      <c r="H370" s="56"/>
      <c r="I370" s="104">
        <v>0</v>
      </c>
    </row>
    <row r="371" spans="1:9" ht="26.25" hidden="1" thickBot="1" x14ac:dyDescent="0.3">
      <c r="A371" s="244"/>
      <c r="B371" s="41" t="s">
        <v>10937</v>
      </c>
      <c r="C371" s="41" t="s">
        <v>83</v>
      </c>
      <c r="D371" s="201">
        <v>13.6</v>
      </c>
      <c r="E371" s="200">
        <v>2.5745</v>
      </c>
      <c r="F371" s="39">
        <f t="shared" si="5"/>
        <v>35.013199999999998</v>
      </c>
      <c r="G371" s="55"/>
      <c r="H371" s="56"/>
      <c r="I371" s="104">
        <v>0</v>
      </c>
    </row>
    <row r="372" spans="1:9" ht="51.75" hidden="1" thickBot="1" x14ac:dyDescent="0.3">
      <c r="A372" s="244"/>
      <c r="B372" s="41" t="s">
        <v>11278</v>
      </c>
      <c r="C372" s="41" t="s">
        <v>2880</v>
      </c>
      <c r="D372" s="201">
        <v>1.04E-2</v>
      </c>
      <c r="E372" s="200">
        <v>801.38920765000012</v>
      </c>
      <c r="F372" s="39">
        <f t="shared" si="5"/>
        <v>8.3344477595600015</v>
      </c>
      <c r="G372" s="55"/>
      <c r="H372" s="56"/>
      <c r="I372" s="104">
        <v>0</v>
      </c>
    </row>
    <row r="373" spans="1:9" ht="15.75" hidden="1" thickBot="1" x14ac:dyDescent="0.3">
      <c r="A373" s="244"/>
      <c r="B373" s="41" t="s">
        <v>10607</v>
      </c>
      <c r="C373" s="41" t="s">
        <v>2800</v>
      </c>
      <c r="D373" s="201">
        <v>0.59</v>
      </c>
      <c r="E373" s="200">
        <v>28.6995</v>
      </c>
      <c r="F373" s="39">
        <f t="shared" si="5"/>
        <v>16.932704999999999</v>
      </c>
      <c r="G373" s="55"/>
      <c r="H373" s="56"/>
      <c r="I373" s="104">
        <v>0</v>
      </c>
    </row>
    <row r="374" spans="1:9" ht="15.75" hidden="1" thickBot="1" x14ac:dyDescent="0.3">
      <c r="A374" s="244"/>
      <c r="B374" s="41" t="s">
        <v>10601</v>
      </c>
      <c r="C374" s="41" t="s">
        <v>2800</v>
      </c>
      <c r="D374" s="201">
        <v>0.29499999999999998</v>
      </c>
      <c r="E374" s="200">
        <v>22.097000000000001</v>
      </c>
      <c r="F374" s="39">
        <f t="shared" si="5"/>
        <v>6.5186149999999996</v>
      </c>
      <c r="G374" s="55"/>
      <c r="H374" s="56"/>
      <c r="I374" s="104">
        <v>0</v>
      </c>
    </row>
    <row r="375" spans="1:9" ht="15.75" hidden="1" thickBot="1" x14ac:dyDescent="0.3">
      <c r="A375" s="245"/>
      <c r="B375" s="46" t="s">
        <v>13</v>
      </c>
      <c r="C375" s="46"/>
      <c r="D375" s="231"/>
      <c r="E375" s="203" t="s">
        <v>13</v>
      </c>
      <c r="F375" s="49" t="str">
        <f t="shared" si="5"/>
        <v/>
      </c>
      <c r="G375" s="50"/>
      <c r="H375" s="37"/>
      <c r="I375" s="104">
        <v>0</v>
      </c>
    </row>
    <row r="376" spans="1:9" ht="15.75" hidden="1" thickBot="1" x14ac:dyDescent="0.3">
      <c r="A376" s="251" t="s">
        <v>11276</v>
      </c>
      <c r="B376" s="31" t="s">
        <v>13</v>
      </c>
      <c r="C376" s="32" t="s">
        <v>162</v>
      </c>
      <c r="D376" s="229"/>
      <c r="E376" s="204" t="s">
        <v>13</v>
      </c>
      <c r="F376" s="51" t="str">
        <f t="shared" si="5"/>
        <v/>
      </c>
      <c r="G376" s="34"/>
      <c r="H376" s="35"/>
      <c r="I376" s="104">
        <v>0</v>
      </c>
    </row>
    <row r="377" spans="1:9" ht="15.75" hidden="1" thickBot="1" x14ac:dyDescent="0.3">
      <c r="A377" s="244"/>
      <c r="B377" s="38" t="s">
        <v>13</v>
      </c>
      <c r="C377" s="108"/>
      <c r="D377" s="230"/>
      <c r="E377" s="205" t="s">
        <v>13</v>
      </c>
      <c r="F377" s="37" t="str">
        <f t="shared" si="5"/>
        <v/>
      </c>
      <c r="G377" s="40"/>
      <c r="H377" s="37"/>
      <c r="I377" s="104">
        <v>0</v>
      </c>
    </row>
    <row r="378" spans="1:9" ht="26.25" hidden="1" thickBot="1" x14ac:dyDescent="0.3">
      <c r="A378" s="244"/>
      <c r="B378" s="41" t="s">
        <v>11044</v>
      </c>
      <c r="C378" s="41" t="s">
        <v>1302</v>
      </c>
      <c r="D378" s="201">
        <v>4.4320000000000004</v>
      </c>
      <c r="E378" s="206">
        <v>2.5554999999999999</v>
      </c>
      <c r="F378" s="39">
        <f t="shared" si="5"/>
        <v>11.325976000000001</v>
      </c>
      <c r="G378" s="44">
        <f>SUM(F378:F384)</f>
        <v>118.495419</v>
      </c>
      <c r="H378" s="56"/>
      <c r="I378" s="104">
        <v>0</v>
      </c>
    </row>
    <row r="379" spans="1:9" ht="15.75" hidden="1" thickBot="1" x14ac:dyDescent="0.3">
      <c r="A379" s="244"/>
      <c r="B379" s="41" t="s">
        <v>11091</v>
      </c>
      <c r="C379" s="41" t="s">
        <v>1044</v>
      </c>
      <c r="D379" s="201">
        <v>8.5999999999999993E-2</v>
      </c>
      <c r="E379" s="206">
        <v>18.401499999999999</v>
      </c>
      <c r="F379" s="39">
        <f t="shared" si="5"/>
        <v>1.5825289999999999</v>
      </c>
      <c r="G379" s="55"/>
      <c r="H379" s="56"/>
      <c r="I379" s="104">
        <v>0</v>
      </c>
    </row>
    <row r="380" spans="1:9" ht="26.25" hidden="1" thickBot="1" x14ac:dyDescent="0.3">
      <c r="A380" s="244"/>
      <c r="B380" s="41" t="s">
        <v>11290</v>
      </c>
      <c r="C380" s="41" t="s">
        <v>1302</v>
      </c>
      <c r="D380" s="201">
        <v>6.53</v>
      </c>
      <c r="E380" s="200">
        <v>12.112499999999999</v>
      </c>
      <c r="F380" s="39">
        <f t="shared" si="5"/>
        <v>79.094624999999994</v>
      </c>
      <c r="G380" s="55"/>
      <c r="H380" s="56"/>
      <c r="I380" s="104">
        <v>0</v>
      </c>
    </row>
    <row r="381" spans="1:9" ht="15.75" hidden="1" thickBot="1" x14ac:dyDescent="0.3">
      <c r="A381" s="244"/>
      <c r="B381" s="41" t="s">
        <v>10665</v>
      </c>
      <c r="C381" s="41" t="s">
        <v>2800</v>
      </c>
      <c r="D381" s="201">
        <v>0.14299999999999999</v>
      </c>
      <c r="E381" s="200">
        <v>22.685999999999996</v>
      </c>
      <c r="F381" s="39">
        <f t="shared" si="5"/>
        <v>3.2440979999999993</v>
      </c>
      <c r="G381" s="55"/>
      <c r="H381" s="56"/>
      <c r="I381" s="104">
        <v>0</v>
      </c>
    </row>
    <row r="382" spans="1:9" ht="15.75" hidden="1" thickBot="1" x14ac:dyDescent="0.3">
      <c r="A382" s="244"/>
      <c r="B382" s="41" t="s">
        <v>10638</v>
      </c>
      <c r="C382" s="41" t="s">
        <v>2800</v>
      </c>
      <c r="D382" s="201">
        <v>0.60699999999999998</v>
      </c>
      <c r="E382" s="200">
        <v>28.3005</v>
      </c>
      <c r="F382" s="39">
        <f t="shared" si="5"/>
        <v>17.178403499999998</v>
      </c>
      <c r="G382" s="55"/>
      <c r="H382" s="56"/>
      <c r="I382" s="104">
        <v>0</v>
      </c>
    </row>
    <row r="383" spans="1:9" ht="26.25" hidden="1" thickBot="1" x14ac:dyDescent="0.3">
      <c r="A383" s="244"/>
      <c r="B383" s="41" t="s">
        <v>11115</v>
      </c>
      <c r="C383" s="41" t="s">
        <v>1050</v>
      </c>
      <c r="D383" s="201">
        <v>0.05</v>
      </c>
      <c r="E383" s="200">
        <v>24.966000000000001</v>
      </c>
      <c r="F383" s="39">
        <f t="shared" si="5"/>
        <v>1.2483000000000002</v>
      </c>
      <c r="G383" s="55"/>
      <c r="H383" s="56"/>
      <c r="I383" s="104">
        <v>0</v>
      </c>
    </row>
    <row r="384" spans="1:9" ht="26.25" hidden="1" thickBot="1" x14ac:dyDescent="0.3">
      <c r="A384" s="244"/>
      <c r="B384" s="41" t="s">
        <v>10900</v>
      </c>
      <c r="C384" s="41" t="s">
        <v>10703</v>
      </c>
      <c r="D384" s="201">
        <v>0.20100000000000001</v>
      </c>
      <c r="E384" s="206">
        <v>23.987499999999997</v>
      </c>
      <c r="F384" s="39">
        <f t="shared" si="5"/>
        <v>4.8214874999999999</v>
      </c>
      <c r="G384" s="55"/>
      <c r="H384" s="56"/>
      <c r="I384" s="104">
        <v>0</v>
      </c>
    </row>
    <row r="385" spans="1:9" ht="15.75" hidden="1" thickBot="1" x14ac:dyDescent="0.3">
      <c r="A385" s="245"/>
      <c r="B385" s="81"/>
      <c r="C385" s="109"/>
      <c r="D385" s="231"/>
      <c r="E385" s="203" t="s">
        <v>13</v>
      </c>
      <c r="F385" s="48" t="str">
        <f t="shared" si="5"/>
        <v/>
      </c>
      <c r="G385" s="50"/>
      <c r="H385" s="37"/>
      <c r="I385" s="104">
        <v>0</v>
      </c>
    </row>
    <row r="386" spans="1:9" ht="15.75" hidden="1" thickBot="1" x14ac:dyDescent="0.3">
      <c r="A386" s="251" t="s">
        <v>11277</v>
      </c>
      <c r="B386" s="31" t="s">
        <v>13</v>
      </c>
      <c r="C386" s="32" t="s">
        <v>2880</v>
      </c>
      <c r="D386" s="229"/>
      <c r="E386" s="204" t="s">
        <v>13</v>
      </c>
      <c r="F386" s="51" t="str">
        <f t="shared" si="5"/>
        <v/>
      </c>
      <c r="G386" s="34"/>
      <c r="H386" s="35"/>
      <c r="I386" s="104">
        <v>0</v>
      </c>
    </row>
    <row r="387" spans="1:9" ht="15.75" hidden="1" thickBot="1" x14ac:dyDescent="0.3">
      <c r="A387" s="244"/>
      <c r="B387" s="38" t="s">
        <v>13</v>
      </c>
      <c r="C387" s="108"/>
      <c r="D387" s="230"/>
      <c r="E387" s="205" t="s">
        <v>13</v>
      </c>
      <c r="F387" s="37" t="str">
        <f t="shared" si="5"/>
        <v/>
      </c>
      <c r="G387" s="40"/>
      <c r="H387" s="37"/>
      <c r="I387" s="104">
        <v>0</v>
      </c>
    </row>
    <row r="388" spans="1:9" ht="26.25" hidden="1" thickBot="1" x14ac:dyDescent="0.3">
      <c r="A388" s="244"/>
      <c r="B388" s="41" t="s">
        <v>10802</v>
      </c>
      <c r="C388" s="41" t="s">
        <v>2880</v>
      </c>
      <c r="D388" s="201">
        <v>0.95</v>
      </c>
      <c r="E388" s="206">
        <v>202.32149999999999</v>
      </c>
      <c r="F388" s="39">
        <f t="shared" si="5"/>
        <v>192.20542499999999</v>
      </c>
      <c r="G388" s="44">
        <f>SUM(F388:F396)</f>
        <v>636.30617268749995</v>
      </c>
      <c r="H388" s="56"/>
      <c r="I388" s="104">
        <v>0</v>
      </c>
    </row>
    <row r="389" spans="1:9" ht="15.75" hidden="1" thickBot="1" x14ac:dyDescent="0.3">
      <c r="A389" s="244"/>
      <c r="B389" s="41" t="s">
        <v>10604</v>
      </c>
      <c r="C389" s="41" t="s">
        <v>1044</v>
      </c>
      <c r="D389" s="201">
        <v>426.49</v>
      </c>
      <c r="E389" s="206">
        <v>0.64600000000000002</v>
      </c>
      <c r="F389" s="39">
        <f t="shared" si="5"/>
        <v>275.51254</v>
      </c>
      <c r="G389" s="55"/>
      <c r="H389" s="56"/>
      <c r="I389" s="104">
        <v>0</v>
      </c>
    </row>
    <row r="390" spans="1:9" ht="26.25" hidden="1" thickBot="1" x14ac:dyDescent="0.3">
      <c r="A390" s="244"/>
      <c r="B390" s="41" t="s">
        <v>10612</v>
      </c>
      <c r="C390" s="41" t="s">
        <v>2800</v>
      </c>
      <c r="D390" s="201">
        <v>4.32</v>
      </c>
      <c r="E390" s="200">
        <v>23.844999999999999</v>
      </c>
      <c r="F390" s="39">
        <f t="shared" ref="F390:F453" si="6">IF(ISNUMBER(E390),E390*$D390,"")</f>
        <v>103.0104</v>
      </c>
      <c r="G390" s="55"/>
      <c r="H390" s="56"/>
      <c r="I390" s="104">
        <v>0</v>
      </c>
    </row>
    <row r="391" spans="1:9" ht="39" hidden="1" thickBot="1" x14ac:dyDescent="0.3">
      <c r="A391" s="244"/>
      <c r="B391" s="41" t="s">
        <v>10924</v>
      </c>
      <c r="C391" s="41" t="s">
        <v>1050</v>
      </c>
      <c r="D391" s="201">
        <v>1.01</v>
      </c>
      <c r="E391" s="200">
        <v>1.6435</v>
      </c>
      <c r="F391" s="39">
        <f t="shared" si="6"/>
        <v>1.6599349999999999</v>
      </c>
      <c r="G391" s="55"/>
      <c r="H391" s="56"/>
      <c r="I391" s="104">
        <v>0</v>
      </c>
    </row>
    <row r="392" spans="1:9" ht="39" hidden="1" thickBot="1" x14ac:dyDescent="0.3">
      <c r="A392" s="244"/>
      <c r="B392" s="41" t="s">
        <v>10955</v>
      </c>
      <c r="C392" s="41" t="s">
        <v>10703</v>
      </c>
      <c r="D392" s="201">
        <v>3.31</v>
      </c>
      <c r="E392" s="200">
        <v>0.41799999999999998</v>
      </c>
      <c r="F392" s="39">
        <f t="shared" si="6"/>
        <v>1.38358</v>
      </c>
      <c r="G392" s="55"/>
      <c r="H392" s="56"/>
      <c r="I392" s="104">
        <v>0</v>
      </c>
    </row>
    <row r="393" spans="1:9" ht="51.75" hidden="1" thickBot="1" x14ac:dyDescent="0.3">
      <c r="A393" s="244"/>
      <c r="B393" s="41" t="s">
        <v>11274</v>
      </c>
      <c r="C393" s="41" t="s">
        <v>2880</v>
      </c>
      <c r="D393" s="201">
        <v>0.95</v>
      </c>
      <c r="E393" s="37">
        <f>IF(ISNUMBER('Comp.Aux2'!$G$19), 'Comp.Aux2'!$G$19, 0)</f>
        <v>8.3948032499999989</v>
      </c>
      <c r="F393" s="209">
        <f t="shared" si="6"/>
        <v>7.9750630874999988</v>
      </c>
      <c r="G393" s="55"/>
      <c r="H393" s="56"/>
      <c r="I393" s="104">
        <v>0</v>
      </c>
    </row>
    <row r="394" spans="1:9" ht="39" hidden="1" thickBot="1" x14ac:dyDescent="0.3">
      <c r="A394" s="244"/>
      <c r="B394" s="41" t="s">
        <v>11272</v>
      </c>
      <c r="C394" s="58" t="s">
        <v>11296</v>
      </c>
      <c r="D394" s="201">
        <v>19</v>
      </c>
      <c r="E394" s="37">
        <f>IF(ISNUMBER('Comp.Aux2'!$G$8), 'Comp.Aux2'!$G$8, 0)</f>
        <v>2.8715383999999999</v>
      </c>
      <c r="F394" s="209">
        <f t="shared" si="6"/>
        <v>54.559229600000002</v>
      </c>
      <c r="G394" s="55"/>
      <c r="H394" s="56"/>
      <c r="I394" s="104">
        <v>0</v>
      </c>
    </row>
    <row r="395" spans="1:9" ht="15.75" hidden="1" thickBot="1" x14ac:dyDescent="0.3">
      <c r="A395" s="244"/>
      <c r="B395" s="57"/>
      <c r="C395" s="110"/>
      <c r="D395" s="201"/>
      <c r="E395" s="200" t="s">
        <v>13</v>
      </c>
      <c r="F395" s="39" t="str">
        <f t="shared" si="6"/>
        <v/>
      </c>
      <c r="G395" s="55"/>
      <c r="H395" s="56"/>
      <c r="I395" s="104">
        <v>0</v>
      </c>
    </row>
    <row r="396" spans="1:9" ht="15.75" hidden="1" thickBot="1" x14ac:dyDescent="0.3">
      <c r="A396" s="244"/>
      <c r="B396" s="4" t="s">
        <v>646</v>
      </c>
      <c r="C396" s="110"/>
      <c r="D396" s="201"/>
      <c r="E396" s="200" t="s">
        <v>13</v>
      </c>
      <c r="F396" s="39" t="str">
        <f t="shared" si="6"/>
        <v/>
      </c>
      <c r="G396" s="55"/>
      <c r="H396" s="56"/>
      <c r="I396" s="104">
        <v>0</v>
      </c>
    </row>
    <row r="397" spans="1:9" ht="15.75" hidden="1" thickBot="1" x14ac:dyDescent="0.3">
      <c r="A397" s="245"/>
      <c r="B397" s="81"/>
      <c r="C397" s="109"/>
      <c r="D397" s="231"/>
      <c r="E397" s="203" t="s">
        <v>13</v>
      </c>
      <c r="F397" s="48" t="str">
        <f t="shared" si="6"/>
        <v/>
      </c>
      <c r="G397" s="50"/>
      <c r="H397" s="37"/>
      <c r="I397" s="104">
        <v>0</v>
      </c>
    </row>
    <row r="398" spans="1:9" ht="26.25" hidden="1" customHeight="1" thickBot="1" x14ac:dyDescent="0.3">
      <c r="A398" s="251" t="s">
        <v>11330</v>
      </c>
      <c r="B398" s="31" t="s">
        <v>13</v>
      </c>
      <c r="C398" s="32" t="s">
        <v>2880</v>
      </c>
      <c r="D398" s="229"/>
      <c r="E398" s="204" t="s">
        <v>13</v>
      </c>
      <c r="F398" s="51" t="str">
        <f t="shared" si="6"/>
        <v/>
      </c>
      <c r="G398" s="34"/>
      <c r="H398" s="35"/>
      <c r="I398" s="104">
        <v>0</v>
      </c>
    </row>
    <row r="399" spans="1:9" ht="15.75" hidden="1" thickBot="1" x14ac:dyDescent="0.3">
      <c r="A399" s="244"/>
      <c r="B399" s="38" t="s">
        <v>13</v>
      </c>
      <c r="C399" s="108"/>
      <c r="D399" s="230"/>
      <c r="E399" s="205" t="s">
        <v>13</v>
      </c>
      <c r="F399" s="37" t="str">
        <f t="shared" si="6"/>
        <v/>
      </c>
      <c r="G399" s="40"/>
      <c r="H399" s="37"/>
      <c r="I399" s="104">
        <v>0</v>
      </c>
    </row>
    <row r="400" spans="1:9" ht="26.25" hidden="1" thickBot="1" x14ac:dyDescent="0.3">
      <c r="A400" s="244"/>
      <c r="B400" s="41" t="s">
        <v>10608</v>
      </c>
      <c r="C400" s="41" t="s">
        <v>2880</v>
      </c>
      <c r="D400" s="201">
        <v>1.27</v>
      </c>
      <c r="E400" s="206">
        <v>199.71849999999998</v>
      </c>
      <c r="F400" s="39">
        <f t="shared" si="6"/>
        <v>253.64249499999997</v>
      </c>
      <c r="G400" s="44">
        <f>SUM(F400:F408)</f>
        <v>816.29775548750001</v>
      </c>
      <c r="H400" s="56"/>
      <c r="I400" s="104">
        <v>0</v>
      </c>
    </row>
    <row r="401" spans="1:9" ht="15.75" hidden="1" thickBot="1" x14ac:dyDescent="0.3">
      <c r="A401" s="244"/>
      <c r="B401" s="41" t="s">
        <v>10604</v>
      </c>
      <c r="C401" s="41" t="s">
        <v>1044</v>
      </c>
      <c r="D401" s="201">
        <v>573.61</v>
      </c>
      <c r="E401" s="206">
        <v>0.64600000000000002</v>
      </c>
      <c r="F401" s="39">
        <f t="shared" si="6"/>
        <v>370.55206000000004</v>
      </c>
      <c r="G401" s="55"/>
      <c r="H401" s="56"/>
      <c r="I401" s="104">
        <v>0</v>
      </c>
    </row>
    <row r="402" spans="1:9" ht="26.25" hidden="1" thickBot="1" x14ac:dyDescent="0.3">
      <c r="A402" s="244"/>
      <c r="B402" s="41" t="s">
        <v>10612</v>
      </c>
      <c r="C402" s="41" t="s">
        <v>2800</v>
      </c>
      <c r="D402" s="201">
        <v>4.42</v>
      </c>
      <c r="E402" s="200">
        <v>23.844999999999999</v>
      </c>
      <c r="F402" s="39">
        <f t="shared" si="6"/>
        <v>105.39489999999999</v>
      </c>
      <c r="G402" s="55"/>
      <c r="H402" s="56"/>
      <c r="I402" s="104">
        <v>0</v>
      </c>
    </row>
    <row r="403" spans="1:9" ht="39" hidden="1" thickBot="1" x14ac:dyDescent="0.3">
      <c r="A403" s="244"/>
      <c r="B403" s="41" t="s">
        <v>10924</v>
      </c>
      <c r="C403" s="41" t="s">
        <v>1050</v>
      </c>
      <c r="D403" s="201">
        <v>1.03</v>
      </c>
      <c r="E403" s="200">
        <v>1.6435</v>
      </c>
      <c r="F403" s="39">
        <f t="shared" si="6"/>
        <v>1.6928049999999999</v>
      </c>
      <c r="G403" s="55"/>
      <c r="H403" s="56"/>
      <c r="I403" s="104">
        <v>0</v>
      </c>
    </row>
    <row r="404" spans="1:9" ht="39" hidden="1" thickBot="1" x14ac:dyDescent="0.3">
      <c r="A404" s="244"/>
      <c r="B404" s="41" t="s">
        <v>10955</v>
      </c>
      <c r="C404" s="41" t="s">
        <v>10703</v>
      </c>
      <c r="D404" s="201">
        <v>3.39</v>
      </c>
      <c r="E404" s="200">
        <v>0.41799999999999998</v>
      </c>
      <c r="F404" s="39">
        <f t="shared" si="6"/>
        <v>1.4170199999999999</v>
      </c>
      <c r="G404" s="55"/>
      <c r="H404" s="56"/>
      <c r="I404" s="104">
        <v>0</v>
      </c>
    </row>
    <row r="405" spans="1:9" ht="51.75" hidden="1" thickBot="1" x14ac:dyDescent="0.3">
      <c r="A405" s="244"/>
      <c r="B405" s="41" t="s">
        <v>11274</v>
      </c>
      <c r="C405" s="41" t="s">
        <v>2880</v>
      </c>
      <c r="D405" s="201">
        <v>1.27</v>
      </c>
      <c r="E405" s="37">
        <f>IF(ISNUMBER('Comp.Aux2'!$G$19), 'Comp.Aux2'!$G$19, 0)</f>
        <v>8.3948032499999989</v>
      </c>
      <c r="F405" s="209">
        <f t="shared" si="6"/>
        <v>10.661400127499999</v>
      </c>
      <c r="G405" s="55"/>
      <c r="H405" s="56"/>
      <c r="I405" s="104">
        <v>0</v>
      </c>
    </row>
    <row r="406" spans="1:9" ht="39" hidden="1" thickBot="1" x14ac:dyDescent="0.3">
      <c r="A406" s="244"/>
      <c r="B406" s="41" t="s">
        <v>11272</v>
      </c>
      <c r="C406" s="58" t="s">
        <v>11296</v>
      </c>
      <c r="D406" s="201">
        <v>25.4</v>
      </c>
      <c r="E406" s="37">
        <f>IF(ISNUMBER('Comp.Aux2'!$G$8), 'Comp.Aux2'!$G$8, 0)</f>
        <v>2.8715383999999999</v>
      </c>
      <c r="F406" s="209">
        <f t="shared" si="6"/>
        <v>72.937075359999994</v>
      </c>
      <c r="G406" s="55"/>
      <c r="H406" s="56"/>
      <c r="I406" s="104">
        <v>0</v>
      </c>
    </row>
    <row r="407" spans="1:9" ht="15.75" hidden="1" thickBot="1" x14ac:dyDescent="0.3">
      <c r="A407" s="244"/>
      <c r="B407" s="57"/>
      <c r="C407" s="110"/>
      <c r="D407" s="201"/>
      <c r="E407" s="200" t="s">
        <v>13</v>
      </c>
      <c r="F407" s="39" t="str">
        <f t="shared" si="6"/>
        <v/>
      </c>
      <c r="G407" s="55"/>
      <c r="H407" s="56"/>
      <c r="I407" s="104">
        <v>0</v>
      </c>
    </row>
    <row r="408" spans="1:9" ht="24.95" hidden="1" customHeight="1" x14ac:dyDescent="0.3">
      <c r="A408" s="244"/>
      <c r="B408" s="4" t="s">
        <v>646</v>
      </c>
      <c r="C408" s="110"/>
      <c r="D408" s="201"/>
      <c r="E408" s="200" t="s">
        <v>13</v>
      </c>
      <c r="F408" s="39" t="str">
        <f t="shared" si="6"/>
        <v/>
      </c>
      <c r="G408" s="55"/>
      <c r="H408" s="56"/>
      <c r="I408" s="104">
        <v>0</v>
      </c>
    </row>
    <row r="409" spans="1:9" ht="15.75" hidden="1" thickBot="1" x14ac:dyDescent="0.3">
      <c r="A409" s="245"/>
      <c r="B409" s="81"/>
      <c r="C409" s="109"/>
      <c r="D409" s="231"/>
      <c r="E409" s="203" t="s">
        <v>13</v>
      </c>
      <c r="F409" s="48" t="str">
        <f t="shared" si="6"/>
        <v/>
      </c>
      <c r="G409" s="50"/>
      <c r="H409" s="37"/>
      <c r="I409" s="104">
        <v>0</v>
      </c>
    </row>
    <row r="410" spans="1:9" ht="26.25" customHeight="1" thickBot="1" x14ac:dyDescent="0.3">
      <c r="A410" s="251" t="s">
        <v>11331</v>
      </c>
      <c r="B410" s="31" t="s">
        <v>13</v>
      </c>
      <c r="C410" s="32" t="s">
        <v>2880</v>
      </c>
      <c r="D410" s="229"/>
      <c r="E410" s="204" t="s">
        <v>13</v>
      </c>
      <c r="F410" s="51" t="str">
        <f t="shared" si="6"/>
        <v/>
      </c>
      <c r="G410" s="34"/>
      <c r="H410" s="35"/>
      <c r="I410" s="104">
        <v>1.0943999999999998</v>
      </c>
    </row>
    <row r="411" spans="1:9" x14ac:dyDescent="0.25">
      <c r="A411" s="244"/>
      <c r="B411" s="38" t="s">
        <v>13</v>
      </c>
      <c r="C411" s="108"/>
      <c r="D411" s="230"/>
      <c r="E411" s="205" t="s">
        <v>13</v>
      </c>
      <c r="F411" s="37" t="str">
        <f t="shared" si="6"/>
        <v/>
      </c>
      <c r="G411" s="40"/>
      <c r="H411" s="37"/>
      <c r="I411" s="104">
        <v>1.0943999999999998</v>
      </c>
    </row>
    <row r="412" spans="1:9" ht="25.5" x14ac:dyDescent="0.25">
      <c r="A412" s="244"/>
      <c r="B412" s="41" t="s">
        <v>10608</v>
      </c>
      <c r="C412" s="41" t="s">
        <v>2880</v>
      </c>
      <c r="D412" s="201">
        <v>1.1599999999999999</v>
      </c>
      <c r="E412" s="206">
        <v>199.71849999999998</v>
      </c>
      <c r="F412" s="39">
        <f t="shared" si="6"/>
        <v>231.67345999999995</v>
      </c>
      <c r="G412" s="44">
        <f>SUM(F412:F419)</f>
        <v>896.76037264999991</v>
      </c>
      <c r="H412" s="56"/>
      <c r="I412" s="104">
        <v>1.0943999999999998</v>
      </c>
    </row>
    <row r="413" spans="1:9" x14ac:dyDescent="0.25">
      <c r="A413" s="244"/>
      <c r="B413" s="41" t="s">
        <v>10930</v>
      </c>
      <c r="C413" s="41" t="s">
        <v>1044</v>
      </c>
      <c r="D413" s="201">
        <v>116.4</v>
      </c>
      <c r="E413" s="206">
        <v>1.4724999999999999</v>
      </c>
      <c r="F413" s="39">
        <f t="shared" si="6"/>
        <v>171.399</v>
      </c>
      <c r="G413" s="55"/>
      <c r="H413" s="56"/>
      <c r="I413" s="104">
        <v>1.0943999999999998</v>
      </c>
    </row>
    <row r="414" spans="1:9" x14ac:dyDescent="0.25">
      <c r="A414" s="244"/>
      <c r="B414" s="41" t="s">
        <v>10604</v>
      </c>
      <c r="C414" s="41" t="s">
        <v>1044</v>
      </c>
      <c r="D414" s="201">
        <v>261.89</v>
      </c>
      <c r="E414" s="200">
        <v>0.64600000000000002</v>
      </c>
      <c r="F414" s="39">
        <f t="shared" si="6"/>
        <v>169.18093999999999</v>
      </c>
      <c r="G414" s="55"/>
      <c r="H414" s="56"/>
      <c r="I414" s="104">
        <v>1.0943999999999998</v>
      </c>
    </row>
    <row r="415" spans="1:9" x14ac:dyDescent="0.25">
      <c r="A415" s="244"/>
      <c r="B415" s="41" t="s">
        <v>10601</v>
      </c>
      <c r="C415" s="41" t="s">
        <v>2800</v>
      </c>
      <c r="D415" s="201">
        <v>11.23</v>
      </c>
      <c r="E415" s="200">
        <v>22.097000000000001</v>
      </c>
      <c r="F415" s="39">
        <f t="shared" si="6"/>
        <v>248.14931000000001</v>
      </c>
      <c r="G415" s="55"/>
      <c r="H415" s="56"/>
      <c r="I415" s="104">
        <v>1.0943999999999998</v>
      </c>
    </row>
    <row r="416" spans="1:9" ht="51" x14ac:dyDescent="0.25">
      <c r="A416" s="244"/>
      <c r="B416" s="41" t="s">
        <v>11274</v>
      </c>
      <c r="C416" s="41" t="s">
        <v>2880</v>
      </c>
      <c r="D416" s="201">
        <v>1.1599999999999999</v>
      </c>
      <c r="E416" s="37">
        <f>IF(ISNUMBER('Comp.Aux2'!$G$19), 'Comp.Aux2'!$G$19, 0)</f>
        <v>8.3948032499999989</v>
      </c>
      <c r="F416" s="209">
        <f t="shared" si="6"/>
        <v>9.7379717699999979</v>
      </c>
      <c r="G416" s="55"/>
      <c r="H416" s="56"/>
      <c r="I416" s="104">
        <v>1.0943999999999998</v>
      </c>
    </row>
    <row r="417" spans="1:9" ht="38.25" x14ac:dyDescent="0.25">
      <c r="A417" s="244"/>
      <c r="B417" s="41" t="s">
        <v>11272</v>
      </c>
      <c r="C417" s="58" t="s">
        <v>11296</v>
      </c>
      <c r="D417" s="201">
        <v>23.2</v>
      </c>
      <c r="E417" s="37">
        <f>IF(ISNUMBER('Comp.Aux2'!$G$8), 'Comp.Aux2'!$G$8, 0)</f>
        <v>2.8715383999999999</v>
      </c>
      <c r="F417" s="209">
        <f t="shared" si="6"/>
        <v>66.619690879999993</v>
      </c>
      <c r="G417" s="55"/>
      <c r="H417" s="56"/>
      <c r="I417" s="104">
        <v>1.0943999999999998</v>
      </c>
    </row>
    <row r="418" spans="1:9" x14ac:dyDescent="0.25">
      <c r="A418" s="244"/>
      <c r="B418" s="57"/>
      <c r="C418" s="110"/>
      <c r="D418" s="201"/>
      <c r="E418" s="200" t="s">
        <v>13</v>
      </c>
      <c r="F418" s="39" t="str">
        <f t="shared" si="6"/>
        <v/>
      </c>
      <c r="G418" s="55"/>
      <c r="H418" s="56"/>
      <c r="I418" s="104">
        <v>1.0943999999999998</v>
      </c>
    </row>
    <row r="419" spans="1:9" ht="24.95" customHeight="1" x14ac:dyDescent="0.25">
      <c r="A419" s="244"/>
      <c r="B419" s="4" t="s">
        <v>646</v>
      </c>
      <c r="C419" s="110"/>
      <c r="D419" s="201"/>
      <c r="E419" s="200" t="s">
        <v>13</v>
      </c>
      <c r="F419" s="39" t="str">
        <f t="shared" si="6"/>
        <v/>
      </c>
      <c r="G419" s="55"/>
      <c r="H419" s="56"/>
      <c r="I419" s="104">
        <v>1.0943999999999998</v>
      </c>
    </row>
    <row r="420" spans="1:9" ht="15.75" thickBot="1" x14ac:dyDescent="0.3">
      <c r="A420" s="245"/>
      <c r="B420" s="81"/>
      <c r="C420" s="109"/>
      <c r="D420" s="106"/>
      <c r="E420" s="48" t="s">
        <v>13</v>
      </c>
      <c r="F420" s="48" t="str">
        <f t="shared" si="6"/>
        <v/>
      </c>
      <c r="G420" s="50"/>
      <c r="H420" s="37"/>
      <c r="I420" s="104">
        <v>1.0943999999999998</v>
      </c>
    </row>
    <row r="421" spans="1:9" ht="26.25" hidden="1" customHeight="1" thickBot="1" x14ac:dyDescent="0.3">
      <c r="A421" s="251" t="s">
        <v>11332</v>
      </c>
      <c r="B421" s="31" t="s">
        <v>13</v>
      </c>
      <c r="C421" s="32" t="s">
        <v>2880</v>
      </c>
      <c r="D421" s="103"/>
      <c r="E421" s="51" t="s">
        <v>13</v>
      </c>
      <c r="F421" s="51" t="str">
        <f t="shared" si="6"/>
        <v/>
      </c>
      <c r="G421" s="34"/>
      <c r="H421" s="35"/>
      <c r="I421" s="104">
        <v>0</v>
      </c>
    </row>
    <row r="422" spans="1:9" hidden="1" x14ac:dyDescent="0.25">
      <c r="A422" s="244"/>
      <c r="B422" s="38" t="s">
        <v>13</v>
      </c>
      <c r="C422" s="108"/>
      <c r="D422" s="105"/>
      <c r="E422" s="52" t="s">
        <v>13</v>
      </c>
      <c r="F422" s="37" t="str">
        <f t="shared" si="6"/>
        <v/>
      </c>
      <c r="G422" s="40"/>
      <c r="H422" s="37"/>
      <c r="I422" s="104">
        <v>0</v>
      </c>
    </row>
    <row r="423" spans="1:9" ht="25.5" hidden="1" x14ac:dyDescent="0.25">
      <c r="A423" s="244"/>
      <c r="B423" s="41" t="s">
        <v>10608</v>
      </c>
      <c r="C423" s="41" t="s">
        <v>2880</v>
      </c>
      <c r="D423" s="42">
        <v>1.07</v>
      </c>
      <c r="E423" s="39">
        <v>199.71849999999998</v>
      </c>
      <c r="F423" s="39">
        <f t="shared" si="6"/>
        <v>213.69879499999999</v>
      </c>
      <c r="G423" s="44">
        <f>SUM(F423:F431)</f>
        <v>680.56221623749991</v>
      </c>
      <c r="H423" s="56"/>
      <c r="I423" s="104">
        <v>0</v>
      </c>
    </row>
    <row r="424" spans="1:9" hidden="1" x14ac:dyDescent="0.25">
      <c r="A424" s="244"/>
      <c r="B424" s="41" t="s">
        <v>10604</v>
      </c>
      <c r="C424" s="41" t="s">
        <v>1044</v>
      </c>
      <c r="D424" s="42">
        <v>483.7</v>
      </c>
      <c r="E424" s="39">
        <v>0.64600000000000002</v>
      </c>
      <c r="F424" s="39">
        <f t="shared" si="6"/>
        <v>312.47019999999998</v>
      </c>
      <c r="G424" s="55"/>
      <c r="H424" s="56"/>
      <c r="I424" s="104">
        <v>0</v>
      </c>
    </row>
    <row r="425" spans="1:9" ht="25.5" hidden="1" x14ac:dyDescent="0.25">
      <c r="A425" s="244"/>
      <c r="B425" s="41" t="s">
        <v>10612</v>
      </c>
      <c r="C425" s="41" t="s">
        <v>2800</v>
      </c>
      <c r="D425" s="42">
        <v>3.42</v>
      </c>
      <c r="E425" s="37">
        <v>23.844999999999999</v>
      </c>
      <c r="F425" s="39">
        <f t="shared" si="6"/>
        <v>81.549899999999994</v>
      </c>
      <c r="G425" s="55"/>
      <c r="H425" s="56"/>
      <c r="I425" s="104">
        <v>0</v>
      </c>
    </row>
    <row r="426" spans="1:9" ht="38.25" hidden="1" x14ac:dyDescent="0.25">
      <c r="A426" s="244"/>
      <c r="B426" s="41" t="s">
        <v>10924</v>
      </c>
      <c r="C426" s="41" t="s">
        <v>1050</v>
      </c>
      <c r="D426" s="42">
        <v>0.8</v>
      </c>
      <c r="E426" s="37">
        <v>1.6435</v>
      </c>
      <c r="F426" s="39">
        <f t="shared" si="6"/>
        <v>1.3148</v>
      </c>
      <c r="G426" s="55"/>
      <c r="H426" s="56"/>
      <c r="I426" s="104">
        <v>0</v>
      </c>
    </row>
    <row r="427" spans="1:9" ht="38.25" hidden="1" x14ac:dyDescent="0.25">
      <c r="A427" s="244"/>
      <c r="B427" s="41" t="s">
        <v>10955</v>
      </c>
      <c r="C427" s="41" t="s">
        <v>10703</v>
      </c>
      <c r="D427" s="42">
        <v>2.62</v>
      </c>
      <c r="E427" s="37">
        <v>0.41799999999999998</v>
      </c>
      <c r="F427" s="39">
        <f t="shared" si="6"/>
        <v>1.0951599999999999</v>
      </c>
      <c r="G427" s="55"/>
      <c r="H427" s="56"/>
      <c r="I427" s="104">
        <v>0</v>
      </c>
    </row>
    <row r="428" spans="1:9" ht="51" hidden="1" x14ac:dyDescent="0.25">
      <c r="A428" s="244"/>
      <c r="B428" s="41" t="s">
        <v>11274</v>
      </c>
      <c r="C428" s="41" t="s">
        <v>2880</v>
      </c>
      <c r="D428" s="42">
        <v>1.07</v>
      </c>
      <c r="E428" s="37">
        <v>8.3948032499999989</v>
      </c>
      <c r="F428" s="39">
        <f t="shared" si="6"/>
        <v>8.9824394774999998</v>
      </c>
      <c r="G428" s="55"/>
      <c r="H428" s="56"/>
      <c r="I428" s="104">
        <v>0</v>
      </c>
    </row>
    <row r="429" spans="1:9" ht="38.25" hidden="1" x14ac:dyDescent="0.25">
      <c r="A429" s="244"/>
      <c r="B429" s="41" t="s">
        <v>11272</v>
      </c>
      <c r="C429" s="58" t="s">
        <v>11296</v>
      </c>
      <c r="D429" s="42">
        <v>21.4</v>
      </c>
      <c r="E429" s="37">
        <v>2.8715383999999999</v>
      </c>
      <c r="F429" s="39">
        <f t="shared" si="6"/>
        <v>61.450921759999993</v>
      </c>
      <c r="G429" s="55"/>
      <c r="H429" s="56"/>
      <c r="I429" s="104">
        <v>0</v>
      </c>
    </row>
    <row r="430" spans="1:9" hidden="1" x14ac:dyDescent="0.25">
      <c r="A430" s="244"/>
      <c r="B430" s="57"/>
      <c r="C430" s="110"/>
      <c r="D430" s="42"/>
      <c r="E430" s="37" t="s">
        <v>13</v>
      </c>
      <c r="F430" s="39" t="str">
        <f t="shared" si="6"/>
        <v/>
      </c>
      <c r="G430" s="55"/>
      <c r="H430" s="56"/>
      <c r="I430" s="104">
        <v>0</v>
      </c>
    </row>
    <row r="431" spans="1:9" ht="24.95" hidden="1" customHeight="1" x14ac:dyDescent="0.25">
      <c r="A431" s="244"/>
      <c r="B431" s="4" t="s">
        <v>646</v>
      </c>
      <c r="C431" s="110"/>
      <c r="D431" s="42"/>
      <c r="E431" s="37" t="s">
        <v>13</v>
      </c>
      <c r="F431" s="39" t="str">
        <f t="shared" si="6"/>
        <v/>
      </c>
      <c r="G431" s="55"/>
      <c r="H431" s="56"/>
      <c r="I431" s="104">
        <v>0</v>
      </c>
    </row>
    <row r="432" spans="1:9" ht="15.75" hidden="1" thickBot="1" x14ac:dyDescent="0.3">
      <c r="A432" s="245"/>
      <c r="B432" s="81"/>
      <c r="C432" s="109"/>
      <c r="D432" s="106"/>
      <c r="E432" s="48" t="s">
        <v>13</v>
      </c>
      <c r="F432" s="48" t="str">
        <f t="shared" si="6"/>
        <v/>
      </c>
      <c r="G432" s="50"/>
      <c r="H432" s="37"/>
      <c r="I432" s="104">
        <v>0</v>
      </c>
    </row>
    <row r="433" spans="1:9" ht="26.25" hidden="1" customHeight="1" thickBot="1" x14ac:dyDescent="0.3">
      <c r="A433" s="251" t="s">
        <v>11333</v>
      </c>
      <c r="B433" s="31" t="s">
        <v>13</v>
      </c>
      <c r="C433" s="32" t="s">
        <v>2880</v>
      </c>
      <c r="D433" s="103"/>
      <c r="E433" s="51" t="s">
        <v>13</v>
      </c>
      <c r="F433" s="51" t="str">
        <f t="shared" si="6"/>
        <v/>
      </c>
      <c r="G433" s="34"/>
      <c r="H433" s="35"/>
      <c r="I433" s="104">
        <v>0</v>
      </c>
    </row>
    <row r="434" spans="1:9" hidden="1" x14ac:dyDescent="0.25">
      <c r="A434" s="244"/>
      <c r="B434" s="38" t="s">
        <v>13</v>
      </c>
      <c r="C434" s="108"/>
      <c r="D434" s="105"/>
      <c r="E434" s="52" t="s">
        <v>13</v>
      </c>
      <c r="F434" s="37" t="str">
        <f t="shared" si="6"/>
        <v/>
      </c>
      <c r="G434" s="40"/>
      <c r="H434" s="37"/>
      <c r="I434" s="104">
        <v>0</v>
      </c>
    </row>
    <row r="435" spans="1:9" ht="38.25" hidden="1" x14ac:dyDescent="0.25">
      <c r="A435" s="244"/>
      <c r="B435" s="41" t="s">
        <v>10948</v>
      </c>
      <c r="C435" s="41" t="s">
        <v>162</v>
      </c>
      <c r="D435" s="42">
        <v>1.3111999999999999</v>
      </c>
      <c r="E435" s="39">
        <v>36.755499999999998</v>
      </c>
      <c r="F435" s="39">
        <f t="shared" si="6"/>
        <v>48.193811599999997</v>
      </c>
      <c r="G435" s="44">
        <f>SUM(F435:F450)</f>
        <v>2594.1659616312299</v>
      </c>
      <c r="H435" s="56"/>
      <c r="I435" s="104">
        <v>0</v>
      </c>
    </row>
    <row r="436" spans="1:9" ht="25.5" hidden="1" x14ac:dyDescent="0.25">
      <c r="A436" s="244"/>
      <c r="B436" s="41" t="s">
        <v>11265</v>
      </c>
      <c r="C436" s="41" t="s">
        <v>70</v>
      </c>
      <c r="D436" s="42">
        <v>5.67E-2</v>
      </c>
      <c r="E436" s="39">
        <v>8.5310000000000006</v>
      </c>
      <c r="F436" s="39">
        <f t="shared" si="6"/>
        <v>0.48370770000000002</v>
      </c>
      <c r="G436" s="55"/>
      <c r="H436" s="56"/>
      <c r="I436" s="104">
        <v>0</v>
      </c>
    </row>
    <row r="437" spans="1:9" ht="25.5" hidden="1" x14ac:dyDescent="0.25">
      <c r="A437" s="244"/>
      <c r="B437" s="41" t="s">
        <v>11044</v>
      </c>
      <c r="C437" s="41" t="s">
        <v>1302</v>
      </c>
      <c r="D437" s="42">
        <v>4.4770000000000003</v>
      </c>
      <c r="E437" s="37">
        <v>2.5554999999999999</v>
      </c>
      <c r="F437" s="39">
        <f t="shared" si="6"/>
        <v>11.4409735</v>
      </c>
      <c r="G437" s="55"/>
      <c r="H437" s="56"/>
      <c r="I437" s="104">
        <v>0</v>
      </c>
    </row>
    <row r="438" spans="1:9" hidden="1" x14ac:dyDescent="0.25">
      <c r="A438" s="244"/>
      <c r="B438" s="41" t="s">
        <v>11371</v>
      </c>
      <c r="C438" s="41" t="s">
        <v>1044</v>
      </c>
      <c r="D438" s="42">
        <v>0.26190000000000002</v>
      </c>
      <c r="E438" s="37">
        <v>20.367999999999999</v>
      </c>
      <c r="F438" s="39">
        <f t="shared" si="6"/>
        <v>5.3343791999999999</v>
      </c>
      <c r="G438" s="55"/>
      <c r="H438" s="56"/>
      <c r="I438" s="104">
        <v>0</v>
      </c>
    </row>
    <row r="439" spans="1:9" hidden="1" x14ac:dyDescent="0.25">
      <c r="A439" s="244"/>
      <c r="B439" s="41" t="s">
        <v>10665</v>
      </c>
      <c r="C439" s="41" t="s">
        <v>2800</v>
      </c>
      <c r="D439" s="42">
        <v>0.73560000000000003</v>
      </c>
      <c r="E439" s="37">
        <v>22.685999999999996</v>
      </c>
      <c r="F439" s="39">
        <f t="shared" si="6"/>
        <v>16.687821599999999</v>
      </c>
      <c r="G439" s="55"/>
      <c r="H439" s="56"/>
      <c r="I439" s="104">
        <v>0</v>
      </c>
    </row>
    <row r="440" spans="1:9" hidden="1" x14ac:dyDescent="0.25">
      <c r="A440" s="244"/>
      <c r="B440" s="41" t="s">
        <v>10650</v>
      </c>
      <c r="C440" s="41" t="s">
        <v>2800</v>
      </c>
      <c r="D440" s="42">
        <v>3.6779999999999999</v>
      </c>
      <c r="E440" s="37">
        <v>27.189</v>
      </c>
      <c r="F440" s="39">
        <f t="shared" si="6"/>
        <v>100.001142</v>
      </c>
      <c r="G440" s="55"/>
      <c r="H440" s="56"/>
      <c r="I440" s="104">
        <v>0</v>
      </c>
    </row>
    <row r="441" spans="1:9" hidden="1" x14ac:dyDescent="0.25">
      <c r="A441" s="244"/>
      <c r="B441" s="41" t="s">
        <v>10607</v>
      </c>
      <c r="C441" s="41" t="s">
        <v>2800</v>
      </c>
      <c r="D441" s="42">
        <v>22.497399999999999</v>
      </c>
      <c r="E441" s="37">
        <v>28.6995</v>
      </c>
      <c r="F441" s="39">
        <f t="shared" si="6"/>
        <v>645.66413130000001</v>
      </c>
      <c r="G441" s="55"/>
      <c r="H441" s="56"/>
      <c r="I441" s="104">
        <v>0</v>
      </c>
    </row>
    <row r="442" spans="1:9" hidden="1" x14ac:dyDescent="0.25">
      <c r="A442" s="244"/>
      <c r="B442" s="41" t="s">
        <v>10601</v>
      </c>
      <c r="C442" s="41" t="s">
        <v>2800</v>
      </c>
      <c r="D442" s="42">
        <v>22.497399999999999</v>
      </c>
      <c r="E442" s="37">
        <v>22.097000000000001</v>
      </c>
      <c r="F442" s="39">
        <f t="shared" si="6"/>
        <v>497.1250478</v>
      </c>
      <c r="G442" s="55"/>
      <c r="H442" s="56"/>
      <c r="I442" s="104">
        <v>0</v>
      </c>
    </row>
    <row r="443" spans="1:9" ht="25.5" hidden="1" x14ac:dyDescent="0.25">
      <c r="A443" s="244"/>
      <c r="B443" s="41" t="s">
        <v>11209</v>
      </c>
      <c r="C443" s="41" t="s">
        <v>1050</v>
      </c>
      <c r="D443" s="42">
        <v>4.6864999999999997</v>
      </c>
      <c r="E443" s="37">
        <v>1.2255</v>
      </c>
      <c r="F443" s="39">
        <f t="shared" si="6"/>
        <v>5.7433057499999993</v>
      </c>
      <c r="G443" s="55"/>
      <c r="H443" s="56"/>
      <c r="I443" s="104">
        <v>0</v>
      </c>
    </row>
    <row r="444" spans="1:9" ht="25.5" hidden="1" x14ac:dyDescent="0.25">
      <c r="A444" s="244"/>
      <c r="B444" s="41" t="s">
        <v>11241</v>
      </c>
      <c r="C444" s="41" t="s">
        <v>10703</v>
      </c>
      <c r="D444" s="42">
        <v>12.7788</v>
      </c>
      <c r="E444" s="37">
        <v>0.53200000000000003</v>
      </c>
      <c r="F444" s="39">
        <f t="shared" si="6"/>
        <v>6.7983216000000004</v>
      </c>
      <c r="G444" s="55"/>
      <c r="H444" s="56"/>
      <c r="I444" s="104">
        <v>0</v>
      </c>
    </row>
    <row r="445" spans="1:9" ht="25.5" hidden="1" x14ac:dyDescent="0.25">
      <c r="A445" s="244"/>
      <c r="B445" s="41" t="s">
        <v>11115</v>
      </c>
      <c r="C445" s="41" t="s">
        <v>1050</v>
      </c>
      <c r="D445" s="42">
        <v>0.313</v>
      </c>
      <c r="E445" s="37">
        <v>24.966000000000001</v>
      </c>
      <c r="F445" s="39">
        <f t="shared" si="6"/>
        <v>7.8143580000000004</v>
      </c>
      <c r="G445" s="55"/>
      <c r="H445" s="56"/>
      <c r="I445" s="104">
        <v>0</v>
      </c>
    </row>
    <row r="446" spans="1:9" ht="25.5" hidden="1" x14ac:dyDescent="0.25">
      <c r="A446" s="244"/>
      <c r="B446" s="41" t="s">
        <v>10900</v>
      </c>
      <c r="C446" s="41" t="s">
        <v>10703</v>
      </c>
      <c r="D446" s="42">
        <v>0.42259999999999998</v>
      </c>
      <c r="E446" s="37">
        <v>23.987499999999997</v>
      </c>
      <c r="F446" s="39">
        <f t="shared" si="6"/>
        <v>10.137117499999999</v>
      </c>
      <c r="G446" s="55"/>
      <c r="H446" s="56"/>
      <c r="I446" s="104">
        <v>0</v>
      </c>
    </row>
    <row r="447" spans="1:9" ht="38.25" hidden="1" x14ac:dyDescent="0.25">
      <c r="A447" s="244"/>
      <c r="B447" s="41" t="s">
        <v>11279</v>
      </c>
      <c r="C447" s="41" t="s">
        <v>1044</v>
      </c>
      <c r="D447" s="42">
        <v>28.936900000000001</v>
      </c>
      <c r="E447" s="37">
        <v>14.8849097</v>
      </c>
      <c r="F447" s="39">
        <f t="shared" si="6"/>
        <v>430.72314349793004</v>
      </c>
      <c r="G447" s="55"/>
      <c r="H447" s="56"/>
      <c r="I447" s="104">
        <v>0</v>
      </c>
    </row>
    <row r="448" spans="1:9" ht="38.25" hidden="1" x14ac:dyDescent="0.25">
      <c r="A448" s="244"/>
      <c r="B448" s="41" t="s">
        <v>11280</v>
      </c>
      <c r="C448" s="58" t="s">
        <v>2880</v>
      </c>
      <c r="D448" s="42">
        <v>1.2</v>
      </c>
      <c r="E448" s="37">
        <v>673.34891715275012</v>
      </c>
      <c r="F448" s="39">
        <f t="shared" si="6"/>
        <v>808.01870058330007</v>
      </c>
      <c r="G448" s="55"/>
      <c r="H448" s="56"/>
      <c r="I448" s="104">
        <v>0</v>
      </c>
    </row>
    <row r="449" spans="1:9" hidden="1" x14ac:dyDescent="0.25">
      <c r="A449" s="244"/>
      <c r="B449" s="57"/>
      <c r="C449" s="110"/>
      <c r="D449" s="42"/>
      <c r="E449" s="37" t="s">
        <v>13</v>
      </c>
      <c r="F449" s="39" t="str">
        <f t="shared" si="6"/>
        <v/>
      </c>
      <c r="G449" s="55"/>
      <c r="H449" s="56"/>
      <c r="I449" s="104">
        <v>0</v>
      </c>
    </row>
    <row r="450" spans="1:9" ht="24.95" hidden="1" customHeight="1" x14ac:dyDescent="0.25">
      <c r="A450" s="244"/>
      <c r="B450" s="4" t="s">
        <v>646</v>
      </c>
      <c r="C450" s="110"/>
      <c r="D450" s="42"/>
      <c r="E450" s="37" t="s">
        <v>13</v>
      </c>
      <c r="F450" s="39" t="str">
        <f t="shared" si="6"/>
        <v/>
      </c>
      <c r="G450" s="55"/>
      <c r="H450" s="56"/>
      <c r="I450" s="104">
        <v>0</v>
      </c>
    </row>
    <row r="451" spans="1:9" ht="15.75" hidden="1" thickBot="1" x14ac:dyDescent="0.3">
      <c r="A451" s="245"/>
      <c r="B451" s="81"/>
      <c r="C451" s="109"/>
      <c r="D451" s="106"/>
      <c r="E451" s="48" t="s">
        <v>13</v>
      </c>
      <c r="F451" s="48" t="str">
        <f t="shared" si="6"/>
        <v/>
      </c>
      <c r="G451" s="50"/>
      <c r="H451" s="37"/>
      <c r="I451" s="104">
        <v>0</v>
      </c>
    </row>
    <row r="452" spans="1:9" ht="26.25" hidden="1" customHeight="1" thickBot="1" x14ac:dyDescent="0.3">
      <c r="A452" s="251" t="s">
        <v>11334</v>
      </c>
      <c r="B452" s="31" t="s">
        <v>13</v>
      </c>
      <c r="C452" s="32" t="s">
        <v>2880</v>
      </c>
      <c r="D452" s="103"/>
      <c r="E452" s="51" t="s">
        <v>13</v>
      </c>
      <c r="F452" s="51" t="str">
        <f t="shared" si="6"/>
        <v/>
      </c>
      <c r="G452" s="34"/>
      <c r="H452" s="35"/>
      <c r="I452" s="104">
        <v>0</v>
      </c>
    </row>
    <row r="453" spans="1:9" hidden="1" x14ac:dyDescent="0.25">
      <c r="A453" s="244"/>
      <c r="B453" s="38" t="s">
        <v>13</v>
      </c>
      <c r="C453" s="108"/>
      <c r="D453" s="105"/>
      <c r="E453" s="52" t="s">
        <v>13</v>
      </c>
      <c r="F453" s="37" t="str">
        <f t="shared" si="6"/>
        <v/>
      </c>
      <c r="G453" s="40"/>
      <c r="H453" s="37"/>
      <c r="I453" s="104">
        <v>0</v>
      </c>
    </row>
    <row r="454" spans="1:9" ht="25.5" hidden="1" x14ac:dyDescent="0.25">
      <c r="A454" s="244"/>
      <c r="B454" s="41" t="s">
        <v>10706</v>
      </c>
      <c r="C454" s="41" t="s">
        <v>2880</v>
      </c>
      <c r="D454" s="42">
        <v>1.1000000000000001</v>
      </c>
      <c r="E454" s="39">
        <v>224.941</v>
      </c>
      <c r="F454" s="39">
        <f t="shared" ref="F454:F517" si="7">IF(ISNUMBER(E454),E454*$D454,"")</f>
        <v>247.43510000000003</v>
      </c>
      <c r="G454" s="44">
        <f>SUM(F454:F464)</f>
        <v>436.10800082500009</v>
      </c>
      <c r="H454" s="56"/>
      <c r="I454" s="104">
        <v>0</v>
      </c>
    </row>
    <row r="455" spans="1:9" ht="63.75" hidden="1" x14ac:dyDescent="0.25">
      <c r="A455" s="244"/>
      <c r="B455" s="41" t="s">
        <v>11372</v>
      </c>
      <c r="C455" s="41" t="s">
        <v>1050</v>
      </c>
      <c r="D455" s="42">
        <v>0.128</v>
      </c>
      <c r="E455" s="39">
        <v>138.548</v>
      </c>
      <c r="F455" s="39">
        <f t="shared" si="7"/>
        <v>17.734144000000001</v>
      </c>
      <c r="G455" s="55"/>
      <c r="H455" s="56"/>
      <c r="I455" s="104">
        <v>0</v>
      </c>
    </row>
    <row r="456" spans="1:9" ht="63.75" hidden="1" x14ac:dyDescent="0.25">
      <c r="A456" s="244"/>
      <c r="B456" s="41" t="s">
        <v>11373</v>
      </c>
      <c r="C456" s="41" t="s">
        <v>10703</v>
      </c>
      <c r="D456" s="42">
        <v>0.63980000000000004</v>
      </c>
      <c r="E456" s="37">
        <v>58.709999999999994</v>
      </c>
      <c r="F456" s="39">
        <f t="shared" si="7"/>
        <v>37.562657999999999</v>
      </c>
      <c r="G456" s="55"/>
      <c r="H456" s="56"/>
      <c r="I456" s="104">
        <v>0</v>
      </c>
    </row>
    <row r="457" spans="1:9" hidden="1" x14ac:dyDescent="0.25">
      <c r="A457" s="244"/>
      <c r="B457" s="41" t="s">
        <v>10607</v>
      </c>
      <c r="C457" s="41" t="s">
        <v>2800</v>
      </c>
      <c r="D457" s="42">
        <v>0.92130000000000001</v>
      </c>
      <c r="E457" s="37">
        <v>28.6995</v>
      </c>
      <c r="F457" s="39">
        <f t="shared" si="7"/>
        <v>26.440849350000001</v>
      </c>
      <c r="G457" s="55"/>
      <c r="H457" s="56"/>
      <c r="I457" s="104">
        <v>0</v>
      </c>
    </row>
    <row r="458" spans="1:9" hidden="1" x14ac:dyDescent="0.25">
      <c r="A458" s="244"/>
      <c r="B458" s="41" t="s">
        <v>10601</v>
      </c>
      <c r="C458" s="41" t="s">
        <v>2800</v>
      </c>
      <c r="D458" s="42">
        <v>1.3818999999999999</v>
      </c>
      <c r="E458" s="37">
        <v>22.097000000000001</v>
      </c>
      <c r="F458" s="39">
        <f t="shared" si="7"/>
        <v>30.535844300000001</v>
      </c>
      <c r="G458" s="55"/>
      <c r="H458" s="56"/>
      <c r="I458" s="104">
        <v>0</v>
      </c>
    </row>
    <row r="459" spans="1:9" ht="38.25" hidden="1" x14ac:dyDescent="0.25">
      <c r="A459" s="244"/>
      <c r="B459" s="41" t="s">
        <v>11119</v>
      </c>
      <c r="C459" s="41" t="s">
        <v>1050</v>
      </c>
      <c r="D459" s="42">
        <v>7.1800000000000003E-2</v>
      </c>
      <c r="E459" s="37">
        <v>32.404499999999999</v>
      </c>
      <c r="F459" s="39">
        <f t="shared" si="7"/>
        <v>2.3266431000000001</v>
      </c>
      <c r="G459" s="55"/>
      <c r="H459" s="56"/>
      <c r="I459" s="104">
        <v>0</v>
      </c>
    </row>
    <row r="460" spans="1:9" ht="38.25" hidden="1" x14ac:dyDescent="0.25">
      <c r="A460" s="244"/>
      <c r="B460" s="41" t="s">
        <v>11374</v>
      </c>
      <c r="C460" s="41" t="s">
        <v>10703</v>
      </c>
      <c r="D460" s="42">
        <v>6.6600000000000006E-2</v>
      </c>
      <c r="E460" s="37">
        <v>24.994499999999999</v>
      </c>
      <c r="F460" s="39">
        <f t="shared" si="7"/>
        <v>1.6646337</v>
      </c>
      <c r="G460" s="55"/>
      <c r="H460" s="56"/>
      <c r="I460" s="104">
        <v>0</v>
      </c>
    </row>
    <row r="461" spans="1:9" ht="51" hidden="1" x14ac:dyDescent="0.25">
      <c r="A461" s="244"/>
      <c r="B461" s="41" t="s">
        <v>11274</v>
      </c>
      <c r="C461" s="41" t="s">
        <v>2880</v>
      </c>
      <c r="D461" s="42">
        <v>1.1000000000000001</v>
      </c>
      <c r="E461" s="37">
        <v>8.3948032499999989</v>
      </c>
      <c r="F461" s="39">
        <f t="shared" si="7"/>
        <v>9.2342835749999992</v>
      </c>
      <c r="G461" s="55"/>
      <c r="H461" s="56"/>
      <c r="I461" s="104">
        <v>0</v>
      </c>
    </row>
    <row r="462" spans="1:9" ht="38.25" hidden="1" x14ac:dyDescent="0.25">
      <c r="A462" s="244"/>
      <c r="B462" s="41" t="s">
        <v>11272</v>
      </c>
      <c r="C462" s="58" t="s">
        <v>11296</v>
      </c>
      <c r="D462" s="42">
        <v>22</v>
      </c>
      <c r="E462" s="37">
        <v>2.8715383999999999</v>
      </c>
      <c r="F462" s="39">
        <f t="shared" si="7"/>
        <v>63.173844799999998</v>
      </c>
      <c r="G462" s="55"/>
      <c r="H462" s="56"/>
      <c r="I462" s="104">
        <v>0</v>
      </c>
    </row>
    <row r="463" spans="1:9" hidden="1" x14ac:dyDescent="0.25">
      <c r="A463" s="244"/>
      <c r="B463" s="57"/>
      <c r="C463" s="110"/>
      <c r="D463" s="42"/>
      <c r="E463" s="37" t="s">
        <v>13</v>
      </c>
      <c r="F463" s="39" t="str">
        <f t="shared" si="7"/>
        <v/>
      </c>
      <c r="G463" s="55"/>
      <c r="H463" s="56"/>
      <c r="I463" s="104">
        <v>0</v>
      </c>
    </row>
    <row r="464" spans="1:9" ht="24.95" hidden="1" customHeight="1" x14ac:dyDescent="0.25">
      <c r="A464" s="244"/>
      <c r="B464" s="4" t="s">
        <v>646</v>
      </c>
      <c r="C464" s="110"/>
      <c r="D464" s="42"/>
      <c r="E464" s="37" t="s">
        <v>13</v>
      </c>
      <c r="F464" s="39" t="str">
        <f t="shared" si="7"/>
        <v/>
      </c>
      <c r="G464" s="55"/>
      <c r="H464" s="56"/>
      <c r="I464" s="104">
        <v>0</v>
      </c>
    </row>
    <row r="465" spans="1:9" ht="15.75" hidden="1" thickBot="1" x14ac:dyDescent="0.3">
      <c r="A465" s="245"/>
      <c r="B465" s="81"/>
      <c r="C465" s="109"/>
      <c r="D465" s="106"/>
      <c r="E465" s="48" t="s">
        <v>13</v>
      </c>
      <c r="F465" s="48" t="str">
        <f t="shared" si="7"/>
        <v/>
      </c>
      <c r="G465" s="50"/>
      <c r="H465" s="37"/>
      <c r="I465" s="104">
        <v>0</v>
      </c>
    </row>
    <row r="466" spans="1:9" ht="26.25" hidden="1" customHeight="1" thickBot="1" x14ac:dyDescent="0.3">
      <c r="A466" s="251" t="s">
        <v>11335</v>
      </c>
      <c r="B466" s="31" t="s">
        <v>13</v>
      </c>
      <c r="C466" s="32" t="s">
        <v>2880</v>
      </c>
      <c r="D466" s="103"/>
      <c r="E466" s="51" t="s">
        <v>13</v>
      </c>
      <c r="F466" s="51" t="str">
        <f t="shared" si="7"/>
        <v/>
      </c>
      <c r="G466" s="34"/>
      <c r="H466" s="35"/>
      <c r="I466" s="104">
        <v>0</v>
      </c>
    </row>
    <row r="467" spans="1:9" hidden="1" x14ac:dyDescent="0.25">
      <c r="A467" s="244"/>
      <c r="B467" s="38" t="s">
        <v>13</v>
      </c>
      <c r="C467" s="108"/>
      <c r="D467" s="105"/>
      <c r="E467" s="52" t="s">
        <v>13</v>
      </c>
      <c r="F467" s="37" t="str">
        <f t="shared" si="7"/>
        <v/>
      </c>
      <c r="G467" s="40"/>
      <c r="H467" s="37"/>
      <c r="I467" s="104">
        <v>0</v>
      </c>
    </row>
    <row r="468" spans="1:9" ht="38.25" hidden="1" x14ac:dyDescent="0.25">
      <c r="A468" s="244"/>
      <c r="B468" s="41" t="s">
        <v>10948</v>
      </c>
      <c r="C468" s="41" t="s">
        <v>162</v>
      </c>
      <c r="D468" s="42">
        <v>1.9403999999999999</v>
      </c>
      <c r="E468" s="39">
        <v>36.755499999999998</v>
      </c>
      <c r="F468" s="39">
        <f t="shared" si="7"/>
        <v>71.320372199999994</v>
      </c>
      <c r="G468" s="44">
        <f>SUM(F468:F483)</f>
        <v>3133.7760777902099</v>
      </c>
      <c r="H468" s="56"/>
      <c r="I468" s="104">
        <v>0</v>
      </c>
    </row>
    <row r="469" spans="1:9" ht="25.5" hidden="1" x14ac:dyDescent="0.25">
      <c r="A469" s="244"/>
      <c r="B469" s="41" t="s">
        <v>11265</v>
      </c>
      <c r="C469" s="41" t="s">
        <v>70</v>
      </c>
      <c r="D469" s="42">
        <v>8.3299999999999999E-2</v>
      </c>
      <c r="E469" s="39">
        <v>8.5310000000000006</v>
      </c>
      <c r="F469" s="39">
        <f t="shared" si="7"/>
        <v>0.71063229999999999</v>
      </c>
      <c r="G469" s="55"/>
      <c r="H469" s="56"/>
      <c r="I469" s="104">
        <v>0</v>
      </c>
    </row>
    <row r="470" spans="1:9" ht="25.5" hidden="1" x14ac:dyDescent="0.25">
      <c r="A470" s="244"/>
      <c r="B470" s="41" t="s">
        <v>11044</v>
      </c>
      <c r="C470" s="41" t="s">
        <v>1302</v>
      </c>
      <c r="D470" s="42">
        <v>5.6283000000000003</v>
      </c>
      <c r="E470" s="37">
        <v>2.5554999999999999</v>
      </c>
      <c r="F470" s="39">
        <f t="shared" si="7"/>
        <v>14.38312065</v>
      </c>
      <c r="G470" s="55"/>
      <c r="H470" s="56"/>
      <c r="I470" s="104">
        <v>0</v>
      </c>
    </row>
    <row r="471" spans="1:9" hidden="1" x14ac:dyDescent="0.25">
      <c r="A471" s="244"/>
      <c r="B471" s="41" t="s">
        <v>11371</v>
      </c>
      <c r="C471" s="41" t="s">
        <v>1044</v>
      </c>
      <c r="D471" s="42">
        <v>0.4365</v>
      </c>
      <c r="E471" s="37">
        <v>20.367999999999999</v>
      </c>
      <c r="F471" s="39">
        <f t="shared" si="7"/>
        <v>8.8906320000000001</v>
      </c>
      <c r="G471" s="55"/>
      <c r="H471" s="56"/>
      <c r="I471" s="104">
        <v>0</v>
      </c>
    </row>
    <row r="472" spans="1:9" hidden="1" x14ac:dyDescent="0.25">
      <c r="A472" s="244"/>
      <c r="B472" s="41" t="s">
        <v>10665</v>
      </c>
      <c r="C472" s="41" t="s">
        <v>2800</v>
      </c>
      <c r="D472" s="42">
        <v>1.1919999999999999</v>
      </c>
      <c r="E472" s="37">
        <v>22.685999999999996</v>
      </c>
      <c r="F472" s="39">
        <f t="shared" si="7"/>
        <v>27.041711999999993</v>
      </c>
      <c r="G472" s="55"/>
      <c r="H472" s="56"/>
      <c r="I472" s="104">
        <v>0</v>
      </c>
    </row>
    <row r="473" spans="1:9" hidden="1" x14ac:dyDescent="0.25">
      <c r="A473" s="244"/>
      <c r="B473" s="41" t="s">
        <v>10650</v>
      </c>
      <c r="C473" s="41" t="s">
        <v>2800</v>
      </c>
      <c r="D473" s="42">
        <v>5.96</v>
      </c>
      <c r="E473" s="37">
        <v>27.189</v>
      </c>
      <c r="F473" s="39">
        <f t="shared" si="7"/>
        <v>162.04643999999999</v>
      </c>
      <c r="G473" s="55"/>
      <c r="H473" s="56"/>
      <c r="I473" s="104">
        <v>0</v>
      </c>
    </row>
    <row r="474" spans="1:9" hidden="1" x14ac:dyDescent="0.25">
      <c r="A474" s="244"/>
      <c r="B474" s="41" t="s">
        <v>10607</v>
      </c>
      <c r="C474" s="41" t="s">
        <v>2800</v>
      </c>
      <c r="D474" s="42">
        <v>31.349900000000002</v>
      </c>
      <c r="E474" s="37">
        <v>28.6995</v>
      </c>
      <c r="F474" s="39">
        <f t="shared" si="7"/>
        <v>899.72645505000003</v>
      </c>
      <c r="G474" s="55"/>
      <c r="H474" s="56"/>
      <c r="I474" s="104">
        <v>0</v>
      </c>
    </row>
    <row r="475" spans="1:9" hidden="1" x14ac:dyDescent="0.25">
      <c r="A475" s="244"/>
      <c r="B475" s="41" t="s">
        <v>10601</v>
      </c>
      <c r="C475" s="41" t="s">
        <v>2800</v>
      </c>
      <c r="D475" s="42">
        <v>31.349900000000002</v>
      </c>
      <c r="E475" s="37">
        <v>22.097000000000001</v>
      </c>
      <c r="F475" s="39">
        <f t="shared" si="7"/>
        <v>692.73874030000013</v>
      </c>
      <c r="G475" s="55"/>
      <c r="H475" s="56"/>
      <c r="I475" s="104">
        <v>0</v>
      </c>
    </row>
    <row r="476" spans="1:9" ht="25.5" hidden="1" x14ac:dyDescent="0.25">
      <c r="A476" s="244"/>
      <c r="B476" s="41" t="s">
        <v>11209</v>
      </c>
      <c r="C476" s="41" t="s">
        <v>1050</v>
      </c>
      <c r="D476" s="42">
        <v>6.6349999999999998</v>
      </c>
      <c r="E476" s="37">
        <v>1.2255</v>
      </c>
      <c r="F476" s="39">
        <f t="shared" si="7"/>
        <v>8.1311924999999992</v>
      </c>
      <c r="G476" s="55"/>
      <c r="H476" s="56"/>
      <c r="I476" s="104">
        <v>0</v>
      </c>
    </row>
    <row r="477" spans="1:9" ht="25.5" hidden="1" x14ac:dyDescent="0.25">
      <c r="A477" s="244"/>
      <c r="B477" s="41" t="s">
        <v>11241</v>
      </c>
      <c r="C477" s="41" t="s">
        <v>10703</v>
      </c>
      <c r="D477" s="42">
        <v>18.091699999999999</v>
      </c>
      <c r="E477" s="37">
        <v>0.53200000000000003</v>
      </c>
      <c r="F477" s="39">
        <f t="shared" si="7"/>
        <v>9.6247843999999994</v>
      </c>
      <c r="G477" s="55"/>
      <c r="H477" s="56"/>
      <c r="I477" s="104">
        <v>0</v>
      </c>
    </row>
    <row r="478" spans="1:9" ht="25.5" hidden="1" x14ac:dyDescent="0.25">
      <c r="A478" s="244"/>
      <c r="B478" s="41" t="s">
        <v>11115</v>
      </c>
      <c r="C478" s="41" t="s">
        <v>1050</v>
      </c>
      <c r="D478" s="42">
        <v>0.48770000000000002</v>
      </c>
      <c r="E478" s="37">
        <v>24.966000000000001</v>
      </c>
      <c r="F478" s="39">
        <f t="shared" si="7"/>
        <v>12.175918200000002</v>
      </c>
      <c r="G478" s="55"/>
      <c r="H478" s="56"/>
      <c r="I478" s="104">
        <v>0</v>
      </c>
    </row>
    <row r="479" spans="1:9" ht="25.5" hidden="1" x14ac:dyDescent="0.25">
      <c r="A479" s="244"/>
      <c r="B479" s="41" t="s">
        <v>10900</v>
      </c>
      <c r="C479" s="41" t="s">
        <v>10703</v>
      </c>
      <c r="D479" s="42">
        <v>0.70430000000000004</v>
      </c>
      <c r="E479" s="37">
        <v>23.987499999999997</v>
      </c>
      <c r="F479" s="39">
        <f t="shared" si="7"/>
        <v>16.89439625</v>
      </c>
      <c r="G479" s="55"/>
      <c r="H479" s="56"/>
      <c r="I479" s="104">
        <v>0</v>
      </c>
    </row>
    <row r="480" spans="1:9" ht="38.25" hidden="1" x14ac:dyDescent="0.25">
      <c r="A480" s="244"/>
      <c r="B480" s="41" t="s">
        <v>11279</v>
      </c>
      <c r="C480" s="41" t="s">
        <v>1044</v>
      </c>
      <c r="D480" s="42">
        <v>27.898800000000001</v>
      </c>
      <c r="E480" s="37">
        <v>14.8849097</v>
      </c>
      <c r="F480" s="39">
        <f t="shared" si="7"/>
        <v>415.27111873836003</v>
      </c>
      <c r="G480" s="55"/>
      <c r="H480" s="56"/>
      <c r="I480" s="104">
        <v>0</v>
      </c>
    </row>
    <row r="481" spans="1:9" ht="38.25" hidden="1" x14ac:dyDescent="0.25">
      <c r="A481" s="244"/>
      <c r="B481" s="41" t="s">
        <v>11281</v>
      </c>
      <c r="C481" s="58" t="s">
        <v>2880</v>
      </c>
      <c r="D481" s="42">
        <v>1.2</v>
      </c>
      <c r="E481" s="37">
        <v>662.35046933487502</v>
      </c>
      <c r="F481" s="39">
        <f t="shared" si="7"/>
        <v>794.82056320184995</v>
      </c>
      <c r="G481" s="55"/>
      <c r="H481" s="56"/>
      <c r="I481" s="104">
        <v>0</v>
      </c>
    </row>
    <row r="482" spans="1:9" hidden="1" x14ac:dyDescent="0.25">
      <c r="A482" s="244"/>
      <c r="B482" s="57"/>
      <c r="C482" s="110"/>
      <c r="D482" s="42"/>
      <c r="E482" s="37" t="s">
        <v>13</v>
      </c>
      <c r="F482" s="39" t="str">
        <f t="shared" si="7"/>
        <v/>
      </c>
      <c r="G482" s="55"/>
      <c r="H482" s="56"/>
      <c r="I482" s="104">
        <v>0</v>
      </c>
    </row>
    <row r="483" spans="1:9" ht="24.95" hidden="1" customHeight="1" x14ac:dyDescent="0.25">
      <c r="A483" s="244"/>
      <c r="B483" s="4" t="s">
        <v>646</v>
      </c>
      <c r="C483" s="110"/>
      <c r="D483" s="42"/>
      <c r="E483" s="37" t="s">
        <v>13</v>
      </c>
      <c r="F483" s="39" t="str">
        <f t="shared" si="7"/>
        <v/>
      </c>
      <c r="G483" s="55"/>
      <c r="H483" s="56"/>
      <c r="I483" s="104">
        <v>0</v>
      </c>
    </row>
    <row r="484" spans="1:9" ht="15.75" hidden="1" thickBot="1" x14ac:dyDescent="0.3">
      <c r="A484" s="245"/>
      <c r="B484" s="81"/>
      <c r="C484" s="109"/>
      <c r="D484" s="106"/>
      <c r="E484" s="48" t="s">
        <v>13</v>
      </c>
      <c r="F484" s="48" t="str">
        <f t="shared" si="7"/>
        <v/>
      </c>
      <c r="G484" s="50"/>
      <c r="H484" s="37"/>
      <c r="I484" s="104">
        <v>0</v>
      </c>
    </row>
    <row r="485" spans="1:9" ht="26.25" hidden="1" customHeight="1" thickBot="1" x14ac:dyDescent="0.3">
      <c r="A485" s="251" t="s">
        <v>11336</v>
      </c>
      <c r="B485" s="31" t="s">
        <v>13</v>
      </c>
      <c r="C485" s="32" t="s">
        <v>2880</v>
      </c>
      <c r="D485" s="103"/>
      <c r="E485" s="51" t="s">
        <v>13</v>
      </c>
      <c r="F485" s="51" t="str">
        <f t="shared" si="7"/>
        <v/>
      </c>
      <c r="G485" s="34"/>
      <c r="H485" s="35"/>
      <c r="I485" s="104">
        <v>0</v>
      </c>
    </row>
    <row r="486" spans="1:9" hidden="1" x14ac:dyDescent="0.25">
      <c r="A486" s="244"/>
      <c r="B486" s="38" t="s">
        <v>13</v>
      </c>
      <c r="C486" s="108"/>
      <c r="D486" s="105"/>
      <c r="E486" s="52" t="s">
        <v>13</v>
      </c>
      <c r="F486" s="37" t="str">
        <f t="shared" si="7"/>
        <v/>
      </c>
      <c r="G486" s="40"/>
      <c r="H486" s="37"/>
      <c r="I486" s="104">
        <v>0</v>
      </c>
    </row>
    <row r="487" spans="1:9" ht="25.5" hidden="1" x14ac:dyDescent="0.25">
      <c r="A487" s="244"/>
      <c r="B487" s="41" t="s">
        <v>10706</v>
      </c>
      <c r="C487" s="41" t="s">
        <v>2880</v>
      </c>
      <c r="D487" s="42">
        <v>1.1000000000000001</v>
      </c>
      <c r="E487" s="39">
        <v>224.941</v>
      </c>
      <c r="F487" s="39">
        <f t="shared" si="7"/>
        <v>247.43510000000003</v>
      </c>
      <c r="G487" s="44">
        <f>SUM(F487:F495)</f>
        <v>478.06356617500006</v>
      </c>
      <c r="H487" s="56"/>
      <c r="I487" s="104">
        <v>0</v>
      </c>
    </row>
    <row r="488" spans="1:9" hidden="1" x14ac:dyDescent="0.25">
      <c r="A488" s="244"/>
      <c r="B488" s="41" t="s">
        <v>10607</v>
      </c>
      <c r="C488" s="41" t="s">
        <v>2800</v>
      </c>
      <c r="D488" s="42">
        <v>2.4937999999999998</v>
      </c>
      <c r="E488" s="37">
        <v>28.6995</v>
      </c>
      <c r="F488" s="39">
        <f t="shared" si="7"/>
        <v>71.570813099999995</v>
      </c>
      <c r="G488" s="55"/>
      <c r="H488" s="56"/>
      <c r="I488" s="104">
        <v>0</v>
      </c>
    </row>
    <row r="489" spans="1:9" hidden="1" x14ac:dyDescent="0.25">
      <c r="A489" s="244"/>
      <c r="B489" s="41" t="s">
        <v>10601</v>
      </c>
      <c r="C489" s="41" t="s">
        <v>2800</v>
      </c>
      <c r="D489" s="42">
        <v>3.7406999999999999</v>
      </c>
      <c r="E489" s="37">
        <v>22.097000000000001</v>
      </c>
      <c r="F489" s="39">
        <f t="shared" si="7"/>
        <v>82.658247900000006</v>
      </c>
      <c r="G489" s="55"/>
      <c r="H489" s="56"/>
      <c r="I489" s="104">
        <v>0</v>
      </c>
    </row>
    <row r="490" spans="1:9" ht="38.25" hidden="1" x14ac:dyDescent="0.25">
      <c r="A490" s="244"/>
      <c r="B490" s="41" t="s">
        <v>11119</v>
      </c>
      <c r="C490" s="41" t="s">
        <v>1050</v>
      </c>
      <c r="D490" s="42">
        <v>7.1800000000000003E-2</v>
      </c>
      <c r="E490" s="37">
        <v>32.404499999999999</v>
      </c>
      <c r="F490" s="39">
        <f t="shared" si="7"/>
        <v>2.3266431000000001</v>
      </c>
      <c r="G490" s="55"/>
      <c r="H490" s="56"/>
      <c r="I490" s="104">
        <v>0</v>
      </c>
    </row>
    <row r="491" spans="1:9" ht="38.25" hidden="1" x14ac:dyDescent="0.25">
      <c r="A491" s="244"/>
      <c r="B491" s="41" t="s">
        <v>11374</v>
      </c>
      <c r="C491" s="41" t="s">
        <v>10703</v>
      </c>
      <c r="D491" s="42">
        <v>6.6600000000000006E-2</v>
      </c>
      <c r="E491" s="37">
        <v>24.994499999999999</v>
      </c>
      <c r="F491" s="39">
        <f t="shared" si="7"/>
        <v>1.6646337</v>
      </c>
      <c r="G491" s="55"/>
      <c r="H491" s="56"/>
      <c r="I491" s="104">
        <v>0</v>
      </c>
    </row>
    <row r="492" spans="1:9" ht="51" hidden="1" x14ac:dyDescent="0.25">
      <c r="A492" s="244"/>
      <c r="B492" s="41" t="s">
        <v>11274</v>
      </c>
      <c r="C492" s="41" t="s">
        <v>2880</v>
      </c>
      <c r="D492" s="42">
        <v>1.1000000000000001</v>
      </c>
      <c r="E492" s="37">
        <v>8.3948032499999989</v>
      </c>
      <c r="F492" s="39">
        <f t="shared" si="7"/>
        <v>9.2342835749999992</v>
      </c>
      <c r="G492" s="55"/>
      <c r="H492" s="56"/>
      <c r="I492" s="104">
        <v>0</v>
      </c>
    </row>
    <row r="493" spans="1:9" ht="38.25" hidden="1" x14ac:dyDescent="0.25">
      <c r="A493" s="244"/>
      <c r="B493" s="41" t="s">
        <v>11272</v>
      </c>
      <c r="C493" s="58" t="s">
        <v>11296</v>
      </c>
      <c r="D493" s="42">
        <v>22</v>
      </c>
      <c r="E493" s="37">
        <v>2.8715383999999999</v>
      </c>
      <c r="F493" s="39">
        <f t="shared" si="7"/>
        <v>63.173844799999998</v>
      </c>
      <c r="G493" s="55"/>
      <c r="H493" s="56"/>
      <c r="I493" s="104">
        <v>0</v>
      </c>
    </row>
    <row r="494" spans="1:9" hidden="1" x14ac:dyDescent="0.25">
      <c r="A494" s="244"/>
      <c r="B494" s="57"/>
      <c r="C494" s="110"/>
      <c r="D494" s="42"/>
      <c r="E494" s="37" t="s">
        <v>13</v>
      </c>
      <c r="F494" s="39" t="str">
        <f t="shared" si="7"/>
        <v/>
      </c>
      <c r="G494" s="55"/>
      <c r="H494" s="56"/>
      <c r="I494" s="104">
        <v>0</v>
      </c>
    </row>
    <row r="495" spans="1:9" ht="24.95" hidden="1" customHeight="1" x14ac:dyDescent="0.25">
      <c r="A495" s="244"/>
      <c r="B495" s="4" t="s">
        <v>646</v>
      </c>
      <c r="C495" s="110"/>
      <c r="D495" s="42"/>
      <c r="E495" s="37" t="s">
        <v>13</v>
      </c>
      <c r="F495" s="39" t="str">
        <f t="shared" si="7"/>
        <v/>
      </c>
      <c r="G495" s="55"/>
      <c r="H495" s="56"/>
      <c r="I495" s="104">
        <v>0</v>
      </c>
    </row>
    <row r="496" spans="1:9" ht="15.75" hidden="1" thickBot="1" x14ac:dyDescent="0.3">
      <c r="A496" s="245"/>
      <c r="B496" s="81"/>
      <c r="C496" s="109"/>
      <c r="D496" s="106"/>
      <c r="E496" s="48" t="s">
        <v>13</v>
      </c>
      <c r="F496" s="48" t="str">
        <f t="shared" si="7"/>
        <v/>
      </c>
      <c r="G496" s="50"/>
      <c r="H496" s="37"/>
      <c r="I496" s="104">
        <v>0</v>
      </c>
    </row>
    <row r="497" spans="1:9" ht="26.25" hidden="1" customHeight="1" thickBot="1" x14ac:dyDescent="0.3">
      <c r="A497" s="251" t="s">
        <v>11337</v>
      </c>
      <c r="B497" s="31" t="s">
        <v>13</v>
      </c>
      <c r="C497" s="32" t="s">
        <v>2880</v>
      </c>
      <c r="D497" s="103"/>
      <c r="E497" s="51" t="s">
        <v>13</v>
      </c>
      <c r="F497" s="51" t="str">
        <f t="shared" si="7"/>
        <v/>
      </c>
      <c r="G497" s="34"/>
      <c r="H497" s="35"/>
      <c r="I497" s="104">
        <v>0</v>
      </c>
    </row>
    <row r="498" spans="1:9" hidden="1" x14ac:dyDescent="0.25">
      <c r="A498" s="244"/>
      <c r="B498" s="38" t="s">
        <v>13</v>
      </c>
      <c r="C498" s="108"/>
      <c r="D498" s="105"/>
      <c r="E498" s="52" t="s">
        <v>13</v>
      </c>
      <c r="F498" s="37" t="str">
        <f t="shared" si="7"/>
        <v/>
      </c>
      <c r="G498" s="40"/>
      <c r="H498" s="37"/>
      <c r="I498" s="104">
        <v>0</v>
      </c>
    </row>
    <row r="499" spans="1:9" ht="25.5" hidden="1" x14ac:dyDescent="0.25">
      <c r="A499" s="244"/>
      <c r="B499" s="41" t="s">
        <v>10608</v>
      </c>
      <c r="C499" s="41" t="s">
        <v>2880</v>
      </c>
      <c r="D499" s="42">
        <v>0.8538</v>
      </c>
      <c r="E499" s="39">
        <v>199.71849999999998</v>
      </c>
      <c r="F499" s="39">
        <f t="shared" si="7"/>
        <v>170.51965529999998</v>
      </c>
      <c r="G499" s="44">
        <f>SUM(F499:F506)</f>
        <v>662.68835627662497</v>
      </c>
      <c r="H499" s="56"/>
      <c r="I499" s="104">
        <v>0</v>
      </c>
    </row>
    <row r="500" spans="1:9" hidden="1" x14ac:dyDescent="0.25">
      <c r="A500" s="244"/>
      <c r="B500" s="41" t="s">
        <v>10604</v>
      </c>
      <c r="C500" s="41" t="s">
        <v>1044</v>
      </c>
      <c r="D500" s="42">
        <v>218.93</v>
      </c>
      <c r="E500" s="39">
        <v>0.64600000000000002</v>
      </c>
      <c r="F500" s="39">
        <f t="shared" si="7"/>
        <v>141.42878000000002</v>
      </c>
      <c r="G500" s="55"/>
      <c r="H500" s="56"/>
      <c r="I500" s="104">
        <v>0</v>
      </c>
    </row>
    <row r="501" spans="1:9" ht="25.5" hidden="1" x14ac:dyDescent="0.25">
      <c r="A501" s="244"/>
      <c r="B501" s="41" t="s">
        <v>10783</v>
      </c>
      <c r="C501" s="41" t="s">
        <v>2880</v>
      </c>
      <c r="D501" s="42">
        <v>0.59709999999999996</v>
      </c>
      <c r="E501" s="37">
        <v>194.8355</v>
      </c>
      <c r="F501" s="39">
        <f t="shared" si="7"/>
        <v>116.33627704999999</v>
      </c>
      <c r="G501" s="55"/>
      <c r="H501" s="56"/>
      <c r="I501" s="104">
        <v>0</v>
      </c>
    </row>
    <row r="502" spans="1:9" hidden="1" x14ac:dyDescent="0.25">
      <c r="A502" s="244"/>
      <c r="B502" s="41" t="s">
        <v>10601</v>
      </c>
      <c r="C502" s="41" t="s">
        <v>2800</v>
      </c>
      <c r="D502" s="42">
        <v>6.2858000000000001</v>
      </c>
      <c r="E502" s="37">
        <v>22.097000000000001</v>
      </c>
      <c r="F502" s="39">
        <f t="shared" si="7"/>
        <v>138.8973226</v>
      </c>
      <c r="G502" s="55"/>
      <c r="H502" s="56"/>
      <c r="I502" s="104">
        <v>0</v>
      </c>
    </row>
    <row r="503" spans="1:9" ht="51" hidden="1" x14ac:dyDescent="0.25">
      <c r="A503" s="244"/>
      <c r="B503" s="41" t="s">
        <v>11274</v>
      </c>
      <c r="C503" s="41" t="s">
        <v>2880</v>
      </c>
      <c r="D503" s="42">
        <v>1.4509000000000001</v>
      </c>
      <c r="E503" s="37">
        <v>8.3948032499999989</v>
      </c>
      <c r="F503" s="39">
        <f t="shared" si="7"/>
        <v>12.180020035424999</v>
      </c>
      <c r="G503" s="55"/>
      <c r="H503" s="56"/>
      <c r="I503" s="104">
        <v>0</v>
      </c>
    </row>
    <row r="504" spans="1:9" ht="38.25" hidden="1" x14ac:dyDescent="0.25">
      <c r="A504" s="244"/>
      <c r="B504" s="41" t="s">
        <v>11272</v>
      </c>
      <c r="C504" s="58" t="s">
        <v>11296</v>
      </c>
      <c r="D504" s="42">
        <v>29.018000000000001</v>
      </c>
      <c r="E504" s="37">
        <v>2.8715383999999999</v>
      </c>
      <c r="F504" s="39">
        <f t="shared" si="7"/>
        <v>83.326301291199997</v>
      </c>
      <c r="G504" s="55"/>
      <c r="H504" s="56"/>
      <c r="I504" s="104">
        <v>0</v>
      </c>
    </row>
    <row r="505" spans="1:9" hidden="1" x14ac:dyDescent="0.25">
      <c r="A505" s="244"/>
      <c r="B505" s="57"/>
      <c r="C505" s="110"/>
      <c r="D505" s="42"/>
      <c r="E505" s="37" t="s">
        <v>13</v>
      </c>
      <c r="F505" s="39" t="str">
        <f t="shared" si="7"/>
        <v/>
      </c>
      <c r="G505" s="55"/>
      <c r="H505" s="56"/>
      <c r="I505" s="104">
        <v>0</v>
      </c>
    </row>
    <row r="506" spans="1:9" ht="24.95" hidden="1" customHeight="1" x14ac:dyDescent="0.25">
      <c r="A506" s="244"/>
      <c r="B506" s="4" t="s">
        <v>78</v>
      </c>
      <c r="C506" s="110"/>
      <c r="D506" s="42"/>
      <c r="E506" s="37" t="s">
        <v>13</v>
      </c>
      <c r="F506" s="39" t="str">
        <f t="shared" si="7"/>
        <v/>
      </c>
      <c r="G506" s="55"/>
      <c r="H506" s="56"/>
      <c r="I506" s="104">
        <v>0</v>
      </c>
    </row>
    <row r="507" spans="1:9" ht="15.75" hidden="1" thickBot="1" x14ac:dyDescent="0.3">
      <c r="A507" s="245"/>
      <c r="B507" s="81"/>
      <c r="C507" s="109"/>
      <c r="D507" s="106"/>
      <c r="E507" s="48" t="s">
        <v>13</v>
      </c>
      <c r="F507" s="48" t="str">
        <f t="shared" si="7"/>
        <v/>
      </c>
      <c r="G507" s="50"/>
      <c r="H507" s="37"/>
      <c r="I507" s="104">
        <v>0</v>
      </c>
    </row>
    <row r="508" spans="1:9" ht="26.25" hidden="1" customHeight="1" thickBot="1" x14ac:dyDescent="0.3">
      <c r="A508" s="251" t="s">
        <v>11338</v>
      </c>
      <c r="B508" s="31" t="s">
        <v>13</v>
      </c>
      <c r="C508" s="32" t="s">
        <v>83</v>
      </c>
      <c r="D508" s="103"/>
      <c r="E508" s="51" t="s">
        <v>13</v>
      </c>
      <c r="F508" s="51" t="str">
        <f t="shared" si="7"/>
        <v/>
      </c>
      <c r="G508" s="34"/>
      <c r="H508" s="35"/>
      <c r="I508" s="104">
        <v>0</v>
      </c>
    </row>
    <row r="509" spans="1:9" hidden="1" x14ac:dyDescent="0.25">
      <c r="A509" s="244"/>
      <c r="B509" s="38" t="s">
        <v>13</v>
      </c>
      <c r="C509" s="108"/>
      <c r="D509" s="105"/>
      <c r="E509" s="52" t="s">
        <v>13</v>
      </c>
      <c r="F509" s="37" t="str">
        <f t="shared" si="7"/>
        <v/>
      </c>
      <c r="G509" s="40"/>
      <c r="H509" s="37"/>
      <c r="I509" s="104">
        <v>0</v>
      </c>
    </row>
    <row r="510" spans="1:9" hidden="1" x14ac:dyDescent="0.25">
      <c r="A510" s="244"/>
      <c r="B510" s="41" t="s">
        <v>11091</v>
      </c>
      <c r="C510" s="41" t="s">
        <v>1044</v>
      </c>
      <c r="D510" s="42">
        <v>3.3999999999999998E-3</v>
      </c>
      <c r="E510" s="39">
        <v>18.401499999999999</v>
      </c>
      <c r="F510" s="39">
        <f t="shared" si="7"/>
        <v>6.2565099999999998E-2</v>
      </c>
      <c r="G510" s="44">
        <f>SUM(F510:F512)</f>
        <v>2.0663345500000001</v>
      </c>
      <c r="H510" s="56"/>
      <c r="I510" s="104">
        <v>0</v>
      </c>
    </row>
    <row r="511" spans="1:9" hidden="1" x14ac:dyDescent="0.25">
      <c r="A511" s="244"/>
      <c r="B511" s="41" t="s">
        <v>10665</v>
      </c>
      <c r="C511" s="41" t="s">
        <v>2800</v>
      </c>
      <c r="D511" s="42">
        <v>3.9300000000000002E-2</v>
      </c>
      <c r="E511" s="39">
        <v>22.685999999999996</v>
      </c>
      <c r="F511" s="39">
        <f t="shared" si="7"/>
        <v>0.8915597999999999</v>
      </c>
      <c r="G511" s="55"/>
      <c r="H511" s="56"/>
      <c r="I511" s="104">
        <v>0</v>
      </c>
    </row>
    <row r="512" spans="1:9" hidden="1" x14ac:dyDescent="0.25">
      <c r="A512" s="244"/>
      <c r="B512" s="41" t="s">
        <v>10638</v>
      </c>
      <c r="C512" s="41" t="s">
        <v>2800</v>
      </c>
      <c r="D512" s="42">
        <v>3.9300000000000002E-2</v>
      </c>
      <c r="E512" s="37">
        <v>28.3005</v>
      </c>
      <c r="F512" s="39">
        <f t="shared" si="7"/>
        <v>1.11220965</v>
      </c>
      <c r="G512" s="55"/>
      <c r="H512" s="56"/>
      <c r="I512" s="104">
        <v>0</v>
      </c>
    </row>
    <row r="513" spans="1:9" ht="15.75" hidden="1" thickBot="1" x14ac:dyDescent="0.3">
      <c r="A513" s="245"/>
      <c r="B513" s="81"/>
      <c r="C513" s="109"/>
      <c r="D513" s="106"/>
      <c r="E513" s="48" t="s">
        <v>13</v>
      </c>
      <c r="F513" s="48" t="str">
        <f t="shared" si="7"/>
        <v/>
      </c>
      <c r="G513" s="50"/>
      <c r="H513" s="37"/>
      <c r="I513" s="104">
        <v>0</v>
      </c>
    </row>
    <row r="514" spans="1:9" ht="26.25" hidden="1" customHeight="1" thickBot="1" x14ac:dyDescent="0.3">
      <c r="A514" s="251" t="s">
        <v>11339</v>
      </c>
      <c r="B514" s="31" t="s">
        <v>13</v>
      </c>
      <c r="C514" s="32" t="s">
        <v>2880</v>
      </c>
      <c r="D514" s="103"/>
      <c r="E514" s="51" t="s">
        <v>13</v>
      </c>
      <c r="F514" s="51" t="str">
        <f t="shared" si="7"/>
        <v/>
      </c>
      <c r="G514" s="34"/>
      <c r="H514" s="35"/>
      <c r="I514" s="104">
        <v>0</v>
      </c>
    </row>
    <row r="515" spans="1:9" hidden="1" x14ac:dyDescent="0.25">
      <c r="A515" s="244"/>
      <c r="B515" s="38" t="s">
        <v>13</v>
      </c>
      <c r="C515" s="108"/>
      <c r="D515" s="105"/>
      <c r="E515" s="52" t="s">
        <v>13</v>
      </c>
      <c r="F515" s="37" t="str">
        <f t="shared" si="7"/>
        <v/>
      </c>
      <c r="G515" s="40"/>
      <c r="H515" s="37"/>
      <c r="I515" s="104">
        <v>0</v>
      </c>
    </row>
    <row r="516" spans="1:9" hidden="1" x14ac:dyDescent="0.25">
      <c r="A516" s="244"/>
      <c r="B516" s="41" t="s">
        <v>10607</v>
      </c>
      <c r="C516" s="41" t="s">
        <v>2800</v>
      </c>
      <c r="D516" s="42">
        <v>8.2972999999999999</v>
      </c>
      <c r="E516" s="39">
        <v>28.6995</v>
      </c>
      <c r="F516" s="39">
        <f t="shared" si="7"/>
        <v>238.12836135000001</v>
      </c>
      <c r="G516" s="44">
        <f>SUM(F516:F518)</f>
        <v>1239.0158519235829</v>
      </c>
      <c r="H516" s="56"/>
      <c r="I516" s="104">
        <v>0</v>
      </c>
    </row>
    <row r="517" spans="1:9" hidden="1" x14ac:dyDescent="0.25">
      <c r="A517" s="244"/>
      <c r="B517" s="41" t="s">
        <v>10601</v>
      </c>
      <c r="C517" s="41" t="s">
        <v>2800</v>
      </c>
      <c r="D517" s="42">
        <v>5.5315000000000003</v>
      </c>
      <c r="E517" s="39">
        <v>22.097000000000001</v>
      </c>
      <c r="F517" s="39">
        <f t="shared" si="7"/>
        <v>122.22955550000002</v>
      </c>
      <c r="G517" s="55"/>
      <c r="H517" s="56"/>
      <c r="I517" s="104">
        <v>0</v>
      </c>
    </row>
    <row r="518" spans="1:9" ht="38.25" hidden="1" x14ac:dyDescent="0.25">
      <c r="A518" s="244"/>
      <c r="B518" s="41" t="s">
        <v>11282</v>
      </c>
      <c r="C518" s="6" t="s">
        <v>2880</v>
      </c>
      <c r="D518" s="42">
        <v>1.2030000000000001</v>
      </c>
      <c r="E518" s="37">
        <v>730.38897346099986</v>
      </c>
      <c r="F518" s="39">
        <f t="shared" ref="F518:F581" si="8">IF(ISNUMBER(E518),E518*$D518,"")</f>
        <v>878.65793507358285</v>
      </c>
      <c r="G518" s="55"/>
      <c r="H518" s="56"/>
      <c r="I518" s="104">
        <v>0</v>
      </c>
    </row>
    <row r="519" spans="1:9" ht="15.75" hidden="1" thickBot="1" x14ac:dyDescent="0.3">
      <c r="A519" s="245"/>
      <c r="B519" s="81"/>
      <c r="C519" s="109"/>
      <c r="D519" s="106"/>
      <c r="E519" s="48" t="s">
        <v>13</v>
      </c>
      <c r="F519" s="48" t="str">
        <f t="shared" si="8"/>
        <v/>
      </c>
      <c r="G519" s="50"/>
      <c r="H519" s="37"/>
      <c r="I519" s="104">
        <v>0</v>
      </c>
    </row>
    <row r="520" spans="1:9" ht="26.25" hidden="1" customHeight="1" thickBot="1" x14ac:dyDescent="0.3">
      <c r="A520" s="251" t="s">
        <v>11340</v>
      </c>
      <c r="B520" s="31" t="s">
        <v>13</v>
      </c>
      <c r="C520" s="32" t="s">
        <v>2880</v>
      </c>
      <c r="D520" s="103"/>
      <c r="E520" s="51" t="s">
        <v>13</v>
      </c>
      <c r="F520" s="51" t="str">
        <f t="shared" si="8"/>
        <v/>
      </c>
      <c r="G520" s="34"/>
      <c r="H520" s="35"/>
      <c r="I520" s="104">
        <v>0</v>
      </c>
    </row>
    <row r="521" spans="1:9" hidden="1" x14ac:dyDescent="0.25">
      <c r="A521" s="244"/>
      <c r="B521" s="38" t="s">
        <v>13</v>
      </c>
      <c r="C521" s="108"/>
      <c r="D521" s="105"/>
      <c r="E521" s="52" t="s">
        <v>13</v>
      </c>
      <c r="F521" s="37" t="str">
        <f t="shared" si="8"/>
        <v/>
      </c>
      <c r="G521" s="40"/>
      <c r="H521" s="37"/>
      <c r="I521" s="104">
        <v>0</v>
      </c>
    </row>
    <row r="522" spans="1:9" hidden="1" x14ac:dyDescent="0.25">
      <c r="A522" s="244"/>
      <c r="B522" s="41" t="s">
        <v>10607</v>
      </c>
      <c r="C522" s="41" t="s">
        <v>2800</v>
      </c>
      <c r="D522" s="42">
        <v>7.4147999999999996</v>
      </c>
      <c r="E522" s="39">
        <v>28.6995</v>
      </c>
      <c r="F522" s="39">
        <f t="shared" si="8"/>
        <v>212.80105259999999</v>
      </c>
      <c r="G522" s="44">
        <f>SUM(F522:F524)</f>
        <v>1200.6888780735828</v>
      </c>
      <c r="H522" s="56"/>
      <c r="I522" s="104">
        <v>0</v>
      </c>
    </row>
    <row r="523" spans="1:9" hidden="1" x14ac:dyDescent="0.25">
      <c r="A523" s="244"/>
      <c r="B523" s="41" t="s">
        <v>10601</v>
      </c>
      <c r="C523" s="41" t="s">
        <v>2800</v>
      </c>
      <c r="D523" s="42">
        <v>4.9432</v>
      </c>
      <c r="E523" s="39">
        <v>22.097000000000001</v>
      </c>
      <c r="F523" s="39">
        <f t="shared" si="8"/>
        <v>109.2298904</v>
      </c>
      <c r="G523" s="55"/>
      <c r="H523" s="56"/>
      <c r="I523" s="104">
        <v>0</v>
      </c>
    </row>
    <row r="524" spans="1:9" ht="38.25" hidden="1" x14ac:dyDescent="0.25">
      <c r="A524" s="244"/>
      <c r="B524" s="41" t="s">
        <v>11282</v>
      </c>
      <c r="C524" s="6" t="s">
        <v>2880</v>
      </c>
      <c r="D524" s="42">
        <v>1.2030000000000001</v>
      </c>
      <c r="E524" s="37">
        <v>730.38897346099986</v>
      </c>
      <c r="F524" s="39">
        <f t="shared" si="8"/>
        <v>878.65793507358285</v>
      </c>
      <c r="G524" s="55"/>
      <c r="H524" s="56"/>
      <c r="I524" s="104">
        <v>0</v>
      </c>
    </row>
    <row r="525" spans="1:9" ht="15.75" hidden="1" thickBot="1" x14ac:dyDescent="0.3">
      <c r="A525" s="245"/>
      <c r="B525" s="81"/>
      <c r="C525" s="109"/>
      <c r="D525" s="106"/>
      <c r="E525" s="48" t="s">
        <v>13</v>
      </c>
      <c r="F525" s="48" t="str">
        <f t="shared" si="8"/>
        <v/>
      </c>
      <c r="G525" s="50"/>
      <c r="H525" s="37"/>
      <c r="I525" s="104">
        <v>0</v>
      </c>
    </row>
    <row r="526" spans="1:9" ht="26.25" hidden="1" customHeight="1" thickBot="1" x14ac:dyDescent="0.3">
      <c r="A526" s="251" t="s">
        <v>11341</v>
      </c>
      <c r="B526" s="31" t="s">
        <v>13</v>
      </c>
      <c r="C526" s="32" t="s">
        <v>1044</v>
      </c>
      <c r="D526" s="103"/>
      <c r="E526" s="51" t="s">
        <v>13</v>
      </c>
      <c r="F526" s="51" t="str">
        <f t="shared" si="8"/>
        <v/>
      </c>
      <c r="G526" s="34"/>
      <c r="H526" s="35"/>
      <c r="I526" s="104">
        <v>0</v>
      </c>
    </row>
    <row r="527" spans="1:9" hidden="1" x14ac:dyDescent="0.25">
      <c r="A527" s="244"/>
      <c r="B527" s="38" t="s">
        <v>13</v>
      </c>
      <c r="C527" s="108"/>
      <c r="D527" s="105"/>
      <c r="E527" s="52" t="s">
        <v>13</v>
      </c>
      <c r="F527" s="37" t="str">
        <f t="shared" si="8"/>
        <v/>
      </c>
      <c r="G527" s="40"/>
      <c r="H527" s="37"/>
      <c r="I527" s="104">
        <v>0</v>
      </c>
    </row>
    <row r="528" spans="1:9" hidden="1" x14ac:dyDescent="0.25">
      <c r="A528" s="244"/>
      <c r="B528" s="41" t="s">
        <v>11042</v>
      </c>
      <c r="C528" s="41" t="s">
        <v>1044</v>
      </c>
      <c r="D528" s="42">
        <v>1</v>
      </c>
      <c r="E528" s="39">
        <v>7.3719999999999999</v>
      </c>
      <c r="F528" s="39">
        <f t="shared" si="8"/>
        <v>7.3719999999999999</v>
      </c>
      <c r="G528" s="44">
        <f>SUM(F528:F530)</f>
        <v>10.06247125</v>
      </c>
      <c r="H528" s="56"/>
      <c r="I528" s="104">
        <v>0</v>
      </c>
    </row>
    <row r="529" spans="1:9" hidden="1" x14ac:dyDescent="0.25">
      <c r="A529" s="244"/>
      <c r="B529" s="41" t="s">
        <v>11154</v>
      </c>
      <c r="C529" s="41" t="s">
        <v>2800</v>
      </c>
      <c r="D529" s="42">
        <v>4.1000000000000002E-2</v>
      </c>
      <c r="E529" s="39">
        <v>22.856999999999999</v>
      </c>
      <c r="F529" s="39">
        <f t="shared" si="8"/>
        <v>0.937137</v>
      </c>
      <c r="G529" s="55"/>
      <c r="H529" s="56"/>
      <c r="I529" s="104">
        <v>0</v>
      </c>
    </row>
    <row r="530" spans="1:9" hidden="1" x14ac:dyDescent="0.25">
      <c r="A530" s="244"/>
      <c r="B530" s="41" t="s">
        <v>10698</v>
      </c>
      <c r="C530" s="41" t="s">
        <v>2800</v>
      </c>
      <c r="D530" s="42">
        <v>6.1499999999999999E-2</v>
      </c>
      <c r="E530" s="37">
        <v>28.509499999999999</v>
      </c>
      <c r="F530" s="39">
        <f t="shared" si="8"/>
        <v>1.75333425</v>
      </c>
      <c r="G530" s="55"/>
      <c r="H530" s="56"/>
      <c r="I530" s="104">
        <v>0</v>
      </c>
    </row>
    <row r="531" spans="1:9" ht="15.75" hidden="1" thickBot="1" x14ac:dyDescent="0.3">
      <c r="A531" s="245"/>
      <c r="B531" s="81"/>
      <c r="C531" s="109"/>
      <c r="D531" s="106"/>
      <c r="E531" s="48" t="s">
        <v>13</v>
      </c>
      <c r="F531" s="48" t="str">
        <f t="shared" si="8"/>
        <v/>
      </c>
      <c r="G531" s="50"/>
      <c r="H531" s="37"/>
      <c r="I531" s="104">
        <v>0</v>
      </c>
    </row>
    <row r="532" spans="1:9" ht="26.25" hidden="1" customHeight="1" thickBot="1" x14ac:dyDescent="0.3">
      <c r="A532" s="251" t="s">
        <v>11342</v>
      </c>
      <c r="B532" s="31" t="s">
        <v>13</v>
      </c>
      <c r="C532" s="32" t="s">
        <v>1044</v>
      </c>
      <c r="D532" s="103"/>
      <c r="E532" s="51" t="s">
        <v>13</v>
      </c>
      <c r="F532" s="51" t="str">
        <f t="shared" si="8"/>
        <v/>
      </c>
      <c r="G532" s="34"/>
      <c r="H532" s="35"/>
      <c r="I532" s="104">
        <v>0</v>
      </c>
    </row>
    <row r="533" spans="1:9" hidden="1" x14ac:dyDescent="0.25">
      <c r="A533" s="244"/>
      <c r="B533" s="38" t="s">
        <v>13</v>
      </c>
      <c r="C533" s="108"/>
      <c r="D533" s="105"/>
      <c r="E533" s="52" t="s">
        <v>13</v>
      </c>
      <c r="F533" s="37" t="str">
        <f t="shared" si="8"/>
        <v/>
      </c>
      <c r="G533" s="40"/>
      <c r="H533" s="37"/>
      <c r="I533" s="104">
        <v>0</v>
      </c>
    </row>
    <row r="534" spans="1:9" hidden="1" x14ac:dyDescent="0.25">
      <c r="A534" s="244"/>
      <c r="B534" s="41" t="s">
        <v>11042</v>
      </c>
      <c r="C534" s="41" t="s">
        <v>1044</v>
      </c>
      <c r="D534" s="42">
        <v>1</v>
      </c>
      <c r="E534" s="39">
        <v>7.3719999999999999</v>
      </c>
      <c r="F534" s="39">
        <f t="shared" si="8"/>
        <v>7.3719999999999999</v>
      </c>
      <c r="G534" s="44">
        <f>SUM(F534:F536)</f>
        <v>9.5061160999999998</v>
      </c>
      <c r="H534" s="56"/>
      <c r="I534" s="104">
        <v>0</v>
      </c>
    </row>
    <row r="535" spans="1:9" hidden="1" x14ac:dyDescent="0.25">
      <c r="A535" s="244"/>
      <c r="B535" s="41" t="s">
        <v>11154</v>
      </c>
      <c r="C535" s="41" t="s">
        <v>2800</v>
      </c>
      <c r="D535" s="42">
        <v>3.2500000000000001E-2</v>
      </c>
      <c r="E535" s="39">
        <v>22.856999999999999</v>
      </c>
      <c r="F535" s="39">
        <f t="shared" si="8"/>
        <v>0.74285250000000003</v>
      </c>
      <c r="G535" s="55"/>
      <c r="H535" s="56"/>
      <c r="I535" s="104">
        <v>0</v>
      </c>
    </row>
    <row r="536" spans="1:9" hidden="1" x14ac:dyDescent="0.25">
      <c r="A536" s="244"/>
      <c r="B536" s="41" t="s">
        <v>10698</v>
      </c>
      <c r="C536" s="41" t="s">
        <v>2800</v>
      </c>
      <c r="D536" s="42">
        <v>4.8800000000000003E-2</v>
      </c>
      <c r="E536" s="37">
        <v>28.509499999999999</v>
      </c>
      <c r="F536" s="39">
        <f t="shared" si="8"/>
        <v>1.3912636</v>
      </c>
      <c r="G536" s="55"/>
      <c r="H536" s="56"/>
      <c r="I536" s="104">
        <v>0</v>
      </c>
    </row>
    <row r="537" spans="1:9" ht="15.75" hidden="1" thickBot="1" x14ac:dyDescent="0.3">
      <c r="A537" s="245"/>
      <c r="B537" s="81"/>
      <c r="C537" s="109"/>
      <c r="D537" s="106"/>
      <c r="E537" s="48" t="s">
        <v>13</v>
      </c>
      <c r="F537" s="48" t="str">
        <f t="shared" si="8"/>
        <v/>
      </c>
      <c r="G537" s="50"/>
      <c r="H537" s="37"/>
      <c r="I537" s="104">
        <v>0</v>
      </c>
    </row>
    <row r="538" spans="1:9" ht="15.75" hidden="1" thickBot="1" x14ac:dyDescent="0.3">
      <c r="A538" s="251" t="s">
        <v>11343</v>
      </c>
      <c r="B538" s="31" t="s">
        <v>13</v>
      </c>
      <c r="C538" s="32" t="s">
        <v>162</v>
      </c>
      <c r="D538" s="103"/>
      <c r="E538" s="33" t="s">
        <v>13</v>
      </c>
      <c r="F538" s="33" t="str">
        <f t="shared" si="8"/>
        <v/>
      </c>
      <c r="G538" s="34"/>
      <c r="H538" s="35"/>
      <c r="I538" s="104">
        <v>0</v>
      </c>
    </row>
    <row r="539" spans="1:9" hidden="1" x14ac:dyDescent="0.25">
      <c r="A539" s="244"/>
      <c r="B539" s="38" t="s">
        <v>13</v>
      </c>
      <c r="C539" s="38"/>
      <c r="D539" s="105"/>
      <c r="E539" s="37" t="s">
        <v>13</v>
      </c>
      <c r="F539" s="37" t="str">
        <f t="shared" si="8"/>
        <v/>
      </c>
      <c r="G539" s="40"/>
      <c r="H539" s="37"/>
      <c r="I539" s="104">
        <v>0</v>
      </c>
    </row>
    <row r="540" spans="1:9" hidden="1" x14ac:dyDescent="0.25">
      <c r="A540" s="244"/>
      <c r="B540" s="41" t="s">
        <v>10607</v>
      </c>
      <c r="C540" s="41" t="s">
        <v>2800</v>
      </c>
      <c r="D540" s="42">
        <v>5.0700000000000002E-2</v>
      </c>
      <c r="E540" s="37">
        <v>28.6995</v>
      </c>
      <c r="F540" s="39">
        <f t="shared" si="8"/>
        <v>1.4550646500000002</v>
      </c>
      <c r="G540" s="44">
        <f>SUM(F540:F543)</f>
        <v>3.2262750500000004</v>
      </c>
      <c r="H540" s="56"/>
      <c r="I540" s="104">
        <v>0</v>
      </c>
    </row>
    <row r="541" spans="1:9" hidden="1" x14ac:dyDescent="0.25">
      <c r="A541" s="244"/>
      <c r="B541" s="41" t="s">
        <v>10601</v>
      </c>
      <c r="C541" s="41" t="s">
        <v>2800</v>
      </c>
      <c r="D541" s="42">
        <v>7.5999999999999998E-2</v>
      </c>
      <c r="E541" s="39">
        <v>22.097000000000001</v>
      </c>
      <c r="F541" s="39">
        <f t="shared" si="8"/>
        <v>1.6793720000000001</v>
      </c>
      <c r="G541" s="55"/>
      <c r="H541" s="56"/>
      <c r="I541" s="104">
        <v>0</v>
      </c>
    </row>
    <row r="542" spans="1:9" ht="38.25" hidden="1" x14ac:dyDescent="0.25">
      <c r="A542" s="244"/>
      <c r="B542" s="41" t="s">
        <v>11119</v>
      </c>
      <c r="C542" s="41" t="s">
        <v>1050</v>
      </c>
      <c r="D542" s="42">
        <v>1.6000000000000001E-3</v>
      </c>
      <c r="E542" s="37">
        <v>32.404499999999999</v>
      </c>
      <c r="F542" s="39">
        <f t="shared" si="8"/>
        <v>5.1847200000000003E-2</v>
      </c>
      <c r="G542" s="55"/>
      <c r="H542" s="56"/>
      <c r="I542" s="104">
        <v>0</v>
      </c>
    </row>
    <row r="543" spans="1:9" ht="38.25" hidden="1" x14ac:dyDescent="0.25">
      <c r="A543" s="244"/>
      <c r="B543" s="41" t="s">
        <v>11374</v>
      </c>
      <c r="C543" s="41" t="s">
        <v>10703</v>
      </c>
      <c r="D543" s="42">
        <v>1.6000000000000001E-3</v>
      </c>
      <c r="E543" s="37">
        <v>24.994499999999999</v>
      </c>
      <c r="F543" s="39">
        <f t="shared" si="8"/>
        <v>3.9991199999999998E-2</v>
      </c>
      <c r="G543" s="55"/>
      <c r="H543" s="56"/>
      <c r="I543" s="104">
        <v>0</v>
      </c>
    </row>
    <row r="544" spans="1:9" ht="15.75" hidden="1" thickBot="1" x14ac:dyDescent="0.3">
      <c r="A544" s="245"/>
      <c r="B544" s="46" t="s">
        <v>13</v>
      </c>
      <c r="C544" s="46"/>
      <c r="D544" s="106"/>
      <c r="E544" s="48" t="s">
        <v>13</v>
      </c>
      <c r="F544" s="49" t="str">
        <f t="shared" si="8"/>
        <v/>
      </c>
      <c r="G544" s="50"/>
      <c r="H544" s="37"/>
      <c r="I544" s="104">
        <v>0</v>
      </c>
    </row>
    <row r="545" spans="1:9" ht="26.25" hidden="1" customHeight="1" thickBot="1" x14ac:dyDescent="0.3">
      <c r="A545" s="251" t="s">
        <v>11344</v>
      </c>
      <c r="B545" s="31" t="s">
        <v>13</v>
      </c>
      <c r="C545" s="32" t="s">
        <v>2880</v>
      </c>
      <c r="D545" s="103"/>
      <c r="E545" s="51" t="s">
        <v>13</v>
      </c>
      <c r="F545" s="51" t="str">
        <f t="shared" si="8"/>
        <v/>
      </c>
      <c r="G545" s="34"/>
      <c r="H545" s="35"/>
      <c r="I545" s="104">
        <v>0</v>
      </c>
    </row>
    <row r="546" spans="1:9" hidden="1" x14ac:dyDescent="0.25">
      <c r="A546" s="244"/>
      <c r="B546" s="38" t="s">
        <v>13</v>
      </c>
      <c r="C546" s="108"/>
      <c r="D546" s="105"/>
      <c r="E546" s="52" t="s">
        <v>13</v>
      </c>
      <c r="F546" s="37" t="str">
        <f t="shared" si="8"/>
        <v/>
      </c>
      <c r="G546" s="40"/>
      <c r="H546" s="37"/>
      <c r="I546" s="104">
        <v>0</v>
      </c>
    </row>
    <row r="547" spans="1:9" ht="25.5" hidden="1" x14ac:dyDescent="0.25">
      <c r="A547" s="244"/>
      <c r="B547" s="41" t="s">
        <v>10608</v>
      </c>
      <c r="C547" s="41" t="s">
        <v>2880</v>
      </c>
      <c r="D547" s="42">
        <v>1.17</v>
      </c>
      <c r="E547" s="39">
        <v>199.71849999999998</v>
      </c>
      <c r="F547" s="39">
        <f t="shared" si="8"/>
        <v>233.67064499999995</v>
      </c>
      <c r="G547" s="44">
        <f>SUM(F547:F556)</f>
        <v>780.3367333624999</v>
      </c>
      <c r="H547" s="56"/>
      <c r="I547" s="104">
        <v>0</v>
      </c>
    </row>
    <row r="548" spans="1:9" hidden="1" x14ac:dyDescent="0.25">
      <c r="A548" s="244"/>
      <c r="B548" s="41" t="s">
        <v>10930</v>
      </c>
      <c r="C548" s="41" t="s">
        <v>1044</v>
      </c>
      <c r="D548" s="42">
        <v>117.22</v>
      </c>
      <c r="E548" s="37">
        <v>1.4724999999999999</v>
      </c>
      <c r="F548" s="39">
        <f t="shared" si="8"/>
        <v>172.60645</v>
      </c>
      <c r="G548" s="55"/>
      <c r="H548" s="56"/>
      <c r="I548" s="104">
        <v>0</v>
      </c>
    </row>
    <row r="549" spans="1:9" hidden="1" x14ac:dyDescent="0.25">
      <c r="A549" s="244"/>
      <c r="B549" s="41" t="s">
        <v>10604</v>
      </c>
      <c r="C549" s="41" t="s">
        <v>1044</v>
      </c>
      <c r="D549" s="42">
        <v>263.74</v>
      </c>
      <c r="E549" s="37">
        <v>0.64600000000000002</v>
      </c>
      <c r="F549" s="39">
        <f t="shared" si="8"/>
        <v>170.37604000000002</v>
      </c>
      <c r="G549" s="55"/>
      <c r="H549" s="56"/>
      <c r="I549" s="104">
        <v>0</v>
      </c>
    </row>
    <row r="550" spans="1:9" ht="25.5" hidden="1" x14ac:dyDescent="0.25">
      <c r="A550" s="244"/>
      <c r="B550" s="41" t="s">
        <v>10612</v>
      </c>
      <c r="C550" s="41" t="s">
        <v>2800</v>
      </c>
      <c r="D550" s="42">
        <v>5.16</v>
      </c>
      <c r="E550" s="37">
        <v>23.844999999999999</v>
      </c>
      <c r="F550" s="39">
        <f t="shared" si="8"/>
        <v>123.0402</v>
      </c>
      <c r="G550" s="55"/>
      <c r="H550" s="56"/>
      <c r="I550" s="104">
        <v>0</v>
      </c>
    </row>
    <row r="551" spans="1:9" ht="38.25" hidden="1" x14ac:dyDescent="0.25">
      <c r="A551" s="244"/>
      <c r="B551" s="41" t="s">
        <v>10924</v>
      </c>
      <c r="C551" s="41" t="s">
        <v>1050</v>
      </c>
      <c r="D551" s="42">
        <v>1.2</v>
      </c>
      <c r="E551" s="37">
        <v>1.6435</v>
      </c>
      <c r="F551" s="39">
        <f t="shared" si="8"/>
        <v>1.9722</v>
      </c>
      <c r="G551" s="55"/>
      <c r="H551" s="56"/>
      <c r="I551" s="104">
        <v>0</v>
      </c>
    </row>
    <row r="552" spans="1:9" ht="38.25" hidden="1" x14ac:dyDescent="0.25">
      <c r="A552" s="244"/>
      <c r="B552" s="41" t="s">
        <v>10955</v>
      </c>
      <c r="C552" s="41" t="s">
        <v>10703</v>
      </c>
      <c r="D552" s="42">
        <v>3.96</v>
      </c>
      <c r="E552" s="37">
        <v>0.41799999999999998</v>
      </c>
      <c r="F552" s="39">
        <f t="shared" si="8"/>
        <v>1.6552799999999999</v>
      </c>
      <c r="G552" s="55"/>
      <c r="H552" s="56"/>
      <c r="I552" s="104">
        <v>0</v>
      </c>
    </row>
    <row r="553" spans="1:9" ht="51" hidden="1" x14ac:dyDescent="0.25">
      <c r="A553" s="244"/>
      <c r="B553" s="41" t="s">
        <v>11274</v>
      </c>
      <c r="C553" s="41" t="s">
        <v>2880</v>
      </c>
      <c r="D553" s="42">
        <v>1.17</v>
      </c>
      <c r="E553" s="37">
        <v>8.3948032499999989</v>
      </c>
      <c r="F553" s="39">
        <f t="shared" si="8"/>
        <v>9.8219198024999983</v>
      </c>
      <c r="G553" s="55"/>
      <c r="H553" s="56"/>
      <c r="I553" s="104">
        <v>0</v>
      </c>
    </row>
    <row r="554" spans="1:9" ht="38.25" hidden="1" x14ac:dyDescent="0.25">
      <c r="A554" s="244"/>
      <c r="B554" s="41" t="s">
        <v>11272</v>
      </c>
      <c r="C554" s="58" t="s">
        <v>11296</v>
      </c>
      <c r="D554" s="42">
        <v>23.4</v>
      </c>
      <c r="E554" s="37">
        <v>2.8715383999999999</v>
      </c>
      <c r="F554" s="39">
        <f t="shared" si="8"/>
        <v>67.193998559999997</v>
      </c>
      <c r="G554" s="55"/>
      <c r="H554" s="56"/>
      <c r="I554" s="104">
        <v>0</v>
      </c>
    </row>
    <row r="555" spans="1:9" hidden="1" x14ac:dyDescent="0.25">
      <c r="A555" s="244"/>
      <c r="B555" s="57"/>
      <c r="C555" s="110"/>
      <c r="D555" s="42"/>
      <c r="E555" s="37" t="s">
        <v>13</v>
      </c>
      <c r="F555" s="39" t="str">
        <f t="shared" si="8"/>
        <v/>
      </c>
      <c r="G555" s="55"/>
      <c r="H555" s="56"/>
      <c r="I555" s="104">
        <v>0</v>
      </c>
    </row>
    <row r="556" spans="1:9" ht="24.95" hidden="1" customHeight="1" x14ac:dyDescent="0.25">
      <c r="A556" s="244"/>
      <c r="B556" s="4" t="s">
        <v>646</v>
      </c>
      <c r="C556" s="110"/>
      <c r="D556" s="42"/>
      <c r="E556" s="37" t="s">
        <v>13</v>
      </c>
      <c r="F556" s="39" t="str">
        <f t="shared" si="8"/>
        <v/>
      </c>
      <c r="G556" s="55"/>
      <c r="H556" s="56"/>
      <c r="I556" s="104">
        <v>0</v>
      </c>
    </row>
    <row r="557" spans="1:9" ht="15.75" hidden="1" thickBot="1" x14ac:dyDescent="0.3">
      <c r="A557" s="245"/>
      <c r="B557" s="81"/>
      <c r="C557" s="109"/>
      <c r="D557" s="106"/>
      <c r="E557" s="48" t="s">
        <v>13</v>
      </c>
      <c r="F557" s="48" t="str">
        <f t="shared" si="8"/>
        <v/>
      </c>
      <c r="G557" s="50"/>
      <c r="H557" s="37"/>
      <c r="I557" s="104">
        <v>0</v>
      </c>
    </row>
    <row r="558" spans="1:9" ht="26.25" hidden="1" customHeight="1" thickBot="1" x14ac:dyDescent="0.3">
      <c r="A558" s="251" t="s">
        <v>11284</v>
      </c>
      <c r="B558" s="31" t="s">
        <v>13</v>
      </c>
      <c r="C558" s="32" t="s">
        <v>1044</v>
      </c>
      <c r="D558" s="103"/>
      <c r="E558" s="51" t="s">
        <v>13</v>
      </c>
      <c r="F558" s="51" t="str">
        <f t="shared" si="8"/>
        <v/>
      </c>
      <c r="G558" s="34"/>
      <c r="H558" s="35"/>
      <c r="I558" s="104">
        <v>0</v>
      </c>
    </row>
    <row r="559" spans="1:9" hidden="1" x14ac:dyDescent="0.25">
      <c r="A559" s="244"/>
      <c r="B559" s="38" t="s">
        <v>13</v>
      </c>
      <c r="C559" s="108"/>
      <c r="D559" s="105"/>
      <c r="E559" s="52" t="s">
        <v>13</v>
      </c>
      <c r="F559" s="37" t="str">
        <f t="shared" si="8"/>
        <v/>
      </c>
      <c r="G559" s="40"/>
      <c r="H559" s="37"/>
      <c r="I559" s="104">
        <v>0</v>
      </c>
    </row>
    <row r="560" spans="1:9" hidden="1" x14ac:dyDescent="0.25">
      <c r="A560" s="244"/>
      <c r="B560" s="41" t="s">
        <v>11178</v>
      </c>
      <c r="C560" s="41" t="s">
        <v>1044</v>
      </c>
      <c r="D560" s="42">
        <v>1.07</v>
      </c>
      <c r="E560" s="39">
        <v>6.9729999999999999</v>
      </c>
      <c r="F560" s="39">
        <f t="shared" si="8"/>
        <v>7.4611100000000006</v>
      </c>
      <c r="G560" s="44">
        <f>SUM(F560:F562)</f>
        <v>9.3346534500000011</v>
      </c>
      <c r="H560" s="56"/>
      <c r="I560" s="104">
        <v>0</v>
      </c>
    </row>
    <row r="561" spans="1:9" hidden="1" x14ac:dyDescent="0.25">
      <c r="A561" s="244"/>
      <c r="B561" s="41" t="s">
        <v>11154</v>
      </c>
      <c r="C561" s="41" t="s">
        <v>2800</v>
      </c>
      <c r="D561" s="42">
        <v>9.4999999999999998E-3</v>
      </c>
      <c r="E561" s="39">
        <v>22.856999999999999</v>
      </c>
      <c r="F561" s="39">
        <f t="shared" si="8"/>
        <v>0.21714149999999999</v>
      </c>
      <c r="G561" s="55"/>
      <c r="H561" s="56"/>
      <c r="I561" s="104">
        <v>0</v>
      </c>
    </row>
    <row r="562" spans="1:9" hidden="1" x14ac:dyDescent="0.25">
      <c r="A562" s="244"/>
      <c r="B562" s="41" t="s">
        <v>10698</v>
      </c>
      <c r="C562" s="41" t="s">
        <v>2800</v>
      </c>
      <c r="D562" s="42">
        <v>5.8099999999999999E-2</v>
      </c>
      <c r="E562" s="37">
        <v>28.509499999999999</v>
      </c>
      <c r="F562" s="39">
        <f t="shared" si="8"/>
        <v>1.65640195</v>
      </c>
      <c r="G562" s="55"/>
      <c r="H562" s="56"/>
      <c r="I562" s="104">
        <v>0</v>
      </c>
    </row>
    <row r="563" spans="1:9" ht="15.75" hidden="1" thickBot="1" x14ac:dyDescent="0.3">
      <c r="A563" s="245"/>
      <c r="B563" s="81"/>
      <c r="C563" s="109"/>
      <c r="D563" s="106"/>
      <c r="E563" s="48" t="s">
        <v>13</v>
      </c>
      <c r="F563" s="48" t="str">
        <f t="shared" si="8"/>
        <v/>
      </c>
      <c r="G563" s="50"/>
      <c r="H563" s="37"/>
      <c r="I563" s="104">
        <v>0</v>
      </c>
    </row>
    <row r="564" spans="1:9" ht="26.25" hidden="1" customHeight="1" thickBot="1" x14ac:dyDescent="0.3">
      <c r="A564" s="251" t="s">
        <v>11345</v>
      </c>
      <c r="B564" s="31" t="s">
        <v>13</v>
      </c>
      <c r="C564" s="32" t="s">
        <v>1044</v>
      </c>
      <c r="D564" s="103"/>
      <c r="E564" s="51" t="s">
        <v>13</v>
      </c>
      <c r="F564" s="51" t="str">
        <f t="shared" si="8"/>
        <v/>
      </c>
      <c r="G564" s="34"/>
      <c r="H564" s="35"/>
      <c r="I564" s="104">
        <v>0</v>
      </c>
    </row>
    <row r="565" spans="1:9" hidden="1" x14ac:dyDescent="0.25">
      <c r="A565" s="244"/>
      <c r="B565" s="38" t="s">
        <v>13</v>
      </c>
      <c r="C565" s="108"/>
      <c r="D565" s="105"/>
      <c r="E565" s="52" t="s">
        <v>13</v>
      </c>
      <c r="F565" s="37" t="str">
        <f t="shared" si="8"/>
        <v/>
      </c>
      <c r="G565" s="40"/>
      <c r="H565" s="37"/>
      <c r="I565" s="104">
        <v>0</v>
      </c>
    </row>
    <row r="566" spans="1:9" ht="25.5" hidden="1" x14ac:dyDescent="0.25">
      <c r="A566" s="244"/>
      <c r="B566" s="41" t="s">
        <v>10886</v>
      </c>
      <c r="C566" s="41" t="s">
        <v>1044</v>
      </c>
      <c r="D566" s="42">
        <v>0.02</v>
      </c>
      <c r="E566" s="39">
        <v>19</v>
      </c>
      <c r="F566" s="39">
        <f t="shared" si="8"/>
        <v>0.38</v>
      </c>
      <c r="G566" s="44">
        <f>SUM(F566:F569)</f>
        <v>7.8877141499999999</v>
      </c>
      <c r="H566" s="56"/>
      <c r="I566" s="104">
        <v>0</v>
      </c>
    </row>
    <row r="567" spans="1:9" hidden="1" x14ac:dyDescent="0.25">
      <c r="A567" s="244"/>
      <c r="B567" s="41" t="s">
        <v>11154</v>
      </c>
      <c r="C567" s="41" t="s">
        <v>2800</v>
      </c>
      <c r="D567" s="42">
        <v>2.0999999999999999E-3</v>
      </c>
      <c r="E567" s="39">
        <v>22.856999999999999</v>
      </c>
      <c r="F567" s="39">
        <f t="shared" si="8"/>
        <v>4.7999699999999992E-2</v>
      </c>
      <c r="G567" s="55"/>
      <c r="H567" s="56"/>
      <c r="I567" s="104">
        <v>0</v>
      </c>
    </row>
    <row r="568" spans="1:9" hidden="1" x14ac:dyDescent="0.25">
      <c r="A568" s="244"/>
      <c r="B568" s="41" t="s">
        <v>10698</v>
      </c>
      <c r="C568" s="41" t="s">
        <v>2800</v>
      </c>
      <c r="D568" s="42">
        <v>1.06E-2</v>
      </c>
      <c r="E568" s="39">
        <v>28.509499999999999</v>
      </c>
      <c r="F568" s="39">
        <f t="shared" si="8"/>
        <v>0.30220069999999999</v>
      </c>
      <c r="G568" s="55"/>
      <c r="H568" s="56"/>
      <c r="I568" s="104">
        <v>0</v>
      </c>
    </row>
    <row r="569" spans="1:9" hidden="1" x14ac:dyDescent="0.25">
      <c r="A569" s="244"/>
      <c r="B569" s="41" t="s">
        <v>11285</v>
      </c>
      <c r="C569" s="6" t="s">
        <v>1044</v>
      </c>
      <c r="D569" s="42">
        <v>1</v>
      </c>
      <c r="E569" s="37">
        <v>7.1575137499999997</v>
      </c>
      <c r="F569" s="39">
        <f t="shared" si="8"/>
        <v>7.1575137499999997</v>
      </c>
      <c r="G569" s="55"/>
      <c r="H569" s="56"/>
      <c r="I569" s="104">
        <v>0</v>
      </c>
    </row>
    <row r="570" spans="1:9" ht="15.75" hidden="1" thickBot="1" x14ac:dyDescent="0.3">
      <c r="A570" s="245"/>
      <c r="B570" s="81"/>
      <c r="C570" s="109"/>
      <c r="D570" s="106"/>
      <c r="E570" s="48" t="s">
        <v>13</v>
      </c>
      <c r="F570" s="48" t="str">
        <f t="shared" si="8"/>
        <v/>
      </c>
      <c r="G570" s="50"/>
      <c r="H570" s="37"/>
      <c r="I570" s="104">
        <v>0</v>
      </c>
    </row>
    <row r="571" spans="1:9" ht="26.25" hidden="1" customHeight="1" thickBot="1" x14ac:dyDescent="0.3">
      <c r="A571" s="251" t="s">
        <v>11346</v>
      </c>
      <c r="B571" s="31" t="s">
        <v>13</v>
      </c>
      <c r="C571" s="32" t="s">
        <v>11296</v>
      </c>
      <c r="D571" s="103"/>
      <c r="E571" s="51" t="s">
        <v>13</v>
      </c>
      <c r="F571" s="51" t="str">
        <f t="shared" si="8"/>
        <v/>
      </c>
      <c r="G571" s="34"/>
      <c r="H571" s="35"/>
      <c r="I571" s="104">
        <v>0</v>
      </c>
    </row>
    <row r="572" spans="1:9" hidden="1" x14ac:dyDescent="0.25">
      <c r="A572" s="244"/>
      <c r="B572" s="38" t="s">
        <v>13</v>
      </c>
      <c r="C572" s="108"/>
      <c r="D572" s="105"/>
      <c r="E572" s="52" t="s">
        <v>13</v>
      </c>
      <c r="F572" s="37" t="str">
        <f t="shared" si="8"/>
        <v/>
      </c>
      <c r="G572" s="40"/>
      <c r="H572" s="37"/>
      <c r="I572" s="104">
        <v>0</v>
      </c>
    </row>
    <row r="573" spans="1:9" ht="51" hidden="1" x14ac:dyDescent="0.25">
      <c r="A573" s="244"/>
      <c r="B573" s="41" t="s">
        <v>10615</v>
      </c>
      <c r="C573" s="41" t="s">
        <v>1050</v>
      </c>
      <c r="D573" s="42">
        <v>1.52E-2</v>
      </c>
      <c r="E573" s="39">
        <v>179.816</v>
      </c>
      <c r="F573" s="39">
        <f t="shared" si="8"/>
        <v>2.7332032000000002</v>
      </c>
      <c r="G573" s="44">
        <f>SUM(F573:F574)</f>
        <v>3.1363072000000001</v>
      </c>
      <c r="H573" s="56"/>
      <c r="I573" s="104">
        <v>0</v>
      </c>
    </row>
    <row r="574" spans="1:9" ht="51" hidden="1" x14ac:dyDescent="0.25">
      <c r="A574" s="244"/>
      <c r="B574" s="41" t="s">
        <v>10702</v>
      </c>
      <c r="C574" s="41" t="s">
        <v>10703</v>
      </c>
      <c r="D574" s="42">
        <v>6.4999999999999997E-3</v>
      </c>
      <c r="E574" s="39">
        <v>62.015999999999998</v>
      </c>
      <c r="F574" s="39">
        <f t="shared" si="8"/>
        <v>0.40310399999999996</v>
      </c>
      <c r="G574" s="55"/>
      <c r="H574" s="56"/>
      <c r="I574" s="104">
        <v>0</v>
      </c>
    </row>
    <row r="575" spans="1:9" ht="15.75" hidden="1" thickBot="1" x14ac:dyDescent="0.3">
      <c r="A575" s="245"/>
      <c r="B575" s="81"/>
      <c r="C575" s="109"/>
      <c r="D575" s="106"/>
      <c r="E575" s="48" t="s">
        <v>13</v>
      </c>
      <c r="F575" s="48" t="str">
        <f t="shared" si="8"/>
        <v/>
      </c>
      <c r="G575" s="50"/>
      <c r="H575" s="37"/>
      <c r="I575" s="104">
        <v>0</v>
      </c>
    </row>
    <row r="576" spans="1:9" ht="26.25" hidden="1" customHeight="1" thickBot="1" x14ac:dyDescent="0.3">
      <c r="A576" s="251" t="s">
        <v>11347</v>
      </c>
      <c r="B576" s="31" t="s">
        <v>13</v>
      </c>
      <c r="C576" s="32" t="s">
        <v>2880</v>
      </c>
      <c r="D576" s="103"/>
      <c r="E576" s="51" t="s">
        <v>13</v>
      </c>
      <c r="F576" s="51" t="str">
        <f t="shared" si="8"/>
        <v/>
      </c>
      <c r="G576" s="34"/>
      <c r="H576" s="35"/>
      <c r="I576" s="104">
        <v>0</v>
      </c>
    </row>
    <row r="577" spans="1:9" hidden="1" x14ac:dyDescent="0.25">
      <c r="A577" s="244"/>
      <c r="B577" s="38" t="s">
        <v>13</v>
      </c>
      <c r="C577" s="108"/>
      <c r="D577" s="105"/>
      <c r="E577" s="52" t="s">
        <v>13</v>
      </c>
      <c r="F577" s="37" t="str">
        <f t="shared" si="8"/>
        <v/>
      </c>
      <c r="G577" s="40"/>
      <c r="H577" s="37"/>
      <c r="I577" s="104">
        <v>0</v>
      </c>
    </row>
    <row r="578" spans="1:9" ht="25.5" hidden="1" x14ac:dyDescent="0.25">
      <c r="A578" s="244"/>
      <c r="B578" s="41" t="s">
        <v>10608</v>
      </c>
      <c r="C578" s="41" t="s">
        <v>2880</v>
      </c>
      <c r="D578" s="42">
        <v>1.19</v>
      </c>
      <c r="E578" s="39">
        <v>199.71849999999998</v>
      </c>
      <c r="F578" s="39">
        <f t="shared" si="8"/>
        <v>237.66501499999995</v>
      </c>
      <c r="G578" s="44">
        <f>SUM(F578:F587)</f>
        <v>770.14266478749994</v>
      </c>
      <c r="H578" s="56"/>
      <c r="I578" s="104">
        <v>0</v>
      </c>
    </row>
    <row r="579" spans="1:9" hidden="1" x14ac:dyDescent="0.25">
      <c r="A579" s="244"/>
      <c r="B579" s="41" t="s">
        <v>10930</v>
      </c>
      <c r="C579" s="41" t="s">
        <v>1044</v>
      </c>
      <c r="D579" s="42">
        <v>158.94999999999999</v>
      </c>
      <c r="E579" s="37">
        <v>1.4724999999999999</v>
      </c>
      <c r="F579" s="39">
        <f t="shared" si="8"/>
        <v>234.05387499999998</v>
      </c>
      <c r="G579" s="55"/>
      <c r="H579" s="56"/>
      <c r="I579" s="104">
        <v>0</v>
      </c>
    </row>
    <row r="580" spans="1:9" hidden="1" x14ac:dyDescent="0.25">
      <c r="A580" s="244"/>
      <c r="B580" s="41" t="s">
        <v>10604</v>
      </c>
      <c r="C580" s="41" t="s">
        <v>1044</v>
      </c>
      <c r="D580" s="42">
        <v>178.82</v>
      </c>
      <c r="E580" s="37">
        <v>0.64600000000000002</v>
      </c>
      <c r="F580" s="39">
        <f t="shared" si="8"/>
        <v>115.51772</v>
      </c>
      <c r="G580" s="55"/>
      <c r="H580" s="56"/>
      <c r="I580" s="104">
        <v>0</v>
      </c>
    </row>
    <row r="581" spans="1:9" ht="25.5" hidden="1" x14ac:dyDescent="0.25">
      <c r="A581" s="244"/>
      <c r="B581" s="41" t="s">
        <v>10612</v>
      </c>
      <c r="C581" s="41" t="s">
        <v>2800</v>
      </c>
      <c r="D581" s="42">
        <v>4.26</v>
      </c>
      <c r="E581" s="37">
        <v>23.844999999999999</v>
      </c>
      <c r="F581" s="39">
        <f t="shared" si="8"/>
        <v>101.57969999999999</v>
      </c>
      <c r="G581" s="55"/>
      <c r="H581" s="56"/>
      <c r="I581" s="104">
        <v>0</v>
      </c>
    </row>
    <row r="582" spans="1:9" ht="38.25" hidden="1" x14ac:dyDescent="0.25">
      <c r="A582" s="244"/>
      <c r="B582" s="41" t="s">
        <v>10924</v>
      </c>
      <c r="C582" s="41" t="s">
        <v>1050</v>
      </c>
      <c r="D582" s="42">
        <v>0.99</v>
      </c>
      <c r="E582" s="37">
        <v>1.6435</v>
      </c>
      <c r="F582" s="39">
        <f t="shared" ref="F582:F645" si="9">IF(ISNUMBER(E582),E582*$D582,"")</f>
        <v>1.627065</v>
      </c>
      <c r="G582" s="55"/>
      <c r="H582" s="56"/>
      <c r="I582" s="104">
        <v>0</v>
      </c>
    </row>
    <row r="583" spans="1:9" ht="38.25" hidden="1" x14ac:dyDescent="0.25">
      <c r="A583" s="244"/>
      <c r="B583" s="41" t="s">
        <v>10955</v>
      </c>
      <c r="C583" s="41" t="s">
        <v>10703</v>
      </c>
      <c r="D583" s="42">
        <v>3.27</v>
      </c>
      <c r="E583" s="37">
        <v>0.41799999999999998</v>
      </c>
      <c r="F583" s="39">
        <f t="shared" si="9"/>
        <v>1.36686</v>
      </c>
      <c r="G583" s="55"/>
      <c r="H583" s="56"/>
      <c r="I583" s="104">
        <v>0</v>
      </c>
    </row>
    <row r="584" spans="1:9" ht="51" hidden="1" x14ac:dyDescent="0.25">
      <c r="A584" s="244"/>
      <c r="B584" s="41" t="s">
        <v>11274</v>
      </c>
      <c r="C584" s="41" t="s">
        <v>2880</v>
      </c>
      <c r="D584" s="42">
        <v>1.19</v>
      </c>
      <c r="E584" s="37">
        <v>8.3948032499999989</v>
      </c>
      <c r="F584" s="39">
        <f t="shared" si="9"/>
        <v>9.9898158674999991</v>
      </c>
      <c r="G584" s="55"/>
      <c r="H584" s="56"/>
      <c r="I584" s="104">
        <v>0</v>
      </c>
    </row>
    <row r="585" spans="1:9" ht="38.25" hidden="1" x14ac:dyDescent="0.25">
      <c r="A585" s="244"/>
      <c r="B585" s="41" t="s">
        <v>11272</v>
      </c>
      <c r="C585" s="58" t="s">
        <v>11296</v>
      </c>
      <c r="D585" s="42">
        <v>23.8</v>
      </c>
      <c r="E585" s="37">
        <v>2.8715383999999999</v>
      </c>
      <c r="F585" s="39">
        <f t="shared" si="9"/>
        <v>68.342613920000005</v>
      </c>
      <c r="G585" s="55"/>
      <c r="H585" s="56"/>
      <c r="I585" s="104">
        <v>0</v>
      </c>
    </row>
    <row r="586" spans="1:9" hidden="1" x14ac:dyDescent="0.25">
      <c r="A586" s="244"/>
      <c r="B586" s="57"/>
      <c r="C586" s="110"/>
      <c r="D586" s="42"/>
      <c r="E586" s="37" t="s">
        <v>13</v>
      </c>
      <c r="F586" s="39" t="str">
        <f t="shared" si="9"/>
        <v/>
      </c>
      <c r="G586" s="55"/>
      <c r="H586" s="56"/>
      <c r="I586" s="104">
        <v>0</v>
      </c>
    </row>
    <row r="587" spans="1:9" ht="24.95" hidden="1" customHeight="1" x14ac:dyDescent="0.25">
      <c r="A587" s="244"/>
      <c r="B587" s="4" t="s">
        <v>646</v>
      </c>
      <c r="C587" s="110"/>
      <c r="D587" s="42"/>
      <c r="E587" s="37" t="s">
        <v>13</v>
      </c>
      <c r="F587" s="39" t="str">
        <f t="shared" si="9"/>
        <v/>
      </c>
      <c r="G587" s="55"/>
      <c r="H587" s="56"/>
      <c r="I587" s="104">
        <v>0</v>
      </c>
    </row>
    <row r="588" spans="1:9" ht="15.75" hidden="1" thickBot="1" x14ac:dyDescent="0.3">
      <c r="A588" s="245"/>
      <c r="B588" s="81"/>
      <c r="C588" s="109"/>
      <c r="D588" s="106"/>
      <c r="E588" s="48" t="s">
        <v>13</v>
      </c>
      <c r="F588" s="48" t="str">
        <f t="shared" si="9"/>
        <v/>
      </c>
      <c r="G588" s="50"/>
      <c r="H588" s="37"/>
      <c r="I588" s="104">
        <v>0</v>
      </c>
    </row>
    <row r="589" spans="1:9" ht="15.75" hidden="1" thickBot="1" x14ac:dyDescent="0.3">
      <c r="A589" s="251" t="s">
        <v>11283</v>
      </c>
      <c r="B589" s="31" t="s">
        <v>13</v>
      </c>
      <c r="C589" s="32" t="s">
        <v>1044</v>
      </c>
      <c r="D589" s="103"/>
      <c r="E589" s="51" t="s">
        <v>13</v>
      </c>
      <c r="F589" s="51" t="str">
        <f t="shared" si="9"/>
        <v/>
      </c>
      <c r="G589" s="34"/>
      <c r="H589" s="35"/>
      <c r="I589" s="104">
        <v>0</v>
      </c>
    </row>
    <row r="590" spans="1:9" hidden="1" x14ac:dyDescent="0.25">
      <c r="A590" s="244"/>
      <c r="B590" s="38" t="s">
        <v>13</v>
      </c>
      <c r="C590" s="38"/>
      <c r="D590" s="105"/>
      <c r="E590" s="52" t="s">
        <v>13</v>
      </c>
      <c r="F590" s="37" t="str">
        <f t="shared" si="9"/>
        <v/>
      </c>
      <c r="G590" s="40"/>
      <c r="H590" s="37"/>
      <c r="I590" s="104">
        <v>0</v>
      </c>
    </row>
    <row r="591" spans="1:9" ht="25.5" hidden="1" x14ac:dyDescent="0.25">
      <c r="A591" s="244"/>
      <c r="B591" s="41" t="s">
        <v>11291</v>
      </c>
      <c r="C591" s="41" t="s">
        <v>1044</v>
      </c>
      <c r="D591" s="42">
        <v>1.1100000000000001</v>
      </c>
      <c r="E591" s="39">
        <v>7.9135</v>
      </c>
      <c r="F591" s="39">
        <f t="shared" si="9"/>
        <v>8.7839850000000013</v>
      </c>
      <c r="G591" s="44">
        <f>SUM(F591:F592)</f>
        <v>8.8894701500000011</v>
      </c>
      <c r="H591" s="56"/>
      <c r="I591" s="104">
        <v>0</v>
      </c>
    </row>
    <row r="592" spans="1:9" hidden="1" x14ac:dyDescent="0.25">
      <c r="A592" s="244"/>
      <c r="B592" s="41" t="s">
        <v>10698</v>
      </c>
      <c r="C592" s="41" t="s">
        <v>2800</v>
      </c>
      <c r="D592" s="42">
        <v>3.7000000000000002E-3</v>
      </c>
      <c r="E592" s="39">
        <v>28.509499999999999</v>
      </c>
      <c r="F592" s="39">
        <f t="shared" si="9"/>
        <v>0.10548515</v>
      </c>
      <c r="G592" s="55"/>
      <c r="H592" s="56"/>
      <c r="I592" s="104">
        <v>0</v>
      </c>
    </row>
    <row r="593" spans="1:9" ht="15.75" hidden="1" thickBot="1" x14ac:dyDescent="0.3">
      <c r="A593" s="245"/>
      <c r="B593" s="46" t="s">
        <v>13</v>
      </c>
      <c r="C593" s="46"/>
      <c r="D593" s="106"/>
      <c r="E593" s="48" t="s">
        <v>13</v>
      </c>
      <c r="F593" s="48" t="str">
        <f t="shared" si="9"/>
        <v/>
      </c>
      <c r="G593" s="50"/>
      <c r="H593" s="37"/>
      <c r="I593" s="104">
        <v>0</v>
      </c>
    </row>
    <row r="594" spans="1:9" ht="15.75" hidden="1" thickBot="1" x14ac:dyDescent="0.3">
      <c r="A594" s="251" t="s">
        <v>11288</v>
      </c>
      <c r="B594" s="31" t="s">
        <v>13</v>
      </c>
      <c r="C594" s="32" t="s">
        <v>1044</v>
      </c>
      <c r="D594" s="103"/>
      <c r="E594" s="33" t="s">
        <v>13</v>
      </c>
      <c r="F594" s="33" t="str">
        <f t="shared" si="9"/>
        <v/>
      </c>
      <c r="G594" s="34"/>
      <c r="H594" s="35"/>
      <c r="I594" s="104">
        <v>0</v>
      </c>
    </row>
    <row r="595" spans="1:9" hidden="1" x14ac:dyDescent="0.25">
      <c r="A595" s="244"/>
      <c r="B595" s="38" t="s">
        <v>13</v>
      </c>
      <c r="C595" s="38"/>
      <c r="D595" s="105"/>
      <c r="E595" s="37" t="s">
        <v>13</v>
      </c>
      <c r="F595" s="37" t="str">
        <f t="shared" si="9"/>
        <v/>
      </c>
      <c r="G595" s="40"/>
      <c r="H595" s="37"/>
      <c r="I595" s="104">
        <v>0</v>
      </c>
    </row>
    <row r="596" spans="1:9" ht="38.25" hidden="1" x14ac:dyDescent="0.25">
      <c r="A596" s="244"/>
      <c r="B596" s="41" t="s">
        <v>11046</v>
      </c>
      <c r="C596" s="41" t="s">
        <v>83</v>
      </c>
      <c r="D596" s="42">
        <v>2.1179999999999999</v>
      </c>
      <c r="E596" s="37">
        <v>0.20899999999999999</v>
      </c>
      <c r="F596" s="39">
        <f t="shared" si="9"/>
        <v>0.44266199999999994</v>
      </c>
      <c r="G596" s="44">
        <f>SUM(F596:F600)</f>
        <v>12.916850750000002</v>
      </c>
      <c r="H596" s="56"/>
      <c r="I596" s="104">
        <v>0</v>
      </c>
    </row>
    <row r="597" spans="1:9" ht="25.5" hidden="1" x14ac:dyDescent="0.25">
      <c r="A597" s="244"/>
      <c r="B597" s="41" t="s">
        <v>10886</v>
      </c>
      <c r="C597" s="41" t="s">
        <v>1044</v>
      </c>
      <c r="D597" s="42">
        <v>2.5000000000000001E-2</v>
      </c>
      <c r="E597" s="37">
        <v>19</v>
      </c>
      <c r="F597" s="39">
        <f t="shared" si="9"/>
        <v>0.47500000000000003</v>
      </c>
      <c r="G597" s="55"/>
      <c r="H597" s="56"/>
      <c r="I597" s="104">
        <v>0</v>
      </c>
    </row>
    <row r="598" spans="1:9" hidden="1" x14ac:dyDescent="0.25">
      <c r="A598" s="244"/>
      <c r="B598" s="41" t="s">
        <v>11154</v>
      </c>
      <c r="C598" s="41" t="s">
        <v>2800</v>
      </c>
      <c r="D598" s="42">
        <v>1.3599999999999999E-2</v>
      </c>
      <c r="E598" s="39">
        <v>22.856999999999999</v>
      </c>
      <c r="F598" s="39">
        <f t="shared" si="9"/>
        <v>0.3108552</v>
      </c>
      <c r="G598" s="55"/>
      <c r="H598" s="56"/>
      <c r="I598" s="104">
        <v>0</v>
      </c>
    </row>
    <row r="599" spans="1:9" ht="15.75" hidden="1" customHeight="1" x14ac:dyDescent="0.25">
      <c r="A599" s="244"/>
      <c r="B599" s="41" t="s">
        <v>10698</v>
      </c>
      <c r="C599" s="41" t="s">
        <v>2800</v>
      </c>
      <c r="D599" s="42">
        <v>8.3599999999999994E-2</v>
      </c>
      <c r="E599" s="37">
        <v>28.509499999999999</v>
      </c>
      <c r="F599" s="39">
        <f t="shared" si="9"/>
        <v>2.3833941999999997</v>
      </c>
      <c r="G599" s="55"/>
      <c r="H599" s="56"/>
      <c r="I599" s="104">
        <v>0</v>
      </c>
    </row>
    <row r="600" spans="1:9" hidden="1" x14ac:dyDescent="0.25">
      <c r="A600" s="244"/>
      <c r="B600" s="41" t="s">
        <v>11284</v>
      </c>
      <c r="C600" s="58" t="s">
        <v>1044</v>
      </c>
      <c r="D600" s="42">
        <v>1</v>
      </c>
      <c r="E600" s="37">
        <v>9.3049393500000015</v>
      </c>
      <c r="F600" s="39">
        <f t="shared" si="9"/>
        <v>9.3049393500000015</v>
      </c>
      <c r="G600" s="55"/>
      <c r="H600" s="56"/>
      <c r="I600" s="104">
        <v>0</v>
      </c>
    </row>
    <row r="601" spans="1:9" ht="15.75" hidden="1" thickBot="1" x14ac:dyDescent="0.3">
      <c r="A601" s="245"/>
      <c r="B601" s="107"/>
      <c r="C601" s="59"/>
      <c r="D601" s="47"/>
      <c r="E601" s="48" t="s">
        <v>13</v>
      </c>
      <c r="F601" s="49" t="str">
        <f t="shared" si="9"/>
        <v/>
      </c>
      <c r="G601" s="60"/>
      <c r="H601" s="56"/>
      <c r="I601" s="104">
        <v>0</v>
      </c>
    </row>
    <row r="602" spans="1:9" ht="26.25" hidden="1" customHeight="1" thickBot="1" x14ac:dyDescent="0.3">
      <c r="A602" s="251" t="s">
        <v>11348</v>
      </c>
      <c r="B602" s="31" t="s">
        <v>13</v>
      </c>
      <c r="C602" s="32" t="s">
        <v>2885</v>
      </c>
      <c r="D602" s="103"/>
      <c r="E602" s="51" t="s">
        <v>13</v>
      </c>
      <c r="F602" s="51" t="str">
        <f t="shared" si="9"/>
        <v/>
      </c>
      <c r="G602" s="34"/>
      <c r="H602" s="35"/>
      <c r="I602" s="104">
        <v>0</v>
      </c>
    </row>
    <row r="603" spans="1:9" hidden="1" x14ac:dyDescent="0.25">
      <c r="A603" s="244"/>
      <c r="B603" s="38" t="s">
        <v>13</v>
      </c>
      <c r="C603" s="108"/>
      <c r="D603" s="105"/>
      <c r="E603" s="52" t="s">
        <v>13</v>
      </c>
      <c r="F603" s="37" t="str">
        <f t="shared" si="9"/>
        <v/>
      </c>
      <c r="G603" s="40"/>
      <c r="H603" s="37"/>
      <c r="I603" s="104">
        <v>0</v>
      </c>
    </row>
    <row r="604" spans="1:9" ht="51" hidden="1" x14ac:dyDescent="0.25">
      <c r="A604" s="244"/>
      <c r="B604" s="41" t="s">
        <v>11375</v>
      </c>
      <c r="C604" s="41" t="s">
        <v>1050</v>
      </c>
      <c r="D604" s="42">
        <v>0.1071</v>
      </c>
      <c r="E604" s="39">
        <v>263.96699999999998</v>
      </c>
      <c r="F604" s="39">
        <f t="shared" si="9"/>
        <v>28.270865699999998</v>
      </c>
      <c r="G604" s="44">
        <f>SUM(F604:F606)</f>
        <v>38.163357249999997</v>
      </c>
      <c r="H604" s="56"/>
      <c r="I604" s="104">
        <v>0</v>
      </c>
    </row>
    <row r="605" spans="1:9" ht="51" hidden="1" x14ac:dyDescent="0.25">
      <c r="A605" s="244"/>
      <c r="B605" s="41" t="s">
        <v>11376</v>
      </c>
      <c r="C605" s="41" t="s">
        <v>10703</v>
      </c>
      <c r="D605" s="42">
        <v>4.5900000000000003E-2</v>
      </c>
      <c r="E605" s="39">
        <v>68.257499999999993</v>
      </c>
      <c r="F605" s="39">
        <f t="shared" si="9"/>
        <v>3.1330192499999998</v>
      </c>
      <c r="G605" s="55"/>
      <c r="H605" s="56"/>
      <c r="I605" s="104">
        <v>0</v>
      </c>
    </row>
    <row r="606" spans="1:9" hidden="1" x14ac:dyDescent="0.25">
      <c r="A606" s="244"/>
      <c r="B606" s="41" t="s">
        <v>10601</v>
      </c>
      <c r="C606" s="41" t="s">
        <v>2800</v>
      </c>
      <c r="D606" s="42">
        <v>0.30590000000000001</v>
      </c>
      <c r="E606" s="37">
        <v>22.097000000000001</v>
      </c>
      <c r="F606" s="39">
        <f t="shared" si="9"/>
        <v>6.7594723000000005</v>
      </c>
      <c r="G606" s="55"/>
      <c r="H606" s="56"/>
      <c r="I606" s="104">
        <v>0</v>
      </c>
    </row>
    <row r="607" spans="1:9" ht="15.75" hidden="1" thickBot="1" x14ac:dyDescent="0.3">
      <c r="A607" s="245"/>
      <c r="B607" s="81"/>
      <c r="C607" s="109"/>
      <c r="D607" s="106"/>
      <c r="E607" s="48" t="s">
        <v>13</v>
      </c>
      <c r="F607" s="48" t="str">
        <f t="shared" si="9"/>
        <v/>
      </c>
      <c r="G607" s="50"/>
      <c r="H607" s="37"/>
      <c r="I607" s="104">
        <v>0</v>
      </c>
    </row>
    <row r="608" spans="1:9" ht="26.25" hidden="1" customHeight="1" thickBot="1" x14ac:dyDescent="0.3">
      <c r="A608" s="251" t="s">
        <v>11349</v>
      </c>
      <c r="B608" s="31" t="s">
        <v>13</v>
      </c>
      <c r="C608" s="32" t="s">
        <v>11390</v>
      </c>
      <c r="D608" s="103"/>
      <c r="E608" s="51" t="s">
        <v>13</v>
      </c>
      <c r="F608" s="51" t="str">
        <f t="shared" si="9"/>
        <v/>
      </c>
      <c r="G608" s="34"/>
      <c r="H608" s="35"/>
      <c r="I608" s="104">
        <v>0</v>
      </c>
    </row>
    <row r="609" spans="1:9" hidden="1" x14ac:dyDescent="0.25">
      <c r="A609" s="244"/>
      <c r="B609" s="38" t="s">
        <v>13</v>
      </c>
      <c r="C609" s="108"/>
      <c r="D609" s="105"/>
      <c r="E609" s="52" t="s">
        <v>13</v>
      </c>
      <c r="F609" s="37" t="str">
        <f t="shared" si="9"/>
        <v/>
      </c>
      <c r="G609" s="40"/>
      <c r="H609" s="37"/>
      <c r="I609" s="104">
        <v>0</v>
      </c>
    </row>
    <row r="610" spans="1:9" ht="51" hidden="1" x14ac:dyDescent="0.25">
      <c r="A610" s="244"/>
      <c r="B610" s="41" t="s">
        <v>11375</v>
      </c>
      <c r="C610" s="41" t="s">
        <v>1050</v>
      </c>
      <c r="D610" s="42">
        <v>9.2999999999999992E-3</v>
      </c>
      <c r="E610" s="39">
        <v>263.96699999999998</v>
      </c>
      <c r="F610" s="39">
        <f t="shared" si="9"/>
        <v>2.4548930999999996</v>
      </c>
      <c r="G610" s="44">
        <f>SUM(F610:F611)</f>
        <v>2.7279230999999995</v>
      </c>
      <c r="H610" s="56"/>
      <c r="I610" s="104">
        <v>0</v>
      </c>
    </row>
    <row r="611" spans="1:9" ht="51" hidden="1" x14ac:dyDescent="0.25">
      <c r="A611" s="244"/>
      <c r="B611" s="41" t="s">
        <v>11376</v>
      </c>
      <c r="C611" s="41" t="s">
        <v>10703</v>
      </c>
      <c r="D611" s="42">
        <v>4.0000000000000001E-3</v>
      </c>
      <c r="E611" s="39">
        <v>68.257499999999993</v>
      </c>
      <c r="F611" s="39">
        <f t="shared" si="9"/>
        <v>0.27302999999999999</v>
      </c>
      <c r="G611" s="55"/>
      <c r="H611" s="56"/>
      <c r="I611" s="104">
        <v>0</v>
      </c>
    </row>
    <row r="612" spans="1:9" ht="15.75" hidden="1" thickBot="1" x14ac:dyDescent="0.3">
      <c r="A612" s="245"/>
      <c r="B612" s="81"/>
      <c r="C612" s="109"/>
      <c r="D612" s="106"/>
      <c r="E612" s="48" t="s">
        <v>13</v>
      </c>
      <c r="F612" s="48" t="str">
        <f t="shared" si="9"/>
        <v/>
      </c>
      <c r="G612" s="50"/>
      <c r="H612" s="37"/>
      <c r="I612" s="104">
        <v>0</v>
      </c>
    </row>
    <row r="613" spans="1:9" ht="26.25" hidden="1" customHeight="1" thickBot="1" x14ac:dyDescent="0.3">
      <c r="A613" s="251" t="s">
        <v>11350</v>
      </c>
      <c r="B613" s="31" t="s">
        <v>13</v>
      </c>
      <c r="C613" s="32" t="s">
        <v>11390</v>
      </c>
      <c r="D613" s="103"/>
      <c r="E613" s="51" t="s">
        <v>13</v>
      </c>
      <c r="F613" s="51" t="str">
        <f t="shared" si="9"/>
        <v/>
      </c>
      <c r="G613" s="34"/>
      <c r="H613" s="35"/>
      <c r="I613" s="104">
        <v>0</v>
      </c>
    </row>
    <row r="614" spans="1:9" hidden="1" x14ac:dyDescent="0.25">
      <c r="A614" s="244"/>
      <c r="B614" s="38" t="s">
        <v>13</v>
      </c>
      <c r="C614" s="108"/>
      <c r="D614" s="105"/>
      <c r="E614" s="52" t="s">
        <v>13</v>
      </c>
      <c r="F614" s="37" t="str">
        <f t="shared" si="9"/>
        <v/>
      </c>
      <c r="G614" s="40"/>
      <c r="H614" s="37"/>
      <c r="I614" s="104">
        <v>0</v>
      </c>
    </row>
    <row r="615" spans="1:9" ht="51" hidden="1" x14ac:dyDescent="0.25">
      <c r="A615" s="244"/>
      <c r="B615" s="41" t="s">
        <v>11375</v>
      </c>
      <c r="C615" s="41" t="s">
        <v>1050</v>
      </c>
      <c r="D615" s="42">
        <v>3.7000000000000002E-3</v>
      </c>
      <c r="E615" s="39">
        <v>263.96699999999998</v>
      </c>
      <c r="F615" s="39">
        <f t="shared" si="9"/>
        <v>0.97667789999999999</v>
      </c>
      <c r="G615" s="44">
        <f>SUM(F615:F616)</f>
        <v>1.0858899</v>
      </c>
      <c r="H615" s="56"/>
      <c r="I615" s="104">
        <v>0</v>
      </c>
    </row>
    <row r="616" spans="1:9" ht="51" hidden="1" x14ac:dyDescent="0.25">
      <c r="A616" s="244"/>
      <c r="B616" s="41" t="s">
        <v>11376</v>
      </c>
      <c r="C616" s="41" t="s">
        <v>10703</v>
      </c>
      <c r="D616" s="42">
        <v>1.6000000000000001E-3</v>
      </c>
      <c r="E616" s="39">
        <v>68.257499999999993</v>
      </c>
      <c r="F616" s="39">
        <f t="shared" si="9"/>
        <v>0.10921199999999999</v>
      </c>
      <c r="G616" s="55"/>
      <c r="H616" s="56"/>
      <c r="I616" s="104">
        <v>0</v>
      </c>
    </row>
    <row r="617" spans="1:9" ht="15.75" hidden="1" thickBot="1" x14ac:dyDescent="0.3">
      <c r="A617" s="245"/>
      <c r="B617" s="81"/>
      <c r="C617" s="109"/>
      <c r="D617" s="106"/>
      <c r="E617" s="48" t="s">
        <v>13</v>
      </c>
      <c r="F617" s="48" t="str">
        <f t="shared" si="9"/>
        <v/>
      </c>
      <c r="G617" s="50"/>
      <c r="H617" s="37"/>
      <c r="I617" s="104">
        <v>0</v>
      </c>
    </row>
    <row r="618" spans="1:9" ht="26.25" hidden="1" customHeight="1" thickBot="1" x14ac:dyDescent="0.3">
      <c r="A618" s="251" t="s">
        <v>11351</v>
      </c>
      <c r="B618" s="31" t="s">
        <v>13</v>
      </c>
      <c r="C618" s="32" t="s">
        <v>2885</v>
      </c>
      <c r="D618" s="103"/>
      <c r="E618" s="51" t="s">
        <v>13</v>
      </c>
      <c r="F618" s="51" t="str">
        <f t="shared" si="9"/>
        <v/>
      </c>
      <c r="G618" s="34"/>
      <c r="H618" s="35"/>
      <c r="I618" s="104">
        <v>0</v>
      </c>
    </row>
    <row r="619" spans="1:9" hidden="1" x14ac:dyDescent="0.25">
      <c r="A619" s="244"/>
      <c r="B619" s="38" t="s">
        <v>13</v>
      </c>
      <c r="C619" s="108"/>
      <c r="D619" s="105"/>
      <c r="E619" s="52" t="s">
        <v>13</v>
      </c>
      <c r="F619" s="37" t="str">
        <f t="shared" si="9"/>
        <v/>
      </c>
      <c r="G619" s="40"/>
      <c r="H619" s="37"/>
      <c r="I619" s="104">
        <v>0</v>
      </c>
    </row>
    <row r="620" spans="1:9" ht="51" hidden="1" x14ac:dyDescent="0.25">
      <c r="A620" s="244"/>
      <c r="B620" s="41" t="s">
        <v>11375</v>
      </c>
      <c r="C620" s="41" t="s">
        <v>1050</v>
      </c>
      <c r="D620" s="42">
        <v>8.1199999999999994E-2</v>
      </c>
      <c r="E620" s="39">
        <v>263.96699999999998</v>
      </c>
      <c r="F620" s="39">
        <f t="shared" si="9"/>
        <v>21.434120399999998</v>
      </c>
      <c r="G620" s="44">
        <f>SUM(F620:F622)</f>
        <v>28.938195099999994</v>
      </c>
      <c r="H620" s="56"/>
      <c r="I620" s="104">
        <v>0</v>
      </c>
    </row>
    <row r="621" spans="1:9" ht="51" hidden="1" x14ac:dyDescent="0.25">
      <c r="A621" s="244"/>
      <c r="B621" s="41" t="s">
        <v>11376</v>
      </c>
      <c r="C621" s="41" t="s">
        <v>10703</v>
      </c>
      <c r="D621" s="42">
        <v>3.4799999999999998E-2</v>
      </c>
      <c r="E621" s="39">
        <v>68.257499999999993</v>
      </c>
      <c r="F621" s="39">
        <f t="shared" si="9"/>
        <v>2.3753609999999994</v>
      </c>
      <c r="G621" s="55"/>
      <c r="H621" s="56"/>
      <c r="I621" s="104">
        <v>0</v>
      </c>
    </row>
    <row r="622" spans="1:9" hidden="1" x14ac:dyDescent="0.25">
      <c r="A622" s="244"/>
      <c r="B622" s="41" t="s">
        <v>10601</v>
      </c>
      <c r="C622" s="41" t="s">
        <v>2800</v>
      </c>
      <c r="D622" s="42">
        <v>0.2321</v>
      </c>
      <c r="E622" s="37">
        <v>22.097000000000001</v>
      </c>
      <c r="F622" s="39">
        <f t="shared" si="9"/>
        <v>5.1287137000000005</v>
      </c>
      <c r="G622" s="55"/>
      <c r="H622" s="56"/>
      <c r="I622" s="104">
        <v>0</v>
      </c>
    </row>
    <row r="623" spans="1:9" ht="15.75" hidden="1" thickBot="1" x14ac:dyDescent="0.3">
      <c r="A623" s="245"/>
      <c r="B623" s="81"/>
      <c r="C623" s="109"/>
      <c r="D623" s="106"/>
      <c r="E623" s="48" t="s">
        <v>13</v>
      </c>
      <c r="F623" s="48" t="str">
        <f t="shared" si="9"/>
        <v/>
      </c>
      <c r="G623" s="50"/>
      <c r="H623" s="37"/>
      <c r="I623" s="104">
        <v>0</v>
      </c>
    </row>
    <row r="624" spans="1:9" ht="15.75" hidden="1" thickBot="1" x14ac:dyDescent="0.3">
      <c r="A624" s="251" t="s">
        <v>11280</v>
      </c>
      <c r="B624" s="31" t="s">
        <v>13</v>
      </c>
      <c r="C624" s="32" t="s">
        <v>2880</v>
      </c>
      <c r="D624" s="103"/>
      <c r="E624" s="51" t="s">
        <v>13</v>
      </c>
      <c r="F624" s="51" t="str">
        <f t="shared" si="9"/>
        <v/>
      </c>
      <c r="G624" s="34"/>
      <c r="H624" s="35"/>
      <c r="I624" s="104">
        <v>0</v>
      </c>
    </row>
    <row r="625" spans="1:9" hidden="1" x14ac:dyDescent="0.25">
      <c r="A625" s="244"/>
      <c r="B625" s="38" t="s">
        <v>13</v>
      </c>
      <c r="C625" s="38"/>
      <c r="D625" s="105"/>
      <c r="E625" s="52" t="s">
        <v>13</v>
      </c>
      <c r="F625" s="37" t="str">
        <f t="shared" si="9"/>
        <v/>
      </c>
      <c r="G625" s="40"/>
      <c r="H625" s="37"/>
      <c r="I625" s="104">
        <v>0</v>
      </c>
    </row>
    <row r="626" spans="1:9" ht="25.5" hidden="1" x14ac:dyDescent="0.25">
      <c r="A626" s="244"/>
      <c r="B626" s="41" t="s">
        <v>10608</v>
      </c>
      <c r="C626" s="41" t="s">
        <v>2880</v>
      </c>
      <c r="D626" s="42">
        <v>0.71189999999999998</v>
      </c>
      <c r="E626" s="39">
        <v>199.71849999999998</v>
      </c>
      <c r="F626" s="39">
        <f t="shared" si="9"/>
        <v>142.17960014999997</v>
      </c>
      <c r="G626" s="44">
        <f>SUM(F626:F634)</f>
        <v>673.34891715275</v>
      </c>
      <c r="H626" s="56"/>
      <c r="I626" s="104">
        <v>0</v>
      </c>
    </row>
    <row r="627" spans="1:9" hidden="1" x14ac:dyDescent="0.25">
      <c r="A627" s="244"/>
      <c r="B627" s="41" t="s">
        <v>10604</v>
      </c>
      <c r="C627" s="41" t="s">
        <v>1044</v>
      </c>
      <c r="D627" s="42">
        <v>391.16629999999998</v>
      </c>
      <c r="E627" s="39">
        <v>0.64600000000000002</v>
      </c>
      <c r="F627" s="39">
        <f t="shared" si="9"/>
        <v>252.69342979999999</v>
      </c>
      <c r="G627" s="55"/>
      <c r="H627" s="56"/>
      <c r="I627" s="104">
        <v>0</v>
      </c>
    </row>
    <row r="628" spans="1:9" ht="25.5" hidden="1" x14ac:dyDescent="0.25">
      <c r="A628" s="244"/>
      <c r="B628" s="41" t="s">
        <v>10783</v>
      </c>
      <c r="C628" s="41" t="s">
        <v>2880</v>
      </c>
      <c r="D628" s="42">
        <v>0.5927</v>
      </c>
      <c r="E628" s="39">
        <v>194.8355</v>
      </c>
      <c r="F628" s="39">
        <f t="shared" si="9"/>
        <v>115.47900085000001</v>
      </c>
      <c r="G628" s="55"/>
      <c r="H628" s="56"/>
      <c r="I628" s="104">
        <v>0</v>
      </c>
    </row>
    <row r="629" spans="1:9" hidden="1" x14ac:dyDescent="0.25">
      <c r="A629" s="244"/>
      <c r="B629" s="41" t="s">
        <v>10601</v>
      </c>
      <c r="C629" s="41" t="s">
        <v>2800</v>
      </c>
      <c r="D629" s="42">
        <v>1.9633</v>
      </c>
      <c r="E629" s="37">
        <v>22.097000000000001</v>
      </c>
      <c r="F629" s="39">
        <f t="shared" si="9"/>
        <v>43.383040100000002</v>
      </c>
      <c r="G629" s="55"/>
      <c r="H629" s="56"/>
      <c r="I629" s="104">
        <v>0</v>
      </c>
    </row>
    <row r="630" spans="1:9" ht="25.5" hidden="1" x14ac:dyDescent="0.25">
      <c r="A630" s="244"/>
      <c r="B630" s="41" t="s">
        <v>10612</v>
      </c>
      <c r="C630" s="41" t="s">
        <v>2800</v>
      </c>
      <c r="D630" s="42">
        <v>1.24</v>
      </c>
      <c r="E630" s="37">
        <v>23.844999999999999</v>
      </c>
      <c r="F630" s="39">
        <f t="shared" si="9"/>
        <v>29.567799999999998</v>
      </c>
      <c r="G630" s="55"/>
      <c r="H630" s="56"/>
      <c r="I630" s="104">
        <v>0</v>
      </c>
    </row>
    <row r="631" spans="1:9" ht="38.25" hidden="1" x14ac:dyDescent="0.25">
      <c r="A631" s="244"/>
      <c r="B631" s="41" t="s">
        <v>11173</v>
      </c>
      <c r="C631" s="41" t="s">
        <v>1050</v>
      </c>
      <c r="D631" s="42">
        <v>0.63819999999999999</v>
      </c>
      <c r="E631" s="37">
        <v>4.9305000000000003</v>
      </c>
      <c r="F631" s="39">
        <f t="shared" si="9"/>
        <v>3.1466451000000002</v>
      </c>
      <c r="G631" s="55"/>
      <c r="H631" s="56"/>
      <c r="I631" s="104">
        <v>0</v>
      </c>
    </row>
    <row r="632" spans="1:9" ht="38.25" hidden="1" x14ac:dyDescent="0.25">
      <c r="A632" s="244"/>
      <c r="B632" s="41" t="s">
        <v>11256</v>
      </c>
      <c r="C632" s="41" t="s">
        <v>10703</v>
      </c>
      <c r="D632" s="42">
        <v>0.6018</v>
      </c>
      <c r="E632" s="37">
        <v>1.7004999999999999</v>
      </c>
      <c r="F632" s="39">
        <f t="shared" si="9"/>
        <v>1.0233608999999999</v>
      </c>
      <c r="G632" s="55"/>
      <c r="H632" s="56"/>
      <c r="I632" s="104">
        <v>0</v>
      </c>
    </row>
    <row r="633" spans="1:9" ht="51" hidden="1" x14ac:dyDescent="0.25">
      <c r="A633" s="244"/>
      <c r="B633" s="41" t="s">
        <v>11274</v>
      </c>
      <c r="C633" s="41" t="s">
        <v>2880</v>
      </c>
      <c r="D633" s="42">
        <v>1.3046</v>
      </c>
      <c r="E633" s="37">
        <v>8.3948032499999989</v>
      </c>
      <c r="F633" s="39">
        <f t="shared" si="9"/>
        <v>10.951860319949999</v>
      </c>
      <c r="G633" s="55"/>
      <c r="H633" s="56"/>
      <c r="I633" s="104">
        <v>0</v>
      </c>
    </row>
    <row r="634" spans="1:9" ht="38.25" hidden="1" x14ac:dyDescent="0.25">
      <c r="A634" s="244"/>
      <c r="B634" s="41" t="s">
        <v>11272</v>
      </c>
      <c r="C634" s="58" t="s">
        <v>11296</v>
      </c>
      <c r="D634" s="42">
        <v>26.091999999999999</v>
      </c>
      <c r="E634" s="37">
        <v>2.8715383999999999</v>
      </c>
      <c r="F634" s="39">
        <f t="shared" si="9"/>
        <v>74.924179932800001</v>
      </c>
      <c r="G634" s="55"/>
      <c r="H634" s="56"/>
      <c r="I634" s="104">
        <v>0</v>
      </c>
    </row>
    <row r="635" spans="1:9" hidden="1" x14ac:dyDescent="0.25">
      <c r="A635" s="244"/>
      <c r="B635" s="57"/>
      <c r="C635" s="58"/>
      <c r="D635" s="42"/>
      <c r="E635" s="37" t="s">
        <v>13</v>
      </c>
      <c r="F635" s="39" t="str">
        <f t="shared" si="9"/>
        <v/>
      </c>
      <c r="G635" s="55"/>
      <c r="H635" s="56"/>
      <c r="I635" s="104">
        <v>0</v>
      </c>
    </row>
    <row r="636" spans="1:9" ht="25.5" hidden="1" x14ac:dyDescent="0.25">
      <c r="A636" s="244"/>
      <c r="B636" s="4" t="s">
        <v>78</v>
      </c>
      <c r="C636" s="58"/>
      <c r="D636" s="42"/>
      <c r="E636" s="37" t="s">
        <v>13</v>
      </c>
      <c r="F636" s="39" t="str">
        <f t="shared" si="9"/>
        <v/>
      </c>
      <c r="G636" s="55"/>
      <c r="H636" s="56"/>
      <c r="I636" s="104">
        <v>0</v>
      </c>
    </row>
    <row r="637" spans="1:9" ht="15.75" hidden="1" thickBot="1" x14ac:dyDescent="0.3">
      <c r="A637" s="245"/>
      <c r="B637" s="46" t="s">
        <v>13</v>
      </c>
      <c r="C637" s="46"/>
      <c r="D637" s="106"/>
      <c r="E637" s="48" t="s">
        <v>13</v>
      </c>
      <c r="F637" s="48" t="str">
        <f t="shared" si="9"/>
        <v/>
      </c>
      <c r="G637" s="50"/>
      <c r="H637" s="37"/>
      <c r="I637" s="104">
        <v>0</v>
      </c>
    </row>
    <row r="638" spans="1:9" ht="26.25" hidden="1" customHeight="1" thickBot="1" x14ac:dyDescent="0.3">
      <c r="A638" s="251" t="s">
        <v>11352</v>
      </c>
      <c r="B638" s="31" t="s">
        <v>13</v>
      </c>
      <c r="C638" s="32" t="s">
        <v>2880</v>
      </c>
      <c r="D638" s="103"/>
      <c r="E638" s="51" t="s">
        <v>13</v>
      </c>
      <c r="F638" s="51" t="str">
        <f t="shared" si="9"/>
        <v/>
      </c>
      <c r="G638" s="34"/>
      <c r="H638" s="35"/>
      <c r="I638" s="104">
        <v>0</v>
      </c>
    </row>
    <row r="639" spans="1:9" hidden="1" x14ac:dyDescent="0.25">
      <c r="A639" s="244"/>
      <c r="B639" s="38" t="s">
        <v>13</v>
      </c>
      <c r="C639" s="108"/>
      <c r="D639" s="105"/>
      <c r="E639" s="52" t="s">
        <v>13</v>
      </c>
      <c r="F639" s="37" t="str">
        <f t="shared" si="9"/>
        <v/>
      </c>
      <c r="G639" s="40"/>
      <c r="H639" s="37"/>
      <c r="I639" s="104">
        <v>0</v>
      </c>
    </row>
    <row r="640" spans="1:9" ht="38.25" hidden="1" x14ac:dyDescent="0.25">
      <c r="A640" s="244"/>
      <c r="B640" s="41" t="s">
        <v>10896</v>
      </c>
      <c r="C640" s="41" t="s">
        <v>70</v>
      </c>
      <c r="D640" s="42">
        <v>19.440000000000001</v>
      </c>
      <c r="E640" s="39">
        <v>8.8824999999999985</v>
      </c>
      <c r="F640" s="39">
        <f t="shared" si="9"/>
        <v>172.67579999999998</v>
      </c>
      <c r="G640" s="44">
        <f>SUM(F640:F649)</f>
        <v>865.47183194999991</v>
      </c>
      <c r="H640" s="56"/>
      <c r="I640" s="104">
        <v>0</v>
      </c>
    </row>
    <row r="641" spans="1:9" ht="25.5" hidden="1" x14ac:dyDescent="0.25">
      <c r="A641" s="244"/>
      <c r="B641" s="41" t="s">
        <v>10608</v>
      </c>
      <c r="C641" s="41" t="s">
        <v>2880</v>
      </c>
      <c r="D641" s="42">
        <v>1.08</v>
      </c>
      <c r="E641" s="39">
        <v>199.71849999999998</v>
      </c>
      <c r="F641" s="39">
        <f t="shared" si="9"/>
        <v>215.69597999999999</v>
      </c>
      <c r="G641" s="55"/>
      <c r="H641" s="56"/>
      <c r="I641" s="104">
        <v>0</v>
      </c>
    </row>
    <row r="642" spans="1:9" hidden="1" x14ac:dyDescent="0.25">
      <c r="A642" s="244"/>
      <c r="B642" s="41" t="s">
        <v>10604</v>
      </c>
      <c r="C642" s="41" t="s">
        <v>1044</v>
      </c>
      <c r="D642" s="42">
        <v>486</v>
      </c>
      <c r="E642" s="37">
        <v>0.64600000000000002</v>
      </c>
      <c r="F642" s="39">
        <f t="shared" si="9"/>
        <v>313.95600000000002</v>
      </c>
      <c r="G642" s="55"/>
      <c r="H642" s="56"/>
      <c r="I642" s="104">
        <v>0</v>
      </c>
    </row>
    <row r="643" spans="1:9" ht="25.5" hidden="1" x14ac:dyDescent="0.25">
      <c r="A643" s="244"/>
      <c r="B643" s="41" t="s">
        <v>10612</v>
      </c>
      <c r="C643" s="41" t="s">
        <v>2800</v>
      </c>
      <c r="D643" s="42">
        <v>3.75</v>
      </c>
      <c r="E643" s="37">
        <v>23.844999999999999</v>
      </c>
      <c r="F643" s="39">
        <f t="shared" si="9"/>
        <v>89.418749999999989</v>
      </c>
      <c r="G643" s="55"/>
      <c r="H643" s="56"/>
      <c r="I643" s="104">
        <v>0</v>
      </c>
    </row>
    <row r="644" spans="1:9" ht="38.25" hidden="1" x14ac:dyDescent="0.25">
      <c r="A644" s="244"/>
      <c r="B644" s="41" t="s">
        <v>10924</v>
      </c>
      <c r="C644" s="41" t="s">
        <v>1050</v>
      </c>
      <c r="D644" s="42">
        <v>0.87</v>
      </c>
      <c r="E644" s="37">
        <v>1.6435</v>
      </c>
      <c r="F644" s="39">
        <f t="shared" si="9"/>
        <v>1.429845</v>
      </c>
      <c r="G644" s="55"/>
      <c r="H644" s="56"/>
      <c r="I644" s="104">
        <v>0</v>
      </c>
    </row>
    <row r="645" spans="1:9" ht="38.25" hidden="1" x14ac:dyDescent="0.25">
      <c r="A645" s="244"/>
      <c r="B645" s="41" t="s">
        <v>10955</v>
      </c>
      <c r="C645" s="58" t="s">
        <v>10703</v>
      </c>
      <c r="D645" s="42">
        <v>2.88</v>
      </c>
      <c r="E645" s="37">
        <v>0.41799999999999998</v>
      </c>
      <c r="F645" s="39">
        <f t="shared" si="9"/>
        <v>1.2038399999999998</v>
      </c>
      <c r="G645" s="55"/>
      <c r="H645" s="56"/>
      <c r="I645" s="104">
        <v>0</v>
      </c>
    </row>
    <row r="646" spans="1:9" ht="51" hidden="1" x14ac:dyDescent="0.25">
      <c r="A646" s="244"/>
      <c r="B646" s="41" t="s">
        <v>11274</v>
      </c>
      <c r="C646" s="41" t="s">
        <v>2880</v>
      </c>
      <c r="D646" s="42">
        <v>1.08</v>
      </c>
      <c r="E646" s="37">
        <v>8.3948032499999989</v>
      </c>
      <c r="F646" s="39">
        <f t="shared" ref="F646:F709" si="10">IF(ISNUMBER(E646),E646*$D646,"")</f>
        <v>9.0663875100000002</v>
      </c>
      <c r="G646" s="55"/>
      <c r="H646" s="56"/>
      <c r="I646" s="104">
        <v>0</v>
      </c>
    </row>
    <row r="647" spans="1:9" ht="38.25" hidden="1" x14ac:dyDescent="0.25">
      <c r="A647" s="244"/>
      <c r="B647" s="41" t="s">
        <v>11272</v>
      </c>
      <c r="C647" s="58" t="s">
        <v>11296</v>
      </c>
      <c r="D647" s="42">
        <v>21.6</v>
      </c>
      <c r="E647" s="37">
        <v>2.8715383999999999</v>
      </c>
      <c r="F647" s="39">
        <f t="shared" si="10"/>
        <v>62.025229440000004</v>
      </c>
      <c r="G647" s="55"/>
      <c r="H647" s="56"/>
      <c r="I647" s="104">
        <v>0</v>
      </c>
    </row>
    <row r="648" spans="1:9" hidden="1" x14ac:dyDescent="0.25">
      <c r="A648" s="244"/>
      <c r="B648" s="57"/>
      <c r="C648" s="110"/>
      <c r="D648" s="42"/>
      <c r="E648" s="37" t="s">
        <v>13</v>
      </c>
      <c r="F648" s="39" t="str">
        <f t="shared" si="10"/>
        <v/>
      </c>
      <c r="G648" s="55"/>
      <c r="H648" s="56"/>
      <c r="I648" s="104">
        <v>0</v>
      </c>
    </row>
    <row r="649" spans="1:9" ht="24.95" hidden="1" customHeight="1" x14ac:dyDescent="0.25">
      <c r="A649" s="244"/>
      <c r="B649" s="4" t="s">
        <v>646</v>
      </c>
      <c r="C649" s="110"/>
      <c r="D649" s="42"/>
      <c r="E649" s="37" t="s">
        <v>13</v>
      </c>
      <c r="F649" s="39" t="str">
        <f t="shared" si="10"/>
        <v/>
      </c>
      <c r="G649" s="55"/>
      <c r="H649" s="56"/>
      <c r="I649" s="104">
        <v>0</v>
      </c>
    </row>
    <row r="650" spans="1:9" ht="15.75" hidden="1" thickBot="1" x14ac:dyDescent="0.3">
      <c r="A650" s="245"/>
      <c r="B650" s="81"/>
      <c r="C650" s="109"/>
      <c r="D650" s="106"/>
      <c r="E650" s="48" t="s">
        <v>13</v>
      </c>
      <c r="F650" s="48" t="str">
        <f t="shared" si="10"/>
        <v/>
      </c>
      <c r="G650" s="50"/>
      <c r="H650" s="37"/>
      <c r="I650" s="104">
        <v>0</v>
      </c>
    </row>
    <row r="651" spans="1:9" ht="15.75" hidden="1" thickBot="1" x14ac:dyDescent="0.3">
      <c r="A651" s="251" t="s">
        <v>11353</v>
      </c>
      <c r="B651" s="31" t="s">
        <v>13</v>
      </c>
      <c r="C651" s="32" t="s">
        <v>162</v>
      </c>
      <c r="D651" s="103"/>
      <c r="E651" s="33" t="s">
        <v>13</v>
      </c>
      <c r="F651" s="33" t="str">
        <f t="shared" si="10"/>
        <v/>
      </c>
      <c r="G651" s="34"/>
      <c r="H651" s="35"/>
      <c r="I651" s="104">
        <v>0</v>
      </c>
    </row>
    <row r="652" spans="1:9" hidden="1" x14ac:dyDescent="0.25">
      <c r="A652" s="244"/>
      <c r="B652" s="38" t="s">
        <v>13</v>
      </c>
      <c r="C652" s="38"/>
      <c r="D652" s="105"/>
      <c r="E652" s="37" t="s">
        <v>13</v>
      </c>
      <c r="F652" s="37" t="str">
        <f t="shared" si="10"/>
        <v/>
      </c>
      <c r="G652" s="40"/>
      <c r="H652" s="37"/>
      <c r="I652" s="104">
        <v>0</v>
      </c>
    </row>
    <row r="653" spans="1:9" hidden="1" x14ac:dyDescent="0.25">
      <c r="A653" s="244"/>
      <c r="B653" s="41" t="s">
        <v>10607</v>
      </c>
      <c r="C653" s="41" t="s">
        <v>2800</v>
      </c>
      <c r="D653" s="42">
        <v>0.10199999999999999</v>
      </c>
      <c r="E653" s="37">
        <v>28.6995</v>
      </c>
      <c r="F653" s="39">
        <f t="shared" si="10"/>
        <v>2.927349</v>
      </c>
      <c r="G653" s="44">
        <f>SUM(F653:F656)</f>
        <v>6.5170361000000012</v>
      </c>
      <c r="H653" s="56"/>
      <c r="I653" s="104">
        <v>0</v>
      </c>
    </row>
    <row r="654" spans="1:9" hidden="1" x14ac:dyDescent="0.25">
      <c r="A654" s="244"/>
      <c r="B654" s="41" t="s">
        <v>10601</v>
      </c>
      <c r="C654" s="41" t="s">
        <v>2800</v>
      </c>
      <c r="D654" s="42">
        <v>0.15310000000000001</v>
      </c>
      <c r="E654" s="39">
        <v>22.097000000000001</v>
      </c>
      <c r="F654" s="39">
        <f t="shared" si="10"/>
        <v>3.3830507000000005</v>
      </c>
      <c r="G654" s="55"/>
      <c r="H654" s="56"/>
      <c r="I654" s="104">
        <v>0</v>
      </c>
    </row>
    <row r="655" spans="1:9" ht="38.25" hidden="1" x14ac:dyDescent="0.25">
      <c r="A655" s="244"/>
      <c r="B655" s="41" t="s">
        <v>11119</v>
      </c>
      <c r="C655" s="41" t="s">
        <v>1050</v>
      </c>
      <c r="D655" s="42">
        <v>3.5999999999999999E-3</v>
      </c>
      <c r="E655" s="37">
        <v>32.404499999999999</v>
      </c>
      <c r="F655" s="39">
        <f t="shared" si="10"/>
        <v>0.11665619999999999</v>
      </c>
      <c r="G655" s="55"/>
      <c r="H655" s="56"/>
      <c r="I655" s="104">
        <v>0</v>
      </c>
    </row>
    <row r="656" spans="1:9" ht="38.25" hidden="1" x14ac:dyDescent="0.25">
      <c r="A656" s="244"/>
      <c r="B656" s="41" t="s">
        <v>11374</v>
      </c>
      <c r="C656" s="41" t="s">
        <v>10703</v>
      </c>
      <c r="D656" s="42">
        <v>3.5999999999999999E-3</v>
      </c>
      <c r="E656" s="37">
        <v>24.994499999999999</v>
      </c>
      <c r="F656" s="39">
        <f t="shared" si="10"/>
        <v>8.9980199999999996E-2</v>
      </c>
      <c r="G656" s="55"/>
      <c r="H656" s="56"/>
      <c r="I656" s="104">
        <v>0</v>
      </c>
    </row>
    <row r="657" spans="1:9" ht="15.75" hidden="1" thickBot="1" x14ac:dyDescent="0.3">
      <c r="A657" s="245"/>
      <c r="B657" s="46" t="s">
        <v>13</v>
      </c>
      <c r="C657" s="46"/>
      <c r="D657" s="106"/>
      <c r="E657" s="48" t="s">
        <v>13</v>
      </c>
      <c r="F657" s="49" t="str">
        <f t="shared" si="10"/>
        <v/>
      </c>
      <c r="G657" s="50"/>
      <c r="H657" s="37"/>
      <c r="I657" s="104">
        <v>0</v>
      </c>
    </row>
    <row r="658" spans="1:9" ht="15.75" hidden="1" thickBot="1" x14ac:dyDescent="0.3">
      <c r="A658" s="251" t="s">
        <v>11354</v>
      </c>
      <c r="B658" s="31" t="s">
        <v>13</v>
      </c>
      <c r="C658" s="32" t="s">
        <v>1044</v>
      </c>
      <c r="D658" s="103"/>
      <c r="E658" s="33" t="s">
        <v>13</v>
      </c>
      <c r="F658" s="33" t="str">
        <f t="shared" si="10"/>
        <v/>
      </c>
      <c r="G658" s="34"/>
      <c r="H658" s="35"/>
      <c r="I658" s="104">
        <v>0</v>
      </c>
    </row>
    <row r="659" spans="1:9" hidden="1" x14ac:dyDescent="0.25">
      <c r="A659" s="244"/>
      <c r="B659" s="38" t="s">
        <v>13</v>
      </c>
      <c r="C659" s="38"/>
      <c r="D659" s="105"/>
      <c r="E659" s="37" t="s">
        <v>13</v>
      </c>
      <c r="F659" s="37" t="str">
        <f t="shared" si="10"/>
        <v/>
      </c>
      <c r="G659" s="40"/>
      <c r="H659" s="37"/>
      <c r="I659" s="104">
        <v>0</v>
      </c>
    </row>
    <row r="660" spans="1:9" ht="38.25" hidden="1" x14ac:dyDescent="0.25">
      <c r="A660" s="244"/>
      <c r="B660" s="41" t="s">
        <v>10683</v>
      </c>
      <c r="C660" s="41" t="s">
        <v>162</v>
      </c>
      <c r="D660" s="42">
        <v>0.82399999999999995</v>
      </c>
      <c r="E660" s="37">
        <v>10.573500000000001</v>
      </c>
      <c r="F660" s="39">
        <f t="shared" si="10"/>
        <v>8.7125640000000004</v>
      </c>
      <c r="G660" s="44">
        <f>SUM(F660:F664)</f>
        <v>13.948964</v>
      </c>
      <c r="H660" s="56"/>
      <c r="I660" s="104">
        <v>0</v>
      </c>
    </row>
    <row r="661" spans="1:9" ht="38.25" hidden="1" x14ac:dyDescent="0.25">
      <c r="A661" s="244"/>
      <c r="B661" s="41" t="s">
        <v>11377</v>
      </c>
      <c r="C661" s="41" t="s">
        <v>1302</v>
      </c>
      <c r="D661" s="42">
        <v>0.67600000000000005</v>
      </c>
      <c r="E661" s="37">
        <v>5.1584999999999992</v>
      </c>
      <c r="F661" s="39">
        <f t="shared" si="10"/>
        <v>3.4871459999999996</v>
      </c>
      <c r="G661" s="55"/>
      <c r="H661" s="56"/>
      <c r="I661" s="104">
        <v>0</v>
      </c>
    </row>
    <row r="662" spans="1:9" ht="25.5" hidden="1" x14ac:dyDescent="0.25">
      <c r="A662" s="244"/>
      <c r="B662" s="41" t="s">
        <v>10886</v>
      </c>
      <c r="C662" s="41" t="s">
        <v>1044</v>
      </c>
      <c r="D662" s="42">
        <v>1.0999999999999999E-2</v>
      </c>
      <c r="E662" s="39">
        <v>19</v>
      </c>
      <c r="F662" s="39">
        <f t="shared" si="10"/>
        <v>0.20899999999999999</v>
      </c>
      <c r="G662" s="55"/>
      <c r="H662" s="56"/>
      <c r="I662" s="104">
        <v>0</v>
      </c>
    </row>
    <row r="663" spans="1:9" ht="15.75" hidden="1" customHeight="1" x14ac:dyDescent="0.25">
      <c r="A663" s="244"/>
      <c r="B663" s="41" t="s">
        <v>11154</v>
      </c>
      <c r="C663" s="41" t="s">
        <v>2800</v>
      </c>
      <c r="D663" s="42">
        <v>1.4999999999999999E-2</v>
      </c>
      <c r="E663" s="37">
        <v>22.856999999999999</v>
      </c>
      <c r="F663" s="39">
        <f t="shared" si="10"/>
        <v>0.34285499999999997</v>
      </c>
      <c r="G663" s="55"/>
      <c r="H663" s="56"/>
      <c r="I663" s="104">
        <v>0</v>
      </c>
    </row>
    <row r="664" spans="1:9" hidden="1" x14ac:dyDescent="0.25">
      <c r="A664" s="244"/>
      <c r="B664" s="41" t="s">
        <v>10698</v>
      </c>
      <c r="C664" s="41" t="s">
        <v>2800</v>
      </c>
      <c r="D664" s="42">
        <v>4.2000000000000003E-2</v>
      </c>
      <c r="E664" s="37">
        <v>28.509499999999999</v>
      </c>
      <c r="F664" s="39">
        <f t="shared" si="10"/>
        <v>1.1973990000000001</v>
      </c>
      <c r="G664" s="55"/>
      <c r="H664" s="56"/>
      <c r="I664" s="104">
        <v>0</v>
      </c>
    </row>
    <row r="665" spans="1:9" ht="15.75" hidden="1" thickBot="1" x14ac:dyDescent="0.3">
      <c r="A665" s="245"/>
      <c r="B665" s="107"/>
      <c r="C665" s="59"/>
      <c r="D665" s="47"/>
      <c r="E665" s="48" t="s">
        <v>13</v>
      </c>
      <c r="F665" s="49" t="str">
        <f t="shared" si="10"/>
        <v/>
      </c>
      <c r="G665" s="60"/>
      <c r="H665" s="56"/>
      <c r="I665" s="104">
        <v>0</v>
      </c>
    </row>
    <row r="666" spans="1:9" ht="15.75" hidden="1" thickBot="1" x14ac:dyDescent="0.3">
      <c r="A666" s="251" t="s">
        <v>11355</v>
      </c>
      <c r="B666" s="31" t="s">
        <v>13</v>
      </c>
      <c r="C666" s="32" t="s">
        <v>2880</v>
      </c>
      <c r="D666" s="103"/>
      <c r="E666" s="51" t="s">
        <v>13</v>
      </c>
      <c r="F666" s="51" t="str">
        <f t="shared" si="10"/>
        <v/>
      </c>
      <c r="G666" s="34"/>
      <c r="H666" s="35"/>
      <c r="I666" s="104">
        <v>0</v>
      </c>
    </row>
    <row r="667" spans="1:9" hidden="1" x14ac:dyDescent="0.25">
      <c r="A667" s="244"/>
      <c r="B667" s="38" t="s">
        <v>13</v>
      </c>
      <c r="C667" s="38"/>
      <c r="D667" s="105"/>
      <c r="E667" s="52" t="s">
        <v>13</v>
      </c>
      <c r="F667" s="37" t="str">
        <f t="shared" si="10"/>
        <v/>
      </c>
      <c r="G667" s="40"/>
      <c r="H667" s="37"/>
      <c r="I667" s="104">
        <v>0</v>
      </c>
    </row>
    <row r="668" spans="1:9" ht="25.5" hidden="1" x14ac:dyDescent="0.25">
      <c r="A668" s="244"/>
      <c r="B668" s="41" t="s">
        <v>10608</v>
      </c>
      <c r="C668" s="41" t="s">
        <v>2880</v>
      </c>
      <c r="D668" s="42">
        <v>0.75580000000000003</v>
      </c>
      <c r="E668" s="39">
        <v>199.71849999999998</v>
      </c>
      <c r="F668" s="39">
        <f t="shared" si="10"/>
        <v>150.9472423</v>
      </c>
      <c r="G668" s="44">
        <f>SUM(F668:F676)</f>
        <v>658.32486463875011</v>
      </c>
      <c r="H668" s="56"/>
      <c r="I668" s="104">
        <v>0</v>
      </c>
    </row>
    <row r="669" spans="1:9" hidden="1" x14ac:dyDescent="0.25">
      <c r="A669" s="244"/>
      <c r="B669" s="41" t="s">
        <v>10604</v>
      </c>
      <c r="C669" s="41" t="s">
        <v>1044</v>
      </c>
      <c r="D669" s="42">
        <v>322.97770000000003</v>
      </c>
      <c r="E669" s="39">
        <v>0.64600000000000002</v>
      </c>
      <c r="F669" s="39">
        <f t="shared" si="10"/>
        <v>208.64359420000002</v>
      </c>
      <c r="G669" s="55"/>
      <c r="H669" s="56"/>
      <c r="I669" s="104">
        <v>0</v>
      </c>
    </row>
    <row r="670" spans="1:9" ht="25.5" hidden="1" x14ac:dyDescent="0.25">
      <c r="A670" s="244"/>
      <c r="B670" s="41" t="s">
        <v>10783</v>
      </c>
      <c r="C670" s="41" t="s">
        <v>2880</v>
      </c>
      <c r="D670" s="42">
        <v>0.58720000000000006</v>
      </c>
      <c r="E670" s="39">
        <v>194.8355</v>
      </c>
      <c r="F670" s="39">
        <f t="shared" si="10"/>
        <v>114.4074056</v>
      </c>
      <c r="G670" s="55"/>
      <c r="H670" s="56"/>
      <c r="I670" s="104">
        <v>0</v>
      </c>
    </row>
    <row r="671" spans="1:9" hidden="1" x14ac:dyDescent="0.25">
      <c r="A671" s="244"/>
      <c r="B671" s="41" t="s">
        <v>10601</v>
      </c>
      <c r="C671" s="41" t="s">
        <v>2800</v>
      </c>
      <c r="D671" s="42">
        <v>2.5333000000000001</v>
      </c>
      <c r="E671" s="37">
        <v>22.097000000000001</v>
      </c>
      <c r="F671" s="39">
        <f t="shared" si="10"/>
        <v>55.978330100000008</v>
      </c>
      <c r="G671" s="55"/>
      <c r="H671" s="56"/>
      <c r="I671" s="104">
        <v>0</v>
      </c>
    </row>
    <row r="672" spans="1:9" ht="25.5" hidden="1" x14ac:dyDescent="0.25">
      <c r="A672" s="244"/>
      <c r="B672" s="41" t="s">
        <v>10612</v>
      </c>
      <c r="C672" s="41" t="s">
        <v>2800</v>
      </c>
      <c r="D672" s="42">
        <v>1.6046</v>
      </c>
      <c r="E672" s="37">
        <v>23.844999999999999</v>
      </c>
      <c r="F672" s="39">
        <f t="shared" si="10"/>
        <v>38.261687000000002</v>
      </c>
      <c r="G672" s="55"/>
      <c r="H672" s="56"/>
      <c r="I672" s="104">
        <v>0</v>
      </c>
    </row>
    <row r="673" spans="1:9" ht="38.25" hidden="1" x14ac:dyDescent="0.25">
      <c r="A673" s="244"/>
      <c r="B673" s="41" t="s">
        <v>10924</v>
      </c>
      <c r="C673" s="41" t="s">
        <v>1050</v>
      </c>
      <c r="D673" s="42">
        <v>0.82589999999999997</v>
      </c>
      <c r="E673" s="37">
        <v>1.6435</v>
      </c>
      <c r="F673" s="39">
        <f t="shared" si="10"/>
        <v>1.3573666499999999</v>
      </c>
      <c r="G673" s="55"/>
      <c r="H673" s="56"/>
      <c r="I673" s="104">
        <v>0</v>
      </c>
    </row>
    <row r="674" spans="1:9" ht="38.25" hidden="1" x14ac:dyDescent="0.25">
      <c r="A674" s="244"/>
      <c r="B674" s="41" t="s">
        <v>10955</v>
      </c>
      <c r="C674" s="41" t="s">
        <v>10703</v>
      </c>
      <c r="D674" s="42">
        <v>0.77869999999999995</v>
      </c>
      <c r="E674" s="37">
        <v>0.41799999999999998</v>
      </c>
      <c r="F674" s="39">
        <f t="shared" si="10"/>
        <v>0.32549659999999997</v>
      </c>
      <c r="G674" s="55"/>
      <c r="H674" s="56"/>
      <c r="I674" s="104">
        <v>0</v>
      </c>
    </row>
    <row r="675" spans="1:9" ht="51" hidden="1" x14ac:dyDescent="0.25">
      <c r="A675" s="244"/>
      <c r="B675" s="41" t="s">
        <v>11274</v>
      </c>
      <c r="C675" s="41" t="s">
        <v>2880</v>
      </c>
      <c r="D675" s="42">
        <v>1.343</v>
      </c>
      <c r="E675" s="37">
        <v>8.3948032499999989</v>
      </c>
      <c r="F675" s="39">
        <f t="shared" si="10"/>
        <v>11.274220764749998</v>
      </c>
      <c r="G675" s="55"/>
      <c r="H675" s="56"/>
      <c r="I675" s="104">
        <v>0</v>
      </c>
    </row>
    <row r="676" spans="1:9" ht="38.25" hidden="1" x14ac:dyDescent="0.25">
      <c r="A676" s="244"/>
      <c r="B676" s="41" t="s">
        <v>11272</v>
      </c>
      <c r="C676" s="58" t="s">
        <v>11296</v>
      </c>
      <c r="D676" s="42">
        <v>26.86</v>
      </c>
      <c r="E676" s="37">
        <v>2.8715383999999999</v>
      </c>
      <c r="F676" s="39">
        <f t="shared" si="10"/>
        <v>77.129521424000004</v>
      </c>
      <c r="G676" s="55"/>
      <c r="H676" s="56"/>
      <c r="I676" s="104">
        <v>0</v>
      </c>
    </row>
    <row r="677" spans="1:9" hidden="1" x14ac:dyDescent="0.25">
      <c r="A677" s="244"/>
      <c r="B677" s="57"/>
      <c r="C677" s="58"/>
      <c r="D677" s="42"/>
      <c r="E677" s="37" t="s">
        <v>13</v>
      </c>
      <c r="F677" s="39" t="str">
        <f t="shared" si="10"/>
        <v/>
      </c>
      <c r="G677" s="55"/>
      <c r="H677" s="56"/>
      <c r="I677" s="104">
        <v>0</v>
      </c>
    </row>
    <row r="678" spans="1:9" ht="25.5" hidden="1" x14ac:dyDescent="0.25">
      <c r="A678" s="244"/>
      <c r="B678" s="4" t="s">
        <v>78</v>
      </c>
      <c r="C678" s="58"/>
      <c r="D678" s="42"/>
      <c r="E678" s="37" t="s">
        <v>13</v>
      </c>
      <c r="F678" s="39" t="str">
        <f t="shared" si="10"/>
        <v/>
      </c>
      <c r="G678" s="55"/>
      <c r="H678" s="56"/>
      <c r="I678" s="104">
        <v>0</v>
      </c>
    </row>
    <row r="679" spans="1:9" ht="15.75" hidden="1" thickBot="1" x14ac:dyDescent="0.3">
      <c r="A679" s="245"/>
      <c r="B679" s="46" t="s">
        <v>13</v>
      </c>
      <c r="C679" s="46"/>
      <c r="D679" s="106"/>
      <c r="E679" s="48" t="s">
        <v>13</v>
      </c>
      <c r="F679" s="48" t="str">
        <f t="shared" si="10"/>
        <v/>
      </c>
      <c r="G679" s="50"/>
      <c r="H679" s="37"/>
      <c r="I679" s="104">
        <v>0</v>
      </c>
    </row>
    <row r="680" spans="1:9" ht="26.25" hidden="1" customHeight="1" thickBot="1" x14ac:dyDescent="0.3">
      <c r="A680" s="251" t="s">
        <v>11356</v>
      </c>
      <c r="B680" s="31" t="s">
        <v>13</v>
      </c>
      <c r="C680" s="32" t="s">
        <v>162</v>
      </c>
      <c r="D680" s="103"/>
      <c r="E680" s="51" t="s">
        <v>13</v>
      </c>
      <c r="F680" s="51" t="str">
        <f t="shared" si="10"/>
        <v/>
      </c>
      <c r="G680" s="34"/>
      <c r="H680" s="35"/>
      <c r="I680" s="104">
        <v>0</v>
      </c>
    </row>
    <row r="681" spans="1:9" hidden="1" x14ac:dyDescent="0.25">
      <c r="A681" s="244"/>
      <c r="B681" s="38" t="s">
        <v>13</v>
      </c>
      <c r="C681" s="108"/>
      <c r="D681" s="105"/>
      <c r="E681" s="52" t="s">
        <v>13</v>
      </c>
      <c r="F681" s="37" t="str">
        <f t="shared" si="10"/>
        <v/>
      </c>
      <c r="G681" s="40"/>
      <c r="H681" s="37"/>
      <c r="I681" s="104">
        <v>0</v>
      </c>
    </row>
    <row r="682" spans="1:9" ht="25.5" hidden="1" x14ac:dyDescent="0.25">
      <c r="A682" s="244"/>
      <c r="B682" s="41" t="s">
        <v>11265</v>
      </c>
      <c r="C682" s="41" t="s">
        <v>70</v>
      </c>
      <c r="D682" s="42">
        <v>1.67E-2</v>
      </c>
      <c r="E682" s="39">
        <v>8.5310000000000006</v>
      </c>
      <c r="F682" s="39">
        <f t="shared" si="10"/>
        <v>0.1424677</v>
      </c>
      <c r="G682" s="44">
        <f>SUM(F682:F691)</f>
        <v>87.848985200000001</v>
      </c>
      <c r="H682" s="56"/>
      <c r="I682" s="104">
        <v>0</v>
      </c>
    </row>
    <row r="683" spans="1:9" ht="25.5" hidden="1" x14ac:dyDescent="0.25">
      <c r="A683" s="244"/>
      <c r="B683" s="41" t="s">
        <v>10752</v>
      </c>
      <c r="C683" s="41" t="s">
        <v>1302</v>
      </c>
      <c r="D683" s="42">
        <v>1.1659999999999999</v>
      </c>
      <c r="E683" s="39">
        <v>7.3055000000000003</v>
      </c>
      <c r="F683" s="39">
        <f t="shared" si="10"/>
        <v>8.5182129999999994</v>
      </c>
      <c r="G683" s="55"/>
      <c r="H683" s="56"/>
      <c r="I683" s="104">
        <v>0</v>
      </c>
    </row>
    <row r="684" spans="1:9" ht="25.5" hidden="1" x14ac:dyDescent="0.25">
      <c r="A684" s="244"/>
      <c r="B684" s="41" t="s">
        <v>11044</v>
      </c>
      <c r="C684" s="41" t="s">
        <v>1302</v>
      </c>
      <c r="D684" s="42">
        <v>1.0529999999999999</v>
      </c>
      <c r="E684" s="37">
        <v>2.5554999999999999</v>
      </c>
      <c r="F684" s="39">
        <f t="shared" si="10"/>
        <v>2.6909414999999997</v>
      </c>
      <c r="G684" s="55"/>
      <c r="H684" s="56"/>
      <c r="I684" s="104">
        <v>0</v>
      </c>
    </row>
    <row r="685" spans="1:9" hidden="1" x14ac:dyDescent="0.25">
      <c r="A685" s="244"/>
      <c r="B685" s="41" t="s">
        <v>11378</v>
      </c>
      <c r="C685" s="41" t="s">
        <v>1044</v>
      </c>
      <c r="D685" s="42">
        <v>4.9000000000000002E-2</v>
      </c>
      <c r="E685" s="37">
        <v>18.752999999999997</v>
      </c>
      <c r="F685" s="39">
        <f t="shared" si="10"/>
        <v>0.91889699999999985</v>
      </c>
      <c r="G685" s="55"/>
      <c r="H685" s="56"/>
      <c r="I685" s="104">
        <v>0</v>
      </c>
    </row>
    <row r="686" spans="1:9" ht="25.5" hidden="1" x14ac:dyDescent="0.25">
      <c r="A686" s="244"/>
      <c r="B686" s="41" t="s">
        <v>11290</v>
      </c>
      <c r="C686" s="41" t="s">
        <v>1302</v>
      </c>
      <c r="D686" s="42">
        <v>2.1859999999999999</v>
      </c>
      <c r="E686" s="37">
        <v>12.112499999999999</v>
      </c>
      <c r="F686" s="39">
        <f t="shared" si="10"/>
        <v>26.477924999999995</v>
      </c>
      <c r="G686" s="55"/>
      <c r="H686" s="56"/>
      <c r="I686" s="104">
        <v>0</v>
      </c>
    </row>
    <row r="687" spans="1:9" hidden="1" x14ac:dyDescent="0.25">
      <c r="A687" s="244"/>
      <c r="B687" s="41" t="s">
        <v>11189</v>
      </c>
      <c r="C687" s="41" t="s">
        <v>1044</v>
      </c>
      <c r="D687" s="42">
        <v>5.2999999999999999E-2</v>
      </c>
      <c r="E687" s="37">
        <v>22.704999999999998</v>
      </c>
      <c r="F687" s="39">
        <f t="shared" si="10"/>
        <v>1.2033649999999998</v>
      </c>
      <c r="G687" s="55"/>
      <c r="H687" s="56"/>
      <c r="I687" s="104">
        <v>0</v>
      </c>
    </row>
    <row r="688" spans="1:9" hidden="1" x14ac:dyDescent="0.25">
      <c r="A688" s="244"/>
      <c r="B688" s="41" t="s">
        <v>10665</v>
      </c>
      <c r="C688" s="41" t="s">
        <v>2800</v>
      </c>
      <c r="D688" s="42">
        <v>0.503</v>
      </c>
      <c r="E688" s="37">
        <v>22.685999999999996</v>
      </c>
      <c r="F688" s="39">
        <f t="shared" si="10"/>
        <v>11.411057999999999</v>
      </c>
      <c r="G688" s="55"/>
      <c r="H688" s="56"/>
      <c r="I688" s="104">
        <v>0</v>
      </c>
    </row>
    <row r="689" spans="1:9" hidden="1" x14ac:dyDescent="0.25">
      <c r="A689" s="244"/>
      <c r="B689" s="41" t="s">
        <v>10638</v>
      </c>
      <c r="C689" s="41" t="s">
        <v>2800</v>
      </c>
      <c r="D689" s="42">
        <v>1.179</v>
      </c>
      <c r="E689" s="37">
        <v>28.3005</v>
      </c>
      <c r="F689" s="39">
        <f t="shared" si="10"/>
        <v>33.366289500000001</v>
      </c>
      <c r="G689" s="55"/>
      <c r="H689" s="56"/>
      <c r="I689" s="104">
        <v>0</v>
      </c>
    </row>
    <row r="690" spans="1:9" ht="25.5" hidden="1" x14ac:dyDescent="0.25">
      <c r="A690" s="244"/>
      <c r="B690" s="41" t="s">
        <v>11115</v>
      </c>
      <c r="C690" s="41" t="s">
        <v>1050</v>
      </c>
      <c r="D690" s="42">
        <v>2.5999999999999999E-2</v>
      </c>
      <c r="E690" s="37">
        <v>24.966000000000001</v>
      </c>
      <c r="F690" s="39">
        <f t="shared" si="10"/>
        <v>0.64911600000000003</v>
      </c>
      <c r="G690" s="55"/>
      <c r="H690" s="56"/>
      <c r="I690" s="104">
        <v>0</v>
      </c>
    </row>
    <row r="691" spans="1:9" ht="25.5" hidden="1" x14ac:dyDescent="0.25">
      <c r="A691" s="244"/>
      <c r="B691" s="41" t="s">
        <v>10900</v>
      </c>
      <c r="C691" s="41" t="s">
        <v>10703</v>
      </c>
      <c r="D691" s="42">
        <v>0.10299999999999999</v>
      </c>
      <c r="E691" s="37">
        <v>23.987499999999997</v>
      </c>
      <c r="F691" s="39">
        <f t="shared" si="10"/>
        <v>2.4707124999999994</v>
      </c>
      <c r="G691" s="55"/>
      <c r="H691" s="56"/>
      <c r="I691" s="104">
        <v>0</v>
      </c>
    </row>
    <row r="692" spans="1:9" ht="15.75" hidden="1" thickBot="1" x14ac:dyDescent="0.3">
      <c r="A692" s="245"/>
      <c r="B692" s="81"/>
      <c r="C692" s="109"/>
      <c r="D692" s="106"/>
      <c r="E692" s="48" t="s">
        <v>13</v>
      </c>
      <c r="F692" s="48" t="str">
        <f t="shared" si="10"/>
        <v/>
      </c>
      <c r="G692" s="50"/>
      <c r="H692" s="37"/>
      <c r="I692" s="104">
        <v>0</v>
      </c>
    </row>
    <row r="693" spans="1:9" ht="26.25" hidden="1" customHeight="1" thickBot="1" x14ac:dyDescent="0.3">
      <c r="A693" s="251" t="s">
        <v>11357</v>
      </c>
      <c r="B693" s="31" t="s">
        <v>13</v>
      </c>
      <c r="C693" s="32" t="s">
        <v>2880</v>
      </c>
      <c r="D693" s="103"/>
      <c r="E693" s="51" t="s">
        <v>13</v>
      </c>
      <c r="F693" s="51" t="str">
        <f t="shared" si="10"/>
        <v/>
      </c>
      <c r="G693" s="34"/>
      <c r="H693" s="35"/>
      <c r="I693" s="104">
        <v>0</v>
      </c>
    </row>
    <row r="694" spans="1:9" hidden="1" x14ac:dyDescent="0.25">
      <c r="A694" s="244"/>
      <c r="B694" s="38" t="s">
        <v>13</v>
      </c>
      <c r="C694" s="108"/>
      <c r="D694" s="105"/>
      <c r="E694" s="52" t="s">
        <v>13</v>
      </c>
      <c r="F694" s="37" t="str">
        <f t="shared" si="10"/>
        <v/>
      </c>
      <c r="G694" s="40"/>
      <c r="H694" s="37"/>
      <c r="I694" s="104">
        <v>0</v>
      </c>
    </row>
    <row r="695" spans="1:9" ht="25.5" hidden="1" x14ac:dyDescent="0.25">
      <c r="A695" s="244"/>
      <c r="B695" s="41" t="s">
        <v>10927</v>
      </c>
      <c r="C695" s="41" t="s">
        <v>2880</v>
      </c>
      <c r="D695" s="42">
        <v>0.59499999999999997</v>
      </c>
      <c r="E695" s="39">
        <v>195.86149999999998</v>
      </c>
      <c r="F695" s="39">
        <f t="shared" si="10"/>
        <v>116.53759249999999</v>
      </c>
      <c r="G695" s="44">
        <f>SUM(F695:F704)</f>
        <v>370.47552728750003</v>
      </c>
      <c r="H695" s="56"/>
      <c r="I695" s="104">
        <v>0</v>
      </c>
    </row>
    <row r="696" spans="1:9" ht="25.5" hidden="1" x14ac:dyDescent="0.25">
      <c r="A696" s="244"/>
      <c r="B696" s="41" t="s">
        <v>10783</v>
      </c>
      <c r="C696" s="41" t="s">
        <v>2880</v>
      </c>
      <c r="D696" s="42">
        <v>0.59499999999999997</v>
      </c>
      <c r="E696" s="37">
        <v>194.8355</v>
      </c>
      <c r="F696" s="39">
        <f t="shared" si="10"/>
        <v>115.9271225</v>
      </c>
      <c r="G696" s="55"/>
      <c r="H696" s="56"/>
      <c r="I696" s="104">
        <v>0</v>
      </c>
    </row>
    <row r="697" spans="1:9" hidden="1" x14ac:dyDescent="0.25">
      <c r="A697" s="244"/>
      <c r="B697" s="41" t="s">
        <v>10607</v>
      </c>
      <c r="C697" s="41" t="s">
        <v>2800</v>
      </c>
      <c r="D697" s="42">
        <v>1.579</v>
      </c>
      <c r="E697" s="37">
        <v>28.6995</v>
      </c>
      <c r="F697" s="39">
        <f t="shared" si="10"/>
        <v>45.3165105</v>
      </c>
      <c r="G697" s="55"/>
      <c r="H697" s="56"/>
      <c r="I697" s="104">
        <v>0</v>
      </c>
    </row>
    <row r="698" spans="1:9" hidden="1" x14ac:dyDescent="0.25">
      <c r="A698" s="244"/>
      <c r="B698" s="41" t="s">
        <v>10601</v>
      </c>
      <c r="C698" s="41" t="s">
        <v>2800</v>
      </c>
      <c r="D698" s="42">
        <v>0.63400000000000001</v>
      </c>
      <c r="E698" s="37">
        <v>22.097000000000001</v>
      </c>
      <c r="F698" s="39">
        <f t="shared" si="10"/>
        <v>14.009498000000001</v>
      </c>
      <c r="G698" s="55"/>
      <c r="H698" s="56"/>
      <c r="I698" s="104">
        <v>0</v>
      </c>
    </row>
    <row r="699" spans="1:9" ht="38.25" hidden="1" x14ac:dyDescent="0.25">
      <c r="A699" s="244"/>
      <c r="B699" s="41" t="s">
        <v>11379</v>
      </c>
      <c r="C699" s="41" t="s">
        <v>1050</v>
      </c>
      <c r="D699" s="42">
        <v>3.2000000000000001E-2</v>
      </c>
      <c r="E699" s="37">
        <v>10.316999999999998</v>
      </c>
      <c r="F699" s="39">
        <f t="shared" si="10"/>
        <v>0.33014399999999994</v>
      </c>
      <c r="G699" s="55"/>
      <c r="H699" s="56"/>
      <c r="I699" s="104">
        <v>0</v>
      </c>
    </row>
    <row r="700" spans="1:9" ht="38.25" hidden="1" x14ac:dyDescent="0.25">
      <c r="A700" s="244"/>
      <c r="B700" s="41" t="s">
        <v>11380</v>
      </c>
      <c r="C700" s="41" t="s">
        <v>10703</v>
      </c>
      <c r="D700" s="42">
        <v>0.03</v>
      </c>
      <c r="E700" s="37">
        <v>0.74099999999999999</v>
      </c>
      <c r="F700" s="39">
        <f t="shared" si="10"/>
        <v>2.223E-2</v>
      </c>
      <c r="G700" s="55"/>
      <c r="H700" s="56"/>
      <c r="I700" s="104">
        <v>0</v>
      </c>
    </row>
    <row r="701" spans="1:9" ht="51" hidden="1" x14ac:dyDescent="0.25">
      <c r="A701" s="244"/>
      <c r="B701" s="41" t="s">
        <v>11274</v>
      </c>
      <c r="C701" s="41" t="s">
        <v>2880</v>
      </c>
      <c r="D701" s="42">
        <v>1.19</v>
      </c>
      <c r="E701" s="37">
        <v>8.3948032499999989</v>
      </c>
      <c r="F701" s="39">
        <f t="shared" si="10"/>
        <v>9.9898158674999991</v>
      </c>
      <c r="G701" s="55"/>
      <c r="H701" s="56"/>
      <c r="I701" s="104">
        <v>0</v>
      </c>
    </row>
    <row r="702" spans="1:9" ht="38.25" hidden="1" x14ac:dyDescent="0.25">
      <c r="A702" s="244"/>
      <c r="B702" s="41" t="s">
        <v>11272</v>
      </c>
      <c r="C702" s="58" t="s">
        <v>11296</v>
      </c>
      <c r="D702" s="42">
        <v>23.8</v>
      </c>
      <c r="E702" s="37">
        <v>2.8715383999999999</v>
      </c>
      <c r="F702" s="39">
        <f t="shared" si="10"/>
        <v>68.342613920000005</v>
      </c>
      <c r="G702" s="55"/>
      <c r="H702" s="56"/>
      <c r="I702" s="104">
        <v>0</v>
      </c>
    </row>
    <row r="703" spans="1:9" hidden="1" x14ac:dyDescent="0.25">
      <c r="A703" s="244"/>
      <c r="B703" s="57"/>
      <c r="C703" s="110"/>
      <c r="D703" s="42"/>
      <c r="E703" s="37" t="s">
        <v>13</v>
      </c>
      <c r="F703" s="39" t="str">
        <f t="shared" si="10"/>
        <v/>
      </c>
      <c r="G703" s="55"/>
      <c r="H703" s="56"/>
      <c r="I703" s="104">
        <v>0</v>
      </c>
    </row>
    <row r="704" spans="1:9" ht="24.95" hidden="1" customHeight="1" x14ac:dyDescent="0.25">
      <c r="A704" s="244"/>
      <c r="B704" s="4" t="s">
        <v>646</v>
      </c>
      <c r="C704" s="110"/>
      <c r="D704" s="42"/>
      <c r="E704" s="37" t="s">
        <v>13</v>
      </c>
      <c r="F704" s="39" t="str">
        <f t="shared" si="10"/>
        <v/>
      </c>
      <c r="G704" s="55"/>
      <c r="H704" s="56"/>
      <c r="I704" s="104">
        <v>0</v>
      </c>
    </row>
    <row r="705" spans="1:9" ht="15.75" hidden="1" thickBot="1" x14ac:dyDescent="0.3">
      <c r="A705" s="245"/>
      <c r="B705" s="81"/>
      <c r="C705" s="109"/>
      <c r="D705" s="106"/>
      <c r="E705" s="48" t="s">
        <v>13</v>
      </c>
      <c r="F705" s="48" t="str">
        <f t="shared" si="10"/>
        <v/>
      </c>
      <c r="G705" s="50"/>
      <c r="H705" s="37"/>
      <c r="I705" s="104">
        <v>0</v>
      </c>
    </row>
    <row r="706" spans="1:9" ht="26.25" hidden="1" customHeight="1" thickBot="1" x14ac:dyDescent="0.3">
      <c r="A706" s="251" t="s">
        <v>11358</v>
      </c>
      <c r="B706" s="31" t="s">
        <v>13</v>
      </c>
      <c r="C706" s="32" t="s">
        <v>2880</v>
      </c>
      <c r="D706" s="103"/>
      <c r="E706" s="51" t="s">
        <v>13</v>
      </c>
      <c r="F706" s="51" t="str">
        <f t="shared" si="10"/>
        <v/>
      </c>
      <c r="G706" s="34"/>
      <c r="H706" s="35"/>
      <c r="I706" s="104">
        <v>0</v>
      </c>
    </row>
    <row r="707" spans="1:9" hidden="1" x14ac:dyDescent="0.25">
      <c r="A707" s="244"/>
      <c r="B707" s="38" t="s">
        <v>13</v>
      </c>
      <c r="C707" s="108"/>
      <c r="D707" s="105"/>
      <c r="E707" s="52" t="s">
        <v>13</v>
      </c>
      <c r="F707" s="37" t="str">
        <f t="shared" si="10"/>
        <v/>
      </c>
      <c r="G707" s="40"/>
      <c r="H707" s="37"/>
      <c r="I707" s="104">
        <v>0</v>
      </c>
    </row>
    <row r="708" spans="1:9" ht="25.5" hidden="1" x14ac:dyDescent="0.25">
      <c r="A708" s="244"/>
      <c r="B708" s="41" t="s">
        <v>10608</v>
      </c>
      <c r="C708" s="41" t="s">
        <v>2880</v>
      </c>
      <c r="D708" s="42">
        <v>1.1000000000000001</v>
      </c>
      <c r="E708" s="39">
        <v>199.71849999999998</v>
      </c>
      <c r="F708" s="39">
        <f t="shared" si="10"/>
        <v>219.69035</v>
      </c>
      <c r="G708" s="44">
        <f>SUM(F708:F716)</f>
        <v>421.13526552500002</v>
      </c>
      <c r="H708" s="56"/>
      <c r="I708" s="104">
        <v>0</v>
      </c>
    </row>
    <row r="709" spans="1:9" hidden="1" x14ac:dyDescent="0.25">
      <c r="A709" s="244"/>
      <c r="B709" s="41" t="s">
        <v>10607</v>
      </c>
      <c r="C709" s="41" t="s">
        <v>2800</v>
      </c>
      <c r="D709" s="42">
        <v>2.0219</v>
      </c>
      <c r="E709" s="37">
        <v>28.6995</v>
      </c>
      <c r="F709" s="39">
        <f t="shared" si="10"/>
        <v>58.027519050000002</v>
      </c>
      <c r="G709" s="55"/>
      <c r="H709" s="56"/>
      <c r="I709" s="104">
        <v>0</v>
      </c>
    </row>
    <row r="710" spans="1:9" hidden="1" x14ac:dyDescent="0.25">
      <c r="A710" s="244"/>
      <c r="B710" s="41" t="s">
        <v>10601</v>
      </c>
      <c r="C710" s="41" t="s">
        <v>2800</v>
      </c>
      <c r="D710" s="42">
        <v>3.0329000000000002</v>
      </c>
      <c r="E710" s="37">
        <v>22.097000000000001</v>
      </c>
      <c r="F710" s="39">
        <f t="shared" ref="F710:F773" si="11">IF(ISNUMBER(E710),E710*$D710,"")</f>
        <v>67.017991300000006</v>
      </c>
      <c r="G710" s="55"/>
      <c r="H710" s="56"/>
      <c r="I710" s="104">
        <v>0</v>
      </c>
    </row>
    <row r="711" spans="1:9" ht="38.25" hidden="1" x14ac:dyDescent="0.25">
      <c r="A711" s="244"/>
      <c r="B711" s="41" t="s">
        <v>11119</v>
      </c>
      <c r="C711" s="41" t="s">
        <v>1050</v>
      </c>
      <c r="D711" s="42">
        <v>7.1800000000000003E-2</v>
      </c>
      <c r="E711" s="37">
        <v>32.404499999999999</v>
      </c>
      <c r="F711" s="39">
        <f t="shared" si="11"/>
        <v>2.3266431000000001</v>
      </c>
      <c r="G711" s="55"/>
      <c r="H711" s="56"/>
      <c r="I711" s="104">
        <v>0</v>
      </c>
    </row>
    <row r="712" spans="1:9" ht="38.25" hidden="1" x14ac:dyDescent="0.25">
      <c r="A712" s="244"/>
      <c r="B712" s="41" t="s">
        <v>11374</v>
      </c>
      <c r="C712" s="41" t="s">
        <v>10703</v>
      </c>
      <c r="D712" s="42">
        <v>6.6600000000000006E-2</v>
      </c>
      <c r="E712" s="37">
        <v>24.994499999999999</v>
      </c>
      <c r="F712" s="39">
        <f t="shared" si="11"/>
        <v>1.6646337</v>
      </c>
      <c r="G712" s="55"/>
      <c r="H712" s="56"/>
      <c r="I712" s="104">
        <v>0</v>
      </c>
    </row>
    <row r="713" spans="1:9" ht="51" hidden="1" x14ac:dyDescent="0.25">
      <c r="A713" s="244"/>
      <c r="B713" s="41" t="s">
        <v>11274</v>
      </c>
      <c r="C713" s="41" t="s">
        <v>2880</v>
      </c>
      <c r="D713" s="42">
        <v>1.1000000000000001</v>
      </c>
      <c r="E713" s="37">
        <v>8.3948032499999989</v>
      </c>
      <c r="F713" s="39">
        <f t="shared" si="11"/>
        <v>9.2342835749999992</v>
      </c>
      <c r="G713" s="55"/>
      <c r="H713" s="56"/>
      <c r="I713" s="104">
        <v>0</v>
      </c>
    </row>
    <row r="714" spans="1:9" ht="38.25" hidden="1" x14ac:dyDescent="0.25">
      <c r="A714" s="244"/>
      <c r="B714" s="41" t="s">
        <v>11272</v>
      </c>
      <c r="C714" s="58" t="s">
        <v>11296</v>
      </c>
      <c r="D714" s="42">
        <v>22</v>
      </c>
      <c r="E714" s="37">
        <v>2.8715383999999999</v>
      </c>
      <c r="F714" s="39">
        <f t="shared" si="11"/>
        <v>63.173844799999998</v>
      </c>
      <c r="G714" s="55"/>
      <c r="H714" s="56"/>
      <c r="I714" s="104">
        <v>0</v>
      </c>
    </row>
    <row r="715" spans="1:9" hidden="1" x14ac:dyDescent="0.25">
      <c r="A715" s="244"/>
      <c r="B715" s="57"/>
      <c r="C715" s="110"/>
      <c r="D715" s="42"/>
      <c r="E715" s="37" t="s">
        <v>13</v>
      </c>
      <c r="F715" s="39" t="str">
        <f t="shared" si="11"/>
        <v/>
      </c>
      <c r="G715" s="55"/>
      <c r="H715" s="56"/>
      <c r="I715" s="104">
        <v>0</v>
      </c>
    </row>
    <row r="716" spans="1:9" ht="24.95" hidden="1" customHeight="1" x14ac:dyDescent="0.25">
      <c r="A716" s="244"/>
      <c r="B716" s="4" t="s">
        <v>646</v>
      </c>
      <c r="C716" s="110"/>
      <c r="D716" s="42"/>
      <c r="E716" s="37" t="s">
        <v>13</v>
      </c>
      <c r="F716" s="39" t="str">
        <f t="shared" si="11"/>
        <v/>
      </c>
      <c r="G716" s="55"/>
      <c r="H716" s="56"/>
      <c r="I716" s="104">
        <v>0</v>
      </c>
    </row>
    <row r="717" spans="1:9" ht="15.75" hidden="1" thickBot="1" x14ac:dyDescent="0.3">
      <c r="A717" s="245"/>
      <c r="B717" s="81"/>
      <c r="C717" s="109"/>
      <c r="D717" s="106"/>
      <c r="E717" s="48" t="s">
        <v>13</v>
      </c>
      <c r="F717" s="48" t="str">
        <f t="shared" si="11"/>
        <v/>
      </c>
      <c r="G717" s="50"/>
      <c r="H717" s="37"/>
      <c r="I717" s="104">
        <v>0</v>
      </c>
    </row>
    <row r="718" spans="1:9" ht="26.25" hidden="1" customHeight="1" thickBot="1" x14ac:dyDescent="0.3">
      <c r="A718" s="251" t="s">
        <v>11359</v>
      </c>
      <c r="B718" s="31" t="s">
        <v>13</v>
      </c>
      <c r="C718" s="32" t="s">
        <v>2880</v>
      </c>
      <c r="D718" s="103"/>
      <c r="E718" s="51" t="s">
        <v>13</v>
      </c>
      <c r="F718" s="51" t="str">
        <f t="shared" si="11"/>
        <v/>
      </c>
      <c r="G718" s="34"/>
      <c r="H718" s="35"/>
      <c r="I718" s="104">
        <v>0</v>
      </c>
    </row>
    <row r="719" spans="1:9" hidden="1" x14ac:dyDescent="0.25">
      <c r="A719" s="244"/>
      <c r="B719" s="38" t="s">
        <v>13</v>
      </c>
      <c r="C719" s="108"/>
      <c r="D719" s="105"/>
      <c r="E719" s="52" t="s">
        <v>13</v>
      </c>
      <c r="F719" s="37" t="str">
        <f t="shared" si="11"/>
        <v/>
      </c>
      <c r="G719" s="40"/>
      <c r="H719" s="37"/>
      <c r="I719" s="104">
        <v>0</v>
      </c>
    </row>
    <row r="720" spans="1:9" ht="25.5" hidden="1" x14ac:dyDescent="0.25">
      <c r="A720" s="244"/>
      <c r="B720" s="41" t="s">
        <v>10608</v>
      </c>
      <c r="C720" s="41" t="s">
        <v>2880</v>
      </c>
      <c r="D720" s="42">
        <v>0.83479999999999999</v>
      </c>
      <c r="E720" s="39">
        <v>199.71849999999998</v>
      </c>
      <c r="F720" s="39">
        <f t="shared" si="11"/>
        <v>166.72500379999997</v>
      </c>
      <c r="G720" s="44">
        <f>SUM(F720:F727)</f>
        <v>962.51123894474995</v>
      </c>
      <c r="H720" s="56"/>
      <c r="I720" s="104">
        <v>0</v>
      </c>
    </row>
    <row r="721" spans="1:9" hidden="1" x14ac:dyDescent="0.25">
      <c r="A721" s="244"/>
      <c r="B721" s="41" t="s">
        <v>10604</v>
      </c>
      <c r="C721" s="41" t="s">
        <v>1044</v>
      </c>
      <c r="D721" s="42">
        <v>283.30919999999998</v>
      </c>
      <c r="E721" s="39">
        <v>0.64600000000000002</v>
      </c>
      <c r="F721" s="39">
        <f t="shared" si="11"/>
        <v>183.01774319999998</v>
      </c>
      <c r="G721" s="55"/>
      <c r="H721" s="56"/>
      <c r="I721" s="104">
        <v>0</v>
      </c>
    </row>
    <row r="722" spans="1:9" ht="25.5" hidden="1" x14ac:dyDescent="0.25">
      <c r="A722" s="244"/>
      <c r="B722" s="41" t="s">
        <v>11381</v>
      </c>
      <c r="C722" s="41" t="s">
        <v>2880</v>
      </c>
      <c r="D722" s="42">
        <v>0.59460000000000002</v>
      </c>
      <c r="E722" s="37">
        <v>640.48050000000001</v>
      </c>
      <c r="F722" s="39">
        <f t="shared" si="11"/>
        <v>380.8297053</v>
      </c>
      <c r="G722" s="55"/>
      <c r="H722" s="56"/>
      <c r="I722" s="104">
        <v>0</v>
      </c>
    </row>
    <row r="723" spans="1:9" hidden="1" x14ac:dyDescent="0.25">
      <c r="A723" s="244"/>
      <c r="B723" s="41" t="s">
        <v>10601</v>
      </c>
      <c r="C723" s="41" t="s">
        <v>2800</v>
      </c>
      <c r="D723" s="42">
        <v>6.2382999999999997</v>
      </c>
      <c r="E723" s="37">
        <v>22.097000000000001</v>
      </c>
      <c r="F723" s="39">
        <f t="shared" si="11"/>
        <v>137.84771510000002</v>
      </c>
      <c r="G723" s="55"/>
      <c r="H723" s="56"/>
      <c r="I723" s="104">
        <v>0</v>
      </c>
    </row>
    <row r="724" spans="1:9" ht="51" hidden="1" x14ac:dyDescent="0.25">
      <c r="A724" s="244"/>
      <c r="B724" s="41" t="s">
        <v>11274</v>
      </c>
      <c r="C724" s="41" t="s">
        <v>2880</v>
      </c>
      <c r="D724" s="42">
        <v>1.4294</v>
      </c>
      <c r="E724" s="37">
        <v>8.3948032499999989</v>
      </c>
      <c r="F724" s="39">
        <f t="shared" si="11"/>
        <v>11.999531765549998</v>
      </c>
      <c r="G724" s="55"/>
      <c r="H724" s="56"/>
      <c r="I724" s="104">
        <v>0</v>
      </c>
    </row>
    <row r="725" spans="1:9" ht="38.25" hidden="1" x14ac:dyDescent="0.25">
      <c r="A725" s="244"/>
      <c r="B725" s="41" t="s">
        <v>11272</v>
      </c>
      <c r="C725" s="58" t="s">
        <v>11296</v>
      </c>
      <c r="D725" s="42">
        <v>28.588000000000001</v>
      </c>
      <c r="E725" s="37">
        <v>2.8715383999999999</v>
      </c>
      <c r="F725" s="39">
        <f t="shared" si="11"/>
        <v>82.091539779200005</v>
      </c>
      <c r="G725" s="55"/>
      <c r="H725" s="56"/>
      <c r="I725" s="104">
        <v>0</v>
      </c>
    </row>
    <row r="726" spans="1:9" hidden="1" x14ac:dyDescent="0.25">
      <c r="A726" s="244"/>
      <c r="B726" s="57"/>
      <c r="C726" s="110"/>
      <c r="D726" s="42"/>
      <c r="E726" s="37" t="s">
        <v>13</v>
      </c>
      <c r="F726" s="39" t="str">
        <f t="shared" si="11"/>
        <v/>
      </c>
      <c r="G726" s="55"/>
      <c r="H726" s="56"/>
      <c r="I726" s="104">
        <v>0</v>
      </c>
    </row>
    <row r="727" spans="1:9" ht="24.95" hidden="1" customHeight="1" x14ac:dyDescent="0.25">
      <c r="A727" s="244"/>
      <c r="B727" s="4" t="s">
        <v>78</v>
      </c>
      <c r="C727" s="110"/>
      <c r="D727" s="42"/>
      <c r="E727" s="37" t="s">
        <v>13</v>
      </c>
      <c r="F727" s="39" t="str">
        <f t="shared" si="11"/>
        <v/>
      </c>
      <c r="G727" s="55"/>
      <c r="H727" s="56"/>
      <c r="I727" s="104">
        <v>0</v>
      </c>
    </row>
    <row r="728" spans="1:9" ht="15.75" hidden="1" thickBot="1" x14ac:dyDescent="0.3">
      <c r="A728" s="245"/>
      <c r="B728" s="81"/>
      <c r="C728" s="109"/>
      <c r="D728" s="106"/>
      <c r="E728" s="48" t="s">
        <v>13</v>
      </c>
      <c r="F728" s="48" t="str">
        <f t="shared" si="11"/>
        <v/>
      </c>
      <c r="G728" s="50"/>
      <c r="H728" s="37"/>
      <c r="I728" s="104">
        <v>0</v>
      </c>
    </row>
    <row r="729" spans="1:9" ht="26.25" hidden="1" customHeight="1" thickBot="1" x14ac:dyDescent="0.3">
      <c r="A729" s="251" t="s">
        <v>11287</v>
      </c>
      <c r="B729" s="31" t="s">
        <v>13</v>
      </c>
      <c r="C729" s="32" t="s">
        <v>162</v>
      </c>
      <c r="D729" s="103"/>
      <c r="E729" s="51" t="s">
        <v>13</v>
      </c>
      <c r="F729" s="51" t="str">
        <f t="shared" si="11"/>
        <v/>
      </c>
      <c r="G729" s="34"/>
      <c r="H729" s="35"/>
      <c r="I729" s="104">
        <v>0</v>
      </c>
    </row>
    <row r="730" spans="1:9" hidden="1" x14ac:dyDescent="0.25">
      <c r="A730" s="244"/>
      <c r="B730" s="38" t="s">
        <v>13</v>
      </c>
      <c r="C730" s="108"/>
      <c r="D730" s="105"/>
      <c r="E730" s="52" t="s">
        <v>13</v>
      </c>
      <c r="F730" s="37" t="str">
        <f t="shared" si="11"/>
        <v/>
      </c>
      <c r="G730" s="40"/>
      <c r="H730" s="37"/>
      <c r="I730" s="104">
        <v>0</v>
      </c>
    </row>
    <row r="731" spans="1:9" hidden="1" x14ac:dyDescent="0.25">
      <c r="A731" s="244"/>
      <c r="B731" s="41" t="s">
        <v>11230</v>
      </c>
      <c r="C731" s="41" t="s">
        <v>70</v>
      </c>
      <c r="D731" s="42">
        <v>5.7500000000000002E-2</v>
      </c>
      <c r="E731" s="39">
        <v>17.081</v>
      </c>
      <c r="F731" s="39">
        <f t="shared" si="11"/>
        <v>0.98215750000000002</v>
      </c>
      <c r="G731" s="44">
        <f>SUM(F731:F733)</f>
        <v>12.106679349999999</v>
      </c>
      <c r="H731" s="56"/>
      <c r="I731" s="104">
        <v>0</v>
      </c>
    </row>
    <row r="732" spans="1:9" hidden="1" x14ac:dyDescent="0.25">
      <c r="A732" s="244"/>
      <c r="B732" s="41" t="s">
        <v>11055</v>
      </c>
      <c r="C732" s="41" t="s">
        <v>70</v>
      </c>
      <c r="D732" s="42">
        <v>0.1908</v>
      </c>
      <c r="E732" s="39">
        <v>48.221999999999994</v>
      </c>
      <c r="F732" s="39">
        <f t="shared" si="11"/>
        <v>9.2007575999999993</v>
      </c>
      <c r="G732" s="55"/>
      <c r="H732" s="56"/>
      <c r="I732" s="104">
        <v>0</v>
      </c>
    </row>
    <row r="733" spans="1:9" hidden="1" x14ac:dyDescent="0.25">
      <c r="A733" s="244"/>
      <c r="B733" s="41" t="s">
        <v>10609</v>
      </c>
      <c r="C733" s="41" t="s">
        <v>2800</v>
      </c>
      <c r="D733" s="42">
        <v>6.3500000000000001E-2</v>
      </c>
      <c r="E733" s="37">
        <v>30.295500000000001</v>
      </c>
      <c r="F733" s="39">
        <f t="shared" si="11"/>
        <v>1.9237642500000001</v>
      </c>
      <c r="G733" s="55"/>
      <c r="H733" s="56"/>
      <c r="I733" s="104">
        <v>0</v>
      </c>
    </row>
    <row r="734" spans="1:9" ht="15.75" hidden="1" thickBot="1" x14ac:dyDescent="0.3">
      <c r="A734" s="245"/>
      <c r="B734" s="81"/>
      <c r="C734" s="109"/>
      <c r="D734" s="106"/>
      <c r="E734" s="48" t="s">
        <v>13</v>
      </c>
      <c r="F734" s="48" t="str">
        <f t="shared" si="11"/>
        <v/>
      </c>
      <c r="G734" s="50"/>
      <c r="H734" s="37"/>
      <c r="I734" s="104">
        <v>0</v>
      </c>
    </row>
    <row r="735" spans="1:9" ht="26.25" hidden="1" customHeight="1" thickBot="1" x14ac:dyDescent="0.3">
      <c r="A735" s="251" t="s">
        <v>11360</v>
      </c>
      <c r="B735" s="31" t="s">
        <v>13</v>
      </c>
      <c r="C735" s="32" t="s">
        <v>162</v>
      </c>
      <c r="D735" s="103"/>
      <c r="E735" s="51" t="s">
        <v>13</v>
      </c>
      <c r="F735" s="51" t="str">
        <f t="shared" si="11"/>
        <v/>
      </c>
      <c r="G735" s="34"/>
      <c r="H735" s="35"/>
      <c r="I735" s="104">
        <v>0</v>
      </c>
    </row>
    <row r="736" spans="1:9" hidden="1" x14ac:dyDescent="0.25">
      <c r="A736" s="244"/>
      <c r="B736" s="38" t="s">
        <v>13</v>
      </c>
      <c r="C736" s="108"/>
      <c r="D736" s="105"/>
      <c r="E736" s="52" t="s">
        <v>13</v>
      </c>
      <c r="F736" s="37" t="str">
        <f t="shared" si="11"/>
        <v/>
      </c>
      <c r="G736" s="40"/>
      <c r="H736" s="37"/>
      <c r="I736" s="104">
        <v>0</v>
      </c>
    </row>
    <row r="737" spans="1:9" hidden="1" x14ac:dyDescent="0.25">
      <c r="A737" s="244"/>
      <c r="B737" s="41" t="s">
        <v>11230</v>
      </c>
      <c r="C737" s="41" t="s">
        <v>70</v>
      </c>
      <c r="D737" s="42">
        <v>5.8400000000000001E-2</v>
      </c>
      <c r="E737" s="39">
        <v>17.081</v>
      </c>
      <c r="F737" s="39">
        <f t="shared" si="11"/>
        <v>0.99753039999999993</v>
      </c>
      <c r="G737" s="44">
        <f>SUM(F737:F739)</f>
        <v>11.903207399999999</v>
      </c>
      <c r="H737" s="56"/>
      <c r="I737" s="104">
        <v>0</v>
      </c>
    </row>
    <row r="738" spans="1:9" hidden="1" x14ac:dyDescent="0.25">
      <c r="A738" s="244"/>
      <c r="B738" s="41" t="s">
        <v>11382</v>
      </c>
      <c r="C738" s="41" t="s">
        <v>70</v>
      </c>
      <c r="D738" s="42">
        <v>0.19450000000000001</v>
      </c>
      <c r="E738" s="39">
        <v>46.179499999999997</v>
      </c>
      <c r="F738" s="39">
        <f t="shared" si="11"/>
        <v>8.9819127499999993</v>
      </c>
      <c r="G738" s="55"/>
      <c r="H738" s="56"/>
      <c r="I738" s="104">
        <v>0</v>
      </c>
    </row>
    <row r="739" spans="1:9" hidden="1" x14ac:dyDescent="0.25">
      <c r="A739" s="244"/>
      <c r="B739" s="41" t="s">
        <v>10609</v>
      </c>
      <c r="C739" s="41" t="s">
        <v>2800</v>
      </c>
      <c r="D739" s="42">
        <v>6.3500000000000001E-2</v>
      </c>
      <c r="E739" s="37">
        <v>30.295500000000001</v>
      </c>
      <c r="F739" s="39">
        <f t="shared" si="11"/>
        <v>1.9237642500000001</v>
      </c>
      <c r="G739" s="55"/>
      <c r="H739" s="56"/>
      <c r="I739" s="104">
        <v>0</v>
      </c>
    </row>
    <row r="740" spans="1:9" ht="15.75" hidden="1" thickBot="1" x14ac:dyDescent="0.3">
      <c r="A740" s="245"/>
      <c r="B740" s="81"/>
      <c r="C740" s="109"/>
      <c r="D740" s="106"/>
      <c r="E740" s="48" t="s">
        <v>13</v>
      </c>
      <c r="F740" s="48" t="str">
        <f t="shared" si="11"/>
        <v/>
      </c>
      <c r="G740" s="50"/>
      <c r="H740" s="37"/>
      <c r="I740" s="104">
        <v>0</v>
      </c>
    </row>
    <row r="741" spans="1:9" ht="26.25" hidden="1" customHeight="1" thickBot="1" x14ac:dyDescent="0.3">
      <c r="A741" s="251" t="s">
        <v>11361</v>
      </c>
      <c r="B741" s="31" t="s">
        <v>13</v>
      </c>
      <c r="C741" s="32" t="s">
        <v>162</v>
      </c>
      <c r="D741" s="103"/>
      <c r="E741" s="51" t="s">
        <v>13</v>
      </c>
      <c r="F741" s="51" t="str">
        <f t="shared" si="11"/>
        <v/>
      </c>
      <c r="G741" s="34"/>
      <c r="H741" s="35"/>
      <c r="I741" s="104">
        <v>0</v>
      </c>
    </row>
    <row r="742" spans="1:9" hidden="1" x14ac:dyDescent="0.25">
      <c r="A742" s="244"/>
      <c r="B742" s="38" t="s">
        <v>13</v>
      </c>
      <c r="C742" s="108"/>
      <c r="D742" s="105"/>
      <c r="E742" s="52" t="s">
        <v>13</v>
      </c>
      <c r="F742" s="37" t="str">
        <f t="shared" si="11"/>
        <v/>
      </c>
      <c r="G742" s="40"/>
      <c r="H742" s="37"/>
      <c r="I742" s="104">
        <v>0</v>
      </c>
    </row>
    <row r="743" spans="1:9" ht="38.25" hidden="1" x14ac:dyDescent="0.25">
      <c r="A743" s="244"/>
      <c r="B743" s="41" t="s">
        <v>11023</v>
      </c>
      <c r="C743" s="41" t="s">
        <v>10681</v>
      </c>
      <c r="D743" s="42">
        <v>1.27</v>
      </c>
      <c r="E743" s="39">
        <v>0.26600000000000001</v>
      </c>
      <c r="F743" s="39">
        <f t="shared" si="11"/>
        <v>0.33782000000000001</v>
      </c>
      <c r="G743" s="44">
        <f>SUM(F743:F749)</f>
        <v>38.449867749999996</v>
      </c>
      <c r="H743" s="56"/>
      <c r="I743" s="104">
        <v>0</v>
      </c>
    </row>
    <row r="744" spans="1:9" ht="25.5" hidden="1" x14ac:dyDescent="0.25">
      <c r="A744" s="244"/>
      <c r="B744" s="41" t="s">
        <v>10716</v>
      </c>
      <c r="C744" s="41" t="s">
        <v>83</v>
      </c>
      <c r="D744" s="42">
        <v>1.27</v>
      </c>
      <c r="E744" s="39">
        <v>4.0089999999999995</v>
      </c>
      <c r="F744" s="39">
        <f t="shared" si="11"/>
        <v>5.091429999999999</v>
      </c>
      <c r="G744" s="55"/>
      <c r="H744" s="56"/>
      <c r="I744" s="104">
        <v>0</v>
      </c>
    </row>
    <row r="745" spans="1:9" ht="25.5" hidden="1" x14ac:dyDescent="0.25">
      <c r="A745" s="244"/>
      <c r="B745" s="41" t="s">
        <v>10669</v>
      </c>
      <c r="C745" s="41" t="s">
        <v>162</v>
      </c>
      <c r="D745" s="42">
        <v>1.2749999999999999</v>
      </c>
      <c r="E745" s="37">
        <v>20.539000000000001</v>
      </c>
      <c r="F745" s="39">
        <f t="shared" si="11"/>
        <v>26.187225000000002</v>
      </c>
      <c r="G745" s="55"/>
      <c r="H745" s="56"/>
      <c r="I745" s="104">
        <v>0</v>
      </c>
    </row>
    <row r="746" spans="1:9" hidden="1" x14ac:dyDescent="0.25">
      <c r="A746" s="244"/>
      <c r="B746" s="41" t="s">
        <v>10601</v>
      </c>
      <c r="C746" s="41" t="s">
        <v>2800</v>
      </c>
      <c r="D746" s="42">
        <v>0.15</v>
      </c>
      <c r="E746" s="37">
        <v>22.097000000000001</v>
      </c>
      <c r="F746" s="39">
        <f t="shared" si="11"/>
        <v>3.3145500000000001</v>
      </c>
      <c r="G746" s="55"/>
      <c r="H746" s="56"/>
      <c r="I746" s="104">
        <v>0</v>
      </c>
    </row>
    <row r="747" spans="1:9" hidden="1" x14ac:dyDescent="0.25">
      <c r="A747" s="244"/>
      <c r="B747" s="41" t="s">
        <v>10714</v>
      </c>
      <c r="C747" s="41" t="s">
        <v>2800</v>
      </c>
      <c r="D747" s="42">
        <v>0.115</v>
      </c>
      <c r="E747" s="37">
        <v>28.0535</v>
      </c>
      <c r="F747" s="39">
        <f t="shared" si="11"/>
        <v>3.2261525</v>
      </c>
      <c r="G747" s="55"/>
      <c r="H747" s="56"/>
      <c r="I747" s="104">
        <v>0</v>
      </c>
    </row>
    <row r="748" spans="1:9" ht="25.5" hidden="1" x14ac:dyDescent="0.25">
      <c r="A748" s="244"/>
      <c r="B748" s="41" t="s">
        <v>11103</v>
      </c>
      <c r="C748" s="41" t="s">
        <v>1050</v>
      </c>
      <c r="D748" s="42">
        <v>5.0000000000000001E-3</v>
      </c>
      <c r="E748" s="37">
        <v>25.041999999999998</v>
      </c>
      <c r="F748" s="39">
        <f t="shared" si="11"/>
        <v>0.12520999999999999</v>
      </c>
      <c r="G748" s="55"/>
      <c r="H748" s="56"/>
      <c r="I748" s="104">
        <v>0</v>
      </c>
    </row>
    <row r="749" spans="1:9" ht="25.5" hidden="1" x14ac:dyDescent="0.25">
      <c r="A749" s="244"/>
      <c r="B749" s="41" t="s">
        <v>11082</v>
      </c>
      <c r="C749" s="41" t="s">
        <v>10703</v>
      </c>
      <c r="D749" s="42">
        <v>6.8999999999999999E-3</v>
      </c>
      <c r="E749" s="37">
        <v>24.272500000000001</v>
      </c>
      <c r="F749" s="39">
        <f t="shared" si="11"/>
        <v>0.16748025</v>
      </c>
      <c r="G749" s="55"/>
      <c r="H749" s="56"/>
      <c r="I749" s="104">
        <v>0</v>
      </c>
    </row>
    <row r="750" spans="1:9" ht="15.75" hidden="1" thickBot="1" x14ac:dyDescent="0.3">
      <c r="A750" s="245"/>
      <c r="B750" s="81"/>
      <c r="C750" s="109"/>
      <c r="D750" s="106"/>
      <c r="E750" s="48" t="s">
        <v>13</v>
      </c>
      <c r="F750" s="48" t="str">
        <f t="shared" si="11"/>
        <v/>
      </c>
      <c r="G750" s="50"/>
      <c r="H750" s="37"/>
      <c r="I750" s="104">
        <v>0</v>
      </c>
    </row>
    <row r="751" spans="1:9" ht="26.25" hidden="1" customHeight="1" thickBot="1" x14ac:dyDescent="0.3">
      <c r="A751" s="251" t="s">
        <v>11362</v>
      </c>
      <c r="B751" s="31" t="s">
        <v>13</v>
      </c>
      <c r="C751" s="32" t="s">
        <v>1302</v>
      </c>
      <c r="D751" s="103"/>
      <c r="E751" s="51" t="s">
        <v>13</v>
      </c>
      <c r="F751" s="51" t="str">
        <f t="shared" si="11"/>
        <v/>
      </c>
      <c r="G751" s="34"/>
      <c r="H751" s="35"/>
      <c r="I751" s="104">
        <v>0</v>
      </c>
    </row>
    <row r="752" spans="1:9" hidden="1" x14ac:dyDescent="0.25">
      <c r="A752" s="244"/>
      <c r="B752" s="38" t="s">
        <v>13</v>
      </c>
      <c r="C752" s="108"/>
      <c r="D752" s="105"/>
      <c r="E752" s="52" t="s">
        <v>13</v>
      </c>
      <c r="F752" s="37" t="str">
        <f t="shared" si="11"/>
        <v/>
      </c>
      <c r="G752" s="40"/>
      <c r="H752" s="37"/>
      <c r="I752" s="104">
        <v>0</v>
      </c>
    </row>
    <row r="753" spans="1:9" ht="25.5" hidden="1" x14ac:dyDescent="0.25">
      <c r="A753" s="244"/>
      <c r="B753" s="41" t="s">
        <v>10676</v>
      </c>
      <c r="C753" s="41" t="s">
        <v>10677</v>
      </c>
      <c r="D753" s="42">
        <v>0.161</v>
      </c>
      <c r="E753" s="39">
        <v>42.597999999999999</v>
      </c>
      <c r="F753" s="39">
        <f t="shared" si="11"/>
        <v>6.8582780000000003</v>
      </c>
      <c r="G753" s="44">
        <f>SUM(F753:F761)</f>
        <v>162.03524899999999</v>
      </c>
      <c r="H753" s="56"/>
      <c r="I753" s="104">
        <v>0</v>
      </c>
    </row>
    <row r="754" spans="1:9" hidden="1" x14ac:dyDescent="0.25">
      <c r="A754" s="244"/>
      <c r="B754" s="41" t="s">
        <v>11106</v>
      </c>
      <c r="C754" s="41" t="s">
        <v>1044</v>
      </c>
      <c r="D754" s="42">
        <v>2.5000000000000001E-2</v>
      </c>
      <c r="E754" s="39">
        <v>18.087999999999997</v>
      </c>
      <c r="F754" s="39">
        <f t="shared" si="11"/>
        <v>0.45219999999999994</v>
      </c>
      <c r="G754" s="55"/>
      <c r="H754" s="56"/>
      <c r="I754" s="104">
        <v>0</v>
      </c>
    </row>
    <row r="755" spans="1:9" ht="25.5" hidden="1" x14ac:dyDescent="0.25">
      <c r="A755" s="244"/>
      <c r="B755" s="41" t="s">
        <v>11218</v>
      </c>
      <c r="C755" s="41" t="s">
        <v>1044</v>
      </c>
      <c r="D755" s="42">
        <v>4.8999999999999998E-3</v>
      </c>
      <c r="E755" s="37">
        <v>66.851500000000001</v>
      </c>
      <c r="F755" s="39">
        <f t="shared" si="11"/>
        <v>0.32757235000000001</v>
      </c>
      <c r="G755" s="55"/>
      <c r="H755" s="56"/>
      <c r="I755" s="104">
        <v>0</v>
      </c>
    </row>
    <row r="756" spans="1:9" hidden="1" x14ac:dyDescent="0.25">
      <c r="A756" s="244"/>
      <c r="B756" s="41" t="s">
        <v>10816</v>
      </c>
      <c r="C756" s="41" t="s">
        <v>1044</v>
      </c>
      <c r="D756" s="42">
        <v>0.18</v>
      </c>
      <c r="E756" s="37">
        <v>203.41399999999999</v>
      </c>
      <c r="F756" s="39">
        <f t="shared" si="11"/>
        <v>36.614519999999999</v>
      </c>
      <c r="G756" s="55"/>
      <c r="H756" s="56"/>
      <c r="I756" s="104">
        <v>0</v>
      </c>
    </row>
    <row r="757" spans="1:9" ht="25.5" hidden="1" x14ac:dyDescent="0.25">
      <c r="A757" s="244"/>
      <c r="B757" s="41" t="s">
        <v>10678</v>
      </c>
      <c r="C757" s="41" t="s">
        <v>1302</v>
      </c>
      <c r="D757" s="42">
        <v>1.05</v>
      </c>
      <c r="E757" s="37">
        <v>83.713999999999999</v>
      </c>
      <c r="F757" s="39">
        <f t="shared" si="11"/>
        <v>87.899699999999996</v>
      </c>
      <c r="G757" s="55"/>
      <c r="H757" s="56"/>
      <c r="I757" s="104">
        <v>0</v>
      </c>
    </row>
    <row r="758" spans="1:9" hidden="1" x14ac:dyDescent="0.25">
      <c r="A758" s="244"/>
      <c r="B758" s="41" t="s">
        <v>10601</v>
      </c>
      <c r="C758" s="41" t="s">
        <v>2800</v>
      </c>
      <c r="D758" s="42">
        <v>0.63300000000000001</v>
      </c>
      <c r="E758" s="37">
        <v>22.097000000000001</v>
      </c>
      <c r="F758" s="39">
        <f t="shared" si="11"/>
        <v>13.987401</v>
      </c>
      <c r="G758" s="55"/>
      <c r="H758" s="56"/>
      <c r="I758" s="104">
        <v>0</v>
      </c>
    </row>
    <row r="759" spans="1:9" hidden="1" x14ac:dyDescent="0.25">
      <c r="A759" s="244"/>
      <c r="B759" s="41" t="s">
        <v>10714</v>
      </c>
      <c r="C759" s="41" t="s">
        <v>2800</v>
      </c>
      <c r="D759" s="42">
        <v>0.53900000000000003</v>
      </c>
      <c r="E759" s="37">
        <v>28.0535</v>
      </c>
      <c r="F759" s="39">
        <f t="shared" si="11"/>
        <v>15.120836500000001</v>
      </c>
      <c r="G759" s="55"/>
      <c r="H759" s="56"/>
      <c r="I759" s="104">
        <v>0</v>
      </c>
    </row>
    <row r="760" spans="1:9" ht="25.5" hidden="1" x14ac:dyDescent="0.25">
      <c r="A760" s="244"/>
      <c r="B760" s="41" t="s">
        <v>11103</v>
      </c>
      <c r="C760" s="41" t="s">
        <v>1050</v>
      </c>
      <c r="D760" s="42">
        <v>1.32E-2</v>
      </c>
      <c r="E760" s="37">
        <v>25.041999999999998</v>
      </c>
      <c r="F760" s="39">
        <f t="shared" si="11"/>
        <v>0.33055439999999997</v>
      </c>
      <c r="G760" s="55"/>
      <c r="H760" s="56"/>
      <c r="I760" s="104">
        <v>0</v>
      </c>
    </row>
    <row r="761" spans="1:9" ht="25.5" hidden="1" x14ac:dyDescent="0.25">
      <c r="A761" s="244"/>
      <c r="B761" s="41" t="s">
        <v>11082</v>
      </c>
      <c r="C761" s="41" t="s">
        <v>10703</v>
      </c>
      <c r="D761" s="42">
        <v>1.83E-2</v>
      </c>
      <c r="E761" s="37">
        <v>24.272500000000001</v>
      </c>
      <c r="F761" s="39">
        <f t="shared" si="11"/>
        <v>0.44418675000000002</v>
      </c>
      <c r="G761" s="55"/>
      <c r="H761" s="56"/>
      <c r="I761" s="104">
        <v>0</v>
      </c>
    </row>
    <row r="762" spans="1:9" ht="15.75" hidden="1" thickBot="1" x14ac:dyDescent="0.3">
      <c r="A762" s="245"/>
      <c r="B762" s="81"/>
      <c r="C762" s="109"/>
      <c r="D762" s="106"/>
      <c r="E762" s="48" t="s">
        <v>13</v>
      </c>
      <c r="F762" s="48" t="str">
        <f t="shared" si="11"/>
        <v/>
      </c>
      <c r="G762" s="50"/>
      <c r="H762" s="37"/>
      <c r="I762" s="104">
        <v>0</v>
      </c>
    </row>
    <row r="763" spans="1:9" ht="15.75" hidden="1" thickBot="1" x14ac:dyDescent="0.3">
      <c r="A763" s="251" t="s">
        <v>11363</v>
      </c>
      <c r="B763" s="31" t="s">
        <v>13</v>
      </c>
      <c r="C763" s="32" t="s">
        <v>1302</v>
      </c>
      <c r="D763" s="103"/>
      <c r="E763" s="51" t="s">
        <v>13</v>
      </c>
      <c r="F763" s="51" t="str">
        <f t="shared" si="11"/>
        <v/>
      </c>
      <c r="G763" s="34"/>
      <c r="H763" s="35"/>
      <c r="I763" s="104">
        <v>0</v>
      </c>
    </row>
    <row r="764" spans="1:9" hidden="1" x14ac:dyDescent="0.25">
      <c r="A764" s="244"/>
      <c r="B764" s="38" t="s">
        <v>13</v>
      </c>
      <c r="C764" s="38"/>
      <c r="D764" s="105"/>
      <c r="E764" s="52" t="s">
        <v>13</v>
      </c>
      <c r="F764" s="37" t="str">
        <f t="shared" si="11"/>
        <v/>
      </c>
      <c r="G764" s="40"/>
      <c r="H764" s="37"/>
      <c r="I764" s="104">
        <v>0</v>
      </c>
    </row>
    <row r="765" spans="1:9" hidden="1" x14ac:dyDescent="0.25">
      <c r="A765" s="244"/>
      <c r="B765" s="41" t="s">
        <v>11383</v>
      </c>
      <c r="C765" s="41" t="s">
        <v>1044</v>
      </c>
      <c r="D765" s="42">
        <v>0.59</v>
      </c>
      <c r="E765" s="39">
        <v>43.813999999999993</v>
      </c>
      <c r="F765" s="39">
        <f t="shared" si="11"/>
        <v>25.850259999999995</v>
      </c>
      <c r="G765" s="44">
        <f>SUM(F765:F766)</f>
        <v>71.718159999999997</v>
      </c>
      <c r="H765" s="56"/>
      <c r="I765" s="104">
        <v>0</v>
      </c>
    </row>
    <row r="766" spans="1:9" hidden="1" x14ac:dyDescent="0.25">
      <c r="A766" s="244"/>
      <c r="B766" s="41" t="s">
        <v>10931</v>
      </c>
      <c r="C766" s="41" t="s">
        <v>2800</v>
      </c>
      <c r="D766" s="42">
        <v>1.56</v>
      </c>
      <c r="E766" s="39">
        <v>29.402499999999996</v>
      </c>
      <c r="F766" s="39">
        <f t="shared" si="11"/>
        <v>45.867899999999999</v>
      </c>
      <c r="G766" s="55"/>
      <c r="H766" s="56"/>
      <c r="I766" s="104">
        <v>0</v>
      </c>
    </row>
    <row r="767" spans="1:9" ht="15.75" hidden="1" thickBot="1" x14ac:dyDescent="0.3">
      <c r="A767" s="245"/>
      <c r="B767" s="46" t="s">
        <v>13</v>
      </c>
      <c r="C767" s="46"/>
      <c r="D767" s="106"/>
      <c r="E767" s="48" t="s">
        <v>13</v>
      </c>
      <c r="F767" s="48" t="str">
        <f t="shared" si="11"/>
        <v/>
      </c>
      <c r="G767" s="50"/>
      <c r="H767" s="37"/>
      <c r="I767" s="104">
        <v>0</v>
      </c>
    </row>
    <row r="768" spans="1:9" ht="15.75" hidden="1" thickBot="1" x14ac:dyDescent="0.3">
      <c r="A768" s="251" t="s">
        <v>11364</v>
      </c>
      <c r="B768" s="31" t="s">
        <v>13</v>
      </c>
      <c r="C768" s="32" t="s">
        <v>162</v>
      </c>
      <c r="D768" s="103"/>
      <c r="E768" s="51" t="s">
        <v>13</v>
      </c>
      <c r="F768" s="51" t="str">
        <f t="shared" si="11"/>
        <v/>
      </c>
      <c r="G768" s="34"/>
      <c r="H768" s="35"/>
      <c r="I768" s="104">
        <v>0</v>
      </c>
    </row>
    <row r="769" spans="1:9" hidden="1" x14ac:dyDescent="0.25">
      <c r="A769" s="244"/>
      <c r="B769" s="38" t="s">
        <v>13</v>
      </c>
      <c r="C769" s="38"/>
      <c r="D769" s="105"/>
      <c r="E769" s="52" t="s">
        <v>13</v>
      </c>
      <c r="F769" s="37" t="str">
        <f t="shared" si="11"/>
        <v/>
      </c>
      <c r="G769" s="40"/>
      <c r="H769" s="37"/>
      <c r="I769" s="104">
        <v>0</v>
      </c>
    </row>
    <row r="770" spans="1:9" hidden="1" x14ac:dyDescent="0.25">
      <c r="A770" s="244"/>
      <c r="B770" s="41" t="s">
        <v>11228</v>
      </c>
      <c r="C770" s="41" t="s">
        <v>83</v>
      </c>
      <c r="D770" s="42">
        <v>0.3</v>
      </c>
      <c r="E770" s="39">
        <v>3.61</v>
      </c>
      <c r="F770" s="39">
        <f t="shared" si="11"/>
        <v>1.083</v>
      </c>
      <c r="G770" s="44">
        <f>SUM(F770:F771)</f>
        <v>10.129236299999999</v>
      </c>
      <c r="H770" s="56"/>
      <c r="I770" s="104">
        <v>0</v>
      </c>
    </row>
    <row r="771" spans="1:9" hidden="1" x14ac:dyDescent="0.25">
      <c r="A771" s="244"/>
      <c r="B771" s="41" t="s">
        <v>10609</v>
      </c>
      <c r="C771" s="41" t="s">
        <v>2800</v>
      </c>
      <c r="D771" s="42">
        <v>0.29859999999999998</v>
      </c>
      <c r="E771" s="39">
        <v>30.295500000000001</v>
      </c>
      <c r="F771" s="39">
        <f t="shared" si="11"/>
        <v>9.0462362999999986</v>
      </c>
      <c r="G771" s="55"/>
      <c r="H771" s="56"/>
      <c r="I771" s="104">
        <v>0</v>
      </c>
    </row>
    <row r="772" spans="1:9" ht="15.75" hidden="1" thickBot="1" x14ac:dyDescent="0.3">
      <c r="A772" s="245"/>
      <c r="B772" s="46" t="s">
        <v>13</v>
      </c>
      <c r="C772" s="46"/>
      <c r="D772" s="106"/>
      <c r="E772" s="48" t="s">
        <v>13</v>
      </c>
      <c r="F772" s="48" t="str">
        <f t="shared" si="11"/>
        <v/>
      </c>
      <c r="G772" s="50"/>
      <c r="H772" s="37"/>
      <c r="I772" s="104">
        <v>0</v>
      </c>
    </row>
    <row r="773" spans="1:9" ht="26.25" hidden="1" customHeight="1" thickBot="1" x14ac:dyDescent="0.3">
      <c r="A773" s="251" t="s">
        <v>11365</v>
      </c>
      <c r="B773" s="31" t="s">
        <v>13</v>
      </c>
      <c r="C773" s="32" t="s">
        <v>2880</v>
      </c>
      <c r="D773" s="103"/>
      <c r="E773" s="51" t="s">
        <v>13</v>
      </c>
      <c r="F773" s="51" t="str">
        <f t="shared" si="11"/>
        <v/>
      </c>
      <c r="G773" s="34"/>
      <c r="H773" s="35"/>
      <c r="I773" s="104">
        <v>0</v>
      </c>
    </row>
    <row r="774" spans="1:9" hidden="1" x14ac:dyDescent="0.25">
      <c r="A774" s="244"/>
      <c r="B774" s="38" t="s">
        <v>13</v>
      </c>
      <c r="C774" s="108"/>
      <c r="D774" s="105"/>
      <c r="E774" s="52" t="s">
        <v>13</v>
      </c>
      <c r="F774" s="37" t="str">
        <f t="shared" ref="F774:F837" si="12">IF(ISNUMBER(E774),E774*$D774,"")</f>
        <v/>
      </c>
      <c r="G774" s="40"/>
      <c r="H774" s="37"/>
      <c r="I774" s="104">
        <v>0</v>
      </c>
    </row>
    <row r="775" spans="1:9" ht="38.25" hidden="1" x14ac:dyDescent="0.25">
      <c r="A775" s="244"/>
      <c r="B775" s="41" t="s">
        <v>10948</v>
      </c>
      <c r="C775" s="41" t="s">
        <v>162</v>
      </c>
      <c r="D775" s="42">
        <v>0.75829999999999997</v>
      </c>
      <c r="E775" s="39">
        <v>36.755499999999998</v>
      </c>
      <c r="F775" s="39">
        <f t="shared" si="12"/>
        <v>27.871695649999996</v>
      </c>
      <c r="G775" s="44">
        <f>SUM(F775:F789)</f>
        <v>1623.7410633483335</v>
      </c>
      <c r="H775" s="56"/>
      <c r="I775" s="104">
        <v>0</v>
      </c>
    </row>
    <row r="776" spans="1:9" ht="25.5" hidden="1" x14ac:dyDescent="0.25">
      <c r="A776" s="244"/>
      <c r="B776" s="41" t="s">
        <v>11265</v>
      </c>
      <c r="C776" s="41" t="s">
        <v>70</v>
      </c>
      <c r="D776" s="42">
        <v>3.3399999999999999E-2</v>
      </c>
      <c r="E776" s="39">
        <v>8.5310000000000006</v>
      </c>
      <c r="F776" s="39">
        <f t="shared" si="12"/>
        <v>0.28493540000000001</v>
      </c>
      <c r="G776" s="55"/>
      <c r="H776" s="56"/>
      <c r="I776" s="104">
        <v>0</v>
      </c>
    </row>
    <row r="777" spans="1:9" ht="25.5" hidden="1" x14ac:dyDescent="0.25">
      <c r="A777" s="244"/>
      <c r="B777" s="41" t="s">
        <v>11044</v>
      </c>
      <c r="C777" s="41" t="s">
        <v>1302</v>
      </c>
      <c r="D777" s="42">
        <v>2.8315999999999999</v>
      </c>
      <c r="E777" s="37">
        <v>2.5554999999999999</v>
      </c>
      <c r="F777" s="39">
        <f t="shared" si="12"/>
        <v>7.2361537999999994</v>
      </c>
      <c r="G777" s="55"/>
      <c r="H777" s="56"/>
      <c r="I777" s="104">
        <v>0</v>
      </c>
    </row>
    <row r="778" spans="1:9" hidden="1" x14ac:dyDescent="0.25">
      <c r="A778" s="244"/>
      <c r="B778" s="41" t="s">
        <v>11371</v>
      </c>
      <c r="C778" s="41" t="s">
        <v>1044</v>
      </c>
      <c r="D778" s="42">
        <v>6.0100000000000001E-2</v>
      </c>
      <c r="E778" s="37">
        <v>20.367999999999999</v>
      </c>
      <c r="F778" s="39">
        <f t="shared" si="12"/>
        <v>1.2241168</v>
      </c>
      <c r="G778" s="55"/>
      <c r="H778" s="56"/>
      <c r="I778" s="104">
        <v>0</v>
      </c>
    </row>
    <row r="779" spans="1:9" hidden="1" x14ac:dyDescent="0.25">
      <c r="A779" s="244"/>
      <c r="B779" s="41" t="s">
        <v>11384</v>
      </c>
      <c r="C779" s="41" t="s">
        <v>2880</v>
      </c>
      <c r="D779" s="42">
        <v>0.18540000000000001</v>
      </c>
      <c r="E779" s="37">
        <v>417.92399999999998</v>
      </c>
      <c r="F779" s="39">
        <f t="shared" si="12"/>
        <v>77.483109600000006</v>
      </c>
      <c r="G779" s="55"/>
      <c r="H779" s="56"/>
      <c r="I779" s="104">
        <v>0</v>
      </c>
    </row>
    <row r="780" spans="1:9" hidden="1" x14ac:dyDescent="0.25">
      <c r="A780" s="244"/>
      <c r="B780" s="41" t="s">
        <v>10665</v>
      </c>
      <c r="C780" s="41" t="s">
        <v>2800</v>
      </c>
      <c r="D780" s="42">
        <v>0.1865</v>
      </c>
      <c r="E780" s="37">
        <v>22.685999999999996</v>
      </c>
      <c r="F780" s="39">
        <f t="shared" si="12"/>
        <v>4.2309389999999993</v>
      </c>
      <c r="G780" s="55"/>
      <c r="H780" s="56"/>
      <c r="I780" s="104">
        <v>0</v>
      </c>
    </row>
    <row r="781" spans="1:9" hidden="1" x14ac:dyDescent="0.25">
      <c r="A781" s="244"/>
      <c r="B781" s="41" t="s">
        <v>10650</v>
      </c>
      <c r="C781" s="41" t="s">
        <v>2800</v>
      </c>
      <c r="D781" s="42">
        <v>0.93259999999999998</v>
      </c>
      <c r="E781" s="37">
        <v>27.189</v>
      </c>
      <c r="F781" s="39">
        <f t="shared" si="12"/>
        <v>25.356461400000001</v>
      </c>
      <c r="G781" s="55"/>
      <c r="H781" s="56"/>
      <c r="I781" s="104">
        <v>0</v>
      </c>
    </row>
    <row r="782" spans="1:9" hidden="1" x14ac:dyDescent="0.25">
      <c r="A782" s="244"/>
      <c r="B782" s="41" t="s">
        <v>10607</v>
      </c>
      <c r="C782" s="41" t="s">
        <v>2800</v>
      </c>
      <c r="D782" s="42">
        <v>6.3167999999999997</v>
      </c>
      <c r="E782" s="37">
        <v>28.6995</v>
      </c>
      <c r="F782" s="39">
        <f t="shared" si="12"/>
        <v>181.28900160000001</v>
      </c>
      <c r="G782" s="55"/>
      <c r="H782" s="56"/>
      <c r="I782" s="104">
        <v>0</v>
      </c>
    </row>
    <row r="783" spans="1:9" hidden="1" x14ac:dyDescent="0.25">
      <c r="A783" s="244"/>
      <c r="B783" s="41" t="s">
        <v>10601</v>
      </c>
      <c r="C783" s="41" t="s">
        <v>2800</v>
      </c>
      <c r="D783" s="42">
        <v>6.3167999999999997</v>
      </c>
      <c r="E783" s="37">
        <v>22.097000000000001</v>
      </c>
      <c r="F783" s="39">
        <f t="shared" ref="F783:F798" si="13">IF(ISNUMBER(E783),E783*$D783,"")</f>
        <v>139.58232960000001</v>
      </c>
      <c r="G783" s="55"/>
      <c r="H783" s="56"/>
      <c r="I783" s="104">
        <v>0</v>
      </c>
    </row>
    <row r="784" spans="1:9" ht="25.5" hidden="1" x14ac:dyDescent="0.25">
      <c r="A784" s="244"/>
      <c r="B784" s="41" t="s">
        <v>11209</v>
      </c>
      <c r="C784" s="41" t="s">
        <v>1050</v>
      </c>
      <c r="D784" s="42">
        <v>0.76319999999999999</v>
      </c>
      <c r="E784" s="37">
        <v>1.2255</v>
      </c>
      <c r="F784" s="39">
        <f t="shared" si="13"/>
        <v>0.93530160000000007</v>
      </c>
      <c r="G784" s="55"/>
      <c r="H784" s="56"/>
      <c r="I784" s="104">
        <v>0</v>
      </c>
    </row>
    <row r="785" spans="1:9" ht="25.5" hidden="1" x14ac:dyDescent="0.25">
      <c r="A785" s="244"/>
      <c r="B785" s="41" t="s">
        <v>11241</v>
      </c>
      <c r="C785" s="41" t="s">
        <v>10703</v>
      </c>
      <c r="D785" s="42">
        <v>2.081</v>
      </c>
      <c r="E785" s="37">
        <v>0.53200000000000003</v>
      </c>
      <c r="F785" s="39">
        <f t="shared" si="13"/>
        <v>1.107092</v>
      </c>
      <c r="G785" s="55"/>
      <c r="H785" s="56"/>
      <c r="I785" s="104">
        <v>0</v>
      </c>
    </row>
    <row r="786" spans="1:9" ht="25.5" hidden="1" x14ac:dyDescent="0.25">
      <c r="A786" s="244"/>
      <c r="B786" s="41" t="s">
        <v>11115</v>
      </c>
      <c r="C786" s="41" t="s">
        <v>1050</v>
      </c>
      <c r="D786" s="42">
        <v>8.9399999999999993E-2</v>
      </c>
      <c r="E786" s="37">
        <v>24.966000000000001</v>
      </c>
      <c r="F786" s="39">
        <f t="shared" si="13"/>
        <v>2.2319603999999997</v>
      </c>
      <c r="G786" s="55"/>
      <c r="H786" s="56"/>
      <c r="I786" s="104">
        <v>0</v>
      </c>
    </row>
    <row r="787" spans="1:9" ht="25.5" hidden="1" x14ac:dyDescent="0.25">
      <c r="A787" s="244"/>
      <c r="B787" s="41" t="s">
        <v>10900</v>
      </c>
      <c r="C787" s="41" t="s">
        <v>10703</v>
      </c>
      <c r="D787" s="42">
        <v>9.7100000000000006E-2</v>
      </c>
      <c r="E787" s="37">
        <v>23.987499999999997</v>
      </c>
      <c r="F787" s="39">
        <f t="shared" si="13"/>
        <v>2.3291862499999998</v>
      </c>
      <c r="G787" s="55"/>
      <c r="H787" s="56"/>
      <c r="I787" s="104">
        <v>0</v>
      </c>
    </row>
    <row r="788" spans="1:9" ht="38.25" hidden="1" x14ac:dyDescent="0.25">
      <c r="A788" s="244"/>
      <c r="B788" s="41" t="s">
        <v>11288</v>
      </c>
      <c r="C788" s="41" t="s">
        <v>1044</v>
      </c>
      <c r="D788" s="42">
        <v>31.7318</v>
      </c>
      <c r="E788" s="37">
        <v>12.91685075</v>
      </c>
      <c r="F788" s="39">
        <f t="shared" si="13"/>
        <v>409.87492462885001</v>
      </c>
      <c r="G788" s="55"/>
      <c r="H788" s="56"/>
      <c r="I788" s="104">
        <v>0</v>
      </c>
    </row>
    <row r="789" spans="1:9" ht="38.25" hidden="1" x14ac:dyDescent="0.25">
      <c r="A789" s="244"/>
      <c r="B789" s="41" t="s">
        <v>11280</v>
      </c>
      <c r="C789" s="41" t="s">
        <v>2880</v>
      </c>
      <c r="D789" s="42">
        <v>1.103</v>
      </c>
      <c r="E789" s="37">
        <v>673.34891715275012</v>
      </c>
      <c r="F789" s="39">
        <f t="shared" si="13"/>
        <v>742.70385561948342</v>
      </c>
      <c r="G789" s="55"/>
      <c r="H789" s="56"/>
      <c r="I789" s="104">
        <v>0</v>
      </c>
    </row>
    <row r="790" spans="1:9" ht="15.75" hidden="1" thickBot="1" x14ac:dyDescent="0.3">
      <c r="A790" s="245"/>
      <c r="B790" s="81"/>
      <c r="C790" s="109"/>
      <c r="D790" s="106"/>
      <c r="E790" s="48" t="s">
        <v>13</v>
      </c>
      <c r="F790" s="48" t="str">
        <f t="shared" si="13"/>
        <v/>
      </c>
      <c r="G790" s="50"/>
      <c r="H790" s="37"/>
      <c r="I790" s="104">
        <v>0</v>
      </c>
    </row>
    <row r="791" spans="1:9" ht="15.75" hidden="1" thickBot="1" x14ac:dyDescent="0.3">
      <c r="A791" s="251" t="s">
        <v>11366</v>
      </c>
      <c r="B791" s="31" t="s">
        <v>13</v>
      </c>
      <c r="C791" s="32" t="s">
        <v>1044</v>
      </c>
      <c r="D791" s="103"/>
      <c r="E791" s="51" t="s">
        <v>13</v>
      </c>
      <c r="F791" s="51" t="str">
        <f t="shared" si="13"/>
        <v/>
      </c>
      <c r="G791" s="34"/>
      <c r="H791" s="35"/>
      <c r="I791" s="104">
        <v>0</v>
      </c>
    </row>
    <row r="792" spans="1:9" hidden="1" x14ac:dyDescent="0.25">
      <c r="A792" s="244"/>
      <c r="B792" s="38" t="s">
        <v>13</v>
      </c>
      <c r="C792" s="38"/>
      <c r="D792" s="105"/>
      <c r="E792" s="52" t="s">
        <v>13</v>
      </c>
      <c r="F792" s="37" t="str">
        <f t="shared" si="13"/>
        <v/>
      </c>
      <c r="G792" s="40"/>
      <c r="H792" s="37"/>
      <c r="I792" s="104">
        <v>0</v>
      </c>
    </row>
    <row r="793" spans="1:9" hidden="1" x14ac:dyDescent="0.25">
      <c r="A793" s="244"/>
      <c r="B793" s="41" t="s">
        <v>11154</v>
      </c>
      <c r="C793" s="41" t="s">
        <v>2800</v>
      </c>
      <c r="D793" s="42">
        <v>3.2000000000000002E-3</v>
      </c>
      <c r="E793" s="39">
        <v>22.856999999999999</v>
      </c>
      <c r="F793" s="39">
        <f t="shared" si="13"/>
        <v>7.3142399999999996E-2</v>
      </c>
      <c r="G793" s="44">
        <f>SUM(F793:F795)</f>
        <v>8.5572352000000009</v>
      </c>
      <c r="H793" s="56"/>
      <c r="I793" s="104">
        <v>0</v>
      </c>
    </row>
    <row r="794" spans="1:9" hidden="1" x14ac:dyDescent="0.25">
      <c r="A794" s="244"/>
      <c r="B794" s="41" t="s">
        <v>10698</v>
      </c>
      <c r="C794" s="41" t="s">
        <v>2800</v>
      </c>
      <c r="D794" s="42">
        <v>2.24E-2</v>
      </c>
      <c r="E794" s="39">
        <v>28.509499999999999</v>
      </c>
      <c r="F794" s="39">
        <f t="shared" si="13"/>
        <v>0.63861279999999998</v>
      </c>
      <c r="G794" s="55"/>
      <c r="H794" s="56"/>
      <c r="I794" s="104">
        <v>0</v>
      </c>
    </row>
    <row r="795" spans="1:9" hidden="1" x14ac:dyDescent="0.25">
      <c r="A795" s="244"/>
      <c r="B795" s="41" t="s">
        <v>11385</v>
      </c>
      <c r="C795" s="41" t="s">
        <v>1044</v>
      </c>
      <c r="D795" s="42">
        <v>1.1100000000000001</v>
      </c>
      <c r="E795" s="39">
        <v>7.0679999999999996</v>
      </c>
      <c r="F795" s="39">
        <f t="shared" si="13"/>
        <v>7.8454800000000002</v>
      </c>
      <c r="G795" s="55"/>
      <c r="H795" s="56"/>
      <c r="I795" s="104">
        <v>0</v>
      </c>
    </row>
    <row r="796" spans="1:9" ht="15.75" hidden="1" thickBot="1" x14ac:dyDescent="0.3">
      <c r="A796" s="245"/>
      <c r="B796" s="46" t="s">
        <v>13</v>
      </c>
      <c r="C796" s="46"/>
      <c r="D796" s="106"/>
      <c r="E796" s="48" t="s">
        <v>13</v>
      </c>
      <c r="F796" s="48" t="str">
        <f t="shared" si="13"/>
        <v/>
      </c>
      <c r="G796" s="50"/>
      <c r="H796" s="37"/>
      <c r="I796" s="104">
        <v>0</v>
      </c>
    </row>
    <row r="797" spans="1:9" ht="15.75" hidden="1" thickBot="1" x14ac:dyDescent="0.3">
      <c r="A797" s="251" t="s">
        <v>11367</v>
      </c>
      <c r="B797" s="31" t="s">
        <v>13</v>
      </c>
      <c r="C797" s="32" t="s">
        <v>1044</v>
      </c>
      <c r="D797" s="103"/>
      <c r="E797" s="51" t="s">
        <v>13</v>
      </c>
      <c r="F797" s="51" t="str">
        <f t="shared" si="13"/>
        <v/>
      </c>
      <c r="G797" s="34"/>
      <c r="H797" s="35"/>
      <c r="I797" s="104">
        <v>0</v>
      </c>
    </row>
    <row r="798" spans="1:9" hidden="1" x14ac:dyDescent="0.25">
      <c r="A798" s="244"/>
      <c r="B798" s="38" t="s">
        <v>13</v>
      </c>
      <c r="C798" s="38"/>
      <c r="D798" s="105"/>
      <c r="E798" s="52" t="s">
        <v>13</v>
      </c>
      <c r="F798" s="37" t="str">
        <f t="shared" si="13"/>
        <v/>
      </c>
      <c r="G798" s="40"/>
      <c r="H798" s="37"/>
      <c r="I798" s="104">
        <v>0</v>
      </c>
    </row>
    <row r="799" spans="1:9" hidden="1" x14ac:dyDescent="0.25">
      <c r="A799" s="244"/>
      <c r="B799" s="41" t="s">
        <v>11154</v>
      </c>
      <c r="C799" s="41" t="s">
        <v>2800</v>
      </c>
      <c r="D799" s="42">
        <v>1E-3</v>
      </c>
      <c r="E799" s="39">
        <v>22.856999999999999</v>
      </c>
      <c r="F799" s="39">
        <f t="shared" ref="F799:F813" si="14">IF(ISNUMBER(E799),E799*$D799,"")</f>
        <v>2.2856999999999999E-2</v>
      </c>
      <c r="G799" s="44">
        <f>SUM(F799:F801)</f>
        <v>9.0064085000000009</v>
      </c>
      <c r="H799" s="56"/>
      <c r="I799" s="104">
        <v>0</v>
      </c>
    </row>
    <row r="800" spans="1:9" hidden="1" x14ac:dyDescent="0.25">
      <c r="A800" s="244"/>
      <c r="B800" s="41" t="s">
        <v>10698</v>
      </c>
      <c r="C800" s="41" t="s">
        <v>2800</v>
      </c>
      <c r="D800" s="42">
        <v>7.0000000000000001E-3</v>
      </c>
      <c r="E800" s="39">
        <v>28.509499999999999</v>
      </c>
      <c r="F800" s="39">
        <f t="shared" si="14"/>
        <v>0.19956650000000001</v>
      </c>
      <c r="G800" s="55"/>
      <c r="H800" s="56"/>
      <c r="I800" s="104">
        <v>0</v>
      </c>
    </row>
    <row r="801" spans="1:9" ht="25.5" hidden="1" x14ac:dyDescent="0.25">
      <c r="A801" s="244"/>
      <c r="B801" s="41" t="s">
        <v>11291</v>
      </c>
      <c r="C801" s="41" t="s">
        <v>1044</v>
      </c>
      <c r="D801" s="42">
        <v>1.1100000000000001</v>
      </c>
      <c r="E801" s="39">
        <v>7.9135</v>
      </c>
      <c r="F801" s="39">
        <f t="shared" si="14"/>
        <v>8.7839850000000013</v>
      </c>
      <c r="G801" s="55"/>
      <c r="H801" s="56"/>
      <c r="I801" s="104">
        <v>0</v>
      </c>
    </row>
    <row r="802" spans="1:9" ht="15.75" hidden="1" thickBot="1" x14ac:dyDescent="0.3">
      <c r="A802" s="245"/>
      <c r="B802" s="46" t="s">
        <v>13</v>
      </c>
      <c r="C802" s="46"/>
      <c r="D802" s="106"/>
      <c r="E802" s="48" t="s">
        <v>13</v>
      </c>
      <c r="F802" s="48" t="str">
        <f t="shared" si="14"/>
        <v/>
      </c>
      <c r="G802" s="50"/>
      <c r="H802" s="37"/>
      <c r="I802" s="104">
        <v>0</v>
      </c>
    </row>
    <row r="803" spans="1:9" ht="26.25" hidden="1" customHeight="1" thickBot="1" x14ac:dyDescent="0.3">
      <c r="A803" s="251" t="s">
        <v>11368</v>
      </c>
      <c r="B803" s="31" t="s">
        <v>13</v>
      </c>
      <c r="C803" s="32" t="s">
        <v>162</v>
      </c>
      <c r="D803" s="103"/>
      <c r="E803" s="51" t="s">
        <v>13</v>
      </c>
      <c r="F803" s="51" t="str">
        <f t="shared" si="14"/>
        <v/>
      </c>
      <c r="G803" s="34"/>
      <c r="H803" s="35"/>
      <c r="I803" s="104">
        <v>0</v>
      </c>
    </row>
    <row r="804" spans="1:9" hidden="1" x14ac:dyDescent="0.25">
      <c r="A804" s="244"/>
      <c r="B804" s="38" t="s">
        <v>13</v>
      </c>
      <c r="C804" s="108"/>
      <c r="D804" s="105"/>
      <c r="E804" s="52" t="s">
        <v>13</v>
      </c>
      <c r="F804" s="37" t="str">
        <f t="shared" si="14"/>
        <v/>
      </c>
      <c r="G804" s="40"/>
      <c r="H804" s="37"/>
      <c r="I804" s="104">
        <v>0</v>
      </c>
    </row>
    <row r="805" spans="1:9" ht="38.25" hidden="1" x14ac:dyDescent="0.25">
      <c r="A805" s="244"/>
      <c r="B805" s="41" t="s">
        <v>11289</v>
      </c>
      <c r="C805" s="41" t="s">
        <v>162</v>
      </c>
      <c r="D805" s="42">
        <v>0.52500000000000002</v>
      </c>
      <c r="E805" s="39">
        <v>140.15486799999996</v>
      </c>
      <c r="F805" s="39">
        <f t="shared" si="14"/>
        <v>73.581305699999987</v>
      </c>
      <c r="G805" s="44">
        <f>SUM(F805:F812)</f>
        <v>154.05175869999997</v>
      </c>
      <c r="H805" s="56"/>
      <c r="I805" s="104">
        <v>0</v>
      </c>
    </row>
    <row r="806" spans="1:9" hidden="1" x14ac:dyDescent="0.25">
      <c r="A806" s="244"/>
      <c r="B806" s="41" t="s">
        <v>10638</v>
      </c>
      <c r="C806" s="41" t="s">
        <v>2800</v>
      </c>
      <c r="D806" s="42">
        <v>1.8520000000000001</v>
      </c>
      <c r="E806" s="39">
        <v>28.3005</v>
      </c>
      <c r="F806" s="39">
        <f t="shared" si="14"/>
        <v>52.412526</v>
      </c>
      <c r="G806" s="55"/>
      <c r="H806" s="56"/>
      <c r="I806" s="104">
        <v>0</v>
      </c>
    </row>
    <row r="807" spans="1:9" hidden="1" x14ac:dyDescent="0.25">
      <c r="A807" s="244"/>
      <c r="B807" s="41" t="s">
        <v>10665</v>
      </c>
      <c r="C807" s="41" t="s">
        <v>2800</v>
      </c>
      <c r="D807" s="42">
        <v>0.34</v>
      </c>
      <c r="E807" s="37">
        <v>22.685999999999996</v>
      </c>
      <c r="F807" s="39">
        <f t="shared" si="14"/>
        <v>7.713239999999999</v>
      </c>
      <c r="G807" s="55"/>
      <c r="H807" s="56"/>
      <c r="I807" s="104">
        <v>0</v>
      </c>
    </row>
    <row r="808" spans="1:9" hidden="1" x14ac:dyDescent="0.25">
      <c r="A808" s="244"/>
      <c r="B808" s="41" t="s">
        <v>11189</v>
      </c>
      <c r="C808" s="41" t="s">
        <v>1044</v>
      </c>
      <c r="D808" s="42">
        <v>1.9E-2</v>
      </c>
      <c r="E808" s="37">
        <v>22.704999999999998</v>
      </c>
      <c r="F808" s="39">
        <f t="shared" si="14"/>
        <v>0.43139499999999997</v>
      </c>
      <c r="G808" s="55"/>
      <c r="H808" s="56"/>
      <c r="I808" s="104">
        <v>0</v>
      </c>
    </row>
    <row r="809" spans="1:9" ht="25.5" hidden="1" x14ac:dyDescent="0.25">
      <c r="A809" s="244"/>
      <c r="B809" s="41" t="s">
        <v>11386</v>
      </c>
      <c r="C809" s="41" t="s">
        <v>10875</v>
      </c>
      <c r="D809" s="42">
        <v>0.78500000000000003</v>
      </c>
      <c r="E809" s="37">
        <v>8.3979999999999997</v>
      </c>
      <c r="F809" s="39">
        <f t="shared" si="14"/>
        <v>6.5924300000000002</v>
      </c>
      <c r="G809" s="55"/>
      <c r="H809" s="56"/>
      <c r="I809" s="104">
        <v>0</v>
      </c>
    </row>
    <row r="810" spans="1:9" ht="38.25" hidden="1" x14ac:dyDescent="0.25">
      <c r="A810" s="244"/>
      <c r="B810" s="41" t="s">
        <v>11387</v>
      </c>
      <c r="C810" s="41" t="s">
        <v>10978</v>
      </c>
      <c r="D810" s="42">
        <v>0.39300000000000002</v>
      </c>
      <c r="E810" s="37">
        <v>22.799999999999997</v>
      </c>
      <c r="F810" s="39">
        <f t="shared" si="14"/>
        <v>8.9603999999999999</v>
      </c>
      <c r="G810" s="55"/>
      <c r="H810" s="56"/>
      <c r="I810" s="104">
        <v>0</v>
      </c>
    </row>
    <row r="811" spans="1:9" ht="25.5" hidden="1" x14ac:dyDescent="0.25">
      <c r="A811" s="244"/>
      <c r="B811" s="41" t="s">
        <v>11388</v>
      </c>
      <c r="C811" s="41" t="s">
        <v>10978</v>
      </c>
      <c r="D811" s="42">
        <v>0.19600000000000001</v>
      </c>
      <c r="E811" s="37">
        <v>21.812000000000001</v>
      </c>
      <c r="F811" s="39">
        <f t="shared" si="14"/>
        <v>4.2751520000000003</v>
      </c>
      <c r="G811" s="55"/>
      <c r="H811" s="56"/>
      <c r="I811" s="104">
        <v>0</v>
      </c>
    </row>
    <row r="812" spans="1:9" ht="25.5" hidden="1" x14ac:dyDescent="0.25">
      <c r="A812" s="244"/>
      <c r="B812" s="41" t="s">
        <v>11265</v>
      </c>
      <c r="C812" s="41" t="s">
        <v>70</v>
      </c>
      <c r="D812" s="42">
        <v>0.01</v>
      </c>
      <c r="E812" s="37">
        <v>8.5310000000000006</v>
      </c>
      <c r="F812" s="39">
        <f t="shared" si="14"/>
        <v>8.5310000000000011E-2</v>
      </c>
      <c r="G812" s="55"/>
      <c r="H812" s="56"/>
      <c r="I812" s="104">
        <v>0</v>
      </c>
    </row>
    <row r="813" spans="1:9" ht="15.75" hidden="1" thickBot="1" x14ac:dyDescent="0.3">
      <c r="A813" s="245"/>
      <c r="B813" s="81"/>
      <c r="C813" s="109"/>
      <c r="D813" s="106"/>
      <c r="E813" s="48" t="s">
        <v>13</v>
      </c>
      <c r="F813" s="48" t="str">
        <f t="shared" si="14"/>
        <v/>
      </c>
      <c r="G813" s="50"/>
      <c r="H813" s="37"/>
      <c r="I813" s="104">
        <v>0</v>
      </c>
    </row>
  </sheetData>
  <sheetProtection algorithmName="SHA-512" hashValue="obUgyHukG75qYFDhUOqVfrevFXyZdTSP7iKwxpZ1UVYKKFJzQG0JU3ZMqf4K1AU1Ac04VvTJWXk6VQ2WxIcGJw==" saltValue="J1CHQO+5x0Lu//XQjGYOkA==" spinCount="100000" sheet="1" objects="1" scenarios="1"/>
  <autoFilter ref="A5:I813" xr:uid="{DA6E2506-A728-4F92-B0C4-6CEE255F80A3}">
    <filterColumn colId="8">
      <customFilters>
        <customFilter operator="notEqual" val="0"/>
      </customFilters>
    </filterColumn>
  </autoFilter>
  <mergeCells count="89">
    <mergeCell ref="A768:A772"/>
    <mergeCell ref="A773:A790"/>
    <mergeCell ref="A791:A796"/>
    <mergeCell ref="A797:A802"/>
    <mergeCell ref="A803:A813"/>
    <mergeCell ref="A763:A767"/>
    <mergeCell ref="A651:A657"/>
    <mergeCell ref="A658:A665"/>
    <mergeCell ref="A666:A679"/>
    <mergeCell ref="A680:A692"/>
    <mergeCell ref="A693:A705"/>
    <mergeCell ref="A706:A717"/>
    <mergeCell ref="A718:A728"/>
    <mergeCell ref="A729:A734"/>
    <mergeCell ref="A735:A740"/>
    <mergeCell ref="A741:A750"/>
    <mergeCell ref="A751:A762"/>
    <mergeCell ref="A638:A650"/>
    <mergeCell ref="A558:A563"/>
    <mergeCell ref="A564:A570"/>
    <mergeCell ref="A571:A575"/>
    <mergeCell ref="A576:A588"/>
    <mergeCell ref="A589:A593"/>
    <mergeCell ref="A594:A601"/>
    <mergeCell ref="A602:A607"/>
    <mergeCell ref="A608:A612"/>
    <mergeCell ref="A613:A617"/>
    <mergeCell ref="A618:A623"/>
    <mergeCell ref="A624:A637"/>
    <mergeCell ref="A545:A557"/>
    <mergeCell ref="A433:A451"/>
    <mergeCell ref="A452:A465"/>
    <mergeCell ref="A466:A484"/>
    <mergeCell ref="A485:A496"/>
    <mergeCell ref="A497:A507"/>
    <mergeCell ref="A508:A513"/>
    <mergeCell ref="A514:A519"/>
    <mergeCell ref="A520:A525"/>
    <mergeCell ref="A526:A531"/>
    <mergeCell ref="A532:A537"/>
    <mergeCell ref="A538:A544"/>
    <mergeCell ref="A421:A432"/>
    <mergeCell ref="A321:A332"/>
    <mergeCell ref="A333:A339"/>
    <mergeCell ref="A340:A346"/>
    <mergeCell ref="A347:A354"/>
    <mergeCell ref="A355:A360"/>
    <mergeCell ref="A361:A366"/>
    <mergeCell ref="A367:A375"/>
    <mergeCell ref="A376:A385"/>
    <mergeCell ref="A386:A397"/>
    <mergeCell ref="A398:A409"/>
    <mergeCell ref="A410:A420"/>
    <mergeCell ref="A307:A320"/>
    <mergeCell ref="A197:A201"/>
    <mergeCell ref="A202:A206"/>
    <mergeCell ref="A207:A220"/>
    <mergeCell ref="A221:A234"/>
    <mergeCell ref="A235:A249"/>
    <mergeCell ref="A250:A259"/>
    <mergeCell ref="A260:A267"/>
    <mergeCell ref="A268:A278"/>
    <mergeCell ref="A279:A286"/>
    <mergeCell ref="A287:A292"/>
    <mergeCell ref="A293:A306"/>
    <mergeCell ref="A189:A196"/>
    <mergeCell ref="A112:A117"/>
    <mergeCell ref="A118:A123"/>
    <mergeCell ref="A124:A129"/>
    <mergeCell ref="A130:A135"/>
    <mergeCell ref="A136:A141"/>
    <mergeCell ref="A142:A155"/>
    <mergeCell ref="A156:A167"/>
    <mergeCell ref="A168:A173"/>
    <mergeCell ref="A174:A179"/>
    <mergeCell ref="A180:A184"/>
    <mergeCell ref="A185:A188"/>
    <mergeCell ref="A106:A111"/>
    <mergeCell ref="A6:A15"/>
    <mergeCell ref="A16:A20"/>
    <mergeCell ref="A21:A26"/>
    <mergeCell ref="A27:A37"/>
    <mergeCell ref="A38:A47"/>
    <mergeCell ref="A48:A60"/>
    <mergeCell ref="A61:A68"/>
    <mergeCell ref="A69:A78"/>
    <mergeCell ref="A79:A85"/>
    <mergeCell ref="A86:A95"/>
    <mergeCell ref="A96:A105"/>
  </mergeCells>
  <conditionalFormatting sqref="C8:C12">
    <cfRule type="containsText" dxfId="197" priority="222" operator="containsText" text="Pesquisa de Preços">
      <formula>NOT(ISERROR(SEARCH("Pesquisa de Preços",C8)))</formula>
    </cfRule>
  </conditionalFormatting>
  <conditionalFormatting sqref="C16">
    <cfRule type="containsText" dxfId="196" priority="215" operator="containsText" text="Pesquisa de Preços">
      <formula>NOT(ISERROR(SEARCH("Pesquisa de Preços",C16)))</formula>
    </cfRule>
  </conditionalFormatting>
  <conditionalFormatting sqref="C18:C19">
    <cfRule type="containsText" dxfId="195" priority="221" operator="containsText" text="Pesquisa de Preços">
      <formula>NOT(ISERROR(SEARCH("Pesquisa de Preços",C18)))</formula>
    </cfRule>
  </conditionalFormatting>
  <conditionalFormatting sqref="C21">
    <cfRule type="containsText" dxfId="194" priority="214" operator="containsText" text="Pesquisa de Preços">
      <formula>NOT(ISERROR(SEARCH("Pesquisa de Preços",C21)))</formula>
    </cfRule>
  </conditionalFormatting>
  <conditionalFormatting sqref="C23:C25">
    <cfRule type="containsText" dxfId="193" priority="220" operator="containsText" text="Pesquisa de Preços">
      <formula>NOT(ISERROR(SEARCH("Pesquisa de Preços",C23)))</formula>
    </cfRule>
  </conditionalFormatting>
  <conditionalFormatting sqref="C38">
    <cfRule type="containsText" dxfId="192" priority="212" operator="containsText" text="Pesquisa de Preços">
      <formula>NOT(ISERROR(SEARCH("Pesquisa de Preços",C38)))</formula>
    </cfRule>
  </conditionalFormatting>
  <conditionalFormatting sqref="C40:C46">
    <cfRule type="containsText" dxfId="191" priority="218" operator="containsText" text="Pesquisa de Preços">
      <formula>NOT(ISERROR(SEARCH("Pesquisa de Preços",C40)))</formula>
    </cfRule>
  </conditionalFormatting>
  <conditionalFormatting sqref="C48">
    <cfRule type="containsText" dxfId="190" priority="211" operator="containsText" text="Pesquisa de Preços">
      <formula>NOT(ISERROR(SEARCH("Pesquisa de Preços",C48)))</formula>
    </cfRule>
  </conditionalFormatting>
  <conditionalFormatting sqref="C50:C57">
    <cfRule type="containsText" dxfId="189" priority="217" operator="containsText" text="Pesquisa de Preços">
      <formula>NOT(ISERROR(SEARCH("Pesquisa de Preços",C50)))</formula>
    </cfRule>
  </conditionalFormatting>
  <conditionalFormatting sqref="C61">
    <cfRule type="containsText" dxfId="188" priority="210" operator="containsText" text="Pesquisa de Preços">
      <formula>NOT(ISERROR(SEARCH("Pesquisa de Preços",C61)))</formula>
    </cfRule>
  </conditionalFormatting>
  <conditionalFormatting sqref="C63:C67">
    <cfRule type="containsText" dxfId="187" priority="216" operator="containsText" text="Pesquisa de Preços">
      <formula>NOT(ISERROR(SEARCH("Pesquisa de Preços",C63)))</formula>
    </cfRule>
  </conditionalFormatting>
  <conditionalFormatting sqref="C69">
    <cfRule type="containsText" dxfId="186" priority="209" operator="containsText" text="Pesquisa de Preços">
      <formula>NOT(ISERROR(SEARCH("Pesquisa de Preços",C69)))</formula>
    </cfRule>
  </conditionalFormatting>
  <conditionalFormatting sqref="C71:C73 C81:C84 C88:C90 C98:C100 C108:C110 C114:C116 C120:C122 C126:C128 C132:C134 C138:C140 C144:C150 C158:C162 C170:C172 C176:C178 C182:C183 C187 C191:C195 C199:C200 C204:C205 C209:C215 C223:C229 C237:C244 C252:C254 C262:C266 C270:C273 C281:C284 C289:C291 C295:C301 C309:C315 C323:C327 C335:C338 C342:C345 C349:C352 C358:C359 C364:C365 C373:C374 C378:C384 C388:C392 C400:C404 C412:C415 C423:C427 C435:C446 C454:C460 C468:C479 C487:C491 C499:C502 C510:C512 C516:C517 C522:C523 C528:C530 C534:C536 C540:C543 C547:C552 C560:C562 C566:C568 C573:C574 C578:C583 C591:C592 C596:C599 C604:C606 C610:C611 C615:C616 C620:C622 C626:C632">
    <cfRule type="containsText" dxfId="185" priority="245" operator="containsText" text="Pesquisa de Preços">
      <formula>NOT(ISERROR(SEARCH("Pesquisa de Preços",C71)))</formula>
    </cfRule>
  </conditionalFormatting>
  <conditionalFormatting sqref="C79">
    <cfRule type="containsText" dxfId="184" priority="208" operator="containsText" text="Pesquisa de Preços">
      <formula>NOT(ISERROR(SEARCH("Pesquisa de Preços",C79)))</formula>
    </cfRule>
  </conditionalFormatting>
  <conditionalFormatting sqref="C86">
    <cfRule type="containsText" dxfId="183" priority="207" operator="containsText" text="Pesquisa de Preços">
      <formula>NOT(ISERROR(SEARCH("Pesquisa de Preços",C86)))</formula>
    </cfRule>
  </conditionalFormatting>
  <conditionalFormatting sqref="C96">
    <cfRule type="containsText" dxfId="182" priority="206" operator="containsText" text="Pesquisa de Preços">
      <formula>NOT(ISERROR(SEARCH("Pesquisa de Preços",C96)))</formula>
    </cfRule>
  </conditionalFormatting>
  <conditionalFormatting sqref="C106">
    <cfRule type="containsText" dxfId="181" priority="205" operator="containsText" text="Pesquisa de Preços">
      <formula>NOT(ISERROR(SEARCH("Pesquisa de Preços",C106)))</formula>
    </cfRule>
  </conditionalFormatting>
  <conditionalFormatting sqref="C136">
    <cfRule type="containsText" dxfId="180" priority="204" operator="containsText" text="Pesquisa de Preços">
      <formula>NOT(ISERROR(SEARCH("Pesquisa de Preços",C136)))</formula>
    </cfRule>
  </conditionalFormatting>
  <conditionalFormatting sqref="C142">
    <cfRule type="containsText" dxfId="179" priority="203" operator="containsText" text="Pesquisa de Preços">
      <formula>NOT(ISERROR(SEARCH("Pesquisa de Preços",C142)))</formula>
    </cfRule>
  </conditionalFormatting>
  <conditionalFormatting sqref="C156">
    <cfRule type="containsText" dxfId="178" priority="202" operator="containsText" text="Pesquisa de Preços">
      <formula>NOT(ISERROR(SEARCH("Pesquisa de Preços",C156)))</formula>
    </cfRule>
  </conditionalFormatting>
  <conditionalFormatting sqref="C168">
    <cfRule type="containsText" dxfId="177" priority="201" operator="containsText" text="Pesquisa de Preços">
      <formula>NOT(ISERROR(SEARCH("Pesquisa de Preços",C168)))</formula>
    </cfRule>
  </conditionalFormatting>
  <conditionalFormatting sqref="C174">
    <cfRule type="containsText" dxfId="176" priority="200" operator="containsText" text="Pesquisa de Preços">
      <formula>NOT(ISERROR(SEARCH("Pesquisa de Preços",C174)))</formula>
    </cfRule>
  </conditionalFormatting>
  <conditionalFormatting sqref="C180">
    <cfRule type="containsText" dxfId="175" priority="199" operator="containsText" text="Pesquisa de Preços">
      <formula>NOT(ISERROR(SEARCH("Pesquisa de Preços",C180)))</formula>
    </cfRule>
  </conditionalFormatting>
  <conditionalFormatting sqref="C185">
    <cfRule type="containsText" dxfId="174" priority="198" operator="containsText" text="Pesquisa de Preços">
      <formula>NOT(ISERROR(SEARCH("Pesquisa de Preços",C185)))</formula>
    </cfRule>
  </conditionalFormatting>
  <conditionalFormatting sqref="C189">
    <cfRule type="containsText" dxfId="173" priority="197" operator="containsText" text="Pesquisa de Preços">
      <formula>NOT(ISERROR(SEARCH("Pesquisa de Preços",C189)))</formula>
    </cfRule>
  </conditionalFormatting>
  <conditionalFormatting sqref="C197">
    <cfRule type="containsText" dxfId="172" priority="196" operator="containsText" text="Pesquisa de Preços">
      <formula>NOT(ISERROR(SEARCH("Pesquisa de Preços",C197)))</formula>
    </cfRule>
  </conditionalFormatting>
  <conditionalFormatting sqref="C202">
    <cfRule type="containsText" dxfId="171" priority="195" operator="containsText" text="Pesquisa de Preços">
      <formula>NOT(ISERROR(SEARCH("Pesquisa de Preços",C202)))</formula>
    </cfRule>
  </conditionalFormatting>
  <conditionalFormatting sqref="C207">
    <cfRule type="containsText" dxfId="170" priority="194" operator="containsText" text="Pesquisa de Preços">
      <formula>NOT(ISERROR(SEARCH("Pesquisa de Preços",C207)))</formula>
    </cfRule>
  </conditionalFormatting>
  <conditionalFormatting sqref="C221">
    <cfRule type="containsText" dxfId="169" priority="193" operator="containsText" text="Pesquisa de Preços">
      <formula>NOT(ISERROR(SEARCH("Pesquisa de Preços",C221)))</formula>
    </cfRule>
  </conditionalFormatting>
  <conditionalFormatting sqref="C235">
    <cfRule type="containsText" dxfId="168" priority="192" operator="containsText" text="Pesquisa de Preços">
      <formula>NOT(ISERROR(SEARCH("Pesquisa de Preços",C235)))</formula>
    </cfRule>
  </conditionalFormatting>
  <conditionalFormatting sqref="C250">
    <cfRule type="containsText" dxfId="167" priority="191" operator="containsText" text="Pesquisa de Preços">
      <formula>NOT(ISERROR(SEARCH("Pesquisa de Preços",C250)))</formula>
    </cfRule>
  </conditionalFormatting>
  <conditionalFormatting sqref="C260">
    <cfRule type="containsText" dxfId="166" priority="190" operator="containsText" text="Pesquisa de Preços">
      <formula>NOT(ISERROR(SEARCH("Pesquisa de Preços",C260)))</formula>
    </cfRule>
  </conditionalFormatting>
  <conditionalFormatting sqref="C268">
    <cfRule type="containsText" dxfId="165" priority="189" operator="containsText" text="Pesquisa de Preços">
      <formula>NOT(ISERROR(SEARCH("Pesquisa de Preços",C268)))</formula>
    </cfRule>
  </conditionalFormatting>
  <conditionalFormatting sqref="C279">
    <cfRule type="containsText" dxfId="164" priority="188" operator="containsText" text="Pesquisa de Preços">
      <formula>NOT(ISERROR(SEARCH("Pesquisa de Preços",C279)))</formula>
    </cfRule>
  </conditionalFormatting>
  <conditionalFormatting sqref="C287">
    <cfRule type="containsText" dxfId="163" priority="187" operator="containsText" text="Pesquisa de Preços">
      <formula>NOT(ISERROR(SEARCH("Pesquisa de Preços",C287)))</formula>
    </cfRule>
  </conditionalFormatting>
  <conditionalFormatting sqref="C293">
    <cfRule type="containsText" dxfId="162" priority="186" operator="containsText" text="Pesquisa de Preços">
      <formula>NOT(ISERROR(SEARCH("Pesquisa de Preços",C293)))</formula>
    </cfRule>
  </conditionalFormatting>
  <conditionalFormatting sqref="C307">
    <cfRule type="containsText" dxfId="161" priority="185" operator="containsText" text="Pesquisa de Preços">
      <formula>NOT(ISERROR(SEARCH("Pesquisa de Preços",C307)))</formula>
    </cfRule>
  </conditionalFormatting>
  <conditionalFormatting sqref="C321">
    <cfRule type="containsText" dxfId="160" priority="184" operator="containsText" text="Pesquisa de Preços">
      <formula>NOT(ISERROR(SEARCH("Pesquisa de Preços",C321)))</formula>
    </cfRule>
  </conditionalFormatting>
  <conditionalFormatting sqref="C333">
    <cfRule type="containsText" dxfId="159" priority="183" operator="containsText" text="Pesquisa de Preços">
      <formula>NOT(ISERROR(SEARCH("Pesquisa de Preços",C333)))</formula>
    </cfRule>
  </conditionalFormatting>
  <conditionalFormatting sqref="C340">
    <cfRule type="containsText" dxfId="158" priority="182" operator="containsText" text="Pesquisa de Preços">
      <formula>NOT(ISERROR(SEARCH("Pesquisa de Preços",C340)))</formula>
    </cfRule>
  </conditionalFormatting>
  <conditionalFormatting sqref="C347">
    <cfRule type="containsText" dxfId="157" priority="181" operator="containsText" text="Pesquisa de Preços">
      <formula>NOT(ISERROR(SEARCH("Pesquisa de Preços",C347)))</formula>
    </cfRule>
  </conditionalFormatting>
  <conditionalFormatting sqref="C355">
    <cfRule type="containsText" dxfId="156" priority="180" operator="containsText" text="Pesquisa de Preços">
      <formula>NOT(ISERROR(SEARCH("Pesquisa de Preços",C355)))</formula>
    </cfRule>
  </conditionalFormatting>
  <conditionalFormatting sqref="C361">
    <cfRule type="containsText" dxfId="155" priority="179" operator="containsText" text="Pesquisa de Preços">
      <formula>NOT(ISERROR(SEARCH("Pesquisa de Preços",C361)))</formula>
    </cfRule>
  </conditionalFormatting>
  <conditionalFormatting sqref="C367">
    <cfRule type="containsText" dxfId="154" priority="178" operator="containsText" text="Pesquisa de Preços">
      <formula>NOT(ISERROR(SEARCH("Pesquisa de Preços",C367)))</formula>
    </cfRule>
  </conditionalFormatting>
  <conditionalFormatting sqref="C369:C371">
    <cfRule type="containsText" dxfId="153" priority="246" operator="containsText" text="Pesquisa de Preços">
      <formula>NOT(ISERROR(SEARCH("Pesquisa de Preços",C369)))</formula>
    </cfRule>
  </conditionalFormatting>
  <conditionalFormatting sqref="C376">
    <cfRule type="containsText" dxfId="152" priority="177" operator="containsText" text="Pesquisa de Preços">
      <formula>NOT(ISERROR(SEARCH("Pesquisa de Preços",C376)))</formula>
    </cfRule>
  </conditionalFormatting>
  <conditionalFormatting sqref="C386">
    <cfRule type="containsText" dxfId="151" priority="176" operator="containsText" text="Pesquisa de Preços">
      <formula>NOT(ISERROR(SEARCH("Pesquisa de Preços",C386)))</formula>
    </cfRule>
  </conditionalFormatting>
  <conditionalFormatting sqref="C398">
    <cfRule type="containsText" dxfId="150" priority="175" operator="containsText" text="Pesquisa de Preços">
      <formula>NOT(ISERROR(SEARCH("Pesquisa de Preços",C398)))</formula>
    </cfRule>
  </conditionalFormatting>
  <conditionalFormatting sqref="C410">
    <cfRule type="containsText" dxfId="149" priority="174" operator="containsText" text="Pesquisa de Preços">
      <formula>NOT(ISERROR(SEARCH("Pesquisa de Preços",C410)))</formula>
    </cfRule>
  </conditionalFormatting>
  <conditionalFormatting sqref="C421">
    <cfRule type="containsText" dxfId="148" priority="173" operator="containsText" text="Pesquisa de Preços">
      <formula>NOT(ISERROR(SEARCH("Pesquisa de Preços",C421)))</formula>
    </cfRule>
  </conditionalFormatting>
  <conditionalFormatting sqref="C433">
    <cfRule type="containsText" dxfId="147" priority="172" operator="containsText" text="Pesquisa de Preços">
      <formula>NOT(ISERROR(SEARCH("Pesquisa de Preços",C433)))</formula>
    </cfRule>
  </conditionalFormatting>
  <conditionalFormatting sqref="C452">
    <cfRule type="containsText" dxfId="146" priority="171" operator="containsText" text="Pesquisa de Preços">
      <formula>NOT(ISERROR(SEARCH("Pesquisa de Preços",C452)))</formula>
    </cfRule>
  </conditionalFormatting>
  <conditionalFormatting sqref="C466">
    <cfRule type="containsText" dxfId="145" priority="170" operator="containsText" text="Pesquisa de Preços">
      <formula>NOT(ISERROR(SEARCH("Pesquisa de Preços",C466)))</formula>
    </cfRule>
  </conditionalFormatting>
  <conditionalFormatting sqref="C485">
    <cfRule type="containsText" dxfId="144" priority="169" operator="containsText" text="Pesquisa de Preços">
      <formula>NOT(ISERROR(SEARCH("Pesquisa de Preços",C485)))</formula>
    </cfRule>
  </conditionalFormatting>
  <conditionalFormatting sqref="C497">
    <cfRule type="containsText" dxfId="143" priority="168" operator="containsText" text="Pesquisa de Preços">
      <formula>NOT(ISERROR(SEARCH("Pesquisa de Preços",C497)))</formula>
    </cfRule>
  </conditionalFormatting>
  <conditionalFormatting sqref="C508">
    <cfRule type="containsText" dxfId="142" priority="167" operator="containsText" text="Pesquisa de Preços">
      <formula>NOT(ISERROR(SEARCH("Pesquisa de Preços",C508)))</formula>
    </cfRule>
  </conditionalFormatting>
  <conditionalFormatting sqref="C514">
    <cfRule type="containsText" dxfId="141" priority="166" operator="containsText" text="Pesquisa de Preços">
      <formula>NOT(ISERROR(SEARCH("Pesquisa de Preços",C514)))</formula>
    </cfRule>
  </conditionalFormatting>
  <conditionalFormatting sqref="C520">
    <cfRule type="containsText" dxfId="140" priority="165" operator="containsText" text="Pesquisa de Preços">
      <formula>NOT(ISERROR(SEARCH("Pesquisa de Preços",C520)))</formula>
    </cfRule>
  </conditionalFormatting>
  <conditionalFormatting sqref="C526">
    <cfRule type="containsText" dxfId="139" priority="164" operator="containsText" text="Pesquisa de Preços">
      <formula>NOT(ISERROR(SEARCH("Pesquisa de Preços",C526)))</formula>
    </cfRule>
  </conditionalFormatting>
  <conditionalFormatting sqref="C532">
    <cfRule type="containsText" dxfId="138" priority="163" operator="containsText" text="Pesquisa de Preços">
      <formula>NOT(ISERROR(SEARCH("Pesquisa de Preços",C532)))</formula>
    </cfRule>
  </conditionalFormatting>
  <conditionalFormatting sqref="C538">
    <cfRule type="containsText" dxfId="137" priority="162" operator="containsText" text="Pesquisa de Preços">
      <formula>NOT(ISERROR(SEARCH("Pesquisa de Preços",C538)))</formula>
    </cfRule>
  </conditionalFormatting>
  <conditionalFormatting sqref="C545">
    <cfRule type="containsText" dxfId="136" priority="161" operator="containsText" text="Pesquisa de Preços">
      <formula>NOT(ISERROR(SEARCH("Pesquisa de Preços",C545)))</formula>
    </cfRule>
  </conditionalFormatting>
  <conditionalFormatting sqref="C558">
    <cfRule type="containsText" dxfId="135" priority="160" operator="containsText" text="Pesquisa de Preços">
      <formula>NOT(ISERROR(SEARCH("Pesquisa de Preços",C558)))</formula>
    </cfRule>
  </conditionalFormatting>
  <conditionalFormatting sqref="C564">
    <cfRule type="containsText" dxfId="134" priority="159" operator="containsText" text="Pesquisa de Preços">
      <formula>NOT(ISERROR(SEARCH("Pesquisa de Preços",C564)))</formula>
    </cfRule>
  </conditionalFormatting>
  <conditionalFormatting sqref="C571">
    <cfRule type="containsText" dxfId="133" priority="158" operator="containsText" text="Pesquisa de Preços">
      <formula>NOT(ISERROR(SEARCH("Pesquisa de Preços",C571)))</formula>
    </cfRule>
  </conditionalFormatting>
  <conditionalFormatting sqref="C576">
    <cfRule type="containsText" dxfId="132" priority="157" operator="containsText" text="Pesquisa de Preços">
      <formula>NOT(ISERROR(SEARCH("Pesquisa de Preços",C576)))</formula>
    </cfRule>
  </conditionalFormatting>
  <conditionalFormatting sqref="C589">
    <cfRule type="containsText" dxfId="131" priority="156" operator="containsText" text="Pesquisa de Preços">
      <formula>NOT(ISERROR(SEARCH("Pesquisa de Preços",C589)))</formula>
    </cfRule>
  </conditionalFormatting>
  <conditionalFormatting sqref="C594">
    <cfRule type="containsText" dxfId="130" priority="155" operator="containsText" text="Pesquisa de Preços">
      <formula>NOT(ISERROR(SEARCH("Pesquisa de Preços",C594)))</formula>
    </cfRule>
  </conditionalFormatting>
  <conditionalFormatting sqref="C602">
    <cfRule type="containsText" dxfId="129" priority="154" operator="containsText" text="Pesquisa de Preços">
      <formula>NOT(ISERROR(SEARCH("Pesquisa de Preços",C602)))</formula>
    </cfRule>
  </conditionalFormatting>
  <conditionalFormatting sqref="C608">
    <cfRule type="containsText" dxfId="128" priority="153" operator="containsText" text="Pesquisa de Preços">
      <formula>NOT(ISERROR(SEARCH("Pesquisa de Preços",C608)))</formula>
    </cfRule>
  </conditionalFormatting>
  <conditionalFormatting sqref="C613">
    <cfRule type="containsText" dxfId="127" priority="152" operator="containsText" text="Pesquisa de Preços">
      <formula>NOT(ISERROR(SEARCH("Pesquisa de Preços",C613)))</formula>
    </cfRule>
  </conditionalFormatting>
  <conditionalFormatting sqref="C618">
    <cfRule type="containsText" dxfId="126" priority="151" operator="containsText" text="Pesquisa de Preços">
      <formula>NOT(ISERROR(SEARCH("Pesquisa de Preços",C618)))</formula>
    </cfRule>
  </conditionalFormatting>
  <conditionalFormatting sqref="C624">
    <cfRule type="containsText" dxfId="125" priority="150" operator="containsText" text="Pesquisa de Preços">
      <formula>NOT(ISERROR(SEARCH("Pesquisa de Preços",C624)))</formula>
    </cfRule>
  </conditionalFormatting>
  <conditionalFormatting sqref="C638">
    <cfRule type="containsText" dxfId="124" priority="149" operator="containsText" text="Pesquisa de Preços">
      <formula>NOT(ISERROR(SEARCH("Pesquisa de Preços",C638)))</formula>
    </cfRule>
  </conditionalFormatting>
  <conditionalFormatting sqref="C640:C643">
    <cfRule type="containsText" dxfId="123" priority="232" operator="containsText" text="Pesquisa de Preços">
      <formula>NOT(ISERROR(SEARCH("Pesquisa de Preços",C640)))</formula>
    </cfRule>
  </conditionalFormatting>
  <conditionalFormatting sqref="C651">
    <cfRule type="containsText" dxfId="122" priority="148" operator="containsText" text="Pesquisa de Preços">
      <formula>NOT(ISERROR(SEARCH("Pesquisa de Preços",C651)))</formula>
    </cfRule>
  </conditionalFormatting>
  <conditionalFormatting sqref="C653:C656">
    <cfRule type="containsText" dxfId="121" priority="228" operator="containsText" text="Pesquisa de Preços">
      <formula>NOT(ISERROR(SEARCH("Pesquisa de Preços",C653)))</formula>
    </cfRule>
  </conditionalFormatting>
  <conditionalFormatting sqref="C658">
    <cfRule type="containsText" dxfId="120" priority="147" operator="containsText" text="Pesquisa de Preços">
      <formula>NOT(ISERROR(SEARCH("Pesquisa de Preços",C658)))</formula>
    </cfRule>
  </conditionalFormatting>
  <conditionalFormatting sqref="C660:C664">
    <cfRule type="containsText" dxfId="119" priority="223" operator="containsText" text="Pesquisa de Preços">
      <formula>NOT(ISERROR(SEARCH("Pesquisa de Preços",C660)))</formula>
    </cfRule>
  </conditionalFormatting>
  <conditionalFormatting sqref="C666">
    <cfRule type="containsText" dxfId="118" priority="142" operator="containsText" text="Pesquisa de Preços">
      <formula>NOT(ISERROR(SEARCH("Pesquisa de Preços",C666)))</formula>
    </cfRule>
  </conditionalFormatting>
  <conditionalFormatting sqref="C668:C674">
    <cfRule type="containsText" dxfId="117" priority="141" operator="containsText" text="Pesquisa de Preços">
      <formula>NOT(ISERROR(SEARCH("Pesquisa de Preços",C668)))</formula>
    </cfRule>
  </conditionalFormatting>
  <conditionalFormatting sqref="C680">
    <cfRule type="containsText" dxfId="116" priority="129" operator="containsText" text="Pesquisa de Preços">
      <formula>NOT(ISERROR(SEARCH("Pesquisa de Preços",C680)))</formula>
    </cfRule>
  </conditionalFormatting>
  <conditionalFormatting sqref="C682:C691">
    <cfRule type="containsText" dxfId="115" priority="130" operator="containsText" text="Pesquisa de Preços">
      <formula>NOT(ISERROR(SEARCH("Pesquisa de Preços",C682)))</formula>
    </cfRule>
  </conditionalFormatting>
  <conditionalFormatting sqref="C693">
    <cfRule type="containsText" dxfId="114" priority="116" operator="containsText" text="Pesquisa de Preços">
      <formula>NOT(ISERROR(SEARCH("Pesquisa de Preços",C693)))</formula>
    </cfRule>
  </conditionalFormatting>
  <conditionalFormatting sqref="C695:C699">
    <cfRule type="containsText" dxfId="113" priority="117" operator="containsText" text="Pesquisa de Preços">
      <formula>NOT(ISERROR(SEARCH("Pesquisa de Preços",C695)))</formula>
    </cfRule>
  </conditionalFormatting>
  <conditionalFormatting sqref="C706">
    <cfRule type="containsText" dxfId="112" priority="103" operator="containsText" text="Pesquisa de Preços">
      <formula>NOT(ISERROR(SEARCH("Pesquisa de Preços",C706)))</formula>
    </cfRule>
  </conditionalFormatting>
  <conditionalFormatting sqref="C708:C712">
    <cfRule type="containsText" dxfId="111" priority="104" operator="containsText" text="Pesquisa de Preços">
      <formula>NOT(ISERROR(SEARCH("Pesquisa de Preços",C708)))</formula>
    </cfRule>
  </conditionalFormatting>
  <conditionalFormatting sqref="C718">
    <cfRule type="containsText" dxfId="110" priority="88" operator="containsText" text="Pesquisa de Preços">
      <formula>NOT(ISERROR(SEARCH("Pesquisa de Preços",C718)))</formula>
    </cfRule>
  </conditionalFormatting>
  <conditionalFormatting sqref="C720:C723">
    <cfRule type="containsText" dxfId="109" priority="89" operator="containsText" text="Pesquisa de Preços">
      <formula>NOT(ISERROR(SEARCH("Pesquisa de Preços",C720)))</formula>
    </cfRule>
  </conditionalFormatting>
  <conditionalFormatting sqref="C729">
    <cfRule type="containsText" dxfId="108" priority="79" operator="containsText" text="Pesquisa de Preços">
      <formula>NOT(ISERROR(SEARCH("Pesquisa de Preços",C729)))</formula>
    </cfRule>
  </conditionalFormatting>
  <conditionalFormatting sqref="C731:C733">
    <cfRule type="containsText" dxfId="107" priority="80" operator="containsText" text="Pesquisa de Preços">
      <formula>NOT(ISERROR(SEARCH("Pesquisa de Preços",C731)))</formula>
    </cfRule>
  </conditionalFormatting>
  <conditionalFormatting sqref="C735">
    <cfRule type="containsText" dxfId="106" priority="70" operator="containsText" text="Pesquisa de Preços">
      <formula>NOT(ISERROR(SEARCH("Pesquisa de Preços",C735)))</formula>
    </cfRule>
  </conditionalFormatting>
  <conditionalFormatting sqref="C737:C739">
    <cfRule type="containsText" dxfId="105" priority="71" operator="containsText" text="Pesquisa de Preços">
      <formula>NOT(ISERROR(SEARCH("Pesquisa de Preços",C737)))</formula>
    </cfRule>
  </conditionalFormatting>
  <conditionalFormatting sqref="C741">
    <cfRule type="containsText" dxfId="104" priority="61" operator="containsText" text="Pesquisa de Preços">
      <formula>NOT(ISERROR(SEARCH("Pesquisa de Preços",C741)))</formula>
    </cfRule>
  </conditionalFormatting>
  <conditionalFormatting sqref="C743:C749">
    <cfRule type="containsText" dxfId="103" priority="62" operator="containsText" text="Pesquisa de Preços">
      <formula>NOT(ISERROR(SEARCH("Pesquisa de Preços",C743)))</formula>
    </cfRule>
  </conditionalFormatting>
  <conditionalFormatting sqref="C751">
    <cfRule type="containsText" dxfId="102" priority="52" operator="containsText" text="Pesquisa de Preços">
      <formula>NOT(ISERROR(SEARCH("Pesquisa de Preços",C751)))</formula>
    </cfRule>
  </conditionalFormatting>
  <conditionalFormatting sqref="C753:C761">
    <cfRule type="containsText" dxfId="101" priority="53" operator="containsText" text="Pesquisa de Preços">
      <formula>NOT(ISERROR(SEARCH("Pesquisa de Preços",C753)))</formula>
    </cfRule>
  </conditionalFormatting>
  <conditionalFormatting sqref="C763">
    <cfRule type="containsText" dxfId="100" priority="42" operator="containsText" text="Pesquisa de Preços">
      <formula>NOT(ISERROR(SEARCH("Pesquisa de Preços",C763)))</formula>
    </cfRule>
  </conditionalFormatting>
  <conditionalFormatting sqref="C765:C766">
    <cfRule type="containsText" dxfId="99" priority="43" operator="containsText" text="Pesquisa de Preços">
      <formula>NOT(ISERROR(SEARCH("Pesquisa de Preços",C765)))</formula>
    </cfRule>
  </conditionalFormatting>
  <conditionalFormatting sqref="C768">
    <cfRule type="containsText" dxfId="98" priority="36" operator="containsText" text="Pesquisa de Preços">
      <formula>NOT(ISERROR(SEARCH("Pesquisa de Preços",C768)))</formula>
    </cfRule>
  </conditionalFormatting>
  <conditionalFormatting sqref="C770:C771">
    <cfRule type="containsText" dxfId="97" priority="37" operator="containsText" text="Pesquisa de Preços">
      <formula>NOT(ISERROR(SEARCH("Pesquisa de Preços",C770)))</formula>
    </cfRule>
  </conditionalFormatting>
  <conditionalFormatting sqref="C773">
    <cfRule type="containsText" dxfId="96" priority="27" operator="containsText" text="Pesquisa de Preços">
      <formula>NOT(ISERROR(SEARCH("Pesquisa de Preços",C773)))</formula>
    </cfRule>
  </conditionalFormatting>
  <conditionalFormatting sqref="C775:C789">
    <cfRule type="containsText" dxfId="95" priority="24" operator="containsText" text="Pesquisa de Preços">
      <formula>NOT(ISERROR(SEARCH("Pesquisa de Preços",C775)))</formula>
    </cfRule>
  </conditionalFormatting>
  <conditionalFormatting sqref="C791">
    <cfRule type="containsText" dxfId="94" priority="17" operator="containsText" text="Pesquisa de Preços">
      <formula>NOT(ISERROR(SEARCH("Pesquisa de Preços",C791)))</formula>
    </cfRule>
  </conditionalFormatting>
  <conditionalFormatting sqref="C793:C795">
    <cfRule type="containsText" dxfId="93" priority="18" operator="containsText" text="Pesquisa de Preços">
      <formula>NOT(ISERROR(SEARCH("Pesquisa de Preços",C793)))</formula>
    </cfRule>
  </conditionalFormatting>
  <conditionalFormatting sqref="C797">
    <cfRule type="containsText" dxfId="92" priority="12" operator="containsText" text="Pesquisa de Preços">
      <formula>NOT(ISERROR(SEARCH("Pesquisa de Preços",C797)))</formula>
    </cfRule>
  </conditionalFormatting>
  <conditionalFormatting sqref="C799:C801">
    <cfRule type="containsText" dxfId="91" priority="13" operator="containsText" text="Pesquisa de Preços">
      <formula>NOT(ISERROR(SEARCH("Pesquisa de Preços",C799)))</formula>
    </cfRule>
  </conditionalFormatting>
  <conditionalFormatting sqref="C803">
    <cfRule type="containsText" dxfId="90" priority="1" operator="containsText" text="Pesquisa de Preços">
      <formula>NOT(ISERROR(SEARCH("Pesquisa de Preços",C803)))</formula>
    </cfRule>
  </conditionalFormatting>
  <conditionalFormatting sqref="C805:C812">
    <cfRule type="containsText" dxfId="89" priority="2" operator="containsText" text="Pesquisa de Preços">
      <formula>NOT(ISERROR(SEARCH("Pesquisa de Preços",C805)))</formula>
    </cfRule>
  </conditionalFormatting>
  <conditionalFormatting sqref="C6:D7">
    <cfRule type="containsText" dxfId="88" priority="577" operator="containsText" text="Pesquisa de Preços">
      <formula>NOT(ISERROR(SEARCH("Pesquisa de Preços",C6)))</formula>
    </cfRule>
  </conditionalFormatting>
  <conditionalFormatting sqref="C15:D15">
    <cfRule type="containsText" dxfId="87" priority="579" operator="containsText" text="Pesquisa de Preços">
      <formula>NOT(ISERROR(SEARCH("Pesquisa de Preços",C15)))</formula>
    </cfRule>
  </conditionalFormatting>
  <conditionalFormatting sqref="C27:D37">
    <cfRule type="containsText" dxfId="86" priority="213" operator="containsText" text="Pesquisa de Preços">
      <formula>NOT(ISERROR(SEARCH("Pesquisa de Preços",C27)))</formula>
    </cfRule>
  </conditionalFormatting>
  <conditionalFormatting sqref="D8:D10">
    <cfRule type="containsText" dxfId="85" priority="576" operator="containsText" text="Pesquisa de Preços">
      <formula>NOT(ISERROR(SEARCH("Pesquisa de Preços",D8)))</formula>
    </cfRule>
  </conditionalFormatting>
  <conditionalFormatting sqref="F4">
    <cfRule type="containsText" dxfId="84" priority="550" operator="containsText" text="Pesquisa">
      <formula>NOT(ISERROR(SEARCH("Pesquisa",F4)))</formula>
    </cfRule>
  </conditionalFormatting>
  <hyperlinks>
    <hyperlink ref="F11" location="'Comp.Aux2'!$G$19" display="'Comp.Aux2'!$G$19" xr:uid="{DE997473-CFFC-48E1-A0F0-949022B7225F}"/>
    <hyperlink ref="F12" location="'Comp.Aux2'!$G$8" display="'Comp.Aux2'!$G$8" xr:uid="{041EAD4E-9EF0-4721-9D8B-360EECD657A8}"/>
    <hyperlink ref="F56" location="'Comp.Aux2'!$G$19" display="'Comp.Aux2'!$G$19" xr:uid="{EE19CD4B-EE8B-4B90-B2AE-BB1715D066E6}"/>
    <hyperlink ref="F57" location="'Comp.Aux2'!$G$8" display="'Comp.Aux2'!$G$8" xr:uid="{C1FB8145-8299-4509-8DA7-9DFE92C19BC2}"/>
    <hyperlink ref="F74" location="'Comp.Aux2'!$G$19" display="'Comp.Aux2'!$G$19" xr:uid="{DD0CCBA3-8EEC-457C-9DDF-C79EBD01906A}"/>
    <hyperlink ref="F75" location="'Comp.Aux2'!$G$8" display="'Comp.Aux2'!$G$8" xr:uid="{9E75029E-1ACB-4D35-866D-83AEC15FD798}"/>
    <hyperlink ref="F91" location="'Comp.Aux2'!$G$19" display="'Comp.Aux2'!$G$19" xr:uid="{0BEDAC8E-3152-4754-A817-ECC34243F933}"/>
    <hyperlink ref="F92" location="'Comp.Aux2'!$G$8" display="'Comp.Aux2'!$G$8" xr:uid="{F7FC330B-C6D2-4976-9E60-1619D45C9FFB}"/>
    <hyperlink ref="F101" location="'Comp.Aux2'!$G$19" display="'Comp.Aux2'!$G$19" xr:uid="{EE09A6A8-04B4-4FE0-9F68-B9B289DCECEF}"/>
    <hyperlink ref="F102" location="'Comp.Aux2'!$G$8" display="'Comp.Aux2'!$G$8" xr:uid="{7CF1B0A3-8927-4968-A3B7-E0C625809310}"/>
    <hyperlink ref="F151" location="'Comp.Aux2'!$G$19" display="'Comp.Aux2'!$G$19" xr:uid="{8A922B3C-E5B6-4416-A36D-D5CD4841D582}"/>
    <hyperlink ref="F152" location="'Comp.Aux2'!$G$8" display="'Comp.Aux2'!$G$8" xr:uid="{0A52D779-C5E9-4505-B044-876D056604F2}"/>
    <hyperlink ref="F163" location="'Comp.Aux2'!$G$19" display="'Comp.Aux2'!$G$19" xr:uid="{59719008-143E-480B-A806-529B210E483C}"/>
    <hyperlink ref="F164" location="'Comp.Aux2'!$G$8" display="'Comp.Aux2'!$G$8" xr:uid="{9CC0F9C2-989F-44BE-80ED-7457B2064EDB}"/>
    <hyperlink ref="F216" location="'Comp.Aux2'!$G$19" display="'Comp.Aux2'!$G$19" xr:uid="{ABDE8F42-0A7F-47DC-A34A-727C38A88EE7}"/>
    <hyperlink ref="F217" location="'Comp.Aux2'!$G$8" display="'Comp.Aux2'!$G$8" xr:uid="{10882711-EC82-4D8C-BF13-9EF6CBAF3C43}"/>
    <hyperlink ref="F230" location="'Comp.Aux2'!$G$19" display="'Comp.Aux2'!$G$19" xr:uid="{23256999-9C3D-4ACD-856F-F2D5DE79BEF7}"/>
    <hyperlink ref="F231" location="'Comp.Aux2'!$G$8" display="'Comp.Aux2'!$G$8" xr:uid="{3BF2AF75-722E-4339-AC37-8D634E96D6B5}"/>
    <hyperlink ref="F245" location="'Comp.Aux2'!$G$19" display="'Comp.Aux2'!$G$19" xr:uid="{635BCD75-C234-4093-82E5-279F9EEE64E9}"/>
    <hyperlink ref="F246" location="'Comp.Aux2'!$G$8" display="'Comp.Aux2'!$G$8" xr:uid="{914CF42E-EBAF-4961-8DBA-741F3C4B6A47}"/>
    <hyperlink ref="F255" location="'Comp.Aux2'!$G$19" display="'Comp.Aux2'!$G$19" xr:uid="{8D47B112-BAC1-4FCB-A24A-E5507B59393D}"/>
    <hyperlink ref="F256" location="'Comp.Aux2'!$G$8" display="'Comp.Aux2'!$G$8" xr:uid="{0DB058C3-4D8E-423A-B74A-20DC0AA93B79}"/>
    <hyperlink ref="F274" location="'Comp.Aux2'!$G$19" display="'Comp.Aux2'!$G$19" xr:uid="{73EF10D3-1B8F-4AEA-B348-1E99B709C0EB}"/>
    <hyperlink ref="F275" location="'Comp.Aux2'!$G$8" display="'Comp.Aux2'!$G$8" xr:uid="{14B24F2C-3056-4735-9662-799F3CB54E74}"/>
    <hyperlink ref="F285" location="'Comp.Aux2'!$G$13" display="'Comp.Aux2'!$G$13" xr:uid="{16CD5D6F-D3D2-4C67-825F-DAD0578D766C}"/>
    <hyperlink ref="F302" location="'Comp.Aux2'!$G$19" display="'Comp.Aux2'!$G$19" xr:uid="{AD300F1E-BFF9-499F-939E-DF5DC0F9AEC8}"/>
    <hyperlink ref="F303" location="'Comp.Aux2'!$G$8" display="'Comp.Aux2'!$G$8" xr:uid="{4491545F-6086-4A61-BC18-CE3A43F44C31}"/>
    <hyperlink ref="F316" location="'Comp.Aux2'!$G$19" display="'Comp.Aux2'!$G$19" xr:uid="{D8F9580A-AC3F-4A27-9C88-321957B0DC8F}"/>
    <hyperlink ref="F317" location="'Comp.Aux2'!$G$8" display="'Comp.Aux2'!$G$8" xr:uid="{02E11EC0-D2F0-41BB-916E-59E7C9EDC034}"/>
    <hyperlink ref="F328" location="'Comp.Aux2'!$G$19" display="'Comp.Aux2'!$G$19" xr:uid="{0A13A1BD-04C7-41C5-83D1-2153134296A3}"/>
    <hyperlink ref="F329" location="'Comp.Aux2'!$G$8" display="'Comp.Aux2'!$G$8" xr:uid="{59B1CA59-24C2-4F1D-A0D6-6A0A914D43A4}"/>
    <hyperlink ref="F393" location="'Comp.Aux2'!$G$19" display="'Comp.Aux2'!$G$19" xr:uid="{BBFECF38-E686-4365-A232-7806CC71264B}"/>
    <hyperlink ref="F394" location="'Comp.Aux2'!$G$8" display="'Comp.Aux2'!$G$8" xr:uid="{ADAABB40-D391-4B3B-B990-58537AFE2BF1}"/>
    <hyperlink ref="F405" location="'Comp.Aux2'!$G$19" display="'Comp.Aux2'!$G$19" xr:uid="{FEB8B1CE-1DF2-4974-A67E-D223D4CACA93}"/>
    <hyperlink ref="F406" location="'Comp.Aux2'!$G$8" display="'Comp.Aux2'!$G$8" xr:uid="{5DF463DC-6AE2-4CAC-BD3D-2FEE137C2832}"/>
    <hyperlink ref="F416" location="'Comp.Aux2'!$G$19" display="'Comp.Aux2'!$G$19" xr:uid="{8377CD51-F573-4496-9B4E-AB11F1B83400}"/>
    <hyperlink ref="F417" location="'Comp.Aux2'!$G$8" display="'Comp.Aux2'!$G$8" xr:uid="{31EE24B2-7852-4D83-8CA5-1DCD08172BD8}"/>
  </hyperlinks>
  <printOptions horizontalCentered="1"/>
  <pageMargins left="0.19685039370078741" right="0.19685039370078741" top="0.98425196850393704" bottom="0.59055118110236227" header="0.19685039370078741" footer="0.19685039370078741"/>
  <pageSetup paperSize="9" scale="61" fitToHeight="0" orientation="landscape" horizontalDpi="4294967295" verticalDpi="4294967295" r:id="rId1"/>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rowBreaks count="6" manualBreakCount="6">
    <brk id="37" max="16383" man="1"/>
    <brk id="60" max="16383" man="1"/>
    <brk id="95" max="16383" man="1"/>
    <brk id="167" max="16383" man="1"/>
    <brk id="201" max="16383" man="1"/>
    <brk id="339" max="16383" man="1"/>
  </rowBreaks>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C4C675-23CD-4FD6-A019-74731CAA8DFB}">
  <sheetPr codeName="Planilha6" filterMode="1">
    <pageSetUpPr fitToPage="1"/>
  </sheetPr>
  <dimension ref="A1:I172"/>
  <sheetViews>
    <sheetView zoomScale="80" zoomScaleNormal="80" workbookViewId="0">
      <pane ySplit="5" topLeftCell="A6" activePane="bottomLeft" state="frozen"/>
      <selection activeCell="Q42" sqref="Q42"/>
      <selection pane="bottomLeft"/>
    </sheetView>
  </sheetViews>
  <sheetFormatPr defaultRowHeight="15" x14ac:dyDescent="0.25"/>
  <cols>
    <col min="1" max="1" width="46.85546875" customWidth="1"/>
    <col min="2" max="2" width="65.7109375" style="2" customWidth="1"/>
    <col min="3" max="3" width="15.7109375" customWidth="1"/>
    <col min="4" max="4" width="20.7109375" customWidth="1"/>
    <col min="5" max="5" width="15.7109375" customWidth="1"/>
    <col min="6" max="7" width="17.7109375" customWidth="1"/>
    <col min="8" max="8" width="5.7109375" customWidth="1"/>
    <col min="9" max="9" width="14.42578125" customWidth="1"/>
  </cols>
  <sheetData>
    <row r="1" spans="1:9" ht="24.95" customHeight="1" x14ac:dyDescent="0.25">
      <c r="A1" s="93" t="s">
        <v>11271</v>
      </c>
      <c r="B1" s="94"/>
      <c r="C1" s="93"/>
      <c r="D1" s="93"/>
      <c r="E1" s="93"/>
      <c r="F1" s="93"/>
      <c r="G1" s="93"/>
      <c r="H1" s="95"/>
      <c r="I1" s="97"/>
    </row>
    <row r="2" spans="1:9" ht="24.95" customHeight="1" x14ac:dyDescent="0.25">
      <c r="A2" s="11" t="s">
        <v>2972</v>
      </c>
      <c r="B2" s="12"/>
      <c r="C2" s="13"/>
      <c r="D2" s="12"/>
      <c r="E2" s="12"/>
      <c r="F2" s="12"/>
      <c r="G2" s="12"/>
      <c r="H2" s="15"/>
      <c r="I2" s="97"/>
    </row>
    <row r="3" spans="1:9" ht="20.100000000000001" customHeight="1" x14ac:dyDescent="0.25">
      <c r="A3" s="16" t="s">
        <v>0</v>
      </c>
      <c r="B3" s="16"/>
      <c r="C3" s="17"/>
      <c r="D3" s="16"/>
      <c r="E3" s="16"/>
      <c r="F3" s="16"/>
      <c r="G3" s="16"/>
      <c r="H3" s="16"/>
      <c r="I3" s="97"/>
    </row>
    <row r="4" spans="1:9" ht="20.100000000000001" customHeight="1" thickBot="1" x14ac:dyDescent="0.3">
      <c r="A4" s="98"/>
      <c r="B4" s="99"/>
      <c r="C4" s="111"/>
      <c r="D4" s="99"/>
      <c r="E4" s="99"/>
      <c r="F4" s="99"/>
      <c r="G4" s="99"/>
      <c r="H4" s="100"/>
      <c r="I4" s="101"/>
    </row>
    <row r="5" spans="1:9" ht="65.099999999999994" customHeight="1" thickBot="1" x14ac:dyDescent="0.3">
      <c r="A5" s="112" t="s">
        <v>3</v>
      </c>
      <c r="B5" s="113" t="s">
        <v>4</v>
      </c>
      <c r="C5" s="114" t="s">
        <v>5</v>
      </c>
      <c r="D5" s="113" t="s">
        <v>6</v>
      </c>
      <c r="E5" s="113" t="s">
        <v>7</v>
      </c>
      <c r="F5" s="25" t="s">
        <v>8</v>
      </c>
      <c r="G5" s="28" t="s">
        <v>2967</v>
      </c>
      <c r="H5" s="115"/>
      <c r="I5" s="102" t="s">
        <v>11</v>
      </c>
    </row>
    <row r="6" spans="1:9" ht="15.75" thickBot="1" x14ac:dyDescent="0.3">
      <c r="A6" s="251" t="s">
        <v>11272</v>
      </c>
      <c r="B6" s="31" t="s">
        <v>13</v>
      </c>
      <c r="C6" s="32" t="s">
        <v>11296</v>
      </c>
      <c r="D6" s="229"/>
      <c r="E6" s="204" t="s">
        <v>13</v>
      </c>
      <c r="F6" s="51" t="str">
        <f t="shared" ref="F6:F37" si="0">IF(ISNUMBER(E6),E6*$D6,"")</f>
        <v/>
      </c>
      <c r="G6" s="34"/>
      <c r="H6" s="35"/>
      <c r="I6" s="104">
        <v>23211.684480000004</v>
      </c>
    </row>
    <row r="7" spans="1:9" x14ac:dyDescent="0.25">
      <c r="A7" s="244"/>
      <c r="B7" s="38" t="s">
        <v>13</v>
      </c>
      <c r="C7" s="108"/>
      <c r="D7" s="230"/>
      <c r="E7" s="205" t="s">
        <v>13</v>
      </c>
      <c r="F7" s="37" t="str">
        <f t="shared" si="0"/>
        <v/>
      </c>
      <c r="G7" s="40"/>
      <c r="H7" s="37"/>
      <c r="I7" s="104">
        <v>23211.684480000004</v>
      </c>
    </row>
    <row r="8" spans="1:9" ht="51" x14ac:dyDescent="0.25">
      <c r="A8" s="244"/>
      <c r="B8" s="41" t="s">
        <v>10615</v>
      </c>
      <c r="C8" s="41" t="s">
        <v>1050</v>
      </c>
      <c r="D8" s="201">
        <v>1.3899999999999999E-2</v>
      </c>
      <c r="E8" s="206">
        <v>179.816</v>
      </c>
      <c r="F8" s="39">
        <f t="shared" si="0"/>
        <v>2.4994424</v>
      </c>
      <c r="G8" s="44">
        <f>SUM(F8:F9)</f>
        <v>2.8715383999999999</v>
      </c>
      <c r="H8" s="56"/>
      <c r="I8" s="104">
        <v>23211.684480000004</v>
      </c>
    </row>
    <row r="9" spans="1:9" ht="51" x14ac:dyDescent="0.25">
      <c r="A9" s="244"/>
      <c r="B9" s="41" t="s">
        <v>10702</v>
      </c>
      <c r="C9" s="41" t="s">
        <v>10703</v>
      </c>
      <c r="D9" s="201">
        <v>6.0000000000000001E-3</v>
      </c>
      <c r="E9" s="206">
        <v>62.015999999999998</v>
      </c>
      <c r="F9" s="39">
        <f t="shared" si="0"/>
        <v>0.37209599999999998</v>
      </c>
      <c r="G9" s="55"/>
      <c r="H9" s="56"/>
      <c r="I9" s="104">
        <v>23211.684480000004</v>
      </c>
    </row>
    <row r="10" spans="1:9" ht="15.75" thickBot="1" x14ac:dyDescent="0.3">
      <c r="A10" s="245"/>
      <c r="B10" s="46" t="s">
        <v>13</v>
      </c>
      <c r="C10" s="109"/>
      <c r="D10" s="231"/>
      <c r="E10" s="203" t="s">
        <v>13</v>
      </c>
      <c r="F10" s="48" t="str">
        <f t="shared" si="0"/>
        <v/>
      </c>
      <c r="G10" s="50"/>
      <c r="H10" s="37"/>
      <c r="I10" s="104">
        <v>23211.684480000004</v>
      </c>
    </row>
    <row r="11" spans="1:9" ht="15.75" hidden="1" thickBot="1" x14ac:dyDescent="0.3">
      <c r="A11" s="251" t="s">
        <v>11273</v>
      </c>
      <c r="B11" s="31" t="s">
        <v>13</v>
      </c>
      <c r="C11" s="32" t="s">
        <v>1044</v>
      </c>
      <c r="D11" s="229"/>
      <c r="E11" s="198" t="s">
        <v>13</v>
      </c>
      <c r="F11" s="32" t="str">
        <f t="shared" si="0"/>
        <v/>
      </c>
      <c r="G11" s="34"/>
      <c r="H11" s="35"/>
      <c r="I11" s="104">
        <v>0</v>
      </c>
    </row>
    <row r="12" spans="1:9" ht="15.75" hidden="1" thickBot="1" x14ac:dyDescent="0.3">
      <c r="A12" s="244"/>
      <c r="B12" s="38" t="s">
        <v>13</v>
      </c>
      <c r="C12" s="108"/>
      <c r="D12" s="230"/>
      <c r="E12" s="200" t="s">
        <v>13</v>
      </c>
      <c r="F12" s="37" t="str">
        <f t="shared" si="0"/>
        <v/>
      </c>
      <c r="G12" s="40"/>
      <c r="H12" s="37"/>
      <c r="I12" s="104">
        <v>0</v>
      </c>
    </row>
    <row r="13" spans="1:9" ht="15.75" hidden="1" thickBot="1" x14ac:dyDescent="0.3">
      <c r="A13" s="244"/>
      <c r="B13" s="41" t="s">
        <v>11178</v>
      </c>
      <c r="C13" s="41" t="s">
        <v>1044</v>
      </c>
      <c r="D13" s="201">
        <v>1.07</v>
      </c>
      <c r="E13" s="200">
        <v>6.9729999999999999</v>
      </c>
      <c r="F13" s="39">
        <f t="shared" si="0"/>
        <v>7.4611100000000006</v>
      </c>
      <c r="G13" s="44">
        <f>SUM(F13:F15)</f>
        <v>10.42047305</v>
      </c>
      <c r="H13" s="56"/>
      <c r="I13" s="104">
        <v>0</v>
      </c>
    </row>
    <row r="14" spans="1:9" ht="15.75" hidden="1" thickBot="1" x14ac:dyDescent="0.3">
      <c r="A14" s="244"/>
      <c r="B14" s="41" t="s">
        <v>11154</v>
      </c>
      <c r="C14" s="41" t="s">
        <v>2800</v>
      </c>
      <c r="D14" s="201">
        <v>1.3100000000000001E-2</v>
      </c>
      <c r="E14" s="206">
        <v>22.856999999999999</v>
      </c>
      <c r="F14" s="39">
        <f t="shared" si="0"/>
        <v>0.29942669999999999</v>
      </c>
      <c r="G14" s="55"/>
      <c r="H14" s="56"/>
      <c r="I14" s="104">
        <v>0</v>
      </c>
    </row>
    <row r="15" spans="1:9" ht="15.75" hidden="1" thickBot="1" x14ac:dyDescent="0.3">
      <c r="A15" s="244"/>
      <c r="B15" s="41" t="s">
        <v>10698</v>
      </c>
      <c r="C15" s="41" t="s">
        <v>2800</v>
      </c>
      <c r="D15" s="201">
        <v>9.3299999999999994E-2</v>
      </c>
      <c r="E15" s="200">
        <v>28.509499999999999</v>
      </c>
      <c r="F15" s="39">
        <f t="shared" si="0"/>
        <v>2.6599363499999997</v>
      </c>
      <c r="G15" s="55"/>
      <c r="H15" s="56"/>
      <c r="I15" s="104">
        <v>0</v>
      </c>
    </row>
    <row r="16" spans="1:9" ht="15.75" hidden="1" thickBot="1" x14ac:dyDescent="0.3">
      <c r="A16" s="245"/>
      <c r="B16" s="46" t="s">
        <v>13</v>
      </c>
      <c r="C16" s="109"/>
      <c r="D16" s="231"/>
      <c r="E16" s="203" t="s">
        <v>13</v>
      </c>
      <c r="F16" s="49" t="str">
        <f t="shared" si="0"/>
        <v/>
      </c>
      <c r="G16" s="50"/>
      <c r="H16" s="37"/>
      <c r="I16" s="104">
        <v>0</v>
      </c>
    </row>
    <row r="17" spans="1:9" ht="15.75" thickBot="1" x14ac:dyDescent="0.3">
      <c r="A17" s="251" t="s">
        <v>11274</v>
      </c>
      <c r="B17" s="31" t="s">
        <v>13</v>
      </c>
      <c r="C17" s="32" t="s">
        <v>2880</v>
      </c>
      <c r="D17" s="229"/>
      <c r="E17" s="198" t="s">
        <v>13</v>
      </c>
      <c r="F17" s="32" t="str">
        <f t="shared" si="0"/>
        <v/>
      </c>
      <c r="G17" s="34"/>
      <c r="H17" s="35"/>
      <c r="I17" s="104">
        <v>1160.5842240000002</v>
      </c>
    </row>
    <row r="18" spans="1:9" x14ac:dyDescent="0.25">
      <c r="A18" s="244"/>
      <c r="B18" s="38" t="s">
        <v>13</v>
      </c>
      <c r="C18" s="108"/>
      <c r="D18" s="230"/>
      <c r="E18" s="200" t="s">
        <v>13</v>
      </c>
      <c r="F18" s="37" t="str">
        <f t="shared" si="0"/>
        <v/>
      </c>
      <c r="G18" s="40"/>
      <c r="H18" s="37"/>
      <c r="I18" s="104">
        <v>1160.5842240000002</v>
      </c>
    </row>
    <row r="19" spans="1:9" ht="38.25" x14ac:dyDescent="0.25">
      <c r="A19" s="244"/>
      <c r="B19" s="41" t="s">
        <v>10910</v>
      </c>
      <c r="C19" s="41" t="s">
        <v>1050</v>
      </c>
      <c r="D19" s="201">
        <v>8.3000000000000001E-3</v>
      </c>
      <c r="E19" s="200">
        <v>156.55049999999997</v>
      </c>
      <c r="F19" s="39">
        <f t="shared" si="0"/>
        <v>1.2993691499999998</v>
      </c>
      <c r="G19" s="44">
        <f>SUM(F19:F22)</f>
        <v>8.3948032499999989</v>
      </c>
      <c r="H19" s="56"/>
      <c r="I19" s="104">
        <v>1160.5842240000002</v>
      </c>
    </row>
    <row r="20" spans="1:9" ht="38.25" x14ac:dyDescent="0.25">
      <c r="A20" s="244"/>
      <c r="B20" s="41" t="s">
        <v>10933</v>
      </c>
      <c r="C20" s="41" t="s">
        <v>10703</v>
      </c>
      <c r="D20" s="201">
        <v>1.5100000000000001E-2</v>
      </c>
      <c r="E20" s="200">
        <v>68.570999999999998</v>
      </c>
      <c r="F20" s="39">
        <f t="shared" si="0"/>
        <v>1.0354220999999999</v>
      </c>
      <c r="G20" s="55"/>
      <c r="H20" s="56"/>
      <c r="I20" s="104">
        <v>1160.5842240000002</v>
      </c>
    </row>
    <row r="21" spans="1:9" ht="51" x14ac:dyDescent="0.25">
      <c r="A21" s="244"/>
      <c r="B21" s="41" t="s">
        <v>10615</v>
      </c>
      <c r="C21" s="41" t="s">
        <v>1050</v>
      </c>
      <c r="D21" s="201">
        <v>2.6700000000000002E-2</v>
      </c>
      <c r="E21" s="200">
        <v>179.816</v>
      </c>
      <c r="F21" s="39">
        <f t="shared" si="0"/>
        <v>4.8010872000000004</v>
      </c>
      <c r="G21" s="55"/>
      <c r="H21" s="56"/>
      <c r="I21" s="104">
        <v>1160.5842240000002</v>
      </c>
    </row>
    <row r="22" spans="1:9" ht="51" x14ac:dyDescent="0.25">
      <c r="A22" s="244"/>
      <c r="B22" s="41" t="s">
        <v>10702</v>
      </c>
      <c r="C22" s="41" t="s">
        <v>10703</v>
      </c>
      <c r="D22" s="201">
        <v>2.0299999999999999E-2</v>
      </c>
      <c r="E22" s="200">
        <v>62.015999999999998</v>
      </c>
      <c r="F22" s="39">
        <f t="shared" si="0"/>
        <v>1.2589248</v>
      </c>
      <c r="G22" s="55"/>
      <c r="H22" s="56"/>
      <c r="I22" s="104">
        <v>1160.5842240000002</v>
      </c>
    </row>
    <row r="23" spans="1:9" ht="15.75" thickBot="1" x14ac:dyDescent="0.3">
      <c r="A23" s="245"/>
      <c r="B23" s="46" t="s">
        <v>13</v>
      </c>
      <c r="C23" s="109"/>
      <c r="D23" s="231"/>
      <c r="E23" s="203" t="s">
        <v>13</v>
      </c>
      <c r="F23" s="49" t="str">
        <f t="shared" si="0"/>
        <v/>
      </c>
      <c r="G23" s="50"/>
      <c r="H23" s="37"/>
      <c r="I23" s="104">
        <v>1160.5842240000002</v>
      </c>
    </row>
    <row r="24" spans="1:9" ht="15.75" hidden="1" thickBot="1" x14ac:dyDescent="0.3">
      <c r="A24" s="251" t="s">
        <v>11275</v>
      </c>
      <c r="B24" s="31" t="s">
        <v>13</v>
      </c>
      <c r="C24" s="32" t="s">
        <v>2880</v>
      </c>
      <c r="D24" s="103"/>
      <c r="E24" s="51" t="s">
        <v>13</v>
      </c>
      <c r="F24" s="51" t="str">
        <f t="shared" si="0"/>
        <v/>
      </c>
      <c r="G24" s="34"/>
      <c r="H24" s="35"/>
      <c r="I24" s="104">
        <v>0</v>
      </c>
    </row>
    <row r="25" spans="1:9" hidden="1" x14ac:dyDescent="0.25">
      <c r="A25" s="244"/>
      <c r="B25" s="38" t="s">
        <v>13</v>
      </c>
      <c r="C25" s="108"/>
      <c r="D25" s="105"/>
      <c r="E25" s="116" t="s">
        <v>13</v>
      </c>
      <c r="F25" s="117" t="str">
        <f t="shared" si="0"/>
        <v/>
      </c>
      <c r="G25" s="40"/>
      <c r="H25" s="37"/>
      <c r="I25" s="104">
        <v>0</v>
      </c>
    </row>
    <row r="26" spans="1:9" ht="25.5" hidden="1" x14ac:dyDescent="0.25">
      <c r="A26" s="244"/>
      <c r="B26" s="41" t="s">
        <v>10608</v>
      </c>
      <c r="C26" s="41" t="s">
        <v>2880</v>
      </c>
      <c r="D26" s="42">
        <v>1.36</v>
      </c>
      <c r="E26" s="39">
        <v>199.71849999999998</v>
      </c>
      <c r="F26" s="39">
        <f t="shared" si="0"/>
        <v>271.61716000000001</v>
      </c>
      <c r="G26" s="44">
        <f>SUM(F26:F32)</f>
        <v>777.26340190000008</v>
      </c>
      <c r="H26" s="56"/>
      <c r="I26" s="104">
        <v>0</v>
      </c>
    </row>
    <row r="27" spans="1:9" hidden="1" x14ac:dyDescent="0.25">
      <c r="A27" s="244"/>
      <c r="B27" s="41" t="s">
        <v>10604</v>
      </c>
      <c r="C27" s="41" t="s">
        <v>1044</v>
      </c>
      <c r="D27" s="42">
        <v>459.85</v>
      </c>
      <c r="E27" s="39">
        <v>0.64600000000000002</v>
      </c>
      <c r="F27" s="39">
        <f t="shared" si="0"/>
        <v>297.06310000000002</v>
      </c>
      <c r="G27" s="55"/>
      <c r="H27" s="56"/>
      <c r="I27" s="104">
        <v>0</v>
      </c>
    </row>
    <row r="28" spans="1:9" ht="25.5" hidden="1" x14ac:dyDescent="0.25">
      <c r="A28" s="244"/>
      <c r="B28" s="41" t="s">
        <v>10612</v>
      </c>
      <c r="C28" s="41" t="s">
        <v>2800</v>
      </c>
      <c r="D28" s="42">
        <v>4.8499999999999996</v>
      </c>
      <c r="E28" s="37">
        <v>23.844999999999999</v>
      </c>
      <c r="F28" s="39">
        <f t="shared" si="0"/>
        <v>115.64824999999999</v>
      </c>
      <c r="G28" s="55"/>
      <c r="H28" s="56"/>
      <c r="I28" s="104">
        <v>0</v>
      </c>
    </row>
    <row r="29" spans="1:9" ht="38.25" hidden="1" x14ac:dyDescent="0.25">
      <c r="A29" s="244"/>
      <c r="B29" s="41" t="s">
        <v>10924</v>
      </c>
      <c r="C29" s="41" t="s">
        <v>1050</v>
      </c>
      <c r="D29" s="42">
        <v>1.1299999999999999</v>
      </c>
      <c r="E29" s="37">
        <v>1.6435</v>
      </c>
      <c r="F29" s="39">
        <f t="shared" si="0"/>
        <v>1.8571549999999999</v>
      </c>
      <c r="G29" s="55"/>
      <c r="H29" s="56"/>
      <c r="I29" s="104">
        <v>0</v>
      </c>
    </row>
    <row r="30" spans="1:9" ht="38.25" hidden="1" x14ac:dyDescent="0.25">
      <c r="A30" s="244"/>
      <c r="B30" s="41" t="s">
        <v>10955</v>
      </c>
      <c r="C30" s="41" t="s">
        <v>10703</v>
      </c>
      <c r="D30" s="42">
        <v>3.72</v>
      </c>
      <c r="E30" s="37">
        <v>0.41799999999999998</v>
      </c>
      <c r="F30" s="39">
        <f t="shared" si="0"/>
        <v>1.5549600000000001</v>
      </c>
      <c r="G30" s="55"/>
      <c r="H30" s="56"/>
      <c r="I30" s="104">
        <v>0</v>
      </c>
    </row>
    <row r="31" spans="1:9" ht="51" hidden="1" x14ac:dyDescent="0.25">
      <c r="A31" s="244"/>
      <c r="B31" s="41" t="s">
        <v>11274</v>
      </c>
      <c r="C31" s="41" t="s">
        <v>2880</v>
      </c>
      <c r="D31" s="42">
        <v>1.36</v>
      </c>
      <c r="E31" s="37">
        <v>8.3948032499999989</v>
      </c>
      <c r="F31" s="39">
        <f t="shared" si="0"/>
        <v>11.41693242</v>
      </c>
      <c r="G31" s="55"/>
      <c r="H31" s="56"/>
      <c r="I31" s="104">
        <v>0</v>
      </c>
    </row>
    <row r="32" spans="1:9" ht="38.25" hidden="1" x14ac:dyDescent="0.25">
      <c r="A32" s="244"/>
      <c r="B32" s="41" t="s">
        <v>11272</v>
      </c>
      <c r="C32" s="41" t="s">
        <v>11296</v>
      </c>
      <c r="D32" s="42">
        <v>27.200000000000003</v>
      </c>
      <c r="E32" s="39">
        <v>2.8715383999999999</v>
      </c>
      <c r="F32" s="39">
        <f t="shared" si="0"/>
        <v>78.105844480000002</v>
      </c>
      <c r="G32" s="55"/>
      <c r="H32" s="56"/>
      <c r="I32" s="104">
        <v>0</v>
      </c>
    </row>
    <row r="33" spans="1:9" hidden="1" x14ac:dyDescent="0.25">
      <c r="A33" s="244"/>
      <c r="B33" s="57"/>
      <c r="C33" s="110"/>
      <c r="D33" s="42"/>
      <c r="E33" s="37" t="s">
        <v>13</v>
      </c>
      <c r="F33" s="39" t="str">
        <f t="shared" si="0"/>
        <v/>
      </c>
      <c r="G33" s="55"/>
      <c r="H33" s="56"/>
      <c r="I33" s="104">
        <v>0</v>
      </c>
    </row>
    <row r="34" spans="1:9" hidden="1" x14ac:dyDescent="0.25">
      <c r="A34" s="244"/>
      <c r="B34" s="4" t="s">
        <v>646</v>
      </c>
      <c r="C34" s="110"/>
      <c r="D34" s="42"/>
      <c r="E34" s="37" t="s">
        <v>13</v>
      </c>
      <c r="F34" s="39" t="str">
        <f t="shared" si="0"/>
        <v/>
      </c>
      <c r="G34" s="55"/>
      <c r="H34" s="56"/>
      <c r="I34" s="104">
        <v>0</v>
      </c>
    </row>
    <row r="35" spans="1:9" ht="15.75" hidden="1" thickBot="1" x14ac:dyDescent="0.3">
      <c r="A35" s="245"/>
      <c r="B35" s="81" t="s">
        <v>2973</v>
      </c>
      <c r="C35" s="109"/>
      <c r="D35" s="106"/>
      <c r="E35" s="48" t="s">
        <v>13</v>
      </c>
      <c r="F35" s="48" t="str">
        <f t="shared" si="0"/>
        <v/>
      </c>
      <c r="G35" s="50"/>
      <c r="H35" s="37"/>
      <c r="I35" s="104">
        <v>0</v>
      </c>
    </row>
    <row r="36" spans="1:9" ht="15.75" hidden="1" thickBot="1" x14ac:dyDescent="0.3">
      <c r="A36" s="251" t="s">
        <v>11276</v>
      </c>
      <c r="B36" s="31" t="s">
        <v>13</v>
      </c>
      <c r="C36" s="32" t="s">
        <v>162</v>
      </c>
      <c r="D36" s="103"/>
      <c r="E36" s="51" t="s">
        <v>13</v>
      </c>
      <c r="F36" s="51" t="str">
        <f t="shared" si="0"/>
        <v/>
      </c>
      <c r="G36" s="34"/>
      <c r="H36" s="35"/>
      <c r="I36" s="104">
        <v>0</v>
      </c>
    </row>
    <row r="37" spans="1:9" hidden="1" x14ac:dyDescent="0.25">
      <c r="A37" s="244"/>
      <c r="B37" s="38" t="s">
        <v>13</v>
      </c>
      <c r="C37" s="108"/>
      <c r="D37" s="105"/>
      <c r="E37" s="116" t="s">
        <v>13</v>
      </c>
      <c r="F37" s="117" t="str">
        <f t="shared" si="0"/>
        <v/>
      </c>
      <c r="G37" s="40"/>
      <c r="H37" s="37"/>
      <c r="I37" s="104">
        <v>0</v>
      </c>
    </row>
    <row r="38" spans="1:9" ht="25.5" hidden="1" x14ac:dyDescent="0.25">
      <c r="A38" s="244"/>
      <c r="B38" s="41" t="s">
        <v>11044</v>
      </c>
      <c r="C38" s="41" t="s">
        <v>1302</v>
      </c>
      <c r="D38" s="42">
        <v>4.4320000000000004</v>
      </c>
      <c r="E38" s="39">
        <v>2.5554999999999999</v>
      </c>
      <c r="F38" s="39">
        <f t="shared" ref="F38:F69" si="1">IF(ISNUMBER(E38),E38*$D38,"")</f>
        <v>11.325976000000001</v>
      </c>
      <c r="G38" s="44">
        <f>SUM(F38:F44)</f>
        <v>118.495419</v>
      </c>
      <c r="H38" s="56"/>
      <c r="I38" s="104">
        <v>0</v>
      </c>
    </row>
    <row r="39" spans="1:9" hidden="1" x14ac:dyDescent="0.25">
      <c r="A39" s="244"/>
      <c r="B39" s="41" t="s">
        <v>11091</v>
      </c>
      <c r="C39" s="41" t="s">
        <v>1044</v>
      </c>
      <c r="D39" s="42">
        <v>8.5999999999999993E-2</v>
      </c>
      <c r="E39" s="39">
        <v>18.401499999999999</v>
      </c>
      <c r="F39" s="39">
        <f t="shared" si="1"/>
        <v>1.5825289999999999</v>
      </c>
      <c r="G39" s="55"/>
      <c r="H39" s="56"/>
      <c r="I39" s="104">
        <v>0</v>
      </c>
    </row>
    <row r="40" spans="1:9" ht="25.5" hidden="1" x14ac:dyDescent="0.25">
      <c r="A40" s="244"/>
      <c r="B40" s="41" t="s">
        <v>11290</v>
      </c>
      <c r="C40" s="41" t="s">
        <v>1302</v>
      </c>
      <c r="D40" s="42">
        <v>6.53</v>
      </c>
      <c r="E40" s="37">
        <v>12.112499999999999</v>
      </c>
      <c r="F40" s="39">
        <f t="shared" si="1"/>
        <v>79.094624999999994</v>
      </c>
      <c r="G40" s="55"/>
      <c r="H40" s="56"/>
      <c r="I40" s="104">
        <v>0</v>
      </c>
    </row>
    <row r="41" spans="1:9" hidden="1" x14ac:dyDescent="0.25">
      <c r="A41" s="244"/>
      <c r="B41" s="41" t="s">
        <v>10665</v>
      </c>
      <c r="C41" s="41" t="s">
        <v>2800</v>
      </c>
      <c r="D41" s="42">
        <v>0.14299999999999999</v>
      </c>
      <c r="E41" s="37">
        <v>22.685999999999996</v>
      </c>
      <c r="F41" s="39">
        <f t="shared" si="1"/>
        <v>3.2440979999999993</v>
      </c>
      <c r="G41" s="55"/>
      <c r="H41" s="56"/>
      <c r="I41" s="104">
        <v>0</v>
      </c>
    </row>
    <row r="42" spans="1:9" hidden="1" x14ac:dyDescent="0.25">
      <c r="A42" s="244"/>
      <c r="B42" s="41" t="s">
        <v>10638</v>
      </c>
      <c r="C42" s="41" t="s">
        <v>2800</v>
      </c>
      <c r="D42" s="42">
        <v>0.60699999999999998</v>
      </c>
      <c r="E42" s="37">
        <v>28.3005</v>
      </c>
      <c r="F42" s="39">
        <f t="shared" si="1"/>
        <v>17.178403499999998</v>
      </c>
      <c r="G42" s="55"/>
      <c r="H42" s="56"/>
      <c r="I42" s="104">
        <v>0</v>
      </c>
    </row>
    <row r="43" spans="1:9" ht="25.5" hidden="1" x14ac:dyDescent="0.25">
      <c r="A43" s="244"/>
      <c r="B43" s="41" t="s">
        <v>11115</v>
      </c>
      <c r="C43" s="41" t="s">
        <v>1050</v>
      </c>
      <c r="D43" s="42">
        <v>0.05</v>
      </c>
      <c r="E43" s="37">
        <v>24.966000000000001</v>
      </c>
      <c r="F43" s="39">
        <f t="shared" si="1"/>
        <v>1.2483000000000002</v>
      </c>
      <c r="G43" s="55"/>
      <c r="H43" s="56"/>
      <c r="I43" s="104">
        <v>0</v>
      </c>
    </row>
    <row r="44" spans="1:9" ht="25.5" hidden="1" x14ac:dyDescent="0.25">
      <c r="A44" s="244"/>
      <c r="B44" s="41" t="s">
        <v>10900</v>
      </c>
      <c r="C44" s="41" t="s">
        <v>10703</v>
      </c>
      <c r="D44" s="42">
        <v>0.20100000000000001</v>
      </c>
      <c r="E44" s="39">
        <v>23.987499999999997</v>
      </c>
      <c r="F44" s="39">
        <f t="shared" si="1"/>
        <v>4.8214874999999999</v>
      </c>
      <c r="G44" s="55"/>
      <c r="H44" s="56"/>
      <c r="I44" s="104">
        <v>0</v>
      </c>
    </row>
    <row r="45" spans="1:9" ht="15.75" hidden="1" thickBot="1" x14ac:dyDescent="0.3">
      <c r="A45" s="245"/>
      <c r="B45" s="81"/>
      <c r="C45" s="109"/>
      <c r="D45" s="106"/>
      <c r="E45" s="48" t="s">
        <v>13</v>
      </c>
      <c r="F45" s="48" t="str">
        <f t="shared" si="1"/>
        <v/>
      </c>
      <c r="G45" s="50"/>
      <c r="H45" s="37"/>
      <c r="I45" s="104">
        <v>0</v>
      </c>
    </row>
    <row r="46" spans="1:9" ht="15.75" hidden="1" thickBot="1" x14ac:dyDescent="0.3">
      <c r="A46" s="251" t="s">
        <v>11277</v>
      </c>
      <c r="B46" s="31" t="s">
        <v>13</v>
      </c>
      <c r="C46" s="32" t="s">
        <v>2880</v>
      </c>
      <c r="D46" s="103"/>
      <c r="E46" s="51" t="s">
        <v>13</v>
      </c>
      <c r="F46" s="51" t="str">
        <f t="shared" si="1"/>
        <v/>
      </c>
      <c r="G46" s="34"/>
      <c r="H46" s="35"/>
      <c r="I46" s="104">
        <v>0</v>
      </c>
    </row>
    <row r="47" spans="1:9" hidden="1" x14ac:dyDescent="0.25">
      <c r="A47" s="244"/>
      <c r="B47" s="38" t="s">
        <v>13</v>
      </c>
      <c r="C47" s="108"/>
      <c r="D47" s="105"/>
      <c r="E47" s="116" t="s">
        <v>13</v>
      </c>
      <c r="F47" s="117" t="str">
        <f t="shared" si="1"/>
        <v/>
      </c>
      <c r="G47" s="40"/>
      <c r="H47" s="37"/>
      <c r="I47" s="104">
        <v>0</v>
      </c>
    </row>
    <row r="48" spans="1:9" ht="25.5" hidden="1" x14ac:dyDescent="0.25">
      <c r="A48" s="244"/>
      <c r="B48" s="41" t="s">
        <v>10802</v>
      </c>
      <c r="C48" s="41" t="s">
        <v>2880</v>
      </c>
      <c r="D48" s="42">
        <v>0.95</v>
      </c>
      <c r="E48" s="39">
        <v>202.32149999999999</v>
      </c>
      <c r="F48" s="39">
        <f t="shared" si="1"/>
        <v>192.20542499999999</v>
      </c>
      <c r="G48" s="44">
        <f>SUM(F48:F57)</f>
        <v>636.30617268749995</v>
      </c>
      <c r="H48" s="56"/>
      <c r="I48" s="104">
        <v>0</v>
      </c>
    </row>
    <row r="49" spans="1:9" hidden="1" x14ac:dyDescent="0.25">
      <c r="A49" s="244"/>
      <c r="B49" s="41" t="s">
        <v>10604</v>
      </c>
      <c r="C49" s="41" t="s">
        <v>1044</v>
      </c>
      <c r="D49" s="42">
        <v>426.49</v>
      </c>
      <c r="E49" s="39">
        <v>0.64600000000000002</v>
      </c>
      <c r="F49" s="39">
        <f t="shared" si="1"/>
        <v>275.51254</v>
      </c>
      <c r="G49" s="55"/>
      <c r="H49" s="56"/>
      <c r="I49" s="104">
        <v>0</v>
      </c>
    </row>
    <row r="50" spans="1:9" ht="25.5" hidden="1" x14ac:dyDescent="0.25">
      <c r="A50" s="244"/>
      <c r="B50" s="41" t="s">
        <v>10612</v>
      </c>
      <c r="C50" s="41" t="s">
        <v>2800</v>
      </c>
      <c r="D50" s="42">
        <v>4.32</v>
      </c>
      <c r="E50" s="37">
        <v>23.844999999999999</v>
      </c>
      <c r="F50" s="39">
        <f t="shared" si="1"/>
        <v>103.0104</v>
      </c>
      <c r="G50" s="55"/>
      <c r="H50" s="56"/>
      <c r="I50" s="104">
        <v>0</v>
      </c>
    </row>
    <row r="51" spans="1:9" ht="38.25" hidden="1" x14ac:dyDescent="0.25">
      <c r="A51" s="244"/>
      <c r="B51" s="41" t="s">
        <v>10924</v>
      </c>
      <c r="C51" s="41" t="s">
        <v>1050</v>
      </c>
      <c r="D51" s="42">
        <v>1.01</v>
      </c>
      <c r="E51" s="37">
        <v>1.6435</v>
      </c>
      <c r="F51" s="39">
        <f t="shared" si="1"/>
        <v>1.6599349999999999</v>
      </c>
      <c r="G51" s="55"/>
      <c r="H51" s="56"/>
      <c r="I51" s="104">
        <v>0</v>
      </c>
    </row>
    <row r="52" spans="1:9" ht="38.25" hidden="1" x14ac:dyDescent="0.25">
      <c r="A52" s="244"/>
      <c r="B52" s="41" t="s">
        <v>10955</v>
      </c>
      <c r="C52" s="41" t="s">
        <v>10703</v>
      </c>
      <c r="D52" s="42">
        <v>3.31</v>
      </c>
      <c r="E52" s="37">
        <v>0.41799999999999998</v>
      </c>
      <c r="F52" s="39">
        <f t="shared" si="1"/>
        <v>1.38358</v>
      </c>
      <c r="G52" s="55"/>
      <c r="H52" s="56"/>
      <c r="I52" s="104">
        <v>0</v>
      </c>
    </row>
    <row r="53" spans="1:9" ht="51" hidden="1" x14ac:dyDescent="0.25">
      <c r="A53" s="244"/>
      <c r="B53" s="41" t="s">
        <v>11274</v>
      </c>
      <c r="C53" s="41" t="s">
        <v>2880</v>
      </c>
      <c r="D53" s="42">
        <v>0.95</v>
      </c>
      <c r="E53" s="37">
        <v>8.3948032499999989</v>
      </c>
      <c r="F53" s="39">
        <f t="shared" si="1"/>
        <v>7.9750630874999988</v>
      </c>
      <c r="G53" s="55"/>
      <c r="H53" s="56"/>
      <c r="I53" s="104">
        <v>0</v>
      </c>
    </row>
    <row r="54" spans="1:9" ht="38.25" hidden="1" x14ac:dyDescent="0.25">
      <c r="A54" s="244"/>
      <c r="B54" s="41" t="s">
        <v>11272</v>
      </c>
      <c r="C54" s="41" t="s">
        <v>11296</v>
      </c>
      <c r="D54" s="42">
        <v>19</v>
      </c>
      <c r="E54" s="39">
        <v>2.8715383999999999</v>
      </c>
      <c r="F54" s="39">
        <f t="shared" si="1"/>
        <v>54.559229600000002</v>
      </c>
      <c r="G54" s="55"/>
      <c r="H54" s="56"/>
      <c r="I54" s="104">
        <v>0</v>
      </c>
    </row>
    <row r="55" spans="1:9" hidden="1" x14ac:dyDescent="0.25">
      <c r="A55" s="244"/>
      <c r="B55" s="57"/>
      <c r="C55" s="110"/>
      <c r="D55" s="42"/>
      <c r="E55" s="37" t="s">
        <v>13</v>
      </c>
      <c r="F55" s="39" t="str">
        <f t="shared" si="1"/>
        <v/>
      </c>
      <c r="G55" s="55"/>
      <c r="H55" s="56"/>
      <c r="I55" s="104">
        <v>0</v>
      </c>
    </row>
    <row r="56" spans="1:9" hidden="1" x14ac:dyDescent="0.25">
      <c r="A56" s="244"/>
      <c r="B56" s="4" t="s">
        <v>646</v>
      </c>
      <c r="C56" s="110"/>
      <c r="D56" s="42"/>
      <c r="E56" s="37" t="s">
        <v>13</v>
      </c>
      <c r="F56" s="39" t="str">
        <f t="shared" si="1"/>
        <v/>
      </c>
      <c r="G56" s="55"/>
      <c r="H56" s="56"/>
      <c r="I56" s="104">
        <v>0</v>
      </c>
    </row>
    <row r="57" spans="1:9" hidden="1" x14ac:dyDescent="0.25">
      <c r="A57" s="244"/>
      <c r="B57" s="4" t="s">
        <v>2974</v>
      </c>
      <c r="C57" s="6"/>
      <c r="D57" s="118"/>
      <c r="E57" s="37" t="s">
        <v>13</v>
      </c>
      <c r="F57" s="37" t="str">
        <f t="shared" si="1"/>
        <v/>
      </c>
      <c r="G57" s="55"/>
      <c r="H57" s="56"/>
      <c r="I57" s="104">
        <v>0</v>
      </c>
    </row>
    <row r="58" spans="1:9" ht="15.75" hidden="1" thickBot="1" x14ac:dyDescent="0.3">
      <c r="A58" s="245"/>
      <c r="B58" s="81"/>
      <c r="C58" s="109"/>
      <c r="D58" s="106"/>
      <c r="E58" s="48" t="s">
        <v>13</v>
      </c>
      <c r="F58" s="48" t="str">
        <f t="shared" si="1"/>
        <v/>
      </c>
      <c r="G58" s="50"/>
      <c r="H58" s="37"/>
      <c r="I58" s="104">
        <v>0</v>
      </c>
    </row>
    <row r="59" spans="1:9" ht="15.75" hidden="1" thickBot="1" x14ac:dyDescent="0.3">
      <c r="A59" s="251" t="s">
        <v>11278</v>
      </c>
      <c r="B59" s="31" t="s">
        <v>13</v>
      </c>
      <c r="C59" s="32" t="s">
        <v>2880</v>
      </c>
      <c r="D59" s="103"/>
      <c r="E59" s="51" t="s">
        <v>13</v>
      </c>
      <c r="F59" s="51" t="str">
        <f t="shared" si="1"/>
        <v/>
      </c>
      <c r="G59" s="34"/>
      <c r="H59" s="35"/>
      <c r="I59" s="104">
        <v>0</v>
      </c>
    </row>
    <row r="60" spans="1:9" hidden="1" x14ac:dyDescent="0.25">
      <c r="A60" s="244"/>
      <c r="B60" s="38" t="s">
        <v>13</v>
      </c>
      <c r="C60" s="108"/>
      <c r="D60" s="105"/>
      <c r="E60" s="116" t="s">
        <v>13</v>
      </c>
      <c r="F60" s="117" t="str">
        <f t="shared" si="1"/>
        <v/>
      </c>
      <c r="G60" s="40"/>
      <c r="H60" s="37"/>
      <c r="I60" s="104">
        <v>0</v>
      </c>
    </row>
    <row r="61" spans="1:9" ht="25.5" hidden="1" x14ac:dyDescent="0.25">
      <c r="A61" s="244"/>
      <c r="B61" s="41" t="s">
        <v>10608</v>
      </c>
      <c r="C61" s="41" t="s">
        <v>2880</v>
      </c>
      <c r="D61" s="42">
        <v>1.1599999999999999</v>
      </c>
      <c r="E61" s="39">
        <v>199.71849999999998</v>
      </c>
      <c r="F61" s="39">
        <f t="shared" si="1"/>
        <v>231.67345999999995</v>
      </c>
      <c r="G61" s="44">
        <f>SUM(F61:F71)</f>
        <v>801.38920764999989</v>
      </c>
      <c r="H61" s="56"/>
      <c r="I61" s="104">
        <v>0</v>
      </c>
    </row>
    <row r="62" spans="1:9" hidden="1" x14ac:dyDescent="0.25">
      <c r="A62" s="244"/>
      <c r="B62" s="41" t="s">
        <v>10930</v>
      </c>
      <c r="C62" s="41" t="s">
        <v>1044</v>
      </c>
      <c r="D62" s="42">
        <v>174.1</v>
      </c>
      <c r="E62" s="39">
        <v>1.4724999999999999</v>
      </c>
      <c r="F62" s="39">
        <f t="shared" si="1"/>
        <v>256.36224999999996</v>
      </c>
      <c r="G62" s="55"/>
      <c r="H62" s="56"/>
      <c r="I62" s="104">
        <v>0</v>
      </c>
    </row>
    <row r="63" spans="1:9" hidden="1" x14ac:dyDescent="0.25">
      <c r="A63" s="244"/>
      <c r="B63" s="41" t="s">
        <v>10604</v>
      </c>
      <c r="C63" s="41" t="s">
        <v>1044</v>
      </c>
      <c r="D63" s="42">
        <v>195.86</v>
      </c>
      <c r="E63" s="37">
        <v>0.64600000000000002</v>
      </c>
      <c r="F63" s="39">
        <f t="shared" si="1"/>
        <v>126.52556000000001</v>
      </c>
      <c r="G63" s="55"/>
      <c r="H63" s="56"/>
      <c r="I63" s="104">
        <v>0</v>
      </c>
    </row>
    <row r="64" spans="1:9" ht="25.5" hidden="1" x14ac:dyDescent="0.25">
      <c r="A64" s="244"/>
      <c r="B64" s="41" t="s">
        <v>10612</v>
      </c>
      <c r="C64" s="41" t="s">
        <v>2800</v>
      </c>
      <c r="D64" s="42">
        <v>4.5</v>
      </c>
      <c r="E64" s="37">
        <v>23.844999999999999</v>
      </c>
      <c r="F64" s="39">
        <f t="shared" si="1"/>
        <v>107.30249999999999</v>
      </c>
      <c r="G64" s="55"/>
      <c r="H64" s="56"/>
      <c r="I64" s="104">
        <v>0</v>
      </c>
    </row>
    <row r="65" spans="1:9" ht="38.25" hidden="1" x14ac:dyDescent="0.25">
      <c r="A65" s="244"/>
      <c r="B65" s="41" t="s">
        <v>10924</v>
      </c>
      <c r="C65" s="41" t="s">
        <v>1050</v>
      </c>
      <c r="D65" s="42">
        <v>1.05</v>
      </c>
      <c r="E65" s="37">
        <v>1.6435</v>
      </c>
      <c r="F65" s="39">
        <f t="shared" si="1"/>
        <v>1.7256750000000001</v>
      </c>
      <c r="G65" s="55"/>
      <c r="H65" s="56"/>
      <c r="I65" s="104">
        <v>0</v>
      </c>
    </row>
    <row r="66" spans="1:9" ht="38.25" hidden="1" x14ac:dyDescent="0.25">
      <c r="A66" s="244"/>
      <c r="B66" s="41" t="s">
        <v>10955</v>
      </c>
      <c r="C66" s="41" t="s">
        <v>10703</v>
      </c>
      <c r="D66" s="42">
        <v>3.45</v>
      </c>
      <c r="E66" s="37">
        <v>0.41799999999999998</v>
      </c>
      <c r="F66" s="39">
        <f t="shared" si="1"/>
        <v>1.4420999999999999</v>
      </c>
      <c r="G66" s="55"/>
      <c r="H66" s="56"/>
      <c r="I66" s="104">
        <v>0</v>
      </c>
    </row>
    <row r="67" spans="1:9" ht="51" hidden="1" x14ac:dyDescent="0.25">
      <c r="A67" s="244"/>
      <c r="B67" s="41" t="s">
        <v>11274</v>
      </c>
      <c r="C67" s="41" t="s">
        <v>2880</v>
      </c>
      <c r="D67" s="42">
        <v>1.1599999999999999</v>
      </c>
      <c r="E67" s="37">
        <v>8.3948032499999989</v>
      </c>
      <c r="F67" s="39">
        <f t="shared" si="1"/>
        <v>9.7379717699999979</v>
      </c>
      <c r="G67" s="55"/>
      <c r="H67" s="56"/>
      <c r="I67" s="104">
        <v>0</v>
      </c>
    </row>
    <row r="68" spans="1:9" ht="38.25" hidden="1" x14ac:dyDescent="0.25">
      <c r="A68" s="244"/>
      <c r="B68" s="41" t="s">
        <v>11272</v>
      </c>
      <c r="C68" s="41" t="s">
        <v>11296</v>
      </c>
      <c r="D68" s="42">
        <v>23.2</v>
      </c>
      <c r="E68" s="39">
        <v>2.8715383999999999</v>
      </c>
      <c r="F68" s="39">
        <f t="shared" si="1"/>
        <v>66.619690879999993</v>
      </c>
      <c r="G68" s="55"/>
      <c r="H68" s="56"/>
      <c r="I68" s="104">
        <v>0</v>
      </c>
    </row>
    <row r="69" spans="1:9" hidden="1" x14ac:dyDescent="0.25">
      <c r="A69" s="244"/>
      <c r="B69" s="57"/>
      <c r="C69" s="110"/>
      <c r="D69" s="42"/>
      <c r="E69" s="37" t="s">
        <v>13</v>
      </c>
      <c r="F69" s="39" t="str">
        <f t="shared" si="1"/>
        <v/>
      </c>
      <c r="G69" s="55"/>
      <c r="H69" s="56"/>
      <c r="I69" s="104">
        <v>0</v>
      </c>
    </row>
    <row r="70" spans="1:9" hidden="1" x14ac:dyDescent="0.25">
      <c r="A70" s="244"/>
      <c r="B70" s="4" t="s">
        <v>646</v>
      </c>
      <c r="C70" s="110"/>
      <c r="D70" s="42"/>
      <c r="E70" s="37" t="s">
        <v>13</v>
      </c>
      <c r="F70" s="39" t="str">
        <f t="shared" ref="F70:F101" si="2">IF(ISNUMBER(E70),E70*$D70,"")</f>
        <v/>
      </c>
      <c r="G70" s="55"/>
      <c r="H70" s="56"/>
      <c r="I70" s="104">
        <v>0</v>
      </c>
    </row>
    <row r="71" spans="1:9" hidden="1" x14ac:dyDescent="0.25">
      <c r="A71" s="244"/>
      <c r="B71" s="4" t="s">
        <v>2974</v>
      </c>
      <c r="C71" s="6"/>
      <c r="D71" s="118"/>
      <c r="E71" s="37" t="s">
        <v>13</v>
      </c>
      <c r="F71" s="37" t="str">
        <f t="shared" si="2"/>
        <v/>
      </c>
      <c r="G71" s="55"/>
      <c r="H71" s="56"/>
      <c r="I71" s="104">
        <v>0</v>
      </c>
    </row>
    <row r="72" spans="1:9" ht="15.75" hidden="1" thickBot="1" x14ac:dyDescent="0.3">
      <c r="A72" s="245"/>
      <c r="B72" s="81"/>
      <c r="C72" s="109"/>
      <c r="D72" s="106"/>
      <c r="E72" s="48" t="s">
        <v>13</v>
      </c>
      <c r="F72" s="48" t="str">
        <f t="shared" si="2"/>
        <v/>
      </c>
      <c r="G72" s="50"/>
      <c r="H72" s="37"/>
      <c r="I72" s="104">
        <v>0</v>
      </c>
    </row>
    <row r="73" spans="1:9" ht="15.75" hidden="1" thickBot="1" x14ac:dyDescent="0.3">
      <c r="A73" s="251" t="s">
        <v>11279</v>
      </c>
      <c r="B73" s="31" t="s">
        <v>13</v>
      </c>
      <c r="C73" s="32" t="s">
        <v>1044</v>
      </c>
      <c r="D73" s="103"/>
      <c r="E73" s="51" t="s">
        <v>13</v>
      </c>
      <c r="F73" s="51" t="str">
        <f t="shared" si="2"/>
        <v/>
      </c>
      <c r="G73" s="34"/>
      <c r="H73" s="35"/>
      <c r="I73" s="104">
        <v>0</v>
      </c>
    </row>
    <row r="74" spans="1:9" hidden="1" x14ac:dyDescent="0.25">
      <c r="A74" s="244"/>
      <c r="B74" s="38" t="s">
        <v>13</v>
      </c>
      <c r="C74" s="108"/>
      <c r="D74" s="105"/>
      <c r="E74" s="116" t="s">
        <v>13</v>
      </c>
      <c r="F74" s="117" t="str">
        <f t="shared" si="2"/>
        <v/>
      </c>
      <c r="G74" s="40"/>
      <c r="H74" s="37"/>
      <c r="I74" s="104">
        <v>0</v>
      </c>
    </row>
    <row r="75" spans="1:9" ht="38.25" hidden="1" x14ac:dyDescent="0.25">
      <c r="A75" s="244"/>
      <c r="B75" s="41" t="s">
        <v>11046</v>
      </c>
      <c r="C75" s="41" t="s">
        <v>83</v>
      </c>
      <c r="D75" s="42">
        <v>2.8159999999999998</v>
      </c>
      <c r="E75" s="39">
        <v>0.20899999999999999</v>
      </c>
      <c r="F75" s="39">
        <f t="shared" si="2"/>
        <v>0.58854399999999996</v>
      </c>
      <c r="G75" s="44">
        <f>SUM(F75:F79)</f>
        <v>14.8849097</v>
      </c>
      <c r="H75" s="56"/>
      <c r="I75" s="104">
        <v>0</v>
      </c>
    </row>
    <row r="76" spans="1:9" ht="25.5" hidden="1" x14ac:dyDescent="0.25">
      <c r="A76" s="244"/>
      <c r="B76" s="41" t="s">
        <v>10886</v>
      </c>
      <c r="C76" s="41" t="s">
        <v>1044</v>
      </c>
      <c r="D76" s="42">
        <v>2.5000000000000001E-2</v>
      </c>
      <c r="E76" s="39">
        <v>19</v>
      </c>
      <c r="F76" s="39">
        <f t="shared" si="2"/>
        <v>0.47500000000000003</v>
      </c>
      <c r="G76" s="55"/>
      <c r="H76" s="56"/>
      <c r="I76" s="104">
        <v>0</v>
      </c>
    </row>
    <row r="77" spans="1:9" hidden="1" x14ac:dyDescent="0.25">
      <c r="A77" s="244"/>
      <c r="B77" s="41" t="s">
        <v>11154</v>
      </c>
      <c r="C77" s="41" t="s">
        <v>2800</v>
      </c>
      <c r="D77" s="42">
        <v>1.72E-2</v>
      </c>
      <c r="E77" s="37">
        <v>22.856999999999999</v>
      </c>
      <c r="F77" s="39">
        <f t="shared" si="2"/>
        <v>0.3931404</v>
      </c>
      <c r="G77" s="55"/>
      <c r="H77" s="56"/>
      <c r="I77" s="104">
        <v>0</v>
      </c>
    </row>
    <row r="78" spans="1:9" hidden="1" x14ac:dyDescent="0.25">
      <c r="A78" s="244"/>
      <c r="B78" s="41" t="s">
        <v>10698</v>
      </c>
      <c r="C78" s="41" t="s">
        <v>2800</v>
      </c>
      <c r="D78" s="42">
        <v>0.1055</v>
      </c>
      <c r="E78" s="37">
        <v>28.509499999999999</v>
      </c>
      <c r="F78" s="39">
        <f t="shared" si="2"/>
        <v>3.0077522499999998</v>
      </c>
      <c r="G78" s="55"/>
      <c r="H78" s="56"/>
      <c r="I78" s="104">
        <v>0</v>
      </c>
    </row>
    <row r="79" spans="1:9" hidden="1" x14ac:dyDescent="0.25">
      <c r="A79" s="244"/>
      <c r="B79" s="41" t="s">
        <v>11273</v>
      </c>
      <c r="C79" s="41" t="s">
        <v>1044</v>
      </c>
      <c r="D79" s="42">
        <v>1</v>
      </c>
      <c r="E79" s="37">
        <v>10.42047305</v>
      </c>
      <c r="F79" s="39">
        <f t="shared" si="2"/>
        <v>10.42047305</v>
      </c>
      <c r="G79" s="55"/>
      <c r="H79" s="56"/>
      <c r="I79" s="104">
        <v>0</v>
      </c>
    </row>
    <row r="80" spans="1:9" ht="15.75" hidden="1" thickBot="1" x14ac:dyDescent="0.3">
      <c r="A80" s="245"/>
      <c r="B80" s="81"/>
      <c r="C80" s="109"/>
      <c r="D80" s="106"/>
      <c r="E80" s="48" t="s">
        <v>13</v>
      </c>
      <c r="F80" s="48" t="str">
        <f t="shared" si="2"/>
        <v/>
      </c>
      <c r="G80" s="50"/>
      <c r="H80" s="37"/>
      <c r="I80" s="104">
        <v>0</v>
      </c>
    </row>
    <row r="81" spans="1:9" ht="15.75" hidden="1" thickBot="1" x14ac:dyDescent="0.3">
      <c r="A81" s="251" t="s">
        <v>11280</v>
      </c>
      <c r="B81" s="31" t="s">
        <v>13</v>
      </c>
      <c r="C81" s="32" t="s">
        <v>2880</v>
      </c>
      <c r="D81" s="103"/>
      <c r="E81" s="51" t="s">
        <v>13</v>
      </c>
      <c r="F81" s="51" t="str">
        <f t="shared" si="2"/>
        <v/>
      </c>
      <c r="G81" s="34"/>
      <c r="H81" s="35"/>
      <c r="I81" s="104">
        <v>0</v>
      </c>
    </row>
    <row r="82" spans="1:9" hidden="1" x14ac:dyDescent="0.25">
      <c r="A82" s="244"/>
      <c r="B82" s="38" t="s">
        <v>13</v>
      </c>
      <c r="C82" s="108"/>
      <c r="D82" s="105"/>
      <c r="E82" s="116" t="s">
        <v>13</v>
      </c>
      <c r="F82" s="117" t="str">
        <f t="shared" si="2"/>
        <v/>
      </c>
      <c r="G82" s="40"/>
      <c r="H82" s="37"/>
      <c r="I82" s="104">
        <v>0</v>
      </c>
    </row>
    <row r="83" spans="1:9" ht="25.5" hidden="1" x14ac:dyDescent="0.25">
      <c r="A83" s="244"/>
      <c r="B83" s="41" t="s">
        <v>10608</v>
      </c>
      <c r="C83" s="41" t="s">
        <v>2880</v>
      </c>
      <c r="D83" s="42">
        <v>0.71189999999999998</v>
      </c>
      <c r="E83" s="39">
        <v>199.71849999999998</v>
      </c>
      <c r="F83" s="39">
        <f t="shared" si="2"/>
        <v>142.17960014999997</v>
      </c>
      <c r="G83" s="44">
        <f>SUM(F83:F91)</f>
        <v>673.34891715275</v>
      </c>
      <c r="H83" s="56"/>
      <c r="I83" s="104">
        <v>0</v>
      </c>
    </row>
    <row r="84" spans="1:9" hidden="1" x14ac:dyDescent="0.25">
      <c r="A84" s="244"/>
      <c r="B84" s="41" t="s">
        <v>10604</v>
      </c>
      <c r="C84" s="41" t="s">
        <v>1044</v>
      </c>
      <c r="D84" s="42">
        <v>391.16629999999998</v>
      </c>
      <c r="E84" s="39">
        <v>0.64600000000000002</v>
      </c>
      <c r="F84" s="39">
        <f t="shared" si="2"/>
        <v>252.69342979999999</v>
      </c>
      <c r="G84" s="55"/>
      <c r="H84" s="56"/>
      <c r="I84" s="104">
        <v>0</v>
      </c>
    </row>
    <row r="85" spans="1:9" ht="25.5" hidden="1" x14ac:dyDescent="0.25">
      <c r="A85" s="244"/>
      <c r="B85" s="41" t="s">
        <v>10783</v>
      </c>
      <c r="C85" s="41" t="s">
        <v>2880</v>
      </c>
      <c r="D85" s="42">
        <v>0.5927</v>
      </c>
      <c r="E85" s="37">
        <v>194.8355</v>
      </c>
      <c r="F85" s="39">
        <f t="shared" si="2"/>
        <v>115.47900085000001</v>
      </c>
      <c r="G85" s="55"/>
      <c r="H85" s="56"/>
      <c r="I85" s="104">
        <v>0</v>
      </c>
    </row>
    <row r="86" spans="1:9" hidden="1" x14ac:dyDescent="0.25">
      <c r="A86" s="244"/>
      <c r="B86" s="41" t="s">
        <v>10601</v>
      </c>
      <c r="C86" s="41" t="s">
        <v>2800</v>
      </c>
      <c r="D86" s="42">
        <v>1.9633</v>
      </c>
      <c r="E86" s="37">
        <v>22.097000000000001</v>
      </c>
      <c r="F86" s="39">
        <f t="shared" si="2"/>
        <v>43.383040100000002</v>
      </c>
      <c r="G86" s="55"/>
      <c r="H86" s="56"/>
      <c r="I86" s="104">
        <v>0</v>
      </c>
    </row>
    <row r="87" spans="1:9" ht="25.5" hidden="1" x14ac:dyDescent="0.25">
      <c r="A87" s="244"/>
      <c r="B87" s="41" t="s">
        <v>10612</v>
      </c>
      <c r="C87" s="41" t="s">
        <v>2800</v>
      </c>
      <c r="D87" s="42">
        <v>1.24</v>
      </c>
      <c r="E87" s="37">
        <v>23.844999999999999</v>
      </c>
      <c r="F87" s="39">
        <f t="shared" si="2"/>
        <v>29.567799999999998</v>
      </c>
      <c r="G87" s="55"/>
      <c r="H87" s="56"/>
      <c r="I87" s="104">
        <v>0</v>
      </c>
    </row>
    <row r="88" spans="1:9" ht="38.25" hidden="1" x14ac:dyDescent="0.25">
      <c r="A88" s="244"/>
      <c r="B88" s="41" t="s">
        <v>11173</v>
      </c>
      <c r="C88" s="41" t="s">
        <v>1050</v>
      </c>
      <c r="D88" s="42">
        <v>0.63819999999999999</v>
      </c>
      <c r="E88" s="37">
        <v>4.9305000000000003</v>
      </c>
      <c r="F88" s="39">
        <f t="shared" si="2"/>
        <v>3.1466451000000002</v>
      </c>
      <c r="G88" s="55"/>
      <c r="H88" s="56"/>
      <c r="I88" s="104">
        <v>0</v>
      </c>
    </row>
    <row r="89" spans="1:9" ht="38.25" hidden="1" x14ac:dyDescent="0.25">
      <c r="A89" s="244"/>
      <c r="B89" s="41" t="s">
        <v>11256</v>
      </c>
      <c r="C89" s="41" t="s">
        <v>10703</v>
      </c>
      <c r="D89" s="42">
        <v>0.6018</v>
      </c>
      <c r="E89" s="37">
        <v>1.7004999999999999</v>
      </c>
      <c r="F89" s="39">
        <f t="shared" si="2"/>
        <v>1.0233608999999999</v>
      </c>
      <c r="G89" s="55"/>
      <c r="H89" s="56"/>
      <c r="I89" s="104">
        <v>0</v>
      </c>
    </row>
    <row r="90" spans="1:9" ht="51" hidden="1" x14ac:dyDescent="0.25">
      <c r="A90" s="244"/>
      <c r="B90" s="41" t="s">
        <v>11274</v>
      </c>
      <c r="C90" s="41" t="s">
        <v>2880</v>
      </c>
      <c r="D90" s="42">
        <v>1.3046</v>
      </c>
      <c r="E90" s="37">
        <v>8.3948032499999989</v>
      </c>
      <c r="F90" s="39">
        <f t="shared" si="2"/>
        <v>10.951860319949999</v>
      </c>
      <c r="G90" s="55"/>
      <c r="H90" s="56"/>
      <c r="I90" s="104">
        <v>0</v>
      </c>
    </row>
    <row r="91" spans="1:9" ht="38.25" hidden="1" x14ac:dyDescent="0.25">
      <c r="A91" s="244"/>
      <c r="B91" s="41" t="s">
        <v>11272</v>
      </c>
      <c r="C91" s="41" t="s">
        <v>11296</v>
      </c>
      <c r="D91" s="42">
        <v>26.091999999999999</v>
      </c>
      <c r="E91" s="39">
        <v>2.8715383999999999</v>
      </c>
      <c r="F91" s="39">
        <f t="shared" si="2"/>
        <v>74.924179932800001</v>
      </c>
      <c r="G91" s="55"/>
      <c r="H91" s="56"/>
      <c r="I91" s="104">
        <v>0</v>
      </c>
    </row>
    <row r="92" spans="1:9" hidden="1" x14ac:dyDescent="0.25">
      <c r="A92" s="244"/>
      <c r="B92" s="57"/>
      <c r="C92" s="110"/>
      <c r="D92" s="42"/>
      <c r="E92" s="37" t="s">
        <v>13</v>
      </c>
      <c r="F92" s="39" t="str">
        <f t="shared" si="2"/>
        <v/>
      </c>
      <c r="G92" s="55"/>
      <c r="H92" s="56"/>
      <c r="I92" s="104">
        <v>0</v>
      </c>
    </row>
    <row r="93" spans="1:9" hidden="1" x14ac:dyDescent="0.25">
      <c r="A93" s="244"/>
      <c r="B93" s="4" t="s">
        <v>646</v>
      </c>
      <c r="C93" s="110"/>
      <c r="D93" s="42"/>
      <c r="E93" s="37" t="s">
        <v>13</v>
      </c>
      <c r="F93" s="39" t="str">
        <f t="shared" si="2"/>
        <v/>
      </c>
      <c r="G93" s="55"/>
      <c r="H93" s="56"/>
      <c r="I93" s="104">
        <v>0</v>
      </c>
    </row>
    <row r="94" spans="1:9" ht="15.75" hidden="1" thickBot="1" x14ac:dyDescent="0.3">
      <c r="A94" s="245"/>
      <c r="B94" s="81"/>
      <c r="C94" s="109"/>
      <c r="D94" s="106"/>
      <c r="E94" s="48" t="s">
        <v>13</v>
      </c>
      <c r="F94" s="48" t="str">
        <f t="shared" si="2"/>
        <v/>
      </c>
      <c r="G94" s="50"/>
      <c r="H94" s="37"/>
      <c r="I94" s="104">
        <v>0</v>
      </c>
    </row>
    <row r="95" spans="1:9" ht="15.75" hidden="1" thickBot="1" x14ac:dyDescent="0.3">
      <c r="A95" s="251" t="s">
        <v>11281</v>
      </c>
      <c r="B95" s="31" t="s">
        <v>13</v>
      </c>
      <c r="C95" s="32" t="s">
        <v>2880</v>
      </c>
      <c r="D95" s="103"/>
      <c r="E95" s="51" t="s">
        <v>13</v>
      </c>
      <c r="F95" s="51" t="str">
        <f t="shared" si="2"/>
        <v/>
      </c>
      <c r="G95" s="34"/>
      <c r="H95" s="35"/>
      <c r="I95" s="104">
        <v>0</v>
      </c>
    </row>
    <row r="96" spans="1:9" hidden="1" x14ac:dyDescent="0.25">
      <c r="A96" s="244"/>
      <c r="B96" s="38" t="s">
        <v>13</v>
      </c>
      <c r="C96" s="108"/>
      <c r="D96" s="105"/>
      <c r="E96" s="116" t="s">
        <v>13</v>
      </c>
      <c r="F96" s="117" t="str">
        <f t="shared" si="2"/>
        <v/>
      </c>
      <c r="G96" s="40"/>
      <c r="H96" s="37"/>
      <c r="I96" s="104">
        <v>0</v>
      </c>
    </row>
    <row r="97" spans="1:9" ht="25.5" hidden="1" x14ac:dyDescent="0.25">
      <c r="A97" s="244"/>
      <c r="B97" s="41" t="s">
        <v>10608</v>
      </c>
      <c r="C97" s="41" t="s">
        <v>2880</v>
      </c>
      <c r="D97" s="42">
        <v>0.72750000000000004</v>
      </c>
      <c r="E97" s="39">
        <v>199.71849999999998</v>
      </c>
      <c r="F97" s="39">
        <f t="shared" si="2"/>
        <v>145.29520875</v>
      </c>
      <c r="G97" s="44">
        <f>SUM(F97:F105)</f>
        <v>662.35046933487502</v>
      </c>
      <c r="H97" s="56"/>
      <c r="I97" s="104">
        <v>0</v>
      </c>
    </row>
    <row r="98" spans="1:9" hidden="1" x14ac:dyDescent="0.25">
      <c r="A98" s="244"/>
      <c r="B98" s="41" t="s">
        <v>10604</v>
      </c>
      <c r="C98" s="41" t="s">
        <v>1044</v>
      </c>
      <c r="D98" s="42">
        <v>364.94330000000002</v>
      </c>
      <c r="E98" s="39">
        <v>0.64600000000000002</v>
      </c>
      <c r="F98" s="39">
        <f t="shared" si="2"/>
        <v>235.75337180000002</v>
      </c>
      <c r="G98" s="55"/>
      <c r="H98" s="56"/>
      <c r="I98" s="104">
        <v>0</v>
      </c>
    </row>
    <row r="99" spans="1:9" ht="25.5" hidden="1" x14ac:dyDescent="0.25">
      <c r="A99" s="244"/>
      <c r="B99" s="41" t="s">
        <v>10783</v>
      </c>
      <c r="C99" s="41" t="s">
        <v>2880</v>
      </c>
      <c r="D99" s="42">
        <v>0.59719999999999995</v>
      </c>
      <c r="E99" s="37">
        <v>194.8355</v>
      </c>
      <c r="F99" s="39">
        <f t="shared" si="2"/>
        <v>116.35576059999998</v>
      </c>
      <c r="G99" s="55"/>
      <c r="H99" s="56"/>
      <c r="I99" s="104">
        <v>0</v>
      </c>
    </row>
    <row r="100" spans="1:9" hidden="1" x14ac:dyDescent="0.25">
      <c r="A100" s="244"/>
      <c r="B100" s="41" t="s">
        <v>10601</v>
      </c>
      <c r="C100" s="41" t="s">
        <v>2800</v>
      </c>
      <c r="D100" s="42">
        <v>1.9792000000000001</v>
      </c>
      <c r="E100" s="37">
        <v>22.097000000000001</v>
      </c>
      <c r="F100" s="39">
        <f t="shared" si="2"/>
        <v>43.734382400000001</v>
      </c>
      <c r="G100" s="55"/>
      <c r="H100" s="56"/>
      <c r="I100" s="104">
        <v>0</v>
      </c>
    </row>
    <row r="101" spans="1:9" ht="25.5" hidden="1" x14ac:dyDescent="0.25">
      <c r="A101" s="244"/>
      <c r="B101" s="41" t="s">
        <v>10612</v>
      </c>
      <c r="C101" s="41" t="s">
        <v>2800</v>
      </c>
      <c r="D101" s="42">
        <v>1.2501</v>
      </c>
      <c r="E101" s="37">
        <v>23.844999999999999</v>
      </c>
      <c r="F101" s="39">
        <f t="shared" si="2"/>
        <v>29.808634499999997</v>
      </c>
      <c r="G101" s="55"/>
      <c r="H101" s="56"/>
      <c r="I101" s="104">
        <v>0</v>
      </c>
    </row>
    <row r="102" spans="1:9" ht="38.25" hidden="1" x14ac:dyDescent="0.25">
      <c r="A102" s="244"/>
      <c r="B102" s="41" t="s">
        <v>11173</v>
      </c>
      <c r="C102" s="41" t="s">
        <v>1050</v>
      </c>
      <c r="D102" s="42">
        <v>0.64339999999999997</v>
      </c>
      <c r="E102" s="37">
        <v>4.9305000000000003</v>
      </c>
      <c r="F102" s="39">
        <f t="shared" ref="F102:F133" si="3">IF(ISNUMBER(E102),E102*$D102,"")</f>
        <v>3.1722836999999999</v>
      </c>
      <c r="G102" s="55"/>
      <c r="H102" s="56"/>
      <c r="I102" s="104">
        <v>0</v>
      </c>
    </row>
    <row r="103" spans="1:9" ht="38.25" hidden="1" x14ac:dyDescent="0.25">
      <c r="A103" s="244"/>
      <c r="B103" s="41" t="s">
        <v>11256</v>
      </c>
      <c r="C103" s="41" t="s">
        <v>10703</v>
      </c>
      <c r="D103" s="42">
        <v>0.60670000000000002</v>
      </c>
      <c r="E103" s="37">
        <v>1.7004999999999999</v>
      </c>
      <c r="F103" s="39">
        <f t="shared" si="3"/>
        <v>1.0316933500000001</v>
      </c>
      <c r="G103" s="55"/>
      <c r="H103" s="56"/>
      <c r="I103" s="104">
        <v>0</v>
      </c>
    </row>
    <row r="104" spans="1:9" ht="51" hidden="1" x14ac:dyDescent="0.25">
      <c r="A104" s="244"/>
      <c r="B104" s="41" t="s">
        <v>11274</v>
      </c>
      <c r="C104" s="41" t="s">
        <v>2880</v>
      </c>
      <c r="D104" s="42">
        <v>1.3247</v>
      </c>
      <c r="E104" s="37">
        <v>8.3948032499999989</v>
      </c>
      <c r="F104" s="39">
        <f t="shared" si="3"/>
        <v>11.120595865274998</v>
      </c>
      <c r="G104" s="55"/>
      <c r="H104" s="56"/>
      <c r="I104" s="104">
        <v>0</v>
      </c>
    </row>
    <row r="105" spans="1:9" ht="38.25" hidden="1" x14ac:dyDescent="0.25">
      <c r="A105" s="244"/>
      <c r="B105" s="41" t="s">
        <v>11272</v>
      </c>
      <c r="C105" s="41" t="s">
        <v>11296</v>
      </c>
      <c r="D105" s="42">
        <v>26.494</v>
      </c>
      <c r="E105" s="39">
        <v>2.8715383999999999</v>
      </c>
      <c r="F105" s="39">
        <f t="shared" si="3"/>
        <v>76.078538369599997</v>
      </c>
      <c r="G105" s="55"/>
      <c r="H105" s="56"/>
      <c r="I105" s="104">
        <v>0</v>
      </c>
    </row>
    <row r="106" spans="1:9" hidden="1" x14ac:dyDescent="0.25">
      <c r="A106" s="244"/>
      <c r="B106" s="57"/>
      <c r="C106" s="110"/>
      <c r="D106" s="42"/>
      <c r="E106" s="37" t="s">
        <v>13</v>
      </c>
      <c r="F106" s="39" t="str">
        <f t="shared" si="3"/>
        <v/>
      </c>
      <c r="G106" s="55"/>
      <c r="H106" s="56"/>
      <c r="I106" s="104">
        <v>0</v>
      </c>
    </row>
    <row r="107" spans="1:9" hidden="1" x14ac:dyDescent="0.25">
      <c r="A107" s="244"/>
      <c r="B107" s="4" t="s">
        <v>646</v>
      </c>
      <c r="C107" s="110"/>
      <c r="D107" s="42"/>
      <c r="E107" s="37" t="s">
        <v>13</v>
      </c>
      <c r="F107" s="39" t="str">
        <f t="shared" si="3"/>
        <v/>
      </c>
      <c r="G107" s="55"/>
      <c r="H107" s="56"/>
      <c r="I107" s="104">
        <v>0</v>
      </c>
    </row>
    <row r="108" spans="1:9" ht="15.75" hidden="1" thickBot="1" x14ac:dyDescent="0.3">
      <c r="A108" s="245"/>
      <c r="B108" s="81"/>
      <c r="C108" s="109"/>
      <c r="D108" s="106"/>
      <c r="E108" s="48" t="s">
        <v>13</v>
      </c>
      <c r="F108" s="48" t="str">
        <f t="shared" si="3"/>
        <v/>
      </c>
      <c r="G108" s="50"/>
      <c r="H108" s="37"/>
      <c r="I108" s="104">
        <v>0</v>
      </c>
    </row>
    <row r="109" spans="1:9" ht="15.75" hidden="1" thickBot="1" x14ac:dyDescent="0.3">
      <c r="A109" s="251" t="s">
        <v>11282</v>
      </c>
      <c r="B109" s="31" t="s">
        <v>13</v>
      </c>
      <c r="C109" s="32" t="s">
        <v>2880</v>
      </c>
      <c r="D109" s="103"/>
      <c r="E109" s="51" t="s">
        <v>13</v>
      </c>
      <c r="F109" s="51" t="str">
        <f t="shared" si="3"/>
        <v/>
      </c>
      <c r="G109" s="34"/>
      <c r="H109" s="35"/>
      <c r="I109" s="104">
        <v>0</v>
      </c>
    </row>
    <row r="110" spans="1:9" hidden="1" x14ac:dyDescent="0.25">
      <c r="A110" s="244"/>
      <c r="B110" s="38" t="s">
        <v>13</v>
      </c>
      <c r="C110" s="108"/>
      <c r="D110" s="105"/>
      <c r="E110" s="116" t="s">
        <v>13</v>
      </c>
      <c r="F110" s="117" t="str">
        <f t="shared" si="3"/>
        <v/>
      </c>
      <c r="G110" s="40"/>
      <c r="H110" s="37"/>
      <c r="I110" s="104">
        <v>0</v>
      </c>
    </row>
    <row r="111" spans="1:9" ht="25.5" hidden="1" x14ac:dyDescent="0.25">
      <c r="A111" s="244"/>
      <c r="B111" s="41" t="s">
        <v>10802</v>
      </c>
      <c r="C111" s="41" t="s">
        <v>2880</v>
      </c>
      <c r="D111" s="42">
        <v>0.63019999999999998</v>
      </c>
      <c r="E111" s="39">
        <v>202.32149999999999</v>
      </c>
      <c r="F111" s="39">
        <f t="shared" si="3"/>
        <v>127.50300929999999</v>
      </c>
      <c r="G111" s="44">
        <f>SUM(F111:F120)</f>
        <v>730.38897346099998</v>
      </c>
      <c r="H111" s="56"/>
      <c r="I111" s="104">
        <v>0</v>
      </c>
    </row>
    <row r="112" spans="1:9" hidden="1" x14ac:dyDescent="0.25">
      <c r="A112" s="244"/>
      <c r="B112" s="41" t="s">
        <v>10930</v>
      </c>
      <c r="C112" s="41" t="s">
        <v>1044</v>
      </c>
      <c r="D112" s="42">
        <v>15.125500000000001</v>
      </c>
      <c r="E112" s="39">
        <v>1.4724999999999999</v>
      </c>
      <c r="F112" s="39">
        <f t="shared" si="3"/>
        <v>22.272298750000001</v>
      </c>
      <c r="G112" s="55"/>
      <c r="H112" s="56"/>
      <c r="I112" s="104">
        <v>0</v>
      </c>
    </row>
    <row r="113" spans="1:9" hidden="1" x14ac:dyDescent="0.25">
      <c r="A113" s="244"/>
      <c r="B113" s="41" t="s">
        <v>10604</v>
      </c>
      <c r="C113" s="41" t="s">
        <v>1044</v>
      </c>
      <c r="D113" s="42">
        <v>420.15269999999998</v>
      </c>
      <c r="E113" s="37">
        <v>0.64600000000000002</v>
      </c>
      <c r="F113" s="39">
        <f t="shared" si="3"/>
        <v>271.41864420000002</v>
      </c>
      <c r="G113" s="55"/>
      <c r="H113" s="56"/>
      <c r="I113" s="104">
        <v>0</v>
      </c>
    </row>
    <row r="114" spans="1:9" ht="25.5" hidden="1" x14ac:dyDescent="0.25">
      <c r="A114" s="244"/>
      <c r="B114" s="41" t="s">
        <v>10706</v>
      </c>
      <c r="C114" s="41" t="s">
        <v>2880</v>
      </c>
      <c r="D114" s="42">
        <v>0.58819999999999995</v>
      </c>
      <c r="E114" s="37">
        <v>224.941</v>
      </c>
      <c r="F114" s="39">
        <f t="shared" si="3"/>
        <v>132.31029619999998</v>
      </c>
      <c r="G114" s="55"/>
      <c r="H114" s="56"/>
      <c r="I114" s="104">
        <v>0</v>
      </c>
    </row>
    <row r="115" spans="1:9" hidden="1" x14ac:dyDescent="0.25">
      <c r="A115" s="244"/>
      <c r="B115" s="41" t="s">
        <v>10601</v>
      </c>
      <c r="C115" s="41" t="s">
        <v>2800</v>
      </c>
      <c r="D115" s="42">
        <v>2.5491999999999999</v>
      </c>
      <c r="E115" s="37">
        <v>22.097000000000001</v>
      </c>
      <c r="F115" s="39">
        <f t="shared" si="3"/>
        <v>56.3296724</v>
      </c>
      <c r="G115" s="55"/>
      <c r="H115" s="56"/>
      <c r="I115" s="104">
        <v>0</v>
      </c>
    </row>
    <row r="116" spans="1:9" ht="25.5" hidden="1" x14ac:dyDescent="0.25">
      <c r="A116" s="244"/>
      <c r="B116" s="41" t="s">
        <v>10612</v>
      </c>
      <c r="C116" s="41" t="s">
        <v>2800</v>
      </c>
      <c r="D116" s="42">
        <v>1.6069</v>
      </c>
      <c r="E116" s="37">
        <v>23.844999999999999</v>
      </c>
      <c r="F116" s="39">
        <f t="shared" si="3"/>
        <v>38.316530499999999</v>
      </c>
      <c r="G116" s="55"/>
      <c r="H116" s="56"/>
      <c r="I116" s="104">
        <v>0</v>
      </c>
    </row>
    <row r="117" spans="1:9" ht="38.25" hidden="1" x14ac:dyDescent="0.25">
      <c r="A117" s="244"/>
      <c r="B117" s="41" t="s">
        <v>10924</v>
      </c>
      <c r="C117" s="41" t="s">
        <v>1050</v>
      </c>
      <c r="D117" s="42">
        <v>1.1137999999999999</v>
      </c>
      <c r="E117" s="37">
        <v>1.6435</v>
      </c>
      <c r="F117" s="39">
        <f t="shared" si="3"/>
        <v>1.8305302999999997</v>
      </c>
      <c r="G117" s="55"/>
      <c r="H117" s="56"/>
      <c r="I117" s="104">
        <v>0</v>
      </c>
    </row>
    <row r="118" spans="1:9" ht="38.25" hidden="1" x14ac:dyDescent="0.25">
      <c r="A118" s="244"/>
      <c r="B118" s="41" t="s">
        <v>10955</v>
      </c>
      <c r="C118" s="41" t="s">
        <v>10703</v>
      </c>
      <c r="D118" s="42">
        <v>0.49309999999999998</v>
      </c>
      <c r="E118" s="37">
        <v>0.41799999999999998</v>
      </c>
      <c r="F118" s="39">
        <f t="shared" si="3"/>
        <v>0.20611579999999999</v>
      </c>
      <c r="G118" s="55"/>
      <c r="H118" s="56"/>
      <c r="I118" s="104">
        <v>0</v>
      </c>
    </row>
    <row r="119" spans="1:9" ht="51" hidden="1" x14ac:dyDescent="0.25">
      <c r="A119" s="244"/>
      <c r="B119" s="41" t="s">
        <v>11274</v>
      </c>
      <c r="C119" s="41" t="s">
        <v>2880</v>
      </c>
      <c r="D119" s="42">
        <v>1.2183999999999999</v>
      </c>
      <c r="E119" s="37">
        <v>8.3948032499999989</v>
      </c>
      <c r="F119" s="39">
        <f t="shared" si="3"/>
        <v>10.228228279799998</v>
      </c>
      <c r="G119" s="55"/>
      <c r="H119" s="56"/>
      <c r="I119" s="104">
        <v>0</v>
      </c>
    </row>
    <row r="120" spans="1:9" ht="38.25" hidden="1" x14ac:dyDescent="0.25">
      <c r="A120" s="244"/>
      <c r="B120" s="41" t="s">
        <v>11272</v>
      </c>
      <c r="C120" s="41" t="s">
        <v>11296</v>
      </c>
      <c r="D120" s="42">
        <v>24.367999999999999</v>
      </c>
      <c r="E120" s="39">
        <v>2.8715383999999999</v>
      </c>
      <c r="F120" s="39">
        <f t="shared" si="3"/>
        <v>69.973647731199989</v>
      </c>
      <c r="G120" s="55"/>
      <c r="H120" s="56"/>
      <c r="I120" s="104">
        <v>0</v>
      </c>
    </row>
    <row r="121" spans="1:9" hidden="1" x14ac:dyDescent="0.25">
      <c r="A121" s="244"/>
      <c r="B121" s="57"/>
      <c r="C121" s="110"/>
      <c r="D121" s="42"/>
      <c r="E121" s="37" t="s">
        <v>13</v>
      </c>
      <c r="F121" s="39" t="str">
        <f t="shared" si="3"/>
        <v/>
      </c>
      <c r="G121" s="55"/>
      <c r="H121" s="56"/>
      <c r="I121" s="104">
        <v>0</v>
      </c>
    </row>
    <row r="122" spans="1:9" hidden="1" x14ac:dyDescent="0.25">
      <c r="A122" s="244"/>
      <c r="B122" s="4" t="s">
        <v>646</v>
      </c>
      <c r="C122" s="110"/>
      <c r="D122" s="42"/>
      <c r="E122" s="37" t="s">
        <v>13</v>
      </c>
      <c r="F122" s="39" t="str">
        <f t="shared" si="3"/>
        <v/>
      </c>
      <c r="G122" s="55"/>
      <c r="H122" s="56"/>
      <c r="I122" s="104">
        <v>0</v>
      </c>
    </row>
    <row r="123" spans="1:9" ht="15.75" hidden="1" thickBot="1" x14ac:dyDescent="0.3">
      <c r="A123" s="245"/>
      <c r="B123" s="81"/>
      <c r="C123" s="109"/>
      <c r="D123" s="106"/>
      <c r="E123" s="48" t="s">
        <v>13</v>
      </c>
      <c r="F123" s="48" t="str">
        <f t="shared" si="3"/>
        <v/>
      </c>
      <c r="G123" s="50"/>
      <c r="H123" s="37"/>
      <c r="I123" s="104">
        <v>0</v>
      </c>
    </row>
    <row r="124" spans="1:9" ht="15.75" hidden="1" thickBot="1" x14ac:dyDescent="0.3">
      <c r="A124" s="251" t="s">
        <v>11283</v>
      </c>
      <c r="B124" s="31" t="s">
        <v>13</v>
      </c>
      <c r="C124" s="32" t="s">
        <v>1044</v>
      </c>
      <c r="D124" s="103"/>
      <c r="E124" s="33" t="s">
        <v>13</v>
      </c>
      <c r="F124" s="32" t="str">
        <f t="shared" si="3"/>
        <v/>
      </c>
      <c r="G124" s="34"/>
      <c r="H124" s="35"/>
      <c r="I124" s="104">
        <v>0</v>
      </c>
    </row>
    <row r="125" spans="1:9" hidden="1" x14ac:dyDescent="0.25">
      <c r="A125" s="244"/>
      <c r="B125" s="38" t="s">
        <v>13</v>
      </c>
      <c r="C125" s="108"/>
      <c r="D125" s="105"/>
      <c r="E125" s="37" t="s">
        <v>13</v>
      </c>
      <c r="F125" s="37" t="str">
        <f t="shared" si="3"/>
        <v/>
      </c>
      <c r="G125" s="40"/>
      <c r="H125" s="37"/>
      <c r="I125" s="104">
        <v>0</v>
      </c>
    </row>
    <row r="126" spans="1:9" ht="25.5" hidden="1" x14ac:dyDescent="0.25">
      <c r="A126" s="244"/>
      <c r="B126" s="41" t="s">
        <v>11291</v>
      </c>
      <c r="C126" s="41" t="s">
        <v>1044</v>
      </c>
      <c r="D126" s="42">
        <v>1.1100000000000001</v>
      </c>
      <c r="E126" s="37">
        <v>7.9135</v>
      </c>
      <c r="F126" s="39">
        <f t="shared" si="3"/>
        <v>8.7839850000000013</v>
      </c>
      <c r="G126" s="44">
        <f>SUM(F126:F127)</f>
        <v>8.8894701500000011</v>
      </c>
      <c r="H126" s="56"/>
      <c r="I126" s="104">
        <v>0</v>
      </c>
    </row>
    <row r="127" spans="1:9" hidden="1" x14ac:dyDescent="0.25">
      <c r="A127" s="244"/>
      <c r="B127" s="41" t="s">
        <v>10698</v>
      </c>
      <c r="C127" s="41" t="s">
        <v>2800</v>
      </c>
      <c r="D127" s="42">
        <v>3.7000000000000002E-3</v>
      </c>
      <c r="E127" s="37">
        <v>28.509499999999999</v>
      </c>
      <c r="F127" s="39">
        <f t="shared" si="3"/>
        <v>0.10548515</v>
      </c>
      <c r="G127" s="55"/>
      <c r="H127" s="56"/>
      <c r="I127" s="104">
        <v>0</v>
      </c>
    </row>
    <row r="128" spans="1:9" ht="15.75" hidden="1" thickBot="1" x14ac:dyDescent="0.3">
      <c r="A128" s="245"/>
      <c r="B128" s="46" t="s">
        <v>13</v>
      </c>
      <c r="C128" s="109"/>
      <c r="D128" s="106"/>
      <c r="E128" s="48" t="s">
        <v>13</v>
      </c>
      <c r="F128" s="49" t="str">
        <f t="shared" si="3"/>
        <v/>
      </c>
      <c r="G128" s="50"/>
      <c r="H128" s="37"/>
      <c r="I128" s="104">
        <v>0</v>
      </c>
    </row>
    <row r="129" spans="1:9" ht="15.75" hidden="1" thickBot="1" x14ac:dyDescent="0.3">
      <c r="A129" s="251" t="s">
        <v>11284</v>
      </c>
      <c r="B129" s="31" t="s">
        <v>13</v>
      </c>
      <c r="C129" s="32" t="s">
        <v>1044</v>
      </c>
      <c r="D129" s="103"/>
      <c r="E129" s="33" t="s">
        <v>13</v>
      </c>
      <c r="F129" s="32" t="str">
        <f t="shared" si="3"/>
        <v/>
      </c>
      <c r="G129" s="34"/>
      <c r="H129" s="35"/>
      <c r="I129" s="104">
        <v>0</v>
      </c>
    </row>
    <row r="130" spans="1:9" hidden="1" x14ac:dyDescent="0.25">
      <c r="A130" s="244"/>
      <c r="B130" s="38" t="s">
        <v>13</v>
      </c>
      <c r="C130" s="108"/>
      <c r="D130" s="105"/>
      <c r="E130" s="37" t="s">
        <v>13</v>
      </c>
      <c r="F130" s="37" t="str">
        <f t="shared" si="3"/>
        <v/>
      </c>
      <c r="G130" s="40"/>
      <c r="H130" s="37"/>
      <c r="I130" s="104">
        <v>0</v>
      </c>
    </row>
    <row r="131" spans="1:9" hidden="1" x14ac:dyDescent="0.25">
      <c r="A131" s="244"/>
      <c r="B131" s="41" t="s">
        <v>11178</v>
      </c>
      <c r="C131" s="41" t="s">
        <v>1044</v>
      </c>
      <c r="D131" s="42">
        <v>1.07</v>
      </c>
      <c r="E131" s="37">
        <v>6.9729999999999999</v>
      </c>
      <c r="F131" s="39">
        <f t="shared" si="3"/>
        <v>7.4611100000000006</v>
      </c>
      <c r="G131" s="44">
        <f>SUM(F131:F133)</f>
        <v>9.3049393499999997</v>
      </c>
      <c r="H131" s="56"/>
      <c r="I131" s="104">
        <v>0</v>
      </c>
    </row>
    <row r="132" spans="1:9" hidden="1" x14ac:dyDescent="0.25">
      <c r="A132" s="244"/>
      <c r="B132" s="41" t="s">
        <v>11154</v>
      </c>
      <c r="C132" s="41" t="s">
        <v>2800</v>
      </c>
      <c r="D132" s="42">
        <v>8.2000000000000007E-3</v>
      </c>
      <c r="E132" s="39">
        <v>22.856999999999999</v>
      </c>
      <c r="F132" s="39">
        <f t="shared" si="3"/>
        <v>0.18742740000000002</v>
      </c>
      <c r="G132" s="55"/>
      <c r="H132" s="56"/>
      <c r="I132" s="104">
        <v>0</v>
      </c>
    </row>
    <row r="133" spans="1:9" hidden="1" x14ac:dyDescent="0.25">
      <c r="A133" s="244"/>
      <c r="B133" s="41" t="s">
        <v>10698</v>
      </c>
      <c r="C133" s="41" t="s">
        <v>2800</v>
      </c>
      <c r="D133" s="42">
        <v>5.8099999999999999E-2</v>
      </c>
      <c r="E133" s="37">
        <v>28.509499999999999</v>
      </c>
      <c r="F133" s="39">
        <f t="shared" si="3"/>
        <v>1.65640195</v>
      </c>
      <c r="G133" s="55"/>
      <c r="H133" s="56"/>
      <c r="I133" s="104">
        <v>0</v>
      </c>
    </row>
    <row r="134" spans="1:9" ht="15.75" hidden="1" thickBot="1" x14ac:dyDescent="0.3">
      <c r="A134" s="245"/>
      <c r="B134" s="46" t="s">
        <v>13</v>
      </c>
      <c r="C134" s="109"/>
      <c r="D134" s="106"/>
      <c r="E134" s="48" t="s">
        <v>13</v>
      </c>
      <c r="F134" s="49" t="str">
        <f t="shared" ref="F134:F165" si="4">IF(ISNUMBER(E134),E134*$D134,"")</f>
        <v/>
      </c>
      <c r="G134" s="50"/>
      <c r="H134" s="37"/>
      <c r="I134" s="104">
        <v>0</v>
      </c>
    </row>
    <row r="135" spans="1:9" ht="15.75" hidden="1" thickBot="1" x14ac:dyDescent="0.3">
      <c r="A135" s="251" t="s">
        <v>11285</v>
      </c>
      <c r="B135" s="31" t="s">
        <v>13</v>
      </c>
      <c r="C135" s="32" t="s">
        <v>1044</v>
      </c>
      <c r="D135" s="103"/>
      <c r="E135" s="33" t="s">
        <v>13</v>
      </c>
      <c r="F135" s="32" t="str">
        <f t="shared" si="4"/>
        <v/>
      </c>
      <c r="G135" s="34"/>
      <c r="H135" s="35"/>
      <c r="I135" s="104">
        <v>0</v>
      </c>
    </row>
    <row r="136" spans="1:9" hidden="1" x14ac:dyDescent="0.25">
      <c r="A136" s="244"/>
      <c r="B136" s="38" t="s">
        <v>13</v>
      </c>
      <c r="C136" s="108"/>
      <c r="D136" s="105"/>
      <c r="E136" s="37" t="s">
        <v>13</v>
      </c>
      <c r="F136" s="37" t="str">
        <f t="shared" si="4"/>
        <v/>
      </c>
      <c r="G136" s="40"/>
      <c r="H136" s="37"/>
      <c r="I136" s="104">
        <v>0</v>
      </c>
    </row>
    <row r="137" spans="1:9" hidden="1" x14ac:dyDescent="0.25">
      <c r="A137" s="244"/>
      <c r="B137" s="41" t="s">
        <v>10844</v>
      </c>
      <c r="C137" s="41" t="s">
        <v>1044</v>
      </c>
      <c r="D137" s="42">
        <v>1.1100000000000001</v>
      </c>
      <c r="E137" s="37">
        <v>6.3839999999999995</v>
      </c>
      <c r="F137" s="39">
        <f t="shared" ref="F137:F155" si="5">IF(ISNUMBER(E137),E137*$D137,"")</f>
        <v>7.0862400000000001</v>
      </c>
      <c r="G137" s="44">
        <f>SUM(F137:F138)</f>
        <v>7.1575137499999997</v>
      </c>
      <c r="H137" s="56"/>
      <c r="I137" s="104">
        <v>0</v>
      </c>
    </row>
    <row r="138" spans="1:9" hidden="1" x14ac:dyDescent="0.25">
      <c r="A138" s="244"/>
      <c r="B138" s="41" t="s">
        <v>10698</v>
      </c>
      <c r="C138" s="41" t="s">
        <v>2800</v>
      </c>
      <c r="D138" s="42">
        <v>2.5000000000000001E-3</v>
      </c>
      <c r="E138" s="37">
        <v>28.509499999999999</v>
      </c>
      <c r="F138" s="39">
        <f t="shared" si="5"/>
        <v>7.1273749999999997E-2</v>
      </c>
      <c r="G138" s="55"/>
      <c r="H138" s="56"/>
      <c r="I138" s="104">
        <v>0</v>
      </c>
    </row>
    <row r="139" spans="1:9" ht="15.75" hidden="1" thickBot="1" x14ac:dyDescent="0.3">
      <c r="A139" s="245"/>
      <c r="B139" s="46" t="s">
        <v>13</v>
      </c>
      <c r="C139" s="109"/>
      <c r="D139" s="106"/>
      <c r="E139" s="48" t="s">
        <v>13</v>
      </c>
      <c r="F139" s="49" t="str">
        <f t="shared" si="5"/>
        <v/>
      </c>
      <c r="G139" s="50"/>
      <c r="H139" s="37"/>
      <c r="I139" s="104">
        <v>0</v>
      </c>
    </row>
    <row r="140" spans="1:9" ht="15.75" hidden="1" thickBot="1" x14ac:dyDescent="0.3">
      <c r="A140" s="251" t="s">
        <v>11286</v>
      </c>
      <c r="B140" s="31" t="s">
        <v>13</v>
      </c>
      <c r="C140" s="32" t="s">
        <v>162</v>
      </c>
      <c r="D140" s="103"/>
      <c r="E140" s="51" t="s">
        <v>13</v>
      </c>
      <c r="F140" s="51" t="str">
        <f t="shared" si="5"/>
        <v/>
      </c>
      <c r="G140" s="34"/>
      <c r="H140" s="35"/>
      <c r="I140" s="104">
        <v>0</v>
      </c>
    </row>
    <row r="141" spans="1:9" hidden="1" x14ac:dyDescent="0.25">
      <c r="A141" s="244"/>
      <c r="B141" s="38" t="s">
        <v>13</v>
      </c>
      <c r="C141" s="108"/>
      <c r="D141" s="105"/>
      <c r="E141" s="116" t="s">
        <v>13</v>
      </c>
      <c r="F141" s="117" t="str">
        <f t="shared" si="5"/>
        <v/>
      </c>
      <c r="G141" s="40"/>
      <c r="H141" s="37"/>
      <c r="I141" s="104">
        <v>0</v>
      </c>
    </row>
    <row r="142" spans="1:9" ht="25.5" hidden="1" x14ac:dyDescent="0.25">
      <c r="A142" s="244"/>
      <c r="B142" s="41" t="s">
        <v>11292</v>
      </c>
      <c r="C142" s="41" t="s">
        <v>11297</v>
      </c>
      <c r="D142" s="42">
        <v>0.16</v>
      </c>
      <c r="E142" s="39">
        <v>113.8005</v>
      </c>
      <c r="F142" s="39">
        <f t="shared" si="5"/>
        <v>18.208079999999999</v>
      </c>
      <c r="G142" s="44">
        <f>SUM(F142:F146)</f>
        <v>23.105582699999996</v>
      </c>
      <c r="H142" s="56"/>
      <c r="I142" s="104">
        <v>0</v>
      </c>
    </row>
    <row r="143" spans="1:9" ht="25.5" hidden="1" x14ac:dyDescent="0.25">
      <c r="A143" s="244"/>
      <c r="B143" s="41" t="s">
        <v>11293</v>
      </c>
      <c r="C143" s="41" t="s">
        <v>2800</v>
      </c>
      <c r="D143" s="42">
        <v>5.3900000000000003E-2</v>
      </c>
      <c r="E143" s="39">
        <v>21.983000000000001</v>
      </c>
      <c r="F143" s="39">
        <f t="shared" si="5"/>
        <v>1.1848837000000001</v>
      </c>
      <c r="G143" s="55"/>
      <c r="H143" s="56"/>
      <c r="I143" s="104">
        <v>0</v>
      </c>
    </row>
    <row r="144" spans="1:9" hidden="1" x14ac:dyDescent="0.25">
      <c r="A144" s="244"/>
      <c r="B144" s="41" t="s">
        <v>10601</v>
      </c>
      <c r="C144" s="41" t="s">
        <v>2800</v>
      </c>
      <c r="D144" s="42">
        <v>5.3499999999999999E-2</v>
      </c>
      <c r="E144" s="37">
        <v>22.097000000000001</v>
      </c>
      <c r="F144" s="39">
        <f t="shared" si="5"/>
        <v>1.1821895</v>
      </c>
      <c r="G144" s="55"/>
      <c r="H144" s="56"/>
      <c r="I144" s="104">
        <v>0</v>
      </c>
    </row>
    <row r="145" spans="1:9" ht="63.75" hidden="1" x14ac:dyDescent="0.25">
      <c r="A145" s="244"/>
      <c r="B145" s="41" t="s">
        <v>11294</v>
      </c>
      <c r="C145" s="41" t="s">
        <v>1050</v>
      </c>
      <c r="D145" s="42">
        <v>1.5699999999999999E-2</v>
      </c>
      <c r="E145" s="37">
        <v>85.195999999999998</v>
      </c>
      <c r="F145" s="39">
        <f t="shared" si="5"/>
        <v>1.3375771999999999</v>
      </c>
      <c r="G145" s="55"/>
      <c r="H145" s="56"/>
      <c r="I145" s="104">
        <v>0</v>
      </c>
    </row>
    <row r="146" spans="1:9" ht="63.75" hidden="1" x14ac:dyDescent="0.25">
      <c r="A146" s="244"/>
      <c r="B146" s="41" t="s">
        <v>11295</v>
      </c>
      <c r="C146" s="41" t="s">
        <v>10703</v>
      </c>
      <c r="D146" s="42">
        <v>3.8199999999999998E-2</v>
      </c>
      <c r="E146" s="37">
        <v>31.226499999999994</v>
      </c>
      <c r="F146" s="39">
        <f t="shared" si="5"/>
        <v>1.1928522999999998</v>
      </c>
      <c r="G146" s="55"/>
      <c r="H146" s="56"/>
      <c r="I146" s="104">
        <v>0</v>
      </c>
    </row>
    <row r="147" spans="1:9" ht="15.75" hidden="1" thickBot="1" x14ac:dyDescent="0.3">
      <c r="A147" s="245"/>
      <c r="B147" s="81"/>
      <c r="C147" s="109"/>
      <c r="D147" s="106"/>
      <c r="E147" s="48" t="s">
        <v>13</v>
      </c>
      <c r="F147" s="48" t="str">
        <f t="shared" si="5"/>
        <v/>
      </c>
      <c r="G147" s="50"/>
      <c r="H147" s="37"/>
      <c r="I147" s="104">
        <v>0</v>
      </c>
    </row>
    <row r="148" spans="1:9" ht="15.75" hidden="1" thickBot="1" x14ac:dyDescent="0.3">
      <c r="A148" s="251" t="s">
        <v>11287</v>
      </c>
      <c r="B148" s="31" t="s">
        <v>13</v>
      </c>
      <c r="C148" s="32" t="s">
        <v>162</v>
      </c>
      <c r="D148" s="103"/>
      <c r="E148" s="33" t="s">
        <v>13</v>
      </c>
      <c r="F148" s="32" t="str">
        <f t="shared" si="5"/>
        <v/>
      </c>
      <c r="G148" s="34"/>
      <c r="H148" s="35"/>
      <c r="I148" s="104">
        <v>0</v>
      </c>
    </row>
    <row r="149" spans="1:9" hidden="1" x14ac:dyDescent="0.25">
      <c r="A149" s="244"/>
      <c r="B149" s="38" t="s">
        <v>13</v>
      </c>
      <c r="C149" s="108"/>
      <c r="D149" s="105"/>
      <c r="E149" s="37" t="s">
        <v>13</v>
      </c>
      <c r="F149" s="37" t="str">
        <f t="shared" si="5"/>
        <v/>
      </c>
      <c r="G149" s="40"/>
      <c r="H149" s="37"/>
      <c r="I149" s="104">
        <v>0</v>
      </c>
    </row>
    <row r="150" spans="1:9" hidden="1" x14ac:dyDescent="0.25">
      <c r="A150" s="244"/>
      <c r="B150" s="41" t="s">
        <v>11230</v>
      </c>
      <c r="C150" s="41" t="s">
        <v>70</v>
      </c>
      <c r="D150" s="42">
        <v>5.7500000000000002E-2</v>
      </c>
      <c r="E150" s="37">
        <v>17.081</v>
      </c>
      <c r="F150" s="39">
        <f t="shared" si="5"/>
        <v>0.98215750000000002</v>
      </c>
      <c r="G150" s="44">
        <f>SUM(F150:F152)</f>
        <v>12.106679349999999</v>
      </c>
      <c r="H150" s="56"/>
      <c r="I150" s="104">
        <v>0</v>
      </c>
    </row>
    <row r="151" spans="1:9" hidden="1" x14ac:dyDescent="0.25">
      <c r="A151" s="244"/>
      <c r="B151" s="41" t="s">
        <v>11055</v>
      </c>
      <c r="C151" s="41" t="s">
        <v>70</v>
      </c>
      <c r="D151" s="42">
        <v>0.1908</v>
      </c>
      <c r="E151" s="39">
        <v>48.221999999999994</v>
      </c>
      <c r="F151" s="39">
        <f t="shared" si="5"/>
        <v>9.2007575999999993</v>
      </c>
      <c r="G151" s="55"/>
      <c r="H151" s="56"/>
      <c r="I151" s="104">
        <v>0</v>
      </c>
    </row>
    <row r="152" spans="1:9" hidden="1" x14ac:dyDescent="0.25">
      <c r="A152" s="244"/>
      <c r="B152" s="41" t="s">
        <v>10609</v>
      </c>
      <c r="C152" s="41" t="s">
        <v>2800</v>
      </c>
      <c r="D152" s="42">
        <v>6.3500000000000001E-2</v>
      </c>
      <c r="E152" s="37">
        <v>30.295500000000001</v>
      </c>
      <c r="F152" s="39">
        <f t="shared" si="5"/>
        <v>1.9237642500000001</v>
      </c>
      <c r="G152" s="55"/>
      <c r="H152" s="56"/>
      <c r="I152" s="104">
        <v>0</v>
      </c>
    </row>
    <row r="153" spans="1:9" ht="15.75" hidden="1" thickBot="1" x14ac:dyDescent="0.3">
      <c r="A153" s="245"/>
      <c r="B153" s="46" t="s">
        <v>13</v>
      </c>
      <c r="C153" s="109"/>
      <c r="D153" s="106"/>
      <c r="E153" s="48" t="s">
        <v>13</v>
      </c>
      <c r="F153" s="49" t="str">
        <f t="shared" si="5"/>
        <v/>
      </c>
      <c r="G153" s="50"/>
      <c r="H153" s="37"/>
      <c r="I153" s="104">
        <v>0</v>
      </c>
    </row>
    <row r="154" spans="1:9" ht="15.75" hidden="1" thickBot="1" x14ac:dyDescent="0.3">
      <c r="A154" s="251" t="s">
        <v>11288</v>
      </c>
      <c r="B154" s="31" t="s">
        <v>13</v>
      </c>
      <c r="C154" s="32" t="s">
        <v>1044</v>
      </c>
      <c r="D154" s="103"/>
      <c r="E154" s="51" t="s">
        <v>13</v>
      </c>
      <c r="F154" s="51" t="str">
        <f t="shared" si="5"/>
        <v/>
      </c>
      <c r="G154" s="34"/>
      <c r="H154" s="35"/>
      <c r="I154" s="104">
        <v>0</v>
      </c>
    </row>
    <row r="155" spans="1:9" hidden="1" x14ac:dyDescent="0.25">
      <c r="A155" s="244"/>
      <c r="B155" s="38" t="s">
        <v>13</v>
      </c>
      <c r="C155" s="108"/>
      <c r="D155" s="105"/>
      <c r="E155" s="116" t="s">
        <v>13</v>
      </c>
      <c r="F155" s="117" t="str">
        <f t="shared" si="5"/>
        <v/>
      </c>
      <c r="G155" s="40"/>
      <c r="H155" s="37"/>
      <c r="I155" s="104">
        <v>0</v>
      </c>
    </row>
    <row r="156" spans="1:9" ht="38.25" hidden="1" x14ac:dyDescent="0.25">
      <c r="A156" s="244"/>
      <c r="B156" s="41" t="s">
        <v>11046</v>
      </c>
      <c r="C156" s="41" t="s">
        <v>83</v>
      </c>
      <c r="D156" s="42">
        <v>2.1179999999999999</v>
      </c>
      <c r="E156" s="39">
        <v>0.20899999999999999</v>
      </c>
      <c r="F156" s="39">
        <f t="shared" ref="F156:F171" si="6">IF(ISNUMBER(E156),E156*$D156,"")</f>
        <v>0.44266199999999994</v>
      </c>
      <c r="G156" s="44">
        <f>SUM(F156:F160)</f>
        <v>12.916850750000002</v>
      </c>
      <c r="H156" s="56"/>
      <c r="I156" s="104">
        <v>0</v>
      </c>
    </row>
    <row r="157" spans="1:9" ht="25.5" hidden="1" x14ac:dyDescent="0.25">
      <c r="A157" s="244"/>
      <c r="B157" s="41" t="s">
        <v>10886</v>
      </c>
      <c r="C157" s="41" t="s">
        <v>1044</v>
      </c>
      <c r="D157" s="42">
        <v>2.5000000000000001E-2</v>
      </c>
      <c r="E157" s="39">
        <v>19</v>
      </c>
      <c r="F157" s="39">
        <f t="shared" si="6"/>
        <v>0.47500000000000003</v>
      </c>
      <c r="G157" s="55"/>
      <c r="H157" s="56"/>
      <c r="I157" s="104">
        <v>0</v>
      </c>
    </row>
    <row r="158" spans="1:9" hidden="1" x14ac:dyDescent="0.25">
      <c r="A158" s="244"/>
      <c r="B158" s="41" t="s">
        <v>11154</v>
      </c>
      <c r="C158" s="41" t="s">
        <v>2800</v>
      </c>
      <c r="D158" s="42">
        <v>1.3599999999999999E-2</v>
      </c>
      <c r="E158" s="37">
        <v>22.856999999999999</v>
      </c>
      <c r="F158" s="39">
        <f t="shared" si="6"/>
        <v>0.3108552</v>
      </c>
      <c r="G158" s="55"/>
      <c r="H158" s="56"/>
      <c r="I158" s="104">
        <v>0</v>
      </c>
    </row>
    <row r="159" spans="1:9" hidden="1" x14ac:dyDescent="0.25">
      <c r="A159" s="244"/>
      <c r="B159" s="41" t="s">
        <v>10698</v>
      </c>
      <c r="C159" s="41" t="s">
        <v>2800</v>
      </c>
      <c r="D159" s="42">
        <v>8.3599999999999994E-2</v>
      </c>
      <c r="E159" s="37">
        <v>28.509499999999999</v>
      </c>
      <c r="F159" s="39">
        <f t="shared" si="6"/>
        <v>2.3833941999999997</v>
      </c>
      <c r="G159" s="55"/>
      <c r="H159" s="56"/>
      <c r="I159" s="104">
        <v>0</v>
      </c>
    </row>
    <row r="160" spans="1:9" hidden="1" x14ac:dyDescent="0.25">
      <c r="A160" s="244"/>
      <c r="B160" s="41" t="s">
        <v>11284</v>
      </c>
      <c r="C160" s="41" t="s">
        <v>1044</v>
      </c>
      <c r="D160" s="42">
        <v>1</v>
      </c>
      <c r="E160" s="37">
        <v>9.3049393500000015</v>
      </c>
      <c r="F160" s="39">
        <f t="shared" si="6"/>
        <v>9.3049393500000015</v>
      </c>
      <c r="G160" s="55"/>
      <c r="H160" s="56"/>
      <c r="I160" s="104">
        <v>0</v>
      </c>
    </row>
    <row r="161" spans="1:9" ht="15.75" hidden="1" thickBot="1" x14ac:dyDescent="0.3">
      <c r="A161" s="245"/>
      <c r="B161" s="81"/>
      <c r="C161" s="109"/>
      <c r="D161" s="106"/>
      <c r="E161" s="48" t="s">
        <v>13</v>
      </c>
      <c r="F161" s="48" t="str">
        <f t="shared" si="6"/>
        <v/>
      </c>
      <c r="G161" s="50"/>
      <c r="H161" s="37"/>
      <c r="I161" s="104">
        <v>0</v>
      </c>
    </row>
    <row r="162" spans="1:9" ht="15.75" hidden="1" thickBot="1" x14ac:dyDescent="0.3">
      <c r="A162" s="251" t="s">
        <v>11289</v>
      </c>
      <c r="B162" s="31" t="s">
        <v>13</v>
      </c>
      <c r="C162" s="32" t="s">
        <v>162</v>
      </c>
      <c r="D162" s="103"/>
      <c r="E162" s="51" t="s">
        <v>13</v>
      </c>
      <c r="F162" s="51" t="str">
        <f t="shared" si="6"/>
        <v/>
      </c>
      <c r="G162" s="34"/>
      <c r="H162" s="35"/>
      <c r="I162" s="104">
        <v>0</v>
      </c>
    </row>
    <row r="163" spans="1:9" hidden="1" x14ac:dyDescent="0.25">
      <c r="A163" s="244"/>
      <c r="B163" s="38" t="s">
        <v>13</v>
      </c>
      <c r="C163" s="108"/>
      <c r="D163" s="105"/>
      <c r="E163" s="116" t="s">
        <v>13</v>
      </c>
      <c r="F163" s="117" t="str">
        <f t="shared" si="6"/>
        <v/>
      </c>
      <c r="G163" s="40"/>
      <c r="H163" s="37"/>
      <c r="I163" s="104">
        <v>0</v>
      </c>
    </row>
    <row r="164" spans="1:9" ht="25.5" hidden="1" x14ac:dyDescent="0.25">
      <c r="A164" s="244"/>
      <c r="B164" s="41" t="s">
        <v>10900</v>
      </c>
      <c r="C164" s="41" t="s">
        <v>10703</v>
      </c>
      <c r="D164" s="42">
        <v>0.255</v>
      </c>
      <c r="E164" s="39">
        <v>23.987499999999997</v>
      </c>
      <c r="F164" s="39">
        <f t="shared" si="6"/>
        <v>6.1168124999999991</v>
      </c>
      <c r="G164" s="44">
        <f>SUM(F164:F171)</f>
        <v>140.15486799999999</v>
      </c>
      <c r="H164" s="56"/>
      <c r="I164" s="104">
        <v>0</v>
      </c>
    </row>
    <row r="165" spans="1:9" ht="25.5" hidden="1" x14ac:dyDescent="0.25">
      <c r="A165" s="244"/>
      <c r="B165" s="41" t="s">
        <v>11115</v>
      </c>
      <c r="C165" s="41" t="s">
        <v>1050</v>
      </c>
      <c r="D165" s="42">
        <v>6.3E-2</v>
      </c>
      <c r="E165" s="39">
        <v>24.966000000000001</v>
      </c>
      <c r="F165" s="39">
        <f t="shared" si="6"/>
        <v>1.5728580000000001</v>
      </c>
      <c r="G165" s="55"/>
      <c r="H165" s="56"/>
      <c r="I165" s="104">
        <v>0</v>
      </c>
    </row>
    <row r="166" spans="1:9" hidden="1" x14ac:dyDescent="0.25">
      <c r="A166" s="244"/>
      <c r="B166" s="41" t="s">
        <v>10638</v>
      </c>
      <c r="C166" s="41" t="s">
        <v>2800</v>
      </c>
      <c r="D166" s="42">
        <v>1.18</v>
      </c>
      <c r="E166" s="37">
        <v>28.3005</v>
      </c>
      <c r="F166" s="39">
        <f t="shared" si="6"/>
        <v>33.394590000000001</v>
      </c>
      <c r="G166" s="55"/>
      <c r="H166" s="56"/>
      <c r="I166" s="104">
        <v>0</v>
      </c>
    </row>
    <row r="167" spans="1:9" hidden="1" x14ac:dyDescent="0.25">
      <c r="A167" s="244"/>
      <c r="B167" s="41" t="s">
        <v>10665</v>
      </c>
      <c r="C167" s="41" t="s">
        <v>2800</v>
      </c>
      <c r="D167" s="42">
        <v>0.25</v>
      </c>
      <c r="E167" s="37">
        <v>22.685999999999996</v>
      </c>
      <c r="F167" s="39">
        <f t="shared" si="6"/>
        <v>5.6714999999999991</v>
      </c>
      <c r="G167" s="55"/>
      <c r="H167" s="56"/>
      <c r="I167" s="104">
        <v>0</v>
      </c>
    </row>
    <row r="168" spans="1:9" hidden="1" x14ac:dyDescent="0.25">
      <c r="A168" s="244"/>
      <c r="B168" s="41" t="s">
        <v>11091</v>
      </c>
      <c r="C168" s="41" t="s">
        <v>1044</v>
      </c>
      <c r="D168" s="42">
        <v>0.20799999999999999</v>
      </c>
      <c r="E168" s="37">
        <v>18.401499999999999</v>
      </c>
      <c r="F168" s="39">
        <f t="shared" si="6"/>
        <v>3.8275119999999996</v>
      </c>
      <c r="G168" s="55"/>
      <c r="H168" s="56"/>
      <c r="I168" s="104">
        <v>0</v>
      </c>
    </row>
    <row r="169" spans="1:9" ht="25.5" hidden="1" x14ac:dyDescent="0.25">
      <c r="A169" s="244"/>
      <c r="B169" s="41" t="s">
        <v>11044</v>
      </c>
      <c r="C169" s="41" t="s">
        <v>1302</v>
      </c>
      <c r="D169" s="42">
        <v>9.2370000000000001</v>
      </c>
      <c r="E169" s="37">
        <v>2.5554999999999999</v>
      </c>
      <c r="F169" s="39">
        <f t="shared" si="6"/>
        <v>23.6051535</v>
      </c>
      <c r="G169" s="55"/>
      <c r="H169" s="56"/>
      <c r="I169" s="104">
        <v>0</v>
      </c>
    </row>
    <row r="170" spans="1:9" ht="25.5" hidden="1" x14ac:dyDescent="0.25">
      <c r="A170" s="244"/>
      <c r="B170" s="41" t="s">
        <v>10752</v>
      </c>
      <c r="C170" s="41" t="s">
        <v>1302</v>
      </c>
      <c r="D170" s="42">
        <v>2.3079999999999998</v>
      </c>
      <c r="E170" s="37">
        <v>7.3055000000000003</v>
      </c>
      <c r="F170" s="39">
        <f t="shared" si="6"/>
        <v>16.861093999999998</v>
      </c>
      <c r="G170" s="55"/>
      <c r="H170" s="56"/>
      <c r="I170" s="104">
        <v>0</v>
      </c>
    </row>
    <row r="171" spans="1:9" ht="38.25" hidden="1" x14ac:dyDescent="0.25">
      <c r="A171" s="244"/>
      <c r="B171" s="41" t="s">
        <v>10948</v>
      </c>
      <c r="C171" s="41" t="s">
        <v>162</v>
      </c>
      <c r="D171" s="42">
        <v>1.3360000000000001</v>
      </c>
      <c r="E171" s="37">
        <v>36.755499999999998</v>
      </c>
      <c r="F171" s="39">
        <f t="shared" si="6"/>
        <v>49.105347999999999</v>
      </c>
      <c r="G171" s="55"/>
      <c r="H171" s="56"/>
      <c r="I171" s="104">
        <v>0</v>
      </c>
    </row>
    <row r="172" spans="1:9" ht="15.75" hidden="1" thickBot="1" x14ac:dyDescent="0.3">
      <c r="A172" s="245"/>
      <c r="B172" s="81"/>
      <c r="C172" s="109"/>
      <c r="D172" s="106"/>
      <c r="E172" s="48" t="s">
        <v>13</v>
      </c>
      <c r="F172" s="48" t="str">
        <f t="shared" ref="F172" si="7">IF(ISNUMBER(E172),E172*$D172,"")</f>
        <v/>
      </c>
      <c r="G172" s="50"/>
      <c r="H172" s="37"/>
      <c r="I172" s="104">
        <v>0</v>
      </c>
    </row>
  </sheetData>
  <sheetProtection algorithmName="SHA-512" hashValue="X1tAXYsoSNPmkFy4gQ6gcY8aEbq47DbqFtxNjIP3GFhqYhcyyf58IeeIehgfxNw9xlsauOpxJRpms0bCulEfaw==" saltValue="tbDjeWXpnlauQ5E3WmwRIg==" spinCount="100000" sheet="1" objects="1" scenarios="1"/>
  <autoFilter ref="A5:I172" xr:uid="{9BC4C675-23CD-4FD6-A019-74731CAA8DFB}">
    <filterColumn colId="8">
      <customFilters>
        <customFilter operator="notEqual" val="0"/>
      </customFilters>
    </filterColumn>
  </autoFilter>
  <mergeCells count="18">
    <mergeCell ref="A162:A172"/>
    <mergeCell ref="A59:A72"/>
    <mergeCell ref="A73:A80"/>
    <mergeCell ref="A81:A94"/>
    <mergeCell ref="A95:A108"/>
    <mergeCell ref="A109:A123"/>
    <mergeCell ref="A124:A128"/>
    <mergeCell ref="A129:A134"/>
    <mergeCell ref="A135:A139"/>
    <mergeCell ref="A140:A147"/>
    <mergeCell ref="A148:A153"/>
    <mergeCell ref="A154:A161"/>
    <mergeCell ref="A46:A58"/>
    <mergeCell ref="A6:A10"/>
    <mergeCell ref="A11:A16"/>
    <mergeCell ref="A17:A23"/>
    <mergeCell ref="A24:A35"/>
    <mergeCell ref="A36:A45"/>
  </mergeCells>
  <conditionalFormatting sqref="C6">
    <cfRule type="containsText" dxfId="83" priority="10" operator="containsText" text="Pesquisa de Preços">
      <formula>NOT(ISERROR(SEARCH("Pesquisa de Preços",C6)))</formula>
    </cfRule>
  </conditionalFormatting>
  <conditionalFormatting sqref="C8:C9">
    <cfRule type="containsText" dxfId="82" priority="62" operator="containsText" text="Pesquisa de Preços">
      <formula>NOT(ISERROR(SEARCH("Pesquisa de Preços",C8)))</formula>
    </cfRule>
  </conditionalFormatting>
  <conditionalFormatting sqref="C11">
    <cfRule type="containsText" dxfId="81" priority="48" operator="containsText" text="Pesquisa de Preços">
      <formula>NOT(ISERROR(SEARCH("Pesquisa de Preços",C11)))</formula>
    </cfRule>
  </conditionalFormatting>
  <conditionalFormatting sqref="C13:C15">
    <cfRule type="containsText" dxfId="80" priority="61" operator="containsText" text="Pesquisa de Preços">
      <formula>NOT(ISERROR(SEARCH("Pesquisa de Preços",C13)))</formula>
    </cfRule>
  </conditionalFormatting>
  <conditionalFormatting sqref="C17">
    <cfRule type="containsText" dxfId="79" priority="47" operator="containsText" text="Pesquisa de Preços">
      <formula>NOT(ISERROR(SEARCH("Pesquisa de Preços",C17)))</formula>
    </cfRule>
  </conditionalFormatting>
  <conditionalFormatting sqref="C19:C22">
    <cfRule type="containsText" dxfId="78" priority="60" operator="containsText" text="Pesquisa de Preços">
      <formula>NOT(ISERROR(SEARCH("Pesquisa de Preços",C19)))</formula>
    </cfRule>
  </conditionalFormatting>
  <conditionalFormatting sqref="C24">
    <cfRule type="containsText" dxfId="77" priority="46" operator="containsText" text="Pesquisa de Preços">
      <formula>NOT(ISERROR(SEARCH("Pesquisa de Preços",C24)))</formula>
    </cfRule>
  </conditionalFormatting>
  <conditionalFormatting sqref="C26:C32">
    <cfRule type="containsText" dxfId="76" priority="59" operator="containsText" text="Pesquisa de Preços">
      <formula>NOT(ISERROR(SEARCH("Pesquisa de Preços",C26)))</formula>
    </cfRule>
  </conditionalFormatting>
  <conditionalFormatting sqref="C36">
    <cfRule type="containsText" dxfId="75" priority="45" operator="containsText" text="Pesquisa de Preços">
      <formula>NOT(ISERROR(SEARCH("Pesquisa de Preços",C36)))</formula>
    </cfRule>
  </conditionalFormatting>
  <conditionalFormatting sqref="C38:C44">
    <cfRule type="containsText" dxfId="74" priority="58" operator="containsText" text="Pesquisa de Preços">
      <formula>NOT(ISERROR(SEARCH("Pesquisa de Preços",C38)))</formula>
    </cfRule>
  </conditionalFormatting>
  <conditionalFormatting sqref="C46">
    <cfRule type="containsText" dxfId="73" priority="44" operator="containsText" text="Pesquisa de Preços">
      <formula>NOT(ISERROR(SEARCH("Pesquisa de Preços",C46)))</formula>
    </cfRule>
  </conditionalFormatting>
  <conditionalFormatting sqref="C48:C54">
    <cfRule type="containsText" dxfId="72" priority="57" operator="containsText" text="Pesquisa de Preços">
      <formula>NOT(ISERROR(SEARCH("Pesquisa de Preços",C48)))</formula>
    </cfRule>
  </conditionalFormatting>
  <conditionalFormatting sqref="C59">
    <cfRule type="containsText" dxfId="71" priority="43" operator="containsText" text="Pesquisa de Preços">
      <formula>NOT(ISERROR(SEARCH("Pesquisa de Preços",C59)))</formula>
    </cfRule>
  </conditionalFormatting>
  <conditionalFormatting sqref="C61:C68">
    <cfRule type="containsText" dxfId="70" priority="56" operator="containsText" text="Pesquisa de Preços">
      <formula>NOT(ISERROR(SEARCH("Pesquisa de Preços",C61)))</formula>
    </cfRule>
  </conditionalFormatting>
  <conditionalFormatting sqref="C73">
    <cfRule type="containsText" dxfId="69" priority="42" operator="containsText" text="Pesquisa de Preços">
      <formula>NOT(ISERROR(SEARCH("Pesquisa de Preços",C73)))</formula>
    </cfRule>
  </conditionalFormatting>
  <conditionalFormatting sqref="C75:C79">
    <cfRule type="containsText" dxfId="68" priority="55" operator="containsText" text="Pesquisa de Preços">
      <formula>NOT(ISERROR(SEARCH("Pesquisa de Preços",C75)))</formula>
    </cfRule>
  </conditionalFormatting>
  <conditionalFormatting sqref="C81">
    <cfRule type="containsText" dxfId="67" priority="41" operator="containsText" text="Pesquisa de Preços">
      <formula>NOT(ISERROR(SEARCH("Pesquisa de Preços",C81)))</formula>
    </cfRule>
  </conditionalFormatting>
  <conditionalFormatting sqref="C83:C91">
    <cfRule type="containsText" dxfId="66" priority="54" operator="containsText" text="Pesquisa de Preços">
      <formula>NOT(ISERROR(SEARCH("Pesquisa de Preços",C83)))</formula>
    </cfRule>
  </conditionalFormatting>
  <conditionalFormatting sqref="C95">
    <cfRule type="containsText" dxfId="65" priority="40" operator="containsText" text="Pesquisa de Preços">
      <formula>NOT(ISERROR(SEARCH("Pesquisa de Preços",C95)))</formula>
    </cfRule>
  </conditionalFormatting>
  <conditionalFormatting sqref="C97:C105">
    <cfRule type="containsText" dxfId="64" priority="53" operator="containsText" text="Pesquisa de Preços">
      <formula>NOT(ISERROR(SEARCH("Pesquisa de Preços",C97)))</formula>
    </cfRule>
  </conditionalFormatting>
  <conditionalFormatting sqref="C109">
    <cfRule type="containsText" dxfId="63" priority="39" operator="containsText" text="Pesquisa de Preços">
      <formula>NOT(ISERROR(SEARCH("Pesquisa de Preços",C109)))</formula>
    </cfRule>
  </conditionalFormatting>
  <conditionalFormatting sqref="C111:C120">
    <cfRule type="containsText" dxfId="62" priority="52" operator="containsText" text="Pesquisa de Preços">
      <formula>NOT(ISERROR(SEARCH("Pesquisa de Preços",C111)))</formula>
    </cfRule>
  </conditionalFormatting>
  <conditionalFormatting sqref="C124">
    <cfRule type="containsText" dxfId="61" priority="38" operator="containsText" text="Pesquisa de Preços">
      <formula>NOT(ISERROR(SEARCH("Pesquisa de Preços",C124)))</formula>
    </cfRule>
  </conditionalFormatting>
  <conditionalFormatting sqref="C126:C127">
    <cfRule type="containsText" dxfId="60" priority="51" operator="containsText" text="Pesquisa de Preços">
      <formula>NOT(ISERROR(SEARCH("Pesquisa de Preços",C126)))</formula>
    </cfRule>
  </conditionalFormatting>
  <conditionalFormatting sqref="C129">
    <cfRule type="containsText" dxfId="59" priority="37" operator="containsText" text="Pesquisa de Preços">
      <formula>NOT(ISERROR(SEARCH("Pesquisa de Preços",C129)))</formula>
    </cfRule>
  </conditionalFormatting>
  <conditionalFormatting sqref="C131:C133">
    <cfRule type="containsText" dxfId="58" priority="50" operator="containsText" text="Pesquisa de Preços">
      <formula>NOT(ISERROR(SEARCH("Pesquisa de Preços",C131)))</formula>
    </cfRule>
  </conditionalFormatting>
  <conditionalFormatting sqref="C135">
    <cfRule type="containsText" dxfId="57" priority="36" operator="containsText" text="Pesquisa de Preços">
      <formula>NOT(ISERROR(SEARCH("Pesquisa de Preços",C135)))</formula>
    </cfRule>
  </conditionalFormatting>
  <conditionalFormatting sqref="C137:C138">
    <cfRule type="containsText" dxfId="56" priority="49" operator="containsText" text="Pesquisa de Preços">
      <formula>NOT(ISERROR(SEARCH("Pesquisa de Preços",C137)))</formula>
    </cfRule>
  </conditionalFormatting>
  <conditionalFormatting sqref="C140">
    <cfRule type="containsText" dxfId="55" priority="27" operator="containsText" text="Pesquisa de Preços">
      <formula>NOT(ISERROR(SEARCH("Pesquisa de Preços",C140)))</formula>
    </cfRule>
  </conditionalFormatting>
  <conditionalFormatting sqref="C142:C146">
    <cfRule type="containsText" dxfId="54" priority="28" operator="containsText" text="Pesquisa de Preços">
      <formula>NOT(ISERROR(SEARCH("Pesquisa de Preços",C142)))</formula>
    </cfRule>
  </conditionalFormatting>
  <conditionalFormatting sqref="C148">
    <cfRule type="containsText" dxfId="53" priority="21" operator="containsText" text="Pesquisa de Preços">
      <formula>NOT(ISERROR(SEARCH("Pesquisa de Preços",C148)))</formula>
    </cfRule>
  </conditionalFormatting>
  <conditionalFormatting sqref="C150:C152">
    <cfRule type="containsText" dxfId="52" priority="22" operator="containsText" text="Pesquisa de Preços">
      <formula>NOT(ISERROR(SEARCH("Pesquisa de Preços",C150)))</formula>
    </cfRule>
  </conditionalFormatting>
  <conditionalFormatting sqref="C154">
    <cfRule type="containsText" dxfId="51" priority="12" operator="containsText" text="Pesquisa de Preços">
      <formula>NOT(ISERROR(SEARCH("Pesquisa de Preços",C154)))</formula>
    </cfRule>
  </conditionalFormatting>
  <conditionalFormatting sqref="C156:C160">
    <cfRule type="containsText" dxfId="50" priority="13" operator="containsText" text="Pesquisa de Preços">
      <formula>NOT(ISERROR(SEARCH("Pesquisa de Preços",C156)))</formula>
    </cfRule>
  </conditionalFormatting>
  <conditionalFormatting sqref="C162">
    <cfRule type="containsText" dxfId="49" priority="1" operator="containsText" text="Pesquisa de Preços">
      <formula>NOT(ISERROR(SEARCH("Pesquisa de Preços",C162)))</formula>
    </cfRule>
  </conditionalFormatting>
  <conditionalFormatting sqref="C164:C171">
    <cfRule type="containsText" dxfId="48" priority="2" operator="containsText" text="Pesquisa de Preços">
      <formula>NOT(ISERROR(SEARCH("Pesquisa de Preços",C164)))</formula>
    </cfRule>
  </conditionalFormatting>
  <conditionalFormatting sqref="F4">
    <cfRule type="containsText" dxfId="47" priority="179" operator="containsText" text="Pesquisa">
      <formula>NOT(ISERROR(SEARCH("Pesquisa",F4)))</formula>
    </cfRule>
  </conditionalFormatting>
  <printOptions horizontalCentered="1"/>
  <pageMargins left="0.19685039370078741" right="0.19685039370078741" top="0.98425196850393704" bottom="0.59055118110236227" header="0.19685039370078741" footer="0.19685039370078741"/>
  <pageSetup paperSize="9" scale="61" fitToHeight="0" orientation="landscape" horizontalDpi="4294967295" verticalDpi="4294967295" r:id="rId1"/>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rowBreaks count="1" manualBreakCount="1">
    <brk id="23" max="16383" man="1"/>
  </rowBreaks>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BAB95B-59DC-498D-B878-D3CE7D206FC6}">
  <sheetPr codeName="Planilha7" filterMode="1">
    <pageSetUpPr fitToPage="1"/>
  </sheetPr>
  <dimension ref="A1:L4881"/>
  <sheetViews>
    <sheetView zoomScale="80" zoomScaleNormal="80" zoomScaleSheetLayoutView="70" workbookViewId="0">
      <pane ySplit="5" topLeftCell="A6" activePane="bottomLeft" state="frozen"/>
      <selection activeCell="F14" sqref="F14"/>
      <selection pane="bottomLeft" activeCell="K5" sqref="K5:K6"/>
    </sheetView>
  </sheetViews>
  <sheetFormatPr defaultColWidth="9.140625" defaultRowHeight="15" x14ac:dyDescent="0.25"/>
  <cols>
    <col min="1" max="1" width="14.7109375" style="3" customWidth="1"/>
    <col min="2" max="2" width="80.7109375" style="150" customWidth="1"/>
    <col min="3" max="4" width="15.7109375" style="3" customWidth="1"/>
    <col min="5" max="6" width="20.7109375" style="3" customWidth="1"/>
    <col min="7" max="7" width="15.7109375" style="3" customWidth="1"/>
    <col min="8" max="9" width="20.7109375" style="3" customWidth="1"/>
    <col min="10" max="10" width="3.7109375" style="3" customWidth="1"/>
    <col min="11" max="11" width="21.42578125" style="3" customWidth="1"/>
    <col min="12" max="12" width="9.140625" style="3" customWidth="1"/>
    <col min="13" max="16384" width="9.140625" style="3"/>
  </cols>
  <sheetData>
    <row r="1" spans="1:12" ht="24.95" customHeight="1" x14ac:dyDescent="0.25">
      <c r="A1" s="93" t="s">
        <v>11271</v>
      </c>
      <c r="B1" s="94"/>
      <c r="C1" s="93"/>
      <c r="D1" s="93"/>
      <c r="E1" s="93"/>
      <c r="F1" s="93"/>
      <c r="G1" s="93"/>
      <c r="H1" s="93"/>
      <c r="I1" s="93"/>
      <c r="J1" s="119" t="s">
        <v>2975</v>
      </c>
      <c r="K1" s="120"/>
      <c r="L1"/>
    </row>
    <row r="2" spans="1:12" ht="24.95" customHeight="1" x14ac:dyDescent="0.25">
      <c r="A2" s="121" t="s">
        <v>2976</v>
      </c>
      <c r="B2" s="11"/>
      <c r="C2" s="121"/>
      <c r="D2" s="121"/>
      <c r="E2" s="121"/>
      <c r="F2" s="121"/>
      <c r="G2" s="121"/>
      <c r="H2" s="121"/>
      <c r="I2" s="121"/>
      <c r="J2" s="119" t="s">
        <v>2977</v>
      </c>
      <c r="K2" s="122" t="s">
        <v>2978</v>
      </c>
      <c r="L2"/>
    </row>
    <row r="3" spans="1:12" ht="20.100000000000001" customHeight="1" x14ac:dyDescent="0.25">
      <c r="A3" s="123" t="s">
        <v>0</v>
      </c>
      <c r="B3" s="123"/>
      <c r="C3" s="123"/>
      <c r="D3" s="123"/>
      <c r="E3" s="123"/>
      <c r="F3" s="123"/>
      <c r="G3" s="123"/>
      <c r="H3" s="123"/>
      <c r="I3" s="123"/>
      <c r="J3" s="119" t="s">
        <v>2979</v>
      </c>
      <c r="K3" s="122" t="s">
        <v>2980</v>
      </c>
      <c r="L3"/>
    </row>
    <row r="4" spans="1:12" ht="20.100000000000001" customHeight="1" thickBot="1" x14ac:dyDescent="0.3">
      <c r="A4" s="167"/>
      <c r="B4" s="168"/>
      <c r="C4" s="169"/>
      <c r="D4" s="169"/>
      <c r="E4" s="170"/>
      <c r="F4" s="170"/>
      <c r="G4" s="168"/>
      <c r="H4" s="171"/>
      <c r="I4" s="172"/>
      <c r="J4" s="173"/>
      <c r="K4" s="174"/>
      <c r="L4" s="175"/>
    </row>
    <row r="5" spans="1:12" ht="45" customHeight="1" x14ac:dyDescent="0.25">
      <c r="A5" s="112" t="s">
        <v>2</v>
      </c>
      <c r="B5" s="113" t="s">
        <v>3</v>
      </c>
      <c r="C5" s="113" t="s">
        <v>5</v>
      </c>
      <c r="D5" s="124" t="s">
        <v>2981</v>
      </c>
      <c r="E5" s="125" t="s">
        <v>7</v>
      </c>
      <c r="F5" s="125" t="s">
        <v>2982</v>
      </c>
      <c r="G5" s="125" t="s">
        <v>2983</v>
      </c>
      <c r="H5" s="125" t="s">
        <v>2984</v>
      </c>
      <c r="I5" s="125" t="s">
        <v>2985</v>
      </c>
      <c r="J5" s="126"/>
      <c r="K5" s="127" t="s">
        <v>2986</v>
      </c>
    </row>
    <row r="6" spans="1:12" x14ac:dyDescent="0.25">
      <c r="A6" s="177" t="s">
        <v>12</v>
      </c>
      <c r="B6" s="129" t="s">
        <v>2987</v>
      </c>
      <c r="C6" s="130" t="s">
        <v>2988</v>
      </c>
      <c r="D6" s="130">
        <v>3000</v>
      </c>
      <c r="E6" s="131">
        <f ca="1">OFFSET(INDEX(Composições!A:H,MATCH(Orçamentária!A6,Composições!A:A,0),8),2,0)</f>
        <v>108.55649999999999</v>
      </c>
      <c r="F6" s="132">
        <f ca="1">IF(ISNUMBER(E6),D6*E6,"")</f>
        <v>325669.49999999994</v>
      </c>
      <c r="G6" s="133">
        <f>IF($K6="Padrão",BDI!$B$17,IF($K6="Diferenciado",BDI!$E$17,0))</f>
        <v>0.26419999999999999</v>
      </c>
      <c r="H6" s="131">
        <f t="shared" ref="H6:H69" ca="1" si="0">IF(ISNUMBER(E6),ROUND(E6*(1+G6),2),"")</f>
        <v>137.24</v>
      </c>
      <c r="I6" s="132">
        <f t="shared" ref="I6:I69" ca="1" si="1">IF(ISNUMBER(E6),ROUND(H6*D6,2),"")</f>
        <v>411720</v>
      </c>
      <c r="J6" s="134"/>
      <c r="K6" s="135" t="s">
        <v>2979</v>
      </c>
    </row>
    <row r="7" spans="1:12" x14ac:dyDescent="0.25">
      <c r="A7" s="177" t="s">
        <v>14</v>
      </c>
      <c r="B7" s="129" t="s">
        <v>2989</v>
      </c>
      <c r="C7" s="130" t="s">
        <v>2988</v>
      </c>
      <c r="D7" s="130">
        <v>6000</v>
      </c>
      <c r="E7" s="131">
        <f ca="1">OFFSET(INDEX(Composições!A:H,MATCH(Orçamentária!A7,Composições!A:A,0),8),2,0)</f>
        <v>46.122499999999995</v>
      </c>
      <c r="F7" s="132">
        <f t="shared" ref="F7:F70" ca="1" si="2">IF(ISNUMBER(E7),D7*E7,"")</f>
        <v>276735</v>
      </c>
      <c r="G7" s="133">
        <f>IF($K7="Padrão",BDI!$B$17,IF($K7="Diferenciado",BDI!$E$17,0))</f>
        <v>0.26419999999999999</v>
      </c>
      <c r="H7" s="131">
        <f t="shared" ca="1" si="0"/>
        <v>58.31</v>
      </c>
      <c r="I7" s="132">
        <f t="shared" ca="1" si="1"/>
        <v>349860</v>
      </c>
      <c r="J7" s="134"/>
      <c r="K7" s="135" t="s">
        <v>2979</v>
      </c>
    </row>
    <row r="8" spans="1:12" hidden="1" x14ac:dyDescent="0.25">
      <c r="A8" s="177" t="s">
        <v>15</v>
      </c>
      <c r="B8" s="129" t="s">
        <v>2990</v>
      </c>
      <c r="C8" s="130" t="s">
        <v>18</v>
      </c>
      <c r="D8" s="130">
        <v>0</v>
      </c>
      <c r="E8" s="131">
        <f ca="1">OFFSET(INDEX(Composições!A:H,MATCH(Orçamentária!A8,Composições!A:A,0),8),2,0)</f>
        <v>2049.1120000000001</v>
      </c>
      <c r="F8" s="132">
        <f t="shared" ca="1" si="2"/>
        <v>0</v>
      </c>
      <c r="G8" s="133">
        <f>IF($K8="Padrão",BDI!$B$17,IF($K8="Diferenciado",BDI!$E$17,0))</f>
        <v>0.26419999999999999</v>
      </c>
      <c r="H8" s="131">
        <f t="shared" ca="1" si="0"/>
        <v>2590.4899999999998</v>
      </c>
      <c r="I8" s="132">
        <f t="shared" ca="1" si="1"/>
        <v>0</v>
      </c>
      <c r="J8" s="134"/>
      <c r="K8" s="135" t="s">
        <v>2979</v>
      </c>
    </row>
    <row r="9" spans="1:12" x14ac:dyDescent="0.25">
      <c r="A9" s="177" t="s">
        <v>16</v>
      </c>
      <c r="B9" s="129" t="s">
        <v>2991</v>
      </c>
      <c r="C9" s="130" t="s">
        <v>18</v>
      </c>
      <c r="D9" s="130">
        <v>12</v>
      </c>
      <c r="E9" s="131">
        <f ca="1">OFFSET(INDEX(Composições!A:H,MATCH(Orçamentária!A9,Composições!A:A,0),8),2,0)</f>
        <v>2832.8600000000006</v>
      </c>
      <c r="F9" s="132">
        <f t="shared" ca="1" si="2"/>
        <v>33994.320000000007</v>
      </c>
      <c r="G9" s="133">
        <f>IF($K9="Padrão",BDI!$B$17,IF($K9="Diferenciado",BDI!$E$17,0))</f>
        <v>0.26419999999999999</v>
      </c>
      <c r="H9" s="131">
        <f t="shared" ca="1" si="0"/>
        <v>3581.3</v>
      </c>
      <c r="I9" s="132">
        <f t="shared" ca="1" si="1"/>
        <v>42975.6</v>
      </c>
      <c r="J9" s="41"/>
      <c r="K9" s="135" t="s">
        <v>2979</v>
      </c>
    </row>
    <row r="10" spans="1:12" x14ac:dyDescent="0.25">
      <c r="A10" s="177" t="s">
        <v>19</v>
      </c>
      <c r="B10" s="129" t="s">
        <v>2992</v>
      </c>
      <c r="C10" s="130" t="s">
        <v>1788</v>
      </c>
      <c r="D10" s="130">
        <v>75</v>
      </c>
      <c r="E10" s="131">
        <f ca="1">OFFSET(INDEX(Composições!A:H,MATCH(Orçamentária!A10,Composições!A:A,0),8),2,0)</f>
        <v>58.680875850000007</v>
      </c>
      <c r="F10" s="132">
        <f t="shared" ca="1" si="2"/>
        <v>4401.0656887500008</v>
      </c>
      <c r="G10" s="133">
        <f>IF($K10="Padrão",BDI!$B$17,IF($K10="Diferenciado",BDI!$E$17,0))</f>
        <v>0.26419999999999999</v>
      </c>
      <c r="H10" s="131">
        <f t="shared" ca="1" si="0"/>
        <v>74.180000000000007</v>
      </c>
      <c r="I10" s="132">
        <f t="shared" ca="1" si="1"/>
        <v>5563.5</v>
      </c>
      <c r="J10" s="41"/>
      <c r="K10" s="135" t="s">
        <v>2979</v>
      </c>
    </row>
    <row r="11" spans="1:12" x14ac:dyDescent="0.25">
      <c r="A11" s="177" t="s">
        <v>20</v>
      </c>
      <c r="B11" s="129" t="s">
        <v>2993</v>
      </c>
      <c r="C11" s="130" t="s">
        <v>1788</v>
      </c>
      <c r="D11" s="130">
        <v>12</v>
      </c>
      <c r="E11" s="131">
        <f ca="1">OFFSET(INDEX(Composições!A:H,MATCH(Orçamentária!A11,Composições!A:A,0),8),2,0)</f>
        <v>324.57035000000002</v>
      </c>
      <c r="F11" s="132">
        <f t="shared" ca="1" si="2"/>
        <v>3894.8442000000005</v>
      </c>
      <c r="G11" s="133">
        <f>IF($K11="Padrão",BDI!$B$17,IF($K11="Diferenciado",BDI!$E$17,0))</f>
        <v>0.26419999999999999</v>
      </c>
      <c r="H11" s="131">
        <f t="shared" ca="1" si="0"/>
        <v>410.32</v>
      </c>
      <c r="I11" s="132">
        <f t="shared" ca="1" si="1"/>
        <v>4923.84</v>
      </c>
      <c r="J11" s="41"/>
      <c r="K11" s="135" t="s">
        <v>2979</v>
      </c>
    </row>
    <row r="12" spans="1:12" x14ac:dyDescent="0.25">
      <c r="A12" s="177" t="s">
        <v>21</v>
      </c>
      <c r="B12" s="129" t="s">
        <v>2994</v>
      </c>
      <c r="C12" s="130" t="s">
        <v>68</v>
      </c>
      <c r="D12" s="130">
        <v>475</v>
      </c>
      <c r="E12" s="131">
        <f ca="1">OFFSET(INDEX(Composições!A:H,MATCH(Orçamentária!A12,Composições!A:A,0),8),2,0)</f>
        <v>22.097000000000001</v>
      </c>
      <c r="F12" s="132">
        <f t="shared" ca="1" si="2"/>
        <v>10496.075000000001</v>
      </c>
      <c r="G12" s="133">
        <f>IF($K12="Padrão",BDI!$B$17,IF($K12="Diferenciado",BDI!$E$17,0))</f>
        <v>0.26419999999999999</v>
      </c>
      <c r="H12" s="131">
        <f t="shared" ca="1" si="0"/>
        <v>27.94</v>
      </c>
      <c r="I12" s="132">
        <f t="shared" ca="1" si="1"/>
        <v>13271.5</v>
      </c>
      <c r="J12" s="41"/>
      <c r="K12" s="135" t="s">
        <v>2979</v>
      </c>
    </row>
    <row r="13" spans="1:12" x14ac:dyDescent="0.25">
      <c r="A13" s="177" t="s">
        <v>22</v>
      </c>
      <c r="B13" s="129" t="s">
        <v>2995</v>
      </c>
      <c r="C13" s="130" t="s">
        <v>68</v>
      </c>
      <c r="D13" s="130">
        <v>150</v>
      </c>
      <c r="E13" s="131">
        <f ca="1">OFFSET(INDEX(Composições!A:H,MATCH(Orçamentária!A13,Composições!A:A,0),8),2,0)</f>
        <v>8.4137623999999995</v>
      </c>
      <c r="F13" s="132">
        <f t="shared" ca="1" si="2"/>
        <v>1262.0643599999999</v>
      </c>
      <c r="G13" s="133">
        <f>IF($K13="Padrão",BDI!$B$17,IF($K13="Diferenciado",BDI!$E$17,0))</f>
        <v>0.26419999999999999</v>
      </c>
      <c r="H13" s="131">
        <f t="shared" ca="1" si="0"/>
        <v>10.64</v>
      </c>
      <c r="I13" s="132">
        <f t="shared" ca="1" si="1"/>
        <v>1596</v>
      </c>
      <c r="J13" s="41"/>
      <c r="K13" s="135" t="s">
        <v>2979</v>
      </c>
    </row>
    <row r="14" spans="1:12" x14ac:dyDescent="0.25">
      <c r="A14" s="177" t="s">
        <v>23</v>
      </c>
      <c r="B14" s="129" t="s">
        <v>2996</v>
      </c>
      <c r="C14" s="130" t="s">
        <v>68</v>
      </c>
      <c r="D14" s="130">
        <v>1575</v>
      </c>
      <c r="E14" s="131">
        <f ca="1">OFFSET(INDEX(Composições!A:H,MATCH(Orçamentária!A14,Composições!A:A,0),8),2,0)</f>
        <v>1.9681121499999998</v>
      </c>
      <c r="F14" s="132">
        <f t="shared" ca="1" si="2"/>
        <v>3099.7766362499997</v>
      </c>
      <c r="G14" s="133">
        <f>IF($K14="Padrão",BDI!$B$17,IF($K14="Diferenciado",BDI!$E$17,0))</f>
        <v>0.26419999999999999</v>
      </c>
      <c r="H14" s="131">
        <f t="shared" ca="1" si="0"/>
        <v>2.4900000000000002</v>
      </c>
      <c r="I14" s="132">
        <f t="shared" ca="1" si="1"/>
        <v>3921.75</v>
      </c>
      <c r="J14" s="41"/>
      <c r="K14" s="135" t="s">
        <v>2979</v>
      </c>
    </row>
    <row r="15" spans="1:12" x14ac:dyDescent="0.25">
      <c r="A15" s="177" t="s">
        <v>24</v>
      </c>
      <c r="B15" s="129" t="s">
        <v>2997</v>
      </c>
      <c r="C15" s="130" t="s">
        <v>106</v>
      </c>
      <c r="D15" s="130">
        <v>2125</v>
      </c>
      <c r="E15" s="131">
        <f ca="1">OFFSET(INDEX(Composições!A:H,MATCH(Orçamentária!A15,Composições!A:A,0),8),2,0)</f>
        <v>3.7177205000000004</v>
      </c>
      <c r="F15" s="132">
        <f t="shared" ca="1" si="2"/>
        <v>7900.1560625000011</v>
      </c>
      <c r="G15" s="133">
        <f>IF($K15="Padrão",BDI!$B$17,IF($K15="Diferenciado",BDI!$E$17,0))</f>
        <v>0.26419999999999999</v>
      </c>
      <c r="H15" s="131">
        <f t="shared" ca="1" si="0"/>
        <v>4.7</v>
      </c>
      <c r="I15" s="132">
        <f t="shared" ca="1" si="1"/>
        <v>9987.5</v>
      </c>
      <c r="J15" s="41"/>
      <c r="K15" s="135" t="s">
        <v>2979</v>
      </c>
    </row>
    <row r="16" spans="1:12" x14ac:dyDescent="0.25">
      <c r="A16" s="177" t="s">
        <v>25</v>
      </c>
      <c r="B16" s="129" t="s">
        <v>2998</v>
      </c>
      <c r="C16" s="130" t="s">
        <v>68</v>
      </c>
      <c r="D16" s="130">
        <v>625</v>
      </c>
      <c r="E16" s="131">
        <f ca="1">OFFSET(INDEX(Composições!A:H,MATCH(Orçamentária!A16,Composições!A:A,0),8),2,0)</f>
        <v>6.9040794000000005</v>
      </c>
      <c r="F16" s="132">
        <f t="shared" ca="1" si="2"/>
        <v>4315.0496250000006</v>
      </c>
      <c r="G16" s="133">
        <f>IF($K16="Padrão",BDI!$B$17,IF($K16="Diferenciado",BDI!$E$17,0))</f>
        <v>0.26419999999999999</v>
      </c>
      <c r="H16" s="131">
        <f t="shared" ca="1" si="0"/>
        <v>8.73</v>
      </c>
      <c r="I16" s="132">
        <f t="shared" ca="1" si="1"/>
        <v>5456.25</v>
      </c>
      <c r="J16" s="41"/>
      <c r="K16" s="135" t="s">
        <v>2979</v>
      </c>
    </row>
    <row r="17" spans="1:11" x14ac:dyDescent="0.25">
      <c r="A17" s="177" t="s">
        <v>26</v>
      </c>
      <c r="B17" s="129" t="s">
        <v>2999</v>
      </c>
      <c r="C17" s="130" t="s">
        <v>68</v>
      </c>
      <c r="D17" s="130">
        <v>500.00000000000006</v>
      </c>
      <c r="E17" s="131">
        <f ca="1">OFFSET(INDEX(Composições!A:H,MATCH(Orçamentária!A17,Composições!A:A,0),8),2,0)</f>
        <v>6.1318909000000001</v>
      </c>
      <c r="F17" s="132">
        <f t="shared" ca="1" si="2"/>
        <v>3065.9454500000006</v>
      </c>
      <c r="G17" s="133">
        <f>IF($K17="Padrão",BDI!$B$17,IF($K17="Diferenciado",BDI!$E$17,0))</f>
        <v>0.26419999999999999</v>
      </c>
      <c r="H17" s="131">
        <f t="shared" ca="1" si="0"/>
        <v>7.75</v>
      </c>
      <c r="I17" s="132">
        <f t="shared" ca="1" si="1"/>
        <v>3875</v>
      </c>
      <c r="J17" s="41"/>
      <c r="K17" s="135" t="s">
        <v>2979</v>
      </c>
    </row>
    <row r="18" spans="1:11" x14ac:dyDescent="0.25">
      <c r="A18" s="177" t="s">
        <v>27</v>
      </c>
      <c r="B18" s="129" t="s">
        <v>3000</v>
      </c>
      <c r="C18" s="130" t="s">
        <v>106</v>
      </c>
      <c r="D18" s="130">
        <v>75</v>
      </c>
      <c r="E18" s="131">
        <f ca="1">OFFSET(INDEX(Composições!A:H,MATCH(Orçamentária!A18,Composições!A:A,0),8),2,0)</f>
        <v>0.53215769999999996</v>
      </c>
      <c r="F18" s="132">
        <f t="shared" ca="1" si="2"/>
        <v>39.911827499999994</v>
      </c>
      <c r="G18" s="133">
        <f>IF($K18="Padrão",BDI!$B$17,IF($K18="Diferenciado",BDI!$E$17,0))</f>
        <v>0.26419999999999999</v>
      </c>
      <c r="H18" s="131">
        <f t="shared" ca="1" si="0"/>
        <v>0.67</v>
      </c>
      <c r="I18" s="132">
        <f t="shared" ca="1" si="1"/>
        <v>50.25</v>
      </c>
      <c r="J18" s="41"/>
      <c r="K18" s="135" t="s">
        <v>2979</v>
      </c>
    </row>
    <row r="19" spans="1:11" x14ac:dyDescent="0.25">
      <c r="A19" s="177" t="s">
        <v>28</v>
      </c>
      <c r="B19" s="129" t="s">
        <v>3001</v>
      </c>
      <c r="C19" s="130" t="s">
        <v>1788</v>
      </c>
      <c r="D19" s="130">
        <v>12</v>
      </c>
      <c r="E19" s="131">
        <f ca="1">OFFSET(INDEX(Composições!A:H,MATCH(Orçamentária!A19,Composições!A:A,0),8),2,0)</f>
        <v>181.8322268</v>
      </c>
      <c r="F19" s="132">
        <f t="shared" ca="1" si="2"/>
        <v>2181.9867216000002</v>
      </c>
      <c r="G19" s="133">
        <f>IF($K19="Padrão",BDI!$B$17,IF($K19="Diferenciado",BDI!$E$17,0))</f>
        <v>0.26419999999999999</v>
      </c>
      <c r="H19" s="131">
        <f t="shared" ca="1" si="0"/>
        <v>229.87</v>
      </c>
      <c r="I19" s="132">
        <f t="shared" ca="1" si="1"/>
        <v>2758.44</v>
      </c>
      <c r="J19" s="41"/>
      <c r="K19" s="135" t="s">
        <v>2979</v>
      </c>
    </row>
    <row r="20" spans="1:11" x14ac:dyDescent="0.25">
      <c r="A20" s="128" t="s">
        <v>3002</v>
      </c>
      <c r="B20" s="129" t="s">
        <v>3003</v>
      </c>
      <c r="C20" s="130" t="s">
        <v>18</v>
      </c>
      <c r="D20" s="130">
        <v>180</v>
      </c>
      <c r="E20" s="176">
        <v>365</v>
      </c>
      <c r="F20" s="132">
        <f t="shared" si="2"/>
        <v>65700</v>
      </c>
      <c r="G20" s="133">
        <f>IF($K20="Padrão",BDI!$B$17,IF($K20="Diferenciado",BDI!$E$17,0))</f>
        <v>0.26419999999999999</v>
      </c>
      <c r="H20" s="131">
        <f t="shared" si="0"/>
        <v>461.43</v>
      </c>
      <c r="I20" s="132">
        <f t="shared" si="1"/>
        <v>83057.399999999994</v>
      </c>
      <c r="J20" s="41"/>
      <c r="K20" s="135" t="s">
        <v>2979</v>
      </c>
    </row>
    <row r="21" spans="1:11" x14ac:dyDescent="0.25">
      <c r="A21" s="177" t="s">
        <v>29</v>
      </c>
      <c r="B21" s="129" t="s">
        <v>3004</v>
      </c>
      <c r="C21" s="130" t="s">
        <v>68</v>
      </c>
      <c r="D21" s="130">
        <v>275</v>
      </c>
      <c r="E21" s="131">
        <f ca="1">OFFSET(INDEX(Composições!A:H,MATCH(Orçamentária!A21,Composições!A:A,0),8),2,0)</f>
        <v>17.2501</v>
      </c>
      <c r="F21" s="132">
        <f t="shared" ca="1" si="2"/>
        <v>4743.7775000000001</v>
      </c>
      <c r="G21" s="133">
        <f>IF($K21="Padrão",BDI!$B$17,IF($K21="Diferenciado",BDI!$E$17,0))</f>
        <v>0.26419999999999999</v>
      </c>
      <c r="H21" s="131">
        <f t="shared" ca="1" si="0"/>
        <v>21.81</v>
      </c>
      <c r="I21" s="132">
        <f t="shared" ca="1" si="1"/>
        <v>5997.75</v>
      </c>
      <c r="J21" s="41"/>
      <c r="K21" s="135" t="s">
        <v>2979</v>
      </c>
    </row>
    <row r="22" spans="1:11" x14ac:dyDescent="0.25">
      <c r="A22" s="177" t="s">
        <v>30</v>
      </c>
      <c r="B22" s="129" t="s">
        <v>3005</v>
      </c>
      <c r="C22" s="130" t="s">
        <v>68</v>
      </c>
      <c r="D22" s="130">
        <v>40</v>
      </c>
      <c r="E22" s="131">
        <f ca="1">OFFSET(INDEX(Composições!A:H,MATCH(Orçamentária!A22,Composições!A:A,0),8),2,0)</f>
        <v>26.401925000000002</v>
      </c>
      <c r="F22" s="132">
        <f t="shared" ca="1" si="2"/>
        <v>1056.077</v>
      </c>
      <c r="G22" s="133">
        <f>IF($K22="Padrão",BDI!$B$17,IF($K22="Diferenciado",BDI!$E$17,0))</f>
        <v>0.26419999999999999</v>
      </c>
      <c r="H22" s="131">
        <f t="shared" ca="1" si="0"/>
        <v>33.380000000000003</v>
      </c>
      <c r="I22" s="132">
        <f t="shared" ca="1" si="1"/>
        <v>1335.2</v>
      </c>
      <c r="J22" s="41"/>
      <c r="K22" s="135" t="s">
        <v>2979</v>
      </c>
    </row>
    <row r="23" spans="1:11" x14ac:dyDescent="0.25">
      <c r="A23" s="177" t="s">
        <v>31</v>
      </c>
      <c r="B23" s="129" t="s">
        <v>3006</v>
      </c>
      <c r="C23" s="130" t="s">
        <v>18</v>
      </c>
      <c r="D23" s="130">
        <v>40</v>
      </c>
      <c r="E23" s="131">
        <f ca="1">OFFSET(INDEX(Composições!A:H,MATCH(Orçamentária!A23,Composições!A:A,0),8),2,0)</f>
        <v>9.9867800000000013</v>
      </c>
      <c r="F23" s="132">
        <f t="shared" ca="1" si="2"/>
        <v>399.47120000000007</v>
      </c>
      <c r="G23" s="133">
        <f>IF($K23="Padrão",BDI!$B$17,IF($K23="Diferenciado",BDI!$E$17,0))</f>
        <v>0.26419999999999999</v>
      </c>
      <c r="H23" s="131">
        <f t="shared" ca="1" si="0"/>
        <v>12.63</v>
      </c>
      <c r="I23" s="132">
        <f t="shared" ca="1" si="1"/>
        <v>505.2</v>
      </c>
      <c r="J23" s="41"/>
      <c r="K23" s="135" t="s">
        <v>2979</v>
      </c>
    </row>
    <row r="24" spans="1:11" x14ac:dyDescent="0.25">
      <c r="A24" s="177" t="s">
        <v>32</v>
      </c>
      <c r="B24" s="129" t="s">
        <v>3007</v>
      </c>
      <c r="C24" s="130" t="s">
        <v>106</v>
      </c>
      <c r="D24" s="130">
        <v>90</v>
      </c>
      <c r="E24" s="131">
        <f ca="1">OFFSET(INDEX(Composições!A:H,MATCH(Orçamentária!A24,Composições!A:A,0),8),2,0)</f>
        <v>5.4933750000000003</v>
      </c>
      <c r="F24" s="132">
        <f t="shared" ca="1" si="2"/>
        <v>494.40375000000006</v>
      </c>
      <c r="G24" s="133">
        <f>IF($K24="Padrão",BDI!$B$17,IF($K24="Diferenciado",BDI!$E$17,0))</f>
        <v>0.26419999999999999</v>
      </c>
      <c r="H24" s="131">
        <f t="shared" ca="1" si="0"/>
        <v>6.94</v>
      </c>
      <c r="I24" s="132">
        <f t="shared" ca="1" si="1"/>
        <v>624.6</v>
      </c>
      <c r="J24" s="41"/>
      <c r="K24" s="135" t="s">
        <v>2979</v>
      </c>
    </row>
    <row r="25" spans="1:11" x14ac:dyDescent="0.25">
      <c r="A25" s="177" t="s">
        <v>33</v>
      </c>
      <c r="B25" s="129" t="s">
        <v>3008</v>
      </c>
      <c r="C25" s="130" t="s">
        <v>68</v>
      </c>
      <c r="D25" s="130">
        <v>135</v>
      </c>
      <c r="E25" s="131">
        <f ca="1">OFFSET(INDEX(Composições!A:H,MATCH(Orçamentária!A25,Composições!A:A,0),8),2,0)</f>
        <v>2.4966950000000003</v>
      </c>
      <c r="F25" s="132">
        <f t="shared" ca="1" si="2"/>
        <v>337.05382500000002</v>
      </c>
      <c r="G25" s="133">
        <f>IF($K25="Padrão",BDI!$B$17,IF($K25="Diferenciado",BDI!$E$17,0))</f>
        <v>0.26419999999999999</v>
      </c>
      <c r="H25" s="131">
        <f t="shared" ca="1" si="0"/>
        <v>3.16</v>
      </c>
      <c r="I25" s="132">
        <f t="shared" ca="1" si="1"/>
        <v>426.6</v>
      </c>
      <c r="J25" s="41"/>
      <c r="K25" s="135" t="s">
        <v>2979</v>
      </c>
    </row>
    <row r="26" spans="1:11" hidden="1" x14ac:dyDescent="0.25">
      <c r="A26" s="177" t="s">
        <v>34</v>
      </c>
      <c r="B26" s="129" t="s">
        <v>3009</v>
      </c>
      <c r="C26" s="130" t="s">
        <v>106</v>
      </c>
      <c r="D26" s="130">
        <v>0</v>
      </c>
      <c r="E26" s="131">
        <f ca="1">OFFSET(INDEX(Composições!A:H,MATCH(Orçamentária!A26,Composições!A:A,0),8),2,0)</f>
        <v>3.7849234999999992</v>
      </c>
      <c r="F26" s="132">
        <f t="shared" ca="1" si="2"/>
        <v>0</v>
      </c>
      <c r="G26" s="133">
        <f>IF($K26="Padrão",BDI!$B$17,IF($K26="Diferenciado",BDI!$E$17,0))</f>
        <v>0.26419999999999999</v>
      </c>
      <c r="H26" s="131">
        <f t="shared" ca="1" si="0"/>
        <v>4.78</v>
      </c>
      <c r="I26" s="132">
        <f t="shared" ca="1" si="1"/>
        <v>0</v>
      </c>
      <c r="J26" s="41"/>
      <c r="K26" s="135" t="s">
        <v>2979</v>
      </c>
    </row>
    <row r="27" spans="1:11" x14ac:dyDescent="0.25">
      <c r="A27" s="177" t="s">
        <v>35</v>
      </c>
      <c r="B27" s="129" t="s">
        <v>3010</v>
      </c>
      <c r="C27" s="130" t="s">
        <v>18</v>
      </c>
      <c r="D27" s="130">
        <v>75</v>
      </c>
      <c r="E27" s="131">
        <f ca="1">OFFSET(INDEX(Composições!A:H,MATCH(Orçamentária!A27,Composições!A:A,0),8),2,0)</f>
        <v>26.932499999999997</v>
      </c>
      <c r="F27" s="132">
        <f t="shared" ca="1" si="2"/>
        <v>2019.9374999999998</v>
      </c>
      <c r="G27" s="133">
        <f>IF($K27="Padrão",BDI!$B$17,IF($K27="Diferenciado",BDI!$E$17,0))</f>
        <v>0.26419999999999999</v>
      </c>
      <c r="H27" s="131">
        <f t="shared" ca="1" si="0"/>
        <v>34.049999999999997</v>
      </c>
      <c r="I27" s="132">
        <f t="shared" ca="1" si="1"/>
        <v>2553.75</v>
      </c>
      <c r="J27" s="41"/>
      <c r="K27" s="135" t="s">
        <v>2979</v>
      </c>
    </row>
    <row r="28" spans="1:11" x14ac:dyDescent="0.25">
      <c r="A28" s="177" t="s">
        <v>36</v>
      </c>
      <c r="B28" s="129" t="s">
        <v>3011</v>
      </c>
      <c r="C28" s="130" t="s">
        <v>68</v>
      </c>
      <c r="D28" s="130">
        <v>25</v>
      </c>
      <c r="E28" s="131">
        <f ca="1">OFFSET(INDEX(Composições!A:H,MATCH(Orçamentária!A28,Composições!A:A,0),8),2,0)</f>
        <v>43.661999999999999</v>
      </c>
      <c r="F28" s="132">
        <f t="shared" ca="1" si="2"/>
        <v>1091.55</v>
      </c>
      <c r="G28" s="133">
        <f>IF($K28="Padrão",BDI!$B$17,IF($K28="Diferenciado",BDI!$E$17,0))</f>
        <v>0.26419999999999999</v>
      </c>
      <c r="H28" s="131">
        <f t="shared" ca="1" si="0"/>
        <v>55.2</v>
      </c>
      <c r="I28" s="132">
        <f t="shared" ca="1" si="1"/>
        <v>1380</v>
      </c>
      <c r="J28" s="41"/>
      <c r="K28" s="135" t="s">
        <v>2979</v>
      </c>
    </row>
    <row r="29" spans="1:11" x14ac:dyDescent="0.25">
      <c r="A29" s="177" t="s">
        <v>37</v>
      </c>
      <c r="B29" s="129" t="s">
        <v>3012</v>
      </c>
      <c r="C29" s="130" t="s">
        <v>68</v>
      </c>
      <c r="D29" s="130">
        <v>875</v>
      </c>
      <c r="E29" s="131">
        <f ca="1">OFFSET(INDEX(Composições!A:H,MATCH(Orçamentária!A29,Composições!A:A,0),8),2,0)</f>
        <v>8.4137623999999995</v>
      </c>
      <c r="F29" s="132">
        <f t="shared" ca="1" si="2"/>
        <v>7362.0420999999997</v>
      </c>
      <c r="G29" s="133">
        <f>IF($K29="Padrão",BDI!$B$17,IF($K29="Diferenciado",BDI!$E$17,0))</f>
        <v>0.26419999999999999</v>
      </c>
      <c r="H29" s="131">
        <f t="shared" ca="1" si="0"/>
        <v>10.64</v>
      </c>
      <c r="I29" s="132">
        <f t="shared" ca="1" si="1"/>
        <v>9310</v>
      </c>
      <c r="J29" s="41"/>
      <c r="K29" s="135" t="s">
        <v>2979</v>
      </c>
    </row>
    <row r="30" spans="1:11" x14ac:dyDescent="0.25">
      <c r="A30" s="177" t="s">
        <v>38</v>
      </c>
      <c r="B30" s="129" t="s">
        <v>3013</v>
      </c>
      <c r="C30" s="130" t="s">
        <v>106</v>
      </c>
      <c r="D30" s="130">
        <v>500.00000000000006</v>
      </c>
      <c r="E30" s="131">
        <f ca="1">OFFSET(INDEX(Composições!A:H,MATCH(Orçamentária!A30,Composições!A:A,0),8),2,0)</f>
        <v>11.533474999999999</v>
      </c>
      <c r="F30" s="132">
        <f t="shared" ca="1" si="2"/>
        <v>5766.7375000000002</v>
      </c>
      <c r="G30" s="133">
        <f>IF($K30="Padrão",BDI!$B$17,IF($K30="Diferenciado",BDI!$E$17,0))</f>
        <v>0.26419999999999999</v>
      </c>
      <c r="H30" s="131">
        <f t="shared" ca="1" si="0"/>
        <v>14.58</v>
      </c>
      <c r="I30" s="132">
        <f t="shared" ca="1" si="1"/>
        <v>7290</v>
      </c>
      <c r="J30" s="41"/>
      <c r="K30" s="135" t="s">
        <v>2979</v>
      </c>
    </row>
    <row r="31" spans="1:11" x14ac:dyDescent="0.25">
      <c r="A31" s="177" t="s">
        <v>39</v>
      </c>
      <c r="B31" s="129" t="s">
        <v>3014</v>
      </c>
      <c r="C31" s="130" t="s">
        <v>68</v>
      </c>
      <c r="D31" s="130">
        <v>50</v>
      </c>
      <c r="E31" s="131">
        <f ca="1">OFFSET(INDEX(Composições!A:H,MATCH(Orçamentária!A31,Composições!A:A,0),8),2,0)</f>
        <v>12.483475</v>
      </c>
      <c r="F31" s="132">
        <f t="shared" ca="1" si="2"/>
        <v>624.17375000000004</v>
      </c>
      <c r="G31" s="133">
        <f>IF($K31="Padrão",BDI!$B$17,IF($K31="Diferenciado",BDI!$E$17,0))</f>
        <v>0.26419999999999999</v>
      </c>
      <c r="H31" s="131">
        <f t="shared" ca="1" si="0"/>
        <v>15.78</v>
      </c>
      <c r="I31" s="132">
        <f t="shared" ca="1" si="1"/>
        <v>789</v>
      </c>
      <c r="J31" s="41"/>
      <c r="K31" s="135" t="s">
        <v>2979</v>
      </c>
    </row>
    <row r="32" spans="1:11" x14ac:dyDescent="0.25">
      <c r="A32" s="177" t="s">
        <v>40</v>
      </c>
      <c r="B32" s="129" t="s">
        <v>3015</v>
      </c>
      <c r="C32" s="130" t="s">
        <v>18</v>
      </c>
      <c r="D32" s="130">
        <v>13</v>
      </c>
      <c r="E32" s="131">
        <f ca="1">OFFSET(INDEX(Composições!A:H,MATCH(Orçamentária!A32,Composições!A:A,0),8),2,0)</f>
        <v>8.7152999999999992</v>
      </c>
      <c r="F32" s="132">
        <f t="shared" ca="1" si="2"/>
        <v>113.29889999999999</v>
      </c>
      <c r="G32" s="133">
        <f>IF($K32="Padrão",BDI!$B$17,IF($K32="Diferenciado",BDI!$E$17,0))</f>
        <v>0.26419999999999999</v>
      </c>
      <c r="H32" s="131">
        <f t="shared" ca="1" si="0"/>
        <v>11.02</v>
      </c>
      <c r="I32" s="132">
        <f t="shared" ca="1" si="1"/>
        <v>143.26</v>
      </c>
      <c r="J32" s="41"/>
      <c r="K32" s="135" t="s">
        <v>2979</v>
      </c>
    </row>
    <row r="33" spans="1:11" x14ac:dyDescent="0.25">
      <c r="A33" s="177" t="s">
        <v>41</v>
      </c>
      <c r="B33" s="129" t="s">
        <v>3016</v>
      </c>
      <c r="C33" s="130" t="s">
        <v>18</v>
      </c>
      <c r="D33" s="130">
        <v>60</v>
      </c>
      <c r="E33" s="131">
        <f ca="1">OFFSET(INDEX(Composições!A:H,MATCH(Orçamentária!A33,Composições!A:A,0),8),2,0)</f>
        <v>6.79725</v>
      </c>
      <c r="F33" s="132">
        <f t="shared" ca="1" si="2"/>
        <v>407.83499999999998</v>
      </c>
      <c r="G33" s="133">
        <f>IF($K33="Padrão",BDI!$B$17,IF($K33="Diferenciado",BDI!$E$17,0))</f>
        <v>0.26419999999999999</v>
      </c>
      <c r="H33" s="131">
        <f t="shared" ca="1" si="0"/>
        <v>8.59</v>
      </c>
      <c r="I33" s="132">
        <f t="shared" ca="1" si="1"/>
        <v>515.4</v>
      </c>
      <c r="J33" s="41"/>
      <c r="K33" s="135" t="s">
        <v>2979</v>
      </c>
    </row>
    <row r="34" spans="1:11" x14ac:dyDescent="0.25">
      <c r="A34" s="177" t="s">
        <v>42</v>
      </c>
      <c r="B34" s="129" t="s">
        <v>3017</v>
      </c>
      <c r="C34" s="130" t="s">
        <v>18</v>
      </c>
      <c r="D34" s="130">
        <v>75</v>
      </c>
      <c r="E34" s="131">
        <f ca="1">OFFSET(INDEX(Composições!A:H,MATCH(Orçamentária!A34,Composições!A:A,0),8),2,0)</f>
        <v>9.9144631499999996</v>
      </c>
      <c r="F34" s="132">
        <f t="shared" ca="1" si="2"/>
        <v>743.58473624999999</v>
      </c>
      <c r="G34" s="133">
        <f>IF($K34="Padrão",BDI!$B$17,IF($K34="Diferenciado",BDI!$E$17,0))</f>
        <v>0.26419999999999999</v>
      </c>
      <c r="H34" s="131">
        <f t="shared" ca="1" si="0"/>
        <v>12.53</v>
      </c>
      <c r="I34" s="132">
        <f t="shared" ca="1" si="1"/>
        <v>939.75</v>
      </c>
      <c r="J34" s="41"/>
      <c r="K34" s="135" t="s">
        <v>2979</v>
      </c>
    </row>
    <row r="35" spans="1:11" x14ac:dyDescent="0.25">
      <c r="A35" s="177" t="s">
        <v>43</v>
      </c>
      <c r="B35" s="129" t="s">
        <v>3018</v>
      </c>
      <c r="C35" s="130" t="s">
        <v>68</v>
      </c>
      <c r="D35" s="130">
        <v>750</v>
      </c>
      <c r="E35" s="131">
        <f ca="1">OFFSET(INDEX(Composições!A:H,MATCH(Orçamentária!A35,Composições!A:A,0),8),2,0)</f>
        <v>22.470255000000002</v>
      </c>
      <c r="F35" s="132">
        <f t="shared" ca="1" si="2"/>
        <v>16852.69125</v>
      </c>
      <c r="G35" s="133">
        <f>IF($K35="Padrão",BDI!$B$17,IF($K35="Diferenciado",BDI!$E$17,0))</f>
        <v>0.26419999999999999</v>
      </c>
      <c r="H35" s="131">
        <f t="shared" ca="1" si="0"/>
        <v>28.41</v>
      </c>
      <c r="I35" s="132">
        <f t="shared" ca="1" si="1"/>
        <v>21307.5</v>
      </c>
      <c r="J35" s="41"/>
      <c r="K35" s="135" t="s">
        <v>2979</v>
      </c>
    </row>
    <row r="36" spans="1:11" x14ac:dyDescent="0.25">
      <c r="A36" s="177" t="s">
        <v>44</v>
      </c>
      <c r="B36" s="129" t="s">
        <v>3019</v>
      </c>
      <c r="C36" s="130" t="s">
        <v>18</v>
      </c>
      <c r="D36" s="130">
        <v>75</v>
      </c>
      <c r="E36" s="131">
        <f ca="1">OFFSET(INDEX(Composições!A:H,MATCH(Orçamentária!A36,Composições!A:A,0),8),2,0)</f>
        <v>13.1089512</v>
      </c>
      <c r="F36" s="132">
        <f t="shared" ca="1" si="2"/>
        <v>983.17133999999999</v>
      </c>
      <c r="G36" s="133">
        <f>IF($K36="Padrão",BDI!$B$17,IF($K36="Diferenciado",BDI!$E$17,0))</f>
        <v>0.26419999999999999</v>
      </c>
      <c r="H36" s="131">
        <f t="shared" ca="1" si="0"/>
        <v>16.57</v>
      </c>
      <c r="I36" s="132">
        <f t="shared" ca="1" si="1"/>
        <v>1242.75</v>
      </c>
      <c r="J36" s="41"/>
      <c r="K36" s="135" t="s">
        <v>2979</v>
      </c>
    </row>
    <row r="37" spans="1:11" x14ac:dyDescent="0.25">
      <c r="A37" s="177" t="s">
        <v>45</v>
      </c>
      <c r="B37" s="129" t="s">
        <v>3020</v>
      </c>
      <c r="C37" s="130" t="s">
        <v>18</v>
      </c>
      <c r="D37" s="130">
        <v>500.00000000000006</v>
      </c>
      <c r="E37" s="131">
        <f ca="1">OFFSET(INDEX(Composições!A:H,MATCH(Orçamentária!A37,Composições!A:A,0),8),2,0)</f>
        <v>9.3858575000000002</v>
      </c>
      <c r="F37" s="132">
        <f t="shared" ca="1" si="2"/>
        <v>4692.9287500000009</v>
      </c>
      <c r="G37" s="133">
        <f>IF($K37="Padrão",BDI!$B$17,IF($K37="Diferenciado",BDI!$E$17,0))</f>
        <v>0.26419999999999999</v>
      </c>
      <c r="H37" s="131">
        <f t="shared" ca="1" si="0"/>
        <v>11.87</v>
      </c>
      <c r="I37" s="132">
        <f t="shared" ca="1" si="1"/>
        <v>5935</v>
      </c>
      <c r="J37" s="41"/>
      <c r="K37" s="135" t="s">
        <v>2979</v>
      </c>
    </row>
    <row r="38" spans="1:11" x14ac:dyDescent="0.25">
      <c r="A38" s="177" t="s">
        <v>47</v>
      </c>
      <c r="B38" s="129" t="s">
        <v>3021</v>
      </c>
      <c r="C38" s="130" t="s">
        <v>18</v>
      </c>
      <c r="D38" s="130">
        <v>325</v>
      </c>
      <c r="E38" s="131">
        <f ca="1">OFFSET(INDEX(Composições!A:H,MATCH(Orçamentária!A38,Composições!A:A,0),8),2,0)</f>
        <v>9.5576042000000001</v>
      </c>
      <c r="F38" s="132">
        <f t="shared" ca="1" si="2"/>
        <v>3106.2213649999999</v>
      </c>
      <c r="G38" s="133">
        <f>IF($K38="Padrão",BDI!$B$17,IF($K38="Diferenciado",BDI!$E$17,0))</f>
        <v>0.26419999999999999</v>
      </c>
      <c r="H38" s="131">
        <f t="shared" ca="1" si="0"/>
        <v>12.08</v>
      </c>
      <c r="I38" s="132">
        <f t="shared" ca="1" si="1"/>
        <v>3926</v>
      </c>
      <c r="J38" s="41"/>
      <c r="K38" s="135" t="s">
        <v>2979</v>
      </c>
    </row>
    <row r="39" spans="1:11" x14ac:dyDescent="0.25">
      <c r="A39" s="177" t="s">
        <v>48</v>
      </c>
      <c r="B39" s="129" t="s">
        <v>3022</v>
      </c>
      <c r="C39" s="130" t="s">
        <v>68</v>
      </c>
      <c r="D39" s="130">
        <v>200</v>
      </c>
      <c r="E39" s="131">
        <f ca="1">OFFSET(INDEX(Composições!A:H,MATCH(Orçamentária!A39,Composições!A:A,0),8),2,0)</f>
        <v>16.712361999999999</v>
      </c>
      <c r="F39" s="132">
        <f t="shared" ca="1" si="2"/>
        <v>3342.4723999999997</v>
      </c>
      <c r="G39" s="133">
        <f>IF($K39="Padrão",BDI!$B$17,IF($K39="Diferenciado",BDI!$E$17,0))</f>
        <v>0.26419999999999999</v>
      </c>
      <c r="H39" s="131">
        <f t="shared" ca="1" si="0"/>
        <v>21.13</v>
      </c>
      <c r="I39" s="132">
        <f t="shared" ca="1" si="1"/>
        <v>4226</v>
      </c>
      <c r="J39" s="41"/>
      <c r="K39" s="135" t="s">
        <v>2979</v>
      </c>
    </row>
    <row r="40" spans="1:11" x14ac:dyDescent="0.25">
      <c r="A40" s="177" t="s">
        <v>49</v>
      </c>
      <c r="B40" s="129" t="s">
        <v>3023</v>
      </c>
      <c r="C40" s="130" t="s">
        <v>68</v>
      </c>
      <c r="D40" s="130">
        <v>625</v>
      </c>
      <c r="E40" s="131">
        <f ca="1">OFFSET(INDEX(Composições!A:H,MATCH(Orçamentária!A40,Composições!A:A,0),8),2,0)</f>
        <v>8.8539999999999992</v>
      </c>
      <c r="F40" s="132">
        <f t="shared" ca="1" si="2"/>
        <v>5533.7499999999991</v>
      </c>
      <c r="G40" s="133">
        <f>IF($K40="Padrão",BDI!$B$17,IF($K40="Diferenciado",BDI!$E$17,0))</f>
        <v>0.26419999999999999</v>
      </c>
      <c r="H40" s="131">
        <f t="shared" ca="1" si="0"/>
        <v>11.19</v>
      </c>
      <c r="I40" s="132">
        <f t="shared" ca="1" si="1"/>
        <v>6993.75</v>
      </c>
      <c r="J40" s="41"/>
      <c r="K40" s="135" t="s">
        <v>2979</v>
      </c>
    </row>
    <row r="41" spans="1:11" hidden="1" x14ac:dyDescent="0.25">
      <c r="A41" s="177" t="s">
        <v>50</v>
      </c>
      <c r="B41" s="129" t="s">
        <v>3024</v>
      </c>
      <c r="C41" s="130" t="s">
        <v>106</v>
      </c>
      <c r="D41" s="130">
        <v>0</v>
      </c>
      <c r="E41" s="131">
        <f ca="1">OFFSET(INDEX(Composições!A:H,MATCH(Orçamentária!A41,Composições!A:A,0),8),2,0)</f>
        <v>3.7849234999999992</v>
      </c>
      <c r="F41" s="132">
        <f t="shared" ca="1" si="2"/>
        <v>0</v>
      </c>
      <c r="G41" s="133">
        <f>IF($K41="Padrão",BDI!$B$17,IF($K41="Diferenciado",BDI!$E$17,0))</f>
        <v>0.26419999999999999</v>
      </c>
      <c r="H41" s="131">
        <f t="shared" ca="1" si="0"/>
        <v>4.78</v>
      </c>
      <c r="I41" s="132">
        <f t="shared" ca="1" si="1"/>
        <v>0</v>
      </c>
      <c r="J41" s="41"/>
      <c r="K41" s="135" t="s">
        <v>2979</v>
      </c>
    </row>
    <row r="42" spans="1:11" x14ac:dyDescent="0.25">
      <c r="A42" s="177" t="s">
        <v>51</v>
      </c>
      <c r="B42" s="129" t="s">
        <v>3025</v>
      </c>
      <c r="C42" s="130" t="s">
        <v>68</v>
      </c>
      <c r="D42" s="130">
        <v>1625</v>
      </c>
      <c r="E42" s="131">
        <f ca="1">OFFSET(INDEX(Composições!A:H,MATCH(Orçamentária!A42,Composições!A:A,0),8),2,0)</f>
        <v>8.8388000000000009</v>
      </c>
      <c r="F42" s="132">
        <f t="shared" ca="1" si="2"/>
        <v>14363.050000000001</v>
      </c>
      <c r="G42" s="133">
        <f>IF($K42="Padrão",BDI!$B$17,IF($K42="Diferenciado",BDI!$E$17,0))</f>
        <v>0.26419999999999999</v>
      </c>
      <c r="H42" s="131">
        <f t="shared" ca="1" si="0"/>
        <v>11.17</v>
      </c>
      <c r="I42" s="132">
        <f t="shared" ca="1" si="1"/>
        <v>18151.25</v>
      </c>
      <c r="J42" s="41"/>
      <c r="K42" s="135" t="s">
        <v>2979</v>
      </c>
    </row>
    <row r="43" spans="1:11" x14ac:dyDescent="0.25">
      <c r="A43" s="177" t="s">
        <v>52</v>
      </c>
      <c r="B43" s="129" t="s">
        <v>3026</v>
      </c>
      <c r="C43" s="130" t="s">
        <v>68</v>
      </c>
      <c r="D43" s="130">
        <v>235</v>
      </c>
      <c r="E43" s="131">
        <f ca="1">OFFSET(INDEX(Composições!A:H,MATCH(Orçamentária!A43,Composições!A:A,0),8),2,0)</f>
        <v>5.9043364499999997</v>
      </c>
      <c r="F43" s="132">
        <f t="shared" ca="1" si="2"/>
        <v>1387.51906575</v>
      </c>
      <c r="G43" s="133">
        <f>IF($K43="Padrão",BDI!$B$17,IF($K43="Diferenciado",BDI!$E$17,0))</f>
        <v>0.26419999999999999</v>
      </c>
      <c r="H43" s="131">
        <f t="shared" ca="1" si="0"/>
        <v>7.46</v>
      </c>
      <c r="I43" s="132">
        <f t="shared" ca="1" si="1"/>
        <v>1753.1</v>
      </c>
      <c r="J43" s="41"/>
      <c r="K43" s="135" t="s">
        <v>2979</v>
      </c>
    </row>
    <row r="44" spans="1:11" x14ac:dyDescent="0.25">
      <c r="A44" s="177" t="s">
        <v>54</v>
      </c>
      <c r="B44" s="129" t="s">
        <v>3027</v>
      </c>
      <c r="C44" s="130" t="s">
        <v>18</v>
      </c>
      <c r="D44" s="130">
        <v>15</v>
      </c>
      <c r="E44" s="131">
        <f ca="1">OFFSET(INDEX(Composições!A:H,MATCH(Orçamentária!A44,Composições!A:A,0),8),2,0)</f>
        <v>155.39150000000001</v>
      </c>
      <c r="F44" s="132">
        <f t="shared" ca="1" si="2"/>
        <v>2330.8724999999999</v>
      </c>
      <c r="G44" s="133">
        <f>IF($K44="Padrão",BDI!$B$17,IF($K44="Diferenciado",BDI!$E$17,0))</f>
        <v>0.26419999999999999</v>
      </c>
      <c r="H44" s="131">
        <f t="shared" ca="1" si="0"/>
        <v>196.45</v>
      </c>
      <c r="I44" s="132">
        <f t="shared" ca="1" si="1"/>
        <v>2946.75</v>
      </c>
      <c r="J44" s="41"/>
      <c r="K44" s="135" t="s">
        <v>2979</v>
      </c>
    </row>
    <row r="45" spans="1:11" x14ac:dyDescent="0.25">
      <c r="A45" s="177" t="s">
        <v>55</v>
      </c>
      <c r="B45" s="129" t="s">
        <v>3028</v>
      </c>
      <c r="C45" s="130" t="s">
        <v>68</v>
      </c>
      <c r="D45" s="130">
        <v>190</v>
      </c>
      <c r="E45" s="131">
        <f ca="1">OFFSET(INDEX(Composições!A:H,MATCH(Orçamentária!A45,Composições!A:A,0),8),2,0)</f>
        <v>4.4194000000000004</v>
      </c>
      <c r="F45" s="132">
        <f t="shared" ca="1" si="2"/>
        <v>839.68600000000004</v>
      </c>
      <c r="G45" s="133">
        <f>IF($K45="Padrão",BDI!$B$17,IF($K45="Diferenciado",BDI!$E$17,0))</f>
        <v>0.26419999999999999</v>
      </c>
      <c r="H45" s="131">
        <f t="shared" ca="1" si="0"/>
        <v>5.59</v>
      </c>
      <c r="I45" s="132">
        <f t="shared" ca="1" si="1"/>
        <v>1062.0999999999999</v>
      </c>
      <c r="J45" s="41"/>
      <c r="K45" s="135" t="s">
        <v>2979</v>
      </c>
    </row>
    <row r="46" spans="1:11" x14ac:dyDescent="0.25">
      <c r="A46" s="177" t="s">
        <v>56</v>
      </c>
      <c r="B46" s="129" t="s">
        <v>3029</v>
      </c>
      <c r="C46" s="130" t="s">
        <v>106</v>
      </c>
      <c r="D46" s="130">
        <v>350</v>
      </c>
      <c r="E46" s="131">
        <f ca="1">OFFSET(INDEX(Composições!A:H,MATCH(Orçamentária!A46,Composições!A:A,0),8),2,0)</f>
        <v>5.7938334000000005</v>
      </c>
      <c r="F46" s="132">
        <f t="shared" ca="1" si="2"/>
        <v>2027.8416900000002</v>
      </c>
      <c r="G46" s="133">
        <f>IF($K46="Padrão",BDI!$B$17,IF($K46="Diferenciado",BDI!$E$17,0))</f>
        <v>0.26419999999999999</v>
      </c>
      <c r="H46" s="131">
        <f t="shared" ca="1" si="0"/>
        <v>7.32</v>
      </c>
      <c r="I46" s="132">
        <f t="shared" ca="1" si="1"/>
        <v>2562</v>
      </c>
      <c r="J46" s="41"/>
      <c r="K46" s="135" t="s">
        <v>2979</v>
      </c>
    </row>
    <row r="47" spans="1:11" x14ac:dyDescent="0.25">
      <c r="A47" s="177" t="s">
        <v>57</v>
      </c>
      <c r="B47" s="129" t="s">
        <v>3030</v>
      </c>
      <c r="C47" s="130" t="s">
        <v>68</v>
      </c>
      <c r="D47" s="130">
        <v>15</v>
      </c>
      <c r="E47" s="131">
        <f ca="1">OFFSET(INDEX(Composições!A:H,MATCH(Orçamentária!A47,Composições!A:A,0),8),2,0)</f>
        <v>7.6275500000000003</v>
      </c>
      <c r="F47" s="132">
        <f t="shared" ca="1" si="2"/>
        <v>114.41325000000001</v>
      </c>
      <c r="G47" s="133">
        <f>IF($K47="Padrão",BDI!$B$17,IF($K47="Diferenciado",BDI!$E$17,0))</f>
        <v>0.26419999999999999</v>
      </c>
      <c r="H47" s="131">
        <f t="shared" ca="1" si="0"/>
        <v>9.64</v>
      </c>
      <c r="I47" s="132">
        <f t="shared" ca="1" si="1"/>
        <v>144.6</v>
      </c>
      <c r="J47" s="41"/>
      <c r="K47" s="135" t="s">
        <v>2979</v>
      </c>
    </row>
    <row r="48" spans="1:11" x14ac:dyDescent="0.25">
      <c r="A48" s="177" t="s">
        <v>58</v>
      </c>
      <c r="B48" s="129" t="s">
        <v>3031</v>
      </c>
      <c r="C48" s="130" t="s">
        <v>106</v>
      </c>
      <c r="D48" s="130">
        <v>15</v>
      </c>
      <c r="E48" s="131">
        <f ca="1">OFFSET(INDEX(Composições!A:H,MATCH(Orçamentária!A48,Composições!A:A,0),8),2,0)</f>
        <v>12.153350000000001</v>
      </c>
      <c r="F48" s="132">
        <f t="shared" ca="1" si="2"/>
        <v>182.30025000000003</v>
      </c>
      <c r="G48" s="133">
        <f>IF($K48="Padrão",BDI!$B$17,IF($K48="Diferenciado",BDI!$E$17,0))</f>
        <v>0.26419999999999999</v>
      </c>
      <c r="H48" s="131">
        <f t="shared" ca="1" si="0"/>
        <v>15.36</v>
      </c>
      <c r="I48" s="132">
        <f t="shared" ca="1" si="1"/>
        <v>230.4</v>
      </c>
      <c r="J48" s="41"/>
      <c r="K48" s="135" t="s">
        <v>2979</v>
      </c>
    </row>
    <row r="49" spans="1:11" x14ac:dyDescent="0.25">
      <c r="A49" s="177" t="s">
        <v>59</v>
      </c>
      <c r="B49" s="129" t="s">
        <v>3032</v>
      </c>
      <c r="C49" s="130" t="s">
        <v>18</v>
      </c>
      <c r="D49" s="130">
        <v>90</v>
      </c>
      <c r="E49" s="131">
        <f ca="1">OFFSET(INDEX(Composições!A:H,MATCH(Orçamentária!A49,Composições!A:A,0),8),2,0)</f>
        <v>48.155499999999996</v>
      </c>
      <c r="F49" s="132">
        <f t="shared" ca="1" si="2"/>
        <v>4333.9949999999999</v>
      </c>
      <c r="G49" s="133">
        <f>IF($K49="Padrão",BDI!$B$17,IF($K49="Diferenciado",BDI!$E$17,0))</f>
        <v>0.26419999999999999</v>
      </c>
      <c r="H49" s="131">
        <f t="shared" ca="1" si="0"/>
        <v>60.88</v>
      </c>
      <c r="I49" s="132">
        <f t="shared" ca="1" si="1"/>
        <v>5479.2</v>
      </c>
      <c r="J49" s="41"/>
      <c r="K49" s="135" t="s">
        <v>2979</v>
      </c>
    </row>
    <row r="50" spans="1:11" x14ac:dyDescent="0.25">
      <c r="A50" s="177" t="s">
        <v>60</v>
      </c>
      <c r="B50" s="129" t="s">
        <v>3033</v>
      </c>
      <c r="C50" s="130" t="s">
        <v>68</v>
      </c>
      <c r="D50" s="130">
        <v>75</v>
      </c>
      <c r="E50" s="131">
        <f ca="1">OFFSET(INDEX(Composições!A:H,MATCH(Orçamentária!A50,Composições!A:A,0),8),2,0)</f>
        <v>19.269192000000004</v>
      </c>
      <c r="F50" s="132">
        <f t="shared" ca="1" si="2"/>
        <v>1445.1894000000002</v>
      </c>
      <c r="G50" s="133">
        <f>IF($K50="Padrão",BDI!$B$17,IF($K50="Diferenciado",BDI!$E$17,0))</f>
        <v>0.26419999999999999</v>
      </c>
      <c r="H50" s="131">
        <f t="shared" ca="1" si="0"/>
        <v>24.36</v>
      </c>
      <c r="I50" s="132">
        <f t="shared" ca="1" si="1"/>
        <v>1827</v>
      </c>
      <c r="J50" s="41"/>
      <c r="K50" s="135" t="s">
        <v>2979</v>
      </c>
    </row>
    <row r="51" spans="1:11" x14ac:dyDescent="0.25">
      <c r="A51" s="177" t="s">
        <v>61</v>
      </c>
      <c r="B51" s="129" t="s">
        <v>3034</v>
      </c>
      <c r="C51" s="130" t="s">
        <v>1788</v>
      </c>
      <c r="D51" s="130">
        <v>375</v>
      </c>
      <c r="E51" s="131">
        <f ca="1">OFFSET(INDEX(Composições!A:H,MATCH(Orçamentária!A51,Composições!A:A,0),8),2,0)</f>
        <v>22.097000000000001</v>
      </c>
      <c r="F51" s="132">
        <f t="shared" ca="1" si="2"/>
        <v>8286.375</v>
      </c>
      <c r="G51" s="133">
        <f>IF($K51="Padrão",BDI!$B$17,IF($K51="Diferenciado",BDI!$E$17,0))</f>
        <v>0.26419999999999999</v>
      </c>
      <c r="H51" s="131">
        <f t="shared" ca="1" si="0"/>
        <v>27.94</v>
      </c>
      <c r="I51" s="132">
        <f t="shared" ca="1" si="1"/>
        <v>10477.5</v>
      </c>
      <c r="J51" s="41"/>
      <c r="K51" s="135" t="s">
        <v>2979</v>
      </c>
    </row>
    <row r="52" spans="1:11" x14ac:dyDescent="0.25">
      <c r="A52" s="128" t="s">
        <v>3035</v>
      </c>
      <c r="B52" s="129" t="s">
        <v>3036</v>
      </c>
      <c r="C52" s="130" t="s">
        <v>18</v>
      </c>
      <c r="D52" s="130">
        <v>3</v>
      </c>
      <c r="E52" s="176">
        <v>625.24</v>
      </c>
      <c r="F52" s="132">
        <f t="shared" si="2"/>
        <v>1875.72</v>
      </c>
      <c r="G52" s="133">
        <f>IF($K52="Padrão",BDI!$B$17,IF($K52="Diferenciado",BDI!$E$17,0))</f>
        <v>0.26419999999999999</v>
      </c>
      <c r="H52" s="131">
        <f t="shared" si="0"/>
        <v>790.43</v>
      </c>
      <c r="I52" s="132">
        <f t="shared" si="1"/>
        <v>2371.29</v>
      </c>
      <c r="J52" s="41"/>
      <c r="K52" s="135" t="s">
        <v>2979</v>
      </c>
    </row>
    <row r="53" spans="1:11" x14ac:dyDescent="0.25">
      <c r="A53" s="177" t="s">
        <v>62</v>
      </c>
      <c r="B53" s="129" t="s">
        <v>3037</v>
      </c>
      <c r="C53" s="130" t="s">
        <v>3038</v>
      </c>
      <c r="D53" s="130">
        <v>200</v>
      </c>
      <c r="E53" s="131">
        <f ca="1">OFFSET(INDEX(Composições!A:H,MATCH(Orçamentária!A53,Composições!A:A,0),8),2,0)</f>
        <v>21.375</v>
      </c>
      <c r="F53" s="132">
        <f t="shared" ca="1" si="2"/>
        <v>4275</v>
      </c>
      <c r="G53" s="133">
        <f>IF($K53="Padrão",BDI!$B$17,IF($K53="Diferenciado",BDI!$E$17,0))</f>
        <v>0.26419999999999999</v>
      </c>
      <c r="H53" s="131">
        <f t="shared" ca="1" si="0"/>
        <v>27.02</v>
      </c>
      <c r="I53" s="132">
        <f t="shared" ca="1" si="1"/>
        <v>5404</v>
      </c>
      <c r="J53" s="41"/>
      <c r="K53" s="135" t="s">
        <v>2979</v>
      </c>
    </row>
    <row r="54" spans="1:11" x14ac:dyDescent="0.25">
      <c r="A54" s="177" t="s">
        <v>63</v>
      </c>
      <c r="B54" s="129" t="s">
        <v>3039</v>
      </c>
      <c r="C54" s="130" t="s">
        <v>3040</v>
      </c>
      <c r="D54" s="130">
        <v>100</v>
      </c>
      <c r="E54" s="131">
        <f ca="1">OFFSET(INDEX(Composições!A:H,MATCH(Orçamentária!A54,Composições!A:A,0),8),2,0)</f>
        <v>28.5</v>
      </c>
      <c r="F54" s="132">
        <f t="shared" ca="1" si="2"/>
        <v>2850</v>
      </c>
      <c r="G54" s="133">
        <f>IF($K54="Padrão",BDI!$B$17,IF($K54="Diferenciado",BDI!$E$17,0))</f>
        <v>0.26419999999999999</v>
      </c>
      <c r="H54" s="131">
        <f t="shared" ca="1" si="0"/>
        <v>36.03</v>
      </c>
      <c r="I54" s="132">
        <f t="shared" ca="1" si="1"/>
        <v>3603</v>
      </c>
      <c r="J54" s="41"/>
      <c r="K54" s="135" t="s">
        <v>2979</v>
      </c>
    </row>
    <row r="55" spans="1:11" x14ac:dyDescent="0.25">
      <c r="A55" s="128" t="s">
        <v>3041</v>
      </c>
      <c r="B55" s="129" t="s">
        <v>3042</v>
      </c>
      <c r="C55" s="130" t="s">
        <v>106</v>
      </c>
      <c r="D55" s="130">
        <v>125.00000000000001</v>
      </c>
      <c r="E55" s="176">
        <v>25.19</v>
      </c>
      <c r="F55" s="132">
        <f t="shared" si="2"/>
        <v>3148.7500000000005</v>
      </c>
      <c r="G55" s="133">
        <f>IF($K55="Padrão",BDI!$B$17,IF($K55="Diferenciado",BDI!$E$17,0))</f>
        <v>0.26419999999999999</v>
      </c>
      <c r="H55" s="131">
        <f t="shared" si="0"/>
        <v>31.85</v>
      </c>
      <c r="I55" s="132">
        <f t="shared" si="1"/>
        <v>3981.25</v>
      </c>
      <c r="J55" s="41"/>
      <c r="K55" s="135" t="s">
        <v>2979</v>
      </c>
    </row>
    <row r="56" spans="1:11" x14ac:dyDescent="0.25">
      <c r="A56" s="177" t="s">
        <v>64</v>
      </c>
      <c r="B56" s="129" t="s">
        <v>3043</v>
      </c>
      <c r="C56" s="130" t="s">
        <v>106</v>
      </c>
      <c r="D56" s="130">
        <v>50</v>
      </c>
      <c r="E56" s="131">
        <f ca="1">OFFSET(INDEX(Composições!A:H,MATCH(Orçamentária!A56,Composições!A:A,0),8),2,0)</f>
        <v>3.6293799999999998</v>
      </c>
      <c r="F56" s="132">
        <f t="shared" ca="1" si="2"/>
        <v>181.46899999999999</v>
      </c>
      <c r="G56" s="133">
        <f>IF($K56="Padrão",BDI!$B$17,IF($K56="Diferenciado",BDI!$E$17,0))</f>
        <v>0.26419999999999999</v>
      </c>
      <c r="H56" s="131">
        <f t="shared" ca="1" si="0"/>
        <v>4.59</v>
      </c>
      <c r="I56" s="132">
        <f t="shared" ca="1" si="1"/>
        <v>229.5</v>
      </c>
      <c r="J56" s="41"/>
      <c r="K56" s="135" t="s">
        <v>2979</v>
      </c>
    </row>
    <row r="57" spans="1:11" x14ac:dyDescent="0.25">
      <c r="A57" s="128" t="s">
        <v>3044</v>
      </c>
      <c r="B57" s="129" t="s">
        <v>3045</v>
      </c>
      <c r="C57" s="130" t="s">
        <v>18</v>
      </c>
      <c r="D57" s="130">
        <v>15</v>
      </c>
      <c r="E57" s="176">
        <v>185.63</v>
      </c>
      <c r="F57" s="132">
        <f t="shared" si="2"/>
        <v>2784.45</v>
      </c>
      <c r="G57" s="133">
        <f>IF($K57="Padrão",BDI!$B$17,IF($K57="Diferenciado",BDI!$E$17,0))</f>
        <v>0.26419999999999999</v>
      </c>
      <c r="H57" s="131">
        <f t="shared" si="0"/>
        <v>234.67</v>
      </c>
      <c r="I57" s="132">
        <f t="shared" si="1"/>
        <v>3520.05</v>
      </c>
      <c r="J57" s="41"/>
      <c r="K57" s="135" t="s">
        <v>2979</v>
      </c>
    </row>
    <row r="58" spans="1:11" hidden="1" x14ac:dyDescent="0.25">
      <c r="A58" s="128" t="s">
        <v>3046</v>
      </c>
      <c r="B58" s="129" t="s">
        <v>3047</v>
      </c>
      <c r="C58" s="130" t="s">
        <v>3040</v>
      </c>
      <c r="D58" s="130">
        <v>0</v>
      </c>
      <c r="E58" s="131" t="s">
        <v>13</v>
      </c>
      <c r="F58" s="132" t="str">
        <f t="shared" si="2"/>
        <v/>
      </c>
      <c r="G58" s="133">
        <f>IF($K58="Padrão",BDI!$B$17,IF($K58="Diferenciado",BDI!$E$17,0))</f>
        <v>0.26419999999999999</v>
      </c>
      <c r="H58" s="131" t="str">
        <f t="shared" si="0"/>
        <v/>
      </c>
      <c r="I58" s="132" t="str">
        <f t="shared" si="1"/>
        <v/>
      </c>
      <c r="J58" s="134"/>
      <c r="K58" s="135" t="s">
        <v>2979</v>
      </c>
    </row>
    <row r="59" spans="1:11" x14ac:dyDescent="0.25">
      <c r="A59" s="128" t="s">
        <v>3048</v>
      </c>
      <c r="B59" s="129" t="s">
        <v>3049</v>
      </c>
      <c r="C59" s="130" t="s">
        <v>18</v>
      </c>
      <c r="D59" s="130">
        <v>75</v>
      </c>
      <c r="E59" s="176">
        <v>124.85</v>
      </c>
      <c r="F59" s="132">
        <f t="shared" si="2"/>
        <v>9363.75</v>
      </c>
      <c r="G59" s="133">
        <f>IF($K59="Padrão",BDI!$B$17,IF($K59="Diferenciado",BDI!$E$17,0))</f>
        <v>0.26419999999999999</v>
      </c>
      <c r="H59" s="131">
        <f t="shared" si="0"/>
        <v>157.84</v>
      </c>
      <c r="I59" s="132">
        <f t="shared" si="1"/>
        <v>11838</v>
      </c>
      <c r="J59" s="134"/>
      <c r="K59" s="135" t="s">
        <v>2979</v>
      </c>
    </row>
    <row r="60" spans="1:11" hidden="1" x14ac:dyDescent="0.25">
      <c r="A60" s="128" t="s">
        <v>3050</v>
      </c>
      <c r="B60" s="129" t="s">
        <v>3051</v>
      </c>
      <c r="C60" s="130" t="s">
        <v>3040</v>
      </c>
      <c r="D60" s="130">
        <v>0</v>
      </c>
      <c r="E60" s="131" t="s">
        <v>13</v>
      </c>
      <c r="F60" s="132" t="str">
        <f t="shared" si="2"/>
        <v/>
      </c>
      <c r="G60" s="133">
        <f>IF($K60="Padrão",BDI!$B$17,IF($K60="Diferenciado",BDI!$E$17,0))</f>
        <v>0.26419999999999999</v>
      </c>
      <c r="H60" s="131" t="str">
        <f t="shared" si="0"/>
        <v/>
      </c>
      <c r="I60" s="132" t="str">
        <f t="shared" si="1"/>
        <v/>
      </c>
      <c r="J60" s="134"/>
      <c r="K60" s="135" t="s">
        <v>2979</v>
      </c>
    </row>
    <row r="61" spans="1:11" x14ac:dyDescent="0.25">
      <c r="A61" s="128" t="s">
        <v>3052</v>
      </c>
      <c r="B61" s="129" t="s">
        <v>3053</v>
      </c>
      <c r="C61" s="130" t="s">
        <v>18</v>
      </c>
      <c r="D61" s="130">
        <v>25</v>
      </c>
      <c r="E61" s="176">
        <v>328.41</v>
      </c>
      <c r="F61" s="132">
        <f t="shared" si="2"/>
        <v>8210.25</v>
      </c>
      <c r="G61" s="133">
        <f>IF($K61="Padrão",BDI!$B$17,IF($K61="Diferenciado",BDI!$E$17,0))</f>
        <v>0.26419999999999999</v>
      </c>
      <c r="H61" s="131">
        <f t="shared" si="0"/>
        <v>415.18</v>
      </c>
      <c r="I61" s="132">
        <f t="shared" si="1"/>
        <v>10379.5</v>
      </c>
      <c r="J61" s="134"/>
      <c r="K61" s="135" t="s">
        <v>2979</v>
      </c>
    </row>
    <row r="62" spans="1:11" ht="25.5" x14ac:dyDescent="0.25">
      <c r="A62" s="177" t="s">
        <v>65</v>
      </c>
      <c r="B62" s="129" t="s">
        <v>3054</v>
      </c>
      <c r="C62" s="130" t="s">
        <v>68</v>
      </c>
      <c r="D62" s="130">
        <v>100</v>
      </c>
      <c r="E62" s="131">
        <f ca="1">OFFSET(INDEX(Composições!A:H,MATCH(Orçamentária!A62,Composições!A:A,0),8),2,0)</f>
        <v>27.28115</v>
      </c>
      <c r="F62" s="132">
        <f t="shared" ca="1" si="2"/>
        <v>2728.1150000000002</v>
      </c>
      <c r="G62" s="133">
        <f>IF($K62="Padrão",BDI!$B$17,IF($K62="Diferenciado",BDI!$E$17,0))</f>
        <v>0.26419999999999999</v>
      </c>
      <c r="H62" s="131">
        <f t="shared" ca="1" si="0"/>
        <v>34.49</v>
      </c>
      <c r="I62" s="132">
        <f t="shared" ca="1" si="1"/>
        <v>3449</v>
      </c>
      <c r="J62" s="134"/>
      <c r="K62" s="135" t="s">
        <v>2979</v>
      </c>
    </row>
    <row r="63" spans="1:11" x14ac:dyDescent="0.25">
      <c r="A63" s="128" t="s">
        <v>3055</v>
      </c>
      <c r="B63" s="129" t="s">
        <v>3056</v>
      </c>
      <c r="C63" s="130" t="s">
        <v>18</v>
      </c>
      <c r="D63" s="130">
        <v>3</v>
      </c>
      <c r="E63" s="176">
        <v>434.63</v>
      </c>
      <c r="F63" s="132">
        <f t="shared" si="2"/>
        <v>1303.8899999999999</v>
      </c>
      <c r="G63" s="133">
        <f>IF($K63="Padrão",BDI!$B$17,IF($K63="Diferenciado",BDI!$E$17,0))</f>
        <v>0.26419999999999999</v>
      </c>
      <c r="H63" s="131">
        <f t="shared" si="0"/>
        <v>549.46</v>
      </c>
      <c r="I63" s="132">
        <f t="shared" si="1"/>
        <v>1648.38</v>
      </c>
      <c r="J63" s="134"/>
      <c r="K63" s="135" t="s">
        <v>2979</v>
      </c>
    </row>
    <row r="64" spans="1:11" x14ac:dyDescent="0.25">
      <c r="A64" s="128" t="s">
        <v>3057</v>
      </c>
      <c r="B64" s="129" t="s">
        <v>3058</v>
      </c>
      <c r="C64" s="130" t="s">
        <v>18</v>
      </c>
      <c r="D64" s="130">
        <v>15</v>
      </c>
      <c r="E64" s="176">
        <v>716.41</v>
      </c>
      <c r="F64" s="132">
        <f t="shared" si="2"/>
        <v>10746.15</v>
      </c>
      <c r="G64" s="133">
        <f>IF($K64="Padrão",BDI!$B$17,IF($K64="Diferenciado",BDI!$E$17,0))</f>
        <v>0.26419999999999999</v>
      </c>
      <c r="H64" s="131">
        <f t="shared" si="0"/>
        <v>905.69</v>
      </c>
      <c r="I64" s="132">
        <f t="shared" si="1"/>
        <v>13585.35</v>
      </c>
      <c r="J64" s="134"/>
      <c r="K64" s="135" t="s">
        <v>2979</v>
      </c>
    </row>
    <row r="65" spans="1:11" x14ac:dyDescent="0.25">
      <c r="A65" s="128" t="s">
        <v>3059</v>
      </c>
      <c r="B65" s="129" t="s">
        <v>3060</v>
      </c>
      <c r="C65" s="130" t="s">
        <v>18</v>
      </c>
      <c r="D65" s="130">
        <v>15</v>
      </c>
      <c r="E65" s="176">
        <v>139.47</v>
      </c>
      <c r="F65" s="132">
        <f t="shared" si="2"/>
        <v>2092.0500000000002</v>
      </c>
      <c r="G65" s="133">
        <f>IF($K65="Padrão",BDI!$B$17,IF($K65="Diferenciado",BDI!$E$17,0))</f>
        <v>0.26419999999999999</v>
      </c>
      <c r="H65" s="131">
        <f t="shared" si="0"/>
        <v>176.32</v>
      </c>
      <c r="I65" s="132">
        <f t="shared" si="1"/>
        <v>2644.8</v>
      </c>
      <c r="J65" s="134"/>
      <c r="K65" s="135" t="s">
        <v>2979</v>
      </c>
    </row>
    <row r="66" spans="1:11" x14ac:dyDescent="0.25">
      <c r="A66" s="128" t="s">
        <v>3061</v>
      </c>
      <c r="B66" s="129" t="s">
        <v>3062</v>
      </c>
      <c r="C66" s="130" t="s">
        <v>18</v>
      </c>
      <c r="D66" s="130">
        <v>15</v>
      </c>
      <c r="E66" s="176">
        <v>37.36</v>
      </c>
      <c r="F66" s="132">
        <f t="shared" si="2"/>
        <v>560.4</v>
      </c>
      <c r="G66" s="133">
        <f>IF($K66="Padrão",BDI!$B$17,IF($K66="Diferenciado",BDI!$E$17,0))</f>
        <v>0.26419999999999999</v>
      </c>
      <c r="H66" s="131">
        <f t="shared" si="0"/>
        <v>47.23</v>
      </c>
      <c r="I66" s="132">
        <f t="shared" si="1"/>
        <v>708.45</v>
      </c>
      <c r="J66" s="134"/>
      <c r="K66" s="135" t="s">
        <v>2979</v>
      </c>
    </row>
    <row r="67" spans="1:11" x14ac:dyDescent="0.25">
      <c r="A67" s="128" t="s">
        <v>3063</v>
      </c>
      <c r="B67" s="129" t="s">
        <v>3064</v>
      </c>
      <c r="C67" s="130" t="s">
        <v>18</v>
      </c>
      <c r="D67" s="130">
        <v>15</v>
      </c>
      <c r="E67" s="176">
        <v>715.24</v>
      </c>
      <c r="F67" s="132">
        <f t="shared" si="2"/>
        <v>10728.6</v>
      </c>
      <c r="G67" s="133">
        <f>IF($K67="Padrão",BDI!$B$17,IF($K67="Diferenciado",BDI!$E$17,0))</f>
        <v>0.26419999999999999</v>
      </c>
      <c r="H67" s="131">
        <f t="shared" si="0"/>
        <v>904.21</v>
      </c>
      <c r="I67" s="132">
        <f t="shared" si="1"/>
        <v>13563.15</v>
      </c>
      <c r="J67" s="134"/>
      <c r="K67" s="135" t="s">
        <v>2979</v>
      </c>
    </row>
    <row r="68" spans="1:11" hidden="1" x14ac:dyDescent="0.25">
      <c r="A68" s="128" t="s">
        <v>3065</v>
      </c>
      <c r="B68" s="129" t="s">
        <v>3066</v>
      </c>
      <c r="C68" s="130" t="s">
        <v>3038</v>
      </c>
      <c r="D68" s="130">
        <v>0</v>
      </c>
      <c r="E68" s="131" t="s">
        <v>13</v>
      </c>
      <c r="F68" s="132" t="str">
        <f t="shared" si="2"/>
        <v/>
      </c>
      <c r="G68" s="133">
        <f>IF($K68="Padrão",BDI!$B$17,IF($K68="Diferenciado",BDI!$E$17,0))</f>
        <v>0.26419999999999999</v>
      </c>
      <c r="H68" s="131" t="str">
        <f t="shared" si="0"/>
        <v/>
      </c>
      <c r="I68" s="132" t="str">
        <f t="shared" si="1"/>
        <v/>
      </c>
      <c r="J68" s="134"/>
      <c r="K68" s="135" t="s">
        <v>2979</v>
      </c>
    </row>
    <row r="69" spans="1:11" x14ac:dyDescent="0.25">
      <c r="A69" s="128" t="s">
        <v>3067</v>
      </c>
      <c r="B69" s="129" t="s">
        <v>3068</v>
      </c>
      <c r="C69" s="130" t="s">
        <v>18</v>
      </c>
      <c r="D69" s="130">
        <v>25</v>
      </c>
      <c r="E69" s="176">
        <v>163.62</v>
      </c>
      <c r="F69" s="132">
        <f t="shared" si="2"/>
        <v>4090.5</v>
      </c>
      <c r="G69" s="133">
        <f>IF($K69="Padrão",BDI!$B$17,IF($K69="Diferenciado",BDI!$E$17,0))</f>
        <v>0.26419999999999999</v>
      </c>
      <c r="H69" s="131">
        <f t="shared" si="0"/>
        <v>206.85</v>
      </c>
      <c r="I69" s="132">
        <f t="shared" si="1"/>
        <v>5171.25</v>
      </c>
      <c r="J69" s="134"/>
      <c r="K69" s="135" t="s">
        <v>2979</v>
      </c>
    </row>
    <row r="70" spans="1:11" x14ac:dyDescent="0.25">
      <c r="A70" s="128" t="s">
        <v>3069</v>
      </c>
      <c r="B70" s="129" t="s">
        <v>3070</v>
      </c>
      <c r="C70" s="130" t="s">
        <v>18</v>
      </c>
      <c r="D70" s="130">
        <v>15</v>
      </c>
      <c r="E70" s="176">
        <v>86.16</v>
      </c>
      <c r="F70" s="132">
        <f t="shared" si="2"/>
        <v>1292.3999999999999</v>
      </c>
      <c r="G70" s="133">
        <f>IF($K70="Padrão",BDI!$B$17,IF($K70="Diferenciado",BDI!$E$17,0))</f>
        <v>0.26419999999999999</v>
      </c>
      <c r="H70" s="131">
        <f t="shared" ref="H70:H133" si="3">IF(ISNUMBER(E70),ROUND(E70*(1+G70),2),"")</f>
        <v>108.92</v>
      </c>
      <c r="I70" s="132">
        <f t="shared" ref="I70:I133" si="4">IF(ISNUMBER(E70),ROUND(H70*D70,2),"")</f>
        <v>1633.8</v>
      </c>
      <c r="J70" s="134"/>
      <c r="K70" s="135" t="s">
        <v>2979</v>
      </c>
    </row>
    <row r="71" spans="1:11" x14ac:dyDescent="0.25">
      <c r="A71" s="128" t="s">
        <v>3071</v>
      </c>
      <c r="B71" s="129" t="s">
        <v>3072</v>
      </c>
      <c r="C71" s="130" t="s">
        <v>18</v>
      </c>
      <c r="D71" s="130">
        <v>15</v>
      </c>
      <c r="E71" s="176">
        <v>160.04</v>
      </c>
      <c r="F71" s="132">
        <f t="shared" ref="F71:F134" si="5">IF(ISNUMBER(E71),D71*E71,"")</f>
        <v>2400.6</v>
      </c>
      <c r="G71" s="133">
        <f>IF($K71="Padrão",BDI!$B$17,IF($K71="Diferenciado",BDI!$E$17,0))</f>
        <v>0.26419999999999999</v>
      </c>
      <c r="H71" s="131">
        <f t="shared" si="3"/>
        <v>202.32</v>
      </c>
      <c r="I71" s="132">
        <f t="shared" si="4"/>
        <v>3034.8</v>
      </c>
      <c r="J71" s="134"/>
      <c r="K71" s="135" t="s">
        <v>2979</v>
      </c>
    </row>
    <row r="72" spans="1:11" hidden="1" x14ac:dyDescent="0.25">
      <c r="A72" s="128" t="s">
        <v>3073</v>
      </c>
      <c r="B72" s="129" t="s">
        <v>3074</v>
      </c>
      <c r="C72" s="130" t="s">
        <v>3075</v>
      </c>
      <c r="D72" s="130">
        <v>0</v>
      </c>
      <c r="E72" s="131" t="s">
        <v>13</v>
      </c>
      <c r="F72" s="132" t="str">
        <f t="shared" si="5"/>
        <v/>
      </c>
      <c r="G72" s="133">
        <f>IF($K72="Padrão",BDI!$B$17,IF($K72="Diferenciado",BDI!$E$17,0))</f>
        <v>0.26419999999999999</v>
      </c>
      <c r="H72" s="131" t="str">
        <f t="shared" si="3"/>
        <v/>
      </c>
      <c r="I72" s="132" t="str">
        <f t="shared" si="4"/>
        <v/>
      </c>
      <c r="J72" s="134"/>
      <c r="K72" s="135" t="s">
        <v>2979</v>
      </c>
    </row>
    <row r="73" spans="1:11" x14ac:dyDescent="0.25">
      <c r="A73" s="128" t="s">
        <v>3076</v>
      </c>
      <c r="B73" s="129" t="s">
        <v>3077</v>
      </c>
      <c r="C73" s="130" t="s">
        <v>3040</v>
      </c>
      <c r="D73" s="130">
        <v>125.00000000000001</v>
      </c>
      <c r="E73" s="176">
        <v>19.97</v>
      </c>
      <c r="F73" s="132">
        <f t="shared" si="5"/>
        <v>2496.25</v>
      </c>
      <c r="G73" s="133">
        <f>IF($K73="Padrão",BDI!$B$17,IF($K73="Diferenciado",BDI!$E$17,0))</f>
        <v>0.26419999999999999</v>
      </c>
      <c r="H73" s="131">
        <f t="shared" si="3"/>
        <v>25.25</v>
      </c>
      <c r="I73" s="132">
        <f t="shared" si="4"/>
        <v>3156.25</v>
      </c>
      <c r="J73" s="134"/>
      <c r="K73" s="135" t="s">
        <v>2979</v>
      </c>
    </row>
    <row r="74" spans="1:11" x14ac:dyDescent="0.25">
      <c r="A74" s="128" t="s">
        <v>3078</v>
      </c>
      <c r="B74" s="129" t="s">
        <v>3079</v>
      </c>
      <c r="C74" s="130" t="s">
        <v>18</v>
      </c>
      <c r="D74" s="130">
        <v>15</v>
      </c>
      <c r="E74" s="176">
        <v>199.3</v>
      </c>
      <c r="F74" s="132">
        <f t="shared" si="5"/>
        <v>2989.5</v>
      </c>
      <c r="G74" s="133">
        <f>IF($K74="Padrão",BDI!$B$17,IF($K74="Diferenciado",BDI!$E$17,0))</f>
        <v>0.26419999999999999</v>
      </c>
      <c r="H74" s="131">
        <f t="shared" si="3"/>
        <v>251.96</v>
      </c>
      <c r="I74" s="132">
        <f t="shared" si="4"/>
        <v>3779.4</v>
      </c>
      <c r="J74" s="134"/>
      <c r="K74" s="135" t="s">
        <v>2979</v>
      </c>
    </row>
    <row r="75" spans="1:11" x14ac:dyDescent="0.25">
      <c r="A75" s="177" t="s">
        <v>66</v>
      </c>
      <c r="B75" s="129" t="s">
        <v>3080</v>
      </c>
      <c r="C75" s="130" t="s">
        <v>68</v>
      </c>
      <c r="D75" s="130">
        <v>450</v>
      </c>
      <c r="E75" s="131">
        <f ca="1">OFFSET(INDEX(Composições!A:H,MATCH(Orçamentária!A75,Composições!A:A,0),8),2,0)</f>
        <v>102.297748</v>
      </c>
      <c r="F75" s="132">
        <f t="shared" ca="1" si="5"/>
        <v>46033.986599999997</v>
      </c>
      <c r="G75" s="133">
        <f>IF($K75="Padrão",BDI!$B$17,IF($K75="Diferenciado",BDI!$E$17,0))</f>
        <v>0.26419999999999999</v>
      </c>
      <c r="H75" s="131">
        <f t="shared" ca="1" si="3"/>
        <v>129.32</v>
      </c>
      <c r="I75" s="132">
        <f t="shared" ca="1" si="4"/>
        <v>58194</v>
      </c>
      <c r="J75" s="134"/>
      <c r="K75" s="135" t="s">
        <v>2979</v>
      </c>
    </row>
    <row r="76" spans="1:11" x14ac:dyDescent="0.25">
      <c r="A76" s="128" t="s">
        <v>3081</v>
      </c>
      <c r="B76" s="129" t="s">
        <v>3082</v>
      </c>
      <c r="C76" s="130" t="s">
        <v>18</v>
      </c>
      <c r="D76" s="130">
        <v>3</v>
      </c>
      <c r="E76" s="176">
        <v>725.47</v>
      </c>
      <c r="F76" s="132">
        <f t="shared" si="5"/>
        <v>2176.41</v>
      </c>
      <c r="G76" s="133">
        <f>IF($K76="Padrão",BDI!$B$17,IF($K76="Diferenciado",BDI!$E$17,0))</f>
        <v>0.26419999999999999</v>
      </c>
      <c r="H76" s="131">
        <f t="shared" si="3"/>
        <v>917.14</v>
      </c>
      <c r="I76" s="132">
        <f t="shared" si="4"/>
        <v>2751.42</v>
      </c>
      <c r="J76" s="134"/>
      <c r="K76" s="135" t="s">
        <v>2979</v>
      </c>
    </row>
    <row r="77" spans="1:11" x14ac:dyDescent="0.25">
      <c r="A77" s="128" t="s">
        <v>3083</v>
      </c>
      <c r="B77" s="129" t="s">
        <v>3084</v>
      </c>
      <c r="C77" s="130" t="s">
        <v>18</v>
      </c>
      <c r="D77" s="130">
        <v>15</v>
      </c>
      <c r="E77" s="176">
        <v>1009.9</v>
      </c>
      <c r="F77" s="132">
        <f t="shared" si="5"/>
        <v>15148.5</v>
      </c>
      <c r="G77" s="133">
        <f>IF($K77="Padrão",BDI!$B$17,IF($K77="Diferenciado",BDI!$E$17,0))</f>
        <v>0.26419999999999999</v>
      </c>
      <c r="H77" s="131">
        <f t="shared" si="3"/>
        <v>1276.72</v>
      </c>
      <c r="I77" s="132">
        <f t="shared" si="4"/>
        <v>19150.8</v>
      </c>
      <c r="J77" s="134"/>
      <c r="K77" s="135" t="s">
        <v>2979</v>
      </c>
    </row>
    <row r="78" spans="1:11" x14ac:dyDescent="0.25">
      <c r="A78" s="177" t="s">
        <v>73</v>
      </c>
      <c r="B78" s="129" t="s">
        <v>3085</v>
      </c>
      <c r="C78" s="130" t="s">
        <v>68</v>
      </c>
      <c r="D78" s="130">
        <v>8700</v>
      </c>
      <c r="E78" s="131">
        <f ca="1">OFFSET(INDEX(Composições!A:H,MATCH(Orçamentária!A78,Composições!A:A,0),8),2,0)</f>
        <v>2.6958340000000001</v>
      </c>
      <c r="F78" s="132">
        <f t="shared" ca="1" si="5"/>
        <v>23453.755799999999</v>
      </c>
      <c r="G78" s="133">
        <f>IF($K78="Padrão",BDI!$B$17,IF($K78="Diferenciado",BDI!$E$17,0))</f>
        <v>0.26419999999999999</v>
      </c>
      <c r="H78" s="131">
        <f t="shared" ca="1" si="3"/>
        <v>3.41</v>
      </c>
      <c r="I78" s="132">
        <f t="shared" ca="1" si="4"/>
        <v>29667</v>
      </c>
      <c r="J78" s="134"/>
      <c r="K78" s="135" t="s">
        <v>2979</v>
      </c>
    </row>
    <row r="79" spans="1:11" x14ac:dyDescent="0.25">
      <c r="A79" s="177" t="s">
        <v>74</v>
      </c>
      <c r="B79" s="129" t="s">
        <v>3086</v>
      </c>
      <c r="C79" s="130" t="s">
        <v>106</v>
      </c>
      <c r="D79" s="130">
        <v>1875</v>
      </c>
      <c r="E79" s="131">
        <f ca="1">OFFSET(INDEX(Composições!A:H,MATCH(Orçamentária!A79,Composições!A:A,0),8),2,0)</f>
        <v>24.44357139181125</v>
      </c>
      <c r="F79" s="132">
        <f t="shared" ca="1" si="5"/>
        <v>45831.696359646092</v>
      </c>
      <c r="G79" s="133">
        <f>IF($K79="Padrão",BDI!$B$17,IF($K79="Diferenciado",BDI!$E$17,0))</f>
        <v>0.26419999999999999</v>
      </c>
      <c r="H79" s="131">
        <f t="shared" ca="1" si="3"/>
        <v>30.9</v>
      </c>
      <c r="I79" s="132">
        <f t="shared" ca="1" si="4"/>
        <v>57937.5</v>
      </c>
      <c r="J79" s="134"/>
      <c r="K79" s="135" t="s">
        <v>2979</v>
      </c>
    </row>
    <row r="80" spans="1:11" x14ac:dyDescent="0.25">
      <c r="A80" s="177" t="s">
        <v>75</v>
      </c>
      <c r="B80" s="129" t="s">
        <v>3087</v>
      </c>
      <c r="C80" s="130" t="s">
        <v>18</v>
      </c>
      <c r="D80" s="130">
        <v>35</v>
      </c>
      <c r="E80" s="131">
        <f ca="1">OFFSET(INDEX(Composições!A:H,MATCH(Orçamentária!A80,Composições!A:A,0),8),2,0)</f>
        <v>24.648489099999999</v>
      </c>
      <c r="F80" s="132">
        <f t="shared" ca="1" si="5"/>
        <v>862.69711849999999</v>
      </c>
      <c r="G80" s="133">
        <f>IF($K80="Padrão",BDI!$B$17,IF($K80="Diferenciado",BDI!$E$17,0))</f>
        <v>0.26419999999999999</v>
      </c>
      <c r="H80" s="131">
        <f t="shared" ca="1" si="3"/>
        <v>31.16</v>
      </c>
      <c r="I80" s="132">
        <f t="shared" ca="1" si="4"/>
        <v>1090.5999999999999</v>
      </c>
      <c r="J80" s="134"/>
      <c r="K80" s="135" t="s">
        <v>2979</v>
      </c>
    </row>
    <row r="81" spans="1:11" x14ac:dyDescent="0.25">
      <c r="A81" s="177" t="s">
        <v>76</v>
      </c>
      <c r="B81" s="129" t="s">
        <v>3088</v>
      </c>
      <c r="C81" s="130" t="s">
        <v>18</v>
      </c>
      <c r="D81" s="130">
        <v>25</v>
      </c>
      <c r="E81" s="131">
        <f ca="1">OFFSET(INDEX(Composições!A:H,MATCH(Orçamentária!A81,Composições!A:A,0),8),2,0)</f>
        <v>35.995771699999999</v>
      </c>
      <c r="F81" s="132">
        <f t="shared" ca="1" si="5"/>
        <v>899.89429250000001</v>
      </c>
      <c r="G81" s="133">
        <f>IF($K81="Padrão",BDI!$B$17,IF($K81="Diferenciado",BDI!$E$17,0))</f>
        <v>0.26419999999999999</v>
      </c>
      <c r="H81" s="131">
        <f t="shared" ca="1" si="3"/>
        <v>45.51</v>
      </c>
      <c r="I81" s="132">
        <f t="shared" ca="1" si="4"/>
        <v>1137.75</v>
      </c>
      <c r="J81" s="134"/>
      <c r="K81" s="135" t="s">
        <v>2979</v>
      </c>
    </row>
    <row r="82" spans="1:11" x14ac:dyDescent="0.25">
      <c r="A82" s="177" t="s">
        <v>77</v>
      </c>
      <c r="B82" s="129" t="s">
        <v>3089</v>
      </c>
      <c r="C82" s="130" t="s">
        <v>1788</v>
      </c>
      <c r="D82" s="130">
        <v>15</v>
      </c>
      <c r="E82" s="131">
        <f ca="1">OFFSET(INDEX(Composições!A:H,MATCH(Orçamentária!A82,Composições!A:A,0),8),2,0)</f>
        <v>934.24578404575004</v>
      </c>
      <c r="F82" s="132">
        <f t="shared" ca="1" si="5"/>
        <v>14013.686760686251</v>
      </c>
      <c r="G82" s="133">
        <f>IF($K82="Padrão",BDI!$B$17,IF($K82="Diferenciado",BDI!$E$17,0))</f>
        <v>0.26419999999999999</v>
      </c>
      <c r="H82" s="131">
        <f t="shared" ca="1" si="3"/>
        <v>1181.07</v>
      </c>
      <c r="I82" s="132">
        <f t="shared" ca="1" si="4"/>
        <v>17716.05</v>
      </c>
      <c r="J82" s="134"/>
      <c r="K82" s="135" t="s">
        <v>2979</v>
      </c>
    </row>
    <row r="83" spans="1:11" x14ac:dyDescent="0.25">
      <c r="A83" s="177" t="s">
        <v>79</v>
      </c>
      <c r="B83" s="129" t="s">
        <v>3090</v>
      </c>
      <c r="C83" s="130" t="s">
        <v>1788</v>
      </c>
      <c r="D83" s="130">
        <v>15</v>
      </c>
      <c r="E83" s="131">
        <f ca="1">OFFSET(INDEX(Composições!A:H,MATCH(Orçamentária!A83,Composições!A:A,0),8),2,0)</f>
        <v>973.63715588637501</v>
      </c>
      <c r="F83" s="132">
        <f t="shared" ca="1" si="5"/>
        <v>14604.557338295625</v>
      </c>
      <c r="G83" s="133">
        <f>IF($K83="Padrão",BDI!$B$17,IF($K83="Diferenciado",BDI!$E$17,0))</f>
        <v>0.26419999999999999</v>
      </c>
      <c r="H83" s="131">
        <f t="shared" ca="1" si="3"/>
        <v>1230.8699999999999</v>
      </c>
      <c r="I83" s="132">
        <f t="shared" ca="1" si="4"/>
        <v>18463.05</v>
      </c>
      <c r="J83" s="134"/>
      <c r="K83" s="135" t="s">
        <v>2979</v>
      </c>
    </row>
    <row r="84" spans="1:11" x14ac:dyDescent="0.25">
      <c r="A84" s="177" t="s">
        <v>80</v>
      </c>
      <c r="B84" s="129" t="s">
        <v>3091</v>
      </c>
      <c r="C84" s="130" t="s">
        <v>3038</v>
      </c>
      <c r="D84" s="130">
        <v>50</v>
      </c>
      <c r="E84" s="131">
        <f ca="1">OFFSET(INDEX(Composições!A:H,MATCH(Orçamentária!A84,Composições!A:A,0),8),2,0)</f>
        <v>34.068899999999999</v>
      </c>
      <c r="F84" s="132">
        <f t="shared" ca="1" si="5"/>
        <v>1703.4449999999999</v>
      </c>
      <c r="G84" s="133">
        <f>IF($K84="Padrão",BDI!$B$17,IF($K84="Diferenciado",BDI!$E$17,0))</f>
        <v>0.26419999999999999</v>
      </c>
      <c r="H84" s="131">
        <f t="shared" ca="1" si="3"/>
        <v>43.07</v>
      </c>
      <c r="I84" s="132">
        <f t="shared" ca="1" si="4"/>
        <v>2153.5</v>
      </c>
      <c r="J84" s="134"/>
      <c r="K84" s="135" t="s">
        <v>2979</v>
      </c>
    </row>
    <row r="85" spans="1:11" hidden="1" x14ac:dyDescent="0.25">
      <c r="A85" s="177" t="s">
        <v>81</v>
      </c>
      <c r="B85" s="129" t="s">
        <v>3092</v>
      </c>
      <c r="C85" s="130" t="s">
        <v>72</v>
      </c>
      <c r="D85" s="130">
        <v>0</v>
      </c>
      <c r="E85" s="131">
        <f ca="1">OFFSET(INDEX(Composições!A:H,MATCH(Orçamentária!A85,Composições!A:A,0),8),2,0)</f>
        <v>23.88045895630901</v>
      </c>
      <c r="F85" s="132">
        <f t="shared" ca="1" si="5"/>
        <v>0</v>
      </c>
      <c r="G85" s="133">
        <f>IF($K85="Padrão",BDI!$B$17,IF($K85="Diferenciado",BDI!$E$17,0))</f>
        <v>0.26419999999999999</v>
      </c>
      <c r="H85" s="131">
        <f t="shared" ca="1" si="3"/>
        <v>30.19</v>
      </c>
      <c r="I85" s="132">
        <f t="shared" ca="1" si="4"/>
        <v>0</v>
      </c>
      <c r="J85" s="134"/>
      <c r="K85" s="135" t="s">
        <v>2979</v>
      </c>
    </row>
    <row r="86" spans="1:11" x14ac:dyDescent="0.25">
      <c r="A86" s="177" t="s">
        <v>84</v>
      </c>
      <c r="B86" s="129" t="s">
        <v>3093</v>
      </c>
      <c r="C86" s="130" t="s">
        <v>68</v>
      </c>
      <c r="D86" s="130">
        <v>50</v>
      </c>
      <c r="E86" s="131">
        <f ca="1">OFFSET(INDEX(Composições!A:H,MATCH(Orçamentária!A86,Composições!A:A,0),8),2,0)</f>
        <v>166.66518057100001</v>
      </c>
      <c r="F86" s="132">
        <f t="shared" ca="1" si="5"/>
        <v>8333.2590285500009</v>
      </c>
      <c r="G86" s="133">
        <f>IF($K86="Padrão",BDI!$B$17,IF($K86="Diferenciado",BDI!$E$17,0))</f>
        <v>0.26419999999999999</v>
      </c>
      <c r="H86" s="131">
        <f t="shared" ca="1" si="3"/>
        <v>210.7</v>
      </c>
      <c r="I86" s="132">
        <f t="shared" ca="1" si="4"/>
        <v>10535</v>
      </c>
      <c r="J86" s="134"/>
      <c r="K86" s="135" t="s">
        <v>2979</v>
      </c>
    </row>
    <row r="87" spans="1:11" x14ac:dyDescent="0.25">
      <c r="A87" s="177" t="s">
        <v>85</v>
      </c>
      <c r="B87" s="129" t="s">
        <v>3094</v>
      </c>
      <c r="C87" s="130" t="s">
        <v>106</v>
      </c>
      <c r="D87" s="130">
        <v>75</v>
      </c>
      <c r="E87" s="131">
        <f ca="1">OFFSET(INDEX(Composições!A:H,MATCH(Orçamentária!A87,Composições!A:A,0),8),2,0)</f>
        <v>37.656671424999999</v>
      </c>
      <c r="F87" s="132">
        <f t="shared" ca="1" si="5"/>
        <v>2824.2503568749999</v>
      </c>
      <c r="G87" s="133">
        <f>IF($K87="Padrão",BDI!$B$17,IF($K87="Diferenciado",BDI!$E$17,0))</f>
        <v>0.26419999999999999</v>
      </c>
      <c r="H87" s="131">
        <f t="shared" ca="1" si="3"/>
        <v>47.61</v>
      </c>
      <c r="I87" s="132">
        <f t="shared" ca="1" si="4"/>
        <v>3570.75</v>
      </c>
      <c r="J87" s="134"/>
      <c r="K87" s="135" t="s">
        <v>2979</v>
      </c>
    </row>
    <row r="88" spans="1:11" x14ac:dyDescent="0.25">
      <c r="A88" s="177" t="s">
        <v>88</v>
      </c>
      <c r="B88" s="129" t="s">
        <v>3095</v>
      </c>
      <c r="C88" s="130" t="s">
        <v>68</v>
      </c>
      <c r="D88" s="130">
        <v>275</v>
      </c>
      <c r="E88" s="131">
        <f ca="1">OFFSET(INDEX(Composições!A:H,MATCH(Orçamentária!A88,Composições!A:A,0),8),2,0)</f>
        <v>34.531392299999993</v>
      </c>
      <c r="F88" s="132">
        <f t="shared" ca="1" si="5"/>
        <v>9496.1328824999982</v>
      </c>
      <c r="G88" s="133">
        <f>IF($K88="Padrão",BDI!$B$17,IF($K88="Diferenciado",BDI!$E$17,0))</f>
        <v>0.26419999999999999</v>
      </c>
      <c r="H88" s="131">
        <f t="shared" ca="1" si="3"/>
        <v>43.65</v>
      </c>
      <c r="I88" s="132">
        <f t="shared" ca="1" si="4"/>
        <v>12003.75</v>
      </c>
      <c r="J88" s="134"/>
      <c r="K88" s="135" t="s">
        <v>2979</v>
      </c>
    </row>
    <row r="89" spans="1:11" x14ac:dyDescent="0.25">
      <c r="A89" s="177" t="s">
        <v>89</v>
      </c>
      <c r="B89" s="129" t="s">
        <v>3096</v>
      </c>
      <c r="C89" s="130" t="s">
        <v>68</v>
      </c>
      <c r="D89" s="130">
        <v>325</v>
      </c>
      <c r="E89" s="131">
        <f ca="1">OFFSET(INDEX(Composições!A:H,MATCH(Orçamentária!A89,Composições!A:A,0),8),2,0)</f>
        <v>101.91192928961499</v>
      </c>
      <c r="F89" s="132">
        <f t="shared" ca="1" si="5"/>
        <v>33121.37701912487</v>
      </c>
      <c r="G89" s="133">
        <f>IF($K89="Padrão",BDI!$B$17,IF($K89="Diferenciado",BDI!$E$17,0))</f>
        <v>0.26419999999999999</v>
      </c>
      <c r="H89" s="131">
        <f t="shared" ca="1" si="3"/>
        <v>128.84</v>
      </c>
      <c r="I89" s="132">
        <f t="shared" ca="1" si="4"/>
        <v>41873</v>
      </c>
      <c r="J89" s="134"/>
      <c r="K89" s="135" t="s">
        <v>2979</v>
      </c>
    </row>
    <row r="90" spans="1:11" x14ac:dyDescent="0.25">
      <c r="A90" s="177" t="s">
        <v>90</v>
      </c>
      <c r="B90" s="129" t="s">
        <v>3097</v>
      </c>
      <c r="C90" s="130" t="s">
        <v>68</v>
      </c>
      <c r="D90" s="130">
        <v>60</v>
      </c>
      <c r="E90" s="131">
        <f ca="1">OFFSET(INDEX(Composições!A:H,MATCH(Orçamentária!A90,Composições!A:A,0),8),2,0)</f>
        <v>52.547732850000003</v>
      </c>
      <c r="F90" s="132">
        <f t="shared" ca="1" si="5"/>
        <v>3152.8639710000002</v>
      </c>
      <c r="G90" s="133">
        <f>IF($K90="Padrão",BDI!$B$17,IF($K90="Diferenciado",BDI!$E$17,0))</f>
        <v>0.26419999999999999</v>
      </c>
      <c r="H90" s="131">
        <f t="shared" ca="1" si="3"/>
        <v>66.430000000000007</v>
      </c>
      <c r="I90" s="132">
        <f t="shared" ca="1" si="4"/>
        <v>3985.8</v>
      </c>
      <c r="J90" s="134"/>
      <c r="K90" s="135" t="s">
        <v>2979</v>
      </c>
    </row>
    <row r="91" spans="1:11" x14ac:dyDescent="0.25">
      <c r="A91" s="177" t="s">
        <v>91</v>
      </c>
      <c r="B91" s="129" t="s">
        <v>3098</v>
      </c>
      <c r="C91" s="130" t="s">
        <v>106</v>
      </c>
      <c r="D91" s="130">
        <v>185</v>
      </c>
      <c r="E91" s="131">
        <f ca="1">OFFSET(INDEX(Composições!A:H,MATCH(Orçamentária!A91,Composições!A:A,0),8),2,0)</f>
        <v>30.720150171189999</v>
      </c>
      <c r="F91" s="132">
        <f t="shared" ca="1" si="5"/>
        <v>5683.2277816701499</v>
      </c>
      <c r="G91" s="133">
        <f>IF($K91="Padrão",BDI!$B$17,IF($K91="Diferenciado",BDI!$E$17,0))</f>
        <v>0.26419999999999999</v>
      </c>
      <c r="H91" s="131">
        <f t="shared" ca="1" si="3"/>
        <v>38.840000000000003</v>
      </c>
      <c r="I91" s="132">
        <f t="shared" ca="1" si="4"/>
        <v>7185.4</v>
      </c>
      <c r="J91" s="134"/>
      <c r="K91" s="135" t="s">
        <v>2979</v>
      </c>
    </row>
    <row r="92" spans="1:11" x14ac:dyDescent="0.25">
      <c r="A92" s="177" t="s">
        <v>92</v>
      </c>
      <c r="B92" s="129" t="s">
        <v>3099</v>
      </c>
      <c r="C92" s="130" t="s">
        <v>68</v>
      </c>
      <c r="D92" s="130">
        <v>620</v>
      </c>
      <c r="E92" s="131">
        <f ca="1">OFFSET(INDEX(Composições!A:H,MATCH(Orçamentária!A92,Composições!A:A,0),8),2,0)</f>
        <v>79.921435649999992</v>
      </c>
      <c r="F92" s="132">
        <f t="shared" ca="1" si="5"/>
        <v>49551.290102999992</v>
      </c>
      <c r="G92" s="133">
        <f>IF($K92="Padrão",BDI!$B$17,IF($K92="Diferenciado",BDI!$E$17,0))</f>
        <v>0.26419999999999999</v>
      </c>
      <c r="H92" s="131">
        <f t="shared" ca="1" si="3"/>
        <v>101.04</v>
      </c>
      <c r="I92" s="132">
        <f t="shared" ca="1" si="4"/>
        <v>62644.800000000003</v>
      </c>
      <c r="J92" s="134"/>
      <c r="K92" s="135" t="s">
        <v>2979</v>
      </c>
    </row>
    <row r="93" spans="1:11" x14ac:dyDescent="0.25">
      <c r="A93" s="177" t="s">
        <v>93</v>
      </c>
      <c r="B93" s="129" t="s">
        <v>3100</v>
      </c>
      <c r="C93" s="130" t="s">
        <v>68</v>
      </c>
      <c r="D93" s="130">
        <v>15</v>
      </c>
      <c r="E93" s="131">
        <f ca="1">OFFSET(INDEX(Composições!A:H,MATCH(Orçamentária!A93,Composições!A:A,0),8),2,0)</f>
        <v>6.4836103500000002</v>
      </c>
      <c r="F93" s="132">
        <f t="shared" ca="1" si="5"/>
        <v>97.254155249999997</v>
      </c>
      <c r="G93" s="133">
        <f>IF($K93="Padrão",BDI!$B$17,IF($K93="Diferenciado",BDI!$E$17,0))</f>
        <v>0.26419999999999999</v>
      </c>
      <c r="H93" s="131">
        <f t="shared" ca="1" si="3"/>
        <v>8.1999999999999993</v>
      </c>
      <c r="I93" s="132">
        <f t="shared" ca="1" si="4"/>
        <v>123</v>
      </c>
      <c r="J93" s="134"/>
      <c r="K93" s="135" t="s">
        <v>2979</v>
      </c>
    </row>
    <row r="94" spans="1:11" x14ac:dyDescent="0.25">
      <c r="A94" s="177" t="s">
        <v>94</v>
      </c>
      <c r="B94" s="129" t="s">
        <v>3101</v>
      </c>
      <c r="C94" s="130" t="s">
        <v>68</v>
      </c>
      <c r="D94" s="130">
        <v>40</v>
      </c>
      <c r="E94" s="131">
        <f ca="1">OFFSET(INDEX(Composições!A:H,MATCH(Orçamentária!A94,Composições!A:A,0),8),2,0)</f>
        <v>101.59155988797001</v>
      </c>
      <c r="F94" s="132">
        <f t="shared" ca="1" si="5"/>
        <v>4063.6623955188002</v>
      </c>
      <c r="G94" s="133">
        <f>IF($K94="Padrão",BDI!$B$17,IF($K94="Diferenciado",BDI!$E$17,0))</f>
        <v>0.26419999999999999</v>
      </c>
      <c r="H94" s="131">
        <f t="shared" ca="1" si="3"/>
        <v>128.43</v>
      </c>
      <c r="I94" s="132">
        <f t="shared" ca="1" si="4"/>
        <v>5137.2</v>
      </c>
      <c r="J94" s="134"/>
      <c r="K94" s="135" t="s">
        <v>2979</v>
      </c>
    </row>
    <row r="95" spans="1:11" x14ac:dyDescent="0.25">
      <c r="A95" s="177" t="s">
        <v>95</v>
      </c>
      <c r="B95" s="129" t="s">
        <v>3102</v>
      </c>
      <c r="C95" s="130" t="s">
        <v>68</v>
      </c>
      <c r="D95" s="130">
        <v>25</v>
      </c>
      <c r="E95" s="131">
        <f ca="1">OFFSET(INDEX(Composições!A:H,MATCH(Orçamentária!A95,Composições!A:A,0),8),2,0)</f>
        <v>13.137913127999997</v>
      </c>
      <c r="F95" s="132">
        <f t="shared" ca="1" si="5"/>
        <v>328.44782819999995</v>
      </c>
      <c r="G95" s="133">
        <f>IF($K95="Padrão",BDI!$B$17,IF($K95="Diferenciado",BDI!$E$17,0))</f>
        <v>0.26419999999999999</v>
      </c>
      <c r="H95" s="131">
        <f t="shared" ca="1" si="3"/>
        <v>16.61</v>
      </c>
      <c r="I95" s="132">
        <f t="shared" ca="1" si="4"/>
        <v>415.25</v>
      </c>
      <c r="J95" s="134"/>
      <c r="K95" s="135" t="s">
        <v>2979</v>
      </c>
    </row>
    <row r="96" spans="1:11" x14ac:dyDescent="0.25">
      <c r="A96" s="177" t="s">
        <v>96</v>
      </c>
      <c r="B96" s="129" t="s">
        <v>3103</v>
      </c>
      <c r="C96" s="130" t="s">
        <v>68</v>
      </c>
      <c r="D96" s="130">
        <v>700</v>
      </c>
      <c r="E96" s="131">
        <f ca="1">OFFSET(INDEX(Composições!A:H,MATCH(Orçamentária!A96,Composições!A:A,0),8),2,0)</f>
        <v>5.3616782678074992</v>
      </c>
      <c r="F96" s="132">
        <f t="shared" ca="1" si="5"/>
        <v>3753.1747874652497</v>
      </c>
      <c r="G96" s="133">
        <f>IF($K96="Padrão",BDI!$B$17,IF($K96="Diferenciado",BDI!$E$17,0))</f>
        <v>0.26419999999999999</v>
      </c>
      <c r="H96" s="131">
        <f t="shared" ca="1" si="3"/>
        <v>6.78</v>
      </c>
      <c r="I96" s="132">
        <f t="shared" ca="1" si="4"/>
        <v>4746</v>
      </c>
      <c r="J96" s="134"/>
      <c r="K96" s="135" t="s">
        <v>2979</v>
      </c>
    </row>
    <row r="97" spans="1:11" x14ac:dyDescent="0.25">
      <c r="A97" s="177" t="s">
        <v>97</v>
      </c>
      <c r="B97" s="129" t="s">
        <v>3104</v>
      </c>
      <c r="C97" s="130" t="s">
        <v>68</v>
      </c>
      <c r="D97" s="130">
        <v>375</v>
      </c>
      <c r="E97" s="131">
        <f ca="1">OFFSET(INDEX(Composições!A:H,MATCH(Orçamentária!A97,Composições!A:A,0),8),2,0)</f>
        <v>15.227237715000001</v>
      </c>
      <c r="F97" s="132">
        <f t="shared" ca="1" si="5"/>
        <v>5710.2141431250002</v>
      </c>
      <c r="G97" s="133">
        <f>IF($K97="Padrão",BDI!$B$17,IF($K97="Diferenciado",BDI!$E$17,0))</f>
        <v>0.26419999999999999</v>
      </c>
      <c r="H97" s="131">
        <f t="shared" ca="1" si="3"/>
        <v>19.25</v>
      </c>
      <c r="I97" s="132">
        <f t="shared" ca="1" si="4"/>
        <v>7218.75</v>
      </c>
      <c r="J97" s="134"/>
      <c r="K97" s="135" t="s">
        <v>2979</v>
      </c>
    </row>
    <row r="98" spans="1:11" x14ac:dyDescent="0.25">
      <c r="A98" s="177" t="s">
        <v>100</v>
      </c>
      <c r="B98" s="129" t="s">
        <v>3105</v>
      </c>
      <c r="C98" s="130" t="s">
        <v>68</v>
      </c>
      <c r="D98" s="130">
        <v>750</v>
      </c>
      <c r="E98" s="131">
        <f ca="1">OFFSET(INDEX(Composições!A:H,MATCH(Orçamentária!A98,Composições!A:A,0),8),2,0)</f>
        <v>46.761694200000001</v>
      </c>
      <c r="F98" s="132">
        <f t="shared" ca="1" si="5"/>
        <v>35071.270649999999</v>
      </c>
      <c r="G98" s="133">
        <f>IF($K98="Padrão",BDI!$B$17,IF($K98="Diferenciado",BDI!$E$17,0))</f>
        <v>0.26419999999999999</v>
      </c>
      <c r="H98" s="131">
        <f t="shared" ca="1" si="3"/>
        <v>59.12</v>
      </c>
      <c r="I98" s="132">
        <f t="shared" ca="1" si="4"/>
        <v>44340</v>
      </c>
      <c r="J98" s="134"/>
      <c r="K98" s="135" t="s">
        <v>2979</v>
      </c>
    </row>
    <row r="99" spans="1:11" x14ac:dyDescent="0.25">
      <c r="A99" s="177" t="s">
        <v>103</v>
      </c>
      <c r="B99" s="129" t="s">
        <v>3106</v>
      </c>
      <c r="C99" s="130" t="s">
        <v>68</v>
      </c>
      <c r="D99" s="130">
        <v>325</v>
      </c>
      <c r="E99" s="131">
        <f ca="1">OFFSET(INDEX(Composições!A:H,MATCH(Orçamentária!A99,Composições!A:A,0),8),2,0)</f>
        <v>16.965380629999999</v>
      </c>
      <c r="F99" s="132">
        <f t="shared" ca="1" si="5"/>
        <v>5513.7487047499999</v>
      </c>
      <c r="G99" s="133">
        <f>IF($K99="Padrão",BDI!$B$17,IF($K99="Diferenciado",BDI!$E$17,0))</f>
        <v>0.26419999999999999</v>
      </c>
      <c r="H99" s="131">
        <f t="shared" ca="1" si="3"/>
        <v>21.45</v>
      </c>
      <c r="I99" s="132">
        <f t="shared" ca="1" si="4"/>
        <v>6971.25</v>
      </c>
      <c r="J99" s="134"/>
      <c r="K99" s="135" t="s">
        <v>2979</v>
      </c>
    </row>
    <row r="100" spans="1:11" x14ac:dyDescent="0.25">
      <c r="A100" s="177" t="s">
        <v>104</v>
      </c>
      <c r="B100" s="129" t="s">
        <v>3107</v>
      </c>
      <c r="C100" s="130" t="s">
        <v>106</v>
      </c>
      <c r="D100" s="130">
        <v>75</v>
      </c>
      <c r="E100" s="131">
        <f ca="1">OFFSET(INDEX(Composições!A:H,MATCH(Orçamentária!A100,Composições!A:A,0),8),2,0)</f>
        <v>31.271371100000003</v>
      </c>
      <c r="F100" s="132">
        <f t="shared" ca="1" si="5"/>
        <v>2345.3528325000002</v>
      </c>
      <c r="G100" s="133">
        <f>IF($K100="Padrão",BDI!$B$17,IF($K100="Diferenciado",BDI!$E$17,0))</f>
        <v>0.26419999999999999</v>
      </c>
      <c r="H100" s="131">
        <f t="shared" ca="1" si="3"/>
        <v>39.53</v>
      </c>
      <c r="I100" s="132">
        <f t="shared" ca="1" si="4"/>
        <v>2964.75</v>
      </c>
      <c r="J100" s="134"/>
      <c r="K100" s="135" t="s">
        <v>2979</v>
      </c>
    </row>
    <row r="101" spans="1:11" x14ac:dyDescent="0.25">
      <c r="A101" s="177" t="s">
        <v>112</v>
      </c>
      <c r="B101" s="129" t="s">
        <v>3108</v>
      </c>
      <c r="C101" s="130" t="s">
        <v>68</v>
      </c>
      <c r="D101" s="130">
        <v>3750</v>
      </c>
      <c r="E101" s="131">
        <f ca="1">OFFSET(INDEX(Composições!A:H,MATCH(Orçamentária!A101,Composições!A:A,0),8),2,0)</f>
        <v>4.6396401000000003</v>
      </c>
      <c r="F101" s="132">
        <f t="shared" ca="1" si="5"/>
        <v>17398.650375000001</v>
      </c>
      <c r="G101" s="133">
        <f>IF($K101="Padrão",BDI!$B$17,IF($K101="Diferenciado",BDI!$E$17,0))</f>
        <v>0.26419999999999999</v>
      </c>
      <c r="H101" s="131">
        <f t="shared" ca="1" si="3"/>
        <v>5.87</v>
      </c>
      <c r="I101" s="132">
        <f t="shared" ca="1" si="4"/>
        <v>22012.5</v>
      </c>
      <c r="J101" s="134"/>
      <c r="K101" s="135" t="s">
        <v>2979</v>
      </c>
    </row>
    <row r="102" spans="1:11" x14ac:dyDescent="0.25">
      <c r="A102" s="177" t="s">
        <v>114</v>
      </c>
      <c r="B102" s="129" t="s">
        <v>3109</v>
      </c>
      <c r="C102" s="130" t="s">
        <v>68</v>
      </c>
      <c r="D102" s="130">
        <v>125.00000000000001</v>
      </c>
      <c r="E102" s="131">
        <f ca="1">OFFSET(INDEX(Composições!A:H,MATCH(Orçamentária!A102,Composições!A:A,0),8),2,0)</f>
        <v>18.9746059</v>
      </c>
      <c r="F102" s="132">
        <f t="shared" ca="1" si="5"/>
        <v>2371.8257375000003</v>
      </c>
      <c r="G102" s="133">
        <f>IF($K102="Padrão",BDI!$B$17,IF($K102="Diferenciado",BDI!$E$17,0))</f>
        <v>0.26419999999999999</v>
      </c>
      <c r="H102" s="131">
        <f t="shared" ca="1" si="3"/>
        <v>23.99</v>
      </c>
      <c r="I102" s="132">
        <f t="shared" ca="1" si="4"/>
        <v>2998.75</v>
      </c>
      <c r="J102" s="134"/>
      <c r="K102" s="135" t="s">
        <v>2979</v>
      </c>
    </row>
    <row r="103" spans="1:11" x14ac:dyDescent="0.25">
      <c r="A103" s="177" t="s">
        <v>119</v>
      </c>
      <c r="B103" s="129" t="s">
        <v>3110</v>
      </c>
      <c r="C103" s="130" t="s">
        <v>68</v>
      </c>
      <c r="D103" s="130">
        <v>1000.0000000000001</v>
      </c>
      <c r="E103" s="131">
        <f ca="1">OFFSET(INDEX(Composições!A:H,MATCH(Orçamentária!A103,Composições!A:A,0),8),2,0)</f>
        <v>18.84034965</v>
      </c>
      <c r="F103" s="132">
        <f t="shared" ca="1" si="5"/>
        <v>18840.349650000004</v>
      </c>
      <c r="G103" s="133">
        <f>IF($K103="Padrão",BDI!$B$17,IF($K103="Diferenciado",BDI!$E$17,0))</f>
        <v>0.26419999999999999</v>
      </c>
      <c r="H103" s="131">
        <f t="shared" ca="1" si="3"/>
        <v>23.82</v>
      </c>
      <c r="I103" s="132">
        <f t="shared" ca="1" si="4"/>
        <v>23820</v>
      </c>
      <c r="J103" s="134"/>
      <c r="K103" s="135" t="s">
        <v>2979</v>
      </c>
    </row>
    <row r="104" spans="1:11" x14ac:dyDescent="0.25">
      <c r="A104" s="177" t="s">
        <v>120</v>
      </c>
      <c r="B104" s="129" t="s">
        <v>3111</v>
      </c>
      <c r="C104" s="130" t="s">
        <v>68</v>
      </c>
      <c r="D104" s="130">
        <v>2500</v>
      </c>
      <c r="E104" s="131">
        <f ca="1">OFFSET(INDEX(Composições!A:H,MATCH(Orçamentária!A104,Composições!A:A,0),8),2,0)</f>
        <v>18.486976249999998</v>
      </c>
      <c r="F104" s="132">
        <f t="shared" ca="1" si="5"/>
        <v>46217.440624999996</v>
      </c>
      <c r="G104" s="133">
        <f>IF($K104="Padrão",BDI!$B$17,IF($K104="Diferenciado",BDI!$E$17,0))</f>
        <v>0.26419999999999999</v>
      </c>
      <c r="H104" s="131">
        <f t="shared" ca="1" si="3"/>
        <v>23.37</v>
      </c>
      <c r="I104" s="132">
        <f t="shared" ca="1" si="4"/>
        <v>58425</v>
      </c>
      <c r="J104" s="134"/>
      <c r="K104" s="135" t="s">
        <v>2979</v>
      </c>
    </row>
    <row r="105" spans="1:11" x14ac:dyDescent="0.25">
      <c r="A105" s="177" t="s">
        <v>121</v>
      </c>
      <c r="B105" s="129" t="s">
        <v>3112</v>
      </c>
      <c r="C105" s="130" t="s">
        <v>68</v>
      </c>
      <c r="D105" s="130">
        <v>8000.0000000000009</v>
      </c>
      <c r="E105" s="131">
        <f ca="1">OFFSET(INDEX(Composições!A:H,MATCH(Orçamentária!A105,Composições!A:A,0),8),2,0)</f>
        <v>13.52382285</v>
      </c>
      <c r="F105" s="132">
        <f t="shared" ca="1" si="5"/>
        <v>108190.58280000002</v>
      </c>
      <c r="G105" s="133">
        <f>IF($K105="Padrão",BDI!$B$17,IF($K105="Diferenciado",BDI!$E$17,0))</f>
        <v>0.26419999999999999</v>
      </c>
      <c r="H105" s="131">
        <f t="shared" ca="1" si="3"/>
        <v>17.100000000000001</v>
      </c>
      <c r="I105" s="132">
        <f t="shared" ca="1" si="4"/>
        <v>136800</v>
      </c>
      <c r="J105" s="134"/>
      <c r="K105" s="135" t="s">
        <v>2979</v>
      </c>
    </row>
    <row r="106" spans="1:11" x14ac:dyDescent="0.25">
      <c r="A106" s="177" t="s">
        <v>122</v>
      </c>
      <c r="B106" s="129" t="s">
        <v>3113</v>
      </c>
      <c r="C106" s="130" t="s">
        <v>68</v>
      </c>
      <c r="D106" s="130">
        <v>200</v>
      </c>
      <c r="E106" s="131">
        <f ca="1">OFFSET(INDEX(Composições!A:H,MATCH(Orçamentária!A106,Composições!A:A,0),8),2,0)</f>
        <v>24.698695800000003</v>
      </c>
      <c r="F106" s="132">
        <f t="shared" ca="1" si="5"/>
        <v>4939.739160000001</v>
      </c>
      <c r="G106" s="133">
        <f>IF($K106="Padrão",BDI!$B$17,IF($K106="Diferenciado",BDI!$E$17,0))</f>
        <v>0.26419999999999999</v>
      </c>
      <c r="H106" s="131">
        <f t="shared" ca="1" si="3"/>
        <v>31.22</v>
      </c>
      <c r="I106" s="132">
        <f t="shared" ca="1" si="4"/>
        <v>6244</v>
      </c>
      <c r="J106" s="134"/>
      <c r="K106" s="135" t="s">
        <v>2979</v>
      </c>
    </row>
    <row r="107" spans="1:11" x14ac:dyDescent="0.25">
      <c r="A107" s="177" t="s">
        <v>125</v>
      </c>
      <c r="B107" s="129" t="s">
        <v>3114</v>
      </c>
      <c r="C107" s="130" t="s">
        <v>68</v>
      </c>
      <c r="D107" s="130">
        <v>250.00000000000003</v>
      </c>
      <c r="E107" s="131">
        <f ca="1">OFFSET(INDEX(Composições!A:H,MATCH(Orçamentária!A107,Composições!A:A,0),8),2,0)</f>
        <v>20.8105914</v>
      </c>
      <c r="F107" s="132">
        <f t="shared" ca="1" si="5"/>
        <v>5202.6478500000003</v>
      </c>
      <c r="G107" s="133">
        <f>IF($K107="Padrão",BDI!$B$17,IF($K107="Diferenciado",BDI!$E$17,0))</f>
        <v>0.26419999999999999</v>
      </c>
      <c r="H107" s="131">
        <f t="shared" ca="1" si="3"/>
        <v>26.31</v>
      </c>
      <c r="I107" s="132">
        <f t="shared" ca="1" si="4"/>
        <v>6577.5</v>
      </c>
      <c r="J107" s="134"/>
      <c r="K107" s="135" t="s">
        <v>2979</v>
      </c>
    </row>
    <row r="108" spans="1:11" x14ac:dyDescent="0.25">
      <c r="A108" s="177" t="s">
        <v>128</v>
      </c>
      <c r="B108" s="129" t="s">
        <v>3115</v>
      </c>
      <c r="C108" s="130" t="s">
        <v>68</v>
      </c>
      <c r="D108" s="130">
        <v>5500</v>
      </c>
      <c r="E108" s="131">
        <f ca="1">OFFSET(INDEX(Composições!A:H,MATCH(Orçamentária!A108,Composições!A:A,0),8),2,0)</f>
        <v>15.9303714</v>
      </c>
      <c r="F108" s="132">
        <f t="shared" ca="1" si="5"/>
        <v>87617.042700000005</v>
      </c>
      <c r="G108" s="133">
        <f>IF($K108="Padrão",BDI!$B$17,IF($K108="Diferenciado",BDI!$E$17,0))</f>
        <v>0.26419999999999999</v>
      </c>
      <c r="H108" s="131">
        <f t="shared" ca="1" si="3"/>
        <v>20.14</v>
      </c>
      <c r="I108" s="132">
        <f t="shared" ca="1" si="4"/>
        <v>110770</v>
      </c>
      <c r="J108" s="134"/>
      <c r="K108" s="135" t="s">
        <v>2979</v>
      </c>
    </row>
    <row r="109" spans="1:11" x14ac:dyDescent="0.25">
      <c r="A109" s="177" t="s">
        <v>129</v>
      </c>
      <c r="B109" s="129" t="s">
        <v>3116</v>
      </c>
      <c r="C109" s="130" t="s">
        <v>68</v>
      </c>
      <c r="D109" s="130">
        <v>150</v>
      </c>
      <c r="E109" s="131">
        <f ca="1">OFFSET(INDEX(Composições!A:H,MATCH(Orçamentária!A109,Composições!A:A,0),8),2,0)</f>
        <v>98.235424499999993</v>
      </c>
      <c r="F109" s="132">
        <f t="shared" ca="1" si="5"/>
        <v>14735.313674999999</v>
      </c>
      <c r="G109" s="133">
        <f>IF($K109="Padrão",BDI!$B$17,IF($K109="Diferenciado",BDI!$E$17,0))</f>
        <v>0.26419999999999999</v>
      </c>
      <c r="H109" s="131">
        <f t="shared" ca="1" si="3"/>
        <v>124.19</v>
      </c>
      <c r="I109" s="132">
        <f t="shared" ca="1" si="4"/>
        <v>18628.5</v>
      </c>
      <c r="J109" s="134"/>
      <c r="K109" s="135" t="s">
        <v>2979</v>
      </c>
    </row>
    <row r="110" spans="1:11" x14ac:dyDescent="0.25">
      <c r="A110" s="177" t="s">
        <v>130</v>
      </c>
      <c r="B110" s="129" t="s">
        <v>3117</v>
      </c>
      <c r="C110" s="130" t="s">
        <v>68</v>
      </c>
      <c r="D110" s="130">
        <v>425</v>
      </c>
      <c r="E110" s="131">
        <f ca="1">OFFSET(INDEX(Composições!A:H,MATCH(Orçamentária!A110,Composições!A:A,0),8),2,0)</f>
        <v>61.675548657937497</v>
      </c>
      <c r="F110" s="132">
        <f t="shared" ca="1" si="5"/>
        <v>26212.108179623436</v>
      </c>
      <c r="G110" s="133">
        <f>IF($K110="Padrão",BDI!$B$17,IF($K110="Diferenciado",BDI!$E$17,0))</f>
        <v>0.26419999999999999</v>
      </c>
      <c r="H110" s="131">
        <f t="shared" ca="1" si="3"/>
        <v>77.97</v>
      </c>
      <c r="I110" s="132">
        <f t="shared" ca="1" si="4"/>
        <v>33137.25</v>
      </c>
      <c r="J110" s="134"/>
      <c r="K110" s="135" t="s">
        <v>2979</v>
      </c>
    </row>
    <row r="111" spans="1:11" x14ac:dyDescent="0.25">
      <c r="A111" s="177" t="s">
        <v>131</v>
      </c>
      <c r="B111" s="129" t="s">
        <v>3118</v>
      </c>
      <c r="C111" s="130" t="s">
        <v>68</v>
      </c>
      <c r="D111" s="130">
        <v>525</v>
      </c>
      <c r="E111" s="131">
        <f ca="1">OFFSET(INDEX(Composições!A:H,MATCH(Orçamentária!A111,Composições!A:A,0),8),2,0)</f>
        <v>39.6945176018125</v>
      </c>
      <c r="F111" s="132">
        <f t="shared" ca="1" si="5"/>
        <v>20839.621740951563</v>
      </c>
      <c r="G111" s="133">
        <f>IF($K111="Padrão",BDI!$B$17,IF($K111="Diferenciado",BDI!$E$17,0))</f>
        <v>0.26419999999999999</v>
      </c>
      <c r="H111" s="131">
        <f t="shared" ca="1" si="3"/>
        <v>50.18</v>
      </c>
      <c r="I111" s="132">
        <f t="shared" ca="1" si="4"/>
        <v>26344.5</v>
      </c>
      <c r="J111" s="134"/>
      <c r="K111" s="135" t="s">
        <v>2979</v>
      </c>
    </row>
    <row r="112" spans="1:11" x14ac:dyDescent="0.25">
      <c r="A112" s="177" t="s">
        <v>132</v>
      </c>
      <c r="B112" s="129" t="s">
        <v>3119</v>
      </c>
      <c r="C112" s="130" t="s">
        <v>68</v>
      </c>
      <c r="D112" s="130">
        <v>500.00000000000006</v>
      </c>
      <c r="E112" s="131">
        <f ca="1">OFFSET(INDEX(Composições!A:H,MATCH(Orçamentária!A112,Composições!A:A,0),8),2,0)</f>
        <v>224.89227599999998</v>
      </c>
      <c r="F112" s="132">
        <f t="shared" ca="1" si="5"/>
        <v>112446.13800000001</v>
      </c>
      <c r="G112" s="133">
        <f>IF($K112="Padrão",BDI!$B$17,IF($K112="Diferenciado",BDI!$E$17,0))</f>
        <v>0.26419999999999999</v>
      </c>
      <c r="H112" s="131">
        <f t="shared" ca="1" si="3"/>
        <v>284.31</v>
      </c>
      <c r="I112" s="132">
        <f t="shared" ca="1" si="4"/>
        <v>142155</v>
      </c>
      <c r="J112" s="134"/>
      <c r="K112" s="135" t="s">
        <v>2979</v>
      </c>
    </row>
    <row r="113" spans="1:11" x14ac:dyDescent="0.25">
      <c r="A113" s="177" t="s">
        <v>134</v>
      </c>
      <c r="B113" s="129" t="s">
        <v>3120</v>
      </c>
      <c r="C113" s="130" t="s">
        <v>68</v>
      </c>
      <c r="D113" s="130">
        <v>175</v>
      </c>
      <c r="E113" s="131">
        <f ca="1">OFFSET(INDEX(Composições!A:H,MATCH(Orçamentária!A113,Composições!A:A,0),8),2,0)</f>
        <v>723.49002199999995</v>
      </c>
      <c r="F113" s="132">
        <f t="shared" ca="1" si="5"/>
        <v>126610.75384999999</v>
      </c>
      <c r="G113" s="133">
        <f>IF($K113="Padrão",BDI!$B$17,IF($K113="Diferenciado",BDI!$E$17,0))</f>
        <v>0.26419999999999999</v>
      </c>
      <c r="H113" s="131">
        <f t="shared" ca="1" si="3"/>
        <v>914.64</v>
      </c>
      <c r="I113" s="132">
        <f t="shared" ca="1" si="4"/>
        <v>160062</v>
      </c>
      <c r="J113" s="134"/>
      <c r="K113" s="135" t="s">
        <v>2979</v>
      </c>
    </row>
    <row r="114" spans="1:11" x14ac:dyDescent="0.25">
      <c r="A114" s="177" t="s">
        <v>137</v>
      </c>
      <c r="B114" s="129" t="s">
        <v>3121</v>
      </c>
      <c r="C114" s="130" t="s">
        <v>68</v>
      </c>
      <c r="D114" s="130">
        <v>15</v>
      </c>
      <c r="E114" s="131">
        <f ca="1">OFFSET(INDEX(Composições!A:H,MATCH(Orçamentária!A114,Composições!A:A,0),8),2,0)</f>
        <v>508.70428419999996</v>
      </c>
      <c r="F114" s="132">
        <f t="shared" ca="1" si="5"/>
        <v>7630.5642629999993</v>
      </c>
      <c r="G114" s="133">
        <f>IF($K114="Padrão",BDI!$B$17,IF($K114="Diferenciado",BDI!$E$17,0))</f>
        <v>0.26419999999999999</v>
      </c>
      <c r="H114" s="131">
        <f t="shared" ca="1" si="3"/>
        <v>643.1</v>
      </c>
      <c r="I114" s="132">
        <f t="shared" ca="1" si="4"/>
        <v>9646.5</v>
      </c>
      <c r="J114" s="134"/>
      <c r="K114" s="135" t="s">
        <v>2979</v>
      </c>
    </row>
    <row r="115" spans="1:11" x14ac:dyDescent="0.25">
      <c r="A115" s="177" t="s">
        <v>140</v>
      </c>
      <c r="B115" s="129" t="s">
        <v>3122</v>
      </c>
      <c r="C115" s="130" t="s">
        <v>68</v>
      </c>
      <c r="D115" s="130">
        <v>25</v>
      </c>
      <c r="E115" s="131">
        <f ca="1">OFFSET(INDEX(Composições!A:H,MATCH(Orçamentária!A115,Composições!A:A,0),8),2,0)</f>
        <v>514.103476</v>
      </c>
      <c r="F115" s="132">
        <f t="shared" ca="1" si="5"/>
        <v>12852.5869</v>
      </c>
      <c r="G115" s="133">
        <f>IF($K115="Padrão",BDI!$B$17,IF($K115="Diferenciado",BDI!$E$17,0))</f>
        <v>0.26419999999999999</v>
      </c>
      <c r="H115" s="131">
        <f t="shared" ca="1" si="3"/>
        <v>649.92999999999995</v>
      </c>
      <c r="I115" s="132">
        <f t="shared" ca="1" si="4"/>
        <v>16248.25</v>
      </c>
      <c r="J115" s="134"/>
      <c r="K115" s="135" t="s">
        <v>2979</v>
      </c>
    </row>
    <row r="116" spans="1:11" x14ac:dyDescent="0.25">
      <c r="A116" s="177" t="s">
        <v>142</v>
      </c>
      <c r="B116" s="129" t="s">
        <v>3123</v>
      </c>
      <c r="C116" s="130" t="s">
        <v>68</v>
      </c>
      <c r="D116" s="130">
        <v>5</v>
      </c>
      <c r="E116" s="131">
        <f ca="1">OFFSET(INDEX(Composições!A:H,MATCH(Orçamentária!A116,Composições!A:A,0),8),2,0)</f>
        <v>961.95871099999988</v>
      </c>
      <c r="F116" s="132">
        <f t="shared" ca="1" si="5"/>
        <v>4809.7935549999993</v>
      </c>
      <c r="G116" s="133">
        <f>IF($K116="Padrão",BDI!$B$17,IF($K116="Diferenciado",BDI!$E$17,0))</f>
        <v>0.26419999999999999</v>
      </c>
      <c r="H116" s="131">
        <f t="shared" ca="1" si="3"/>
        <v>1216.1099999999999</v>
      </c>
      <c r="I116" s="132">
        <f t="shared" ca="1" si="4"/>
        <v>6080.55</v>
      </c>
      <c r="J116" s="134"/>
      <c r="K116" s="135" t="s">
        <v>2979</v>
      </c>
    </row>
    <row r="117" spans="1:11" x14ac:dyDescent="0.25">
      <c r="A117" s="177" t="s">
        <v>144</v>
      </c>
      <c r="B117" s="129" t="s">
        <v>3124</v>
      </c>
      <c r="C117" s="130" t="s">
        <v>68</v>
      </c>
      <c r="D117" s="130">
        <v>5</v>
      </c>
      <c r="E117" s="131">
        <f ca="1">OFFSET(INDEX(Composições!A:H,MATCH(Orçamentária!A117,Composições!A:A,0),8),2,0)</f>
        <v>659.23837020000008</v>
      </c>
      <c r="F117" s="132">
        <f t="shared" ca="1" si="5"/>
        <v>3296.1918510000005</v>
      </c>
      <c r="G117" s="133">
        <f>IF($K117="Padrão",BDI!$B$17,IF($K117="Diferenciado",BDI!$E$17,0))</f>
        <v>0.26419999999999999</v>
      </c>
      <c r="H117" s="131">
        <f t="shared" ca="1" si="3"/>
        <v>833.41</v>
      </c>
      <c r="I117" s="132">
        <f t="shared" ca="1" si="4"/>
        <v>4167.05</v>
      </c>
      <c r="J117" s="134"/>
      <c r="K117" s="135" t="s">
        <v>2979</v>
      </c>
    </row>
    <row r="118" spans="1:11" x14ac:dyDescent="0.25">
      <c r="A118" s="177" t="s">
        <v>146</v>
      </c>
      <c r="B118" s="129" t="s">
        <v>3125</v>
      </c>
      <c r="C118" s="130" t="s">
        <v>106</v>
      </c>
      <c r="D118" s="130">
        <v>50</v>
      </c>
      <c r="E118" s="131">
        <f ca="1">OFFSET(INDEX(Composições!A:H,MATCH(Orçamentária!A118,Composições!A:A,0),8),2,0)</f>
        <v>15.48877435</v>
      </c>
      <c r="F118" s="132">
        <f t="shared" ca="1" si="5"/>
        <v>774.43871749999994</v>
      </c>
      <c r="G118" s="133">
        <f>IF($K118="Padrão",BDI!$B$17,IF($K118="Diferenciado",BDI!$E$17,0))</f>
        <v>0.26419999999999999</v>
      </c>
      <c r="H118" s="131">
        <f t="shared" ca="1" si="3"/>
        <v>19.579999999999998</v>
      </c>
      <c r="I118" s="132">
        <f t="shared" ca="1" si="4"/>
        <v>979</v>
      </c>
      <c r="J118" s="134"/>
      <c r="K118" s="135" t="s">
        <v>2979</v>
      </c>
    </row>
    <row r="119" spans="1:11" x14ac:dyDescent="0.25">
      <c r="A119" s="177" t="s">
        <v>147</v>
      </c>
      <c r="B119" s="129" t="s">
        <v>3126</v>
      </c>
      <c r="C119" s="130" t="s">
        <v>68</v>
      </c>
      <c r="D119" s="130">
        <v>15</v>
      </c>
      <c r="E119" s="131">
        <f ca="1">OFFSET(INDEX(Composições!A:H,MATCH(Orçamentária!A119,Composições!A:A,0),8),2,0)</f>
        <v>366.55147599999998</v>
      </c>
      <c r="F119" s="132">
        <f t="shared" ca="1" si="5"/>
        <v>5498.27214</v>
      </c>
      <c r="G119" s="133">
        <f>IF($K119="Padrão",BDI!$B$17,IF($K119="Diferenciado",BDI!$E$17,0))</f>
        <v>0.26419999999999999</v>
      </c>
      <c r="H119" s="131">
        <f t="shared" ca="1" si="3"/>
        <v>463.39</v>
      </c>
      <c r="I119" s="132">
        <f t="shared" ca="1" si="4"/>
        <v>6950.85</v>
      </c>
      <c r="J119" s="134"/>
      <c r="K119" s="135" t="s">
        <v>2979</v>
      </c>
    </row>
    <row r="120" spans="1:11" x14ac:dyDescent="0.25">
      <c r="A120" s="177" t="s">
        <v>149</v>
      </c>
      <c r="B120" s="129" t="s">
        <v>3127</v>
      </c>
      <c r="C120" s="130" t="s">
        <v>68</v>
      </c>
      <c r="D120" s="130">
        <v>25</v>
      </c>
      <c r="E120" s="131">
        <f ca="1">OFFSET(INDEX(Composições!A:H,MATCH(Orçamentária!A120,Composições!A:A,0),8),2,0)</f>
        <v>526.86347599999999</v>
      </c>
      <c r="F120" s="132">
        <f t="shared" ca="1" si="5"/>
        <v>13171.5869</v>
      </c>
      <c r="G120" s="133">
        <f>IF($K120="Padrão",BDI!$B$17,IF($K120="Diferenciado",BDI!$E$17,0))</f>
        <v>0.26419999999999999</v>
      </c>
      <c r="H120" s="131">
        <f t="shared" ca="1" si="3"/>
        <v>666.06</v>
      </c>
      <c r="I120" s="132">
        <f t="shared" ca="1" si="4"/>
        <v>16651.5</v>
      </c>
      <c r="J120" s="134"/>
      <c r="K120" s="135" t="s">
        <v>2979</v>
      </c>
    </row>
    <row r="121" spans="1:11" x14ac:dyDescent="0.25">
      <c r="A121" s="177" t="s">
        <v>151</v>
      </c>
      <c r="B121" s="129" t="s">
        <v>3128</v>
      </c>
      <c r="C121" s="130" t="s">
        <v>106</v>
      </c>
      <c r="D121" s="130">
        <v>160</v>
      </c>
      <c r="E121" s="131">
        <f ca="1">OFFSET(INDEX(Composições!A:H,MATCH(Orçamentária!A121,Composições!A:A,0),8),2,0)</f>
        <v>42.036524350000001</v>
      </c>
      <c r="F121" s="132">
        <f t="shared" ca="1" si="5"/>
        <v>6725.8438960000003</v>
      </c>
      <c r="G121" s="133">
        <f>IF($K121="Padrão",BDI!$B$17,IF($K121="Diferenciado",BDI!$E$17,0))</f>
        <v>0.26419999999999999</v>
      </c>
      <c r="H121" s="131">
        <f t="shared" ca="1" si="3"/>
        <v>53.14</v>
      </c>
      <c r="I121" s="132">
        <f t="shared" ca="1" si="4"/>
        <v>8502.4</v>
      </c>
      <c r="J121" s="134"/>
      <c r="K121" s="135" t="s">
        <v>2979</v>
      </c>
    </row>
    <row r="122" spans="1:11" x14ac:dyDescent="0.25">
      <c r="A122" s="177" t="s">
        <v>152</v>
      </c>
      <c r="B122" s="129" t="s">
        <v>3129</v>
      </c>
      <c r="C122" s="130" t="s">
        <v>106</v>
      </c>
      <c r="D122" s="130">
        <v>15</v>
      </c>
      <c r="E122" s="131">
        <f ca="1">OFFSET(INDEX(Composições!A:H,MATCH(Orçamentária!A122,Composições!A:A,0),8),2,0)</f>
        <v>57.151999999999994</v>
      </c>
      <c r="F122" s="132">
        <f t="shared" ca="1" si="5"/>
        <v>857.27999999999986</v>
      </c>
      <c r="G122" s="133">
        <f>IF($K122="Padrão",BDI!$B$17,IF($K122="Diferenciado",BDI!$E$17,0))</f>
        <v>0.26419999999999999</v>
      </c>
      <c r="H122" s="131">
        <f t="shared" ca="1" si="3"/>
        <v>72.25</v>
      </c>
      <c r="I122" s="132">
        <f t="shared" ca="1" si="4"/>
        <v>1083.75</v>
      </c>
      <c r="J122" s="134"/>
      <c r="K122" s="135" t="s">
        <v>2979</v>
      </c>
    </row>
    <row r="123" spans="1:11" x14ac:dyDescent="0.25">
      <c r="A123" s="177" t="s">
        <v>153</v>
      </c>
      <c r="B123" s="129" t="s">
        <v>3130</v>
      </c>
      <c r="C123" s="130" t="s">
        <v>106</v>
      </c>
      <c r="D123" s="130">
        <v>15</v>
      </c>
      <c r="E123" s="131">
        <f ca="1">OFFSET(INDEX(Composições!A:H,MATCH(Orçamentária!A123,Composições!A:A,0),8),2,0)</f>
        <v>50.007999999999996</v>
      </c>
      <c r="F123" s="132">
        <f t="shared" ca="1" si="5"/>
        <v>750.11999999999989</v>
      </c>
      <c r="G123" s="133">
        <f>IF($K123="Padrão",BDI!$B$17,IF($K123="Diferenciado",BDI!$E$17,0))</f>
        <v>0.26419999999999999</v>
      </c>
      <c r="H123" s="131">
        <f t="shared" ca="1" si="3"/>
        <v>63.22</v>
      </c>
      <c r="I123" s="132">
        <f t="shared" ca="1" si="4"/>
        <v>948.3</v>
      </c>
      <c r="J123" s="134"/>
      <c r="K123" s="135" t="s">
        <v>2979</v>
      </c>
    </row>
    <row r="124" spans="1:11" x14ac:dyDescent="0.25">
      <c r="A124" s="177" t="s">
        <v>154</v>
      </c>
      <c r="B124" s="129" t="s">
        <v>3131</v>
      </c>
      <c r="C124" s="130" t="s">
        <v>106</v>
      </c>
      <c r="D124" s="130">
        <v>15</v>
      </c>
      <c r="E124" s="131">
        <f ca="1">OFFSET(INDEX(Composições!A:H,MATCH(Orçamentária!A124,Composições!A:A,0),8),2,0)</f>
        <v>28.575999999999997</v>
      </c>
      <c r="F124" s="132">
        <f t="shared" ca="1" si="5"/>
        <v>428.63999999999993</v>
      </c>
      <c r="G124" s="133">
        <f>IF($K124="Padrão",BDI!$B$17,IF($K124="Diferenciado",BDI!$E$17,0))</f>
        <v>0.26419999999999999</v>
      </c>
      <c r="H124" s="131">
        <f t="shared" ca="1" si="3"/>
        <v>36.130000000000003</v>
      </c>
      <c r="I124" s="132">
        <f t="shared" ca="1" si="4"/>
        <v>541.95000000000005</v>
      </c>
      <c r="J124" s="134"/>
      <c r="K124" s="135" t="s">
        <v>2979</v>
      </c>
    </row>
    <row r="125" spans="1:11" x14ac:dyDescent="0.25">
      <c r="A125" s="177" t="s">
        <v>155</v>
      </c>
      <c r="B125" s="129" t="s">
        <v>3132</v>
      </c>
      <c r="C125" s="130" t="s">
        <v>106</v>
      </c>
      <c r="D125" s="130">
        <v>15</v>
      </c>
      <c r="E125" s="131">
        <f ca="1">OFFSET(INDEX(Composições!A:H,MATCH(Orçamentária!A125,Composições!A:A,0),8),2,0)</f>
        <v>35.72</v>
      </c>
      <c r="F125" s="132">
        <f t="shared" ca="1" si="5"/>
        <v>535.79999999999995</v>
      </c>
      <c r="G125" s="133">
        <f>IF($K125="Padrão",BDI!$B$17,IF($K125="Diferenciado",BDI!$E$17,0))</f>
        <v>0.26419999999999999</v>
      </c>
      <c r="H125" s="131">
        <f t="shared" ca="1" si="3"/>
        <v>45.16</v>
      </c>
      <c r="I125" s="132">
        <f t="shared" ca="1" si="4"/>
        <v>677.4</v>
      </c>
      <c r="J125" s="134"/>
      <c r="K125" s="135" t="s">
        <v>2979</v>
      </c>
    </row>
    <row r="126" spans="1:11" x14ac:dyDescent="0.25">
      <c r="A126" s="177" t="s">
        <v>156</v>
      </c>
      <c r="B126" s="129" t="s">
        <v>3133</v>
      </c>
      <c r="C126" s="130" t="s">
        <v>18</v>
      </c>
      <c r="D126" s="130">
        <v>15</v>
      </c>
      <c r="E126" s="131">
        <f ca="1">OFFSET(INDEX(Composições!A:H,MATCH(Orçamentária!A126,Composições!A:A,0),8),2,0)</f>
        <v>107.15999999999998</v>
      </c>
      <c r="F126" s="132">
        <f t="shared" ca="1" si="5"/>
        <v>1607.3999999999996</v>
      </c>
      <c r="G126" s="133">
        <f>IF($K126="Padrão",BDI!$B$17,IF($K126="Diferenciado",BDI!$E$17,0))</f>
        <v>0.26419999999999999</v>
      </c>
      <c r="H126" s="131">
        <f t="shared" ca="1" si="3"/>
        <v>135.47</v>
      </c>
      <c r="I126" s="132">
        <f t="shared" ca="1" si="4"/>
        <v>2032.05</v>
      </c>
      <c r="J126" s="134"/>
      <c r="K126" s="135" t="s">
        <v>2979</v>
      </c>
    </row>
    <row r="127" spans="1:11" ht="25.5" x14ac:dyDescent="0.25">
      <c r="A127" s="177" t="s">
        <v>157</v>
      </c>
      <c r="B127" s="129" t="s">
        <v>3134</v>
      </c>
      <c r="C127" s="130" t="s">
        <v>18</v>
      </c>
      <c r="D127" s="130">
        <v>15</v>
      </c>
      <c r="E127" s="131">
        <f ca="1">OFFSET(INDEX(Composições!A:H,MATCH(Orçamentária!A127,Composições!A:A,0),8),2,0)</f>
        <v>28.575999999999997</v>
      </c>
      <c r="F127" s="132">
        <f t="shared" ca="1" si="5"/>
        <v>428.63999999999993</v>
      </c>
      <c r="G127" s="133">
        <f>IF($K127="Padrão",BDI!$B$17,IF($K127="Diferenciado",BDI!$E$17,0))</f>
        <v>0.26419999999999999</v>
      </c>
      <c r="H127" s="131">
        <f t="shared" ca="1" si="3"/>
        <v>36.130000000000003</v>
      </c>
      <c r="I127" s="132">
        <f t="shared" ca="1" si="4"/>
        <v>541.95000000000005</v>
      </c>
      <c r="J127" s="134"/>
      <c r="K127" s="135" t="s">
        <v>2979</v>
      </c>
    </row>
    <row r="128" spans="1:11" x14ac:dyDescent="0.25">
      <c r="A128" s="177" t="s">
        <v>158</v>
      </c>
      <c r="B128" s="129" t="s">
        <v>3135</v>
      </c>
      <c r="C128" s="130" t="s">
        <v>68</v>
      </c>
      <c r="D128" s="130">
        <v>60</v>
      </c>
      <c r="E128" s="131">
        <f ca="1">OFFSET(INDEX(Composições!A:H,MATCH(Orçamentária!A128,Composições!A:A,0),8),2,0)</f>
        <v>461.38647134999997</v>
      </c>
      <c r="F128" s="132">
        <f t="shared" ca="1" si="5"/>
        <v>27683.188280999999</v>
      </c>
      <c r="G128" s="133">
        <f>IF($K128="Padrão",BDI!$B$17,IF($K128="Diferenciado",BDI!$E$17,0))</f>
        <v>0.26419999999999999</v>
      </c>
      <c r="H128" s="131">
        <f t="shared" ca="1" si="3"/>
        <v>583.28</v>
      </c>
      <c r="I128" s="132">
        <f t="shared" ca="1" si="4"/>
        <v>34996.800000000003</v>
      </c>
      <c r="J128" s="134"/>
      <c r="K128" s="135" t="s">
        <v>2979</v>
      </c>
    </row>
    <row r="129" spans="1:11" x14ac:dyDescent="0.25">
      <c r="A129" s="177" t="s">
        <v>160</v>
      </c>
      <c r="B129" s="129" t="s">
        <v>3136</v>
      </c>
      <c r="C129" s="130" t="s">
        <v>68</v>
      </c>
      <c r="D129" s="130">
        <v>50</v>
      </c>
      <c r="E129" s="131">
        <f ca="1">OFFSET(INDEX(Composições!A:H,MATCH(Orçamentária!A129,Composições!A:A,0),8),2,0)</f>
        <v>474.54390829999994</v>
      </c>
      <c r="F129" s="132">
        <f t="shared" ca="1" si="5"/>
        <v>23727.195414999998</v>
      </c>
      <c r="G129" s="133">
        <f>IF($K129="Padrão",BDI!$B$17,IF($K129="Diferenciado",BDI!$E$17,0))</f>
        <v>0.26419999999999999</v>
      </c>
      <c r="H129" s="131">
        <f t="shared" ca="1" si="3"/>
        <v>599.91999999999996</v>
      </c>
      <c r="I129" s="132">
        <f t="shared" ca="1" si="4"/>
        <v>29996</v>
      </c>
      <c r="J129" s="134"/>
      <c r="K129" s="135" t="s">
        <v>2979</v>
      </c>
    </row>
    <row r="130" spans="1:11" x14ac:dyDescent="0.25">
      <c r="A130" s="177" t="s">
        <v>163</v>
      </c>
      <c r="B130" s="129" t="s">
        <v>3137</v>
      </c>
      <c r="C130" s="130" t="s">
        <v>68</v>
      </c>
      <c r="D130" s="130">
        <v>50</v>
      </c>
      <c r="E130" s="131">
        <f ca="1">OFFSET(INDEX(Composições!A:H,MATCH(Orçamentária!A130,Composições!A:A,0),8),2,0)</f>
        <v>393.77603299999987</v>
      </c>
      <c r="F130" s="132">
        <f t="shared" ca="1" si="5"/>
        <v>19688.801649999994</v>
      </c>
      <c r="G130" s="133">
        <f>IF($K130="Padrão",BDI!$B$17,IF($K130="Diferenciado",BDI!$E$17,0))</f>
        <v>0.26419999999999999</v>
      </c>
      <c r="H130" s="131">
        <f t="shared" ca="1" si="3"/>
        <v>497.81</v>
      </c>
      <c r="I130" s="132">
        <f t="shared" ca="1" si="4"/>
        <v>24890.5</v>
      </c>
      <c r="J130" s="134"/>
      <c r="K130" s="135" t="s">
        <v>2979</v>
      </c>
    </row>
    <row r="131" spans="1:11" x14ac:dyDescent="0.25">
      <c r="A131" s="177" t="s">
        <v>165</v>
      </c>
      <c r="B131" s="129" t="s">
        <v>3138</v>
      </c>
      <c r="C131" s="130" t="s">
        <v>68</v>
      </c>
      <c r="D131" s="130">
        <v>15</v>
      </c>
      <c r="E131" s="131">
        <f ca="1">OFFSET(INDEX(Composições!A:H,MATCH(Orçamentária!A131,Composições!A:A,0),8),2,0)</f>
        <v>617.80171934999998</v>
      </c>
      <c r="F131" s="132">
        <f t="shared" ca="1" si="5"/>
        <v>9267.0257902499998</v>
      </c>
      <c r="G131" s="133">
        <f>IF($K131="Padrão",BDI!$B$17,IF($K131="Diferenciado",BDI!$E$17,0))</f>
        <v>0.26419999999999999</v>
      </c>
      <c r="H131" s="131">
        <f t="shared" ca="1" si="3"/>
        <v>781.02</v>
      </c>
      <c r="I131" s="132">
        <f t="shared" ca="1" si="4"/>
        <v>11715.3</v>
      </c>
      <c r="J131" s="134"/>
      <c r="K131" s="135" t="s">
        <v>2979</v>
      </c>
    </row>
    <row r="132" spans="1:11" x14ac:dyDescent="0.25">
      <c r="A132" s="177" t="s">
        <v>167</v>
      </c>
      <c r="B132" s="129" t="s">
        <v>3139</v>
      </c>
      <c r="C132" s="130" t="s">
        <v>68</v>
      </c>
      <c r="D132" s="130">
        <v>25</v>
      </c>
      <c r="E132" s="131">
        <f ca="1">OFFSET(INDEX(Composições!A:H,MATCH(Orçamentária!A132,Composições!A:A,0),8),2,0)</f>
        <v>706.09165330000008</v>
      </c>
      <c r="F132" s="132">
        <f t="shared" ca="1" si="5"/>
        <v>17652.291332500001</v>
      </c>
      <c r="G132" s="133">
        <f>IF($K132="Padrão",BDI!$B$17,IF($K132="Diferenciado",BDI!$E$17,0))</f>
        <v>0.26419999999999999</v>
      </c>
      <c r="H132" s="131">
        <f t="shared" ca="1" si="3"/>
        <v>892.64</v>
      </c>
      <c r="I132" s="132">
        <f t="shared" ca="1" si="4"/>
        <v>22316</v>
      </c>
      <c r="J132" s="134"/>
      <c r="K132" s="135" t="s">
        <v>2979</v>
      </c>
    </row>
    <row r="133" spans="1:11" x14ac:dyDescent="0.25">
      <c r="A133" s="177" t="s">
        <v>169</v>
      </c>
      <c r="B133" s="129" t="s">
        <v>3140</v>
      </c>
      <c r="C133" s="130" t="s">
        <v>68</v>
      </c>
      <c r="D133" s="130">
        <v>25</v>
      </c>
      <c r="E133" s="131">
        <f ca="1">OFFSET(INDEX(Composições!A:H,MATCH(Orçamentária!A133,Composições!A:A,0),8),2,0)</f>
        <v>139.92475329999999</v>
      </c>
      <c r="F133" s="132">
        <f t="shared" ca="1" si="5"/>
        <v>3498.1188324999998</v>
      </c>
      <c r="G133" s="133">
        <f>IF($K133="Padrão",BDI!$B$17,IF($K133="Diferenciado",BDI!$E$17,0))</f>
        <v>0.26419999999999999</v>
      </c>
      <c r="H133" s="131">
        <f t="shared" ca="1" si="3"/>
        <v>176.89</v>
      </c>
      <c r="I133" s="132">
        <f t="shared" ca="1" si="4"/>
        <v>4422.25</v>
      </c>
      <c r="J133" s="134"/>
      <c r="K133" s="135" t="s">
        <v>2979</v>
      </c>
    </row>
    <row r="134" spans="1:11" x14ac:dyDescent="0.25">
      <c r="A134" s="177" t="s">
        <v>170</v>
      </c>
      <c r="B134" s="129" t="s">
        <v>3141</v>
      </c>
      <c r="C134" s="130" t="s">
        <v>68</v>
      </c>
      <c r="D134" s="130">
        <v>15</v>
      </c>
      <c r="E134" s="131">
        <f ca="1">OFFSET(INDEX(Composições!A:H,MATCH(Orçamentária!A134,Composições!A:A,0),8),2,0)</f>
        <v>13.7971711</v>
      </c>
      <c r="F134" s="132">
        <f t="shared" ca="1" si="5"/>
        <v>206.95756649999998</v>
      </c>
      <c r="G134" s="133">
        <f>IF($K134="Padrão",BDI!$B$17,IF($K134="Diferenciado",BDI!$E$17,0))</f>
        <v>0.26419999999999999</v>
      </c>
      <c r="H134" s="131">
        <f t="shared" ref="H134:H197" ca="1" si="6">IF(ISNUMBER(E134),ROUND(E134*(1+G134),2),"")</f>
        <v>17.440000000000001</v>
      </c>
      <c r="I134" s="132">
        <f t="shared" ref="I134:I197" ca="1" si="7">IF(ISNUMBER(E134),ROUND(H134*D134,2),"")</f>
        <v>261.60000000000002</v>
      </c>
      <c r="J134" s="134"/>
      <c r="K134" s="135" t="s">
        <v>2979</v>
      </c>
    </row>
    <row r="135" spans="1:11" x14ac:dyDescent="0.25">
      <c r="A135" s="177" t="s">
        <v>171</v>
      </c>
      <c r="B135" s="129" t="s">
        <v>3142</v>
      </c>
      <c r="C135" s="130" t="s">
        <v>68</v>
      </c>
      <c r="D135" s="130">
        <v>8</v>
      </c>
      <c r="E135" s="131">
        <f ca="1">OFFSET(INDEX(Composições!A:H,MATCH(Orçamentária!A135,Composições!A:A,0),8),2,0)</f>
        <v>62.387335999999991</v>
      </c>
      <c r="F135" s="132">
        <f t="shared" ref="F135:F198" ca="1" si="8">IF(ISNUMBER(E135),D135*E135,"")</f>
        <v>499.09868799999992</v>
      </c>
      <c r="G135" s="133">
        <f>IF($K135="Padrão",BDI!$B$17,IF($K135="Diferenciado",BDI!$E$17,0))</f>
        <v>0.26419999999999999</v>
      </c>
      <c r="H135" s="131">
        <f t="shared" ca="1" si="6"/>
        <v>78.87</v>
      </c>
      <c r="I135" s="132">
        <f t="shared" ca="1" si="7"/>
        <v>630.96</v>
      </c>
      <c r="J135" s="134"/>
      <c r="K135" s="135" t="s">
        <v>2979</v>
      </c>
    </row>
    <row r="136" spans="1:11" x14ac:dyDescent="0.25">
      <c r="A136" s="177" t="s">
        <v>172</v>
      </c>
      <c r="B136" s="129" t="s">
        <v>3143</v>
      </c>
      <c r="C136" s="130" t="s">
        <v>68</v>
      </c>
      <c r="D136" s="130">
        <v>3</v>
      </c>
      <c r="E136" s="131">
        <f ca="1">OFFSET(INDEX(Composições!A:H,MATCH(Orçamentária!A136,Composições!A:A,0),8),2,0)</f>
        <v>722.91054735</v>
      </c>
      <c r="F136" s="132">
        <f t="shared" ca="1" si="8"/>
        <v>2168.7316420500001</v>
      </c>
      <c r="G136" s="133">
        <f>IF($K136="Padrão",BDI!$B$17,IF($K136="Diferenciado",BDI!$E$17,0))</f>
        <v>0.26419999999999999</v>
      </c>
      <c r="H136" s="131">
        <f t="shared" ca="1" si="6"/>
        <v>913.9</v>
      </c>
      <c r="I136" s="132">
        <f t="shared" ca="1" si="7"/>
        <v>2741.7</v>
      </c>
      <c r="J136" s="134"/>
      <c r="K136" s="135" t="s">
        <v>2979</v>
      </c>
    </row>
    <row r="137" spans="1:11" hidden="1" x14ac:dyDescent="0.25">
      <c r="A137" s="128" t="s">
        <v>3144</v>
      </c>
      <c r="B137" s="129" t="s">
        <v>3145</v>
      </c>
      <c r="C137" s="130" t="s">
        <v>68</v>
      </c>
      <c r="D137" s="130">
        <v>0</v>
      </c>
      <c r="E137" s="131" t="s">
        <v>13</v>
      </c>
      <c r="F137" s="132" t="str">
        <f t="shared" si="8"/>
        <v/>
      </c>
      <c r="G137" s="133">
        <f>IF($K137="Padrão",BDI!$B$17,IF($K137="Diferenciado",BDI!$E$17,0))</f>
        <v>0.26419999999999999</v>
      </c>
      <c r="H137" s="131" t="str">
        <f t="shared" si="6"/>
        <v/>
      </c>
      <c r="I137" s="132" t="str">
        <f t="shared" si="7"/>
        <v/>
      </c>
      <c r="J137" s="134"/>
      <c r="K137" s="135" t="s">
        <v>2979</v>
      </c>
    </row>
    <row r="138" spans="1:11" hidden="1" x14ac:dyDescent="0.25">
      <c r="A138" s="128" t="s">
        <v>3146</v>
      </c>
      <c r="B138" s="129" t="s">
        <v>3147</v>
      </c>
      <c r="C138" s="130" t="s">
        <v>68</v>
      </c>
      <c r="D138" s="130">
        <v>0</v>
      </c>
      <c r="E138" s="131" t="s">
        <v>13</v>
      </c>
      <c r="F138" s="132" t="str">
        <f t="shared" si="8"/>
        <v/>
      </c>
      <c r="G138" s="133">
        <f>IF($K138="Padrão",BDI!$B$17,IF($K138="Diferenciado",BDI!$E$17,0))</f>
        <v>0.26419999999999999</v>
      </c>
      <c r="H138" s="131" t="str">
        <f t="shared" si="6"/>
        <v/>
      </c>
      <c r="I138" s="132" t="str">
        <f t="shared" si="7"/>
        <v/>
      </c>
      <c r="J138" s="134"/>
      <c r="K138" s="135" t="s">
        <v>2979</v>
      </c>
    </row>
    <row r="139" spans="1:11" hidden="1" x14ac:dyDescent="0.25">
      <c r="A139" s="128" t="s">
        <v>3148</v>
      </c>
      <c r="B139" s="129" t="s">
        <v>3149</v>
      </c>
      <c r="C139" s="130" t="s">
        <v>68</v>
      </c>
      <c r="D139" s="130">
        <v>0</v>
      </c>
      <c r="E139" s="131" t="s">
        <v>13</v>
      </c>
      <c r="F139" s="132" t="str">
        <f t="shared" si="8"/>
        <v/>
      </c>
      <c r="G139" s="133">
        <f>IF($K139="Padrão",BDI!$B$17,IF($K139="Diferenciado",BDI!$E$17,0))</f>
        <v>0.26419999999999999</v>
      </c>
      <c r="H139" s="131" t="str">
        <f t="shared" si="6"/>
        <v/>
      </c>
      <c r="I139" s="132" t="str">
        <f t="shared" si="7"/>
        <v/>
      </c>
      <c r="J139" s="134"/>
      <c r="K139" s="135" t="s">
        <v>2979</v>
      </c>
    </row>
    <row r="140" spans="1:11" hidden="1" x14ac:dyDescent="0.25">
      <c r="A140" s="128" t="s">
        <v>3150</v>
      </c>
      <c r="B140" s="129" t="s">
        <v>3151</v>
      </c>
      <c r="C140" s="130" t="s">
        <v>68</v>
      </c>
      <c r="D140" s="130">
        <v>0</v>
      </c>
      <c r="E140" s="131" t="s">
        <v>13</v>
      </c>
      <c r="F140" s="132" t="str">
        <f t="shared" si="8"/>
        <v/>
      </c>
      <c r="G140" s="133">
        <f>IF($K140="Padrão",BDI!$B$17,IF($K140="Diferenciado",BDI!$E$17,0))</f>
        <v>0.26419999999999999</v>
      </c>
      <c r="H140" s="131" t="str">
        <f t="shared" si="6"/>
        <v/>
      </c>
      <c r="I140" s="132" t="str">
        <f t="shared" si="7"/>
        <v/>
      </c>
      <c r="J140" s="134"/>
      <c r="K140" s="135" t="s">
        <v>2979</v>
      </c>
    </row>
    <row r="141" spans="1:11" hidden="1" x14ac:dyDescent="0.25">
      <c r="A141" s="128" t="s">
        <v>3152</v>
      </c>
      <c r="B141" s="129" t="s">
        <v>3153</v>
      </c>
      <c r="C141" s="130" t="s">
        <v>68</v>
      </c>
      <c r="D141" s="130">
        <v>0</v>
      </c>
      <c r="E141" s="131" t="s">
        <v>13</v>
      </c>
      <c r="F141" s="132" t="str">
        <f t="shared" si="8"/>
        <v/>
      </c>
      <c r="G141" s="133">
        <f>IF($K141="Padrão",BDI!$B$17,IF($K141="Diferenciado",BDI!$E$17,0))</f>
        <v>0.26419999999999999</v>
      </c>
      <c r="H141" s="131" t="str">
        <f t="shared" si="6"/>
        <v/>
      </c>
      <c r="I141" s="132" t="str">
        <f t="shared" si="7"/>
        <v/>
      </c>
      <c r="J141" s="134"/>
      <c r="K141" s="135" t="s">
        <v>2979</v>
      </c>
    </row>
    <row r="142" spans="1:11" hidden="1" x14ac:dyDescent="0.25">
      <c r="A142" s="128" t="s">
        <v>3154</v>
      </c>
      <c r="B142" s="129" t="s">
        <v>3155</v>
      </c>
      <c r="C142" s="130" t="s">
        <v>68</v>
      </c>
      <c r="D142" s="130">
        <v>0</v>
      </c>
      <c r="E142" s="131" t="s">
        <v>13</v>
      </c>
      <c r="F142" s="132" t="str">
        <f t="shared" si="8"/>
        <v/>
      </c>
      <c r="G142" s="133">
        <f>IF($K142="Padrão",BDI!$B$17,IF($K142="Diferenciado",BDI!$E$17,0))</f>
        <v>0.26419999999999999</v>
      </c>
      <c r="H142" s="131" t="str">
        <f t="shared" si="6"/>
        <v/>
      </c>
      <c r="I142" s="132" t="str">
        <f t="shared" si="7"/>
        <v/>
      </c>
      <c r="J142" s="134"/>
      <c r="K142" s="135" t="s">
        <v>2979</v>
      </c>
    </row>
    <row r="143" spans="1:11" ht="25.5" hidden="1" x14ac:dyDescent="0.25">
      <c r="A143" s="177" t="s">
        <v>174</v>
      </c>
      <c r="B143" s="129" t="s">
        <v>3156</v>
      </c>
      <c r="C143" s="130" t="s">
        <v>68</v>
      </c>
      <c r="D143" s="130">
        <v>0</v>
      </c>
      <c r="E143" s="131">
        <f ca="1">OFFSET(INDEX(Composições!A:H,MATCH(Orçamentária!A143,Composições!A:A,0),8),2,0)</f>
        <v>0</v>
      </c>
      <c r="F143" s="132">
        <f t="shared" ca="1" si="8"/>
        <v>0</v>
      </c>
      <c r="G143" s="133">
        <f>IF($K143="Padrão",BDI!$B$17,IF($K143="Diferenciado",BDI!$E$17,0))</f>
        <v>0.26419999999999999</v>
      </c>
      <c r="H143" s="131">
        <f t="shared" ca="1" si="6"/>
        <v>0</v>
      </c>
      <c r="I143" s="132">
        <f t="shared" ca="1" si="7"/>
        <v>0</v>
      </c>
      <c r="J143" s="134"/>
      <c r="K143" s="135" t="s">
        <v>2979</v>
      </c>
    </row>
    <row r="144" spans="1:11" x14ac:dyDescent="0.25">
      <c r="A144" s="177" t="s">
        <v>176</v>
      </c>
      <c r="B144" s="129" t="s">
        <v>3157</v>
      </c>
      <c r="C144" s="130" t="s">
        <v>68</v>
      </c>
      <c r="D144" s="130">
        <v>90</v>
      </c>
      <c r="E144" s="131">
        <f ca="1">OFFSET(INDEX(Composições!A:H,MATCH(Orçamentária!A144,Composições!A:A,0),8),2,0)</f>
        <v>118.73545000000001</v>
      </c>
      <c r="F144" s="132">
        <f t="shared" ca="1" si="8"/>
        <v>10686.190500000001</v>
      </c>
      <c r="G144" s="133">
        <f>IF($K144="Padrão",BDI!$B$17,IF($K144="Diferenciado",BDI!$E$17,0))</f>
        <v>0.26419999999999999</v>
      </c>
      <c r="H144" s="131">
        <f t="shared" ca="1" si="6"/>
        <v>150.11000000000001</v>
      </c>
      <c r="I144" s="132">
        <f t="shared" ca="1" si="7"/>
        <v>13509.9</v>
      </c>
      <c r="J144" s="134"/>
      <c r="K144" s="135" t="s">
        <v>2979</v>
      </c>
    </row>
    <row r="145" spans="1:11" x14ac:dyDescent="0.25">
      <c r="A145" s="177" t="s">
        <v>178</v>
      </c>
      <c r="B145" s="129" t="s">
        <v>3158</v>
      </c>
      <c r="C145" s="130" t="s">
        <v>68</v>
      </c>
      <c r="D145" s="130">
        <v>115</v>
      </c>
      <c r="E145" s="131">
        <f ca="1">OFFSET(INDEX(Composições!A:H,MATCH(Orçamentária!A145,Composições!A:A,0),8),2,0)</f>
        <v>52.292539100000006</v>
      </c>
      <c r="F145" s="132">
        <f t="shared" ca="1" si="8"/>
        <v>6013.6419965000005</v>
      </c>
      <c r="G145" s="133">
        <f>IF($K145="Padrão",BDI!$B$17,IF($K145="Diferenciado",BDI!$E$17,0))</f>
        <v>0.26419999999999999</v>
      </c>
      <c r="H145" s="131">
        <f t="shared" ca="1" si="6"/>
        <v>66.11</v>
      </c>
      <c r="I145" s="132">
        <f t="shared" ca="1" si="7"/>
        <v>7602.65</v>
      </c>
      <c r="J145" s="134"/>
      <c r="K145" s="135" t="s">
        <v>2979</v>
      </c>
    </row>
    <row r="146" spans="1:11" x14ac:dyDescent="0.25">
      <c r="A146" s="177" t="s">
        <v>179</v>
      </c>
      <c r="B146" s="129" t="s">
        <v>3159</v>
      </c>
      <c r="C146" s="130" t="s">
        <v>68</v>
      </c>
      <c r="D146" s="130">
        <v>50</v>
      </c>
      <c r="E146" s="131">
        <f ca="1">OFFSET(INDEX(Composições!A:H,MATCH(Orçamentária!A146,Composições!A:A,0),8),2,0)</f>
        <v>23.400065599999998</v>
      </c>
      <c r="F146" s="132">
        <f t="shared" ca="1" si="8"/>
        <v>1170.0032799999999</v>
      </c>
      <c r="G146" s="133">
        <f>IF($K146="Padrão",BDI!$B$17,IF($K146="Diferenciado",BDI!$E$17,0))</f>
        <v>0.26419999999999999</v>
      </c>
      <c r="H146" s="131">
        <f t="shared" ca="1" si="6"/>
        <v>29.58</v>
      </c>
      <c r="I146" s="132">
        <f t="shared" ca="1" si="7"/>
        <v>1479</v>
      </c>
      <c r="J146" s="134"/>
      <c r="K146" s="135" t="s">
        <v>2979</v>
      </c>
    </row>
    <row r="147" spans="1:11" x14ac:dyDescent="0.25">
      <c r="A147" s="177" t="s">
        <v>180</v>
      </c>
      <c r="B147" s="129" t="s">
        <v>3160</v>
      </c>
      <c r="C147" s="130" t="s">
        <v>68</v>
      </c>
      <c r="D147" s="130">
        <v>15</v>
      </c>
      <c r="E147" s="131">
        <f ca="1">OFFSET(INDEX(Composições!A:H,MATCH(Orçamentária!A147,Composições!A:A,0),8),2,0)</f>
        <v>80.189735099999993</v>
      </c>
      <c r="F147" s="132">
        <f t="shared" ca="1" si="8"/>
        <v>1202.8460264999999</v>
      </c>
      <c r="G147" s="133">
        <f>IF($K147="Padrão",BDI!$B$17,IF($K147="Diferenciado",BDI!$E$17,0))</f>
        <v>0.26419999999999999</v>
      </c>
      <c r="H147" s="131">
        <f t="shared" ca="1" si="6"/>
        <v>101.38</v>
      </c>
      <c r="I147" s="132">
        <f t="shared" ca="1" si="7"/>
        <v>1520.7</v>
      </c>
      <c r="J147" s="134"/>
      <c r="K147" s="135" t="s">
        <v>2979</v>
      </c>
    </row>
    <row r="148" spans="1:11" x14ac:dyDescent="0.25">
      <c r="A148" s="177" t="s">
        <v>182</v>
      </c>
      <c r="B148" s="129" t="s">
        <v>3161</v>
      </c>
      <c r="C148" s="130" t="s">
        <v>68</v>
      </c>
      <c r="D148" s="130">
        <v>200</v>
      </c>
      <c r="E148" s="131">
        <f ca="1">OFFSET(INDEX(Composições!A:H,MATCH(Orçamentária!A148,Composições!A:A,0),8),2,0)</f>
        <v>163.1215</v>
      </c>
      <c r="F148" s="132">
        <f t="shared" ca="1" si="8"/>
        <v>32624.3</v>
      </c>
      <c r="G148" s="133">
        <f>IF($K148="Padrão",BDI!$B$17,IF($K148="Diferenciado",BDI!$E$17,0))</f>
        <v>0.26419999999999999</v>
      </c>
      <c r="H148" s="131">
        <f t="shared" ca="1" si="6"/>
        <v>206.22</v>
      </c>
      <c r="I148" s="132">
        <f t="shared" ca="1" si="7"/>
        <v>41244</v>
      </c>
      <c r="J148" s="134"/>
      <c r="K148" s="135" t="s">
        <v>2979</v>
      </c>
    </row>
    <row r="149" spans="1:11" x14ac:dyDescent="0.25">
      <c r="A149" s="177" t="s">
        <v>185</v>
      </c>
      <c r="B149" s="129" t="s">
        <v>3162</v>
      </c>
      <c r="C149" s="130" t="s">
        <v>68</v>
      </c>
      <c r="D149" s="130">
        <v>1300</v>
      </c>
      <c r="E149" s="131">
        <f ca="1">OFFSET(INDEX(Composições!A:H,MATCH(Orçamentária!A149,Composições!A:A,0),8),2,0)</f>
        <v>65.778147250000004</v>
      </c>
      <c r="F149" s="132">
        <f t="shared" ca="1" si="8"/>
        <v>85511.591425000006</v>
      </c>
      <c r="G149" s="133">
        <f>IF($K149="Padrão",BDI!$B$17,IF($K149="Diferenciado",BDI!$E$17,0))</f>
        <v>0.26419999999999999</v>
      </c>
      <c r="H149" s="131">
        <f t="shared" ca="1" si="6"/>
        <v>83.16</v>
      </c>
      <c r="I149" s="132">
        <f t="shared" ca="1" si="7"/>
        <v>108108</v>
      </c>
      <c r="J149" s="134"/>
      <c r="K149" s="135" t="s">
        <v>2979</v>
      </c>
    </row>
    <row r="150" spans="1:11" x14ac:dyDescent="0.25">
      <c r="A150" s="177" t="s">
        <v>186</v>
      </c>
      <c r="B150" s="129" t="s">
        <v>3163</v>
      </c>
      <c r="C150" s="130" t="s">
        <v>68</v>
      </c>
      <c r="D150" s="130">
        <v>800</v>
      </c>
      <c r="E150" s="131">
        <f ca="1">OFFSET(INDEX(Composições!A:H,MATCH(Orçamentária!A150,Composições!A:A,0),8),2,0)</f>
        <v>48.142740549999999</v>
      </c>
      <c r="F150" s="132">
        <f t="shared" ca="1" si="8"/>
        <v>38514.192439999999</v>
      </c>
      <c r="G150" s="133">
        <f>IF($K150="Padrão",BDI!$B$17,IF($K150="Diferenciado",BDI!$E$17,0))</f>
        <v>0.26419999999999999</v>
      </c>
      <c r="H150" s="131">
        <f t="shared" ca="1" si="6"/>
        <v>60.86</v>
      </c>
      <c r="I150" s="132">
        <f t="shared" ca="1" si="7"/>
        <v>48688</v>
      </c>
      <c r="J150" s="134"/>
      <c r="K150" s="135" t="s">
        <v>2979</v>
      </c>
    </row>
    <row r="151" spans="1:11" x14ac:dyDescent="0.25">
      <c r="A151" s="177" t="s">
        <v>187</v>
      </c>
      <c r="B151" s="129" t="s">
        <v>3164</v>
      </c>
      <c r="C151" s="130" t="s">
        <v>68</v>
      </c>
      <c r="D151" s="130">
        <v>150</v>
      </c>
      <c r="E151" s="131">
        <f ca="1">OFFSET(INDEX(Composições!A:H,MATCH(Orçamentária!A151,Composições!A:A,0),8),2,0)</f>
        <v>126.6635</v>
      </c>
      <c r="F151" s="132">
        <f t="shared" ca="1" si="8"/>
        <v>18999.525000000001</v>
      </c>
      <c r="G151" s="133">
        <f>IF($K151="Padrão",BDI!$B$17,IF($K151="Diferenciado",BDI!$E$17,0))</f>
        <v>0.26419999999999999</v>
      </c>
      <c r="H151" s="131">
        <f t="shared" ca="1" si="6"/>
        <v>160.13</v>
      </c>
      <c r="I151" s="132">
        <f t="shared" ca="1" si="7"/>
        <v>24019.5</v>
      </c>
      <c r="J151" s="134"/>
      <c r="K151" s="135" t="s">
        <v>2979</v>
      </c>
    </row>
    <row r="152" spans="1:11" x14ac:dyDescent="0.25">
      <c r="A152" s="177" t="s">
        <v>188</v>
      </c>
      <c r="B152" s="129" t="s">
        <v>3165</v>
      </c>
      <c r="C152" s="130" t="s">
        <v>68</v>
      </c>
      <c r="D152" s="130">
        <v>60</v>
      </c>
      <c r="E152" s="131">
        <f ca="1">OFFSET(INDEX(Composições!A:H,MATCH(Orçamentária!A152,Composições!A:A,0),8),2,0)</f>
        <v>35.026499999999999</v>
      </c>
      <c r="F152" s="132">
        <f t="shared" ca="1" si="8"/>
        <v>2101.59</v>
      </c>
      <c r="G152" s="133">
        <f>IF($K152="Padrão",BDI!$B$17,IF($K152="Diferenciado",BDI!$E$17,0))</f>
        <v>0.26419999999999999</v>
      </c>
      <c r="H152" s="131">
        <f t="shared" ca="1" si="6"/>
        <v>44.28</v>
      </c>
      <c r="I152" s="132">
        <f t="shared" ca="1" si="7"/>
        <v>2656.8</v>
      </c>
      <c r="J152" s="134"/>
      <c r="K152" s="135" t="s">
        <v>2979</v>
      </c>
    </row>
    <row r="153" spans="1:11" x14ac:dyDescent="0.25">
      <c r="A153" s="177" t="s">
        <v>189</v>
      </c>
      <c r="B153" s="129" t="s">
        <v>3166</v>
      </c>
      <c r="C153" s="130" t="s">
        <v>68</v>
      </c>
      <c r="D153" s="130">
        <v>50</v>
      </c>
      <c r="E153" s="131">
        <f ca="1">OFFSET(INDEX(Composições!A:H,MATCH(Orçamentária!A153,Composições!A:A,0),8),2,0)</f>
        <v>4.2322499999999996</v>
      </c>
      <c r="F153" s="132">
        <f t="shared" ca="1" si="8"/>
        <v>211.61249999999998</v>
      </c>
      <c r="G153" s="133">
        <f>IF($K153="Padrão",BDI!$B$17,IF($K153="Diferenciado",BDI!$E$17,0))</f>
        <v>0.26419999999999999</v>
      </c>
      <c r="H153" s="131">
        <f t="shared" ca="1" si="6"/>
        <v>5.35</v>
      </c>
      <c r="I153" s="132">
        <f t="shared" ca="1" si="7"/>
        <v>267.5</v>
      </c>
      <c r="J153" s="134"/>
      <c r="K153" s="135" t="s">
        <v>2979</v>
      </c>
    </row>
    <row r="154" spans="1:11" x14ac:dyDescent="0.25">
      <c r="A154" s="177" t="s">
        <v>190</v>
      </c>
      <c r="B154" s="129" t="s">
        <v>3167</v>
      </c>
      <c r="C154" s="130" t="s">
        <v>68</v>
      </c>
      <c r="D154" s="130">
        <v>50</v>
      </c>
      <c r="E154" s="131">
        <f ca="1">OFFSET(INDEX(Composições!A:H,MATCH(Orçamentária!A154,Composições!A:A,0),8),2,0)</f>
        <v>55.460999999999999</v>
      </c>
      <c r="F154" s="132">
        <f t="shared" ca="1" si="8"/>
        <v>2773.0499999999997</v>
      </c>
      <c r="G154" s="133">
        <f>IF($K154="Padrão",BDI!$B$17,IF($K154="Diferenciado",BDI!$E$17,0))</f>
        <v>0.26419999999999999</v>
      </c>
      <c r="H154" s="131">
        <f t="shared" ca="1" si="6"/>
        <v>70.11</v>
      </c>
      <c r="I154" s="132">
        <f t="shared" ca="1" si="7"/>
        <v>3505.5</v>
      </c>
      <c r="J154" s="134"/>
      <c r="K154" s="135" t="s">
        <v>2979</v>
      </c>
    </row>
    <row r="155" spans="1:11" x14ac:dyDescent="0.25">
      <c r="A155" s="177" t="s">
        <v>191</v>
      </c>
      <c r="B155" s="129" t="s">
        <v>3168</v>
      </c>
      <c r="C155" s="130" t="s">
        <v>106</v>
      </c>
      <c r="D155" s="130">
        <v>875</v>
      </c>
      <c r="E155" s="131">
        <f ca="1">OFFSET(INDEX(Composições!A:H,MATCH(Orçamentária!A155,Composições!A:A,0),8),2,0)</f>
        <v>11.0273948</v>
      </c>
      <c r="F155" s="132">
        <f t="shared" ca="1" si="8"/>
        <v>9648.9704499999989</v>
      </c>
      <c r="G155" s="133">
        <f>IF($K155="Padrão",BDI!$B$17,IF($K155="Diferenciado",BDI!$E$17,0))</f>
        <v>0.26419999999999999</v>
      </c>
      <c r="H155" s="131">
        <f t="shared" ca="1" si="6"/>
        <v>13.94</v>
      </c>
      <c r="I155" s="132">
        <f t="shared" ca="1" si="7"/>
        <v>12197.5</v>
      </c>
      <c r="J155" s="134"/>
      <c r="K155" s="135" t="s">
        <v>2979</v>
      </c>
    </row>
    <row r="156" spans="1:11" x14ac:dyDescent="0.25">
      <c r="A156" s="177" t="s">
        <v>192</v>
      </c>
      <c r="B156" s="129" t="s">
        <v>3169</v>
      </c>
      <c r="C156" s="130" t="s">
        <v>68</v>
      </c>
      <c r="D156" s="130">
        <v>125.00000000000001</v>
      </c>
      <c r="E156" s="131">
        <f ca="1">OFFSET(INDEX(Composições!A:H,MATCH(Orçamentária!A156,Composições!A:A,0),8),2,0)</f>
        <v>10.175450000000001</v>
      </c>
      <c r="F156" s="132">
        <f t="shared" ca="1" si="8"/>
        <v>1271.9312500000003</v>
      </c>
      <c r="G156" s="133">
        <f>IF($K156="Padrão",BDI!$B$17,IF($K156="Diferenciado",BDI!$E$17,0))</f>
        <v>0.26419999999999999</v>
      </c>
      <c r="H156" s="131">
        <f t="shared" ca="1" si="6"/>
        <v>12.86</v>
      </c>
      <c r="I156" s="132">
        <f t="shared" ca="1" si="7"/>
        <v>1607.5</v>
      </c>
      <c r="J156" s="134"/>
      <c r="K156" s="135" t="s">
        <v>2979</v>
      </c>
    </row>
    <row r="157" spans="1:11" hidden="1" x14ac:dyDescent="0.25">
      <c r="A157" s="177" t="s">
        <v>193</v>
      </c>
      <c r="B157" s="129" t="s">
        <v>3170</v>
      </c>
      <c r="C157" s="130" t="s">
        <v>106</v>
      </c>
      <c r="D157" s="130">
        <v>0</v>
      </c>
      <c r="E157" s="131">
        <f ca="1">OFFSET(INDEX(Composições!A:H,MATCH(Orçamentária!A157,Composições!A:A,0),8),2,0)</f>
        <v>6.6405000000000003</v>
      </c>
      <c r="F157" s="132">
        <f t="shared" ca="1" si="8"/>
        <v>0</v>
      </c>
      <c r="G157" s="133">
        <f>IF($K157="Padrão",BDI!$B$17,IF($K157="Diferenciado",BDI!$E$17,0))</f>
        <v>0.26419999999999999</v>
      </c>
      <c r="H157" s="131">
        <f t="shared" ca="1" si="6"/>
        <v>8.39</v>
      </c>
      <c r="I157" s="132">
        <f t="shared" ca="1" si="7"/>
        <v>0</v>
      </c>
      <c r="J157"/>
      <c r="K157" s="135" t="s">
        <v>2979</v>
      </c>
    </row>
    <row r="158" spans="1:11" hidden="1" x14ac:dyDescent="0.25">
      <c r="A158" s="177" t="s">
        <v>195</v>
      </c>
      <c r="B158" s="129" t="s">
        <v>3171</v>
      </c>
      <c r="C158" s="130" t="s">
        <v>106</v>
      </c>
      <c r="D158" s="130">
        <v>0</v>
      </c>
      <c r="E158" s="131">
        <f ca="1">OFFSET(INDEX(Composições!A:H,MATCH(Orçamentária!A158,Composições!A:A,0),8),2,0)</f>
        <v>24.556550000000001</v>
      </c>
      <c r="F158" s="132">
        <f t="shared" ca="1" si="8"/>
        <v>0</v>
      </c>
      <c r="G158" s="133">
        <f>IF($K158="Padrão",BDI!$B$17,IF($K158="Diferenciado",BDI!$E$17,0))</f>
        <v>0.26419999999999999</v>
      </c>
      <c r="H158" s="131">
        <f t="shared" ca="1" si="6"/>
        <v>31.04</v>
      </c>
      <c r="I158" s="132">
        <f t="shared" ca="1" si="7"/>
        <v>0</v>
      </c>
      <c r="J158"/>
      <c r="K158" s="135" t="s">
        <v>2979</v>
      </c>
    </row>
    <row r="159" spans="1:11" x14ac:dyDescent="0.25">
      <c r="A159" s="177" t="s">
        <v>196</v>
      </c>
      <c r="B159" s="129" t="s">
        <v>3172</v>
      </c>
      <c r="C159" s="130" t="s">
        <v>68</v>
      </c>
      <c r="D159" s="130">
        <v>190</v>
      </c>
      <c r="E159" s="131">
        <f ca="1">OFFSET(INDEX(Composições!A:H,MATCH(Orçamentária!A159,Composições!A:A,0),8),2,0)</f>
        <v>654.702</v>
      </c>
      <c r="F159" s="132">
        <f t="shared" ca="1" si="8"/>
        <v>124393.38</v>
      </c>
      <c r="G159" s="133">
        <f>IF($K159="Padrão",BDI!$B$17,IF($K159="Diferenciado",BDI!$E$17,0))</f>
        <v>0.26419999999999999</v>
      </c>
      <c r="H159" s="131">
        <f t="shared" ca="1" si="6"/>
        <v>827.67</v>
      </c>
      <c r="I159" s="132">
        <f t="shared" ca="1" si="7"/>
        <v>157257.29999999999</v>
      </c>
      <c r="J159" s="134"/>
      <c r="K159" s="135" t="s">
        <v>2979</v>
      </c>
    </row>
    <row r="160" spans="1:11" hidden="1" x14ac:dyDescent="0.25">
      <c r="A160" s="177" t="s">
        <v>198</v>
      </c>
      <c r="B160" s="129" t="s">
        <v>3173</v>
      </c>
      <c r="C160" s="130" t="s">
        <v>68</v>
      </c>
      <c r="D160" s="130">
        <v>0</v>
      </c>
      <c r="E160" s="131">
        <f ca="1">OFFSET(INDEX(Composições!A:H,MATCH(Orçamentária!A160,Composições!A:A,0),8),2,0)</f>
        <v>45.733000000000004</v>
      </c>
      <c r="F160" s="132">
        <f t="shared" ca="1" si="8"/>
        <v>0</v>
      </c>
      <c r="G160" s="133">
        <f>IF($K160="Padrão",BDI!$B$17,IF($K160="Diferenciado",BDI!$E$17,0))</f>
        <v>0.26419999999999999</v>
      </c>
      <c r="H160" s="131">
        <f t="shared" ca="1" si="6"/>
        <v>57.82</v>
      </c>
      <c r="I160" s="132">
        <f t="shared" ca="1" si="7"/>
        <v>0</v>
      </c>
      <c r="J160" s="134"/>
      <c r="K160" s="135" t="s">
        <v>2979</v>
      </c>
    </row>
    <row r="161" spans="1:11" hidden="1" x14ac:dyDescent="0.25">
      <c r="A161" s="177" t="s">
        <v>199</v>
      </c>
      <c r="B161" s="129" t="s">
        <v>3174</v>
      </c>
      <c r="C161" s="130" t="s">
        <v>106</v>
      </c>
      <c r="D161" s="130">
        <v>0</v>
      </c>
      <c r="E161" s="131">
        <f ca="1">OFFSET(INDEX(Composições!A:H,MATCH(Orçamentária!A161,Composições!A:A,0),8),2,0)</f>
        <v>23.97959505</v>
      </c>
      <c r="F161" s="132">
        <f t="shared" ca="1" si="8"/>
        <v>0</v>
      </c>
      <c r="G161" s="133">
        <f>IF($K161="Padrão",BDI!$B$17,IF($K161="Diferenciado",BDI!$E$17,0))</f>
        <v>0.26419999999999999</v>
      </c>
      <c r="H161" s="131">
        <f t="shared" ca="1" si="6"/>
        <v>30.32</v>
      </c>
      <c r="I161" s="132">
        <f t="shared" ca="1" si="7"/>
        <v>0</v>
      </c>
      <c r="J161"/>
      <c r="K161" s="135" t="s">
        <v>2979</v>
      </c>
    </row>
    <row r="162" spans="1:11" x14ac:dyDescent="0.25">
      <c r="A162" s="177" t="s">
        <v>201</v>
      </c>
      <c r="B162" s="129" t="s">
        <v>3175</v>
      </c>
      <c r="C162" s="130" t="s">
        <v>68</v>
      </c>
      <c r="D162" s="130">
        <v>350</v>
      </c>
      <c r="E162" s="131">
        <f ca="1">OFFSET(INDEX(Composições!A:H,MATCH(Orçamentária!A162,Composições!A:A,0),8),2,0)</f>
        <v>198.19767349999998</v>
      </c>
      <c r="F162" s="132">
        <f t="shared" ca="1" si="8"/>
        <v>69369.185724999988</v>
      </c>
      <c r="G162" s="133">
        <f>IF($K162="Padrão",BDI!$B$17,IF($K162="Diferenciado",BDI!$E$17,0))</f>
        <v>0.26419999999999999</v>
      </c>
      <c r="H162" s="131">
        <f t="shared" ca="1" si="6"/>
        <v>250.56</v>
      </c>
      <c r="I162" s="132">
        <f t="shared" ca="1" si="7"/>
        <v>87696</v>
      </c>
      <c r="J162"/>
      <c r="K162" s="135" t="s">
        <v>2979</v>
      </c>
    </row>
    <row r="163" spans="1:11" x14ac:dyDescent="0.25">
      <c r="A163" s="177" t="s">
        <v>202</v>
      </c>
      <c r="B163" s="129" t="s">
        <v>3176</v>
      </c>
      <c r="C163" s="130" t="s">
        <v>68</v>
      </c>
      <c r="D163" s="130">
        <v>50</v>
      </c>
      <c r="E163" s="131">
        <f ca="1">OFFSET(INDEX(Composições!A:H,MATCH(Orçamentária!A163,Composições!A:A,0),8),2,0)</f>
        <v>242.72510449999999</v>
      </c>
      <c r="F163" s="132">
        <f t="shared" ca="1" si="8"/>
        <v>12136.255224999999</v>
      </c>
      <c r="G163" s="133">
        <f>IF($K163="Padrão",BDI!$B$17,IF($K163="Diferenciado",BDI!$E$17,0))</f>
        <v>0.26419999999999999</v>
      </c>
      <c r="H163" s="131">
        <f t="shared" ca="1" si="6"/>
        <v>306.85000000000002</v>
      </c>
      <c r="I163" s="132">
        <f t="shared" ca="1" si="7"/>
        <v>15342.5</v>
      </c>
      <c r="J163"/>
      <c r="K163" s="135" t="s">
        <v>2979</v>
      </c>
    </row>
    <row r="164" spans="1:11" hidden="1" x14ac:dyDescent="0.25">
      <c r="A164" s="177" t="s">
        <v>203</v>
      </c>
      <c r="B164" s="129" t="s">
        <v>3177</v>
      </c>
      <c r="C164" s="130" t="s">
        <v>68</v>
      </c>
      <c r="D164" s="130">
        <v>0</v>
      </c>
      <c r="E164" s="131">
        <f ca="1">OFFSET(INDEX(Composições!A:H,MATCH(Orçamentária!A164,Composições!A:A,0),8),2,0)</f>
        <v>53.524900000000002</v>
      </c>
      <c r="F164" s="132">
        <f t="shared" ca="1" si="8"/>
        <v>0</v>
      </c>
      <c r="G164" s="133">
        <f>IF($K164="Padrão",BDI!$B$17,IF($K164="Diferenciado",BDI!$E$17,0))</f>
        <v>0.26419999999999999</v>
      </c>
      <c r="H164" s="131">
        <f t="shared" ca="1" si="6"/>
        <v>67.67</v>
      </c>
      <c r="I164" s="132">
        <f t="shared" ca="1" si="7"/>
        <v>0</v>
      </c>
      <c r="J164" s="134"/>
      <c r="K164" s="135" t="s">
        <v>2979</v>
      </c>
    </row>
    <row r="165" spans="1:11" hidden="1" x14ac:dyDescent="0.25">
      <c r="A165" s="177" t="s">
        <v>204</v>
      </c>
      <c r="B165" s="129" t="s">
        <v>3178</v>
      </c>
      <c r="C165" s="130" t="s">
        <v>18</v>
      </c>
      <c r="D165" s="130">
        <v>0</v>
      </c>
      <c r="E165" s="131">
        <f ca="1">OFFSET(INDEX(Composições!A:H,MATCH(Orçamentária!A165,Composições!A:A,0),8),2,0)</f>
        <v>87.335115000000002</v>
      </c>
      <c r="F165" s="132">
        <f t="shared" ca="1" si="8"/>
        <v>0</v>
      </c>
      <c r="G165" s="133">
        <f>IF($K165="Padrão",BDI!$B$17,IF($K165="Diferenciado",BDI!$E$17,0))</f>
        <v>0.26419999999999999</v>
      </c>
      <c r="H165" s="131">
        <f t="shared" ca="1" si="6"/>
        <v>110.41</v>
      </c>
      <c r="I165" s="132">
        <f t="shared" ca="1" si="7"/>
        <v>0</v>
      </c>
      <c r="J165"/>
      <c r="K165" s="135" t="s">
        <v>2979</v>
      </c>
    </row>
    <row r="166" spans="1:11" x14ac:dyDescent="0.25">
      <c r="A166" s="177" t="s">
        <v>207</v>
      </c>
      <c r="B166" s="129" t="s">
        <v>3179</v>
      </c>
      <c r="C166" s="130" t="s">
        <v>106</v>
      </c>
      <c r="D166" s="130">
        <v>325</v>
      </c>
      <c r="E166" s="131">
        <f ca="1">OFFSET(INDEX(Composições!A:H,MATCH(Orçamentária!A166,Composições!A:A,0),8),2,0)</f>
        <v>7.5675764999999995</v>
      </c>
      <c r="F166" s="132">
        <f t="shared" ca="1" si="8"/>
        <v>2459.4623624999999</v>
      </c>
      <c r="G166" s="133">
        <f>IF($K166="Padrão",BDI!$B$17,IF($K166="Diferenciado",BDI!$E$17,0))</f>
        <v>0.26419999999999999</v>
      </c>
      <c r="H166" s="131">
        <f t="shared" ca="1" si="6"/>
        <v>9.57</v>
      </c>
      <c r="I166" s="132">
        <f t="shared" ca="1" si="7"/>
        <v>3110.25</v>
      </c>
      <c r="J166" s="134"/>
      <c r="K166" s="135" t="s">
        <v>2979</v>
      </c>
    </row>
    <row r="167" spans="1:11" hidden="1" x14ac:dyDescent="0.25">
      <c r="A167" s="128" t="s">
        <v>3180</v>
      </c>
      <c r="B167" s="129" t="s">
        <v>3181</v>
      </c>
      <c r="C167" s="130" t="s">
        <v>68</v>
      </c>
      <c r="D167" s="130">
        <v>0</v>
      </c>
      <c r="E167" s="131" t="s">
        <v>13</v>
      </c>
      <c r="F167" s="132" t="str">
        <f t="shared" si="8"/>
        <v/>
      </c>
      <c r="G167" s="133">
        <f>IF($K167="Padrão",BDI!$B$17,IF($K167="Diferenciado",BDI!$E$17,0))</f>
        <v>0.26419999999999999</v>
      </c>
      <c r="H167" s="131" t="str">
        <f t="shared" si="6"/>
        <v/>
      </c>
      <c r="I167" s="132" t="str">
        <f t="shared" si="7"/>
        <v/>
      </c>
      <c r="J167"/>
      <c r="K167" s="135" t="s">
        <v>2979</v>
      </c>
    </row>
    <row r="168" spans="1:11" hidden="1" x14ac:dyDescent="0.25">
      <c r="A168" s="128" t="s">
        <v>3182</v>
      </c>
      <c r="B168" s="129" t="s">
        <v>3183</v>
      </c>
      <c r="C168" s="130" t="s">
        <v>68</v>
      </c>
      <c r="D168" s="130">
        <v>0</v>
      </c>
      <c r="E168" s="131" t="s">
        <v>13</v>
      </c>
      <c r="F168" s="132" t="str">
        <f t="shared" si="8"/>
        <v/>
      </c>
      <c r="G168" s="133">
        <f>IF($K168="Padrão",BDI!$B$17,IF($K168="Diferenciado",BDI!$E$17,0))</f>
        <v>0.26419999999999999</v>
      </c>
      <c r="H168" s="131" t="str">
        <f t="shared" si="6"/>
        <v/>
      </c>
      <c r="I168" s="132" t="str">
        <f t="shared" si="7"/>
        <v/>
      </c>
      <c r="J168"/>
      <c r="K168" s="135" t="s">
        <v>2979</v>
      </c>
    </row>
    <row r="169" spans="1:11" hidden="1" x14ac:dyDescent="0.25">
      <c r="A169" s="128" t="s">
        <v>3184</v>
      </c>
      <c r="B169" s="129" t="s">
        <v>3185</v>
      </c>
      <c r="C169" s="130" t="s">
        <v>68</v>
      </c>
      <c r="D169" s="130">
        <v>0</v>
      </c>
      <c r="E169" s="131" t="s">
        <v>13</v>
      </c>
      <c r="F169" s="132" t="str">
        <f t="shared" si="8"/>
        <v/>
      </c>
      <c r="G169" s="133">
        <f>IF($K169="Padrão",BDI!$B$17,IF($K169="Diferenciado",BDI!$E$17,0))</f>
        <v>0.26419999999999999</v>
      </c>
      <c r="H169" s="131" t="str">
        <f t="shared" si="6"/>
        <v/>
      </c>
      <c r="I169" s="132" t="str">
        <f t="shared" si="7"/>
        <v/>
      </c>
      <c r="J169"/>
      <c r="K169" s="135" t="s">
        <v>2979</v>
      </c>
    </row>
    <row r="170" spans="1:11" x14ac:dyDescent="0.25">
      <c r="A170" s="177" t="s">
        <v>208</v>
      </c>
      <c r="B170" s="129" t="s">
        <v>209</v>
      </c>
      <c r="C170" s="130" t="s">
        <v>68</v>
      </c>
      <c r="D170" s="130">
        <v>300</v>
      </c>
      <c r="E170" s="131">
        <f ca="1">OFFSET(INDEX(Composições!A:H,MATCH(Orçamentária!A170,Composições!A:A,0),8),2,0)</f>
        <v>93.984300000000005</v>
      </c>
      <c r="F170" s="132">
        <f t="shared" ca="1" si="8"/>
        <v>28195.29</v>
      </c>
      <c r="G170" s="133">
        <f>IF($K170="Padrão",BDI!$B$17,IF($K170="Diferenciado",BDI!$E$17,0))</f>
        <v>0.26419999999999999</v>
      </c>
      <c r="H170" s="131">
        <f t="shared" ca="1" si="6"/>
        <v>118.81</v>
      </c>
      <c r="I170" s="132">
        <f t="shared" ca="1" si="7"/>
        <v>35643</v>
      </c>
      <c r="J170" s="134"/>
      <c r="K170" s="135" t="s">
        <v>2979</v>
      </c>
    </row>
    <row r="171" spans="1:11" x14ac:dyDescent="0.25">
      <c r="A171" s="177" t="s">
        <v>210</v>
      </c>
      <c r="B171" s="129" t="s">
        <v>3186</v>
      </c>
      <c r="C171" s="130" t="s">
        <v>18</v>
      </c>
      <c r="D171" s="130">
        <v>25</v>
      </c>
      <c r="E171" s="131">
        <f ca="1">OFFSET(INDEX(Composições!A:H,MATCH(Orçamentária!A171,Composições!A:A,0),8),2,0)</f>
        <v>161.6815</v>
      </c>
      <c r="F171" s="132">
        <f t="shared" ca="1" si="8"/>
        <v>4042.0374999999999</v>
      </c>
      <c r="G171" s="133">
        <f>IF($K171="Padrão",BDI!$B$17,IF($K171="Diferenciado",BDI!$E$17,0))</f>
        <v>0.26419999999999999</v>
      </c>
      <c r="H171" s="131">
        <f t="shared" ca="1" si="6"/>
        <v>204.4</v>
      </c>
      <c r="I171" s="132">
        <f t="shared" ca="1" si="7"/>
        <v>5110</v>
      </c>
      <c r="J171" s="134"/>
      <c r="K171" s="135" t="s">
        <v>2979</v>
      </c>
    </row>
    <row r="172" spans="1:11" x14ac:dyDescent="0.25">
      <c r="A172" s="177" t="s">
        <v>212</v>
      </c>
      <c r="B172" s="129" t="s">
        <v>3187</v>
      </c>
      <c r="C172" s="130" t="s">
        <v>106</v>
      </c>
      <c r="D172" s="130">
        <v>115</v>
      </c>
      <c r="E172" s="131">
        <f ca="1">OFFSET(INDEX(Composições!A:H,MATCH(Orçamentária!A172,Composições!A:A,0),8),2,0)</f>
        <v>50.31786245</v>
      </c>
      <c r="F172" s="132">
        <f t="shared" ca="1" si="8"/>
        <v>5786.5541817499998</v>
      </c>
      <c r="G172" s="133">
        <f>IF($K172="Padrão",BDI!$B$17,IF($K172="Diferenciado",BDI!$E$17,0))</f>
        <v>0.26419999999999999</v>
      </c>
      <c r="H172" s="131">
        <f t="shared" ca="1" si="6"/>
        <v>63.61</v>
      </c>
      <c r="I172" s="132">
        <f t="shared" ca="1" si="7"/>
        <v>7315.15</v>
      </c>
      <c r="J172" s="134"/>
      <c r="K172" s="135" t="s">
        <v>2979</v>
      </c>
    </row>
    <row r="173" spans="1:11" x14ac:dyDescent="0.25">
      <c r="A173" s="177" t="s">
        <v>213</v>
      </c>
      <c r="B173" s="129" t="s">
        <v>3188</v>
      </c>
      <c r="C173" s="130" t="s">
        <v>106</v>
      </c>
      <c r="D173" s="130">
        <v>50</v>
      </c>
      <c r="E173" s="131">
        <f ca="1">OFFSET(INDEX(Composições!A:H,MATCH(Orçamentária!A173,Composições!A:A,0),8),2,0)</f>
        <v>17.209320299999998</v>
      </c>
      <c r="F173" s="132">
        <f t="shared" ca="1" si="8"/>
        <v>860.46601499999986</v>
      </c>
      <c r="G173" s="133">
        <f>IF($K173="Padrão",BDI!$B$17,IF($K173="Diferenciado",BDI!$E$17,0))</f>
        <v>0.26419999999999999</v>
      </c>
      <c r="H173" s="131">
        <f t="shared" ca="1" si="6"/>
        <v>21.76</v>
      </c>
      <c r="I173" s="132">
        <f t="shared" ca="1" si="7"/>
        <v>1088</v>
      </c>
      <c r="J173" s="134"/>
      <c r="K173" s="135" t="s">
        <v>2979</v>
      </c>
    </row>
    <row r="174" spans="1:11" x14ac:dyDescent="0.25">
      <c r="A174" s="177" t="s">
        <v>214</v>
      </c>
      <c r="B174" s="129" t="s">
        <v>3189</v>
      </c>
      <c r="C174" s="130" t="s">
        <v>106</v>
      </c>
      <c r="D174" s="130">
        <v>60</v>
      </c>
      <c r="E174" s="131">
        <f ca="1">OFFSET(INDEX(Composições!A:H,MATCH(Orçamentária!A174,Composições!A:A,0),8),2,0)</f>
        <v>23.275179550000001</v>
      </c>
      <c r="F174" s="132">
        <f t="shared" ca="1" si="8"/>
        <v>1396.510773</v>
      </c>
      <c r="G174" s="133">
        <f>IF($K174="Padrão",BDI!$B$17,IF($K174="Diferenciado",BDI!$E$17,0))</f>
        <v>0.26419999999999999</v>
      </c>
      <c r="H174" s="131">
        <f t="shared" ca="1" si="6"/>
        <v>29.42</v>
      </c>
      <c r="I174" s="132">
        <f t="shared" ca="1" si="7"/>
        <v>1765.2</v>
      </c>
      <c r="J174" s="134"/>
      <c r="K174" s="135" t="s">
        <v>2979</v>
      </c>
    </row>
    <row r="175" spans="1:11" x14ac:dyDescent="0.25">
      <c r="A175" s="177" t="s">
        <v>215</v>
      </c>
      <c r="B175" s="129" t="s">
        <v>3190</v>
      </c>
      <c r="C175" s="130" t="s">
        <v>106</v>
      </c>
      <c r="D175" s="130">
        <v>50</v>
      </c>
      <c r="E175" s="131">
        <f ca="1">OFFSET(INDEX(Composições!A:H,MATCH(Orçamentária!A175,Composições!A:A,0),8),2,0)</f>
        <v>39.687719650000005</v>
      </c>
      <c r="F175" s="132">
        <f t="shared" ca="1" si="8"/>
        <v>1984.3859825000002</v>
      </c>
      <c r="G175" s="133">
        <f>IF($K175="Padrão",BDI!$B$17,IF($K175="Diferenciado",BDI!$E$17,0))</f>
        <v>0.26419999999999999</v>
      </c>
      <c r="H175" s="131">
        <f t="shared" ca="1" si="6"/>
        <v>50.17</v>
      </c>
      <c r="I175" s="132">
        <f t="shared" ca="1" si="7"/>
        <v>2508.5</v>
      </c>
      <c r="J175" s="134"/>
      <c r="K175" s="135" t="s">
        <v>2979</v>
      </c>
    </row>
    <row r="176" spans="1:11" x14ac:dyDescent="0.25">
      <c r="A176" s="177" t="s">
        <v>216</v>
      </c>
      <c r="B176" s="129" t="s">
        <v>3191</v>
      </c>
      <c r="C176" s="130" t="s">
        <v>106</v>
      </c>
      <c r="D176" s="130">
        <v>250.00000000000003</v>
      </c>
      <c r="E176" s="131">
        <f ca="1">OFFSET(INDEX(Composições!A:H,MATCH(Orçamentária!A176,Composições!A:A,0),8),2,0)</f>
        <v>5.8562978000000001</v>
      </c>
      <c r="F176" s="132">
        <f t="shared" ca="1" si="8"/>
        <v>1464.0744500000003</v>
      </c>
      <c r="G176" s="133">
        <f>IF($K176="Padrão",BDI!$B$17,IF($K176="Diferenciado",BDI!$E$17,0))</f>
        <v>0.26419999999999999</v>
      </c>
      <c r="H176" s="131">
        <f t="shared" ca="1" si="6"/>
        <v>7.4</v>
      </c>
      <c r="I176" s="132">
        <f t="shared" ca="1" si="7"/>
        <v>1850</v>
      </c>
      <c r="J176" s="134"/>
      <c r="K176" s="135" t="s">
        <v>2979</v>
      </c>
    </row>
    <row r="177" spans="1:11" x14ac:dyDescent="0.25">
      <c r="A177" s="177" t="s">
        <v>217</v>
      </c>
      <c r="B177" s="129" t="s">
        <v>3192</v>
      </c>
      <c r="C177" s="130" t="s">
        <v>106</v>
      </c>
      <c r="D177" s="130">
        <v>110</v>
      </c>
      <c r="E177" s="131">
        <f ca="1">OFFSET(INDEX(Composições!A:H,MATCH(Orçamentária!A177,Composições!A:A,0),8),2,0)</f>
        <v>11.620713499999997</v>
      </c>
      <c r="F177" s="132">
        <f t="shared" ca="1" si="8"/>
        <v>1278.2784849999996</v>
      </c>
      <c r="G177" s="133">
        <f>IF($K177="Padrão",BDI!$B$17,IF($K177="Diferenciado",BDI!$E$17,0))</f>
        <v>0.26419999999999999</v>
      </c>
      <c r="H177" s="131">
        <f t="shared" ca="1" si="6"/>
        <v>14.69</v>
      </c>
      <c r="I177" s="132">
        <f t="shared" ca="1" si="7"/>
        <v>1615.9</v>
      </c>
      <c r="J177" s="134"/>
      <c r="K177" s="135" t="s">
        <v>2979</v>
      </c>
    </row>
    <row r="178" spans="1:11" x14ac:dyDescent="0.25">
      <c r="A178" s="177" t="s">
        <v>218</v>
      </c>
      <c r="B178" s="129" t="s">
        <v>3193</v>
      </c>
      <c r="C178" s="130" t="s">
        <v>106</v>
      </c>
      <c r="D178" s="130">
        <v>50</v>
      </c>
      <c r="E178" s="131">
        <f ca="1">OFFSET(INDEX(Composições!A:H,MATCH(Orçamentária!A178,Composições!A:A,0),8),2,0)</f>
        <v>17.897524999999995</v>
      </c>
      <c r="F178" s="132">
        <f t="shared" ca="1" si="8"/>
        <v>894.87624999999969</v>
      </c>
      <c r="G178" s="133">
        <f>IF($K178="Padrão",BDI!$B$17,IF($K178="Diferenciado",BDI!$E$17,0))</f>
        <v>0.26419999999999999</v>
      </c>
      <c r="H178" s="131">
        <f t="shared" ca="1" si="6"/>
        <v>22.63</v>
      </c>
      <c r="I178" s="132">
        <f t="shared" ca="1" si="7"/>
        <v>1131.5</v>
      </c>
      <c r="J178" s="134"/>
      <c r="K178" s="135" t="s">
        <v>2979</v>
      </c>
    </row>
    <row r="179" spans="1:11" x14ac:dyDescent="0.25">
      <c r="A179" s="177" t="s">
        <v>219</v>
      </c>
      <c r="B179" s="129" t="s">
        <v>3194</v>
      </c>
      <c r="C179" s="130" t="s">
        <v>106</v>
      </c>
      <c r="D179" s="130">
        <v>60</v>
      </c>
      <c r="E179" s="131">
        <f ca="1">OFFSET(INDEX(Composições!A:H,MATCH(Orçamentária!A179,Composições!A:A,0),8),2,0)</f>
        <v>19.766403</v>
      </c>
      <c r="F179" s="132">
        <f t="shared" ca="1" si="8"/>
        <v>1185.9841799999999</v>
      </c>
      <c r="G179" s="133">
        <f>IF($K179="Padrão",BDI!$B$17,IF($K179="Diferenciado",BDI!$E$17,0))</f>
        <v>0.26419999999999999</v>
      </c>
      <c r="H179" s="131">
        <f t="shared" ca="1" si="6"/>
        <v>24.99</v>
      </c>
      <c r="I179" s="132">
        <f t="shared" ca="1" si="7"/>
        <v>1499.4</v>
      </c>
      <c r="J179" s="134"/>
      <c r="K179" s="135" t="s">
        <v>2979</v>
      </c>
    </row>
    <row r="180" spans="1:11" x14ac:dyDescent="0.25">
      <c r="A180" s="177" t="s">
        <v>220</v>
      </c>
      <c r="B180" s="129" t="s">
        <v>3195</v>
      </c>
      <c r="C180" s="130" t="s">
        <v>18</v>
      </c>
      <c r="D180" s="130">
        <v>35</v>
      </c>
      <c r="E180" s="131">
        <f ca="1">OFFSET(INDEX(Composições!A:H,MATCH(Orçamentária!A180,Composições!A:A,0),8),2,0)</f>
        <v>48.963404300000001</v>
      </c>
      <c r="F180" s="132">
        <f t="shared" ca="1" si="8"/>
        <v>1713.7191505000001</v>
      </c>
      <c r="G180" s="133">
        <f>IF($K180="Padrão",BDI!$B$17,IF($K180="Diferenciado",BDI!$E$17,0))</f>
        <v>0.26419999999999999</v>
      </c>
      <c r="H180" s="131">
        <f t="shared" ca="1" si="6"/>
        <v>61.9</v>
      </c>
      <c r="I180" s="132">
        <f t="shared" ca="1" si="7"/>
        <v>2166.5</v>
      </c>
      <c r="J180" s="134"/>
      <c r="K180" s="135" t="s">
        <v>2979</v>
      </c>
    </row>
    <row r="181" spans="1:11" x14ac:dyDescent="0.25">
      <c r="A181" s="177" t="s">
        <v>222</v>
      </c>
      <c r="B181" s="129" t="s">
        <v>3196</v>
      </c>
      <c r="C181" s="130" t="s">
        <v>18</v>
      </c>
      <c r="D181" s="130">
        <v>25</v>
      </c>
      <c r="E181" s="131">
        <f ca="1">OFFSET(INDEX(Composições!A:H,MATCH(Orçamentária!A181,Composições!A:A,0),8),2,0)</f>
        <v>127.77066799999999</v>
      </c>
      <c r="F181" s="132">
        <f t="shared" ca="1" si="8"/>
        <v>3194.2666999999997</v>
      </c>
      <c r="G181" s="133">
        <f>IF($K181="Padrão",BDI!$B$17,IF($K181="Diferenciado",BDI!$E$17,0))</f>
        <v>0.26419999999999999</v>
      </c>
      <c r="H181" s="131">
        <f t="shared" ca="1" si="6"/>
        <v>161.53</v>
      </c>
      <c r="I181" s="132">
        <f t="shared" ca="1" si="7"/>
        <v>4038.25</v>
      </c>
      <c r="J181" s="134"/>
      <c r="K181" s="135" t="s">
        <v>2979</v>
      </c>
    </row>
    <row r="182" spans="1:11" x14ac:dyDescent="0.25">
      <c r="A182" s="177" t="s">
        <v>223</v>
      </c>
      <c r="B182" s="129" t="s">
        <v>3197</v>
      </c>
      <c r="C182" s="130" t="s">
        <v>18</v>
      </c>
      <c r="D182" s="130">
        <v>25</v>
      </c>
      <c r="E182" s="131">
        <f ca="1">OFFSET(INDEX(Composições!A:H,MATCH(Orçamentária!A182,Composições!A:A,0),8),2,0)</f>
        <v>170.27366799999999</v>
      </c>
      <c r="F182" s="132">
        <f t="shared" ca="1" si="8"/>
        <v>4256.8416999999999</v>
      </c>
      <c r="G182" s="133">
        <f>IF($K182="Padrão",BDI!$B$17,IF($K182="Diferenciado",BDI!$E$17,0))</f>
        <v>0.26419999999999999</v>
      </c>
      <c r="H182" s="131">
        <f t="shared" ca="1" si="6"/>
        <v>215.26</v>
      </c>
      <c r="I182" s="132">
        <f t="shared" ca="1" si="7"/>
        <v>5381.5</v>
      </c>
      <c r="J182" s="134"/>
      <c r="K182" s="135" t="s">
        <v>2979</v>
      </c>
    </row>
    <row r="183" spans="1:11" x14ac:dyDescent="0.25">
      <c r="A183" s="177" t="s">
        <v>224</v>
      </c>
      <c r="B183" s="129" t="s">
        <v>3198</v>
      </c>
      <c r="C183" s="130" t="s">
        <v>18</v>
      </c>
      <c r="D183" s="130">
        <v>25</v>
      </c>
      <c r="E183" s="131">
        <f ca="1">OFFSET(INDEX(Composições!A:H,MATCH(Orçamentária!A183,Composições!A:A,0),8),2,0)</f>
        <v>44.65455</v>
      </c>
      <c r="F183" s="132">
        <f t="shared" ca="1" si="8"/>
        <v>1116.36375</v>
      </c>
      <c r="G183" s="133">
        <f>IF($K183="Padrão",BDI!$B$17,IF($K183="Diferenciado",BDI!$E$17,0))</f>
        <v>0.26419999999999999</v>
      </c>
      <c r="H183" s="131">
        <f t="shared" ca="1" si="6"/>
        <v>56.45</v>
      </c>
      <c r="I183" s="132">
        <f t="shared" ca="1" si="7"/>
        <v>1411.25</v>
      </c>
      <c r="J183" s="134"/>
      <c r="K183" s="135" t="s">
        <v>2979</v>
      </c>
    </row>
    <row r="184" spans="1:11" x14ac:dyDescent="0.25">
      <c r="A184" s="177" t="s">
        <v>226</v>
      </c>
      <c r="B184" s="129" t="s">
        <v>3199</v>
      </c>
      <c r="C184" s="130" t="s">
        <v>18</v>
      </c>
      <c r="D184" s="130">
        <v>35</v>
      </c>
      <c r="E184" s="131">
        <f ca="1">OFFSET(INDEX(Composições!A:H,MATCH(Orçamentária!A184,Composições!A:A,0),8),2,0)</f>
        <v>43.964549999999996</v>
      </c>
      <c r="F184" s="132">
        <f t="shared" ca="1" si="8"/>
        <v>1538.7592499999998</v>
      </c>
      <c r="G184" s="133">
        <f>IF($K184="Padrão",BDI!$B$17,IF($K184="Diferenciado",BDI!$E$17,0))</f>
        <v>0.26419999999999999</v>
      </c>
      <c r="H184" s="131">
        <f t="shared" ca="1" si="6"/>
        <v>55.58</v>
      </c>
      <c r="I184" s="132">
        <f t="shared" ca="1" si="7"/>
        <v>1945.3</v>
      </c>
      <c r="J184" s="134"/>
      <c r="K184" s="135" t="s">
        <v>2979</v>
      </c>
    </row>
    <row r="185" spans="1:11" x14ac:dyDescent="0.25">
      <c r="A185" s="177" t="s">
        <v>228</v>
      </c>
      <c r="B185" s="129" t="s">
        <v>3200</v>
      </c>
      <c r="C185" s="130" t="s">
        <v>18</v>
      </c>
      <c r="D185" s="130">
        <v>25</v>
      </c>
      <c r="E185" s="131">
        <f ca="1">OFFSET(INDEX(Composições!A:H,MATCH(Orçamentária!A185,Composições!A:A,0),8),2,0)</f>
        <v>21.819919200000001</v>
      </c>
      <c r="F185" s="132">
        <f t="shared" ca="1" si="8"/>
        <v>545.49797999999998</v>
      </c>
      <c r="G185" s="133">
        <f>IF($K185="Padrão",BDI!$B$17,IF($K185="Diferenciado",BDI!$E$17,0))</f>
        <v>0.26419999999999999</v>
      </c>
      <c r="H185" s="131">
        <f t="shared" ca="1" si="6"/>
        <v>27.58</v>
      </c>
      <c r="I185" s="132">
        <f t="shared" ca="1" si="7"/>
        <v>689.5</v>
      </c>
      <c r="J185" s="134"/>
      <c r="K185" s="135" t="s">
        <v>2979</v>
      </c>
    </row>
    <row r="186" spans="1:11" x14ac:dyDescent="0.25">
      <c r="A186" s="177" t="s">
        <v>229</v>
      </c>
      <c r="B186" s="129" t="s">
        <v>3201</v>
      </c>
      <c r="C186" s="130" t="s">
        <v>18</v>
      </c>
      <c r="D186" s="130">
        <v>25</v>
      </c>
      <c r="E186" s="131">
        <f ca="1">OFFSET(INDEX(Composições!A:H,MATCH(Orçamentária!A186,Composições!A:A,0),8),2,0)</f>
        <v>525.71969999999999</v>
      </c>
      <c r="F186" s="132">
        <f t="shared" ca="1" si="8"/>
        <v>13142.9925</v>
      </c>
      <c r="G186" s="133">
        <f>IF($K186="Padrão",BDI!$B$17,IF($K186="Diferenciado",BDI!$E$17,0))</f>
        <v>0.26419999999999999</v>
      </c>
      <c r="H186" s="131">
        <f t="shared" ca="1" si="6"/>
        <v>664.61</v>
      </c>
      <c r="I186" s="132">
        <f t="shared" ca="1" si="7"/>
        <v>16615.25</v>
      </c>
      <c r="J186" s="134"/>
      <c r="K186" s="135" t="s">
        <v>2979</v>
      </c>
    </row>
    <row r="187" spans="1:11" x14ac:dyDescent="0.25">
      <c r="A187" s="177" t="s">
        <v>231</v>
      </c>
      <c r="B187" s="129" t="s">
        <v>3202</v>
      </c>
      <c r="C187" s="130" t="s">
        <v>18</v>
      </c>
      <c r="D187" s="130">
        <v>25</v>
      </c>
      <c r="E187" s="131">
        <f ca="1">OFFSET(INDEX(Composições!A:H,MATCH(Orçamentária!A187,Composições!A:A,0),8),2,0)</f>
        <v>418.17317229999998</v>
      </c>
      <c r="F187" s="132">
        <f t="shared" ca="1" si="8"/>
        <v>10454.3293075</v>
      </c>
      <c r="G187" s="133">
        <f>IF($K187="Padrão",BDI!$B$17,IF($K187="Diferenciado",BDI!$E$17,0))</f>
        <v>0.26419999999999999</v>
      </c>
      <c r="H187" s="131">
        <f t="shared" ca="1" si="6"/>
        <v>528.65</v>
      </c>
      <c r="I187" s="132">
        <f t="shared" ca="1" si="7"/>
        <v>13216.25</v>
      </c>
      <c r="J187" s="134"/>
      <c r="K187" s="135" t="s">
        <v>2979</v>
      </c>
    </row>
    <row r="188" spans="1:11" x14ac:dyDescent="0.25">
      <c r="A188" s="177" t="s">
        <v>232</v>
      </c>
      <c r="B188" s="129" t="s">
        <v>3203</v>
      </c>
      <c r="C188" s="130" t="s">
        <v>18</v>
      </c>
      <c r="D188" s="130">
        <v>12</v>
      </c>
      <c r="E188" s="131">
        <f ca="1">OFFSET(INDEX(Composições!A:H,MATCH(Orçamentária!A188,Composições!A:A,0),8),2,0)</f>
        <v>464.79817229999998</v>
      </c>
      <c r="F188" s="132">
        <f t="shared" ca="1" si="8"/>
        <v>5577.5780675999995</v>
      </c>
      <c r="G188" s="133">
        <f>IF($K188="Padrão",BDI!$B$17,IF($K188="Diferenciado",BDI!$E$17,0))</f>
        <v>0.26419999999999999</v>
      </c>
      <c r="H188" s="131">
        <f t="shared" ca="1" si="6"/>
        <v>587.6</v>
      </c>
      <c r="I188" s="132">
        <f t="shared" ca="1" si="7"/>
        <v>7051.2</v>
      </c>
      <c r="J188" s="134"/>
      <c r="K188" s="135" t="s">
        <v>2979</v>
      </c>
    </row>
    <row r="189" spans="1:11" x14ac:dyDescent="0.25">
      <c r="A189" s="177" t="s">
        <v>234</v>
      </c>
      <c r="B189" s="129" t="s">
        <v>3204</v>
      </c>
      <c r="C189" s="130" t="s">
        <v>18</v>
      </c>
      <c r="D189" s="130">
        <v>25</v>
      </c>
      <c r="E189" s="131">
        <f ca="1">OFFSET(INDEX(Composições!A:H,MATCH(Orçamentária!A189,Composições!A:A,0),8),2,0)</f>
        <v>149.4902151</v>
      </c>
      <c r="F189" s="132">
        <f t="shared" ca="1" si="8"/>
        <v>3737.2553775000001</v>
      </c>
      <c r="G189" s="133">
        <f>IF($K189="Padrão",BDI!$B$17,IF($K189="Diferenciado",BDI!$E$17,0))</f>
        <v>0.26419999999999999</v>
      </c>
      <c r="H189" s="131">
        <f t="shared" ca="1" si="6"/>
        <v>188.99</v>
      </c>
      <c r="I189" s="132">
        <f t="shared" ca="1" si="7"/>
        <v>4724.75</v>
      </c>
      <c r="J189" s="134"/>
      <c r="K189" s="135" t="s">
        <v>2979</v>
      </c>
    </row>
    <row r="190" spans="1:11" x14ac:dyDescent="0.25">
      <c r="A190" s="177" t="s">
        <v>236</v>
      </c>
      <c r="B190" s="129" t="s">
        <v>3205</v>
      </c>
      <c r="C190" s="130" t="s">
        <v>18</v>
      </c>
      <c r="D190" s="130">
        <v>25</v>
      </c>
      <c r="E190" s="131">
        <f ca="1">OFFSET(INDEX(Composições!A:H,MATCH(Orçamentária!A190,Composições!A:A,0),8),2,0)</f>
        <v>263.17674839999995</v>
      </c>
      <c r="F190" s="132">
        <f t="shared" ca="1" si="8"/>
        <v>6579.418709999999</v>
      </c>
      <c r="G190" s="133">
        <f>IF($K190="Padrão",BDI!$B$17,IF($K190="Diferenciado",BDI!$E$17,0))</f>
        <v>0.26419999999999999</v>
      </c>
      <c r="H190" s="131">
        <f t="shared" ca="1" si="6"/>
        <v>332.71</v>
      </c>
      <c r="I190" s="132">
        <f t="shared" ca="1" si="7"/>
        <v>8317.75</v>
      </c>
      <c r="J190" s="134"/>
      <c r="K190" s="135" t="s">
        <v>2979</v>
      </c>
    </row>
    <row r="191" spans="1:11" x14ac:dyDescent="0.25">
      <c r="A191" s="177" t="s">
        <v>238</v>
      </c>
      <c r="B191" s="129" t="s">
        <v>3206</v>
      </c>
      <c r="C191" s="130" t="s">
        <v>18</v>
      </c>
      <c r="D191" s="130">
        <v>12</v>
      </c>
      <c r="E191" s="131">
        <f ca="1">OFFSET(INDEX(Composições!A:H,MATCH(Orçamentária!A191,Composições!A:A,0),8),2,0)</f>
        <v>822.75021509999988</v>
      </c>
      <c r="F191" s="132">
        <f t="shared" ca="1" si="8"/>
        <v>9873.0025811999985</v>
      </c>
      <c r="G191" s="133">
        <f>IF($K191="Padrão",BDI!$B$17,IF($K191="Diferenciado",BDI!$E$17,0))</f>
        <v>0.26419999999999999</v>
      </c>
      <c r="H191" s="131">
        <f t="shared" ca="1" si="6"/>
        <v>1040.1199999999999</v>
      </c>
      <c r="I191" s="132">
        <f t="shared" ca="1" si="7"/>
        <v>12481.44</v>
      </c>
      <c r="J191" s="134"/>
      <c r="K191" s="135" t="s">
        <v>2979</v>
      </c>
    </row>
    <row r="192" spans="1:11" x14ac:dyDescent="0.25">
      <c r="A192" s="177" t="s">
        <v>240</v>
      </c>
      <c r="B192" s="129" t="s">
        <v>3207</v>
      </c>
      <c r="C192" s="130" t="s">
        <v>18</v>
      </c>
      <c r="D192" s="130">
        <v>25</v>
      </c>
      <c r="E192" s="131">
        <f ca="1">OFFSET(INDEX(Composições!A:H,MATCH(Orçamentária!A192,Composições!A:A,0),8),2,0)</f>
        <v>46.451876399999996</v>
      </c>
      <c r="F192" s="132">
        <f t="shared" ca="1" si="8"/>
        <v>1161.2969099999998</v>
      </c>
      <c r="G192" s="133">
        <f>IF($K192="Padrão",BDI!$B$17,IF($K192="Diferenciado",BDI!$E$17,0))</f>
        <v>0.26419999999999999</v>
      </c>
      <c r="H192" s="131">
        <f t="shared" ca="1" si="6"/>
        <v>58.72</v>
      </c>
      <c r="I192" s="132">
        <f t="shared" ca="1" si="7"/>
        <v>1468</v>
      </c>
      <c r="J192" s="134"/>
      <c r="K192" s="135" t="s">
        <v>2979</v>
      </c>
    </row>
    <row r="193" spans="1:11" x14ac:dyDescent="0.25">
      <c r="A193" s="177" t="s">
        <v>241</v>
      </c>
      <c r="B193" s="129" t="s">
        <v>3208</v>
      </c>
      <c r="C193" s="130" t="s">
        <v>18</v>
      </c>
      <c r="D193" s="130">
        <v>25</v>
      </c>
      <c r="E193" s="131">
        <f ca="1">OFFSET(INDEX(Composições!A:H,MATCH(Orçamentária!A193,Composições!A:A,0),8),2,0)</f>
        <v>47.0576705</v>
      </c>
      <c r="F193" s="132">
        <f t="shared" ca="1" si="8"/>
        <v>1176.4417625000001</v>
      </c>
      <c r="G193" s="133">
        <f>IF($K193="Padrão",BDI!$B$17,IF($K193="Diferenciado",BDI!$E$17,0))</f>
        <v>0.26419999999999999</v>
      </c>
      <c r="H193" s="131">
        <f t="shared" ca="1" si="6"/>
        <v>59.49</v>
      </c>
      <c r="I193" s="132">
        <f t="shared" ca="1" si="7"/>
        <v>1487.25</v>
      </c>
      <c r="J193" s="134"/>
      <c r="K193" s="135" t="s">
        <v>2979</v>
      </c>
    </row>
    <row r="194" spans="1:11" x14ac:dyDescent="0.25">
      <c r="A194" s="177" t="s">
        <v>243</v>
      </c>
      <c r="B194" s="129" t="s">
        <v>3209</v>
      </c>
      <c r="C194" s="130" t="s">
        <v>18</v>
      </c>
      <c r="D194" s="130">
        <v>25</v>
      </c>
      <c r="E194" s="131">
        <f ca="1">OFFSET(INDEX(Composições!A:H,MATCH(Orçamentária!A194,Composições!A:A,0),8),2,0)</f>
        <v>82.708172300000001</v>
      </c>
      <c r="F194" s="132">
        <f t="shared" ca="1" si="8"/>
        <v>2067.7043075000001</v>
      </c>
      <c r="G194" s="133">
        <f>IF($K194="Padrão",BDI!$B$17,IF($K194="Diferenciado",BDI!$E$17,0))</f>
        <v>0.26419999999999999</v>
      </c>
      <c r="H194" s="131">
        <f t="shared" ca="1" si="6"/>
        <v>104.56</v>
      </c>
      <c r="I194" s="132">
        <f t="shared" ca="1" si="7"/>
        <v>2614</v>
      </c>
      <c r="J194" s="134"/>
      <c r="K194" s="135" t="s">
        <v>2979</v>
      </c>
    </row>
    <row r="195" spans="1:11" x14ac:dyDescent="0.25">
      <c r="A195" s="177" t="s">
        <v>244</v>
      </c>
      <c r="B195" s="129" t="s">
        <v>3210</v>
      </c>
      <c r="C195" s="130" t="s">
        <v>18</v>
      </c>
      <c r="D195" s="130">
        <v>12</v>
      </c>
      <c r="E195" s="131">
        <f ca="1">OFFSET(INDEX(Composições!A:H,MATCH(Orçamentária!A195,Composições!A:A,0),8),2,0)</f>
        <v>134.57387639999999</v>
      </c>
      <c r="F195" s="132">
        <f t="shared" ca="1" si="8"/>
        <v>1614.8865167999998</v>
      </c>
      <c r="G195" s="133">
        <f>IF($K195="Padrão",BDI!$B$17,IF($K195="Diferenciado",BDI!$E$17,0))</f>
        <v>0.26419999999999999</v>
      </c>
      <c r="H195" s="131">
        <f t="shared" ca="1" si="6"/>
        <v>170.13</v>
      </c>
      <c r="I195" s="132">
        <f t="shared" ca="1" si="7"/>
        <v>2041.56</v>
      </c>
      <c r="J195" s="134"/>
      <c r="K195" s="135" t="s">
        <v>2979</v>
      </c>
    </row>
    <row r="196" spans="1:11" x14ac:dyDescent="0.25">
      <c r="A196" s="177" t="s">
        <v>245</v>
      </c>
      <c r="B196" s="129" t="s">
        <v>3211</v>
      </c>
      <c r="C196" s="130" t="s">
        <v>18</v>
      </c>
      <c r="D196" s="130">
        <v>12</v>
      </c>
      <c r="E196" s="131">
        <f ca="1">OFFSET(INDEX(Composições!A:H,MATCH(Orçamentária!A196,Composições!A:A,0),8),2,0)</f>
        <v>385.96067050000005</v>
      </c>
      <c r="F196" s="132">
        <f t="shared" ca="1" si="8"/>
        <v>4631.5280460000004</v>
      </c>
      <c r="G196" s="133">
        <f>IF($K196="Padrão",BDI!$B$17,IF($K196="Diferenciado",BDI!$E$17,0))</f>
        <v>0.26419999999999999</v>
      </c>
      <c r="H196" s="131">
        <f t="shared" ca="1" si="6"/>
        <v>487.93</v>
      </c>
      <c r="I196" s="132">
        <f t="shared" ca="1" si="7"/>
        <v>5855.16</v>
      </c>
      <c r="J196" s="134"/>
      <c r="K196" s="135" t="s">
        <v>2979</v>
      </c>
    </row>
    <row r="197" spans="1:11" x14ac:dyDescent="0.25">
      <c r="A197" s="177" t="s">
        <v>246</v>
      </c>
      <c r="B197" s="129" t="s">
        <v>3212</v>
      </c>
      <c r="C197" s="130" t="s">
        <v>18</v>
      </c>
      <c r="D197" s="130">
        <v>12</v>
      </c>
      <c r="E197" s="131">
        <f ca="1">OFFSET(INDEX(Composições!A:H,MATCH(Orçamentária!A197,Composições!A:A,0),8),2,0)</f>
        <v>578.94304320000003</v>
      </c>
      <c r="F197" s="132">
        <f t="shared" ca="1" si="8"/>
        <v>6947.3165184000009</v>
      </c>
      <c r="G197" s="133">
        <f>IF($K197="Padrão",BDI!$B$17,IF($K197="Diferenciado",BDI!$E$17,0))</f>
        <v>0.26419999999999999</v>
      </c>
      <c r="H197" s="131">
        <f t="shared" ca="1" si="6"/>
        <v>731.9</v>
      </c>
      <c r="I197" s="132">
        <f t="shared" ca="1" si="7"/>
        <v>8782.7999999999993</v>
      </c>
      <c r="J197" s="134"/>
      <c r="K197" s="135" t="s">
        <v>2979</v>
      </c>
    </row>
    <row r="198" spans="1:11" x14ac:dyDescent="0.25">
      <c r="A198" s="177" t="s">
        <v>248</v>
      </c>
      <c r="B198" s="129" t="s">
        <v>3213</v>
      </c>
      <c r="C198" s="130" t="s">
        <v>18</v>
      </c>
      <c r="D198" s="130">
        <v>25</v>
      </c>
      <c r="E198" s="131">
        <f ca="1">OFFSET(INDEX(Composições!A:H,MATCH(Orçamentária!A198,Composições!A:A,0),8),2,0)</f>
        <v>54.582000000000001</v>
      </c>
      <c r="F198" s="132">
        <f t="shared" ca="1" si="8"/>
        <v>1364.55</v>
      </c>
      <c r="G198" s="133">
        <f>IF($K198="Padrão",BDI!$B$17,IF($K198="Diferenciado",BDI!$E$17,0))</f>
        <v>0.26419999999999999</v>
      </c>
      <c r="H198" s="131">
        <f t="shared" ref="H198:H261" ca="1" si="9">IF(ISNUMBER(E198),ROUND(E198*(1+G198),2),"")</f>
        <v>69</v>
      </c>
      <c r="I198" s="132">
        <f t="shared" ref="I198:I261" ca="1" si="10">IF(ISNUMBER(E198),ROUND(H198*D198,2),"")</f>
        <v>1725</v>
      </c>
      <c r="J198" s="134"/>
      <c r="K198" s="135" t="s">
        <v>2979</v>
      </c>
    </row>
    <row r="199" spans="1:11" x14ac:dyDescent="0.25">
      <c r="A199" s="177" t="s">
        <v>250</v>
      </c>
      <c r="B199" s="129" t="s">
        <v>3214</v>
      </c>
      <c r="C199" s="130" t="s">
        <v>18</v>
      </c>
      <c r="D199" s="130">
        <v>35</v>
      </c>
      <c r="E199" s="131">
        <f ca="1">OFFSET(INDEX(Composições!A:H,MATCH(Orçamentária!A199,Composições!A:A,0),8),2,0)</f>
        <v>43.151999999999994</v>
      </c>
      <c r="F199" s="132">
        <f t="shared" ref="F199:F262" ca="1" si="11">IF(ISNUMBER(E199),D199*E199,"")</f>
        <v>1510.3199999999997</v>
      </c>
      <c r="G199" s="133">
        <f>IF($K199="Padrão",BDI!$B$17,IF($K199="Diferenciado",BDI!$E$17,0))</f>
        <v>0.26419999999999999</v>
      </c>
      <c r="H199" s="131">
        <f t="shared" ca="1" si="9"/>
        <v>54.55</v>
      </c>
      <c r="I199" s="132">
        <f t="shared" ca="1" si="10"/>
        <v>1909.25</v>
      </c>
      <c r="J199" s="134"/>
      <c r="K199" s="135" t="s">
        <v>2979</v>
      </c>
    </row>
    <row r="200" spans="1:11" x14ac:dyDescent="0.25">
      <c r="A200" s="177" t="s">
        <v>252</v>
      </c>
      <c r="B200" s="129" t="s">
        <v>3215</v>
      </c>
      <c r="C200" s="130" t="s">
        <v>18</v>
      </c>
      <c r="D200" s="130">
        <v>35</v>
      </c>
      <c r="E200" s="131">
        <f ca="1">OFFSET(INDEX(Composições!A:H,MATCH(Orçamentária!A200,Composições!A:A,0),8),2,0)</f>
        <v>333.73500000000001</v>
      </c>
      <c r="F200" s="132">
        <f t="shared" ca="1" si="11"/>
        <v>11680.725</v>
      </c>
      <c r="G200" s="133">
        <f>IF($K200="Padrão",BDI!$B$17,IF($K200="Diferenciado",BDI!$E$17,0))</f>
        <v>0.26419999999999999</v>
      </c>
      <c r="H200" s="131">
        <f t="shared" ca="1" si="9"/>
        <v>421.91</v>
      </c>
      <c r="I200" s="132">
        <f t="shared" ca="1" si="10"/>
        <v>14766.85</v>
      </c>
      <c r="J200" s="134"/>
      <c r="K200" s="135" t="s">
        <v>2979</v>
      </c>
    </row>
    <row r="201" spans="1:11" x14ac:dyDescent="0.25">
      <c r="A201" s="177" t="s">
        <v>254</v>
      </c>
      <c r="B201" s="129" t="s">
        <v>3216</v>
      </c>
      <c r="C201" s="130" t="s">
        <v>18</v>
      </c>
      <c r="D201" s="130">
        <v>250.00000000000003</v>
      </c>
      <c r="E201" s="131">
        <f ca="1">OFFSET(INDEX(Composições!A:H,MATCH(Orçamentária!A201,Composições!A:A,0),8),2,0)</f>
        <v>11.085075</v>
      </c>
      <c r="F201" s="132">
        <f t="shared" ca="1" si="11"/>
        <v>2771.2687500000002</v>
      </c>
      <c r="G201" s="133">
        <f>IF($K201="Padrão",BDI!$B$17,IF($K201="Diferenciado",BDI!$E$17,0))</f>
        <v>0.26419999999999999</v>
      </c>
      <c r="H201" s="131">
        <f t="shared" ca="1" si="9"/>
        <v>14.01</v>
      </c>
      <c r="I201" s="132">
        <f t="shared" ca="1" si="10"/>
        <v>3502.5</v>
      </c>
      <c r="J201" s="134"/>
      <c r="K201" s="135" t="s">
        <v>2979</v>
      </c>
    </row>
    <row r="202" spans="1:11" x14ac:dyDescent="0.25">
      <c r="A202" s="177" t="s">
        <v>255</v>
      </c>
      <c r="B202" s="129" t="s">
        <v>3217</v>
      </c>
      <c r="C202" s="130" t="s">
        <v>18</v>
      </c>
      <c r="D202" s="130">
        <v>50</v>
      </c>
      <c r="E202" s="131">
        <f ca="1">OFFSET(INDEX(Composições!A:H,MATCH(Orçamentária!A202,Composições!A:A,0),8),2,0)</f>
        <v>39.454924999999996</v>
      </c>
      <c r="F202" s="132">
        <f t="shared" ca="1" si="11"/>
        <v>1972.7462499999997</v>
      </c>
      <c r="G202" s="133">
        <f>IF($K202="Padrão",BDI!$B$17,IF($K202="Diferenciado",BDI!$E$17,0))</f>
        <v>0.26419999999999999</v>
      </c>
      <c r="H202" s="131">
        <f t="shared" ca="1" si="9"/>
        <v>49.88</v>
      </c>
      <c r="I202" s="132">
        <f t="shared" ca="1" si="10"/>
        <v>2494</v>
      </c>
      <c r="J202" s="134"/>
      <c r="K202" s="135" t="s">
        <v>2979</v>
      </c>
    </row>
    <row r="203" spans="1:11" x14ac:dyDescent="0.25">
      <c r="A203" s="177" t="s">
        <v>256</v>
      </c>
      <c r="B203" s="129" t="s">
        <v>3218</v>
      </c>
      <c r="C203" s="130" t="s">
        <v>18</v>
      </c>
      <c r="D203" s="130">
        <v>25</v>
      </c>
      <c r="E203" s="131">
        <f ca="1">OFFSET(INDEX(Composições!A:H,MATCH(Orçamentária!A203,Composições!A:A,0),8),2,0)</f>
        <v>269.60926440000003</v>
      </c>
      <c r="F203" s="132">
        <f t="shared" ca="1" si="11"/>
        <v>6740.2316100000007</v>
      </c>
      <c r="G203" s="133">
        <f>IF($K203="Padrão",BDI!$B$17,IF($K203="Diferenciado",BDI!$E$17,0))</f>
        <v>0.26419999999999999</v>
      </c>
      <c r="H203" s="131">
        <f t="shared" ca="1" si="9"/>
        <v>340.84</v>
      </c>
      <c r="I203" s="132">
        <f t="shared" ca="1" si="10"/>
        <v>8521</v>
      </c>
      <c r="J203" s="134"/>
      <c r="K203" s="135" t="s">
        <v>2979</v>
      </c>
    </row>
    <row r="204" spans="1:11" x14ac:dyDescent="0.25">
      <c r="A204" s="177" t="s">
        <v>258</v>
      </c>
      <c r="B204" s="129" t="s">
        <v>3219</v>
      </c>
      <c r="C204" s="130" t="s">
        <v>18</v>
      </c>
      <c r="D204" s="130">
        <v>35</v>
      </c>
      <c r="E204" s="131">
        <f ca="1">OFFSET(INDEX(Composições!A:H,MATCH(Orçamentária!A204,Composições!A:A,0),8),2,0)</f>
        <v>145.4542644</v>
      </c>
      <c r="F204" s="132">
        <f t="shared" ca="1" si="11"/>
        <v>5090.8992539999999</v>
      </c>
      <c r="G204" s="133">
        <f>IF($K204="Padrão",BDI!$B$17,IF($K204="Diferenciado",BDI!$E$17,0))</f>
        <v>0.26419999999999999</v>
      </c>
      <c r="H204" s="131">
        <f t="shared" ca="1" si="9"/>
        <v>183.88</v>
      </c>
      <c r="I204" s="132">
        <f t="shared" ca="1" si="10"/>
        <v>6435.8</v>
      </c>
      <c r="J204" s="134"/>
      <c r="K204" s="135" t="s">
        <v>2979</v>
      </c>
    </row>
    <row r="205" spans="1:11" x14ac:dyDescent="0.25">
      <c r="A205" s="177" t="s">
        <v>259</v>
      </c>
      <c r="B205" s="129" t="s">
        <v>3220</v>
      </c>
      <c r="C205" s="130" t="s">
        <v>18</v>
      </c>
      <c r="D205" s="130">
        <v>25</v>
      </c>
      <c r="E205" s="131">
        <f ca="1">OFFSET(INDEX(Composições!A:H,MATCH(Orçamentária!A205,Composições!A:A,0),8),2,0)</f>
        <v>153.4722644</v>
      </c>
      <c r="F205" s="132">
        <f t="shared" ca="1" si="11"/>
        <v>3836.8066100000001</v>
      </c>
      <c r="G205" s="133">
        <f>IF($K205="Padrão",BDI!$B$17,IF($K205="Diferenciado",BDI!$E$17,0))</f>
        <v>0.26419999999999999</v>
      </c>
      <c r="H205" s="131">
        <f t="shared" ca="1" si="9"/>
        <v>194.02</v>
      </c>
      <c r="I205" s="132">
        <f t="shared" ca="1" si="10"/>
        <v>4850.5</v>
      </c>
      <c r="J205" s="134"/>
      <c r="K205" s="135" t="s">
        <v>2979</v>
      </c>
    </row>
    <row r="206" spans="1:11" hidden="1" x14ac:dyDescent="0.25">
      <c r="A206" s="177" t="s">
        <v>260</v>
      </c>
      <c r="B206" s="129" t="s">
        <v>3221</v>
      </c>
      <c r="C206" s="130" t="s">
        <v>18</v>
      </c>
      <c r="D206" s="130">
        <v>0</v>
      </c>
      <c r="E206" s="131">
        <f ca="1">OFFSET(INDEX(Composições!A:H,MATCH(Orçamentária!A206,Composições!A:A,0),8),2,0)</f>
        <v>5.9156499999999994</v>
      </c>
      <c r="F206" s="132">
        <f t="shared" ca="1" si="11"/>
        <v>0</v>
      </c>
      <c r="G206" s="133">
        <f>IF($K206="Padrão",BDI!$B$17,IF($K206="Diferenciado",BDI!$E$17,0))</f>
        <v>0.26419999999999999</v>
      </c>
      <c r="H206" s="131">
        <f t="shared" ca="1" si="9"/>
        <v>7.48</v>
      </c>
      <c r="I206" s="132">
        <f t="shared" ca="1" si="10"/>
        <v>0</v>
      </c>
      <c r="J206" s="134"/>
      <c r="K206" s="135" t="s">
        <v>2979</v>
      </c>
    </row>
    <row r="207" spans="1:11" x14ac:dyDescent="0.25">
      <c r="A207" s="177" t="s">
        <v>262</v>
      </c>
      <c r="B207" s="129" t="s">
        <v>3222</v>
      </c>
      <c r="C207" s="130" t="s">
        <v>18</v>
      </c>
      <c r="D207" s="130">
        <v>25</v>
      </c>
      <c r="E207" s="131">
        <f ca="1">OFFSET(INDEX(Composições!A:H,MATCH(Orçamentária!A207,Composições!A:A,0),8),2,0)</f>
        <v>219.47564999999997</v>
      </c>
      <c r="F207" s="132">
        <f t="shared" ca="1" si="11"/>
        <v>5486.8912499999997</v>
      </c>
      <c r="G207" s="133">
        <f>IF($K207="Padrão",BDI!$B$17,IF($K207="Diferenciado",BDI!$E$17,0))</f>
        <v>0.26419999999999999</v>
      </c>
      <c r="H207" s="131">
        <f t="shared" ca="1" si="9"/>
        <v>277.45999999999998</v>
      </c>
      <c r="I207" s="132">
        <f t="shared" ca="1" si="10"/>
        <v>6936.5</v>
      </c>
      <c r="J207" s="134"/>
      <c r="K207" s="135" t="s">
        <v>2979</v>
      </c>
    </row>
    <row r="208" spans="1:11" x14ac:dyDescent="0.25">
      <c r="A208" s="177" t="s">
        <v>264</v>
      </c>
      <c r="B208" s="129" t="s">
        <v>3223</v>
      </c>
      <c r="C208" s="130" t="s">
        <v>18</v>
      </c>
      <c r="D208" s="130">
        <v>12</v>
      </c>
      <c r="E208" s="131">
        <f ca="1">OFFSET(INDEX(Composições!A:H,MATCH(Orçamentária!A208,Composições!A:A,0),8),2,0)</f>
        <v>450.49372910000005</v>
      </c>
      <c r="F208" s="132">
        <f t="shared" ca="1" si="11"/>
        <v>5405.9247492000004</v>
      </c>
      <c r="G208" s="133">
        <f>IF($K208="Padrão",BDI!$B$17,IF($K208="Diferenciado",BDI!$E$17,0))</f>
        <v>0.26419999999999999</v>
      </c>
      <c r="H208" s="131">
        <f t="shared" ca="1" si="9"/>
        <v>569.51</v>
      </c>
      <c r="I208" s="132">
        <f t="shared" ca="1" si="10"/>
        <v>6834.12</v>
      </c>
      <c r="J208" s="134"/>
      <c r="K208" s="135" t="s">
        <v>2979</v>
      </c>
    </row>
    <row r="209" spans="1:11" x14ac:dyDescent="0.25">
      <c r="A209" s="177" t="s">
        <v>266</v>
      </c>
      <c r="B209" s="129" t="s">
        <v>3224</v>
      </c>
      <c r="C209" s="130" t="s">
        <v>18</v>
      </c>
      <c r="D209" s="130">
        <v>35</v>
      </c>
      <c r="E209" s="131">
        <f ca="1">OFFSET(INDEX(Composições!A:H,MATCH(Orçamentária!A209,Composições!A:A,0),8),2,0)</f>
        <v>230.0837291</v>
      </c>
      <c r="F209" s="132">
        <f t="shared" ca="1" si="11"/>
        <v>8052.9305185000003</v>
      </c>
      <c r="G209" s="133">
        <f>IF($K209="Padrão",BDI!$B$17,IF($K209="Diferenciado",BDI!$E$17,0))</f>
        <v>0.26419999999999999</v>
      </c>
      <c r="H209" s="131">
        <f t="shared" ca="1" si="9"/>
        <v>290.87</v>
      </c>
      <c r="I209" s="132">
        <f t="shared" ca="1" si="10"/>
        <v>10180.450000000001</v>
      </c>
      <c r="J209" s="134"/>
      <c r="K209" s="135" t="s">
        <v>2979</v>
      </c>
    </row>
    <row r="210" spans="1:11" x14ac:dyDescent="0.25">
      <c r="A210" s="177" t="s">
        <v>268</v>
      </c>
      <c r="B210" s="129" t="s">
        <v>3225</v>
      </c>
      <c r="C210" s="130" t="s">
        <v>18</v>
      </c>
      <c r="D210" s="130">
        <v>35</v>
      </c>
      <c r="E210" s="131">
        <f ca="1">OFFSET(INDEX(Composições!A:H,MATCH(Orçamentária!A210,Composições!A:A,0),8),2,0)</f>
        <v>324.12372910000005</v>
      </c>
      <c r="F210" s="132">
        <f t="shared" ca="1" si="11"/>
        <v>11344.330518500001</v>
      </c>
      <c r="G210" s="133">
        <f>IF($K210="Padrão",BDI!$B$17,IF($K210="Diferenciado",BDI!$E$17,0))</f>
        <v>0.26419999999999999</v>
      </c>
      <c r="H210" s="131">
        <f t="shared" ca="1" si="9"/>
        <v>409.76</v>
      </c>
      <c r="I210" s="132">
        <f t="shared" ca="1" si="10"/>
        <v>14341.6</v>
      </c>
      <c r="J210" s="134"/>
      <c r="K210" s="135" t="s">
        <v>2979</v>
      </c>
    </row>
    <row r="211" spans="1:11" x14ac:dyDescent="0.25">
      <c r="A211" s="177" t="s">
        <v>270</v>
      </c>
      <c r="B211" s="129" t="s">
        <v>3226</v>
      </c>
      <c r="C211" s="130" t="s">
        <v>18</v>
      </c>
      <c r="D211" s="130">
        <v>35</v>
      </c>
      <c r="E211" s="131">
        <f ca="1">OFFSET(INDEX(Composições!A:H,MATCH(Orçamentária!A211,Composições!A:A,0),8),2,0)</f>
        <v>157.5812291</v>
      </c>
      <c r="F211" s="132">
        <f t="shared" ca="1" si="11"/>
        <v>5515.3430184999997</v>
      </c>
      <c r="G211" s="133">
        <f>IF($K211="Padrão",BDI!$B$17,IF($K211="Diferenciado",BDI!$E$17,0))</f>
        <v>0.26419999999999999</v>
      </c>
      <c r="H211" s="131">
        <f t="shared" ca="1" si="9"/>
        <v>199.21</v>
      </c>
      <c r="I211" s="132">
        <f t="shared" ca="1" si="10"/>
        <v>6972.35</v>
      </c>
      <c r="J211" s="134"/>
      <c r="K211" s="135" t="s">
        <v>2979</v>
      </c>
    </row>
    <row r="212" spans="1:11" x14ac:dyDescent="0.25">
      <c r="A212" s="177" t="s">
        <v>271</v>
      </c>
      <c r="B212" s="129" t="s">
        <v>3227</v>
      </c>
      <c r="C212" s="130" t="s">
        <v>18</v>
      </c>
      <c r="D212" s="130">
        <v>25</v>
      </c>
      <c r="E212" s="131">
        <f ca="1">OFFSET(INDEX(Composições!A:H,MATCH(Orçamentária!A212,Composições!A:A,0),8),2,0)</f>
        <v>167.55685990000001</v>
      </c>
      <c r="F212" s="132">
        <f t="shared" ca="1" si="11"/>
        <v>4188.9214975000004</v>
      </c>
      <c r="G212" s="133">
        <f>IF($K212="Padrão",BDI!$B$17,IF($K212="Diferenciado",BDI!$E$17,0))</f>
        <v>0.26419999999999999</v>
      </c>
      <c r="H212" s="131">
        <f t="shared" ca="1" si="9"/>
        <v>211.83</v>
      </c>
      <c r="I212" s="132">
        <f t="shared" ca="1" si="10"/>
        <v>5295.75</v>
      </c>
      <c r="J212" s="134"/>
      <c r="K212" s="135" t="s">
        <v>2979</v>
      </c>
    </row>
    <row r="213" spans="1:11" x14ac:dyDescent="0.25">
      <c r="A213" s="177" t="s">
        <v>273</v>
      </c>
      <c r="B213" s="129" t="s">
        <v>3228</v>
      </c>
      <c r="C213" s="130" t="s">
        <v>18</v>
      </c>
      <c r="D213" s="130">
        <v>12</v>
      </c>
      <c r="E213" s="131">
        <f ca="1">OFFSET(INDEX(Composições!A:H,MATCH(Orçamentária!A213,Composições!A:A,0),8),2,0)</f>
        <v>67.0659682</v>
      </c>
      <c r="F213" s="132">
        <f t="shared" ca="1" si="11"/>
        <v>804.79161840000006</v>
      </c>
      <c r="G213" s="133">
        <f>IF($K213="Padrão",BDI!$B$17,IF($K213="Diferenciado",BDI!$E$17,0))</f>
        <v>0.26419999999999999</v>
      </c>
      <c r="H213" s="131">
        <f t="shared" ca="1" si="9"/>
        <v>84.78</v>
      </c>
      <c r="I213" s="132">
        <f t="shared" ca="1" si="10"/>
        <v>1017.36</v>
      </c>
      <c r="J213" s="134"/>
      <c r="K213" s="135" t="s">
        <v>2979</v>
      </c>
    </row>
    <row r="214" spans="1:11" x14ac:dyDescent="0.25">
      <c r="A214" s="177" t="s">
        <v>274</v>
      </c>
      <c r="B214" s="129" t="s">
        <v>3229</v>
      </c>
      <c r="C214" s="130" t="s">
        <v>18</v>
      </c>
      <c r="D214" s="130">
        <v>12</v>
      </c>
      <c r="E214" s="131">
        <f ca="1">OFFSET(INDEX(Composições!A:H,MATCH(Orçamentária!A214,Composições!A:A,0),8),2,0)</f>
        <v>525.07500000000005</v>
      </c>
      <c r="F214" s="132">
        <f t="shared" ca="1" si="11"/>
        <v>6300.9000000000005</v>
      </c>
      <c r="G214" s="133">
        <f>IF($K214="Padrão",BDI!$B$17,IF($K214="Diferenciado",BDI!$E$17,0))</f>
        <v>0.26419999999999999</v>
      </c>
      <c r="H214" s="131">
        <f t="shared" ca="1" si="9"/>
        <v>663.8</v>
      </c>
      <c r="I214" s="132">
        <f t="shared" ca="1" si="10"/>
        <v>7965.6</v>
      </c>
      <c r="J214" s="134"/>
      <c r="K214" s="135" t="s">
        <v>2979</v>
      </c>
    </row>
    <row r="215" spans="1:11" x14ac:dyDescent="0.25">
      <c r="A215" s="177" t="s">
        <v>276</v>
      </c>
      <c r="B215" s="129" t="s">
        <v>3230</v>
      </c>
      <c r="C215" s="130" t="s">
        <v>18</v>
      </c>
      <c r="D215" s="130">
        <v>35</v>
      </c>
      <c r="E215" s="131">
        <f ca="1">OFFSET(INDEX(Composições!A:H,MATCH(Orçamentária!A215,Composições!A:A,0),8),2,0)</f>
        <v>291.98500000000001</v>
      </c>
      <c r="F215" s="132">
        <f t="shared" ca="1" si="11"/>
        <v>10219.475</v>
      </c>
      <c r="G215" s="133">
        <f>IF($K215="Padrão",BDI!$B$17,IF($K215="Diferenciado",BDI!$E$17,0))</f>
        <v>0.26419999999999999</v>
      </c>
      <c r="H215" s="131">
        <f t="shared" ca="1" si="9"/>
        <v>369.13</v>
      </c>
      <c r="I215" s="132">
        <f t="shared" ca="1" si="10"/>
        <v>12919.55</v>
      </c>
      <c r="J215" s="134"/>
      <c r="K215" s="135" t="s">
        <v>2979</v>
      </c>
    </row>
    <row r="216" spans="1:11" x14ac:dyDescent="0.25">
      <c r="A216" s="177" t="s">
        <v>278</v>
      </c>
      <c r="B216" s="129" t="s">
        <v>3231</v>
      </c>
      <c r="C216" s="130" t="s">
        <v>18</v>
      </c>
      <c r="D216" s="130">
        <v>12</v>
      </c>
      <c r="E216" s="131">
        <f ca="1">OFFSET(INDEX(Composições!A:H,MATCH(Orçamentária!A216,Composições!A:A,0),8),2,0)</f>
        <v>544.57500000000005</v>
      </c>
      <c r="F216" s="132">
        <f t="shared" ca="1" si="11"/>
        <v>6534.9000000000005</v>
      </c>
      <c r="G216" s="133">
        <f>IF($K216="Padrão",BDI!$B$17,IF($K216="Diferenciado",BDI!$E$17,0))</f>
        <v>0.26419999999999999</v>
      </c>
      <c r="H216" s="131">
        <f t="shared" ca="1" si="9"/>
        <v>688.45</v>
      </c>
      <c r="I216" s="132">
        <f t="shared" ca="1" si="10"/>
        <v>8261.4</v>
      </c>
      <c r="J216" s="134"/>
      <c r="K216" s="135" t="s">
        <v>2979</v>
      </c>
    </row>
    <row r="217" spans="1:11" x14ac:dyDescent="0.25">
      <c r="A217" s="177" t="s">
        <v>280</v>
      </c>
      <c r="B217" s="129" t="s">
        <v>3232</v>
      </c>
      <c r="C217" s="130" t="s">
        <v>18</v>
      </c>
      <c r="D217" s="130">
        <v>25</v>
      </c>
      <c r="E217" s="131">
        <f ca="1">OFFSET(INDEX(Composições!A:H,MATCH(Orçamentária!A217,Composições!A:A,0),8),2,0)</f>
        <v>291.98500000000001</v>
      </c>
      <c r="F217" s="132">
        <f t="shared" ca="1" si="11"/>
        <v>7299.625</v>
      </c>
      <c r="G217" s="133">
        <f>IF($K217="Padrão",BDI!$B$17,IF($K217="Diferenciado",BDI!$E$17,0))</f>
        <v>0.26419999999999999</v>
      </c>
      <c r="H217" s="131">
        <f t="shared" ca="1" si="9"/>
        <v>369.13</v>
      </c>
      <c r="I217" s="132">
        <f t="shared" ca="1" si="10"/>
        <v>9228.25</v>
      </c>
      <c r="J217" s="134"/>
      <c r="K217" s="135" t="s">
        <v>2979</v>
      </c>
    </row>
    <row r="218" spans="1:11" x14ac:dyDescent="0.25">
      <c r="A218" s="177" t="s">
        <v>281</v>
      </c>
      <c r="B218" s="129" t="s">
        <v>3233</v>
      </c>
      <c r="C218" s="130" t="s">
        <v>18</v>
      </c>
      <c r="D218" s="130">
        <v>35</v>
      </c>
      <c r="E218" s="131">
        <f ca="1">OFFSET(INDEX(Composições!A:H,MATCH(Orçamentária!A218,Composições!A:A,0),8),2,0)</f>
        <v>40.212785599999997</v>
      </c>
      <c r="F218" s="132">
        <f t="shared" ca="1" si="11"/>
        <v>1407.4474959999998</v>
      </c>
      <c r="G218" s="133">
        <f>IF($K218="Padrão",BDI!$B$17,IF($K218="Diferenciado",BDI!$E$17,0))</f>
        <v>0.26419999999999999</v>
      </c>
      <c r="H218" s="131">
        <f t="shared" ca="1" si="9"/>
        <v>50.84</v>
      </c>
      <c r="I218" s="132">
        <f t="shared" ca="1" si="10"/>
        <v>1779.4</v>
      </c>
      <c r="J218" s="134"/>
      <c r="K218" s="135" t="s">
        <v>2979</v>
      </c>
    </row>
    <row r="219" spans="1:11" x14ac:dyDescent="0.25">
      <c r="A219" s="177" t="s">
        <v>282</v>
      </c>
      <c r="B219" s="129" t="s">
        <v>3234</v>
      </c>
      <c r="C219" s="130" t="s">
        <v>18</v>
      </c>
      <c r="D219" s="130">
        <v>15</v>
      </c>
      <c r="E219" s="131">
        <f ca="1">OFFSET(INDEX(Composições!A:H,MATCH(Orçamentária!A219,Composições!A:A,0),8),2,0)</f>
        <v>47.145011600000004</v>
      </c>
      <c r="F219" s="132">
        <f t="shared" ca="1" si="11"/>
        <v>707.17517400000008</v>
      </c>
      <c r="G219" s="133">
        <f>IF($K219="Padrão",BDI!$B$17,IF($K219="Diferenciado",BDI!$E$17,0))</f>
        <v>0.26419999999999999</v>
      </c>
      <c r="H219" s="131">
        <f t="shared" ca="1" si="9"/>
        <v>59.6</v>
      </c>
      <c r="I219" s="132">
        <f t="shared" ca="1" si="10"/>
        <v>894</v>
      </c>
      <c r="J219" s="134"/>
      <c r="K219" s="135" t="s">
        <v>2979</v>
      </c>
    </row>
    <row r="220" spans="1:11" x14ac:dyDescent="0.25">
      <c r="A220" s="177" t="s">
        <v>283</v>
      </c>
      <c r="B220" s="129" t="s">
        <v>3235</v>
      </c>
      <c r="C220" s="130" t="s">
        <v>18</v>
      </c>
      <c r="D220" s="130">
        <v>25</v>
      </c>
      <c r="E220" s="131">
        <f ca="1">OFFSET(INDEX(Composições!A:H,MATCH(Orçamentária!A220,Composições!A:A,0),8),2,0)</f>
        <v>348.61875259999999</v>
      </c>
      <c r="F220" s="132">
        <f t="shared" ca="1" si="11"/>
        <v>8715.4688150000002</v>
      </c>
      <c r="G220" s="133">
        <f>IF($K220="Padrão",BDI!$B$17,IF($K220="Diferenciado",BDI!$E$17,0))</f>
        <v>0.26419999999999999</v>
      </c>
      <c r="H220" s="131">
        <f t="shared" ca="1" si="9"/>
        <v>440.72</v>
      </c>
      <c r="I220" s="132">
        <f t="shared" ca="1" si="10"/>
        <v>11018</v>
      </c>
      <c r="J220" s="134"/>
      <c r="K220" s="135" t="s">
        <v>2979</v>
      </c>
    </row>
    <row r="221" spans="1:11" x14ac:dyDescent="0.25">
      <c r="A221" s="177" t="s">
        <v>284</v>
      </c>
      <c r="B221" s="129" t="s">
        <v>3236</v>
      </c>
      <c r="C221" s="130" t="s">
        <v>18</v>
      </c>
      <c r="D221" s="130">
        <v>15</v>
      </c>
      <c r="E221" s="131">
        <f ca="1">OFFSET(INDEX(Composições!A:H,MATCH(Orçamentária!A221,Composições!A:A,0),8),2,0)</f>
        <v>244.20627500000001</v>
      </c>
      <c r="F221" s="132">
        <f t="shared" ca="1" si="11"/>
        <v>3663.0941250000001</v>
      </c>
      <c r="G221" s="133">
        <f>IF($K221="Padrão",BDI!$B$17,IF($K221="Diferenciado",BDI!$E$17,0))</f>
        <v>0.26419999999999999</v>
      </c>
      <c r="H221" s="131">
        <f t="shared" ca="1" si="9"/>
        <v>308.73</v>
      </c>
      <c r="I221" s="132">
        <f t="shared" ca="1" si="10"/>
        <v>4630.95</v>
      </c>
      <c r="J221" s="134"/>
      <c r="K221" s="135" t="s">
        <v>2979</v>
      </c>
    </row>
    <row r="222" spans="1:11" x14ac:dyDescent="0.25">
      <c r="A222" s="177" t="s">
        <v>286</v>
      </c>
      <c r="B222" s="129" t="s">
        <v>3237</v>
      </c>
      <c r="C222" s="130" t="s">
        <v>18</v>
      </c>
      <c r="D222" s="130">
        <v>15</v>
      </c>
      <c r="E222" s="131">
        <f ca="1">OFFSET(INDEX(Composições!A:H,MATCH(Orçamentária!A222,Composições!A:A,0),8),2,0)</f>
        <v>95.959499999999991</v>
      </c>
      <c r="F222" s="132">
        <f t="shared" ca="1" si="11"/>
        <v>1439.3924999999999</v>
      </c>
      <c r="G222" s="133">
        <f>IF($K222="Padrão",BDI!$B$17,IF($K222="Diferenciado",BDI!$E$17,0))</f>
        <v>0.26419999999999999</v>
      </c>
      <c r="H222" s="131">
        <f t="shared" ca="1" si="9"/>
        <v>121.31</v>
      </c>
      <c r="I222" s="132">
        <f t="shared" ca="1" si="10"/>
        <v>1819.65</v>
      </c>
      <c r="J222" s="134"/>
      <c r="K222" s="135" t="s">
        <v>2979</v>
      </c>
    </row>
    <row r="223" spans="1:11" x14ac:dyDescent="0.25">
      <c r="A223" s="177" t="s">
        <v>288</v>
      </c>
      <c r="B223" s="129" t="s">
        <v>3238</v>
      </c>
      <c r="C223" s="130" t="s">
        <v>18</v>
      </c>
      <c r="D223" s="130">
        <v>15</v>
      </c>
      <c r="E223" s="131">
        <f ca="1">OFFSET(INDEX(Composições!A:H,MATCH(Orçamentária!A223,Composições!A:A,0),8),2,0)</f>
        <v>107.40950000000001</v>
      </c>
      <c r="F223" s="132">
        <f t="shared" ca="1" si="11"/>
        <v>1611.1425000000002</v>
      </c>
      <c r="G223" s="133">
        <f>IF($K223="Padrão",BDI!$B$17,IF($K223="Diferenciado",BDI!$E$17,0))</f>
        <v>0.26419999999999999</v>
      </c>
      <c r="H223" s="131">
        <f t="shared" ca="1" si="9"/>
        <v>135.79</v>
      </c>
      <c r="I223" s="132">
        <f t="shared" ca="1" si="10"/>
        <v>2036.85</v>
      </c>
      <c r="J223" s="134"/>
      <c r="K223" s="135" t="s">
        <v>2979</v>
      </c>
    </row>
    <row r="224" spans="1:11" x14ac:dyDescent="0.25">
      <c r="A224" s="177" t="s">
        <v>290</v>
      </c>
      <c r="B224" s="129" t="s">
        <v>3239</v>
      </c>
      <c r="C224" s="130" t="s">
        <v>18</v>
      </c>
      <c r="D224" s="130">
        <v>15</v>
      </c>
      <c r="E224" s="131">
        <f ca="1">OFFSET(INDEX(Composições!A:H,MATCH(Orçamentária!A224,Composições!A:A,0),8),2,0)</f>
        <v>111.56950000000001</v>
      </c>
      <c r="F224" s="132">
        <f t="shared" ca="1" si="11"/>
        <v>1673.5425</v>
      </c>
      <c r="G224" s="133">
        <f>IF($K224="Padrão",BDI!$B$17,IF($K224="Diferenciado",BDI!$E$17,0))</f>
        <v>0.26419999999999999</v>
      </c>
      <c r="H224" s="131">
        <f t="shared" ca="1" si="9"/>
        <v>141.05000000000001</v>
      </c>
      <c r="I224" s="132">
        <f t="shared" ca="1" si="10"/>
        <v>2115.75</v>
      </c>
      <c r="J224" s="134"/>
      <c r="K224" s="135" t="s">
        <v>2979</v>
      </c>
    </row>
    <row r="225" spans="1:11" x14ac:dyDescent="0.25">
      <c r="A225" s="177" t="s">
        <v>292</v>
      </c>
      <c r="B225" s="129" t="s">
        <v>3240</v>
      </c>
      <c r="C225" s="130" t="s">
        <v>18</v>
      </c>
      <c r="D225" s="130">
        <v>15</v>
      </c>
      <c r="E225" s="131">
        <f ca="1">OFFSET(INDEX(Composições!A:H,MATCH(Orçamentária!A225,Composições!A:A,0),8),2,0)</f>
        <v>229.76950000000002</v>
      </c>
      <c r="F225" s="132">
        <f t="shared" ca="1" si="11"/>
        <v>3446.5425000000005</v>
      </c>
      <c r="G225" s="133">
        <f>IF($K225="Padrão",BDI!$B$17,IF($K225="Diferenciado",BDI!$E$17,0))</f>
        <v>0.26419999999999999</v>
      </c>
      <c r="H225" s="131">
        <f t="shared" ca="1" si="9"/>
        <v>290.47000000000003</v>
      </c>
      <c r="I225" s="132">
        <f t="shared" ca="1" si="10"/>
        <v>4357.05</v>
      </c>
      <c r="J225" s="134"/>
      <c r="K225" s="135" t="s">
        <v>2979</v>
      </c>
    </row>
    <row r="226" spans="1:11" x14ac:dyDescent="0.25">
      <c r="A226" s="177" t="s">
        <v>294</v>
      </c>
      <c r="B226" s="129" t="s">
        <v>3241</v>
      </c>
      <c r="C226" s="130" t="s">
        <v>18</v>
      </c>
      <c r="D226" s="130">
        <v>15</v>
      </c>
      <c r="E226" s="131">
        <f ca="1">OFFSET(INDEX(Composições!A:H,MATCH(Orçamentária!A226,Composições!A:A,0),8),2,0)</f>
        <v>341.35187639999998</v>
      </c>
      <c r="F226" s="132">
        <f t="shared" ca="1" si="11"/>
        <v>5120.2781459999997</v>
      </c>
      <c r="G226" s="133">
        <f>IF($K226="Padrão",BDI!$B$17,IF($K226="Diferenciado",BDI!$E$17,0))</f>
        <v>0.26419999999999999</v>
      </c>
      <c r="H226" s="131">
        <f t="shared" ca="1" si="9"/>
        <v>431.54</v>
      </c>
      <c r="I226" s="132">
        <f t="shared" ca="1" si="10"/>
        <v>6473.1</v>
      </c>
      <c r="J226" s="134"/>
      <c r="K226" s="135" t="s">
        <v>2979</v>
      </c>
    </row>
    <row r="227" spans="1:11" x14ac:dyDescent="0.25">
      <c r="A227" s="177" t="s">
        <v>296</v>
      </c>
      <c r="B227" s="129" t="s">
        <v>3242</v>
      </c>
      <c r="C227" s="130" t="s">
        <v>18</v>
      </c>
      <c r="D227" s="130">
        <v>15</v>
      </c>
      <c r="E227" s="131">
        <f ca="1">OFFSET(INDEX(Composições!A:H,MATCH(Orçamentária!A227,Composições!A:A,0),8),2,0)</f>
        <v>725.9713311999999</v>
      </c>
      <c r="F227" s="132">
        <f t="shared" ca="1" si="11"/>
        <v>10889.569967999998</v>
      </c>
      <c r="G227" s="133">
        <f>IF($K227="Padrão",BDI!$B$17,IF($K227="Diferenciado",BDI!$E$17,0))</f>
        <v>0.26419999999999999</v>
      </c>
      <c r="H227" s="131">
        <f t="shared" ca="1" si="9"/>
        <v>917.77</v>
      </c>
      <c r="I227" s="132">
        <f t="shared" ca="1" si="10"/>
        <v>13766.55</v>
      </c>
      <c r="J227" s="134"/>
      <c r="K227" s="135" t="s">
        <v>2979</v>
      </c>
    </row>
    <row r="228" spans="1:11" x14ac:dyDescent="0.25">
      <c r="A228" s="177" t="s">
        <v>298</v>
      </c>
      <c r="B228" s="129" t="s">
        <v>3243</v>
      </c>
      <c r="C228" s="130" t="s">
        <v>18</v>
      </c>
      <c r="D228" s="130">
        <v>35</v>
      </c>
      <c r="E228" s="131">
        <f ca="1">OFFSET(INDEX(Composições!A:H,MATCH(Orçamentária!A228,Composições!A:A,0),8),2,0)</f>
        <v>103.0123662</v>
      </c>
      <c r="F228" s="132">
        <f t="shared" ca="1" si="11"/>
        <v>3605.4328169999999</v>
      </c>
      <c r="G228" s="133">
        <f>IF($K228="Padrão",BDI!$B$17,IF($K228="Diferenciado",BDI!$E$17,0))</f>
        <v>0.26419999999999999</v>
      </c>
      <c r="H228" s="131">
        <f t="shared" ca="1" si="9"/>
        <v>130.22999999999999</v>
      </c>
      <c r="I228" s="132">
        <f t="shared" ca="1" si="10"/>
        <v>4558.05</v>
      </c>
      <c r="J228" s="134"/>
      <c r="K228" s="135" t="s">
        <v>2979</v>
      </c>
    </row>
    <row r="229" spans="1:11" x14ac:dyDescent="0.25">
      <c r="A229" s="177" t="s">
        <v>300</v>
      </c>
      <c r="B229" s="129" t="s">
        <v>3244</v>
      </c>
      <c r="C229" s="130" t="s">
        <v>18</v>
      </c>
      <c r="D229" s="130">
        <v>50</v>
      </c>
      <c r="E229" s="131">
        <f ca="1">OFFSET(INDEX(Composições!A:H,MATCH(Orçamentária!A229,Composições!A:A,0),8),2,0)</f>
        <v>132.44236619999998</v>
      </c>
      <c r="F229" s="132">
        <f t="shared" ca="1" si="11"/>
        <v>6622.1183099999989</v>
      </c>
      <c r="G229" s="133">
        <f>IF($K229="Padrão",BDI!$B$17,IF($K229="Diferenciado",BDI!$E$17,0))</f>
        <v>0.26419999999999999</v>
      </c>
      <c r="H229" s="131">
        <f t="shared" ca="1" si="9"/>
        <v>167.43</v>
      </c>
      <c r="I229" s="132">
        <f t="shared" ca="1" si="10"/>
        <v>8371.5</v>
      </c>
      <c r="J229" s="134"/>
      <c r="K229" s="135" t="s">
        <v>2979</v>
      </c>
    </row>
    <row r="230" spans="1:11" x14ac:dyDescent="0.25">
      <c r="A230" s="177" t="s">
        <v>302</v>
      </c>
      <c r="B230" s="129" t="s">
        <v>3245</v>
      </c>
      <c r="C230" s="130" t="s">
        <v>18</v>
      </c>
      <c r="D230" s="130">
        <v>50</v>
      </c>
      <c r="E230" s="131">
        <f ca="1">OFFSET(INDEX(Composições!A:H,MATCH(Orçamentária!A230,Composições!A:A,0),8),2,0)</f>
        <v>173.6423662</v>
      </c>
      <c r="F230" s="132">
        <f t="shared" ca="1" si="11"/>
        <v>8682.1183099999998</v>
      </c>
      <c r="G230" s="133">
        <f>IF($K230="Padrão",BDI!$B$17,IF($K230="Diferenciado",BDI!$E$17,0))</f>
        <v>0.26419999999999999</v>
      </c>
      <c r="H230" s="131">
        <f t="shared" ca="1" si="9"/>
        <v>219.52</v>
      </c>
      <c r="I230" s="132">
        <f t="shared" ca="1" si="10"/>
        <v>10976</v>
      </c>
      <c r="J230" s="134"/>
      <c r="K230" s="135" t="s">
        <v>2979</v>
      </c>
    </row>
    <row r="231" spans="1:11" x14ac:dyDescent="0.25">
      <c r="A231" s="177" t="s">
        <v>304</v>
      </c>
      <c r="B231" s="129" t="s">
        <v>3246</v>
      </c>
      <c r="C231" s="130" t="s">
        <v>18</v>
      </c>
      <c r="D231" s="130">
        <v>50</v>
      </c>
      <c r="E231" s="131">
        <f ca="1">OFFSET(INDEX(Composições!A:H,MATCH(Orçamentária!A231,Composições!A:A,0),8),2,0)</f>
        <v>244.92192990000001</v>
      </c>
      <c r="F231" s="132">
        <f t="shared" ca="1" si="11"/>
        <v>12246.096495</v>
      </c>
      <c r="G231" s="133">
        <f>IF($K231="Padrão",BDI!$B$17,IF($K231="Diferenciado",BDI!$E$17,0))</f>
        <v>0.26419999999999999</v>
      </c>
      <c r="H231" s="131">
        <f t="shared" ca="1" si="9"/>
        <v>309.63</v>
      </c>
      <c r="I231" s="132">
        <f t="shared" ca="1" si="10"/>
        <v>15481.5</v>
      </c>
      <c r="J231" s="134"/>
      <c r="K231" s="135" t="s">
        <v>2979</v>
      </c>
    </row>
    <row r="232" spans="1:11" x14ac:dyDescent="0.25">
      <c r="A232" s="177" t="s">
        <v>306</v>
      </c>
      <c r="B232" s="129" t="s">
        <v>3247</v>
      </c>
      <c r="C232" s="130" t="s">
        <v>18</v>
      </c>
      <c r="D232" s="130">
        <v>625</v>
      </c>
      <c r="E232" s="131">
        <f ca="1">OFFSET(INDEX(Composições!A:H,MATCH(Orçamentária!A232,Composições!A:A,0),8),2,0)</f>
        <v>10.88358354561375</v>
      </c>
      <c r="F232" s="132">
        <f t="shared" ca="1" si="11"/>
        <v>6802.2397160085939</v>
      </c>
      <c r="G232" s="133">
        <f>IF($K232="Padrão",BDI!$B$17,IF($K232="Diferenciado",BDI!$E$17,0))</f>
        <v>0.26419999999999999</v>
      </c>
      <c r="H232" s="131">
        <f t="shared" ca="1" si="9"/>
        <v>13.76</v>
      </c>
      <c r="I232" s="132">
        <f t="shared" ca="1" si="10"/>
        <v>8600</v>
      </c>
      <c r="J232" s="134"/>
      <c r="K232" s="135" t="s">
        <v>2979</v>
      </c>
    </row>
    <row r="233" spans="1:11" x14ac:dyDescent="0.25">
      <c r="A233" s="177" t="s">
        <v>307</v>
      </c>
      <c r="B233" s="129" t="s">
        <v>3248</v>
      </c>
      <c r="C233" s="130" t="s">
        <v>18</v>
      </c>
      <c r="D233" s="130">
        <v>225</v>
      </c>
      <c r="E233" s="131">
        <f ca="1">OFFSET(INDEX(Composições!A:H,MATCH(Orçamentária!A233,Composições!A:A,0),8),2,0)</f>
        <v>11.503137499999999</v>
      </c>
      <c r="F233" s="132">
        <f t="shared" ca="1" si="11"/>
        <v>2588.2059374999999</v>
      </c>
      <c r="G233" s="133">
        <f>IF($K233="Padrão",BDI!$B$17,IF($K233="Diferenciado",BDI!$E$17,0))</f>
        <v>0.26419999999999999</v>
      </c>
      <c r="H233" s="131">
        <f t="shared" ca="1" si="9"/>
        <v>14.54</v>
      </c>
      <c r="I233" s="132">
        <f t="shared" ca="1" si="10"/>
        <v>3271.5</v>
      </c>
      <c r="J233" s="134"/>
      <c r="K233" s="135" t="s">
        <v>2979</v>
      </c>
    </row>
    <row r="234" spans="1:11" x14ac:dyDescent="0.25">
      <c r="A234" s="177" t="s">
        <v>309</v>
      </c>
      <c r="B234" s="129" t="s">
        <v>3249</v>
      </c>
      <c r="C234" s="130" t="s">
        <v>18</v>
      </c>
      <c r="D234" s="130">
        <v>275</v>
      </c>
      <c r="E234" s="131">
        <f ca="1">OFFSET(INDEX(Composições!A:H,MATCH(Orçamentária!A234,Composições!A:A,0),8),2,0)</f>
        <v>14.929872227484999</v>
      </c>
      <c r="F234" s="132">
        <f t="shared" ca="1" si="11"/>
        <v>4105.714862558375</v>
      </c>
      <c r="G234" s="133">
        <f>IF($K234="Padrão",BDI!$B$17,IF($K234="Diferenciado",BDI!$E$17,0))</f>
        <v>0.26419999999999999</v>
      </c>
      <c r="H234" s="131">
        <f t="shared" ca="1" si="9"/>
        <v>18.87</v>
      </c>
      <c r="I234" s="132">
        <f t="shared" ca="1" si="10"/>
        <v>5189.25</v>
      </c>
      <c r="J234" s="134"/>
      <c r="K234" s="135" t="s">
        <v>2979</v>
      </c>
    </row>
    <row r="235" spans="1:11" x14ac:dyDescent="0.25">
      <c r="A235" s="177" t="s">
        <v>310</v>
      </c>
      <c r="B235" s="129" t="s">
        <v>3250</v>
      </c>
      <c r="C235" s="130" t="s">
        <v>18</v>
      </c>
      <c r="D235" s="130">
        <v>75</v>
      </c>
      <c r="E235" s="131">
        <f ca="1">OFFSET(INDEX(Composições!A:H,MATCH(Orçamentária!A235,Composições!A:A,0),8),2,0)</f>
        <v>14.1982775</v>
      </c>
      <c r="F235" s="132">
        <f t="shared" ca="1" si="11"/>
        <v>1064.8708125000001</v>
      </c>
      <c r="G235" s="133">
        <f>IF($K235="Padrão",BDI!$B$17,IF($K235="Diferenciado",BDI!$E$17,0))</f>
        <v>0.26419999999999999</v>
      </c>
      <c r="H235" s="131">
        <f t="shared" ca="1" si="9"/>
        <v>17.95</v>
      </c>
      <c r="I235" s="132">
        <f t="shared" ca="1" si="10"/>
        <v>1346.25</v>
      </c>
      <c r="J235" s="134"/>
      <c r="K235" s="135" t="s">
        <v>2979</v>
      </c>
    </row>
    <row r="236" spans="1:11" x14ac:dyDescent="0.25">
      <c r="A236" s="177" t="s">
        <v>312</v>
      </c>
      <c r="B236" s="129" t="s">
        <v>3251</v>
      </c>
      <c r="C236" s="130" t="s">
        <v>18</v>
      </c>
      <c r="D236" s="130">
        <v>625</v>
      </c>
      <c r="E236" s="131">
        <f ca="1">OFFSET(INDEX(Composições!A:H,MATCH(Orçamentária!A236,Composições!A:A,0),8),2,0)</f>
        <v>49.994934999999998</v>
      </c>
      <c r="F236" s="132">
        <f t="shared" ca="1" si="11"/>
        <v>31246.834374999999</v>
      </c>
      <c r="G236" s="133">
        <f>IF($K236="Padrão",BDI!$B$17,IF($K236="Diferenciado",BDI!$E$17,0))</f>
        <v>0.26419999999999999</v>
      </c>
      <c r="H236" s="131">
        <f t="shared" ca="1" si="9"/>
        <v>63.2</v>
      </c>
      <c r="I236" s="132">
        <f t="shared" ca="1" si="10"/>
        <v>39500</v>
      </c>
      <c r="J236" s="134"/>
      <c r="K236" s="135" t="s">
        <v>2979</v>
      </c>
    </row>
    <row r="237" spans="1:11" x14ac:dyDescent="0.25">
      <c r="A237" s="177" t="s">
        <v>314</v>
      </c>
      <c r="B237" s="129" t="s">
        <v>3252</v>
      </c>
      <c r="C237" s="130" t="s">
        <v>18</v>
      </c>
      <c r="D237" s="130">
        <v>250.00000000000003</v>
      </c>
      <c r="E237" s="131">
        <f ca="1">OFFSET(INDEX(Composições!A:H,MATCH(Orçamentária!A237,Composições!A:A,0),8),2,0)</f>
        <v>107.04493499999998</v>
      </c>
      <c r="F237" s="132">
        <f t="shared" ca="1" si="11"/>
        <v>26761.233749999999</v>
      </c>
      <c r="G237" s="133">
        <f>IF($K237="Padrão",BDI!$B$17,IF($K237="Diferenciado",BDI!$E$17,0))</f>
        <v>0.26419999999999999</v>
      </c>
      <c r="H237" s="131">
        <f t="shared" ca="1" si="9"/>
        <v>135.33000000000001</v>
      </c>
      <c r="I237" s="132">
        <f t="shared" ca="1" si="10"/>
        <v>33832.5</v>
      </c>
      <c r="J237" s="134"/>
      <c r="K237" s="135" t="s">
        <v>2979</v>
      </c>
    </row>
    <row r="238" spans="1:11" x14ac:dyDescent="0.25">
      <c r="A238" s="177" t="s">
        <v>317</v>
      </c>
      <c r="B238" s="129" t="s">
        <v>3253</v>
      </c>
      <c r="C238" s="130" t="s">
        <v>18</v>
      </c>
      <c r="D238" s="130">
        <v>625</v>
      </c>
      <c r="E238" s="131">
        <f ca="1">OFFSET(INDEX(Composições!A:H,MATCH(Orçamentária!A238,Composições!A:A,0),8),2,0)</f>
        <v>96.566207999999989</v>
      </c>
      <c r="F238" s="132">
        <f t="shared" ca="1" si="11"/>
        <v>60353.87999999999</v>
      </c>
      <c r="G238" s="133">
        <f>IF($K238="Padrão",BDI!$B$17,IF($K238="Diferenciado",BDI!$E$17,0))</f>
        <v>0.26419999999999999</v>
      </c>
      <c r="H238" s="131">
        <f t="shared" ca="1" si="9"/>
        <v>122.08</v>
      </c>
      <c r="I238" s="132">
        <f t="shared" ca="1" si="10"/>
        <v>76300</v>
      </c>
      <c r="J238" s="134"/>
      <c r="K238" s="135" t="s">
        <v>2979</v>
      </c>
    </row>
    <row r="239" spans="1:11" x14ac:dyDescent="0.25">
      <c r="A239" s="177" t="s">
        <v>318</v>
      </c>
      <c r="B239" s="129" t="s">
        <v>3254</v>
      </c>
      <c r="C239" s="130" t="s">
        <v>18</v>
      </c>
      <c r="D239" s="130">
        <v>90</v>
      </c>
      <c r="E239" s="131">
        <f ca="1">OFFSET(INDEX(Composições!A:H,MATCH(Orçamentária!A239,Composições!A:A,0),8),2,0)</f>
        <v>257.96493500000003</v>
      </c>
      <c r="F239" s="132">
        <f t="shared" ca="1" si="11"/>
        <v>23216.844150000001</v>
      </c>
      <c r="G239" s="133">
        <f>IF($K239="Padrão",BDI!$B$17,IF($K239="Diferenciado",BDI!$E$17,0))</f>
        <v>0.26419999999999999</v>
      </c>
      <c r="H239" s="131">
        <f t="shared" ca="1" si="9"/>
        <v>326.12</v>
      </c>
      <c r="I239" s="132">
        <f t="shared" ca="1" si="10"/>
        <v>29350.799999999999</v>
      </c>
      <c r="J239" s="134"/>
      <c r="K239" s="135" t="s">
        <v>2979</v>
      </c>
    </row>
    <row r="240" spans="1:11" x14ac:dyDescent="0.25">
      <c r="A240" s="177" t="s">
        <v>320</v>
      </c>
      <c r="B240" s="129" t="s">
        <v>3255</v>
      </c>
      <c r="C240" s="130" t="s">
        <v>106</v>
      </c>
      <c r="D240" s="130">
        <v>325</v>
      </c>
      <c r="E240" s="131">
        <f ca="1">OFFSET(INDEX(Composições!A:H,MATCH(Orçamentária!A240,Composições!A:A,0),8),2,0)</f>
        <v>189.19305000000003</v>
      </c>
      <c r="F240" s="132">
        <f t="shared" ca="1" si="11"/>
        <v>61487.741250000006</v>
      </c>
      <c r="G240" s="133">
        <f>IF($K240="Padrão",BDI!$B$17,IF($K240="Diferenciado",BDI!$E$17,0))</f>
        <v>0.26419999999999999</v>
      </c>
      <c r="H240" s="131">
        <f t="shared" ca="1" si="9"/>
        <v>239.18</v>
      </c>
      <c r="I240" s="132">
        <f t="shared" ca="1" si="10"/>
        <v>77733.5</v>
      </c>
      <c r="J240" s="134"/>
      <c r="K240" s="135" t="s">
        <v>2979</v>
      </c>
    </row>
    <row r="241" spans="1:11" x14ac:dyDescent="0.25">
      <c r="A241" s="177" t="s">
        <v>322</v>
      </c>
      <c r="B241" s="129" t="s">
        <v>3256</v>
      </c>
      <c r="C241" s="130" t="s">
        <v>18</v>
      </c>
      <c r="D241" s="130">
        <v>750</v>
      </c>
      <c r="E241" s="131">
        <f ca="1">OFFSET(INDEX(Composições!A:H,MATCH(Orçamentária!A241,Composições!A:A,0),8),2,0)</f>
        <v>46.087606499999993</v>
      </c>
      <c r="F241" s="132">
        <f t="shared" ca="1" si="11"/>
        <v>34565.704874999996</v>
      </c>
      <c r="G241" s="133">
        <f>IF($K241="Padrão",BDI!$B$17,IF($K241="Diferenciado",BDI!$E$17,0))</f>
        <v>0.26419999999999999</v>
      </c>
      <c r="H241" s="131">
        <f t="shared" ca="1" si="9"/>
        <v>58.26</v>
      </c>
      <c r="I241" s="132">
        <f t="shared" ca="1" si="10"/>
        <v>43695</v>
      </c>
      <c r="J241" s="134"/>
      <c r="K241" s="135" t="s">
        <v>2979</v>
      </c>
    </row>
    <row r="242" spans="1:11" x14ac:dyDescent="0.25">
      <c r="A242" s="177" t="s">
        <v>323</v>
      </c>
      <c r="B242" s="129" t="s">
        <v>3257</v>
      </c>
      <c r="C242" s="130" t="s">
        <v>106</v>
      </c>
      <c r="D242" s="130">
        <v>500.00000000000006</v>
      </c>
      <c r="E242" s="131">
        <f ca="1">OFFSET(INDEX(Composições!A:H,MATCH(Orçamentária!A242,Composições!A:A,0),8),2,0)</f>
        <v>63.343670049999993</v>
      </c>
      <c r="F242" s="132">
        <f t="shared" ca="1" si="11"/>
        <v>31671.835025</v>
      </c>
      <c r="G242" s="133">
        <f>IF($K242="Padrão",BDI!$B$17,IF($K242="Diferenciado",BDI!$E$17,0))</f>
        <v>0.26419999999999999</v>
      </c>
      <c r="H242" s="131">
        <f t="shared" ca="1" si="9"/>
        <v>80.08</v>
      </c>
      <c r="I242" s="132">
        <f t="shared" ca="1" si="10"/>
        <v>40040</v>
      </c>
      <c r="J242" s="134"/>
      <c r="K242" s="135" t="s">
        <v>2979</v>
      </c>
    </row>
    <row r="243" spans="1:11" x14ac:dyDescent="0.25">
      <c r="A243" s="177" t="s">
        <v>333</v>
      </c>
      <c r="B243" s="129" t="s">
        <v>3258</v>
      </c>
      <c r="C243" s="130" t="s">
        <v>106</v>
      </c>
      <c r="D243" s="130">
        <v>500.00000000000006</v>
      </c>
      <c r="E243" s="131">
        <f ca="1">OFFSET(INDEX(Composições!A:H,MATCH(Orçamentária!A243,Composições!A:A,0),8),2,0)</f>
        <v>125.41437274999998</v>
      </c>
      <c r="F243" s="132">
        <f t="shared" ca="1" si="11"/>
        <v>62707.186374999997</v>
      </c>
      <c r="G243" s="133">
        <f>IF($K243="Padrão",BDI!$B$17,IF($K243="Diferenciado",BDI!$E$17,0))</f>
        <v>0.26419999999999999</v>
      </c>
      <c r="H243" s="131">
        <f t="shared" ca="1" si="9"/>
        <v>158.55000000000001</v>
      </c>
      <c r="I243" s="132">
        <f t="shared" ca="1" si="10"/>
        <v>79275</v>
      </c>
      <c r="J243" s="134"/>
      <c r="K243" s="135" t="s">
        <v>2979</v>
      </c>
    </row>
    <row r="244" spans="1:11" x14ac:dyDescent="0.25">
      <c r="A244" s="177" t="s">
        <v>338</v>
      </c>
      <c r="B244" s="129" t="s">
        <v>3259</v>
      </c>
      <c r="C244" s="130" t="s">
        <v>106</v>
      </c>
      <c r="D244" s="130">
        <v>500.00000000000006</v>
      </c>
      <c r="E244" s="131">
        <f ca="1">OFFSET(INDEX(Composições!A:H,MATCH(Orçamentária!A244,Composições!A:A,0),8),2,0)</f>
        <v>99.232257749999988</v>
      </c>
      <c r="F244" s="132">
        <f t="shared" ca="1" si="11"/>
        <v>49616.128875000002</v>
      </c>
      <c r="G244" s="133">
        <f>IF($K244="Padrão",BDI!$B$17,IF($K244="Diferenciado",BDI!$E$17,0))</f>
        <v>0.26419999999999999</v>
      </c>
      <c r="H244" s="131">
        <f t="shared" ca="1" si="9"/>
        <v>125.45</v>
      </c>
      <c r="I244" s="132">
        <f t="shared" ca="1" si="10"/>
        <v>62725</v>
      </c>
      <c r="J244" s="134"/>
      <c r="K244" s="135" t="s">
        <v>2979</v>
      </c>
    </row>
    <row r="245" spans="1:11" x14ac:dyDescent="0.25">
      <c r="A245" s="177" t="s">
        <v>341</v>
      </c>
      <c r="B245" s="129" t="s">
        <v>3260</v>
      </c>
      <c r="C245" s="130" t="s">
        <v>106</v>
      </c>
      <c r="D245" s="130">
        <v>500.00000000000006</v>
      </c>
      <c r="E245" s="131">
        <f ca="1">OFFSET(INDEX(Composições!A:H,MATCH(Orçamentária!A245,Composições!A:A,0),8),2,0)</f>
        <v>173.03230775</v>
      </c>
      <c r="F245" s="132">
        <f t="shared" ca="1" si="11"/>
        <v>86516.153875000004</v>
      </c>
      <c r="G245" s="133">
        <f>IF($K245="Padrão",BDI!$B$17,IF($K245="Diferenciado",BDI!$E$17,0))</f>
        <v>0.26419999999999999</v>
      </c>
      <c r="H245" s="131">
        <f t="shared" ca="1" si="9"/>
        <v>218.75</v>
      </c>
      <c r="I245" s="132">
        <f t="shared" ca="1" si="10"/>
        <v>109375</v>
      </c>
      <c r="J245" s="134"/>
      <c r="K245" s="135" t="s">
        <v>2979</v>
      </c>
    </row>
    <row r="246" spans="1:11" x14ac:dyDescent="0.25">
      <c r="A246" s="177" t="s">
        <v>345</v>
      </c>
      <c r="B246" s="129" t="s">
        <v>3261</v>
      </c>
      <c r="C246" s="130" t="s">
        <v>106</v>
      </c>
      <c r="D246" s="130">
        <v>500.00000000000006</v>
      </c>
      <c r="E246" s="131">
        <f ca="1">OFFSET(INDEX(Composições!A:H,MATCH(Orçamentária!A246,Composições!A:A,0),8),2,0)</f>
        <v>122.51925774999999</v>
      </c>
      <c r="F246" s="132">
        <f t="shared" ca="1" si="11"/>
        <v>61259.628875000002</v>
      </c>
      <c r="G246" s="133">
        <f>IF($K246="Padrão",BDI!$B$17,IF($K246="Diferenciado",BDI!$E$17,0))</f>
        <v>0.26419999999999999</v>
      </c>
      <c r="H246" s="131">
        <f t="shared" ca="1" si="9"/>
        <v>154.88999999999999</v>
      </c>
      <c r="I246" s="132">
        <f t="shared" ca="1" si="10"/>
        <v>77445</v>
      </c>
      <c r="J246" s="134"/>
      <c r="K246" s="135" t="s">
        <v>2979</v>
      </c>
    </row>
    <row r="247" spans="1:11" x14ac:dyDescent="0.25">
      <c r="A247" s="177" t="s">
        <v>348</v>
      </c>
      <c r="B247" s="129" t="s">
        <v>3262</v>
      </c>
      <c r="C247" s="130" t="s">
        <v>106</v>
      </c>
      <c r="D247" s="130">
        <v>500.00000000000006</v>
      </c>
      <c r="E247" s="131">
        <f ca="1">OFFSET(INDEX(Composições!A:H,MATCH(Orçamentária!A247,Composições!A:A,0),8),2,0)</f>
        <v>148.33586774999998</v>
      </c>
      <c r="F247" s="132">
        <f t="shared" ca="1" si="11"/>
        <v>74167.933875000002</v>
      </c>
      <c r="G247" s="133">
        <f>IF($K247="Padrão",BDI!$B$17,IF($K247="Diferenciado",BDI!$E$17,0))</f>
        <v>0.26419999999999999</v>
      </c>
      <c r="H247" s="131">
        <f t="shared" ca="1" si="9"/>
        <v>187.53</v>
      </c>
      <c r="I247" s="132">
        <f t="shared" ca="1" si="10"/>
        <v>93765</v>
      </c>
      <c r="J247" s="134"/>
      <c r="K247" s="135" t="s">
        <v>2979</v>
      </c>
    </row>
    <row r="248" spans="1:11" x14ac:dyDescent="0.25">
      <c r="A248" s="177" t="s">
        <v>352</v>
      </c>
      <c r="B248" s="129" t="s">
        <v>3263</v>
      </c>
      <c r="C248" s="130" t="s">
        <v>106</v>
      </c>
      <c r="D248" s="130">
        <v>625</v>
      </c>
      <c r="E248" s="131">
        <f ca="1">OFFSET(INDEX(Composições!A:H,MATCH(Orçamentária!A248,Composições!A:A,0),8),2,0)</f>
        <v>55.726320049999998</v>
      </c>
      <c r="F248" s="132">
        <f t="shared" ca="1" si="11"/>
        <v>34828.950031250002</v>
      </c>
      <c r="G248" s="133">
        <f>IF($K248="Padrão",BDI!$B$17,IF($K248="Diferenciado",BDI!$E$17,0))</f>
        <v>0.26419999999999999</v>
      </c>
      <c r="H248" s="131">
        <f t="shared" ca="1" si="9"/>
        <v>70.45</v>
      </c>
      <c r="I248" s="132">
        <f t="shared" ca="1" si="10"/>
        <v>44031.25</v>
      </c>
      <c r="J248" s="134"/>
      <c r="K248" s="135" t="s">
        <v>2979</v>
      </c>
    </row>
    <row r="249" spans="1:11" x14ac:dyDescent="0.25">
      <c r="A249" s="177" t="s">
        <v>356</v>
      </c>
      <c r="B249" s="129" t="s">
        <v>3264</v>
      </c>
      <c r="C249" s="130" t="s">
        <v>106</v>
      </c>
      <c r="D249" s="130">
        <v>1800</v>
      </c>
      <c r="E249" s="131">
        <f ca="1">OFFSET(INDEX(Composições!A:H,MATCH(Orçamentária!A249,Composições!A:A,0),8),2,0)</f>
        <v>65.178075000000007</v>
      </c>
      <c r="F249" s="132">
        <f t="shared" ca="1" si="11"/>
        <v>117320.53500000002</v>
      </c>
      <c r="G249" s="133">
        <f>IF($K249="Padrão",BDI!$B$17,IF($K249="Diferenciado",BDI!$E$17,0))</f>
        <v>0.26419999999999999</v>
      </c>
      <c r="H249" s="131">
        <f t="shared" ca="1" si="9"/>
        <v>82.4</v>
      </c>
      <c r="I249" s="132">
        <f t="shared" ca="1" si="10"/>
        <v>148320</v>
      </c>
      <c r="J249" s="134"/>
      <c r="K249" s="135" t="s">
        <v>2979</v>
      </c>
    </row>
    <row r="250" spans="1:11" x14ac:dyDescent="0.25">
      <c r="A250" s="177" t="s">
        <v>358</v>
      </c>
      <c r="B250" s="129" t="s">
        <v>3265</v>
      </c>
      <c r="C250" s="130" t="s">
        <v>106</v>
      </c>
      <c r="D250" s="130">
        <v>1800</v>
      </c>
      <c r="E250" s="131">
        <f ca="1">OFFSET(INDEX(Composições!A:H,MATCH(Orçamentária!A250,Composições!A:A,0),8),2,0)</f>
        <v>62.534699999999994</v>
      </c>
      <c r="F250" s="132">
        <f t="shared" ca="1" si="11"/>
        <v>112562.45999999999</v>
      </c>
      <c r="G250" s="133">
        <f>IF($K250="Padrão",BDI!$B$17,IF($K250="Diferenciado",BDI!$E$17,0))</f>
        <v>0.26419999999999999</v>
      </c>
      <c r="H250" s="131">
        <f t="shared" ca="1" si="9"/>
        <v>79.06</v>
      </c>
      <c r="I250" s="132">
        <f t="shared" ca="1" si="10"/>
        <v>142308</v>
      </c>
      <c r="J250" s="134"/>
      <c r="K250" s="135" t="s">
        <v>2979</v>
      </c>
    </row>
    <row r="251" spans="1:11" x14ac:dyDescent="0.25">
      <c r="A251" s="177" t="s">
        <v>360</v>
      </c>
      <c r="B251" s="129" t="s">
        <v>3266</v>
      </c>
      <c r="C251" s="130" t="s">
        <v>106</v>
      </c>
      <c r="D251" s="130">
        <v>1875</v>
      </c>
      <c r="E251" s="131">
        <f ca="1">OFFSET(INDEX(Composições!A:H,MATCH(Orçamentária!A251,Composições!A:A,0),8),2,0)</f>
        <v>39.425474999999999</v>
      </c>
      <c r="F251" s="132">
        <f t="shared" ca="1" si="11"/>
        <v>73922.765625</v>
      </c>
      <c r="G251" s="133">
        <f>IF($K251="Padrão",BDI!$B$17,IF($K251="Diferenciado",BDI!$E$17,0))</f>
        <v>0.26419999999999999</v>
      </c>
      <c r="H251" s="131">
        <f t="shared" ca="1" si="9"/>
        <v>49.84</v>
      </c>
      <c r="I251" s="132">
        <f t="shared" ca="1" si="10"/>
        <v>93450</v>
      </c>
      <c r="J251" s="134"/>
      <c r="K251" s="135" t="s">
        <v>2979</v>
      </c>
    </row>
    <row r="252" spans="1:11" x14ac:dyDescent="0.25">
      <c r="A252" s="177" t="s">
        <v>362</v>
      </c>
      <c r="B252" s="129" t="s">
        <v>3267</v>
      </c>
      <c r="C252" s="130" t="s">
        <v>106</v>
      </c>
      <c r="D252" s="130">
        <v>1250</v>
      </c>
      <c r="E252" s="131">
        <f ca="1">OFFSET(INDEX(Composições!A:H,MATCH(Orçamentária!A252,Composições!A:A,0),8),2,0)</f>
        <v>80.110649999999993</v>
      </c>
      <c r="F252" s="132">
        <f t="shared" ca="1" si="11"/>
        <v>100138.31249999999</v>
      </c>
      <c r="G252" s="133">
        <f>IF($K252="Padrão",BDI!$B$17,IF($K252="Diferenciado",BDI!$E$17,0))</f>
        <v>0.26419999999999999</v>
      </c>
      <c r="H252" s="131">
        <f t="shared" ca="1" si="9"/>
        <v>101.28</v>
      </c>
      <c r="I252" s="132">
        <f t="shared" ca="1" si="10"/>
        <v>126600</v>
      </c>
      <c r="J252" s="134"/>
      <c r="K252" s="135" t="s">
        <v>2979</v>
      </c>
    </row>
    <row r="253" spans="1:11" x14ac:dyDescent="0.25">
      <c r="A253" s="177" t="s">
        <v>364</v>
      </c>
      <c r="B253" s="129" t="s">
        <v>3268</v>
      </c>
      <c r="C253" s="130" t="s">
        <v>106</v>
      </c>
      <c r="D253" s="130">
        <v>1875</v>
      </c>
      <c r="E253" s="131">
        <f ca="1">OFFSET(INDEX(Composições!A:H,MATCH(Orçamentária!A253,Composições!A:A,0),8),2,0)</f>
        <v>36.971624999999996</v>
      </c>
      <c r="F253" s="132">
        <f t="shared" ca="1" si="11"/>
        <v>69321.796874999985</v>
      </c>
      <c r="G253" s="133">
        <f>IF($K253="Padrão",BDI!$B$17,IF($K253="Diferenciado",BDI!$E$17,0))</f>
        <v>0.26419999999999999</v>
      </c>
      <c r="H253" s="131">
        <f t="shared" ca="1" si="9"/>
        <v>46.74</v>
      </c>
      <c r="I253" s="132">
        <f t="shared" ca="1" si="10"/>
        <v>87637.5</v>
      </c>
      <c r="J253" s="134"/>
      <c r="K253" s="135" t="s">
        <v>2979</v>
      </c>
    </row>
    <row r="254" spans="1:11" x14ac:dyDescent="0.25">
      <c r="A254" s="177" t="s">
        <v>366</v>
      </c>
      <c r="B254" s="129" t="s">
        <v>3269</v>
      </c>
      <c r="C254" s="130" t="s">
        <v>106</v>
      </c>
      <c r="D254" s="130">
        <v>625</v>
      </c>
      <c r="E254" s="131">
        <f ca="1">OFFSET(INDEX(Composições!A:H,MATCH(Orçamentária!A254,Composições!A:A,0),8),2,0)</f>
        <v>26.374804399999995</v>
      </c>
      <c r="F254" s="132">
        <f t="shared" ca="1" si="11"/>
        <v>16484.252749999996</v>
      </c>
      <c r="G254" s="133">
        <f>IF($K254="Padrão",BDI!$B$17,IF($K254="Diferenciado",BDI!$E$17,0))</f>
        <v>0.26419999999999999</v>
      </c>
      <c r="H254" s="131">
        <f t="shared" ca="1" si="9"/>
        <v>33.340000000000003</v>
      </c>
      <c r="I254" s="132">
        <f t="shared" ca="1" si="10"/>
        <v>20837.5</v>
      </c>
      <c r="J254" s="134"/>
      <c r="K254" s="135" t="s">
        <v>2979</v>
      </c>
    </row>
    <row r="255" spans="1:11" x14ac:dyDescent="0.25">
      <c r="A255" s="177" t="s">
        <v>367</v>
      </c>
      <c r="B255" s="129" t="s">
        <v>3270</v>
      </c>
      <c r="C255" s="130" t="s">
        <v>106</v>
      </c>
      <c r="D255" s="130">
        <v>750</v>
      </c>
      <c r="E255" s="131">
        <f ca="1">OFFSET(INDEX(Composições!A:H,MATCH(Orçamentária!A255,Composições!A:A,0),8),2,0)</f>
        <v>20.490789399999997</v>
      </c>
      <c r="F255" s="132">
        <f t="shared" ca="1" si="11"/>
        <v>15368.092049999997</v>
      </c>
      <c r="G255" s="133">
        <f>IF($K255="Padrão",BDI!$B$17,IF($K255="Diferenciado",BDI!$E$17,0))</f>
        <v>0.26419999999999999</v>
      </c>
      <c r="H255" s="131">
        <f t="shared" ca="1" si="9"/>
        <v>25.9</v>
      </c>
      <c r="I255" s="132">
        <f t="shared" ca="1" si="10"/>
        <v>19425</v>
      </c>
      <c r="J255" s="134"/>
      <c r="K255" s="135" t="s">
        <v>2979</v>
      </c>
    </row>
    <row r="256" spans="1:11" x14ac:dyDescent="0.25">
      <c r="A256" s="177" t="s">
        <v>368</v>
      </c>
      <c r="B256" s="129" t="s">
        <v>3271</v>
      </c>
      <c r="C256" s="130" t="s">
        <v>106</v>
      </c>
      <c r="D256" s="130">
        <v>1350</v>
      </c>
      <c r="E256" s="131">
        <f ca="1">OFFSET(INDEX(Composições!A:H,MATCH(Orçamentária!A256,Composições!A:A,0),8),2,0)</f>
        <v>16.026072499999998</v>
      </c>
      <c r="F256" s="132">
        <f t="shared" ca="1" si="11"/>
        <v>21635.197874999998</v>
      </c>
      <c r="G256" s="133">
        <f>IF($K256="Padrão",BDI!$B$17,IF($K256="Diferenciado",BDI!$E$17,0))</f>
        <v>0.26419999999999999</v>
      </c>
      <c r="H256" s="131">
        <f t="shared" ca="1" si="9"/>
        <v>20.260000000000002</v>
      </c>
      <c r="I256" s="132">
        <f t="shared" ca="1" si="10"/>
        <v>27351</v>
      </c>
      <c r="J256" s="134"/>
      <c r="K256" s="135" t="s">
        <v>2979</v>
      </c>
    </row>
    <row r="257" spans="1:11" x14ac:dyDescent="0.25">
      <c r="A257" s="177" t="s">
        <v>369</v>
      </c>
      <c r="B257" s="129" t="s">
        <v>3272</v>
      </c>
      <c r="C257" s="130" t="s">
        <v>106</v>
      </c>
      <c r="D257" s="130">
        <v>1350</v>
      </c>
      <c r="E257" s="131">
        <f ca="1">OFFSET(INDEX(Composições!A:H,MATCH(Orçamentária!A257,Composições!A:A,0),8),2,0)</f>
        <v>13.1105225</v>
      </c>
      <c r="F257" s="132">
        <f t="shared" ca="1" si="11"/>
        <v>17699.205375000001</v>
      </c>
      <c r="G257" s="133">
        <f>IF($K257="Padrão",BDI!$B$17,IF($K257="Diferenciado",BDI!$E$17,0))</f>
        <v>0.26419999999999999</v>
      </c>
      <c r="H257" s="131">
        <f t="shared" ca="1" si="9"/>
        <v>16.57</v>
      </c>
      <c r="I257" s="132">
        <f t="shared" ca="1" si="10"/>
        <v>22369.5</v>
      </c>
      <c r="J257" s="134"/>
      <c r="K257" s="135" t="s">
        <v>2979</v>
      </c>
    </row>
    <row r="258" spans="1:11" x14ac:dyDescent="0.25">
      <c r="A258" s="177" t="s">
        <v>370</v>
      </c>
      <c r="B258" s="129" t="s">
        <v>3273</v>
      </c>
      <c r="C258" s="130" t="s">
        <v>106</v>
      </c>
      <c r="D258" s="130">
        <v>320</v>
      </c>
      <c r="E258" s="131">
        <f ca="1">OFFSET(INDEX(Composições!A:H,MATCH(Orçamentária!A258,Composições!A:A,0),8),2,0)</f>
        <v>65.528053349999993</v>
      </c>
      <c r="F258" s="132">
        <f t="shared" ca="1" si="11"/>
        <v>20968.977071999998</v>
      </c>
      <c r="G258" s="133">
        <f>IF($K258="Padrão",BDI!$B$17,IF($K258="Diferenciado",BDI!$E$17,0))</f>
        <v>0.26419999999999999</v>
      </c>
      <c r="H258" s="131">
        <f t="shared" ca="1" si="9"/>
        <v>82.84</v>
      </c>
      <c r="I258" s="132">
        <f t="shared" ca="1" si="10"/>
        <v>26508.799999999999</v>
      </c>
      <c r="J258" s="134"/>
      <c r="K258" s="135" t="s">
        <v>2979</v>
      </c>
    </row>
    <row r="259" spans="1:11" x14ac:dyDescent="0.25">
      <c r="A259" s="177" t="s">
        <v>375</v>
      </c>
      <c r="B259" s="129" t="s">
        <v>3274</v>
      </c>
      <c r="C259" s="130" t="s">
        <v>18</v>
      </c>
      <c r="D259" s="130">
        <v>1350</v>
      </c>
      <c r="E259" s="131">
        <f ca="1">OFFSET(INDEX(Composições!A:H,MATCH(Orçamentária!A259,Composições!A:A,0),8),2,0)</f>
        <v>10.877072499999997</v>
      </c>
      <c r="F259" s="132">
        <f t="shared" ca="1" si="11"/>
        <v>14684.047874999997</v>
      </c>
      <c r="G259" s="133">
        <f>IF($K259="Padrão",BDI!$B$17,IF($K259="Diferenciado",BDI!$E$17,0))</f>
        <v>0.26419999999999999</v>
      </c>
      <c r="H259" s="131">
        <f t="shared" ca="1" si="9"/>
        <v>13.75</v>
      </c>
      <c r="I259" s="132">
        <f t="shared" ca="1" si="10"/>
        <v>18562.5</v>
      </c>
      <c r="J259" s="134"/>
      <c r="K259" s="135" t="s">
        <v>2979</v>
      </c>
    </row>
    <row r="260" spans="1:11" x14ac:dyDescent="0.25">
      <c r="A260" s="177" t="s">
        <v>376</v>
      </c>
      <c r="B260" s="129" t="s">
        <v>3275</v>
      </c>
      <c r="C260" s="130" t="s">
        <v>18</v>
      </c>
      <c r="D260" s="130">
        <v>350</v>
      </c>
      <c r="E260" s="131">
        <f ca="1">OFFSET(INDEX(Composições!A:H,MATCH(Orçamentária!A260,Composições!A:A,0),8),2,0)</f>
        <v>17.195332499999999</v>
      </c>
      <c r="F260" s="132">
        <f t="shared" ca="1" si="11"/>
        <v>6018.3663749999996</v>
      </c>
      <c r="G260" s="133">
        <f>IF($K260="Padrão",BDI!$B$17,IF($K260="Diferenciado",BDI!$E$17,0))</f>
        <v>0.26419999999999999</v>
      </c>
      <c r="H260" s="131">
        <f t="shared" ca="1" si="9"/>
        <v>21.74</v>
      </c>
      <c r="I260" s="132">
        <f t="shared" ca="1" si="10"/>
        <v>7609</v>
      </c>
      <c r="J260" s="134"/>
      <c r="K260" s="135" t="s">
        <v>2979</v>
      </c>
    </row>
    <row r="261" spans="1:11" x14ac:dyDescent="0.25">
      <c r="A261" s="177" t="s">
        <v>377</v>
      </c>
      <c r="B261" s="129" t="s">
        <v>3276</v>
      </c>
      <c r="C261" s="130" t="s">
        <v>18</v>
      </c>
      <c r="D261" s="130">
        <v>10</v>
      </c>
      <c r="E261" s="131">
        <f ca="1">OFFSET(INDEX(Composições!A:H,MATCH(Orçamentária!A261,Composições!A:A,0),8),2,0)</f>
        <v>15.6058325</v>
      </c>
      <c r="F261" s="132">
        <f t="shared" ca="1" si="11"/>
        <v>156.058325</v>
      </c>
      <c r="G261" s="133">
        <f>IF($K261="Padrão",BDI!$B$17,IF($K261="Diferenciado",BDI!$E$17,0))</f>
        <v>0.26419999999999999</v>
      </c>
      <c r="H261" s="131">
        <f t="shared" ca="1" si="9"/>
        <v>19.73</v>
      </c>
      <c r="I261" s="132">
        <f t="shared" ca="1" si="10"/>
        <v>197.3</v>
      </c>
      <c r="J261" s="134"/>
      <c r="K261" s="135" t="s">
        <v>2979</v>
      </c>
    </row>
    <row r="262" spans="1:11" x14ac:dyDescent="0.25">
      <c r="A262" s="177" t="s">
        <v>379</v>
      </c>
      <c r="B262" s="129" t="s">
        <v>3277</v>
      </c>
      <c r="C262" s="130" t="s">
        <v>18</v>
      </c>
      <c r="D262" s="130">
        <v>50</v>
      </c>
      <c r="E262" s="131">
        <f ca="1">OFFSET(INDEX(Composições!A:H,MATCH(Orçamentária!A262,Composições!A:A,0),8),2,0)</f>
        <v>23.714624999999998</v>
      </c>
      <c r="F262" s="132">
        <f t="shared" ca="1" si="11"/>
        <v>1185.7312499999998</v>
      </c>
      <c r="G262" s="133">
        <f>IF($K262="Padrão",BDI!$B$17,IF($K262="Diferenciado",BDI!$E$17,0))</f>
        <v>0.26419999999999999</v>
      </c>
      <c r="H262" s="131">
        <f t="shared" ref="H262:H325" ca="1" si="12">IF(ISNUMBER(E262),ROUND(E262*(1+G262),2),"")</f>
        <v>29.98</v>
      </c>
      <c r="I262" s="132">
        <f t="shared" ref="I262:I325" ca="1" si="13">IF(ISNUMBER(E262),ROUND(H262*D262,2),"")</f>
        <v>1499</v>
      </c>
      <c r="J262" s="134"/>
      <c r="K262" s="135" t="s">
        <v>2979</v>
      </c>
    </row>
    <row r="263" spans="1:11" x14ac:dyDescent="0.25">
      <c r="A263" s="177" t="s">
        <v>382</v>
      </c>
      <c r="B263" s="129" t="s">
        <v>3278</v>
      </c>
      <c r="C263" s="130" t="s">
        <v>18</v>
      </c>
      <c r="D263" s="130">
        <v>375</v>
      </c>
      <c r="E263" s="131">
        <f ca="1">OFFSET(INDEX(Composições!A:H,MATCH(Orçamentária!A263,Composições!A:A,0),8),2,0)</f>
        <v>4.8050999999999995</v>
      </c>
      <c r="F263" s="132">
        <f t="shared" ref="F263:F326" ca="1" si="14">IF(ISNUMBER(E263),D263*E263,"")</f>
        <v>1801.9124999999999</v>
      </c>
      <c r="G263" s="133">
        <f>IF($K263="Padrão",BDI!$B$17,IF($K263="Diferenciado",BDI!$E$17,0))</f>
        <v>0.26419999999999999</v>
      </c>
      <c r="H263" s="131">
        <f t="shared" ca="1" si="12"/>
        <v>6.07</v>
      </c>
      <c r="I263" s="132">
        <f t="shared" ca="1" si="13"/>
        <v>2276.25</v>
      </c>
      <c r="J263" s="134"/>
      <c r="K263" s="135" t="s">
        <v>2979</v>
      </c>
    </row>
    <row r="264" spans="1:11" x14ac:dyDescent="0.25">
      <c r="A264" s="177" t="s">
        <v>384</v>
      </c>
      <c r="B264" s="129" t="s">
        <v>3279</v>
      </c>
      <c r="C264" s="130" t="s">
        <v>18</v>
      </c>
      <c r="D264" s="130">
        <v>65</v>
      </c>
      <c r="E264" s="131">
        <f ca="1">OFFSET(INDEX(Composições!A:H,MATCH(Orçamentária!A264,Composições!A:A,0),8),2,0)</f>
        <v>28.956807499999996</v>
      </c>
      <c r="F264" s="132">
        <f t="shared" ca="1" si="14"/>
        <v>1882.1924874999997</v>
      </c>
      <c r="G264" s="133">
        <f>IF($K264="Padrão",BDI!$B$17,IF($K264="Diferenciado",BDI!$E$17,0))</f>
        <v>0.26419999999999999</v>
      </c>
      <c r="H264" s="131">
        <f t="shared" ca="1" si="12"/>
        <v>36.61</v>
      </c>
      <c r="I264" s="132">
        <f t="shared" ca="1" si="13"/>
        <v>2379.65</v>
      </c>
      <c r="J264" s="134"/>
      <c r="K264" s="135" t="s">
        <v>2979</v>
      </c>
    </row>
    <row r="265" spans="1:11" x14ac:dyDescent="0.25">
      <c r="A265" s="177" t="s">
        <v>385</v>
      </c>
      <c r="B265" s="129" t="s">
        <v>3280</v>
      </c>
      <c r="C265" s="130" t="s">
        <v>18</v>
      </c>
      <c r="D265" s="130">
        <v>300</v>
      </c>
      <c r="E265" s="131">
        <f ca="1">OFFSET(INDEX(Composições!A:H,MATCH(Orçamentária!A265,Composições!A:A,0),8),2,0)</f>
        <v>21.633019999999998</v>
      </c>
      <c r="F265" s="132">
        <f t="shared" ca="1" si="14"/>
        <v>6489.9059999999999</v>
      </c>
      <c r="G265" s="133">
        <f>IF($K265="Padrão",BDI!$B$17,IF($K265="Diferenciado",BDI!$E$17,0))</f>
        <v>0.26419999999999999</v>
      </c>
      <c r="H265" s="131">
        <f t="shared" ca="1" si="12"/>
        <v>27.35</v>
      </c>
      <c r="I265" s="132">
        <f t="shared" ca="1" si="13"/>
        <v>8205</v>
      </c>
      <c r="J265" s="134"/>
      <c r="K265" s="135" t="s">
        <v>2979</v>
      </c>
    </row>
    <row r="266" spans="1:11" x14ac:dyDescent="0.25">
      <c r="A266" s="177" t="s">
        <v>386</v>
      </c>
      <c r="B266" s="129" t="s">
        <v>387</v>
      </c>
      <c r="C266" s="130" t="s">
        <v>18</v>
      </c>
      <c r="D266" s="130">
        <v>65</v>
      </c>
      <c r="E266" s="131">
        <f ca="1">OFFSET(INDEX(Composições!A:H,MATCH(Orçamentária!A266,Composições!A:A,0),8),2,0)</f>
        <v>4.5550999999999995</v>
      </c>
      <c r="F266" s="132">
        <f t="shared" ca="1" si="14"/>
        <v>296.08149999999995</v>
      </c>
      <c r="G266" s="133">
        <f>IF($K266="Padrão",BDI!$B$17,IF($K266="Diferenciado",BDI!$E$17,0))</f>
        <v>0.26419999999999999</v>
      </c>
      <c r="H266" s="131">
        <f t="shared" ca="1" si="12"/>
        <v>5.76</v>
      </c>
      <c r="I266" s="132">
        <f t="shared" ca="1" si="13"/>
        <v>374.4</v>
      </c>
      <c r="J266" s="134"/>
      <c r="K266" s="135" t="s">
        <v>2979</v>
      </c>
    </row>
    <row r="267" spans="1:11" x14ac:dyDescent="0.25">
      <c r="A267" s="177" t="s">
        <v>388</v>
      </c>
      <c r="B267" s="129" t="s">
        <v>3281</v>
      </c>
      <c r="C267" s="130" t="s">
        <v>18</v>
      </c>
      <c r="D267" s="130">
        <v>25</v>
      </c>
      <c r="E267" s="131">
        <f ca="1">OFFSET(INDEX(Composições!A:H,MATCH(Orçamentária!A267,Composições!A:A,0),8),2,0)</f>
        <v>129.42830749999999</v>
      </c>
      <c r="F267" s="132">
        <f t="shared" ca="1" si="14"/>
        <v>3235.7076874999998</v>
      </c>
      <c r="G267" s="133">
        <f>IF($K267="Padrão",BDI!$B$17,IF($K267="Diferenciado",BDI!$E$17,0))</f>
        <v>0.26419999999999999</v>
      </c>
      <c r="H267" s="131">
        <f t="shared" ca="1" si="12"/>
        <v>163.62</v>
      </c>
      <c r="I267" s="132">
        <f t="shared" ca="1" si="13"/>
        <v>4090.5</v>
      </c>
      <c r="J267" s="134"/>
      <c r="K267" s="135" t="s">
        <v>2979</v>
      </c>
    </row>
    <row r="268" spans="1:11" x14ac:dyDescent="0.25">
      <c r="A268" s="177" t="s">
        <v>390</v>
      </c>
      <c r="B268" s="129" t="s">
        <v>3282</v>
      </c>
      <c r="C268" s="130" t="s">
        <v>18</v>
      </c>
      <c r="D268" s="130">
        <v>1200</v>
      </c>
      <c r="E268" s="131">
        <f ca="1">OFFSET(INDEX(Composições!A:H,MATCH(Orçamentária!A268,Composições!A:A,0),8),2,0)</f>
        <v>23.476495</v>
      </c>
      <c r="F268" s="132">
        <f t="shared" ca="1" si="14"/>
        <v>28171.794000000002</v>
      </c>
      <c r="G268" s="133">
        <f>IF($K268="Padrão",BDI!$B$17,IF($K268="Diferenciado",BDI!$E$17,0))</f>
        <v>0.26419999999999999</v>
      </c>
      <c r="H268" s="131">
        <f t="shared" ca="1" si="12"/>
        <v>29.68</v>
      </c>
      <c r="I268" s="132">
        <f t="shared" ca="1" si="13"/>
        <v>35616</v>
      </c>
      <c r="J268" s="134"/>
      <c r="K268" s="135" t="s">
        <v>2979</v>
      </c>
    </row>
    <row r="269" spans="1:11" x14ac:dyDescent="0.25">
      <c r="A269" s="177" t="s">
        <v>391</v>
      </c>
      <c r="B269" s="129" t="s">
        <v>3283</v>
      </c>
      <c r="C269" s="130" t="s">
        <v>18</v>
      </c>
      <c r="D269" s="130">
        <v>275</v>
      </c>
      <c r="E269" s="131">
        <f ca="1">OFFSET(INDEX(Composições!A:H,MATCH(Orçamentária!A269,Composições!A:A,0),8),2,0)</f>
        <v>26.497495000000001</v>
      </c>
      <c r="F269" s="132">
        <f t="shared" ca="1" si="14"/>
        <v>7286.8111250000002</v>
      </c>
      <c r="G269" s="133">
        <f>IF($K269="Padrão",BDI!$B$17,IF($K269="Diferenciado",BDI!$E$17,0))</f>
        <v>0.26419999999999999</v>
      </c>
      <c r="H269" s="131">
        <f t="shared" ca="1" si="12"/>
        <v>33.5</v>
      </c>
      <c r="I269" s="132">
        <f t="shared" ca="1" si="13"/>
        <v>9212.5</v>
      </c>
      <c r="J269" s="134"/>
      <c r="K269" s="135" t="s">
        <v>2979</v>
      </c>
    </row>
    <row r="270" spans="1:11" x14ac:dyDescent="0.25">
      <c r="A270" s="177" t="s">
        <v>392</v>
      </c>
      <c r="B270" s="129" t="s">
        <v>393</v>
      </c>
      <c r="C270" s="130" t="s">
        <v>18</v>
      </c>
      <c r="D270" s="130">
        <v>65</v>
      </c>
      <c r="E270" s="131">
        <f ca="1">OFFSET(INDEX(Composições!A:H,MATCH(Orçamentária!A270,Composições!A:A,0),8),2,0)</f>
        <v>41.572062500000001</v>
      </c>
      <c r="F270" s="132">
        <f t="shared" ca="1" si="14"/>
        <v>2702.1840625</v>
      </c>
      <c r="G270" s="133">
        <f>IF($K270="Padrão",BDI!$B$17,IF($K270="Diferenciado",BDI!$E$17,0))</f>
        <v>0.26419999999999999</v>
      </c>
      <c r="H270" s="131">
        <f t="shared" ca="1" si="12"/>
        <v>52.56</v>
      </c>
      <c r="I270" s="132">
        <f t="shared" ca="1" si="13"/>
        <v>3416.4</v>
      </c>
      <c r="J270" s="134"/>
      <c r="K270" s="135" t="s">
        <v>2979</v>
      </c>
    </row>
    <row r="271" spans="1:11" x14ac:dyDescent="0.25">
      <c r="A271" s="177" t="s">
        <v>394</v>
      </c>
      <c r="B271" s="129" t="s">
        <v>3284</v>
      </c>
      <c r="C271" s="130" t="s">
        <v>18</v>
      </c>
      <c r="D271" s="130">
        <v>25</v>
      </c>
      <c r="E271" s="131">
        <f ca="1">OFFSET(INDEX(Composições!A:H,MATCH(Orçamentária!A271,Composições!A:A,0),8),2,0)</f>
        <v>13.41465</v>
      </c>
      <c r="F271" s="132">
        <f t="shared" ca="1" si="14"/>
        <v>335.36624999999998</v>
      </c>
      <c r="G271" s="133">
        <f>IF($K271="Padrão",BDI!$B$17,IF($K271="Diferenciado",BDI!$E$17,0))</f>
        <v>0.26419999999999999</v>
      </c>
      <c r="H271" s="131">
        <f t="shared" ca="1" si="12"/>
        <v>16.96</v>
      </c>
      <c r="I271" s="132">
        <f t="shared" ca="1" si="13"/>
        <v>424</v>
      </c>
      <c r="J271" s="134"/>
      <c r="K271" s="135" t="s">
        <v>2979</v>
      </c>
    </row>
    <row r="272" spans="1:11" x14ac:dyDescent="0.25">
      <c r="A272" s="177" t="s">
        <v>396</v>
      </c>
      <c r="B272" s="129" t="s">
        <v>3285</v>
      </c>
      <c r="C272" s="130" t="s">
        <v>18</v>
      </c>
      <c r="D272" s="130">
        <v>25</v>
      </c>
      <c r="E272" s="131">
        <f ca="1">OFFSET(INDEX(Composições!A:H,MATCH(Orçamentária!A272,Composições!A:A,0),8),2,0)</f>
        <v>18.254649999999998</v>
      </c>
      <c r="F272" s="132">
        <f t="shared" ca="1" si="14"/>
        <v>456.36624999999992</v>
      </c>
      <c r="G272" s="133">
        <f>IF($K272="Padrão",BDI!$B$17,IF($K272="Diferenciado",BDI!$E$17,0))</f>
        <v>0.26419999999999999</v>
      </c>
      <c r="H272" s="131">
        <f t="shared" ca="1" si="12"/>
        <v>23.08</v>
      </c>
      <c r="I272" s="132">
        <f t="shared" ca="1" si="13"/>
        <v>577</v>
      </c>
      <c r="J272" s="134"/>
      <c r="K272" s="135" t="s">
        <v>2979</v>
      </c>
    </row>
    <row r="273" spans="1:11" x14ac:dyDescent="0.25">
      <c r="A273" s="177" t="s">
        <v>398</v>
      </c>
      <c r="B273" s="129" t="s">
        <v>3286</v>
      </c>
      <c r="C273" s="130" t="s">
        <v>18</v>
      </c>
      <c r="D273" s="130">
        <v>75</v>
      </c>
      <c r="E273" s="131">
        <f ca="1">OFFSET(INDEX(Composições!A:H,MATCH(Orçamentária!A273,Composições!A:A,0),8),2,0)</f>
        <v>7.4269749999999997</v>
      </c>
      <c r="F273" s="132">
        <f t="shared" ca="1" si="14"/>
        <v>557.02312499999994</v>
      </c>
      <c r="G273" s="133">
        <f>IF($K273="Padrão",BDI!$B$17,IF($K273="Diferenciado",BDI!$E$17,0))</f>
        <v>0.26419999999999999</v>
      </c>
      <c r="H273" s="131">
        <f t="shared" ca="1" si="12"/>
        <v>9.39</v>
      </c>
      <c r="I273" s="132">
        <f t="shared" ca="1" si="13"/>
        <v>704.25</v>
      </c>
      <c r="J273" s="134"/>
      <c r="K273" s="135" t="s">
        <v>2979</v>
      </c>
    </row>
    <row r="274" spans="1:11" x14ac:dyDescent="0.25">
      <c r="A274" s="177" t="s">
        <v>400</v>
      </c>
      <c r="B274" s="129" t="s">
        <v>3287</v>
      </c>
      <c r="C274" s="130" t="s">
        <v>18</v>
      </c>
      <c r="D274" s="130">
        <v>275</v>
      </c>
      <c r="E274" s="131">
        <f ca="1">OFFSET(INDEX(Composições!A:H,MATCH(Orçamentária!A274,Composições!A:A,0),8),2,0)</f>
        <v>16.574624999999997</v>
      </c>
      <c r="F274" s="132">
        <f t="shared" ca="1" si="14"/>
        <v>4558.0218749999995</v>
      </c>
      <c r="G274" s="133">
        <f>IF($K274="Padrão",BDI!$B$17,IF($K274="Diferenciado",BDI!$E$17,0))</f>
        <v>0.26419999999999999</v>
      </c>
      <c r="H274" s="131">
        <f t="shared" ca="1" si="12"/>
        <v>20.95</v>
      </c>
      <c r="I274" s="132">
        <f t="shared" ca="1" si="13"/>
        <v>5761.25</v>
      </c>
      <c r="J274" s="134"/>
      <c r="K274" s="135" t="s">
        <v>2979</v>
      </c>
    </row>
    <row r="275" spans="1:11" x14ac:dyDescent="0.25">
      <c r="A275" s="177" t="s">
        <v>402</v>
      </c>
      <c r="B275" s="129" t="s">
        <v>3288</v>
      </c>
      <c r="C275" s="130" t="s">
        <v>18</v>
      </c>
      <c r="D275" s="130">
        <v>375</v>
      </c>
      <c r="E275" s="131">
        <f ca="1">OFFSET(INDEX(Composições!A:H,MATCH(Orçamentária!A275,Composições!A:A,0),8),2,0)</f>
        <v>27.088307499999999</v>
      </c>
      <c r="F275" s="132">
        <f t="shared" ca="1" si="14"/>
        <v>10158.1153125</v>
      </c>
      <c r="G275" s="133">
        <f>IF($K275="Padrão",BDI!$B$17,IF($K275="Diferenciado",BDI!$E$17,0))</f>
        <v>0.26419999999999999</v>
      </c>
      <c r="H275" s="131">
        <f t="shared" ca="1" si="12"/>
        <v>34.25</v>
      </c>
      <c r="I275" s="132">
        <f t="shared" ca="1" si="13"/>
        <v>12843.75</v>
      </c>
      <c r="J275" s="134"/>
      <c r="K275" s="135" t="s">
        <v>2979</v>
      </c>
    </row>
    <row r="276" spans="1:11" x14ac:dyDescent="0.25">
      <c r="A276" s="177" t="s">
        <v>404</v>
      </c>
      <c r="B276" s="129" t="s">
        <v>3289</v>
      </c>
      <c r="C276" s="130" t="s">
        <v>18</v>
      </c>
      <c r="D276" s="130">
        <v>50</v>
      </c>
      <c r="E276" s="131">
        <f ca="1">OFFSET(INDEX(Composições!A:H,MATCH(Orçamentária!A276,Composições!A:A,0),8),2,0)</f>
        <v>53.610874999999993</v>
      </c>
      <c r="F276" s="132">
        <f t="shared" ca="1" si="14"/>
        <v>2680.5437499999998</v>
      </c>
      <c r="G276" s="133">
        <f>IF($K276="Padrão",BDI!$B$17,IF($K276="Diferenciado",BDI!$E$17,0))</f>
        <v>0.26419999999999999</v>
      </c>
      <c r="H276" s="131">
        <f t="shared" ca="1" si="12"/>
        <v>67.77</v>
      </c>
      <c r="I276" s="132">
        <f t="shared" ca="1" si="13"/>
        <v>3388.5</v>
      </c>
      <c r="J276" s="134"/>
      <c r="K276" s="135" t="s">
        <v>2979</v>
      </c>
    </row>
    <row r="277" spans="1:11" x14ac:dyDescent="0.25">
      <c r="A277" s="177" t="s">
        <v>407</v>
      </c>
      <c r="B277" s="129" t="s">
        <v>3290</v>
      </c>
      <c r="C277" s="130" t="s">
        <v>18</v>
      </c>
      <c r="D277" s="130">
        <v>50</v>
      </c>
      <c r="E277" s="131">
        <f ca="1">OFFSET(INDEX(Composições!A:H,MATCH(Orçamentária!A277,Composições!A:A,0),8),2,0)</f>
        <v>166.09684310329999</v>
      </c>
      <c r="F277" s="132">
        <f t="shared" ca="1" si="14"/>
        <v>8304.842155164999</v>
      </c>
      <c r="G277" s="133">
        <f>IF($K277="Padrão",BDI!$B$17,IF($K277="Diferenciado",BDI!$E$17,0))</f>
        <v>0.26419999999999999</v>
      </c>
      <c r="H277" s="131">
        <f t="shared" ca="1" si="12"/>
        <v>209.98</v>
      </c>
      <c r="I277" s="132">
        <f t="shared" ca="1" si="13"/>
        <v>10499</v>
      </c>
      <c r="J277" s="134"/>
      <c r="K277" s="135" t="s">
        <v>2979</v>
      </c>
    </row>
    <row r="278" spans="1:11" x14ac:dyDescent="0.25">
      <c r="A278" s="177" t="s">
        <v>409</v>
      </c>
      <c r="B278" s="129" t="s">
        <v>3291</v>
      </c>
      <c r="C278" s="130" t="s">
        <v>18</v>
      </c>
      <c r="D278" s="130">
        <v>425</v>
      </c>
      <c r="E278" s="131">
        <f ca="1">OFFSET(INDEX(Composições!A:H,MATCH(Orçamentária!A278,Composições!A:A,0),8),2,0)</f>
        <v>36.657669606250003</v>
      </c>
      <c r="F278" s="132">
        <f t="shared" ca="1" si="14"/>
        <v>15579.509582656252</v>
      </c>
      <c r="G278" s="133">
        <f>IF($K278="Padrão",BDI!$B$17,IF($K278="Diferenciado",BDI!$E$17,0))</f>
        <v>0.26419999999999999</v>
      </c>
      <c r="H278" s="131">
        <f t="shared" ca="1" si="12"/>
        <v>46.34</v>
      </c>
      <c r="I278" s="132">
        <f t="shared" ca="1" si="13"/>
        <v>19694.5</v>
      </c>
      <c r="J278" s="134"/>
      <c r="K278" s="135" t="s">
        <v>2979</v>
      </c>
    </row>
    <row r="279" spans="1:11" hidden="1" x14ac:dyDescent="0.25">
      <c r="A279" s="177" t="s">
        <v>413</v>
      </c>
      <c r="B279" s="129" t="s">
        <v>3292</v>
      </c>
      <c r="C279" s="130" t="s">
        <v>18</v>
      </c>
      <c r="D279" s="130">
        <v>0</v>
      </c>
      <c r="E279" s="131">
        <f ca="1">OFFSET(INDEX(Composições!A:H,MATCH(Orçamentária!A279,Composições!A:A,0),8),2,0)</f>
        <v>36.657669606249996</v>
      </c>
      <c r="F279" s="132">
        <f t="shared" ca="1" si="14"/>
        <v>0</v>
      </c>
      <c r="G279" s="133">
        <f>IF($K279="Padrão",BDI!$B$17,IF($K279="Diferenciado",BDI!$E$17,0))</f>
        <v>0.26419999999999999</v>
      </c>
      <c r="H279" s="131">
        <f t="shared" ca="1" si="12"/>
        <v>46.34</v>
      </c>
      <c r="I279" s="132">
        <f t="shared" ca="1" si="13"/>
        <v>0</v>
      </c>
      <c r="J279" s="134"/>
      <c r="K279" s="135" t="s">
        <v>2979</v>
      </c>
    </row>
    <row r="280" spans="1:11" hidden="1" x14ac:dyDescent="0.25">
      <c r="A280" s="177" t="s">
        <v>416</v>
      </c>
      <c r="B280" s="129" t="s">
        <v>3293</v>
      </c>
      <c r="C280" s="130" t="s">
        <v>18</v>
      </c>
      <c r="D280" s="130">
        <v>0</v>
      </c>
      <c r="E280" s="131">
        <f ca="1">OFFSET(INDEX(Composições!A:H,MATCH(Orçamentária!A280,Composições!A:A,0),8),2,0)</f>
        <v>36.657669606249996</v>
      </c>
      <c r="F280" s="132">
        <f t="shared" ca="1" si="14"/>
        <v>0</v>
      </c>
      <c r="G280" s="133">
        <f>IF($K280="Padrão",BDI!$B$17,IF($K280="Diferenciado",BDI!$E$17,0))</f>
        <v>0.26419999999999999</v>
      </c>
      <c r="H280" s="131">
        <f t="shared" ca="1" si="12"/>
        <v>46.34</v>
      </c>
      <c r="I280" s="132">
        <f t="shared" ca="1" si="13"/>
        <v>0</v>
      </c>
      <c r="J280" s="134"/>
      <c r="K280" s="135" t="s">
        <v>2979</v>
      </c>
    </row>
    <row r="281" spans="1:11" hidden="1" x14ac:dyDescent="0.25">
      <c r="A281" s="177" t="s">
        <v>418</v>
      </c>
      <c r="B281" s="129" t="s">
        <v>3294</v>
      </c>
      <c r="C281" s="130" t="s">
        <v>18</v>
      </c>
      <c r="D281" s="130">
        <v>0</v>
      </c>
      <c r="E281" s="131">
        <f ca="1">OFFSET(INDEX(Composições!A:H,MATCH(Orçamentária!A281,Composições!A:A,0),8),2,0)</f>
        <v>36.657669606249996</v>
      </c>
      <c r="F281" s="132">
        <f t="shared" ca="1" si="14"/>
        <v>0</v>
      </c>
      <c r="G281" s="133">
        <f>IF($K281="Padrão",BDI!$B$17,IF($K281="Diferenciado",BDI!$E$17,0))</f>
        <v>0.26419999999999999</v>
      </c>
      <c r="H281" s="131">
        <f t="shared" ca="1" si="12"/>
        <v>46.34</v>
      </c>
      <c r="I281" s="132">
        <f t="shared" ca="1" si="13"/>
        <v>0</v>
      </c>
      <c r="J281" s="134"/>
      <c r="K281" s="135" t="s">
        <v>2979</v>
      </c>
    </row>
    <row r="282" spans="1:11" hidden="1" x14ac:dyDescent="0.25">
      <c r="A282" s="177" t="s">
        <v>421</v>
      </c>
      <c r="B282" s="129" t="s">
        <v>3295</v>
      </c>
      <c r="C282" s="130" t="s">
        <v>18</v>
      </c>
      <c r="D282" s="130">
        <v>0</v>
      </c>
      <c r="E282" s="131">
        <f ca="1">OFFSET(INDEX(Composições!A:H,MATCH(Orçamentária!A282,Composições!A:A,0),8),2,0)</f>
        <v>36.657669606249996</v>
      </c>
      <c r="F282" s="132">
        <f t="shared" ca="1" si="14"/>
        <v>0</v>
      </c>
      <c r="G282" s="133">
        <f>IF($K282="Padrão",BDI!$B$17,IF($K282="Diferenciado",BDI!$E$17,0))</f>
        <v>0.26419999999999999</v>
      </c>
      <c r="H282" s="131">
        <f t="shared" ca="1" si="12"/>
        <v>46.34</v>
      </c>
      <c r="I282" s="132">
        <f t="shared" ca="1" si="13"/>
        <v>0</v>
      </c>
      <c r="J282" s="134"/>
      <c r="K282" s="135" t="s">
        <v>2979</v>
      </c>
    </row>
    <row r="283" spans="1:11" x14ac:dyDescent="0.25">
      <c r="A283" s="177" t="s">
        <v>423</v>
      </c>
      <c r="B283" s="129" t="s">
        <v>3296</v>
      </c>
      <c r="C283" s="130" t="s">
        <v>106</v>
      </c>
      <c r="D283" s="130">
        <v>1000.0000000000001</v>
      </c>
      <c r="E283" s="131">
        <f ca="1">OFFSET(INDEX(Composições!A:H,MATCH(Orçamentária!A283,Composições!A:A,0),8),2,0)</f>
        <v>24.049259499999998</v>
      </c>
      <c r="F283" s="132">
        <f t="shared" ca="1" si="14"/>
        <v>24049.2595</v>
      </c>
      <c r="G283" s="133">
        <f>IF($K283="Padrão",BDI!$B$17,IF($K283="Diferenciado",BDI!$E$17,0))</f>
        <v>0.26419999999999999</v>
      </c>
      <c r="H283" s="131">
        <f t="shared" ca="1" si="12"/>
        <v>30.4</v>
      </c>
      <c r="I283" s="132">
        <f t="shared" ca="1" si="13"/>
        <v>30400</v>
      </c>
      <c r="J283" s="134"/>
      <c r="K283" s="135" t="s">
        <v>2979</v>
      </c>
    </row>
    <row r="284" spans="1:11" x14ac:dyDescent="0.25">
      <c r="A284" s="177" t="s">
        <v>425</v>
      </c>
      <c r="B284" s="129" t="s">
        <v>3297</v>
      </c>
      <c r="C284" s="130" t="s">
        <v>106</v>
      </c>
      <c r="D284" s="130">
        <v>1000.0000000000001</v>
      </c>
      <c r="E284" s="131">
        <f ca="1">OFFSET(INDEX(Composições!A:H,MATCH(Orçamentária!A284,Composições!A:A,0),8),2,0)</f>
        <v>35.179284700000004</v>
      </c>
      <c r="F284" s="132">
        <f t="shared" ca="1" si="14"/>
        <v>35179.284700000011</v>
      </c>
      <c r="G284" s="133">
        <f>IF($K284="Padrão",BDI!$B$17,IF($K284="Diferenciado",BDI!$E$17,0))</f>
        <v>0.26419999999999999</v>
      </c>
      <c r="H284" s="131">
        <f t="shared" ca="1" si="12"/>
        <v>44.47</v>
      </c>
      <c r="I284" s="132">
        <f t="shared" ca="1" si="13"/>
        <v>44470</v>
      </c>
      <c r="J284" s="134"/>
      <c r="K284" s="135" t="s">
        <v>2979</v>
      </c>
    </row>
    <row r="285" spans="1:11" x14ac:dyDescent="0.25">
      <c r="A285" s="177" t="s">
        <v>427</v>
      </c>
      <c r="B285" s="129" t="s">
        <v>3298</v>
      </c>
      <c r="C285" s="130" t="s">
        <v>106</v>
      </c>
      <c r="D285" s="130">
        <v>16249.999999999998</v>
      </c>
      <c r="E285" s="131">
        <f ca="1">OFFSET(INDEX(Composições!A:H,MATCH(Orçamentária!A285,Composições!A:A,0),8),2,0)</f>
        <v>4.4796061999999992</v>
      </c>
      <c r="F285" s="132">
        <f t="shared" ca="1" si="14"/>
        <v>72793.600749999983</v>
      </c>
      <c r="G285" s="133">
        <f>IF($K285="Padrão",BDI!$B$17,IF($K285="Diferenciado",BDI!$E$17,0))</f>
        <v>0.26419999999999999</v>
      </c>
      <c r="H285" s="131">
        <f t="shared" ca="1" si="12"/>
        <v>5.66</v>
      </c>
      <c r="I285" s="132">
        <f t="shared" ca="1" si="13"/>
        <v>91975</v>
      </c>
      <c r="J285" s="134"/>
      <c r="K285" s="135" t="s">
        <v>2979</v>
      </c>
    </row>
    <row r="286" spans="1:11" x14ac:dyDescent="0.25">
      <c r="A286" s="177" t="s">
        <v>429</v>
      </c>
      <c r="B286" s="129" t="s">
        <v>3299</v>
      </c>
      <c r="C286" s="130" t="s">
        <v>106</v>
      </c>
      <c r="D286" s="130">
        <v>2000.0000000000002</v>
      </c>
      <c r="E286" s="131">
        <f ca="1">OFFSET(INDEX(Composições!A:H,MATCH(Orçamentária!A286,Composições!A:A,0),8),2,0)</f>
        <v>9.9944851999999997</v>
      </c>
      <c r="F286" s="132">
        <f t="shared" ca="1" si="14"/>
        <v>19988.970400000002</v>
      </c>
      <c r="G286" s="133">
        <f>IF($K286="Padrão",BDI!$B$17,IF($K286="Diferenciado",BDI!$E$17,0))</f>
        <v>0.26419999999999999</v>
      </c>
      <c r="H286" s="131">
        <f t="shared" ca="1" si="12"/>
        <v>12.64</v>
      </c>
      <c r="I286" s="132">
        <f t="shared" ca="1" si="13"/>
        <v>25280</v>
      </c>
      <c r="J286" s="134"/>
      <c r="K286" s="135" t="s">
        <v>2979</v>
      </c>
    </row>
    <row r="287" spans="1:11" x14ac:dyDescent="0.25">
      <c r="A287" s="177" t="s">
        <v>431</v>
      </c>
      <c r="B287" s="129" t="s">
        <v>3300</v>
      </c>
      <c r="C287" s="130" t="s">
        <v>106</v>
      </c>
      <c r="D287" s="130">
        <v>4500</v>
      </c>
      <c r="E287" s="131">
        <f ca="1">OFFSET(INDEX(Composições!A:H,MATCH(Orçamentária!A287,Composições!A:A,0),8),2,0)</f>
        <v>6.8303791999999994</v>
      </c>
      <c r="F287" s="132">
        <f t="shared" ca="1" si="14"/>
        <v>30736.706399999999</v>
      </c>
      <c r="G287" s="133">
        <f>IF($K287="Padrão",BDI!$B$17,IF($K287="Diferenciado",BDI!$E$17,0))</f>
        <v>0.26419999999999999</v>
      </c>
      <c r="H287" s="131">
        <f t="shared" ca="1" si="12"/>
        <v>8.6300000000000008</v>
      </c>
      <c r="I287" s="132">
        <f t="shared" ca="1" si="13"/>
        <v>38835</v>
      </c>
      <c r="J287" s="134"/>
      <c r="K287" s="135" t="s">
        <v>2979</v>
      </c>
    </row>
    <row r="288" spans="1:11" x14ac:dyDescent="0.25">
      <c r="A288" s="177" t="s">
        <v>433</v>
      </c>
      <c r="B288" s="129" t="s">
        <v>3301</v>
      </c>
      <c r="C288" s="130" t="s">
        <v>106</v>
      </c>
      <c r="D288" s="130">
        <v>2000.0000000000002</v>
      </c>
      <c r="E288" s="131">
        <f ca="1">OFFSET(INDEX(Composições!A:H,MATCH(Orçamentária!A288,Composições!A:A,0),8),2,0)</f>
        <v>14.087138700000001</v>
      </c>
      <c r="F288" s="132">
        <f t="shared" ca="1" si="14"/>
        <v>28174.277400000003</v>
      </c>
      <c r="G288" s="133">
        <f>IF($K288="Padrão",BDI!$B$17,IF($K288="Diferenciado",BDI!$E$17,0))</f>
        <v>0.26419999999999999</v>
      </c>
      <c r="H288" s="131">
        <f t="shared" ca="1" si="12"/>
        <v>17.809999999999999</v>
      </c>
      <c r="I288" s="132">
        <f t="shared" ca="1" si="13"/>
        <v>35620</v>
      </c>
      <c r="J288" s="134"/>
      <c r="K288" s="135" t="s">
        <v>2979</v>
      </c>
    </row>
    <row r="289" spans="1:11" x14ac:dyDescent="0.25">
      <c r="A289" s="177" t="s">
        <v>435</v>
      </c>
      <c r="B289" s="129" t="s">
        <v>3302</v>
      </c>
      <c r="C289" s="130" t="s">
        <v>106</v>
      </c>
      <c r="D289" s="130">
        <v>2250</v>
      </c>
      <c r="E289" s="131">
        <f ca="1">OFFSET(INDEX(Composições!A:H,MATCH(Orçamentária!A289,Composições!A:A,0),8),2,0)</f>
        <v>9.0868031999999985</v>
      </c>
      <c r="F289" s="132">
        <f t="shared" ca="1" si="14"/>
        <v>20445.307199999996</v>
      </c>
      <c r="G289" s="133">
        <f>IF($K289="Padrão",BDI!$B$17,IF($K289="Diferenciado",BDI!$E$17,0))</f>
        <v>0.26419999999999999</v>
      </c>
      <c r="H289" s="131">
        <f t="shared" ca="1" si="12"/>
        <v>11.49</v>
      </c>
      <c r="I289" s="132">
        <f t="shared" ca="1" si="13"/>
        <v>25852.5</v>
      </c>
      <c r="J289" s="134"/>
      <c r="K289" s="135" t="s">
        <v>2979</v>
      </c>
    </row>
    <row r="290" spans="1:11" x14ac:dyDescent="0.25">
      <c r="A290" s="177" t="s">
        <v>437</v>
      </c>
      <c r="B290" s="129" t="s">
        <v>3303</v>
      </c>
      <c r="C290" s="130" t="s">
        <v>18</v>
      </c>
      <c r="D290" s="130">
        <v>45</v>
      </c>
      <c r="E290" s="131">
        <f ca="1">OFFSET(INDEX(Composições!A:H,MATCH(Orçamentária!A290,Composições!A:A,0),8),2,0)</f>
        <v>6268.0377991548794</v>
      </c>
      <c r="F290" s="132">
        <f t="shared" ca="1" si="14"/>
        <v>282061.70096196956</v>
      </c>
      <c r="G290" s="133">
        <f>IF($K290="Padrão",BDI!$B$17,IF($K290="Diferenciado",BDI!$E$17,0))</f>
        <v>0.18609999999999999</v>
      </c>
      <c r="H290" s="131">
        <f t="shared" ca="1" si="12"/>
        <v>7434.52</v>
      </c>
      <c r="I290" s="132">
        <f t="shared" ca="1" si="13"/>
        <v>334553.40000000002</v>
      </c>
      <c r="J290" s="134"/>
      <c r="K290" s="135" t="s">
        <v>2977</v>
      </c>
    </row>
    <row r="291" spans="1:11" x14ac:dyDescent="0.25">
      <c r="A291" s="177" t="s">
        <v>439</v>
      </c>
      <c r="B291" s="129" t="s">
        <v>440</v>
      </c>
      <c r="C291" s="130" t="s">
        <v>18</v>
      </c>
      <c r="D291" s="130">
        <v>3</v>
      </c>
      <c r="E291" s="131">
        <f ca="1">OFFSET(INDEX(Composições!A:H,MATCH(Orçamentária!A291,Composições!A:A,0),8),2,0)</f>
        <v>12387.807854400004</v>
      </c>
      <c r="F291" s="132">
        <f t="shared" ca="1" si="14"/>
        <v>37163.423563200013</v>
      </c>
      <c r="G291" s="133">
        <f>IF($K291="Padrão",BDI!$B$17,IF($K291="Diferenciado",BDI!$E$17,0))</f>
        <v>0.18609999999999999</v>
      </c>
      <c r="H291" s="131">
        <f t="shared" ca="1" si="12"/>
        <v>14693.18</v>
      </c>
      <c r="I291" s="132">
        <f t="shared" ca="1" si="13"/>
        <v>44079.54</v>
      </c>
      <c r="J291" s="134"/>
      <c r="K291" s="135" t="s">
        <v>2977</v>
      </c>
    </row>
    <row r="292" spans="1:11" x14ac:dyDescent="0.25">
      <c r="A292" s="177" t="s">
        <v>441</v>
      </c>
      <c r="B292" s="129" t="s">
        <v>442</v>
      </c>
      <c r="C292" s="130" t="s">
        <v>18</v>
      </c>
      <c r="D292" s="130">
        <v>12</v>
      </c>
      <c r="E292" s="131">
        <f ca="1">OFFSET(INDEX(Composições!A:H,MATCH(Orçamentária!A292,Composições!A:A,0),8),2,0)</f>
        <v>4318.6807437500011</v>
      </c>
      <c r="F292" s="132">
        <f t="shared" ca="1" si="14"/>
        <v>51824.168925000013</v>
      </c>
      <c r="G292" s="133">
        <f>IF($K292="Padrão",BDI!$B$17,IF($K292="Diferenciado",BDI!$E$17,0))</f>
        <v>0.18609999999999999</v>
      </c>
      <c r="H292" s="131">
        <f t="shared" ca="1" si="12"/>
        <v>5122.3900000000003</v>
      </c>
      <c r="I292" s="132">
        <f t="shared" ca="1" si="13"/>
        <v>61468.68</v>
      </c>
      <c r="J292" s="134"/>
      <c r="K292" s="135" t="s">
        <v>2977</v>
      </c>
    </row>
    <row r="293" spans="1:11" x14ac:dyDescent="0.25">
      <c r="A293" s="177" t="s">
        <v>443</v>
      </c>
      <c r="B293" s="129" t="s">
        <v>444</v>
      </c>
      <c r="C293" s="130" t="s">
        <v>18</v>
      </c>
      <c r="D293" s="130">
        <v>8</v>
      </c>
      <c r="E293" s="131">
        <f ca="1">OFFSET(INDEX(Composições!A:H,MATCH(Orçamentária!A293,Composições!A:A,0),8),2,0)</f>
        <v>5713.7578544000007</v>
      </c>
      <c r="F293" s="132">
        <f t="shared" ca="1" si="14"/>
        <v>45710.062835200006</v>
      </c>
      <c r="G293" s="133">
        <f>IF($K293="Padrão",BDI!$B$17,IF($K293="Diferenciado",BDI!$E$17,0))</f>
        <v>0.18609999999999999</v>
      </c>
      <c r="H293" s="131">
        <f t="shared" ca="1" si="12"/>
        <v>6777.09</v>
      </c>
      <c r="I293" s="132">
        <f t="shared" ca="1" si="13"/>
        <v>54216.72</v>
      </c>
      <c r="J293" s="134"/>
      <c r="K293" s="135" t="s">
        <v>2977</v>
      </c>
    </row>
    <row r="294" spans="1:11" x14ac:dyDescent="0.25">
      <c r="A294" s="177" t="s">
        <v>445</v>
      </c>
      <c r="B294" s="129" t="s">
        <v>446</v>
      </c>
      <c r="C294" s="130" t="s">
        <v>18</v>
      </c>
      <c r="D294" s="130">
        <v>5</v>
      </c>
      <c r="E294" s="131">
        <f ca="1">OFFSET(INDEX(Composições!A:H,MATCH(Orçamentária!A294,Composições!A:A,0),8),2,0)</f>
        <v>3502.9078750000003</v>
      </c>
      <c r="F294" s="132">
        <f t="shared" ca="1" si="14"/>
        <v>17514.539375</v>
      </c>
      <c r="G294" s="133">
        <f>IF($K294="Padrão",BDI!$B$17,IF($K294="Diferenciado",BDI!$E$17,0))</f>
        <v>0.18609999999999999</v>
      </c>
      <c r="H294" s="131">
        <f t="shared" ca="1" si="12"/>
        <v>4154.8</v>
      </c>
      <c r="I294" s="132">
        <f t="shared" ca="1" si="13"/>
        <v>20774</v>
      </c>
      <c r="J294" s="134"/>
      <c r="K294" s="135" t="s">
        <v>2977</v>
      </c>
    </row>
    <row r="295" spans="1:11" x14ac:dyDescent="0.25">
      <c r="A295" s="177" t="s">
        <v>447</v>
      </c>
      <c r="B295" s="129" t="s">
        <v>448</v>
      </c>
      <c r="C295" s="130" t="s">
        <v>18</v>
      </c>
      <c r="D295" s="130">
        <v>12</v>
      </c>
      <c r="E295" s="131">
        <f ca="1">OFFSET(INDEX(Composições!A:H,MATCH(Orçamentária!A295,Composições!A:A,0),8),2,0)</f>
        <v>14102.46074375</v>
      </c>
      <c r="F295" s="132">
        <f t="shared" ca="1" si="14"/>
        <v>169229.52892499999</v>
      </c>
      <c r="G295" s="133">
        <f>IF($K295="Padrão",BDI!$B$17,IF($K295="Diferenciado",BDI!$E$17,0))</f>
        <v>0.18609999999999999</v>
      </c>
      <c r="H295" s="131">
        <f t="shared" ca="1" si="12"/>
        <v>16726.93</v>
      </c>
      <c r="I295" s="132">
        <f t="shared" ca="1" si="13"/>
        <v>200723.16</v>
      </c>
      <c r="J295" s="134"/>
      <c r="K295" s="135" t="s">
        <v>2977</v>
      </c>
    </row>
    <row r="296" spans="1:11" x14ac:dyDescent="0.25">
      <c r="A296" s="177" t="s">
        <v>449</v>
      </c>
      <c r="B296" s="129" t="s">
        <v>450</v>
      </c>
      <c r="C296" s="130" t="s">
        <v>18</v>
      </c>
      <c r="D296" s="130">
        <v>25</v>
      </c>
      <c r="E296" s="131">
        <f ca="1">OFFSET(INDEX(Composições!A:H,MATCH(Orçamentária!A296,Composições!A:A,0),8),2,0)</f>
        <v>2400.8266974999997</v>
      </c>
      <c r="F296" s="132">
        <f t="shared" ca="1" si="14"/>
        <v>60020.667437499993</v>
      </c>
      <c r="G296" s="133">
        <f>IF($K296="Padrão",BDI!$B$17,IF($K296="Diferenciado",BDI!$E$17,0))</f>
        <v>0.18609999999999999</v>
      </c>
      <c r="H296" s="131">
        <f t="shared" ca="1" si="12"/>
        <v>2847.62</v>
      </c>
      <c r="I296" s="132">
        <f t="shared" ca="1" si="13"/>
        <v>71190.5</v>
      </c>
      <c r="J296" s="134"/>
      <c r="K296" s="135" t="s">
        <v>2977</v>
      </c>
    </row>
    <row r="297" spans="1:11" x14ac:dyDescent="0.25">
      <c r="A297" s="177" t="s">
        <v>451</v>
      </c>
      <c r="B297" s="129" t="s">
        <v>3304</v>
      </c>
      <c r="C297" s="130" t="s">
        <v>18</v>
      </c>
      <c r="D297" s="130">
        <v>25</v>
      </c>
      <c r="E297" s="131">
        <f ca="1">OFFSET(INDEX(Composições!A:H,MATCH(Orçamentária!A297,Composições!A:A,0),8),2,0)</f>
        <v>4310.0907437500009</v>
      </c>
      <c r="F297" s="132">
        <f t="shared" ca="1" si="14"/>
        <v>107752.26859375002</v>
      </c>
      <c r="G297" s="133">
        <f>IF($K297="Padrão",BDI!$B$17,IF($K297="Diferenciado",BDI!$E$17,0))</f>
        <v>0.18609999999999999</v>
      </c>
      <c r="H297" s="131">
        <f t="shared" ca="1" si="12"/>
        <v>5112.2</v>
      </c>
      <c r="I297" s="132">
        <f t="shared" ca="1" si="13"/>
        <v>127805</v>
      </c>
      <c r="J297" s="134"/>
      <c r="K297" s="135" t="s">
        <v>2977</v>
      </c>
    </row>
    <row r="298" spans="1:11" x14ac:dyDescent="0.25">
      <c r="A298" s="177" t="s">
        <v>453</v>
      </c>
      <c r="B298" s="129" t="s">
        <v>3305</v>
      </c>
      <c r="C298" s="130" t="s">
        <v>18</v>
      </c>
      <c r="D298" s="130">
        <v>15</v>
      </c>
      <c r="E298" s="131">
        <f ca="1">OFFSET(INDEX(Composições!A:H,MATCH(Orçamentária!A298,Composições!A:A,0),8),2,0)</f>
        <v>96.310999999999993</v>
      </c>
      <c r="F298" s="132">
        <f t="shared" ca="1" si="14"/>
        <v>1444.665</v>
      </c>
      <c r="G298" s="133">
        <f>IF($K298="Padrão",BDI!$B$17,IF($K298="Diferenciado",BDI!$E$17,0))</f>
        <v>0.26419999999999999</v>
      </c>
      <c r="H298" s="131">
        <f t="shared" ca="1" si="12"/>
        <v>121.76</v>
      </c>
      <c r="I298" s="132">
        <f t="shared" ca="1" si="13"/>
        <v>1826.4</v>
      </c>
      <c r="J298" s="134"/>
      <c r="K298" s="135" t="s">
        <v>2979</v>
      </c>
    </row>
    <row r="299" spans="1:11" x14ac:dyDescent="0.25">
      <c r="A299" s="177" t="s">
        <v>454</v>
      </c>
      <c r="B299" s="129" t="s">
        <v>3306</v>
      </c>
      <c r="C299" s="130" t="s">
        <v>18</v>
      </c>
      <c r="D299" s="130">
        <v>25</v>
      </c>
      <c r="E299" s="131">
        <f ca="1">OFFSET(INDEX(Composições!A:H,MATCH(Orçamentária!A299,Composições!A:A,0),8),2,0)</f>
        <v>144.4665</v>
      </c>
      <c r="F299" s="132">
        <f t="shared" ca="1" si="14"/>
        <v>3611.6624999999999</v>
      </c>
      <c r="G299" s="133">
        <f>IF($K299="Padrão",BDI!$B$17,IF($K299="Diferenciado",BDI!$E$17,0))</f>
        <v>0.26419999999999999</v>
      </c>
      <c r="H299" s="131">
        <f t="shared" ca="1" si="12"/>
        <v>182.63</v>
      </c>
      <c r="I299" s="132">
        <f t="shared" ca="1" si="13"/>
        <v>4565.75</v>
      </c>
      <c r="J299" s="134"/>
      <c r="K299" s="135" t="s">
        <v>2979</v>
      </c>
    </row>
    <row r="300" spans="1:11" x14ac:dyDescent="0.25">
      <c r="A300" s="177" t="s">
        <v>455</v>
      </c>
      <c r="B300" s="129" t="s">
        <v>3307</v>
      </c>
      <c r="C300" s="130" t="s">
        <v>18</v>
      </c>
      <c r="D300" s="130">
        <v>25</v>
      </c>
      <c r="E300" s="131">
        <f ca="1">OFFSET(INDEX(Composições!A:H,MATCH(Orçamentária!A300,Composições!A:A,0),8),2,0)</f>
        <v>176.69749999999999</v>
      </c>
      <c r="F300" s="132">
        <f t="shared" ca="1" si="14"/>
        <v>4417.4375</v>
      </c>
      <c r="G300" s="133">
        <f>IF($K300="Padrão",BDI!$B$17,IF($K300="Diferenciado",BDI!$E$17,0))</f>
        <v>0.26419999999999999</v>
      </c>
      <c r="H300" s="131">
        <f t="shared" ca="1" si="12"/>
        <v>223.38</v>
      </c>
      <c r="I300" s="132">
        <f t="shared" ca="1" si="13"/>
        <v>5584.5</v>
      </c>
      <c r="J300" s="134"/>
      <c r="K300" s="135" t="s">
        <v>2979</v>
      </c>
    </row>
    <row r="301" spans="1:11" x14ac:dyDescent="0.25">
      <c r="A301" s="177" t="s">
        <v>457</v>
      </c>
      <c r="B301" s="129" t="s">
        <v>3308</v>
      </c>
      <c r="C301" s="130" t="s">
        <v>18</v>
      </c>
      <c r="D301" s="130">
        <v>5</v>
      </c>
      <c r="E301" s="131">
        <f ca="1">OFFSET(INDEX(Composições!A:H,MATCH(Orçamentária!A301,Composições!A:A,0),8),2,0)</f>
        <v>835.66750000000002</v>
      </c>
      <c r="F301" s="132">
        <f t="shared" ca="1" si="14"/>
        <v>4178.3374999999996</v>
      </c>
      <c r="G301" s="133">
        <f>IF($K301="Padrão",BDI!$B$17,IF($K301="Diferenciado",BDI!$E$17,0))</f>
        <v>0.26419999999999999</v>
      </c>
      <c r="H301" s="131">
        <f t="shared" ca="1" si="12"/>
        <v>1056.45</v>
      </c>
      <c r="I301" s="132">
        <f t="shared" ca="1" si="13"/>
        <v>5282.25</v>
      </c>
      <c r="J301" s="134"/>
      <c r="K301" s="135" t="s">
        <v>2979</v>
      </c>
    </row>
    <row r="302" spans="1:11" x14ac:dyDescent="0.25">
      <c r="A302" s="177" t="s">
        <v>459</v>
      </c>
      <c r="B302" s="129" t="s">
        <v>3309</v>
      </c>
      <c r="C302" s="130" t="s">
        <v>68</v>
      </c>
      <c r="D302" s="130">
        <v>375</v>
      </c>
      <c r="E302" s="131">
        <f ca="1">OFFSET(INDEX(Composições!A:H,MATCH(Orçamentária!A302,Composições!A:A,0),8),2,0)</f>
        <v>259.41718399999996</v>
      </c>
      <c r="F302" s="132">
        <f t="shared" ca="1" si="14"/>
        <v>97281.443999999989</v>
      </c>
      <c r="G302" s="133">
        <f>IF($K302="Padrão",BDI!$B$17,IF($K302="Diferenciado",BDI!$E$17,0))</f>
        <v>0.26419999999999999</v>
      </c>
      <c r="H302" s="131">
        <f t="shared" ca="1" si="12"/>
        <v>327.96</v>
      </c>
      <c r="I302" s="132">
        <f t="shared" ca="1" si="13"/>
        <v>122985</v>
      </c>
      <c r="J302" s="134"/>
      <c r="K302" s="135" t="s">
        <v>2979</v>
      </c>
    </row>
    <row r="303" spans="1:11" x14ac:dyDescent="0.25">
      <c r="A303" s="177" t="s">
        <v>462</v>
      </c>
      <c r="B303" s="129" t="s">
        <v>3310</v>
      </c>
      <c r="C303" s="130" t="s">
        <v>106</v>
      </c>
      <c r="D303" s="130">
        <v>25</v>
      </c>
      <c r="E303" s="131">
        <f ca="1">OFFSET(INDEX(Composições!A:H,MATCH(Orçamentária!A303,Composições!A:A,0),8),2,0)</f>
        <v>36.036799999999999</v>
      </c>
      <c r="F303" s="132">
        <f t="shared" ca="1" si="14"/>
        <v>900.92</v>
      </c>
      <c r="G303" s="133">
        <f>IF($K303="Padrão",BDI!$B$17,IF($K303="Diferenciado",BDI!$E$17,0))</f>
        <v>0.26419999999999999</v>
      </c>
      <c r="H303" s="131">
        <f t="shared" ca="1" si="12"/>
        <v>45.56</v>
      </c>
      <c r="I303" s="132">
        <f t="shared" ca="1" si="13"/>
        <v>1139</v>
      </c>
      <c r="J303" s="134"/>
      <c r="K303" s="135" t="s">
        <v>2979</v>
      </c>
    </row>
    <row r="304" spans="1:11" x14ac:dyDescent="0.25">
      <c r="A304" s="177" t="s">
        <v>464</v>
      </c>
      <c r="B304" s="129" t="s">
        <v>3311</v>
      </c>
      <c r="C304" s="130" t="s">
        <v>106</v>
      </c>
      <c r="D304" s="130">
        <v>15</v>
      </c>
      <c r="E304" s="131">
        <f ca="1">OFFSET(INDEX(Composições!A:H,MATCH(Orçamentária!A304,Composições!A:A,0),8),2,0)</f>
        <v>43.680800000000005</v>
      </c>
      <c r="F304" s="132">
        <f t="shared" ca="1" si="14"/>
        <v>655.2120000000001</v>
      </c>
      <c r="G304" s="133">
        <f>IF($K304="Padrão",BDI!$B$17,IF($K304="Diferenciado",BDI!$E$17,0))</f>
        <v>0.26419999999999999</v>
      </c>
      <c r="H304" s="131">
        <f t="shared" ca="1" si="12"/>
        <v>55.22</v>
      </c>
      <c r="I304" s="132">
        <f t="shared" ca="1" si="13"/>
        <v>828.3</v>
      </c>
      <c r="J304" s="134"/>
      <c r="K304" s="135" t="s">
        <v>2979</v>
      </c>
    </row>
    <row r="305" spans="1:11" x14ac:dyDescent="0.25">
      <c r="A305" s="177" t="s">
        <v>466</v>
      </c>
      <c r="B305" s="129" t="s">
        <v>3312</v>
      </c>
      <c r="C305" s="130" t="s">
        <v>18</v>
      </c>
      <c r="D305" s="130">
        <v>75</v>
      </c>
      <c r="E305" s="131">
        <f ca="1">OFFSET(INDEX(Composições!A:H,MATCH(Orçamentária!A305,Composições!A:A,0),8),2,0)</f>
        <v>299.24874999999997</v>
      </c>
      <c r="F305" s="132">
        <f t="shared" ca="1" si="14"/>
        <v>22443.656249999996</v>
      </c>
      <c r="G305" s="133">
        <f>IF($K305="Padrão",BDI!$B$17,IF($K305="Diferenciado",BDI!$E$17,0))</f>
        <v>0.26419999999999999</v>
      </c>
      <c r="H305" s="131">
        <f t="shared" ca="1" si="12"/>
        <v>378.31</v>
      </c>
      <c r="I305" s="132">
        <f t="shared" ca="1" si="13"/>
        <v>28373.25</v>
      </c>
      <c r="J305" s="134"/>
      <c r="K305" s="135" t="s">
        <v>2979</v>
      </c>
    </row>
    <row r="306" spans="1:11" x14ac:dyDescent="0.25">
      <c r="A306" s="177" t="s">
        <v>468</v>
      </c>
      <c r="B306" s="129" t="s">
        <v>3313</v>
      </c>
      <c r="C306" s="130" t="s">
        <v>18</v>
      </c>
      <c r="D306" s="130">
        <v>15</v>
      </c>
      <c r="E306" s="131">
        <f ca="1">OFFSET(INDEX(Composições!A:H,MATCH(Orçamentária!A306,Composições!A:A,0),8),2,0)</f>
        <v>525.72874999999999</v>
      </c>
      <c r="F306" s="132">
        <f t="shared" ca="1" si="14"/>
        <v>7885.9312499999996</v>
      </c>
      <c r="G306" s="133">
        <f>IF($K306="Padrão",BDI!$B$17,IF($K306="Diferenciado",BDI!$E$17,0))</f>
        <v>0.26419999999999999</v>
      </c>
      <c r="H306" s="131">
        <f t="shared" ca="1" si="12"/>
        <v>664.63</v>
      </c>
      <c r="I306" s="132">
        <f t="shared" ca="1" si="13"/>
        <v>9969.4500000000007</v>
      </c>
      <c r="J306" s="134"/>
      <c r="K306" s="135" t="s">
        <v>2979</v>
      </c>
    </row>
    <row r="307" spans="1:11" x14ac:dyDescent="0.25">
      <c r="A307" s="177" t="s">
        <v>470</v>
      </c>
      <c r="B307" s="129" t="s">
        <v>3314</v>
      </c>
      <c r="C307" s="130" t="s">
        <v>18</v>
      </c>
      <c r="D307" s="130">
        <v>15</v>
      </c>
      <c r="E307" s="131">
        <f ca="1">OFFSET(INDEX(Composições!A:H,MATCH(Orçamentária!A307,Composições!A:A,0),8),2,0)</f>
        <v>369.33875</v>
      </c>
      <c r="F307" s="132">
        <f t="shared" ca="1" si="14"/>
        <v>5540.0812500000002</v>
      </c>
      <c r="G307" s="133">
        <f>IF($K307="Padrão",BDI!$B$17,IF($K307="Diferenciado",BDI!$E$17,0))</f>
        <v>0.26419999999999999</v>
      </c>
      <c r="H307" s="131">
        <f t="shared" ca="1" si="12"/>
        <v>466.92</v>
      </c>
      <c r="I307" s="132">
        <f t="shared" ca="1" si="13"/>
        <v>7003.8</v>
      </c>
      <c r="J307" s="134"/>
      <c r="K307" s="135" t="s">
        <v>2979</v>
      </c>
    </row>
    <row r="308" spans="1:11" x14ac:dyDescent="0.25">
      <c r="A308" s="177" t="s">
        <v>472</v>
      </c>
      <c r="B308" s="129" t="s">
        <v>3315</v>
      </c>
      <c r="C308" s="130" t="s">
        <v>18</v>
      </c>
      <c r="D308" s="130">
        <v>3</v>
      </c>
      <c r="E308" s="131">
        <f ca="1">OFFSET(INDEX(Composições!A:H,MATCH(Orçamentária!A308,Composições!A:A,0),8),2,0)</f>
        <v>262.71875</v>
      </c>
      <c r="F308" s="132">
        <f t="shared" ca="1" si="14"/>
        <v>788.15625</v>
      </c>
      <c r="G308" s="133">
        <f>IF($K308="Padrão",BDI!$B$17,IF($K308="Diferenciado",BDI!$E$17,0))</f>
        <v>0.26419999999999999</v>
      </c>
      <c r="H308" s="131">
        <f t="shared" ca="1" si="12"/>
        <v>332.13</v>
      </c>
      <c r="I308" s="132">
        <f t="shared" ca="1" si="13"/>
        <v>996.39</v>
      </c>
      <c r="J308" s="134"/>
      <c r="K308" s="135" t="s">
        <v>2979</v>
      </c>
    </row>
    <row r="309" spans="1:11" x14ac:dyDescent="0.25">
      <c r="A309" s="177" t="s">
        <v>474</v>
      </c>
      <c r="B309" s="129" t="s">
        <v>3316</v>
      </c>
      <c r="C309" s="130" t="s">
        <v>18</v>
      </c>
      <c r="D309" s="130">
        <v>3</v>
      </c>
      <c r="E309" s="131">
        <f ca="1">OFFSET(INDEX(Composições!A:H,MATCH(Orçamentária!A309,Composições!A:A,0),8),2,0)</f>
        <v>350.66874999999999</v>
      </c>
      <c r="F309" s="132">
        <f t="shared" ca="1" si="14"/>
        <v>1052.0062499999999</v>
      </c>
      <c r="G309" s="133">
        <f>IF($K309="Padrão",BDI!$B$17,IF($K309="Diferenciado",BDI!$E$17,0))</f>
        <v>0.26419999999999999</v>
      </c>
      <c r="H309" s="131">
        <f t="shared" ca="1" si="12"/>
        <v>443.32</v>
      </c>
      <c r="I309" s="132">
        <f t="shared" ca="1" si="13"/>
        <v>1329.96</v>
      </c>
      <c r="J309" s="134"/>
      <c r="K309" s="135" t="s">
        <v>2979</v>
      </c>
    </row>
    <row r="310" spans="1:11" x14ac:dyDescent="0.25">
      <c r="A310" s="177" t="s">
        <v>476</v>
      </c>
      <c r="B310" s="129" t="s">
        <v>3317</v>
      </c>
      <c r="C310" s="130" t="s">
        <v>18</v>
      </c>
      <c r="D310" s="130">
        <v>3</v>
      </c>
      <c r="E310" s="131">
        <f ca="1">OFFSET(INDEX(Composições!A:H,MATCH(Orçamentária!A310,Composições!A:A,0),8),2,0)</f>
        <v>453.23874999999998</v>
      </c>
      <c r="F310" s="132">
        <f t="shared" ca="1" si="14"/>
        <v>1359.7162499999999</v>
      </c>
      <c r="G310" s="133">
        <f>IF($K310="Padrão",BDI!$B$17,IF($K310="Diferenciado",BDI!$E$17,0))</f>
        <v>0.26419999999999999</v>
      </c>
      <c r="H310" s="131">
        <f t="shared" ca="1" si="12"/>
        <v>572.98</v>
      </c>
      <c r="I310" s="132">
        <f t="shared" ca="1" si="13"/>
        <v>1718.94</v>
      </c>
      <c r="J310" s="134"/>
      <c r="K310" s="135" t="s">
        <v>2979</v>
      </c>
    </row>
    <row r="311" spans="1:11" x14ac:dyDescent="0.25">
      <c r="A311" s="177" t="s">
        <v>478</v>
      </c>
      <c r="B311" s="129" t="s">
        <v>3318</v>
      </c>
      <c r="C311" s="130" t="s">
        <v>18</v>
      </c>
      <c r="D311" s="130">
        <v>3</v>
      </c>
      <c r="E311" s="131">
        <f ca="1">OFFSET(INDEX(Composições!A:H,MATCH(Orçamentária!A311,Composições!A:A,0),8),2,0)</f>
        <v>259.59875</v>
      </c>
      <c r="F311" s="132">
        <f t="shared" ca="1" si="14"/>
        <v>778.79624999999999</v>
      </c>
      <c r="G311" s="133">
        <f>IF($K311="Padrão",BDI!$B$17,IF($K311="Diferenciado",BDI!$E$17,0))</f>
        <v>0.26419999999999999</v>
      </c>
      <c r="H311" s="131">
        <f t="shared" ca="1" si="12"/>
        <v>328.18</v>
      </c>
      <c r="I311" s="132">
        <f t="shared" ca="1" si="13"/>
        <v>984.54</v>
      </c>
      <c r="J311" s="134"/>
      <c r="K311" s="135" t="s">
        <v>2979</v>
      </c>
    </row>
    <row r="312" spans="1:11" x14ac:dyDescent="0.25">
      <c r="A312" s="177" t="s">
        <v>480</v>
      </c>
      <c r="B312" s="129" t="s">
        <v>3319</v>
      </c>
      <c r="C312" s="130" t="s">
        <v>18</v>
      </c>
      <c r="D312" s="130">
        <v>12</v>
      </c>
      <c r="E312" s="131">
        <f ca="1">OFFSET(INDEX(Composições!A:H,MATCH(Orçamentária!A312,Composições!A:A,0),8),2,0)</f>
        <v>256.49874999999997</v>
      </c>
      <c r="F312" s="132">
        <f t="shared" ca="1" si="14"/>
        <v>3077.9849999999997</v>
      </c>
      <c r="G312" s="133">
        <f>IF($K312="Padrão",BDI!$B$17,IF($K312="Diferenciado",BDI!$E$17,0))</f>
        <v>0.26419999999999999</v>
      </c>
      <c r="H312" s="131">
        <f t="shared" ca="1" si="12"/>
        <v>324.27</v>
      </c>
      <c r="I312" s="132">
        <f t="shared" ca="1" si="13"/>
        <v>3891.24</v>
      </c>
      <c r="J312" s="134"/>
      <c r="K312" s="135" t="s">
        <v>2979</v>
      </c>
    </row>
    <row r="313" spans="1:11" x14ac:dyDescent="0.25">
      <c r="A313" s="177" t="s">
        <v>482</v>
      </c>
      <c r="B313" s="129" t="s">
        <v>3320</v>
      </c>
      <c r="C313" s="130" t="s">
        <v>18</v>
      </c>
      <c r="D313" s="130">
        <v>85</v>
      </c>
      <c r="E313" s="131">
        <f ca="1">OFFSET(INDEX(Composições!A:H,MATCH(Orçamentária!A313,Composições!A:A,0),8),2,0)</f>
        <v>214.53374999999997</v>
      </c>
      <c r="F313" s="132">
        <f t="shared" ca="1" si="14"/>
        <v>18235.368749999998</v>
      </c>
      <c r="G313" s="133">
        <f>IF($K313="Padrão",BDI!$B$17,IF($K313="Diferenciado",BDI!$E$17,0))</f>
        <v>0.26419999999999999</v>
      </c>
      <c r="H313" s="131">
        <f t="shared" ca="1" si="12"/>
        <v>271.20999999999998</v>
      </c>
      <c r="I313" s="132">
        <f t="shared" ca="1" si="13"/>
        <v>23052.85</v>
      </c>
      <c r="J313" s="134"/>
      <c r="K313" s="135" t="s">
        <v>2979</v>
      </c>
    </row>
    <row r="314" spans="1:11" x14ac:dyDescent="0.25">
      <c r="A314" s="177" t="s">
        <v>484</v>
      </c>
      <c r="B314" s="129" t="s">
        <v>3321</v>
      </c>
      <c r="C314" s="130" t="s">
        <v>18</v>
      </c>
      <c r="D314" s="130">
        <v>12</v>
      </c>
      <c r="E314" s="131">
        <f ca="1">OFFSET(INDEX(Composições!A:H,MATCH(Orçamentária!A314,Composições!A:A,0),8),2,0)</f>
        <v>236.47874999999999</v>
      </c>
      <c r="F314" s="132">
        <f t="shared" ca="1" si="14"/>
        <v>2837.7449999999999</v>
      </c>
      <c r="G314" s="133">
        <f>IF($K314="Padrão",BDI!$B$17,IF($K314="Diferenciado",BDI!$E$17,0))</f>
        <v>0.26419999999999999</v>
      </c>
      <c r="H314" s="131">
        <f t="shared" ca="1" si="12"/>
        <v>298.95999999999998</v>
      </c>
      <c r="I314" s="132">
        <f t="shared" ca="1" si="13"/>
        <v>3587.52</v>
      </c>
      <c r="J314" s="134"/>
      <c r="K314" s="135" t="s">
        <v>2979</v>
      </c>
    </row>
    <row r="315" spans="1:11" x14ac:dyDescent="0.25">
      <c r="A315" s="177" t="s">
        <v>486</v>
      </c>
      <c r="B315" s="129" t="s">
        <v>3322</v>
      </c>
      <c r="C315" s="130" t="s">
        <v>18</v>
      </c>
      <c r="D315" s="130">
        <v>75</v>
      </c>
      <c r="E315" s="131">
        <f ca="1">OFFSET(INDEX(Composições!A:H,MATCH(Orçamentária!A315,Composições!A:A,0),8),2,0)</f>
        <v>120.38874999999999</v>
      </c>
      <c r="F315" s="132">
        <f t="shared" ca="1" si="14"/>
        <v>9029.1562499999982</v>
      </c>
      <c r="G315" s="133">
        <f>IF($K315="Padrão",BDI!$B$17,IF($K315="Diferenciado",BDI!$E$17,0))</f>
        <v>0.26419999999999999</v>
      </c>
      <c r="H315" s="131">
        <f t="shared" ca="1" si="12"/>
        <v>152.19999999999999</v>
      </c>
      <c r="I315" s="132">
        <f t="shared" ca="1" si="13"/>
        <v>11415</v>
      </c>
      <c r="J315" s="134"/>
      <c r="K315" s="135" t="s">
        <v>2979</v>
      </c>
    </row>
    <row r="316" spans="1:11" x14ac:dyDescent="0.25">
      <c r="A316" s="177" t="s">
        <v>487</v>
      </c>
      <c r="B316" s="129" t="s">
        <v>3323</v>
      </c>
      <c r="C316" s="130" t="s">
        <v>18</v>
      </c>
      <c r="D316" s="130">
        <v>15</v>
      </c>
      <c r="E316" s="131">
        <f ca="1">OFFSET(INDEX(Composições!A:H,MATCH(Orçamentária!A316,Composições!A:A,0),8),2,0)</f>
        <v>52.297499999999999</v>
      </c>
      <c r="F316" s="132">
        <f t="shared" ca="1" si="14"/>
        <v>784.46249999999998</v>
      </c>
      <c r="G316" s="133">
        <f>IF($K316="Padrão",BDI!$B$17,IF($K316="Diferenciado",BDI!$E$17,0))</f>
        <v>0.26419999999999999</v>
      </c>
      <c r="H316" s="131">
        <f t="shared" ca="1" si="12"/>
        <v>66.11</v>
      </c>
      <c r="I316" s="132">
        <f t="shared" ca="1" si="13"/>
        <v>991.65</v>
      </c>
      <c r="J316" s="134"/>
      <c r="K316" s="135" t="s">
        <v>2979</v>
      </c>
    </row>
    <row r="317" spans="1:11" x14ac:dyDescent="0.25">
      <c r="A317" s="177" t="s">
        <v>488</v>
      </c>
      <c r="B317" s="129" t="s">
        <v>3324</v>
      </c>
      <c r="C317" s="130" t="s">
        <v>18</v>
      </c>
      <c r="D317" s="130">
        <v>12</v>
      </c>
      <c r="E317" s="131">
        <f ca="1">OFFSET(INDEX(Composições!A:H,MATCH(Orçamentária!A317,Composições!A:A,0),8),2,0)</f>
        <v>37.192499999999995</v>
      </c>
      <c r="F317" s="132">
        <f t="shared" ca="1" si="14"/>
        <v>446.30999999999995</v>
      </c>
      <c r="G317" s="133">
        <f>IF($K317="Padrão",BDI!$B$17,IF($K317="Diferenciado",BDI!$E$17,0))</f>
        <v>0.26419999999999999</v>
      </c>
      <c r="H317" s="131">
        <f t="shared" ca="1" si="12"/>
        <v>47.02</v>
      </c>
      <c r="I317" s="132">
        <f t="shared" ca="1" si="13"/>
        <v>564.24</v>
      </c>
      <c r="J317" s="134"/>
      <c r="K317" s="135" t="s">
        <v>2979</v>
      </c>
    </row>
    <row r="318" spans="1:11" x14ac:dyDescent="0.25">
      <c r="A318" s="177" t="s">
        <v>489</v>
      </c>
      <c r="B318" s="129" t="s">
        <v>3325</v>
      </c>
      <c r="C318" s="130" t="s">
        <v>18</v>
      </c>
      <c r="D318" s="130">
        <v>12</v>
      </c>
      <c r="E318" s="131">
        <f ca="1">OFFSET(INDEX(Composições!A:H,MATCH(Orçamentária!A318,Composições!A:A,0),8),2,0)</f>
        <v>599.375</v>
      </c>
      <c r="F318" s="132">
        <f t="shared" ca="1" si="14"/>
        <v>7192.5</v>
      </c>
      <c r="G318" s="133">
        <f>IF($K318="Padrão",BDI!$B$17,IF($K318="Diferenciado",BDI!$E$17,0))</f>
        <v>0.26419999999999999</v>
      </c>
      <c r="H318" s="131">
        <f t="shared" ca="1" si="12"/>
        <v>757.73</v>
      </c>
      <c r="I318" s="132">
        <f t="shared" ca="1" si="13"/>
        <v>9092.76</v>
      </c>
      <c r="J318" s="134"/>
      <c r="K318" s="135" t="s">
        <v>2979</v>
      </c>
    </row>
    <row r="319" spans="1:11" x14ac:dyDescent="0.25">
      <c r="A319" s="177" t="s">
        <v>491</v>
      </c>
      <c r="B319" s="129" t="s">
        <v>3326</v>
      </c>
      <c r="C319" s="130" t="s">
        <v>106</v>
      </c>
      <c r="D319" s="130">
        <v>250.00000000000003</v>
      </c>
      <c r="E319" s="131">
        <f ca="1">OFFSET(INDEX(Composições!A:H,MATCH(Orçamentária!A319,Composições!A:A,0),8),2,0)</f>
        <v>1.259525</v>
      </c>
      <c r="F319" s="132">
        <f t="shared" ca="1" si="14"/>
        <v>314.88125000000002</v>
      </c>
      <c r="G319" s="133">
        <f>IF($K319="Padrão",BDI!$B$17,IF($K319="Diferenciado",BDI!$E$17,0))</f>
        <v>0.26419999999999999</v>
      </c>
      <c r="H319" s="131">
        <f t="shared" ca="1" si="12"/>
        <v>1.59</v>
      </c>
      <c r="I319" s="132">
        <f t="shared" ca="1" si="13"/>
        <v>397.5</v>
      </c>
      <c r="J319" s="134"/>
      <c r="K319" s="135" t="s">
        <v>2979</v>
      </c>
    </row>
    <row r="320" spans="1:11" x14ac:dyDescent="0.25">
      <c r="A320" s="177" t="s">
        <v>493</v>
      </c>
      <c r="B320" s="129" t="s">
        <v>3327</v>
      </c>
      <c r="C320" s="130" t="s">
        <v>106</v>
      </c>
      <c r="D320" s="130">
        <v>4250</v>
      </c>
      <c r="E320" s="131">
        <f ca="1">OFFSET(INDEX(Composições!A:H,MATCH(Orçamentária!A320,Composições!A:A,0),8),2,0)</f>
        <v>1.5495249999999998</v>
      </c>
      <c r="F320" s="132">
        <f t="shared" ca="1" si="14"/>
        <v>6585.4812499999989</v>
      </c>
      <c r="G320" s="133">
        <f>IF($K320="Padrão",BDI!$B$17,IF($K320="Diferenciado",BDI!$E$17,0))</f>
        <v>0.26419999999999999</v>
      </c>
      <c r="H320" s="131">
        <f t="shared" ca="1" si="12"/>
        <v>1.96</v>
      </c>
      <c r="I320" s="132">
        <f t="shared" ca="1" si="13"/>
        <v>8330</v>
      </c>
      <c r="J320" s="134"/>
      <c r="K320" s="135" t="s">
        <v>2979</v>
      </c>
    </row>
    <row r="321" spans="1:11" x14ac:dyDescent="0.25">
      <c r="A321" s="177" t="s">
        <v>495</v>
      </c>
      <c r="B321" s="129" t="s">
        <v>3328</v>
      </c>
      <c r="C321" s="130" t="s">
        <v>106</v>
      </c>
      <c r="D321" s="130">
        <v>40</v>
      </c>
      <c r="E321" s="131">
        <f ca="1">OFFSET(INDEX(Composições!A:H,MATCH(Orçamentária!A321,Composições!A:A,0),8),2,0)</f>
        <v>135.719525</v>
      </c>
      <c r="F321" s="132">
        <f t="shared" ca="1" si="14"/>
        <v>5428.7809999999999</v>
      </c>
      <c r="G321" s="133">
        <f>IF($K321="Padrão",BDI!$B$17,IF($K321="Diferenciado",BDI!$E$17,0))</f>
        <v>0.26419999999999999</v>
      </c>
      <c r="H321" s="131">
        <f t="shared" ca="1" si="12"/>
        <v>171.58</v>
      </c>
      <c r="I321" s="132">
        <f t="shared" ca="1" si="13"/>
        <v>6863.2</v>
      </c>
      <c r="J321" s="134"/>
      <c r="K321" s="135" t="s">
        <v>2979</v>
      </c>
    </row>
    <row r="322" spans="1:11" x14ac:dyDescent="0.25">
      <c r="A322" s="177" t="s">
        <v>499</v>
      </c>
      <c r="B322" s="129" t="s">
        <v>3329</v>
      </c>
      <c r="C322" s="130" t="s">
        <v>18</v>
      </c>
      <c r="D322" s="130">
        <v>75</v>
      </c>
      <c r="E322" s="131">
        <f ca="1">OFFSET(INDEX(Composições!A:H,MATCH(Orçamentária!A322,Composições!A:A,0),8),2,0)</f>
        <v>125.175</v>
      </c>
      <c r="F322" s="132">
        <f t="shared" ca="1" si="14"/>
        <v>9388.125</v>
      </c>
      <c r="G322" s="133">
        <f>IF($K322="Padrão",BDI!$B$17,IF($K322="Diferenciado",BDI!$E$17,0))</f>
        <v>0.26419999999999999</v>
      </c>
      <c r="H322" s="131">
        <f t="shared" ca="1" si="12"/>
        <v>158.25</v>
      </c>
      <c r="I322" s="132">
        <f t="shared" ca="1" si="13"/>
        <v>11868.75</v>
      </c>
      <c r="J322" s="134"/>
      <c r="K322" s="135" t="s">
        <v>2979</v>
      </c>
    </row>
    <row r="323" spans="1:11" x14ac:dyDescent="0.25">
      <c r="A323" s="177" t="s">
        <v>501</v>
      </c>
      <c r="B323" s="129" t="s">
        <v>502</v>
      </c>
      <c r="C323" s="130" t="s">
        <v>18</v>
      </c>
      <c r="D323" s="130">
        <v>100</v>
      </c>
      <c r="E323" s="131">
        <f ca="1">OFFSET(INDEX(Composições!A:H,MATCH(Orçamentária!A323,Composições!A:A,0),8),2,0)</f>
        <v>127.30499999999999</v>
      </c>
      <c r="F323" s="132">
        <f t="shared" ca="1" si="14"/>
        <v>12730.5</v>
      </c>
      <c r="G323" s="133">
        <f>IF($K323="Padrão",BDI!$B$17,IF($K323="Diferenciado",BDI!$E$17,0))</f>
        <v>0.26419999999999999</v>
      </c>
      <c r="H323" s="131">
        <f t="shared" ca="1" si="12"/>
        <v>160.94</v>
      </c>
      <c r="I323" s="132">
        <f t="shared" ca="1" si="13"/>
        <v>16094</v>
      </c>
      <c r="J323" s="134"/>
      <c r="K323" s="135" t="s">
        <v>2979</v>
      </c>
    </row>
    <row r="324" spans="1:11" x14ac:dyDescent="0.25">
      <c r="A324" s="177" t="s">
        <v>503</v>
      </c>
      <c r="B324" s="129" t="s">
        <v>3330</v>
      </c>
      <c r="C324" s="130" t="s">
        <v>18</v>
      </c>
      <c r="D324" s="130">
        <v>15</v>
      </c>
      <c r="E324" s="131">
        <f ca="1">OFFSET(INDEX(Composições!A:H,MATCH(Orçamentária!A324,Composições!A:A,0),8),2,0)</f>
        <v>127.3912196</v>
      </c>
      <c r="F324" s="132">
        <f t="shared" ca="1" si="14"/>
        <v>1910.8682939999999</v>
      </c>
      <c r="G324" s="133">
        <f>IF($K324="Padrão",BDI!$B$17,IF($K324="Diferenciado",BDI!$E$17,0))</f>
        <v>0.26419999999999999</v>
      </c>
      <c r="H324" s="131">
        <f t="shared" ca="1" si="12"/>
        <v>161.05000000000001</v>
      </c>
      <c r="I324" s="132">
        <f t="shared" ca="1" si="13"/>
        <v>2415.75</v>
      </c>
      <c r="J324" s="134"/>
      <c r="K324" s="135" t="s">
        <v>2979</v>
      </c>
    </row>
    <row r="325" spans="1:11" x14ac:dyDescent="0.25">
      <c r="A325" s="177" t="s">
        <v>505</v>
      </c>
      <c r="B325" s="129" t="s">
        <v>3331</v>
      </c>
      <c r="C325" s="130" t="s">
        <v>18</v>
      </c>
      <c r="D325" s="130">
        <v>35</v>
      </c>
      <c r="E325" s="131">
        <f ca="1">OFFSET(INDEX(Composições!A:H,MATCH(Orçamentária!A325,Composições!A:A,0),8),2,0)</f>
        <v>94.524554299999991</v>
      </c>
      <c r="F325" s="132">
        <f t="shared" ca="1" si="14"/>
        <v>3308.3594004999995</v>
      </c>
      <c r="G325" s="133">
        <f>IF($K325="Padrão",BDI!$B$17,IF($K325="Diferenciado",BDI!$E$17,0))</f>
        <v>0.26419999999999999</v>
      </c>
      <c r="H325" s="131">
        <f t="shared" ca="1" si="12"/>
        <v>119.5</v>
      </c>
      <c r="I325" s="132">
        <f t="shared" ca="1" si="13"/>
        <v>4182.5</v>
      </c>
      <c r="J325" s="134"/>
      <c r="K325" s="135" t="s">
        <v>2979</v>
      </c>
    </row>
    <row r="326" spans="1:11" x14ac:dyDescent="0.25">
      <c r="A326" s="177" t="s">
        <v>507</v>
      </c>
      <c r="B326" s="129" t="s">
        <v>3332</v>
      </c>
      <c r="C326" s="130" t="s">
        <v>18</v>
      </c>
      <c r="D326" s="130">
        <v>15</v>
      </c>
      <c r="E326" s="131">
        <f ca="1">OFFSET(INDEX(Composições!A:H,MATCH(Orçamentária!A326,Composições!A:A,0),8),2,0)</f>
        <v>745.05121959999997</v>
      </c>
      <c r="F326" s="132">
        <f t="shared" ca="1" si="14"/>
        <v>11175.768294</v>
      </c>
      <c r="G326" s="133">
        <f>IF($K326="Padrão",BDI!$B$17,IF($K326="Diferenciado",BDI!$E$17,0))</f>
        <v>0.26419999999999999</v>
      </c>
      <c r="H326" s="131">
        <f t="shared" ref="H326:H389" ca="1" si="15">IF(ISNUMBER(E326),ROUND(E326*(1+G326),2),"")</f>
        <v>941.89</v>
      </c>
      <c r="I326" s="132">
        <f t="shared" ref="I326:I389" ca="1" si="16">IF(ISNUMBER(E326),ROUND(H326*D326,2),"")</f>
        <v>14128.35</v>
      </c>
      <c r="J326" s="134"/>
      <c r="K326" s="135" t="s">
        <v>2979</v>
      </c>
    </row>
    <row r="327" spans="1:11" x14ac:dyDescent="0.25">
      <c r="A327" s="177" t="s">
        <v>510</v>
      </c>
      <c r="B327" s="129" t="s">
        <v>3333</v>
      </c>
      <c r="C327" s="130" t="s">
        <v>18</v>
      </c>
      <c r="D327" s="130">
        <v>35</v>
      </c>
      <c r="E327" s="131">
        <f ca="1">OFFSET(INDEX(Composições!A:H,MATCH(Orçamentária!A327,Composições!A:A,0),8),2,0)</f>
        <v>645.52455430000009</v>
      </c>
      <c r="F327" s="132">
        <f t="shared" ref="F327:F390" ca="1" si="17">IF(ISNUMBER(E327),D327*E327,"")</f>
        <v>22593.359400500005</v>
      </c>
      <c r="G327" s="133">
        <f>IF($K327="Padrão",BDI!$B$17,IF($K327="Diferenciado",BDI!$E$17,0))</f>
        <v>0.26419999999999999</v>
      </c>
      <c r="H327" s="131">
        <f t="shared" ca="1" si="15"/>
        <v>816.07</v>
      </c>
      <c r="I327" s="132">
        <f t="shared" ca="1" si="16"/>
        <v>28562.45</v>
      </c>
      <c r="J327" s="134"/>
      <c r="K327" s="135" t="s">
        <v>2979</v>
      </c>
    </row>
    <row r="328" spans="1:11" x14ac:dyDescent="0.25">
      <c r="A328" s="177" t="s">
        <v>512</v>
      </c>
      <c r="B328" s="129" t="s">
        <v>3334</v>
      </c>
      <c r="C328" s="130" t="s">
        <v>18</v>
      </c>
      <c r="D328" s="130">
        <v>15</v>
      </c>
      <c r="E328" s="131">
        <f ca="1">OFFSET(INDEX(Composições!A:H,MATCH(Orçamentária!A328,Composições!A:A,0),8),2,0)</f>
        <v>145.03574950000001</v>
      </c>
      <c r="F328" s="132">
        <f t="shared" ca="1" si="17"/>
        <v>2175.5362425000003</v>
      </c>
      <c r="G328" s="133">
        <f>IF($K328="Padrão",BDI!$B$17,IF($K328="Diferenciado",BDI!$E$17,0))</f>
        <v>0.26419999999999999</v>
      </c>
      <c r="H328" s="131">
        <f t="shared" ca="1" si="15"/>
        <v>183.35</v>
      </c>
      <c r="I328" s="132">
        <f t="shared" ca="1" si="16"/>
        <v>2750.25</v>
      </c>
      <c r="J328" s="134"/>
      <c r="K328" s="135" t="s">
        <v>2979</v>
      </c>
    </row>
    <row r="329" spans="1:11" x14ac:dyDescent="0.25">
      <c r="A329" s="177" t="s">
        <v>513</v>
      </c>
      <c r="B329" s="129" t="s">
        <v>3335</v>
      </c>
      <c r="C329" s="130" t="s">
        <v>18</v>
      </c>
      <c r="D329" s="130">
        <v>15</v>
      </c>
      <c r="E329" s="131">
        <f ca="1">OFFSET(INDEX(Composições!A:H,MATCH(Orçamentária!A329,Composições!A:A,0),8),2,0)</f>
        <v>119.5494554</v>
      </c>
      <c r="F329" s="132">
        <f t="shared" ca="1" si="17"/>
        <v>1793.241831</v>
      </c>
      <c r="G329" s="133">
        <f>IF($K329="Padrão",BDI!$B$17,IF($K329="Diferenciado",BDI!$E$17,0))</f>
        <v>0.26419999999999999</v>
      </c>
      <c r="H329" s="131">
        <f t="shared" ca="1" si="15"/>
        <v>151.13</v>
      </c>
      <c r="I329" s="132">
        <f t="shared" ca="1" si="16"/>
        <v>2266.9499999999998</v>
      </c>
      <c r="J329" s="134"/>
      <c r="K329" s="135" t="s">
        <v>2979</v>
      </c>
    </row>
    <row r="330" spans="1:11" x14ac:dyDescent="0.25">
      <c r="A330" s="177" t="s">
        <v>514</v>
      </c>
      <c r="B330" s="129" t="s">
        <v>3336</v>
      </c>
      <c r="C330" s="130" t="s">
        <v>18</v>
      </c>
      <c r="D330" s="130">
        <v>15</v>
      </c>
      <c r="E330" s="131">
        <f ca="1">OFFSET(INDEX(Composições!A:H,MATCH(Orçamentária!A330,Composições!A:A,0),8),2,0)</f>
        <v>80.887719599999997</v>
      </c>
      <c r="F330" s="132">
        <f t="shared" ca="1" si="17"/>
        <v>1213.3157939999999</v>
      </c>
      <c r="G330" s="133">
        <f>IF($K330="Padrão",BDI!$B$17,IF($K330="Diferenciado",BDI!$E$17,0))</f>
        <v>0.26419999999999999</v>
      </c>
      <c r="H330" s="131">
        <f t="shared" ca="1" si="15"/>
        <v>102.26</v>
      </c>
      <c r="I330" s="132">
        <f t="shared" ca="1" si="16"/>
        <v>1533.9</v>
      </c>
      <c r="J330" s="134"/>
      <c r="K330" s="135" t="s">
        <v>2979</v>
      </c>
    </row>
    <row r="331" spans="1:11" x14ac:dyDescent="0.25">
      <c r="A331" s="177" t="s">
        <v>515</v>
      </c>
      <c r="B331" s="129" t="s">
        <v>3337</v>
      </c>
      <c r="C331" s="130" t="s">
        <v>18</v>
      </c>
      <c r="D331" s="130">
        <v>75</v>
      </c>
      <c r="E331" s="131">
        <f ca="1">OFFSET(INDEX(Composições!A:H,MATCH(Orçamentária!A331,Composições!A:A,0),8),2,0)</f>
        <v>59.930554299999997</v>
      </c>
      <c r="F331" s="132">
        <f t="shared" ca="1" si="17"/>
        <v>4494.7915724999993</v>
      </c>
      <c r="G331" s="133">
        <f>IF($K331="Padrão",BDI!$B$17,IF($K331="Diferenciado",BDI!$E$17,0))</f>
        <v>0.26419999999999999</v>
      </c>
      <c r="H331" s="131">
        <f t="shared" ca="1" si="15"/>
        <v>75.760000000000005</v>
      </c>
      <c r="I331" s="132">
        <f t="shared" ca="1" si="16"/>
        <v>5682</v>
      </c>
      <c r="J331" s="134"/>
      <c r="K331" s="135" t="s">
        <v>2979</v>
      </c>
    </row>
    <row r="332" spans="1:11" x14ac:dyDescent="0.25">
      <c r="A332" s="177" t="s">
        <v>516</v>
      </c>
      <c r="B332" s="129" t="s">
        <v>3338</v>
      </c>
      <c r="C332" s="130" t="s">
        <v>68</v>
      </c>
      <c r="D332" s="130">
        <v>375</v>
      </c>
      <c r="E332" s="131">
        <f ca="1">OFFSET(INDEX(Composições!A:H,MATCH(Orçamentária!A332,Composições!A:A,0),8),2,0)</f>
        <v>135.94900000000001</v>
      </c>
      <c r="F332" s="132">
        <f t="shared" ca="1" si="17"/>
        <v>50980.875000000007</v>
      </c>
      <c r="G332" s="133">
        <f>IF($K332="Padrão",BDI!$B$17,IF($K332="Diferenciado",BDI!$E$17,0))</f>
        <v>0.26419999999999999</v>
      </c>
      <c r="H332" s="131">
        <f t="shared" ca="1" si="15"/>
        <v>171.87</v>
      </c>
      <c r="I332" s="132">
        <f t="shared" ca="1" si="16"/>
        <v>64451.25</v>
      </c>
      <c r="J332" s="134"/>
      <c r="K332" s="135" t="s">
        <v>2979</v>
      </c>
    </row>
    <row r="333" spans="1:11" x14ac:dyDescent="0.25">
      <c r="A333" s="177" t="s">
        <v>518</v>
      </c>
      <c r="B333" s="129" t="s">
        <v>3339</v>
      </c>
      <c r="C333" s="130" t="s">
        <v>106</v>
      </c>
      <c r="D333" s="130">
        <v>375</v>
      </c>
      <c r="E333" s="131">
        <f ca="1">OFFSET(INDEX(Composições!A:H,MATCH(Orçamentária!A333,Composições!A:A,0),8),2,0)</f>
        <v>20.377831</v>
      </c>
      <c r="F333" s="132">
        <f t="shared" ca="1" si="17"/>
        <v>7641.6866250000003</v>
      </c>
      <c r="G333" s="133">
        <f>IF($K333="Padrão",BDI!$B$17,IF($K333="Diferenciado",BDI!$E$17,0))</f>
        <v>0.26419999999999999</v>
      </c>
      <c r="H333" s="131">
        <f t="shared" ca="1" si="15"/>
        <v>25.76</v>
      </c>
      <c r="I333" s="132">
        <f t="shared" ca="1" si="16"/>
        <v>9660</v>
      </c>
      <c r="J333" s="134"/>
      <c r="K333" s="135" t="s">
        <v>2979</v>
      </c>
    </row>
    <row r="334" spans="1:11" x14ac:dyDescent="0.25">
      <c r="A334" s="177" t="s">
        <v>521</v>
      </c>
      <c r="B334" s="129" t="s">
        <v>3340</v>
      </c>
      <c r="C334" s="130" t="s">
        <v>106</v>
      </c>
      <c r="D334" s="130">
        <v>250.00000000000003</v>
      </c>
      <c r="E334" s="131">
        <f ca="1">OFFSET(INDEX(Composições!A:H,MATCH(Orçamentária!A334,Composições!A:A,0),8),2,0)</f>
        <v>9.488433999999998</v>
      </c>
      <c r="F334" s="132">
        <f t="shared" ca="1" si="17"/>
        <v>2372.1084999999998</v>
      </c>
      <c r="G334" s="133">
        <f>IF($K334="Padrão",BDI!$B$17,IF($K334="Diferenciado",BDI!$E$17,0))</f>
        <v>0.26419999999999999</v>
      </c>
      <c r="H334" s="131">
        <f t="shared" ca="1" si="15"/>
        <v>12</v>
      </c>
      <c r="I334" s="132">
        <f t="shared" ca="1" si="16"/>
        <v>3000</v>
      </c>
      <c r="J334" s="134"/>
      <c r="K334" s="135" t="s">
        <v>2979</v>
      </c>
    </row>
    <row r="335" spans="1:11" x14ac:dyDescent="0.25">
      <c r="A335" s="177" t="s">
        <v>523</v>
      </c>
      <c r="B335" s="129" t="s">
        <v>3341</v>
      </c>
      <c r="C335" s="130" t="s">
        <v>106</v>
      </c>
      <c r="D335" s="130">
        <v>250.00000000000003</v>
      </c>
      <c r="E335" s="131">
        <f ca="1">OFFSET(INDEX(Composições!A:H,MATCH(Orçamentária!A335,Composições!A:A,0),8),2,0)</f>
        <v>9.526075999999998</v>
      </c>
      <c r="F335" s="132">
        <f t="shared" ca="1" si="17"/>
        <v>2381.5189999999998</v>
      </c>
      <c r="G335" s="133">
        <f>IF($K335="Padrão",BDI!$B$17,IF($K335="Diferenciado",BDI!$E$17,0))</f>
        <v>0.26419999999999999</v>
      </c>
      <c r="H335" s="131">
        <f t="shared" ca="1" si="15"/>
        <v>12.04</v>
      </c>
      <c r="I335" s="132">
        <f t="shared" ca="1" si="16"/>
        <v>3010</v>
      </c>
      <c r="J335" s="134"/>
      <c r="K335" s="135" t="s">
        <v>2979</v>
      </c>
    </row>
    <row r="336" spans="1:11" x14ac:dyDescent="0.25">
      <c r="A336" s="177" t="s">
        <v>525</v>
      </c>
      <c r="B336" s="129" t="s">
        <v>3342</v>
      </c>
      <c r="C336" s="130" t="s">
        <v>106</v>
      </c>
      <c r="D336" s="130">
        <v>200</v>
      </c>
      <c r="E336" s="131">
        <f ca="1">OFFSET(INDEX(Composições!A:H,MATCH(Orçamentária!A336,Composições!A:A,0),8),2,0)</f>
        <v>15.772669999999998</v>
      </c>
      <c r="F336" s="132">
        <f t="shared" ca="1" si="17"/>
        <v>3154.5339999999997</v>
      </c>
      <c r="G336" s="133">
        <f>IF($K336="Padrão",BDI!$B$17,IF($K336="Diferenciado",BDI!$E$17,0))</f>
        <v>0.26419999999999999</v>
      </c>
      <c r="H336" s="131">
        <f t="shared" ca="1" si="15"/>
        <v>19.940000000000001</v>
      </c>
      <c r="I336" s="132">
        <f t="shared" ca="1" si="16"/>
        <v>3988</v>
      </c>
      <c r="J336" s="134"/>
      <c r="K336" s="135" t="s">
        <v>2979</v>
      </c>
    </row>
    <row r="337" spans="1:11" x14ac:dyDescent="0.25">
      <c r="A337" s="177" t="s">
        <v>527</v>
      </c>
      <c r="B337" s="129" t="s">
        <v>3343</v>
      </c>
      <c r="C337" s="130" t="s">
        <v>106</v>
      </c>
      <c r="D337" s="130">
        <v>450</v>
      </c>
      <c r="E337" s="131">
        <f ca="1">OFFSET(INDEX(Composições!A:H,MATCH(Orçamentária!A337,Composições!A:A,0),8),2,0)</f>
        <v>10.81671</v>
      </c>
      <c r="F337" s="132">
        <f t="shared" ca="1" si="17"/>
        <v>4867.5195000000003</v>
      </c>
      <c r="G337" s="133">
        <f>IF($K337="Padrão",BDI!$B$17,IF($K337="Diferenciado",BDI!$E$17,0))</f>
        <v>0.26419999999999999</v>
      </c>
      <c r="H337" s="131">
        <f t="shared" ca="1" si="15"/>
        <v>13.67</v>
      </c>
      <c r="I337" s="132">
        <f t="shared" ca="1" si="16"/>
        <v>6151.5</v>
      </c>
      <c r="J337" s="134"/>
      <c r="K337" s="135" t="s">
        <v>2979</v>
      </c>
    </row>
    <row r="338" spans="1:11" x14ac:dyDescent="0.25">
      <c r="A338" s="177" t="s">
        <v>529</v>
      </c>
      <c r="B338" s="129" t="s">
        <v>3344</v>
      </c>
      <c r="C338" s="130" t="s">
        <v>106</v>
      </c>
      <c r="D338" s="130">
        <v>225</v>
      </c>
      <c r="E338" s="131">
        <f ca="1">OFFSET(INDEX(Composições!A:H,MATCH(Orçamentária!A338,Composições!A:A,0),8),2,0)</f>
        <v>14.067432999999998</v>
      </c>
      <c r="F338" s="132">
        <f t="shared" ca="1" si="17"/>
        <v>3165.1724249999993</v>
      </c>
      <c r="G338" s="133">
        <f>IF($K338="Padrão",BDI!$B$17,IF($K338="Diferenciado",BDI!$E$17,0))</f>
        <v>0.26419999999999999</v>
      </c>
      <c r="H338" s="131">
        <f t="shared" ca="1" si="15"/>
        <v>17.78</v>
      </c>
      <c r="I338" s="132">
        <f t="shared" ca="1" si="16"/>
        <v>4000.5</v>
      </c>
      <c r="J338" s="134"/>
      <c r="K338" s="135" t="s">
        <v>2979</v>
      </c>
    </row>
    <row r="339" spans="1:11" x14ac:dyDescent="0.25">
      <c r="A339" s="177" t="s">
        <v>531</v>
      </c>
      <c r="B339" s="129" t="s">
        <v>3345</v>
      </c>
      <c r="C339" s="130" t="s">
        <v>106</v>
      </c>
      <c r="D339" s="130">
        <v>50</v>
      </c>
      <c r="E339" s="131">
        <f ca="1">OFFSET(INDEX(Composições!A:H,MATCH(Orçamentária!A339,Composições!A:A,0),8),2,0)</f>
        <v>18.223309999999998</v>
      </c>
      <c r="F339" s="132">
        <f t="shared" ca="1" si="17"/>
        <v>911.16549999999984</v>
      </c>
      <c r="G339" s="133">
        <f>IF($K339="Padrão",BDI!$B$17,IF($K339="Diferenciado",BDI!$E$17,0))</f>
        <v>0.26419999999999999</v>
      </c>
      <c r="H339" s="131">
        <f t="shared" ca="1" si="15"/>
        <v>23.04</v>
      </c>
      <c r="I339" s="132">
        <f t="shared" ca="1" si="16"/>
        <v>1152</v>
      </c>
      <c r="J339" s="134"/>
      <c r="K339" s="135" t="s">
        <v>2979</v>
      </c>
    </row>
    <row r="340" spans="1:11" x14ac:dyDescent="0.25">
      <c r="A340" s="177" t="s">
        <v>533</v>
      </c>
      <c r="B340" s="129" t="s">
        <v>3346</v>
      </c>
      <c r="C340" s="130" t="s">
        <v>106</v>
      </c>
      <c r="D340" s="130">
        <v>13</v>
      </c>
      <c r="E340" s="131">
        <f ca="1">OFFSET(INDEX(Composições!A:H,MATCH(Orçamentária!A340,Composições!A:A,0),8),2,0)</f>
        <v>19.918336</v>
      </c>
      <c r="F340" s="132">
        <f t="shared" ca="1" si="17"/>
        <v>258.93836800000003</v>
      </c>
      <c r="G340" s="133">
        <f>IF($K340="Padrão",BDI!$B$17,IF($K340="Diferenciado",BDI!$E$17,0))</f>
        <v>0.26419999999999999</v>
      </c>
      <c r="H340" s="131">
        <f t="shared" ca="1" si="15"/>
        <v>25.18</v>
      </c>
      <c r="I340" s="132">
        <f t="shared" ca="1" si="16"/>
        <v>327.33999999999997</v>
      </c>
      <c r="J340" s="134"/>
      <c r="K340" s="135" t="s">
        <v>2979</v>
      </c>
    </row>
    <row r="341" spans="1:11" x14ac:dyDescent="0.25">
      <c r="A341" s="177" t="s">
        <v>535</v>
      </c>
      <c r="B341" s="129" t="s">
        <v>3347</v>
      </c>
      <c r="C341" s="130" t="s">
        <v>106</v>
      </c>
      <c r="D341" s="130">
        <v>50</v>
      </c>
      <c r="E341" s="131">
        <f ca="1">OFFSET(INDEX(Composições!A:H,MATCH(Orçamentária!A341,Composições!A:A,0),8),2,0)</f>
        <v>37.256613999999999</v>
      </c>
      <c r="F341" s="132">
        <f t="shared" ca="1" si="17"/>
        <v>1862.8307</v>
      </c>
      <c r="G341" s="133">
        <f>IF($K341="Padrão",BDI!$B$17,IF($K341="Diferenciado",BDI!$E$17,0))</f>
        <v>0.26419999999999999</v>
      </c>
      <c r="H341" s="131">
        <f t="shared" ca="1" si="15"/>
        <v>47.1</v>
      </c>
      <c r="I341" s="132">
        <f t="shared" ca="1" si="16"/>
        <v>2355</v>
      </c>
      <c r="J341" s="134"/>
      <c r="K341" s="135" t="s">
        <v>2979</v>
      </c>
    </row>
    <row r="342" spans="1:11" x14ac:dyDescent="0.25">
      <c r="A342" s="177" t="s">
        <v>537</v>
      </c>
      <c r="B342" s="129" t="s">
        <v>3348</v>
      </c>
      <c r="C342" s="130" t="s">
        <v>106</v>
      </c>
      <c r="D342" s="130">
        <v>50</v>
      </c>
      <c r="E342" s="131">
        <f ca="1">OFFSET(INDEX(Composições!A:H,MATCH(Orçamentária!A342,Composições!A:A,0),8),2,0)</f>
        <v>32.671875</v>
      </c>
      <c r="F342" s="132">
        <f t="shared" ca="1" si="17"/>
        <v>1633.59375</v>
      </c>
      <c r="G342" s="133">
        <f>IF($K342="Padrão",BDI!$B$17,IF($K342="Diferenciado",BDI!$E$17,0))</f>
        <v>0.26419999999999999</v>
      </c>
      <c r="H342" s="131">
        <f t="shared" ca="1" si="15"/>
        <v>41.3</v>
      </c>
      <c r="I342" s="132">
        <f t="shared" ca="1" si="16"/>
        <v>2065</v>
      </c>
      <c r="J342" s="134"/>
      <c r="K342" s="135" t="s">
        <v>2979</v>
      </c>
    </row>
    <row r="343" spans="1:11" x14ac:dyDescent="0.25">
      <c r="A343" s="177" t="s">
        <v>539</v>
      </c>
      <c r="B343" s="129" t="s">
        <v>3349</v>
      </c>
      <c r="C343" s="130" t="s">
        <v>106</v>
      </c>
      <c r="D343" s="130">
        <v>50</v>
      </c>
      <c r="E343" s="131">
        <f ca="1">OFFSET(INDEX(Composições!A:H,MATCH(Orçamentária!A343,Composições!A:A,0),8),2,0)</f>
        <v>23.910836999999997</v>
      </c>
      <c r="F343" s="132">
        <f t="shared" ca="1" si="17"/>
        <v>1195.5418499999998</v>
      </c>
      <c r="G343" s="133">
        <f>IF($K343="Padrão",BDI!$B$17,IF($K343="Diferenciado",BDI!$E$17,0))</f>
        <v>0.26419999999999999</v>
      </c>
      <c r="H343" s="131">
        <f t="shared" ca="1" si="15"/>
        <v>30.23</v>
      </c>
      <c r="I343" s="132">
        <f t="shared" ca="1" si="16"/>
        <v>1511.5</v>
      </c>
      <c r="J343" s="134"/>
      <c r="K343" s="135" t="s">
        <v>2979</v>
      </c>
    </row>
    <row r="344" spans="1:11" x14ac:dyDescent="0.25">
      <c r="A344" s="177" t="s">
        <v>541</v>
      </c>
      <c r="B344" s="129" t="s">
        <v>3350</v>
      </c>
      <c r="C344" s="130" t="s">
        <v>68</v>
      </c>
      <c r="D344" s="130">
        <v>50</v>
      </c>
      <c r="E344" s="131">
        <f ca="1">OFFSET(INDEX(Composições!A:H,MATCH(Orçamentária!A344,Composições!A:A,0),8),2,0)</f>
        <v>34.881500000000003</v>
      </c>
      <c r="F344" s="132">
        <f t="shared" ca="1" si="17"/>
        <v>1744.075</v>
      </c>
      <c r="G344" s="133">
        <f>IF($K344="Padrão",BDI!$B$17,IF($K344="Diferenciado",BDI!$E$17,0))</f>
        <v>0.26419999999999999</v>
      </c>
      <c r="H344" s="131">
        <f t="shared" ca="1" si="15"/>
        <v>44.1</v>
      </c>
      <c r="I344" s="132">
        <f t="shared" ca="1" si="16"/>
        <v>2205</v>
      </c>
      <c r="J344" s="134"/>
      <c r="K344" s="135" t="s">
        <v>2979</v>
      </c>
    </row>
    <row r="345" spans="1:11" x14ac:dyDescent="0.25">
      <c r="A345" s="177" t="s">
        <v>543</v>
      </c>
      <c r="B345" s="129" t="s">
        <v>3351</v>
      </c>
      <c r="C345" s="130" t="s">
        <v>106</v>
      </c>
      <c r="D345" s="130">
        <v>50</v>
      </c>
      <c r="E345" s="131">
        <f ca="1">OFFSET(INDEX(Composições!A:H,MATCH(Orçamentária!A345,Composições!A:A,0),8),2,0)</f>
        <v>106.90254049999999</v>
      </c>
      <c r="F345" s="132">
        <f t="shared" ca="1" si="17"/>
        <v>5345.1270249999998</v>
      </c>
      <c r="G345" s="133">
        <f>IF($K345="Padrão",BDI!$B$17,IF($K345="Diferenciado",BDI!$E$17,0))</f>
        <v>0.26419999999999999</v>
      </c>
      <c r="H345" s="131">
        <f t="shared" ca="1" si="15"/>
        <v>135.15</v>
      </c>
      <c r="I345" s="132">
        <f t="shared" ca="1" si="16"/>
        <v>6757.5</v>
      </c>
      <c r="J345" s="134"/>
      <c r="K345" s="135" t="s">
        <v>2979</v>
      </c>
    </row>
    <row r="346" spans="1:11" x14ac:dyDescent="0.25">
      <c r="A346" s="177" t="s">
        <v>544</v>
      </c>
      <c r="B346" s="129" t="s">
        <v>3352</v>
      </c>
      <c r="C346" s="130" t="s">
        <v>106</v>
      </c>
      <c r="D346" s="130">
        <v>50</v>
      </c>
      <c r="E346" s="131">
        <f ca="1">OFFSET(INDEX(Composições!A:H,MATCH(Orçamentária!A346,Composições!A:A,0),8),2,0)</f>
        <v>98.456175999999985</v>
      </c>
      <c r="F346" s="132">
        <f t="shared" ca="1" si="17"/>
        <v>4922.8087999999989</v>
      </c>
      <c r="G346" s="133">
        <f>IF($K346="Padrão",BDI!$B$17,IF($K346="Diferenciado",BDI!$E$17,0))</f>
        <v>0.26419999999999999</v>
      </c>
      <c r="H346" s="131">
        <f t="shared" ca="1" si="15"/>
        <v>124.47</v>
      </c>
      <c r="I346" s="132">
        <f t="shared" ca="1" si="16"/>
        <v>6223.5</v>
      </c>
      <c r="J346" s="134"/>
      <c r="K346" s="135" t="s">
        <v>2979</v>
      </c>
    </row>
    <row r="347" spans="1:11" x14ac:dyDescent="0.25">
      <c r="A347" s="177" t="s">
        <v>545</v>
      </c>
      <c r="B347" s="129" t="s">
        <v>3353</v>
      </c>
      <c r="C347" s="130" t="s">
        <v>106</v>
      </c>
      <c r="D347" s="130">
        <v>50</v>
      </c>
      <c r="E347" s="131">
        <f ca="1">OFFSET(INDEX(Composições!A:H,MATCH(Orçamentária!A347,Composições!A:A,0),8),2,0)</f>
        <v>78.095538499999989</v>
      </c>
      <c r="F347" s="132">
        <f t="shared" ca="1" si="17"/>
        <v>3904.7769249999997</v>
      </c>
      <c r="G347" s="133">
        <f>IF($K347="Padrão",BDI!$B$17,IF($K347="Diferenciado",BDI!$E$17,0))</f>
        <v>0.26419999999999999</v>
      </c>
      <c r="H347" s="131">
        <f t="shared" ca="1" si="15"/>
        <v>98.73</v>
      </c>
      <c r="I347" s="132">
        <f t="shared" ca="1" si="16"/>
        <v>4936.5</v>
      </c>
      <c r="J347" s="134"/>
      <c r="K347" s="135" t="s">
        <v>2979</v>
      </c>
    </row>
    <row r="348" spans="1:11" x14ac:dyDescent="0.25">
      <c r="A348" s="177" t="s">
        <v>546</v>
      </c>
      <c r="B348" s="129" t="s">
        <v>3354</v>
      </c>
      <c r="C348" s="130" t="s">
        <v>106</v>
      </c>
      <c r="D348" s="130">
        <v>325</v>
      </c>
      <c r="E348" s="131">
        <f ca="1">OFFSET(INDEX(Composições!A:H,MATCH(Orçamentária!A348,Composições!A:A,0),8),2,0)</f>
        <v>71.057871999999989</v>
      </c>
      <c r="F348" s="132">
        <f t="shared" ca="1" si="17"/>
        <v>23093.808399999998</v>
      </c>
      <c r="G348" s="133">
        <f>IF($K348="Padrão",BDI!$B$17,IF($K348="Diferenciado",BDI!$E$17,0))</f>
        <v>0.26419999999999999</v>
      </c>
      <c r="H348" s="131">
        <f t="shared" ca="1" si="15"/>
        <v>89.83</v>
      </c>
      <c r="I348" s="132">
        <f t="shared" ca="1" si="16"/>
        <v>29194.75</v>
      </c>
      <c r="J348" s="134"/>
      <c r="K348" s="135" t="s">
        <v>2979</v>
      </c>
    </row>
    <row r="349" spans="1:11" x14ac:dyDescent="0.25">
      <c r="A349" s="177" t="s">
        <v>547</v>
      </c>
      <c r="B349" s="129" t="s">
        <v>3355</v>
      </c>
      <c r="C349" s="130" t="s">
        <v>106</v>
      </c>
      <c r="D349" s="130">
        <v>250.00000000000003</v>
      </c>
      <c r="E349" s="131">
        <f ca="1">OFFSET(INDEX(Composições!A:H,MATCH(Orçamentária!A349,Composições!A:A,0),8),2,0)</f>
        <v>68.76293514999999</v>
      </c>
      <c r="F349" s="132">
        <f t="shared" ca="1" si="17"/>
        <v>17190.733787500001</v>
      </c>
      <c r="G349" s="133">
        <f>IF($K349="Padrão",BDI!$B$17,IF($K349="Diferenciado",BDI!$E$17,0))</f>
        <v>0.26419999999999999</v>
      </c>
      <c r="H349" s="131">
        <f t="shared" ca="1" si="15"/>
        <v>86.93</v>
      </c>
      <c r="I349" s="132">
        <f t="shared" ca="1" si="16"/>
        <v>21732.5</v>
      </c>
      <c r="J349" s="134"/>
      <c r="K349" s="135" t="s">
        <v>2979</v>
      </c>
    </row>
    <row r="350" spans="1:11" x14ac:dyDescent="0.25">
      <c r="A350" s="177" t="s">
        <v>548</v>
      </c>
      <c r="B350" s="129" t="s">
        <v>3356</v>
      </c>
      <c r="C350" s="130" t="s">
        <v>106</v>
      </c>
      <c r="D350" s="130">
        <v>250.00000000000003</v>
      </c>
      <c r="E350" s="131">
        <f ca="1">OFFSET(INDEX(Composições!A:H,MATCH(Orçamentária!A350,Composições!A:A,0),8),2,0)</f>
        <v>33.756920949999994</v>
      </c>
      <c r="F350" s="132">
        <f t="shared" ca="1" si="17"/>
        <v>8439.2302374999999</v>
      </c>
      <c r="G350" s="133">
        <f>IF($K350="Padrão",BDI!$B$17,IF($K350="Diferenciado",BDI!$E$17,0))</f>
        <v>0.26419999999999999</v>
      </c>
      <c r="H350" s="131">
        <f t="shared" ca="1" si="15"/>
        <v>42.68</v>
      </c>
      <c r="I350" s="132">
        <f t="shared" ca="1" si="16"/>
        <v>10670</v>
      </c>
      <c r="J350" s="134"/>
      <c r="K350" s="135" t="s">
        <v>2979</v>
      </c>
    </row>
    <row r="351" spans="1:11" x14ac:dyDescent="0.25">
      <c r="A351" s="177" t="s">
        <v>549</v>
      </c>
      <c r="B351" s="129" t="s">
        <v>3357</v>
      </c>
      <c r="C351" s="130" t="s">
        <v>106</v>
      </c>
      <c r="D351" s="130">
        <v>200</v>
      </c>
      <c r="E351" s="131">
        <f ca="1">OFFSET(INDEX(Composições!A:H,MATCH(Orçamentária!A351,Composições!A:A,0),8),2,0)</f>
        <v>102.46132849999998</v>
      </c>
      <c r="F351" s="132">
        <f t="shared" ca="1" si="17"/>
        <v>20492.265699999996</v>
      </c>
      <c r="G351" s="133">
        <f>IF($K351="Padrão",BDI!$B$17,IF($K351="Diferenciado",BDI!$E$17,0))</f>
        <v>0.26419999999999999</v>
      </c>
      <c r="H351" s="131">
        <f t="shared" ca="1" si="15"/>
        <v>129.53</v>
      </c>
      <c r="I351" s="132">
        <f t="shared" ca="1" si="16"/>
        <v>25906</v>
      </c>
      <c r="J351" s="134"/>
      <c r="K351" s="135" t="s">
        <v>2979</v>
      </c>
    </row>
    <row r="352" spans="1:11" x14ac:dyDescent="0.25">
      <c r="A352" s="177" t="s">
        <v>550</v>
      </c>
      <c r="B352" s="129" t="s">
        <v>3358</v>
      </c>
      <c r="C352" s="130" t="s">
        <v>106</v>
      </c>
      <c r="D352" s="130">
        <v>450</v>
      </c>
      <c r="E352" s="131">
        <f ca="1">OFFSET(INDEX(Composições!A:H,MATCH(Orçamentária!A352,Composições!A:A,0),8),2,0)</f>
        <v>51.122343350000001</v>
      </c>
      <c r="F352" s="132">
        <f t="shared" ca="1" si="17"/>
        <v>23005.054507500001</v>
      </c>
      <c r="G352" s="133">
        <f>IF($K352="Padrão",BDI!$B$17,IF($K352="Diferenciado",BDI!$E$17,0))</f>
        <v>0.26419999999999999</v>
      </c>
      <c r="H352" s="131">
        <f t="shared" ca="1" si="15"/>
        <v>64.63</v>
      </c>
      <c r="I352" s="132">
        <f t="shared" ca="1" si="16"/>
        <v>29083.5</v>
      </c>
      <c r="J352" s="134"/>
      <c r="K352" s="135" t="s">
        <v>2979</v>
      </c>
    </row>
    <row r="353" spans="1:11" x14ac:dyDescent="0.25">
      <c r="A353" s="177" t="s">
        <v>551</v>
      </c>
      <c r="B353" s="129" t="s">
        <v>3359</v>
      </c>
      <c r="C353" s="130" t="s">
        <v>106</v>
      </c>
      <c r="D353" s="130">
        <v>225</v>
      </c>
      <c r="E353" s="131">
        <f ca="1">OFFSET(INDEX(Composições!A:H,MATCH(Orçamentária!A353,Composições!A:A,0),8),2,0)</f>
        <v>85.107223449999992</v>
      </c>
      <c r="F353" s="132">
        <f t="shared" ca="1" si="17"/>
        <v>19149.125276249997</v>
      </c>
      <c r="G353" s="133">
        <f>IF($K353="Padrão",BDI!$B$17,IF($K353="Diferenciado",BDI!$E$17,0))</f>
        <v>0.26419999999999999</v>
      </c>
      <c r="H353" s="131">
        <f t="shared" ca="1" si="15"/>
        <v>107.59</v>
      </c>
      <c r="I353" s="132">
        <f t="shared" ca="1" si="16"/>
        <v>24207.75</v>
      </c>
      <c r="J353" s="134"/>
      <c r="K353" s="135" t="s">
        <v>2979</v>
      </c>
    </row>
    <row r="354" spans="1:11" x14ac:dyDescent="0.25">
      <c r="A354" s="177" t="s">
        <v>552</v>
      </c>
      <c r="B354" s="129" t="s">
        <v>3360</v>
      </c>
      <c r="C354" s="130" t="s">
        <v>106</v>
      </c>
      <c r="D354" s="130">
        <v>50</v>
      </c>
      <c r="E354" s="131">
        <f ca="1">OFFSET(INDEX(Composições!A:H,MATCH(Orçamentária!A354,Composições!A:A,0),8),2,0)</f>
        <v>57.713152649999998</v>
      </c>
      <c r="F354" s="132">
        <f t="shared" ca="1" si="17"/>
        <v>2885.6576325000001</v>
      </c>
      <c r="G354" s="133">
        <f>IF($K354="Padrão",BDI!$B$17,IF($K354="Diferenciado",BDI!$E$17,0))</f>
        <v>0.26419999999999999</v>
      </c>
      <c r="H354" s="131">
        <f t="shared" ca="1" si="15"/>
        <v>72.959999999999994</v>
      </c>
      <c r="I354" s="132">
        <f t="shared" ca="1" si="16"/>
        <v>3648</v>
      </c>
      <c r="J354" s="134"/>
      <c r="K354" s="135" t="s">
        <v>2979</v>
      </c>
    </row>
    <row r="355" spans="1:11" x14ac:dyDescent="0.25">
      <c r="A355" s="177" t="s">
        <v>554</v>
      </c>
      <c r="B355" s="129" t="s">
        <v>3361</v>
      </c>
      <c r="C355" s="130" t="s">
        <v>106</v>
      </c>
      <c r="D355" s="130">
        <v>13</v>
      </c>
      <c r="E355" s="131">
        <f ca="1">OFFSET(INDEX(Composições!A:H,MATCH(Orçamentária!A355,Composições!A:A,0),8),2,0)</f>
        <v>57.713152649999998</v>
      </c>
      <c r="F355" s="132">
        <f t="shared" ca="1" si="17"/>
        <v>750.27098445000001</v>
      </c>
      <c r="G355" s="133">
        <f>IF($K355="Padrão",BDI!$B$17,IF($K355="Diferenciado",BDI!$E$17,0))</f>
        <v>0.26419999999999999</v>
      </c>
      <c r="H355" s="131">
        <f t="shared" ca="1" si="15"/>
        <v>72.959999999999994</v>
      </c>
      <c r="I355" s="132">
        <f t="shared" ca="1" si="16"/>
        <v>948.48</v>
      </c>
      <c r="J355" s="134"/>
      <c r="K355" s="135" t="s">
        <v>2979</v>
      </c>
    </row>
    <row r="356" spans="1:11" x14ac:dyDescent="0.25">
      <c r="A356" s="177" t="s">
        <v>556</v>
      </c>
      <c r="B356" s="129" t="s">
        <v>3362</v>
      </c>
      <c r="C356" s="130" t="s">
        <v>106</v>
      </c>
      <c r="D356" s="130">
        <v>25</v>
      </c>
      <c r="E356" s="131">
        <f ca="1">OFFSET(INDEX(Composições!A:H,MATCH(Orçamentária!A356,Composições!A:A,0),8),2,0)</f>
        <v>72.661546099999981</v>
      </c>
      <c r="F356" s="132">
        <f t="shared" ca="1" si="17"/>
        <v>1816.5386524999994</v>
      </c>
      <c r="G356" s="133">
        <f>IF($K356="Padrão",BDI!$B$17,IF($K356="Diferenciado",BDI!$E$17,0))</f>
        <v>0.26419999999999999</v>
      </c>
      <c r="H356" s="131">
        <f t="shared" ca="1" si="15"/>
        <v>91.86</v>
      </c>
      <c r="I356" s="132">
        <f t="shared" ca="1" si="16"/>
        <v>2296.5</v>
      </c>
      <c r="J356" s="134"/>
      <c r="K356" s="135" t="s">
        <v>2979</v>
      </c>
    </row>
    <row r="357" spans="1:11" hidden="1" x14ac:dyDescent="0.25">
      <c r="A357" s="128" t="s">
        <v>3363</v>
      </c>
      <c r="B357" s="129" t="s">
        <v>3364</v>
      </c>
      <c r="C357" s="130" t="s">
        <v>68</v>
      </c>
      <c r="D357" s="130">
        <v>0</v>
      </c>
      <c r="E357" s="131" t="s">
        <v>13</v>
      </c>
      <c r="F357" s="132" t="str">
        <f t="shared" si="17"/>
        <v/>
      </c>
      <c r="G357" s="133">
        <f>IF($K357="Padrão",BDI!$B$17,IF($K357="Diferenciado",BDI!$E$17,0))</f>
        <v>0.26419999999999999</v>
      </c>
      <c r="H357" s="131" t="str">
        <f t="shared" si="15"/>
        <v/>
      </c>
      <c r="I357" s="132" t="str">
        <f t="shared" si="16"/>
        <v/>
      </c>
      <c r="J357"/>
      <c r="K357" s="135" t="s">
        <v>2979</v>
      </c>
    </row>
    <row r="358" spans="1:11" hidden="1" x14ac:dyDescent="0.25">
      <c r="A358" s="128" t="s">
        <v>3365</v>
      </c>
      <c r="B358" s="129" t="s">
        <v>3366</v>
      </c>
      <c r="C358" s="130" t="s">
        <v>68</v>
      </c>
      <c r="D358" s="130">
        <v>0</v>
      </c>
      <c r="E358" s="131" t="s">
        <v>13</v>
      </c>
      <c r="F358" s="132" t="str">
        <f t="shared" si="17"/>
        <v/>
      </c>
      <c r="G358" s="133">
        <f>IF($K358="Padrão",BDI!$B$17,IF($K358="Diferenciado",BDI!$E$17,0))</f>
        <v>0.26419999999999999</v>
      </c>
      <c r="H358" s="131" t="str">
        <f t="shared" si="15"/>
        <v/>
      </c>
      <c r="I358" s="132" t="str">
        <f t="shared" si="16"/>
        <v/>
      </c>
      <c r="J358"/>
      <c r="K358" s="135" t="s">
        <v>2979</v>
      </c>
    </row>
    <row r="359" spans="1:11" x14ac:dyDescent="0.25">
      <c r="A359" s="177" t="s">
        <v>558</v>
      </c>
      <c r="B359" s="129" t="s">
        <v>3367</v>
      </c>
      <c r="C359" s="130" t="s">
        <v>68</v>
      </c>
      <c r="D359" s="130">
        <v>125.00000000000001</v>
      </c>
      <c r="E359" s="131">
        <f ca="1">OFFSET(INDEX(Composições!A:H,MATCH(Orçamentária!A359,Composições!A:A,0),8),2,0)</f>
        <v>119.88809999999998</v>
      </c>
      <c r="F359" s="132">
        <f t="shared" ca="1" si="17"/>
        <v>14986.012499999999</v>
      </c>
      <c r="G359" s="133">
        <f>IF($K359="Padrão",BDI!$B$17,IF($K359="Diferenciado",BDI!$E$17,0))</f>
        <v>0.26419999999999999</v>
      </c>
      <c r="H359" s="131">
        <f t="shared" ca="1" si="15"/>
        <v>151.56</v>
      </c>
      <c r="I359" s="132">
        <f t="shared" ca="1" si="16"/>
        <v>18945</v>
      </c>
      <c r="J359" s="134"/>
      <c r="K359" s="135" t="s">
        <v>2979</v>
      </c>
    </row>
    <row r="360" spans="1:11" hidden="1" x14ac:dyDescent="0.25">
      <c r="A360" s="177" t="s">
        <v>559</v>
      </c>
      <c r="B360" s="129" t="s">
        <v>3368</v>
      </c>
      <c r="C360" s="130" t="s">
        <v>68</v>
      </c>
      <c r="D360" s="130">
        <v>0</v>
      </c>
      <c r="E360" s="131">
        <f ca="1">OFFSET(INDEX(Composições!A:H,MATCH(Orçamentária!A360,Composições!A:A,0),8),2,0)</f>
        <v>212.38864999999998</v>
      </c>
      <c r="F360" s="132">
        <f t="shared" ca="1" si="17"/>
        <v>0</v>
      </c>
      <c r="G360" s="133">
        <f>IF($K360="Padrão",BDI!$B$17,IF($K360="Diferenciado",BDI!$E$17,0))</f>
        <v>0.26419999999999999</v>
      </c>
      <c r="H360" s="131">
        <f t="shared" ca="1" si="15"/>
        <v>268.5</v>
      </c>
      <c r="I360" s="132">
        <f t="shared" ca="1" si="16"/>
        <v>0</v>
      </c>
      <c r="J360"/>
      <c r="K360" s="135" t="s">
        <v>2979</v>
      </c>
    </row>
    <row r="361" spans="1:11" x14ac:dyDescent="0.25">
      <c r="A361" s="177" t="s">
        <v>560</v>
      </c>
      <c r="B361" s="129" t="s">
        <v>3369</v>
      </c>
      <c r="C361" s="130" t="s">
        <v>68</v>
      </c>
      <c r="D361" s="130">
        <v>25</v>
      </c>
      <c r="E361" s="131">
        <f ca="1">OFFSET(INDEX(Composições!A:H,MATCH(Orçamentária!A361,Composições!A:A,0),8),2,0)</f>
        <v>228.11259999999999</v>
      </c>
      <c r="F361" s="132">
        <f t="shared" ca="1" si="17"/>
        <v>5702.8149999999996</v>
      </c>
      <c r="G361" s="133">
        <f>IF($K361="Padrão",BDI!$B$17,IF($K361="Diferenciado",BDI!$E$17,0))</f>
        <v>0.26419999999999999</v>
      </c>
      <c r="H361" s="131">
        <f t="shared" ca="1" si="15"/>
        <v>288.38</v>
      </c>
      <c r="I361" s="132">
        <f t="shared" ca="1" si="16"/>
        <v>7209.5</v>
      </c>
      <c r="J361"/>
      <c r="K361" s="135" t="s">
        <v>2979</v>
      </c>
    </row>
    <row r="362" spans="1:11" x14ac:dyDescent="0.25">
      <c r="A362" s="177" t="s">
        <v>562</v>
      </c>
      <c r="B362" s="129" t="s">
        <v>3370</v>
      </c>
      <c r="C362" s="130" t="s">
        <v>68</v>
      </c>
      <c r="D362" s="130">
        <v>50</v>
      </c>
      <c r="E362" s="131">
        <f ca="1">OFFSET(INDEX(Composições!A:H,MATCH(Orçamentária!A362,Composições!A:A,0),8),2,0)</f>
        <v>189.36539999999997</v>
      </c>
      <c r="F362" s="132">
        <f t="shared" ca="1" si="17"/>
        <v>9468.2699999999986</v>
      </c>
      <c r="G362" s="133">
        <f>IF($K362="Padrão",BDI!$B$17,IF($K362="Diferenciado",BDI!$E$17,0))</f>
        <v>0.26419999999999999</v>
      </c>
      <c r="H362" s="131">
        <f t="shared" ca="1" si="15"/>
        <v>239.4</v>
      </c>
      <c r="I362" s="132">
        <f t="shared" ca="1" si="16"/>
        <v>11970</v>
      </c>
      <c r="J362"/>
      <c r="K362" s="135" t="s">
        <v>2979</v>
      </c>
    </row>
    <row r="363" spans="1:11" hidden="1" x14ac:dyDescent="0.25">
      <c r="A363" s="177" t="s">
        <v>563</v>
      </c>
      <c r="B363" s="129" t="s">
        <v>3371</v>
      </c>
      <c r="C363" s="130" t="s">
        <v>18</v>
      </c>
      <c r="D363" s="130">
        <v>0</v>
      </c>
      <c r="E363" s="131">
        <f ca="1">OFFSET(INDEX(Composições!A:H,MATCH(Orçamentária!A363,Composições!A:A,0),8),2,0)</f>
        <v>49.589999999999996</v>
      </c>
      <c r="F363" s="132">
        <f t="shared" ca="1" si="17"/>
        <v>0</v>
      </c>
      <c r="G363" s="133">
        <f>IF($K363="Padrão",BDI!$B$17,IF($K363="Diferenciado",BDI!$E$17,0))</f>
        <v>0.26419999999999999</v>
      </c>
      <c r="H363" s="131">
        <f t="shared" ca="1" si="15"/>
        <v>62.69</v>
      </c>
      <c r="I363" s="132">
        <f t="shared" ca="1" si="16"/>
        <v>0</v>
      </c>
      <c r="J363"/>
      <c r="K363" s="135" t="s">
        <v>2979</v>
      </c>
    </row>
    <row r="364" spans="1:11" x14ac:dyDescent="0.25">
      <c r="A364" s="177" t="s">
        <v>565</v>
      </c>
      <c r="B364" s="129" t="s">
        <v>3372</v>
      </c>
      <c r="C364" s="130" t="s">
        <v>18</v>
      </c>
      <c r="D364" s="130">
        <v>50</v>
      </c>
      <c r="E364" s="131">
        <f ca="1">OFFSET(INDEX(Composições!A:H,MATCH(Orçamentária!A364,Composições!A:A,0),8),2,0)</f>
        <v>363.53238685000002</v>
      </c>
      <c r="F364" s="132">
        <f t="shared" ca="1" si="17"/>
        <v>18176.619342500002</v>
      </c>
      <c r="G364" s="133">
        <f>IF($K364="Padrão",BDI!$B$17,IF($K364="Diferenciado",BDI!$E$17,0))</f>
        <v>0.26419999999999999</v>
      </c>
      <c r="H364" s="131">
        <f t="shared" ca="1" si="15"/>
        <v>459.58</v>
      </c>
      <c r="I364" s="132">
        <f t="shared" ca="1" si="16"/>
        <v>22979</v>
      </c>
      <c r="J364" s="134"/>
      <c r="K364" s="135" t="s">
        <v>2979</v>
      </c>
    </row>
    <row r="365" spans="1:11" x14ac:dyDescent="0.25">
      <c r="A365" s="177" t="s">
        <v>566</v>
      </c>
      <c r="B365" s="129" t="s">
        <v>3373</v>
      </c>
      <c r="C365" s="130" t="s">
        <v>68</v>
      </c>
      <c r="D365" s="130">
        <v>5</v>
      </c>
      <c r="E365" s="131">
        <f ca="1">OFFSET(INDEX(Composições!A:H,MATCH(Orçamentária!A365,Composições!A:A,0),8),2,0)</f>
        <v>270.55029999999999</v>
      </c>
      <c r="F365" s="132">
        <f t="shared" ca="1" si="17"/>
        <v>1352.7514999999999</v>
      </c>
      <c r="G365" s="133">
        <f>IF($K365="Padrão",BDI!$B$17,IF($K365="Diferenciado",BDI!$E$17,0))</f>
        <v>0.26419999999999999</v>
      </c>
      <c r="H365" s="131">
        <f t="shared" ca="1" si="15"/>
        <v>342.03</v>
      </c>
      <c r="I365" s="132">
        <f t="shared" ca="1" si="16"/>
        <v>1710.15</v>
      </c>
      <c r="J365" s="134"/>
      <c r="K365" s="135" t="s">
        <v>2979</v>
      </c>
    </row>
    <row r="366" spans="1:11" x14ac:dyDescent="0.25">
      <c r="A366" s="177" t="s">
        <v>568</v>
      </c>
      <c r="B366" s="129" t="s">
        <v>3374</v>
      </c>
      <c r="C366" s="130" t="s">
        <v>18</v>
      </c>
      <c r="D366" s="130">
        <v>12</v>
      </c>
      <c r="E366" s="131">
        <f ca="1">OFFSET(INDEX(Composições!A:H,MATCH(Orçamentária!A366,Composições!A:A,0),8),2,0)</f>
        <v>341.10675559999999</v>
      </c>
      <c r="F366" s="132">
        <f t="shared" ca="1" si="17"/>
        <v>4093.2810671999996</v>
      </c>
      <c r="G366" s="133">
        <f>IF($K366="Padrão",BDI!$B$17,IF($K366="Diferenciado",BDI!$E$17,0))</f>
        <v>0.26419999999999999</v>
      </c>
      <c r="H366" s="131">
        <f t="shared" ca="1" si="15"/>
        <v>431.23</v>
      </c>
      <c r="I366" s="132">
        <f t="shared" ca="1" si="16"/>
        <v>5174.76</v>
      </c>
      <c r="J366" s="134"/>
      <c r="K366" s="135" t="s">
        <v>2979</v>
      </c>
    </row>
    <row r="367" spans="1:11" x14ac:dyDescent="0.25">
      <c r="A367" s="177" t="s">
        <v>569</v>
      </c>
      <c r="B367" s="129" t="s">
        <v>3375</v>
      </c>
      <c r="C367" s="130" t="s">
        <v>18</v>
      </c>
      <c r="D367" s="130">
        <v>25</v>
      </c>
      <c r="E367" s="131">
        <f ca="1">OFFSET(INDEX(Composições!A:H,MATCH(Orçamentária!A367,Composições!A:A,0),8),2,0)</f>
        <v>358.11648865000001</v>
      </c>
      <c r="F367" s="132">
        <f t="shared" ca="1" si="17"/>
        <v>8952.9122162500007</v>
      </c>
      <c r="G367" s="133">
        <f>IF($K367="Padrão",BDI!$B$17,IF($K367="Diferenciado",BDI!$E$17,0))</f>
        <v>0.26419999999999999</v>
      </c>
      <c r="H367" s="131">
        <f t="shared" ca="1" si="15"/>
        <v>452.73</v>
      </c>
      <c r="I367" s="132">
        <f t="shared" ca="1" si="16"/>
        <v>11318.25</v>
      </c>
      <c r="J367" s="134"/>
      <c r="K367" s="135" t="s">
        <v>2979</v>
      </c>
    </row>
    <row r="368" spans="1:11" x14ac:dyDescent="0.25">
      <c r="A368" s="177" t="s">
        <v>570</v>
      </c>
      <c r="B368" s="129" t="s">
        <v>3376</v>
      </c>
      <c r="C368" s="130" t="s">
        <v>18</v>
      </c>
      <c r="D368" s="130">
        <v>25</v>
      </c>
      <c r="E368" s="131">
        <f ca="1">OFFSET(INDEX(Composições!A:H,MATCH(Orçamentária!A368,Composições!A:A,0),8),2,0)</f>
        <v>430.47927125000001</v>
      </c>
      <c r="F368" s="132">
        <f t="shared" ca="1" si="17"/>
        <v>10761.98178125</v>
      </c>
      <c r="G368" s="133">
        <f>IF($K368="Padrão",BDI!$B$17,IF($K368="Diferenciado",BDI!$E$17,0))</f>
        <v>0.26419999999999999</v>
      </c>
      <c r="H368" s="131">
        <f t="shared" ca="1" si="15"/>
        <v>544.21</v>
      </c>
      <c r="I368" s="132">
        <f t="shared" ca="1" si="16"/>
        <v>13605.25</v>
      </c>
      <c r="J368" s="134"/>
      <c r="K368" s="135" t="s">
        <v>2979</v>
      </c>
    </row>
    <row r="369" spans="1:11" x14ac:dyDescent="0.25">
      <c r="A369" s="177" t="s">
        <v>571</v>
      </c>
      <c r="B369" s="129" t="s">
        <v>3377</v>
      </c>
      <c r="C369" s="130" t="s">
        <v>18</v>
      </c>
      <c r="D369" s="130">
        <v>12</v>
      </c>
      <c r="E369" s="131">
        <f ca="1">OFFSET(INDEX(Composições!A:H,MATCH(Orçamentária!A369,Composições!A:A,0),8),2,0)</f>
        <v>488.14253385000001</v>
      </c>
      <c r="F369" s="132">
        <f t="shared" ca="1" si="17"/>
        <v>5857.7104061999999</v>
      </c>
      <c r="G369" s="133">
        <f>IF($K369="Padrão",BDI!$B$17,IF($K369="Diferenciado",BDI!$E$17,0))</f>
        <v>0.26419999999999999</v>
      </c>
      <c r="H369" s="131">
        <f t="shared" ca="1" si="15"/>
        <v>617.11</v>
      </c>
      <c r="I369" s="132">
        <f t="shared" ca="1" si="16"/>
        <v>7405.32</v>
      </c>
      <c r="J369" s="134"/>
      <c r="K369" s="135" t="s">
        <v>2979</v>
      </c>
    </row>
    <row r="370" spans="1:11" x14ac:dyDescent="0.25">
      <c r="A370" s="177" t="s">
        <v>572</v>
      </c>
      <c r="B370" s="129" t="s">
        <v>3378</v>
      </c>
      <c r="C370" s="130" t="s">
        <v>18</v>
      </c>
      <c r="D370" s="130">
        <v>12</v>
      </c>
      <c r="E370" s="131">
        <f ca="1">OFFSET(INDEX(Composições!A:H,MATCH(Orçamentária!A370,Composições!A:A,0),8),2,0)</f>
        <v>522.94193644999996</v>
      </c>
      <c r="F370" s="132">
        <f t="shared" ca="1" si="17"/>
        <v>6275.3032373999995</v>
      </c>
      <c r="G370" s="133">
        <f>IF($K370="Padrão",BDI!$B$17,IF($K370="Diferenciado",BDI!$E$17,0))</f>
        <v>0.26419999999999999</v>
      </c>
      <c r="H370" s="131">
        <f t="shared" ca="1" si="15"/>
        <v>661.1</v>
      </c>
      <c r="I370" s="132">
        <f t="shared" ca="1" si="16"/>
        <v>7933.2</v>
      </c>
      <c r="J370" s="134"/>
      <c r="K370" s="135" t="s">
        <v>2979</v>
      </c>
    </row>
    <row r="371" spans="1:11" x14ac:dyDescent="0.25">
      <c r="A371" s="177" t="s">
        <v>573</v>
      </c>
      <c r="B371" s="129" t="s">
        <v>3379</v>
      </c>
      <c r="C371" s="130" t="s">
        <v>18</v>
      </c>
      <c r="D371" s="130">
        <v>12</v>
      </c>
      <c r="E371" s="131">
        <f ca="1">OFFSET(INDEX(Composições!A:H,MATCH(Orçamentária!A371,Composições!A:A,0),8),2,0)</f>
        <v>105.21899800000001</v>
      </c>
      <c r="F371" s="132">
        <f t="shared" ca="1" si="17"/>
        <v>1262.6279760000002</v>
      </c>
      <c r="G371" s="133">
        <f>IF($K371="Padrão",BDI!$B$17,IF($K371="Diferenciado",BDI!$E$17,0))</f>
        <v>0.26419999999999999</v>
      </c>
      <c r="H371" s="131">
        <f t="shared" ca="1" si="15"/>
        <v>133.02000000000001</v>
      </c>
      <c r="I371" s="132">
        <f t="shared" ca="1" si="16"/>
        <v>1596.24</v>
      </c>
      <c r="J371" s="134"/>
      <c r="K371" s="135" t="s">
        <v>2979</v>
      </c>
    </row>
    <row r="372" spans="1:11" x14ac:dyDescent="0.25">
      <c r="A372" s="177" t="s">
        <v>574</v>
      </c>
      <c r="B372" s="129" t="s">
        <v>3380</v>
      </c>
      <c r="C372" s="130" t="s">
        <v>18</v>
      </c>
      <c r="D372" s="130">
        <v>25</v>
      </c>
      <c r="E372" s="131">
        <f ca="1">OFFSET(INDEX(Composições!A:H,MATCH(Orçamentária!A372,Composições!A:A,0),8),2,0)</f>
        <v>76.552662500000011</v>
      </c>
      <c r="F372" s="132">
        <f t="shared" ca="1" si="17"/>
        <v>1913.8165625000004</v>
      </c>
      <c r="G372" s="133">
        <f>IF($K372="Padrão",BDI!$B$17,IF($K372="Diferenciado",BDI!$E$17,0))</f>
        <v>0.26419999999999999</v>
      </c>
      <c r="H372" s="131">
        <f t="shared" ca="1" si="15"/>
        <v>96.78</v>
      </c>
      <c r="I372" s="132">
        <f t="shared" ca="1" si="16"/>
        <v>2419.5</v>
      </c>
      <c r="J372" s="134"/>
      <c r="K372" s="135" t="s">
        <v>2979</v>
      </c>
    </row>
    <row r="373" spans="1:11" x14ac:dyDescent="0.25">
      <c r="A373" s="177" t="s">
        <v>575</v>
      </c>
      <c r="B373" s="129" t="s">
        <v>3381</v>
      </c>
      <c r="C373" s="130" t="s">
        <v>18</v>
      </c>
      <c r="D373" s="130">
        <v>325</v>
      </c>
      <c r="E373" s="131">
        <f ca="1">OFFSET(INDEX(Composições!A:H,MATCH(Orçamentária!A373,Composições!A:A,0),8),2,0)</f>
        <v>62.40455</v>
      </c>
      <c r="F373" s="132">
        <f t="shared" ca="1" si="17"/>
        <v>20281.478749999998</v>
      </c>
      <c r="G373" s="133">
        <f>IF($K373="Padrão",BDI!$B$17,IF($K373="Diferenciado",BDI!$E$17,0))</f>
        <v>0.26419999999999999</v>
      </c>
      <c r="H373" s="131">
        <f t="shared" ca="1" si="15"/>
        <v>78.89</v>
      </c>
      <c r="I373" s="132">
        <f t="shared" ca="1" si="16"/>
        <v>25639.25</v>
      </c>
      <c r="J373" s="134"/>
      <c r="K373" s="135" t="s">
        <v>2979</v>
      </c>
    </row>
    <row r="374" spans="1:11" x14ac:dyDescent="0.25">
      <c r="A374" s="177" t="s">
        <v>576</v>
      </c>
      <c r="B374" s="129" t="s">
        <v>3382</v>
      </c>
      <c r="C374" s="130" t="s">
        <v>18</v>
      </c>
      <c r="D374" s="130">
        <v>15</v>
      </c>
      <c r="E374" s="131">
        <f ca="1">OFFSET(INDEX(Composições!A:H,MATCH(Orçamentária!A374,Composições!A:A,0),8),2,0)</f>
        <v>169.23921100000001</v>
      </c>
      <c r="F374" s="132">
        <f t="shared" ca="1" si="17"/>
        <v>2538.5881650000001</v>
      </c>
      <c r="G374" s="133">
        <f>IF($K374="Padrão",BDI!$B$17,IF($K374="Diferenciado",BDI!$E$17,0))</f>
        <v>0.26419999999999999</v>
      </c>
      <c r="H374" s="131">
        <f t="shared" ca="1" si="15"/>
        <v>213.95</v>
      </c>
      <c r="I374" s="132">
        <f t="shared" ca="1" si="16"/>
        <v>3209.25</v>
      </c>
      <c r="J374" s="134"/>
      <c r="K374" s="135" t="s">
        <v>2979</v>
      </c>
    </row>
    <row r="375" spans="1:11" x14ac:dyDescent="0.25">
      <c r="A375" s="177" t="s">
        <v>578</v>
      </c>
      <c r="B375" s="129" t="s">
        <v>3383</v>
      </c>
      <c r="C375" s="130" t="s">
        <v>18</v>
      </c>
      <c r="D375" s="130">
        <v>15</v>
      </c>
      <c r="E375" s="131">
        <f ca="1">OFFSET(INDEX(Composições!A:H,MATCH(Orçamentária!A375,Composições!A:A,0),8),2,0)</f>
        <v>158.783975</v>
      </c>
      <c r="F375" s="132">
        <f t="shared" ca="1" si="17"/>
        <v>2381.7596250000001</v>
      </c>
      <c r="G375" s="133">
        <f>IF($K375="Padrão",BDI!$B$17,IF($K375="Diferenciado",BDI!$E$17,0))</f>
        <v>0.26419999999999999</v>
      </c>
      <c r="H375" s="131">
        <f t="shared" ca="1" si="15"/>
        <v>200.73</v>
      </c>
      <c r="I375" s="132">
        <f t="shared" ca="1" si="16"/>
        <v>3010.95</v>
      </c>
      <c r="J375" s="134"/>
      <c r="K375" s="135" t="s">
        <v>2979</v>
      </c>
    </row>
    <row r="376" spans="1:11" x14ac:dyDescent="0.25">
      <c r="A376" s="177" t="s">
        <v>580</v>
      </c>
      <c r="B376" s="129" t="s">
        <v>3384</v>
      </c>
      <c r="C376" s="130" t="s">
        <v>18</v>
      </c>
      <c r="D376" s="130">
        <v>125.00000000000001</v>
      </c>
      <c r="E376" s="131">
        <f ca="1">OFFSET(INDEX(Composições!A:H,MATCH(Orçamentária!A376,Composições!A:A,0),8),2,0)</f>
        <v>126.15397500000002</v>
      </c>
      <c r="F376" s="132">
        <f t="shared" ca="1" si="17"/>
        <v>15769.246875000004</v>
      </c>
      <c r="G376" s="133">
        <f>IF($K376="Padrão",BDI!$B$17,IF($K376="Diferenciado",BDI!$E$17,0))</f>
        <v>0.26419999999999999</v>
      </c>
      <c r="H376" s="131">
        <f t="shared" ca="1" si="15"/>
        <v>159.47999999999999</v>
      </c>
      <c r="I376" s="132">
        <f t="shared" ca="1" si="16"/>
        <v>19935</v>
      </c>
      <c r="J376" s="134"/>
      <c r="K376" s="135" t="s">
        <v>2979</v>
      </c>
    </row>
    <row r="377" spans="1:11" x14ac:dyDescent="0.25">
      <c r="A377" s="177" t="s">
        <v>582</v>
      </c>
      <c r="B377" s="129" t="s">
        <v>3385</v>
      </c>
      <c r="C377" s="130" t="s">
        <v>18</v>
      </c>
      <c r="D377" s="130">
        <v>25</v>
      </c>
      <c r="E377" s="131">
        <f ca="1">OFFSET(INDEX(Composições!A:H,MATCH(Orçamentária!A377,Composições!A:A,0),8),2,0)</f>
        <v>38.313974999999999</v>
      </c>
      <c r="F377" s="132">
        <f t="shared" ca="1" si="17"/>
        <v>957.84937500000001</v>
      </c>
      <c r="G377" s="133">
        <f>IF($K377="Padrão",BDI!$B$17,IF($K377="Diferenciado",BDI!$E$17,0))</f>
        <v>0.26419999999999999</v>
      </c>
      <c r="H377" s="131">
        <f t="shared" ca="1" si="15"/>
        <v>48.44</v>
      </c>
      <c r="I377" s="132">
        <f t="shared" ca="1" si="16"/>
        <v>1211</v>
      </c>
      <c r="J377" s="134"/>
      <c r="K377" s="135" t="s">
        <v>2979</v>
      </c>
    </row>
    <row r="378" spans="1:11" x14ac:dyDescent="0.25">
      <c r="A378" s="177" t="s">
        <v>583</v>
      </c>
      <c r="B378" s="129" t="s">
        <v>3386</v>
      </c>
      <c r="C378" s="130" t="s">
        <v>18</v>
      </c>
      <c r="D378" s="130">
        <v>12</v>
      </c>
      <c r="E378" s="131">
        <f ca="1">OFFSET(INDEX(Composições!A:H,MATCH(Orçamentária!A378,Composições!A:A,0),8),2,0)</f>
        <v>334.93399999999997</v>
      </c>
      <c r="F378" s="132">
        <f t="shared" ca="1" si="17"/>
        <v>4019.2079999999996</v>
      </c>
      <c r="G378" s="133">
        <f>IF($K378="Padrão",BDI!$B$17,IF($K378="Diferenciado",BDI!$E$17,0))</f>
        <v>0.26419999999999999</v>
      </c>
      <c r="H378" s="131">
        <f t="shared" ca="1" si="15"/>
        <v>423.42</v>
      </c>
      <c r="I378" s="132">
        <f t="shared" ca="1" si="16"/>
        <v>5081.04</v>
      </c>
      <c r="J378" s="134"/>
      <c r="K378" s="135" t="s">
        <v>2979</v>
      </c>
    </row>
    <row r="379" spans="1:11" x14ac:dyDescent="0.25">
      <c r="A379" s="177" t="s">
        <v>585</v>
      </c>
      <c r="B379" s="129" t="s">
        <v>3387</v>
      </c>
      <c r="C379" s="130" t="s">
        <v>18</v>
      </c>
      <c r="D379" s="130">
        <v>12</v>
      </c>
      <c r="E379" s="131">
        <f ca="1">OFFSET(INDEX(Composições!A:H,MATCH(Orçamentária!A379,Composições!A:A,0),8),2,0)</f>
        <v>73.352000000000004</v>
      </c>
      <c r="F379" s="132">
        <f t="shared" ca="1" si="17"/>
        <v>880.22400000000005</v>
      </c>
      <c r="G379" s="133">
        <f>IF($K379="Padrão",BDI!$B$17,IF($K379="Diferenciado",BDI!$E$17,0))</f>
        <v>0.26419999999999999</v>
      </c>
      <c r="H379" s="131">
        <f t="shared" ca="1" si="15"/>
        <v>92.73</v>
      </c>
      <c r="I379" s="132">
        <f t="shared" ca="1" si="16"/>
        <v>1112.76</v>
      </c>
      <c r="J379" s="134"/>
      <c r="K379" s="135" t="s">
        <v>2979</v>
      </c>
    </row>
    <row r="380" spans="1:11" x14ac:dyDescent="0.25">
      <c r="A380" s="177" t="s">
        <v>587</v>
      </c>
      <c r="B380" s="129" t="s">
        <v>3388</v>
      </c>
      <c r="C380" s="130" t="s">
        <v>106</v>
      </c>
      <c r="D380" s="130">
        <v>6250</v>
      </c>
      <c r="E380" s="131">
        <f ca="1">OFFSET(INDEX(Composições!A:H,MATCH(Orçamentária!A380,Composições!A:A,0),8),2,0)</f>
        <v>6.5094329999999996</v>
      </c>
      <c r="F380" s="132">
        <f t="shared" ca="1" si="17"/>
        <v>40683.956249999996</v>
      </c>
      <c r="G380" s="133">
        <f>IF($K380="Padrão",BDI!$B$17,IF($K380="Diferenciado",BDI!$E$17,0))</f>
        <v>0.26419999999999999</v>
      </c>
      <c r="H380" s="131">
        <f t="shared" ca="1" si="15"/>
        <v>8.23</v>
      </c>
      <c r="I380" s="132">
        <f t="shared" ca="1" si="16"/>
        <v>51437.5</v>
      </c>
      <c r="J380" s="134"/>
      <c r="K380" s="135" t="s">
        <v>2979</v>
      </c>
    </row>
    <row r="381" spans="1:11" x14ac:dyDescent="0.25">
      <c r="A381" s="177" t="s">
        <v>589</v>
      </c>
      <c r="B381" s="129" t="s">
        <v>3389</v>
      </c>
      <c r="C381" s="130" t="s">
        <v>18</v>
      </c>
      <c r="D381" s="130">
        <v>250.00000000000003</v>
      </c>
      <c r="E381" s="131">
        <f ca="1">OFFSET(INDEX(Composições!A:H,MATCH(Orçamentária!A381,Composições!A:A,0),8),2,0)</f>
        <v>77.59748900000001</v>
      </c>
      <c r="F381" s="132">
        <f t="shared" ca="1" si="17"/>
        <v>19399.372250000004</v>
      </c>
      <c r="G381" s="133">
        <f>IF($K381="Padrão",BDI!$B$17,IF($K381="Diferenciado",BDI!$E$17,0))</f>
        <v>0.26419999999999999</v>
      </c>
      <c r="H381" s="131">
        <f t="shared" ca="1" si="15"/>
        <v>98.1</v>
      </c>
      <c r="I381" s="132">
        <f t="shared" ca="1" si="16"/>
        <v>24525</v>
      </c>
      <c r="J381" s="134"/>
      <c r="K381" s="135" t="s">
        <v>2979</v>
      </c>
    </row>
    <row r="382" spans="1:11" x14ac:dyDescent="0.25">
      <c r="A382" s="177" t="s">
        <v>593</v>
      </c>
      <c r="B382" s="129" t="s">
        <v>3390</v>
      </c>
      <c r="C382" s="130" t="s">
        <v>18</v>
      </c>
      <c r="D382" s="130">
        <v>25</v>
      </c>
      <c r="E382" s="131">
        <f ca="1">OFFSET(INDEX(Composições!A:H,MATCH(Orçamentária!A382,Composições!A:A,0),8),2,0)</f>
        <v>1881.72110825</v>
      </c>
      <c r="F382" s="132">
        <f t="shared" ca="1" si="17"/>
        <v>47043.027706250003</v>
      </c>
      <c r="G382" s="133">
        <f>IF($K382="Padrão",BDI!$B$17,IF($K382="Diferenciado",BDI!$E$17,0))</f>
        <v>0.26419999999999999</v>
      </c>
      <c r="H382" s="131">
        <f t="shared" ca="1" si="15"/>
        <v>2378.87</v>
      </c>
      <c r="I382" s="132">
        <f t="shared" ca="1" si="16"/>
        <v>59471.75</v>
      </c>
      <c r="J382" s="134"/>
      <c r="K382" s="135" t="s">
        <v>2979</v>
      </c>
    </row>
    <row r="383" spans="1:11" x14ac:dyDescent="0.25">
      <c r="A383" s="177" t="s">
        <v>595</v>
      </c>
      <c r="B383" s="129" t="s">
        <v>3391</v>
      </c>
      <c r="C383" s="130" t="s">
        <v>106</v>
      </c>
      <c r="D383" s="130">
        <v>6000</v>
      </c>
      <c r="E383" s="131">
        <f ca="1">OFFSET(INDEX(Composições!A:H,MATCH(Orçamentária!A383,Composições!A:A,0),8),2,0)</f>
        <v>4.8983947499999996</v>
      </c>
      <c r="F383" s="132">
        <f t="shared" ca="1" si="17"/>
        <v>29390.368499999997</v>
      </c>
      <c r="G383" s="133">
        <f>IF($K383="Padrão",BDI!$B$17,IF($K383="Diferenciado",BDI!$E$17,0))</f>
        <v>0.26419999999999999</v>
      </c>
      <c r="H383" s="131">
        <f t="shared" ca="1" si="15"/>
        <v>6.19</v>
      </c>
      <c r="I383" s="132">
        <f t="shared" ca="1" si="16"/>
        <v>37140</v>
      </c>
      <c r="J383" s="134"/>
      <c r="K383" s="135" t="s">
        <v>2979</v>
      </c>
    </row>
    <row r="384" spans="1:11" x14ac:dyDescent="0.25">
      <c r="A384" s="177" t="s">
        <v>596</v>
      </c>
      <c r="B384" s="129" t="s">
        <v>3392</v>
      </c>
      <c r="C384" s="130" t="s">
        <v>18</v>
      </c>
      <c r="D384" s="130">
        <v>500.00000000000006</v>
      </c>
      <c r="E384" s="131">
        <f ca="1">OFFSET(INDEX(Composições!A:H,MATCH(Orçamentária!A384,Composições!A:A,0),8),2,0)</f>
        <v>59.519744500000009</v>
      </c>
      <c r="F384" s="132">
        <f t="shared" ca="1" si="17"/>
        <v>29759.872250000008</v>
      </c>
      <c r="G384" s="133">
        <f>IF($K384="Padrão",BDI!$B$17,IF($K384="Diferenciado",BDI!$E$17,0))</f>
        <v>0.26419999999999999</v>
      </c>
      <c r="H384" s="131">
        <f t="shared" ca="1" si="15"/>
        <v>75.239999999999995</v>
      </c>
      <c r="I384" s="132">
        <f t="shared" ca="1" si="16"/>
        <v>37620</v>
      </c>
      <c r="J384" s="134"/>
      <c r="K384" s="135" t="s">
        <v>2979</v>
      </c>
    </row>
    <row r="385" spans="1:11" x14ac:dyDescent="0.25">
      <c r="A385" s="177" t="s">
        <v>598</v>
      </c>
      <c r="B385" s="129" t="s">
        <v>3393</v>
      </c>
      <c r="C385" s="130" t="s">
        <v>18</v>
      </c>
      <c r="D385" s="130">
        <v>35</v>
      </c>
      <c r="E385" s="131">
        <f ca="1">OFFSET(INDEX(Composições!A:H,MATCH(Orçamentária!A385,Composições!A:A,0),8),2,0)</f>
        <v>303.07425000000001</v>
      </c>
      <c r="F385" s="132">
        <f t="shared" ca="1" si="17"/>
        <v>10607.598750000001</v>
      </c>
      <c r="G385" s="133">
        <f>IF($K385="Padrão",BDI!$B$17,IF($K385="Diferenciado",BDI!$E$17,0))</f>
        <v>0.26419999999999999</v>
      </c>
      <c r="H385" s="131">
        <f t="shared" ca="1" si="15"/>
        <v>383.15</v>
      </c>
      <c r="I385" s="132">
        <f t="shared" ca="1" si="16"/>
        <v>13410.25</v>
      </c>
      <c r="J385" s="134"/>
      <c r="K385" s="135" t="s">
        <v>2979</v>
      </c>
    </row>
    <row r="386" spans="1:11" hidden="1" x14ac:dyDescent="0.25">
      <c r="A386" s="128" t="s">
        <v>3394</v>
      </c>
      <c r="B386" s="129" t="s">
        <v>3395</v>
      </c>
      <c r="C386" s="130" t="s">
        <v>3396</v>
      </c>
      <c r="D386" s="130">
        <v>0</v>
      </c>
      <c r="E386" s="131" t="s">
        <v>13</v>
      </c>
      <c r="F386" s="132" t="str">
        <f t="shared" si="17"/>
        <v/>
      </c>
      <c r="G386" s="133">
        <f>IF($K386="Padrão",BDI!$B$17,IF($K386="Diferenciado",BDI!$E$17,0))</f>
        <v>0.26419999999999999</v>
      </c>
      <c r="H386" s="131" t="str">
        <f t="shared" si="15"/>
        <v/>
      </c>
      <c r="I386" s="132" t="str">
        <f t="shared" si="16"/>
        <v/>
      </c>
      <c r="J386" s="134"/>
      <c r="K386" s="135" t="s">
        <v>2979</v>
      </c>
    </row>
    <row r="387" spans="1:11" hidden="1" x14ac:dyDescent="0.25">
      <c r="A387" s="128" t="s">
        <v>3397</v>
      </c>
      <c r="B387" s="129" t="s">
        <v>3398</v>
      </c>
      <c r="C387" s="130" t="s">
        <v>70</v>
      </c>
      <c r="D387" s="130">
        <v>0</v>
      </c>
      <c r="E387" s="131" t="s">
        <v>13</v>
      </c>
      <c r="F387" s="132" t="str">
        <f t="shared" si="17"/>
        <v/>
      </c>
      <c r="G387" s="133">
        <f>IF($K387="Padrão",BDI!$B$17,IF($K387="Diferenciado",BDI!$E$17,0))</f>
        <v>0.26419999999999999</v>
      </c>
      <c r="H387" s="131" t="str">
        <f t="shared" si="15"/>
        <v/>
      </c>
      <c r="I387" s="132" t="str">
        <f t="shared" si="16"/>
        <v/>
      </c>
      <c r="J387" s="134"/>
      <c r="K387" s="135" t="s">
        <v>2979</v>
      </c>
    </row>
    <row r="388" spans="1:11" hidden="1" x14ac:dyDescent="0.25">
      <c r="A388" s="128" t="s">
        <v>3399</v>
      </c>
      <c r="B388" s="129" t="s">
        <v>3400</v>
      </c>
      <c r="C388" s="130" t="s">
        <v>3401</v>
      </c>
      <c r="D388" s="130">
        <v>0</v>
      </c>
      <c r="E388" s="131" t="s">
        <v>13</v>
      </c>
      <c r="F388" s="132" t="str">
        <f t="shared" si="17"/>
        <v/>
      </c>
      <c r="G388" s="133">
        <f>IF($K388="Padrão",BDI!$B$17,IF($K388="Diferenciado",BDI!$E$17,0))</f>
        <v>0.26419999999999999</v>
      </c>
      <c r="H388" s="131" t="str">
        <f t="shared" si="15"/>
        <v/>
      </c>
      <c r="I388" s="132" t="str">
        <f t="shared" si="16"/>
        <v/>
      </c>
      <c r="J388" s="134"/>
      <c r="K388" s="135" t="s">
        <v>2979</v>
      </c>
    </row>
    <row r="389" spans="1:11" x14ac:dyDescent="0.25">
      <c r="A389" s="128" t="s">
        <v>3402</v>
      </c>
      <c r="B389" s="129" t="s">
        <v>3403</v>
      </c>
      <c r="C389" s="130" t="s">
        <v>72</v>
      </c>
      <c r="D389" s="130">
        <v>19</v>
      </c>
      <c r="E389" s="176">
        <v>17.04</v>
      </c>
      <c r="F389" s="132">
        <f t="shared" si="17"/>
        <v>323.76</v>
      </c>
      <c r="G389" s="133">
        <f>IF($K389="Padrão",BDI!$B$17,IF($K389="Diferenciado",BDI!$E$17,0))</f>
        <v>0.18609999999999999</v>
      </c>
      <c r="H389" s="131">
        <f t="shared" si="15"/>
        <v>20.21</v>
      </c>
      <c r="I389" s="132">
        <f t="shared" si="16"/>
        <v>383.99</v>
      </c>
      <c r="J389" s="134"/>
      <c r="K389" s="135" t="s">
        <v>2977</v>
      </c>
    </row>
    <row r="390" spans="1:11" hidden="1" x14ac:dyDescent="0.25">
      <c r="A390" s="128" t="s">
        <v>3404</v>
      </c>
      <c r="B390" s="129" t="s">
        <v>3405</v>
      </c>
      <c r="C390" s="130" t="s">
        <v>72</v>
      </c>
      <c r="D390" s="130">
        <v>0</v>
      </c>
      <c r="E390" s="131" t="s">
        <v>13</v>
      </c>
      <c r="F390" s="132" t="str">
        <f t="shared" si="17"/>
        <v/>
      </c>
      <c r="G390" s="133">
        <f>IF($K390="Padrão",BDI!$B$17,IF($K390="Diferenciado",BDI!$E$17,0))</f>
        <v>0.26419999999999999</v>
      </c>
      <c r="H390" s="131" t="str">
        <f t="shared" ref="H390:H453" si="18">IF(ISNUMBER(E390),ROUND(E390*(1+G390),2),"")</f>
        <v/>
      </c>
      <c r="I390" s="132" t="str">
        <f t="shared" ref="I390:I453" si="19">IF(ISNUMBER(E390),ROUND(H390*D390,2),"")</f>
        <v/>
      </c>
      <c r="J390" s="134"/>
      <c r="K390" s="135" t="s">
        <v>2979</v>
      </c>
    </row>
    <row r="391" spans="1:11" hidden="1" x14ac:dyDescent="0.25">
      <c r="A391" s="128" t="s">
        <v>3406</v>
      </c>
      <c r="B391" s="129" t="s">
        <v>3407</v>
      </c>
      <c r="C391" s="130" t="s">
        <v>3408</v>
      </c>
      <c r="D391" s="130">
        <v>0</v>
      </c>
      <c r="E391" s="131" t="s">
        <v>13</v>
      </c>
      <c r="F391" s="132" t="str">
        <f t="shared" ref="F391:F454" si="20">IF(ISNUMBER(E391),D391*E391,"")</f>
        <v/>
      </c>
      <c r="G391" s="133">
        <f>IF($K391="Padrão",BDI!$B$17,IF($K391="Diferenciado",BDI!$E$17,0))</f>
        <v>0.26419999999999999</v>
      </c>
      <c r="H391" s="131" t="str">
        <f t="shared" si="18"/>
        <v/>
      </c>
      <c r="I391" s="132" t="str">
        <f t="shared" si="19"/>
        <v/>
      </c>
      <c r="J391" s="134"/>
      <c r="K391" s="135" t="s">
        <v>2979</v>
      </c>
    </row>
    <row r="392" spans="1:11" hidden="1" x14ac:dyDescent="0.25">
      <c r="A392" s="128" t="s">
        <v>3409</v>
      </c>
      <c r="B392" s="129" t="s">
        <v>3410</v>
      </c>
      <c r="C392" s="130" t="s">
        <v>70</v>
      </c>
      <c r="D392" s="130">
        <v>0</v>
      </c>
      <c r="E392" s="131" t="s">
        <v>13</v>
      </c>
      <c r="F392" s="132" t="str">
        <f t="shared" si="20"/>
        <v/>
      </c>
      <c r="G392" s="133">
        <f>IF($K392="Padrão",BDI!$B$17,IF($K392="Diferenciado",BDI!$E$17,0))</f>
        <v>0.26419999999999999</v>
      </c>
      <c r="H392" s="131" t="str">
        <f t="shared" si="18"/>
        <v/>
      </c>
      <c r="I392" s="132" t="str">
        <f t="shared" si="19"/>
        <v/>
      </c>
      <c r="J392" s="134"/>
      <c r="K392" s="135" t="s">
        <v>2979</v>
      </c>
    </row>
    <row r="393" spans="1:11" hidden="1" x14ac:dyDescent="0.25">
      <c r="A393" s="128" t="s">
        <v>3411</v>
      </c>
      <c r="B393" s="129" t="s">
        <v>3412</v>
      </c>
      <c r="C393" s="130" t="s">
        <v>72</v>
      </c>
      <c r="D393" s="130">
        <v>0</v>
      </c>
      <c r="E393" s="131" t="s">
        <v>13</v>
      </c>
      <c r="F393" s="132" t="str">
        <f t="shared" si="20"/>
        <v/>
      </c>
      <c r="G393" s="133">
        <f>IF($K393="Padrão",BDI!$B$17,IF($K393="Diferenciado",BDI!$E$17,0))</f>
        <v>0.26419999999999999</v>
      </c>
      <c r="H393" s="131" t="str">
        <f t="shared" si="18"/>
        <v/>
      </c>
      <c r="I393" s="132" t="str">
        <f t="shared" si="19"/>
        <v/>
      </c>
      <c r="J393" s="134"/>
      <c r="K393" s="135" t="s">
        <v>2979</v>
      </c>
    </row>
    <row r="394" spans="1:11" hidden="1" x14ac:dyDescent="0.25">
      <c r="A394" s="128" t="s">
        <v>3413</v>
      </c>
      <c r="B394" s="129" t="s">
        <v>3414</v>
      </c>
      <c r="C394" s="130" t="s">
        <v>72</v>
      </c>
      <c r="D394" s="130">
        <v>0</v>
      </c>
      <c r="E394" s="131" t="s">
        <v>13</v>
      </c>
      <c r="F394" s="132" t="str">
        <f t="shared" si="20"/>
        <v/>
      </c>
      <c r="G394" s="133">
        <f>IF($K394="Padrão",BDI!$B$17,IF($K394="Diferenciado",BDI!$E$17,0))</f>
        <v>0.26419999999999999</v>
      </c>
      <c r="H394" s="131" t="str">
        <f t="shared" si="18"/>
        <v/>
      </c>
      <c r="I394" s="132" t="str">
        <f t="shared" si="19"/>
        <v/>
      </c>
      <c r="J394" s="134"/>
      <c r="K394" s="135" t="s">
        <v>2979</v>
      </c>
    </row>
    <row r="395" spans="1:11" hidden="1" x14ac:dyDescent="0.25">
      <c r="A395" s="128" t="s">
        <v>3415</v>
      </c>
      <c r="B395" s="129" t="s">
        <v>3416</v>
      </c>
      <c r="C395" s="130" t="s">
        <v>106</v>
      </c>
      <c r="D395" s="130">
        <v>0</v>
      </c>
      <c r="E395" s="131" t="s">
        <v>13</v>
      </c>
      <c r="F395" s="132" t="str">
        <f t="shared" si="20"/>
        <v/>
      </c>
      <c r="G395" s="133">
        <f>IF($K395="Padrão",BDI!$B$17,IF($K395="Diferenciado",BDI!$E$17,0))</f>
        <v>0.26419999999999999</v>
      </c>
      <c r="H395" s="131" t="str">
        <f t="shared" si="18"/>
        <v/>
      </c>
      <c r="I395" s="132" t="str">
        <f t="shared" si="19"/>
        <v/>
      </c>
      <c r="J395" s="134"/>
      <c r="K395" s="135" t="s">
        <v>2979</v>
      </c>
    </row>
    <row r="396" spans="1:11" hidden="1" x14ac:dyDescent="0.25">
      <c r="A396" s="128" t="s">
        <v>3417</v>
      </c>
      <c r="B396" s="129" t="s">
        <v>3418</v>
      </c>
      <c r="C396" s="130" t="s">
        <v>106</v>
      </c>
      <c r="D396" s="130">
        <v>0</v>
      </c>
      <c r="E396" s="131" t="s">
        <v>13</v>
      </c>
      <c r="F396" s="132" t="str">
        <f t="shared" si="20"/>
        <v/>
      </c>
      <c r="G396" s="133">
        <f>IF($K396="Padrão",BDI!$B$17,IF($K396="Diferenciado",BDI!$E$17,0))</f>
        <v>0.26419999999999999</v>
      </c>
      <c r="H396" s="131" t="str">
        <f t="shared" si="18"/>
        <v/>
      </c>
      <c r="I396" s="132" t="str">
        <f t="shared" si="19"/>
        <v/>
      </c>
      <c r="J396" s="134"/>
      <c r="K396" s="135" t="s">
        <v>2979</v>
      </c>
    </row>
    <row r="397" spans="1:11" hidden="1" x14ac:dyDescent="0.25">
      <c r="A397" s="128" t="s">
        <v>3419</v>
      </c>
      <c r="B397" s="129" t="s">
        <v>3420</v>
      </c>
      <c r="C397" s="130" t="s">
        <v>106</v>
      </c>
      <c r="D397" s="130">
        <v>0</v>
      </c>
      <c r="E397" s="131" t="s">
        <v>13</v>
      </c>
      <c r="F397" s="132" t="str">
        <f t="shared" si="20"/>
        <v/>
      </c>
      <c r="G397" s="133">
        <f>IF($K397="Padrão",BDI!$B$17,IF($K397="Diferenciado",BDI!$E$17,0))</f>
        <v>0.26419999999999999</v>
      </c>
      <c r="H397" s="131" t="str">
        <f t="shared" si="18"/>
        <v/>
      </c>
      <c r="I397" s="132" t="str">
        <f t="shared" si="19"/>
        <v/>
      </c>
      <c r="J397" s="134"/>
      <c r="K397" s="135" t="s">
        <v>2979</v>
      </c>
    </row>
    <row r="398" spans="1:11" hidden="1" x14ac:dyDescent="0.25">
      <c r="A398" s="128" t="s">
        <v>3421</v>
      </c>
      <c r="B398" s="129" t="s">
        <v>3422</v>
      </c>
      <c r="C398" s="130" t="s">
        <v>106</v>
      </c>
      <c r="D398" s="130">
        <v>0</v>
      </c>
      <c r="E398" s="131" t="s">
        <v>13</v>
      </c>
      <c r="F398" s="132" t="str">
        <f t="shared" si="20"/>
        <v/>
      </c>
      <c r="G398" s="133">
        <f>IF($K398="Padrão",BDI!$B$17,IF($K398="Diferenciado",BDI!$E$17,0))</f>
        <v>0.26419999999999999</v>
      </c>
      <c r="H398" s="131" t="str">
        <f t="shared" si="18"/>
        <v/>
      </c>
      <c r="I398" s="132" t="str">
        <f t="shared" si="19"/>
        <v/>
      </c>
      <c r="J398" s="134"/>
      <c r="K398" s="135" t="s">
        <v>2979</v>
      </c>
    </row>
    <row r="399" spans="1:11" hidden="1" x14ac:dyDescent="0.25">
      <c r="A399" s="128" t="s">
        <v>3423</v>
      </c>
      <c r="B399" s="129" t="s">
        <v>3424</v>
      </c>
      <c r="C399" s="130" t="s">
        <v>18</v>
      </c>
      <c r="D399" s="130">
        <v>0</v>
      </c>
      <c r="E399" s="131" t="s">
        <v>13</v>
      </c>
      <c r="F399" s="132" t="str">
        <f t="shared" si="20"/>
        <v/>
      </c>
      <c r="G399" s="133">
        <f>IF($K399="Padrão",BDI!$B$17,IF($K399="Diferenciado",BDI!$E$17,0))</f>
        <v>0.26419999999999999</v>
      </c>
      <c r="H399" s="131" t="str">
        <f t="shared" si="18"/>
        <v/>
      </c>
      <c r="I399" s="132" t="str">
        <f t="shared" si="19"/>
        <v/>
      </c>
      <c r="J399" s="134"/>
      <c r="K399" s="135" t="s">
        <v>2979</v>
      </c>
    </row>
    <row r="400" spans="1:11" hidden="1" x14ac:dyDescent="0.25">
      <c r="A400" s="128" t="s">
        <v>3425</v>
      </c>
      <c r="B400" s="129" t="s">
        <v>3426</v>
      </c>
      <c r="C400" s="130" t="s">
        <v>18</v>
      </c>
      <c r="D400" s="130">
        <v>0</v>
      </c>
      <c r="E400" s="131" t="s">
        <v>13</v>
      </c>
      <c r="F400" s="132" t="str">
        <f t="shared" si="20"/>
        <v/>
      </c>
      <c r="G400" s="133">
        <f>IF($K400="Padrão",BDI!$B$17,IF($K400="Diferenciado",BDI!$E$17,0))</f>
        <v>0.26419999999999999</v>
      </c>
      <c r="H400" s="131" t="str">
        <f t="shared" si="18"/>
        <v/>
      </c>
      <c r="I400" s="132" t="str">
        <f t="shared" si="19"/>
        <v/>
      </c>
      <c r="J400" s="134"/>
      <c r="K400" s="135" t="s">
        <v>2979</v>
      </c>
    </row>
    <row r="401" spans="1:11" hidden="1" x14ac:dyDescent="0.25">
      <c r="A401" s="128" t="s">
        <v>3427</v>
      </c>
      <c r="B401" s="129" t="s">
        <v>3428</v>
      </c>
      <c r="C401" s="130" t="s">
        <v>18</v>
      </c>
      <c r="D401" s="130">
        <v>0</v>
      </c>
      <c r="E401" s="131" t="s">
        <v>13</v>
      </c>
      <c r="F401" s="132" t="str">
        <f t="shared" si="20"/>
        <v/>
      </c>
      <c r="G401" s="133">
        <f>IF($K401="Padrão",BDI!$B$17,IF($K401="Diferenciado",BDI!$E$17,0))</f>
        <v>0.26419999999999999</v>
      </c>
      <c r="H401" s="131" t="str">
        <f t="shared" si="18"/>
        <v/>
      </c>
      <c r="I401" s="132" t="str">
        <f t="shared" si="19"/>
        <v/>
      </c>
      <c r="J401" s="134"/>
      <c r="K401" s="135" t="s">
        <v>2979</v>
      </c>
    </row>
    <row r="402" spans="1:11" hidden="1" x14ac:dyDescent="0.25">
      <c r="A402" s="128" t="s">
        <v>3429</v>
      </c>
      <c r="B402" s="129" t="s">
        <v>3430</v>
      </c>
      <c r="C402" s="130" t="s">
        <v>18</v>
      </c>
      <c r="D402" s="130">
        <v>0</v>
      </c>
      <c r="E402" s="131" t="s">
        <v>13</v>
      </c>
      <c r="F402" s="132" t="str">
        <f t="shared" si="20"/>
        <v/>
      </c>
      <c r="G402" s="133">
        <f>IF($K402="Padrão",BDI!$B$17,IF($K402="Diferenciado",BDI!$E$17,0))</f>
        <v>0.26419999999999999</v>
      </c>
      <c r="H402" s="131" t="str">
        <f t="shared" si="18"/>
        <v/>
      </c>
      <c r="I402" s="132" t="str">
        <f t="shared" si="19"/>
        <v/>
      </c>
      <c r="J402" s="134"/>
      <c r="K402" s="135" t="s">
        <v>2979</v>
      </c>
    </row>
    <row r="403" spans="1:11" hidden="1" x14ac:dyDescent="0.25">
      <c r="A403" s="128" t="s">
        <v>3431</v>
      </c>
      <c r="B403" s="129" t="s">
        <v>3432</v>
      </c>
      <c r="C403" s="130" t="s">
        <v>106</v>
      </c>
      <c r="D403" s="130">
        <v>0</v>
      </c>
      <c r="E403" s="131" t="s">
        <v>13</v>
      </c>
      <c r="F403" s="132" t="str">
        <f t="shared" si="20"/>
        <v/>
      </c>
      <c r="G403" s="133">
        <f>IF($K403="Padrão",BDI!$B$17,IF($K403="Diferenciado",BDI!$E$17,0))</f>
        <v>0.26419999999999999</v>
      </c>
      <c r="H403" s="131" t="str">
        <f t="shared" si="18"/>
        <v/>
      </c>
      <c r="I403" s="132" t="str">
        <f t="shared" si="19"/>
        <v/>
      </c>
      <c r="J403" s="134"/>
      <c r="K403" s="135" t="s">
        <v>2979</v>
      </c>
    </row>
    <row r="404" spans="1:11" hidden="1" x14ac:dyDescent="0.25">
      <c r="A404" s="128" t="s">
        <v>3433</v>
      </c>
      <c r="B404" s="129" t="s">
        <v>3434</v>
      </c>
      <c r="C404" s="130" t="s">
        <v>106</v>
      </c>
      <c r="D404" s="130">
        <v>0</v>
      </c>
      <c r="E404" s="131" t="s">
        <v>13</v>
      </c>
      <c r="F404" s="132" t="str">
        <f t="shared" si="20"/>
        <v/>
      </c>
      <c r="G404" s="133">
        <f>IF($K404="Padrão",BDI!$B$17,IF($K404="Diferenciado",BDI!$E$17,0))</f>
        <v>0.26419999999999999</v>
      </c>
      <c r="H404" s="131" t="str">
        <f t="shared" si="18"/>
        <v/>
      </c>
      <c r="I404" s="132" t="str">
        <f t="shared" si="19"/>
        <v/>
      </c>
      <c r="J404" s="134"/>
      <c r="K404" s="135" t="s">
        <v>2979</v>
      </c>
    </row>
    <row r="405" spans="1:11" hidden="1" x14ac:dyDescent="0.25">
      <c r="A405" s="128" t="s">
        <v>3435</v>
      </c>
      <c r="B405" s="129" t="s">
        <v>3436</v>
      </c>
      <c r="C405" s="130" t="s">
        <v>18</v>
      </c>
      <c r="D405" s="130">
        <v>0</v>
      </c>
      <c r="E405" s="131" t="s">
        <v>13</v>
      </c>
      <c r="F405" s="132" t="str">
        <f t="shared" si="20"/>
        <v/>
      </c>
      <c r="G405" s="133">
        <f>IF($K405="Padrão",BDI!$B$17,IF($K405="Diferenciado",BDI!$E$17,0))</f>
        <v>0.26419999999999999</v>
      </c>
      <c r="H405" s="131" t="str">
        <f t="shared" si="18"/>
        <v/>
      </c>
      <c r="I405" s="132" t="str">
        <f t="shared" si="19"/>
        <v/>
      </c>
      <c r="J405" s="134"/>
      <c r="K405" s="135" t="s">
        <v>2979</v>
      </c>
    </row>
    <row r="406" spans="1:11" hidden="1" x14ac:dyDescent="0.25">
      <c r="A406" s="128" t="s">
        <v>3437</v>
      </c>
      <c r="B406" s="129" t="s">
        <v>3438</v>
      </c>
      <c r="C406" s="130" t="s">
        <v>106</v>
      </c>
      <c r="D406" s="130">
        <v>0</v>
      </c>
      <c r="E406" s="131" t="s">
        <v>13</v>
      </c>
      <c r="F406" s="132" t="str">
        <f t="shared" si="20"/>
        <v/>
      </c>
      <c r="G406" s="133">
        <f>IF($K406="Padrão",BDI!$B$17,IF($K406="Diferenciado",BDI!$E$17,0))</f>
        <v>0.26419999999999999</v>
      </c>
      <c r="H406" s="131" t="str">
        <f t="shared" si="18"/>
        <v/>
      </c>
      <c r="I406" s="132" t="str">
        <f t="shared" si="19"/>
        <v/>
      </c>
      <c r="J406" s="134"/>
      <c r="K406" s="135" t="s">
        <v>2979</v>
      </c>
    </row>
    <row r="407" spans="1:11" hidden="1" x14ac:dyDescent="0.25">
      <c r="A407" s="128" t="s">
        <v>3439</v>
      </c>
      <c r="B407" s="129" t="s">
        <v>3440</v>
      </c>
      <c r="C407" s="130" t="s">
        <v>18</v>
      </c>
      <c r="D407" s="130">
        <v>0</v>
      </c>
      <c r="E407" s="131" t="s">
        <v>13</v>
      </c>
      <c r="F407" s="132" t="str">
        <f t="shared" si="20"/>
        <v/>
      </c>
      <c r="G407" s="133">
        <f>IF($K407="Padrão",BDI!$B$17,IF($K407="Diferenciado",BDI!$E$17,0))</f>
        <v>0.26419999999999999</v>
      </c>
      <c r="H407" s="131" t="str">
        <f t="shared" si="18"/>
        <v/>
      </c>
      <c r="I407" s="132" t="str">
        <f t="shared" si="19"/>
        <v/>
      </c>
      <c r="J407" s="134"/>
      <c r="K407" s="135" t="s">
        <v>2979</v>
      </c>
    </row>
    <row r="408" spans="1:11" hidden="1" x14ac:dyDescent="0.25">
      <c r="A408" s="128" t="s">
        <v>3441</v>
      </c>
      <c r="B408" s="129" t="s">
        <v>3442</v>
      </c>
      <c r="C408" s="130" t="s">
        <v>18</v>
      </c>
      <c r="D408" s="130">
        <v>0</v>
      </c>
      <c r="E408" s="131" t="s">
        <v>13</v>
      </c>
      <c r="F408" s="132" t="str">
        <f t="shared" si="20"/>
        <v/>
      </c>
      <c r="G408" s="133">
        <f>IF($K408="Padrão",BDI!$B$17,IF($K408="Diferenciado",BDI!$E$17,0))</f>
        <v>0.26419999999999999</v>
      </c>
      <c r="H408" s="131" t="str">
        <f t="shared" si="18"/>
        <v/>
      </c>
      <c r="I408" s="132" t="str">
        <f t="shared" si="19"/>
        <v/>
      </c>
      <c r="J408" s="134"/>
      <c r="K408" s="135" t="s">
        <v>2979</v>
      </c>
    </row>
    <row r="409" spans="1:11" hidden="1" x14ac:dyDescent="0.25">
      <c r="A409" s="128" t="s">
        <v>3443</v>
      </c>
      <c r="B409" s="129" t="s">
        <v>3444</v>
      </c>
      <c r="C409" s="130" t="s">
        <v>18</v>
      </c>
      <c r="D409" s="130">
        <v>0</v>
      </c>
      <c r="E409" s="131" t="s">
        <v>13</v>
      </c>
      <c r="F409" s="132" t="str">
        <f t="shared" si="20"/>
        <v/>
      </c>
      <c r="G409" s="133">
        <f>IF($K409="Padrão",BDI!$B$17,IF($K409="Diferenciado",BDI!$E$17,0))</f>
        <v>0.26419999999999999</v>
      </c>
      <c r="H409" s="131" t="str">
        <f t="shared" si="18"/>
        <v/>
      </c>
      <c r="I409" s="132" t="str">
        <f t="shared" si="19"/>
        <v/>
      </c>
      <c r="J409" s="134"/>
      <c r="K409" s="135" t="s">
        <v>2979</v>
      </c>
    </row>
    <row r="410" spans="1:11" hidden="1" x14ac:dyDescent="0.25">
      <c r="A410" s="177" t="s">
        <v>600</v>
      </c>
      <c r="B410" s="129" t="s">
        <v>3445</v>
      </c>
      <c r="C410" s="130" t="s">
        <v>18</v>
      </c>
      <c r="D410" s="130">
        <v>0</v>
      </c>
      <c r="E410" s="131">
        <f ca="1">OFFSET(INDEX(Composições!A:H,MATCH(Orçamentária!A410,Composições!A:A,0),8),2,0)</f>
        <v>23.816499999999998</v>
      </c>
      <c r="F410" s="132">
        <f t="shared" ca="1" si="20"/>
        <v>0</v>
      </c>
      <c r="G410" s="133">
        <f>IF($K410="Padrão",BDI!$B$17,IF($K410="Diferenciado",BDI!$E$17,0))</f>
        <v>0.26419999999999999</v>
      </c>
      <c r="H410" s="131">
        <f t="shared" ca="1" si="18"/>
        <v>30.11</v>
      </c>
      <c r="I410" s="132">
        <f t="shared" ca="1" si="19"/>
        <v>0</v>
      </c>
      <c r="J410" s="134"/>
      <c r="K410" s="135" t="s">
        <v>2979</v>
      </c>
    </row>
    <row r="411" spans="1:11" hidden="1" x14ac:dyDescent="0.25">
      <c r="A411" s="128" t="s">
        <v>3446</v>
      </c>
      <c r="B411" s="129" t="s">
        <v>3447</v>
      </c>
      <c r="C411" s="130" t="s">
        <v>18</v>
      </c>
      <c r="D411" s="130">
        <v>0</v>
      </c>
      <c r="E411" s="131" t="s">
        <v>13</v>
      </c>
      <c r="F411" s="132" t="str">
        <f t="shared" si="20"/>
        <v/>
      </c>
      <c r="G411" s="133">
        <f>IF($K411="Padrão",BDI!$B$17,IF($K411="Diferenciado",BDI!$E$17,0))</f>
        <v>0.26419999999999999</v>
      </c>
      <c r="H411" s="131" t="str">
        <f t="shared" si="18"/>
        <v/>
      </c>
      <c r="I411" s="132" t="str">
        <f t="shared" si="19"/>
        <v/>
      </c>
      <c r="J411" s="134"/>
      <c r="K411" s="135" t="s">
        <v>2979</v>
      </c>
    </row>
    <row r="412" spans="1:11" hidden="1" x14ac:dyDescent="0.25">
      <c r="A412" s="177" t="s">
        <v>601</v>
      </c>
      <c r="B412" s="129" t="s">
        <v>3448</v>
      </c>
      <c r="C412" s="130" t="s">
        <v>18</v>
      </c>
      <c r="D412" s="130">
        <v>0</v>
      </c>
      <c r="E412" s="131">
        <f ca="1">OFFSET(INDEX(Composições!A:H,MATCH(Orçamentária!A412,Composições!A:A,0),8),2,0)</f>
        <v>75.201999999999998</v>
      </c>
      <c r="F412" s="132">
        <f t="shared" ca="1" si="20"/>
        <v>0</v>
      </c>
      <c r="G412" s="133">
        <f>IF($K412="Padrão",BDI!$B$17,IF($K412="Diferenciado",BDI!$E$17,0))</f>
        <v>0.26419999999999999</v>
      </c>
      <c r="H412" s="131">
        <f t="shared" ca="1" si="18"/>
        <v>95.07</v>
      </c>
      <c r="I412" s="132">
        <f t="shared" ca="1" si="19"/>
        <v>0</v>
      </c>
      <c r="J412" s="134"/>
      <c r="K412" s="135" t="s">
        <v>2979</v>
      </c>
    </row>
    <row r="413" spans="1:11" hidden="1" x14ac:dyDescent="0.25">
      <c r="A413" s="177" t="s">
        <v>602</v>
      </c>
      <c r="B413" s="129" t="s">
        <v>3449</v>
      </c>
      <c r="C413" s="130" t="s">
        <v>18</v>
      </c>
      <c r="D413" s="130">
        <v>0</v>
      </c>
      <c r="E413" s="131">
        <f ca="1">OFFSET(INDEX(Composições!A:H,MATCH(Orçamentária!A413,Composições!A:A,0),8),2,0)</f>
        <v>97.73599999999999</v>
      </c>
      <c r="F413" s="132">
        <f t="shared" ca="1" si="20"/>
        <v>0</v>
      </c>
      <c r="G413" s="133">
        <f>IF($K413="Padrão",BDI!$B$17,IF($K413="Diferenciado",BDI!$E$17,0))</f>
        <v>0.26419999999999999</v>
      </c>
      <c r="H413" s="131">
        <f t="shared" ca="1" si="18"/>
        <v>123.56</v>
      </c>
      <c r="I413" s="132">
        <f t="shared" ca="1" si="19"/>
        <v>0</v>
      </c>
      <c r="J413" s="134"/>
      <c r="K413" s="135" t="s">
        <v>2979</v>
      </c>
    </row>
    <row r="414" spans="1:11" hidden="1" x14ac:dyDescent="0.25">
      <c r="A414" s="177" t="s">
        <v>603</v>
      </c>
      <c r="B414" s="129" t="s">
        <v>3450</v>
      </c>
      <c r="C414" s="130" t="s">
        <v>18</v>
      </c>
      <c r="D414" s="130">
        <v>0</v>
      </c>
      <c r="E414" s="131">
        <f ca="1">OFFSET(INDEX(Composições!A:H,MATCH(Orçamentária!A414,Composições!A:A,0),8),2,0)</f>
        <v>59.137499999999996</v>
      </c>
      <c r="F414" s="132">
        <f t="shared" ca="1" si="20"/>
        <v>0</v>
      </c>
      <c r="G414" s="133">
        <f>IF($K414="Padrão",BDI!$B$17,IF($K414="Diferenciado",BDI!$E$17,0))</f>
        <v>0.26419999999999999</v>
      </c>
      <c r="H414" s="131">
        <f t="shared" ca="1" si="18"/>
        <v>74.760000000000005</v>
      </c>
      <c r="I414" s="132">
        <f t="shared" ca="1" si="19"/>
        <v>0</v>
      </c>
      <c r="J414" s="134"/>
      <c r="K414" s="135" t="s">
        <v>2979</v>
      </c>
    </row>
    <row r="415" spans="1:11" hidden="1" x14ac:dyDescent="0.25">
      <c r="A415" s="128" t="s">
        <v>3451</v>
      </c>
      <c r="B415" s="129" t="s">
        <v>3452</v>
      </c>
      <c r="C415" s="130" t="s">
        <v>18</v>
      </c>
      <c r="D415" s="130">
        <v>0</v>
      </c>
      <c r="E415" s="131" t="s">
        <v>13</v>
      </c>
      <c r="F415" s="132" t="str">
        <f t="shared" si="20"/>
        <v/>
      </c>
      <c r="G415" s="133">
        <f>IF($K415="Padrão",BDI!$B$17,IF($K415="Diferenciado",BDI!$E$17,0))</f>
        <v>0.26419999999999999</v>
      </c>
      <c r="H415" s="131" t="str">
        <f t="shared" si="18"/>
        <v/>
      </c>
      <c r="I415" s="132" t="str">
        <f t="shared" si="19"/>
        <v/>
      </c>
      <c r="J415" s="134"/>
      <c r="K415" s="135" t="s">
        <v>2979</v>
      </c>
    </row>
    <row r="416" spans="1:11" hidden="1" x14ac:dyDescent="0.25">
      <c r="A416" s="177" t="s">
        <v>604</v>
      </c>
      <c r="B416" s="129" t="s">
        <v>3453</v>
      </c>
      <c r="C416" s="130" t="s">
        <v>18</v>
      </c>
      <c r="D416" s="130">
        <v>0</v>
      </c>
      <c r="E416" s="131">
        <f ca="1">OFFSET(INDEX(Composições!A:H,MATCH(Orçamentária!A416,Composições!A:A,0),8),2,0)</f>
        <v>43.481500000000004</v>
      </c>
      <c r="F416" s="132">
        <f t="shared" ca="1" si="20"/>
        <v>0</v>
      </c>
      <c r="G416" s="133">
        <f>IF($K416="Padrão",BDI!$B$17,IF($K416="Diferenciado",BDI!$E$17,0))</f>
        <v>0.26419999999999999</v>
      </c>
      <c r="H416" s="131">
        <f t="shared" ca="1" si="18"/>
        <v>54.97</v>
      </c>
      <c r="I416" s="132">
        <f t="shared" ca="1" si="19"/>
        <v>0</v>
      </c>
      <c r="J416" s="134"/>
      <c r="K416" s="135" t="s">
        <v>2979</v>
      </c>
    </row>
    <row r="417" spans="1:11" hidden="1" x14ac:dyDescent="0.25">
      <c r="A417" s="128" t="s">
        <v>3454</v>
      </c>
      <c r="B417" s="129" t="s">
        <v>3455</v>
      </c>
      <c r="C417" s="130" t="s">
        <v>18</v>
      </c>
      <c r="D417" s="130">
        <v>0</v>
      </c>
      <c r="E417" s="131" t="s">
        <v>13</v>
      </c>
      <c r="F417" s="132" t="str">
        <f t="shared" si="20"/>
        <v/>
      </c>
      <c r="G417" s="133">
        <f>IF($K417="Padrão",BDI!$B$17,IF($K417="Diferenciado",BDI!$E$17,0))</f>
        <v>0.26419999999999999</v>
      </c>
      <c r="H417" s="131" t="str">
        <f t="shared" si="18"/>
        <v/>
      </c>
      <c r="I417" s="132" t="str">
        <f t="shared" si="19"/>
        <v/>
      </c>
      <c r="J417" s="134"/>
      <c r="K417" s="135" t="s">
        <v>2979</v>
      </c>
    </row>
    <row r="418" spans="1:11" hidden="1" x14ac:dyDescent="0.25">
      <c r="A418" s="128" t="s">
        <v>3456</v>
      </c>
      <c r="B418" s="129" t="s">
        <v>3457</v>
      </c>
      <c r="C418" s="130" t="s">
        <v>18</v>
      </c>
      <c r="D418" s="130">
        <v>0</v>
      </c>
      <c r="E418" s="131" t="s">
        <v>13</v>
      </c>
      <c r="F418" s="132" t="str">
        <f t="shared" si="20"/>
        <v/>
      </c>
      <c r="G418" s="133">
        <f>IF($K418="Padrão",BDI!$B$17,IF($K418="Diferenciado",BDI!$E$17,0))</f>
        <v>0.26419999999999999</v>
      </c>
      <c r="H418" s="131" t="str">
        <f t="shared" si="18"/>
        <v/>
      </c>
      <c r="I418" s="132" t="str">
        <f t="shared" si="19"/>
        <v/>
      </c>
      <c r="J418" s="134"/>
      <c r="K418" s="135" t="s">
        <v>2979</v>
      </c>
    </row>
    <row r="419" spans="1:11" hidden="1" x14ac:dyDescent="0.25">
      <c r="A419" s="177" t="s">
        <v>605</v>
      </c>
      <c r="B419" s="129" t="s">
        <v>3458</v>
      </c>
      <c r="C419" s="130" t="s">
        <v>18</v>
      </c>
      <c r="D419" s="130">
        <v>0</v>
      </c>
      <c r="E419" s="131">
        <f ca="1">OFFSET(INDEX(Composições!A:H,MATCH(Orçamentária!A419,Composições!A:A,0),8),2,0)</f>
        <v>14.858000000000001</v>
      </c>
      <c r="F419" s="132">
        <f t="shared" ca="1" si="20"/>
        <v>0</v>
      </c>
      <c r="G419" s="133">
        <f>IF($K419="Padrão",BDI!$B$17,IF($K419="Diferenciado",BDI!$E$17,0))</f>
        <v>0.26419999999999999</v>
      </c>
      <c r="H419" s="131">
        <f t="shared" ca="1" si="18"/>
        <v>18.78</v>
      </c>
      <c r="I419" s="132">
        <f t="shared" ca="1" si="19"/>
        <v>0</v>
      </c>
      <c r="J419" s="134"/>
      <c r="K419" s="135" t="s">
        <v>2979</v>
      </c>
    </row>
    <row r="420" spans="1:11" hidden="1" x14ac:dyDescent="0.25">
      <c r="A420" s="177" t="s">
        <v>607</v>
      </c>
      <c r="B420" s="129" t="s">
        <v>3459</v>
      </c>
      <c r="C420" s="130" t="s">
        <v>18</v>
      </c>
      <c r="D420" s="130">
        <v>0</v>
      </c>
      <c r="E420" s="131">
        <f ca="1">OFFSET(INDEX(Composições!A:H,MATCH(Orçamentária!A420,Composições!A:A,0),8),2,0)</f>
        <v>14.8485</v>
      </c>
      <c r="F420" s="132">
        <f t="shared" ca="1" si="20"/>
        <v>0</v>
      </c>
      <c r="G420" s="133">
        <f>IF($K420="Padrão",BDI!$B$17,IF($K420="Diferenciado",BDI!$E$17,0))</f>
        <v>0.26419999999999999</v>
      </c>
      <c r="H420" s="131">
        <f t="shared" ca="1" si="18"/>
        <v>18.77</v>
      </c>
      <c r="I420" s="132">
        <f t="shared" ca="1" si="19"/>
        <v>0</v>
      </c>
      <c r="J420" s="134"/>
      <c r="K420" s="135" t="s">
        <v>2979</v>
      </c>
    </row>
    <row r="421" spans="1:11" hidden="1" x14ac:dyDescent="0.25">
      <c r="A421" s="177" t="s">
        <v>608</v>
      </c>
      <c r="B421" s="129" t="s">
        <v>3460</v>
      </c>
      <c r="C421" s="130" t="s">
        <v>18</v>
      </c>
      <c r="D421" s="130">
        <v>0</v>
      </c>
      <c r="E421" s="131">
        <f ca="1">OFFSET(INDEX(Composições!A:H,MATCH(Orçamentária!A421,Composições!A:A,0),8),2,0)</f>
        <v>14.8485</v>
      </c>
      <c r="F421" s="132">
        <f t="shared" ca="1" si="20"/>
        <v>0</v>
      </c>
      <c r="G421" s="133">
        <f>IF($K421="Padrão",BDI!$B$17,IF($K421="Diferenciado",BDI!$E$17,0))</f>
        <v>0.26419999999999999</v>
      </c>
      <c r="H421" s="131">
        <f t="shared" ca="1" si="18"/>
        <v>18.77</v>
      </c>
      <c r="I421" s="132">
        <f t="shared" ca="1" si="19"/>
        <v>0</v>
      </c>
      <c r="J421" s="134"/>
      <c r="K421" s="135" t="s">
        <v>2979</v>
      </c>
    </row>
    <row r="422" spans="1:11" hidden="1" x14ac:dyDescent="0.25">
      <c r="A422" s="128" t="s">
        <v>3461</v>
      </c>
      <c r="B422" s="129" t="s">
        <v>3462</v>
      </c>
      <c r="C422" s="130" t="s">
        <v>18</v>
      </c>
      <c r="D422" s="130">
        <v>0</v>
      </c>
      <c r="E422" s="131" t="s">
        <v>13</v>
      </c>
      <c r="F422" s="132" t="str">
        <f t="shared" si="20"/>
        <v/>
      </c>
      <c r="G422" s="133">
        <f>IF($K422="Padrão",BDI!$B$17,IF($K422="Diferenciado",BDI!$E$17,0))</f>
        <v>0.26419999999999999</v>
      </c>
      <c r="H422" s="131" t="str">
        <f t="shared" si="18"/>
        <v/>
      </c>
      <c r="I422" s="132" t="str">
        <f t="shared" si="19"/>
        <v/>
      </c>
      <c r="J422" s="134"/>
      <c r="K422" s="135" t="s">
        <v>2979</v>
      </c>
    </row>
    <row r="423" spans="1:11" hidden="1" x14ac:dyDescent="0.25">
      <c r="A423" s="128" t="s">
        <v>3463</v>
      </c>
      <c r="B423" s="129" t="s">
        <v>3464</v>
      </c>
      <c r="C423" s="130" t="s">
        <v>18</v>
      </c>
      <c r="D423" s="130">
        <v>0</v>
      </c>
      <c r="E423" s="131" t="s">
        <v>13</v>
      </c>
      <c r="F423" s="132" t="str">
        <f t="shared" si="20"/>
        <v/>
      </c>
      <c r="G423" s="133">
        <f>IF($K423="Padrão",BDI!$B$17,IF($K423="Diferenciado",BDI!$E$17,0))</f>
        <v>0.26419999999999999</v>
      </c>
      <c r="H423" s="131" t="str">
        <f t="shared" si="18"/>
        <v/>
      </c>
      <c r="I423" s="132" t="str">
        <f t="shared" si="19"/>
        <v/>
      </c>
      <c r="J423" s="134"/>
      <c r="K423" s="135" t="s">
        <v>2979</v>
      </c>
    </row>
    <row r="424" spans="1:11" hidden="1" x14ac:dyDescent="0.25">
      <c r="A424" s="128" t="s">
        <v>3465</v>
      </c>
      <c r="B424" s="129" t="s">
        <v>3466</v>
      </c>
      <c r="C424" s="130" t="s">
        <v>18</v>
      </c>
      <c r="D424" s="130">
        <v>0</v>
      </c>
      <c r="E424" s="131" t="s">
        <v>13</v>
      </c>
      <c r="F424" s="132" t="str">
        <f t="shared" si="20"/>
        <v/>
      </c>
      <c r="G424" s="133">
        <f>IF($K424="Padrão",BDI!$B$17,IF($K424="Diferenciado",BDI!$E$17,0))</f>
        <v>0.26419999999999999</v>
      </c>
      <c r="H424" s="131" t="str">
        <f t="shared" si="18"/>
        <v/>
      </c>
      <c r="I424" s="132" t="str">
        <f t="shared" si="19"/>
        <v/>
      </c>
      <c r="J424" s="134"/>
      <c r="K424" s="135" t="s">
        <v>2979</v>
      </c>
    </row>
    <row r="425" spans="1:11" hidden="1" x14ac:dyDescent="0.25">
      <c r="A425" s="128" t="s">
        <v>3467</v>
      </c>
      <c r="B425" s="129" t="s">
        <v>3468</v>
      </c>
      <c r="C425" s="130" t="s">
        <v>18</v>
      </c>
      <c r="D425" s="130">
        <v>0</v>
      </c>
      <c r="E425" s="131" t="s">
        <v>13</v>
      </c>
      <c r="F425" s="132" t="str">
        <f t="shared" si="20"/>
        <v/>
      </c>
      <c r="G425" s="133">
        <f>IF($K425="Padrão",BDI!$B$17,IF($K425="Diferenciado",BDI!$E$17,0))</f>
        <v>0.26419999999999999</v>
      </c>
      <c r="H425" s="131" t="str">
        <f t="shared" si="18"/>
        <v/>
      </c>
      <c r="I425" s="132" t="str">
        <f t="shared" si="19"/>
        <v/>
      </c>
      <c r="J425" s="134"/>
      <c r="K425" s="135" t="s">
        <v>2979</v>
      </c>
    </row>
    <row r="426" spans="1:11" hidden="1" x14ac:dyDescent="0.25">
      <c r="A426" s="128" t="s">
        <v>3469</v>
      </c>
      <c r="B426" s="129" t="s">
        <v>3470</v>
      </c>
      <c r="C426" s="130" t="s">
        <v>18</v>
      </c>
      <c r="D426" s="130">
        <v>0</v>
      </c>
      <c r="E426" s="131" t="s">
        <v>13</v>
      </c>
      <c r="F426" s="132" t="str">
        <f t="shared" si="20"/>
        <v/>
      </c>
      <c r="G426" s="133">
        <f>IF($K426="Padrão",BDI!$B$17,IF($K426="Diferenciado",BDI!$E$17,0))</f>
        <v>0.26419999999999999</v>
      </c>
      <c r="H426" s="131" t="str">
        <f t="shared" si="18"/>
        <v/>
      </c>
      <c r="I426" s="132" t="str">
        <f t="shared" si="19"/>
        <v/>
      </c>
      <c r="J426" s="134"/>
      <c r="K426" s="135" t="s">
        <v>2979</v>
      </c>
    </row>
    <row r="427" spans="1:11" hidden="1" x14ac:dyDescent="0.25">
      <c r="A427" s="128" t="s">
        <v>3471</v>
      </c>
      <c r="B427" s="129" t="s">
        <v>3472</v>
      </c>
      <c r="C427" s="130" t="s">
        <v>18</v>
      </c>
      <c r="D427" s="130">
        <v>0</v>
      </c>
      <c r="E427" s="131" t="s">
        <v>13</v>
      </c>
      <c r="F427" s="132" t="str">
        <f t="shared" si="20"/>
        <v/>
      </c>
      <c r="G427" s="133">
        <f>IF($K427="Padrão",BDI!$B$17,IF($K427="Diferenciado",BDI!$E$17,0))</f>
        <v>0.26419999999999999</v>
      </c>
      <c r="H427" s="131" t="str">
        <f t="shared" si="18"/>
        <v/>
      </c>
      <c r="I427" s="132" t="str">
        <f t="shared" si="19"/>
        <v/>
      </c>
      <c r="J427" s="134"/>
      <c r="K427" s="135" t="s">
        <v>2979</v>
      </c>
    </row>
    <row r="428" spans="1:11" hidden="1" x14ac:dyDescent="0.25">
      <c r="A428" s="128" t="s">
        <v>3473</v>
      </c>
      <c r="B428" s="129" t="s">
        <v>3474</v>
      </c>
      <c r="C428" s="130" t="s">
        <v>18</v>
      </c>
      <c r="D428" s="130">
        <v>0</v>
      </c>
      <c r="E428" s="131" t="s">
        <v>13</v>
      </c>
      <c r="F428" s="132" t="str">
        <f t="shared" si="20"/>
        <v/>
      </c>
      <c r="G428" s="133">
        <f>IF($K428="Padrão",BDI!$B$17,IF($K428="Diferenciado",BDI!$E$17,0))</f>
        <v>0.26419999999999999</v>
      </c>
      <c r="H428" s="131" t="str">
        <f t="shared" si="18"/>
        <v/>
      </c>
      <c r="I428" s="132" t="str">
        <f t="shared" si="19"/>
        <v/>
      </c>
      <c r="J428" s="134"/>
      <c r="K428" s="135" t="s">
        <v>2979</v>
      </c>
    </row>
    <row r="429" spans="1:11" hidden="1" x14ac:dyDescent="0.25">
      <c r="A429" s="128" t="s">
        <v>3475</v>
      </c>
      <c r="B429" s="129" t="s">
        <v>3476</v>
      </c>
      <c r="C429" s="130" t="s">
        <v>18</v>
      </c>
      <c r="D429" s="130">
        <v>0</v>
      </c>
      <c r="E429" s="131" t="s">
        <v>13</v>
      </c>
      <c r="F429" s="132" t="str">
        <f t="shared" si="20"/>
        <v/>
      </c>
      <c r="G429" s="133">
        <f>IF($K429="Padrão",BDI!$B$17,IF($K429="Diferenciado",BDI!$E$17,0))</f>
        <v>0.26419999999999999</v>
      </c>
      <c r="H429" s="131" t="str">
        <f t="shared" si="18"/>
        <v/>
      </c>
      <c r="I429" s="132" t="str">
        <f t="shared" si="19"/>
        <v/>
      </c>
      <c r="J429" s="134"/>
      <c r="K429" s="135" t="s">
        <v>2979</v>
      </c>
    </row>
    <row r="430" spans="1:11" hidden="1" x14ac:dyDescent="0.25">
      <c r="A430" s="128" t="s">
        <v>3477</v>
      </c>
      <c r="B430" s="129" t="s">
        <v>3478</v>
      </c>
      <c r="C430" s="130" t="s">
        <v>18</v>
      </c>
      <c r="D430" s="130">
        <v>0</v>
      </c>
      <c r="E430" s="131" t="s">
        <v>13</v>
      </c>
      <c r="F430" s="132" t="str">
        <f t="shared" si="20"/>
        <v/>
      </c>
      <c r="G430" s="133">
        <f>IF($K430="Padrão",BDI!$B$17,IF($K430="Diferenciado",BDI!$E$17,0))</f>
        <v>0.26419999999999999</v>
      </c>
      <c r="H430" s="131" t="str">
        <f t="shared" si="18"/>
        <v/>
      </c>
      <c r="I430" s="132" t="str">
        <f t="shared" si="19"/>
        <v/>
      </c>
      <c r="J430" s="134"/>
      <c r="K430" s="135" t="s">
        <v>2979</v>
      </c>
    </row>
    <row r="431" spans="1:11" hidden="1" x14ac:dyDescent="0.25">
      <c r="A431" s="128" t="s">
        <v>3479</v>
      </c>
      <c r="B431" s="129" t="s">
        <v>3480</v>
      </c>
      <c r="C431" s="130" t="s">
        <v>18</v>
      </c>
      <c r="D431" s="130">
        <v>0</v>
      </c>
      <c r="E431" s="131" t="s">
        <v>13</v>
      </c>
      <c r="F431" s="132" t="str">
        <f t="shared" si="20"/>
        <v/>
      </c>
      <c r="G431" s="133">
        <f>IF($K431="Padrão",BDI!$B$17,IF($K431="Diferenciado",BDI!$E$17,0))</f>
        <v>0.26419999999999999</v>
      </c>
      <c r="H431" s="131" t="str">
        <f t="shared" si="18"/>
        <v/>
      </c>
      <c r="I431" s="132" t="str">
        <f t="shared" si="19"/>
        <v/>
      </c>
      <c r="J431" s="134"/>
      <c r="K431" s="135" t="s">
        <v>2979</v>
      </c>
    </row>
    <row r="432" spans="1:11" hidden="1" x14ac:dyDescent="0.25">
      <c r="A432" s="128" t="s">
        <v>3481</v>
      </c>
      <c r="B432" s="129" t="s">
        <v>3482</v>
      </c>
      <c r="C432" s="130" t="s">
        <v>18</v>
      </c>
      <c r="D432" s="130">
        <v>0</v>
      </c>
      <c r="E432" s="131" t="s">
        <v>13</v>
      </c>
      <c r="F432" s="132" t="str">
        <f t="shared" si="20"/>
        <v/>
      </c>
      <c r="G432" s="133">
        <f>IF($K432="Padrão",BDI!$B$17,IF($K432="Diferenciado",BDI!$E$17,0))</f>
        <v>0.26419999999999999</v>
      </c>
      <c r="H432" s="131" t="str">
        <f t="shared" si="18"/>
        <v/>
      </c>
      <c r="I432" s="132" t="str">
        <f t="shared" si="19"/>
        <v/>
      </c>
      <c r="J432" s="134"/>
      <c r="K432" s="135" t="s">
        <v>2979</v>
      </c>
    </row>
    <row r="433" spans="1:11" hidden="1" x14ac:dyDescent="0.25">
      <c r="A433" s="128" t="s">
        <v>3483</v>
      </c>
      <c r="B433" s="129" t="s">
        <v>3484</v>
      </c>
      <c r="C433" s="130" t="s">
        <v>18</v>
      </c>
      <c r="D433" s="130">
        <v>0</v>
      </c>
      <c r="E433" s="131" t="s">
        <v>13</v>
      </c>
      <c r="F433" s="132" t="str">
        <f t="shared" si="20"/>
        <v/>
      </c>
      <c r="G433" s="133">
        <f>IF($K433="Padrão",BDI!$B$17,IF($K433="Diferenciado",BDI!$E$17,0))</f>
        <v>0.26419999999999999</v>
      </c>
      <c r="H433" s="131" t="str">
        <f t="shared" si="18"/>
        <v/>
      </c>
      <c r="I433" s="132" t="str">
        <f t="shared" si="19"/>
        <v/>
      </c>
      <c r="J433" s="134"/>
      <c r="K433" s="135" t="s">
        <v>2979</v>
      </c>
    </row>
    <row r="434" spans="1:11" hidden="1" x14ac:dyDescent="0.25">
      <c r="A434" s="128" t="s">
        <v>3485</v>
      </c>
      <c r="B434" s="129" t="s">
        <v>3486</v>
      </c>
      <c r="C434" s="130" t="s">
        <v>3487</v>
      </c>
      <c r="D434" s="130">
        <v>0</v>
      </c>
      <c r="E434" s="131" t="s">
        <v>13</v>
      </c>
      <c r="F434" s="132" t="str">
        <f t="shared" si="20"/>
        <v/>
      </c>
      <c r="G434" s="133">
        <f>IF($K434="Padrão",BDI!$B$17,IF($K434="Diferenciado",BDI!$E$17,0))</f>
        <v>0.26419999999999999</v>
      </c>
      <c r="H434" s="131" t="str">
        <f t="shared" si="18"/>
        <v/>
      </c>
      <c r="I434" s="132" t="str">
        <f t="shared" si="19"/>
        <v/>
      </c>
      <c r="J434" s="134"/>
      <c r="K434" s="135" t="s">
        <v>2979</v>
      </c>
    </row>
    <row r="435" spans="1:11" hidden="1" x14ac:dyDescent="0.25">
      <c r="A435" s="128" t="s">
        <v>3488</v>
      </c>
      <c r="B435" s="129" t="s">
        <v>3489</v>
      </c>
      <c r="C435" s="130" t="s">
        <v>3487</v>
      </c>
      <c r="D435" s="130">
        <v>0</v>
      </c>
      <c r="E435" s="131" t="s">
        <v>13</v>
      </c>
      <c r="F435" s="132" t="str">
        <f t="shared" si="20"/>
        <v/>
      </c>
      <c r="G435" s="133">
        <f>IF($K435="Padrão",BDI!$B$17,IF($K435="Diferenciado",BDI!$E$17,0))</f>
        <v>0.26419999999999999</v>
      </c>
      <c r="H435" s="131" t="str">
        <f t="shared" si="18"/>
        <v/>
      </c>
      <c r="I435" s="132" t="str">
        <f t="shared" si="19"/>
        <v/>
      </c>
      <c r="J435" s="134"/>
      <c r="K435" s="135" t="s">
        <v>2979</v>
      </c>
    </row>
    <row r="436" spans="1:11" hidden="1" x14ac:dyDescent="0.25">
      <c r="A436" s="128" t="s">
        <v>3490</v>
      </c>
      <c r="B436" s="129" t="s">
        <v>3491</v>
      </c>
      <c r="C436" s="130" t="s">
        <v>3487</v>
      </c>
      <c r="D436" s="130">
        <v>0</v>
      </c>
      <c r="E436" s="131" t="s">
        <v>13</v>
      </c>
      <c r="F436" s="132" t="str">
        <f t="shared" si="20"/>
        <v/>
      </c>
      <c r="G436" s="133">
        <f>IF($K436="Padrão",BDI!$B$17,IF($K436="Diferenciado",BDI!$E$17,0))</f>
        <v>0.26419999999999999</v>
      </c>
      <c r="H436" s="131" t="str">
        <f t="shared" si="18"/>
        <v/>
      </c>
      <c r="I436" s="132" t="str">
        <f t="shared" si="19"/>
        <v/>
      </c>
      <c r="J436" s="134"/>
      <c r="K436" s="135" t="s">
        <v>2979</v>
      </c>
    </row>
    <row r="437" spans="1:11" hidden="1" x14ac:dyDescent="0.25">
      <c r="A437" s="128" t="s">
        <v>3492</v>
      </c>
      <c r="B437" s="129" t="s">
        <v>3493</v>
      </c>
      <c r="C437" s="130" t="s">
        <v>3487</v>
      </c>
      <c r="D437" s="130">
        <v>0</v>
      </c>
      <c r="E437" s="131" t="s">
        <v>13</v>
      </c>
      <c r="F437" s="132" t="str">
        <f t="shared" si="20"/>
        <v/>
      </c>
      <c r="G437" s="133">
        <f>IF($K437="Padrão",BDI!$B$17,IF($K437="Diferenciado",BDI!$E$17,0))</f>
        <v>0.26419999999999999</v>
      </c>
      <c r="H437" s="131" t="str">
        <f t="shared" si="18"/>
        <v/>
      </c>
      <c r="I437" s="132" t="str">
        <f t="shared" si="19"/>
        <v/>
      </c>
      <c r="J437" s="134"/>
      <c r="K437" s="135" t="s">
        <v>2979</v>
      </c>
    </row>
    <row r="438" spans="1:11" hidden="1" x14ac:dyDescent="0.25">
      <c r="A438" s="128" t="s">
        <v>3494</v>
      </c>
      <c r="B438" s="129" t="s">
        <v>3495</v>
      </c>
      <c r="C438" s="130" t="s">
        <v>3487</v>
      </c>
      <c r="D438" s="130">
        <v>0</v>
      </c>
      <c r="E438" s="131" t="s">
        <v>13</v>
      </c>
      <c r="F438" s="132" t="str">
        <f t="shared" si="20"/>
        <v/>
      </c>
      <c r="G438" s="133">
        <f>IF($K438="Padrão",BDI!$B$17,IF($K438="Diferenciado",BDI!$E$17,0))</f>
        <v>0.26419999999999999</v>
      </c>
      <c r="H438" s="131" t="str">
        <f t="shared" si="18"/>
        <v/>
      </c>
      <c r="I438" s="132" t="str">
        <f t="shared" si="19"/>
        <v/>
      </c>
      <c r="J438" s="134"/>
      <c r="K438" s="135" t="s">
        <v>2979</v>
      </c>
    </row>
    <row r="439" spans="1:11" hidden="1" x14ac:dyDescent="0.25">
      <c r="A439" s="128" t="s">
        <v>3496</v>
      </c>
      <c r="B439" s="129" t="s">
        <v>3497</v>
      </c>
      <c r="C439" s="130" t="s">
        <v>3487</v>
      </c>
      <c r="D439" s="130">
        <v>0</v>
      </c>
      <c r="E439" s="131" t="s">
        <v>13</v>
      </c>
      <c r="F439" s="132" t="str">
        <f t="shared" si="20"/>
        <v/>
      </c>
      <c r="G439" s="133">
        <f>IF($K439="Padrão",BDI!$B$17,IF($K439="Diferenciado",BDI!$E$17,0))</f>
        <v>0.26419999999999999</v>
      </c>
      <c r="H439" s="131" t="str">
        <f t="shared" si="18"/>
        <v/>
      </c>
      <c r="I439" s="132" t="str">
        <f t="shared" si="19"/>
        <v/>
      </c>
      <c r="J439" s="134"/>
      <c r="K439" s="135" t="s">
        <v>2979</v>
      </c>
    </row>
    <row r="440" spans="1:11" hidden="1" x14ac:dyDescent="0.25">
      <c r="A440" s="128" t="s">
        <v>3498</v>
      </c>
      <c r="B440" s="129" t="s">
        <v>3499</v>
      </c>
      <c r="C440" s="130" t="s">
        <v>18</v>
      </c>
      <c r="D440" s="130">
        <v>0</v>
      </c>
      <c r="E440" s="131" t="s">
        <v>13</v>
      </c>
      <c r="F440" s="132" t="str">
        <f t="shared" si="20"/>
        <v/>
      </c>
      <c r="G440" s="133">
        <f>IF($K440="Padrão",BDI!$B$17,IF($K440="Diferenciado",BDI!$E$17,0))</f>
        <v>0.26419999999999999</v>
      </c>
      <c r="H440" s="131" t="str">
        <f t="shared" si="18"/>
        <v/>
      </c>
      <c r="I440" s="132" t="str">
        <f t="shared" si="19"/>
        <v/>
      </c>
      <c r="J440" s="134"/>
      <c r="K440" s="135" t="s">
        <v>2979</v>
      </c>
    </row>
    <row r="441" spans="1:11" hidden="1" x14ac:dyDescent="0.25">
      <c r="A441" s="128" t="s">
        <v>3500</v>
      </c>
      <c r="B441" s="129" t="s">
        <v>3501</v>
      </c>
      <c r="C441" s="130" t="s">
        <v>18</v>
      </c>
      <c r="D441" s="130">
        <v>0</v>
      </c>
      <c r="E441" s="131" t="s">
        <v>13</v>
      </c>
      <c r="F441" s="132" t="str">
        <f t="shared" si="20"/>
        <v/>
      </c>
      <c r="G441" s="133">
        <f>IF($K441="Padrão",BDI!$B$17,IF($K441="Diferenciado",BDI!$E$17,0))</f>
        <v>0.26419999999999999</v>
      </c>
      <c r="H441" s="131" t="str">
        <f t="shared" si="18"/>
        <v/>
      </c>
      <c r="I441" s="132" t="str">
        <f t="shared" si="19"/>
        <v/>
      </c>
      <c r="J441" s="134"/>
      <c r="K441" s="135" t="s">
        <v>2979</v>
      </c>
    </row>
    <row r="442" spans="1:11" hidden="1" x14ac:dyDescent="0.25">
      <c r="A442" s="128" t="s">
        <v>3502</v>
      </c>
      <c r="B442" s="129" t="s">
        <v>3503</v>
      </c>
      <c r="C442" s="130" t="s">
        <v>18</v>
      </c>
      <c r="D442" s="130">
        <v>0</v>
      </c>
      <c r="E442" s="131" t="s">
        <v>13</v>
      </c>
      <c r="F442" s="132" t="str">
        <f t="shared" si="20"/>
        <v/>
      </c>
      <c r="G442" s="133">
        <f>IF($K442="Padrão",BDI!$B$17,IF($K442="Diferenciado",BDI!$E$17,0))</f>
        <v>0.26419999999999999</v>
      </c>
      <c r="H442" s="131" t="str">
        <f t="shared" si="18"/>
        <v/>
      </c>
      <c r="I442" s="132" t="str">
        <f t="shared" si="19"/>
        <v/>
      </c>
      <c r="J442" s="134"/>
      <c r="K442" s="135" t="s">
        <v>2979</v>
      </c>
    </row>
    <row r="443" spans="1:11" hidden="1" x14ac:dyDescent="0.25">
      <c r="A443" s="128" t="s">
        <v>3504</v>
      </c>
      <c r="B443" s="129" t="s">
        <v>3505</v>
      </c>
      <c r="C443" s="130" t="s">
        <v>18</v>
      </c>
      <c r="D443" s="130">
        <v>0</v>
      </c>
      <c r="E443" s="131" t="s">
        <v>13</v>
      </c>
      <c r="F443" s="132" t="str">
        <f t="shared" si="20"/>
        <v/>
      </c>
      <c r="G443" s="133">
        <f>IF($K443="Padrão",BDI!$B$17,IF($K443="Diferenciado",BDI!$E$17,0))</f>
        <v>0.26419999999999999</v>
      </c>
      <c r="H443" s="131" t="str">
        <f t="shared" si="18"/>
        <v/>
      </c>
      <c r="I443" s="132" t="str">
        <f t="shared" si="19"/>
        <v/>
      </c>
      <c r="J443" s="134"/>
      <c r="K443" s="135" t="s">
        <v>2979</v>
      </c>
    </row>
    <row r="444" spans="1:11" hidden="1" x14ac:dyDescent="0.25">
      <c r="A444" s="128" t="s">
        <v>3506</v>
      </c>
      <c r="B444" s="129" t="s">
        <v>3507</v>
      </c>
      <c r="C444" s="130" t="s">
        <v>18</v>
      </c>
      <c r="D444" s="130">
        <v>0</v>
      </c>
      <c r="E444" s="131" t="s">
        <v>13</v>
      </c>
      <c r="F444" s="132" t="str">
        <f t="shared" si="20"/>
        <v/>
      </c>
      <c r="G444" s="133">
        <f>IF($K444="Padrão",BDI!$B$17,IF($K444="Diferenciado",BDI!$E$17,0))</f>
        <v>0.26419999999999999</v>
      </c>
      <c r="H444" s="131" t="str">
        <f t="shared" si="18"/>
        <v/>
      </c>
      <c r="I444" s="132" t="str">
        <f t="shared" si="19"/>
        <v/>
      </c>
      <c r="J444" s="134"/>
      <c r="K444" s="135" t="s">
        <v>2979</v>
      </c>
    </row>
    <row r="445" spans="1:11" hidden="1" x14ac:dyDescent="0.25">
      <c r="A445" s="128" t="s">
        <v>3508</v>
      </c>
      <c r="B445" s="129" t="s">
        <v>3509</v>
      </c>
      <c r="C445" s="130" t="s">
        <v>18</v>
      </c>
      <c r="D445" s="130">
        <v>0</v>
      </c>
      <c r="E445" s="131" t="s">
        <v>13</v>
      </c>
      <c r="F445" s="132" t="str">
        <f t="shared" si="20"/>
        <v/>
      </c>
      <c r="G445" s="133">
        <f>IF($K445="Padrão",BDI!$B$17,IF($K445="Diferenciado",BDI!$E$17,0))</f>
        <v>0.26419999999999999</v>
      </c>
      <c r="H445" s="131" t="str">
        <f t="shared" si="18"/>
        <v/>
      </c>
      <c r="I445" s="132" t="str">
        <f t="shared" si="19"/>
        <v/>
      </c>
      <c r="J445" s="134"/>
      <c r="K445" s="135" t="s">
        <v>2979</v>
      </c>
    </row>
    <row r="446" spans="1:11" hidden="1" x14ac:dyDescent="0.25">
      <c r="A446" s="128" t="s">
        <v>3510</v>
      </c>
      <c r="B446" s="129" t="s">
        <v>3511</v>
      </c>
      <c r="C446" s="130" t="s">
        <v>18</v>
      </c>
      <c r="D446" s="130">
        <v>0</v>
      </c>
      <c r="E446" s="131" t="s">
        <v>13</v>
      </c>
      <c r="F446" s="132" t="str">
        <f t="shared" si="20"/>
        <v/>
      </c>
      <c r="G446" s="133">
        <f>IF($K446="Padrão",BDI!$B$17,IF($K446="Diferenciado",BDI!$E$17,0))</f>
        <v>0.26419999999999999</v>
      </c>
      <c r="H446" s="131" t="str">
        <f t="shared" si="18"/>
        <v/>
      </c>
      <c r="I446" s="132" t="str">
        <f t="shared" si="19"/>
        <v/>
      </c>
      <c r="J446" s="134"/>
      <c r="K446" s="135" t="s">
        <v>2979</v>
      </c>
    </row>
    <row r="447" spans="1:11" hidden="1" x14ac:dyDescent="0.25">
      <c r="A447" s="128" t="s">
        <v>3512</v>
      </c>
      <c r="B447" s="129" t="s">
        <v>3513</v>
      </c>
      <c r="C447" s="130" t="s">
        <v>18</v>
      </c>
      <c r="D447" s="130">
        <v>0</v>
      </c>
      <c r="E447" s="131" t="s">
        <v>13</v>
      </c>
      <c r="F447" s="132" t="str">
        <f t="shared" si="20"/>
        <v/>
      </c>
      <c r="G447" s="133">
        <f>IF($K447="Padrão",BDI!$B$17,IF($K447="Diferenciado",BDI!$E$17,0))</f>
        <v>0.26419999999999999</v>
      </c>
      <c r="H447" s="131" t="str">
        <f t="shared" si="18"/>
        <v/>
      </c>
      <c r="I447" s="132" t="str">
        <f t="shared" si="19"/>
        <v/>
      </c>
      <c r="J447" s="134"/>
      <c r="K447" s="135" t="s">
        <v>2979</v>
      </c>
    </row>
    <row r="448" spans="1:11" hidden="1" x14ac:dyDescent="0.25">
      <c r="A448" s="177" t="s">
        <v>609</v>
      </c>
      <c r="B448" s="129" t="s">
        <v>3514</v>
      </c>
      <c r="C448" s="130" t="s">
        <v>18</v>
      </c>
      <c r="D448" s="130">
        <v>0</v>
      </c>
      <c r="E448" s="131">
        <f ca="1">OFFSET(INDEX(Composições!A:H,MATCH(Orçamentária!A448,Composições!A:A,0),8),2,0)</f>
        <v>19.256499999999999</v>
      </c>
      <c r="F448" s="132">
        <f t="shared" ca="1" si="20"/>
        <v>0</v>
      </c>
      <c r="G448" s="133">
        <f>IF($K448="Padrão",BDI!$B$17,IF($K448="Diferenciado",BDI!$E$17,0))</f>
        <v>0.26419999999999999</v>
      </c>
      <c r="H448" s="131">
        <f t="shared" ca="1" si="18"/>
        <v>24.34</v>
      </c>
      <c r="I448" s="132">
        <f t="shared" ca="1" si="19"/>
        <v>0</v>
      </c>
      <c r="J448" s="134"/>
      <c r="K448" s="135" t="s">
        <v>2979</v>
      </c>
    </row>
    <row r="449" spans="1:11" hidden="1" x14ac:dyDescent="0.25">
      <c r="A449" s="128" t="s">
        <v>3515</v>
      </c>
      <c r="B449" s="129" t="s">
        <v>3516</v>
      </c>
      <c r="C449" s="130" t="s">
        <v>18</v>
      </c>
      <c r="D449" s="130">
        <v>0</v>
      </c>
      <c r="E449" s="131" t="s">
        <v>13</v>
      </c>
      <c r="F449" s="132" t="str">
        <f t="shared" si="20"/>
        <v/>
      </c>
      <c r="G449" s="133">
        <f>IF($K449="Padrão",BDI!$B$17,IF($K449="Diferenciado",BDI!$E$17,0))</f>
        <v>0.26419999999999999</v>
      </c>
      <c r="H449" s="131" t="str">
        <f t="shared" si="18"/>
        <v/>
      </c>
      <c r="I449" s="132" t="str">
        <f t="shared" si="19"/>
        <v/>
      </c>
      <c r="J449" s="134"/>
      <c r="K449" s="135" t="s">
        <v>2979</v>
      </c>
    </row>
    <row r="450" spans="1:11" hidden="1" x14ac:dyDescent="0.25">
      <c r="A450" s="128" t="s">
        <v>3517</v>
      </c>
      <c r="B450" s="129" t="s">
        <v>3518</v>
      </c>
      <c r="C450" s="130" t="s">
        <v>18</v>
      </c>
      <c r="D450" s="130">
        <v>0</v>
      </c>
      <c r="E450" s="131" t="s">
        <v>13</v>
      </c>
      <c r="F450" s="132" t="str">
        <f t="shared" si="20"/>
        <v/>
      </c>
      <c r="G450" s="133">
        <f>IF($K450="Padrão",BDI!$B$17,IF($K450="Diferenciado",BDI!$E$17,0))</f>
        <v>0.26419999999999999</v>
      </c>
      <c r="H450" s="131" t="str">
        <f t="shared" si="18"/>
        <v/>
      </c>
      <c r="I450" s="132" t="str">
        <f t="shared" si="19"/>
        <v/>
      </c>
      <c r="J450" s="134"/>
      <c r="K450" s="135" t="s">
        <v>2979</v>
      </c>
    </row>
    <row r="451" spans="1:11" hidden="1" x14ac:dyDescent="0.25">
      <c r="A451" s="128" t="s">
        <v>3519</v>
      </c>
      <c r="B451" s="129" t="s">
        <v>3520</v>
      </c>
      <c r="C451" s="130" t="s">
        <v>18</v>
      </c>
      <c r="D451" s="130">
        <v>0</v>
      </c>
      <c r="E451" s="131" t="s">
        <v>13</v>
      </c>
      <c r="F451" s="132" t="str">
        <f t="shared" si="20"/>
        <v/>
      </c>
      <c r="G451" s="133">
        <f>IF($K451="Padrão",BDI!$B$17,IF($K451="Diferenciado",BDI!$E$17,0))</f>
        <v>0.26419999999999999</v>
      </c>
      <c r="H451" s="131" t="str">
        <f t="shared" si="18"/>
        <v/>
      </c>
      <c r="I451" s="132" t="str">
        <f t="shared" si="19"/>
        <v/>
      </c>
      <c r="J451" s="134"/>
      <c r="K451" s="135" t="s">
        <v>2979</v>
      </c>
    </row>
    <row r="452" spans="1:11" hidden="1" x14ac:dyDescent="0.25">
      <c r="A452" s="128" t="s">
        <v>3521</v>
      </c>
      <c r="B452" s="129" t="s">
        <v>3522</v>
      </c>
      <c r="C452" s="130" t="s">
        <v>18</v>
      </c>
      <c r="D452" s="130">
        <v>0</v>
      </c>
      <c r="E452" s="131" t="s">
        <v>13</v>
      </c>
      <c r="F452" s="132" t="str">
        <f t="shared" si="20"/>
        <v/>
      </c>
      <c r="G452" s="133">
        <f>IF($K452="Padrão",BDI!$B$17,IF($K452="Diferenciado",BDI!$E$17,0))</f>
        <v>0.26419999999999999</v>
      </c>
      <c r="H452" s="131" t="str">
        <f t="shared" si="18"/>
        <v/>
      </c>
      <c r="I452" s="132" t="str">
        <f t="shared" si="19"/>
        <v/>
      </c>
      <c r="J452" s="134"/>
      <c r="K452" s="135" t="s">
        <v>2979</v>
      </c>
    </row>
    <row r="453" spans="1:11" hidden="1" x14ac:dyDescent="0.25">
      <c r="A453" s="128" t="s">
        <v>3523</v>
      </c>
      <c r="B453" s="129" t="s">
        <v>3524</v>
      </c>
      <c r="C453" s="130" t="s">
        <v>18</v>
      </c>
      <c r="D453" s="130">
        <v>0</v>
      </c>
      <c r="E453" s="131" t="s">
        <v>13</v>
      </c>
      <c r="F453" s="132" t="str">
        <f t="shared" si="20"/>
        <v/>
      </c>
      <c r="G453" s="133">
        <f>IF($K453="Padrão",BDI!$B$17,IF($K453="Diferenciado",BDI!$E$17,0))</f>
        <v>0.26419999999999999</v>
      </c>
      <c r="H453" s="131" t="str">
        <f t="shared" si="18"/>
        <v/>
      </c>
      <c r="I453" s="132" t="str">
        <f t="shared" si="19"/>
        <v/>
      </c>
      <c r="J453" s="134"/>
      <c r="K453" s="135" t="s">
        <v>2979</v>
      </c>
    </row>
    <row r="454" spans="1:11" hidden="1" x14ac:dyDescent="0.25">
      <c r="A454" s="128" t="s">
        <v>3525</v>
      </c>
      <c r="B454" s="129" t="s">
        <v>3526</v>
      </c>
      <c r="C454" s="130" t="s">
        <v>18</v>
      </c>
      <c r="D454" s="130">
        <v>0</v>
      </c>
      <c r="E454" s="131" t="s">
        <v>13</v>
      </c>
      <c r="F454" s="132" t="str">
        <f t="shared" si="20"/>
        <v/>
      </c>
      <c r="G454" s="133">
        <f>IF($K454="Padrão",BDI!$B$17,IF($K454="Diferenciado",BDI!$E$17,0))</f>
        <v>0.26419999999999999</v>
      </c>
      <c r="H454" s="131" t="str">
        <f t="shared" ref="H454:H517" si="21">IF(ISNUMBER(E454),ROUND(E454*(1+G454),2),"")</f>
        <v/>
      </c>
      <c r="I454" s="132" t="str">
        <f t="shared" ref="I454:I517" si="22">IF(ISNUMBER(E454),ROUND(H454*D454,2),"")</f>
        <v/>
      </c>
      <c r="J454" s="134"/>
      <c r="K454" s="135" t="s">
        <v>2979</v>
      </c>
    </row>
    <row r="455" spans="1:11" hidden="1" x14ac:dyDescent="0.25">
      <c r="A455" s="128" t="s">
        <v>3527</v>
      </c>
      <c r="B455" s="129" t="s">
        <v>3528</v>
      </c>
      <c r="C455" s="130" t="s">
        <v>18</v>
      </c>
      <c r="D455" s="130">
        <v>0</v>
      </c>
      <c r="E455" s="131" t="s">
        <v>13</v>
      </c>
      <c r="F455" s="132" t="str">
        <f t="shared" ref="F455:F518" si="23">IF(ISNUMBER(E455),D455*E455,"")</f>
        <v/>
      </c>
      <c r="G455" s="133">
        <f>IF($K455="Padrão",BDI!$B$17,IF($K455="Diferenciado",BDI!$E$17,0))</f>
        <v>0.26419999999999999</v>
      </c>
      <c r="H455" s="131" t="str">
        <f t="shared" si="21"/>
        <v/>
      </c>
      <c r="I455" s="132" t="str">
        <f t="shared" si="22"/>
        <v/>
      </c>
      <c r="J455" s="134"/>
      <c r="K455" s="135" t="s">
        <v>2979</v>
      </c>
    </row>
    <row r="456" spans="1:11" hidden="1" x14ac:dyDescent="0.25">
      <c r="A456" s="128" t="s">
        <v>3529</v>
      </c>
      <c r="B456" s="129" t="s">
        <v>3530</v>
      </c>
      <c r="C456" s="130" t="s">
        <v>18</v>
      </c>
      <c r="D456" s="130">
        <v>0</v>
      </c>
      <c r="E456" s="131" t="s">
        <v>13</v>
      </c>
      <c r="F456" s="132" t="str">
        <f t="shared" si="23"/>
        <v/>
      </c>
      <c r="G456" s="133">
        <f>IF($K456="Padrão",BDI!$B$17,IF($K456="Diferenciado",BDI!$E$17,0))</f>
        <v>0.26419999999999999</v>
      </c>
      <c r="H456" s="131" t="str">
        <f t="shared" si="21"/>
        <v/>
      </c>
      <c r="I456" s="132" t="str">
        <f t="shared" si="22"/>
        <v/>
      </c>
      <c r="J456" s="134"/>
      <c r="K456" s="135" t="s">
        <v>2979</v>
      </c>
    </row>
    <row r="457" spans="1:11" hidden="1" x14ac:dyDescent="0.25">
      <c r="A457" s="128" t="s">
        <v>3531</v>
      </c>
      <c r="B457" s="129" t="s">
        <v>3532</v>
      </c>
      <c r="C457" s="130" t="s">
        <v>18</v>
      </c>
      <c r="D457" s="130">
        <v>0</v>
      </c>
      <c r="E457" s="131" t="s">
        <v>13</v>
      </c>
      <c r="F457" s="132" t="str">
        <f t="shared" si="23"/>
        <v/>
      </c>
      <c r="G457" s="133">
        <f>IF($K457="Padrão",BDI!$B$17,IF($K457="Diferenciado",BDI!$E$17,0))</f>
        <v>0.26419999999999999</v>
      </c>
      <c r="H457" s="131" t="str">
        <f t="shared" si="21"/>
        <v/>
      </c>
      <c r="I457" s="132" t="str">
        <f t="shared" si="22"/>
        <v/>
      </c>
      <c r="J457" s="134"/>
      <c r="K457" s="135" t="s">
        <v>2979</v>
      </c>
    </row>
    <row r="458" spans="1:11" hidden="1" x14ac:dyDescent="0.25">
      <c r="A458" s="128" t="s">
        <v>3533</v>
      </c>
      <c r="B458" s="129" t="s">
        <v>3534</v>
      </c>
      <c r="C458" s="130" t="s">
        <v>18</v>
      </c>
      <c r="D458" s="130">
        <v>0</v>
      </c>
      <c r="E458" s="131" t="s">
        <v>13</v>
      </c>
      <c r="F458" s="132" t="str">
        <f t="shared" si="23"/>
        <v/>
      </c>
      <c r="G458" s="133">
        <f>IF($K458="Padrão",BDI!$B$17,IF($K458="Diferenciado",BDI!$E$17,0))</f>
        <v>0.26419999999999999</v>
      </c>
      <c r="H458" s="131" t="str">
        <f t="shared" si="21"/>
        <v/>
      </c>
      <c r="I458" s="132" t="str">
        <f t="shared" si="22"/>
        <v/>
      </c>
      <c r="J458" s="134"/>
      <c r="K458" s="135" t="s">
        <v>2979</v>
      </c>
    </row>
    <row r="459" spans="1:11" hidden="1" x14ac:dyDescent="0.25">
      <c r="A459" s="128" t="s">
        <v>3535</v>
      </c>
      <c r="B459" s="129" t="s">
        <v>3536</v>
      </c>
      <c r="C459" s="130" t="s">
        <v>18</v>
      </c>
      <c r="D459" s="130">
        <v>0</v>
      </c>
      <c r="E459" s="131" t="s">
        <v>13</v>
      </c>
      <c r="F459" s="132" t="str">
        <f t="shared" si="23"/>
        <v/>
      </c>
      <c r="G459" s="133">
        <f>IF($K459="Padrão",BDI!$B$17,IF($K459="Diferenciado",BDI!$E$17,0))</f>
        <v>0.26419999999999999</v>
      </c>
      <c r="H459" s="131" t="str">
        <f t="shared" si="21"/>
        <v/>
      </c>
      <c r="I459" s="132" t="str">
        <f t="shared" si="22"/>
        <v/>
      </c>
      <c r="J459" s="134"/>
      <c r="K459" s="135" t="s">
        <v>2979</v>
      </c>
    </row>
    <row r="460" spans="1:11" hidden="1" x14ac:dyDescent="0.25">
      <c r="A460" s="128" t="s">
        <v>3537</v>
      </c>
      <c r="B460" s="129" t="s">
        <v>3538</v>
      </c>
      <c r="C460" s="130" t="s">
        <v>18</v>
      </c>
      <c r="D460" s="130">
        <v>0</v>
      </c>
      <c r="E460" s="131" t="s">
        <v>13</v>
      </c>
      <c r="F460" s="132" t="str">
        <f t="shared" si="23"/>
        <v/>
      </c>
      <c r="G460" s="133">
        <f>IF($K460="Padrão",BDI!$B$17,IF($K460="Diferenciado",BDI!$E$17,0))</f>
        <v>0.26419999999999999</v>
      </c>
      <c r="H460" s="131" t="str">
        <f t="shared" si="21"/>
        <v/>
      </c>
      <c r="I460" s="132" t="str">
        <f t="shared" si="22"/>
        <v/>
      </c>
      <c r="J460" s="134"/>
      <c r="K460" s="135" t="s">
        <v>2979</v>
      </c>
    </row>
    <row r="461" spans="1:11" ht="25.5" hidden="1" x14ac:dyDescent="0.25">
      <c r="A461" s="128" t="s">
        <v>3539</v>
      </c>
      <c r="B461" s="129" t="s">
        <v>3540</v>
      </c>
      <c r="C461" s="130" t="s">
        <v>18</v>
      </c>
      <c r="D461" s="130">
        <v>0</v>
      </c>
      <c r="E461" s="131" t="s">
        <v>13</v>
      </c>
      <c r="F461" s="132" t="str">
        <f t="shared" si="23"/>
        <v/>
      </c>
      <c r="G461" s="133">
        <f>IF($K461="Padrão",BDI!$B$17,IF($K461="Diferenciado",BDI!$E$17,0))</f>
        <v>0.26419999999999999</v>
      </c>
      <c r="H461" s="131" t="str">
        <f t="shared" si="21"/>
        <v/>
      </c>
      <c r="I461" s="132" t="str">
        <f t="shared" si="22"/>
        <v/>
      </c>
      <c r="J461" s="134"/>
      <c r="K461" s="135" t="s">
        <v>2979</v>
      </c>
    </row>
    <row r="462" spans="1:11" ht="25.5" hidden="1" x14ac:dyDescent="0.25">
      <c r="A462" s="128" t="s">
        <v>3541</v>
      </c>
      <c r="B462" s="129" t="s">
        <v>3542</v>
      </c>
      <c r="C462" s="130" t="s">
        <v>18</v>
      </c>
      <c r="D462" s="130">
        <v>0</v>
      </c>
      <c r="E462" s="131" t="s">
        <v>13</v>
      </c>
      <c r="F462" s="132" t="str">
        <f t="shared" si="23"/>
        <v/>
      </c>
      <c r="G462" s="133">
        <f>IF($K462="Padrão",BDI!$B$17,IF($K462="Diferenciado",BDI!$E$17,0))</f>
        <v>0.26419999999999999</v>
      </c>
      <c r="H462" s="131" t="str">
        <f t="shared" si="21"/>
        <v/>
      </c>
      <c r="I462" s="132" t="str">
        <f t="shared" si="22"/>
        <v/>
      </c>
      <c r="J462" s="134"/>
      <c r="K462" s="135" t="s">
        <v>2979</v>
      </c>
    </row>
    <row r="463" spans="1:11" hidden="1" x14ac:dyDescent="0.25">
      <c r="A463" s="128" t="s">
        <v>3543</v>
      </c>
      <c r="B463" s="129" t="s">
        <v>3544</v>
      </c>
      <c r="C463" s="130" t="s">
        <v>18</v>
      </c>
      <c r="D463" s="130">
        <v>0</v>
      </c>
      <c r="E463" s="131" t="s">
        <v>13</v>
      </c>
      <c r="F463" s="132" t="str">
        <f t="shared" si="23"/>
        <v/>
      </c>
      <c r="G463" s="133">
        <f>IF($K463="Padrão",BDI!$B$17,IF($K463="Diferenciado",BDI!$E$17,0))</f>
        <v>0.26419999999999999</v>
      </c>
      <c r="H463" s="131" t="str">
        <f t="shared" si="21"/>
        <v/>
      </c>
      <c r="I463" s="132" t="str">
        <f t="shared" si="22"/>
        <v/>
      </c>
      <c r="J463" s="134"/>
      <c r="K463" s="135" t="s">
        <v>2979</v>
      </c>
    </row>
    <row r="464" spans="1:11" hidden="1" x14ac:dyDescent="0.25">
      <c r="A464" s="128" t="s">
        <v>3545</v>
      </c>
      <c r="B464" s="129" t="s">
        <v>3546</v>
      </c>
      <c r="C464" s="130" t="s">
        <v>18</v>
      </c>
      <c r="D464" s="130">
        <v>0</v>
      </c>
      <c r="E464" s="131" t="s">
        <v>13</v>
      </c>
      <c r="F464" s="132" t="str">
        <f t="shared" si="23"/>
        <v/>
      </c>
      <c r="G464" s="133">
        <f>IF($K464="Padrão",BDI!$B$17,IF($K464="Diferenciado",BDI!$E$17,0))</f>
        <v>0.26419999999999999</v>
      </c>
      <c r="H464" s="131" t="str">
        <f t="shared" si="21"/>
        <v/>
      </c>
      <c r="I464" s="132" t="str">
        <f t="shared" si="22"/>
        <v/>
      </c>
      <c r="J464" s="134"/>
      <c r="K464" s="135" t="s">
        <v>2979</v>
      </c>
    </row>
    <row r="465" spans="1:11" hidden="1" x14ac:dyDescent="0.25">
      <c r="A465" s="128" t="s">
        <v>3547</v>
      </c>
      <c r="B465" s="129" t="s">
        <v>3548</v>
      </c>
      <c r="C465" s="130" t="s">
        <v>18</v>
      </c>
      <c r="D465" s="130">
        <v>0</v>
      </c>
      <c r="E465" s="131" t="s">
        <v>13</v>
      </c>
      <c r="F465" s="132" t="str">
        <f t="shared" si="23"/>
        <v/>
      </c>
      <c r="G465" s="133">
        <f>IF($K465="Padrão",BDI!$B$17,IF($K465="Diferenciado",BDI!$E$17,0))</f>
        <v>0.26419999999999999</v>
      </c>
      <c r="H465" s="131" t="str">
        <f t="shared" si="21"/>
        <v/>
      </c>
      <c r="I465" s="132" t="str">
        <f t="shared" si="22"/>
        <v/>
      </c>
      <c r="J465" s="134"/>
      <c r="K465" s="135" t="s">
        <v>2979</v>
      </c>
    </row>
    <row r="466" spans="1:11" hidden="1" x14ac:dyDescent="0.25">
      <c r="A466" s="128" t="s">
        <v>3549</v>
      </c>
      <c r="B466" s="129" t="s">
        <v>3550</v>
      </c>
      <c r="C466" s="130" t="s">
        <v>18</v>
      </c>
      <c r="D466" s="130">
        <v>0</v>
      </c>
      <c r="E466" s="131" t="s">
        <v>13</v>
      </c>
      <c r="F466" s="132" t="str">
        <f t="shared" si="23"/>
        <v/>
      </c>
      <c r="G466" s="133">
        <f>IF($K466="Padrão",BDI!$B$17,IF($K466="Diferenciado",BDI!$E$17,0))</f>
        <v>0.26419999999999999</v>
      </c>
      <c r="H466" s="131" t="str">
        <f t="shared" si="21"/>
        <v/>
      </c>
      <c r="I466" s="132" t="str">
        <f t="shared" si="22"/>
        <v/>
      </c>
      <c r="J466" s="134"/>
      <c r="K466" s="135" t="s">
        <v>2979</v>
      </c>
    </row>
    <row r="467" spans="1:11" hidden="1" x14ac:dyDescent="0.25">
      <c r="A467" s="128" t="s">
        <v>3551</v>
      </c>
      <c r="B467" s="129" t="s">
        <v>3552</v>
      </c>
      <c r="C467" s="130" t="s">
        <v>18</v>
      </c>
      <c r="D467" s="130">
        <v>0</v>
      </c>
      <c r="E467" s="131" t="s">
        <v>13</v>
      </c>
      <c r="F467" s="132" t="str">
        <f t="shared" si="23"/>
        <v/>
      </c>
      <c r="G467" s="133">
        <f>IF($K467="Padrão",BDI!$B$17,IF($K467="Diferenciado",BDI!$E$17,0))</f>
        <v>0.26419999999999999</v>
      </c>
      <c r="H467" s="131" t="str">
        <f t="shared" si="21"/>
        <v/>
      </c>
      <c r="I467" s="132" t="str">
        <f t="shared" si="22"/>
        <v/>
      </c>
      <c r="J467" s="134"/>
      <c r="K467" s="135" t="s">
        <v>2979</v>
      </c>
    </row>
    <row r="468" spans="1:11" hidden="1" x14ac:dyDescent="0.25">
      <c r="A468" s="128" t="s">
        <v>3553</v>
      </c>
      <c r="B468" s="129" t="s">
        <v>3554</v>
      </c>
      <c r="C468" s="130" t="s">
        <v>18</v>
      </c>
      <c r="D468" s="130">
        <v>0</v>
      </c>
      <c r="E468" s="131" t="s">
        <v>13</v>
      </c>
      <c r="F468" s="132" t="str">
        <f t="shared" si="23"/>
        <v/>
      </c>
      <c r="G468" s="133">
        <f>IF($K468="Padrão",BDI!$B$17,IF($K468="Diferenciado",BDI!$E$17,0))</f>
        <v>0.26419999999999999</v>
      </c>
      <c r="H468" s="131" t="str">
        <f t="shared" si="21"/>
        <v/>
      </c>
      <c r="I468" s="132" t="str">
        <f t="shared" si="22"/>
        <v/>
      </c>
      <c r="J468" s="134"/>
      <c r="K468" s="135" t="s">
        <v>2979</v>
      </c>
    </row>
    <row r="469" spans="1:11" hidden="1" x14ac:dyDescent="0.25">
      <c r="A469" s="128" t="s">
        <v>3555</v>
      </c>
      <c r="B469" s="129" t="s">
        <v>3556</v>
      </c>
      <c r="C469" s="130" t="s">
        <v>18</v>
      </c>
      <c r="D469" s="130">
        <v>0</v>
      </c>
      <c r="E469" s="131" t="s">
        <v>13</v>
      </c>
      <c r="F469" s="132" t="str">
        <f t="shared" si="23"/>
        <v/>
      </c>
      <c r="G469" s="133">
        <f>IF($K469="Padrão",BDI!$B$17,IF($K469="Diferenciado",BDI!$E$17,0))</f>
        <v>0.26419999999999999</v>
      </c>
      <c r="H469" s="131" t="str">
        <f t="shared" si="21"/>
        <v/>
      </c>
      <c r="I469" s="132" t="str">
        <f t="shared" si="22"/>
        <v/>
      </c>
      <c r="J469" s="134"/>
      <c r="K469" s="135" t="s">
        <v>2979</v>
      </c>
    </row>
    <row r="470" spans="1:11" hidden="1" x14ac:dyDescent="0.25">
      <c r="A470" s="128" t="s">
        <v>3557</v>
      </c>
      <c r="B470" s="129" t="s">
        <v>3558</v>
      </c>
      <c r="C470" s="130" t="s">
        <v>18</v>
      </c>
      <c r="D470" s="130">
        <v>0</v>
      </c>
      <c r="E470" s="131" t="s">
        <v>13</v>
      </c>
      <c r="F470" s="132" t="str">
        <f t="shared" si="23"/>
        <v/>
      </c>
      <c r="G470" s="133">
        <f>IF($K470="Padrão",BDI!$B$17,IF($K470="Diferenciado",BDI!$E$17,0))</f>
        <v>0.26419999999999999</v>
      </c>
      <c r="H470" s="131" t="str">
        <f t="shared" si="21"/>
        <v/>
      </c>
      <c r="I470" s="132" t="str">
        <f t="shared" si="22"/>
        <v/>
      </c>
      <c r="J470" s="134"/>
      <c r="K470" s="135" t="s">
        <v>2979</v>
      </c>
    </row>
    <row r="471" spans="1:11" hidden="1" x14ac:dyDescent="0.25">
      <c r="A471" s="128" t="s">
        <v>3559</v>
      </c>
      <c r="B471" s="129" t="s">
        <v>3560</v>
      </c>
      <c r="C471" s="130" t="s">
        <v>18</v>
      </c>
      <c r="D471" s="130">
        <v>0</v>
      </c>
      <c r="E471" s="131" t="s">
        <v>13</v>
      </c>
      <c r="F471" s="132" t="str">
        <f t="shared" si="23"/>
        <v/>
      </c>
      <c r="G471" s="133">
        <f>IF($K471="Padrão",BDI!$B$17,IF($K471="Diferenciado",BDI!$E$17,0))</f>
        <v>0.26419999999999999</v>
      </c>
      <c r="H471" s="131" t="str">
        <f t="shared" si="21"/>
        <v/>
      </c>
      <c r="I471" s="132" t="str">
        <f t="shared" si="22"/>
        <v/>
      </c>
      <c r="J471" s="134"/>
      <c r="K471" s="135" t="s">
        <v>2979</v>
      </c>
    </row>
    <row r="472" spans="1:11" hidden="1" x14ac:dyDescent="0.25">
      <c r="A472" s="177" t="s">
        <v>610</v>
      </c>
      <c r="B472" s="129" t="s">
        <v>3561</v>
      </c>
      <c r="C472" s="130" t="s">
        <v>3562</v>
      </c>
      <c r="D472" s="130">
        <v>0</v>
      </c>
      <c r="E472" s="131">
        <f ca="1">OFFSET(INDEX(Composições!A:H,MATCH(Orçamentária!A472,Composições!A:A,0),8),2,0)</f>
        <v>21.754999999999999</v>
      </c>
      <c r="F472" s="132">
        <f t="shared" ca="1" si="23"/>
        <v>0</v>
      </c>
      <c r="G472" s="133">
        <f>IF($K472="Padrão",BDI!$B$17,IF($K472="Diferenciado",BDI!$E$17,0))</f>
        <v>0.26419999999999999</v>
      </c>
      <c r="H472" s="131">
        <f t="shared" ca="1" si="21"/>
        <v>27.5</v>
      </c>
      <c r="I472" s="132">
        <f t="shared" ca="1" si="22"/>
        <v>0</v>
      </c>
      <c r="J472" s="134"/>
      <c r="K472" s="135" t="s">
        <v>2979</v>
      </c>
    </row>
    <row r="473" spans="1:11" hidden="1" x14ac:dyDescent="0.25">
      <c r="A473" s="177" t="s">
        <v>611</v>
      </c>
      <c r="B473" s="129" t="s">
        <v>3563</v>
      </c>
      <c r="C473" s="130" t="s">
        <v>72</v>
      </c>
      <c r="D473" s="130">
        <v>0</v>
      </c>
      <c r="E473" s="131">
        <f ca="1">OFFSET(INDEX(Composições!A:H,MATCH(Orçamentária!A473,Composições!A:A,0),8),2,0)</f>
        <v>50.957999999999998</v>
      </c>
      <c r="F473" s="132">
        <f t="shared" ca="1" si="23"/>
        <v>0</v>
      </c>
      <c r="G473" s="133">
        <f>IF($K473="Padrão",BDI!$B$17,IF($K473="Diferenciado",BDI!$E$17,0))</f>
        <v>0.26419999999999999</v>
      </c>
      <c r="H473" s="131">
        <f t="shared" ca="1" si="21"/>
        <v>64.42</v>
      </c>
      <c r="I473" s="132">
        <f t="shared" ca="1" si="22"/>
        <v>0</v>
      </c>
      <c r="J473" s="134"/>
      <c r="K473" s="135" t="s">
        <v>2979</v>
      </c>
    </row>
    <row r="474" spans="1:11" hidden="1" x14ac:dyDescent="0.25">
      <c r="A474" s="128" t="s">
        <v>3564</v>
      </c>
      <c r="B474" s="129" t="s">
        <v>3565</v>
      </c>
      <c r="C474" s="130" t="s">
        <v>72</v>
      </c>
      <c r="D474" s="130">
        <v>0</v>
      </c>
      <c r="E474" s="131" t="s">
        <v>13</v>
      </c>
      <c r="F474" s="132" t="str">
        <f t="shared" si="23"/>
        <v/>
      </c>
      <c r="G474" s="133">
        <f>IF($K474="Padrão",BDI!$B$17,IF($K474="Diferenciado",BDI!$E$17,0))</f>
        <v>0.26419999999999999</v>
      </c>
      <c r="H474" s="131" t="str">
        <f t="shared" si="21"/>
        <v/>
      </c>
      <c r="I474" s="132" t="str">
        <f t="shared" si="22"/>
        <v/>
      </c>
      <c r="J474" s="134"/>
      <c r="K474" s="135" t="s">
        <v>2979</v>
      </c>
    </row>
    <row r="475" spans="1:11" hidden="1" x14ac:dyDescent="0.25">
      <c r="A475" s="177" t="s">
        <v>612</v>
      </c>
      <c r="B475" s="129" t="s">
        <v>3566</v>
      </c>
      <c r="C475" s="130" t="s">
        <v>68</v>
      </c>
      <c r="D475" s="130">
        <v>0</v>
      </c>
      <c r="E475" s="131">
        <f ca="1">OFFSET(INDEX(Composições!A:H,MATCH(Orçamentária!A475,Composições!A:A,0),8),2,0)</f>
        <v>40.945</v>
      </c>
      <c r="F475" s="132">
        <f t="shared" ca="1" si="23"/>
        <v>0</v>
      </c>
      <c r="G475" s="133">
        <f>IF($K475="Padrão",BDI!$B$17,IF($K475="Diferenciado",BDI!$E$17,0))</f>
        <v>0.26419999999999999</v>
      </c>
      <c r="H475" s="131">
        <f t="shared" ca="1" si="21"/>
        <v>51.76</v>
      </c>
      <c r="I475" s="132">
        <f t="shared" ca="1" si="22"/>
        <v>0</v>
      </c>
      <c r="J475" s="134"/>
      <c r="K475" s="135" t="s">
        <v>2979</v>
      </c>
    </row>
    <row r="476" spans="1:11" hidden="1" x14ac:dyDescent="0.25">
      <c r="A476" s="177" t="s">
        <v>613</v>
      </c>
      <c r="B476" s="129" t="s">
        <v>3567</v>
      </c>
      <c r="C476" s="130" t="s">
        <v>68</v>
      </c>
      <c r="D476" s="130">
        <v>0</v>
      </c>
      <c r="E476" s="131">
        <f ca="1">OFFSET(INDEX(Composições!A:H,MATCH(Orçamentária!A476,Composições!A:A,0),8),2,0)</f>
        <v>40.945</v>
      </c>
      <c r="F476" s="132">
        <f t="shared" ca="1" si="23"/>
        <v>0</v>
      </c>
      <c r="G476" s="133">
        <f>IF($K476="Padrão",BDI!$B$17,IF($K476="Diferenciado",BDI!$E$17,0))</f>
        <v>0.26419999999999999</v>
      </c>
      <c r="H476" s="131">
        <f t="shared" ca="1" si="21"/>
        <v>51.76</v>
      </c>
      <c r="I476" s="132">
        <f t="shared" ca="1" si="22"/>
        <v>0</v>
      </c>
      <c r="J476" s="134"/>
      <c r="K476" s="135" t="s">
        <v>2979</v>
      </c>
    </row>
    <row r="477" spans="1:11" hidden="1" x14ac:dyDescent="0.25">
      <c r="A477" s="177" t="s">
        <v>614</v>
      </c>
      <c r="B477" s="129" t="s">
        <v>3568</v>
      </c>
      <c r="C477" s="130" t="s">
        <v>68</v>
      </c>
      <c r="D477" s="130">
        <v>0</v>
      </c>
      <c r="E477" s="131">
        <f ca="1">OFFSET(INDEX(Composições!A:H,MATCH(Orçamentária!A477,Composições!A:A,0),8),2,0)</f>
        <v>40.945</v>
      </c>
      <c r="F477" s="132">
        <f t="shared" ca="1" si="23"/>
        <v>0</v>
      </c>
      <c r="G477" s="133">
        <f>IF($K477="Padrão",BDI!$B$17,IF($K477="Diferenciado",BDI!$E$17,0))</f>
        <v>0.26419999999999999</v>
      </c>
      <c r="H477" s="131">
        <f t="shared" ca="1" si="21"/>
        <v>51.76</v>
      </c>
      <c r="I477" s="132">
        <f t="shared" ca="1" si="22"/>
        <v>0</v>
      </c>
      <c r="J477" s="134"/>
      <c r="K477" s="135" t="s">
        <v>2979</v>
      </c>
    </row>
    <row r="478" spans="1:11" hidden="1" x14ac:dyDescent="0.25">
      <c r="A478" s="128" t="s">
        <v>3569</v>
      </c>
      <c r="B478" s="129" t="s">
        <v>3570</v>
      </c>
      <c r="C478" s="130" t="s">
        <v>68</v>
      </c>
      <c r="D478" s="130">
        <v>0</v>
      </c>
      <c r="E478" s="131" t="s">
        <v>13</v>
      </c>
      <c r="F478" s="132" t="str">
        <f t="shared" si="23"/>
        <v/>
      </c>
      <c r="G478" s="133">
        <f>IF($K478="Padrão",BDI!$B$17,IF($K478="Diferenciado",BDI!$E$17,0))</f>
        <v>0.26419999999999999</v>
      </c>
      <c r="H478" s="131" t="str">
        <f t="shared" si="21"/>
        <v/>
      </c>
      <c r="I478" s="132" t="str">
        <f t="shared" si="22"/>
        <v/>
      </c>
      <c r="J478" s="134"/>
      <c r="K478" s="135" t="s">
        <v>2979</v>
      </c>
    </row>
    <row r="479" spans="1:11" hidden="1" x14ac:dyDescent="0.25">
      <c r="A479" s="128" t="s">
        <v>3571</v>
      </c>
      <c r="B479" s="129" t="s">
        <v>3572</v>
      </c>
      <c r="C479" s="130" t="s">
        <v>68</v>
      </c>
      <c r="D479" s="130">
        <v>0</v>
      </c>
      <c r="E479" s="131" t="s">
        <v>13</v>
      </c>
      <c r="F479" s="132" t="str">
        <f t="shared" si="23"/>
        <v/>
      </c>
      <c r="G479" s="133">
        <f>IF($K479="Padrão",BDI!$B$17,IF($K479="Diferenciado",BDI!$E$17,0))</f>
        <v>0.26419999999999999</v>
      </c>
      <c r="H479" s="131" t="str">
        <f t="shared" si="21"/>
        <v/>
      </c>
      <c r="I479" s="132" t="str">
        <f t="shared" si="22"/>
        <v/>
      </c>
      <c r="J479" s="134"/>
      <c r="K479" s="135" t="s">
        <v>2979</v>
      </c>
    </row>
    <row r="480" spans="1:11" hidden="1" x14ac:dyDescent="0.25">
      <c r="A480" s="128" t="s">
        <v>3573</v>
      </c>
      <c r="B480" s="129" t="s">
        <v>3574</v>
      </c>
      <c r="C480" s="130" t="s">
        <v>68</v>
      </c>
      <c r="D480" s="130">
        <v>0</v>
      </c>
      <c r="E480" s="131" t="s">
        <v>13</v>
      </c>
      <c r="F480" s="132" t="str">
        <f t="shared" si="23"/>
        <v/>
      </c>
      <c r="G480" s="133">
        <f>IF($K480="Padrão",BDI!$B$17,IF($K480="Diferenciado",BDI!$E$17,0))</f>
        <v>0.26419999999999999</v>
      </c>
      <c r="H480" s="131" t="str">
        <f t="shared" si="21"/>
        <v/>
      </c>
      <c r="I480" s="132" t="str">
        <f t="shared" si="22"/>
        <v/>
      </c>
      <c r="J480" s="134"/>
      <c r="K480" s="135" t="s">
        <v>2979</v>
      </c>
    </row>
    <row r="481" spans="1:11" hidden="1" x14ac:dyDescent="0.25">
      <c r="A481" s="128" t="s">
        <v>3575</v>
      </c>
      <c r="B481" s="129" t="s">
        <v>3576</v>
      </c>
      <c r="C481" s="130" t="s">
        <v>68</v>
      </c>
      <c r="D481" s="130">
        <v>0</v>
      </c>
      <c r="E481" s="131" t="s">
        <v>13</v>
      </c>
      <c r="F481" s="132" t="str">
        <f t="shared" si="23"/>
        <v/>
      </c>
      <c r="G481" s="133">
        <f>IF($K481="Padrão",BDI!$B$17,IF($K481="Diferenciado",BDI!$E$17,0))</f>
        <v>0.26419999999999999</v>
      </c>
      <c r="H481" s="131" t="str">
        <f t="shared" si="21"/>
        <v/>
      </c>
      <c r="I481" s="132" t="str">
        <f t="shared" si="22"/>
        <v/>
      </c>
      <c r="J481" s="134"/>
      <c r="K481" s="135" t="s">
        <v>2979</v>
      </c>
    </row>
    <row r="482" spans="1:11" hidden="1" x14ac:dyDescent="0.25">
      <c r="A482" s="128" t="s">
        <v>3577</v>
      </c>
      <c r="B482" s="129" t="s">
        <v>3578</v>
      </c>
      <c r="C482" s="130" t="s">
        <v>68</v>
      </c>
      <c r="D482" s="130">
        <v>0</v>
      </c>
      <c r="E482" s="131" t="s">
        <v>13</v>
      </c>
      <c r="F482" s="132" t="str">
        <f t="shared" si="23"/>
        <v/>
      </c>
      <c r="G482" s="133">
        <f>IF($K482="Padrão",BDI!$B$17,IF($K482="Diferenciado",BDI!$E$17,0))</f>
        <v>0.26419999999999999</v>
      </c>
      <c r="H482" s="131" t="str">
        <f t="shared" si="21"/>
        <v/>
      </c>
      <c r="I482" s="132" t="str">
        <f t="shared" si="22"/>
        <v/>
      </c>
      <c r="J482" s="134"/>
      <c r="K482" s="135" t="s">
        <v>2979</v>
      </c>
    </row>
    <row r="483" spans="1:11" hidden="1" x14ac:dyDescent="0.25">
      <c r="A483" s="128" t="s">
        <v>3579</v>
      </c>
      <c r="B483" s="129" t="s">
        <v>3580</v>
      </c>
      <c r="C483" s="130" t="s">
        <v>68</v>
      </c>
      <c r="D483" s="130">
        <v>0</v>
      </c>
      <c r="E483" s="131" t="s">
        <v>13</v>
      </c>
      <c r="F483" s="132" t="str">
        <f t="shared" si="23"/>
        <v/>
      </c>
      <c r="G483" s="133">
        <f>IF($K483="Padrão",BDI!$B$17,IF($K483="Diferenciado",BDI!$E$17,0))</f>
        <v>0.26419999999999999</v>
      </c>
      <c r="H483" s="131" t="str">
        <f t="shared" si="21"/>
        <v/>
      </c>
      <c r="I483" s="132" t="str">
        <f t="shared" si="22"/>
        <v/>
      </c>
      <c r="J483" s="134"/>
      <c r="K483" s="135" t="s">
        <v>2979</v>
      </c>
    </row>
    <row r="484" spans="1:11" hidden="1" x14ac:dyDescent="0.25">
      <c r="A484" s="128" t="s">
        <v>3581</v>
      </c>
      <c r="B484" s="129" t="s">
        <v>3582</v>
      </c>
      <c r="C484" s="130" t="s">
        <v>68</v>
      </c>
      <c r="D484" s="130">
        <v>0</v>
      </c>
      <c r="E484" s="131" t="s">
        <v>13</v>
      </c>
      <c r="F484" s="132" t="str">
        <f t="shared" si="23"/>
        <v/>
      </c>
      <c r="G484" s="133">
        <f>IF($K484="Padrão",BDI!$B$17,IF($K484="Diferenciado",BDI!$E$17,0))</f>
        <v>0.26419999999999999</v>
      </c>
      <c r="H484" s="131" t="str">
        <f t="shared" si="21"/>
        <v/>
      </c>
      <c r="I484" s="132" t="str">
        <f t="shared" si="22"/>
        <v/>
      </c>
      <c r="J484" s="134"/>
      <c r="K484" s="135" t="s">
        <v>2979</v>
      </c>
    </row>
    <row r="485" spans="1:11" hidden="1" x14ac:dyDescent="0.25">
      <c r="A485" s="128" t="s">
        <v>3583</v>
      </c>
      <c r="B485" s="129" t="s">
        <v>3584</v>
      </c>
      <c r="C485" s="130" t="s">
        <v>68</v>
      </c>
      <c r="D485" s="130">
        <v>0</v>
      </c>
      <c r="E485" s="131" t="s">
        <v>13</v>
      </c>
      <c r="F485" s="132" t="str">
        <f t="shared" si="23"/>
        <v/>
      </c>
      <c r="G485" s="133">
        <f>IF($K485="Padrão",BDI!$B$17,IF($K485="Diferenciado",BDI!$E$17,0))</f>
        <v>0.26419999999999999</v>
      </c>
      <c r="H485" s="131" t="str">
        <f t="shared" si="21"/>
        <v/>
      </c>
      <c r="I485" s="132" t="str">
        <f t="shared" si="22"/>
        <v/>
      </c>
      <c r="J485" s="134"/>
      <c r="K485" s="135" t="s">
        <v>2979</v>
      </c>
    </row>
    <row r="486" spans="1:11" hidden="1" x14ac:dyDescent="0.25">
      <c r="A486" s="128" t="s">
        <v>3585</v>
      </c>
      <c r="B486" s="129" t="s">
        <v>3586</v>
      </c>
      <c r="C486" s="130" t="s">
        <v>68</v>
      </c>
      <c r="D486" s="130">
        <v>0</v>
      </c>
      <c r="E486" s="131" t="s">
        <v>13</v>
      </c>
      <c r="F486" s="132" t="str">
        <f t="shared" si="23"/>
        <v/>
      </c>
      <c r="G486" s="133">
        <f>IF($K486="Padrão",BDI!$B$17,IF($K486="Diferenciado",BDI!$E$17,0))</f>
        <v>0.26419999999999999</v>
      </c>
      <c r="H486" s="131" t="str">
        <f t="shared" si="21"/>
        <v/>
      </c>
      <c r="I486" s="132" t="str">
        <f t="shared" si="22"/>
        <v/>
      </c>
      <c r="J486" s="134"/>
      <c r="K486" s="135" t="s">
        <v>2979</v>
      </c>
    </row>
    <row r="487" spans="1:11" hidden="1" x14ac:dyDescent="0.25">
      <c r="A487" s="128" t="s">
        <v>3587</v>
      </c>
      <c r="B487" s="129" t="s">
        <v>3588</v>
      </c>
      <c r="C487" s="130" t="s">
        <v>68</v>
      </c>
      <c r="D487" s="130">
        <v>0</v>
      </c>
      <c r="E487" s="131" t="s">
        <v>13</v>
      </c>
      <c r="F487" s="132" t="str">
        <f t="shared" si="23"/>
        <v/>
      </c>
      <c r="G487" s="133">
        <f>IF($K487="Padrão",BDI!$B$17,IF($K487="Diferenciado",BDI!$E$17,0))</f>
        <v>0.26419999999999999</v>
      </c>
      <c r="H487" s="131" t="str">
        <f t="shared" si="21"/>
        <v/>
      </c>
      <c r="I487" s="132" t="str">
        <f t="shared" si="22"/>
        <v/>
      </c>
      <c r="J487" s="134"/>
      <c r="K487" s="135" t="s">
        <v>2979</v>
      </c>
    </row>
    <row r="488" spans="1:11" hidden="1" x14ac:dyDescent="0.25">
      <c r="A488" s="128" t="s">
        <v>3589</v>
      </c>
      <c r="B488" s="129" t="s">
        <v>3590</v>
      </c>
      <c r="C488" s="130" t="s">
        <v>68</v>
      </c>
      <c r="D488" s="130">
        <v>0</v>
      </c>
      <c r="E488" s="131" t="s">
        <v>13</v>
      </c>
      <c r="F488" s="132" t="str">
        <f t="shared" si="23"/>
        <v/>
      </c>
      <c r="G488" s="133">
        <f>IF($K488="Padrão",BDI!$B$17,IF($K488="Diferenciado",BDI!$E$17,0))</f>
        <v>0.26419999999999999</v>
      </c>
      <c r="H488" s="131" t="str">
        <f t="shared" si="21"/>
        <v/>
      </c>
      <c r="I488" s="132" t="str">
        <f t="shared" si="22"/>
        <v/>
      </c>
      <c r="J488" s="134"/>
      <c r="K488" s="135" t="s">
        <v>2979</v>
      </c>
    </row>
    <row r="489" spans="1:11" hidden="1" x14ac:dyDescent="0.25">
      <c r="A489" s="128" t="s">
        <v>3591</v>
      </c>
      <c r="B489" s="129" t="s">
        <v>3592</v>
      </c>
      <c r="C489" s="130" t="s">
        <v>68</v>
      </c>
      <c r="D489" s="130">
        <v>0</v>
      </c>
      <c r="E489" s="131" t="s">
        <v>13</v>
      </c>
      <c r="F489" s="132" t="str">
        <f t="shared" si="23"/>
        <v/>
      </c>
      <c r="G489" s="133">
        <f>IF($K489="Padrão",BDI!$B$17,IF($K489="Diferenciado",BDI!$E$17,0))</f>
        <v>0.26419999999999999</v>
      </c>
      <c r="H489" s="131" t="str">
        <f t="shared" si="21"/>
        <v/>
      </c>
      <c r="I489" s="132" t="str">
        <f t="shared" si="22"/>
        <v/>
      </c>
      <c r="J489" s="134"/>
      <c r="K489" s="135" t="s">
        <v>2979</v>
      </c>
    </row>
    <row r="490" spans="1:11" hidden="1" x14ac:dyDescent="0.25">
      <c r="A490" s="128" t="s">
        <v>3593</v>
      </c>
      <c r="B490" s="129" t="s">
        <v>3594</v>
      </c>
      <c r="C490" s="130" t="s">
        <v>68</v>
      </c>
      <c r="D490" s="130">
        <v>0</v>
      </c>
      <c r="E490" s="131" t="s">
        <v>13</v>
      </c>
      <c r="F490" s="132" t="str">
        <f t="shared" si="23"/>
        <v/>
      </c>
      <c r="G490" s="133">
        <f>IF($K490="Padrão",BDI!$B$17,IF($K490="Diferenciado",BDI!$E$17,0))</f>
        <v>0.26419999999999999</v>
      </c>
      <c r="H490" s="131" t="str">
        <f t="shared" si="21"/>
        <v/>
      </c>
      <c r="I490" s="132" t="str">
        <f t="shared" si="22"/>
        <v/>
      </c>
      <c r="J490" s="134"/>
      <c r="K490" s="135" t="s">
        <v>2979</v>
      </c>
    </row>
    <row r="491" spans="1:11" hidden="1" x14ac:dyDescent="0.25">
      <c r="A491" s="128" t="s">
        <v>3595</v>
      </c>
      <c r="B491" s="129" t="s">
        <v>3596</v>
      </c>
      <c r="C491" s="130" t="s">
        <v>1788</v>
      </c>
      <c r="D491" s="130">
        <v>0</v>
      </c>
      <c r="E491" s="131" t="s">
        <v>13</v>
      </c>
      <c r="F491" s="132" t="str">
        <f t="shared" si="23"/>
        <v/>
      </c>
      <c r="G491" s="133">
        <f>IF($K491="Padrão",BDI!$B$17,IF($K491="Diferenciado",BDI!$E$17,0))</f>
        <v>0.26419999999999999</v>
      </c>
      <c r="H491" s="131" t="str">
        <f t="shared" si="21"/>
        <v/>
      </c>
      <c r="I491" s="132" t="str">
        <f t="shared" si="22"/>
        <v/>
      </c>
      <c r="J491" s="134"/>
      <c r="K491" s="135" t="s">
        <v>2979</v>
      </c>
    </row>
    <row r="492" spans="1:11" hidden="1" x14ac:dyDescent="0.25">
      <c r="A492" s="128" t="s">
        <v>3597</v>
      </c>
      <c r="B492" s="129" t="s">
        <v>3598</v>
      </c>
      <c r="C492" s="130" t="s">
        <v>1788</v>
      </c>
      <c r="D492" s="130">
        <v>0</v>
      </c>
      <c r="E492" s="131" t="s">
        <v>13</v>
      </c>
      <c r="F492" s="132" t="str">
        <f t="shared" si="23"/>
        <v/>
      </c>
      <c r="G492" s="133">
        <f>IF($K492="Padrão",BDI!$B$17,IF($K492="Diferenciado",BDI!$E$17,0))</f>
        <v>0.26419999999999999</v>
      </c>
      <c r="H492" s="131" t="str">
        <f t="shared" si="21"/>
        <v/>
      </c>
      <c r="I492" s="132" t="str">
        <f t="shared" si="22"/>
        <v/>
      </c>
      <c r="J492" s="134"/>
      <c r="K492" s="135" t="s">
        <v>2979</v>
      </c>
    </row>
    <row r="493" spans="1:11" hidden="1" x14ac:dyDescent="0.25">
      <c r="A493" s="128" t="s">
        <v>3599</v>
      </c>
      <c r="B493" s="129" t="s">
        <v>3600</v>
      </c>
      <c r="C493" s="130" t="s">
        <v>1788</v>
      </c>
      <c r="D493" s="130">
        <v>0</v>
      </c>
      <c r="E493" s="131" t="s">
        <v>13</v>
      </c>
      <c r="F493" s="132" t="str">
        <f t="shared" si="23"/>
        <v/>
      </c>
      <c r="G493" s="133">
        <f>IF($K493="Padrão",BDI!$B$17,IF($K493="Diferenciado",BDI!$E$17,0))</f>
        <v>0.26419999999999999</v>
      </c>
      <c r="H493" s="131" t="str">
        <f t="shared" si="21"/>
        <v/>
      </c>
      <c r="I493" s="132" t="str">
        <f t="shared" si="22"/>
        <v/>
      </c>
      <c r="J493" s="134"/>
      <c r="K493" s="135" t="s">
        <v>2979</v>
      </c>
    </row>
    <row r="494" spans="1:11" hidden="1" x14ac:dyDescent="0.25">
      <c r="A494" s="177" t="s">
        <v>615</v>
      </c>
      <c r="B494" s="129" t="s">
        <v>3601</v>
      </c>
      <c r="C494" s="130" t="s">
        <v>1788</v>
      </c>
      <c r="D494" s="130">
        <v>0</v>
      </c>
      <c r="E494" s="131">
        <f ca="1">OFFSET(INDEX(Composições!A:H,MATCH(Orçamentária!A494,Composições!A:A,0),8),2,0)</f>
        <v>1615</v>
      </c>
      <c r="F494" s="132">
        <f t="shared" ca="1" si="23"/>
        <v>0</v>
      </c>
      <c r="G494" s="133">
        <f>IF($K494="Padrão",BDI!$B$17,IF($K494="Diferenciado",BDI!$E$17,0))</f>
        <v>0.26419999999999999</v>
      </c>
      <c r="H494" s="131">
        <f t="shared" ca="1" si="21"/>
        <v>2041.68</v>
      </c>
      <c r="I494" s="132">
        <f t="shared" ca="1" si="22"/>
        <v>0</v>
      </c>
      <c r="J494" s="134"/>
      <c r="K494" s="135" t="s">
        <v>2979</v>
      </c>
    </row>
    <row r="495" spans="1:11" hidden="1" x14ac:dyDescent="0.25">
      <c r="A495" s="177" t="s">
        <v>616</v>
      </c>
      <c r="B495" s="129" t="s">
        <v>3602</v>
      </c>
      <c r="C495" s="130" t="s">
        <v>106</v>
      </c>
      <c r="D495" s="130">
        <v>0</v>
      </c>
      <c r="E495" s="131">
        <f ca="1">OFFSET(INDEX(Composições!A:H,MATCH(Orçamentária!A495,Composições!A:A,0),8),2,0)</f>
        <v>3.7049999999999996</v>
      </c>
      <c r="F495" s="132">
        <f t="shared" ca="1" si="23"/>
        <v>0</v>
      </c>
      <c r="G495" s="133">
        <f>IF($K495="Padrão",BDI!$B$17,IF($K495="Diferenciado",BDI!$E$17,0))</f>
        <v>0.26419999999999999</v>
      </c>
      <c r="H495" s="131">
        <f t="shared" ca="1" si="21"/>
        <v>4.68</v>
      </c>
      <c r="I495" s="132">
        <f t="shared" ca="1" si="22"/>
        <v>0</v>
      </c>
      <c r="J495" s="134"/>
      <c r="K495" s="135" t="s">
        <v>2979</v>
      </c>
    </row>
    <row r="496" spans="1:11" hidden="1" x14ac:dyDescent="0.25">
      <c r="A496" s="177" t="s">
        <v>617</v>
      </c>
      <c r="B496" s="129" t="s">
        <v>3603</v>
      </c>
      <c r="C496" s="130" t="s">
        <v>106</v>
      </c>
      <c r="D496" s="130">
        <v>0</v>
      </c>
      <c r="E496" s="131">
        <f ca="1">OFFSET(INDEX(Composições!A:H,MATCH(Orçamentária!A496,Composições!A:A,0),8),2,0)</f>
        <v>5.1395</v>
      </c>
      <c r="F496" s="132">
        <f t="shared" ca="1" si="23"/>
        <v>0</v>
      </c>
      <c r="G496" s="133">
        <f>IF($K496="Padrão",BDI!$B$17,IF($K496="Diferenciado",BDI!$E$17,0))</f>
        <v>0.26419999999999999</v>
      </c>
      <c r="H496" s="131">
        <f t="shared" ca="1" si="21"/>
        <v>6.5</v>
      </c>
      <c r="I496" s="132">
        <f t="shared" ca="1" si="22"/>
        <v>0</v>
      </c>
      <c r="J496" s="134"/>
      <c r="K496" s="135" t="s">
        <v>2979</v>
      </c>
    </row>
    <row r="497" spans="1:11" hidden="1" x14ac:dyDescent="0.25">
      <c r="A497" s="128" t="s">
        <v>3604</v>
      </c>
      <c r="B497" s="129" t="s">
        <v>3605</v>
      </c>
      <c r="C497" s="130" t="s">
        <v>106</v>
      </c>
      <c r="D497" s="130">
        <v>0</v>
      </c>
      <c r="E497" s="131" t="s">
        <v>13</v>
      </c>
      <c r="F497" s="132" t="str">
        <f t="shared" si="23"/>
        <v/>
      </c>
      <c r="G497" s="133">
        <f>IF($K497="Padrão",BDI!$B$17,IF($K497="Diferenciado",BDI!$E$17,0))</f>
        <v>0.26419999999999999</v>
      </c>
      <c r="H497" s="131" t="str">
        <f t="shared" si="21"/>
        <v/>
      </c>
      <c r="I497" s="132" t="str">
        <f t="shared" si="22"/>
        <v/>
      </c>
      <c r="J497" s="134"/>
      <c r="K497" s="135" t="s">
        <v>2979</v>
      </c>
    </row>
    <row r="498" spans="1:11" hidden="1" x14ac:dyDescent="0.25">
      <c r="A498" s="128" t="s">
        <v>3606</v>
      </c>
      <c r="B498" s="129" t="s">
        <v>3607</v>
      </c>
      <c r="C498" s="130" t="s">
        <v>106</v>
      </c>
      <c r="D498" s="130">
        <v>0</v>
      </c>
      <c r="E498" s="131" t="s">
        <v>13</v>
      </c>
      <c r="F498" s="132" t="str">
        <f t="shared" si="23"/>
        <v/>
      </c>
      <c r="G498" s="133">
        <f>IF($K498="Padrão",BDI!$B$17,IF($K498="Diferenciado",BDI!$E$17,0))</f>
        <v>0.26419999999999999</v>
      </c>
      <c r="H498" s="131" t="str">
        <f t="shared" si="21"/>
        <v/>
      </c>
      <c r="I498" s="132" t="str">
        <f t="shared" si="22"/>
        <v/>
      </c>
      <c r="J498" s="134"/>
      <c r="K498" s="135" t="s">
        <v>2979</v>
      </c>
    </row>
    <row r="499" spans="1:11" hidden="1" x14ac:dyDescent="0.25">
      <c r="A499" s="177" t="s">
        <v>618</v>
      </c>
      <c r="B499" s="129" t="s">
        <v>3608</v>
      </c>
      <c r="C499" s="130" t="s">
        <v>68</v>
      </c>
      <c r="D499" s="130">
        <v>0</v>
      </c>
      <c r="E499" s="131">
        <f ca="1">OFFSET(INDEX(Composições!A:H,MATCH(Orçamentária!A499,Composições!A:A,0),8),2,0)</f>
        <v>30.495000000000001</v>
      </c>
      <c r="F499" s="132">
        <f t="shared" ca="1" si="23"/>
        <v>0</v>
      </c>
      <c r="G499" s="133">
        <f>IF($K499="Padrão",BDI!$B$17,IF($K499="Diferenciado",BDI!$E$17,0))</f>
        <v>0.26419999999999999</v>
      </c>
      <c r="H499" s="131">
        <f t="shared" ca="1" si="21"/>
        <v>38.549999999999997</v>
      </c>
      <c r="I499" s="132">
        <f t="shared" ca="1" si="22"/>
        <v>0</v>
      </c>
      <c r="J499" s="134"/>
      <c r="K499" s="135" t="s">
        <v>2979</v>
      </c>
    </row>
    <row r="500" spans="1:11" hidden="1" x14ac:dyDescent="0.25">
      <c r="A500" s="128" t="s">
        <v>3609</v>
      </c>
      <c r="B500" s="129" t="s">
        <v>3610</v>
      </c>
      <c r="C500" s="130" t="s">
        <v>68</v>
      </c>
      <c r="D500" s="130">
        <v>0</v>
      </c>
      <c r="E500" s="131" t="s">
        <v>13</v>
      </c>
      <c r="F500" s="132" t="str">
        <f t="shared" si="23"/>
        <v/>
      </c>
      <c r="G500" s="133">
        <f>IF($K500="Padrão",BDI!$B$17,IF($K500="Diferenciado",BDI!$E$17,0))</f>
        <v>0.26419999999999999</v>
      </c>
      <c r="H500" s="131" t="str">
        <f t="shared" si="21"/>
        <v/>
      </c>
      <c r="I500" s="132" t="str">
        <f t="shared" si="22"/>
        <v/>
      </c>
      <c r="J500" s="134"/>
      <c r="K500" s="135" t="s">
        <v>2979</v>
      </c>
    </row>
    <row r="501" spans="1:11" hidden="1" x14ac:dyDescent="0.25">
      <c r="A501" s="177" t="s">
        <v>619</v>
      </c>
      <c r="B501" s="129" t="s">
        <v>3611</v>
      </c>
      <c r="C501" s="130" t="s">
        <v>68</v>
      </c>
      <c r="D501" s="130">
        <v>0</v>
      </c>
      <c r="E501" s="131">
        <f ca="1">OFFSET(INDEX(Composições!A:H,MATCH(Orçamentária!A501,Composições!A:A,0),8),2,0)</f>
        <v>47.841999999999999</v>
      </c>
      <c r="F501" s="132">
        <f t="shared" ca="1" si="23"/>
        <v>0</v>
      </c>
      <c r="G501" s="133">
        <f>IF($K501="Padrão",BDI!$B$17,IF($K501="Diferenciado",BDI!$E$17,0))</f>
        <v>0.26419999999999999</v>
      </c>
      <c r="H501" s="131">
        <f t="shared" ca="1" si="21"/>
        <v>60.48</v>
      </c>
      <c r="I501" s="132">
        <f t="shared" ca="1" si="22"/>
        <v>0</v>
      </c>
      <c r="J501" s="134"/>
      <c r="K501" s="135" t="s">
        <v>2979</v>
      </c>
    </row>
    <row r="502" spans="1:11" hidden="1" x14ac:dyDescent="0.25">
      <c r="A502" s="128" t="s">
        <v>3612</v>
      </c>
      <c r="B502" s="129" t="s">
        <v>3613</v>
      </c>
      <c r="C502" s="130" t="s">
        <v>68</v>
      </c>
      <c r="D502" s="130">
        <v>0</v>
      </c>
      <c r="E502" s="131" t="s">
        <v>13</v>
      </c>
      <c r="F502" s="132" t="str">
        <f t="shared" si="23"/>
        <v/>
      </c>
      <c r="G502" s="133">
        <f>IF($K502="Padrão",BDI!$B$17,IF($K502="Diferenciado",BDI!$E$17,0))</f>
        <v>0.26419999999999999</v>
      </c>
      <c r="H502" s="131" t="str">
        <f t="shared" si="21"/>
        <v/>
      </c>
      <c r="I502" s="132" t="str">
        <f t="shared" si="22"/>
        <v/>
      </c>
      <c r="J502" s="134"/>
      <c r="K502" s="135" t="s">
        <v>2979</v>
      </c>
    </row>
    <row r="503" spans="1:11" hidden="1" x14ac:dyDescent="0.25">
      <c r="A503" s="177" t="s">
        <v>620</v>
      </c>
      <c r="B503" s="129" t="s">
        <v>3614</v>
      </c>
      <c r="C503" s="130" t="s">
        <v>68</v>
      </c>
      <c r="D503" s="130">
        <v>0</v>
      </c>
      <c r="E503" s="131">
        <f ca="1">OFFSET(INDEX(Composições!A:H,MATCH(Orçamentária!A503,Composições!A:A,0),8),2,0)</f>
        <v>59.393999999999998</v>
      </c>
      <c r="F503" s="132">
        <f t="shared" ca="1" si="23"/>
        <v>0</v>
      </c>
      <c r="G503" s="133">
        <f>IF($K503="Padrão",BDI!$B$17,IF($K503="Diferenciado",BDI!$E$17,0))</f>
        <v>0.26419999999999999</v>
      </c>
      <c r="H503" s="131">
        <f t="shared" ca="1" si="21"/>
        <v>75.09</v>
      </c>
      <c r="I503" s="132">
        <f t="shared" ca="1" si="22"/>
        <v>0</v>
      </c>
      <c r="J503" s="134"/>
      <c r="K503" s="135" t="s">
        <v>2979</v>
      </c>
    </row>
    <row r="504" spans="1:11" hidden="1" x14ac:dyDescent="0.25">
      <c r="A504" s="128" t="s">
        <v>3615</v>
      </c>
      <c r="B504" s="129" t="s">
        <v>3616</v>
      </c>
      <c r="C504" s="130" t="s">
        <v>68</v>
      </c>
      <c r="D504" s="130">
        <v>0</v>
      </c>
      <c r="E504" s="131" t="s">
        <v>13</v>
      </c>
      <c r="F504" s="132" t="str">
        <f t="shared" si="23"/>
        <v/>
      </c>
      <c r="G504" s="133">
        <f>IF($K504="Padrão",BDI!$B$17,IF($K504="Diferenciado",BDI!$E$17,0))</f>
        <v>0.26419999999999999</v>
      </c>
      <c r="H504" s="131" t="str">
        <f t="shared" si="21"/>
        <v/>
      </c>
      <c r="I504" s="132" t="str">
        <f t="shared" si="22"/>
        <v/>
      </c>
      <c r="J504" s="134"/>
      <c r="K504" s="135" t="s">
        <v>2979</v>
      </c>
    </row>
    <row r="505" spans="1:11" hidden="1" x14ac:dyDescent="0.25">
      <c r="A505" s="177" t="s">
        <v>621</v>
      </c>
      <c r="B505" s="129" t="s">
        <v>3617</v>
      </c>
      <c r="C505" s="130" t="s">
        <v>106</v>
      </c>
      <c r="D505" s="130">
        <v>0</v>
      </c>
      <c r="E505" s="131">
        <f ca="1">OFFSET(INDEX(Composições!A:H,MATCH(Orçamentária!A505,Composições!A:A,0),8),2,0)</f>
        <v>13.180869999999999</v>
      </c>
      <c r="F505" s="132">
        <f t="shared" ca="1" si="23"/>
        <v>0</v>
      </c>
      <c r="G505" s="133">
        <f>IF($K505="Padrão",BDI!$B$17,IF($K505="Diferenciado",BDI!$E$17,0))</f>
        <v>0.26419999999999999</v>
      </c>
      <c r="H505" s="131">
        <f t="shared" ca="1" si="21"/>
        <v>16.66</v>
      </c>
      <c r="I505" s="132">
        <f t="shared" ca="1" si="22"/>
        <v>0</v>
      </c>
      <c r="J505" s="134"/>
      <c r="K505" s="135" t="s">
        <v>2979</v>
      </c>
    </row>
    <row r="506" spans="1:11" hidden="1" x14ac:dyDescent="0.25">
      <c r="A506" s="177" t="s">
        <v>622</v>
      </c>
      <c r="B506" s="129" t="s">
        <v>3618</v>
      </c>
      <c r="C506" s="130" t="s">
        <v>106</v>
      </c>
      <c r="D506" s="130">
        <v>0</v>
      </c>
      <c r="E506" s="131">
        <f ca="1">OFFSET(INDEX(Composições!A:H,MATCH(Orçamentária!A506,Composições!A:A,0),8),2,0)</f>
        <v>16.761799999999997</v>
      </c>
      <c r="F506" s="132">
        <f t="shared" ca="1" si="23"/>
        <v>0</v>
      </c>
      <c r="G506" s="133">
        <f>IF($K506="Padrão",BDI!$B$17,IF($K506="Diferenciado",BDI!$E$17,0))</f>
        <v>0.26419999999999999</v>
      </c>
      <c r="H506" s="131">
        <f t="shared" ca="1" si="21"/>
        <v>21.19</v>
      </c>
      <c r="I506" s="132">
        <f t="shared" ca="1" si="22"/>
        <v>0</v>
      </c>
      <c r="J506" s="134"/>
      <c r="K506" s="135" t="s">
        <v>2979</v>
      </c>
    </row>
    <row r="507" spans="1:11" hidden="1" x14ac:dyDescent="0.25">
      <c r="A507" s="177" t="s">
        <v>623</v>
      </c>
      <c r="B507" s="129" t="s">
        <v>3619</v>
      </c>
      <c r="C507" s="130" t="s">
        <v>106</v>
      </c>
      <c r="D507" s="130">
        <v>0</v>
      </c>
      <c r="E507" s="131">
        <f ca="1">OFFSET(INDEX(Composições!A:H,MATCH(Orçamentária!A507,Composições!A:A,0),8),2,0)</f>
        <v>18.742739999999998</v>
      </c>
      <c r="F507" s="132">
        <f t="shared" ca="1" si="23"/>
        <v>0</v>
      </c>
      <c r="G507" s="133">
        <f>IF($K507="Padrão",BDI!$B$17,IF($K507="Diferenciado",BDI!$E$17,0))</f>
        <v>0.26419999999999999</v>
      </c>
      <c r="H507" s="131">
        <f t="shared" ca="1" si="21"/>
        <v>23.69</v>
      </c>
      <c r="I507" s="132">
        <f t="shared" ca="1" si="22"/>
        <v>0</v>
      </c>
      <c r="J507" s="134"/>
      <c r="K507" s="135" t="s">
        <v>2979</v>
      </c>
    </row>
    <row r="508" spans="1:11" hidden="1" x14ac:dyDescent="0.25">
      <c r="A508" s="177" t="s">
        <v>624</v>
      </c>
      <c r="B508" s="129" t="s">
        <v>3620</v>
      </c>
      <c r="C508" s="130" t="s">
        <v>106</v>
      </c>
      <c r="D508" s="130">
        <v>0</v>
      </c>
      <c r="E508" s="131">
        <f ca="1">OFFSET(INDEX(Composições!A:H,MATCH(Orçamentária!A508,Composições!A:A,0),8),2,0)</f>
        <v>27.656969999999994</v>
      </c>
      <c r="F508" s="132">
        <f t="shared" ca="1" si="23"/>
        <v>0</v>
      </c>
      <c r="G508" s="133">
        <f>IF($K508="Padrão",BDI!$B$17,IF($K508="Diferenciado",BDI!$E$17,0))</f>
        <v>0.26419999999999999</v>
      </c>
      <c r="H508" s="131">
        <f t="shared" ca="1" si="21"/>
        <v>34.96</v>
      </c>
      <c r="I508" s="132">
        <f t="shared" ca="1" si="22"/>
        <v>0</v>
      </c>
      <c r="J508" s="134"/>
      <c r="K508" s="135" t="s">
        <v>2979</v>
      </c>
    </row>
    <row r="509" spans="1:11" hidden="1" x14ac:dyDescent="0.25">
      <c r="A509" s="177" t="s">
        <v>625</v>
      </c>
      <c r="B509" s="129" t="s">
        <v>3621</v>
      </c>
      <c r="C509" s="130" t="s">
        <v>106</v>
      </c>
      <c r="D509" s="130">
        <v>0</v>
      </c>
      <c r="E509" s="131">
        <f ca="1">OFFSET(INDEX(Composições!A:H,MATCH(Orçamentária!A509,Composições!A:A,0),8),2,0)</f>
        <v>5.409489999999999</v>
      </c>
      <c r="F509" s="132">
        <f t="shared" ca="1" si="23"/>
        <v>0</v>
      </c>
      <c r="G509" s="133">
        <f>IF($K509="Padrão",BDI!$B$17,IF($K509="Diferenciado",BDI!$E$17,0))</f>
        <v>0.26419999999999999</v>
      </c>
      <c r="H509" s="131">
        <f t="shared" ca="1" si="21"/>
        <v>6.84</v>
      </c>
      <c r="I509" s="132">
        <f t="shared" ca="1" si="22"/>
        <v>0</v>
      </c>
      <c r="J509" s="134"/>
      <c r="K509" s="135" t="s">
        <v>2979</v>
      </c>
    </row>
    <row r="510" spans="1:11" hidden="1" x14ac:dyDescent="0.25">
      <c r="A510" s="177" t="s">
        <v>626</v>
      </c>
      <c r="B510" s="129" t="s">
        <v>3622</v>
      </c>
      <c r="C510" s="130" t="s">
        <v>72</v>
      </c>
      <c r="D510" s="130">
        <v>0</v>
      </c>
      <c r="E510" s="131">
        <f ca="1">OFFSET(INDEX(Composições!A:H,MATCH(Orçamentária!A510,Composições!A:A,0),8),2,0)</f>
        <v>10.9155</v>
      </c>
      <c r="F510" s="132">
        <f t="shared" ca="1" si="23"/>
        <v>0</v>
      </c>
      <c r="G510" s="133">
        <f>IF($K510="Padrão",BDI!$B$17,IF($K510="Diferenciado",BDI!$E$17,0))</f>
        <v>0.26419999999999999</v>
      </c>
      <c r="H510" s="131">
        <f t="shared" ca="1" si="21"/>
        <v>13.8</v>
      </c>
      <c r="I510" s="132">
        <f t="shared" ca="1" si="22"/>
        <v>0</v>
      </c>
      <c r="J510" s="134"/>
      <c r="K510" s="135" t="s">
        <v>2979</v>
      </c>
    </row>
    <row r="511" spans="1:11" hidden="1" x14ac:dyDescent="0.25">
      <c r="A511" s="177" t="s">
        <v>627</v>
      </c>
      <c r="B511" s="129" t="s">
        <v>3623</v>
      </c>
      <c r="C511" s="130" t="s">
        <v>106</v>
      </c>
      <c r="D511" s="130">
        <v>0</v>
      </c>
      <c r="E511" s="131">
        <f ca="1">OFFSET(INDEX(Composições!A:H,MATCH(Orçamentária!A511,Composições!A:A,0),8),2,0)</f>
        <v>6.3261449999999995</v>
      </c>
      <c r="F511" s="132">
        <f t="shared" ca="1" si="23"/>
        <v>0</v>
      </c>
      <c r="G511" s="133">
        <f>IF($K511="Padrão",BDI!$B$17,IF($K511="Diferenciado",BDI!$E$17,0))</f>
        <v>0.26419999999999999</v>
      </c>
      <c r="H511" s="131">
        <f t="shared" ca="1" si="21"/>
        <v>8</v>
      </c>
      <c r="I511" s="132">
        <f t="shared" ca="1" si="22"/>
        <v>0</v>
      </c>
      <c r="J511" s="134"/>
      <c r="K511" s="135" t="s">
        <v>2979</v>
      </c>
    </row>
    <row r="512" spans="1:11" hidden="1" x14ac:dyDescent="0.25">
      <c r="A512" s="177" t="s">
        <v>628</v>
      </c>
      <c r="B512" s="129" t="s">
        <v>3624</v>
      </c>
      <c r="C512" s="130" t="s">
        <v>106</v>
      </c>
      <c r="D512" s="130">
        <v>0</v>
      </c>
      <c r="E512" s="131">
        <f ca="1">OFFSET(INDEX(Composições!A:H,MATCH(Orçamentária!A512,Composições!A:A,0),8),2,0)</f>
        <v>9.5394249999999996</v>
      </c>
      <c r="F512" s="132">
        <f t="shared" ca="1" si="23"/>
        <v>0</v>
      </c>
      <c r="G512" s="133">
        <f>IF($K512="Padrão",BDI!$B$17,IF($K512="Diferenciado",BDI!$E$17,0))</f>
        <v>0.26419999999999999</v>
      </c>
      <c r="H512" s="131">
        <f t="shared" ca="1" si="21"/>
        <v>12.06</v>
      </c>
      <c r="I512" s="132">
        <f t="shared" ca="1" si="22"/>
        <v>0</v>
      </c>
      <c r="J512" s="134"/>
      <c r="K512" s="135" t="s">
        <v>2979</v>
      </c>
    </row>
    <row r="513" spans="1:11" hidden="1" x14ac:dyDescent="0.25">
      <c r="A513" s="177" t="s">
        <v>629</v>
      </c>
      <c r="B513" s="129" t="s">
        <v>3625</v>
      </c>
      <c r="C513" s="130" t="s">
        <v>106</v>
      </c>
      <c r="D513" s="130">
        <v>0</v>
      </c>
      <c r="E513" s="131">
        <f ca="1">OFFSET(INDEX(Composições!A:H,MATCH(Orçamentária!A513,Composições!A:A,0),8),2,0)</f>
        <v>11.146065</v>
      </c>
      <c r="F513" s="132">
        <f t="shared" ca="1" si="23"/>
        <v>0</v>
      </c>
      <c r="G513" s="133">
        <f>IF($K513="Padrão",BDI!$B$17,IF($K513="Diferenciado",BDI!$E$17,0))</f>
        <v>0.26419999999999999</v>
      </c>
      <c r="H513" s="131">
        <f t="shared" ca="1" si="21"/>
        <v>14.09</v>
      </c>
      <c r="I513" s="132">
        <f t="shared" ca="1" si="22"/>
        <v>0</v>
      </c>
      <c r="J513" s="134"/>
      <c r="K513" s="135" t="s">
        <v>2979</v>
      </c>
    </row>
    <row r="514" spans="1:11" hidden="1" x14ac:dyDescent="0.25">
      <c r="A514" s="177" t="s">
        <v>630</v>
      </c>
      <c r="B514" s="129" t="s">
        <v>3626</v>
      </c>
      <c r="C514" s="130" t="s">
        <v>106</v>
      </c>
      <c r="D514" s="130">
        <v>0</v>
      </c>
      <c r="E514" s="131">
        <f ca="1">OFFSET(INDEX(Composições!A:H,MATCH(Orçamentária!A514,Composições!A:A,0),8),2,0)</f>
        <v>4.8199199999999998</v>
      </c>
      <c r="F514" s="132">
        <f t="shared" ca="1" si="23"/>
        <v>0</v>
      </c>
      <c r="G514" s="133">
        <f>IF($K514="Padrão",BDI!$B$17,IF($K514="Diferenciado",BDI!$E$17,0))</f>
        <v>0.26419999999999999</v>
      </c>
      <c r="H514" s="131">
        <f t="shared" ca="1" si="21"/>
        <v>6.09</v>
      </c>
      <c r="I514" s="132">
        <f t="shared" ca="1" si="22"/>
        <v>0</v>
      </c>
      <c r="J514" s="134"/>
      <c r="K514" s="135" t="s">
        <v>2979</v>
      </c>
    </row>
    <row r="515" spans="1:11" hidden="1" x14ac:dyDescent="0.25">
      <c r="A515" s="177" t="s">
        <v>631</v>
      </c>
      <c r="B515" s="129" t="s">
        <v>3627</v>
      </c>
      <c r="C515" s="130" t="s">
        <v>106</v>
      </c>
      <c r="D515" s="130">
        <v>0</v>
      </c>
      <c r="E515" s="131">
        <f ca="1">OFFSET(INDEX(Composições!A:H,MATCH(Orçamentária!A515,Composições!A:A,0),8),2,0)</f>
        <v>7.1294649999999988</v>
      </c>
      <c r="F515" s="132">
        <f t="shared" ca="1" si="23"/>
        <v>0</v>
      </c>
      <c r="G515" s="133">
        <f>IF($K515="Padrão",BDI!$B$17,IF($K515="Diferenciado",BDI!$E$17,0))</f>
        <v>0.26419999999999999</v>
      </c>
      <c r="H515" s="131">
        <f t="shared" ca="1" si="21"/>
        <v>9.01</v>
      </c>
      <c r="I515" s="132">
        <f t="shared" ca="1" si="22"/>
        <v>0</v>
      </c>
      <c r="J515" s="134"/>
      <c r="K515" s="135" t="s">
        <v>2979</v>
      </c>
    </row>
    <row r="516" spans="1:11" hidden="1" x14ac:dyDescent="0.25">
      <c r="A516" s="177" t="s">
        <v>632</v>
      </c>
      <c r="B516" s="129" t="s">
        <v>3628</v>
      </c>
      <c r="C516" s="130" t="s">
        <v>106</v>
      </c>
      <c r="D516" s="130">
        <v>0</v>
      </c>
      <c r="E516" s="131">
        <f ca="1">OFFSET(INDEX(Composições!A:H,MATCH(Orçamentária!A516,Composições!A:A,0),8),2,0)</f>
        <v>4.0165999999999995</v>
      </c>
      <c r="F516" s="132">
        <f t="shared" ca="1" si="23"/>
        <v>0</v>
      </c>
      <c r="G516" s="133">
        <f>IF($K516="Padrão",BDI!$B$17,IF($K516="Diferenciado",BDI!$E$17,0))</f>
        <v>0.26419999999999999</v>
      </c>
      <c r="H516" s="131">
        <f t="shared" ca="1" si="21"/>
        <v>5.08</v>
      </c>
      <c r="I516" s="132">
        <f t="shared" ca="1" si="22"/>
        <v>0</v>
      </c>
      <c r="J516" s="134"/>
      <c r="K516" s="135" t="s">
        <v>2979</v>
      </c>
    </row>
    <row r="517" spans="1:11" hidden="1" x14ac:dyDescent="0.25">
      <c r="A517" s="177" t="s">
        <v>633</v>
      </c>
      <c r="B517" s="129" t="s">
        <v>3629</v>
      </c>
      <c r="C517" s="130" t="s">
        <v>106</v>
      </c>
      <c r="D517" s="130">
        <v>0</v>
      </c>
      <c r="E517" s="131">
        <f ca="1">OFFSET(INDEX(Composições!A:H,MATCH(Orçamentária!A517,Composições!A:A,0),8),2,0)</f>
        <v>7.932785</v>
      </c>
      <c r="F517" s="132">
        <f t="shared" ca="1" si="23"/>
        <v>0</v>
      </c>
      <c r="G517" s="133">
        <f>IF($K517="Padrão",BDI!$B$17,IF($K517="Diferenciado",BDI!$E$17,0))</f>
        <v>0.26419999999999999</v>
      </c>
      <c r="H517" s="131">
        <f t="shared" ca="1" si="21"/>
        <v>10.029999999999999</v>
      </c>
      <c r="I517" s="132">
        <f t="shared" ca="1" si="22"/>
        <v>0</v>
      </c>
      <c r="J517" s="134"/>
      <c r="K517" s="135" t="s">
        <v>2979</v>
      </c>
    </row>
    <row r="518" spans="1:11" hidden="1" x14ac:dyDescent="0.25">
      <c r="A518" s="177" t="s">
        <v>634</v>
      </c>
      <c r="B518" s="129" t="s">
        <v>3630</v>
      </c>
      <c r="C518" s="130" t="s">
        <v>106</v>
      </c>
      <c r="D518" s="130">
        <v>0</v>
      </c>
      <c r="E518" s="131">
        <f ca="1">OFFSET(INDEX(Composições!A:H,MATCH(Orçamentária!A518,Composições!A:A,0),8),2,0)</f>
        <v>5.5228250000000001</v>
      </c>
      <c r="F518" s="132">
        <f t="shared" ca="1" si="23"/>
        <v>0</v>
      </c>
      <c r="G518" s="133">
        <f>IF($K518="Padrão",BDI!$B$17,IF($K518="Diferenciado",BDI!$E$17,0))</f>
        <v>0.26419999999999999</v>
      </c>
      <c r="H518" s="131">
        <f t="shared" ref="H518:H581" ca="1" si="24">IF(ISNUMBER(E518),ROUND(E518*(1+G518),2),"")</f>
        <v>6.98</v>
      </c>
      <c r="I518" s="132">
        <f t="shared" ref="I518:I581" ca="1" si="25">IF(ISNUMBER(E518),ROUND(H518*D518,2),"")</f>
        <v>0</v>
      </c>
      <c r="J518" s="134"/>
      <c r="K518" s="135" t="s">
        <v>2979</v>
      </c>
    </row>
    <row r="519" spans="1:11" hidden="1" x14ac:dyDescent="0.25">
      <c r="A519" s="177" t="s">
        <v>635</v>
      </c>
      <c r="B519" s="129" t="s">
        <v>3631</v>
      </c>
      <c r="C519" s="130" t="s">
        <v>106</v>
      </c>
      <c r="D519" s="130">
        <v>0</v>
      </c>
      <c r="E519" s="131">
        <f ca="1">OFFSET(INDEX(Composições!A:H,MATCH(Orçamentária!A519,Composições!A:A,0),8),2,0)</f>
        <v>8.3344449999999988</v>
      </c>
      <c r="F519" s="132">
        <f t="shared" ref="F519:F582" ca="1" si="26">IF(ISNUMBER(E519),D519*E519,"")</f>
        <v>0</v>
      </c>
      <c r="G519" s="133">
        <f>IF($K519="Padrão",BDI!$B$17,IF($K519="Diferenciado",BDI!$E$17,0))</f>
        <v>0.26419999999999999</v>
      </c>
      <c r="H519" s="131">
        <f t="shared" ca="1" si="24"/>
        <v>10.54</v>
      </c>
      <c r="I519" s="132">
        <f t="shared" ca="1" si="25"/>
        <v>0</v>
      </c>
      <c r="J519" s="134"/>
      <c r="K519" s="135" t="s">
        <v>2979</v>
      </c>
    </row>
    <row r="520" spans="1:11" hidden="1" x14ac:dyDescent="0.25">
      <c r="A520" s="128" t="s">
        <v>3632</v>
      </c>
      <c r="B520" s="129" t="s">
        <v>3633</v>
      </c>
      <c r="C520" s="130" t="s">
        <v>106</v>
      </c>
      <c r="D520" s="130">
        <v>0</v>
      </c>
      <c r="E520" s="131" t="s">
        <v>13</v>
      </c>
      <c r="F520" s="132" t="str">
        <f t="shared" si="26"/>
        <v/>
      </c>
      <c r="G520" s="133">
        <f>IF($K520="Padrão",BDI!$B$17,IF($K520="Diferenciado",BDI!$E$17,0))</f>
        <v>0.26419999999999999</v>
      </c>
      <c r="H520" s="131" t="str">
        <f t="shared" si="24"/>
        <v/>
      </c>
      <c r="I520" s="132" t="str">
        <f t="shared" si="25"/>
        <v/>
      </c>
      <c r="J520" s="134"/>
      <c r="K520" s="135" t="s">
        <v>2979</v>
      </c>
    </row>
    <row r="521" spans="1:11" hidden="1" x14ac:dyDescent="0.25">
      <c r="A521" s="128" t="s">
        <v>3634</v>
      </c>
      <c r="B521" s="129" t="s">
        <v>3635</v>
      </c>
      <c r="C521" s="130" t="s">
        <v>106</v>
      </c>
      <c r="D521" s="130">
        <v>0</v>
      </c>
      <c r="E521" s="131" t="s">
        <v>13</v>
      </c>
      <c r="F521" s="132" t="str">
        <f t="shared" si="26"/>
        <v/>
      </c>
      <c r="G521" s="133">
        <f>IF($K521="Padrão",BDI!$B$17,IF($K521="Diferenciado",BDI!$E$17,0))</f>
        <v>0.26419999999999999</v>
      </c>
      <c r="H521" s="131" t="str">
        <f t="shared" si="24"/>
        <v/>
      </c>
      <c r="I521" s="132" t="str">
        <f t="shared" si="25"/>
        <v/>
      </c>
      <c r="J521" s="134"/>
      <c r="K521" s="135" t="s">
        <v>2979</v>
      </c>
    </row>
    <row r="522" spans="1:11" hidden="1" x14ac:dyDescent="0.25">
      <c r="A522" s="128" t="s">
        <v>3636</v>
      </c>
      <c r="B522" s="129" t="s">
        <v>3637</v>
      </c>
      <c r="C522" s="130" t="s">
        <v>106</v>
      </c>
      <c r="D522" s="130">
        <v>0</v>
      </c>
      <c r="E522" s="131" t="s">
        <v>13</v>
      </c>
      <c r="F522" s="132" t="str">
        <f t="shared" si="26"/>
        <v/>
      </c>
      <c r="G522" s="133">
        <f>IF($K522="Padrão",BDI!$B$17,IF($K522="Diferenciado",BDI!$E$17,0))</f>
        <v>0.26419999999999999</v>
      </c>
      <c r="H522" s="131" t="str">
        <f t="shared" si="24"/>
        <v/>
      </c>
      <c r="I522" s="132" t="str">
        <f t="shared" si="25"/>
        <v/>
      </c>
      <c r="J522" s="134"/>
      <c r="K522" s="135" t="s">
        <v>2979</v>
      </c>
    </row>
    <row r="523" spans="1:11" hidden="1" x14ac:dyDescent="0.25">
      <c r="A523" s="128" t="s">
        <v>3638</v>
      </c>
      <c r="B523" s="129" t="s">
        <v>3639</v>
      </c>
      <c r="C523" s="130" t="s">
        <v>106</v>
      </c>
      <c r="D523" s="130">
        <v>0</v>
      </c>
      <c r="E523" s="131" t="s">
        <v>13</v>
      </c>
      <c r="F523" s="132" t="str">
        <f t="shared" si="26"/>
        <v/>
      </c>
      <c r="G523" s="133">
        <f>IF($K523="Padrão",BDI!$B$17,IF($K523="Diferenciado",BDI!$E$17,0))</f>
        <v>0.26419999999999999</v>
      </c>
      <c r="H523" s="131" t="str">
        <f t="shared" si="24"/>
        <v/>
      </c>
      <c r="I523" s="132" t="str">
        <f t="shared" si="25"/>
        <v/>
      </c>
      <c r="J523" s="134"/>
      <c r="K523" s="135" t="s">
        <v>2979</v>
      </c>
    </row>
    <row r="524" spans="1:11" hidden="1" x14ac:dyDescent="0.25">
      <c r="A524" s="128" t="s">
        <v>3640</v>
      </c>
      <c r="B524" s="129" t="s">
        <v>3641</v>
      </c>
      <c r="C524" s="130" t="s">
        <v>106</v>
      </c>
      <c r="D524" s="130">
        <v>0</v>
      </c>
      <c r="E524" s="131" t="s">
        <v>13</v>
      </c>
      <c r="F524" s="132" t="str">
        <f t="shared" si="26"/>
        <v/>
      </c>
      <c r="G524" s="133">
        <f>IF($K524="Padrão",BDI!$B$17,IF($K524="Diferenciado",BDI!$E$17,0))</f>
        <v>0.26419999999999999</v>
      </c>
      <c r="H524" s="131" t="str">
        <f t="shared" si="24"/>
        <v/>
      </c>
      <c r="I524" s="132" t="str">
        <f t="shared" si="25"/>
        <v/>
      </c>
      <c r="J524" s="134"/>
      <c r="K524" s="135" t="s">
        <v>2979</v>
      </c>
    </row>
    <row r="525" spans="1:11" hidden="1" x14ac:dyDescent="0.25">
      <c r="A525" s="128" t="s">
        <v>3642</v>
      </c>
      <c r="B525" s="129" t="s">
        <v>3643</v>
      </c>
      <c r="C525" s="130" t="s">
        <v>106</v>
      </c>
      <c r="D525" s="130">
        <v>0</v>
      </c>
      <c r="E525" s="131" t="s">
        <v>13</v>
      </c>
      <c r="F525" s="132" t="str">
        <f t="shared" si="26"/>
        <v/>
      </c>
      <c r="G525" s="133">
        <f>IF($K525="Padrão",BDI!$B$17,IF($K525="Diferenciado",BDI!$E$17,0))</f>
        <v>0.26419999999999999</v>
      </c>
      <c r="H525" s="131" t="str">
        <f t="shared" si="24"/>
        <v/>
      </c>
      <c r="I525" s="132" t="str">
        <f t="shared" si="25"/>
        <v/>
      </c>
      <c r="J525" s="134"/>
      <c r="K525" s="135" t="s">
        <v>2979</v>
      </c>
    </row>
    <row r="526" spans="1:11" hidden="1" x14ac:dyDescent="0.25">
      <c r="A526" s="128" t="s">
        <v>3644</v>
      </c>
      <c r="B526" s="129" t="s">
        <v>3645</v>
      </c>
      <c r="C526" s="130" t="s">
        <v>106</v>
      </c>
      <c r="D526" s="130">
        <v>0</v>
      </c>
      <c r="E526" s="131" t="s">
        <v>13</v>
      </c>
      <c r="F526" s="132" t="str">
        <f t="shared" si="26"/>
        <v/>
      </c>
      <c r="G526" s="133">
        <f>IF($K526="Padrão",BDI!$B$17,IF($K526="Diferenciado",BDI!$E$17,0))</f>
        <v>0.26419999999999999</v>
      </c>
      <c r="H526" s="131" t="str">
        <f t="shared" si="24"/>
        <v/>
      </c>
      <c r="I526" s="132" t="str">
        <f t="shared" si="25"/>
        <v/>
      </c>
      <c r="J526" s="134"/>
      <c r="K526" s="135" t="s">
        <v>2979</v>
      </c>
    </row>
    <row r="527" spans="1:11" hidden="1" x14ac:dyDescent="0.25">
      <c r="A527" s="128" t="s">
        <v>3646</v>
      </c>
      <c r="B527" s="129" t="s">
        <v>3647</v>
      </c>
      <c r="C527" s="130" t="s">
        <v>106</v>
      </c>
      <c r="D527" s="130">
        <v>0</v>
      </c>
      <c r="E527" s="131" t="s">
        <v>13</v>
      </c>
      <c r="F527" s="132" t="str">
        <f t="shared" si="26"/>
        <v/>
      </c>
      <c r="G527" s="133">
        <f>IF($K527="Padrão",BDI!$B$17,IF($K527="Diferenciado",BDI!$E$17,0))</f>
        <v>0.26419999999999999</v>
      </c>
      <c r="H527" s="131" t="str">
        <f t="shared" si="24"/>
        <v/>
      </c>
      <c r="I527" s="132" t="str">
        <f t="shared" si="25"/>
        <v/>
      </c>
      <c r="J527" s="134"/>
      <c r="K527" s="135" t="s">
        <v>2979</v>
      </c>
    </row>
    <row r="528" spans="1:11" hidden="1" x14ac:dyDescent="0.25">
      <c r="A528" s="128" t="s">
        <v>3648</v>
      </c>
      <c r="B528" s="129" t="s">
        <v>3649</v>
      </c>
      <c r="C528" s="130" t="s">
        <v>106</v>
      </c>
      <c r="D528" s="130">
        <v>0</v>
      </c>
      <c r="E528" s="131" t="s">
        <v>13</v>
      </c>
      <c r="F528" s="132" t="str">
        <f t="shared" si="26"/>
        <v/>
      </c>
      <c r="G528" s="133">
        <f>IF($K528="Padrão",BDI!$B$17,IF($K528="Diferenciado",BDI!$E$17,0))</f>
        <v>0.26419999999999999</v>
      </c>
      <c r="H528" s="131" t="str">
        <f t="shared" si="24"/>
        <v/>
      </c>
      <c r="I528" s="132" t="str">
        <f t="shared" si="25"/>
        <v/>
      </c>
      <c r="J528" s="134"/>
      <c r="K528" s="135" t="s">
        <v>2979</v>
      </c>
    </row>
    <row r="529" spans="1:11" hidden="1" x14ac:dyDescent="0.25">
      <c r="A529" s="128" t="s">
        <v>3650</v>
      </c>
      <c r="B529" s="129" t="s">
        <v>3651</v>
      </c>
      <c r="C529" s="130" t="s">
        <v>106</v>
      </c>
      <c r="D529" s="130">
        <v>0</v>
      </c>
      <c r="E529" s="131" t="s">
        <v>13</v>
      </c>
      <c r="F529" s="132" t="str">
        <f t="shared" si="26"/>
        <v/>
      </c>
      <c r="G529" s="133">
        <f>IF($K529="Padrão",BDI!$B$17,IF($K529="Diferenciado",BDI!$E$17,0))</f>
        <v>0.26419999999999999</v>
      </c>
      <c r="H529" s="131" t="str">
        <f t="shared" si="24"/>
        <v/>
      </c>
      <c r="I529" s="132" t="str">
        <f t="shared" si="25"/>
        <v/>
      </c>
      <c r="J529" s="134"/>
      <c r="K529" s="135" t="s">
        <v>2979</v>
      </c>
    </row>
    <row r="530" spans="1:11" hidden="1" x14ac:dyDescent="0.25">
      <c r="A530" s="128" t="s">
        <v>3652</v>
      </c>
      <c r="B530" s="129" t="s">
        <v>3653</v>
      </c>
      <c r="C530" s="130" t="s">
        <v>106</v>
      </c>
      <c r="D530" s="130">
        <v>0</v>
      </c>
      <c r="E530" s="131" t="s">
        <v>13</v>
      </c>
      <c r="F530" s="132" t="str">
        <f t="shared" si="26"/>
        <v/>
      </c>
      <c r="G530" s="133">
        <f>IF($K530="Padrão",BDI!$B$17,IF($K530="Diferenciado",BDI!$E$17,0))</f>
        <v>0.26419999999999999</v>
      </c>
      <c r="H530" s="131" t="str">
        <f t="shared" si="24"/>
        <v/>
      </c>
      <c r="I530" s="132" t="str">
        <f t="shared" si="25"/>
        <v/>
      </c>
      <c r="J530" s="134"/>
      <c r="K530" s="135" t="s">
        <v>2979</v>
      </c>
    </row>
    <row r="531" spans="1:11" hidden="1" x14ac:dyDescent="0.25">
      <c r="A531" s="128" t="s">
        <v>3654</v>
      </c>
      <c r="B531" s="129" t="s">
        <v>3655</v>
      </c>
      <c r="C531" s="130" t="s">
        <v>106</v>
      </c>
      <c r="D531" s="130">
        <v>0</v>
      </c>
      <c r="E531" s="131" t="s">
        <v>13</v>
      </c>
      <c r="F531" s="132" t="str">
        <f t="shared" si="26"/>
        <v/>
      </c>
      <c r="G531" s="133">
        <f>IF($K531="Padrão",BDI!$B$17,IF($K531="Diferenciado",BDI!$E$17,0))</f>
        <v>0.26419999999999999</v>
      </c>
      <c r="H531" s="131" t="str">
        <f t="shared" si="24"/>
        <v/>
      </c>
      <c r="I531" s="132" t="str">
        <f t="shared" si="25"/>
        <v/>
      </c>
      <c r="J531" s="134"/>
      <c r="K531" s="135" t="s">
        <v>2979</v>
      </c>
    </row>
    <row r="532" spans="1:11" hidden="1" x14ac:dyDescent="0.25">
      <c r="A532" s="128" t="s">
        <v>3656</v>
      </c>
      <c r="B532" s="129" t="s">
        <v>3657</v>
      </c>
      <c r="C532" s="130" t="s">
        <v>106</v>
      </c>
      <c r="D532" s="130">
        <v>0</v>
      </c>
      <c r="E532" s="131" t="s">
        <v>13</v>
      </c>
      <c r="F532" s="132" t="str">
        <f t="shared" si="26"/>
        <v/>
      </c>
      <c r="G532" s="133">
        <f>IF($K532="Padrão",BDI!$B$17,IF($K532="Diferenciado",BDI!$E$17,0))</f>
        <v>0.26419999999999999</v>
      </c>
      <c r="H532" s="131" t="str">
        <f t="shared" si="24"/>
        <v/>
      </c>
      <c r="I532" s="132" t="str">
        <f t="shared" si="25"/>
        <v/>
      </c>
      <c r="J532" s="134"/>
      <c r="K532" s="135" t="s">
        <v>2979</v>
      </c>
    </row>
    <row r="533" spans="1:11" hidden="1" x14ac:dyDescent="0.25">
      <c r="A533" s="128" t="s">
        <v>3658</v>
      </c>
      <c r="B533" s="129" t="s">
        <v>3659</v>
      </c>
      <c r="C533" s="130" t="s">
        <v>106</v>
      </c>
      <c r="D533" s="130">
        <v>0</v>
      </c>
      <c r="E533" s="131" t="s">
        <v>13</v>
      </c>
      <c r="F533" s="132" t="str">
        <f t="shared" si="26"/>
        <v/>
      </c>
      <c r="G533" s="133">
        <f>IF($K533="Padrão",BDI!$B$17,IF($K533="Diferenciado",BDI!$E$17,0))</f>
        <v>0.26419999999999999</v>
      </c>
      <c r="H533" s="131" t="str">
        <f t="shared" si="24"/>
        <v/>
      </c>
      <c r="I533" s="132" t="str">
        <f t="shared" si="25"/>
        <v/>
      </c>
      <c r="J533" s="134"/>
      <c r="K533" s="135" t="s">
        <v>2979</v>
      </c>
    </row>
    <row r="534" spans="1:11" hidden="1" x14ac:dyDescent="0.25">
      <c r="A534" s="128" t="s">
        <v>3660</v>
      </c>
      <c r="B534" s="129" t="s">
        <v>3661</v>
      </c>
      <c r="C534" s="130" t="s">
        <v>106</v>
      </c>
      <c r="D534" s="130">
        <v>0</v>
      </c>
      <c r="E534" s="131" t="s">
        <v>13</v>
      </c>
      <c r="F534" s="132" t="str">
        <f t="shared" si="26"/>
        <v/>
      </c>
      <c r="G534" s="133">
        <f>IF($K534="Padrão",BDI!$B$17,IF($K534="Diferenciado",BDI!$E$17,0))</f>
        <v>0.26419999999999999</v>
      </c>
      <c r="H534" s="131" t="str">
        <f t="shared" si="24"/>
        <v/>
      </c>
      <c r="I534" s="132" t="str">
        <f t="shared" si="25"/>
        <v/>
      </c>
      <c r="J534" s="134"/>
      <c r="K534" s="135" t="s">
        <v>2979</v>
      </c>
    </row>
    <row r="535" spans="1:11" hidden="1" x14ac:dyDescent="0.25">
      <c r="A535" s="128" t="s">
        <v>3662</v>
      </c>
      <c r="B535" s="129" t="s">
        <v>3663</v>
      </c>
      <c r="C535" s="130" t="s">
        <v>106</v>
      </c>
      <c r="D535" s="130">
        <v>0</v>
      </c>
      <c r="E535" s="131" t="s">
        <v>13</v>
      </c>
      <c r="F535" s="132" t="str">
        <f t="shared" si="26"/>
        <v/>
      </c>
      <c r="G535" s="133">
        <f>IF($K535="Padrão",BDI!$B$17,IF($K535="Diferenciado",BDI!$E$17,0))</f>
        <v>0.26419999999999999</v>
      </c>
      <c r="H535" s="131" t="str">
        <f t="shared" si="24"/>
        <v/>
      </c>
      <c r="I535" s="132" t="str">
        <f t="shared" si="25"/>
        <v/>
      </c>
      <c r="J535" s="134"/>
      <c r="K535" s="135" t="s">
        <v>2979</v>
      </c>
    </row>
    <row r="536" spans="1:11" hidden="1" x14ac:dyDescent="0.25">
      <c r="A536" s="128" t="s">
        <v>3664</v>
      </c>
      <c r="B536" s="129" t="s">
        <v>3665</v>
      </c>
      <c r="C536" s="130" t="s">
        <v>106</v>
      </c>
      <c r="D536" s="130">
        <v>0</v>
      </c>
      <c r="E536" s="131" t="s">
        <v>13</v>
      </c>
      <c r="F536" s="132" t="str">
        <f t="shared" si="26"/>
        <v/>
      </c>
      <c r="G536" s="133">
        <f>IF($K536="Padrão",BDI!$B$17,IF($K536="Diferenciado",BDI!$E$17,0))</f>
        <v>0.26419999999999999</v>
      </c>
      <c r="H536" s="131" t="str">
        <f t="shared" si="24"/>
        <v/>
      </c>
      <c r="I536" s="132" t="str">
        <f t="shared" si="25"/>
        <v/>
      </c>
      <c r="J536" s="134"/>
      <c r="K536" s="135" t="s">
        <v>2979</v>
      </c>
    </row>
    <row r="537" spans="1:11" hidden="1" x14ac:dyDescent="0.25">
      <c r="A537" s="128" t="s">
        <v>3666</v>
      </c>
      <c r="B537" s="129" t="s">
        <v>3667</v>
      </c>
      <c r="C537" s="130" t="s">
        <v>106</v>
      </c>
      <c r="D537" s="130">
        <v>0</v>
      </c>
      <c r="E537" s="131" t="s">
        <v>13</v>
      </c>
      <c r="F537" s="132" t="str">
        <f t="shared" si="26"/>
        <v/>
      </c>
      <c r="G537" s="133">
        <f>IF($K537="Padrão",BDI!$B$17,IF($K537="Diferenciado",BDI!$E$17,0))</f>
        <v>0.26419999999999999</v>
      </c>
      <c r="H537" s="131" t="str">
        <f t="shared" si="24"/>
        <v/>
      </c>
      <c r="I537" s="132" t="str">
        <f t="shared" si="25"/>
        <v/>
      </c>
      <c r="J537" s="134"/>
      <c r="K537" s="135" t="s">
        <v>2979</v>
      </c>
    </row>
    <row r="538" spans="1:11" hidden="1" x14ac:dyDescent="0.25">
      <c r="A538" s="128" t="s">
        <v>3668</v>
      </c>
      <c r="B538" s="129" t="s">
        <v>3669</v>
      </c>
      <c r="C538" s="130" t="s">
        <v>106</v>
      </c>
      <c r="D538" s="130">
        <v>0</v>
      </c>
      <c r="E538" s="131" t="s">
        <v>13</v>
      </c>
      <c r="F538" s="132" t="str">
        <f t="shared" si="26"/>
        <v/>
      </c>
      <c r="G538" s="133">
        <f>IF($K538="Padrão",BDI!$B$17,IF($K538="Diferenciado",BDI!$E$17,0))</f>
        <v>0.26419999999999999</v>
      </c>
      <c r="H538" s="131" t="str">
        <f t="shared" si="24"/>
        <v/>
      </c>
      <c r="I538" s="132" t="str">
        <f t="shared" si="25"/>
        <v/>
      </c>
      <c r="J538" s="134"/>
      <c r="K538" s="135" t="s">
        <v>2979</v>
      </c>
    </row>
    <row r="539" spans="1:11" hidden="1" x14ac:dyDescent="0.25">
      <c r="A539" s="128" t="s">
        <v>3670</v>
      </c>
      <c r="B539" s="129" t="s">
        <v>3671</v>
      </c>
      <c r="C539" s="130" t="s">
        <v>106</v>
      </c>
      <c r="D539" s="130">
        <v>0</v>
      </c>
      <c r="E539" s="131" t="s">
        <v>13</v>
      </c>
      <c r="F539" s="132" t="str">
        <f t="shared" si="26"/>
        <v/>
      </c>
      <c r="G539" s="133">
        <f>IF($K539="Padrão",BDI!$B$17,IF($K539="Diferenciado",BDI!$E$17,0))</f>
        <v>0.26419999999999999</v>
      </c>
      <c r="H539" s="131" t="str">
        <f t="shared" si="24"/>
        <v/>
      </c>
      <c r="I539" s="132" t="str">
        <f t="shared" si="25"/>
        <v/>
      </c>
      <c r="J539" s="134"/>
      <c r="K539" s="135" t="s">
        <v>2979</v>
      </c>
    </row>
    <row r="540" spans="1:11" hidden="1" x14ac:dyDescent="0.25">
      <c r="A540" s="128" t="s">
        <v>3672</v>
      </c>
      <c r="B540" s="129" t="s">
        <v>3673</v>
      </c>
      <c r="C540" s="130" t="s">
        <v>106</v>
      </c>
      <c r="D540" s="130">
        <v>0</v>
      </c>
      <c r="E540" s="131" t="s">
        <v>13</v>
      </c>
      <c r="F540" s="132" t="str">
        <f t="shared" si="26"/>
        <v/>
      </c>
      <c r="G540" s="133">
        <f>IF($K540="Padrão",BDI!$B$17,IF($K540="Diferenciado",BDI!$E$17,0))</f>
        <v>0.26419999999999999</v>
      </c>
      <c r="H540" s="131" t="str">
        <f t="shared" si="24"/>
        <v/>
      </c>
      <c r="I540" s="132" t="str">
        <f t="shared" si="25"/>
        <v/>
      </c>
      <c r="J540" s="134"/>
      <c r="K540" s="135" t="s">
        <v>2979</v>
      </c>
    </row>
    <row r="541" spans="1:11" hidden="1" x14ac:dyDescent="0.25">
      <c r="A541" s="128" t="s">
        <v>3674</v>
      </c>
      <c r="B541" s="129" t="s">
        <v>3675</v>
      </c>
      <c r="C541" s="130" t="s">
        <v>106</v>
      </c>
      <c r="D541" s="130">
        <v>0</v>
      </c>
      <c r="E541" s="131" t="s">
        <v>13</v>
      </c>
      <c r="F541" s="132" t="str">
        <f t="shared" si="26"/>
        <v/>
      </c>
      <c r="G541" s="133">
        <f>IF($K541="Padrão",BDI!$B$17,IF($K541="Diferenciado",BDI!$E$17,0))</f>
        <v>0.26419999999999999</v>
      </c>
      <c r="H541" s="131" t="str">
        <f t="shared" si="24"/>
        <v/>
      </c>
      <c r="I541" s="132" t="str">
        <f t="shared" si="25"/>
        <v/>
      </c>
      <c r="J541" s="134"/>
      <c r="K541" s="135" t="s">
        <v>2979</v>
      </c>
    </row>
    <row r="542" spans="1:11" hidden="1" x14ac:dyDescent="0.25">
      <c r="A542" s="128" t="s">
        <v>3676</v>
      </c>
      <c r="B542" s="129" t="s">
        <v>3677</v>
      </c>
      <c r="C542" s="130" t="s">
        <v>106</v>
      </c>
      <c r="D542" s="130">
        <v>0</v>
      </c>
      <c r="E542" s="131" t="s">
        <v>13</v>
      </c>
      <c r="F542" s="132" t="str">
        <f t="shared" si="26"/>
        <v/>
      </c>
      <c r="G542" s="133">
        <f>IF($K542="Padrão",BDI!$B$17,IF($K542="Diferenciado",BDI!$E$17,0))</f>
        <v>0.26419999999999999</v>
      </c>
      <c r="H542" s="131" t="str">
        <f t="shared" si="24"/>
        <v/>
      </c>
      <c r="I542" s="132" t="str">
        <f t="shared" si="25"/>
        <v/>
      </c>
      <c r="J542" s="134"/>
      <c r="K542" s="135" t="s">
        <v>2979</v>
      </c>
    </row>
    <row r="543" spans="1:11" hidden="1" x14ac:dyDescent="0.25">
      <c r="A543" s="128" t="s">
        <v>3678</v>
      </c>
      <c r="B543" s="129" t="s">
        <v>3679</v>
      </c>
      <c r="C543" s="130" t="s">
        <v>18</v>
      </c>
      <c r="D543" s="130">
        <v>0</v>
      </c>
      <c r="E543" s="131" t="s">
        <v>13</v>
      </c>
      <c r="F543" s="132" t="str">
        <f t="shared" si="26"/>
        <v/>
      </c>
      <c r="G543" s="133">
        <f>IF($K543="Padrão",BDI!$B$17,IF($K543="Diferenciado",BDI!$E$17,0))</f>
        <v>0.26419999999999999</v>
      </c>
      <c r="H543" s="131" t="str">
        <f t="shared" si="24"/>
        <v/>
      </c>
      <c r="I543" s="132" t="str">
        <f t="shared" si="25"/>
        <v/>
      </c>
      <c r="J543" s="134"/>
      <c r="K543" s="135" t="s">
        <v>2979</v>
      </c>
    </row>
    <row r="544" spans="1:11" hidden="1" x14ac:dyDescent="0.25">
      <c r="A544" s="128" t="s">
        <v>3680</v>
      </c>
      <c r="B544" s="129" t="s">
        <v>3681</v>
      </c>
      <c r="C544" s="130" t="s">
        <v>18</v>
      </c>
      <c r="D544" s="130">
        <v>0</v>
      </c>
      <c r="E544" s="131" t="s">
        <v>13</v>
      </c>
      <c r="F544" s="132" t="str">
        <f t="shared" si="26"/>
        <v/>
      </c>
      <c r="G544" s="133">
        <f>IF($K544="Padrão",BDI!$B$17,IF($K544="Diferenciado",BDI!$E$17,0))</f>
        <v>0.26419999999999999</v>
      </c>
      <c r="H544" s="131" t="str">
        <f t="shared" si="24"/>
        <v/>
      </c>
      <c r="I544" s="132" t="str">
        <f t="shared" si="25"/>
        <v/>
      </c>
      <c r="J544" s="134"/>
      <c r="K544" s="135" t="s">
        <v>2979</v>
      </c>
    </row>
    <row r="545" spans="1:11" hidden="1" x14ac:dyDescent="0.25">
      <c r="A545" s="128" t="s">
        <v>3682</v>
      </c>
      <c r="B545" s="129" t="s">
        <v>3683</v>
      </c>
      <c r="C545" s="130" t="s">
        <v>106</v>
      </c>
      <c r="D545" s="130">
        <v>0</v>
      </c>
      <c r="E545" s="131" t="s">
        <v>13</v>
      </c>
      <c r="F545" s="132" t="str">
        <f t="shared" si="26"/>
        <v/>
      </c>
      <c r="G545" s="133">
        <f>IF($K545="Padrão",BDI!$B$17,IF($K545="Diferenciado",BDI!$E$17,0))</f>
        <v>0.26419999999999999</v>
      </c>
      <c r="H545" s="131" t="str">
        <f t="shared" si="24"/>
        <v/>
      </c>
      <c r="I545" s="132" t="str">
        <f t="shared" si="25"/>
        <v/>
      </c>
      <c r="J545" s="134"/>
      <c r="K545" s="135" t="s">
        <v>2979</v>
      </c>
    </row>
    <row r="546" spans="1:11" hidden="1" x14ac:dyDescent="0.25">
      <c r="A546" s="128" t="s">
        <v>3684</v>
      </c>
      <c r="B546" s="129" t="s">
        <v>3685</v>
      </c>
      <c r="C546" s="130" t="s">
        <v>106</v>
      </c>
      <c r="D546" s="130">
        <v>0</v>
      </c>
      <c r="E546" s="131" t="s">
        <v>13</v>
      </c>
      <c r="F546" s="132" t="str">
        <f t="shared" si="26"/>
        <v/>
      </c>
      <c r="G546" s="133">
        <f>IF($K546="Padrão",BDI!$B$17,IF($K546="Diferenciado",BDI!$E$17,0))</f>
        <v>0.26419999999999999</v>
      </c>
      <c r="H546" s="131" t="str">
        <f t="shared" si="24"/>
        <v/>
      </c>
      <c r="I546" s="132" t="str">
        <f t="shared" si="25"/>
        <v/>
      </c>
      <c r="J546" s="134"/>
      <c r="K546" s="135" t="s">
        <v>2979</v>
      </c>
    </row>
    <row r="547" spans="1:11" hidden="1" x14ac:dyDescent="0.25">
      <c r="A547" s="128" t="s">
        <v>3686</v>
      </c>
      <c r="B547" s="129" t="s">
        <v>3687</v>
      </c>
      <c r="C547" s="130" t="s">
        <v>106</v>
      </c>
      <c r="D547" s="130">
        <v>0</v>
      </c>
      <c r="E547" s="131" t="s">
        <v>13</v>
      </c>
      <c r="F547" s="132" t="str">
        <f t="shared" si="26"/>
        <v/>
      </c>
      <c r="G547" s="133">
        <f>IF($K547="Padrão",BDI!$B$17,IF($K547="Diferenciado",BDI!$E$17,0))</f>
        <v>0.26419999999999999</v>
      </c>
      <c r="H547" s="131" t="str">
        <f t="shared" si="24"/>
        <v/>
      </c>
      <c r="I547" s="132" t="str">
        <f t="shared" si="25"/>
        <v/>
      </c>
      <c r="J547" s="134"/>
      <c r="K547" s="135" t="s">
        <v>2979</v>
      </c>
    </row>
    <row r="548" spans="1:11" hidden="1" x14ac:dyDescent="0.25">
      <c r="A548" s="128" t="s">
        <v>3688</v>
      </c>
      <c r="B548" s="129" t="s">
        <v>3689</v>
      </c>
      <c r="C548" s="130" t="s">
        <v>106</v>
      </c>
      <c r="D548" s="130">
        <v>0</v>
      </c>
      <c r="E548" s="131" t="s">
        <v>13</v>
      </c>
      <c r="F548" s="132" t="str">
        <f t="shared" si="26"/>
        <v/>
      </c>
      <c r="G548" s="133">
        <f>IF($K548="Padrão",BDI!$B$17,IF($K548="Diferenciado",BDI!$E$17,0))</f>
        <v>0.26419999999999999</v>
      </c>
      <c r="H548" s="131" t="str">
        <f t="shared" si="24"/>
        <v/>
      </c>
      <c r="I548" s="132" t="str">
        <f t="shared" si="25"/>
        <v/>
      </c>
      <c r="J548" s="134"/>
      <c r="K548" s="135" t="s">
        <v>2979</v>
      </c>
    </row>
    <row r="549" spans="1:11" hidden="1" x14ac:dyDescent="0.25">
      <c r="A549" s="128" t="s">
        <v>3690</v>
      </c>
      <c r="B549" s="129" t="s">
        <v>3691</v>
      </c>
      <c r="C549" s="130" t="s">
        <v>106</v>
      </c>
      <c r="D549" s="130">
        <v>0</v>
      </c>
      <c r="E549" s="131" t="s">
        <v>13</v>
      </c>
      <c r="F549" s="132" t="str">
        <f t="shared" si="26"/>
        <v/>
      </c>
      <c r="G549" s="133">
        <f>IF($K549="Padrão",BDI!$B$17,IF($K549="Diferenciado",BDI!$E$17,0))</f>
        <v>0.26419999999999999</v>
      </c>
      <c r="H549" s="131" t="str">
        <f t="shared" si="24"/>
        <v/>
      </c>
      <c r="I549" s="132" t="str">
        <f t="shared" si="25"/>
        <v/>
      </c>
      <c r="J549" s="134"/>
      <c r="K549" s="135" t="s">
        <v>2979</v>
      </c>
    </row>
    <row r="550" spans="1:11" hidden="1" x14ac:dyDescent="0.25">
      <c r="A550" s="128" t="s">
        <v>3692</v>
      </c>
      <c r="B550" s="129" t="s">
        <v>3693</v>
      </c>
      <c r="C550" s="130" t="s">
        <v>106</v>
      </c>
      <c r="D550" s="130">
        <v>0</v>
      </c>
      <c r="E550" s="131" t="s">
        <v>13</v>
      </c>
      <c r="F550" s="132" t="str">
        <f t="shared" si="26"/>
        <v/>
      </c>
      <c r="G550" s="133">
        <f>IF($K550="Padrão",BDI!$B$17,IF($K550="Diferenciado",BDI!$E$17,0))</f>
        <v>0.26419999999999999</v>
      </c>
      <c r="H550" s="131" t="str">
        <f t="shared" si="24"/>
        <v/>
      </c>
      <c r="I550" s="132" t="str">
        <f t="shared" si="25"/>
        <v/>
      </c>
      <c r="J550" s="134"/>
      <c r="K550" s="135" t="s">
        <v>2979</v>
      </c>
    </row>
    <row r="551" spans="1:11" hidden="1" x14ac:dyDescent="0.25">
      <c r="A551" s="128" t="s">
        <v>3694</v>
      </c>
      <c r="B551" s="129" t="s">
        <v>3695</v>
      </c>
      <c r="C551" s="130" t="s">
        <v>106</v>
      </c>
      <c r="D551" s="130">
        <v>0</v>
      </c>
      <c r="E551" s="131" t="s">
        <v>13</v>
      </c>
      <c r="F551" s="132" t="str">
        <f t="shared" si="26"/>
        <v/>
      </c>
      <c r="G551" s="133">
        <f>IF($K551="Padrão",BDI!$B$17,IF($K551="Diferenciado",BDI!$E$17,0))</f>
        <v>0.26419999999999999</v>
      </c>
      <c r="H551" s="131" t="str">
        <f t="shared" si="24"/>
        <v/>
      </c>
      <c r="I551" s="132" t="str">
        <f t="shared" si="25"/>
        <v/>
      </c>
      <c r="J551" s="134"/>
      <c r="K551" s="135" t="s">
        <v>2979</v>
      </c>
    </row>
    <row r="552" spans="1:11" hidden="1" x14ac:dyDescent="0.25">
      <c r="A552" s="128" t="s">
        <v>3696</v>
      </c>
      <c r="B552" s="129" t="s">
        <v>3697</v>
      </c>
      <c r="C552" s="130" t="s">
        <v>106</v>
      </c>
      <c r="D552" s="130">
        <v>0</v>
      </c>
      <c r="E552" s="131" t="s">
        <v>13</v>
      </c>
      <c r="F552" s="132" t="str">
        <f t="shared" si="26"/>
        <v/>
      </c>
      <c r="G552" s="133">
        <f>IF($K552="Padrão",BDI!$B$17,IF($K552="Diferenciado",BDI!$E$17,0))</f>
        <v>0.26419999999999999</v>
      </c>
      <c r="H552" s="131" t="str">
        <f t="shared" si="24"/>
        <v/>
      </c>
      <c r="I552" s="132" t="str">
        <f t="shared" si="25"/>
        <v/>
      </c>
      <c r="J552" s="134"/>
      <c r="K552" s="135" t="s">
        <v>2979</v>
      </c>
    </row>
    <row r="553" spans="1:11" hidden="1" x14ac:dyDescent="0.25">
      <c r="A553" s="128" t="s">
        <v>3698</v>
      </c>
      <c r="B553" s="129" t="s">
        <v>3699</v>
      </c>
      <c r="C553" s="130" t="s">
        <v>106</v>
      </c>
      <c r="D553" s="130">
        <v>0</v>
      </c>
      <c r="E553" s="131" t="s">
        <v>13</v>
      </c>
      <c r="F553" s="132" t="str">
        <f t="shared" si="26"/>
        <v/>
      </c>
      <c r="G553" s="133">
        <f>IF($K553="Padrão",BDI!$B$17,IF($K553="Diferenciado",BDI!$E$17,0))</f>
        <v>0.26419999999999999</v>
      </c>
      <c r="H553" s="131" t="str">
        <f t="shared" si="24"/>
        <v/>
      </c>
      <c r="I553" s="132" t="str">
        <f t="shared" si="25"/>
        <v/>
      </c>
      <c r="J553" s="134"/>
      <c r="K553" s="135" t="s">
        <v>2979</v>
      </c>
    </row>
    <row r="554" spans="1:11" hidden="1" x14ac:dyDescent="0.25">
      <c r="A554" s="128" t="s">
        <v>3700</v>
      </c>
      <c r="B554" s="129" t="s">
        <v>3701</v>
      </c>
      <c r="C554" s="130" t="s">
        <v>106</v>
      </c>
      <c r="D554" s="130">
        <v>0</v>
      </c>
      <c r="E554" s="131" t="s">
        <v>13</v>
      </c>
      <c r="F554" s="132" t="str">
        <f t="shared" si="26"/>
        <v/>
      </c>
      <c r="G554" s="133">
        <f>IF($K554="Padrão",BDI!$B$17,IF($K554="Diferenciado",BDI!$E$17,0))</f>
        <v>0.26419999999999999</v>
      </c>
      <c r="H554" s="131" t="str">
        <f t="shared" si="24"/>
        <v/>
      </c>
      <c r="I554" s="132" t="str">
        <f t="shared" si="25"/>
        <v/>
      </c>
      <c r="J554" s="134"/>
      <c r="K554" s="135" t="s">
        <v>2979</v>
      </c>
    </row>
    <row r="555" spans="1:11" hidden="1" x14ac:dyDescent="0.25">
      <c r="A555" s="128" t="s">
        <v>3702</v>
      </c>
      <c r="B555" s="129" t="s">
        <v>3703</v>
      </c>
      <c r="C555" s="130" t="s">
        <v>106</v>
      </c>
      <c r="D555" s="130">
        <v>0</v>
      </c>
      <c r="E555" s="131" t="s">
        <v>13</v>
      </c>
      <c r="F555" s="132" t="str">
        <f t="shared" si="26"/>
        <v/>
      </c>
      <c r="G555" s="133">
        <f>IF($K555="Padrão",BDI!$B$17,IF($K555="Diferenciado",BDI!$E$17,0))</f>
        <v>0.26419999999999999</v>
      </c>
      <c r="H555" s="131" t="str">
        <f t="shared" si="24"/>
        <v/>
      </c>
      <c r="I555" s="132" t="str">
        <f t="shared" si="25"/>
        <v/>
      </c>
      <c r="J555" s="134"/>
      <c r="K555" s="135" t="s">
        <v>2979</v>
      </c>
    </row>
    <row r="556" spans="1:11" hidden="1" x14ac:dyDescent="0.25">
      <c r="A556" s="128" t="s">
        <v>3704</v>
      </c>
      <c r="B556" s="129" t="s">
        <v>3705</v>
      </c>
      <c r="C556" s="130" t="s">
        <v>106</v>
      </c>
      <c r="D556" s="130">
        <v>0</v>
      </c>
      <c r="E556" s="131" t="s">
        <v>13</v>
      </c>
      <c r="F556" s="132" t="str">
        <f t="shared" si="26"/>
        <v/>
      </c>
      <c r="G556" s="133">
        <f>IF($K556="Padrão",BDI!$B$17,IF($K556="Diferenciado",BDI!$E$17,0))</f>
        <v>0.26419999999999999</v>
      </c>
      <c r="H556" s="131" t="str">
        <f t="shared" si="24"/>
        <v/>
      </c>
      <c r="I556" s="132" t="str">
        <f t="shared" si="25"/>
        <v/>
      </c>
      <c r="J556" s="134"/>
      <c r="K556" s="135" t="s">
        <v>2979</v>
      </c>
    </row>
    <row r="557" spans="1:11" hidden="1" x14ac:dyDescent="0.25">
      <c r="A557" s="128" t="s">
        <v>3706</v>
      </c>
      <c r="B557" s="129" t="s">
        <v>3707</v>
      </c>
      <c r="C557" s="130" t="s">
        <v>106</v>
      </c>
      <c r="D557" s="130">
        <v>0</v>
      </c>
      <c r="E557" s="131" t="s">
        <v>13</v>
      </c>
      <c r="F557" s="132" t="str">
        <f t="shared" si="26"/>
        <v/>
      </c>
      <c r="G557" s="133">
        <f>IF($K557="Padrão",BDI!$B$17,IF($K557="Diferenciado",BDI!$E$17,0))</f>
        <v>0.26419999999999999</v>
      </c>
      <c r="H557" s="131" t="str">
        <f t="shared" si="24"/>
        <v/>
      </c>
      <c r="I557" s="132" t="str">
        <f t="shared" si="25"/>
        <v/>
      </c>
      <c r="J557" s="134"/>
      <c r="K557" s="135" t="s">
        <v>2979</v>
      </c>
    </row>
    <row r="558" spans="1:11" hidden="1" x14ac:dyDescent="0.25">
      <c r="A558" s="128" t="s">
        <v>3708</v>
      </c>
      <c r="B558" s="129" t="s">
        <v>3709</v>
      </c>
      <c r="C558" s="130" t="s">
        <v>106</v>
      </c>
      <c r="D558" s="130">
        <v>0</v>
      </c>
      <c r="E558" s="131" t="s">
        <v>13</v>
      </c>
      <c r="F558" s="132" t="str">
        <f t="shared" si="26"/>
        <v/>
      </c>
      <c r="G558" s="133">
        <f>IF($K558="Padrão",BDI!$B$17,IF($K558="Diferenciado",BDI!$E$17,0))</f>
        <v>0.26419999999999999</v>
      </c>
      <c r="H558" s="131" t="str">
        <f t="shared" si="24"/>
        <v/>
      </c>
      <c r="I558" s="132" t="str">
        <f t="shared" si="25"/>
        <v/>
      </c>
      <c r="J558" s="134"/>
      <c r="K558" s="135" t="s">
        <v>2979</v>
      </c>
    </row>
    <row r="559" spans="1:11" hidden="1" x14ac:dyDescent="0.25">
      <c r="A559" s="128" t="s">
        <v>3710</v>
      </c>
      <c r="B559" s="129" t="s">
        <v>3711</v>
      </c>
      <c r="C559" s="130" t="s">
        <v>106</v>
      </c>
      <c r="D559" s="130">
        <v>0</v>
      </c>
      <c r="E559" s="131" t="s">
        <v>13</v>
      </c>
      <c r="F559" s="132" t="str">
        <f t="shared" si="26"/>
        <v/>
      </c>
      <c r="G559" s="133">
        <f>IF($K559="Padrão",BDI!$B$17,IF($K559="Diferenciado",BDI!$E$17,0))</f>
        <v>0.26419999999999999</v>
      </c>
      <c r="H559" s="131" t="str">
        <f t="shared" si="24"/>
        <v/>
      </c>
      <c r="I559" s="132" t="str">
        <f t="shared" si="25"/>
        <v/>
      </c>
      <c r="J559" s="134"/>
      <c r="K559" s="135" t="s">
        <v>2979</v>
      </c>
    </row>
    <row r="560" spans="1:11" hidden="1" x14ac:dyDescent="0.25">
      <c r="A560" s="128" t="s">
        <v>3712</v>
      </c>
      <c r="B560" s="129" t="s">
        <v>3713</v>
      </c>
      <c r="C560" s="130" t="s">
        <v>106</v>
      </c>
      <c r="D560" s="130">
        <v>0</v>
      </c>
      <c r="E560" s="131" t="s">
        <v>13</v>
      </c>
      <c r="F560" s="132" t="str">
        <f t="shared" si="26"/>
        <v/>
      </c>
      <c r="G560" s="133">
        <f>IF($K560="Padrão",BDI!$B$17,IF($K560="Diferenciado",BDI!$E$17,0))</f>
        <v>0.26419999999999999</v>
      </c>
      <c r="H560" s="131" t="str">
        <f t="shared" si="24"/>
        <v/>
      </c>
      <c r="I560" s="132" t="str">
        <f t="shared" si="25"/>
        <v/>
      </c>
      <c r="J560" s="134"/>
      <c r="K560" s="135" t="s">
        <v>2979</v>
      </c>
    </row>
    <row r="561" spans="1:11" ht="25.5" hidden="1" x14ac:dyDescent="0.25">
      <c r="A561" s="128" t="s">
        <v>3714</v>
      </c>
      <c r="B561" s="129" t="s">
        <v>3715</v>
      </c>
      <c r="C561" s="130" t="s">
        <v>3716</v>
      </c>
      <c r="D561" s="130">
        <v>0</v>
      </c>
      <c r="E561" s="131" t="s">
        <v>13</v>
      </c>
      <c r="F561" s="132" t="str">
        <f t="shared" si="26"/>
        <v/>
      </c>
      <c r="G561" s="133">
        <f>IF($K561="Padrão",BDI!$B$17,IF($K561="Diferenciado",BDI!$E$17,0))</f>
        <v>0.26419999999999999</v>
      </c>
      <c r="H561" s="131" t="str">
        <f t="shared" si="24"/>
        <v/>
      </c>
      <c r="I561" s="132" t="str">
        <f t="shared" si="25"/>
        <v/>
      </c>
      <c r="J561" s="134"/>
      <c r="K561" s="135" t="s">
        <v>2979</v>
      </c>
    </row>
    <row r="562" spans="1:11" ht="25.5" hidden="1" x14ac:dyDescent="0.25">
      <c r="A562" s="177" t="s">
        <v>636</v>
      </c>
      <c r="B562" s="129" t="s">
        <v>3717</v>
      </c>
      <c r="C562" s="130" t="s">
        <v>68</v>
      </c>
      <c r="D562" s="130">
        <v>0</v>
      </c>
      <c r="E562" s="131">
        <f ca="1">OFFSET(INDEX(Composições!A:H,MATCH(Orçamentária!A562,Composições!A:A,0),8),2,0)</f>
        <v>4.4175000000000004</v>
      </c>
      <c r="F562" s="132">
        <f t="shared" ca="1" si="26"/>
        <v>0</v>
      </c>
      <c r="G562" s="133">
        <f>IF($K562="Padrão",BDI!$B$17,IF($K562="Diferenciado",BDI!$E$17,0))</f>
        <v>0.26419999999999999</v>
      </c>
      <c r="H562" s="131">
        <f t="shared" ca="1" si="24"/>
        <v>5.58</v>
      </c>
      <c r="I562" s="132">
        <f t="shared" ca="1" si="25"/>
        <v>0</v>
      </c>
      <c r="J562" s="134"/>
      <c r="K562" s="135" t="s">
        <v>2979</v>
      </c>
    </row>
    <row r="563" spans="1:11" hidden="1" x14ac:dyDescent="0.25">
      <c r="A563" s="128" t="s">
        <v>3718</v>
      </c>
      <c r="B563" s="129" t="s">
        <v>3719</v>
      </c>
      <c r="C563" s="130" t="s">
        <v>68</v>
      </c>
      <c r="D563" s="130">
        <v>0</v>
      </c>
      <c r="E563" s="131" t="s">
        <v>13</v>
      </c>
      <c r="F563" s="132" t="str">
        <f t="shared" si="26"/>
        <v/>
      </c>
      <c r="G563" s="133">
        <f>IF($K563="Padrão",BDI!$B$17,IF($K563="Diferenciado",BDI!$E$17,0))</f>
        <v>0.26419999999999999</v>
      </c>
      <c r="H563" s="131" t="str">
        <f t="shared" si="24"/>
        <v/>
      </c>
      <c r="I563" s="132" t="str">
        <f t="shared" si="25"/>
        <v/>
      </c>
      <c r="J563" s="134"/>
      <c r="K563" s="135" t="s">
        <v>2979</v>
      </c>
    </row>
    <row r="564" spans="1:11" hidden="1" x14ac:dyDescent="0.25">
      <c r="A564" s="177" t="s">
        <v>637</v>
      </c>
      <c r="B564" s="129" t="s">
        <v>3720</v>
      </c>
      <c r="C564" s="130" t="s">
        <v>72</v>
      </c>
      <c r="D564" s="130">
        <v>0</v>
      </c>
      <c r="E564" s="131">
        <f ca="1">OFFSET(INDEX(Composições!A:H,MATCH(Orçamentária!A564,Composições!A:A,0),8),2,0)</f>
        <v>24.975499999999997</v>
      </c>
      <c r="F564" s="132">
        <f t="shared" ca="1" si="26"/>
        <v>0</v>
      </c>
      <c r="G564" s="133">
        <f>IF($K564="Padrão",BDI!$B$17,IF($K564="Diferenciado",BDI!$E$17,0))</f>
        <v>0.26419999999999999</v>
      </c>
      <c r="H564" s="131">
        <f t="shared" ca="1" si="24"/>
        <v>31.57</v>
      </c>
      <c r="I564" s="132">
        <f t="shared" ca="1" si="25"/>
        <v>0</v>
      </c>
      <c r="J564" s="134"/>
      <c r="K564" s="135" t="s">
        <v>2979</v>
      </c>
    </row>
    <row r="565" spans="1:11" hidden="1" x14ac:dyDescent="0.25">
      <c r="A565" s="128" t="s">
        <v>3721</v>
      </c>
      <c r="B565" s="129" t="s">
        <v>3722</v>
      </c>
      <c r="C565" s="130" t="s">
        <v>72</v>
      </c>
      <c r="D565" s="130">
        <v>0</v>
      </c>
      <c r="E565" s="131" t="s">
        <v>13</v>
      </c>
      <c r="F565" s="132" t="str">
        <f t="shared" si="26"/>
        <v/>
      </c>
      <c r="G565" s="133">
        <f>IF($K565="Padrão",BDI!$B$17,IF($K565="Diferenciado",BDI!$E$17,0))</f>
        <v>0.26419999999999999</v>
      </c>
      <c r="H565" s="131" t="str">
        <f t="shared" si="24"/>
        <v/>
      </c>
      <c r="I565" s="132" t="str">
        <f t="shared" si="25"/>
        <v/>
      </c>
      <c r="J565" s="134"/>
      <c r="K565" s="135" t="s">
        <v>2979</v>
      </c>
    </row>
    <row r="566" spans="1:11" hidden="1" x14ac:dyDescent="0.25">
      <c r="A566" s="177" t="s">
        <v>638</v>
      </c>
      <c r="B566" s="129" t="s">
        <v>3723</v>
      </c>
      <c r="C566" s="130" t="s">
        <v>68</v>
      </c>
      <c r="D566" s="130">
        <v>0</v>
      </c>
      <c r="E566" s="131">
        <f ca="1">OFFSET(INDEX(Composições!A:H,MATCH(Orçamentária!A566,Composições!A:A,0),8),2,0)</f>
        <v>31.463999999999995</v>
      </c>
      <c r="F566" s="132">
        <f t="shared" ca="1" si="26"/>
        <v>0</v>
      </c>
      <c r="G566" s="133">
        <f>IF($K566="Padrão",BDI!$B$17,IF($K566="Diferenciado",BDI!$E$17,0))</f>
        <v>0.26419999999999999</v>
      </c>
      <c r="H566" s="131">
        <f t="shared" ca="1" si="24"/>
        <v>39.78</v>
      </c>
      <c r="I566" s="132">
        <f t="shared" ca="1" si="25"/>
        <v>0</v>
      </c>
      <c r="J566" s="134"/>
      <c r="K566" s="135" t="s">
        <v>2979</v>
      </c>
    </row>
    <row r="567" spans="1:11" hidden="1" x14ac:dyDescent="0.25">
      <c r="A567" s="177" t="s">
        <v>639</v>
      </c>
      <c r="B567" s="129" t="s">
        <v>3724</v>
      </c>
      <c r="C567" s="130" t="s">
        <v>18</v>
      </c>
      <c r="D567" s="130">
        <v>0</v>
      </c>
      <c r="E567" s="131">
        <f ca="1">OFFSET(INDEX(Composições!A:H,MATCH(Orçamentária!A567,Composições!A:A,0),8),2,0)</f>
        <v>11.1112</v>
      </c>
      <c r="F567" s="132">
        <f t="shared" ca="1" si="26"/>
        <v>0</v>
      </c>
      <c r="G567" s="133">
        <f>IF($K567="Padrão",BDI!$B$17,IF($K567="Diferenciado",BDI!$E$17,0))</f>
        <v>0.26419999999999999</v>
      </c>
      <c r="H567" s="131">
        <f t="shared" ca="1" si="24"/>
        <v>14.05</v>
      </c>
      <c r="I567" s="132">
        <f t="shared" ca="1" si="25"/>
        <v>0</v>
      </c>
      <c r="J567" s="134"/>
      <c r="K567" s="135" t="s">
        <v>2979</v>
      </c>
    </row>
    <row r="568" spans="1:11" x14ac:dyDescent="0.25">
      <c r="A568" s="177" t="s">
        <v>640</v>
      </c>
      <c r="B568" s="129" t="s">
        <v>3725</v>
      </c>
      <c r="C568" s="130" t="s">
        <v>3726</v>
      </c>
      <c r="D568" s="130">
        <v>75</v>
      </c>
      <c r="E568" s="131">
        <f ca="1">OFFSET(INDEX(Composições!A:H,MATCH(Orçamentária!A568,Composições!A:A,0),8),2,0)</f>
        <v>23.939999999999998</v>
      </c>
      <c r="F568" s="132">
        <f t="shared" ca="1" si="26"/>
        <v>1795.4999999999998</v>
      </c>
      <c r="G568" s="133">
        <f>IF($K568="Padrão",BDI!$B$17,IF($K568="Diferenciado",BDI!$E$17,0))</f>
        <v>0.18609999999999999</v>
      </c>
      <c r="H568" s="131">
        <f t="shared" ca="1" si="24"/>
        <v>28.4</v>
      </c>
      <c r="I568" s="132">
        <f t="shared" ca="1" si="25"/>
        <v>2130</v>
      </c>
      <c r="J568" s="134"/>
      <c r="K568" s="135" t="s">
        <v>2977</v>
      </c>
    </row>
    <row r="569" spans="1:11" x14ac:dyDescent="0.25">
      <c r="A569" s="177" t="s">
        <v>641</v>
      </c>
      <c r="B569" s="129" t="s">
        <v>3727</v>
      </c>
      <c r="C569" s="130" t="s">
        <v>3726</v>
      </c>
      <c r="D569" s="130">
        <v>100</v>
      </c>
      <c r="E569" s="131">
        <f ca="1">OFFSET(INDEX(Composições!A:H,MATCH(Orçamentária!A569,Composições!A:A,0),8),2,0)</f>
        <v>25.08</v>
      </c>
      <c r="F569" s="132">
        <f t="shared" ca="1" si="26"/>
        <v>2508</v>
      </c>
      <c r="G569" s="133">
        <f>IF($K569="Padrão",BDI!$B$17,IF($K569="Diferenciado",BDI!$E$17,0))</f>
        <v>0.18609999999999999</v>
      </c>
      <c r="H569" s="131">
        <f t="shared" ca="1" si="24"/>
        <v>29.75</v>
      </c>
      <c r="I569" s="132">
        <f t="shared" ca="1" si="25"/>
        <v>2975</v>
      </c>
      <c r="J569" s="134"/>
      <c r="K569" s="135" t="s">
        <v>2977</v>
      </c>
    </row>
    <row r="570" spans="1:11" x14ac:dyDescent="0.25">
      <c r="A570" s="177" t="s">
        <v>642</v>
      </c>
      <c r="B570" s="129" t="s">
        <v>3728</v>
      </c>
      <c r="C570" s="130" t="s">
        <v>3729</v>
      </c>
      <c r="D570" s="130">
        <v>85</v>
      </c>
      <c r="E570" s="131">
        <f ca="1">OFFSET(INDEX(Composições!A:H,MATCH(Orçamentária!A570,Composições!A:A,0),8),2,0)</f>
        <v>32.300000000000004</v>
      </c>
      <c r="F570" s="132">
        <f t="shared" ca="1" si="26"/>
        <v>2745.5000000000005</v>
      </c>
      <c r="G570" s="133">
        <f>IF($K570="Padrão",BDI!$B$17,IF($K570="Diferenciado",BDI!$E$17,0))</f>
        <v>0.18609999999999999</v>
      </c>
      <c r="H570" s="131">
        <f t="shared" ca="1" si="24"/>
        <v>38.31</v>
      </c>
      <c r="I570" s="132">
        <f t="shared" ca="1" si="25"/>
        <v>3256.35</v>
      </c>
      <c r="J570" s="134"/>
      <c r="K570" s="135" t="s">
        <v>2977</v>
      </c>
    </row>
    <row r="571" spans="1:11" x14ac:dyDescent="0.25">
      <c r="A571" s="177" t="s">
        <v>643</v>
      </c>
      <c r="B571" s="129" t="s">
        <v>3730</v>
      </c>
      <c r="C571" s="130" t="s">
        <v>3731</v>
      </c>
      <c r="D571" s="130">
        <v>40</v>
      </c>
      <c r="E571" s="131">
        <f ca="1">OFFSET(INDEX(Composições!A:H,MATCH(Orçamentária!A571,Composições!A:A,0),8),2,0)</f>
        <v>35.53</v>
      </c>
      <c r="F571" s="132">
        <f t="shared" ca="1" si="26"/>
        <v>1421.2</v>
      </c>
      <c r="G571" s="133">
        <f>IF($K571="Padrão",BDI!$B$17,IF($K571="Diferenciado",BDI!$E$17,0))</f>
        <v>0.18609999999999999</v>
      </c>
      <c r="H571" s="131">
        <f t="shared" ca="1" si="24"/>
        <v>42.14</v>
      </c>
      <c r="I571" s="132">
        <f t="shared" ca="1" si="25"/>
        <v>1685.6</v>
      </c>
      <c r="J571" s="134"/>
      <c r="K571" s="135" t="s">
        <v>2977</v>
      </c>
    </row>
    <row r="572" spans="1:11" x14ac:dyDescent="0.25">
      <c r="A572" s="177" t="s">
        <v>644</v>
      </c>
      <c r="B572" s="129" t="s">
        <v>3732</v>
      </c>
      <c r="C572" s="130" t="s">
        <v>3726</v>
      </c>
      <c r="D572" s="130">
        <v>8</v>
      </c>
      <c r="E572" s="131">
        <f ca="1">OFFSET(INDEX(Composições!A:H,MATCH(Orçamentária!A572,Composições!A:A,0),8),2,0)</f>
        <v>28.499999999999996</v>
      </c>
      <c r="F572" s="132">
        <f t="shared" ca="1" si="26"/>
        <v>227.99999999999997</v>
      </c>
      <c r="G572" s="133">
        <f>IF($K572="Padrão",BDI!$B$17,IF($K572="Diferenciado",BDI!$E$17,0))</f>
        <v>0.18609999999999999</v>
      </c>
      <c r="H572" s="131">
        <f t="shared" ca="1" si="24"/>
        <v>33.799999999999997</v>
      </c>
      <c r="I572" s="132">
        <f t="shared" ca="1" si="25"/>
        <v>270.39999999999998</v>
      </c>
      <c r="J572" s="134"/>
      <c r="K572" s="135" t="s">
        <v>2977</v>
      </c>
    </row>
    <row r="573" spans="1:11" x14ac:dyDescent="0.25">
      <c r="A573" s="177" t="s">
        <v>645</v>
      </c>
      <c r="B573" s="129" t="s">
        <v>3733</v>
      </c>
      <c r="C573" s="130" t="s">
        <v>1788</v>
      </c>
      <c r="D573" s="130">
        <v>38</v>
      </c>
      <c r="E573" s="131">
        <f ca="1">OFFSET(INDEX(Composições!A:H,MATCH(Orçamentária!A573,Composições!A:A,0),8),2,0)</f>
        <v>246.52035924999996</v>
      </c>
      <c r="F573" s="132">
        <f t="shared" ca="1" si="26"/>
        <v>9367.7736514999979</v>
      </c>
      <c r="G573" s="133">
        <f>IF($K573="Padrão",BDI!$B$17,IF($K573="Diferenciado",BDI!$E$17,0))</f>
        <v>0.18609999999999999</v>
      </c>
      <c r="H573" s="131">
        <f t="shared" ca="1" si="24"/>
        <v>292.39999999999998</v>
      </c>
      <c r="I573" s="132">
        <f t="shared" ca="1" si="25"/>
        <v>11111.2</v>
      </c>
      <c r="J573" s="134"/>
      <c r="K573" s="135" t="s">
        <v>2977</v>
      </c>
    </row>
    <row r="574" spans="1:11" x14ac:dyDescent="0.25">
      <c r="A574" s="177" t="s">
        <v>647</v>
      </c>
      <c r="B574" s="129" t="s">
        <v>3734</v>
      </c>
      <c r="C574" s="130" t="s">
        <v>1788</v>
      </c>
      <c r="D574" s="130">
        <v>7</v>
      </c>
      <c r="E574" s="131">
        <f ca="1">OFFSET(INDEX(Composições!A:H,MATCH(Orçamentária!A574,Composições!A:A,0),8),2,0)</f>
        <v>271.74285924999998</v>
      </c>
      <c r="F574" s="132">
        <f t="shared" ca="1" si="26"/>
        <v>1902.2000147499998</v>
      </c>
      <c r="G574" s="133">
        <f>IF($K574="Padrão",BDI!$B$17,IF($K574="Diferenciado",BDI!$E$17,0))</f>
        <v>0.18609999999999999</v>
      </c>
      <c r="H574" s="131">
        <f t="shared" ca="1" si="24"/>
        <v>322.31</v>
      </c>
      <c r="I574" s="132">
        <f t="shared" ca="1" si="25"/>
        <v>2256.17</v>
      </c>
      <c r="J574" s="134"/>
      <c r="K574" s="135" t="s">
        <v>2977</v>
      </c>
    </row>
    <row r="575" spans="1:11" x14ac:dyDescent="0.25">
      <c r="A575" s="177" t="s">
        <v>649</v>
      </c>
      <c r="B575" s="129" t="s">
        <v>3735</v>
      </c>
      <c r="C575" s="130" t="s">
        <v>1788</v>
      </c>
      <c r="D575" s="130">
        <v>8</v>
      </c>
      <c r="E575" s="131">
        <f ca="1">OFFSET(INDEX(Composições!A:H,MATCH(Orçamentária!A575,Composições!A:A,0),8),2,0)</f>
        <v>241.63735924999997</v>
      </c>
      <c r="F575" s="132">
        <f t="shared" ca="1" si="26"/>
        <v>1933.0988739999998</v>
      </c>
      <c r="G575" s="133">
        <f>IF($K575="Padrão",BDI!$B$17,IF($K575="Diferenciado",BDI!$E$17,0))</f>
        <v>0.18609999999999999</v>
      </c>
      <c r="H575" s="131">
        <f t="shared" ca="1" si="24"/>
        <v>286.61</v>
      </c>
      <c r="I575" s="132">
        <f t="shared" ca="1" si="25"/>
        <v>2292.88</v>
      </c>
      <c r="J575" s="134"/>
      <c r="K575" s="135" t="s">
        <v>2977</v>
      </c>
    </row>
    <row r="576" spans="1:11" x14ac:dyDescent="0.25">
      <c r="A576" s="177" t="s">
        <v>650</v>
      </c>
      <c r="B576" s="129" t="s">
        <v>3736</v>
      </c>
      <c r="C576" s="130" t="s">
        <v>18</v>
      </c>
      <c r="D576" s="130">
        <v>15750</v>
      </c>
      <c r="E576" s="131">
        <f ca="1">OFFSET(INDEX(Composições!A:H,MATCH(Orçamentária!A576,Composições!A:A,0),8),2,0)</f>
        <v>1.0449999999999999</v>
      </c>
      <c r="F576" s="132">
        <f t="shared" ca="1" si="26"/>
        <v>16458.75</v>
      </c>
      <c r="G576" s="133">
        <f>IF($K576="Padrão",BDI!$B$17,IF($K576="Diferenciado",BDI!$E$17,0))</f>
        <v>0.18609999999999999</v>
      </c>
      <c r="H576" s="131">
        <f t="shared" ca="1" si="24"/>
        <v>1.24</v>
      </c>
      <c r="I576" s="132">
        <f t="shared" ca="1" si="25"/>
        <v>19530</v>
      </c>
      <c r="J576" s="134"/>
      <c r="K576" s="135" t="s">
        <v>2977</v>
      </c>
    </row>
    <row r="577" spans="1:11" x14ac:dyDescent="0.25">
      <c r="A577" s="177" t="s">
        <v>651</v>
      </c>
      <c r="B577" s="129" t="s">
        <v>3737</v>
      </c>
      <c r="C577" s="130" t="s">
        <v>18</v>
      </c>
      <c r="D577" s="130">
        <v>6000</v>
      </c>
      <c r="E577" s="131">
        <f ca="1">OFFSET(INDEX(Composições!A:H,MATCH(Orçamentária!A577,Composições!A:A,0),8),2,0)</f>
        <v>0.71249999999999991</v>
      </c>
      <c r="F577" s="132">
        <f t="shared" ca="1" si="26"/>
        <v>4274.9999999999991</v>
      </c>
      <c r="G577" s="133">
        <f>IF($K577="Padrão",BDI!$B$17,IF($K577="Diferenciado",BDI!$E$17,0))</f>
        <v>0.18609999999999999</v>
      </c>
      <c r="H577" s="131">
        <f t="shared" ca="1" si="24"/>
        <v>0.85</v>
      </c>
      <c r="I577" s="132">
        <f t="shared" ca="1" si="25"/>
        <v>5100</v>
      </c>
      <c r="J577" s="134"/>
      <c r="K577" s="135" t="s">
        <v>2977</v>
      </c>
    </row>
    <row r="578" spans="1:11" x14ac:dyDescent="0.25">
      <c r="A578" s="177" t="s">
        <v>652</v>
      </c>
      <c r="B578" s="129" t="s">
        <v>3738</v>
      </c>
      <c r="C578" s="130" t="s">
        <v>18</v>
      </c>
      <c r="D578" s="130">
        <v>375</v>
      </c>
      <c r="E578" s="131">
        <f ca="1">OFFSET(INDEX(Composições!A:H,MATCH(Orçamentária!A578,Composições!A:A,0),8),2,0)</f>
        <v>3.4104999999999999</v>
      </c>
      <c r="F578" s="132">
        <f t="shared" ca="1" si="26"/>
        <v>1278.9375</v>
      </c>
      <c r="G578" s="133">
        <f>IF($K578="Padrão",BDI!$B$17,IF($K578="Diferenciado",BDI!$E$17,0))</f>
        <v>0.18609999999999999</v>
      </c>
      <c r="H578" s="131">
        <f t="shared" ca="1" si="24"/>
        <v>4.05</v>
      </c>
      <c r="I578" s="132">
        <f t="shared" ca="1" si="25"/>
        <v>1518.75</v>
      </c>
      <c r="J578" s="134"/>
      <c r="K578" s="135" t="s">
        <v>2977</v>
      </c>
    </row>
    <row r="579" spans="1:11" x14ac:dyDescent="0.25">
      <c r="A579" s="177" t="s">
        <v>653</v>
      </c>
      <c r="B579" s="129" t="s">
        <v>3739</v>
      </c>
      <c r="C579" s="130" t="s">
        <v>18</v>
      </c>
      <c r="D579" s="130">
        <v>150</v>
      </c>
      <c r="E579" s="131">
        <f ca="1">OFFSET(INDEX(Composições!A:H,MATCH(Orçamentária!A579,Composições!A:A,0),8),2,0)</f>
        <v>3.952</v>
      </c>
      <c r="F579" s="132">
        <f t="shared" ca="1" si="26"/>
        <v>592.79999999999995</v>
      </c>
      <c r="G579" s="133">
        <f>IF($K579="Padrão",BDI!$B$17,IF($K579="Diferenciado",BDI!$E$17,0))</f>
        <v>0.18609999999999999</v>
      </c>
      <c r="H579" s="131">
        <f t="shared" ca="1" si="24"/>
        <v>4.6900000000000004</v>
      </c>
      <c r="I579" s="132">
        <f t="shared" ca="1" si="25"/>
        <v>703.5</v>
      </c>
      <c r="J579" s="134"/>
      <c r="K579" s="135" t="s">
        <v>2977</v>
      </c>
    </row>
    <row r="580" spans="1:11" x14ac:dyDescent="0.25">
      <c r="A580" s="177" t="s">
        <v>655</v>
      </c>
      <c r="B580" s="129" t="s">
        <v>3740</v>
      </c>
      <c r="C580" s="130" t="s">
        <v>106</v>
      </c>
      <c r="D580" s="130">
        <v>65</v>
      </c>
      <c r="E580" s="131">
        <f ca="1">OFFSET(INDEX(Composições!A:H,MATCH(Orçamentária!A580,Composições!A:A,0),8),2,0)</f>
        <v>1.073842</v>
      </c>
      <c r="F580" s="132">
        <f t="shared" ca="1" si="26"/>
        <v>69.799729999999997</v>
      </c>
      <c r="G580" s="133">
        <f>IF($K580="Padrão",BDI!$B$17,IF($K580="Diferenciado",BDI!$E$17,0))</f>
        <v>0.18609999999999999</v>
      </c>
      <c r="H580" s="131">
        <f t="shared" ca="1" si="24"/>
        <v>1.27</v>
      </c>
      <c r="I580" s="132">
        <f t="shared" ca="1" si="25"/>
        <v>82.55</v>
      </c>
      <c r="J580" s="134"/>
      <c r="K580" s="135" t="s">
        <v>2977</v>
      </c>
    </row>
    <row r="581" spans="1:11" x14ac:dyDescent="0.25">
      <c r="A581" s="177" t="s">
        <v>656</v>
      </c>
      <c r="B581" s="129" t="s">
        <v>3741</v>
      </c>
      <c r="C581" s="130" t="s">
        <v>106</v>
      </c>
      <c r="D581" s="130">
        <v>50</v>
      </c>
      <c r="E581" s="131">
        <f ca="1">OFFSET(INDEX(Composições!A:H,MATCH(Orçamentária!A581,Composições!A:A,0),8),2,0)</f>
        <v>1.9038949999999997</v>
      </c>
      <c r="F581" s="132">
        <f t="shared" ca="1" si="26"/>
        <v>95.194749999999985</v>
      </c>
      <c r="G581" s="133">
        <f>IF($K581="Padrão",BDI!$B$17,IF($K581="Diferenciado",BDI!$E$17,0))</f>
        <v>0.18609999999999999</v>
      </c>
      <c r="H581" s="131">
        <f t="shared" ca="1" si="24"/>
        <v>2.2599999999999998</v>
      </c>
      <c r="I581" s="132">
        <f t="shared" ca="1" si="25"/>
        <v>113</v>
      </c>
      <c r="J581" s="134"/>
      <c r="K581" s="135" t="s">
        <v>2977</v>
      </c>
    </row>
    <row r="582" spans="1:11" x14ac:dyDescent="0.25">
      <c r="A582" s="177" t="s">
        <v>657</v>
      </c>
      <c r="B582" s="129" t="s">
        <v>3742</v>
      </c>
      <c r="C582" s="130" t="s">
        <v>106</v>
      </c>
      <c r="D582" s="130">
        <v>60</v>
      </c>
      <c r="E582" s="131">
        <f ca="1">OFFSET(INDEX(Composições!A:H,MATCH(Orçamentária!A582,Composições!A:A,0),8),2,0)</f>
        <v>3.0883075000000004</v>
      </c>
      <c r="F582" s="132">
        <f t="shared" ca="1" si="26"/>
        <v>185.29845000000003</v>
      </c>
      <c r="G582" s="133">
        <f>IF($K582="Padrão",BDI!$B$17,IF($K582="Diferenciado",BDI!$E$17,0))</f>
        <v>0.18609999999999999</v>
      </c>
      <c r="H582" s="131">
        <f t="shared" ref="H582:H645" ca="1" si="27">IF(ISNUMBER(E582),ROUND(E582*(1+G582),2),"")</f>
        <v>3.66</v>
      </c>
      <c r="I582" s="132">
        <f t="shared" ref="I582:I645" ca="1" si="28">IF(ISNUMBER(E582),ROUND(H582*D582,2),"")</f>
        <v>219.6</v>
      </c>
      <c r="J582" s="134"/>
      <c r="K582" s="135" t="s">
        <v>2977</v>
      </c>
    </row>
    <row r="583" spans="1:11" x14ac:dyDescent="0.25">
      <c r="A583" s="177" t="s">
        <v>658</v>
      </c>
      <c r="B583" s="129" t="s">
        <v>3743</v>
      </c>
      <c r="C583" s="130" t="s">
        <v>106</v>
      </c>
      <c r="D583" s="130">
        <v>65</v>
      </c>
      <c r="E583" s="131">
        <f ca="1">OFFSET(INDEX(Composições!A:H,MATCH(Orçamentária!A583,Composições!A:A,0),8),2,0)</f>
        <v>4.5485239999999996</v>
      </c>
      <c r="F583" s="132">
        <f t="shared" ref="F583:F646" ca="1" si="29">IF(ISNUMBER(E583),D583*E583,"")</f>
        <v>295.65405999999996</v>
      </c>
      <c r="G583" s="133">
        <f>IF($K583="Padrão",BDI!$B$17,IF($K583="Diferenciado",BDI!$E$17,0))</f>
        <v>0.18609999999999999</v>
      </c>
      <c r="H583" s="131">
        <f t="shared" ca="1" si="27"/>
        <v>5.4</v>
      </c>
      <c r="I583" s="132">
        <f t="shared" ca="1" si="28"/>
        <v>351</v>
      </c>
      <c r="J583" s="134"/>
      <c r="K583" s="135" t="s">
        <v>2977</v>
      </c>
    </row>
    <row r="584" spans="1:11" x14ac:dyDescent="0.25">
      <c r="A584" s="177" t="s">
        <v>659</v>
      </c>
      <c r="B584" s="129" t="s">
        <v>3744</v>
      </c>
      <c r="C584" s="130" t="s">
        <v>106</v>
      </c>
      <c r="D584" s="130">
        <v>20</v>
      </c>
      <c r="E584" s="131">
        <f ca="1">OFFSET(INDEX(Composições!A:H,MATCH(Orçamentária!A584,Composições!A:A,0),8),2,0)</f>
        <v>6.147791999999999</v>
      </c>
      <c r="F584" s="132">
        <f t="shared" ca="1" si="29"/>
        <v>122.95583999999998</v>
      </c>
      <c r="G584" s="133">
        <f>IF($K584="Padrão",BDI!$B$17,IF($K584="Diferenciado",BDI!$E$17,0))</f>
        <v>0.18609999999999999</v>
      </c>
      <c r="H584" s="131">
        <f t="shared" ca="1" si="27"/>
        <v>7.29</v>
      </c>
      <c r="I584" s="132">
        <f t="shared" ca="1" si="28"/>
        <v>145.80000000000001</v>
      </c>
      <c r="J584" s="134"/>
      <c r="K584" s="135" t="s">
        <v>2977</v>
      </c>
    </row>
    <row r="585" spans="1:11" x14ac:dyDescent="0.25">
      <c r="A585" s="177" t="s">
        <v>660</v>
      </c>
      <c r="B585" s="129" t="s">
        <v>3745</v>
      </c>
      <c r="C585" s="130" t="s">
        <v>72</v>
      </c>
      <c r="D585" s="130">
        <v>75</v>
      </c>
      <c r="E585" s="131">
        <f ca="1">OFFSET(INDEX(Composições!A:H,MATCH(Orçamentária!A585,Composições!A:A,0),8),2,0)</f>
        <v>19</v>
      </c>
      <c r="F585" s="132">
        <f t="shared" ca="1" si="29"/>
        <v>1425</v>
      </c>
      <c r="G585" s="133">
        <f>IF($K585="Padrão",BDI!$B$17,IF($K585="Diferenciado",BDI!$E$17,0))</f>
        <v>0.18609999999999999</v>
      </c>
      <c r="H585" s="131">
        <f t="shared" ca="1" si="27"/>
        <v>22.54</v>
      </c>
      <c r="I585" s="132">
        <f t="shared" ca="1" si="28"/>
        <v>1690.5</v>
      </c>
      <c r="J585" s="134"/>
      <c r="K585" s="135" t="s">
        <v>2977</v>
      </c>
    </row>
    <row r="586" spans="1:11" hidden="1" x14ac:dyDescent="0.25">
      <c r="A586" s="177" t="s">
        <v>661</v>
      </c>
      <c r="B586" s="129" t="s">
        <v>3746</v>
      </c>
      <c r="C586" s="130" t="s">
        <v>72</v>
      </c>
      <c r="D586" s="130">
        <v>0</v>
      </c>
      <c r="E586" s="131">
        <f ca="1">OFFSET(INDEX(Composições!A:H,MATCH(Orçamentária!A586,Composições!A:A,0),8),2,0)</f>
        <v>65.834999999999994</v>
      </c>
      <c r="F586" s="132">
        <f t="shared" ca="1" si="29"/>
        <v>0</v>
      </c>
      <c r="G586" s="133">
        <f>IF($K586="Padrão",BDI!$B$17,IF($K586="Diferenciado",BDI!$E$17,0))</f>
        <v>0.26419999999999999</v>
      </c>
      <c r="H586" s="131">
        <f t="shared" ca="1" si="27"/>
        <v>83.23</v>
      </c>
      <c r="I586" s="132">
        <f t="shared" ca="1" si="28"/>
        <v>0</v>
      </c>
      <c r="J586" s="134"/>
      <c r="K586" s="135" t="s">
        <v>2979</v>
      </c>
    </row>
    <row r="587" spans="1:11" hidden="1" x14ac:dyDescent="0.25">
      <c r="A587" s="177" t="s">
        <v>662</v>
      </c>
      <c r="B587" s="129" t="s">
        <v>3747</v>
      </c>
      <c r="C587" s="130" t="s">
        <v>18</v>
      </c>
      <c r="D587" s="130">
        <v>0</v>
      </c>
      <c r="E587" s="131">
        <f ca="1">OFFSET(INDEX(Composições!A:H,MATCH(Orçamentária!A587,Composições!A:A,0),8),2,0)</f>
        <v>42.597999999999999</v>
      </c>
      <c r="F587" s="132">
        <f t="shared" ca="1" si="29"/>
        <v>0</v>
      </c>
      <c r="G587" s="133">
        <f>IF($K587="Padrão",BDI!$B$17,IF($K587="Diferenciado",BDI!$E$17,0))</f>
        <v>0.26419999999999999</v>
      </c>
      <c r="H587" s="131">
        <f t="shared" ca="1" si="27"/>
        <v>53.85</v>
      </c>
      <c r="I587" s="132">
        <f t="shared" ca="1" si="28"/>
        <v>0</v>
      </c>
      <c r="J587" s="134"/>
      <c r="K587" s="135" t="s">
        <v>2979</v>
      </c>
    </row>
    <row r="588" spans="1:11" hidden="1" x14ac:dyDescent="0.25">
      <c r="A588" s="177" t="s">
        <v>663</v>
      </c>
      <c r="B588" s="129" t="s">
        <v>3748</v>
      </c>
      <c r="C588" s="130" t="s">
        <v>18</v>
      </c>
      <c r="D588" s="130">
        <v>0</v>
      </c>
      <c r="E588" s="131">
        <f ca="1">OFFSET(INDEX(Composições!A:H,MATCH(Orçamentária!A588,Composições!A:A,0),8),2,0)</f>
        <v>28.148499999999999</v>
      </c>
      <c r="F588" s="132">
        <f t="shared" ca="1" si="29"/>
        <v>0</v>
      </c>
      <c r="G588" s="133">
        <f>IF($K588="Padrão",BDI!$B$17,IF($K588="Diferenciado",BDI!$E$17,0))</f>
        <v>0.26419999999999999</v>
      </c>
      <c r="H588" s="131">
        <f t="shared" ca="1" si="27"/>
        <v>35.590000000000003</v>
      </c>
      <c r="I588" s="132">
        <f t="shared" ca="1" si="28"/>
        <v>0</v>
      </c>
      <c r="J588" s="134"/>
      <c r="K588" s="135" t="s">
        <v>2979</v>
      </c>
    </row>
    <row r="589" spans="1:11" hidden="1" x14ac:dyDescent="0.25">
      <c r="A589" s="128" t="s">
        <v>3749</v>
      </c>
      <c r="B589" s="129" t="s">
        <v>3750</v>
      </c>
      <c r="C589" s="130" t="s">
        <v>106</v>
      </c>
      <c r="D589" s="130">
        <v>0</v>
      </c>
      <c r="E589" s="131" t="s">
        <v>13</v>
      </c>
      <c r="F589" s="132" t="str">
        <f t="shared" si="29"/>
        <v/>
      </c>
      <c r="G589" s="133">
        <f>IF($K589="Padrão",BDI!$B$17,IF($K589="Diferenciado",BDI!$E$17,0))</f>
        <v>0.26419999999999999</v>
      </c>
      <c r="H589" s="131" t="str">
        <f t="shared" si="27"/>
        <v/>
      </c>
      <c r="I589" s="132" t="str">
        <f t="shared" si="28"/>
        <v/>
      </c>
      <c r="J589" s="134"/>
      <c r="K589" s="135" t="s">
        <v>2979</v>
      </c>
    </row>
    <row r="590" spans="1:11" hidden="1" x14ac:dyDescent="0.25">
      <c r="A590" s="128" t="s">
        <v>3751</v>
      </c>
      <c r="B590" s="129" t="s">
        <v>3752</v>
      </c>
      <c r="C590" s="130" t="s">
        <v>106</v>
      </c>
      <c r="D590" s="130">
        <v>0</v>
      </c>
      <c r="E590" s="131" t="s">
        <v>13</v>
      </c>
      <c r="F590" s="132" t="str">
        <f t="shared" si="29"/>
        <v/>
      </c>
      <c r="G590" s="133">
        <f>IF($K590="Padrão",BDI!$B$17,IF($K590="Diferenciado",BDI!$E$17,0))</f>
        <v>0.26419999999999999</v>
      </c>
      <c r="H590" s="131" t="str">
        <f t="shared" si="27"/>
        <v/>
      </c>
      <c r="I590" s="132" t="str">
        <f t="shared" si="28"/>
        <v/>
      </c>
      <c r="J590" s="134"/>
      <c r="K590" s="135" t="s">
        <v>2979</v>
      </c>
    </row>
    <row r="591" spans="1:11" hidden="1" x14ac:dyDescent="0.25">
      <c r="A591" s="128" t="s">
        <v>3753</v>
      </c>
      <c r="B591" s="129" t="s">
        <v>3754</v>
      </c>
      <c r="C591" s="130" t="s">
        <v>72</v>
      </c>
      <c r="D591" s="130">
        <v>0</v>
      </c>
      <c r="E591" s="131" t="s">
        <v>13</v>
      </c>
      <c r="F591" s="132" t="str">
        <f t="shared" si="29"/>
        <v/>
      </c>
      <c r="G591" s="133">
        <f>IF($K591="Padrão",BDI!$B$17,IF($K591="Diferenciado",BDI!$E$17,0))</f>
        <v>0.26419999999999999</v>
      </c>
      <c r="H591" s="131" t="str">
        <f t="shared" si="27"/>
        <v/>
      </c>
      <c r="I591" s="132" t="str">
        <f t="shared" si="28"/>
        <v/>
      </c>
      <c r="J591" s="134"/>
      <c r="K591" s="135" t="s">
        <v>2979</v>
      </c>
    </row>
    <row r="592" spans="1:11" hidden="1" x14ac:dyDescent="0.25">
      <c r="A592" s="128" t="s">
        <v>3755</v>
      </c>
      <c r="B592" s="129" t="s">
        <v>3756</v>
      </c>
      <c r="C592" s="130" t="s">
        <v>70</v>
      </c>
      <c r="D592" s="130">
        <v>0</v>
      </c>
      <c r="E592" s="131" t="s">
        <v>13</v>
      </c>
      <c r="F592" s="132" t="str">
        <f t="shared" si="29"/>
        <v/>
      </c>
      <c r="G592" s="133">
        <f>IF($K592="Padrão",BDI!$B$17,IF($K592="Diferenciado",BDI!$E$17,0))</f>
        <v>0.26419999999999999</v>
      </c>
      <c r="H592" s="131" t="str">
        <f t="shared" si="27"/>
        <v/>
      </c>
      <c r="I592" s="132" t="str">
        <f t="shared" si="28"/>
        <v/>
      </c>
      <c r="J592" s="134"/>
      <c r="K592" s="135" t="s">
        <v>2979</v>
      </c>
    </row>
    <row r="593" spans="1:11" x14ac:dyDescent="0.25">
      <c r="A593" s="177" t="s">
        <v>664</v>
      </c>
      <c r="B593" s="129" t="s">
        <v>3757</v>
      </c>
      <c r="C593" s="130" t="s">
        <v>70</v>
      </c>
      <c r="D593" s="130">
        <v>225</v>
      </c>
      <c r="E593" s="131">
        <f ca="1">OFFSET(INDEX(Composições!A:H,MATCH(Orçamentária!A593,Composições!A:A,0),8),2,0)</f>
        <v>8.8824999999999985</v>
      </c>
      <c r="F593" s="132">
        <f t="shared" ca="1" si="29"/>
        <v>1998.5624999999998</v>
      </c>
      <c r="G593" s="133">
        <f>IF($K593="Padrão",BDI!$B$17,IF($K593="Diferenciado",BDI!$E$17,0))</f>
        <v>0.18609999999999999</v>
      </c>
      <c r="H593" s="131">
        <f t="shared" ca="1" si="27"/>
        <v>10.54</v>
      </c>
      <c r="I593" s="132">
        <f t="shared" ca="1" si="28"/>
        <v>2371.5</v>
      </c>
      <c r="J593" s="134"/>
      <c r="K593" s="135" t="s">
        <v>2977</v>
      </c>
    </row>
    <row r="594" spans="1:11" hidden="1" x14ac:dyDescent="0.25">
      <c r="A594" s="128" t="s">
        <v>3758</v>
      </c>
      <c r="B594" s="129" t="s">
        <v>3759</v>
      </c>
      <c r="C594" s="130" t="s">
        <v>70</v>
      </c>
      <c r="D594" s="130">
        <v>0</v>
      </c>
      <c r="E594" s="131" t="s">
        <v>13</v>
      </c>
      <c r="F594" s="132" t="str">
        <f t="shared" si="29"/>
        <v/>
      </c>
      <c r="G594" s="133">
        <f>IF($K594="Padrão",BDI!$B$17,IF($K594="Diferenciado",BDI!$E$17,0))</f>
        <v>0.26419999999999999</v>
      </c>
      <c r="H594" s="131" t="str">
        <f t="shared" si="27"/>
        <v/>
      </c>
      <c r="I594" s="132" t="str">
        <f t="shared" si="28"/>
        <v/>
      </c>
      <c r="J594" s="134"/>
      <c r="K594" s="135" t="s">
        <v>2979</v>
      </c>
    </row>
    <row r="595" spans="1:11" hidden="1" x14ac:dyDescent="0.25">
      <c r="A595" s="128" t="s">
        <v>3760</v>
      </c>
      <c r="B595" s="129" t="s">
        <v>3761</v>
      </c>
      <c r="C595" s="130" t="s">
        <v>106</v>
      </c>
      <c r="D595" s="130">
        <v>0</v>
      </c>
      <c r="E595" s="131" t="s">
        <v>13</v>
      </c>
      <c r="F595" s="132" t="str">
        <f t="shared" si="29"/>
        <v/>
      </c>
      <c r="G595" s="133">
        <f>IF($K595="Padrão",BDI!$B$17,IF($K595="Diferenciado",BDI!$E$17,0))</f>
        <v>0.26419999999999999</v>
      </c>
      <c r="H595" s="131" t="str">
        <f t="shared" si="27"/>
        <v/>
      </c>
      <c r="I595" s="132" t="str">
        <f t="shared" si="28"/>
        <v/>
      </c>
      <c r="J595" s="134"/>
      <c r="K595" s="135" t="s">
        <v>2979</v>
      </c>
    </row>
    <row r="596" spans="1:11" hidden="1" x14ac:dyDescent="0.25">
      <c r="A596" s="128" t="s">
        <v>3762</v>
      </c>
      <c r="B596" s="129" t="s">
        <v>3763</v>
      </c>
      <c r="C596" s="130" t="s">
        <v>106</v>
      </c>
      <c r="D596" s="130">
        <v>0</v>
      </c>
      <c r="E596" s="131" t="s">
        <v>13</v>
      </c>
      <c r="F596" s="132" t="str">
        <f t="shared" si="29"/>
        <v/>
      </c>
      <c r="G596" s="133">
        <f>IF($K596="Padrão",BDI!$B$17,IF($K596="Diferenciado",BDI!$E$17,0))</f>
        <v>0.26419999999999999</v>
      </c>
      <c r="H596" s="131" t="str">
        <f t="shared" si="27"/>
        <v/>
      </c>
      <c r="I596" s="132" t="str">
        <f t="shared" si="28"/>
        <v/>
      </c>
      <c r="J596" s="134"/>
      <c r="K596" s="135" t="s">
        <v>2979</v>
      </c>
    </row>
    <row r="597" spans="1:11" x14ac:dyDescent="0.25">
      <c r="A597" s="177" t="s">
        <v>665</v>
      </c>
      <c r="B597" s="129" t="s">
        <v>3764</v>
      </c>
      <c r="C597" s="130" t="s">
        <v>68</v>
      </c>
      <c r="D597" s="130">
        <v>600</v>
      </c>
      <c r="E597" s="131">
        <f ca="1">OFFSET(INDEX(Composições!A:H,MATCH(Orçamentária!A597,Composições!A:A,0),8),2,0)</f>
        <v>2.109</v>
      </c>
      <c r="F597" s="132">
        <f t="shared" ca="1" si="29"/>
        <v>1265.4000000000001</v>
      </c>
      <c r="G597" s="133">
        <f>IF($K597="Padrão",BDI!$B$17,IF($K597="Diferenciado",BDI!$E$17,0))</f>
        <v>0.18609999999999999</v>
      </c>
      <c r="H597" s="131">
        <f t="shared" ca="1" si="27"/>
        <v>2.5</v>
      </c>
      <c r="I597" s="132">
        <f t="shared" ca="1" si="28"/>
        <v>1500</v>
      </c>
      <c r="J597" s="134"/>
      <c r="K597" s="135" t="s">
        <v>2977</v>
      </c>
    </row>
    <row r="598" spans="1:11" hidden="1" x14ac:dyDescent="0.25">
      <c r="A598" s="128" t="s">
        <v>3765</v>
      </c>
      <c r="B598" s="129" t="s">
        <v>3766</v>
      </c>
      <c r="C598" s="130" t="s">
        <v>18</v>
      </c>
      <c r="D598" s="130">
        <v>0</v>
      </c>
      <c r="E598" s="131" t="s">
        <v>13</v>
      </c>
      <c r="F598" s="132" t="str">
        <f t="shared" si="29"/>
        <v/>
      </c>
      <c r="G598" s="133">
        <f>IF($K598="Padrão",BDI!$B$17,IF($K598="Diferenciado",BDI!$E$17,0))</f>
        <v>0.26419999999999999</v>
      </c>
      <c r="H598" s="131" t="str">
        <f t="shared" si="27"/>
        <v/>
      </c>
      <c r="I598" s="132" t="str">
        <f t="shared" si="28"/>
        <v/>
      </c>
      <c r="J598" s="134"/>
      <c r="K598" s="135" t="s">
        <v>2979</v>
      </c>
    </row>
    <row r="599" spans="1:11" hidden="1" x14ac:dyDescent="0.25">
      <c r="A599" s="128" t="s">
        <v>3767</v>
      </c>
      <c r="B599" s="129" t="s">
        <v>3768</v>
      </c>
      <c r="C599" s="130" t="s">
        <v>18</v>
      </c>
      <c r="D599" s="130">
        <v>0</v>
      </c>
      <c r="E599" s="131" t="s">
        <v>13</v>
      </c>
      <c r="F599" s="132" t="str">
        <f t="shared" si="29"/>
        <v/>
      </c>
      <c r="G599" s="133">
        <f>IF($K599="Padrão",BDI!$B$17,IF($K599="Diferenciado",BDI!$E$17,0))</f>
        <v>0.26419999999999999</v>
      </c>
      <c r="H599" s="131" t="str">
        <f t="shared" si="27"/>
        <v/>
      </c>
      <c r="I599" s="132" t="str">
        <f t="shared" si="28"/>
        <v/>
      </c>
      <c r="J599" s="134"/>
      <c r="K599" s="135" t="s">
        <v>2979</v>
      </c>
    </row>
    <row r="600" spans="1:11" hidden="1" x14ac:dyDescent="0.25">
      <c r="A600" s="128" t="s">
        <v>3769</v>
      </c>
      <c r="B600" s="129" t="s">
        <v>3770</v>
      </c>
      <c r="C600" s="130" t="s">
        <v>18</v>
      </c>
      <c r="D600" s="130">
        <v>0</v>
      </c>
      <c r="E600" s="131" t="s">
        <v>13</v>
      </c>
      <c r="F600" s="132" t="str">
        <f t="shared" si="29"/>
        <v/>
      </c>
      <c r="G600" s="133">
        <f>IF($K600="Padrão",BDI!$B$17,IF($K600="Diferenciado",BDI!$E$17,0))</f>
        <v>0.26419999999999999</v>
      </c>
      <c r="H600" s="131" t="str">
        <f t="shared" si="27"/>
        <v/>
      </c>
      <c r="I600" s="132" t="str">
        <f t="shared" si="28"/>
        <v/>
      </c>
      <c r="J600" s="134"/>
      <c r="K600" s="135" t="s">
        <v>2979</v>
      </c>
    </row>
    <row r="601" spans="1:11" hidden="1" x14ac:dyDescent="0.25">
      <c r="A601" s="128" t="s">
        <v>3771</v>
      </c>
      <c r="B601" s="129" t="s">
        <v>3772</v>
      </c>
      <c r="C601" s="130" t="s">
        <v>18</v>
      </c>
      <c r="D601" s="130">
        <v>0</v>
      </c>
      <c r="E601" s="131" t="s">
        <v>13</v>
      </c>
      <c r="F601" s="132" t="str">
        <f t="shared" si="29"/>
        <v/>
      </c>
      <c r="G601" s="133">
        <f>IF($K601="Padrão",BDI!$B$17,IF($K601="Diferenciado",BDI!$E$17,0))</f>
        <v>0.26419999999999999</v>
      </c>
      <c r="H601" s="131" t="str">
        <f t="shared" si="27"/>
        <v/>
      </c>
      <c r="I601" s="132" t="str">
        <f t="shared" si="28"/>
        <v/>
      </c>
      <c r="J601" s="134"/>
      <c r="K601" s="135" t="s">
        <v>2979</v>
      </c>
    </row>
    <row r="602" spans="1:11" hidden="1" x14ac:dyDescent="0.25">
      <c r="A602" s="128" t="s">
        <v>3773</v>
      </c>
      <c r="B602" s="129" t="s">
        <v>3774</v>
      </c>
      <c r="C602" s="130" t="s">
        <v>18</v>
      </c>
      <c r="D602" s="130">
        <v>0</v>
      </c>
      <c r="E602" s="131" t="s">
        <v>13</v>
      </c>
      <c r="F602" s="132" t="str">
        <f t="shared" si="29"/>
        <v/>
      </c>
      <c r="G602" s="133">
        <f>IF($K602="Padrão",BDI!$B$17,IF($K602="Diferenciado",BDI!$E$17,0))</f>
        <v>0.26419999999999999</v>
      </c>
      <c r="H602" s="131" t="str">
        <f t="shared" si="27"/>
        <v/>
      </c>
      <c r="I602" s="132" t="str">
        <f t="shared" si="28"/>
        <v/>
      </c>
      <c r="J602" s="134"/>
      <c r="K602" s="135" t="s">
        <v>2979</v>
      </c>
    </row>
    <row r="603" spans="1:11" hidden="1" x14ac:dyDescent="0.25">
      <c r="A603" s="128" t="s">
        <v>3775</v>
      </c>
      <c r="B603" s="129" t="s">
        <v>3776</v>
      </c>
      <c r="C603" s="130" t="s">
        <v>18</v>
      </c>
      <c r="D603" s="130">
        <v>0</v>
      </c>
      <c r="E603" s="131" t="s">
        <v>13</v>
      </c>
      <c r="F603" s="132" t="str">
        <f t="shared" si="29"/>
        <v/>
      </c>
      <c r="G603" s="133">
        <f>IF($K603="Padrão",BDI!$B$17,IF($K603="Diferenciado",BDI!$E$17,0))</f>
        <v>0.26419999999999999</v>
      </c>
      <c r="H603" s="131" t="str">
        <f t="shared" si="27"/>
        <v/>
      </c>
      <c r="I603" s="132" t="str">
        <f t="shared" si="28"/>
        <v/>
      </c>
      <c r="J603" s="134"/>
      <c r="K603" s="135" t="s">
        <v>2979</v>
      </c>
    </row>
    <row r="604" spans="1:11" hidden="1" x14ac:dyDescent="0.25">
      <c r="A604" s="128" t="s">
        <v>3777</v>
      </c>
      <c r="B604" s="129" t="s">
        <v>3778</v>
      </c>
      <c r="C604" s="130" t="s">
        <v>18</v>
      </c>
      <c r="D604" s="130">
        <v>0</v>
      </c>
      <c r="E604" s="131" t="s">
        <v>13</v>
      </c>
      <c r="F604" s="132" t="str">
        <f t="shared" si="29"/>
        <v/>
      </c>
      <c r="G604" s="133">
        <f>IF($K604="Padrão",BDI!$B$17,IF($K604="Diferenciado",BDI!$E$17,0))</f>
        <v>0.26419999999999999</v>
      </c>
      <c r="H604" s="131" t="str">
        <f t="shared" si="27"/>
        <v/>
      </c>
      <c r="I604" s="132" t="str">
        <f t="shared" si="28"/>
        <v/>
      </c>
      <c r="J604" s="134"/>
      <c r="K604" s="135" t="s">
        <v>2979</v>
      </c>
    </row>
    <row r="605" spans="1:11" hidden="1" x14ac:dyDescent="0.25">
      <c r="A605" s="128" t="s">
        <v>3779</v>
      </c>
      <c r="B605" s="129" t="s">
        <v>3780</v>
      </c>
      <c r="C605" s="130" t="s">
        <v>18</v>
      </c>
      <c r="D605" s="130">
        <v>0</v>
      </c>
      <c r="E605" s="131" t="s">
        <v>13</v>
      </c>
      <c r="F605" s="132" t="str">
        <f t="shared" si="29"/>
        <v/>
      </c>
      <c r="G605" s="133">
        <f>IF($K605="Padrão",BDI!$B$17,IF($K605="Diferenciado",BDI!$E$17,0))</f>
        <v>0.26419999999999999</v>
      </c>
      <c r="H605" s="131" t="str">
        <f t="shared" si="27"/>
        <v/>
      </c>
      <c r="I605" s="132" t="str">
        <f t="shared" si="28"/>
        <v/>
      </c>
      <c r="J605" s="134"/>
      <c r="K605" s="135" t="s">
        <v>2979</v>
      </c>
    </row>
    <row r="606" spans="1:11" hidden="1" x14ac:dyDescent="0.25">
      <c r="A606" s="128" t="s">
        <v>3781</v>
      </c>
      <c r="B606" s="129" t="s">
        <v>3782</v>
      </c>
      <c r="C606" s="130" t="s">
        <v>18</v>
      </c>
      <c r="D606" s="130">
        <v>0</v>
      </c>
      <c r="E606" s="131" t="s">
        <v>13</v>
      </c>
      <c r="F606" s="132" t="str">
        <f t="shared" si="29"/>
        <v/>
      </c>
      <c r="G606" s="133">
        <f>IF($K606="Padrão",BDI!$B$17,IF($K606="Diferenciado",BDI!$E$17,0))</f>
        <v>0.26419999999999999</v>
      </c>
      <c r="H606" s="131" t="str">
        <f t="shared" si="27"/>
        <v/>
      </c>
      <c r="I606" s="132" t="str">
        <f t="shared" si="28"/>
        <v/>
      </c>
      <c r="J606" s="134"/>
      <c r="K606" s="135" t="s">
        <v>2979</v>
      </c>
    </row>
    <row r="607" spans="1:11" hidden="1" x14ac:dyDescent="0.25">
      <c r="A607" s="128" t="s">
        <v>3783</v>
      </c>
      <c r="B607" s="129" t="s">
        <v>3784</v>
      </c>
      <c r="C607" s="130" t="s">
        <v>18</v>
      </c>
      <c r="D607" s="130">
        <v>0</v>
      </c>
      <c r="E607" s="131" t="s">
        <v>13</v>
      </c>
      <c r="F607" s="132" t="str">
        <f t="shared" si="29"/>
        <v/>
      </c>
      <c r="G607" s="133">
        <f>IF($K607="Padrão",BDI!$B$17,IF($K607="Diferenciado",BDI!$E$17,0))</f>
        <v>0.26419999999999999</v>
      </c>
      <c r="H607" s="131" t="str">
        <f t="shared" si="27"/>
        <v/>
      </c>
      <c r="I607" s="132" t="str">
        <f t="shared" si="28"/>
        <v/>
      </c>
      <c r="J607" s="134"/>
      <c r="K607" s="135" t="s">
        <v>2979</v>
      </c>
    </row>
    <row r="608" spans="1:11" hidden="1" x14ac:dyDescent="0.25">
      <c r="A608" s="128" t="s">
        <v>3785</v>
      </c>
      <c r="B608" s="129" t="s">
        <v>3786</v>
      </c>
      <c r="C608" s="130" t="s">
        <v>18</v>
      </c>
      <c r="D608" s="130">
        <v>0</v>
      </c>
      <c r="E608" s="131" t="s">
        <v>13</v>
      </c>
      <c r="F608" s="132" t="str">
        <f t="shared" si="29"/>
        <v/>
      </c>
      <c r="G608" s="133">
        <f>IF($K608="Padrão",BDI!$B$17,IF($K608="Diferenciado",BDI!$E$17,0))</f>
        <v>0.26419999999999999</v>
      </c>
      <c r="H608" s="131" t="str">
        <f t="shared" si="27"/>
        <v/>
      </c>
      <c r="I608" s="132" t="str">
        <f t="shared" si="28"/>
        <v/>
      </c>
      <c r="J608" s="134"/>
      <c r="K608" s="135" t="s">
        <v>2979</v>
      </c>
    </row>
    <row r="609" spans="1:11" hidden="1" x14ac:dyDescent="0.25">
      <c r="A609" s="128" t="s">
        <v>3787</v>
      </c>
      <c r="B609" s="129" t="s">
        <v>3788</v>
      </c>
      <c r="C609" s="130" t="s">
        <v>18</v>
      </c>
      <c r="D609" s="130">
        <v>0</v>
      </c>
      <c r="E609" s="131" t="s">
        <v>13</v>
      </c>
      <c r="F609" s="132" t="str">
        <f t="shared" si="29"/>
        <v/>
      </c>
      <c r="G609" s="133">
        <f>IF($K609="Padrão",BDI!$B$17,IF($K609="Diferenciado",BDI!$E$17,0))</f>
        <v>0.26419999999999999</v>
      </c>
      <c r="H609" s="131" t="str">
        <f t="shared" si="27"/>
        <v/>
      </c>
      <c r="I609" s="132" t="str">
        <f t="shared" si="28"/>
        <v/>
      </c>
      <c r="J609" s="134"/>
      <c r="K609" s="135" t="s">
        <v>2979</v>
      </c>
    </row>
    <row r="610" spans="1:11" hidden="1" x14ac:dyDescent="0.25">
      <c r="A610" s="128" t="s">
        <v>3789</v>
      </c>
      <c r="B610" s="129" t="s">
        <v>3790</v>
      </c>
      <c r="C610" s="130" t="s">
        <v>18</v>
      </c>
      <c r="D610" s="130">
        <v>0</v>
      </c>
      <c r="E610" s="131" t="s">
        <v>13</v>
      </c>
      <c r="F610" s="132" t="str">
        <f t="shared" si="29"/>
        <v/>
      </c>
      <c r="G610" s="133">
        <f>IF($K610="Padrão",BDI!$B$17,IF($K610="Diferenciado",BDI!$E$17,0))</f>
        <v>0.26419999999999999</v>
      </c>
      <c r="H610" s="131" t="str">
        <f t="shared" si="27"/>
        <v/>
      </c>
      <c r="I610" s="132" t="str">
        <f t="shared" si="28"/>
        <v/>
      </c>
      <c r="J610" s="134"/>
      <c r="K610" s="135" t="s">
        <v>2979</v>
      </c>
    </row>
    <row r="611" spans="1:11" hidden="1" x14ac:dyDescent="0.25">
      <c r="A611" s="128" t="s">
        <v>3791</v>
      </c>
      <c r="B611" s="129" t="s">
        <v>3792</v>
      </c>
      <c r="C611" s="130" t="s">
        <v>18</v>
      </c>
      <c r="D611" s="130">
        <v>0</v>
      </c>
      <c r="E611" s="131" t="s">
        <v>13</v>
      </c>
      <c r="F611" s="132" t="str">
        <f t="shared" si="29"/>
        <v/>
      </c>
      <c r="G611" s="133">
        <f>IF($K611="Padrão",BDI!$B$17,IF($K611="Diferenciado",BDI!$E$17,0))</f>
        <v>0.26419999999999999</v>
      </c>
      <c r="H611" s="131" t="str">
        <f t="shared" si="27"/>
        <v/>
      </c>
      <c r="I611" s="132" t="str">
        <f t="shared" si="28"/>
        <v/>
      </c>
      <c r="J611" s="134"/>
      <c r="K611" s="135" t="s">
        <v>2979</v>
      </c>
    </row>
    <row r="612" spans="1:11" hidden="1" x14ac:dyDescent="0.25">
      <c r="A612" s="128" t="s">
        <v>3793</v>
      </c>
      <c r="B612" s="129" t="s">
        <v>3794</v>
      </c>
      <c r="C612" s="130" t="s">
        <v>18</v>
      </c>
      <c r="D612" s="130">
        <v>0</v>
      </c>
      <c r="E612" s="131" t="s">
        <v>13</v>
      </c>
      <c r="F612" s="132" t="str">
        <f t="shared" si="29"/>
        <v/>
      </c>
      <c r="G612" s="133">
        <f>IF($K612="Padrão",BDI!$B$17,IF($K612="Diferenciado",BDI!$E$17,0))</f>
        <v>0.26419999999999999</v>
      </c>
      <c r="H612" s="131" t="str">
        <f t="shared" si="27"/>
        <v/>
      </c>
      <c r="I612" s="132" t="str">
        <f t="shared" si="28"/>
        <v/>
      </c>
      <c r="J612" s="134"/>
      <c r="K612" s="135" t="s">
        <v>2979</v>
      </c>
    </row>
    <row r="613" spans="1:11" hidden="1" x14ac:dyDescent="0.25">
      <c r="A613" s="128" t="s">
        <v>3795</v>
      </c>
      <c r="B613" s="129" t="s">
        <v>3796</v>
      </c>
      <c r="C613" s="130" t="s">
        <v>18</v>
      </c>
      <c r="D613" s="130">
        <v>0</v>
      </c>
      <c r="E613" s="131" t="s">
        <v>13</v>
      </c>
      <c r="F613" s="132" t="str">
        <f t="shared" si="29"/>
        <v/>
      </c>
      <c r="G613" s="133">
        <f>IF($K613="Padrão",BDI!$B$17,IF($K613="Diferenciado",BDI!$E$17,0))</f>
        <v>0.26419999999999999</v>
      </c>
      <c r="H613" s="131" t="str">
        <f t="shared" si="27"/>
        <v/>
      </c>
      <c r="I613" s="132" t="str">
        <f t="shared" si="28"/>
        <v/>
      </c>
      <c r="J613" s="134"/>
      <c r="K613" s="135" t="s">
        <v>2979</v>
      </c>
    </row>
    <row r="614" spans="1:11" hidden="1" x14ac:dyDescent="0.25">
      <c r="A614" s="128" t="s">
        <v>3797</v>
      </c>
      <c r="B614" s="129" t="s">
        <v>3798</v>
      </c>
      <c r="C614" s="130" t="s">
        <v>18</v>
      </c>
      <c r="D614" s="130">
        <v>0</v>
      </c>
      <c r="E614" s="131" t="s">
        <v>13</v>
      </c>
      <c r="F614" s="132" t="str">
        <f t="shared" si="29"/>
        <v/>
      </c>
      <c r="G614" s="133">
        <f>IF($K614="Padrão",BDI!$B$17,IF($K614="Diferenciado",BDI!$E$17,0))</f>
        <v>0.26419999999999999</v>
      </c>
      <c r="H614" s="131" t="str">
        <f t="shared" si="27"/>
        <v/>
      </c>
      <c r="I614" s="132" t="str">
        <f t="shared" si="28"/>
        <v/>
      </c>
      <c r="J614" s="134"/>
      <c r="K614" s="135" t="s">
        <v>2979</v>
      </c>
    </row>
    <row r="615" spans="1:11" hidden="1" x14ac:dyDescent="0.25">
      <c r="A615" s="128" t="s">
        <v>3799</v>
      </c>
      <c r="B615" s="129" t="s">
        <v>3800</v>
      </c>
      <c r="C615" s="130" t="s">
        <v>18</v>
      </c>
      <c r="D615" s="130">
        <v>0</v>
      </c>
      <c r="E615" s="131" t="s">
        <v>13</v>
      </c>
      <c r="F615" s="132" t="str">
        <f t="shared" si="29"/>
        <v/>
      </c>
      <c r="G615" s="133">
        <f>IF($K615="Padrão",BDI!$B$17,IF($K615="Diferenciado",BDI!$E$17,0))</f>
        <v>0.26419999999999999</v>
      </c>
      <c r="H615" s="131" t="str">
        <f t="shared" si="27"/>
        <v/>
      </c>
      <c r="I615" s="132" t="str">
        <f t="shared" si="28"/>
        <v/>
      </c>
      <c r="J615" s="134"/>
      <c r="K615" s="135" t="s">
        <v>2979</v>
      </c>
    </row>
    <row r="616" spans="1:11" hidden="1" x14ac:dyDescent="0.25">
      <c r="A616" s="128" t="s">
        <v>3801</v>
      </c>
      <c r="B616" s="129" t="s">
        <v>3802</v>
      </c>
      <c r="C616" s="130" t="s">
        <v>18</v>
      </c>
      <c r="D616" s="130">
        <v>0</v>
      </c>
      <c r="E616" s="131" t="s">
        <v>13</v>
      </c>
      <c r="F616" s="132" t="str">
        <f t="shared" si="29"/>
        <v/>
      </c>
      <c r="G616" s="133">
        <f>IF($K616="Padrão",BDI!$B$17,IF($K616="Diferenciado",BDI!$E$17,0))</f>
        <v>0.26419999999999999</v>
      </c>
      <c r="H616" s="131" t="str">
        <f t="shared" si="27"/>
        <v/>
      </c>
      <c r="I616" s="132" t="str">
        <f t="shared" si="28"/>
        <v/>
      </c>
      <c r="J616" s="134"/>
      <c r="K616" s="135" t="s">
        <v>2979</v>
      </c>
    </row>
    <row r="617" spans="1:11" hidden="1" x14ac:dyDescent="0.25">
      <c r="A617" s="128" t="s">
        <v>3803</v>
      </c>
      <c r="B617" s="129" t="s">
        <v>3804</v>
      </c>
      <c r="C617" s="130" t="s">
        <v>18</v>
      </c>
      <c r="D617" s="130">
        <v>0</v>
      </c>
      <c r="E617" s="131" t="s">
        <v>13</v>
      </c>
      <c r="F617" s="132" t="str">
        <f t="shared" si="29"/>
        <v/>
      </c>
      <c r="G617" s="133">
        <f>IF($K617="Padrão",BDI!$B$17,IF($K617="Diferenciado",BDI!$E$17,0))</f>
        <v>0.26419999999999999</v>
      </c>
      <c r="H617" s="131" t="str">
        <f t="shared" si="27"/>
        <v/>
      </c>
      <c r="I617" s="132" t="str">
        <f t="shared" si="28"/>
        <v/>
      </c>
      <c r="J617" s="134"/>
      <c r="K617" s="135" t="s">
        <v>2979</v>
      </c>
    </row>
    <row r="618" spans="1:11" hidden="1" x14ac:dyDescent="0.25">
      <c r="A618" s="128" t="s">
        <v>3805</v>
      </c>
      <c r="B618" s="129" t="s">
        <v>3806</v>
      </c>
      <c r="C618" s="130" t="s">
        <v>18</v>
      </c>
      <c r="D618" s="130">
        <v>0</v>
      </c>
      <c r="E618" s="131" t="s">
        <v>13</v>
      </c>
      <c r="F618" s="132" t="str">
        <f t="shared" si="29"/>
        <v/>
      </c>
      <c r="G618" s="133">
        <f>IF($K618="Padrão",BDI!$B$17,IF($K618="Diferenciado",BDI!$E$17,0))</f>
        <v>0.26419999999999999</v>
      </c>
      <c r="H618" s="131" t="str">
        <f t="shared" si="27"/>
        <v/>
      </c>
      <c r="I618" s="132" t="str">
        <f t="shared" si="28"/>
        <v/>
      </c>
      <c r="J618" s="134"/>
      <c r="K618" s="135" t="s">
        <v>2979</v>
      </c>
    </row>
    <row r="619" spans="1:11" hidden="1" x14ac:dyDescent="0.25">
      <c r="A619" s="128" t="s">
        <v>3807</v>
      </c>
      <c r="B619" s="129" t="s">
        <v>3808</v>
      </c>
      <c r="C619" s="130" t="s">
        <v>18</v>
      </c>
      <c r="D619" s="130">
        <v>0</v>
      </c>
      <c r="E619" s="131" t="s">
        <v>13</v>
      </c>
      <c r="F619" s="132" t="str">
        <f t="shared" si="29"/>
        <v/>
      </c>
      <c r="G619" s="133">
        <f>IF($K619="Padrão",BDI!$B$17,IF($K619="Diferenciado",BDI!$E$17,0))</f>
        <v>0.26419999999999999</v>
      </c>
      <c r="H619" s="131" t="str">
        <f t="shared" si="27"/>
        <v/>
      </c>
      <c r="I619" s="132" t="str">
        <f t="shared" si="28"/>
        <v/>
      </c>
      <c r="J619" s="134"/>
      <c r="K619" s="135" t="s">
        <v>2979</v>
      </c>
    </row>
    <row r="620" spans="1:11" hidden="1" x14ac:dyDescent="0.25">
      <c r="A620" s="128" t="s">
        <v>3809</v>
      </c>
      <c r="B620" s="129" t="s">
        <v>3810</v>
      </c>
      <c r="C620" s="130" t="s">
        <v>18</v>
      </c>
      <c r="D620" s="130">
        <v>0</v>
      </c>
      <c r="E620" s="131" t="s">
        <v>13</v>
      </c>
      <c r="F620" s="132" t="str">
        <f t="shared" si="29"/>
        <v/>
      </c>
      <c r="G620" s="133">
        <f>IF($K620="Padrão",BDI!$B$17,IF($K620="Diferenciado",BDI!$E$17,0))</f>
        <v>0.26419999999999999</v>
      </c>
      <c r="H620" s="131" t="str">
        <f t="shared" si="27"/>
        <v/>
      </c>
      <c r="I620" s="132" t="str">
        <f t="shared" si="28"/>
        <v/>
      </c>
      <c r="J620" s="134"/>
      <c r="K620" s="135" t="s">
        <v>2979</v>
      </c>
    </row>
    <row r="621" spans="1:11" hidden="1" x14ac:dyDescent="0.25">
      <c r="A621" s="128" t="s">
        <v>3811</v>
      </c>
      <c r="B621" s="129" t="s">
        <v>3812</v>
      </c>
      <c r="C621" s="130" t="s">
        <v>18</v>
      </c>
      <c r="D621" s="130">
        <v>0</v>
      </c>
      <c r="E621" s="131" t="s">
        <v>13</v>
      </c>
      <c r="F621" s="132" t="str">
        <f t="shared" si="29"/>
        <v/>
      </c>
      <c r="G621" s="133">
        <f>IF($K621="Padrão",BDI!$B$17,IF($K621="Diferenciado",BDI!$E$17,0))</f>
        <v>0.26419999999999999</v>
      </c>
      <c r="H621" s="131" t="str">
        <f t="shared" si="27"/>
        <v/>
      </c>
      <c r="I621" s="132" t="str">
        <f t="shared" si="28"/>
        <v/>
      </c>
      <c r="J621" s="134"/>
      <c r="K621" s="135" t="s">
        <v>2979</v>
      </c>
    </row>
    <row r="622" spans="1:11" hidden="1" x14ac:dyDescent="0.25">
      <c r="A622" s="128" t="s">
        <v>3813</v>
      </c>
      <c r="B622" s="129" t="s">
        <v>3814</v>
      </c>
      <c r="C622" s="130" t="s">
        <v>18</v>
      </c>
      <c r="D622" s="130">
        <v>0</v>
      </c>
      <c r="E622" s="131" t="s">
        <v>13</v>
      </c>
      <c r="F622" s="132" t="str">
        <f t="shared" si="29"/>
        <v/>
      </c>
      <c r="G622" s="133">
        <f>IF($K622="Padrão",BDI!$B$17,IF($K622="Diferenciado",BDI!$E$17,0))</f>
        <v>0.26419999999999999</v>
      </c>
      <c r="H622" s="131" t="str">
        <f t="shared" si="27"/>
        <v/>
      </c>
      <c r="I622" s="132" t="str">
        <f t="shared" si="28"/>
        <v/>
      </c>
      <c r="J622" s="134"/>
      <c r="K622" s="135" t="s">
        <v>2979</v>
      </c>
    </row>
    <row r="623" spans="1:11" hidden="1" x14ac:dyDescent="0.25">
      <c r="A623" s="128" t="s">
        <v>3815</v>
      </c>
      <c r="B623" s="129" t="s">
        <v>3816</v>
      </c>
      <c r="C623" s="130" t="s">
        <v>18</v>
      </c>
      <c r="D623" s="130">
        <v>0</v>
      </c>
      <c r="E623" s="131" t="s">
        <v>13</v>
      </c>
      <c r="F623" s="132" t="str">
        <f t="shared" si="29"/>
        <v/>
      </c>
      <c r="G623" s="133">
        <f>IF($K623="Padrão",BDI!$B$17,IF($K623="Diferenciado",BDI!$E$17,0))</f>
        <v>0.26419999999999999</v>
      </c>
      <c r="H623" s="131" t="str">
        <f t="shared" si="27"/>
        <v/>
      </c>
      <c r="I623" s="132" t="str">
        <f t="shared" si="28"/>
        <v/>
      </c>
      <c r="J623" s="134"/>
      <c r="K623" s="135" t="s">
        <v>2979</v>
      </c>
    </row>
    <row r="624" spans="1:11" hidden="1" x14ac:dyDescent="0.25">
      <c r="A624" s="128" t="s">
        <v>3817</v>
      </c>
      <c r="B624" s="129" t="s">
        <v>3818</v>
      </c>
      <c r="C624" s="130" t="s">
        <v>18</v>
      </c>
      <c r="D624" s="130">
        <v>0</v>
      </c>
      <c r="E624" s="131" t="s">
        <v>13</v>
      </c>
      <c r="F624" s="132" t="str">
        <f t="shared" si="29"/>
        <v/>
      </c>
      <c r="G624" s="133">
        <f>IF($K624="Padrão",BDI!$B$17,IF($K624="Diferenciado",BDI!$E$17,0))</f>
        <v>0.26419999999999999</v>
      </c>
      <c r="H624" s="131" t="str">
        <f t="shared" si="27"/>
        <v/>
      </c>
      <c r="I624" s="132" t="str">
        <f t="shared" si="28"/>
        <v/>
      </c>
      <c r="J624" s="134"/>
      <c r="K624" s="135" t="s">
        <v>2979</v>
      </c>
    </row>
    <row r="625" spans="1:11" hidden="1" x14ac:dyDescent="0.25">
      <c r="A625" s="128" t="s">
        <v>3819</v>
      </c>
      <c r="B625" s="129" t="s">
        <v>3820</v>
      </c>
      <c r="C625" s="130" t="s">
        <v>18</v>
      </c>
      <c r="D625" s="130">
        <v>0</v>
      </c>
      <c r="E625" s="131" t="s">
        <v>13</v>
      </c>
      <c r="F625" s="132" t="str">
        <f t="shared" si="29"/>
        <v/>
      </c>
      <c r="G625" s="133">
        <f>IF($K625="Padrão",BDI!$B$17,IF($K625="Diferenciado",BDI!$E$17,0))</f>
        <v>0.26419999999999999</v>
      </c>
      <c r="H625" s="131" t="str">
        <f t="shared" si="27"/>
        <v/>
      </c>
      <c r="I625" s="132" t="str">
        <f t="shared" si="28"/>
        <v/>
      </c>
      <c r="J625" s="134"/>
      <c r="K625" s="135" t="s">
        <v>2979</v>
      </c>
    </row>
    <row r="626" spans="1:11" hidden="1" x14ac:dyDescent="0.25">
      <c r="A626" s="128" t="s">
        <v>3821</v>
      </c>
      <c r="B626" s="129" t="s">
        <v>3822</v>
      </c>
      <c r="C626" s="130" t="s">
        <v>18</v>
      </c>
      <c r="D626" s="130">
        <v>0</v>
      </c>
      <c r="E626" s="131" t="s">
        <v>13</v>
      </c>
      <c r="F626" s="132" t="str">
        <f t="shared" si="29"/>
        <v/>
      </c>
      <c r="G626" s="133">
        <f>IF($K626="Padrão",BDI!$B$17,IF($K626="Diferenciado",BDI!$E$17,0))</f>
        <v>0.26419999999999999</v>
      </c>
      <c r="H626" s="131" t="str">
        <f t="shared" si="27"/>
        <v/>
      </c>
      <c r="I626" s="132" t="str">
        <f t="shared" si="28"/>
        <v/>
      </c>
      <c r="J626" s="134"/>
      <c r="K626" s="135" t="s">
        <v>2979</v>
      </c>
    </row>
    <row r="627" spans="1:11" hidden="1" x14ac:dyDescent="0.25">
      <c r="A627" s="128" t="s">
        <v>3823</v>
      </c>
      <c r="B627" s="129" t="s">
        <v>3824</v>
      </c>
      <c r="C627" s="130" t="s">
        <v>18</v>
      </c>
      <c r="D627" s="130">
        <v>0</v>
      </c>
      <c r="E627" s="131" t="s">
        <v>13</v>
      </c>
      <c r="F627" s="132" t="str">
        <f t="shared" si="29"/>
        <v/>
      </c>
      <c r="G627" s="133">
        <f>IF($K627="Padrão",BDI!$B$17,IF($K627="Diferenciado",BDI!$E$17,0))</f>
        <v>0.26419999999999999</v>
      </c>
      <c r="H627" s="131" t="str">
        <f t="shared" si="27"/>
        <v/>
      </c>
      <c r="I627" s="132" t="str">
        <f t="shared" si="28"/>
        <v/>
      </c>
      <c r="J627" s="134"/>
      <c r="K627" s="135" t="s">
        <v>2979</v>
      </c>
    </row>
    <row r="628" spans="1:11" hidden="1" x14ac:dyDescent="0.25">
      <c r="A628" s="128" t="s">
        <v>3825</v>
      </c>
      <c r="B628" s="129" t="s">
        <v>3826</v>
      </c>
      <c r="C628" s="130" t="s">
        <v>18</v>
      </c>
      <c r="D628" s="130">
        <v>0</v>
      </c>
      <c r="E628" s="131" t="s">
        <v>13</v>
      </c>
      <c r="F628" s="132" t="str">
        <f t="shared" si="29"/>
        <v/>
      </c>
      <c r="G628" s="133">
        <f>IF($K628="Padrão",BDI!$B$17,IF($K628="Diferenciado",BDI!$E$17,0))</f>
        <v>0.26419999999999999</v>
      </c>
      <c r="H628" s="131" t="str">
        <f t="shared" si="27"/>
        <v/>
      </c>
      <c r="I628" s="132" t="str">
        <f t="shared" si="28"/>
        <v/>
      </c>
      <c r="J628" s="134"/>
      <c r="K628" s="135" t="s">
        <v>2979</v>
      </c>
    </row>
    <row r="629" spans="1:11" hidden="1" x14ac:dyDescent="0.25">
      <c r="A629" s="128" t="s">
        <v>3827</v>
      </c>
      <c r="B629" s="129" t="s">
        <v>3828</v>
      </c>
      <c r="C629" s="130" t="s">
        <v>18</v>
      </c>
      <c r="D629" s="130">
        <v>0</v>
      </c>
      <c r="E629" s="131" t="s">
        <v>13</v>
      </c>
      <c r="F629" s="132" t="str">
        <f t="shared" si="29"/>
        <v/>
      </c>
      <c r="G629" s="133">
        <f>IF($K629="Padrão",BDI!$B$17,IF($K629="Diferenciado",BDI!$E$17,0))</f>
        <v>0.26419999999999999</v>
      </c>
      <c r="H629" s="131" t="str">
        <f t="shared" si="27"/>
        <v/>
      </c>
      <c r="I629" s="132" t="str">
        <f t="shared" si="28"/>
        <v/>
      </c>
      <c r="J629" s="134"/>
      <c r="K629" s="135" t="s">
        <v>2979</v>
      </c>
    </row>
    <row r="630" spans="1:11" hidden="1" x14ac:dyDescent="0.25">
      <c r="A630" s="128" t="s">
        <v>3829</v>
      </c>
      <c r="B630" s="129" t="s">
        <v>3830</v>
      </c>
      <c r="C630" s="130" t="s">
        <v>18</v>
      </c>
      <c r="D630" s="130">
        <v>0</v>
      </c>
      <c r="E630" s="131" t="s">
        <v>13</v>
      </c>
      <c r="F630" s="132" t="str">
        <f t="shared" si="29"/>
        <v/>
      </c>
      <c r="G630" s="133">
        <f>IF($K630="Padrão",BDI!$B$17,IF($K630="Diferenciado",BDI!$E$17,0))</f>
        <v>0.26419999999999999</v>
      </c>
      <c r="H630" s="131" t="str">
        <f t="shared" si="27"/>
        <v/>
      </c>
      <c r="I630" s="132" t="str">
        <f t="shared" si="28"/>
        <v/>
      </c>
      <c r="J630" s="134"/>
      <c r="K630" s="135" t="s">
        <v>2979</v>
      </c>
    </row>
    <row r="631" spans="1:11" hidden="1" x14ac:dyDescent="0.25">
      <c r="A631" s="128" t="s">
        <v>3831</v>
      </c>
      <c r="B631" s="129" t="s">
        <v>3832</v>
      </c>
      <c r="C631" s="130" t="s">
        <v>18</v>
      </c>
      <c r="D631" s="130">
        <v>0</v>
      </c>
      <c r="E631" s="131" t="s">
        <v>13</v>
      </c>
      <c r="F631" s="132" t="str">
        <f t="shared" si="29"/>
        <v/>
      </c>
      <c r="G631" s="133">
        <f>IF($K631="Padrão",BDI!$B$17,IF($K631="Diferenciado",BDI!$E$17,0))</f>
        <v>0.26419999999999999</v>
      </c>
      <c r="H631" s="131" t="str">
        <f t="shared" si="27"/>
        <v/>
      </c>
      <c r="I631" s="132" t="str">
        <f t="shared" si="28"/>
        <v/>
      </c>
      <c r="J631" s="134"/>
      <c r="K631" s="135" t="s">
        <v>2979</v>
      </c>
    </row>
    <row r="632" spans="1:11" hidden="1" x14ac:dyDescent="0.25">
      <c r="A632" s="128" t="s">
        <v>3833</v>
      </c>
      <c r="B632" s="129" t="s">
        <v>3834</v>
      </c>
      <c r="C632" s="130" t="s">
        <v>18</v>
      </c>
      <c r="D632" s="130">
        <v>0</v>
      </c>
      <c r="E632" s="131" t="s">
        <v>13</v>
      </c>
      <c r="F632" s="132" t="str">
        <f t="shared" si="29"/>
        <v/>
      </c>
      <c r="G632" s="133">
        <f>IF($K632="Padrão",BDI!$B$17,IF($K632="Diferenciado",BDI!$E$17,0))</f>
        <v>0.26419999999999999</v>
      </c>
      <c r="H632" s="131" t="str">
        <f t="shared" si="27"/>
        <v/>
      </c>
      <c r="I632" s="132" t="str">
        <f t="shared" si="28"/>
        <v/>
      </c>
      <c r="J632" s="134"/>
      <c r="K632" s="135" t="s">
        <v>2979</v>
      </c>
    </row>
    <row r="633" spans="1:11" hidden="1" x14ac:dyDescent="0.25">
      <c r="A633" s="128" t="s">
        <v>3835</v>
      </c>
      <c r="B633" s="129" t="s">
        <v>3836</v>
      </c>
      <c r="C633" s="130" t="s">
        <v>18</v>
      </c>
      <c r="D633" s="130">
        <v>0</v>
      </c>
      <c r="E633" s="131" t="s">
        <v>13</v>
      </c>
      <c r="F633" s="132" t="str">
        <f t="shared" si="29"/>
        <v/>
      </c>
      <c r="G633" s="133">
        <f>IF($K633="Padrão",BDI!$B$17,IF($K633="Diferenciado",BDI!$E$17,0))</f>
        <v>0.26419999999999999</v>
      </c>
      <c r="H633" s="131" t="str">
        <f t="shared" si="27"/>
        <v/>
      </c>
      <c r="I633" s="132" t="str">
        <f t="shared" si="28"/>
        <v/>
      </c>
      <c r="J633" s="134"/>
      <c r="K633" s="135" t="s">
        <v>2979</v>
      </c>
    </row>
    <row r="634" spans="1:11" hidden="1" x14ac:dyDescent="0.25">
      <c r="A634" s="128" t="s">
        <v>3837</v>
      </c>
      <c r="B634" s="129" t="s">
        <v>3838</v>
      </c>
      <c r="C634" s="130" t="s">
        <v>18</v>
      </c>
      <c r="D634" s="130">
        <v>0</v>
      </c>
      <c r="E634" s="131" t="s">
        <v>13</v>
      </c>
      <c r="F634" s="132" t="str">
        <f t="shared" si="29"/>
        <v/>
      </c>
      <c r="G634" s="133">
        <f>IF($K634="Padrão",BDI!$B$17,IF($K634="Diferenciado",BDI!$E$17,0))</f>
        <v>0.26419999999999999</v>
      </c>
      <c r="H634" s="131" t="str">
        <f t="shared" si="27"/>
        <v/>
      </c>
      <c r="I634" s="132" t="str">
        <f t="shared" si="28"/>
        <v/>
      </c>
      <c r="J634" s="134"/>
      <c r="K634" s="135" t="s">
        <v>2979</v>
      </c>
    </row>
    <row r="635" spans="1:11" hidden="1" x14ac:dyDescent="0.25">
      <c r="A635" s="128" t="s">
        <v>3839</v>
      </c>
      <c r="B635" s="129" t="s">
        <v>3840</v>
      </c>
      <c r="C635" s="130" t="s">
        <v>18</v>
      </c>
      <c r="D635" s="130">
        <v>0</v>
      </c>
      <c r="E635" s="131" t="s">
        <v>13</v>
      </c>
      <c r="F635" s="132" t="str">
        <f t="shared" si="29"/>
        <v/>
      </c>
      <c r="G635" s="133">
        <f>IF($K635="Padrão",BDI!$B$17,IF($K635="Diferenciado",BDI!$E$17,0))</f>
        <v>0.26419999999999999</v>
      </c>
      <c r="H635" s="131" t="str">
        <f t="shared" si="27"/>
        <v/>
      </c>
      <c r="I635" s="132" t="str">
        <f t="shared" si="28"/>
        <v/>
      </c>
      <c r="J635" s="134"/>
      <c r="K635" s="135" t="s">
        <v>2979</v>
      </c>
    </row>
    <row r="636" spans="1:11" hidden="1" x14ac:dyDescent="0.25">
      <c r="A636" s="128" t="s">
        <v>3841</v>
      </c>
      <c r="B636" s="129" t="s">
        <v>3842</v>
      </c>
      <c r="C636" s="130" t="s">
        <v>18</v>
      </c>
      <c r="D636" s="130">
        <v>0</v>
      </c>
      <c r="E636" s="131" t="s">
        <v>13</v>
      </c>
      <c r="F636" s="132" t="str">
        <f t="shared" si="29"/>
        <v/>
      </c>
      <c r="G636" s="133">
        <f>IF($K636="Padrão",BDI!$B$17,IF($K636="Diferenciado",BDI!$E$17,0))</f>
        <v>0.26419999999999999</v>
      </c>
      <c r="H636" s="131" t="str">
        <f t="shared" si="27"/>
        <v/>
      </c>
      <c r="I636" s="132" t="str">
        <f t="shared" si="28"/>
        <v/>
      </c>
      <c r="J636" s="134"/>
      <c r="K636" s="135" t="s">
        <v>2979</v>
      </c>
    </row>
    <row r="637" spans="1:11" hidden="1" x14ac:dyDescent="0.25">
      <c r="A637" s="128" t="s">
        <v>3843</v>
      </c>
      <c r="B637" s="129" t="s">
        <v>3844</v>
      </c>
      <c r="C637" s="130" t="s">
        <v>18</v>
      </c>
      <c r="D637" s="130">
        <v>0</v>
      </c>
      <c r="E637" s="131" t="s">
        <v>13</v>
      </c>
      <c r="F637" s="132" t="str">
        <f t="shared" si="29"/>
        <v/>
      </c>
      <c r="G637" s="133">
        <f>IF($K637="Padrão",BDI!$B$17,IF($K637="Diferenciado",BDI!$E$17,0))</f>
        <v>0.26419999999999999</v>
      </c>
      <c r="H637" s="131" t="str">
        <f t="shared" si="27"/>
        <v/>
      </c>
      <c r="I637" s="132" t="str">
        <f t="shared" si="28"/>
        <v/>
      </c>
      <c r="J637" s="134"/>
      <c r="K637" s="135" t="s">
        <v>2979</v>
      </c>
    </row>
    <row r="638" spans="1:11" hidden="1" x14ac:dyDescent="0.25">
      <c r="A638" s="128" t="s">
        <v>3845</v>
      </c>
      <c r="B638" s="129" t="s">
        <v>3846</v>
      </c>
      <c r="C638" s="130" t="s">
        <v>18</v>
      </c>
      <c r="D638" s="130">
        <v>0</v>
      </c>
      <c r="E638" s="131" t="s">
        <v>13</v>
      </c>
      <c r="F638" s="132" t="str">
        <f t="shared" si="29"/>
        <v/>
      </c>
      <c r="G638" s="133">
        <f>IF($K638="Padrão",BDI!$B$17,IF($K638="Diferenciado",BDI!$E$17,0))</f>
        <v>0.26419999999999999</v>
      </c>
      <c r="H638" s="131" t="str">
        <f t="shared" si="27"/>
        <v/>
      </c>
      <c r="I638" s="132" t="str">
        <f t="shared" si="28"/>
        <v/>
      </c>
      <c r="J638" s="134"/>
      <c r="K638" s="135" t="s">
        <v>2979</v>
      </c>
    </row>
    <row r="639" spans="1:11" hidden="1" x14ac:dyDescent="0.25">
      <c r="A639" s="128" t="s">
        <v>3847</v>
      </c>
      <c r="B639" s="129" t="s">
        <v>3848</v>
      </c>
      <c r="C639" s="130" t="s">
        <v>18</v>
      </c>
      <c r="D639" s="130">
        <v>0</v>
      </c>
      <c r="E639" s="131" t="s">
        <v>13</v>
      </c>
      <c r="F639" s="132" t="str">
        <f t="shared" si="29"/>
        <v/>
      </c>
      <c r="G639" s="133">
        <f>IF($K639="Padrão",BDI!$B$17,IF($K639="Diferenciado",BDI!$E$17,0))</f>
        <v>0.26419999999999999</v>
      </c>
      <c r="H639" s="131" t="str">
        <f t="shared" si="27"/>
        <v/>
      </c>
      <c r="I639" s="132" t="str">
        <f t="shared" si="28"/>
        <v/>
      </c>
      <c r="J639" s="134"/>
      <c r="K639" s="135" t="s">
        <v>2979</v>
      </c>
    </row>
    <row r="640" spans="1:11" hidden="1" x14ac:dyDescent="0.25">
      <c r="A640" s="128" t="s">
        <v>3849</v>
      </c>
      <c r="B640" s="129" t="s">
        <v>3850</v>
      </c>
      <c r="C640" s="130" t="s">
        <v>18</v>
      </c>
      <c r="D640" s="130">
        <v>0</v>
      </c>
      <c r="E640" s="131" t="s">
        <v>13</v>
      </c>
      <c r="F640" s="132" t="str">
        <f t="shared" si="29"/>
        <v/>
      </c>
      <c r="G640" s="133">
        <f>IF($K640="Padrão",BDI!$B$17,IF($K640="Diferenciado",BDI!$E$17,0))</f>
        <v>0.26419999999999999</v>
      </c>
      <c r="H640" s="131" t="str">
        <f t="shared" si="27"/>
        <v/>
      </c>
      <c r="I640" s="132" t="str">
        <f t="shared" si="28"/>
        <v/>
      </c>
      <c r="J640" s="134"/>
      <c r="K640" s="135" t="s">
        <v>2979</v>
      </c>
    </row>
    <row r="641" spans="1:11" hidden="1" x14ac:dyDescent="0.25">
      <c r="A641" s="128" t="s">
        <v>3851</v>
      </c>
      <c r="B641" s="129" t="s">
        <v>3852</v>
      </c>
      <c r="C641" s="130" t="s">
        <v>18</v>
      </c>
      <c r="D641" s="130">
        <v>0</v>
      </c>
      <c r="E641" s="131" t="s">
        <v>13</v>
      </c>
      <c r="F641" s="132" t="str">
        <f t="shared" si="29"/>
        <v/>
      </c>
      <c r="G641" s="133">
        <f>IF($K641="Padrão",BDI!$B$17,IF($K641="Diferenciado",BDI!$E$17,0))</f>
        <v>0.26419999999999999</v>
      </c>
      <c r="H641" s="131" t="str">
        <f t="shared" si="27"/>
        <v/>
      </c>
      <c r="I641" s="132" t="str">
        <f t="shared" si="28"/>
        <v/>
      </c>
      <c r="J641" s="134"/>
      <c r="K641" s="135" t="s">
        <v>2979</v>
      </c>
    </row>
    <row r="642" spans="1:11" hidden="1" x14ac:dyDescent="0.25">
      <c r="A642" s="128" t="s">
        <v>3853</v>
      </c>
      <c r="B642" s="129" t="s">
        <v>3854</v>
      </c>
      <c r="C642" s="130" t="s">
        <v>18</v>
      </c>
      <c r="D642" s="130">
        <v>0</v>
      </c>
      <c r="E642" s="131" t="s">
        <v>13</v>
      </c>
      <c r="F642" s="132" t="str">
        <f t="shared" si="29"/>
        <v/>
      </c>
      <c r="G642" s="133">
        <f>IF($K642="Padrão",BDI!$B$17,IF($K642="Diferenciado",BDI!$E$17,0))</f>
        <v>0.26419999999999999</v>
      </c>
      <c r="H642" s="131" t="str">
        <f t="shared" si="27"/>
        <v/>
      </c>
      <c r="I642" s="132" t="str">
        <f t="shared" si="28"/>
        <v/>
      </c>
      <c r="J642" s="134"/>
      <c r="K642" s="135" t="s">
        <v>2979</v>
      </c>
    </row>
    <row r="643" spans="1:11" hidden="1" x14ac:dyDescent="0.25">
      <c r="A643" s="128" t="s">
        <v>3855</v>
      </c>
      <c r="B643" s="129" t="s">
        <v>3856</v>
      </c>
      <c r="C643" s="130" t="s">
        <v>18</v>
      </c>
      <c r="D643" s="130">
        <v>0</v>
      </c>
      <c r="E643" s="131" t="s">
        <v>13</v>
      </c>
      <c r="F643" s="132" t="str">
        <f t="shared" si="29"/>
        <v/>
      </c>
      <c r="G643" s="133">
        <f>IF($K643="Padrão",BDI!$B$17,IF($K643="Diferenciado",BDI!$E$17,0))</f>
        <v>0.26419999999999999</v>
      </c>
      <c r="H643" s="131" t="str">
        <f t="shared" si="27"/>
        <v/>
      </c>
      <c r="I643" s="132" t="str">
        <f t="shared" si="28"/>
        <v/>
      </c>
      <c r="J643" s="134"/>
      <c r="K643" s="135" t="s">
        <v>2979</v>
      </c>
    </row>
    <row r="644" spans="1:11" hidden="1" x14ac:dyDescent="0.25">
      <c r="A644" s="128" t="s">
        <v>3857</v>
      </c>
      <c r="B644" s="129" t="s">
        <v>3858</v>
      </c>
      <c r="C644" s="130" t="s">
        <v>18</v>
      </c>
      <c r="D644" s="130">
        <v>0</v>
      </c>
      <c r="E644" s="131" t="s">
        <v>13</v>
      </c>
      <c r="F644" s="132" t="str">
        <f t="shared" si="29"/>
        <v/>
      </c>
      <c r="G644" s="133">
        <f>IF($K644="Padrão",BDI!$B$17,IF($K644="Diferenciado",BDI!$E$17,0))</f>
        <v>0.26419999999999999</v>
      </c>
      <c r="H644" s="131" t="str">
        <f t="shared" si="27"/>
        <v/>
      </c>
      <c r="I644" s="132" t="str">
        <f t="shared" si="28"/>
        <v/>
      </c>
      <c r="J644" s="134"/>
      <c r="K644" s="135" t="s">
        <v>2979</v>
      </c>
    </row>
    <row r="645" spans="1:11" hidden="1" x14ac:dyDescent="0.25">
      <c r="A645" s="128" t="s">
        <v>3859</v>
      </c>
      <c r="B645" s="129" t="s">
        <v>3860</v>
      </c>
      <c r="C645" s="130" t="s">
        <v>18</v>
      </c>
      <c r="D645" s="130">
        <v>0</v>
      </c>
      <c r="E645" s="131" t="s">
        <v>13</v>
      </c>
      <c r="F645" s="132" t="str">
        <f t="shared" si="29"/>
        <v/>
      </c>
      <c r="G645" s="133">
        <f>IF($K645="Padrão",BDI!$B$17,IF($K645="Diferenciado",BDI!$E$17,0))</f>
        <v>0.26419999999999999</v>
      </c>
      <c r="H645" s="131" t="str">
        <f t="shared" si="27"/>
        <v/>
      </c>
      <c r="I645" s="132" t="str">
        <f t="shared" si="28"/>
        <v/>
      </c>
      <c r="J645" s="134"/>
      <c r="K645" s="135" t="s">
        <v>2979</v>
      </c>
    </row>
    <row r="646" spans="1:11" hidden="1" x14ac:dyDescent="0.25">
      <c r="A646" s="128" t="s">
        <v>3861</v>
      </c>
      <c r="B646" s="129" t="s">
        <v>3862</v>
      </c>
      <c r="C646" s="130" t="s">
        <v>18</v>
      </c>
      <c r="D646" s="130">
        <v>0</v>
      </c>
      <c r="E646" s="131" t="s">
        <v>13</v>
      </c>
      <c r="F646" s="132" t="str">
        <f t="shared" si="29"/>
        <v/>
      </c>
      <c r="G646" s="133">
        <f>IF($K646="Padrão",BDI!$B$17,IF($K646="Diferenciado",BDI!$E$17,0))</f>
        <v>0.26419999999999999</v>
      </c>
      <c r="H646" s="131" t="str">
        <f t="shared" ref="H646:H709" si="30">IF(ISNUMBER(E646),ROUND(E646*(1+G646),2),"")</f>
        <v/>
      </c>
      <c r="I646" s="132" t="str">
        <f t="shared" ref="I646:I709" si="31">IF(ISNUMBER(E646),ROUND(H646*D646,2),"")</f>
        <v/>
      </c>
      <c r="J646" s="134"/>
      <c r="K646" s="135" t="s">
        <v>2979</v>
      </c>
    </row>
    <row r="647" spans="1:11" hidden="1" x14ac:dyDescent="0.25">
      <c r="A647" s="128" t="s">
        <v>3863</v>
      </c>
      <c r="B647" s="129" t="s">
        <v>3864</v>
      </c>
      <c r="C647" s="130" t="s">
        <v>18</v>
      </c>
      <c r="D647" s="130">
        <v>0</v>
      </c>
      <c r="E647" s="131" t="s">
        <v>13</v>
      </c>
      <c r="F647" s="132" t="str">
        <f t="shared" ref="F647:F710" si="32">IF(ISNUMBER(E647),D647*E647,"")</f>
        <v/>
      </c>
      <c r="G647" s="133">
        <f>IF($K647="Padrão",BDI!$B$17,IF($K647="Diferenciado",BDI!$E$17,0))</f>
        <v>0.26419999999999999</v>
      </c>
      <c r="H647" s="131" t="str">
        <f t="shared" si="30"/>
        <v/>
      </c>
      <c r="I647" s="132" t="str">
        <f t="shared" si="31"/>
        <v/>
      </c>
      <c r="J647" s="134"/>
      <c r="K647" s="135" t="s">
        <v>2979</v>
      </c>
    </row>
    <row r="648" spans="1:11" hidden="1" x14ac:dyDescent="0.25">
      <c r="A648" s="128" t="s">
        <v>3865</v>
      </c>
      <c r="B648" s="129" t="s">
        <v>3866</v>
      </c>
      <c r="C648" s="130" t="s">
        <v>18</v>
      </c>
      <c r="D648" s="130">
        <v>0</v>
      </c>
      <c r="E648" s="131" t="s">
        <v>13</v>
      </c>
      <c r="F648" s="132" t="str">
        <f t="shared" si="32"/>
        <v/>
      </c>
      <c r="G648" s="133">
        <f>IF($K648="Padrão",BDI!$B$17,IF($K648="Diferenciado",BDI!$E$17,0))</f>
        <v>0.26419999999999999</v>
      </c>
      <c r="H648" s="131" t="str">
        <f t="shared" si="30"/>
        <v/>
      </c>
      <c r="I648" s="132" t="str">
        <f t="shared" si="31"/>
        <v/>
      </c>
      <c r="J648" s="134"/>
      <c r="K648" s="135" t="s">
        <v>2979</v>
      </c>
    </row>
    <row r="649" spans="1:11" hidden="1" x14ac:dyDescent="0.25">
      <c r="A649" s="128" t="s">
        <v>3867</v>
      </c>
      <c r="B649" s="129" t="s">
        <v>3868</v>
      </c>
      <c r="C649" s="130" t="s">
        <v>72</v>
      </c>
      <c r="D649" s="130">
        <v>0</v>
      </c>
      <c r="E649" s="131" t="s">
        <v>13</v>
      </c>
      <c r="F649" s="132" t="str">
        <f t="shared" si="32"/>
        <v/>
      </c>
      <c r="G649" s="133">
        <f>IF($K649="Padrão",BDI!$B$17,IF($K649="Diferenciado",BDI!$E$17,0))</f>
        <v>0.26419999999999999</v>
      </c>
      <c r="H649" s="131" t="str">
        <f t="shared" si="30"/>
        <v/>
      </c>
      <c r="I649" s="132" t="str">
        <f t="shared" si="31"/>
        <v/>
      </c>
      <c r="J649" s="134"/>
      <c r="K649" s="135" t="s">
        <v>2979</v>
      </c>
    </row>
    <row r="650" spans="1:11" hidden="1" x14ac:dyDescent="0.25">
      <c r="A650" s="128" t="s">
        <v>3869</v>
      </c>
      <c r="B650" s="129" t="s">
        <v>3870</v>
      </c>
      <c r="C650" s="130" t="s">
        <v>70</v>
      </c>
      <c r="D650" s="130">
        <v>0</v>
      </c>
      <c r="E650" s="131" t="s">
        <v>13</v>
      </c>
      <c r="F650" s="132" t="str">
        <f t="shared" si="32"/>
        <v/>
      </c>
      <c r="G650" s="133">
        <f>IF($K650="Padrão",BDI!$B$17,IF($K650="Diferenciado",BDI!$E$17,0))</f>
        <v>0.26419999999999999</v>
      </c>
      <c r="H650" s="131" t="str">
        <f t="shared" si="30"/>
        <v/>
      </c>
      <c r="I650" s="132" t="str">
        <f t="shared" si="31"/>
        <v/>
      </c>
      <c r="J650" s="134"/>
      <c r="K650" s="135" t="s">
        <v>2979</v>
      </c>
    </row>
    <row r="651" spans="1:11" hidden="1" x14ac:dyDescent="0.25">
      <c r="A651" s="128" t="s">
        <v>3871</v>
      </c>
      <c r="B651" s="129" t="s">
        <v>3872</v>
      </c>
      <c r="C651" s="130" t="s">
        <v>70</v>
      </c>
      <c r="D651" s="130">
        <v>0</v>
      </c>
      <c r="E651" s="131" t="s">
        <v>13</v>
      </c>
      <c r="F651" s="132" t="str">
        <f t="shared" si="32"/>
        <v/>
      </c>
      <c r="G651" s="133">
        <f>IF($K651="Padrão",BDI!$B$17,IF($K651="Diferenciado",BDI!$E$17,0))</f>
        <v>0.26419999999999999</v>
      </c>
      <c r="H651" s="131" t="str">
        <f t="shared" si="30"/>
        <v/>
      </c>
      <c r="I651" s="132" t="str">
        <f t="shared" si="31"/>
        <v/>
      </c>
      <c r="J651" s="134"/>
      <c r="K651" s="135" t="s">
        <v>2979</v>
      </c>
    </row>
    <row r="652" spans="1:11" hidden="1" x14ac:dyDescent="0.25">
      <c r="A652" s="128" t="s">
        <v>3873</v>
      </c>
      <c r="B652" s="129" t="s">
        <v>3874</v>
      </c>
      <c r="C652" s="130" t="s">
        <v>70</v>
      </c>
      <c r="D652" s="130">
        <v>0</v>
      </c>
      <c r="E652" s="131" t="s">
        <v>13</v>
      </c>
      <c r="F652" s="132" t="str">
        <f t="shared" si="32"/>
        <v/>
      </c>
      <c r="G652" s="133">
        <f>IF($K652="Padrão",BDI!$B$17,IF($K652="Diferenciado",BDI!$E$17,0))</f>
        <v>0.26419999999999999</v>
      </c>
      <c r="H652" s="131" t="str">
        <f t="shared" si="30"/>
        <v/>
      </c>
      <c r="I652" s="132" t="str">
        <f t="shared" si="31"/>
        <v/>
      </c>
      <c r="J652" s="134"/>
      <c r="K652" s="135" t="s">
        <v>2979</v>
      </c>
    </row>
    <row r="653" spans="1:11" hidden="1" x14ac:dyDescent="0.25">
      <c r="A653" s="128" t="s">
        <v>3875</v>
      </c>
      <c r="B653" s="129" t="s">
        <v>3876</v>
      </c>
      <c r="C653" s="130" t="s">
        <v>70</v>
      </c>
      <c r="D653" s="130">
        <v>0</v>
      </c>
      <c r="E653" s="131" t="s">
        <v>13</v>
      </c>
      <c r="F653" s="132" t="str">
        <f t="shared" si="32"/>
        <v/>
      </c>
      <c r="G653" s="133">
        <f>IF($K653="Padrão",BDI!$B$17,IF($K653="Diferenciado",BDI!$E$17,0))</f>
        <v>0.26419999999999999</v>
      </c>
      <c r="H653" s="131" t="str">
        <f t="shared" si="30"/>
        <v/>
      </c>
      <c r="I653" s="132" t="str">
        <f t="shared" si="31"/>
        <v/>
      </c>
      <c r="J653" s="134"/>
      <c r="K653" s="135" t="s">
        <v>2979</v>
      </c>
    </row>
    <row r="654" spans="1:11" hidden="1" x14ac:dyDescent="0.25">
      <c r="A654" s="128" t="s">
        <v>3877</v>
      </c>
      <c r="B654" s="129" t="s">
        <v>3878</v>
      </c>
      <c r="C654" s="130" t="s">
        <v>70</v>
      </c>
      <c r="D654" s="130">
        <v>0</v>
      </c>
      <c r="E654" s="131" t="s">
        <v>13</v>
      </c>
      <c r="F654" s="132" t="str">
        <f t="shared" si="32"/>
        <v/>
      </c>
      <c r="G654" s="133">
        <f>IF($K654="Padrão",BDI!$B$17,IF($K654="Diferenciado",BDI!$E$17,0))</f>
        <v>0.26419999999999999</v>
      </c>
      <c r="H654" s="131" t="str">
        <f t="shared" si="30"/>
        <v/>
      </c>
      <c r="I654" s="132" t="str">
        <f t="shared" si="31"/>
        <v/>
      </c>
      <c r="J654" s="134"/>
      <c r="K654" s="135" t="s">
        <v>2979</v>
      </c>
    </row>
    <row r="655" spans="1:11" hidden="1" x14ac:dyDescent="0.25">
      <c r="A655" s="128" t="s">
        <v>3879</v>
      </c>
      <c r="B655" s="129" t="s">
        <v>3880</v>
      </c>
      <c r="C655" s="130" t="s">
        <v>18</v>
      </c>
      <c r="D655" s="130">
        <v>0</v>
      </c>
      <c r="E655" s="131" t="s">
        <v>13</v>
      </c>
      <c r="F655" s="132" t="str">
        <f t="shared" si="32"/>
        <v/>
      </c>
      <c r="G655" s="133">
        <f>IF($K655="Padrão",BDI!$B$17,IF($K655="Diferenciado",BDI!$E$17,0))</f>
        <v>0.26419999999999999</v>
      </c>
      <c r="H655" s="131" t="str">
        <f t="shared" si="30"/>
        <v/>
      </c>
      <c r="I655" s="132" t="str">
        <f t="shared" si="31"/>
        <v/>
      </c>
      <c r="J655" s="134"/>
      <c r="K655" s="135" t="s">
        <v>2979</v>
      </c>
    </row>
    <row r="656" spans="1:11" hidden="1" x14ac:dyDescent="0.25">
      <c r="A656" s="128" t="s">
        <v>3881</v>
      </c>
      <c r="B656" s="129" t="s">
        <v>3882</v>
      </c>
      <c r="C656" s="130" t="s">
        <v>72</v>
      </c>
      <c r="D656" s="130">
        <v>0</v>
      </c>
      <c r="E656" s="131" t="s">
        <v>13</v>
      </c>
      <c r="F656" s="132" t="str">
        <f t="shared" si="32"/>
        <v/>
      </c>
      <c r="G656" s="133">
        <f>IF($K656="Padrão",BDI!$B$17,IF($K656="Diferenciado",BDI!$E$17,0))</f>
        <v>0.26419999999999999</v>
      </c>
      <c r="H656" s="131" t="str">
        <f t="shared" si="30"/>
        <v/>
      </c>
      <c r="I656" s="132" t="str">
        <f t="shared" si="31"/>
        <v/>
      </c>
      <c r="J656" s="134"/>
      <c r="K656" s="135" t="s">
        <v>2979</v>
      </c>
    </row>
    <row r="657" spans="1:11" hidden="1" x14ac:dyDescent="0.25">
      <c r="A657" s="128" t="s">
        <v>3883</v>
      </c>
      <c r="B657" s="129" t="s">
        <v>3884</v>
      </c>
      <c r="C657" s="130" t="s">
        <v>18</v>
      </c>
      <c r="D657" s="130">
        <v>0</v>
      </c>
      <c r="E657" s="131" t="s">
        <v>13</v>
      </c>
      <c r="F657" s="132" t="str">
        <f t="shared" si="32"/>
        <v/>
      </c>
      <c r="G657" s="133">
        <f>IF($K657="Padrão",BDI!$B$17,IF($K657="Diferenciado",BDI!$E$17,0))</f>
        <v>0.26419999999999999</v>
      </c>
      <c r="H657" s="131" t="str">
        <f t="shared" si="30"/>
        <v/>
      </c>
      <c r="I657" s="132" t="str">
        <f t="shared" si="31"/>
        <v/>
      </c>
      <c r="J657" s="134"/>
      <c r="K657" s="135" t="s">
        <v>2979</v>
      </c>
    </row>
    <row r="658" spans="1:11" hidden="1" x14ac:dyDescent="0.25">
      <c r="A658" s="128" t="s">
        <v>3885</v>
      </c>
      <c r="B658" s="129" t="s">
        <v>3886</v>
      </c>
      <c r="C658" s="130" t="s">
        <v>18</v>
      </c>
      <c r="D658" s="130">
        <v>0</v>
      </c>
      <c r="E658" s="131" t="s">
        <v>13</v>
      </c>
      <c r="F658" s="132" t="str">
        <f t="shared" si="32"/>
        <v/>
      </c>
      <c r="G658" s="133">
        <f>IF($K658="Padrão",BDI!$B$17,IF($K658="Diferenciado",BDI!$E$17,0))</f>
        <v>0.26419999999999999</v>
      </c>
      <c r="H658" s="131" t="str">
        <f t="shared" si="30"/>
        <v/>
      </c>
      <c r="I658" s="132" t="str">
        <f t="shared" si="31"/>
        <v/>
      </c>
      <c r="J658" s="134"/>
      <c r="K658" s="135" t="s">
        <v>2979</v>
      </c>
    </row>
    <row r="659" spans="1:11" hidden="1" x14ac:dyDescent="0.25">
      <c r="A659" s="128" t="s">
        <v>3887</v>
      </c>
      <c r="B659" s="129" t="s">
        <v>3888</v>
      </c>
      <c r="C659" s="130" t="s">
        <v>18</v>
      </c>
      <c r="D659" s="130">
        <v>0</v>
      </c>
      <c r="E659" s="131" t="s">
        <v>13</v>
      </c>
      <c r="F659" s="132" t="str">
        <f t="shared" si="32"/>
        <v/>
      </c>
      <c r="G659" s="133">
        <f>IF($K659="Padrão",BDI!$B$17,IF($K659="Diferenciado",BDI!$E$17,0))</f>
        <v>0.26419999999999999</v>
      </c>
      <c r="H659" s="131" t="str">
        <f t="shared" si="30"/>
        <v/>
      </c>
      <c r="I659" s="132" t="str">
        <f t="shared" si="31"/>
        <v/>
      </c>
      <c r="J659" s="134"/>
      <c r="K659" s="135" t="s">
        <v>2979</v>
      </c>
    </row>
    <row r="660" spans="1:11" hidden="1" x14ac:dyDescent="0.25">
      <c r="A660" s="128" t="s">
        <v>3889</v>
      </c>
      <c r="B660" s="129" t="s">
        <v>3890</v>
      </c>
      <c r="C660" s="130" t="s">
        <v>18</v>
      </c>
      <c r="D660" s="130">
        <v>0</v>
      </c>
      <c r="E660" s="131" t="s">
        <v>13</v>
      </c>
      <c r="F660" s="132" t="str">
        <f t="shared" si="32"/>
        <v/>
      </c>
      <c r="G660" s="133">
        <f>IF($K660="Padrão",BDI!$B$17,IF($K660="Diferenciado",BDI!$E$17,0))</f>
        <v>0.26419999999999999</v>
      </c>
      <c r="H660" s="131" t="str">
        <f t="shared" si="30"/>
        <v/>
      </c>
      <c r="I660" s="132" t="str">
        <f t="shared" si="31"/>
        <v/>
      </c>
      <c r="J660" s="134"/>
      <c r="K660" s="135" t="s">
        <v>2979</v>
      </c>
    </row>
    <row r="661" spans="1:11" hidden="1" x14ac:dyDescent="0.25">
      <c r="A661" s="128" t="s">
        <v>3891</v>
      </c>
      <c r="B661" s="129" t="s">
        <v>3892</v>
      </c>
      <c r="C661" s="130" t="s">
        <v>18</v>
      </c>
      <c r="D661" s="130">
        <v>0</v>
      </c>
      <c r="E661" s="131" t="s">
        <v>13</v>
      </c>
      <c r="F661" s="132" t="str">
        <f t="shared" si="32"/>
        <v/>
      </c>
      <c r="G661" s="133">
        <f>IF($K661="Padrão",BDI!$B$17,IF($K661="Diferenciado",BDI!$E$17,0))</f>
        <v>0.26419999999999999</v>
      </c>
      <c r="H661" s="131" t="str">
        <f t="shared" si="30"/>
        <v/>
      </c>
      <c r="I661" s="132" t="str">
        <f t="shared" si="31"/>
        <v/>
      </c>
      <c r="J661" s="134"/>
      <c r="K661" s="135" t="s">
        <v>2979</v>
      </c>
    </row>
    <row r="662" spans="1:11" hidden="1" x14ac:dyDescent="0.25">
      <c r="A662" s="128" t="s">
        <v>3893</v>
      </c>
      <c r="B662" s="129" t="s">
        <v>3894</v>
      </c>
      <c r="C662" s="130" t="s">
        <v>18</v>
      </c>
      <c r="D662" s="130">
        <v>0</v>
      </c>
      <c r="E662" s="131" t="s">
        <v>13</v>
      </c>
      <c r="F662" s="132" t="str">
        <f t="shared" si="32"/>
        <v/>
      </c>
      <c r="G662" s="133">
        <f>IF($K662="Padrão",BDI!$B$17,IF($K662="Diferenciado",BDI!$E$17,0))</f>
        <v>0.26419999999999999</v>
      </c>
      <c r="H662" s="131" t="str">
        <f t="shared" si="30"/>
        <v/>
      </c>
      <c r="I662" s="132" t="str">
        <f t="shared" si="31"/>
        <v/>
      </c>
      <c r="J662" s="134"/>
      <c r="K662" s="135" t="s">
        <v>2979</v>
      </c>
    </row>
    <row r="663" spans="1:11" hidden="1" x14ac:dyDescent="0.25">
      <c r="A663" s="128" t="s">
        <v>3895</v>
      </c>
      <c r="B663" s="129" t="s">
        <v>3896</v>
      </c>
      <c r="C663" s="130" t="s">
        <v>18</v>
      </c>
      <c r="D663" s="130">
        <v>0</v>
      </c>
      <c r="E663" s="131" t="s">
        <v>13</v>
      </c>
      <c r="F663" s="132" t="str">
        <f t="shared" si="32"/>
        <v/>
      </c>
      <c r="G663" s="133">
        <f>IF($K663="Padrão",BDI!$B$17,IF($K663="Diferenciado",BDI!$E$17,0))</f>
        <v>0.26419999999999999</v>
      </c>
      <c r="H663" s="131" t="str">
        <f t="shared" si="30"/>
        <v/>
      </c>
      <c r="I663" s="132" t="str">
        <f t="shared" si="31"/>
        <v/>
      </c>
      <c r="J663" s="134"/>
      <c r="K663" s="135" t="s">
        <v>2979</v>
      </c>
    </row>
    <row r="664" spans="1:11" hidden="1" x14ac:dyDescent="0.25">
      <c r="A664" s="128" t="s">
        <v>3897</v>
      </c>
      <c r="B664" s="129" t="s">
        <v>3898</v>
      </c>
      <c r="C664" s="130" t="s">
        <v>18</v>
      </c>
      <c r="D664" s="130">
        <v>0</v>
      </c>
      <c r="E664" s="131" t="s">
        <v>13</v>
      </c>
      <c r="F664" s="132" t="str">
        <f t="shared" si="32"/>
        <v/>
      </c>
      <c r="G664" s="133">
        <f>IF($K664="Padrão",BDI!$B$17,IF($K664="Diferenciado",BDI!$E$17,0))</f>
        <v>0.26419999999999999</v>
      </c>
      <c r="H664" s="131" t="str">
        <f t="shared" si="30"/>
        <v/>
      </c>
      <c r="I664" s="132" t="str">
        <f t="shared" si="31"/>
        <v/>
      </c>
      <c r="J664" s="134"/>
      <c r="K664" s="135" t="s">
        <v>2979</v>
      </c>
    </row>
    <row r="665" spans="1:11" hidden="1" x14ac:dyDescent="0.25">
      <c r="A665" s="128" t="s">
        <v>3899</v>
      </c>
      <c r="B665" s="129" t="s">
        <v>3900</v>
      </c>
      <c r="C665" s="130" t="s">
        <v>18</v>
      </c>
      <c r="D665" s="130">
        <v>0</v>
      </c>
      <c r="E665" s="131" t="s">
        <v>13</v>
      </c>
      <c r="F665" s="132" t="str">
        <f t="shared" si="32"/>
        <v/>
      </c>
      <c r="G665" s="133">
        <f>IF($K665="Padrão",BDI!$B$17,IF($K665="Diferenciado",BDI!$E$17,0))</f>
        <v>0.26419999999999999</v>
      </c>
      <c r="H665" s="131" t="str">
        <f t="shared" si="30"/>
        <v/>
      </c>
      <c r="I665" s="132" t="str">
        <f t="shared" si="31"/>
        <v/>
      </c>
      <c r="J665" s="134"/>
      <c r="K665" s="135" t="s">
        <v>2979</v>
      </c>
    </row>
    <row r="666" spans="1:11" hidden="1" x14ac:dyDescent="0.25">
      <c r="A666" s="128" t="s">
        <v>3901</v>
      </c>
      <c r="B666" s="129" t="s">
        <v>3902</v>
      </c>
      <c r="C666" s="130" t="s">
        <v>18</v>
      </c>
      <c r="D666" s="130">
        <v>0</v>
      </c>
      <c r="E666" s="131" t="s">
        <v>13</v>
      </c>
      <c r="F666" s="132" t="str">
        <f t="shared" si="32"/>
        <v/>
      </c>
      <c r="G666" s="133">
        <f>IF($K666="Padrão",BDI!$B$17,IF($K666="Diferenciado",BDI!$E$17,0))</f>
        <v>0.26419999999999999</v>
      </c>
      <c r="H666" s="131" t="str">
        <f t="shared" si="30"/>
        <v/>
      </c>
      <c r="I666" s="132" t="str">
        <f t="shared" si="31"/>
        <v/>
      </c>
      <c r="J666" s="134"/>
      <c r="K666" s="135" t="s">
        <v>2979</v>
      </c>
    </row>
    <row r="667" spans="1:11" hidden="1" x14ac:dyDescent="0.25">
      <c r="A667" s="128" t="s">
        <v>3903</v>
      </c>
      <c r="B667" s="129" t="s">
        <v>3904</v>
      </c>
      <c r="C667" s="130" t="s">
        <v>18</v>
      </c>
      <c r="D667" s="130">
        <v>0</v>
      </c>
      <c r="E667" s="131" t="s">
        <v>13</v>
      </c>
      <c r="F667" s="132" t="str">
        <f t="shared" si="32"/>
        <v/>
      </c>
      <c r="G667" s="133">
        <f>IF($K667="Padrão",BDI!$B$17,IF($K667="Diferenciado",BDI!$E$17,0))</f>
        <v>0.26419999999999999</v>
      </c>
      <c r="H667" s="131" t="str">
        <f t="shared" si="30"/>
        <v/>
      </c>
      <c r="I667" s="132" t="str">
        <f t="shared" si="31"/>
        <v/>
      </c>
      <c r="J667" s="134"/>
      <c r="K667" s="135" t="s">
        <v>2979</v>
      </c>
    </row>
    <row r="668" spans="1:11" hidden="1" x14ac:dyDescent="0.25">
      <c r="A668" s="128" t="s">
        <v>3905</v>
      </c>
      <c r="B668" s="129" t="s">
        <v>3906</v>
      </c>
      <c r="C668" s="130" t="s">
        <v>18</v>
      </c>
      <c r="D668" s="130">
        <v>0</v>
      </c>
      <c r="E668" s="131" t="s">
        <v>13</v>
      </c>
      <c r="F668" s="132" t="str">
        <f t="shared" si="32"/>
        <v/>
      </c>
      <c r="G668" s="133">
        <f>IF($K668="Padrão",BDI!$B$17,IF($K668="Diferenciado",BDI!$E$17,0))</f>
        <v>0.26419999999999999</v>
      </c>
      <c r="H668" s="131" t="str">
        <f t="shared" si="30"/>
        <v/>
      </c>
      <c r="I668" s="132" t="str">
        <f t="shared" si="31"/>
        <v/>
      </c>
      <c r="J668" s="134"/>
      <c r="K668" s="135" t="s">
        <v>2979</v>
      </c>
    </row>
    <row r="669" spans="1:11" hidden="1" x14ac:dyDescent="0.25">
      <c r="A669" s="128" t="s">
        <v>3907</v>
      </c>
      <c r="B669" s="129" t="s">
        <v>3908</v>
      </c>
      <c r="C669" s="130" t="s">
        <v>18</v>
      </c>
      <c r="D669" s="130">
        <v>0</v>
      </c>
      <c r="E669" s="131" t="s">
        <v>13</v>
      </c>
      <c r="F669" s="132" t="str">
        <f t="shared" si="32"/>
        <v/>
      </c>
      <c r="G669" s="133">
        <f>IF($K669="Padrão",BDI!$B$17,IF($K669="Diferenciado",BDI!$E$17,0))</f>
        <v>0.26419999999999999</v>
      </c>
      <c r="H669" s="131" t="str">
        <f t="shared" si="30"/>
        <v/>
      </c>
      <c r="I669" s="132" t="str">
        <f t="shared" si="31"/>
        <v/>
      </c>
      <c r="J669" s="134"/>
      <c r="K669" s="135" t="s">
        <v>2979</v>
      </c>
    </row>
    <row r="670" spans="1:11" hidden="1" x14ac:dyDescent="0.25">
      <c r="A670" s="128" t="s">
        <v>3909</v>
      </c>
      <c r="B670" s="129" t="s">
        <v>3910</v>
      </c>
      <c r="C670" s="130" t="s">
        <v>18</v>
      </c>
      <c r="D670" s="130">
        <v>0</v>
      </c>
      <c r="E670" s="131" t="s">
        <v>13</v>
      </c>
      <c r="F670" s="132" t="str">
        <f t="shared" si="32"/>
        <v/>
      </c>
      <c r="G670" s="133">
        <f>IF($K670="Padrão",BDI!$B$17,IF($K670="Diferenciado",BDI!$E$17,0))</f>
        <v>0.26419999999999999</v>
      </c>
      <c r="H670" s="131" t="str">
        <f t="shared" si="30"/>
        <v/>
      </c>
      <c r="I670" s="132" t="str">
        <f t="shared" si="31"/>
        <v/>
      </c>
      <c r="J670" s="134"/>
      <c r="K670" s="135" t="s">
        <v>2979</v>
      </c>
    </row>
    <row r="671" spans="1:11" hidden="1" x14ac:dyDescent="0.25">
      <c r="A671" s="128" t="s">
        <v>3911</v>
      </c>
      <c r="B671" s="129" t="s">
        <v>3912</v>
      </c>
      <c r="C671" s="130" t="s">
        <v>70</v>
      </c>
      <c r="D671" s="130">
        <v>0</v>
      </c>
      <c r="E671" s="131" t="s">
        <v>13</v>
      </c>
      <c r="F671" s="132" t="str">
        <f t="shared" si="32"/>
        <v/>
      </c>
      <c r="G671" s="133">
        <f>IF($K671="Padrão",BDI!$B$17,IF($K671="Diferenciado",BDI!$E$17,0))</f>
        <v>0.26419999999999999</v>
      </c>
      <c r="H671" s="131" t="str">
        <f t="shared" si="30"/>
        <v/>
      </c>
      <c r="I671" s="132" t="str">
        <f t="shared" si="31"/>
        <v/>
      </c>
      <c r="J671" s="134"/>
      <c r="K671" s="135" t="s">
        <v>2979</v>
      </c>
    </row>
    <row r="672" spans="1:11" hidden="1" x14ac:dyDescent="0.25">
      <c r="A672" s="128" t="s">
        <v>3913</v>
      </c>
      <c r="B672" s="129" t="s">
        <v>3914</v>
      </c>
      <c r="C672" s="130" t="s">
        <v>18</v>
      </c>
      <c r="D672" s="130">
        <v>0</v>
      </c>
      <c r="E672" s="131" t="s">
        <v>13</v>
      </c>
      <c r="F672" s="132" t="str">
        <f t="shared" si="32"/>
        <v/>
      </c>
      <c r="G672" s="133">
        <f>IF($K672="Padrão",BDI!$B$17,IF($K672="Diferenciado",BDI!$E$17,0))</f>
        <v>0.26419999999999999</v>
      </c>
      <c r="H672" s="131" t="str">
        <f t="shared" si="30"/>
        <v/>
      </c>
      <c r="I672" s="132" t="str">
        <f t="shared" si="31"/>
        <v/>
      </c>
      <c r="J672" s="134"/>
      <c r="K672" s="135" t="s">
        <v>2979</v>
      </c>
    </row>
    <row r="673" spans="1:11" hidden="1" x14ac:dyDescent="0.25">
      <c r="A673" s="128" t="s">
        <v>3915</v>
      </c>
      <c r="B673" s="129" t="s">
        <v>3916</v>
      </c>
      <c r="C673" s="130" t="s">
        <v>18</v>
      </c>
      <c r="D673" s="130">
        <v>0</v>
      </c>
      <c r="E673" s="131" t="s">
        <v>13</v>
      </c>
      <c r="F673" s="132" t="str">
        <f t="shared" si="32"/>
        <v/>
      </c>
      <c r="G673" s="133">
        <f>IF($K673="Padrão",BDI!$B$17,IF($K673="Diferenciado",BDI!$E$17,0))</f>
        <v>0.26419999999999999</v>
      </c>
      <c r="H673" s="131" t="str">
        <f t="shared" si="30"/>
        <v/>
      </c>
      <c r="I673" s="132" t="str">
        <f t="shared" si="31"/>
        <v/>
      </c>
      <c r="J673" s="134"/>
      <c r="K673" s="135" t="s">
        <v>2979</v>
      </c>
    </row>
    <row r="674" spans="1:11" hidden="1" x14ac:dyDescent="0.25">
      <c r="A674" s="128" t="s">
        <v>3917</v>
      </c>
      <c r="B674" s="129" t="s">
        <v>3918</v>
      </c>
      <c r="C674" s="130" t="s">
        <v>18</v>
      </c>
      <c r="D674" s="130">
        <v>0</v>
      </c>
      <c r="E674" s="131" t="s">
        <v>13</v>
      </c>
      <c r="F674" s="132" t="str">
        <f t="shared" si="32"/>
        <v/>
      </c>
      <c r="G674" s="133">
        <f>IF($K674="Padrão",BDI!$B$17,IF($K674="Diferenciado",BDI!$E$17,0))</f>
        <v>0.26419999999999999</v>
      </c>
      <c r="H674" s="131" t="str">
        <f t="shared" si="30"/>
        <v/>
      </c>
      <c r="I674" s="132" t="str">
        <f t="shared" si="31"/>
        <v/>
      </c>
      <c r="J674" s="134"/>
      <c r="K674" s="135" t="s">
        <v>2979</v>
      </c>
    </row>
    <row r="675" spans="1:11" hidden="1" x14ac:dyDescent="0.25">
      <c r="A675" s="128" t="s">
        <v>3919</v>
      </c>
      <c r="B675" s="129" t="s">
        <v>3920</v>
      </c>
      <c r="C675" s="130" t="s">
        <v>18</v>
      </c>
      <c r="D675" s="130">
        <v>0</v>
      </c>
      <c r="E675" s="131" t="s">
        <v>13</v>
      </c>
      <c r="F675" s="132" t="str">
        <f t="shared" si="32"/>
        <v/>
      </c>
      <c r="G675" s="133">
        <f>IF($K675="Padrão",BDI!$B$17,IF($K675="Diferenciado",BDI!$E$17,0))</f>
        <v>0.26419999999999999</v>
      </c>
      <c r="H675" s="131" t="str">
        <f t="shared" si="30"/>
        <v/>
      </c>
      <c r="I675" s="132" t="str">
        <f t="shared" si="31"/>
        <v/>
      </c>
      <c r="J675" s="134"/>
      <c r="K675" s="135" t="s">
        <v>2979</v>
      </c>
    </row>
    <row r="676" spans="1:11" hidden="1" x14ac:dyDescent="0.25">
      <c r="A676" s="128" t="s">
        <v>3921</v>
      </c>
      <c r="B676" s="129" t="s">
        <v>3922</v>
      </c>
      <c r="C676" s="130" t="s">
        <v>18</v>
      </c>
      <c r="D676" s="130">
        <v>0</v>
      </c>
      <c r="E676" s="131" t="s">
        <v>13</v>
      </c>
      <c r="F676" s="132" t="str">
        <f t="shared" si="32"/>
        <v/>
      </c>
      <c r="G676" s="133">
        <f>IF($K676="Padrão",BDI!$B$17,IF($K676="Diferenciado",BDI!$E$17,0))</f>
        <v>0.26419999999999999</v>
      </c>
      <c r="H676" s="131" t="str">
        <f t="shared" si="30"/>
        <v/>
      </c>
      <c r="I676" s="132" t="str">
        <f t="shared" si="31"/>
        <v/>
      </c>
      <c r="J676" s="134"/>
      <c r="K676" s="135" t="s">
        <v>2979</v>
      </c>
    </row>
    <row r="677" spans="1:11" hidden="1" x14ac:dyDescent="0.25">
      <c r="A677" s="128" t="s">
        <v>3923</v>
      </c>
      <c r="B677" s="129" t="s">
        <v>3924</v>
      </c>
      <c r="C677" s="130" t="s">
        <v>18</v>
      </c>
      <c r="D677" s="130">
        <v>0</v>
      </c>
      <c r="E677" s="131" t="s">
        <v>13</v>
      </c>
      <c r="F677" s="132" t="str">
        <f t="shared" si="32"/>
        <v/>
      </c>
      <c r="G677" s="133">
        <f>IF($K677="Padrão",BDI!$B$17,IF($K677="Diferenciado",BDI!$E$17,0))</f>
        <v>0.26419999999999999</v>
      </c>
      <c r="H677" s="131" t="str">
        <f t="shared" si="30"/>
        <v/>
      </c>
      <c r="I677" s="132" t="str">
        <f t="shared" si="31"/>
        <v/>
      </c>
      <c r="J677" s="134"/>
      <c r="K677" s="135" t="s">
        <v>2979</v>
      </c>
    </row>
    <row r="678" spans="1:11" hidden="1" x14ac:dyDescent="0.25">
      <c r="A678" s="128" t="s">
        <v>3925</v>
      </c>
      <c r="B678" s="129" t="s">
        <v>3926</v>
      </c>
      <c r="C678" s="130" t="s">
        <v>18</v>
      </c>
      <c r="D678" s="130">
        <v>0</v>
      </c>
      <c r="E678" s="131" t="s">
        <v>13</v>
      </c>
      <c r="F678" s="132" t="str">
        <f t="shared" si="32"/>
        <v/>
      </c>
      <c r="G678" s="133">
        <f>IF($K678="Padrão",BDI!$B$17,IF($K678="Diferenciado",BDI!$E$17,0))</f>
        <v>0.26419999999999999</v>
      </c>
      <c r="H678" s="131" t="str">
        <f t="shared" si="30"/>
        <v/>
      </c>
      <c r="I678" s="132" t="str">
        <f t="shared" si="31"/>
        <v/>
      </c>
      <c r="J678" s="134"/>
      <c r="K678" s="135" t="s">
        <v>2979</v>
      </c>
    </row>
    <row r="679" spans="1:11" hidden="1" x14ac:dyDescent="0.25">
      <c r="A679" s="128" t="s">
        <v>3927</v>
      </c>
      <c r="B679" s="129" t="s">
        <v>3928</v>
      </c>
      <c r="C679" s="130" t="s">
        <v>18</v>
      </c>
      <c r="D679" s="130">
        <v>0</v>
      </c>
      <c r="E679" s="131" t="s">
        <v>13</v>
      </c>
      <c r="F679" s="132" t="str">
        <f t="shared" si="32"/>
        <v/>
      </c>
      <c r="G679" s="133">
        <f>IF($K679="Padrão",BDI!$B$17,IF($K679="Diferenciado",BDI!$E$17,0))</f>
        <v>0.26419999999999999</v>
      </c>
      <c r="H679" s="131" t="str">
        <f t="shared" si="30"/>
        <v/>
      </c>
      <c r="I679" s="132" t="str">
        <f t="shared" si="31"/>
        <v/>
      </c>
      <c r="J679" s="134"/>
      <c r="K679" s="135" t="s">
        <v>2979</v>
      </c>
    </row>
    <row r="680" spans="1:11" hidden="1" x14ac:dyDescent="0.25">
      <c r="A680" s="128" t="s">
        <v>3929</v>
      </c>
      <c r="B680" s="129" t="s">
        <v>3930</v>
      </c>
      <c r="C680" s="130" t="s">
        <v>18</v>
      </c>
      <c r="D680" s="130">
        <v>0</v>
      </c>
      <c r="E680" s="131" t="s">
        <v>13</v>
      </c>
      <c r="F680" s="132" t="str">
        <f t="shared" si="32"/>
        <v/>
      </c>
      <c r="G680" s="133">
        <f>IF($K680="Padrão",BDI!$B$17,IF($K680="Diferenciado",BDI!$E$17,0))</f>
        <v>0.26419999999999999</v>
      </c>
      <c r="H680" s="131" t="str">
        <f t="shared" si="30"/>
        <v/>
      </c>
      <c r="I680" s="132" t="str">
        <f t="shared" si="31"/>
        <v/>
      </c>
      <c r="J680" s="134"/>
      <c r="K680" s="135" t="s">
        <v>2979</v>
      </c>
    </row>
    <row r="681" spans="1:11" hidden="1" x14ac:dyDescent="0.25">
      <c r="A681" s="128" t="s">
        <v>3931</v>
      </c>
      <c r="B681" s="129" t="s">
        <v>3932</v>
      </c>
      <c r="C681" s="130" t="s">
        <v>18</v>
      </c>
      <c r="D681" s="130">
        <v>0</v>
      </c>
      <c r="E681" s="131" t="s">
        <v>13</v>
      </c>
      <c r="F681" s="132" t="str">
        <f t="shared" si="32"/>
        <v/>
      </c>
      <c r="G681" s="133">
        <f>IF($K681="Padrão",BDI!$B$17,IF($K681="Diferenciado",BDI!$E$17,0))</f>
        <v>0.26419999999999999</v>
      </c>
      <c r="H681" s="131" t="str">
        <f t="shared" si="30"/>
        <v/>
      </c>
      <c r="I681" s="132" t="str">
        <f t="shared" si="31"/>
        <v/>
      </c>
      <c r="J681" s="134"/>
      <c r="K681" s="135" t="s">
        <v>2979</v>
      </c>
    </row>
    <row r="682" spans="1:11" hidden="1" x14ac:dyDescent="0.25">
      <c r="A682" s="128" t="s">
        <v>3933</v>
      </c>
      <c r="B682" s="129" t="s">
        <v>3934</v>
      </c>
      <c r="C682" s="130" t="s">
        <v>18</v>
      </c>
      <c r="D682" s="130">
        <v>0</v>
      </c>
      <c r="E682" s="131" t="s">
        <v>13</v>
      </c>
      <c r="F682" s="132" t="str">
        <f t="shared" si="32"/>
        <v/>
      </c>
      <c r="G682" s="133">
        <f>IF($K682="Padrão",BDI!$B$17,IF($K682="Diferenciado",BDI!$E$17,0))</f>
        <v>0.26419999999999999</v>
      </c>
      <c r="H682" s="131" t="str">
        <f t="shared" si="30"/>
        <v/>
      </c>
      <c r="I682" s="132" t="str">
        <f t="shared" si="31"/>
        <v/>
      </c>
      <c r="J682" s="134"/>
      <c r="K682" s="135" t="s">
        <v>2979</v>
      </c>
    </row>
    <row r="683" spans="1:11" hidden="1" x14ac:dyDescent="0.25">
      <c r="A683" s="128" t="s">
        <v>3935</v>
      </c>
      <c r="B683" s="129" t="s">
        <v>3936</v>
      </c>
      <c r="C683" s="130" t="s">
        <v>18</v>
      </c>
      <c r="D683" s="130">
        <v>0</v>
      </c>
      <c r="E683" s="131" t="s">
        <v>13</v>
      </c>
      <c r="F683" s="132" t="str">
        <f t="shared" si="32"/>
        <v/>
      </c>
      <c r="G683" s="133">
        <f>IF($K683="Padrão",BDI!$B$17,IF($K683="Diferenciado",BDI!$E$17,0))</f>
        <v>0.26419999999999999</v>
      </c>
      <c r="H683" s="131" t="str">
        <f t="shared" si="30"/>
        <v/>
      </c>
      <c r="I683" s="132" t="str">
        <f t="shared" si="31"/>
        <v/>
      </c>
      <c r="J683" s="134"/>
      <c r="K683" s="135" t="s">
        <v>2979</v>
      </c>
    </row>
    <row r="684" spans="1:11" hidden="1" x14ac:dyDescent="0.25">
      <c r="A684" s="128" t="s">
        <v>3937</v>
      </c>
      <c r="B684" s="129" t="s">
        <v>3938</v>
      </c>
      <c r="C684" s="130" t="s">
        <v>18</v>
      </c>
      <c r="D684" s="130">
        <v>0</v>
      </c>
      <c r="E684" s="131" t="s">
        <v>13</v>
      </c>
      <c r="F684" s="132" t="str">
        <f t="shared" si="32"/>
        <v/>
      </c>
      <c r="G684" s="133">
        <f>IF($K684="Padrão",BDI!$B$17,IF($K684="Diferenciado",BDI!$E$17,0))</f>
        <v>0.26419999999999999</v>
      </c>
      <c r="H684" s="131" t="str">
        <f t="shared" si="30"/>
        <v/>
      </c>
      <c r="I684" s="132" t="str">
        <f t="shared" si="31"/>
        <v/>
      </c>
      <c r="J684" s="134"/>
      <c r="K684" s="135" t="s">
        <v>2979</v>
      </c>
    </row>
    <row r="685" spans="1:11" hidden="1" x14ac:dyDescent="0.25">
      <c r="A685" s="128" t="s">
        <v>3939</v>
      </c>
      <c r="B685" s="129" t="s">
        <v>3940</v>
      </c>
      <c r="C685" s="130" t="s">
        <v>18</v>
      </c>
      <c r="D685" s="130">
        <v>0</v>
      </c>
      <c r="E685" s="131" t="s">
        <v>13</v>
      </c>
      <c r="F685" s="132" t="str">
        <f t="shared" si="32"/>
        <v/>
      </c>
      <c r="G685" s="133">
        <f>IF($K685="Padrão",BDI!$B$17,IF($K685="Diferenciado",BDI!$E$17,0))</f>
        <v>0.26419999999999999</v>
      </c>
      <c r="H685" s="131" t="str">
        <f t="shared" si="30"/>
        <v/>
      </c>
      <c r="I685" s="132" t="str">
        <f t="shared" si="31"/>
        <v/>
      </c>
      <c r="J685" s="134"/>
      <c r="K685" s="135" t="s">
        <v>2979</v>
      </c>
    </row>
    <row r="686" spans="1:11" hidden="1" x14ac:dyDescent="0.25">
      <c r="A686" s="177" t="s">
        <v>666</v>
      </c>
      <c r="B686" s="129" t="s">
        <v>3941</v>
      </c>
      <c r="C686" s="130" t="s">
        <v>68</v>
      </c>
      <c r="D686" s="130">
        <v>0</v>
      </c>
      <c r="E686" s="131">
        <f ca="1">OFFSET(INDEX(Composições!A:H,MATCH(Orçamentária!A686,Composições!A:A,0),8),2,0)</f>
        <v>1.8619999999999999</v>
      </c>
      <c r="F686" s="132">
        <f t="shared" ca="1" si="32"/>
        <v>0</v>
      </c>
      <c r="G686" s="133">
        <f>IF($K686="Padrão",BDI!$B$17,IF($K686="Diferenciado",BDI!$E$17,0))</f>
        <v>0.26419999999999999</v>
      </c>
      <c r="H686" s="131">
        <f t="shared" ca="1" si="30"/>
        <v>2.35</v>
      </c>
      <c r="I686" s="132">
        <f t="shared" ca="1" si="31"/>
        <v>0</v>
      </c>
      <c r="J686" s="134"/>
      <c r="K686" s="135" t="s">
        <v>2979</v>
      </c>
    </row>
    <row r="687" spans="1:11" hidden="1" x14ac:dyDescent="0.25">
      <c r="A687" s="128" t="s">
        <v>3942</v>
      </c>
      <c r="B687" s="129" t="s">
        <v>3943</v>
      </c>
      <c r="C687" s="130" t="s">
        <v>18</v>
      </c>
      <c r="D687" s="130">
        <v>0</v>
      </c>
      <c r="E687" s="131" t="s">
        <v>13</v>
      </c>
      <c r="F687" s="132" t="str">
        <f t="shared" si="32"/>
        <v/>
      </c>
      <c r="G687" s="133">
        <f>IF($K687="Padrão",BDI!$B$17,IF($K687="Diferenciado",BDI!$E$17,0))</f>
        <v>0.26419999999999999</v>
      </c>
      <c r="H687" s="131" t="str">
        <f t="shared" si="30"/>
        <v/>
      </c>
      <c r="I687" s="132" t="str">
        <f t="shared" si="31"/>
        <v/>
      </c>
      <c r="J687" s="134"/>
      <c r="K687" s="135" t="s">
        <v>2979</v>
      </c>
    </row>
    <row r="688" spans="1:11" hidden="1" x14ac:dyDescent="0.25">
      <c r="A688" s="128" t="s">
        <v>3944</v>
      </c>
      <c r="B688" s="129" t="s">
        <v>3945</v>
      </c>
      <c r="C688" s="130" t="s">
        <v>18</v>
      </c>
      <c r="D688" s="130">
        <v>0</v>
      </c>
      <c r="E688" s="131" t="s">
        <v>13</v>
      </c>
      <c r="F688" s="132" t="str">
        <f t="shared" si="32"/>
        <v/>
      </c>
      <c r="G688" s="133">
        <f>IF($K688="Padrão",BDI!$B$17,IF($K688="Diferenciado",BDI!$E$17,0))</f>
        <v>0.26419999999999999</v>
      </c>
      <c r="H688" s="131" t="str">
        <f t="shared" si="30"/>
        <v/>
      </c>
      <c r="I688" s="132" t="str">
        <f t="shared" si="31"/>
        <v/>
      </c>
      <c r="J688" s="134"/>
      <c r="K688" s="135" t="s">
        <v>2979</v>
      </c>
    </row>
    <row r="689" spans="1:11" hidden="1" x14ac:dyDescent="0.25">
      <c r="A689" s="128" t="s">
        <v>3946</v>
      </c>
      <c r="B689" s="129" t="s">
        <v>3947</v>
      </c>
      <c r="C689" s="130" t="s">
        <v>18</v>
      </c>
      <c r="D689" s="130">
        <v>0</v>
      </c>
      <c r="E689" s="131" t="s">
        <v>13</v>
      </c>
      <c r="F689" s="132" t="str">
        <f t="shared" si="32"/>
        <v/>
      </c>
      <c r="G689" s="133">
        <f>IF($K689="Padrão",BDI!$B$17,IF($K689="Diferenciado",BDI!$E$17,0))</f>
        <v>0.26419999999999999</v>
      </c>
      <c r="H689" s="131" t="str">
        <f t="shared" si="30"/>
        <v/>
      </c>
      <c r="I689" s="132" t="str">
        <f t="shared" si="31"/>
        <v/>
      </c>
      <c r="J689" s="134"/>
      <c r="K689" s="135" t="s">
        <v>2979</v>
      </c>
    </row>
    <row r="690" spans="1:11" hidden="1" x14ac:dyDescent="0.25">
      <c r="A690" s="128" t="s">
        <v>3948</v>
      </c>
      <c r="B690" s="129" t="s">
        <v>3949</v>
      </c>
      <c r="C690" s="130" t="s">
        <v>18</v>
      </c>
      <c r="D690" s="130">
        <v>0</v>
      </c>
      <c r="E690" s="131" t="s">
        <v>13</v>
      </c>
      <c r="F690" s="132" t="str">
        <f t="shared" si="32"/>
        <v/>
      </c>
      <c r="G690" s="133">
        <f>IF($K690="Padrão",BDI!$B$17,IF($K690="Diferenciado",BDI!$E$17,0))</f>
        <v>0.26419999999999999</v>
      </c>
      <c r="H690" s="131" t="str">
        <f t="shared" si="30"/>
        <v/>
      </c>
      <c r="I690" s="132" t="str">
        <f t="shared" si="31"/>
        <v/>
      </c>
      <c r="J690" s="134"/>
      <c r="K690" s="135" t="s">
        <v>2979</v>
      </c>
    </row>
    <row r="691" spans="1:11" hidden="1" x14ac:dyDescent="0.25">
      <c r="A691" s="128" t="s">
        <v>3950</v>
      </c>
      <c r="B691" s="129" t="s">
        <v>3951</v>
      </c>
      <c r="C691" s="130" t="s">
        <v>18</v>
      </c>
      <c r="D691" s="130">
        <v>0</v>
      </c>
      <c r="E691" s="131" t="s">
        <v>13</v>
      </c>
      <c r="F691" s="132" t="str">
        <f t="shared" si="32"/>
        <v/>
      </c>
      <c r="G691" s="133">
        <f>IF($K691="Padrão",BDI!$B$17,IF($K691="Diferenciado",BDI!$E$17,0))</f>
        <v>0.26419999999999999</v>
      </c>
      <c r="H691" s="131" t="str">
        <f t="shared" si="30"/>
        <v/>
      </c>
      <c r="I691" s="132" t="str">
        <f t="shared" si="31"/>
        <v/>
      </c>
      <c r="J691" s="134"/>
      <c r="K691" s="135" t="s">
        <v>2979</v>
      </c>
    </row>
    <row r="692" spans="1:11" hidden="1" x14ac:dyDescent="0.25">
      <c r="A692" s="128" t="s">
        <v>3952</v>
      </c>
      <c r="B692" s="129" t="s">
        <v>3953</v>
      </c>
      <c r="C692" s="130" t="s">
        <v>18</v>
      </c>
      <c r="D692" s="130">
        <v>0</v>
      </c>
      <c r="E692" s="131" t="s">
        <v>13</v>
      </c>
      <c r="F692" s="132" t="str">
        <f t="shared" si="32"/>
        <v/>
      </c>
      <c r="G692" s="133">
        <f>IF($K692="Padrão",BDI!$B$17,IF($K692="Diferenciado",BDI!$E$17,0))</f>
        <v>0.26419999999999999</v>
      </c>
      <c r="H692" s="131" t="str">
        <f t="shared" si="30"/>
        <v/>
      </c>
      <c r="I692" s="132" t="str">
        <f t="shared" si="31"/>
        <v/>
      </c>
      <c r="J692" s="134"/>
      <c r="K692" s="135" t="s">
        <v>2979</v>
      </c>
    </row>
    <row r="693" spans="1:11" hidden="1" x14ac:dyDescent="0.25">
      <c r="A693" s="128" t="s">
        <v>3954</v>
      </c>
      <c r="B693" s="129" t="s">
        <v>3955</v>
      </c>
      <c r="C693" s="130" t="s">
        <v>18</v>
      </c>
      <c r="D693" s="130">
        <v>0</v>
      </c>
      <c r="E693" s="131" t="s">
        <v>13</v>
      </c>
      <c r="F693" s="132" t="str">
        <f t="shared" si="32"/>
        <v/>
      </c>
      <c r="G693" s="133">
        <f>IF($K693="Padrão",BDI!$B$17,IF($K693="Diferenciado",BDI!$E$17,0))</f>
        <v>0.26419999999999999</v>
      </c>
      <c r="H693" s="131" t="str">
        <f t="shared" si="30"/>
        <v/>
      </c>
      <c r="I693" s="132" t="str">
        <f t="shared" si="31"/>
        <v/>
      </c>
      <c r="J693" s="134"/>
      <c r="K693" s="135" t="s">
        <v>2979</v>
      </c>
    </row>
    <row r="694" spans="1:11" hidden="1" x14ac:dyDescent="0.25">
      <c r="A694" s="128" t="s">
        <v>3956</v>
      </c>
      <c r="B694" s="129" t="s">
        <v>3957</v>
      </c>
      <c r="C694" s="130" t="s">
        <v>18</v>
      </c>
      <c r="D694" s="130">
        <v>0</v>
      </c>
      <c r="E694" s="131" t="s">
        <v>13</v>
      </c>
      <c r="F694" s="132" t="str">
        <f t="shared" si="32"/>
        <v/>
      </c>
      <c r="G694" s="133">
        <f>IF($K694="Padrão",BDI!$B$17,IF($K694="Diferenciado",BDI!$E$17,0))</f>
        <v>0.26419999999999999</v>
      </c>
      <c r="H694" s="131" t="str">
        <f t="shared" si="30"/>
        <v/>
      </c>
      <c r="I694" s="132" t="str">
        <f t="shared" si="31"/>
        <v/>
      </c>
      <c r="J694" s="134"/>
      <c r="K694" s="135" t="s">
        <v>2979</v>
      </c>
    </row>
    <row r="695" spans="1:11" hidden="1" x14ac:dyDescent="0.25">
      <c r="A695" s="128" t="s">
        <v>3958</v>
      </c>
      <c r="B695" s="129" t="s">
        <v>3959</v>
      </c>
      <c r="C695" s="130" t="s">
        <v>18</v>
      </c>
      <c r="D695" s="130">
        <v>0</v>
      </c>
      <c r="E695" s="131" t="s">
        <v>13</v>
      </c>
      <c r="F695" s="132" t="str">
        <f t="shared" si="32"/>
        <v/>
      </c>
      <c r="G695" s="133">
        <f>IF($K695="Padrão",BDI!$B$17,IF($K695="Diferenciado",BDI!$E$17,0))</f>
        <v>0.26419999999999999</v>
      </c>
      <c r="H695" s="131" t="str">
        <f t="shared" si="30"/>
        <v/>
      </c>
      <c r="I695" s="132" t="str">
        <f t="shared" si="31"/>
        <v/>
      </c>
      <c r="J695" s="134"/>
      <c r="K695" s="135" t="s">
        <v>2979</v>
      </c>
    </row>
    <row r="696" spans="1:11" hidden="1" x14ac:dyDescent="0.25">
      <c r="A696" s="128" t="s">
        <v>3960</v>
      </c>
      <c r="B696" s="129" t="s">
        <v>3961</v>
      </c>
      <c r="C696" s="130" t="s">
        <v>18</v>
      </c>
      <c r="D696" s="130">
        <v>0</v>
      </c>
      <c r="E696" s="131" t="s">
        <v>13</v>
      </c>
      <c r="F696" s="132" t="str">
        <f t="shared" si="32"/>
        <v/>
      </c>
      <c r="G696" s="133">
        <f>IF($K696="Padrão",BDI!$B$17,IF($K696="Diferenciado",BDI!$E$17,0))</f>
        <v>0.26419999999999999</v>
      </c>
      <c r="H696" s="131" t="str">
        <f t="shared" si="30"/>
        <v/>
      </c>
      <c r="I696" s="132" t="str">
        <f t="shared" si="31"/>
        <v/>
      </c>
      <c r="J696" s="134"/>
      <c r="K696" s="135" t="s">
        <v>2979</v>
      </c>
    </row>
    <row r="697" spans="1:11" hidden="1" x14ac:dyDescent="0.25">
      <c r="A697" s="128" t="s">
        <v>3962</v>
      </c>
      <c r="B697" s="129" t="s">
        <v>3963</v>
      </c>
      <c r="C697" s="130" t="s">
        <v>18</v>
      </c>
      <c r="D697" s="130">
        <v>0</v>
      </c>
      <c r="E697" s="131" t="s">
        <v>13</v>
      </c>
      <c r="F697" s="132" t="str">
        <f t="shared" si="32"/>
        <v/>
      </c>
      <c r="G697" s="133">
        <f>IF($K697="Padrão",BDI!$B$17,IF($K697="Diferenciado",BDI!$E$17,0))</f>
        <v>0.26419999999999999</v>
      </c>
      <c r="H697" s="131" t="str">
        <f t="shared" si="30"/>
        <v/>
      </c>
      <c r="I697" s="132" t="str">
        <f t="shared" si="31"/>
        <v/>
      </c>
      <c r="J697" s="134"/>
      <c r="K697" s="135" t="s">
        <v>2979</v>
      </c>
    </row>
    <row r="698" spans="1:11" hidden="1" x14ac:dyDescent="0.25">
      <c r="A698" s="128" t="s">
        <v>3964</v>
      </c>
      <c r="B698" s="129" t="s">
        <v>3965</v>
      </c>
      <c r="C698" s="130" t="s">
        <v>18</v>
      </c>
      <c r="D698" s="130">
        <v>0</v>
      </c>
      <c r="E698" s="131" t="s">
        <v>13</v>
      </c>
      <c r="F698" s="132" t="str">
        <f t="shared" si="32"/>
        <v/>
      </c>
      <c r="G698" s="133">
        <f>IF($K698="Padrão",BDI!$B$17,IF($K698="Diferenciado",BDI!$E$17,0))</f>
        <v>0.26419999999999999</v>
      </c>
      <c r="H698" s="131" t="str">
        <f t="shared" si="30"/>
        <v/>
      </c>
      <c r="I698" s="132" t="str">
        <f t="shared" si="31"/>
        <v/>
      </c>
      <c r="J698" s="134"/>
      <c r="K698" s="135" t="s">
        <v>2979</v>
      </c>
    </row>
    <row r="699" spans="1:11" hidden="1" x14ac:dyDescent="0.25">
      <c r="A699" s="128" t="s">
        <v>3966</v>
      </c>
      <c r="B699" s="129" t="s">
        <v>3967</v>
      </c>
      <c r="C699" s="130" t="s">
        <v>18</v>
      </c>
      <c r="D699" s="130">
        <v>0</v>
      </c>
      <c r="E699" s="131" t="s">
        <v>13</v>
      </c>
      <c r="F699" s="132" t="str">
        <f t="shared" si="32"/>
        <v/>
      </c>
      <c r="G699" s="133">
        <f>IF($K699="Padrão",BDI!$B$17,IF($K699="Diferenciado",BDI!$E$17,0))</f>
        <v>0.26419999999999999</v>
      </c>
      <c r="H699" s="131" t="str">
        <f t="shared" si="30"/>
        <v/>
      </c>
      <c r="I699" s="132" t="str">
        <f t="shared" si="31"/>
        <v/>
      </c>
      <c r="J699" s="134"/>
      <c r="K699" s="135" t="s">
        <v>2979</v>
      </c>
    </row>
    <row r="700" spans="1:11" hidden="1" x14ac:dyDescent="0.25">
      <c r="A700" s="128" t="s">
        <v>3968</v>
      </c>
      <c r="B700" s="129" t="s">
        <v>3969</v>
      </c>
      <c r="C700" s="130" t="s">
        <v>18</v>
      </c>
      <c r="D700" s="130">
        <v>0</v>
      </c>
      <c r="E700" s="131" t="s">
        <v>13</v>
      </c>
      <c r="F700" s="132" t="str">
        <f t="shared" si="32"/>
        <v/>
      </c>
      <c r="G700" s="133">
        <f>IF($K700="Padrão",BDI!$B$17,IF($K700="Diferenciado",BDI!$E$17,0))</f>
        <v>0.26419999999999999</v>
      </c>
      <c r="H700" s="131" t="str">
        <f t="shared" si="30"/>
        <v/>
      </c>
      <c r="I700" s="132" t="str">
        <f t="shared" si="31"/>
        <v/>
      </c>
      <c r="J700" s="134"/>
      <c r="K700" s="135" t="s">
        <v>2979</v>
      </c>
    </row>
    <row r="701" spans="1:11" hidden="1" x14ac:dyDescent="0.25">
      <c r="A701" s="128" t="s">
        <v>3970</v>
      </c>
      <c r="B701" s="129" t="s">
        <v>3971</v>
      </c>
      <c r="C701" s="130" t="s">
        <v>18</v>
      </c>
      <c r="D701" s="130">
        <v>0</v>
      </c>
      <c r="E701" s="131" t="s">
        <v>13</v>
      </c>
      <c r="F701" s="132" t="str">
        <f t="shared" si="32"/>
        <v/>
      </c>
      <c r="G701" s="133">
        <f>IF($K701="Padrão",BDI!$B$17,IF($K701="Diferenciado",BDI!$E$17,0))</f>
        <v>0.26419999999999999</v>
      </c>
      <c r="H701" s="131" t="str">
        <f t="shared" si="30"/>
        <v/>
      </c>
      <c r="I701" s="132" t="str">
        <f t="shared" si="31"/>
        <v/>
      </c>
      <c r="J701" s="134"/>
      <c r="K701" s="135" t="s">
        <v>2979</v>
      </c>
    </row>
    <row r="702" spans="1:11" hidden="1" x14ac:dyDescent="0.25">
      <c r="A702" s="128" t="s">
        <v>3972</v>
      </c>
      <c r="B702" s="129" t="s">
        <v>3973</v>
      </c>
      <c r="C702" s="130" t="s">
        <v>18</v>
      </c>
      <c r="D702" s="130">
        <v>0</v>
      </c>
      <c r="E702" s="131" t="s">
        <v>13</v>
      </c>
      <c r="F702" s="132" t="str">
        <f t="shared" si="32"/>
        <v/>
      </c>
      <c r="G702" s="133">
        <f>IF($K702="Padrão",BDI!$B$17,IF($K702="Diferenciado",BDI!$E$17,0))</f>
        <v>0.26419999999999999</v>
      </c>
      <c r="H702" s="131" t="str">
        <f t="shared" si="30"/>
        <v/>
      </c>
      <c r="I702" s="132" t="str">
        <f t="shared" si="31"/>
        <v/>
      </c>
      <c r="J702" s="134"/>
      <c r="K702" s="135" t="s">
        <v>2979</v>
      </c>
    </row>
    <row r="703" spans="1:11" hidden="1" x14ac:dyDescent="0.25">
      <c r="A703" s="128" t="s">
        <v>3974</v>
      </c>
      <c r="B703" s="129" t="s">
        <v>3975</v>
      </c>
      <c r="C703" s="130" t="s">
        <v>18</v>
      </c>
      <c r="D703" s="130">
        <v>0</v>
      </c>
      <c r="E703" s="131" t="s">
        <v>13</v>
      </c>
      <c r="F703" s="132" t="str">
        <f t="shared" si="32"/>
        <v/>
      </c>
      <c r="G703" s="133">
        <f>IF($K703="Padrão",BDI!$B$17,IF($K703="Diferenciado",BDI!$E$17,0))</f>
        <v>0.26419999999999999</v>
      </c>
      <c r="H703" s="131" t="str">
        <f t="shared" si="30"/>
        <v/>
      </c>
      <c r="I703" s="132" t="str">
        <f t="shared" si="31"/>
        <v/>
      </c>
      <c r="J703" s="134"/>
      <c r="K703" s="135" t="s">
        <v>2979</v>
      </c>
    </row>
    <row r="704" spans="1:11" hidden="1" x14ac:dyDescent="0.25">
      <c r="A704" s="128" t="s">
        <v>3976</v>
      </c>
      <c r="B704" s="129" t="s">
        <v>3977</v>
      </c>
      <c r="C704" s="130" t="s">
        <v>18</v>
      </c>
      <c r="D704" s="130">
        <v>0</v>
      </c>
      <c r="E704" s="131" t="s">
        <v>13</v>
      </c>
      <c r="F704" s="132" t="str">
        <f t="shared" si="32"/>
        <v/>
      </c>
      <c r="G704" s="133">
        <f>IF($K704="Padrão",BDI!$B$17,IF($K704="Diferenciado",BDI!$E$17,0))</f>
        <v>0.26419999999999999</v>
      </c>
      <c r="H704" s="131" t="str">
        <f t="shared" si="30"/>
        <v/>
      </c>
      <c r="I704" s="132" t="str">
        <f t="shared" si="31"/>
        <v/>
      </c>
      <c r="J704" s="134"/>
      <c r="K704" s="135" t="s">
        <v>2979</v>
      </c>
    </row>
    <row r="705" spans="1:11" hidden="1" x14ac:dyDescent="0.25">
      <c r="A705" s="128" t="s">
        <v>3978</v>
      </c>
      <c r="B705" s="129" t="s">
        <v>3979</v>
      </c>
      <c r="C705" s="130" t="s">
        <v>18</v>
      </c>
      <c r="D705" s="130">
        <v>0</v>
      </c>
      <c r="E705" s="131" t="s">
        <v>13</v>
      </c>
      <c r="F705" s="132" t="str">
        <f t="shared" si="32"/>
        <v/>
      </c>
      <c r="G705" s="133">
        <f>IF($K705="Padrão",BDI!$B$17,IF($K705="Diferenciado",BDI!$E$17,0))</f>
        <v>0.26419999999999999</v>
      </c>
      <c r="H705" s="131" t="str">
        <f t="shared" si="30"/>
        <v/>
      </c>
      <c r="I705" s="132" t="str">
        <f t="shared" si="31"/>
        <v/>
      </c>
      <c r="J705" s="134"/>
      <c r="K705" s="135" t="s">
        <v>2979</v>
      </c>
    </row>
    <row r="706" spans="1:11" hidden="1" x14ac:dyDescent="0.25">
      <c r="A706" s="128" t="s">
        <v>3980</v>
      </c>
      <c r="B706" s="129" t="s">
        <v>3981</v>
      </c>
      <c r="C706" s="130" t="s">
        <v>18</v>
      </c>
      <c r="D706" s="130">
        <v>0</v>
      </c>
      <c r="E706" s="131" t="s">
        <v>13</v>
      </c>
      <c r="F706" s="132" t="str">
        <f t="shared" si="32"/>
        <v/>
      </c>
      <c r="G706" s="133">
        <f>IF($K706="Padrão",BDI!$B$17,IF($K706="Diferenciado",BDI!$E$17,0))</f>
        <v>0.26419999999999999</v>
      </c>
      <c r="H706" s="131" t="str">
        <f t="shared" si="30"/>
        <v/>
      </c>
      <c r="I706" s="132" t="str">
        <f t="shared" si="31"/>
        <v/>
      </c>
      <c r="J706" s="134"/>
      <c r="K706" s="135" t="s">
        <v>2979</v>
      </c>
    </row>
    <row r="707" spans="1:11" hidden="1" x14ac:dyDescent="0.25">
      <c r="A707" s="128" t="s">
        <v>3982</v>
      </c>
      <c r="B707" s="129" t="s">
        <v>3983</v>
      </c>
      <c r="C707" s="130" t="s">
        <v>18</v>
      </c>
      <c r="D707" s="130">
        <v>0</v>
      </c>
      <c r="E707" s="131" t="s">
        <v>13</v>
      </c>
      <c r="F707" s="132" t="str">
        <f t="shared" si="32"/>
        <v/>
      </c>
      <c r="G707" s="133">
        <f>IF($K707="Padrão",BDI!$B$17,IF($K707="Diferenciado",BDI!$E$17,0))</f>
        <v>0.26419999999999999</v>
      </c>
      <c r="H707" s="131" t="str">
        <f t="shared" si="30"/>
        <v/>
      </c>
      <c r="I707" s="132" t="str">
        <f t="shared" si="31"/>
        <v/>
      </c>
      <c r="J707" s="134"/>
      <c r="K707" s="135" t="s">
        <v>2979</v>
      </c>
    </row>
    <row r="708" spans="1:11" hidden="1" x14ac:dyDescent="0.25">
      <c r="A708" s="128" t="s">
        <v>3984</v>
      </c>
      <c r="B708" s="129" t="s">
        <v>3985</v>
      </c>
      <c r="C708" s="130" t="s">
        <v>18</v>
      </c>
      <c r="D708" s="130">
        <v>0</v>
      </c>
      <c r="E708" s="131" t="s">
        <v>13</v>
      </c>
      <c r="F708" s="132" t="str">
        <f t="shared" si="32"/>
        <v/>
      </c>
      <c r="G708" s="133">
        <f>IF($K708="Padrão",BDI!$B$17,IF($K708="Diferenciado",BDI!$E$17,0))</f>
        <v>0.26419999999999999</v>
      </c>
      <c r="H708" s="131" t="str">
        <f t="shared" si="30"/>
        <v/>
      </c>
      <c r="I708" s="132" t="str">
        <f t="shared" si="31"/>
        <v/>
      </c>
      <c r="J708" s="134"/>
      <c r="K708" s="135" t="s">
        <v>2979</v>
      </c>
    </row>
    <row r="709" spans="1:11" hidden="1" x14ac:dyDescent="0.25">
      <c r="A709" s="128" t="s">
        <v>3986</v>
      </c>
      <c r="B709" s="129" t="s">
        <v>3987</v>
      </c>
      <c r="C709" s="130" t="s">
        <v>18</v>
      </c>
      <c r="D709" s="130">
        <v>0</v>
      </c>
      <c r="E709" s="131" t="s">
        <v>13</v>
      </c>
      <c r="F709" s="132" t="str">
        <f t="shared" si="32"/>
        <v/>
      </c>
      <c r="G709" s="133">
        <f>IF($K709="Padrão",BDI!$B$17,IF($K709="Diferenciado",BDI!$E$17,0))</f>
        <v>0.26419999999999999</v>
      </c>
      <c r="H709" s="131" t="str">
        <f t="shared" si="30"/>
        <v/>
      </c>
      <c r="I709" s="132" t="str">
        <f t="shared" si="31"/>
        <v/>
      </c>
      <c r="J709" s="134"/>
      <c r="K709" s="135" t="s">
        <v>2979</v>
      </c>
    </row>
    <row r="710" spans="1:11" hidden="1" x14ac:dyDescent="0.25">
      <c r="A710" s="128" t="s">
        <v>3988</v>
      </c>
      <c r="B710" s="129" t="s">
        <v>3989</v>
      </c>
      <c r="C710" s="130" t="s">
        <v>18</v>
      </c>
      <c r="D710" s="130">
        <v>0</v>
      </c>
      <c r="E710" s="131" t="s">
        <v>13</v>
      </c>
      <c r="F710" s="132" t="str">
        <f t="shared" si="32"/>
        <v/>
      </c>
      <c r="G710" s="133">
        <f>IF($K710="Padrão",BDI!$B$17,IF($K710="Diferenciado",BDI!$E$17,0))</f>
        <v>0.26419999999999999</v>
      </c>
      <c r="H710" s="131" t="str">
        <f t="shared" ref="H710:H773" si="33">IF(ISNUMBER(E710),ROUND(E710*(1+G710),2),"")</f>
        <v/>
      </c>
      <c r="I710" s="132" t="str">
        <f t="shared" ref="I710:I773" si="34">IF(ISNUMBER(E710),ROUND(H710*D710,2),"")</f>
        <v/>
      </c>
      <c r="J710" s="134"/>
      <c r="K710" s="135" t="s">
        <v>2979</v>
      </c>
    </row>
    <row r="711" spans="1:11" hidden="1" x14ac:dyDescent="0.25">
      <c r="A711" s="128" t="s">
        <v>3990</v>
      </c>
      <c r="B711" s="129" t="s">
        <v>3991</v>
      </c>
      <c r="C711" s="130" t="s">
        <v>18</v>
      </c>
      <c r="D711" s="130">
        <v>0</v>
      </c>
      <c r="E711" s="131" t="s">
        <v>13</v>
      </c>
      <c r="F711" s="132" t="str">
        <f t="shared" ref="F711:F774" si="35">IF(ISNUMBER(E711),D711*E711,"")</f>
        <v/>
      </c>
      <c r="G711" s="133">
        <f>IF($K711="Padrão",BDI!$B$17,IF($K711="Diferenciado",BDI!$E$17,0))</f>
        <v>0.26419999999999999</v>
      </c>
      <c r="H711" s="131" t="str">
        <f t="shared" si="33"/>
        <v/>
      </c>
      <c r="I711" s="132" t="str">
        <f t="shared" si="34"/>
        <v/>
      </c>
      <c r="J711" s="134"/>
      <c r="K711" s="135" t="s">
        <v>2979</v>
      </c>
    </row>
    <row r="712" spans="1:11" hidden="1" x14ac:dyDescent="0.25">
      <c r="A712" s="128" t="s">
        <v>3992</v>
      </c>
      <c r="B712" s="129" t="s">
        <v>3993</v>
      </c>
      <c r="C712" s="130" t="s">
        <v>18</v>
      </c>
      <c r="D712" s="130">
        <v>0</v>
      </c>
      <c r="E712" s="131" t="s">
        <v>13</v>
      </c>
      <c r="F712" s="132" t="str">
        <f t="shared" si="35"/>
        <v/>
      </c>
      <c r="G712" s="133">
        <f>IF($K712="Padrão",BDI!$B$17,IF($K712="Diferenciado",BDI!$E$17,0))</f>
        <v>0.26419999999999999</v>
      </c>
      <c r="H712" s="131" t="str">
        <f t="shared" si="33"/>
        <v/>
      </c>
      <c r="I712" s="132" t="str">
        <f t="shared" si="34"/>
        <v/>
      </c>
      <c r="J712" s="134"/>
      <c r="K712" s="135" t="s">
        <v>2979</v>
      </c>
    </row>
    <row r="713" spans="1:11" hidden="1" x14ac:dyDescent="0.25">
      <c r="A713" s="177" t="s">
        <v>667</v>
      </c>
      <c r="B713" s="129" t="s">
        <v>3994</v>
      </c>
      <c r="C713" s="130" t="s">
        <v>3995</v>
      </c>
      <c r="D713" s="130">
        <v>0</v>
      </c>
      <c r="E713" s="131">
        <f ca="1">OFFSET(INDEX(Composições!A:H,MATCH(Orçamentária!A713,Composições!A:A,0),8),2,0)</f>
        <v>14973.322434199999</v>
      </c>
      <c r="F713" s="132">
        <f t="shared" ca="1" si="35"/>
        <v>0</v>
      </c>
      <c r="G713" s="133">
        <f>IF($K713="Padrão",BDI!$B$17,IF($K713="Diferenciado",BDI!$E$17,0))</f>
        <v>0.26419999999999999</v>
      </c>
      <c r="H713" s="131">
        <f t="shared" ca="1" si="33"/>
        <v>18929.27</v>
      </c>
      <c r="I713" s="132">
        <f t="shared" ca="1" si="34"/>
        <v>0</v>
      </c>
      <c r="J713" s="134"/>
      <c r="K713" s="135" t="s">
        <v>2979</v>
      </c>
    </row>
    <row r="714" spans="1:11" x14ac:dyDescent="0.25">
      <c r="A714" s="177" t="s">
        <v>669</v>
      </c>
      <c r="B714" s="129" t="s">
        <v>3996</v>
      </c>
      <c r="C714" s="130" t="s">
        <v>3995</v>
      </c>
      <c r="D714" s="130">
        <v>1</v>
      </c>
      <c r="E714" s="131">
        <f ca="1">OFFSET(INDEX(Composições!A:H,MATCH(Orçamentária!A714,Composições!A:A,0),8),2,0)</f>
        <v>4136.2400968000002</v>
      </c>
      <c r="F714" s="132">
        <f t="shared" ca="1" si="35"/>
        <v>4136.2400968000002</v>
      </c>
      <c r="G714" s="133">
        <f>IF($K714="Padrão",BDI!$B$17,IF($K714="Diferenciado",BDI!$E$17,0))</f>
        <v>0.26419999999999999</v>
      </c>
      <c r="H714" s="131">
        <f t="shared" ca="1" si="33"/>
        <v>5229.03</v>
      </c>
      <c r="I714" s="132">
        <f t="shared" ca="1" si="34"/>
        <v>5229.03</v>
      </c>
      <c r="J714" s="134"/>
      <c r="K714" s="135" t="s">
        <v>2979</v>
      </c>
    </row>
    <row r="715" spans="1:11" x14ac:dyDescent="0.25">
      <c r="A715" s="177" t="s">
        <v>670</v>
      </c>
      <c r="B715" s="129" t="s">
        <v>3997</v>
      </c>
      <c r="C715" s="130" t="s">
        <v>3995</v>
      </c>
      <c r="D715" s="130">
        <v>4</v>
      </c>
      <c r="E715" s="131">
        <f ca="1">OFFSET(INDEX(Composições!A:H,MATCH(Orçamentária!A715,Composições!A:A,0),8),2,0)</f>
        <v>2583.4840131999999</v>
      </c>
      <c r="F715" s="132">
        <f t="shared" ca="1" si="35"/>
        <v>10333.9360528</v>
      </c>
      <c r="G715" s="133">
        <f>IF($K715="Padrão",BDI!$B$17,IF($K715="Diferenciado",BDI!$E$17,0))</f>
        <v>0.26419999999999999</v>
      </c>
      <c r="H715" s="131">
        <f t="shared" ca="1" si="33"/>
        <v>3266.04</v>
      </c>
      <c r="I715" s="132">
        <f t="shared" ca="1" si="34"/>
        <v>13064.16</v>
      </c>
      <c r="J715" s="134"/>
      <c r="K715" s="135" t="s">
        <v>2979</v>
      </c>
    </row>
    <row r="716" spans="1:11" hidden="1" x14ac:dyDescent="0.25">
      <c r="A716" s="177" t="s">
        <v>671</v>
      </c>
      <c r="B716" s="129" t="s">
        <v>3998</v>
      </c>
      <c r="C716" s="130" t="s">
        <v>3995</v>
      </c>
      <c r="D716" s="130">
        <v>0</v>
      </c>
      <c r="E716" s="131">
        <f ca="1">OFFSET(INDEX(Composições!A:H,MATCH(Orçamentária!A716,Composições!A:A,0),8),2,0)</f>
        <v>2652.3473015999994</v>
      </c>
      <c r="F716" s="132">
        <f t="shared" ca="1" si="35"/>
        <v>0</v>
      </c>
      <c r="G716" s="133">
        <f>IF($K716="Padrão",BDI!$B$17,IF($K716="Diferenciado",BDI!$E$17,0))</f>
        <v>0.26419999999999999</v>
      </c>
      <c r="H716" s="131">
        <f t="shared" ca="1" si="33"/>
        <v>3353.1</v>
      </c>
      <c r="I716" s="132">
        <f t="shared" ca="1" si="34"/>
        <v>0</v>
      </c>
      <c r="J716" s="134"/>
      <c r="K716" s="135" t="s">
        <v>2979</v>
      </c>
    </row>
    <row r="717" spans="1:11" hidden="1" x14ac:dyDescent="0.25">
      <c r="A717" s="177" t="s">
        <v>672</v>
      </c>
      <c r="B717" s="129" t="s">
        <v>3999</v>
      </c>
      <c r="C717" s="130" t="s">
        <v>3995</v>
      </c>
      <c r="D717" s="130">
        <v>0</v>
      </c>
      <c r="E717" s="131">
        <f ca="1">OFFSET(INDEX(Composições!A:H,MATCH(Orçamentária!A717,Composições!A:A,0),8),2,0)</f>
        <v>2672.3398692000001</v>
      </c>
      <c r="F717" s="132">
        <f t="shared" ca="1" si="35"/>
        <v>0</v>
      </c>
      <c r="G717" s="133">
        <f>IF($K717="Padrão",BDI!$B$17,IF($K717="Diferenciado",BDI!$E$17,0))</f>
        <v>0.26419999999999999</v>
      </c>
      <c r="H717" s="131">
        <f t="shared" ca="1" si="33"/>
        <v>3378.37</v>
      </c>
      <c r="I717" s="132">
        <f t="shared" ca="1" si="34"/>
        <v>0</v>
      </c>
      <c r="J717" s="134"/>
      <c r="K717" s="135" t="s">
        <v>2979</v>
      </c>
    </row>
    <row r="718" spans="1:11" hidden="1" x14ac:dyDescent="0.25">
      <c r="A718" s="177" t="s">
        <v>673</v>
      </c>
      <c r="B718" s="129" t="s">
        <v>4000</v>
      </c>
      <c r="C718" s="130" t="s">
        <v>3995</v>
      </c>
      <c r="D718" s="130">
        <v>0</v>
      </c>
      <c r="E718" s="131">
        <f ca="1">OFFSET(INDEX(Composições!A:H,MATCH(Orçamentária!A718,Composições!A:A,0),8),2,0)</f>
        <v>3145.4973024000001</v>
      </c>
      <c r="F718" s="132">
        <f t="shared" ca="1" si="35"/>
        <v>0</v>
      </c>
      <c r="G718" s="133">
        <f>IF($K718="Padrão",BDI!$B$17,IF($K718="Diferenciado",BDI!$E$17,0))</f>
        <v>0.26419999999999999</v>
      </c>
      <c r="H718" s="131">
        <f t="shared" ca="1" si="33"/>
        <v>3976.54</v>
      </c>
      <c r="I718" s="132">
        <f t="shared" ca="1" si="34"/>
        <v>0</v>
      </c>
      <c r="J718" s="134"/>
      <c r="K718" s="135" t="s">
        <v>2979</v>
      </c>
    </row>
    <row r="719" spans="1:11" hidden="1" x14ac:dyDescent="0.25">
      <c r="A719" s="177" t="s">
        <v>674</v>
      </c>
      <c r="B719" s="129" t="s">
        <v>4001</v>
      </c>
      <c r="C719" s="130" t="s">
        <v>3995</v>
      </c>
      <c r="D719" s="130">
        <v>0</v>
      </c>
      <c r="E719" s="131">
        <f ca="1">OFFSET(INDEX(Composições!A:H,MATCH(Orçamentária!A719,Composições!A:A,0),8),2,0)</f>
        <v>3145.4973024000001</v>
      </c>
      <c r="F719" s="132">
        <f t="shared" ca="1" si="35"/>
        <v>0</v>
      </c>
      <c r="G719" s="133">
        <f>IF($K719="Padrão",BDI!$B$17,IF($K719="Diferenciado",BDI!$E$17,0))</f>
        <v>0.26419999999999999</v>
      </c>
      <c r="H719" s="131">
        <f t="shared" ca="1" si="33"/>
        <v>3976.54</v>
      </c>
      <c r="I719" s="132">
        <f t="shared" ca="1" si="34"/>
        <v>0</v>
      </c>
      <c r="J719" s="134"/>
      <c r="K719" s="135" t="s">
        <v>2979</v>
      </c>
    </row>
    <row r="720" spans="1:11" hidden="1" x14ac:dyDescent="0.25">
      <c r="A720" s="177" t="s">
        <v>675</v>
      </c>
      <c r="B720" s="129" t="s">
        <v>4002</v>
      </c>
      <c r="C720" s="130" t="s">
        <v>3995</v>
      </c>
      <c r="D720" s="130">
        <v>0</v>
      </c>
      <c r="E720" s="131">
        <f ca="1">OFFSET(INDEX(Composições!A:H,MATCH(Orçamentária!A720,Composições!A:A,0),8),2,0)</f>
        <v>3333.2052982</v>
      </c>
      <c r="F720" s="132">
        <f t="shared" ca="1" si="35"/>
        <v>0</v>
      </c>
      <c r="G720" s="133">
        <f>IF($K720="Padrão",BDI!$B$17,IF($K720="Diferenciado",BDI!$E$17,0))</f>
        <v>0.26419999999999999</v>
      </c>
      <c r="H720" s="131">
        <f t="shared" ca="1" si="33"/>
        <v>4213.84</v>
      </c>
      <c r="I720" s="132">
        <f t="shared" ca="1" si="34"/>
        <v>0</v>
      </c>
      <c r="J720" s="134"/>
      <c r="K720" s="135" t="s">
        <v>2979</v>
      </c>
    </row>
    <row r="721" spans="1:11" x14ac:dyDescent="0.25">
      <c r="A721" s="177" t="s">
        <v>676</v>
      </c>
      <c r="B721" s="129" t="s">
        <v>4003</v>
      </c>
      <c r="C721" s="130" t="s">
        <v>3995</v>
      </c>
      <c r="D721" s="130">
        <v>2</v>
      </c>
      <c r="E721" s="131">
        <f ca="1">OFFSET(INDEX(Composições!A:H,MATCH(Orçamentária!A721,Composições!A:A,0),8),2,0)</f>
        <v>5392.4397609999996</v>
      </c>
      <c r="F721" s="132">
        <f t="shared" ca="1" si="35"/>
        <v>10784.879521999999</v>
      </c>
      <c r="G721" s="133">
        <f>IF($K721="Padrão",BDI!$B$17,IF($K721="Diferenciado",BDI!$E$17,0))</f>
        <v>0.26419999999999999</v>
      </c>
      <c r="H721" s="131">
        <f t="shared" ca="1" si="33"/>
        <v>6817.12</v>
      </c>
      <c r="I721" s="132">
        <f t="shared" ca="1" si="34"/>
        <v>13634.24</v>
      </c>
      <c r="J721" s="134"/>
      <c r="K721" s="135" t="s">
        <v>2979</v>
      </c>
    </row>
    <row r="722" spans="1:11" x14ac:dyDescent="0.25">
      <c r="A722" s="177" t="s">
        <v>677</v>
      </c>
      <c r="B722" s="129" t="s">
        <v>4004</v>
      </c>
      <c r="C722" s="130" t="s">
        <v>3995</v>
      </c>
      <c r="D722" s="130">
        <v>6</v>
      </c>
      <c r="E722" s="131">
        <f ca="1">OFFSET(INDEX(Composições!A:H,MATCH(Orçamentária!A722,Composições!A:A,0),8),2,0)</f>
        <v>3355.4192622</v>
      </c>
      <c r="F722" s="132">
        <f t="shared" ca="1" si="35"/>
        <v>20132.515573199998</v>
      </c>
      <c r="G722" s="133">
        <f>IF($K722="Padrão",BDI!$B$17,IF($K722="Diferenciado",BDI!$E$17,0))</f>
        <v>0.26419999999999999</v>
      </c>
      <c r="H722" s="131">
        <f t="shared" ca="1" si="33"/>
        <v>4241.92</v>
      </c>
      <c r="I722" s="132">
        <f t="shared" ca="1" si="34"/>
        <v>25451.52</v>
      </c>
      <c r="J722" s="134"/>
      <c r="K722" s="135" t="s">
        <v>2979</v>
      </c>
    </row>
    <row r="723" spans="1:11" x14ac:dyDescent="0.25">
      <c r="A723" s="177" t="s">
        <v>678</v>
      </c>
      <c r="B723" s="129" t="s">
        <v>4005</v>
      </c>
      <c r="C723" s="130" t="s">
        <v>18</v>
      </c>
      <c r="D723" s="130">
        <v>1</v>
      </c>
      <c r="E723" s="131">
        <f ca="1">OFFSET(INDEX(Composições!A:H,MATCH(Orçamentária!A723,Composições!A:A,0),8),2,0)</f>
        <v>36.992999999999995</v>
      </c>
      <c r="F723" s="132">
        <f t="shared" ca="1" si="35"/>
        <v>36.992999999999995</v>
      </c>
      <c r="G723" s="133">
        <f>IF($K723="Padrão",BDI!$B$17,IF($K723="Diferenciado",BDI!$E$17,0))</f>
        <v>0.26419999999999999</v>
      </c>
      <c r="H723" s="131">
        <f t="shared" ca="1" si="33"/>
        <v>46.77</v>
      </c>
      <c r="I723" s="132">
        <f t="shared" ca="1" si="34"/>
        <v>46.77</v>
      </c>
      <c r="J723" s="134"/>
      <c r="K723" s="135" t="s">
        <v>2979</v>
      </c>
    </row>
    <row r="724" spans="1:11" x14ac:dyDescent="0.25">
      <c r="A724" s="128" t="s">
        <v>4006</v>
      </c>
      <c r="B724" s="129" t="s">
        <v>4007</v>
      </c>
      <c r="C724" s="130" t="s">
        <v>18</v>
      </c>
      <c r="D724" s="130">
        <v>1</v>
      </c>
      <c r="E724" s="176">
        <v>64.569999999999993</v>
      </c>
      <c r="F724" s="132">
        <f t="shared" si="35"/>
        <v>64.569999999999993</v>
      </c>
      <c r="G724" s="133">
        <f>IF($K724="Padrão",BDI!$B$17,IF($K724="Diferenciado",BDI!$E$17,0))</f>
        <v>0.26419999999999999</v>
      </c>
      <c r="H724" s="131">
        <f t="shared" si="33"/>
        <v>81.63</v>
      </c>
      <c r="I724" s="132">
        <f t="shared" si="34"/>
        <v>81.63</v>
      </c>
      <c r="J724" s="134"/>
      <c r="K724" s="135" t="s">
        <v>2979</v>
      </c>
    </row>
    <row r="725" spans="1:11" x14ac:dyDescent="0.25">
      <c r="A725" s="128" t="s">
        <v>4008</v>
      </c>
      <c r="B725" s="129" t="s">
        <v>4009</v>
      </c>
      <c r="C725" s="130" t="s">
        <v>18</v>
      </c>
      <c r="D725" s="130">
        <v>1</v>
      </c>
      <c r="E725" s="176">
        <v>98.84</v>
      </c>
      <c r="F725" s="132">
        <f t="shared" si="35"/>
        <v>98.84</v>
      </c>
      <c r="G725" s="133">
        <f>IF($K725="Padrão",BDI!$B$17,IF($K725="Diferenciado",BDI!$E$17,0))</f>
        <v>0.26419999999999999</v>
      </c>
      <c r="H725" s="131">
        <f t="shared" si="33"/>
        <v>124.95</v>
      </c>
      <c r="I725" s="132">
        <f t="shared" si="34"/>
        <v>124.95</v>
      </c>
      <c r="J725" s="134"/>
      <c r="K725" s="135" t="s">
        <v>2979</v>
      </c>
    </row>
    <row r="726" spans="1:11" x14ac:dyDescent="0.25">
      <c r="A726" s="128" t="s">
        <v>4010</v>
      </c>
      <c r="B726" s="129" t="s">
        <v>4011</v>
      </c>
      <c r="C726" s="130" t="s">
        <v>18</v>
      </c>
      <c r="D726" s="130">
        <v>1</v>
      </c>
      <c r="E726" s="176">
        <v>47.9</v>
      </c>
      <c r="F726" s="132">
        <f t="shared" si="35"/>
        <v>47.9</v>
      </c>
      <c r="G726" s="133">
        <f>IF($K726="Padrão",BDI!$B$17,IF($K726="Diferenciado",BDI!$E$17,0))</f>
        <v>0.26419999999999999</v>
      </c>
      <c r="H726" s="131">
        <f t="shared" si="33"/>
        <v>60.56</v>
      </c>
      <c r="I726" s="132">
        <f t="shared" si="34"/>
        <v>60.56</v>
      </c>
      <c r="J726" s="134"/>
      <c r="K726" s="135" t="s">
        <v>2979</v>
      </c>
    </row>
    <row r="727" spans="1:11" x14ac:dyDescent="0.25">
      <c r="A727" s="128" t="s">
        <v>4012</v>
      </c>
      <c r="B727" s="129" t="s">
        <v>4013</v>
      </c>
      <c r="C727" s="130" t="s">
        <v>18</v>
      </c>
      <c r="D727" s="130">
        <v>4</v>
      </c>
      <c r="E727" s="176">
        <v>71.45</v>
      </c>
      <c r="F727" s="132">
        <f t="shared" si="35"/>
        <v>285.8</v>
      </c>
      <c r="G727" s="133">
        <f>IF($K727="Padrão",BDI!$B$17,IF($K727="Diferenciado",BDI!$E$17,0))</f>
        <v>0.26419999999999999</v>
      </c>
      <c r="H727" s="131">
        <f t="shared" si="33"/>
        <v>90.33</v>
      </c>
      <c r="I727" s="132">
        <f t="shared" si="34"/>
        <v>361.32</v>
      </c>
      <c r="J727" s="134"/>
      <c r="K727" s="135" t="s">
        <v>2979</v>
      </c>
    </row>
    <row r="728" spans="1:11" x14ac:dyDescent="0.25">
      <c r="A728" s="128" t="s">
        <v>4014</v>
      </c>
      <c r="B728" s="129" t="s">
        <v>4015</v>
      </c>
      <c r="C728" s="130" t="s">
        <v>18</v>
      </c>
      <c r="D728" s="130">
        <v>4</v>
      </c>
      <c r="E728" s="176">
        <v>43.12</v>
      </c>
      <c r="F728" s="132">
        <f t="shared" si="35"/>
        <v>172.48</v>
      </c>
      <c r="G728" s="133">
        <f>IF($K728="Padrão",BDI!$B$17,IF($K728="Diferenciado",BDI!$E$17,0))</f>
        <v>0.26419999999999999</v>
      </c>
      <c r="H728" s="131">
        <f t="shared" si="33"/>
        <v>54.51</v>
      </c>
      <c r="I728" s="132">
        <f t="shared" si="34"/>
        <v>218.04</v>
      </c>
      <c r="J728" s="134"/>
      <c r="K728" s="135" t="s">
        <v>2979</v>
      </c>
    </row>
    <row r="729" spans="1:11" x14ac:dyDescent="0.25">
      <c r="A729" s="128" t="s">
        <v>4016</v>
      </c>
      <c r="B729" s="129" t="s">
        <v>4017</v>
      </c>
      <c r="C729" s="130" t="s">
        <v>18</v>
      </c>
      <c r="D729" s="130">
        <v>1</v>
      </c>
      <c r="E729" s="176">
        <v>2790.81</v>
      </c>
      <c r="F729" s="132">
        <f t="shared" si="35"/>
        <v>2790.81</v>
      </c>
      <c r="G729" s="133">
        <f>IF($K729="Padrão",BDI!$B$17,IF($K729="Diferenciado",BDI!$E$17,0))</f>
        <v>0.26419999999999999</v>
      </c>
      <c r="H729" s="131">
        <f t="shared" si="33"/>
        <v>3528.14</v>
      </c>
      <c r="I729" s="132">
        <f t="shared" si="34"/>
        <v>3528.14</v>
      </c>
      <c r="J729" s="134"/>
      <c r="K729" s="135" t="s">
        <v>2979</v>
      </c>
    </row>
    <row r="730" spans="1:11" x14ac:dyDescent="0.25">
      <c r="A730" s="128" t="s">
        <v>4018</v>
      </c>
      <c r="B730" s="129" t="s">
        <v>4019</v>
      </c>
      <c r="C730" s="130" t="s">
        <v>18</v>
      </c>
      <c r="D730" s="130">
        <v>1</v>
      </c>
      <c r="E730" s="176">
        <v>22.85</v>
      </c>
      <c r="F730" s="132">
        <f t="shared" si="35"/>
        <v>22.85</v>
      </c>
      <c r="G730" s="133">
        <f>IF($K730="Padrão",BDI!$B$17,IF($K730="Diferenciado",BDI!$E$17,0))</f>
        <v>0.26419999999999999</v>
      </c>
      <c r="H730" s="131">
        <f t="shared" si="33"/>
        <v>28.89</v>
      </c>
      <c r="I730" s="132">
        <f t="shared" si="34"/>
        <v>28.89</v>
      </c>
      <c r="J730" s="134"/>
      <c r="K730" s="135" t="s">
        <v>2979</v>
      </c>
    </row>
    <row r="731" spans="1:11" x14ac:dyDescent="0.25">
      <c r="A731" s="128" t="s">
        <v>4020</v>
      </c>
      <c r="B731" s="129" t="s">
        <v>4021</v>
      </c>
      <c r="C731" s="130" t="s">
        <v>18</v>
      </c>
      <c r="D731" s="130">
        <v>4</v>
      </c>
      <c r="E731" s="176">
        <v>213.09</v>
      </c>
      <c r="F731" s="132">
        <f t="shared" si="35"/>
        <v>852.36</v>
      </c>
      <c r="G731" s="133">
        <f>IF($K731="Padrão",BDI!$B$17,IF($K731="Diferenciado",BDI!$E$17,0))</f>
        <v>0.26419999999999999</v>
      </c>
      <c r="H731" s="131">
        <f t="shared" si="33"/>
        <v>269.39</v>
      </c>
      <c r="I731" s="132">
        <f t="shared" si="34"/>
        <v>1077.56</v>
      </c>
      <c r="J731" s="134"/>
      <c r="K731" s="135" t="s">
        <v>2979</v>
      </c>
    </row>
    <row r="732" spans="1:11" x14ac:dyDescent="0.25">
      <c r="A732" s="128" t="s">
        <v>4022</v>
      </c>
      <c r="B732" s="129" t="s">
        <v>4023</v>
      </c>
      <c r="C732" s="130" t="s">
        <v>18</v>
      </c>
      <c r="D732" s="130">
        <v>4</v>
      </c>
      <c r="E732" s="176">
        <v>48.37</v>
      </c>
      <c r="F732" s="132">
        <f t="shared" si="35"/>
        <v>193.48</v>
      </c>
      <c r="G732" s="133">
        <f>IF($K732="Padrão",BDI!$B$17,IF($K732="Diferenciado",BDI!$E$17,0))</f>
        <v>0.26419999999999999</v>
      </c>
      <c r="H732" s="131">
        <f t="shared" si="33"/>
        <v>61.15</v>
      </c>
      <c r="I732" s="132">
        <f t="shared" si="34"/>
        <v>244.6</v>
      </c>
      <c r="J732" s="134"/>
      <c r="K732" s="135" t="s">
        <v>2979</v>
      </c>
    </row>
    <row r="733" spans="1:11" x14ac:dyDescent="0.25">
      <c r="A733" s="177" t="s">
        <v>679</v>
      </c>
      <c r="B733" s="129" t="s">
        <v>4024</v>
      </c>
      <c r="C733" s="130" t="s">
        <v>18</v>
      </c>
      <c r="D733" s="130">
        <v>1</v>
      </c>
      <c r="E733" s="131">
        <f ca="1">OFFSET(INDEX(Composições!A:H,MATCH(Orçamentária!A733,Composições!A:A,0),8),2,0)</f>
        <v>211.66</v>
      </c>
      <c r="F733" s="132">
        <f t="shared" ca="1" si="35"/>
        <v>211.66</v>
      </c>
      <c r="G733" s="133">
        <f>IF($K733="Padrão",BDI!$B$17,IF($K733="Diferenciado",BDI!$E$17,0))</f>
        <v>0.26419999999999999</v>
      </c>
      <c r="H733" s="131">
        <f t="shared" ca="1" si="33"/>
        <v>267.58</v>
      </c>
      <c r="I733" s="132">
        <f t="shared" ca="1" si="34"/>
        <v>267.58</v>
      </c>
      <c r="J733" s="134"/>
      <c r="K733" s="135" t="s">
        <v>2979</v>
      </c>
    </row>
    <row r="734" spans="1:11" x14ac:dyDescent="0.25">
      <c r="A734" s="128" t="s">
        <v>4025</v>
      </c>
      <c r="B734" s="129" t="s">
        <v>4026</v>
      </c>
      <c r="C734" s="130" t="s">
        <v>18</v>
      </c>
      <c r="D734" s="130">
        <v>1</v>
      </c>
      <c r="E734" s="176">
        <v>157.35</v>
      </c>
      <c r="F734" s="132">
        <f t="shared" si="35"/>
        <v>157.35</v>
      </c>
      <c r="G734" s="133">
        <f>IF($K734="Padrão",BDI!$B$17,IF($K734="Diferenciado",BDI!$E$17,0))</f>
        <v>0.26419999999999999</v>
      </c>
      <c r="H734" s="131">
        <f t="shared" si="33"/>
        <v>198.92</v>
      </c>
      <c r="I734" s="132">
        <f t="shared" si="34"/>
        <v>198.92</v>
      </c>
      <c r="J734" s="134"/>
      <c r="K734" s="135" t="s">
        <v>2979</v>
      </c>
    </row>
    <row r="735" spans="1:11" x14ac:dyDescent="0.25">
      <c r="A735" s="128" t="s">
        <v>4027</v>
      </c>
      <c r="B735" s="129" t="s">
        <v>4028</v>
      </c>
      <c r="C735" s="130" t="s">
        <v>18</v>
      </c>
      <c r="D735" s="130">
        <v>4</v>
      </c>
      <c r="E735" s="176">
        <v>29.9</v>
      </c>
      <c r="F735" s="132">
        <f t="shared" si="35"/>
        <v>119.6</v>
      </c>
      <c r="G735" s="133">
        <f>IF($K735="Padrão",BDI!$B$17,IF($K735="Diferenciado",BDI!$E$17,0))</f>
        <v>0.26419999999999999</v>
      </c>
      <c r="H735" s="131">
        <f t="shared" si="33"/>
        <v>37.799999999999997</v>
      </c>
      <c r="I735" s="132">
        <f t="shared" si="34"/>
        <v>151.19999999999999</v>
      </c>
      <c r="J735" s="134"/>
      <c r="K735" s="135" t="s">
        <v>2979</v>
      </c>
    </row>
    <row r="736" spans="1:11" x14ac:dyDescent="0.25">
      <c r="A736" s="128" t="s">
        <v>4029</v>
      </c>
      <c r="B736" s="129" t="s">
        <v>4030</v>
      </c>
      <c r="C736" s="130" t="s">
        <v>18</v>
      </c>
      <c r="D736" s="130">
        <v>4</v>
      </c>
      <c r="E736" s="176">
        <v>12.14</v>
      </c>
      <c r="F736" s="132">
        <f t="shared" si="35"/>
        <v>48.56</v>
      </c>
      <c r="G736" s="133">
        <f>IF($K736="Padrão",BDI!$B$17,IF($K736="Diferenciado",BDI!$E$17,0))</f>
        <v>0.26419999999999999</v>
      </c>
      <c r="H736" s="131">
        <f t="shared" si="33"/>
        <v>15.35</v>
      </c>
      <c r="I736" s="132">
        <f t="shared" si="34"/>
        <v>61.4</v>
      </c>
      <c r="J736" s="134"/>
      <c r="K736" s="135" t="s">
        <v>2979</v>
      </c>
    </row>
    <row r="737" spans="1:11" x14ac:dyDescent="0.25">
      <c r="A737" s="128" t="s">
        <v>4031</v>
      </c>
      <c r="B737" s="129" t="s">
        <v>4032</v>
      </c>
      <c r="C737" s="130" t="s">
        <v>18</v>
      </c>
      <c r="D737" s="130">
        <v>4</v>
      </c>
      <c r="E737" s="176">
        <v>12.22</v>
      </c>
      <c r="F737" s="132">
        <f t="shared" si="35"/>
        <v>48.88</v>
      </c>
      <c r="G737" s="133">
        <f>IF($K737="Padrão",BDI!$B$17,IF($K737="Diferenciado",BDI!$E$17,0))</f>
        <v>0.26419999999999999</v>
      </c>
      <c r="H737" s="131">
        <f t="shared" si="33"/>
        <v>15.45</v>
      </c>
      <c r="I737" s="132">
        <f t="shared" si="34"/>
        <v>61.8</v>
      </c>
      <c r="J737" s="134"/>
      <c r="K737" s="135" t="s">
        <v>2979</v>
      </c>
    </row>
    <row r="738" spans="1:11" x14ac:dyDescent="0.25">
      <c r="A738" s="128" t="s">
        <v>4033</v>
      </c>
      <c r="B738" s="129" t="s">
        <v>4034</v>
      </c>
      <c r="C738" s="130" t="s">
        <v>18</v>
      </c>
      <c r="D738" s="130">
        <v>4</v>
      </c>
      <c r="E738" s="176">
        <v>13.9</v>
      </c>
      <c r="F738" s="132">
        <f t="shared" si="35"/>
        <v>55.6</v>
      </c>
      <c r="G738" s="133">
        <f>IF($K738="Padrão",BDI!$B$17,IF($K738="Diferenciado",BDI!$E$17,0))</f>
        <v>0.26419999999999999</v>
      </c>
      <c r="H738" s="131">
        <f t="shared" si="33"/>
        <v>17.57</v>
      </c>
      <c r="I738" s="132">
        <f t="shared" si="34"/>
        <v>70.28</v>
      </c>
      <c r="J738" s="134"/>
      <c r="K738" s="135" t="s">
        <v>2979</v>
      </c>
    </row>
    <row r="739" spans="1:11" x14ac:dyDescent="0.25">
      <c r="A739" s="128" t="s">
        <v>4035</v>
      </c>
      <c r="B739" s="129" t="s">
        <v>4036</v>
      </c>
      <c r="C739" s="130" t="s">
        <v>18</v>
      </c>
      <c r="D739" s="130">
        <v>4</v>
      </c>
      <c r="E739" s="176">
        <v>24.89</v>
      </c>
      <c r="F739" s="132">
        <f t="shared" si="35"/>
        <v>99.56</v>
      </c>
      <c r="G739" s="133">
        <f>IF($K739="Padrão",BDI!$B$17,IF($K739="Diferenciado",BDI!$E$17,0))</f>
        <v>0.26419999999999999</v>
      </c>
      <c r="H739" s="131">
        <f t="shared" si="33"/>
        <v>31.47</v>
      </c>
      <c r="I739" s="132">
        <f t="shared" si="34"/>
        <v>125.88</v>
      </c>
      <c r="J739" s="134"/>
      <c r="K739" s="135" t="s">
        <v>2979</v>
      </c>
    </row>
    <row r="740" spans="1:11" hidden="1" x14ac:dyDescent="0.25">
      <c r="A740" s="128" t="s">
        <v>4037</v>
      </c>
      <c r="B740" s="129" t="s">
        <v>4038</v>
      </c>
      <c r="C740" s="130" t="s">
        <v>18</v>
      </c>
      <c r="D740" s="130">
        <v>0</v>
      </c>
      <c r="E740" s="131" t="s">
        <v>13</v>
      </c>
      <c r="F740" s="132" t="str">
        <f t="shared" si="35"/>
        <v/>
      </c>
      <c r="G740" s="133">
        <f>IF($K740="Padrão",BDI!$B$17,IF($K740="Diferenciado",BDI!$E$17,0))</f>
        <v>0.26419999999999999</v>
      </c>
      <c r="H740" s="131" t="str">
        <f t="shared" si="33"/>
        <v/>
      </c>
      <c r="I740" s="132" t="str">
        <f t="shared" si="34"/>
        <v/>
      </c>
      <c r="J740" s="134"/>
      <c r="K740" s="135" t="s">
        <v>2979</v>
      </c>
    </row>
    <row r="741" spans="1:11" x14ac:dyDescent="0.25">
      <c r="A741" s="128" t="s">
        <v>4039</v>
      </c>
      <c r="B741" s="129" t="s">
        <v>4040</v>
      </c>
      <c r="C741" s="130" t="s">
        <v>18</v>
      </c>
      <c r="D741" s="130">
        <v>1</v>
      </c>
      <c r="E741" s="176">
        <v>60.95</v>
      </c>
      <c r="F741" s="132">
        <f t="shared" si="35"/>
        <v>60.95</v>
      </c>
      <c r="G741" s="133">
        <f>IF($K741="Padrão",BDI!$B$17,IF($K741="Diferenciado",BDI!$E$17,0))</f>
        <v>0.26419999999999999</v>
      </c>
      <c r="H741" s="131">
        <f t="shared" si="33"/>
        <v>77.05</v>
      </c>
      <c r="I741" s="132">
        <f t="shared" si="34"/>
        <v>77.05</v>
      </c>
      <c r="J741" s="134"/>
      <c r="K741" s="135" t="s">
        <v>2979</v>
      </c>
    </row>
    <row r="742" spans="1:11" x14ac:dyDescent="0.25">
      <c r="A742" s="177" t="s">
        <v>680</v>
      </c>
      <c r="B742" s="129" t="s">
        <v>4041</v>
      </c>
      <c r="C742" s="130" t="s">
        <v>18</v>
      </c>
      <c r="D742" s="130">
        <v>1</v>
      </c>
      <c r="E742" s="131">
        <f ca="1">OFFSET(INDEX(Composições!A:H,MATCH(Orçamentária!A742,Composições!A:A,0),8),2,0)</f>
        <v>67.953499999999991</v>
      </c>
      <c r="F742" s="132">
        <f t="shared" ca="1" si="35"/>
        <v>67.953499999999991</v>
      </c>
      <c r="G742" s="133">
        <f>IF($K742="Padrão",BDI!$B$17,IF($K742="Diferenciado",BDI!$E$17,0))</f>
        <v>0.26419999999999999</v>
      </c>
      <c r="H742" s="131">
        <f t="shared" ca="1" si="33"/>
        <v>85.91</v>
      </c>
      <c r="I742" s="132">
        <f t="shared" ca="1" si="34"/>
        <v>85.91</v>
      </c>
      <c r="J742" s="134"/>
      <c r="K742" s="135" t="s">
        <v>2979</v>
      </c>
    </row>
    <row r="743" spans="1:11" x14ac:dyDescent="0.25">
      <c r="A743" s="128" t="s">
        <v>4042</v>
      </c>
      <c r="B743" s="129" t="s">
        <v>4043</v>
      </c>
      <c r="C743" s="130" t="s">
        <v>18</v>
      </c>
      <c r="D743" s="130">
        <v>3</v>
      </c>
      <c r="E743" s="176">
        <v>809.95</v>
      </c>
      <c r="F743" s="132">
        <f t="shared" si="35"/>
        <v>2429.8500000000004</v>
      </c>
      <c r="G743" s="133">
        <f>IF($K743="Padrão",BDI!$B$17,IF($K743="Diferenciado",BDI!$E$17,0))</f>
        <v>0.26419999999999999</v>
      </c>
      <c r="H743" s="131">
        <f t="shared" si="33"/>
        <v>1023.94</v>
      </c>
      <c r="I743" s="132">
        <f t="shared" si="34"/>
        <v>3071.82</v>
      </c>
      <c r="J743" s="134"/>
      <c r="K743" s="135" t="s">
        <v>2979</v>
      </c>
    </row>
    <row r="744" spans="1:11" x14ac:dyDescent="0.25">
      <c r="A744" s="128" t="s">
        <v>4044</v>
      </c>
      <c r="B744" s="129" t="s">
        <v>4045</v>
      </c>
      <c r="C744" s="130" t="s">
        <v>18</v>
      </c>
      <c r="D744" s="130">
        <v>1</v>
      </c>
      <c r="E744" s="176">
        <v>659.88</v>
      </c>
      <c r="F744" s="132">
        <f t="shared" si="35"/>
        <v>659.88</v>
      </c>
      <c r="G744" s="133">
        <f>IF($K744="Padrão",BDI!$B$17,IF($K744="Diferenciado",BDI!$E$17,0))</f>
        <v>0.26419999999999999</v>
      </c>
      <c r="H744" s="131">
        <f t="shared" si="33"/>
        <v>834.22</v>
      </c>
      <c r="I744" s="132">
        <f t="shared" si="34"/>
        <v>834.22</v>
      </c>
      <c r="J744" s="134"/>
      <c r="K744" s="135" t="s">
        <v>2979</v>
      </c>
    </row>
    <row r="745" spans="1:11" x14ac:dyDescent="0.25">
      <c r="A745" s="128" t="s">
        <v>4046</v>
      </c>
      <c r="B745" s="129" t="s">
        <v>4047</v>
      </c>
      <c r="C745" s="130" t="s">
        <v>18</v>
      </c>
      <c r="D745" s="130">
        <v>4</v>
      </c>
      <c r="E745" s="176">
        <v>60.37</v>
      </c>
      <c r="F745" s="132">
        <f t="shared" si="35"/>
        <v>241.48</v>
      </c>
      <c r="G745" s="133">
        <f>IF($K745="Padrão",BDI!$B$17,IF($K745="Diferenciado",BDI!$E$17,0))</f>
        <v>0.26419999999999999</v>
      </c>
      <c r="H745" s="131">
        <f t="shared" si="33"/>
        <v>76.319999999999993</v>
      </c>
      <c r="I745" s="132">
        <f t="shared" si="34"/>
        <v>305.27999999999997</v>
      </c>
      <c r="J745" s="134"/>
      <c r="K745" s="135" t="s">
        <v>2979</v>
      </c>
    </row>
    <row r="746" spans="1:11" x14ac:dyDescent="0.25">
      <c r="A746" s="128" t="s">
        <v>4048</v>
      </c>
      <c r="B746" s="129" t="s">
        <v>4049</v>
      </c>
      <c r="C746" s="130" t="s">
        <v>18</v>
      </c>
      <c r="D746" s="130">
        <v>1</v>
      </c>
      <c r="E746" s="176">
        <v>389.9</v>
      </c>
      <c r="F746" s="132">
        <f t="shared" si="35"/>
        <v>389.9</v>
      </c>
      <c r="G746" s="133">
        <f>IF($K746="Padrão",BDI!$B$17,IF($K746="Diferenciado",BDI!$E$17,0))</f>
        <v>0.26419999999999999</v>
      </c>
      <c r="H746" s="131">
        <f t="shared" si="33"/>
        <v>492.91</v>
      </c>
      <c r="I746" s="132">
        <f t="shared" si="34"/>
        <v>492.91</v>
      </c>
      <c r="J746" s="134"/>
      <c r="K746" s="135" t="s">
        <v>2979</v>
      </c>
    </row>
    <row r="747" spans="1:11" x14ac:dyDescent="0.25">
      <c r="A747" s="128" t="s">
        <v>4050</v>
      </c>
      <c r="B747" s="129" t="s">
        <v>4051</v>
      </c>
      <c r="C747" s="130" t="s">
        <v>18</v>
      </c>
      <c r="D747" s="130">
        <v>1</v>
      </c>
      <c r="E747" s="176">
        <v>799</v>
      </c>
      <c r="F747" s="132">
        <f t="shared" si="35"/>
        <v>799</v>
      </c>
      <c r="G747" s="133">
        <f>IF($K747="Padrão",BDI!$B$17,IF($K747="Diferenciado",BDI!$E$17,0))</f>
        <v>0.26419999999999999</v>
      </c>
      <c r="H747" s="131">
        <f t="shared" si="33"/>
        <v>1010.1</v>
      </c>
      <c r="I747" s="132">
        <f t="shared" si="34"/>
        <v>1010.1</v>
      </c>
      <c r="J747" s="134"/>
      <c r="K747" s="135" t="s">
        <v>2979</v>
      </c>
    </row>
    <row r="748" spans="1:11" x14ac:dyDescent="0.25">
      <c r="A748" s="128" t="s">
        <v>4052</v>
      </c>
      <c r="B748" s="129" t="s">
        <v>4053</v>
      </c>
      <c r="C748" s="130" t="s">
        <v>18</v>
      </c>
      <c r="D748" s="130">
        <v>4</v>
      </c>
      <c r="E748" s="176">
        <v>31.1</v>
      </c>
      <c r="F748" s="132">
        <f t="shared" si="35"/>
        <v>124.4</v>
      </c>
      <c r="G748" s="133">
        <f>IF($K748="Padrão",BDI!$B$17,IF($K748="Diferenciado",BDI!$E$17,0))</f>
        <v>0.26419999999999999</v>
      </c>
      <c r="H748" s="131">
        <f t="shared" si="33"/>
        <v>39.32</v>
      </c>
      <c r="I748" s="132">
        <f t="shared" si="34"/>
        <v>157.28</v>
      </c>
      <c r="J748" s="134"/>
      <c r="K748" s="135" t="s">
        <v>2979</v>
      </c>
    </row>
    <row r="749" spans="1:11" x14ac:dyDescent="0.25">
      <c r="A749" s="128" t="s">
        <v>4054</v>
      </c>
      <c r="B749" s="129" t="s">
        <v>4055</v>
      </c>
      <c r="C749" s="130" t="s">
        <v>18</v>
      </c>
      <c r="D749" s="130">
        <v>4</v>
      </c>
      <c r="E749" s="176">
        <v>30.22</v>
      </c>
      <c r="F749" s="132">
        <f t="shared" si="35"/>
        <v>120.88</v>
      </c>
      <c r="G749" s="133">
        <f>IF($K749="Padrão",BDI!$B$17,IF($K749="Diferenciado",BDI!$E$17,0))</f>
        <v>0.26419999999999999</v>
      </c>
      <c r="H749" s="131">
        <f t="shared" si="33"/>
        <v>38.200000000000003</v>
      </c>
      <c r="I749" s="132">
        <f t="shared" si="34"/>
        <v>152.80000000000001</v>
      </c>
      <c r="J749" s="134"/>
      <c r="K749" s="135" t="s">
        <v>2979</v>
      </c>
    </row>
    <row r="750" spans="1:11" x14ac:dyDescent="0.25">
      <c r="A750" s="177" t="s">
        <v>681</v>
      </c>
      <c r="B750" s="129" t="s">
        <v>4056</v>
      </c>
      <c r="C750" s="130" t="s">
        <v>18</v>
      </c>
      <c r="D750" s="130">
        <v>4</v>
      </c>
      <c r="E750" s="131">
        <f ca="1">OFFSET(INDEX(Composições!A:H,MATCH(Orçamentária!A750,Composições!A:A,0),8),2,0)</f>
        <v>12.8725</v>
      </c>
      <c r="F750" s="132">
        <f t="shared" ca="1" si="35"/>
        <v>51.49</v>
      </c>
      <c r="G750" s="133">
        <f>IF($K750="Padrão",BDI!$B$17,IF($K750="Diferenciado",BDI!$E$17,0))</f>
        <v>0.26419999999999999</v>
      </c>
      <c r="H750" s="131">
        <f t="shared" ca="1" si="33"/>
        <v>16.27</v>
      </c>
      <c r="I750" s="132">
        <f t="shared" ca="1" si="34"/>
        <v>65.08</v>
      </c>
      <c r="J750" s="134"/>
      <c r="K750" s="135" t="s">
        <v>2979</v>
      </c>
    </row>
    <row r="751" spans="1:11" x14ac:dyDescent="0.25">
      <c r="A751" s="177" t="s">
        <v>682</v>
      </c>
      <c r="B751" s="129" t="s">
        <v>4057</v>
      </c>
      <c r="C751" s="130" t="s">
        <v>18</v>
      </c>
      <c r="D751" s="130">
        <v>5</v>
      </c>
      <c r="E751" s="131">
        <f ca="1">OFFSET(INDEX(Composições!A:H,MATCH(Orçamentária!A751,Composições!A:A,0),8),2,0)</f>
        <v>21.422499999999999</v>
      </c>
      <c r="F751" s="132">
        <f t="shared" ca="1" si="35"/>
        <v>107.1125</v>
      </c>
      <c r="G751" s="133">
        <f>IF($K751="Padrão",BDI!$B$17,IF($K751="Diferenciado",BDI!$E$17,0))</f>
        <v>0.26419999999999999</v>
      </c>
      <c r="H751" s="131">
        <f t="shared" ca="1" si="33"/>
        <v>27.08</v>
      </c>
      <c r="I751" s="132">
        <f t="shared" ca="1" si="34"/>
        <v>135.4</v>
      </c>
      <c r="J751" s="134"/>
      <c r="K751" s="135" t="s">
        <v>2979</v>
      </c>
    </row>
    <row r="752" spans="1:11" x14ac:dyDescent="0.25">
      <c r="A752" s="128" t="s">
        <v>4058</v>
      </c>
      <c r="B752" s="129" t="s">
        <v>4059</v>
      </c>
      <c r="C752" s="130" t="s">
        <v>18</v>
      </c>
      <c r="D752" s="130">
        <v>4</v>
      </c>
      <c r="E752" s="176">
        <v>35.299999999999997</v>
      </c>
      <c r="F752" s="132">
        <f t="shared" si="35"/>
        <v>141.19999999999999</v>
      </c>
      <c r="G752" s="133">
        <f>IF($K752="Padrão",BDI!$B$17,IF($K752="Diferenciado",BDI!$E$17,0))</f>
        <v>0.26419999999999999</v>
      </c>
      <c r="H752" s="131">
        <f t="shared" si="33"/>
        <v>44.63</v>
      </c>
      <c r="I752" s="132">
        <f t="shared" si="34"/>
        <v>178.52</v>
      </c>
      <c r="J752" s="134"/>
      <c r="K752" s="135" t="s">
        <v>2979</v>
      </c>
    </row>
    <row r="753" spans="1:11" x14ac:dyDescent="0.25">
      <c r="A753" s="128" t="s">
        <v>4060</v>
      </c>
      <c r="B753" s="129" t="s">
        <v>4061</v>
      </c>
      <c r="C753" s="130" t="s">
        <v>18</v>
      </c>
      <c r="D753" s="130">
        <v>4</v>
      </c>
      <c r="E753" s="176">
        <v>36.79</v>
      </c>
      <c r="F753" s="132">
        <f t="shared" si="35"/>
        <v>147.16</v>
      </c>
      <c r="G753" s="133">
        <f>IF($K753="Padrão",BDI!$B$17,IF($K753="Diferenciado",BDI!$E$17,0))</f>
        <v>0.26419999999999999</v>
      </c>
      <c r="H753" s="131">
        <f t="shared" si="33"/>
        <v>46.51</v>
      </c>
      <c r="I753" s="132">
        <f t="shared" si="34"/>
        <v>186.04</v>
      </c>
      <c r="J753" s="134"/>
      <c r="K753" s="135" t="s">
        <v>2979</v>
      </c>
    </row>
    <row r="754" spans="1:11" x14ac:dyDescent="0.25">
      <c r="A754" s="128" t="s">
        <v>4062</v>
      </c>
      <c r="B754" s="129" t="s">
        <v>4063</v>
      </c>
      <c r="C754" s="130" t="s">
        <v>18</v>
      </c>
      <c r="D754" s="130">
        <v>1</v>
      </c>
      <c r="E754" s="176">
        <v>26.07</v>
      </c>
      <c r="F754" s="132">
        <f t="shared" si="35"/>
        <v>26.07</v>
      </c>
      <c r="G754" s="133">
        <f>IF($K754="Padrão",BDI!$B$17,IF($K754="Diferenciado",BDI!$E$17,0))</f>
        <v>0.26419999999999999</v>
      </c>
      <c r="H754" s="131">
        <f t="shared" si="33"/>
        <v>32.96</v>
      </c>
      <c r="I754" s="132">
        <f t="shared" si="34"/>
        <v>32.96</v>
      </c>
      <c r="J754" s="134"/>
      <c r="K754" s="135" t="s">
        <v>2979</v>
      </c>
    </row>
    <row r="755" spans="1:11" x14ac:dyDescent="0.25">
      <c r="A755" s="128" t="s">
        <v>4064</v>
      </c>
      <c r="B755" s="129" t="s">
        <v>4065</v>
      </c>
      <c r="C755" s="130" t="s">
        <v>18</v>
      </c>
      <c r="D755" s="130">
        <v>1</v>
      </c>
      <c r="E755" s="176">
        <v>3595.8</v>
      </c>
      <c r="F755" s="132">
        <f t="shared" si="35"/>
        <v>3595.8</v>
      </c>
      <c r="G755" s="133">
        <f>IF($K755="Padrão",BDI!$B$17,IF($K755="Diferenciado",BDI!$E$17,0))</f>
        <v>0.26419999999999999</v>
      </c>
      <c r="H755" s="131">
        <f t="shared" si="33"/>
        <v>4545.8100000000004</v>
      </c>
      <c r="I755" s="132">
        <f t="shared" si="34"/>
        <v>4545.8100000000004</v>
      </c>
      <c r="J755" s="134"/>
      <c r="K755" s="135" t="s">
        <v>2979</v>
      </c>
    </row>
    <row r="756" spans="1:11" x14ac:dyDescent="0.25">
      <c r="A756" s="128" t="s">
        <v>4066</v>
      </c>
      <c r="B756" s="129" t="s">
        <v>4067</v>
      </c>
      <c r="C756" s="130" t="s">
        <v>18</v>
      </c>
      <c r="D756" s="130">
        <v>1</v>
      </c>
      <c r="E756" s="176">
        <v>262.89999999999998</v>
      </c>
      <c r="F756" s="132">
        <f t="shared" si="35"/>
        <v>262.89999999999998</v>
      </c>
      <c r="G756" s="133">
        <f>IF($K756="Padrão",BDI!$B$17,IF($K756="Diferenciado",BDI!$E$17,0))</f>
        <v>0.26419999999999999</v>
      </c>
      <c r="H756" s="131">
        <f t="shared" si="33"/>
        <v>332.36</v>
      </c>
      <c r="I756" s="132">
        <f t="shared" si="34"/>
        <v>332.36</v>
      </c>
      <c r="J756" s="134"/>
      <c r="K756" s="135" t="s">
        <v>2979</v>
      </c>
    </row>
    <row r="757" spans="1:11" x14ac:dyDescent="0.25">
      <c r="A757" s="128" t="s">
        <v>4068</v>
      </c>
      <c r="B757" s="129" t="s">
        <v>4069</v>
      </c>
      <c r="C757" s="130" t="s">
        <v>461</v>
      </c>
      <c r="D757" s="130">
        <v>1</v>
      </c>
      <c r="E757" s="176">
        <v>330.51</v>
      </c>
      <c r="F757" s="132">
        <f t="shared" si="35"/>
        <v>330.51</v>
      </c>
      <c r="G757" s="133">
        <f>IF($K757="Padrão",BDI!$B$17,IF($K757="Diferenciado",BDI!$E$17,0))</f>
        <v>0.26419999999999999</v>
      </c>
      <c r="H757" s="131">
        <f t="shared" si="33"/>
        <v>417.83</v>
      </c>
      <c r="I757" s="132">
        <f t="shared" si="34"/>
        <v>417.83</v>
      </c>
      <c r="J757" s="134"/>
      <c r="K757" s="135" t="s">
        <v>2979</v>
      </c>
    </row>
    <row r="758" spans="1:11" x14ac:dyDescent="0.25">
      <c r="A758" s="128" t="s">
        <v>4070</v>
      </c>
      <c r="B758" s="129" t="s">
        <v>4071</v>
      </c>
      <c r="C758" s="130" t="s">
        <v>18</v>
      </c>
      <c r="D758" s="130">
        <v>2</v>
      </c>
      <c r="E758" s="176">
        <v>200.45</v>
      </c>
      <c r="F758" s="132">
        <f t="shared" si="35"/>
        <v>400.9</v>
      </c>
      <c r="G758" s="133">
        <f>IF($K758="Padrão",BDI!$B$17,IF($K758="Diferenciado",BDI!$E$17,0))</f>
        <v>0.26419999999999999</v>
      </c>
      <c r="H758" s="131">
        <f t="shared" si="33"/>
        <v>253.41</v>
      </c>
      <c r="I758" s="132">
        <f t="shared" si="34"/>
        <v>506.82</v>
      </c>
      <c r="J758" s="134"/>
      <c r="K758" s="135" t="s">
        <v>2979</v>
      </c>
    </row>
    <row r="759" spans="1:11" hidden="1" x14ac:dyDescent="0.25">
      <c r="A759" s="128" t="s">
        <v>4072</v>
      </c>
      <c r="B759" s="129" t="s">
        <v>4073</v>
      </c>
      <c r="C759" s="130" t="s">
        <v>18</v>
      </c>
      <c r="D759" s="130">
        <v>0</v>
      </c>
      <c r="E759" s="131" t="s">
        <v>13</v>
      </c>
      <c r="F759" s="132" t="str">
        <f t="shared" si="35"/>
        <v/>
      </c>
      <c r="G759" s="133">
        <f>IF($K759="Padrão",BDI!$B$17,IF($K759="Diferenciado",BDI!$E$17,0))</f>
        <v>0.26419999999999999</v>
      </c>
      <c r="H759" s="131" t="str">
        <f t="shared" si="33"/>
        <v/>
      </c>
      <c r="I759" s="132" t="str">
        <f t="shared" si="34"/>
        <v/>
      </c>
      <c r="J759" s="134"/>
      <c r="K759" s="135" t="s">
        <v>2979</v>
      </c>
    </row>
    <row r="760" spans="1:11" x14ac:dyDescent="0.25">
      <c r="A760" s="128" t="s">
        <v>4074</v>
      </c>
      <c r="B760" s="129" t="s">
        <v>4075</v>
      </c>
      <c r="C760" s="130" t="s">
        <v>18</v>
      </c>
      <c r="D760" s="130">
        <v>4</v>
      </c>
      <c r="E760" s="176">
        <v>10.36</v>
      </c>
      <c r="F760" s="132">
        <f t="shared" si="35"/>
        <v>41.44</v>
      </c>
      <c r="G760" s="133">
        <f>IF($K760="Padrão",BDI!$B$17,IF($K760="Diferenciado",BDI!$E$17,0))</f>
        <v>0.26419999999999999</v>
      </c>
      <c r="H760" s="131">
        <f t="shared" si="33"/>
        <v>13.1</v>
      </c>
      <c r="I760" s="132">
        <f t="shared" si="34"/>
        <v>52.4</v>
      </c>
      <c r="J760" s="134"/>
      <c r="K760" s="135" t="s">
        <v>2979</v>
      </c>
    </row>
    <row r="761" spans="1:11" x14ac:dyDescent="0.25">
      <c r="A761" s="128" t="s">
        <v>4076</v>
      </c>
      <c r="B761" s="129" t="s">
        <v>4077</v>
      </c>
      <c r="C761" s="130" t="s">
        <v>18</v>
      </c>
      <c r="D761" s="130">
        <v>1</v>
      </c>
      <c r="E761" s="176">
        <v>39.21</v>
      </c>
      <c r="F761" s="132">
        <f t="shared" si="35"/>
        <v>39.21</v>
      </c>
      <c r="G761" s="133">
        <f>IF($K761="Padrão",BDI!$B$17,IF($K761="Diferenciado",BDI!$E$17,0))</f>
        <v>0.26419999999999999</v>
      </c>
      <c r="H761" s="131">
        <f t="shared" si="33"/>
        <v>49.57</v>
      </c>
      <c r="I761" s="132">
        <f t="shared" si="34"/>
        <v>49.57</v>
      </c>
      <c r="J761" s="134"/>
      <c r="K761" s="135" t="s">
        <v>2979</v>
      </c>
    </row>
    <row r="762" spans="1:11" x14ac:dyDescent="0.25">
      <c r="A762" s="128" t="s">
        <v>4078</v>
      </c>
      <c r="B762" s="129" t="s">
        <v>4079</v>
      </c>
      <c r="C762" s="130" t="s">
        <v>18</v>
      </c>
      <c r="D762" s="130">
        <v>1</v>
      </c>
      <c r="E762" s="176">
        <v>47.07</v>
      </c>
      <c r="F762" s="132">
        <f t="shared" si="35"/>
        <v>47.07</v>
      </c>
      <c r="G762" s="133">
        <f>IF($K762="Padrão",BDI!$B$17,IF($K762="Diferenciado",BDI!$E$17,0))</f>
        <v>0.26419999999999999</v>
      </c>
      <c r="H762" s="131">
        <f t="shared" si="33"/>
        <v>59.51</v>
      </c>
      <c r="I762" s="132">
        <f t="shared" si="34"/>
        <v>59.51</v>
      </c>
      <c r="J762" s="134"/>
      <c r="K762" s="135" t="s">
        <v>2979</v>
      </c>
    </row>
    <row r="763" spans="1:11" x14ac:dyDescent="0.25">
      <c r="A763" s="128" t="s">
        <v>4080</v>
      </c>
      <c r="B763" s="129" t="s">
        <v>4081</v>
      </c>
      <c r="C763" s="130" t="s">
        <v>18</v>
      </c>
      <c r="D763" s="130">
        <v>1</v>
      </c>
      <c r="E763" s="176">
        <v>70.55</v>
      </c>
      <c r="F763" s="132">
        <f t="shared" si="35"/>
        <v>70.55</v>
      </c>
      <c r="G763" s="133">
        <f>IF($K763="Padrão",BDI!$B$17,IF($K763="Diferenciado",BDI!$E$17,0))</f>
        <v>0.26419999999999999</v>
      </c>
      <c r="H763" s="131">
        <f t="shared" si="33"/>
        <v>89.19</v>
      </c>
      <c r="I763" s="132">
        <f t="shared" si="34"/>
        <v>89.19</v>
      </c>
      <c r="J763" s="134"/>
      <c r="K763" s="135" t="s">
        <v>2979</v>
      </c>
    </row>
    <row r="764" spans="1:11" x14ac:dyDescent="0.25">
      <c r="A764" s="128" t="s">
        <v>4082</v>
      </c>
      <c r="B764" s="129" t="s">
        <v>4083</v>
      </c>
      <c r="C764" s="130" t="s">
        <v>18</v>
      </c>
      <c r="D764" s="130">
        <v>1</v>
      </c>
      <c r="E764" s="176">
        <v>35.01</v>
      </c>
      <c r="F764" s="132">
        <f t="shared" si="35"/>
        <v>35.01</v>
      </c>
      <c r="G764" s="133">
        <f>IF($K764="Padrão",BDI!$B$17,IF($K764="Diferenciado",BDI!$E$17,0))</f>
        <v>0.26419999999999999</v>
      </c>
      <c r="H764" s="131">
        <f t="shared" si="33"/>
        <v>44.26</v>
      </c>
      <c r="I764" s="132">
        <f t="shared" si="34"/>
        <v>44.26</v>
      </c>
      <c r="J764" s="134"/>
      <c r="K764" s="135" t="s">
        <v>2979</v>
      </c>
    </row>
    <row r="765" spans="1:11" x14ac:dyDescent="0.25">
      <c r="A765" s="128" t="s">
        <v>4084</v>
      </c>
      <c r="B765" s="129" t="s">
        <v>4085</v>
      </c>
      <c r="C765" s="130" t="s">
        <v>18</v>
      </c>
      <c r="D765" s="130">
        <v>4</v>
      </c>
      <c r="E765" s="176">
        <v>40.9</v>
      </c>
      <c r="F765" s="132">
        <f t="shared" si="35"/>
        <v>163.6</v>
      </c>
      <c r="G765" s="133">
        <f>IF($K765="Padrão",BDI!$B$17,IF($K765="Diferenciado",BDI!$E$17,0))</f>
        <v>0.26419999999999999</v>
      </c>
      <c r="H765" s="131">
        <f t="shared" si="33"/>
        <v>51.71</v>
      </c>
      <c r="I765" s="132">
        <f t="shared" si="34"/>
        <v>206.84</v>
      </c>
      <c r="J765" s="134"/>
      <c r="K765" s="135" t="s">
        <v>2979</v>
      </c>
    </row>
    <row r="766" spans="1:11" hidden="1" x14ac:dyDescent="0.25">
      <c r="A766" s="128" t="s">
        <v>4086</v>
      </c>
      <c r="B766" s="129" t="s">
        <v>4087</v>
      </c>
      <c r="C766" s="130" t="s">
        <v>18</v>
      </c>
      <c r="D766" s="130">
        <v>0</v>
      </c>
      <c r="E766" s="131" t="s">
        <v>13</v>
      </c>
      <c r="F766" s="132" t="str">
        <f t="shared" si="35"/>
        <v/>
      </c>
      <c r="G766" s="133">
        <f>IF($K766="Padrão",BDI!$B$17,IF($K766="Diferenciado",BDI!$E$17,0))</f>
        <v>0.26419999999999999</v>
      </c>
      <c r="H766" s="131" t="str">
        <f t="shared" si="33"/>
        <v/>
      </c>
      <c r="I766" s="132" t="str">
        <f t="shared" si="34"/>
        <v/>
      </c>
      <c r="J766" s="134"/>
      <c r="K766" s="135" t="s">
        <v>2979</v>
      </c>
    </row>
    <row r="767" spans="1:11" x14ac:dyDescent="0.25">
      <c r="A767" s="128" t="s">
        <v>4088</v>
      </c>
      <c r="B767" s="129" t="s">
        <v>4089</v>
      </c>
      <c r="C767" s="130" t="s">
        <v>18</v>
      </c>
      <c r="D767" s="130">
        <v>1</v>
      </c>
      <c r="E767" s="176">
        <v>28.35</v>
      </c>
      <c r="F767" s="132">
        <f t="shared" si="35"/>
        <v>28.35</v>
      </c>
      <c r="G767" s="133">
        <f>IF($K767="Padrão",BDI!$B$17,IF($K767="Diferenciado",BDI!$E$17,0))</f>
        <v>0.26419999999999999</v>
      </c>
      <c r="H767" s="131">
        <f t="shared" si="33"/>
        <v>35.840000000000003</v>
      </c>
      <c r="I767" s="132">
        <f t="shared" si="34"/>
        <v>35.840000000000003</v>
      </c>
      <c r="J767" s="134"/>
      <c r="K767" s="135" t="s">
        <v>2979</v>
      </c>
    </row>
    <row r="768" spans="1:11" x14ac:dyDescent="0.25">
      <c r="A768" s="128" t="s">
        <v>4090</v>
      </c>
      <c r="B768" s="129" t="s">
        <v>4091</v>
      </c>
      <c r="C768" s="130" t="s">
        <v>18</v>
      </c>
      <c r="D768" s="130">
        <v>1</v>
      </c>
      <c r="E768" s="176">
        <v>63.64</v>
      </c>
      <c r="F768" s="132">
        <f t="shared" si="35"/>
        <v>63.64</v>
      </c>
      <c r="G768" s="133">
        <f>IF($K768="Padrão",BDI!$B$17,IF($K768="Diferenciado",BDI!$E$17,0))</f>
        <v>0.26419999999999999</v>
      </c>
      <c r="H768" s="131">
        <f t="shared" si="33"/>
        <v>80.45</v>
      </c>
      <c r="I768" s="132">
        <f t="shared" si="34"/>
        <v>80.45</v>
      </c>
      <c r="J768" s="134"/>
      <c r="K768" s="135" t="s">
        <v>2979</v>
      </c>
    </row>
    <row r="769" spans="1:11" x14ac:dyDescent="0.25">
      <c r="A769" s="128" t="s">
        <v>4092</v>
      </c>
      <c r="B769" s="129" t="s">
        <v>4093</v>
      </c>
      <c r="C769" s="130" t="s">
        <v>18</v>
      </c>
      <c r="D769" s="130">
        <v>1</v>
      </c>
      <c r="E769" s="176">
        <v>25.74</v>
      </c>
      <c r="F769" s="132">
        <f t="shared" si="35"/>
        <v>25.74</v>
      </c>
      <c r="G769" s="133">
        <f>IF($K769="Padrão",BDI!$B$17,IF($K769="Diferenciado",BDI!$E$17,0))</f>
        <v>0.26419999999999999</v>
      </c>
      <c r="H769" s="131">
        <f t="shared" si="33"/>
        <v>32.54</v>
      </c>
      <c r="I769" s="132">
        <f t="shared" si="34"/>
        <v>32.54</v>
      </c>
      <c r="J769" s="134"/>
      <c r="K769" s="135" t="s">
        <v>2979</v>
      </c>
    </row>
    <row r="770" spans="1:11" x14ac:dyDescent="0.25">
      <c r="A770" s="128" t="s">
        <v>4094</v>
      </c>
      <c r="B770" s="129" t="s">
        <v>4095</v>
      </c>
      <c r="C770" s="130" t="s">
        <v>18</v>
      </c>
      <c r="D770" s="130">
        <v>1</v>
      </c>
      <c r="E770" s="176">
        <v>13.59</v>
      </c>
      <c r="F770" s="132">
        <f t="shared" si="35"/>
        <v>13.59</v>
      </c>
      <c r="G770" s="133">
        <f>IF($K770="Padrão",BDI!$B$17,IF($K770="Diferenciado",BDI!$E$17,0))</f>
        <v>0.26419999999999999</v>
      </c>
      <c r="H770" s="131">
        <f t="shared" si="33"/>
        <v>17.18</v>
      </c>
      <c r="I770" s="132">
        <f t="shared" si="34"/>
        <v>17.18</v>
      </c>
      <c r="J770" s="134"/>
      <c r="K770" s="135" t="s">
        <v>2979</v>
      </c>
    </row>
    <row r="771" spans="1:11" x14ac:dyDescent="0.25">
      <c r="A771" s="128" t="s">
        <v>4096</v>
      </c>
      <c r="B771" s="129" t="s">
        <v>4097</v>
      </c>
      <c r="C771" s="130" t="s">
        <v>18</v>
      </c>
      <c r="D771" s="130">
        <v>1</v>
      </c>
      <c r="E771" s="176">
        <v>21.76</v>
      </c>
      <c r="F771" s="132">
        <f t="shared" si="35"/>
        <v>21.76</v>
      </c>
      <c r="G771" s="133">
        <f>IF($K771="Padrão",BDI!$B$17,IF($K771="Diferenciado",BDI!$E$17,0))</f>
        <v>0.26419999999999999</v>
      </c>
      <c r="H771" s="131">
        <f t="shared" si="33"/>
        <v>27.51</v>
      </c>
      <c r="I771" s="132">
        <f t="shared" si="34"/>
        <v>27.51</v>
      </c>
      <c r="J771" s="134"/>
      <c r="K771" s="135" t="s">
        <v>2979</v>
      </c>
    </row>
    <row r="772" spans="1:11" x14ac:dyDescent="0.25">
      <c r="A772" s="128" t="s">
        <v>4098</v>
      </c>
      <c r="B772" s="129" t="s">
        <v>4099</v>
      </c>
      <c r="C772" s="130" t="s">
        <v>18</v>
      </c>
      <c r="D772" s="130">
        <v>1</v>
      </c>
      <c r="E772" s="176">
        <v>23</v>
      </c>
      <c r="F772" s="132">
        <f t="shared" si="35"/>
        <v>23</v>
      </c>
      <c r="G772" s="133">
        <f>IF($K772="Padrão",BDI!$B$17,IF($K772="Diferenciado",BDI!$E$17,0))</f>
        <v>0.26419999999999999</v>
      </c>
      <c r="H772" s="131">
        <f t="shared" si="33"/>
        <v>29.08</v>
      </c>
      <c r="I772" s="132">
        <f t="shared" si="34"/>
        <v>29.08</v>
      </c>
      <c r="J772" s="134"/>
      <c r="K772" s="135" t="s">
        <v>2979</v>
      </c>
    </row>
    <row r="773" spans="1:11" x14ac:dyDescent="0.25">
      <c r="A773" s="128" t="s">
        <v>4100</v>
      </c>
      <c r="B773" s="129" t="s">
        <v>4101</v>
      </c>
      <c r="C773" s="130" t="s">
        <v>18</v>
      </c>
      <c r="D773" s="130">
        <v>1</v>
      </c>
      <c r="E773" s="176">
        <v>108.84</v>
      </c>
      <c r="F773" s="132">
        <f t="shared" si="35"/>
        <v>108.84</v>
      </c>
      <c r="G773" s="133">
        <f>IF($K773="Padrão",BDI!$B$17,IF($K773="Diferenciado",BDI!$E$17,0))</f>
        <v>0.26419999999999999</v>
      </c>
      <c r="H773" s="131">
        <f t="shared" si="33"/>
        <v>137.6</v>
      </c>
      <c r="I773" s="132">
        <f t="shared" si="34"/>
        <v>137.6</v>
      </c>
      <c r="J773" s="134"/>
      <c r="K773" s="135" t="s">
        <v>2979</v>
      </c>
    </row>
    <row r="774" spans="1:11" x14ac:dyDescent="0.25">
      <c r="A774" s="177" t="s">
        <v>683</v>
      </c>
      <c r="B774" s="129" t="s">
        <v>4102</v>
      </c>
      <c r="C774" s="130" t="s">
        <v>18</v>
      </c>
      <c r="D774" s="130">
        <v>1</v>
      </c>
      <c r="E774" s="131">
        <f ca="1">OFFSET(INDEX(Composições!A:H,MATCH(Orçamentária!A774,Composições!A:A,0),8),2,0)</f>
        <v>29.4785</v>
      </c>
      <c r="F774" s="132">
        <f t="shared" ca="1" si="35"/>
        <v>29.4785</v>
      </c>
      <c r="G774" s="133">
        <f>IF($K774="Padrão",BDI!$B$17,IF($K774="Diferenciado",BDI!$E$17,0))</f>
        <v>0.26419999999999999</v>
      </c>
      <c r="H774" s="131">
        <f t="shared" ref="H774:H837" ca="1" si="36">IF(ISNUMBER(E774),ROUND(E774*(1+G774),2),"")</f>
        <v>37.270000000000003</v>
      </c>
      <c r="I774" s="132">
        <f t="shared" ref="I774:I837" ca="1" si="37">IF(ISNUMBER(E774),ROUND(H774*D774,2),"")</f>
        <v>37.270000000000003</v>
      </c>
      <c r="J774" s="134"/>
      <c r="K774" s="135" t="s">
        <v>2979</v>
      </c>
    </row>
    <row r="775" spans="1:11" x14ac:dyDescent="0.25">
      <c r="A775" s="177" t="s">
        <v>684</v>
      </c>
      <c r="B775" s="129" t="s">
        <v>4103</v>
      </c>
      <c r="C775" s="130" t="s">
        <v>18</v>
      </c>
      <c r="D775" s="130">
        <v>4</v>
      </c>
      <c r="E775" s="131">
        <f ca="1">OFFSET(INDEX(Composições!A:H,MATCH(Orçamentária!A775,Composições!A:A,0),8),2,0)</f>
        <v>34.095500000000001</v>
      </c>
      <c r="F775" s="132">
        <f t="shared" ref="F775:F838" ca="1" si="38">IF(ISNUMBER(E775),D775*E775,"")</f>
        <v>136.38200000000001</v>
      </c>
      <c r="G775" s="133">
        <f>IF($K775="Padrão",BDI!$B$17,IF($K775="Diferenciado",BDI!$E$17,0))</f>
        <v>0.26419999999999999</v>
      </c>
      <c r="H775" s="131">
        <f t="shared" ca="1" si="36"/>
        <v>43.1</v>
      </c>
      <c r="I775" s="132">
        <f t="shared" ca="1" si="37"/>
        <v>172.4</v>
      </c>
      <c r="J775" s="134"/>
      <c r="K775" s="135" t="s">
        <v>2979</v>
      </c>
    </row>
    <row r="776" spans="1:11" x14ac:dyDescent="0.25">
      <c r="A776" s="128" t="s">
        <v>4104</v>
      </c>
      <c r="B776" s="129" t="s">
        <v>4105</v>
      </c>
      <c r="C776" s="130" t="s">
        <v>18</v>
      </c>
      <c r="D776" s="130">
        <v>1</v>
      </c>
      <c r="E776" s="176">
        <v>147.5</v>
      </c>
      <c r="F776" s="132">
        <f t="shared" si="38"/>
        <v>147.5</v>
      </c>
      <c r="G776" s="133">
        <f>IF($K776="Padrão",BDI!$B$17,IF($K776="Diferenciado",BDI!$E$17,0))</f>
        <v>0.26419999999999999</v>
      </c>
      <c r="H776" s="131">
        <f t="shared" si="36"/>
        <v>186.47</v>
      </c>
      <c r="I776" s="132">
        <f t="shared" si="37"/>
        <v>186.47</v>
      </c>
      <c r="J776" s="134"/>
      <c r="K776" s="135" t="s">
        <v>2979</v>
      </c>
    </row>
    <row r="777" spans="1:11" x14ac:dyDescent="0.25">
      <c r="A777" s="177" t="s">
        <v>685</v>
      </c>
      <c r="B777" s="129" t="s">
        <v>4106</v>
      </c>
      <c r="C777" s="130" t="s">
        <v>18</v>
      </c>
      <c r="D777" s="130">
        <v>1</v>
      </c>
      <c r="E777" s="131">
        <f ca="1">OFFSET(INDEX(Composições!A:H,MATCH(Orçamentária!A777,Composições!A:A,0),8),2,0)</f>
        <v>37.524999999999999</v>
      </c>
      <c r="F777" s="132">
        <f t="shared" ca="1" si="38"/>
        <v>37.524999999999999</v>
      </c>
      <c r="G777" s="133">
        <f>IF($K777="Padrão",BDI!$B$17,IF($K777="Diferenciado",BDI!$E$17,0))</f>
        <v>0.26419999999999999</v>
      </c>
      <c r="H777" s="131">
        <f t="shared" ca="1" si="36"/>
        <v>47.44</v>
      </c>
      <c r="I777" s="132">
        <f t="shared" ca="1" si="37"/>
        <v>47.44</v>
      </c>
      <c r="J777" s="134"/>
      <c r="K777" s="135" t="s">
        <v>2979</v>
      </c>
    </row>
    <row r="778" spans="1:11" x14ac:dyDescent="0.25">
      <c r="A778" s="128" t="s">
        <v>4107</v>
      </c>
      <c r="B778" s="129" t="s">
        <v>4108</v>
      </c>
      <c r="C778" s="130" t="s">
        <v>18</v>
      </c>
      <c r="D778" s="130">
        <v>1</v>
      </c>
      <c r="E778" s="176">
        <v>96.31</v>
      </c>
      <c r="F778" s="132">
        <f t="shared" si="38"/>
        <v>96.31</v>
      </c>
      <c r="G778" s="133">
        <f>IF($K778="Padrão",BDI!$B$17,IF($K778="Diferenciado",BDI!$E$17,0))</f>
        <v>0.26419999999999999</v>
      </c>
      <c r="H778" s="131">
        <f t="shared" si="36"/>
        <v>121.76</v>
      </c>
      <c r="I778" s="132">
        <f t="shared" si="37"/>
        <v>121.76</v>
      </c>
      <c r="J778" s="134"/>
      <c r="K778" s="135" t="s">
        <v>2979</v>
      </c>
    </row>
    <row r="779" spans="1:11" x14ac:dyDescent="0.25">
      <c r="A779" s="128" t="s">
        <v>4109</v>
      </c>
      <c r="B779" s="129" t="s">
        <v>4110</v>
      </c>
      <c r="C779" s="130" t="s">
        <v>18</v>
      </c>
      <c r="D779" s="130">
        <v>1</v>
      </c>
      <c r="E779" s="176">
        <v>47.63</v>
      </c>
      <c r="F779" s="132">
        <f t="shared" si="38"/>
        <v>47.63</v>
      </c>
      <c r="G779" s="133">
        <f>IF($K779="Padrão",BDI!$B$17,IF($K779="Diferenciado",BDI!$E$17,0))</f>
        <v>0.26419999999999999</v>
      </c>
      <c r="H779" s="131">
        <f t="shared" si="36"/>
        <v>60.21</v>
      </c>
      <c r="I779" s="132">
        <f t="shared" si="37"/>
        <v>60.21</v>
      </c>
      <c r="J779" s="134"/>
      <c r="K779" s="135" t="s">
        <v>2979</v>
      </c>
    </row>
    <row r="780" spans="1:11" x14ac:dyDescent="0.25">
      <c r="A780" s="128" t="s">
        <v>4111</v>
      </c>
      <c r="B780" s="129" t="s">
        <v>4112</v>
      </c>
      <c r="C780" s="130" t="s">
        <v>18</v>
      </c>
      <c r="D780" s="130">
        <v>1</v>
      </c>
      <c r="E780" s="176">
        <v>19.899999999999999</v>
      </c>
      <c r="F780" s="132">
        <f t="shared" si="38"/>
        <v>19.899999999999999</v>
      </c>
      <c r="G780" s="133">
        <f>IF($K780="Padrão",BDI!$B$17,IF($K780="Diferenciado",BDI!$E$17,0))</f>
        <v>0.26419999999999999</v>
      </c>
      <c r="H780" s="131">
        <f t="shared" si="36"/>
        <v>25.16</v>
      </c>
      <c r="I780" s="132">
        <f t="shared" si="37"/>
        <v>25.16</v>
      </c>
      <c r="J780" s="134"/>
      <c r="K780" s="135" t="s">
        <v>2979</v>
      </c>
    </row>
    <row r="781" spans="1:11" x14ac:dyDescent="0.25">
      <c r="A781" s="128" t="s">
        <v>4113</v>
      </c>
      <c r="B781" s="129" t="s">
        <v>4114</v>
      </c>
      <c r="C781" s="130" t="s">
        <v>18</v>
      </c>
      <c r="D781" s="130">
        <v>1</v>
      </c>
      <c r="E781" s="176">
        <v>118.85</v>
      </c>
      <c r="F781" s="132">
        <f t="shared" si="38"/>
        <v>118.85</v>
      </c>
      <c r="G781" s="133">
        <f>IF($K781="Padrão",BDI!$B$17,IF($K781="Diferenciado",BDI!$E$17,0))</f>
        <v>0.26419999999999999</v>
      </c>
      <c r="H781" s="131">
        <f t="shared" si="36"/>
        <v>150.25</v>
      </c>
      <c r="I781" s="132">
        <f t="shared" si="37"/>
        <v>150.25</v>
      </c>
      <c r="J781" s="134"/>
      <c r="K781" s="135" t="s">
        <v>2979</v>
      </c>
    </row>
    <row r="782" spans="1:11" x14ac:dyDescent="0.25">
      <c r="A782" s="128" t="s">
        <v>4115</v>
      </c>
      <c r="B782" s="129" t="s">
        <v>4116</v>
      </c>
      <c r="C782" s="130" t="s">
        <v>18</v>
      </c>
      <c r="D782" s="130">
        <v>7</v>
      </c>
      <c r="E782" s="176">
        <v>108.59</v>
      </c>
      <c r="F782" s="132">
        <f t="shared" si="38"/>
        <v>760.13</v>
      </c>
      <c r="G782" s="133">
        <f>IF($K782="Padrão",BDI!$B$17,IF($K782="Diferenciado",BDI!$E$17,0))</f>
        <v>0.26419999999999999</v>
      </c>
      <c r="H782" s="131">
        <f t="shared" si="36"/>
        <v>137.28</v>
      </c>
      <c r="I782" s="132">
        <f t="shared" si="37"/>
        <v>960.96</v>
      </c>
      <c r="J782" s="134"/>
      <c r="K782" s="135" t="s">
        <v>2979</v>
      </c>
    </row>
    <row r="783" spans="1:11" hidden="1" x14ac:dyDescent="0.25">
      <c r="A783" s="128" t="s">
        <v>4117</v>
      </c>
      <c r="B783" s="129" t="s">
        <v>4118</v>
      </c>
      <c r="C783" s="130" t="s">
        <v>18</v>
      </c>
      <c r="D783" s="130">
        <v>0</v>
      </c>
      <c r="E783" s="131" t="s">
        <v>13</v>
      </c>
      <c r="F783" s="132" t="str">
        <f t="shared" si="38"/>
        <v/>
      </c>
      <c r="G783" s="133">
        <f>IF($K783="Padrão",BDI!$B$17,IF($K783="Diferenciado",BDI!$E$17,0))</f>
        <v>0.26419999999999999</v>
      </c>
      <c r="H783" s="131" t="str">
        <f t="shared" si="36"/>
        <v/>
      </c>
      <c r="I783" s="132" t="str">
        <f t="shared" si="37"/>
        <v/>
      </c>
      <c r="J783" s="134"/>
      <c r="K783" s="135" t="s">
        <v>2979</v>
      </c>
    </row>
    <row r="784" spans="1:11" hidden="1" x14ac:dyDescent="0.25">
      <c r="A784" s="128" t="s">
        <v>4119</v>
      </c>
      <c r="B784" s="129" t="s">
        <v>4120</v>
      </c>
      <c r="C784" s="130" t="s">
        <v>18</v>
      </c>
      <c r="D784" s="130">
        <v>0</v>
      </c>
      <c r="E784" s="131" t="s">
        <v>13</v>
      </c>
      <c r="F784" s="132" t="str">
        <f t="shared" si="38"/>
        <v/>
      </c>
      <c r="G784" s="133">
        <f>IF($K784="Padrão",BDI!$B$17,IF($K784="Diferenciado",BDI!$E$17,0))</f>
        <v>0.26419999999999999</v>
      </c>
      <c r="H784" s="131" t="str">
        <f t="shared" si="36"/>
        <v/>
      </c>
      <c r="I784" s="132" t="str">
        <f t="shared" si="37"/>
        <v/>
      </c>
      <c r="J784" s="134"/>
      <c r="K784" s="135" t="s">
        <v>2979</v>
      </c>
    </row>
    <row r="785" spans="1:11" hidden="1" x14ac:dyDescent="0.25">
      <c r="A785" s="128" t="s">
        <v>4121</v>
      </c>
      <c r="B785" s="129" t="s">
        <v>4122</v>
      </c>
      <c r="C785" s="130" t="s">
        <v>18</v>
      </c>
      <c r="D785" s="130">
        <v>0</v>
      </c>
      <c r="E785" s="131" t="s">
        <v>13</v>
      </c>
      <c r="F785" s="132" t="str">
        <f t="shared" si="38"/>
        <v/>
      </c>
      <c r="G785" s="133">
        <f>IF($K785="Padrão",BDI!$B$17,IF($K785="Diferenciado",BDI!$E$17,0))</f>
        <v>0.26419999999999999</v>
      </c>
      <c r="H785" s="131" t="str">
        <f t="shared" si="36"/>
        <v/>
      </c>
      <c r="I785" s="132" t="str">
        <f t="shared" si="37"/>
        <v/>
      </c>
      <c r="J785" s="134"/>
      <c r="K785" s="135" t="s">
        <v>2979</v>
      </c>
    </row>
    <row r="786" spans="1:11" hidden="1" x14ac:dyDescent="0.25">
      <c r="A786" s="128" t="s">
        <v>4123</v>
      </c>
      <c r="B786" s="129" t="s">
        <v>4124</v>
      </c>
      <c r="C786" s="130" t="s">
        <v>18</v>
      </c>
      <c r="D786" s="130">
        <v>0</v>
      </c>
      <c r="E786" s="131" t="s">
        <v>13</v>
      </c>
      <c r="F786" s="132" t="str">
        <f t="shared" si="38"/>
        <v/>
      </c>
      <c r="G786" s="133">
        <f>IF($K786="Padrão",BDI!$B$17,IF($K786="Diferenciado",BDI!$E$17,0))</f>
        <v>0.26419999999999999</v>
      </c>
      <c r="H786" s="131" t="str">
        <f t="shared" si="36"/>
        <v/>
      </c>
      <c r="I786" s="132" t="str">
        <f t="shared" si="37"/>
        <v/>
      </c>
      <c r="J786" s="134"/>
      <c r="K786" s="135" t="s">
        <v>2979</v>
      </c>
    </row>
    <row r="787" spans="1:11" hidden="1" x14ac:dyDescent="0.25">
      <c r="A787" s="128" t="s">
        <v>4125</v>
      </c>
      <c r="B787" s="129" t="s">
        <v>4126</v>
      </c>
      <c r="C787" s="130" t="s">
        <v>18</v>
      </c>
      <c r="D787" s="130">
        <v>0</v>
      </c>
      <c r="E787" s="131" t="s">
        <v>13</v>
      </c>
      <c r="F787" s="132" t="str">
        <f t="shared" si="38"/>
        <v/>
      </c>
      <c r="G787" s="133">
        <f>IF($K787="Padrão",BDI!$B$17,IF($K787="Diferenciado",BDI!$E$17,0))</f>
        <v>0.26419999999999999</v>
      </c>
      <c r="H787" s="131" t="str">
        <f t="shared" si="36"/>
        <v/>
      </c>
      <c r="I787" s="132" t="str">
        <f t="shared" si="37"/>
        <v/>
      </c>
      <c r="J787" s="134"/>
      <c r="K787" s="135" t="s">
        <v>2979</v>
      </c>
    </row>
    <row r="788" spans="1:11" hidden="1" x14ac:dyDescent="0.25">
      <c r="A788" s="128" t="s">
        <v>4127</v>
      </c>
      <c r="B788" s="129" t="s">
        <v>4128</v>
      </c>
      <c r="C788" s="130" t="s">
        <v>18</v>
      </c>
      <c r="D788" s="130">
        <v>0</v>
      </c>
      <c r="E788" s="131" t="s">
        <v>13</v>
      </c>
      <c r="F788" s="132" t="str">
        <f t="shared" si="38"/>
        <v/>
      </c>
      <c r="G788" s="133">
        <f>IF($K788="Padrão",BDI!$B$17,IF($K788="Diferenciado",BDI!$E$17,0))</f>
        <v>0.26419999999999999</v>
      </c>
      <c r="H788" s="131" t="str">
        <f t="shared" si="36"/>
        <v/>
      </c>
      <c r="I788" s="132" t="str">
        <f t="shared" si="37"/>
        <v/>
      </c>
      <c r="J788" s="134"/>
      <c r="K788" s="135" t="s">
        <v>2979</v>
      </c>
    </row>
    <row r="789" spans="1:11" hidden="1" x14ac:dyDescent="0.25">
      <c r="A789" s="128" t="s">
        <v>4129</v>
      </c>
      <c r="B789" s="129" t="s">
        <v>4130</v>
      </c>
      <c r="C789" s="130" t="s">
        <v>18</v>
      </c>
      <c r="D789" s="130">
        <v>0</v>
      </c>
      <c r="E789" s="131" t="s">
        <v>13</v>
      </c>
      <c r="F789" s="132" t="str">
        <f t="shared" si="38"/>
        <v/>
      </c>
      <c r="G789" s="133">
        <f>IF($K789="Padrão",BDI!$B$17,IF($K789="Diferenciado",BDI!$E$17,0))</f>
        <v>0.26419999999999999</v>
      </c>
      <c r="H789" s="131" t="str">
        <f t="shared" si="36"/>
        <v/>
      </c>
      <c r="I789" s="132" t="str">
        <f t="shared" si="37"/>
        <v/>
      </c>
      <c r="J789" s="134"/>
      <c r="K789" s="135" t="s">
        <v>2979</v>
      </c>
    </row>
    <row r="790" spans="1:11" x14ac:dyDescent="0.25">
      <c r="A790" s="128" t="s">
        <v>4131</v>
      </c>
      <c r="B790" s="129" t="s">
        <v>4132</v>
      </c>
      <c r="C790" s="130" t="s">
        <v>18</v>
      </c>
      <c r="D790" s="130">
        <v>1</v>
      </c>
      <c r="E790" s="176">
        <v>1135.72</v>
      </c>
      <c r="F790" s="132">
        <f t="shared" si="38"/>
        <v>1135.72</v>
      </c>
      <c r="G790" s="133">
        <f>IF($K790="Padrão",BDI!$B$17,IF($K790="Diferenciado",BDI!$E$17,0))</f>
        <v>0.26419999999999999</v>
      </c>
      <c r="H790" s="131">
        <f t="shared" si="36"/>
        <v>1435.78</v>
      </c>
      <c r="I790" s="132">
        <f t="shared" si="37"/>
        <v>1435.78</v>
      </c>
      <c r="J790" s="134"/>
      <c r="K790" s="135" t="s">
        <v>2979</v>
      </c>
    </row>
    <row r="791" spans="1:11" hidden="1" x14ac:dyDescent="0.25">
      <c r="A791" s="128" t="s">
        <v>4133</v>
      </c>
      <c r="B791" s="129" t="s">
        <v>4134</v>
      </c>
      <c r="C791" s="130" t="s">
        <v>18</v>
      </c>
      <c r="D791" s="130">
        <v>0</v>
      </c>
      <c r="E791" s="131" t="s">
        <v>13</v>
      </c>
      <c r="F791" s="132" t="str">
        <f t="shared" si="38"/>
        <v/>
      </c>
      <c r="G791" s="133">
        <f>IF($K791="Padrão",BDI!$B$17,IF($K791="Diferenciado",BDI!$E$17,0))</f>
        <v>0.26419999999999999</v>
      </c>
      <c r="H791" s="131" t="str">
        <f t="shared" si="36"/>
        <v/>
      </c>
      <c r="I791" s="132" t="str">
        <f t="shared" si="37"/>
        <v/>
      </c>
      <c r="J791" s="134"/>
      <c r="K791" s="135" t="s">
        <v>2979</v>
      </c>
    </row>
    <row r="792" spans="1:11" hidden="1" x14ac:dyDescent="0.25">
      <c r="A792" s="128" t="s">
        <v>4135</v>
      </c>
      <c r="B792" s="129" t="s">
        <v>4136</v>
      </c>
      <c r="C792" s="130" t="s">
        <v>18</v>
      </c>
      <c r="D792" s="130">
        <v>0</v>
      </c>
      <c r="E792" s="131" t="s">
        <v>13</v>
      </c>
      <c r="F792" s="132" t="str">
        <f t="shared" si="38"/>
        <v/>
      </c>
      <c r="G792" s="133">
        <f>IF($K792="Padrão",BDI!$B$17,IF($K792="Diferenciado",BDI!$E$17,0))</f>
        <v>0.26419999999999999</v>
      </c>
      <c r="H792" s="131" t="str">
        <f t="shared" si="36"/>
        <v/>
      </c>
      <c r="I792" s="132" t="str">
        <f t="shared" si="37"/>
        <v/>
      </c>
      <c r="J792" s="134"/>
      <c r="K792" s="135" t="s">
        <v>2979</v>
      </c>
    </row>
    <row r="793" spans="1:11" hidden="1" x14ac:dyDescent="0.25">
      <c r="A793" s="128" t="s">
        <v>4137</v>
      </c>
      <c r="B793" s="129" t="s">
        <v>4138</v>
      </c>
      <c r="C793" s="130" t="s">
        <v>18</v>
      </c>
      <c r="D793" s="130">
        <v>0</v>
      </c>
      <c r="E793" s="131" t="s">
        <v>13</v>
      </c>
      <c r="F793" s="132" t="str">
        <f t="shared" si="38"/>
        <v/>
      </c>
      <c r="G793" s="133">
        <f>IF($K793="Padrão",BDI!$B$17,IF($K793="Diferenciado",BDI!$E$17,0))</f>
        <v>0.26419999999999999</v>
      </c>
      <c r="H793" s="131" t="str">
        <f t="shared" si="36"/>
        <v/>
      </c>
      <c r="I793" s="132" t="str">
        <f t="shared" si="37"/>
        <v/>
      </c>
      <c r="J793" s="134"/>
      <c r="K793" s="135" t="s">
        <v>2979</v>
      </c>
    </row>
    <row r="794" spans="1:11" hidden="1" x14ac:dyDescent="0.25">
      <c r="A794" s="128" t="s">
        <v>4139</v>
      </c>
      <c r="B794" s="129" t="s">
        <v>4140</v>
      </c>
      <c r="C794" s="130" t="s">
        <v>18</v>
      </c>
      <c r="D794" s="130">
        <v>0</v>
      </c>
      <c r="E794" s="131" t="s">
        <v>13</v>
      </c>
      <c r="F794" s="132" t="str">
        <f t="shared" si="38"/>
        <v/>
      </c>
      <c r="G794" s="133">
        <f>IF($K794="Padrão",BDI!$B$17,IF($K794="Diferenciado",BDI!$E$17,0))</f>
        <v>0.26419999999999999</v>
      </c>
      <c r="H794" s="131" t="str">
        <f t="shared" si="36"/>
        <v/>
      </c>
      <c r="I794" s="132" t="str">
        <f t="shared" si="37"/>
        <v/>
      </c>
      <c r="J794" s="134"/>
      <c r="K794" s="135" t="s">
        <v>2979</v>
      </c>
    </row>
    <row r="795" spans="1:11" hidden="1" x14ac:dyDescent="0.25">
      <c r="A795" s="128" t="s">
        <v>4141</v>
      </c>
      <c r="B795" s="129" t="s">
        <v>4142</v>
      </c>
      <c r="C795" s="130" t="s">
        <v>18</v>
      </c>
      <c r="D795" s="130">
        <v>0</v>
      </c>
      <c r="E795" s="131" t="s">
        <v>13</v>
      </c>
      <c r="F795" s="132" t="str">
        <f t="shared" si="38"/>
        <v/>
      </c>
      <c r="G795" s="133">
        <f>IF($K795="Padrão",BDI!$B$17,IF($K795="Diferenciado",BDI!$E$17,0))</f>
        <v>0.26419999999999999</v>
      </c>
      <c r="H795" s="131" t="str">
        <f t="shared" si="36"/>
        <v/>
      </c>
      <c r="I795" s="132" t="str">
        <f t="shared" si="37"/>
        <v/>
      </c>
      <c r="J795" s="134"/>
      <c r="K795" s="135" t="s">
        <v>2979</v>
      </c>
    </row>
    <row r="796" spans="1:11" hidden="1" x14ac:dyDescent="0.25">
      <c r="A796" s="128" t="s">
        <v>4143</v>
      </c>
      <c r="B796" s="129" t="s">
        <v>4144</v>
      </c>
      <c r="C796" s="130" t="s">
        <v>18</v>
      </c>
      <c r="D796" s="130">
        <v>0</v>
      </c>
      <c r="E796" s="131" t="s">
        <v>13</v>
      </c>
      <c r="F796" s="132" t="str">
        <f t="shared" si="38"/>
        <v/>
      </c>
      <c r="G796" s="133">
        <f>IF($K796="Padrão",BDI!$B$17,IF($K796="Diferenciado",BDI!$E$17,0))</f>
        <v>0.26419999999999999</v>
      </c>
      <c r="H796" s="131" t="str">
        <f t="shared" si="36"/>
        <v/>
      </c>
      <c r="I796" s="132" t="str">
        <f t="shared" si="37"/>
        <v/>
      </c>
      <c r="J796" s="134"/>
      <c r="K796" s="135" t="s">
        <v>2979</v>
      </c>
    </row>
    <row r="797" spans="1:11" hidden="1" x14ac:dyDescent="0.25">
      <c r="A797" s="128" t="s">
        <v>4145</v>
      </c>
      <c r="B797" s="129" t="s">
        <v>4146</v>
      </c>
      <c r="C797" s="130" t="s">
        <v>18</v>
      </c>
      <c r="D797" s="130">
        <v>0</v>
      </c>
      <c r="E797" s="131" t="s">
        <v>13</v>
      </c>
      <c r="F797" s="132" t="str">
        <f t="shared" si="38"/>
        <v/>
      </c>
      <c r="G797" s="133">
        <f>IF($K797="Padrão",BDI!$B$17,IF($K797="Diferenciado",BDI!$E$17,0))</f>
        <v>0.26419999999999999</v>
      </c>
      <c r="H797" s="131" t="str">
        <f t="shared" si="36"/>
        <v/>
      </c>
      <c r="I797" s="132" t="str">
        <f t="shared" si="37"/>
        <v/>
      </c>
      <c r="J797" s="134"/>
      <c r="K797" s="135" t="s">
        <v>2979</v>
      </c>
    </row>
    <row r="798" spans="1:11" hidden="1" x14ac:dyDescent="0.25">
      <c r="A798" s="128" t="s">
        <v>4147</v>
      </c>
      <c r="B798" s="129" t="s">
        <v>4148</v>
      </c>
      <c r="C798" s="130" t="s">
        <v>18</v>
      </c>
      <c r="D798" s="130">
        <v>0</v>
      </c>
      <c r="E798" s="131" t="s">
        <v>13</v>
      </c>
      <c r="F798" s="132" t="str">
        <f t="shared" si="38"/>
        <v/>
      </c>
      <c r="G798" s="133">
        <f>IF($K798="Padrão",BDI!$B$17,IF($K798="Diferenciado",BDI!$E$17,0))</f>
        <v>0.26419999999999999</v>
      </c>
      <c r="H798" s="131" t="str">
        <f t="shared" si="36"/>
        <v/>
      </c>
      <c r="I798" s="132" t="str">
        <f t="shared" si="37"/>
        <v/>
      </c>
      <c r="J798" s="134"/>
      <c r="K798" s="135" t="s">
        <v>2979</v>
      </c>
    </row>
    <row r="799" spans="1:11" hidden="1" x14ac:dyDescent="0.25">
      <c r="A799" s="128" t="s">
        <v>4149</v>
      </c>
      <c r="B799" s="129" t="s">
        <v>4150</v>
      </c>
      <c r="C799" s="130" t="s">
        <v>18</v>
      </c>
      <c r="D799" s="130">
        <v>0</v>
      </c>
      <c r="E799" s="131" t="s">
        <v>13</v>
      </c>
      <c r="F799" s="132" t="str">
        <f t="shared" si="38"/>
        <v/>
      </c>
      <c r="G799" s="133">
        <f>IF($K799="Padrão",BDI!$B$17,IF($K799="Diferenciado",BDI!$E$17,0))</f>
        <v>0.26419999999999999</v>
      </c>
      <c r="H799" s="131" t="str">
        <f t="shared" si="36"/>
        <v/>
      </c>
      <c r="I799" s="132" t="str">
        <f t="shared" si="37"/>
        <v/>
      </c>
      <c r="J799" s="134"/>
      <c r="K799" s="135" t="s">
        <v>2979</v>
      </c>
    </row>
    <row r="800" spans="1:11" hidden="1" x14ac:dyDescent="0.25">
      <c r="A800" s="128" t="s">
        <v>4151</v>
      </c>
      <c r="B800" s="129" t="s">
        <v>4152</v>
      </c>
      <c r="C800" s="130" t="s">
        <v>18</v>
      </c>
      <c r="D800" s="130">
        <v>0</v>
      </c>
      <c r="E800" s="131" t="s">
        <v>13</v>
      </c>
      <c r="F800" s="132" t="str">
        <f t="shared" si="38"/>
        <v/>
      </c>
      <c r="G800" s="133">
        <f>IF($K800="Padrão",BDI!$B$17,IF($K800="Diferenciado",BDI!$E$17,0))</f>
        <v>0.26419999999999999</v>
      </c>
      <c r="H800" s="131" t="str">
        <f t="shared" si="36"/>
        <v/>
      </c>
      <c r="I800" s="132" t="str">
        <f t="shared" si="37"/>
        <v/>
      </c>
      <c r="J800" s="134"/>
      <c r="K800" s="135" t="s">
        <v>2979</v>
      </c>
    </row>
    <row r="801" spans="1:11" hidden="1" x14ac:dyDescent="0.25">
      <c r="A801" s="128" t="s">
        <v>4153</v>
      </c>
      <c r="B801" s="129" t="s">
        <v>4154</v>
      </c>
      <c r="C801" s="130" t="s">
        <v>18</v>
      </c>
      <c r="D801" s="130">
        <v>0</v>
      </c>
      <c r="E801" s="131" t="s">
        <v>13</v>
      </c>
      <c r="F801" s="132" t="str">
        <f t="shared" si="38"/>
        <v/>
      </c>
      <c r="G801" s="133">
        <f>IF($K801="Padrão",BDI!$B$17,IF($K801="Diferenciado",BDI!$E$17,0))</f>
        <v>0.26419999999999999</v>
      </c>
      <c r="H801" s="131" t="str">
        <f t="shared" si="36"/>
        <v/>
      </c>
      <c r="I801" s="132" t="str">
        <f t="shared" si="37"/>
        <v/>
      </c>
      <c r="J801" s="134"/>
      <c r="K801" s="135" t="s">
        <v>2979</v>
      </c>
    </row>
    <row r="802" spans="1:11" hidden="1" x14ac:dyDescent="0.25">
      <c r="A802" s="128" t="s">
        <v>4155</v>
      </c>
      <c r="B802" s="129" t="s">
        <v>4156</v>
      </c>
      <c r="C802" s="130" t="s">
        <v>18</v>
      </c>
      <c r="D802" s="130">
        <v>0</v>
      </c>
      <c r="E802" s="131" t="s">
        <v>13</v>
      </c>
      <c r="F802" s="132" t="str">
        <f t="shared" si="38"/>
        <v/>
      </c>
      <c r="G802" s="133">
        <f>IF($K802="Padrão",BDI!$B$17,IF($K802="Diferenciado",BDI!$E$17,0))</f>
        <v>0.26419999999999999</v>
      </c>
      <c r="H802" s="131" t="str">
        <f t="shared" si="36"/>
        <v/>
      </c>
      <c r="I802" s="132" t="str">
        <f t="shared" si="37"/>
        <v/>
      </c>
      <c r="J802" s="134"/>
      <c r="K802" s="135" t="s">
        <v>2979</v>
      </c>
    </row>
    <row r="803" spans="1:11" x14ac:dyDescent="0.25">
      <c r="A803" s="128" t="s">
        <v>4157</v>
      </c>
      <c r="B803" s="129" t="s">
        <v>4158</v>
      </c>
      <c r="C803" s="130" t="s">
        <v>18</v>
      </c>
      <c r="D803" s="130">
        <v>1</v>
      </c>
      <c r="E803" s="176">
        <v>1768.66</v>
      </c>
      <c r="F803" s="132">
        <f t="shared" si="38"/>
        <v>1768.66</v>
      </c>
      <c r="G803" s="133">
        <f>IF($K803="Padrão",BDI!$B$17,IF($K803="Diferenciado",BDI!$E$17,0))</f>
        <v>0.26419999999999999</v>
      </c>
      <c r="H803" s="131">
        <f t="shared" si="36"/>
        <v>2235.94</v>
      </c>
      <c r="I803" s="132">
        <f t="shared" si="37"/>
        <v>2235.94</v>
      </c>
      <c r="J803" s="134"/>
      <c r="K803" s="135" t="s">
        <v>2979</v>
      </c>
    </row>
    <row r="804" spans="1:11" hidden="1" x14ac:dyDescent="0.25">
      <c r="A804" s="128" t="s">
        <v>4159</v>
      </c>
      <c r="B804" s="129" t="s">
        <v>4160</v>
      </c>
      <c r="C804" s="130" t="s">
        <v>18</v>
      </c>
      <c r="D804" s="130">
        <v>0</v>
      </c>
      <c r="E804" s="131" t="s">
        <v>13</v>
      </c>
      <c r="F804" s="132" t="str">
        <f t="shared" si="38"/>
        <v/>
      </c>
      <c r="G804" s="133">
        <f>IF($K804="Padrão",BDI!$B$17,IF($K804="Diferenciado",BDI!$E$17,0))</f>
        <v>0.26419999999999999</v>
      </c>
      <c r="H804" s="131" t="str">
        <f t="shared" si="36"/>
        <v/>
      </c>
      <c r="I804" s="132" t="str">
        <f t="shared" si="37"/>
        <v/>
      </c>
      <c r="J804" s="134"/>
      <c r="K804" s="135" t="s">
        <v>2979</v>
      </c>
    </row>
    <row r="805" spans="1:11" hidden="1" x14ac:dyDescent="0.25">
      <c r="A805" s="128" t="s">
        <v>4161</v>
      </c>
      <c r="B805" s="129" t="s">
        <v>4162</v>
      </c>
      <c r="C805" s="130" t="s">
        <v>18</v>
      </c>
      <c r="D805" s="130">
        <v>0</v>
      </c>
      <c r="E805" s="131" t="s">
        <v>13</v>
      </c>
      <c r="F805" s="132" t="str">
        <f t="shared" si="38"/>
        <v/>
      </c>
      <c r="G805" s="133">
        <f>IF($K805="Padrão",BDI!$B$17,IF($K805="Diferenciado",BDI!$E$17,0))</f>
        <v>0.26419999999999999</v>
      </c>
      <c r="H805" s="131" t="str">
        <f t="shared" si="36"/>
        <v/>
      </c>
      <c r="I805" s="132" t="str">
        <f t="shared" si="37"/>
        <v/>
      </c>
      <c r="J805" s="134"/>
      <c r="K805" s="135" t="s">
        <v>2979</v>
      </c>
    </row>
    <row r="806" spans="1:11" hidden="1" x14ac:dyDescent="0.25">
      <c r="A806" s="128" t="s">
        <v>4163</v>
      </c>
      <c r="B806" s="129" t="s">
        <v>4164</v>
      </c>
      <c r="C806" s="130" t="s">
        <v>18</v>
      </c>
      <c r="D806" s="130">
        <v>0</v>
      </c>
      <c r="E806" s="131" t="s">
        <v>13</v>
      </c>
      <c r="F806" s="132" t="str">
        <f t="shared" si="38"/>
        <v/>
      </c>
      <c r="G806" s="133">
        <f>IF($K806="Padrão",BDI!$B$17,IF($K806="Diferenciado",BDI!$E$17,0))</f>
        <v>0.26419999999999999</v>
      </c>
      <c r="H806" s="131" t="str">
        <f t="shared" si="36"/>
        <v/>
      </c>
      <c r="I806" s="132" t="str">
        <f t="shared" si="37"/>
        <v/>
      </c>
      <c r="J806" s="134"/>
      <c r="K806" s="135" t="s">
        <v>2979</v>
      </c>
    </row>
    <row r="807" spans="1:11" hidden="1" x14ac:dyDescent="0.25">
      <c r="A807" s="128" t="s">
        <v>4165</v>
      </c>
      <c r="B807" s="129" t="s">
        <v>4166</v>
      </c>
      <c r="C807" s="130" t="s">
        <v>18</v>
      </c>
      <c r="D807" s="130">
        <v>0</v>
      </c>
      <c r="E807" s="131" t="s">
        <v>13</v>
      </c>
      <c r="F807" s="132" t="str">
        <f t="shared" si="38"/>
        <v/>
      </c>
      <c r="G807" s="133">
        <f>IF($K807="Padrão",BDI!$B$17,IF($K807="Diferenciado",BDI!$E$17,0))</f>
        <v>0.26419999999999999</v>
      </c>
      <c r="H807" s="131" t="str">
        <f t="shared" si="36"/>
        <v/>
      </c>
      <c r="I807" s="132" t="str">
        <f t="shared" si="37"/>
        <v/>
      </c>
      <c r="J807" s="134"/>
      <c r="K807" s="135" t="s">
        <v>2979</v>
      </c>
    </row>
    <row r="808" spans="1:11" hidden="1" x14ac:dyDescent="0.25">
      <c r="A808" s="128" t="s">
        <v>4167</v>
      </c>
      <c r="B808" s="129" t="s">
        <v>4168</v>
      </c>
      <c r="C808" s="130" t="s">
        <v>18</v>
      </c>
      <c r="D808" s="130">
        <v>0</v>
      </c>
      <c r="E808" s="131" t="s">
        <v>13</v>
      </c>
      <c r="F808" s="132" t="str">
        <f t="shared" si="38"/>
        <v/>
      </c>
      <c r="G808" s="133">
        <f>IF($K808="Padrão",BDI!$B$17,IF($K808="Diferenciado",BDI!$E$17,0))</f>
        <v>0.26419999999999999</v>
      </c>
      <c r="H808" s="131" t="str">
        <f t="shared" si="36"/>
        <v/>
      </c>
      <c r="I808" s="132" t="str">
        <f t="shared" si="37"/>
        <v/>
      </c>
      <c r="J808" s="134"/>
      <c r="K808" s="135" t="s">
        <v>2979</v>
      </c>
    </row>
    <row r="809" spans="1:11" hidden="1" x14ac:dyDescent="0.25">
      <c r="A809" s="128" t="s">
        <v>4169</v>
      </c>
      <c r="B809" s="129" t="s">
        <v>4170</v>
      </c>
      <c r="C809" s="130" t="s">
        <v>18</v>
      </c>
      <c r="D809" s="130">
        <v>0</v>
      </c>
      <c r="E809" s="131" t="s">
        <v>13</v>
      </c>
      <c r="F809" s="132" t="str">
        <f t="shared" si="38"/>
        <v/>
      </c>
      <c r="G809" s="133">
        <f>IF($K809="Padrão",BDI!$B$17,IF($K809="Diferenciado",BDI!$E$17,0))</f>
        <v>0.26419999999999999</v>
      </c>
      <c r="H809" s="131" t="str">
        <f t="shared" si="36"/>
        <v/>
      </c>
      <c r="I809" s="132" t="str">
        <f t="shared" si="37"/>
        <v/>
      </c>
      <c r="J809" s="134"/>
      <c r="K809" s="135" t="s">
        <v>2979</v>
      </c>
    </row>
    <row r="810" spans="1:11" hidden="1" x14ac:dyDescent="0.25">
      <c r="A810" s="128" t="s">
        <v>4171</v>
      </c>
      <c r="B810" s="129" t="s">
        <v>4172</v>
      </c>
      <c r="C810" s="130" t="s">
        <v>18</v>
      </c>
      <c r="D810" s="130">
        <v>0</v>
      </c>
      <c r="E810" s="131" t="s">
        <v>13</v>
      </c>
      <c r="F810" s="132" t="str">
        <f t="shared" si="38"/>
        <v/>
      </c>
      <c r="G810" s="133">
        <f>IF($K810="Padrão",BDI!$B$17,IF($K810="Diferenciado",BDI!$E$17,0))</f>
        <v>0.26419999999999999</v>
      </c>
      <c r="H810" s="131" t="str">
        <f t="shared" si="36"/>
        <v/>
      </c>
      <c r="I810" s="132" t="str">
        <f t="shared" si="37"/>
        <v/>
      </c>
      <c r="J810" s="134"/>
      <c r="K810" s="135" t="s">
        <v>2979</v>
      </c>
    </row>
    <row r="811" spans="1:11" hidden="1" x14ac:dyDescent="0.25">
      <c r="A811" s="128" t="s">
        <v>4173</v>
      </c>
      <c r="B811" s="129" t="s">
        <v>4174</v>
      </c>
      <c r="C811" s="130" t="s">
        <v>18</v>
      </c>
      <c r="D811" s="130">
        <v>0</v>
      </c>
      <c r="E811" s="131" t="s">
        <v>13</v>
      </c>
      <c r="F811" s="132" t="str">
        <f t="shared" si="38"/>
        <v/>
      </c>
      <c r="G811" s="133">
        <f>IF($K811="Padrão",BDI!$B$17,IF($K811="Diferenciado",BDI!$E$17,0))</f>
        <v>0.26419999999999999</v>
      </c>
      <c r="H811" s="131" t="str">
        <f t="shared" si="36"/>
        <v/>
      </c>
      <c r="I811" s="132" t="str">
        <f t="shared" si="37"/>
        <v/>
      </c>
      <c r="J811" s="134"/>
      <c r="K811" s="135" t="s">
        <v>2979</v>
      </c>
    </row>
    <row r="812" spans="1:11" hidden="1" x14ac:dyDescent="0.25">
      <c r="A812" s="128" t="s">
        <v>4175</v>
      </c>
      <c r="B812" s="129" t="s">
        <v>4176</v>
      </c>
      <c r="C812" s="130" t="s">
        <v>18</v>
      </c>
      <c r="D812" s="130">
        <v>0</v>
      </c>
      <c r="E812" s="131" t="s">
        <v>13</v>
      </c>
      <c r="F812" s="132" t="str">
        <f t="shared" si="38"/>
        <v/>
      </c>
      <c r="G812" s="133">
        <f>IF($K812="Padrão",BDI!$B$17,IF($K812="Diferenciado",BDI!$E$17,0))</f>
        <v>0.26419999999999999</v>
      </c>
      <c r="H812" s="131" t="str">
        <f t="shared" si="36"/>
        <v/>
      </c>
      <c r="I812" s="132" t="str">
        <f t="shared" si="37"/>
        <v/>
      </c>
      <c r="J812" s="134"/>
      <c r="K812" s="135" t="s">
        <v>2979</v>
      </c>
    </row>
    <row r="813" spans="1:11" x14ac:dyDescent="0.25">
      <c r="A813" s="128" t="s">
        <v>4177</v>
      </c>
      <c r="B813" s="129" t="s">
        <v>4178</v>
      </c>
      <c r="C813" s="130" t="s">
        <v>18</v>
      </c>
      <c r="D813" s="130">
        <v>1</v>
      </c>
      <c r="E813" s="176">
        <v>4589.5</v>
      </c>
      <c r="F813" s="132">
        <f t="shared" si="38"/>
        <v>4589.5</v>
      </c>
      <c r="G813" s="133">
        <f>IF($K813="Padrão",BDI!$B$17,IF($K813="Diferenciado",BDI!$E$17,0))</f>
        <v>0.26419999999999999</v>
      </c>
      <c r="H813" s="131">
        <f t="shared" si="36"/>
        <v>5802.05</v>
      </c>
      <c r="I813" s="132">
        <f t="shared" si="37"/>
        <v>5802.05</v>
      </c>
      <c r="J813" s="134"/>
      <c r="K813" s="135" t="s">
        <v>2979</v>
      </c>
    </row>
    <row r="814" spans="1:11" x14ac:dyDescent="0.25">
      <c r="A814" s="128" t="s">
        <v>4179</v>
      </c>
      <c r="B814" s="129" t="s">
        <v>4180</v>
      </c>
      <c r="C814" s="130" t="s">
        <v>18</v>
      </c>
      <c r="D814" s="130">
        <v>4</v>
      </c>
      <c r="E814" s="176">
        <v>23.39</v>
      </c>
      <c r="F814" s="132">
        <f t="shared" si="38"/>
        <v>93.56</v>
      </c>
      <c r="G814" s="133">
        <f>IF($K814="Padrão",BDI!$B$17,IF($K814="Diferenciado",BDI!$E$17,0))</f>
        <v>0.26419999999999999</v>
      </c>
      <c r="H814" s="131">
        <f t="shared" si="36"/>
        <v>29.57</v>
      </c>
      <c r="I814" s="132">
        <f t="shared" si="37"/>
        <v>118.28</v>
      </c>
      <c r="J814" s="134"/>
      <c r="K814" s="135" t="s">
        <v>2979</v>
      </c>
    </row>
    <row r="815" spans="1:11" x14ac:dyDescent="0.25">
      <c r="A815" s="128" t="s">
        <v>4181</v>
      </c>
      <c r="B815" s="129" t="s">
        <v>4182</v>
      </c>
      <c r="C815" s="130" t="s">
        <v>18</v>
      </c>
      <c r="D815" s="130">
        <v>4</v>
      </c>
      <c r="E815" s="176">
        <v>19.91</v>
      </c>
      <c r="F815" s="132">
        <f t="shared" si="38"/>
        <v>79.64</v>
      </c>
      <c r="G815" s="133">
        <f>IF($K815="Padrão",BDI!$B$17,IF($K815="Diferenciado",BDI!$E$17,0))</f>
        <v>0.26419999999999999</v>
      </c>
      <c r="H815" s="131">
        <f t="shared" si="36"/>
        <v>25.17</v>
      </c>
      <c r="I815" s="132">
        <f t="shared" si="37"/>
        <v>100.68</v>
      </c>
      <c r="J815" s="134"/>
      <c r="K815" s="135" t="s">
        <v>2979</v>
      </c>
    </row>
    <row r="816" spans="1:11" x14ac:dyDescent="0.25">
      <c r="A816" s="128" t="s">
        <v>4183</v>
      </c>
      <c r="B816" s="129" t="s">
        <v>4184</v>
      </c>
      <c r="C816" s="130" t="s">
        <v>18</v>
      </c>
      <c r="D816" s="130">
        <v>4</v>
      </c>
      <c r="E816" s="176">
        <v>56.9</v>
      </c>
      <c r="F816" s="132">
        <f t="shared" si="38"/>
        <v>227.6</v>
      </c>
      <c r="G816" s="133">
        <f>IF($K816="Padrão",BDI!$B$17,IF($K816="Diferenciado",BDI!$E$17,0))</f>
        <v>0.26419999999999999</v>
      </c>
      <c r="H816" s="131">
        <f t="shared" si="36"/>
        <v>71.930000000000007</v>
      </c>
      <c r="I816" s="132">
        <f t="shared" si="37"/>
        <v>287.72000000000003</v>
      </c>
      <c r="J816" s="134"/>
      <c r="K816" s="135" t="s">
        <v>2979</v>
      </c>
    </row>
    <row r="817" spans="1:11" x14ac:dyDescent="0.25">
      <c r="A817" s="128" t="s">
        <v>4185</v>
      </c>
      <c r="B817" s="129" t="s">
        <v>4186</v>
      </c>
      <c r="C817" s="130" t="s">
        <v>18</v>
      </c>
      <c r="D817" s="130">
        <v>1</v>
      </c>
      <c r="E817" s="176">
        <v>15301.8</v>
      </c>
      <c r="F817" s="132">
        <f t="shared" si="38"/>
        <v>15301.8</v>
      </c>
      <c r="G817" s="133">
        <f>IF($K817="Padrão",BDI!$B$17,IF($K817="Diferenciado",BDI!$E$17,0))</f>
        <v>0.26419999999999999</v>
      </c>
      <c r="H817" s="131">
        <f t="shared" si="36"/>
        <v>19344.54</v>
      </c>
      <c r="I817" s="132">
        <f t="shared" si="37"/>
        <v>19344.54</v>
      </c>
      <c r="J817" s="134"/>
      <c r="K817" s="135" t="s">
        <v>2979</v>
      </c>
    </row>
    <row r="818" spans="1:11" x14ac:dyDescent="0.25">
      <c r="A818" s="128" t="s">
        <v>4187</v>
      </c>
      <c r="B818" s="129" t="s">
        <v>4188</v>
      </c>
      <c r="C818" s="130" t="s">
        <v>18</v>
      </c>
      <c r="D818" s="130">
        <v>4</v>
      </c>
      <c r="E818" s="176">
        <v>28</v>
      </c>
      <c r="F818" s="132">
        <f t="shared" si="38"/>
        <v>112</v>
      </c>
      <c r="G818" s="133">
        <f>IF($K818="Padrão",BDI!$B$17,IF($K818="Diferenciado",BDI!$E$17,0))</f>
        <v>0.26419999999999999</v>
      </c>
      <c r="H818" s="131">
        <f t="shared" si="36"/>
        <v>35.4</v>
      </c>
      <c r="I818" s="132">
        <f t="shared" si="37"/>
        <v>141.6</v>
      </c>
      <c r="J818" s="134"/>
      <c r="K818" s="135" t="s">
        <v>2979</v>
      </c>
    </row>
    <row r="819" spans="1:11" x14ac:dyDescent="0.25">
      <c r="A819" s="177" t="s">
        <v>686</v>
      </c>
      <c r="B819" s="129" t="s">
        <v>4189</v>
      </c>
      <c r="C819" s="130" t="s">
        <v>18</v>
      </c>
      <c r="D819" s="130">
        <v>4</v>
      </c>
      <c r="E819" s="131">
        <f ca="1">OFFSET(INDEX(Composições!A:H,MATCH(Orçamentária!A819,Composições!A:A,0),8),2,0)</f>
        <v>13.328499999999998</v>
      </c>
      <c r="F819" s="132">
        <f t="shared" ca="1" si="38"/>
        <v>53.313999999999993</v>
      </c>
      <c r="G819" s="133">
        <f>IF($K819="Padrão",BDI!$B$17,IF($K819="Diferenciado",BDI!$E$17,0))</f>
        <v>0.26419999999999999</v>
      </c>
      <c r="H819" s="131">
        <f t="shared" ca="1" si="36"/>
        <v>16.850000000000001</v>
      </c>
      <c r="I819" s="132">
        <f t="shared" ca="1" si="37"/>
        <v>67.400000000000006</v>
      </c>
      <c r="J819" s="134"/>
      <c r="K819" s="135" t="s">
        <v>2979</v>
      </c>
    </row>
    <row r="820" spans="1:11" x14ac:dyDescent="0.25">
      <c r="A820" s="177" t="s">
        <v>687</v>
      </c>
      <c r="B820" s="129" t="s">
        <v>4190</v>
      </c>
      <c r="C820" s="130" t="s">
        <v>18</v>
      </c>
      <c r="D820" s="130">
        <v>4</v>
      </c>
      <c r="E820" s="131">
        <f ca="1">OFFSET(INDEX(Composições!A:H,MATCH(Orçamentária!A820,Composições!A:A,0),8),2,0)</f>
        <v>13.8985</v>
      </c>
      <c r="F820" s="132">
        <f t="shared" ca="1" si="38"/>
        <v>55.594000000000001</v>
      </c>
      <c r="G820" s="133">
        <f>IF($K820="Padrão",BDI!$B$17,IF($K820="Diferenciado",BDI!$E$17,0))</f>
        <v>0.26419999999999999</v>
      </c>
      <c r="H820" s="131">
        <f t="shared" ca="1" si="36"/>
        <v>17.57</v>
      </c>
      <c r="I820" s="132">
        <f t="shared" ca="1" si="37"/>
        <v>70.28</v>
      </c>
      <c r="J820" s="134"/>
      <c r="K820" s="135" t="s">
        <v>2979</v>
      </c>
    </row>
    <row r="821" spans="1:11" x14ac:dyDescent="0.25">
      <c r="A821" s="128" t="s">
        <v>4191</v>
      </c>
      <c r="B821" s="129" t="s">
        <v>4192</v>
      </c>
      <c r="C821" s="130" t="s">
        <v>18</v>
      </c>
      <c r="D821" s="130">
        <v>4</v>
      </c>
      <c r="E821" s="176">
        <v>14.9</v>
      </c>
      <c r="F821" s="132">
        <f t="shared" si="38"/>
        <v>59.6</v>
      </c>
      <c r="G821" s="133">
        <f>IF($K821="Padrão",BDI!$B$17,IF($K821="Diferenciado",BDI!$E$17,0))</f>
        <v>0.26419999999999999</v>
      </c>
      <c r="H821" s="131">
        <f t="shared" si="36"/>
        <v>18.84</v>
      </c>
      <c r="I821" s="132">
        <f t="shared" si="37"/>
        <v>75.36</v>
      </c>
      <c r="J821" s="134"/>
      <c r="K821" s="135" t="s">
        <v>2979</v>
      </c>
    </row>
    <row r="822" spans="1:11" x14ac:dyDescent="0.25">
      <c r="A822" s="128" t="s">
        <v>4193</v>
      </c>
      <c r="B822" s="129" t="s">
        <v>4194</v>
      </c>
      <c r="C822" s="130" t="s">
        <v>18</v>
      </c>
      <c r="D822" s="130">
        <v>1</v>
      </c>
      <c r="E822" s="176">
        <v>8309.82</v>
      </c>
      <c r="F822" s="132">
        <f t="shared" si="38"/>
        <v>8309.82</v>
      </c>
      <c r="G822" s="133">
        <f>IF($K822="Padrão",BDI!$B$17,IF($K822="Diferenciado",BDI!$E$17,0))</f>
        <v>0.26419999999999999</v>
      </c>
      <c r="H822" s="131">
        <f t="shared" si="36"/>
        <v>10505.27</v>
      </c>
      <c r="I822" s="132">
        <f t="shared" si="37"/>
        <v>10505.27</v>
      </c>
      <c r="J822" s="134"/>
      <c r="K822" s="135" t="s">
        <v>2979</v>
      </c>
    </row>
    <row r="823" spans="1:11" x14ac:dyDescent="0.25">
      <c r="A823" s="128" t="s">
        <v>4195</v>
      </c>
      <c r="B823" s="129" t="s">
        <v>4196</v>
      </c>
      <c r="C823" s="130" t="s">
        <v>18</v>
      </c>
      <c r="D823" s="130">
        <v>1</v>
      </c>
      <c r="E823" s="176">
        <v>11981.45</v>
      </c>
      <c r="F823" s="132">
        <f t="shared" si="38"/>
        <v>11981.45</v>
      </c>
      <c r="G823" s="133">
        <f>IF($K823="Padrão",BDI!$B$17,IF($K823="Diferenciado",BDI!$E$17,0))</f>
        <v>0.26419999999999999</v>
      </c>
      <c r="H823" s="131">
        <f t="shared" si="36"/>
        <v>15146.95</v>
      </c>
      <c r="I823" s="132">
        <f t="shared" si="37"/>
        <v>15146.95</v>
      </c>
      <c r="J823" s="134"/>
      <c r="K823" s="135" t="s">
        <v>2979</v>
      </c>
    </row>
    <row r="824" spans="1:11" x14ac:dyDescent="0.25">
      <c r="A824" s="128" t="s">
        <v>4197</v>
      </c>
      <c r="B824" s="129" t="s">
        <v>4198</v>
      </c>
      <c r="C824" s="130" t="s">
        <v>18</v>
      </c>
      <c r="D824" s="130">
        <v>1</v>
      </c>
      <c r="E824" s="176">
        <v>23.97</v>
      </c>
      <c r="F824" s="132">
        <f t="shared" si="38"/>
        <v>23.97</v>
      </c>
      <c r="G824" s="133">
        <f>IF($K824="Padrão",BDI!$B$17,IF($K824="Diferenciado",BDI!$E$17,0))</f>
        <v>0.26419999999999999</v>
      </c>
      <c r="H824" s="131">
        <f t="shared" si="36"/>
        <v>30.3</v>
      </c>
      <c r="I824" s="132">
        <f t="shared" si="37"/>
        <v>30.3</v>
      </c>
      <c r="J824" s="134"/>
      <c r="K824" s="135" t="s">
        <v>2979</v>
      </c>
    </row>
    <row r="825" spans="1:11" x14ac:dyDescent="0.25">
      <c r="A825" s="128" t="s">
        <v>4199</v>
      </c>
      <c r="B825" s="129" t="s">
        <v>4200</v>
      </c>
      <c r="C825" s="130" t="s">
        <v>18</v>
      </c>
      <c r="D825" s="130">
        <v>1</v>
      </c>
      <c r="E825" s="176">
        <v>249.04</v>
      </c>
      <c r="F825" s="132">
        <f t="shared" si="38"/>
        <v>249.04</v>
      </c>
      <c r="G825" s="133">
        <f>IF($K825="Padrão",BDI!$B$17,IF($K825="Diferenciado",BDI!$E$17,0))</f>
        <v>0.26419999999999999</v>
      </c>
      <c r="H825" s="131">
        <f t="shared" si="36"/>
        <v>314.83999999999997</v>
      </c>
      <c r="I825" s="132">
        <f t="shared" si="37"/>
        <v>314.83999999999997</v>
      </c>
      <c r="J825" s="134"/>
      <c r="K825" s="135" t="s">
        <v>2979</v>
      </c>
    </row>
    <row r="826" spans="1:11" hidden="1" x14ac:dyDescent="0.25">
      <c r="A826" s="128" t="s">
        <v>4201</v>
      </c>
      <c r="B826" s="129" t="s">
        <v>4202</v>
      </c>
      <c r="C826" s="130" t="s">
        <v>4203</v>
      </c>
      <c r="D826" s="130">
        <v>0</v>
      </c>
      <c r="E826" s="131" t="s">
        <v>13</v>
      </c>
      <c r="F826" s="132" t="str">
        <f t="shared" si="38"/>
        <v/>
      </c>
      <c r="G826" s="133">
        <f>IF($K826="Padrão",BDI!$B$17,IF($K826="Diferenciado",BDI!$E$17,0))</f>
        <v>0.26419999999999999</v>
      </c>
      <c r="H826" s="131" t="str">
        <f t="shared" si="36"/>
        <v/>
      </c>
      <c r="I826" s="132" t="str">
        <f t="shared" si="37"/>
        <v/>
      </c>
      <c r="J826" s="134"/>
      <c r="K826" s="135" t="s">
        <v>2979</v>
      </c>
    </row>
    <row r="827" spans="1:11" x14ac:dyDescent="0.25">
      <c r="A827" s="128" t="s">
        <v>4204</v>
      </c>
      <c r="B827" s="129" t="s">
        <v>4205</v>
      </c>
      <c r="C827" s="130" t="s">
        <v>18</v>
      </c>
      <c r="D827" s="130">
        <v>1</v>
      </c>
      <c r="E827" s="176">
        <v>1399</v>
      </c>
      <c r="F827" s="132">
        <f t="shared" si="38"/>
        <v>1399</v>
      </c>
      <c r="G827" s="133">
        <f>IF($K827="Padrão",BDI!$B$17,IF($K827="Diferenciado",BDI!$E$17,0))</f>
        <v>0.26419999999999999</v>
      </c>
      <c r="H827" s="131">
        <f t="shared" si="36"/>
        <v>1768.62</v>
      </c>
      <c r="I827" s="132">
        <f t="shared" si="37"/>
        <v>1768.62</v>
      </c>
      <c r="J827" s="134"/>
      <c r="K827" s="135" t="s">
        <v>2979</v>
      </c>
    </row>
    <row r="828" spans="1:11" ht="25.5" x14ac:dyDescent="0.25">
      <c r="A828" s="128" t="s">
        <v>4206</v>
      </c>
      <c r="B828" s="129" t="s">
        <v>4207</v>
      </c>
      <c r="C828" s="130" t="s">
        <v>87</v>
      </c>
      <c r="D828" s="130">
        <v>80</v>
      </c>
      <c r="E828" s="176">
        <v>38.659999999999997</v>
      </c>
      <c r="F828" s="132">
        <f t="shared" si="38"/>
        <v>3092.7999999999997</v>
      </c>
      <c r="G828" s="133">
        <f>IF($K828="Padrão",BDI!$B$17,IF($K828="Diferenciado",BDI!$E$17,0))</f>
        <v>0.26419999999999999</v>
      </c>
      <c r="H828" s="131">
        <f t="shared" si="36"/>
        <v>48.87</v>
      </c>
      <c r="I828" s="132">
        <f t="shared" si="37"/>
        <v>3909.6</v>
      </c>
      <c r="J828" s="134"/>
      <c r="K828" s="135" t="s">
        <v>2979</v>
      </c>
    </row>
    <row r="829" spans="1:11" ht="25.5" hidden="1" x14ac:dyDescent="0.25">
      <c r="A829" s="128" t="s">
        <v>4208</v>
      </c>
      <c r="B829" s="129" t="s">
        <v>4209</v>
      </c>
      <c r="C829" s="130" t="s">
        <v>87</v>
      </c>
      <c r="D829" s="130">
        <v>0</v>
      </c>
      <c r="E829" s="131" t="s">
        <v>13</v>
      </c>
      <c r="F829" s="132" t="str">
        <f t="shared" si="38"/>
        <v/>
      </c>
      <c r="G829" s="133">
        <f>IF($K829="Padrão",BDI!$B$17,IF($K829="Diferenciado",BDI!$E$17,0))</f>
        <v>0.26419999999999999</v>
      </c>
      <c r="H829" s="131" t="str">
        <f t="shared" si="36"/>
        <v/>
      </c>
      <c r="I829" s="132" t="str">
        <f t="shared" si="37"/>
        <v/>
      </c>
      <c r="J829" s="134"/>
      <c r="K829" s="135" t="s">
        <v>2979</v>
      </c>
    </row>
    <row r="830" spans="1:11" x14ac:dyDescent="0.25">
      <c r="A830" s="128" t="s">
        <v>4210</v>
      </c>
      <c r="B830" s="129" t="s">
        <v>4211</v>
      </c>
      <c r="C830" s="130" t="s">
        <v>18</v>
      </c>
      <c r="D830" s="130">
        <v>420</v>
      </c>
      <c r="E830" s="176">
        <v>66.56</v>
      </c>
      <c r="F830" s="132">
        <f t="shared" si="38"/>
        <v>27955.200000000001</v>
      </c>
      <c r="G830" s="133">
        <f>IF($K830="Padrão",BDI!$B$17,IF($K830="Diferenciado",BDI!$E$17,0))</f>
        <v>0.26419999999999999</v>
      </c>
      <c r="H830" s="131">
        <f t="shared" si="36"/>
        <v>84.15</v>
      </c>
      <c r="I830" s="132">
        <f t="shared" si="37"/>
        <v>35343</v>
      </c>
      <c r="J830" s="134"/>
      <c r="K830" s="135" t="s">
        <v>2979</v>
      </c>
    </row>
    <row r="831" spans="1:11" hidden="1" x14ac:dyDescent="0.25">
      <c r="A831" s="128" t="s">
        <v>4212</v>
      </c>
      <c r="B831" s="129" t="s">
        <v>4213</v>
      </c>
      <c r="C831" s="130" t="s">
        <v>87</v>
      </c>
      <c r="D831" s="130">
        <v>0</v>
      </c>
      <c r="E831" s="131" t="s">
        <v>13</v>
      </c>
      <c r="F831" s="132" t="str">
        <f t="shared" si="38"/>
        <v/>
      </c>
      <c r="G831" s="133">
        <f>IF($K831="Padrão",BDI!$B$17,IF($K831="Diferenciado",BDI!$E$17,0))</f>
        <v>0.26419999999999999</v>
      </c>
      <c r="H831" s="131" t="str">
        <f t="shared" si="36"/>
        <v/>
      </c>
      <c r="I831" s="132" t="str">
        <f t="shared" si="37"/>
        <v/>
      </c>
      <c r="J831" s="134"/>
      <c r="K831" s="135" t="s">
        <v>2979</v>
      </c>
    </row>
    <row r="832" spans="1:11" hidden="1" x14ac:dyDescent="0.25">
      <c r="A832" s="128" t="s">
        <v>4214</v>
      </c>
      <c r="B832" s="129" t="s">
        <v>4215</v>
      </c>
      <c r="C832" s="130" t="s">
        <v>3487</v>
      </c>
      <c r="D832" s="130">
        <v>0</v>
      </c>
      <c r="E832" s="131" t="s">
        <v>13</v>
      </c>
      <c r="F832" s="132" t="str">
        <f t="shared" si="38"/>
        <v/>
      </c>
      <c r="G832" s="133">
        <f>IF($K832="Padrão",BDI!$B$17,IF($K832="Diferenciado",BDI!$E$17,0))</f>
        <v>0.26419999999999999</v>
      </c>
      <c r="H832" s="131" t="str">
        <f t="shared" si="36"/>
        <v/>
      </c>
      <c r="I832" s="132" t="str">
        <f t="shared" si="37"/>
        <v/>
      </c>
      <c r="J832" s="134"/>
      <c r="K832" s="135" t="s">
        <v>2979</v>
      </c>
    </row>
    <row r="833" spans="1:11" x14ac:dyDescent="0.25">
      <c r="A833" s="177" t="s">
        <v>688</v>
      </c>
      <c r="B833" s="129" t="s">
        <v>4216</v>
      </c>
      <c r="C833" s="130" t="s">
        <v>3487</v>
      </c>
      <c r="D833" s="130">
        <v>20</v>
      </c>
      <c r="E833" s="131">
        <f ca="1">OFFSET(INDEX(Composições!A:H,MATCH(Orçamentária!A833,Composições!A:A,0),8),2,0)</f>
        <v>39.691000000000003</v>
      </c>
      <c r="F833" s="132">
        <f t="shared" ca="1" si="38"/>
        <v>793.82</v>
      </c>
      <c r="G833" s="133">
        <f>IF($K833="Padrão",BDI!$B$17,IF($K833="Diferenciado",BDI!$E$17,0))</f>
        <v>0.26419999999999999</v>
      </c>
      <c r="H833" s="131">
        <f t="shared" ca="1" si="36"/>
        <v>50.18</v>
      </c>
      <c r="I833" s="132">
        <f t="shared" ca="1" si="37"/>
        <v>1003.6</v>
      </c>
      <c r="J833" s="134"/>
      <c r="K833" s="135" t="s">
        <v>2979</v>
      </c>
    </row>
    <row r="834" spans="1:11" x14ac:dyDescent="0.25">
      <c r="A834" s="177" t="s">
        <v>689</v>
      </c>
      <c r="B834" s="129" t="s">
        <v>4217</v>
      </c>
      <c r="C834" s="130" t="s">
        <v>18</v>
      </c>
      <c r="D834" s="130">
        <v>42</v>
      </c>
      <c r="E834" s="131">
        <f ca="1">OFFSET(INDEX(Composições!A:H,MATCH(Orçamentária!A834,Composições!A:A,0),8),2,0)</f>
        <v>19</v>
      </c>
      <c r="F834" s="132">
        <f t="shared" ca="1" si="38"/>
        <v>798</v>
      </c>
      <c r="G834" s="133">
        <f>IF($K834="Padrão",BDI!$B$17,IF($K834="Diferenciado",BDI!$E$17,0))</f>
        <v>0.26419999999999999</v>
      </c>
      <c r="H834" s="131">
        <f t="shared" ca="1" si="36"/>
        <v>24.02</v>
      </c>
      <c r="I834" s="132">
        <f t="shared" ca="1" si="37"/>
        <v>1008.84</v>
      </c>
      <c r="J834" s="134"/>
      <c r="K834" s="135" t="s">
        <v>2979</v>
      </c>
    </row>
    <row r="835" spans="1:11" x14ac:dyDescent="0.25">
      <c r="A835" s="128" t="s">
        <v>4218</v>
      </c>
      <c r="B835" s="129" t="s">
        <v>4219</v>
      </c>
      <c r="C835" s="130" t="s">
        <v>18</v>
      </c>
      <c r="D835" s="130">
        <v>210</v>
      </c>
      <c r="E835" s="176">
        <v>51.54</v>
      </c>
      <c r="F835" s="132">
        <f t="shared" si="38"/>
        <v>10823.4</v>
      </c>
      <c r="G835" s="133">
        <f>IF($K835="Padrão",BDI!$B$17,IF($K835="Diferenciado",BDI!$E$17,0))</f>
        <v>0.26419999999999999</v>
      </c>
      <c r="H835" s="131">
        <f t="shared" si="36"/>
        <v>65.16</v>
      </c>
      <c r="I835" s="132">
        <f t="shared" si="37"/>
        <v>13683.6</v>
      </c>
      <c r="J835" s="134"/>
      <c r="K835" s="135" t="s">
        <v>2979</v>
      </c>
    </row>
    <row r="836" spans="1:11" x14ac:dyDescent="0.25">
      <c r="A836" s="128" t="s">
        <v>4220</v>
      </c>
      <c r="B836" s="129" t="s">
        <v>4221</v>
      </c>
      <c r="C836" s="130" t="s">
        <v>18</v>
      </c>
      <c r="D836" s="130">
        <v>4</v>
      </c>
      <c r="E836" s="176">
        <v>332.61</v>
      </c>
      <c r="F836" s="132">
        <f t="shared" si="38"/>
        <v>1330.44</v>
      </c>
      <c r="G836" s="133">
        <f>IF($K836="Padrão",BDI!$B$17,IF($K836="Diferenciado",BDI!$E$17,0))</f>
        <v>0.26419999999999999</v>
      </c>
      <c r="H836" s="131">
        <f t="shared" si="36"/>
        <v>420.49</v>
      </c>
      <c r="I836" s="132">
        <f t="shared" si="37"/>
        <v>1681.96</v>
      </c>
      <c r="J836" s="134"/>
      <c r="K836" s="135" t="s">
        <v>2979</v>
      </c>
    </row>
    <row r="837" spans="1:11" x14ac:dyDescent="0.25">
      <c r="A837" s="128" t="s">
        <v>4222</v>
      </c>
      <c r="B837" s="129" t="s">
        <v>4223</v>
      </c>
      <c r="C837" s="130" t="s">
        <v>87</v>
      </c>
      <c r="D837" s="130">
        <v>3</v>
      </c>
      <c r="E837" s="176">
        <v>197.6</v>
      </c>
      <c r="F837" s="132">
        <f t="shared" si="38"/>
        <v>592.79999999999995</v>
      </c>
      <c r="G837" s="133">
        <f>IF($K837="Padrão",BDI!$B$17,IF($K837="Diferenciado",BDI!$E$17,0))</f>
        <v>0.26419999999999999</v>
      </c>
      <c r="H837" s="131">
        <f t="shared" si="36"/>
        <v>249.81</v>
      </c>
      <c r="I837" s="132">
        <f t="shared" si="37"/>
        <v>749.43</v>
      </c>
      <c r="J837" s="134"/>
      <c r="K837" s="135" t="s">
        <v>2979</v>
      </c>
    </row>
    <row r="838" spans="1:11" hidden="1" x14ac:dyDescent="0.25">
      <c r="A838" s="128" t="s">
        <v>4224</v>
      </c>
      <c r="B838" s="129" t="s">
        <v>4225</v>
      </c>
      <c r="C838" s="130" t="s">
        <v>87</v>
      </c>
      <c r="D838" s="130">
        <v>0</v>
      </c>
      <c r="E838" s="131">
        <v>71.23</v>
      </c>
      <c r="F838" s="132">
        <f t="shared" si="38"/>
        <v>0</v>
      </c>
      <c r="G838" s="133">
        <f>IF($K838="Padrão",BDI!$B$17,IF($K838="Diferenciado",BDI!$E$17,0))</f>
        <v>0.26419999999999999</v>
      </c>
      <c r="H838" s="131">
        <f t="shared" ref="H838:H901" si="39">IF(ISNUMBER(E838),ROUND(E838*(1+G838),2),"")</f>
        <v>90.05</v>
      </c>
      <c r="I838" s="132">
        <f t="shared" ref="I838:I901" si="40">IF(ISNUMBER(E838),ROUND(H838*D838,2),"")</f>
        <v>0</v>
      </c>
      <c r="J838" s="134"/>
      <c r="K838" s="135" t="s">
        <v>2979</v>
      </c>
    </row>
    <row r="839" spans="1:11" x14ac:dyDescent="0.25">
      <c r="A839" s="128" t="s">
        <v>4226</v>
      </c>
      <c r="B839" s="129" t="s">
        <v>4227</v>
      </c>
      <c r="C839" s="130" t="s">
        <v>3487</v>
      </c>
      <c r="D839" s="130">
        <v>270</v>
      </c>
      <c r="E839" s="176">
        <v>4.2699999999999996</v>
      </c>
      <c r="F839" s="132">
        <f t="shared" ref="F839:F902" si="41">IF(ISNUMBER(E839),D839*E839,"")</f>
        <v>1152.8999999999999</v>
      </c>
      <c r="G839" s="133">
        <f>IF($K839="Padrão",BDI!$B$17,IF($K839="Diferenciado",BDI!$E$17,0))</f>
        <v>0.26419999999999999</v>
      </c>
      <c r="H839" s="131">
        <f t="shared" si="39"/>
        <v>5.4</v>
      </c>
      <c r="I839" s="132">
        <f t="shared" si="40"/>
        <v>1458</v>
      </c>
      <c r="J839" s="134"/>
      <c r="K839" s="135" t="s">
        <v>2979</v>
      </c>
    </row>
    <row r="840" spans="1:11" x14ac:dyDescent="0.25">
      <c r="A840" s="128" t="s">
        <v>4228</v>
      </c>
      <c r="B840" s="129" t="s">
        <v>4229</v>
      </c>
      <c r="C840" s="130" t="s">
        <v>18</v>
      </c>
      <c r="D840" s="130">
        <v>420</v>
      </c>
      <c r="E840" s="176">
        <v>1.41</v>
      </c>
      <c r="F840" s="132">
        <f t="shared" si="41"/>
        <v>592.19999999999993</v>
      </c>
      <c r="G840" s="133">
        <f>IF($K840="Padrão",BDI!$B$17,IF($K840="Diferenciado",BDI!$E$17,0))</f>
        <v>0.26419999999999999</v>
      </c>
      <c r="H840" s="131">
        <f t="shared" si="39"/>
        <v>1.78</v>
      </c>
      <c r="I840" s="132">
        <f t="shared" si="40"/>
        <v>747.6</v>
      </c>
      <c r="J840" s="134"/>
      <c r="K840" s="135" t="s">
        <v>2979</v>
      </c>
    </row>
    <row r="841" spans="1:11" x14ac:dyDescent="0.25">
      <c r="A841" s="128" t="s">
        <v>4230</v>
      </c>
      <c r="B841" s="129" t="s">
        <v>4231</v>
      </c>
      <c r="C841" s="130" t="s">
        <v>18</v>
      </c>
      <c r="D841" s="130">
        <v>210</v>
      </c>
      <c r="E841" s="176">
        <v>10.75</v>
      </c>
      <c r="F841" s="132">
        <f t="shared" si="41"/>
        <v>2257.5</v>
      </c>
      <c r="G841" s="133">
        <f>IF($K841="Padrão",BDI!$B$17,IF($K841="Diferenciado",BDI!$E$17,0))</f>
        <v>0.26419999999999999</v>
      </c>
      <c r="H841" s="131">
        <f t="shared" si="39"/>
        <v>13.59</v>
      </c>
      <c r="I841" s="132">
        <f t="shared" si="40"/>
        <v>2853.9</v>
      </c>
      <c r="J841" s="134"/>
      <c r="K841" s="135" t="s">
        <v>2979</v>
      </c>
    </row>
    <row r="842" spans="1:11" x14ac:dyDescent="0.25">
      <c r="A842" s="128" t="s">
        <v>4232</v>
      </c>
      <c r="B842" s="129" t="s">
        <v>4233</v>
      </c>
      <c r="C842" s="130" t="s">
        <v>18</v>
      </c>
      <c r="D842" s="130">
        <v>210</v>
      </c>
      <c r="E842" s="176">
        <v>3.58</v>
      </c>
      <c r="F842" s="132">
        <f t="shared" si="41"/>
        <v>751.80000000000007</v>
      </c>
      <c r="G842" s="133">
        <f>IF($K842="Padrão",BDI!$B$17,IF($K842="Diferenciado",BDI!$E$17,0))</f>
        <v>0.26419999999999999</v>
      </c>
      <c r="H842" s="131">
        <f t="shared" si="39"/>
        <v>4.53</v>
      </c>
      <c r="I842" s="132">
        <f t="shared" si="40"/>
        <v>951.3</v>
      </c>
      <c r="J842" s="134"/>
      <c r="K842" s="135" t="s">
        <v>2979</v>
      </c>
    </row>
    <row r="843" spans="1:11" x14ac:dyDescent="0.25">
      <c r="A843" s="128" t="s">
        <v>4234</v>
      </c>
      <c r="B843" s="129" t="s">
        <v>4235</v>
      </c>
      <c r="C843" s="130" t="s">
        <v>18</v>
      </c>
      <c r="D843" s="130">
        <v>12</v>
      </c>
      <c r="E843" s="176">
        <v>248.08</v>
      </c>
      <c r="F843" s="132">
        <f t="shared" si="41"/>
        <v>2976.96</v>
      </c>
      <c r="G843" s="133">
        <f>IF($K843="Padrão",BDI!$B$17,IF($K843="Diferenciado",BDI!$E$17,0))</f>
        <v>0.26419999999999999</v>
      </c>
      <c r="H843" s="131">
        <f t="shared" si="39"/>
        <v>313.62</v>
      </c>
      <c r="I843" s="132">
        <f t="shared" si="40"/>
        <v>3763.44</v>
      </c>
      <c r="J843" s="134"/>
      <c r="K843" s="135" t="s">
        <v>2979</v>
      </c>
    </row>
    <row r="844" spans="1:11" x14ac:dyDescent="0.25">
      <c r="A844" s="128" t="s">
        <v>4236</v>
      </c>
      <c r="B844" s="129" t="s">
        <v>4237</v>
      </c>
      <c r="C844" s="130" t="s">
        <v>18</v>
      </c>
      <c r="D844" s="130">
        <v>1</v>
      </c>
      <c r="E844" s="176">
        <v>173.95</v>
      </c>
      <c r="F844" s="132">
        <f t="shared" si="41"/>
        <v>173.95</v>
      </c>
      <c r="G844" s="133">
        <f>IF($K844="Padrão",BDI!$B$17,IF($K844="Diferenciado",BDI!$E$17,0))</f>
        <v>0.26419999999999999</v>
      </c>
      <c r="H844" s="131">
        <f t="shared" si="39"/>
        <v>219.91</v>
      </c>
      <c r="I844" s="132">
        <f t="shared" si="40"/>
        <v>219.91</v>
      </c>
      <c r="J844" s="134"/>
      <c r="K844" s="135" t="s">
        <v>2979</v>
      </c>
    </row>
    <row r="845" spans="1:11" x14ac:dyDescent="0.25">
      <c r="A845" s="177" t="s">
        <v>690</v>
      </c>
      <c r="B845" s="129" t="s">
        <v>4238</v>
      </c>
      <c r="C845" s="130" t="s">
        <v>18</v>
      </c>
      <c r="D845" s="130">
        <v>4</v>
      </c>
      <c r="E845" s="131">
        <f ca="1">OFFSET(INDEX(Composições!A:H,MATCH(Orçamentária!A845,Composições!A:A,0),8),2,0)</f>
        <v>180.386</v>
      </c>
      <c r="F845" s="132">
        <f t="shared" ca="1" si="41"/>
        <v>721.54399999999998</v>
      </c>
      <c r="G845" s="133">
        <f>IF($K845="Padrão",BDI!$B$17,IF($K845="Diferenciado",BDI!$E$17,0))</f>
        <v>0.26419999999999999</v>
      </c>
      <c r="H845" s="131">
        <f t="shared" ca="1" si="39"/>
        <v>228.04</v>
      </c>
      <c r="I845" s="132">
        <f t="shared" ca="1" si="40"/>
        <v>912.16</v>
      </c>
      <c r="J845" s="134"/>
      <c r="K845" s="135" t="s">
        <v>2979</v>
      </c>
    </row>
    <row r="846" spans="1:11" x14ac:dyDescent="0.25">
      <c r="A846" s="177" t="s">
        <v>691</v>
      </c>
      <c r="B846" s="129" t="s">
        <v>4239</v>
      </c>
      <c r="C846" s="130" t="s">
        <v>18</v>
      </c>
      <c r="D846" s="130">
        <v>2</v>
      </c>
      <c r="E846" s="131">
        <f ca="1">OFFSET(INDEX(Composições!A:H,MATCH(Orçamentária!A846,Composições!A:A,0),8),2,0)</f>
        <v>158.18449999999999</v>
      </c>
      <c r="F846" s="132">
        <f t="shared" ca="1" si="41"/>
        <v>316.36899999999997</v>
      </c>
      <c r="G846" s="133">
        <f>IF($K846="Padrão",BDI!$B$17,IF($K846="Diferenciado",BDI!$E$17,0))</f>
        <v>0.26419999999999999</v>
      </c>
      <c r="H846" s="131">
        <f t="shared" ca="1" si="39"/>
        <v>199.98</v>
      </c>
      <c r="I846" s="132">
        <f t="shared" ca="1" si="40"/>
        <v>399.96</v>
      </c>
      <c r="J846" s="134"/>
      <c r="K846" s="135" t="s">
        <v>2979</v>
      </c>
    </row>
    <row r="847" spans="1:11" x14ac:dyDescent="0.25">
      <c r="A847" s="128" t="s">
        <v>4240</v>
      </c>
      <c r="B847" s="129" t="s">
        <v>4241</v>
      </c>
      <c r="C847" s="130" t="s">
        <v>18</v>
      </c>
      <c r="D847" s="130">
        <v>2</v>
      </c>
      <c r="E847" s="176">
        <v>311.36</v>
      </c>
      <c r="F847" s="132">
        <f t="shared" si="41"/>
        <v>622.72</v>
      </c>
      <c r="G847" s="133">
        <f>IF($K847="Padrão",BDI!$B$17,IF($K847="Diferenciado",BDI!$E$17,0))</f>
        <v>0.26419999999999999</v>
      </c>
      <c r="H847" s="131">
        <f t="shared" si="39"/>
        <v>393.62</v>
      </c>
      <c r="I847" s="132">
        <f t="shared" si="40"/>
        <v>787.24</v>
      </c>
      <c r="J847" s="134"/>
      <c r="K847" s="135" t="s">
        <v>2979</v>
      </c>
    </row>
    <row r="848" spans="1:11" hidden="1" x14ac:dyDescent="0.25">
      <c r="A848" s="128" t="s">
        <v>4242</v>
      </c>
      <c r="B848" s="129" t="s">
        <v>4243</v>
      </c>
      <c r="C848" s="130" t="s">
        <v>87</v>
      </c>
      <c r="D848" s="130">
        <v>0</v>
      </c>
      <c r="E848" s="131" t="s">
        <v>13</v>
      </c>
      <c r="F848" s="132" t="str">
        <f t="shared" si="41"/>
        <v/>
      </c>
      <c r="G848" s="133">
        <f>IF($K848="Padrão",BDI!$B$17,IF($K848="Diferenciado",BDI!$E$17,0))</f>
        <v>0.26419999999999999</v>
      </c>
      <c r="H848" s="131" t="str">
        <f t="shared" si="39"/>
        <v/>
      </c>
      <c r="I848" s="132" t="str">
        <f t="shared" si="40"/>
        <v/>
      </c>
      <c r="J848" s="134"/>
      <c r="K848" s="135" t="s">
        <v>2979</v>
      </c>
    </row>
    <row r="849" spans="1:11" x14ac:dyDescent="0.25">
      <c r="A849" s="177" t="s">
        <v>692</v>
      </c>
      <c r="B849" s="129" t="s">
        <v>4244</v>
      </c>
      <c r="C849" s="130" t="s">
        <v>68</v>
      </c>
      <c r="D849" s="130">
        <v>65</v>
      </c>
      <c r="E849" s="131">
        <f ca="1">OFFSET(INDEX(Composições!A:H,MATCH(Orçamentária!A849,Composições!A:A,0),8),2,0)</f>
        <v>45.733000000000004</v>
      </c>
      <c r="F849" s="132">
        <f t="shared" ca="1" si="41"/>
        <v>2972.6450000000004</v>
      </c>
      <c r="G849" s="133">
        <f>IF($K849="Padrão",BDI!$B$17,IF($K849="Diferenciado",BDI!$E$17,0))</f>
        <v>0.26419999999999999</v>
      </c>
      <c r="H849" s="131">
        <f t="shared" ca="1" si="39"/>
        <v>57.82</v>
      </c>
      <c r="I849" s="132">
        <f t="shared" ca="1" si="40"/>
        <v>3758.3</v>
      </c>
      <c r="J849" s="134"/>
      <c r="K849" s="135" t="s">
        <v>2979</v>
      </c>
    </row>
    <row r="850" spans="1:11" hidden="1" x14ac:dyDescent="0.25">
      <c r="A850" s="177" t="s">
        <v>693</v>
      </c>
      <c r="B850" s="129" t="s">
        <v>4245</v>
      </c>
      <c r="C850" s="130" t="s">
        <v>68</v>
      </c>
      <c r="D850" s="130">
        <v>0</v>
      </c>
      <c r="E850" s="131">
        <f ca="1">OFFSET(INDEX(Composições!A:H,MATCH(Orçamentária!A850,Composições!A:A,0),8),2,0)</f>
        <v>347.90819249999987</v>
      </c>
      <c r="F850" s="132">
        <f t="shared" ca="1" si="41"/>
        <v>0</v>
      </c>
      <c r="G850" s="133">
        <f>IF($K850="Padrão",BDI!$B$17,IF($K850="Diferenciado",BDI!$E$17,0))</f>
        <v>0.26419999999999999</v>
      </c>
      <c r="H850" s="131">
        <f t="shared" ca="1" si="39"/>
        <v>439.83</v>
      </c>
      <c r="I850" s="132">
        <f t="shared" ca="1" si="40"/>
        <v>0</v>
      </c>
      <c r="J850" s="134"/>
      <c r="K850" s="135" t="s">
        <v>2979</v>
      </c>
    </row>
    <row r="851" spans="1:11" x14ac:dyDescent="0.25">
      <c r="A851" s="177" t="s">
        <v>694</v>
      </c>
      <c r="B851" s="129" t="s">
        <v>4246</v>
      </c>
      <c r="C851" s="130" t="s">
        <v>68</v>
      </c>
      <c r="D851" s="130">
        <v>700</v>
      </c>
      <c r="E851" s="131">
        <f ca="1">OFFSET(INDEX(Composições!A:H,MATCH(Orçamentária!A851,Composições!A:A,0),8),2,0)</f>
        <v>221.39749999999998</v>
      </c>
      <c r="F851" s="132">
        <f t="shared" ca="1" si="41"/>
        <v>154978.25</v>
      </c>
      <c r="G851" s="133">
        <f>IF($K851="Padrão",BDI!$B$17,IF($K851="Diferenciado",BDI!$E$17,0))</f>
        <v>0.26419999999999999</v>
      </c>
      <c r="H851" s="131">
        <f t="shared" ca="1" si="39"/>
        <v>279.89</v>
      </c>
      <c r="I851" s="132">
        <f t="shared" ca="1" si="40"/>
        <v>195923</v>
      </c>
      <c r="J851" s="134"/>
      <c r="K851" s="135" t="s">
        <v>2979</v>
      </c>
    </row>
    <row r="852" spans="1:11" x14ac:dyDescent="0.25">
      <c r="A852" s="177" t="s">
        <v>695</v>
      </c>
      <c r="B852" s="129" t="s">
        <v>4247</v>
      </c>
      <c r="C852" s="130" t="s">
        <v>106</v>
      </c>
      <c r="D852" s="130">
        <v>15</v>
      </c>
      <c r="E852" s="131">
        <f ca="1">OFFSET(INDEX(Composições!A:H,MATCH(Orçamentária!A852,Composições!A:A,0),8),2,0)</f>
        <v>24.329500000000003</v>
      </c>
      <c r="F852" s="132">
        <f t="shared" ca="1" si="41"/>
        <v>364.94250000000005</v>
      </c>
      <c r="G852" s="133">
        <f>IF($K852="Padrão",BDI!$B$17,IF($K852="Diferenciado",BDI!$E$17,0))</f>
        <v>0.26419999999999999</v>
      </c>
      <c r="H852" s="131">
        <f t="shared" ca="1" si="39"/>
        <v>30.76</v>
      </c>
      <c r="I852" s="132">
        <f t="shared" ca="1" si="40"/>
        <v>461.4</v>
      </c>
      <c r="J852" s="134"/>
      <c r="K852" s="135" t="s">
        <v>2979</v>
      </c>
    </row>
    <row r="853" spans="1:11" x14ac:dyDescent="0.25">
      <c r="A853" s="177" t="s">
        <v>696</v>
      </c>
      <c r="B853" s="129" t="s">
        <v>4248</v>
      </c>
      <c r="C853" s="130" t="s">
        <v>106</v>
      </c>
      <c r="D853" s="130">
        <v>35</v>
      </c>
      <c r="E853" s="131">
        <f ca="1">OFFSET(INDEX(Composições!A:H,MATCH(Orçamentária!A853,Composições!A:A,0),8),2,0)</f>
        <v>36.494250000000001</v>
      </c>
      <c r="F853" s="132">
        <f t="shared" ca="1" si="41"/>
        <v>1277.2987499999999</v>
      </c>
      <c r="G853" s="133">
        <f>IF($K853="Padrão",BDI!$B$17,IF($K853="Diferenciado",BDI!$E$17,0))</f>
        <v>0.26419999999999999</v>
      </c>
      <c r="H853" s="131">
        <f t="shared" ca="1" si="39"/>
        <v>46.14</v>
      </c>
      <c r="I853" s="132">
        <f t="shared" ca="1" si="40"/>
        <v>1614.9</v>
      </c>
      <c r="J853" s="134"/>
      <c r="K853" s="135" t="s">
        <v>2979</v>
      </c>
    </row>
    <row r="854" spans="1:11" hidden="1" x14ac:dyDescent="0.25">
      <c r="A854" s="177" t="s">
        <v>697</v>
      </c>
      <c r="B854" s="129" t="s">
        <v>4249</v>
      </c>
      <c r="C854" s="130" t="s">
        <v>68</v>
      </c>
      <c r="D854" s="130">
        <v>0</v>
      </c>
      <c r="E854" s="131">
        <f ca="1">OFFSET(INDEX(Composições!A:H,MATCH(Orçamentária!A854,Composições!A:A,0),8),2,0)</f>
        <v>404.64451999999994</v>
      </c>
      <c r="F854" s="132">
        <f t="shared" ca="1" si="41"/>
        <v>0</v>
      </c>
      <c r="G854" s="133">
        <f>IF($K854="Padrão",BDI!$B$17,IF($K854="Diferenciado",BDI!$E$17,0))</f>
        <v>0.26419999999999999</v>
      </c>
      <c r="H854" s="131">
        <f t="shared" ca="1" si="39"/>
        <v>511.55</v>
      </c>
      <c r="I854" s="132">
        <f t="shared" ca="1" si="40"/>
        <v>0</v>
      </c>
      <c r="J854" s="134"/>
      <c r="K854" s="135" t="s">
        <v>2979</v>
      </c>
    </row>
    <row r="855" spans="1:11" hidden="1" x14ac:dyDescent="0.25">
      <c r="A855" s="177" t="s">
        <v>698</v>
      </c>
      <c r="B855" s="129" t="s">
        <v>4250</v>
      </c>
      <c r="C855" s="130" t="s">
        <v>18</v>
      </c>
      <c r="D855" s="130">
        <v>0</v>
      </c>
      <c r="E855" s="131">
        <f ca="1">OFFSET(INDEX(Composições!A:H,MATCH(Orçamentária!A855,Composições!A:A,0),8),2,0)</f>
        <v>3.9843000000000002</v>
      </c>
      <c r="F855" s="132">
        <f t="shared" ca="1" si="41"/>
        <v>0</v>
      </c>
      <c r="G855" s="133">
        <f>IF($K855="Padrão",BDI!$B$17,IF($K855="Diferenciado",BDI!$E$17,0))</f>
        <v>0.26419999999999999</v>
      </c>
      <c r="H855" s="131">
        <f t="shared" ca="1" si="39"/>
        <v>5.04</v>
      </c>
      <c r="I855" s="132">
        <f t="shared" ca="1" si="40"/>
        <v>0</v>
      </c>
      <c r="J855" s="134"/>
      <c r="K855" s="135" t="s">
        <v>2979</v>
      </c>
    </row>
    <row r="856" spans="1:11" hidden="1" x14ac:dyDescent="0.25">
      <c r="A856" s="177" t="s">
        <v>700</v>
      </c>
      <c r="B856" s="129" t="s">
        <v>4251</v>
      </c>
      <c r="C856" s="130" t="s">
        <v>18</v>
      </c>
      <c r="D856" s="130">
        <v>0</v>
      </c>
      <c r="E856" s="131">
        <f ca="1">OFFSET(INDEX(Composições!A:H,MATCH(Orçamentária!A856,Composições!A:A,0),8),2,0)</f>
        <v>7.9686000000000003</v>
      </c>
      <c r="F856" s="132">
        <f t="shared" ca="1" si="41"/>
        <v>0</v>
      </c>
      <c r="G856" s="133">
        <f>IF($K856="Padrão",BDI!$B$17,IF($K856="Diferenciado",BDI!$E$17,0))</f>
        <v>0.26419999999999999</v>
      </c>
      <c r="H856" s="131">
        <f t="shared" ca="1" si="39"/>
        <v>10.07</v>
      </c>
      <c r="I856" s="132">
        <f t="shared" ca="1" si="40"/>
        <v>0</v>
      </c>
      <c r="J856" s="134"/>
      <c r="K856" s="135" t="s">
        <v>2979</v>
      </c>
    </row>
    <row r="857" spans="1:11" hidden="1" x14ac:dyDescent="0.25">
      <c r="A857" s="177" t="s">
        <v>702</v>
      </c>
      <c r="B857" s="129" t="s">
        <v>4252</v>
      </c>
      <c r="C857" s="130" t="s">
        <v>18</v>
      </c>
      <c r="D857" s="130">
        <v>0</v>
      </c>
      <c r="E857" s="131">
        <f ca="1">OFFSET(INDEX(Composições!A:H,MATCH(Orçamentária!A857,Composições!A:A,0),8),2,0)</f>
        <v>3.9843000000000002</v>
      </c>
      <c r="F857" s="132">
        <f t="shared" ca="1" si="41"/>
        <v>0</v>
      </c>
      <c r="G857" s="133">
        <f>IF($K857="Padrão",BDI!$B$17,IF($K857="Diferenciado",BDI!$E$17,0))</f>
        <v>0.26419999999999999</v>
      </c>
      <c r="H857" s="131">
        <f t="shared" ca="1" si="39"/>
        <v>5.04</v>
      </c>
      <c r="I857" s="132">
        <f t="shared" ca="1" si="40"/>
        <v>0</v>
      </c>
      <c r="J857" s="134"/>
      <c r="K857" s="135" t="s">
        <v>2979</v>
      </c>
    </row>
    <row r="858" spans="1:11" hidden="1" x14ac:dyDescent="0.25">
      <c r="A858" s="177" t="s">
        <v>704</v>
      </c>
      <c r="B858" s="129" t="s">
        <v>4253</v>
      </c>
      <c r="C858" s="130" t="s">
        <v>18</v>
      </c>
      <c r="D858" s="130">
        <v>0</v>
      </c>
      <c r="E858" s="131">
        <f ca="1">OFFSET(INDEX(Composições!A:H,MATCH(Orçamentária!A858,Composições!A:A,0),8),2,0)</f>
        <v>7.9686000000000003</v>
      </c>
      <c r="F858" s="132">
        <f t="shared" ca="1" si="41"/>
        <v>0</v>
      </c>
      <c r="G858" s="133">
        <f>IF($K858="Padrão",BDI!$B$17,IF($K858="Diferenciado",BDI!$E$17,0))</f>
        <v>0.26419999999999999</v>
      </c>
      <c r="H858" s="131">
        <f t="shared" ca="1" si="39"/>
        <v>10.07</v>
      </c>
      <c r="I858" s="132">
        <f t="shared" ca="1" si="40"/>
        <v>0</v>
      </c>
      <c r="J858" s="134"/>
      <c r="K858" s="135" t="s">
        <v>2979</v>
      </c>
    </row>
    <row r="859" spans="1:11" hidden="1" x14ac:dyDescent="0.25">
      <c r="A859" s="177" t="s">
        <v>707</v>
      </c>
      <c r="B859" s="129" t="s">
        <v>4254</v>
      </c>
      <c r="C859" s="130" t="s">
        <v>18</v>
      </c>
      <c r="D859" s="130">
        <v>0</v>
      </c>
      <c r="E859" s="131">
        <f ca="1">OFFSET(INDEX(Composições!A:H,MATCH(Orçamentária!A859,Composições!A:A,0),8),2,0)</f>
        <v>3.9843000000000002</v>
      </c>
      <c r="F859" s="132">
        <f t="shared" ca="1" si="41"/>
        <v>0</v>
      </c>
      <c r="G859" s="133">
        <f>IF($K859="Padrão",BDI!$B$17,IF($K859="Diferenciado",BDI!$E$17,0))</f>
        <v>0.26419999999999999</v>
      </c>
      <c r="H859" s="131">
        <f t="shared" ca="1" si="39"/>
        <v>5.04</v>
      </c>
      <c r="I859" s="132">
        <f t="shared" ca="1" si="40"/>
        <v>0</v>
      </c>
      <c r="J859" s="134"/>
      <c r="K859" s="135" t="s">
        <v>2979</v>
      </c>
    </row>
    <row r="860" spans="1:11" hidden="1" x14ac:dyDescent="0.25">
      <c r="A860" s="177" t="s">
        <v>709</v>
      </c>
      <c r="B860" s="129" t="s">
        <v>4255</v>
      </c>
      <c r="C860" s="130" t="s">
        <v>18</v>
      </c>
      <c r="D860" s="130">
        <v>0</v>
      </c>
      <c r="E860" s="131">
        <f ca="1">OFFSET(INDEX(Composições!A:H,MATCH(Orçamentária!A860,Composições!A:A,0),8),2,0)</f>
        <v>10.6248</v>
      </c>
      <c r="F860" s="132">
        <f t="shared" ca="1" si="41"/>
        <v>0</v>
      </c>
      <c r="G860" s="133">
        <f>IF($K860="Padrão",BDI!$B$17,IF($K860="Diferenciado",BDI!$E$17,0))</f>
        <v>0.26419999999999999</v>
      </c>
      <c r="H860" s="131">
        <f t="shared" ca="1" si="39"/>
        <v>13.43</v>
      </c>
      <c r="I860" s="132">
        <f t="shared" ca="1" si="40"/>
        <v>0</v>
      </c>
      <c r="J860" s="134"/>
      <c r="K860" s="135" t="s">
        <v>2979</v>
      </c>
    </row>
    <row r="861" spans="1:11" hidden="1" x14ac:dyDescent="0.25">
      <c r="A861" s="177" t="s">
        <v>711</v>
      </c>
      <c r="B861" s="129" t="s">
        <v>4256</v>
      </c>
      <c r="C861" s="130" t="s">
        <v>18</v>
      </c>
      <c r="D861" s="130">
        <v>0</v>
      </c>
      <c r="E861" s="131">
        <f ca="1">OFFSET(INDEX(Composições!A:H,MATCH(Orçamentária!A861,Composições!A:A,0),8),2,0)</f>
        <v>10.6248</v>
      </c>
      <c r="F861" s="132">
        <f t="shared" ca="1" si="41"/>
        <v>0</v>
      </c>
      <c r="G861" s="133">
        <f>IF($K861="Padrão",BDI!$B$17,IF($K861="Diferenciado",BDI!$E$17,0))</f>
        <v>0.26419999999999999</v>
      </c>
      <c r="H861" s="131">
        <f t="shared" ca="1" si="39"/>
        <v>13.43</v>
      </c>
      <c r="I861" s="132">
        <f t="shared" ca="1" si="40"/>
        <v>0</v>
      </c>
      <c r="J861" s="134"/>
      <c r="K861" s="135" t="s">
        <v>2979</v>
      </c>
    </row>
    <row r="862" spans="1:11" hidden="1" x14ac:dyDescent="0.25">
      <c r="A862" s="177" t="s">
        <v>713</v>
      </c>
      <c r="B862" s="129" t="s">
        <v>4257</v>
      </c>
      <c r="C862" s="130" t="s">
        <v>18</v>
      </c>
      <c r="D862" s="130">
        <v>0</v>
      </c>
      <c r="E862" s="131">
        <f ca="1">OFFSET(INDEX(Composições!A:H,MATCH(Orçamentária!A862,Composições!A:A,0),8),2,0)</f>
        <v>10.6248</v>
      </c>
      <c r="F862" s="132">
        <f t="shared" ca="1" si="41"/>
        <v>0</v>
      </c>
      <c r="G862" s="133">
        <f>IF($K862="Padrão",BDI!$B$17,IF($K862="Diferenciado",BDI!$E$17,0))</f>
        <v>0.26419999999999999</v>
      </c>
      <c r="H862" s="131">
        <f t="shared" ca="1" si="39"/>
        <v>13.43</v>
      </c>
      <c r="I862" s="132">
        <f t="shared" ca="1" si="40"/>
        <v>0</v>
      </c>
      <c r="J862" s="134"/>
      <c r="K862" s="135" t="s">
        <v>2979</v>
      </c>
    </row>
    <row r="863" spans="1:11" hidden="1" x14ac:dyDescent="0.25">
      <c r="A863" s="177" t="s">
        <v>715</v>
      </c>
      <c r="B863" s="129" t="s">
        <v>4258</v>
      </c>
      <c r="C863" s="130" t="s">
        <v>18</v>
      </c>
      <c r="D863" s="130">
        <v>0</v>
      </c>
      <c r="E863" s="131">
        <f ca="1">OFFSET(INDEX(Composições!A:H,MATCH(Orçamentária!A863,Composições!A:A,0),8),2,0)</f>
        <v>6.6405000000000003</v>
      </c>
      <c r="F863" s="132">
        <f t="shared" ca="1" si="41"/>
        <v>0</v>
      </c>
      <c r="G863" s="133">
        <f>IF($K863="Padrão",BDI!$B$17,IF($K863="Diferenciado",BDI!$E$17,0))</f>
        <v>0.26419999999999999</v>
      </c>
      <c r="H863" s="131">
        <f t="shared" ca="1" si="39"/>
        <v>8.39</v>
      </c>
      <c r="I863" s="132">
        <f t="shared" ca="1" si="40"/>
        <v>0</v>
      </c>
      <c r="J863" s="134"/>
      <c r="K863" s="135" t="s">
        <v>2979</v>
      </c>
    </row>
    <row r="864" spans="1:11" hidden="1" x14ac:dyDescent="0.25">
      <c r="A864" s="177" t="s">
        <v>717</v>
      </c>
      <c r="B864" s="129" t="s">
        <v>4259</v>
      </c>
      <c r="C864" s="130" t="s">
        <v>18</v>
      </c>
      <c r="D864" s="130">
        <v>0</v>
      </c>
      <c r="E864" s="131">
        <f ca="1">OFFSET(INDEX(Composições!A:H,MATCH(Orçamentária!A864,Composições!A:A,0),8),2,0)</f>
        <v>6.6405000000000003</v>
      </c>
      <c r="F864" s="132">
        <f t="shared" ca="1" si="41"/>
        <v>0</v>
      </c>
      <c r="G864" s="133">
        <f>IF($K864="Padrão",BDI!$B$17,IF($K864="Diferenciado",BDI!$E$17,0))</f>
        <v>0.26419999999999999</v>
      </c>
      <c r="H864" s="131">
        <f t="shared" ca="1" si="39"/>
        <v>8.39</v>
      </c>
      <c r="I864" s="132">
        <f t="shared" ca="1" si="40"/>
        <v>0</v>
      </c>
      <c r="J864" s="134"/>
      <c r="K864" s="135" t="s">
        <v>2979</v>
      </c>
    </row>
    <row r="865" spans="1:11" hidden="1" x14ac:dyDescent="0.25">
      <c r="A865" s="177" t="s">
        <v>719</v>
      </c>
      <c r="B865" s="129" t="s">
        <v>4260</v>
      </c>
      <c r="C865" s="130" t="s">
        <v>18</v>
      </c>
      <c r="D865" s="130">
        <v>0</v>
      </c>
      <c r="E865" s="131">
        <f ca="1">OFFSET(INDEX(Composições!A:H,MATCH(Orçamentária!A865,Composições!A:A,0),8),2,0)</f>
        <v>6.6405000000000003</v>
      </c>
      <c r="F865" s="132">
        <f t="shared" ca="1" si="41"/>
        <v>0</v>
      </c>
      <c r="G865" s="133">
        <f>IF($K865="Padrão",BDI!$B$17,IF($K865="Diferenciado",BDI!$E$17,0))</f>
        <v>0.26419999999999999</v>
      </c>
      <c r="H865" s="131">
        <f t="shared" ca="1" si="39"/>
        <v>8.39</v>
      </c>
      <c r="I865" s="132">
        <f t="shared" ca="1" si="40"/>
        <v>0</v>
      </c>
      <c r="J865" s="134"/>
      <c r="K865" s="135" t="s">
        <v>2979</v>
      </c>
    </row>
    <row r="866" spans="1:11" hidden="1" x14ac:dyDescent="0.25">
      <c r="A866" s="177" t="s">
        <v>721</v>
      </c>
      <c r="B866" s="129" t="s">
        <v>4261</v>
      </c>
      <c r="C866" s="130" t="s">
        <v>18</v>
      </c>
      <c r="D866" s="130">
        <v>0</v>
      </c>
      <c r="E866" s="131">
        <f ca="1">OFFSET(INDEX(Composições!A:H,MATCH(Orçamentária!A866,Composições!A:A,0),8),2,0)</f>
        <v>6.6405000000000003</v>
      </c>
      <c r="F866" s="132">
        <f t="shared" ca="1" si="41"/>
        <v>0</v>
      </c>
      <c r="G866" s="133">
        <f>IF($K866="Padrão",BDI!$B$17,IF($K866="Diferenciado",BDI!$E$17,0))</f>
        <v>0.26419999999999999</v>
      </c>
      <c r="H866" s="131">
        <f t="shared" ca="1" si="39"/>
        <v>8.39</v>
      </c>
      <c r="I866" s="132">
        <f t="shared" ca="1" si="40"/>
        <v>0</v>
      </c>
      <c r="J866" s="134"/>
      <c r="K866" s="135" t="s">
        <v>2979</v>
      </c>
    </row>
    <row r="867" spans="1:11" hidden="1" x14ac:dyDescent="0.25">
      <c r="A867" s="177" t="s">
        <v>723</v>
      </c>
      <c r="B867" s="129" t="s">
        <v>4262</v>
      </c>
      <c r="C867" s="130" t="s">
        <v>18</v>
      </c>
      <c r="D867" s="130">
        <v>0</v>
      </c>
      <c r="E867" s="131">
        <f ca="1">OFFSET(INDEX(Composições!A:H,MATCH(Orçamentária!A867,Composições!A:A,0),8),2,0)</f>
        <v>87.335115000000002</v>
      </c>
      <c r="F867" s="132">
        <f t="shared" ca="1" si="41"/>
        <v>0</v>
      </c>
      <c r="G867" s="133">
        <f>IF($K867="Padrão",BDI!$B$17,IF($K867="Diferenciado",BDI!$E$17,0))</f>
        <v>0.26419999999999999</v>
      </c>
      <c r="H867" s="131">
        <f t="shared" ca="1" si="39"/>
        <v>110.41</v>
      </c>
      <c r="I867" s="132">
        <f t="shared" ca="1" si="40"/>
        <v>0</v>
      </c>
      <c r="J867" s="134"/>
      <c r="K867" s="135" t="s">
        <v>2979</v>
      </c>
    </row>
    <row r="868" spans="1:11" hidden="1" x14ac:dyDescent="0.25">
      <c r="A868" s="177" t="s">
        <v>724</v>
      </c>
      <c r="B868" s="129" t="s">
        <v>4263</v>
      </c>
      <c r="C868" s="130" t="s">
        <v>18</v>
      </c>
      <c r="D868" s="130">
        <v>0</v>
      </c>
      <c r="E868" s="131">
        <f ca="1">OFFSET(INDEX(Composições!A:H,MATCH(Orçamentária!A868,Composições!A:A,0),8),2,0)</f>
        <v>5.3124000000000002</v>
      </c>
      <c r="F868" s="132">
        <f t="shared" ca="1" si="41"/>
        <v>0</v>
      </c>
      <c r="G868" s="133">
        <f>IF($K868="Padrão",BDI!$B$17,IF($K868="Diferenciado",BDI!$E$17,0))</f>
        <v>0.26419999999999999</v>
      </c>
      <c r="H868" s="131">
        <f t="shared" ca="1" si="39"/>
        <v>6.72</v>
      </c>
      <c r="I868" s="132">
        <f t="shared" ca="1" si="40"/>
        <v>0</v>
      </c>
      <c r="J868" s="134"/>
      <c r="K868" s="135" t="s">
        <v>2979</v>
      </c>
    </row>
    <row r="869" spans="1:11" hidden="1" x14ac:dyDescent="0.25">
      <c r="A869" s="177" t="s">
        <v>726</v>
      </c>
      <c r="B869" s="129" t="s">
        <v>4264</v>
      </c>
      <c r="C869" s="130" t="s">
        <v>18</v>
      </c>
      <c r="D869" s="130">
        <v>0</v>
      </c>
      <c r="E869" s="131">
        <f ca="1">OFFSET(INDEX(Composições!A:H,MATCH(Orçamentária!A869,Composições!A:A,0),8),2,0)</f>
        <v>10.6248</v>
      </c>
      <c r="F869" s="132">
        <f t="shared" ca="1" si="41"/>
        <v>0</v>
      </c>
      <c r="G869" s="133">
        <f>IF($K869="Padrão",BDI!$B$17,IF($K869="Diferenciado",BDI!$E$17,0))</f>
        <v>0.26419999999999999</v>
      </c>
      <c r="H869" s="131">
        <f t="shared" ca="1" si="39"/>
        <v>13.43</v>
      </c>
      <c r="I869" s="132">
        <f t="shared" ca="1" si="40"/>
        <v>0</v>
      </c>
      <c r="J869" s="134"/>
      <c r="K869" s="135" t="s">
        <v>2979</v>
      </c>
    </row>
    <row r="870" spans="1:11" hidden="1" x14ac:dyDescent="0.25">
      <c r="A870" s="177" t="s">
        <v>728</v>
      </c>
      <c r="B870" s="129" t="s">
        <v>4265</v>
      </c>
      <c r="C870" s="130" t="s">
        <v>18</v>
      </c>
      <c r="D870" s="130">
        <v>0</v>
      </c>
      <c r="E870" s="131">
        <f ca="1">OFFSET(INDEX(Composições!A:H,MATCH(Orçamentária!A870,Composições!A:A,0),8),2,0)</f>
        <v>7.9686000000000003</v>
      </c>
      <c r="F870" s="132">
        <f t="shared" ca="1" si="41"/>
        <v>0</v>
      </c>
      <c r="G870" s="133">
        <f>IF($K870="Padrão",BDI!$B$17,IF($K870="Diferenciado",BDI!$E$17,0))</f>
        <v>0.26419999999999999</v>
      </c>
      <c r="H870" s="131">
        <f t="shared" ca="1" si="39"/>
        <v>10.07</v>
      </c>
      <c r="I870" s="132">
        <f t="shared" ca="1" si="40"/>
        <v>0</v>
      </c>
      <c r="J870" s="134"/>
      <c r="K870" s="135" t="s">
        <v>2979</v>
      </c>
    </row>
    <row r="871" spans="1:11" hidden="1" x14ac:dyDescent="0.25">
      <c r="A871" s="177" t="s">
        <v>730</v>
      </c>
      <c r="B871" s="129" t="s">
        <v>4266</v>
      </c>
      <c r="C871" s="130" t="s">
        <v>106</v>
      </c>
      <c r="D871" s="130">
        <v>0</v>
      </c>
      <c r="E871" s="131">
        <f ca="1">OFFSET(INDEX(Composições!A:H,MATCH(Orçamentária!A871,Composições!A:A,0),8),2,0)</f>
        <v>13.102779999999999</v>
      </c>
      <c r="F871" s="132">
        <f t="shared" ca="1" si="41"/>
        <v>0</v>
      </c>
      <c r="G871" s="133">
        <f>IF($K871="Padrão",BDI!$B$17,IF($K871="Diferenciado",BDI!$E$17,0))</f>
        <v>0.26419999999999999</v>
      </c>
      <c r="H871" s="131">
        <f t="shared" ca="1" si="39"/>
        <v>16.559999999999999</v>
      </c>
      <c r="I871" s="132">
        <f t="shared" ca="1" si="40"/>
        <v>0</v>
      </c>
      <c r="J871" s="134"/>
      <c r="K871" s="135" t="s">
        <v>2979</v>
      </c>
    </row>
    <row r="872" spans="1:11" hidden="1" x14ac:dyDescent="0.25">
      <c r="A872" s="177" t="s">
        <v>733</v>
      </c>
      <c r="B872" s="129" t="s">
        <v>4267</v>
      </c>
      <c r="C872" s="130" t="s">
        <v>106</v>
      </c>
      <c r="D872" s="130">
        <v>0</v>
      </c>
      <c r="E872" s="131">
        <f ca="1">OFFSET(INDEX(Composições!A:H,MATCH(Orçamentária!A872,Composições!A:A,0),8),2,0)</f>
        <v>39.663145999999998</v>
      </c>
      <c r="F872" s="132">
        <f t="shared" ca="1" si="41"/>
        <v>0</v>
      </c>
      <c r="G872" s="133">
        <f>IF($K872="Padrão",BDI!$B$17,IF($K872="Diferenciado",BDI!$E$17,0))</f>
        <v>0.26419999999999999</v>
      </c>
      <c r="H872" s="131">
        <f t="shared" ca="1" si="39"/>
        <v>50.14</v>
      </c>
      <c r="I872" s="132">
        <f t="shared" ca="1" si="40"/>
        <v>0</v>
      </c>
      <c r="J872" s="134"/>
      <c r="K872" s="135" t="s">
        <v>2979</v>
      </c>
    </row>
    <row r="873" spans="1:11" hidden="1" x14ac:dyDescent="0.25">
      <c r="A873" s="177" t="s">
        <v>736</v>
      </c>
      <c r="B873" s="129" t="s">
        <v>4268</v>
      </c>
      <c r="C873" s="130" t="s">
        <v>106</v>
      </c>
      <c r="D873" s="130">
        <v>0</v>
      </c>
      <c r="E873" s="131">
        <f ca="1">OFFSET(INDEX(Composições!A:H,MATCH(Orçamentária!A873,Composições!A:A,0),8),2,0)</f>
        <v>16.833962</v>
      </c>
      <c r="F873" s="132">
        <f t="shared" ca="1" si="41"/>
        <v>0</v>
      </c>
      <c r="G873" s="133">
        <f>IF($K873="Padrão",BDI!$B$17,IF($K873="Diferenciado",BDI!$E$17,0))</f>
        <v>0.26419999999999999</v>
      </c>
      <c r="H873" s="131">
        <f t="shared" ca="1" si="39"/>
        <v>21.28</v>
      </c>
      <c r="I873" s="132">
        <f t="shared" ca="1" si="40"/>
        <v>0</v>
      </c>
      <c r="J873" s="134"/>
      <c r="K873" s="135" t="s">
        <v>2979</v>
      </c>
    </row>
    <row r="874" spans="1:11" hidden="1" x14ac:dyDescent="0.25">
      <c r="A874" s="177" t="s">
        <v>738</v>
      </c>
      <c r="B874" s="129" t="s">
        <v>4269</v>
      </c>
      <c r="C874" s="130" t="s">
        <v>106</v>
      </c>
      <c r="D874" s="130">
        <v>0</v>
      </c>
      <c r="E874" s="131">
        <f ca="1">OFFSET(INDEX(Composições!A:H,MATCH(Orçamentária!A874,Composições!A:A,0),8),2,0)</f>
        <v>26.460501999999998</v>
      </c>
      <c r="F874" s="132">
        <f t="shared" ca="1" si="41"/>
        <v>0</v>
      </c>
      <c r="G874" s="133">
        <f>IF($K874="Padrão",BDI!$B$17,IF($K874="Diferenciado",BDI!$E$17,0))</f>
        <v>0.26419999999999999</v>
      </c>
      <c r="H874" s="131">
        <f t="shared" ca="1" si="39"/>
        <v>33.450000000000003</v>
      </c>
      <c r="I874" s="132">
        <f t="shared" ca="1" si="40"/>
        <v>0</v>
      </c>
      <c r="J874" s="134"/>
      <c r="K874" s="135" t="s">
        <v>2979</v>
      </c>
    </row>
    <row r="875" spans="1:11" hidden="1" x14ac:dyDescent="0.25">
      <c r="A875" s="177" t="s">
        <v>739</v>
      </c>
      <c r="B875" s="129" t="s">
        <v>4270</v>
      </c>
      <c r="C875" s="130" t="s">
        <v>106</v>
      </c>
      <c r="D875" s="130">
        <v>0</v>
      </c>
      <c r="E875" s="131">
        <f ca="1">OFFSET(INDEX(Composições!A:H,MATCH(Orçamentária!A875,Composições!A:A,0),8),2,0)</f>
        <v>8.4945199999999996</v>
      </c>
      <c r="F875" s="132">
        <f t="shared" ca="1" si="41"/>
        <v>0</v>
      </c>
      <c r="G875" s="133">
        <f>IF($K875="Padrão",BDI!$B$17,IF($K875="Diferenciado",BDI!$E$17,0))</f>
        <v>0.26419999999999999</v>
      </c>
      <c r="H875" s="131">
        <f t="shared" ca="1" si="39"/>
        <v>10.74</v>
      </c>
      <c r="I875" s="132">
        <f t="shared" ca="1" si="40"/>
        <v>0</v>
      </c>
      <c r="J875" s="134"/>
      <c r="K875" s="135" t="s">
        <v>2979</v>
      </c>
    </row>
    <row r="876" spans="1:11" hidden="1" x14ac:dyDescent="0.25">
      <c r="A876" s="177" t="s">
        <v>741</v>
      </c>
      <c r="B876" s="129" t="s">
        <v>4271</v>
      </c>
      <c r="C876" s="130" t="s">
        <v>18</v>
      </c>
      <c r="D876" s="130">
        <v>0</v>
      </c>
      <c r="E876" s="131">
        <f ca="1">OFFSET(INDEX(Composições!A:H,MATCH(Orçamentária!A876,Composições!A:A,0),8),2,0)</f>
        <v>7.9686000000000003</v>
      </c>
      <c r="F876" s="132">
        <f t="shared" ca="1" si="41"/>
        <v>0</v>
      </c>
      <c r="G876" s="133">
        <f>IF($K876="Padrão",BDI!$B$17,IF($K876="Diferenciado",BDI!$E$17,0))</f>
        <v>0.26419999999999999</v>
      </c>
      <c r="H876" s="131">
        <f t="shared" ca="1" si="39"/>
        <v>10.07</v>
      </c>
      <c r="I876" s="132">
        <f t="shared" ca="1" si="40"/>
        <v>0</v>
      </c>
      <c r="J876" s="134"/>
      <c r="K876" s="135" t="s">
        <v>2979</v>
      </c>
    </row>
    <row r="877" spans="1:11" hidden="1" x14ac:dyDescent="0.25">
      <c r="A877" s="177" t="s">
        <v>743</v>
      </c>
      <c r="B877" s="129" t="s">
        <v>4272</v>
      </c>
      <c r="C877" s="130" t="s">
        <v>106</v>
      </c>
      <c r="D877" s="130">
        <v>0</v>
      </c>
      <c r="E877" s="131">
        <f ca="1">OFFSET(INDEX(Composições!A:H,MATCH(Orçamentária!A877,Composições!A:A,0),8),2,0)</f>
        <v>7.9686000000000003</v>
      </c>
      <c r="F877" s="132">
        <f t="shared" ca="1" si="41"/>
        <v>0</v>
      </c>
      <c r="G877" s="133">
        <f>IF($K877="Padrão",BDI!$B$17,IF($K877="Diferenciado",BDI!$E$17,0))</f>
        <v>0.26419999999999999</v>
      </c>
      <c r="H877" s="131">
        <f t="shared" ca="1" si="39"/>
        <v>10.07</v>
      </c>
      <c r="I877" s="132">
        <f t="shared" ca="1" si="40"/>
        <v>0</v>
      </c>
      <c r="J877" s="134"/>
      <c r="K877" s="135" t="s">
        <v>2979</v>
      </c>
    </row>
    <row r="878" spans="1:11" hidden="1" x14ac:dyDescent="0.25">
      <c r="A878" s="177" t="s">
        <v>745</v>
      </c>
      <c r="B878" s="129" t="s">
        <v>4273</v>
      </c>
      <c r="C878" s="130" t="s">
        <v>18</v>
      </c>
      <c r="D878" s="130">
        <v>0</v>
      </c>
      <c r="E878" s="131">
        <f ca="1">OFFSET(INDEX(Composições!A:H,MATCH(Orçamentária!A878,Composições!A:A,0),8),2,0)</f>
        <v>3.9843000000000002</v>
      </c>
      <c r="F878" s="132">
        <f t="shared" ca="1" si="41"/>
        <v>0</v>
      </c>
      <c r="G878" s="133">
        <f>IF($K878="Padrão",BDI!$B$17,IF($K878="Diferenciado",BDI!$E$17,0))</f>
        <v>0.26419999999999999</v>
      </c>
      <c r="H878" s="131">
        <f t="shared" ca="1" si="39"/>
        <v>5.04</v>
      </c>
      <c r="I878" s="132">
        <f t="shared" ca="1" si="40"/>
        <v>0</v>
      </c>
      <c r="J878" s="134"/>
      <c r="K878" s="135" t="s">
        <v>2979</v>
      </c>
    </row>
    <row r="879" spans="1:11" hidden="1" x14ac:dyDescent="0.25">
      <c r="A879" s="177" t="s">
        <v>747</v>
      </c>
      <c r="B879" s="129" t="s">
        <v>4274</v>
      </c>
      <c r="C879" s="130" t="s">
        <v>18</v>
      </c>
      <c r="D879" s="130">
        <v>0</v>
      </c>
      <c r="E879" s="131">
        <f ca="1">OFFSET(INDEX(Composições!A:H,MATCH(Orçamentária!A879,Composições!A:A,0),8),2,0)</f>
        <v>3.9843000000000002</v>
      </c>
      <c r="F879" s="132">
        <f t="shared" ca="1" si="41"/>
        <v>0</v>
      </c>
      <c r="G879" s="133">
        <f>IF($K879="Padrão",BDI!$B$17,IF($K879="Diferenciado",BDI!$E$17,0))</f>
        <v>0.26419999999999999</v>
      </c>
      <c r="H879" s="131">
        <f t="shared" ca="1" si="39"/>
        <v>5.04</v>
      </c>
      <c r="I879" s="132">
        <f t="shared" ca="1" si="40"/>
        <v>0</v>
      </c>
      <c r="J879" s="134"/>
      <c r="K879" s="135" t="s">
        <v>2979</v>
      </c>
    </row>
    <row r="880" spans="1:11" hidden="1" x14ac:dyDescent="0.25">
      <c r="A880" s="177" t="s">
        <v>749</v>
      </c>
      <c r="B880" s="129" t="s">
        <v>4275</v>
      </c>
      <c r="C880" s="130" t="s">
        <v>18</v>
      </c>
      <c r="D880" s="130">
        <v>0</v>
      </c>
      <c r="E880" s="131">
        <f ca="1">OFFSET(INDEX(Composições!A:H,MATCH(Orçamentária!A880,Composições!A:A,0),8),2,0)</f>
        <v>2.6562000000000001</v>
      </c>
      <c r="F880" s="132">
        <f t="shared" ca="1" si="41"/>
        <v>0</v>
      </c>
      <c r="G880" s="133">
        <f>IF($K880="Padrão",BDI!$B$17,IF($K880="Diferenciado",BDI!$E$17,0))</f>
        <v>0.26419999999999999</v>
      </c>
      <c r="H880" s="131">
        <f t="shared" ca="1" si="39"/>
        <v>3.36</v>
      </c>
      <c r="I880" s="132">
        <f t="shared" ca="1" si="40"/>
        <v>0</v>
      </c>
      <c r="J880" s="134"/>
      <c r="K880" s="135" t="s">
        <v>2979</v>
      </c>
    </row>
    <row r="881" spans="1:11" hidden="1" x14ac:dyDescent="0.25">
      <c r="A881" s="177" t="s">
        <v>751</v>
      </c>
      <c r="B881" s="129" t="s">
        <v>4276</v>
      </c>
      <c r="C881" s="130" t="s">
        <v>18</v>
      </c>
      <c r="D881" s="130">
        <v>0</v>
      </c>
      <c r="E881" s="131">
        <f ca="1">OFFSET(INDEX(Composições!A:H,MATCH(Orçamentária!A881,Composições!A:A,0),8),2,0)</f>
        <v>10.6248</v>
      </c>
      <c r="F881" s="132">
        <f t="shared" ca="1" si="41"/>
        <v>0</v>
      </c>
      <c r="G881" s="133">
        <f>IF($K881="Padrão",BDI!$B$17,IF($K881="Diferenciado",BDI!$E$17,0))</f>
        <v>0.26419999999999999</v>
      </c>
      <c r="H881" s="131">
        <f t="shared" ca="1" si="39"/>
        <v>13.43</v>
      </c>
      <c r="I881" s="132">
        <f t="shared" ca="1" si="40"/>
        <v>0</v>
      </c>
      <c r="J881" s="134"/>
      <c r="K881" s="135" t="s">
        <v>2979</v>
      </c>
    </row>
    <row r="882" spans="1:11" hidden="1" x14ac:dyDescent="0.25">
      <c r="A882" s="177" t="s">
        <v>753</v>
      </c>
      <c r="B882" s="129" t="s">
        <v>4277</v>
      </c>
      <c r="C882" s="130" t="s">
        <v>18</v>
      </c>
      <c r="D882" s="130">
        <v>0</v>
      </c>
      <c r="E882" s="131">
        <f ca="1">OFFSET(INDEX(Composições!A:H,MATCH(Orçamentária!A882,Composições!A:A,0),8),2,0)</f>
        <v>10.6248</v>
      </c>
      <c r="F882" s="132">
        <f t="shared" ca="1" si="41"/>
        <v>0</v>
      </c>
      <c r="G882" s="133">
        <f>IF($K882="Padrão",BDI!$B$17,IF($K882="Diferenciado",BDI!$E$17,0))</f>
        <v>0.26419999999999999</v>
      </c>
      <c r="H882" s="131">
        <f t="shared" ca="1" si="39"/>
        <v>13.43</v>
      </c>
      <c r="I882" s="132">
        <f t="shared" ca="1" si="40"/>
        <v>0</v>
      </c>
      <c r="J882" s="134"/>
      <c r="K882" s="135" t="s">
        <v>2979</v>
      </c>
    </row>
    <row r="883" spans="1:11" hidden="1" x14ac:dyDescent="0.25">
      <c r="A883" s="177" t="s">
        <v>755</v>
      </c>
      <c r="B883" s="129" t="s">
        <v>4278</v>
      </c>
      <c r="C883" s="130" t="s">
        <v>18</v>
      </c>
      <c r="D883" s="130">
        <v>0</v>
      </c>
      <c r="E883" s="131">
        <f ca="1">OFFSET(INDEX(Composições!A:H,MATCH(Orçamentária!A883,Composições!A:A,0),8),2,0)</f>
        <v>7.9686000000000003</v>
      </c>
      <c r="F883" s="132">
        <f t="shared" ca="1" si="41"/>
        <v>0</v>
      </c>
      <c r="G883" s="133">
        <f>IF($K883="Padrão",BDI!$B$17,IF($K883="Diferenciado",BDI!$E$17,0))</f>
        <v>0.26419999999999999</v>
      </c>
      <c r="H883" s="131">
        <f t="shared" ca="1" si="39"/>
        <v>10.07</v>
      </c>
      <c r="I883" s="132">
        <f t="shared" ca="1" si="40"/>
        <v>0</v>
      </c>
      <c r="J883" s="134"/>
      <c r="K883" s="135" t="s">
        <v>2979</v>
      </c>
    </row>
    <row r="884" spans="1:11" hidden="1" x14ac:dyDescent="0.25">
      <c r="A884" s="177" t="s">
        <v>757</v>
      </c>
      <c r="B884" s="129" t="s">
        <v>4279</v>
      </c>
      <c r="C884" s="130" t="s">
        <v>18</v>
      </c>
      <c r="D884" s="130">
        <v>0</v>
      </c>
      <c r="E884" s="131">
        <f ca="1">OFFSET(INDEX(Composições!A:H,MATCH(Orçamentária!A884,Composições!A:A,0),8),2,0)</f>
        <v>5.3124000000000002</v>
      </c>
      <c r="F884" s="132">
        <f t="shared" ca="1" si="41"/>
        <v>0</v>
      </c>
      <c r="G884" s="133">
        <f>IF($K884="Padrão",BDI!$B$17,IF($K884="Diferenciado",BDI!$E$17,0))</f>
        <v>0.26419999999999999</v>
      </c>
      <c r="H884" s="131">
        <f t="shared" ca="1" si="39"/>
        <v>6.72</v>
      </c>
      <c r="I884" s="132">
        <f t="shared" ca="1" si="40"/>
        <v>0</v>
      </c>
      <c r="J884" s="134"/>
      <c r="K884" s="135" t="s">
        <v>2979</v>
      </c>
    </row>
    <row r="885" spans="1:11" hidden="1" x14ac:dyDescent="0.25">
      <c r="A885" s="177" t="s">
        <v>759</v>
      </c>
      <c r="B885" s="129" t="s">
        <v>4280</v>
      </c>
      <c r="C885" s="130" t="s">
        <v>18</v>
      </c>
      <c r="D885" s="130">
        <v>0</v>
      </c>
      <c r="E885" s="131">
        <f ca="1">OFFSET(INDEX(Composições!A:H,MATCH(Orçamentária!A885,Composições!A:A,0),8),2,0)</f>
        <v>5.3124000000000002</v>
      </c>
      <c r="F885" s="132">
        <f t="shared" ca="1" si="41"/>
        <v>0</v>
      </c>
      <c r="G885" s="133">
        <f>IF($K885="Padrão",BDI!$B$17,IF($K885="Diferenciado",BDI!$E$17,0))</f>
        <v>0.26419999999999999</v>
      </c>
      <c r="H885" s="131">
        <f t="shared" ca="1" si="39"/>
        <v>6.72</v>
      </c>
      <c r="I885" s="132">
        <f t="shared" ca="1" si="40"/>
        <v>0</v>
      </c>
      <c r="J885" s="134"/>
      <c r="K885" s="135" t="s">
        <v>2979</v>
      </c>
    </row>
    <row r="886" spans="1:11" x14ac:dyDescent="0.25">
      <c r="A886" s="177" t="s">
        <v>761</v>
      </c>
      <c r="B886" s="129" t="s">
        <v>4281</v>
      </c>
      <c r="C886" s="130" t="s">
        <v>68</v>
      </c>
      <c r="D886" s="130">
        <v>125.00000000000001</v>
      </c>
      <c r="E886" s="131">
        <f ca="1">OFFSET(INDEX(Composições!A:H,MATCH(Orçamentária!A886,Composições!A:A,0),8),2,0)</f>
        <v>893.1844329999999</v>
      </c>
      <c r="F886" s="132">
        <f t="shared" ca="1" si="41"/>
        <v>111648.054125</v>
      </c>
      <c r="G886" s="133">
        <f>IF($K886="Padrão",BDI!$B$17,IF($K886="Diferenciado",BDI!$E$17,0))</f>
        <v>0.26419999999999999</v>
      </c>
      <c r="H886" s="131">
        <f t="shared" ca="1" si="39"/>
        <v>1129.1600000000001</v>
      </c>
      <c r="I886" s="132">
        <f t="shared" ca="1" si="40"/>
        <v>141145</v>
      </c>
      <c r="J886" s="134"/>
      <c r="K886" s="135" t="s">
        <v>2979</v>
      </c>
    </row>
    <row r="887" spans="1:11" hidden="1" x14ac:dyDescent="0.25">
      <c r="A887" s="128" t="s">
        <v>4282</v>
      </c>
      <c r="B887" s="129" t="s">
        <v>4283</v>
      </c>
      <c r="C887" s="130" t="s">
        <v>18</v>
      </c>
      <c r="D887" s="130">
        <v>0</v>
      </c>
      <c r="E887" s="131" t="s">
        <v>13</v>
      </c>
      <c r="F887" s="132" t="str">
        <f t="shared" si="41"/>
        <v/>
      </c>
      <c r="G887" s="133">
        <f>IF($K887="Padrão",BDI!$B$17,IF($K887="Diferenciado",BDI!$E$17,0))</f>
        <v>0.26419999999999999</v>
      </c>
      <c r="H887" s="131" t="str">
        <f t="shared" si="39"/>
        <v/>
      </c>
      <c r="I887" s="132" t="str">
        <f t="shared" si="40"/>
        <v/>
      </c>
      <c r="J887" s="134"/>
      <c r="K887" s="135" t="s">
        <v>2979</v>
      </c>
    </row>
    <row r="888" spans="1:11" hidden="1" x14ac:dyDescent="0.25">
      <c r="A888" s="177" t="s">
        <v>762</v>
      </c>
      <c r="B888" s="129" t="s">
        <v>4284</v>
      </c>
      <c r="C888" s="130" t="s">
        <v>18</v>
      </c>
      <c r="D888" s="130">
        <v>0</v>
      </c>
      <c r="E888" s="131">
        <f ca="1">OFFSET(INDEX(Composições!A:H,MATCH(Orçamentária!A888,Composições!A:A,0),8),2,0)</f>
        <v>5.3124000000000002</v>
      </c>
      <c r="F888" s="132">
        <f t="shared" ca="1" si="41"/>
        <v>0</v>
      </c>
      <c r="G888" s="133">
        <f>IF($K888="Padrão",BDI!$B$17,IF($K888="Diferenciado",BDI!$E$17,0))</f>
        <v>0.26419999999999999</v>
      </c>
      <c r="H888" s="131">
        <f t="shared" ca="1" si="39"/>
        <v>6.72</v>
      </c>
      <c r="I888" s="132">
        <f t="shared" ca="1" si="40"/>
        <v>0</v>
      </c>
      <c r="J888" s="134"/>
      <c r="K888" s="135" t="s">
        <v>2979</v>
      </c>
    </row>
    <row r="889" spans="1:11" hidden="1" x14ac:dyDescent="0.25">
      <c r="A889" s="177" t="s">
        <v>764</v>
      </c>
      <c r="B889" s="129" t="s">
        <v>4285</v>
      </c>
      <c r="C889" s="130" t="s">
        <v>18</v>
      </c>
      <c r="D889" s="130">
        <v>0</v>
      </c>
      <c r="E889" s="131">
        <f ca="1">OFFSET(INDEX(Composições!A:H,MATCH(Orçamentária!A889,Composições!A:A,0),8),2,0)</f>
        <v>5.3124000000000002</v>
      </c>
      <c r="F889" s="132">
        <f t="shared" ca="1" si="41"/>
        <v>0</v>
      </c>
      <c r="G889" s="133">
        <f>IF($K889="Padrão",BDI!$B$17,IF($K889="Diferenciado",BDI!$E$17,0))</f>
        <v>0.26419999999999999</v>
      </c>
      <c r="H889" s="131">
        <f t="shared" ca="1" si="39"/>
        <v>6.72</v>
      </c>
      <c r="I889" s="132">
        <f t="shared" ca="1" si="40"/>
        <v>0</v>
      </c>
      <c r="J889" s="134"/>
      <c r="K889" s="135" t="s">
        <v>2979</v>
      </c>
    </row>
    <row r="890" spans="1:11" hidden="1" x14ac:dyDescent="0.25">
      <c r="A890" s="177" t="s">
        <v>766</v>
      </c>
      <c r="B890" s="129" t="s">
        <v>4286</v>
      </c>
      <c r="C890" s="130" t="s">
        <v>18</v>
      </c>
      <c r="D890" s="130">
        <v>0</v>
      </c>
      <c r="E890" s="131">
        <f ca="1">OFFSET(INDEX(Composições!A:H,MATCH(Orçamentária!A890,Composições!A:A,0),8),2,0)</f>
        <v>5.3124000000000002</v>
      </c>
      <c r="F890" s="132">
        <f t="shared" ca="1" si="41"/>
        <v>0</v>
      </c>
      <c r="G890" s="133">
        <f>IF($K890="Padrão",BDI!$B$17,IF($K890="Diferenciado",BDI!$E$17,0))</f>
        <v>0.26419999999999999</v>
      </c>
      <c r="H890" s="131">
        <f t="shared" ca="1" si="39"/>
        <v>6.72</v>
      </c>
      <c r="I890" s="132">
        <f t="shared" ca="1" si="40"/>
        <v>0</v>
      </c>
      <c r="J890" s="134"/>
      <c r="K890" s="135" t="s">
        <v>2979</v>
      </c>
    </row>
    <row r="891" spans="1:11" hidden="1" x14ac:dyDescent="0.25">
      <c r="A891" s="177" t="s">
        <v>768</v>
      </c>
      <c r="B891" s="129" t="s">
        <v>4287</v>
      </c>
      <c r="C891" s="130" t="s">
        <v>18</v>
      </c>
      <c r="D891" s="130">
        <v>0</v>
      </c>
      <c r="E891" s="131">
        <f ca="1">OFFSET(INDEX(Composições!A:H,MATCH(Orçamentária!A891,Composições!A:A,0),8),2,0)</f>
        <v>39.843000000000004</v>
      </c>
      <c r="F891" s="132">
        <f t="shared" ca="1" si="41"/>
        <v>0</v>
      </c>
      <c r="G891" s="133">
        <f>IF($K891="Padrão",BDI!$B$17,IF($K891="Diferenciado",BDI!$E$17,0))</f>
        <v>0.26419999999999999</v>
      </c>
      <c r="H891" s="131">
        <f t="shared" ca="1" si="39"/>
        <v>50.37</v>
      </c>
      <c r="I891" s="132">
        <f t="shared" ca="1" si="40"/>
        <v>0</v>
      </c>
      <c r="J891" s="134"/>
      <c r="K891" s="135" t="s">
        <v>2979</v>
      </c>
    </row>
    <row r="892" spans="1:11" hidden="1" x14ac:dyDescent="0.25">
      <c r="A892" s="177" t="s">
        <v>770</v>
      </c>
      <c r="B892" s="129" t="s">
        <v>4288</v>
      </c>
      <c r="C892" s="130" t="s">
        <v>18</v>
      </c>
      <c r="D892" s="130">
        <v>0</v>
      </c>
      <c r="E892" s="131">
        <f ca="1">OFFSET(INDEX(Composições!A:H,MATCH(Orçamentária!A892,Composições!A:A,0),8),2,0)</f>
        <v>39.843000000000004</v>
      </c>
      <c r="F892" s="132">
        <f t="shared" ca="1" si="41"/>
        <v>0</v>
      </c>
      <c r="G892" s="133">
        <f>IF($K892="Padrão",BDI!$B$17,IF($K892="Diferenciado",BDI!$E$17,0))</f>
        <v>0.26419999999999999</v>
      </c>
      <c r="H892" s="131">
        <f t="shared" ca="1" si="39"/>
        <v>50.37</v>
      </c>
      <c r="I892" s="132">
        <f t="shared" ca="1" si="40"/>
        <v>0</v>
      </c>
      <c r="J892" s="134"/>
      <c r="K892" s="135" t="s">
        <v>2979</v>
      </c>
    </row>
    <row r="893" spans="1:11" hidden="1" x14ac:dyDescent="0.25">
      <c r="A893" s="177" t="s">
        <v>772</v>
      </c>
      <c r="B893" s="129" t="s">
        <v>4289</v>
      </c>
      <c r="C893" s="130" t="s">
        <v>18</v>
      </c>
      <c r="D893" s="130">
        <v>0</v>
      </c>
      <c r="E893" s="131">
        <f ca="1">OFFSET(INDEX(Composições!A:H,MATCH(Orçamentária!A893,Composições!A:A,0),8),2,0)</f>
        <v>26.562000000000001</v>
      </c>
      <c r="F893" s="132">
        <f t="shared" ca="1" si="41"/>
        <v>0</v>
      </c>
      <c r="G893" s="133">
        <f>IF($K893="Padrão",BDI!$B$17,IF($K893="Diferenciado",BDI!$E$17,0))</f>
        <v>0.26419999999999999</v>
      </c>
      <c r="H893" s="131">
        <f t="shared" ca="1" si="39"/>
        <v>33.58</v>
      </c>
      <c r="I893" s="132">
        <f t="shared" ca="1" si="40"/>
        <v>0</v>
      </c>
      <c r="J893" s="134"/>
      <c r="K893" s="135" t="s">
        <v>2979</v>
      </c>
    </row>
    <row r="894" spans="1:11" hidden="1" x14ac:dyDescent="0.25">
      <c r="A894" s="177" t="s">
        <v>774</v>
      </c>
      <c r="B894" s="129" t="s">
        <v>4290</v>
      </c>
      <c r="C894" s="130" t="s">
        <v>18</v>
      </c>
      <c r="D894" s="130">
        <v>0</v>
      </c>
      <c r="E894" s="131">
        <f ca="1">OFFSET(INDEX(Composições!A:H,MATCH(Orçamentária!A894,Composições!A:A,0),8),2,0)</f>
        <v>2.6562000000000001</v>
      </c>
      <c r="F894" s="132">
        <f t="shared" ca="1" si="41"/>
        <v>0</v>
      </c>
      <c r="G894" s="133">
        <f>IF($K894="Padrão",BDI!$B$17,IF($K894="Diferenciado",BDI!$E$17,0))</f>
        <v>0.26419999999999999</v>
      </c>
      <c r="H894" s="131">
        <f t="shared" ca="1" si="39"/>
        <v>3.36</v>
      </c>
      <c r="I894" s="132">
        <f t="shared" ca="1" si="40"/>
        <v>0</v>
      </c>
      <c r="J894" s="134"/>
      <c r="K894" s="135" t="s">
        <v>2979</v>
      </c>
    </row>
    <row r="895" spans="1:11" hidden="1" x14ac:dyDescent="0.25">
      <c r="A895" s="177" t="s">
        <v>776</v>
      </c>
      <c r="B895" s="129" t="s">
        <v>4291</v>
      </c>
      <c r="C895" s="130" t="s">
        <v>18</v>
      </c>
      <c r="D895" s="130">
        <v>0</v>
      </c>
      <c r="E895" s="131">
        <f ca="1">OFFSET(INDEX(Composições!A:H,MATCH(Orçamentária!A895,Composições!A:A,0),8),2,0)</f>
        <v>5.3124000000000002</v>
      </c>
      <c r="F895" s="132">
        <f t="shared" ca="1" si="41"/>
        <v>0</v>
      </c>
      <c r="G895" s="133">
        <f>IF($K895="Padrão",BDI!$B$17,IF($K895="Diferenciado",BDI!$E$17,0))</f>
        <v>0.26419999999999999</v>
      </c>
      <c r="H895" s="131">
        <f t="shared" ca="1" si="39"/>
        <v>6.72</v>
      </c>
      <c r="I895" s="132">
        <f t="shared" ca="1" si="40"/>
        <v>0</v>
      </c>
      <c r="J895" s="134"/>
      <c r="K895" s="135" t="s">
        <v>2979</v>
      </c>
    </row>
    <row r="896" spans="1:11" hidden="1" x14ac:dyDescent="0.25">
      <c r="A896" s="177" t="s">
        <v>778</v>
      </c>
      <c r="B896" s="129" t="s">
        <v>4292</v>
      </c>
      <c r="C896" s="130" t="s">
        <v>18</v>
      </c>
      <c r="D896" s="130">
        <v>0</v>
      </c>
      <c r="E896" s="131">
        <f ca="1">OFFSET(INDEX(Composições!A:H,MATCH(Orçamentária!A896,Composições!A:A,0),8),2,0)</f>
        <v>5.3124000000000002</v>
      </c>
      <c r="F896" s="132">
        <f t="shared" ca="1" si="41"/>
        <v>0</v>
      </c>
      <c r="G896" s="133">
        <f>IF($K896="Padrão",BDI!$B$17,IF($K896="Diferenciado",BDI!$E$17,0))</f>
        <v>0.26419999999999999</v>
      </c>
      <c r="H896" s="131">
        <f t="shared" ca="1" si="39"/>
        <v>6.72</v>
      </c>
      <c r="I896" s="132">
        <f t="shared" ca="1" si="40"/>
        <v>0</v>
      </c>
      <c r="J896" s="134"/>
      <c r="K896" s="135" t="s">
        <v>2979</v>
      </c>
    </row>
    <row r="897" spans="1:11" hidden="1" x14ac:dyDescent="0.25">
      <c r="A897" s="177" t="s">
        <v>780</v>
      </c>
      <c r="B897" s="129" t="s">
        <v>4293</v>
      </c>
      <c r="C897" s="130" t="s">
        <v>106</v>
      </c>
      <c r="D897" s="130">
        <v>0</v>
      </c>
      <c r="E897" s="131">
        <f ca="1">OFFSET(INDEX(Composições!A:H,MATCH(Orçamentária!A897,Composições!A:A,0),8),2,0)</f>
        <v>41.615206000000001</v>
      </c>
      <c r="F897" s="132">
        <f t="shared" ca="1" si="41"/>
        <v>0</v>
      </c>
      <c r="G897" s="133">
        <f>IF($K897="Padrão",BDI!$B$17,IF($K897="Diferenciado",BDI!$E$17,0))</f>
        <v>0.26419999999999999</v>
      </c>
      <c r="H897" s="131">
        <f t="shared" ca="1" si="39"/>
        <v>52.61</v>
      </c>
      <c r="I897" s="132">
        <f t="shared" ca="1" si="40"/>
        <v>0</v>
      </c>
      <c r="J897" s="134"/>
      <c r="K897" s="135" t="s">
        <v>2979</v>
      </c>
    </row>
    <row r="898" spans="1:11" hidden="1" x14ac:dyDescent="0.25">
      <c r="A898" s="177" t="s">
        <v>782</v>
      </c>
      <c r="B898" s="129" t="s">
        <v>4294</v>
      </c>
      <c r="C898" s="130" t="s">
        <v>106</v>
      </c>
      <c r="D898" s="130">
        <v>0</v>
      </c>
      <c r="E898" s="131">
        <f ca="1">OFFSET(INDEX(Composições!A:H,MATCH(Orçamentária!A898,Composições!A:A,0),8),2,0)</f>
        <v>5.3124000000000002</v>
      </c>
      <c r="F898" s="132">
        <f t="shared" ca="1" si="41"/>
        <v>0</v>
      </c>
      <c r="G898" s="133">
        <f>IF($K898="Padrão",BDI!$B$17,IF($K898="Diferenciado",BDI!$E$17,0))</f>
        <v>0.26419999999999999</v>
      </c>
      <c r="H898" s="131">
        <f t="shared" ca="1" si="39"/>
        <v>6.72</v>
      </c>
      <c r="I898" s="132">
        <f t="shared" ca="1" si="40"/>
        <v>0</v>
      </c>
      <c r="J898" s="134"/>
      <c r="K898" s="135" t="s">
        <v>2979</v>
      </c>
    </row>
    <row r="899" spans="1:11" hidden="1" x14ac:dyDescent="0.25">
      <c r="A899" s="177" t="s">
        <v>784</v>
      </c>
      <c r="B899" s="129" t="s">
        <v>4295</v>
      </c>
      <c r="C899" s="130" t="s">
        <v>106</v>
      </c>
      <c r="D899" s="130">
        <v>0</v>
      </c>
      <c r="E899" s="131">
        <f ca="1">OFFSET(INDEX(Composições!A:H,MATCH(Orçamentária!A899,Composições!A:A,0),8),2,0)</f>
        <v>12.847837999999999</v>
      </c>
      <c r="F899" s="132">
        <f t="shared" ca="1" si="41"/>
        <v>0</v>
      </c>
      <c r="G899" s="133">
        <f>IF($K899="Padrão",BDI!$B$17,IF($K899="Diferenciado",BDI!$E$17,0))</f>
        <v>0.26419999999999999</v>
      </c>
      <c r="H899" s="131">
        <f t="shared" ca="1" si="39"/>
        <v>16.239999999999998</v>
      </c>
      <c r="I899" s="132">
        <f t="shared" ca="1" si="40"/>
        <v>0</v>
      </c>
      <c r="J899" s="134"/>
      <c r="K899" s="135" t="s">
        <v>2979</v>
      </c>
    </row>
    <row r="900" spans="1:11" hidden="1" x14ac:dyDescent="0.25">
      <c r="A900" s="177" t="s">
        <v>787</v>
      </c>
      <c r="B900" s="129" t="s">
        <v>4296</v>
      </c>
      <c r="C900" s="130" t="s">
        <v>18</v>
      </c>
      <c r="D900" s="130">
        <v>0</v>
      </c>
      <c r="E900" s="131">
        <f ca="1">OFFSET(INDEX(Composições!A:H,MATCH(Orçamentária!A900,Composições!A:A,0),8),2,0)</f>
        <v>39.843000000000004</v>
      </c>
      <c r="F900" s="132">
        <f t="shared" ca="1" si="41"/>
        <v>0</v>
      </c>
      <c r="G900" s="133">
        <f>IF($K900="Padrão",BDI!$B$17,IF($K900="Diferenciado",BDI!$E$17,0))</f>
        <v>0.26419999999999999</v>
      </c>
      <c r="H900" s="131">
        <f t="shared" ca="1" si="39"/>
        <v>50.37</v>
      </c>
      <c r="I900" s="132">
        <f t="shared" ca="1" si="40"/>
        <v>0</v>
      </c>
      <c r="J900" s="134"/>
      <c r="K900" s="135" t="s">
        <v>2979</v>
      </c>
    </row>
    <row r="901" spans="1:11" x14ac:dyDescent="0.25">
      <c r="A901" s="177" t="s">
        <v>788</v>
      </c>
      <c r="B901" s="129" t="s">
        <v>4297</v>
      </c>
      <c r="C901" s="130" t="s">
        <v>68</v>
      </c>
      <c r="D901" s="130">
        <v>90</v>
      </c>
      <c r="E901" s="131">
        <f ca="1">OFFSET(INDEX(Composições!A:H,MATCH(Orçamentária!A901,Composições!A:A,0),8),2,0)</f>
        <v>503.05213900000001</v>
      </c>
      <c r="F901" s="132">
        <f t="shared" ca="1" si="41"/>
        <v>45274.692510000001</v>
      </c>
      <c r="G901" s="133">
        <f>IF($K901="Padrão",BDI!$B$17,IF($K901="Diferenciado",BDI!$E$17,0))</f>
        <v>0.26419999999999999</v>
      </c>
      <c r="H901" s="131">
        <f t="shared" ca="1" si="39"/>
        <v>635.96</v>
      </c>
      <c r="I901" s="132">
        <f t="shared" ca="1" si="40"/>
        <v>57236.4</v>
      </c>
      <c r="J901" s="134"/>
      <c r="K901" s="135" t="s">
        <v>2979</v>
      </c>
    </row>
    <row r="902" spans="1:11" hidden="1" x14ac:dyDescent="0.25">
      <c r="A902" s="177" t="s">
        <v>790</v>
      </c>
      <c r="B902" s="129" t="s">
        <v>4298</v>
      </c>
      <c r="C902" s="130" t="s">
        <v>18</v>
      </c>
      <c r="D902" s="130">
        <v>0</v>
      </c>
      <c r="E902" s="131">
        <f ca="1">OFFSET(INDEX(Composições!A:H,MATCH(Orçamentária!A902,Composições!A:A,0),8),2,0)</f>
        <v>10.6248</v>
      </c>
      <c r="F902" s="132">
        <f t="shared" ca="1" si="41"/>
        <v>0</v>
      </c>
      <c r="G902" s="133">
        <f>IF($K902="Padrão",BDI!$B$17,IF($K902="Diferenciado",BDI!$E$17,0))</f>
        <v>0.26419999999999999</v>
      </c>
      <c r="H902" s="131">
        <f t="shared" ref="H902:H965" ca="1" si="42">IF(ISNUMBER(E902),ROUND(E902*(1+G902),2),"")</f>
        <v>13.43</v>
      </c>
      <c r="I902" s="132">
        <f t="shared" ref="I902:I965" ca="1" si="43">IF(ISNUMBER(E902),ROUND(H902*D902,2),"")</f>
        <v>0</v>
      </c>
      <c r="J902" s="134"/>
      <c r="K902" s="135" t="s">
        <v>2979</v>
      </c>
    </row>
    <row r="903" spans="1:11" x14ac:dyDescent="0.25">
      <c r="A903" s="177" t="s">
        <v>792</v>
      </c>
      <c r="B903" s="129" t="s">
        <v>4299</v>
      </c>
      <c r="C903" s="130" t="s">
        <v>72</v>
      </c>
      <c r="D903" s="130">
        <v>110</v>
      </c>
      <c r="E903" s="131">
        <f ca="1">OFFSET(INDEX(Composições!A:H,MATCH(Orçamentária!A903,Composições!A:A,0),8),2,0)</f>
        <v>11.639771450000001</v>
      </c>
      <c r="F903" s="132">
        <f t="shared" ref="F903:F966" ca="1" si="44">IF(ISNUMBER(E903),D903*E903,"")</f>
        <v>1280.3748595000002</v>
      </c>
      <c r="G903" s="133">
        <f>IF($K903="Padrão",BDI!$B$17,IF($K903="Diferenciado",BDI!$E$17,0))</f>
        <v>0.26419999999999999</v>
      </c>
      <c r="H903" s="131">
        <f t="shared" ca="1" si="42"/>
        <v>14.71</v>
      </c>
      <c r="I903" s="132">
        <f t="shared" ca="1" si="43"/>
        <v>1618.1</v>
      </c>
      <c r="J903" s="134"/>
      <c r="K903" s="135" t="s">
        <v>2979</v>
      </c>
    </row>
    <row r="904" spans="1:11" hidden="1" x14ac:dyDescent="0.25">
      <c r="A904" s="177" t="s">
        <v>793</v>
      </c>
      <c r="B904" s="129" t="s">
        <v>4300</v>
      </c>
      <c r="C904" s="130" t="s">
        <v>18</v>
      </c>
      <c r="D904" s="130">
        <v>0</v>
      </c>
      <c r="E904" s="131">
        <f ca="1">OFFSET(INDEX(Composições!A:H,MATCH(Orçamentária!A904,Composições!A:A,0),8),2,0)</f>
        <v>5.3124000000000002</v>
      </c>
      <c r="F904" s="132">
        <f t="shared" ca="1" si="44"/>
        <v>0</v>
      </c>
      <c r="G904" s="133">
        <f>IF($K904="Padrão",BDI!$B$17,IF($K904="Diferenciado",BDI!$E$17,0))</f>
        <v>0.26419999999999999</v>
      </c>
      <c r="H904" s="131">
        <f t="shared" ca="1" si="42"/>
        <v>6.72</v>
      </c>
      <c r="I904" s="132">
        <f t="shared" ca="1" si="43"/>
        <v>0</v>
      </c>
      <c r="J904" s="134"/>
      <c r="K904" s="135" t="s">
        <v>2979</v>
      </c>
    </row>
    <row r="905" spans="1:11" hidden="1" x14ac:dyDescent="0.25">
      <c r="A905" s="177" t="s">
        <v>795</v>
      </c>
      <c r="B905" s="129" t="s">
        <v>4301</v>
      </c>
      <c r="C905" s="130" t="s">
        <v>18</v>
      </c>
      <c r="D905" s="130">
        <v>0</v>
      </c>
      <c r="E905" s="131">
        <f ca="1">OFFSET(INDEX(Composições!A:H,MATCH(Orçamentária!A905,Composições!A:A,0),8),2,0)</f>
        <v>7.9686000000000003</v>
      </c>
      <c r="F905" s="132">
        <f t="shared" ca="1" si="44"/>
        <v>0</v>
      </c>
      <c r="G905" s="133">
        <f>IF($K905="Padrão",BDI!$B$17,IF($K905="Diferenciado",BDI!$E$17,0))</f>
        <v>0.26419999999999999</v>
      </c>
      <c r="H905" s="131">
        <f t="shared" ca="1" si="42"/>
        <v>10.07</v>
      </c>
      <c r="I905" s="132">
        <f t="shared" ca="1" si="43"/>
        <v>0</v>
      </c>
      <c r="J905" s="134"/>
      <c r="K905" s="135" t="s">
        <v>2979</v>
      </c>
    </row>
    <row r="906" spans="1:11" hidden="1" x14ac:dyDescent="0.25">
      <c r="A906" s="177" t="s">
        <v>797</v>
      </c>
      <c r="B906" s="129" t="s">
        <v>4302</v>
      </c>
      <c r="C906" s="130" t="s">
        <v>18</v>
      </c>
      <c r="D906" s="130">
        <v>0</v>
      </c>
      <c r="E906" s="131">
        <f ca="1">OFFSET(INDEX(Composições!A:H,MATCH(Orçamentária!A906,Composições!A:A,0),8),2,0)</f>
        <v>7.9686000000000003</v>
      </c>
      <c r="F906" s="132">
        <f t="shared" ca="1" si="44"/>
        <v>0</v>
      </c>
      <c r="G906" s="133">
        <f>IF($K906="Padrão",BDI!$B$17,IF($K906="Diferenciado",BDI!$E$17,0))</f>
        <v>0.26419999999999999</v>
      </c>
      <c r="H906" s="131">
        <f t="shared" ca="1" si="42"/>
        <v>10.07</v>
      </c>
      <c r="I906" s="132">
        <f t="shared" ca="1" si="43"/>
        <v>0</v>
      </c>
      <c r="J906" s="134"/>
      <c r="K906" s="135" t="s">
        <v>2979</v>
      </c>
    </row>
    <row r="907" spans="1:11" hidden="1" x14ac:dyDescent="0.25">
      <c r="A907" s="177" t="s">
        <v>799</v>
      </c>
      <c r="B907" s="129" t="s">
        <v>4303</v>
      </c>
      <c r="C907" s="130" t="s">
        <v>18</v>
      </c>
      <c r="D907" s="130">
        <v>0</v>
      </c>
      <c r="E907" s="131">
        <f ca="1">OFFSET(INDEX(Composições!A:H,MATCH(Orçamentária!A907,Composições!A:A,0),8),2,0)</f>
        <v>7.9686000000000003</v>
      </c>
      <c r="F907" s="132">
        <f t="shared" ca="1" si="44"/>
        <v>0</v>
      </c>
      <c r="G907" s="133">
        <f>IF($K907="Padrão",BDI!$B$17,IF($K907="Diferenciado",BDI!$E$17,0))</f>
        <v>0.26419999999999999</v>
      </c>
      <c r="H907" s="131">
        <f t="shared" ca="1" si="42"/>
        <v>10.07</v>
      </c>
      <c r="I907" s="132">
        <f t="shared" ca="1" si="43"/>
        <v>0</v>
      </c>
      <c r="J907" s="134"/>
      <c r="K907" s="135" t="s">
        <v>2979</v>
      </c>
    </row>
    <row r="908" spans="1:11" hidden="1" x14ac:dyDescent="0.25">
      <c r="A908" s="177" t="s">
        <v>801</v>
      </c>
      <c r="B908" s="129" t="s">
        <v>4304</v>
      </c>
      <c r="C908" s="130" t="s">
        <v>18</v>
      </c>
      <c r="D908" s="130">
        <v>0</v>
      </c>
      <c r="E908" s="131">
        <f ca="1">OFFSET(INDEX(Composições!A:H,MATCH(Orçamentária!A908,Composições!A:A,0),8),2,0)</f>
        <v>3.9843000000000002</v>
      </c>
      <c r="F908" s="132">
        <f t="shared" ca="1" si="44"/>
        <v>0</v>
      </c>
      <c r="G908" s="133">
        <f>IF($K908="Padrão",BDI!$B$17,IF($K908="Diferenciado",BDI!$E$17,0))</f>
        <v>0.26419999999999999</v>
      </c>
      <c r="H908" s="131">
        <f t="shared" ca="1" si="42"/>
        <v>5.04</v>
      </c>
      <c r="I908" s="132">
        <f t="shared" ca="1" si="43"/>
        <v>0</v>
      </c>
      <c r="J908" s="134"/>
      <c r="K908" s="135" t="s">
        <v>2979</v>
      </c>
    </row>
    <row r="909" spans="1:11" hidden="1" x14ac:dyDescent="0.25">
      <c r="A909" s="177" t="s">
        <v>803</v>
      </c>
      <c r="B909" s="129" t="s">
        <v>4305</v>
      </c>
      <c r="C909" s="130" t="s">
        <v>18</v>
      </c>
      <c r="D909" s="130">
        <v>0</v>
      </c>
      <c r="E909" s="131">
        <f ca="1">OFFSET(INDEX(Composições!A:H,MATCH(Orçamentária!A909,Composições!A:A,0),8),2,0)</f>
        <v>3.9843000000000002</v>
      </c>
      <c r="F909" s="132">
        <f t="shared" ca="1" si="44"/>
        <v>0</v>
      </c>
      <c r="G909" s="133">
        <f>IF($K909="Padrão",BDI!$B$17,IF($K909="Diferenciado",BDI!$E$17,0))</f>
        <v>0.26419999999999999</v>
      </c>
      <c r="H909" s="131">
        <f t="shared" ca="1" si="42"/>
        <v>5.04</v>
      </c>
      <c r="I909" s="132">
        <f t="shared" ca="1" si="43"/>
        <v>0</v>
      </c>
      <c r="J909" s="134"/>
      <c r="K909" s="135" t="s">
        <v>2979</v>
      </c>
    </row>
    <row r="910" spans="1:11" hidden="1" x14ac:dyDescent="0.25">
      <c r="A910" s="177" t="s">
        <v>805</v>
      </c>
      <c r="B910" s="129" t="s">
        <v>4306</v>
      </c>
      <c r="C910" s="130" t="s">
        <v>18</v>
      </c>
      <c r="D910" s="130">
        <v>0</v>
      </c>
      <c r="E910" s="131">
        <f ca="1">OFFSET(INDEX(Composições!A:H,MATCH(Orçamentária!A910,Composições!A:A,0),8),2,0)</f>
        <v>3.9843000000000002</v>
      </c>
      <c r="F910" s="132">
        <f t="shared" ca="1" si="44"/>
        <v>0</v>
      </c>
      <c r="G910" s="133">
        <f>IF($K910="Padrão",BDI!$B$17,IF($K910="Diferenciado",BDI!$E$17,0))</f>
        <v>0.26419999999999999</v>
      </c>
      <c r="H910" s="131">
        <f t="shared" ca="1" si="42"/>
        <v>5.04</v>
      </c>
      <c r="I910" s="132">
        <f t="shared" ca="1" si="43"/>
        <v>0</v>
      </c>
      <c r="J910" s="134"/>
      <c r="K910" s="135" t="s">
        <v>2979</v>
      </c>
    </row>
    <row r="911" spans="1:11" hidden="1" x14ac:dyDescent="0.25">
      <c r="A911" s="177" t="s">
        <v>807</v>
      </c>
      <c r="B911" s="129" t="s">
        <v>4307</v>
      </c>
      <c r="C911" s="130" t="s">
        <v>18</v>
      </c>
      <c r="D911" s="130">
        <v>0</v>
      </c>
      <c r="E911" s="131">
        <f ca="1">OFFSET(INDEX(Composições!A:H,MATCH(Orçamentária!A911,Composições!A:A,0),8),2,0)</f>
        <v>3.9843000000000002</v>
      </c>
      <c r="F911" s="132">
        <f t="shared" ca="1" si="44"/>
        <v>0</v>
      </c>
      <c r="G911" s="133">
        <f>IF($K911="Padrão",BDI!$B$17,IF($K911="Diferenciado",BDI!$E$17,0))</f>
        <v>0.26419999999999999</v>
      </c>
      <c r="H911" s="131">
        <f t="shared" ca="1" si="42"/>
        <v>5.04</v>
      </c>
      <c r="I911" s="132">
        <f t="shared" ca="1" si="43"/>
        <v>0</v>
      </c>
      <c r="J911" s="134"/>
      <c r="K911" s="135" t="s">
        <v>2979</v>
      </c>
    </row>
    <row r="912" spans="1:11" hidden="1" x14ac:dyDescent="0.25">
      <c r="A912" s="177" t="s">
        <v>809</v>
      </c>
      <c r="B912" s="129" t="s">
        <v>4308</v>
      </c>
      <c r="C912" s="130" t="s">
        <v>18</v>
      </c>
      <c r="D912" s="130">
        <v>0</v>
      </c>
      <c r="E912" s="131">
        <f ca="1">OFFSET(INDEX(Composições!A:H,MATCH(Orçamentária!A912,Composições!A:A,0),8),2,0)</f>
        <v>10.6248</v>
      </c>
      <c r="F912" s="132">
        <f t="shared" ca="1" si="44"/>
        <v>0</v>
      </c>
      <c r="G912" s="133">
        <f>IF($K912="Padrão",BDI!$B$17,IF($K912="Diferenciado",BDI!$E$17,0))</f>
        <v>0.26419999999999999</v>
      </c>
      <c r="H912" s="131">
        <f t="shared" ca="1" si="42"/>
        <v>13.43</v>
      </c>
      <c r="I912" s="132">
        <f t="shared" ca="1" si="43"/>
        <v>0</v>
      </c>
      <c r="J912" s="134"/>
      <c r="K912" s="135" t="s">
        <v>2979</v>
      </c>
    </row>
    <row r="913" spans="1:11" x14ac:dyDescent="0.25">
      <c r="A913" s="177" t="s">
        <v>811</v>
      </c>
      <c r="B913" s="129" t="s">
        <v>4309</v>
      </c>
      <c r="C913" s="130" t="s">
        <v>4310</v>
      </c>
      <c r="D913" s="130">
        <v>75</v>
      </c>
      <c r="E913" s="131">
        <f ca="1">OFFSET(INDEX(Composições!A:H,MATCH(Orçamentária!A913,Composições!A:A,0),8),2,0)</f>
        <v>64.545337000000004</v>
      </c>
      <c r="F913" s="132">
        <f t="shared" ca="1" si="44"/>
        <v>4840.900275</v>
      </c>
      <c r="G913" s="133">
        <f>IF($K913="Padrão",BDI!$B$17,IF($K913="Diferenciado",BDI!$E$17,0))</f>
        <v>0.26419999999999999</v>
      </c>
      <c r="H913" s="131">
        <f t="shared" ca="1" si="42"/>
        <v>81.599999999999994</v>
      </c>
      <c r="I913" s="132">
        <f t="shared" ca="1" si="43"/>
        <v>6120</v>
      </c>
      <c r="J913" s="134"/>
      <c r="K913" s="135" t="s">
        <v>2979</v>
      </c>
    </row>
    <row r="914" spans="1:11" x14ac:dyDescent="0.25">
      <c r="A914" s="177" t="s">
        <v>812</v>
      </c>
      <c r="B914" s="129" t="s">
        <v>4311</v>
      </c>
      <c r="C914" s="130" t="s">
        <v>68</v>
      </c>
      <c r="D914" s="130">
        <v>15</v>
      </c>
      <c r="E914" s="131">
        <f ca="1">OFFSET(INDEX(Composições!A:H,MATCH(Orçamentária!A914,Composições!A:A,0),8),2,0)</f>
        <v>187.416</v>
      </c>
      <c r="F914" s="132">
        <f t="shared" ca="1" si="44"/>
        <v>2811.24</v>
      </c>
      <c r="G914" s="133">
        <f>IF($K914="Padrão",BDI!$B$17,IF($K914="Diferenciado",BDI!$E$17,0))</f>
        <v>0.26419999999999999</v>
      </c>
      <c r="H914" s="131">
        <f t="shared" ca="1" si="42"/>
        <v>236.93</v>
      </c>
      <c r="I914" s="132">
        <f t="shared" ca="1" si="43"/>
        <v>3553.95</v>
      </c>
      <c r="J914" s="134"/>
      <c r="K914" s="135" t="s">
        <v>2979</v>
      </c>
    </row>
    <row r="915" spans="1:11" x14ac:dyDescent="0.25">
      <c r="A915" s="177" t="s">
        <v>813</v>
      </c>
      <c r="B915" s="129" t="s">
        <v>4312</v>
      </c>
      <c r="C915" s="130" t="s">
        <v>68</v>
      </c>
      <c r="D915" s="130">
        <v>220</v>
      </c>
      <c r="E915" s="131">
        <f ca="1">OFFSET(INDEX(Composições!A:H,MATCH(Orçamentária!A915,Composições!A:A,0),8),2,0)</f>
        <v>278.6635</v>
      </c>
      <c r="F915" s="132">
        <f t="shared" ca="1" si="44"/>
        <v>61305.97</v>
      </c>
      <c r="G915" s="133">
        <f>IF($K915="Padrão",BDI!$B$17,IF($K915="Diferenciado",BDI!$E$17,0))</f>
        <v>0.26419999999999999</v>
      </c>
      <c r="H915" s="131">
        <f t="shared" ca="1" si="42"/>
        <v>352.29</v>
      </c>
      <c r="I915" s="132">
        <f t="shared" ca="1" si="43"/>
        <v>77503.8</v>
      </c>
      <c r="J915" s="134"/>
      <c r="K915" s="135" t="s">
        <v>2979</v>
      </c>
    </row>
    <row r="916" spans="1:11" ht="25.5" hidden="1" x14ac:dyDescent="0.25">
      <c r="A916" s="177" t="s">
        <v>814</v>
      </c>
      <c r="B916" s="129" t="s">
        <v>4313</v>
      </c>
      <c r="C916" s="130" t="s">
        <v>106</v>
      </c>
      <c r="D916" s="130">
        <v>0</v>
      </c>
      <c r="E916" s="131">
        <f ca="1">OFFSET(INDEX(Composições!A:H,MATCH(Orçamentária!A916,Composições!A:A,0),8),2,0)</f>
        <v>37.97625</v>
      </c>
      <c r="F916" s="132">
        <f t="shared" ca="1" si="44"/>
        <v>0</v>
      </c>
      <c r="G916" s="133">
        <f>IF($K916="Padrão",BDI!$B$17,IF($K916="Diferenciado",BDI!$E$17,0))</f>
        <v>0.26419999999999999</v>
      </c>
      <c r="H916" s="131">
        <f t="shared" ca="1" si="42"/>
        <v>48.01</v>
      </c>
      <c r="I916" s="132">
        <f t="shared" ca="1" si="43"/>
        <v>0</v>
      </c>
      <c r="J916" s="134"/>
      <c r="K916" s="135" t="s">
        <v>2979</v>
      </c>
    </row>
    <row r="917" spans="1:11" x14ac:dyDescent="0.25">
      <c r="A917" s="177" t="s">
        <v>815</v>
      </c>
      <c r="B917" s="129" t="s">
        <v>4314</v>
      </c>
      <c r="C917" s="130" t="s">
        <v>68</v>
      </c>
      <c r="D917" s="130">
        <v>40</v>
      </c>
      <c r="E917" s="131">
        <f ca="1">OFFSET(INDEX(Composições!A:H,MATCH(Orçamentária!A917,Composições!A:A,0),8),2,0)</f>
        <v>61.940000000000005</v>
      </c>
      <c r="F917" s="132">
        <f t="shared" ca="1" si="44"/>
        <v>2477.6000000000004</v>
      </c>
      <c r="G917" s="133">
        <f>IF($K917="Padrão",BDI!$B$17,IF($K917="Diferenciado",BDI!$E$17,0))</f>
        <v>0.26419999999999999</v>
      </c>
      <c r="H917" s="131">
        <f t="shared" ca="1" si="42"/>
        <v>78.3</v>
      </c>
      <c r="I917" s="132">
        <f t="shared" ca="1" si="43"/>
        <v>3132</v>
      </c>
      <c r="J917" s="134"/>
      <c r="K917" s="135" t="s">
        <v>2979</v>
      </c>
    </row>
    <row r="918" spans="1:11" x14ac:dyDescent="0.25">
      <c r="A918" s="177" t="s">
        <v>816</v>
      </c>
      <c r="B918" s="129" t="s">
        <v>817</v>
      </c>
      <c r="C918" s="130" t="s">
        <v>68</v>
      </c>
      <c r="D918" s="130">
        <v>15</v>
      </c>
      <c r="E918" s="131">
        <f ca="1">OFFSET(INDEX(Composições!A:H,MATCH(Orçamentária!A918,Composições!A:A,0),8),2,0)</f>
        <v>591.93999999999994</v>
      </c>
      <c r="F918" s="132">
        <f t="shared" ca="1" si="44"/>
        <v>8879.0999999999985</v>
      </c>
      <c r="G918" s="133">
        <f>IF($K918="Padrão",BDI!$B$17,IF($K918="Diferenciado",BDI!$E$17,0))</f>
        <v>0.26419999999999999</v>
      </c>
      <c r="H918" s="131">
        <f t="shared" ca="1" si="42"/>
        <v>748.33</v>
      </c>
      <c r="I918" s="132">
        <f t="shared" ca="1" si="43"/>
        <v>11224.95</v>
      </c>
      <c r="J918" s="134"/>
      <c r="K918" s="135" t="s">
        <v>2979</v>
      </c>
    </row>
    <row r="919" spans="1:11" hidden="1" x14ac:dyDescent="0.25">
      <c r="A919" s="177" t="s">
        <v>818</v>
      </c>
      <c r="B919" s="129" t="s">
        <v>4315</v>
      </c>
      <c r="C919" s="130" t="s">
        <v>18</v>
      </c>
      <c r="D919" s="130">
        <v>0</v>
      </c>
      <c r="E919" s="131">
        <f ca="1">OFFSET(INDEX(Composições!A:H,MATCH(Orçamentária!A919,Composições!A:A,0),8),2,0)</f>
        <v>9.4677000000000007</v>
      </c>
      <c r="F919" s="132">
        <f t="shared" ca="1" si="44"/>
        <v>0</v>
      </c>
      <c r="G919" s="133">
        <f>IF($K919="Padrão",BDI!$B$17,IF($K919="Diferenciado",BDI!$E$17,0))</f>
        <v>0.26419999999999999</v>
      </c>
      <c r="H919" s="131">
        <f t="shared" ca="1" si="42"/>
        <v>11.97</v>
      </c>
      <c r="I919" s="132">
        <f t="shared" ca="1" si="43"/>
        <v>0</v>
      </c>
      <c r="J919" s="134"/>
      <c r="K919" s="135" t="s">
        <v>2979</v>
      </c>
    </row>
    <row r="920" spans="1:11" x14ac:dyDescent="0.25">
      <c r="A920" s="177" t="s">
        <v>819</v>
      </c>
      <c r="B920" s="129" t="s">
        <v>4316</v>
      </c>
      <c r="C920" s="130" t="s">
        <v>1788</v>
      </c>
      <c r="D920" s="130">
        <v>3</v>
      </c>
      <c r="E920" s="131">
        <f ca="1">OFFSET(INDEX(Composições!A:H,MATCH(Orçamentária!A920,Composições!A:A,0),8),2,0)</f>
        <v>4808.5056426499996</v>
      </c>
      <c r="F920" s="132">
        <f t="shared" ca="1" si="44"/>
        <v>14425.516927949999</v>
      </c>
      <c r="G920" s="133">
        <f>IF($K920="Padrão",BDI!$B$17,IF($K920="Diferenciado",BDI!$E$17,0))</f>
        <v>0.26419999999999999</v>
      </c>
      <c r="H920" s="131">
        <f t="shared" ca="1" si="42"/>
        <v>6078.91</v>
      </c>
      <c r="I920" s="132">
        <f t="shared" ca="1" si="43"/>
        <v>18236.73</v>
      </c>
      <c r="J920" s="134"/>
      <c r="K920" s="135" t="s">
        <v>2979</v>
      </c>
    </row>
    <row r="921" spans="1:11" x14ac:dyDescent="0.25">
      <c r="A921" s="177" t="s">
        <v>822</v>
      </c>
      <c r="B921" s="129" t="s">
        <v>4317</v>
      </c>
      <c r="C921" s="130" t="s">
        <v>72</v>
      </c>
      <c r="D921" s="130">
        <v>65</v>
      </c>
      <c r="E921" s="131">
        <f ca="1">OFFSET(INDEX(Composições!A:H,MATCH(Orçamentária!A921,Composições!A:A,0),8),2,0)</f>
        <v>8.6217677500000001</v>
      </c>
      <c r="F921" s="132">
        <f t="shared" ca="1" si="44"/>
        <v>560.41490375000001</v>
      </c>
      <c r="G921" s="133">
        <f>IF($K921="Padrão",BDI!$B$17,IF($K921="Diferenciado",BDI!$E$17,0))</f>
        <v>0.26419999999999999</v>
      </c>
      <c r="H921" s="131">
        <f t="shared" ca="1" si="42"/>
        <v>10.9</v>
      </c>
      <c r="I921" s="132">
        <f t="shared" ca="1" si="43"/>
        <v>708.5</v>
      </c>
      <c r="J921" s="134"/>
      <c r="K921" s="135" t="s">
        <v>2979</v>
      </c>
    </row>
    <row r="922" spans="1:11" x14ac:dyDescent="0.25">
      <c r="A922" s="177" t="s">
        <v>823</v>
      </c>
      <c r="B922" s="129" t="s">
        <v>4318</v>
      </c>
      <c r="C922" s="130" t="s">
        <v>72</v>
      </c>
      <c r="D922" s="130">
        <v>65</v>
      </c>
      <c r="E922" s="131">
        <f ca="1">OFFSET(INDEX(Composições!A:H,MATCH(Orçamentária!A922,Composições!A:A,0),8),2,0)</f>
        <v>8.3030484499999986</v>
      </c>
      <c r="F922" s="132">
        <f t="shared" ca="1" si="44"/>
        <v>539.69814924999991</v>
      </c>
      <c r="G922" s="133">
        <f>IF($K922="Padrão",BDI!$B$17,IF($K922="Diferenciado",BDI!$E$17,0))</f>
        <v>0.26419999999999999</v>
      </c>
      <c r="H922" s="131">
        <f t="shared" ca="1" si="42"/>
        <v>10.5</v>
      </c>
      <c r="I922" s="132">
        <f t="shared" ca="1" si="43"/>
        <v>682.5</v>
      </c>
      <c r="J922" s="134"/>
      <c r="K922" s="135" t="s">
        <v>2979</v>
      </c>
    </row>
    <row r="923" spans="1:11" x14ac:dyDescent="0.25">
      <c r="A923" s="177" t="s">
        <v>824</v>
      </c>
      <c r="B923" s="129" t="s">
        <v>4319</v>
      </c>
      <c r="C923" s="130" t="s">
        <v>18</v>
      </c>
      <c r="D923" s="130">
        <v>15</v>
      </c>
      <c r="E923" s="131">
        <f ca="1">OFFSET(INDEX(Composições!A:H,MATCH(Orçamentária!A923,Composições!A:A,0),8),2,0)</f>
        <v>41.371550000000006</v>
      </c>
      <c r="F923" s="132">
        <f t="shared" ca="1" si="44"/>
        <v>620.57325000000014</v>
      </c>
      <c r="G923" s="133">
        <f>IF($K923="Padrão",BDI!$B$17,IF($K923="Diferenciado",BDI!$E$17,0))</f>
        <v>0.26419999999999999</v>
      </c>
      <c r="H923" s="131">
        <f t="shared" ca="1" si="42"/>
        <v>52.3</v>
      </c>
      <c r="I923" s="132">
        <f t="shared" ca="1" si="43"/>
        <v>784.5</v>
      </c>
      <c r="J923" s="134"/>
      <c r="K923" s="135" t="s">
        <v>2979</v>
      </c>
    </row>
    <row r="924" spans="1:11" x14ac:dyDescent="0.25">
      <c r="A924" s="177" t="s">
        <v>825</v>
      </c>
      <c r="B924" s="129" t="s">
        <v>4320</v>
      </c>
      <c r="C924" s="130" t="s">
        <v>1788</v>
      </c>
      <c r="D924" s="130">
        <v>35</v>
      </c>
      <c r="E924" s="131">
        <f ca="1">OFFSET(INDEX(Composições!A:H,MATCH(Orçamentária!A924,Composições!A:A,0),8),2,0)</f>
        <v>87.410576769900004</v>
      </c>
      <c r="F924" s="132">
        <f t="shared" ca="1" si="44"/>
        <v>3059.3701869465003</v>
      </c>
      <c r="G924" s="133">
        <f>IF($K924="Padrão",BDI!$B$17,IF($K924="Diferenciado",BDI!$E$17,0))</f>
        <v>0.26419999999999999</v>
      </c>
      <c r="H924" s="131">
        <f t="shared" ca="1" si="42"/>
        <v>110.5</v>
      </c>
      <c r="I924" s="132">
        <f t="shared" ca="1" si="43"/>
        <v>3867.5</v>
      </c>
      <c r="J924" s="134"/>
      <c r="K924" s="135" t="s">
        <v>2979</v>
      </c>
    </row>
    <row r="925" spans="1:11" x14ac:dyDescent="0.25">
      <c r="A925" s="177" t="s">
        <v>826</v>
      </c>
      <c r="B925" s="129" t="s">
        <v>4321</v>
      </c>
      <c r="C925" s="130" t="s">
        <v>1788</v>
      </c>
      <c r="D925" s="130">
        <v>15</v>
      </c>
      <c r="E925" s="131">
        <f ca="1">OFFSET(INDEX(Composições!A:H,MATCH(Orçamentária!A925,Composições!A:A,0),8),2,0)</f>
        <v>25.424325600000003</v>
      </c>
      <c r="F925" s="132">
        <f t="shared" ca="1" si="44"/>
        <v>381.36488400000007</v>
      </c>
      <c r="G925" s="133">
        <f>IF($K925="Padrão",BDI!$B$17,IF($K925="Diferenciado",BDI!$E$17,0))</f>
        <v>0.26419999999999999</v>
      </c>
      <c r="H925" s="131">
        <f t="shared" ca="1" si="42"/>
        <v>32.14</v>
      </c>
      <c r="I925" s="132">
        <f t="shared" ca="1" si="43"/>
        <v>482.1</v>
      </c>
      <c r="J925" s="134"/>
      <c r="K925" s="135" t="s">
        <v>2979</v>
      </c>
    </row>
    <row r="926" spans="1:11" x14ac:dyDescent="0.25">
      <c r="A926" s="177" t="s">
        <v>827</v>
      </c>
      <c r="B926" s="129" t="s">
        <v>4322</v>
      </c>
      <c r="C926" s="130" t="s">
        <v>1788</v>
      </c>
      <c r="D926" s="130">
        <v>15</v>
      </c>
      <c r="E926" s="131">
        <f ca="1">OFFSET(INDEX(Composições!A:H,MATCH(Orçamentária!A926,Composições!A:A,0),8),2,0)</f>
        <v>167.99153730912496</v>
      </c>
      <c r="F926" s="132">
        <f t="shared" ca="1" si="44"/>
        <v>2519.8730596368746</v>
      </c>
      <c r="G926" s="133">
        <f>IF($K926="Padrão",BDI!$B$17,IF($K926="Diferenciado",BDI!$E$17,0))</f>
        <v>0.26419999999999999</v>
      </c>
      <c r="H926" s="131">
        <f t="shared" ca="1" si="42"/>
        <v>212.37</v>
      </c>
      <c r="I926" s="132">
        <f t="shared" ca="1" si="43"/>
        <v>3185.55</v>
      </c>
      <c r="J926" s="134"/>
      <c r="K926" s="135" t="s">
        <v>2979</v>
      </c>
    </row>
    <row r="927" spans="1:11" x14ac:dyDescent="0.25">
      <c r="A927" s="177" t="s">
        <v>829</v>
      </c>
      <c r="B927" s="129" t="s">
        <v>4323</v>
      </c>
      <c r="C927" s="130" t="s">
        <v>106</v>
      </c>
      <c r="D927" s="130">
        <v>15</v>
      </c>
      <c r="E927" s="131">
        <f ca="1">OFFSET(INDEX(Composições!A:H,MATCH(Orçamentária!A927,Composições!A:A,0),8),2,0)</f>
        <v>94.983327500000001</v>
      </c>
      <c r="F927" s="132">
        <f t="shared" ca="1" si="44"/>
        <v>1424.7499124999999</v>
      </c>
      <c r="G927" s="133">
        <f>IF($K927="Padrão",BDI!$B$17,IF($K927="Diferenciado",BDI!$E$17,0))</f>
        <v>0.26419999999999999</v>
      </c>
      <c r="H927" s="131">
        <f t="shared" ca="1" si="42"/>
        <v>120.08</v>
      </c>
      <c r="I927" s="132">
        <f t="shared" ca="1" si="43"/>
        <v>1801.2</v>
      </c>
      <c r="J927" s="134"/>
      <c r="K927" s="135" t="s">
        <v>2979</v>
      </c>
    </row>
    <row r="928" spans="1:11" x14ac:dyDescent="0.25">
      <c r="A928" s="177" t="s">
        <v>830</v>
      </c>
      <c r="B928" s="129" t="s">
        <v>4324</v>
      </c>
      <c r="C928" s="130" t="s">
        <v>106</v>
      </c>
      <c r="D928" s="130">
        <v>15</v>
      </c>
      <c r="E928" s="131">
        <f ca="1">OFFSET(INDEX(Composições!A:H,MATCH(Orçamentária!A928,Composições!A:A,0),8),2,0)</f>
        <v>119.32387124999998</v>
      </c>
      <c r="F928" s="132">
        <f t="shared" ca="1" si="44"/>
        <v>1789.8580687499998</v>
      </c>
      <c r="G928" s="133">
        <f>IF($K928="Padrão",BDI!$B$17,IF($K928="Diferenciado",BDI!$E$17,0))</f>
        <v>0.26419999999999999</v>
      </c>
      <c r="H928" s="131">
        <f t="shared" ca="1" si="42"/>
        <v>150.85</v>
      </c>
      <c r="I928" s="132">
        <f t="shared" ca="1" si="43"/>
        <v>2262.75</v>
      </c>
      <c r="J928" s="134"/>
      <c r="K928" s="135" t="s">
        <v>2979</v>
      </c>
    </row>
    <row r="929" spans="1:11" x14ac:dyDescent="0.25">
      <c r="A929" s="177" t="s">
        <v>831</v>
      </c>
      <c r="B929" s="129" t="s">
        <v>4325</v>
      </c>
      <c r="C929" s="130" t="s">
        <v>106</v>
      </c>
      <c r="D929" s="130">
        <v>15</v>
      </c>
      <c r="E929" s="131">
        <f ca="1">OFFSET(INDEX(Composições!A:H,MATCH(Orçamentária!A929,Composições!A:A,0),8),2,0)</f>
        <v>221.10285749999994</v>
      </c>
      <c r="F929" s="132">
        <f t="shared" ca="1" si="44"/>
        <v>3316.542862499999</v>
      </c>
      <c r="G929" s="133">
        <f>IF($K929="Padrão",BDI!$B$17,IF($K929="Diferenciado",BDI!$E$17,0))</f>
        <v>0.26419999999999999</v>
      </c>
      <c r="H929" s="131">
        <f t="shared" ca="1" si="42"/>
        <v>279.52</v>
      </c>
      <c r="I929" s="132">
        <f t="shared" ca="1" si="43"/>
        <v>4192.8</v>
      </c>
      <c r="J929" s="134"/>
      <c r="K929" s="135" t="s">
        <v>2979</v>
      </c>
    </row>
    <row r="930" spans="1:11" x14ac:dyDescent="0.25">
      <c r="A930" s="177" t="s">
        <v>832</v>
      </c>
      <c r="B930" s="129" t="s">
        <v>4326</v>
      </c>
      <c r="C930" s="130" t="s">
        <v>18</v>
      </c>
      <c r="D930" s="130">
        <v>12</v>
      </c>
      <c r="E930" s="131">
        <f ca="1">OFFSET(INDEX(Composições!A:H,MATCH(Orçamentária!A930,Composições!A:A,0),8),2,0)</f>
        <v>858.89928130000021</v>
      </c>
      <c r="F930" s="132">
        <f t="shared" ca="1" si="44"/>
        <v>10306.791375600002</v>
      </c>
      <c r="G930" s="133">
        <f>IF($K930="Padrão",BDI!$B$17,IF($K930="Diferenciado",BDI!$E$17,0))</f>
        <v>0.26419999999999999</v>
      </c>
      <c r="H930" s="131">
        <f t="shared" ca="1" si="42"/>
        <v>1085.82</v>
      </c>
      <c r="I930" s="132">
        <f t="shared" ca="1" si="43"/>
        <v>13029.84</v>
      </c>
      <c r="J930" s="134"/>
      <c r="K930" s="135" t="s">
        <v>2979</v>
      </c>
    </row>
    <row r="931" spans="1:11" x14ac:dyDescent="0.25">
      <c r="A931" s="177" t="s">
        <v>833</v>
      </c>
      <c r="B931" s="129" t="s">
        <v>4327</v>
      </c>
      <c r="C931" s="130" t="s">
        <v>18</v>
      </c>
      <c r="D931" s="130">
        <v>12</v>
      </c>
      <c r="E931" s="131">
        <f ca="1">OFFSET(INDEX(Composições!A:H,MATCH(Orçamentária!A931,Composições!A:A,0),8),2,0)</f>
        <v>1287.3397000000002</v>
      </c>
      <c r="F931" s="132">
        <f t="shared" ca="1" si="44"/>
        <v>15448.076400000002</v>
      </c>
      <c r="G931" s="133">
        <f>IF($K931="Padrão",BDI!$B$17,IF($K931="Diferenciado",BDI!$E$17,0))</f>
        <v>0.26419999999999999</v>
      </c>
      <c r="H931" s="131">
        <f t="shared" ca="1" si="42"/>
        <v>1627.45</v>
      </c>
      <c r="I931" s="132">
        <f t="shared" ca="1" si="43"/>
        <v>19529.400000000001</v>
      </c>
      <c r="J931" s="134"/>
      <c r="K931" s="135" t="s">
        <v>2979</v>
      </c>
    </row>
    <row r="932" spans="1:11" x14ac:dyDescent="0.25">
      <c r="A932" s="177" t="s">
        <v>835</v>
      </c>
      <c r="B932" s="129" t="s">
        <v>4328</v>
      </c>
      <c r="C932" s="130" t="s">
        <v>18</v>
      </c>
      <c r="D932" s="130">
        <v>12</v>
      </c>
      <c r="E932" s="131">
        <f ca="1">OFFSET(INDEX(Composições!A:H,MATCH(Orçamentária!A932,Composições!A:A,0),8),2,0)</f>
        <v>131.88969259999999</v>
      </c>
      <c r="F932" s="132">
        <f t="shared" ca="1" si="44"/>
        <v>1582.6763111999999</v>
      </c>
      <c r="G932" s="133">
        <f>IF($K932="Padrão",BDI!$B$17,IF($K932="Diferenciado",BDI!$E$17,0))</f>
        <v>0.26419999999999999</v>
      </c>
      <c r="H932" s="131">
        <f t="shared" ca="1" si="42"/>
        <v>166.73</v>
      </c>
      <c r="I932" s="132">
        <f t="shared" ca="1" si="43"/>
        <v>2000.76</v>
      </c>
      <c r="J932" s="134"/>
      <c r="K932" s="135" t="s">
        <v>2979</v>
      </c>
    </row>
    <row r="933" spans="1:11" ht="25.5" hidden="1" x14ac:dyDescent="0.25">
      <c r="A933" s="177" t="s">
        <v>837</v>
      </c>
      <c r="B933" s="129" t="s">
        <v>4329</v>
      </c>
      <c r="C933" s="130" t="s">
        <v>106</v>
      </c>
      <c r="D933" s="130">
        <v>0</v>
      </c>
      <c r="E933" s="131">
        <f ca="1">OFFSET(INDEX(Composições!A:H,MATCH(Orçamentária!A933,Composições!A:A,0),8),2,0)</f>
        <v>3.2189324999999998</v>
      </c>
      <c r="F933" s="132">
        <f t="shared" ca="1" si="44"/>
        <v>0</v>
      </c>
      <c r="G933" s="133">
        <f>IF($K933="Padrão",BDI!$B$17,IF($K933="Diferenciado",BDI!$E$17,0))</f>
        <v>0.26419999999999999</v>
      </c>
      <c r="H933" s="131">
        <f t="shared" ca="1" si="42"/>
        <v>4.07</v>
      </c>
      <c r="I933" s="132">
        <f t="shared" ca="1" si="43"/>
        <v>0</v>
      </c>
      <c r="J933" s="134"/>
      <c r="K933" s="135" t="s">
        <v>2979</v>
      </c>
    </row>
    <row r="934" spans="1:11" ht="25.5" hidden="1" x14ac:dyDescent="0.25">
      <c r="A934" s="177" t="s">
        <v>839</v>
      </c>
      <c r="B934" s="129" t="s">
        <v>4330</v>
      </c>
      <c r="C934" s="130" t="s">
        <v>106</v>
      </c>
      <c r="D934" s="130">
        <v>0</v>
      </c>
      <c r="E934" s="131">
        <f ca="1">OFFSET(INDEX(Composições!A:H,MATCH(Orçamentária!A934,Composições!A:A,0),8),2,0)</f>
        <v>3.6843802499999994</v>
      </c>
      <c r="F934" s="132">
        <f t="shared" ca="1" si="44"/>
        <v>0</v>
      </c>
      <c r="G934" s="133">
        <f>IF($K934="Padrão",BDI!$B$17,IF($K934="Diferenciado",BDI!$E$17,0))</f>
        <v>0.26419999999999999</v>
      </c>
      <c r="H934" s="131">
        <f t="shared" ca="1" si="42"/>
        <v>4.66</v>
      </c>
      <c r="I934" s="132">
        <f t="shared" ca="1" si="43"/>
        <v>0</v>
      </c>
      <c r="J934" s="134"/>
      <c r="K934" s="135" t="s">
        <v>2979</v>
      </c>
    </row>
    <row r="935" spans="1:11" ht="25.5" hidden="1" x14ac:dyDescent="0.25">
      <c r="A935" s="177" t="s">
        <v>841</v>
      </c>
      <c r="B935" s="129" t="s">
        <v>4331</v>
      </c>
      <c r="C935" s="130" t="s">
        <v>106</v>
      </c>
      <c r="D935" s="130">
        <v>0</v>
      </c>
      <c r="E935" s="131">
        <f ca="1">OFFSET(INDEX(Composições!A:H,MATCH(Orçamentária!A935,Composições!A:A,0),8),2,0)</f>
        <v>4.379937</v>
      </c>
      <c r="F935" s="132">
        <f t="shared" ca="1" si="44"/>
        <v>0</v>
      </c>
      <c r="G935" s="133">
        <f>IF($K935="Padrão",BDI!$B$17,IF($K935="Diferenciado",BDI!$E$17,0))</f>
        <v>0.26419999999999999</v>
      </c>
      <c r="H935" s="131">
        <f t="shared" ca="1" si="42"/>
        <v>5.54</v>
      </c>
      <c r="I935" s="132">
        <f t="shared" ca="1" si="43"/>
        <v>0</v>
      </c>
      <c r="J935" s="134"/>
      <c r="K935" s="135" t="s">
        <v>2979</v>
      </c>
    </row>
    <row r="936" spans="1:11" ht="25.5" hidden="1" x14ac:dyDescent="0.25">
      <c r="A936" s="177" t="s">
        <v>843</v>
      </c>
      <c r="B936" s="129" t="s">
        <v>4332</v>
      </c>
      <c r="C936" s="130" t="s">
        <v>106</v>
      </c>
      <c r="D936" s="130">
        <v>0</v>
      </c>
      <c r="E936" s="131">
        <f ca="1">OFFSET(INDEX(Composições!A:H,MATCH(Orçamentária!A936,Composições!A:A,0),8),2,0)</f>
        <v>5.3056027500000003</v>
      </c>
      <c r="F936" s="132">
        <f t="shared" ca="1" si="44"/>
        <v>0</v>
      </c>
      <c r="G936" s="133">
        <f>IF($K936="Padrão",BDI!$B$17,IF($K936="Diferenciado",BDI!$E$17,0))</f>
        <v>0.26419999999999999</v>
      </c>
      <c r="H936" s="131">
        <f t="shared" ca="1" si="42"/>
        <v>6.71</v>
      </c>
      <c r="I936" s="132">
        <f t="shared" ca="1" si="43"/>
        <v>0</v>
      </c>
      <c r="J936" s="134"/>
      <c r="K936" s="135" t="s">
        <v>2979</v>
      </c>
    </row>
    <row r="937" spans="1:11" ht="25.5" hidden="1" x14ac:dyDescent="0.25">
      <c r="A937" s="177" t="s">
        <v>845</v>
      </c>
      <c r="B937" s="129" t="s">
        <v>4333</v>
      </c>
      <c r="C937" s="130" t="s">
        <v>106</v>
      </c>
      <c r="D937" s="130">
        <v>0</v>
      </c>
      <c r="E937" s="131">
        <f ca="1">OFFSET(INDEX(Composições!A:H,MATCH(Orçamentária!A937,Composições!A:A,0),8),2,0)</f>
        <v>6.4613774999999993</v>
      </c>
      <c r="F937" s="132">
        <f t="shared" ca="1" si="44"/>
        <v>0</v>
      </c>
      <c r="G937" s="133">
        <f>IF($K937="Padrão",BDI!$B$17,IF($K937="Diferenciado",BDI!$E$17,0))</f>
        <v>0.26419999999999999</v>
      </c>
      <c r="H937" s="131">
        <f t="shared" ca="1" si="42"/>
        <v>8.17</v>
      </c>
      <c r="I937" s="132">
        <f t="shared" ca="1" si="43"/>
        <v>0</v>
      </c>
      <c r="J937" s="134"/>
      <c r="K937" s="135" t="s">
        <v>2979</v>
      </c>
    </row>
    <row r="938" spans="1:11" ht="25.5" hidden="1" x14ac:dyDescent="0.25">
      <c r="A938" s="177" t="s">
        <v>847</v>
      </c>
      <c r="B938" s="129" t="s">
        <v>4334</v>
      </c>
      <c r="C938" s="130" t="s">
        <v>106</v>
      </c>
      <c r="D938" s="130">
        <v>0</v>
      </c>
      <c r="E938" s="131">
        <f ca="1">OFFSET(INDEX(Composições!A:H,MATCH(Orçamentária!A938,Composições!A:A,0),8),2,0)</f>
        <v>7.622382</v>
      </c>
      <c r="F938" s="132">
        <f t="shared" ca="1" si="44"/>
        <v>0</v>
      </c>
      <c r="G938" s="133">
        <f>IF($K938="Padrão",BDI!$B$17,IF($K938="Diferenciado",BDI!$E$17,0))</f>
        <v>0.26419999999999999</v>
      </c>
      <c r="H938" s="131">
        <f t="shared" ca="1" si="42"/>
        <v>9.64</v>
      </c>
      <c r="I938" s="132">
        <f t="shared" ca="1" si="43"/>
        <v>0</v>
      </c>
      <c r="J938" s="134"/>
      <c r="K938" s="135" t="s">
        <v>2979</v>
      </c>
    </row>
    <row r="939" spans="1:11" ht="25.5" hidden="1" x14ac:dyDescent="0.25">
      <c r="A939" s="177" t="s">
        <v>849</v>
      </c>
      <c r="B939" s="129" t="s">
        <v>4335</v>
      </c>
      <c r="C939" s="130" t="s">
        <v>106</v>
      </c>
      <c r="D939" s="130">
        <v>0</v>
      </c>
      <c r="E939" s="131">
        <f ca="1">OFFSET(INDEX(Composições!A:H,MATCH(Orçamentária!A939,Composições!A:A,0),8),2,0)</f>
        <v>9.0082657499999996</v>
      </c>
      <c r="F939" s="132">
        <f t="shared" ca="1" si="44"/>
        <v>0</v>
      </c>
      <c r="G939" s="133">
        <f>IF($K939="Padrão",BDI!$B$17,IF($K939="Diferenciado",BDI!$E$17,0))</f>
        <v>0.26419999999999999</v>
      </c>
      <c r="H939" s="131">
        <f t="shared" ca="1" si="42"/>
        <v>11.39</v>
      </c>
      <c r="I939" s="132">
        <f t="shared" ca="1" si="43"/>
        <v>0</v>
      </c>
      <c r="J939" s="134"/>
      <c r="K939" s="135" t="s">
        <v>2979</v>
      </c>
    </row>
    <row r="940" spans="1:11" ht="25.5" hidden="1" x14ac:dyDescent="0.25">
      <c r="A940" s="177" t="s">
        <v>851</v>
      </c>
      <c r="B940" s="129" t="s">
        <v>4336</v>
      </c>
      <c r="C940" s="130" t="s">
        <v>106</v>
      </c>
      <c r="D940" s="130">
        <v>0</v>
      </c>
      <c r="E940" s="131">
        <f ca="1">OFFSET(INDEX(Composições!A:H,MATCH(Orçamentária!A940,Composições!A:A,0),8),2,0)</f>
        <v>10.62948825</v>
      </c>
      <c r="F940" s="132">
        <f t="shared" ca="1" si="44"/>
        <v>0</v>
      </c>
      <c r="G940" s="133">
        <f>IF($K940="Padrão",BDI!$B$17,IF($K940="Diferenciado",BDI!$E$17,0))</f>
        <v>0.26419999999999999</v>
      </c>
      <c r="H940" s="131">
        <f t="shared" ca="1" si="42"/>
        <v>13.44</v>
      </c>
      <c r="I940" s="132">
        <f t="shared" ca="1" si="43"/>
        <v>0</v>
      </c>
      <c r="J940" s="134"/>
      <c r="K940" s="135" t="s">
        <v>2979</v>
      </c>
    </row>
    <row r="941" spans="1:11" ht="25.5" hidden="1" x14ac:dyDescent="0.25">
      <c r="A941" s="177" t="s">
        <v>853</v>
      </c>
      <c r="B941" s="129" t="s">
        <v>4337</v>
      </c>
      <c r="C941" s="130" t="s">
        <v>106</v>
      </c>
      <c r="D941" s="130">
        <v>0</v>
      </c>
      <c r="E941" s="131">
        <f ca="1">OFFSET(INDEX(Composições!A:H,MATCH(Orçamentária!A941,Composições!A:A,0),8),2,0)</f>
        <v>13.176376499999996</v>
      </c>
      <c r="F941" s="132">
        <f t="shared" ca="1" si="44"/>
        <v>0</v>
      </c>
      <c r="G941" s="133">
        <f>IF($K941="Padrão",BDI!$B$17,IF($K941="Diferenciado",BDI!$E$17,0))</f>
        <v>0.26419999999999999</v>
      </c>
      <c r="H941" s="131">
        <f t="shared" ca="1" si="42"/>
        <v>16.66</v>
      </c>
      <c r="I941" s="132">
        <f t="shared" ca="1" si="43"/>
        <v>0</v>
      </c>
      <c r="J941" s="134"/>
      <c r="K941" s="135" t="s">
        <v>2979</v>
      </c>
    </row>
    <row r="942" spans="1:11" x14ac:dyDescent="0.25">
      <c r="A942" s="177" t="s">
        <v>855</v>
      </c>
      <c r="B942" s="129" t="s">
        <v>4338</v>
      </c>
      <c r="C942" s="130" t="s">
        <v>68</v>
      </c>
      <c r="D942" s="130">
        <v>375</v>
      </c>
      <c r="E942" s="131">
        <f ca="1">OFFSET(INDEX(Composições!A:H,MATCH(Orçamentária!A942,Composições!A:A,0),8),2,0)</f>
        <v>17.640498411580001</v>
      </c>
      <c r="F942" s="132">
        <f t="shared" ca="1" si="44"/>
        <v>6615.1869043425004</v>
      </c>
      <c r="G942" s="133">
        <f>IF($K942="Padrão",BDI!$B$17,IF($K942="Diferenciado",BDI!$E$17,0))</f>
        <v>0.26419999999999999</v>
      </c>
      <c r="H942" s="131">
        <f t="shared" ca="1" si="42"/>
        <v>22.3</v>
      </c>
      <c r="I942" s="132">
        <f t="shared" ca="1" si="43"/>
        <v>8362.5</v>
      </c>
      <c r="J942" s="134"/>
      <c r="K942" s="135" t="s">
        <v>2979</v>
      </c>
    </row>
    <row r="943" spans="1:11" x14ac:dyDescent="0.25">
      <c r="A943" s="177" t="s">
        <v>856</v>
      </c>
      <c r="B943" s="129" t="s">
        <v>4339</v>
      </c>
      <c r="C943" s="130" t="s">
        <v>106</v>
      </c>
      <c r="D943" s="130">
        <v>75</v>
      </c>
      <c r="E943" s="131">
        <f ca="1">OFFSET(INDEX(Composições!A:H,MATCH(Orçamentária!A943,Composições!A:A,0),8),2,0)</f>
        <v>24.780811309200001</v>
      </c>
      <c r="F943" s="132">
        <f t="shared" ca="1" si="44"/>
        <v>1858.5608481900001</v>
      </c>
      <c r="G943" s="133">
        <f>IF($K943="Padrão",BDI!$B$17,IF($K943="Diferenciado",BDI!$E$17,0))</f>
        <v>0.26419999999999999</v>
      </c>
      <c r="H943" s="131">
        <f t="shared" ca="1" si="42"/>
        <v>31.33</v>
      </c>
      <c r="I943" s="132">
        <f t="shared" ca="1" si="43"/>
        <v>2349.75</v>
      </c>
      <c r="J943" s="134"/>
      <c r="K943" s="135" t="s">
        <v>2979</v>
      </c>
    </row>
    <row r="944" spans="1:11" x14ac:dyDescent="0.25">
      <c r="A944" s="128" t="s">
        <v>4340</v>
      </c>
      <c r="B944" s="129" t="s">
        <v>4341</v>
      </c>
      <c r="C944" s="130" t="s">
        <v>18</v>
      </c>
      <c r="D944" s="130">
        <v>3</v>
      </c>
      <c r="E944" s="176">
        <v>1280.23</v>
      </c>
      <c r="F944" s="132">
        <f t="shared" si="44"/>
        <v>3840.69</v>
      </c>
      <c r="G944" s="133">
        <f>IF($K944="Padrão",BDI!$B$17,IF($K944="Diferenciado",BDI!$E$17,0))</f>
        <v>0.26419999999999999</v>
      </c>
      <c r="H944" s="131">
        <f t="shared" si="42"/>
        <v>1618.47</v>
      </c>
      <c r="I944" s="132">
        <f t="shared" si="43"/>
        <v>4855.41</v>
      </c>
      <c r="J944" s="134"/>
      <c r="K944" s="135" t="s">
        <v>2979</v>
      </c>
    </row>
    <row r="945" spans="1:11" x14ac:dyDescent="0.25">
      <c r="A945" s="177" t="s">
        <v>857</v>
      </c>
      <c r="B945" s="129" t="s">
        <v>4342</v>
      </c>
      <c r="C945" s="130" t="s">
        <v>3038</v>
      </c>
      <c r="D945" s="130">
        <v>175</v>
      </c>
      <c r="E945" s="131">
        <f ca="1">OFFSET(INDEX(Composições!A:H,MATCH(Orçamentária!A945,Composições!A:A,0),8),2,0)</f>
        <v>4.5604594579999995</v>
      </c>
      <c r="F945" s="132">
        <f t="shared" ca="1" si="44"/>
        <v>798.08040514999993</v>
      </c>
      <c r="G945" s="133">
        <f>IF($K945="Padrão",BDI!$B$17,IF($K945="Diferenciado",BDI!$E$17,0))</f>
        <v>0.26419999999999999</v>
      </c>
      <c r="H945" s="131">
        <f t="shared" ca="1" si="42"/>
        <v>5.77</v>
      </c>
      <c r="I945" s="132">
        <f t="shared" ca="1" si="43"/>
        <v>1009.75</v>
      </c>
      <c r="J945" s="134"/>
      <c r="K945" s="135" t="s">
        <v>2979</v>
      </c>
    </row>
    <row r="946" spans="1:11" x14ac:dyDescent="0.25">
      <c r="A946" s="128" t="s">
        <v>4343</v>
      </c>
      <c r="B946" s="129" t="s">
        <v>4344</v>
      </c>
      <c r="C946" s="130" t="s">
        <v>4203</v>
      </c>
      <c r="D946" s="130">
        <v>30</v>
      </c>
      <c r="E946" s="176">
        <v>817.5</v>
      </c>
      <c r="F946" s="132">
        <f t="shared" si="44"/>
        <v>24525</v>
      </c>
      <c r="G946" s="133">
        <f>IF($K946="Padrão",BDI!$B$17,IF($K946="Diferenciado",BDI!$E$17,0))</f>
        <v>0.26419999999999999</v>
      </c>
      <c r="H946" s="131">
        <f t="shared" si="42"/>
        <v>1033.48</v>
      </c>
      <c r="I946" s="132">
        <f t="shared" si="43"/>
        <v>31004.400000000001</v>
      </c>
      <c r="J946" s="134"/>
      <c r="K946" s="135" t="s">
        <v>2979</v>
      </c>
    </row>
    <row r="947" spans="1:11" hidden="1" x14ac:dyDescent="0.25">
      <c r="A947" s="177" t="s">
        <v>859</v>
      </c>
      <c r="B947" s="129" t="s">
        <v>4345</v>
      </c>
      <c r="C947" s="130" t="s">
        <v>18</v>
      </c>
      <c r="D947" s="130">
        <v>0</v>
      </c>
      <c r="E947" s="131">
        <f ca="1">OFFSET(INDEX(Composições!A:H,MATCH(Orçamentária!A947,Composições!A:A,0),8),2,0)</f>
        <v>185.55874999999997</v>
      </c>
      <c r="F947" s="132">
        <f t="shared" ca="1" si="44"/>
        <v>0</v>
      </c>
      <c r="G947" s="133">
        <f>IF($K947="Padrão",BDI!$B$17,IF($K947="Diferenciado",BDI!$E$17,0))</f>
        <v>0.26419999999999999</v>
      </c>
      <c r="H947" s="131">
        <f t="shared" ca="1" si="42"/>
        <v>234.58</v>
      </c>
      <c r="I947" s="132">
        <f t="shared" ca="1" si="43"/>
        <v>0</v>
      </c>
      <c r="J947" s="134"/>
      <c r="K947" s="135" t="s">
        <v>2979</v>
      </c>
    </row>
    <row r="948" spans="1:11" hidden="1" x14ac:dyDescent="0.25">
      <c r="A948" s="177" t="s">
        <v>860</v>
      </c>
      <c r="B948" s="129" t="s">
        <v>4346</v>
      </c>
      <c r="C948" s="130" t="s">
        <v>18</v>
      </c>
      <c r="D948" s="130">
        <v>0</v>
      </c>
      <c r="E948" s="131">
        <f ca="1">OFFSET(INDEX(Composições!A:H,MATCH(Orçamentária!A948,Composições!A:A,0),8),2,0)</f>
        <v>7.6712195999999988</v>
      </c>
      <c r="F948" s="132">
        <f t="shared" ca="1" si="44"/>
        <v>0</v>
      </c>
      <c r="G948" s="133">
        <f>IF($K948="Padrão",BDI!$B$17,IF($K948="Diferenciado",BDI!$E$17,0))</f>
        <v>0.26419999999999999</v>
      </c>
      <c r="H948" s="131">
        <f t="shared" ca="1" si="42"/>
        <v>9.6999999999999993</v>
      </c>
      <c r="I948" s="132">
        <f t="shared" ca="1" si="43"/>
        <v>0</v>
      </c>
      <c r="J948" s="134"/>
      <c r="K948" s="135" t="s">
        <v>2979</v>
      </c>
    </row>
    <row r="949" spans="1:11" hidden="1" x14ac:dyDescent="0.25">
      <c r="A949" s="177" t="s">
        <v>862</v>
      </c>
      <c r="B949" s="129" t="s">
        <v>4347</v>
      </c>
      <c r="C949" s="130" t="s">
        <v>18</v>
      </c>
      <c r="D949" s="130">
        <v>0</v>
      </c>
      <c r="E949" s="131">
        <f ca="1">OFFSET(INDEX(Composições!A:H,MATCH(Orçamentária!A949,Composições!A:A,0),8),2,0)</f>
        <v>5.7045542999999999</v>
      </c>
      <c r="F949" s="132">
        <f t="shared" ca="1" si="44"/>
        <v>0</v>
      </c>
      <c r="G949" s="133">
        <f>IF($K949="Padrão",BDI!$B$17,IF($K949="Diferenciado",BDI!$E$17,0))</f>
        <v>0.26419999999999999</v>
      </c>
      <c r="H949" s="131">
        <f t="shared" ca="1" si="42"/>
        <v>7.21</v>
      </c>
      <c r="I949" s="132">
        <f t="shared" ca="1" si="43"/>
        <v>0</v>
      </c>
      <c r="J949" s="134"/>
      <c r="K949" s="135" t="s">
        <v>2979</v>
      </c>
    </row>
    <row r="950" spans="1:11" x14ac:dyDescent="0.25">
      <c r="A950" s="128" t="s">
        <v>4348</v>
      </c>
      <c r="B950" s="129" t="s">
        <v>4349</v>
      </c>
      <c r="C950" s="130" t="s">
        <v>18</v>
      </c>
      <c r="D950" s="130">
        <v>12</v>
      </c>
      <c r="E950" s="176">
        <v>626.37</v>
      </c>
      <c r="F950" s="132">
        <f t="shared" si="44"/>
        <v>7516.4400000000005</v>
      </c>
      <c r="G950" s="133">
        <f>IF($K950="Padrão",BDI!$B$17,IF($K950="Diferenciado",BDI!$E$17,0))</f>
        <v>0.26419999999999999</v>
      </c>
      <c r="H950" s="131">
        <f t="shared" si="42"/>
        <v>791.86</v>
      </c>
      <c r="I950" s="132">
        <f t="shared" si="43"/>
        <v>9502.32</v>
      </c>
      <c r="J950" s="134"/>
      <c r="K950" s="135" t="s">
        <v>2979</v>
      </c>
    </row>
    <row r="951" spans="1:11" hidden="1" x14ac:dyDescent="0.25">
      <c r="A951" s="177" t="s">
        <v>864</v>
      </c>
      <c r="B951" s="129" t="s">
        <v>4350</v>
      </c>
      <c r="C951" s="130" t="s">
        <v>18</v>
      </c>
      <c r="D951" s="130">
        <v>0</v>
      </c>
      <c r="E951" s="131">
        <f ca="1">OFFSET(INDEX(Composições!A:H,MATCH(Orçamentária!A951,Composições!A:A,0),8),2,0)</f>
        <v>258.55119120144502</v>
      </c>
      <c r="F951" s="132">
        <f t="shared" ca="1" si="44"/>
        <v>0</v>
      </c>
      <c r="G951" s="133">
        <f>IF($K951="Padrão",BDI!$B$17,IF($K951="Diferenciado",BDI!$E$17,0))</f>
        <v>0.26419999999999999</v>
      </c>
      <c r="H951" s="131">
        <f t="shared" ca="1" si="42"/>
        <v>326.86</v>
      </c>
      <c r="I951" s="132">
        <f t="shared" ca="1" si="43"/>
        <v>0</v>
      </c>
      <c r="J951" s="134"/>
      <c r="K951" s="135" t="s">
        <v>2979</v>
      </c>
    </row>
    <row r="952" spans="1:11" hidden="1" x14ac:dyDescent="0.25">
      <c r="A952" s="177" t="s">
        <v>865</v>
      </c>
      <c r="B952" s="129" t="s">
        <v>4351</v>
      </c>
      <c r="C952" s="130" t="s">
        <v>2988</v>
      </c>
      <c r="D952" s="130">
        <v>0</v>
      </c>
      <c r="E952" s="131">
        <f ca="1">OFFSET(INDEX(Composições!A:H,MATCH(Orçamentária!A952,Composições!A:A,0),8),2,0)</f>
        <v>112.081</v>
      </c>
      <c r="F952" s="132">
        <f t="shared" ca="1" si="44"/>
        <v>0</v>
      </c>
      <c r="G952" s="133">
        <f>IF($K952="Padrão",BDI!$B$17,IF($K952="Diferenciado",BDI!$E$17,0))</f>
        <v>0.26419999999999999</v>
      </c>
      <c r="H952" s="131">
        <f t="shared" ca="1" si="42"/>
        <v>141.69</v>
      </c>
      <c r="I952" s="132">
        <f t="shared" ca="1" si="43"/>
        <v>0</v>
      </c>
      <c r="J952" s="134"/>
      <c r="K952" s="135" t="s">
        <v>2979</v>
      </c>
    </row>
    <row r="953" spans="1:11" x14ac:dyDescent="0.25">
      <c r="A953" s="177" t="s">
        <v>866</v>
      </c>
      <c r="B953" s="129" t="s">
        <v>4352</v>
      </c>
      <c r="C953" s="130" t="s">
        <v>4353</v>
      </c>
      <c r="D953" s="130">
        <v>3</v>
      </c>
      <c r="E953" s="131">
        <f ca="1">OFFSET(INDEX(Composições!A:H,MATCH(Orçamentária!A953,Composições!A:A,0),8),2,0)</f>
        <v>819.375</v>
      </c>
      <c r="F953" s="132">
        <f t="shared" ca="1" si="44"/>
        <v>2458.125</v>
      </c>
      <c r="G953" s="133">
        <f>IF($K953="Padrão",BDI!$B$17,IF($K953="Diferenciado",BDI!$E$17,0))</f>
        <v>0.26419999999999999</v>
      </c>
      <c r="H953" s="131">
        <f t="shared" ca="1" si="42"/>
        <v>1035.8499999999999</v>
      </c>
      <c r="I953" s="132">
        <f t="shared" ca="1" si="43"/>
        <v>3107.55</v>
      </c>
      <c r="J953" s="134"/>
      <c r="K953" s="135" t="s">
        <v>2979</v>
      </c>
    </row>
    <row r="954" spans="1:11" hidden="1" x14ac:dyDescent="0.25">
      <c r="A954" s="128" t="s">
        <v>4354</v>
      </c>
      <c r="B954" s="129" t="s">
        <v>4355</v>
      </c>
      <c r="C954" s="130" t="s">
        <v>4353</v>
      </c>
      <c r="D954" s="130">
        <v>0</v>
      </c>
      <c r="E954" s="131" t="s">
        <v>13</v>
      </c>
      <c r="F954" s="132" t="str">
        <f t="shared" si="44"/>
        <v/>
      </c>
      <c r="G954" s="133">
        <f>IF($K954="Padrão",BDI!$B$17,IF($K954="Diferenciado",BDI!$E$17,0))</f>
        <v>0.26419999999999999</v>
      </c>
      <c r="H954" s="131" t="str">
        <f t="shared" si="42"/>
        <v/>
      </c>
      <c r="I954" s="132" t="str">
        <f t="shared" si="43"/>
        <v/>
      </c>
      <c r="J954" s="134"/>
      <c r="K954" s="135" t="s">
        <v>2979</v>
      </c>
    </row>
    <row r="955" spans="1:11" hidden="1" x14ac:dyDescent="0.25">
      <c r="A955" s="177" t="s">
        <v>867</v>
      </c>
      <c r="B955" s="129" t="s">
        <v>4356</v>
      </c>
      <c r="C955" s="130" t="s">
        <v>68</v>
      </c>
      <c r="D955" s="130">
        <v>0</v>
      </c>
      <c r="E955" s="131">
        <f ca="1">OFFSET(INDEX(Composições!A:H,MATCH(Orçamentária!A955,Composições!A:A,0),8),2,0)</f>
        <v>2.0162230000000001</v>
      </c>
      <c r="F955" s="132">
        <f t="shared" ca="1" si="44"/>
        <v>0</v>
      </c>
      <c r="G955" s="133">
        <f>IF($K955="Padrão",BDI!$B$17,IF($K955="Diferenciado",BDI!$E$17,0))</f>
        <v>0.26419999999999999</v>
      </c>
      <c r="H955" s="131">
        <f t="shared" ca="1" si="42"/>
        <v>2.5499999999999998</v>
      </c>
      <c r="I955" s="132">
        <f t="shared" ca="1" si="43"/>
        <v>0</v>
      </c>
      <c r="J955" s="134"/>
      <c r="K955" s="135" t="s">
        <v>2979</v>
      </c>
    </row>
    <row r="956" spans="1:11" hidden="1" x14ac:dyDescent="0.25">
      <c r="A956" s="177" t="s">
        <v>868</v>
      </c>
      <c r="B956" s="129" t="s">
        <v>4357</v>
      </c>
      <c r="C956" s="130" t="s">
        <v>68</v>
      </c>
      <c r="D956" s="130">
        <v>0</v>
      </c>
      <c r="E956" s="131">
        <f ca="1">OFFSET(INDEX(Composições!A:H,MATCH(Orçamentária!A956,Composições!A:A,0),8),2,0)</f>
        <v>7.1439999999999992</v>
      </c>
      <c r="F956" s="132">
        <f t="shared" ca="1" si="44"/>
        <v>0</v>
      </c>
      <c r="G956" s="133">
        <f>IF($K956="Padrão",BDI!$B$17,IF($K956="Diferenciado",BDI!$E$17,0))</f>
        <v>0.26419999999999999</v>
      </c>
      <c r="H956" s="131">
        <f t="shared" ca="1" si="42"/>
        <v>9.0299999999999994</v>
      </c>
      <c r="I956" s="132">
        <f t="shared" ca="1" si="43"/>
        <v>0</v>
      </c>
      <c r="J956" s="134"/>
      <c r="K956" s="135" t="s">
        <v>2979</v>
      </c>
    </row>
    <row r="957" spans="1:11" hidden="1" x14ac:dyDescent="0.25">
      <c r="A957" s="177" t="s">
        <v>869</v>
      </c>
      <c r="B957" s="129" t="s">
        <v>4358</v>
      </c>
      <c r="C957" s="130" t="s">
        <v>68</v>
      </c>
      <c r="D957" s="130">
        <v>0</v>
      </c>
      <c r="E957" s="131">
        <f ca="1">OFFSET(INDEX(Composições!A:H,MATCH(Orçamentária!A957,Composições!A:A,0),8),2,0)</f>
        <v>27.621250000000003</v>
      </c>
      <c r="F957" s="132">
        <f t="shared" ca="1" si="44"/>
        <v>0</v>
      </c>
      <c r="G957" s="133">
        <f>IF($K957="Padrão",BDI!$B$17,IF($K957="Diferenciado",BDI!$E$17,0))</f>
        <v>0.26419999999999999</v>
      </c>
      <c r="H957" s="131">
        <f t="shared" ca="1" si="42"/>
        <v>34.92</v>
      </c>
      <c r="I957" s="132">
        <f t="shared" ca="1" si="43"/>
        <v>0</v>
      </c>
      <c r="J957" s="134"/>
      <c r="K957" s="135" t="s">
        <v>2979</v>
      </c>
    </row>
    <row r="958" spans="1:11" hidden="1" x14ac:dyDescent="0.25">
      <c r="A958" s="177" t="s">
        <v>870</v>
      </c>
      <c r="B958" s="129" t="s">
        <v>4359</v>
      </c>
      <c r="C958" s="130" t="s">
        <v>68</v>
      </c>
      <c r="D958" s="130">
        <v>0</v>
      </c>
      <c r="E958" s="131">
        <f ca="1">OFFSET(INDEX(Composições!A:H,MATCH(Orçamentária!A958,Composições!A:A,0),8),2,0)</f>
        <v>50.844249849999997</v>
      </c>
      <c r="F958" s="132">
        <f t="shared" ca="1" si="44"/>
        <v>0</v>
      </c>
      <c r="G958" s="133">
        <f>IF($K958="Padrão",BDI!$B$17,IF($K958="Diferenciado",BDI!$E$17,0))</f>
        <v>0.26419999999999999</v>
      </c>
      <c r="H958" s="131">
        <f t="shared" ca="1" si="42"/>
        <v>64.28</v>
      </c>
      <c r="I958" s="132">
        <f t="shared" ca="1" si="43"/>
        <v>0</v>
      </c>
      <c r="J958" s="134"/>
      <c r="K958" s="135" t="s">
        <v>2979</v>
      </c>
    </row>
    <row r="959" spans="1:11" hidden="1" x14ac:dyDescent="0.25">
      <c r="A959" s="177" t="s">
        <v>871</v>
      </c>
      <c r="B959" s="129" t="s">
        <v>4360</v>
      </c>
      <c r="C959" s="130" t="s">
        <v>68</v>
      </c>
      <c r="D959" s="130">
        <v>0</v>
      </c>
      <c r="E959" s="131">
        <f ca="1">OFFSET(INDEX(Composições!A:H,MATCH(Orçamentária!A959,Composições!A:A,0),8),2,0)</f>
        <v>58.685461767187512</v>
      </c>
      <c r="F959" s="132">
        <f t="shared" ca="1" si="44"/>
        <v>0</v>
      </c>
      <c r="G959" s="133">
        <f>IF($K959="Padrão",BDI!$B$17,IF($K959="Diferenciado",BDI!$E$17,0))</f>
        <v>0.26419999999999999</v>
      </c>
      <c r="H959" s="131">
        <f t="shared" ca="1" si="42"/>
        <v>74.19</v>
      </c>
      <c r="I959" s="132">
        <f t="shared" ca="1" si="43"/>
        <v>0</v>
      </c>
      <c r="J959" s="134"/>
      <c r="K959" s="135" t="s">
        <v>2979</v>
      </c>
    </row>
    <row r="960" spans="1:11" hidden="1" x14ac:dyDescent="0.25">
      <c r="A960" s="177" t="s">
        <v>872</v>
      </c>
      <c r="B960" s="129" t="s">
        <v>4361</v>
      </c>
      <c r="C960" s="130" t="s">
        <v>68</v>
      </c>
      <c r="D960" s="130">
        <v>0</v>
      </c>
      <c r="E960" s="131">
        <f ca="1">OFFSET(INDEX(Composições!A:H,MATCH(Orçamentária!A960,Composições!A:A,0),8),2,0)</f>
        <v>69.98835941718751</v>
      </c>
      <c r="F960" s="132">
        <f t="shared" ca="1" si="44"/>
        <v>0</v>
      </c>
      <c r="G960" s="133">
        <f>IF($K960="Padrão",BDI!$B$17,IF($K960="Diferenciado",BDI!$E$17,0))</f>
        <v>0.26419999999999999</v>
      </c>
      <c r="H960" s="131">
        <f t="shared" ca="1" si="42"/>
        <v>88.48</v>
      </c>
      <c r="I960" s="132">
        <f t="shared" ca="1" si="43"/>
        <v>0</v>
      </c>
      <c r="J960" s="134"/>
      <c r="K960" s="135" t="s">
        <v>2979</v>
      </c>
    </row>
    <row r="961" spans="1:11" hidden="1" x14ac:dyDescent="0.25">
      <c r="A961" s="177" t="s">
        <v>873</v>
      </c>
      <c r="B961" s="129" t="s">
        <v>4362</v>
      </c>
      <c r="C961" s="130" t="s">
        <v>68</v>
      </c>
      <c r="D961" s="130">
        <v>0</v>
      </c>
      <c r="E961" s="131">
        <f ca="1">OFFSET(INDEX(Composições!A:H,MATCH(Orçamentária!A961,Composições!A:A,0),8),2,0)</f>
        <v>20.269199999999998</v>
      </c>
      <c r="F961" s="132">
        <f t="shared" ca="1" si="44"/>
        <v>0</v>
      </c>
      <c r="G961" s="133">
        <f>IF($K961="Padrão",BDI!$B$17,IF($K961="Diferenciado",BDI!$E$17,0))</f>
        <v>0.26419999999999999</v>
      </c>
      <c r="H961" s="131">
        <f t="shared" ca="1" si="42"/>
        <v>25.62</v>
      </c>
      <c r="I961" s="132">
        <f t="shared" ca="1" si="43"/>
        <v>0</v>
      </c>
      <c r="J961" s="134"/>
      <c r="K961" s="135" t="s">
        <v>2979</v>
      </c>
    </row>
    <row r="962" spans="1:11" hidden="1" x14ac:dyDescent="0.25">
      <c r="A962" s="177" t="s">
        <v>874</v>
      </c>
      <c r="B962" s="129" t="s">
        <v>4363</v>
      </c>
      <c r="C962" s="130" t="s">
        <v>68</v>
      </c>
      <c r="D962" s="130">
        <v>0</v>
      </c>
      <c r="E962" s="131">
        <f ca="1">OFFSET(INDEX(Composições!A:H,MATCH(Orçamentária!A962,Composições!A:A,0),8),2,0)</f>
        <v>60.807599999999994</v>
      </c>
      <c r="F962" s="132">
        <f t="shared" ca="1" si="44"/>
        <v>0</v>
      </c>
      <c r="G962" s="133">
        <f>IF($K962="Padrão",BDI!$B$17,IF($K962="Diferenciado",BDI!$E$17,0))</f>
        <v>0.26419999999999999</v>
      </c>
      <c r="H962" s="131">
        <f t="shared" ca="1" si="42"/>
        <v>76.87</v>
      </c>
      <c r="I962" s="132">
        <f t="shared" ca="1" si="43"/>
        <v>0</v>
      </c>
      <c r="J962" s="134"/>
      <c r="K962" s="135" t="s">
        <v>2979</v>
      </c>
    </row>
    <row r="963" spans="1:11" hidden="1" x14ac:dyDescent="0.25">
      <c r="A963" s="177" t="s">
        <v>875</v>
      </c>
      <c r="B963" s="129" t="s">
        <v>4364</v>
      </c>
      <c r="C963" s="130" t="s">
        <v>68</v>
      </c>
      <c r="D963" s="130">
        <v>0</v>
      </c>
      <c r="E963" s="131">
        <f ca="1">OFFSET(INDEX(Composições!A:H,MATCH(Orçamentária!A963,Composições!A:A,0),8),2,0)</f>
        <v>9.8657500000000002</v>
      </c>
      <c r="F963" s="132">
        <f t="shared" ca="1" si="44"/>
        <v>0</v>
      </c>
      <c r="G963" s="133">
        <f>IF($K963="Padrão",BDI!$B$17,IF($K963="Diferenciado",BDI!$E$17,0))</f>
        <v>0.26419999999999999</v>
      </c>
      <c r="H963" s="131">
        <f t="shared" ca="1" si="42"/>
        <v>12.47</v>
      </c>
      <c r="I963" s="132">
        <f t="shared" ca="1" si="43"/>
        <v>0</v>
      </c>
      <c r="J963" s="134"/>
      <c r="K963" s="135" t="s">
        <v>2979</v>
      </c>
    </row>
    <row r="964" spans="1:11" hidden="1" x14ac:dyDescent="0.25">
      <c r="A964" s="177" t="s">
        <v>876</v>
      </c>
      <c r="B964" s="129" t="s">
        <v>4365</v>
      </c>
      <c r="C964" s="130" t="s">
        <v>68</v>
      </c>
      <c r="D964" s="130">
        <v>0</v>
      </c>
      <c r="E964" s="131">
        <f ca="1">OFFSET(INDEX(Composições!A:H,MATCH(Orçamentária!A964,Composições!A:A,0),8),2,0)</f>
        <v>6.6291000000000002</v>
      </c>
      <c r="F964" s="132">
        <f t="shared" ca="1" si="44"/>
        <v>0</v>
      </c>
      <c r="G964" s="133">
        <f>IF($K964="Padrão",BDI!$B$17,IF($K964="Diferenciado",BDI!$E$17,0))</f>
        <v>0.26419999999999999</v>
      </c>
      <c r="H964" s="131">
        <f t="shared" ca="1" si="42"/>
        <v>8.3800000000000008</v>
      </c>
      <c r="I964" s="132">
        <f t="shared" ca="1" si="43"/>
        <v>0</v>
      </c>
      <c r="J964" s="134"/>
      <c r="K964" s="135" t="s">
        <v>2979</v>
      </c>
    </row>
    <row r="965" spans="1:11" ht="25.5" hidden="1" x14ac:dyDescent="0.25">
      <c r="A965" s="177" t="s">
        <v>877</v>
      </c>
      <c r="B965" s="129" t="s">
        <v>4366</v>
      </c>
      <c r="C965" s="130" t="s">
        <v>18</v>
      </c>
      <c r="D965" s="130">
        <v>0</v>
      </c>
      <c r="E965" s="131">
        <f ca="1">OFFSET(INDEX(Composições!A:H,MATCH(Orçamentária!A965,Composições!A:A,0),8),2,0)</f>
        <v>2.2097000000000002</v>
      </c>
      <c r="F965" s="132">
        <f t="shared" ca="1" si="44"/>
        <v>0</v>
      </c>
      <c r="G965" s="133">
        <f>IF($K965="Padrão",BDI!$B$17,IF($K965="Diferenciado",BDI!$E$17,0))</f>
        <v>0.26419999999999999</v>
      </c>
      <c r="H965" s="131">
        <f t="shared" ca="1" si="42"/>
        <v>2.79</v>
      </c>
      <c r="I965" s="132">
        <f t="shared" ca="1" si="43"/>
        <v>0</v>
      </c>
      <c r="J965" s="134"/>
      <c r="K965" s="135" t="s">
        <v>2979</v>
      </c>
    </row>
    <row r="966" spans="1:11" ht="25.5" hidden="1" x14ac:dyDescent="0.25">
      <c r="A966" s="177" t="s">
        <v>878</v>
      </c>
      <c r="B966" s="129" t="s">
        <v>4367</v>
      </c>
      <c r="C966" s="130" t="s">
        <v>18</v>
      </c>
      <c r="D966" s="130">
        <v>0</v>
      </c>
      <c r="E966" s="131">
        <f ca="1">OFFSET(INDEX(Composições!A:H,MATCH(Orçamentária!A966,Composições!A:A,0),8),2,0)</f>
        <v>10.466582332463801</v>
      </c>
      <c r="F966" s="132">
        <f t="shared" ca="1" si="44"/>
        <v>0</v>
      </c>
      <c r="G966" s="133">
        <f>IF($K966="Padrão",BDI!$B$17,IF($K966="Diferenciado",BDI!$E$17,0))</f>
        <v>0.26419999999999999</v>
      </c>
      <c r="H966" s="131">
        <f t="shared" ref="H966:H1029" ca="1" si="45">IF(ISNUMBER(E966),ROUND(E966*(1+G966),2),"")</f>
        <v>13.23</v>
      </c>
      <c r="I966" s="132">
        <f t="shared" ref="I966:I1029" ca="1" si="46">IF(ISNUMBER(E966),ROUND(H966*D966,2),"")</f>
        <v>0</v>
      </c>
      <c r="J966" s="134"/>
      <c r="K966" s="135" t="s">
        <v>2979</v>
      </c>
    </row>
    <row r="967" spans="1:11" hidden="1" x14ac:dyDescent="0.25">
      <c r="A967" s="177" t="s">
        <v>883</v>
      </c>
      <c r="B967" s="129" t="s">
        <v>4368</v>
      </c>
      <c r="C967" s="130" t="s">
        <v>18</v>
      </c>
      <c r="D967" s="130">
        <v>0</v>
      </c>
      <c r="E967" s="131">
        <f ca="1">OFFSET(INDEX(Composições!A:H,MATCH(Orçamentária!A967,Composições!A:A,0),8),2,0)</f>
        <v>10.466582332463801</v>
      </c>
      <c r="F967" s="132">
        <f t="shared" ref="F967:F1030" ca="1" si="47">IF(ISNUMBER(E967),D967*E967,"")</f>
        <v>0</v>
      </c>
      <c r="G967" s="133">
        <f>IF($K967="Padrão",BDI!$B$17,IF($K967="Diferenciado",BDI!$E$17,0))</f>
        <v>0.26419999999999999</v>
      </c>
      <c r="H967" s="131">
        <f t="shared" ca="1" si="45"/>
        <v>13.23</v>
      </c>
      <c r="I967" s="132">
        <f t="shared" ca="1" si="46"/>
        <v>0</v>
      </c>
      <c r="J967" s="134"/>
      <c r="K967" s="135" t="s">
        <v>2979</v>
      </c>
    </row>
    <row r="968" spans="1:11" hidden="1" x14ac:dyDescent="0.25">
      <c r="A968" s="177" t="s">
        <v>885</v>
      </c>
      <c r="B968" s="129" t="s">
        <v>4369</v>
      </c>
      <c r="C968" s="130" t="s">
        <v>18</v>
      </c>
      <c r="D968" s="130">
        <v>0</v>
      </c>
      <c r="E968" s="131">
        <f ca="1">OFFSET(INDEX(Composições!A:H,MATCH(Orçamentária!A968,Composições!A:A,0),8),2,0)</f>
        <v>10.466582332463801</v>
      </c>
      <c r="F968" s="132">
        <f t="shared" ca="1" si="47"/>
        <v>0</v>
      </c>
      <c r="G968" s="133">
        <f>IF($K968="Padrão",BDI!$B$17,IF($K968="Diferenciado",BDI!$E$17,0))</f>
        <v>0.26419999999999999</v>
      </c>
      <c r="H968" s="131">
        <f t="shared" ca="1" si="45"/>
        <v>13.23</v>
      </c>
      <c r="I968" s="132">
        <f t="shared" ca="1" si="46"/>
        <v>0</v>
      </c>
      <c r="J968" s="134"/>
      <c r="K968" s="135" t="s">
        <v>2979</v>
      </c>
    </row>
    <row r="969" spans="1:11" hidden="1" x14ac:dyDescent="0.25">
      <c r="A969" s="177" t="s">
        <v>887</v>
      </c>
      <c r="B969" s="129" t="s">
        <v>4370</v>
      </c>
      <c r="C969" s="130" t="s">
        <v>68</v>
      </c>
      <c r="D969" s="130">
        <v>0</v>
      </c>
      <c r="E969" s="131">
        <f ca="1">OFFSET(INDEX(Composições!A:H,MATCH(Orçamentária!A969,Composições!A:A,0),8),2,0)</f>
        <v>60.850349999999999</v>
      </c>
      <c r="F969" s="132">
        <f t="shared" ca="1" si="47"/>
        <v>0</v>
      </c>
      <c r="G969" s="133">
        <f>IF($K969="Padrão",BDI!$B$17,IF($K969="Diferenciado",BDI!$E$17,0))</f>
        <v>0.26419999999999999</v>
      </c>
      <c r="H969" s="131">
        <f t="shared" ca="1" si="45"/>
        <v>76.930000000000007</v>
      </c>
      <c r="I969" s="132">
        <f t="shared" ca="1" si="46"/>
        <v>0</v>
      </c>
      <c r="J969" s="134"/>
      <c r="K969" s="135" t="s">
        <v>2979</v>
      </c>
    </row>
    <row r="970" spans="1:11" hidden="1" x14ac:dyDescent="0.25">
      <c r="A970" s="177" t="s">
        <v>889</v>
      </c>
      <c r="B970" s="129" t="s">
        <v>4371</v>
      </c>
      <c r="C970" s="130" t="s">
        <v>68</v>
      </c>
      <c r="D970" s="130">
        <v>0</v>
      </c>
      <c r="E970" s="131">
        <f ca="1">OFFSET(INDEX(Composições!A:H,MATCH(Orçamentária!A970,Composições!A:A,0),8),2,0)</f>
        <v>81.279020583115951</v>
      </c>
      <c r="F970" s="132">
        <f t="shared" ca="1" si="47"/>
        <v>0</v>
      </c>
      <c r="G970" s="133">
        <f>IF($K970="Padrão",BDI!$B$17,IF($K970="Diferenciado",BDI!$E$17,0))</f>
        <v>0.26419999999999999</v>
      </c>
      <c r="H970" s="131">
        <f t="shared" ca="1" si="45"/>
        <v>102.75</v>
      </c>
      <c r="I970" s="132">
        <f t="shared" ca="1" si="46"/>
        <v>0</v>
      </c>
      <c r="J970" s="134"/>
      <c r="K970" s="135" t="s">
        <v>2979</v>
      </c>
    </row>
    <row r="971" spans="1:11" hidden="1" x14ac:dyDescent="0.25">
      <c r="A971" s="177" t="s">
        <v>893</v>
      </c>
      <c r="B971" s="129" t="s">
        <v>4372</v>
      </c>
      <c r="C971" s="130" t="s">
        <v>68</v>
      </c>
      <c r="D971" s="130">
        <v>0</v>
      </c>
      <c r="E971" s="131">
        <f ca="1">OFFSET(INDEX(Composições!A:H,MATCH(Orçamentária!A971,Composições!A:A,0),8),2,0)</f>
        <v>60.850349999999999</v>
      </c>
      <c r="F971" s="132">
        <f t="shared" ca="1" si="47"/>
        <v>0</v>
      </c>
      <c r="G971" s="133">
        <f>IF($K971="Padrão",BDI!$B$17,IF($K971="Diferenciado",BDI!$E$17,0))</f>
        <v>0.26419999999999999</v>
      </c>
      <c r="H971" s="131">
        <f t="shared" ca="1" si="45"/>
        <v>76.930000000000007</v>
      </c>
      <c r="I971" s="132">
        <f t="shared" ca="1" si="46"/>
        <v>0</v>
      </c>
      <c r="J971" s="134"/>
      <c r="K971" s="135" t="s">
        <v>2979</v>
      </c>
    </row>
    <row r="972" spans="1:11" hidden="1" x14ac:dyDescent="0.25">
      <c r="A972" s="177" t="s">
        <v>895</v>
      </c>
      <c r="B972" s="129" t="s">
        <v>4373</v>
      </c>
      <c r="C972" s="130" t="s">
        <v>68</v>
      </c>
      <c r="D972" s="130">
        <v>0</v>
      </c>
      <c r="E972" s="131">
        <f ca="1">OFFSET(INDEX(Composições!A:H,MATCH(Orçamentária!A972,Composições!A:A,0),8),2,0)</f>
        <v>81.279020583115951</v>
      </c>
      <c r="F972" s="132">
        <f t="shared" ca="1" si="47"/>
        <v>0</v>
      </c>
      <c r="G972" s="133">
        <f>IF($K972="Padrão",BDI!$B$17,IF($K972="Diferenciado",BDI!$E$17,0))</f>
        <v>0.26419999999999999</v>
      </c>
      <c r="H972" s="131">
        <f t="shared" ca="1" si="45"/>
        <v>102.75</v>
      </c>
      <c r="I972" s="132">
        <f t="shared" ca="1" si="46"/>
        <v>0</v>
      </c>
      <c r="J972" s="134"/>
      <c r="K972" s="135" t="s">
        <v>2979</v>
      </c>
    </row>
    <row r="973" spans="1:11" ht="25.5" hidden="1" x14ac:dyDescent="0.25">
      <c r="A973" s="177" t="s">
        <v>896</v>
      </c>
      <c r="B973" s="129" t="s">
        <v>4374</v>
      </c>
      <c r="C973" s="130" t="s">
        <v>68</v>
      </c>
      <c r="D973" s="130">
        <v>0</v>
      </c>
      <c r="E973" s="131">
        <f ca="1">OFFSET(INDEX(Composições!A:H,MATCH(Orçamentária!A973,Composições!A:A,0),8),2,0)</f>
        <v>9.3536999999999999</v>
      </c>
      <c r="F973" s="132">
        <f t="shared" ca="1" si="47"/>
        <v>0</v>
      </c>
      <c r="G973" s="133">
        <f>IF($K973="Padrão",BDI!$B$17,IF($K973="Diferenciado",BDI!$E$17,0))</f>
        <v>0.26419999999999999</v>
      </c>
      <c r="H973" s="131">
        <f t="shared" ca="1" si="45"/>
        <v>11.82</v>
      </c>
      <c r="I973" s="132">
        <f t="shared" ca="1" si="46"/>
        <v>0</v>
      </c>
      <c r="J973" s="134"/>
      <c r="K973" s="135" t="s">
        <v>2979</v>
      </c>
    </row>
    <row r="974" spans="1:11" ht="25.5" hidden="1" x14ac:dyDescent="0.25">
      <c r="A974" s="177" t="s">
        <v>898</v>
      </c>
      <c r="B974" s="129" t="s">
        <v>4375</v>
      </c>
      <c r="C974" s="130" t="s">
        <v>68</v>
      </c>
      <c r="D974" s="130">
        <v>0</v>
      </c>
      <c r="E974" s="131">
        <f ca="1">OFFSET(INDEX(Composições!A:H,MATCH(Orçamentária!A974,Composições!A:A,0),8),2,0)</f>
        <v>9.3536999999999999</v>
      </c>
      <c r="F974" s="132">
        <f t="shared" ca="1" si="47"/>
        <v>0</v>
      </c>
      <c r="G974" s="133">
        <f>IF($K974="Padrão",BDI!$B$17,IF($K974="Diferenciado",BDI!$E$17,0))</f>
        <v>0.26419999999999999</v>
      </c>
      <c r="H974" s="131">
        <f t="shared" ca="1" si="45"/>
        <v>11.82</v>
      </c>
      <c r="I974" s="132">
        <f t="shared" ca="1" si="46"/>
        <v>0</v>
      </c>
      <c r="J974" s="134"/>
      <c r="K974" s="135" t="s">
        <v>2979</v>
      </c>
    </row>
    <row r="975" spans="1:11" hidden="1" x14ac:dyDescent="0.25">
      <c r="A975" s="177" t="s">
        <v>899</v>
      </c>
      <c r="B975" s="129" t="s">
        <v>4376</v>
      </c>
      <c r="C975" s="130" t="s">
        <v>68</v>
      </c>
      <c r="D975" s="130">
        <v>0</v>
      </c>
      <c r="E975" s="131">
        <f ca="1">OFFSET(INDEX(Composições!A:H,MATCH(Orçamentária!A975,Composições!A:A,0),8),2,0)</f>
        <v>60.850349999999999</v>
      </c>
      <c r="F975" s="132">
        <f t="shared" ca="1" si="47"/>
        <v>0</v>
      </c>
      <c r="G975" s="133">
        <f>IF($K975="Padrão",BDI!$B$17,IF($K975="Diferenciado",BDI!$E$17,0))</f>
        <v>0.26419999999999999</v>
      </c>
      <c r="H975" s="131">
        <f t="shared" ca="1" si="45"/>
        <v>76.930000000000007</v>
      </c>
      <c r="I975" s="132">
        <f t="shared" ca="1" si="46"/>
        <v>0</v>
      </c>
      <c r="J975" s="134"/>
      <c r="K975" s="135" t="s">
        <v>2979</v>
      </c>
    </row>
    <row r="976" spans="1:11" ht="25.5" hidden="1" x14ac:dyDescent="0.25">
      <c r="A976" s="177" t="s">
        <v>900</v>
      </c>
      <c r="B976" s="129" t="s">
        <v>4377</v>
      </c>
      <c r="C976" s="130" t="s">
        <v>68</v>
      </c>
      <c r="D976" s="130">
        <v>0</v>
      </c>
      <c r="E976" s="131">
        <f ca="1">OFFSET(INDEX(Composições!A:H,MATCH(Orçamentária!A976,Composições!A:A,0),8),2,0)</f>
        <v>81.279020583115951</v>
      </c>
      <c r="F976" s="132">
        <f t="shared" ca="1" si="47"/>
        <v>0</v>
      </c>
      <c r="G976" s="133">
        <f>IF($K976="Padrão",BDI!$B$17,IF($K976="Diferenciado",BDI!$E$17,0))</f>
        <v>0.26419999999999999</v>
      </c>
      <c r="H976" s="131">
        <f t="shared" ca="1" si="45"/>
        <v>102.75</v>
      </c>
      <c r="I976" s="132">
        <f t="shared" ca="1" si="46"/>
        <v>0</v>
      </c>
      <c r="J976" s="134"/>
      <c r="K976" s="135" t="s">
        <v>2979</v>
      </c>
    </row>
    <row r="977" spans="1:11" hidden="1" x14ac:dyDescent="0.25">
      <c r="A977" s="177" t="s">
        <v>901</v>
      </c>
      <c r="B977" s="129" t="s">
        <v>4378</v>
      </c>
      <c r="C977" s="130" t="s">
        <v>68</v>
      </c>
      <c r="D977" s="130">
        <v>0</v>
      </c>
      <c r="E977" s="131">
        <f ca="1">OFFSET(INDEX(Composições!A:H,MATCH(Orçamentária!A977,Composições!A:A,0),8),2,0)</f>
        <v>14.579650000000001</v>
      </c>
      <c r="F977" s="132">
        <f t="shared" ca="1" si="47"/>
        <v>0</v>
      </c>
      <c r="G977" s="133">
        <f>IF($K977="Padrão",BDI!$B$17,IF($K977="Diferenciado",BDI!$E$17,0))</f>
        <v>0.26419999999999999</v>
      </c>
      <c r="H977" s="131">
        <f t="shared" ca="1" si="45"/>
        <v>18.43</v>
      </c>
      <c r="I977" s="132">
        <f t="shared" ca="1" si="46"/>
        <v>0</v>
      </c>
      <c r="J977" s="134"/>
      <c r="K977" s="135" t="s">
        <v>2979</v>
      </c>
    </row>
    <row r="978" spans="1:11" hidden="1" x14ac:dyDescent="0.25">
      <c r="A978" s="177" t="s">
        <v>903</v>
      </c>
      <c r="B978" s="129" t="s">
        <v>4379</v>
      </c>
      <c r="C978" s="130" t="s">
        <v>106</v>
      </c>
      <c r="D978" s="130">
        <v>0</v>
      </c>
      <c r="E978" s="131">
        <f ca="1">OFFSET(INDEX(Composições!A:H,MATCH(Orçamentária!A978,Composições!A:A,0),8),2,0)</f>
        <v>25.984400000000001</v>
      </c>
      <c r="F978" s="132">
        <f t="shared" ca="1" si="47"/>
        <v>0</v>
      </c>
      <c r="G978" s="133">
        <f>IF($K978="Padrão",BDI!$B$17,IF($K978="Diferenciado",BDI!$E$17,0))</f>
        <v>0.26419999999999999</v>
      </c>
      <c r="H978" s="131">
        <f t="shared" ca="1" si="45"/>
        <v>32.85</v>
      </c>
      <c r="I978" s="132">
        <f t="shared" ca="1" si="46"/>
        <v>0</v>
      </c>
      <c r="J978" s="134"/>
      <c r="K978" s="135" t="s">
        <v>2979</v>
      </c>
    </row>
    <row r="979" spans="1:11" hidden="1" x14ac:dyDescent="0.25">
      <c r="A979" s="177" t="s">
        <v>905</v>
      </c>
      <c r="B979" s="129" t="s">
        <v>4380</v>
      </c>
      <c r="C979" s="130" t="s">
        <v>68</v>
      </c>
      <c r="D979" s="130">
        <v>0</v>
      </c>
      <c r="E979" s="131">
        <f ca="1">OFFSET(INDEX(Composições!A:H,MATCH(Orçamentária!A979,Composições!A:A,0),8),2,0)</f>
        <v>137.971711</v>
      </c>
      <c r="F979" s="132">
        <f t="shared" ca="1" si="47"/>
        <v>0</v>
      </c>
      <c r="G979" s="133">
        <f>IF($K979="Padrão",BDI!$B$17,IF($K979="Diferenciado",BDI!$E$17,0))</f>
        <v>0.26419999999999999</v>
      </c>
      <c r="H979" s="131">
        <f t="shared" ca="1" si="45"/>
        <v>174.42</v>
      </c>
      <c r="I979" s="132">
        <f t="shared" ca="1" si="46"/>
        <v>0</v>
      </c>
      <c r="J979" s="134"/>
      <c r="K979" s="135" t="s">
        <v>2979</v>
      </c>
    </row>
    <row r="980" spans="1:11" ht="25.5" hidden="1" x14ac:dyDescent="0.25">
      <c r="A980" s="177" t="s">
        <v>907</v>
      </c>
      <c r="B980" s="129" t="s">
        <v>4381</v>
      </c>
      <c r="C980" s="130" t="s">
        <v>18</v>
      </c>
      <c r="D980" s="130">
        <v>0</v>
      </c>
      <c r="E980" s="131">
        <f ca="1">OFFSET(INDEX(Composições!A:H,MATCH(Orçamentária!A980,Composições!A:A,0),8),2,0)</f>
        <v>1.2749000000000001</v>
      </c>
      <c r="F980" s="132">
        <f t="shared" ca="1" si="47"/>
        <v>0</v>
      </c>
      <c r="G980" s="133">
        <f>IF($K980="Padrão",BDI!$B$17,IF($K980="Diferenciado",BDI!$E$17,0))</f>
        <v>0.26419999999999999</v>
      </c>
      <c r="H980" s="131">
        <f t="shared" ca="1" si="45"/>
        <v>1.61</v>
      </c>
      <c r="I980" s="132">
        <f t="shared" ca="1" si="46"/>
        <v>0</v>
      </c>
      <c r="J980" s="134"/>
      <c r="K980" s="135" t="s">
        <v>2979</v>
      </c>
    </row>
    <row r="981" spans="1:11" hidden="1" x14ac:dyDescent="0.25">
      <c r="A981" s="177" t="s">
        <v>911</v>
      </c>
      <c r="B981" s="129" t="s">
        <v>4382</v>
      </c>
      <c r="C981" s="130" t="s">
        <v>68</v>
      </c>
      <c r="D981" s="130">
        <v>0</v>
      </c>
      <c r="E981" s="131">
        <f ca="1">OFFSET(INDEX(Composições!A:H,MATCH(Orçamentária!A981,Composições!A:A,0),8),2,0)</f>
        <v>7.3233790000000001</v>
      </c>
      <c r="F981" s="132">
        <f t="shared" ca="1" si="47"/>
        <v>0</v>
      </c>
      <c r="G981" s="133">
        <f>IF($K981="Padrão",BDI!$B$17,IF($K981="Diferenciado",BDI!$E$17,0))</f>
        <v>0.26419999999999999</v>
      </c>
      <c r="H981" s="131">
        <f t="shared" ca="1" si="45"/>
        <v>9.26</v>
      </c>
      <c r="I981" s="132">
        <f t="shared" ca="1" si="46"/>
        <v>0</v>
      </c>
      <c r="J981" s="134"/>
      <c r="K981" s="135" t="s">
        <v>2979</v>
      </c>
    </row>
    <row r="982" spans="1:11" hidden="1" x14ac:dyDescent="0.25">
      <c r="A982" s="177" t="s">
        <v>912</v>
      </c>
      <c r="B982" s="129" t="s">
        <v>4383</v>
      </c>
      <c r="C982" s="130" t="s">
        <v>106</v>
      </c>
      <c r="D982" s="130">
        <v>0</v>
      </c>
      <c r="E982" s="131">
        <f ca="1">OFFSET(INDEX(Composições!A:H,MATCH(Orçamentária!A982,Composições!A:A,0),8),2,0)</f>
        <v>100.18109100000001</v>
      </c>
      <c r="F982" s="132">
        <f t="shared" ca="1" si="47"/>
        <v>0</v>
      </c>
      <c r="G982" s="133">
        <f>IF($K982="Padrão",BDI!$B$17,IF($K982="Diferenciado",BDI!$E$17,0))</f>
        <v>0.26419999999999999</v>
      </c>
      <c r="H982" s="131">
        <f t="shared" ca="1" si="45"/>
        <v>126.65</v>
      </c>
      <c r="I982" s="132">
        <f t="shared" ca="1" si="46"/>
        <v>0</v>
      </c>
      <c r="J982" s="134"/>
      <c r="K982" s="135" t="s">
        <v>2979</v>
      </c>
    </row>
    <row r="983" spans="1:11" x14ac:dyDescent="0.25">
      <c r="A983" s="177" t="s">
        <v>914</v>
      </c>
      <c r="B983" s="129" t="s">
        <v>4384</v>
      </c>
      <c r="C983" s="130" t="s">
        <v>106</v>
      </c>
      <c r="D983" s="130">
        <v>15</v>
      </c>
      <c r="E983" s="131">
        <f ca="1">OFFSET(INDEX(Composições!A:H,MATCH(Orçamentária!A983,Composições!A:A,0),8),2,0)</f>
        <v>32.998021999999999</v>
      </c>
      <c r="F983" s="132">
        <f t="shared" ca="1" si="47"/>
        <v>494.97032999999999</v>
      </c>
      <c r="G983" s="133">
        <f>IF($K983="Padrão",BDI!$B$17,IF($K983="Diferenciado",BDI!$E$17,0))</f>
        <v>0.26419999999999999</v>
      </c>
      <c r="H983" s="131">
        <f t="shared" ca="1" si="45"/>
        <v>41.72</v>
      </c>
      <c r="I983" s="132">
        <f t="shared" ca="1" si="46"/>
        <v>625.79999999999995</v>
      </c>
      <c r="J983" s="134"/>
      <c r="K983" s="135" t="s">
        <v>2979</v>
      </c>
    </row>
    <row r="984" spans="1:11" hidden="1" x14ac:dyDescent="0.25">
      <c r="A984" s="128" t="s">
        <v>4385</v>
      </c>
      <c r="B984" s="129" t="s">
        <v>4386</v>
      </c>
      <c r="C984" s="130" t="s">
        <v>18</v>
      </c>
      <c r="D984" s="130">
        <v>0</v>
      </c>
      <c r="E984" s="131" t="s">
        <v>13</v>
      </c>
      <c r="F984" s="132" t="str">
        <f t="shared" si="47"/>
        <v/>
      </c>
      <c r="G984" s="133">
        <f>IF($K984="Padrão",BDI!$B$17,IF($K984="Diferenciado",BDI!$E$17,0))</f>
        <v>0.26419999999999999</v>
      </c>
      <c r="H984" s="131" t="str">
        <f t="shared" si="45"/>
        <v/>
      </c>
      <c r="I984" s="132" t="str">
        <f t="shared" si="46"/>
        <v/>
      </c>
      <c r="J984" s="134"/>
      <c r="K984" s="135" t="s">
        <v>2979</v>
      </c>
    </row>
    <row r="985" spans="1:11" hidden="1" x14ac:dyDescent="0.25">
      <c r="A985" s="177" t="s">
        <v>915</v>
      </c>
      <c r="B985" s="129" t="s">
        <v>4387</v>
      </c>
      <c r="C985" s="130" t="s">
        <v>18</v>
      </c>
      <c r="D985" s="130">
        <v>0</v>
      </c>
      <c r="E985" s="131">
        <f ca="1">OFFSET(INDEX(Composições!A:H,MATCH(Orçamentária!A985,Composições!A:A,0),8),2,0)</f>
        <v>106.81660539999999</v>
      </c>
      <c r="F985" s="132">
        <f t="shared" ca="1" si="47"/>
        <v>0</v>
      </c>
      <c r="G985" s="133">
        <f>IF($K985="Padrão",BDI!$B$17,IF($K985="Diferenciado",BDI!$E$17,0))</f>
        <v>0.26419999999999999</v>
      </c>
      <c r="H985" s="131">
        <f t="shared" ca="1" si="45"/>
        <v>135.04</v>
      </c>
      <c r="I985" s="132">
        <f t="shared" ca="1" si="46"/>
        <v>0</v>
      </c>
      <c r="J985" s="134"/>
      <c r="K985" s="135" t="s">
        <v>2979</v>
      </c>
    </row>
    <row r="986" spans="1:11" x14ac:dyDescent="0.25">
      <c r="A986" s="177" t="s">
        <v>916</v>
      </c>
      <c r="B986" s="129" t="s">
        <v>4388</v>
      </c>
      <c r="C986" s="130" t="s">
        <v>1788</v>
      </c>
      <c r="D986" s="130">
        <v>5</v>
      </c>
      <c r="E986" s="131">
        <f ca="1">OFFSET(INDEX(Composições!A:H,MATCH(Orçamentária!A986,Composições!A:A,0),8),2,0)</f>
        <v>1005.449554049545</v>
      </c>
      <c r="F986" s="132">
        <f t="shared" ca="1" si="47"/>
        <v>5027.2477702477245</v>
      </c>
      <c r="G986" s="133">
        <f>IF($K986="Padrão",BDI!$B$17,IF($K986="Diferenciado",BDI!$E$17,0))</f>
        <v>0.26419999999999999</v>
      </c>
      <c r="H986" s="131">
        <f t="shared" ca="1" si="45"/>
        <v>1271.0899999999999</v>
      </c>
      <c r="I986" s="132">
        <f t="shared" ca="1" si="46"/>
        <v>6355.45</v>
      </c>
      <c r="J986" s="134"/>
      <c r="K986" s="135" t="s">
        <v>2979</v>
      </c>
    </row>
    <row r="987" spans="1:11" hidden="1" x14ac:dyDescent="0.25">
      <c r="A987" s="177" t="s">
        <v>917</v>
      </c>
      <c r="B987" s="129" t="s">
        <v>4389</v>
      </c>
      <c r="C987" s="130" t="s">
        <v>68</v>
      </c>
      <c r="D987" s="130">
        <v>0</v>
      </c>
      <c r="E987" s="131">
        <f ca="1">OFFSET(INDEX(Composições!A:H,MATCH(Orçamentária!A987,Composições!A:A,0),8),2,0)</f>
        <v>115.67352095</v>
      </c>
      <c r="F987" s="132">
        <f t="shared" ca="1" si="47"/>
        <v>0</v>
      </c>
      <c r="G987" s="133">
        <f>IF($K987="Padrão",BDI!$B$17,IF($K987="Diferenciado",BDI!$E$17,0))</f>
        <v>0.26419999999999999</v>
      </c>
      <c r="H987" s="131">
        <f t="shared" ca="1" si="45"/>
        <v>146.22999999999999</v>
      </c>
      <c r="I987" s="132">
        <f t="shared" ca="1" si="46"/>
        <v>0</v>
      </c>
      <c r="J987" s="134"/>
      <c r="K987" s="135" t="s">
        <v>2979</v>
      </c>
    </row>
    <row r="988" spans="1:11" hidden="1" x14ac:dyDescent="0.25">
      <c r="A988" s="177" t="s">
        <v>918</v>
      </c>
      <c r="B988" s="129" t="s">
        <v>4390</v>
      </c>
      <c r="C988" s="130" t="s">
        <v>18</v>
      </c>
      <c r="D988" s="130">
        <v>0</v>
      </c>
      <c r="E988" s="131">
        <f ca="1">OFFSET(INDEX(Composições!A:H,MATCH(Orçamentária!A988,Composições!A:A,0),8),2,0)</f>
        <v>151.04999999999998</v>
      </c>
      <c r="F988" s="132">
        <f t="shared" ca="1" si="47"/>
        <v>0</v>
      </c>
      <c r="G988" s="133">
        <f>IF($K988="Padrão",BDI!$B$17,IF($K988="Diferenciado",BDI!$E$17,0))</f>
        <v>0.26419999999999999</v>
      </c>
      <c r="H988" s="131">
        <f t="shared" ca="1" si="45"/>
        <v>190.96</v>
      </c>
      <c r="I988" s="132">
        <f t="shared" ca="1" si="46"/>
        <v>0</v>
      </c>
      <c r="J988" s="134"/>
      <c r="K988" s="135" t="s">
        <v>2979</v>
      </c>
    </row>
    <row r="989" spans="1:11" hidden="1" x14ac:dyDescent="0.25">
      <c r="A989" s="177" t="s">
        <v>919</v>
      </c>
      <c r="B989" s="129" t="s">
        <v>4391</v>
      </c>
      <c r="C989" s="130" t="s">
        <v>4392</v>
      </c>
      <c r="D989" s="130">
        <v>0</v>
      </c>
      <c r="E989" s="131">
        <f ca="1">OFFSET(INDEX(Composições!A:H,MATCH(Orçamentária!A989,Composições!A:A,0),8),2,0)</f>
        <v>2.8715383999999999</v>
      </c>
      <c r="F989" s="132">
        <f t="shared" ca="1" si="47"/>
        <v>0</v>
      </c>
      <c r="G989" s="133">
        <f>IF($K989="Padrão",BDI!$B$17,IF($K989="Diferenciado",BDI!$E$17,0))</f>
        <v>0.26419999999999999</v>
      </c>
      <c r="H989" s="131">
        <f t="shared" ca="1" si="45"/>
        <v>3.63</v>
      </c>
      <c r="I989" s="132">
        <f t="shared" ca="1" si="46"/>
        <v>0</v>
      </c>
      <c r="J989" s="134"/>
      <c r="K989" s="135" t="s">
        <v>2979</v>
      </c>
    </row>
    <row r="990" spans="1:11" hidden="1" x14ac:dyDescent="0.25">
      <c r="A990" s="128" t="s">
        <v>4393</v>
      </c>
      <c r="B990" s="129" t="s">
        <v>4394</v>
      </c>
      <c r="C990" s="130" t="s">
        <v>4203</v>
      </c>
      <c r="D990" s="130">
        <v>0</v>
      </c>
      <c r="E990" s="131" t="s">
        <v>13</v>
      </c>
      <c r="F990" s="132" t="str">
        <f t="shared" si="47"/>
        <v/>
      </c>
      <c r="G990" s="133">
        <f>IF($K990="Padrão",BDI!$B$17,IF($K990="Diferenciado",BDI!$E$17,0))</f>
        <v>0.26419999999999999</v>
      </c>
      <c r="H990" s="131" t="str">
        <f t="shared" si="45"/>
        <v/>
      </c>
      <c r="I990" s="132" t="str">
        <f t="shared" si="46"/>
        <v/>
      </c>
      <c r="J990" s="134"/>
      <c r="K990" s="135" t="s">
        <v>2979</v>
      </c>
    </row>
    <row r="991" spans="1:11" hidden="1" x14ac:dyDescent="0.25">
      <c r="A991" s="177" t="s">
        <v>920</v>
      </c>
      <c r="B991" s="129" t="s">
        <v>4395</v>
      </c>
      <c r="C991" s="130" t="s">
        <v>72</v>
      </c>
      <c r="D991" s="130">
        <v>0</v>
      </c>
      <c r="E991" s="131">
        <f ca="1">OFFSET(INDEX(Composições!A:H,MATCH(Orçamentária!A991,Composições!A:A,0),8),2,0)</f>
        <v>7.9740149999999996</v>
      </c>
      <c r="F991" s="132">
        <f t="shared" ca="1" si="47"/>
        <v>0</v>
      </c>
      <c r="G991" s="133">
        <f>IF($K991="Padrão",BDI!$B$17,IF($K991="Diferenciado",BDI!$E$17,0))</f>
        <v>0.26419999999999999</v>
      </c>
      <c r="H991" s="131">
        <f t="shared" ca="1" si="45"/>
        <v>10.08</v>
      </c>
      <c r="I991" s="132">
        <f t="shared" ca="1" si="46"/>
        <v>0</v>
      </c>
      <c r="J991" s="134"/>
      <c r="K991" s="135" t="s">
        <v>2979</v>
      </c>
    </row>
    <row r="992" spans="1:11" hidden="1" x14ac:dyDescent="0.25">
      <c r="A992" s="177" t="s">
        <v>921</v>
      </c>
      <c r="B992" s="129" t="s">
        <v>4396</v>
      </c>
      <c r="C992" s="130" t="s">
        <v>1788</v>
      </c>
      <c r="D992" s="130">
        <v>0</v>
      </c>
      <c r="E992" s="131">
        <f ca="1">OFFSET(INDEX(Composições!A:H,MATCH(Orçamentária!A992,Composições!A:A,0),8),2,0)</f>
        <v>95.017099999999999</v>
      </c>
      <c r="F992" s="132">
        <f t="shared" ca="1" si="47"/>
        <v>0</v>
      </c>
      <c r="G992" s="133">
        <f>IF($K992="Padrão",BDI!$B$17,IF($K992="Diferenciado",BDI!$E$17,0))</f>
        <v>0.26419999999999999</v>
      </c>
      <c r="H992" s="131">
        <f t="shared" ca="1" si="45"/>
        <v>120.12</v>
      </c>
      <c r="I992" s="132">
        <f t="shared" ca="1" si="46"/>
        <v>0</v>
      </c>
      <c r="J992" s="134"/>
      <c r="K992" s="135" t="s">
        <v>2979</v>
      </c>
    </row>
    <row r="993" spans="1:11" hidden="1" x14ac:dyDescent="0.25">
      <c r="A993" s="177" t="s">
        <v>922</v>
      </c>
      <c r="B993" s="129" t="s">
        <v>4397</v>
      </c>
      <c r="C993" s="130" t="s">
        <v>1788</v>
      </c>
      <c r="D993" s="130">
        <v>0</v>
      </c>
      <c r="E993" s="131">
        <f ca="1">OFFSET(INDEX(Composições!A:H,MATCH(Orçamentária!A993,Composições!A:A,0),8),2,0)</f>
        <v>6.9912498420000002</v>
      </c>
      <c r="F993" s="132">
        <f t="shared" ca="1" si="47"/>
        <v>0</v>
      </c>
      <c r="G993" s="133">
        <f>IF($K993="Padrão",BDI!$B$17,IF($K993="Diferenciado",BDI!$E$17,0))</f>
        <v>0.26419999999999999</v>
      </c>
      <c r="H993" s="131">
        <f t="shared" ca="1" si="45"/>
        <v>8.84</v>
      </c>
      <c r="I993" s="132">
        <f t="shared" ca="1" si="46"/>
        <v>0</v>
      </c>
      <c r="J993" s="134"/>
      <c r="K993" s="135" t="s">
        <v>2979</v>
      </c>
    </row>
    <row r="994" spans="1:11" hidden="1" x14ac:dyDescent="0.25">
      <c r="A994" s="177" t="s">
        <v>923</v>
      </c>
      <c r="B994" s="129" t="s">
        <v>4398</v>
      </c>
      <c r="C994" s="130" t="s">
        <v>68</v>
      </c>
      <c r="D994" s="130">
        <v>0</v>
      </c>
      <c r="E994" s="131">
        <f ca="1">OFFSET(INDEX(Composições!A:H,MATCH(Orçamentária!A994,Composições!A:A,0),8),2,0)</f>
        <v>63.796880292603994</v>
      </c>
      <c r="F994" s="132">
        <f t="shared" ca="1" si="47"/>
        <v>0</v>
      </c>
      <c r="G994" s="133">
        <f>IF($K994="Padrão",BDI!$B$17,IF($K994="Diferenciado",BDI!$E$17,0))</f>
        <v>0.26419999999999999</v>
      </c>
      <c r="H994" s="131">
        <f t="shared" ca="1" si="45"/>
        <v>80.650000000000006</v>
      </c>
      <c r="I994" s="132">
        <f t="shared" ca="1" si="46"/>
        <v>0</v>
      </c>
      <c r="J994" s="134"/>
      <c r="K994" s="135" t="s">
        <v>2979</v>
      </c>
    </row>
    <row r="995" spans="1:11" hidden="1" x14ac:dyDescent="0.25">
      <c r="A995" s="177" t="s">
        <v>925</v>
      </c>
      <c r="B995" s="129" t="s">
        <v>4399</v>
      </c>
      <c r="C995" s="130" t="s">
        <v>106</v>
      </c>
      <c r="D995" s="130">
        <v>0</v>
      </c>
      <c r="E995" s="131">
        <f ca="1">OFFSET(INDEX(Composições!A:H,MATCH(Orçamentária!A995,Composições!A:A,0),8),2,0)</f>
        <v>6.3380815125000005</v>
      </c>
      <c r="F995" s="132">
        <f t="shared" ca="1" si="47"/>
        <v>0</v>
      </c>
      <c r="G995" s="133">
        <f>IF($K995="Padrão",BDI!$B$17,IF($K995="Diferenciado",BDI!$E$17,0))</f>
        <v>0.26419999999999999</v>
      </c>
      <c r="H995" s="131">
        <f t="shared" ca="1" si="45"/>
        <v>8.01</v>
      </c>
      <c r="I995" s="132">
        <f t="shared" ca="1" si="46"/>
        <v>0</v>
      </c>
      <c r="J995" s="134"/>
      <c r="K995" s="135" t="s">
        <v>2979</v>
      </c>
    </row>
    <row r="996" spans="1:11" hidden="1" x14ac:dyDescent="0.25">
      <c r="A996" s="177" t="s">
        <v>927</v>
      </c>
      <c r="B996" s="129" t="s">
        <v>4400</v>
      </c>
      <c r="C996" s="130" t="s">
        <v>106</v>
      </c>
      <c r="D996" s="130">
        <v>0</v>
      </c>
      <c r="E996" s="131">
        <f ca="1">OFFSET(INDEX(Composições!A:H,MATCH(Orçamentária!A996,Composições!A:A,0),8),2,0)</f>
        <v>45.757589168677498</v>
      </c>
      <c r="F996" s="132">
        <f t="shared" ca="1" si="47"/>
        <v>0</v>
      </c>
      <c r="G996" s="133">
        <f>IF($K996="Padrão",BDI!$B$17,IF($K996="Diferenciado",BDI!$E$17,0))</f>
        <v>0.26419999999999999</v>
      </c>
      <c r="H996" s="131">
        <f t="shared" ca="1" si="45"/>
        <v>57.85</v>
      </c>
      <c r="I996" s="132">
        <f t="shared" ca="1" si="46"/>
        <v>0</v>
      </c>
      <c r="J996" s="134"/>
      <c r="K996" s="135" t="s">
        <v>2979</v>
      </c>
    </row>
    <row r="997" spans="1:11" hidden="1" x14ac:dyDescent="0.25">
      <c r="A997" s="177" t="s">
        <v>929</v>
      </c>
      <c r="B997" s="129" t="s">
        <v>4401</v>
      </c>
      <c r="C997" s="130" t="s">
        <v>106</v>
      </c>
      <c r="D997" s="130">
        <v>0</v>
      </c>
      <c r="E997" s="131">
        <f ca="1">OFFSET(INDEX(Composições!A:H,MATCH(Orçamentária!A997,Composições!A:A,0),8),2,0)</f>
        <v>158.4151763875</v>
      </c>
      <c r="F997" s="132">
        <f t="shared" ca="1" si="47"/>
        <v>0</v>
      </c>
      <c r="G997" s="133">
        <f>IF($K997="Padrão",BDI!$B$17,IF($K997="Diferenciado",BDI!$E$17,0))</f>
        <v>0.26419999999999999</v>
      </c>
      <c r="H997" s="131">
        <f t="shared" ca="1" si="45"/>
        <v>200.27</v>
      </c>
      <c r="I997" s="132">
        <f t="shared" ca="1" si="46"/>
        <v>0</v>
      </c>
      <c r="J997" s="134"/>
      <c r="K997" s="135" t="s">
        <v>2979</v>
      </c>
    </row>
    <row r="998" spans="1:11" hidden="1" x14ac:dyDescent="0.25">
      <c r="A998" s="128" t="s">
        <v>4402</v>
      </c>
      <c r="B998" s="129" t="s">
        <v>4403</v>
      </c>
      <c r="C998" s="130" t="s">
        <v>68</v>
      </c>
      <c r="D998" s="130">
        <v>0</v>
      </c>
      <c r="E998" s="131" t="s">
        <v>13</v>
      </c>
      <c r="F998" s="132" t="str">
        <f t="shared" si="47"/>
        <v/>
      </c>
      <c r="G998" s="133">
        <f>IF($K998="Padrão",BDI!$B$17,IF($K998="Diferenciado",BDI!$E$17,0))</f>
        <v>0.26419999999999999</v>
      </c>
      <c r="H998" s="131" t="str">
        <f t="shared" si="45"/>
        <v/>
      </c>
      <c r="I998" s="132" t="str">
        <f t="shared" si="46"/>
        <v/>
      </c>
      <c r="J998" s="134"/>
      <c r="K998" s="135" t="s">
        <v>2979</v>
      </c>
    </row>
    <row r="999" spans="1:11" hidden="1" x14ac:dyDescent="0.25">
      <c r="A999" s="177" t="s">
        <v>931</v>
      </c>
      <c r="B999" s="129" t="s">
        <v>4404</v>
      </c>
      <c r="C999" s="130" t="s">
        <v>18</v>
      </c>
      <c r="D999" s="130">
        <v>0</v>
      </c>
      <c r="E999" s="131">
        <f ca="1">OFFSET(INDEX(Composições!A:H,MATCH(Orçamentária!A999,Composições!A:A,0),8),2,0)</f>
        <v>10.466582332463801</v>
      </c>
      <c r="F999" s="132">
        <f t="shared" ca="1" si="47"/>
        <v>0</v>
      </c>
      <c r="G999" s="133">
        <f>IF($K999="Padrão",BDI!$B$17,IF($K999="Diferenciado",BDI!$E$17,0))</f>
        <v>0.26419999999999999</v>
      </c>
      <c r="H999" s="131">
        <f t="shared" ca="1" si="45"/>
        <v>13.23</v>
      </c>
      <c r="I999" s="132">
        <f t="shared" ca="1" si="46"/>
        <v>0</v>
      </c>
      <c r="J999" s="134"/>
      <c r="K999" s="135" t="s">
        <v>2979</v>
      </c>
    </row>
    <row r="1000" spans="1:11" x14ac:dyDescent="0.25">
      <c r="A1000" s="128" t="s">
        <v>4405</v>
      </c>
      <c r="B1000" s="129" t="s">
        <v>4406</v>
      </c>
      <c r="C1000" s="130" t="s">
        <v>18</v>
      </c>
      <c r="D1000" s="130">
        <v>12</v>
      </c>
      <c r="E1000" s="176">
        <v>1100</v>
      </c>
      <c r="F1000" s="132">
        <f t="shared" si="47"/>
        <v>13200</v>
      </c>
      <c r="G1000" s="133">
        <f>IF($K1000="Padrão",BDI!$B$17,IF($K1000="Diferenciado",BDI!$E$17,0))</f>
        <v>0.26419999999999999</v>
      </c>
      <c r="H1000" s="131">
        <f t="shared" si="45"/>
        <v>1390.62</v>
      </c>
      <c r="I1000" s="132">
        <f t="shared" si="46"/>
        <v>16687.439999999999</v>
      </c>
      <c r="J1000" s="134"/>
      <c r="K1000" s="135" t="s">
        <v>2979</v>
      </c>
    </row>
    <row r="1001" spans="1:11" x14ac:dyDescent="0.25">
      <c r="A1001" s="128" t="s">
        <v>4407</v>
      </c>
      <c r="B1001" s="129" t="s">
        <v>4408</v>
      </c>
      <c r="C1001" s="130" t="s">
        <v>18</v>
      </c>
      <c r="D1001" s="130">
        <v>12</v>
      </c>
      <c r="E1001" s="176">
        <v>700</v>
      </c>
      <c r="F1001" s="132">
        <f t="shared" si="47"/>
        <v>8400</v>
      </c>
      <c r="G1001" s="133">
        <f>IF($K1001="Padrão",BDI!$B$17,IF($K1001="Diferenciado",BDI!$E$17,0))</f>
        <v>0.26419999999999999</v>
      </c>
      <c r="H1001" s="131">
        <f t="shared" si="45"/>
        <v>884.94</v>
      </c>
      <c r="I1001" s="132">
        <f t="shared" si="46"/>
        <v>10619.28</v>
      </c>
      <c r="J1001" s="134"/>
      <c r="K1001" s="135" t="s">
        <v>2979</v>
      </c>
    </row>
    <row r="1002" spans="1:11" hidden="1" x14ac:dyDescent="0.25">
      <c r="A1002" s="128" t="s">
        <v>4409</v>
      </c>
      <c r="B1002" s="129" t="s">
        <v>4410</v>
      </c>
      <c r="C1002" s="130" t="s">
        <v>18</v>
      </c>
      <c r="D1002" s="130">
        <v>0</v>
      </c>
      <c r="E1002" s="131" t="s">
        <v>13</v>
      </c>
      <c r="F1002" s="132" t="str">
        <f t="shared" si="47"/>
        <v/>
      </c>
      <c r="G1002" s="133">
        <f>IF($K1002="Padrão",BDI!$B$17,IF($K1002="Diferenciado",BDI!$E$17,0))</f>
        <v>0.26419999999999999</v>
      </c>
      <c r="H1002" s="131" t="str">
        <f t="shared" si="45"/>
        <v/>
      </c>
      <c r="I1002" s="132" t="str">
        <f t="shared" si="46"/>
        <v/>
      </c>
      <c r="J1002" s="134"/>
      <c r="K1002" s="135" t="s">
        <v>2979</v>
      </c>
    </row>
    <row r="1003" spans="1:11" hidden="1" x14ac:dyDescent="0.25">
      <c r="A1003" s="128" t="s">
        <v>4411</v>
      </c>
      <c r="B1003" s="129" t="s">
        <v>4412</v>
      </c>
      <c r="C1003" s="130" t="s">
        <v>4413</v>
      </c>
      <c r="D1003" s="130">
        <v>0</v>
      </c>
      <c r="E1003" s="131" t="s">
        <v>13</v>
      </c>
      <c r="F1003" s="132" t="str">
        <f t="shared" si="47"/>
        <v/>
      </c>
      <c r="G1003" s="133">
        <f>IF($K1003="Padrão",BDI!$B$17,IF($K1003="Diferenciado",BDI!$E$17,0))</f>
        <v>0.26419999999999999</v>
      </c>
      <c r="H1003" s="131" t="str">
        <f t="shared" si="45"/>
        <v/>
      </c>
      <c r="I1003" s="132" t="str">
        <f t="shared" si="46"/>
        <v/>
      </c>
      <c r="J1003" s="134"/>
      <c r="K1003" s="135" t="s">
        <v>2979</v>
      </c>
    </row>
    <row r="1004" spans="1:11" hidden="1" x14ac:dyDescent="0.25">
      <c r="A1004" s="128" t="s">
        <v>4414</v>
      </c>
      <c r="B1004" s="129" t="s">
        <v>4415</v>
      </c>
      <c r="C1004" s="130" t="s">
        <v>18</v>
      </c>
      <c r="D1004" s="130">
        <v>0</v>
      </c>
      <c r="E1004" s="131" t="s">
        <v>13</v>
      </c>
      <c r="F1004" s="132" t="str">
        <f t="shared" si="47"/>
        <v/>
      </c>
      <c r="G1004" s="133">
        <f>IF($K1004="Padrão",BDI!$B$17,IF($K1004="Diferenciado",BDI!$E$17,0))</f>
        <v>0.26419999999999999</v>
      </c>
      <c r="H1004" s="131" t="str">
        <f t="shared" si="45"/>
        <v/>
      </c>
      <c r="I1004" s="132" t="str">
        <f t="shared" si="46"/>
        <v/>
      </c>
      <c r="J1004" s="134"/>
      <c r="K1004" s="135" t="s">
        <v>2979</v>
      </c>
    </row>
    <row r="1005" spans="1:11" hidden="1" x14ac:dyDescent="0.25">
      <c r="A1005" s="128" t="s">
        <v>4416</v>
      </c>
      <c r="B1005" s="129" t="s">
        <v>4417</v>
      </c>
      <c r="C1005" s="130" t="s">
        <v>106</v>
      </c>
      <c r="D1005" s="130">
        <v>0</v>
      </c>
      <c r="E1005" s="131" t="s">
        <v>13</v>
      </c>
      <c r="F1005" s="132" t="str">
        <f t="shared" si="47"/>
        <v/>
      </c>
      <c r="G1005" s="133">
        <f>IF($K1005="Padrão",BDI!$B$17,IF($K1005="Diferenciado",BDI!$E$17,0))</f>
        <v>0.26419999999999999</v>
      </c>
      <c r="H1005" s="131" t="str">
        <f t="shared" si="45"/>
        <v/>
      </c>
      <c r="I1005" s="132" t="str">
        <f t="shared" si="46"/>
        <v/>
      </c>
      <c r="J1005" s="134"/>
      <c r="K1005" s="135" t="s">
        <v>2979</v>
      </c>
    </row>
    <row r="1006" spans="1:11" hidden="1" x14ac:dyDescent="0.25">
      <c r="A1006" s="177" t="s">
        <v>932</v>
      </c>
      <c r="B1006" s="129" t="s">
        <v>4418</v>
      </c>
      <c r="C1006" s="130" t="s">
        <v>4353</v>
      </c>
      <c r="D1006" s="130">
        <v>0</v>
      </c>
      <c r="E1006" s="131">
        <f ca="1">OFFSET(INDEX(Composições!A:H,MATCH(Orçamentária!A1006,Composições!A:A,0),8),2,0)</f>
        <v>1567.5</v>
      </c>
      <c r="F1006" s="132">
        <f t="shared" ca="1" si="47"/>
        <v>0</v>
      </c>
      <c r="G1006" s="133">
        <f>IF($K1006="Padrão",BDI!$B$17,IF($K1006="Diferenciado",BDI!$E$17,0))</f>
        <v>0.26419999999999999</v>
      </c>
      <c r="H1006" s="131">
        <f t="shared" ca="1" si="45"/>
        <v>1981.63</v>
      </c>
      <c r="I1006" s="132">
        <f t="shared" ca="1" si="46"/>
        <v>0</v>
      </c>
      <c r="J1006" s="134"/>
      <c r="K1006" s="135" t="s">
        <v>2979</v>
      </c>
    </row>
    <row r="1007" spans="1:11" hidden="1" x14ac:dyDescent="0.25">
      <c r="A1007" s="128" t="s">
        <v>4419</v>
      </c>
      <c r="B1007" s="129" t="s">
        <v>4420</v>
      </c>
      <c r="C1007" s="130" t="s">
        <v>106</v>
      </c>
      <c r="D1007" s="130">
        <v>0</v>
      </c>
      <c r="E1007" s="131" t="s">
        <v>13</v>
      </c>
      <c r="F1007" s="132" t="str">
        <f t="shared" si="47"/>
        <v/>
      </c>
      <c r="G1007" s="133">
        <f>IF($K1007="Padrão",BDI!$B$17,IF($K1007="Diferenciado",BDI!$E$17,0))</f>
        <v>0.26419999999999999</v>
      </c>
      <c r="H1007" s="131" t="str">
        <f t="shared" si="45"/>
        <v/>
      </c>
      <c r="I1007" s="132" t="str">
        <f t="shared" si="46"/>
        <v/>
      </c>
      <c r="J1007" s="134"/>
      <c r="K1007" s="135" t="s">
        <v>2979</v>
      </c>
    </row>
    <row r="1008" spans="1:11" hidden="1" x14ac:dyDescent="0.25">
      <c r="A1008" s="128" t="s">
        <v>4421</v>
      </c>
      <c r="B1008" s="129" t="s">
        <v>4422</v>
      </c>
      <c r="C1008" s="130" t="s">
        <v>68</v>
      </c>
      <c r="D1008" s="130">
        <v>0</v>
      </c>
      <c r="E1008" s="131" t="s">
        <v>13</v>
      </c>
      <c r="F1008" s="132" t="str">
        <f t="shared" si="47"/>
        <v/>
      </c>
      <c r="G1008" s="133">
        <f>IF($K1008="Padrão",BDI!$B$17,IF($K1008="Diferenciado",BDI!$E$17,0))</f>
        <v>0.26419999999999999</v>
      </c>
      <c r="H1008" s="131" t="str">
        <f t="shared" si="45"/>
        <v/>
      </c>
      <c r="I1008" s="132" t="str">
        <f t="shared" si="46"/>
        <v/>
      </c>
      <c r="J1008" s="134"/>
      <c r="K1008" s="135" t="s">
        <v>2979</v>
      </c>
    </row>
    <row r="1009" spans="1:11" hidden="1" x14ac:dyDescent="0.25">
      <c r="A1009" s="128" t="s">
        <v>4423</v>
      </c>
      <c r="B1009" s="129" t="s">
        <v>4424</v>
      </c>
      <c r="C1009" s="130" t="s">
        <v>68</v>
      </c>
      <c r="D1009" s="130">
        <v>0</v>
      </c>
      <c r="E1009" s="131" t="s">
        <v>13</v>
      </c>
      <c r="F1009" s="132" t="str">
        <f t="shared" si="47"/>
        <v/>
      </c>
      <c r="G1009" s="133">
        <f>IF($K1009="Padrão",BDI!$B$17,IF($K1009="Diferenciado",BDI!$E$17,0))</f>
        <v>0.26419999999999999</v>
      </c>
      <c r="H1009" s="131" t="str">
        <f t="shared" si="45"/>
        <v/>
      </c>
      <c r="I1009" s="132" t="str">
        <f t="shared" si="46"/>
        <v/>
      </c>
      <c r="J1009" s="134"/>
      <c r="K1009" s="135" t="s">
        <v>2979</v>
      </c>
    </row>
    <row r="1010" spans="1:11" hidden="1" x14ac:dyDescent="0.25">
      <c r="A1010" s="128" t="s">
        <v>4425</v>
      </c>
      <c r="B1010" s="129" t="s">
        <v>4426</v>
      </c>
      <c r="C1010" s="130" t="s">
        <v>68</v>
      </c>
      <c r="D1010" s="130">
        <v>0</v>
      </c>
      <c r="E1010" s="131" t="s">
        <v>13</v>
      </c>
      <c r="F1010" s="132" t="str">
        <f t="shared" si="47"/>
        <v/>
      </c>
      <c r="G1010" s="133">
        <f>IF($K1010="Padrão",BDI!$B$17,IF($K1010="Diferenciado",BDI!$E$17,0))</f>
        <v>0.26419999999999999</v>
      </c>
      <c r="H1010" s="131" t="str">
        <f t="shared" si="45"/>
        <v/>
      </c>
      <c r="I1010" s="132" t="str">
        <f t="shared" si="46"/>
        <v/>
      </c>
      <c r="J1010" s="134"/>
      <c r="K1010" s="135" t="s">
        <v>2979</v>
      </c>
    </row>
    <row r="1011" spans="1:11" hidden="1" x14ac:dyDescent="0.25">
      <c r="A1011" s="128" t="s">
        <v>4427</v>
      </c>
      <c r="B1011" s="129" t="s">
        <v>4428</v>
      </c>
      <c r="C1011" s="130" t="s">
        <v>68</v>
      </c>
      <c r="D1011" s="130">
        <v>0</v>
      </c>
      <c r="E1011" s="131" t="s">
        <v>13</v>
      </c>
      <c r="F1011" s="132" t="str">
        <f t="shared" si="47"/>
        <v/>
      </c>
      <c r="G1011" s="133">
        <f>IF($K1011="Padrão",BDI!$B$17,IF($K1011="Diferenciado",BDI!$E$17,0))</f>
        <v>0.26419999999999999</v>
      </c>
      <c r="H1011" s="131" t="str">
        <f t="shared" si="45"/>
        <v/>
      </c>
      <c r="I1011" s="132" t="str">
        <f t="shared" si="46"/>
        <v/>
      </c>
      <c r="J1011" s="134"/>
      <c r="K1011" s="135" t="s">
        <v>2979</v>
      </c>
    </row>
    <row r="1012" spans="1:11" hidden="1" x14ac:dyDescent="0.25">
      <c r="A1012" s="128" t="s">
        <v>4429</v>
      </c>
      <c r="B1012" s="129" t="s">
        <v>4430</v>
      </c>
      <c r="C1012" s="130" t="s">
        <v>68</v>
      </c>
      <c r="D1012" s="130">
        <v>0</v>
      </c>
      <c r="E1012" s="131" t="s">
        <v>13</v>
      </c>
      <c r="F1012" s="132" t="str">
        <f t="shared" si="47"/>
        <v/>
      </c>
      <c r="G1012" s="133">
        <f>IF($K1012="Padrão",BDI!$B$17,IF($K1012="Diferenciado",BDI!$E$17,0))</f>
        <v>0.26419999999999999</v>
      </c>
      <c r="H1012" s="131" t="str">
        <f t="shared" si="45"/>
        <v/>
      </c>
      <c r="I1012" s="132" t="str">
        <f t="shared" si="46"/>
        <v/>
      </c>
      <c r="J1012" s="134"/>
      <c r="K1012" s="135" t="s">
        <v>2979</v>
      </c>
    </row>
    <row r="1013" spans="1:11" hidden="1" x14ac:dyDescent="0.25">
      <c r="A1013" s="128" t="s">
        <v>4431</v>
      </c>
      <c r="B1013" s="129" t="s">
        <v>4432</v>
      </c>
      <c r="C1013" s="130" t="s">
        <v>18</v>
      </c>
      <c r="D1013" s="130">
        <v>0</v>
      </c>
      <c r="E1013" s="131" t="s">
        <v>13</v>
      </c>
      <c r="F1013" s="132" t="str">
        <f t="shared" si="47"/>
        <v/>
      </c>
      <c r="G1013" s="133">
        <f>IF($K1013="Padrão",BDI!$B$17,IF($K1013="Diferenciado",BDI!$E$17,0))</f>
        <v>0.26419999999999999</v>
      </c>
      <c r="H1013" s="131" t="str">
        <f t="shared" si="45"/>
        <v/>
      </c>
      <c r="I1013" s="132" t="str">
        <f t="shared" si="46"/>
        <v/>
      </c>
      <c r="J1013" s="134"/>
      <c r="K1013" s="135" t="s">
        <v>2979</v>
      </c>
    </row>
    <row r="1014" spans="1:11" hidden="1" x14ac:dyDescent="0.25">
      <c r="A1014" s="128" t="s">
        <v>4433</v>
      </c>
      <c r="B1014" s="129" t="s">
        <v>4434</v>
      </c>
      <c r="C1014" s="130" t="s">
        <v>72</v>
      </c>
      <c r="D1014" s="130">
        <v>0</v>
      </c>
      <c r="E1014" s="131" t="s">
        <v>13</v>
      </c>
      <c r="F1014" s="132" t="str">
        <f t="shared" si="47"/>
        <v/>
      </c>
      <c r="G1014" s="133">
        <f>IF($K1014="Padrão",BDI!$B$17,IF($K1014="Diferenciado",BDI!$E$17,0))</f>
        <v>0.26419999999999999</v>
      </c>
      <c r="H1014" s="131" t="str">
        <f t="shared" si="45"/>
        <v/>
      </c>
      <c r="I1014" s="132" t="str">
        <f t="shared" si="46"/>
        <v/>
      </c>
      <c r="J1014" s="134"/>
      <c r="K1014" s="135" t="s">
        <v>2979</v>
      </c>
    </row>
    <row r="1015" spans="1:11" hidden="1" x14ac:dyDescent="0.25">
      <c r="A1015" s="128" t="s">
        <v>4435</v>
      </c>
      <c r="B1015" s="129" t="s">
        <v>4436</v>
      </c>
      <c r="C1015" s="130" t="s">
        <v>18</v>
      </c>
      <c r="D1015" s="130">
        <v>0</v>
      </c>
      <c r="E1015" s="131" t="s">
        <v>13</v>
      </c>
      <c r="F1015" s="132" t="str">
        <f t="shared" si="47"/>
        <v/>
      </c>
      <c r="G1015" s="133">
        <f>IF($K1015="Padrão",BDI!$B$17,IF($K1015="Diferenciado",BDI!$E$17,0))</f>
        <v>0.26419999999999999</v>
      </c>
      <c r="H1015" s="131" t="str">
        <f t="shared" si="45"/>
        <v/>
      </c>
      <c r="I1015" s="132" t="str">
        <f t="shared" si="46"/>
        <v/>
      </c>
      <c r="J1015" s="134"/>
      <c r="K1015" s="135" t="s">
        <v>2979</v>
      </c>
    </row>
    <row r="1016" spans="1:11" hidden="1" x14ac:dyDescent="0.25">
      <c r="A1016" s="177" t="s">
        <v>933</v>
      </c>
      <c r="B1016" s="129" t="s">
        <v>4437</v>
      </c>
      <c r="C1016" s="130" t="s">
        <v>106</v>
      </c>
      <c r="D1016" s="130">
        <v>0</v>
      </c>
      <c r="E1016" s="131">
        <f ca="1">OFFSET(INDEX(Composições!A:H,MATCH(Orçamentária!A1016,Composições!A:A,0),8),2,0)</f>
        <v>40.787673850483742</v>
      </c>
      <c r="F1016" s="132">
        <f t="shared" ca="1" si="47"/>
        <v>0</v>
      </c>
      <c r="G1016" s="133">
        <f>IF($K1016="Padrão",BDI!$B$17,IF($K1016="Diferenciado",BDI!$E$17,0))</f>
        <v>0.26419999999999999</v>
      </c>
      <c r="H1016" s="131">
        <f t="shared" ca="1" si="45"/>
        <v>51.56</v>
      </c>
      <c r="I1016" s="132">
        <f t="shared" ca="1" si="46"/>
        <v>0</v>
      </c>
      <c r="J1016" s="134"/>
      <c r="K1016" s="135" t="s">
        <v>2979</v>
      </c>
    </row>
    <row r="1017" spans="1:11" hidden="1" x14ac:dyDescent="0.25">
      <c r="A1017" s="177" t="s">
        <v>934</v>
      </c>
      <c r="B1017" s="129" t="s">
        <v>4438</v>
      </c>
      <c r="C1017" s="130" t="s">
        <v>72</v>
      </c>
      <c r="D1017" s="130">
        <v>0</v>
      </c>
      <c r="E1017" s="131">
        <f ca="1">OFFSET(INDEX(Composições!A:H,MATCH(Orçamentária!A1017,Composições!A:A,0),8),2,0)</f>
        <v>13.84381663516068</v>
      </c>
      <c r="F1017" s="132">
        <f t="shared" ca="1" si="47"/>
        <v>0</v>
      </c>
      <c r="G1017" s="133">
        <f>IF($K1017="Padrão",BDI!$B$17,IF($K1017="Diferenciado",BDI!$E$17,0))</f>
        <v>0.26419999999999999</v>
      </c>
      <c r="H1017" s="131">
        <f t="shared" ca="1" si="45"/>
        <v>17.5</v>
      </c>
      <c r="I1017" s="132">
        <f t="shared" ca="1" si="46"/>
        <v>0</v>
      </c>
      <c r="J1017" s="134"/>
      <c r="K1017" s="135" t="s">
        <v>2979</v>
      </c>
    </row>
    <row r="1018" spans="1:11" hidden="1" x14ac:dyDescent="0.25">
      <c r="A1018" s="177" t="s">
        <v>935</v>
      </c>
      <c r="B1018" s="129" t="s">
        <v>4439</v>
      </c>
      <c r="C1018" s="130" t="s">
        <v>68</v>
      </c>
      <c r="D1018" s="130">
        <v>0</v>
      </c>
      <c r="E1018" s="131">
        <f ca="1">OFFSET(INDEX(Composições!A:H,MATCH(Orçamentária!A1018,Composições!A:A,0),8),2,0)</f>
        <v>23.848800000000001</v>
      </c>
      <c r="F1018" s="132">
        <f t="shared" ca="1" si="47"/>
        <v>0</v>
      </c>
      <c r="G1018" s="133">
        <f>IF($K1018="Padrão",BDI!$B$17,IF($K1018="Diferenciado",BDI!$E$17,0))</f>
        <v>0.26419999999999999</v>
      </c>
      <c r="H1018" s="131">
        <f t="shared" ca="1" si="45"/>
        <v>30.15</v>
      </c>
      <c r="I1018" s="132">
        <f t="shared" ca="1" si="46"/>
        <v>0</v>
      </c>
      <c r="J1018" s="134"/>
      <c r="K1018" s="135" t="s">
        <v>2979</v>
      </c>
    </row>
    <row r="1019" spans="1:11" x14ac:dyDescent="0.25">
      <c r="A1019" s="177" t="s">
        <v>939</v>
      </c>
      <c r="B1019" s="129" t="s">
        <v>4440</v>
      </c>
      <c r="C1019" s="130" t="s">
        <v>68</v>
      </c>
      <c r="D1019" s="130">
        <v>325</v>
      </c>
      <c r="E1019" s="131">
        <f ca="1">OFFSET(INDEX(Composições!A:H,MATCH(Orçamentária!A1019,Composições!A:A,0),8),2,0)</f>
        <v>113.98718449999998</v>
      </c>
      <c r="F1019" s="132">
        <f t="shared" ca="1" si="47"/>
        <v>37045.834962499997</v>
      </c>
      <c r="G1019" s="133">
        <f>IF($K1019="Padrão",BDI!$B$17,IF($K1019="Diferenciado",BDI!$E$17,0))</f>
        <v>0.26419999999999999</v>
      </c>
      <c r="H1019" s="131">
        <f t="shared" ca="1" si="45"/>
        <v>144.1</v>
      </c>
      <c r="I1019" s="132">
        <f t="shared" ca="1" si="46"/>
        <v>46832.5</v>
      </c>
      <c r="J1019" s="134"/>
      <c r="K1019" s="135" t="s">
        <v>2979</v>
      </c>
    </row>
    <row r="1020" spans="1:11" hidden="1" x14ac:dyDescent="0.25">
      <c r="A1020" s="128" t="s">
        <v>4441</v>
      </c>
      <c r="B1020" s="129" t="s">
        <v>4442</v>
      </c>
      <c r="C1020" s="130" t="s">
        <v>18</v>
      </c>
      <c r="D1020" s="130">
        <v>0</v>
      </c>
      <c r="E1020" s="131" t="s">
        <v>13</v>
      </c>
      <c r="F1020" s="132" t="str">
        <f t="shared" si="47"/>
        <v/>
      </c>
      <c r="G1020" s="133">
        <f>IF($K1020="Padrão",BDI!$B$17,IF($K1020="Diferenciado",BDI!$E$17,0))</f>
        <v>0.26419999999999999</v>
      </c>
      <c r="H1020" s="131" t="str">
        <f t="shared" si="45"/>
        <v/>
      </c>
      <c r="I1020" s="132" t="str">
        <f t="shared" si="46"/>
        <v/>
      </c>
      <c r="J1020" s="134"/>
      <c r="K1020" s="135" t="s">
        <v>2979</v>
      </c>
    </row>
    <row r="1021" spans="1:11" hidden="1" x14ac:dyDescent="0.25">
      <c r="A1021" s="128" t="s">
        <v>4443</v>
      </c>
      <c r="B1021" s="129" t="s">
        <v>4444</v>
      </c>
      <c r="C1021" s="130" t="s">
        <v>18</v>
      </c>
      <c r="D1021" s="130">
        <v>0</v>
      </c>
      <c r="E1021" s="131" t="s">
        <v>13</v>
      </c>
      <c r="F1021" s="132" t="str">
        <f t="shared" si="47"/>
        <v/>
      </c>
      <c r="G1021" s="133">
        <f>IF($K1021="Padrão",BDI!$B$17,IF($K1021="Diferenciado",BDI!$E$17,0))</f>
        <v>0.26419999999999999</v>
      </c>
      <c r="H1021" s="131" t="str">
        <f t="shared" si="45"/>
        <v/>
      </c>
      <c r="I1021" s="132" t="str">
        <f t="shared" si="46"/>
        <v/>
      </c>
      <c r="J1021" s="134"/>
      <c r="K1021" s="135" t="s">
        <v>2979</v>
      </c>
    </row>
    <row r="1022" spans="1:11" ht="25.5" hidden="1" x14ac:dyDescent="0.25">
      <c r="A1022" s="128" t="s">
        <v>4445</v>
      </c>
      <c r="B1022" s="129" t="s">
        <v>4446</v>
      </c>
      <c r="C1022" s="130" t="s">
        <v>18</v>
      </c>
      <c r="D1022" s="130">
        <v>0</v>
      </c>
      <c r="E1022" s="131" t="s">
        <v>13</v>
      </c>
      <c r="F1022" s="132" t="str">
        <f t="shared" si="47"/>
        <v/>
      </c>
      <c r="G1022" s="133">
        <f>IF($K1022="Padrão",BDI!$B$17,IF($K1022="Diferenciado",BDI!$E$17,0))</f>
        <v>0.26419999999999999</v>
      </c>
      <c r="H1022" s="131" t="str">
        <f t="shared" si="45"/>
        <v/>
      </c>
      <c r="I1022" s="132" t="str">
        <f t="shared" si="46"/>
        <v/>
      </c>
      <c r="J1022" s="134"/>
      <c r="K1022" s="135" t="s">
        <v>2979</v>
      </c>
    </row>
    <row r="1023" spans="1:11" ht="25.5" hidden="1" x14ac:dyDescent="0.25">
      <c r="A1023" s="128" t="s">
        <v>4447</v>
      </c>
      <c r="B1023" s="129" t="s">
        <v>4448</v>
      </c>
      <c r="C1023" s="130" t="s">
        <v>18</v>
      </c>
      <c r="D1023" s="130">
        <v>0</v>
      </c>
      <c r="E1023" s="131" t="s">
        <v>13</v>
      </c>
      <c r="F1023" s="132" t="str">
        <f t="shared" si="47"/>
        <v/>
      </c>
      <c r="G1023" s="133">
        <f>IF($K1023="Padrão",BDI!$B$17,IF($K1023="Diferenciado",BDI!$E$17,0))</f>
        <v>0.26419999999999999</v>
      </c>
      <c r="H1023" s="131" t="str">
        <f t="shared" si="45"/>
        <v/>
      </c>
      <c r="I1023" s="132" t="str">
        <f t="shared" si="46"/>
        <v/>
      </c>
      <c r="J1023" s="134"/>
      <c r="K1023" s="135" t="s">
        <v>2979</v>
      </c>
    </row>
    <row r="1024" spans="1:11" ht="25.5" hidden="1" x14ac:dyDescent="0.25">
      <c r="A1024" s="128" t="s">
        <v>4449</v>
      </c>
      <c r="B1024" s="129" t="s">
        <v>4450</v>
      </c>
      <c r="C1024" s="130" t="s">
        <v>18</v>
      </c>
      <c r="D1024" s="130">
        <v>0</v>
      </c>
      <c r="E1024" s="131" t="s">
        <v>13</v>
      </c>
      <c r="F1024" s="132" t="str">
        <f t="shared" si="47"/>
        <v/>
      </c>
      <c r="G1024" s="133">
        <f>IF($K1024="Padrão",BDI!$B$17,IF($K1024="Diferenciado",BDI!$E$17,0))</f>
        <v>0.26419999999999999</v>
      </c>
      <c r="H1024" s="131" t="str">
        <f t="shared" si="45"/>
        <v/>
      </c>
      <c r="I1024" s="132" t="str">
        <f t="shared" si="46"/>
        <v/>
      </c>
      <c r="J1024" s="134"/>
      <c r="K1024" s="135" t="s">
        <v>2979</v>
      </c>
    </row>
    <row r="1025" spans="1:11" ht="25.5" hidden="1" x14ac:dyDescent="0.25">
      <c r="A1025" s="128" t="s">
        <v>4451</v>
      </c>
      <c r="B1025" s="129" t="s">
        <v>4452</v>
      </c>
      <c r="C1025" s="130" t="s">
        <v>18</v>
      </c>
      <c r="D1025" s="130">
        <v>0</v>
      </c>
      <c r="E1025" s="131" t="s">
        <v>13</v>
      </c>
      <c r="F1025" s="132" t="str">
        <f t="shared" si="47"/>
        <v/>
      </c>
      <c r="G1025" s="133">
        <f>IF($K1025="Padrão",BDI!$B$17,IF($K1025="Diferenciado",BDI!$E$17,0))</f>
        <v>0.26419999999999999</v>
      </c>
      <c r="H1025" s="131" t="str">
        <f t="shared" si="45"/>
        <v/>
      </c>
      <c r="I1025" s="132" t="str">
        <f t="shared" si="46"/>
        <v/>
      </c>
      <c r="J1025" s="134"/>
      <c r="K1025" s="135" t="s">
        <v>2979</v>
      </c>
    </row>
    <row r="1026" spans="1:11" ht="25.5" hidden="1" x14ac:dyDescent="0.25">
      <c r="A1026" s="128" t="s">
        <v>4453</v>
      </c>
      <c r="B1026" s="129" t="s">
        <v>4454</v>
      </c>
      <c r="C1026" s="130" t="s">
        <v>18</v>
      </c>
      <c r="D1026" s="130">
        <v>0</v>
      </c>
      <c r="E1026" s="131" t="s">
        <v>13</v>
      </c>
      <c r="F1026" s="132" t="str">
        <f t="shared" si="47"/>
        <v/>
      </c>
      <c r="G1026" s="133">
        <f>IF($K1026="Padrão",BDI!$B$17,IF($K1026="Diferenciado",BDI!$E$17,0))</f>
        <v>0.26419999999999999</v>
      </c>
      <c r="H1026" s="131" t="str">
        <f t="shared" si="45"/>
        <v/>
      </c>
      <c r="I1026" s="132" t="str">
        <f t="shared" si="46"/>
        <v/>
      </c>
      <c r="J1026" s="134"/>
      <c r="K1026" s="135" t="s">
        <v>2979</v>
      </c>
    </row>
    <row r="1027" spans="1:11" hidden="1" x14ac:dyDescent="0.25">
      <c r="A1027" s="128" t="s">
        <v>4455</v>
      </c>
      <c r="B1027" s="129" t="s">
        <v>4456</v>
      </c>
      <c r="C1027" s="130" t="s">
        <v>106</v>
      </c>
      <c r="D1027" s="130">
        <v>0</v>
      </c>
      <c r="E1027" s="131" t="s">
        <v>13</v>
      </c>
      <c r="F1027" s="132" t="str">
        <f t="shared" si="47"/>
        <v/>
      </c>
      <c r="G1027" s="133">
        <f>IF($K1027="Padrão",BDI!$B$17,IF($K1027="Diferenciado",BDI!$E$17,0))</f>
        <v>0.26419999999999999</v>
      </c>
      <c r="H1027" s="131" t="str">
        <f t="shared" si="45"/>
        <v/>
      </c>
      <c r="I1027" s="132" t="str">
        <f t="shared" si="46"/>
        <v/>
      </c>
      <c r="J1027" s="134"/>
      <c r="K1027" s="135" t="s">
        <v>2979</v>
      </c>
    </row>
    <row r="1028" spans="1:11" hidden="1" x14ac:dyDescent="0.25">
      <c r="A1028" s="128" t="s">
        <v>4457</v>
      </c>
      <c r="B1028" s="129" t="s">
        <v>4458</v>
      </c>
      <c r="C1028" s="130" t="s">
        <v>106</v>
      </c>
      <c r="D1028" s="130">
        <v>0</v>
      </c>
      <c r="E1028" s="131" t="s">
        <v>13</v>
      </c>
      <c r="F1028" s="132" t="str">
        <f t="shared" si="47"/>
        <v/>
      </c>
      <c r="G1028" s="133">
        <f>IF($K1028="Padrão",BDI!$B$17,IF($K1028="Diferenciado",BDI!$E$17,0))</f>
        <v>0.26419999999999999</v>
      </c>
      <c r="H1028" s="131" t="str">
        <f t="shared" si="45"/>
        <v/>
      </c>
      <c r="I1028" s="132" t="str">
        <f t="shared" si="46"/>
        <v/>
      </c>
      <c r="J1028" s="134"/>
      <c r="K1028" s="135" t="s">
        <v>2979</v>
      </c>
    </row>
    <row r="1029" spans="1:11" hidden="1" x14ac:dyDescent="0.25">
      <c r="A1029" s="128" t="s">
        <v>4459</v>
      </c>
      <c r="B1029" s="129" t="s">
        <v>4460</v>
      </c>
      <c r="C1029" s="130" t="s">
        <v>106</v>
      </c>
      <c r="D1029" s="130">
        <v>0</v>
      </c>
      <c r="E1029" s="131" t="s">
        <v>13</v>
      </c>
      <c r="F1029" s="132" t="str">
        <f t="shared" si="47"/>
        <v/>
      </c>
      <c r="G1029" s="133">
        <f>IF($K1029="Padrão",BDI!$B$17,IF($K1029="Diferenciado",BDI!$E$17,0))</f>
        <v>0.26419999999999999</v>
      </c>
      <c r="H1029" s="131" t="str">
        <f t="shared" si="45"/>
        <v/>
      </c>
      <c r="I1029" s="132" t="str">
        <f t="shared" si="46"/>
        <v/>
      </c>
      <c r="J1029" s="134"/>
      <c r="K1029" s="135" t="s">
        <v>2979</v>
      </c>
    </row>
    <row r="1030" spans="1:11" hidden="1" x14ac:dyDescent="0.25">
      <c r="A1030" s="128" t="s">
        <v>4461</v>
      </c>
      <c r="B1030" s="129" t="s">
        <v>4462</v>
      </c>
      <c r="C1030" s="130" t="s">
        <v>106</v>
      </c>
      <c r="D1030" s="130">
        <v>0</v>
      </c>
      <c r="E1030" s="131" t="s">
        <v>13</v>
      </c>
      <c r="F1030" s="132" t="str">
        <f t="shared" si="47"/>
        <v/>
      </c>
      <c r="G1030" s="133">
        <f>IF($K1030="Padrão",BDI!$B$17,IF($K1030="Diferenciado",BDI!$E$17,0))</f>
        <v>0.26419999999999999</v>
      </c>
      <c r="H1030" s="131" t="str">
        <f t="shared" ref="H1030:H1093" si="48">IF(ISNUMBER(E1030),ROUND(E1030*(1+G1030),2),"")</f>
        <v/>
      </c>
      <c r="I1030" s="132" t="str">
        <f t="shared" ref="I1030:I1093" si="49">IF(ISNUMBER(E1030),ROUND(H1030*D1030,2),"")</f>
        <v/>
      </c>
      <c r="J1030" s="134"/>
      <c r="K1030" s="135" t="s">
        <v>2979</v>
      </c>
    </row>
    <row r="1031" spans="1:11" hidden="1" x14ac:dyDescent="0.25">
      <c r="A1031" s="128" t="s">
        <v>4463</v>
      </c>
      <c r="B1031" s="129" t="s">
        <v>4464</v>
      </c>
      <c r="C1031" s="130" t="s">
        <v>106</v>
      </c>
      <c r="D1031" s="130">
        <v>0</v>
      </c>
      <c r="E1031" s="131" t="s">
        <v>13</v>
      </c>
      <c r="F1031" s="132" t="str">
        <f t="shared" ref="F1031:F1094" si="50">IF(ISNUMBER(E1031),D1031*E1031,"")</f>
        <v/>
      </c>
      <c r="G1031" s="133">
        <f>IF($K1031="Padrão",BDI!$B$17,IF($K1031="Diferenciado",BDI!$E$17,0))</f>
        <v>0.26419999999999999</v>
      </c>
      <c r="H1031" s="131" t="str">
        <f t="shared" si="48"/>
        <v/>
      </c>
      <c r="I1031" s="132" t="str">
        <f t="shared" si="49"/>
        <v/>
      </c>
      <c r="J1031" s="134"/>
      <c r="K1031" s="135" t="s">
        <v>2979</v>
      </c>
    </row>
    <row r="1032" spans="1:11" hidden="1" x14ac:dyDescent="0.25">
      <c r="A1032" s="128" t="s">
        <v>4465</v>
      </c>
      <c r="B1032" s="129" t="s">
        <v>4466</v>
      </c>
      <c r="C1032" s="130" t="s">
        <v>106</v>
      </c>
      <c r="D1032" s="130">
        <v>0</v>
      </c>
      <c r="E1032" s="131" t="s">
        <v>13</v>
      </c>
      <c r="F1032" s="132" t="str">
        <f t="shared" si="50"/>
        <v/>
      </c>
      <c r="G1032" s="133">
        <f>IF($K1032="Padrão",BDI!$B$17,IF($K1032="Diferenciado",BDI!$E$17,0))</f>
        <v>0.26419999999999999</v>
      </c>
      <c r="H1032" s="131" t="str">
        <f t="shared" si="48"/>
        <v/>
      </c>
      <c r="I1032" s="132" t="str">
        <f t="shared" si="49"/>
        <v/>
      </c>
      <c r="J1032" s="134"/>
      <c r="K1032" s="135" t="s">
        <v>2979</v>
      </c>
    </row>
    <row r="1033" spans="1:11" hidden="1" x14ac:dyDescent="0.25">
      <c r="A1033" s="128" t="s">
        <v>4467</v>
      </c>
      <c r="B1033" s="129" t="s">
        <v>4468</v>
      </c>
      <c r="C1033" s="130" t="s">
        <v>106</v>
      </c>
      <c r="D1033" s="130">
        <v>0</v>
      </c>
      <c r="E1033" s="131" t="s">
        <v>13</v>
      </c>
      <c r="F1033" s="132" t="str">
        <f t="shared" si="50"/>
        <v/>
      </c>
      <c r="G1033" s="133">
        <f>IF($K1033="Padrão",BDI!$B$17,IF($K1033="Diferenciado",BDI!$E$17,0))</f>
        <v>0.26419999999999999</v>
      </c>
      <c r="H1033" s="131" t="str">
        <f t="shared" si="48"/>
        <v/>
      </c>
      <c r="I1033" s="132" t="str">
        <f t="shared" si="49"/>
        <v/>
      </c>
      <c r="J1033" s="134"/>
      <c r="K1033" s="135" t="s">
        <v>2979</v>
      </c>
    </row>
    <row r="1034" spans="1:11" hidden="1" x14ac:dyDescent="0.25">
      <c r="A1034" s="177" t="s">
        <v>940</v>
      </c>
      <c r="B1034" s="129" t="s">
        <v>4469</v>
      </c>
      <c r="C1034" s="130" t="s">
        <v>4353</v>
      </c>
      <c r="D1034" s="130">
        <v>0</v>
      </c>
      <c r="E1034" s="131">
        <f ca="1">OFFSET(INDEX(Composições!A:H,MATCH(Orçamentária!A1034,Composições!A:A,0),8),2,0)</f>
        <v>1959.375</v>
      </c>
      <c r="F1034" s="132">
        <f t="shared" ca="1" si="50"/>
        <v>0</v>
      </c>
      <c r="G1034" s="133">
        <f>IF($K1034="Padrão",BDI!$B$17,IF($K1034="Diferenciado",BDI!$E$17,0))</f>
        <v>0.26419999999999999</v>
      </c>
      <c r="H1034" s="131">
        <f t="shared" ca="1" si="48"/>
        <v>2477.04</v>
      </c>
      <c r="I1034" s="132">
        <f t="shared" ca="1" si="49"/>
        <v>0</v>
      </c>
      <c r="J1034" s="134"/>
      <c r="K1034" s="135" t="s">
        <v>2979</v>
      </c>
    </row>
    <row r="1035" spans="1:11" hidden="1" x14ac:dyDescent="0.25">
      <c r="A1035" s="177" t="s">
        <v>941</v>
      </c>
      <c r="B1035" s="129" t="s">
        <v>4470</v>
      </c>
      <c r="C1035" s="130" t="s">
        <v>4353</v>
      </c>
      <c r="D1035" s="130">
        <v>0</v>
      </c>
      <c r="E1035" s="131">
        <f ca="1">OFFSET(INDEX(Composições!A:H,MATCH(Orçamentária!A1035,Composições!A:A,0),8),2,0)</f>
        <v>1224.607</v>
      </c>
      <c r="F1035" s="132">
        <f t="shared" ca="1" si="50"/>
        <v>0</v>
      </c>
      <c r="G1035" s="133">
        <f>IF($K1035="Padrão",BDI!$B$17,IF($K1035="Diferenciado",BDI!$E$17,0))</f>
        <v>0.26419999999999999</v>
      </c>
      <c r="H1035" s="131">
        <f t="shared" ca="1" si="48"/>
        <v>1548.15</v>
      </c>
      <c r="I1035" s="132">
        <f t="shared" ca="1" si="49"/>
        <v>0</v>
      </c>
      <c r="J1035" s="134"/>
      <c r="K1035" s="135" t="s">
        <v>2979</v>
      </c>
    </row>
    <row r="1036" spans="1:11" hidden="1" x14ac:dyDescent="0.25">
      <c r="A1036" s="177" t="s">
        <v>942</v>
      </c>
      <c r="B1036" s="129" t="s">
        <v>4471</v>
      </c>
      <c r="C1036" s="130" t="s">
        <v>68</v>
      </c>
      <c r="D1036" s="130">
        <v>0</v>
      </c>
      <c r="E1036" s="131">
        <f ca="1">OFFSET(INDEX(Composições!A:H,MATCH(Orçamentária!A1036,Composições!A:A,0),8),2,0)</f>
        <v>380</v>
      </c>
      <c r="F1036" s="132">
        <f t="shared" ca="1" si="50"/>
        <v>0</v>
      </c>
      <c r="G1036" s="133">
        <f>IF($K1036="Padrão",BDI!$B$17,IF($K1036="Diferenciado",BDI!$E$17,0))</f>
        <v>0.26419999999999999</v>
      </c>
      <c r="H1036" s="131">
        <f t="shared" ca="1" si="48"/>
        <v>480.4</v>
      </c>
      <c r="I1036" s="132">
        <f t="shared" ca="1" si="49"/>
        <v>0</v>
      </c>
      <c r="J1036" s="134"/>
      <c r="K1036" s="135" t="s">
        <v>2979</v>
      </c>
    </row>
    <row r="1037" spans="1:11" ht="25.5" hidden="1" x14ac:dyDescent="0.25">
      <c r="A1037" s="177" t="s">
        <v>943</v>
      </c>
      <c r="B1037" s="129" t="s">
        <v>4472</v>
      </c>
      <c r="C1037" s="130" t="s">
        <v>3995</v>
      </c>
      <c r="D1037" s="130">
        <v>0</v>
      </c>
      <c r="E1037" s="131">
        <f ca="1">OFFSET(INDEX(Composições!A:H,MATCH(Orçamentária!A1037,Composições!A:A,0),8),2,0)</f>
        <v>2125.3359947999998</v>
      </c>
      <c r="F1037" s="132">
        <f t="shared" ca="1" si="50"/>
        <v>0</v>
      </c>
      <c r="G1037" s="133">
        <f>IF($K1037="Padrão",BDI!$B$17,IF($K1037="Diferenciado",BDI!$E$17,0))</f>
        <v>0.26419999999999999</v>
      </c>
      <c r="H1037" s="131">
        <f t="shared" ca="1" si="48"/>
        <v>2686.85</v>
      </c>
      <c r="I1037" s="132">
        <f t="shared" ca="1" si="49"/>
        <v>0</v>
      </c>
      <c r="J1037" s="134"/>
      <c r="K1037" s="135" t="s">
        <v>2979</v>
      </c>
    </row>
    <row r="1038" spans="1:11" hidden="1" x14ac:dyDescent="0.25">
      <c r="A1038" s="177" t="s">
        <v>944</v>
      </c>
      <c r="B1038" s="129" t="s">
        <v>4473</v>
      </c>
      <c r="C1038" s="130" t="s">
        <v>3995</v>
      </c>
      <c r="D1038" s="130">
        <v>0</v>
      </c>
      <c r="E1038" s="131">
        <f ca="1">OFFSET(INDEX(Composições!A:H,MATCH(Orçamentária!A1038,Composições!A:A,0),8),2,0)</f>
        <v>2125.3359947999998</v>
      </c>
      <c r="F1038" s="132">
        <f t="shared" ca="1" si="50"/>
        <v>0</v>
      </c>
      <c r="G1038" s="133">
        <f>IF($K1038="Padrão",BDI!$B$17,IF($K1038="Diferenciado",BDI!$E$17,0))</f>
        <v>0.26419999999999999</v>
      </c>
      <c r="H1038" s="131">
        <f t="shared" ca="1" si="48"/>
        <v>2686.85</v>
      </c>
      <c r="I1038" s="132">
        <f t="shared" ca="1" si="49"/>
        <v>0</v>
      </c>
      <c r="J1038" s="134"/>
      <c r="K1038" s="135" t="s">
        <v>2979</v>
      </c>
    </row>
    <row r="1039" spans="1:11" hidden="1" x14ac:dyDescent="0.25">
      <c r="A1039" s="177" t="s">
        <v>945</v>
      </c>
      <c r="B1039" s="129" t="s">
        <v>4474</v>
      </c>
      <c r="C1039" s="130" t="s">
        <v>3995</v>
      </c>
      <c r="D1039" s="130">
        <v>0</v>
      </c>
      <c r="E1039" s="131">
        <f ca="1">OFFSET(INDEX(Composições!A:H,MATCH(Orçamentária!A1039,Composições!A:A,0),8),2,0)</f>
        <v>2125.3359947999998</v>
      </c>
      <c r="F1039" s="132">
        <f t="shared" ca="1" si="50"/>
        <v>0</v>
      </c>
      <c r="G1039" s="133">
        <f>IF($K1039="Padrão",BDI!$B$17,IF($K1039="Diferenciado",BDI!$E$17,0))</f>
        <v>0.26419999999999999</v>
      </c>
      <c r="H1039" s="131">
        <f t="shared" ca="1" si="48"/>
        <v>2686.85</v>
      </c>
      <c r="I1039" s="132">
        <f t="shared" ca="1" si="49"/>
        <v>0</v>
      </c>
      <c r="J1039" s="134"/>
      <c r="K1039" s="135" t="s">
        <v>2979</v>
      </c>
    </row>
    <row r="1040" spans="1:11" hidden="1" x14ac:dyDescent="0.25">
      <c r="A1040" s="177" t="s">
        <v>946</v>
      </c>
      <c r="B1040" s="129" t="s">
        <v>4475</v>
      </c>
      <c r="C1040" s="130" t="s">
        <v>3995</v>
      </c>
      <c r="D1040" s="130">
        <v>0</v>
      </c>
      <c r="E1040" s="131">
        <f ca="1">OFFSET(INDEX(Composições!A:H,MATCH(Orçamentária!A1040,Composições!A:A,0),8),2,0)</f>
        <v>2125.3359947999998</v>
      </c>
      <c r="F1040" s="132">
        <f t="shared" ca="1" si="50"/>
        <v>0</v>
      </c>
      <c r="G1040" s="133">
        <f>IF($K1040="Padrão",BDI!$B$17,IF($K1040="Diferenciado",BDI!$E$17,0))</f>
        <v>0.26419999999999999</v>
      </c>
      <c r="H1040" s="131">
        <f t="shared" ca="1" si="48"/>
        <v>2686.85</v>
      </c>
      <c r="I1040" s="132">
        <f t="shared" ca="1" si="49"/>
        <v>0</v>
      </c>
      <c r="J1040" s="134"/>
      <c r="K1040" s="135" t="s">
        <v>2979</v>
      </c>
    </row>
    <row r="1041" spans="1:11" hidden="1" x14ac:dyDescent="0.25">
      <c r="A1041" s="177" t="s">
        <v>947</v>
      </c>
      <c r="B1041" s="129" t="s">
        <v>4476</v>
      </c>
      <c r="C1041" s="130" t="s">
        <v>3995</v>
      </c>
      <c r="D1041" s="130">
        <v>0</v>
      </c>
      <c r="E1041" s="131">
        <f ca="1">OFFSET(INDEX(Composições!A:H,MATCH(Orçamentária!A1041,Composições!A:A,0),8),2,0)</f>
        <v>2125.3359947999998</v>
      </c>
      <c r="F1041" s="132">
        <f t="shared" ca="1" si="50"/>
        <v>0</v>
      </c>
      <c r="G1041" s="133">
        <f>IF($K1041="Padrão",BDI!$B$17,IF($K1041="Diferenciado",BDI!$E$17,0))</f>
        <v>0.26419999999999999</v>
      </c>
      <c r="H1041" s="131">
        <f t="shared" ca="1" si="48"/>
        <v>2686.85</v>
      </c>
      <c r="I1041" s="132">
        <f t="shared" ca="1" si="49"/>
        <v>0</v>
      </c>
      <c r="J1041" s="134"/>
      <c r="K1041" s="135" t="s">
        <v>2979</v>
      </c>
    </row>
    <row r="1042" spans="1:11" hidden="1" x14ac:dyDescent="0.25">
      <c r="A1042" s="177" t="s">
        <v>948</v>
      </c>
      <c r="B1042" s="129" t="s">
        <v>4477</v>
      </c>
      <c r="C1042" s="130" t="s">
        <v>3995</v>
      </c>
      <c r="D1042" s="130">
        <v>0</v>
      </c>
      <c r="E1042" s="131">
        <f ca="1">OFFSET(INDEX(Composições!A:H,MATCH(Orçamentária!A1042,Composições!A:A,0),8),2,0)</f>
        <v>2125.3359947999998</v>
      </c>
      <c r="F1042" s="132">
        <f t="shared" ca="1" si="50"/>
        <v>0</v>
      </c>
      <c r="G1042" s="133">
        <f>IF($K1042="Padrão",BDI!$B$17,IF($K1042="Diferenciado",BDI!$E$17,0))</f>
        <v>0.26419999999999999</v>
      </c>
      <c r="H1042" s="131">
        <f t="shared" ca="1" si="48"/>
        <v>2686.85</v>
      </c>
      <c r="I1042" s="132">
        <f t="shared" ca="1" si="49"/>
        <v>0</v>
      </c>
      <c r="J1042" s="134"/>
      <c r="K1042" s="135" t="s">
        <v>2979</v>
      </c>
    </row>
    <row r="1043" spans="1:11" hidden="1" x14ac:dyDescent="0.25">
      <c r="A1043" s="177" t="s">
        <v>949</v>
      </c>
      <c r="B1043" s="129" t="s">
        <v>4478</v>
      </c>
      <c r="C1043" s="130" t="s">
        <v>3995</v>
      </c>
      <c r="D1043" s="130">
        <v>0</v>
      </c>
      <c r="E1043" s="131">
        <f ca="1">OFFSET(INDEX(Composições!A:H,MATCH(Orçamentária!A1043,Composições!A:A,0),8),2,0)</f>
        <v>2125.3359947999998</v>
      </c>
      <c r="F1043" s="132">
        <f t="shared" ca="1" si="50"/>
        <v>0</v>
      </c>
      <c r="G1043" s="133">
        <f>IF($K1043="Padrão",BDI!$B$17,IF($K1043="Diferenciado",BDI!$E$17,0))</f>
        <v>0.26419999999999999</v>
      </c>
      <c r="H1043" s="131">
        <f t="shared" ca="1" si="48"/>
        <v>2686.85</v>
      </c>
      <c r="I1043" s="132">
        <f t="shared" ca="1" si="49"/>
        <v>0</v>
      </c>
      <c r="J1043" s="134"/>
      <c r="K1043" s="135" t="s">
        <v>2979</v>
      </c>
    </row>
    <row r="1044" spans="1:11" hidden="1" x14ac:dyDescent="0.25">
      <c r="A1044" s="177" t="s">
        <v>950</v>
      </c>
      <c r="B1044" s="129" t="s">
        <v>4479</v>
      </c>
      <c r="C1044" s="130" t="s">
        <v>3995</v>
      </c>
      <c r="D1044" s="130">
        <v>0</v>
      </c>
      <c r="E1044" s="131">
        <f ca="1">OFFSET(INDEX(Composições!A:H,MATCH(Orçamentária!A1044,Composições!A:A,0),8),2,0)</f>
        <v>2125.3359947999998</v>
      </c>
      <c r="F1044" s="132">
        <f t="shared" ca="1" si="50"/>
        <v>0</v>
      </c>
      <c r="G1044" s="133">
        <f>IF($K1044="Padrão",BDI!$B$17,IF($K1044="Diferenciado",BDI!$E$17,0))</f>
        <v>0.26419999999999999</v>
      </c>
      <c r="H1044" s="131">
        <f t="shared" ca="1" si="48"/>
        <v>2686.85</v>
      </c>
      <c r="I1044" s="132">
        <f t="shared" ca="1" si="49"/>
        <v>0</v>
      </c>
      <c r="J1044" s="134"/>
      <c r="K1044" s="135" t="s">
        <v>2979</v>
      </c>
    </row>
    <row r="1045" spans="1:11" hidden="1" x14ac:dyDescent="0.25">
      <c r="A1045" s="177" t="s">
        <v>951</v>
      </c>
      <c r="B1045" s="129" t="s">
        <v>4480</v>
      </c>
      <c r="C1045" s="130" t="s">
        <v>3995</v>
      </c>
      <c r="D1045" s="130">
        <v>0</v>
      </c>
      <c r="E1045" s="131">
        <f ca="1">OFFSET(INDEX(Composições!A:H,MATCH(Orçamentária!A1045,Composições!A:A,0),8),2,0)</f>
        <v>2125.3359947999998</v>
      </c>
      <c r="F1045" s="132">
        <f t="shared" ca="1" si="50"/>
        <v>0</v>
      </c>
      <c r="G1045" s="133">
        <f>IF($K1045="Padrão",BDI!$B$17,IF($K1045="Diferenciado",BDI!$E$17,0))</f>
        <v>0.26419999999999999</v>
      </c>
      <c r="H1045" s="131">
        <f t="shared" ca="1" si="48"/>
        <v>2686.85</v>
      </c>
      <c r="I1045" s="132">
        <f t="shared" ca="1" si="49"/>
        <v>0</v>
      </c>
      <c r="J1045" s="134"/>
      <c r="K1045" s="135" t="s">
        <v>2979</v>
      </c>
    </row>
    <row r="1046" spans="1:11" hidden="1" x14ac:dyDescent="0.25">
      <c r="A1046" s="177" t="s">
        <v>952</v>
      </c>
      <c r="B1046" s="129" t="s">
        <v>4481</v>
      </c>
      <c r="C1046" s="130" t="s">
        <v>3995</v>
      </c>
      <c r="D1046" s="130">
        <v>0</v>
      </c>
      <c r="E1046" s="131">
        <f ca="1">OFFSET(INDEX(Composições!A:H,MATCH(Orçamentária!A1046,Composições!A:A,0),8),2,0)</f>
        <v>5809.352708299999</v>
      </c>
      <c r="F1046" s="132">
        <f t="shared" ca="1" si="50"/>
        <v>0</v>
      </c>
      <c r="G1046" s="133">
        <f>IF($K1046="Padrão",BDI!$B$17,IF($K1046="Diferenciado",BDI!$E$17,0))</f>
        <v>0.26419999999999999</v>
      </c>
      <c r="H1046" s="131">
        <f t="shared" ca="1" si="48"/>
        <v>7344.18</v>
      </c>
      <c r="I1046" s="132">
        <f t="shared" ca="1" si="49"/>
        <v>0</v>
      </c>
      <c r="J1046" s="134"/>
      <c r="K1046" s="135" t="s">
        <v>2979</v>
      </c>
    </row>
    <row r="1047" spans="1:11" hidden="1" x14ac:dyDescent="0.25">
      <c r="A1047" s="128" t="s">
        <v>4482</v>
      </c>
      <c r="B1047" s="129" t="s">
        <v>4483</v>
      </c>
      <c r="C1047" s="130" t="s">
        <v>87</v>
      </c>
      <c r="D1047" s="130">
        <v>0</v>
      </c>
      <c r="E1047" s="131" t="s">
        <v>13</v>
      </c>
      <c r="F1047" s="132" t="str">
        <f t="shared" si="50"/>
        <v/>
      </c>
      <c r="G1047" s="133">
        <f>IF($K1047="Padrão",BDI!$B$17,IF($K1047="Diferenciado",BDI!$E$17,0))</f>
        <v>0.26419999999999999</v>
      </c>
      <c r="H1047" s="131" t="str">
        <f t="shared" si="48"/>
        <v/>
      </c>
      <c r="I1047" s="132" t="str">
        <f t="shared" si="49"/>
        <v/>
      </c>
      <c r="J1047" s="134"/>
      <c r="K1047" s="135" t="s">
        <v>2979</v>
      </c>
    </row>
    <row r="1048" spans="1:11" x14ac:dyDescent="0.25">
      <c r="A1048" s="128" t="s">
        <v>4484</v>
      </c>
      <c r="B1048" s="129" t="s">
        <v>4485</v>
      </c>
      <c r="C1048" s="130" t="s">
        <v>87</v>
      </c>
      <c r="D1048" s="130">
        <v>1</v>
      </c>
      <c r="E1048" s="176">
        <v>676.53</v>
      </c>
      <c r="F1048" s="132">
        <f t="shared" si="50"/>
        <v>676.53</v>
      </c>
      <c r="G1048" s="133">
        <f>IF($K1048="Padrão",BDI!$B$17,IF($K1048="Diferenciado",BDI!$E$17,0))</f>
        <v>0.26419999999999999</v>
      </c>
      <c r="H1048" s="131">
        <f t="shared" si="48"/>
        <v>855.27</v>
      </c>
      <c r="I1048" s="132">
        <f t="shared" si="49"/>
        <v>855.27</v>
      </c>
      <c r="J1048" s="134"/>
      <c r="K1048" s="135" t="s">
        <v>2979</v>
      </c>
    </row>
    <row r="1049" spans="1:11" hidden="1" x14ac:dyDescent="0.25">
      <c r="A1049" s="128" t="s">
        <v>4486</v>
      </c>
      <c r="B1049" s="129" t="s">
        <v>4487</v>
      </c>
      <c r="C1049" s="130" t="s">
        <v>87</v>
      </c>
      <c r="D1049" s="130">
        <v>0</v>
      </c>
      <c r="E1049" s="131" t="s">
        <v>13</v>
      </c>
      <c r="F1049" s="132" t="str">
        <f t="shared" si="50"/>
        <v/>
      </c>
      <c r="G1049" s="133">
        <f>IF($K1049="Padrão",BDI!$B$17,IF($K1049="Diferenciado",BDI!$E$17,0))</f>
        <v>0.26419999999999999</v>
      </c>
      <c r="H1049" s="131" t="str">
        <f t="shared" si="48"/>
        <v/>
      </c>
      <c r="I1049" s="132" t="str">
        <f t="shared" si="49"/>
        <v/>
      </c>
      <c r="J1049" s="134"/>
      <c r="K1049" s="135" t="s">
        <v>2979</v>
      </c>
    </row>
    <row r="1050" spans="1:11" hidden="1" x14ac:dyDescent="0.25">
      <c r="A1050" s="128" t="s">
        <v>4488</v>
      </c>
      <c r="B1050" s="129" t="s">
        <v>4489</v>
      </c>
      <c r="C1050" s="130" t="s">
        <v>87</v>
      </c>
      <c r="D1050" s="130">
        <v>0</v>
      </c>
      <c r="E1050" s="131" t="s">
        <v>13</v>
      </c>
      <c r="F1050" s="132" t="str">
        <f t="shared" si="50"/>
        <v/>
      </c>
      <c r="G1050" s="133">
        <f>IF($K1050="Padrão",BDI!$B$17,IF($K1050="Diferenciado",BDI!$E$17,0))</f>
        <v>0.26419999999999999</v>
      </c>
      <c r="H1050" s="131" t="str">
        <f t="shared" si="48"/>
        <v/>
      </c>
      <c r="I1050" s="132" t="str">
        <f t="shared" si="49"/>
        <v/>
      </c>
      <c r="J1050" s="134"/>
      <c r="K1050" s="135" t="s">
        <v>2979</v>
      </c>
    </row>
    <row r="1051" spans="1:11" hidden="1" x14ac:dyDescent="0.25">
      <c r="A1051" s="128" t="s">
        <v>4490</v>
      </c>
      <c r="B1051" s="129" t="s">
        <v>4491</v>
      </c>
      <c r="C1051" s="130" t="s">
        <v>18</v>
      </c>
      <c r="D1051" s="130">
        <v>0</v>
      </c>
      <c r="E1051" s="131" t="s">
        <v>13</v>
      </c>
      <c r="F1051" s="132" t="str">
        <f t="shared" si="50"/>
        <v/>
      </c>
      <c r="G1051" s="133">
        <f>IF($K1051="Padrão",BDI!$B$17,IF($K1051="Diferenciado",BDI!$E$17,0))</f>
        <v>0.26419999999999999</v>
      </c>
      <c r="H1051" s="131" t="str">
        <f t="shared" si="48"/>
        <v/>
      </c>
      <c r="I1051" s="132" t="str">
        <f t="shared" si="49"/>
        <v/>
      </c>
      <c r="J1051" s="134"/>
      <c r="K1051" s="135" t="s">
        <v>2979</v>
      </c>
    </row>
    <row r="1052" spans="1:11" hidden="1" x14ac:dyDescent="0.25">
      <c r="A1052" s="128" t="s">
        <v>4492</v>
      </c>
      <c r="B1052" s="129" t="s">
        <v>4493</v>
      </c>
      <c r="C1052" s="130" t="s">
        <v>461</v>
      </c>
      <c r="D1052" s="130">
        <v>0</v>
      </c>
      <c r="E1052" s="131" t="s">
        <v>13</v>
      </c>
      <c r="F1052" s="132" t="str">
        <f t="shared" si="50"/>
        <v/>
      </c>
      <c r="G1052" s="133">
        <f>IF($K1052="Padrão",BDI!$B$17,IF($K1052="Diferenciado",BDI!$E$17,0))</f>
        <v>0.26419999999999999</v>
      </c>
      <c r="H1052" s="131" t="str">
        <f t="shared" si="48"/>
        <v/>
      </c>
      <c r="I1052" s="132" t="str">
        <f t="shared" si="49"/>
        <v/>
      </c>
      <c r="J1052" s="134"/>
      <c r="K1052" s="135" t="s">
        <v>2979</v>
      </c>
    </row>
    <row r="1053" spans="1:11" hidden="1" x14ac:dyDescent="0.25">
      <c r="A1053" s="128" t="s">
        <v>4494</v>
      </c>
      <c r="B1053" s="129" t="s">
        <v>4495</v>
      </c>
      <c r="C1053" s="130" t="s">
        <v>461</v>
      </c>
      <c r="D1053" s="130">
        <v>0</v>
      </c>
      <c r="E1053" s="131" t="s">
        <v>13</v>
      </c>
      <c r="F1053" s="132" t="str">
        <f t="shared" si="50"/>
        <v/>
      </c>
      <c r="G1053" s="133">
        <f>IF($K1053="Padrão",BDI!$B$17,IF($K1053="Diferenciado",BDI!$E$17,0))</f>
        <v>0.26419999999999999</v>
      </c>
      <c r="H1053" s="131" t="str">
        <f t="shared" si="48"/>
        <v/>
      </c>
      <c r="I1053" s="132" t="str">
        <f t="shared" si="49"/>
        <v/>
      </c>
      <c r="J1053" s="134"/>
      <c r="K1053" s="135" t="s">
        <v>2979</v>
      </c>
    </row>
    <row r="1054" spans="1:11" hidden="1" x14ac:dyDescent="0.25">
      <c r="A1054" s="128" t="s">
        <v>4496</v>
      </c>
      <c r="B1054" s="129" t="s">
        <v>4497</v>
      </c>
      <c r="C1054" s="130" t="s">
        <v>87</v>
      </c>
      <c r="D1054" s="130">
        <v>0</v>
      </c>
      <c r="E1054" s="131" t="s">
        <v>13</v>
      </c>
      <c r="F1054" s="132" t="str">
        <f t="shared" si="50"/>
        <v/>
      </c>
      <c r="G1054" s="133">
        <f>IF($K1054="Padrão",BDI!$B$17,IF($K1054="Diferenciado",BDI!$E$17,0))</f>
        <v>0.26419999999999999</v>
      </c>
      <c r="H1054" s="131" t="str">
        <f t="shared" si="48"/>
        <v/>
      </c>
      <c r="I1054" s="132" t="str">
        <f t="shared" si="49"/>
        <v/>
      </c>
      <c r="J1054" s="134"/>
      <c r="K1054" s="135" t="s">
        <v>2979</v>
      </c>
    </row>
    <row r="1055" spans="1:11" hidden="1" x14ac:dyDescent="0.25">
      <c r="A1055" s="128" t="s">
        <v>4498</v>
      </c>
      <c r="B1055" s="129" t="s">
        <v>4499</v>
      </c>
      <c r="C1055" s="130" t="s">
        <v>18</v>
      </c>
      <c r="D1055" s="130">
        <v>0</v>
      </c>
      <c r="E1055" s="131" t="s">
        <v>13</v>
      </c>
      <c r="F1055" s="132" t="str">
        <f t="shared" si="50"/>
        <v/>
      </c>
      <c r="G1055" s="133">
        <f>IF($K1055="Padrão",BDI!$B$17,IF($K1055="Diferenciado",BDI!$E$17,0))</f>
        <v>0.26419999999999999</v>
      </c>
      <c r="H1055" s="131" t="str">
        <f t="shared" si="48"/>
        <v/>
      </c>
      <c r="I1055" s="132" t="str">
        <f t="shared" si="49"/>
        <v/>
      </c>
      <c r="J1055" s="134"/>
      <c r="K1055" s="135" t="s">
        <v>2979</v>
      </c>
    </row>
    <row r="1056" spans="1:11" hidden="1" x14ac:dyDescent="0.25">
      <c r="A1056" s="128" t="s">
        <v>4500</v>
      </c>
      <c r="B1056" s="129" t="s">
        <v>4501</v>
      </c>
      <c r="C1056" s="130" t="s">
        <v>87</v>
      </c>
      <c r="D1056" s="130">
        <v>0</v>
      </c>
      <c r="E1056" s="131" t="s">
        <v>13</v>
      </c>
      <c r="F1056" s="132" t="str">
        <f t="shared" si="50"/>
        <v/>
      </c>
      <c r="G1056" s="133">
        <f>IF($K1056="Padrão",BDI!$B$17,IF($K1056="Diferenciado",BDI!$E$17,0))</f>
        <v>0.26419999999999999</v>
      </c>
      <c r="H1056" s="131" t="str">
        <f t="shared" si="48"/>
        <v/>
      </c>
      <c r="I1056" s="132" t="str">
        <f t="shared" si="49"/>
        <v/>
      </c>
      <c r="J1056" s="134"/>
      <c r="K1056" s="135" t="s">
        <v>2979</v>
      </c>
    </row>
    <row r="1057" spans="1:11" hidden="1" x14ac:dyDescent="0.25">
      <c r="A1057" s="128" t="s">
        <v>4502</v>
      </c>
      <c r="B1057" s="129" t="s">
        <v>4503</v>
      </c>
      <c r="C1057" s="130" t="s">
        <v>3487</v>
      </c>
      <c r="D1057" s="130">
        <v>0</v>
      </c>
      <c r="E1057" s="131" t="s">
        <v>13</v>
      </c>
      <c r="F1057" s="132" t="str">
        <f t="shared" si="50"/>
        <v/>
      </c>
      <c r="G1057" s="133">
        <f>IF($K1057="Padrão",BDI!$B$17,IF($K1057="Diferenciado",BDI!$E$17,0))</f>
        <v>0.26419999999999999</v>
      </c>
      <c r="H1057" s="131" t="str">
        <f t="shared" si="48"/>
        <v/>
      </c>
      <c r="I1057" s="132" t="str">
        <f t="shared" si="49"/>
        <v/>
      </c>
      <c r="J1057" s="134"/>
      <c r="K1057" s="135" t="s">
        <v>2979</v>
      </c>
    </row>
    <row r="1058" spans="1:11" hidden="1" x14ac:dyDescent="0.25">
      <c r="A1058" s="177" t="s">
        <v>953</v>
      </c>
      <c r="B1058" s="129" t="s">
        <v>4504</v>
      </c>
      <c r="C1058" s="130" t="s">
        <v>4505</v>
      </c>
      <c r="D1058" s="130">
        <v>0</v>
      </c>
      <c r="E1058" s="131">
        <f ca="1">OFFSET(INDEX(Composições!A:H,MATCH(Orçamentária!A1058,Composições!A:A,0),8),2,0)</f>
        <v>0.28575999999999996</v>
      </c>
      <c r="F1058" s="132">
        <f t="shared" ca="1" si="50"/>
        <v>0</v>
      </c>
      <c r="G1058" s="133">
        <f>IF($K1058="Padrão",BDI!$B$17,IF($K1058="Diferenciado",BDI!$E$17,0))</f>
        <v>0.26419999999999999</v>
      </c>
      <c r="H1058" s="131">
        <f t="shared" ca="1" si="48"/>
        <v>0.36</v>
      </c>
      <c r="I1058" s="132">
        <f t="shared" ca="1" si="49"/>
        <v>0</v>
      </c>
      <c r="J1058" s="134"/>
      <c r="K1058" s="135" t="s">
        <v>2979</v>
      </c>
    </row>
    <row r="1059" spans="1:11" hidden="1" x14ac:dyDescent="0.25">
      <c r="A1059" s="177" t="s">
        <v>955</v>
      </c>
      <c r="B1059" s="129" t="s">
        <v>4506</v>
      </c>
      <c r="C1059" s="130" t="s">
        <v>106</v>
      </c>
      <c r="D1059" s="130">
        <v>0</v>
      </c>
      <c r="E1059" s="131">
        <f ca="1">OFFSET(INDEX(Composições!A:H,MATCH(Orçamentária!A1059,Composições!A:A,0),8),2,0)</f>
        <v>43.204411617622497</v>
      </c>
      <c r="F1059" s="132">
        <f t="shared" ca="1" si="50"/>
        <v>0</v>
      </c>
      <c r="G1059" s="133">
        <f>IF($K1059="Padrão",BDI!$B$17,IF($K1059="Diferenciado",BDI!$E$17,0))</f>
        <v>0.26419999999999999</v>
      </c>
      <c r="H1059" s="131">
        <f t="shared" ca="1" si="48"/>
        <v>54.62</v>
      </c>
      <c r="I1059" s="132">
        <f t="shared" ca="1" si="49"/>
        <v>0</v>
      </c>
      <c r="J1059" s="134"/>
      <c r="K1059" s="135" t="s">
        <v>2979</v>
      </c>
    </row>
    <row r="1060" spans="1:11" hidden="1" x14ac:dyDescent="0.25">
      <c r="A1060" s="128" t="s">
        <v>4507</v>
      </c>
      <c r="B1060" s="129" t="s">
        <v>4508</v>
      </c>
      <c r="C1060" s="130" t="s">
        <v>18</v>
      </c>
      <c r="D1060" s="130">
        <v>0</v>
      </c>
      <c r="E1060" s="131" t="s">
        <v>13</v>
      </c>
      <c r="F1060" s="132" t="str">
        <f t="shared" si="50"/>
        <v/>
      </c>
      <c r="G1060" s="133">
        <f>IF($K1060="Padrão",BDI!$B$17,IF($K1060="Diferenciado",BDI!$E$17,0))</f>
        <v>0.26419999999999999</v>
      </c>
      <c r="H1060" s="131" t="str">
        <f t="shared" si="48"/>
        <v/>
      </c>
      <c r="I1060" s="132" t="str">
        <f t="shared" si="49"/>
        <v/>
      </c>
      <c r="J1060" s="134"/>
      <c r="K1060" s="135" t="s">
        <v>2979</v>
      </c>
    </row>
    <row r="1061" spans="1:11" ht="25.5" hidden="1" x14ac:dyDescent="0.25">
      <c r="A1061" s="128" t="s">
        <v>4509</v>
      </c>
      <c r="B1061" s="129" t="s">
        <v>4510</v>
      </c>
      <c r="C1061" s="130" t="s">
        <v>18</v>
      </c>
      <c r="D1061" s="130">
        <v>0</v>
      </c>
      <c r="E1061" s="131" t="s">
        <v>13</v>
      </c>
      <c r="F1061" s="132" t="str">
        <f t="shared" si="50"/>
        <v/>
      </c>
      <c r="G1061" s="133">
        <f>IF($K1061="Padrão",BDI!$B$17,IF($K1061="Diferenciado",BDI!$E$17,0))</f>
        <v>0.26419999999999999</v>
      </c>
      <c r="H1061" s="131" t="str">
        <f t="shared" si="48"/>
        <v/>
      </c>
      <c r="I1061" s="132" t="str">
        <f t="shared" si="49"/>
        <v/>
      </c>
      <c r="J1061" s="134"/>
      <c r="K1061" s="135" t="s">
        <v>2979</v>
      </c>
    </row>
    <row r="1062" spans="1:11" hidden="1" x14ac:dyDescent="0.25">
      <c r="A1062" s="128" t="s">
        <v>4511</v>
      </c>
      <c r="B1062" s="129" t="s">
        <v>4512</v>
      </c>
      <c r="C1062" s="130" t="s">
        <v>18</v>
      </c>
      <c r="D1062" s="130">
        <v>0</v>
      </c>
      <c r="E1062" s="131" t="s">
        <v>13</v>
      </c>
      <c r="F1062" s="132" t="str">
        <f t="shared" si="50"/>
        <v/>
      </c>
      <c r="G1062" s="133">
        <f>IF($K1062="Padrão",BDI!$B$17,IF($K1062="Diferenciado",BDI!$E$17,0))</f>
        <v>0.26419999999999999</v>
      </c>
      <c r="H1062" s="131" t="str">
        <f t="shared" si="48"/>
        <v/>
      </c>
      <c r="I1062" s="132" t="str">
        <f t="shared" si="49"/>
        <v/>
      </c>
      <c r="J1062" s="134"/>
      <c r="K1062" s="135" t="s">
        <v>2979</v>
      </c>
    </row>
    <row r="1063" spans="1:11" hidden="1" x14ac:dyDescent="0.25">
      <c r="A1063" s="128" t="s">
        <v>4513</v>
      </c>
      <c r="B1063" s="129" t="s">
        <v>4514</v>
      </c>
      <c r="C1063" s="130" t="s">
        <v>18</v>
      </c>
      <c r="D1063" s="130">
        <v>0</v>
      </c>
      <c r="E1063" s="131" t="s">
        <v>13</v>
      </c>
      <c r="F1063" s="132" t="str">
        <f t="shared" si="50"/>
        <v/>
      </c>
      <c r="G1063" s="133">
        <f>IF($K1063="Padrão",BDI!$B$17,IF($K1063="Diferenciado",BDI!$E$17,0))</f>
        <v>0.26419999999999999</v>
      </c>
      <c r="H1063" s="131" t="str">
        <f t="shared" si="48"/>
        <v/>
      </c>
      <c r="I1063" s="132" t="str">
        <f t="shared" si="49"/>
        <v/>
      </c>
      <c r="J1063" s="134"/>
      <c r="K1063" s="135" t="s">
        <v>2979</v>
      </c>
    </row>
    <row r="1064" spans="1:11" hidden="1" x14ac:dyDescent="0.25">
      <c r="A1064" s="177" t="s">
        <v>958</v>
      </c>
      <c r="B1064" s="129" t="s">
        <v>4515</v>
      </c>
      <c r="C1064" s="130" t="s">
        <v>68</v>
      </c>
      <c r="D1064" s="130">
        <v>0</v>
      </c>
      <c r="E1064" s="131">
        <f ca="1">OFFSET(INDEX(Composições!A:H,MATCH(Orçamentária!A1064,Composições!A:A,0),8),2,0)</f>
        <v>139.92475329999999</v>
      </c>
      <c r="F1064" s="132">
        <f t="shared" ca="1" si="50"/>
        <v>0</v>
      </c>
      <c r="G1064" s="133">
        <f>IF($K1064="Padrão",BDI!$B$17,IF($K1064="Diferenciado",BDI!$E$17,0))</f>
        <v>0.26419999999999999</v>
      </c>
      <c r="H1064" s="131">
        <f t="shared" ca="1" si="48"/>
        <v>176.89</v>
      </c>
      <c r="I1064" s="132">
        <f t="shared" ca="1" si="49"/>
        <v>0</v>
      </c>
      <c r="J1064" s="134"/>
      <c r="K1064" s="135" t="s">
        <v>2979</v>
      </c>
    </row>
    <row r="1065" spans="1:11" hidden="1" x14ac:dyDescent="0.25">
      <c r="A1065" s="177" t="s">
        <v>960</v>
      </c>
      <c r="B1065" s="129" t="s">
        <v>4516</v>
      </c>
      <c r="C1065" s="130" t="s">
        <v>68</v>
      </c>
      <c r="D1065" s="130">
        <v>0</v>
      </c>
      <c r="E1065" s="131">
        <f ca="1">OFFSET(INDEX(Composições!A:H,MATCH(Orçamentária!A1065,Composições!A:A,0),8),2,0)</f>
        <v>618.1347092499999</v>
      </c>
      <c r="F1065" s="132">
        <f t="shared" ca="1" si="50"/>
        <v>0</v>
      </c>
      <c r="G1065" s="133">
        <f>IF($K1065="Padrão",BDI!$B$17,IF($K1065="Diferenciado",BDI!$E$17,0))</f>
        <v>0.26419999999999999</v>
      </c>
      <c r="H1065" s="131">
        <f t="shared" ca="1" si="48"/>
        <v>781.45</v>
      </c>
      <c r="I1065" s="132">
        <f t="shared" ca="1" si="49"/>
        <v>0</v>
      </c>
      <c r="J1065" s="134"/>
      <c r="K1065" s="135" t="s">
        <v>2979</v>
      </c>
    </row>
    <row r="1066" spans="1:11" hidden="1" x14ac:dyDescent="0.25">
      <c r="A1066" s="177" t="s">
        <v>961</v>
      </c>
      <c r="B1066" s="129" t="s">
        <v>4517</v>
      </c>
      <c r="C1066" s="130" t="s">
        <v>68</v>
      </c>
      <c r="D1066" s="130">
        <v>0</v>
      </c>
      <c r="E1066" s="131">
        <f ca="1">OFFSET(INDEX(Composições!A:H,MATCH(Orçamentária!A1066,Composições!A:A,0),8),2,0)</f>
        <v>630.68389756734996</v>
      </c>
      <c r="F1066" s="132">
        <f t="shared" ca="1" si="50"/>
        <v>0</v>
      </c>
      <c r="G1066" s="133">
        <f>IF($K1066="Padrão",BDI!$B$17,IF($K1066="Diferenciado",BDI!$E$17,0))</f>
        <v>0.26419999999999999</v>
      </c>
      <c r="H1066" s="131">
        <f t="shared" ca="1" si="48"/>
        <v>797.31</v>
      </c>
      <c r="I1066" s="132">
        <f t="shared" ca="1" si="49"/>
        <v>0</v>
      </c>
      <c r="J1066" s="134"/>
      <c r="K1066" s="135" t="s">
        <v>2979</v>
      </c>
    </row>
    <row r="1067" spans="1:11" hidden="1" x14ac:dyDescent="0.25">
      <c r="A1067" s="177" t="s">
        <v>962</v>
      </c>
      <c r="B1067" s="129" t="s">
        <v>4518</v>
      </c>
      <c r="C1067" s="130" t="s">
        <v>68</v>
      </c>
      <c r="D1067" s="130">
        <v>0</v>
      </c>
      <c r="E1067" s="131">
        <f ca="1">OFFSET(INDEX(Composições!A:H,MATCH(Orçamentária!A1067,Composições!A:A,0),8),2,0)</f>
        <v>364.51895292624999</v>
      </c>
      <c r="F1067" s="132">
        <f t="shared" ca="1" si="50"/>
        <v>0</v>
      </c>
      <c r="G1067" s="133">
        <f>IF($K1067="Padrão",BDI!$B$17,IF($K1067="Diferenciado",BDI!$E$17,0))</f>
        <v>0.26419999999999999</v>
      </c>
      <c r="H1067" s="131">
        <f t="shared" ca="1" si="48"/>
        <v>460.82</v>
      </c>
      <c r="I1067" s="132">
        <f t="shared" ca="1" si="49"/>
        <v>0</v>
      </c>
      <c r="J1067" s="134"/>
      <c r="K1067" s="135" t="s">
        <v>2979</v>
      </c>
    </row>
    <row r="1068" spans="1:11" hidden="1" x14ac:dyDescent="0.25">
      <c r="A1068" s="177" t="s">
        <v>963</v>
      </c>
      <c r="B1068" s="129" t="s">
        <v>4519</v>
      </c>
      <c r="C1068" s="130" t="s">
        <v>18</v>
      </c>
      <c r="D1068" s="130">
        <v>0</v>
      </c>
      <c r="E1068" s="131">
        <f ca="1">OFFSET(INDEX(Composições!A:H,MATCH(Orçamentária!A1068,Composições!A:A,0),8),2,0)</f>
        <v>697.8571389</v>
      </c>
      <c r="F1068" s="132">
        <f t="shared" ca="1" si="50"/>
        <v>0</v>
      </c>
      <c r="G1068" s="133">
        <f>IF($K1068="Padrão",BDI!$B$17,IF($K1068="Diferenciado",BDI!$E$17,0))</f>
        <v>0.26419999999999999</v>
      </c>
      <c r="H1068" s="131">
        <f t="shared" ca="1" si="48"/>
        <v>882.23</v>
      </c>
      <c r="I1068" s="132">
        <f t="shared" ca="1" si="49"/>
        <v>0</v>
      </c>
      <c r="J1068" s="134"/>
      <c r="K1068" s="135" t="s">
        <v>2979</v>
      </c>
    </row>
    <row r="1069" spans="1:11" hidden="1" x14ac:dyDescent="0.25">
      <c r="A1069" s="177" t="s">
        <v>965</v>
      </c>
      <c r="B1069" s="129" t="s">
        <v>4520</v>
      </c>
      <c r="C1069" s="130" t="s">
        <v>18</v>
      </c>
      <c r="D1069" s="130">
        <v>0</v>
      </c>
      <c r="E1069" s="131">
        <f ca="1">OFFSET(INDEX(Composições!A:H,MATCH(Orçamentária!A1069,Composições!A:A,0),8),2,0)</f>
        <v>5.7045542999999999</v>
      </c>
      <c r="F1069" s="132">
        <f t="shared" ca="1" si="50"/>
        <v>0</v>
      </c>
      <c r="G1069" s="133">
        <f>IF($K1069="Padrão",BDI!$B$17,IF($K1069="Diferenciado",BDI!$E$17,0))</f>
        <v>0.26419999999999999</v>
      </c>
      <c r="H1069" s="131">
        <f t="shared" ca="1" si="48"/>
        <v>7.21</v>
      </c>
      <c r="I1069" s="132">
        <f t="shared" ca="1" si="49"/>
        <v>0</v>
      </c>
      <c r="J1069" s="134"/>
      <c r="K1069" s="135" t="s">
        <v>2979</v>
      </c>
    </row>
    <row r="1070" spans="1:11" hidden="1" x14ac:dyDescent="0.25">
      <c r="A1070" s="177" t="s">
        <v>967</v>
      </c>
      <c r="B1070" s="129" t="s">
        <v>4521</v>
      </c>
      <c r="C1070" s="130" t="s">
        <v>1788</v>
      </c>
      <c r="D1070" s="130">
        <v>0</v>
      </c>
      <c r="E1070" s="131">
        <f ca="1">OFFSET(INDEX(Composições!A:H,MATCH(Orçamentária!A1070,Composições!A:A,0),8),2,0)</f>
        <v>1623.7410633483335</v>
      </c>
      <c r="F1070" s="132">
        <f t="shared" ca="1" si="50"/>
        <v>0</v>
      </c>
      <c r="G1070" s="133">
        <f>IF($K1070="Padrão",BDI!$B$17,IF($K1070="Diferenciado",BDI!$E$17,0))</f>
        <v>0.26419999999999999</v>
      </c>
      <c r="H1070" s="131">
        <f t="shared" ca="1" si="48"/>
        <v>2052.73</v>
      </c>
      <c r="I1070" s="132">
        <f t="shared" ca="1" si="49"/>
        <v>0</v>
      </c>
      <c r="J1070" s="134"/>
      <c r="K1070" s="135" t="s">
        <v>2979</v>
      </c>
    </row>
    <row r="1071" spans="1:11" hidden="1" x14ac:dyDescent="0.25">
      <c r="A1071" s="177" t="s">
        <v>968</v>
      </c>
      <c r="B1071" s="129" t="s">
        <v>4522</v>
      </c>
      <c r="C1071" s="130" t="s">
        <v>106</v>
      </c>
      <c r="D1071" s="130">
        <v>0</v>
      </c>
      <c r="E1071" s="131">
        <f ca="1">OFFSET(INDEX(Composições!A:H,MATCH(Orçamentária!A1071,Composições!A:A,0),8),2,0)</f>
        <v>17.045902250000001</v>
      </c>
      <c r="F1071" s="132">
        <f t="shared" ca="1" si="50"/>
        <v>0</v>
      </c>
      <c r="G1071" s="133">
        <f>IF($K1071="Padrão",BDI!$B$17,IF($K1071="Diferenciado",BDI!$E$17,0))</f>
        <v>0.26419999999999999</v>
      </c>
      <c r="H1071" s="131">
        <f t="shared" ca="1" si="48"/>
        <v>21.55</v>
      </c>
      <c r="I1071" s="132">
        <f t="shared" ca="1" si="49"/>
        <v>0</v>
      </c>
      <c r="J1071" s="134"/>
      <c r="K1071" s="135" t="s">
        <v>2979</v>
      </c>
    </row>
    <row r="1072" spans="1:11" hidden="1" x14ac:dyDescent="0.25">
      <c r="A1072" s="128" t="s">
        <v>4523</v>
      </c>
      <c r="B1072" s="129" t="s">
        <v>4524</v>
      </c>
      <c r="C1072" s="130" t="s">
        <v>18</v>
      </c>
      <c r="D1072" s="130">
        <v>0</v>
      </c>
      <c r="E1072" s="131" t="s">
        <v>13</v>
      </c>
      <c r="F1072" s="132" t="str">
        <f t="shared" si="50"/>
        <v/>
      </c>
      <c r="G1072" s="133">
        <f>IF($K1072="Padrão",BDI!$B$17,IF($K1072="Diferenciado",BDI!$E$17,0))</f>
        <v>0.26419999999999999</v>
      </c>
      <c r="H1072" s="131" t="str">
        <f t="shared" si="48"/>
        <v/>
      </c>
      <c r="I1072" s="132" t="str">
        <f t="shared" si="49"/>
        <v/>
      </c>
      <c r="J1072" s="134"/>
      <c r="K1072" s="135" t="s">
        <v>2979</v>
      </c>
    </row>
    <row r="1073" spans="1:11" ht="25.5" hidden="1" x14ac:dyDescent="0.25">
      <c r="A1073" s="177" t="s">
        <v>969</v>
      </c>
      <c r="B1073" s="129" t="s">
        <v>4525</v>
      </c>
      <c r="C1073" s="130" t="s">
        <v>106</v>
      </c>
      <c r="D1073" s="130">
        <v>0</v>
      </c>
      <c r="E1073" s="131">
        <f ca="1">OFFSET(INDEX(Composições!A:H,MATCH(Orçamentária!A1073,Composições!A:A,0),8),2,0)</f>
        <v>52.297499999999999</v>
      </c>
      <c r="F1073" s="132">
        <f t="shared" ca="1" si="50"/>
        <v>0</v>
      </c>
      <c r="G1073" s="133">
        <f>IF($K1073="Padrão",BDI!$B$17,IF($K1073="Diferenciado",BDI!$E$17,0))</f>
        <v>0.26419999999999999</v>
      </c>
      <c r="H1073" s="131">
        <f t="shared" ca="1" si="48"/>
        <v>66.11</v>
      </c>
      <c r="I1073" s="132">
        <f t="shared" ca="1" si="49"/>
        <v>0</v>
      </c>
      <c r="J1073" s="134"/>
      <c r="K1073" s="135" t="s">
        <v>2979</v>
      </c>
    </row>
    <row r="1074" spans="1:11" ht="25.5" hidden="1" x14ac:dyDescent="0.25">
      <c r="A1074" s="177" t="s">
        <v>971</v>
      </c>
      <c r="B1074" s="129" t="s">
        <v>4526</v>
      </c>
      <c r="C1074" s="130" t="s">
        <v>106</v>
      </c>
      <c r="D1074" s="130">
        <v>0</v>
      </c>
      <c r="E1074" s="131">
        <f ca="1">OFFSET(INDEX(Composições!A:H,MATCH(Orçamentária!A1074,Composições!A:A,0),8),2,0)</f>
        <v>34.033655000000003</v>
      </c>
      <c r="F1074" s="132">
        <f t="shared" ca="1" si="50"/>
        <v>0</v>
      </c>
      <c r="G1074" s="133">
        <f>IF($K1074="Padrão",BDI!$B$17,IF($K1074="Diferenciado",BDI!$E$17,0))</f>
        <v>0.26419999999999999</v>
      </c>
      <c r="H1074" s="131">
        <f t="shared" ca="1" si="48"/>
        <v>43.03</v>
      </c>
      <c r="I1074" s="132">
        <f t="shared" ca="1" si="49"/>
        <v>0</v>
      </c>
      <c r="J1074" s="134"/>
      <c r="K1074" s="135" t="s">
        <v>2979</v>
      </c>
    </row>
    <row r="1075" spans="1:11" hidden="1" x14ac:dyDescent="0.25">
      <c r="A1075" s="177" t="s">
        <v>973</v>
      </c>
      <c r="B1075" s="129" t="s">
        <v>4527</v>
      </c>
      <c r="C1075" s="130" t="s">
        <v>68</v>
      </c>
      <c r="D1075" s="130">
        <v>0</v>
      </c>
      <c r="E1075" s="131">
        <f ca="1">OFFSET(INDEX(Composições!A:H,MATCH(Orçamentária!A1075,Composições!A:A,0),8),2,0)</f>
        <v>159.70253919999999</v>
      </c>
      <c r="F1075" s="132">
        <f t="shared" ca="1" si="50"/>
        <v>0</v>
      </c>
      <c r="G1075" s="133">
        <f>IF($K1075="Padrão",BDI!$B$17,IF($K1075="Diferenciado",BDI!$E$17,0))</f>
        <v>0.26419999999999999</v>
      </c>
      <c r="H1075" s="131">
        <f t="shared" ca="1" si="48"/>
        <v>201.9</v>
      </c>
      <c r="I1075" s="132">
        <f t="shared" ca="1" si="49"/>
        <v>0</v>
      </c>
      <c r="J1075" s="134"/>
      <c r="K1075" s="135" t="s">
        <v>2979</v>
      </c>
    </row>
    <row r="1076" spans="1:11" hidden="1" x14ac:dyDescent="0.25">
      <c r="A1076" s="177" t="s">
        <v>975</v>
      </c>
      <c r="B1076" s="129" t="s">
        <v>4528</v>
      </c>
      <c r="C1076" s="130" t="s">
        <v>18</v>
      </c>
      <c r="D1076" s="130">
        <v>0</v>
      </c>
      <c r="E1076" s="131">
        <f ca="1">OFFSET(INDEX(Composições!A:H,MATCH(Orçamentária!A1076,Composições!A:A,0),8),2,0)</f>
        <v>36.657669606249996</v>
      </c>
      <c r="F1076" s="132">
        <f t="shared" ca="1" si="50"/>
        <v>0</v>
      </c>
      <c r="G1076" s="133">
        <f>IF($K1076="Padrão",BDI!$B$17,IF($K1076="Diferenciado",BDI!$E$17,0))</f>
        <v>0.26419999999999999</v>
      </c>
      <c r="H1076" s="131">
        <f t="shared" ca="1" si="48"/>
        <v>46.34</v>
      </c>
      <c r="I1076" s="132">
        <f t="shared" ca="1" si="49"/>
        <v>0</v>
      </c>
      <c r="J1076" s="134"/>
      <c r="K1076" s="135" t="s">
        <v>2979</v>
      </c>
    </row>
    <row r="1077" spans="1:11" x14ac:dyDescent="0.25">
      <c r="A1077" s="177" t="s">
        <v>977</v>
      </c>
      <c r="B1077" s="129" t="s">
        <v>4529</v>
      </c>
      <c r="C1077" s="130" t="s">
        <v>68</v>
      </c>
      <c r="D1077" s="130">
        <v>10</v>
      </c>
      <c r="E1077" s="131">
        <f ca="1">OFFSET(INDEX(Composições!A:H,MATCH(Orçamentária!A1077,Composições!A:A,0),8),2,0)</f>
        <v>154.68631500000004</v>
      </c>
      <c r="F1077" s="132">
        <f t="shared" ca="1" si="50"/>
        <v>1546.8631500000004</v>
      </c>
      <c r="G1077" s="133">
        <f>IF($K1077="Padrão",BDI!$B$17,IF($K1077="Diferenciado",BDI!$E$17,0))</f>
        <v>0.26419999999999999</v>
      </c>
      <c r="H1077" s="131">
        <f t="shared" ca="1" si="48"/>
        <v>195.55</v>
      </c>
      <c r="I1077" s="132">
        <f t="shared" ca="1" si="49"/>
        <v>1955.5</v>
      </c>
      <c r="J1077" s="134"/>
      <c r="K1077" s="135" t="s">
        <v>2979</v>
      </c>
    </row>
    <row r="1078" spans="1:11" hidden="1" x14ac:dyDescent="0.25">
      <c r="A1078" s="177" t="s">
        <v>978</v>
      </c>
      <c r="B1078" s="129" t="s">
        <v>4530</v>
      </c>
      <c r="C1078" s="130" t="s">
        <v>68</v>
      </c>
      <c r="D1078" s="130">
        <v>0</v>
      </c>
      <c r="E1078" s="131">
        <f ca="1">OFFSET(INDEX(Composições!A:H,MATCH(Orçamentária!A1078,Composições!A:A,0),8),2,0)</f>
        <v>121.269533</v>
      </c>
      <c r="F1078" s="132">
        <f t="shared" ca="1" si="50"/>
        <v>0</v>
      </c>
      <c r="G1078" s="133">
        <f>IF($K1078="Padrão",BDI!$B$17,IF($K1078="Diferenciado",BDI!$E$17,0))</f>
        <v>0.26419999999999999</v>
      </c>
      <c r="H1078" s="131">
        <f t="shared" ca="1" si="48"/>
        <v>153.31</v>
      </c>
      <c r="I1078" s="132">
        <f t="shared" ca="1" si="49"/>
        <v>0</v>
      </c>
      <c r="J1078" s="134"/>
      <c r="K1078" s="135" t="s">
        <v>2979</v>
      </c>
    </row>
    <row r="1079" spans="1:11" hidden="1" x14ac:dyDescent="0.25">
      <c r="A1079" s="177" t="s">
        <v>980</v>
      </c>
      <c r="B1079" s="129" t="s">
        <v>4531</v>
      </c>
      <c r="C1079" s="130" t="s">
        <v>18</v>
      </c>
      <c r="D1079" s="130">
        <v>0</v>
      </c>
      <c r="E1079" s="131">
        <f ca="1">OFFSET(INDEX(Composições!A:H,MATCH(Orçamentária!A1079,Composições!A:A,0),8),2,0)</f>
        <v>133.094191201445</v>
      </c>
      <c r="F1079" s="132">
        <f t="shared" ca="1" si="50"/>
        <v>0</v>
      </c>
      <c r="G1079" s="133">
        <f>IF($K1079="Padrão",BDI!$B$17,IF($K1079="Diferenciado",BDI!$E$17,0))</f>
        <v>0.26419999999999999</v>
      </c>
      <c r="H1079" s="131">
        <f t="shared" ca="1" si="48"/>
        <v>168.26</v>
      </c>
      <c r="I1079" s="132">
        <f t="shared" ca="1" si="49"/>
        <v>0</v>
      </c>
      <c r="J1079" s="134"/>
      <c r="K1079" s="135" t="s">
        <v>2979</v>
      </c>
    </row>
    <row r="1080" spans="1:11" x14ac:dyDescent="0.25">
      <c r="A1080" s="128" t="s">
        <v>4532</v>
      </c>
      <c r="B1080" s="129" t="s">
        <v>4533</v>
      </c>
      <c r="C1080" s="130" t="s">
        <v>18</v>
      </c>
      <c r="D1080" s="130">
        <v>13</v>
      </c>
      <c r="E1080" s="176">
        <v>850</v>
      </c>
      <c r="F1080" s="132">
        <f t="shared" si="50"/>
        <v>11050</v>
      </c>
      <c r="G1080" s="133">
        <f>IF($K1080="Padrão",BDI!$B$17,IF($K1080="Diferenciado",BDI!$E$17,0))</f>
        <v>0.26419999999999999</v>
      </c>
      <c r="H1080" s="131">
        <f t="shared" si="48"/>
        <v>1074.57</v>
      </c>
      <c r="I1080" s="132">
        <f t="shared" si="49"/>
        <v>13969.41</v>
      </c>
      <c r="J1080" s="134"/>
      <c r="K1080" s="135" t="s">
        <v>2979</v>
      </c>
    </row>
    <row r="1081" spans="1:11" hidden="1" x14ac:dyDescent="0.25">
      <c r="A1081" s="177" t="s">
        <v>981</v>
      </c>
      <c r="B1081" s="129" t="s">
        <v>4534</v>
      </c>
      <c r="C1081" s="130" t="s">
        <v>68</v>
      </c>
      <c r="D1081" s="130">
        <v>0</v>
      </c>
      <c r="E1081" s="131">
        <f ca="1">OFFSET(INDEX(Composições!A:H,MATCH(Orçamentária!A1081,Composições!A:A,0),8),2,0)</f>
        <v>34.960007599999997</v>
      </c>
      <c r="F1081" s="132">
        <f t="shared" ca="1" si="50"/>
        <v>0</v>
      </c>
      <c r="G1081" s="133">
        <f>IF($K1081="Padrão",BDI!$B$17,IF($K1081="Diferenciado",BDI!$E$17,0))</f>
        <v>0.26419999999999999</v>
      </c>
      <c r="H1081" s="131">
        <f t="shared" ca="1" si="48"/>
        <v>44.2</v>
      </c>
      <c r="I1081" s="132">
        <f t="shared" ca="1" si="49"/>
        <v>0</v>
      </c>
      <c r="J1081" s="134"/>
      <c r="K1081" s="135" t="s">
        <v>2979</v>
      </c>
    </row>
    <row r="1082" spans="1:11" hidden="1" x14ac:dyDescent="0.25">
      <c r="A1082" s="177" t="s">
        <v>983</v>
      </c>
      <c r="B1082" s="129" t="s">
        <v>4535</v>
      </c>
      <c r="C1082" s="130" t="s">
        <v>1788</v>
      </c>
      <c r="D1082" s="130">
        <v>0</v>
      </c>
      <c r="E1082" s="131">
        <f ca="1">OFFSET(INDEX(Composições!A:H,MATCH(Orçamentária!A1082,Composições!A:A,0),8),2,0)</f>
        <v>255.53737655912502</v>
      </c>
      <c r="F1082" s="132">
        <f t="shared" ca="1" si="50"/>
        <v>0</v>
      </c>
      <c r="G1082" s="133">
        <f>IF($K1082="Padrão",BDI!$B$17,IF($K1082="Diferenciado",BDI!$E$17,0))</f>
        <v>0.26419999999999999</v>
      </c>
      <c r="H1082" s="131">
        <f t="shared" ca="1" si="48"/>
        <v>323.05</v>
      </c>
      <c r="I1082" s="132">
        <f t="shared" ca="1" si="49"/>
        <v>0</v>
      </c>
      <c r="J1082" s="134"/>
      <c r="K1082" s="135" t="s">
        <v>2979</v>
      </c>
    </row>
    <row r="1083" spans="1:11" hidden="1" x14ac:dyDescent="0.25">
      <c r="A1083" s="177" t="s">
        <v>984</v>
      </c>
      <c r="B1083" s="129" t="s">
        <v>4536</v>
      </c>
      <c r="C1083" s="130" t="s">
        <v>106</v>
      </c>
      <c r="D1083" s="130">
        <v>0</v>
      </c>
      <c r="E1083" s="131">
        <f ca="1">OFFSET(INDEX(Composições!A:H,MATCH(Orçamentária!A1083,Composições!A:A,0),8),2,0)</f>
        <v>1103.6395954999998</v>
      </c>
      <c r="F1083" s="132">
        <f t="shared" ca="1" si="50"/>
        <v>0</v>
      </c>
      <c r="G1083" s="133">
        <f>IF($K1083="Padrão",BDI!$B$17,IF($K1083="Diferenciado",BDI!$E$17,0))</f>
        <v>0.26419999999999999</v>
      </c>
      <c r="H1083" s="131">
        <f t="shared" ca="1" si="48"/>
        <v>1395.22</v>
      </c>
      <c r="I1083" s="132">
        <f t="shared" ca="1" si="49"/>
        <v>0</v>
      </c>
      <c r="J1083" s="134"/>
      <c r="K1083" s="135" t="s">
        <v>2979</v>
      </c>
    </row>
    <row r="1084" spans="1:11" hidden="1" x14ac:dyDescent="0.25">
      <c r="A1084" s="128" t="s">
        <v>4537</v>
      </c>
      <c r="B1084" s="129" t="s">
        <v>4538</v>
      </c>
      <c r="C1084" s="130" t="s">
        <v>68</v>
      </c>
      <c r="D1084" s="130">
        <v>0</v>
      </c>
      <c r="E1084" s="131" t="s">
        <v>13</v>
      </c>
      <c r="F1084" s="132" t="str">
        <f t="shared" si="50"/>
        <v/>
      </c>
      <c r="G1084" s="133">
        <f>IF($K1084="Padrão",BDI!$B$17,IF($K1084="Diferenciado",BDI!$E$17,0))</f>
        <v>0.26419999999999999</v>
      </c>
      <c r="H1084" s="131" t="str">
        <f t="shared" si="48"/>
        <v/>
      </c>
      <c r="I1084" s="132" t="str">
        <f t="shared" si="49"/>
        <v/>
      </c>
      <c r="J1084" s="134"/>
      <c r="K1084" s="135" t="s">
        <v>2979</v>
      </c>
    </row>
    <row r="1085" spans="1:11" hidden="1" x14ac:dyDescent="0.25">
      <c r="A1085" s="177" t="s">
        <v>985</v>
      </c>
      <c r="B1085" s="129" t="s">
        <v>4539</v>
      </c>
      <c r="C1085" s="130" t="s">
        <v>106</v>
      </c>
      <c r="D1085" s="130">
        <v>0</v>
      </c>
      <c r="E1085" s="131">
        <f ca="1">OFFSET(INDEX(Composições!A:H,MATCH(Orçamentária!A1085,Composições!A:A,0),8),2,0)</f>
        <v>2.6562000000000001</v>
      </c>
      <c r="F1085" s="132">
        <f t="shared" ca="1" si="50"/>
        <v>0</v>
      </c>
      <c r="G1085" s="133">
        <f>IF($K1085="Padrão",BDI!$B$17,IF($K1085="Diferenciado",BDI!$E$17,0))</f>
        <v>0.26419999999999999</v>
      </c>
      <c r="H1085" s="131">
        <f t="shared" ca="1" si="48"/>
        <v>3.36</v>
      </c>
      <c r="I1085" s="132">
        <f t="shared" ca="1" si="49"/>
        <v>0</v>
      </c>
      <c r="J1085" s="134"/>
      <c r="K1085" s="135" t="s">
        <v>2979</v>
      </c>
    </row>
    <row r="1086" spans="1:11" hidden="1" x14ac:dyDescent="0.25">
      <c r="A1086" s="128" t="s">
        <v>4540</v>
      </c>
      <c r="B1086" s="129" t="s">
        <v>4541</v>
      </c>
      <c r="C1086" s="130" t="s">
        <v>106</v>
      </c>
      <c r="D1086" s="130">
        <v>0</v>
      </c>
      <c r="E1086" s="131" t="s">
        <v>13</v>
      </c>
      <c r="F1086" s="132" t="str">
        <f t="shared" si="50"/>
        <v/>
      </c>
      <c r="G1086" s="133">
        <f>IF($K1086="Padrão",BDI!$B$17,IF($K1086="Diferenciado",BDI!$E$17,0))</f>
        <v>0.26419999999999999</v>
      </c>
      <c r="H1086" s="131" t="str">
        <f t="shared" si="48"/>
        <v/>
      </c>
      <c r="I1086" s="132" t="str">
        <f t="shared" si="49"/>
        <v/>
      </c>
      <c r="J1086" s="134"/>
      <c r="K1086" s="135" t="s">
        <v>2979</v>
      </c>
    </row>
    <row r="1087" spans="1:11" hidden="1" x14ac:dyDescent="0.25">
      <c r="A1087" s="177" t="s">
        <v>987</v>
      </c>
      <c r="B1087" s="129" t="s">
        <v>4542</v>
      </c>
      <c r="C1087" s="130" t="s">
        <v>4543</v>
      </c>
      <c r="D1087" s="130">
        <v>0</v>
      </c>
      <c r="E1087" s="131">
        <f ca="1">OFFSET(INDEX(Composições!A:H,MATCH(Orçamentária!A1087,Composições!A:A,0),8),2,0)</f>
        <v>3.7524999999999999</v>
      </c>
      <c r="F1087" s="132">
        <f t="shared" ca="1" si="50"/>
        <v>0</v>
      </c>
      <c r="G1087" s="133">
        <f>IF($K1087="Padrão",BDI!$B$17,IF($K1087="Diferenciado",BDI!$E$17,0))</f>
        <v>0.26419999999999999</v>
      </c>
      <c r="H1087" s="131">
        <f t="shared" ca="1" si="48"/>
        <v>4.74</v>
      </c>
      <c r="I1087" s="132">
        <f t="shared" ca="1" si="49"/>
        <v>0</v>
      </c>
      <c r="J1087" s="134"/>
      <c r="K1087" s="135" t="s">
        <v>2979</v>
      </c>
    </row>
    <row r="1088" spans="1:11" hidden="1" x14ac:dyDescent="0.25">
      <c r="A1088" s="177" t="s">
        <v>988</v>
      </c>
      <c r="B1088" s="129" t="s">
        <v>4544</v>
      </c>
      <c r="C1088" s="130" t="s">
        <v>4543</v>
      </c>
      <c r="D1088" s="130">
        <v>0</v>
      </c>
      <c r="E1088" s="131">
        <f ca="1">OFFSET(INDEX(Composições!A:H,MATCH(Orçamentária!A1088,Composições!A:A,0),8),2,0)</f>
        <v>1.4249999999999998</v>
      </c>
      <c r="F1088" s="132">
        <f t="shared" ca="1" si="50"/>
        <v>0</v>
      </c>
      <c r="G1088" s="133">
        <f>IF($K1088="Padrão",BDI!$B$17,IF($K1088="Diferenciado",BDI!$E$17,0))</f>
        <v>0.26419999999999999</v>
      </c>
      <c r="H1088" s="131">
        <f t="shared" ca="1" si="48"/>
        <v>1.8</v>
      </c>
      <c r="I1088" s="132">
        <f t="shared" ca="1" si="49"/>
        <v>0</v>
      </c>
      <c r="J1088" s="134"/>
      <c r="K1088" s="135" t="s">
        <v>2979</v>
      </c>
    </row>
    <row r="1089" spans="1:11" hidden="1" x14ac:dyDescent="0.25">
      <c r="A1089" s="128" t="s">
        <v>4545</v>
      </c>
      <c r="B1089" s="129" t="s">
        <v>4546</v>
      </c>
      <c r="C1089" s="130" t="s">
        <v>18</v>
      </c>
      <c r="D1089" s="130">
        <v>0</v>
      </c>
      <c r="E1089" s="131" t="s">
        <v>13</v>
      </c>
      <c r="F1089" s="132" t="str">
        <f t="shared" si="50"/>
        <v/>
      </c>
      <c r="G1089" s="133">
        <f>IF($K1089="Padrão",BDI!$B$17,IF($K1089="Diferenciado",BDI!$E$17,0))</f>
        <v>0.26419999999999999</v>
      </c>
      <c r="H1089" s="131" t="str">
        <f t="shared" si="48"/>
        <v/>
      </c>
      <c r="I1089" s="132" t="str">
        <f t="shared" si="49"/>
        <v/>
      </c>
      <c r="J1089" s="134"/>
      <c r="K1089" s="135" t="s">
        <v>2979</v>
      </c>
    </row>
    <row r="1090" spans="1:11" hidden="1" x14ac:dyDescent="0.25">
      <c r="A1090" s="128" t="s">
        <v>4547</v>
      </c>
      <c r="B1090" s="129" t="s">
        <v>4548</v>
      </c>
      <c r="C1090" s="130" t="s">
        <v>18</v>
      </c>
      <c r="D1090" s="130">
        <v>0</v>
      </c>
      <c r="E1090" s="131" t="s">
        <v>13</v>
      </c>
      <c r="F1090" s="132" t="str">
        <f t="shared" si="50"/>
        <v/>
      </c>
      <c r="G1090" s="133">
        <f>IF($K1090="Padrão",BDI!$B$17,IF($K1090="Diferenciado",BDI!$E$17,0))</f>
        <v>0.26419999999999999</v>
      </c>
      <c r="H1090" s="131" t="str">
        <f t="shared" si="48"/>
        <v/>
      </c>
      <c r="I1090" s="132" t="str">
        <f t="shared" si="49"/>
        <v/>
      </c>
      <c r="J1090" s="134"/>
      <c r="K1090" s="135" t="s">
        <v>2979</v>
      </c>
    </row>
    <row r="1091" spans="1:11" hidden="1" x14ac:dyDescent="0.25">
      <c r="A1091" s="128" t="s">
        <v>4549</v>
      </c>
      <c r="B1091" s="129" t="s">
        <v>4550</v>
      </c>
      <c r="C1091" s="130" t="s">
        <v>18</v>
      </c>
      <c r="D1091" s="130">
        <v>0</v>
      </c>
      <c r="E1091" s="131" t="s">
        <v>13</v>
      </c>
      <c r="F1091" s="132" t="str">
        <f t="shared" si="50"/>
        <v/>
      </c>
      <c r="G1091" s="133">
        <f>IF($K1091="Padrão",BDI!$B$17,IF($K1091="Diferenciado",BDI!$E$17,0))</f>
        <v>0.26419999999999999</v>
      </c>
      <c r="H1091" s="131" t="str">
        <f t="shared" si="48"/>
        <v/>
      </c>
      <c r="I1091" s="132" t="str">
        <f t="shared" si="49"/>
        <v/>
      </c>
      <c r="J1091" s="134"/>
      <c r="K1091" s="135" t="s">
        <v>2979</v>
      </c>
    </row>
    <row r="1092" spans="1:11" hidden="1" x14ac:dyDescent="0.25">
      <c r="A1092" s="128" t="s">
        <v>4551</v>
      </c>
      <c r="B1092" s="129" t="s">
        <v>4552</v>
      </c>
      <c r="C1092" s="130" t="s">
        <v>3487</v>
      </c>
      <c r="D1092" s="130">
        <v>0</v>
      </c>
      <c r="E1092" s="131" t="s">
        <v>13</v>
      </c>
      <c r="F1092" s="132" t="str">
        <f t="shared" si="50"/>
        <v/>
      </c>
      <c r="G1092" s="133">
        <f>IF($K1092="Padrão",BDI!$B$17,IF($K1092="Diferenciado",BDI!$E$17,0))</f>
        <v>0.26419999999999999</v>
      </c>
      <c r="H1092" s="131" t="str">
        <f t="shared" si="48"/>
        <v/>
      </c>
      <c r="I1092" s="132" t="str">
        <f t="shared" si="49"/>
        <v/>
      </c>
      <c r="J1092" s="134"/>
      <c r="K1092" s="135" t="s">
        <v>2979</v>
      </c>
    </row>
    <row r="1093" spans="1:11" hidden="1" x14ac:dyDescent="0.25">
      <c r="A1093" s="177" t="s">
        <v>989</v>
      </c>
      <c r="B1093" s="129" t="s">
        <v>4553</v>
      </c>
      <c r="C1093" s="130" t="s">
        <v>18</v>
      </c>
      <c r="D1093" s="130">
        <v>0</v>
      </c>
      <c r="E1093" s="131">
        <f ca="1">OFFSET(INDEX(Composições!A:H,MATCH(Orçamentária!A1093,Composições!A:A,0),8),2,0)</f>
        <v>74.919730299999983</v>
      </c>
      <c r="F1093" s="132">
        <f t="shared" ca="1" si="50"/>
        <v>0</v>
      </c>
      <c r="G1093" s="133">
        <f>IF($K1093="Padrão",BDI!$B$17,IF($K1093="Diferenciado",BDI!$E$17,0))</f>
        <v>0.26419999999999999</v>
      </c>
      <c r="H1093" s="131">
        <f t="shared" ca="1" si="48"/>
        <v>94.71</v>
      </c>
      <c r="I1093" s="132">
        <f t="shared" ca="1" si="49"/>
        <v>0</v>
      </c>
      <c r="J1093" s="134"/>
      <c r="K1093" s="135" t="s">
        <v>2979</v>
      </c>
    </row>
    <row r="1094" spans="1:11" hidden="1" x14ac:dyDescent="0.25">
      <c r="A1094" s="177" t="s">
        <v>990</v>
      </c>
      <c r="B1094" s="129" t="s">
        <v>4554</v>
      </c>
      <c r="C1094" s="130" t="s">
        <v>18</v>
      </c>
      <c r="D1094" s="130">
        <v>0</v>
      </c>
      <c r="E1094" s="131">
        <f ca="1">OFFSET(INDEX(Composições!A:H,MATCH(Orçamentária!A1094,Composições!A:A,0),8),2,0)</f>
        <v>114.85558899999998</v>
      </c>
      <c r="F1094" s="132">
        <f t="shared" ca="1" si="50"/>
        <v>0</v>
      </c>
      <c r="G1094" s="133">
        <f>IF($K1094="Padrão",BDI!$B$17,IF($K1094="Diferenciado",BDI!$E$17,0))</f>
        <v>0.26419999999999999</v>
      </c>
      <c r="H1094" s="131">
        <f t="shared" ref="H1094:H1157" ca="1" si="51">IF(ISNUMBER(E1094),ROUND(E1094*(1+G1094),2),"")</f>
        <v>145.19999999999999</v>
      </c>
      <c r="I1094" s="132">
        <f t="shared" ref="I1094:I1157" ca="1" si="52">IF(ISNUMBER(E1094),ROUND(H1094*D1094,2),"")</f>
        <v>0</v>
      </c>
      <c r="J1094" s="134"/>
      <c r="K1094" s="135" t="s">
        <v>2979</v>
      </c>
    </row>
    <row r="1095" spans="1:11" hidden="1" x14ac:dyDescent="0.25">
      <c r="A1095" s="177" t="s">
        <v>991</v>
      </c>
      <c r="B1095" s="129" t="s">
        <v>4555</v>
      </c>
      <c r="C1095" s="130" t="s">
        <v>18</v>
      </c>
      <c r="D1095" s="130">
        <v>0</v>
      </c>
      <c r="E1095" s="131">
        <f ca="1">OFFSET(INDEX(Composições!A:H,MATCH(Orçamentária!A1095,Composições!A:A,0),8),2,0)</f>
        <v>25.690272399999998</v>
      </c>
      <c r="F1095" s="132">
        <f t="shared" ref="F1095:F1158" ca="1" si="53">IF(ISNUMBER(E1095),D1095*E1095,"")</f>
        <v>0</v>
      </c>
      <c r="G1095" s="133">
        <f>IF($K1095="Padrão",BDI!$B$17,IF($K1095="Diferenciado",BDI!$E$17,0))</f>
        <v>0.26419999999999999</v>
      </c>
      <c r="H1095" s="131">
        <f t="shared" ca="1" si="51"/>
        <v>32.479999999999997</v>
      </c>
      <c r="I1095" s="132">
        <f t="shared" ca="1" si="52"/>
        <v>0</v>
      </c>
      <c r="J1095" s="134"/>
      <c r="K1095" s="135" t="s">
        <v>2979</v>
      </c>
    </row>
    <row r="1096" spans="1:11" hidden="1" x14ac:dyDescent="0.25">
      <c r="A1096" s="128" t="s">
        <v>4556</v>
      </c>
      <c r="B1096" s="129" t="s">
        <v>4557</v>
      </c>
      <c r="C1096" s="130" t="s">
        <v>18</v>
      </c>
      <c r="D1096" s="130">
        <v>0</v>
      </c>
      <c r="E1096" s="131" t="s">
        <v>13</v>
      </c>
      <c r="F1096" s="132" t="str">
        <f t="shared" si="53"/>
        <v/>
      </c>
      <c r="G1096" s="133">
        <f>IF($K1096="Padrão",BDI!$B$17,IF($K1096="Diferenciado",BDI!$E$17,0))</f>
        <v>0.26419999999999999</v>
      </c>
      <c r="H1096" s="131" t="str">
        <f t="shared" si="51"/>
        <v/>
      </c>
      <c r="I1096" s="132" t="str">
        <f t="shared" si="52"/>
        <v/>
      </c>
      <c r="J1096" s="134"/>
      <c r="K1096" s="135" t="s">
        <v>2979</v>
      </c>
    </row>
    <row r="1097" spans="1:11" hidden="1" x14ac:dyDescent="0.25">
      <c r="A1097" s="177" t="s">
        <v>992</v>
      </c>
      <c r="B1097" s="129" t="s">
        <v>4558</v>
      </c>
      <c r="C1097" s="130" t="s">
        <v>18</v>
      </c>
      <c r="D1097" s="130">
        <v>0</v>
      </c>
      <c r="E1097" s="131">
        <f ca="1">OFFSET(INDEX(Composições!A:H,MATCH(Orçamentária!A1097,Composições!A:A,0),8),2,0)</f>
        <v>48.486360299999994</v>
      </c>
      <c r="F1097" s="132">
        <f t="shared" ca="1" si="53"/>
        <v>0</v>
      </c>
      <c r="G1097" s="133">
        <f>IF($K1097="Padrão",BDI!$B$17,IF($K1097="Diferenciado",BDI!$E$17,0))</f>
        <v>0.26419999999999999</v>
      </c>
      <c r="H1097" s="131">
        <f t="shared" ca="1" si="51"/>
        <v>61.3</v>
      </c>
      <c r="I1097" s="132">
        <f t="shared" ca="1" si="52"/>
        <v>0</v>
      </c>
      <c r="J1097" s="134"/>
      <c r="K1097" s="135" t="s">
        <v>2979</v>
      </c>
    </row>
    <row r="1098" spans="1:11" hidden="1" x14ac:dyDescent="0.25">
      <c r="A1098" s="177" t="s">
        <v>993</v>
      </c>
      <c r="B1098" s="129" t="s">
        <v>4559</v>
      </c>
      <c r="C1098" s="130" t="s">
        <v>18</v>
      </c>
      <c r="D1098" s="130">
        <v>0</v>
      </c>
      <c r="E1098" s="131">
        <f ca="1">OFFSET(INDEX(Composições!A:H,MATCH(Orçamentária!A1098,Composições!A:A,0),8),2,0)</f>
        <v>64.591183999999998</v>
      </c>
      <c r="F1098" s="132">
        <f t="shared" ca="1" si="53"/>
        <v>0</v>
      </c>
      <c r="G1098" s="133">
        <f>IF($K1098="Padrão",BDI!$B$17,IF($K1098="Diferenciado",BDI!$E$17,0))</f>
        <v>0.26419999999999999</v>
      </c>
      <c r="H1098" s="131">
        <f t="shared" ca="1" si="51"/>
        <v>81.66</v>
      </c>
      <c r="I1098" s="132">
        <f t="shared" ca="1" si="52"/>
        <v>0</v>
      </c>
      <c r="J1098" s="134"/>
      <c r="K1098" s="135" t="s">
        <v>2979</v>
      </c>
    </row>
    <row r="1099" spans="1:11" hidden="1" x14ac:dyDescent="0.25">
      <c r="A1099" s="177" t="s">
        <v>994</v>
      </c>
      <c r="B1099" s="129" t="s">
        <v>4560</v>
      </c>
      <c r="C1099" s="130" t="s">
        <v>18</v>
      </c>
      <c r="D1099" s="130">
        <v>0</v>
      </c>
      <c r="E1099" s="131">
        <f ca="1">OFFSET(INDEX(Composições!A:H,MATCH(Orçamentária!A1099,Composições!A:A,0),8),2,0)</f>
        <v>14.3148774</v>
      </c>
      <c r="F1099" s="132">
        <f t="shared" ca="1" si="53"/>
        <v>0</v>
      </c>
      <c r="G1099" s="133">
        <f>IF($K1099="Padrão",BDI!$B$17,IF($K1099="Diferenciado",BDI!$E$17,0))</f>
        <v>0.26419999999999999</v>
      </c>
      <c r="H1099" s="131">
        <f t="shared" ca="1" si="51"/>
        <v>18.100000000000001</v>
      </c>
      <c r="I1099" s="132">
        <f t="shared" ca="1" si="52"/>
        <v>0</v>
      </c>
      <c r="J1099" s="134"/>
      <c r="K1099" s="135" t="s">
        <v>2979</v>
      </c>
    </row>
    <row r="1100" spans="1:11" hidden="1" x14ac:dyDescent="0.25">
      <c r="A1100" s="177" t="s">
        <v>995</v>
      </c>
      <c r="B1100" s="129" t="s">
        <v>4561</v>
      </c>
      <c r="C1100" s="130" t="s">
        <v>18</v>
      </c>
      <c r="D1100" s="130">
        <v>0</v>
      </c>
      <c r="E1100" s="131">
        <f ca="1">OFFSET(INDEX(Composições!A:H,MATCH(Orçamentária!A1100,Composições!A:A,0),8),2,0)</f>
        <v>941.86722005000001</v>
      </c>
      <c r="F1100" s="132">
        <f t="shared" ca="1" si="53"/>
        <v>0</v>
      </c>
      <c r="G1100" s="133">
        <f>IF($K1100="Padrão",BDI!$B$17,IF($K1100="Diferenciado",BDI!$E$17,0))</f>
        <v>0.26419999999999999</v>
      </c>
      <c r="H1100" s="131">
        <f t="shared" ca="1" si="51"/>
        <v>1190.71</v>
      </c>
      <c r="I1100" s="132">
        <f t="shared" ca="1" si="52"/>
        <v>0</v>
      </c>
      <c r="J1100" s="134"/>
      <c r="K1100" s="135" t="s">
        <v>2979</v>
      </c>
    </row>
    <row r="1101" spans="1:11" hidden="1" x14ac:dyDescent="0.25">
      <c r="A1101" s="177" t="s">
        <v>997</v>
      </c>
      <c r="B1101" s="129" t="s">
        <v>4562</v>
      </c>
      <c r="C1101" s="130" t="s">
        <v>18</v>
      </c>
      <c r="D1101" s="130">
        <v>0</v>
      </c>
      <c r="E1101" s="131">
        <f ca="1">OFFSET(INDEX(Composições!A:H,MATCH(Orçamentária!A1101,Composições!A:A,0),8),2,0)</f>
        <v>941.86722005000001</v>
      </c>
      <c r="F1101" s="132">
        <f t="shared" ca="1" si="53"/>
        <v>0</v>
      </c>
      <c r="G1101" s="133">
        <f>IF($K1101="Padrão",BDI!$B$17,IF($K1101="Diferenciado",BDI!$E$17,0))</f>
        <v>0.26419999999999999</v>
      </c>
      <c r="H1101" s="131">
        <f t="shared" ca="1" si="51"/>
        <v>1190.71</v>
      </c>
      <c r="I1101" s="132">
        <f t="shared" ca="1" si="52"/>
        <v>0</v>
      </c>
      <c r="J1101" s="134"/>
      <c r="K1101" s="135" t="s">
        <v>2979</v>
      </c>
    </row>
    <row r="1102" spans="1:11" hidden="1" x14ac:dyDescent="0.25">
      <c r="A1102" s="177" t="s">
        <v>999</v>
      </c>
      <c r="B1102" s="129" t="s">
        <v>4563</v>
      </c>
      <c r="C1102" s="130" t="s">
        <v>106</v>
      </c>
      <c r="D1102" s="130">
        <v>0</v>
      </c>
      <c r="E1102" s="131">
        <f ca="1">OFFSET(INDEX(Composições!A:H,MATCH(Orçamentária!A1102,Composições!A:A,0),8),2,0)</f>
        <v>247.28887124999997</v>
      </c>
      <c r="F1102" s="132">
        <f t="shared" ca="1" si="53"/>
        <v>0</v>
      </c>
      <c r="G1102" s="133">
        <f>IF($K1102="Padrão",BDI!$B$17,IF($K1102="Diferenciado",BDI!$E$17,0))</f>
        <v>0.26419999999999999</v>
      </c>
      <c r="H1102" s="131">
        <f t="shared" ca="1" si="51"/>
        <v>312.62</v>
      </c>
      <c r="I1102" s="132">
        <f t="shared" ca="1" si="52"/>
        <v>0</v>
      </c>
      <c r="J1102" s="134"/>
      <c r="K1102" s="135" t="s">
        <v>2979</v>
      </c>
    </row>
    <row r="1103" spans="1:11" hidden="1" x14ac:dyDescent="0.25">
      <c r="A1103" s="177" t="s">
        <v>1000</v>
      </c>
      <c r="B1103" s="129" t="s">
        <v>4564</v>
      </c>
      <c r="C1103" s="130" t="s">
        <v>106</v>
      </c>
      <c r="D1103" s="130">
        <v>0</v>
      </c>
      <c r="E1103" s="131">
        <f ca="1">OFFSET(INDEX(Composições!A:H,MATCH(Orçamentária!A1103,Composições!A:A,0),8),2,0)</f>
        <v>297.54035624999995</v>
      </c>
      <c r="F1103" s="132">
        <f t="shared" ca="1" si="53"/>
        <v>0</v>
      </c>
      <c r="G1103" s="133">
        <f>IF($K1103="Padrão",BDI!$B$17,IF($K1103="Diferenciado",BDI!$E$17,0))</f>
        <v>0.26419999999999999</v>
      </c>
      <c r="H1103" s="131">
        <f t="shared" ca="1" si="51"/>
        <v>376.15</v>
      </c>
      <c r="I1103" s="132">
        <f t="shared" ca="1" si="52"/>
        <v>0</v>
      </c>
      <c r="J1103" s="134"/>
      <c r="K1103" s="135" t="s">
        <v>2979</v>
      </c>
    </row>
    <row r="1104" spans="1:11" hidden="1" x14ac:dyDescent="0.25">
      <c r="A1104" s="128" t="s">
        <v>4565</v>
      </c>
      <c r="B1104" s="129" t="s">
        <v>4566</v>
      </c>
      <c r="C1104" s="130" t="s">
        <v>18</v>
      </c>
      <c r="D1104" s="130">
        <v>0</v>
      </c>
      <c r="E1104" s="131" t="s">
        <v>13</v>
      </c>
      <c r="F1104" s="132" t="str">
        <f t="shared" si="53"/>
        <v/>
      </c>
      <c r="G1104" s="133">
        <f>IF($K1104="Padrão",BDI!$B$17,IF($K1104="Diferenciado",BDI!$E$17,0))</f>
        <v>0.26419999999999999</v>
      </c>
      <c r="H1104" s="131" t="str">
        <f t="shared" si="51"/>
        <v/>
      </c>
      <c r="I1104" s="132" t="str">
        <f t="shared" si="52"/>
        <v/>
      </c>
      <c r="J1104" s="134"/>
      <c r="K1104" s="135" t="s">
        <v>2979</v>
      </c>
    </row>
    <row r="1105" spans="1:11" hidden="1" x14ac:dyDescent="0.25">
      <c r="A1105" s="128" t="s">
        <v>4567</v>
      </c>
      <c r="B1105" s="129" t="s">
        <v>4568</v>
      </c>
      <c r="C1105" s="130" t="s">
        <v>18</v>
      </c>
      <c r="D1105" s="130">
        <v>0</v>
      </c>
      <c r="E1105" s="131" t="s">
        <v>13</v>
      </c>
      <c r="F1105" s="132" t="str">
        <f t="shared" si="53"/>
        <v/>
      </c>
      <c r="G1105" s="133">
        <f>IF($K1105="Padrão",BDI!$B$17,IF($K1105="Diferenciado",BDI!$E$17,0))</f>
        <v>0.26419999999999999</v>
      </c>
      <c r="H1105" s="131" t="str">
        <f t="shared" si="51"/>
        <v/>
      </c>
      <c r="I1105" s="132" t="str">
        <f t="shared" si="52"/>
        <v/>
      </c>
      <c r="J1105" s="134"/>
      <c r="K1105" s="135" t="s">
        <v>2979</v>
      </c>
    </row>
    <row r="1106" spans="1:11" hidden="1" x14ac:dyDescent="0.25">
      <c r="A1106" s="177" t="s">
        <v>1001</v>
      </c>
      <c r="B1106" s="129" t="s">
        <v>4569</v>
      </c>
      <c r="C1106" s="130" t="s">
        <v>106</v>
      </c>
      <c r="D1106" s="130">
        <v>0</v>
      </c>
      <c r="E1106" s="131">
        <f ca="1">OFFSET(INDEX(Composições!A:H,MATCH(Orçamentária!A1106,Composições!A:A,0),8),2,0)</f>
        <v>29.287692499999999</v>
      </c>
      <c r="F1106" s="132">
        <f t="shared" ca="1" si="53"/>
        <v>0</v>
      </c>
      <c r="G1106" s="133">
        <f>IF($K1106="Padrão",BDI!$B$17,IF($K1106="Diferenciado",BDI!$E$17,0))</f>
        <v>0.26419999999999999</v>
      </c>
      <c r="H1106" s="131">
        <f t="shared" ca="1" si="51"/>
        <v>37.03</v>
      </c>
      <c r="I1106" s="132">
        <f t="shared" ca="1" si="52"/>
        <v>0</v>
      </c>
      <c r="J1106" s="134"/>
      <c r="K1106" s="135" t="s">
        <v>2979</v>
      </c>
    </row>
    <row r="1107" spans="1:11" hidden="1" x14ac:dyDescent="0.25">
      <c r="A1107" s="177" t="s">
        <v>1002</v>
      </c>
      <c r="B1107" s="129" t="s">
        <v>4570</v>
      </c>
      <c r="C1107" s="130" t="s">
        <v>3995</v>
      </c>
      <c r="D1107" s="130">
        <v>0</v>
      </c>
      <c r="E1107" s="131">
        <f ca="1">OFFSET(INDEX(Composições!A:H,MATCH(Orçamentária!A1107,Composições!A:A,0),8),2,0)</f>
        <v>2125.3359947999998</v>
      </c>
      <c r="F1107" s="132">
        <f t="shared" ca="1" si="53"/>
        <v>0</v>
      </c>
      <c r="G1107" s="133">
        <f>IF($K1107="Padrão",BDI!$B$17,IF($K1107="Diferenciado",BDI!$E$17,0))</f>
        <v>0.26419999999999999</v>
      </c>
      <c r="H1107" s="131">
        <f t="shared" ca="1" si="51"/>
        <v>2686.85</v>
      </c>
      <c r="I1107" s="132">
        <f t="shared" ca="1" si="52"/>
        <v>0</v>
      </c>
      <c r="J1107" s="134"/>
      <c r="K1107" s="135" t="s">
        <v>2979</v>
      </c>
    </row>
    <row r="1108" spans="1:11" hidden="1" x14ac:dyDescent="0.25">
      <c r="A1108" s="128" t="s">
        <v>4571</v>
      </c>
      <c r="B1108" s="129" t="s">
        <v>4572</v>
      </c>
      <c r="C1108" s="130" t="s">
        <v>4203</v>
      </c>
      <c r="D1108" s="130">
        <v>0</v>
      </c>
      <c r="E1108" s="131" t="s">
        <v>13</v>
      </c>
      <c r="F1108" s="132" t="str">
        <f t="shared" si="53"/>
        <v/>
      </c>
      <c r="G1108" s="133">
        <f>IF($K1108="Padrão",BDI!$B$17,IF($K1108="Diferenciado",BDI!$E$17,0))</f>
        <v>0.26419999999999999</v>
      </c>
      <c r="H1108" s="131" t="str">
        <f t="shared" si="51"/>
        <v/>
      </c>
      <c r="I1108" s="132" t="str">
        <f t="shared" si="52"/>
        <v/>
      </c>
      <c r="J1108" s="134"/>
      <c r="K1108" s="135" t="s">
        <v>2979</v>
      </c>
    </row>
    <row r="1109" spans="1:11" hidden="1" x14ac:dyDescent="0.25">
      <c r="A1109" s="177" t="s">
        <v>1003</v>
      </c>
      <c r="B1109" s="129" t="s">
        <v>4573</v>
      </c>
      <c r="C1109" s="130" t="s">
        <v>68</v>
      </c>
      <c r="D1109" s="130">
        <v>0</v>
      </c>
      <c r="E1109" s="131">
        <f ca="1">OFFSET(INDEX(Composições!A:H,MATCH(Orçamentária!A1109,Composições!A:A,0),8),2,0)</f>
        <v>12.806950000000001</v>
      </c>
      <c r="F1109" s="132">
        <f t="shared" ca="1" si="53"/>
        <v>0</v>
      </c>
      <c r="G1109" s="133">
        <f>IF($K1109="Padrão",BDI!$B$17,IF($K1109="Diferenciado",BDI!$E$17,0))</f>
        <v>0.26419999999999999</v>
      </c>
      <c r="H1109" s="131">
        <f t="shared" ca="1" si="51"/>
        <v>16.190000000000001</v>
      </c>
      <c r="I1109" s="132">
        <f t="shared" ca="1" si="52"/>
        <v>0</v>
      </c>
      <c r="J1109" s="134"/>
      <c r="K1109" s="135" t="s">
        <v>2979</v>
      </c>
    </row>
    <row r="1110" spans="1:11" x14ac:dyDescent="0.25">
      <c r="A1110" s="177" t="s">
        <v>1004</v>
      </c>
      <c r="B1110" s="129" t="s">
        <v>4574</v>
      </c>
      <c r="C1110" s="130" t="s">
        <v>68</v>
      </c>
      <c r="D1110" s="130">
        <v>90</v>
      </c>
      <c r="E1110" s="131">
        <f ca="1">OFFSET(INDEX(Composições!A:H,MATCH(Orçamentária!A1110,Composições!A:A,0),8),2,0)</f>
        <v>180.16845000000001</v>
      </c>
      <c r="F1110" s="132">
        <f t="shared" ca="1" si="53"/>
        <v>16215.1605</v>
      </c>
      <c r="G1110" s="133">
        <f>IF($K1110="Padrão",BDI!$B$17,IF($K1110="Diferenciado",BDI!$E$17,0))</f>
        <v>0.26419999999999999</v>
      </c>
      <c r="H1110" s="131">
        <f t="shared" ca="1" si="51"/>
        <v>227.77</v>
      </c>
      <c r="I1110" s="132">
        <f t="shared" ca="1" si="52"/>
        <v>20499.3</v>
      </c>
      <c r="J1110" s="134"/>
      <c r="K1110" s="135" t="s">
        <v>2979</v>
      </c>
    </row>
    <row r="1111" spans="1:11" ht="25.5" x14ac:dyDescent="0.25">
      <c r="A1111" s="177" t="s">
        <v>1006</v>
      </c>
      <c r="B1111" s="129" t="s">
        <v>4575</v>
      </c>
      <c r="C1111" s="130" t="s">
        <v>68</v>
      </c>
      <c r="D1111" s="130">
        <v>100</v>
      </c>
      <c r="E1111" s="131">
        <f ca="1">OFFSET(INDEX(Composições!A:H,MATCH(Orçamentária!A1111,Composições!A:A,0),8),2,0)</f>
        <v>1036.5094759999999</v>
      </c>
      <c r="F1111" s="132">
        <f t="shared" ca="1" si="53"/>
        <v>103650.9476</v>
      </c>
      <c r="G1111" s="133">
        <f>IF($K1111="Padrão",BDI!$B$17,IF($K1111="Diferenciado",BDI!$E$17,0))</f>
        <v>0.26419999999999999</v>
      </c>
      <c r="H1111" s="131">
        <f t="shared" ca="1" si="51"/>
        <v>1310.3599999999999</v>
      </c>
      <c r="I1111" s="132">
        <f t="shared" ca="1" si="52"/>
        <v>131036</v>
      </c>
      <c r="J1111" s="134"/>
      <c r="K1111" s="135" t="s">
        <v>2979</v>
      </c>
    </row>
    <row r="1112" spans="1:11" x14ac:dyDescent="0.25">
      <c r="A1112" s="177" t="s">
        <v>1008</v>
      </c>
      <c r="B1112" s="129" t="s">
        <v>4576</v>
      </c>
      <c r="C1112" s="130" t="s">
        <v>68</v>
      </c>
      <c r="D1112" s="130">
        <v>25</v>
      </c>
      <c r="E1112" s="131">
        <f ca="1">OFFSET(INDEX(Composições!A:H,MATCH(Orçamentária!A1112,Composições!A:A,0),8),2,0)</f>
        <v>322.726676</v>
      </c>
      <c r="F1112" s="132">
        <f t="shared" ca="1" si="53"/>
        <v>8068.1669000000002</v>
      </c>
      <c r="G1112" s="133">
        <f>IF($K1112="Padrão",BDI!$B$17,IF($K1112="Diferenciado",BDI!$E$17,0))</f>
        <v>0.26419999999999999</v>
      </c>
      <c r="H1112" s="131">
        <f t="shared" ca="1" si="51"/>
        <v>407.99</v>
      </c>
      <c r="I1112" s="132">
        <f t="shared" ca="1" si="52"/>
        <v>10199.75</v>
      </c>
      <c r="J1112" s="134"/>
      <c r="K1112" s="135" t="s">
        <v>2979</v>
      </c>
    </row>
    <row r="1113" spans="1:11" ht="25.5" x14ac:dyDescent="0.25">
      <c r="A1113" s="177" t="s">
        <v>1010</v>
      </c>
      <c r="B1113" s="129" t="s">
        <v>4577</v>
      </c>
      <c r="C1113" s="130" t="s">
        <v>68</v>
      </c>
      <c r="D1113" s="130">
        <v>375</v>
      </c>
      <c r="E1113" s="131">
        <f ca="1">OFFSET(INDEX(Composições!A:H,MATCH(Orçamentária!A1113,Composições!A:A,0),8),2,0)</f>
        <v>113.51424409999997</v>
      </c>
      <c r="F1113" s="132">
        <f t="shared" ca="1" si="53"/>
        <v>42567.841537499989</v>
      </c>
      <c r="G1113" s="133">
        <f>IF($K1113="Padrão",BDI!$B$17,IF($K1113="Diferenciado",BDI!$E$17,0))</f>
        <v>0.26419999999999999</v>
      </c>
      <c r="H1113" s="131">
        <f t="shared" ca="1" si="51"/>
        <v>143.5</v>
      </c>
      <c r="I1113" s="132">
        <f t="shared" ca="1" si="52"/>
        <v>53812.5</v>
      </c>
      <c r="J1113" s="134"/>
      <c r="K1113" s="135" t="s">
        <v>2979</v>
      </c>
    </row>
    <row r="1114" spans="1:11" x14ac:dyDescent="0.25">
      <c r="A1114" s="177" t="s">
        <v>1011</v>
      </c>
      <c r="B1114" s="129" t="s">
        <v>4578</v>
      </c>
      <c r="C1114" s="130" t="s">
        <v>68</v>
      </c>
      <c r="D1114" s="130">
        <v>250.00000000000003</v>
      </c>
      <c r="E1114" s="131">
        <f ca="1">OFFSET(INDEX(Composições!A:H,MATCH(Orçamentária!A1114,Composições!A:A,0),8),2,0)</f>
        <v>112.57499999999999</v>
      </c>
      <c r="F1114" s="132">
        <f t="shared" ca="1" si="53"/>
        <v>28143.75</v>
      </c>
      <c r="G1114" s="133">
        <f>IF($K1114="Padrão",BDI!$B$17,IF($K1114="Diferenciado",BDI!$E$17,0))</f>
        <v>0.26419999999999999</v>
      </c>
      <c r="H1114" s="131">
        <f t="shared" ca="1" si="51"/>
        <v>142.32</v>
      </c>
      <c r="I1114" s="132">
        <f t="shared" ca="1" si="52"/>
        <v>35580</v>
      </c>
      <c r="J1114" s="134"/>
      <c r="K1114" s="135" t="s">
        <v>2979</v>
      </c>
    </row>
    <row r="1115" spans="1:11" x14ac:dyDescent="0.25">
      <c r="A1115" s="177" t="s">
        <v>1012</v>
      </c>
      <c r="B1115" s="129" t="s">
        <v>4579</v>
      </c>
      <c r="C1115" s="130" t="s">
        <v>68</v>
      </c>
      <c r="D1115" s="130">
        <v>250.00000000000003</v>
      </c>
      <c r="E1115" s="131">
        <f ca="1">OFFSET(INDEX(Composições!A:H,MATCH(Orçamentária!A1115,Composições!A:A,0),8),2,0)</f>
        <v>313.81170000000003</v>
      </c>
      <c r="F1115" s="132">
        <f t="shared" ca="1" si="53"/>
        <v>78452.925000000017</v>
      </c>
      <c r="G1115" s="133">
        <f>IF($K1115="Padrão",BDI!$B$17,IF($K1115="Diferenciado",BDI!$E$17,0))</f>
        <v>0.26419999999999999</v>
      </c>
      <c r="H1115" s="131">
        <f t="shared" ca="1" si="51"/>
        <v>396.72</v>
      </c>
      <c r="I1115" s="132">
        <f t="shared" ca="1" si="52"/>
        <v>99180</v>
      </c>
      <c r="J1115" s="134"/>
      <c r="K1115" s="135" t="s">
        <v>2979</v>
      </c>
    </row>
    <row r="1116" spans="1:11" hidden="1" x14ac:dyDescent="0.25">
      <c r="A1116" s="177" t="s">
        <v>1015</v>
      </c>
      <c r="B1116" s="129" t="s">
        <v>4580</v>
      </c>
      <c r="C1116" s="130" t="s">
        <v>106</v>
      </c>
      <c r="D1116" s="130">
        <v>0</v>
      </c>
      <c r="E1116" s="131">
        <f ca="1">OFFSET(INDEX(Composições!A:H,MATCH(Orçamentária!A1116,Composições!A:A,0),8),2,0)</f>
        <v>76.744895</v>
      </c>
      <c r="F1116" s="132">
        <f t="shared" ca="1" si="53"/>
        <v>0</v>
      </c>
      <c r="G1116" s="133">
        <f>IF($K1116="Padrão",BDI!$B$17,IF($K1116="Diferenciado",BDI!$E$17,0))</f>
        <v>0.26419999999999999</v>
      </c>
      <c r="H1116" s="131">
        <f t="shared" ca="1" si="51"/>
        <v>97.02</v>
      </c>
      <c r="I1116" s="132">
        <f t="shared" ca="1" si="52"/>
        <v>0</v>
      </c>
      <c r="J1116" s="134"/>
      <c r="K1116" s="135" t="s">
        <v>2979</v>
      </c>
    </row>
    <row r="1117" spans="1:11" x14ac:dyDescent="0.25">
      <c r="A1117" s="177" t="s">
        <v>1019</v>
      </c>
      <c r="B1117" s="129" t="s">
        <v>4581</v>
      </c>
      <c r="C1117" s="130" t="s">
        <v>68</v>
      </c>
      <c r="D1117" s="130">
        <v>250.00000000000003</v>
      </c>
      <c r="E1117" s="131">
        <f ca="1">OFFSET(INDEX(Composições!A:H,MATCH(Orçamentária!A1117,Composições!A:A,0),8),2,0)</f>
        <v>111.86545</v>
      </c>
      <c r="F1117" s="132">
        <f t="shared" ca="1" si="53"/>
        <v>27966.362500000003</v>
      </c>
      <c r="G1117" s="133">
        <f>IF($K1117="Padrão",BDI!$B$17,IF($K1117="Diferenciado",BDI!$E$17,0))</f>
        <v>0.26419999999999999</v>
      </c>
      <c r="H1117" s="131">
        <f t="shared" ca="1" si="51"/>
        <v>141.41999999999999</v>
      </c>
      <c r="I1117" s="132">
        <f t="shared" ca="1" si="52"/>
        <v>35355</v>
      </c>
      <c r="J1117" s="134"/>
      <c r="K1117" s="135" t="s">
        <v>2979</v>
      </c>
    </row>
    <row r="1118" spans="1:11" x14ac:dyDescent="0.25">
      <c r="A1118" s="177" t="s">
        <v>1025</v>
      </c>
      <c r="B1118" s="129" t="s">
        <v>4582</v>
      </c>
      <c r="C1118" s="130" t="s">
        <v>68</v>
      </c>
      <c r="D1118" s="130">
        <v>375</v>
      </c>
      <c r="E1118" s="131">
        <f ca="1">OFFSET(INDEX(Composições!A:H,MATCH(Orçamentária!A1118,Composições!A:A,0),8),2,0)</f>
        <v>49.523499999999999</v>
      </c>
      <c r="F1118" s="132">
        <f t="shared" ca="1" si="53"/>
        <v>18571.3125</v>
      </c>
      <c r="G1118" s="133">
        <f>IF($K1118="Padrão",BDI!$B$17,IF($K1118="Diferenciado",BDI!$E$17,0))</f>
        <v>0.26419999999999999</v>
      </c>
      <c r="H1118" s="131">
        <f t="shared" ca="1" si="51"/>
        <v>62.61</v>
      </c>
      <c r="I1118" s="132">
        <f t="shared" ca="1" si="52"/>
        <v>23478.75</v>
      </c>
      <c r="J1118" s="134"/>
      <c r="K1118" s="135" t="s">
        <v>2979</v>
      </c>
    </row>
    <row r="1119" spans="1:11" x14ac:dyDescent="0.25">
      <c r="A1119" s="177" t="s">
        <v>1027</v>
      </c>
      <c r="B1119" s="129" t="s">
        <v>4583</v>
      </c>
      <c r="C1119" s="130" t="s">
        <v>68</v>
      </c>
      <c r="D1119" s="130">
        <v>250.00000000000003</v>
      </c>
      <c r="E1119" s="131">
        <f ca="1">OFFSET(INDEX(Composições!A:H,MATCH(Orçamentária!A1119,Composições!A:A,0),8),2,0)</f>
        <v>378.97982824999997</v>
      </c>
      <c r="F1119" s="132">
        <f t="shared" ca="1" si="53"/>
        <v>94744.957062500005</v>
      </c>
      <c r="G1119" s="133">
        <f>IF($K1119="Padrão",BDI!$B$17,IF($K1119="Diferenciado",BDI!$E$17,0))</f>
        <v>0.26419999999999999</v>
      </c>
      <c r="H1119" s="131">
        <f t="shared" ca="1" si="51"/>
        <v>479.11</v>
      </c>
      <c r="I1119" s="132">
        <f t="shared" ca="1" si="52"/>
        <v>119777.5</v>
      </c>
      <c r="J1119" s="134"/>
      <c r="K1119" s="135" t="s">
        <v>2979</v>
      </c>
    </row>
    <row r="1120" spans="1:11" x14ac:dyDescent="0.25">
      <c r="A1120" s="177" t="s">
        <v>1028</v>
      </c>
      <c r="B1120" s="129" t="s">
        <v>4584</v>
      </c>
      <c r="C1120" s="130" t="s">
        <v>68</v>
      </c>
      <c r="D1120" s="130">
        <v>65</v>
      </c>
      <c r="E1120" s="131">
        <f ca="1">OFFSET(INDEX(Composições!A:H,MATCH(Orçamentária!A1120,Composições!A:A,0),8),2,0)</f>
        <v>104.89872829999999</v>
      </c>
      <c r="F1120" s="132">
        <f t="shared" ca="1" si="53"/>
        <v>6818.4173394999989</v>
      </c>
      <c r="G1120" s="133">
        <f>IF($K1120="Padrão",BDI!$B$17,IF($K1120="Diferenciado",BDI!$E$17,0))</f>
        <v>0.26419999999999999</v>
      </c>
      <c r="H1120" s="131">
        <f t="shared" ca="1" si="51"/>
        <v>132.61000000000001</v>
      </c>
      <c r="I1120" s="132">
        <f t="shared" ca="1" si="52"/>
        <v>8619.65</v>
      </c>
      <c r="J1120" s="134"/>
      <c r="K1120" s="135" t="s">
        <v>2979</v>
      </c>
    </row>
    <row r="1121" spans="1:11" x14ac:dyDescent="0.25">
      <c r="A1121" s="177" t="s">
        <v>1029</v>
      </c>
      <c r="B1121" s="129" t="s">
        <v>4585</v>
      </c>
      <c r="C1121" s="130" t="s">
        <v>68</v>
      </c>
      <c r="D1121" s="130">
        <v>250.00000000000003</v>
      </c>
      <c r="E1121" s="131">
        <f ca="1">OFFSET(INDEX(Composições!A:H,MATCH(Orçamentária!A1121,Composições!A:A,0),8),2,0)</f>
        <v>82.807350865000018</v>
      </c>
      <c r="F1121" s="132">
        <f t="shared" ca="1" si="53"/>
        <v>20701.837716250007</v>
      </c>
      <c r="G1121" s="133">
        <f>IF($K1121="Padrão",BDI!$B$17,IF($K1121="Diferenciado",BDI!$E$17,0))</f>
        <v>0.26419999999999999</v>
      </c>
      <c r="H1121" s="131">
        <f t="shared" ca="1" si="51"/>
        <v>104.69</v>
      </c>
      <c r="I1121" s="132">
        <f t="shared" ca="1" si="52"/>
        <v>26172.5</v>
      </c>
      <c r="J1121" s="134"/>
      <c r="K1121" s="135" t="s">
        <v>2979</v>
      </c>
    </row>
    <row r="1122" spans="1:11" hidden="1" x14ac:dyDescent="0.25">
      <c r="A1122" s="177" t="s">
        <v>1031</v>
      </c>
      <c r="B1122" s="129" t="s">
        <v>4586</v>
      </c>
      <c r="C1122" s="130" t="s">
        <v>68</v>
      </c>
      <c r="D1122" s="130">
        <v>0</v>
      </c>
      <c r="E1122" s="131">
        <f ca="1">OFFSET(INDEX(Composições!A:H,MATCH(Orçamentária!A1122,Composições!A:A,0),8),2,0)</f>
        <v>12.907935</v>
      </c>
      <c r="F1122" s="132">
        <f t="shared" ca="1" si="53"/>
        <v>0</v>
      </c>
      <c r="G1122" s="133">
        <f>IF($K1122="Padrão",BDI!$B$17,IF($K1122="Diferenciado",BDI!$E$17,0))</f>
        <v>0.26419999999999999</v>
      </c>
      <c r="H1122" s="131">
        <f t="shared" ca="1" si="51"/>
        <v>16.32</v>
      </c>
      <c r="I1122" s="132">
        <f t="shared" ca="1" si="52"/>
        <v>0</v>
      </c>
      <c r="J1122" s="134"/>
      <c r="K1122" s="135" t="s">
        <v>2979</v>
      </c>
    </row>
    <row r="1123" spans="1:11" hidden="1" x14ac:dyDescent="0.25">
      <c r="A1123" s="177" t="s">
        <v>1033</v>
      </c>
      <c r="B1123" s="129" t="s">
        <v>4587</v>
      </c>
      <c r="C1123" s="130" t="s">
        <v>68</v>
      </c>
      <c r="D1123" s="130">
        <v>0</v>
      </c>
      <c r="E1123" s="131">
        <f ca="1">OFFSET(INDEX(Composições!A:H,MATCH(Orçamentária!A1123,Composições!A:A,0),8),2,0)</f>
        <v>12.907935</v>
      </c>
      <c r="F1123" s="132">
        <f t="shared" ca="1" si="53"/>
        <v>0</v>
      </c>
      <c r="G1123" s="133">
        <f>IF($K1123="Padrão",BDI!$B$17,IF($K1123="Diferenciado",BDI!$E$17,0))</f>
        <v>0.26419999999999999</v>
      </c>
      <c r="H1123" s="131">
        <f t="shared" ca="1" si="51"/>
        <v>16.32</v>
      </c>
      <c r="I1123" s="132">
        <f t="shared" ca="1" si="52"/>
        <v>0</v>
      </c>
      <c r="J1123" s="134"/>
      <c r="K1123" s="135" t="s">
        <v>2979</v>
      </c>
    </row>
    <row r="1124" spans="1:11" x14ac:dyDescent="0.25">
      <c r="A1124" s="177" t="s">
        <v>1035</v>
      </c>
      <c r="B1124" s="129" t="s">
        <v>4588</v>
      </c>
      <c r="C1124" s="130" t="s">
        <v>68</v>
      </c>
      <c r="D1124" s="130">
        <v>65</v>
      </c>
      <c r="E1124" s="131">
        <f ca="1">OFFSET(INDEX(Composições!A:H,MATCH(Orçamentária!A1124,Composições!A:A,0),8),2,0)</f>
        <v>50.735157549999997</v>
      </c>
      <c r="F1124" s="132">
        <f t="shared" ca="1" si="53"/>
        <v>3297.78524075</v>
      </c>
      <c r="G1124" s="133">
        <f>IF($K1124="Padrão",BDI!$B$17,IF($K1124="Diferenciado",BDI!$E$17,0))</f>
        <v>0.26419999999999999</v>
      </c>
      <c r="H1124" s="131">
        <f t="shared" ca="1" si="51"/>
        <v>64.14</v>
      </c>
      <c r="I1124" s="132">
        <f t="shared" ca="1" si="52"/>
        <v>4169.1000000000004</v>
      </c>
      <c r="J1124" s="134"/>
      <c r="K1124" s="135" t="s">
        <v>2979</v>
      </c>
    </row>
    <row r="1125" spans="1:11" x14ac:dyDescent="0.25">
      <c r="A1125" s="177" t="s">
        <v>1036</v>
      </c>
      <c r="B1125" s="129" t="s">
        <v>4589</v>
      </c>
      <c r="C1125" s="130" t="s">
        <v>68</v>
      </c>
      <c r="D1125" s="130">
        <v>1000.0000000000001</v>
      </c>
      <c r="E1125" s="131">
        <f ca="1">OFFSET(INDEX(Composições!A:H,MATCH(Orçamentária!A1125,Composições!A:A,0),8),2,0)</f>
        <v>14.336285650000001</v>
      </c>
      <c r="F1125" s="132">
        <f t="shared" ca="1" si="53"/>
        <v>14336.285650000002</v>
      </c>
      <c r="G1125" s="133">
        <f>IF($K1125="Padrão",BDI!$B$17,IF($K1125="Diferenciado",BDI!$E$17,0))</f>
        <v>0.26419999999999999</v>
      </c>
      <c r="H1125" s="131">
        <f t="shared" ca="1" si="51"/>
        <v>18.12</v>
      </c>
      <c r="I1125" s="132">
        <f t="shared" ca="1" si="52"/>
        <v>18120</v>
      </c>
      <c r="J1125" s="134"/>
      <c r="K1125" s="135" t="s">
        <v>2979</v>
      </c>
    </row>
    <row r="1126" spans="1:11" x14ac:dyDescent="0.25">
      <c r="A1126" s="177" t="s">
        <v>1037</v>
      </c>
      <c r="B1126" s="129" t="s">
        <v>4590</v>
      </c>
      <c r="C1126" s="130" t="s">
        <v>68</v>
      </c>
      <c r="D1126" s="130">
        <v>5000</v>
      </c>
      <c r="E1126" s="131">
        <f ca="1">OFFSET(INDEX(Composições!A:H,MATCH(Orçamentária!A1126,Composições!A:A,0),8),2,0)</f>
        <v>14.63171285</v>
      </c>
      <c r="F1126" s="132">
        <f t="shared" ca="1" si="53"/>
        <v>73158.564249999996</v>
      </c>
      <c r="G1126" s="133">
        <f>IF($K1126="Padrão",BDI!$B$17,IF($K1126="Diferenciado",BDI!$E$17,0))</f>
        <v>0.26419999999999999</v>
      </c>
      <c r="H1126" s="131">
        <f t="shared" ca="1" si="51"/>
        <v>18.5</v>
      </c>
      <c r="I1126" s="132">
        <f t="shared" ca="1" si="52"/>
        <v>92500</v>
      </c>
      <c r="J1126" s="134"/>
      <c r="K1126" s="135" t="s">
        <v>2979</v>
      </c>
    </row>
    <row r="1127" spans="1:11" hidden="1" x14ac:dyDescent="0.25">
      <c r="A1127" s="128" t="s">
        <v>4591</v>
      </c>
      <c r="B1127" s="129" t="s">
        <v>4592</v>
      </c>
      <c r="C1127" s="130" t="s">
        <v>68</v>
      </c>
      <c r="D1127" s="130">
        <v>0</v>
      </c>
      <c r="E1127" s="131" t="s">
        <v>13</v>
      </c>
      <c r="F1127" s="132" t="str">
        <f t="shared" si="53"/>
        <v/>
      </c>
      <c r="G1127" s="133">
        <f>IF($K1127="Padrão",BDI!$B$17,IF($K1127="Diferenciado",BDI!$E$17,0))</f>
        <v>0.26419999999999999</v>
      </c>
      <c r="H1127" s="131" t="str">
        <f t="shared" si="51"/>
        <v/>
      </c>
      <c r="I1127" s="132" t="str">
        <f t="shared" si="52"/>
        <v/>
      </c>
      <c r="J1127" s="134"/>
      <c r="K1127" s="135" t="s">
        <v>2979</v>
      </c>
    </row>
    <row r="1128" spans="1:11" x14ac:dyDescent="0.25">
      <c r="A1128" s="177" t="s">
        <v>1039</v>
      </c>
      <c r="B1128" s="129" t="s">
        <v>4593</v>
      </c>
      <c r="C1128" s="130" t="s">
        <v>68</v>
      </c>
      <c r="D1128" s="130">
        <v>5500</v>
      </c>
      <c r="E1128" s="131">
        <f ca="1">OFFSET(INDEX(Composições!A:H,MATCH(Orçamentária!A1128,Composições!A:A,0),8),2,0)</f>
        <v>26.689917499999996</v>
      </c>
      <c r="F1128" s="132">
        <f t="shared" ca="1" si="53"/>
        <v>146794.54624999998</v>
      </c>
      <c r="G1128" s="133">
        <f>IF($K1128="Padrão",BDI!$B$17,IF($K1128="Diferenciado",BDI!$E$17,0))</f>
        <v>0.26419999999999999</v>
      </c>
      <c r="H1128" s="131">
        <f t="shared" ca="1" si="51"/>
        <v>33.74</v>
      </c>
      <c r="I1128" s="132">
        <f t="shared" ca="1" si="52"/>
        <v>185570</v>
      </c>
      <c r="J1128" s="134"/>
      <c r="K1128" s="135" t="s">
        <v>2979</v>
      </c>
    </row>
    <row r="1129" spans="1:11" x14ac:dyDescent="0.25">
      <c r="A1129" s="177" t="s">
        <v>1040</v>
      </c>
      <c r="B1129" s="129" t="s">
        <v>4594</v>
      </c>
      <c r="C1129" s="130" t="s">
        <v>68</v>
      </c>
      <c r="D1129" s="130">
        <v>625</v>
      </c>
      <c r="E1129" s="131">
        <f ca="1">OFFSET(INDEX(Composições!A:H,MATCH(Orçamentária!A1129,Composições!A:A,0),8),2,0)</f>
        <v>71.195141300000003</v>
      </c>
      <c r="F1129" s="132">
        <f t="shared" ca="1" si="53"/>
        <v>44496.963312500004</v>
      </c>
      <c r="G1129" s="133">
        <f>IF($K1129="Padrão",BDI!$B$17,IF($K1129="Diferenciado",BDI!$E$17,0))</f>
        <v>0.26419999999999999</v>
      </c>
      <c r="H1129" s="131">
        <f t="shared" ca="1" si="51"/>
        <v>90</v>
      </c>
      <c r="I1129" s="132">
        <f t="shared" ca="1" si="52"/>
        <v>56250</v>
      </c>
      <c r="J1129" s="134"/>
      <c r="K1129" s="135" t="s">
        <v>2979</v>
      </c>
    </row>
    <row r="1130" spans="1:11" x14ac:dyDescent="0.25">
      <c r="A1130" s="177" t="s">
        <v>1041</v>
      </c>
      <c r="B1130" s="129" t="s">
        <v>4595</v>
      </c>
      <c r="C1130" s="130" t="s">
        <v>68</v>
      </c>
      <c r="D1130" s="130">
        <v>625</v>
      </c>
      <c r="E1130" s="131">
        <f ca="1">OFFSET(INDEX(Composições!A:H,MATCH(Orçamentária!A1130,Composições!A:A,0),8),2,0)</f>
        <v>90.303389999999979</v>
      </c>
      <c r="F1130" s="132">
        <f t="shared" ca="1" si="53"/>
        <v>56439.618749999987</v>
      </c>
      <c r="G1130" s="133">
        <f>IF($K1130="Padrão",BDI!$B$17,IF($K1130="Diferenciado",BDI!$E$17,0))</f>
        <v>0.26419999999999999</v>
      </c>
      <c r="H1130" s="131">
        <f t="shared" ca="1" si="51"/>
        <v>114.16</v>
      </c>
      <c r="I1130" s="132">
        <f t="shared" ca="1" si="52"/>
        <v>71350</v>
      </c>
      <c r="J1130" s="134"/>
      <c r="K1130" s="135" t="s">
        <v>2979</v>
      </c>
    </row>
    <row r="1131" spans="1:11" x14ac:dyDescent="0.25">
      <c r="A1131" s="177" t="s">
        <v>1045</v>
      </c>
      <c r="B1131" s="129" t="s">
        <v>4596</v>
      </c>
      <c r="C1131" s="130" t="s">
        <v>68</v>
      </c>
      <c r="D1131" s="130">
        <v>625</v>
      </c>
      <c r="E1131" s="131">
        <f ca="1">OFFSET(INDEX(Composições!A:H,MATCH(Orçamentária!A1131,Composições!A:A,0),8),2,0)</f>
        <v>6.5646930000000001</v>
      </c>
      <c r="F1131" s="132">
        <f t="shared" ca="1" si="53"/>
        <v>4102.9331250000005</v>
      </c>
      <c r="G1131" s="133">
        <f>IF($K1131="Padrão",BDI!$B$17,IF($K1131="Diferenciado",BDI!$E$17,0))</f>
        <v>0.26419999999999999</v>
      </c>
      <c r="H1131" s="131">
        <f t="shared" ca="1" si="51"/>
        <v>8.3000000000000007</v>
      </c>
      <c r="I1131" s="132">
        <f t="shared" ca="1" si="52"/>
        <v>5187.5</v>
      </c>
      <c r="J1131" s="134"/>
      <c r="K1131" s="135" t="s">
        <v>2979</v>
      </c>
    </row>
    <row r="1132" spans="1:11" x14ac:dyDescent="0.25">
      <c r="A1132" s="177" t="s">
        <v>1047</v>
      </c>
      <c r="B1132" s="129" t="s">
        <v>4597</v>
      </c>
      <c r="C1132" s="130" t="s">
        <v>68</v>
      </c>
      <c r="D1132" s="130">
        <v>25</v>
      </c>
      <c r="E1132" s="131">
        <f ca="1">OFFSET(INDEX(Composições!A:H,MATCH(Orçamentária!A1132,Composições!A:A,0),8),2,0)</f>
        <v>37.122114499999995</v>
      </c>
      <c r="F1132" s="132">
        <f t="shared" ca="1" si="53"/>
        <v>928.05286249999983</v>
      </c>
      <c r="G1132" s="133">
        <f>IF($K1132="Padrão",BDI!$B$17,IF($K1132="Diferenciado",BDI!$E$17,0))</f>
        <v>0.26419999999999999</v>
      </c>
      <c r="H1132" s="131">
        <f t="shared" ca="1" si="51"/>
        <v>46.93</v>
      </c>
      <c r="I1132" s="132">
        <f t="shared" ca="1" si="52"/>
        <v>1173.25</v>
      </c>
      <c r="J1132" s="134"/>
      <c r="K1132" s="135" t="s">
        <v>2979</v>
      </c>
    </row>
    <row r="1133" spans="1:11" hidden="1" x14ac:dyDescent="0.25">
      <c r="A1133" s="177" t="s">
        <v>1048</v>
      </c>
      <c r="B1133" s="129" t="s">
        <v>4598</v>
      </c>
      <c r="C1133" s="130" t="s">
        <v>106</v>
      </c>
      <c r="D1133" s="130">
        <v>0</v>
      </c>
      <c r="E1133" s="131">
        <f ca="1">OFFSET(INDEX(Composições!A:H,MATCH(Orçamentária!A1133,Composições!A:A,0),8),2,0)</f>
        <v>21.986694549999999</v>
      </c>
      <c r="F1133" s="132">
        <f t="shared" ca="1" si="53"/>
        <v>0</v>
      </c>
      <c r="G1133" s="133">
        <f>IF($K1133="Padrão",BDI!$B$17,IF($K1133="Diferenciado",BDI!$E$17,0))</f>
        <v>0.26419999999999999</v>
      </c>
      <c r="H1133" s="131">
        <f t="shared" ca="1" si="51"/>
        <v>27.8</v>
      </c>
      <c r="I1133" s="132">
        <f t="shared" ca="1" si="52"/>
        <v>0</v>
      </c>
      <c r="J1133" s="134"/>
      <c r="K1133" s="135" t="s">
        <v>2979</v>
      </c>
    </row>
    <row r="1134" spans="1:11" hidden="1" x14ac:dyDescent="0.25">
      <c r="A1134" s="177" t="s">
        <v>1054</v>
      </c>
      <c r="B1134" s="129" t="s">
        <v>4599</v>
      </c>
      <c r="C1134" s="130" t="s">
        <v>68</v>
      </c>
      <c r="D1134" s="130">
        <v>0</v>
      </c>
      <c r="E1134" s="131">
        <f ca="1">OFFSET(INDEX(Composições!A:H,MATCH(Orçamentária!A1134,Composições!A:A,0),8),2,0)</f>
        <v>98.810639553499982</v>
      </c>
      <c r="F1134" s="132">
        <f t="shared" ca="1" si="53"/>
        <v>0</v>
      </c>
      <c r="G1134" s="133">
        <f>IF($K1134="Padrão",BDI!$B$17,IF($K1134="Diferenciado",BDI!$E$17,0))</f>
        <v>0.26419999999999999</v>
      </c>
      <c r="H1134" s="131">
        <f t="shared" ca="1" si="51"/>
        <v>124.92</v>
      </c>
      <c r="I1134" s="132">
        <f t="shared" ca="1" si="52"/>
        <v>0</v>
      </c>
      <c r="J1134" s="134"/>
      <c r="K1134" s="135" t="s">
        <v>2979</v>
      </c>
    </row>
    <row r="1135" spans="1:11" hidden="1" x14ac:dyDescent="0.25">
      <c r="A1135" s="177" t="s">
        <v>1056</v>
      </c>
      <c r="B1135" s="129" t="s">
        <v>4600</v>
      </c>
      <c r="C1135" s="130" t="s">
        <v>1788</v>
      </c>
      <c r="D1135" s="130">
        <v>0</v>
      </c>
      <c r="E1135" s="131">
        <f ca="1">OFFSET(INDEX(Composições!A:H,MATCH(Orçamentária!A1135,Composições!A:A,0),8),2,0)</f>
        <v>502.98340425000004</v>
      </c>
      <c r="F1135" s="132">
        <f t="shared" ca="1" si="53"/>
        <v>0</v>
      </c>
      <c r="G1135" s="133">
        <f>IF($K1135="Padrão",BDI!$B$17,IF($K1135="Diferenciado",BDI!$E$17,0))</f>
        <v>0.26419999999999999</v>
      </c>
      <c r="H1135" s="131">
        <f t="shared" ca="1" si="51"/>
        <v>635.87</v>
      </c>
      <c r="I1135" s="132">
        <f t="shared" ca="1" si="52"/>
        <v>0</v>
      </c>
      <c r="J1135" s="134"/>
      <c r="K1135" s="135" t="s">
        <v>2979</v>
      </c>
    </row>
    <row r="1136" spans="1:11" hidden="1" x14ac:dyDescent="0.25">
      <c r="A1136" s="177" t="s">
        <v>1058</v>
      </c>
      <c r="B1136" s="129" t="s">
        <v>4601</v>
      </c>
      <c r="C1136" s="130" t="s">
        <v>1788</v>
      </c>
      <c r="D1136" s="130">
        <v>0</v>
      </c>
      <c r="E1136" s="131">
        <f ca="1">OFFSET(INDEX(Composições!A:H,MATCH(Orçamentária!A1136,Composições!A:A,0),8),2,0)</f>
        <v>265.16399999999999</v>
      </c>
      <c r="F1136" s="132">
        <f t="shared" ca="1" si="53"/>
        <v>0</v>
      </c>
      <c r="G1136" s="133">
        <f>IF($K1136="Padrão",BDI!$B$17,IF($K1136="Diferenciado",BDI!$E$17,0))</f>
        <v>0.26419999999999999</v>
      </c>
      <c r="H1136" s="131">
        <f t="shared" ca="1" si="51"/>
        <v>335.22</v>
      </c>
      <c r="I1136" s="132">
        <f t="shared" ca="1" si="52"/>
        <v>0</v>
      </c>
      <c r="J1136" s="134"/>
      <c r="K1136" s="135" t="s">
        <v>2979</v>
      </c>
    </row>
    <row r="1137" spans="1:11" ht="25.5" hidden="1" x14ac:dyDescent="0.25">
      <c r="A1137" s="177" t="s">
        <v>1061</v>
      </c>
      <c r="B1137" s="129" t="s">
        <v>4602</v>
      </c>
      <c r="C1137" s="130" t="s">
        <v>68</v>
      </c>
      <c r="D1137" s="130">
        <v>0</v>
      </c>
      <c r="E1137" s="131">
        <f ca="1">OFFSET(INDEX(Composições!A:H,MATCH(Orçamentária!A1137,Composições!A:A,0),8),2,0)</f>
        <v>34.937361499999994</v>
      </c>
      <c r="F1137" s="132">
        <f t="shared" ca="1" si="53"/>
        <v>0</v>
      </c>
      <c r="G1137" s="133">
        <f>IF($K1137="Padrão",BDI!$B$17,IF($K1137="Diferenciado",BDI!$E$17,0))</f>
        <v>0.26419999999999999</v>
      </c>
      <c r="H1137" s="131">
        <f t="shared" ca="1" si="51"/>
        <v>44.17</v>
      </c>
      <c r="I1137" s="132">
        <f t="shared" ca="1" si="52"/>
        <v>0</v>
      </c>
      <c r="J1137" s="134"/>
      <c r="K1137" s="135" t="s">
        <v>2979</v>
      </c>
    </row>
    <row r="1138" spans="1:11" x14ac:dyDescent="0.25">
      <c r="A1138" s="177" t="s">
        <v>1062</v>
      </c>
      <c r="B1138" s="129" t="s">
        <v>4603</v>
      </c>
      <c r="C1138" s="130" t="s">
        <v>68</v>
      </c>
      <c r="D1138" s="130">
        <v>400</v>
      </c>
      <c r="E1138" s="131">
        <f ca="1">OFFSET(INDEX(Composições!A:H,MATCH(Orçamentária!A1138,Composições!A:A,0),8),2,0)</f>
        <v>63.534545550000004</v>
      </c>
      <c r="F1138" s="132">
        <f t="shared" ca="1" si="53"/>
        <v>25413.818220000001</v>
      </c>
      <c r="G1138" s="133">
        <f>IF($K1138="Padrão",BDI!$B$17,IF($K1138="Diferenciado",BDI!$E$17,0))</f>
        <v>0.26419999999999999</v>
      </c>
      <c r="H1138" s="131">
        <f t="shared" ca="1" si="51"/>
        <v>80.319999999999993</v>
      </c>
      <c r="I1138" s="132">
        <f t="shared" ca="1" si="52"/>
        <v>32128</v>
      </c>
      <c r="J1138" s="134"/>
      <c r="K1138" s="135" t="s">
        <v>2979</v>
      </c>
    </row>
    <row r="1139" spans="1:11" x14ac:dyDescent="0.25">
      <c r="A1139" s="177" t="s">
        <v>1063</v>
      </c>
      <c r="B1139" s="129" t="s">
        <v>4604</v>
      </c>
      <c r="C1139" s="130" t="s">
        <v>106</v>
      </c>
      <c r="D1139" s="130">
        <v>400</v>
      </c>
      <c r="E1139" s="131">
        <f ca="1">OFFSET(INDEX(Composições!A:H,MATCH(Orçamentária!A1139,Composições!A:A,0),8),2,0)</f>
        <v>61.015720099999996</v>
      </c>
      <c r="F1139" s="132">
        <f t="shared" ca="1" si="53"/>
        <v>24406.288039999999</v>
      </c>
      <c r="G1139" s="133">
        <f>IF($K1139="Padrão",BDI!$B$17,IF($K1139="Diferenciado",BDI!$E$17,0))</f>
        <v>0.26419999999999999</v>
      </c>
      <c r="H1139" s="131">
        <f t="shared" ca="1" si="51"/>
        <v>77.14</v>
      </c>
      <c r="I1139" s="132">
        <f t="shared" ca="1" si="52"/>
        <v>30856</v>
      </c>
      <c r="J1139" s="134"/>
      <c r="K1139" s="135" t="s">
        <v>2979</v>
      </c>
    </row>
    <row r="1140" spans="1:11" x14ac:dyDescent="0.25">
      <c r="A1140" s="177" t="s">
        <v>1065</v>
      </c>
      <c r="B1140" s="129" t="s">
        <v>4605</v>
      </c>
      <c r="C1140" s="130" t="s">
        <v>68</v>
      </c>
      <c r="D1140" s="130">
        <v>600</v>
      </c>
      <c r="E1140" s="131">
        <f ca="1">OFFSET(INDEX(Composições!A:H,MATCH(Orçamentária!A1140,Composições!A:A,0),8),2,0)</f>
        <v>55.700774550000006</v>
      </c>
      <c r="F1140" s="132">
        <f t="shared" ca="1" si="53"/>
        <v>33420.464730000007</v>
      </c>
      <c r="G1140" s="133">
        <f>IF($K1140="Padrão",BDI!$B$17,IF($K1140="Diferenciado",BDI!$E$17,0))</f>
        <v>0.26419999999999999</v>
      </c>
      <c r="H1140" s="131">
        <f t="shared" ca="1" si="51"/>
        <v>70.42</v>
      </c>
      <c r="I1140" s="132">
        <f t="shared" ca="1" si="52"/>
        <v>42252</v>
      </c>
      <c r="J1140" s="134"/>
      <c r="K1140" s="135" t="s">
        <v>2979</v>
      </c>
    </row>
    <row r="1141" spans="1:11" x14ac:dyDescent="0.25">
      <c r="A1141" s="177" t="s">
        <v>1067</v>
      </c>
      <c r="B1141" s="129" t="s">
        <v>4606</v>
      </c>
      <c r="C1141" s="130" t="s">
        <v>106</v>
      </c>
      <c r="D1141" s="130">
        <v>400</v>
      </c>
      <c r="E1141" s="131">
        <f ca="1">OFFSET(INDEX(Composições!A:H,MATCH(Orçamentária!A1141,Composições!A:A,0),8),2,0)</f>
        <v>62.55922009999999</v>
      </c>
      <c r="F1141" s="132">
        <f t="shared" ca="1" si="53"/>
        <v>25023.688039999997</v>
      </c>
      <c r="G1141" s="133">
        <f>IF($K1141="Padrão",BDI!$B$17,IF($K1141="Diferenciado",BDI!$E$17,0))</f>
        <v>0.26419999999999999</v>
      </c>
      <c r="H1141" s="131">
        <f t="shared" ca="1" si="51"/>
        <v>79.09</v>
      </c>
      <c r="I1141" s="132">
        <f t="shared" ca="1" si="52"/>
        <v>31636</v>
      </c>
      <c r="J1141" s="134"/>
      <c r="K1141" s="135" t="s">
        <v>2979</v>
      </c>
    </row>
    <row r="1142" spans="1:11" x14ac:dyDescent="0.25">
      <c r="A1142" s="177" t="s">
        <v>1069</v>
      </c>
      <c r="B1142" s="129" t="s">
        <v>4607</v>
      </c>
      <c r="C1142" s="130" t="s">
        <v>68</v>
      </c>
      <c r="D1142" s="130">
        <v>100</v>
      </c>
      <c r="E1142" s="131">
        <f ca="1">OFFSET(INDEX(Composições!A:H,MATCH(Orçamentária!A1142,Composições!A:A,0),8),2,0)</f>
        <v>121.050425</v>
      </c>
      <c r="F1142" s="132">
        <f t="shared" ca="1" si="53"/>
        <v>12105.0425</v>
      </c>
      <c r="G1142" s="133">
        <f>IF($K1142="Padrão",BDI!$B$17,IF($K1142="Diferenciado",BDI!$E$17,0))</f>
        <v>0.26419999999999999</v>
      </c>
      <c r="H1142" s="131">
        <f t="shared" ca="1" si="51"/>
        <v>153.03</v>
      </c>
      <c r="I1142" s="132">
        <f t="shared" ca="1" si="52"/>
        <v>15303</v>
      </c>
      <c r="J1142" s="134"/>
      <c r="K1142" s="135" t="s">
        <v>2979</v>
      </c>
    </row>
    <row r="1143" spans="1:11" x14ac:dyDescent="0.25">
      <c r="A1143" s="177" t="s">
        <v>1075</v>
      </c>
      <c r="B1143" s="129" t="s">
        <v>4608</v>
      </c>
      <c r="C1143" s="130" t="s">
        <v>106</v>
      </c>
      <c r="D1143" s="130">
        <v>50</v>
      </c>
      <c r="E1143" s="131">
        <f ca="1">OFFSET(INDEX(Composições!A:H,MATCH(Orçamentária!A1143,Composições!A:A,0),8),2,0)</f>
        <v>84.850770000000011</v>
      </c>
      <c r="F1143" s="132">
        <f t="shared" ca="1" si="53"/>
        <v>4242.5385000000006</v>
      </c>
      <c r="G1143" s="133">
        <f>IF($K1143="Padrão",BDI!$B$17,IF($K1143="Diferenciado",BDI!$E$17,0))</f>
        <v>0.26419999999999999</v>
      </c>
      <c r="H1143" s="131">
        <f t="shared" ca="1" si="51"/>
        <v>107.27</v>
      </c>
      <c r="I1143" s="132">
        <f t="shared" ca="1" si="52"/>
        <v>5363.5</v>
      </c>
      <c r="J1143" s="134"/>
      <c r="K1143" s="135" t="s">
        <v>2979</v>
      </c>
    </row>
    <row r="1144" spans="1:11" x14ac:dyDescent="0.25">
      <c r="A1144" s="177" t="s">
        <v>1077</v>
      </c>
      <c r="B1144" s="129" t="s">
        <v>4609</v>
      </c>
      <c r="C1144" s="130" t="s">
        <v>106</v>
      </c>
      <c r="D1144" s="130">
        <v>50</v>
      </c>
      <c r="E1144" s="131">
        <f ca="1">OFFSET(INDEX(Composições!A:H,MATCH(Orçamentária!A1144,Composições!A:A,0),8),2,0)</f>
        <v>84.831199999999995</v>
      </c>
      <c r="F1144" s="132">
        <f t="shared" ca="1" si="53"/>
        <v>4241.5599999999995</v>
      </c>
      <c r="G1144" s="133">
        <f>IF($K1144="Padrão",BDI!$B$17,IF($K1144="Diferenciado",BDI!$E$17,0))</f>
        <v>0.26419999999999999</v>
      </c>
      <c r="H1144" s="131">
        <f t="shared" ca="1" si="51"/>
        <v>107.24</v>
      </c>
      <c r="I1144" s="132">
        <f t="shared" ca="1" si="52"/>
        <v>5362</v>
      </c>
      <c r="J1144" s="134"/>
      <c r="K1144" s="135" t="s">
        <v>2979</v>
      </c>
    </row>
    <row r="1145" spans="1:11" x14ac:dyDescent="0.25">
      <c r="A1145" s="177" t="s">
        <v>1079</v>
      </c>
      <c r="B1145" s="129" t="s">
        <v>4610</v>
      </c>
      <c r="C1145" s="130" t="s">
        <v>68</v>
      </c>
      <c r="D1145" s="130">
        <v>770</v>
      </c>
      <c r="E1145" s="131">
        <f ca="1">OFFSET(INDEX(Composições!A:H,MATCH(Orçamentária!A1145,Composições!A:A,0),8),2,0)</f>
        <v>38.449867749999996</v>
      </c>
      <c r="F1145" s="132">
        <f t="shared" ca="1" si="53"/>
        <v>29606.398167499996</v>
      </c>
      <c r="G1145" s="133">
        <f>IF($K1145="Padrão",BDI!$B$17,IF($K1145="Diferenciado",BDI!$E$17,0))</f>
        <v>0.26419999999999999</v>
      </c>
      <c r="H1145" s="131">
        <f t="shared" ca="1" si="51"/>
        <v>48.61</v>
      </c>
      <c r="I1145" s="132">
        <f t="shared" ca="1" si="52"/>
        <v>37429.699999999997</v>
      </c>
      <c r="J1145" s="134"/>
      <c r="K1145" s="135" t="s">
        <v>2979</v>
      </c>
    </row>
    <row r="1146" spans="1:11" x14ac:dyDescent="0.25">
      <c r="A1146" s="177" t="s">
        <v>1080</v>
      </c>
      <c r="B1146" s="129" t="s">
        <v>4611</v>
      </c>
      <c r="C1146" s="130" t="s">
        <v>106</v>
      </c>
      <c r="D1146" s="130">
        <v>200</v>
      </c>
      <c r="E1146" s="131">
        <f ca="1">OFFSET(INDEX(Composições!A:H,MATCH(Orçamentária!A1146,Composições!A:A,0),8),2,0)</f>
        <v>66.062836599999997</v>
      </c>
      <c r="F1146" s="132">
        <f t="shared" ca="1" si="53"/>
        <v>13212.56732</v>
      </c>
      <c r="G1146" s="133">
        <f>IF($K1146="Padrão",BDI!$B$17,IF($K1146="Diferenciado",BDI!$E$17,0))</f>
        <v>0.26419999999999999</v>
      </c>
      <c r="H1146" s="131">
        <f t="shared" ca="1" si="51"/>
        <v>83.52</v>
      </c>
      <c r="I1146" s="132">
        <f t="shared" ca="1" si="52"/>
        <v>16704</v>
      </c>
      <c r="J1146" s="134"/>
      <c r="K1146" s="135" t="s">
        <v>2979</v>
      </c>
    </row>
    <row r="1147" spans="1:11" x14ac:dyDescent="0.25">
      <c r="A1147" s="177" t="s">
        <v>1081</v>
      </c>
      <c r="B1147" s="129" t="s">
        <v>4612</v>
      </c>
      <c r="C1147" s="130" t="s">
        <v>106</v>
      </c>
      <c r="D1147" s="130">
        <v>200</v>
      </c>
      <c r="E1147" s="131">
        <f ca="1">OFFSET(INDEX(Composições!A:H,MATCH(Orçamentária!A1147,Composições!A:A,0),8),2,0)</f>
        <v>70.831190599999985</v>
      </c>
      <c r="F1147" s="132">
        <f t="shared" ca="1" si="53"/>
        <v>14166.238119999996</v>
      </c>
      <c r="G1147" s="133">
        <f>IF($K1147="Padrão",BDI!$B$17,IF($K1147="Diferenciado",BDI!$E$17,0))</f>
        <v>0.26419999999999999</v>
      </c>
      <c r="H1147" s="131">
        <f t="shared" ca="1" si="51"/>
        <v>89.54</v>
      </c>
      <c r="I1147" s="132">
        <f t="shared" ca="1" si="52"/>
        <v>17908</v>
      </c>
      <c r="J1147" s="134"/>
      <c r="K1147" s="135" t="s">
        <v>2979</v>
      </c>
    </row>
    <row r="1148" spans="1:11" x14ac:dyDescent="0.25">
      <c r="A1148" s="177" t="s">
        <v>1082</v>
      </c>
      <c r="B1148" s="129" t="s">
        <v>4613</v>
      </c>
      <c r="C1148" s="130" t="s">
        <v>68</v>
      </c>
      <c r="D1148" s="130">
        <v>200</v>
      </c>
      <c r="E1148" s="131">
        <f ca="1">OFFSET(INDEX(Composições!A:H,MATCH(Orçamentária!A1148,Composições!A:A,0),8),2,0)</f>
        <v>154.064255</v>
      </c>
      <c r="F1148" s="132">
        <f t="shared" ca="1" si="53"/>
        <v>30812.851000000002</v>
      </c>
      <c r="G1148" s="133">
        <f>IF($K1148="Padrão",BDI!$B$17,IF($K1148="Diferenciado",BDI!$E$17,0))</f>
        <v>0.26419999999999999</v>
      </c>
      <c r="H1148" s="131">
        <f t="shared" ca="1" si="51"/>
        <v>194.77</v>
      </c>
      <c r="I1148" s="132">
        <f t="shared" ca="1" si="52"/>
        <v>38954</v>
      </c>
      <c r="J1148" s="134"/>
      <c r="K1148" s="135" t="s">
        <v>2979</v>
      </c>
    </row>
    <row r="1149" spans="1:11" x14ac:dyDescent="0.25">
      <c r="A1149" s="128" t="s">
        <v>4614</v>
      </c>
      <c r="B1149" s="129" t="s">
        <v>4615</v>
      </c>
      <c r="C1149" s="130" t="s">
        <v>18</v>
      </c>
      <c r="D1149" s="130">
        <v>25</v>
      </c>
      <c r="E1149" s="176">
        <v>1303.1199999999999</v>
      </c>
      <c r="F1149" s="132">
        <f t="shared" si="53"/>
        <v>32577.999999999996</v>
      </c>
      <c r="G1149" s="133">
        <f>IF($K1149="Padrão",BDI!$B$17,IF($K1149="Diferenciado",BDI!$E$17,0))</f>
        <v>0.26419999999999999</v>
      </c>
      <c r="H1149" s="131">
        <f t="shared" si="51"/>
        <v>1647.4</v>
      </c>
      <c r="I1149" s="132">
        <f t="shared" si="52"/>
        <v>41185</v>
      </c>
      <c r="J1149" s="134"/>
      <c r="K1149" s="135" t="s">
        <v>2979</v>
      </c>
    </row>
    <row r="1150" spans="1:11" x14ac:dyDescent="0.25">
      <c r="A1150" s="128" t="s">
        <v>4616</v>
      </c>
      <c r="B1150" s="129" t="s">
        <v>4617</v>
      </c>
      <c r="C1150" s="130" t="s">
        <v>18</v>
      </c>
      <c r="D1150" s="130">
        <v>25</v>
      </c>
      <c r="E1150" s="176">
        <v>1204.74</v>
      </c>
      <c r="F1150" s="132">
        <f t="shared" si="53"/>
        <v>30118.5</v>
      </c>
      <c r="G1150" s="133">
        <f>IF($K1150="Padrão",BDI!$B$17,IF($K1150="Diferenciado",BDI!$E$17,0))</f>
        <v>0.26419999999999999</v>
      </c>
      <c r="H1150" s="131">
        <f t="shared" si="51"/>
        <v>1523.03</v>
      </c>
      <c r="I1150" s="132">
        <f t="shared" si="52"/>
        <v>38075.75</v>
      </c>
      <c r="J1150" s="134"/>
      <c r="K1150" s="135" t="s">
        <v>2979</v>
      </c>
    </row>
    <row r="1151" spans="1:11" x14ac:dyDescent="0.25">
      <c r="A1151" s="128" t="s">
        <v>4618</v>
      </c>
      <c r="B1151" s="129" t="s">
        <v>4619</v>
      </c>
      <c r="C1151" s="130" t="s">
        <v>3075</v>
      </c>
      <c r="D1151" s="130">
        <v>12</v>
      </c>
      <c r="E1151" s="176">
        <v>520</v>
      </c>
      <c r="F1151" s="132">
        <f t="shared" si="53"/>
        <v>6240</v>
      </c>
      <c r="G1151" s="133">
        <f>IF($K1151="Padrão",BDI!$B$17,IF($K1151="Diferenciado",BDI!$E$17,0))</f>
        <v>0.26419999999999999</v>
      </c>
      <c r="H1151" s="131">
        <f t="shared" si="51"/>
        <v>657.38</v>
      </c>
      <c r="I1151" s="132">
        <f t="shared" si="52"/>
        <v>7888.56</v>
      </c>
      <c r="J1151" s="134"/>
      <c r="K1151" s="135" t="s">
        <v>2979</v>
      </c>
    </row>
    <row r="1152" spans="1:11" x14ac:dyDescent="0.25">
      <c r="A1152" s="177" t="s">
        <v>1085</v>
      </c>
      <c r="B1152" s="129" t="s">
        <v>4620</v>
      </c>
      <c r="C1152" s="130" t="s">
        <v>106</v>
      </c>
      <c r="D1152" s="130">
        <v>25</v>
      </c>
      <c r="E1152" s="131">
        <f ca="1">OFFSET(INDEX(Composições!A:H,MATCH(Orçamentária!A1152,Composições!A:A,0),8),2,0)</f>
        <v>313.39015204684375</v>
      </c>
      <c r="F1152" s="132">
        <f t="shared" ca="1" si="53"/>
        <v>7834.753801171094</v>
      </c>
      <c r="G1152" s="133">
        <f>IF($K1152="Padrão",BDI!$B$17,IF($K1152="Diferenciado",BDI!$E$17,0))</f>
        <v>0.26419999999999999</v>
      </c>
      <c r="H1152" s="131">
        <f t="shared" ca="1" si="51"/>
        <v>396.19</v>
      </c>
      <c r="I1152" s="132">
        <f t="shared" ca="1" si="52"/>
        <v>9904.75</v>
      </c>
      <c r="J1152" s="134"/>
      <c r="K1152" s="135" t="s">
        <v>2979</v>
      </c>
    </row>
    <row r="1153" spans="1:11" x14ac:dyDescent="0.25">
      <c r="A1153" s="177" t="s">
        <v>1086</v>
      </c>
      <c r="B1153" s="129" t="s">
        <v>4621</v>
      </c>
      <c r="C1153" s="130" t="s">
        <v>106</v>
      </c>
      <c r="D1153" s="130">
        <v>25</v>
      </c>
      <c r="E1153" s="131">
        <f ca="1">OFFSET(INDEX(Composições!A:H,MATCH(Orçamentária!A1153,Composições!A:A,0),8),2,0)</f>
        <v>70.670423359343744</v>
      </c>
      <c r="F1153" s="132">
        <f t="shared" ca="1" si="53"/>
        <v>1766.7605839835935</v>
      </c>
      <c r="G1153" s="133">
        <f>IF($K1153="Padrão",BDI!$B$17,IF($K1153="Diferenciado",BDI!$E$17,0))</f>
        <v>0.26419999999999999</v>
      </c>
      <c r="H1153" s="131">
        <f t="shared" ca="1" si="51"/>
        <v>89.34</v>
      </c>
      <c r="I1153" s="132">
        <f t="shared" ca="1" si="52"/>
        <v>2233.5</v>
      </c>
      <c r="J1153" s="134"/>
      <c r="K1153" s="135" t="s">
        <v>2979</v>
      </c>
    </row>
    <row r="1154" spans="1:11" x14ac:dyDescent="0.25">
      <c r="A1154" s="177" t="s">
        <v>1087</v>
      </c>
      <c r="B1154" s="129" t="s">
        <v>4622</v>
      </c>
      <c r="C1154" s="130" t="s">
        <v>68</v>
      </c>
      <c r="D1154" s="130">
        <v>18700</v>
      </c>
      <c r="E1154" s="131">
        <f ca="1">OFFSET(INDEX(Composições!A:H,MATCH(Orçamentária!A1154,Composições!A:A,0),8),2,0)</f>
        <v>17.079860000000004</v>
      </c>
      <c r="F1154" s="132">
        <f t="shared" ca="1" si="53"/>
        <v>319393.38200000004</v>
      </c>
      <c r="G1154" s="133">
        <f>IF($K1154="Padrão",BDI!$B$17,IF($K1154="Diferenciado",BDI!$E$17,0))</f>
        <v>0.26419999999999999</v>
      </c>
      <c r="H1154" s="131">
        <f t="shared" ca="1" si="51"/>
        <v>21.59</v>
      </c>
      <c r="I1154" s="132">
        <f t="shared" ca="1" si="52"/>
        <v>403733</v>
      </c>
      <c r="J1154" s="134"/>
      <c r="K1154" s="135" t="s">
        <v>2979</v>
      </c>
    </row>
    <row r="1155" spans="1:11" x14ac:dyDescent="0.25">
      <c r="A1155" s="177" t="s">
        <v>1091</v>
      </c>
      <c r="B1155" s="129" t="s">
        <v>4623</v>
      </c>
      <c r="C1155" s="130" t="s">
        <v>18</v>
      </c>
      <c r="D1155" s="130">
        <v>1200</v>
      </c>
      <c r="E1155" s="131">
        <f ca="1">OFFSET(INDEX(Composições!A:H,MATCH(Orçamentária!A1155,Composições!A:A,0),8),2,0)</f>
        <v>234.62056329999999</v>
      </c>
      <c r="F1155" s="132">
        <f t="shared" ca="1" si="53"/>
        <v>281544.67595999996</v>
      </c>
      <c r="G1155" s="133">
        <f>IF($K1155="Padrão",BDI!$B$17,IF($K1155="Diferenciado",BDI!$E$17,0))</f>
        <v>0.26419999999999999</v>
      </c>
      <c r="H1155" s="131">
        <f t="shared" ca="1" si="51"/>
        <v>296.61</v>
      </c>
      <c r="I1155" s="132">
        <f t="shared" ca="1" si="52"/>
        <v>355932</v>
      </c>
      <c r="J1155" s="134"/>
      <c r="K1155" s="135" t="s">
        <v>2979</v>
      </c>
    </row>
    <row r="1156" spans="1:11" x14ac:dyDescent="0.25">
      <c r="A1156" s="177" t="s">
        <v>1092</v>
      </c>
      <c r="B1156" s="129" t="s">
        <v>4624</v>
      </c>
      <c r="C1156" s="130" t="s">
        <v>18</v>
      </c>
      <c r="D1156" s="130">
        <v>570</v>
      </c>
      <c r="E1156" s="131">
        <f ca="1">OFFSET(INDEX(Composições!A:H,MATCH(Orçamentária!A1156,Composições!A:A,0),8),2,0)</f>
        <v>54.705303499999999</v>
      </c>
      <c r="F1156" s="132">
        <f t="shared" ca="1" si="53"/>
        <v>31182.022994999999</v>
      </c>
      <c r="G1156" s="133">
        <f>IF($K1156="Padrão",BDI!$B$17,IF($K1156="Diferenciado",BDI!$E$17,0))</f>
        <v>0.26419999999999999</v>
      </c>
      <c r="H1156" s="131">
        <f t="shared" ca="1" si="51"/>
        <v>69.16</v>
      </c>
      <c r="I1156" s="132">
        <f t="shared" ca="1" si="52"/>
        <v>39421.199999999997</v>
      </c>
      <c r="J1156" s="134"/>
      <c r="K1156" s="135" t="s">
        <v>2979</v>
      </c>
    </row>
    <row r="1157" spans="1:11" x14ac:dyDescent="0.25">
      <c r="A1157" s="177" t="s">
        <v>1093</v>
      </c>
      <c r="B1157" s="129" t="s">
        <v>4625</v>
      </c>
      <c r="C1157" s="130" t="s">
        <v>68</v>
      </c>
      <c r="D1157" s="130">
        <v>17500</v>
      </c>
      <c r="E1157" s="131">
        <f ca="1">OFFSET(INDEX(Composições!A:H,MATCH(Orçamentária!A1157,Composições!A:A,0),8),2,0)</f>
        <v>46.672591121890001</v>
      </c>
      <c r="F1157" s="132">
        <f t="shared" ca="1" si="53"/>
        <v>816770.34463307506</v>
      </c>
      <c r="G1157" s="133">
        <f>IF($K1157="Padrão",BDI!$B$17,IF($K1157="Diferenciado",BDI!$E$17,0))</f>
        <v>0.26419999999999999</v>
      </c>
      <c r="H1157" s="131">
        <f t="shared" ca="1" si="51"/>
        <v>59</v>
      </c>
      <c r="I1157" s="132">
        <f t="shared" ca="1" si="52"/>
        <v>1032500</v>
      </c>
      <c r="J1157" s="134"/>
      <c r="K1157" s="135" t="s">
        <v>2979</v>
      </c>
    </row>
    <row r="1158" spans="1:11" x14ac:dyDescent="0.25">
      <c r="A1158" s="177" t="s">
        <v>1094</v>
      </c>
      <c r="B1158" s="129" t="s">
        <v>4626</v>
      </c>
      <c r="C1158" s="130" t="s">
        <v>68</v>
      </c>
      <c r="D1158" s="130">
        <v>575</v>
      </c>
      <c r="E1158" s="131">
        <f ca="1">OFFSET(INDEX(Composições!A:H,MATCH(Orçamentária!A1158,Composições!A:A,0),8),2,0)</f>
        <v>63.250714365590014</v>
      </c>
      <c r="F1158" s="132">
        <f t="shared" ca="1" si="53"/>
        <v>36369.160760214261</v>
      </c>
      <c r="G1158" s="133">
        <f>IF($K1158="Padrão",BDI!$B$17,IF($K1158="Diferenciado",BDI!$E$17,0))</f>
        <v>0.26419999999999999</v>
      </c>
      <c r="H1158" s="131">
        <f t="shared" ref="H1158:H1221" ca="1" si="54">IF(ISNUMBER(E1158),ROUND(E1158*(1+G1158),2),"")</f>
        <v>79.959999999999994</v>
      </c>
      <c r="I1158" s="132">
        <f t="shared" ref="I1158:I1221" ca="1" si="55">IF(ISNUMBER(E1158),ROUND(H1158*D1158,2),"")</f>
        <v>45977</v>
      </c>
      <c r="J1158" s="134"/>
      <c r="K1158" s="135" t="s">
        <v>2979</v>
      </c>
    </row>
    <row r="1159" spans="1:11" hidden="1" x14ac:dyDescent="0.25">
      <c r="A1159" s="177" t="s">
        <v>1095</v>
      </c>
      <c r="B1159" s="129" t="s">
        <v>4627</v>
      </c>
      <c r="C1159" s="130" t="s">
        <v>68</v>
      </c>
      <c r="D1159" s="130">
        <v>0</v>
      </c>
      <c r="E1159" s="131">
        <f ca="1">OFFSET(INDEX(Composições!A:H,MATCH(Orçamentária!A1159,Composições!A:A,0),8),2,0)</f>
        <v>8.0793699999999991</v>
      </c>
      <c r="F1159" s="132">
        <f t="shared" ref="F1159:F1222" ca="1" si="56">IF(ISNUMBER(E1159),D1159*E1159,"")</f>
        <v>0</v>
      </c>
      <c r="G1159" s="133">
        <f>IF($K1159="Padrão",BDI!$B$17,IF($K1159="Diferenciado",BDI!$E$17,0))</f>
        <v>0.26419999999999999</v>
      </c>
      <c r="H1159" s="131">
        <f t="shared" ca="1" si="54"/>
        <v>10.210000000000001</v>
      </c>
      <c r="I1159" s="132">
        <f t="shared" ca="1" si="55"/>
        <v>0</v>
      </c>
      <c r="J1159" s="134"/>
      <c r="K1159" s="135" t="s">
        <v>2979</v>
      </c>
    </row>
    <row r="1160" spans="1:11" hidden="1" x14ac:dyDescent="0.25">
      <c r="A1160" s="177" t="s">
        <v>1096</v>
      </c>
      <c r="B1160" s="129" t="s">
        <v>4628</v>
      </c>
      <c r="C1160" s="130" t="s">
        <v>68</v>
      </c>
      <c r="D1160" s="130">
        <v>0</v>
      </c>
      <c r="E1160" s="131">
        <f ca="1">OFFSET(INDEX(Composições!A:H,MATCH(Orçamentária!A1160,Composições!A:A,0),8),2,0)</f>
        <v>10.990075000000001</v>
      </c>
      <c r="F1160" s="132">
        <f t="shared" ca="1" si="56"/>
        <v>0</v>
      </c>
      <c r="G1160" s="133">
        <f>IF($K1160="Padrão",BDI!$B$17,IF($K1160="Diferenciado",BDI!$E$17,0))</f>
        <v>0.26419999999999999</v>
      </c>
      <c r="H1160" s="131">
        <f t="shared" ca="1" si="54"/>
        <v>13.89</v>
      </c>
      <c r="I1160" s="132">
        <f t="shared" ca="1" si="55"/>
        <v>0</v>
      </c>
      <c r="J1160" s="134"/>
      <c r="K1160" s="135" t="s">
        <v>2979</v>
      </c>
    </row>
    <row r="1161" spans="1:11" hidden="1" x14ac:dyDescent="0.25">
      <c r="A1161" s="177" t="s">
        <v>1097</v>
      </c>
      <c r="B1161" s="129" t="s">
        <v>4629</v>
      </c>
      <c r="C1161" s="130" t="s">
        <v>68</v>
      </c>
      <c r="D1161" s="130">
        <v>0</v>
      </c>
      <c r="E1161" s="131">
        <f ca="1">OFFSET(INDEX(Composições!A:H,MATCH(Orçamentária!A1161,Composições!A:A,0),8),2,0)</f>
        <v>36.065899937149993</v>
      </c>
      <c r="F1161" s="132">
        <f t="shared" ca="1" si="56"/>
        <v>0</v>
      </c>
      <c r="G1161" s="133">
        <f>IF($K1161="Padrão",BDI!$B$17,IF($K1161="Diferenciado",BDI!$E$17,0))</f>
        <v>0.26419999999999999</v>
      </c>
      <c r="H1161" s="131">
        <f t="shared" ca="1" si="54"/>
        <v>45.59</v>
      </c>
      <c r="I1161" s="132">
        <f t="shared" ca="1" si="55"/>
        <v>0</v>
      </c>
      <c r="J1161" s="134"/>
      <c r="K1161" s="135" t="s">
        <v>2979</v>
      </c>
    </row>
    <row r="1162" spans="1:11" hidden="1" x14ac:dyDescent="0.25">
      <c r="A1162" s="177" t="s">
        <v>1099</v>
      </c>
      <c r="B1162" s="129" t="s">
        <v>4630</v>
      </c>
      <c r="C1162" s="130" t="s">
        <v>68</v>
      </c>
      <c r="D1162" s="130">
        <v>0</v>
      </c>
      <c r="E1162" s="131">
        <f ca="1">OFFSET(INDEX(Composições!A:H,MATCH(Orçamentária!A1162,Composições!A:A,0),8),2,0)</f>
        <v>83.454111278749991</v>
      </c>
      <c r="F1162" s="132">
        <f t="shared" ca="1" si="56"/>
        <v>0</v>
      </c>
      <c r="G1162" s="133">
        <f>IF($K1162="Padrão",BDI!$B$17,IF($K1162="Diferenciado",BDI!$E$17,0))</f>
        <v>0.26419999999999999</v>
      </c>
      <c r="H1162" s="131">
        <f t="shared" ca="1" si="54"/>
        <v>105.5</v>
      </c>
      <c r="I1162" s="132">
        <f t="shared" ca="1" si="55"/>
        <v>0</v>
      </c>
      <c r="J1162" s="134"/>
      <c r="K1162" s="135" t="s">
        <v>2979</v>
      </c>
    </row>
    <row r="1163" spans="1:11" hidden="1" x14ac:dyDescent="0.25">
      <c r="A1163" s="177" t="s">
        <v>1100</v>
      </c>
      <c r="B1163" s="129" t="s">
        <v>4631</v>
      </c>
      <c r="C1163" s="130" t="s">
        <v>68</v>
      </c>
      <c r="D1163" s="130">
        <v>0</v>
      </c>
      <c r="E1163" s="131">
        <f ca="1">OFFSET(INDEX(Composições!A:H,MATCH(Orçamentária!A1163,Composições!A:A,0),8),2,0)</f>
        <v>13.720831950000001</v>
      </c>
      <c r="F1163" s="132">
        <f t="shared" ca="1" si="56"/>
        <v>0</v>
      </c>
      <c r="G1163" s="133">
        <f>IF($K1163="Padrão",BDI!$B$17,IF($K1163="Diferenciado",BDI!$E$17,0))</f>
        <v>0.26419999999999999</v>
      </c>
      <c r="H1163" s="131">
        <f t="shared" ca="1" si="54"/>
        <v>17.350000000000001</v>
      </c>
      <c r="I1163" s="132">
        <f t="shared" ca="1" si="55"/>
        <v>0</v>
      </c>
      <c r="J1163" s="134"/>
      <c r="K1163" s="135" t="s">
        <v>2979</v>
      </c>
    </row>
    <row r="1164" spans="1:11" hidden="1" x14ac:dyDescent="0.25">
      <c r="A1164" s="177" t="s">
        <v>1102</v>
      </c>
      <c r="B1164" s="129" t="s">
        <v>4632</v>
      </c>
      <c r="C1164" s="130" t="s">
        <v>68</v>
      </c>
      <c r="D1164" s="130">
        <v>0</v>
      </c>
      <c r="E1164" s="131">
        <f ca="1">OFFSET(INDEX(Composições!A:H,MATCH(Orçamentária!A1164,Composições!A:A,0),8),2,0)</f>
        <v>8.3003400000000003</v>
      </c>
      <c r="F1164" s="132">
        <f t="shared" ca="1" si="56"/>
        <v>0</v>
      </c>
      <c r="G1164" s="133">
        <f>IF($K1164="Padrão",BDI!$B$17,IF($K1164="Diferenciado",BDI!$E$17,0))</f>
        <v>0.26419999999999999</v>
      </c>
      <c r="H1164" s="131">
        <f t="shared" ca="1" si="54"/>
        <v>10.49</v>
      </c>
      <c r="I1164" s="132">
        <f t="shared" ca="1" si="55"/>
        <v>0</v>
      </c>
      <c r="J1164" s="134"/>
      <c r="K1164" s="135" t="s">
        <v>2979</v>
      </c>
    </row>
    <row r="1165" spans="1:11" x14ac:dyDescent="0.25">
      <c r="A1165" s="177" t="s">
        <v>1104</v>
      </c>
      <c r="B1165" s="129" t="s">
        <v>4633</v>
      </c>
      <c r="C1165" s="130" t="s">
        <v>68</v>
      </c>
      <c r="D1165" s="130">
        <v>85</v>
      </c>
      <c r="E1165" s="131">
        <f ca="1">OFFSET(INDEX(Composições!A:H,MATCH(Orçamentária!A1165,Composições!A:A,0),8),2,0)</f>
        <v>162.03524899999999</v>
      </c>
      <c r="F1165" s="132">
        <f t="shared" ca="1" si="56"/>
        <v>13772.996164999999</v>
      </c>
      <c r="G1165" s="133">
        <f>IF($K1165="Padrão",BDI!$B$17,IF($K1165="Diferenciado",BDI!$E$17,0))</f>
        <v>0.26419999999999999</v>
      </c>
      <c r="H1165" s="131">
        <f t="shared" ca="1" si="54"/>
        <v>204.84</v>
      </c>
      <c r="I1165" s="132">
        <f t="shared" ca="1" si="55"/>
        <v>17411.400000000001</v>
      </c>
      <c r="J1165" s="134"/>
      <c r="K1165" s="135" t="s">
        <v>2979</v>
      </c>
    </row>
    <row r="1166" spans="1:11" x14ac:dyDescent="0.25">
      <c r="A1166" s="177" t="s">
        <v>1105</v>
      </c>
      <c r="B1166" s="129" t="s">
        <v>4634</v>
      </c>
      <c r="C1166" s="130" t="s">
        <v>68</v>
      </c>
      <c r="D1166" s="130">
        <v>25</v>
      </c>
      <c r="E1166" s="131">
        <f ca="1">OFFSET(INDEX(Composições!A:H,MATCH(Orçamentária!A1166,Composições!A:A,0),8),2,0)</f>
        <v>187.83875950000001</v>
      </c>
      <c r="F1166" s="132">
        <f t="shared" ca="1" si="56"/>
        <v>4695.9689875000004</v>
      </c>
      <c r="G1166" s="133">
        <f>IF($K1166="Padrão",BDI!$B$17,IF($K1166="Diferenciado",BDI!$E$17,0))</f>
        <v>0.26419999999999999</v>
      </c>
      <c r="H1166" s="131">
        <f t="shared" ca="1" si="54"/>
        <v>237.47</v>
      </c>
      <c r="I1166" s="132">
        <f t="shared" ca="1" si="55"/>
        <v>5936.75</v>
      </c>
      <c r="J1166" s="134"/>
      <c r="K1166" s="135" t="s">
        <v>2979</v>
      </c>
    </row>
    <row r="1167" spans="1:11" hidden="1" x14ac:dyDescent="0.25">
      <c r="A1167" s="128" t="s">
        <v>4635</v>
      </c>
      <c r="B1167" s="129" t="s">
        <v>4636</v>
      </c>
      <c r="C1167" s="130" t="s">
        <v>72</v>
      </c>
      <c r="D1167" s="130">
        <v>0</v>
      </c>
      <c r="E1167" s="131" t="s">
        <v>13</v>
      </c>
      <c r="F1167" s="132" t="str">
        <f t="shared" si="56"/>
        <v/>
      </c>
      <c r="G1167" s="133">
        <f>IF($K1167="Padrão",BDI!$B$17,IF($K1167="Diferenciado",BDI!$E$17,0))</f>
        <v>0.26419999999999999</v>
      </c>
      <c r="H1167" s="131" t="str">
        <f t="shared" si="54"/>
        <v/>
      </c>
      <c r="I1167" s="132" t="str">
        <f t="shared" si="55"/>
        <v/>
      </c>
      <c r="J1167" s="134"/>
      <c r="K1167" s="135" t="s">
        <v>2979</v>
      </c>
    </row>
    <row r="1168" spans="1:11" x14ac:dyDescent="0.25">
      <c r="A1168" s="177" t="s">
        <v>1106</v>
      </c>
      <c r="B1168" s="129" t="s">
        <v>4637</v>
      </c>
      <c r="C1168" s="130" t="s">
        <v>106</v>
      </c>
      <c r="D1168" s="130">
        <v>500.00000000000006</v>
      </c>
      <c r="E1168" s="131">
        <f ca="1">OFFSET(INDEX(Composições!A:H,MATCH(Orçamentária!A1168,Composições!A:A,0),8),2,0)</f>
        <v>167.9359742625</v>
      </c>
      <c r="F1168" s="132">
        <f t="shared" ca="1" si="56"/>
        <v>83967.987131250004</v>
      </c>
      <c r="G1168" s="133">
        <f>IF($K1168="Padrão",BDI!$B$17,IF($K1168="Diferenciado",BDI!$E$17,0))</f>
        <v>0.26419999999999999</v>
      </c>
      <c r="H1168" s="131">
        <f t="shared" ca="1" si="54"/>
        <v>212.3</v>
      </c>
      <c r="I1168" s="132">
        <f t="shared" ca="1" si="55"/>
        <v>106150</v>
      </c>
      <c r="J1168" s="134"/>
      <c r="K1168" s="135" t="s">
        <v>2979</v>
      </c>
    </row>
    <row r="1169" spans="1:11" ht="25.5" x14ac:dyDescent="0.25">
      <c r="A1169" s="177" t="s">
        <v>1108</v>
      </c>
      <c r="B1169" s="129" t="s">
        <v>4638</v>
      </c>
      <c r="C1169" s="130" t="s">
        <v>68</v>
      </c>
      <c r="D1169" s="130">
        <v>1200</v>
      </c>
      <c r="E1169" s="131">
        <f ca="1">OFFSET(INDEX(Composições!A:H,MATCH(Orçamentária!A1169,Composições!A:A,0),8),2,0)</f>
        <v>13.520959550000002</v>
      </c>
      <c r="F1169" s="132">
        <f t="shared" ca="1" si="56"/>
        <v>16225.151460000003</v>
      </c>
      <c r="G1169" s="133">
        <f>IF($K1169="Padrão",BDI!$B$17,IF($K1169="Diferenciado",BDI!$E$17,0))</f>
        <v>0.26419999999999999</v>
      </c>
      <c r="H1169" s="131">
        <f t="shared" ca="1" si="54"/>
        <v>17.09</v>
      </c>
      <c r="I1169" s="132">
        <f t="shared" ca="1" si="55"/>
        <v>20508</v>
      </c>
      <c r="J1169" s="134"/>
      <c r="K1169" s="135" t="s">
        <v>2979</v>
      </c>
    </row>
    <row r="1170" spans="1:11" x14ac:dyDescent="0.25">
      <c r="A1170" s="177" t="s">
        <v>1109</v>
      </c>
      <c r="B1170" s="129" t="s">
        <v>4639</v>
      </c>
      <c r="C1170" s="130" t="s">
        <v>68</v>
      </c>
      <c r="D1170" s="130">
        <v>175</v>
      </c>
      <c r="E1170" s="131">
        <f ca="1">OFFSET(INDEX(Composições!A:H,MATCH(Orçamentária!A1170,Composições!A:A,0),8),2,0)</f>
        <v>44.535960099999997</v>
      </c>
      <c r="F1170" s="132">
        <f t="shared" ca="1" si="56"/>
        <v>7793.7930174999992</v>
      </c>
      <c r="G1170" s="133">
        <f>IF($K1170="Padrão",BDI!$B$17,IF($K1170="Diferenciado",BDI!$E$17,0))</f>
        <v>0.26419999999999999</v>
      </c>
      <c r="H1170" s="131">
        <f t="shared" ca="1" si="54"/>
        <v>56.3</v>
      </c>
      <c r="I1170" s="132">
        <f t="shared" ca="1" si="55"/>
        <v>9852.5</v>
      </c>
      <c r="J1170" s="134"/>
      <c r="K1170" s="135" t="s">
        <v>2979</v>
      </c>
    </row>
    <row r="1171" spans="1:11" x14ac:dyDescent="0.25">
      <c r="A1171" s="177" t="s">
        <v>1110</v>
      </c>
      <c r="B1171" s="129" t="s">
        <v>4640</v>
      </c>
      <c r="C1171" s="130" t="s">
        <v>68</v>
      </c>
      <c r="D1171" s="130">
        <v>450</v>
      </c>
      <c r="E1171" s="131">
        <f ca="1">OFFSET(INDEX(Composições!A:H,MATCH(Orçamentária!A1171,Composições!A:A,0),8),2,0)</f>
        <v>18.13111</v>
      </c>
      <c r="F1171" s="132">
        <f t="shared" ca="1" si="56"/>
        <v>8158.9994999999999</v>
      </c>
      <c r="G1171" s="133">
        <f>IF($K1171="Padrão",BDI!$B$17,IF($K1171="Diferenciado",BDI!$E$17,0))</f>
        <v>0.26419999999999999</v>
      </c>
      <c r="H1171" s="131">
        <f t="shared" ca="1" si="54"/>
        <v>22.92</v>
      </c>
      <c r="I1171" s="132">
        <f t="shared" ca="1" si="55"/>
        <v>10314</v>
      </c>
      <c r="J1171" s="134"/>
      <c r="K1171" s="135" t="s">
        <v>2979</v>
      </c>
    </row>
    <row r="1172" spans="1:11" hidden="1" x14ac:dyDescent="0.25">
      <c r="A1172" s="177" t="s">
        <v>1113</v>
      </c>
      <c r="B1172" s="129" t="s">
        <v>4641</v>
      </c>
      <c r="C1172" s="130" t="s">
        <v>68</v>
      </c>
      <c r="D1172" s="130">
        <v>0</v>
      </c>
      <c r="E1172" s="131">
        <f ca="1">OFFSET(INDEX(Composições!A:H,MATCH(Orçamentária!A1172,Composições!A:A,0),8),2,0)</f>
        <v>8.5205500000000001</v>
      </c>
      <c r="F1172" s="132">
        <f t="shared" ca="1" si="56"/>
        <v>0</v>
      </c>
      <c r="G1172" s="133">
        <f>IF($K1172="Padrão",BDI!$B$17,IF($K1172="Diferenciado",BDI!$E$17,0))</f>
        <v>0.26419999999999999</v>
      </c>
      <c r="H1172" s="131">
        <f t="shared" ca="1" si="54"/>
        <v>10.77</v>
      </c>
      <c r="I1172" s="132">
        <f t="shared" ca="1" si="55"/>
        <v>0</v>
      </c>
      <c r="J1172" s="134"/>
      <c r="K1172" s="135" t="s">
        <v>2979</v>
      </c>
    </row>
    <row r="1173" spans="1:11" x14ac:dyDescent="0.25">
      <c r="A1173" s="177" t="s">
        <v>1115</v>
      </c>
      <c r="B1173" s="129" t="s">
        <v>4642</v>
      </c>
      <c r="C1173" s="130" t="s">
        <v>1788</v>
      </c>
      <c r="D1173" s="130">
        <v>115</v>
      </c>
      <c r="E1173" s="131">
        <f ca="1">OFFSET(INDEX(Composições!A:H,MATCH(Orçamentária!A1173,Composições!A:A,0),8),2,0)</f>
        <v>1068.0294980075003</v>
      </c>
      <c r="F1173" s="132">
        <f t="shared" ca="1" si="56"/>
        <v>122823.39227086253</v>
      </c>
      <c r="G1173" s="133">
        <f>IF($K1173="Padrão",BDI!$B$17,IF($K1173="Diferenciado",BDI!$E$17,0))</f>
        <v>0.26419999999999999</v>
      </c>
      <c r="H1173" s="131">
        <f t="shared" ca="1" si="54"/>
        <v>1350.2</v>
      </c>
      <c r="I1173" s="132">
        <f t="shared" ca="1" si="55"/>
        <v>155273</v>
      </c>
      <c r="J1173" s="134"/>
      <c r="K1173" s="135" t="s">
        <v>2979</v>
      </c>
    </row>
    <row r="1174" spans="1:11" hidden="1" x14ac:dyDescent="0.25">
      <c r="A1174" s="177" t="s">
        <v>1117</v>
      </c>
      <c r="B1174" s="129" t="s">
        <v>4643</v>
      </c>
      <c r="C1174" s="130" t="s">
        <v>68</v>
      </c>
      <c r="D1174" s="130">
        <v>0</v>
      </c>
      <c r="E1174" s="131">
        <f ca="1">OFFSET(INDEX(Composições!A:H,MATCH(Orçamentária!A1174,Composições!A:A,0),8),2,0)</f>
        <v>7.7162894999999994</v>
      </c>
      <c r="F1174" s="132">
        <f t="shared" ca="1" si="56"/>
        <v>0</v>
      </c>
      <c r="G1174" s="133">
        <f>IF($K1174="Padrão",BDI!$B$17,IF($K1174="Diferenciado",BDI!$E$17,0))</f>
        <v>0.26419999999999999</v>
      </c>
      <c r="H1174" s="131">
        <f t="shared" ca="1" si="54"/>
        <v>9.75</v>
      </c>
      <c r="I1174" s="132">
        <f t="shared" ca="1" si="55"/>
        <v>0</v>
      </c>
      <c r="J1174" s="134"/>
      <c r="K1174" s="135" t="s">
        <v>2979</v>
      </c>
    </row>
    <row r="1175" spans="1:11" hidden="1" x14ac:dyDescent="0.25">
      <c r="A1175" s="177" t="s">
        <v>1120</v>
      </c>
      <c r="B1175" s="129" t="s">
        <v>4644</v>
      </c>
      <c r="C1175" s="130" t="s">
        <v>68</v>
      </c>
      <c r="D1175" s="130">
        <v>0</v>
      </c>
      <c r="E1175" s="131">
        <f ca="1">OFFSET(INDEX(Composições!A:H,MATCH(Orçamentária!A1175,Composições!A:A,0),8),2,0)</f>
        <v>206.28015284999998</v>
      </c>
      <c r="F1175" s="132">
        <f t="shared" ca="1" si="56"/>
        <v>0</v>
      </c>
      <c r="G1175" s="133">
        <f>IF($K1175="Padrão",BDI!$B$17,IF($K1175="Diferenciado",BDI!$E$17,0))</f>
        <v>0.26419999999999999</v>
      </c>
      <c r="H1175" s="131">
        <f t="shared" ca="1" si="54"/>
        <v>260.77999999999997</v>
      </c>
      <c r="I1175" s="132">
        <f t="shared" ca="1" si="55"/>
        <v>0</v>
      </c>
      <c r="J1175" s="134"/>
      <c r="K1175" s="135" t="s">
        <v>2979</v>
      </c>
    </row>
    <row r="1176" spans="1:11" hidden="1" x14ac:dyDescent="0.25">
      <c r="A1176" s="177" t="s">
        <v>1121</v>
      </c>
      <c r="B1176" s="129" t="s">
        <v>4645</v>
      </c>
      <c r="C1176" s="130" t="s">
        <v>68</v>
      </c>
      <c r="D1176" s="130">
        <v>0</v>
      </c>
      <c r="E1176" s="131">
        <f ca="1">OFFSET(INDEX(Composições!A:H,MATCH(Orçamentária!A1176,Composições!A:A,0),8),2,0)</f>
        <v>113.07851045</v>
      </c>
      <c r="F1176" s="132">
        <f t="shared" ca="1" si="56"/>
        <v>0</v>
      </c>
      <c r="G1176" s="133">
        <f>IF($K1176="Padrão",BDI!$B$17,IF($K1176="Diferenciado",BDI!$E$17,0))</f>
        <v>0.26419999999999999</v>
      </c>
      <c r="H1176" s="131">
        <f t="shared" ca="1" si="54"/>
        <v>142.94999999999999</v>
      </c>
      <c r="I1176" s="132">
        <f t="shared" ca="1" si="55"/>
        <v>0</v>
      </c>
      <c r="J1176" s="134"/>
      <c r="K1176" s="135" t="s">
        <v>2979</v>
      </c>
    </row>
    <row r="1177" spans="1:11" hidden="1" x14ac:dyDescent="0.25">
      <c r="A1177" s="177" t="s">
        <v>1122</v>
      </c>
      <c r="B1177" s="129" t="s">
        <v>4646</v>
      </c>
      <c r="C1177" s="130" t="s">
        <v>68</v>
      </c>
      <c r="D1177" s="130">
        <v>0</v>
      </c>
      <c r="E1177" s="131">
        <f ca="1">OFFSET(INDEX(Composições!A:H,MATCH(Orçamentária!A1177,Composições!A:A,0),8),2,0)</f>
        <v>42.742810399999996</v>
      </c>
      <c r="F1177" s="132">
        <f t="shared" ca="1" si="56"/>
        <v>0</v>
      </c>
      <c r="G1177" s="133">
        <f>IF($K1177="Padrão",BDI!$B$17,IF($K1177="Diferenciado",BDI!$E$17,0))</f>
        <v>0.26419999999999999</v>
      </c>
      <c r="H1177" s="131">
        <f t="shared" ca="1" si="54"/>
        <v>54.04</v>
      </c>
      <c r="I1177" s="132">
        <f t="shared" ca="1" si="55"/>
        <v>0</v>
      </c>
      <c r="J1177" s="134"/>
      <c r="K1177" s="135" t="s">
        <v>2979</v>
      </c>
    </row>
    <row r="1178" spans="1:11" ht="25.5" hidden="1" x14ac:dyDescent="0.25">
      <c r="A1178" s="177" t="s">
        <v>1124</v>
      </c>
      <c r="B1178" s="129" t="s">
        <v>4647</v>
      </c>
      <c r="C1178" s="130" t="s">
        <v>68</v>
      </c>
      <c r="D1178" s="130">
        <v>0</v>
      </c>
      <c r="E1178" s="131">
        <f ca="1">OFFSET(INDEX(Composições!A:H,MATCH(Orçamentária!A1178,Composições!A:A,0),8),2,0)</f>
        <v>47.799250000000001</v>
      </c>
      <c r="F1178" s="132">
        <f t="shared" ca="1" si="56"/>
        <v>0</v>
      </c>
      <c r="G1178" s="133">
        <f>IF($K1178="Padrão",BDI!$B$17,IF($K1178="Diferenciado",BDI!$E$17,0))</f>
        <v>0.26419999999999999</v>
      </c>
      <c r="H1178" s="131">
        <f t="shared" ca="1" si="54"/>
        <v>60.43</v>
      </c>
      <c r="I1178" s="132">
        <f t="shared" ca="1" si="55"/>
        <v>0</v>
      </c>
      <c r="J1178" s="134"/>
      <c r="K1178" s="135" t="s">
        <v>2979</v>
      </c>
    </row>
    <row r="1179" spans="1:11" hidden="1" x14ac:dyDescent="0.25">
      <c r="A1179" s="177" t="s">
        <v>1130</v>
      </c>
      <c r="B1179" s="129" t="s">
        <v>4648</v>
      </c>
      <c r="C1179" s="130" t="s">
        <v>68</v>
      </c>
      <c r="D1179" s="130">
        <v>0</v>
      </c>
      <c r="E1179" s="131">
        <f ca="1">OFFSET(INDEX(Composições!A:H,MATCH(Orçamentária!A1179,Composições!A:A,0),8),2,0)</f>
        <v>53.623987849999999</v>
      </c>
      <c r="F1179" s="132">
        <f t="shared" ca="1" si="56"/>
        <v>0</v>
      </c>
      <c r="G1179" s="133">
        <f>IF($K1179="Padrão",BDI!$B$17,IF($K1179="Diferenciado",BDI!$E$17,0))</f>
        <v>0.26419999999999999</v>
      </c>
      <c r="H1179" s="131">
        <f t="shared" ca="1" si="54"/>
        <v>67.790000000000006</v>
      </c>
      <c r="I1179" s="132">
        <f t="shared" ca="1" si="55"/>
        <v>0</v>
      </c>
      <c r="J1179" s="134"/>
      <c r="K1179" s="135" t="s">
        <v>2979</v>
      </c>
    </row>
    <row r="1180" spans="1:11" hidden="1" x14ac:dyDescent="0.25">
      <c r="A1180" s="177" t="s">
        <v>1131</v>
      </c>
      <c r="B1180" s="129" t="s">
        <v>4649</v>
      </c>
      <c r="C1180" s="130" t="s">
        <v>68</v>
      </c>
      <c r="D1180" s="130">
        <v>0</v>
      </c>
      <c r="E1180" s="131">
        <f ca="1">OFFSET(INDEX(Composições!A:H,MATCH(Orçamentária!A1180,Composições!A:A,0),8),2,0)</f>
        <v>5.7399000000000004</v>
      </c>
      <c r="F1180" s="132">
        <f t="shared" ca="1" si="56"/>
        <v>0</v>
      </c>
      <c r="G1180" s="133">
        <f>IF($K1180="Padrão",BDI!$B$17,IF($K1180="Diferenciado",BDI!$E$17,0))</f>
        <v>0.26419999999999999</v>
      </c>
      <c r="H1180" s="131">
        <f t="shared" ca="1" si="54"/>
        <v>7.26</v>
      </c>
      <c r="I1180" s="132">
        <f t="shared" ca="1" si="55"/>
        <v>0</v>
      </c>
      <c r="J1180" s="134"/>
      <c r="K1180" s="135" t="s">
        <v>2979</v>
      </c>
    </row>
    <row r="1181" spans="1:11" hidden="1" x14ac:dyDescent="0.25">
      <c r="A1181" s="177" t="s">
        <v>1135</v>
      </c>
      <c r="B1181" s="129" t="s">
        <v>4650</v>
      </c>
      <c r="C1181" s="130" t="s">
        <v>68</v>
      </c>
      <c r="D1181" s="130">
        <v>0</v>
      </c>
      <c r="E1181" s="131">
        <f ca="1">OFFSET(INDEX(Composições!A:H,MATCH(Orçamentária!A1181,Composições!A:A,0),8),2,0)</f>
        <v>190.99101149999996</v>
      </c>
      <c r="F1181" s="132">
        <f t="shared" ca="1" si="56"/>
        <v>0</v>
      </c>
      <c r="G1181" s="133">
        <f>IF($K1181="Padrão",BDI!$B$17,IF($K1181="Diferenciado",BDI!$E$17,0))</f>
        <v>0.26419999999999999</v>
      </c>
      <c r="H1181" s="131">
        <f t="shared" ca="1" si="54"/>
        <v>241.45</v>
      </c>
      <c r="I1181" s="132">
        <f t="shared" ca="1" si="55"/>
        <v>0</v>
      </c>
      <c r="J1181" s="134"/>
      <c r="K1181" s="135" t="s">
        <v>2979</v>
      </c>
    </row>
    <row r="1182" spans="1:11" hidden="1" x14ac:dyDescent="0.25">
      <c r="A1182" s="177" t="s">
        <v>1136</v>
      </c>
      <c r="B1182" s="129" t="s">
        <v>4651</v>
      </c>
      <c r="C1182" s="130" t="s">
        <v>68</v>
      </c>
      <c r="D1182" s="130">
        <v>0</v>
      </c>
      <c r="E1182" s="131">
        <f ca="1">OFFSET(INDEX(Composições!A:H,MATCH(Orçamentária!A1182,Composições!A:A,0),8),2,0)</f>
        <v>194.68016549999999</v>
      </c>
      <c r="F1182" s="132">
        <f t="shared" ca="1" si="56"/>
        <v>0</v>
      </c>
      <c r="G1182" s="133">
        <f>IF($K1182="Padrão",BDI!$B$17,IF($K1182="Diferenciado",BDI!$E$17,0))</f>
        <v>0.26419999999999999</v>
      </c>
      <c r="H1182" s="131">
        <f t="shared" ca="1" si="54"/>
        <v>246.11</v>
      </c>
      <c r="I1182" s="132">
        <f t="shared" ca="1" si="55"/>
        <v>0</v>
      </c>
      <c r="J1182" s="134"/>
      <c r="K1182" s="135" t="s">
        <v>2979</v>
      </c>
    </row>
    <row r="1183" spans="1:11" x14ac:dyDescent="0.25">
      <c r="A1183" s="177" t="s">
        <v>1137</v>
      </c>
      <c r="B1183" s="129" t="s">
        <v>4652</v>
      </c>
      <c r="C1183" s="130" t="s">
        <v>72</v>
      </c>
      <c r="D1183" s="130">
        <v>250.00000000000003</v>
      </c>
      <c r="E1183" s="131">
        <f ca="1">OFFSET(INDEX(Composições!A:H,MATCH(Orçamentária!A1183,Composições!A:A,0),8),2,0)</f>
        <v>29.791999999999998</v>
      </c>
      <c r="F1183" s="132">
        <f t="shared" ca="1" si="56"/>
        <v>7448</v>
      </c>
      <c r="G1183" s="133">
        <f>IF($K1183="Padrão",BDI!$B$17,IF($K1183="Diferenciado",BDI!$E$17,0))</f>
        <v>0.18609999999999999</v>
      </c>
      <c r="H1183" s="131">
        <f t="shared" ca="1" si="54"/>
        <v>35.340000000000003</v>
      </c>
      <c r="I1183" s="132">
        <f t="shared" ca="1" si="55"/>
        <v>8835</v>
      </c>
      <c r="J1183" s="134"/>
      <c r="K1183" s="135" t="s">
        <v>2977</v>
      </c>
    </row>
    <row r="1184" spans="1:11" x14ac:dyDescent="0.25">
      <c r="A1184" s="177" t="s">
        <v>1139</v>
      </c>
      <c r="B1184" s="129" t="s">
        <v>4653</v>
      </c>
      <c r="C1184" s="130" t="s">
        <v>72</v>
      </c>
      <c r="D1184" s="130">
        <v>65</v>
      </c>
      <c r="E1184" s="131">
        <f ca="1">OFFSET(INDEX(Composições!A:H,MATCH(Orçamentária!A1184,Composições!A:A,0),8),2,0)</f>
        <v>8.8945650000000001</v>
      </c>
      <c r="F1184" s="132">
        <f t="shared" ca="1" si="56"/>
        <v>578.14672500000006</v>
      </c>
      <c r="G1184" s="133">
        <f>IF($K1184="Padrão",BDI!$B$17,IF($K1184="Diferenciado",BDI!$E$17,0))</f>
        <v>0.18609999999999999</v>
      </c>
      <c r="H1184" s="131">
        <f t="shared" ca="1" si="54"/>
        <v>10.55</v>
      </c>
      <c r="I1184" s="132">
        <f t="shared" ca="1" si="55"/>
        <v>685.75</v>
      </c>
      <c r="J1184" s="134"/>
      <c r="K1184" s="135" t="s">
        <v>2977</v>
      </c>
    </row>
    <row r="1185" spans="1:11" x14ac:dyDescent="0.25">
      <c r="A1185" s="177" t="s">
        <v>1141</v>
      </c>
      <c r="B1185" s="129" t="s">
        <v>4654</v>
      </c>
      <c r="C1185" s="130" t="s">
        <v>1788</v>
      </c>
      <c r="D1185" s="130">
        <v>7</v>
      </c>
      <c r="E1185" s="131">
        <f ca="1">OFFSET(INDEX(Composições!A:H,MATCH(Orçamentária!A1185,Composições!A:A,0),8),2,0)</f>
        <v>261.68707124999997</v>
      </c>
      <c r="F1185" s="132">
        <f t="shared" ca="1" si="56"/>
        <v>1831.8094987499999</v>
      </c>
      <c r="G1185" s="133">
        <f>IF($K1185="Padrão",BDI!$B$17,IF($K1185="Diferenciado",BDI!$E$17,0))</f>
        <v>0.18609999999999999</v>
      </c>
      <c r="H1185" s="131">
        <f t="shared" ca="1" si="54"/>
        <v>310.39</v>
      </c>
      <c r="I1185" s="132">
        <f t="shared" ca="1" si="55"/>
        <v>2172.73</v>
      </c>
      <c r="J1185" s="134"/>
      <c r="K1185" s="135" t="s">
        <v>2977</v>
      </c>
    </row>
    <row r="1186" spans="1:11" hidden="1" x14ac:dyDescent="0.25">
      <c r="A1186" s="128" t="s">
        <v>4655</v>
      </c>
      <c r="B1186" s="129" t="s">
        <v>4656</v>
      </c>
      <c r="C1186" s="130" t="s">
        <v>18</v>
      </c>
      <c r="D1186" s="130">
        <v>0</v>
      </c>
      <c r="E1186" s="131" t="s">
        <v>13</v>
      </c>
      <c r="F1186" s="132" t="str">
        <f t="shared" si="56"/>
        <v/>
      </c>
      <c r="G1186" s="133">
        <f>IF($K1186="Padrão",BDI!$B$17,IF($K1186="Diferenciado",BDI!$E$17,0))</f>
        <v>0.26419999999999999</v>
      </c>
      <c r="H1186" s="131" t="str">
        <f t="shared" si="54"/>
        <v/>
      </c>
      <c r="I1186" s="132" t="str">
        <f t="shared" si="55"/>
        <v/>
      </c>
      <c r="J1186" s="134"/>
      <c r="K1186" s="135" t="s">
        <v>2979</v>
      </c>
    </row>
    <row r="1187" spans="1:11" hidden="1" x14ac:dyDescent="0.25">
      <c r="A1187" s="128" t="s">
        <v>4657</v>
      </c>
      <c r="B1187" s="129" t="s">
        <v>4658</v>
      </c>
      <c r="C1187" s="130" t="s">
        <v>18</v>
      </c>
      <c r="D1187" s="130">
        <v>0</v>
      </c>
      <c r="E1187" s="131" t="s">
        <v>13</v>
      </c>
      <c r="F1187" s="132" t="str">
        <f t="shared" si="56"/>
        <v/>
      </c>
      <c r="G1187" s="133">
        <f>IF($K1187="Padrão",BDI!$B$17,IF($K1187="Diferenciado",BDI!$E$17,0))</f>
        <v>0.26419999999999999</v>
      </c>
      <c r="H1187" s="131" t="str">
        <f t="shared" si="54"/>
        <v/>
      </c>
      <c r="I1187" s="132" t="str">
        <f t="shared" si="55"/>
        <v/>
      </c>
      <c r="J1187" s="134"/>
      <c r="K1187" s="135" t="s">
        <v>2979</v>
      </c>
    </row>
    <row r="1188" spans="1:11" hidden="1" x14ac:dyDescent="0.25">
      <c r="A1188" s="128" t="s">
        <v>4659</v>
      </c>
      <c r="B1188" s="129" t="s">
        <v>4660</v>
      </c>
      <c r="C1188" s="130" t="s">
        <v>18</v>
      </c>
      <c r="D1188" s="130">
        <v>0</v>
      </c>
      <c r="E1188" s="131" t="s">
        <v>13</v>
      </c>
      <c r="F1188" s="132" t="str">
        <f t="shared" si="56"/>
        <v/>
      </c>
      <c r="G1188" s="133">
        <f>IF($K1188="Padrão",BDI!$B$17,IF($K1188="Diferenciado",BDI!$E$17,0))</f>
        <v>0.26419999999999999</v>
      </c>
      <c r="H1188" s="131" t="str">
        <f t="shared" si="54"/>
        <v/>
      </c>
      <c r="I1188" s="132" t="str">
        <f t="shared" si="55"/>
        <v/>
      </c>
      <c r="J1188" s="134"/>
      <c r="K1188" s="135" t="s">
        <v>2979</v>
      </c>
    </row>
    <row r="1189" spans="1:11" x14ac:dyDescent="0.25">
      <c r="A1189" s="177" t="s">
        <v>1143</v>
      </c>
      <c r="B1189" s="129" t="s">
        <v>4661</v>
      </c>
      <c r="C1189" s="130" t="s">
        <v>106</v>
      </c>
      <c r="D1189" s="130">
        <v>380</v>
      </c>
      <c r="E1189" s="131">
        <f ca="1">OFFSET(INDEX(Composições!A:H,MATCH(Orçamentária!A1189,Composições!A:A,0),8),2,0)</f>
        <v>55.636749999999992</v>
      </c>
      <c r="F1189" s="132">
        <f t="shared" ca="1" si="56"/>
        <v>21141.964999999997</v>
      </c>
      <c r="G1189" s="133">
        <f>IF($K1189="Padrão",BDI!$B$17,IF($K1189="Diferenciado",BDI!$E$17,0))</f>
        <v>0.18609999999999999</v>
      </c>
      <c r="H1189" s="131">
        <f t="shared" ca="1" si="54"/>
        <v>65.989999999999995</v>
      </c>
      <c r="I1189" s="132">
        <f t="shared" ca="1" si="55"/>
        <v>25076.2</v>
      </c>
      <c r="J1189" s="134"/>
      <c r="K1189" s="135" t="s">
        <v>2977</v>
      </c>
    </row>
    <row r="1190" spans="1:11" x14ac:dyDescent="0.25">
      <c r="A1190" s="177" t="s">
        <v>1144</v>
      </c>
      <c r="B1190" s="129" t="s">
        <v>4662</v>
      </c>
      <c r="C1190" s="130" t="s">
        <v>106</v>
      </c>
      <c r="D1190" s="130">
        <v>100</v>
      </c>
      <c r="E1190" s="131">
        <f ca="1">OFFSET(INDEX(Composições!A:H,MATCH(Orçamentária!A1190,Composições!A:A,0),8),2,0)</f>
        <v>92.085400000000007</v>
      </c>
      <c r="F1190" s="132">
        <f t="shared" ca="1" si="56"/>
        <v>9208.5400000000009</v>
      </c>
      <c r="G1190" s="133">
        <f>IF($K1190="Padrão",BDI!$B$17,IF($K1190="Diferenciado",BDI!$E$17,0))</f>
        <v>0.18609999999999999</v>
      </c>
      <c r="H1190" s="131">
        <f t="shared" ca="1" si="54"/>
        <v>109.22</v>
      </c>
      <c r="I1190" s="132">
        <f t="shared" ca="1" si="55"/>
        <v>10922</v>
      </c>
      <c r="J1190" s="134"/>
      <c r="K1190" s="135" t="s">
        <v>2977</v>
      </c>
    </row>
    <row r="1191" spans="1:11" x14ac:dyDescent="0.25">
      <c r="A1191" s="128" t="s">
        <v>4663</v>
      </c>
      <c r="B1191" s="129" t="s">
        <v>4664</v>
      </c>
      <c r="C1191" s="130" t="s">
        <v>18</v>
      </c>
      <c r="D1191" s="130">
        <v>4</v>
      </c>
      <c r="E1191" s="176">
        <v>30.85</v>
      </c>
      <c r="F1191" s="132">
        <f t="shared" si="56"/>
        <v>123.4</v>
      </c>
      <c r="G1191" s="133">
        <f>IF($K1191="Padrão",BDI!$B$17,IF($K1191="Diferenciado",BDI!$E$17,0))</f>
        <v>0.26419999999999999</v>
      </c>
      <c r="H1191" s="131">
        <f t="shared" si="54"/>
        <v>39</v>
      </c>
      <c r="I1191" s="132">
        <f t="shared" si="55"/>
        <v>156</v>
      </c>
      <c r="J1191" s="134"/>
      <c r="K1191" s="135" t="s">
        <v>2979</v>
      </c>
    </row>
    <row r="1192" spans="1:11" x14ac:dyDescent="0.25">
      <c r="A1192" s="128" t="s">
        <v>4665</v>
      </c>
      <c r="B1192" s="129" t="s">
        <v>4666</v>
      </c>
      <c r="C1192" s="130" t="s">
        <v>18</v>
      </c>
      <c r="D1192" s="130">
        <v>4</v>
      </c>
      <c r="E1192" s="176">
        <v>21.5</v>
      </c>
      <c r="F1192" s="132">
        <f t="shared" si="56"/>
        <v>86</v>
      </c>
      <c r="G1192" s="133">
        <f>IF($K1192="Padrão",BDI!$B$17,IF($K1192="Diferenciado",BDI!$E$17,0))</f>
        <v>0.26419999999999999</v>
      </c>
      <c r="H1192" s="131">
        <f t="shared" si="54"/>
        <v>27.18</v>
      </c>
      <c r="I1192" s="132">
        <f t="shared" si="55"/>
        <v>108.72</v>
      </c>
      <c r="J1192" s="134"/>
      <c r="K1192" s="135" t="s">
        <v>2979</v>
      </c>
    </row>
    <row r="1193" spans="1:11" x14ac:dyDescent="0.25">
      <c r="A1193" s="128" t="s">
        <v>4667</v>
      </c>
      <c r="B1193" s="129" t="s">
        <v>4668</v>
      </c>
      <c r="C1193" s="130" t="s">
        <v>18</v>
      </c>
      <c r="D1193" s="130">
        <v>4</v>
      </c>
      <c r="E1193" s="176">
        <v>7.43</v>
      </c>
      <c r="F1193" s="132">
        <f t="shared" si="56"/>
        <v>29.72</v>
      </c>
      <c r="G1193" s="133">
        <f>IF($K1193="Padrão",BDI!$B$17,IF($K1193="Diferenciado",BDI!$E$17,0))</f>
        <v>0.26419999999999999</v>
      </c>
      <c r="H1193" s="131">
        <f t="shared" si="54"/>
        <v>9.39</v>
      </c>
      <c r="I1193" s="132">
        <f t="shared" si="55"/>
        <v>37.56</v>
      </c>
      <c r="J1193" s="134"/>
      <c r="K1193" s="135" t="s">
        <v>2979</v>
      </c>
    </row>
    <row r="1194" spans="1:11" x14ac:dyDescent="0.25">
      <c r="A1194" s="128" t="s">
        <v>4669</v>
      </c>
      <c r="B1194" s="129" t="s">
        <v>4670</v>
      </c>
      <c r="C1194" s="130" t="s">
        <v>18</v>
      </c>
      <c r="D1194" s="130">
        <v>4</v>
      </c>
      <c r="E1194" s="176">
        <v>8.92</v>
      </c>
      <c r="F1194" s="132">
        <f t="shared" si="56"/>
        <v>35.68</v>
      </c>
      <c r="G1194" s="133">
        <f>IF($K1194="Padrão",BDI!$B$17,IF($K1194="Diferenciado",BDI!$E$17,0))</f>
        <v>0.26419999999999999</v>
      </c>
      <c r="H1194" s="131">
        <f t="shared" si="54"/>
        <v>11.28</v>
      </c>
      <c r="I1194" s="132">
        <f t="shared" si="55"/>
        <v>45.12</v>
      </c>
      <c r="J1194" s="134"/>
      <c r="K1194" s="135" t="s">
        <v>2979</v>
      </c>
    </row>
    <row r="1195" spans="1:11" x14ac:dyDescent="0.25">
      <c r="A1195" s="128" t="s">
        <v>4671</v>
      </c>
      <c r="B1195" s="129" t="s">
        <v>4672</v>
      </c>
      <c r="C1195" s="130" t="s">
        <v>18</v>
      </c>
      <c r="D1195" s="130">
        <v>4</v>
      </c>
      <c r="E1195" s="176">
        <v>13.05</v>
      </c>
      <c r="F1195" s="132">
        <f t="shared" si="56"/>
        <v>52.2</v>
      </c>
      <c r="G1195" s="133">
        <f>IF($K1195="Padrão",BDI!$B$17,IF($K1195="Diferenciado",BDI!$E$17,0))</f>
        <v>0.26419999999999999</v>
      </c>
      <c r="H1195" s="131">
        <f t="shared" si="54"/>
        <v>16.5</v>
      </c>
      <c r="I1195" s="132">
        <f t="shared" si="55"/>
        <v>66</v>
      </c>
      <c r="J1195" s="134"/>
      <c r="K1195" s="135" t="s">
        <v>2979</v>
      </c>
    </row>
    <row r="1196" spans="1:11" x14ac:dyDescent="0.25">
      <c r="A1196" s="128" t="s">
        <v>4673</v>
      </c>
      <c r="B1196" s="129" t="s">
        <v>4674</v>
      </c>
      <c r="C1196" s="130" t="s">
        <v>461</v>
      </c>
      <c r="D1196" s="130">
        <v>1</v>
      </c>
      <c r="E1196" s="176">
        <v>246.92</v>
      </c>
      <c r="F1196" s="132">
        <f t="shared" si="56"/>
        <v>246.92</v>
      </c>
      <c r="G1196" s="133">
        <f>IF($K1196="Padrão",BDI!$B$17,IF($K1196="Diferenciado",BDI!$E$17,0))</f>
        <v>0.26419999999999999</v>
      </c>
      <c r="H1196" s="131">
        <f t="shared" si="54"/>
        <v>312.16000000000003</v>
      </c>
      <c r="I1196" s="132">
        <f t="shared" si="55"/>
        <v>312.16000000000003</v>
      </c>
      <c r="J1196" s="134"/>
      <c r="K1196" s="135" t="s">
        <v>2979</v>
      </c>
    </row>
    <row r="1197" spans="1:11" x14ac:dyDescent="0.25">
      <c r="A1197" s="128" t="s">
        <v>4675</v>
      </c>
      <c r="B1197" s="129" t="s">
        <v>4676</v>
      </c>
      <c r="C1197" s="130" t="s">
        <v>461</v>
      </c>
      <c r="D1197" s="130">
        <v>2</v>
      </c>
      <c r="E1197" s="176">
        <v>37.32</v>
      </c>
      <c r="F1197" s="132">
        <f t="shared" si="56"/>
        <v>74.64</v>
      </c>
      <c r="G1197" s="133">
        <f>IF($K1197="Padrão",BDI!$B$17,IF($K1197="Diferenciado",BDI!$E$17,0))</f>
        <v>0.26419999999999999</v>
      </c>
      <c r="H1197" s="131">
        <f t="shared" si="54"/>
        <v>47.18</v>
      </c>
      <c r="I1197" s="132">
        <f t="shared" si="55"/>
        <v>94.36</v>
      </c>
      <c r="J1197" s="134"/>
      <c r="K1197" s="135" t="s">
        <v>2979</v>
      </c>
    </row>
    <row r="1198" spans="1:11" x14ac:dyDescent="0.25">
      <c r="A1198" s="128" t="s">
        <v>4677</v>
      </c>
      <c r="B1198" s="129" t="s">
        <v>4678</v>
      </c>
      <c r="C1198" s="130" t="s">
        <v>18</v>
      </c>
      <c r="D1198" s="130">
        <v>2</v>
      </c>
      <c r="E1198" s="176">
        <v>63.36</v>
      </c>
      <c r="F1198" s="132">
        <f t="shared" si="56"/>
        <v>126.72</v>
      </c>
      <c r="G1198" s="133">
        <f>IF($K1198="Padrão",BDI!$B$17,IF($K1198="Diferenciado",BDI!$E$17,0))</f>
        <v>0.26419999999999999</v>
      </c>
      <c r="H1198" s="131">
        <f t="shared" si="54"/>
        <v>80.099999999999994</v>
      </c>
      <c r="I1198" s="132">
        <f t="shared" si="55"/>
        <v>160.19999999999999</v>
      </c>
      <c r="J1198" s="134"/>
      <c r="K1198" s="135" t="s">
        <v>2979</v>
      </c>
    </row>
    <row r="1199" spans="1:11" x14ac:dyDescent="0.25">
      <c r="A1199" s="128" t="s">
        <v>4679</v>
      </c>
      <c r="B1199" s="129" t="s">
        <v>4680</v>
      </c>
      <c r="C1199" s="130" t="s">
        <v>461</v>
      </c>
      <c r="D1199" s="130">
        <v>1</v>
      </c>
      <c r="E1199" s="176">
        <v>317.49</v>
      </c>
      <c r="F1199" s="132">
        <f t="shared" si="56"/>
        <v>317.49</v>
      </c>
      <c r="G1199" s="133">
        <f>IF($K1199="Padrão",BDI!$B$17,IF($K1199="Diferenciado",BDI!$E$17,0))</f>
        <v>0.26419999999999999</v>
      </c>
      <c r="H1199" s="131">
        <f t="shared" si="54"/>
        <v>401.37</v>
      </c>
      <c r="I1199" s="132">
        <f t="shared" si="55"/>
        <v>401.37</v>
      </c>
      <c r="J1199" s="134"/>
      <c r="K1199" s="135" t="s">
        <v>2979</v>
      </c>
    </row>
    <row r="1200" spans="1:11" x14ac:dyDescent="0.25">
      <c r="A1200" s="128" t="s">
        <v>4681</v>
      </c>
      <c r="B1200" s="129" t="s">
        <v>4682</v>
      </c>
      <c r="C1200" s="130" t="s">
        <v>461</v>
      </c>
      <c r="D1200" s="130">
        <v>1</v>
      </c>
      <c r="E1200" s="176">
        <v>213.14</v>
      </c>
      <c r="F1200" s="132">
        <f t="shared" si="56"/>
        <v>213.14</v>
      </c>
      <c r="G1200" s="133">
        <f>IF($K1200="Padrão",BDI!$B$17,IF($K1200="Diferenciado",BDI!$E$17,0))</f>
        <v>0.26419999999999999</v>
      </c>
      <c r="H1200" s="131">
        <f t="shared" si="54"/>
        <v>269.45</v>
      </c>
      <c r="I1200" s="132">
        <f t="shared" si="55"/>
        <v>269.45</v>
      </c>
      <c r="J1200" s="134"/>
      <c r="K1200" s="135" t="s">
        <v>2979</v>
      </c>
    </row>
    <row r="1201" spans="1:11" x14ac:dyDescent="0.25">
      <c r="A1201" s="128" t="s">
        <v>4683</v>
      </c>
      <c r="B1201" s="129" t="s">
        <v>4684</v>
      </c>
      <c r="C1201" s="130" t="s">
        <v>461</v>
      </c>
      <c r="D1201" s="130">
        <v>1</v>
      </c>
      <c r="E1201" s="176">
        <v>11.57</v>
      </c>
      <c r="F1201" s="132">
        <f t="shared" si="56"/>
        <v>11.57</v>
      </c>
      <c r="G1201" s="133">
        <f>IF($K1201="Padrão",BDI!$B$17,IF($K1201="Diferenciado",BDI!$E$17,0))</f>
        <v>0.26419999999999999</v>
      </c>
      <c r="H1201" s="131">
        <f t="shared" si="54"/>
        <v>14.63</v>
      </c>
      <c r="I1201" s="132">
        <f t="shared" si="55"/>
        <v>14.63</v>
      </c>
      <c r="J1201" s="134"/>
      <c r="K1201" s="135" t="s">
        <v>2979</v>
      </c>
    </row>
    <row r="1202" spans="1:11" x14ac:dyDescent="0.25">
      <c r="A1202" s="128" t="s">
        <v>4685</v>
      </c>
      <c r="B1202" s="129" t="s">
        <v>4686</v>
      </c>
      <c r="C1202" s="130" t="s">
        <v>18</v>
      </c>
      <c r="D1202" s="130">
        <v>1</v>
      </c>
      <c r="E1202" s="176">
        <v>66.849999999999994</v>
      </c>
      <c r="F1202" s="132">
        <f t="shared" si="56"/>
        <v>66.849999999999994</v>
      </c>
      <c r="G1202" s="133">
        <f>IF($K1202="Padrão",BDI!$B$17,IF($K1202="Diferenciado",BDI!$E$17,0))</f>
        <v>0.26419999999999999</v>
      </c>
      <c r="H1202" s="131">
        <f t="shared" si="54"/>
        <v>84.51</v>
      </c>
      <c r="I1202" s="132">
        <f t="shared" si="55"/>
        <v>84.51</v>
      </c>
      <c r="J1202" s="134"/>
      <c r="K1202" s="135" t="s">
        <v>2979</v>
      </c>
    </row>
    <row r="1203" spans="1:11" x14ac:dyDescent="0.25">
      <c r="A1203" s="128" t="s">
        <v>4687</v>
      </c>
      <c r="B1203" s="129" t="s">
        <v>4688</v>
      </c>
      <c r="C1203" s="130" t="s">
        <v>18</v>
      </c>
      <c r="D1203" s="130">
        <v>1</v>
      </c>
      <c r="E1203" s="176">
        <v>169.32</v>
      </c>
      <c r="F1203" s="132">
        <f t="shared" si="56"/>
        <v>169.32</v>
      </c>
      <c r="G1203" s="133">
        <f>IF($K1203="Padrão",BDI!$B$17,IF($K1203="Diferenciado",BDI!$E$17,0))</f>
        <v>0.26419999999999999</v>
      </c>
      <c r="H1203" s="131">
        <f t="shared" si="54"/>
        <v>214.05</v>
      </c>
      <c r="I1203" s="132">
        <f t="shared" si="55"/>
        <v>214.05</v>
      </c>
      <c r="J1203" s="134"/>
      <c r="K1203" s="135" t="s">
        <v>2979</v>
      </c>
    </row>
    <row r="1204" spans="1:11" x14ac:dyDescent="0.25">
      <c r="A1204" s="128" t="s">
        <v>4689</v>
      </c>
      <c r="B1204" s="129" t="s">
        <v>4690</v>
      </c>
      <c r="C1204" s="130" t="s">
        <v>18</v>
      </c>
      <c r="D1204" s="130">
        <v>1</v>
      </c>
      <c r="E1204" s="176">
        <v>340.83</v>
      </c>
      <c r="F1204" s="132">
        <f t="shared" si="56"/>
        <v>340.83</v>
      </c>
      <c r="G1204" s="133">
        <f>IF($K1204="Padrão",BDI!$B$17,IF($K1204="Diferenciado",BDI!$E$17,0))</f>
        <v>0.26419999999999999</v>
      </c>
      <c r="H1204" s="131">
        <f t="shared" si="54"/>
        <v>430.88</v>
      </c>
      <c r="I1204" s="132">
        <f t="shared" si="55"/>
        <v>430.88</v>
      </c>
      <c r="J1204" s="134"/>
      <c r="K1204" s="135" t="s">
        <v>2979</v>
      </c>
    </row>
    <row r="1205" spans="1:11" x14ac:dyDescent="0.25">
      <c r="A1205" s="128" t="s">
        <v>4691</v>
      </c>
      <c r="B1205" s="129" t="s">
        <v>4692</v>
      </c>
      <c r="C1205" s="130" t="s">
        <v>461</v>
      </c>
      <c r="D1205" s="130">
        <v>1</v>
      </c>
      <c r="E1205" s="176">
        <v>95.22</v>
      </c>
      <c r="F1205" s="132">
        <f t="shared" si="56"/>
        <v>95.22</v>
      </c>
      <c r="G1205" s="133">
        <f>IF($K1205="Padrão",BDI!$B$17,IF($K1205="Diferenciado",BDI!$E$17,0))</f>
        <v>0.26419999999999999</v>
      </c>
      <c r="H1205" s="131">
        <f t="shared" si="54"/>
        <v>120.38</v>
      </c>
      <c r="I1205" s="132">
        <f t="shared" si="55"/>
        <v>120.38</v>
      </c>
      <c r="J1205" s="134"/>
      <c r="K1205" s="135" t="s">
        <v>2979</v>
      </c>
    </row>
    <row r="1206" spans="1:11" x14ac:dyDescent="0.25">
      <c r="A1206" s="177" t="s">
        <v>1145</v>
      </c>
      <c r="B1206" s="129" t="s">
        <v>4693</v>
      </c>
      <c r="C1206" s="130" t="s">
        <v>18</v>
      </c>
      <c r="D1206" s="130">
        <v>1</v>
      </c>
      <c r="E1206" s="131">
        <f ca="1">OFFSET(INDEX(Composições!A:H,MATCH(Orçamentária!A1206,Composições!A:A,0),8),2,0)</f>
        <v>71.078999999999994</v>
      </c>
      <c r="F1206" s="132">
        <f t="shared" ca="1" si="56"/>
        <v>71.078999999999994</v>
      </c>
      <c r="G1206" s="133">
        <f>IF($K1206="Padrão",BDI!$B$17,IF($K1206="Diferenciado",BDI!$E$17,0))</f>
        <v>0.26419999999999999</v>
      </c>
      <c r="H1206" s="131">
        <f t="shared" ca="1" si="54"/>
        <v>89.86</v>
      </c>
      <c r="I1206" s="132">
        <f t="shared" ca="1" si="55"/>
        <v>89.86</v>
      </c>
      <c r="J1206" s="134"/>
      <c r="K1206" s="135" t="s">
        <v>2979</v>
      </c>
    </row>
    <row r="1207" spans="1:11" x14ac:dyDescent="0.25">
      <c r="A1207" s="128" t="s">
        <v>4694</v>
      </c>
      <c r="B1207" s="129" t="s">
        <v>4695</v>
      </c>
      <c r="C1207" s="130" t="s">
        <v>18</v>
      </c>
      <c r="D1207" s="130">
        <v>1</v>
      </c>
      <c r="E1207" s="176">
        <v>153.97999999999999</v>
      </c>
      <c r="F1207" s="132">
        <f t="shared" si="56"/>
        <v>153.97999999999999</v>
      </c>
      <c r="G1207" s="133">
        <f>IF($K1207="Padrão",BDI!$B$17,IF($K1207="Diferenciado",BDI!$E$17,0))</f>
        <v>0.26419999999999999</v>
      </c>
      <c r="H1207" s="131">
        <f t="shared" si="54"/>
        <v>194.66</v>
      </c>
      <c r="I1207" s="132">
        <f t="shared" si="55"/>
        <v>194.66</v>
      </c>
      <c r="J1207" s="134"/>
      <c r="K1207" s="135" t="s">
        <v>2979</v>
      </c>
    </row>
    <row r="1208" spans="1:11" x14ac:dyDescent="0.25">
      <c r="A1208" s="128" t="s">
        <v>4696</v>
      </c>
      <c r="B1208" s="129" t="s">
        <v>4697</v>
      </c>
      <c r="C1208" s="130" t="s">
        <v>18</v>
      </c>
      <c r="D1208" s="130">
        <v>1</v>
      </c>
      <c r="E1208" s="176">
        <v>6907.71</v>
      </c>
      <c r="F1208" s="132">
        <f t="shared" si="56"/>
        <v>6907.71</v>
      </c>
      <c r="G1208" s="133">
        <f>IF($K1208="Padrão",BDI!$B$17,IF($K1208="Diferenciado",BDI!$E$17,0))</f>
        <v>0.26419999999999999</v>
      </c>
      <c r="H1208" s="131">
        <f t="shared" si="54"/>
        <v>8732.73</v>
      </c>
      <c r="I1208" s="132">
        <f t="shared" si="55"/>
        <v>8732.73</v>
      </c>
      <c r="J1208" s="134"/>
      <c r="K1208" s="135" t="s">
        <v>2979</v>
      </c>
    </row>
    <row r="1209" spans="1:11" x14ac:dyDescent="0.25">
      <c r="A1209" s="128" t="s">
        <v>4698</v>
      </c>
      <c r="B1209" s="129" t="s">
        <v>4699</v>
      </c>
      <c r="C1209" s="130" t="s">
        <v>18</v>
      </c>
      <c r="D1209" s="130">
        <v>1</v>
      </c>
      <c r="E1209" s="176">
        <v>4615.88</v>
      </c>
      <c r="F1209" s="132">
        <f t="shared" si="56"/>
        <v>4615.88</v>
      </c>
      <c r="G1209" s="133">
        <f>IF($K1209="Padrão",BDI!$B$17,IF($K1209="Diferenciado",BDI!$E$17,0))</f>
        <v>0.26419999999999999</v>
      </c>
      <c r="H1209" s="131">
        <f t="shared" si="54"/>
        <v>5835.4</v>
      </c>
      <c r="I1209" s="132">
        <f t="shared" si="55"/>
        <v>5835.4</v>
      </c>
      <c r="J1209" s="134"/>
      <c r="K1209" s="135" t="s">
        <v>2979</v>
      </c>
    </row>
    <row r="1210" spans="1:11" x14ac:dyDescent="0.25">
      <c r="A1210" s="177" t="s">
        <v>1146</v>
      </c>
      <c r="B1210" s="129" t="s">
        <v>4700</v>
      </c>
      <c r="C1210" s="130" t="s">
        <v>87</v>
      </c>
      <c r="D1210" s="130">
        <v>1</v>
      </c>
      <c r="E1210" s="131">
        <f ca="1">OFFSET(INDEX(Composições!A:H,MATCH(Orçamentária!A1210,Composições!A:A,0),8),2,0)</f>
        <v>67.953499999999991</v>
      </c>
      <c r="F1210" s="132">
        <f t="shared" ca="1" si="56"/>
        <v>67.953499999999991</v>
      </c>
      <c r="G1210" s="133">
        <f>IF($K1210="Padrão",BDI!$B$17,IF($K1210="Diferenciado",BDI!$E$17,0))</f>
        <v>0.26419999999999999</v>
      </c>
      <c r="H1210" s="131">
        <f t="shared" ca="1" si="54"/>
        <v>85.91</v>
      </c>
      <c r="I1210" s="132">
        <f t="shared" ca="1" si="55"/>
        <v>85.91</v>
      </c>
      <c r="J1210" s="134"/>
      <c r="K1210" s="135" t="s">
        <v>2979</v>
      </c>
    </row>
    <row r="1211" spans="1:11" x14ac:dyDescent="0.25">
      <c r="A1211" s="177" t="s">
        <v>1147</v>
      </c>
      <c r="B1211" s="129" t="s">
        <v>4701</v>
      </c>
      <c r="C1211" s="130" t="s">
        <v>18</v>
      </c>
      <c r="D1211" s="130">
        <v>1</v>
      </c>
      <c r="E1211" s="131">
        <f ca="1">OFFSET(INDEX(Composições!A:H,MATCH(Orçamentária!A1211,Composições!A:A,0),8),2,0)</f>
        <v>260.0625</v>
      </c>
      <c r="F1211" s="132">
        <f t="shared" ca="1" si="56"/>
        <v>260.0625</v>
      </c>
      <c r="G1211" s="133">
        <f>IF($K1211="Padrão",BDI!$B$17,IF($K1211="Diferenciado",BDI!$E$17,0))</f>
        <v>0.26419999999999999</v>
      </c>
      <c r="H1211" s="131">
        <f t="shared" ca="1" si="54"/>
        <v>328.77</v>
      </c>
      <c r="I1211" s="132">
        <f t="shared" ca="1" si="55"/>
        <v>328.77</v>
      </c>
      <c r="J1211" s="134"/>
      <c r="K1211" s="135" t="s">
        <v>2979</v>
      </c>
    </row>
    <row r="1212" spans="1:11" x14ac:dyDescent="0.25">
      <c r="A1212" s="128" t="s">
        <v>4702</v>
      </c>
      <c r="B1212" s="129" t="s">
        <v>4703</v>
      </c>
      <c r="C1212" s="130" t="s">
        <v>18</v>
      </c>
      <c r="D1212" s="130">
        <v>1</v>
      </c>
      <c r="E1212" s="176">
        <v>753.98</v>
      </c>
      <c r="F1212" s="132">
        <f t="shared" si="56"/>
        <v>753.98</v>
      </c>
      <c r="G1212" s="133">
        <f>IF($K1212="Padrão",BDI!$B$17,IF($K1212="Diferenciado",BDI!$E$17,0))</f>
        <v>0.26419999999999999</v>
      </c>
      <c r="H1212" s="131">
        <f t="shared" si="54"/>
        <v>953.18</v>
      </c>
      <c r="I1212" s="132">
        <f t="shared" si="55"/>
        <v>953.18</v>
      </c>
      <c r="J1212" s="134"/>
      <c r="K1212" s="135" t="s">
        <v>2979</v>
      </c>
    </row>
    <row r="1213" spans="1:11" x14ac:dyDescent="0.25">
      <c r="A1213" s="128" t="s">
        <v>4704</v>
      </c>
      <c r="B1213" s="129" t="s">
        <v>4705</v>
      </c>
      <c r="C1213" s="130" t="s">
        <v>18</v>
      </c>
      <c r="D1213" s="130">
        <v>1</v>
      </c>
      <c r="E1213" s="176">
        <v>1812.16</v>
      </c>
      <c r="F1213" s="132">
        <f t="shared" si="56"/>
        <v>1812.16</v>
      </c>
      <c r="G1213" s="133">
        <f>IF($K1213="Padrão",BDI!$B$17,IF($K1213="Diferenciado",BDI!$E$17,0))</f>
        <v>0.26419999999999999</v>
      </c>
      <c r="H1213" s="131">
        <f t="shared" si="54"/>
        <v>2290.9299999999998</v>
      </c>
      <c r="I1213" s="132">
        <f t="shared" si="55"/>
        <v>2290.9299999999998</v>
      </c>
      <c r="J1213" s="134"/>
      <c r="K1213" s="135" t="s">
        <v>2979</v>
      </c>
    </row>
    <row r="1214" spans="1:11" x14ac:dyDescent="0.25">
      <c r="A1214" s="128" t="s">
        <v>4706</v>
      </c>
      <c r="B1214" s="129" t="s">
        <v>4707</v>
      </c>
      <c r="C1214" s="130" t="s">
        <v>18</v>
      </c>
      <c r="D1214" s="130">
        <v>1</v>
      </c>
      <c r="E1214" s="176">
        <v>3115.67</v>
      </c>
      <c r="F1214" s="132">
        <f t="shared" si="56"/>
        <v>3115.67</v>
      </c>
      <c r="G1214" s="133">
        <f>IF($K1214="Padrão",BDI!$B$17,IF($K1214="Diferenciado",BDI!$E$17,0))</f>
        <v>0.26419999999999999</v>
      </c>
      <c r="H1214" s="131">
        <f t="shared" si="54"/>
        <v>3938.83</v>
      </c>
      <c r="I1214" s="132">
        <f t="shared" si="55"/>
        <v>3938.83</v>
      </c>
      <c r="J1214" s="134"/>
      <c r="K1214" s="135" t="s">
        <v>2979</v>
      </c>
    </row>
    <row r="1215" spans="1:11" x14ac:dyDescent="0.25">
      <c r="A1215" s="128" t="s">
        <v>4708</v>
      </c>
      <c r="B1215" s="129" t="s">
        <v>4709</v>
      </c>
      <c r="C1215" s="130" t="s">
        <v>18</v>
      </c>
      <c r="D1215" s="130">
        <v>1</v>
      </c>
      <c r="E1215" s="176">
        <v>343.45</v>
      </c>
      <c r="F1215" s="132">
        <f t="shared" si="56"/>
        <v>343.45</v>
      </c>
      <c r="G1215" s="133">
        <f>IF($K1215="Padrão",BDI!$B$17,IF($K1215="Diferenciado",BDI!$E$17,0))</f>
        <v>0.26419999999999999</v>
      </c>
      <c r="H1215" s="131">
        <f t="shared" si="54"/>
        <v>434.19</v>
      </c>
      <c r="I1215" s="132">
        <f t="shared" si="55"/>
        <v>434.19</v>
      </c>
      <c r="J1215" s="134"/>
      <c r="K1215" s="135" t="s">
        <v>2979</v>
      </c>
    </row>
    <row r="1216" spans="1:11" x14ac:dyDescent="0.25">
      <c r="A1216" s="128" t="s">
        <v>4710</v>
      </c>
      <c r="B1216" s="129" t="s">
        <v>4711</v>
      </c>
      <c r="C1216" s="130" t="s">
        <v>18</v>
      </c>
      <c r="D1216" s="130">
        <v>1</v>
      </c>
      <c r="E1216" s="176">
        <v>938.87</v>
      </c>
      <c r="F1216" s="132">
        <f t="shared" si="56"/>
        <v>938.87</v>
      </c>
      <c r="G1216" s="133">
        <f>IF($K1216="Padrão",BDI!$B$17,IF($K1216="Diferenciado",BDI!$E$17,0))</f>
        <v>0.26419999999999999</v>
      </c>
      <c r="H1216" s="131">
        <f t="shared" si="54"/>
        <v>1186.92</v>
      </c>
      <c r="I1216" s="132">
        <f t="shared" si="55"/>
        <v>1186.92</v>
      </c>
      <c r="J1216" s="134"/>
      <c r="K1216" s="135" t="s">
        <v>2979</v>
      </c>
    </row>
    <row r="1217" spans="1:11" x14ac:dyDescent="0.25">
      <c r="A1217" s="128" t="s">
        <v>4712</v>
      </c>
      <c r="B1217" s="129" t="s">
        <v>4713</v>
      </c>
      <c r="C1217" s="130" t="s">
        <v>461</v>
      </c>
      <c r="D1217" s="130">
        <v>1</v>
      </c>
      <c r="E1217" s="176">
        <v>152.72</v>
      </c>
      <c r="F1217" s="132">
        <f t="shared" si="56"/>
        <v>152.72</v>
      </c>
      <c r="G1217" s="133">
        <f>IF($K1217="Padrão",BDI!$B$17,IF($K1217="Diferenciado",BDI!$E$17,0))</f>
        <v>0.26419999999999999</v>
      </c>
      <c r="H1217" s="131">
        <f t="shared" si="54"/>
        <v>193.07</v>
      </c>
      <c r="I1217" s="132">
        <f t="shared" si="55"/>
        <v>193.07</v>
      </c>
      <c r="J1217" s="134"/>
      <c r="K1217" s="135" t="s">
        <v>2979</v>
      </c>
    </row>
    <row r="1218" spans="1:11" x14ac:dyDescent="0.25">
      <c r="A1218" s="128" t="s">
        <v>4714</v>
      </c>
      <c r="B1218" s="129" t="s">
        <v>4715</v>
      </c>
      <c r="C1218" s="130" t="s">
        <v>461</v>
      </c>
      <c r="D1218" s="130">
        <v>2</v>
      </c>
      <c r="E1218" s="176">
        <v>105.55</v>
      </c>
      <c r="F1218" s="132">
        <f t="shared" si="56"/>
        <v>211.1</v>
      </c>
      <c r="G1218" s="133">
        <f>IF($K1218="Padrão",BDI!$B$17,IF($K1218="Diferenciado",BDI!$E$17,0))</f>
        <v>0.26419999999999999</v>
      </c>
      <c r="H1218" s="131">
        <f t="shared" si="54"/>
        <v>133.44</v>
      </c>
      <c r="I1218" s="132">
        <f t="shared" si="55"/>
        <v>266.88</v>
      </c>
      <c r="J1218" s="134"/>
      <c r="K1218" s="135" t="s">
        <v>2979</v>
      </c>
    </row>
    <row r="1219" spans="1:11" ht="25.5" x14ac:dyDescent="0.25">
      <c r="A1219" s="177" t="s">
        <v>1148</v>
      </c>
      <c r="B1219" s="129" t="s">
        <v>4716</v>
      </c>
      <c r="C1219" s="130" t="s">
        <v>18</v>
      </c>
      <c r="D1219" s="130">
        <v>1</v>
      </c>
      <c r="E1219" s="131">
        <f ca="1">OFFSET(INDEX(Composições!A:H,MATCH(Orçamentária!A1219,Composições!A:A,0),8),2,0)</f>
        <v>47.879999999999995</v>
      </c>
      <c r="F1219" s="132">
        <f t="shared" ca="1" si="56"/>
        <v>47.879999999999995</v>
      </c>
      <c r="G1219" s="133">
        <f>IF($K1219="Padrão",BDI!$B$17,IF($K1219="Diferenciado",BDI!$E$17,0))</f>
        <v>0.26419999999999999</v>
      </c>
      <c r="H1219" s="131">
        <f t="shared" ca="1" si="54"/>
        <v>60.53</v>
      </c>
      <c r="I1219" s="132">
        <f t="shared" ca="1" si="55"/>
        <v>60.53</v>
      </c>
      <c r="J1219" s="134"/>
      <c r="K1219" s="135" t="s">
        <v>2979</v>
      </c>
    </row>
    <row r="1220" spans="1:11" x14ac:dyDescent="0.25">
      <c r="A1220" s="128" t="s">
        <v>4717</v>
      </c>
      <c r="B1220" s="129" t="s">
        <v>4718</v>
      </c>
      <c r="C1220" s="130" t="s">
        <v>18</v>
      </c>
      <c r="D1220" s="130">
        <v>1</v>
      </c>
      <c r="E1220" s="176">
        <v>1192.82</v>
      </c>
      <c r="F1220" s="132">
        <f t="shared" si="56"/>
        <v>1192.82</v>
      </c>
      <c r="G1220" s="133">
        <f>IF($K1220="Padrão",BDI!$B$17,IF($K1220="Diferenciado",BDI!$E$17,0))</f>
        <v>0.26419999999999999</v>
      </c>
      <c r="H1220" s="131">
        <f t="shared" si="54"/>
        <v>1507.96</v>
      </c>
      <c r="I1220" s="132">
        <f t="shared" si="55"/>
        <v>1507.96</v>
      </c>
      <c r="J1220" s="134"/>
      <c r="K1220" s="135" t="s">
        <v>2979</v>
      </c>
    </row>
    <row r="1221" spans="1:11" x14ac:dyDescent="0.25">
      <c r="A1221" s="128" t="s">
        <v>4719</v>
      </c>
      <c r="B1221" s="129" t="s">
        <v>4720</v>
      </c>
      <c r="C1221" s="130" t="s">
        <v>18</v>
      </c>
      <c r="D1221" s="130">
        <v>4</v>
      </c>
      <c r="E1221" s="176">
        <v>52.9</v>
      </c>
      <c r="F1221" s="132">
        <f t="shared" si="56"/>
        <v>211.6</v>
      </c>
      <c r="G1221" s="133">
        <f>IF($K1221="Padrão",BDI!$B$17,IF($K1221="Diferenciado",BDI!$E$17,0))</f>
        <v>0.26419999999999999</v>
      </c>
      <c r="H1221" s="131">
        <f t="shared" si="54"/>
        <v>66.88</v>
      </c>
      <c r="I1221" s="132">
        <f t="shared" si="55"/>
        <v>267.52</v>
      </c>
      <c r="J1221" s="134"/>
      <c r="K1221" s="135" t="s">
        <v>2979</v>
      </c>
    </row>
    <row r="1222" spans="1:11" x14ac:dyDescent="0.25">
      <c r="A1222" s="128" t="s">
        <v>4721</v>
      </c>
      <c r="B1222" s="129" t="s">
        <v>4722</v>
      </c>
      <c r="C1222" s="130" t="s">
        <v>18</v>
      </c>
      <c r="D1222" s="130">
        <v>1</v>
      </c>
      <c r="E1222" s="176">
        <v>424.41</v>
      </c>
      <c r="F1222" s="132">
        <f t="shared" si="56"/>
        <v>424.41</v>
      </c>
      <c r="G1222" s="133">
        <f>IF($K1222="Padrão",BDI!$B$17,IF($K1222="Diferenciado",BDI!$E$17,0))</f>
        <v>0.26419999999999999</v>
      </c>
      <c r="H1222" s="131">
        <f t="shared" ref="H1222:H1285" si="57">IF(ISNUMBER(E1222),ROUND(E1222*(1+G1222),2),"")</f>
        <v>536.54</v>
      </c>
      <c r="I1222" s="132">
        <f t="shared" ref="I1222:I1285" si="58">IF(ISNUMBER(E1222),ROUND(H1222*D1222,2),"")</f>
        <v>536.54</v>
      </c>
      <c r="J1222" s="134"/>
      <c r="K1222" s="135" t="s">
        <v>2979</v>
      </c>
    </row>
    <row r="1223" spans="1:11" x14ac:dyDescent="0.25">
      <c r="A1223" s="128" t="s">
        <v>4723</v>
      </c>
      <c r="B1223" s="129" t="s">
        <v>4724</v>
      </c>
      <c r="C1223" s="130" t="s">
        <v>87</v>
      </c>
      <c r="D1223" s="130">
        <v>1</v>
      </c>
      <c r="E1223" s="176">
        <v>31.34</v>
      </c>
      <c r="F1223" s="132">
        <f t="shared" ref="F1223:F1286" si="59">IF(ISNUMBER(E1223),D1223*E1223,"")</f>
        <v>31.34</v>
      </c>
      <c r="G1223" s="133">
        <f>IF($K1223="Padrão",BDI!$B$17,IF($K1223="Diferenciado",BDI!$E$17,0))</f>
        <v>0.26419999999999999</v>
      </c>
      <c r="H1223" s="131">
        <f t="shared" si="57"/>
        <v>39.619999999999997</v>
      </c>
      <c r="I1223" s="132">
        <f t="shared" si="58"/>
        <v>39.619999999999997</v>
      </c>
      <c r="J1223" s="134"/>
      <c r="K1223" s="135" t="s">
        <v>2979</v>
      </c>
    </row>
    <row r="1224" spans="1:11" x14ac:dyDescent="0.25">
      <c r="A1224" s="177" t="s">
        <v>1149</v>
      </c>
      <c r="B1224" s="129" t="s">
        <v>4725</v>
      </c>
      <c r="C1224" s="130" t="s">
        <v>18</v>
      </c>
      <c r="D1224" s="130">
        <v>1</v>
      </c>
      <c r="E1224" s="131">
        <f ca="1">OFFSET(INDEX(Composições!A:H,MATCH(Orçamentária!A1224,Composições!A:A,0),8),2,0)</f>
        <v>936.32949999999994</v>
      </c>
      <c r="F1224" s="132">
        <f t="shared" ca="1" si="59"/>
        <v>936.32949999999994</v>
      </c>
      <c r="G1224" s="133">
        <f>IF($K1224="Padrão",BDI!$B$17,IF($K1224="Diferenciado",BDI!$E$17,0))</f>
        <v>0.26419999999999999</v>
      </c>
      <c r="H1224" s="131">
        <f t="shared" ca="1" si="57"/>
        <v>1183.71</v>
      </c>
      <c r="I1224" s="132">
        <f t="shared" ca="1" si="58"/>
        <v>1183.71</v>
      </c>
      <c r="J1224" s="134"/>
      <c r="K1224" s="135" t="s">
        <v>2979</v>
      </c>
    </row>
    <row r="1225" spans="1:11" x14ac:dyDescent="0.25">
      <c r="A1225" s="128" t="s">
        <v>4726</v>
      </c>
      <c r="B1225" s="129" t="s">
        <v>4727</v>
      </c>
      <c r="C1225" s="130" t="s">
        <v>18</v>
      </c>
      <c r="D1225" s="130">
        <v>1</v>
      </c>
      <c r="E1225" s="176">
        <v>51443.8</v>
      </c>
      <c r="F1225" s="132">
        <f t="shared" si="59"/>
        <v>51443.8</v>
      </c>
      <c r="G1225" s="133">
        <f>IF($K1225="Padrão",BDI!$B$17,IF($K1225="Diferenciado",BDI!$E$17,0))</f>
        <v>0.26419999999999999</v>
      </c>
      <c r="H1225" s="131">
        <f t="shared" si="57"/>
        <v>65035.25</v>
      </c>
      <c r="I1225" s="132">
        <f t="shared" si="58"/>
        <v>65035.25</v>
      </c>
      <c r="J1225" s="134"/>
      <c r="K1225" s="135" t="s">
        <v>2979</v>
      </c>
    </row>
    <row r="1226" spans="1:11" hidden="1" x14ac:dyDescent="0.25">
      <c r="A1226" s="128" t="s">
        <v>4728</v>
      </c>
      <c r="B1226" s="129" t="s">
        <v>4729</v>
      </c>
      <c r="C1226" s="130" t="s">
        <v>18</v>
      </c>
      <c r="D1226" s="130">
        <v>0</v>
      </c>
      <c r="E1226" s="131" t="s">
        <v>13</v>
      </c>
      <c r="F1226" s="132" t="str">
        <f t="shared" si="59"/>
        <v/>
      </c>
      <c r="G1226" s="133">
        <f>IF($K1226="Padrão",BDI!$B$17,IF($K1226="Diferenciado",BDI!$E$17,0))</f>
        <v>0.26419999999999999</v>
      </c>
      <c r="H1226" s="131" t="str">
        <f t="shared" si="57"/>
        <v/>
      </c>
      <c r="I1226" s="132" t="str">
        <f t="shared" si="58"/>
        <v/>
      </c>
      <c r="J1226" s="134"/>
      <c r="K1226" s="135" t="s">
        <v>2979</v>
      </c>
    </row>
    <row r="1227" spans="1:11" hidden="1" x14ac:dyDescent="0.25">
      <c r="A1227" s="128" t="s">
        <v>4730</v>
      </c>
      <c r="B1227" s="129" t="s">
        <v>4731</v>
      </c>
      <c r="C1227" s="130" t="s">
        <v>18</v>
      </c>
      <c r="D1227" s="130">
        <v>0</v>
      </c>
      <c r="E1227" s="131" t="s">
        <v>13</v>
      </c>
      <c r="F1227" s="132" t="str">
        <f t="shared" si="59"/>
        <v/>
      </c>
      <c r="G1227" s="133">
        <f>IF($K1227="Padrão",BDI!$B$17,IF($K1227="Diferenciado",BDI!$E$17,0))</f>
        <v>0.26419999999999999</v>
      </c>
      <c r="H1227" s="131" t="str">
        <f t="shared" si="57"/>
        <v/>
      </c>
      <c r="I1227" s="132" t="str">
        <f t="shared" si="58"/>
        <v/>
      </c>
      <c r="J1227" s="134"/>
      <c r="K1227" s="135" t="s">
        <v>2979</v>
      </c>
    </row>
    <row r="1228" spans="1:11" x14ac:dyDescent="0.25">
      <c r="A1228" s="128" t="s">
        <v>4732</v>
      </c>
      <c r="B1228" s="129" t="s">
        <v>4733</v>
      </c>
      <c r="C1228" s="130" t="s">
        <v>106</v>
      </c>
      <c r="D1228" s="130">
        <v>60</v>
      </c>
      <c r="E1228" s="176">
        <v>68</v>
      </c>
      <c r="F1228" s="132">
        <f t="shared" si="59"/>
        <v>4080</v>
      </c>
      <c r="G1228" s="133">
        <f>IF($K1228="Padrão",BDI!$B$17,IF($K1228="Diferenciado",BDI!$E$17,0))</f>
        <v>0.26419999999999999</v>
      </c>
      <c r="H1228" s="131">
        <f t="shared" si="57"/>
        <v>85.97</v>
      </c>
      <c r="I1228" s="132">
        <f t="shared" si="58"/>
        <v>5158.2</v>
      </c>
      <c r="J1228" s="134"/>
      <c r="K1228" s="135" t="s">
        <v>2979</v>
      </c>
    </row>
    <row r="1229" spans="1:11" hidden="1" x14ac:dyDescent="0.25">
      <c r="A1229" s="128" t="s">
        <v>4734</v>
      </c>
      <c r="B1229" s="129" t="s">
        <v>4735</v>
      </c>
      <c r="C1229" s="130" t="s">
        <v>18</v>
      </c>
      <c r="D1229" s="130">
        <v>0</v>
      </c>
      <c r="E1229" s="131" t="s">
        <v>13</v>
      </c>
      <c r="F1229" s="132" t="str">
        <f t="shared" si="59"/>
        <v/>
      </c>
      <c r="G1229" s="133">
        <f>IF($K1229="Padrão",BDI!$B$17,IF($K1229="Diferenciado",BDI!$E$17,0))</f>
        <v>0.26419999999999999</v>
      </c>
      <c r="H1229" s="131" t="str">
        <f t="shared" si="57"/>
        <v/>
      </c>
      <c r="I1229" s="132" t="str">
        <f t="shared" si="58"/>
        <v/>
      </c>
      <c r="J1229" s="134"/>
      <c r="K1229" s="135" t="s">
        <v>2979</v>
      </c>
    </row>
    <row r="1230" spans="1:11" x14ac:dyDescent="0.25">
      <c r="A1230" s="177" t="s">
        <v>1150</v>
      </c>
      <c r="B1230" s="129" t="s">
        <v>4736</v>
      </c>
      <c r="C1230" s="130" t="s">
        <v>68</v>
      </c>
      <c r="D1230" s="130">
        <v>600</v>
      </c>
      <c r="E1230" s="131">
        <f ca="1">OFFSET(INDEX(Composições!A:H,MATCH(Orçamentária!A1230,Composições!A:A,0),8),2,0)</f>
        <v>48.905999999999992</v>
      </c>
      <c r="F1230" s="132">
        <f t="shared" ca="1" si="59"/>
        <v>29343.599999999995</v>
      </c>
      <c r="G1230" s="133">
        <f>IF($K1230="Padrão",BDI!$B$17,IF($K1230="Diferenciado",BDI!$E$17,0))</f>
        <v>0.18609999999999999</v>
      </c>
      <c r="H1230" s="131">
        <f t="shared" ca="1" si="57"/>
        <v>58.01</v>
      </c>
      <c r="I1230" s="132">
        <f t="shared" ca="1" si="58"/>
        <v>34806</v>
      </c>
      <c r="J1230" s="134"/>
      <c r="K1230" s="135" t="s">
        <v>2977</v>
      </c>
    </row>
    <row r="1231" spans="1:11" x14ac:dyDescent="0.25">
      <c r="A1231" s="177" t="s">
        <v>1151</v>
      </c>
      <c r="B1231" s="129" t="s">
        <v>4737</v>
      </c>
      <c r="C1231" s="130" t="s">
        <v>70</v>
      </c>
      <c r="D1231" s="130">
        <v>235</v>
      </c>
      <c r="E1231" s="131">
        <f ca="1">OFFSET(INDEX(Composições!A:H,MATCH(Orçamentária!A1231,Composições!A:A,0),8),2,0)</f>
        <v>15.760499999999999</v>
      </c>
      <c r="F1231" s="132">
        <f t="shared" ca="1" si="59"/>
        <v>3703.7174999999997</v>
      </c>
      <c r="G1231" s="133">
        <f>IF($K1231="Padrão",BDI!$B$17,IF($K1231="Diferenciado",BDI!$E$17,0))</f>
        <v>0.18609999999999999</v>
      </c>
      <c r="H1231" s="131">
        <f t="shared" ca="1" si="57"/>
        <v>18.690000000000001</v>
      </c>
      <c r="I1231" s="132">
        <f t="shared" ca="1" si="58"/>
        <v>4392.1499999999996</v>
      </c>
      <c r="J1231" s="134"/>
      <c r="K1231" s="135" t="s">
        <v>2977</v>
      </c>
    </row>
    <row r="1232" spans="1:11" ht="38.25" hidden="1" x14ac:dyDescent="0.25">
      <c r="A1232" s="128" t="s">
        <v>4738</v>
      </c>
      <c r="B1232" s="129" t="s">
        <v>4739</v>
      </c>
      <c r="C1232" s="130" t="s">
        <v>18</v>
      </c>
      <c r="D1232" s="130">
        <v>0</v>
      </c>
      <c r="E1232" s="131" t="s">
        <v>13</v>
      </c>
      <c r="F1232" s="132" t="str">
        <f t="shared" si="59"/>
        <v/>
      </c>
      <c r="G1232" s="133">
        <f>IF($K1232="Padrão",BDI!$B$17,IF($K1232="Diferenciado",BDI!$E$17,0))</f>
        <v>0.26419999999999999</v>
      </c>
      <c r="H1232" s="131" t="str">
        <f t="shared" si="57"/>
        <v/>
      </c>
      <c r="I1232" s="132" t="str">
        <f t="shared" si="58"/>
        <v/>
      </c>
      <c r="J1232" s="134"/>
      <c r="K1232" s="135" t="s">
        <v>2979</v>
      </c>
    </row>
    <row r="1233" spans="1:11" ht="38.25" hidden="1" x14ac:dyDescent="0.25">
      <c r="A1233" s="128" t="s">
        <v>4740</v>
      </c>
      <c r="B1233" s="129" t="s">
        <v>4741</v>
      </c>
      <c r="C1233" s="130" t="s">
        <v>18</v>
      </c>
      <c r="D1233" s="130">
        <v>0</v>
      </c>
      <c r="E1233" s="131" t="s">
        <v>13</v>
      </c>
      <c r="F1233" s="132" t="str">
        <f t="shared" si="59"/>
        <v/>
      </c>
      <c r="G1233" s="133">
        <f>IF($K1233="Padrão",BDI!$B$17,IF($K1233="Diferenciado",BDI!$E$17,0))</f>
        <v>0.26419999999999999</v>
      </c>
      <c r="H1233" s="131" t="str">
        <f t="shared" si="57"/>
        <v/>
      </c>
      <c r="I1233" s="132" t="str">
        <f t="shared" si="58"/>
        <v/>
      </c>
      <c r="J1233" s="134"/>
      <c r="K1233" s="135" t="s">
        <v>2979</v>
      </c>
    </row>
    <row r="1234" spans="1:11" hidden="1" x14ac:dyDescent="0.25">
      <c r="A1234" s="128" t="s">
        <v>4742</v>
      </c>
      <c r="B1234" s="129" t="s">
        <v>4743</v>
      </c>
      <c r="C1234" s="130" t="s">
        <v>18</v>
      </c>
      <c r="D1234" s="130">
        <v>0</v>
      </c>
      <c r="E1234" s="131" t="s">
        <v>13</v>
      </c>
      <c r="F1234" s="132" t="str">
        <f t="shared" si="59"/>
        <v/>
      </c>
      <c r="G1234" s="133">
        <f>IF($K1234="Padrão",BDI!$B$17,IF($K1234="Diferenciado",BDI!$E$17,0))</f>
        <v>0.26419999999999999</v>
      </c>
      <c r="H1234" s="131" t="str">
        <f t="shared" si="57"/>
        <v/>
      </c>
      <c r="I1234" s="132" t="str">
        <f t="shared" si="58"/>
        <v/>
      </c>
      <c r="J1234" s="134"/>
      <c r="K1234" s="135" t="s">
        <v>2979</v>
      </c>
    </row>
    <row r="1235" spans="1:11" hidden="1" x14ac:dyDescent="0.25">
      <c r="A1235" s="128" t="s">
        <v>4744</v>
      </c>
      <c r="B1235" s="129" t="s">
        <v>4745</v>
      </c>
      <c r="C1235" s="130" t="s">
        <v>18</v>
      </c>
      <c r="D1235" s="130">
        <v>0</v>
      </c>
      <c r="E1235" s="131" t="s">
        <v>13</v>
      </c>
      <c r="F1235" s="132" t="str">
        <f t="shared" si="59"/>
        <v/>
      </c>
      <c r="G1235" s="133">
        <f>IF($K1235="Padrão",BDI!$B$17,IF($K1235="Diferenciado",BDI!$E$17,0))</f>
        <v>0.26419999999999999</v>
      </c>
      <c r="H1235" s="131" t="str">
        <f t="shared" si="57"/>
        <v/>
      </c>
      <c r="I1235" s="132" t="str">
        <f t="shared" si="58"/>
        <v/>
      </c>
      <c r="J1235" s="134"/>
      <c r="K1235" s="135" t="s">
        <v>2979</v>
      </c>
    </row>
    <row r="1236" spans="1:11" hidden="1" x14ac:dyDescent="0.25">
      <c r="A1236" s="128" t="s">
        <v>4746</v>
      </c>
      <c r="B1236" s="129" t="s">
        <v>4747</v>
      </c>
      <c r="C1236" s="130" t="s">
        <v>4748</v>
      </c>
      <c r="D1236" s="130">
        <v>0</v>
      </c>
      <c r="E1236" s="131" t="s">
        <v>13</v>
      </c>
      <c r="F1236" s="132" t="str">
        <f t="shared" si="59"/>
        <v/>
      </c>
      <c r="G1236" s="133">
        <f>IF($K1236="Padrão",BDI!$B$17,IF($K1236="Diferenciado",BDI!$E$17,0))</f>
        <v>0.26419999999999999</v>
      </c>
      <c r="H1236" s="131" t="str">
        <f t="shared" si="57"/>
        <v/>
      </c>
      <c r="I1236" s="132" t="str">
        <f t="shared" si="58"/>
        <v/>
      </c>
      <c r="J1236" s="134"/>
      <c r="K1236" s="135" t="s">
        <v>2979</v>
      </c>
    </row>
    <row r="1237" spans="1:11" hidden="1" x14ac:dyDescent="0.25">
      <c r="A1237" s="177" t="s">
        <v>1152</v>
      </c>
      <c r="B1237" s="129" t="s">
        <v>4749</v>
      </c>
      <c r="C1237" s="130" t="s">
        <v>68</v>
      </c>
      <c r="D1237" s="130">
        <v>0</v>
      </c>
      <c r="E1237" s="131">
        <f ca="1">OFFSET(INDEX(Composições!A:H,MATCH(Orçamentária!A1237,Composições!A:A,0),8),2,0)</f>
        <v>16.207950000000004</v>
      </c>
      <c r="F1237" s="132">
        <f t="shared" ca="1" si="59"/>
        <v>0</v>
      </c>
      <c r="G1237" s="133">
        <f>IF($K1237="Padrão",BDI!$B$17,IF($K1237="Diferenciado",BDI!$E$17,0))</f>
        <v>0.26419999999999999</v>
      </c>
      <c r="H1237" s="131">
        <f t="shared" ca="1" si="57"/>
        <v>20.49</v>
      </c>
      <c r="I1237" s="132">
        <f t="shared" ca="1" si="58"/>
        <v>0</v>
      </c>
      <c r="J1237" s="134"/>
      <c r="K1237" s="135" t="s">
        <v>2979</v>
      </c>
    </row>
    <row r="1238" spans="1:11" hidden="1" x14ac:dyDescent="0.25">
      <c r="A1238" s="177" t="s">
        <v>1156</v>
      </c>
      <c r="B1238" s="129" t="s">
        <v>4750</v>
      </c>
      <c r="C1238" s="130" t="s">
        <v>68</v>
      </c>
      <c r="D1238" s="130">
        <v>0</v>
      </c>
      <c r="E1238" s="131">
        <f ca="1">OFFSET(INDEX(Composições!A:H,MATCH(Orçamentária!A1238,Composições!A:A,0),8),2,0)</f>
        <v>2.4966950000000003</v>
      </c>
      <c r="F1238" s="132">
        <f t="shared" ca="1" si="59"/>
        <v>0</v>
      </c>
      <c r="G1238" s="133">
        <f>IF($K1238="Padrão",BDI!$B$17,IF($K1238="Diferenciado",BDI!$E$17,0))</f>
        <v>0.26419999999999999</v>
      </c>
      <c r="H1238" s="131">
        <f t="shared" ca="1" si="57"/>
        <v>3.16</v>
      </c>
      <c r="I1238" s="132">
        <f t="shared" ca="1" si="58"/>
        <v>0</v>
      </c>
      <c r="J1238" s="134"/>
      <c r="K1238" s="135" t="s">
        <v>2979</v>
      </c>
    </row>
    <row r="1239" spans="1:11" hidden="1" x14ac:dyDescent="0.25">
      <c r="A1239" s="177" t="s">
        <v>1157</v>
      </c>
      <c r="B1239" s="129" t="s">
        <v>4751</v>
      </c>
      <c r="C1239" s="130" t="s">
        <v>18</v>
      </c>
      <c r="D1239" s="130">
        <v>0</v>
      </c>
      <c r="E1239" s="131">
        <f ca="1">OFFSET(INDEX(Composições!A:H,MATCH(Orçamentária!A1239,Composições!A:A,0),8),2,0)</f>
        <v>2.2097000000000002</v>
      </c>
      <c r="F1239" s="132">
        <f t="shared" ca="1" si="59"/>
        <v>0</v>
      </c>
      <c r="G1239" s="133">
        <f>IF($K1239="Padrão",BDI!$B$17,IF($K1239="Diferenciado",BDI!$E$17,0))</f>
        <v>0.26419999999999999</v>
      </c>
      <c r="H1239" s="131">
        <f t="shared" ca="1" si="57"/>
        <v>2.79</v>
      </c>
      <c r="I1239" s="132">
        <f t="shared" ca="1" si="58"/>
        <v>0</v>
      </c>
      <c r="J1239" s="134"/>
      <c r="K1239" s="135" t="s">
        <v>2979</v>
      </c>
    </row>
    <row r="1240" spans="1:11" hidden="1" x14ac:dyDescent="0.25">
      <c r="A1240" s="177" t="s">
        <v>1159</v>
      </c>
      <c r="B1240" s="129" t="s">
        <v>4752</v>
      </c>
      <c r="C1240" s="130" t="s">
        <v>18</v>
      </c>
      <c r="D1240" s="130">
        <v>0</v>
      </c>
      <c r="E1240" s="131">
        <f ca="1">OFFSET(INDEX(Composições!A:H,MATCH(Orçamentária!A1240,Composições!A:A,0),8),2,0)</f>
        <v>1048.6974053199999</v>
      </c>
      <c r="F1240" s="132">
        <f t="shared" ca="1" si="59"/>
        <v>0</v>
      </c>
      <c r="G1240" s="133">
        <f>IF($K1240="Padrão",BDI!$B$17,IF($K1240="Diferenciado",BDI!$E$17,0))</f>
        <v>0.26419999999999999</v>
      </c>
      <c r="H1240" s="131">
        <f t="shared" ca="1" si="57"/>
        <v>1325.76</v>
      </c>
      <c r="I1240" s="132">
        <f t="shared" ca="1" si="58"/>
        <v>0</v>
      </c>
      <c r="J1240" s="134"/>
      <c r="K1240" s="135" t="s">
        <v>2979</v>
      </c>
    </row>
    <row r="1241" spans="1:11" hidden="1" x14ac:dyDescent="0.25">
      <c r="A1241" s="177" t="s">
        <v>1160</v>
      </c>
      <c r="B1241" s="129" t="s">
        <v>4753</v>
      </c>
      <c r="C1241" s="130" t="s">
        <v>18</v>
      </c>
      <c r="D1241" s="130">
        <v>0</v>
      </c>
      <c r="E1241" s="131">
        <f ca="1">OFFSET(INDEX(Composições!A:H,MATCH(Orçamentária!A1241,Composições!A:A,0),8),2,0)</f>
        <v>1086.8666862</v>
      </c>
      <c r="F1241" s="132">
        <f t="shared" ca="1" si="59"/>
        <v>0</v>
      </c>
      <c r="G1241" s="133">
        <f>IF($K1241="Padrão",BDI!$B$17,IF($K1241="Diferenciado",BDI!$E$17,0))</f>
        <v>0.26419999999999999</v>
      </c>
      <c r="H1241" s="131">
        <f t="shared" ca="1" si="57"/>
        <v>1374.02</v>
      </c>
      <c r="I1241" s="132">
        <f t="shared" ca="1" si="58"/>
        <v>0</v>
      </c>
      <c r="J1241" s="134"/>
      <c r="K1241" s="135" t="s">
        <v>2979</v>
      </c>
    </row>
    <row r="1242" spans="1:11" hidden="1" x14ac:dyDescent="0.25">
      <c r="A1242" s="128" t="s">
        <v>4754</v>
      </c>
      <c r="B1242" s="129" t="s">
        <v>4755</v>
      </c>
      <c r="C1242" s="130" t="s">
        <v>18</v>
      </c>
      <c r="D1242" s="130">
        <v>0</v>
      </c>
      <c r="E1242" s="131" t="s">
        <v>13</v>
      </c>
      <c r="F1242" s="132" t="str">
        <f t="shared" si="59"/>
        <v/>
      </c>
      <c r="G1242" s="133">
        <f>IF($K1242="Padrão",BDI!$B$17,IF($K1242="Diferenciado",BDI!$E$17,0))</f>
        <v>0.26419999999999999</v>
      </c>
      <c r="H1242" s="131" t="str">
        <f t="shared" si="57"/>
        <v/>
      </c>
      <c r="I1242" s="132" t="str">
        <f t="shared" si="58"/>
        <v/>
      </c>
      <c r="J1242" s="134"/>
      <c r="K1242" s="135" t="s">
        <v>2979</v>
      </c>
    </row>
    <row r="1243" spans="1:11" hidden="1" x14ac:dyDescent="0.25">
      <c r="A1243" s="128" t="s">
        <v>4756</v>
      </c>
      <c r="B1243" s="129" t="s">
        <v>4757</v>
      </c>
      <c r="C1243" s="130" t="s">
        <v>18</v>
      </c>
      <c r="D1243" s="130">
        <v>0</v>
      </c>
      <c r="E1243" s="131" t="s">
        <v>13</v>
      </c>
      <c r="F1243" s="132" t="str">
        <f t="shared" si="59"/>
        <v/>
      </c>
      <c r="G1243" s="133">
        <f>IF($K1243="Padrão",BDI!$B$17,IF($K1243="Diferenciado",BDI!$E$17,0))</f>
        <v>0.26419999999999999</v>
      </c>
      <c r="H1243" s="131" t="str">
        <f t="shared" si="57"/>
        <v/>
      </c>
      <c r="I1243" s="132" t="str">
        <f t="shared" si="58"/>
        <v/>
      </c>
      <c r="J1243" s="134"/>
      <c r="K1243" s="135" t="s">
        <v>2979</v>
      </c>
    </row>
    <row r="1244" spans="1:11" hidden="1" x14ac:dyDescent="0.25">
      <c r="A1244" s="128" t="s">
        <v>4758</v>
      </c>
      <c r="B1244" s="129" t="s">
        <v>4759</v>
      </c>
      <c r="C1244" s="130" t="s">
        <v>18</v>
      </c>
      <c r="D1244" s="130">
        <v>0</v>
      </c>
      <c r="E1244" s="131" t="s">
        <v>13</v>
      </c>
      <c r="F1244" s="132" t="str">
        <f t="shared" si="59"/>
        <v/>
      </c>
      <c r="G1244" s="133">
        <f>IF($K1244="Padrão",BDI!$B$17,IF($K1244="Diferenciado",BDI!$E$17,0))</f>
        <v>0.26419999999999999</v>
      </c>
      <c r="H1244" s="131" t="str">
        <f t="shared" si="57"/>
        <v/>
      </c>
      <c r="I1244" s="132" t="str">
        <f t="shared" si="58"/>
        <v/>
      </c>
      <c r="J1244" s="134"/>
      <c r="K1244" s="135" t="s">
        <v>2979</v>
      </c>
    </row>
    <row r="1245" spans="1:11" hidden="1" x14ac:dyDescent="0.25">
      <c r="A1245" s="177" t="s">
        <v>1161</v>
      </c>
      <c r="B1245" s="129" t="s">
        <v>4760</v>
      </c>
      <c r="C1245" s="130" t="s">
        <v>18</v>
      </c>
      <c r="D1245" s="130">
        <v>0</v>
      </c>
      <c r="E1245" s="131">
        <f ca="1">OFFSET(INDEX(Composições!A:H,MATCH(Orçamentária!A1245,Composições!A:A,0),8),2,0)</f>
        <v>3.9843000000000002</v>
      </c>
      <c r="F1245" s="132">
        <f t="shared" ca="1" si="59"/>
        <v>0</v>
      </c>
      <c r="G1245" s="133">
        <f>IF($K1245="Padrão",BDI!$B$17,IF($K1245="Diferenciado",BDI!$E$17,0))</f>
        <v>0.26419999999999999</v>
      </c>
      <c r="H1245" s="131">
        <f t="shared" ca="1" si="57"/>
        <v>5.04</v>
      </c>
      <c r="I1245" s="132">
        <f t="shared" ca="1" si="58"/>
        <v>0</v>
      </c>
      <c r="J1245" s="134"/>
      <c r="K1245" s="135" t="s">
        <v>2979</v>
      </c>
    </row>
    <row r="1246" spans="1:11" hidden="1" x14ac:dyDescent="0.25">
      <c r="A1246" s="177" t="s">
        <v>1163</v>
      </c>
      <c r="B1246" s="129" t="s">
        <v>4761</v>
      </c>
      <c r="C1246" s="130" t="s">
        <v>18</v>
      </c>
      <c r="D1246" s="130">
        <v>0</v>
      </c>
      <c r="E1246" s="131">
        <f ca="1">OFFSET(INDEX(Composições!A:H,MATCH(Orçamentária!A1246,Composições!A:A,0),8),2,0)</f>
        <v>3.9843000000000002</v>
      </c>
      <c r="F1246" s="132">
        <f t="shared" ca="1" si="59"/>
        <v>0</v>
      </c>
      <c r="G1246" s="133">
        <f>IF($K1246="Padrão",BDI!$B$17,IF($K1246="Diferenciado",BDI!$E$17,0))</f>
        <v>0.26419999999999999</v>
      </c>
      <c r="H1246" s="131">
        <f t="shared" ca="1" si="57"/>
        <v>5.04</v>
      </c>
      <c r="I1246" s="132">
        <f t="shared" ca="1" si="58"/>
        <v>0</v>
      </c>
      <c r="J1246" s="134"/>
      <c r="K1246" s="135" t="s">
        <v>2979</v>
      </c>
    </row>
    <row r="1247" spans="1:11" hidden="1" x14ac:dyDescent="0.25">
      <c r="A1247" s="177" t="s">
        <v>1165</v>
      </c>
      <c r="B1247" s="129" t="s">
        <v>4762</v>
      </c>
      <c r="C1247" s="130" t="s">
        <v>18</v>
      </c>
      <c r="D1247" s="130">
        <v>0</v>
      </c>
      <c r="E1247" s="131">
        <f ca="1">OFFSET(INDEX(Composições!A:H,MATCH(Orçamentária!A1247,Composições!A:A,0),8),2,0)</f>
        <v>3.9843000000000002</v>
      </c>
      <c r="F1247" s="132">
        <f t="shared" ca="1" si="59"/>
        <v>0</v>
      </c>
      <c r="G1247" s="133">
        <f>IF($K1247="Padrão",BDI!$B$17,IF($K1247="Diferenciado",BDI!$E$17,0))</f>
        <v>0.26419999999999999</v>
      </c>
      <c r="H1247" s="131">
        <f t="shared" ca="1" si="57"/>
        <v>5.04</v>
      </c>
      <c r="I1247" s="132">
        <f t="shared" ca="1" si="58"/>
        <v>0</v>
      </c>
      <c r="J1247" s="134"/>
      <c r="K1247" s="135" t="s">
        <v>2979</v>
      </c>
    </row>
    <row r="1248" spans="1:11" ht="25.5" hidden="1" x14ac:dyDescent="0.25">
      <c r="A1248" s="177" t="s">
        <v>1167</v>
      </c>
      <c r="B1248" s="129" t="s">
        <v>4763</v>
      </c>
      <c r="C1248" s="130" t="s">
        <v>106</v>
      </c>
      <c r="D1248" s="130">
        <v>0</v>
      </c>
      <c r="E1248" s="131">
        <f ca="1">OFFSET(INDEX(Composições!A:H,MATCH(Orçamentária!A1248,Composições!A:A,0),8),2,0)</f>
        <v>10.478652</v>
      </c>
      <c r="F1248" s="132">
        <f t="shared" ca="1" si="59"/>
        <v>0</v>
      </c>
      <c r="G1248" s="133">
        <f>IF($K1248="Padrão",BDI!$B$17,IF($K1248="Diferenciado",BDI!$E$17,0))</f>
        <v>0.26419999999999999</v>
      </c>
      <c r="H1248" s="131">
        <f t="shared" ca="1" si="57"/>
        <v>13.25</v>
      </c>
      <c r="I1248" s="132">
        <f t="shared" ca="1" si="58"/>
        <v>0</v>
      </c>
      <c r="J1248" s="134"/>
      <c r="K1248" s="135" t="s">
        <v>2979</v>
      </c>
    </row>
    <row r="1249" spans="1:11" hidden="1" x14ac:dyDescent="0.25">
      <c r="A1249" s="177" t="s">
        <v>1170</v>
      </c>
      <c r="B1249" s="129" t="s">
        <v>4764</v>
      </c>
      <c r="C1249" s="130" t="s">
        <v>106</v>
      </c>
      <c r="D1249" s="130">
        <v>0</v>
      </c>
      <c r="E1249" s="131">
        <f ca="1">OFFSET(INDEX(Composições!A:H,MATCH(Orçamentária!A1249,Composições!A:A,0),8),2,0)</f>
        <v>14.537849999999999</v>
      </c>
      <c r="F1249" s="132">
        <f t="shared" ca="1" si="59"/>
        <v>0</v>
      </c>
      <c r="G1249" s="133">
        <f>IF($K1249="Padrão",BDI!$B$17,IF($K1249="Diferenciado",BDI!$E$17,0))</f>
        <v>0.26419999999999999</v>
      </c>
      <c r="H1249" s="131">
        <f t="shared" ca="1" si="57"/>
        <v>18.38</v>
      </c>
      <c r="I1249" s="132">
        <f t="shared" ca="1" si="58"/>
        <v>0</v>
      </c>
      <c r="J1249" s="134"/>
      <c r="K1249" s="135" t="s">
        <v>2979</v>
      </c>
    </row>
    <row r="1250" spans="1:11" hidden="1" x14ac:dyDescent="0.25">
      <c r="A1250" s="177" t="s">
        <v>1172</v>
      </c>
      <c r="B1250" s="129" t="s">
        <v>4765</v>
      </c>
      <c r="C1250" s="130" t="s">
        <v>106</v>
      </c>
      <c r="D1250" s="130">
        <v>0</v>
      </c>
      <c r="E1250" s="131">
        <f ca="1">OFFSET(INDEX(Composições!A:H,MATCH(Orçamentária!A1250,Composições!A:A,0),8),2,0)</f>
        <v>6.2394099999999995</v>
      </c>
      <c r="F1250" s="132">
        <f t="shared" ca="1" si="59"/>
        <v>0</v>
      </c>
      <c r="G1250" s="133">
        <f>IF($K1250="Padrão",BDI!$B$17,IF($K1250="Diferenciado",BDI!$E$17,0))</f>
        <v>0.26419999999999999</v>
      </c>
      <c r="H1250" s="131">
        <f t="shared" ca="1" si="57"/>
        <v>7.89</v>
      </c>
      <c r="I1250" s="132">
        <f t="shared" ca="1" si="58"/>
        <v>0</v>
      </c>
      <c r="J1250" s="134"/>
      <c r="K1250" s="135" t="s">
        <v>2979</v>
      </c>
    </row>
    <row r="1251" spans="1:11" hidden="1" x14ac:dyDescent="0.25">
      <c r="A1251" s="177" t="s">
        <v>1174</v>
      </c>
      <c r="B1251" s="129" t="s">
        <v>4766</v>
      </c>
      <c r="C1251" s="130" t="s">
        <v>106</v>
      </c>
      <c r="D1251" s="130">
        <v>0</v>
      </c>
      <c r="E1251" s="131">
        <f ca="1">OFFSET(INDEX(Composições!A:H,MATCH(Orçamentária!A1251,Composições!A:A,0),8),2,0)</f>
        <v>16.497015999999999</v>
      </c>
      <c r="F1251" s="132">
        <f t="shared" ca="1" si="59"/>
        <v>0</v>
      </c>
      <c r="G1251" s="133">
        <f>IF($K1251="Padrão",BDI!$B$17,IF($K1251="Diferenciado",BDI!$E$17,0))</f>
        <v>0.26419999999999999</v>
      </c>
      <c r="H1251" s="131">
        <f t="shared" ca="1" si="57"/>
        <v>20.86</v>
      </c>
      <c r="I1251" s="132">
        <f t="shared" ca="1" si="58"/>
        <v>0</v>
      </c>
      <c r="J1251" s="134"/>
      <c r="K1251" s="135" t="s">
        <v>2979</v>
      </c>
    </row>
    <row r="1252" spans="1:11" hidden="1" x14ac:dyDescent="0.25">
      <c r="A1252" s="177" t="s">
        <v>1176</v>
      </c>
      <c r="B1252" s="129" t="s">
        <v>4767</v>
      </c>
      <c r="C1252" s="130" t="s">
        <v>106</v>
      </c>
      <c r="D1252" s="130">
        <v>0</v>
      </c>
      <c r="E1252" s="131">
        <f ca="1">OFFSET(INDEX(Composições!A:H,MATCH(Orçamentária!A1252,Composições!A:A,0),8),2,0)</f>
        <v>18.588118000000001</v>
      </c>
      <c r="F1252" s="132">
        <f t="shared" ca="1" si="59"/>
        <v>0</v>
      </c>
      <c r="G1252" s="133">
        <f>IF($K1252="Padrão",BDI!$B$17,IF($K1252="Diferenciado",BDI!$E$17,0))</f>
        <v>0.26419999999999999</v>
      </c>
      <c r="H1252" s="131">
        <f t="shared" ca="1" si="57"/>
        <v>23.5</v>
      </c>
      <c r="I1252" s="132">
        <f t="shared" ca="1" si="58"/>
        <v>0</v>
      </c>
      <c r="J1252" s="134"/>
      <c r="K1252" s="135" t="s">
        <v>2979</v>
      </c>
    </row>
    <row r="1253" spans="1:11" hidden="1" x14ac:dyDescent="0.25">
      <c r="A1253" s="177" t="s">
        <v>1178</v>
      </c>
      <c r="B1253" s="129" t="s">
        <v>4768</v>
      </c>
      <c r="C1253" s="130" t="s">
        <v>106</v>
      </c>
      <c r="D1253" s="130">
        <v>0</v>
      </c>
      <c r="E1253" s="131">
        <f ca="1">OFFSET(INDEX(Composições!A:H,MATCH(Orçamentária!A1253,Composições!A:A,0),8),2,0)</f>
        <v>29.945672000000002</v>
      </c>
      <c r="F1253" s="132">
        <f t="shared" ca="1" si="59"/>
        <v>0</v>
      </c>
      <c r="G1253" s="133">
        <f>IF($K1253="Padrão",BDI!$B$17,IF($K1253="Diferenciado",BDI!$E$17,0))</f>
        <v>0.26419999999999999</v>
      </c>
      <c r="H1253" s="131">
        <f t="shared" ca="1" si="57"/>
        <v>37.86</v>
      </c>
      <c r="I1253" s="132">
        <f t="shared" ca="1" si="58"/>
        <v>0</v>
      </c>
      <c r="J1253" s="134"/>
      <c r="K1253" s="135" t="s">
        <v>2979</v>
      </c>
    </row>
    <row r="1254" spans="1:11" hidden="1" x14ac:dyDescent="0.25">
      <c r="A1254" s="177" t="s">
        <v>1180</v>
      </c>
      <c r="B1254" s="129" t="s">
        <v>4769</v>
      </c>
      <c r="C1254" s="130" t="s">
        <v>106</v>
      </c>
      <c r="D1254" s="130">
        <v>0</v>
      </c>
      <c r="E1254" s="131">
        <f ca="1">OFFSET(INDEX(Composições!A:H,MATCH(Orçamentária!A1254,Composições!A:A,0),8),2,0)</f>
        <v>9.6176099999999991</v>
      </c>
      <c r="F1254" s="132">
        <f t="shared" ca="1" si="59"/>
        <v>0</v>
      </c>
      <c r="G1254" s="133">
        <f>IF($K1254="Padrão",BDI!$B$17,IF($K1254="Diferenciado",BDI!$E$17,0))</f>
        <v>0.26419999999999999</v>
      </c>
      <c r="H1254" s="131">
        <f t="shared" ca="1" si="57"/>
        <v>12.16</v>
      </c>
      <c r="I1254" s="132">
        <f t="shared" ca="1" si="58"/>
        <v>0</v>
      </c>
      <c r="J1254" s="134"/>
      <c r="K1254" s="135" t="s">
        <v>2979</v>
      </c>
    </row>
    <row r="1255" spans="1:11" hidden="1" x14ac:dyDescent="0.25">
      <c r="A1255" s="177" t="s">
        <v>1182</v>
      </c>
      <c r="B1255" s="129" t="s">
        <v>4770</v>
      </c>
      <c r="C1255" s="130" t="s">
        <v>106</v>
      </c>
      <c r="D1255" s="130">
        <v>0</v>
      </c>
      <c r="E1255" s="131">
        <f ca="1">OFFSET(INDEX(Composições!A:H,MATCH(Orçamentária!A1255,Composições!A:A,0),8),2,0)</f>
        <v>10.191637999999999</v>
      </c>
      <c r="F1255" s="132">
        <f t="shared" ca="1" si="59"/>
        <v>0</v>
      </c>
      <c r="G1255" s="133">
        <f>IF($K1255="Padrão",BDI!$B$17,IF($K1255="Diferenciado",BDI!$E$17,0))</f>
        <v>0.26419999999999999</v>
      </c>
      <c r="H1255" s="131">
        <f t="shared" ca="1" si="57"/>
        <v>12.88</v>
      </c>
      <c r="I1255" s="132">
        <f t="shared" ca="1" si="58"/>
        <v>0</v>
      </c>
      <c r="J1255" s="134"/>
      <c r="K1255" s="135" t="s">
        <v>2979</v>
      </c>
    </row>
    <row r="1256" spans="1:11" x14ac:dyDescent="0.25">
      <c r="A1256" s="177" t="s">
        <v>1184</v>
      </c>
      <c r="B1256" s="129" t="s">
        <v>4771</v>
      </c>
      <c r="C1256" s="130" t="s">
        <v>18</v>
      </c>
      <c r="D1256" s="130">
        <v>12</v>
      </c>
      <c r="E1256" s="131">
        <f ca="1">OFFSET(INDEX(Composições!A:H,MATCH(Orçamentária!A1256,Composições!A:A,0),8),2,0)</f>
        <v>992.3481723000001</v>
      </c>
      <c r="F1256" s="132">
        <f t="shared" ca="1" si="59"/>
        <v>11908.178067600002</v>
      </c>
      <c r="G1256" s="133">
        <f>IF($K1256="Padrão",BDI!$B$17,IF($K1256="Diferenciado",BDI!$E$17,0))</f>
        <v>0.26419999999999999</v>
      </c>
      <c r="H1256" s="131">
        <f t="shared" ca="1" si="57"/>
        <v>1254.53</v>
      </c>
      <c r="I1256" s="132">
        <f t="shared" ca="1" si="58"/>
        <v>15054.36</v>
      </c>
      <c r="J1256" s="134"/>
      <c r="K1256" s="135" t="s">
        <v>2979</v>
      </c>
    </row>
    <row r="1257" spans="1:11" x14ac:dyDescent="0.25">
      <c r="A1257" s="177" t="s">
        <v>1186</v>
      </c>
      <c r="B1257" s="129" t="s">
        <v>4772</v>
      </c>
      <c r="C1257" s="130" t="s">
        <v>18</v>
      </c>
      <c r="D1257" s="130">
        <v>3</v>
      </c>
      <c r="E1257" s="131">
        <f ca="1">OFFSET(INDEX(Composições!A:H,MATCH(Orçamentária!A1257,Composições!A:A,0),8),2,0)</f>
        <v>720.46817229999999</v>
      </c>
      <c r="F1257" s="132">
        <f t="shared" ca="1" si="59"/>
        <v>2161.4045169000001</v>
      </c>
      <c r="G1257" s="133">
        <f>IF($K1257="Padrão",BDI!$B$17,IF($K1257="Diferenciado",BDI!$E$17,0))</f>
        <v>0.26419999999999999</v>
      </c>
      <c r="H1257" s="131">
        <f t="shared" ca="1" si="57"/>
        <v>910.82</v>
      </c>
      <c r="I1257" s="132">
        <f t="shared" ca="1" si="58"/>
        <v>2732.46</v>
      </c>
      <c r="J1257" s="134"/>
      <c r="K1257" s="135" t="s">
        <v>2979</v>
      </c>
    </row>
    <row r="1258" spans="1:11" hidden="1" x14ac:dyDescent="0.25">
      <c r="A1258" s="128" t="s">
        <v>4773</v>
      </c>
      <c r="B1258" s="129" t="s">
        <v>4774</v>
      </c>
      <c r="C1258" s="130" t="s">
        <v>68</v>
      </c>
      <c r="D1258" s="130">
        <v>0</v>
      </c>
      <c r="E1258" s="131" t="s">
        <v>13</v>
      </c>
      <c r="F1258" s="132" t="str">
        <f t="shared" si="59"/>
        <v/>
      </c>
      <c r="G1258" s="133">
        <f>IF($K1258="Padrão",BDI!$B$17,IF($K1258="Diferenciado",BDI!$E$17,0))</f>
        <v>0.26419999999999999</v>
      </c>
      <c r="H1258" s="131" t="str">
        <f t="shared" si="57"/>
        <v/>
      </c>
      <c r="I1258" s="132" t="str">
        <f t="shared" si="58"/>
        <v/>
      </c>
      <c r="J1258" s="134"/>
      <c r="K1258" s="135" t="s">
        <v>2979</v>
      </c>
    </row>
    <row r="1259" spans="1:11" hidden="1" x14ac:dyDescent="0.25">
      <c r="A1259" s="128" t="s">
        <v>4775</v>
      </c>
      <c r="B1259" s="129" t="s">
        <v>4776</v>
      </c>
      <c r="C1259" s="130" t="s">
        <v>68</v>
      </c>
      <c r="D1259" s="130">
        <v>0</v>
      </c>
      <c r="E1259" s="131" t="s">
        <v>13</v>
      </c>
      <c r="F1259" s="132" t="str">
        <f t="shared" si="59"/>
        <v/>
      </c>
      <c r="G1259" s="133">
        <f>IF($K1259="Padrão",BDI!$B$17,IF($K1259="Diferenciado",BDI!$E$17,0))</f>
        <v>0.26419999999999999</v>
      </c>
      <c r="H1259" s="131" t="str">
        <f t="shared" si="57"/>
        <v/>
      </c>
      <c r="I1259" s="132" t="str">
        <f t="shared" si="58"/>
        <v/>
      </c>
      <c r="J1259" s="134"/>
      <c r="K1259" s="135" t="s">
        <v>2979</v>
      </c>
    </row>
    <row r="1260" spans="1:11" x14ac:dyDescent="0.25">
      <c r="A1260" s="177" t="s">
        <v>1188</v>
      </c>
      <c r="B1260" s="129" t="s">
        <v>4777</v>
      </c>
      <c r="C1260" s="130" t="s">
        <v>18</v>
      </c>
      <c r="D1260" s="130">
        <v>12</v>
      </c>
      <c r="E1260" s="131">
        <f ca="1">OFFSET(INDEX(Composições!A:H,MATCH(Orçamentária!A1260,Composições!A:A,0),8),2,0)</f>
        <v>429.45160540000006</v>
      </c>
      <c r="F1260" s="132">
        <f t="shared" ca="1" si="59"/>
        <v>5153.4192648000007</v>
      </c>
      <c r="G1260" s="133">
        <f>IF($K1260="Padrão",BDI!$B$17,IF($K1260="Diferenciado",BDI!$E$17,0))</f>
        <v>0.26419999999999999</v>
      </c>
      <c r="H1260" s="131">
        <f t="shared" ca="1" si="57"/>
        <v>542.91</v>
      </c>
      <c r="I1260" s="132">
        <f t="shared" ca="1" si="58"/>
        <v>6514.92</v>
      </c>
      <c r="J1260" s="134"/>
      <c r="K1260" s="135" t="s">
        <v>2979</v>
      </c>
    </row>
    <row r="1261" spans="1:11" x14ac:dyDescent="0.25">
      <c r="A1261" s="177" t="s">
        <v>1190</v>
      </c>
      <c r="B1261" s="129" t="s">
        <v>4778</v>
      </c>
      <c r="C1261" s="130" t="s">
        <v>18</v>
      </c>
      <c r="D1261" s="130">
        <v>12</v>
      </c>
      <c r="E1261" s="131">
        <f ca="1">OFFSET(INDEX(Composições!A:H,MATCH(Orçamentária!A1261,Composições!A:A,0),8),2,0)</f>
        <v>1136.4177244999998</v>
      </c>
      <c r="F1261" s="132">
        <f t="shared" ca="1" si="59"/>
        <v>13637.012693999997</v>
      </c>
      <c r="G1261" s="133">
        <f>IF($K1261="Padrão",BDI!$B$17,IF($K1261="Diferenciado",BDI!$E$17,0))</f>
        <v>0.26419999999999999</v>
      </c>
      <c r="H1261" s="131">
        <f t="shared" ca="1" si="57"/>
        <v>1436.66</v>
      </c>
      <c r="I1261" s="132">
        <f t="shared" ca="1" si="58"/>
        <v>17239.919999999998</v>
      </c>
      <c r="J1261" s="134"/>
      <c r="K1261" s="135" t="s">
        <v>2979</v>
      </c>
    </row>
    <row r="1262" spans="1:11" x14ac:dyDescent="0.25">
      <c r="A1262" s="177" t="s">
        <v>1192</v>
      </c>
      <c r="B1262" s="129" t="s">
        <v>4779</v>
      </c>
      <c r="C1262" s="130" t="s">
        <v>18</v>
      </c>
      <c r="D1262" s="130">
        <v>12</v>
      </c>
      <c r="E1262" s="131">
        <f ca="1">OFFSET(INDEX(Composições!A:H,MATCH(Orçamentária!A1262,Composições!A:A,0),8),2,0)</f>
        <v>766.40577080000003</v>
      </c>
      <c r="F1262" s="132">
        <f t="shared" ca="1" si="59"/>
        <v>9196.8692496000003</v>
      </c>
      <c r="G1262" s="133">
        <f>IF($K1262="Padrão",BDI!$B$17,IF($K1262="Diferenciado",BDI!$E$17,0))</f>
        <v>0.26419999999999999</v>
      </c>
      <c r="H1262" s="131">
        <f t="shared" ca="1" si="57"/>
        <v>968.89</v>
      </c>
      <c r="I1262" s="132">
        <f t="shared" ca="1" si="58"/>
        <v>11626.68</v>
      </c>
      <c r="J1262" s="134"/>
      <c r="K1262" s="135" t="s">
        <v>2979</v>
      </c>
    </row>
    <row r="1263" spans="1:11" x14ac:dyDescent="0.25">
      <c r="A1263" s="177" t="s">
        <v>1194</v>
      </c>
      <c r="B1263" s="129" t="s">
        <v>4780</v>
      </c>
      <c r="C1263" s="130" t="s">
        <v>18</v>
      </c>
      <c r="D1263" s="130">
        <v>12</v>
      </c>
      <c r="E1263" s="131">
        <f ca="1">OFFSET(INDEX(Composições!A:H,MATCH(Orçamentária!A1263,Composições!A:A,0),8),2,0)</f>
        <v>804.86772450000012</v>
      </c>
      <c r="F1263" s="132">
        <f t="shared" ca="1" si="59"/>
        <v>9658.4126940000024</v>
      </c>
      <c r="G1263" s="133">
        <f>IF($K1263="Padrão",BDI!$B$17,IF($K1263="Diferenciado",BDI!$E$17,0))</f>
        <v>0.26419999999999999</v>
      </c>
      <c r="H1263" s="131">
        <f t="shared" ca="1" si="57"/>
        <v>1017.51</v>
      </c>
      <c r="I1263" s="132">
        <f t="shared" ca="1" si="58"/>
        <v>12210.12</v>
      </c>
      <c r="J1263" s="134"/>
      <c r="K1263" s="135" t="s">
        <v>2979</v>
      </c>
    </row>
    <row r="1264" spans="1:11" x14ac:dyDescent="0.25">
      <c r="A1264" s="177" t="s">
        <v>1196</v>
      </c>
      <c r="B1264" s="129" t="s">
        <v>4781</v>
      </c>
      <c r="C1264" s="130" t="s">
        <v>18</v>
      </c>
      <c r="D1264" s="130">
        <v>12</v>
      </c>
      <c r="E1264" s="131">
        <f ca="1">OFFSET(INDEX(Composições!A:H,MATCH(Orçamentária!A1264,Composições!A:A,0),8),2,0)</f>
        <v>880.68577080000011</v>
      </c>
      <c r="F1264" s="132">
        <f t="shared" ca="1" si="59"/>
        <v>10568.229249600001</v>
      </c>
      <c r="G1264" s="133">
        <f>IF($K1264="Padrão",BDI!$B$17,IF($K1264="Diferenciado",BDI!$E$17,0))</f>
        <v>0.26419999999999999</v>
      </c>
      <c r="H1264" s="131">
        <f t="shared" ca="1" si="57"/>
        <v>1113.3599999999999</v>
      </c>
      <c r="I1264" s="132">
        <f t="shared" ca="1" si="58"/>
        <v>13360.32</v>
      </c>
      <c r="J1264" s="134"/>
      <c r="K1264" s="135" t="s">
        <v>2979</v>
      </c>
    </row>
    <row r="1265" spans="1:11" hidden="1" x14ac:dyDescent="0.25">
      <c r="A1265" s="177" t="s">
        <v>1198</v>
      </c>
      <c r="B1265" s="129" t="s">
        <v>4782</v>
      </c>
      <c r="C1265" s="130" t="s">
        <v>18</v>
      </c>
      <c r="D1265" s="130">
        <v>0</v>
      </c>
      <c r="E1265" s="131">
        <f ca="1">OFFSET(INDEX(Composições!A:H,MATCH(Orçamentária!A1265,Composições!A:A,0),8),2,0)</f>
        <v>7.9686000000000003</v>
      </c>
      <c r="F1265" s="132">
        <f t="shared" ca="1" si="59"/>
        <v>0</v>
      </c>
      <c r="G1265" s="133">
        <f>IF($K1265="Padrão",BDI!$B$17,IF($K1265="Diferenciado",BDI!$E$17,0))</f>
        <v>0.26419999999999999</v>
      </c>
      <c r="H1265" s="131">
        <f t="shared" ca="1" si="57"/>
        <v>10.07</v>
      </c>
      <c r="I1265" s="132">
        <f t="shared" ca="1" si="58"/>
        <v>0</v>
      </c>
      <c r="J1265" s="134"/>
      <c r="K1265" s="135" t="s">
        <v>2979</v>
      </c>
    </row>
    <row r="1266" spans="1:11" x14ac:dyDescent="0.25">
      <c r="A1266" s="177" t="s">
        <v>1200</v>
      </c>
      <c r="B1266" s="129" t="s">
        <v>4783</v>
      </c>
      <c r="C1266" s="130" t="s">
        <v>18</v>
      </c>
      <c r="D1266" s="130">
        <v>25</v>
      </c>
      <c r="E1266" s="131">
        <f ca="1">OFFSET(INDEX(Composições!A:H,MATCH(Orçamentária!A1266,Composições!A:A,0),8),2,0)</f>
        <v>61.493374681250003</v>
      </c>
      <c r="F1266" s="132">
        <f t="shared" ca="1" si="59"/>
        <v>1537.3343670312502</v>
      </c>
      <c r="G1266" s="133">
        <f>IF($K1266="Padrão",BDI!$B$17,IF($K1266="Diferenciado",BDI!$E$17,0))</f>
        <v>0.26419999999999999</v>
      </c>
      <c r="H1266" s="131">
        <f t="shared" ca="1" si="57"/>
        <v>77.739999999999995</v>
      </c>
      <c r="I1266" s="132">
        <f t="shared" ca="1" si="58"/>
        <v>1943.5</v>
      </c>
      <c r="J1266" s="134"/>
      <c r="K1266" s="135" t="s">
        <v>2979</v>
      </c>
    </row>
    <row r="1267" spans="1:11" x14ac:dyDescent="0.25">
      <c r="A1267" s="177" t="s">
        <v>1203</v>
      </c>
      <c r="B1267" s="129" t="s">
        <v>4784</v>
      </c>
      <c r="C1267" s="130" t="s">
        <v>18</v>
      </c>
      <c r="D1267" s="130">
        <v>12</v>
      </c>
      <c r="E1267" s="131">
        <f ca="1">OFFSET(INDEX(Composições!A:H,MATCH(Orçamentária!A1267,Composições!A:A,0),8),2,0)</f>
        <v>46.862360000000002</v>
      </c>
      <c r="F1267" s="132">
        <f t="shared" ca="1" si="59"/>
        <v>562.34832000000006</v>
      </c>
      <c r="G1267" s="133">
        <f>IF($K1267="Padrão",BDI!$B$17,IF($K1267="Diferenciado",BDI!$E$17,0))</f>
        <v>0.26419999999999999</v>
      </c>
      <c r="H1267" s="131">
        <f t="shared" ca="1" si="57"/>
        <v>59.24</v>
      </c>
      <c r="I1267" s="132">
        <f t="shared" ca="1" si="58"/>
        <v>710.88</v>
      </c>
      <c r="J1267" s="134"/>
      <c r="K1267" s="135" t="s">
        <v>2979</v>
      </c>
    </row>
    <row r="1268" spans="1:11" x14ac:dyDescent="0.25">
      <c r="A1268" s="177" t="s">
        <v>1204</v>
      </c>
      <c r="B1268" s="129" t="s">
        <v>4785</v>
      </c>
      <c r="C1268" s="130" t="s">
        <v>18</v>
      </c>
      <c r="D1268" s="130">
        <v>12</v>
      </c>
      <c r="E1268" s="131">
        <f ca="1">OFFSET(INDEX(Composições!A:H,MATCH(Orçamentária!A1268,Composições!A:A,0),8),2,0)</f>
        <v>176.1665026</v>
      </c>
      <c r="F1268" s="132">
        <f t="shared" ca="1" si="59"/>
        <v>2113.9980311999998</v>
      </c>
      <c r="G1268" s="133">
        <f>IF($K1268="Padrão",BDI!$B$17,IF($K1268="Diferenciado",BDI!$E$17,0))</f>
        <v>0.26419999999999999</v>
      </c>
      <c r="H1268" s="131">
        <f t="shared" ca="1" si="57"/>
        <v>222.71</v>
      </c>
      <c r="I1268" s="132">
        <f t="shared" ca="1" si="58"/>
        <v>2672.52</v>
      </c>
      <c r="J1268" s="134"/>
      <c r="K1268" s="135" t="s">
        <v>2979</v>
      </c>
    </row>
    <row r="1269" spans="1:11" x14ac:dyDescent="0.25">
      <c r="A1269" s="177" t="s">
        <v>1206</v>
      </c>
      <c r="B1269" s="129" t="s">
        <v>4786</v>
      </c>
      <c r="C1269" s="130" t="s">
        <v>18</v>
      </c>
      <c r="D1269" s="130">
        <v>12</v>
      </c>
      <c r="E1269" s="131">
        <f ca="1">OFFSET(INDEX(Composições!A:H,MATCH(Orçamentária!A1269,Composições!A:A,0),8),2,0)</f>
        <v>173.69650260000003</v>
      </c>
      <c r="F1269" s="132">
        <f t="shared" ca="1" si="59"/>
        <v>2084.3580312000004</v>
      </c>
      <c r="G1269" s="133">
        <f>IF($K1269="Padrão",BDI!$B$17,IF($K1269="Diferenciado",BDI!$E$17,0))</f>
        <v>0.26419999999999999</v>
      </c>
      <c r="H1269" s="131">
        <f t="shared" ca="1" si="57"/>
        <v>219.59</v>
      </c>
      <c r="I1269" s="132">
        <f t="shared" ca="1" si="58"/>
        <v>2635.08</v>
      </c>
      <c r="J1269" s="134"/>
      <c r="K1269" s="135" t="s">
        <v>2979</v>
      </c>
    </row>
    <row r="1270" spans="1:11" x14ac:dyDescent="0.25">
      <c r="A1270" s="177" t="s">
        <v>1208</v>
      </c>
      <c r="B1270" s="129" t="s">
        <v>4787</v>
      </c>
      <c r="C1270" s="130" t="s">
        <v>18</v>
      </c>
      <c r="D1270" s="130">
        <v>12</v>
      </c>
      <c r="E1270" s="131">
        <f ca="1">OFFSET(INDEX(Composições!A:H,MATCH(Orçamentária!A1270,Composições!A:A,0),8),2,0)</f>
        <v>18.068999999999999</v>
      </c>
      <c r="F1270" s="132">
        <f t="shared" ca="1" si="59"/>
        <v>216.82799999999997</v>
      </c>
      <c r="G1270" s="133">
        <f>IF($K1270="Padrão",BDI!$B$17,IF($K1270="Diferenciado",BDI!$E$17,0))</f>
        <v>0.26419999999999999</v>
      </c>
      <c r="H1270" s="131">
        <f t="shared" ca="1" si="57"/>
        <v>22.84</v>
      </c>
      <c r="I1270" s="132">
        <f t="shared" ca="1" si="58"/>
        <v>274.08</v>
      </c>
      <c r="J1270" s="134"/>
      <c r="K1270" s="135" t="s">
        <v>2979</v>
      </c>
    </row>
    <row r="1271" spans="1:11" x14ac:dyDescent="0.25">
      <c r="A1271" s="177" t="s">
        <v>1209</v>
      </c>
      <c r="B1271" s="129" t="s">
        <v>4788</v>
      </c>
      <c r="C1271" s="130" t="s">
        <v>18</v>
      </c>
      <c r="D1271" s="130">
        <v>12</v>
      </c>
      <c r="E1271" s="131">
        <f ca="1">OFFSET(INDEX(Composições!A:H,MATCH(Orçamentária!A1271,Composições!A:A,0),8),2,0)</f>
        <v>289.55088000000001</v>
      </c>
      <c r="F1271" s="132">
        <f t="shared" ca="1" si="59"/>
        <v>3474.6105600000001</v>
      </c>
      <c r="G1271" s="133">
        <f>IF($K1271="Padrão",BDI!$B$17,IF($K1271="Diferenciado",BDI!$E$17,0))</f>
        <v>0.26419999999999999</v>
      </c>
      <c r="H1271" s="131">
        <f t="shared" ca="1" si="57"/>
        <v>366.05</v>
      </c>
      <c r="I1271" s="132">
        <f t="shared" ca="1" si="58"/>
        <v>4392.6000000000004</v>
      </c>
      <c r="J1271" s="134"/>
      <c r="K1271" s="135" t="s">
        <v>2979</v>
      </c>
    </row>
    <row r="1272" spans="1:11" x14ac:dyDescent="0.25">
      <c r="A1272" s="177" t="s">
        <v>1210</v>
      </c>
      <c r="B1272" s="129" t="s">
        <v>4789</v>
      </c>
      <c r="C1272" s="130" t="s">
        <v>18</v>
      </c>
      <c r="D1272" s="130">
        <v>12</v>
      </c>
      <c r="E1272" s="131">
        <f ca="1">OFFSET(INDEX(Composições!A:H,MATCH(Orçamentária!A1272,Composições!A:A,0),8),2,0)</f>
        <v>315.36275999999998</v>
      </c>
      <c r="F1272" s="132">
        <f t="shared" ca="1" si="59"/>
        <v>3784.3531199999998</v>
      </c>
      <c r="G1272" s="133">
        <f>IF($K1272="Padrão",BDI!$B$17,IF($K1272="Diferenciado",BDI!$E$17,0))</f>
        <v>0.26419999999999999</v>
      </c>
      <c r="H1272" s="131">
        <f t="shared" ca="1" si="57"/>
        <v>398.68</v>
      </c>
      <c r="I1272" s="132">
        <f t="shared" ca="1" si="58"/>
        <v>4784.16</v>
      </c>
      <c r="J1272" s="134"/>
      <c r="K1272" s="135" t="s">
        <v>2979</v>
      </c>
    </row>
    <row r="1273" spans="1:11" x14ac:dyDescent="0.25">
      <c r="A1273" s="177" t="s">
        <v>1211</v>
      </c>
      <c r="B1273" s="129" t="s">
        <v>4790</v>
      </c>
      <c r="C1273" s="130" t="s">
        <v>18</v>
      </c>
      <c r="D1273" s="130">
        <v>12</v>
      </c>
      <c r="E1273" s="131">
        <f ca="1">OFFSET(INDEX(Composições!A:H,MATCH(Orçamentária!A1273,Composições!A:A,0),8),2,0)</f>
        <v>354.61714000000001</v>
      </c>
      <c r="F1273" s="132">
        <f t="shared" ca="1" si="59"/>
        <v>4255.4056799999998</v>
      </c>
      <c r="G1273" s="133">
        <f>IF($K1273="Padrão",BDI!$B$17,IF($K1273="Diferenciado",BDI!$E$17,0))</f>
        <v>0.26419999999999999</v>
      </c>
      <c r="H1273" s="131">
        <f t="shared" ca="1" si="57"/>
        <v>448.31</v>
      </c>
      <c r="I1273" s="132">
        <f t="shared" ca="1" si="58"/>
        <v>5379.72</v>
      </c>
      <c r="J1273" s="134"/>
      <c r="K1273" s="135" t="s">
        <v>2979</v>
      </c>
    </row>
    <row r="1274" spans="1:11" x14ac:dyDescent="0.25">
      <c r="A1274" s="177" t="s">
        <v>1212</v>
      </c>
      <c r="B1274" s="129" t="s">
        <v>4791</v>
      </c>
      <c r="C1274" s="130" t="s">
        <v>18</v>
      </c>
      <c r="D1274" s="130">
        <v>12</v>
      </c>
      <c r="E1274" s="131">
        <f ca="1">OFFSET(INDEX(Composições!A:H,MATCH(Orçamentária!A1274,Composições!A:A,0),8),2,0)</f>
        <v>394.78352000000001</v>
      </c>
      <c r="F1274" s="132">
        <f t="shared" ca="1" si="59"/>
        <v>4737.4022400000003</v>
      </c>
      <c r="G1274" s="133">
        <f>IF($K1274="Padrão",BDI!$B$17,IF($K1274="Diferenciado",BDI!$E$17,0))</f>
        <v>0.26419999999999999</v>
      </c>
      <c r="H1274" s="131">
        <f t="shared" ca="1" si="57"/>
        <v>499.09</v>
      </c>
      <c r="I1274" s="132">
        <f t="shared" ca="1" si="58"/>
        <v>5989.08</v>
      </c>
      <c r="J1274" s="134"/>
      <c r="K1274" s="135" t="s">
        <v>2979</v>
      </c>
    </row>
    <row r="1275" spans="1:11" x14ac:dyDescent="0.25">
      <c r="A1275" s="177" t="s">
        <v>1213</v>
      </c>
      <c r="B1275" s="129" t="s">
        <v>4792</v>
      </c>
      <c r="C1275" s="130" t="s">
        <v>18</v>
      </c>
      <c r="D1275" s="130">
        <v>12</v>
      </c>
      <c r="E1275" s="131">
        <f ca="1">OFFSET(INDEX(Composições!A:H,MATCH(Orçamentária!A1275,Composições!A:A,0),8),2,0)</f>
        <v>91.79849999999999</v>
      </c>
      <c r="F1275" s="132">
        <f t="shared" ca="1" si="59"/>
        <v>1101.5819999999999</v>
      </c>
      <c r="G1275" s="133">
        <f>IF($K1275="Padrão",BDI!$B$17,IF($K1275="Diferenciado",BDI!$E$17,0))</f>
        <v>0.26419999999999999</v>
      </c>
      <c r="H1275" s="131">
        <f t="shared" ca="1" si="57"/>
        <v>116.05</v>
      </c>
      <c r="I1275" s="132">
        <f t="shared" ca="1" si="58"/>
        <v>1392.6</v>
      </c>
      <c r="J1275" s="134"/>
      <c r="K1275" s="135" t="s">
        <v>2979</v>
      </c>
    </row>
    <row r="1276" spans="1:11" x14ac:dyDescent="0.25">
      <c r="A1276" s="177" t="s">
        <v>1214</v>
      </c>
      <c r="B1276" s="129" t="s">
        <v>4793</v>
      </c>
      <c r="C1276" s="130" t="s">
        <v>68</v>
      </c>
      <c r="D1276" s="130">
        <v>250.00000000000003</v>
      </c>
      <c r="E1276" s="131">
        <f ca="1">OFFSET(INDEX(Composições!A:H,MATCH(Orçamentária!A1276,Composições!A:A,0),8),2,0)</f>
        <v>30.485879999999995</v>
      </c>
      <c r="F1276" s="132">
        <f t="shared" ca="1" si="59"/>
        <v>7621.4699999999993</v>
      </c>
      <c r="G1276" s="133">
        <f>IF($K1276="Padrão",BDI!$B$17,IF($K1276="Diferenciado",BDI!$E$17,0))</f>
        <v>0.26419999999999999</v>
      </c>
      <c r="H1276" s="131">
        <f t="shared" ca="1" si="57"/>
        <v>38.54</v>
      </c>
      <c r="I1276" s="132">
        <f t="shared" ca="1" si="58"/>
        <v>9635</v>
      </c>
      <c r="J1276" s="134"/>
      <c r="K1276" s="135" t="s">
        <v>2979</v>
      </c>
    </row>
    <row r="1277" spans="1:11" hidden="1" x14ac:dyDescent="0.25">
      <c r="A1277" s="177" t="s">
        <v>1215</v>
      </c>
      <c r="B1277" s="129" t="s">
        <v>4794</v>
      </c>
      <c r="C1277" s="130" t="s">
        <v>68</v>
      </c>
      <c r="D1277" s="130">
        <v>0</v>
      </c>
      <c r="E1277" s="131">
        <f ca="1">OFFSET(INDEX(Composições!A:H,MATCH(Orçamentária!A1277,Composições!A:A,0),8),2,0)</f>
        <v>34.960007599999997</v>
      </c>
      <c r="F1277" s="132">
        <f t="shared" ca="1" si="59"/>
        <v>0</v>
      </c>
      <c r="G1277" s="133">
        <f>IF($K1277="Padrão",BDI!$B$17,IF($K1277="Diferenciado",BDI!$E$17,0))</f>
        <v>0.26419999999999999</v>
      </c>
      <c r="H1277" s="131">
        <f t="shared" ca="1" si="57"/>
        <v>44.2</v>
      </c>
      <c r="I1277" s="132">
        <f t="shared" ca="1" si="58"/>
        <v>0</v>
      </c>
      <c r="J1277" s="134"/>
      <c r="K1277" s="135" t="s">
        <v>2979</v>
      </c>
    </row>
    <row r="1278" spans="1:11" x14ac:dyDescent="0.25">
      <c r="A1278" s="177" t="s">
        <v>1217</v>
      </c>
      <c r="B1278" s="129" t="s">
        <v>4795</v>
      </c>
      <c r="C1278" s="130" t="s">
        <v>68</v>
      </c>
      <c r="D1278" s="130">
        <v>75</v>
      </c>
      <c r="E1278" s="131">
        <f ca="1">OFFSET(INDEX(Composições!A:H,MATCH(Orçamentária!A1278,Composições!A:A,0),8),2,0)</f>
        <v>97.605028250000004</v>
      </c>
      <c r="F1278" s="132">
        <f t="shared" ca="1" si="59"/>
        <v>7320.3771187500006</v>
      </c>
      <c r="G1278" s="133">
        <f>IF($K1278="Padrão",BDI!$B$17,IF($K1278="Diferenciado",BDI!$E$17,0))</f>
        <v>0.26419999999999999</v>
      </c>
      <c r="H1278" s="131">
        <f t="shared" ca="1" si="57"/>
        <v>123.39</v>
      </c>
      <c r="I1278" s="132">
        <f t="shared" ca="1" si="58"/>
        <v>9254.25</v>
      </c>
      <c r="J1278" s="134"/>
      <c r="K1278" s="135" t="s">
        <v>2979</v>
      </c>
    </row>
    <row r="1279" spans="1:11" hidden="1" x14ac:dyDescent="0.25">
      <c r="A1279" s="128" t="s">
        <v>4796</v>
      </c>
      <c r="B1279" s="129" t="s">
        <v>4797</v>
      </c>
      <c r="C1279" s="130" t="s">
        <v>106</v>
      </c>
      <c r="D1279" s="130">
        <v>0</v>
      </c>
      <c r="E1279" s="131" t="s">
        <v>13</v>
      </c>
      <c r="F1279" s="132" t="str">
        <f t="shared" si="59"/>
        <v/>
      </c>
      <c r="G1279" s="133">
        <f>IF($K1279="Padrão",BDI!$B$17,IF($K1279="Diferenciado",BDI!$E$17,0))</f>
        <v>0.26419999999999999</v>
      </c>
      <c r="H1279" s="131" t="str">
        <f t="shared" si="57"/>
        <v/>
      </c>
      <c r="I1279" s="132" t="str">
        <f t="shared" si="58"/>
        <v/>
      </c>
      <c r="J1279" s="134"/>
      <c r="K1279" s="135" t="s">
        <v>2979</v>
      </c>
    </row>
    <row r="1280" spans="1:11" hidden="1" x14ac:dyDescent="0.25">
      <c r="A1280" s="128" t="s">
        <v>4798</v>
      </c>
      <c r="B1280" s="129" t="s">
        <v>4799</v>
      </c>
      <c r="C1280" s="130" t="s">
        <v>106</v>
      </c>
      <c r="D1280" s="130">
        <v>0</v>
      </c>
      <c r="E1280" s="131" t="s">
        <v>13</v>
      </c>
      <c r="F1280" s="132" t="str">
        <f t="shared" si="59"/>
        <v/>
      </c>
      <c r="G1280" s="133">
        <f>IF($K1280="Padrão",BDI!$B$17,IF($K1280="Diferenciado",BDI!$E$17,0))</f>
        <v>0.26419999999999999</v>
      </c>
      <c r="H1280" s="131" t="str">
        <f t="shared" si="57"/>
        <v/>
      </c>
      <c r="I1280" s="132" t="str">
        <f t="shared" si="58"/>
        <v/>
      </c>
      <c r="J1280" s="134"/>
      <c r="K1280" s="135" t="s">
        <v>2979</v>
      </c>
    </row>
    <row r="1281" spans="1:11" hidden="1" x14ac:dyDescent="0.25">
      <c r="A1281" s="128" t="s">
        <v>4800</v>
      </c>
      <c r="B1281" s="129" t="s">
        <v>4801</v>
      </c>
      <c r="C1281" s="130" t="s">
        <v>106</v>
      </c>
      <c r="D1281" s="130">
        <v>0</v>
      </c>
      <c r="E1281" s="131" t="s">
        <v>13</v>
      </c>
      <c r="F1281" s="132" t="str">
        <f t="shared" si="59"/>
        <v/>
      </c>
      <c r="G1281" s="133">
        <f>IF($K1281="Padrão",BDI!$B$17,IF($K1281="Diferenciado",BDI!$E$17,0))</f>
        <v>0.26419999999999999</v>
      </c>
      <c r="H1281" s="131" t="str">
        <f t="shared" si="57"/>
        <v/>
      </c>
      <c r="I1281" s="132" t="str">
        <f t="shared" si="58"/>
        <v/>
      </c>
      <c r="J1281" s="134"/>
      <c r="K1281" s="135" t="s">
        <v>2979</v>
      </c>
    </row>
    <row r="1282" spans="1:11" hidden="1" x14ac:dyDescent="0.25">
      <c r="A1282" s="128" t="s">
        <v>4802</v>
      </c>
      <c r="B1282" s="129" t="s">
        <v>4803</v>
      </c>
      <c r="C1282" s="130" t="s">
        <v>106</v>
      </c>
      <c r="D1282" s="130">
        <v>0</v>
      </c>
      <c r="E1282" s="131" t="s">
        <v>13</v>
      </c>
      <c r="F1282" s="132" t="str">
        <f t="shared" si="59"/>
        <v/>
      </c>
      <c r="G1282" s="133">
        <f>IF($K1282="Padrão",BDI!$B$17,IF($K1282="Diferenciado",BDI!$E$17,0))</f>
        <v>0.26419999999999999</v>
      </c>
      <c r="H1282" s="131" t="str">
        <f t="shared" si="57"/>
        <v/>
      </c>
      <c r="I1282" s="132" t="str">
        <f t="shared" si="58"/>
        <v/>
      </c>
      <c r="J1282" s="134"/>
      <c r="K1282" s="135" t="s">
        <v>2979</v>
      </c>
    </row>
    <row r="1283" spans="1:11" x14ac:dyDescent="0.25">
      <c r="A1283" s="177" t="s">
        <v>1218</v>
      </c>
      <c r="B1283" s="129" t="s">
        <v>4804</v>
      </c>
      <c r="C1283" s="130" t="s">
        <v>106</v>
      </c>
      <c r="D1283" s="130">
        <v>25</v>
      </c>
      <c r="E1283" s="131">
        <f ca="1">OFFSET(INDEX(Composições!A:H,MATCH(Orçamentária!A1283,Composições!A:A,0),8),2,0)</f>
        <v>11.352499999999999</v>
      </c>
      <c r="F1283" s="132">
        <f t="shared" ca="1" si="59"/>
        <v>283.8125</v>
      </c>
      <c r="G1283" s="133">
        <f>IF($K1283="Padrão",BDI!$B$17,IF($K1283="Diferenciado",BDI!$E$17,0))</f>
        <v>0.26419999999999999</v>
      </c>
      <c r="H1283" s="131">
        <f t="shared" ca="1" si="57"/>
        <v>14.35</v>
      </c>
      <c r="I1283" s="132">
        <f t="shared" ca="1" si="58"/>
        <v>358.75</v>
      </c>
      <c r="J1283" s="134"/>
      <c r="K1283" s="135" t="s">
        <v>2979</v>
      </c>
    </row>
    <row r="1284" spans="1:11" x14ac:dyDescent="0.25">
      <c r="A1284" s="177" t="s">
        <v>1219</v>
      </c>
      <c r="B1284" s="129" t="s">
        <v>4805</v>
      </c>
      <c r="C1284" s="130" t="s">
        <v>106</v>
      </c>
      <c r="D1284" s="130">
        <v>25</v>
      </c>
      <c r="E1284" s="131">
        <f ca="1">OFFSET(INDEX(Composições!A:H,MATCH(Orçamentária!A1284,Composições!A:A,0),8),2,0)</f>
        <v>36.486941649999991</v>
      </c>
      <c r="F1284" s="132">
        <f t="shared" ca="1" si="59"/>
        <v>912.17354124999974</v>
      </c>
      <c r="G1284" s="133">
        <f>IF($K1284="Padrão",BDI!$B$17,IF($K1284="Diferenciado",BDI!$E$17,0))</f>
        <v>0.26419999999999999</v>
      </c>
      <c r="H1284" s="131">
        <f t="shared" ca="1" si="57"/>
        <v>46.13</v>
      </c>
      <c r="I1284" s="132">
        <f t="shared" ca="1" si="58"/>
        <v>1153.25</v>
      </c>
      <c r="J1284" s="134"/>
      <c r="K1284" s="135" t="s">
        <v>2979</v>
      </c>
    </row>
    <row r="1285" spans="1:11" x14ac:dyDescent="0.25">
      <c r="A1285" s="177" t="s">
        <v>1220</v>
      </c>
      <c r="B1285" s="129" t="s">
        <v>4806</v>
      </c>
      <c r="C1285" s="130" t="s">
        <v>106</v>
      </c>
      <c r="D1285" s="130">
        <v>25</v>
      </c>
      <c r="E1285" s="131">
        <f ca="1">OFFSET(INDEX(Composições!A:H,MATCH(Orçamentária!A1285,Composições!A:A,0),8),2,0)</f>
        <v>53.315427849999999</v>
      </c>
      <c r="F1285" s="132">
        <f t="shared" ca="1" si="59"/>
        <v>1332.8856962499999</v>
      </c>
      <c r="G1285" s="133">
        <f>IF($K1285="Padrão",BDI!$B$17,IF($K1285="Diferenciado",BDI!$E$17,0))</f>
        <v>0.26419999999999999</v>
      </c>
      <c r="H1285" s="131">
        <f t="shared" ca="1" si="57"/>
        <v>67.400000000000006</v>
      </c>
      <c r="I1285" s="132">
        <f t="shared" ca="1" si="58"/>
        <v>1685</v>
      </c>
      <c r="J1285" s="134"/>
      <c r="K1285" s="135" t="s">
        <v>2979</v>
      </c>
    </row>
    <row r="1286" spans="1:11" x14ac:dyDescent="0.25">
      <c r="A1286" s="177" t="s">
        <v>1221</v>
      </c>
      <c r="B1286" s="129" t="s">
        <v>4807</v>
      </c>
      <c r="C1286" s="130" t="s">
        <v>18</v>
      </c>
      <c r="D1286" s="130">
        <v>5</v>
      </c>
      <c r="E1286" s="131">
        <f ca="1">OFFSET(INDEX(Composições!A:H,MATCH(Orçamentária!A1286,Composições!A:A,0),8),2,0)</f>
        <v>82.708172300000001</v>
      </c>
      <c r="F1286" s="132">
        <f t="shared" ca="1" si="59"/>
        <v>413.54086150000001</v>
      </c>
      <c r="G1286" s="133">
        <f>IF($K1286="Padrão",BDI!$B$17,IF($K1286="Diferenciado",BDI!$E$17,0))</f>
        <v>0.26419999999999999</v>
      </c>
      <c r="H1286" s="131">
        <f t="shared" ref="H1286:H1349" ca="1" si="60">IF(ISNUMBER(E1286),ROUND(E1286*(1+G1286),2),"")</f>
        <v>104.56</v>
      </c>
      <c r="I1286" s="132">
        <f t="shared" ref="I1286:I1349" ca="1" si="61">IF(ISNUMBER(E1286),ROUND(H1286*D1286,2),"")</f>
        <v>522.79999999999995</v>
      </c>
      <c r="J1286" s="134"/>
      <c r="K1286" s="135" t="s">
        <v>2979</v>
      </c>
    </row>
    <row r="1287" spans="1:11" x14ac:dyDescent="0.25">
      <c r="A1287" s="177" t="s">
        <v>1222</v>
      </c>
      <c r="B1287" s="129" t="s">
        <v>4808</v>
      </c>
      <c r="C1287" s="130" t="s">
        <v>18</v>
      </c>
      <c r="D1287" s="130">
        <v>13</v>
      </c>
      <c r="E1287" s="131">
        <f ca="1">OFFSET(INDEX(Composições!A:H,MATCH(Orçamentária!A1287,Composições!A:A,0),8),2,0)</f>
        <v>865.21332569999993</v>
      </c>
      <c r="F1287" s="132">
        <f t="shared" ref="F1287:F1350" ca="1" si="62">IF(ISNUMBER(E1287),D1287*E1287,"")</f>
        <v>11247.773234099999</v>
      </c>
      <c r="G1287" s="133">
        <f>IF($K1287="Padrão",BDI!$B$17,IF($K1287="Diferenciado",BDI!$E$17,0))</f>
        <v>0.26419999999999999</v>
      </c>
      <c r="H1287" s="131">
        <f t="shared" ca="1" si="60"/>
        <v>1093.8</v>
      </c>
      <c r="I1287" s="132">
        <f t="shared" ca="1" si="61"/>
        <v>14219.4</v>
      </c>
      <c r="J1287" s="134"/>
      <c r="K1287" s="135" t="s">
        <v>2979</v>
      </c>
    </row>
    <row r="1288" spans="1:11" x14ac:dyDescent="0.25">
      <c r="A1288" s="177" t="s">
        <v>1224</v>
      </c>
      <c r="B1288" s="129" t="s">
        <v>4809</v>
      </c>
      <c r="C1288" s="130" t="s">
        <v>18</v>
      </c>
      <c r="D1288" s="130">
        <v>25</v>
      </c>
      <c r="E1288" s="131">
        <f ca="1">OFFSET(INDEX(Composições!A:H,MATCH(Orçamentária!A1288,Composições!A:A,0),8),2,0)</f>
        <v>381.20160540000006</v>
      </c>
      <c r="F1288" s="132">
        <f t="shared" ca="1" si="62"/>
        <v>9530.0401350000011</v>
      </c>
      <c r="G1288" s="133">
        <f>IF($K1288="Padrão",BDI!$B$17,IF($K1288="Diferenciado",BDI!$E$17,0))</f>
        <v>0.26419999999999999</v>
      </c>
      <c r="H1288" s="131">
        <f t="shared" ca="1" si="60"/>
        <v>481.92</v>
      </c>
      <c r="I1288" s="132">
        <f t="shared" ca="1" si="61"/>
        <v>12048</v>
      </c>
      <c r="J1288" s="134"/>
      <c r="K1288" s="135" t="s">
        <v>2979</v>
      </c>
    </row>
    <row r="1289" spans="1:11" x14ac:dyDescent="0.25">
      <c r="A1289" s="177" t="s">
        <v>1226</v>
      </c>
      <c r="B1289" s="129" t="s">
        <v>4810</v>
      </c>
      <c r="C1289" s="130" t="s">
        <v>18</v>
      </c>
      <c r="D1289" s="130">
        <v>13</v>
      </c>
      <c r="E1289" s="131">
        <f ca="1">OFFSET(INDEX(Composições!A:H,MATCH(Orçamentária!A1289,Composições!A:A,0),8),2,0)</f>
        <v>306.34817199999992</v>
      </c>
      <c r="F1289" s="132">
        <f t="shared" ca="1" si="62"/>
        <v>3982.5262359999988</v>
      </c>
      <c r="G1289" s="133">
        <f>IF($K1289="Padrão",BDI!$B$17,IF($K1289="Diferenciado",BDI!$E$17,0))</f>
        <v>0.26419999999999999</v>
      </c>
      <c r="H1289" s="131">
        <f t="shared" ca="1" si="60"/>
        <v>387.29</v>
      </c>
      <c r="I1289" s="132">
        <f t="shared" ca="1" si="61"/>
        <v>5034.7700000000004</v>
      </c>
      <c r="J1289" s="134"/>
      <c r="K1289" s="135" t="s">
        <v>2979</v>
      </c>
    </row>
    <row r="1290" spans="1:11" x14ac:dyDescent="0.25">
      <c r="A1290" s="177" t="s">
        <v>1227</v>
      </c>
      <c r="B1290" s="129" t="s">
        <v>4811</v>
      </c>
      <c r="C1290" s="130" t="s">
        <v>18</v>
      </c>
      <c r="D1290" s="130">
        <v>25</v>
      </c>
      <c r="E1290" s="131">
        <f ca="1">OFFSET(INDEX(Composições!A:H,MATCH(Orçamentária!A1290,Composições!A:A,0),8),2,0)</f>
        <v>367.50192989999999</v>
      </c>
      <c r="F1290" s="132">
        <f t="shared" ca="1" si="62"/>
        <v>9187.548247499999</v>
      </c>
      <c r="G1290" s="133">
        <f>IF($K1290="Padrão",BDI!$B$17,IF($K1290="Diferenciado",BDI!$E$17,0))</f>
        <v>0.26419999999999999</v>
      </c>
      <c r="H1290" s="131">
        <f t="shared" ca="1" si="60"/>
        <v>464.6</v>
      </c>
      <c r="I1290" s="132">
        <f t="shared" ca="1" si="61"/>
        <v>11615</v>
      </c>
      <c r="J1290" s="134"/>
      <c r="K1290" s="135" t="s">
        <v>2979</v>
      </c>
    </row>
    <row r="1291" spans="1:11" x14ac:dyDescent="0.25">
      <c r="A1291" s="177" t="s">
        <v>1229</v>
      </c>
      <c r="B1291" s="129" t="s">
        <v>4812</v>
      </c>
      <c r="C1291" s="130" t="s">
        <v>18</v>
      </c>
      <c r="D1291" s="130">
        <v>25</v>
      </c>
      <c r="E1291" s="131">
        <f ca="1">OFFSET(INDEX(Composições!A:H,MATCH(Orçamentária!A1291,Composições!A:A,0),8),2,0)</f>
        <v>163.46236619999999</v>
      </c>
      <c r="F1291" s="132">
        <f t="shared" ca="1" si="62"/>
        <v>4086.5591549999999</v>
      </c>
      <c r="G1291" s="133">
        <f>IF($K1291="Padrão",BDI!$B$17,IF($K1291="Diferenciado",BDI!$E$17,0))</f>
        <v>0.26419999999999999</v>
      </c>
      <c r="H1291" s="131">
        <f t="shared" ca="1" si="60"/>
        <v>206.65</v>
      </c>
      <c r="I1291" s="132">
        <f t="shared" ca="1" si="61"/>
        <v>5166.25</v>
      </c>
      <c r="J1291" s="134"/>
      <c r="K1291" s="135" t="s">
        <v>2979</v>
      </c>
    </row>
    <row r="1292" spans="1:11" x14ac:dyDescent="0.25">
      <c r="A1292" s="177" t="s">
        <v>1231</v>
      </c>
      <c r="B1292" s="129" t="s">
        <v>4813</v>
      </c>
      <c r="C1292" s="130" t="s">
        <v>18</v>
      </c>
      <c r="D1292" s="130">
        <v>12</v>
      </c>
      <c r="E1292" s="131">
        <f ca="1">OFFSET(INDEX(Composições!A:H,MATCH(Orçamentária!A1292,Composições!A:A,0),8),2,0)</f>
        <v>140.05939750000002</v>
      </c>
      <c r="F1292" s="132">
        <f t="shared" ca="1" si="62"/>
        <v>1680.7127700000001</v>
      </c>
      <c r="G1292" s="133">
        <f>IF($K1292="Padrão",BDI!$B$17,IF($K1292="Diferenciado",BDI!$E$17,0))</f>
        <v>0.26419999999999999</v>
      </c>
      <c r="H1292" s="131">
        <f t="shared" ca="1" si="60"/>
        <v>177.06</v>
      </c>
      <c r="I1292" s="132">
        <f t="shared" ca="1" si="61"/>
        <v>2124.7199999999998</v>
      </c>
      <c r="J1292" s="134"/>
      <c r="K1292" s="135" t="s">
        <v>2979</v>
      </c>
    </row>
    <row r="1293" spans="1:11" x14ac:dyDescent="0.25">
      <c r="A1293" s="177" t="s">
        <v>1233</v>
      </c>
      <c r="B1293" s="129" t="s">
        <v>4814</v>
      </c>
      <c r="C1293" s="130" t="s">
        <v>18</v>
      </c>
      <c r="D1293" s="130">
        <v>12</v>
      </c>
      <c r="E1293" s="131">
        <f ca="1">OFFSET(INDEX(Composições!A:H,MATCH(Orçamentária!A1293,Composições!A:A,0),8),2,0)</f>
        <v>20.09402</v>
      </c>
      <c r="F1293" s="132">
        <f t="shared" ca="1" si="62"/>
        <v>241.12824000000001</v>
      </c>
      <c r="G1293" s="133">
        <f>IF($K1293="Padrão",BDI!$B$17,IF($K1293="Diferenciado",BDI!$E$17,0))</f>
        <v>0.26419999999999999</v>
      </c>
      <c r="H1293" s="131">
        <f t="shared" ca="1" si="60"/>
        <v>25.4</v>
      </c>
      <c r="I1293" s="132">
        <f t="shared" ca="1" si="61"/>
        <v>304.8</v>
      </c>
      <c r="J1293" s="134"/>
      <c r="K1293" s="135" t="s">
        <v>2979</v>
      </c>
    </row>
    <row r="1294" spans="1:11" x14ac:dyDescent="0.25">
      <c r="A1294" s="177" t="s">
        <v>1234</v>
      </c>
      <c r="B1294" s="129" t="s">
        <v>4815</v>
      </c>
      <c r="C1294" s="130" t="s">
        <v>18</v>
      </c>
      <c r="D1294" s="130">
        <v>37</v>
      </c>
      <c r="E1294" s="131">
        <f ca="1">OFFSET(INDEX(Composições!A:H,MATCH(Orçamentária!A1294,Composições!A:A,0),8),2,0)</f>
        <v>54.482735663649997</v>
      </c>
      <c r="F1294" s="132">
        <f t="shared" ca="1" si="62"/>
        <v>2015.86121955505</v>
      </c>
      <c r="G1294" s="133">
        <f>IF($K1294="Padrão",BDI!$B$17,IF($K1294="Diferenciado",BDI!$E$17,0))</f>
        <v>0.26419999999999999</v>
      </c>
      <c r="H1294" s="131">
        <f t="shared" ca="1" si="60"/>
        <v>68.88</v>
      </c>
      <c r="I1294" s="132">
        <f t="shared" ca="1" si="61"/>
        <v>2548.56</v>
      </c>
      <c r="J1294" s="134"/>
      <c r="K1294" s="135" t="s">
        <v>2979</v>
      </c>
    </row>
    <row r="1295" spans="1:11" hidden="1" x14ac:dyDescent="0.25">
      <c r="A1295" s="128" t="s">
        <v>4816</v>
      </c>
      <c r="B1295" s="129" t="s">
        <v>4817</v>
      </c>
      <c r="C1295" s="130" t="s">
        <v>18</v>
      </c>
      <c r="D1295" s="130">
        <v>0</v>
      </c>
      <c r="E1295" s="131" t="s">
        <v>13</v>
      </c>
      <c r="F1295" s="132" t="str">
        <f t="shared" si="62"/>
        <v/>
      </c>
      <c r="G1295" s="133">
        <f>IF($K1295="Padrão",BDI!$B$17,IF($K1295="Diferenciado",BDI!$E$17,0))</f>
        <v>0.26419999999999999</v>
      </c>
      <c r="H1295" s="131" t="str">
        <f t="shared" si="60"/>
        <v/>
      </c>
      <c r="I1295" s="132" t="str">
        <f t="shared" si="61"/>
        <v/>
      </c>
      <c r="J1295" s="134"/>
      <c r="K1295" s="135" t="s">
        <v>2979</v>
      </c>
    </row>
    <row r="1296" spans="1:11" hidden="1" x14ac:dyDescent="0.25">
      <c r="A1296" s="128" t="s">
        <v>4818</v>
      </c>
      <c r="B1296" s="129" t="s">
        <v>4819</v>
      </c>
      <c r="C1296" s="130" t="s">
        <v>68</v>
      </c>
      <c r="D1296" s="130">
        <v>0</v>
      </c>
      <c r="E1296" s="131" t="s">
        <v>13</v>
      </c>
      <c r="F1296" s="132" t="str">
        <f t="shared" si="62"/>
        <v/>
      </c>
      <c r="G1296" s="133">
        <f>IF($K1296="Padrão",BDI!$B$17,IF($K1296="Diferenciado",BDI!$E$17,0))</f>
        <v>0.26419999999999999</v>
      </c>
      <c r="H1296" s="131" t="str">
        <f t="shared" si="60"/>
        <v/>
      </c>
      <c r="I1296" s="132" t="str">
        <f t="shared" si="61"/>
        <v/>
      </c>
      <c r="J1296" s="134"/>
      <c r="K1296" s="135" t="s">
        <v>2979</v>
      </c>
    </row>
    <row r="1297" spans="1:11" hidden="1" x14ac:dyDescent="0.25">
      <c r="A1297" s="128" t="s">
        <v>4820</v>
      </c>
      <c r="B1297" s="129" t="s">
        <v>4821</v>
      </c>
      <c r="C1297" s="130" t="s">
        <v>18</v>
      </c>
      <c r="D1297" s="130">
        <v>0</v>
      </c>
      <c r="E1297" s="131" t="s">
        <v>13</v>
      </c>
      <c r="F1297" s="132" t="str">
        <f t="shared" si="62"/>
        <v/>
      </c>
      <c r="G1297" s="133">
        <f>IF($K1297="Padrão",BDI!$B$17,IF($K1297="Diferenciado",BDI!$E$17,0))</f>
        <v>0.26419999999999999</v>
      </c>
      <c r="H1297" s="131" t="str">
        <f t="shared" si="60"/>
        <v/>
      </c>
      <c r="I1297" s="132" t="str">
        <f t="shared" si="61"/>
        <v/>
      </c>
      <c r="J1297" s="134"/>
      <c r="K1297" s="135" t="s">
        <v>2979</v>
      </c>
    </row>
    <row r="1298" spans="1:11" hidden="1" x14ac:dyDescent="0.25">
      <c r="A1298" s="128" t="s">
        <v>4822</v>
      </c>
      <c r="B1298" s="129" t="s">
        <v>4823</v>
      </c>
      <c r="C1298" s="130" t="s">
        <v>18</v>
      </c>
      <c r="D1298" s="130">
        <v>0</v>
      </c>
      <c r="E1298" s="131" t="s">
        <v>13</v>
      </c>
      <c r="F1298" s="132" t="str">
        <f t="shared" si="62"/>
        <v/>
      </c>
      <c r="G1298" s="133">
        <f>IF($K1298="Padrão",BDI!$B$17,IF($K1298="Diferenciado",BDI!$E$17,0))</f>
        <v>0.26419999999999999</v>
      </c>
      <c r="H1298" s="131" t="str">
        <f t="shared" si="60"/>
        <v/>
      </c>
      <c r="I1298" s="132" t="str">
        <f t="shared" si="61"/>
        <v/>
      </c>
      <c r="J1298" s="134"/>
      <c r="K1298" s="135" t="s">
        <v>2979</v>
      </c>
    </row>
    <row r="1299" spans="1:11" hidden="1" x14ac:dyDescent="0.25">
      <c r="A1299" s="128" t="s">
        <v>4824</v>
      </c>
      <c r="B1299" s="129" t="s">
        <v>4825</v>
      </c>
      <c r="C1299" s="130" t="s">
        <v>18</v>
      </c>
      <c r="D1299" s="130">
        <v>0</v>
      </c>
      <c r="E1299" s="131" t="s">
        <v>13</v>
      </c>
      <c r="F1299" s="132" t="str">
        <f t="shared" si="62"/>
        <v/>
      </c>
      <c r="G1299" s="133">
        <f>IF($K1299="Padrão",BDI!$B$17,IF($K1299="Diferenciado",BDI!$E$17,0))</f>
        <v>0.26419999999999999</v>
      </c>
      <c r="H1299" s="131" t="str">
        <f t="shared" si="60"/>
        <v/>
      </c>
      <c r="I1299" s="132" t="str">
        <f t="shared" si="61"/>
        <v/>
      </c>
      <c r="J1299" s="134"/>
      <c r="K1299" s="135" t="s">
        <v>2979</v>
      </c>
    </row>
    <row r="1300" spans="1:11" x14ac:dyDescent="0.25">
      <c r="A1300" s="177" t="s">
        <v>1235</v>
      </c>
      <c r="B1300" s="129" t="s">
        <v>4826</v>
      </c>
      <c r="C1300" s="130" t="s">
        <v>68</v>
      </c>
      <c r="D1300" s="130">
        <v>15</v>
      </c>
      <c r="E1300" s="131">
        <f ca="1">OFFSET(INDEX(Composições!A:H,MATCH(Orçamentária!A1300,Composições!A:A,0),8),2,0)</f>
        <v>236.91012011904763</v>
      </c>
      <c r="F1300" s="132">
        <f t="shared" ca="1" si="62"/>
        <v>3553.6518017857143</v>
      </c>
      <c r="G1300" s="133">
        <f>IF($K1300="Padrão",BDI!$B$17,IF($K1300="Diferenciado",BDI!$E$17,0))</f>
        <v>0.26419999999999999</v>
      </c>
      <c r="H1300" s="131">
        <f t="shared" ca="1" si="60"/>
        <v>299.5</v>
      </c>
      <c r="I1300" s="132">
        <f t="shared" ca="1" si="61"/>
        <v>4492.5</v>
      </c>
      <c r="J1300" s="134"/>
      <c r="K1300" s="135" t="s">
        <v>2979</v>
      </c>
    </row>
    <row r="1301" spans="1:11" x14ac:dyDescent="0.25">
      <c r="A1301" s="177" t="s">
        <v>1236</v>
      </c>
      <c r="B1301" s="129" t="s">
        <v>4827</v>
      </c>
      <c r="C1301" s="130" t="s">
        <v>68</v>
      </c>
      <c r="D1301" s="130">
        <v>12</v>
      </c>
      <c r="E1301" s="131">
        <f ca="1">OFFSET(INDEX(Composições!A:H,MATCH(Orçamentária!A1301,Composições!A:A,0),8),2,0)</f>
        <v>257.36774449047618</v>
      </c>
      <c r="F1301" s="132">
        <f t="shared" ca="1" si="62"/>
        <v>3088.4129338857142</v>
      </c>
      <c r="G1301" s="133">
        <f>IF($K1301="Padrão",BDI!$B$17,IF($K1301="Diferenciado",BDI!$E$17,0))</f>
        <v>0.26419999999999999</v>
      </c>
      <c r="H1301" s="131">
        <f t="shared" ca="1" si="60"/>
        <v>325.36</v>
      </c>
      <c r="I1301" s="132">
        <f t="shared" ca="1" si="61"/>
        <v>3904.32</v>
      </c>
      <c r="J1301" s="134"/>
      <c r="K1301" s="135" t="s">
        <v>2979</v>
      </c>
    </row>
    <row r="1302" spans="1:11" ht="25.5" hidden="1" x14ac:dyDescent="0.25">
      <c r="A1302" s="128" t="s">
        <v>4828</v>
      </c>
      <c r="B1302" s="129" t="s">
        <v>4829</v>
      </c>
      <c r="C1302" s="130" t="s">
        <v>18</v>
      </c>
      <c r="D1302" s="130">
        <v>0</v>
      </c>
      <c r="E1302" s="131" t="s">
        <v>13</v>
      </c>
      <c r="F1302" s="132" t="str">
        <f t="shared" si="62"/>
        <v/>
      </c>
      <c r="G1302" s="133">
        <f>IF($K1302="Padrão",BDI!$B$17,IF($K1302="Diferenciado",BDI!$E$17,0))</f>
        <v>0.26419999999999999</v>
      </c>
      <c r="H1302" s="131" t="str">
        <f t="shared" si="60"/>
        <v/>
      </c>
      <c r="I1302" s="132" t="str">
        <f t="shared" si="61"/>
        <v/>
      </c>
      <c r="J1302" s="134"/>
      <c r="K1302" s="135" t="s">
        <v>2979</v>
      </c>
    </row>
    <row r="1303" spans="1:11" ht="25.5" hidden="1" x14ac:dyDescent="0.25">
      <c r="A1303" s="128" t="s">
        <v>4830</v>
      </c>
      <c r="B1303" s="129" t="s">
        <v>4831</v>
      </c>
      <c r="C1303" s="130" t="s">
        <v>18</v>
      </c>
      <c r="D1303" s="130">
        <v>0</v>
      </c>
      <c r="E1303" s="131" t="s">
        <v>13</v>
      </c>
      <c r="F1303" s="132" t="str">
        <f t="shared" si="62"/>
        <v/>
      </c>
      <c r="G1303" s="133">
        <f>IF($K1303="Padrão",BDI!$B$17,IF($K1303="Diferenciado",BDI!$E$17,0))</f>
        <v>0.26419999999999999</v>
      </c>
      <c r="H1303" s="131" t="str">
        <f t="shared" si="60"/>
        <v/>
      </c>
      <c r="I1303" s="132" t="str">
        <f t="shared" si="61"/>
        <v/>
      </c>
      <c r="J1303" s="134"/>
      <c r="K1303" s="135" t="s">
        <v>2979</v>
      </c>
    </row>
    <row r="1304" spans="1:11" ht="25.5" hidden="1" x14ac:dyDescent="0.25">
      <c r="A1304" s="128" t="s">
        <v>4832</v>
      </c>
      <c r="B1304" s="129" t="s">
        <v>4833</v>
      </c>
      <c r="C1304" s="130" t="s">
        <v>18</v>
      </c>
      <c r="D1304" s="130">
        <v>0</v>
      </c>
      <c r="E1304" s="131" t="s">
        <v>13</v>
      </c>
      <c r="F1304" s="132" t="str">
        <f t="shared" si="62"/>
        <v/>
      </c>
      <c r="G1304" s="133">
        <f>IF($K1304="Padrão",BDI!$B$17,IF($K1304="Diferenciado",BDI!$E$17,0))</f>
        <v>0.26419999999999999</v>
      </c>
      <c r="H1304" s="131" t="str">
        <f t="shared" si="60"/>
        <v/>
      </c>
      <c r="I1304" s="132" t="str">
        <f t="shared" si="61"/>
        <v/>
      </c>
      <c r="J1304" s="134"/>
      <c r="K1304" s="135" t="s">
        <v>2979</v>
      </c>
    </row>
    <row r="1305" spans="1:11" ht="25.5" hidden="1" x14ac:dyDescent="0.25">
      <c r="A1305" s="128" t="s">
        <v>4834</v>
      </c>
      <c r="B1305" s="129" t="s">
        <v>4835</v>
      </c>
      <c r="C1305" s="130" t="s">
        <v>18</v>
      </c>
      <c r="D1305" s="130">
        <v>0</v>
      </c>
      <c r="E1305" s="131" t="s">
        <v>13</v>
      </c>
      <c r="F1305" s="132" t="str">
        <f t="shared" si="62"/>
        <v/>
      </c>
      <c r="G1305" s="133">
        <f>IF($K1305="Padrão",BDI!$B$17,IF($K1305="Diferenciado",BDI!$E$17,0))</f>
        <v>0.26419999999999999</v>
      </c>
      <c r="H1305" s="131" t="str">
        <f t="shared" si="60"/>
        <v/>
      </c>
      <c r="I1305" s="132" t="str">
        <f t="shared" si="61"/>
        <v/>
      </c>
      <c r="J1305" s="134"/>
      <c r="K1305" s="135" t="s">
        <v>2979</v>
      </c>
    </row>
    <row r="1306" spans="1:11" ht="38.25" hidden="1" x14ac:dyDescent="0.25">
      <c r="A1306" s="128" t="s">
        <v>4836</v>
      </c>
      <c r="B1306" s="129" t="s">
        <v>4837</v>
      </c>
      <c r="C1306" s="130" t="s">
        <v>18</v>
      </c>
      <c r="D1306" s="130">
        <v>0</v>
      </c>
      <c r="E1306" s="131" t="s">
        <v>13</v>
      </c>
      <c r="F1306" s="132" t="str">
        <f t="shared" si="62"/>
        <v/>
      </c>
      <c r="G1306" s="133">
        <f>IF($K1306="Padrão",BDI!$B$17,IF($K1306="Diferenciado",BDI!$E$17,0))</f>
        <v>0.26419999999999999</v>
      </c>
      <c r="H1306" s="131" t="str">
        <f t="shared" si="60"/>
        <v/>
      </c>
      <c r="I1306" s="132" t="str">
        <f t="shared" si="61"/>
        <v/>
      </c>
      <c r="J1306" s="134"/>
      <c r="K1306" s="135" t="s">
        <v>2979</v>
      </c>
    </row>
    <row r="1307" spans="1:11" ht="25.5" hidden="1" x14ac:dyDescent="0.25">
      <c r="A1307" s="128" t="s">
        <v>4838</v>
      </c>
      <c r="B1307" s="129" t="s">
        <v>4839</v>
      </c>
      <c r="C1307" s="130" t="s">
        <v>18</v>
      </c>
      <c r="D1307" s="130">
        <v>0</v>
      </c>
      <c r="E1307" s="131" t="s">
        <v>13</v>
      </c>
      <c r="F1307" s="132" t="str">
        <f t="shared" si="62"/>
        <v/>
      </c>
      <c r="G1307" s="133">
        <f>IF($K1307="Padrão",BDI!$B$17,IF($K1307="Diferenciado",BDI!$E$17,0))</f>
        <v>0.26419999999999999</v>
      </c>
      <c r="H1307" s="131" t="str">
        <f t="shared" si="60"/>
        <v/>
      </c>
      <c r="I1307" s="132" t="str">
        <f t="shared" si="61"/>
        <v/>
      </c>
      <c r="J1307" s="134"/>
      <c r="K1307" s="135" t="s">
        <v>2979</v>
      </c>
    </row>
    <row r="1308" spans="1:11" ht="25.5" hidden="1" x14ac:dyDescent="0.25">
      <c r="A1308" s="128" t="s">
        <v>4840</v>
      </c>
      <c r="B1308" s="129" t="s">
        <v>4841</v>
      </c>
      <c r="C1308" s="130" t="s">
        <v>18</v>
      </c>
      <c r="D1308" s="130">
        <v>0</v>
      </c>
      <c r="E1308" s="131" t="s">
        <v>13</v>
      </c>
      <c r="F1308" s="132" t="str">
        <f t="shared" si="62"/>
        <v/>
      </c>
      <c r="G1308" s="133">
        <f>IF($K1308="Padrão",BDI!$B$17,IF($K1308="Diferenciado",BDI!$E$17,0))</f>
        <v>0.26419999999999999</v>
      </c>
      <c r="H1308" s="131" t="str">
        <f t="shared" si="60"/>
        <v/>
      </c>
      <c r="I1308" s="132" t="str">
        <f t="shared" si="61"/>
        <v/>
      </c>
      <c r="J1308" s="134"/>
      <c r="K1308" s="135" t="s">
        <v>2979</v>
      </c>
    </row>
    <row r="1309" spans="1:11" ht="38.25" hidden="1" x14ac:dyDescent="0.25">
      <c r="A1309" s="128" t="s">
        <v>4842</v>
      </c>
      <c r="B1309" s="129" t="s">
        <v>4843</v>
      </c>
      <c r="C1309" s="130" t="s">
        <v>18</v>
      </c>
      <c r="D1309" s="130">
        <v>0</v>
      </c>
      <c r="E1309" s="131" t="s">
        <v>13</v>
      </c>
      <c r="F1309" s="132" t="str">
        <f t="shared" si="62"/>
        <v/>
      </c>
      <c r="G1309" s="133">
        <f>IF($K1309="Padrão",BDI!$B$17,IF($K1309="Diferenciado",BDI!$E$17,0))</f>
        <v>0.26419999999999999</v>
      </c>
      <c r="H1309" s="131" t="str">
        <f t="shared" si="60"/>
        <v/>
      </c>
      <c r="I1309" s="132" t="str">
        <f t="shared" si="61"/>
        <v/>
      </c>
      <c r="J1309" s="134"/>
      <c r="K1309" s="135" t="s">
        <v>2979</v>
      </c>
    </row>
    <row r="1310" spans="1:11" ht="38.25" hidden="1" x14ac:dyDescent="0.25">
      <c r="A1310" s="128" t="s">
        <v>4844</v>
      </c>
      <c r="B1310" s="129" t="s">
        <v>4845</v>
      </c>
      <c r="C1310" s="130" t="s">
        <v>18</v>
      </c>
      <c r="D1310" s="130">
        <v>0</v>
      </c>
      <c r="E1310" s="131" t="s">
        <v>13</v>
      </c>
      <c r="F1310" s="132" t="str">
        <f t="shared" si="62"/>
        <v/>
      </c>
      <c r="G1310" s="133">
        <f>IF($K1310="Padrão",BDI!$B$17,IF($K1310="Diferenciado",BDI!$E$17,0))</f>
        <v>0.26419999999999999</v>
      </c>
      <c r="H1310" s="131" t="str">
        <f t="shared" si="60"/>
        <v/>
      </c>
      <c r="I1310" s="132" t="str">
        <f t="shared" si="61"/>
        <v/>
      </c>
      <c r="J1310" s="134"/>
      <c r="K1310" s="135" t="s">
        <v>2979</v>
      </c>
    </row>
    <row r="1311" spans="1:11" ht="25.5" hidden="1" x14ac:dyDescent="0.25">
      <c r="A1311" s="128" t="s">
        <v>4846</v>
      </c>
      <c r="B1311" s="129" t="s">
        <v>4847</v>
      </c>
      <c r="C1311" s="130" t="s">
        <v>18</v>
      </c>
      <c r="D1311" s="130">
        <v>0</v>
      </c>
      <c r="E1311" s="131" t="s">
        <v>13</v>
      </c>
      <c r="F1311" s="132" t="str">
        <f t="shared" si="62"/>
        <v/>
      </c>
      <c r="G1311" s="133">
        <f>IF($K1311="Padrão",BDI!$B$17,IF($K1311="Diferenciado",BDI!$E$17,0))</f>
        <v>0.26419999999999999</v>
      </c>
      <c r="H1311" s="131" t="str">
        <f t="shared" si="60"/>
        <v/>
      </c>
      <c r="I1311" s="132" t="str">
        <f t="shared" si="61"/>
        <v/>
      </c>
      <c r="J1311" s="134"/>
      <c r="K1311" s="135" t="s">
        <v>2979</v>
      </c>
    </row>
    <row r="1312" spans="1:11" ht="38.25" hidden="1" x14ac:dyDescent="0.25">
      <c r="A1312" s="128" t="s">
        <v>4848</v>
      </c>
      <c r="B1312" s="129" t="s">
        <v>4849</v>
      </c>
      <c r="C1312" s="130" t="s">
        <v>18</v>
      </c>
      <c r="D1312" s="130">
        <v>0</v>
      </c>
      <c r="E1312" s="131" t="s">
        <v>13</v>
      </c>
      <c r="F1312" s="132" t="str">
        <f t="shared" si="62"/>
        <v/>
      </c>
      <c r="G1312" s="133">
        <f>IF($K1312="Padrão",BDI!$B$17,IF($K1312="Diferenciado",BDI!$E$17,0))</f>
        <v>0.26419999999999999</v>
      </c>
      <c r="H1312" s="131" t="str">
        <f t="shared" si="60"/>
        <v/>
      </c>
      <c r="I1312" s="132" t="str">
        <f t="shared" si="61"/>
        <v/>
      </c>
      <c r="J1312" s="134"/>
      <c r="K1312" s="135" t="s">
        <v>2979</v>
      </c>
    </row>
    <row r="1313" spans="1:11" ht="25.5" hidden="1" x14ac:dyDescent="0.25">
      <c r="A1313" s="128" t="s">
        <v>4850</v>
      </c>
      <c r="B1313" s="129" t="s">
        <v>4851</v>
      </c>
      <c r="C1313" s="130" t="s">
        <v>18</v>
      </c>
      <c r="D1313" s="130">
        <v>0</v>
      </c>
      <c r="E1313" s="131" t="s">
        <v>13</v>
      </c>
      <c r="F1313" s="132" t="str">
        <f t="shared" si="62"/>
        <v/>
      </c>
      <c r="G1313" s="133">
        <f>IF($K1313="Padrão",BDI!$B$17,IF($K1313="Diferenciado",BDI!$E$17,0))</f>
        <v>0.26419999999999999</v>
      </c>
      <c r="H1313" s="131" t="str">
        <f t="shared" si="60"/>
        <v/>
      </c>
      <c r="I1313" s="132" t="str">
        <f t="shared" si="61"/>
        <v/>
      </c>
      <c r="J1313" s="134"/>
      <c r="K1313" s="135" t="s">
        <v>2979</v>
      </c>
    </row>
    <row r="1314" spans="1:11" ht="38.25" hidden="1" x14ac:dyDescent="0.25">
      <c r="A1314" s="128" t="s">
        <v>4852</v>
      </c>
      <c r="B1314" s="129" t="s">
        <v>4853</v>
      </c>
      <c r="C1314" s="130" t="s">
        <v>18</v>
      </c>
      <c r="D1314" s="130">
        <v>0</v>
      </c>
      <c r="E1314" s="131" t="s">
        <v>13</v>
      </c>
      <c r="F1314" s="132" t="str">
        <f t="shared" si="62"/>
        <v/>
      </c>
      <c r="G1314" s="133">
        <f>IF($K1314="Padrão",BDI!$B$17,IF($K1314="Diferenciado",BDI!$E$17,0))</f>
        <v>0.26419999999999999</v>
      </c>
      <c r="H1314" s="131" t="str">
        <f t="shared" si="60"/>
        <v/>
      </c>
      <c r="I1314" s="132" t="str">
        <f t="shared" si="61"/>
        <v/>
      </c>
      <c r="J1314" s="134"/>
      <c r="K1314" s="135" t="s">
        <v>2979</v>
      </c>
    </row>
    <row r="1315" spans="1:11" hidden="1" x14ac:dyDescent="0.25">
      <c r="A1315" s="177" t="s">
        <v>1237</v>
      </c>
      <c r="B1315" s="129" t="s">
        <v>4854</v>
      </c>
      <c r="C1315" s="130" t="s">
        <v>18</v>
      </c>
      <c r="D1315" s="130">
        <v>0</v>
      </c>
      <c r="E1315" s="131">
        <f ca="1">OFFSET(INDEX(Composições!A:H,MATCH(Orçamentária!A1315,Composições!A:A,0),8),2,0)</f>
        <v>46.825500000000005</v>
      </c>
      <c r="F1315" s="132">
        <f t="shared" ca="1" si="62"/>
        <v>0</v>
      </c>
      <c r="G1315" s="133">
        <f>IF($K1315="Padrão",BDI!$B$17,IF($K1315="Diferenciado",BDI!$E$17,0))</f>
        <v>0.26419999999999999</v>
      </c>
      <c r="H1315" s="131">
        <f t="shared" ca="1" si="60"/>
        <v>59.2</v>
      </c>
      <c r="I1315" s="132">
        <f t="shared" ca="1" si="61"/>
        <v>0</v>
      </c>
      <c r="J1315" s="134"/>
      <c r="K1315" s="135" t="s">
        <v>2979</v>
      </c>
    </row>
    <row r="1316" spans="1:11" hidden="1" x14ac:dyDescent="0.25">
      <c r="A1316" s="177" t="s">
        <v>1239</v>
      </c>
      <c r="B1316" s="129" t="s">
        <v>4855</v>
      </c>
      <c r="C1316" s="130" t="s">
        <v>18</v>
      </c>
      <c r="D1316" s="130">
        <v>0</v>
      </c>
      <c r="E1316" s="131">
        <f ca="1">OFFSET(INDEX(Composições!A:H,MATCH(Orçamentária!A1316,Composições!A:A,0),8),2,0)</f>
        <v>101.06468124999998</v>
      </c>
      <c r="F1316" s="132">
        <f t="shared" ca="1" si="62"/>
        <v>0</v>
      </c>
      <c r="G1316" s="133">
        <f>IF($K1316="Padrão",BDI!$B$17,IF($K1316="Diferenciado",BDI!$E$17,0))</f>
        <v>0.26419999999999999</v>
      </c>
      <c r="H1316" s="131">
        <f t="shared" ca="1" si="60"/>
        <v>127.77</v>
      </c>
      <c r="I1316" s="132">
        <f t="shared" ca="1" si="61"/>
        <v>0</v>
      </c>
      <c r="J1316" s="134"/>
      <c r="K1316" s="135" t="s">
        <v>2979</v>
      </c>
    </row>
    <row r="1317" spans="1:11" hidden="1" x14ac:dyDescent="0.25">
      <c r="A1317" s="177" t="s">
        <v>1241</v>
      </c>
      <c r="B1317" s="129" t="s">
        <v>4856</v>
      </c>
      <c r="C1317" s="130" t="s">
        <v>18</v>
      </c>
      <c r="D1317" s="130">
        <v>0</v>
      </c>
      <c r="E1317" s="131">
        <f ca="1">OFFSET(INDEX(Composições!A:H,MATCH(Orçamentária!A1317,Composições!A:A,0),8),2,0)</f>
        <v>101.06468124999998</v>
      </c>
      <c r="F1317" s="132">
        <f t="shared" ca="1" si="62"/>
        <v>0</v>
      </c>
      <c r="G1317" s="133">
        <f>IF($K1317="Padrão",BDI!$B$17,IF($K1317="Diferenciado",BDI!$E$17,0))</f>
        <v>0.26419999999999999</v>
      </c>
      <c r="H1317" s="131">
        <f t="shared" ca="1" si="60"/>
        <v>127.77</v>
      </c>
      <c r="I1317" s="132">
        <f t="shared" ca="1" si="61"/>
        <v>0</v>
      </c>
      <c r="J1317" s="134"/>
      <c r="K1317" s="135" t="s">
        <v>2979</v>
      </c>
    </row>
    <row r="1318" spans="1:11" hidden="1" x14ac:dyDescent="0.25">
      <c r="A1318" s="177" t="s">
        <v>1243</v>
      </c>
      <c r="B1318" s="129" t="s">
        <v>4857</v>
      </c>
      <c r="C1318" s="130" t="s">
        <v>18</v>
      </c>
      <c r="D1318" s="130">
        <v>0</v>
      </c>
      <c r="E1318" s="131">
        <f ca="1">OFFSET(INDEX(Composições!A:H,MATCH(Orçamentária!A1318,Composições!A:A,0),8),2,0)</f>
        <v>101.06468124999998</v>
      </c>
      <c r="F1318" s="132">
        <f t="shared" ca="1" si="62"/>
        <v>0</v>
      </c>
      <c r="G1318" s="133">
        <f>IF($K1318="Padrão",BDI!$B$17,IF($K1318="Diferenciado",BDI!$E$17,0))</f>
        <v>0.26419999999999999</v>
      </c>
      <c r="H1318" s="131">
        <f t="shared" ca="1" si="60"/>
        <v>127.77</v>
      </c>
      <c r="I1318" s="132">
        <f t="shared" ca="1" si="61"/>
        <v>0</v>
      </c>
      <c r="J1318" s="134"/>
      <c r="K1318" s="135" t="s">
        <v>2979</v>
      </c>
    </row>
    <row r="1319" spans="1:11" hidden="1" x14ac:dyDescent="0.25">
      <c r="A1319" s="177" t="s">
        <v>1245</v>
      </c>
      <c r="B1319" s="129" t="s">
        <v>4858</v>
      </c>
      <c r="C1319" s="130" t="s">
        <v>18</v>
      </c>
      <c r="D1319" s="130">
        <v>0</v>
      </c>
      <c r="E1319" s="131">
        <f ca="1">OFFSET(INDEX(Composições!A:H,MATCH(Orçamentária!A1319,Composições!A:A,0),8),2,0)</f>
        <v>116.61309375</v>
      </c>
      <c r="F1319" s="132">
        <f t="shared" ca="1" si="62"/>
        <v>0</v>
      </c>
      <c r="G1319" s="133">
        <f>IF($K1319="Padrão",BDI!$B$17,IF($K1319="Diferenciado",BDI!$E$17,0))</f>
        <v>0.26419999999999999</v>
      </c>
      <c r="H1319" s="131">
        <f t="shared" ca="1" si="60"/>
        <v>147.41999999999999</v>
      </c>
      <c r="I1319" s="132">
        <f t="shared" ca="1" si="61"/>
        <v>0</v>
      </c>
      <c r="J1319" s="134"/>
      <c r="K1319" s="135" t="s">
        <v>2979</v>
      </c>
    </row>
    <row r="1320" spans="1:11" hidden="1" x14ac:dyDescent="0.25">
      <c r="A1320" s="177" t="s">
        <v>1247</v>
      </c>
      <c r="B1320" s="129" t="s">
        <v>4859</v>
      </c>
      <c r="C1320" s="130" t="s">
        <v>18</v>
      </c>
      <c r="D1320" s="130">
        <v>0</v>
      </c>
      <c r="E1320" s="131">
        <f ca="1">OFFSET(INDEX(Composições!A:H,MATCH(Orçamentária!A1320,Composições!A:A,0),8),2,0)</f>
        <v>19.737200000000001</v>
      </c>
      <c r="F1320" s="132">
        <f t="shared" ca="1" si="62"/>
        <v>0</v>
      </c>
      <c r="G1320" s="133">
        <f>IF($K1320="Padrão",BDI!$B$17,IF($K1320="Diferenciado",BDI!$E$17,0))</f>
        <v>0.26419999999999999</v>
      </c>
      <c r="H1320" s="131">
        <f t="shared" ca="1" si="60"/>
        <v>24.95</v>
      </c>
      <c r="I1320" s="132">
        <f t="shared" ca="1" si="61"/>
        <v>0</v>
      </c>
      <c r="J1320" s="134"/>
      <c r="K1320" s="135" t="s">
        <v>2979</v>
      </c>
    </row>
    <row r="1321" spans="1:11" hidden="1" x14ac:dyDescent="0.25">
      <c r="A1321" s="177" t="s">
        <v>1249</v>
      </c>
      <c r="B1321" s="129" t="s">
        <v>4860</v>
      </c>
      <c r="C1321" s="130" t="s">
        <v>18</v>
      </c>
      <c r="D1321" s="130">
        <v>0</v>
      </c>
      <c r="E1321" s="131">
        <f ca="1">OFFSET(INDEX(Composições!A:H,MATCH(Orçamentária!A1321,Composições!A:A,0),8),2,0)</f>
        <v>101.06468124999998</v>
      </c>
      <c r="F1321" s="132">
        <f t="shared" ca="1" si="62"/>
        <v>0</v>
      </c>
      <c r="G1321" s="133">
        <f>IF($K1321="Padrão",BDI!$B$17,IF($K1321="Diferenciado",BDI!$E$17,0))</f>
        <v>0.26419999999999999</v>
      </c>
      <c r="H1321" s="131">
        <f t="shared" ca="1" si="60"/>
        <v>127.77</v>
      </c>
      <c r="I1321" s="132">
        <f t="shared" ca="1" si="61"/>
        <v>0</v>
      </c>
      <c r="J1321" s="134"/>
      <c r="K1321" s="135" t="s">
        <v>2979</v>
      </c>
    </row>
    <row r="1322" spans="1:11" hidden="1" x14ac:dyDescent="0.25">
      <c r="A1322" s="177" t="s">
        <v>1251</v>
      </c>
      <c r="B1322" s="129" t="s">
        <v>4861</v>
      </c>
      <c r="C1322" s="130" t="s">
        <v>106</v>
      </c>
      <c r="D1322" s="130">
        <v>0</v>
      </c>
      <c r="E1322" s="131">
        <f ca="1">OFFSET(INDEX(Composições!A:H,MATCH(Orçamentária!A1322,Composições!A:A,0),8),2,0)</f>
        <v>2.38659</v>
      </c>
      <c r="F1322" s="132">
        <f t="shared" ca="1" si="62"/>
        <v>0</v>
      </c>
      <c r="G1322" s="133">
        <f>IF($K1322="Padrão",BDI!$B$17,IF($K1322="Diferenciado",BDI!$E$17,0))</f>
        <v>0.26419999999999999</v>
      </c>
      <c r="H1322" s="131">
        <f t="shared" ca="1" si="60"/>
        <v>3.02</v>
      </c>
      <c r="I1322" s="132">
        <f t="shared" ca="1" si="61"/>
        <v>0</v>
      </c>
      <c r="J1322" s="134"/>
      <c r="K1322" s="135" t="s">
        <v>2979</v>
      </c>
    </row>
    <row r="1323" spans="1:11" hidden="1" x14ac:dyDescent="0.25">
      <c r="A1323" s="177" t="s">
        <v>1253</v>
      </c>
      <c r="B1323" s="129" t="s">
        <v>4862</v>
      </c>
      <c r="C1323" s="130" t="s">
        <v>18</v>
      </c>
      <c r="D1323" s="130">
        <v>0</v>
      </c>
      <c r="E1323" s="131">
        <f ca="1">OFFSET(INDEX(Composições!A:H,MATCH(Orçamentária!A1323,Composições!A:A,0),8),2,0)</f>
        <v>9.4530224999999994</v>
      </c>
      <c r="F1323" s="132">
        <f t="shared" ca="1" si="62"/>
        <v>0</v>
      </c>
      <c r="G1323" s="133">
        <f>IF($K1323="Padrão",BDI!$B$17,IF($K1323="Diferenciado",BDI!$E$17,0))</f>
        <v>0.26419999999999999</v>
      </c>
      <c r="H1323" s="131">
        <f t="shared" ca="1" si="60"/>
        <v>11.95</v>
      </c>
      <c r="I1323" s="132">
        <f t="shared" ca="1" si="61"/>
        <v>0</v>
      </c>
      <c r="J1323" s="134"/>
      <c r="K1323" s="135" t="s">
        <v>2979</v>
      </c>
    </row>
    <row r="1324" spans="1:11" ht="25.5" hidden="1" x14ac:dyDescent="0.25">
      <c r="A1324" s="177" t="s">
        <v>1255</v>
      </c>
      <c r="B1324" s="129" t="s">
        <v>4863</v>
      </c>
      <c r="C1324" s="130" t="s">
        <v>18</v>
      </c>
      <c r="D1324" s="130">
        <v>0</v>
      </c>
      <c r="E1324" s="131">
        <f ca="1">OFFSET(INDEX(Composições!A:H,MATCH(Orçamentária!A1324,Composições!A:A,0),8),2,0)</f>
        <v>68.924423749999988</v>
      </c>
      <c r="F1324" s="132">
        <f t="shared" ca="1" si="62"/>
        <v>0</v>
      </c>
      <c r="G1324" s="133">
        <f>IF($K1324="Padrão",BDI!$B$17,IF($K1324="Diferenciado",BDI!$E$17,0))</f>
        <v>0.26419999999999999</v>
      </c>
      <c r="H1324" s="131">
        <f t="shared" ca="1" si="60"/>
        <v>87.13</v>
      </c>
      <c r="I1324" s="132">
        <f t="shared" ca="1" si="61"/>
        <v>0</v>
      </c>
      <c r="J1324" s="134"/>
      <c r="K1324" s="135" t="s">
        <v>2979</v>
      </c>
    </row>
    <row r="1325" spans="1:11" hidden="1" x14ac:dyDescent="0.25">
      <c r="A1325" s="128" t="s">
        <v>4864</v>
      </c>
      <c r="B1325" s="129" t="s">
        <v>4865</v>
      </c>
      <c r="C1325" s="130" t="s">
        <v>18</v>
      </c>
      <c r="D1325" s="130">
        <v>0</v>
      </c>
      <c r="E1325" s="131" t="s">
        <v>13</v>
      </c>
      <c r="F1325" s="132" t="str">
        <f t="shared" si="62"/>
        <v/>
      </c>
      <c r="G1325" s="133">
        <f>IF($K1325="Padrão",BDI!$B$17,IF($K1325="Diferenciado",BDI!$E$17,0))</f>
        <v>0.26419999999999999</v>
      </c>
      <c r="H1325" s="131" t="str">
        <f t="shared" si="60"/>
        <v/>
      </c>
      <c r="I1325" s="132" t="str">
        <f t="shared" si="61"/>
        <v/>
      </c>
      <c r="J1325" s="134"/>
      <c r="K1325" s="135" t="s">
        <v>2979</v>
      </c>
    </row>
    <row r="1326" spans="1:11" hidden="1" x14ac:dyDescent="0.25">
      <c r="A1326" s="128" t="s">
        <v>4866</v>
      </c>
      <c r="B1326" s="129" t="s">
        <v>4867</v>
      </c>
      <c r="C1326" s="130" t="s">
        <v>18</v>
      </c>
      <c r="D1326" s="130">
        <v>0</v>
      </c>
      <c r="E1326" s="131" t="s">
        <v>13</v>
      </c>
      <c r="F1326" s="132" t="str">
        <f t="shared" si="62"/>
        <v/>
      </c>
      <c r="G1326" s="133">
        <f>IF($K1326="Padrão",BDI!$B$17,IF($K1326="Diferenciado",BDI!$E$17,0))</f>
        <v>0.26419999999999999</v>
      </c>
      <c r="H1326" s="131" t="str">
        <f t="shared" si="60"/>
        <v/>
      </c>
      <c r="I1326" s="132" t="str">
        <f t="shared" si="61"/>
        <v/>
      </c>
      <c r="J1326" s="134"/>
      <c r="K1326" s="135" t="s">
        <v>2979</v>
      </c>
    </row>
    <row r="1327" spans="1:11" hidden="1" x14ac:dyDescent="0.25">
      <c r="A1327" s="128" t="s">
        <v>4868</v>
      </c>
      <c r="B1327" s="129" t="s">
        <v>4869</v>
      </c>
      <c r="C1327" s="130" t="s">
        <v>18</v>
      </c>
      <c r="D1327" s="130">
        <v>0</v>
      </c>
      <c r="E1327" s="131" t="s">
        <v>13</v>
      </c>
      <c r="F1327" s="132" t="str">
        <f t="shared" si="62"/>
        <v/>
      </c>
      <c r="G1327" s="133">
        <f>IF($K1327="Padrão",BDI!$B$17,IF($K1327="Diferenciado",BDI!$E$17,0))</f>
        <v>0.26419999999999999</v>
      </c>
      <c r="H1327" s="131" t="str">
        <f t="shared" si="60"/>
        <v/>
      </c>
      <c r="I1327" s="132" t="str">
        <f t="shared" si="61"/>
        <v/>
      </c>
      <c r="J1327" s="134"/>
      <c r="K1327" s="135" t="s">
        <v>2979</v>
      </c>
    </row>
    <row r="1328" spans="1:11" hidden="1" x14ac:dyDescent="0.25">
      <c r="A1328" s="128" t="s">
        <v>4870</v>
      </c>
      <c r="B1328" s="129" t="s">
        <v>4871</v>
      </c>
      <c r="C1328" s="130" t="s">
        <v>18</v>
      </c>
      <c r="D1328" s="130">
        <v>0</v>
      </c>
      <c r="E1328" s="131" t="s">
        <v>13</v>
      </c>
      <c r="F1328" s="132" t="str">
        <f t="shared" si="62"/>
        <v/>
      </c>
      <c r="G1328" s="133">
        <f>IF($K1328="Padrão",BDI!$B$17,IF($K1328="Diferenciado",BDI!$E$17,0))</f>
        <v>0.26419999999999999</v>
      </c>
      <c r="H1328" s="131" t="str">
        <f t="shared" si="60"/>
        <v/>
      </c>
      <c r="I1328" s="132" t="str">
        <f t="shared" si="61"/>
        <v/>
      </c>
      <c r="J1328" s="134"/>
      <c r="K1328" s="135" t="s">
        <v>2979</v>
      </c>
    </row>
    <row r="1329" spans="1:11" hidden="1" x14ac:dyDescent="0.25">
      <c r="A1329" s="128" t="s">
        <v>4872</v>
      </c>
      <c r="B1329" s="129" t="s">
        <v>4873</v>
      </c>
      <c r="C1329" s="130" t="s">
        <v>18</v>
      </c>
      <c r="D1329" s="130">
        <v>0</v>
      </c>
      <c r="E1329" s="131" t="s">
        <v>13</v>
      </c>
      <c r="F1329" s="132" t="str">
        <f t="shared" si="62"/>
        <v/>
      </c>
      <c r="G1329" s="133">
        <f>IF($K1329="Padrão",BDI!$B$17,IF($K1329="Diferenciado",BDI!$E$17,0))</f>
        <v>0.26419999999999999</v>
      </c>
      <c r="H1329" s="131" t="str">
        <f t="shared" si="60"/>
        <v/>
      </c>
      <c r="I1329" s="132" t="str">
        <f t="shared" si="61"/>
        <v/>
      </c>
      <c r="J1329" s="134"/>
      <c r="K1329" s="135" t="s">
        <v>2979</v>
      </c>
    </row>
    <row r="1330" spans="1:11" hidden="1" x14ac:dyDescent="0.25">
      <c r="A1330" s="177" t="s">
        <v>1257</v>
      </c>
      <c r="B1330" s="129" t="s">
        <v>4874</v>
      </c>
      <c r="C1330" s="130" t="s">
        <v>18</v>
      </c>
      <c r="D1330" s="130">
        <v>0</v>
      </c>
      <c r="E1330" s="131">
        <f ca="1">OFFSET(INDEX(Composições!A:H,MATCH(Orçamentária!A1330,Composições!A:A,0),8),2,0)</f>
        <v>106.67825024999998</v>
      </c>
      <c r="F1330" s="132">
        <f t="shared" ca="1" si="62"/>
        <v>0</v>
      </c>
      <c r="G1330" s="133">
        <f>IF($K1330="Padrão",BDI!$B$17,IF($K1330="Diferenciado",BDI!$E$17,0))</f>
        <v>0.26419999999999999</v>
      </c>
      <c r="H1330" s="131">
        <f t="shared" ca="1" si="60"/>
        <v>134.86000000000001</v>
      </c>
      <c r="I1330" s="132">
        <f t="shared" ca="1" si="61"/>
        <v>0</v>
      </c>
      <c r="J1330" s="134"/>
      <c r="K1330" s="135" t="s">
        <v>2979</v>
      </c>
    </row>
    <row r="1331" spans="1:11" hidden="1" x14ac:dyDescent="0.25">
      <c r="A1331" s="177" t="s">
        <v>1259</v>
      </c>
      <c r="B1331" s="129" t="s">
        <v>4875</v>
      </c>
      <c r="C1331" s="130" t="s">
        <v>106</v>
      </c>
      <c r="D1331" s="130">
        <v>0</v>
      </c>
      <c r="E1331" s="131">
        <f ca="1">OFFSET(INDEX(Composições!A:H,MATCH(Orçamentária!A1331,Composições!A:A,0),8),2,0)</f>
        <v>614.02951079293746</v>
      </c>
      <c r="F1331" s="132">
        <f t="shared" ca="1" si="62"/>
        <v>0</v>
      </c>
      <c r="G1331" s="133">
        <f>IF($K1331="Padrão",BDI!$B$17,IF($K1331="Diferenciado",BDI!$E$17,0))</f>
        <v>0.26419999999999999</v>
      </c>
      <c r="H1331" s="131">
        <f t="shared" ca="1" si="60"/>
        <v>776.26</v>
      </c>
      <c r="I1331" s="132">
        <f t="shared" ca="1" si="61"/>
        <v>0</v>
      </c>
      <c r="J1331" s="134"/>
      <c r="K1331" s="135" t="s">
        <v>2979</v>
      </c>
    </row>
    <row r="1332" spans="1:11" hidden="1" x14ac:dyDescent="0.25">
      <c r="A1332" s="177" t="s">
        <v>1261</v>
      </c>
      <c r="B1332" s="129" t="s">
        <v>4876</v>
      </c>
      <c r="C1332" s="130" t="s">
        <v>106</v>
      </c>
      <c r="D1332" s="130">
        <v>0</v>
      </c>
      <c r="E1332" s="131">
        <f ca="1">OFFSET(INDEX(Composições!A:H,MATCH(Orçamentária!A1332,Composições!A:A,0),8),2,0)</f>
        <v>966.13636351617492</v>
      </c>
      <c r="F1332" s="132">
        <f t="shared" ca="1" si="62"/>
        <v>0</v>
      </c>
      <c r="G1332" s="133">
        <f>IF($K1332="Padrão",BDI!$B$17,IF($K1332="Diferenciado",BDI!$E$17,0))</f>
        <v>0.26419999999999999</v>
      </c>
      <c r="H1332" s="131">
        <f t="shared" ca="1" si="60"/>
        <v>1221.3900000000001</v>
      </c>
      <c r="I1332" s="132">
        <f t="shared" ca="1" si="61"/>
        <v>0</v>
      </c>
      <c r="J1332" s="134"/>
      <c r="K1332" s="135" t="s">
        <v>2979</v>
      </c>
    </row>
    <row r="1333" spans="1:11" hidden="1" x14ac:dyDescent="0.25">
      <c r="A1333" s="177" t="s">
        <v>1262</v>
      </c>
      <c r="B1333" s="129" t="s">
        <v>4877</v>
      </c>
      <c r="C1333" s="130" t="s">
        <v>18</v>
      </c>
      <c r="D1333" s="130">
        <v>0</v>
      </c>
      <c r="E1333" s="131">
        <f ca="1">OFFSET(INDEX(Composições!A:H,MATCH(Orçamentária!A1333,Composições!A:A,0),8),2,0)</f>
        <v>50.730775200000004</v>
      </c>
      <c r="F1333" s="132">
        <f t="shared" ca="1" si="62"/>
        <v>0</v>
      </c>
      <c r="G1333" s="133">
        <f>IF($K1333="Padrão",BDI!$B$17,IF($K1333="Diferenciado",BDI!$E$17,0))</f>
        <v>0.26419999999999999</v>
      </c>
      <c r="H1333" s="131">
        <f t="shared" ca="1" si="60"/>
        <v>64.13</v>
      </c>
      <c r="I1333" s="132">
        <f t="shared" ca="1" si="61"/>
        <v>0</v>
      </c>
      <c r="J1333" s="134"/>
      <c r="K1333" s="135" t="s">
        <v>2979</v>
      </c>
    </row>
    <row r="1334" spans="1:11" hidden="1" x14ac:dyDescent="0.25">
      <c r="A1334" s="177" t="s">
        <v>1263</v>
      </c>
      <c r="B1334" s="129" t="s">
        <v>1264</v>
      </c>
      <c r="C1334" s="130" t="s">
        <v>18</v>
      </c>
      <c r="D1334" s="130">
        <v>0</v>
      </c>
      <c r="E1334" s="131">
        <f ca="1">OFFSET(INDEX(Composições!A:H,MATCH(Orçamentária!A1334,Composições!A:A,0),8),2,0)</f>
        <v>37.043015600000004</v>
      </c>
      <c r="F1334" s="132">
        <f t="shared" ca="1" si="62"/>
        <v>0</v>
      </c>
      <c r="G1334" s="133">
        <f>IF($K1334="Padrão",BDI!$B$17,IF($K1334="Diferenciado",BDI!$E$17,0))</f>
        <v>0.26419999999999999</v>
      </c>
      <c r="H1334" s="131">
        <f t="shared" ca="1" si="60"/>
        <v>46.83</v>
      </c>
      <c r="I1334" s="132">
        <f t="shared" ca="1" si="61"/>
        <v>0</v>
      </c>
      <c r="J1334" s="134"/>
      <c r="K1334" s="135" t="s">
        <v>2979</v>
      </c>
    </row>
    <row r="1335" spans="1:11" x14ac:dyDescent="0.25">
      <c r="A1335" s="177" t="s">
        <v>1265</v>
      </c>
      <c r="B1335" s="129" t="s">
        <v>1266</v>
      </c>
      <c r="C1335" s="130" t="s">
        <v>18</v>
      </c>
      <c r="D1335" s="130">
        <v>25</v>
      </c>
      <c r="E1335" s="131">
        <f ca="1">OFFSET(INDEX(Composições!A:H,MATCH(Orçamentária!A1335,Composições!A:A,0),8),2,0)</f>
        <v>3352.7083874999998</v>
      </c>
      <c r="F1335" s="132">
        <f t="shared" ca="1" si="62"/>
        <v>83817.709687499999</v>
      </c>
      <c r="G1335" s="133">
        <f>IF($K1335="Padrão",BDI!$B$17,IF($K1335="Diferenciado",BDI!$E$17,0))</f>
        <v>0.18609999999999999</v>
      </c>
      <c r="H1335" s="131">
        <f t="shared" ca="1" si="60"/>
        <v>3976.65</v>
      </c>
      <c r="I1335" s="132">
        <f t="shared" ca="1" si="61"/>
        <v>99416.25</v>
      </c>
      <c r="J1335" s="134"/>
      <c r="K1335" s="135" t="s">
        <v>2977</v>
      </c>
    </row>
    <row r="1336" spans="1:11" hidden="1" x14ac:dyDescent="0.25">
      <c r="A1336" s="177" t="s">
        <v>1267</v>
      </c>
      <c r="B1336" s="129" t="s">
        <v>4878</v>
      </c>
      <c r="C1336" s="130" t="s">
        <v>106</v>
      </c>
      <c r="D1336" s="130">
        <v>0</v>
      </c>
      <c r="E1336" s="131">
        <f ca="1">OFFSET(INDEX(Composições!A:H,MATCH(Orçamentária!A1336,Composições!A:A,0),8),2,0)</f>
        <v>3.7183522499999992</v>
      </c>
      <c r="F1336" s="132">
        <f t="shared" ca="1" si="62"/>
        <v>0</v>
      </c>
      <c r="G1336" s="133">
        <f>IF($K1336="Padrão",BDI!$B$17,IF($K1336="Diferenciado",BDI!$E$17,0))</f>
        <v>0.26419999999999999</v>
      </c>
      <c r="H1336" s="131">
        <f t="shared" ca="1" si="60"/>
        <v>4.7</v>
      </c>
      <c r="I1336" s="132">
        <f t="shared" ca="1" si="61"/>
        <v>0</v>
      </c>
      <c r="J1336" s="134"/>
      <c r="K1336" s="135" t="s">
        <v>2979</v>
      </c>
    </row>
    <row r="1337" spans="1:11" hidden="1" x14ac:dyDescent="0.25">
      <c r="A1337" s="177" t="s">
        <v>1269</v>
      </c>
      <c r="B1337" s="129" t="s">
        <v>4879</v>
      </c>
      <c r="C1337" s="130" t="s">
        <v>106</v>
      </c>
      <c r="D1337" s="130">
        <v>0</v>
      </c>
      <c r="E1337" s="131">
        <f ca="1">OFFSET(INDEX(Composições!A:H,MATCH(Orçamentária!A1337,Composições!A:A,0),8),2,0)</f>
        <v>7.2588930000000005</v>
      </c>
      <c r="F1337" s="132">
        <f t="shared" ca="1" si="62"/>
        <v>0</v>
      </c>
      <c r="G1337" s="133">
        <f>IF($K1337="Padrão",BDI!$B$17,IF($K1337="Diferenciado",BDI!$E$17,0))</f>
        <v>0.26419999999999999</v>
      </c>
      <c r="H1337" s="131">
        <f t="shared" ca="1" si="60"/>
        <v>9.18</v>
      </c>
      <c r="I1337" s="132">
        <f t="shared" ca="1" si="61"/>
        <v>0</v>
      </c>
      <c r="J1337" s="134"/>
      <c r="K1337" s="135" t="s">
        <v>2979</v>
      </c>
    </row>
    <row r="1338" spans="1:11" hidden="1" x14ac:dyDescent="0.25">
      <c r="A1338" s="177" t="s">
        <v>1271</v>
      </c>
      <c r="B1338" s="129" t="s">
        <v>4880</v>
      </c>
      <c r="C1338" s="130" t="s">
        <v>106</v>
      </c>
      <c r="D1338" s="130">
        <v>0</v>
      </c>
      <c r="E1338" s="131">
        <f ca="1">OFFSET(INDEX(Composições!A:H,MATCH(Orçamentária!A1338,Composições!A:A,0),8),2,0)</f>
        <v>20.544559399999997</v>
      </c>
      <c r="F1338" s="132">
        <f t="shared" ca="1" si="62"/>
        <v>0</v>
      </c>
      <c r="G1338" s="133">
        <f>IF($K1338="Padrão",BDI!$B$17,IF($K1338="Diferenciado",BDI!$E$17,0))</f>
        <v>0.26419999999999999</v>
      </c>
      <c r="H1338" s="131">
        <f t="shared" ca="1" si="60"/>
        <v>25.97</v>
      </c>
      <c r="I1338" s="132">
        <f t="shared" ca="1" si="61"/>
        <v>0</v>
      </c>
      <c r="J1338" s="134"/>
      <c r="K1338" s="135" t="s">
        <v>2979</v>
      </c>
    </row>
    <row r="1339" spans="1:11" hidden="1" x14ac:dyDescent="0.25">
      <c r="A1339" s="177" t="s">
        <v>1272</v>
      </c>
      <c r="B1339" s="129" t="s">
        <v>4881</v>
      </c>
      <c r="C1339" s="130" t="s">
        <v>18</v>
      </c>
      <c r="D1339" s="130">
        <v>0</v>
      </c>
      <c r="E1339" s="131">
        <f ca="1">OFFSET(INDEX(Composições!A:H,MATCH(Orçamentária!A1339,Composições!A:A,0),8),2,0)</f>
        <v>1771.731145661852</v>
      </c>
      <c r="F1339" s="132">
        <f t="shared" ca="1" si="62"/>
        <v>0</v>
      </c>
      <c r="G1339" s="133">
        <f>IF($K1339="Padrão",BDI!$B$17,IF($K1339="Diferenciado",BDI!$E$17,0))</f>
        <v>0.26419999999999999</v>
      </c>
      <c r="H1339" s="131">
        <f t="shared" ca="1" si="60"/>
        <v>2239.8200000000002</v>
      </c>
      <c r="I1339" s="132">
        <f t="shared" ca="1" si="61"/>
        <v>0</v>
      </c>
      <c r="J1339" s="134"/>
      <c r="K1339" s="135" t="s">
        <v>2979</v>
      </c>
    </row>
    <row r="1340" spans="1:11" hidden="1" x14ac:dyDescent="0.25">
      <c r="A1340" s="177" t="s">
        <v>1273</v>
      </c>
      <c r="B1340" s="129" t="s">
        <v>4882</v>
      </c>
      <c r="C1340" s="130" t="s">
        <v>18</v>
      </c>
      <c r="D1340" s="130">
        <v>0</v>
      </c>
      <c r="E1340" s="131">
        <f ca="1">OFFSET(INDEX(Composições!A:H,MATCH(Orçamentária!A1340,Composições!A:A,0),8),2,0)</f>
        <v>6390.0400000000009</v>
      </c>
      <c r="F1340" s="132">
        <f t="shared" ca="1" si="62"/>
        <v>0</v>
      </c>
      <c r="G1340" s="133">
        <f>IF($K1340="Padrão",BDI!$B$17,IF($K1340="Diferenciado",BDI!$E$17,0))</f>
        <v>0.26419999999999999</v>
      </c>
      <c r="H1340" s="131">
        <f t="shared" ca="1" si="60"/>
        <v>8078.29</v>
      </c>
      <c r="I1340" s="132">
        <f t="shared" ca="1" si="61"/>
        <v>0</v>
      </c>
      <c r="J1340" s="134"/>
      <c r="K1340" s="135" t="s">
        <v>2979</v>
      </c>
    </row>
    <row r="1341" spans="1:11" x14ac:dyDescent="0.25">
      <c r="A1341" s="177" t="s">
        <v>1274</v>
      </c>
      <c r="B1341" s="129" t="s">
        <v>4883</v>
      </c>
      <c r="C1341" s="130" t="s">
        <v>106</v>
      </c>
      <c r="D1341" s="130">
        <v>275</v>
      </c>
      <c r="E1341" s="131">
        <f ca="1">OFFSET(INDEX(Composições!A:H,MATCH(Orçamentária!A1341,Composições!A:A,0),8),2,0)</f>
        <v>11.473363750000001</v>
      </c>
      <c r="F1341" s="132">
        <f t="shared" ca="1" si="62"/>
        <v>3155.1750312500003</v>
      </c>
      <c r="G1341" s="133">
        <f>IF($K1341="Padrão",BDI!$B$17,IF($K1341="Diferenciado",BDI!$E$17,0))</f>
        <v>0.26419999999999999</v>
      </c>
      <c r="H1341" s="131">
        <f t="shared" ca="1" si="60"/>
        <v>14.5</v>
      </c>
      <c r="I1341" s="132">
        <f t="shared" ca="1" si="61"/>
        <v>3987.5</v>
      </c>
      <c r="J1341" s="134"/>
      <c r="K1341" s="135" t="s">
        <v>2979</v>
      </c>
    </row>
    <row r="1342" spans="1:11" hidden="1" x14ac:dyDescent="0.25">
      <c r="A1342" s="128" t="s">
        <v>4884</v>
      </c>
      <c r="B1342" s="129" t="s">
        <v>4885</v>
      </c>
      <c r="C1342" s="130" t="s">
        <v>106</v>
      </c>
      <c r="D1342" s="130">
        <v>0</v>
      </c>
      <c r="E1342" s="131" t="s">
        <v>13</v>
      </c>
      <c r="F1342" s="132" t="str">
        <f t="shared" si="62"/>
        <v/>
      </c>
      <c r="G1342" s="133">
        <f>IF($K1342="Padrão",BDI!$B$17,IF($K1342="Diferenciado",BDI!$E$17,0))</f>
        <v>0.26419999999999999</v>
      </c>
      <c r="H1342" s="131" t="str">
        <f t="shared" si="60"/>
        <v/>
      </c>
      <c r="I1342" s="132" t="str">
        <f t="shared" si="61"/>
        <v/>
      </c>
      <c r="J1342" s="134"/>
      <c r="K1342" s="135" t="s">
        <v>2979</v>
      </c>
    </row>
    <row r="1343" spans="1:11" hidden="1" x14ac:dyDescent="0.25">
      <c r="A1343" s="128" t="s">
        <v>4886</v>
      </c>
      <c r="B1343" s="129" t="s">
        <v>4887</v>
      </c>
      <c r="C1343" s="130" t="s">
        <v>106</v>
      </c>
      <c r="D1343" s="130">
        <v>0</v>
      </c>
      <c r="E1343" s="131" t="s">
        <v>13</v>
      </c>
      <c r="F1343" s="132" t="str">
        <f t="shared" si="62"/>
        <v/>
      </c>
      <c r="G1343" s="133">
        <f>IF($K1343="Padrão",BDI!$B$17,IF($K1343="Diferenciado",BDI!$E$17,0))</f>
        <v>0.26419999999999999</v>
      </c>
      <c r="H1343" s="131" t="str">
        <f t="shared" si="60"/>
        <v/>
      </c>
      <c r="I1343" s="132" t="str">
        <f t="shared" si="61"/>
        <v/>
      </c>
      <c r="J1343" s="134"/>
      <c r="K1343" s="135" t="s">
        <v>2979</v>
      </c>
    </row>
    <row r="1344" spans="1:11" hidden="1" x14ac:dyDescent="0.25">
      <c r="A1344" s="177" t="s">
        <v>1275</v>
      </c>
      <c r="B1344" s="129" t="s">
        <v>4888</v>
      </c>
      <c r="C1344" s="130" t="s">
        <v>18</v>
      </c>
      <c r="D1344" s="130">
        <v>0</v>
      </c>
      <c r="E1344" s="131">
        <f ca="1">OFFSET(INDEX(Composições!A:H,MATCH(Orçamentária!A1344,Composições!A:A,0),8),2,0)</f>
        <v>699.13269120144491</v>
      </c>
      <c r="F1344" s="132">
        <f t="shared" ca="1" si="62"/>
        <v>0</v>
      </c>
      <c r="G1344" s="133">
        <f>IF($K1344="Padrão",BDI!$B$17,IF($K1344="Diferenciado",BDI!$E$17,0))</f>
        <v>0.26419999999999999</v>
      </c>
      <c r="H1344" s="131">
        <f t="shared" ca="1" si="60"/>
        <v>883.84</v>
      </c>
      <c r="I1344" s="132">
        <f t="shared" ca="1" si="61"/>
        <v>0</v>
      </c>
      <c r="J1344" s="134"/>
      <c r="K1344" s="135" t="s">
        <v>2979</v>
      </c>
    </row>
    <row r="1345" spans="1:11" hidden="1" x14ac:dyDescent="0.25">
      <c r="A1345" s="177" t="s">
        <v>1276</v>
      </c>
      <c r="B1345" s="129" t="s">
        <v>1277</v>
      </c>
      <c r="C1345" s="130" t="s">
        <v>18</v>
      </c>
      <c r="D1345" s="130">
        <v>0</v>
      </c>
      <c r="E1345" s="131">
        <f ca="1">OFFSET(INDEX(Composições!A:H,MATCH(Orçamentária!A1345,Composições!A:A,0),8),2,0)</f>
        <v>3.7437752</v>
      </c>
      <c r="F1345" s="132">
        <f t="shared" ca="1" si="62"/>
        <v>0</v>
      </c>
      <c r="G1345" s="133">
        <f>IF($K1345="Padrão",BDI!$B$17,IF($K1345="Diferenciado",BDI!$E$17,0))</f>
        <v>0.26419999999999999</v>
      </c>
      <c r="H1345" s="131">
        <f t="shared" ca="1" si="60"/>
        <v>4.7300000000000004</v>
      </c>
      <c r="I1345" s="132">
        <f t="shared" ca="1" si="61"/>
        <v>0</v>
      </c>
      <c r="J1345" s="134"/>
      <c r="K1345" s="135" t="s">
        <v>2979</v>
      </c>
    </row>
    <row r="1346" spans="1:11" hidden="1" x14ac:dyDescent="0.25">
      <c r="A1346" s="177" t="s">
        <v>1278</v>
      </c>
      <c r="B1346" s="129" t="s">
        <v>1279</v>
      </c>
      <c r="C1346" s="130" t="s">
        <v>18</v>
      </c>
      <c r="D1346" s="130">
        <v>0</v>
      </c>
      <c r="E1346" s="131">
        <f ca="1">OFFSET(INDEX(Composições!A:H,MATCH(Orçamentária!A1346,Composições!A:A,0),8),2,0)</f>
        <v>5.7045542999999999</v>
      </c>
      <c r="F1346" s="132">
        <f t="shared" ca="1" si="62"/>
        <v>0</v>
      </c>
      <c r="G1346" s="133">
        <f>IF($K1346="Padrão",BDI!$B$17,IF($K1346="Diferenciado",BDI!$E$17,0))</f>
        <v>0.26419999999999999</v>
      </c>
      <c r="H1346" s="131">
        <f t="shared" ca="1" si="60"/>
        <v>7.21</v>
      </c>
      <c r="I1346" s="132">
        <f t="shared" ca="1" si="61"/>
        <v>0</v>
      </c>
      <c r="J1346" s="134"/>
      <c r="K1346" s="135" t="s">
        <v>2979</v>
      </c>
    </row>
    <row r="1347" spans="1:11" hidden="1" x14ac:dyDescent="0.25">
      <c r="A1347" s="177" t="s">
        <v>1280</v>
      </c>
      <c r="B1347" s="129" t="s">
        <v>4889</v>
      </c>
      <c r="C1347" s="130" t="s">
        <v>106</v>
      </c>
      <c r="D1347" s="130">
        <v>0</v>
      </c>
      <c r="E1347" s="131">
        <f ca="1">OFFSET(INDEX(Composições!A:H,MATCH(Orçamentária!A1347,Composições!A:A,0),8),2,0)</f>
        <v>24.7562666</v>
      </c>
      <c r="F1347" s="132">
        <f t="shared" ca="1" si="62"/>
        <v>0</v>
      </c>
      <c r="G1347" s="133">
        <f>IF($K1347="Padrão",BDI!$B$17,IF($K1347="Diferenciado",BDI!$E$17,0))</f>
        <v>0.26419999999999999</v>
      </c>
      <c r="H1347" s="131">
        <f t="shared" ca="1" si="60"/>
        <v>31.3</v>
      </c>
      <c r="I1347" s="132">
        <f t="shared" ca="1" si="61"/>
        <v>0</v>
      </c>
      <c r="J1347" s="134"/>
      <c r="K1347" s="135" t="s">
        <v>2979</v>
      </c>
    </row>
    <row r="1348" spans="1:11" hidden="1" x14ac:dyDescent="0.25">
      <c r="A1348" s="177" t="s">
        <v>1281</v>
      </c>
      <c r="B1348" s="129" t="s">
        <v>4890</v>
      </c>
      <c r="C1348" s="130" t="s">
        <v>106</v>
      </c>
      <c r="D1348" s="130">
        <v>0</v>
      </c>
      <c r="E1348" s="131">
        <f ca="1">OFFSET(INDEX(Composições!A:H,MATCH(Orçamentária!A1348,Composições!A:A,0),8),2,0)</f>
        <v>32.521196099999997</v>
      </c>
      <c r="F1348" s="132">
        <f t="shared" ca="1" si="62"/>
        <v>0</v>
      </c>
      <c r="G1348" s="133">
        <f>IF($K1348="Padrão",BDI!$B$17,IF($K1348="Diferenciado",BDI!$E$17,0))</f>
        <v>0.26419999999999999</v>
      </c>
      <c r="H1348" s="131">
        <f t="shared" ca="1" si="60"/>
        <v>41.11</v>
      </c>
      <c r="I1348" s="132">
        <f t="shared" ca="1" si="61"/>
        <v>0</v>
      </c>
      <c r="J1348" s="134"/>
      <c r="K1348" s="135" t="s">
        <v>2979</v>
      </c>
    </row>
    <row r="1349" spans="1:11" hidden="1" x14ac:dyDescent="0.25">
      <c r="A1349" s="177" t="s">
        <v>1282</v>
      </c>
      <c r="B1349" s="129" t="s">
        <v>4891</v>
      </c>
      <c r="C1349" s="130" t="s">
        <v>18</v>
      </c>
      <c r="D1349" s="130">
        <v>0</v>
      </c>
      <c r="E1349" s="131">
        <f ca="1">OFFSET(INDEX(Composições!A:H,MATCH(Orçamentária!A1349,Composições!A:A,0),8),2,0)</f>
        <v>44.227054299999992</v>
      </c>
      <c r="F1349" s="132">
        <f t="shared" ca="1" si="62"/>
        <v>0</v>
      </c>
      <c r="G1349" s="133">
        <f>IF($K1349="Padrão",BDI!$B$17,IF($K1349="Diferenciado",BDI!$E$17,0))</f>
        <v>0.26419999999999999</v>
      </c>
      <c r="H1349" s="131">
        <f t="shared" ca="1" si="60"/>
        <v>55.91</v>
      </c>
      <c r="I1349" s="132">
        <f t="shared" ca="1" si="61"/>
        <v>0</v>
      </c>
      <c r="J1349" s="134"/>
      <c r="K1349" s="135" t="s">
        <v>2979</v>
      </c>
    </row>
    <row r="1350" spans="1:11" hidden="1" x14ac:dyDescent="0.25">
      <c r="A1350" s="128" t="s">
        <v>4892</v>
      </c>
      <c r="B1350" s="129" t="s">
        <v>4893</v>
      </c>
      <c r="C1350" s="130" t="s">
        <v>18</v>
      </c>
      <c r="D1350" s="130">
        <v>0</v>
      </c>
      <c r="E1350" s="131" t="s">
        <v>13</v>
      </c>
      <c r="F1350" s="132" t="str">
        <f t="shared" si="62"/>
        <v/>
      </c>
      <c r="G1350" s="133">
        <f>IF($K1350="Padrão",BDI!$B$17,IF($K1350="Diferenciado",BDI!$E$17,0))</f>
        <v>0.26419999999999999</v>
      </c>
      <c r="H1350" s="131" t="str">
        <f t="shared" ref="H1350:H1413" si="63">IF(ISNUMBER(E1350),ROUND(E1350*(1+G1350),2),"")</f>
        <v/>
      </c>
      <c r="I1350" s="132" t="str">
        <f t="shared" ref="I1350:I1413" si="64">IF(ISNUMBER(E1350),ROUND(H1350*D1350,2),"")</f>
        <v/>
      </c>
      <c r="J1350" s="134"/>
      <c r="K1350" s="135" t="s">
        <v>2979</v>
      </c>
    </row>
    <row r="1351" spans="1:11" hidden="1" x14ac:dyDescent="0.25">
      <c r="A1351" s="128" t="s">
        <v>4894</v>
      </c>
      <c r="B1351" s="129" t="s">
        <v>4895</v>
      </c>
      <c r="C1351" s="130" t="s">
        <v>18</v>
      </c>
      <c r="D1351" s="130">
        <v>0</v>
      </c>
      <c r="E1351" s="131" t="s">
        <v>13</v>
      </c>
      <c r="F1351" s="132" t="str">
        <f t="shared" ref="F1351:F1414" si="65">IF(ISNUMBER(E1351),D1351*E1351,"")</f>
        <v/>
      </c>
      <c r="G1351" s="133">
        <f>IF($K1351="Padrão",BDI!$B$17,IF($K1351="Diferenciado",BDI!$E$17,0))</f>
        <v>0.26419999999999999</v>
      </c>
      <c r="H1351" s="131" t="str">
        <f t="shared" si="63"/>
        <v/>
      </c>
      <c r="I1351" s="132" t="str">
        <f t="shared" si="64"/>
        <v/>
      </c>
      <c r="J1351" s="134"/>
      <c r="K1351" s="135" t="s">
        <v>2979</v>
      </c>
    </row>
    <row r="1352" spans="1:11" hidden="1" x14ac:dyDescent="0.25">
      <c r="A1352" s="177" t="s">
        <v>1283</v>
      </c>
      <c r="B1352" s="129" t="s">
        <v>4896</v>
      </c>
      <c r="C1352" s="130" t="s">
        <v>18</v>
      </c>
      <c r="D1352" s="130">
        <v>0</v>
      </c>
      <c r="E1352" s="131">
        <f ca="1">OFFSET(INDEX(Composições!A:H,MATCH(Orçamentária!A1352,Composições!A:A,0),8),2,0)</f>
        <v>6.4096901032999991</v>
      </c>
      <c r="F1352" s="132">
        <f t="shared" ca="1" si="65"/>
        <v>0</v>
      </c>
      <c r="G1352" s="133">
        <f>IF($K1352="Padrão",BDI!$B$17,IF($K1352="Diferenciado",BDI!$E$17,0))</f>
        <v>0.26419999999999999</v>
      </c>
      <c r="H1352" s="131">
        <f t="shared" ca="1" si="63"/>
        <v>8.1</v>
      </c>
      <c r="I1352" s="132">
        <f t="shared" ca="1" si="64"/>
        <v>0</v>
      </c>
      <c r="J1352" s="134"/>
      <c r="K1352" s="135" t="s">
        <v>2979</v>
      </c>
    </row>
    <row r="1353" spans="1:11" hidden="1" x14ac:dyDescent="0.25">
      <c r="A1353" s="177" t="s">
        <v>1285</v>
      </c>
      <c r="B1353" s="129" t="s">
        <v>4897</v>
      </c>
      <c r="C1353" s="130" t="s">
        <v>106</v>
      </c>
      <c r="D1353" s="130">
        <v>0</v>
      </c>
      <c r="E1353" s="131">
        <f ca="1">OFFSET(INDEX(Composições!A:H,MATCH(Orçamentária!A1353,Composições!A:A,0),8),2,0)</f>
        <v>0.14643299999999998</v>
      </c>
      <c r="F1353" s="132">
        <f t="shared" ca="1" si="65"/>
        <v>0</v>
      </c>
      <c r="G1353" s="133">
        <f>IF($K1353="Padrão",BDI!$B$17,IF($K1353="Diferenciado",BDI!$E$17,0))</f>
        <v>0.26419999999999999</v>
      </c>
      <c r="H1353" s="131">
        <f t="shared" ca="1" si="63"/>
        <v>0.19</v>
      </c>
      <c r="I1353" s="132">
        <f t="shared" ca="1" si="64"/>
        <v>0</v>
      </c>
      <c r="J1353" s="134"/>
      <c r="K1353" s="135" t="s">
        <v>2979</v>
      </c>
    </row>
    <row r="1354" spans="1:11" hidden="1" x14ac:dyDescent="0.25">
      <c r="A1354" s="177" t="s">
        <v>1287</v>
      </c>
      <c r="B1354" s="129" t="s">
        <v>4898</v>
      </c>
      <c r="C1354" s="130" t="s">
        <v>106</v>
      </c>
      <c r="D1354" s="130">
        <v>0</v>
      </c>
      <c r="E1354" s="131">
        <f ca="1">OFFSET(INDEX(Composições!A:H,MATCH(Orçamentária!A1354,Composições!A:A,0),8),2,0)</f>
        <v>3.7183522499999992</v>
      </c>
      <c r="F1354" s="132">
        <f t="shared" ca="1" si="65"/>
        <v>0</v>
      </c>
      <c r="G1354" s="133">
        <f>IF($K1354="Padrão",BDI!$B$17,IF($K1354="Diferenciado",BDI!$E$17,0))</f>
        <v>0.26419999999999999</v>
      </c>
      <c r="H1354" s="131">
        <f t="shared" ca="1" si="63"/>
        <v>4.7</v>
      </c>
      <c r="I1354" s="132">
        <f t="shared" ca="1" si="64"/>
        <v>0</v>
      </c>
      <c r="J1354" s="134"/>
      <c r="K1354" s="135" t="s">
        <v>2979</v>
      </c>
    </row>
    <row r="1355" spans="1:11" hidden="1" x14ac:dyDescent="0.25">
      <c r="A1355" s="177" t="s">
        <v>1289</v>
      </c>
      <c r="B1355" s="129" t="s">
        <v>4899</v>
      </c>
      <c r="C1355" s="130" t="s">
        <v>106</v>
      </c>
      <c r="D1355" s="130">
        <v>0</v>
      </c>
      <c r="E1355" s="131">
        <f ca="1">OFFSET(INDEX(Composições!A:H,MATCH(Orçamentária!A1355,Composições!A:A,0),8),2,0)</f>
        <v>0.14643299999999998</v>
      </c>
      <c r="F1355" s="132">
        <f t="shared" ca="1" si="65"/>
        <v>0</v>
      </c>
      <c r="G1355" s="133">
        <f>IF($K1355="Padrão",BDI!$B$17,IF($K1355="Diferenciado",BDI!$E$17,0))</f>
        <v>0.26419999999999999</v>
      </c>
      <c r="H1355" s="131">
        <f t="shared" ca="1" si="63"/>
        <v>0.19</v>
      </c>
      <c r="I1355" s="132">
        <f t="shared" ca="1" si="64"/>
        <v>0</v>
      </c>
      <c r="J1355" s="134"/>
      <c r="K1355" s="135" t="s">
        <v>2979</v>
      </c>
    </row>
    <row r="1356" spans="1:11" hidden="1" x14ac:dyDescent="0.25">
      <c r="A1356" s="177" t="s">
        <v>1291</v>
      </c>
      <c r="B1356" s="129" t="s">
        <v>4900</v>
      </c>
      <c r="C1356" s="130" t="s">
        <v>106</v>
      </c>
      <c r="D1356" s="130">
        <v>0</v>
      </c>
      <c r="E1356" s="131">
        <f ca="1">OFFSET(INDEX(Composições!A:H,MATCH(Orçamentária!A1356,Composições!A:A,0),8),2,0)</f>
        <v>0.14643299999999998</v>
      </c>
      <c r="F1356" s="132">
        <f t="shared" ca="1" si="65"/>
        <v>0</v>
      </c>
      <c r="G1356" s="133">
        <f>IF($K1356="Padrão",BDI!$B$17,IF($K1356="Diferenciado",BDI!$E$17,0))</f>
        <v>0.26419999999999999</v>
      </c>
      <c r="H1356" s="131">
        <f t="shared" ca="1" si="63"/>
        <v>0.19</v>
      </c>
      <c r="I1356" s="132">
        <f t="shared" ca="1" si="64"/>
        <v>0</v>
      </c>
      <c r="J1356" s="134"/>
      <c r="K1356" s="135" t="s">
        <v>2979</v>
      </c>
    </row>
    <row r="1357" spans="1:11" x14ac:dyDescent="0.25">
      <c r="A1357" s="177" t="s">
        <v>1293</v>
      </c>
      <c r="B1357" s="129" t="s">
        <v>4901</v>
      </c>
      <c r="C1357" s="130" t="s">
        <v>18</v>
      </c>
      <c r="D1357" s="130">
        <v>135</v>
      </c>
      <c r="E1357" s="131">
        <f ca="1">OFFSET(INDEX(Composições!A:H,MATCH(Orçamentária!A1357,Composições!A:A,0),8),2,0)</f>
        <v>81.919796749999989</v>
      </c>
      <c r="F1357" s="132">
        <f t="shared" ca="1" si="65"/>
        <v>11059.172561249998</v>
      </c>
      <c r="G1357" s="133">
        <f>IF($K1357="Padrão",BDI!$B$17,IF($K1357="Diferenciado",BDI!$E$17,0))</f>
        <v>0.26419999999999999</v>
      </c>
      <c r="H1357" s="131">
        <f t="shared" ca="1" si="63"/>
        <v>103.56</v>
      </c>
      <c r="I1357" s="132">
        <f t="shared" ca="1" si="64"/>
        <v>13980.6</v>
      </c>
      <c r="J1357" s="134"/>
      <c r="K1357" s="135" t="s">
        <v>2979</v>
      </c>
    </row>
    <row r="1358" spans="1:11" hidden="1" x14ac:dyDescent="0.25">
      <c r="A1358" s="177" t="s">
        <v>1294</v>
      </c>
      <c r="B1358" s="129" t="s">
        <v>1295</v>
      </c>
      <c r="C1358" s="130" t="s">
        <v>106</v>
      </c>
      <c r="D1358" s="130">
        <v>0</v>
      </c>
      <c r="E1358" s="131">
        <f ca="1">OFFSET(INDEX(Composições!A:H,MATCH(Orçamentária!A1358,Composições!A:A,0),8),2,0)</f>
        <v>6.4613774999999993</v>
      </c>
      <c r="F1358" s="132">
        <f t="shared" ca="1" si="65"/>
        <v>0</v>
      </c>
      <c r="G1358" s="133">
        <f>IF($K1358="Padrão",BDI!$B$17,IF($K1358="Diferenciado",BDI!$E$17,0))</f>
        <v>0.26419999999999999</v>
      </c>
      <c r="H1358" s="131">
        <f t="shared" ca="1" si="63"/>
        <v>8.17</v>
      </c>
      <c r="I1358" s="132">
        <f t="shared" ca="1" si="64"/>
        <v>0</v>
      </c>
      <c r="J1358" s="134"/>
      <c r="K1358" s="135" t="s">
        <v>2979</v>
      </c>
    </row>
    <row r="1359" spans="1:11" hidden="1" x14ac:dyDescent="0.25">
      <c r="A1359" s="177" t="s">
        <v>1296</v>
      </c>
      <c r="B1359" s="129" t="s">
        <v>1297</v>
      </c>
      <c r="C1359" s="130" t="s">
        <v>106</v>
      </c>
      <c r="D1359" s="130">
        <v>0</v>
      </c>
      <c r="E1359" s="131">
        <f ca="1">OFFSET(INDEX(Composições!A:H,MATCH(Orçamentária!A1359,Composições!A:A,0),8),2,0)</f>
        <v>13.176376499999998</v>
      </c>
      <c r="F1359" s="132">
        <f t="shared" ca="1" si="65"/>
        <v>0</v>
      </c>
      <c r="G1359" s="133">
        <f>IF($K1359="Padrão",BDI!$B$17,IF($K1359="Diferenciado",BDI!$E$17,0))</f>
        <v>0.26419999999999999</v>
      </c>
      <c r="H1359" s="131">
        <f t="shared" ca="1" si="63"/>
        <v>16.66</v>
      </c>
      <c r="I1359" s="132">
        <f t="shared" ca="1" si="64"/>
        <v>0</v>
      </c>
      <c r="J1359" s="134"/>
      <c r="K1359" s="135" t="s">
        <v>2979</v>
      </c>
    </row>
    <row r="1360" spans="1:11" hidden="1" x14ac:dyDescent="0.25">
      <c r="A1360" s="177" t="s">
        <v>1298</v>
      </c>
      <c r="B1360" s="129" t="s">
        <v>4902</v>
      </c>
      <c r="C1360" s="130" t="s">
        <v>18</v>
      </c>
      <c r="D1360" s="130">
        <v>0</v>
      </c>
      <c r="E1360" s="131">
        <f ca="1">OFFSET(INDEX(Composições!A:H,MATCH(Orçamentária!A1360,Composições!A:A,0),8),2,0)</f>
        <v>130.74374999999998</v>
      </c>
      <c r="F1360" s="132">
        <f t="shared" ca="1" si="65"/>
        <v>0</v>
      </c>
      <c r="G1360" s="133">
        <f>IF($K1360="Padrão",BDI!$B$17,IF($K1360="Diferenciado",BDI!$E$17,0))</f>
        <v>0.26419999999999999</v>
      </c>
      <c r="H1360" s="131">
        <f t="shared" ca="1" si="63"/>
        <v>165.29</v>
      </c>
      <c r="I1360" s="132">
        <f t="shared" ca="1" si="64"/>
        <v>0</v>
      </c>
      <c r="J1360" s="134"/>
      <c r="K1360" s="135" t="s">
        <v>2979</v>
      </c>
    </row>
    <row r="1361" spans="1:11" ht="25.5" hidden="1" x14ac:dyDescent="0.25">
      <c r="A1361" s="177" t="s">
        <v>1300</v>
      </c>
      <c r="B1361" s="129" t="s">
        <v>4903</v>
      </c>
      <c r="C1361" s="130" t="s">
        <v>106</v>
      </c>
      <c r="D1361" s="130">
        <v>0</v>
      </c>
      <c r="E1361" s="131">
        <f ca="1">OFFSET(INDEX(Composições!A:H,MATCH(Orçamentária!A1361,Composições!A:A,0),8),2,0)</f>
        <v>9.0003997499999997</v>
      </c>
      <c r="F1361" s="132">
        <f t="shared" ca="1" si="65"/>
        <v>0</v>
      </c>
      <c r="G1361" s="133">
        <f>IF($K1361="Padrão",BDI!$B$17,IF($K1361="Diferenciado",BDI!$E$17,0))</f>
        <v>0.26419999999999999</v>
      </c>
      <c r="H1361" s="131">
        <f t="shared" ca="1" si="63"/>
        <v>11.38</v>
      </c>
      <c r="I1361" s="132">
        <f t="shared" ca="1" si="64"/>
        <v>0</v>
      </c>
      <c r="J1361" s="134"/>
      <c r="K1361" s="135" t="s">
        <v>2979</v>
      </c>
    </row>
    <row r="1362" spans="1:11" hidden="1" x14ac:dyDescent="0.25">
      <c r="A1362" s="128" t="s">
        <v>4904</v>
      </c>
      <c r="B1362" s="129" t="s">
        <v>4905</v>
      </c>
      <c r="C1362" s="130" t="s">
        <v>18</v>
      </c>
      <c r="D1362" s="130">
        <v>0</v>
      </c>
      <c r="E1362" s="131" t="s">
        <v>13</v>
      </c>
      <c r="F1362" s="132" t="str">
        <f t="shared" si="65"/>
        <v/>
      </c>
      <c r="G1362" s="133">
        <f>IF($K1362="Padrão",BDI!$B$17,IF($K1362="Diferenciado",BDI!$E$17,0))</f>
        <v>0.26419999999999999</v>
      </c>
      <c r="H1362" s="131" t="str">
        <f t="shared" si="63"/>
        <v/>
      </c>
      <c r="I1362" s="132" t="str">
        <f t="shared" si="64"/>
        <v/>
      </c>
      <c r="J1362" s="134"/>
      <c r="K1362" s="135" t="s">
        <v>2979</v>
      </c>
    </row>
    <row r="1363" spans="1:11" hidden="1" x14ac:dyDescent="0.25">
      <c r="A1363" s="177" t="s">
        <v>1303</v>
      </c>
      <c r="B1363" s="129" t="s">
        <v>4906</v>
      </c>
      <c r="C1363" s="130" t="s">
        <v>18</v>
      </c>
      <c r="D1363" s="130">
        <v>0</v>
      </c>
      <c r="E1363" s="131">
        <f ca="1">OFFSET(INDEX(Composições!A:H,MATCH(Orçamentária!A1363,Composições!A:A,0),8),2,0)</f>
        <v>11.774624999999999</v>
      </c>
      <c r="F1363" s="132">
        <f t="shared" ca="1" si="65"/>
        <v>0</v>
      </c>
      <c r="G1363" s="133">
        <f>IF($K1363="Padrão",BDI!$B$17,IF($K1363="Diferenciado",BDI!$E$17,0))</f>
        <v>0.26419999999999999</v>
      </c>
      <c r="H1363" s="131">
        <f t="shared" ca="1" si="63"/>
        <v>14.89</v>
      </c>
      <c r="I1363" s="132">
        <f t="shared" ca="1" si="64"/>
        <v>0</v>
      </c>
      <c r="J1363" s="134"/>
      <c r="K1363" s="135" t="s">
        <v>2979</v>
      </c>
    </row>
    <row r="1364" spans="1:11" hidden="1" x14ac:dyDescent="0.25">
      <c r="A1364" s="177" t="s">
        <v>1305</v>
      </c>
      <c r="B1364" s="129" t="s">
        <v>4907</v>
      </c>
      <c r="C1364" s="130" t="s">
        <v>106</v>
      </c>
      <c r="D1364" s="130">
        <v>0</v>
      </c>
      <c r="E1364" s="131">
        <f ca="1">OFFSET(INDEX(Composições!A:H,MATCH(Orçamentária!A1364,Composições!A:A,0),8),2,0)</f>
        <v>33.993375</v>
      </c>
      <c r="F1364" s="132">
        <f t="shared" ca="1" si="65"/>
        <v>0</v>
      </c>
      <c r="G1364" s="133">
        <f>IF($K1364="Padrão",BDI!$B$17,IF($K1364="Diferenciado",BDI!$E$17,0))</f>
        <v>0.26419999999999999</v>
      </c>
      <c r="H1364" s="131">
        <f t="shared" ca="1" si="63"/>
        <v>42.97</v>
      </c>
      <c r="I1364" s="132">
        <f t="shared" ca="1" si="64"/>
        <v>0</v>
      </c>
      <c r="J1364" s="134"/>
      <c r="K1364" s="135" t="s">
        <v>2979</v>
      </c>
    </row>
    <row r="1365" spans="1:11" hidden="1" x14ac:dyDescent="0.25">
      <c r="A1365" s="177" t="s">
        <v>1307</v>
      </c>
      <c r="B1365" s="129" t="s">
        <v>4908</v>
      </c>
      <c r="C1365" s="130" t="s">
        <v>106</v>
      </c>
      <c r="D1365" s="130">
        <v>0</v>
      </c>
      <c r="E1365" s="131">
        <f ca="1">OFFSET(INDEX(Composições!A:H,MATCH(Orçamentária!A1365,Composições!A:A,0),8),2,0)</f>
        <v>33.993375</v>
      </c>
      <c r="F1365" s="132">
        <f t="shared" ca="1" si="65"/>
        <v>0</v>
      </c>
      <c r="G1365" s="133">
        <f>IF($K1365="Padrão",BDI!$B$17,IF($K1365="Diferenciado",BDI!$E$17,0))</f>
        <v>0.26419999999999999</v>
      </c>
      <c r="H1365" s="131">
        <f t="shared" ca="1" si="63"/>
        <v>42.97</v>
      </c>
      <c r="I1365" s="132">
        <f t="shared" ca="1" si="64"/>
        <v>0</v>
      </c>
      <c r="J1365" s="134"/>
      <c r="K1365" s="135" t="s">
        <v>2979</v>
      </c>
    </row>
    <row r="1366" spans="1:11" hidden="1" x14ac:dyDescent="0.25">
      <c r="A1366" s="177" t="s">
        <v>1309</v>
      </c>
      <c r="B1366" s="129" t="s">
        <v>4909</v>
      </c>
      <c r="C1366" s="130" t="s">
        <v>18</v>
      </c>
      <c r="D1366" s="130">
        <v>0</v>
      </c>
      <c r="E1366" s="131">
        <f ca="1">OFFSET(INDEX(Composições!A:H,MATCH(Orçamentária!A1366,Composições!A:A,0),8),2,0)</f>
        <v>16.857669606249999</v>
      </c>
      <c r="F1366" s="132">
        <f t="shared" ca="1" si="65"/>
        <v>0</v>
      </c>
      <c r="G1366" s="133">
        <f>IF($K1366="Padrão",BDI!$B$17,IF($K1366="Diferenciado",BDI!$E$17,0))</f>
        <v>0.26419999999999999</v>
      </c>
      <c r="H1366" s="131">
        <f t="shared" ca="1" si="63"/>
        <v>21.31</v>
      </c>
      <c r="I1366" s="132">
        <f t="shared" ca="1" si="64"/>
        <v>0</v>
      </c>
      <c r="J1366" s="134"/>
      <c r="K1366" s="135" t="s">
        <v>2979</v>
      </c>
    </row>
    <row r="1367" spans="1:11" hidden="1" x14ac:dyDescent="0.25">
      <c r="A1367" s="177" t="s">
        <v>1313</v>
      </c>
      <c r="B1367" s="129" t="s">
        <v>4910</v>
      </c>
      <c r="C1367" s="130" t="s">
        <v>18</v>
      </c>
      <c r="D1367" s="130">
        <v>0</v>
      </c>
      <c r="E1367" s="131">
        <f ca="1">OFFSET(INDEX(Composições!A:H,MATCH(Orçamentária!A1367,Composições!A:A,0),8),2,0)</f>
        <v>288.95188067619995</v>
      </c>
      <c r="F1367" s="132">
        <f t="shared" ca="1" si="65"/>
        <v>0</v>
      </c>
      <c r="G1367" s="133">
        <f>IF($K1367="Padrão",BDI!$B$17,IF($K1367="Diferenciado",BDI!$E$17,0))</f>
        <v>0.26419999999999999</v>
      </c>
      <c r="H1367" s="131">
        <f t="shared" ca="1" si="63"/>
        <v>365.29</v>
      </c>
      <c r="I1367" s="132">
        <f t="shared" ca="1" si="64"/>
        <v>0</v>
      </c>
      <c r="J1367" s="134"/>
      <c r="K1367" s="135" t="s">
        <v>2979</v>
      </c>
    </row>
    <row r="1368" spans="1:11" hidden="1" x14ac:dyDescent="0.25">
      <c r="A1368" s="177" t="s">
        <v>1314</v>
      </c>
      <c r="B1368" s="129" t="s">
        <v>4911</v>
      </c>
      <c r="C1368" s="130" t="s">
        <v>18</v>
      </c>
      <c r="D1368" s="130">
        <v>0</v>
      </c>
      <c r="E1368" s="131">
        <f ca="1">OFFSET(INDEX(Composições!A:H,MATCH(Orçamentária!A1368,Composições!A:A,0),8),2,0)</f>
        <v>363.06138067619997</v>
      </c>
      <c r="F1368" s="132">
        <f t="shared" ca="1" si="65"/>
        <v>0</v>
      </c>
      <c r="G1368" s="133">
        <f>IF($K1368="Padrão",BDI!$B$17,IF($K1368="Diferenciado",BDI!$E$17,0))</f>
        <v>0.26419999999999999</v>
      </c>
      <c r="H1368" s="131">
        <f t="shared" ca="1" si="63"/>
        <v>458.98</v>
      </c>
      <c r="I1368" s="132">
        <f t="shared" ca="1" si="64"/>
        <v>0</v>
      </c>
      <c r="J1368" s="134"/>
      <c r="K1368" s="135" t="s">
        <v>2979</v>
      </c>
    </row>
    <row r="1369" spans="1:11" hidden="1" x14ac:dyDescent="0.25">
      <c r="A1369" s="128" t="s">
        <v>4912</v>
      </c>
      <c r="B1369" s="129" t="s">
        <v>4913</v>
      </c>
      <c r="C1369" s="130" t="s">
        <v>18</v>
      </c>
      <c r="D1369" s="130">
        <v>0</v>
      </c>
      <c r="E1369" s="131" t="s">
        <v>13</v>
      </c>
      <c r="F1369" s="132" t="str">
        <f t="shared" si="65"/>
        <v/>
      </c>
      <c r="G1369" s="133">
        <f>IF($K1369="Padrão",BDI!$B$17,IF($K1369="Diferenciado",BDI!$E$17,0))</f>
        <v>0.26419999999999999</v>
      </c>
      <c r="H1369" s="131" t="str">
        <f t="shared" si="63"/>
        <v/>
      </c>
      <c r="I1369" s="132" t="str">
        <f t="shared" si="64"/>
        <v/>
      </c>
      <c r="J1369" s="134"/>
      <c r="K1369" s="135" t="s">
        <v>2979</v>
      </c>
    </row>
    <row r="1370" spans="1:11" hidden="1" x14ac:dyDescent="0.25">
      <c r="A1370" s="128" t="s">
        <v>4914</v>
      </c>
      <c r="B1370" s="129" t="s">
        <v>4915</v>
      </c>
      <c r="C1370" s="130" t="s">
        <v>18</v>
      </c>
      <c r="D1370" s="130">
        <v>0</v>
      </c>
      <c r="E1370" s="131" t="s">
        <v>13</v>
      </c>
      <c r="F1370" s="132" t="str">
        <f t="shared" si="65"/>
        <v/>
      </c>
      <c r="G1370" s="133">
        <f>IF($K1370="Padrão",BDI!$B$17,IF($K1370="Diferenciado",BDI!$E$17,0))</f>
        <v>0.26419999999999999</v>
      </c>
      <c r="H1370" s="131" t="str">
        <f t="shared" si="63"/>
        <v/>
      </c>
      <c r="I1370" s="132" t="str">
        <f t="shared" si="64"/>
        <v/>
      </c>
      <c r="J1370" s="134"/>
      <c r="K1370" s="135" t="s">
        <v>2979</v>
      </c>
    </row>
    <row r="1371" spans="1:11" hidden="1" x14ac:dyDescent="0.25">
      <c r="A1371" s="128" t="s">
        <v>4916</v>
      </c>
      <c r="B1371" s="129" t="s">
        <v>4917</v>
      </c>
      <c r="C1371" s="130" t="s">
        <v>18</v>
      </c>
      <c r="D1371" s="130">
        <v>0</v>
      </c>
      <c r="E1371" s="131" t="s">
        <v>13</v>
      </c>
      <c r="F1371" s="132" t="str">
        <f t="shared" si="65"/>
        <v/>
      </c>
      <c r="G1371" s="133">
        <f>IF($K1371="Padrão",BDI!$B$17,IF($K1371="Diferenciado",BDI!$E$17,0))</f>
        <v>0.26419999999999999</v>
      </c>
      <c r="H1371" s="131" t="str">
        <f t="shared" si="63"/>
        <v/>
      </c>
      <c r="I1371" s="132" t="str">
        <f t="shared" si="64"/>
        <v/>
      </c>
      <c r="J1371" s="134"/>
      <c r="K1371" s="135" t="s">
        <v>2979</v>
      </c>
    </row>
    <row r="1372" spans="1:11" hidden="1" x14ac:dyDescent="0.25">
      <c r="A1372" s="128" t="s">
        <v>4918</v>
      </c>
      <c r="B1372" s="129" t="s">
        <v>4919</v>
      </c>
      <c r="C1372" s="130" t="s">
        <v>18</v>
      </c>
      <c r="D1372" s="130">
        <v>0</v>
      </c>
      <c r="E1372" s="131" t="s">
        <v>13</v>
      </c>
      <c r="F1372" s="132" t="str">
        <f t="shared" si="65"/>
        <v/>
      </c>
      <c r="G1372" s="133">
        <f>IF($K1372="Padrão",BDI!$B$17,IF($K1372="Diferenciado",BDI!$E$17,0))</f>
        <v>0.26419999999999999</v>
      </c>
      <c r="H1372" s="131" t="str">
        <f t="shared" si="63"/>
        <v/>
      </c>
      <c r="I1372" s="132" t="str">
        <f t="shared" si="64"/>
        <v/>
      </c>
      <c r="J1372" s="134"/>
      <c r="K1372" s="135" t="s">
        <v>2979</v>
      </c>
    </row>
    <row r="1373" spans="1:11" hidden="1" x14ac:dyDescent="0.25">
      <c r="A1373" s="128" t="s">
        <v>4920</v>
      </c>
      <c r="B1373" s="129" t="s">
        <v>4921</v>
      </c>
      <c r="C1373" s="130" t="s">
        <v>18</v>
      </c>
      <c r="D1373" s="130">
        <v>0</v>
      </c>
      <c r="E1373" s="131" t="s">
        <v>13</v>
      </c>
      <c r="F1373" s="132" t="str">
        <f t="shared" si="65"/>
        <v/>
      </c>
      <c r="G1373" s="133">
        <f>IF($K1373="Padrão",BDI!$B$17,IF($K1373="Diferenciado",BDI!$E$17,0))</f>
        <v>0.26419999999999999</v>
      </c>
      <c r="H1373" s="131" t="str">
        <f t="shared" si="63"/>
        <v/>
      </c>
      <c r="I1373" s="132" t="str">
        <f t="shared" si="64"/>
        <v/>
      </c>
      <c r="J1373" s="134"/>
      <c r="K1373" s="135" t="s">
        <v>2979</v>
      </c>
    </row>
    <row r="1374" spans="1:11" hidden="1" x14ac:dyDescent="0.25">
      <c r="A1374" s="177" t="s">
        <v>1315</v>
      </c>
      <c r="B1374" s="129" t="s">
        <v>4922</v>
      </c>
      <c r="C1374" s="130" t="s">
        <v>18</v>
      </c>
      <c r="D1374" s="130">
        <v>0</v>
      </c>
      <c r="E1374" s="131">
        <f ca="1">OFFSET(INDEX(Composições!A:H,MATCH(Orçamentária!A1374,Composições!A:A,0),8),2,0)</f>
        <v>1674.278553232175</v>
      </c>
      <c r="F1374" s="132">
        <f t="shared" ca="1" si="65"/>
        <v>0</v>
      </c>
      <c r="G1374" s="133">
        <f>IF($K1374="Padrão",BDI!$B$17,IF($K1374="Diferenciado",BDI!$E$17,0))</f>
        <v>0.26419999999999999</v>
      </c>
      <c r="H1374" s="131">
        <f t="shared" ca="1" si="63"/>
        <v>2116.62</v>
      </c>
      <c r="I1374" s="132">
        <f t="shared" ca="1" si="64"/>
        <v>0</v>
      </c>
      <c r="J1374" s="134"/>
      <c r="K1374" s="135" t="s">
        <v>2979</v>
      </c>
    </row>
    <row r="1375" spans="1:11" hidden="1" x14ac:dyDescent="0.25">
      <c r="A1375" s="177" t="s">
        <v>1316</v>
      </c>
      <c r="B1375" s="129" t="s">
        <v>4923</v>
      </c>
      <c r="C1375" s="130" t="s">
        <v>18</v>
      </c>
      <c r="D1375" s="130">
        <v>0</v>
      </c>
      <c r="E1375" s="131">
        <f ca="1">OFFSET(INDEX(Composições!A:H,MATCH(Orçamentária!A1375,Composições!A:A,0),8),2,0)</f>
        <v>296.00558801725197</v>
      </c>
      <c r="F1375" s="132">
        <f t="shared" ca="1" si="65"/>
        <v>0</v>
      </c>
      <c r="G1375" s="133">
        <f>IF($K1375="Padrão",BDI!$B$17,IF($K1375="Diferenciado",BDI!$E$17,0))</f>
        <v>0.26419999999999999</v>
      </c>
      <c r="H1375" s="131">
        <f t="shared" ca="1" si="63"/>
        <v>374.21</v>
      </c>
      <c r="I1375" s="132">
        <f t="shared" ca="1" si="64"/>
        <v>0</v>
      </c>
      <c r="J1375" s="134"/>
      <c r="K1375" s="135" t="s">
        <v>2979</v>
      </c>
    </row>
    <row r="1376" spans="1:11" hidden="1" x14ac:dyDescent="0.25">
      <c r="A1376" s="128" t="s">
        <v>4924</v>
      </c>
      <c r="B1376" s="129" t="s">
        <v>4925</v>
      </c>
      <c r="C1376" s="130" t="s">
        <v>18</v>
      </c>
      <c r="D1376" s="130">
        <v>0</v>
      </c>
      <c r="E1376" s="131" t="s">
        <v>13</v>
      </c>
      <c r="F1376" s="132" t="str">
        <f t="shared" si="65"/>
        <v/>
      </c>
      <c r="G1376" s="133">
        <f>IF($K1376="Padrão",BDI!$B$17,IF($K1376="Diferenciado",BDI!$E$17,0))</f>
        <v>0.26419999999999999</v>
      </c>
      <c r="H1376" s="131" t="str">
        <f t="shared" si="63"/>
        <v/>
      </c>
      <c r="I1376" s="132" t="str">
        <f t="shared" si="64"/>
        <v/>
      </c>
      <c r="J1376" s="134"/>
      <c r="K1376" s="135" t="s">
        <v>2979</v>
      </c>
    </row>
    <row r="1377" spans="1:11" hidden="1" x14ac:dyDescent="0.25">
      <c r="A1377" s="128" t="s">
        <v>4926</v>
      </c>
      <c r="B1377" s="129" t="s">
        <v>4927</v>
      </c>
      <c r="C1377" s="130" t="s">
        <v>18</v>
      </c>
      <c r="D1377" s="130">
        <v>0</v>
      </c>
      <c r="E1377" s="131" t="s">
        <v>13</v>
      </c>
      <c r="F1377" s="132" t="str">
        <f t="shared" si="65"/>
        <v/>
      </c>
      <c r="G1377" s="133">
        <f>IF($K1377="Padrão",BDI!$B$17,IF($K1377="Diferenciado",BDI!$E$17,0))</f>
        <v>0.26419999999999999</v>
      </c>
      <c r="H1377" s="131" t="str">
        <f t="shared" si="63"/>
        <v/>
      </c>
      <c r="I1377" s="132" t="str">
        <f t="shared" si="64"/>
        <v/>
      </c>
      <c r="J1377" s="134"/>
      <c r="K1377" s="135" t="s">
        <v>2979</v>
      </c>
    </row>
    <row r="1378" spans="1:11" hidden="1" x14ac:dyDescent="0.25">
      <c r="A1378" s="177" t="s">
        <v>1317</v>
      </c>
      <c r="B1378" s="129" t="s">
        <v>4928</v>
      </c>
      <c r="C1378" s="130" t="s">
        <v>18</v>
      </c>
      <c r="D1378" s="130">
        <v>0</v>
      </c>
      <c r="E1378" s="131">
        <f ca="1">OFFSET(INDEX(Composições!A:H,MATCH(Orçamentária!A1378,Composições!A:A,0),8),2,0)</f>
        <v>664.24696286576034</v>
      </c>
      <c r="F1378" s="132">
        <f t="shared" ca="1" si="65"/>
        <v>0</v>
      </c>
      <c r="G1378" s="133">
        <f>IF($K1378="Padrão",BDI!$B$17,IF($K1378="Diferenciado",BDI!$E$17,0))</f>
        <v>0.26419999999999999</v>
      </c>
      <c r="H1378" s="131">
        <f t="shared" ca="1" si="63"/>
        <v>839.74</v>
      </c>
      <c r="I1378" s="132">
        <f t="shared" ca="1" si="64"/>
        <v>0</v>
      </c>
      <c r="J1378" s="134"/>
      <c r="K1378" s="135" t="s">
        <v>2979</v>
      </c>
    </row>
    <row r="1379" spans="1:11" hidden="1" x14ac:dyDescent="0.25">
      <c r="A1379" s="128" t="s">
        <v>4929</v>
      </c>
      <c r="B1379" s="129" t="s">
        <v>4930</v>
      </c>
      <c r="C1379" s="130" t="s">
        <v>18</v>
      </c>
      <c r="D1379" s="130">
        <v>0</v>
      </c>
      <c r="E1379" s="131" t="s">
        <v>13</v>
      </c>
      <c r="F1379" s="132" t="str">
        <f t="shared" si="65"/>
        <v/>
      </c>
      <c r="G1379" s="133">
        <f>IF($K1379="Padrão",BDI!$B$17,IF($K1379="Diferenciado",BDI!$E$17,0))</f>
        <v>0.26419999999999999</v>
      </c>
      <c r="H1379" s="131" t="str">
        <f t="shared" si="63"/>
        <v/>
      </c>
      <c r="I1379" s="132" t="str">
        <f t="shared" si="64"/>
        <v/>
      </c>
      <c r="J1379" s="134"/>
      <c r="K1379" s="135" t="s">
        <v>2979</v>
      </c>
    </row>
    <row r="1380" spans="1:11" hidden="1" x14ac:dyDescent="0.25">
      <c r="A1380" s="177" t="s">
        <v>1318</v>
      </c>
      <c r="B1380" s="129" t="s">
        <v>4931</v>
      </c>
      <c r="C1380" s="130" t="s">
        <v>18</v>
      </c>
      <c r="D1380" s="130">
        <v>0</v>
      </c>
      <c r="E1380" s="131">
        <f ca="1">OFFSET(INDEX(Composições!A:H,MATCH(Orçamentária!A1380,Composições!A:A,0),8),2,0)</f>
        <v>104.595</v>
      </c>
      <c r="F1380" s="132">
        <f t="shared" ca="1" si="65"/>
        <v>0</v>
      </c>
      <c r="G1380" s="133">
        <f>IF($K1380="Padrão",BDI!$B$17,IF($K1380="Diferenciado",BDI!$E$17,0))</f>
        <v>0.26419999999999999</v>
      </c>
      <c r="H1380" s="131">
        <f t="shared" ca="1" si="63"/>
        <v>132.22999999999999</v>
      </c>
      <c r="I1380" s="132">
        <f t="shared" ca="1" si="64"/>
        <v>0</v>
      </c>
      <c r="J1380" s="134"/>
      <c r="K1380" s="135" t="s">
        <v>2979</v>
      </c>
    </row>
    <row r="1381" spans="1:11" hidden="1" x14ac:dyDescent="0.25">
      <c r="A1381" s="177" t="s">
        <v>1320</v>
      </c>
      <c r="B1381" s="129" t="s">
        <v>4932</v>
      </c>
      <c r="C1381" s="130" t="s">
        <v>18</v>
      </c>
      <c r="D1381" s="130">
        <v>0</v>
      </c>
      <c r="E1381" s="131">
        <f ca="1">OFFSET(INDEX(Composições!A:H,MATCH(Orçamentária!A1381,Composições!A:A,0),8),2,0)</f>
        <v>104.595</v>
      </c>
      <c r="F1381" s="132">
        <f t="shared" ca="1" si="65"/>
        <v>0</v>
      </c>
      <c r="G1381" s="133">
        <f>IF($K1381="Padrão",BDI!$B$17,IF($K1381="Diferenciado",BDI!$E$17,0))</f>
        <v>0.26419999999999999</v>
      </c>
      <c r="H1381" s="131">
        <f t="shared" ca="1" si="63"/>
        <v>132.22999999999999</v>
      </c>
      <c r="I1381" s="132">
        <f t="shared" ca="1" si="64"/>
        <v>0</v>
      </c>
      <c r="J1381" s="134"/>
      <c r="K1381" s="135" t="s">
        <v>2979</v>
      </c>
    </row>
    <row r="1382" spans="1:11" hidden="1" x14ac:dyDescent="0.25">
      <c r="A1382" s="177" t="s">
        <v>1322</v>
      </c>
      <c r="B1382" s="129" t="s">
        <v>4933</v>
      </c>
      <c r="C1382" s="130" t="s">
        <v>18</v>
      </c>
      <c r="D1382" s="130">
        <v>0</v>
      </c>
      <c r="E1382" s="131">
        <f ca="1">OFFSET(INDEX(Composições!A:H,MATCH(Orçamentária!A1382,Composições!A:A,0),8),2,0)</f>
        <v>20.508307499999997</v>
      </c>
      <c r="F1382" s="132">
        <f t="shared" ca="1" si="65"/>
        <v>0</v>
      </c>
      <c r="G1382" s="133">
        <f>IF($K1382="Padrão",BDI!$B$17,IF($K1382="Diferenciado",BDI!$E$17,0))</f>
        <v>0.26419999999999999</v>
      </c>
      <c r="H1382" s="131">
        <f t="shared" ca="1" si="63"/>
        <v>25.93</v>
      </c>
      <c r="I1382" s="132">
        <f t="shared" ca="1" si="64"/>
        <v>0</v>
      </c>
      <c r="J1382" s="134"/>
      <c r="K1382" s="135" t="s">
        <v>2979</v>
      </c>
    </row>
    <row r="1383" spans="1:11" hidden="1" x14ac:dyDescent="0.25">
      <c r="A1383" s="128" t="s">
        <v>4934</v>
      </c>
      <c r="B1383" s="129" t="s">
        <v>4935</v>
      </c>
      <c r="C1383" s="130" t="s">
        <v>18</v>
      </c>
      <c r="D1383" s="130">
        <v>0</v>
      </c>
      <c r="E1383" s="131" t="s">
        <v>13</v>
      </c>
      <c r="F1383" s="132" t="str">
        <f t="shared" si="65"/>
        <v/>
      </c>
      <c r="G1383" s="133">
        <f>IF($K1383="Padrão",BDI!$B$17,IF($K1383="Diferenciado",BDI!$E$17,0))</f>
        <v>0.26419999999999999</v>
      </c>
      <c r="H1383" s="131" t="str">
        <f t="shared" si="63"/>
        <v/>
      </c>
      <c r="I1383" s="132" t="str">
        <f t="shared" si="64"/>
        <v/>
      </c>
      <c r="J1383" s="134"/>
      <c r="K1383" s="135" t="s">
        <v>2979</v>
      </c>
    </row>
    <row r="1384" spans="1:11" hidden="1" x14ac:dyDescent="0.25">
      <c r="A1384" s="128" t="s">
        <v>4936</v>
      </c>
      <c r="B1384" s="129" t="s">
        <v>4937</v>
      </c>
      <c r="C1384" s="130" t="s">
        <v>18</v>
      </c>
      <c r="D1384" s="130">
        <v>0</v>
      </c>
      <c r="E1384" s="131" t="s">
        <v>13</v>
      </c>
      <c r="F1384" s="132" t="str">
        <f t="shared" si="65"/>
        <v/>
      </c>
      <c r="G1384" s="133">
        <f>IF($K1384="Padrão",BDI!$B$17,IF($K1384="Diferenciado",BDI!$E$17,0))</f>
        <v>0.26419999999999999</v>
      </c>
      <c r="H1384" s="131" t="str">
        <f t="shared" si="63"/>
        <v/>
      </c>
      <c r="I1384" s="132" t="str">
        <f t="shared" si="64"/>
        <v/>
      </c>
      <c r="J1384" s="134"/>
      <c r="K1384" s="135" t="s">
        <v>2979</v>
      </c>
    </row>
    <row r="1385" spans="1:11" hidden="1" x14ac:dyDescent="0.25">
      <c r="A1385" s="128" t="s">
        <v>4938</v>
      </c>
      <c r="B1385" s="129" t="s">
        <v>4939</v>
      </c>
      <c r="C1385" s="130" t="s">
        <v>4940</v>
      </c>
      <c r="D1385" s="130">
        <v>0</v>
      </c>
      <c r="E1385" s="131" t="s">
        <v>13</v>
      </c>
      <c r="F1385" s="132" t="str">
        <f t="shared" si="65"/>
        <v/>
      </c>
      <c r="G1385" s="133">
        <f>IF($K1385="Padrão",BDI!$B$17,IF($K1385="Diferenciado",BDI!$E$17,0))</f>
        <v>0.26419999999999999</v>
      </c>
      <c r="H1385" s="131" t="str">
        <f t="shared" si="63"/>
        <v/>
      </c>
      <c r="I1385" s="132" t="str">
        <f t="shared" si="64"/>
        <v/>
      </c>
      <c r="J1385" s="134"/>
      <c r="K1385" s="135" t="s">
        <v>2979</v>
      </c>
    </row>
    <row r="1386" spans="1:11" hidden="1" x14ac:dyDescent="0.25">
      <c r="A1386" s="177" t="s">
        <v>1324</v>
      </c>
      <c r="B1386" s="129" t="s">
        <v>4941</v>
      </c>
      <c r="C1386" s="130" t="s">
        <v>68</v>
      </c>
      <c r="D1386" s="130">
        <v>0</v>
      </c>
      <c r="E1386" s="131">
        <f ca="1">OFFSET(INDEX(Composições!A:H,MATCH(Orçamentária!A1386,Composições!A:A,0),8),2,0)</f>
        <v>40.945</v>
      </c>
      <c r="F1386" s="132">
        <f t="shared" ca="1" si="65"/>
        <v>0</v>
      </c>
      <c r="G1386" s="133">
        <f>IF($K1386="Padrão",BDI!$B$17,IF($K1386="Diferenciado",BDI!$E$17,0))</f>
        <v>0.26419999999999999</v>
      </c>
      <c r="H1386" s="131">
        <f t="shared" ca="1" si="63"/>
        <v>51.76</v>
      </c>
      <c r="I1386" s="132">
        <f t="shared" ca="1" si="64"/>
        <v>0</v>
      </c>
      <c r="J1386" s="134"/>
      <c r="K1386" s="135" t="s">
        <v>2979</v>
      </c>
    </row>
    <row r="1387" spans="1:11" hidden="1" x14ac:dyDescent="0.25">
      <c r="A1387" s="128" t="s">
        <v>4942</v>
      </c>
      <c r="B1387" s="129" t="s">
        <v>4943</v>
      </c>
      <c r="C1387" s="130" t="s">
        <v>68</v>
      </c>
      <c r="D1387" s="130">
        <v>0</v>
      </c>
      <c r="E1387" s="131" t="s">
        <v>13</v>
      </c>
      <c r="F1387" s="132" t="str">
        <f t="shared" si="65"/>
        <v/>
      </c>
      <c r="G1387" s="133">
        <f>IF($K1387="Padrão",BDI!$B$17,IF($K1387="Diferenciado",BDI!$E$17,0))</f>
        <v>0.26419999999999999</v>
      </c>
      <c r="H1387" s="131" t="str">
        <f t="shared" si="63"/>
        <v/>
      </c>
      <c r="I1387" s="132" t="str">
        <f t="shared" si="64"/>
        <v/>
      </c>
      <c r="J1387" s="134"/>
      <c r="K1387" s="135" t="s">
        <v>2979</v>
      </c>
    </row>
    <row r="1388" spans="1:11" hidden="1" x14ac:dyDescent="0.25">
      <c r="A1388" s="128" t="s">
        <v>4944</v>
      </c>
      <c r="B1388" s="129" t="s">
        <v>4945</v>
      </c>
      <c r="C1388" s="130" t="s">
        <v>68</v>
      </c>
      <c r="D1388" s="130">
        <v>0</v>
      </c>
      <c r="E1388" s="131" t="s">
        <v>13</v>
      </c>
      <c r="F1388" s="132" t="str">
        <f t="shared" si="65"/>
        <v/>
      </c>
      <c r="G1388" s="133">
        <f>IF($K1388="Padrão",BDI!$B$17,IF($K1388="Diferenciado",BDI!$E$17,0))</f>
        <v>0.26419999999999999</v>
      </c>
      <c r="H1388" s="131" t="str">
        <f t="shared" si="63"/>
        <v/>
      </c>
      <c r="I1388" s="132" t="str">
        <f t="shared" si="64"/>
        <v/>
      </c>
      <c r="J1388" s="134"/>
      <c r="K1388" s="135" t="s">
        <v>2979</v>
      </c>
    </row>
    <row r="1389" spans="1:11" hidden="1" x14ac:dyDescent="0.25">
      <c r="A1389" s="177" t="s">
        <v>1325</v>
      </c>
      <c r="B1389" s="129" t="s">
        <v>4946</v>
      </c>
      <c r="C1389" s="130" t="s">
        <v>106</v>
      </c>
      <c r="D1389" s="130">
        <v>0</v>
      </c>
      <c r="E1389" s="131">
        <f ca="1">OFFSET(INDEX(Composições!A:H,MATCH(Orçamentária!A1389,Composições!A:A,0),8),2,0)</f>
        <v>66.937622250000004</v>
      </c>
      <c r="F1389" s="132">
        <f t="shared" ca="1" si="65"/>
        <v>0</v>
      </c>
      <c r="G1389" s="133">
        <f>IF($K1389="Padrão",BDI!$B$17,IF($K1389="Diferenciado",BDI!$E$17,0))</f>
        <v>0.26419999999999999</v>
      </c>
      <c r="H1389" s="131">
        <f t="shared" ca="1" si="63"/>
        <v>84.62</v>
      </c>
      <c r="I1389" s="132">
        <f t="shared" ca="1" si="64"/>
        <v>0</v>
      </c>
      <c r="J1389" s="134"/>
      <c r="K1389" s="135" t="s">
        <v>2979</v>
      </c>
    </row>
    <row r="1390" spans="1:11" hidden="1" x14ac:dyDescent="0.25">
      <c r="A1390" s="128" t="s">
        <v>4947</v>
      </c>
      <c r="B1390" s="129" t="s">
        <v>4948</v>
      </c>
      <c r="C1390" s="130" t="s">
        <v>18</v>
      </c>
      <c r="D1390" s="130">
        <v>0</v>
      </c>
      <c r="E1390" s="131" t="s">
        <v>13</v>
      </c>
      <c r="F1390" s="132" t="str">
        <f t="shared" si="65"/>
        <v/>
      </c>
      <c r="G1390" s="133">
        <f>IF($K1390="Padrão",BDI!$B$17,IF($K1390="Diferenciado",BDI!$E$17,0))</f>
        <v>0.26419999999999999</v>
      </c>
      <c r="H1390" s="131" t="str">
        <f t="shared" si="63"/>
        <v/>
      </c>
      <c r="I1390" s="132" t="str">
        <f t="shared" si="64"/>
        <v/>
      </c>
      <c r="J1390" s="134"/>
      <c r="K1390" s="135" t="s">
        <v>2979</v>
      </c>
    </row>
    <row r="1391" spans="1:11" hidden="1" x14ac:dyDescent="0.25">
      <c r="A1391" s="177" t="s">
        <v>1326</v>
      </c>
      <c r="B1391" s="129" t="s">
        <v>4949</v>
      </c>
      <c r="C1391" s="130" t="s">
        <v>18</v>
      </c>
      <c r="D1391" s="130">
        <v>0</v>
      </c>
      <c r="E1391" s="131">
        <f ca="1">OFFSET(INDEX(Composições!A:H,MATCH(Orçamentária!A1391,Composições!A:A,0),8),2,0)</f>
        <v>20.301889499999998</v>
      </c>
      <c r="F1391" s="132">
        <f t="shared" ca="1" si="65"/>
        <v>0</v>
      </c>
      <c r="G1391" s="133">
        <f>IF($K1391="Padrão",BDI!$B$17,IF($K1391="Diferenciado",BDI!$E$17,0))</f>
        <v>0.26419999999999999</v>
      </c>
      <c r="H1391" s="131">
        <f t="shared" ca="1" si="63"/>
        <v>25.67</v>
      </c>
      <c r="I1391" s="132">
        <f t="shared" ca="1" si="64"/>
        <v>0</v>
      </c>
      <c r="J1391" s="134"/>
      <c r="K1391" s="135" t="s">
        <v>2979</v>
      </c>
    </row>
    <row r="1392" spans="1:11" hidden="1" x14ac:dyDescent="0.25">
      <c r="A1392" s="177" t="s">
        <v>1328</v>
      </c>
      <c r="B1392" s="129" t="s">
        <v>4950</v>
      </c>
      <c r="C1392" s="130" t="s">
        <v>106</v>
      </c>
      <c r="D1392" s="130">
        <v>0</v>
      </c>
      <c r="E1392" s="131">
        <f ca="1">OFFSET(INDEX(Composições!A:H,MATCH(Orçamentária!A1392,Composições!A:A,0),8),2,0)</f>
        <v>39.223124999999996</v>
      </c>
      <c r="F1392" s="132">
        <f t="shared" ca="1" si="65"/>
        <v>0</v>
      </c>
      <c r="G1392" s="133">
        <f>IF($K1392="Padrão",BDI!$B$17,IF($K1392="Diferenciado",BDI!$E$17,0))</f>
        <v>0.26419999999999999</v>
      </c>
      <c r="H1392" s="131">
        <f t="shared" ca="1" si="63"/>
        <v>49.59</v>
      </c>
      <c r="I1392" s="132">
        <f t="shared" ca="1" si="64"/>
        <v>0</v>
      </c>
      <c r="J1392" s="134"/>
      <c r="K1392" s="135" t="s">
        <v>2979</v>
      </c>
    </row>
    <row r="1393" spans="1:11" hidden="1" x14ac:dyDescent="0.25">
      <c r="A1393" s="177" t="s">
        <v>1330</v>
      </c>
      <c r="B1393" s="129" t="s">
        <v>4951</v>
      </c>
      <c r="C1393" s="130" t="s">
        <v>2988</v>
      </c>
      <c r="D1393" s="130">
        <v>0</v>
      </c>
      <c r="E1393" s="131">
        <f ca="1">OFFSET(INDEX(Composições!A:H,MATCH(Orçamentária!A1393,Composições!A:A,0),8),2,0)</f>
        <v>128.06950000000001</v>
      </c>
      <c r="F1393" s="132">
        <f t="shared" ca="1" si="65"/>
        <v>0</v>
      </c>
      <c r="G1393" s="133">
        <f>IF($K1393="Padrão",BDI!$B$17,IF($K1393="Diferenciado",BDI!$E$17,0))</f>
        <v>0.26419999999999999</v>
      </c>
      <c r="H1393" s="131">
        <f t="shared" ca="1" si="63"/>
        <v>161.91</v>
      </c>
      <c r="I1393" s="132">
        <f t="shared" ca="1" si="64"/>
        <v>0</v>
      </c>
      <c r="J1393" s="134"/>
      <c r="K1393" s="135" t="s">
        <v>2979</v>
      </c>
    </row>
    <row r="1394" spans="1:11" hidden="1" x14ac:dyDescent="0.25">
      <c r="A1394" s="128" t="s">
        <v>4952</v>
      </c>
      <c r="B1394" s="129" t="s">
        <v>4953</v>
      </c>
      <c r="C1394" s="130" t="s">
        <v>18</v>
      </c>
      <c r="D1394" s="130">
        <v>0</v>
      </c>
      <c r="E1394" s="131" t="s">
        <v>13</v>
      </c>
      <c r="F1394" s="132" t="str">
        <f t="shared" si="65"/>
        <v/>
      </c>
      <c r="G1394" s="133">
        <f>IF($K1394="Padrão",BDI!$B$17,IF($K1394="Diferenciado",BDI!$E$17,0))</f>
        <v>0.26419999999999999</v>
      </c>
      <c r="H1394" s="131" t="str">
        <f t="shared" si="63"/>
        <v/>
      </c>
      <c r="I1394" s="132" t="str">
        <f t="shared" si="64"/>
        <v/>
      </c>
      <c r="J1394" s="134"/>
      <c r="K1394" s="135" t="s">
        <v>2979</v>
      </c>
    </row>
    <row r="1395" spans="1:11" hidden="1" x14ac:dyDescent="0.25">
      <c r="A1395" s="177" t="s">
        <v>1331</v>
      </c>
      <c r="B1395" s="129" t="s">
        <v>4954</v>
      </c>
      <c r="C1395" s="130" t="s">
        <v>18</v>
      </c>
      <c r="D1395" s="130">
        <v>0</v>
      </c>
      <c r="E1395" s="131">
        <f ca="1">OFFSET(INDEX(Composições!A:H,MATCH(Orçamentária!A1395,Composições!A:A,0),8),2,0)</f>
        <v>20.728916399999999</v>
      </c>
      <c r="F1395" s="132">
        <f t="shared" ca="1" si="65"/>
        <v>0</v>
      </c>
      <c r="G1395" s="133">
        <f>IF($K1395="Padrão",BDI!$B$17,IF($K1395="Diferenciado",BDI!$E$17,0))</f>
        <v>0.26419999999999999</v>
      </c>
      <c r="H1395" s="131">
        <f t="shared" ca="1" si="63"/>
        <v>26.21</v>
      </c>
      <c r="I1395" s="132">
        <f t="shared" ca="1" si="64"/>
        <v>0</v>
      </c>
      <c r="J1395" s="134"/>
      <c r="K1395" s="135" t="s">
        <v>2979</v>
      </c>
    </row>
    <row r="1396" spans="1:11" hidden="1" x14ac:dyDescent="0.25">
      <c r="A1396" s="177" t="s">
        <v>1333</v>
      </c>
      <c r="B1396" s="129" t="s">
        <v>4955</v>
      </c>
      <c r="C1396" s="130" t="s">
        <v>70</v>
      </c>
      <c r="D1396" s="130">
        <v>0</v>
      </c>
      <c r="E1396" s="131">
        <f ca="1">OFFSET(INDEX(Composições!A:H,MATCH(Orçamentária!A1396,Composições!A:A,0),8),2,0)</f>
        <v>0</v>
      </c>
      <c r="F1396" s="132">
        <f t="shared" ca="1" si="65"/>
        <v>0</v>
      </c>
      <c r="G1396" s="133">
        <f>IF($K1396="Padrão",BDI!$B$17,IF($K1396="Diferenciado",BDI!$E$17,0))</f>
        <v>0.26419999999999999</v>
      </c>
      <c r="H1396" s="131">
        <f t="shared" ca="1" si="63"/>
        <v>0</v>
      </c>
      <c r="I1396" s="132">
        <f t="shared" ca="1" si="64"/>
        <v>0</v>
      </c>
      <c r="J1396" s="134"/>
      <c r="K1396" s="135" t="s">
        <v>2979</v>
      </c>
    </row>
    <row r="1397" spans="1:11" hidden="1" x14ac:dyDescent="0.25">
      <c r="A1397" s="128" t="s">
        <v>4956</v>
      </c>
      <c r="B1397" s="129" t="s">
        <v>4957</v>
      </c>
      <c r="C1397" s="130" t="s">
        <v>18</v>
      </c>
      <c r="D1397" s="130">
        <v>0</v>
      </c>
      <c r="E1397" s="131" t="s">
        <v>13</v>
      </c>
      <c r="F1397" s="132" t="str">
        <f t="shared" si="65"/>
        <v/>
      </c>
      <c r="G1397" s="133">
        <f>IF($K1397="Padrão",BDI!$B$17,IF($K1397="Diferenciado",BDI!$E$17,0))</f>
        <v>0.26419999999999999</v>
      </c>
      <c r="H1397" s="131" t="str">
        <f t="shared" si="63"/>
        <v/>
      </c>
      <c r="I1397" s="132" t="str">
        <f t="shared" si="64"/>
        <v/>
      </c>
      <c r="J1397" s="134"/>
      <c r="K1397" s="135" t="s">
        <v>2979</v>
      </c>
    </row>
    <row r="1398" spans="1:11" hidden="1" x14ac:dyDescent="0.25">
      <c r="A1398" s="128" t="s">
        <v>4958</v>
      </c>
      <c r="B1398" s="129" t="s">
        <v>4959</v>
      </c>
      <c r="C1398" s="130" t="s">
        <v>18</v>
      </c>
      <c r="D1398" s="130">
        <v>0</v>
      </c>
      <c r="E1398" s="131" t="s">
        <v>13</v>
      </c>
      <c r="F1398" s="132" t="str">
        <f t="shared" si="65"/>
        <v/>
      </c>
      <c r="G1398" s="133">
        <f>IF($K1398="Padrão",BDI!$B$17,IF($K1398="Diferenciado",BDI!$E$17,0))</f>
        <v>0.26419999999999999</v>
      </c>
      <c r="H1398" s="131" t="str">
        <f t="shared" si="63"/>
        <v/>
      </c>
      <c r="I1398" s="132" t="str">
        <f t="shared" si="64"/>
        <v/>
      </c>
      <c r="J1398" s="134"/>
      <c r="K1398" s="135" t="s">
        <v>2979</v>
      </c>
    </row>
    <row r="1399" spans="1:11" hidden="1" x14ac:dyDescent="0.25">
      <c r="A1399" s="128" t="s">
        <v>4960</v>
      </c>
      <c r="B1399" s="129" t="s">
        <v>4961</v>
      </c>
      <c r="C1399" s="130" t="s">
        <v>18</v>
      </c>
      <c r="D1399" s="130">
        <v>0</v>
      </c>
      <c r="E1399" s="131" t="s">
        <v>13</v>
      </c>
      <c r="F1399" s="132" t="str">
        <f t="shared" si="65"/>
        <v/>
      </c>
      <c r="G1399" s="133">
        <f>IF($K1399="Padrão",BDI!$B$17,IF($K1399="Diferenciado",BDI!$E$17,0))</f>
        <v>0.26419999999999999</v>
      </c>
      <c r="H1399" s="131" t="str">
        <f t="shared" si="63"/>
        <v/>
      </c>
      <c r="I1399" s="132" t="str">
        <f t="shared" si="64"/>
        <v/>
      </c>
      <c r="J1399" s="134"/>
      <c r="K1399" s="135" t="s">
        <v>2979</v>
      </c>
    </row>
    <row r="1400" spans="1:11" hidden="1" x14ac:dyDescent="0.25">
      <c r="A1400" s="128" t="s">
        <v>4962</v>
      </c>
      <c r="B1400" s="129" t="s">
        <v>4963</v>
      </c>
      <c r="C1400" s="130" t="s">
        <v>18</v>
      </c>
      <c r="D1400" s="130">
        <v>0</v>
      </c>
      <c r="E1400" s="131" t="s">
        <v>13</v>
      </c>
      <c r="F1400" s="132" t="str">
        <f t="shared" si="65"/>
        <v/>
      </c>
      <c r="G1400" s="133">
        <f>IF($K1400="Padrão",BDI!$B$17,IF($K1400="Diferenciado",BDI!$E$17,0))</f>
        <v>0.26419999999999999</v>
      </c>
      <c r="H1400" s="131" t="str">
        <f t="shared" si="63"/>
        <v/>
      </c>
      <c r="I1400" s="132" t="str">
        <f t="shared" si="64"/>
        <v/>
      </c>
      <c r="J1400" s="134"/>
      <c r="K1400" s="135" t="s">
        <v>2979</v>
      </c>
    </row>
    <row r="1401" spans="1:11" hidden="1" x14ac:dyDescent="0.25">
      <c r="A1401" s="128" t="s">
        <v>4964</v>
      </c>
      <c r="B1401" s="129" t="s">
        <v>4965</v>
      </c>
      <c r="C1401" s="130" t="s">
        <v>18</v>
      </c>
      <c r="D1401" s="130">
        <v>0</v>
      </c>
      <c r="E1401" s="131" t="s">
        <v>13</v>
      </c>
      <c r="F1401" s="132" t="str">
        <f t="shared" si="65"/>
        <v/>
      </c>
      <c r="G1401" s="133">
        <f>IF($K1401="Padrão",BDI!$B$17,IF($K1401="Diferenciado",BDI!$E$17,0))</f>
        <v>0.26419999999999999</v>
      </c>
      <c r="H1401" s="131" t="str">
        <f t="shared" si="63"/>
        <v/>
      </c>
      <c r="I1401" s="132" t="str">
        <f t="shared" si="64"/>
        <v/>
      </c>
      <c r="J1401" s="134"/>
      <c r="K1401" s="135" t="s">
        <v>2979</v>
      </c>
    </row>
    <row r="1402" spans="1:11" hidden="1" x14ac:dyDescent="0.25">
      <c r="A1402" s="128" t="s">
        <v>4966</v>
      </c>
      <c r="B1402" s="129" t="s">
        <v>4967</v>
      </c>
      <c r="C1402" s="130" t="s">
        <v>18</v>
      </c>
      <c r="D1402" s="130">
        <v>0</v>
      </c>
      <c r="E1402" s="131" t="s">
        <v>13</v>
      </c>
      <c r="F1402" s="132" t="str">
        <f t="shared" si="65"/>
        <v/>
      </c>
      <c r="G1402" s="133">
        <f>IF($K1402="Padrão",BDI!$B$17,IF($K1402="Diferenciado",BDI!$E$17,0))</f>
        <v>0.26419999999999999</v>
      </c>
      <c r="H1402" s="131" t="str">
        <f t="shared" si="63"/>
        <v/>
      </c>
      <c r="I1402" s="132" t="str">
        <f t="shared" si="64"/>
        <v/>
      </c>
      <c r="J1402" s="134"/>
      <c r="K1402" s="135" t="s">
        <v>2979</v>
      </c>
    </row>
    <row r="1403" spans="1:11" hidden="1" x14ac:dyDescent="0.25">
      <c r="A1403" s="128" t="s">
        <v>4968</v>
      </c>
      <c r="B1403" s="129" t="s">
        <v>4969</v>
      </c>
      <c r="C1403" s="130" t="s">
        <v>18</v>
      </c>
      <c r="D1403" s="130">
        <v>0</v>
      </c>
      <c r="E1403" s="131" t="s">
        <v>13</v>
      </c>
      <c r="F1403" s="132" t="str">
        <f t="shared" si="65"/>
        <v/>
      </c>
      <c r="G1403" s="133">
        <f>IF($K1403="Padrão",BDI!$B$17,IF($K1403="Diferenciado",BDI!$E$17,0))</f>
        <v>0.26419999999999999</v>
      </c>
      <c r="H1403" s="131" t="str">
        <f t="shared" si="63"/>
        <v/>
      </c>
      <c r="I1403" s="132" t="str">
        <f t="shared" si="64"/>
        <v/>
      </c>
      <c r="J1403" s="134"/>
      <c r="K1403" s="135" t="s">
        <v>2979</v>
      </c>
    </row>
    <row r="1404" spans="1:11" hidden="1" x14ac:dyDescent="0.25">
      <c r="A1404" s="128" t="s">
        <v>4970</v>
      </c>
      <c r="B1404" s="129" t="s">
        <v>4971</v>
      </c>
      <c r="C1404" s="130" t="s">
        <v>18</v>
      </c>
      <c r="D1404" s="130">
        <v>0</v>
      </c>
      <c r="E1404" s="131" t="s">
        <v>13</v>
      </c>
      <c r="F1404" s="132" t="str">
        <f t="shared" si="65"/>
        <v/>
      </c>
      <c r="G1404" s="133">
        <f>IF($K1404="Padrão",BDI!$B$17,IF($K1404="Diferenciado",BDI!$E$17,0))</f>
        <v>0.26419999999999999</v>
      </c>
      <c r="H1404" s="131" t="str">
        <f t="shared" si="63"/>
        <v/>
      </c>
      <c r="I1404" s="132" t="str">
        <f t="shared" si="64"/>
        <v/>
      </c>
      <c r="J1404" s="134"/>
      <c r="K1404" s="135" t="s">
        <v>2979</v>
      </c>
    </row>
    <row r="1405" spans="1:11" hidden="1" x14ac:dyDescent="0.25">
      <c r="A1405" s="128" t="s">
        <v>4972</v>
      </c>
      <c r="B1405" s="129" t="s">
        <v>4973</v>
      </c>
      <c r="C1405" s="130" t="s">
        <v>18</v>
      </c>
      <c r="D1405" s="130">
        <v>0</v>
      </c>
      <c r="E1405" s="131" t="s">
        <v>13</v>
      </c>
      <c r="F1405" s="132" t="str">
        <f t="shared" si="65"/>
        <v/>
      </c>
      <c r="G1405" s="133">
        <f>IF($K1405="Padrão",BDI!$B$17,IF($K1405="Diferenciado",BDI!$E$17,0))</f>
        <v>0.26419999999999999</v>
      </c>
      <c r="H1405" s="131" t="str">
        <f t="shared" si="63"/>
        <v/>
      </c>
      <c r="I1405" s="132" t="str">
        <f t="shared" si="64"/>
        <v/>
      </c>
      <c r="J1405" s="134"/>
      <c r="K1405" s="135" t="s">
        <v>2979</v>
      </c>
    </row>
    <row r="1406" spans="1:11" hidden="1" x14ac:dyDescent="0.25">
      <c r="A1406" s="128" t="s">
        <v>4974</v>
      </c>
      <c r="B1406" s="129" t="s">
        <v>4975</v>
      </c>
      <c r="C1406" s="130" t="s">
        <v>18</v>
      </c>
      <c r="D1406" s="130">
        <v>0</v>
      </c>
      <c r="E1406" s="131" t="s">
        <v>13</v>
      </c>
      <c r="F1406" s="132" t="str">
        <f t="shared" si="65"/>
        <v/>
      </c>
      <c r="G1406" s="133">
        <f>IF($K1406="Padrão",BDI!$B$17,IF($K1406="Diferenciado",BDI!$E$17,0))</f>
        <v>0.26419999999999999</v>
      </c>
      <c r="H1406" s="131" t="str">
        <f t="shared" si="63"/>
        <v/>
      </c>
      <c r="I1406" s="132" t="str">
        <f t="shared" si="64"/>
        <v/>
      </c>
      <c r="J1406" s="134"/>
      <c r="K1406" s="135" t="s">
        <v>2979</v>
      </c>
    </row>
    <row r="1407" spans="1:11" ht="25.5" hidden="1" x14ac:dyDescent="0.25">
      <c r="A1407" s="128" t="s">
        <v>4976</v>
      </c>
      <c r="B1407" s="129" t="s">
        <v>4977</v>
      </c>
      <c r="C1407" s="130" t="s">
        <v>18</v>
      </c>
      <c r="D1407" s="130">
        <v>0</v>
      </c>
      <c r="E1407" s="131" t="s">
        <v>13</v>
      </c>
      <c r="F1407" s="132" t="str">
        <f t="shared" si="65"/>
        <v/>
      </c>
      <c r="G1407" s="133">
        <f>IF($K1407="Padrão",BDI!$B$17,IF($K1407="Diferenciado",BDI!$E$17,0))</f>
        <v>0.26419999999999999</v>
      </c>
      <c r="H1407" s="131" t="str">
        <f t="shared" si="63"/>
        <v/>
      </c>
      <c r="I1407" s="132" t="str">
        <f t="shared" si="64"/>
        <v/>
      </c>
      <c r="J1407" s="134"/>
      <c r="K1407" s="135" t="s">
        <v>2979</v>
      </c>
    </row>
    <row r="1408" spans="1:11" hidden="1" x14ac:dyDescent="0.25">
      <c r="A1408" s="177" t="s">
        <v>1335</v>
      </c>
      <c r="B1408" s="129" t="s">
        <v>4978</v>
      </c>
      <c r="C1408" s="130" t="s">
        <v>3995</v>
      </c>
      <c r="D1408" s="130">
        <v>0</v>
      </c>
      <c r="E1408" s="131">
        <f ca="1">OFFSET(INDEX(Composições!A:H,MATCH(Orçamentária!A1408,Composições!A:A,0),8),2,0)</f>
        <v>14973.322434199999</v>
      </c>
      <c r="F1408" s="132">
        <f t="shared" ca="1" si="65"/>
        <v>0</v>
      </c>
      <c r="G1408" s="133">
        <f>IF($K1408="Padrão",BDI!$B$17,IF($K1408="Diferenciado",BDI!$E$17,0))</f>
        <v>0.26419999999999999</v>
      </c>
      <c r="H1408" s="131">
        <f t="shared" ca="1" si="63"/>
        <v>18929.27</v>
      </c>
      <c r="I1408" s="132">
        <f t="shared" ca="1" si="64"/>
        <v>0</v>
      </c>
      <c r="J1408" s="134"/>
      <c r="K1408" s="135" t="s">
        <v>2979</v>
      </c>
    </row>
    <row r="1409" spans="1:11" hidden="1" x14ac:dyDescent="0.25">
      <c r="A1409" s="177" t="s">
        <v>1336</v>
      </c>
      <c r="B1409" s="129" t="s">
        <v>4979</v>
      </c>
      <c r="C1409" s="130" t="s">
        <v>3995</v>
      </c>
      <c r="D1409" s="130">
        <v>0</v>
      </c>
      <c r="E1409" s="131">
        <f ca="1">OFFSET(INDEX(Composições!A:H,MATCH(Orçamentária!A1409,Composições!A:A,0),8),2,0)</f>
        <v>14973.322434199999</v>
      </c>
      <c r="F1409" s="132">
        <f t="shared" ca="1" si="65"/>
        <v>0</v>
      </c>
      <c r="G1409" s="133">
        <f>IF($K1409="Padrão",BDI!$B$17,IF($K1409="Diferenciado",BDI!$E$17,0))</f>
        <v>0.26419999999999999</v>
      </c>
      <c r="H1409" s="131">
        <f t="shared" ca="1" si="63"/>
        <v>18929.27</v>
      </c>
      <c r="I1409" s="132">
        <f t="shared" ca="1" si="64"/>
        <v>0</v>
      </c>
      <c r="J1409" s="134"/>
      <c r="K1409" s="135" t="s">
        <v>2979</v>
      </c>
    </row>
    <row r="1410" spans="1:11" hidden="1" x14ac:dyDescent="0.25">
      <c r="A1410" s="177" t="s">
        <v>1337</v>
      </c>
      <c r="B1410" s="129" t="s">
        <v>4980</v>
      </c>
      <c r="C1410" s="130" t="s">
        <v>3995</v>
      </c>
      <c r="D1410" s="130">
        <v>0</v>
      </c>
      <c r="E1410" s="131">
        <f ca="1">OFFSET(INDEX(Composições!A:H,MATCH(Orçamentária!A1410,Composições!A:A,0),8),2,0)</f>
        <v>5814.5050769999998</v>
      </c>
      <c r="F1410" s="132">
        <f t="shared" ca="1" si="65"/>
        <v>0</v>
      </c>
      <c r="G1410" s="133">
        <f>IF($K1410="Padrão",BDI!$B$17,IF($K1410="Diferenciado",BDI!$E$17,0))</f>
        <v>0.26419999999999999</v>
      </c>
      <c r="H1410" s="131">
        <f t="shared" ca="1" si="63"/>
        <v>7350.7</v>
      </c>
      <c r="I1410" s="132">
        <f t="shared" ca="1" si="64"/>
        <v>0</v>
      </c>
      <c r="J1410" s="134"/>
      <c r="K1410" s="135" t="s">
        <v>2979</v>
      </c>
    </row>
    <row r="1411" spans="1:11" hidden="1" x14ac:dyDescent="0.25">
      <c r="A1411" s="177" t="s">
        <v>1338</v>
      </c>
      <c r="B1411" s="129" t="s">
        <v>4981</v>
      </c>
      <c r="C1411" s="130" t="s">
        <v>3995</v>
      </c>
      <c r="D1411" s="130">
        <v>0</v>
      </c>
      <c r="E1411" s="131">
        <f ca="1">OFFSET(INDEX(Composições!A:H,MATCH(Orçamentária!A1411,Composições!A:A,0),8),2,0)</f>
        <v>3141.0545096000001</v>
      </c>
      <c r="F1411" s="132">
        <f t="shared" ca="1" si="65"/>
        <v>0</v>
      </c>
      <c r="G1411" s="133">
        <f>IF($K1411="Padrão",BDI!$B$17,IF($K1411="Diferenciado",BDI!$E$17,0))</f>
        <v>0.26419999999999999</v>
      </c>
      <c r="H1411" s="131">
        <f t="shared" ca="1" si="63"/>
        <v>3970.92</v>
      </c>
      <c r="I1411" s="132">
        <f t="shared" ca="1" si="64"/>
        <v>0</v>
      </c>
      <c r="J1411" s="134"/>
      <c r="K1411" s="135" t="s">
        <v>2979</v>
      </c>
    </row>
    <row r="1412" spans="1:11" hidden="1" x14ac:dyDescent="0.25">
      <c r="A1412" s="177" t="s">
        <v>1339</v>
      </c>
      <c r="B1412" s="129" t="s">
        <v>4982</v>
      </c>
      <c r="C1412" s="130" t="s">
        <v>3995</v>
      </c>
      <c r="D1412" s="130">
        <v>0</v>
      </c>
      <c r="E1412" s="131">
        <f ca="1">OFFSET(INDEX(Composições!A:H,MATCH(Orçamentária!A1412,Composições!A:A,0),8),2,0)</f>
        <v>3141.0545096000001</v>
      </c>
      <c r="F1412" s="132">
        <f t="shared" ca="1" si="65"/>
        <v>0</v>
      </c>
      <c r="G1412" s="133">
        <f>IF($K1412="Padrão",BDI!$B$17,IF($K1412="Diferenciado",BDI!$E$17,0))</f>
        <v>0.26419999999999999</v>
      </c>
      <c r="H1412" s="131">
        <f t="shared" ca="1" si="63"/>
        <v>3970.92</v>
      </c>
      <c r="I1412" s="132">
        <f t="shared" ca="1" si="64"/>
        <v>0</v>
      </c>
      <c r="J1412" s="134"/>
      <c r="K1412" s="135" t="s">
        <v>2979</v>
      </c>
    </row>
    <row r="1413" spans="1:11" hidden="1" x14ac:dyDescent="0.25">
      <c r="A1413" s="177" t="s">
        <v>1340</v>
      </c>
      <c r="B1413" s="129" t="s">
        <v>4983</v>
      </c>
      <c r="C1413" s="130" t="s">
        <v>3995</v>
      </c>
      <c r="D1413" s="130">
        <v>0</v>
      </c>
      <c r="E1413" s="131">
        <f ca="1">OFFSET(INDEX(Composições!A:H,MATCH(Orçamentária!A1413,Composições!A:A,0),8),2,0)</f>
        <v>1947.0539446</v>
      </c>
      <c r="F1413" s="132">
        <f t="shared" ca="1" si="65"/>
        <v>0</v>
      </c>
      <c r="G1413" s="133">
        <f>IF($K1413="Padrão",BDI!$B$17,IF($K1413="Diferenciado",BDI!$E$17,0))</f>
        <v>0.26419999999999999</v>
      </c>
      <c r="H1413" s="131">
        <f t="shared" ca="1" si="63"/>
        <v>2461.4699999999998</v>
      </c>
      <c r="I1413" s="132">
        <f t="shared" ca="1" si="64"/>
        <v>0</v>
      </c>
      <c r="J1413" s="134"/>
      <c r="K1413" s="135" t="s">
        <v>2979</v>
      </c>
    </row>
    <row r="1414" spans="1:11" hidden="1" x14ac:dyDescent="0.25">
      <c r="A1414" s="177" t="s">
        <v>1341</v>
      </c>
      <c r="B1414" s="129" t="s">
        <v>4984</v>
      </c>
      <c r="C1414" s="130" t="s">
        <v>3995</v>
      </c>
      <c r="D1414" s="130">
        <v>0</v>
      </c>
      <c r="E1414" s="131">
        <f ca="1">OFFSET(INDEX(Composições!A:H,MATCH(Orçamentária!A1414,Composições!A:A,0),8),2,0)</f>
        <v>4088.4800742000002</v>
      </c>
      <c r="F1414" s="132">
        <f t="shared" ca="1" si="65"/>
        <v>0</v>
      </c>
      <c r="G1414" s="133">
        <f>IF($K1414="Padrão",BDI!$B$17,IF($K1414="Diferenciado",BDI!$E$17,0))</f>
        <v>0.26419999999999999</v>
      </c>
      <c r="H1414" s="131">
        <f t="shared" ref="H1414:H1477" ca="1" si="66">IF(ISNUMBER(E1414),ROUND(E1414*(1+G1414),2),"")</f>
        <v>5168.66</v>
      </c>
      <c r="I1414" s="132">
        <f t="shared" ref="I1414:I1477" ca="1" si="67">IF(ISNUMBER(E1414),ROUND(H1414*D1414,2),"")</f>
        <v>0</v>
      </c>
      <c r="J1414" s="134"/>
      <c r="K1414" s="135" t="s">
        <v>2979</v>
      </c>
    </row>
    <row r="1415" spans="1:11" hidden="1" x14ac:dyDescent="0.25">
      <c r="A1415" s="177" t="s">
        <v>1342</v>
      </c>
      <c r="B1415" s="129" t="s">
        <v>4985</v>
      </c>
      <c r="C1415" s="130" t="s">
        <v>3995</v>
      </c>
      <c r="D1415" s="130">
        <v>0</v>
      </c>
      <c r="E1415" s="131">
        <f ca="1">OFFSET(INDEX(Composições!A:H,MATCH(Orçamentária!A1415,Composições!A:A,0),8),2,0)</f>
        <v>4088.4800742000002</v>
      </c>
      <c r="F1415" s="132">
        <f t="shared" ref="F1415:F1478" ca="1" si="68">IF(ISNUMBER(E1415),D1415*E1415,"")</f>
        <v>0</v>
      </c>
      <c r="G1415" s="133">
        <f>IF($K1415="Padrão",BDI!$B$17,IF($K1415="Diferenciado",BDI!$E$17,0))</f>
        <v>0.26419999999999999</v>
      </c>
      <c r="H1415" s="131">
        <f t="shared" ca="1" si="66"/>
        <v>5168.66</v>
      </c>
      <c r="I1415" s="132">
        <f t="shared" ca="1" si="67"/>
        <v>0</v>
      </c>
      <c r="J1415" s="134"/>
      <c r="K1415" s="135" t="s">
        <v>2979</v>
      </c>
    </row>
    <row r="1416" spans="1:11" hidden="1" x14ac:dyDescent="0.25">
      <c r="A1416" s="177" t="s">
        <v>1343</v>
      </c>
      <c r="B1416" s="129" t="s">
        <v>4986</v>
      </c>
      <c r="C1416" s="130" t="s">
        <v>3995</v>
      </c>
      <c r="D1416" s="130">
        <v>0</v>
      </c>
      <c r="E1416" s="131">
        <f ca="1">OFFSET(INDEX(Composições!A:H,MATCH(Orçamentária!A1416,Composições!A:A,0),8),2,0)</f>
        <v>4088.4800742000002</v>
      </c>
      <c r="F1416" s="132">
        <f t="shared" ca="1" si="68"/>
        <v>0</v>
      </c>
      <c r="G1416" s="133">
        <f>IF($K1416="Padrão",BDI!$B$17,IF($K1416="Diferenciado",BDI!$E$17,0))</f>
        <v>0.26419999999999999</v>
      </c>
      <c r="H1416" s="131">
        <f t="shared" ca="1" si="66"/>
        <v>5168.66</v>
      </c>
      <c r="I1416" s="132">
        <f t="shared" ca="1" si="67"/>
        <v>0</v>
      </c>
      <c r="J1416" s="134"/>
      <c r="K1416" s="135" t="s">
        <v>2979</v>
      </c>
    </row>
    <row r="1417" spans="1:11" x14ac:dyDescent="0.25">
      <c r="A1417" s="177" t="s">
        <v>1344</v>
      </c>
      <c r="B1417" s="129" t="s">
        <v>4987</v>
      </c>
      <c r="C1417" s="130" t="s">
        <v>3995</v>
      </c>
      <c r="D1417" s="130">
        <v>1</v>
      </c>
      <c r="E1417" s="131">
        <f ca="1">OFFSET(INDEX(Composições!A:H,MATCH(Orçamentária!A1417,Composições!A:A,0),8),2,0)</f>
        <v>4088.4800742000002</v>
      </c>
      <c r="F1417" s="132">
        <f t="shared" ca="1" si="68"/>
        <v>4088.4800742000002</v>
      </c>
      <c r="G1417" s="133">
        <f>IF($K1417="Padrão",BDI!$B$17,IF($K1417="Diferenciado",BDI!$E$17,0))</f>
        <v>0.26419999999999999</v>
      </c>
      <c r="H1417" s="131">
        <f t="shared" ca="1" si="66"/>
        <v>5168.66</v>
      </c>
      <c r="I1417" s="132">
        <f t="shared" ca="1" si="67"/>
        <v>5168.66</v>
      </c>
      <c r="J1417" s="134"/>
      <c r="K1417" s="135" t="s">
        <v>2979</v>
      </c>
    </row>
    <row r="1418" spans="1:11" x14ac:dyDescent="0.25">
      <c r="A1418" s="177" t="s">
        <v>1345</v>
      </c>
      <c r="B1418" s="129" t="s">
        <v>4988</v>
      </c>
      <c r="C1418" s="130" t="s">
        <v>3995</v>
      </c>
      <c r="D1418" s="130">
        <v>2</v>
      </c>
      <c r="E1418" s="131">
        <f ca="1">OFFSET(INDEX(Composições!A:H,MATCH(Orçamentária!A1418,Composições!A:A,0),8),2,0)</f>
        <v>3396.5150955999998</v>
      </c>
      <c r="F1418" s="132">
        <f t="shared" ca="1" si="68"/>
        <v>6793.0301911999995</v>
      </c>
      <c r="G1418" s="133">
        <f>IF($K1418="Padrão",BDI!$B$17,IF($K1418="Diferenciado",BDI!$E$17,0))</f>
        <v>0.26419999999999999</v>
      </c>
      <c r="H1418" s="131">
        <f t="shared" ca="1" si="66"/>
        <v>4293.87</v>
      </c>
      <c r="I1418" s="132">
        <f t="shared" ca="1" si="67"/>
        <v>8587.74</v>
      </c>
      <c r="J1418" s="134"/>
      <c r="K1418" s="135" t="s">
        <v>2979</v>
      </c>
    </row>
    <row r="1419" spans="1:11" x14ac:dyDescent="0.25">
      <c r="A1419" s="177" t="s">
        <v>1346</v>
      </c>
      <c r="B1419" s="129" t="s">
        <v>4989</v>
      </c>
      <c r="C1419" s="130" t="s">
        <v>3995</v>
      </c>
      <c r="D1419" s="130">
        <v>1</v>
      </c>
      <c r="E1419" s="131">
        <f ca="1">OFFSET(INDEX(Composições!A:H,MATCH(Orçamentária!A1419,Composições!A:A,0),8),2,0)</f>
        <v>2717.8784953999998</v>
      </c>
      <c r="F1419" s="132">
        <f t="shared" ca="1" si="68"/>
        <v>2717.8784953999998</v>
      </c>
      <c r="G1419" s="133">
        <f>IF($K1419="Padrão",BDI!$B$17,IF($K1419="Diferenciado",BDI!$E$17,0))</f>
        <v>0.26419999999999999</v>
      </c>
      <c r="H1419" s="131">
        <f t="shared" ca="1" si="66"/>
        <v>3435.94</v>
      </c>
      <c r="I1419" s="132">
        <f t="shared" ca="1" si="67"/>
        <v>3435.94</v>
      </c>
      <c r="J1419" s="134"/>
      <c r="K1419" s="135" t="s">
        <v>2979</v>
      </c>
    </row>
    <row r="1420" spans="1:11" hidden="1" x14ac:dyDescent="0.25">
      <c r="A1420" s="177" t="s">
        <v>1347</v>
      </c>
      <c r="B1420" s="129" t="s">
        <v>4990</v>
      </c>
      <c r="C1420" s="130" t="s">
        <v>3995</v>
      </c>
      <c r="D1420" s="130">
        <v>0</v>
      </c>
      <c r="E1420" s="131">
        <f ca="1">OFFSET(INDEX(Composições!A:H,MATCH(Orçamentária!A1420,Composições!A:A,0),8),2,0)</f>
        <v>4088.4800742000002</v>
      </c>
      <c r="F1420" s="132">
        <f t="shared" ca="1" si="68"/>
        <v>0</v>
      </c>
      <c r="G1420" s="133">
        <f>IF($K1420="Padrão",BDI!$B$17,IF($K1420="Diferenciado",BDI!$E$17,0))</f>
        <v>0.26419999999999999</v>
      </c>
      <c r="H1420" s="131">
        <f t="shared" ca="1" si="66"/>
        <v>5168.66</v>
      </c>
      <c r="I1420" s="132">
        <f t="shared" ca="1" si="67"/>
        <v>0</v>
      </c>
      <c r="J1420" s="134"/>
      <c r="K1420" s="135" t="s">
        <v>2979</v>
      </c>
    </row>
    <row r="1421" spans="1:11" hidden="1" x14ac:dyDescent="0.25">
      <c r="A1421" s="177" t="s">
        <v>1348</v>
      </c>
      <c r="B1421" s="129" t="s">
        <v>4991</v>
      </c>
      <c r="C1421" s="130" t="s">
        <v>3995</v>
      </c>
      <c r="D1421" s="130">
        <v>0</v>
      </c>
      <c r="E1421" s="131">
        <f ca="1">OFFSET(INDEX(Composições!A:H,MATCH(Orçamentária!A1421,Composições!A:A,0),8),2,0)</f>
        <v>4088.4800742000002</v>
      </c>
      <c r="F1421" s="132">
        <f t="shared" ca="1" si="68"/>
        <v>0</v>
      </c>
      <c r="G1421" s="133">
        <f>IF($K1421="Padrão",BDI!$B$17,IF($K1421="Diferenciado",BDI!$E$17,0))</f>
        <v>0.26419999999999999</v>
      </c>
      <c r="H1421" s="131">
        <f t="shared" ca="1" si="66"/>
        <v>5168.66</v>
      </c>
      <c r="I1421" s="132">
        <f t="shared" ca="1" si="67"/>
        <v>0</v>
      </c>
      <c r="J1421" s="134"/>
      <c r="K1421" s="135" t="s">
        <v>2979</v>
      </c>
    </row>
    <row r="1422" spans="1:11" hidden="1" x14ac:dyDescent="0.25">
      <c r="A1422" s="177" t="s">
        <v>1349</v>
      </c>
      <c r="B1422" s="129" t="s">
        <v>4992</v>
      </c>
      <c r="C1422" s="130" t="s">
        <v>3995</v>
      </c>
      <c r="D1422" s="130">
        <v>0</v>
      </c>
      <c r="E1422" s="131">
        <f ca="1">OFFSET(INDEX(Composições!A:H,MATCH(Orçamentária!A1422,Composições!A:A,0),8),2,0)</f>
        <v>4088.4800742000002</v>
      </c>
      <c r="F1422" s="132">
        <f t="shared" ca="1" si="68"/>
        <v>0</v>
      </c>
      <c r="G1422" s="133">
        <f>IF($K1422="Padrão",BDI!$B$17,IF($K1422="Diferenciado",BDI!$E$17,0))</f>
        <v>0.26419999999999999</v>
      </c>
      <c r="H1422" s="131">
        <f t="shared" ca="1" si="66"/>
        <v>5168.66</v>
      </c>
      <c r="I1422" s="132">
        <f t="shared" ca="1" si="67"/>
        <v>0</v>
      </c>
      <c r="J1422" s="134"/>
      <c r="K1422" s="135" t="s">
        <v>2979</v>
      </c>
    </row>
    <row r="1423" spans="1:11" hidden="1" x14ac:dyDescent="0.25">
      <c r="A1423" s="177" t="s">
        <v>1350</v>
      </c>
      <c r="B1423" s="129" t="s">
        <v>4993</v>
      </c>
      <c r="C1423" s="130" t="s">
        <v>3995</v>
      </c>
      <c r="D1423" s="130">
        <v>0</v>
      </c>
      <c r="E1423" s="131">
        <f ca="1">OFFSET(INDEX(Composições!A:H,MATCH(Orçamentária!A1423,Composições!A:A,0),8),2,0)</f>
        <v>4088.4800742000002</v>
      </c>
      <c r="F1423" s="132">
        <f t="shared" ca="1" si="68"/>
        <v>0</v>
      </c>
      <c r="G1423" s="133">
        <f>IF($K1423="Padrão",BDI!$B$17,IF($K1423="Diferenciado",BDI!$E$17,0))</f>
        <v>0.26419999999999999</v>
      </c>
      <c r="H1423" s="131">
        <f t="shared" ca="1" si="66"/>
        <v>5168.66</v>
      </c>
      <c r="I1423" s="132">
        <f t="shared" ca="1" si="67"/>
        <v>0</v>
      </c>
      <c r="J1423" s="134"/>
      <c r="K1423" s="135" t="s">
        <v>2979</v>
      </c>
    </row>
    <row r="1424" spans="1:11" hidden="1" x14ac:dyDescent="0.25">
      <c r="A1424" s="177" t="s">
        <v>1351</v>
      </c>
      <c r="B1424" s="129" t="s">
        <v>4994</v>
      </c>
      <c r="C1424" s="130" t="s">
        <v>3995</v>
      </c>
      <c r="D1424" s="130">
        <v>0</v>
      </c>
      <c r="E1424" s="131">
        <f ca="1">OFFSET(INDEX(Composições!A:H,MATCH(Orçamentária!A1424,Composições!A:A,0),8),2,0)</f>
        <v>3396.5150955999998</v>
      </c>
      <c r="F1424" s="132">
        <f t="shared" ca="1" si="68"/>
        <v>0</v>
      </c>
      <c r="G1424" s="133">
        <f>IF($K1424="Padrão",BDI!$B$17,IF($K1424="Diferenciado",BDI!$E$17,0))</f>
        <v>0.26419999999999999</v>
      </c>
      <c r="H1424" s="131">
        <f t="shared" ca="1" si="66"/>
        <v>4293.87</v>
      </c>
      <c r="I1424" s="132">
        <f t="shared" ca="1" si="67"/>
        <v>0</v>
      </c>
      <c r="J1424" s="134"/>
      <c r="K1424" s="135" t="s">
        <v>2979</v>
      </c>
    </row>
    <row r="1425" spans="1:11" hidden="1" x14ac:dyDescent="0.25">
      <c r="A1425" s="177" t="s">
        <v>1352</v>
      </c>
      <c r="B1425" s="129" t="s">
        <v>4995</v>
      </c>
      <c r="C1425" s="130" t="s">
        <v>3995</v>
      </c>
      <c r="D1425" s="130">
        <v>0</v>
      </c>
      <c r="E1425" s="131">
        <f ca="1">OFFSET(INDEX(Composições!A:H,MATCH(Orçamentária!A1425,Composições!A:A,0),8),2,0)</f>
        <v>3396.5150955999998</v>
      </c>
      <c r="F1425" s="132">
        <f t="shared" ca="1" si="68"/>
        <v>0</v>
      </c>
      <c r="G1425" s="133">
        <f>IF($K1425="Padrão",BDI!$B$17,IF($K1425="Diferenciado",BDI!$E$17,0))</f>
        <v>0.26419999999999999</v>
      </c>
      <c r="H1425" s="131">
        <f t="shared" ca="1" si="66"/>
        <v>4293.87</v>
      </c>
      <c r="I1425" s="132">
        <f t="shared" ca="1" si="67"/>
        <v>0</v>
      </c>
      <c r="J1425" s="134"/>
      <c r="K1425" s="135" t="s">
        <v>2979</v>
      </c>
    </row>
    <row r="1426" spans="1:11" hidden="1" x14ac:dyDescent="0.25">
      <c r="A1426" s="177" t="s">
        <v>1353</v>
      </c>
      <c r="B1426" s="129" t="s">
        <v>4996</v>
      </c>
      <c r="C1426" s="130" t="s">
        <v>3995</v>
      </c>
      <c r="D1426" s="130">
        <v>0</v>
      </c>
      <c r="E1426" s="131">
        <f ca="1">OFFSET(INDEX(Composições!A:H,MATCH(Orçamentária!A1426,Composições!A:A,0),8),2,0)</f>
        <v>3396.5150955999998</v>
      </c>
      <c r="F1426" s="132">
        <f t="shared" ca="1" si="68"/>
        <v>0</v>
      </c>
      <c r="G1426" s="133">
        <f>IF($K1426="Padrão",BDI!$B$17,IF($K1426="Diferenciado",BDI!$E$17,0))</f>
        <v>0.26419999999999999</v>
      </c>
      <c r="H1426" s="131">
        <f t="shared" ca="1" si="66"/>
        <v>4293.87</v>
      </c>
      <c r="I1426" s="132">
        <f t="shared" ca="1" si="67"/>
        <v>0</v>
      </c>
      <c r="J1426" s="134"/>
      <c r="K1426" s="135" t="s">
        <v>2979</v>
      </c>
    </row>
    <row r="1427" spans="1:11" hidden="1" x14ac:dyDescent="0.25">
      <c r="A1427" s="177" t="s">
        <v>1354</v>
      </c>
      <c r="B1427" s="129" t="s">
        <v>4997</v>
      </c>
      <c r="C1427" s="130" t="s">
        <v>3995</v>
      </c>
      <c r="D1427" s="130">
        <v>0</v>
      </c>
      <c r="E1427" s="131">
        <f ca="1">OFFSET(INDEX(Composições!A:H,MATCH(Orçamentária!A1427,Composições!A:A,0),8),2,0)</f>
        <v>3396.5150955999998</v>
      </c>
      <c r="F1427" s="132">
        <f t="shared" ca="1" si="68"/>
        <v>0</v>
      </c>
      <c r="G1427" s="133">
        <f>IF($K1427="Padrão",BDI!$B$17,IF($K1427="Diferenciado",BDI!$E$17,0))</f>
        <v>0.26419999999999999</v>
      </c>
      <c r="H1427" s="131">
        <f t="shared" ca="1" si="66"/>
        <v>4293.87</v>
      </c>
      <c r="I1427" s="132">
        <f t="shared" ca="1" si="67"/>
        <v>0</v>
      </c>
      <c r="J1427" s="134"/>
      <c r="K1427" s="135" t="s">
        <v>2979</v>
      </c>
    </row>
    <row r="1428" spans="1:11" x14ac:dyDescent="0.25">
      <c r="A1428" s="128" t="s">
        <v>4998</v>
      </c>
      <c r="B1428" s="129" t="s">
        <v>4999</v>
      </c>
      <c r="C1428" s="130" t="s">
        <v>18</v>
      </c>
      <c r="D1428" s="130">
        <v>2500</v>
      </c>
      <c r="E1428" s="176">
        <v>1.38</v>
      </c>
      <c r="F1428" s="132">
        <f t="shared" si="68"/>
        <v>3449.9999999999995</v>
      </c>
      <c r="G1428" s="133">
        <f>IF($K1428="Padrão",BDI!$B$17,IF($K1428="Diferenciado",BDI!$E$17,0))</f>
        <v>0.18609999999999999</v>
      </c>
      <c r="H1428" s="131">
        <f t="shared" si="66"/>
        <v>1.64</v>
      </c>
      <c r="I1428" s="132">
        <f t="shared" si="67"/>
        <v>4100</v>
      </c>
      <c r="J1428" s="134"/>
      <c r="K1428" s="135" t="s">
        <v>2977</v>
      </c>
    </row>
    <row r="1429" spans="1:11" x14ac:dyDescent="0.25">
      <c r="A1429" s="128" t="s">
        <v>5000</v>
      </c>
      <c r="B1429" s="129" t="s">
        <v>5001</v>
      </c>
      <c r="C1429" s="130" t="s">
        <v>18</v>
      </c>
      <c r="D1429" s="130">
        <v>2500</v>
      </c>
      <c r="E1429" s="176">
        <v>0.56000000000000005</v>
      </c>
      <c r="F1429" s="132">
        <f t="shared" si="68"/>
        <v>1400.0000000000002</v>
      </c>
      <c r="G1429" s="133">
        <f>IF($K1429="Padrão",BDI!$B$17,IF($K1429="Diferenciado",BDI!$E$17,0))</f>
        <v>0.18609999999999999</v>
      </c>
      <c r="H1429" s="131">
        <f t="shared" si="66"/>
        <v>0.66</v>
      </c>
      <c r="I1429" s="132">
        <f t="shared" si="67"/>
        <v>1650</v>
      </c>
      <c r="J1429" s="134"/>
      <c r="K1429" s="135" t="s">
        <v>2977</v>
      </c>
    </row>
    <row r="1430" spans="1:11" x14ac:dyDescent="0.25">
      <c r="A1430" s="128" t="s">
        <v>5002</v>
      </c>
      <c r="B1430" s="129" t="s">
        <v>5003</v>
      </c>
      <c r="C1430" s="130" t="s">
        <v>18</v>
      </c>
      <c r="D1430" s="130">
        <v>2500</v>
      </c>
      <c r="E1430" s="176">
        <v>2.62</v>
      </c>
      <c r="F1430" s="132">
        <f t="shared" si="68"/>
        <v>6550</v>
      </c>
      <c r="G1430" s="133">
        <f>IF($K1430="Padrão",BDI!$B$17,IF($K1430="Diferenciado",BDI!$E$17,0))</f>
        <v>0.18609999999999999</v>
      </c>
      <c r="H1430" s="131">
        <f t="shared" si="66"/>
        <v>3.11</v>
      </c>
      <c r="I1430" s="132">
        <f t="shared" si="67"/>
        <v>7775</v>
      </c>
      <c r="J1430" s="134"/>
      <c r="K1430" s="135" t="s">
        <v>2977</v>
      </c>
    </row>
    <row r="1431" spans="1:11" x14ac:dyDescent="0.25">
      <c r="A1431" s="128" t="s">
        <v>5004</v>
      </c>
      <c r="B1431" s="129" t="s">
        <v>5005</v>
      </c>
      <c r="C1431" s="130" t="s">
        <v>18</v>
      </c>
      <c r="D1431" s="130">
        <v>2500</v>
      </c>
      <c r="E1431" s="176">
        <v>1.54</v>
      </c>
      <c r="F1431" s="132">
        <f t="shared" si="68"/>
        <v>3850</v>
      </c>
      <c r="G1431" s="133">
        <f>IF($K1431="Padrão",BDI!$B$17,IF($K1431="Diferenciado",BDI!$E$17,0))</f>
        <v>0.18609999999999999</v>
      </c>
      <c r="H1431" s="131">
        <f t="shared" si="66"/>
        <v>1.83</v>
      </c>
      <c r="I1431" s="132">
        <f t="shared" si="67"/>
        <v>4575</v>
      </c>
      <c r="J1431" s="134"/>
      <c r="K1431" s="135" t="s">
        <v>2977</v>
      </c>
    </row>
    <row r="1432" spans="1:11" x14ac:dyDescent="0.25">
      <c r="A1432" s="128" t="s">
        <v>5006</v>
      </c>
      <c r="B1432" s="129" t="s">
        <v>5007</v>
      </c>
      <c r="C1432" s="130" t="s">
        <v>18</v>
      </c>
      <c r="D1432" s="130">
        <v>1250</v>
      </c>
      <c r="E1432" s="176">
        <v>7.72</v>
      </c>
      <c r="F1432" s="132">
        <f t="shared" si="68"/>
        <v>9650</v>
      </c>
      <c r="G1432" s="133">
        <f>IF($K1432="Padrão",BDI!$B$17,IF($K1432="Diferenciado",BDI!$E$17,0))</f>
        <v>0.18609999999999999</v>
      </c>
      <c r="H1432" s="131">
        <f t="shared" si="66"/>
        <v>9.16</v>
      </c>
      <c r="I1432" s="132">
        <f t="shared" si="67"/>
        <v>11450</v>
      </c>
      <c r="J1432" s="134"/>
      <c r="K1432" s="135" t="s">
        <v>2977</v>
      </c>
    </row>
    <row r="1433" spans="1:11" hidden="1" x14ac:dyDescent="0.25">
      <c r="A1433" s="128" t="s">
        <v>5008</v>
      </c>
      <c r="B1433" s="129" t="s">
        <v>5009</v>
      </c>
      <c r="C1433" s="130" t="s">
        <v>18</v>
      </c>
      <c r="D1433" s="130">
        <v>0</v>
      </c>
      <c r="E1433" s="131" t="s">
        <v>13</v>
      </c>
      <c r="F1433" s="132" t="str">
        <f t="shared" si="68"/>
        <v/>
      </c>
      <c r="G1433" s="133">
        <f>IF($K1433="Padrão",BDI!$B$17,IF($K1433="Diferenciado",BDI!$E$17,0))</f>
        <v>0.26419999999999999</v>
      </c>
      <c r="H1433" s="131" t="str">
        <f t="shared" si="66"/>
        <v/>
      </c>
      <c r="I1433" s="132" t="str">
        <f t="shared" si="67"/>
        <v/>
      </c>
      <c r="J1433" s="134"/>
      <c r="K1433" s="135" t="s">
        <v>2979</v>
      </c>
    </row>
    <row r="1434" spans="1:11" hidden="1" x14ac:dyDescent="0.25">
      <c r="A1434" s="128" t="s">
        <v>5010</v>
      </c>
      <c r="B1434" s="129" t="s">
        <v>5011</v>
      </c>
      <c r="C1434" s="130" t="s">
        <v>18</v>
      </c>
      <c r="D1434" s="130">
        <v>0</v>
      </c>
      <c r="E1434" s="131" t="s">
        <v>13</v>
      </c>
      <c r="F1434" s="132" t="str">
        <f t="shared" si="68"/>
        <v/>
      </c>
      <c r="G1434" s="133">
        <f>IF($K1434="Padrão",BDI!$B$17,IF($K1434="Diferenciado",BDI!$E$17,0))</f>
        <v>0.26419999999999999</v>
      </c>
      <c r="H1434" s="131" t="str">
        <f t="shared" si="66"/>
        <v/>
      </c>
      <c r="I1434" s="132" t="str">
        <f t="shared" si="67"/>
        <v/>
      </c>
      <c r="J1434" s="134"/>
      <c r="K1434" s="135" t="s">
        <v>2979</v>
      </c>
    </row>
    <row r="1435" spans="1:11" hidden="1" x14ac:dyDescent="0.25">
      <c r="A1435" s="128" t="s">
        <v>5012</v>
      </c>
      <c r="B1435" s="129" t="s">
        <v>5013</v>
      </c>
      <c r="C1435" s="130" t="s">
        <v>18</v>
      </c>
      <c r="D1435" s="130">
        <v>0</v>
      </c>
      <c r="E1435" s="131" t="s">
        <v>13</v>
      </c>
      <c r="F1435" s="132" t="str">
        <f t="shared" si="68"/>
        <v/>
      </c>
      <c r="G1435" s="133">
        <f>IF($K1435="Padrão",BDI!$B$17,IF($K1435="Diferenciado",BDI!$E$17,0))</f>
        <v>0.26419999999999999</v>
      </c>
      <c r="H1435" s="131" t="str">
        <f t="shared" si="66"/>
        <v/>
      </c>
      <c r="I1435" s="132" t="str">
        <f t="shared" si="67"/>
        <v/>
      </c>
      <c r="J1435" s="134"/>
      <c r="K1435" s="135" t="s">
        <v>2979</v>
      </c>
    </row>
    <row r="1436" spans="1:11" hidden="1" x14ac:dyDescent="0.25">
      <c r="A1436" s="128" t="s">
        <v>5014</v>
      </c>
      <c r="B1436" s="129" t="s">
        <v>5015</v>
      </c>
      <c r="C1436" s="130" t="s">
        <v>18</v>
      </c>
      <c r="D1436" s="130">
        <v>0</v>
      </c>
      <c r="E1436" s="131" t="s">
        <v>13</v>
      </c>
      <c r="F1436" s="132" t="str">
        <f t="shared" si="68"/>
        <v/>
      </c>
      <c r="G1436" s="133">
        <f>IF($K1436="Padrão",BDI!$B$17,IF($K1436="Diferenciado",BDI!$E$17,0))</f>
        <v>0.26419999999999999</v>
      </c>
      <c r="H1436" s="131" t="str">
        <f t="shared" si="66"/>
        <v/>
      </c>
      <c r="I1436" s="132" t="str">
        <f t="shared" si="67"/>
        <v/>
      </c>
      <c r="J1436" s="134"/>
      <c r="K1436" s="135" t="s">
        <v>2979</v>
      </c>
    </row>
    <row r="1437" spans="1:11" hidden="1" x14ac:dyDescent="0.25">
      <c r="A1437" s="128" t="s">
        <v>5016</v>
      </c>
      <c r="B1437" s="129" t="s">
        <v>5017</v>
      </c>
      <c r="C1437" s="130" t="s">
        <v>18</v>
      </c>
      <c r="D1437" s="130">
        <v>0</v>
      </c>
      <c r="E1437" s="131" t="s">
        <v>13</v>
      </c>
      <c r="F1437" s="132" t="str">
        <f t="shared" si="68"/>
        <v/>
      </c>
      <c r="G1437" s="133">
        <f>IF($K1437="Padrão",BDI!$B$17,IF($K1437="Diferenciado",BDI!$E$17,0))</f>
        <v>0.26419999999999999</v>
      </c>
      <c r="H1437" s="131" t="str">
        <f t="shared" si="66"/>
        <v/>
      </c>
      <c r="I1437" s="132" t="str">
        <f t="shared" si="67"/>
        <v/>
      </c>
      <c r="J1437" s="134"/>
      <c r="K1437" s="135" t="s">
        <v>2979</v>
      </c>
    </row>
    <row r="1438" spans="1:11" hidden="1" x14ac:dyDescent="0.25">
      <c r="A1438" s="128" t="s">
        <v>5018</v>
      </c>
      <c r="B1438" s="129" t="s">
        <v>5019</v>
      </c>
      <c r="C1438" s="130" t="s">
        <v>18</v>
      </c>
      <c r="D1438" s="130">
        <v>0</v>
      </c>
      <c r="E1438" s="131" t="s">
        <v>13</v>
      </c>
      <c r="F1438" s="132" t="str">
        <f t="shared" si="68"/>
        <v/>
      </c>
      <c r="G1438" s="133">
        <f>IF($K1438="Padrão",BDI!$B$17,IF($K1438="Diferenciado",BDI!$E$17,0))</f>
        <v>0.26419999999999999</v>
      </c>
      <c r="H1438" s="131" t="str">
        <f t="shared" si="66"/>
        <v/>
      </c>
      <c r="I1438" s="132" t="str">
        <f t="shared" si="67"/>
        <v/>
      </c>
      <c r="J1438" s="134"/>
      <c r="K1438" s="135" t="s">
        <v>2979</v>
      </c>
    </row>
    <row r="1439" spans="1:11" hidden="1" x14ac:dyDescent="0.25">
      <c r="A1439" s="128" t="s">
        <v>5020</v>
      </c>
      <c r="B1439" s="129" t="s">
        <v>5021</v>
      </c>
      <c r="C1439" s="130" t="s">
        <v>18</v>
      </c>
      <c r="D1439" s="130">
        <v>0</v>
      </c>
      <c r="E1439" s="131" t="s">
        <v>13</v>
      </c>
      <c r="F1439" s="132" t="str">
        <f t="shared" si="68"/>
        <v/>
      </c>
      <c r="G1439" s="133">
        <f>IF($K1439="Padrão",BDI!$B$17,IF($K1439="Diferenciado",BDI!$E$17,0))</f>
        <v>0.26419999999999999</v>
      </c>
      <c r="H1439" s="131" t="str">
        <f t="shared" si="66"/>
        <v/>
      </c>
      <c r="I1439" s="132" t="str">
        <f t="shared" si="67"/>
        <v/>
      </c>
      <c r="J1439" s="134"/>
      <c r="K1439" s="135" t="s">
        <v>2979</v>
      </c>
    </row>
    <row r="1440" spans="1:11" hidden="1" x14ac:dyDescent="0.25">
      <c r="A1440" s="128" t="s">
        <v>5022</v>
      </c>
      <c r="B1440" s="129" t="s">
        <v>5023</v>
      </c>
      <c r="C1440" s="130" t="s">
        <v>106</v>
      </c>
      <c r="D1440" s="130">
        <v>0</v>
      </c>
      <c r="E1440" s="131" t="s">
        <v>13</v>
      </c>
      <c r="F1440" s="132" t="str">
        <f t="shared" si="68"/>
        <v/>
      </c>
      <c r="G1440" s="133">
        <f>IF($K1440="Padrão",BDI!$B$17,IF($K1440="Diferenciado",BDI!$E$17,0))</f>
        <v>0.26419999999999999</v>
      </c>
      <c r="H1440" s="131" t="str">
        <f t="shared" si="66"/>
        <v/>
      </c>
      <c r="I1440" s="132" t="str">
        <f t="shared" si="67"/>
        <v/>
      </c>
      <c r="J1440" s="134"/>
      <c r="K1440" s="135" t="s">
        <v>2979</v>
      </c>
    </row>
    <row r="1441" spans="1:11" hidden="1" x14ac:dyDescent="0.25">
      <c r="A1441" s="128" t="s">
        <v>5024</v>
      </c>
      <c r="B1441" s="129" t="s">
        <v>5025</v>
      </c>
      <c r="C1441" s="130" t="s">
        <v>18</v>
      </c>
      <c r="D1441" s="130">
        <v>0</v>
      </c>
      <c r="E1441" s="131" t="s">
        <v>13</v>
      </c>
      <c r="F1441" s="132" t="str">
        <f t="shared" si="68"/>
        <v/>
      </c>
      <c r="G1441" s="133">
        <f>IF($K1441="Padrão",BDI!$B$17,IF($K1441="Diferenciado",BDI!$E$17,0))</f>
        <v>0.26419999999999999</v>
      </c>
      <c r="H1441" s="131" t="str">
        <f t="shared" si="66"/>
        <v/>
      </c>
      <c r="I1441" s="132" t="str">
        <f t="shared" si="67"/>
        <v/>
      </c>
      <c r="J1441" s="134"/>
      <c r="K1441" s="135" t="s">
        <v>2979</v>
      </c>
    </row>
    <row r="1442" spans="1:11" hidden="1" x14ac:dyDescent="0.25">
      <c r="A1442" s="128" t="s">
        <v>5026</v>
      </c>
      <c r="B1442" s="129" t="s">
        <v>5027</v>
      </c>
      <c r="C1442" s="130" t="s">
        <v>4505</v>
      </c>
      <c r="D1442" s="130">
        <v>0</v>
      </c>
      <c r="E1442" s="131" t="s">
        <v>13</v>
      </c>
      <c r="F1442" s="132" t="str">
        <f t="shared" si="68"/>
        <v/>
      </c>
      <c r="G1442" s="133">
        <f>IF($K1442="Padrão",BDI!$B$17,IF($K1442="Diferenciado",BDI!$E$17,0))</f>
        <v>0.26419999999999999</v>
      </c>
      <c r="H1442" s="131" t="str">
        <f t="shared" si="66"/>
        <v/>
      </c>
      <c r="I1442" s="132" t="str">
        <f t="shared" si="67"/>
        <v/>
      </c>
      <c r="J1442" s="134"/>
      <c r="K1442" s="135" t="s">
        <v>2979</v>
      </c>
    </row>
    <row r="1443" spans="1:11" hidden="1" x14ac:dyDescent="0.25">
      <c r="A1443" s="128" t="s">
        <v>5028</v>
      </c>
      <c r="B1443" s="129" t="s">
        <v>5029</v>
      </c>
      <c r="C1443" s="130" t="s">
        <v>18</v>
      </c>
      <c r="D1443" s="130">
        <v>0</v>
      </c>
      <c r="E1443" s="131" t="s">
        <v>13</v>
      </c>
      <c r="F1443" s="132" t="str">
        <f t="shared" si="68"/>
        <v/>
      </c>
      <c r="G1443" s="133">
        <f>IF($K1443="Padrão",BDI!$B$17,IF($K1443="Diferenciado",BDI!$E$17,0))</f>
        <v>0.26419999999999999</v>
      </c>
      <c r="H1443" s="131" t="str">
        <f t="shared" si="66"/>
        <v/>
      </c>
      <c r="I1443" s="132" t="str">
        <f t="shared" si="67"/>
        <v/>
      </c>
      <c r="J1443" s="134"/>
      <c r="K1443" s="135" t="s">
        <v>2979</v>
      </c>
    </row>
    <row r="1444" spans="1:11" hidden="1" x14ac:dyDescent="0.25">
      <c r="A1444" s="128" t="s">
        <v>5030</v>
      </c>
      <c r="B1444" s="129" t="s">
        <v>5031</v>
      </c>
      <c r="C1444" s="130" t="s">
        <v>18</v>
      </c>
      <c r="D1444" s="130">
        <v>0</v>
      </c>
      <c r="E1444" s="131" t="s">
        <v>13</v>
      </c>
      <c r="F1444" s="132" t="str">
        <f t="shared" si="68"/>
        <v/>
      </c>
      <c r="G1444" s="133">
        <f>IF($K1444="Padrão",BDI!$B$17,IF($K1444="Diferenciado",BDI!$E$17,0))</f>
        <v>0.26419999999999999</v>
      </c>
      <c r="H1444" s="131" t="str">
        <f t="shared" si="66"/>
        <v/>
      </c>
      <c r="I1444" s="132" t="str">
        <f t="shared" si="67"/>
        <v/>
      </c>
      <c r="J1444" s="134"/>
      <c r="K1444" s="135" t="s">
        <v>2979</v>
      </c>
    </row>
    <row r="1445" spans="1:11" hidden="1" x14ac:dyDescent="0.25">
      <c r="A1445" s="128" t="s">
        <v>5032</v>
      </c>
      <c r="B1445" s="129" t="s">
        <v>5033</v>
      </c>
      <c r="C1445" s="130" t="s">
        <v>18</v>
      </c>
      <c r="D1445" s="130">
        <v>0</v>
      </c>
      <c r="E1445" s="131" t="s">
        <v>13</v>
      </c>
      <c r="F1445" s="132" t="str">
        <f t="shared" si="68"/>
        <v/>
      </c>
      <c r="G1445" s="133">
        <f>IF($K1445="Padrão",BDI!$B$17,IF($K1445="Diferenciado",BDI!$E$17,0))</f>
        <v>0.26419999999999999</v>
      </c>
      <c r="H1445" s="131" t="str">
        <f t="shared" si="66"/>
        <v/>
      </c>
      <c r="I1445" s="132" t="str">
        <f t="shared" si="67"/>
        <v/>
      </c>
      <c r="J1445" s="134"/>
      <c r="K1445" s="135" t="s">
        <v>2979</v>
      </c>
    </row>
    <row r="1446" spans="1:11" hidden="1" x14ac:dyDescent="0.25">
      <c r="A1446" s="128" t="s">
        <v>5034</v>
      </c>
      <c r="B1446" s="129" t="s">
        <v>5035</v>
      </c>
      <c r="C1446" s="130" t="s">
        <v>18</v>
      </c>
      <c r="D1446" s="130">
        <v>0</v>
      </c>
      <c r="E1446" s="131" t="s">
        <v>13</v>
      </c>
      <c r="F1446" s="132" t="str">
        <f t="shared" si="68"/>
        <v/>
      </c>
      <c r="G1446" s="133">
        <f>IF($K1446="Padrão",BDI!$B$17,IF($K1446="Diferenciado",BDI!$E$17,0))</f>
        <v>0.26419999999999999</v>
      </c>
      <c r="H1446" s="131" t="str">
        <f t="shared" si="66"/>
        <v/>
      </c>
      <c r="I1446" s="132" t="str">
        <f t="shared" si="67"/>
        <v/>
      </c>
      <c r="J1446" s="134"/>
      <c r="K1446" s="135" t="s">
        <v>2979</v>
      </c>
    </row>
    <row r="1447" spans="1:11" hidden="1" x14ac:dyDescent="0.25">
      <c r="A1447" s="128" t="s">
        <v>5036</v>
      </c>
      <c r="B1447" s="129" t="s">
        <v>5037</v>
      </c>
      <c r="C1447" s="130" t="s">
        <v>18</v>
      </c>
      <c r="D1447" s="130">
        <v>0</v>
      </c>
      <c r="E1447" s="131" t="s">
        <v>13</v>
      </c>
      <c r="F1447" s="132" t="str">
        <f t="shared" si="68"/>
        <v/>
      </c>
      <c r="G1447" s="133">
        <f>IF($K1447="Padrão",BDI!$B$17,IF($K1447="Diferenciado",BDI!$E$17,0))</f>
        <v>0.26419999999999999</v>
      </c>
      <c r="H1447" s="131" t="str">
        <f t="shared" si="66"/>
        <v/>
      </c>
      <c r="I1447" s="132" t="str">
        <f t="shared" si="67"/>
        <v/>
      </c>
      <c r="J1447" s="134"/>
      <c r="K1447" s="135" t="s">
        <v>2979</v>
      </c>
    </row>
    <row r="1448" spans="1:11" hidden="1" x14ac:dyDescent="0.25">
      <c r="A1448" s="128" t="s">
        <v>5038</v>
      </c>
      <c r="B1448" s="129" t="s">
        <v>5039</v>
      </c>
      <c r="C1448" s="130" t="s">
        <v>18</v>
      </c>
      <c r="D1448" s="130">
        <v>0</v>
      </c>
      <c r="E1448" s="131" t="s">
        <v>13</v>
      </c>
      <c r="F1448" s="132" t="str">
        <f t="shared" si="68"/>
        <v/>
      </c>
      <c r="G1448" s="133">
        <f>IF($K1448="Padrão",BDI!$B$17,IF($K1448="Diferenciado",BDI!$E$17,0))</f>
        <v>0.26419999999999999</v>
      </c>
      <c r="H1448" s="131" t="str">
        <f t="shared" si="66"/>
        <v/>
      </c>
      <c r="I1448" s="132" t="str">
        <f t="shared" si="67"/>
        <v/>
      </c>
      <c r="J1448" s="134"/>
      <c r="K1448" s="135" t="s">
        <v>2979</v>
      </c>
    </row>
    <row r="1449" spans="1:11" hidden="1" x14ac:dyDescent="0.25">
      <c r="A1449" s="128" t="s">
        <v>5040</v>
      </c>
      <c r="B1449" s="129" t="s">
        <v>5041</v>
      </c>
      <c r="C1449" s="130" t="s">
        <v>18</v>
      </c>
      <c r="D1449" s="130">
        <v>0</v>
      </c>
      <c r="E1449" s="131" t="s">
        <v>13</v>
      </c>
      <c r="F1449" s="132" t="str">
        <f t="shared" si="68"/>
        <v/>
      </c>
      <c r="G1449" s="133">
        <f>IF($K1449="Padrão",BDI!$B$17,IF($K1449="Diferenciado",BDI!$E$17,0))</f>
        <v>0.26419999999999999</v>
      </c>
      <c r="H1449" s="131" t="str">
        <f t="shared" si="66"/>
        <v/>
      </c>
      <c r="I1449" s="132" t="str">
        <f t="shared" si="67"/>
        <v/>
      </c>
      <c r="J1449" s="134"/>
      <c r="K1449" s="135" t="s">
        <v>2979</v>
      </c>
    </row>
    <row r="1450" spans="1:11" hidden="1" x14ac:dyDescent="0.25">
      <c r="A1450" s="128" t="s">
        <v>5042</v>
      </c>
      <c r="B1450" s="129" t="s">
        <v>5043</v>
      </c>
      <c r="C1450" s="130" t="s">
        <v>5044</v>
      </c>
      <c r="D1450" s="130">
        <v>0</v>
      </c>
      <c r="E1450" s="131" t="s">
        <v>13</v>
      </c>
      <c r="F1450" s="132" t="str">
        <f t="shared" si="68"/>
        <v/>
      </c>
      <c r="G1450" s="133">
        <f>IF($K1450="Padrão",BDI!$B$17,IF($K1450="Diferenciado",BDI!$E$17,0))</f>
        <v>0.26419999999999999</v>
      </c>
      <c r="H1450" s="131" t="str">
        <f t="shared" si="66"/>
        <v/>
      </c>
      <c r="I1450" s="132" t="str">
        <f t="shared" si="67"/>
        <v/>
      </c>
      <c r="J1450" s="134"/>
      <c r="K1450" s="135" t="s">
        <v>2979</v>
      </c>
    </row>
    <row r="1451" spans="1:11" x14ac:dyDescent="0.25">
      <c r="A1451" s="128" t="s">
        <v>5045</v>
      </c>
      <c r="B1451" s="129" t="s">
        <v>5046</v>
      </c>
      <c r="C1451" s="130" t="s">
        <v>106</v>
      </c>
      <c r="D1451" s="130">
        <v>250.00000000000003</v>
      </c>
      <c r="E1451" s="176">
        <v>8.24</v>
      </c>
      <c r="F1451" s="132">
        <f t="shared" si="68"/>
        <v>2060.0000000000005</v>
      </c>
      <c r="G1451" s="133">
        <f>IF($K1451="Padrão",BDI!$B$17,IF($K1451="Diferenciado",BDI!$E$17,0))</f>
        <v>0.18609999999999999</v>
      </c>
      <c r="H1451" s="131">
        <f t="shared" si="66"/>
        <v>9.77</v>
      </c>
      <c r="I1451" s="132">
        <f t="shared" si="67"/>
        <v>2442.5</v>
      </c>
      <c r="J1451" s="134"/>
      <c r="K1451" s="135" t="s">
        <v>2977</v>
      </c>
    </row>
    <row r="1452" spans="1:11" x14ac:dyDescent="0.25">
      <c r="A1452" s="128" t="s">
        <v>5047</v>
      </c>
      <c r="B1452" s="129" t="s">
        <v>5048</v>
      </c>
      <c r="C1452" s="130" t="s">
        <v>106</v>
      </c>
      <c r="D1452" s="130">
        <v>250.00000000000003</v>
      </c>
      <c r="E1452" s="176">
        <v>3.48</v>
      </c>
      <c r="F1452" s="132">
        <f t="shared" si="68"/>
        <v>870.00000000000011</v>
      </c>
      <c r="G1452" s="133">
        <f>IF($K1452="Padrão",BDI!$B$17,IF($K1452="Diferenciado",BDI!$E$17,0))</f>
        <v>0.18609999999999999</v>
      </c>
      <c r="H1452" s="131">
        <f t="shared" si="66"/>
        <v>4.13</v>
      </c>
      <c r="I1452" s="132">
        <f t="shared" si="67"/>
        <v>1032.5</v>
      </c>
      <c r="J1452" s="134"/>
      <c r="K1452" s="135" t="s">
        <v>2977</v>
      </c>
    </row>
    <row r="1453" spans="1:11" x14ac:dyDescent="0.25">
      <c r="A1453" s="128" t="s">
        <v>5049</v>
      </c>
      <c r="B1453" s="129" t="s">
        <v>5050</v>
      </c>
      <c r="C1453" s="130" t="s">
        <v>106</v>
      </c>
      <c r="D1453" s="130">
        <v>250.00000000000003</v>
      </c>
      <c r="E1453" s="176">
        <v>6.78</v>
      </c>
      <c r="F1453" s="132">
        <f t="shared" si="68"/>
        <v>1695.0000000000002</v>
      </c>
      <c r="G1453" s="133">
        <f>IF($K1453="Padrão",BDI!$B$17,IF($K1453="Diferenciado",BDI!$E$17,0))</f>
        <v>0.18609999999999999</v>
      </c>
      <c r="H1453" s="131">
        <f t="shared" si="66"/>
        <v>8.0399999999999991</v>
      </c>
      <c r="I1453" s="132">
        <f t="shared" si="67"/>
        <v>2010</v>
      </c>
      <c r="J1453" s="134"/>
      <c r="K1453" s="135" t="s">
        <v>2977</v>
      </c>
    </row>
    <row r="1454" spans="1:11" x14ac:dyDescent="0.25">
      <c r="A1454" s="128" t="s">
        <v>5051</v>
      </c>
      <c r="B1454" s="129" t="s">
        <v>5052</v>
      </c>
      <c r="C1454" s="130" t="s">
        <v>106</v>
      </c>
      <c r="D1454" s="130">
        <v>250.00000000000003</v>
      </c>
      <c r="E1454" s="176">
        <v>10.54</v>
      </c>
      <c r="F1454" s="132">
        <f t="shared" si="68"/>
        <v>2635</v>
      </c>
      <c r="G1454" s="133">
        <f>IF($K1454="Padrão",BDI!$B$17,IF($K1454="Diferenciado",BDI!$E$17,0))</f>
        <v>0.18609999999999999</v>
      </c>
      <c r="H1454" s="131">
        <f t="shared" si="66"/>
        <v>12.5</v>
      </c>
      <c r="I1454" s="132">
        <f t="shared" si="67"/>
        <v>3125</v>
      </c>
      <c r="J1454" s="134"/>
      <c r="K1454" s="135" t="s">
        <v>2977</v>
      </c>
    </row>
    <row r="1455" spans="1:11" hidden="1" x14ac:dyDescent="0.25">
      <c r="A1455" s="128" t="s">
        <v>5053</v>
      </c>
      <c r="B1455" s="129" t="s">
        <v>5054</v>
      </c>
      <c r="C1455" s="130" t="s">
        <v>106</v>
      </c>
      <c r="D1455" s="130">
        <v>0</v>
      </c>
      <c r="E1455" s="131" t="s">
        <v>13</v>
      </c>
      <c r="F1455" s="132" t="str">
        <f t="shared" si="68"/>
        <v/>
      </c>
      <c r="G1455" s="133">
        <f>IF($K1455="Padrão",BDI!$B$17,IF($K1455="Diferenciado",BDI!$E$17,0))</f>
        <v>0.26419999999999999</v>
      </c>
      <c r="H1455" s="131" t="str">
        <f t="shared" si="66"/>
        <v/>
      </c>
      <c r="I1455" s="132" t="str">
        <f t="shared" si="67"/>
        <v/>
      </c>
      <c r="J1455" s="134"/>
      <c r="K1455" s="135" t="s">
        <v>2979</v>
      </c>
    </row>
    <row r="1456" spans="1:11" hidden="1" x14ac:dyDescent="0.25">
      <c r="A1456" s="128" t="s">
        <v>5055</v>
      </c>
      <c r="B1456" s="129" t="s">
        <v>5056</v>
      </c>
      <c r="C1456" s="130" t="s">
        <v>106</v>
      </c>
      <c r="D1456" s="130">
        <v>0</v>
      </c>
      <c r="E1456" s="131" t="s">
        <v>13</v>
      </c>
      <c r="F1456" s="132" t="str">
        <f t="shared" si="68"/>
        <v/>
      </c>
      <c r="G1456" s="133">
        <f>IF($K1456="Padrão",BDI!$B$17,IF($K1456="Diferenciado",BDI!$E$17,0))</f>
        <v>0.26419999999999999</v>
      </c>
      <c r="H1456" s="131" t="str">
        <f t="shared" si="66"/>
        <v/>
      </c>
      <c r="I1456" s="132" t="str">
        <f t="shared" si="67"/>
        <v/>
      </c>
      <c r="J1456" s="134"/>
      <c r="K1456" s="135" t="s">
        <v>2979</v>
      </c>
    </row>
    <row r="1457" spans="1:11" hidden="1" x14ac:dyDescent="0.25">
      <c r="A1457" s="128" t="s">
        <v>5057</v>
      </c>
      <c r="B1457" s="129" t="s">
        <v>5058</v>
      </c>
      <c r="C1457" s="130" t="s">
        <v>106</v>
      </c>
      <c r="D1457" s="130">
        <v>0</v>
      </c>
      <c r="E1457" s="131" t="s">
        <v>13</v>
      </c>
      <c r="F1457" s="132" t="str">
        <f t="shared" si="68"/>
        <v/>
      </c>
      <c r="G1457" s="133">
        <f>IF($K1457="Padrão",BDI!$B$17,IF($K1457="Diferenciado",BDI!$E$17,0))</f>
        <v>0.26419999999999999</v>
      </c>
      <c r="H1457" s="131" t="str">
        <f t="shared" si="66"/>
        <v/>
      </c>
      <c r="I1457" s="132" t="str">
        <f t="shared" si="67"/>
        <v/>
      </c>
      <c r="J1457" s="134"/>
      <c r="K1457" s="135" t="s">
        <v>2979</v>
      </c>
    </row>
    <row r="1458" spans="1:11" hidden="1" x14ac:dyDescent="0.25">
      <c r="A1458" s="128" t="s">
        <v>5059</v>
      </c>
      <c r="B1458" s="129" t="s">
        <v>5060</v>
      </c>
      <c r="C1458" s="130" t="s">
        <v>106</v>
      </c>
      <c r="D1458" s="130">
        <v>0</v>
      </c>
      <c r="E1458" s="131" t="s">
        <v>13</v>
      </c>
      <c r="F1458" s="132" t="str">
        <f t="shared" si="68"/>
        <v/>
      </c>
      <c r="G1458" s="133">
        <f>IF($K1458="Padrão",BDI!$B$17,IF($K1458="Diferenciado",BDI!$E$17,0))</f>
        <v>0.26419999999999999</v>
      </c>
      <c r="H1458" s="131" t="str">
        <f t="shared" si="66"/>
        <v/>
      </c>
      <c r="I1458" s="132" t="str">
        <f t="shared" si="67"/>
        <v/>
      </c>
      <c r="J1458" s="134"/>
      <c r="K1458" s="135" t="s">
        <v>2979</v>
      </c>
    </row>
    <row r="1459" spans="1:11" hidden="1" x14ac:dyDescent="0.25">
      <c r="A1459" s="128" t="s">
        <v>5061</v>
      </c>
      <c r="B1459" s="129" t="s">
        <v>5062</v>
      </c>
      <c r="C1459" s="130" t="s">
        <v>106</v>
      </c>
      <c r="D1459" s="130">
        <v>0</v>
      </c>
      <c r="E1459" s="131" t="s">
        <v>13</v>
      </c>
      <c r="F1459" s="132" t="str">
        <f t="shared" si="68"/>
        <v/>
      </c>
      <c r="G1459" s="133">
        <f>IF($K1459="Padrão",BDI!$B$17,IF($K1459="Diferenciado",BDI!$E$17,0))</f>
        <v>0.26419999999999999</v>
      </c>
      <c r="H1459" s="131" t="str">
        <f t="shared" si="66"/>
        <v/>
      </c>
      <c r="I1459" s="132" t="str">
        <f t="shared" si="67"/>
        <v/>
      </c>
      <c r="J1459" s="134"/>
      <c r="K1459" s="135" t="s">
        <v>2979</v>
      </c>
    </row>
    <row r="1460" spans="1:11" hidden="1" x14ac:dyDescent="0.25">
      <c r="A1460" s="128" t="s">
        <v>5063</v>
      </c>
      <c r="B1460" s="129" t="s">
        <v>5064</v>
      </c>
      <c r="C1460" s="130" t="s">
        <v>106</v>
      </c>
      <c r="D1460" s="130">
        <v>0</v>
      </c>
      <c r="E1460" s="131" t="s">
        <v>13</v>
      </c>
      <c r="F1460" s="132" t="str">
        <f t="shared" si="68"/>
        <v/>
      </c>
      <c r="G1460" s="133">
        <f>IF($K1460="Padrão",BDI!$B$17,IF($K1460="Diferenciado",BDI!$E$17,0))</f>
        <v>0.26419999999999999</v>
      </c>
      <c r="H1460" s="131" t="str">
        <f t="shared" si="66"/>
        <v/>
      </c>
      <c r="I1460" s="132" t="str">
        <f t="shared" si="67"/>
        <v/>
      </c>
      <c r="J1460" s="134"/>
      <c r="K1460" s="135" t="s">
        <v>2979</v>
      </c>
    </row>
    <row r="1461" spans="1:11" hidden="1" x14ac:dyDescent="0.25">
      <c r="A1461" s="128" t="s">
        <v>5065</v>
      </c>
      <c r="B1461" s="129" t="s">
        <v>5066</v>
      </c>
      <c r="C1461" s="130" t="s">
        <v>106</v>
      </c>
      <c r="D1461" s="130">
        <v>0</v>
      </c>
      <c r="E1461" s="131" t="s">
        <v>13</v>
      </c>
      <c r="F1461" s="132" t="str">
        <f t="shared" si="68"/>
        <v/>
      </c>
      <c r="G1461" s="133">
        <f>IF($K1461="Padrão",BDI!$B$17,IF($K1461="Diferenciado",BDI!$E$17,0))</f>
        <v>0.26419999999999999</v>
      </c>
      <c r="H1461" s="131" t="str">
        <f t="shared" si="66"/>
        <v/>
      </c>
      <c r="I1461" s="132" t="str">
        <f t="shared" si="67"/>
        <v/>
      </c>
      <c r="J1461" s="134"/>
      <c r="K1461" s="135" t="s">
        <v>2979</v>
      </c>
    </row>
    <row r="1462" spans="1:11" hidden="1" x14ac:dyDescent="0.25">
      <c r="A1462" s="128" t="s">
        <v>5067</v>
      </c>
      <c r="B1462" s="129" t="s">
        <v>5068</v>
      </c>
      <c r="C1462" s="130" t="s">
        <v>18</v>
      </c>
      <c r="D1462" s="130">
        <v>0</v>
      </c>
      <c r="E1462" s="131" t="s">
        <v>13</v>
      </c>
      <c r="F1462" s="132" t="str">
        <f t="shared" si="68"/>
        <v/>
      </c>
      <c r="G1462" s="133">
        <f>IF($K1462="Padrão",BDI!$B$17,IF($K1462="Diferenciado",BDI!$E$17,0))</f>
        <v>0.26419999999999999</v>
      </c>
      <c r="H1462" s="131" t="str">
        <f t="shared" si="66"/>
        <v/>
      </c>
      <c r="I1462" s="132" t="str">
        <f t="shared" si="67"/>
        <v/>
      </c>
      <c r="J1462" s="134"/>
      <c r="K1462" s="135" t="s">
        <v>2979</v>
      </c>
    </row>
    <row r="1463" spans="1:11" hidden="1" x14ac:dyDescent="0.25">
      <c r="A1463" s="128" t="s">
        <v>5069</v>
      </c>
      <c r="B1463" s="129" t="s">
        <v>5070</v>
      </c>
      <c r="C1463" s="130" t="s">
        <v>18</v>
      </c>
      <c r="D1463" s="130">
        <v>0</v>
      </c>
      <c r="E1463" s="131" t="s">
        <v>13</v>
      </c>
      <c r="F1463" s="132" t="str">
        <f t="shared" si="68"/>
        <v/>
      </c>
      <c r="G1463" s="133">
        <f>IF($K1463="Padrão",BDI!$B$17,IF($K1463="Diferenciado",BDI!$E$17,0))</f>
        <v>0.26419999999999999</v>
      </c>
      <c r="H1463" s="131" t="str">
        <f t="shared" si="66"/>
        <v/>
      </c>
      <c r="I1463" s="132" t="str">
        <f t="shared" si="67"/>
        <v/>
      </c>
      <c r="J1463" s="134"/>
      <c r="K1463" s="135" t="s">
        <v>2979</v>
      </c>
    </row>
    <row r="1464" spans="1:11" hidden="1" x14ac:dyDescent="0.25">
      <c r="A1464" s="128" t="s">
        <v>5071</v>
      </c>
      <c r="B1464" s="129" t="s">
        <v>5072</v>
      </c>
      <c r="C1464" s="130" t="s">
        <v>18</v>
      </c>
      <c r="D1464" s="130">
        <v>0</v>
      </c>
      <c r="E1464" s="131" t="s">
        <v>13</v>
      </c>
      <c r="F1464" s="132" t="str">
        <f t="shared" si="68"/>
        <v/>
      </c>
      <c r="G1464" s="133">
        <f>IF($K1464="Padrão",BDI!$B$17,IF($K1464="Diferenciado",BDI!$E$17,0))</f>
        <v>0.26419999999999999</v>
      </c>
      <c r="H1464" s="131" t="str">
        <f t="shared" si="66"/>
        <v/>
      </c>
      <c r="I1464" s="132" t="str">
        <f t="shared" si="67"/>
        <v/>
      </c>
      <c r="J1464" s="134"/>
      <c r="K1464" s="135" t="s">
        <v>2979</v>
      </c>
    </row>
    <row r="1465" spans="1:11" hidden="1" x14ac:dyDescent="0.25">
      <c r="A1465" s="128" t="s">
        <v>5073</v>
      </c>
      <c r="B1465" s="129" t="s">
        <v>5074</v>
      </c>
      <c r="C1465" s="130" t="s">
        <v>18</v>
      </c>
      <c r="D1465" s="130">
        <v>0</v>
      </c>
      <c r="E1465" s="131" t="s">
        <v>13</v>
      </c>
      <c r="F1465" s="132" t="str">
        <f t="shared" si="68"/>
        <v/>
      </c>
      <c r="G1465" s="133">
        <f>IF($K1465="Padrão",BDI!$B$17,IF($K1465="Diferenciado",BDI!$E$17,0))</f>
        <v>0.26419999999999999</v>
      </c>
      <c r="H1465" s="131" t="str">
        <f t="shared" si="66"/>
        <v/>
      </c>
      <c r="I1465" s="132" t="str">
        <f t="shared" si="67"/>
        <v/>
      </c>
      <c r="J1465" s="134"/>
      <c r="K1465" s="135" t="s">
        <v>2979</v>
      </c>
    </row>
    <row r="1466" spans="1:11" hidden="1" x14ac:dyDescent="0.25">
      <c r="A1466" s="128" t="s">
        <v>5075</v>
      </c>
      <c r="B1466" s="129" t="s">
        <v>5076</v>
      </c>
      <c r="C1466" s="130" t="s">
        <v>18</v>
      </c>
      <c r="D1466" s="130">
        <v>0</v>
      </c>
      <c r="E1466" s="131" t="s">
        <v>13</v>
      </c>
      <c r="F1466" s="132" t="str">
        <f t="shared" si="68"/>
        <v/>
      </c>
      <c r="G1466" s="133">
        <f>IF($K1466="Padrão",BDI!$B$17,IF($K1466="Diferenciado",BDI!$E$17,0))</f>
        <v>0.26419999999999999</v>
      </c>
      <c r="H1466" s="131" t="str">
        <f t="shared" si="66"/>
        <v/>
      </c>
      <c r="I1466" s="132" t="str">
        <f t="shared" si="67"/>
        <v/>
      </c>
      <c r="J1466" s="134"/>
      <c r="K1466" s="135" t="s">
        <v>2979</v>
      </c>
    </row>
    <row r="1467" spans="1:11" hidden="1" x14ac:dyDescent="0.25">
      <c r="A1467" s="128" t="s">
        <v>5077</v>
      </c>
      <c r="B1467" s="129" t="s">
        <v>5078</v>
      </c>
      <c r="C1467" s="130" t="s">
        <v>18</v>
      </c>
      <c r="D1467" s="130">
        <v>0</v>
      </c>
      <c r="E1467" s="131" t="s">
        <v>13</v>
      </c>
      <c r="F1467" s="132" t="str">
        <f t="shared" si="68"/>
        <v/>
      </c>
      <c r="G1467" s="133">
        <f>IF($K1467="Padrão",BDI!$B$17,IF($K1467="Diferenciado",BDI!$E$17,0))</f>
        <v>0.26419999999999999</v>
      </c>
      <c r="H1467" s="131" t="str">
        <f t="shared" si="66"/>
        <v/>
      </c>
      <c r="I1467" s="132" t="str">
        <f t="shared" si="67"/>
        <v/>
      </c>
      <c r="J1467" s="134"/>
      <c r="K1467" s="135" t="s">
        <v>2979</v>
      </c>
    </row>
    <row r="1468" spans="1:11" hidden="1" x14ac:dyDescent="0.25">
      <c r="A1468" s="128" t="s">
        <v>5079</v>
      </c>
      <c r="B1468" s="129" t="s">
        <v>5080</v>
      </c>
      <c r="C1468" s="130" t="s">
        <v>18</v>
      </c>
      <c r="D1468" s="130">
        <v>0</v>
      </c>
      <c r="E1468" s="131" t="s">
        <v>13</v>
      </c>
      <c r="F1468" s="132" t="str">
        <f t="shared" si="68"/>
        <v/>
      </c>
      <c r="G1468" s="133">
        <f>IF($K1468="Padrão",BDI!$B$17,IF($K1468="Diferenciado",BDI!$E$17,0))</f>
        <v>0.26419999999999999</v>
      </c>
      <c r="H1468" s="131" t="str">
        <f t="shared" si="66"/>
        <v/>
      </c>
      <c r="I1468" s="132" t="str">
        <f t="shared" si="67"/>
        <v/>
      </c>
      <c r="J1468" s="134"/>
      <c r="K1468" s="135" t="s">
        <v>2979</v>
      </c>
    </row>
    <row r="1469" spans="1:11" hidden="1" x14ac:dyDescent="0.25">
      <c r="A1469" s="128" t="s">
        <v>5081</v>
      </c>
      <c r="B1469" s="129" t="s">
        <v>5082</v>
      </c>
      <c r="C1469" s="130" t="s">
        <v>18</v>
      </c>
      <c r="D1469" s="130">
        <v>0</v>
      </c>
      <c r="E1469" s="131" t="s">
        <v>13</v>
      </c>
      <c r="F1469" s="132" t="str">
        <f t="shared" si="68"/>
        <v/>
      </c>
      <c r="G1469" s="133">
        <f>IF($K1469="Padrão",BDI!$B$17,IF($K1469="Diferenciado",BDI!$E$17,0))</f>
        <v>0.26419999999999999</v>
      </c>
      <c r="H1469" s="131" t="str">
        <f t="shared" si="66"/>
        <v/>
      </c>
      <c r="I1469" s="132" t="str">
        <f t="shared" si="67"/>
        <v/>
      </c>
      <c r="J1469" s="134"/>
      <c r="K1469" s="135" t="s">
        <v>2979</v>
      </c>
    </row>
    <row r="1470" spans="1:11" hidden="1" x14ac:dyDescent="0.25">
      <c r="A1470" s="128" t="s">
        <v>5083</v>
      </c>
      <c r="B1470" s="129" t="s">
        <v>5084</v>
      </c>
      <c r="C1470" s="130" t="s">
        <v>18</v>
      </c>
      <c r="D1470" s="130">
        <v>0</v>
      </c>
      <c r="E1470" s="131" t="s">
        <v>13</v>
      </c>
      <c r="F1470" s="132" t="str">
        <f t="shared" si="68"/>
        <v/>
      </c>
      <c r="G1470" s="133">
        <f>IF($K1470="Padrão",BDI!$B$17,IF($K1470="Diferenciado",BDI!$E$17,0))</f>
        <v>0.26419999999999999</v>
      </c>
      <c r="H1470" s="131" t="str">
        <f t="shared" si="66"/>
        <v/>
      </c>
      <c r="I1470" s="132" t="str">
        <f t="shared" si="67"/>
        <v/>
      </c>
      <c r="J1470" s="134"/>
      <c r="K1470" s="135" t="s">
        <v>2979</v>
      </c>
    </row>
    <row r="1471" spans="1:11" hidden="1" x14ac:dyDescent="0.25">
      <c r="A1471" s="128" t="s">
        <v>5085</v>
      </c>
      <c r="B1471" s="129" t="s">
        <v>5086</v>
      </c>
      <c r="C1471" s="130" t="s">
        <v>18</v>
      </c>
      <c r="D1471" s="130">
        <v>0</v>
      </c>
      <c r="E1471" s="131" t="s">
        <v>13</v>
      </c>
      <c r="F1471" s="132" t="str">
        <f t="shared" si="68"/>
        <v/>
      </c>
      <c r="G1471" s="133">
        <f>IF($K1471="Padrão",BDI!$B$17,IF($K1471="Diferenciado",BDI!$E$17,0))</f>
        <v>0.26419999999999999</v>
      </c>
      <c r="H1471" s="131" t="str">
        <f t="shared" si="66"/>
        <v/>
      </c>
      <c r="I1471" s="132" t="str">
        <f t="shared" si="67"/>
        <v/>
      </c>
      <c r="J1471" s="134"/>
      <c r="K1471" s="135" t="s">
        <v>2979</v>
      </c>
    </row>
    <row r="1472" spans="1:11" hidden="1" x14ac:dyDescent="0.25">
      <c r="A1472" s="128" t="s">
        <v>5087</v>
      </c>
      <c r="B1472" s="129" t="s">
        <v>5088</v>
      </c>
      <c r="C1472" s="130" t="s">
        <v>18</v>
      </c>
      <c r="D1472" s="130">
        <v>0</v>
      </c>
      <c r="E1472" s="131" t="s">
        <v>13</v>
      </c>
      <c r="F1472" s="132" t="str">
        <f t="shared" si="68"/>
        <v/>
      </c>
      <c r="G1472" s="133">
        <f>IF($K1472="Padrão",BDI!$B$17,IF($K1472="Diferenciado",BDI!$E$17,0))</f>
        <v>0.26419999999999999</v>
      </c>
      <c r="H1472" s="131" t="str">
        <f t="shared" si="66"/>
        <v/>
      </c>
      <c r="I1472" s="132" t="str">
        <f t="shared" si="67"/>
        <v/>
      </c>
      <c r="J1472" s="134"/>
      <c r="K1472" s="135" t="s">
        <v>2979</v>
      </c>
    </row>
    <row r="1473" spans="1:11" hidden="1" x14ac:dyDescent="0.25">
      <c r="A1473" s="128" t="s">
        <v>5089</v>
      </c>
      <c r="B1473" s="129" t="s">
        <v>5090</v>
      </c>
      <c r="C1473" s="130" t="s">
        <v>18</v>
      </c>
      <c r="D1473" s="130">
        <v>0</v>
      </c>
      <c r="E1473" s="131" t="s">
        <v>13</v>
      </c>
      <c r="F1473" s="132" t="str">
        <f t="shared" si="68"/>
        <v/>
      </c>
      <c r="G1473" s="133">
        <f>IF($K1473="Padrão",BDI!$B$17,IF($K1473="Diferenciado",BDI!$E$17,0))</f>
        <v>0.26419999999999999</v>
      </c>
      <c r="H1473" s="131" t="str">
        <f t="shared" si="66"/>
        <v/>
      </c>
      <c r="I1473" s="132" t="str">
        <f t="shared" si="67"/>
        <v/>
      </c>
      <c r="J1473" s="134"/>
      <c r="K1473" s="135" t="s">
        <v>2979</v>
      </c>
    </row>
    <row r="1474" spans="1:11" hidden="1" x14ac:dyDescent="0.25">
      <c r="A1474" s="128" t="s">
        <v>5091</v>
      </c>
      <c r="B1474" s="129" t="s">
        <v>5092</v>
      </c>
      <c r="C1474" s="130" t="s">
        <v>18</v>
      </c>
      <c r="D1474" s="130">
        <v>0</v>
      </c>
      <c r="E1474" s="131" t="s">
        <v>13</v>
      </c>
      <c r="F1474" s="132" t="str">
        <f t="shared" si="68"/>
        <v/>
      </c>
      <c r="G1474" s="133">
        <f>IF($K1474="Padrão",BDI!$B$17,IF($K1474="Diferenciado",BDI!$E$17,0))</f>
        <v>0.26419999999999999</v>
      </c>
      <c r="H1474" s="131" t="str">
        <f t="shared" si="66"/>
        <v/>
      </c>
      <c r="I1474" s="132" t="str">
        <f t="shared" si="67"/>
        <v/>
      </c>
      <c r="J1474" s="134"/>
      <c r="K1474" s="135" t="s">
        <v>2979</v>
      </c>
    </row>
    <row r="1475" spans="1:11" hidden="1" x14ac:dyDescent="0.25">
      <c r="A1475" s="128" t="s">
        <v>5093</v>
      </c>
      <c r="B1475" s="129" t="s">
        <v>5094</v>
      </c>
      <c r="C1475" s="130" t="s">
        <v>18</v>
      </c>
      <c r="D1475" s="130">
        <v>0</v>
      </c>
      <c r="E1475" s="131" t="s">
        <v>13</v>
      </c>
      <c r="F1475" s="132" t="str">
        <f t="shared" si="68"/>
        <v/>
      </c>
      <c r="G1475" s="133">
        <f>IF($K1475="Padrão",BDI!$B$17,IF($K1475="Diferenciado",BDI!$E$17,0))</f>
        <v>0.26419999999999999</v>
      </c>
      <c r="H1475" s="131" t="str">
        <f t="shared" si="66"/>
        <v/>
      </c>
      <c r="I1475" s="132" t="str">
        <f t="shared" si="67"/>
        <v/>
      </c>
      <c r="J1475" s="134"/>
      <c r="K1475" s="135" t="s">
        <v>2979</v>
      </c>
    </row>
    <row r="1476" spans="1:11" hidden="1" x14ac:dyDescent="0.25">
      <c r="A1476" s="128" t="s">
        <v>5095</v>
      </c>
      <c r="B1476" s="129" t="s">
        <v>5096</v>
      </c>
      <c r="C1476" s="130" t="s">
        <v>18</v>
      </c>
      <c r="D1476" s="130">
        <v>0</v>
      </c>
      <c r="E1476" s="131" t="s">
        <v>13</v>
      </c>
      <c r="F1476" s="132" t="str">
        <f t="shared" si="68"/>
        <v/>
      </c>
      <c r="G1476" s="133">
        <f>IF($K1476="Padrão",BDI!$B$17,IF($K1476="Diferenciado",BDI!$E$17,0))</f>
        <v>0.26419999999999999</v>
      </c>
      <c r="H1476" s="131" t="str">
        <f t="shared" si="66"/>
        <v/>
      </c>
      <c r="I1476" s="132" t="str">
        <f t="shared" si="67"/>
        <v/>
      </c>
      <c r="J1476" s="134"/>
      <c r="K1476" s="135" t="s">
        <v>2979</v>
      </c>
    </row>
    <row r="1477" spans="1:11" hidden="1" x14ac:dyDescent="0.25">
      <c r="A1477" s="128" t="s">
        <v>5097</v>
      </c>
      <c r="B1477" s="129" t="s">
        <v>5098</v>
      </c>
      <c r="C1477" s="130" t="s">
        <v>18</v>
      </c>
      <c r="D1477" s="130">
        <v>0</v>
      </c>
      <c r="E1477" s="131" t="s">
        <v>13</v>
      </c>
      <c r="F1477" s="132" t="str">
        <f t="shared" si="68"/>
        <v/>
      </c>
      <c r="G1477" s="133">
        <f>IF($K1477="Padrão",BDI!$B$17,IF($K1477="Diferenciado",BDI!$E$17,0))</f>
        <v>0.26419999999999999</v>
      </c>
      <c r="H1477" s="131" t="str">
        <f t="shared" si="66"/>
        <v/>
      </c>
      <c r="I1477" s="132" t="str">
        <f t="shared" si="67"/>
        <v/>
      </c>
      <c r="J1477" s="134"/>
      <c r="K1477" s="135" t="s">
        <v>2979</v>
      </c>
    </row>
    <row r="1478" spans="1:11" hidden="1" x14ac:dyDescent="0.25">
      <c r="A1478" s="128" t="s">
        <v>5099</v>
      </c>
      <c r="B1478" s="129" t="s">
        <v>5100</v>
      </c>
      <c r="C1478" s="130" t="s">
        <v>18</v>
      </c>
      <c r="D1478" s="130">
        <v>0</v>
      </c>
      <c r="E1478" s="131" t="s">
        <v>13</v>
      </c>
      <c r="F1478" s="132" t="str">
        <f t="shared" si="68"/>
        <v/>
      </c>
      <c r="G1478" s="133">
        <f>IF($K1478="Padrão",BDI!$B$17,IF($K1478="Diferenciado",BDI!$E$17,0))</f>
        <v>0.26419999999999999</v>
      </c>
      <c r="H1478" s="131" t="str">
        <f t="shared" ref="H1478:H1541" si="69">IF(ISNUMBER(E1478),ROUND(E1478*(1+G1478),2),"")</f>
        <v/>
      </c>
      <c r="I1478" s="132" t="str">
        <f t="shared" ref="I1478:I1541" si="70">IF(ISNUMBER(E1478),ROUND(H1478*D1478,2),"")</f>
        <v/>
      </c>
      <c r="J1478" s="134"/>
      <c r="K1478" s="135" t="s">
        <v>2979</v>
      </c>
    </row>
    <row r="1479" spans="1:11" hidden="1" x14ac:dyDescent="0.25">
      <c r="A1479" s="128" t="s">
        <v>5101</v>
      </c>
      <c r="B1479" s="129" t="s">
        <v>5102</v>
      </c>
      <c r="C1479" s="130" t="s">
        <v>18</v>
      </c>
      <c r="D1479" s="130">
        <v>0</v>
      </c>
      <c r="E1479" s="131" t="s">
        <v>13</v>
      </c>
      <c r="F1479" s="132" t="str">
        <f t="shared" ref="F1479:F1542" si="71">IF(ISNUMBER(E1479),D1479*E1479,"")</f>
        <v/>
      </c>
      <c r="G1479" s="133">
        <f>IF($K1479="Padrão",BDI!$B$17,IF($K1479="Diferenciado",BDI!$E$17,0))</f>
        <v>0.26419999999999999</v>
      </c>
      <c r="H1479" s="131" t="str">
        <f t="shared" si="69"/>
        <v/>
      </c>
      <c r="I1479" s="132" t="str">
        <f t="shared" si="70"/>
        <v/>
      </c>
      <c r="J1479" s="134"/>
      <c r="K1479" s="135" t="s">
        <v>2979</v>
      </c>
    </row>
    <row r="1480" spans="1:11" hidden="1" x14ac:dyDescent="0.25">
      <c r="A1480" s="128" t="s">
        <v>5103</v>
      </c>
      <c r="B1480" s="129" t="s">
        <v>5104</v>
      </c>
      <c r="C1480" s="130" t="s">
        <v>18</v>
      </c>
      <c r="D1480" s="130">
        <v>0</v>
      </c>
      <c r="E1480" s="131" t="s">
        <v>13</v>
      </c>
      <c r="F1480" s="132" t="str">
        <f t="shared" si="71"/>
        <v/>
      </c>
      <c r="G1480" s="133">
        <f>IF($K1480="Padrão",BDI!$B$17,IF($K1480="Diferenciado",BDI!$E$17,0))</f>
        <v>0.26419999999999999</v>
      </c>
      <c r="H1480" s="131" t="str">
        <f t="shared" si="69"/>
        <v/>
      </c>
      <c r="I1480" s="132" t="str">
        <f t="shared" si="70"/>
        <v/>
      </c>
      <c r="J1480" s="134"/>
      <c r="K1480" s="135" t="s">
        <v>2979</v>
      </c>
    </row>
    <row r="1481" spans="1:11" hidden="1" x14ac:dyDescent="0.25">
      <c r="A1481" s="128" t="s">
        <v>5105</v>
      </c>
      <c r="B1481" s="129" t="s">
        <v>5106</v>
      </c>
      <c r="C1481" s="130" t="s">
        <v>18</v>
      </c>
      <c r="D1481" s="130">
        <v>0</v>
      </c>
      <c r="E1481" s="131" t="s">
        <v>13</v>
      </c>
      <c r="F1481" s="132" t="str">
        <f t="shared" si="71"/>
        <v/>
      </c>
      <c r="G1481" s="133">
        <f>IF($K1481="Padrão",BDI!$B$17,IF($K1481="Diferenciado",BDI!$E$17,0))</f>
        <v>0.26419999999999999</v>
      </c>
      <c r="H1481" s="131" t="str">
        <f t="shared" si="69"/>
        <v/>
      </c>
      <c r="I1481" s="132" t="str">
        <f t="shared" si="70"/>
        <v/>
      </c>
      <c r="J1481" s="134"/>
      <c r="K1481" s="135" t="s">
        <v>2979</v>
      </c>
    </row>
    <row r="1482" spans="1:11" hidden="1" x14ac:dyDescent="0.25">
      <c r="A1482" s="128" t="s">
        <v>5107</v>
      </c>
      <c r="B1482" s="129" t="s">
        <v>5108</v>
      </c>
      <c r="C1482" s="130" t="s">
        <v>18</v>
      </c>
      <c r="D1482" s="130">
        <v>0</v>
      </c>
      <c r="E1482" s="131" t="s">
        <v>13</v>
      </c>
      <c r="F1482" s="132" t="str">
        <f t="shared" si="71"/>
        <v/>
      </c>
      <c r="G1482" s="133">
        <f>IF($K1482="Padrão",BDI!$B$17,IF($K1482="Diferenciado",BDI!$E$17,0))</f>
        <v>0.26419999999999999</v>
      </c>
      <c r="H1482" s="131" t="str">
        <f t="shared" si="69"/>
        <v/>
      </c>
      <c r="I1482" s="132" t="str">
        <f t="shared" si="70"/>
        <v/>
      </c>
      <c r="J1482" s="134"/>
      <c r="K1482" s="135" t="s">
        <v>2979</v>
      </c>
    </row>
    <row r="1483" spans="1:11" hidden="1" x14ac:dyDescent="0.25">
      <c r="A1483" s="128" t="s">
        <v>5109</v>
      </c>
      <c r="B1483" s="129" t="s">
        <v>5110</v>
      </c>
      <c r="C1483" s="130" t="s">
        <v>106</v>
      </c>
      <c r="D1483" s="130">
        <v>0</v>
      </c>
      <c r="E1483" s="131" t="s">
        <v>13</v>
      </c>
      <c r="F1483" s="132" t="str">
        <f t="shared" si="71"/>
        <v/>
      </c>
      <c r="G1483" s="133">
        <f>IF($K1483="Padrão",BDI!$B$17,IF($K1483="Diferenciado",BDI!$E$17,0))</f>
        <v>0.26419999999999999</v>
      </c>
      <c r="H1483" s="131" t="str">
        <f t="shared" si="69"/>
        <v/>
      </c>
      <c r="I1483" s="132" t="str">
        <f t="shared" si="70"/>
        <v/>
      </c>
      <c r="J1483" s="134"/>
      <c r="K1483" s="135" t="s">
        <v>2979</v>
      </c>
    </row>
    <row r="1484" spans="1:11" hidden="1" x14ac:dyDescent="0.25">
      <c r="A1484" s="128" t="s">
        <v>5111</v>
      </c>
      <c r="B1484" s="129" t="s">
        <v>5112</v>
      </c>
      <c r="C1484" s="130" t="s">
        <v>106</v>
      </c>
      <c r="D1484" s="130">
        <v>0</v>
      </c>
      <c r="E1484" s="131" t="s">
        <v>13</v>
      </c>
      <c r="F1484" s="132" t="str">
        <f t="shared" si="71"/>
        <v/>
      </c>
      <c r="G1484" s="133">
        <f>IF($K1484="Padrão",BDI!$B$17,IF($K1484="Diferenciado",BDI!$E$17,0))</f>
        <v>0.26419999999999999</v>
      </c>
      <c r="H1484" s="131" t="str">
        <f t="shared" si="69"/>
        <v/>
      </c>
      <c r="I1484" s="132" t="str">
        <f t="shared" si="70"/>
        <v/>
      </c>
      <c r="J1484" s="134"/>
      <c r="K1484" s="135" t="s">
        <v>2979</v>
      </c>
    </row>
    <row r="1485" spans="1:11" hidden="1" x14ac:dyDescent="0.25">
      <c r="A1485" s="128" t="s">
        <v>5113</v>
      </c>
      <c r="B1485" s="129" t="s">
        <v>5114</v>
      </c>
      <c r="C1485" s="130" t="s">
        <v>106</v>
      </c>
      <c r="D1485" s="130">
        <v>0</v>
      </c>
      <c r="E1485" s="131" t="s">
        <v>13</v>
      </c>
      <c r="F1485" s="132" t="str">
        <f t="shared" si="71"/>
        <v/>
      </c>
      <c r="G1485" s="133">
        <f>IF($K1485="Padrão",BDI!$B$17,IF($K1485="Diferenciado",BDI!$E$17,0))</f>
        <v>0.26419999999999999</v>
      </c>
      <c r="H1485" s="131" t="str">
        <f t="shared" si="69"/>
        <v/>
      </c>
      <c r="I1485" s="132" t="str">
        <f t="shared" si="70"/>
        <v/>
      </c>
      <c r="J1485" s="134"/>
      <c r="K1485" s="135" t="s">
        <v>2979</v>
      </c>
    </row>
    <row r="1486" spans="1:11" hidden="1" x14ac:dyDescent="0.25">
      <c r="A1486" s="128" t="s">
        <v>5115</v>
      </c>
      <c r="B1486" s="129" t="s">
        <v>5116</v>
      </c>
      <c r="C1486" s="130" t="s">
        <v>5044</v>
      </c>
      <c r="D1486" s="130">
        <v>0</v>
      </c>
      <c r="E1486" s="131" t="s">
        <v>13</v>
      </c>
      <c r="F1486" s="132" t="str">
        <f t="shared" si="71"/>
        <v/>
      </c>
      <c r="G1486" s="133">
        <f>IF($K1486="Padrão",BDI!$B$17,IF($K1486="Diferenciado",BDI!$E$17,0))</f>
        <v>0.26419999999999999</v>
      </c>
      <c r="H1486" s="131" t="str">
        <f t="shared" si="69"/>
        <v/>
      </c>
      <c r="I1486" s="132" t="str">
        <f t="shared" si="70"/>
        <v/>
      </c>
      <c r="J1486" s="134"/>
      <c r="K1486" s="135" t="s">
        <v>2979</v>
      </c>
    </row>
    <row r="1487" spans="1:11" hidden="1" x14ac:dyDescent="0.25">
      <c r="A1487" s="128" t="s">
        <v>5117</v>
      </c>
      <c r="B1487" s="129" t="s">
        <v>5118</v>
      </c>
      <c r="C1487" s="130" t="s">
        <v>18</v>
      </c>
      <c r="D1487" s="130">
        <v>0</v>
      </c>
      <c r="E1487" s="131" t="s">
        <v>13</v>
      </c>
      <c r="F1487" s="132" t="str">
        <f t="shared" si="71"/>
        <v/>
      </c>
      <c r="G1487" s="133">
        <f>IF($K1487="Padrão",BDI!$B$17,IF($K1487="Diferenciado",BDI!$E$17,0))</f>
        <v>0.26419999999999999</v>
      </c>
      <c r="H1487" s="131" t="str">
        <f t="shared" si="69"/>
        <v/>
      </c>
      <c r="I1487" s="132" t="str">
        <f t="shared" si="70"/>
        <v/>
      </c>
      <c r="J1487" s="134"/>
      <c r="K1487" s="135" t="s">
        <v>2979</v>
      </c>
    </row>
    <row r="1488" spans="1:11" hidden="1" x14ac:dyDescent="0.25">
      <c r="A1488" s="128" t="s">
        <v>5119</v>
      </c>
      <c r="B1488" s="129" t="s">
        <v>5120</v>
      </c>
      <c r="C1488" s="130" t="s">
        <v>18</v>
      </c>
      <c r="D1488" s="130">
        <v>0</v>
      </c>
      <c r="E1488" s="131" t="s">
        <v>13</v>
      </c>
      <c r="F1488" s="132" t="str">
        <f t="shared" si="71"/>
        <v/>
      </c>
      <c r="G1488" s="133">
        <f>IF($K1488="Padrão",BDI!$B$17,IF($K1488="Diferenciado",BDI!$E$17,0))</f>
        <v>0.26419999999999999</v>
      </c>
      <c r="H1488" s="131" t="str">
        <f t="shared" si="69"/>
        <v/>
      </c>
      <c r="I1488" s="132" t="str">
        <f t="shared" si="70"/>
        <v/>
      </c>
      <c r="J1488" s="134"/>
      <c r="K1488" s="135" t="s">
        <v>2979</v>
      </c>
    </row>
    <row r="1489" spans="1:11" hidden="1" x14ac:dyDescent="0.25">
      <c r="A1489" s="128" t="s">
        <v>5121</v>
      </c>
      <c r="B1489" s="129" t="s">
        <v>5122</v>
      </c>
      <c r="C1489" s="130" t="s">
        <v>18</v>
      </c>
      <c r="D1489" s="130">
        <v>0</v>
      </c>
      <c r="E1489" s="131" t="s">
        <v>13</v>
      </c>
      <c r="F1489" s="132" t="str">
        <f t="shared" si="71"/>
        <v/>
      </c>
      <c r="G1489" s="133">
        <f>IF($K1489="Padrão",BDI!$B$17,IF($K1489="Diferenciado",BDI!$E$17,0))</f>
        <v>0.26419999999999999</v>
      </c>
      <c r="H1489" s="131" t="str">
        <f t="shared" si="69"/>
        <v/>
      </c>
      <c r="I1489" s="132" t="str">
        <f t="shared" si="70"/>
        <v/>
      </c>
      <c r="J1489" s="134"/>
      <c r="K1489" s="135" t="s">
        <v>2979</v>
      </c>
    </row>
    <row r="1490" spans="1:11" hidden="1" x14ac:dyDescent="0.25">
      <c r="A1490" s="128" t="s">
        <v>5123</v>
      </c>
      <c r="B1490" s="129" t="s">
        <v>5124</v>
      </c>
      <c r="C1490" s="130" t="s">
        <v>18</v>
      </c>
      <c r="D1490" s="130">
        <v>0</v>
      </c>
      <c r="E1490" s="131" t="s">
        <v>13</v>
      </c>
      <c r="F1490" s="132" t="str">
        <f t="shared" si="71"/>
        <v/>
      </c>
      <c r="G1490" s="133">
        <f>IF($K1490="Padrão",BDI!$B$17,IF($K1490="Diferenciado",BDI!$E$17,0))</f>
        <v>0.26419999999999999</v>
      </c>
      <c r="H1490" s="131" t="str">
        <f t="shared" si="69"/>
        <v/>
      </c>
      <c r="I1490" s="132" t="str">
        <f t="shared" si="70"/>
        <v/>
      </c>
      <c r="J1490" s="134"/>
      <c r="K1490" s="135" t="s">
        <v>2979</v>
      </c>
    </row>
    <row r="1491" spans="1:11" hidden="1" x14ac:dyDescent="0.25">
      <c r="A1491" s="128" t="s">
        <v>5125</v>
      </c>
      <c r="B1491" s="129" t="s">
        <v>5126</v>
      </c>
      <c r="C1491" s="130" t="s">
        <v>68</v>
      </c>
      <c r="D1491" s="130">
        <v>0</v>
      </c>
      <c r="E1491" s="131" t="s">
        <v>13</v>
      </c>
      <c r="F1491" s="132" t="str">
        <f t="shared" si="71"/>
        <v/>
      </c>
      <c r="G1491" s="133">
        <f>IF($K1491="Padrão",BDI!$B$17,IF($K1491="Diferenciado",BDI!$E$17,0))</f>
        <v>0.26419999999999999</v>
      </c>
      <c r="H1491" s="131" t="str">
        <f t="shared" si="69"/>
        <v/>
      </c>
      <c r="I1491" s="132" t="str">
        <f t="shared" si="70"/>
        <v/>
      </c>
      <c r="J1491" s="134"/>
      <c r="K1491" s="135" t="s">
        <v>2979</v>
      </c>
    </row>
    <row r="1492" spans="1:11" hidden="1" x14ac:dyDescent="0.25">
      <c r="A1492" s="128" t="s">
        <v>5127</v>
      </c>
      <c r="B1492" s="129" t="s">
        <v>5128</v>
      </c>
      <c r="C1492" s="130" t="s">
        <v>68</v>
      </c>
      <c r="D1492" s="130">
        <v>0</v>
      </c>
      <c r="E1492" s="131" t="s">
        <v>13</v>
      </c>
      <c r="F1492" s="132" t="str">
        <f t="shared" si="71"/>
        <v/>
      </c>
      <c r="G1492" s="133">
        <f>IF($K1492="Padrão",BDI!$B$17,IF($K1492="Diferenciado",BDI!$E$17,0))</f>
        <v>0.26419999999999999</v>
      </c>
      <c r="H1492" s="131" t="str">
        <f t="shared" si="69"/>
        <v/>
      </c>
      <c r="I1492" s="132" t="str">
        <f t="shared" si="70"/>
        <v/>
      </c>
      <c r="J1492" s="134"/>
      <c r="K1492" s="135" t="s">
        <v>2979</v>
      </c>
    </row>
    <row r="1493" spans="1:11" hidden="1" x14ac:dyDescent="0.25">
      <c r="A1493" s="177" t="s">
        <v>1355</v>
      </c>
      <c r="B1493" s="129" t="s">
        <v>5129</v>
      </c>
      <c r="C1493" s="130" t="s">
        <v>72</v>
      </c>
      <c r="D1493" s="130">
        <v>0</v>
      </c>
      <c r="E1493" s="131">
        <f ca="1">OFFSET(INDEX(Composições!A:H,MATCH(Orçamentária!A1493,Composições!A:A,0),8),2,0)</f>
        <v>10.9155</v>
      </c>
      <c r="F1493" s="132">
        <f t="shared" ca="1" si="71"/>
        <v>0</v>
      </c>
      <c r="G1493" s="133">
        <f>IF($K1493="Padrão",BDI!$B$17,IF($K1493="Diferenciado",BDI!$E$17,0))</f>
        <v>0.26419999999999999</v>
      </c>
      <c r="H1493" s="131">
        <f t="shared" ca="1" si="69"/>
        <v>13.8</v>
      </c>
      <c r="I1493" s="132">
        <f t="shared" ca="1" si="70"/>
        <v>0</v>
      </c>
      <c r="J1493" s="134"/>
      <c r="K1493" s="135" t="s">
        <v>2979</v>
      </c>
    </row>
    <row r="1494" spans="1:11" hidden="1" x14ac:dyDescent="0.25">
      <c r="A1494" s="128" t="s">
        <v>5130</v>
      </c>
      <c r="B1494" s="129" t="s">
        <v>5131</v>
      </c>
      <c r="C1494" s="130" t="s">
        <v>1788</v>
      </c>
      <c r="D1494" s="130">
        <v>0</v>
      </c>
      <c r="E1494" s="131" t="s">
        <v>13</v>
      </c>
      <c r="F1494" s="132" t="str">
        <f t="shared" si="71"/>
        <v/>
      </c>
      <c r="G1494" s="133">
        <f>IF($K1494="Padrão",BDI!$B$17,IF($K1494="Diferenciado",BDI!$E$17,0))</f>
        <v>0.26419999999999999</v>
      </c>
      <c r="H1494" s="131" t="str">
        <f t="shared" si="69"/>
        <v/>
      </c>
      <c r="I1494" s="132" t="str">
        <f t="shared" si="70"/>
        <v/>
      </c>
      <c r="J1494" s="134"/>
      <c r="K1494" s="135" t="s">
        <v>2979</v>
      </c>
    </row>
    <row r="1495" spans="1:11" hidden="1" x14ac:dyDescent="0.25">
      <c r="A1495" s="128" t="s">
        <v>5132</v>
      </c>
      <c r="B1495" s="129" t="s">
        <v>5133</v>
      </c>
      <c r="C1495" s="130" t="s">
        <v>5134</v>
      </c>
      <c r="D1495" s="130">
        <v>0</v>
      </c>
      <c r="E1495" s="131" t="s">
        <v>13</v>
      </c>
      <c r="F1495" s="132" t="str">
        <f t="shared" si="71"/>
        <v/>
      </c>
      <c r="G1495" s="133">
        <f>IF($K1495="Padrão",BDI!$B$17,IF($K1495="Diferenciado",BDI!$E$17,0))</f>
        <v>0.26419999999999999</v>
      </c>
      <c r="H1495" s="131" t="str">
        <f t="shared" si="69"/>
        <v/>
      </c>
      <c r="I1495" s="132" t="str">
        <f t="shared" si="70"/>
        <v/>
      </c>
      <c r="J1495" s="134"/>
      <c r="K1495" s="135" t="s">
        <v>2979</v>
      </c>
    </row>
    <row r="1496" spans="1:11" hidden="1" x14ac:dyDescent="0.25">
      <c r="A1496" s="128" t="s">
        <v>5135</v>
      </c>
      <c r="B1496" s="129" t="s">
        <v>5136</v>
      </c>
      <c r="C1496" s="130" t="s">
        <v>18</v>
      </c>
      <c r="D1496" s="130">
        <v>0</v>
      </c>
      <c r="E1496" s="131">
        <v>188.09</v>
      </c>
      <c r="F1496" s="132">
        <f t="shared" si="71"/>
        <v>0</v>
      </c>
      <c r="G1496" s="133">
        <f>IF($K1496="Padrão",BDI!$B$17,IF($K1496="Diferenciado",BDI!$E$17,0))</f>
        <v>0.18609999999999999</v>
      </c>
      <c r="H1496" s="131">
        <f t="shared" si="69"/>
        <v>223.09</v>
      </c>
      <c r="I1496" s="132">
        <f t="shared" si="70"/>
        <v>0</v>
      </c>
      <c r="J1496" s="134"/>
      <c r="K1496" s="135" t="s">
        <v>2977</v>
      </c>
    </row>
    <row r="1497" spans="1:11" hidden="1" x14ac:dyDescent="0.25">
      <c r="A1497" s="128" t="s">
        <v>5137</v>
      </c>
      <c r="B1497" s="129" t="s">
        <v>5138</v>
      </c>
      <c r="C1497" s="130" t="s">
        <v>18</v>
      </c>
      <c r="D1497" s="130">
        <v>0</v>
      </c>
      <c r="E1497" s="131">
        <v>49.8</v>
      </c>
      <c r="F1497" s="132">
        <f t="shared" si="71"/>
        <v>0</v>
      </c>
      <c r="G1497" s="133">
        <f>IF($K1497="Padrão",BDI!$B$17,IF($K1497="Diferenciado",BDI!$E$17,0))</f>
        <v>0.18609999999999999</v>
      </c>
      <c r="H1497" s="131">
        <f t="shared" si="69"/>
        <v>59.07</v>
      </c>
      <c r="I1497" s="132">
        <f t="shared" si="70"/>
        <v>0</v>
      </c>
      <c r="J1497" s="134"/>
      <c r="K1497" s="135" t="s">
        <v>2977</v>
      </c>
    </row>
    <row r="1498" spans="1:11" hidden="1" x14ac:dyDescent="0.25">
      <c r="A1498" s="128" t="s">
        <v>5139</v>
      </c>
      <c r="B1498" s="129" t="s">
        <v>5140</v>
      </c>
      <c r="C1498" s="130" t="s">
        <v>18</v>
      </c>
      <c r="D1498" s="130">
        <v>0</v>
      </c>
      <c r="E1498" s="131" t="s">
        <v>13</v>
      </c>
      <c r="F1498" s="132" t="str">
        <f t="shared" si="71"/>
        <v/>
      </c>
      <c r="G1498" s="133">
        <f>IF($K1498="Padrão",BDI!$B$17,IF($K1498="Diferenciado",BDI!$E$17,0))</f>
        <v>0.26419999999999999</v>
      </c>
      <c r="H1498" s="131" t="str">
        <f t="shared" si="69"/>
        <v/>
      </c>
      <c r="I1498" s="132" t="str">
        <f t="shared" si="70"/>
        <v/>
      </c>
      <c r="J1498" s="134"/>
      <c r="K1498" s="135" t="s">
        <v>2979</v>
      </c>
    </row>
    <row r="1499" spans="1:11" hidden="1" x14ac:dyDescent="0.25">
      <c r="A1499" s="177" t="s">
        <v>1356</v>
      </c>
      <c r="B1499" s="129" t="s">
        <v>5141</v>
      </c>
      <c r="C1499" s="130" t="s">
        <v>72</v>
      </c>
      <c r="D1499" s="130">
        <v>0</v>
      </c>
      <c r="E1499" s="131">
        <f ca="1">OFFSET(INDEX(Composições!A:H,MATCH(Orçamentária!A1499,Composições!A:A,0),8),2,0)</f>
        <v>7.6189999999999989</v>
      </c>
      <c r="F1499" s="132">
        <f t="shared" ca="1" si="71"/>
        <v>0</v>
      </c>
      <c r="G1499" s="133">
        <f>IF($K1499="Padrão",BDI!$B$17,IF($K1499="Diferenciado",BDI!$E$17,0))</f>
        <v>0.26419999999999999</v>
      </c>
      <c r="H1499" s="131">
        <f t="shared" ca="1" si="69"/>
        <v>9.6300000000000008</v>
      </c>
      <c r="I1499" s="132">
        <f t="shared" ca="1" si="70"/>
        <v>0</v>
      </c>
      <c r="J1499" s="134"/>
      <c r="K1499" s="135" t="s">
        <v>2979</v>
      </c>
    </row>
    <row r="1500" spans="1:11" hidden="1" x14ac:dyDescent="0.25">
      <c r="A1500" s="128" t="s">
        <v>5142</v>
      </c>
      <c r="B1500" s="129" t="s">
        <v>5143</v>
      </c>
      <c r="C1500" s="130" t="s">
        <v>18</v>
      </c>
      <c r="D1500" s="130">
        <v>0</v>
      </c>
      <c r="E1500" s="131" t="s">
        <v>13</v>
      </c>
      <c r="F1500" s="132" t="str">
        <f t="shared" si="71"/>
        <v/>
      </c>
      <c r="G1500" s="133">
        <f>IF($K1500="Padrão",BDI!$B$17,IF($K1500="Diferenciado",BDI!$E$17,0))</f>
        <v>0.26419999999999999</v>
      </c>
      <c r="H1500" s="131" t="str">
        <f t="shared" si="69"/>
        <v/>
      </c>
      <c r="I1500" s="132" t="str">
        <f t="shared" si="70"/>
        <v/>
      </c>
      <c r="J1500" s="134"/>
      <c r="K1500" s="135" t="s">
        <v>2979</v>
      </c>
    </row>
    <row r="1501" spans="1:11" hidden="1" x14ac:dyDescent="0.25">
      <c r="A1501" s="128" t="s">
        <v>5144</v>
      </c>
      <c r="B1501" s="129" t="s">
        <v>5145</v>
      </c>
      <c r="C1501" s="130" t="s">
        <v>18</v>
      </c>
      <c r="D1501" s="130">
        <v>0</v>
      </c>
      <c r="E1501" s="131" t="s">
        <v>13</v>
      </c>
      <c r="F1501" s="132" t="str">
        <f t="shared" si="71"/>
        <v/>
      </c>
      <c r="G1501" s="133">
        <f>IF($K1501="Padrão",BDI!$B$17,IF($K1501="Diferenciado",BDI!$E$17,0))</f>
        <v>0.26419999999999999</v>
      </c>
      <c r="H1501" s="131" t="str">
        <f t="shared" si="69"/>
        <v/>
      </c>
      <c r="I1501" s="132" t="str">
        <f t="shared" si="70"/>
        <v/>
      </c>
      <c r="J1501" s="134"/>
      <c r="K1501" s="135" t="s">
        <v>2979</v>
      </c>
    </row>
    <row r="1502" spans="1:11" hidden="1" x14ac:dyDescent="0.25">
      <c r="A1502" s="128" t="s">
        <v>5146</v>
      </c>
      <c r="B1502" s="129" t="s">
        <v>5147</v>
      </c>
      <c r="C1502" s="130" t="s">
        <v>18</v>
      </c>
      <c r="D1502" s="130">
        <v>0</v>
      </c>
      <c r="E1502" s="131" t="s">
        <v>13</v>
      </c>
      <c r="F1502" s="132" t="str">
        <f t="shared" si="71"/>
        <v/>
      </c>
      <c r="G1502" s="133">
        <f>IF($K1502="Padrão",BDI!$B$17,IF($K1502="Diferenciado",BDI!$E$17,0))</f>
        <v>0.26419999999999999</v>
      </c>
      <c r="H1502" s="131" t="str">
        <f t="shared" si="69"/>
        <v/>
      </c>
      <c r="I1502" s="132" t="str">
        <f t="shared" si="70"/>
        <v/>
      </c>
      <c r="J1502" s="134"/>
      <c r="K1502" s="135" t="s">
        <v>2979</v>
      </c>
    </row>
    <row r="1503" spans="1:11" hidden="1" x14ac:dyDescent="0.25">
      <c r="A1503" s="128" t="s">
        <v>5148</v>
      </c>
      <c r="B1503" s="129" t="s">
        <v>5149</v>
      </c>
      <c r="C1503" s="130" t="s">
        <v>18</v>
      </c>
      <c r="D1503" s="130">
        <v>0</v>
      </c>
      <c r="E1503" s="131" t="s">
        <v>13</v>
      </c>
      <c r="F1503" s="132" t="str">
        <f t="shared" si="71"/>
        <v/>
      </c>
      <c r="G1503" s="133">
        <f>IF($K1503="Padrão",BDI!$B$17,IF($K1503="Diferenciado",BDI!$E$17,0))</f>
        <v>0.26419999999999999</v>
      </c>
      <c r="H1503" s="131" t="str">
        <f t="shared" si="69"/>
        <v/>
      </c>
      <c r="I1503" s="132" t="str">
        <f t="shared" si="70"/>
        <v/>
      </c>
      <c r="J1503" s="134"/>
      <c r="K1503" s="135" t="s">
        <v>2979</v>
      </c>
    </row>
    <row r="1504" spans="1:11" hidden="1" x14ac:dyDescent="0.25">
      <c r="A1504" s="128" t="s">
        <v>5150</v>
      </c>
      <c r="B1504" s="129" t="s">
        <v>5151</v>
      </c>
      <c r="C1504" s="130" t="s">
        <v>18</v>
      </c>
      <c r="D1504" s="130">
        <v>0</v>
      </c>
      <c r="E1504" s="131" t="s">
        <v>13</v>
      </c>
      <c r="F1504" s="132" t="str">
        <f t="shared" si="71"/>
        <v/>
      </c>
      <c r="G1504" s="133">
        <f>IF($K1504="Padrão",BDI!$B$17,IF($K1504="Diferenciado",BDI!$E$17,0))</f>
        <v>0.26419999999999999</v>
      </c>
      <c r="H1504" s="131" t="str">
        <f t="shared" si="69"/>
        <v/>
      </c>
      <c r="I1504" s="132" t="str">
        <f t="shared" si="70"/>
        <v/>
      </c>
      <c r="J1504" s="134"/>
      <c r="K1504" s="135" t="s">
        <v>2979</v>
      </c>
    </row>
    <row r="1505" spans="1:11" hidden="1" x14ac:dyDescent="0.25">
      <c r="A1505" s="128" t="s">
        <v>5152</v>
      </c>
      <c r="B1505" s="129" t="s">
        <v>5153</v>
      </c>
      <c r="C1505" s="130" t="s">
        <v>18</v>
      </c>
      <c r="D1505" s="130">
        <v>0</v>
      </c>
      <c r="E1505" s="131" t="s">
        <v>13</v>
      </c>
      <c r="F1505" s="132" t="str">
        <f t="shared" si="71"/>
        <v/>
      </c>
      <c r="G1505" s="133">
        <f>IF($K1505="Padrão",BDI!$B$17,IF($K1505="Diferenciado",BDI!$E$17,0))</f>
        <v>0.26419999999999999</v>
      </c>
      <c r="H1505" s="131" t="str">
        <f t="shared" si="69"/>
        <v/>
      </c>
      <c r="I1505" s="132" t="str">
        <f t="shared" si="70"/>
        <v/>
      </c>
      <c r="J1505" s="134"/>
      <c r="K1505" s="135" t="s">
        <v>2979</v>
      </c>
    </row>
    <row r="1506" spans="1:11" hidden="1" x14ac:dyDescent="0.25">
      <c r="A1506" s="128" t="s">
        <v>5154</v>
      </c>
      <c r="B1506" s="129" t="s">
        <v>5155</v>
      </c>
      <c r="C1506" s="130" t="s">
        <v>18</v>
      </c>
      <c r="D1506" s="130">
        <v>0</v>
      </c>
      <c r="E1506" s="131" t="s">
        <v>13</v>
      </c>
      <c r="F1506" s="132" t="str">
        <f t="shared" si="71"/>
        <v/>
      </c>
      <c r="G1506" s="133">
        <f>IF($K1506="Padrão",BDI!$B$17,IF($K1506="Diferenciado",BDI!$E$17,0))</f>
        <v>0.26419999999999999</v>
      </c>
      <c r="H1506" s="131" t="str">
        <f t="shared" si="69"/>
        <v/>
      </c>
      <c r="I1506" s="132" t="str">
        <f t="shared" si="70"/>
        <v/>
      </c>
      <c r="J1506" s="134"/>
      <c r="K1506" s="135" t="s">
        <v>2979</v>
      </c>
    </row>
    <row r="1507" spans="1:11" x14ac:dyDescent="0.25">
      <c r="A1507" s="128" t="s">
        <v>5156</v>
      </c>
      <c r="B1507" s="129" t="s">
        <v>5157</v>
      </c>
      <c r="C1507" s="130" t="s">
        <v>106</v>
      </c>
      <c r="D1507" s="130">
        <v>500.00000000000006</v>
      </c>
      <c r="E1507" s="176">
        <v>155.76</v>
      </c>
      <c r="F1507" s="132">
        <f t="shared" si="71"/>
        <v>77880</v>
      </c>
      <c r="G1507" s="133">
        <f>IF($K1507="Padrão",BDI!$B$17,IF($K1507="Diferenciado",BDI!$E$17,0))</f>
        <v>0.18609999999999999</v>
      </c>
      <c r="H1507" s="131">
        <f t="shared" si="69"/>
        <v>184.75</v>
      </c>
      <c r="I1507" s="132">
        <f t="shared" si="70"/>
        <v>92375</v>
      </c>
      <c r="J1507" s="134"/>
      <c r="K1507" s="135" t="s">
        <v>2977</v>
      </c>
    </row>
    <row r="1508" spans="1:11" x14ac:dyDescent="0.25">
      <c r="A1508" s="128" t="s">
        <v>5158</v>
      </c>
      <c r="B1508" s="129" t="s">
        <v>5159</v>
      </c>
      <c r="C1508" s="130" t="s">
        <v>18</v>
      </c>
      <c r="D1508" s="130">
        <v>212.5</v>
      </c>
      <c r="E1508" s="176">
        <v>57.8</v>
      </c>
      <c r="F1508" s="132">
        <f t="shared" si="71"/>
        <v>12282.5</v>
      </c>
      <c r="G1508" s="133">
        <f>IF($K1508="Padrão",BDI!$B$17,IF($K1508="Diferenciado",BDI!$E$17,0))</f>
        <v>0.18609999999999999</v>
      </c>
      <c r="H1508" s="131">
        <f t="shared" si="69"/>
        <v>68.56</v>
      </c>
      <c r="I1508" s="132">
        <f t="shared" si="70"/>
        <v>14569</v>
      </c>
      <c r="J1508" s="134"/>
      <c r="K1508" s="135" t="s">
        <v>2977</v>
      </c>
    </row>
    <row r="1509" spans="1:11" x14ac:dyDescent="0.25">
      <c r="A1509" s="128" t="s">
        <v>5160</v>
      </c>
      <c r="B1509" s="129" t="s">
        <v>5161</v>
      </c>
      <c r="C1509" s="130" t="s">
        <v>18</v>
      </c>
      <c r="D1509" s="130">
        <v>1050</v>
      </c>
      <c r="E1509" s="176">
        <v>32.92</v>
      </c>
      <c r="F1509" s="132">
        <f t="shared" si="71"/>
        <v>34566</v>
      </c>
      <c r="G1509" s="133">
        <f>IF($K1509="Padrão",BDI!$B$17,IF($K1509="Diferenciado",BDI!$E$17,0))</f>
        <v>0.18609999999999999</v>
      </c>
      <c r="H1509" s="131">
        <f t="shared" si="69"/>
        <v>39.049999999999997</v>
      </c>
      <c r="I1509" s="132">
        <f t="shared" si="70"/>
        <v>41002.5</v>
      </c>
      <c r="J1509" s="134"/>
      <c r="K1509" s="135" t="s">
        <v>2977</v>
      </c>
    </row>
    <row r="1510" spans="1:11" x14ac:dyDescent="0.25">
      <c r="A1510" s="128" t="s">
        <v>5162</v>
      </c>
      <c r="B1510" s="129" t="s">
        <v>5163</v>
      </c>
      <c r="C1510" s="130" t="s">
        <v>18</v>
      </c>
      <c r="D1510" s="130">
        <v>100</v>
      </c>
      <c r="E1510" s="176">
        <v>78.91</v>
      </c>
      <c r="F1510" s="132">
        <f t="shared" si="71"/>
        <v>7891</v>
      </c>
      <c r="G1510" s="133">
        <f>IF($K1510="Padrão",BDI!$B$17,IF($K1510="Diferenciado",BDI!$E$17,0))</f>
        <v>0.18609999999999999</v>
      </c>
      <c r="H1510" s="131">
        <f t="shared" si="69"/>
        <v>93.6</v>
      </c>
      <c r="I1510" s="132">
        <f t="shared" si="70"/>
        <v>9360</v>
      </c>
      <c r="J1510" s="134"/>
      <c r="K1510" s="135" t="s">
        <v>2977</v>
      </c>
    </row>
    <row r="1511" spans="1:11" x14ac:dyDescent="0.25">
      <c r="A1511" s="128" t="s">
        <v>5164</v>
      </c>
      <c r="B1511" s="129" t="s">
        <v>5165</v>
      </c>
      <c r="C1511" s="130" t="s">
        <v>18</v>
      </c>
      <c r="D1511" s="130">
        <v>250.00000000000003</v>
      </c>
      <c r="E1511" s="176">
        <v>11.87</v>
      </c>
      <c r="F1511" s="132">
        <f t="shared" si="71"/>
        <v>2967.5</v>
      </c>
      <c r="G1511" s="133">
        <f>IF($K1511="Padrão",BDI!$B$17,IF($K1511="Diferenciado",BDI!$E$17,0))</f>
        <v>0.18609999999999999</v>
      </c>
      <c r="H1511" s="131">
        <f t="shared" si="69"/>
        <v>14.08</v>
      </c>
      <c r="I1511" s="132">
        <f t="shared" si="70"/>
        <v>3520</v>
      </c>
      <c r="J1511" s="134"/>
      <c r="K1511" s="135" t="s">
        <v>2977</v>
      </c>
    </row>
    <row r="1512" spans="1:11" x14ac:dyDescent="0.25">
      <c r="A1512" s="128" t="s">
        <v>5166</v>
      </c>
      <c r="B1512" s="129" t="s">
        <v>5167</v>
      </c>
      <c r="C1512" s="130" t="s">
        <v>18</v>
      </c>
      <c r="D1512" s="130">
        <v>25</v>
      </c>
      <c r="E1512" s="176">
        <v>111.94</v>
      </c>
      <c r="F1512" s="132">
        <f t="shared" si="71"/>
        <v>2798.5</v>
      </c>
      <c r="G1512" s="133">
        <f>IF($K1512="Padrão",BDI!$B$17,IF($K1512="Diferenciado",BDI!$E$17,0))</f>
        <v>0.18609999999999999</v>
      </c>
      <c r="H1512" s="131">
        <f t="shared" si="69"/>
        <v>132.77000000000001</v>
      </c>
      <c r="I1512" s="132">
        <f t="shared" si="70"/>
        <v>3319.25</v>
      </c>
      <c r="J1512" s="134"/>
      <c r="K1512" s="135" t="s">
        <v>2977</v>
      </c>
    </row>
    <row r="1513" spans="1:11" x14ac:dyDescent="0.25">
      <c r="A1513" s="128" t="s">
        <v>5168</v>
      </c>
      <c r="B1513" s="129" t="s">
        <v>5169</v>
      </c>
      <c r="C1513" s="130" t="s">
        <v>106</v>
      </c>
      <c r="D1513" s="130">
        <v>250.00000000000003</v>
      </c>
      <c r="E1513" s="176">
        <v>137.72999999999999</v>
      </c>
      <c r="F1513" s="132">
        <f t="shared" si="71"/>
        <v>34432.5</v>
      </c>
      <c r="G1513" s="133">
        <f>IF($K1513="Padrão",BDI!$B$17,IF($K1513="Diferenciado",BDI!$E$17,0))</f>
        <v>0.18609999999999999</v>
      </c>
      <c r="H1513" s="131">
        <f t="shared" si="69"/>
        <v>163.36000000000001</v>
      </c>
      <c r="I1513" s="132">
        <f t="shared" si="70"/>
        <v>40840</v>
      </c>
      <c r="J1513" s="134"/>
      <c r="K1513" s="135" t="s">
        <v>2977</v>
      </c>
    </row>
    <row r="1514" spans="1:11" x14ac:dyDescent="0.25">
      <c r="A1514" s="128" t="s">
        <v>5170</v>
      </c>
      <c r="B1514" s="129" t="s">
        <v>5171</v>
      </c>
      <c r="C1514" s="130" t="s">
        <v>18</v>
      </c>
      <c r="D1514" s="130">
        <v>50</v>
      </c>
      <c r="E1514" s="176">
        <v>41.35</v>
      </c>
      <c r="F1514" s="132">
        <f t="shared" si="71"/>
        <v>2067.5</v>
      </c>
      <c r="G1514" s="133">
        <f>IF($K1514="Padrão",BDI!$B$17,IF($K1514="Diferenciado",BDI!$E$17,0))</f>
        <v>0.18609999999999999</v>
      </c>
      <c r="H1514" s="131">
        <f t="shared" si="69"/>
        <v>49.05</v>
      </c>
      <c r="I1514" s="132">
        <f t="shared" si="70"/>
        <v>2452.5</v>
      </c>
      <c r="J1514" s="134"/>
      <c r="K1514" s="135" t="s">
        <v>2977</v>
      </c>
    </row>
    <row r="1515" spans="1:11" x14ac:dyDescent="0.25">
      <c r="A1515" s="128" t="s">
        <v>5172</v>
      </c>
      <c r="B1515" s="129" t="s">
        <v>5173</v>
      </c>
      <c r="C1515" s="130" t="s">
        <v>18</v>
      </c>
      <c r="D1515" s="130">
        <v>50</v>
      </c>
      <c r="E1515" s="176">
        <v>8.4700000000000006</v>
      </c>
      <c r="F1515" s="132">
        <f t="shared" si="71"/>
        <v>423.50000000000006</v>
      </c>
      <c r="G1515" s="133">
        <f>IF($K1515="Padrão",BDI!$B$17,IF($K1515="Diferenciado",BDI!$E$17,0))</f>
        <v>0.18609999999999999</v>
      </c>
      <c r="H1515" s="131">
        <f t="shared" si="69"/>
        <v>10.050000000000001</v>
      </c>
      <c r="I1515" s="132">
        <f t="shared" si="70"/>
        <v>502.5</v>
      </c>
      <c r="J1515" s="134"/>
      <c r="K1515" s="135" t="s">
        <v>2977</v>
      </c>
    </row>
    <row r="1516" spans="1:11" x14ac:dyDescent="0.25">
      <c r="A1516" s="128" t="s">
        <v>5174</v>
      </c>
      <c r="B1516" s="129" t="s">
        <v>5175</v>
      </c>
      <c r="C1516" s="130" t="s">
        <v>18</v>
      </c>
      <c r="D1516" s="130">
        <v>100</v>
      </c>
      <c r="E1516" s="176">
        <v>19.79</v>
      </c>
      <c r="F1516" s="132">
        <f t="shared" si="71"/>
        <v>1979</v>
      </c>
      <c r="G1516" s="133">
        <f>IF($K1516="Padrão",BDI!$B$17,IF($K1516="Diferenciado",BDI!$E$17,0))</f>
        <v>0.18609999999999999</v>
      </c>
      <c r="H1516" s="131">
        <f t="shared" si="69"/>
        <v>23.47</v>
      </c>
      <c r="I1516" s="132">
        <f t="shared" si="70"/>
        <v>2347</v>
      </c>
      <c r="J1516" s="134"/>
      <c r="K1516" s="135" t="s">
        <v>2977</v>
      </c>
    </row>
    <row r="1517" spans="1:11" x14ac:dyDescent="0.25">
      <c r="A1517" s="128" t="s">
        <v>5176</v>
      </c>
      <c r="B1517" s="129" t="s">
        <v>5177</v>
      </c>
      <c r="C1517" s="130" t="s">
        <v>106</v>
      </c>
      <c r="D1517" s="130">
        <v>775</v>
      </c>
      <c r="E1517" s="176">
        <v>5.19</v>
      </c>
      <c r="F1517" s="132">
        <f t="shared" si="71"/>
        <v>4022.2500000000005</v>
      </c>
      <c r="G1517" s="133">
        <f>IF($K1517="Padrão",BDI!$B$17,IF($K1517="Diferenciado",BDI!$E$17,0))</f>
        <v>0.18609999999999999</v>
      </c>
      <c r="H1517" s="131">
        <f t="shared" si="69"/>
        <v>6.16</v>
      </c>
      <c r="I1517" s="132">
        <f t="shared" si="70"/>
        <v>4774</v>
      </c>
      <c r="J1517" s="134"/>
      <c r="K1517" s="135" t="s">
        <v>2977</v>
      </c>
    </row>
    <row r="1518" spans="1:11" x14ac:dyDescent="0.25">
      <c r="A1518" s="128" t="s">
        <v>5178</v>
      </c>
      <c r="B1518" s="129" t="s">
        <v>5179</v>
      </c>
      <c r="C1518" s="130" t="s">
        <v>18</v>
      </c>
      <c r="D1518" s="130">
        <v>50</v>
      </c>
      <c r="E1518" s="176">
        <v>3.54</v>
      </c>
      <c r="F1518" s="132">
        <f t="shared" si="71"/>
        <v>177</v>
      </c>
      <c r="G1518" s="133">
        <f>IF($K1518="Padrão",BDI!$B$17,IF($K1518="Diferenciado",BDI!$E$17,0))</f>
        <v>0.18609999999999999</v>
      </c>
      <c r="H1518" s="131">
        <f t="shared" si="69"/>
        <v>4.2</v>
      </c>
      <c r="I1518" s="132">
        <f t="shared" si="70"/>
        <v>210</v>
      </c>
      <c r="J1518" s="134"/>
      <c r="K1518" s="135" t="s">
        <v>2977</v>
      </c>
    </row>
    <row r="1519" spans="1:11" x14ac:dyDescent="0.25">
      <c r="A1519" s="128" t="s">
        <v>5180</v>
      </c>
      <c r="B1519" s="129" t="s">
        <v>5181</v>
      </c>
      <c r="C1519" s="130" t="s">
        <v>18</v>
      </c>
      <c r="D1519" s="130">
        <v>212.5</v>
      </c>
      <c r="E1519" s="176">
        <v>14.85</v>
      </c>
      <c r="F1519" s="132">
        <f t="shared" si="71"/>
        <v>3155.625</v>
      </c>
      <c r="G1519" s="133">
        <f>IF($K1519="Padrão",BDI!$B$17,IF($K1519="Diferenciado",BDI!$E$17,0))</f>
        <v>0.18609999999999999</v>
      </c>
      <c r="H1519" s="131">
        <f t="shared" si="69"/>
        <v>17.61</v>
      </c>
      <c r="I1519" s="132">
        <f t="shared" si="70"/>
        <v>3742.13</v>
      </c>
      <c r="J1519" s="134"/>
      <c r="K1519" s="135" t="s">
        <v>2977</v>
      </c>
    </row>
    <row r="1520" spans="1:11" x14ac:dyDescent="0.25">
      <c r="A1520" s="128" t="s">
        <v>5182</v>
      </c>
      <c r="B1520" s="129" t="s">
        <v>5183</v>
      </c>
      <c r="C1520" s="130" t="s">
        <v>18</v>
      </c>
      <c r="D1520" s="130">
        <v>50</v>
      </c>
      <c r="E1520" s="176">
        <v>20.88</v>
      </c>
      <c r="F1520" s="132">
        <f t="shared" si="71"/>
        <v>1044</v>
      </c>
      <c r="G1520" s="133">
        <f>IF($K1520="Padrão",BDI!$B$17,IF($K1520="Diferenciado",BDI!$E$17,0))</f>
        <v>0.18609999999999999</v>
      </c>
      <c r="H1520" s="131">
        <f t="shared" si="69"/>
        <v>24.77</v>
      </c>
      <c r="I1520" s="132">
        <f t="shared" si="70"/>
        <v>1238.5</v>
      </c>
      <c r="J1520" s="134"/>
      <c r="K1520" s="135" t="s">
        <v>2977</v>
      </c>
    </row>
    <row r="1521" spans="1:11" x14ac:dyDescent="0.25">
      <c r="A1521" s="128" t="s">
        <v>5184</v>
      </c>
      <c r="B1521" s="129" t="s">
        <v>5185</v>
      </c>
      <c r="C1521" s="130" t="s">
        <v>18</v>
      </c>
      <c r="D1521" s="130">
        <v>25</v>
      </c>
      <c r="E1521" s="176">
        <v>15.9</v>
      </c>
      <c r="F1521" s="132">
        <f t="shared" si="71"/>
        <v>397.5</v>
      </c>
      <c r="G1521" s="133">
        <f>IF($K1521="Padrão",BDI!$B$17,IF($K1521="Diferenciado",BDI!$E$17,0))</f>
        <v>0.18609999999999999</v>
      </c>
      <c r="H1521" s="131">
        <f t="shared" si="69"/>
        <v>18.86</v>
      </c>
      <c r="I1521" s="132">
        <f t="shared" si="70"/>
        <v>471.5</v>
      </c>
      <c r="J1521" s="134"/>
      <c r="K1521" s="135" t="s">
        <v>2977</v>
      </c>
    </row>
    <row r="1522" spans="1:11" x14ac:dyDescent="0.25">
      <c r="A1522" s="128" t="s">
        <v>5186</v>
      </c>
      <c r="B1522" s="129" t="s">
        <v>5187</v>
      </c>
      <c r="C1522" s="130" t="s">
        <v>18</v>
      </c>
      <c r="D1522" s="130">
        <v>5</v>
      </c>
      <c r="E1522" s="176">
        <v>26.39</v>
      </c>
      <c r="F1522" s="132">
        <f t="shared" si="71"/>
        <v>131.94999999999999</v>
      </c>
      <c r="G1522" s="133">
        <f>IF($K1522="Padrão",BDI!$B$17,IF($K1522="Diferenciado",BDI!$E$17,0))</f>
        <v>0.18609999999999999</v>
      </c>
      <c r="H1522" s="131">
        <f t="shared" si="69"/>
        <v>31.3</v>
      </c>
      <c r="I1522" s="132">
        <f t="shared" si="70"/>
        <v>156.5</v>
      </c>
      <c r="J1522" s="134"/>
      <c r="K1522" s="135" t="s">
        <v>2977</v>
      </c>
    </row>
    <row r="1523" spans="1:11" x14ac:dyDescent="0.25">
      <c r="A1523" s="128" t="s">
        <v>5188</v>
      </c>
      <c r="B1523" s="129" t="s">
        <v>5189</v>
      </c>
      <c r="C1523" s="130" t="s">
        <v>18</v>
      </c>
      <c r="D1523" s="130">
        <v>50</v>
      </c>
      <c r="E1523" s="176">
        <v>21.79</v>
      </c>
      <c r="F1523" s="132">
        <f t="shared" si="71"/>
        <v>1089.5</v>
      </c>
      <c r="G1523" s="133">
        <f>IF($K1523="Padrão",BDI!$B$17,IF($K1523="Diferenciado",BDI!$E$17,0))</f>
        <v>0.18609999999999999</v>
      </c>
      <c r="H1523" s="131">
        <f t="shared" si="69"/>
        <v>25.85</v>
      </c>
      <c r="I1523" s="132">
        <f t="shared" si="70"/>
        <v>1292.5</v>
      </c>
      <c r="J1523" s="134"/>
      <c r="K1523" s="135" t="s">
        <v>2977</v>
      </c>
    </row>
    <row r="1524" spans="1:11" hidden="1" x14ac:dyDescent="0.25">
      <c r="A1524" s="128" t="s">
        <v>5190</v>
      </c>
      <c r="B1524" s="129" t="s">
        <v>5191</v>
      </c>
      <c r="C1524" s="130" t="s">
        <v>18</v>
      </c>
      <c r="D1524" s="130">
        <v>0</v>
      </c>
      <c r="E1524" s="131" t="s">
        <v>13</v>
      </c>
      <c r="F1524" s="132" t="str">
        <f t="shared" si="71"/>
        <v/>
      </c>
      <c r="G1524" s="133">
        <f>IF($K1524="Padrão",BDI!$B$17,IF($K1524="Diferenciado",BDI!$E$17,0))</f>
        <v>0.26419999999999999</v>
      </c>
      <c r="H1524" s="131" t="str">
        <f t="shared" si="69"/>
        <v/>
      </c>
      <c r="I1524" s="132" t="str">
        <f t="shared" si="70"/>
        <v/>
      </c>
      <c r="J1524" s="134"/>
      <c r="K1524" s="135" t="s">
        <v>2979</v>
      </c>
    </row>
    <row r="1525" spans="1:11" hidden="1" x14ac:dyDescent="0.25">
      <c r="A1525" s="128" t="s">
        <v>5192</v>
      </c>
      <c r="B1525" s="129" t="s">
        <v>5193</v>
      </c>
      <c r="C1525" s="130" t="s">
        <v>18</v>
      </c>
      <c r="D1525" s="130">
        <v>0</v>
      </c>
      <c r="E1525" s="131" t="s">
        <v>13</v>
      </c>
      <c r="F1525" s="132" t="str">
        <f t="shared" si="71"/>
        <v/>
      </c>
      <c r="G1525" s="133">
        <f>IF($K1525="Padrão",BDI!$B$17,IF($K1525="Diferenciado",BDI!$E$17,0))</f>
        <v>0.26419999999999999</v>
      </c>
      <c r="H1525" s="131" t="str">
        <f t="shared" si="69"/>
        <v/>
      </c>
      <c r="I1525" s="132" t="str">
        <f t="shared" si="70"/>
        <v/>
      </c>
      <c r="J1525" s="134"/>
      <c r="K1525" s="135" t="s">
        <v>2979</v>
      </c>
    </row>
    <row r="1526" spans="1:11" hidden="1" x14ac:dyDescent="0.25">
      <c r="A1526" s="128" t="s">
        <v>5194</v>
      </c>
      <c r="B1526" s="129" t="s">
        <v>5195</v>
      </c>
      <c r="C1526" s="130" t="s">
        <v>18</v>
      </c>
      <c r="D1526" s="130">
        <v>0</v>
      </c>
      <c r="E1526" s="131" t="s">
        <v>13</v>
      </c>
      <c r="F1526" s="132" t="str">
        <f t="shared" si="71"/>
        <v/>
      </c>
      <c r="G1526" s="133">
        <f>IF($K1526="Padrão",BDI!$B$17,IF($K1526="Diferenciado",BDI!$E$17,0))</f>
        <v>0.26419999999999999</v>
      </c>
      <c r="H1526" s="131" t="str">
        <f t="shared" si="69"/>
        <v/>
      </c>
      <c r="I1526" s="132" t="str">
        <f t="shared" si="70"/>
        <v/>
      </c>
      <c r="J1526" s="134"/>
      <c r="K1526" s="135" t="s">
        <v>2979</v>
      </c>
    </row>
    <row r="1527" spans="1:11" hidden="1" x14ac:dyDescent="0.25">
      <c r="A1527" s="128" t="s">
        <v>5196</v>
      </c>
      <c r="B1527" s="129" t="s">
        <v>5197</v>
      </c>
      <c r="C1527" s="130" t="s">
        <v>18</v>
      </c>
      <c r="D1527" s="130">
        <v>0</v>
      </c>
      <c r="E1527" s="131" t="s">
        <v>13</v>
      </c>
      <c r="F1527" s="132" t="str">
        <f t="shared" si="71"/>
        <v/>
      </c>
      <c r="G1527" s="133">
        <f>IF($K1527="Padrão",BDI!$B$17,IF($K1527="Diferenciado",BDI!$E$17,0))</f>
        <v>0.26419999999999999</v>
      </c>
      <c r="H1527" s="131" t="str">
        <f t="shared" si="69"/>
        <v/>
      </c>
      <c r="I1527" s="132" t="str">
        <f t="shared" si="70"/>
        <v/>
      </c>
      <c r="J1527" s="134"/>
      <c r="K1527" s="135" t="s">
        <v>2979</v>
      </c>
    </row>
    <row r="1528" spans="1:11" hidden="1" x14ac:dyDescent="0.25">
      <c r="A1528" s="128" t="s">
        <v>5198</v>
      </c>
      <c r="B1528" s="129" t="s">
        <v>5199</v>
      </c>
      <c r="C1528" s="130" t="s">
        <v>18</v>
      </c>
      <c r="D1528" s="130">
        <v>0</v>
      </c>
      <c r="E1528" s="131" t="s">
        <v>13</v>
      </c>
      <c r="F1528" s="132" t="str">
        <f t="shared" si="71"/>
        <v/>
      </c>
      <c r="G1528" s="133">
        <f>IF($K1528="Padrão",BDI!$B$17,IF($K1528="Diferenciado",BDI!$E$17,0))</f>
        <v>0.26419999999999999</v>
      </c>
      <c r="H1528" s="131" t="str">
        <f t="shared" si="69"/>
        <v/>
      </c>
      <c r="I1528" s="132" t="str">
        <f t="shared" si="70"/>
        <v/>
      </c>
      <c r="J1528" s="134"/>
      <c r="K1528" s="135" t="s">
        <v>2979</v>
      </c>
    </row>
    <row r="1529" spans="1:11" hidden="1" x14ac:dyDescent="0.25">
      <c r="A1529" s="128" t="s">
        <v>5200</v>
      </c>
      <c r="B1529" s="129" t="s">
        <v>5201</v>
      </c>
      <c r="C1529" s="130" t="s">
        <v>18</v>
      </c>
      <c r="D1529" s="130">
        <v>0</v>
      </c>
      <c r="E1529" s="131" t="s">
        <v>13</v>
      </c>
      <c r="F1529" s="132" t="str">
        <f t="shared" si="71"/>
        <v/>
      </c>
      <c r="G1529" s="133">
        <f>IF($K1529="Padrão",BDI!$B$17,IF($K1529="Diferenciado",BDI!$E$17,0))</f>
        <v>0.26419999999999999</v>
      </c>
      <c r="H1529" s="131" t="str">
        <f t="shared" si="69"/>
        <v/>
      </c>
      <c r="I1529" s="132" t="str">
        <f t="shared" si="70"/>
        <v/>
      </c>
      <c r="J1529" s="134"/>
      <c r="K1529" s="135" t="s">
        <v>2979</v>
      </c>
    </row>
    <row r="1530" spans="1:11" hidden="1" x14ac:dyDescent="0.25">
      <c r="A1530" s="128" t="s">
        <v>5202</v>
      </c>
      <c r="B1530" s="129" t="s">
        <v>5203</v>
      </c>
      <c r="C1530" s="130" t="s">
        <v>18</v>
      </c>
      <c r="D1530" s="130">
        <v>0</v>
      </c>
      <c r="E1530" s="131" t="s">
        <v>13</v>
      </c>
      <c r="F1530" s="132" t="str">
        <f t="shared" si="71"/>
        <v/>
      </c>
      <c r="G1530" s="133">
        <f>IF($K1530="Padrão",BDI!$B$17,IF($K1530="Diferenciado",BDI!$E$17,0))</f>
        <v>0.26419999999999999</v>
      </c>
      <c r="H1530" s="131" t="str">
        <f t="shared" si="69"/>
        <v/>
      </c>
      <c r="I1530" s="132" t="str">
        <f t="shared" si="70"/>
        <v/>
      </c>
      <c r="J1530" s="134"/>
      <c r="K1530" s="135" t="s">
        <v>2979</v>
      </c>
    </row>
    <row r="1531" spans="1:11" hidden="1" x14ac:dyDescent="0.25">
      <c r="A1531" s="128" t="s">
        <v>5204</v>
      </c>
      <c r="B1531" s="129" t="s">
        <v>5205</v>
      </c>
      <c r="C1531" s="130" t="s">
        <v>18</v>
      </c>
      <c r="D1531" s="130">
        <v>0</v>
      </c>
      <c r="E1531" s="131" t="s">
        <v>13</v>
      </c>
      <c r="F1531" s="132" t="str">
        <f t="shared" si="71"/>
        <v/>
      </c>
      <c r="G1531" s="133">
        <f>IF($K1531="Padrão",BDI!$B$17,IF($K1531="Diferenciado",BDI!$E$17,0))</f>
        <v>0.26419999999999999</v>
      </c>
      <c r="H1531" s="131" t="str">
        <f t="shared" si="69"/>
        <v/>
      </c>
      <c r="I1531" s="132" t="str">
        <f t="shared" si="70"/>
        <v/>
      </c>
      <c r="J1531" s="134"/>
      <c r="K1531" s="135" t="s">
        <v>2979</v>
      </c>
    </row>
    <row r="1532" spans="1:11" hidden="1" x14ac:dyDescent="0.25">
      <c r="A1532" s="128" t="s">
        <v>5206</v>
      </c>
      <c r="B1532" s="129" t="s">
        <v>5207</v>
      </c>
      <c r="C1532" s="130" t="s">
        <v>18</v>
      </c>
      <c r="D1532" s="130">
        <v>0</v>
      </c>
      <c r="E1532" s="131" t="s">
        <v>13</v>
      </c>
      <c r="F1532" s="132" t="str">
        <f t="shared" si="71"/>
        <v/>
      </c>
      <c r="G1532" s="133">
        <f>IF($K1532="Padrão",BDI!$B$17,IF($K1532="Diferenciado",BDI!$E$17,0))</f>
        <v>0.26419999999999999</v>
      </c>
      <c r="H1532" s="131" t="str">
        <f t="shared" si="69"/>
        <v/>
      </c>
      <c r="I1532" s="132" t="str">
        <f t="shared" si="70"/>
        <v/>
      </c>
      <c r="J1532" s="134"/>
      <c r="K1532" s="135" t="s">
        <v>2979</v>
      </c>
    </row>
    <row r="1533" spans="1:11" hidden="1" x14ac:dyDescent="0.25">
      <c r="A1533" s="128" t="s">
        <v>5208</v>
      </c>
      <c r="B1533" s="129" t="s">
        <v>5209</v>
      </c>
      <c r="C1533" s="130" t="s">
        <v>18</v>
      </c>
      <c r="D1533" s="130">
        <v>0</v>
      </c>
      <c r="E1533" s="131" t="s">
        <v>13</v>
      </c>
      <c r="F1533" s="132" t="str">
        <f t="shared" si="71"/>
        <v/>
      </c>
      <c r="G1533" s="133">
        <f>IF($K1533="Padrão",BDI!$B$17,IF($K1533="Diferenciado",BDI!$E$17,0))</f>
        <v>0.26419999999999999</v>
      </c>
      <c r="H1533" s="131" t="str">
        <f t="shared" si="69"/>
        <v/>
      </c>
      <c r="I1533" s="132" t="str">
        <f t="shared" si="70"/>
        <v/>
      </c>
      <c r="J1533" s="134"/>
      <c r="K1533" s="135" t="s">
        <v>2979</v>
      </c>
    </row>
    <row r="1534" spans="1:11" hidden="1" x14ac:dyDescent="0.25">
      <c r="A1534" s="128" t="s">
        <v>5210</v>
      </c>
      <c r="B1534" s="129" t="s">
        <v>5211</v>
      </c>
      <c r="C1534" s="130" t="s">
        <v>18</v>
      </c>
      <c r="D1534" s="130">
        <v>0</v>
      </c>
      <c r="E1534" s="131" t="s">
        <v>13</v>
      </c>
      <c r="F1534" s="132" t="str">
        <f t="shared" si="71"/>
        <v/>
      </c>
      <c r="G1534" s="133">
        <f>IF($K1534="Padrão",BDI!$B$17,IF($K1534="Diferenciado",BDI!$E$17,0))</f>
        <v>0.26419999999999999</v>
      </c>
      <c r="H1534" s="131" t="str">
        <f t="shared" si="69"/>
        <v/>
      </c>
      <c r="I1534" s="132" t="str">
        <f t="shared" si="70"/>
        <v/>
      </c>
      <c r="J1534" s="134"/>
      <c r="K1534" s="135" t="s">
        <v>2979</v>
      </c>
    </row>
    <row r="1535" spans="1:11" hidden="1" x14ac:dyDescent="0.25">
      <c r="A1535" s="128" t="s">
        <v>5212</v>
      </c>
      <c r="B1535" s="129" t="s">
        <v>5213</v>
      </c>
      <c r="C1535" s="130" t="s">
        <v>18</v>
      </c>
      <c r="D1535" s="130">
        <v>0</v>
      </c>
      <c r="E1535" s="131" t="s">
        <v>13</v>
      </c>
      <c r="F1535" s="132" t="str">
        <f t="shared" si="71"/>
        <v/>
      </c>
      <c r="G1535" s="133">
        <f>IF($K1535="Padrão",BDI!$B$17,IF($K1535="Diferenciado",BDI!$E$17,0))</f>
        <v>0.26419999999999999</v>
      </c>
      <c r="H1535" s="131" t="str">
        <f t="shared" si="69"/>
        <v/>
      </c>
      <c r="I1535" s="132" t="str">
        <f t="shared" si="70"/>
        <v/>
      </c>
      <c r="J1535" s="134"/>
      <c r="K1535" s="135" t="s">
        <v>2979</v>
      </c>
    </row>
    <row r="1536" spans="1:11" hidden="1" x14ac:dyDescent="0.25">
      <c r="A1536" s="128" t="s">
        <v>5214</v>
      </c>
      <c r="B1536" s="129" t="s">
        <v>5215</v>
      </c>
      <c r="C1536" s="130" t="s">
        <v>18</v>
      </c>
      <c r="D1536" s="130">
        <v>0</v>
      </c>
      <c r="E1536" s="131" t="s">
        <v>13</v>
      </c>
      <c r="F1536" s="132" t="str">
        <f t="shared" si="71"/>
        <v/>
      </c>
      <c r="G1536" s="133">
        <f>IF($K1536="Padrão",BDI!$B$17,IF($K1536="Diferenciado",BDI!$E$17,0))</f>
        <v>0.26419999999999999</v>
      </c>
      <c r="H1536" s="131" t="str">
        <f t="shared" si="69"/>
        <v/>
      </c>
      <c r="I1536" s="132" t="str">
        <f t="shared" si="70"/>
        <v/>
      </c>
      <c r="J1536" s="134"/>
      <c r="K1536" s="135" t="s">
        <v>2979</v>
      </c>
    </row>
    <row r="1537" spans="1:11" hidden="1" x14ac:dyDescent="0.25">
      <c r="A1537" s="128" t="s">
        <v>5216</v>
      </c>
      <c r="B1537" s="129" t="s">
        <v>5217</v>
      </c>
      <c r="C1537" s="130" t="s">
        <v>18</v>
      </c>
      <c r="D1537" s="130">
        <v>0</v>
      </c>
      <c r="E1537" s="131" t="s">
        <v>13</v>
      </c>
      <c r="F1537" s="132" t="str">
        <f t="shared" si="71"/>
        <v/>
      </c>
      <c r="G1537" s="133">
        <f>IF($K1537="Padrão",BDI!$B$17,IF($K1537="Diferenciado",BDI!$E$17,0))</f>
        <v>0.26419999999999999</v>
      </c>
      <c r="H1537" s="131" t="str">
        <f t="shared" si="69"/>
        <v/>
      </c>
      <c r="I1537" s="132" t="str">
        <f t="shared" si="70"/>
        <v/>
      </c>
      <c r="J1537" s="134"/>
      <c r="K1537" s="135" t="s">
        <v>2979</v>
      </c>
    </row>
    <row r="1538" spans="1:11" hidden="1" x14ac:dyDescent="0.25">
      <c r="A1538" s="128" t="s">
        <v>5218</v>
      </c>
      <c r="B1538" s="129" t="s">
        <v>5219</v>
      </c>
      <c r="C1538" s="130" t="s">
        <v>18</v>
      </c>
      <c r="D1538" s="130">
        <v>0</v>
      </c>
      <c r="E1538" s="131" t="s">
        <v>13</v>
      </c>
      <c r="F1538" s="132" t="str">
        <f t="shared" si="71"/>
        <v/>
      </c>
      <c r="G1538" s="133">
        <f>IF($K1538="Padrão",BDI!$B$17,IF($K1538="Diferenciado",BDI!$E$17,0))</f>
        <v>0.26419999999999999</v>
      </c>
      <c r="H1538" s="131" t="str">
        <f t="shared" si="69"/>
        <v/>
      </c>
      <c r="I1538" s="132" t="str">
        <f t="shared" si="70"/>
        <v/>
      </c>
      <c r="J1538" s="134"/>
      <c r="K1538" s="135" t="s">
        <v>2979</v>
      </c>
    </row>
    <row r="1539" spans="1:11" hidden="1" x14ac:dyDescent="0.25">
      <c r="A1539" s="128" t="s">
        <v>5220</v>
      </c>
      <c r="B1539" s="129" t="s">
        <v>5221</v>
      </c>
      <c r="C1539" s="130" t="s">
        <v>18</v>
      </c>
      <c r="D1539" s="130">
        <v>0</v>
      </c>
      <c r="E1539" s="131" t="s">
        <v>13</v>
      </c>
      <c r="F1539" s="132" t="str">
        <f t="shared" si="71"/>
        <v/>
      </c>
      <c r="G1539" s="133">
        <f>IF($K1539="Padrão",BDI!$B$17,IF($K1539="Diferenciado",BDI!$E$17,0))</f>
        <v>0.26419999999999999</v>
      </c>
      <c r="H1539" s="131" t="str">
        <f t="shared" si="69"/>
        <v/>
      </c>
      <c r="I1539" s="132" t="str">
        <f t="shared" si="70"/>
        <v/>
      </c>
      <c r="J1539" s="134"/>
      <c r="K1539" s="135" t="s">
        <v>2979</v>
      </c>
    </row>
    <row r="1540" spans="1:11" x14ac:dyDescent="0.25">
      <c r="A1540" s="128" t="s">
        <v>5222</v>
      </c>
      <c r="B1540" s="129" t="s">
        <v>5223</v>
      </c>
      <c r="C1540" s="130" t="s">
        <v>18</v>
      </c>
      <c r="D1540" s="130">
        <v>100</v>
      </c>
      <c r="E1540" s="176">
        <v>120.23</v>
      </c>
      <c r="F1540" s="132">
        <f t="shared" si="71"/>
        <v>12023</v>
      </c>
      <c r="G1540" s="133">
        <f>IF($K1540="Padrão",BDI!$B$17,IF($K1540="Diferenciado",BDI!$E$17,0))</f>
        <v>0.18609999999999999</v>
      </c>
      <c r="H1540" s="131">
        <f t="shared" si="69"/>
        <v>142.6</v>
      </c>
      <c r="I1540" s="132">
        <f t="shared" si="70"/>
        <v>14260</v>
      </c>
      <c r="J1540" s="134"/>
      <c r="K1540" s="135" t="s">
        <v>2977</v>
      </c>
    </row>
    <row r="1541" spans="1:11" x14ac:dyDescent="0.25">
      <c r="A1541" s="128" t="s">
        <v>5224</v>
      </c>
      <c r="B1541" s="129" t="s">
        <v>5225</v>
      </c>
      <c r="C1541" s="130" t="s">
        <v>18</v>
      </c>
      <c r="D1541" s="130">
        <v>100</v>
      </c>
      <c r="E1541" s="176">
        <v>18.04</v>
      </c>
      <c r="F1541" s="132">
        <f t="shared" si="71"/>
        <v>1804</v>
      </c>
      <c r="G1541" s="133">
        <f>IF($K1541="Padrão",BDI!$B$17,IF($K1541="Diferenciado",BDI!$E$17,0))</f>
        <v>0.18609999999999999</v>
      </c>
      <c r="H1541" s="131">
        <f t="shared" si="69"/>
        <v>21.4</v>
      </c>
      <c r="I1541" s="132">
        <f t="shared" si="70"/>
        <v>2140</v>
      </c>
      <c r="J1541" s="134"/>
      <c r="K1541" s="135" t="s">
        <v>2977</v>
      </c>
    </row>
    <row r="1542" spans="1:11" hidden="1" x14ac:dyDescent="0.25">
      <c r="A1542" s="128" t="s">
        <v>5226</v>
      </c>
      <c r="B1542" s="129" t="s">
        <v>5227</v>
      </c>
      <c r="C1542" s="130" t="s">
        <v>106</v>
      </c>
      <c r="D1542" s="130">
        <v>0</v>
      </c>
      <c r="E1542" s="131" t="s">
        <v>13</v>
      </c>
      <c r="F1542" s="132" t="str">
        <f t="shared" si="71"/>
        <v/>
      </c>
      <c r="G1542" s="133">
        <f>IF($K1542="Padrão",BDI!$B$17,IF($K1542="Diferenciado",BDI!$E$17,0))</f>
        <v>0.26419999999999999</v>
      </c>
      <c r="H1542" s="131" t="str">
        <f t="shared" ref="H1542:H1605" si="72">IF(ISNUMBER(E1542),ROUND(E1542*(1+G1542),2),"")</f>
        <v/>
      </c>
      <c r="I1542" s="132" t="str">
        <f t="shared" ref="I1542:I1605" si="73">IF(ISNUMBER(E1542),ROUND(H1542*D1542,2),"")</f>
        <v/>
      </c>
      <c r="J1542" s="134"/>
      <c r="K1542" s="135" t="s">
        <v>2979</v>
      </c>
    </row>
    <row r="1543" spans="1:11" hidden="1" x14ac:dyDescent="0.25">
      <c r="A1543" s="128" t="s">
        <v>5228</v>
      </c>
      <c r="B1543" s="129" t="s">
        <v>5229</v>
      </c>
      <c r="C1543" s="130" t="s">
        <v>18</v>
      </c>
      <c r="D1543" s="130">
        <v>0</v>
      </c>
      <c r="E1543" s="131" t="s">
        <v>13</v>
      </c>
      <c r="F1543" s="132" t="str">
        <f t="shared" ref="F1543:F1606" si="74">IF(ISNUMBER(E1543),D1543*E1543,"")</f>
        <v/>
      </c>
      <c r="G1543" s="133">
        <f>IF($K1543="Padrão",BDI!$B$17,IF($K1543="Diferenciado",BDI!$E$17,0))</f>
        <v>0.26419999999999999</v>
      </c>
      <c r="H1543" s="131" t="str">
        <f t="shared" si="72"/>
        <v/>
      </c>
      <c r="I1543" s="132" t="str">
        <f t="shared" si="73"/>
        <v/>
      </c>
      <c r="J1543" s="134"/>
      <c r="K1543" s="135" t="s">
        <v>2979</v>
      </c>
    </row>
    <row r="1544" spans="1:11" hidden="1" x14ac:dyDescent="0.25">
      <c r="A1544" s="128" t="s">
        <v>5230</v>
      </c>
      <c r="B1544" s="129" t="s">
        <v>5231</v>
      </c>
      <c r="C1544" s="130" t="s">
        <v>18</v>
      </c>
      <c r="D1544" s="130">
        <v>0</v>
      </c>
      <c r="E1544" s="131" t="s">
        <v>13</v>
      </c>
      <c r="F1544" s="132" t="str">
        <f t="shared" si="74"/>
        <v/>
      </c>
      <c r="G1544" s="133">
        <f>IF($K1544="Padrão",BDI!$B$17,IF($K1544="Diferenciado",BDI!$E$17,0))</f>
        <v>0.26419999999999999</v>
      </c>
      <c r="H1544" s="131" t="str">
        <f t="shared" si="72"/>
        <v/>
      </c>
      <c r="I1544" s="132" t="str">
        <f t="shared" si="73"/>
        <v/>
      </c>
      <c r="J1544" s="134"/>
      <c r="K1544" s="135" t="s">
        <v>2979</v>
      </c>
    </row>
    <row r="1545" spans="1:11" x14ac:dyDescent="0.25">
      <c r="A1545" s="177" t="s">
        <v>1357</v>
      </c>
      <c r="B1545" s="129" t="s">
        <v>5232</v>
      </c>
      <c r="C1545" s="130" t="s">
        <v>18</v>
      </c>
      <c r="D1545" s="130">
        <v>2100</v>
      </c>
      <c r="E1545" s="131">
        <f ca="1">OFFSET(INDEX(Composições!A:H,MATCH(Orçamentária!A1545,Composições!A:A,0),8),2,0)</f>
        <v>9.7089999999999996</v>
      </c>
      <c r="F1545" s="132">
        <f t="shared" ca="1" si="74"/>
        <v>20388.899999999998</v>
      </c>
      <c r="G1545" s="133">
        <f>IF($K1545="Padrão",BDI!$B$17,IF($K1545="Diferenciado",BDI!$E$17,0))</f>
        <v>0.18609999999999999</v>
      </c>
      <c r="H1545" s="131">
        <f t="shared" ca="1" si="72"/>
        <v>11.52</v>
      </c>
      <c r="I1545" s="132">
        <f t="shared" ca="1" si="73"/>
        <v>24192</v>
      </c>
      <c r="J1545" s="134"/>
      <c r="K1545" s="135" t="s">
        <v>2977</v>
      </c>
    </row>
    <row r="1546" spans="1:11" x14ac:dyDescent="0.25">
      <c r="A1546" s="177" t="s">
        <v>1358</v>
      </c>
      <c r="B1546" s="129" t="s">
        <v>5233</v>
      </c>
      <c r="C1546" s="130" t="s">
        <v>18</v>
      </c>
      <c r="D1546" s="130">
        <v>2100</v>
      </c>
      <c r="E1546" s="131">
        <f ca="1">OFFSET(INDEX(Composições!A:H,MATCH(Orçamentária!A1546,Composições!A:A,0),8),2,0)</f>
        <v>16.311500000000002</v>
      </c>
      <c r="F1546" s="132">
        <f t="shared" ca="1" si="74"/>
        <v>34254.15</v>
      </c>
      <c r="G1546" s="133">
        <f>IF($K1546="Padrão",BDI!$B$17,IF($K1546="Diferenciado",BDI!$E$17,0))</f>
        <v>0.18609999999999999</v>
      </c>
      <c r="H1546" s="131">
        <f t="shared" ca="1" si="72"/>
        <v>19.350000000000001</v>
      </c>
      <c r="I1546" s="132">
        <f t="shared" ca="1" si="73"/>
        <v>40635</v>
      </c>
      <c r="J1546" s="134"/>
      <c r="K1546" s="135" t="s">
        <v>2977</v>
      </c>
    </row>
    <row r="1547" spans="1:11" x14ac:dyDescent="0.25">
      <c r="A1547" s="177" t="s">
        <v>1359</v>
      </c>
      <c r="B1547" s="129" t="s">
        <v>5234</v>
      </c>
      <c r="C1547" s="130" t="s">
        <v>18</v>
      </c>
      <c r="D1547" s="130">
        <v>500.00000000000006</v>
      </c>
      <c r="E1547" s="131">
        <f ca="1">OFFSET(INDEX(Composições!A:H,MATCH(Orçamentária!A1547,Composições!A:A,0),8),2,0)</f>
        <v>19.997499999999999</v>
      </c>
      <c r="F1547" s="132">
        <f t="shared" ca="1" si="74"/>
        <v>9998.75</v>
      </c>
      <c r="G1547" s="133">
        <f>IF($K1547="Padrão",BDI!$B$17,IF($K1547="Diferenciado",BDI!$E$17,0))</f>
        <v>0.18609999999999999</v>
      </c>
      <c r="H1547" s="131">
        <f t="shared" ca="1" si="72"/>
        <v>23.72</v>
      </c>
      <c r="I1547" s="132">
        <f t="shared" ca="1" si="73"/>
        <v>11860</v>
      </c>
      <c r="J1547" s="134"/>
      <c r="K1547" s="135" t="s">
        <v>2977</v>
      </c>
    </row>
    <row r="1548" spans="1:11" x14ac:dyDescent="0.25">
      <c r="A1548" s="177" t="s">
        <v>1360</v>
      </c>
      <c r="B1548" s="129" t="s">
        <v>5235</v>
      </c>
      <c r="C1548" s="130" t="s">
        <v>18</v>
      </c>
      <c r="D1548" s="130">
        <v>500.00000000000006</v>
      </c>
      <c r="E1548" s="131">
        <f ca="1">OFFSET(INDEX(Composições!A:H,MATCH(Orçamentária!A1548,Composições!A:A,0),8),2,0)</f>
        <v>26.581</v>
      </c>
      <c r="F1548" s="132">
        <f t="shared" ca="1" si="74"/>
        <v>13290.500000000002</v>
      </c>
      <c r="G1548" s="133">
        <f>IF($K1548="Padrão",BDI!$B$17,IF($K1548="Diferenciado",BDI!$E$17,0))</f>
        <v>0.18609999999999999</v>
      </c>
      <c r="H1548" s="131">
        <f t="shared" ca="1" si="72"/>
        <v>31.53</v>
      </c>
      <c r="I1548" s="132">
        <f t="shared" ca="1" si="73"/>
        <v>15765</v>
      </c>
      <c r="J1548" s="134"/>
      <c r="K1548" s="135" t="s">
        <v>2977</v>
      </c>
    </row>
    <row r="1549" spans="1:11" x14ac:dyDescent="0.25">
      <c r="A1549" s="177" t="s">
        <v>1361</v>
      </c>
      <c r="B1549" s="129" t="s">
        <v>5236</v>
      </c>
      <c r="C1549" s="130" t="s">
        <v>18</v>
      </c>
      <c r="D1549" s="130">
        <v>250.00000000000003</v>
      </c>
      <c r="E1549" s="131">
        <f ca="1">OFFSET(INDEX(Composições!A:H,MATCH(Orçamentária!A1549,Composições!A:A,0),8),2,0)</f>
        <v>38.997499999999995</v>
      </c>
      <c r="F1549" s="132">
        <f t="shared" ca="1" si="74"/>
        <v>9749.375</v>
      </c>
      <c r="G1549" s="133">
        <f>IF($K1549="Padrão",BDI!$B$17,IF($K1549="Diferenciado",BDI!$E$17,0))</f>
        <v>0.18609999999999999</v>
      </c>
      <c r="H1549" s="131">
        <f t="shared" ca="1" si="72"/>
        <v>46.25</v>
      </c>
      <c r="I1549" s="132">
        <f t="shared" ca="1" si="73"/>
        <v>11562.5</v>
      </c>
      <c r="J1549" s="134"/>
      <c r="K1549" s="135" t="s">
        <v>2977</v>
      </c>
    </row>
    <row r="1550" spans="1:11" x14ac:dyDescent="0.25">
      <c r="A1550" s="128" t="s">
        <v>5237</v>
      </c>
      <c r="B1550" s="129" t="s">
        <v>5238</v>
      </c>
      <c r="C1550" s="130" t="s">
        <v>18</v>
      </c>
      <c r="D1550" s="130">
        <v>250.00000000000003</v>
      </c>
      <c r="E1550" s="176">
        <v>163.07</v>
      </c>
      <c r="F1550" s="132">
        <f t="shared" si="74"/>
        <v>40767.5</v>
      </c>
      <c r="G1550" s="133">
        <f>IF($K1550="Padrão",BDI!$B$17,IF($K1550="Diferenciado",BDI!$E$17,0))</f>
        <v>0.18609999999999999</v>
      </c>
      <c r="H1550" s="131">
        <f t="shared" si="72"/>
        <v>193.42</v>
      </c>
      <c r="I1550" s="132">
        <f t="shared" si="73"/>
        <v>48355</v>
      </c>
      <c r="J1550" s="134"/>
      <c r="K1550" s="135" t="s">
        <v>2977</v>
      </c>
    </row>
    <row r="1551" spans="1:11" x14ac:dyDescent="0.25">
      <c r="A1551" s="177" t="s">
        <v>1362</v>
      </c>
      <c r="B1551" s="129" t="s">
        <v>5239</v>
      </c>
      <c r="C1551" s="130" t="s">
        <v>18</v>
      </c>
      <c r="D1551" s="130">
        <v>125.00000000000001</v>
      </c>
      <c r="E1551" s="131">
        <f ca="1">OFFSET(INDEX(Composições!A:H,MATCH(Orçamentária!A1551,Composições!A:A,0),8),2,0)</f>
        <v>108.28099999999999</v>
      </c>
      <c r="F1551" s="132">
        <f t="shared" ca="1" si="74"/>
        <v>13535.125</v>
      </c>
      <c r="G1551" s="133">
        <f>IF($K1551="Padrão",BDI!$B$17,IF($K1551="Diferenciado",BDI!$E$17,0))</f>
        <v>0.18609999999999999</v>
      </c>
      <c r="H1551" s="131">
        <f t="shared" ca="1" si="72"/>
        <v>128.43</v>
      </c>
      <c r="I1551" s="132">
        <f t="shared" ca="1" si="73"/>
        <v>16053.75</v>
      </c>
      <c r="J1551" s="134"/>
      <c r="K1551" s="135" t="s">
        <v>2977</v>
      </c>
    </row>
    <row r="1552" spans="1:11" x14ac:dyDescent="0.25">
      <c r="A1552" s="177" t="s">
        <v>1363</v>
      </c>
      <c r="B1552" s="129" t="s">
        <v>5240</v>
      </c>
      <c r="C1552" s="130" t="s">
        <v>18</v>
      </c>
      <c r="D1552" s="130">
        <v>100</v>
      </c>
      <c r="E1552" s="131">
        <f ca="1">OFFSET(INDEX(Composições!A:H,MATCH(Orçamentária!A1552,Composições!A:A,0),8),2,0)</f>
        <v>198.74950000000001</v>
      </c>
      <c r="F1552" s="132">
        <f t="shared" ca="1" si="74"/>
        <v>19874.95</v>
      </c>
      <c r="G1552" s="133">
        <f>IF($K1552="Padrão",BDI!$B$17,IF($K1552="Diferenciado",BDI!$E$17,0))</f>
        <v>0.18609999999999999</v>
      </c>
      <c r="H1552" s="131">
        <f t="shared" ca="1" si="72"/>
        <v>235.74</v>
      </c>
      <c r="I1552" s="132">
        <f t="shared" ca="1" si="73"/>
        <v>23574</v>
      </c>
      <c r="J1552" s="134"/>
      <c r="K1552" s="135" t="s">
        <v>2977</v>
      </c>
    </row>
    <row r="1553" spans="1:11" x14ac:dyDescent="0.25">
      <c r="A1553" s="128" t="s">
        <v>5241</v>
      </c>
      <c r="B1553" s="129" t="s">
        <v>5242</v>
      </c>
      <c r="C1553" s="130" t="s">
        <v>18</v>
      </c>
      <c r="D1553" s="130">
        <v>2500</v>
      </c>
      <c r="E1553" s="176">
        <v>5.12</v>
      </c>
      <c r="F1553" s="132">
        <f t="shared" si="74"/>
        <v>12800</v>
      </c>
      <c r="G1553" s="133">
        <f>IF($K1553="Padrão",BDI!$B$17,IF($K1553="Diferenciado",BDI!$E$17,0))</f>
        <v>0.18609999999999999</v>
      </c>
      <c r="H1553" s="131">
        <f t="shared" si="72"/>
        <v>6.07</v>
      </c>
      <c r="I1553" s="132">
        <f t="shared" si="73"/>
        <v>15175</v>
      </c>
      <c r="J1553" s="134"/>
      <c r="K1553" s="135" t="s">
        <v>2977</v>
      </c>
    </row>
    <row r="1554" spans="1:11" x14ac:dyDescent="0.25">
      <c r="A1554" s="128" t="s">
        <v>5243</v>
      </c>
      <c r="B1554" s="129" t="s">
        <v>5244</v>
      </c>
      <c r="C1554" s="130" t="s">
        <v>18</v>
      </c>
      <c r="D1554" s="130">
        <v>2500</v>
      </c>
      <c r="E1554" s="176">
        <v>4.9400000000000004</v>
      </c>
      <c r="F1554" s="132">
        <f t="shared" si="74"/>
        <v>12350.000000000002</v>
      </c>
      <c r="G1554" s="133">
        <f>IF($K1554="Padrão",BDI!$B$17,IF($K1554="Diferenciado",BDI!$E$17,0))</f>
        <v>0.18609999999999999</v>
      </c>
      <c r="H1554" s="131">
        <f t="shared" si="72"/>
        <v>5.86</v>
      </c>
      <c r="I1554" s="132">
        <f t="shared" si="73"/>
        <v>14650</v>
      </c>
      <c r="J1554" s="134"/>
      <c r="K1554" s="135" t="s">
        <v>2977</v>
      </c>
    </row>
    <row r="1555" spans="1:11" x14ac:dyDescent="0.25">
      <c r="A1555" s="128" t="s">
        <v>5245</v>
      </c>
      <c r="B1555" s="129" t="s">
        <v>5246</v>
      </c>
      <c r="C1555" s="130" t="s">
        <v>18</v>
      </c>
      <c r="D1555" s="130">
        <v>525</v>
      </c>
      <c r="E1555" s="176">
        <v>11.94</v>
      </c>
      <c r="F1555" s="132">
        <f t="shared" si="74"/>
        <v>6268.5</v>
      </c>
      <c r="G1555" s="133">
        <f>IF($K1555="Padrão",BDI!$B$17,IF($K1555="Diferenciado",BDI!$E$17,0))</f>
        <v>0.18609999999999999</v>
      </c>
      <c r="H1555" s="131">
        <f t="shared" si="72"/>
        <v>14.16</v>
      </c>
      <c r="I1555" s="132">
        <f t="shared" si="73"/>
        <v>7434</v>
      </c>
      <c r="J1555" s="134"/>
      <c r="K1555" s="135" t="s">
        <v>2977</v>
      </c>
    </row>
    <row r="1556" spans="1:11" x14ac:dyDescent="0.25">
      <c r="A1556" s="128" t="s">
        <v>5247</v>
      </c>
      <c r="B1556" s="129" t="s">
        <v>5248</v>
      </c>
      <c r="C1556" s="130" t="s">
        <v>18</v>
      </c>
      <c r="D1556" s="130">
        <v>250.00000000000003</v>
      </c>
      <c r="E1556" s="176">
        <v>19.41</v>
      </c>
      <c r="F1556" s="132">
        <f t="shared" si="74"/>
        <v>4852.5000000000009</v>
      </c>
      <c r="G1556" s="133">
        <f>IF($K1556="Padrão",BDI!$B$17,IF($K1556="Diferenciado",BDI!$E$17,0))</f>
        <v>0.18609999999999999</v>
      </c>
      <c r="H1556" s="131">
        <f t="shared" si="72"/>
        <v>23.02</v>
      </c>
      <c r="I1556" s="132">
        <f t="shared" si="73"/>
        <v>5755</v>
      </c>
      <c r="J1556" s="134"/>
      <c r="K1556" s="135" t="s">
        <v>2977</v>
      </c>
    </row>
    <row r="1557" spans="1:11" x14ac:dyDescent="0.25">
      <c r="A1557" s="128" t="s">
        <v>5249</v>
      </c>
      <c r="B1557" s="129" t="s">
        <v>5250</v>
      </c>
      <c r="C1557" s="130" t="s">
        <v>18</v>
      </c>
      <c r="D1557" s="130">
        <v>2100</v>
      </c>
      <c r="E1557" s="176">
        <v>7.83</v>
      </c>
      <c r="F1557" s="132">
        <f t="shared" si="74"/>
        <v>16443</v>
      </c>
      <c r="G1557" s="133">
        <f>IF($K1557="Padrão",BDI!$B$17,IF($K1557="Diferenciado",BDI!$E$17,0))</f>
        <v>0.18609999999999999</v>
      </c>
      <c r="H1557" s="131">
        <f t="shared" si="72"/>
        <v>9.2899999999999991</v>
      </c>
      <c r="I1557" s="132">
        <f t="shared" si="73"/>
        <v>19509</v>
      </c>
      <c r="J1557" s="134"/>
      <c r="K1557" s="135" t="s">
        <v>2977</v>
      </c>
    </row>
    <row r="1558" spans="1:11" x14ac:dyDescent="0.25">
      <c r="A1558" s="128" t="s">
        <v>5251</v>
      </c>
      <c r="B1558" s="129" t="s">
        <v>5252</v>
      </c>
      <c r="C1558" s="130" t="s">
        <v>18</v>
      </c>
      <c r="D1558" s="130">
        <v>500.00000000000006</v>
      </c>
      <c r="E1558" s="176">
        <v>7.19</v>
      </c>
      <c r="F1558" s="132">
        <f t="shared" si="74"/>
        <v>3595.0000000000005</v>
      </c>
      <c r="G1558" s="133">
        <f>IF($K1558="Padrão",BDI!$B$17,IF($K1558="Diferenciado",BDI!$E$17,0))</f>
        <v>0.18609999999999999</v>
      </c>
      <c r="H1558" s="131">
        <f t="shared" si="72"/>
        <v>8.5299999999999994</v>
      </c>
      <c r="I1558" s="132">
        <f t="shared" si="73"/>
        <v>4265</v>
      </c>
      <c r="J1558" s="134"/>
      <c r="K1558" s="135" t="s">
        <v>2977</v>
      </c>
    </row>
    <row r="1559" spans="1:11" x14ac:dyDescent="0.25">
      <c r="A1559" s="128" t="s">
        <v>5253</v>
      </c>
      <c r="B1559" s="129" t="s">
        <v>5254</v>
      </c>
      <c r="C1559" s="130" t="s">
        <v>18</v>
      </c>
      <c r="D1559" s="130">
        <v>1000.0000000000001</v>
      </c>
      <c r="E1559" s="176">
        <v>19.5</v>
      </c>
      <c r="F1559" s="132">
        <f t="shared" si="74"/>
        <v>19500.000000000004</v>
      </c>
      <c r="G1559" s="133">
        <f>IF($K1559="Padrão",BDI!$B$17,IF($K1559="Diferenciado",BDI!$E$17,0))</f>
        <v>0.18609999999999999</v>
      </c>
      <c r="H1559" s="131">
        <f t="shared" si="72"/>
        <v>23.13</v>
      </c>
      <c r="I1559" s="132">
        <f t="shared" si="73"/>
        <v>23130</v>
      </c>
      <c r="J1559" s="134"/>
      <c r="K1559" s="135" t="s">
        <v>2977</v>
      </c>
    </row>
    <row r="1560" spans="1:11" x14ac:dyDescent="0.25">
      <c r="A1560" s="128" t="s">
        <v>5255</v>
      </c>
      <c r="B1560" s="129" t="s">
        <v>5256</v>
      </c>
      <c r="C1560" s="130" t="s">
        <v>18</v>
      </c>
      <c r="D1560" s="130">
        <v>250.00000000000003</v>
      </c>
      <c r="E1560" s="176">
        <v>28.79</v>
      </c>
      <c r="F1560" s="132">
        <f t="shared" si="74"/>
        <v>7197.5000000000009</v>
      </c>
      <c r="G1560" s="133">
        <f>IF($K1560="Padrão",BDI!$B$17,IF($K1560="Diferenciado",BDI!$E$17,0))</f>
        <v>0.18609999999999999</v>
      </c>
      <c r="H1560" s="131">
        <f t="shared" si="72"/>
        <v>34.15</v>
      </c>
      <c r="I1560" s="132">
        <f t="shared" si="73"/>
        <v>8537.5</v>
      </c>
      <c r="J1560" s="134"/>
      <c r="K1560" s="135" t="s">
        <v>2977</v>
      </c>
    </row>
    <row r="1561" spans="1:11" x14ac:dyDescent="0.25">
      <c r="A1561" s="128" t="s">
        <v>5257</v>
      </c>
      <c r="B1561" s="129" t="s">
        <v>5258</v>
      </c>
      <c r="C1561" s="130" t="s">
        <v>18</v>
      </c>
      <c r="D1561" s="130">
        <v>50</v>
      </c>
      <c r="E1561" s="176">
        <v>11.01</v>
      </c>
      <c r="F1561" s="132">
        <f t="shared" si="74"/>
        <v>550.5</v>
      </c>
      <c r="G1561" s="133">
        <f>IF($K1561="Padrão",BDI!$B$17,IF($K1561="Diferenciado",BDI!$E$17,0))</f>
        <v>0.18609999999999999</v>
      </c>
      <c r="H1561" s="131">
        <f t="shared" si="72"/>
        <v>13.06</v>
      </c>
      <c r="I1561" s="132">
        <f t="shared" si="73"/>
        <v>653</v>
      </c>
      <c r="J1561" s="134"/>
      <c r="K1561" s="135" t="s">
        <v>2977</v>
      </c>
    </row>
    <row r="1562" spans="1:11" x14ac:dyDescent="0.25">
      <c r="A1562" s="128" t="s">
        <v>5259</v>
      </c>
      <c r="B1562" s="129" t="s">
        <v>5260</v>
      </c>
      <c r="C1562" s="130" t="s">
        <v>18</v>
      </c>
      <c r="D1562" s="130">
        <v>100</v>
      </c>
      <c r="E1562" s="176">
        <v>10.130000000000001</v>
      </c>
      <c r="F1562" s="132">
        <f t="shared" si="74"/>
        <v>1013.0000000000001</v>
      </c>
      <c r="G1562" s="133">
        <f>IF($K1562="Padrão",BDI!$B$17,IF($K1562="Diferenciado",BDI!$E$17,0))</f>
        <v>0.18609999999999999</v>
      </c>
      <c r="H1562" s="131">
        <f t="shared" si="72"/>
        <v>12.02</v>
      </c>
      <c r="I1562" s="132">
        <f t="shared" si="73"/>
        <v>1202</v>
      </c>
      <c r="J1562" s="134"/>
      <c r="K1562" s="135" t="s">
        <v>2977</v>
      </c>
    </row>
    <row r="1563" spans="1:11" x14ac:dyDescent="0.25">
      <c r="A1563" s="128" t="s">
        <v>5261</v>
      </c>
      <c r="B1563" s="129" t="s">
        <v>5262</v>
      </c>
      <c r="C1563" s="130" t="s">
        <v>18</v>
      </c>
      <c r="D1563" s="130">
        <v>25</v>
      </c>
      <c r="E1563" s="176">
        <v>21.98</v>
      </c>
      <c r="F1563" s="132">
        <f t="shared" si="74"/>
        <v>549.5</v>
      </c>
      <c r="G1563" s="133">
        <f>IF($K1563="Padrão",BDI!$B$17,IF($K1563="Diferenciado",BDI!$E$17,0))</f>
        <v>0.18609999999999999</v>
      </c>
      <c r="H1563" s="131">
        <f t="shared" si="72"/>
        <v>26.07</v>
      </c>
      <c r="I1563" s="132">
        <f t="shared" si="73"/>
        <v>651.75</v>
      </c>
      <c r="J1563" s="134"/>
      <c r="K1563" s="135" t="s">
        <v>2977</v>
      </c>
    </row>
    <row r="1564" spans="1:11" x14ac:dyDescent="0.25">
      <c r="A1564" s="128" t="s">
        <v>5263</v>
      </c>
      <c r="B1564" s="129" t="s">
        <v>5264</v>
      </c>
      <c r="C1564" s="130" t="s">
        <v>18</v>
      </c>
      <c r="D1564" s="130">
        <v>25</v>
      </c>
      <c r="E1564" s="176">
        <v>21.98</v>
      </c>
      <c r="F1564" s="132">
        <f t="shared" si="74"/>
        <v>549.5</v>
      </c>
      <c r="G1564" s="133">
        <f>IF($K1564="Padrão",BDI!$B$17,IF($K1564="Diferenciado",BDI!$E$17,0))</f>
        <v>0.18609999999999999</v>
      </c>
      <c r="H1564" s="131">
        <f t="shared" si="72"/>
        <v>26.07</v>
      </c>
      <c r="I1564" s="132">
        <f t="shared" si="73"/>
        <v>651.75</v>
      </c>
      <c r="J1564" s="134"/>
      <c r="K1564" s="135" t="s">
        <v>2977</v>
      </c>
    </row>
    <row r="1565" spans="1:11" x14ac:dyDescent="0.25">
      <c r="A1565" s="128" t="s">
        <v>5265</v>
      </c>
      <c r="B1565" s="129" t="s">
        <v>5266</v>
      </c>
      <c r="C1565" s="130" t="s">
        <v>18</v>
      </c>
      <c r="D1565" s="130">
        <v>25</v>
      </c>
      <c r="E1565" s="176">
        <v>24.03</v>
      </c>
      <c r="F1565" s="132">
        <f t="shared" si="74"/>
        <v>600.75</v>
      </c>
      <c r="G1565" s="133">
        <f>IF($K1565="Padrão",BDI!$B$17,IF($K1565="Diferenciado",BDI!$E$17,0))</f>
        <v>0.18609999999999999</v>
      </c>
      <c r="H1565" s="131">
        <f t="shared" si="72"/>
        <v>28.5</v>
      </c>
      <c r="I1565" s="132">
        <f t="shared" si="73"/>
        <v>712.5</v>
      </c>
      <c r="J1565" s="134"/>
      <c r="K1565" s="135" t="s">
        <v>2977</v>
      </c>
    </row>
    <row r="1566" spans="1:11" x14ac:dyDescent="0.25">
      <c r="A1566" s="177" t="s">
        <v>1364</v>
      </c>
      <c r="B1566" s="129" t="s">
        <v>5267</v>
      </c>
      <c r="C1566" s="130" t="s">
        <v>18</v>
      </c>
      <c r="D1566" s="130">
        <v>2625</v>
      </c>
      <c r="E1566" s="131">
        <f ca="1">OFFSET(INDEX(Composições!A:H,MATCH(Orçamentária!A1566,Composições!A:A,0),8),2,0)</f>
        <v>3.8759999999999999</v>
      </c>
      <c r="F1566" s="132">
        <f t="shared" ca="1" si="74"/>
        <v>10174.5</v>
      </c>
      <c r="G1566" s="133">
        <f>IF($K1566="Padrão",BDI!$B$17,IF($K1566="Diferenciado",BDI!$E$17,0))</f>
        <v>0.18609999999999999</v>
      </c>
      <c r="H1566" s="131">
        <f t="shared" ca="1" si="72"/>
        <v>4.5999999999999996</v>
      </c>
      <c r="I1566" s="132">
        <f t="shared" ca="1" si="73"/>
        <v>12075</v>
      </c>
      <c r="J1566" s="134"/>
      <c r="K1566" s="135" t="s">
        <v>2977</v>
      </c>
    </row>
    <row r="1567" spans="1:11" x14ac:dyDescent="0.25">
      <c r="A1567" s="128" t="s">
        <v>5268</v>
      </c>
      <c r="B1567" s="129" t="s">
        <v>5269</v>
      </c>
      <c r="C1567" s="130" t="s">
        <v>18</v>
      </c>
      <c r="D1567" s="130">
        <v>4200</v>
      </c>
      <c r="E1567" s="176">
        <v>1.99</v>
      </c>
      <c r="F1567" s="132">
        <f t="shared" si="74"/>
        <v>8358</v>
      </c>
      <c r="G1567" s="133">
        <f>IF($K1567="Padrão",BDI!$B$17,IF($K1567="Diferenciado",BDI!$E$17,0))</f>
        <v>0.18609999999999999</v>
      </c>
      <c r="H1567" s="131">
        <f t="shared" si="72"/>
        <v>2.36</v>
      </c>
      <c r="I1567" s="132">
        <f t="shared" si="73"/>
        <v>9912</v>
      </c>
      <c r="J1567" s="134"/>
      <c r="K1567" s="135" t="s">
        <v>2977</v>
      </c>
    </row>
    <row r="1568" spans="1:11" hidden="1" x14ac:dyDescent="0.25">
      <c r="A1568" s="177" t="s">
        <v>1365</v>
      </c>
      <c r="B1568" s="129" t="s">
        <v>5270</v>
      </c>
      <c r="C1568" s="130" t="s">
        <v>18</v>
      </c>
      <c r="D1568" s="130">
        <v>0</v>
      </c>
      <c r="E1568" s="131">
        <f ca="1">OFFSET(INDEX(Composições!A:H,MATCH(Orçamentária!A1568,Composições!A:A,0),8),2,0)</f>
        <v>2.964</v>
      </c>
      <c r="F1568" s="132">
        <f t="shared" ca="1" si="74"/>
        <v>0</v>
      </c>
      <c r="G1568" s="133">
        <f>IF($K1568="Padrão",BDI!$B$17,IF($K1568="Diferenciado",BDI!$E$17,0))</f>
        <v>0.26419999999999999</v>
      </c>
      <c r="H1568" s="131">
        <f t="shared" ca="1" si="72"/>
        <v>3.75</v>
      </c>
      <c r="I1568" s="132">
        <f t="shared" ca="1" si="73"/>
        <v>0</v>
      </c>
      <c r="J1568" s="134"/>
      <c r="K1568" s="135" t="s">
        <v>2979</v>
      </c>
    </row>
    <row r="1569" spans="1:11" hidden="1" x14ac:dyDescent="0.25">
      <c r="A1569" s="177" t="s">
        <v>1366</v>
      </c>
      <c r="B1569" s="129" t="s">
        <v>5271</v>
      </c>
      <c r="C1569" s="130" t="s">
        <v>18</v>
      </c>
      <c r="D1569" s="130">
        <v>0</v>
      </c>
      <c r="E1569" s="131">
        <f ca="1">OFFSET(INDEX(Composições!A:H,MATCH(Orçamentária!A1569,Composições!A:A,0),8),2,0)</f>
        <v>3.3439999999999999</v>
      </c>
      <c r="F1569" s="132">
        <f t="shared" ca="1" si="74"/>
        <v>0</v>
      </c>
      <c r="G1569" s="133">
        <f>IF($K1569="Padrão",BDI!$B$17,IF($K1569="Diferenciado",BDI!$E$17,0))</f>
        <v>0.26419999999999999</v>
      </c>
      <c r="H1569" s="131">
        <f t="shared" ca="1" si="72"/>
        <v>4.2300000000000004</v>
      </c>
      <c r="I1569" s="132">
        <f t="shared" ca="1" si="73"/>
        <v>0</v>
      </c>
      <c r="J1569" s="134"/>
      <c r="K1569" s="135" t="s">
        <v>2979</v>
      </c>
    </row>
    <row r="1570" spans="1:11" hidden="1" x14ac:dyDescent="0.25">
      <c r="A1570" s="177" t="s">
        <v>1367</v>
      </c>
      <c r="B1570" s="129" t="s">
        <v>5272</v>
      </c>
      <c r="C1570" s="130" t="s">
        <v>18</v>
      </c>
      <c r="D1570" s="130">
        <v>0</v>
      </c>
      <c r="E1570" s="131">
        <f ca="1">OFFSET(INDEX(Composições!A:H,MATCH(Orçamentária!A1570,Composições!A:A,0),8),2,0)</f>
        <v>5.8045</v>
      </c>
      <c r="F1570" s="132">
        <f t="shared" ca="1" si="74"/>
        <v>0</v>
      </c>
      <c r="G1570" s="133">
        <f>IF($K1570="Padrão",BDI!$B$17,IF($K1570="Diferenciado",BDI!$E$17,0))</f>
        <v>0.26419999999999999</v>
      </c>
      <c r="H1570" s="131">
        <f t="shared" ca="1" si="72"/>
        <v>7.34</v>
      </c>
      <c r="I1570" s="132">
        <f t="shared" ca="1" si="73"/>
        <v>0</v>
      </c>
      <c r="J1570" s="134"/>
      <c r="K1570" s="135" t="s">
        <v>2979</v>
      </c>
    </row>
    <row r="1571" spans="1:11" hidden="1" x14ac:dyDescent="0.25">
      <c r="A1571" s="177" t="s">
        <v>1368</v>
      </c>
      <c r="B1571" s="129" t="s">
        <v>5273</v>
      </c>
      <c r="C1571" s="130" t="s">
        <v>18</v>
      </c>
      <c r="D1571" s="130">
        <v>0</v>
      </c>
      <c r="E1571" s="131">
        <f ca="1">OFFSET(INDEX(Composições!A:H,MATCH(Orçamentária!A1571,Composições!A:A,0),8),2,0)</f>
        <v>7.2389999999999999</v>
      </c>
      <c r="F1571" s="132">
        <f t="shared" ca="1" si="74"/>
        <v>0</v>
      </c>
      <c r="G1571" s="133">
        <f>IF($K1571="Padrão",BDI!$B$17,IF($K1571="Diferenciado",BDI!$E$17,0))</f>
        <v>0.26419999999999999</v>
      </c>
      <c r="H1571" s="131">
        <f t="shared" ca="1" si="72"/>
        <v>9.15</v>
      </c>
      <c r="I1571" s="132">
        <f t="shared" ca="1" si="73"/>
        <v>0</v>
      </c>
      <c r="J1571" s="134"/>
      <c r="K1571" s="135" t="s">
        <v>2979</v>
      </c>
    </row>
    <row r="1572" spans="1:11" hidden="1" x14ac:dyDescent="0.25">
      <c r="A1572" s="177" t="s">
        <v>1369</v>
      </c>
      <c r="B1572" s="129" t="s">
        <v>5274</v>
      </c>
      <c r="C1572" s="130" t="s">
        <v>18</v>
      </c>
      <c r="D1572" s="130">
        <v>0</v>
      </c>
      <c r="E1572" s="131">
        <f ca="1">OFFSET(INDEX(Composições!A:H,MATCH(Orçamentária!A1572,Composições!A:A,0),8),2,0)</f>
        <v>8.9109999999999996</v>
      </c>
      <c r="F1572" s="132">
        <f t="shared" ca="1" si="74"/>
        <v>0</v>
      </c>
      <c r="G1572" s="133">
        <f>IF($K1572="Padrão",BDI!$B$17,IF($K1572="Diferenciado",BDI!$E$17,0))</f>
        <v>0.26419999999999999</v>
      </c>
      <c r="H1572" s="131">
        <f t="shared" ca="1" si="72"/>
        <v>11.27</v>
      </c>
      <c r="I1572" s="132">
        <f t="shared" ca="1" si="73"/>
        <v>0</v>
      </c>
      <c r="J1572" s="134"/>
      <c r="K1572" s="135" t="s">
        <v>2979</v>
      </c>
    </row>
    <row r="1573" spans="1:11" hidden="1" x14ac:dyDescent="0.25">
      <c r="A1573" s="177" t="s">
        <v>1370</v>
      </c>
      <c r="B1573" s="129" t="s">
        <v>5275</v>
      </c>
      <c r="C1573" s="130" t="s">
        <v>18</v>
      </c>
      <c r="D1573" s="130">
        <v>0</v>
      </c>
      <c r="E1573" s="131">
        <f ca="1">OFFSET(INDEX(Composições!A:H,MATCH(Orçamentária!A1573,Composições!A:A,0),8),2,0)</f>
        <v>12.530499999999998</v>
      </c>
      <c r="F1573" s="132">
        <f t="shared" ca="1" si="74"/>
        <v>0</v>
      </c>
      <c r="G1573" s="133">
        <f>IF($K1573="Padrão",BDI!$B$17,IF($K1573="Diferenciado",BDI!$E$17,0))</f>
        <v>0.26419999999999999</v>
      </c>
      <c r="H1573" s="131">
        <f t="shared" ca="1" si="72"/>
        <v>15.84</v>
      </c>
      <c r="I1573" s="132">
        <f t="shared" ca="1" si="73"/>
        <v>0</v>
      </c>
      <c r="J1573" s="134"/>
      <c r="K1573" s="135" t="s">
        <v>2979</v>
      </c>
    </row>
    <row r="1574" spans="1:11" hidden="1" x14ac:dyDescent="0.25">
      <c r="A1574" s="177" t="s">
        <v>1371</v>
      </c>
      <c r="B1574" s="129" t="s">
        <v>5276</v>
      </c>
      <c r="C1574" s="130" t="s">
        <v>18</v>
      </c>
      <c r="D1574" s="130">
        <v>0</v>
      </c>
      <c r="E1574" s="131">
        <f ca="1">OFFSET(INDEX(Composições!A:H,MATCH(Orçamentária!A1574,Composições!A:A,0),8),2,0)</f>
        <v>28.195999999999998</v>
      </c>
      <c r="F1574" s="132">
        <f t="shared" ca="1" si="74"/>
        <v>0</v>
      </c>
      <c r="G1574" s="133">
        <f>IF($K1574="Padrão",BDI!$B$17,IF($K1574="Diferenciado",BDI!$E$17,0))</f>
        <v>0.26419999999999999</v>
      </c>
      <c r="H1574" s="131">
        <f t="shared" ca="1" si="72"/>
        <v>35.65</v>
      </c>
      <c r="I1574" s="132">
        <f t="shared" ca="1" si="73"/>
        <v>0</v>
      </c>
      <c r="J1574" s="134"/>
      <c r="K1574" s="135" t="s">
        <v>2979</v>
      </c>
    </row>
    <row r="1575" spans="1:11" hidden="1" x14ac:dyDescent="0.25">
      <c r="A1575" s="177" t="s">
        <v>1372</v>
      </c>
      <c r="B1575" s="129" t="s">
        <v>5277</v>
      </c>
      <c r="C1575" s="130" t="s">
        <v>18</v>
      </c>
      <c r="D1575" s="130">
        <v>0</v>
      </c>
      <c r="E1575" s="131">
        <f ca="1">OFFSET(INDEX(Composições!A:H,MATCH(Orçamentária!A1575,Composições!A:A,0),8),2,0)</f>
        <v>30.817999999999998</v>
      </c>
      <c r="F1575" s="132">
        <f t="shared" ca="1" si="74"/>
        <v>0</v>
      </c>
      <c r="G1575" s="133">
        <f>IF($K1575="Padrão",BDI!$B$17,IF($K1575="Diferenciado",BDI!$E$17,0))</f>
        <v>0.26419999999999999</v>
      </c>
      <c r="H1575" s="131">
        <f t="shared" ca="1" si="72"/>
        <v>38.96</v>
      </c>
      <c r="I1575" s="132">
        <f t="shared" ca="1" si="73"/>
        <v>0</v>
      </c>
      <c r="J1575" s="134"/>
      <c r="K1575" s="135" t="s">
        <v>2979</v>
      </c>
    </row>
    <row r="1576" spans="1:11" hidden="1" x14ac:dyDescent="0.25">
      <c r="A1576" s="177" t="s">
        <v>1373</v>
      </c>
      <c r="B1576" s="129" t="s">
        <v>5278</v>
      </c>
      <c r="C1576" s="130" t="s">
        <v>18</v>
      </c>
      <c r="D1576" s="130">
        <v>0</v>
      </c>
      <c r="E1576" s="131">
        <f ca="1">OFFSET(INDEX(Composições!A:H,MATCH(Orçamentária!A1576,Composições!A:A,0),8),2,0)</f>
        <v>40.659999999999997</v>
      </c>
      <c r="F1576" s="132">
        <f t="shared" ca="1" si="74"/>
        <v>0</v>
      </c>
      <c r="G1576" s="133">
        <f>IF($K1576="Padrão",BDI!$B$17,IF($K1576="Diferenciado",BDI!$E$17,0))</f>
        <v>0.26419999999999999</v>
      </c>
      <c r="H1576" s="131">
        <f t="shared" ca="1" si="72"/>
        <v>51.4</v>
      </c>
      <c r="I1576" s="132">
        <f t="shared" ca="1" si="73"/>
        <v>0</v>
      </c>
      <c r="J1576" s="134"/>
      <c r="K1576" s="135" t="s">
        <v>2979</v>
      </c>
    </row>
    <row r="1577" spans="1:11" hidden="1" x14ac:dyDescent="0.25">
      <c r="A1577" s="177" t="s">
        <v>1374</v>
      </c>
      <c r="B1577" s="129" t="s">
        <v>5279</v>
      </c>
      <c r="C1577" s="130" t="s">
        <v>18</v>
      </c>
      <c r="D1577" s="130">
        <v>0</v>
      </c>
      <c r="E1577" s="131">
        <f ca="1">OFFSET(INDEX(Composições!A:H,MATCH(Orçamentária!A1577,Composições!A:A,0),8),2,0)</f>
        <v>59.165999999999997</v>
      </c>
      <c r="F1577" s="132">
        <f t="shared" ca="1" si="74"/>
        <v>0</v>
      </c>
      <c r="G1577" s="133">
        <f>IF($K1577="Padrão",BDI!$B$17,IF($K1577="Diferenciado",BDI!$E$17,0))</f>
        <v>0.26419999999999999</v>
      </c>
      <c r="H1577" s="131">
        <f t="shared" ca="1" si="72"/>
        <v>74.8</v>
      </c>
      <c r="I1577" s="132">
        <f t="shared" ca="1" si="73"/>
        <v>0</v>
      </c>
      <c r="J1577" s="134"/>
      <c r="K1577" s="135" t="s">
        <v>2979</v>
      </c>
    </row>
    <row r="1578" spans="1:11" hidden="1" x14ac:dyDescent="0.25">
      <c r="A1578" s="128" t="s">
        <v>5280</v>
      </c>
      <c r="B1578" s="129" t="s">
        <v>5281</v>
      </c>
      <c r="C1578" s="130" t="s">
        <v>18</v>
      </c>
      <c r="D1578" s="130">
        <v>0</v>
      </c>
      <c r="E1578" s="131" t="s">
        <v>13</v>
      </c>
      <c r="F1578" s="132" t="str">
        <f t="shared" si="74"/>
        <v/>
      </c>
      <c r="G1578" s="133">
        <f>IF($K1578="Padrão",BDI!$B$17,IF($K1578="Diferenciado",BDI!$E$17,0))</f>
        <v>0.26419999999999999</v>
      </c>
      <c r="H1578" s="131" t="str">
        <f t="shared" si="72"/>
        <v/>
      </c>
      <c r="I1578" s="132" t="str">
        <f t="shared" si="73"/>
        <v/>
      </c>
      <c r="J1578" s="134"/>
      <c r="K1578" s="135" t="s">
        <v>2979</v>
      </c>
    </row>
    <row r="1579" spans="1:11" hidden="1" x14ac:dyDescent="0.25">
      <c r="A1579" s="128" t="s">
        <v>5282</v>
      </c>
      <c r="B1579" s="129" t="s">
        <v>5283</v>
      </c>
      <c r="C1579" s="130" t="s">
        <v>18</v>
      </c>
      <c r="D1579" s="130">
        <v>0</v>
      </c>
      <c r="E1579" s="131" t="s">
        <v>13</v>
      </c>
      <c r="F1579" s="132" t="str">
        <f t="shared" si="74"/>
        <v/>
      </c>
      <c r="G1579" s="133">
        <f>IF($K1579="Padrão",BDI!$B$17,IF($K1579="Diferenciado",BDI!$E$17,0))</f>
        <v>0.26419999999999999</v>
      </c>
      <c r="H1579" s="131" t="str">
        <f t="shared" si="72"/>
        <v/>
      </c>
      <c r="I1579" s="132" t="str">
        <f t="shared" si="73"/>
        <v/>
      </c>
      <c r="J1579" s="134"/>
      <c r="K1579" s="135" t="s">
        <v>2979</v>
      </c>
    </row>
    <row r="1580" spans="1:11" hidden="1" x14ac:dyDescent="0.25">
      <c r="A1580" s="128" t="s">
        <v>5284</v>
      </c>
      <c r="B1580" s="129" t="s">
        <v>5285</v>
      </c>
      <c r="C1580" s="130" t="s">
        <v>18</v>
      </c>
      <c r="D1580" s="130">
        <v>0</v>
      </c>
      <c r="E1580" s="131" t="s">
        <v>13</v>
      </c>
      <c r="F1580" s="132" t="str">
        <f t="shared" si="74"/>
        <v/>
      </c>
      <c r="G1580" s="133">
        <f>IF($K1580="Padrão",BDI!$B$17,IF($K1580="Diferenciado",BDI!$E$17,0))</f>
        <v>0.26419999999999999</v>
      </c>
      <c r="H1580" s="131" t="str">
        <f t="shared" si="72"/>
        <v/>
      </c>
      <c r="I1580" s="132" t="str">
        <f t="shared" si="73"/>
        <v/>
      </c>
      <c r="J1580" s="134"/>
      <c r="K1580" s="135" t="s">
        <v>2979</v>
      </c>
    </row>
    <row r="1581" spans="1:11" hidden="1" x14ac:dyDescent="0.25">
      <c r="A1581" s="128" t="s">
        <v>5286</v>
      </c>
      <c r="B1581" s="129" t="s">
        <v>5287</v>
      </c>
      <c r="C1581" s="130" t="s">
        <v>18</v>
      </c>
      <c r="D1581" s="130">
        <v>0</v>
      </c>
      <c r="E1581" s="131" t="s">
        <v>13</v>
      </c>
      <c r="F1581" s="132" t="str">
        <f t="shared" si="74"/>
        <v/>
      </c>
      <c r="G1581" s="133">
        <f>IF($K1581="Padrão",BDI!$B$17,IF($K1581="Diferenciado",BDI!$E$17,0))</f>
        <v>0.26419999999999999</v>
      </c>
      <c r="H1581" s="131" t="str">
        <f t="shared" si="72"/>
        <v/>
      </c>
      <c r="I1581" s="132" t="str">
        <f t="shared" si="73"/>
        <v/>
      </c>
      <c r="J1581" s="134"/>
      <c r="K1581" s="135" t="s">
        <v>2979</v>
      </c>
    </row>
    <row r="1582" spans="1:11" hidden="1" x14ac:dyDescent="0.25">
      <c r="A1582" s="128" t="s">
        <v>5288</v>
      </c>
      <c r="B1582" s="129" t="s">
        <v>5289</v>
      </c>
      <c r="C1582" s="130" t="s">
        <v>18</v>
      </c>
      <c r="D1582" s="130">
        <v>0</v>
      </c>
      <c r="E1582" s="131" t="s">
        <v>13</v>
      </c>
      <c r="F1582" s="132" t="str">
        <f t="shared" si="74"/>
        <v/>
      </c>
      <c r="G1582" s="133">
        <f>IF($K1582="Padrão",BDI!$B$17,IF($K1582="Diferenciado",BDI!$E$17,0))</f>
        <v>0.26419999999999999</v>
      </c>
      <c r="H1582" s="131" t="str">
        <f t="shared" si="72"/>
        <v/>
      </c>
      <c r="I1582" s="132" t="str">
        <f t="shared" si="73"/>
        <v/>
      </c>
      <c r="J1582" s="134"/>
      <c r="K1582" s="135" t="s">
        <v>2979</v>
      </c>
    </row>
    <row r="1583" spans="1:11" hidden="1" x14ac:dyDescent="0.25">
      <c r="A1583" s="128" t="s">
        <v>5290</v>
      </c>
      <c r="B1583" s="129" t="s">
        <v>5291</v>
      </c>
      <c r="C1583" s="130" t="s">
        <v>18</v>
      </c>
      <c r="D1583" s="130">
        <v>0</v>
      </c>
      <c r="E1583" s="131" t="s">
        <v>13</v>
      </c>
      <c r="F1583" s="132" t="str">
        <f t="shared" si="74"/>
        <v/>
      </c>
      <c r="G1583" s="133">
        <f>IF($K1583="Padrão",BDI!$B$17,IF($K1583="Diferenciado",BDI!$E$17,0))</f>
        <v>0.26419999999999999</v>
      </c>
      <c r="H1583" s="131" t="str">
        <f t="shared" si="72"/>
        <v/>
      </c>
      <c r="I1583" s="132" t="str">
        <f t="shared" si="73"/>
        <v/>
      </c>
      <c r="J1583" s="134"/>
      <c r="K1583" s="135" t="s">
        <v>2979</v>
      </c>
    </row>
    <row r="1584" spans="1:11" hidden="1" x14ac:dyDescent="0.25">
      <c r="A1584" s="128" t="s">
        <v>5292</v>
      </c>
      <c r="B1584" s="129" t="s">
        <v>5293</v>
      </c>
      <c r="C1584" s="130" t="s">
        <v>18</v>
      </c>
      <c r="D1584" s="130">
        <v>0</v>
      </c>
      <c r="E1584" s="131" t="s">
        <v>13</v>
      </c>
      <c r="F1584" s="132" t="str">
        <f t="shared" si="74"/>
        <v/>
      </c>
      <c r="G1584" s="133">
        <f>IF($K1584="Padrão",BDI!$B$17,IF($K1584="Diferenciado",BDI!$E$17,0))</f>
        <v>0.26419999999999999</v>
      </c>
      <c r="H1584" s="131" t="str">
        <f t="shared" si="72"/>
        <v/>
      </c>
      <c r="I1584" s="132" t="str">
        <f t="shared" si="73"/>
        <v/>
      </c>
      <c r="J1584" s="134"/>
      <c r="K1584" s="135" t="s">
        <v>2979</v>
      </c>
    </row>
    <row r="1585" spans="1:11" hidden="1" x14ac:dyDescent="0.25">
      <c r="A1585" s="128" t="s">
        <v>5294</v>
      </c>
      <c r="B1585" s="129" t="s">
        <v>5295</v>
      </c>
      <c r="C1585" s="130" t="s">
        <v>18</v>
      </c>
      <c r="D1585" s="130">
        <v>0</v>
      </c>
      <c r="E1585" s="131" t="s">
        <v>13</v>
      </c>
      <c r="F1585" s="132" t="str">
        <f t="shared" si="74"/>
        <v/>
      </c>
      <c r="G1585" s="133">
        <f>IF($K1585="Padrão",BDI!$B$17,IF($K1585="Diferenciado",BDI!$E$17,0))</f>
        <v>0.26419999999999999</v>
      </c>
      <c r="H1585" s="131" t="str">
        <f t="shared" si="72"/>
        <v/>
      </c>
      <c r="I1585" s="132" t="str">
        <f t="shared" si="73"/>
        <v/>
      </c>
      <c r="J1585" s="134"/>
      <c r="K1585" s="135" t="s">
        <v>2979</v>
      </c>
    </row>
    <row r="1586" spans="1:11" hidden="1" x14ac:dyDescent="0.25">
      <c r="A1586" s="128" t="s">
        <v>5296</v>
      </c>
      <c r="B1586" s="129" t="s">
        <v>5297</v>
      </c>
      <c r="C1586" s="130" t="s">
        <v>18</v>
      </c>
      <c r="D1586" s="130">
        <v>0</v>
      </c>
      <c r="E1586" s="131" t="s">
        <v>13</v>
      </c>
      <c r="F1586" s="132" t="str">
        <f t="shared" si="74"/>
        <v/>
      </c>
      <c r="G1586" s="133">
        <f>IF($K1586="Padrão",BDI!$B$17,IF($K1586="Diferenciado",BDI!$E$17,0))</f>
        <v>0.26419999999999999</v>
      </c>
      <c r="H1586" s="131" t="str">
        <f t="shared" si="72"/>
        <v/>
      </c>
      <c r="I1586" s="132" t="str">
        <f t="shared" si="73"/>
        <v/>
      </c>
      <c r="J1586" s="134"/>
      <c r="K1586" s="135" t="s">
        <v>2979</v>
      </c>
    </row>
    <row r="1587" spans="1:11" hidden="1" x14ac:dyDescent="0.25">
      <c r="A1587" s="128" t="s">
        <v>5298</v>
      </c>
      <c r="B1587" s="129" t="s">
        <v>5299</v>
      </c>
      <c r="C1587" s="130" t="s">
        <v>18</v>
      </c>
      <c r="D1587" s="130">
        <v>0</v>
      </c>
      <c r="E1587" s="131" t="s">
        <v>13</v>
      </c>
      <c r="F1587" s="132" t="str">
        <f t="shared" si="74"/>
        <v/>
      </c>
      <c r="G1587" s="133">
        <f>IF($K1587="Padrão",BDI!$B$17,IF($K1587="Diferenciado",BDI!$E$17,0))</f>
        <v>0.26419999999999999</v>
      </c>
      <c r="H1587" s="131" t="str">
        <f t="shared" si="72"/>
        <v/>
      </c>
      <c r="I1587" s="132" t="str">
        <f t="shared" si="73"/>
        <v/>
      </c>
      <c r="J1587" s="134"/>
      <c r="K1587" s="135" t="s">
        <v>2979</v>
      </c>
    </row>
    <row r="1588" spans="1:11" x14ac:dyDescent="0.25">
      <c r="A1588" s="128" t="s">
        <v>5300</v>
      </c>
      <c r="B1588" s="129" t="s">
        <v>5301</v>
      </c>
      <c r="C1588" s="130" t="s">
        <v>106</v>
      </c>
      <c r="D1588" s="130">
        <v>2625</v>
      </c>
      <c r="E1588" s="176">
        <v>1.3</v>
      </c>
      <c r="F1588" s="132">
        <f t="shared" si="74"/>
        <v>3412.5</v>
      </c>
      <c r="G1588" s="133">
        <f>IF($K1588="Padrão",BDI!$B$17,IF($K1588="Diferenciado",BDI!$E$17,0))</f>
        <v>0.18609999999999999</v>
      </c>
      <c r="H1588" s="131">
        <f t="shared" si="72"/>
        <v>1.54</v>
      </c>
      <c r="I1588" s="132">
        <f t="shared" si="73"/>
        <v>4042.5</v>
      </c>
      <c r="J1588" s="134"/>
      <c r="K1588" s="135" t="s">
        <v>2977</v>
      </c>
    </row>
    <row r="1589" spans="1:11" x14ac:dyDescent="0.25">
      <c r="A1589" s="128" t="s">
        <v>5302</v>
      </c>
      <c r="B1589" s="129" t="s">
        <v>5303</v>
      </c>
      <c r="C1589" s="130" t="s">
        <v>106</v>
      </c>
      <c r="D1589" s="130">
        <v>5250</v>
      </c>
      <c r="E1589" s="176">
        <v>2.02</v>
      </c>
      <c r="F1589" s="132">
        <f t="shared" si="74"/>
        <v>10605</v>
      </c>
      <c r="G1589" s="133">
        <f>IF($K1589="Padrão",BDI!$B$17,IF($K1589="Diferenciado",BDI!$E$17,0))</f>
        <v>0.18609999999999999</v>
      </c>
      <c r="H1589" s="131">
        <f t="shared" si="72"/>
        <v>2.4</v>
      </c>
      <c r="I1589" s="132">
        <f t="shared" si="73"/>
        <v>12600</v>
      </c>
      <c r="J1589" s="134"/>
      <c r="K1589" s="135" t="s">
        <v>2977</v>
      </c>
    </row>
    <row r="1590" spans="1:11" x14ac:dyDescent="0.25">
      <c r="A1590" s="128" t="s">
        <v>5304</v>
      </c>
      <c r="B1590" s="129" t="s">
        <v>5305</v>
      </c>
      <c r="C1590" s="130" t="s">
        <v>106</v>
      </c>
      <c r="D1590" s="130">
        <v>52500</v>
      </c>
      <c r="E1590" s="176">
        <v>2.64</v>
      </c>
      <c r="F1590" s="132">
        <f t="shared" si="74"/>
        <v>138600</v>
      </c>
      <c r="G1590" s="133">
        <f>IF($K1590="Padrão",BDI!$B$17,IF($K1590="Diferenciado",BDI!$E$17,0))</f>
        <v>0.18609999999999999</v>
      </c>
      <c r="H1590" s="131">
        <f t="shared" si="72"/>
        <v>3.13</v>
      </c>
      <c r="I1590" s="132">
        <f t="shared" si="73"/>
        <v>164325</v>
      </c>
      <c r="J1590" s="134"/>
      <c r="K1590" s="135" t="s">
        <v>2977</v>
      </c>
    </row>
    <row r="1591" spans="1:11" x14ac:dyDescent="0.25">
      <c r="A1591" s="128" t="s">
        <v>5306</v>
      </c>
      <c r="B1591" s="129" t="s">
        <v>5307</v>
      </c>
      <c r="C1591" s="130" t="s">
        <v>106</v>
      </c>
      <c r="D1591" s="130">
        <v>26250</v>
      </c>
      <c r="E1591" s="176">
        <v>4.67</v>
      </c>
      <c r="F1591" s="132">
        <f t="shared" si="74"/>
        <v>122587.5</v>
      </c>
      <c r="G1591" s="133">
        <f>IF($K1591="Padrão",BDI!$B$17,IF($K1591="Diferenciado",BDI!$E$17,0))</f>
        <v>0.18609999999999999</v>
      </c>
      <c r="H1591" s="131">
        <f t="shared" si="72"/>
        <v>5.54</v>
      </c>
      <c r="I1591" s="132">
        <f t="shared" si="73"/>
        <v>145425</v>
      </c>
      <c r="J1591" s="134"/>
      <c r="K1591" s="135" t="s">
        <v>2977</v>
      </c>
    </row>
    <row r="1592" spans="1:11" x14ac:dyDescent="0.25">
      <c r="A1592" s="128" t="s">
        <v>5308</v>
      </c>
      <c r="B1592" s="129" t="s">
        <v>5309</v>
      </c>
      <c r="C1592" s="130" t="s">
        <v>106</v>
      </c>
      <c r="D1592" s="130">
        <v>10500</v>
      </c>
      <c r="E1592" s="176">
        <v>6.4</v>
      </c>
      <c r="F1592" s="132">
        <f t="shared" si="74"/>
        <v>67200</v>
      </c>
      <c r="G1592" s="133">
        <f>IF($K1592="Padrão",BDI!$B$17,IF($K1592="Diferenciado",BDI!$E$17,0))</f>
        <v>0.18609999999999999</v>
      </c>
      <c r="H1592" s="131">
        <f t="shared" si="72"/>
        <v>7.59</v>
      </c>
      <c r="I1592" s="132">
        <f t="shared" si="73"/>
        <v>79695</v>
      </c>
      <c r="J1592" s="134"/>
      <c r="K1592" s="135" t="s">
        <v>2977</v>
      </c>
    </row>
    <row r="1593" spans="1:11" x14ac:dyDescent="0.25">
      <c r="A1593" s="128" t="s">
        <v>5310</v>
      </c>
      <c r="B1593" s="129" t="s">
        <v>5311</v>
      </c>
      <c r="C1593" s="130" t="s">
        <v>106</v>
      </c>
      <c r="D1593" s="130">
        <v>7749.9999999999991</v>
      </c>
      <c r="E1593" s="176">
        <v>10.79</v>
      </c>
      <c r="F1593" s="132">
        <f t="shared" si="74"/>
        <v>83622.499999999985</v>
      </c>
      <c r="G1593" s="133">
        <f>IF($K1593="Padrão",BDI!$B$17,IF($K1593="Diferenciado",BDI!$E$17,0))</f>
        <v>0.18609999999999999</v>
      </c>
      <c r="H1593" s="131">
        <f t="shared" si="72"/>
        <v>12.8</v>
      </c>
      <c r="I1593" s="132">
        <f t="shared" si="73"/>
        <v>99200</v>
      </c>
      <c r="J1593" s="134"/>
      <c r="K1593" s="135" t="s">
        <v>2977</v>
      </c>
    </row>
    <row r="1594" spans="1:11" x14ac:dyDescent="0.25">
      <c r="A1594" s="128" t="s">
        <v>5312</v>
      </c>
      <c r="B1594" s="129" t="s">
        <v>5313</v>
      </c>
      <c r="C1594" s="130" t="s">
        <v>106</v>
      </c>
      <c r="D1594" s="130">
        <v>7749.9999999999991</v>
      </c>
      <c r="E1594" s="176">
        <v>16.190000000000001</v>
      </c>
      <c r="F1594" s="132">
        <f t="shared" si="74"/>
        <v>125472.5</v>
      </c>
      <c r="G1594" s="133">
        <f>IF($K1594="Padrão",BDI!$B$17,IF($K1594="Diferenciado",BDI!$E$17,0))</f>
        <v>0.18609999999999999</v>
      </c>
      <c r="H1594" s="131">
        <f t="shared" si="72"/>
        <v>19.2</v>
      </c>
      <c r="I1594" s="132">
        <f t="shared" si="73"/>
        <v>148800</v>
      </c>
      <c r="J1594" s="134"/>
      <c r="K1594" s="135" t="s">
        <v>2977</v>
      </c>
    </row>
    <row r="1595" spans="1:11" x14ac:dyDescent="0.25">
      <c r="A1595" s="128" t="s">
        <v>5314</v>
      </c>
      <c r="B1595" s="129" t="s">
        <v>5315</v>
      </c>
      <c r="C1595" s="130" t="s">
        <v>106</v>
      </c>
      <c r="D1595" s="130">
        <v>5250</v>
      </c>
      <c r="E1595" s="176">
        <v>24.51</v>
      </c>
      <c r="F1595" s="132">
        <f t="shared" si="74"/>
        <v>128677.50000000001</v>
      </c>
      <c r="G1595" s="133">
        <f>IF($K1595="Padrão",BDI!$B$17,IF($K1595="Diferenciado",BDI!$E$17,0))</f>
        <v>0.18609999999999999</v>
      </c>
      <c r="H1595" s="131">
        <f t="shared" si="72"/>
        <v>29.07</v>
      </c>
      <c r="I1595" s="132">
        <f t="shared" si="73"/>
        <v>152617.5</v>
      </c>
      <c r="J1595" s="134"/>
      <c r="K1595" s="135" t="s">
        <v>2977</v>
      </c>
    </row>
    <row r="1596" spans="1:11" x14ac:dyDescent="0.25">
      <c r="A1596" s="128" t="s">
        <v>5316</v>
      </c>
      <c r="B1596" s="129" t="s">
        <v>5317</v>
      </c>
      <c r="C1596" s="130" t="s">
        <v>106</v>
      </c>
      <c r="D1596" s="130">
        <v>5250</v>
      </c>
      <c r="E1596" s="176">
        <v>35.119999999999997</v>
      </c>
      <c r="F1596" s="132">
        <f t="shared" si="74"/>
        <v>184380</v>
      </c>
      <c r="G1596" s="133">
        <f>IF($K1596="Padrão",BDI!$B$17,IF($K1596="Diferenciado",BDI!$E$17,0))</f>
        <v>0.18609999999999999</v>
      </c>
      <c r="H1596" s="131">
        <f t="shared" si="72"/>
        <v>41.66</v>
      </c>
      <c r="I1596" s="132">
        <f t="shared" si="73"/>
        <v>218715</v>
      </c>
      <c r="J1596" s="134"/>
      <c r="K1596" s="135" t="s">
        <v>2977</v>
      </c>
    </row>
    <row r="1597" spans="1:11" x14ac:dyDescent="0.25">
      <c r="A1597" s="128" t="s">
        <v>5318</v>
      </c>
      <c r="B1597" s="129" t="s">
        <v>5319</v>
      </c>
      <c r="C1597" s="130" t="s">
        <v>106</v>
      </c>
      <c r="D1597" s="130">
        <v>5250</v>
      </c>
      <c r="E1597" s="176">
        <v>53.54</v>
      </c>
      <c r="F1597" s="132">
        <f t="shared" si="74"/>
        <v>281085</v>
      </c>
      <c r="G1597" s="133">
        <f>IF($K1597="Padrão",BDI!$B$17,IF($K1597="Diferenciado",BDI!$E$17,0))</f>
        <v>0.18609999999999999</v>
      </c>
      <c r="H1597" s="131">
        <f t="shared" si="72"/>
        <v>63.5</v>
      </c>
      <c r="I1597" s="132">
        <f t="shared" si="73"/>
        <v>333375</v>
      </c>
      <c r="J1597" s="134"/>
      <c r="K1597" s="135" t="s">
        <v>2977</v>
      </c>
    </row>
    <row r="1598" spans="1:11" hidden="1" x14ac:dyDescent="0.25">
      <c r="A1598" s="128" t="s">
        <v>5320</v>
      </c>
      <c r="B1598" s="129" t="s">
        <v>5321</v>
      </c>
      <c r="C1598" s="130" t="s">
        <v>106</v>
      </c>
      <c r="D1598" s="130">
        <v>0</v>
      </c>
      <c r="E1598" s="131" t="s">
        <v>13</v>
      </c>
      <c r="F1598" s="132" t="str">
        <f t="shared" si="74"/>
        <v/>
      </c>
      <c r="G1598" s="133">
        <f>IF($K1598="Padrão",BDI!$B$17,IF($K1598="Diferenciado",BDI!$E$17,0))</f>
        <v>0.26419999999999999</v>
      </c>
      <c r="H1598" s="131" t="str">
        <f t="shared" si="72"/>
        <v/>
      </c>
      <c r="I1598" s="132" t="str">
        <f t="shared" si="73"/>
        <v/>
      </c>
      <c r="J1598" s="134"/>
      <c r="K1598" s="135" t="s">
        <v>2979</v>
      </c>
    </row>
    <row r="1599" spans="1:11" hidden="1" x14ac:dyDescent="0.25">
      <c r="A1599" s="128" t="s">
        <v>5322</v>
      </c>
      <c r="B1599" s="129" t="s">
        <v>5323</v>
      </c>
      <c r="C1599" s="130" t="s">
        <v>106</v>
      </c>
      <c r="D1599" s="130">
        <v>0</v>
      </c>
      <c r="E1599" s="131" t="s">
        <v>13</v>
      </c>
      <c r="F1599" s="132" t="str">
        <f t="shared" si="74"/>
        <v/>
      </c>
      <c r="G1599" s="133">
        <f>IF($K1599="Padrão",BDI!$B$17,IF($K1599="Diferenciado",BDI!$E$17,0))</f>
        <v>0.26419999999999999</v>
      </c>
      <c r="H1599" s="131" t="str">
        <f t="shared" si="72"/>
        <v/>
      </c>
      <c r="I1599" s="132" t="str">
        <f t="shared" si="73"/>
        <v/>
      </c>
      <c r="J1599" s="134"/>
      <c r="K1599" s="135" t="s">
        <v>2979</v>
      </c>
    </row>
    <row r="1600" spans="1:11" hidden="1" x14ac:dyDescent="0.25">
      <c r="A1600" s="128" t="s">
        <v>5324</v>
      </c>
      <c r="B1600" s="129" t="s">
        <v>5325</v>
      </c>
      <c r="C1600" s="130" t="s">
        <v>106</v>
      </c>
      <c r="D1600" s="130">
        <v>0</v>
      </c>
      <c r="E1600" s="131" t="s">
        <v>13</v>
      </c>
      <c r="F1600" s="132" t="str">
        <f t="shared" si="74"/>
        <v/>
      </c>
      <c r="G1600" s="133">
        <f>IF($K1600="Padrão",BDI!$B$17,IF($K1600="Diferenciado",BDI!$E$17,0))</f>
        <v>0.26419999999999999</v>
      </c>
      <c r="H1600" s="131" t="str">
        <f t="shared" si="72"/>
        <v/>
      </c>
      <c r="I1600" s="132" t="str">
        <f t="shared" si="73"/>
        <v/>
      </c>
      <c r="J1600" s="134"/>
      <c r="K1600" s="135" t="s">
        <v>2979</v>
      </c>
    </row>
    <row r="1601" spans="1:11" hidden="1" x14ac:dyDescent="0.25">
      <c r="A1601" s="128" t="s">
        <v>5326</v>
      </c>
      <c r="B1601" s="129" t="s">
        <v>5327</v>
      </c>
      <c r="C1601" s="130" t="s">
        <v>106</v>
      </c>
      <c r="D1601" s="130">
        <v>0</v>
      </c>
      <c r="E1601" s="131" t="s">
        <v>13</v>
      </c>
      <c r="F1601" s="132" t="str">
        <f t="shared" si="74"/>
        <v/>
      </c>
      <c r="G1601" s="133">
        <f>IF($K1601="Padrão",BDI!$B$17,IF($K1601="Diferenciado",BDI!$E$17,0))</f>
        <v>0.26419999999999999</v>
      </c>
      <c r="H1601" s="131" t="str">
        <f t="shared" si="72"/>
        <v/>
      </c>
      <c r="I1601" s="132" t="str">
        <f t="shared" si="73"/>
        <v/>
      </c>
      <c r="J1601" s="134"/>
      <c r="K1601" s="135" t="s">
        <v>2979</v>
      </c>
    </row>
    <row r="1602" spans="1:11" hidden="1" x14ac:dyDescent="0.25">
      <c r="A1602" s="128" t="s">
        <v>5328</v>
      </c>
      <c r="B1602" s="129" t="s">
        <v>5329</v>
      </c>
      <c r="C1602" s="130" t="s">
        <v>106</v>
      </c>
      <c r="D1602" s="130">
        <v>0</v>
      </c>
      <c r="E1602" s="131" t="s">
        <v>13</v>
      </c>
      <c r="F1602" s="132" t="str">
        <f t="shared" si="74"/>
        <v/>
      </c>
      <c r="G1602" s="133">
        <f>IF($K1602="Padrão",BDI!$B$17,IF($K1602="Diferenciado",BDI!$E$17,0))</f>
        <v>0.26419999999999999</v>
      </c>
      <c r="H1602" s="131" t="str">
        <f t="shared" si="72"/>
        <v/>
      </c>
      <c r="I1602" s="132" t="str">
        <f t="shared" si="73"/>
        <v/>
      </c>
      <c r="J1602" s="134"/>
      <c r="K1602" s="135" t="s">
        <v>2979</v>
      </c>
    </row>
    <row r="1603" spans="1:11" hidden="1" x14ac:dyDescent="0.25">
      <c r="A1603" s="128" t="s">
        <v>5330</v>
      </c>
      <c r="B1603" s="129" t="s">
        <v>5331</v>
      </c>
      <c r="C1603" s="130" t="s">
        <v>106</v>
      </c>
      <c r="D1603" s="130">
        <v>0</v>
      </c>
      <c r="E1603" s="131" t="s">
        <v>13</v>
      </c>
      <c r="F1603" s="132" t="str">
        <f t="shared" si="74"/>
        <v/>
      </c>
      <c r="G1603" s="133">
        <f>IF($K1603="Padrão",BDI!$B$17,IF($K1603="Diferenciado",BDI!$E$17,0))</f>
        <v>0.26419999999999999</v>
      </c>
      <c r="H1603" s="131" t="str">
        <f t="shared" si="72"/>
        <v/>
      </c>
      <c r="I1603" s="132" t="str">
        <f t="shared" si="73"/>
        <v/>
      </c>
      <c r="J1603" s="134"/>
      <c r="K1603" s="135" t="s">
        <v>2979</v>
      </c>
    </row>
    <row r="1604" spans="1:11" hidden="1" x14ac:dyDescent="0.25">
      <c r="A1604" s="177" t="s">
        <v>1375</v>
      </c>
      <c r="B1604" s="129" t="s">
        <v>5332</v>
      </c>
      <c r="C1604" s="130" t="s">
        <v>106</v>
      </c>
      <c r="D1604" s="130">
        <v>0</v>
      </c>
      <c r="E1604" s="131">
        <f ca="1">OFFSET(INDEX(Composições!A:H,MATCH(Orçamentária!A1604,Composições!A:A,0),8),2,0)</f>
        <v>20.766999999999999</v>
      </c>
      <c r="F1604" s="132">
        <f t="shared" ca="1" si="74"/>
        <v>0</v>
      </c>
      <c r="G1604" s="133">
        <f>IF($K1604="Padrão",BDI!$B$17,IF($K1604="Diferenciado",BDI!$E$17,0))</f>
        <v>0.26419999999999999</v>
      </c>
      <c r="H1604" s="131">
        <f t="shared" ca="1" si="72"/>
        <v>26.25</v>
      </c>
      <c r="I1604" s="132">
        <f t="shared" ca="1" si="73"/>
        <v>0</v>
      </c>
      <c r="J1604" s="134"/>
      <c r="K1604" s="135" t="s">
        <v>2979</v>
      </c>
    </row>
    <row r="1605" spans="1:11" hidden="1" x14ac:dyDescent="0.25">
      <c r="A1605" s="177" t="s">
        <v>1376</v>
      </c>
      <c r="B1605" s="129" t="s">
        <v>5333</v>
      </c>
      <c r="C1605" s="130" t="s">
        <v>106</v>
      </c>
      <c r="D1605" s="130">
        <v>0</v>
      </c>
      <c r="E1605" s="131">
        <f ca="1">OFFSET(INDEX(Composições!A:H,MATCH(Orçamentária!A1605,Composições!A:A,0),8),2,0)</f>
        <v>29.602</v>
      </c>
      <c r="F1605" s="132">
        <f t="shared" ca="1" si="74"/>
        <v>0</v>
      </c>
      <c r="G1605" s="133">
        <f>IF($K1605="Padrão",BDI!$B$17,IF($K1605="Diferenciado",BDI!$E$17,0))</f>
        <v>0.26419999999999999</v>
      </c>
      <c r="H1605" s="131">
        <f t="shared" ca="1" si="72"/>
        <v>37.42</v>
      </c>
      <c r="I1605" s="132">
        <f t="shared" ca="1" si="73"/>
        <v>0</v>
      </c>
      <c r="J1605" s="134"/>
      <c r="K1605" s="135" t="s">
        <v>2979</v>
      </c>
    </row>
    <row r="1606" spans="1:11" hidden="1" x14ac:dyDescent="0.25">
      <c r="A1606" s="177" t="s">
        <v>1377</v>
      </c>
      <c r="B1606" s="129" t="s">
        <v>5334</v>
      </c>
      <c r="C1606" s="130" t="s">
        <v>106</v>
      </c>
      <c r="D1606" s="130">
        <v>0</v>
      </c>
      <c r="E1606" s="131">
        <f ca="1">OFFSET(INDEX(Composições!A:H,MATCH(Orçamentária!A1606,Composições!A:A,0),8),2,0)</f>
        <v>43.595500000000001</v>
      </c>
      <c r="F1606" s="132">
        <f t="shared" ca="1" si="74"/>
        <v>0</v>
      </c>
      <c r="G1606" s="133">
        <f>IF($K1606="Padrão",BDI!$B$17,IF($K1606="Diferenciado",BDI!$E$17,0))</f>
        <v>0.26419999999999999</v>
      </c>
      <c r="H1606" s="131">
        <f t="shared" ref="H1606:H1669" ca="1" si="75">IF(ISNUMBER(E1606),ROUND(E1606*(1+G1606),2),"")</f>
        <v>55.11</v>
      </c>
      <c r="I1606" s="132">
        <f t="shared" ref="I1606:I1669" ca="1" si="76">IF(ISNUMBER(E1606),ROUND(H1606*D1606,2),"")</f>
        <v>0</v>
      </c>
      <c r="J1606" s="134"/>
      <c r="K1606" s="135" t="s">
        <v>2979</v>
      </c>
    </row>
    <row r="1607" spans="1:11" hidden="1" x14ac:dyDescent="0.25">
      <c r="A1607" s="177" t="s">
        <v>1378</v>
      </c>
      <c r="B1607" s="129" t="s">
        <v>5335</v>
      </c>
      <c r="C1607" s="130" t="s">
        <v>106</v>
      </c>
      <c r="D1607" s="130">
        <v>0</v>
      </c>
      <c r="E1607" s="131">
        <f ca="1">OFFSET(INDEX(Composições!A:H,MATCH(Orçamentária!A1607,Composições!A:A,0),8),2,0)</f>
        <v>62.101500000000001</v>
      </c>
      <c r="F1607" s="132">
        <f t="shared" ref="F1607:F1670" ca="1" si="77">IF(ISNUMBER(E1607),D1607*E1607,"")</f>
        <v>0</v>
      </c>
      <c r="G1607" s="133">
        <f>IF($K1607="Padrão",BDI!$B$17,IF($K1607="Diferenciado",BDI!$E$17,0))</f>
        <v>0.26419999999999999</v>
      </c>
      <c r="H1607" s="131">
        <f t="shared" ca="1" si="75"/>
        <v>78.510000000000005</v>
      </c>
      <c r="I1607" s="132">
        <f t="shared" ca="1" si="76"/>
        <v>0</v>
      </c>
      <c r="J1607" s="134"/>
      <c r="K1607" s="135" t="s">
        <v>2979</v>
      </c>
    </row>
    <row r="1608" spans="1:11" hidden="1" x14ac:dyDescent="0.25">
      <c r="A1608" s="177" t="s">
        <v>1379</v>
      </c>
      <c r="B1608" s="129" t="s">
        <v>5336</v>
      </c>
      <c r="C1608" s="130" t="s">
        <v>106</v>
      </c>
      <c r="D1608" s="130">
        <v>0</v>
      </c>
      <c r="E1608" s="131">
        <f ca="1">OFFSET(INDEX(Composições!A:H,MATCH(Orçamentária!A1608,Composições!A:A,0),8),2,0)</f>
        <v>82.032499999999985</v>
      </c>
      <c r="F1608" s="132">
        <f t="shared" ca="1" si="77"/>
        <v>0</v>
      </c>
      <c r="G1608" s="133">
        <f>IF($K1608="Padrão",BDI!$B$17,IF($K1608="Diferenciado",BDI!$E$17,0))</f>
        <v>0.26419999999999999</v>
      </c>
      <c r="H1608" s="131">
        <f t="shared" ca="1" si="75"/>
        <v>103.71</v>
      </c>
      <c r="I1608" s="132">
        <f t="shared" ca="1" si="76"/>
        <v>0</v>
      </c>
      <c r="J1608" s="134"/>
      <c r="K1608" s="135" t="s">
        <v>2979</v>
      </c>
    </row>
    <row r="1609" spans="1:11" x14ac:dyDescent="0.25">
      <c r="A1609" s="128" t="s">
        <v>5337</v>
      </c>
      <c r="B1609" s="129" t="s">
        <v>5338</v>
      </c>
      <c r="C1609" s="130" t="s">
        <v>106</v>
      </c>
      <c r="D1609" s="130">
        <v>2500</v>
      </c>
      <c r="E1609" s="176">
        <v>6.6</v>
      </c>
      <c r="F1609" s="132">
        <f t="shared" si="77"/>
        <v>16500</v>
      </c>
      <c r="G1609" s="133">
        <f>IF($K1609="Padrão",BDI!$B$17,IF($K1609="Diferenciado",BDI!$E$17,0))</f>
        <v>0.18609999999999999</v>
      </c>
      <c r="H1609" s="131">
        <f t="shared" si="75"/>
        <v>7.83</v>
      </c>
      <c r="I1609" s="132">
        <f t="shared" si="76"/>
        <v>19575</v>
      </c>
      <c r="J1609" s="134"/>
      <c r="K1609" s="135" t="s">
        <v>2977</v>
      </c>
    </row>
    <row r="1610" spans="1:11" x14ac:dyDescent="0.25">
      <c r="A1610" s="128" t="s">
        <v>5339</v>
      </c>
      <c r="B1610" s="129" t="s">
        <v>5340</v>
      </c>
      <c r="C1610" s="130" t="s">
        <v>106</v>
      </c>
      <c r="D1610" s="130">
        <v>5250</v>
      </c>
      <c r="E1610" s="176">
        <v>12.42</v>
      </c>
      <c r="F1610" s="132">
        <f t="shared" si="77"/>
        <v>65205</v>
      </c>
      <c r="G1610" s="133">
        <f>IF($K1610="Padrão",BDI!$B$17,IF($K1610="Diferenciado",BDI!$E$17,0))</f>
        <v>0.18609999999999999</v>
      </c>
      <c r="H1610" s="131">
        <f t="shared" si="75"/>
        <v>14.73</v>
      </c>
      <c r="I1610" s="132">
        <f t="shared" si="76"/>
        <v>77332.5</v>
      </c>
      <c r="J1610" s="134"/>
      <c r="K1610" s="135" t="s">
        <v>2977</v>
      </c>
    </row>
    <row r="1611" spans="1:11" x14ac:dyDescent="0.25">
      <c r="A1611" s="128" t="s">
        <v>5341</v>
      </c>
      <c r="B1611" s="129" t="s">
        <v>5342</v>
      </c>
      <c r="C1611" s="130" t="s">
        <v>106</v>
      </c>
      <c r="D1611" s="130">
        <v>2500</v>
      </c>
      <c r="E1611" s="176">
        <v>17.52</v>
      </c>
      <c r="F1611" s="132">
        <f t="shared" si="77"/>
        <v>43800</v>
      </c>
      <c r="G1611" s="133">
        <f>IF($K1611="Padrão",BDI!$B$17,IF($K1611="Diferenciado",BDI!$E$17,0))</f>
        <v>0.18609999999999999</v>
      </c>
      <c r="H1611" s="131">
        <f t="shared" si="75"/>
        <v>20.78</v>
      </c>
      <c r="I1611" s="132">
        <f t="shared" si="76"/>
        <v>51950</v>
      </c>
      <c r="J1611" s="134"/>
      <c r="K1611" s="135" t="s">
        <v>2977</v>
      </c>
    </row>
    <row r="1612" spans="1:11" x14ac:dyDescent="0.25">
      <c r="A1612" s="128" t="s">
        <v>5343</v>
      </c>
      <c r="B1612" s="129" t="s">
        <v>5344</v>
      </c>
      <c r="C1612" s="130" t="s">
        <v>106</v>
      </c>
      <c r="D1612" s="130">
        <v>500.00000000000006</v>
      </c>
      <c r="E1612" s="176">
        <v>25.15</v>
      </c>
      <c r="F1612" s="132">
        <f t="shared" si="77"/>
        <v>12575</v>
      </c>
      <c r="G1612" s="133">
        <f>IF($K1612="Padrão",BDI!$B$17,IF($K1612="Diferenciado",BDI!$E$17,0))</f>
        <v>0.18609999999999999</v>
      </c>
      <c r="H1612" s="131">
        <f t="shared" si="75"/>
        <v>29.83</v>
      </c>
      <c r="I1612" s="132">
        <f t="shared" si="76"/>
        <v>14915</v>
      </c>
      <c r="J1612" s="134"/>
      <c r="K1612" s="135" t="s">
        <v>2977</v>
      </c>
    </row>
    <row r="1613" spans="1:11" hidden="1" x14ac:dyDescent="0.25">
      <c r="A1613" s="128" t="s">
        <v>5345</v>
      </c>
      <c r="B1613" s="129" t="s">
        <v>5346</v>
      </c>
      <c r="C1613" s="130" t="s">
        <v>106</v>
      </c>
      <c r="D1613" s="130">
        <v>0</v>
      </c>
      <c r="E1613" s="131" t="s">
        <v>13</v>
      </c>
      <c r="F1613" s="132" t="str">
        <f t="shared" si="77"/>
        <v/>
      </c>
      <c r="G1613" s="133">
        <f>IF($K1613="Padrão",BDI!$B$17,IF($K1613="Diferenciado",BDI!$E$17,0))</f>
        <v>0.26419999999999999</v>
      </c>
      <c r="H1613" s="131" t="str">
        <f t="shared" si="75"/>
        <v/>
      </c>
      <c r="I1613" s="132" t="str">
        <f t="shared" si="76"/>
        <v/>
      </c>
      <c r="J1613" s="134"/>
      <c r="K1613" s="135" t="s">
        <v>2979</v>
      </c>
    </row>
    <row r="1614" spans="1:11" x14ac:dyDescent="0.25">
      <c r="A1614" s="128" t="s">
        <v>5347</v>
      </c>
      <c r="B1614" s="129" t="s">
        <v>5348</v>
      </c>
      <c r="C1614" s="130" t="s">
        <v>106</v>
      </c>
      <c r="D1614" s="130">
        <v>1575</v>
      </c>
      <c r="E1614" s="176">
        <v>3.95</v>
      </c>
      <c r="F1614" s="132">
        <f t="shared" si="77"/>
        <v>6221.25</v>
      </c>
      <c r="G1614" s="133">
        <f>IF($K1614="Padrão",BDI!$B$17,IF($K1614="Diferenciado",BDI!$E$17,0))</f>
        <v>0.18609999999999999</v>
      </c>
      <c r="H1614" s="131">
        <f t="shared" si="75"/>
        <v>4.6900000000000004</v>
      </c>
      <c r="I1614" s="132">
        <f t="shared" si="76"/>
        <v>7386.75</v>
      </c>
      <c r="J1614" s="134"/>
      <c r="K1614" s="135" t="s">
        <v>2977</v>
      </c>
    </row>
    <row r="1615" spans="1:11" x14ac:dyDescent="0.25">
      <c r="A1615" s="128" t="s">
        <v>5349</v>
      </c>
      <c r="B1615" s="129" t="s">
        <v>5350</v>
      </c>
      <c r="C1615" s="130" t="s">
        <v>106</v>
      </c>
      <c r="D1615" s="130">
        <v>500.00000000000006</v>
      </c>
      <c r="E1615" s="176">
        <v>5.89</v>
      </c>
      <c r="F1615" s="132">
        <f t="shared" si="77"/>
        <v>2945</v>
      </c>
      <c r="G1615" s="133">
        <f>IF($K1615="Padrão",BDI!$B$17,IF($K1615="Diferenciado",BDI!$E$17,0))</f>
        <v>0.18609999999999999</v>
      </c>
      <c r="H1615" s="131">
        <f t="shared" si="75"/>
        <v>6.99</v>
      </c>
      <c r="I1615" s="132">
        <f t="shared" si="76"/>
        <v>3495</v>
      </c>
      <c r="J1615" s="134"/>
      <c r="K1615" s="135" t="s">
        <v>2977</v>
      </c>
    </row>
    <row r="1616" spans="1:11" hidden="1" x14ac:dyDescent="0.25">
      <c r="A1616" s="128" t="s">
        <v>5351</v>
      </c>
      <c r="B1616" s="129" t="s">
        <v>5352</v>
      </c>
      <c r="C1616" s="130" t="s">
        <v>106</v>
      </c>
      <c r="D1616" s="130">
        <v>0</v>
      </c>
      <c r="E1616" s="131" t="s">
        <v>13</v>
      </c>
      <c r="F1616" s="132" t="str">
        <f t="shared" si="77"/>
        <v/>
      </c>
      <c r="G1616" s="133">
        <f>IF($K1616="Padrão",BDI!$B$17,IF($K1616="Diferenciado",BDI!$E$17,0))</f>
        <v>0.26419999999999999</v>
      </c>
      <c r="H1616" s="131" t="str">
        <f t="shared" si="75"/>
        <v/>
      </c>
      <c r="I1616" s="132" t="str">
        <f t="shared" si="76"/>
        <v/>
      </c>
      <c r="J1616" s="134"/>
      <c r="K1616" s="135" t="s">
        <v>2979</v>
      </c>
    </row>
    <row r="1617" spans="1:11" x14ac:dyDescent="0.25">
      <c r="A1617" s="128" t="s">
        <v>5353</v>
      </c>
      <c r="B1617" s="129" t="s">
        <v>5354</v>
      </c>
      <c r="C1617" s="130" t="s">
        <v>106</v>
      </c>
      <c r="D1617" s="130">
        <v>3000</v>
      </c>
      <c r="E1617" s="176">
        <v>6.85</v>
      </c>
      <c r="F1617" s="132">
        <f t="shared" si="77"/>
        <v>20550</v>
      </c>
      <c r="G1617" s="133">
        <f>IF($K1617="Padrão",BDI!$B$17,IF($K1617="Diferenciado",BDI!$E$17,0))</f>
        <v>0.18609999999999999</v>
      </c>
      <c r="H1617" s="131">
        <f t="shared" si="75"/>
        <v>8.1199999999999992</v>
      </c>
      <c r="I1617" s="132">
        <f t="shared" si="76"/>
        <v>24360</v>
      </c>
      <c r="J1617" s="134"/>
      <c r="K1617" s="135" t="s">
        <v>2977</v>
      </c>
    </row>
    <row r="1618" spans="1:11" x14ac:dyDescent="0.25">
      <c r="A1618" s="128" t="s">
        <v>5355</v>
      </c>
      <c r="B1618" s="129" t="s">
        <v>5356</v>
      </c>
      <c r="C1618" s="130" t="s">
        <v>106</v>
      </c>
      <c r="D1618" s="130">
        <v>2500</v>
      </c>
      <c r="E1618" s="176">
        <v>9.8000000000000007</v>
      </c>
      <c r="F1618" s="132">
        <f t="shared" si="77"/>
        <v>24500</v>
      </c>
      <c r="G1618" s="133">
        <f>IF($K1618="Padrão",BDI!$B$17,IF($K1618="Diferenciado",BDI!$E$17,0))</f>
        <v>0.18609999999999999</v>
      </c>
      <c r="H1618" s="131">
        <f t="shared" si="75"/>
        <v>11.62</v>
      </c>
      <c r="I1618" s="132">
        <f t="shared" si="76"/>
        <v>29050</v>
      </c>
      <c r="J1618" s="134"/>
      <c r="K1618" s="135" t="s">
        <v>2977</v>
      </c>
    </row>
    <row r="1619" spans="1:11" hidden="1" x14ac:dyDescent="0.25">
      <c r="A1619" s="128" t="s">
        <v>5357</v>
      </c>
      <c r="B1619" s="129" t="s">
        <v>5358</v>
      </c>
      <c r="C1619" s="130" t="s">
        <v>106</v>
      </c>
      <c r="D1619" s="130">
        <v>0</v>
      </c>
      <c r="E1619" s="131" t="s">
        <v>13</v>
      </c>
      <c r="F1619" s="132" t="str">
        <f t="shared" si="77"/>
        <v/>
      </c>
      <c r="G1619" s="133">
        <f>IF($K1619="Padrão",BDI!$B$17,IF($K1619="Diferenciado",BDI!$E$17,0))</f>
        <v>0.26419999999999999</v>
      </c>
      <c r="H1619" s="131" t="str">
        <f t="shared" si="75"/>
        <v/>
      </c>
      <c r="I1619" s="132" t="str">
        <f t="shared" si="76"/>
        <v/>
      </c>
      <c r="J1619" s="134"/>
      <c r="K1619" s="135" t="s">
        <v>2979</v>
      </c>
    </row>
    <row r="1620" spans="1:11" hidden="1" x14ac:dyDescent="0.25">
      <c r="A1620" s="128" t="s">
        <v>5359</v>
      </c>
      <c r="B1620" s="129" t="s">
        <v>5360</v>
      </c>
      <c r="C1620" s="130" t="s">
        <v>106</v>
      </c>
      <c r="D1620" s="130">
        <v>0</v>
      </c>
      <c r="E1620" s="131" t="s">
        <v>13</v>
      </c>
      <c r="F1620" s="132" t="str">
        <f t="shared" si="77"/>
        <v/>
      </c>
      <c r="G1620" s="133">
        <f>IF($K1620="Padrão",BDI!$B$17,IF($K1620="Diferenciado",BDI!$E$17,0))</f>
        <v>0.26419999999999999</v>
      </c>
      <c r="H1620" s="131" t="str">
        <f t="shared" si="75"/>
        <v/>
      </c>
      <c r="I1620" s="132" t="str">
        <f t="shared" si="76"/>
        <v/>
      </c>
      <c r="J1620" s="134"/>
      <c r="K1620" s="135" t="s">
        <v>2979</v>
      </c>
    </row>
    <row r="1621" spans="1:11" hidden="1" x14ac:dyDescent="0.25">
      <c r="A1621" s="128" t="s">
        <v>5361</v>
      </c>
      <c r="B1621" s="129" t="s">
        <v>5362</v>
      </c>
      <c r="C1621" s="130" t="s">
        <v>106</v>
      </c>
      <c r="D1621" s="130">
        <v>0</v>
      </c>
      <c r="E1621" s="131" t="s">
        <v>13</v>
      </c>
      <c r="F1621" s="132" t="str">
        <f t="shared" si="77"/>
        <v/>
      </c>
      <c r="G1621" s="133">
        <f>IF($K1621="Padrão",BDI!$B$17,IF($K1621="Diferenciado",BDI!$E$17,0))</f>
        <v>0.26419999999999999</v>
      </c>
      <c r="H1621" s="131" t="str">
        <f t="shared" si="75"/>
        <v/>
      </c>
      <c r="I1621" s="132" t="str">
        <f t="shared" si="76"/>
        <v/>
      </c>
      <c r="J1621" s="134"/>
      <c r="K1621" s="135" t="s">
        <v>2979</v>
      </c>
    </row>
    <row r="1622" spans="1:11" hidden="1" x14ac:dyDescent="0.25">
      <c r="A1622" s="128" t="s">
        <v>5363</v>
      </c>
      <c r="B1622" s="129" t="s">
        <v>5364</v>
      </c>
      <c r="C1622" s="130" t="s">
        <v>106</v>
      </c>
      <c r="D1622" s="130">
        <v>0</v>
      </c>
      <c r="E1622" s="131" t="s">
        <v>13</v>
      </c>
      <c r="F1622" s="132" t="str">
        <f t="shared" si="77"/>
        <v/>
      </c>
      <c r="G1622" s="133">
        <f>IF($K1622="Padrão",BDI!$B$17,IF($K1622="Diferenciado",BDI!$E$17,0))</f>
        <v>0.26419999999999999</v>
      </c>
      <c r="H1622" s="131" t="str">
        <f t="shared" si="75"/>
        <v/>
      </c>
      <c r="I1622" s="132" t="str">
        <f t="shared" si="76"/>
        <v/>
      </c>
      <c r="J1622" s="134"/>
      <c r="K1622" s="135" t="s">
        <v>2979</v>
      </c>
    </row>
    <row r="1623" spans="1:11" hidden="1" x14ac:dyDescent="0.25">
      <c r="A1623" s="128" t="s">
        <v>5365</v>
      </c>
      <c r="B1623" s="129" t="s">
        <v>5366</v>
      </c>
      <c r="C1623" s="130" t="s">
        <v>106</v>
      </c>
      <c r="D1623" s="130">
        <v>0</v>
      </c>
      <c r="E1623" s="131" t="s">
        <v>13</v>
      </c>
      <c r="F1623" s="132" t="str">
        <f t="shared" si="77"/>
        <v/>
      </c>
      <c r="G1623" s="133">
        <f>IF($K1623="Padrão",BDI!$B$17,IF($K1623="Diferenciado",BDI!$E$17,0))</f>
        <v>0.26419999999999999</v>
      </c>
      <c r="H1623" s="131" t="str">
        <f t="shared" si="75"/>
        <v/>
      </c>
      <c r="I1623" s="132" t="str">
        <f t="shared" si="76"/>
        <v/>
      </c>
      <c r="J1623" s="134"/>
      <c r="K1623" s="135" t="s">
        <v>2979</v>
      </c>
    </row>
    <row r="1624" spans="1:11" hidden="1" x14ac:dyDescent="0.25">
      <c r="A1624" s="128" t="s">
        <v>5367</v>
      </c>
      <c r="B1624" s="129" t="s">
        <v>5368</v>
      </c>
      <c r="C1624" s="130" t="s">
        <v>106</v>
      </c>
      <c r="D1624" s="130">
        <v>0</v>
      </c>
      <c r="E1624" s="131" t="s">
        <v>13</v>
      </c>
      <c r="F1624" s="132" t="str">
        <f t="shared" si="77"/>
        <v/>
      </c>
      <c r="G1624" s="133">
        <f>IF($K1624="Padrão",BDI!$B$17,IF($K1624="Diferenciado",BDI!$E$17,0))</f>
        <v>0.26419999999999999</v>
      </c>
      <c r="H1624" s="131" t="str">
        <f t="shared" si="75"/>
        <v/>
      </c>
      <c r="I1624" s="132" t="str">
        <f t="shared" si="76"/>
        <v/>
      </c>
      <c r="J1624" s="134"/>
      <c r="K1624" s="135" t="s">
        <v>2979</v>
      </c>
    </row>
    <row r="1625" spans="1:11" hidden="1" x14ac:dyDescent="0.25">
      <c r="A1625" s="128" t="s">
        <v>5369</v>
      </c>
      <c r="B1625" s="129" t="s">
        <v>5370</v>
      </c>
      <c r="C1625" s="130" t="s">
        <v>106</v>
      </c>
      <c r="D1625" s="130">
        <v>0</v>
      </c>
      <c r="E1625" s="131" t="s">
        <v>13</v>
      </c>
      <c r="F1625" s="132" t="str">
        <f t="shared" si="77"/>
        <v/>
      </c>
      <c r="G1625" s="133">
        <f>IF($K1625="Padrão",BDI!$B$17,IF($K1625="Diferenciado",BDI!$E$17,0))</f>
        <v>0.26419999999999999</v>
      </c>
      <c r="H1625" s="131" t="str">
        <f t="shared" si="75"/>
        <v/>
      </c>
      <c r="I1625" s="132" t="str">
        <f t="shared" si="76"/>
        <v/>
      </c>
      <c r="J1625" s="134"/>
      <c r="K1625" s="135" t="s">
        <v>2979</v>
      </c>
    </row>
    <row r="1626" spans="1:11" hidden="1" x14ac:dyDescent="0.25">
      <c r="A1626" s="128" t="s">
        <v>5371</v>
      </c>
      <c r="B1626" s="129" t="s">
        <v>5372</v>
      </c>
      <c r="C1626" s="130" t="s">
        <v>106</v>
      </c>
      <c r="D1626" s="130">
        <v>0</v>
      </c>
      <c r="E1626" s="131" t="s">
        <v>13</v>
      </c>
      <c r="F1626" s="132" t="str">
        <f t="shared" si="77"/>
        <v/>
      </c>
      <c r="G1626" s="133">
        <f>IF($K1626="Padrão",BDI!$B$17,IF($K1626="Diferenciado",BDI!$E$17,0))</f>
        <v>0.26419999999999999</v>
      </c>
      <c r="H1626" s="131" t="str">
        <f t="shared" si="75"/>
        <v/>
      </c>
      <c r="I1626" s="132" t="str">
        <f t="shared" si="76"/>
        <v/>
      </c>
      <c r="J1626" s="134"/>
      <c r="K1626" s="135" t="s">
        <v>2979</v>
      </c>
    </row>
    <row r="1627" spans="1:11" hidden="1" x14ac:dyDescent="0.25">
      <c r="A1627" s="128" t="s">
        <v>5373</v>
      </c>
      <c r="B1627" s="129" t="s">
        <v>5374</v>
      </c>
      <c r="C1627" s="130" t="s">
        <v>106</v>
      </c>
      <c r="D1627" s="130">
        <v>0</v>
      </c>
      <c r="E1627" s="131" t="s">
        <v>13</v>
      </c>
      <c r="F1627" s="132" t="str">
        <f t="shared" si="77"/>
        <v/>
      </c>
      <c r="G1627" s="133">
        <f>IF($K1627="Padrão",BDI!$B$17,IF($K1627="Diferenciado",BDI!$E$17,0))</f>
        <v>0.26419999999999999</v>
      </c>
      <c r="H1627" s="131" t="str">
        <f t="shared" si="75"/>
        <v/>
      </c>
      <c r="I1627" s="132" t="str">
        <f t="shared" si="76"/>
        <v/>
      </c>
      <c r="J1627" s="134"/>
      <c r="K1627" s="135" t="s">
        <v>2979</v>
      </c>
    </row>
    <row r="1628" spans="1:11" hidden="1" x14ac:dyDescent="0.25">
      <c r="A1628" s="128" t="s">
        <v>5375</v>
      </c>
      <c r="B1628" s="129" t="s">
        <v>5376</v>
      </c>
      <c r="C1628" s="130" t="s">
        <v>106</v>
      </c>
      <c r="D1628" s="130">
        <v>0</v>
      </c>
      <c r="E1628" s="131" t="s">
        <v>13</v>
      </c>
      <c r="F1628" s="132" t="str">
        <f t="shared" si="77"/>
        <v/>
      </c>
      <c r="G1628" s="133">
        <f>IF($K1628="Padrão",BDI!$B$17,IF($K1628="Diferenciado",BDI!$E$17,0))</f>
        <v>0.26419999999999999</v>
      </c>
      <c r="H1628" s="131" t="str">
        <f t="shared" si="75"/>
        <v/>
      </c>
      <c r="I1628" s="132" t="str">
        <f t="shared" si="76"/>
        <v/>
      </c>
      <c r="J1628" s="134"/>
      <c r="K1628" s="135" t="s">
        <v>2979</v>
      </c>
    </row>
    <row r="1629" spans="1:11" hidden="1" x14ac:dyDescent="0.25">
      <c r="A1629" s="128" t="s">
        <v>5377</v>
      </c>
      <c r="B1629" s="129" t="s">
        <v>5378</v>
      </c>
      <c r="C1629" s="130" t="s">
        <v>106</v>
      </c>
      <c r="D1629" s="130">
        <v>0</v>
      </c>
      <c r="E1629" s="131" t="s">
        <v>13</v>
      </c>
      <c r="F1629" s="132" t="str">
        <f t="shared" si="77"/>
        <v/>
      </c>
      <c r="G1629" s="133">
        <f>IF($K1629="Padrão",BDI!$B$17,IF($K1629="Diferenciado",BDI!$E$17,0))</f>
        <v>0.26419999999999999</v>
      </c>
      <c r="H1629" s="131" t="str">
        <f t="shared" si="75"/>
        <v/>
      </c>
      <c r="I1629" s="132" t="str">
        <f t="shared" si="76"/>
        <v/>
      </c>
      <c r="J1629" s="134"/>
      <c r="K1629" s="135" t="s">
        <v>2979</v>
      </c>
    </row>
    <row r="1630" spans="1:11" hidden="1" x14ac:dyDescent="0.25">
      <c r="A1630" s="128" t="s">
        <v>5379</v>
      </c>
      <c r="B1630" s="129" t="s">
        <v>5380</v>
      </c>
      <c r="C1630" s="130" t="s">
        <v>18</v>
      </c>
      <c r="D1630" s="130">
        <v>0</v>
      </c>
      <c r="E1630" s="131" t="s">
        <v>13</v>
      </c>
      <c r="F1630" s="132" t="str">
        <f t="shared" si="77"/>
        <v/>
      </c>
      <c r="G1630" s="133">
        <f>IF($K1630="Padrão",BDI!$B$17,IF($K1630="Diferenciado",BDI!$E$17,0))</f>
        <v>0.26419999999999999</v>
      </c>
      <c r="H1630" s="131" t="str">
        <f t="shared" si="75"/>
        <v/>
      </c>
      <c r="I1630" s="132" t="str">
        <f t="shared" si="76"/>
        <v/>
      </c>
      <c r="J1630" s="134"/>
      <c r="K1630" s="135" t="s">
        <v>2979</v>
      </c>
    </row>
    <row r="1631" spans="1:11" hidden="1" x14ac:dyDescent="0.25">
      <c r="A1631" s="128" t="s">
        <v>5381</v>
      </c>
      <c r="B1631" s="129" t="s">
        <v>5382</v>
      </c>
      <c r="C1631" s="130" t="s">
        <v>18</v>
      </c>
      <c r="D1631" s="130">
        <v>0</v>
      </c>
      <c r="E1631" s="131" t="s">
        <v>13</v>
      </c>
      <c r="F1631" s="132" t="str">
        <f t="shared" si="77"/>
        <v/>
      </c>
      <c r="G1631" s="133">
        <f>IF($K1631="Padrão",BDI!$B$17,IF($K1631="Diferenciado",BDI!$E$17,0))</f>
        <v>0.26419999999999999</v>
      </c>
      <c r="H1631" s="131" t="str">
        <f t="shared" si="75"/>
        <v/>
      </c>
      <c r="I1631" s="132" t="str">
        <f t="shared" si="76"/>
        <v/>
      </c>
      <c r="J1631" s="134"/>
      <c r="K1631" s="135" t="s">
        <v>2979</v>
      </c>
    </row>
    <row r="1632" spans="1:11" hidden="1" x14ac:dyDescent="0.25">
      <c r="A1632" s="128" t="s">
        <v>5383</v>
      </c>
      <c r="B1632" s="129" t="s">
        <v>5384</v>
      </c>
      <c r="C1632" s="130" t="s">
        <v>18</v>
      </c>
      <c r="D1632" s="130">
        <v>0</v>
      </c>
      <c r="E1632" s="131" t="s">
        <v>13</v>
      </c>
      <c r="F1632" s="132" t="str">
        <f t="shared" si="77"/>
        <v/>
      </c>
      <c r="G1632" s="133">
        <f>IF($K1632="Padrão",BDI!$B$17,IF($K1632="Diferenciado",BDI!$E$17,0))</f>
        <v>0.26419999999999999</v>
      </c>
      <c r="H1632" s="131" t="str">
        <f t="shared" si="75"/>
        <v/>
      </c>
      <c r="I1632" s="132" t="str">
        <f t="shared" si="76"/>
        <v/>
      </c>
      <c r="J1632" s="134"/>
      <c r="K1632" s="135" t="s">
        <v>2979</v>
      </c>
    </row>
    <row r="1633" spans="1:11" hidden="1" x14ac:dyDescent="0.25">
      <c r="A1633" s="128" t="s">
        <v>5385</v>
      </c>
      <c r="B1633" s="129" t="s">
        <v>5386</v>
      </c>
      <c r="C1633" s="130" t="s">
        <v>18</v>
      </c>
      <c r="D1633" s="130">
        <v>0</v>
      </c>
      <c r="E1633" s="131" t="s">
        <v>13</v>
      </c>
      <c r="F1633" s="132" t="str">
        <f t="shared" si="77"/>
        <v/>
      </c>
      <c r="G1633" s="133">
        <f>IF($K1633="Padrão",BDI!$B$17,IF($K1633="Diferenciado",BDI!$E$17,0))</f>
        <v>0.26419999999999999</v>
      </c>
      <c r="H1633" s="131" t="str">
        <f t="shared" si="75"/>
        <v/>
      </c>
      <c r="I1633" s="132" t="str">
        <f t="shared" si="76"/>
        <v/>
      </c>
      <c r="J1633" s="134"/>
      <c r="K1633" s="135" t="s">
        <v>2979</v>
      </c>
    </row>
    <row r="1634" spans="1:11" hidden="1" x14ac:dyDescent="0.25">
      <c r="A1634" s="128" t="s">
        <v>5387</v>
      </c>
      <c r="B1634" s="129" t="s">
        <v>5388</v>
      </c>
      <c r="C1634" s="130" t="s">
        <v>18</v>
      </c>
      <c r="D1634" s="130">
        <v>0</v>
      </c>
      <c r="E1634" s="131" t="s">
        <v>13</v>
      </c>
      <c r="F1634" s="132" t="str">
        <f t="shared" si="77"/>
        <v/>
      </c>
      <c r="G1634" s="133">
        <f>IF($K1634="Padrão",BDI!$B$17,IF($K1634="Diferenciado",BDI!$E$17,0))</f>
        <v>0.26419999999999999</v>
      </c>
      <c r="H1634" s="131" t="str">
        <f t="shared" si="75"/>
        <v/>
      </c>
      <c r="I1634" s="132" t="str">
        <f t="shared" si="76"/>
        <v/>
      </c>
      <c r="J1634" s="134"/>
      <c r="K1634" s="135" t="s">
        <v>2979</v>
      </c>
    </row>
    <row r="1635" spans="1:11" hidden="1" x14ac:dyDescent="0.25">
      <c r="A1635" s="128" t="s">
        <v>5389</v>
      </c>
      <c r="B1635" s="129" t="s">
        <v>5390</v>
      </c>
      <c r="C1635" s="130" t="s">
        <v>18</v>
      </c>
      <c r="D1635" s="130">
        <v>0</v>
      </c>
      <c r="E1635" s="131" t="s">
        <v>13</v>
      </c>
      <c r="F1635" s="132" t="str">
        <f t="shared" si="77"/>
        <v/>
      </c>
      <c r="G1635" s="133">
        <f>IF($K1635="Padrão",BDI!$B$17,IF($K1635="Diferenciado",BDI!$E$17,0))</f>
        <v>0.26419999999999999</v>
      </c>
      <c r="H1635" s="131" t="str">
        <f t="shared" si="75"/>
        <v/>
      </c>
      <c r="I1635" s="132" t="str">
        <f t="shared" si="76"/>
        <v/>
      </c>
      <c r="J1635" s="134"/>
      <c r="K1635" s="135" t="s">
        <v>2979</v>
      </c>
    </row>
    <row r="1636" spans="1:11" hidden="1" x14ac:dyDescent="0.25">
      <c r="A1636" s="128" t="s">
        <v>5391</v>
      </c>
      <c r="B1636" s="129" t="s">
        <v>5392</v>
      </c>
      <c r="C1636" s="130" t="s">
        <v>18</v>
      </c>
      <c r="D1636" s="130">
        <v>0</v>
      </c>
      <c r="E1636" s="131" t="s">
        <v>13</v>
      </c>
      <c r="F1636" s="132" t="str">
        <f t="shared" si="77"/>
        <v/>
      </c>
      <c r="G1636" s="133">
        <f>IF($K1636="Padrão",BDI!$B$17,IF($K1636="Diferenciado",BDI!$E$17,0))</f>
        <v>0.26419999999999999</v>
      </c>
      <c r="H1636" s="131" t="str">
        <f t="shared" si="75"/>
        <v/>
      </c>
      <c r="I1636" s="132" t="str">
        <f t="shared" si="76"/>
        <v/>
      </c>
      <c r="J1636" s="134"/>
      <c r="K1636" s="135" t="s">
        <v>2979</v>
      </c>
    </row>
    <row r="1637" spans="1:11" hidden="1" x14ac:dyDescent="0.25">
      <c r="A1637" s="128" t="s">
        <v>5393</v>
      </c>
      <c r="B1637" s="129" t="s">
        <v>5394</v>
      </c>
      <c r="C1637" s="130" t="s">
        <v>18</v>
      </c>
      <c r="D1637" s="130">
        <v>0</v>
      </c>
      <c r="E1637" s="131" t="s">
        <v>13</v>
      </c>
      <c r="F1637" s="132" t="str">
        <f t="shared" si="77"/>
        <v/>
      </c>
      <c r="G1637" s="133">
        <f>IF($K1637="Padrão",BDI!$B$17,IF($K1637="Diferenciado",BDI!$E$17,0))</f>
        <v>0.26419999999999999</v>
      </c>
      <c r="H1637" s="131" t="str">
        <f t="shared" si="75"/>
        <v/>
      </c>
      <c r="I1637" s="132" t="str">
        <f t="shared" si="76"/>
        <v/>
      </c>
      <c r="J1637" s="134"/>
      <c r="K1637" s="135" t="s">
        <v>2979</v>
      </c>
    </row>
    <row r="1638" spans="1:11" hidden="1" x14ac:dyDescent="0.25">
      <c r="A1638" s="128" t="s">
        <v>5395</v>
      </c>
      <c r="B1638" s="129" t="s">
        <v>5396</v>
      </c>
      <c r="C1638" s="130" t="s">
        <v>18</v>
      </c>
      <c r="D1638" s="130">
        <v>0</v>
      </c>
      <c r="E1638" s="131" t="s">
        <v>13</v>
      </c>
      <c r="F1638" s="132" t="str">
        <f t="shared" si="77"/>
        <v/>
      </c>
      <c r="G1638" s="133">
        <f>IF($K1638="Padrão",BDI!$B$17,IF($K1638="Diferenciado",BDI!$E$17,0))</f>
        <v>0.26419999999999999</v>
      </c>
      <c r="H1638" s="131" t="str">
        <f t="shared" si="75"/>
        <v/>
      </c>
      <c r="I1638" s="132" t="str">
        <f t="shared" si="76"/>
        <v/>
      </c>
      <c r="J1638" s="134"/>
      <c r="K1638" s="135" t="s">
        <v>2979</v>
      </c>
    </row>
    <row r="1639" spans="1:11" hidden="1" x14ac:dyDescent="0.25">
      <c r="A1639" s="128" t="s">
        <v>5397</v>
      </c>
      <c r="B1639" s="129" t="s">
        <v>5398</v>
      </c>
      <c r="C1639" s="130" t="s">
        <v>18</v>
      </c>
      <c r="D1639" s="130">
        <v>0</v>
      </c>
      <c r="E1639" s="131" t="s">
        <v>13</v>
      </c>
      <c r="F1639" s="132" t="str">
        <f t="shared" si="77"/>
        <v/>
      </c>
      <c r="G1639" s="133">
        <f>IF($K1639="Padrão",BDI!$B$17,IF($K1639="Diferenciado",BDI!$E$17,0))</f>
        <v>0.26419999999999999</v>
      </c>
      <c r="H1639" s="131" t="str">
        <f t="shared" si="75"/>
        <v/>
      </c>
      <c r="I1639" s="132" t="str">
        <f t="shared" si="76"/>
        <v/>
      </c>
      <c r="J1639" s="134"/>
      <c r="K1639" s="135" t="s">
        <v>2979</v>
      </c>
    </row>
    <row r="1640" spans="1:11" hidden="1" x14ac:dyDescent="0.25">
      <c r="A1640" s="128" t="s">
        <v>5399</v>
      </c>
      <c r="B1640" s="129" t="s">
        <v>5400</v>
      </c>
      <c r="C1640" s="130" t="s">
        <v>18</v>
      </c>
      <c r="D1640" s="130">
        <v>0</v>
      </c>
      <c r="E1640" s="131" t="s">
        <v>13</v>
      </c>
      <c r="F1640" s="132" t="str">
        <f t="shared" si="77"/>
        <v/>
      </c>
      <c r="G1640" s="133">
        <f>IF($K1640="Padrão",BDI!$B$17,IF($K1640="Diferenciado",BDI!$E$17,0))</f>
        <v>0.26419999999999999</v>
      </c>
      <c r="H1640" s="131" t="str">
        <f t="shared" si="75"/>
        <v/>
      </c>
      <c r="I1640" s="132" t="str">
        <f t="shared" si="76"/>
        <v/>
      </c>
      <c r="J1640" s="134"/>
      <c r="K1640" s="135" t="s">
        <v>2979</v>
      </c>
    </row>
    <row r="1641" spans="1:11" hidden="1" x14ac:dyDescent="0.25">
      <c r="A1641" s="128" t="s">
        <v>5401</v>
      </c>
      <c r="B1641" s="129" t="s">
        <v>5402</v>
      </c>
      <c r="C1641" s="130" t="s">
        <v>18</v>
      </c>
      <c r="D1641" s="130">
        <v>0</v>
      </c>
      <c r="E1641" s="131" t="s">
        <v>13</v>
      </c>
      <c r="F1641" s="132" t="str">
        <f t="shared" si="77"/>
        <v/>
      </c>
      <c r="G1641" s="133">
        <f>IF($K1641="Padrão",BDI!$B$17,IF($K1641="Diferenciado",BDI!$E$17,0))</f>
        <v>0.26419999999999999</v>
      </c>
      <c r="H1641" s="131" t="str">
        <f t="shared" si="75"/>
        <v/>
      </c>
      <c r="I1641" s="132" t="str">
        <f t="shared" si="76"/>
        <v/>
      </c>
      <c r="J1641" s="134"/>
      <c r="K1641" s="135" t="s">
        <v>2979</v>
      </c>
    </row>
    <row r="1642" spans="1:11" hidden="1" x14ac:dyDescent="0.25">
      <c r="A1642" s="128" t="s">
        <v>5403</v>
      </c>
      <c r="B1642" s="129" t="s">
        <v>5404</v>
      </c>
      <c r="C1642" s="130" t="s">
        <v>18</v>
      </c>
      <c r="D1642" s="130">
        <v>0</v>
      </c>
      <c r="E1642" s="131" t="s">
        <v>13</v>
      </c>
      <c r="F1642" s="132" t="str">
        <f t="shared" si="77"/>
        <v/>
      </c>
      <c r="G1642" s="133">
        <f>IF($K1642="Padrão",BDI!$B$17,IF($K1642="Diferenciado",BDI!$E$17,0))</f>
        <v>0.26419999999999999</v>
      </c>
      <c r="H1642" s="131" t="str">
        <f t="shared" si="75"/>
        <v/>
      </c>
      <c r="I1642" s="132" t="str">
        <f t="shared" si="76"/>
        <v/>
      </c>
      <c r="J1642" s="134"/>
      <c r="K1642" s="135" t="s">
        <v>2979</v>
      </c>
    </row>
    <row r="1643" spans="1:11" hidden="1" x14ac:dyDescent="0.25">
      <c r="A1643" s="128" t="s">
        <v>5405</v>
      </c>
      <c r="B1643" s="129" t="s">
        <v>5406</v>
      </c>
      <c r="C1643" s="130" t="s">
        <v>18</v>
      </c>
      <c r="D1643" s="130">
        <v>0</v>
      </c>
      <c r="E1643" s="131" t="s">
        <v>13</v>
      </c>
      <c r="F1643" s="132" t="str">
        <f t="shared" si="77"/>
        <v/>
      </c>
      <c r="G1643" s="133">
        <f>IF($K1643="Padrão",BDI!$B$17,IF($K1643="Diferenciado",BDI!$E$17,0))</f>
        <v>0.26419999999999999</v>
      </c>
      <c r="H1643" s="131" t="str">
        <f t="shared" si="75"/>
        <v/>
      </c>
      <c r="I1643" s="132" t="str">
        <f t="shared" si="76"/>
        <v/>
      </c>
      <c r="J1643" s="134"/>
      <c r="K1643" s="135" t="s">
        <v>2979</v>
      </c>
    </row>
    <row r="1644" spans="1:11" hidden="1" x14ac:dyDescent="0.25">
      <c r="A1644" s="128" t="s">
        <v>5407</v>
      </c>
      <c r="B1644" s="129" t="s">
        <v>5408</v>
      </c>
      <c r="C1644" s="130" t="s">
        <v>18</v>
      </c>
      <c r="D1644" s="130">
        <v>0</v>
      </c>
      <c r="E1644" s="131" t="s">
        <v>13</v>
      </c>
      <c r="F1644" s="132" t="str">
        <f t="shared" si="77"/>
        <v/>
      </c>
      <c r="G1644" s="133">
        <f>IF($K1644="Padrão",BDI!$B$17,IF($K1644="Diferenciado",BDI!$E$17,0))</f>
        <v>0.26419999999999999</v>
      </c>
      <c r="H1644" s="131" t="str">
        <f t="shared" si="75"/>
        <v/>
      </c>
      <c r="I1644" s="132" t="str">
        <f t="shared" si="76"/>
        <v/>
      </c>
      <c r="J1644" s="134"/>
      <c r="K1644" s="135" t="s">
        <v>2979</v>
      </c>
    </row>
    <row r="1645" spans="1:11" hidden="1" x14ac:dyDescent="0.25">
      <c r="A1645" s="128" t="s">
        <v>5409</v>
      </c>
      <c r="B1645" s="129" t="s">
        <v>5410</v>
      </c>
      <c r="C1645" s="130" t="s">
        <v>18</v>
      </c>
      <c r="D1645" s="130">
        <v>0</v>
      </c>
      <c r="E1645" s="131" t="s">
        <v>13</v>
      </c>
      <c r="F1645" s="132" t="str">
        <f t="shared" si="77"/>
        <v/>
      </c>
      <c r="G1645" s="133">
        <f>IF($K1645="Padrão",BDI!$B$17,IF($K1645="Diferenciado",BDI!$E$17,0))</f>
        <v>0.26419999999999999</v>
      </c>
      <c r="H1645" s="131" t="str">
        <f t="shared" si="75"/>
        <v/>
      </c>
      <c r="I1645" s="132" t="str">
        <f t="shared" si="76"/>
        <v/>
      </c>
      <c r="J1645" s="134"/>
      <c r="K1645" s="135" t="s">
        <v>2979</v>
      </c>
    </row>
    <row r="1646" spans="1:11" hidden="1" x14ac:dyDescent="0.25">
      <c r="A1646" s="128" t="s">
        <v>5411</v>
      </c>
      <c r="B1646" s="129" t="s">
        <v>5412</v>
      </c>
      <c r="C1646" s="130" t="s">
        <v>18</v>
      </c>
      <c r="D1646" s="130">
        <v>0</v>
      </c>
      <c r="E1646" s="131" t="s">
        <v>13</v>
      </c>
      <c r="F1646" s="132" t="str">
        <f t="shared" si="77"/>
        <v/>
      </c>
      <c r="G1646" s="133">
        <f>IF($K1646="Padrão",BDI!$B$17,IF($K1646="Diferenciado",BDI!$E$17,0))</f>
        <v>0.26419999999999999</v>
      </c>
      <c r="H1646" s="131" t="str">
        <f t="shared" si="75"/>
        <v/>
      </c>
      <c r="I1646" s="132" t="str">
        <f t="shared" si="76"/>
        <v/>
      </c>
      <c r="J1646" s="134"/>
      <c r="K1646" s="135" t="s">
        <v>2979</v>
      </c>
    </row>
    <row r="1647" spans="1:11" hidden="1" x14ac:dyDescent="0.25">
      <c r="A1647" s="128" t="s">
        <v>5413</v>
      </c>
      <c r="B1647" s="129" t="s">
        <v>5414</v>
      </c>
      <c r="C1647" s="130" t="s">
        <v>18</v>
      </c>
      <c r="D1647" s="130">
        <v>0</v>
      </c>
      <c r="E1647" s="131" t="s">
        <v>13</v>
      </c>
      <c r="F1647" s="132" t="str">
        <f t="shared" si="77"/>
        <v/>
      </c>
      <c r="G1647" s="133">
        <f>IF($K1647="Padrão",BDI!$B$17,IF($K1647="Diferenciado",BDI!$E$17,0))</f>
        <v>0.26419999999999999</v>
      </c>
      <c r="H1647" s="131" t="str">
        <f t="shared" si="75"/>
        <v/>
      </c>
      <c r="I1647" s="132" t="str">
        <f t="shared" si="76"/>
        <v/>
      </c>
      <c r="J1647" s="134"/>
      <c r="K1647" s="135" t="s">
        <v>2979</v>
      </c>
    </row>
    <row r="1648" spans="1:11" hidden="1" x14ac:dyDescent="0.25">
      <c r="A1648" s="128" t="s">
        <v>5415</v>
      </c>
      <c r="B1648" s="129" t="s">
        <v>5416</v>
      </c>
      <c r="C1648" s="130" t="s">
        <v>18</v>
      </c>
      <c r="D1648" s="130">
        <v>0</v>
      </c>
      <c r="E1648" s="131" t="s">
        <v>13</v>
      </c>
      <c r="F1648" s="132" t="str">
        <f t="shared" si="77"/>
        <v/>
      </c>
      <c r="G1648" s="133">
        <f>IF($K1648="Padrão",BDI!$B$17,IF($K1648="Diferenciado",BDI!$E$17,0))</f>
        <v>0.26419999999999999</v>
      </c>
      <c r="H1648" s="131" t="str">
        <f t="shared" si="75"/>
        <v/>
      </c>
      <c r="I1648" s="132" t="str">
        <f t="shared" si="76"/>
        <v/>
      </c>
      <c r="J1648" s="134"/>
      <c r="K1648" s="135" t="s">
        <v>2979</v>
      </c>
    </row>
    <row r="1649" spans="1:11" hidden="1" x14ac:dyDescent="0.25">
      <c r="A1649" s="128" t="s">
        <v>5417</v>
      </c>
      <c r="B1649" s="129" t="s">
        <v>5418</v>
      </c>
      <c r="C1649" s="130" t="s">
        <v>18</v>
      </c>
      <c r="D1649" s="130">
        <v>0</v>
      </c>
      <c r="E1649" s="131" t="s">
        <v>13</v>
      </c>
      <c r="F1649" s="132" t="str">
        <f t="shared" si="77"/>
        <v/>
      </c>
      <c r="G1649" s="133">
        <f>IF($K1649="Padrão",BDI!$B$17,IF($K1649="Diferenciado",BDI!$E$17,0))</f>
        <v>0.26419999999999999</v>
      </c>
      <c r="H1649" s="131" t="str">
        <f t="shared" si="75"/>
        <v/>
      </c>
      <c r="I1649" s="132" t="str">
        <f t="shared" si="76"/>
        <v/>
      </c>
      <c r="J1649" s="134"/>
      <c r="K1649" s="135" t="s">
        <v>2979</v>
      </c>
    </row>
    <row r="1650" spans="1:11" hidden="1" x14ac:dyDescent="0.25">
      <c r="A1650" s="128" t="s">
        <v>5419</v>
      </c>
      <c r="B1650" s="129" t="s">
        <v>5420</v>
      </c>
      <c r="C1650" s="130" t="s">
        <v>18</v>
      </c>
      <c r="D1650" s="130">
        <v>0</v>
      </c>
      <c r="E1650" s="131" t="s">
        <v>13</v>
      </c>
      <c r="F1650" s="132" t="str">
        <f t="shared" si="77"/>
        <v/>
      </c>
      <c r="G1650" s="133">
        <f>IF($K1650="Padrão",BDI!$B$17,IF($K1650="Diferenciado",BDI!$E$17,0))</f>
        <v>0.26419999999999999</v>
      </c>
      <c r="H1650" s="131" t="str">
        <f t="shared" si="75"/>
        <v/>
      </c>
      <c r="I1650" s="132" t="str">
        <f t="shared" si="76"/>
        <v/>
      </c>
      <c r="J1650" s="134"/>
      <c r="K1650" s="135" t="s">
        <v>2979</v>
      </c>
    </row>
    <row r="1651" spans="1:11" hidden="1" x14ac:dyDescent="0.25">
      <c r="A1651" s="128" t="s">
        <v>5421</v>
      </c>
      <c r="B1651" s="129" t="s">
        <v>5422</v>
      </c>
      <c r="C1651" s="130" t="s">
        <v>18</v>
      </c>
      <c r="D1651" s="130">
        <v>0</v>
      </c>
      <c r="E1651" s="131" t="s">
        <v>13</v>
      </c>
      <c r="F1651" s="132" t="str">
        <f t="shared" si="77"/>
        <v/>
      </c>
      <c r="G1651" s="133">
        <f>IF($K1651="Padrão",BDI!$B$17,IF($K1651="Diferenciado",BDI!$E$17,0))</f>
        <v>0.26419999999999999</v>
      </c>
      <c r="H1651" s="131" t="str">
        <f t="shared" si="75"/>
        <v/>
      </c>
      <c r="I1651" s="132" t="str">
        <f t="shared" si="76"/>
        <v/>
      </c>
      <c r="J1651" s="134"/>
      <c r="K1651" s="135" t="s">
        <v>2979</v>
      </c>
    </row>
    <row r="1652" spans="1:11" hidden="1" x14ac:dyDescent="0.25">
      <c r="A1652" s="128" t="s">
        <v>5423</v>
      </c>
      <c r="B1652" s="129" t="s">
        <v>5424</v>
      </c>
      <c r="C1652" s="130" t="s">
        <v>18</v>
      </c>
      <c r="D1652" s="130">
        <v>0</v>
      </c>
      <c r="E1652" s="131" t="s">
        <v>13</v>
      </c>
      <c r="F1652" s="132" t="str">
        <f t="shared" si="77"/>
        <v/>
      </c>
      <c r="G1652" s="133">
        <f>IF($K1652="Padrão",BDI!$B$17,IF($K1652="Diferenciado",BDI!$E$17,0))</f>
        <v>0.26419999999999999</v>
      </c>
      <c r="H1652" s="131" t="str">
        <f t="shared" si="75"/>
        <v/>
      </c>
      <c r="I1652" s="132" t="str">
        <f t="shared" si="76"/>
        <v/>
      </c>
      <c r="J1652" s="134"/>
      <c r="K1652" s="135" t="s">
        <v>2979</v>
      </c>
    </row>
    <row r="1653" spans="1:11" hidden="1" x14ac:dyDescent="0.25">
      <c r="A1653" s="128" t="s">
        <v>5425</v>
      </c>
      <c r="B1653" s="129" t="s">
        <v>5426</v>
      </c>
      <c r="C1653" s="130" t="s">
        <v>18</v>
      </c>
      <c r="D1653" s="130">
        <v>0</v>
      </c>
      <c r="E1653" s="131" t="s">
        <v>13</v>
      </c>
      <c r="F1653" s="132" t="str">
        <f t="shared" si="77"/>
        <v/>
      </c>
      <c r="G1653" s="133">
        <f>IF($K1653="Padrão",BDI!$B$17,IF($K1653="Diferenciado",BDI!$E$17,0))</f>
        <v>0.26419999999999999</v>
      </c>
      <c r="H1653" s="131" t="str">
        <f t="shared" si="75"/>
        <v/>
      </c>
      <c r="I1653" s="132" t="str">
        <f t="shared" si="76"/>
        <v/>
      </c>
      <c r="J1653" s="134"/>
      <c r="K1653" s="135" t="s">
        <v>2979</v>
      </c>
    </row>
    <row r="1654" spans="1:11" hidden="1" x14ac:dyDescent="0.25">
      <c r="A1654" s="128" t="s">
        <v>5427</v>
      </c>
      <c r="B1654" s="129" t="s">
        <v>5428</v>
      </c>
      <c r="C1654" s="130" t="s">
        <v>18</v>
      </c>
      <c r="D1654" s="130">
        <v>0</v>
      </c>
      <c r="E1654" s="131" t="s">
        <v>13</v>
      </c>
      <c r="F1654" s="132" t="str">
        <f t="shared" si="77"/>
        <v/>
      </c>
      <c r="G1654" s="133">
        <f>IF($K1654="Padrão",BDI!$B$17,IF($K1654="Diferenciado",BDI!$E$17,0))</f>
        <v>0.26419999999999999</v>
      </c>
      <c r="H1654" s="131" t="str">
        <f t="shared" si="75"/>
        <v/>
      </c>
      <c r="I1654" s="132" t="str">
        <f t="shared" si="76"/>
        <v/>
      </c>
      <c r="J1654" s="134"/>
      <c r="K1654" s="135" t="s">
        <v>2979</v>
      </c>
    </row>
    <row r="1655" spans="1:11" hidden="1" x14ac:dyDescent="0.25">
      <c r="A1655" s="128" t="s">
        <v>5429</v>
      </c>
      <c r="B1655" s="129" t="s">
        <v>5430</v>
      </c>
      <c r="C1655" s="130" t="s">
        <v>18</v>
      </c>
      <c r="D1655" s="130">
        <v>0</v>
      </c>
      <c r="E1655" s="131" t="s">
        <v>13</v>
      </c>
      <c r="F1655" s="132" t="str">
        <f t="shared" si="77"/>
        <v/>
      </c>
      <c r="G1655" s="133">
        <f>IF($K1655="Padrão",BDI!$B$17,IF($K1655="Diferenciado",BDI!$E$17,0))</f>
        <v>0.26419999999999999</v>
      </c>
      <c r="H1655" s="131" t="str">
        <f t="shared" si="75"/>
        <v/>
      </c>
      <c r="I1655" s="132" t="str">
        <f t="shared" si="76"/>
        <v/>
      </c>
      <c r="J1655" s="134"/>
      <c r="K1655" s="135" t="s">
        <v>2979</v>
      </c>
    </row>
    <row r="1656" spans="1:11" hidden="1" x14ac:dyDescent="0.25">
      <c r="A1656" s="128" t="s">
        <v>5431</v>
      </c>
      <c r="B1656" s="129" t="s">
        <v>5432</v>
      </c>
      <c r="C1656" s="130" t="s">
        <v>18</v>
      </c>
      <c r="D1656" s="130">
        <v>0</v>
      </c>
      <c r="E1656" s="131" t="s">
        <v>13</v>
      </c>
      <c r="F1656" s="132" t="str">
        <f t="shared" si="77"/>
        <v/>
      </c>
      <c r="G1656" s="133">
        <f>IF($K1656="Padrão",BDI!$B$17,IF($K1656="Diferenciado",BDI!$E$17,0))</f>
        <v>0.26419999999999999</v>
      </c>
      <c r="H1656" s="131" t="str">
        <f t="shared" si="75"/>
        <v/>
      </c>
      <c r="I1656" s="132" t="str">
        <f t="shared" si="76"/>
        <v/>
      </c>
      <c r="J1656" s="134"/>
      <c r="K1656" s="135" t="s">
        <v>2979</v>
      </c>
    </row>
    <row r="1657" spans="1:11" hidden="1" x14ac:dyDescent="0.25">
      <c r="A1657" s="128" t="s">
        <v>5433</v>
      </c>
      <c r="B1657" s="129" t="s">
        <v>5434</v>
      </c>
      <c r="C1657" s="130" t="s">
        <v>18</v>
      </c>
      <c r="D1657" s="130">
        <v>0</v>
      </c>
      <c r="E1657" s="131" t="s">
        <v>13</v>
      </c>
      <c r="F1657" s="132" t="str">
        <f t="shared" si="77"/>
        <v/>
      </c>
      <c r="G1657" s="133">
        <f>IF($K1657="Padrão",BDI!$B$17,IF($K1657="Diferenciado",BDI!$E$17,0))</f>
        <v>0.26419999999999999</v>
      </c>
      <c r="H1657" s="131" t="str">
        <f t="shared" si="75"/>
        <v/>
      </c>
      <c r="I1657" s="132" t="str">
        <f t="shared" si="76"/>
        <v/>
      </c>
      <c r="J1657" s="134"/>
      <c r="K1657" s="135" t="s">
        <v>2979</v>
      </c>
    </row>
    <row r="1658" spans="1:11" hidden="1" x14ac:dyDescent="0.25">
      <c r="A1658" s="128" t="s">
        <v>5435</v>
      </c>
      <c r="B1658" s="129" t="s">
        <v>5436</v>
      </c>
      <c r="C1658" s="130" t="s">
        <v>18</v>
      </c>
      <c r="D1658" s="130">
        <v>0</v>
      </c>
      <c r="E1658" s="131" t="s">
        <v>13</v>
      </c>
      <c r="F1658" s="132" t="str">
        <f t="shared" si="77"/>
        <v/>
      </c>
      <c r="G1658" s="133">
        <f>IF($K1658="Padrão",BDI!$B$17,IF($K1658="Diferenciado",BDI!$E$17,0))</f>
        <v>0.26419999999999999</v>
      </c>
      <c r="H1658" s="131" t="str">
        <f t="shared" si="75"/>
        <v/>
      </c>
      <c r="I1658" s="132" t="str">
        <f t="shared" si="76"/>
        <v/>
      </c>
      <c r="J1658" s="134"/>
      <c r="K1658" s="135" t="s">
        <v>2979</v>
      </c>
    </row>
    <row r="1659" spans="1:11" hidden="1" x14ac:dyDescent="0.25">
      <c r="A1659" s="128" t="s">
        <v>5437</v>
      </c>
      <c r="B1659" s="129" t="s">
        <v>5438</v>
      </c>
      <c r="C1659" s="130" t="s">
        <v>18</v>
      </c>
      <c r="D1659" s="130">
        <v>0</v>
      </c>
      <c r="E1659" s="131" t="s">
        <v>13</v>
      </c>
      <c r="F1659" s="132" t="str">
        <f t="shared" si="77"/>
        <v/>
      </c>
      <c r="G1659" s="133">
        <f>IF($K1659="Padrão",BDI!$B$17,IF($K1659="Diferenciado",BDI!$E$17,0))</f>
        <v>0.26419999999999999</v>
      </c>
      <c r="H1659" s="131" t="str">
        <f t="shared" si="75"/>
        <v/>
      </c>
      <c r="I1659" s="132" t="str">
        <f t="shared" si="76"/>
        <v/>
      </c>
      <c r="J1659" s="134"/>
      <c r="K1659" s="135" t="s">
        <v>2979</v>
      </c>
    </row>
    <row r="1660" spans="1:11" hidden="1" x14ac:dyDescent="0.25">
      <c r="A1660" s="128" t="s">
        <v>5439</v>
      </c>
      <c r="B1660" s="129" t="s">
        <v>5440</v>
      </c>
      <c r="C1660" s="130" t="s">
        <v>18</v>
      </c>
      <c r="D1660" s="130">
        <v>0</v>
      </c>
      <c r="E1660" s="131" t="s">
        <v>13</v>
      </c>
      <c r="F1660" s="132" t="str">
        <f t="shared" si="77"/>
        <v/>
      </c>
      <c r="G1660" s="133">
        <f>IF($K1660="Padrão",BDI!$B$17,IF($K1660="Diferenciado",BDI!$E$17,0))</f>
        <v>0.26419999999999999</v>
      </c>
      <c r="H1660" s="131" t="str">
        <f t="shared" si="75"/>
        <v/>
      </c>
      <c r="I1660" s="132" t="str">
        <f t="shared" si="76"/>
        <v/>
      </c>
      <c r="J1660" s="134"/>
      <c r="K1660" s="135" t="s">
        <v>2979</v>
      </c>
    </row>
    <row r="1661" spans="1:11" hidden="1" x14ac:dyDescent="0.25">
      <c r="A1661" s="128" t="s">
        <v>5441</v>
      </c>
      <c r="B1661" s="129" t="s">
        <v>5442</v>
      </c>
      <c r="C1661" s="130" t="s">
        <v>18</v>
      </c>
      <c r="D1661" s="130">
        <v>0</v>
      </c>
      <c r="E1661" s="131" t="s">
        <v>13</v>
      </c>
      <c r="F1661" s="132" t="str">
        <f t="shared" si="77"/>
        <v/>
      </c>
      <c r="G1661" s="133">
        <f>IF($K1661="Padrão",BDI!$B$17,IF($K1661="Diferenciado",BDI!$E$17,0))</f>
        <v>0.26419999999999999</v>
      </c>
      <c r="H1661" s="131" t="str">
        <f t="shared" si="75"/>
        <v/>
      </c>
      <c r="I1661" s="132" t="str">
        <f t="shared" si="76"/>
        <v/>
      </c>
      <c r="J1661" s="134"/>
      <c r="K1661" s="135" t="s">
        <v>2979</v>
      </c>
    </row>
    <row r="1662" spans="1:11" hidden="1" x14ac:dyDescent="0.25">
      <c r="A1662" s="128" t="s">
        <v>5443</v>
      </c>
      <c r="B1662" s="129" t="s">
        <v>5444</v>
      </c>
      <c r="C1662" s="130" t="s">
        <v>18</v>
      </c>
      <c r="D1662" s="130">
        <v>0</v>
      </c>
      <c r="E1662" s="131" t="s">
        <v>13</v>
      </c>
      <c r="F1662" s="132" t="str">
        <f t="shared" si="77"/>
        <v/>
      </c>
      <c r="G1662" s="133">
        <f>IF($K1662="Padrão",BDI!$B$17,IF($K1662="Diferenciado",BDI!$E$17,0))</f>
        <v>0.26419999999999999</v>
      </c>
      <c r="H1662" s="131" t="str">
        <f t="shared" si="75"/>
        <v/>
      </c>
      <c r="I1662" s="132" t="str">
        <f t="shared" si="76"/>
        <v/>
      </c>
      <c r="J1662" s="134"/>
      <c r="K1662" s="135" t="s">
        <v>2979</v>
      </c>
    </row>
    <row r="1663" spans="1:11" hidden="1" x14ac:dyDescent="0.25">
      <c r="A1663" s="128" t="s">
        <v>5445</v>
      </c>
      <c r="B1663" s="129" t="s">
        <v>5446</v>
      </c>
      <c r="C1663" s="130" t="s">
        <v>18</v>
      </c>
      <c r="D1663" s="130">
        <v>0</v>
      </c>
      <c r="E1663" s="131" t="s">
        <v>13</v>
      </c>
      <c r="F1663" s="132" t="str">
        <f t="shared" si="77"/>
        <v/>
      </c>
      <c r="G1663" s="133">
        <f>IF($K1663="Padrão",BDI!$B$17,IF($K1663="Diferenciado",BDI!$E$17,0))</f>
        <v>0.26419999999999999</v>
      </c>
      <c r="H1663" s="131" t="str">
        <f t="shared" si="75"/>
        <v/>
      </c>
      <c r="I1663" s="132" t="str">
        <f t="shared" si="76"/>
        <v/>
      </c>
      <c r="J1663" s="134"/>
      <c r="K1663" s="135" t="s">
        <v>2979</v>
      </c>
    </row>
    <row r="1664" spans="1:11" hidden="1" x14ac:dyDescent="0.25">
      <c r="A1664" s="128" t="s">
        <v>5447</v>
      </c>
      <c r="B1664" s="129" t="s">
        <v>5448</v>
      </c>
      <c r="C1664" s="130" t="s">
        <v>18</v>
      </c>
      <c r="D1664" s="130">
        <v>0</v>
      </c>
      <c r="E1664" s="131" t="s">
        <v>13</v>
      </c>
      <c r="F1664" s="132" t="str">
        <f t="shared" si="77"/>
        <v/>
      </c>
      <c r="G1664" s="133">
        <f>IF($K1664="Padrão",BDI!$B$17,IF($K1664="Diferenciado",BDI!$E$17,0))</f>
        <v>0.26419999999999999</v>
      </c>
      <c r="H1664" s="131" t="str">
        <f t="shared" si="75"/>
        <v/>
      </c>
      <c r="I1664" s="132" t="str">
        <f t="shared" si="76"/>
        <v/>
      </c>
      <c r="J1664" s="134"/>
      <c r="K1664" s="135" t="s">
        <v>2979</v>
      </c>
    </row>
    <row r="1665" spans="1:11" hidden="1" x14ac:dyDescent="0.25">
      <c r="A1665" s="128" t="s">
        <v>5449</v>
      </c>
      <c r="B1665" s="129" t="s">
        <v>5450</v>
      </c>
      <c r="C1665" s="130" t="s">
        <v>18</v>
      </c>
      <c r="D1665" s="130">
        <v>0</v>
      </c>
      <c r="E1665" s="131" t="s">
        <v>13</v>
      </c>
      <c r="F1665" s="132" t="str">
        <f t="shared" si="77"/>
        <v/>
      </c>
      <c r="G1665" s="133">
        <f>IF($K1665="Padrão",BDI!$B$17,IF($K1665="Diferenciado",BDI!$E$17,0))</f>
        <v>0.26419999999999999</v>
      </c>
      <c r="H1665" s="131" t="str">
        <f t="shared" si="75"/>
        <v/>
      </c>
      <c r="I1665" s="132" t="str">
        <f t="shared" si="76"/>
        <v/>
      </c>
      <c r="J1665" s="134"/>
      <c r="K1665" s="135" t="s">
        <v>2979</v>
      </c>
    </row>
    <row r="1666" spans="1:11" hidden="1" x14ac:dyDescent="0.25">
      <c r="A1666" s="128" t="s">
        <v>5451</v>
      </c>
      <c r="B1666" s="129" t="s">
        <v>5452</v>
      </c>
      <c r="C1666" s="130" t="s">
        <v>18</v>
      </c>
      <c r="D1666" s="130">
        <v>0</v>
      </c>
      <c r="E1666" s="131" t="s">
        <v>13</v>
      </c>
      <c r="F1666" s="132" t="str">
        <f t="shared" si="77"/>
        <v/>
      </c>
      <c r="G1666" s="133">
        <f>IF($K1666="Padrão",BDI!$B$17,IF($K1666="Diferenciado",BDI!$E$17,0))</f>
        <v>0.26419999999999999</v>
      </c>
      <c r="H1666" s="131" t="str">
        <f t="shared" si="75"/>
        <v/>
      </c>
      <c r="I1666" s="132" t="str">
        <f t="shared" si="76"/>
        <v/>
      </c>
      <c r="J1666" s="134"/>
      <c r="K1666" s="135" t="s">
        <v>2979</v>
      </c>
    </row>
    <row r="1667" spans="1:11" hidden="1" x14ac:dyDescent="0.25">
      <c r="A1667" s="128" t="s">
        <v>5453</v>
      </c>
      <c r="B1667" s="129" t="s">
        <v>5454</v>
      </c>
      <c r="C1667" s="130" t="s">
        <v>18</v>
      </c>
      <c r="D1667" s="130">
        <v>0</v>
      </c>
      <c r="E1667" s="131" t="s">
        <v>13</v>
      </c>
      <c r="F1667" s="132" t="str">
        <f t="shared" si="77"/>
        <v/>
      </c>
      <c r="G1667" s="133">
        <f>IF($K1667="Padrão",BDI!$B$17,IF($K1667="Diferenciado",BDI!$E$17,0))</f>
        <v>0.26419999999999999</v>
      </c>
      <c r="H1667" s="131" t="str">
        <f t="shared" si="75"/>
        <v/>
      </c>
      <c r="I1667" s="132" t="str">
        <f t="shared" si="76"/>
        <v/>
      </c>
      <c r="J1667" s="134"/>
      <c r="K1667" s="135" t="s">
        <v>2979</v>
      </c>
    </row>
    <row r="1668" spans="1:11" hidden="1" x14ac:dyDescent="0.25">
      <c r="A1668" s="128" t="s">
        <v>5455</v>
      </c>
      <c r="B1668" s="129" t="s">
        <v>5456</v>
      </c>
      <c r="C1668" s="130" t="s">
        <v>18</v>
      </c>
      <c r="D1668" s="130">
        <v>0</v>
      </c>
      <c r="E1668" s="131" t="s">
        <v>13</v>
      </c>
      <c r="F1668" s="132" t="str">
        <f t="shared" si="77"/>
        <v/>
      </c>
      <c r="G1668" s="133">
        <f>IF($K1668="Padrão",BDI!$B$17,IF($K1668="Diferenciado",BDI!$E$17,0))</f>
        <v>0.26419999999999999</v>
      </c>
      <c r="H1668" s="131" t="str">
        <f t="shared" si="75"/>
        <v/>
      </c>
      <c r="I1668" s="132" t="str">
        <f t="shared" si="76"/>
        <v/>
      </c>
      <c r="J1668" s="134"/>
      <c r="K1668" s="135" t="s">
        <v>2979</v>
      </c>
    </row>
    <row r="1669" spans="1:11" hidden="1" x14ac:dyDescent="0.25">
      <c r="A1669" s="128" t="s">
        <v>5457</v>
      </c>
      <c r="B1669" s="129" t="s">
        <v>5458</v>
      </c>
      <c r="C1669" s="130" t="s">
        <v>18</v>
      </c>
      <c r="D1669" s="130">
        <v>0</v>
      </c>
      <c r="E1669" s="131" t="s">
        <v>13</v>
      </c>
      <c r="F1669" s="132" t="str">
        <f t="shared" si="77"/>
        <v/>
      </c>
      <c r="G1669" s="133">
        <f>IF($K1669="Padrão",BDI!$B$17,IF($K1669="Diferenciado",BDI!$E$17,0))</f>
        <v>0.26419999999999999</v>
      </c>
      <c r="H1669" s="131" t="str">
        <f t="shared" si="75"/>
        <v/>
      </c>
      <c r="I1669" s="132" t="str">
        <f t="shared" si="76"/>
        <v/>
      </c>
      <c r="J1669" s="134"/>
      <c r="K1669" s="135" t="s">
        <v>2979</v>
      </c>
    </row>
    <row r="1670" spans="1:11" hidden="1" x14ac:dyDescent="0.25">
      <c r="A1670" s="128" t="s">
        <v>5459</v>
      </c>
      <c r="B1670" s="129" t="s">
        <v>5460</v>
      </c>
      <c r="C1670" s="130" t="s">
        <v>18</v>
      </c>
      <c r="D1670" s="130">
        <v>0</v>
      </c>
      <c r="E1670" s="131" t="s">
        <v>13</v>
      </c>
      <c r="F1670" s="132" t="str">
        <f t="shared" si="77"/>
        <v/>
      </c>
      <c r="G1670" s="133">
        <f>IF($K1670="Padrão",BDI!$B$17,IF($K1670="Diferenciado",BDI!$E$17,0))</f>
        <v>0.26419999999999999</v>
      </c>
      <c r="H1670" s="131" t="str">
        <f t="shared" ref="H1670:H1733" si="78">IF(ISNUMBER(E1670),ROUND(E1670*(1+G1670),2),"")</f>
        <v/>
      </c>
      <c r="I1670" s="132" t="str">
        <f t="shared" ref="I1670:I1733" si="79">IF(ISNUMBER(E1670),ROUND(H1670*D1670,2),"")</f>
        <v/>
      </c>
      <c r="J1670" s="134"/>
      <c r="K1670" s="135" t="s">
        <v>2979</v>
      </c>
    </row>
    <row r="1671" spans="1:11" hidden="1" x14ac:dyDescent="0.25">
      <c r="A1671" s="128" t="s">
        <v>5461</v>
      </c>
      <c r="B1671" s="129" t="s">
        <v>5462</v>
      </c>
      <c r="C1671" s="130" t="s">
        <v>18</v>
      </c>
      <c r="D1671" s="130">
        <v>0</v>
      </c>
      <c r="E1671" s="131" t="s">
        <v>13</v>
      </c>
      <c r="F1671" s="132" t="str">
        <f t="shared" ref="F1671:F1734" si="80">IF(ISNUMBER(E1671),D1671*E1671,"")</f>
        <v/>
      </c>
      <c r="G1671" s="133">
        <f>IF($K1671="Padrão",BDI!$B$17,IF($K1671="Diferenciado",BDI!$E$17,0))</f>
        <v>0.26419999999999999</v>
      </c>
      <c r="H1671" s="131" t="str">
        <f t="shared" si="78"/>
        <v/>
      </c>
      <c r="I1671" s="132" t="str">
        <f t="shared" si="79"/>
        <v/>
      </c>
      <c r="J1671" s="134"/>
      <c r="K1671" s="135" t="s">
        <v>2979</v>
      </c>
    </row>
    <row r="1672" spans="1:11" hidden="1" x14ac:dyDescent="0.25">
      <c r="A1672" s="128" t="s">
        <v>5463</v>
      </c>
      <c r="B1672" s="129" t="s">
        <v>5464</v>
      </c>
      <c r="C1672" s="130" t="s">
        <v>18</v>
      </c>
      <c r="D1672" s="130">
        <v>0</v>
      </c>
      <c r="E1672" s="131" t="s">
        <v>13</v>
      </c>
      <c r="F1672" s="132" t="str">
        <f t="shared" si="80"/>
        <v/>
      </c>
      <c r="G1672" s="133">
        <f>IF($K1672="Padrão",BDI!$B$17,IF($K1672="Diferenciado",BDI!$E$17,0))</f>
        <v>0.26419999999999999</v>
      </c>
      <c r="H1672" s="131" t="str">
        <f t="shared" si="78"/>
        <v/>
      </c>
      <c r="I1672" s="132" t="str">
        <f t="shared" si="79"/>
        <v/>
      </c>
      <c r="J1672" s="134"/>
      <c r="K1672" s="135" t="s">
        <v>2979</v>
      </c>
    </row>
    <row r="1673" spans="1:11" hidden="1" x14ac:dyDescent="0.25">
      <c r="A1673" s="128" t="s">
        <v>5465</v>
      </c>
      <c r="B1673" s="129" t="s">
        <v>5466</v>
      </c>
      <c r="C1673" s="130" t="s">
        <v>18</v>
      </c>
      <c r="D1673" s="130">
        <v>0</v>
      </c>
      <c r="E1673" s="131" t="s">
        <v>13</v>
      </c>
      <c r="F1673" s="132" t="str">
        <f t="shared" si="80"/>
        <v/>
      </c>
      <c r="G1673" s="133">
        <f>IF($K1673="Padrão",BDI!$B$17,IF($K1673="Diferenciado",BDI!$E$17,0))</f>
        <v>0.26419999999999999</v>
      </c>
      <c r="H1673" s="131" t="str">
        <f t="shared" si="78"/>
        <v/>
      </c>
      <c r="I1673" s="132" t="str">
        <f t="shared" si="79"/>
        <v/>
      </c>
      <c r="J1673" s="134"/>
      <c r="K1673" s="135" t="s">
        <v>2979</v>
      </c>
    </row>
    <row r="1674" spans="1:11" hidden="1" x14ac:dyDescent="0.25">
      <c r="A1674" s="128" t="s">
        <v>5467</v>
      </c>
      <c r="B1674" s="129" t="s">
        <v>5468</v>
      </c>
      <c r="C1674" s="130" t="s">
        <v>18</v>
      </c>
      <c r="D1674" s="130">
        <v>0</v>
      </c>
      <c r="E1674" s="131" t="s">
        <v>13</v>
      </c>
      <c r="F1674" s="132" t="str">
        <f t="shared" si="80"/>
        <v/>
      </c>
      <c r="G1674" s="133">
        <f>IF($K1674="Padrão",BDI!$B$17,IF($K1674="Diferenciado",BDI!$E$17,0))</f>
        <v>0.26419999999999999</v>
      </c>
      <c r="H1674" s="131" t="str">
        <f t="shared" si="78"/>
        <v/>
      </c>
      <c r="I1674" s="132" t="str">
        <f t="shared" si="79"/>
        <v/>
      </c>
      <c r="J1674" s="134"/>
      <c r="K1674" s="135" t="s">
        <v>2979</v>
      </c>
    </row>
    <row r="1675" spans="1:11" hidden="1" x14ac:dyDescent="0.25">
      <c r="A1675" s="128" t="s">
        <v>5469</v>
      </c>
      <c r="B1675" s="129" t="s">
        <v>5470</v>
      </c>
      <c r="C1675" s="130" t="s">
        <v>18</v>
      </c>
      <c r="D1675" s="130">
        <v>0</v>
      </c>
      <c r="E1675" s="131" t="s">
        <v>13</v>
      </c>
      <c r="F1675" s="132" t="str">
        <f t="shared" si="80"/>
        <v/>
      </c>
      <c r="G1675" s="133">
        <f>IF($K1675="Padrão",BDI!$B$17,IF($K1675="Diferenciado",BDI!$E$17,0))</f>
        <v>0.26419999999999999</v>
      </c>
      <c r="H1675" s="131" t="str">
        <f t="shared" si="78"/>
        <v/>
      </c>
      <c r="I1675" s="132" t="str">
        <f t="shared" si="79"/>
        <v/>
      </c>
      <c r="J1675" s="134"/>
      <c r="K1675" s="135" t="s">
        <v>2979</v>
      </c>
    </row>
    <row r="1676" spans="1:11" hidden="1" x14ac:dyDescent="0.25">
      <c r="A1676" s="128" t="s">
        <v>5471</v>
      </c>
      <c r="B1676" s="129" t="s">
        <v>5472</v>
      </c>
      <c r="C1676" s="130" t="s">
        <v>18</v>
      </c>
      <c r="D1676" s="130">
        <v>0</v>
      </c>
      <c r="E1676" s="131" t="s">
        <v>13</v>
      </c>
      <c r="F1676" s="132" t="str">
        <f t="shared" si="80"/>
        <v/>
      </c>
      <c r="G1676" s="133">
        <f>IF($K1676="Padrão",BDI!$B$17,IF($K1676="Diferenciado",BDI!$E$17,0))</f>
        <v>0.26419999999999999</v>
      </c>
      <c r="H1676" s="131" t="str">
        <f t="shared" si="78"/>
        <v/>
      </c>
      <c r="I1676" s="132" t="str">
        <f t="shared" si="79"/>
        <v/>
      </c>
      <c r="J1676" s="134"/>
      <c r="K1676" s="135" t="s">
        <v>2979</v>
      </c>
    </row>
    <row r="1677" spans="1:11" hidden="1" x14ac:dyDescent="0.25">
      <c r="A1677" s="128" t="s">
        <v>5473</v>
      </c>
      <c r="B1677" s="129" t="s">
        <v>5474</v>
      </c>
      <c r="C1677" s="130" t="s">
        <v>18</v>
      </c>
      <c r="D1677" s="130">
        <v>0</v>
      </c>
      <c r="E1677" s="131" t="s">
        <v>13</v>
      </c>
      <c r="F1677" s="132" t="str">
        <f t="shared" si="80"/>
        <v/>
      </c>
      <c r="G1677" s="133">
        <f>IF($K1677="Padrão",BDI!$B$17,IF($K1677="Diferenciado",BDI!$E$17,0))</f>
        <v>0.26419999999999999</v>
      </c>
      <c r="H1677" s="131" t="str">
        <f t="shared" si="78"/>
        <v/>
      </c>
      <c r="I1677" s="132" t="str">
        <f t="shared" si="79"/>
        <v/>
      </c>
      <c r="J1677" s="134"/>
      <c r="K1677" s="135" t="s">
        <v>2979</v>
      </c>
    </row>
    <row r="1678" spans="1:11" hidden="1" x14ac:dyDescent="0.25">
      <c r="A1678" s="128" t="s">
        <v>5475</v>
      </c>
      <c r="B1678" s="129" t="s">
        <v>5476</v>
      </c>
      <c r="C1678" s="130" t="s">
        <v>18</v>
      </c>
      <c r="D1678" s="130">
        <v>0</v>
      </c>
      <c r="E1678" s="131" t="s">
        <v>13</v>
      </c>
      <c r="F1678" s="132" t="str">
        <f t="shared" si="80"/>
        <v/>
      </c>
      <c r="G1678" s="133">
        <f>IF($K1678="Padrão",BDI!$B$17,IF($K1678="Diferenciado",BDI!$E$17,0))</f>
        <v>0.26419999999999999</v>
      </c>
      <c r="H1678" s="131" t="str">
        <f t="shared" si="78"/>
        <v/>
      </c>
      <c r="I1678" s="132" t="str">
        <f t="shared" si="79"/>
        <v/>
      </c>
      <c r="J1678" s="134"/>
      <c r="K1678" s="135" t="s">
        <v>2979</v>
      </c>
    </row>
    <row r="1679" spans="1:11" hidden="1" x14ac:dyDescent="0.25">
      <c r="A1679" s="128" t="s">
        <v>5477</v>
      </c>
      <c r="B1679" s="129" t="s">
        <v>5478</v>
      </c>
      <c r="C1679" s="130" t="s">
        <v>18</v>
      </c>
      <c r="D1679" s="130">
        <v>0</v>
      </c>
      <c r="E1679" s="131" t="s">
        <v>13</v>
      </c>
      <c r="F1679" s="132" t="str">
        <f t="shared" si="80"/>
        <v/>
      </c>
      <c r="G1679" s="133">
        <f>IF($K1679="Padrão",BDI!$B$17,IF($K1679="Diferenciado",BDI!$E$17,0))</f>
        <v>0.26419999999999999</v>
      </c>
      <c r="H1679" s="131" t="str">
        <f t="shared" si="78"/>
        <v/>
      </c>
      <c r="I1679" s="132" t="str">
        <f t="shared" si="79"/>
        <v/>
      </c>
      <c r="J1679" s="134"/>
      <c r="K1679" s="135" t="s">
        <v>2979</v>
      </c>
    </row>
    <row r="1680" spans="1:11" hidden="1" x14ac:dyDescent="0.25">
      <c r="A1680" s="128" t="s">
        <v>5479</v>
      </c>
      <c r="B1680" s="129" t="s">
        <v>5480</v>
      </c>
      <c r="C1680" s="130" t="s">
        <v>18</v>
      </c>
      <c r="D1680" s="130">
        <v>0</v>
      </c>
      <c r="E1680" s="131" t="s">
        <v>13</v>
      </c>
      <c r="F1680" s="132" t="str">
        <f t="shared" si="80"/>
        <v/>
      </c>
      <c r="G1680" s="133">
        <f>IF($K1680="Padrão",BDI!$B$17,IF($K1680="Diferenciado",BDI!$E$17,0))</f>
        <v>0.26419999999999999</v>
      </c>
      <c r="H1680" s="131" t="str">
        <f t="shared" si="78"/>
        <v/>
      </c>
      <c r="I1680" s="132" t="str">
        <f t="shared" si="79"/>
        <v/>
      </c>
      <c r="J1680" s="134"/>
      <c r="K1680" s="135" t="s">
        <v>2979</v>
      </c>
    </row>
    <row r="1681" spans="1:11" hidden="1" x14ac:dyDescent="0.25">
      <c r="A1681" s="128" t="s">
        <v>5481</v>
      </c>
      <c r="B1681" s="129" t="s">
        <v>5482</v>
      </c>
      <c r="C1681" s="130" t="s">
        <v>18</v>
      </c>
      <c r="D1681" s="130">
        <v>0</v>
      </c>
      <c r="E1681" s="131" t="s">
        <v>13</v>
      </c>
      <c r="F1681" s="132" t="str">
        <f t="shared" si="80"/>
        <v/>
      </c>
      <c r="G1681" s="133">
        <f>IF($K1681="Padrão",BDI!$B$17,IF($K1681="Diferenciado",BDI!$E$17,0))</f>
        <v>0.26419999999999999</v>
      </c>
      <c r="H1681" s="131" t="str">
        <f t="shared" si="78"/>
        <v/>
      </c>
      <c r="I1681" s="132" t="str">
        <f t="shared" si="79"/>
        <v/>
      </c>
      <c r="J1681" s="134"/>
      <c r="K1681" s="135" t="s">
        <v>2979</v>
      </c>
    </row>
    <row r="1682" spans="1:11" hidden="1" x14ac:dyDescent="0.25">
      <c r="A1682" s="128" t="s">
        <v>5483</v>
      </c>
      <c r="B1682" s="129" t="s">
        <v>5484</v>
      </c>
      <c r="C1682" s="130" t="s">
        <v>18</v>
      </c>
      <c r="D1682" s="130">
        <v>0</v>
      </c>
      <c r="E1682" s="131" t="s">
        <v>13</v>
      </c>
      <c r="F1682" s="132" t="str">
        <f t="shared" si="80"/>
        <v/>
      </c>
      <c r="G1682" s="133">
        <f>IF($K1682="Padrão",BDI!$B$17,IF($K1682="Diferenciado",BDI!$E$17,0))</f>
        <v>0.26419999999999999</v>
      </c>
      <c r="H1682" s="131" t="str">
        <f t="shared" si="78"/>
        <v/>
      </c>
      <c r="I1682" s="132" t="str">
        <f t="shared" si="79"/>
        <v/>
      </c>
      <c r="J1682" s="134"/>
      <c r="K1682" s="135" t="s">
        <v>2979</v>
      </c>
    </row>
    <row r="1683" spans="1:11" hidden="1" x14ac:dyDescent="0.25">
      <c r="A1683" s="128" t="s">
        <v>5485</v>
      </c>
      <c r="B1683" s="129" t="s">
        <v>5486</v>
      </c>
      <c r="C1683" s="130" t="s">
        <v>18</v>
      </c>
      <c r="D1683" s="130">
        <v>0</v>
      </c>
      <c r="E1683" s="131" t="s">
        <v>13</v>
      </c>
      <c r="F1683" s="132" t="str">
        <f t="shared" si="80"/>
        <v/>
      </c>
      <c r="G1683" s="133">
        <f>IF($K1683="Padrão",BDI!$B$17,IF($K1683="Diferenciado",BDI!$E$17,0))</f>
        <v>0.26419999999999999</v>
      </c>
      <c r="H1683" s="131" t="str">
        <f t="shared" si="78"/>
        <v/>
      </c>
      <c r="I1683" s="132" t="str">
        <f t="shared" si="79"/>
        <v/>
      </c>
      <c r="J1683" s="134"/>
      <c r="K1683" s="135" t="s">
        <v>2979</v>
      </c>
    </row>
    <row r="1684" spans="1:11" hidden="1" x14ac:dyDescent="0.25">
      <c r="A1684" s="128" t="s">
        <v>5487</v>
      </c>
      <c r="B1684" s="129" t="s">
        <v>5488</v>
      </c>
      <c r="C1684" s="130" t="s">
        <v>18</v>
      </c>
      <c r="D1684" s="130">
        <v>0</v>
      </c>
      <c r="E1684" s="131" t="s">
        <v>13</v>
      </c>
      <c r="F1684" s="132" t="str">
        <f t="shared" si="80"/>
        <v/>
      </c>
      <c r="G1684" s="133">
        <f>IF($K1684="Padrão",BDI!$B$17,IF($K1684="Diferenciado",BDI!$E$17,0))</f>
        <v>0.26419999999999999</v>
      </c>
      <c r="H1684" s="131" t="str">
        <f t="shared" si="78"/>
        <v/>
      </c>
      <c r="I1684" s="132" t="str">
        <f t="shared" si="79"/>
        <v/>
      </c>
      <c r="J1684" s="134"/>
      <c r="K1684" s="135" t="s">
        <v>2979</v>
      </c>
    </row>
    <row r="1685" spans="1:11" hidden="1" x14ac:dyDescent="0.25">
      <c r="A1685" s="128" t="s">
        <v>5489</v>
      </c>
      <c r="B1685" s="129" t="s">
        <v>5490</v>
      </c>
      <c r="C1685" s="130" t="s">
        <v>18</v>
      </c>
      <c r="D1685" s="130">
        <v>0</v>
      </c>
      <c r="E1685" s="131" t="s">
        <v>13</v>
      </c>
      <c r="F1685" s="132" t="str">
        <f t="shared" si="80"/>
        <v/>
      </c>
      <c r="G1685" s="133">
        <f>IF($K1685="Padrão",BDI!$B$17,IF($K1685="Diferenciado",BDI!$E$17,0))</f>
        <v>0.26419999999999999</v>
      </c>
      <c r="H1685" s="131" t="str">
        <f t="shared" si="78"/>
        <v/>
      </c>
      <c r="I1685" s="132" t="str">
        <f t="shared" si="79"/>
        <v/>
      </c>
      <c r="J1685" s="134"/>
      <c r="K1685" s="135" t="s">
        <v>2979</v>
      </c>
    </row>
    <row r="1686" spans="1:11" hidden="1" x14ac:dyDescent="0.25">
      <c r="A1686" s="128" t="s">
        <v>5491</v>
      </c>
      <c r="B1686" s="129" t="s">
        <v>5492</v>
      </c>
      <c r="C1686" s="130" t="s">
        <v>18</v>
      </c>
      <c r="D1686" s="130">
        <v>0</v>
      </c>
      <c r="E1686" s="131" t="s">
        <v>13</v>
      </c>
      <c r="F1686" s="132" t="str">
        <f t="shared" si="80"/>
        <v/>
      </c>
      <c r="G1686" s="133">
        <f>IF($K1686="Padrão",BDI!$B$17,IF($K1686="Diferenciado",BDI!$E$17,0))</f>
        <v>0.26419999999999999</v>
      </c>
      <c r="H1686" s="131" t="str">
        <f t="shared" si="78"/>
        <v/>
      </c>
      <c r="I1686" s="132" t="str">
        <f t="shared" si="79"/>
        <v/>
      </c>
      <c r="J1686" s="134"/>
      <c r="K1686" s="135" t="s">
        <v>2979</v>
      </c>
    </row>
    <row r="1687" spans="1:11" hidden="1" x14ac:dyDescent="0.25">
      <c r="A1687" s="128" t="s">
        <v>5493</v>
      </c>
      <c r="B1687" s="129" t="s">
        <v>5494</v>
      </c>
      <c r="C1687" s="130" t="s">
        <v>18</v>
      </c>
      <c r="D1687" s="130">
        <v>0</v>
      </c>
      <c r="E1687" s="131" t="s">
        <v>13</v>
      </c>
      <c r="F1687" s="132" t="str">
        <f t="shared" si="80"/>
        <v/>
      </c>
      <c r="G1687" s="133">
        <f>IF($K1687="Padrão",BDI!$B$17,IF($K1687="Diferenciado",BDI!$E$17,0))</f>
        <v>0.26419999999999999</v>
      </c>
      <c r="H1687" s="131" t="str">
        <f t="shared" si="78"/>
        <v/>
      </c>
      <c r="I1687" s="132" t="str">
        <f t="shared" si="79"/>
        <v/>
      </c>
      <c r="J1687" s="134"/>
      <c r="K1687" s="135" t="s">
        <v>2979</v>
      </c>
    </row>
    <row r="1688" spans="1:11" hidden="1" x14ac:dyDescent="0.25">
      <c r="A1688" s="128" t="s">
        <v>5495</v>
      </c>
      <c r="B1688" s="129" t="s">
        <v>5496</v>
      </c>
      <c r="C1688" s="130" t="s">
        <v>18</v>
      </c>
      <c r="D1688" s="130">
        <v>0</v>
      </c>
      <c r="E1688" s="131" t="s">
        <v>13</v>
      </c>
      <c r="F1688" s="132" t="str">
        <f t="shared" si="80"/>
        <v/>
      </c>
      <c r="G1688" s="133">
        <f>IF($K1688="Padrão",BDI!$B$17,IF($K1688="Diferenciado",BDI!$E$17,0))</f>
        <v>0.26419999999999999</v>
      </c>
      <c r="H1688" s="131" t="str">
        <f t="shared" si="78"/>
        <v/>
      </c>
      <c r="I1688" s="132" t="str">
        <f t="shared" si="79"/>
        <v/>
      </c>
      <c r="J1688" s="134"/>
      <c r="K1688" s="135" t="s">
        <v>2979</v>
      </c>
    </row>
    <row r="1689" spans="1:11" hidden="1" x14ac:dyDescent="0.25">
      <c r="A1689" s="128" t="s">
        <v>5497</v>
      </c>
      <c r="B1689" s="129" t="s">
        <v>5498</v>
      </c>
      <c r="C1689" s="130" t="s">
        <v>18</v>
      </c>
      <c r="D1689" s="130">
        <v>0</v>
      </c>
      <c r="E1689" s="131" t="s">
        <v>13</v>
      </c>
      <c r="F1689" s="132" t="str">
        <f t="shared" si="80"/>
        <v/>
      </c>
      <c r="G1689" s="133">
        <f>IF($K1689="Padrão",BDI!$B$17,IF($K1689="Diferenciado",BDI!$E$17,0))</f>
        <v>0.26419999999999999</v>
      </c>
      <c r="H1689" s="131" t="str">
        <f t="shared" si="78"/>
        <v/>
      </c>
      <c r="I1689" s="132" t="str">
        <f t="shared" si="79"/>
        <v/>
      </c>
      <c r="J1689" s="134"/>
      <c r="K1689" s="135" t="s">
        <v>2979</v>
      </c>
    </row>
    <row r="1690" spans="1:11" hidden="1" x14ac:dyDescent="0.25">
      <c r="A1690" s="128" t="s">
        <v>5499</v>
      </c>
      <c r="B1690" s="129" t="s">
        <v>5500</v>
      </c>
      <c r="C1690" s="130" t="s">
        <v>18</v>
      </c>
      <c r="D1690" s="130">
        <v>0</v>
      </c>
      <c r="E1690" s="131" t="s">
        <v>13</v>
      </c>
      <c r="F1690" s="132" t="str">
        <f t="shared" si="80"/>
        <v/>
      </c>
      <c r="G1690" s="133">
        <f>IF($K1690="Padrão",BDI!$B$17,IF($K1690="Diferenciado",BDI!$E$17,0))</f>
        <v>0.26419999999999999</v>
      </c>
      <c r="H1690" s="131" t="str">
        <f t="shared" si="78"/>
        <v/>
      </c>
      <c r="I1690" s="132" t="str">
        <f t="shared" si="79"/>
        <v/>
      </c>
      <c r="J1690" s="134"/>
      <c r="K1690" s="135" t="s">
        <v>2979</v>
      </c>
    </row>
    <row r="1691" spans="1:11" hidden="1" x14ac:dyDescent="0.25">
      <c r="A1691" s="128" t="s">
        <v>5501</v>
      </c>
      <c r="B1691" s="129" t="s">
        <v>5502</v>
      </c>
      <c r="C1691" s="130" t="s">
        <v>18</v>
      </c>
      <c r="D1691" s="130">
        <v>0</v>
      </c>
      <c r="E1691" s="131" t="s">
        <v>13</v>
      </c>
      <c r="F1691" s="132" t="str">
        <f t="shared" si="80"/>
        <v/>
      </c>
      <c r="G1691" s="133">
        <f>IF($K1691="Padrão",BDI!$B$17,IF($K1691="Diferenciado",BDI!$E$17,0))</f>
        <v>0.26419999999999999</v>
      </c>
      <c r="H1691" s="131" t="str">
        <f t="shared" si="78"/>
        <v/>
      </c>
      <c r="I1691" s="132" t="str">
        <f t="shared" si="79"/>
        <v/>
      </c>
      <c r="J1691" s="134"/>
      <c r="K1691" s="135" t="s">
        <v>2979</v>
      </c>
    </row>
    <row r="1692" spans="1:11" hidden="1" x14ac:dyDescent="0.25">
      <c r="A1692" s="128" t="s">
        <v>5503</v>
      </c>
      <c r="B1692" s="129" t="s">
        <v>5504</v>
      </c>
      <c r="C1692" s="130" t="s">
        <v>18</v>
      </c>
      <c r="D1692" s="130">
        <v>0</v>
      </c>
      <c r="E1692" s="131" t="s">
        <v>13</v>
      </c>
      <c r="F1692" s="132" t="str">
        <f t="shared" si="80"/>
        <v/>
      </c>
      <c r="G1692" s="133">
        <f>IF($K1692="Padrão",BDI!$B$17,IF($K1692="Diferenciado",BDI!$E$17,0))</f>
        <v>0.26419999999999999</v>
      </c>
      <c r="H1692" s="131" t="str">
        <f t="shared" si="78"/>
        <v/>
      </c>
      <c r="I1692" s="132" t="str">
        <f t="shared" si="79"/>
        <v/>
      </c>
      <c r="J1692" s="134"/>
      <c r="K1692" s="135" t="s">
        <v>2979</v>
      </c>
    </row>
    <row r="1693" spans="1:11" hidden="1" x14ac:dyDescent="0.25">
      <c r="A1693" s="128" t="s">
        <v>5505</v>
      </c>
      <c r="B1693" s="129" t="s">
        <v>5506</v>
      </c>
      <c r="C1693" s="130" t="s">
        <v>18</v>
      </c>
      <c r="D1693" s="130">
        <v>0</v>
      </c>
      <c r="E1693" s="131" t="s">
        <v>13</v>
      </c>
      <c r="F1693" s="132" t="str">
        <f t="shared" si="80"/>
        <v/>
      </c>
      <c r="G1693" s="133">
        <f>IF($K1693="Padrão",BDI!$B$17,IF($K1693="Diferenciado",BDI!$E$17,0))</f>
        <v>0.26419999999999999</v>
      </c>
      <c r="H1693" s="131" t="str">
        <f t="shared" si="78"/>
        <v/>
      </c>
      <c r="I1693" s="132" t="str">
        <f t="shared" si="79"/>
        <v/>
      </c>
      <c r="J1693" s="134"/>
      <c r="K1693" s="135" t="s">
        <v>2979</v>
      </c>
    </row>
    <row r="1694" spans="1:11" hidden="1" x14ac:dyDescent="0.25">
      <c r="A1694" s="128" t="s">
        <v>5507</v>
      </c>
      <c r="B1694" s="129" t="s">
        <v>5508</v>
      </c>
      <c r="C1694" s="130" t="s">
        <v>18</v>
      </c>
      <c r="D1694" s="130">
        <v>0</v>
      </c>
      <c r="E1694" s="131" t="s">
        <v>13</v>
      </c>
      <c r="F1694" s="132" t="str">
        <f t="shared" si="80"/>
        <v/>
      </c>
      <c r="G1694" s="133">
        <f>IF($K1694="Padrão",BDI!$B$17,IF($K1694="Diferenciado",BDI!$E$17,0))</f>
        <v>0.26419999999999999</v>
      </c>
      <c r="H1694" s="131" t="str">
        <f t="shared" si="78"/>
        <v/>
      </c>
      <c r="I1694" s="132" t="str">
        <f t="shared" si="79"/>
        <v/>
      </c>
      <c r="J1694" s="134"/>
      <c r="K1694" s="135" t="s">
        <v>2979</v>
      </c>
    </row>
    <row r="1695" spans="1:11" hidden="1" x14ac:dyDescent="0.25">
      <c r="A1695" s="128" t="s">
        <v>5509</v>
      </c>
      <c r="B1695" s="129" t="s">
        <v>5510</v>
      </c>
      <c r="C1695" s="130" t="s">
        <v>18</v>
      </c>
      <c r="D1695" s="130">
        <v>0</v>
      </c>
      <c r="E1695" s="131" t="s">
        <v>13</v>
      </c>
      <c r="F1695" s="132" t="str">
        <f t="shared" si="80"/>
        <v/>
      </c>
      <c r="G1695" s="133">
        <f>IF($K1695="Padrão",BDI!$B$17,IF($K1695="Diferenciado",BDI!$E$17,0))</f>
        <v>0.26419999999999999</v>
      </c>
      <c r="H1695" s="131" t="str">
        <f t="shared" si="78"/>
        <v/>
      </c>
      <c r="I1695" s="132" t="str">
        <f t="shared" si="79"/>
        <v/>
      </c>
      <c r="J1695" s="134"/>
      <c r="K1695" s="135" t="s">
        <v>2979</v>
      </c>
    </row>
    <row r="1696" spans="1:11" hidden="1" x14ac:dyDescent="0.25">
      <c r="A1696" s="128" t="s">
        <v>5511</v>
      </c>
      <c r="B1696" s="129" t="s">
        <v>5512</v>
      </c>
      <c r="C1696" s="130" t="s">
        <v>18</v>
      </c>
      <c r="D1696" s="130">
        <v>0</v>
      </c>
      <c r="E1696" s="131" t="s">
        <v>13</v>
      </c>
      <c r="F1696" s="132" t="str">
        <f t="shared" si="80"/>
        <v/>
      </c>
      <c r="G1696" s="133">
        <f>IF($K1696="Padrão",BDI!$B$17,IF($K1696="Diferenciado",BDI!$E$17,0))</f>
        <v>0.26419999999999999</v>
      </c>
      <c r="H1696" s="131" t="str">
        <f t="shared" si="78"/>
        <v/>
      </c>
      <c r="I1696" s="132" t="str">
        <f t="shared" si="79"/>
        <v/>
      </c>
      <c r="J1696" s="134"/>
      <c r="K1696" s="135" t="s">
        <v>2979</v>
      </c>
    </row>
    <row r="1697" spans="1:11" hidden="1" x14ac:dyDescent="0.25">
      <c r="A1697" s="128" t="s">
        <v>5513</v>
      </c>
      <c r="B1697" s="129" t="s">
        <v>5514</v>
      </c>
      <c r="C1697" s="130" t="s">
        <v>18</v>
      </c>
      <c r="D1697" s="130">
        <v>0</v>
      </c>
      <c r="E1697" s="131" t="s">
        <v>13</v>
      </c>
      <c r="F1697" s="132" t="str">
        <f t="shared" si="80"/>
        <v/>
      </c>
      <c r="G1697" s="133">
        <f>IF($K1697="Padrão",BDI!$B$17,IF($K1697="Diferenciado",BDI!$E$17,0))</f>
        <v>0.26419999999999999</v>
      </c>
      <c r="H1697" s="131" t="str">
        <f t="shared" si="78"/>
        <v/>
      </c>
      <c r="I1697" s="132" t="str">
        <f t="shared" si="79"/>
        <v/>
      </c>
      <c r="J1697" s="134"/>
      <c r="K1697" s="135" t="s">
        <v>2979</v>
      </c>
    </row>
    <row r="1698" spans="1:11" hidden="1" x14ac:dyDescent="0.25">
      <c r="A1698" s="128" t="s">
        <v>5515</v>
      </c>
      <c r="B1698" s="129" t="s">
        <v>5516</v>
      </c>
      <c r="C1698" s="130" t="s">
        <v>18</v>
      </c>
      <c r="D1698" s="130">
        <v>0</v>
      </c>
      <c r="E1698" s="131" t="s">
        <v>13</v>
      </c>
      <c r="F1698" s="132" t="str">
        <f t="shared" si="80"/>
        <v/>
      </c>
      <c r="G1698" s="133">
        <f>IF($K1698="Padrão",BDI!$B$17,IF($K1698="Diferenciado",BDI!$E$17,0))</f>
        <v>0.26419999999999999</v>
      </c>
      <c r="H1698" s="131" t="str">
        <f t="shared" si="78"/>
        <v/>
      </c>
      <c r="I1698" s="132" t="str">
        <f t="shared" si="79"/>
        <v/>
      </c>
      <c r="J1698" s="134"/>
      <c r="K1698" s="135" t="s">
        <v>2979</v>
      </c>
    </row>
    <row r="1699" spans="1:11" hidden="1" x14ac:dyDescent="0.25">
      <c r="A1699" s="128" t="s">
        <v>5517</v>
      </c>
      <c r="B1699" s="129" t="s">
        <v>5518</v>
      </c>
      <c r="C1699" s="130" t="s">
        <v>18</v>
      </c>
      <c r="D1699" s="130">
        <v>0</v>
      </c>
      <c r="E1699" s="131" t="s">
        <v>13</v>
      </c>
      <c r="F1699" s="132" t="str">
        <f t="shared" si="80"/>
        <v/>
      </c>
      <c r="G1699" s="133">
        <f>IF($K1699="Padrão",BDI!$B$17,IF($K1699="Diferenciado",BDI!$E$17,0))</f>
        <v>0.26419999999999999</v>
      </c>
      <c r="H1699" s="131" t="str">
        <f t="shared" si="78"/>
        <v/>
      </c>
      <c r="I1699" s="132" t="str">
        <f t="shared" si="79"/>
        <v/>
      </c>
      <c r="J1699" s="134"/>
      <c r="K1699" s="135" t="s">
        <v>2979</v>
      </c>
    </row>
    <row r="1700" spans="1:11" hidden="1" x14ac:dyDescent="0.25">
      <c r="A1700" s="128" t="s">
        <v>5519</v>
      </c>
      <c r="B1700" s="129" t="s">
        <v>5520</v>
      </c>
      <c r="C1700" s="130" t="s">
        <v>18</v>
      </c>
      <c r="D1700" s="130">
        <v>0</v>
      </c>
      <c r="E1700" s="131" t="s">
        <v>13</v>
      </c>
      <c r="F1700" s="132" t="str">
        <f t="shared" si="80"/>
        <v/>
      </c>
      <c r="G1700" s="133">
        <f>IF($K1700="Padrão",BDI!$B$17,IF($K1700="Diferenciado",BDI!$E$17,0))</f>
        <v>0.26419999999999999</v>
      </c>
      <c r="H1700" s="131" t="str">
        <f t="shared" si="78"/>
        <v/>
      </c>
      <c r="I1700" s="132" t="str">
        <f t="shared" si="79"/>
        <v/>
      </c>
      <c r="J1700" s="134"/>
      <c r="K1700" s="135" t="s">
        <v>2979</v>
      </c>
    </row>
    <row r="1701" spans="1:11" hidden="1" x14ac:dyDescent="0.25">
      <c r="A1701" s="128" t="s">
        <v>5521</v>
      </c>
      <c r="B1701" s="129" t="s">
        <v>5522</v>
      </c>
      <c r="C1701" s="130" t="s">
        <v>18</v>
      </c>
      <c r="D1701" s="130">
        <v>0</v>
      </c>
      <c r="E1701" s="131" t="s">
        <v>13</v>
      </c>
      <c r="F1701" s="132" t="str">
        <f t="shared" si="80"/>
        <v/>
      </c>
      <c r="G1701" s="133">
        <f>IF($K1701="Padrão",BDI!$B$17,IF($K1701="Diferenciado",BDI!$E$17,0))</f>
        <v>0.26419999999999999</v>
      </c>
      <c r="H1701" s="131" t="str">
        <f t="shared" si="78"/>
        <v/>
      </c>
      <c r="I1701" s="132" t="str">
        <f t="shared" si="79"/>
        <v/>
      </c>
      <c r="J1701" s="134"/>
      <c r="K1701" s="135" t="s">
        <v>2979</v>
      </c>
    </row>
    <row r="1702" spans="1:11" hidden="1" x14ac:dyDescent="0.25">
      <c r="A1702" s="128" t="s">
        <v>5523</v>
      </c>
      <c r="B1702" s="129" t="s">
        <v>5524</v>
      </c>
      <c r="C1702" s="130" t="s">
        <v>18</v>
      </c>
      <c r="D1702" s="130">
        <v>0</v>
      </c>
      <c r="E1702" s="131" t="s">
        <v>13</v>
      </c>
      <c r="F1702" s="132" t="str">
        <f t="shared" si="80"/>
        <v/>
      </c>
      <c r="G1702" s="133">
        <f>IF($K1702="Padrão",BDI!$B$17,IF($K1702="Diferenciado",BDI!$E$17,0))</f>
        <v>0.26419999999999999</v>
      </c>
      <c r="H1702" s="131" t="str">
        <f t="shared" si="78"/>
        <v/>
      </c>
      <c r="I1702" s="132" t="str">
        <f t="shared" si="79"/>
        <v/>
      </c>
      <c r="J1702" s="134"/>
      <c r="K1702" s="135" t="s">
        <v>2979</v>
      </c>
    </row>
    <row r="1703" spans="1:11" hidden="1" x14ac:dyDescent="0.25">
      <c r="A1703" s="128" t="s">
        <v>5525</v>
      </c>
      <c r="B1703" s="129" t="s">
        <v>5526</v>
      </c>
      <c r="C1703" s="130" t="s">
        <v>18</v>
      </c>
      <c r="D1703" s="130">
        <v>0</v>
      </c>
      <c r="E1703" s="131" t="s">
        <v>13</v>
      </c>
      <c r="F1703" s="132" t="str">
        <f t="shared" si="80"/>
        <v/>
      </c>
      <c r="G1703" s="133">
        <f>IF($K1703="Padrão",BDI!$B$17,IF($K1703="Diferenciado",BDI!$E$17,0))</f>
        <v>0.26419999999999999</v>
      </c>
      <c r="H1703" s="131" t="str">
        <f t="shared" si="78"/>
        <v/>
      </c>
      <c r="I1703" s="132" t="str">
        <f t="shared" si="79"/>
        <v/>
      </c>
      <c r="J1703" s="134"/>
      <c r="K1703" s="135" t="s">
        <v>2979</v>
      </c>
    </row>
    <row r="1704" spans="1:11" hidden="1" x14ac:dyDescent="0.25">
      <c r="A1704" s="128" t="s">
        <v>5527</v>
      </c>
      <c r="B1704" s="129" t="s">
        <v>5528</v>
      </c>
      <c r="C1704" s="130" t="s">
        <v>18</v>
      </c>
      <c r="D1704" s="130">
        <v>0</v>
      </c>
      <c r="E1704" s="131" t="s">
        <v>13</v>
      </c>
      <c r="F1704" s="132" t="str">
        <f t="shared" si="80"/>
        <v/>
      </c>
      <c r="G1704" s="133">
        <f>IF($K1704="Padrão",BDI!$B$17,IF($K1704="Diferenciado",BDI!$E$17,0))</f>
        <v>0.26419999999999999</v>
      </c>
      <c r="H1704" s="131" t="str">
        <f t="shared" si="78"/>
        <v/>
      </c>
      <c r="I1704" s="132" t="str">
        <f t="shared" si="79"/>
        <v/>
      </c>
      <c r="J1704" s="134"/>
      <c r="K1704" s="135" t="s">
        <v>2979</v>
      </c>
    </row>
    <row r="1705" spans="1:11" hidden="1" x14ac:dyDescent="0.25">
      <c r="A1705" s="128" t="s">
        <v>5529</v>
      </c>
      <c r="B1705" s="129" t="s">
        <v>5530</v>
      </c>
      <c r="C1705" s="130" t="s">
        <v>18</v>
      </c>
      <c r="D1705" s="130">
        <v>0</v>
      </c>
      <c r="E1705" s="131" t="s">
        <v>13</v>
      </c>
      <c r="F1705" s="132" t="str">
        <f t="shared" si="80"/>
        <v/>
      </c>
      <c r="G1705" s="133">
        <f>IF($K1705="Padrão",BDI!$B$17,IF($K1705="Diferenciado",BDI!$E$17,0))</f>
        <v>0.26419999999999999</v>
      </c>
      <c r="H1705" s="131" t="str">
        <f t="shared" si="78"/>
        <v/>
      </c>
      <c r="I1705" s="132" t="str">
        <f t="shared" si="79"/>
        <v/>
      </c>
      <c r="J1705" s="134"/>
      <c r="K1705" s="135" t="s">
        <v>2979</v>
      </c>
    </row>
    <row r="1706" spans="1:11" hidden="1" x14ac:dyDescent="0.25">
      <c r="A1706" s="128" t="s">
        <v>5531</v>
      </c>
      <c r="B1706" s="129" t="s">
        <v>5532</v>
      </c>
      <c r="C1706" s="130" t="s">
        <v>18</v>
      </c>
      <c r="D1706" s="130">
        <v>0</v>
      </c>
      <c r="E1706" s="131" t="s">
        <v>13</v>
      </c>
      <c r="F1706" s="132" t="str">
        <f t="shared" si="80"/>
        <v/>
      </c>
      <c r="G1706" s="133">
        <f>IF($K1706="Padrão",BDI!$B$17,IF($K1706="Diferenciado",BDI!$E$17,0))</f>
        <v>0.26419999999999999</v>
      </c>
      <c r="H1706" s="131" t="str">
        <f t="shared" si="78"/>
        <v/>
      </c>
      <c r="I1706" s="132" t="str">
        <f t="shared" si="79"/>
        <v/>
      </c>
      <c r="J1706" s="134"/>
      <c r="K1706" s="135" t="s">
        <v>2979</v>
      </c>
    </row>
    <row r="1707" spans="1:11" hidden="1" x14ac:dyDescent="0.25">
      <c r="A1707" s="128" t="s">
        <v>5533</v>
      </c>
      <c r="B1707" s="129" t="s">
        <v>5534</v>
      </c>
      <c r="C1707" s="130" t="s">
        <v>18</v>
      </c>
      <c r="D1707" s="130">
        <v>0</v>
      </c>
      <c r="E1707" s="131" t="s">
        <v>13</v>
      </c>
      <c r="F1707" s="132" t="str">
        <f t="shared" si="80"/>
        <v/>
      </c>
      <c r="G1707" s="133">
        <f>IF($K1707="Padrão",BDI!$B$17,IF($K1707="Diferenciado",BDI!$E$17,0))</f>
        <v>0.26419999999999999</v>
      </c>
      <c r="H1707" s="131" t="str">
        <f t="shared" si="78"/>
        <v/>
      </c>
      <c r="I1707" s="132" t="str">
        <f t="shared" si="79"/>
        <v/>
      </c>
      <c r="J1707" s="134"/>
      <c r="K1707" s="135" t="s">
        <v>2979</v>
      </c>
    </row>
    <row r="1708" spans="1:11" hidden="1" x14ac:dyDescent="0.25">
      <c r="A1708" s="128" t="s">
        <v>5535</v>
      </c>
      <c r="B1708" s="129" t="s">
        <v>5536</v>
      </c>
      <c r="C1708" s="130" t="s">
        <v>18</v>
      </c>
      <c r="D1708" s="130">
        <v>0</v>
      </c>
      <c r="E1708" s="131" t="s">
        <v>13</v>
      </c>
      <c r="F1708" s="132" t="str">
        <f t="shared" si="80"/>
        <v/>
      </c>
      <c r="G1708" s="133">
        <f>IF($K1708="Padrão",BDI!$B$17,IF($K1708="Diferenciado",BDI!$E$17,0))</f>
        <v>0.26419999999999999</v>
      </c>
      <c r="H1708" s="131" t="str">
        <f t="shared" si="78"/>
        <v/>
      </c>
      <c r="I1708" s="132" t="str">
        <f t="shared" si="79"/>
        <v/>
      </c>
      <c r="J1708" s="134"/>
      <c r="K1708" s="135" t="s">
        <v>2979</v>
      </c>
    </row>
    <row r="1709" spans="1:11" hidden="1" x14ac:dyDescent="0.25">
      <c r="A1709" s="128" t="s">
        <v>5537</v>
      </c>
      <c r="B1709" s="129" t="s">
        <v>5538</v>
      </c>
      <c r="C1709" s="130" t="s">
        <v>18</v>
      </c>
      <c r="D1709" s="130">
        <v>0</v>
      </c>
      <c r="E1709" s="131" t="s">
        <v>13</v>
      </c>
      <c r="F1709" s="132" t="str">
        <f t="shared" si="80"/>
        <v/>
      </c>
      <c r="G1709" s="133">
        <f>IF($K1709="Padrão",BDI!$B$17,IF($K1709="Diferenciado",BDI!$E$17,0))</f>
        <v>0.26419999999999999</v>
      </c>
      <c r="H1709" s="131" t="str">
        <f t="shared" si="78"/>
        <v/>
      </c>
      <c r="I1709" s="132" t="str">
        <f t="shared" si="79"/>
        <v/>
      </c>
      <c r="J1709" s="134"/>
      <c r="K1709" s="135" t="s">
        <v>2979</v>
      </c>
    </row>
    <row r="1710" spans="1:11" hidden="1" x14ac:dyDescent="0.25">
      <c r="A1710" s="128" t="s">
        <v>5539</v>
      </c>
      <c r="B1710" s="129" t="s">
        <v>5540</v>
      </c>
      <c r="C1710" s="130" t="s">
        <v>18</v>
      </c>
      <c r="D1710" s="130">
        <v>0</v>
      </c>
      <c r="E1710" s="131" t="s">
        <v>13</v>
      </c>
      <c r="F1710" s="132" t="str">
        <f t="shared" si="80"/>
        <v/>
      </c>
      <c r="G1710" s="133">
        <f>IF($K1710="Padrão",BDI!$B$17,IF($K1710="Diferenciado",BDI!$E$17,0))</f>
        <v>0.26419999999999999</v>
      </c>
      <c r="H1710" s="131" t="str">
        <f t="shared" si="78"/>
        <v/>
      </c>
      <c r="I1710" s="132" t="str">
        <f t="shared" si="79"/>
        <v/>
      </c>
      <c r="J1710" s="134"/>
      <c r="K1710" s="135" t="s">
        <v>2979</v>
      </c>
    </row>
    <row r="1711" spans="1:11" hidden="1" x14ac:dyDescent="0.25">
      <c r="A1711" s="128" t="s">
        <v>5541</v>
      </c>
      <c r="B1711" s="129" t="s">
        <v>5542</v>
      </c>
      <c r="C1711" s="130" t="s">
        <v>18</v>
      </c>
      <c r="D1711" s="130">
        <v>0</v>
      </c>
      <c r="E1711" s="131" t="s">
        <v>13</v>
      </c>
      <c r="F1711" s="132" t="str">
        <f t="shared" si="80"/>
        <v/>
      </c>
      <c r="G1711" s="133">
        <f>IF($K1711="Padrão",BDI!$B$17,IF($K1711="Diferenciado",BDI!$E$17,0))</f>
        <v>0.26419999999999999</v>
      </c>
      <c r="H1711" s="131" t="str">
        <f t="shared" si="78"/>
        <v/>
      </c>
      <c r="I1711" s="132" t="str">
        <f t="shared" si="79"/>
        <v/>
      </c>
      <c r="J1711" s="134"/>
      <c r="K1711" s="135" t="s">
        <v>2979</v>
      </c>
    </row>
    <row r="1712" spans="1:11" hidden="1" x14ac:dyDescent="0.25">
      <c r="A1712" s="128" t="s">
        <v>5543</v>
      </c>
      <c r="B1712" s="129" t="s">
        <v>5544</v>
      </c>
      <c r="C1712" s="130" t="s">
        <v>18</v>
      </c>
      <c r="D1712" s="130">
        <v>0</v>
      </c>
      <c r="E1712" s="131" t="s">
        <v>13</v>
      </c>
      <c r="F1712" s="132" t="str">
        <f t="shared" si="80"/>
        <v/>
      </c>
      <c r="G1712" s="133">
        <f>IF($K1712="Padrão",BDI!$B$17,IF($K1712="Diferenciado",BDI!$E$17,0))</f>
        <v>0.26419999999999999</v>
      </c>
      <c r="H1712" s="131" t="str">
        <f t="shared" si="78"/>
        <v/>
      </c>
      <c r="I1712" s="132" t="str">
        <f t="shared" si="79"/>
        <v/>
      </c>
      <c r="J1712" s="134"/>
      <c r="K1712" s="135" t="s">
        <v>2979</v>
      </c>
    </row>
    <row r="1713" spans="1:11" hidden="1" x14ac:dyDescent="0.25">
      <c r="A1713" s="128" t="s">
        <v>5545</v>
      </c>
      <c r="B1713" s="129" t="s">
        <v>5546</v>
      </c>
      <c r="C1713" s="130" t="s">
        <v>18</v>
      </c>
      <c r="D1713" s="130">
        <v>0</v>
      </c>
      <c r="E1713" s="131" t="s">
        <v>13</v>
      </c>
      <c r="F1713" s="132" t="str">
        <f t="shared" si="80"/>
        <v/>
      </c>
      <c r="G1713" s="133">
        <f>IF($K1713="Padrão",BDI!$B$17,IF($K1713="Diferenciado",BDI!$E$17,0))</f>
        <v>0.26419999999999999</v>
      </c>
      <c r="H1713" s="131" t="str">
        <f t="shared" si="78"/>
        <v/>
      </c>
      <c r="I1713" s="132" t="str">
        <f t="shared" si="79"/>
        <v/>
      </c>
      <c r="J1713" s="134"/>
      <c r="K1713" s="135" t="s">
        <v>2979</v>
      </c>
    </row>
    <row r="1714" spans="1:11" hidden="1" x14ac:dyDescent="0.25">
      <c r="A1714" s="128" t="s">
        <v>5547</v>
      </c>
      <c r="B1714" s="129" t="s">
        <v>5548</v>
      </c>
      <c r="C1714" s="130" t="s">
        <v>18</v>
      </c>
      <c r="D1714" s="130">
        <v>0</v>
      </c>
      <c r="E1714" s="131" t="s">
        <v>13</v>
      </c>
      <c r="F1714" s="132" t="str">
        <f t="shared" si="80"/>
        <v/>
      </c>
      <c r="G1714" s="133">
        <f>IF($K1714="Padrão",BDI!$B$17,IF($K1714="Diferenciado",BDI!$E$17,0))</f>
        <v>0.26419999999999999</v>
      </c>
      <c r="H1714" s="131" t="str">
        <f t="shared" si="78"/>
        <v/>
      </c>
      <c r="I1714" s="132" t="str">
        <f t="shared" si="79"/>
        <v/>
      </c>
      <c r="J1714" s="134"/>
      <c r="K1714" s="135" t="s">
        <v>2979</v>
      </c>
    </row>
    <row r="1715" spans="1:11" hidden="1" x14ac:dyDescent="0.25">
      <c r="A1715" s="128" t="s">
        <v>5549</v>
      </c>
      <c r="B1715" s="129" t="s">
        <v>5550</v>
      </c>
      <c r="C1715" s="130" t="s">
        <v>18</v>
      </c>
      <c r="D1715" s="130">
        <v>0</v>
      </c>
      <c r="E1715" s="131" t="s">
        <v>13</v>
      </c>
      <c r="F1715" s="132" t="str">
        <f t="shared" si="80"/>
        <v/>
      </c>
      <c r="G1715" s="133">
        <f>IF($K1715="Padrão",BDI!$B$17,IF($K1715="Diferenciado",BDI!$E$17,0))</f>
        <v>0.26419999999999999</v>
      </c>
      <c r="H1715" s="131" t="str">
        <f t="shared" si="78"/>
        <v/>
      </c>
      <c r="I1715" s="132" t="str">
        <f t="shared" si="79"/>
        <v/>
      </c>
      <c r="J1715" s="134"/>
      <c r="K1715" s="135" t="s">
        <v>2979</v>
      </c>
    </row>
    <row r="1716" spans="1:11" hidden="1" x14ac:dyDescent="0.25">
      <c r="A1716" s="128" t="s">
        <v>5551</v>
      </c>
      <c r="B1716" s="129" t="s">
        <v>5552</v>
      </c>
      <c r="C1716" s="130" t="s">
        <v>18</v>
      </c>
      <c r="D1716" s="130">
        <v>0</v>
      </c>
      <c r="E1716" s="131" t="s">
        <v>13</v>
      </c>
      <c r="F1716" s="132" t="str">
        <f t="shared" si="80"/>
        <v/>
      </c>
      <c r="G1716" s="133">
        <f>IF($K1716="Padrão",BDI!$B$17,IF($K1716="Diferenciado",BDI!$E$17,0))</f>
        <v>0.26419999999999999</v>
      </c>
      <c r="H1716" s="131" t="str">
        <f t="shared" si="78"/>
        <v/>
      </c>
      <c r="I1716" s="132" t="str">
        <f t="shared" si="79"/>
        <v/>
      </c>
      <c r="J1716" s="134"/>
      <c r="K1716" s="135" t="s">
        <v>2979</v>
      </c>
    </row>
    <row r="1717" spans="1:11" hidden="1" x14ac:dyDescent="0.25">
      <c r="A1717" s="128" t="s">
        <v>5553</v>
      </c>
      <c r="B1717" s="129" t="s">
        <v>5554</v>
      </c>
      <c r="C1717" s="130" t="s">
        <v>18</v>
      </c>
      <c r="D1717" s="130">
        <v>0</v>
      </c>
      <c r="E1717" s="131" t="s">
        <v>13</v>
      </c>
      <c r="F1717" s="132" t="str">
        <f t="shared" si="80"/>
        <v/>
      </c>
      <c r="G1717" s="133">
        <f>IF($K1717="Padrão",BDI!$B$17,IF($K1717="Diferenciado",BDI!$E$17,0))</f>
        <v>0.26419999999999999</v>
      </c>
      <c r="H1717" s="131" t="str">
        <f t="shared" si="78"/>
        <v/>
      </c>
      <c r="I1717" s="132" t="str">
        <f t="shared" si="79"/>
        <v/>
      </c>
      <c r="J1717" s="134"/>
      <c r="K1717" s="135" t="s">
        <v>2979</v>
      </c>
    </row>
    <row r="1718" spans="1:11" hidden="1" x14ac:dyDescent="0.25">
      <c r="A1718" s="128" t="s">
        <v>5555</v>
      </c>
      <c r="B1718" s="129" t="s">
        <v>5556</v>
      </c>
      <c r="C1718" s="130" t="s">
        <v>18</v>
      </c>
      <c r="D1718" s="130">
        <v>0</v>
      </c>
      <c r="E1718" s="131" t="s">
        <v>13</v>
      </c>
      <c r="F1718" s="132" t="str">
        <f t="shared" si="80"/>
        <v/>
      </c>
      <c r="G1718" s="133">
        <f>IF($K1718="Padrão",BDI!$B$17,IF($K1718="Diferenciado",BDI!$E$17,0))</f>
        <v>0.26419999999999999</v>
      </c>
      <c r="H1718" s="131" t="str">
        <f t="shared" si="78"/>
        <v/>
      </c>
      <c r="I1718" s="132" t="str">
        <f t="shared" si="79"/>
        <v/>
      </c>
      <c r="J1718" s="134"/>
      <c r="K1718" s="135" t="s">
        <v>2979</v>
      </c>
    </row>
    <row r="1719" spans="1:11" hidden="1" x14ac:dyDescent="0.25">
      <c r="A1719" s="128" t="s">
        <v>5557</v>
      </c>
      <c r="B1719" s="129" t="s">
        <v>5558</v>
      </c>
      <c r="C1719" s="130" t="s">
        <v>18</v>
      </c>
      <c r="D1719" s="130">
        <v>0</v>
      </c>
      <c r="E1719" s="131" t="s">
        <v>13</v>
      </c>
      <c r="F1719" s="132" t="str">
        <f t="shared" si="80"/>
        <v/>
      </c>
      <c r="G1719" s="133">
        <f>IF($K1719="Padrão",BDI!$B$17,IF($K1719="Diferenciado",BDI!$E$17,0))</f>
        <v>0.26419999999999999</v>
      </c>
      <c r="H1719" s="131" t="str">
        <f t="shared" si="78"/>
        <v/>
      </c>
      <c r="I1719" s="132" t="str">
        <f t="shared" si="79"/>
        <v/>
      </c>
      <c r="J1719" s="134"/>
      <c r="K1719" s="135" t="s">
        <v>2979</v>
      </c>
    </row>
    <row r="1720" spans="1:11" hidden="1" x14ac:dyDescent="0.25">
      <c r="A1720" s="128" t="s">
        <v>5559</v>
      </c>
      <c r="B1720" s="129" t="s">
        <v>5560</v>
      </c>
      <c r="C1720" s="130" t="s">
        <v>18</v>
      </c>
      <c r="D1720" s="130">
        <v>0</v>
      </c>
      <c r="E1720" s="131" t="s">
        <v>13</v>
      </c>
      <c r="F1720" s="132" t="str">
        <f t="shared" si="80"/>
        <v/>
      </c>
      <c r="G1720" s="133">
        <f>IF($K1720="Padrão",BDI!$B$17,IF($K1720="Diferenciado",BDI!$E$17,0))</f>
        <v>0.26419999999999999</v>
      </c>
      <c r="H1720" s="131" t="str">
        <f t="shared" si="78"/>
        <v/>
      </c>
      <c r="I1720" s="132" t="str">
        <f t="shared" si="79"/>
        <v/>
      </c>
      <c r="J1720" s="134"/>
      <c r="K1720" s="135" t="s">
        <v>2979</v>
      </c>
    </row>
    <row r="1721" spans="1:11" hidden="1" x14ac:dyDescent="0.25">
      <c r="A1721" s="128" t="s">
        <v>5561</v>
      </c>
      <c r="B1721" s="129" t="s">
        <v>5562</v>
      </c>
      <c r="C1721" s="130" t="s">
        <v>18</v>
      </c>
      <c r="D1721" s="130">
        <v>0</v>
      </c>
      <c r="E1721" s="131" t="s">
        <v>13</v>
      </c>
      <c r="F1721" s="132" t="str">
        <f t="shared" si="80"/>
        <v/>
      </c>
      <c r="G1721" s="133">
        <f>IF($K1721="Padrão",BDI!$B$17,IF($K1721="Diferenciado",BDI!$E$17,0))</f>
        <v>0.26419999999999999</v>
      </c>
      <c r="H1721" s="131" t="str">
        <f t="shared" si="78"/>
        <v/>
      </c>
      <c r="I1721" s="132" t="str">
        <f t="shared" si="79"/>
        <v/>
      </c>
      <c r="J1721" s="134"/>
      <c r="K1721" s="135" t="s">
        <v>2979</v>
      </c>
    </row>
    <row r="1722" spans="1:11" hidden="1" x14ac:dyDescent="0.25">
      <c r="A1722" s="128" t="s">
        <v>5563</v>
      </c>
      <c r="B1722" s="129" t="s">
        <v>5564</v>
      </c>
      <c r="C1722" s="130" t="s">
        <v>18</v>
      </c>
      <c r="D1722" s="130">
        <v>0</v>
      </c>
      <c r="E1722" s="131" t="s">
        <v>13</v>
      </c>
      <c r="F1722" s="132" t="str">
        <f t="shared" si="80"/>
        <v/>
      </c>
      <c r="G1722" s="133">
        <f>IF($K1722="Padrão",BDI!$B$17,IF($K1722="Diferenciado",BDI!$E$17,0))</f>
        <v>0.26419999999999999</v>
      </c>
      <c r="H1722" s="131" t="str">
        <f t="shared" si="78"/>
        <v/>
      </c>
      <c r="I1722" s="132" t="str">
        <f t="shared" si="79"/>
        <v/>
      </c>
      <c r="J1722" s="134"/>
      <c r="K1722" s="135" t="s">
        <v>2979</v>
      </c>
    </row>
    <row r="1723" spans="1:11" hidden="1" x14ac:dyDescent="0.25">
      <c r="A1723" s="128" t="s">
        <v>5565</v>
      </c>
      <c r="B1723" s="129" t="s">
        <v>5566</v>
      </c>
      <c r="C1723" s="130" t="s">
        <v>18</v>
      </c>
      <c r="D1723" s="130">
        <v>0</v>
      </c>
      <c r="E1723" s="131" t="s">
        <v>13</v>
      </c>
      <c r="F1723" s="132" t="str">
        <f t="shared" si="80"/>
        <v/>
      </c>
      <c r="G1723" s="133">
        <f>IF($K1723="Padrão",BDI!$B$17,IF($K1723="Diferenciado",BDI!$E$17,0))</f>
        <v>0.26419999999999999</v>
      </c>
      <c r="H1723" s="131" t="str">
        <f t="shared" si="78"/>
        <v/>
      </c>
      <c r="I1723" s="132" t="str">
        <f t="shared" si="79"/>
        <v/>
      </c>
      <c r="J1723" s="134"/>
      <c r="K1723" s="135" t="s">
        <v>2979</v>
      </c>
    </row>
    <row r="1724" spans="1:11" hidden="1" x14ac:dyDescent="0.25">
      <c r="A1724" s="128" t="s">
        <v>5567</v>
      </c>
      <c r="B1724" s="129" t="s">
        <v>5568</v>
      </c>
      <c r="C1724" s="130" t="s">
        <v>18</v>
      </c>
      <c r="D1724" s="130">
        <v>0</v>
      </c>
      <c r="E1724" s="131" t="s">
        <v>13</v>
      </c>
      <c r="F1724" s="132" t="str">
        <f t="shared" si="80"/>
        <v/>
      </c>
      <c r="G1724" s="133">
        <f>IF($K1724="Padrão",BDI!$B$17,IF($K1724="Diferenciado",BDI!$E$17,0))</f>
        <v>0.26419999999999999</v>
      </c>
      <c r="H1724" s="131" t="str">
        <f t="shared" si="78"/>
        <v/>
      </c>
      <c r="I1724" s="132" t="str">
        <f t="shared" si="79"/>
        <v/>
      </c>
      <c r="J1724" s="134"/>
      <c r="K1724" s="135" t="s">
        <v>2979</v>
      </c>
    </row>
    <row r="1725" spans="1:11" hidden="1" x14ac:dyDescent="0.25">
      <c r="A1725" s="128" t="s">
        <v>5569</v>
      </c>
      <c r="B1725" s="129" t="s">
        <v>5570</v>
      </c>
      <c r="C1725" s="130" t="s">
        <v>18</v>
      </c>
      <c r="D1725" s="130">
        <v>0</v>
      </c>
      <c r="E1725" s="131" t="s">
        <v>13</v>
      </c>
      <c r="F1725" s="132" t="str">
        <f t="shared" si="80"/>
        <v/>
      </c>
      <c r="G1725" s="133">
        <f>IF($K1725="Padrão",BDI!$B$17,IF($K1725="Diferenciado",BDI!$E$17,0))</f>
        <v>0.26419999999999999</v>
      </c>
      <c r="H1725" s="131" t="str">
        <f t="shared" si="78"/>
        <v/>
      </c>
      <c r="I1725" s="132" t="str">
        <f t="shared" si="79"/>
        <v/>
      </c>
      <c r="J1725" s="134"/>
      <c r="K1725" s="135" t="s">
        <v>2979</v>
      </c>
    </row>
    <row r="1726" spans="1:11" hidden="1" x14ac:dyDescent="0.25">
      <c r="A1726" s="128" t="s">
        <v>5571</v>
      </c>
      <c r="B1726" s="129" t="s">
        <v>5572</v>
      </c>
      <c r="C1726" s="130" t="s">
        <v>18</v>
      </c>
      <c r="D1726" s="130">
        <v>0</v>
      </c>
      <c r="E1726" s="131" t="s">
        <v>13</v>
      </c>
      <c r="F1726" s="132" t="str">
        <f t="shared" si="80"/>
        <v/>
      </c>
      <c r="G1726" s="133">
        <f>IF($K1726="Padrão",BDI!$B$17,IF($K1726="Diferenciado",BDI!$E$17,0))</f>
        <v>0.26419999999999999</v>
      </c>
      <c r="H1726" s="131" t="str">
        <f t="shared" si="78"/>
        <v/>
      </c>
      <c r="I1726" s="132" t="str">
        <f t="shared" si="79"/>
        <v/>
      </c>
      <c r="J1726" s="134"/>
      <c r="K1726" s="135" t="s">
        <v>2979</v>
      </c>
    </row>
    <row r="1727" spans="1:11" hidden="1" x14ac:dyDescent="0.25">
      <c r="A1727" s="128" t="s">
        <v>5573</v>
      </c>
      <c r="B1727" s="129" t="s">
        <v>5574</v>
      </c>
      <c r="C1727" s="130" t="s">
        <v>18</v>
      </c>
      <c r="D1727" s="130">
        <v>0</v>
      </c>
      <c r="E1727" s="131" t="s">
        <v>13</v>
      </c>
      <c r="F1727" s="132" t="str">
        <f t="shared" si="80"/>
        <v/>
      </c>
      <c r="G1727" s="133">
        <f>IF($K1727="Padrão",BDI!$B$17,IF($K1727="Diferenciado",BDI!$E$17,0))</f>
        <v>0.26419999999999999</v>
      </c>
      <c r="H1727" s="131" t="str">
        <f t="shared" si="78"/>
        <v/>
      </c>
      <c r="I1727" s="132" t="str">
        <f t="shared" si="79"/>
        <v/>
      </c>
      <c r="J1727" s="134"/>
      <c r="K1727" s="135" t="s">
        <v>2979</v>
      </c>
    </row>
    <row r="1728" spans="1:11" hidden="1" x14ac:dyDescent="0.25">
      <c r="A1728" s="128" t="s">
        <v>5575</v>
      </c>
      <c r="B1728" s="129" t="s">
        <v>5576</v>
      </c>
      <c r="C1728" s="130" t="s">
        <v>18</v>
      </c>
      <c r="D1728" s="130">
        <v>0</v>
      </c>
      <c r="E1728" s="131" t="s">
        <v>13</v>
      </c>
      <c r="F1728" s="132" t="str">
        <f t="shared" si="80"/>
        <v/>
      </c>
      <c r="G1728" s="133">
        <f>IF($K1728="Padrão",BDI!$B$17,IF($K1728="Diferenciado",BDI!$E$17,0))</f>
        <v>0.26419999999999999</v>
      </c>
      <c r="H1728" s="131" t="str">
        <f t="shared" si="78"/>
        <v/>
      </c>
      <c r="I1728" s="132" t="str">
        <f t="shared" si="79"/>
        <v/>
      </c>
      <c r="J1728" s="134"/>
      <c r="K1728" s="135" t="s">
        <v>2979</v>
      </c>
    </row>
    <row r="1729" spans="1:11" hidden="1" x14ac:dyDescent="0.25">
      <c r="A1729" s="128" t="s">
        <v>5577</v>
      </c>
      <c r="B1729" s="129" t="s">
        <v>5578</v>
      </c>
      <c r="C1729" s="130" t="s">
        <v>18</v>
      </c>
      <c r="D1729" s="130">
        <v>0</v>
      </c>
      <c r="E1729" s="131" t="s">
        <v>13</v>
      </c>
      <c r="F1729" s="132" t="str">
        <f t="shared" si="80"/>
        <v/>
      </c>
      <c r="G1729" s="133">
        <f>IF($K1729="Padrão",BDI!$B$17,IF($K1729="Diferenciado",BDI!$E$17,0))</f>
        <v>0.26419999999999999</v>
      </c>
      <c r="H1729" s="131" t="str">
        <f t="shared" si="78"/>
        <v/>
      </c>
      <c r="I1729" s="132" t="str">
        <f t="shared" si="79"/>
        <v/>
      </c>
      <c r="J1729" s="134"/>
      <c r="K1729" s="135" t="s">
        <v>2979</v>
      </c>
    </row>
    <row r="1730" spans="1:11" hidden="1" x14ac:dyDescent="0.25">
      <c r="A1730" s="128" t="s">
        <v>5579</v>
      </c>
      <c r="B1730" s="129" t="s">
        <v>5580</v>
      </c>
      <c r="C1730" s="130" t="s">
        <v>18</v>
      </c>
      <c r="D1730" s="130">
        <v>0</v>
      </c>
      <c r="E1730" s="131" t="s">
        <v>13</v>
      </c>
      <c r="F1730" s="132" t="str">
        <f t="shared" si="80"/>
        <v/>
      </c>
      <c r="G1730" s="133">
        <f>IF($K1730="Padrão",BDI!$B$17,IF($K1730="Diferenciado",BDI!$E$17,0))</f>
        <v>0.26419999999999999</v>
      </c>
      <c r="H1730" s="131" t="str">
        <f t="shared" si="78"/>
        <v/>
      </c>
      <c r="I1730" s="132" t="str">
        <f t="shared" si="79"/>
        <v/>
      </c>
      <c r="J1730" s="134"/>
      <c r="K1730" s="135" t="s">
        <v>2979</v>
      </c>
    </row>
    <row r="1731" spans="1:11" hidden="1" x14ac:dyDescent="0.25">
      <c r="A1731" s="128" t="s">
        <v>5581</v>
      </c>
      <c r="B1731" s="129" t="s">
        <v>5582</v>
      </c>
      <c r="C1731" s="130" t="s">
        <v>18</v>
      </c>
      <c r="D1731" s="130">
        <v>0</v>
      </c>
      <c r="E1731" s="131" t="s">
        <v>13</v>
      </c>
      <c r="F1731" s="132" t="str">
        <f t="shared" si="80"/>
        <v/>
      </c>
      <c r="G1731" s="133">
        <f>IF($K1731="Padrão",BDI!$B$17,IF($K1731="Diferenciado",BDI!$E$17,0))</f>
        <v>0.26419999999999999</v>
      </c>
      <c r="H1731" s="131" t="str">
        <f t="shared" si="78"/>
        <v/>
      </c>
      <c r="I1731" s="132" t="str">
        <f t="shared" si="79"/>
        <v/>
      </c>
      <c r="J1731" s="134"/>
      <c r="K1731" s="135" t="s">
        <v>2979</v>
      </c>
    </row>
    <row r="1732" spans="1:11" hidden="1" x14ac:dyDescent="0.25">
      <c r="A1732" s="128" t="s">
        <v>5583</v>
      </c>
      <c r="B1732" s="129" t="s">
        <v>5584</v>
      </c>
      <c r="C1732" s="130" t="s">
        <v>18</v>
      </c>
      <c r="D1732" s="130">
        <v>0</v>
      </c>
      <c r="E1732" s="131" t="s">
        <v>13</v>
      </c>
      <c r="F1732" s="132" t="str">
        <f t="shared" si="80"/>
        <v/>
      </c>
      <c r="G1732" s="133">
        <f>IF($K1732="Padrão",BDI!$B$17,IF($K1732="Diferenciado",BDI!$E$17,0))</f>
        <v>0.26419999999999999</v>
      </c>
      <c r="H1732" s="131" t="str">
        <f t="shared" si="78"/>
        <v/>
      </c>
      <c r="I1732" s="132" t="str">
        <f t="shared" si="79"/>
        <v/>
      </c>
      <c r="J1732" s="134"/>
      <c r="K1732" s="135" t="s">
        <v>2979</v>
      </c>
    </row>
    <row r="1733" spans="1:11" hidden="1" x14ac:dyDescent="0.25">
      <c r="A1733" s="128" t="s">
        <v>5585</v>
      </c>
      <c r="B1733" s="129" t="s">
        <v>5586</v>
      </c>
      <c r="C1733" s="130" t="s">
        <v>18</v>
      </c>
      <c r="D1733" s="130">
        <v>0</v>
      </c>
      <c r="E1733" s="131" t="s">
        <v>13</v>
      </c>
      <c r="F1733" s="132" t="str">
        <f t="shared" si="80"/>
        <v/>
      </c>
      <c r="G1733" s="133">
        <f>IF($K1733="Padrão",BDI!$B$17,IF($K1733="Diferenciado",BDI!$E$17,0))</f>
        <v>0.26419999999999999</v>
      </c>
      <c r="H1733" s="131" t="str">
        <f t="shared" si="78"/>
        <v/>
      </c>
      <c r="I1733" s="132" t="str">
        <f t="shared" si="79"/>
        <v/>
      </c>
      <c r="J1733" s="134"/>
      <c r="K1733" s="135" t="s">
        <v>2979</v>
      </c>
    </row>
    <row r="1734" spans="1:11" hidden="1" x14ac:dyDescent="0.25">
      <c r="A1734" s="128" t="s">
        <v>5587</v>
      </c>
      <c r="B1734" s="129" t="s">
        <v>5588</v>
      </c>
      <c r="C1734" s="130" t="s">
        <v>18</v>
      </c>
      <c r="D1734" s="130">
        <v>0</v>
      </c>
      <c r="E1734" s="131" t="s">
        <v>13</v>
      </c>
      <c r="F1734" s="132" t="str">
        <f t="shared" si="80"/>
        <v/>
      </c>
      <c r="G1734" s="133">
        <f>IF($K1734="Padrão",BDI!$B$17,IF($K1734="Diferenciado",BDI!$E$17,0))</f>
        <v>0.26419999999999999</v>
      </c>
      <c r="H1734" s="131" t="str">
        <f t="shared" ref="H1734:H1797" si="81">IF(ISNUMBER(E1734),ROUND(E1734*(1+G1734),2),"")</f>
        <v/>
      </c>
      <c r="I1734" s="132" t="str">
        <f t="shared" ref="I1734:I1797" si="82">IF(ISNUMBER(E1734),ROUND(H1734*D1734,2),"")</f>
        <v/>
      </c>
      <c r="J1734" s="134"/>
      <c r="K1734" s="135" t="s">
        <v>2979</v>
      </c>
    </row>
    <row r="1735" spans="1:11" hidden="1" x14ac:dyDescent="0.25">
      <c r="A1735" s="128" t="s">
        <v>5589</v>
      </c>
      <c r="B1735" s="129" t="s">
        <v>5590</v>
      </c>
      <c r="C1735" s="130" t="s">
        <v>18</v>
      </c>
      <c r="D1735" s="130">
        <v>0</v>
      </c>
      <c r="E1735" s="131" t="s">
        <v>13</v>
      </c>
      <c r="F1735" s="132" t="str">
        <f t="shared" ref="F1735:F1798" si="83">IF(ISNUMBER(E1735),D1735*E1735,"")</f>
        <v/>
      </c>
      <c r="G1735" s="133">
        <f>IF($K1735="Padrão",BDI!$B$17,IF($K1735="Diferenciado",BDI!$E$17,0))</f>
        <v>0.26419999999999999</v>
      </c>
      <c r="H1735" s="131" t="str">
        <f t="shared" si="81"/>
        <v/>
      </c>
      <c r="I1735" s="132" t="str">
        <f t="shared" si="82"/>
        <v/>
      </c>
      <c r="J1735" s="134"/>
      <c r="K1735" s="135" t="s">
        <v>2979</v>
      </c>
    </row>
    <row r="1736" spans="1:11" hidden="1" x14ac:dyDescent="0.25">
      <c r="A1736" s="128" t="s">
        <v>5591</v>
      </c>
      <c r="B1736" s="129" t="s">
        <v>5592</v>
      </c>
      <c r="C1736" s="130" t="s">
        <v>18</v>
      </c>
      <c r="D1736" s="130">
        <v>0</v>
      </c>
      <c r="E1736" s="131" t="s">
        <v>13</v>
      </c>
      <c r="F1736" s="132" t="str">
        <f t="shared" si="83"/>
        <v/>
      </c>
      <c r="G1736" s="133">
        <f>IF($K1736="Padrão",BDI!$B$17,IF($K1736="Diferenciado",BDI!$E$17,0))</f>
        <v>0.26419999999999999</v>
      </c>
      <c r="H1736" s="131" t="str">
        <f t="shared" si="81"/>
        <v/>
      </c>
      <c r="I1736" s="132" t="str">
        <f t="shared" si="82"/>
        <v/>
      </c>
      <c r="J1736" s="134"/>
      <c r="K1736" s="135" t="s">
        <v>2979</v>
      </c>
    </row>
    <row r="1737" spans="1:11" hidden="1" x14ac:dyDescent="0.25">
      <c r="A1737" s="128" t="s">
        <v>5593</v>
      </c>
      <c r="B1737" s="129" t="s">
        <v>5594</v>
      </c>
      <c r="C1737" s="130" t="s">
        <v>18</v>
      </c>
      <c r="D1737" s="130">
        <v>0</v>
      </c>
      <c r="E1737" s="131" t="s">
        <v>13</v>
      </c>
      <c r="F1737" s="132" t="str">
        <f t="shared" si="83"/>
        <v/>
      </c>
      <c r="G1737" s="133">
        <f>IF($K1737="Padrão",BDI!$B$17,IF($K1737="Diferenciado",BDI!$E$17,0))</f>
        <v>0.26419999999999999</v>
      </c>
      <c r="H1737" s="131" t="str">
        <f t="shared" si="81"/>
        <v/>
      </c>
      <c r="I1737" s="132" t="str">
        <f t="shared" si="82"/>
        <v/>
      </c>
      <c r="J1737" s="134"/>
      <c r="K1737" s="135" t="s">
        <v>2979</v>
      </c>
    </row>
    <row r="1738" spans="1:11" x14ac:dyDescent="0.25">
      <c r="A1738" s="128" t="s">
        <v>5595</v>
      </c>
      <c r="B1738" s="129" t="s">
        <v>5596</v>
      </c>
      <c r="C1738" s="130" t="s">
        <v>106</v>
      </c>
      <c r="D1738" s="130">
        <v>500.00000000000006</v>
      </c>
      <c r="E1738" s="176">
        <v>8.9600000000000009</v>
      </c>
      <c r="F1738" s="132">
        <f t="shared" si="83"/>
        <v>4480.0000000000009</v>
      </c>
      <c r="G1738" s="133">
        <f>IF($K1738="Padrão",BDI!$B$17,IF($K1738="Diferenciado",BDI!$E$17,0))</f>
        <v>0.18609999999999999</v>
      </c>
      <c r="H1738" s="131">
        <f t="shared" si="81"/>
        <v>10.63</v>
      </c>
      <c r="I1738" s="132">
        <f t="shared" si="82"/>
        <v>5315</v>
      </c>
      <c r="J1738" s="134"/>
      <c r="K1738" s="135" t="s">
        <v>2977</v>
      </c>
    </row>
    <row r="1739" spans="1:11" x14ac:dyDescent="0.25">
      <c r="A1739" s="128" t="s">
        <v>5597</v>
      </c>
      <c r="B1739" s="129" t="s">
        <v>5598</v>
      </c>
      <c r="C1739" s="130" t="s">
        <v>106</v>
      </c>
      <c r="D1739" s="130">
        <v>500.00000000000006</v>
      </c>
      <c r="E1739" s="176">
        <v>13.58</v>
      </c>
      <c r="F1739" s="132">
        <f t="shared" si="83"/>
        <v>6790.0000000000009</v>
      </c>
      <c r="G1739" s="133">
        <f>IF($K1739="Padrão",BDI!$B$17,IF($K1739="Diferenciado",BDI!$E$17,0))</f>
        <v>0.18609999999999999</v>
      </c>
      <c r="H1739" s="131">
        <f t="shared" si="81"/>
        <v>16.11</v>
      </c>
      <c r="I1739" s="132">
        <f t="shared" si="82"/>
        <v>8055</v>
      </c>
      <c r="J1739" s="134"/>
      <c r="K1739" s="135" t="s">
        <v>2977</v>
      </c>
    </row>
    <row r="1740" spans="1:11" x14ac:dyDescent="0.25">
      <c r="A1740" s="128" t="s">
        <v>5599</v>
      </c>
      <c r="B1740" s="129" t="s">
        <v>5600</v>
      </c>
      <c r="C1740" s="130" t="s">
        <v>106</v>
      </c>
      <c r="D1740" s="130">
        <v>500.00000000000006</v>
      </c>
      <c r="E1740" s="176">
        <v>27.94</v>
      </c>
      <c r="F1740" s="132">
        <f t="shared" si="83"/>
        <v>13970.000000000002</v>
      </c>
      <c r="G1740" s="133">
        <f>IF($K1740="Padrão",BDI!$B$17,IF($K1740="Diferenciado",BDI!$E$17,0))</f>
        <v>0.18609999999999999</v>
      </c>
      <c r="H1740" s="131">
        <f t="shared" si="81"/>
        <v>33.14</v>
      </c>
      <c r="I1740" s="132">
        <f t="shared" si="82"/>
        <v>16570</v>
      </c>
      <c r="J1740" s="134"/>
      <c r="K1740" s="135" t="s">
        <v>2977</v>
      </c>
    </row>
    <row r="1741" spans="1:11" x14ac:dyDescent="0.25">
      <c r="A1741" s="128" t="s">
        <v>5601</v>
      </c>
      <c r="B1741" s="129" t="s">
        <v>5602</v>
      </c>
      <c r="C1741" s="130" t="s">
        <v>106</v>
      </c>
      <c r="D1741" s="130">
        <v>500.00000000000006</v>
      </c>
      <c r="E1741" s="176">
        <v>25.6</v>
      </c>
      <c r="F1741" s="132">
        <f t="shared" si="83"/>
        <v>12800.000000000002</v>
      </c>
      <c r="G1741" s="133">
        <f>IF($K1741="Padrão",BDI!$B$17,IF($K1741="Diferenciado",BDI!$E$17,0))</f>
        <v>0.18609999999999999</v>
      </c>
      <c r="H1741" s="131">
        <f t="shared" si="81"/>
        <v>30.36</v>
      </c>
      <c r="I1741" s="132">
        <f t="shared" si="82"/>
        <v>15180</v>
      </c>
      <c r="J1741" s="134"/>
      <c r="K1741" s="135" t="s">
        <v>2977</v>
      </c>
    </row>
    <row r="1742" spans="1:11" x14ac:dyDescent="0.25">
      <c r="A1742" s="128" t="s">
        <v>5603</v>
      </c>
      <c r="B1742" s="129" t="s">
        <v>5604</v>
      </c>
      <c r="C1742" s="130" t="s">
        <v>106</v>
      </c>
      <c r="D1742" s="130">
        <v>500.00000000000006</v>
      </c>
      <c r="E1742" s="176">
        <v>36.69</v>
      </c>
      <c r="F1742" s="132">
        <f t="shared" si="83"/>
        <v>18345</v>
      </c>
      <c r="G1742" s="133">
        <f>IF($K1742="Padrão",BDI!$B$17,IF($K1742="Diferenciado",BDI!$E$17,0))</f>
        <v>0.18609999999999999</v>
      </c>
      <c r="H1742" s="131">
        <f t="shared" si="81"/>
        <v>43.52</v>
      </c>
      <c r="I1742" s="132">
        <f t="shared" si="82"/>
        <v>21760</v>
      </c>
      <c r="J1742" s="134"/>
      <c r="K1742" s="135" t="s">
        <v>2977</v>
      </c>
    </row>
    <row r="1743" spans="1:11" x14ac:dyDescent="0.25">
      <c r="A1743" s="128" t="s">
        <v>5605</v>
      </c>
      <c r="B1743" s="129" t="s">
        <v>5606</v>
      </c>
      <c r="C1743" s="130" t="s">
        <v>106</v>
      </c>
      <c r="D1743" s="130">
        <v>500.00000000000006</v>
      </c>
      <c r="E1743" s="176">
        <v>48.47</v>
      </c>
      <c r="F1743" s="132">
        <f t="shared" si="83"/>
        <v>24235.000000000004</v>
      </c>
      <c r="G1743" s="133">
        <f>IF($K1743="Padrão",BDI!$B$17,IF($K1743="Diferenciado",BDI!$E$17,0))</f>
        <v>0.18609999999999999</v>
      </c>
      <c r="H1743" s="131">
        <f t="shared" si="81"/>
        <v>57.49</v>
      </c>
      <c r="I1743" s="132">
        <f t="shared" si="82"/>
        <v>28745</v>
      </c>
      <c r="J1743" s="134"/>
      <c r="K1743" s="135" t="s">
        <v>2977</v>
      </c>
    </row>
    <row r="1744" spans="1:11" x14ac:dyDescent="0.25">
      <c r="A1744" s="128" t="s">
        <v>5607</v>
      </c>
      <c r="B1744" s="129" t="s">
        <v>5608</v>
      </c>
      <c r="C1744" s="130" t="s">
        <v>106</v>
      </c>
      <c r="D1744" s="130">
        <v>500.00000000000006</v>
      </c>
      <c r="E1744" s="176">
        <v>47.32</v>
      </c>
      <c r="F1744" s="132">
        <f t="shared" si="83"/>
        <v>23660.000000000004</v>
      </c>
      <c r="G1744" s="133">
        <f>IF($K1744="Padrão",BDI!$B$17,IF($K1744="Diferenciado",BDI!$E$17,0))</f>
        <v>0.18609999999999999</v>
      </c>
      <c r="H1744" s="131">
        <f t="shared" si="81"/>
        <v>56.13</v>
      </c>
      <c r="I1744" s="132">
        <f t="shared" si="82"/>
        <v>28065</v>
      </c>
      <c r="J1744" s="134"/>
      <c r="K1744" s="135" t="s">
        <v>2977</v>
      </c>
    </row>
    <row r="1745" spans="1:11" x14ac:dyDescent="0.25">
      <c r="A1745" s="128" t="s">
        <v>5609</v>
      </c>
      <c r="B1745" s="129" t="s">
        <v>5610</v>
      </c>
      <c r="C1745" s="130" t="s">
        <v>106</v>
      </c>
      <c r="D1745" s="130">
        <v>500.00000000000006</v>
      </c>
      <c r="E1745" s="176">
        <v>40.54</v>
      </c>
      <c r="F1745" s="132">
        <f t="shared" si="83"/>
        <v>20270.000000000004</v>
      </c>
      <c r="G1745" s="133">
        <f>IF($K1745="Padrão",BDI!$B$17,IF($K1745="Diferenciado",BDI!$E$17,0))</f>
        <v>0.18609999999999999</v>
      </c>
      <c r="H1745" s="131">
        <f t="shared" si="81"/>
        <v>48.08</v>
      </c>
      <c r="I1745" s="132">
        <f t="shared" si="82"/>
        <v>24040</v>
      </c>
      <c r="J1745" s="134"/>
      <c r="K1745" s="135" t="s">
        <v>2977</v>
      </c>
    </row>
    <row r="1746" spans="1:11" x14ac:dyDescent="0.25">
      <c r="A1746" s="128" t="s">
        <v>5611</v>
      </c>
      <c r="B1746" s="129" t="s">
        <v>5612</v>
      </c>
      <c r="C1746" s="130" t="s">
        <v>106</v>
      </c>
      <c r="D1746" s="130">
        <v>500.00000000000006</v>
      </c>
      <c r="E1746" s="176">
        <v>101.44</v>
      </c>
      <c r="F1746" s="132">
        <f t="shared" si="83"/>
        <v>50720.000000000007</v>
      </c>
      <c r="G1746" s="133">
        <f>IF($K1746="Padrão",BDI!$B$17,IF($K1746="Diferenciado",BDI!$E$17,0))</f>
        <v>0.18609999999999999</v>
      </c>
      <c r="H1746" s="131">
        <f t="shared" si="81"/>
        <v>120.32</v>
      </c>
      <c r="I1746" s="132">
        <f t="shared" si="82"/>
        <v>60160</v>
      </c>
      <c r="J1746" s="134"/>
      <c r="K1746" s="135" t="s">
        <v>2977</v>
      </c>
    </row>
    <row r="1747" spans="1:11" x14ac:dyDescent="0.25">
      <c r="A1747" s="128" t="s">
        <v>5613</v>
      </c>
      <c r="B1747" s="129" t="s">
        <v>5614</v>
      </c>
      <c r="C1747" s="130" t="s">
        <v>106</v>
      </c>
      <c r="D1747" s="130">
        <v>500.00000000000006</v>
      </c>
      <c r="E1747" s="176">
        <v>92.87</v>
      </c>
      <c r="F1747" s="132">
        <f t="shared" si="83"/>
        <v>46435.000000000007</v>
      </c>
      <c r="G1747" s="133">
        <f>IF($K1747="Padrão",BDI!$B$17,IF($K1747="Diferenciado",BDI!$E$17,0))</f>
        <v>0.18609999999999999</v>
      </c>
      <c r="H1747" s="131">
        <f t="shared" si="81"/>
        <v>110.15</v>
      </c>
      <c r="I1747" s="132">
        <f t="shared" si="82"/>
        <v>55075</v>
      </c>
      <c r="J1747" s="134"/>
      <c r="K1747" s="135" t="s">
        <v>2977</v>
      </c>
    </row>
    <row r="1748" spans="1:11" x14ac:dyDescent="0.25">
      <c r="A1748" s="128" t="s">
        <v>5615</v>
      </c>
      <c r="B1748" s="129" t="s">
        <v>5616</v>
      </c>
      <c r="C1748" s="130" t="s">
        <v>106</v>
      </c>
      <c r="D1748" s="130">
        <v>100</v>
      </c>
      <c r="E1748" s="176">
        <v>4.3</v>
      </c>
      <c r="F1748" s="132">
        <f t="shared" si="83"/>
        <v>430</v>
      </c>
      <c r="G1748" s="133">
        <f>IF($K1748="Padrão",BDI!$B$17,IF($K1748="Diferenciado",BDI!$E$17,0))</f>
        <v>0.18609999999999999</v>
      </c>
      <c r="H1748" s="131">
        <f t="shared" si="81"/>
        <v>5.0999999999999996</v>
      </c>
      <c r="I1748" s="132">
        <f t="shared" si="82"/>
        <v>510</v>
      </c>
      <c r="J1748" s="134"/>
      <c r="K1748" s="135" t="s">
        <v>2977</v>
      </c>
    </row>
    <row r="1749" spans="1:11" x14ac:dyDescent="0.25">
      <c r="A1749" s="128" t="s">
        <v>5617</v>
      </c>
      <c r="B1749" s="129" t="s">
        <v>5618</v>
      </c>
      <c r="C1749" s="130" t="s">
        <v>106</v>
      </c>
      <c r="D1749" s="130">
        <v>100</v>
      </c>
      <c r="E1749" s="176">
        <v>7.55</v>
      </c>
      <c r="F1749" s="132">
        <f t="shared" si="83"/>
        <v>755</v>
      </c>
      <c r="G1749" s="133">
        <f>IF($K1749="Padrão",BDI!$B$17,IF($K1749="Diferenciado",BDI!$E$17,0))</f>
        <v>0.18609999999999999</v>
      </c>
      <c r="H1749" s="131">
        <f t="shared" si="81"/>
        <v>8.9600000000000009</v>
      </c>
      <c r="I1749" s="132">
        <f t="shared" si="82"/>
        <v>896</v>
      </c>
      <c r="J1749" s="134"/>
      <c r="K1749" s="135" t="s">
        <v>2977</v>
      </c>
    </row>
    <row r="1750" spans="1:11" x14ac:dyDescent="0.25">
      <c r="A1750" s="128" t="s">
        <v>5619</v>
      </c>
      <c r="B1750" s="129" t="s">
        <v>5620</v>
      </c>
      <c r="C1750" s="130" t="s">
        <v>106</v>
      </c>
      <c r="D1750" s="130">
        <v>100</v>
      </c>
      <c r="E1750" s="176">
        <v>14.52</v>
      </c>
      <c r="F1750" s="132">
        <f t="shared" si="83"/>
        <v>1452</v>
      </c>
      <c r="G1750" s="133">
        <f>IF($K1750="Padrão",BDI!$B$17,IF($K1750="Diferenciado",BDI!$E$17,0))</f>
        <v>0.18609999999999999</v>
      </c>
      <c r="H1750" s="131">
        <f t="shared" si="81"/>
        <v>17.22</v>
      </c>
      <c r="I1750" s="132">
        <f t="shared" si="82"/>
        <v>1722</v>
      </c>
      <c r="J1750" s="134"/>
      <c r="K1750" s="135" t="s">
        <v>2977</v>
      </c>
    </row>
    <row r="1751" spans="1:11" x14ac:dyDescent="0.25">
      <c r="A1751" s="128" t="s">
        <v>5621</v>
      </c>
      <c r="B1751" s="129" t="s">
        <v>5622</v>
      </c>
      <c r="C1751" s="130" t="s">
        <v>106</v>
      </c>
      <c r="D1751" s="130">
        <v>100</v>
      </c>
      <c r="E1751" s="176">
        <v>12.71</v>
      </c>
      <c r="F1751" s="132">
        <f t="shared" si="83"/>
        <v>1271</v>
      </c>
      <c r="G1751" s="133">
        <f>IF($K1751="Padrão",BDI!$B$17,IF($K1751="Diferenciado",BDI!$E$17,0))</f>
        <v>0.18609999999999999</v>
      </c>
      <c r="H1751" s="131">
        <f t="shared" si="81"/>
        <v>15.08</v>
      </c>
      <c r="I1751" s="132">
        <f t="shared" si="82"/>
        <v>1508</v>
      </c>
      <c r="J1751" s="134"/>
      <c r="K1751" s="135" t="s">
        <v>2977</v>
      </c>
    </row>
    <row r="1752" spans="1:11" x14ac:dyDescent="0.25">
      <c r="A1752" s="128" t="s">
        <v>5623</v>
      </c>
      <c r="B1752" s="129" t="s">
        <v>5624</v>
      </c>
      <c r="C1752" s="130" t="s">
        <v>106</v>
      </c>
      <c r="D1752" s="130">
        <v>100</v>
      </c>
      <c r="E1752" s="176">
        <v>23.35</v>
      </c>
      <c r="F1752" s="132">
        <f t="shared" si="83"/>
        <v>2335</v>
      </c>
      <c r="G1752" s="133">
        <f>IF($K1752="Padrão",BDI!$B$17,IF($K1752="Diferenciado",BDI!$E$17,0))</f>
        <v>0.18609999999999999</v>
      </c>
      <c r="H1752" s="131">
        <f t="shared" si="81"/>
        <v>27.7</v>
      </c>
      <c r="I1752" s="132">
        <f t="shared" si="82"/>
        <v>2770</v>
      </c>
      <c r="J1752" s="134"/>
      <c r="K1752" s="135" t="s">
        <v>2977</v>
      </c>
    </row>
    <row r="1753" spans="1:11" x14ac:dyDescent="0.25">
      <c r="A1753" s="128" t="s">
        <v>5625</v>
      </c>
      <c r="B1753" s="129" t="s">
        <v>5626</v>
      </c>
      <c r="C1753" s="130" t="s">
        <v>106</v>
      </c>
      <c r="D1753" s="130">
        <v>100</v>
      </c>
      <c r="E1753" s="176">
        <v>29.56</v>
      </c>
      <c r="F1753" s="132">
        <f t="shared" si="83"/>
        <v>2956</v>
      </c>
      <c r="G1753" s="133">
        <f>IF($K1753="Padrão",BDI!$B$17,IF($K1753="Diferenciado",BDI!$E$17,0))</f>
        <v>0.18609999999999999</v>
      </c>
      <c r="H1753" s="131">
        <f t="shared" si="81"/>
        <v>35.06</v>
      </c>
      <c r="I1753" s="132">
        <f t="shared" si="82"/>
        <v>3506</v>
      </c>
      <c r="J1753" s="134"/>
      <c r="K1753" s="135" t="s">
        <v>2977</v>
      </c>
    </row>
    <row r="1754" spans="1:11" x14ac:dyDescent="0.25">
      <c r="A1754" s="128" t="s">
        <v>5627</v>
      </c>
      <c r="B1754" s="129" t="s">
        <v>5628</v>
      </c>
      <c r="C1754" s="130" t="s">
        <v>106</v>
      </c>
      <c r="D1754" s="130">
        <v>100</v>
      </c>
      <c r="E1754" s="176">
        <v>37.18</v>
      </c>
      <c r="F1754" s="132">
        <f t="shared" si="83"/>
        <v>3718</v>
      </c>
      <c r="G1754" s="133">
        <f>IF($K1754="Padrão",BDI!$B$17,IF($K1754="Diferenciado",BDI!$E$17,0))</f>
        <v>0.18609999999999999</v>
      </c>
      <c r="H1754" s="131">
        <f t="shared" si="81"/>
        <v>44.1</v>
      </c>
      <c r="I1754" s="132">
        <f t="shared" si="82"/>
        <v>4410</v>
      </c>
      <c r="J1754" s="134"/>
      <c r="K1754" s="135" t="s">
        <v>2977</v>
      </c>
    </row>
    <row r="1755" spans="1:11" x14ac:dyDescent="0.25">
      <c r="A1755" s="128" t="s">
        <v>5629</v>
      </c>
      <c r="B1755" s="129" t="s">
        <v>5630</v>
      </c>
      <c r="C1755" s="130" t="s">
        <v>18</v>
      </c>
      <c r="D1755" s="130">
        <v>500.00000000000006</v>
      </c>
      <c r="E1755" s="176">
        <v>2.76</v>
      </c>
      <c r="F1755" s="132">
        <f t="shared" si="83"/>
        <v>1380</v>
      </c>
      <c r="G1755" s="133">
        <f>IF($K1755="Padrão",BDI!$B$17,IF($K1755="Diferenciado",BDI!$E$17,0))</f>
        <v>0.18609999999999999</v>
      </c>
      <c r="H1755" s="131">
        <f t="shared" si="81"/>
        <v>3.27</v>
      </c>
      <c r="I1755" s="132">
        <f t="shared" si="82"/>
        <v>1635</v>
      </c>
      <c r="J1755" s="134"/>
      <c r="K1755" s="135" t="s">
        <v>2977</v>
      </c>
    </row>
    <row r="1756" spans="1:11" x14ac:dyDescent="0.25">
      <c r="A1756" s="128" t="s">
        <v>5631</v>
      </c>
      <c r="B1756" s="129" t="s">
        <v>5632</v>
      </c>
      <c r="C1756" s="130" t="s">
        <v>18</v>
      </c>
      <c r="D1756" s="130">
        <v>500.00000000000006</v>
      </c>
      <c r="E1756" s="176">
        <v>3.74</v>
      </c>
      <c r="F1756" s="132">
        <f t="shared" si="83"/>
        <v>1870.0000000000002</v>
      </c>
      <c r="G1756" s="133">
        <f>IF($K1756="Padrão",BDI!$B$17,IF($K1756="Diferenciado",BDI!$E$17,0))</f>
        <v>0.18609999999999999</v>
      </c>
      <c r="H1756" s="131">
        <f t="shared" si="81"/>
        <v>4.4400000000000004</v>
      </c>
      <c r="I1756" s="132">
        <f t="shared" si="82"/>
        <v>2220</v>
      </c>
      <c r="J1756" s="134"/>
      <c r="K1756" s="135" t="s">
        <v>2977</v>
      </c>
    </row>
    <row r="1757" spans="1:11" x14ac:dyDescent="0.25">
      <c r="A1757" s="128" t="s">
        <v>5633</v>
      </c>
      <c r="B1757" s="129" t="s">
        <v>5634</v>
      </c>
      <c r="C1757" s="130" t="s">
        <v>18</v>
      </c>
      <c r="D1757" s="130">
        <v>500.00000000000006</v>
      </c>
      <c r="E1757" s="176">
        <v>5.91</v>
      </c>
      <c r="F1757" s="132">
        <f t="shared" si="83"/>
        <v>2955.0000000000005</v>
      </c>
      <c r="G1757" s="133">
        <f>IF($K1757="Padrão",BDI!$B$17,IF($K1757="Diferenciado",BDI!$E$17,0))</f>
        <v>0.18609999999999999</v>
      </c>
      <c r="H1757" s="131">
        <f t="shared" si="81"/>
        <v>7.01</v>
      </c>
      <c r="I1757" s="132">
        <f t="shared" si="82"/>
        <v>3505</v>
      </c>
      <c r="J1757" s="134"/>
      <c r="K1757" s="135" t="s">
        <v>2977</v>
      </c>
    </row>
    <row r="1758" spans="1:11" x14ac:dyDescent="0.25">
      <c r="A1758" s="128" t="s">
        <v>5635</v>
      </c>
      <c r="B1758" s="129" t="s">
        <v>5636</v>
      </c>
      <c r="C1758" s="130" t="s">
        <v>18</v>
      </c>
      <c r="D1758" s="130">
        <v>500.00000000000006</v>
      </c>
      <c r="E1758" s="176">
        <v>6.9</v>
      </c>
      <c r="F1758" s="132">
        <f t="shared" si="83"/>
        <v>3450.0000000000005</v>
      </c>
      <c r="G1758" s="133">
        <f>IF($K1758="Padrão",BDI!$B$17,IF($K1758="Diferenciado",BDI!$E$17,0))</f>
        <v>0.18609999999999999</v>
      </c>
      <c r="H1758" s="131">
        <f t="shared" si="81"/>
        <v>8.18</v>
      </c>
      <c r="I1758" s="132">
        <f t="shared" si="82"/>
        <v>4090</v>
      </c>
      <c r="J1758" s="134"/>
      <c r="K1758" s="135" t="s">
        <v>2977</v>
      </c>
    </row>
    <row r="1759" spans="1:11" x14ac:dyDescent="0.25">
      <c r="A1759" s="128" t="s">
        <v>5637</v>
      </c>
      <c r="B1759" s="129" t="s">
        <v>5638</v>
      </c>
      <c r="C1759" s="130" t="s">
        <v>18</v>
      </c>
      <c r="D1759" s="130">
        <v>500.00000000000006</v>
      </c>
      <c r="E1759" s="176">
        <v>6.84</v>
      </c>
      <c r="F1759" s="132">
        <f t="shared" si="83"/>
        <v>3420.0000000000005</v>
      </c>
      <c r="G1759" s="133">
        <f>IF($K1759="Padrão",BDI!$B$17,IF($K1759="Diferenciado",BDI!$E$17,0))</f>
        <v>0.18609999999999999</v>
      </c>
      <c r="H1759" s="131">
        <f t="shared" si="81"/>
        <v>8.11</v>
      </c>
      <c r="I1759" s="132">
        <f t="shared" si="82"/>
        <v>4055</v>
      </c>
      <c r="J1759" s="134"/>
      <c r="K1759" s="135" t="s">
        <v>2977</v>
      </c>
    </row>
    <row r="1760" spans="1:11" x14ac:dyDescent="0.25">
      <c r="A1760" s="128" t="s">
        <v>5639</v>
      </c>
      <c r="B1760" s="129" t="s">
        <v>5640</v>
      </c>
      <c r="C1760" s="130" t="s">
        <v>18</v>
      </c>
      <c r="D1760" s="130">
        <v>25</v>
      </c>
      <c r="E1760" s="176">
        <v>16.079999999999998</v>
      </c>
      <c r="F1760" s="132">
        <f t="shared" si="83"/>
        <v>401.99999999999994</v>
      </c>
      <c r="G1760" s="133">
        <f>IF($K1760="Padrão",BDI!$B$17,IF($K1760="Diferenciado",BDI!$E$17,0))</f>
        <v>0.18609999999999999</v>
      </c>
      <c r="H1760" s="131">
        <f t="shared" si="81"/>
        <v>19.07</v>
      </c>
      <c r="I1760" s="132">
        <f t="shared" si="82"/>
        <v>476.75</v>
      </c>
      <c r="J1760" s="134"/>
      <c r="K1760" s="135" t="s">
        <v>2977</v>
      </c>
    </row>
    <row r="1761" spans="1:11" x14ac:dyDescent="0.25">
      <c r="A1761" s="128" t="s">
        <v>5641</v>
      </c>
      <c r="B1761" s="129" t="s">
        <v>5642</v>
      </c>
      <c r="C1761" s="130" t="s">
        <v>18</v>
      </c>
      <c r="D1761" s="130">
        <v>25</v>
      </c>
      <c r="E1761" s="176">
        <v>17.54</v>
      </c>
      <c r="F1761" s="132">
        <f t="shared" si="83"/>
        <v>438.5</v>
      </c>
      <c r="G1761" s="133">
        <f>IF($K1761="Padrão",BDI!$B$17,IF($K1761="Diferenciado",BDI!$E$17,0))</f>
        <v>0.18609999999999999</v>
      </c>
      <c r="H1761" s="131">
        <f t="shared" si="81"/>
        <v>20.8</v>
      </c>
      <c r="I1761" s="132">
        <f t="shared" si="82"/>
        <v>520</v>
      </c>
      <c r="J1761" s="134"/>
      <c r="K1761" s="135" t="s">
        <v>2977</v>
      </c>
    </row>
    <row r="1762" spans="1:11" x14ac:dyDescent="0.25">
      <c r="A1762" s="128" t="s">
        <v>5643</v>
      </c>
      <c r="B1762" s="129" t="s">
        <v>5644</v>
      </c>
      <c r="C1762" s="130" t="s">
        <v>18</v>
      </c>
      <c r="D1762" s="130">
        <v>25</v>
      </c>
      <c r="E1762" s="176">
        <v>16.43</v>
      </c>
      <c r="F1762" s="132">
        <f t="shared" si="83"/>
        <v>410.75</v>
      </c>
      <c r="G1762" s="133">
        <f>IF($K1762="Padrão",BDI!$B$17,IF($K1762="Diferenciado",BDI!$E$17,0))</f>
        <v>0.18609999999999999</v>
      </c>
      <c r="H1762" s="131">
        <f t="shared" si="81"/>
        <v>19.489999999999998</v>
      </c>
      <c r="I1762" s="132">
        <f t="shared" si="82"/>
        <v>487.25</v>
      </c>
      <c r="J1762" s="134"/>
      <c r="K1762" s="135" t="s">
        <v>2977</v>
      </c>
    </row>
    <row r="1763" spans="1:11" x14ac:dyDescent="0.25">
      <c r="A1763" s="128" t="s">
        <v>5645</v>
      </c>
      <c r="B1763" s="129" t="s">
        <v>5646</v>
      </c>
      <c r="C1763" s="130" t="s">
        <v>18</v>
      </c>
      <c r="D1763" s="130">
        <v>250.00000000000003</v>
      </c>
      <c r="E1763" s="176">
        <v>2.87</v>
      </c>
      <c r="F1763" s="132">
        <f t="shared" si="83"/>
        <v>717.50000000000011</v>
      </c>
      <c r="G1763" s="133">
        <f>IF($K1763="Padrão",BDI!$B$17,IF($K1763="Diferenciado",BDI!$E$17,0))</f>
        <v>0.18609999999999999</v>
      </c>
      <c r="H1763" s="131">
        <f t="shared" si="81"/>
        <v>3.4</v>
      </c>
      <c r="I1763" s="132">
        <f t="shared" si="82"/>
        <v>850</v>
      </c>
      <c r="J1763" s="134"/>
      <c r="K1763" s="135" t="s">
        <v>2977</v>
      </c>
    </row>
    <row r="1764" spans="1:11" x14ac:dyDescent="0.25">
      <c r="A1764" s="128" t="s">
        <v>5647</v>
      </c>
      <c r="B1764" s="129" t="s">
        <v>5648</v>
      </c>
      <c r="C1764" s="130" t="s">
        <v>18</v>
      </c>
      <c r="D1764" s="130">
        <v>250.00000000000003</v>
      </c>
      <c r="E1764" s="176">
        <v>2.5099999999999998</v>
      </c>
      <c r="F1764" s="132">
        <f t="shared" si="83"/>
        <v>627.5</v>
      </c>
      <c r="G1764" s="133">
        <f>IF($K1764="Padrão",BDI!$B$17,IF($K1764="Diferenciado",BDI!$E$17,0))</f>
        <v>0.18609999999999999</v>
      </c>
      <c r="H1764" s="131">
        <f t="shared" si="81"/>
        <v>2.98</v>
      </c>
      <c r="I1764" s="132">
        <f t="shared" si="82"/>
        <v>745</v>
      </c>
      <c r="J1764" s="134"/>
      <c r="K1764" s="135" t="s">
        <v>2977</v>
      </c>
    </row>
    <row r="1765" spans="1:11" x14ac:dyDescent="0.25">
      <c r="A1765" s="128" t="s">
        <v>5649</v>
      </c>
      <c r="B1765" s="129" t="s">
        <v>5650</v>
      </c>
      <c r="C1765" s="130" t="s">
        <v>18</v>
      </c>
      <c r="D1765" s="130">
        <v>25</v>
      </c>
      <c r="E1765" s="176">
        <v>24.75</v>
      </c>
      <c r="F1765" s="132">
        <f t="shared" si="83"/>
        <v>618.75</v>
      </c>
      <c r="G1765" s="133">
        <f>IF($K1765="Padrão",BDI!$B$17,IF($K1765="Diferenciado",BDI!$E$17,0))</f>
        <v>0.18609999999999999</v>
      </c>
      <c r="H1765" s="131">
        <f t="shared" si="81"/>
        <v>29.36</v>
      </c>
      <c r="I1765" s="132">
        <f t="shared" si="82"/>
        <v>734</v>
      </c>
      <c r="J1765" s="134"/>
      <c r="K1765" s="135" t="s">
        <v>2977</v>
      </c>
    </row>
    <row r="1766" spans="1:11" x14ac:dyDescent="0.25">
      <c r="A1766" s="128" t="s">
        <v>5651</v>
      </c>
      <c r="B1766" s="129" t="s">
        <v>5652</v>
      </c>
      <c r="C1766" s="130" t="s">
        <v>18</v>
      </c>
      <c r="D1766" s="130">
        <v>25</v>
      </c>
      <c r="E1766" s="176">
        <v>19.190000000000001</v>
      </c>
      <c r="F1766" s="132">
        <f t="shared" si="83"/>
        <v>479.75000000000006</v>
      </c>
      <c r="G1766" s="133">
        <f>IF($K1766="Padrão",BDI!$B$17,IF($K1766="Diferenciado",BDI!$E$17,0))</f>
        <v>0.18609999999999999</v>
      </c>
      <c r="H1766" s="131">
        <f t="shared" si="81"/>
        <v>22.76</v>
      </c>
      <c r="I1766" s="132">
        <f t="shared" si="82"/>
        <v>569</v>
      </c>
      <c r="J1766" s="134"/>
      <c r="K1766" s="135" t="s">
        <v>2977</v>
      </c>
    </row>
    <row r="1767" spans="1:11" x14ac:dyDescent="0.25">
      <c r="A1767" s="128" t="s">
        <v>5653</v>
      </c>
      <c r="B1767" s="129" t="s">
        <v>5654</v>
      </c>
      <c r="C1767" s="130" t="s">
        <v>18</v>
      </c>
      <c r="D1767" s="130">
        <v>25</v>
      </c>
      <c r="E1767" s="176">
        <v>22.2</v>
      </c>
      <c r="F1767" s="132">
        <f t="shared" si="83"/>
        <v>555</v>
      </c>
      <c r="G1767" s="133">
        <f>IF($K1767="Padrão",BDI!$B$17,IF($K1767="Diferenciado",BDI!$E$17,0))</f>
        <v>0.18609999999999999</v>
      </c>
      <c r="H1767" s="131">
        <f t="shared" si="81"/>
        <v>26.33</v>
      </c>
      <c r="I1767" s="132">
        <f t="shared" si="82"/>
        <v>658.25</v>
      </c>
      <c r="J1767" s="134"/>
      <c r="K1767" s="135" t="s">
        <v>2977</v>
      </c>
    </row>
    <row r="1768" spans="1:11" x14ac:dyDescent="0.25">
      <c r="A1768" s="128" t="s">
        <v>5655</v>
      </c>
      <c r="B1768" s="129" t="s">
        <v>5656</v>
      </c>
      <c r="C1768" s="130" t="s">
        <v>18</v>
      </c>
      <c r="D1768" s="130">
        <v>250.00000000000003</v>
      </c>
      <c r="E1768" s="176">
        <v>3.62</v>
      </c>
      <c r="F1768" s="132">
        <f t="shared" si="83"/>
        <v>905.00000000000011</v>
      </c>
      <c r="G1768" s="133">
        <f>IF($K1768="Padrão",BDI!$B$17,IF($K1768="Diferenciado",BDI!$E$17,0))</f>
        <v>0.18609999999999999</v>
      </c>
      <c r="H1768" s="131">
        <f t="shared" si="81"/>
        <v>4.29</v>
      </c>
      <c r="I1768" s="132">
        <f t="shared" si="82"/>
        <v>1072.5</v>
      </c>
      <c r="J1768" s="134"/>
      <c r="K1768" s="135" t="s">
        <v>2977</v>
      </c>
    </row>
    <row r="1769" spans="1:11" x14ac:dyDescent="0.25">
      <c r="A1769" s="128" t="s">
        <v>5657</v>
      </c>
      <c r="B1769" s="129" t="s">
        <v>5658</v>
      </c>
      <c r="C1769" s="130" t="s">
        <v>18</v>
      </c>
      <c r="D1769" s="130">
        <v>250.00000000000003</v>
      </c>
      <c r="E1769" s="176">
        <v>3.53</v>
      </c>
      <c r="F1769" s="132">
        <f t="shared" si="83"/>
        <v>882.5</v>
      </c>
      <c r="G1769" s="133">
        <f>IF($K1769="Padrão",BDI!$B$17,IF($K1769="Diferenciado",BDI!$E$17,0))</f>
        <v>0.18609999999999999</v>
      </c>
      <c r="H1769" s="131">
        <f t="shared" si="81"/>
        <v>4.1900000000000004</v>
      </c>
      <c r="I1769" s="132">
        <f t="shared" si="82"/>
        <v>1047.5</v>
      </c>
      <c r="J1769" s="134"/>
      <c r="K1769" s="135" t="s">
        <v>2977</v>
      </c>
    </row>
    <row r="1770" spans="1:11" x14ac:dyDescent="0.25">
      <c r="A1770" s="128" t="s">
        <v>5659</v>
      </c>
      <c r="B1770" s="129" t="s">
        <v>5660</v>
      </c>
      <c r="C1770" s="130" t="s">
        <v>18</v>
      </c>
      <c r="D1770" s="130">
        <v>25</v>
      </c>
      <c r="E1770" s="176">
        <v>21.75</v>
      </c>
      <c r="F1770" s="132">
        <f t="shared" si="83"/>
        <v>543.75</v>
      </c>
      <c r="G1770" s="133">
        <f>IF($K1770="Padrão",BDI!$B$17,IF($K1770="Diferenciado",BDI!$E$17,0))</f>
        <v>0.18609999999999999</v>
      </c>
      <c r="H1770" s="131">
        <f t="shared" si="81"/>
        <v>25.8</v>
      </c>
      <c r="I1770" s="132">
        <f t="shared" si="82"/>
        <v>645</v>
      </c>
      <c r="J1770" s="134"/>
      <c r="K1770" s="135" t="s">
        <v>2977</v>
      </c>
    </row>
    <row r="1771" spans="1:11" x14ac:dyDescent="0.25">
      <c r="A1771" s="128" t="s">
        <v>5661</v>
      </c>
      <c r="B1771" s="129" t="s">
        <v>5662</v>
      </c>
      <c r="C1771" s="130" t="s">
        <v>18</v>
      </c>
      <c r="D1771" s="130">
        <v>25</v>
      </c>
      <c r="E1771" s="176">
        <v>16.670000000000002</v>
      </c>
      <c r="F1771" s="132">
        <f t="shared" si="83"/>
        <v>416.75000000000006</v>
      </c>
      <c r="G1771" s="133">
        <f>IF($K1771="Padrão",BDI!$B$17,IF($K1771="Diferenciado",BDI!$E$17,0))</f>
        <v>0.18609999999999999</v>
      </c>
      <c r="H1771" s="131">
        <f t="shared" si="81"/>
        <v>19.77</v>
      </c>
      <c r="I1771" s="132">
        <f t="shared" si="82"/>
        <v>494.25</v>
      </c>
      <c r="J1771" s="134"/>
      <c r="K1771" s="135" t="s">
        <v>2977</v>
      </c>
    </row>
    <row r="1772" spans="1:11" x14ac:dyDescent="0.25">
      <c r="A1772" s="128" t="s">
        <v>5663</v>
      </c>
      <c r="B1772" s="129" t="s">
        <v>5664</v>
      </c>
      <c r="C1772" s="130" t="s">
        <v>18</v>
      </c>
      <c r="D1772" s="130">
        <v>25</v>
      </c>
      <c r="E1772" s="176">
        <v>27.65</v>
      </c>
      <c r="F1772" s="132">
        <f t="shared" si="83"/>
        <v>691.25</v>
      </c>
      <c r="G1772" s="133">
        <f>IF($K1772="Padrão",BDI!$B$17,IF($K1772="Diferenciado",BDI!$E$17,0))</f>
        <v>0.18609999999999999</v>
      </c>
      <c r="H1772" s="131">
        <f t="shared" si="81"/>
        <v>32.799999999999997</v>
      </c>
      <c r="I1772" s="132">
        <f t="shared" si="82"/>
        <v>820</v>
      </c>
      <c r="J1772" s="134"/>
      <c r="K1772" s="135" t="s">
        <v>2977</v>
      </c>
    </row>
    <row r="1773" spans="1:11" x14ac:dyDescent="0.25">
      <c r="A1773" s="128" t="s">
        <v>5665</v>
      </c>
      <c r="B1773" s="129" t="s">
        <v>5666</v>
      </c>
      <c r="C1773" s="130" t="s">
        <v>18</v>
      </c>
      <c r="D1773" s="130">
        <v>250.00000000000003</v>
      </c>
      <c r="E1773" s="176">
        <v>4.25</v>
      </c>
      <c r="F1773" s="132">
        <f t="shared" si="83"/>
        <v>1062.5000000000002</v>
      </c>
      <c r="G1773" s="133">
        <f>IF($K1773="Padrão",BDI!$B$17,IF($K1773="Diferenciado",BDI!$E$17,0))</f>
        <v>0.18609999999999999</v>
      </c>
      <c r="H1773" s="131">
        <f t="shared" si="81"/>
        <v>5.04</v>
      </c>
      <c r="I1773" s="132">
        <f t="shared" si="82"/>
        <v>1260</v>
      </c>
      <c r="J1773" s="134"/>
      <c r="K1773" s="135" t="s">
        <v>2977</v>
      </c>
    </row>
    <row r="1774" spans="1:11" x14ac:dyDescent="0.25">
      <c r="A1774" s="128" t="s">
        <v>5667</v>
      </c>
      <c r="B1774" s="129" t="s">
        <v>5668</v>
      </c>
      <c r="C1774" s="130" t="s">
        <v>18</v>
      </c>
      <c r="D1774" s="130">
        <v>250.00000000000003</v>
      </c>
      <c r="E1774" s="176">
        <v>3.36</v>
      </c>
      <c r="F1774" s="132">
        <f t="shared" si="83"/>
        <v>840.00000000000011</v>
      </c>
      <c r="G1774" s="133">
        <f>IF($K1774="Padrão",BDI!$B$17,IF($K1774="Diferenciado",BDI!$E$17,0))</f>
        <v>0.18609999999999999</v>
      </c>
      <c r="H1774" s="131">
        <f t="shared" si="81"/>
        <v>3.99</v>
      </c>
      <c r="I1774" s="132">
        <f t="shared" si="82"/>
        <v>997.5</v>
      </c>
      <c r="J1774" s="134"/>
      <c r="K1774" s="135" t="s">
        <v>2977</v>
      </c>
    </row>
    <row r="1775" spans="1:11" x14ac:dyDescent="0.25">
      <c r="A1775" s="128" t="s">
        <v>5669</v>
      </c>
      <c r="B1775" s="129" t="s">
        <v>5670</v>
      </c>
      <c r="C1775" s="130" t="s">
        <v>18</v>
      </c>
      <c r="D1775" s="130">
        <v>25</v>
      </c>
      <c r="E1775" s="176">
        <v>28.02</v>
      </c>
      <c r="F1775" s="132">
        <f t="shared" si="83"/>
        <v>700.5</v>
      </c>
      <c r="G1775" s="133">
        <f>IF($K1775="Padrão",BDI!$B$17,IF($K1775="Diferenciado",BDI!$E$17,0))</f>
        <v>0.18609999999999999</v>
      </c>
      <c r="H1775" s="131">
        <f t="shared" si="81"/>
        <v>33.229999999999997</v>
      </c>
      <c r="I1775" s="132">
        <f t="shared" si="82"/>
        <v>830.75</v>
      </c>
      <c r="J1775" s="134"/>
      <c r="K1775" s="135" t="s">
        <v>2977</v>
      </c>
    </row>
    <row r="1776" spans="1:11" x14ac:dyDescent="0.25">
      <c r="A1776" s="128" t="s">
        <v>5671</v>
      </c>
      <c r="B1776" s="129" t="s">
        <v>5672</v>
      </c>
      <c r="C1776" s="130" t="s">
        <v>18</v>
      </c>
      <c r="D1776" s="130">
        <v>25</v>
      </c>
      <c r="E1776" s="176">
        <v>27.08</v>
      </c>
      <c r="F1776" s="132">
        <f t="shared" si="83"/>
        <v>677</v>
      </c>
      <c r="G1776" s="133">
        <f>IF($K1776="Padrão",BDI!$B$17,IF($K1776="Diferenciado",BDI!$E$17,0))</f>
        <v>0.18609999999999999</v>
      </c>
      <c r="H1776" s="131">
        <f t="shared" si="81"/>
        <v>32.119999999999997</v>
      </c>
      <c r="I1776" s="132">
        <f t="shared" si="82"/>
        <v>803</v>
      </c>
      <c r="J1776" s="134"/>
      <c r="K1776" s="135" t="s">
        <v>2977</v>
      </c>
    </row>
    <row r="1777" spans="1:11" x14ac:dyDescent="0.25">
      <c r="A1777" s="128" t="s">
        <v>5673</v>
      </c>
      <c r="B1777" s="129" t="s">
        <v>5674</v>
      </c>
      <c r="C1777" s="130" t="s">
        <v>18</v>
      </c>
      <c r="D1777" s="130">
        <v>25</v>
      </c>
      <c r="E1777" s="176">
        <v>37.33</v>
      </c>
      <c r="F1777" s="132">
        <f t="shared" si="83"/>
        <v>933.25</v>
      </c>
      <c r="G1777" s="133">
        <f>IF($K1777="Padrão",BDI!$B$17,IF($K1777="Diferenciado",BDI!$E$17,0))</f>
        <v>0.18609999999999999</v>
      </c>
      <c r="H1777" s="131">
        <f t="shared" si="81"/>
        <v>44.28</v>
      </c>
      <c r="I1777" s="132">
        <f t="shared" si="82"/>
        <v>1107</v>
      </c>
      <c r="J1777" s="134"/>
      <c r="K1777" s="135" t="s">
        <v>2977</v>
      </c>
    </row>
    <row r="1778" spans="1:11" x14ac:dyDescent="0.25">
      <c r="A1778" s="128" t="s">
        <v>5675</v>
      </c>
      <c r="B1778" s="129" t="s">
        <v>5676</v>
      </c>
      <c r="C1778" s="130" t="s">
        <v>18</v>
      </c>
      <c r="D1778" s="130">
        <v>250.00000000000003</v>
      </c>
      <c r="E1778" s="176">
        <v>6.22</v>
      </c>
      <c r="F1778" s="132">
        <f t="shared" si="83"/>
        <v>1555.0000000000002</v>
      </c>
      <c r="G1778" s="133">
        <f>IF($K1778="Padrão",BDI!$B$17,IF($K1778="Diferenciado",BDI!$E$17,0))</f>
        <v>0.18609999999999999</v>
      </c>
      <c r="H1778" s="131">
        <f t="shared" si="81"/>
        <v>7.38</v>
      </c>
      <c r="I1778" s="132">
        <f t="shared" si="82"/>
        <v>1845</v>
      </c>
      <c r="J1778" s="134"/>
      <c r="K1778" s="135" t="s">
        <v>2977</v>
      </c>
    </row>
    <row r="1779" spans="1:11" x14ac:dyDescent="0.25">
      <c r="A1779" s="128" t="s">
        <v>5677</v>
      </c>
      <c r="B1779" s="129" t="s">
        <v>5678</v>
      </c>
      <c r="C1779" s="130" t="s">
        <v>18</v>
      </c>
      <c r="D1779" s="130">
        <v>250.00000000000003</v>
      </c>
      <c r="E1779" s="176">
        <v>5.61</v>
      </c>
      <c r="F1779" s="132">
        <f t="shared" si="83"/>
        <v>1402.5000000000002</v>
      </c>
      <c r="G1779" s="133">
        <f>IF($K1779="Padrão",BDI!$B$17,IF($K1779="Diferenciado",BDI!$E$17,0))</f>
        <v>0.18609999999999999</v>
      </c>
      <c r="H1779" s="131">
        <f t="shared" si="81"/>
        <v>6.65</v>
      </c>
      <c r="I1779" s="132">
        <f t="shared" si="82"/>
        <v>1662.5</v>
      </c>
      <c r="J1779" s="134"/>
      <c r="K1779" s="135" t="s">
        <v>2977</v>
      </c>
    </row>
    <row r="1780" spans="1:11" x14ac:dyDescent="0.25">
      <c r="A1780" s="128" t="s">
        <v>5679</v>
      </c>
      <c r="B1780" s="129" t="s">
        <v>5680</v>
      </c>
      <c r="C1780" s="130" t="s">
        <v>18</v>
      </c>
      <c r="D1780" s="130">
        <v>25</v>
      </c>
      <c r="E1780" s="176">
        <v>34.479999999999997</v>
      </c>
      <c r="F1780" s="132">
        <f t="shared" si="83"/>
        <v>861.99999999999989</v>
      </c>
      <c r="G1780" s="133">
        <f>IF($K1780="Padrão",BDI!$B$17,IF($K1780="Diferenciado",BDI!$E$17,0))</f>
        <v>0.18609999999999999</v>
      </c>
      <c r="H1780" s="131">
        <f t="shared" si="81"/>
        <v>40.9</v>
      </c>
      <c r="I1780" s="132">
        <f t="shared" si="82"/>
        <v>1022.5</v>
      </c>
      <c r="J1780" s="134"/>
      <c r="K1780" s="135" t="s">
        <v>2977</v>
      </c>
    </row>
    <row r="1781" spans="1:11" x14ac:dyDescent="0.25">
      <c r="A1781" s="128" t="s">
        <v>5681</v>
      </c>
      <c r="B1781" s="129" t="s">
        <v>5682</v>
      </c>
      <c r="C1781" s="130" t="s">
        <v>18</v>
      </c>
      <c r="D1781" s="130">
        <v>25</v>
      </c>
      <c r="E1781" s="176">
        <v>21.46</v>
      </c>
      <c r="F1781" s="132">
        <f t="shared" si="83"/>
        <v>536.5</v>
      </c>
      <c r="G1781" s="133">
        <f>IF($K1781="Padrão",BDI!$B$17,IF($K1781="Diferenciado",BDI!$E$17,0))</f>
        <v>0.18609999999999999</v>
      </c>
      <c r="H1781" s="131">
        <f t="shared" si="81"/>
        <v>25.45</v>
      </c>
      <c r="I1781" s="132">
        <f t="shared" si="82"/>
        <v>636.25</v>
      </c>
      <c r="J1781" s="134"/>
      <c r="K1781" s="135" t="s">
        <v>2977</v>
      </c>
    </row>
    <row r="1782" spans="1:11" x14ac:dyDescent="0.25">
      <c r="A1782" s="128" t="s">
        <v>5683</v>
      </c>
      <c r="B1782" s="129" t="s">
        <v>5684</v>
      </c>
      <c r="C1782" s="130" t="s">
        <v>18</v>
      </c>
      <c r="D1782" s="130">
        <v>25</v>
      </c>
      <c r="E1782" s="176">
        <v>52.82</v>
      </c>
      <c r="F1782" s="132">
        <f t="shared" si="83"/>
        <v>1320.5</v>
      </c>
      <c r="G1782" s="133">
        <f>IF($K1782="Padrão",BDI!$B$17,IF($K1782="Diferenciado",BDI!$E$17,0))</f>
        <v>0.18609999999999999</v>
      </c>
      <c r="H1782" s="131">
        <f t="shared" si="81"/>
        <v>62.65</v>
      </c>
      <c r="I1782" s="132">
        <f t="shared" si="82"/>
        <v>1566.25</v>
      </c>
      <c r="J1782" s="134"/>
      <c r="K1782" s="135" t="s">
        <v>2977</v>
      </c>
    </row>
    <row r="1783" spans="1:11" x14ac:dyDescent="0.25">
      <c r="A1783" s="128" t="s">
        <v>5685</v>
      </c>
      <c r="B1783" s="129" t="s">
        <v>5686</v>
      </c>
      <c r="C1783" s="130" t="s">
        <v>18</v>
      </c>
      <c r="D1783" s="130">
        <v>250.00000000000003</v>
      </c>
      <c r="E1783" s="176">
        <v>7.01</v>
      </c>
      <c r="F1783" s="132">
        <f t="shared" si="83"/>
        <v>1752.5000000000002</v>
      </c>
      <c r="G1783" s="133">
        <f>IF($K1783="Padrão",BDI!$B$17,IF($K1783="Diferenciado",BDI!$E$17,0))</f>
        <v>0.18609999999999999</v>
      </c>
      <c r="H1783" s="131">
        <f t="shared" si="81"/>
        <v>8.31</v>
      </c>
      <c r="I1783" s="132">
        <f t="shared" si="82"/>
        <v>2077.5</v>
      </c>
      <c r="J1783" s="134"/>
      <c r="K1783" s="135" t="s">
        <v>2977</v>
      </c>
    </row>
    <row r="1784" spans="1:11" x14ac:dyDescent="0.25">
      <c r="A1784" s="128" t="s">
        <v>5687</v>
      </c>
      <c r="B1784" s="129" t="s">
        <v>5688</v>
      </c>
      <c r="C1784" s="130" t="s">
        <v>18</v>
      </c>
      <c r="D1784" s="130">
        <v>250.00000000000003</v>
      </c>
      <c r="E1784" s="176">
        <v>4.95</v>
      </c>
      <c r="F1784" s="132">
        <f t="shared" si="83"/>
        <v>1237.5000000000002</v>
      </c>
      <c r="G1784" s="133">
        <f>IF($K1784="Padrão",BDI!$B$17,IF($K1784="Diferenciado",BDI!$E$17,0))</f>
        <v>0.18609999999999999</v>
      </c>
      <c r="H1784" s="131">
        <f t="shared" si="81"/>
        <v>5.87</v>
      </c>
      <c r="I1784" s="132">
        <f t="shared" si="82"/>
        <v>1467.5</v>
      </c>
      <c r="J1784" s="134"/>
      <c r="K1784" s="135" t="s">
        <v>2977</v>
      </c>
    </row>
    <row r="1785" spans="1:11" x14ac:dyDescent="0.25">
      <c r="A1785" s="128" t="s">
        <v>5689</v>
      </c>
      <c r="B1785" s="129" t="s">
        <v>5690</v>
      </c>
      <c r="C1785" s="130" t="s">
        <v>18</v>
      </c>
      <c r="D1785" s="130">
        <v>25</v>
      </c>
      <c r="E1785" s="176">
        <v>52.25</v>
      </c>
      <c r="F1785" s="132">
        <f t="shared" si="83"/>
        <v>1306.25</v>
      </c>
      <c r="G1785" s="133">
        <f>IF($K1785="Padrão",BDI!$B$17,IF($K1785="Diferenciado",BDI!$E$17,0))</f>
        <v>0.18609999999999999</v>
      </c>
      <c r="H1785" s="131">
        <f t="shared" si="81"/>
        <v>61.97</v>
      </c>
      <c r="I1785" s="132">
        <f t="shared" si="82"/>
        <v>1549.25</v>
      </c>
      <c r="J1785" s="134"/>
      <c r="K1785" s="135" t="s">
        <v>2977</v>
      </c>
    </row>
    <row r="1786" spans="1:11" x14ac:dyDescent="0.25">
      <c r="A1786" s="128" t="s">
        <v>5691</v>
      </c>
      <c r="B1786" s="129" t="s">
        <v>5692</v>
      </c>
      <c r="C1786" s="130" t="s">
        <v>18</v>
      </c>
      <c r="D1786" s="130">
        <v>25</v>
      </c>
      <c r="E1786" s="176">
        <v>57.62</v>
      </c>
      <c r="F1786" s="132">
        <f t="shared" si="83"/>
        <v>1440.5</v>
      </c>
      <c r="G1786" s="133">
        <f>IF($K1786="Padrão",BDI!$B$17,IF($K1786="Diferenciado",BDI!$E$17,0))</f>
        <v>0.18609999999999999</v>
      </c>
      <c r="H1786" s="131">
        <f t="shared" si="81"/>
        <v>68.34</v>
      </c>
      <c r="I1786" s="132">
        <f t="shared" si="82"/>
        <v>1708.5</v>
      </c>
      <c r="J1786" s="134"/>
      <c r="K1786" s="135" t="s">
        <v>2977</v>
      </c>
    </row>
    <row r="1787" spans="1:11" x14ac:dyDescent="0.25">
      <c r="A1787" s="128" t="s">
        <v>5693</v>
      </c>
      <c r="B1787" s="129" t="s">
        <v>5694</v>
      </c>
      <c r="C1787" s="130" t="s">
        <v>18</v>
      </c>
      <c r="D1787" s="130">
        <v>25</v>
      </c>
      <c r="E1787" s="176">
        <v>41.56</v>
      </c>
      <c r="F1787" s="132">
        <f t="shared" si="83"/>
        <v>1039</v>
      </c>
      <c r="G1787" s="133">
        <f>IF($K1787="Padrão",BDI!$B$17,IF($K1787="Diferenciado",BDI!$E$17,0))</f>
        <v>0.18609999999999999</v>
      </c>
      <c r="H1787" s="131">
        <f t="shared" si="81"/>
        <v>49.29</v>
      </c>
      <c r="I1787" s="132">
        <f t="shared" si="82"/>
        <v>1232.25</v>
      </c>
      <c r="J1787" s="134"/>
      <c r="K1787" s="135" t="s">
        <v>2977</v>
      </c>
    </row>
    <row r="1788" spans="1:11" x14ac:dyDescent="0.25">
      <c r="A1788" s="128" t="s">
        <v>5695</v>
      </c>
      <c r="B1788" s="129" t="s">
        <v>5696</v>
      </c>
      <c r="C1788" s="130" t="s">
        <v>18</v>
      </c>
      <c r="D1788" s="130">
        <v>250.00000000000003</v>
      </c>
      <c r="E1788" s="176">
        <v>7.63</v>
      </c>
      <c r="F1788" s="132">
        <f t="shared" si="83"/>
        <v>1907.5000000000002</v>
      </c>
      <c r="G1788" s="133">
        <f>IF($K1788="Padrão",BDI!$B$17,IF($K1788="Diferenciado",BDI!$E$17,0))</f>
        <v>0.18609999999999999</v>
      </c>
      <c r="H1788" s="131">
        <f t="shared" si="81"/>
        <v>9.0500000000000007</v>
      </c>
      <c r="I1788" s="132">
        <f t="shared" si="82"/>
        <v>2262.5</v>
      </c>
      <c r="J1788" s="134"/>
      <c r="K1788" s="135" t="s">
        <v>2977</v>
      </c>
    </row>
    <row r="1789" spans="1:11" x14ac:dyDescent="0.25">
      <c r="A1789" s="128" t="s">
        <v>5697</v>
      </c>
      <c r="B1789" s="129" t="s">
        <v>5698</v>
      </c>
      <c r="C1789" s="130" t="s">
        <v>18</v>
      </c>
      <c r="D1789" s="130">
        <v>250.00000000000003</v>
      </c>
      <c r="E1789" s="176">
        <v>7.28</v>
      </c>
      <c r="F1789" s="132">
        <f t="shared" si="83"/>
        <v>1820.0000000000002</v>
      </c>
      <c r="G1789" s="133">
        <f>IF($K1789="Padrão",BDI!$B$17,IF($K1789="Diferenciado",BDI!$E$17,0))</f>
        <v>0.18609999999999999</v>
      </c>
      <c r="H1789" s="131">
        <f t="shared" si="81"/>
        <v>8.6300000000000008</v>
      </c>
      <c r="I1789" s="132">
        <f t="shared" si="82"/>
        <v>2157.5</v>
      </c>
      <c r="J1789" s="134"/>
      <c r="K1789" s="135" t="s">
        <v>2977</v>
      </c>
    </row>
    <row r="1790" spans="1:11" x14ac:dyDescent="0.25">
      <c r="A1790" s="128" t="s">
        <v>5699</v>
      </c>
      <c r="B1790" s="129" t="s">
        <v>5700</v>
      </c>
      <c r="C1790" s="130" t="s">
        <v>18</v>
      </c>
      <c r="D1790" s="130">
        <v>25</v>
      </c>
      <c r="E1790" s="176">
        <v>83.36</v>
      </c>
      <c r="F1790" s="132">
        <f t="shared" si="83"/>
        <v>2084</v>
      </c>
      <c r="G1790" s="133">
        <f>IF($K1790="Padrão",BDI!$B$17,IF($K1790="Diferenciado",BDI!$E$17,0))</f>
        <v>0.18609999999999999</v>
      </c>
      <c r="H1790" s="131">
        <f t="shared" si="81"/>
        <v>98.87</v>
      </c>
      <c r="I1790" s="132">
        <f t="shared" si="82"/>
        <v>2471.75</v>
      </c>
      <c r="J1790" s="134"/>
      <c r="K1790" s="135" t="s">
        <v>2977</v>
      </c>
    </row>
    <row r="1791" spans="1:11" x14ac:dyDescent="0.25">
      <c r="A1791" s="128" t="s">
        <v>5701</v>
      </c>
      <c r="B1791" s="129" t="s">
        <v>5702</v>
      </c>
      <c r="C1791" s="130" t="s">
        <v>18</v>
      </c>
      <c r="D1791" s="130">
        <v>25</v>
      </c>
      <c r="E1791" s="176">
        <v>65.52</v>
      </c>
      <c r="F1791" s="132">
        <f t="shared" si="83"/>
        <v>1638</v>
      </c>
      <c r="G1791" s="133">
        <f>IF($K1791="Padrão",BDI!$B$17,IF($K1791="Diferenciado",BDI!$E$17,0))</f>
        <v>0.18609999999999999</v>
      </c>
      <c r="H1791" s="131">
        <f t="shared" si="81"/>
        <v>77.709999999999994</v>
      </c>
      <c r="I1791" s="132">
        <f t="shared" si="82"/>
        <v>1942.75</v>
      </c>
      <c r="J1791" s="134"/>
      <c r="K1791" s="135" t="s">
        <v>2977</v>
      </c>
    </row>
    <row r="1792" spans="1:11" x14ac:dyDescent="0.25">
      <c r="A1792" s="128" t="s">
        <v>5703</v>
      </c>
      <c r="B1792" s="129" t="s">
        <v>5704</v>
      </c>
      <c r="C1792" s="130" t="s">
        <v>18</v>
      </c>
      <c r="D1792" s="130">
        <v>25</v>
      </c>
      <c r="E1792" s="176">
        <v>85.01</v>
      </c>
      <c r="F1792" s="132">
        <f t="shared" si="83"/>
        <v>2125.25</v>
      </c>
      <c r="G1792" s="133">
        <f>IF($K1792="Padrão",BDI!$B$17,IF($K1792="Diferenciado",BDI!$E$17,0))</f>
        <v>0.18609999999999999</v>
      </c>
      <c r="H1792" s="131">
        <f t="shared" si="81"/>
        <v>100.83</v>
      </c>
      <c r="I1792" s="132">
        <f t="shared" si="82"/>
        <v>2520.75</v>
      </c>
      <c r="J1792" s="134"/>
      <c r="K1792" s="135" t="s">
        <v>2977</v>
      </c>
    </row>
    <row r="1793" spans="1:11" x14ac:dyDescent="0.25">
      <c r="A1793" s="128" t="s">
        <v>5705</v>
      </c>
      <c r="B1793" s="129" t="s">
        <v>5706</v>
      </c>
      <c r="C1793" s="130" t="s">
        <v>18</v>
      </c>
      <c r="D1793" s="130">
        <v>250.00000000000003</v>
      </c>
      <c r="E1793" s="176">
        <v>7.27</v>
      </c>
      <c r="F1793" s="132">
        <f t="shared" si="83"/>
        <v>1817.5</v>
      </c>
      <c r="G1793" s="133">
        <f>IF($K1793="Padrão",BDI!$B$17,IF($K1793="Diferenciado",BDI!$E$17,0))</f>
        <v>0.18609999999999999</v>
      </c>
      <c r="H1793" s="131">
        <f t="shared" si="81"/>
        <v>8.6199999999999992</v>
      </c>
      <c r="I1793" s="132">
        <f t="shared" si="82"/>
        <v>2155</v>
      </c>
      <c r="J1793" s="134"/>
      <c r="K1793" s="135" t="s">
        <v>2977</v>
      </c>
    </row>
    <row r="1794" spans="1:11" x14ac:dyDescent="0.25">
      <c r="A1794" s="128" t="s">
        <v>5707</v>
      </c>
      <c r="B1794" s="129" t="s">
        <v>5708</v>
      </c>
      <c r="C1794" s="130" t="s">
        <v>18</v>
      </c>
      <c r="D1794" s="130">
        <v>250.00000000000003</v>
      </c>
      <c r="E1794" s="176">
        <v>11.4</v>
      </c>
      <c r="F1794" s="132">
        <f t="shared" si="83"/>
        <v>2850.0000000000005</v>
      </c>
      <c r="G1794" s="133">
        <f>IF($K1794="Padrão",BDI!$B$17,IF($K1794="Diferenciado",BDI!$E$17,0))</f>
        <v>0.18609999999999999</v>
      </c>
      <c r="H1794" s="131">
        <f t="shared" si="81"/>
        <v>13.52</v>
      </c>
      <c r="I1794" s="132">
        <f t="shared" si="82"/>
        <v>3380</v>
      </c>
      <c r="J1794" s="134"/>
      <c r="K1794" s="135" t="s">
        <v>2977</v>
      </c>
    </row>
    <row r="1795" spans="1:11" x14ac:dyDescent="0.25">
      <c r="A1795" s="128" t="s">
        <v>5709</v>
      </c>
      <c r="B1795" s="129" t="s">
        <v>5710</v>
      </c>
      <c r="C1795" s="130" t="s">
        <v>18</v>
      </c>
      <c r="D1795" s="130">
        <v>25</v>
      </c>
      <c r="E1795" s="176">
        <v>98.48</v>
      </c>
      <c r="F1795" s="132">
        <f t="shared" si="83"/>
        <v>2462</v>
      </c>
      <c r="G1795" s="133">
        <f>IF($K1795="Padrão",BDI!$B$17,IF($K1795="Diferenciado",BDI!$E$17,0))</f>
        <v>0.18609999999999999</v>
      </c>
      <c r="H1795" s="131">
        <f t="shared" si="81"/>
        <v>116.81</v>
      </c>
      <c r="I1795" s="132">
        <f t="shared" si="82"/>
        <v>2920.25</v>
      </c>
      <c r="J1795" s="134"/>
      <c r="K1795" s="135" t="s">
        <v>2977</v>
      </c>
    </row>
    <row r="1796" spans="1:11" x14ac:dyDescent="0.25">
      <c r="A1796" s="128" t="s">
        <v>5711</v>
      </c>
      <c r="B1796" s="129" t="s">
        <v>5712</v>
      </c>
      <c r="C1796" s="130" t="s">
        <v>18</v>
      </c>
      <c r="D1796" s="130">
        <v>25</v>
      </c>
      <c r="E1796" s="176">
        <v>73.260000000000005</v>
      </c>
      <c r="F1796" s="132">
        <f t="shared" si="83"/>
        <v>1831.5000000000002</v>
      </c>
      <c r="G1796" s="133">
        <f>IF($K1796="Padrão",BDI!$B$17,IF($K1796="Diferenciado",BDI!$E$17,0))</f>
        <v>0.18609999999999999</v>
      </c>
      <c r="H1796" s="131">
        <f t="shared" si="81"/>
        <v>86.89</v>
      </c>
      <c r="I1796" s="132">
        <f t="shared" si="82"/>
        <v>2172.25</v>
      </c>
      <c r="J1796" s="134"/>
      <c r="K1796" s="135" t="s">
        <v>2977</v>
      </c>
    </row>
    <row r="1797" spans="1:11" x14ac:dyDescent="0.25">
      <c r="A1797" s="128" t="s">
        <v>5713</v>
      </c>
      <c r="B1797" s="129" t="s">
        <v>5714</v>
      </c>
      <c r="C1797" s="130" t="s">
        <v>18</v>
      </c>
      <c r="D1797" s="130">
        <v>25</v>
      </c>
      <c r="E1797" s="176">
        <v>133.59</v>
      </c>
      <c r="F1797" s="132">
        <f t="shared" si="83"/>
        <v>3339.75</v>
      </c>
      <c r="G1797" s="133">
        <f>IF($K1797="Padrão",BDI!$B$17,IF($K1797="Diferenciado",BDI!$E$17,0))</f>
        <v>0.18609999999999999</v>
      </c>
      <c r="H1797" s="131">
        <f t="shared" si="81"/>
        <v>158.44999999999999</v>
      </c>
      <c r="I1797" s="132">
        <f t="shared" si="82"/>
        <v>3961.25</v>
      </c>
      <c r="J1797" s="134"/>
      <c r="K1797" s="135" t="s">
        <v>2977</v>
      </c>
    </row>
    <row r="1798" spans="1:11" x14ac:dyDescent="0.25">
      <c r="A1798" s="128" t="s">
        <v>5715</v>
      </c>
      <c r="B1798" s="129" t="s">
        <v>5716</v>
      </c>
      <c r="C1798" s="130" t="s">
        <v>18</v>
      </c>
      <c r="D1798" s="130">
        <v>250.00000000000003</v>
      </c>
      <c r="E1798" s="176">
        <v>9.56</v>
      </c>
      <c r="F1798" s="132">
        <f t="shared" si="83"/>
        <v>2390.0000000000005</v>
      </c>
      <c r="G1798" s="133">
        <f>IF($K1798="Padrão",BDI!$B$17,IF($K1798="Diferenciado",BDI!$E$17,0))</f>
        <v>0.18609999999999999</v>
      </c>
      <c r="H1798" s="131">
        <f t="shared" ref="H1798:H1861" si="84">IF(ISNUMBER(E1798),ROUND(E1798*(1+G1798),2),"")</f>
        <v>11.34</v>
      </c>
      <c r="I1798" s="132">
        <f t="shared" ref="I1798:I1861" si="85">IF(ISNUMBER(E1798),ROUND(H1798*D1798,2),"")</f>
        <v>2835</v>
      </c>
      <c r="J1798" s="134"/>
      <c r="K1798" s="135" t="s">
        <v>2977</v>
      </c>
    </row>
    <row r="1799" spans="1:11" x14ac:dyDescent="0.25">
      <c r="A1799" s="128" t="s">
        <v>5717</v>
      </c>
      <c r="B1799" s="129" t="s">
        <v>5718</v>
      </c>
      <c r="C1799" s="130" t="s">
        <v>18</v>
      </c>
      <c r="D1799" s="130">
        <v>250.00000000000003</v>
      </c>
      <c r="E1799" s="176">
        <v>7.08</v>
      </c>
      <c r="F1799" s="132">
        <f t="shared" ref="F1799:F1862" si="86">IF(ISNUMBER(E1799),D1799*E1799,"")</f>
        <v>1770.0000000000002</v>
      </c>
      <c r="G1799" s="133">
        <f>IF($K1799="Padrão",BDI!$B$17,IF($K1799="Diferenciado",BDI!$E$17,0))</f>
        <v>0.18609999999999999</v>
      </c>
      <c r="H1799" s="131">
        <f t="shared" si="84"/>
        <v>8.4</v>
      </c>
      <c r="I1799" s="132">
        <f t="shared" si="85"/>
        <v>2100</v>
      </c>
      <c r="J1799" s="134"/>
      <c r="K1799" s="135" t="s">
        <v>2977</v>
      </c>
    </row>
    <row r="1800" spans="1:11" x14ac:dyDescent="0.25">
      <c r="A1800" s="128" t="s">
        <v>5719</v>
      </c>
      <c r="B1800" s="129" t="s">
        <v>5720</v>
      </c>
      <c r="C1800" s="130" t="s">
        <v>18</v>
      </c>
      <c r="D1800" s="130">
        <v>25</v>
      </c>
      <c r="E1800" s="176">
        <v>138.37</v>
      </c>
      <c r="F1800" s="132">
        <f t="shared" si="86"/>
        <v>3459.25</v>
      </c>
      <c r="G1800" s="133">
        <f>IF($K1800="Padrão",BDI!$B$17,IF($K1800="Diferenciado",BDI!$E$17,0))</f>
        <v>0.18609999999999999</v>
      </c>
      <c r="H1800" s="131">
        <f t="shared" si="84"/>
        <v>164.12</v>
      </c>
      <c r="I1800" s="132">
        <f t="shared" si="85"/>
        <v>4103</v>
      </c>
      <c r="J1800" s="134"/>
      <c r="K1800" s="135" t="s">
        <v>2977</v>
      </c>
    </row>
    <row r="1801" spans="1:11" x14ac:dyDescent="0.25">
      <c r="A1801" s="128" t="s">
        <v>5721</v>
      </c>
      <c r="B1801" s="129" t="s">
        <v>5722</v>
      </c>
      <c r="C1801" s="130" t="s">
        <v>18</v>
      </c>
      <c r="D1801" s="130">
        <v>25</v>
      </c>
      <c r="E1801" s="176">
        <v>93.86</v>
      </c>
      <c r="F1801" s="132">
        <f t="shared" si="86"/>
        <v>2346.5</v>
      </c>
      <c r="G1801" s="133">
        <f>IF($K1801="Padrão",BDI!$B$17,IF($K1801="Diferenciado",BDI!$E$17,0))</f>
        <v>0.18609999999999999</v>
      </c>
      <c r="H1801" s="131">
        <f t="shared" si="84"/>
        <v>111.33</v>
      </c>
      <c r="I1801" s="132">
        <f t="shared" si="85"/>
        <v>2783.25</v>
      </c>
      <c r="J1801" s="134"/>
      <c r="K1801" s="135" t="s">
        <v>2977</v>
      </c>
    </row>
    <row r="1802" spans="1:11" x14ac:dyDescent="0.25">
      <c r="A1802" s="128" t="s">
        <v>5723</v>
      </c>
      <c r="B1802" s="129" t="s">
        <v>5724</v>
      </c>
      <c r="C1802" s="130" t="s">
        <v>18</v>
      </c>
      <c r="D1802" s="130">
        <v>25</v>
      </c>
      <c r="E1802" s="176">
        <v>115.12</v>
      </c>
      <c r="F1802" s="132">
        <f t="shared" si="86"/>
        <v>2878</v>
      </c>
      <c r="G1802" s="133">
        <f>IF($K1802="Padrão",BDI!$B$17,IF($K1802="Diferenciado",BDI!$E$17,0))</f>
        <v>0.18609999999999999</v>
      </c>
      <c r="H1802" s="131">
        <f t="shared" si="84"/>
        <v>136.54</v>
      </c>
      <c r="I1802" s="132">
        <f t="shared" si="85"/>
        <v>3413.5</v>
      </c>
      <c r="J1802" s="134"/>
      <c r="K1802" s="135" t="s">
        <v>2977</v>
      </c>
    </row>
    <row r="1803" spans="1:11" x14ac:dyDescent="0.25">
      <c r="A1803" s="128" t="s">
        <v>5725</v>
      </c>
      <c r="B1803" s="129" t="s">
        <v>5726</v>
      </c>
      <c r="C1803" s="130" t="s">
        <v>18</v>
      </c>
      <c r="D1803" s="130">
        <v>250.00000000000003</v>
      </c>
      <c r="E1803" s="176">
        <v>13.87</v>
      </c>
      <c r="F1803" s="132">
        <f t="shared" si="86"/>
        <v>3467.5</v>
      </c>
      <c r="G1803" s="133">
        <f>IF($K1803="Padrão",BDI!$B$17,IF($K1803="Diferenciado",BDI!$E$17,0))</f>
        <v>0.18609999999999999</v>
      </c>
      <c r="H1803" s="131">
        <f t="shared" si="84"/>
        <v>16.45</v>
      </c>
      <c r="I1803" s="132">
        <f t="shared" si="85"/>
        <v>4112.5</v>
      </c>
      <c r="J1803" s="134"/>
      <c r="K1803" s="135" t="s">
        <v>2977</v>
      </c>
    </row>
    <row r="1804" spans="1:11" x14ac:dyDescent="0.25">
      <c r="A1804" s="128" t="s">
        <v>5727</v>
      </c>
      <c r="B1804" s="129" t="s">
        <v>5728</v>
      </c>
      <c r="C1804" s="130" t="s">
        <v>18</v>
      </c>
      <c r="D1804" s="130">
        <v>250.00000000000003</v>
      </c>
      <c r="E1804" s="176">
        <v>8.42</v>
      </c>
      <c r="F1804" s="132">
        <f t="shared" si="86"/>
        <v>2105</v>
      </c>
      <c r="G1804" s="133">
        <f>IF($K1804="Padrão",BDI!$B$17,IF($K1804="Diferenciado",BDI!$E$17,0))</f>
        <v>0.18609999999999999</v>
      </c>
      <c r="H1804" s="131">
        <f t="shared" si="84"/>
        <v>9.99</v>
      </c>
      <c r="I1804" s="132">
        <f t="shared" si="85"/>
        <v>2497.5</v>
      </c>
      <c r="J1804" s="134"/>
      <c r="K1804" s="135" t="s">
        <v>2977</v>
      </c>
    </row>
    <row r="1805" spans="1:11" x14ac:dyDescent="0.25">
      <c r="A1805" s="128" t="s">
        <v>5729</v>
      </c>
      <c r="B1805" s="129" t="s">
        <v>5730</v>
      </c>
      <c r="C1805" s="130" t="s">
        <v>18</v>
      </c>
      <c r="D1805" s="130">
        <v>25</v>
      </c>
      <c r="E1805" s="176">
        <v>206.77</v>
      </c>
      <c r="F1805" s="132">
        <f t="shared" si="86"/>
        <v>5169.25</v>
      </c>
      <c r="G1805" s="133">
        <f>IF($K1805="Padrão",BDI!$B$17,IF($K1805="Diferenciado",BDI!$E$17,0))</f>
        <v>0.18609999999999999</v>
      </c>
      <c r="H1805" s="131">
        <f t="shared" si="84"/>
        <v>245.25</v>
      </c>
      <c r="I1805" s="132">
        <f t="shared" si="85"/>
        <v>6131.25</v>
      </c>
      <c r="J1805" s="134"/>
      <c r="K1805" s="135" t="s">
        <v>2977</v>
      </c>
    </row>
    <row r="1806" spans="1:11" x14ac:dyDescent="0.25">
      <c r="A1806" s="128" t="s">
        <v>5731</v>
      </c>
      <c r="B1806" s="129" t="s">
        <v>5732</v>
      </c>
      <c r="C1806" s="130" t="s">
        <v>18</v>
      </c>
      <c r="D1806" s="130">
        <v>25</v>
      </c>
      <c r="E1806" s="176">
        <v>121.68</v>
      </c>
      <c r="F1806" s="132">
        <f t="shared" si="86"/>
        <v>3042</v>
      </c>
      <c r="G1806" s="133">
        <f>IF($K1806="Padrão",BDI!$B$17,IF($K1806="Diferenciado",BDI!$E$17,0))</f>
        <v>0.18609999999999999</v>
      </c>
      <c r="H1806" s="131">
        <f t="shared" si="84"/>
        <v>144.32</v>
      </c>
      <c r="I1806" s="132">
        <f t="shared" si="85"/>
        <v>3608</v>
      </c>
      <c r="J1806" s="134"/>
      <c r="K1806" s="135" t="s">
        <v>2977</v>
      </c>
    </row>
    <row r="1807" spans="1:11" x14ac:dyDescent="0.25">
      <c r="A1807" s="128" t="s">
        <v>5733</v>
      </c>
      <c r="B1807" s="129" t="s">
        <v>5734</v>
      </c>
      <c r="C1807" s="130" t="s">
        <v>18</v>
      </c>
      <c r="D1807" s="130">
        <v>25</v>
      </c>
      <c r="E1807" s="176">
        <v>203.65</v>
      </c>
      <c r="F1807" s="132">
        <f t="shared" si="86"/>
        <v>5091.25</v>
      </c>
      <c r="G1807" s="133">
        <f>IF($K1807="Padrão",BDI!$B$17,IF($K1807="Diferenciado",BDI!$E$17,0))</f>
        <v>0.18609999999999999</v>
      </c>
      <c r="H1807" s="131">
        <f t="shared" si="84"/>
        <v>241.55</v>
      </c>
      <c r="I1807" s="132">
        <f t="shared" si="85"/>
        <v>6038.75</v>
      </c>
      <c r="J1807" s="134"/>
      <c r="K1807" s="135" t="s">
        <v>2977</v>
      </c>
    </row>
    <row r="1808" spans="1:11" x14ac:dyDescent="0.25">
      <c r="A1808" s="128" t="s">
        <v>5735</v>
      </c>
      <c r="B1808" s="129" t="s">
        <v>5736</v>
      </c>
      <c r="C1808" s="130" t="s">
        <v>18</v>
      </c>
      <c r="D1808" s="130">
        <v>250.00000000000003</v>
      </c>
      <c r="E1808" s="176">
        <v>17.239999999999998</v>
      </c>
      <c r="F1808" s="132">
        <f t="shared" si="86"/>
        <v>4310</v>
      </c>
      <c r="G1808" s="133">
        <f>IF($K1808="Padrão",BDI!$B$17,IF($K1808="Diferenciado",BDI!$E$17,0))</f>
        <v>0.18609999999999999</v>
      </c>
      <c r="H1808" s="131">
        <f t="shared" si="84"/>
        <v>20.45</v>
      </c>
      <c r="I1808" s="132">
        <f t="shared" si="85"/>
        <v>5112.5</v>
      </c>
      <c r="J1808" s="134"/>
      <c r="K1808" s="135" t="s">
        <v>2977</v>
      </c>
    </row>
    <row r="1809" spans="1:11" x14ac:dyDescent="0.25">
      <c r="A1809" s="128" t="s">
        <v>5737</v>
      </c>
      <c r="B1809" s="129" t="s">
        <v>5738</v>
      </c>
      <c r="C1809" s="130" t="s">
        <v>18</v>
      </c>
      <c r="D1809" s="130">
        <v>250.00000000000003</v>
      </c>
      <c r="E1809" s="176">
        <v>10.84</v>
      </c>
      <c r="F1809" s="132">
        <f t="shared" si="86"/>
        <v>2710.0000000000005</v>
      </c>
      <c r="G1809" s="133">
        <f>IF($K1809="Padrão",BDI!$B$17,IF($K1809="Diferenciado",BDI!$E$17,0))</f>
        <v>0.18609999999999999</v>
      </c>
      <c r="H1809" s="131">
        <f t="shared" si="84"/>
        <v>12.86</v>
      </c>
      <c r="I1809" s="132">
        <f t="shared" si="85"/>
        <v>3215</v>
      </c>
      <c r="J1809" s="134"/>
      <c r="K1809" s="135" t="s">
        <v>2977</v>
      </c>
    </row>
    <row r="1810" spans="1:11" x14ac:dyDescent="0.25">
      <c r="A1810" s="128" t="s">
        <v>5739</v>
      </c>
      <c r="B1810" s="129" t="s">
        <v>5740</v>
      </c>
      <c r="C1810" s="130" t="s">
        <v>18</v>
      </c>
      <c r="D1810" s="130">
        <v>500.00000000000006</v>
      </c>
      <c r="E1810" s="176">
        <v>9.4499999999999993</v>
      </c>
      <c r="F1810" s="132">
        <f t="shared" si="86"/>
        <v>4725</v>
      </c>
      <c r="G1810" s="133">
        <f>IF($K1810="Padrão",BDI!$B$17,IF($K1810="Diferenciado",BDI!$E$17,0))</f>
        <v>0.18609999999999999</v>
      </c>
      <c r="H1810" s="131">
        <f t="shared" si="84"/>
        <v>11.21</v>
      </c>
      <c r="I1810" s="132">
        <f t="shared" si="85"/>
        <v>5605</v>
      </c>
      <c r="J1810" s="134"/>
      <c r="K1810" s="135" t="s">
        <v>2977</v>
      </c>
    </row>
    <row r="1811" spans="1:11" x14ac:dyDescent="0.25">
      <c r="A1811" s="128" t="s">
        <v>5741</v>
      </c>
      <c r="B1811" s="129" t="s">
        <v>5742</v>
      </c>
      <c r="C1811" s="130" t="s">
        <v>106</v>
      </c>
      <c r="D1811" s="130">
        <v>500.00000000000006</v>
      </c>
      <c r="E1811" s="176">
        <v>5.65</v>
      </c>
      <c r="F1811" s="132">
        <f t="shared" si="86"/>
        <v>2825.0000000000005</v>
      </c>
      <c r="G1811" s="133">
        <f>IF($K1811="Padrão",BDI!$B$17,IF($K1811="Diferenciado",BDI!$E$17,0))</f>
        <v>0.18609999999999999</v>
      </c>
      <c r="H1811" s="131">
        <f t="shared" si="84"/>
        <v>6.7</v>
      </c>
      <c r="I1811" s="132">
        <f t="shared" si="85"/>
        <v>3350</v>
      </c>
      <c r="J1811" s="134"/>
      <c r="K1811" s="135" t="s">
        <v>2977</v>
      </c>
    </row>
    <row r="1812" spans="1:11" x14ac:dyDescent="0.25">
      <c r="A1812" s="177" t="s">
        <v>1380</v>
      </c>
      <c r="B1812" s="129" t="s">
        <v>5743</v>
      </c>
      <c r="C1812" s="130" t="s">
        <v>106</v>
      </c>
      <c r="D1812" s="130">
        <v>3000</v>
      </c>
      <c r="E1812" s="131">
        <f ca="1">OFFSET(INDEX(Composições!A:H,MATCH(Orçamentária!A1812,Composições!A:A,0),8),2,0)</f>
        <v>7.6759999999999993</v>
      </c>
      <c r="F1812" s="132">
        <f t="shared" ca="1" si="86"/>
        <v>23027.999999999996</v>
      </c>
      <c r="G1812" s="133">
        <f>IF($K1812="Padrão",BDI!$B$17,IF($K1812="Diferenciado",BDI!$E$17,0))</f>
        <v>0.18609999999999999</v>
      </c>
      <c r="H1812" s="131">
        <f t="shared" ca="1" si="84"/>
        <v>9.1</v>
      </c>
      <c r="I1812" s="132">
        <f t="shared" ca="1" si="85"/>
        <v>27300</v>
      </c>
      <c r="J1812" s="134"/>
      <c r="K1812" s="135" t="s">
        <v>2977</v>
      </c>
    </row>
    <row r="1813" spans="1:11" x14ac:dyDescent="0.25">
      <c r="A1813" s="177" t="s">
        <v>1381</v>
      </c>
      <c r="B1813" s="129" t="s">
        <v>5744</v>
      </c>
      <c r="C1813" s="130" t="s">
        <v>106</v>
      </c>
      <c r="D1813" s="130">
        <v>3000</v>
      </c>
      <c r="E1813" s="131">
        <f ca="1">OFFSET(INDEX(Composições!A:H,MATCH(Orçamentária!A1813,Composições!A:A,0),8),2,0)</f>
        <v>11.390499999999999</v>
      </c>
      <c r="F1813" s="132">
        <f t="shared" ca="1" si="86"/>
        <v>34171.5</v>
      </c>
      <c r="G1813" s="133">
        <f>IF($K1813="Padrão",BDI!$B$17,IF($K1813="Diferenciado",BDI!$E$17,0))</f>
        <v>0.18609999999999999</v>
      </c>
      <c r="H1813" s="131">
        <f t="shared" ca="1" si="84"/>
        <v>13.51</v>
      </c>
      <c r="I1813" s="132">
        <f t="shared" ca="1" si="85"/>
        <v>40530</v>
      </c>
      <c r="J1813" s="134"/>
      <c r="K1813" s="135" t="s">
        <v>2977</v>
      </c>
    </row>
    <row r="1814" spans="1:11" x14ac:dyDescent="0.25">
      <c r="A1814" s="177" t="s">
        <v>1383</v>
      </c>
      <c r="B1814" s="129" t="s">
        <v>5745</v>
      </c>
      <c r="C1814" s="130" t="s">
        <v>106</v>
      </c>
      <c r="D1814" s="130">
        <v>1500</v>
      </c>
      <c r="E1814" s="131">
        <f ca="1">OFFSET(INDEX(Composições!A:H,MATCH(Orçamentária!A1814,Composições!A:A,0),8),2,0)</f>
        <v>22.201499999999999</v>
      </c>
      <c r="F1814" s="132">
        <f t="shared" ca="1" si="86"/>
        <v>33302.25</v>
      </c>
      <c r="G1814" s="133">
        <f>IF($K1814="Padrão",BDI!$B$17,IF($K1814="Diferenciado",BDI!$E$17,0))</f>
        <v>0.18609999999999999</v>
      </c>
      <c r="H1814" s="131">
        <f t="shared" ca="1" si="84"/>
        <v>26.33</v>
      </c>
      <c r="I1814" s="132">
        <f t="shared" ca="1" si="85"/>
        <v>39495</v>
      </c>
      <c r="J1814" s="134"/>
      <c r="K1814" s="135" t="s">
        <v>2977</v>
      </c>
    </row>
    <row r="1815" spans="1:11" x14ac:dyDescent="0.25">
      <c r="A1815" s="177" t="s">
        <v>1385</v>
      </c>
      <c r="B1815" s="129" t="s">
        <v>5746</v>
      </c>
      <c r="C1815" s="130" t="s">
        <v>106</v>
      </c>
      <c r="D1815" s="130">
        <v>1500</v>
      </c>
      <c r="E1815" s="131">
        <f ca="1">OFFSET(INDEX(Composições!A:H,MATCH(Orçamentária!A1815,Composições!A:A,0),8),2,0)</f>
        <v>24.718999999999998</v>
      </c>
      <c r="F1815" s="132">
        <f t="shared" ca="1" si="86"/>
        <v>37078.5</v>
      </c>
      <c r="G1815" s="133">
        <f>IF($K1815="Padrão",BDI!$B$17,IF($K1815="Diferenciado",BDI!$E$17,0))</f>
        <v>0.18609999999999999</v>
      </c>
      <c r="H1815" s="131">
        <f t="shared" ca="1" si="84"/>
        <v>29.32</v>
      </c>
      <c r="I1815" s="132">
        <f t="shared" ca="1" si="85"/>
        <v>43980</v>
      </c>
      <c r="J1815" s="134"/>
      <c r="K1815" s="135" t="s">
        <v>2977</v>
      </c>
    </row>
    <row r="1816" spans="1:11" x14ac:dyDescent="0.25">
      <c r="A1816" s="177" t="s">
        <v>1387</v>
      </c>
      <c r="B1816" s="129" t="s">
        <v>5747</v>
      </c>
      <c r="C1816" s="130" t="s">
        <v>106</v>
      </c>
      <c r="D1816" s="130">
        <v>500.00000000000006</v>
      </c>
      <c r="E1816" s="131">
        <f ca="1">OFFSET(INDEX(Composições!A:H,MATCH(Orçamentária!A1816,Composições!A:A,0),8),2,0)</f>
        <v>38.9405</v>
      </c>
      <c r="F1816" s="132">
        <f t="shared" ca="1" si="86"/>
        <v>19470.250000000004</v>
      </c>
      <c r="G1816" s="133">
        <f>IF($K1816="Padrão",BDI!$B$17,IF($K1816="Diferenciado",BDI!$E$17,0))</f>
        <v>0.18609999999999999</v>
      </c>
      <c r="H1816" s="131">
        <f t="shared" ca="1" si="84"/>
        <v>46.19</v>
      </c>
      <c r="I1816" s="132">
        <f t="shared" ca="1" si="85"/>
        <v>23095</v>
      </c>
      <c r="J1816" s="134"/>
      <c r="K1816" s="135" t="s">
        <v>2977</v>
      </c>
    </row>
    <row r="1817" spans="1:11" x14ac:dyDescent="0.25">
      <c r="A1817" s="177" t="s">
        <v>1389</v>
      </c>
      <c r="B1817" s="129" t="s">
        <v>5748</v>
      </c>
      <c r="C1817" s="130" t="s">
        <v>106</v>
      </c>
      <c r="D1817" s="130">
        <v>500.00000000000006</v>
      </c>
      <c r="E1817" s="131">
        <f ca="1">OFFSET(INDEX(Composições!A:H,MATCH(Orçamentária!A1817,Composições!A:A,0),8),2,0)</f>
        <v>52.325999999999993</v>
      </c>
      <c r="F1817" s="132">
        <f t="shared" ca="1" si="86"/>
        <v>26163</v>
      </c>
      <c r="G1817" s="133">
        <f>IF($K1817="Padrão",BDI!$B$17,IF($K1817="Diferenciado",BDI!$E$17,0))</f>
        <v>0.18609999999999999</v>
      </c>
      <c r="H1817" s="131">
        <f t="shared" ca="1" si="84"/>
        <v>62.06</v>
      </c>
      <c r="I1817" s="132">
        <f t="shared" ca="1" si="85"/>
        <v>31030</v>
      </c>
      <c r="J1817" s="134"/>
      <c r="K1817" s="135" t="s">
        <v>2977</v>
      </c>
    </row>
    <row r="1818" spans="1:11" x14ac:dyDescent="0.25">
      <c r="A1818" s="177" t="s">
        <v>1391</v>
      </c>
      <c r="B1818" s="129" t="s">
        <v>5749</v>
      </c>
      <c r="C1818" s="130" t="s">
        <v>106</v>
      </c>
      <c r="D1818" s="130">
        <v>500.00000000000006</v>
      </c>
      <c r="E1818" s="131">
        <f ca="1">OFFSET(INDEX(Composições!A:H,MATCH(Orçamentária!A1818,Composições!A:A,0),8),2,0)</f>
        <v>63.174999999999997</v>
      </c>
      <c r="F1818" s="132">
        <f t="shared" ca="1" si="86"/>
        <v>31587.500000000004</v>
      </c>
      <c r="G1818" s="133">
        <f>IF($K1818="Padrão",BDI!$B$17,IF($K1818="Diferenciado",BDI!$E$17,0))</f>
        <v>0.18609999999999999</v>
      </c>
      <c r="H1818" s="131">
        <f t="shared" ca="1" si="84"/>
        <v>74.930000000000007</v>
      </c>
      <c r="I1818" s="132">
        <f t="shared" ca="1" si="85"/>
        <v>37465</v>
      </c>
      <c r="J1818" s="134"/>
      <c r="K1818" s="135" t="s">
        <v>2977</v>
      </c>
    </row>
    <row r="1819" spans="1:11" x14ac:dyDescent="0.25">
      <c r="A1819" s="177" t="s">
        <v>1393</v>
      </c>
      <c r="B1819" s="129" t="s">
        <v>5750</v>
      </c>
      <c r="C1819" s="130" t="s">
        <v>106</v>
      </c>
      <c r="D1819" s="130">
        <v>250.00000000000003</v>
      </c>
      <c r="E1819" s="131">
        <f ca="1">OFFSET(INDEX(Composições!A:H,MATCH(Orçamentária!A1819,Composições!A:A,0),8),2,0)</f>
        <v>63.174999999999997</v>
      </c>
      <c r="F1819" s="132">
        <f t="shared" ca="1" si="86"/>
        <v>15793.750000000002</v>
      </c>
      <c r="G1819" s="133">
        <f>IF($K1819="Padrão",BDI!$B$17,IF($K1819="Diferenciado",BDI!$E$17,0))</f>
        <v>0.18609999999999999</v>
      </c>
      <c r="H1819" s="131">
        <f t="shared" ca="1" si="84"/>
        <v>74.930000000000007</v>
      </c>
      <c r="I1819" s="132">
        <f t="shared" ca="1" si="85"/>
        <v>18732.5</v>
      </c>
      <c r="J1819" s="134"/>
      <c r="K1819" s="135" t="s">
        <v>2977</v>
      </c>
    </row>
    <row r="1820" spans="1:11" hidden="1" x14ac:dyDescent="0.25">
      <c r="A1820" s="128" t="s">
        <v>5751</v>
      </c>
      <c r="B1820" s="129" t="s">
        <v>5752</v>
      </c>
      <c r="C1820" s="130" t="s">
        <v>106</v>
      </c>
      <c r="D1820" s="130">
        <v>0</v>
      </c>
      <c r="E1820" s="131" t="s">
        <v>13</v>
      </c>
      <c r="F1820" s="132" t="str">
        <f t="shared" si="86"/>
        <v/>
      </c>
      <c r="G1820" s="133">
        <f>IF($K1820="Padrão",BDI!$B$17,IF($K1820="Diferenciado",BDI!$E$17,0))</f>
        <v>0.26419999999999999</v>
      </c>
      <c r="H1820" s="131" t="str">
        <f t="shared" si="84"/>
        <v/>
      </c>
      <c r="I1820" s="132" t="str">
        <f t="shared" si="85"/>
        <v/>
      </c>
      <c r="J1820" s="134"/>
      <c r="K1820" s="135" t="s">
        <v>2979</v>
      </c>
    </row>
    <row r="1821" spans="1:11" hidden="1" x14ac:dyDescent="0.25">
      <c r="A1821" s="128" t="s">
        <v>5753</v>
      </c>
      <c r="B1821" s="129" t="s">
        <v>5754</v>
      </c>
      <c r="C1821" s="130" t="s">
        <v>106</v>
      </c>
      <c r="D1821" s="130">
        <v>0</v>
      </c>
      <c r="E1821" s="131" t="s">
        <v>13</v>
      </c>
      <c r="F1821" s="132" t="str">
        <f t="shared" si="86"/>
        <v/>
      </c>
      <c r="G1821" s="133">
        <f>IF($K1821="Padrão",BDI!$B$17,IF($K1821="Diferenciado",BDI!$E$17,0))</f>
        <v>0.26419999999999999</v>
      </c>
      <c r="H1821" s="131" t="str">
        <f t="shared" si="84"/>
        <v/>
      </c>
      <c r="I1821" s="132" t="str">
        <f t="shared" si="85"/>
        <v/>
      </c>
      <c r="J1821" s="134"/>
      <c r="K1821" s="135" t="s">
        <v>2979</v>
      </c>
    </row>
    <row r="1822" spans="1:11" hidden="1" x14ac:dyDescent="0.25">
      <c r="A1822" s="128" t="s">
        <v>5755</v>
      </c>
      <c r="B1822" s="129" t="s">
        <v>5756</v>
      </c>
      <c r="C1822" s="130" t="s">
        <v>106</v>
      </c>
      <c r="D1822" s="130">
        <v>0</v>
      </c>
      <c r="E1822" s="131" t="s">
        <v>13</v>
      </c>
      <c r="F1822" s="132" t="str">
        <f t="shared" si="86"/>
        <v/>
      </c>
      <c r="G1822" s="133">
        <f>IF($K1822="Padrão",BDI!$B$17,IF($K1822="Diferenciado",BDI!$E$17,0))</f>
        <v>0.26419999999999999</v>
      </c>
      <c r="H1822" s="131" t="str">
        <f t="shared" si="84"/>
        <v/>
      </c>
      <c r="I1822" s="132" t="str">
        <f t="shared" si="85"/>
        <v/>
      </c>
      <c r="J1822" s="134"/>
      <c r="K1822" s="135" t="s">
        <v>2979</v>
      </c>
    </row>
    <row r="1823" spans="1:11" hidden="1" x14ac:dyDescent="0.25">
      <c r="A1823" s="128" t="s">
        <v>5757</v>
      </c>
      <c r="B1823" s="129" t="s">
        <v>5758</v>
      </c>
      <c r="C1823" s="130" t="s">
        <v>106</v>
      </c>
      <c r="D1823" s="130">
        <v>0</v>
      </c>
      <c r="E1823" s="131" t="s">
        <v>13</v>
      </c>
      <c r="F1823" s="132" t="str">
        <f t="shared" si="86"/>
        <v/>
      </c>
      <c r="G1823" s="133">
        <f>IF($K1823="Padrão",BDI!$B$17,IF($K1823="Diferenciado",BDI!$E$17,0))</f>
        <v>0.26419999999999999</v>
      </c>
      <c r="H1823" s="131" t="str">
        <f t="shared" si="84"/>
        <v/>
      </c>
      <c r="I1823" s="132" t="str">
        <f t="shared" si="85"/>
        <v/>
      </c>
      <c r="J1823" s="134"/>
      <c r="K1823" s="135" t="s">
        <v>2979</v>
      </c>
    </row>
    <row r="1824" spans="1:11" hidden="1" x14ac:dyDescent="0.25">
      <c r="A1824" s="128" t="s">
        <v>5759</v>
      </c>
      <c r="B1824" s="129" t="s">
        <v>5760</v>
      </c>
      <c r="C1824" s="130" t="s">
        <v>106</v>
      </c>
      <c r="D1824" s="130">
        <v>0</v>
      </c>
      <c r="E1824" s="131" t="s">
        <v>13</v>
      </c>
      <c r="F1824" s="132" t="str">
        <f t="shared" si="86"/>
        <v/>
      </c>
      <c r="G1824" s="133">
        <f>IF($K1824="Padrão",BDI!$B$17,IF($K1824="Diferenciado",BDI!$E$17,0))</f>
        <v>0.26419999999999999</v>
      </c>
      <c r="H1824" s="131" t="str">
        <f t="shared" si="84"/>
        <v/>
      </c>
      <c r="I1824" s="132" t="str">
        <f t="shared" si="85"/>
        <v/>
      </c>
      <c r="J1824" s="134"/>
      <c r="K1824" s="135" t="s">
        <v>2979</v>
      </c>
    </row>
    <row r="1825" spans="1:11" hidden="1" x14ac:dyDescent="0.25">
      <c r="A1825" s="128" t="s">
        <v>5761</v>
      </c>
      <c r="B1825" s="129" t="s">
        <v>5762</v>
      </c>
      <c r="C1825" s="130" t="s">
        <v>106</v>
      </c>
      <c r="D1825" s="130">
        <v>0</v>
      </c>
      <c r="E1825" s="131" t="s">
        <v>13</v>
      </c>
      <c r="F1825" s="132" t="str">
        <f t="shared" si="86"/>
        <v/>
      </c>
      <c r="G1825" s="133">
        <f>IF($K1825="Padrão",BDI!$B$17,IF($K1825="Diferenciado",BDI!$E$17,0))</f>
        <v>0.26419999999999999</v>
      </c>
      <c r="H1825" s="131" t="str">
        <f t="shared" si="84"/>
        <v/>
      </c>
      <c r="I1825" s="132" t="str">
        <f t="shared" si="85"/>
        <v/>
      </c>
      <c r="J1825" s="134"/>
      <c r="K1825" s="135" t="s">
        <v>2979</v>
      </c>
    </row>
    <row r="1826" spans="1:11" hidden="1" x14ac:dyDescent="0.25">
      <c r="A1826" s="128" t="s">
        <v>5763</v>
      </c>
      <c r="B1826" s="129" t="s">
        <v>5764</v>
      </c>
      <c r="C1826" s="130" t="s">
        <v>106</v>
      </c>
      <c r="D1826" s="130">
        <v>0</v>
      </c>
      <c r="E1826" s="131" t="s">
        <v>13</v>
      </c>
      <c r="F1826" s="132" t="str">
        <f t="shared" si="86"/>
        <v/>
      </c>
      <c r="G1826" s="133">
        <f>IF($K1826="Padrão",BDI!$B$17,IF($K1826="Diferenciado",BDI!$E$17,0))</f>
        <v>0.26419999999999999</v>
      </c>
      <c r="H1826" s="131" t="str">
        <f t="shared" si="84"/>
        <v/>
      </c>
      <c r="I1826" s="132" t="str">
        <f t="shared" si="85"/>
        <v/>
      </c>
      <c r="J1826" s="134"/>
      <c r="K1826" s="135" t="s">
        <v>2979</v>
      </c>
    </row>
    <row r="1827" spans="1:11" hidden="1" x14ac:dyDescent="0.25">
      <c r="A1827" s="128" t="s">
        <v>5765</v>
      </c>
      <c r="B1827" s="129" t="s">
        <v>5766</v>
      </c>
      <c r="C1827" s="130" t="s">
        <v>106</v>
      </c>
      <c r="D1827" s="130">
        <v>0</v>
      </c>
      <c r="E1827" s="131" t="s">
        <v>13</v>
      </c>
      <c r="F1827" s="132" t="str">
        <f t="shared" si="86"/>
        <v/>
      </c>
      <c r="G1827" s="133">
        <f>IF($K1827="Padrão",BDI!$B$17,IF($K1827="Diferenciado",BDI!$E$17,0))</f>
        <v>0.26419999999999999</v>
      </c>
      <c r="H1827" s="131" t="str">
        <f t="shared" si="84"/>
        <v/>
      </c>
      <c r="I1827" s="132" t="str">
        <f t="shared" si="85"/>
        <v/>
      </c>
      <c r="J1827" s="134"/>
      <c r="K1827" s="135" t="s">
        <v>2979</v>
      </c>
    </row>
    <row r="1828" spans="1:11" x14ac:dyDescent="0.25">
      <c r="A1828" s="128" t="s">
        <v>5767</v>
      </c>
      <c r="B1828" s="129" t="s">
        <v>5768</v>
      </c>
      <c r="C1828" s="130" t="s">
        <v>18</v>
      </c>
      <c r="D1828" s="130">
        <v>500.00000000000006</v>
      </c>
      <c r="E1828" s="176">
        <v>5.0999999999999996</v>
      </c>
      <c r="F1828" s="132">
        <f t="shared" si="86"/>
        <v>2550</v>
      </c>
      <c r="G1828" s="133">
        <f>IF($K1828="Padrão",BDI!$B$17,IF($K1828="Diferenciado",BDI!$E$17,0))</f>
        <v>0.18609999999999999</v>
      </c>
      <c r="H1828" s="131">
        <f t="shared" si="84"/>
        <v>6.05</v>
      </c>
      <c r="I1828" s="132">
        <f t="shared" si="85"/>
        <v>3025</v>
      </c>
      <c r="J1828" s="134"/>
      <c r="K1828" s="135" t="s">
        <v>2977</v>
      </c>
    </row>
    <row r="1829" spans="1:11" x14ac:dyDescent="0.25">
      <c r="A1829" s="177" t="s">
        <v>1395</v>
      </c>
      <c r="B1829" s="129" t="s">
        <v>5769</v>
      </c>
      <c r="C1829" s="130" t="s">
        <v>18</v>
      </c>
      <c r="D1829" s="130">
        <v>500.00000000000006</v>
      </c>
      <c r="E1829" s="131">
        <f ca="1">OFFSET(INDEX(Composições!A:H,MATCH(Orçamentária!A1829,Composições!A:A,0),8),2,0)</f>
        <v>1.3299999999999998</v>
      </c>
      <c r="F1829" s="132">
        <f t="shared" ca="1" si="86"/>
        <v>665</v>
      </c>
      <c r="G1829" s="133">
        <f>IF($K1829="Padrão",BDI!$B$17,IF($K1829="Diferenciado",BDI!$E$17,0))</f>
        <v>0.18609999999999999</v>
      </c>
      <c r="H1829" s="131">
        <f t="shared" ca="1" si="84"/>
        <v>1.58</v>
      </c>
      <c r="I1829" s="132">
        <f t="shared" ca="1" si="85"/>
        <v>790</v>
      </c>
      <c r="J1829" s="134"/>
      <c r="K1829" s="135" t="s">
        <v>2977</v>
      </c>
    </row>
    <row r="1830" spans="1:11" x14ac:dyDescent="0.25">
      <c r="A1830" s="128" t="s">
        <v>5770</v>
      </c>
      <c r="B1830" s="129" t="s">
        <v>5771</v>
      </c>
      <c r="C1830" s="130" t="s">
        <v>18</v>
      </c>
      <c r="D1830" s="130">
        <v>500.00000000000006</v>
      </c>
      <c r="E1830" s="176">
        <v>6.45</v>
      </c>
      <c r="F1830" s="132">
        <f t="shared" si="86"/>
        <v>3225.0000000000005</v>
      </c>
      <c r="G1830" s="133">
        <f>IF($K1830="Padrão",BDI!$B$17,IF($K1830="Diferenciado",BDI!$E$17,0))</f>
        <v>0.18609999999999999</v>
      </c>
      <c r="H1830" s="131">
        <f t="shared" si="84"/>
        <v>7.65</v>
      </c>
      <c r="I1830" s="132">
        <f t="shared" si="85"/>
        <v>3825</v>
      </c>
      <c r="J1830" s="134"/>
      <c r="K1830" s="135" t="s">
        <v>2977</v>
      </c>
    </row>
    <row r="1831" spans="1:11" x14ac:dyDescent="0.25">
      <c r="A1831" s="177" t="s">
        <v>1396</v>
      </c>
      <c r="B1831" s="129" t="s">
        <v>5772</v>
      </c>
      <c r="C1831" s="130" t="s">
        <v>18</v>
      </c>
      <c r="D1831" s="130">
        <v>250.00000000000003</v>
      </c>
      <c r="E1831" s="131">
        <f ca="1">OFFSET(INDEX(Composições!A:H,MATCH(Orçamentária!A1831,Composições!A:A,0),8),2,0)</f>
        <v>3.3155000000000001</v>
      </c>
      <c r="F1831" s="132">
        <f t="shared" ca="1" si="86"/>
        <v>828.87500000000011</v>
      </c>
      <c r="G1831" s="133">
        <f>IF($K1831="Padrão",BDI!$B$17,IF($K1831="Diferenciado",BDI!$E$17,0))</f>
        <v>0.18609999999999999</v>
      </c>
      <c r="H1831" s="131">
        <f t="shared" ca="1" si="84"/>
        <v>3.93</v>
      </c>
      <c r="I1831" s="132">
        <f t="shared" ca="1" si="85"/>
        <v>982.5</v>
      </c>
      <c r="J1831" s="134"/>
      <c r="K1831" s="135" t="s">
        <v>2977</v>
      </c>
    </row>
    <row r="1832" spans="1:11" x14ac:dyDescent="0.25">
      <c r="A1832" s="177" t="s">
        <v>1397</v>
      </c>
      <c r="B1832" s="129" t="s">
        <v>5773</v>
      </c>
      <c r="C1832" s="130" t="s">
        <v>18</v>
      </c>
      <c r="D1832" s="130">
        <v>5250</v>
      </c>
      <c r="E1832" s="131">
        <f ca="1">OFFSET(INDEX(Composições!A:H,MATCH(Orçamentária!A1832,Composições!A:A,0),8),2,0)</f>
        <v>1.9474999999999998</v>
      </c>
      <c r="F1832" s="132">
        <f t="shared" ca="1" si="86"/>
        <v>10224.374999999998</v>
      </c>
      <c r="G1832" s="133">
        <f>IF($K1832="Padrão",BDI!$B$17,IF($K1832="Diferenciado",BDI!$E$17,0))</f>
        <v>0.18609999999999999</v>
      </c>
      <c r="H1832" s="131">
        <f t="shared" ca="1" si="84"/>
        <v>2.31</v>
      </c>
      <c r="I1832" s="132">
        <f t="shared" ca="1" si="85"/>
        <v>12127.5</v>
      </c>
      <c r="J1832" s="134"/>
      <c r="K1832" s="135" t="s">
        <v>2977</v>
      </c>
    </row>
    <row r="1833" spans="1:11" x14ac:dyDescent="0.25">
      <c r="A1833" s="177" t="s">
        <v>1398</v>
      </c>
      <c r="B1833" s="129" t="s">
        <v>5774</v>
      </c>
      <c r="C1833" s="130" t="s">
        <v>18</v>
      </c>
      <c r="D1833" s="130">
        <v>500.00000000000006</v>
      </c>
      <c r="E1833" s="131">
        <f ca="1">OFFSET(INDEX(Composições!A:H,MATCH(Orçamentária!A1833,Composições!A:A,0),8),2,0)</f>
        <v>9.1864999999999988</v>
      </c>
      <c r="F1833" s="132">
        <f t="shared" ca="1" si="86"/>
        <v>4593.25</v>
      </c>
      <c r="G1833" s="133">
        <f>IF($K1833="Padrão",BDI!$B$17,IF($K1833="Diferenciado",BDI!$E$17,0))</f>
        <v>0.18609999999999999</v>
      </c>
      <c r="H1833" s="131">
        <f t="shared" ca="1" si="84"/>
        <v>10.9</v>
      </c>
      <c r="I1833" s="132">
        <f t="shared" ca="1" si="85"/>
        <v>5450</v>
      </c>
      <c r="J1833" s="134"/>
      <c r="K1833" s="135" t="s">
        <v>2977</v>
      </c>
    </row>
    <row r="1834" spans="1:11" x14ac:dyDescent="0.25">
      <c r="A1834" s="177" t="s">
        <v>1399</v>
      </c>
      <c r="B1834" s="129" t="s">
        <v>5775</v>
      </c>
      <c r="C1834" s="130" t="s">
        <v>18</v>
      </c>
      <c r="D1834" s="130">
        <v>1050</v>
      </c>
      <c r="E1834" s="131">
        <f ca="1">OFFSET(INDEX(Composições!A:H,MATCH(Orçamentária!A1834,Composições!A:A,0),8),2,0)</f>
        <v>1.4155</v>
      </c>
      <c r="F1834" s="132">
        <f t="shared" ca="1" si="86"/>
        <v>1486.2750000000001</v>
      </c>
      <c r="G1834" s="133">
        <f>IF($K1834="Padrão",BDI!$B$17,IF($K1834="Diferenciado",BDI!$E$17,0))</f>
        <v>0.18609999999999999</v>
      </c>
      <c r="H1834" s="131">
        <f t="shared" ca="1" si="84"/>
        <v>1.68</v>
      </c>
      <c r="I1834" s="132">
        <f t="shared" ca="1" si="85"/>
        <v>1764</v>
      </c>
      <c r="J1834" s="134"/>
      <c r="K1834" s="135" t="s">
        <v>2977</v>
      </c>
    </row>
    <row r="1835" spans="1:11" x14ac:dyDescent="0.25">
      <c r="A1835" s="128" t="s">
        <v>5776</v>
      </c>
      <c r="B1835" s="129" t="s">
        <v>5777</v>
      </c>
      <c r="C1835" s="130" t="s">
        <v>18</v>
      </c>
      <c r="D1835" s="130">
        <v>1050</v>
      </c>
      <c r="E1835" s="176">
        <v>5.24</v>
      </c>
      <c r="F1835" s="132">
        <f t="shared" si="86"/>
        <v>5502</v>
      </c>
      <c r="G1835" s="133">
        <f>IF($K1835="Padrão",BDI!$B$17,IF($K1835="Diferenciado",BDI!$E$17,0))</f>
        <v>0.18609999999999999</v>
      </c>
      <c r="H1835" s="131">
        <f t="shared" si="84"/>
        <v>6.22</v>
      </c>
      <c r="I1835" s="132">
        <f t="shared" si="85"/>
        <v>6531</v>
      </c>
      <c r="J1835" s="134"/>
      <c r="K1835" s="135" t="s">
        <v>2977</v>
      </c>
    </row>
    <row r="1836" spans="1:11" x14ac:dyDescent="0.25">
      <c r="A1836" s="177" t="s">
        <v>1400</v>
      </c>
      <c r="B1836" s="129" t="s">
        <v>5778</v>
      </c>
      <c r="C1836" s="130" t="s">
        <v>18</v>
      </c>
      <c r="D1836" s="130">
        <v>500.00000000000006</v>
      </c>
      <c r="E1836" s="131">
        <f ca="1">OFFSET(INDEX(Composições!A:H,MATCH(Orçamentária!A1836,Composições!A:A,0),8),2,0)</f>
        <v>3.7524999999999999</v>
      </c>
      <c r="F1836" s="132">
        <f t="shared" ca="1" si="86"/>
        <v>1876.2500000000002</v>
      </c>
      <c r="G1836" s="133">
        <f>IF($K1836="Padrão",BDI!$B$17,IF($K1836="Diferenciado",BDI!$E$17,0))</f>
        <v>0.18609999999999999</v>
      </c>
      <c r="H1836" s="131">
        <f t="shared" ca="1" si="84"/>
        <v>4.45</v>
      </c>
      <c r="I1836" s="132">
        <f t="shared" ca="1" si="85"/>
        <v>2225</v>
      </c>
      <c r="J1836" s="134"/>
      <c r="K1836" s="135" t="s">
        <v>2977</v>
      </c>
    </row>
    <row r="1837" spans="1:11" x14ac:dyDescent="0.25">
      <c r="A1837" s="177" t="s">
        <v>1401</v>
      </c>
      <c r="B1837" s="129" t="s">
        <v>5779</v>
      </c>
      <c r="C1837" s="130" t="s">
        <v>18</v>
      </c>
      <c r="D1837" s="130">
        <v>5250</v>
      </c>
      <c r="E1837" s="131">
        <f ca="1">OFFSET(INDEX(Composições!A:H,MATCH(Orçamentária!A1837,Composições!A:A,0),8),2,0)</f>
        <v>3.4769999999999999</v>
      </c>
      <c r="F1837" s="132">
        <f t="shared" ca="1" si="86"/>
        <v>18254.25</v>
      </c>
      <c r="G1837" s="133">
        <f>IF($K1837="Padrão",BDI!$B$17,IF($K1837="Diferenciado",BDI!$E$17,0))</f>
        <v>0.18609999999999999</v>
      </c>
      <c r="H1837" s="131">
        <f t="shared" ca="1" si="84"/>
        <v>4.12</v>
      </c>
      <c r="I1837" s="132">
        <f t="shared" ca="1" si="85"/>
        <v>21630</v>
      </c>
      <c r="J1837" s="134"/>
      <c r="K1837" s="135" t="s">
        <v>2977</v>
      </c>
    </row>
    <row r="1838" spans="1:11" x14ac:dyDescent="0.25">
      <c r="A1838" s="177" t="s">
        <v>1402</v>
      </c>
      <c r="B1838" s="129" t="s">
        <v>5780</v>
      </c>
      <c r="C1838" s="130" t="s">
        <v>18</v>
      </c>
      <c r="D1838" s="130">
        <v>500.00000000000006</v>
      </c>
      <c r="E1838" s="131">
        <f ca="1">OFFSET(INDEX(Composições!A:H,MATCH(Orçamentária!A1838,Composições!A:A,0),8),2,0)</f>
        <v>11.038999999999998</v>
      </c>
      <c r="F1838" s="132">
        <f t="shared" ca="1" si="86"/>
        <v>5519.5</v>
      </c>
      <c r="G1838" s="133">
        <f>IF($K1838="Padrão",BDI!$B$17,IF($K1838="Diferenciado",BDI!$E$17,0))</f>
        <v>0.18609999999999999</v>
      </c>
      <c r="H1838" s="131">
        <f t="shared" ca="1" si="84"/>
        <v>13.09</v>
      </c>
      <c r="I1838" s="132">
        <f t="shared" ca="1" si="85"/>
        <v>6545</v>
      </c>
      <c r="J1838" s="134"/>
      <c r="K1838" s="135" t="s">
        <v>2977</v>
      </c>
    </row>
    <row r="1839" spans="1:11" x14ac:dyDescent="0.25">
      <c r="A1839" s="177" t="s">
        <v>1403</v>
      </c>
      <c r="B1839" s="129" t="s">
        <v>5781</v>
      </c>
      <c r="C1839" s="130" t="s">
        <v>18</v>
      </c>
      <c r="D1839" s="130">
        <v>1050</v>
      </c>
      <c r="E1839" s="131">
        <f ca="1">OFFSET(INDEX(Composições!A:H,MATCH(Orçamentária!A1839,Composições!A:A,0),8),2,0)</f>
        <v>1.6435</v>
      </c>
      <c r="F1839" s="132">
        <f t="shared" ca="1" si="86"/>
        <v>1725.675</v>
      </c>
      <c r="G1839" s="133">
        <f>IF($K1839="Padrão",BDI!$B$17,IF($K1839="Diferenciado",BDI!$E$17,0))</f>
        <v>0.18609999999999999</v>
      </c>
      <c r="H1839" s="131">
        <f t="shared" ca="1" si="84"/>
        <v>1.95</v>
      </c>
      <c r="I1839" s="132">
        <f t="shared" ca="1" si="85"/>
        <v>2047.5</v>
      </c>
      <c r="J1839" s="134"/>
      <c r="K1839" s="135" t="s">
        <v>2977</v>
      </c>
    </row>
    <row r="1840" spans="1:11" x14ac:dyDescent="0.25">
      <c r="A1840" s="128" t="s">
        <v>5782</v>
      </c>
      <c r="B1840" s="129" t="s">
        <v>5783</v>
      </c>
      <c r="C1840" s="130" t="s">
        <v>18</v>
      </c>
      <c r="D1840" s="130">
        <v>1050</v>
      </c>
      <c r="E1840" s="176">
        <v>6.36</v>
      </c>
      <c r="F1840" s="132">
        <f t="shared" si="86"/>
        <v>6678</v>
      </c>
      <c r="G1840" s="133">
        <f>IF($K1840="Padrão",BDI!$B$17,IF($K1840="Diferenciado",BDI!$E$17,0))</f>
        <v>0.18609999999999999</v>
      </c>
      <c r="H1840" s="131">
        <f t="shared" si="84"/>
        <v>7.54</v>
      </c>
      <c r="I1840" s="132">
        <f t="shared" si="85"/>
        <v>7917</v>
      </c>
      <c r="J1840" s="134"/>
      <c r="K1840" s="135" t="s">
        <v>2977</v>
      </c>
    </row>
    <row r="1841" spans="1:11" x14ac:dyDescent="0.25">
      <c r="A1841" s="177" t="s">
        <v>1404</v>
      </c>
      <c r="B1841" s="129" t="s">
        <v>5784</v>
      </c>
      <c r="C1841" s="130" t="s">
        <v>18</v>
      </c>
      <c r="D1841" s="130">
        <v>500.00000000000006</v>
      </c>
      <c r="E1841" s="131">
        <f ca="1">OFFSET(INDEX(Composições!A:H,MATCH(Orçamentária!A1841,Composições!A:A,0),8),2,0)</f>
        <v>5.0919999999999996</v>
      </c>
      <c r="F1841" s="132">
        <f t="shared" ca="1" si="86"/>
        <v>2546</v>
      </c>
      <c r="G1841" s="133">
        <f>IF($K1841="Padrão",BDI!$B$17,IF($K1841="Diferenciado",BDI!$E$17,0))</f>
        <v>0.18609999999999999</v>
      </c>
      <c r="H1841" s="131">
        <f t="shared" ca="1" si="84"/>
        <v>6.04</v>
      </c>
      <c r="I1841" s="132">
        <f t="shared" ca="1" si="85"/>
        <v>3020</v>
      </c>
      <c r="J1841" s="134"/>
      <c r="K1841" s="135" t="s">
        <v>2977</v>
      </c>
    </row>
    <row r="1842" spans="1:11" x14ac:dyDescent="0.25">
      <c r="A1842" s="177" t="s">
        <v>1405</v>
      </c>
      <c r="B1842" s="129" t="s">
        <v>5785</v>
      </c>
      <c r="C1842" s="130" t="s">
        <v>18</v>
      </c>
      <c r="D1842" s="130">
        <v>1575</v>
      </c>
      <c r="E1842" s="131">
        <f ca="1">OFFSET(INDEX(Composições!A:H,MATCH(Orçamentária!A1842,Composições!A:A,0),8),2,0)</f>
        <v>4.8829999999999991</v>
      </c>
      <c r="F1842" s="132">
        <f t="shared" ca="1" si="86"/>
        <v>7690.7249999999985</v>
      </c>
      <c r="G1842" s="133">
        <f>IF($K1842="Padrão",BDI!$B$17,IF($K1842="Diferenciado",BDI!$E$17,0))</f>
        <v>0.18609999999999999</v>
      </c>
      <c r="H1842" s="131">
        <f t="shared" ca="1" si="84"/>
        <v>5.79</v>
      </c>
      <c r="I1842" s="132">
        <f t="shared" ca="1" si="85"/>
        <v>9119.25</v>
      </c>
      <c r="J1842" s="134"/>
      <c r="K1842" s="135" t="s">
        <v>2977</v>
      </c>
    </row>
    <row r="1843" spans="1:11" x14ac:dyDescent="0.25">
      <c r="A1843" s="177" t="s">
        <v>1406</v>
      </c>
      <c r="B1843" s="129" t="s">
        <v>5786</v>
      </c>
      <c r="C1843" s="130" t="s">
        <v>18</v>
      </c>
      <c r="D1843" s="130">
        <v>100</v>
      </c>
      <c r="E1843" s="131">
        <f ca="1">OFFSET(INDEX(Composições!A:H,MATCH(Orçamentária!A1843,Composições!A:A,0),8),2,0)</f>
        <v>13.756</v>
      </c>
      <c r="F1843" s="132">
        <f t="shared" ca="1" si="86"/>
        <v>1375.6</v>
      </c>
      <c r="G1843" s="133">
        <f>IF($K1843="Padrão",BDI!$B$17,IF($K1843="Diferenciado",BDI!$E$17,0))</f>
        <v>0.18609999999999999</v>
      </c>
      <c r="H1843" s="131">
        <f t="shared" ca="1" si="84"/>
        <v>16.32</v>
      </c>
      <c r="I1843" s="132">
        <f t="shared" ca="1" si="85"/>
        <v>1632</v>
      </c>
      <c r="J1843" s="134"/>
      <c r="K1843" s="135" t="s">
        <v>2977</v>
      </c>
    </row>
    <row r="1844" spans="1:11" x14ac:dyDescent="0.25">
      <c r="A1844" s="177" t="s">
        <v>1407</v>
      </c>
      <c r="B1844" s="129" t="s">
        <v>5787</v>
      </c>
      <c r="C1844" s="130" t="s">
        <v>18</v>
      </c>
      <c r="D1844" s="130">
        <v>250.00000000000003</v>
      </c>
      <c r="E1844" s="131">
        <f ca="1">OFFSET(INDEX(Composições!A:H,MATCH(Orçamentária!A1844,Composições!A:A,0),8),2,0)</f>
        <v>2.9164999999999996</v>
      </c>
      <c r="F1844" s="132">
        <f t="shared" ca="1" si="86"/>
        <v>729.125</v>
      </c>
      <c r="G1844" s="133">
        <f>IF($K1844="Padrão",BDI!$B$17,IF($K1844="Diferenciado",BDI!$E$17,0))</f>
        <v>0.18609999999999999</v>
      </c>
      <c r="H1844" s="131">
        <f t="shared" ca="1" si="84"/>
        <v>3.46</v>
      </c>
      <c r="I1844" s="132">
        <f t="shared" ca="1" si="85"/>
        <v>865</v>
      </c>
      <c r="J1844" s="134"/>
      <c r="K1844" s="135" t="s">
        <v>2977</v>
      </c>
    </row>
    <row r="1845" spans="1:11" x14ac:dyDescent="0.25">
      <c r="A1845" s="128" t="s">
        <v>5788</v>
      </c>
      <c r="B1845" s="129" t="s">
        <v>5789</v>
      </c>
      <c r="C1845" s="130" t="s">
        <v>18</v>
      </c>
      <c r="D1845" s="130">
        <v>250.00000000000003</v>
      </c>
      <c r="E1845" s="176">
        <v>9.85</v>
      </c>
      <c r="F1845" s="132">
        <f t="shared" si="86"/>
        <v>2462.5</v>
      </c>
      <c r="G1845" s="133">
        <f>IF($K1845="Padrão",BDI!$B$17,IF($K1845="Diferenciado",BDI!$E$17,0))</f>
        <v>0.18609999999999999</v>
      </c>
      <c r="H1845" s="131">
        <f t="shared" si="84"/>
        <v>11.68</v>
      </c>
      <c r="I1845" s="132">
        <f t="shared" si="85"/>
        <v>2920</v>
      </c>
      <c r="J1845" s="134"/>
      <c r="K1845" s="135" t="s">
        <v>2977</v>
      </c>
    </row>
    <row r="1846" spans="1:11" x14ac:dyDescent="0.25">
      <c r="A1846" s="177" t="s">
        <v>1408</v>
      </c>
      <c r="B1846" s="129" t="s">
        <v>5790</v>
      </c>
      <c r="C1846" s="130" t="s">
        <v>18</v>
      </c>
      <c r="D1846" s="130">
        <v>250.00000000000003</v>
      </c>
      <c r="E1846" s="131">
        <f ca="1">OFFSET(INDEX(Composições!A:H,MATCH(Orçamentária!A1846,Composições!A:A,0),8),2,0)</f>
        <v>11.599500000000001</v>
      </c>
      <c r="F1846" s="132">
        <f t="shared" ca="1" si="86"/>
        <v>2899.8750000000005</v>
      </c>
      <c r="G1846" s="133">
        <f>IF($K1846="Padrão",BDI!$B$17,IF($K1846="Diferenciado",BDI!$E$17,0))</f>
        <v>0.18609999999999999</v>
      </c>
      <c r="H1846" s="131">
        <f t="shared" ca="1" si="84"/>
        <v>13.76</v>
      </c>
      <c r="I1846" s="132">
        <f t="shared" ca="1" si="85"/>
        <v>3440</v>
      </c>
      <c r="J1846" s="134"/>
      <c r="K1846" s="135" t="s">
        <v>2977</v>
      </c>
    </row>
    <row r="1847" spans="1:11" x14ac:dyDescent="0.25">
      <c r="A1847" s="177" t="s">
        <v>1409</v>
      </c>
      <c r="B1847" s="129" t="s">
        <v>5791</v>
      </c>
      <c r="C1847" s="130" t="s">
        <v>18</v>
      </c>
      <c r="D1847" s="130">
        <v>1575</v>
      </c>
      <c r="E1847" s="131">
        <f ca="1">OFFSET(INDEX(Composições!A:H,MATCH(Orçamentária!A1847,Composições!A:A,0),8),2,0)</f>
        <v>7.6189999999999989</v>
      </c>
      <c r="F1847" s="132">
        <f t="shared" ca="1" si="86"/>
        <v>11999.924999999997</v>
      </c>
      <c r="G1847" s="133">
        <f>IF($K1847="Padrão",BDI!$B$17,IF($K1847="Diferenciado",BDI!$E$17,0))</f>
        <v>0.18609999999999999</v>
      </c>
      <c r="H1847" s="131">
        <f t="shared" ca="1" si="84"/>
        <v>9.0399999999999991</v>
      </c>
      <c r="I1847" s="132">
        <f t="shared" ca="1" si="85"/>
        <v>14238</v>
      </c>
      <c r="J1847" s="134"/>
      <c r="K1847" s="135" t="s">
        <v>2977</v>
      </c>
    </row>
    <row r="1848" spans="1:11" x14ac:dyDescent="0.25">
      <c r="A1848" s="177" t="s">
        <v>1410</v>
      </c>
      <c r="B1848" s="129" t="s">
        <v>5792</v>
      </c>
      <c r="C1848" s="130" t="s">
        <v>18</v>
      </c>
      <c r="D1848" s="130">
        <v>100</v>
      </c>
      <c r="E1848" s="131">
        <f ca="1">OFFSET(INDEX(Composições!A:H,MATCH(Orçamentária!A1848,Composições!A:A,0),8),2,0)</f>
        <v>21.279999999999998</v>
      </c>
      <c r="F1848" s="132">
        <f t="shared" ca="1" si="86"/>
        <v>2127.9999999999995</v>
      </c>
      <c r="G1848" s="133">
        <f>IF($K1848="Padrão",BDI!$B$17,IF($K1848="Diferenciado",BDI!$E$17,0))</f>
        <v>0.18609999999999999</v>
      </c>
      <c r="H1848" s="131">
        <f t="shared" ca="1" si="84"/>
        <v>25.24</v>
      </c>
      <c r="I1848" s="132">
        <f t="shared" ca="1" si="85"/>
        <v>2524</v>
      </c>
      <c r="J1848" s="134"/>
      <c r="K1848" s="135" t="s">
        <v>2977</v>
      </c>
    </row>
    <row r="1849" spans="1:11" x14ac:dyDescent="0.25">
      <c r="A1849" s="177" t="s">
        <v>1411</v>
      </c>
      <c r="B1849" s="129" t="s">
        <v>5793</v>
      </c>
      <c r="C1849" s="130" t="s">
        <v>18</v>
      </c>
      <c r="D1849" s="130">
        <v>250.00000000000003</v>
      </c>
      <c r="E1849" s="131">
        <f ca="1">OFFSET(INDEX(Composições!A:H,MATCH(Orçamentária!A1849,Composições!A:A,0),8),2,0)</f>
        <v>4.218</v>
      </c>
      <c r="F1849" s="132">
        <f t="shared" ca="1" si="86"/>
        <v>1054.5</v>
      </c>
      <c r="G1849" s="133">
        <f>IF($K1849="Padrão",BDI!$B$17,IF($K1849="Diferenciado",BDI!$E$17,0))</f>
        <v>0.18609999999999999</v>
      </c>
      <c r="H1849" s="131">
        <f t="shared" ca="1" si="84"/>
        <v>5</v>
      </c>
      <c r="I1849" s="132">
        <f t="shared" ca="1" si="85"/>
        <v>1250</v>
      </c>
      <c r="J1849" s="134"/>
      <c r="K1849" s="135" t="s">
        <v>2977</v>
      </c>
    </row>
    <row r="1850" spans="1:11" x14ac:dyDescent="0.25">
      <c r="A1850" s="128" t="s">
        <v>5794</v>
      </c>
      <c r="B1850" s="129" t="s">
        <v>5795</v>
      </c>
      <c r="C1850" s="130" t="s">
        <v>18</v>
      </c>
      <c r="D1850" s="130">
        <v>250.00000000000003</v>
      </c>
      <c r="E1850" s="176">
        <v>11.6</v>
      </c>
      <c r="F1850" s="132">
        <f t="shared" si="86"/>
        <v>2900.0000000000005</v>
      </c>
      <c r="G1850" s="133">
        <f>IF($K1850="Padrão",BDI!$B$17,IF($K1850="Diferenciado",BDI!$E$17,0))</f>
        <v>0.18609999999999999</v>
      </c>
      <c r="H1850" s="131">
        <f t="shared" si="84"/>
        <v>13.76</v>
      </c>
      <c r="I1850" s="132">
        <f t="shared" si="85"/>
        <v>3440</v>
      </c>
      <c r="J1850" s="134"/>
      <c r="K1850" s="135" t="s">
        <v>2977</v>
      </c>
    </row>
    <row r="1851" spans="1:11" x14ac:dyDescent="0.25">
      <c r="A1851" s="177" t="s">
        <v>1412</v>
      </c>
      <c r="B1851" s="129" t="s">
        <v>5796</v>
      </c>
      <c r="C1851" s="130" t="s">
        <v>18</v>
      </c>
      <c r="D1851" s="130">
        <v>250.00000000000003</v>
      </c>
      <c r="E1851" s="131">
        <f ca="1">OFFSET(INDEX(Composições!A:H,MATCH(Orçamentária!A1851,Composições!A:A,0),8),2,0)</f>
        <v>14.154999999999999</v>
      </c>
      <c r="F1851" s="132">
        <f t="shared" ca="1" si="86"/>
        <v>3538.7500000000005</v>
      </c>
      <c r="G1851" s="133">
        <f>IF($K1851="Padrão",BDI!$B$17,IF($K1851="Diferenciado",BDI!$E$17,0))</f>
        <v>0.18609999999999999</v>
      </c>
      <c r="H1851" s="131">
        <f t="shared" ca="1" si="84"/>
        <v>16.79</v>
      </c>
      <c r="I1851" s="132">
        <f t="shared" ca="1" si="85"/>
        <v>4197.5</v>
      </c>
      <c r="J1851" s="134"/>
      <c r="K1851" s="135" t="s">
        <v>2977</v>
      </c>
    </row>
    <row r="1852" spans="1:11" x14ac:dyDescent="0.25">
      <c r="A1852" s="177" t="s">
        <v>1413</v>
      </c>
      <c r="B1852" s="129" t="s">
        <v>5797</v>
      </c>
      <c r="C1852" s="130" t="s">
        <v>18</v>
      </c>
      <c r="D1852" s="130">
        <v>1000.0000000000001</v>
      </c>
      <c r="E1852" s="131">
        <f ca="1">OFFSET(INDEX(Composições!A:H,MATCH(Orçamentária!A1852,Composições!A:A,0),8),2,0)</f>
        <v>8.4359999999999999</v>
      </c>
      <c r="F1852" s="132">
        <f t="shared" ca="1" si="86"/>
        <v>8436</v>
      </c>
      <c r="G1852" s="133">
        <f>IF($K1852="Padrão",BDI!$B$17,IF($K1852="Diferenciado",BDI!$E$17,0))</f>
        <v>0.18609999999999999</v>
      </c>
      <c r="H1852" s="131">
        <f t="shared" ca="1" si="84"/>
        <v>10.01</v>
      </c>
      <c r="I1852" s="132">
        <f t="shared" ca="1" si="85"/>
        <v>10010</v>
      </c>
      <c r="J1852" s="134"/>
      <c r="K1852" s="135" t="s">
        <v>2977</v>
      </c>
    </row>
    <row r="1853" spans="1:11" x14ac:dyDescent="0.25">
      <c r="A1853" s="177" t="s">
        <v>1414</v>
      </c>
      <c r="B1853" s="129" t="s">
        <v>5798</v>
      </c>
      <c r="C1853" s="130" t="s">
        <v>18</v>
      </c>
      <c r="D1853" s="130">
        <v>100</v>
      </c>
      <c r="E1853" s="131">
        <f ca="1">OFFSET(INDEX(Composições!A:H,MATCH(Orçamentária!A1853,Composições!A:A,0),8),2,0)</f>
        <v>43.1205</v>
      </c>
      <c r="F1853" s="132">
        <f t="shared" ca="1" si="86"/>
        <v>4312.05</v>
      </c>
      <c r="G1853" s="133">
        <f>IF($K1853="Padrão",BDI!$B$17,IF($K1853="Diferenciado",BDI!$E$17,0))</f>
        <v>0.18609999999999999</v>
      </c>
      <c r="H1853" s="131">
        <f t="shared" ca="1" si="84"/>
        <v>51.15</v>
      </c>
      <c r="I1853" s="132">
        <f t="shared" ca="1" si="85"/>
        <v>5115</v>
      </c>
      <c r="J1853" s="134"/>
      <c r="K1853" s="135" t="s">
        <v>2977</v>
      </c>
    </row>
    <row r="1854" spans="1:11" x14ac:dyDescent="0.25">
      <c r="A1854" s="177" t="s">
        <v>1415</v>
      </c>
      <c r="B1854" s="129" t="s">
        <v>5799</v>
      </c>
      <c r="C1854" s="130" t="s">
        <v>18</v>
      </c>
      <c r="D1854" s="130">
        <v>250.00000000000003</v>
      </c>
      <c r="E1854" s="131">
        <f ca="1">OFFSET(INDEX(Composições!A:H,MATCH(Orçamentária!A1854,Composições!A:A,0),8),2,0)</f>
        <v>5.8805000000000005</v>
      </c>
      <c r="F1854" s="132">
        <f t="shared" ca="1" si="86"/>
        <v>1470.1250000000002</v>
      </c>
      <c r="G1854" s="133">
        <f>IF($K1854="Padrão",BDI!$B$17,IF($K1854="Diferenciado",BDI!$E$17,0))</f>
        <v>0.18609999999999999</v>
      </c>
      <c r="H1854" s="131">
        <f t="shared" ca="1" si="84"/>
        <v>6.97</v>
      </c>
      <c r="I1854" s="132">
        <f t="shared" ca="1" si="85"/>
        <v>1742.5</v>
      </c>
      <c r="J1854" s="134"/>
      <c r="K1854" s="135" t="s">
        <v>2977</v>
      </c>
    </row>
    <row r="1855" spans="1:11" x14ac:dyDescent="0.25">
      <c r="A1855" s="128" t="s">
        <v>5800</v>
      </c>
      <c r="B1855" s="129" t="s">
        <v>5801</v>
      </c>
      <c r="C1855" s="130" t="s">
        <v>18</v>
      </c>
      <c r="D1855" s="130">
        <v>250.00000000000003</v>
      </c>
      <c r="E1855" s="176">
        <v>16.7</v>
      </c>
      <c r="F1855" s="132">
        <f t="shared" si="86"/>
        <v>4175</v>
      </c>
      <c r="G1855" s="133">
        <f>IF($K1855="Padrão",BDI!$B$17,IF($K1855="Diferenciado",BDI!$E$17,0))</f>
        <v>0.18609999999999999</v>
      </c>
      <c r="H1855" s="131">
        <f t="shared" si="84"/>
        <v>19.809999999999999</v>
      </c>
      <c r="I1855" s="132">
        <f t="shared" si="85"/>
        <v>4952.5</v>
      </c>
      <c r="J1855" s="134"/>
      <c r="K1855" s="135" t="s">
        <v>2977</v>
      </c>
    </row>
    <row r="1856" spans="1:11" x14ac:dyDescent="0.25">
      <c r="A1856" s="177" t="s">
        <v>1416</v>
      </c>
      <c r="B1856" s="129" t="s">
        <v>5802</v>
      </c>
      <c r="C1856" s="130" t="s">
        <v>18</v>
      </c>
      <c r="D1856" s="130">
        <v>250.00000000000003</v>
      </c>
      <c r="E1856" s="131">
        <f ca="1">OFFSET(INDEX(Composições!A:H,MATCH(Orçamentária!A1856,Composições!A:A,0),8),2,0)</f>
        <v>20.776499999999999</v>
      </c>
      <c r="F1856" s="132">
        <f t="shared" ca="1" si="86"/>
        <v>5194.125</v>
      </c>
      <c r="G1856" s="133">
        <f>IF($K1856="Padrão",BDI!$B$17,IF($K1856="Diferenciado",BDI!$E$17,0))</f>
        <v>0.18609999999999999</v>
      </c>
      <c r="H1856" s="131">
        <f t="shared" ca="1" si="84"/>
        <v>24.64</v>
      </c>
      <c r="I1856" s="132">
        <f t="shared" ca="1" si="85"/>
        <v>6160</v>
      </c>
      <c r="J1856" s="134"/>
      <c r="K1856" s="135" t="s">
        <v>2977</v>
      </c>
    </row>
    <row r="1857" spans="1:11" x14ac:dyDescent="0.25">
      <c r="A1857" s="128" t="s">
        <v>5803</v>
      </c>
      <c r="B1857" s="129" t="s">
        <v>5804</v>
      </c>
      <c r="C1857" s="130" t="s">
        <v>18</v>
      </c>
      <c r="D1857" s="130">
        <v>1050</v>
      </c>
      <c r="E1857" s="176">
        <v>37.92</v>
      </c>
      <c r="F1857" s="132">
        <f t="shared" si="86"/>
        <v>39816</v>
      </c>
      <c r="G1857" s="133">
        <f>IF($K1857="Padrão",BDI!$B$17,IF($K1857="Diferenciado",BDI!$E$17,0))</f>
        <v>0.18609999999999999</v>
      </c>
      <c r="H1857" s="131">
        <f t="shared" si="84"/>
        <v>44.98</v>
      </c>
      <c r="I1857" s="132">
        <f t="shared" si="85"/>
        <v>47229</v>
      </c>
      <c r="J1857" s="134"/>
      <c r="K1857" s="135" t="s">
        <v>2977</v>
      </c>
    </row>
    <row r="1858" spans="1:11" x14ac:dyDescent="0.25">
      <c r="A1858" s="177" t="s">
        <v>1417</v>
      </c>
      <c r="B1858" s="129" t="s">
        <v>5805</v>
      </c>
      <c r="C1858" s="130" t="s">
        <v>18</v>
      </c>
      <c r="D1858" s="130">
        <v>100</v>
      </c>
      <c r="E1858" s="131">
        <f ca="1">OFFSET(INDEX(Composições!A:H,MATCH(Orçamentária!A1858,Composições!A:A,0),8),2,0)</f>
        <v>101.29849999999999</v>
      </c>
      <c r="F1858" s="132">
        <f t="shared" ca="1" si="86"/>
        <v>10129.849999999999</v>
      </c>
      <c r="G1858" s="133">
        <f>IF($K1858="Padrão",BDI!$B$17,IF($K1858="Diferenciado",BDI!$E$17,0))</f>
        <v>0.18609999999999999</v>
      </c>
      <c r="H1858" s="131">
        <f t="shared" ca="1" si="84"/>
        <v>120.15</v>
      </c>
      <c r="I1858" s="132">
        <f t="shared" ca="1" si="85"/>
        <v>12015</v>
      </c>
      <c r="J1858" s="134"/>
      <c r="K1858" s="135" t="s">
        <v>2977</v>
      </c>
    </row>
    <row r="1859" spans="1:11" x14ac:dyDescent="0.25">
      <c r="A1859" s="177" t="s">
        <v>1418</v>
      </c>
      <c r="B1859" s="129" t="s">
        <v>5806</v>
      </c>
      <c r="C1859" s="130" t="s">
        <v>18</v>
      </c>
      <c r="D1859" s="130">
        <v>250.00000000000003</v>
      </c>
      <c r="E1859" s="131">
        <f ca="1">OFFSET(INDEX(Composições!A:H,MATCH(Orçamentária!A1859,Composições!A:A,0),8),2,0)</f>
        <v>8.5879999999999992</v>
      </c>
      <c r="F1859" s="132">
        <f t="shared" ca="1" si="86"/>
        <v>2147</v>
      </c>
      <c r="G1859" s="133">
        <f>IF($K1859="Padrão",BDI!$B$17,IF($K1859="Diferenciado",BDI!$E$17,0))</f>
        <v>0.18609999999999999</v>
      </c>
      <c r="H1859" s="131">
        <f t="shared" ca="1" si="84"/>
        <v>10.19</v>
      </c>
      <c r="I1859" s="132">
        <f t="shared" ca="1" si="85"/>
        <v>2547.5</v>
      </c>
      <c r="J1859" s="134"/>
      <c r="K1859" s="135" t="s">
        <v>2977</v>
      </c>
    </row>
    <row r="1860" spans="1:11" x14ac:dyDescent="0.25">
      <c r="A1860" s="128" t="s">
        <v>5807</v>
      </c>
      <c r="B1860" s="129" t="s">
        <v>5808</v>
      </c>
      <c r="C1860" s="130" t="s">
        <v>18</v>
      </c>
      <c r="D1860" s="130">
        <v>250.00000000000003</v>
      </c>
      <c r="E1860" s="176">
        <v>31.58</v>
      </c>
      <c r="F1860" s="132">
        <f t="shared" si="86"/>
        <v>7895.0000000000009</v>
      </c>
      <c r="G1860" s="133">
        <f>IF($K1860="Padrão",BDI!$B$17,IF($K1860="Diferenciado",BDI!$E$17,0))</f>
        <v>0.18609999999999999</v>
      </c>
      <c r="H1860" s="131">
        <f t="shared" si="84"/>
        <v>37.46</v>
      </c>
      <c r="I1860" s="132">
        <f t="shared" si="85"/>
        <v>9365</v>
      </c>
      <c r="J1860" s="134"/>
      <c r="K1860" s="135" t="s">
        <v>2977</v>
      </c>
    </row>
    <row r="1861" spans="1:11" x14ac:dyDescent="0.25">
      <c r="A1861" s="177" t="s">
        <v>1419</v>
      </c>
      <c r="B1861" s="129" t="s">
        <v>5809</v>
      </c>
      <c r="C1861" s="130" t="s">
        <v>18</v>
      </c>
      <c r="D1861" s="130">
        <v>250.00000000000003</v>
      </c>
      <c r="E1861" s="131">
        <f ca="1">OFFSET(INDEX(Composições!A:H,MATCH(Orçamentária!A1861,Composições!A:A,0),8),2,0)</f>
        <v>52.6205</v>
      </c>
      <c r="F1861" s="132">
        <f t="shared" ca="1" si="86"/>
        <v>13155.125000000002</v>
      </c>
      <c r="G1861" s="133">
        <f>IF($K1861="Padrão",BDI!$B$17,IF($K1861="Diferenciado",BDI!$E$17,0))</f>
        <v>0.18609999999999999</v>
      </c>
      <c r="H1861" s="131">
        <f t="shared" ca="1" si="84"/>
        <v>62.41</v>
      </c>
      <c r="I1861" s="132">
        <f t="shared" ca="1" si="85"/>
        <v>15602.5</v>
      </c>
      <c r="J1861" s="134"/>
      <c r="K1861" s="135" t="s">
        <v>2977</v>
      </c>
    </row>
    <row r="1862" spans="1:11" x14ac:dyDescent="0.25">
      <c r="A1862" s="177" t="s">
        <v>1420</v>
      </c>
      <c r="B1862" s="129" t="s">
        <v>5810</v>
      </c>
      <c r="C1862" s="130" t="s">
        <v>18</v>
      </c>
      <c r="D1862" s="130">
        <v>500.00000000000006</v>
      </c>
      <c r="E1862" s="131">
        <f ca="1">OFFSET(INDEX(Composições!A:H,MATCH(Orçamentária!A1862,Composições!A:A,0),8),2,0)</f>
        <v>27.835000000000001</v>
      </c>
      <c r="F1862" s="132">
        <f t="shared" ca="1" si="86"/>
        <v>13917.500000000002</v>
      </c>
      <c r="G1862" s="133">
        <f>IF($K1862="Padrão",BDI!$B$17,IF($K1862="Diferenciado",BDI!$E$17,0))</f>
        <v>0.18609999999999999</v>
      </c>
      <c r="H1862" s="131">
        <f t="shared" ref="H1862:H1925" ca="1" si="87">IF(ISNUMBER(E1862),ROUND(E1862*(1+G1862),2),"")</f>
        <v>33.020000000000003</v>
      </c>
      <c r="I1862" s="132">
        <f t="shared" ref="I1862:I1925" ca="1" si="88">IF(ISNUMBER(E1862),ROUND(H1862*D1862,2),"")</f>
        <v>16510</v>
      </c>
      <c r="J1862" s="134"/>
      <c r="K1862" s="135" t="s">
        <v>2977</v>
      </c>
    </row>
    <row r="1863" spans="1:11" x14ac:dyDescent="0.25">
      <c r="A1863" s="177" t="s">
        <v>1421</v>
      </c>
      <c r="B1863" s="129" t="s">
        <v>5811</v>
      </c>
      <c r="C1863" s="130" t="s">
        <v>18</v>
      </c>
      <c r="D1863" s="130">
        <v>50</v>
      </c>
      <c r="E1863" s="131">
        <f ca="1">OFFSET(INDEX(Composições!A:H,MATCH(Orçamentária!A1863,Composições!A:A,0),8),2,0)</f>
        <v>122.14149999999999</v>
      </c>
      <c r="F1863" s="132">
        <f t="shared" ref="F1863:F1926" ca="1" si="89">IF(ISNUMBER(E1863),D1863*E1863,"")</f>
        <v>6107.0749999999998</v>
      </c>
      <c r="G1863" s="133">
        <f>IF($K1863="Padrão",BDI!$B$17,IF($K1863="Diferenciado",BDI!$E$17,0))</f>
        <v>0.18609999999999999</v>
      </c>
      <c r="H1863" s="131">
        <f t="shared" ca="1" si="87"/>
        <v>144.87</v>
      </c>
      <c r="I1863" s="132">
        <f t="shared" ca="1" si="88"/>
        <v>7243.5</v>
      </c>
      <c r="J1863" s="134"/>
      <c r="K1863" s="135" t="s">
        <v>2977</v>
      </c>
    </row>
    <row r="1864" spans="1:11" x14ac:dyDescent="0.25">
      <c r="A1864" s="177" t="s">
        <v>1422</v>
      </c>
      <c r="B1864" s="129" t="s">
        <v>5812</v>
      </c>
      <c r="C1864" s="130" t="s">
        <v>18</v>
      </c>
      <c r="D1864" s="130">
        <v>150</v>
      </c>
      <c r="E1864" s="131">
        <f ca="1">OFFSET(INDEX(Composições!A:H,MATCH(Orçamentária!A1864,Composições!A:A,0),8),2,0)</f>
        <v>13.071999999999999</v>
      </c>
      <c r="F1864" s="132">
        <f t="shared" ca="1" si="89"/>
        <v>1960.8</v>
      </c>
      <c r="G1864" s="133">
        <f>IF($K1864="Padrão",BDI!$B$17,IF($K1864="Diferenciado",BDI!$E$17,0))</f>
        <v>0.18609999999999999</v>
      </c>
      <c r="H1864" s="131">
        <f t="shared" ca="1" si="87"/>
        <v>15.5</v>
      </c>
      <c r="I1864" s="132">
        <f t="shared" ca="1" si="88"/>
        <v>2325</v>
      </c>
      <c r="J1864" s="134"/>
      <c r="K1864" s="135" t="s">
        <v>2977</v>
      </c>
    </row>
    <row r="1865" spans="1:11" x14ac:dyDescent="0.25">
      <c r="A1865" s="128" t="s">
        <v>5813</v>
      </c>
      <c r="B1865" s="129" t="s">
        <v>5814</v>
      </c>
      <c r="C1865" s="130" t="s">
        <v>18</v>
      </c>
      <c r="D1865" s="130">
        <v>150</v>
      </c>
      <c r="E1865" s="176">
        <v>61.42</v>
      </c>
      <c r="F1865" s="132">
        <f t="shared" si="89"/>
        <v>9213</v>
      </c>
      <c r="G1865" s="133">
        <f>IF($K1865="Padrão",BDI!$B$17,IF($K1865="Diferenciado",BDI!$E$17,0))</f>
        <v>0.18609999999999999</v>
      </c>
      <c r="H1865" s="131">
        <f t="shared" si="87"/>
        <v>72.849999999999994</v>
      </c>
      <c r="I1865" s="132">
        <f t="shared" si="88"/>
        <v>10927.5</v>
      </c>
      <c r="J1865" s="134"/>
      <c r="K1865" s="135" t="s">
        <v>2977</v>
      </c>
    </row>
    <row r="1866" spans="1:11" x14ac:dyDescent="0.25">
      <c r="A1866" s="177" t="s">
        <v>1423</v>
      </c>
      <c r="B1866" s="129" t="s">
        <v>5815</v>
      </c>
      <c r="C1866" s="130" t="s">
        <v>18</v>
      </c>
      <c r="D1866" s="130">
        <v>150</v>
      </c>
      <c r="E1866" s="131">
        <f ca="1">OFFSET(INDEX(Composições!A:H,MATCH(Orçamentária!A1866,Composições!A:A,0),8),2,0)</f>
        <v>69.083999999999989</v>
      </c>
      <c r="F1866" s="132">
        <f t="shared" ca="1" si="89"/>
        <v>10362.599999999999</v>
      </c>
      <c r="G1866" s="133">
        <f>IF($K1866="Padrão",BDI!$B$17,IF($K1866="Diferenciado",BDI!$E$17,0))</f>
        <v>0.18609999999999999</v>
      </c>
      <c r="H1866" s="131">
        <f t="shared" ca="1" si="87"/>
        <v>81.94</v>
      </c>
      <c r="I1866" s="132">
        <f t="shared" ca="1" si="88"/>
        <v>12291</v>
      </c>
      <c r="J1866" s="134"/>
      <c r="K1866" s="135" t="s">
        <v>2977</v>
      </c>
    </row>
    <row r="1867" spans="1:11" x14ac:dyDescent="0.25">
      <c r="A1867" s="177" t="s">
        <v>1424</v>
      </c>
      <c r="B1867" s="129" t="s">
        <v>5816</v>
      </c>
      <c r="C1867" s="130" t="s">
        <v>18</v>
      </c>
      <c r="D1867" s="130">
        <v>500.00000000000006</v>
      </c>
      <c r="E1867" s="131">
        <f ca="1">OFFSET(INDEX(Composições!A:H,MATCH(Orçamentária!A1867,Composições!A:A,0),8),2,0)</f>
        <v>43.633499999999998</v>
      </c>
      <c r="F1867" s="132">
        <f t="shared" ca="1" si="89"/>
        <v>21816.75</v>
      </c>
      <c r="G1867" s="133">
        <f>IF($K1867="Padrão",BDI!$B$17,IF($K1867="Diferenciado",BDI!$E$17,0))</f>
        <v>0.18609999999999999</v>
      </c>
      <c r="H1867" s="131">
        <f t="shared" ca="1" si="87"/>
        <v>51.75</v>
      </c>
      <c r="I1867" s="132">
        <f t="shared" ca="1" si="88"/>
        <v>25875</v>
      </c>
      <c r="J1867" s="134"/>
      <c r="K1867" s="135" t="s">
        <v>2977</v>
      </c>
    </row>
    <row r="1868" spans="1:11" x14ac:dyDescent="0.25">
      <c r="A1868" s="177" t="s">
        <v>1425</v>
      </c>
      <c r="B1868" s="129" t="s">
        <v>5817</v>
      </c>
      <c r="C1868" s="130" t="s">
        <v>18</v>
      </c>
      <c r="D1868" s="130">
        <v>50</v>
      </c>
      <c r="E1868" s="131">
        <f ca="1">OFFSET(INDEX(Composições!A:H,MATCH(Orçamentária!A1868,Composições!A:A,0),8),2,0)</f>
        <v>224.80799999999996</v>
      </c>
      <c r="F1868" s="132">
        <f t="shared" ca="1" si="89"/>
        <v>11240.399999999998</v>
      </c>
      <c r="G1868" s="133">
        <f>IF($K1868="Padrão",BDI!$B$17,IF($K1868="Diferenciado",BDI!$E$17,0))</f>
        <v>0.18609999999999999</v>
      </c>
      <c r="H1868" s="131">
        <f t="shared" ca="1" si="87"/>
        <v>266.64</v>
      </c>
      <c r="I1868" s="132">
        <f t="shared" ca="1" si="88"/>
        <v>13332</v>
      </c>
      <c r="J1868" s="134"/>
      <c r="K1868" s="135" t="s">
        <v>2977</v>
      </c>
    </row>
    <row r="1869" spans="1:11" x14ac:dyDescent="0.25">
      <c r="A1869" s="177" t="s">
        <v>1426</v>
      </c>
      <c r="B1869" s="129" t="s">
        <v>5818</v>
      </c>
      <c r="C1869" s="130" t="s">
        <v>18</v>
      </c>
      <c r="D1869" s="130">
        <v>150</v>
      </c>
      <c r="E1869" s="131">
        <f ca="1">OFFSET(INDEX(Composições!A:H,MATCH(Orçamentária!A1869,Composições!A:A,0),8),2,0)</f>
        <v>20.624500000000001</v>
      </c>
      <c r="F1869" s="132">
        <f t="shared" ca="1" si="89"/>
        <v>3093.6750000000002</v>
      </c>
      <c r="G1869" s="133">
        <f>IF($K1869="Padrão",BDI!$B$17,IF($K1869="Diferenciado",BDI!$E$17,0))</f>
        <v>0.18609999999999999</v>
      </c>
      <c r="H1869" s="131">
        <f t="shared" ca="1" si="87"/>
        <v>24.46</v>
      </c>
      <c r="I1869" s="132">
        <f t="shared" ca="1" si="88"/>
        <v>3669</v>
      </c>
      <c r="J1869" s="134"/>
      <c r="K1869" s="135" t="s">
        <v>2977</v>
      </c>
    </row>
    <row r="1870" spans="1:11" x14ac:dyDescent="0.25">
      <c r="A1870" s="128" t="s">
        <v>5819</v>
      </c>
      <c r="B1870" s="129" t="s">
        <v>5820</v>
      </c>
      <c r="C1870" s="130" t="s">
        <v>18</v>
      </c>
      <c r="D1870" s="130">
        <v>150</v>
      </c>
      <c r="E1870" s="176">
        <v>71.209999999999994</v>
      </c>
      <c r="F1870" s="132">
        <f t="shared" si="89"/>
        <v>10681.499999999998</v>
      </c>
      <c r="G1870" s="133">
        <f>IF($K1870="Padrão",BDI!$B$17,IF($K1870="Diferenciado",BDI!$E$17,0))</f>
        <v>0.18609999999999999</v>
      </c>
      <c r="H1870" s="131">
        <f t="shared" si="87"/>
        <v>84.46</v>
      </c>
      <c r="I1870" s="132">
        <f t="shared" si="88"/>
        <v>12669</v>
      </c>
      <c r="J1870" s="134"/>
      <c r="K1870" s="135" t="s">
        <v>2977</v>
      </c>
    </row>
    <row r="1871" spans="1:11" x14ac:dyDescent="0.25">
      <c r="A1871" s="177" t="s">
        <v>1427</v>
      </c>
      <c r="B1871" s="129" t="s">
        <v>5821</v>
      </c>
      <c r="C1871" s="130" t="s">
        <v>18</v>
      </c>
      <c r="D1871" s="130">
        <v>150</v>
      </c>
      <c r="E1871" s="131">
        <f ca="1">OFFSET(INDEX(Composições!A:H,MATCH(Orçamentária!A1871,Composições!A:A,0),8),2,0)</f>
        <v>117.1635</v>
      </c>
      <c r="F1871" s="132">
        <f t="shared" ca="1" si="89"/>
        <v>17574.525000000001</v>
      </c>
      <c r="G1871" s="133">
        <f>IF($K1871="Padrão",BDI!$B$17,IF($K1871="Diferenciado",BDI!$E$17,0))</f>
        <v>0.18609999999999999</v>
      </c>
      <c r="H1871" s="131">
        <f t="shared" ca="1" si="87"/>
        <v>138.97</v>
      </c>
      <c r="I1871" s="132">
        <f t="shared" ca="1" si="88"/>
        <v>20845.5</v>
      </c>
      <c r="J1871" s="134"/>
      <c r="K1871" s="135" t="s">
        <v>2977</v>
      </c>
    </row>
    <row r="1872" spans="1:11" x14ac:dyDescent="0.25">
      <c r="A1872" s="177" t="s">
        <v>1428</v>
      </c>
      <c r="B1872" s="129" t="s">
        <v>5822</v>
      </c>
      <c r="C1872" s="130" t="s">
        <v>106</v>
      </c>
      <c r="D1872" s="130">
        <v>1050</v>
      </c>
      <c r="E1872" s="131">
        <f ca="1">OFFSET(INDEX(Composições!A:H,MATCH(Orçamentária!A1872,Composições!A:A,0),8),2,0)</f>
        <v>5.0729999999999995</v>
      </c>
      <c r="F1872" s="132">
        <f t="shared" ca="1" si="89"/>
        <v>5326.65</v>
      </c>
      <c r="G1872" s="133">
        <f>IF($K1872="Padrão",BDI!$B$17,IF($K1872="Diferenciado",BDI!$E$17,0))</f>
        <v>0.18609999999999999</v>
      </c>
      <c r="H1872" s="131">
        <f t="shared" ca="1" si="87"/>
        <v>6.02</v>
      </c>
      <c r="I1872" s="132">
        <f t="shared" ca="1" si="88"/>
        <v>6321</v>
      </c>
      <c r="J1872" s="134"/>
      <c r="K1872" s="135" t="s">
        <v>2977</v>
      </c>
    </row>
    <row r="1873" spans="1:11" x14ac:dyDescent="0.25">
      <c r="A1873" s="177" t="s">
        <v>1429</v>
      </c>
      <c r="B1873" s="129" t="s">
        <v>5823</v>
      </c>
      <c r="C1873" s="130" t="s">
        <v>106</v>
      </c>
      <c r="D1873" s="130">
        <v>500.00000000000006</v>
      </c>
      <c r="E1873" s="131">
        <f ca="1">OFFSET(INDEX(Composições!A:H,MATCH(Orçamentária!A1873,Composições!A:A,0),8),2,0)</f>
        <v>9.7564999999999991</v>
      </c>
      <c r="F1873" s="132">
        <f t="shared" ca="1" si="89"/>
        <v>4878.25</v>
      </c>
      <c r="G1873" s="133">
        <f>IF($K1873="Padrão",BDI!$B$17,IF($K1873="Diferenciado",BDI!$E$17,0))</f>
        <v>0.18609999999999999</v>
      </c>
      <c r="H1873" s="131">
        <f t="shared" ca="1" si="87"/>
        <v>11.57</v>
      </c>
      <c r="I1873" s="132">
        <f t="shared" ca="1" si="88"/>
        <v>5785</v>
      </c>
      <c r="J1873" s="134"/>
      <c r="K1873" s="135" t="s">
        <v>2977</v>
      </c>
    </row>
    <row r="1874" spans="1:11" x14ac:dyDescent="0.25">
      <c r="A1874" s="177" t="s">
        <v>1430</v>
      </c>
      <c r="B1874" s="129" t="s">
        <v>5824</v>
      </c>
      <c r="C1874" s="130" t="s">
        <v>106</v>
      </c>
      <c r="D1874" s="130">
        <v>1825</v>
      </c>
      <c r="E1874" s="131">
        <f ca="1">OFFSET(INDEX(Composições!A:H,MATCH(Orçamentária!A1874,Composições!A:A,0),8),2,0)</f>
        <v>8.5120000000000005</v>
      </c>
      <c r="F1874" s="132">
        <f t="shared" ca="1" si="89"/>
        <v>15534.400000000001</v>
      </c>
      <c r="G1874" s="133">
        <f>IF($K1874="Padrão",BDI!$B$17,IF($K1874="Diferenciado",BDI!$E$17,0))</f>
        <v>0.18609999999999999</v>
      </c>
      <c r="H1874" s="131">
        <f t="shared" ca="1" si="87"/>
        <v>10.1</v>
      </c>
      <c r="I1874" s="132">
        <f t="shared" ca="1" si="88"/>
        <v>18432.5</v>
      </c>
      <c r="J1874" s="134"/>
      <c r="K1874" s="135" t="s">
        <v>2977</v>
      </c>
    </row>
    <row r="1875" spans="1:11" x14ac:dyDescent="0.25">
      <c r="A1875" s="128" t="s">
        <v>5825</v>
      </c>
      <c r="B1875" s="129" t="s">
        <v>5826</v>
      </c>
      <c r="C1875" s="130" t="s">
        <v>18</v>
      </c>
      <c r="D1875" s="130">
        <v>1050</v>
      </c>
      <c r="E1875" s="176">
        <v>17.989999999999998</v>
      </c>
      <c r="F1875" s="132">
        <f t="shared" si="89"/>
        <v>18889.5</v>
      </c>
      <c r="G1875" s="133">
        <f>IF($K1875="Padrão",BDI!$B$17,IF($K1875="Diferenciado",BDI!$E$17,0))</f>
        <v>0.18609999999999999</v>
      </c>
      <c r="H1875" s="131">
        <f t="shared" si="87"/>
        <v>21.34</v>
      </c>
      <c r="I1875" s="132">
        <f t="shared" si="88"/>
        <v>22407</v>
      </c>
      <c r="J1875" s="134"/>
      <c r="K1875" s="135" t="s">
        <v>2977</v>
      </c>
    </row>
    <row r="1876" spans="1:11" x14ac:dyDescent="0.25">
      <c r="A1876" s="177" t="s">
        <v>1431</v>
      </c>
      <c r="B1876" s="129" t="s">
        <v>5827</v>
      </c>
      <c r="C1876" s="130" t="s">
        <v>106</v>
      </c>
      <c r="D1876" s="130">
        <v>1825</v>
      </c>
      <c r="E1876" s="131">
        <f ca="1">OFFSET(INDEX(Composições!A:H,MATCH(Orçamentária!A1876,Composições!A:A,0),8),2,0)</f>
        <v>11.1625</v>
      </c>
      <c r="F1876" s="132">
        <f t="shared" ca="1" si="89"/>
        <v>20371.5625</v>
      </c>
      <c r="G1876" s="133">
        <f>IF($K1876="Padrão",BDI!$B$17,IF($K1876="Diferenciado",BDI!$E$17,0))</f>
        <v>0.18609999999999999</v>
      </c>
      <c r="H1876" s="131">
        <f t="shared" ca="1" si="87"/>
        <v>13.24</v>
      </c>
      <c r="I1876" s="132">
        <f t="shared" ca="1" si="88"/>
        <v>24163</v>
      </c>
      <c r="J1876" s="134"/>
      <c r="K1876" s="135" t="s">
        <v>2977</v>
      </c>
    </row>
    <row r="1877" spans="1:11" x14ac:dyDescent="0.25">
      <c r="A1877" s="128" t="s">
        <v>5828</v>
      </c>
      <c r="B1877" s="129" t="s">
        <v>5829</v>
      </c>
      <c r="C1877" s="130" t="s">
        <v>18</v>
      </c>
      <c r="D1877" s="130">
        <v>1050</v>
      </c>
      <c r="E1877" s="176">
        <v>26.63</v>
      </c>
      <c r="F1877" s="132">
        <f t="shared" si="89"/>
        <v>27961.5</v>
      </c>
      <c r="G1877" s="133">
        <f>IF($K1877="Padrão",BDI!$B$17,IF($K1877="Diferenciado",BDI!$E$17,0))</f>
        <v>0.18609999999999999</v>
      </c>
      <c r="H1877" s="131">
        <f t="shared" si="87"/>
        <v>31.59</v>
      </c>
      <c r="I1877" s="132">
        <f t="shared" si="88"/>
        <v>33169.5</v>
      </c>
      <c r="J1877" s="134"/>
      <c r="K1877" s="135" t="s">
        <v>2977</v>
      </c>
    </row>
    <row r="1878" spans="1:11" x14ac:dyDescent="0.25">
      <c r="A1878" s="177" t="s">
        <v>1432</v>
      </c>
      <c r="B1878" s="129" t="s">
        <v>5830</v>
      </c>
      <c r="C1878" s="130" t="s">
        <v>106</v>
      </c>
      <c r="D1878" s="130">
        <v>500.00000000000006</v>
      </c>
      <c r="E1878" s="131">
        <f ca="1">OFFSET(INDEX(Composições!A:H,MATCH(Orçamentária!A1878,Composições!A:A,0),8),2,0)</f>
        <v>16.852999999999998</v>
      </c>
      <c r="F1878" s="132">
        <f t="shared" ca="1" si="89"/>
        <v>8426.5</v>
      </c>
      <c r="G1878" s="133">
        <f>IF($K1878="Padrão",BDI!$B$17,IF($K1878="Diferenciado",BDI!$E$17,0))</f>
        <v>0.18609999999999999</v>
      </c>
      <c r="H1878" s="131">
        <f t="shared" ca="1" si="87"/>
        <v>19.989999999999998</v>
      </c>
      <c r="I1878" s="132">
        <f t="shared" ca="1" si="88"/>
        <v>9995</v>
      </c>
      <c r="J1878" s="134"/>
      <c r="K1878" s="135" t="s">
        <v>2977</v>
      </c>
    </row>
    <row r="1879" spans="1:11" x14ac:dyDescent="0.25">
      <c r="A1879" s="128" t="s">
        <v>5831</v>
      </c>
      <c r="B1879" s="129" t="s">
        <v>5832</v>
      </c>
      <c r="C1879" s="130" t="s">
        <v>18</v>
      </c>
      <c r="D1879" s="130">
        <v>250.00000000000003</v>
      </c>
      <c r="E1879" s="176">
        <v>36.79</v>
      </c>
      <c r="F1879" s="132">
        <f t="shared" si="89"/>
        <v>9197.5</v>
      </c>
      <c r="G1879" s="133">
        <f>IF($K1879="Padrão",BDI!$B$17,IF($K1879="Diferenciado",BDI!$E$17,0))</f>
        <v>0.18609999999999999</v>
      </c>
      <c r="H1879" s="131">
        <f t="shared" si="87"/>
        <v>43.64</v>
      </c>
      <c r="I1879" s="132">
        <f t="shared" si="88"/>
        <v>10910</v>
      </c>
      <c r="J1879" s="134"/>
      <c r="K1879" s="135" t="s">
        <v>2977</v>
      </c>
    </row>
    <row r="1880" spans="1:11" x14ac:dyDescent="0.25">
      <c r="A1880" s="177" t="s">
        <v>1433</v>
      </c>
      <c r="B1880" s="129" t="s">
        <v>5833</v>
      </c>
      <c r="C1880" s="130" t="s">
        <v>106</v>
      </c>
      <c r="D1880" s="130">
        <v>500.00000000000006</v>
      </c>
      <c r="E1880" s="131">
        <f ca="1">OFFSET(INDEX(Composições!A:H,MATCH(Orçamentária!A1880,Composições!A:A,0),8),2,0)</f>
        <v>21.688499999999998</v>
      </c>
      <c r="F1880" s="132">
        <f t="shared" ca="1" si="89"/>
        <v>10844.25</v>
      </c>
      <c r="G1880" s="133">
        <f>IF($K1880="Padrão",BDI!$B$17,IF($K1880="Diferenciado",BDI!$E$17,0))</f>
        <v>0.18609999999999999</v>
      </c>
      <c r="H1880" s="131">
        <f t="shared" ca="1" si="87"/>
        <v>25.72</v>
      </c>
      <c r="I1880" s="132">
        <f t="shared" ca="1" si="88"/>
        <v>12860</v>
      </c>
      <c r="J1880" s="134"/>
      <c r="K1880" s="135" t="s">
        <v>2977</v>
      </c>
    </row>
    <row r="1881" spans="1:11" x14ac:dyDescent="0.25">
      <c r="A1881" s="128" t="s">
        <v>5834</v>
      </c>
      <c r="B1881" s="129" t="s">
        <v>5835</v>
      </c>
      <c r="C1881" s="130" t="s">
        <v>18</v>
      </c>
      <c r="D1881" s="130">
        <v>250.00000000000003</v>
      </c>
      <c r="E1881" s="176">
        <v>34.47</v>
      </c>
      <c r="F1881" s="132">
        <f t="shared" si="89"/>
        <v>8617.5</v>
      </c>
      <c r="G1881" s="133">
        <f>IF($K1881="Padrão",BDI!$B$17,IF($K1881="Diferenciado",BDI!$E$17,0))</f>
        <v>0.18609999999999999</v>
      </c>
      <c r="H1881" s="131">
        <f t="shared" si="87"/>
        <v>40.880000000000003</v>
      </c>
      <c r="I1881" s="132">
        <f t="shared" si="88"/>
        <v>10220</v>
      </c>
      <c r="J1881" s="134"/>
      <c r="K1881" s="135" t="s">
        <v>2977</v>
      </c>
    </row>
    <row r="1882" spans="1:11" x14ac:dyDescent="0.25">
      <c r="A1882" s="177" t="s">
        <v>1434</v>
      </c>
      <c r="B1882" s="129" t="s">
        <v>5836</v>
      </c>
      <c r="C1882" s="130" t="s">
        <v>106</v>
      </c>
      <c r="D1882" s="130">
        <v>1050</v>
      </c>
      <c r="E1882" s="131">
        <f ca="1">OFFSET(INDEX(Composições!A:H,MATCH(Orçamentária!A1882,Composições!A:A,0),8),2,0)</f>
        <v>28.889499999999998</v>
      </c>
      <c r="F1882" s="132">
        <f t="shared" ca="1" si="89"/>
        <v>30333.974999999999</v>
      </c>
      <c r="G1882" s="133">
        <f>IF($K1882="Padrão",BDI!$B$17,IF($K1882="Diferenciado",BDI!$E$17,0))</f>
        <v>0.18609999999999999</v>
      </c>
      <c r="H1882" s="131">
        <f t="shared" ca="1" si="87"/>
        <v>34.270000000000003</v>
      </c>
      <c r="I1882" s="132">
        <f t="shared" ca="1" si="88"/>
        <v>35983.5</v>
      </c>
      <c r="J1882" s="134"/>
      <c r="K1882" s="135" t="s">
        <v>2977</v>
      </c>
    </row>
    <row r="1883" spans="1:11" x14ac:dyDescent="0.25">
      <c r="A1883" s="128" t="s">
        <v>5837</v>
      </c>
      <c r="B1883" s="129" t="s">
        <v>5838</v>
      </c>
      <c r="C1883" s="130" t="s">
        <v>18</v>
      </c>
      <c r="D1883" s="130">
        <v>500.00000000000006</v>
      </c>
      <c r="E1883" s="176">
        <v>74.25</v>
      </c>
      <c r="F1883" s="132">
        <f t="shared" si="89"/>
        <v>37125.000000000007</v>
      </c>
      <c r="G1883" s="133">
        <f>IF($K1883="Padrão",BDI!$B$17,IF($K1883="Diferenciado",BDI!$E$17,0))</f>
        <v>0.18609999999999999</v>
      </c>
      <c r="H1883" s="131">
        <f t="shared" si="87"/>
        <v>88.07</v>
      </c>
      <c r="I1883" s="132">
        <f t="shared" si="88"/>
        <v>44035</v>
      </c>
      <c r="J1883" s="134"/>
      <c r="K1883" s="135" t="s">
        <v>2977</v>
      </c>
    </row>
    <row r="1884" spans="1:11" x14ac:dyDescent="0.25">
      <c r="A1884" s="177" t="s">
        <v>1435</v>
      </c>
      <c r="B1884" s="129" t="s">
        <v>5839</v>
      </c>
      <c r="C1884" s="130" t="s">
        <v>106</v>
      </c>
      <c r="D1884" s="130">
        <v>250.00000000000003</v>
      </c>
      <c r="E1884" s="131">
        <f ca="1">OFFSET(INDEX(Composições!A:H,MATCH(Orçamentária!A1884,Composições!A:A,0),8),2,0)</f>
        <v>3.6004999999999998</v>
      </c>
      <c r="F1884" s="132">
        <f t="shared" ca="1" si="89"/>
        <v>900.125</v>
      </c>
      <c r="G1884" s="133">
        <f>IF($K1884="Padrão",BDI!$B$17,IF($K1884="Diferenciado",BDI!$E$17,0))</f>
        <v>0.18609999999999999</v>
      </c>
      <c r="H1884" s="131">
        <f t="shared" ca="1" si="87"/>
        <v>4.2699999999999996</v>
      </c>
      <c r="I1884" s="132">
        <f t="shared" ca="1" si="88"/>
        <v>1067.5</v>
      </c>
      <c r="J1884" s="134"/>
      <c r="K1884" s="135" t="s">
        <v>2977</v>
      </c>
    </row>
    <row r="1885" spans="1:11" x14ac:dyDescent="0.25">
      <c r="A1885" s="177" t="s">
        <v>1436</v>
      </c>
      <c r="B1885" s="129" t="s">
        <v>5840</v>
      </c>
      <c r="C1885" s="130" t="s">
        <v>18</v>
      </c>
      <c r="D1885" s="130">
        <v>25</v>
      </c>
      <c r="E1885" s="131">
        <f ca="1">OFFSET(INDEX(Composições!A:H,MATCH(Orçamentária!A1885,Composições!A:A,0),8),2,0)</f>
        <v>5.9944999999999995</v>
      </c>
      <c r="F1885" s="132">
        <f t="shared" ca="1" si="89"/>
        <v>149.86249999999998</v>
      </c>
      <c r="G1885" s="133">
        <f>IF($K1885="Padrão",BDI!$B$17,IF($K1885="Diferenciado",BDI!$E$17,0))</f>
        <v>0.18609999999999999</v>
      </c>
      <c r="H1885" s="131">
        <f t="shared" ca="1" si="87"/>
        <v>7.11</v>
      </c>
      <c r="I1885" s="132">
        <f t="shared" ca="1" si="88"/>
        <v>177.75</v>
      </c>
      <c r="J1885" s="134"/>
      <c r="K1885" s="135" t="s">
        <v>2977</v>
      </c>
    </row>
    <row r="1886" spans="1:11" x14ac:dyDescent="0.25">
      <c r="A1886" s="177" t="s">
        <v>1437</v>
      </c>
      <c r="B1886" s="129" t="s">
        <v>5841</v>
      </c>
      <c r="C1886" s="130" t="s">
        <v>106</v>
      </c>
      <c r="D1886" s="130">
        <v>250.00000000000003</v>
      </c>
      <c r="E1886" s="131">
        <f ca="1">OFFSET(INDEX(Composições!A:H,MATCH(Orçamentária!A1886,Composições!A:A,0),8),2,0)</f>
        <v>5.9375</v>
      </c>
      <c r="F1886" s="132">
        <f t="shared" ca="1" si="89"/>
        <v>1484.3750000000002</v>
      </c>
      <c r="G1886" s="133">
        <f>IF($K1886="Padrão",BDI!$B$17,IF($K1886="Diferenciado",BDI!$E$17,0))</f>
        <v>0.18609999999999999</v>
      </c>
      <c r="H1886" s="131">
        <f t="shared" ca="1" si="87"/>
        <v>7.04</v>
      </c>
      <c r="I1886" s="132">
        <f t="shared" ca="1" si="88"/>
        <v>1760</v>
      </c>
      <c r="J1886" s="134"/>
      <c r="K1886" s="135" t="s">
        <v>2977</v>
      </c>
    </row>
    <row r="1887" spans="1:11" x14ac:dyDescent="0.25">
      <c r="A1887" s="177" t="s">
        <v>1438</v>
      </c>
      <c r="B1887" s="129" t="s">
        <v>5842</v>
      </c>
      <c r="C1887" s="130" t="s">
        <v>18</v>
      </c>
      <c r="D1887" s="130">
        <v>25</v>
      </c>
      <c r="E1887" s="131">
        <f ca="1">OFFSET(INDEX(Composições!A:H,MATCH(Orçamentária!A1887,Composições!A:A,0),8),2,0)</f>
        <v>6.84</v>
      </c>
      <c r="F1887" s="132">
        <f t="shared" ca="1" si="89"/>
        <v>171</v>
      </c>
      <c r="G1887" s="133">
        <f>IF($K1887="Padrão",BDI!$B$17,IF($K1887="Diferenciado",BDI!$E$17,0))</f>
        <v>0.18609999999999999</v>
      </c>
      <c r="H1887" s="131">
        <f t="shared" ca="1" si="87"/>
        <v>8.11</v>
      </c>
      <c r="I1887" s="132">
        <f t="shared" ca="1" si="88"/>
        <v>202.75</v>
      </c>
      <c r="J1887" s="134"/>
      <c r="K1887" s="135" t="s">
        <v>2977</v>
      </c>
    </row>
    <row r="1888" spans="1:11" x14ac:dyDescent="0.25">
      <c r="A1888" s="177" t="s">
        <v>1439</v>
      </c>
      <c r="B1888" s="129" t="s">
        <v>5843</v>
      </c>
      <c r="C1888" s="130" t="s">
        <v>106</v>
      </c>
      <c r="D1888" s="130">
        <v>500.00000000000006</v>
      </c>
      <c r="E1888" s="131">
        <f ca="1">OFFSET(INDEX(Composições!A:H,MATCH(Orçamentária!A1888,Composições!A:A,0),8),2,0)</f>
        <v>8.3125</v>
      </c>
      <c r="F1888" s="132">
        <f t="shared" ca="1" si="89"/>
        <v>4156.2500000000009</v>
      </c>
      <c r="G1888" s="133">
        <f>IF($K1888="Padrão",BDI!$B$17,IF($K1888="Diferenciado",BDI!$E$17,0))</f>
        <v>0.18609999999999999</v>
      </c>
      <c r="H1888" s="131">
        <f t="shared" ca="1" si="87"/>
        <v>9.86</v>
      </c>
      <c r="I1888" s="132">
        <f t="shared" ca="1" si="88"/>
        <v>4930</v>
      </c>
      <c r="J1888" s="134"/>
      <c r="K1888" s="135" t="s">
        <v>2977</v>
      </c>
    </row>
    <row r="1889" spans="1:11" x14ac:dyDescent="0.25">
      <c r="A1889" s="177" t="s">
        <v>1440</v>
      </c>
      <c r="B1889" s="129" t="s">
        <v>5844</v>
      </c>
      <c r="C1889" s="130" t="s">
        <v>18</v>
      </c>
      <c r="D1889" s="130">
        <v>50</v>
      </c>
      <c r="E1889" s="131">
        <f ca="1">OFFSET(INDEX(Composições!A:H,MATCH(Orçamentária!A1889,Composições!A:A,0),8),2,0)</f>
        <v>10.088999999999999</v>
      </c>
      <c r="F1889" s="132">
        <f t="shared" ca="1" si="89"/>
        <v>504.44999999999993</v>
      </c>
      <c r="G1889" s="133">
        <f>IF($K1889="Padrão",BDI!$B$17,IF($K1889="Diferenciado",BDI!$E$17,0))</f>
        <v>0.18609999999999999</v>
      </c>
      <c r="H1889" s="131">
        <f t="shared" ca="1" si="87"/>
        <v>11.97</v>
      </c>
      <c r="I1889" s="132">
        <f t="shared" ca="1" si="88"/>
        <v>598.5</v>
      </c>
      <c r="J1889" s="134"/>
      <c r="K1889" s="135" t="s">
        <v>2977</v>
      </c>
    </row>
    <row r="1890" spans="1:11" x14ac:dyDescent="0.25">
      <c r="A1890" s="177" t="s">
        <v>1441</v>
      </c>
      <c r="B1890" s="129" t="s">
        <v>5845</v>
      </c>
      <c r="C1890" s="130" t="s">
        <v>106</v>
      </c>
      <c r="D1890" s="130">
        <v>1300</v>
      </c>
      <c r="E1890" s="131">
        <f ca="1">OFFSET(INDEX(Composições!A:H,MATCH(Orçamentária!A1890,Composições!A:A,0),8),2,0)</f>
        <v>6.327</v>
      </c>
      <c r="F1890" s="132">
        <f t="shared" ca="1" si="89"/>
        <v>8225.1</v>
      </c>
      <c r="G1890" s="133">
        <f>IF($K1890="Padrão",BDI!$B$17,IF($K1890="Diferenciado",BDI!$E$17,0))</f>
        <v>0.18609999999999999</v>
      </c>
      <c r="H1890" s="131">
        <f t="shared" ca="1" si="87"/>
        <v>7.5</v>
      </c>
      <c r="I1890" s="132">
        <f t="shared" ca="1" si="88"/>
        <v>9750</v>
      </c>
      <c r="J1890" s="134"/>
      <c r="K1890" s="135" t="s">
        <v>2977</v>
      </c>
    </row>
    <row r="1891" spans="1:11" x14ac:dyDescent="0.25">
      <c r="A1891" s="177" t="s">
        <v>1442</v>
      </c>
      <c r="B1891" s="129" t="s">
        <v>5846</v>
      </c>
      <c r="C1891" s="130" t="s">
        <v>18</v>
      </c>
      <c r="D1891" s="130">
        <v>500.00000000000006</v>
      </c>
      <c r="E1891" s="131">
        <f ca="1">OFFSET(INDEX(Composições!A:H,MATCH(Orçamentária!A1891,Composições!A:A,0),8),2,0)</f>
        <v>1.3015000000000001</v>
      </c>
      <c r="F1891" s="132">
        <f t="shared" ca="1" si="89"/>
        <v>650.75000000000011</v>
      </c>
      <c r="G1891" s="133">
        <f>IF($K1891="Padrão",BDI!$B$17,IF($K1891="Diferenciado",BDI!$E$17,0))</f>
        <v>0.18609999999999999</v>
      </c>
      <c r="H1891" s="131">
        <f t="shared" ca="1" si="87"/>
        <v>1.54</v>
      </c>
      <c r="I1891" s="132">
        <f t="shared" ca="1" si="88"/>
        <v>770</v>
      </c>
      <c r="J1891" s="134"/>
      <c r="K1891" s="135" t="s">
        <v>2977</v>
      </c>
    </row>
    <row r="1892" spans="1:11" x14ac:dyDescent="0.25">
      <c r="A1892" s="177" t="s">
        <v>1443</v>
      </c>
      <c r="B1892" s="129" t="s">
        <v>5847</v>
      </c>
      <c r="C1892" s="130" t="s">
        <v>18</v>
      </c>
      <c r="D1892" s="130">
        <v>150</v>
      </c>
      <c r="E1892" s="131">
        <f ca="1">OFFSET(INDEX(Composições!A:H,MATCH(Orçamentária!A1892,Composições!A:A,0),8),2,0)</f>
        <v>2.8119999999999998</v>
      </c>
      <c r="F1892" s="132">
        <f t="shared" ca="1" si="89"/>
        <v>421.79999999999995</v>
      </c>
      <c r="G1892" s="133">
        <f>IF($K1892="Padrão",BDI!$B$17,IF($K1892="Diferenciado",BDI!$E$17,0))</f>
        <v>0.18609999999999999</v>
      </c>
      <c r="H1892" s="131">
        <f t="shared" ca="1" si="87"/>
        <v>3.34</v>
      </c>
      <c r="I1892" s="132">
        <f t="shared" ca="1" si="88"/>
        <v>501</v>
      </c>
      <c r="J1892" s="134"/>
      <c r="K1892" s="135" t="s">
        <v>2977</v>
      </c>
    </row>
    <row r="1893" spans="1:11" x14ac:dyDescent="0.25">
      <c r="A1893" s="177" t="s">
        <v>1444</v>
      </c>
      <c r="B1893" s="129" t="s">
        <v>5848</v>
      </c>
      <c r="C1893" s="130" t="s">
        <v>106</v>
      </c>
      <c r="D1893" s="130">
        <v>2100</v>
      </c>
      <c r="E1893" s="131">
        <f ca="1">OFFSET(INDEX(Composições!A:H,MATCH(Orçamentária!A1893,Composições!A:A,0),8),2,0)</f>
        <v>9.8895</v>
      </c>
      <c r="F1893" s="132">
        <f t="shared" ca="1" si="89"/>
        <v>20767.95</v>
      </c>
      <c r="G1893" s="133">
        <f>IF($K1893="Padrão",BDI!$B$17,IF($K1893="Diferenciado",BDI!$E$17,0))</f>
        <v>0.18609999999999999</v>
      </c>
      <c r="H1893" s="131">
        <f t="shared" ca="1" si="87"/>
        <v>11.73</v>
      </c>
      <c r="I1893" s="132">
        <f t="shared" ca="1" si="88"/>
        <v>24633</v>
      </c>
      <c r="J1893" s="134"/>
      <c r="K1893" s="135" t="s">
        <v>2977</v>
      </c>
    </row>
    <row r="1894" spans="1:11" x14ac:dyDescent="0.25">
      <c r="A1894" s="177" t="s">
        <v>1445</v>
      </c>
      <c r="B1894" s="129" t="s">
        <v>5849</v>
      </c>
      <c r="C1894" s="130" t="s">
        <v>18</v>
      </c>
      <c r="D1894" s="130">
        <v>1050</v>
      </c>
      <c r="E1894" s="131">
        <f ca="1">OFFSET(INDEX(Composições!A:H,MATCH(Orçamentária!A1894,Composições!A:A,0),8),2,0)</f>
        <v>1.8144999999999998</v>
      </c>
      <c r="F1894" s="132">
        <f t="shared" ca="1" si="89"/>
        <v>1905.2249999999997</v>
      </c>
      <c r="G1894" s="133">
        <f>IF($K1894="Padrão",BDI!$B$17,IF($K1894="Diferenciado",BDI!$E$17,0))</f>
        <v>0.18609999999999999</v>
      </c>
      <c r="H1894" s="131">
        <f t="shared" ca="1" si="87"/>
        <v>2.15</v>
      </c>
      <c r="I1894" s="132">
        <f t="shared" ca="1" si="88"/>
        <v>2257.5</v>
      </c>
      <c r="J1894" s="134"/>
      <c r="K1894" s="135" t="s">
        <v>2977</v>
      </c>
    </row>
    <row r="1895" spans="1:11" x14ac:dyDescent="0.25">
      <c r="A1895" s="177" t="s">
        <v>1446</v>
      </c>
      <c r="B1895" s="129" t="s">
        <v>5850</v>
      </c>
      <c r="C1895" s="130" t="s">
        <v>18</v>
      </c>
      <c r="D1895" s="130">
        <v>500.00000000000006</v>
      </c>
      <c r="E1895" s="131">
        <f ca="1">OFFSET(INDEX(Composições!A:H,MATCH(Orçamentária!A1895,Composições!A:A,0),8),2,0)</f>
        <v>3.8854999999999995</v>
      </c>
      <c r="F1895" s="132">
        <f t="shared" ca="1" si="89"/>
        <v>1942.75</v>
      </c>
      <c r="G1895" s="133">
        <f>IF($K1895="Padrão",BDI!$B$17,IF($K1895="Diferenciado",BDI!$E$17,0))</f>
        <v>0.18609999999999999</v>
      </c>
      <c r="H1895" s="131">
        <f t="shared" ca="1" si="87"/>
        <v>4.6100000000000003</v>
      </c>
      <c r="I1895" s="132">
        <f t="shared" ca="1" si="88"/>
        <v>2305</v>
      </c>
      <c r="J1895" s="134"/>
      <c r="K1895" s="135" t="s">
        <v>2977</v>
      </c>
    </row>
    <row r="1896" spans="1:11" x14ac:dyDescent="0.25">
      <c r="A1896" s="177" t="s">
        <v>1447</v>
      </c>
      <c r="B1896" s="129" t="s">
        <v>5851</v>
      </c>
      <c r="C1896" s="130" t="s">
        <v>106</v>
      </c>
      <c r="D1896" s="130">
        <v>500.00000000000006</v>
      </c>
      <c r="E1896" s="131">
        <f ca="1">OFFSET(INDEX(Composições!A:H,MATCH(Orçamentária!A1896,Composições!A:A,0),8),2,0)</f>
        <v>13.166999999999998</v>
      </c>
      <c r="F1896" s="132">
        <f t="shared" ca="1" si="89"/>
        <v>6583.5</v>
      </c>
      <c r="G1896" s="133">
        <f>IF($K1896="Padrão",BDI!$B$17,IF($K1896="Diferenciado",BDI!$E$17,0))</f>
        <v>0.18609999999999999</v>
      </c>
      <c r="H1896" s="131">
        <f t="shared" ca="1" si="87"/>
        <v>15.62</v>
      </c>
      <c r="I1896" s="132">
        <f t="shared" ca="1" si="88"/>
        <v>7810</v>
      </c>
      <c r="J1896" s="134"/>
      <c r="K1896" s="135" t="s">
        <v>2977</v>
      </c>
    </row>
    <row r="1897" spans="1:11" x14ac:dyDescent="0.25">
      <c r="A1897" s="177" t="s">
        <v>1448</v>
      </c>
      <c r="B1897" s="129" t="s">
        <v>5852</v>
      </c>
      <c r="C1897" s="130" t="s">
        <v>18</v>
      </c>
      <c r="D1897" s="130">
        <v>250.00000000000003</v>
      </c>
      <c r="E1897" s="131">
        <f ca="1">OFFSET(INDEX(Composições!A:H,MATCH(Orçamentária!A1897,Composições!A:A,0),8),2,0)</f>
        <v>2.8214999999999999</v>
      </c>
      <c r="F1897" s="132">
        <f t="shared" ca="1" si="89"/>
        <v>705.375</v>
      </c>
      <c r="G1897" s="133">
        <f>IF($K1897="Padrão",BDI!$B$17,IF($K1897="Diferenciado",BDI!$E$17,0))</f>
        <v>0.18609999999999999</v>
      </c>
      <c r="H1897" s="131">
        <f t="shared" ca="1" si="87"/>
        <v>3.35</v>
      </c>
      <c r="I1897" s="132">
        <f t="shared" ca="1" si="88"/>
        <v>837.5</v>
      </c>
      <c r="J1897" s="134"/>
      <c r="K1897" s="135" t="s">
        <v>2977</v>
      </c>
    </row>
    <row r="1898" spans="1:11" x14ac:dyDescent="0.25">
      <c r="A1898" s="177" t="s">
        <v>1449</v>
      </c>
      <c r="B1898" s="129" t="s">
        <v>5853</v>
      </c>
      <c r="C1898" s="130" t="s">
        <v>18</v>
      </c>
      <c r="D1898" s="130">
        <v>50</v>
      </c>
      <c r="E1898" s="131">
        <f ca="1">OFFSET(INDEX(Composições!A:H,MATCH(Orçamentária!A1898,Composições!A:A,0),8),2,0)</f>
        <v>5.13</v>
      </c>
      <c r="F1898" s="132">
        <f t="shared" ca="1" si="89"/>
        <v>256.5</v>
      </c>
      <c r="G1898" s="133">
        <f>IF($K1898="Padrão",BDI!$B$17,IF($K1898="Diferenciado",BDI!$E$17,0))</f>
        <v>0.18609999999999999</v>
      </c>
      <c r="H1898" s="131">
        <f t="shared" ca="1" si="87"/>
        <v>6.08</v>
      </c>
      <c r="I1898" s="132">
        <f t="shared" ca="1" si="88"/>
        <v>304</v>
      </c>
      <c r="J1898" s="134"/>
      <c r="K1898" s="135" t="s">
        <v>2977</v>
      </c>
    </row>
    <row r="1899" spans="1:11" x14ac:dyDescent="0.25">
      <c r="A1899" s="177" t="s">
        <v>1450</v>
      </c>
      <c r="B1899" s="129" t="s">
        <v>5854</v>
      </c>
      <c r="C1899" s="130" t="s">
        <v>106</v>
      </c>
      <c r="D1899" s="130">
        <v>500.00000000000006</v>
      </c>
      <c r="E1899" s="131">
        <f ca="1">OFFSET(INDEX(Composições!A:H,MATCH(Orçamentária!A1899,Composições!A:A,0),8),2,0)</f>
        <v>14.468500000000001</v>
      </c>
      <c r="F1899" s="132">
        <f t="shared" ca="1" si="89"/>
        <v>7234.2500000000009</v>
      </c>
      <c r="G1899" s="133">
        <f>IF($K1899="Padrão",BDI!$B$17,IF($K1899="Diferenciado",BDI!$E$17,0))</f>
        <v>0.18609999999999999</v>
      </c>
      <c r="H1899" s="131">
        <f t="shared" ca="1" si="87"/>
        <v>17.16</v>
      </c>
      <c r="I1899" s="132">
        <f t="shared" ca="1" si="88"/>
        <v>8580</v>
      </c>
      <c r="J1899" s="134"/>
      <c r="K1899" s="135" t="s">
        <v>2977</v>
      </c>
    </row>
    <row r="1900" spans="1:11" x14ac:dyDescent="0.25">
      <c r="A1900" s="177" t="s">
        <v>1451</v>
      </c>
      <c r="B1900" s="129" t="s">
        <v>5855</v>
      </c>
      <c r="C1900" s="130" t="s">
        <v>18</v>
      </c>
      <c r="D1900" s="130">
        <v>250.00000000000003</v>
      </c>
      <c r="E1900" s="131">
        <f ca="1">OFFSET(INDEX(Composições!A:H,MATCH(Orçamentária!A1900,Composições!A:A,0),8),2,0)</f>
        <v>3.8759999999999999</v>
      </c>
      <c r="F1900" s="132">
        <f t="shared" ca="1" si="89"/>
        <v>969.00000000000011</v>
      </c>
      <c r="G1900" s="133">
        <f>IF($K1900="Padrão",BDI!$B$17,IF($K1900="Diferenciado",BDI!$E$17,0))</f>
        <v>0.18609999999999999</v>
      </c>
      <c r="H1900" s="131">
        <f t="shared" ca="1" si="87"/>
        <v>4.5999999999999996</v>
      </c>
      <c r="I1900" s="132">
        <f t="shared" ca="1" si="88"/>
        <v>1150</v>
      </c>
      <c r="J1900" s="134"/>
      <c r="K1900" s="135" t="s">
        <v>2977</v>
      </c>
    </row>
    <row r="1901" spans="1:11" x14ac:dyDescent="0.25">
      <c r="A1901" s="177" t="s">
        <v>1452</v>
      </c>
      <c r="B1901" s="129" t="s">
        <v>5856</v>
      </c>
      <c r="C1901" s="130" t="s">
        <v>18</v>
      </c>
      <c r="D1901" s="130">
        <v>50</v>
      </c>
      <c r="E1901" s="131">
        <f ca="1">OFFSET(INDEX(Composições!A:H,MATCH(Orçamentária!A1901,Composições!A:A,0),8),2,0)</f>
        <v>6.2130000000000001</v>
      </c>
      <c r="F1901" s="132">
        <f t="shared" ca="1" si="89"/>
        <v>310.64999999999998</v>
      </c>
      <c r="G1901" s="133">
        <f>IF($K1901="Padrão",BDI!$B$17,IF($K1901="Diferenciado",BDI!$E$17,0))</f>
        <v>0.18609999999999999</v>
      </c>
      <c r="H1901" s="131">
        <f t="shared" ca="1" si="87"/>
        <v>7.37</v>
      </c>
      <c r="I1901" s="132">
        <f t="shared" ca="1" si="88"/>
        <v>368.5</v>
      </c>
      <c r="J1901" s="134"/>
      <c r="K1901" s="135" t="s">
        <v>2977</v>
      </c>
    </row>
    <row r="1902" spans="1:11" x14ac:dyDescent="0.25">
      <c r="A1902" s="177" t="s">
        <v>1453</v>
      </c>
      <c r="B1902" s="129" t="s">
        <v>5857</v>
      </c>
      <c r="C1902" s="130" t="s">
        <v>106</v>
      </c>
      <c r="D1902" s="130">
        <v>500.00000000000006</v>
      </c>
      <c r="E1902" s="131">
        <f ca="1">OFFSET(INDEX(Composições!A:H,MATCH(Orçamentária!A1902,Composições!A:A,0),8),2,0)</f>
        <v>23.654999999999998</v>
      </c>
      <c r="F1902" s="132">
        <f t="shared" ca="1" si="89"/>
        <v>11827.5</v>
      </c>
      <c r="G1902" s="133">
        <f>IF($K1902="Padrão",BDI!$B$17,IF($K1902="Diferenciado",BDI!$E$17,0))</f>
        <v>0.18609999999999999</v>
      </c>
      <c r="H1902" s="131">
        <f t="shared" ca="1" si="87"/>
        <v>28.06</v>
      </c>
      <c r="I1902" s="132">
        <f t="shared" ca="1" si="88"/>
        <v>14030</v>
      </c>
      <c r="J1902" s="134"/>
      <c r="K1902" s="135" t="s">
        <v>2977</v>
      </c>
    </row>
    <row r="1903" spans="1:11" x14ac:dyDescent="0.25">
      <c r="A1903" s="177" t="s">
        <v>1454</v>
      </c>
      <c r="B1903" s="129" t="s">
        <v>5858</v>
      </c>
      <c r="C1903" s="130" t="s">
        <v>18</v>
      </c>
      <c r="D1903" s="130">
        <v>250.00000000000003</v>
      </c>
      <c r="E1903" s="131">
        <f ca="1">OFFSET(INDEX(Composições!A:H,MATCH(Orçamentária!A1903,Composições!A:A,0),8),2,0)</f>
        <v>5.6144999999999996</v>
      </c>
      <c r="F1903" s="132">
        <f t="shared" ca="1" si="89"/>
        <v>1403.625</v>
      </c>
      <c r="G1903" s="133">
        <f>IF($K1903="Padrão",BDI!$B$17,IF($K1903="Diferenciado",BDI!$E$17,0))</f>
        <v>0.18609999999999999</v>
      </c>
      <c r="H1903" s="131">
        <f t="shared" ca="1" si="87"/>
        <v>6.66</v>
      </c>
      <c r="I1903" s="132">
        <f t="shared" ca="1" si="88"/>
        <v>1665</v>
      </c>
      <c r="J1903" s="134"/>
      <c r="K1903" s="135" t="s">
        <v>2977</v>
      </c>
    </row>
    <row r="1904" spans="1:11" x14ac:dyDescent="0.25">
      <c r="A1904" s="177" t="s">
        <v>1455</v>
      </c>
      <c r="B1904" s="129" t="s">
        <v>5859</v>
      </c>
      <c r="C1904" s="130" t="s">
        <v>18</v>
      </c>
      <c r="D1904" s="130">
        <v>50</v>
      </c>
      <c r="E1904" s="131">
        <f ca="1">OFFSET(INDEX(Composições!A:H,MATCH(Orçamentária!A1904,Composições!A:A,0),8),2,0)</f>
        <v>10.0985</v>
      </c>
      <c r="F1904" s="132">
        <f t="shared" ca="1" si="89"/>
        <v>504.92499999999995</v>
      </c>
      <c r="G1904" s="133">
        <f>IF($K1904="Padrão",BDI!$B$17,IF($K1904="Diferenciado",BDI!$E$17,0))</f>
        <v>0.18609999999999999</v>
      </c>
      <c r="H1904" s="131">
        <f t="shared" ca="1" si="87"/>
        <v>11.98</v>
      </c>
      <c r="I1904" s="132">
        <f t="shared" ca="1" si="88"/>
        <v>599</v>
      </c>
      <c r="J1904" s="134"/>
      <c r="K1904" s="135" t="s">
        <v>2977</v>
      </c>
    </row>
    <row r="1905" spans="1:11" x14ac:dyDescent="0.25">
      <c r="A1905" s="177" t="s">
        <v>1456</v>
      </c>
      <c r="B1905" s="129" t="s">
        <v>5860</v>
      </c>
      <c r="C1905" s="130" t="s">
        <v>106</v>
      </c>
      <c r="D1905" s="130">
        <v>500.00000000000006</v>
      </c>
      <c r="E1905" s="131">
        <f ca="1">OFFSET(INDEX(Composições!A:H,MATCH(Orçamentária!A1905,Composições!A:A,0),8),2,0)</f>
        <v>43.272499999999994</v>
      </c>
      <c r="F1905" s="132">
        <f t="shared" ca="1" si="89"/>
        <v>21636.25</v>
      </c>
      <c r="G1905" s="133">
        <f>IF($K1905="Padrão",BDI!$B$17,IF($K1905="Diferenciado",BDI!$E$17,0))</f>
        <v>0.18609999999999999</v>
      </c>
      <c r="H1905" s="131">
        <f t="shared" ca="1" si="87"/>
        <v>51.33</v>
      </c>
      <c r="I1905" s="132">
        <f t="shared" ca="1" si="88"/>
        <v>25665</v>
      </c>
      <c r="J1905" s="134"/>
      <c r="K1905" s="135" t="s">
        <v>2977</v>
      </c>
    </row>
    <row r="1906" spans="1:11" x14ac:dyDescent="0.25">
      <c r="A1906" s="177" t="s">
        <v>1457</v>
      </c>
      <c r="B1906" s="129" t="s">
        <v>5861</v>
      </c>
      <c r="C1906" s="130" t="s">
        <v>18</v>
      </c>
      <c r="D1906" s="130">
        <v>250.00000000000003</v>
      </c>
      <c r="E1906" s="131">
        <f ca="1">OFFSET(INDEX(Composições!A:H,MATCH(Orçamentária!A1906,Composições!A:A,0),8),2,0)</f>
        <v>16.767499999999998</v>
      </c>
      <c r="F1906" s="132">
        <f t="shared" ca="1" si="89"/>
        <v>4191.875</v>
      </c>
      <c r="G1906" s="133">
        <f>IF($K1906="Padrão",BDI!$B$17,IF($K1906="Diferenciado",BDI!$E$17,0))</f>
        <v>0.18609999999999999</v>
      </c>
      <c r="H1906" s="131">
        <f t="shared" ca="1" si="87"/>
        <v>19.89</v>
      </c>
      <c r="I1906" s="132">
        <f t="shared" ca="1" si="88"/>
        <v>4972.5</v>
      </c>
      <c r="J1906" s="134"/>
      <c r="K1906" s="135" t="s">
        <v>2977</v>
      </c>
    </row>
    <row r="1907" spans="1:11" x14ac:dyDescent="0.25">
      <c r="A1907" s="177" t="s">
        <v>1458</v>
      </c>
      <c r="B1907" s="129" t="s">
        <v>5862</v>
      </c>
      <c r="C1907" s="130" t="s">
        <v>18</v>
      </c>
      <c r="D1907" s="130">
        <v>50</v>
      </c>
      <c r="E1907" s="131">
        <f ca="1">OFFSET(INDEX(Composições!A:H,MATCH(Orçamentária!A1907,Composições!A:A,0),8),2,0)</f>
        <v>25.802</v>
      </c>
      <c r="F1907" s="132">
        <f t="shared" ca="1" si="89"/>
        <v>1290.0999999999999</v>
      </c>
      <c r="G1907" s="133">
        <f>IF($K1907="Padrão",BDI!$B$17,IF($K1907="Diferenciado",BDI!$E$17,0))</f>
        <v>0.18609999999999999</v>
      </c>
      <c r="H1907" s="131">
        <f t="shared" ca="1" si="87"/>
        <v>30.6</v>
      </c>
      <c r="I1907" s="132">
        <f t="shared" ca="1" si="88"/>
        <v>1530</v>
      </c>
      <c r="J1907" s="134"/>
      <c r="K1907" s="135" t="s">
        <v>2977</v>
      </c>
    </row>
    <row r="1908" spans="1:11" hidden="1" x14ac:dyDescent="0.25">
      <c r="A1908" s="128" t="s">
        <v>5863</v>
      </c>
      <c r="B1908" s="129" t="s">
        <v>5864</v>
      </c>
      <c r="C1908" s="130" t="s">
        <v>18</v>
      </c>
      <c r="D1908" s="130">
        <v>0</v>
      </c>
      <c r="E1908" s="131" t="s">
        <v>13</v>
      </c>
      <c r="F1908" s="132" t="str">
        <f t="shared" si="89"/>
        <v/>
      </c>
      <c r="G1908" s="133">
        <f>IF($K1908="Padrão",BDI!$B$17,IF($K1908="Diferenciado",BDI!$E$17,0))</f>
        <v>0.26419999999999999</v>
      </c>
      <c r="H1908" s="131" t="str">
        <f t="shared" si="87"/>
        <v/>
      </c>
      <c r="I1908" s="132" t="str">
        <f t="shared" si="88"/>
        <v/>
      </c>
      <c r="J1908" s="134"/>
      <c r="K1908" s="135" t="s">
        <v>2979</v>
      </c>
    </row>
    <row r="1909" spans="1:11" hidden="1" x14ac:dyDescent="0.25">
      <c r="A1909" s="128" t="s">
        <v>5865</v>
      </c>
      <c r="B1909" s="129" t="s">
        <v>5866</v>
      </c>
      <c r="C1909" s="130" t="s">
        <v>18</v>
      </c>
      <c r="D1909" s="130">
        <v>0</v>
      </c>
      <c r="E1909" s="131" t="s">
        <v>13</v>
      </c>
      <c r="F1909" s="132" t="str">
        <f t="shared" si="89"/>
        <v/>
      </c>
      <c r="G1909" s="133">
        <f>IF($K1909="Padrão",BDI!$B$17,IF($K1909="Diferenciado",BDI!$E$17,0))</f>
        <v>0.26419999999999999</v>
      </c>
      <c r="H1909" s="131" t="str">
        <f t="shared" si="87"/>
        <v/>
      </c>
      <c r="I1909" s="132" t="str">
        <f t="shared" si="88"/>
        <v/>
      </c>
      <c r="J1909" s="134"/>
      <c r="K1909" s="135" t="s">
        <v>2979</v>
      </c>
    </row>
    <row r="1910" spans="1:11" hidden="1" x14ac:dyDescent="0.25">
      <c r="A1910" s="128" t="s">
        <v>5867</v>
      </c>
      <c r="B1910" s="129" t="s">
        <v>5868</v>
      </c>
      <c r="C1910" s="130" t="s">
        <v>18</v>
      </c>
      <c r="D1910" s="130">
        <v>0</v>
      </c>
      <c r="E1910" s="131" t="s">
        <v>13</v>
      </c>
      <c r="F1910" s="132" t="str">
        <f t="shared" si="89"/>
        <v/>
      </c>
      <c r="G1910" s="133">
        <f>IF($K1910="Padrão",BDI!$B$17,IF($K1910="Diferenciado",BDI!$E$17,0))</f>
        <v>0.26419999999999999</v>
      </c>
      <c r="H1910" s="131" t="str">
        <f t="shared" si="87"/>
        <v/>
      </c>
      <c r="I1910" s="132" t="str">
        <f t="shared" si="88"/>
        <v/>
      </c>
      <c r="J1910" s="134"/>
      <c r="K1910" s="135" t="s">
        <v>2979</v>
      </c>
    </row>
    <row r="1911" spans="1:11" hidden="1" x14ac:dyDescent="0.25">
      <c r="A1911" s="128" t="s">
        <v>5869</v>
      </c>
      <c r="B1911" s="129" t="s">
        <v>5870</v>
      </c>
      <c r="C1911" s="130" t="s">
        <v>18</v>
      </c>
      <c r="D1911" s="130">
        <v>0</v>
      </c>
      <c r="E1911" s="131" t="s">
        <v>13</v>
      </c>
      <c r="F1911" s="132" t="str">
        <f t="shared" si="89"/>
        <v/>
      </c>
      <c r="G1911" s="133">
        <f>IF($K1911="Padrão",BDI!$B$17,IF($K1911="Diferenciado",BDI!$E$17,0))</f>
        <v>0.26419999999999999</v>
      </c>
      <c r="H1911" s="131" t="str">
        <f t="shared" si="87"/>
        <v/>
      </c>
      <c r="I1911" s="132" t="str">
        <f t="shared" si="88"/>
        <v/>
      </c>
      <c r="J1911" s="134"/>
      <c r="K1911" s="135" t="s">
        <v>2979</v>
      </c>
    </row>
    <row r="1912" spans="1:11" hidden="1" x14ac:dyDescent="0.25">
      <c r="A1912" s="128" t="s">
        <v>5871</v>
      </c>
      <c r="B1912" s="129" t="s">
        <v>5872</v>
      </c>
      <c r="C1912" s="130" t="s">
        <v>18</v>
      </c>
      <c r="D1912" s="130">
        <v>0</v>
      </c>
      <c r="E1912" s="131" t="s">
        <v>13</v>
      </c>
      <c r="F1912" s="132" t="str">
        <f t="shared" si="89"/>
        <v/>
      </c>
      <c r="G1912" s="133">
        <f>IF($K1912="Padrão",BDI!$B$17,IF($K1912="Diferenciado",BDI!$E$17,0))</f>
        <v>0.26419999999999999</v>
      </c>
      <c r="H1912" s="131" t="str">
        <f t="shared" si="87"/>
        <v/>
      </c>
      <c r="I1912" s="132" t="str">
        <f t="shared" si="88"/>
        <v/>
      </c>
      <c r="J1912" s="134"/>
      <c r="K1912" s="135" t="s">
        <v>2979</v>
      </c>
    </row>
    <row r="1913" spans="1:11" hidden="1" x14ac:dyDescent="0.25">
      <c r="A1913" s="128" t="s">
        <v>5873</v>
      </c>
      <c r="B1913" s="129" t="s">
        <v>5874</v>
      </c>
      <c r="C1913" s="130" t="s">
        <v>18</v>
      </c>
      <c r="D1913" s="130">
        <v>0</v>
      </c>
      <c r="E1913" s="131" t="s">
        <v>13</v>
      </c>
      <c r="F1913" s="132" t="str">
        <f t="shared" si="89"/>
        <v/>
      </c>
      <c r="G1913" s="133">
        <f>IF($K1913="Padrão",BDI!$B$17,IF($K1913="Diferenciado",BDI!$E$17,0))</f>
        <v>0.26419999999999999</v>
      </c>
      <c r="H1913" s="131" t="str">
        <f t="shared" si="87"/>
        <v/>
      </c>
      <c r="I1913" s="132" t="str">
        <f t="shared" si="88"/>
        <v/>
      </c>
      <c r="J1913" s="134"/>
      <c r="K1913" s="135" t="s">
        <v>2979</v>
      </c>
    </row>
    <row r="1914" spans="1:11" hidden="1" x14ac:dyDescent="0.25">
      <c r="A1914" s="128" t="s">
        <v>5875</v>
      </c>
      <c r="B1914" s="129" t="s">
        <v>5876</v>
      </c>
      <c r="C1914" s="130" t="s">
        <v>18</v>
      </c>
      <c r="D1914" s="130">
        <v>0</v>
      </c>
      <c r="E1914" s="131" t="s">
        <v>13</v>
      </c>
      <c r="F1914" s="132" t="str">
        <f t="shared" si="89"/>
        <v/>
      </c>
      <c r="G1914" s="133">
        <f>IF($K1914="Padrão",BDI!$B$17,IF($K1914="Diferenciado",BDI!$E$17,0))</f>
        <v>0.26419999999999999</v>
      </c>
      <c r="H1914" s="131" t="str">
        <f t="shared" si="87"/>
        <v/>
      </c>
      <c r="I1914" s="132" t="str">
        <f t="shared" si="88"/>
        <v/>
      </c>
      <c r="J1914" s="134"/>
      <c r="K1914" s="135" t="s">
        <v>2979</v>
      </c>
    </row>
    <row r="1915" spans="1:11" hidden="1" x14ac:dyDescent="0.25">
      <c r="A1915" s="128" t="s">
        <v>5877</v>
      </c>
      <c r="B1915" s="129" t="s">
        <v>5878</v>
      </c>
      <c r="C1915" s="130" t="s">
        <v>18</v>
      </c>
      <c r="D1915" s="130">
        <v>0</v>
      </c>
      <c r="E1915" s="131" t="s">
        <v>13</v>
      </c>
      <c r="F1915" s="132" t="str">
        <f t="shared" si="89"/>
        <v/>
      </c>
      <c r="G1915" s="133">
        <f>IF($K1915="Padrão",BDI!$B$17,IF($K1915="Diferenciado",BDI!$E$17,0))</f>
        <v>0.26419999999999999</v>
      </c>
      <c r="H1915" s="131" t="str">
        <f t="shared" si="87"/>
        <v/>
      </c>
      <c r="I1915" s="132" t="str">
        <f t="shared" si="88"/>
        <v/>
      </c>
      <c r="J1915" s="134"/>
      <c r="K1915" s="135" t="s">
        <v>2979</v>
      </c>
    </row>
    <row r="1916" spans="1:11" hidden="1" x14ac:dyDescent="0.25">
      <c r="A1916" s="128" t="s">
        <v>5879</v>
      </c>
      <c r="B1916" s="129" t="s">
        <v>5880</v>
      </c>
      <c r="C1916" s="130" t="s">
        <v>18</v>
      </c>
      <c r="D1916" s="130">
        <v>0</v>
      </c>
      <c r="E1916" s="131" t="s">
        <v>13</v>
      </c>
      <c r="F1916" s="132" t="str">
        <f t="shared" si="89"/>
        <v/>
      </c>
      <c r="G1916" s="133">
        <f>IF($K1916="Padrão",BDI!$B$17,IF($K1916="Diferenciado",BDI!$E$17,0))</f>
        <v>0.26419999999999999</v>
      </c>
      <c r="H1916" s="131" t="str">
        <f t="shared" si="87"/>
        <v/>
      </c>
      <c r="I1916" s="132" t="str">
        <f t="shared" si="88"/>
        <v/>
      </c>
      <c r="J1916" s="134"/>
      <c r="K1916" s="135" t="s">
        <v>2979</v>
      </c>
    </row>
    <row r="1917" spans="1:11" hidden="1" x14ac:dyDescent="0.25">
      <c r="A1917" s="128" t="s">
        <v>5881</v>
      </c>
      <c r="B1917" s="129" t="s">
        <v>5882</v>
      </c>
      <c r="C1917" s="130" t="s">
        <v>18</v>
      </c>
      <c r="D1917" s="130">
        <v>0</v>
      </c>
      <c r="E1917" s="131" t="s">
        <v>13</v>
      </c>
      <c r="F1917" s="132" t="str">
        <f t="shared" si="89"/>
        <v/>
      </c>
      <c r="G1917" s="133">
        <f>IF($K1917="Padrão",BDI!$B$17,IF($K1917="Diferenciado",BDI!$E$17,0))</f>
        <v>0.26419999999999999</v>
      </c>
      <c r="H1917" s="131" t="str">
        <f t="shared" si="87"/>
        <v/>
      </c>
      <c r="I1917" s="132" t="str">
        <f t="shared" si="88"/>
        <v/>
      </c>
      <c r="J1917" s="134"/>
      <c r="K1917" s="135" t="s">
        <v>2979</v>
      </c>
    </row>
    <row r="1918" spans="1:11" hidden="1" x14ac:dyDescent="0.25">
      <c r="A1918" s="128" t="s">
        <v>5883</v>
      </c>
      <c r="B1918" s="129" t="s">
        <v>5884</v>
      </c>
      <c r="C1918" s="130" t="s">
        <v>18</v>
      </c>
      <c r="D1918" s="130">
        <v>0</v>
      </c>
      <c r="E1918" s="131" t="s">
        <v>13</v>
      </c>
      <c r="F1918" s="132" t="str">
        <f t="shared" si="89"/>
        <v/>
      </c>
      <c r="G1918" s="133">
        <f>IF($K1918="Padrão",BDI!$B$17,IF($K1918="Diferenciado",BDI!$E$17,0))</f>
        <v>0.26419999999999999</v>
      </c>
      <c r="H1918" s="131" t="str">
        <f t="shared" si="87"/>
        <v/>
      </c>
      <c r="I1918" s="132" t="str">
        <f t="shared" si="88"/>
        <v/>
      </c>
      <c r="J1918" s="134"/>
      <c r="K1918" s="135" t="s">
        <v>2979</v>
      </c>
    </row>
    <row r="1919" spans="1:11" hidden="1" x14ac:dyDescent="0.25">
      <c r="A1919" s="128" t="s">
        <v>5885</v>
      </c>
      <c r="B1919" s="129" t="s">
        <v>5886</v>
      </c>
      <c r="C1919" s="130" t="s">
        <v>18</v>
      </c>
      <c r="D1919" s="130">
        <v>0</v>
      </c>
      <c r="E1919" s="131" t="s">
        <v>13</v>
      </c>
      <c r="F1919" s="132" t="str">
        <f t="shared" si="89"/>
        <v/>
      </c>
      <c r="G1919" s="133">
        <f>IF($K1919="Padrão",BDI!$B$17,IF($K1919="Diferenciado",BDI!$E$17,0))</f>
        <v>0.26419999999999999</v>
      </c>
      <c r="H1919" s="131" t="str">
        <f t="shared" si="87"/>
        <v/>
      </c>
      <c r="I1919" s="132" t="str">
        <f t="shared" si="88"/>
        <v/>
      </c>
      <c r="J1919" s="134"/>
      <c r="K1919" s="135" t="s">
        <v>2979</v>
      </c>
    </row>
    <row r="1920" spans="1:11" ht="25.5" hidden="1" x14ac:dyDescent="0.25">
      <c r="A1920" s="177" t="s">
        <v>1459</v>
      </c>
      <c r="B1920" s="129" t="s">
        <v>5887</v>
      </c>
      <c r="C1920" s="130" t="s">
        <v>18</v>
      </c>
      <c r="D1920" s="130">
        <v>0</v>
      </c>
      <c r="E1920" s="131">
        <f ca="1">OFFSET(INDEX(Composições!A:H,MATCH(Orçamentária!A1920,Composições!A:A,0),8),2,0)</f>
        <v>0</v>
      </c>
      <c r="F1920" s="132">
        <f t="shared" ca="1" si="89"/>
        <v>0</v>
      </c>
      <c r="G1920" s="133">
        <f>IF($K1920="Padrão",BDI!$B$17,IF($K1920="Diferenciado",BDI!$E$17,0))</f>
        <v>0.26419999999999999</v>
      </c>
      <c r="H1920" s="131">
        <f t="shared" ca="1" si="87"/>
        <v>0</v>
      </c>
      <c r="I1920" s="132">
        <f t="shared" ca="1" si="88"/>
        <v>0</v>
      </c>
      <c r="J1920" s="134"/>
      <c r="K1920" s="135" t="s">
        <v>2979</v>
      </c>
    </row>
    <row r="1921" spans="1:11" ht="25.5" hidden="1" x14ac:dyDescent="0.25">
      <c r="A1921" s="177" t="s">
        <v>1461</v>
      </c>
      <c r="B1921" s="129" t="s">
        <v>5888</v>
      </c>
      <c r="C1921" s="130" t="s">
        <v>18</v>
      </c>
      <c r="D1921" s="130">
        <v>0</v>
      </c>
      <c r="E1921" s="131">
        <f ca="1">OFFSET(INDEX(Composições!A:H,MATCH(Orçamentária!A1921,Composições!A:A,0),8),2,0)</f>
        <v>0</v>
      </c>
      <c r="F1921" s="132">
        <f t="shared" ca="1" si="89"/>
        <v>0</v>
      </c>
      <c r="G1921" s="133">
        <f>IF($K1921="Padrão",BDI!$B$17,IF($K1921="Diferenciado",BDI!$E$17,0))</f>
        <v>0.26419999999999999</v>
      </c>
      <c r="H1921" s="131">
        <f t="shared" ca="1" si="87"/>
        <v>0</v>
      </c>
      <c r="I1921" s="132">
        <f t="shared" ca="1" si="88"/>
        <v>0</v>
      </c>
      <c r="J1921" s="134"/>
      <c r="K1921" s="135" t="s">
        <v>2979</v>
      </c>
    </row>
    <row r="1922" spans="1:11" ht="25.5" hidden="1" x14ac:dyDescent="0.25">
      <c r="A1922" s="177" t="s">
        <v>1463</v>
      </c>
      <c r="B1922" s="129" t="s">
        <v>5889</v>
      </c>
      <c r="C1922" s="130" t="s">
        <v>18</v>
      </c>
      <c r="D1922" s="130">
        <v>0</v>
      </c>
      <c r="E1922" s="131">
        <f ca="1">OFFSET(INDEX(Composições!A:H,MATCH(Orçamentária!A1922,Composições!A:A,0),8),2,0)</f>
        <v>0</v>
      </c>
      <c r="F1922" s="132">
        <f t="shared" ca="1" si="89"/>
        <v>0</v>
      </c>
      <c r="G1922" s="133">
        <f>IF($K1922="Padrão",BDI!$B$17,IF($K1922="Diferenciado",BDI!$E$17,0))</f>
        <v>0.26419999999999999</v>
      </c>
      <c r="H1922" s="131">
        <f t="shared" ca="1" si="87"/>
        <v>0</v>
      </c>
      <c r="I1922" s="132">
        <f t="shared" ca="1" si="88"/>
        <v>0</v>
      </c>
      <c r="J1922" s="134"/>
      <c r="K1922" s="135" t="s">
        <v>2979</v>
      </c>
    </row>
    <row r="1923" spans="1:11" ht="25.5" hidden="1" x14ac:dyDescent="0.25">
      <c r="A1923" s="177" t="s">
        <v>1465</v>
      </c>
      <c r="B1923" s="129" t="s">
        <v>5890</v>
      </c>
      <c r="C1923" s="130" t="s">
        <v>18</v>
      </c>
      <c r="D1923" s="130">
        <v>0</v>
      </c>
      <c r="E1923" s="131">
        <f ca="1">OFFSET(INDEX(Composições!A:H,MATCH(Orçamentária!A1923,Composições!A:A,0),8),2,0)</f>
        <v>0</v>
      </c>
      <c r="F1923" s="132">
        <f t="shared" ca="1" si="89"/>
        <v>0</v>
      </c>
      <c r="G1923" s="133">
        <f>IF($K1923="Padrão",BDI!$B$17,IF($K1923="Diferenciado",BDI!$E$17,0))</f>
        <v>0.26419999999999999</v>
      </c>
      <c r="H1923" s="131">
        <f t="shared" ca="1" si="87"/>
        <v>0</v>
      </c>
      <c r="I1923" s="132">
        <f t="shared" ca="1" si="88"/>
        <v>0</v>
      </c>
      <c r="J1923" s="134"/>
      <c r="K1923" s="135" t="s">
        <v>2979</v>
      </c>
    </row>
    <row r="1924" spans="1:11" ht="25.5" hidden="1" x14ac:dyDescent="0.25">
      <c r="A1924" s="177" t="s">
        <v>1467</v>
      </c>
      <c r="B1924" s="129" t="s">
        <v>5891</v>
      </c>
      <c r="C1924" s="130" t="s">
        <v>18</v>
      </c>
      <c r="D1924" s="130">
        <v>0</v>
      </c>
      <c r="E1924" s="131">
        <f ca="1">OFFSET(INDEX(Composições!A:H,MATCH(Orçamentária!A1924,Composições!A:A,0),8),2,0)</f>
        <v>0</v>
      </c>
      <c r="F1924" s="132">
        <f t="shared" ca="1" si="89"/>
        <v>0</v>
      </c>
      <c r="G1924" s="133">
        <f>IF($K1924="Padrão",BDI!$B$17,IF($K1924="Diferenciado",BDI!$E$17,0))</f>
        <v>0.26419999999999999</v>
      </c>
      <c r="H1924" s="131">
        <f t="shared" ca="1" si="87"/>
        <v>0</v>
      </c>
      <c r="I1924" s="132">
        <f t="shared" ca="1" si="88"/>
        <v>0</v>
      </c>
      <c r="J1924" s="134"/>
      <c r="K1924" s="135" t="s">
        <v>2979</v>
      </c>
    </row>
    <row r="1925" spans="1:11" hidden="1" x14ac:dyDescent="0.25">
      <c r="A1925" s="128" t="s">
        <v>5892</v>
      </c>
      <c r="B1925" s="129" t="s">
        <v>5893</v>
      </c>
      <c r="C1925" s="130" t="s">
        <v>18</v>
      </c>
      <c r="D1925" s="130">
        <v>0</v>
      </c>
      <c r="E1925" s="131" t="s">
        <v>13</v>
      </c>
      <c r="F1925" s="132" t="str">
        <f t="shared" si="89"/>
        <v/>
      </c>
      <c r="G1925" s="133">
        <f>IF($K1925="Padrão",BDI!$B$17,IF($K1925="Diferenciado",BDI!$E$17,0))</f>
        <v>0.26419999999999999</v>
      </c>
      <c r="H1925" s="131" t="str">
        <f t="shared" si="87"/>
        <v/>
      </c>
      <c r="I1925" s="132" t="str">
        <f t="shared" si="88"/>
        <v/>
      </c>
      <c r="J1925" s="134"/>
      <c r="K1925" s="135" t="s">
        <v>2979</v>
      </c>
    </row>
    <row r="1926" spans="1:11" ht="25.5" hidden="1" x14ac:dyDescent="0.25">
      <c r="A1926" s="177" t="s">
        <v>1469</v>
      </c>
      <c r="B1926" s="129" t="s">
        <v>5894</v>
      </c>
      <c r="C1926" s="130" t="s">
        <v>18</v>
      </c>
      <c r="D1926" s="130">
        <v>0</v>
      </c>
      <c r="E1926" s="131">
        <f ca="1">OFFSET(INDEX(Composições!A:H,MATCH(Orçamentária!A1926,Composições!A:A,0),8),2,0)</f>
        <v>0</v>
      </c>
      <c r="F1926" s="132">
        <f t="shared" ca="1" si="89"/>
        <v>0</v>
      </c>
      <c r="G1926" s="133">
        <f>IF($K1926="Padrão",BDI!$B$17,IF($K1926="Diferenciado",BDI!$E$17,0))</f>
        <v>0.26419999999999999</v>
      </c>
      <c r="H1926" s="131">
        <f t="shared" ref="H1926:H1989" ca="1" si="90">IF(ISNUMBER(E1926),ROUND(E1926*(1+G1926),2),"")</f>
        <v>0</v>
      </c>
      <c r="I1926" s="132">
        <f t="shared" ref="I1926:I1989" ca="1" si="91">IF(ISNUMBER(E1926),ROUND(H1926*D1926,2),"")</f>
        <v>0</v>
      </c>
      <c r="J1926" s="134"/>
      <c r="K1926" s="135" t="s">
        <v>2979</v>
      </c>
    </row>
    <row r="1927" spans="1:11" hidden="1" x14ac:dyDescent="0.25">
      <c r="A1927" s="128" t="s">
        <v>5895</v>
      </c>
      <c r="B1927" s="129" t="s">
        <v>5896</v>
      </c>
      <c r="C1927" s="130" t="s">
        <v>18</v>
      </c>
      <c r="D1927" s="130">
        <v>0</v>
      </c>
      <c r="E1927" s="131" t="s">
        <v>13</v>
      </c>
      <c r="F1927" s="132" t="str">
        <f t="shared" ref="F1927:F1990" si="92">IF(ISNUMBER(E1927),D1927*E1927,"")</f>
        <v/>
      </c>
      <c r="G1927" s="133">
        <f>IF($K1927="Padrão",BDI!$B$17,IF($K1927="Diferenciado",BDI!$E$17,0))</f>
        <v>0.26419999999999999</v>
      </c>
      <c r="H1927" s="131" t="str">
        <f t="shared" si="90"/>
        <v/>
      </c>
      <c r="I1927" s="132" t="str">
        <f t="shared" si="91"/>
        <v/>
      </c>
      <c r="J1927" s="134"/>
      <c r="K1927" s="135" t="s">
        <v>2979</v>
      </c>
    </row>
    <row r="1928" spans="1:11" ht="25.5" hidden="1" x14ac:dyDescent="0.25">
      <c r="A1928" s="177" t="s">
        <v>1471</v>
      </c>
      <c r="B1928" s="129" t="s">
        <v>5897</v>
      </c>
      <c r="C1928" s="130" t="s">
        <v>18</v>
      </c>
      <c r="D1928" s="130">
        <v>0</v>
      </c>
      <c r="E1928" s="131">
        <f ca="1">OFFSET(INDEX(Composições!A:H,MATCH(Orçamentária!A1928,Composições!A:A,0),8),2,0)</f>
        <v>0</v>
      </c>
      <c r="F1928" s="132">
        <f t="shared" ca="1" si="92"/>
        <v>0</v>
      </c>
      <c r="G1928" s="133">
        <f>IF($K1928="Padrão",BDI!$B$17,IF($K1928="Diferenciado",BDI!$E$17,0))</f>
        <v>0.26419999999999999</v>
      </c>
      <c r="H1928" s="131">
        <f t="shared" ca="1" si="90"/>
        <v>0</v>
      </c>
      <c r="I1928" s="132">
        <f t="shared" ca="1" si="91"/>
        <v>0</v>
      </c>
      <c r="J1928" s="134"/>
      <c r="K1928" s="135" t="s">
        <v>2979</v>
      </c>
    </row>
    <row r="1929" spans="1:11" hidden="1" x14ac:dyDescent="0.25">
      <c r="A1929" s="128" t="s">
        <v>5898</v>
      </c>
      <c r="B1929" s="129" t="s">
        <v>5899</v>
      </c>
      <c r="C1929" s="130" t="s">
        <v>18</v>
      </c>
      <c r="D1929" s="130">
        <v>0</v>
      </c>
      <c r="E1929" s="131" t="s">
        <v>13</v>
      </c>
      <c r="F1929" s="132" t="str">
        <f t="shared" si="92"/>
        <v/>
      </c>
      <c r="G1929" s="133">
        <f>IF($K1929="Padrão",BDI!$B$17,IF($K1929="Diferenciado",BDI!$E$17,0))</f>
        <v>0.26419999999999999</v>
      </c>
      <c r="H1929" s="131" t="str">
        <f t="shared" si="90"/>
        <v/>
      </c>
      <c r="I1929" s="132" t="str">
        <f t="shared" si="91"/>
        <v/>
      </c>
      <c r="J1929" s="134"/>
      <c r="K1929" s="135" t="s">
        <v>2979</v>
      </c>
    </row>
    <row r="1930" spans="1:11" ht="25.5" hidden="1" x14ac:dyDescent="0.25">
      <c r="A1930" s="177" t="s">
        <v>1473</v>
      </c>
      <c r="B1930" s="129" t="s">
        <v>5900</v>
      </c>
      <c r="C1930" s="130" t="s">
        <v>18</v>
      </c>
      <c r="D1930" s="130">
        <v>0</v>
      </c>
      <c r="E1930" s="131">
        <f ca="1">OFFSET(INDEX(Composições!A:H,MATCH(Orçamentária!A1930,Composições!A:A,0),8),2,0)</f>
        <v>0</v>
      </c>
      <c r="F1930" s="132">
        <f t="shared" ca="1" si="92"/>
        <v>0</v>
      </c>
      <c r="G1930" s="133">
        <f>IF($K1930="Padrão",BDI!$B$17,IF($K1930="Diferenciado",BDI!$E$17,0))</f>
        <v>0.26419999999999999</v>
      </c>
      <c r="H1930" s="131">
        <f t="shared" ca="1" si="90"/>
        <v>0</v>
      </c>
      <c r="I1930" s="132">
        <f t="shared" ca="1" si="91"/>
        <v>0</v>
      </c>
      <c r="J1930" s="134"/>
      <c r="K1930" s="135" t="s">
        <v>2979</v>
      </c>
    </row>
    <row r="1931" spans="1:11" hidden="1" x14ac:dyDescent="0.25">
      <c r="A1931" s="128" t="s">
        <v>5901</v>
      </c>
      <c r="B1931" s="129" t="s">
        <v>5902</v>
      </c>
      <c r="C1931" s="130" t="s">
        <v>18</v>
      </c>
      <c r="D1931" s="130">
        <v>0</v>
      </c>
      <c r="E1931" s="131" t="s">
        <v>13</v>
      </c>
      <c r="F1931" s="132" t="str">
        <f t="shared" si="92"/>
        <v/>
      </c>
      <c r="G1931" s="133">
        <f>IF($K1931="Padrão",BDI!$B$17,IF($K1931="Diferenciado",BDI!$E$17,0))</f>
        <v>0.26419999999999999</v>
      </c>
      <c r="H1931" s="131" t="str">
        <f t="shared" si="90"/>
        <v/>
      </c>
      <c r="I1931" s="132" t="str">
        <f t="shared" si="91"/>
        <v/>
      </c>
      <c r="J1931" s="134"/>
      <c r="K1931" s="135" t="s">
        <v>2979</v>
      </c>
    </row>
    <row r="1932" spans="1:11" hidden="1" x14ac:dyDescent="0.25">
      <c r="A1932" s="128" t="s">
        <v>5903</v>
      </c>
      <c r="B1932" s="129" t="s">
        <v>5904</v>
      </c>
      <c r="C1932" s="130" t="s">
        <v>18</v>
      </c>
      <c r="D1932" s="130">
        <v>0</v>
      </c>
      <c r="E1932" s="131" t="s">
        <v>13</v>
      </c>
      <c r="F1932" s="132" t="str">
        <f t="shared" si="92"/>
        <v/>
      </c>
      <c r="G1932" s="133">
        <f>IF($K1932="Padrão",BDI!$B$17,IF($K1932="Diferenciado",BDI!$E$17,0))</f>
        <v>0.26419999999999999</v>
      </c>
      <c r="H1932" s="131" t="str">
        <f t="shared" si="90"/>
        <v/>
      </c>
      <c r="I1932" s="132" t="str">
        <f t="shared" si="91"/>
        <v/>
      </c>
      <c r="J1932" s="134"/>
      <c r="K1932" s="135" t="s">
        <v>2979</v>
      </c>
    </row>
    <row r="1933" spans="1:11" hidden="1" x14ac:dyDescent="0.25">
      <c r="A1933" s="177" t="s">
        <v>1475</v>
      </c>
      <c r="B1933" s="129" t="s">
        <v>5905</v>
      </c>
      <c r="C1933" s="130" t="s">
        <v>18</v>
      </c>
      <c r="D1933" s="130">
        <v>0</v>
      </c>
      <c r="E1933" s="131">
        <f ca="1">OFFSET(INDEX(Composições!A:H,MATCH(Orçamentária!A1933,Composições!A:A,0),8),2,0)</f>
        <v>8.8824999999999985</v>
      </c>
      <c r="F1933" s="132">
        <f t="shared" ca="1" si="92"/>
        <v>0</v>
      </c>
      <c r="G1933" s="133">
        <f>IF($K1933="Padrão",BDI!$B$17,IF($K1933="Diferenciado",BDI!$E$17,0))</f>
        <v>0.26419999999999999</v>
      </c>
      <c r="H1933" s="131">
        <f t="shared" ca="1" si="90"/>
        <v>11.23</v>
      </c>
      <c r="I1933" s="132">
        <f t="shared" ca="1" si="91"/>
        <v>0</v>
      </c>
      <c r="J1933" s="134"/>
      <c r="K1933" s="135" t="s">
        <v>2979</v>
      </c>
    </row>
    <row r="1934" spans="1:11" x14ac:dyDescent="0.25">
      <c r="A1934" s="128" t="s">
        <v>5906</v>
      </c>
      <c r="B1934" s="129" t="s">
        <v>5907</v>
      </c>
      <c r="C1934" s="130" t="s">
        <v>18</v>
      </c>
      <c r="D1934" s="130">
        <v>100</v>
      </c>
      <c r="E1934" s="176">
        <v>214.4</v>
      </c>
      <c r="F1934" s="132">
        <f t="shared" si="92"/>
        <v>21440</v>
      </c>
      <c r="G1934" s="133">
        <f>IF($K1934="Padrão",BDI!$B$17,IF($K1934="Diferenciado",BDI!$E$17,0))</f>
        <v>0.18609999999999999</v>
      </c>
      <c r="H1934" s="131">
        <f t="shared" si="90"/>
        <v>254.3</v>
      </c>
      <c r="I1934" s="132">
        <f t="shared" si="91"/>
        <v>25430</v>
      </c>
      <c r="J1934" s="134"/>
      <c r="K1934" s="135" t="s">
        <v>2977</v>
      </c>
    </row>
    <row r="1935" spans="1:11" x14ac:dyDescent="0.25">
      <c r="A1935" s="128" t="s">
        <v>5908</v>
      </c>
      <c r="B1935" s="129" t="s">
        <v>5909</v>
      </c>
      <c r="C1935" s="130" t="s">
        <v>18</v>
      </c>
      <c r="D1935" s="130">
        <v>50</v>
      </c>
      <c r="E1935" s="176">
        <v>394.75</v>
      </c>
      <c r="F1935" s="132">
        <f t="shared" si="92"/>
        <v>19737.5</v>
      </c>
      <c r="G1935" s="133">
        <f>IF($K1935="Padrão",BDI!$B$17,IF($K1935="Diferenciado",BDI!$E$17,0))</f>
        <v>0.18609999999999999</v>
      </c>
      <c r="H1935" s="131">
        <f t="shared" si="90"/>
        <v>468.21</v>
      </c>
      <c r="I1935" s="132">
        <f t="shared" si="91"/>
        <v>23410.5</v>
      </c>
      <c r="J1935" s="134"/>
      <c r="K1935" s="135" t="s">
        <v>2977</v>
      </c>
    </row>
    <row r="1936" spans="1:11" hidden="1" x14ac:dyDescent="0.25">
      <c r="A1936" s="128" t="s">
        <v>5910</v>
      </c>
      <c r="B1936" s="129" t="s">
        <v>5911</v>
      </c>
      <c r="C1936" s="130" t="s">
        <v>18</v>
      </c>
      <c r="D1936" s="130">
        <v>0</v>
      </c>
      <c r="E1936" s="131" t="s">
        <v>13</v>
      </c>
      <c r="F1936" s="132" t="str">
        <f t="shared" si="92"/>
        <v/>
      </c>
      <c r="G1936" s="133">
        <f>IF($K1936="Padrão",BDI!$B$17,IF($K1936="Diferenciado",BDI!$E$17,0))</f>
        <v>0.26419999999999999</v>
      </c>
      <c r="H1936" s="131" t="str">
        <f t="shared" si="90"/>
        <v/>
      </c>
      <c r="I1936" s="132" t="str">
        <f t="shared" si="91"/>
        <v/>
      </c>
      <c r="J1936" s="134"/>
      <c r="K1936" s="135" t="s">
        <v>2979</v>
      </c>
    </row>
    <row r="1937" spans="1:11" x14ac:dyDescent="0.25">
      <c r="A1937" s="128" t="s">
        <v>5912</v>
      </c>
      <c r="B1937" s="129" t="s">
        <v>5913</v>
      </c>
      <c r="C1937" s="130" t="s">
        <v>18</v>
      </c>
      <c r="D1937" s="130">
        <v>100</v>
      </c>
      <c r="E1937" s="176">
        <v>222.54</v>
      </c>
      <c r="F1937" s="132">
        <f t="shared" si="92"/>
        <v>22254</v>
      </c>
      <c r="G1937" s="133">
        <f>IF($K1937="Padrão",BDI!$B$17,IF($K1937="Diferenciado",BDI!$E$17,0))</f>
        <v>0.18609999999999999</v>
      </c>
      <c r="H1937" s="131">
        <f t="shared" si="90"/>
        <v>263.95</v>
      </c>
      <c r="I1937" s="132">
        <f t="shared" si="91"/>
        <v>26395</v>
      </c>
      <c r="J1937" s="134"/>
      <c r="K1937" s="135" t="s">
        <v>2977</v>
      </c>
    </row>
    <row r="1938" spans="1:11" x14ac:dyDescent="0.25">
      <c r="A1938" s="128" t="s">
        <v>5914</v>
      </c>
      <c r="B1938" s="129" t="s">
        <v>5915</v>
      </c>
      <c r="C1938" s="130" t="s">
        <v>18</v>
      </c>
      <c r="D1938" s="130">
        <v>100</v>
      </c>
      <c r="E1938" s="176">
        <v>309</v>
      </c>
      <c r="F1938" s="132">
        <f t="shared" si="92"/>
        <v>30900</v>
      </c>
      <c r="G1938" s="133">
        <f>IF($K1938="Padrão",BDI!$B$17,IF($K1938="Diferenciado",BDI!$E$17,0))</f>
        <v>0.18609999999999999</v>
      </c>
      <c r="H1938" s="131">
        <f t="shared" si="90"/>
        <v>366.5</v>
      </c>
      <c r="I1938" s="132">
        <f t="shared" si="91"/>
        <v>36650</v>
      </c>
      <c r="J1938" s="134"/>
      <c r="K1938" s="135" t="s">
        <v>2977</v>
      </c>
    </row>
    <row r="1939" spans="1:11" x14ac:dyDescent="0.25">
      <c r="A1939" s="128" t="s">
        <v>5916</v>
      </c>
      <c r="B1939" s="129" t="s">
        <v>5917</v>
      </c>
      <c r="C1939" s="130" t="s">
        <v>18</v>
      </c>
      <c r="D1939" s="130">
        <v>150</v>
      </c>
      <c r="E1939" s="176">
        <v>826.43</v>
      </c>
      <c r="F1939" s="132">
        <f t="shared" si="92"/>
        <v>123964.49999999999</v>
      </c>
      <c r="G1939" s="133">
        <f>IF($K1939="Padrão",BDI!$B$17,IF($K1939="Diferenciado",BDI!$E$17,0))</f>
        <v>0.18609999999999999</v>
      </c>
      <c r="H1939" s="131">
        <f t="shared" si="90"/>
        <v>980.23</v>
      </c>
      <c r="I1939" s="132">
        <f t="shared" si="91"/>
        <v>147034.5</v>
      </c>
      <c r="J1939" s="134"/>
      <c r="K1939" s="135" t="s">
        <v>2977</v>
      </c>
    </row>
    <row r="1940" spans="1:11" x14ac:dyDescent="0.25">
      <c r="A1940" s="128" t="s">
        <v>5918</v>
      </c>
      <c r="B1940" s="129" t="s">
        <v>5919</v>
      </c>
      <c r="C1940" s="130" t="s">
        <v>18</v>
      </c>
      <c r="D1940" s="130">
        <v>150</v>
      </c>
      <c r="E1940" s="176">
        <v>560</v>
      </c>
      <c r="F1940" s="132">
        <f t="shared" si="92"/>
        <v>84000</v>
      </c>
      <c r="G1940" s="133">
        <f>IF($K1940="Padrão",BDI!$B$17,IF($K1940="Diferenciado",BDI!$E$17,0))</f>
        <v>0.18609999999999999</v>
      </c>
      <c r="H1940" s="131">
        <f t="shared" si="90"/>
        <v>664.22</v>
      </c>
      <c r="I1940" s="132">
        <f t="shared" si="91"/>
        <v>99633</v>
      </c>
      <c r="J1940" s="134"/>
      <c r="K1940" s="135" t="s">
        <v>2977</v>
      </c>
    </row>
    <row r="1941" spans="1:11" x14ac:dyDescent="0.25">
      <c r="A1941" s="128" t="s">
        <v>5920</v>
      </c>
      <c r="B1941" s="129" t="s">
        <v>5921</v>
      </c>
      <c r="C1941" s="130" t="s">
        <v>18</v>
      </c>
      <c r="D1941" s="130">
        <v>150</v>
      </c>
      <c r="E1941" s="176">
        <v>589</v>
      </c>
      <c r="F1941" s="132">
        <f t="shared" si="92"/>
        <v>88350</v>
      </c>
      <c r="G1941" s="133">
        <f>IF($K1941="Padrão",BDI!$B$17,IF($K1941="Diferenciado",BDI!$E$17,0))</f>
        <v>0.18609999999999999</v>
      </c>
      <c r="H1941" s="131">
        <f t="shared" si="90"/>
        <v>698.61</v>
      </c>
      <c r="I1941" s="132">
        <f t="shared" si="91"/>
        <v>104791.5</v>
      </c>
      <c r="J1941" s="134"/>
      <c r="K1941" s="135" t="s">
        <v>2977</v>
      </c>
    </row>
    <row r="1942" spans="1:11" x14ac:dyDescent="0.25">
      <c r="A1942" s="128" t="s">
        <v>5922</v>
      </c>
      <c r="B1942" s="129" t="s">
        <v>5923</v>
      </c>
      <c r="C1942" s="130" t="s">
        <v>18</v>
      </c>
      <c r="D1942" s="130">
        <v>150</v>
      </c>
      <c r="E1942" s="176">
        <v>1145.07</v>
      </c>
      <c r="F1942" s="132">
        <f t="shared" si="92"/>
        <v>171760.5</v>
      </c>
      <c r="G1942" s="133">
        <f>IF($K1942="Padrão",BDI!$B$17,IF($K1942="Diferenciado",BDI!$E$17,0))</f>
        <v>0.18609999999999999</v>
      </c>
      <c r="H1942" s="131">
        <f t="shared" si="90"/>
        <v>1358.17</v>
      </c>
      <c r="I1942" s="132">
        <f t="shared" si="91"/>
        <v>203725.5</v>
      </c>
      <c r="J1942" s="134"/>
      <c r="K1942" s="135" t="s">
        <v>2977</v>
      </c>
    </row>
    <row r="1943" spans="1:11" hidden="1" x14ac:dyDescent="0.25">
      <c r="A1943" s="128" t="s">
        <v>5924</v>
      </c>
      <c r="B1943" s="129" t="s">
        <v>5925</v>
      </c>
      <c r="C1943" s="130" t="s">
        <v>18</v>
      </c>
      <c r="D1943" s="130">
        <v>0</v>
      </c>
      <c r="E1943" s="131" t="s">
        <v>13</v>
      </c>
      <c r="F1943" s="132" t="str">
        <f t="shared" si="92"/>
        <v/>
      </c>
      <c r="G1943" s="133">
        <f>IF($K1943="Padrão",BDI!$B$17,IF($K1943="Diferenciado",BDI!$E$17,0))</f>
        <v>0.26419999999999999</v>
      </c>
      <c r="H1943" s="131" t="str">
        <f t="shared" si="90"/>
        <v/>
      </c>
      <c r="I1943" s="132" t="str">
        <f t="shared" si="91"/>
        <v/>
      </c>
      <c r="J1943" s="134"/>
      <c r="K1943" s="135" t="s">
        <v>2979</v>
      </c>
    </row>
    <row r="1944" spans="1:11" hidden="1" x14ac:dyDescent="0.25">
      <c r="A1944" s="128" t="s">
        <v>5926</v>
      </c>
      <c r="B1944" s="129" t="s">
        <v>5927</v>
      </c>
      <c r="C1944" s="130" t="s">
        <v>18</v>
      </c>
      <c r="D1944" s="130">
        <v>0</v>
      </c>
      <c r="E1944" s="131" t="s">
        <v>13</v>
      </c>
      <c r="F1944" s="132" t="str">
        <f t="shared" si="92"/>
        <v/>
      </c>
      <c r="G1944" s="133">
        <f>IF($K1944="Padrão",BDI!$B$17,IF($K1944="Diferenciado",BDI!$E$17,0))</f>
        <v>0.26419999999999999</v>
      </c>
      <c r="H1944" s="131" t="str">
        <f t="shared" si="90"/>
        <v/>
      </c>
      <c r="I1944" s="132" t="str">
        <f t="shared" si="91"/>
        <v/>
      </c>
      <c r="J1944" s="134"/>
      <c r="K1944" s="135" t="s">
        <v>2979</v>
      </c>
    </row>
    <row r="1945" spans="1:11" x14ac:dyDescent="0.25">
      <c r="A1945" s="128" t="s">
        <v>5928</v>
      </c>
      <c r="B1945" s="129" t="s">
        <v>5929</v>
      </c>
      <c r="C1945" s="130" t="s">
        <v>18</v>
      </c>
      <c r="D1945" s="130">
        <v>25</v>
      </c>
      <c r="E1945" s="176">
        <v>75.78</v>
      </c>
      <c r="F1945" s="132">
        <f t="shared" si="92"/>
        <v>1894.5</v>
      </c>
      <c r="G1945" s="133">
        <f>IF($K1945="Padrão",BDI!$B$17,IF($K1945="Diferenciado",BDI!$E$17,0))</f>
        <v>0.18609999999999999</v>
      </c>
      <c r="H1945" s="131">
        <f t="shared" si="90"/>
        <v>89.88</v>
      </c>
      <c r="I1945" s="132">
        <f t="shared" si="91"/>
        <v>2247</v>
      </c>
      <c r="J1945" s="134"/>
      <c r="K1945" s="135" t="s">
        <v>2977</v>
      </c>
    </row>
    <row r="1946" spans="1:11" x14ac:dyDescent="0.25">
      <c r="A1946" s="128" t="s">
        <v>5930</v>
      </c>
      <c r="B1946" s="129" t="s">
        <v>5931</v>
      </c>
      <c r="C1946" s="130" t="s">
        <v>18</v>
      </c>
      <c r="D1946" s="130">
        <v>12.5</v>
      </c>
      <c r="E1946" s="176">
        <v>274.64999999999998</v>
      </c>
      <c r="F1946" s="132">
        <f t="shared" si="92"/>
        <v>3433.1249999999995</v>
      </c>
      <c r="G1946" s="133">
        <f>IF($K1946="Padrão",BDI!$B$17,IF($K1946="Diferenciado",BDI!$E$17,0))</f>
        <v>0.18609999999999999</v>
      </c>
      <c r="H1946" s="131">
        <f t="shared" si="90"/>
        <v>325.76</v>
      </c>
      <c r="I1946" s="132">
        <f t="shared" si="91"/>
        <v>4072</v>
      </c>
      <c r="J1946" s="134"/>
      <c r="K1946" s="135" t="s">
        <v>2977</v>
      </c>
    </row>
    <row r="1947" spans="1:11" x14ac:dyDescent="0.25">
      <c r="A1947" s="128" t="s">
        <v>5932</v>
      </c>
      <c r="B1947" s="129" t="s">
        <v>5933</v>
      </c>
      <c r="C1947" s="130" t="s">
        <v>18</v>
      </c>
      <c r="D1947" s="130">
        <v>50</v>
      </c>
      <c r="E1947" s="176">
        <v>385</v>
      </c>
      <c r="F1947" s="132">
        <f t="shared" si="92"/>
        <v>19250</v>
      </c>
      <c r="G1947" s="133">
        <f>IF($K1947="Padrão",BDI!$B$17,IF($K1947="Diferenciado",BDI!$E$17,0))</f>
        <v>0.18609999999999999</v>
      </c>
      <c r="H1947" s="131">
        <f t="shared" si="90"/>
        <v>456.65</v>
      </c>
      <c r="I1947" s="132">
        <f t="shared" si="91"/>
        <v>22832.5</v>
      </c>
      <c r="J1947" s="134"/>
      <c r="K1947" s="135" t="s">
        <v>2977</v>
      </c>
    </row>
    <row r="1948" spans="1:11" x14ac:dyDescent="0.25">
      <c r="A1948" s="128" t="s">
        <v>5934</v>
      </c>
      <c r="B1948" s="129" t="s">
        <v>5935</v>
      </c>
      <c r="C1948" s="130" t="s">
        <v>18</v>
      </c>
      <c r="D1948" s="130">
        <v>15</v>
      </c>
      <c r="E1948" s="176">
        <v>405.67</v>
      </c>
      <c r="F1948" s="132">
        <f t="shared" si="92"/>
        <v>6085.05</v>
      </c>
      <c r="G1948" s="133">
        <f>IF($K1948="Padrão",BDI!$B$17,IF($K1948="Diferenciado",BDI!$E$17,0))</f>
        <v>0.18609999999999999</v>
      </c>
      <c r="H1948" s="131">
        <f t="shared" si="90"/>
        <v>481.17</v>
      </c>
      <c r="I1948" s="132">
        <f t="shared" si="91"/>
        <v>7217.55</v>
      </c>
      <c r="J1948" s="134"/>
      <c r="K1948" s="135" t="s">
        <v>2977</v>
      </c>
    </row>
    <row r="1949" spans="1:11" x14ac:dyDescent="0.25">
      <c r="A1949" s="177" t="s">
        <v>1476</v>
      </c>
      <c r="B1949" s="129" t="s">
        <v>5936</v>
      </c>
      <c r="C1949" s="130" t="s">
        <v>18</v>
      </c>
      <c r="D1949" s="130">
        <v>8</v>
      </c>
      <c r="E1949" s="131">
        <f ca="1">OFFSET(INDEX(Composições!A:H,MATCH(Orçamentária!A1949,Composições!A:A,0),8),2,0)</f>
        <v>389.13900000000001</v>
      </c>
      <c r="F1949" s="132">
        <f t="shared" ca="1" si="92"/>
        <v>3113.1120000000001</v>
      </c>
      <c r="G1949" s="133">
        <f>IF($K1949="Padrão",BDI!$B$17,IF($K1949="Diferenciado",BDI!$E$17,0))</f>
        <v>0.18609999999999999</v>
      </c>
      <c r="H1949" s="131">
        <f t="shared" ca="1" si="90"/>
        <v>461.56</v>
      </c>
      <c r="I1949" s="132">
        <f t="shared" ca="1" si="91"/>
        <v>3692.48</v>
      </c>
      <c r="J1949" s="134"/>
      <c r="K1949" s="135" t="s">
        <v>2977</v>
      </c>
    </row>
    <row r="1950" spans="1:11" x14ac:dyDescent="0.25">
      <c r="A1950" s="128" t="s">
        <v>5937</v>
      </c>
      <c r="B1950" s="129" t="s">
        <v>5938</v>
      </c>
      <c r="C1950" s="130" t="s">
        <v>18</v>
      </c>
      <c r="D1950" s="130">
        <v>5</v>
      </c>
      <c r="E1950" s="176">
        <v>643.34</v>
      </c>
      <c r="F1950" s="132">
        <f t="shared" si="92"/>
        <v>3216.7000000000003</v>
      </c>
      <c r="G1950" s="133">
        <f>IF($K1950="Padrão",BDI!$B$17,IF($K1950="Diferenciado",BDI!$E$17,0))</f>
        <v>0.18609999999999999</v>
      </c>
      <c r="H1950" s="131">
        <f t="shared" si="90"/>
        <v>763.07</v>
      </c>
      <c r="I1950" s="132">
        <f t="shared" si="91"/>
        <v>3815.35</v>
      </c>
      <c r="J1950" s="134"/>
      <c r="K1950" s="135" t="s">
        <v>2977</v>
      </c>
    </row>
    <row r="1951" spans="1:11" x14ac:dyDescent="0.25">
      <c r="A1951" s="177" t="s">
        <v>1477</v>
      </c>
      <c r="B1951" s="129" t="s">
        <v>5939</v>
      </c>
      <c r="C1951" s="130" t="s">
        <v>18</v>
      </c>
      <c r="D1951" s="130">
        <v>5</v>
      </c>
      <c r="E1951" s="131">
        <f ca="1">OFFSET(INDEX(Composições!A:H,MATCH(Orçamentária!A1951,Composições!A:A,0),8),2,0)</f>
        <v>1510.3764999999999</v>
      </c>
      <c r="F1951" s="132">
        <f t="shared" ca="1" si="92"/>
        <v>7551.8824999999997</v>
      </c>
      <c r="G1951" s="133">
        <f>IF($K1951="Padrão",BDI!$B$17,IF($K1951="Diferenciado",BDI!$E$17,0))</f>
        <v>0.18609999999999999</v>
      </c>
      <c r="H1951" s="131">
        <f t="shared" ca="1" si="90"/>
        <v>1791.46</v>
      </c>
      <c r="I1951" s="132">
        <f t="shared" ca="1" si="91"/>
        <v>8957.2999999999993</v>
      </c>
      <c r="J1951" s="134"/>
      <c r="K1951" s="135" t="s">
        <v>2977</v>
      </c>
    </row>
    <row r="1952" spans="1:11" x14ac:dyDescent="0.25">
      <c r="A1952" s="128" t="s">
        <v>5940</v>
      </c>
      <c r="B1952" s="129" t="s">
        <v>5941</v>
      </c>
      <c r="C1952" s="130" t="s">
        <v>18</v>
      </c>
      <c r="D1952" s="130">
        <v>5</v>
      </c>
      <c r="E1952" s="176">
        <v>2225.2199999999998</v>
      </c>
      <c r="F1952" s="132">
        <f t="shared" si="92"/>
        <v>11126.099999999999</v>
      </c>
      <c r="G1952" s="133">
        <f>IF($K1952="Padrão",BDI!$B$17,IF($K1952="Diferenciado",BDI!$E$17,0))</f>
        <v>0.18609999999999999</v>
      </c>
      <c r="H1952" s="131">
        <f t="shared" si="90"/>
        <v>2639.33</v>
      </c>
      <c r="I1952" s="132">
        <f t="shared" si="91"/>
        <v>13196.65</v>
      </c>
      <c r="J1952" s="134"/>
      <c r="K1952" s="135" t="s">
        <v>2977</v>
      </c>
    </row>
    <row r="1953" spans="1:11" x14ac:dyDescent="0.25">
      <c r="A1953" s="177" t="s">
        <v>1478</v>
      </c>
      <c r="B1953" s="129" t="s">
        <v>5942</v>
      </c>
      <c r="C1953" s="130" t="s">
        <v>18</v>
      </c>
      <c r="D1953" s="130">
        <v>8</v>
      </c>
      <c r="E1953" s="131">
        <f ca="1">OFFSET(INDEX(Composições!A:H,MATCH(Orçamentária!A1953,Composições!A:A,0),8),2,0)</f>
        <v>1778.4854999999998</v>
      </c>
      <c r="F1953" s="132">
        <f t="shared" ca="1" si="92"/>
        <v>14227.883999999998</v>
      </c>
      <c r="G1953" s="133">
        <f>IF($K1953="Padrão",BDI!$B$17,IF($K1953="Diferenciado",BDI!$E$17,0))</f>
        <v>0.18609999999999999</v>
      </c>
      <c r="H1953" s="131">
        <f t="shared" ca="1" si="90"/>
        <v>2109.46</v>
      </c>
      <c r="I1953" s="132">
        <f t="shared" ca="1" si="91"/>
        <v>16875.68</v>
      </c>
      <c r="J1953" s="134"/>
      <c r="K1953" s="135" t="s">
        <v>2977</v>
      </c>
    </row>
    <row r="1954" spans="1:11" x14ac:dyDescent="0.25">
      <c r="A1954" s="177" t="s">
        <v>1479</v>
      </c>
      <c r="B1954" s="129" t="s">
        <v>5943</v>
      </c>
      <c r="C1954" s="130" t="s">
        <v>18</v>
      </c>
      <c r="D1954" s="130">
        <v>13</v>
      </c>
      <c r="E1954" s="131">
        <f ca="1">OFFSET(INDEX(Composições!A:H,MATCH(Orçamentária!A1954,Composições!A:A,0),8),2,0)</f>
        <v>33.924500000000002</v>
      </c>
      <c r="F1954" s="132">
        <f t="shared" ca="1" si="92"/>
        <v>441.01850000000002</v>
      </c>
      <c r="G1954" s="133">
        <f>IF($K1954="Padrão",BDI!$B$17,IF($K1954="Diferenciado",BDI!$E$17,0))</f>
        <v>0.18609999999999999</v>
      </c>
      <c r="H1954" s="131">
        <f t="shared" ca="1" si="90"/>
        <v>40.24</v>
      </c>
      <c r="I1954" s="132">
        <f t="shared" ca="1" si="91"/>
        <v>523.12</v>
      </c>
      <c r="J1954" s="134"/>
      <c r="K1954" s="135" t="s">
        <v>2977</v>
      </c>
    </row>
    <row r="1955" spans="1:11" x14ac:dyDescent="0.25">
      <c r="A1955" s="128" t="s">
        <v>5944</v>
      </c>
      <c r="B1955" s="129" t="s">
        <v>5945</v>
      </c>
      <c r="C1955" s="130" t="s">
        <v>18</v>
      </c>
      <c r="D1955" s="130">
        <v>200</v>
      </c>
      <c r="E1955" s="176">
        <v>116.3</v>
      </c>
      <c r="F1955" s="132">
        <f t="shared" si="92"/>
        <v>23260</v>
      </c>
      <c r="G1955" s="133">
        <f>IF($K1955="Padrão",BDI!$B$17,IF($K1955="Diferenciado",BDI!$E$17,0))</f>
        <v>0.18609999999999999</v>
      </c>
      <c r="H1955" s="131">
        <f t="shared" si="90"/>
        <v>137.94</v>
      </c>
      <c r="I1955" s="132">
        <f t="shared" si="91"/>
        <v>27588</v>
      </c>
      <c r="J1955" s="134"/>
      <c r="K1955" s="135" t="s">
        <v>2977</v>
      </c>
    </row>
    <row r="1956" spans="1:11" x14ac:dyDescent="0.25">
      <c r="A1956" s="128" t="s">
        <v>5946</v>
      </c>
      <c r="B1956" s="129" t="s">
        <v>5947</v>
      </c>
      <c r="C1956" s="130" t="s">
        <v>18</v>
      </c>
      <c r="D1956" s="130">
        <v>200</v>
      </c>
      <c r="E1956" s="176">
        <v>137.5</v>
      </c>
      <c r="F1956" s="132">
        <f t="shared" si="92"/>
        <v>27500</v>
      </c>
      <c r="G1956" s="133">
        <f>IF($K1956="Padrão",BDI!$B$17,IF($K1956="Diferenciado",BDI!$E$17,0))</f>
        <v>0.18609999999999999</v>
      </c>
      <c r="H1956" s="131">
        <f t="shared" si="90"/>
        <v>163.09</v>
      </c>
      <c r="I1956" s="132">
        <f t="shared" si="91"/>
        <v>32618</v>
      </c>
      <c r="J1956" s="134"/>
      <c r="K1956" s="135" t="s">
        <v>2977</v>
      </c>
    </row>
    <row r="1957" spans="1:11" x14ac:dyDescent="0.25">
      <c r="A1957" s="128" t="s">
        <v>5948</v>
      </c>
      <c r="B1957" s="129" t="s">
        <v>5949</v>
      </c>
      <c r="C1957" s="130" t="s">
        <v>18</v>
      </c>
      <c r="D1957" s="130">
        <v>200</v>
      </c>
      <c r="E1957" s="176">
        <v>205.5</v>
      </c>
      <c r="F1957" s="132">
        <f t="shared" si="92"/>
        <v>41100</v>
      </c>
      <c r="G1957" s="133">
        <f>IF($K1957="Padrão",BDI!$B$17,IF($K1957="Diferenciado",BDI!$E$17,0))</f>
        <v>0.18609999999999999</v>
      </c>
      <c r="H1957" s="131">
        <f t="shared" si="90"/>
        <v>243.74</v>
      </c>
      <c r="I1957" s="132">
        <f t="shared" si="91"/>
        <v>48748</v>
      </c>
      <c r="J1957" s="134"/>
      <c r="K1957" s="135" t="s">
        <v>2977</v>
      </c>
    </row>
    <row r="1958" spans="1:11" x14ac:dyDescent="0.25">
      <c r="A1958" s="128" t="s">
        <v>5950</v>
      </c>
      <c r="B1958" s="129" t="s">
        <v>5951</v>
      </c>
      <c r="C1958" s="130" t="s">
        <v>18</v>
      </c>
      <c r="D1958" s="130">
        <v>50</v>
      </c>
      <c r="E1958" s="176">
        <v>104.9</v>
      </c>
      <c r="F1958" s="132">
        <f t="shared" si="92"/>
        <v>5245</v>
      </c>
      <c r="G1958" s="133">
        <f>IF($K1958="Padrão",BDI!$B$17,IF($K1958="Diferenciado",BDI!$E$17,0))</f>
        <v>0.18609999999999999</v>
      </c>
      <c r="H1958" s="131">
        <f t="shared" si="90"/>
        <v>124.42</v>
      </c>
      <c r="I1958" s="132">
        <f t="shared" si="91"/>
        <v>6221</v>
      </c>
      <c r="J1958" s="134"/>
      <c r="K1958" s="135" t="s">
        <v>2977</v>
      </c>
    </row>
    <row r="1959" spans="1:11" x14ac:dyDescent="0.25">
      <c r="A1959" s="128" t="s">
        <v>5952</v>
      </c>
      <c r="B1959" s="129" t="s">
        <v>5953</v>
      </c>
      <c r="C1959" s="130" t="s">
        <v>18</v>
      </c>
      <c r="D1959" s="130">
        <v>25</v>
      </c>
      <c r="E1959" s="176">
        <v>477.12</v>
      </c>
      <c r="F1959" s="132">
        <f t="shared" si="92"/>
        <v>11928</v>
      </c>
      <c r="G1959" s="133">
        <f>IF($K1959="Padrão",BDI!$B$17,IF($K1959="Diferenciado",BDI!$E$17,0))</f>
        <v>0.18609999999999999</v>
      </c>
      <c r="H1959" s="131">
        <f t="shared" si="90"/>
        <v>565.91</v>
      </c>
      <c r="I1959" s="132">
        <f t="shared" si="91"/>
        <v>14147.75</v>
      </c>
      <c r="J1959" s="134"/>
      <c r="K1959" s="135" t="s">
        <v>2977</v>
      </c>
    </row>
    <row r="1960" spans="1:11" x14ac:dyDescent="0.25">
      <c r="A1960" s="128" t="s">
        <v>5954</v>
      </c>
      <c r="B1960" s="129" t="s">
        <v>5955</v>
      </c>
      <c r="C1960" s="130" t="s">
        <v>18</v>
      </c>
      <c r="D1960" s="130">
        <v>12.5</v>
      </c>
      <c r="E1960" s="176">
        <v>745</v>
      </c>
      <c r="F1960" s="132">
        <f t="shared" si="92"/>
        <v>9312.5</v>
      </c>
      <c r="G1960" s="133">
        <f>IF($K1960="Padrão",BDI!$B$17,IF($K1960="Diferenciado",BDI!$E$17,0))</f>
        <v>0.18609999999999999</v>
      </c>
      <c r="H1960" s="131">
        <f t="shared" si="90"/>
        <v>883.64</v>
      </c>
      <c r="I1960" s="132">
        <f t="shared" si="91"/>
        <v>11045.5</v>
      </c>
      <c r="J1960" s="134"/>
      <c r="K1960" s="135" t="s">
        <v>2977</v>
      </c>
    </row>
    <row r="1961" spans="1:11" x14ac:dyDescent="0.25">
      <c r="A1961" s="128" t="s">
        <v>5956</v>
      </c>
      <c r="B1961" s="129" t="s">
        <v>5957</v>
      </c>
      <c r="C1961" s="130" t="s">
        <v>18</v>
      </c>
      <c r="D1961" s="130">
        <v>1050</v>
      </c>
      <c r="E1961" s="176">
        <v>172.82</v>
      </c>
      <c r="F1961" s="132">
        <f t="shared" si="92"/>
        <v>181461</v>
      </c>
      <c r="G1961" s="133">
        <f>IF($K1961="Padrão",BDI!$B$17,IF($K1961="Diferenciado",BDI!$E$17,0))</f>
        <v>0.18609999999999999</v>
      </c>
      <c r="H1961" s="131">
        <f t="shared" si="90"/>
        <v>204.98</v>
      </c>
      <c r="I1961" s="132">
        <f t="shared" si="91"/>
        <v>215229</v>
      </c>
      <c r="J1961" s="134"/>
      <c r="K1961" s="135" t="s">
        <v>2977</v>
      </c>
    </row>
    <row r="1962" spans="1:11" x14ac:dyDescent="0.25">
      <c r="A1962" s="128" t="s">
        <v>5958</v>
      </c>
      <c r="B1962" s="129" t="s">
        <v>5959</v>
      </c>
      <c r="C1962" s="130" t="s">
        <v>18</v>
      </c>
      <c r="D1962" s="130">
        <v>375</v>
      </c>
      <c r="E1962" s="176">
        <v>215.76</v>
      </c>
      <c r="F1962" s="132">
        <f t="shared" si="92"/>
        <v>80910</v>
      </c>
      <c r="G1962" s="133">
        <f>IF($K1962="Padrão",BDI!$B$17,IF($K1962="Diferenciado",BDI!$E$17,0))</f>
        <v>0.18609999999999999</v>
      </c>
      <c r="H1962" s="131">
        <f t="shared" si="90"/>
        <v>255.91</v>
      </c>
      <c r="I1962" s="132">
        <f t="shared" si="91"/>
        <v>95966.25</v>
      </c>
      <c r="J1962" s="134"/>
      <c r="K1962" s="135" t="s">
        <v>2977</v>
      </c>
    </row>
    <row r="1963" spans="1:11" x14ac:dyDescent="0.25">
      <c r="A1963" s="128" t="s">
        <v>5960</v>
      </c>
      <c r="B1963" s="129" t="s">
        <v>5961</v>
      </c>
      <c r="C1963" s="130" t="s">
        <v>18</v>
      </c>
      <c r="D1963" s="130">
        <v>250.00000000000003</v>
      </c>
      <c r="E1963" s="176">
        <v>335.18</v>
      </c>
      <c r="F1963" s="132">
        <f t="shared" si="92"/>
        <v>83795.000000000015</v>
      </c>
      <c r="G1963" s="133">
        <f>IF($K1963="Padrão",BDI!$B$17,IF($K1963="Diferenciado",BDI!$E$17,0))</f>
        <v>0.18609999999999999</v>
      </c>
      <c r="H1963" s="131">
        <f t="shared" si="90"/>
        <v>397.56</v>
      </c>
      <c r="I1963" s="132">
        <f t="shared" si="91"/>
        <v>99390</v>
      </c>
      <c r="J1963" s="134"/>
      <c r="K1963" s="135" t="s">
        <v>2977</v>
      </c>
    </row>
    <row r="1964" spans="1:11" x14ac:dyDescent="0.25">
      <c r="A1964" s="128" t="s">
        <v>5962</v>
      </c>
      <c r="B1964" s="129" t="s">
        <v>5963</v>
      </c>
      <c r="C1964" s="130" t="s">
        <v>18</v>
      </c>
      <c r="D1964" s="130">
        <v>150</v>
      </c>
      <c r="E1964" s="176">
        <v>863.28</v>
      </c>
      <c r="F1964" s="132">
        <f t="shared" si="92"/>
        <v>129492</v>
      </c>
      <c r="G1964" s="133">
        <f>IF($K1964="Padrão",BDI!$B$17,IF($K1964="Diferenciado",BDI!$E$17,0))</f>
        <v>0.18609999999999999</v>
      </c>
      <c r="H1964" s="131">
        <f t="shared" si="90"/>
        <v>1023.94</v>
      </c>
      <c r="I1964" s="132">
        <f t="shared" si="91"/>
        <v>153591</v>
      </c>
      <c r="J1964" s="134"/>
      <c r="K1964" s="135" t="s">
        <v>2977</v>
      </c>
    </row>
    <row r="1965" spans="1:11" x14ac:dyDescent="0.25">
      <c r="A1965" s="128" t="s">
        <v>5964</v>
      </c>
      <c r="B1965" s="129" t="s">
        <v>5965</v>
      </c>
      <c r="C1965" s="130" t="s">
        <v>18</v>
      </c>
      <c r="D1965" s="130">
        <v>25</v>
      </c>
      <c r="E1965" s="176">
        <v>71.88</v>
      </c>
      <c r="F1965" s="132">
        <f t="shared" si="92"/>
        <v>1797</v>
      </c>
      <c r="G1965" s="133">
        <f>IF($K1965="Padrão",BDI!$B$17,IF($K1965="Diferenciado",BDI!$E$17,0))</f>
        <v>0.18609999999999999</v>
      </c>
      <c r="H1965" s="131">
        <f t="shared" si="90"/>
        <v>85.26</v>
      </c>
      <c r="I1965" s="132">
        <f t="shared" si="91"/>
        <v>2131.5</v>
      </c>
      <c r="J1965" s="134"/>
      <c r="K1965" s="135" t="s">
        <v>2977</v>
      </c>
    </row>
    <row r="1966" spans="1:11" x14ac:dyDescent="0.25">
      <c r="A1966" s="128" t="s">
        <v>5966</v>
      </c>
      <c r="B1966" s="129" t="s">
        <v>5967</v>
      </c>
      <c r="C1966" s="130" t="s">
        <v>18</v>
      </c>
      <c r="D1966" s="130">
        <v>25</v>
      </c>
      <c r="E1966" s="176">
        <v>98.38</v>
      </c>
      <c r="F1966" s="132">
        <f t="shared" si="92"/>
        <v>2459.5</v>
      </c>
      <c r="G1966" s="133">
        <f>IF($K1966="Padrão",BDI!$B$17,IF($K1966="Diferenciado",BDI!$E$17,0))</f>
        <v>0.18609999999999999</v>
      </c>
      <c r="H1966" s="131">
        <f t="shared" si="90"/>
        <v>116.69</v>
      </c>
      <c r="I1966" s="132">
        <f t="shared" si="91"/>
        <v>2917.25</v>
      </c>
      <c r="J1966" s="134"/>
      <c r="K1966" s="135" t="s">
        <v>2977</v>
      </c>
    </row>
    <row r="1967" spans="1:11" x14ac:dyDescent="0.25">
      <c r="A1967" s="128" t="s">
        <v>5968</v>
      </c>
      <c r="B1967" s="129" t="s">
        <v>5969</v>
      </c>
      <c r="C1967" s="130" t="s">
        <v>18</v>
      </c>
      <c r="D1967" s="130">
        <v>15</v>
      </c>
      <c r="E1967" s="176">
        <v>98.24</v>
      </c>
      <c r="F1967" s="132">
        <f t="shared" si="92"/>
        <v>1473.6</v>
      </c>
      <c r="G1967" s="133">
        <f>IF($K1967="Padrão",BDI!$B$17,IF($K1967="Diferenciado",BDI!$E$17,0))</f>
        <v>0.18609999999999999</v>
      </c>
      <c r="H1967" s="131">
        <f t="shared" si="90"/>
        <v>116.52</v>
      </c>
      <c r="I1967" s="132">
        <f t="shared" si="91"/>
        <v>1747.8</v>
      </c>
      <c r="J1967" s="134"/>
      <c r="K1967" s="135" t="s">
        <v>2977</v>
      </c>
    </row>
    <row r="1968" spans="1:11" x14ac:dyDescent="0.25">
      <c r="A1968" s="128" t="s">
        <v>5970</v>
      </c>
      <c r="B1968" s="129" t="s">
        <v>5971</v>
      </c>
      <c r="C1968" s="130" t="s">
        <v>18</v>
      </c>
      <c r="D1968" s="130">
        <v>15</v>
      </c>
      <c r="E1968" s="176">
        <v>131.35</v>
      </c>
      <c r="F1968" s="132">
        <f t="shared" si="92"/>
        <v>1970.25</v>
      </c>
      <c r="G1968" s="133">
        <f>IF($K1968="Padrão",BDI!$B$17,IF($K1968="Diferenciado",BDI!$E$17,0))</f>
        <v>0.18609999999999999</v>
      </c>
      <c r="H1968" s="131">
        <f t="shared" si="90"/>
        <v>155.79</v>
      </c>
      <c r="I1968" s="132">
        <f t="shared" si="91"/>
        <v>2336.85</v>
      </c>
      <c r="J1968" s="134"/>
      <c r="K1968" s="135" t="s">
        <v>2977</v>
      </c>
    </row>
    <row r="1969" spans="1:11" hidden="1" x14ac:dyDescent="0.25">
      <c r="A1969" s="128" t="s">
        <v>5972</v>
      </c>
      <c r="B1969" s="129" t="s">
        <v>5973</v>
      </c>
      <c r="C1969" s="130" t="s">
        <v>18</v>
      </c>
      <c r="D1969" s="130">
        <v>0</v>
      </c>
      <c r="E1969" s="131" t="s">
        <v>13</v>
      </c>
      <c r="F1969" s="132" t="str">
        <f t="shared" si="92"/>
        <v/>
      </c>
      <c r="G1969" s="133">
        <f>IF($K1969="Padrão",BDI!$B$17,IF($K1969="Diferenciado",BDI!$E$17,0))</f>
        <v>0.26419999999999999</v>
      </c>
      <c r="H1969" s="131" t="str">
        <f t="shared" si="90"/>
        <v/>
      </c>
      <c r="I1969" s="132" t="str">
        <f t="shared" si="91"/>
        <v/>
      </c>
      <c r="J1969" s="134"/>
      <c r="K1969" s="135" t="s">
        <v>2979</v>
      </c>
    </row>
    <row r="1970" spans="1:11" hidden="1" x14ac:dyDescent="0.25">
      <c r="A1970" s="128" t="s">
        <v>5974</v>
      </c>
      <c r="B1970" s="129" t="s">
        <v>5975</v>
      </c>
      <c r="C1970" s="130" t="s">
        <v>18</v>
      </c>
      <c r="D1970" s="130">
        <v>0</v>
      </c>
      <c r="E1970" s="131" t="s">
        <v>13</v>
      </c>
      <c r="F1970" s="132" t="str">
        <f t="shared" si="92"/>
        <v/>
      </c>
      <c r="G1970" s="133">
        <f>IF($K1970="Padrão",BDI!$B$17,IF($K1970="Diferenciado",BDI!$E$17,0))</f>
        <v>0.26419999999999999</v>
      </c>
      <c r="H1970" s="131" t="str">
        <f t="shared" si="90"/>
        <v/>
      </c>
      <c r="I1970" s="132" t="str">
        <f t="shared" si="91"/>
        <v/>
      </c>
      <c r="J1970" s="134"/>
      <c r="K1970" s="135" t="s">
        <v>2979</v>
      </c>
    </row>
    <row r="1971" spans="1:11" hidden="1" x14ac:dyDescent="0.25">
      <c r="A1971" s="128" t="s">
        <v>5976</v>
      </c>
      <c r="B1971" s="129" t="s">
        <v>5977</v>
      </c>
      <c r="C1971" s="130" t="s">
        <v>18</v>
      </c>
      <c r="D1971" s="130">
        <v>0</v>
      </c>
      <c r="E1971" s="131" t="s">
        <v>13</v>
      </c>
      <c r="F1971" s="132" t="str">
        <f t="shared" si="92"/>
        <v/>
      </c>
      <c r="G1971" s="133">
        <f>IF($K1971="Padrão",BDI!$B$17,IF($K1971="Diferenciado",BDI!$E$17,0))</f>
        <v>0.26419999999999999</v>
      </c>
      <c r="H1971" s="131" t="str">
        <f t="shared" si="90"/>
        <v/>
      </c>
      <c r="I1971" s="132" t="str">
        <f t="shared" si="91"/>
        <v/>
      </c>
      <c r="J1971" s="134"/>
      <c r="K1971" s="135" t="s">
        <v>2979</v>
      </c>
    </row>
    <row r="1972" spans="1:11" hidden="1" x14ac:dyDescent="0.25">
      <c r="A1972" s="128" t="s">
        <v>5978</v>
      </c>
      <c r="B1972" s="129" t="s">
        <v>5979</v>
      </c>
      <c r="C1972" s="130" t="s">
        <v>18</v>
      </c>
      <c r="D1972" s="130">
        <v>0</v>
      </c>
      <c r="E1972" s="131" t="s">
        <v>13</v>
      </c>
      <c r="F1972" s="132" t="str">
        <f t="shared" si="92"/>
        <v/>
      </c>
      <c r="G1972" s="133">
        <f>IF($K1972="Padrão",BDI!$B$17,IF($K1972="Diferenciado",BDI!$E$17,0))</f>
        <v>0.26419999999999999</v>
      </c>
      <c r="H1972" s="131" t="str">
        <f t="shared" si="90"/>
        <v/>
      </c>
      <c r="I1972" s="132" t="str">
        <f t="shared" si="91"/>
        <v/>
      </c>
      <c r="J1972" s="134"/>
      <c r="K1972" s="135" t="s">
        <v>2979</v>
      </c>
    </row>
    <row r="1973" spans="1:11" hidden="1" x14ac:dyDescent="0.25">
      <c r="A1973" s="128" t="s">
        <v>5980</v>
      </c>
      <c r="B1973" s="129" t="s">
        <v>5981</v>
      </c>
      <c r="C1973" s="130" t="s">
        <v>18</v>
      </c>
      <c r="D1973" s="130">
        <v>0</v>
      </c>
      <c r="E1973" s="131" t="s">
        <v>13</v>
      </c>
      <c r="F1973" s="132" t="str">
        <f t="shared" si="92"/>
        <v/>
      </c>
      <c r="G1973" s="133">
        <f>IF($K1973="Padrão",BDI!$B$17,IF($K1973="Diferenciado",BDI!$E$17,0))</f>
        <v>0.26419999999999999</v>
      </c>
      <c r="H1973" s="131" t="str">
        <f t="shared" si="90"/>
        <v/>
      </c>
      <c r="I1973" s="132" t="str">
        <f t="shared" si="91"/>
        <v/>
      </c>
      <c r="J1973" s="134"/>
      <c r="K1973" s="135" t="s">
        <v>2979</v>
      </c>
    </row>
    <row r="1974" spans="1:11" hidden="1" x14ac:dyDescent="0.25">
      <c r="A1974" s="128" t="s">
        <v>5982</v>
      </c>
      <c r="B1974" s="129" t="s">
        <v>5983</v>
      </c>
      <c r="C1974" s="130" t="s">
        <v>18</v>
      </c>
      <c r="D1974" s="130">
        <v>0</v>
      </c>
      <c r="E1974" s="131" t="s">
        <v>13</v>
      </c>
      <c r="F1974" s="132" t="str">
        <f t="shared" si="92"/>
        <v/>
      </c>
      <c r="G1974" s="133">
        <f>IF($K1974="Padrão",BDI!$B$17,IF($K1974="Diferenciado",BDI!$E$17,0))</f>
        <v>0.26419999999999999</v>
      </c>
      <c r="H1974" s="131" t="str">
        <f t="shared" si="90"/>
        <v/>
      </c>
      <c r="I1974" s="132" t="str">
        <f t="shared" si="91"/>
        <v/>
      </c>
      <c r="J1974" s="134"/>
      <c r="K1974" s="135" t="s">
        <v>2979</v>
      </c>
    </row>
    <row r="1975" spans="1:11" hidden="1" x14ac:dyDescent="0.25">
      <c r="A1975" s="128" t="s">
        <v>5984</v>
      </c>
      <c r="B1975" s="129" t="s">
        <v>5985</v>
      </c>
      <c r="C1975" s="130" t="s">
        <v>18</v>
      </c>
      <c r="D1975" s="130">
        <v>0</v>
      </c>
      <c r="E1975" s="131" t="s">
        <v>13</v>
      </c>
      <c r="F1975" s="132" t="str">
        <f t="shared" si="92"/>
        <v/>
      </c>
      <c r="G1975" s="133">
        <f>IF($K1975="Padrão",BDI!$B$17,IF($K1975="Diferenciado",BDI!$E$17,0))</f>
        <v>0.26419999999999999</v>
      </c>
      <c r="H1975" s="131" t="str">
        <f t="shared" si="90"/>
        <v/>
      </c>
      <c r="I1975" s="132" t="str">
        <f t="shared" si="91"/>
        <v/>
      </c>
      <c r="J1975" s="134"/>
      <c r="K1975" s="135" t="s">
        <v>2979</v>
      </c>
    </row>
    <row r="1976" spans="1:11" hidden="1" x14ac:dyDescent="0.25">
      <c r="A1976" s="128" t="s">
        <v>5986</v>
      </c>
      <c r="B1976" s="129" t="s">
        <v>5987</v>
      </c>
      <c r="C1976" s="130" t="s">
        <v>18</v>
      </c>
      <c r="D1976" s="130">
        <v>0</v>
      </c>
      <c r="E1976" s="131" t="s">
        <v>13</v>
      </c>
      <c r="F1976" s="132" t="str">
        <f t="shared" si="92"/>
        <v/>
      </c>
      <c r="G1976" s="133">
        <f>IF($K1976="Padrão",BDI!$B$17,IF($K1976="Diferenciado",BDI!$E$17,0))</f>
        <v>0.26419999999999999</v>
      </c>
      <c r="H1976" s="131" t="str">
        <f t="shared" si="90"/>
        <v/>
      </c>
      <c r="I1976" s="132" t="str">
        <f t="shared" si="91"/>
        <v/>
      </c>
      <c r="J1976" s="134"/>
      <c r="K1976" s="135" t="s">
        <v>2979</v>
      </c>
    </row>
    <row r="1977" spans="1:11" x14ac:dyDescent="0.25">
      <c r="A1977" s="128" t="s">
        <v>5988</v>
      </c>
      <c r="B1977" s="129" t="s">
        <v>5989</v>
      </c>
      <c r="C1977" s="130" t="s">
        <v>18</v>
      </c>
      <c r="D1977" s="130">
        <v>775</v>
      </c>
      <c r="E1977" s="176">
        <v>6.31</v>
      </c>
      <c r="F1977" s="132">
        <f t="shared" si="92"/>
        <v>4890.25</v>
      </c>
      <c r="G1977" s="133">
        <f>IF($K1977="Padrão",BDI!$B$17,IF($K1977="Diferenciado",BDI!$E$17,0))</f>
        <v>0.18609999999999999</v>
      </c>
      <c r="H1977" s="131">
        <f t="shared" si="90"/>
        <v>7.48</v>
      </c>
      <c r="I1977" s="132">
        <f t="shared" si="91"/>
        <v>5797</v>
      </c>
      <c r="J1977" s="134"/>
      <c r="K1977" s="135" t="s">
        <v>2977</v>
      </c>
    </row>
    <row r="1978" spans="1:11" x14ac:dyDescent="0.25">
      <c r="A1978" s="128" t="s">
        <v>5990</v>
      </c>
      <c r="B1978" s="129" t="s">
        <v>5991</v>
      </c>
      <c r="C1978" s="130" t="s">
        <v>18</v>
      </c>
      <c r="D1978" s="130">
        <v>775</v>
      </c>
      <c r="E1978" s="176">
        <v>8.81</v>
      </c>
      <c r="F1978" s="132">
        <f t="shared" si="92"/>
        <v>6827.75</v>
      </c>
      <c r="G1978" s="133">
        <f>IF($K1978="Padrão",BDI!$B$17,IF($K1978="Diferenciado",BDI!$E$17,0))</f>
        <v>0.18609999999999999</v>
      </c>
      <c r="H1978" s="131">
        <f t="shared" si="90"/>
        <v>10.45</v>
      </c>
      <c r="I1978" s="132">
        <f t="shared" si="91"/>
        <v>8098.75</v>
      </c>
      <c r="J1978" s="134"/>
      <c r="K1978" s="135" t="s">
        <v>2977</v>
      </c>
    </row>
    <row r="1979" spans="1:11" x14ac:dyDescent="0.25">
      <c r="A1979" s="128" t="s">
        <v>5992</v>
      </c>
      <c r="B1979" s="129" t="s">
        <v>5993</v>
      </c>
      <c r="C1979" s="130" t="s">
        <v>18</v>
      </c>
      <c r="D1979" s="130">
        <v>2500</v>
      </c>
      <c r="E1979" s="176">
        <v>7.39</v>
      </c>
      <c r="F1979" s="132">
        <f t="shared" si="92"/>
        <v>18475</v>
      </c>
      <c r="G1979" s="133">
        <f>IF($K1979="Padrão",BDI!$B$17,IF($K1979="Diferenciado",BDI!$E$17,0))</f>
        <v>0.18609999999999999</v>
      </c>
      <c r="H1979" s="131">
        <f t="shared" si="90"/>
        <v>8.77</v>
      </c>
      <c r="I1979" s="132">
        <f t="shared" si="91"/>
        <v>21925</v>
      </c>
      <c r="J1979" s="134"/>
      <c r="K1979" s="135" t="s">
        <v>2977</v>
      </c>
    </row>
    <row r="1980" spans="1:11" x14ac:dyDescent="0.25">
      <c r="A1980" s="128" t="s">
        <v>5994</v>
      </c>
      <c r="B1980" s="129" t="s">
        <v>5995</v>
      </c>
      <c r="C1980" s="130" t="s">
        <v>18</v>
      </c>
      <c r="D1980" s="130">
        <v>2500</v>
      </c>
      <c r="E1980" s="176">
        <v>18.11</v>
      </c>
      <c r="F1980" s="132">
        <f t="shared" si="92"/>
        <v>45275</v>
      </c>
      <c r="G1980" s="133">
        <f>IF($K1980="Padrão",BDI!$B$17,IF($K1980="Diferenciado",BDI!$E$17,0))</f>
        <v>0.18609999999999999</v>
      </c>
      <c r="H1980" s="131">
        <f t="shared" si="90"/>
        <v>21.48</v>
      </c>
      <c r="I1980" s="132">
        <f t="shared" si="91"/>
        <v>53700</v>
      </c>
      <c r="J1980" s="134"/>
      <c r="K1980" s="135" t="s">
        <v>2977</v>
      </c>
    </row>
    <row r="1981" spans="1:11" x14ac:dyDescent="0.25">
      <c r="A1981" s="128" t="s">
        <v>5996</v>
      </c>
      <c r="B1981" s="129" t="s">
        <v>5997</v>
      </c>
      <c r="C1981" s="130" t="s">
        <v>18</v>
      </c>
      <c r="D1981" s="130">
        <v>250.00000000000003</v>
      </c>
      <c r="E1981" s="176">
        <v>13.4</v>
      </c>
      <c r="F1981" s="132">
        <f t="shared" si="92"/>
        <v>3350.0000000000005</v>
      </c>
      <c r="G1981" s="133">
        <f>IF($K1981="Padrão",BDI!$B$17,IF($K1981="Diferenciado",BDI!$E$17,0))</f>
        <v>0.18609999999999999</v>
      </c>
      <c r="H1981" s="131">
        <f t="shared" si="90"/>
        <v>15.89</v>
      </c>
      <c r="I1981" s="132">
        <f t="shared" si="91"/>
        <v>3972.5</v>
      </c>
      <c r="J1981" s="134"/>
      <c r="K1981" s="135" t="s">
        <v>2977</v>
      </c>
    </row>
    <row r="1982" spans="1:11" x14ac:dyDescent="0.25">
      <c r="A1982" s="128" t="s">
        <v>5998</v>
      </c>
      <c r="B1982" s="129" t="s">
        <v>5999</v>
      </c>
      <c r="C1982" s="130" t="s">
        <v>18</v>
      </c>
      <c r="D1982" s="130">
        <v>250.00000000000003</v>
      </c>
      <c r="E1982" s="176">
        <v>105.36</v>
      </c>
      <c r="F1982" s="132">
        <f t="shared" si="92"/>
        <v>26340.000000000004</v>
      </c>
      <c r="G1982" s="133">
        <f>IF($K1982="Padrão",BDI!$B$17,IF($K1982="Diferenciado",BDI!$E$17,0))</f>
        <v>0.18609999999999999</v>
      </c>
      <c r="H1982" s="131">
        <f t="shared" si="90"/>
        <v>124.97</v>
      </c>
      <c r="I1982" s="132">
        <f t="shared" si="91"/>
        <v>31242.5</v>
      </c>
      <c r="J1982" s="134"/>
      <c r="K1982" s="135" t="s">
        <v>2977</v>
      </c>
    </row>
    <row r="1983" spans="1:11" hidden="1" x14ac:dyDescent="0.25">
      <c r="A1983" s="128" t="s">
        <v>6000</v>
      </c>
      <c r="B1983" s="129" t="s">
        <v>6001</v>
      </c>
      <c r="C1983" s="130" t="s">
        <v>18</v>
      </c>
      <c r="D1983" s="130">
        <v>0</v>
      </c>
      <c r="E1983" s="131" t="s">
        <v>13</v>
      </c>
      <c r="F1983" s="132" t="str">
        <f t="shared" si="92"/>
        <v/>
      </c>
      <c r="G1983" s="133">
        <f>IF($K1983="Padrão",BDI!$B$17,IF($K1983="Diferenciado",BDI!$E$17,0))</f>
        <v>0.26419999999999999</v>
      </c>
      <c r="H1983" s="131" t="str">
        <f t="shared" si="90"/>
        <v/>
      </c>
      <c r="I1983" s="132" t="str">
        <f t="shared" si="91"/>
        <v/>
      </c>
      <c r="J1983" s="134"/>
      <c r="K1983" s="135" t="s">
        <v>2979</v>
      </c>
    </row>
    <row r="1984" spans="1:11" hidden="1" x14ac:dyDescent="0.25">
      <c r="A1984" s="128" t="s">
        <v>6002</v>
      </c>
      <c r="B1984" s="129" t="s">
        <v>6003</v>
      </c>
      <c r="C1984" s="130" t="s">
        <v>18</v>
      </c>
      <c r="D1984" s="130">
        <v>0</v>
      </c>
      <c r="E1984" s="131" t="s">
        <v>13</v>
      </c>
      <c r="F1984" s="132" t="str">
        <f t="shared" si="92"/>
        <v/>
      </c>
      <c r="G1984" s="133">
        <f>IF($K1984="Padrão",BDI!$B$17,IF($K1984="Diferenciado",BDI!$E$17,0))</f>
        <v>0.26419999999999999</v>
      </c>
      <c r="H1984" s="131" t="str">
        <f t="shared" si="90"/>
        <v/>
      </c>
      <c r="I1984" s="132" t="str">
        <f t="shared" si="91"/>
        <v/>
      </c>
      <c r="J1984" s="134"/>
      <c r="K1984" s="135" t="s">
        <v>2979</v>
      </c>
    </row>
    <row r="1985" spans="1:11" hidden="1" x14ac:dyDescent="0.25">
      <c r="A1985" s="128" t="s">
        <v>6004</v>
      </c>
      <c r="B1985" s="129" t="s">
        <v>6005</v>
      </c>
      <c r="C1985" s="130" t="s">
        <v>18</v>
      </c>
      <c r="D1985" s="130">
        <v>0</v>
      </c>
      <c r="E1985" s="131" t="s">
        <v>13</v>
      </c>
      <c r="F1985" s="132" t="str">
        <f t="shared" si="92"/>
        <v/>
      </c>
      <c r="G1985" s="133">
        <f>IF($K1985="Padrão",BDI!$B$17,IF($K1985="Diferenciado",BDI!$E$17,0))</f>
        <v>0.26419999999999999</v>
      </c>
      <c r="H1985" s="131" t="str">
        <f t="shared" si="90"/>
        <v/>
      </c>
      <c r="I1985" s="132" t="str">
        <f t="shared" si="91"/>
        <v/>
      </c>
      <c r="J1985" s="134"/>
      <c r="K1985" s="135" t="s">
        <v>2979</v>
      </c>
    </row>
    <row r="1986" spans="1:11" hidden="1" x14ac:dyDescent="0.25">
      <c r="A1986" s="128" t="s">
        <v>6006</v>
      </c>
      <c r="B1986" s="129" t="s">
        <v>6007</v>
      </c>
      <c r="C1986" s="130" t="s">
        <v>18</v>
      </c>
      <c r="D1986" s="130">
        <v>0</v>
      </c>
      <c r="E1986" s="131" t="s">
        <v>13</v>
      </c>
      <c r="F1986" s="132" t="str">
        <f t="shared" si="92"/>
        <v/>
      </c>
      <c r="G1986" s="133">
        <f>IF($K1986="Padrão",BDI!$B$17,IF($K1986="Diferenciado",BDI!$E$17,0))</f>
        <v>0.26419999999999999</v>
      </c>
      <c r="H1986" s="131" t="str">
        <f t="shared" si="90"/>
        <v/>
      </c>
      <c r="I1986" s="132" t="str">
        <f t="shared" si="91"/>
        <v/>
      </c>
      <c r="J1986" s="134"/>
      <c r="K1986" s="135" t="s">
        <v>2979</v>
      </c>
    </row>
    <row r="1987" spans="1:11" hidden="1" x14ac:dyDescent="0.25">
      <c r="A1987" s="128" t="s">
        <v>6008</v>
      </c>
      <c r="B1987" s="129" t="s">
        <v>6009</v>
      </c>
      <c r="C1987" s="130" t="s">
        <v>18</v>
      </c>
      <c r="D1987" s="130">
        <v>0</v>
      </c>
      <c r="E1987" s="131" t="s">
        <v>13</v>
      </c>
      <c r="F1987" s="132" t="str">
        <f t="shared" si="92"/>
        <v/>
      </c>
      <c r="G1987" s="133">
        <f>IF($K1987="Padrão",BDI!$B$17,IF($K1987="Diferenciado",BDI!$E$17,0))</f>
        <v>0.26419999999999999</v>
      </c>
      <c r="H1987" s="131" t="str">
        <f t="shared" si="90"/>
        <v/>
      </c>
      <c r="I1987" s="132" t="str">
        <f t="shared" si="91"/>
        <v/>
      </c>
      <c r="J1987" s="134"/>
      <c r="K1987" s="135" t="s">
        <v>2979</v>
      </c>
    </row>
    <row r="1988" spans="1:11" hidden="1" x14ac:dyDescent="0.25">
      <c r="A1988" s="128" t="s">
        <v>6010</v>
      </c>
      <c r="B1988" s="129" t="s">
        <v>6011</v>
      </c>
      <c r="C1988" s="130" t="s">
        <v>18</v>
      </c>
      <c r="D1988" s="130">
        <v>0</v>
      </c>
      <c r="E1988" s="131" t="s">
        <v>13</v>
      </c>
      <c r="F1988" s="132" t="str">
        <f t="shared" si="92"/>
        <v/>
      </c>
      <c r="G1988" s="133">
        <f>IF($K1988="Padrão",BDI!$B$17,IF($K1988="Diferenciado",BDI!$E$17,0))</f>
        <v>0.26419999999999999</v>
      </c>
      <c r="H1988" s="131" t="str">
        <f t="shared" si="90"/>
        <v/>
      </c>
      <c r="I1988" s="132" t="str">
        <f t="shared" si="91"/>
        <v/>
      </c>
      <c r="J1988" s="134"/>
      <c r="K1988" s="135" t="s">
        <v>2979</v>
      </c>
    </row>
    <row r="1989" spans="1:11" x14ac:dyDescent="0.25">
      <c r="A1989" s="128" t="s">
        <v>6012</v>
      </c>
      <c r="B1989" s="129" t="s">
        <v>6013</v>
      </c>
      <c r="C1989" s="130" t="s">
        <v>18</v>
      </c>
      <c r="D1989" s="130">
        <v>210</v>
      </c>
      <c r="E1989" s="176">
        <v>10.44</v>
      </c>
      <c r="F1989" s="132">
        <f t="shared" si="92"/>
        <v>2192.4</v>
      </c>
      <c r="G1989" s="133">
        <f>IF($K1989="Padrão",BDI!$B$17,IF($K1989="Diferenciado",BDI!$E$17,0))</f>
        <v>0.18609999999999999</v>
      </c>
      <c r="H1989" s="131">
        <f t="shared" si="90"/>
        <v>12.38</v>
      </c>
      <c r="I1989" s="132">
        <f t="shared" si="91"/>
        <v>2599.8000000000002</v>
      </c>
      <c r="J1989" s="134"/>
      <c r="K1989" s="135" t="s">
        <v>2977</v>
      </c>
    </row>
    <row r="1990" spans="1:11" hidden="1" x14ac:dyDescent="0.25">
      <c r="A1990" s="128" t="s">
        <v>6014</v>
      </c>
      <c r="B1990" s="129" t="s">
        <v>6015</v>
      </c>
      <c r="C1990" s="130" t="s">
        <v>18</v>
      </c>
      <c r="D1990" s="130">
        <v>0</v>
      </c>
      <c r="E1990" s="131" t="s">
        <v>13</v>
      </c>
      <c r="F1990" s="132" t="str">
        <f t="shared" si="92"/>
        <v/>
      </c>
      <c r="G1990" s="133">
        <f>IF($K1990="Padrão",BDI!$B$17,IF($K1990="Diferenciado",BDI!$E$17,0))</f>
        <v>0.26419999999999999</v>
      </c>
      <c r="H1990" s="131" t="str">
        <f t="shared" ref="H1990:H2053" si="93">IF(ISNUMBER(E1990),ROUND(E1990*(1+G1990),2),"")</f>
        <v/>
      </c>
      <c r="I1990" s="132" t="str">
        <f t="shared" ref="I1990:I2053" si="94">IF(ISNUMBER(E1990),ROUND(H1990*D1990,2),"")</f>
        <v/>
      </c>
      <c r="J1990" s="134"/>
      <c r="K1990" s="135" t="s">
        <v>2979</v>
      </c>
    </row>
    <row r="1991" spans="1:11" x14ac:dyDescent="0.25">
      <c r="A1991" s="128" t="s">
        <v>6016</v>
      </c>
      <c r="B1991" s="129" t="s">
        <v>6017</v>
      </c>
      <c r="C1991" s="130" t="s">
        <v>18</v>
      </c>
      <c r="D1991" s="130">
        <v>1575</v>
      </c>
      <c r="E1991" s="176">
        <v>50.98</v>
      </c>
      <c r="F1991" s="132">
        <f t="shared" ref="F1991:F2054" si="95">IF(ISNUMBER(E1991),D1991*E1991,"")</f>
        <v>80293.5</v>
      </c>
      <c r="G1991" s="133">
        <f>IF($K1991="Padrão",BDI!$B$17,IF($K1991="Diferenciado",BDI!$E$17,0))</f>
        <v>0.18609999999999999</v>
      </c>
      <c r="H1991" s="131">
        <f t="shared" si="93"/>
        <v>60.47</v>
      </c>
      <c r="I1991" s="132">
        <f t="shared" si="94"/>
        <v>95240.25</v>
      </c>
      <c r="J1991" s="134"/>
      <c r="K1991" s="135" t="s">
        <v>2977</v>
      </c>
    </row>
    <row r="1992" spans="1:11" x14ac:dyDescent="0.25">
      <c r="A1992" s="128" t="s">
        <v>6018</v>
      </c>
      <c r="B1992" s="129" t="s">
        <v>6019</v>
      </c>
      <c r="C1992" s="130" t="s">
        <v>18</v>
      </c>
      <c r="D1992" s="130">
        <v>7749.9999999999991</v>
      </c>
      <c r="E1992" s="176">
        <v>84.86</v>
      </c>
      <c r="F1992" s="132">
        <f t="shared" si="95"/>
        <v>657664.99999999988</v>
      </c>
      <c r="G1992" s="133">
        <f>IF($K1992="Padrão",BDI!$B$17,IF($K1992="Diferenciado",BDI!$E$17,0))</f>
        <v>0.18609999999999999</v>
      </c>
      <c r="H1992" s="131">
        <f t="shared" si="93"/>
        <v>100.65</v>
      </c>
      <c r="I1992" s="132">
        <f t="shared" si="94"/>
        <v>780037.5</v>
      </c>
      <c r="J1992" s="134"/>
      <c r="K1992" s="135" t="s">
        <v>2977</v>
      </c>
    </row>
    <row r="1993" spans="1:11" x14ac:dyDescent="0.25">
      <c r="A1993" s="128" t="s">
        <v>6020</v>
      </c>
      <c r="B1993" s="129" t="s">
        <v>6021</v>
      </c>
      <c r="C1993" s="130" t="s">
        <v>18</v>
      </c>
      <c r="D1993" s="130">
        <v>250.00000000000003</v>
      </c>
      <c r="E1993" s="176">
        <v>118.79</v>
      </c>
      <c r="F1993" s="132">
        <f t="shared" si="95"/>
        <v>29697.500000000004</v>
      </c>
      <c r="G1993" s="133">
        <f>IF($K1993="Padrão",BDI!$B$17,IF($K1993="Diferenciado",BDI!$E$17,0))</f>
        <v>0.18609999999999999</v>
      </c>
      <c r="H1993" s="131">
        <f t="shared" si="93"/>
        <v>140.9</v>
      </c>
      <c r="I1993" s="132">
        <f t="shared" si="94"/>
        <v>35225</v>
      </c>
      <c r="J1993" s="134"/>
      <c r="K1993" s="135" t="s">
        <v>2977</v>
      </c>
    </row>
    <row r="1994" spans="1:11" x14ac:dyDescent="0.25">
      <c r="A1994" s="128" t="s">
        <v>6022</v>
      </c>
      <c r="B1994" s="129" t="s">
        <v>6023</v>
      </c>
      <c r="C1994" s="130" t="s">
        <v>18</v>
      </c>
      <c r="D1994" s="130">
        <v>4000.0000000000005</v>
      </c>
      <c r="E1994" s="176">
        <v>12.4</v>
      </c>
      <c r="F1994" s="132">
        <f t="shared" si="95"/>
        <v>49600.000000000007</v>
      </c>
      <c r="G1994" s="133">
        <f>IF($K1994="Padrão",BDI!$B$17,IF($K1994="Diferenciado",BDI!$E$17,0))</f>
        <v>0.18609999999999999</v>
      </c>
      <c r="H1994" s="131">
        <f t="shared" si="93"/>
        <v>14.71</v>
      </c>
      <c r="I1994" s="132">
        <f t="shared" si="94"/>
        <v>58840</v>
      </c>
      <c r="J1994" s="134"/>
      <c r="K1994" s="135" t="s">
        <v>2977</v>
      </c>
    </row>
    <row r="1995" spans="1:11" x14ac:dyDescent="0.25">
      <c r="A1995" s="128" t="s">
        <v>6024</v>
      </c>
      <c r="B1995" s="129" t="s">
        <v>6025</v>
      </c>
      <c r="C1995" s="130" t="s">
        <v>18</v>
      </c>
      <c r="D1995" s="130">
        <v>10500</v>
      </c>
      <c r="E1995" s="176">
        <v>22.92</v>
      </c>
      <c r="F1995" s="132">
        <f t="shared" si="95"/>
        <v>240660.00000000003</v>
      </c>
      <c r="G1995" s="133">
        <f>IF($K1995="Padrão",BDI!$B$17,IF($K1995="Diferenciado",BDI!$E$17,0))</f>
        <v>0.18609999999999999</v>
      </c>
      <c r="H1995" s="131">
        <f t="shared" si="93"/>
        <v>27.19</v>
      </c>
      <c r="I1995" s="132">
        <f t="shared" si="94"/>
        <v>285495</v>
      </c>
      <c r="J1995" s="134"/>
      <c r="K1995" s="135" t="s">
        <v>2977</v>
      </c>
    </row>
    <row r="1996" spans="1:11" hidden="1" x14ac:dyDescent="0.25">
      <c r="A1996" s="128" t="s">
        <v>6026</v>
      </c>
      <c r="B1996" s="129" t="s">
        <v>6027</v>
      </c>
      <c r="C1996" s="130" t="s">
        <v>18</v>
      </c>
      <c r="D1996" s="130">
        <v>0</v>
      </c>
      <c r="E1996" s="131" t="s">
        <v>13</v>
      </c>
      <c r="F1996" s="132" t="str">
        <f t="shared" si="95"/>
        <v/>
      </c>
      <c r="G1996" s="133">
        <f>IF($K1996="Padrão",BDI!$B$17,IF($K1996="Diferenciado",BDI!$E$17,0))</f>
        <v>0.26419999999999999</v>
      </c>
      <c r="H1996" s="131" t="str">
        <f t="shared" si="93"/>
        <v/>
      </c>
      <c r="I1996" s="132" t="str">
        <f t="shared" si="94"/>
        <v/>
      </c>
      <c r="J1996" s="134"/>
      <c r="K1996" s="135" t="s">
        <v>2979</v>
      </c>
    </row>
    <row r="1997" spans="1:11" x14ac:dyDescent="0.25">
      <c r="A1997" s="128" t="s">
        <v>6028</v>
      </c>
      <c r="B1997" s="129" t="s">
        <v>6029</v>
      </c>
      <c r="C1997" s="130" t="s">
        <v>18</v>
      </c>
      <c r="D1997" s="130">
        <v>1575</v>
      </c>
      <c r="E1997" s="176">
        <v>16.07</v>
      </c>
      <c r="F1997" s="132">
        <f t="shared" si="95"/>
        <v>25310.25</v>
      </c>
      <c r="G1997" s="133">
        <f>IF($K1997="Padrão",BDI!$B$17,IF($K1997="Diferenciado",BDI!$E$17,0))</f>
        <v>0.18609999999999999</v>
      </c>
      <c r="H1997" s="131">
        <f t="shared" si="93"/>
        <v>19.059999999999999</v>
      </c>
      <c r="I1997" s="132">
        <f t="shared" si="94"/>
        <v>30019.5</v>
      </c>
      <c r="J1997" s="134"/>
      <c r="K1997" s="135" t="s">
        <v>2977</v>
      </c>
    </row>
    <row r="1998" spans="1:11" x14ac:dyDescent="0.25">
      <c r="A1998" s="128" t="s">
        <v>6030</v>
      </c>
      <c r="B1998" s="129" t="s">
        <v>6031</v>
      </c>
      <c r="C1998" s="130" t="s">
        <v>18</v>
      </c>
      <c r="D1998" s="130">
        <v>5250</v>
      </c>
      <c r="E1998" s="176">
        <v>16.88</v>
      </c>
      <c r="F1998" s="132">
        <f t="shared" si="95"/>
        <v>88620</v>
      </c>
      <c r="G1998" s="133">
        <f>IF($K1998="Padrão",BDI!$B$17,IF($K1998="Diferenciado",BDI!$E$17,0))</f>
        <v>0.18609999999999999</v>
      </c>
      <c r="H1998" s="131">
        <f t="shared" si="93"/>
        <v>20.02</v>
      </c>
      <c r="I1998" s="132">
        <f t="shared" si="94"/>
        <v>105105</v>
      </c>
      <c r="J1998" s="134"/>
      <c r="K1998" s="135" t="s">
        <v>2977</v>
      </c>
    </row>
    <row r="1999" spans="1:11" x14ac:dyDescent="0.25">
      <c r="A1999" s="128" t="s">
        <v>6032</v>
      </c>
      <c r="B1999" s="129" t="s">
        <v>6033</v>
      </c>
      <c r="C1999" s="130" t="s">
        <v>18</v>
      </c>
      <c r="D1999" s="130">
        <v>3125</v>
      </c>
      <c r="E1999" s="176">
        <v>13.78</v>
      </c>
      <c r="F1999" s="132">
        <f t="shared" si="95"/>
        <v>43062.5</v>
      </c>
      <c r="G1999" s="133">
        <f>IF($K1999="Padrão",BDI!$B$17,IF($K1999="Diferenciado",BDI!$E$17,0))</f>
        <v>0.18609999999999999</v>
      </c>
      <c r="H1999" s="131">
        <f t="shared" si="93"/>
        <v>16.34</v>
      </c>
      <c r="I1999" s="132">
        <f t="shared" si="94"/>
        <v>51062.5</v>
      </c>
      <c r="J1999" s="134"/>
      <c r="K1999" s="135" t="s">
        <v>2977</v>
      </c>
    </row>
    <row r="2000" spans="1:11" x14ac:dyDescent="0.25">
      <c r="A2000" s="128" t="s">
        <v>6034</v>
      </c>
      <c r="B2000" s="129" t="s">
        <v>6035</v>
      </c>
      <c r="C2000" s="130" t="s">
        <v>18</v>
      </c>
      <c r="D2000" s="130">
        <v>7749.9999999999991</v>
      </c>
      <c r="E2000" s="176">
        <v>22.56</v>
      </c>
      <c r="F2000" s="132">
        <f t="shared" si="95"/>
        <v>174839.99999999997</v>
      </c>
      <c r="G2000" s="133">
        <f>IF($K2000="Padrão",BDI!$B$17,IF($K2000="Diferenciado",BDI!$E$17,0))</f>
        <v>0.18609999999999999</v>
      </c>
      <c r="H2000" s="131">
        <f t="shared" si="93"/>
        <v>26.76</v>
      </c>
      <c r="I2000" s="132">
        <f t="shared" si="94"/>
        <v>207390</v>
      </c>
      <c r="J2000" s="134"/>
      <c r="K2000" s="135" t="s">
        <v>2977</v>
      </c>
    </row>
    <row r="2001" spans="1:11" hidden="1" x14ac:dyDescent="0.25">
      <c r="A2001" s="128" t="s">
        <v>6036</v>
      </c>
      <c r="B2001" s="129" t="s">
        <v>6037</v>
      </c>
      <c r="C2001" s="130" t="s">
        <v>18</v>
      </c>
      <c r="D2001" s="130">
        <v>0</v>
      </c>
      <c r="E2001" s="131" t="s">
        <v>13</v>
      </c>
      <c r="F2001" s="132" t="str">
        <f t="shared" si="95"/>
        <v/>
      </c>
      <c r="G2001" s="133">
        <f>IF($K2001="Padrão",BDI!$B$17,IF($K2001="Diferenciado",BDI!$E$17,0))</f>
        <v>0.26419999999999999</v>
      </c>
      <c r="H2001" s="131" t="str">
        <f t="shared" si="93"/>
        <v/>
      </c>
      <c r="I2001" s="132" t="str">
        <f t="shared" si="94"/>
        <v/>
      </c>
      <c r="J2001" s="134"/>
      <c r="K2001" s="135" t="s">
        <v>2979</v>
      </c>
    </row>
    <row r="2002" spans="1:11" hidden="1" x14ac:dyDescent="0.25">
      <c r="A2002" s="128" t="s">
        <v>6038</v>
      </c>
      <c r="B2002" s="129" t="s">
        <v>6039</v>
      </c>
      <c r="C2002" s="130" t="s">
        <v>18</v>
      </c>
      <c r="D2002" s="130">
        <v>0</v>
      </c>
      <c r="E2002" s="131" t="s">
        <v>13</v>
      </c>
      <c r="F2002" s="132" t="str">
        <f t="shared" si="95"/>
        <v/>
      </c>
      <c r="G2002" s="133">
        <f>IF($K2002="Padrão",BDI!$B$17,IF($K2002="Diferenciado",BDI!$E$17,0))</f>
        <v>0.26419999999999999</v>
      </c>
      <c r="H2002" s="131" t="str">
        <f t="shared" si="93"/>
        <v/>
      </c>
      <c r="I2002" s="132" t="str">
        <f t="shared" si="94"/>
        <v/>
      </c>
      <c r="J2002" s="134"/>
      <c r="K2002" s="135" t="s">
        <v>2979</v>
      </c>
    </row>
    <row r="2003" spans="1:11" hidden="1" x14ac:dyDescent="0.25">
      <c r="A2003" s="128" t="s">
        <v>6040</v>
      </c>
      <c r="B2003" s="129" t="s">
        <v>6041</v>
      </c>
      <c r="C2003" s="130" t="s">
        <v>18</v>
      </c>
      <c r="D2003" s="130">
        <v>0</v>
      </c>
      <c r="E2003" s="131" t="s">
        <v>13</v>
      </c>
      <c r="F2003" s="132" t="str">
        <f t="shared" si="95"/>
        <v/>
      </c>
      <c r="G2003" s="133">
        <f>IF($K2003="Padrão",BDI!$B$17,IF($K2003="Diferenciado",BDI!$E$17,0))</f>
        <v>0.26419999999999999</v>
      </c>
      <c r="H2003" s="131" t="str">
        <f t="shared" si="93"/>
        <v/>
      </c>
      <c r="I2003" s="132" t="str">
        <f t="shared" si="94"/>
        <v/>
      </c>
      <c r="J2003" s="134"/>
      <c r="K2003" s="135" t="s">
        <v>2979</v>
      </c>
    </row>
    <row r="2004" spans="1:11" hidden="1" x14ac:dyDescent="0.25">
      <c r="A2004" s="128" t="s">
        <v>6042</v>
      </c>
      <c r="B2004" s="129" t="s">
        <v>6043</v>
      </c>
      <c r="C2004" s="130" t="s">
        <v>18</v>
      </c>
      <c r="D2004" s="130">
        <v>0</v>
      </c>
      <c r="E2004" s="131" t="s">
        <v>13</v>
      </c>
      <c r="F2004" s="132" t="str">
        <f t="shared" si="95"/>
        <v/>
      </c>
      <c r="G2004" s="133">
        <f>IF($K2004="Padrão",BDI!$B$17,IF($K2004="Diferenciado",BDI!$E$17,0))</f>
        <v>0.26419999999999999</v>
      </c>
      <c r="H2004" s="131" t="str">
        <f t="shared" si="93"/>
        <v/>
      </c>
      <c r="I2004" s="132" t="str">
        <f t="shared" si="94"/>
        <v/>
      </c>
      <c r="J2004" s="134"/>
      <c r="K2004" s="135" t="s">
        <v>2979</v>
      </c>
    </row>
    <row r="2005" spans="1:11" hidden="1" x14ac:dyDescent="0.25">
      <c r="A2005" s="128" t="s">
        <v>6044</v>
      </c>
      <c r="B2005" s="129" t="s">
        <v>6045</v>
      </c>
      <c r="C2005" s="130" t="s">
        <v>18</v>
      </c>
      <c r="D2005" s="130">
        <v>0</v>
      </c>
      <c r="E2005" s="131" t="s">
        <v>13</v>
      </c>
      <c r="F2005" s="132" t="str">
        <f t="shared" si="95"/>
        <v/>
      </c>
      <c r="G2005" s="133">
        <f>IF($K2005="Padrão",BDI!$B$17,IF($K2005="Diferenciado",BDI!$E$17,0))</f>
        <v>0.26419999999999999</v>
      </c>
      <c r="H2005" s="131" t="str">
        <f t="shared" si="93"/>
        <v/>
      </c>
      <c r="I2005" s="132" t="str">
        <f t="shared" si="94"/>
        <v/>
      </c>
      <c r="J2005" s="134"/>
      <c r="K2005" s="135" t="s">
        <v>2979</v>
      </c>
    </row>
    <row r="2006" spans="1:11" hidden="1" x14ac:dyDescent="0.25">
      <c r="A2006" s="128" t="s">
        <v>6046</v>
      </c>
      <c r="B2006" s="129" t="s">
        <v>6047</v>
      </c>
      <c r="C2006" s="130" t="s">
        <v>18</v>
      </c>
      <c r="D2006" s="130">
        <v>0</v>
      </c>
      <c r="E2006" s="131" t="s">
        <v>13</v>
      </c>
      <c r="F2006" s="132" t="str">
        <f t="shared" si="95"/>
        <v/>
      </c>
      <c r="G2006" s="133">
        <f>IF($K2006="Padrão",BDI!$B$17,IF($K2006="Diferenciado",BDI!$E$17,0))</f>
        <v>0.26419999999999999</v>
      </c>
      <c r="H2006" s="131" t="str">
        <f t="shared" si="93"/>
        <v/>
      </c>
      <c r="I2006" s="132" t="str">
        <f t="shared" si="94"/>
        <v/>
      </c>
      <c r="J2006" s="134"/>
      <c r="K2006" s="135" t="s">
        <v>2979</v>
      </c>
    </row>
    <row r="2007" spans="1:11" hidden="1" x14ac:dyDescent="0.25">
      <c r="A2007" s="128" t="s">
        <v>6048</v>
      </c>
      <c r="B2007" s="129" t="s">
        <v>6049</v>
      </c>
      <c r="C2007" s="130" t="s">
        <v>18</v>
      </c>
      <c r="D2007" s="130">
        <v>0</v>
      </c>
      <c r="E2007" s="131" t="s">
        <v>13</v>
      </c>
      <c r="F2007" s="132" t="str">
        <f t="shared" si="95"/>
        <v/>
      </c>
      <c r="G2007" s="133">
        <f>IF($K2007="Padrão",BDI!$B$17,IF($K2007="Diferenciado",BDI!$E$17,0))</f>
        <v>0.26419999999999999</v>
      </c>
      <c r="H2007" s="131" t="str">
        <f t="shared" si="93"/>
        <v/>
      </c>
      <c r="I2007" s="132" t="str">
        <f t="shared" si="94"/>
        <v/>
      </c>
      <c r="J2007" s="134"/>
      <c r="K2007" s="135" t="s">
        <v>2979</v>
      </c>
    </row>
    <row r="2008" spans="1:11" hidden="1" x14ac:dyDescent="0.25">
      <c r="A2008" s="128" t="s">
        <v>6050</v>
      </c>
      <c r="B2008" s="129" t="s">
        <v>6051</v>
      </c>
      <c r="C2008" s="130" t="s">
        <v>18</v>
      </c>
      <c r="D2008" s="130">
        <v>0</v>
      </c>
      <c r="E2008" s="131" t="s">
        <v>13</v>
      </c>
      <c r="F2008" s="132" t="str">
        <f t="shared" si="95"/>
        <v/>
      </c>
      <c r="G2008" s="133">
        <f>IF($K2008="Padrão",BDI!$B$17,IF($K2008="Diferenciado",BDI!$E$17,0))</f>
        <v>0.26419999999999999</v>
      </c>
      <c r="H2008" s="131" t="str">
        <f t="shared" si="93"/>
        <v/>
      </c>
      <c r="I2008" s="132" t="str">
        <f t="shared" si="94"/>
        <v/>
      </c>
      <c r="J2008" s="134"/>
      <c r="K2008" s="135" t="s">
        <v>2979</v>
      </c>
    </row>
    <row r="2009" spans="1:11" hidden="1" x14ac:dyDescent="0.25">
      <c r="A2009" s="128" t="s">
        <v>6052</v>
      </c>
      <c r="B2009" s="129" t="s">
        <v>6053</v>
      </c>
      <c r="C2009" s="130" t="s">
        <v>18</v>
      </c>
      <c r="D2009" s="130">
        <v>0</v>
      </c>
      <c r="E2009" s="131" t="s">
        <v>13</v>
      </c>
      <c r="F2009" s="132" t="str">
        <f t="shared" si="95"/>
        <v/>
      </c>
      <c r="G2009" s="133">
        <f>IF($K2009="Padrão",BDI!$B$17,IF($K2009="Diferenciado",BDI!$E$17,0))</f>
        <v>0.26419999999999999</v>
      </c>
      <c r="H2009" s="131" t="str">
        <f t="shared" si="93"/>
        <v/>
      </c>
      <c r="I2009" s="132" t="str">
        <f t="shared" si="94"/>
        <v/>
      </c>
      <c r="J2009" s="134"/>
      <c r="K2009" s="135" t="s">
        <v>2979</v>
      </c>
    </row>
    <row r="2010" spans="1:11" x14ac:dyDescent="0.25">
      <c r="A2010" s="128" t="s">
        <v>6054</v>
      </c>
      <c r="B2010" s="129" t="s">
        <v>6055</v>
      </c>
      <c r="C2010" s="130" t="s">
        <v>18</v>
      </c>
      <c r="D2010" s="130">
        <v>250.00000000000003</v>
      </c>
      <c r="E2010" s="176">
        <v>51.39</v>
      </c>
      <c r="F2010" s="132">
        <f t="shared" si="95"/>
        <v>12847.500000000002</v>
      </c>
      <c r="G2010" s="133">
        <f>IF($K2010="Padrão",BDI!$B$17,IF($K2010="Diferenciado",BDI!$E$17,0))</f>
        <v>0.18609999999999999</v>
      </c>
      <c r="H2010" s="131">
        <f t="shared" si="93"/>
        <v>60.95</v>
      </c>
      <c r="I2010" s="132">
        <f t="shared" si="94"/>
        <v>15237.5</v>
      </c>
      <c r="J2010" s="134"/>
      <c r="K2010" s="135" t="s">
        <v>2977</v>
      </c>
    </row>
    <row r="2011" spans="1:11" x14ac:dyDescent="0.25">
      <c r="A2011" s="128" t="s">
        <v>6056</v>
      </c>
      <c r="B2011" s="129" t="s">
        <v>6057</v>
      </c>
      <c r="C2011" s="130" t="s">
        <v>18</v>
      </c>
      <c r="D2011" s="130">
        <v>250.00000000000003</v>
      </c>
      <c r="E2011" s="176">
        <v>64.650000000000006</v>
      </c>
      <c r="F2011" s="132">
        <f t="shared" si="95"/>
        <v>16162.500000000004</v>
      </c>
      <c r="G2011" s="133">
        <f>IF($K2011="Padrão",BDI!$B$17,IF($K2011="Diferenciado",BDI!$E$17,0))</f>
        <v>0.18609999999999999</v>
      </c>
      <c r="H2011" s="131">
        <f t="shared" si="93"/>
        <v>76.680000000000007</v>
      </c>
      <c r="I2011" s="132">
        <f t="shared" si="94"/>
        <v>19170</v>
      </c>
      <c r="J2011" s="134"/>
      <c r="K2011" s="135" t="s">
        <v>2977</v>
      </c>
    </row>
    <row r="2012" spans="1:11" x14ac:dyDescent="0.25">
      <c r="A2012" s="128" t="s">
        <v>6058</v>
      </c>
      <c r="B2012" s="129" t="s">
        <v>6059</v>
      </c>
      <c r="C2012" s="130" t="s">
        <v>18</v>
      </c>
      <c r="D2012" s="130">
        <v>25</v>
      </c>
      <c r="E2012" s="176">
        <v>20.98</v>
      </c>
      <c r="F2012" s="132">
        <f t="shared" si="95"/>
        <v>524.5</v>
      </c>
      <c r="G2012" s="133">
        <f>IF($K2012="Padrão",BDI!$B$17,IF($K2012="Diferenciado",BDI!$E$17,0))</f>
        <v>0.18609999999999999</v>
      </c>
      <c r="H2012" s="131">
        <f t="shared" si="93"/>
        <v>24.88</v>
      </c>
      <c r="I2012" s="132">
        <f t="shared" si="94"/>
        <v>622</v>
      </c>
      <c r="J2012" s="134"/>
      <c r="K2012" s="135" t="s">
        <v>2977</v>
      </c>
    </row>
    <row r="2013" spans="1:11" x14ac:dyDescent="0.25">
      <c r="A2013" s="128" t="s">
        <v>6060</v>
      </c>
      <c r="B2013" s="129" t="s">
        <v>6061</v>
      </c>
      <c r="C2013" s="130" t="s">
        <v>18</v>
      </c>
      <c r="D2013" s="130">
        <v>25</v>
      </c>
      <c r="E2013" s="176">
        <v>29.95</v>
      </c>
      <c r="F2013" s="132">
        <f t="shared" si="95"/>
        <v>748.75</v>
      </c>
      <c r="G2013" s="133">
        <f>IF($K2013="Padrão",BDI!$B$17,IF($K2013="Diferenciado",BDI!$E$17,0))</f>
        <v>0.18609999999999999</v>
      </c>
      <c r="H2013" s="131">
        <f t="shared" si="93"/>
        <v>35.520000000000003</v>
      </c>
      <c r="I2013" s="132">
        <f t="shared" si="94"/>
        <v>888</v>
      </c>
      <c r="J2013" s="134"/>
      <c r="K2013" s="135" t="s">
        <v>2977</v>
      </c>
    </row>
    <row r="2014" spans="1:11" x14ac:dyDescent="0.25">
      <c r="A2014" s="128" t="s">
        <v>6062</v>
      </c>
      <c r="B2014" s="129" t="s">
        <v>6063</v>
      </c>
      <c r="C2014" s="130" t="s">
        <v>18</v>
      </c>
      <c r="D2014" s="130">
        <v>25</v>
      </c>
      <c r="E2014" s="176">
        <v>100.21</v>
      </c>
      <c r="F2014" s="132">
        <f t="shared" si="95"/>
        <v>2505.25</v>
      </c>
      <c r="G2014" s="133">
        <f>IF($K2014="Padrão",BDI!$B$17,IF($K2014="Diferenciado",BDI!$E$17,0))</f>
        <v>0.18609999999999999</v>
      </c>
      <c r="H2014" s="131">
        <f t="shared" si="93"/>
        <v>118.86</v>
      </c>
      <c r="I2014" s="132">
        <f t="shared" si="94"/>
        <v>2971.5</v>
      </c>
      <c r="J2014" s="134"/>
      <c r="K2014" s="135" t="s">
        <v>2977</v>
      </c>
    </row>
    <row r="2015" spans="1:11" x14ac:dyDescent="0.25">
      <c r="A2015" s="128" t="s">
        <v>6064</v>
      </c>
      <c r="B2015" s="129" t="s">
        <v>6065</v>
      </c>
      <c r="C2015" s="130" t="s">
        <v>18</v>
      </c>
      <c r="D2015" s="130">
        <v>150</v>
      </c>
      <c r="E2015" s="176">
        <v>104.83</v>
      </c>
      <c r="F2015" s="132">
        <f t="shared" si="95"/>
        <v>15724.5</v>
      </c>
      <c r="G2015" s="133">
        <f>IF($K2015="Padrão",BDI!$B$17,IF($K2015="Diferenciado",BDI!$E$17,0))</f>
        <v>0.18609999999999999</v>
      </c>
      <c r="H2015" s="131">
        <f t="shared" si="93"/>
        <v>124.34</v>
      </c>
      <c r="I2015" s="132">
        <f t="shared" si="94"/>
        <v>18651</v>
      </c>
      <c r="J2015" s="134"/>
      <c r="K2015" s="135" t="s">
        <v>2977</v>
      </c>
    </row>
    <row r="2016" spans="1:11" x14ac:dyDescent="0.25">
      <c r="A2016" s="128" t="s">
        <v>6066</v>
      </c>
      <c r="B2016" s="129" t="s">
        <v>6067</v>
      </c>
      <c r="C2016" s="130" t="s">
        <v>18</v>
      </c>
      <c r="D2016" s="130">
        <v>150</v>
      </c>
      <c r="E2016" s="176">
        <v>103</v>
      </c>
      <c r="F2016" s="132">
        <f t="shared" si="95"/>
        <v>15450</v>
      </c>
      <c r="G2016" s="133">
        <f>IF($K2016="Padrão",BDI!$B$17,IF($K2016="Diferenciado",BDI!$E$17,0))</f>
        <v>0.18609999999999999</v>
      </c>
      <c r="H2016" s="131">
        <f t="shared" si="93"/>
        <v>122.17</v>
      </c>
      <c r="I2016" s="132">
        <f t="shared" si="94"/>
        <v>18325.5</v>
      </c>
      <c r="J2016" s="134"/>
      <c r="K2016" s="135" t="s">
        <v>2977</v>
      </c>
    </row>
    <row r="2017" spans="1:11" x14ac:dyDescent="0.25">
      <c r="A2017" s="128" t="s">
        <v>6068</v>
      </c>
      <c r="B2017" s="129" t="s">
        <v>6069</v>
      </c>
      <c r="C2017" s="130" t="s">
        <v>18</v>
      </c>
      <c r="D2017" s="130">
        <v>775</v>
      </c>
      <c r="E2017" s="176">
        <v>89.69</v>
      </c>
      <c r="F2017" s="132">
        <f t="shared" si="95"/>
        <v>69509.75</v>
      </c>
      <c r="G2017" s="133">
        <f>IF($K2017="Padrão",BDI!$B$17,IF($K2017="Diferenciado",BDI!$E$17,0))</f>
        <v>0.18609999999999999</v>
      </c>
      <c r="H2017" s="131">
        <f t="shared" si="93"/>
        <v>106.38</v>
      </c>
      <c r="I2017" s="132">
        <f t="shared" si="94"/>
        <v>82444.5</v>
      </c>
      <c r="J2017" s="134"/>
      <c r="K2017" s="135" t="s">
        <v>2977</v>
      </c>
    </row>
    <row r="2018" spans="1:11" hidden="1" x14ac:dyDescent="0.25">
      <c r="A2018" s="128" t="s">
        <v>6070</v>
      </c>
      <c r="B2018" s="129" t="s">
        <v>6071</v>
      </c>
      <c r="C2018" s="130" t="s">
        <v>18</v>
      </c>
      <c r="D2018" s="130">
        <v>0</v>
      </c>
      <c r="E2018" s="131" t="s">
        <v>13</v>
      </c>
      <c r="F2018" s="132" t="str">
        <f t="shared" si="95"/>
        <v/>
      </c>
      <c r="G2018" s="133">
        <f>IF($K2018="Padrão",BDI!$B$17,IF($K2018="Diferenciado",BDI!$E$17,0))</f>
        <v>0.26419999999999999</v>
      </c>
      <c r="H2018" s="131" t="str">
        <f t="shared" si="93"/>
        <v/>
      </c>
      <c r="I2018" s="132" t="str">
        <f t="shared" si="94"/>
        <v/>
      </c>
      <c r="J2018" s="134"/>
      <c r="K2018" s="135" t="s">
        <v>2979</v>
      </c>
    </row>
    <row r="2019" spans="1:11" hidden="1" x14ac:dyDescent="0.25">
      <c r="A2019" s="128" t="s">
        <v>6072</v>
      </c>
      <c r="B2019" s="129" t="s">
        <v>6073</v>
      </c>
      <c r="C2019" s="130" t="s">
        <v>18</v>
      </c>
      <c r="D2019" s="130">
        <v>0</v>
      </c>
      <c r="E2019" s="131" t="s">
        <v>13</v>
      </c>
      <c r="F2019" s="132" t="str">
        <f t="shared" si="95"/>
        <v/>
      </c>
      <c r="G2019" s="133">
        <f>IF($K2019="Padrão",BDI!$B$17,IF($K2019="Diferenciado",BDI!$E$17,0))</f>
        <v>0.26419999999999999</v>
      </c>
      <c r="H2019" s="131" t="str">
        <f t="shared" si="93"/>
        <v/>
      </c>
      <c r="I2019" s="132" t="str">
        <f t="shared" si="94"/>
        <v/>
      </c>
      <c r="J2019" s="134"/>
      <c r="K2019" s="135" t="s">
        <v>2979</v>
      </c>
    </row>
    <row r="2020" spans="1:11" hidden="1" x14ac:dyDescent="0.25">
      <c r="A2020" s="128" t="s">
        <v>6074</v>
      </c>
      <c r="B2020" s="129" t="s">
        <v>6075</v>
      </c>
      <c r="C2020" s="130" t="s">
        <v>18</v>
      </c>
      <c r="D2020" s="130">
        <v>0</v>
      </c>
      <c r="E2020" s="131" t="s">
        <v>13</v>
      </c>
      <c r="F2020" s="132" t="str">
        <f t="shared" si="95"/>
        <v/>
      </c>
      <c r="G2020" s="133">
        <f>IF($K2020="Padrão",BDI!$B$17,IF($K2020="Diferenciado",BDI!$E$17,0))</f>
        <v>0.26419999999999999</v>
      </c>
      <c r="H2020" s="131" t="str">
        <f t="shared" si="93"/>
        <v/>
      </c>
      <c r="I2020" s="132" t="str">
        <f t="shared" si="94"/>
        <v/>
      </c>
      <c r="J2020" s="134"/>
      <c r="K2020" s="135" t="s">
        <v>2979</v>
      </c>
    </row>
    <row r="2021" spans="1:11" hidden="1" x14ac:dyDescent="0.25">
      <c r="A2021" s="128" t="s">
        <v>6076</v>
      </c>
      <c r="B2021" s="129" t="s">
        <v>6077</v>
      </c>
      <c r="C2021" s="130" t="s">
        <v>18</v>
      </c>
      <c r="D2021" s="130">
        <v>0</v>
      </c>
      <c r="E2021" s="131" t="s">
        <v>13</v>
      </c>
      <c r="F2021" s="132" t="str">
        <f t="shared" si="95"/>
        <v/>
      </c>
      <c r="G2021" s="133">
        <f>IF($K2021="Padrão",BDI!$B$17,IF($K2021="Diferenciado",BDI!$E$17,0))</f>
        <v>0.26419999999999999</v>
      </c>
      <c r="H2021" s="131" t="str">
        <f t="shared" si="93"/>
        <v/>
      </c>
      <c r="I2021" s="132" t="str">
        <f t="shared" si="94"/>
        <v/>
      </c>
      <c r="J2021" s="134"/>
      <c r="K2021" s="135" t="s">
        <v>2979</v>
      </c>
    </row>
    <row r="2022" spans="1:11" hidden="1" x14ac:dyDescent="0.25">
      <c r="A2022" s="128" t="s">
        <v>6078</v>
      </c>
      <c r="B2022" s="129" t="s">
        <v>6079</v>
      </c>
      <c r="C2022" s="130" t="s">
        <v>18</v>
      </c>
      <c r="D2022" s="130">
        <v>0</v>
      </c>
      <c r="E2022" s="131" t="s">
        <v>13</v>
      </c>
      <c r="F2022" s="132" t="str">
        <f t="shared" si="95"/>
        <v/>
      </c>
      <c r="G2022" s="133">
        <f>IF($K2022="Padrão",BDI!$B$17,IF($K2022="Diferenciado",BDI!$E$17,0))</f>
        <v>0.26419999999999999</v>
      </c>
      <c r="H2022" s="131" t="str">
        <f t="shared" si="93"/>
        <v/>
      </c>
      <c r="I2022" s="132" t="str">
        <f t="shared" si="94"/>
        <v/>
      </c>
      <c r="J2022" s="134"/>
      <c r="K2022" s="135" t="s">
        <v>2979</v>
      </c>
    </row>
    <row r="2023" spans="1:11" x14ac:dyDescent="0.25">
      <c r="A2023" s="128" t="s">
        <v>6080</v>
      </c>
      <c r="B2023" s="129" t="s">
        <v>6081</v>
      </c>
      <c r="C2023" s="130" t="s">
        <v>18</v>
      </c>
      <c r="D2023" s="130">
        <v>25</v>
      </c>
      <c r="E2023" s="176">
        <v>94.35</v>
      </c>
      <c r="F2023" s="132">
        <f t="shared" si="95"/>
        <v>2358.75</v>
      </c>
      <c r="G2023" s="133">
        <f>IF($K2023="Padrão",BDI!$B$17,IF($K2023="Diferenciado",BDI!$E$17,0))</f>
        <v>0.18609999999999999</v>
      </c>
      <c r="H2023" s="131">
        <f t="shared" si="93"/>
        <v>111.91</v>
      </c>
      <c r="I2023" s="132">
        <f t="shared" si="94"/>
        <v>2797.75</v>
      </c>
      <c r="J2023" s="134"/>
      <c r="K2023" s="135" t="s">
        <v>2977</v>
      </c>
    </row>
    <row r="2024" spans="1:11" x14ac:dyDescent="0.25">
      <c r="A2024" s="128" t="s">
        <v>6082</v>
      </c>
      <c r="B2024" s="129" t="s">
        <v>6083</v>
      </c>
      <c r="C2024" s="130" t="s">
        <v>18</v>
      </c>
      <c r="D2024" s="130">
        <v>25</v>
      </c>
      <c r="E2024" s="176">
        <v>99.59</v>
      </c>
      <c r="F2024" s="132">
        <f t="shared" si="95"/>
        <v>2489.75</v>
      </c>
      <c r="G2024" s="133">
        <f>IF($K2024="Padrão",BDI!$B$17,IF($K2024="Diferenciado",BDI!$E$17,0))</f>
        <v>0.18609999999999999</v>
      </c>
      <c r="H2024" s="131">
        <f t="shared" si="93"/>
        <v>118.12</v>
      </c>
      <c r="I2024" s="132">
        <f t="shared" si="94"/>
        <v>2953</v>
      </c>
      <c r="J2024" s="134"/>
      <c r="K2024" s="135" t="s">
        <v>2977</v>
      </c>
    </row>
    <row r="2025" spans="1:11" x14ac:dyDescent="0.25">
      <c r="A2025" s="128" t="s">
        <v>6084</v>
      </c>
      <c r="B2025" s="129" t="s">
        <v>6085</v>
      </c>
      <c r="C2025" s="130" t="s">
        <v>18</v>
      </c>
      <c r="D2025" s="130">
        <v>25</v>
      </c>
      <c r="E2025" s="176">
        <v>168.84</v>
      </c>
      <c r="F2025" s="132">
        <f t="shared" si="95"/>
        <v>4221</v>
      </c>
      <c r="G2025" s="133">
        <f>IF($K2025="Padrão",BDI!$B$17,IF($K2025="Diferenciado",BDI!$E$17,0))</f>
        <v>0.18609999999999999</v>
      </c>
      <c r="H2025" s="131">
        <f t="shared" si="93"/>
        <v>200.26</v>
      </c>
      <c r="I2025" s="132">
        <f t="shared" si="94"/>
        <v>5006.5</v>
      </c>
      <c r="J2025" s="134"/>
      <c r="K2025" s="135" t="s">
        <v>2977</v>
      </c>
    </row>
    <row r="2026" spans="1:11" x14ac:dyDescent="0.25">
      <c r="A2026" s="128" t="s">
        <v>6086</v>
      </c>
      <c r="B2026" s="129" t="s">
        <v>6087</v>
      </c>
      <c r="C2026" s="130" t="s">
        <v>18</v>
      </c>
      <c r="D2026" s="130">
        <v>50</v>
      </c>
      <c r="E2026" s="176">
        <v>128.75</v>
      </c>
      <c r="F2026" s="132">
        <f t="shared" si="95"/>
        <v>6437.5</v>
      </c>
      <c r="G2026" s="133">
        <f>IF($K2026="Padrão",BDI!$B$17,IF($K2026="Diferenciado",BDI!$E$17,0))</f>
        <v>0.18609999999999999</v>
      </c>
      <c r="H2026" s="131">
        <f t="shared" si="93"/>
        <v>152.71</v>
      </c>
      <c r="I2026" s="132">
        <f t="shared" si="94"/>
        <v>7635.5</v>
      </c>
      <c r="J2026" s="134"/>
      <c r="K2026" s="135" t="s">
        <v>2977</v>
      </c>
    </row>
    <row r="2027" spans="1:11" x14ac:dyDescent="0.25">
      <c r="A2027" s="128" t="s">
        <v>6088</v>
      </c>
      <c r="B2027" s="129" t="s">
        <v>6089</v>
      </c>
      <c r="C2027" s="130" t="s">
        <v>18</v>
      </c>
      <c r="D2027" s="130">
        <v>50</v>
      </c>
      <c r="E2027" s="176">
        <v>183.2</v>
      </c>
      <c r="F2027" s="132">
        <f t="shared" si="95"/>
        <v>9160</v>
      </c>
      <c r="G2027" s="133">
        <f>IF($K2027="Padrão",BDI!$B$17,IF($K2027="Diferenciado",BDI!$E$17,0))</f>
        <v>0.18609999999999999</v>
      </c>
      <c r="H2027" s="131">
        <f t="shared" si="93"/>
        <v>217.29</v>
      </c>
      <c r="I2027" s="132">
        <f t="shared" si="94"/>
        <v>10864.5</v>
      </c>
      <c r="J2027" s="134"/>
      <c r="K2027" s="135" t="s">
        <v>2977</v>
      </c>
    </row>
    <row r="2028" spans="1:11" x14ac:dyDescent="0.25">
      <c r="A2028" s="128" t="s">
        <v>6090</v>
      </c>
      <c r="B2028" s="129" t="s">
        <v>6091</v>
      </c>
      <c r="C2028" s="130" t="s">
        <v>18</v>
      </c>
      <c r="D2028" s="130">
        <v>100</v>
      </c>
      <c r="E2028" s="176">
        <v>65.900000000000006</v>
      </c>
      <c r="F2028" s="132">
        <f t="shared" si="95"/>
        <v>6590.0000000000009</v>
      </c>
      <c r="G2028" s="133">
        <f>IF($K2028="Padrão",BDI!$B$17,IF($K2028="Diferenciado",BDI!$E$17,0))</f>
        <v>0.18609999999999999</v>
      </c>
      <c r="H2028" s="131">
        <f t="shared" si="93"/>
        <v>78.16</v>
      </c>
      <c r="I2028" s="132">
        <f t="shared" si="94"/>
        <v>7816</v>
      </c>
      <c r="J2028" s="134"/>
      <c r="K2028" s="135" t="s">
        <v>2977</v>
      </c>
    </row>
    <row r="2029" spans="1:11" x14ac:dyDescent="0.25">
      <c r="A2029" s="128" t="s">
        <v>6092</v>
      </c>
      <c r="B2029" s="129" t="s">
        <v>6093</v>
      </c>
      <c r="C2029" s="130" t="s">
        <v>18</v>
      </c>
      <c r="D2029" s="130">
        <v>100</v>
      </c>
      <c r="E2029" s="176">
        <v>51.85</v>
      </c>
      <c r="F2029" s="132">
        <f t="shared" si="95"/>
        <v>5185</v>
      </c>
      <c r="G2029" s="133">
        <f>IF($K2029="Padrão",BDI!$B$17,IF($K2029="Diferenciado",BDI!$E$17,0))</f>
        <v>0.18609999999999999</v>
      </c>
      <c r="H2029" s="131">
        <f t="shared" si="93"/>
        <v>61.5</v>
      </c>
      <c r="I2029" s="132">
        <f t="shared" si="94"/>
        <v>6150</v>
      </c>
      <c r="J2029" s="134"/>
      <c r="K2029" s="135" t="s">
        <v>2977</v>
      </c>
    </row>
    <row r="2030" spans="1:11" x14ac:dyDescent="0.25">
      <c r="A2030" s="128" t="s">
        <v>6094</v>
      </c>
      <c r="B2030" s="129" t="s">
        <v>6095</v>
      </c>
      <c r="C2030" s="130" t="s">
        <v>18</v>
      </c>
      <c r="D2030" s="130">
        <v>150</v>
      </c>
      <c r="E2030" s="176">
        <v>45.72</v>
      </c>
      <c r="F2030" s="132">
        <f t="shared" si="95"/>
        <v>6858</v>
      </c>
      <c r="G2030" s="133">
        <f>IF($K2030="Padrão",BDI!$B$17,IF($K2030="Diferenciado",BDI!$E$17,0))</f>
        <v>0.18609999999999999</v>
      </c>
      <c r="H2030" s="131">
        <f t="shared" si="93"/>
        <v>54.23</v>
      </c>
      <c r="I2030" s="132">
        <f t="shared" si="94"/>
        <v>8134.5</v>
      </c>
      <c r="J2030" s="134"/>
      <c r="K2030" s="135" t="s">
        <v>2977</v>
      </c>
    </row>
    <row r="2031" spans="1:11" x14ac:dyDescent="0.25">
      <c r="A2031" s="128" t="s">
        <v>6096</v>
      </c>
      <c r="B2031" s="129" t="s">
        <v>6097</v>
      </c>
      <c r="C2031" s="130" t="s">
        <v>18</v>
      </c>
      <c r="D2031" s="130">
        <v>250.00000000000003</v>
      </c>
      <c r="E2031" s="176">
        <v>45.45</v>
      </c>
      <c r="F2031" s="132">
        <f t="shared" si="95"/>
        <v>11362.500000000002</v>
      </c>
      <c r="G2031" s="133">
        <f>IF($K2031="Padrão",BDI!$B$17,IF($K2031="Diferenciado",BDI!$E$17,0))</f>
        <v>0.18609999999999999</v>
      </c>
      <c r="H2031" s="131">
        <f t="shared" si="93"/>
        <v>53.91</v>
      </c>
      <c r="I2031" s="132">
        <f t="shared" si="94"/>
        <v>13477.5</v>
      </c>
      <c r="J2031" s="134"/>
      <c r="K2031" s="135" t="s">
        <v>2977</v>
      </c>
    </row>
    <row r="2032" spans="1:11" x14ac:dyDescent="0.25">
      <c r="A2032" s="128" t="s">
        <v>6098</v>
      </c>
      <c r="B2032" s="129" t="s">
        <v>6099</v>
      </c>
      <c r="C2032" s="130" t="s">
        <v>18</v>
      </c>
      <c r="D2032" s="130">
        <v>250.00000000000003</v>
      </c>
      <c r="E2032" s="176">
        <v>97.15</v>
      </c>
      <c r="F2032" s="132">
        <f t="shared" si="95"/>
        <v>24287.500000000004</v>
      </c>
      <c r="G2032" s="133">
        <f>IF($K2032="Padrão",BDI!$B$17,IF($K2032="Diferenciado",BDI!$E$17,0))</f>
        <v>0.18609999999999999</v>
      </c>
      <c r="H2032" s="131">
        <f t="shared" si="93"/>
        <v>115.23</v>
      </c>
      <c r="I2032" s="132">
        <f t="shared" si="94"/>
        <v>28807.5</v>
      </c>
      <c r="J2032" s="134"/>
      <c r="K2032" s="135" t="s">
        <v>2977</v>
      </c>
    </row>
    <row r="2033" spans="1:11" hidden="1" x14ac:dyDescent="0.25">
      <c r="A2033" s="128" t="s">
        <v>6100</v>
      </c>
      <c r="B2033" s="129" t="s">
        <v>6101</v>
      </c>
      <c r="C2033" s="130" t="s">
        <v>18</v>
      </c>
      <c r="D2033" s="130">
        <v>0</v>
      </c>
      <c r="E2033" s="131" t="s">
        <v>13</v>
      </c>
      <c r="F2033" s="132" t="str">
        <f t="shared" si="95"/>
        <v/>
      </c>
      <c r="G2033" s="133">
        <f>IF($K2033="Padrão",BDI!$B$17,IF($K2033="Diferenciado",BDI!$E$17,0))</f>
        <v>0.26419999999999999</v>
      </c>
      <c r="H2033" s="131" t="str">
        <f t="shared" si="93"/>
        <v/>
      </c>
      <c r="I2033" s="132" t="str">
        <f t="shared" si="94"/>
        <v/>
      </c>
      <c r="J2033" s="134"/>
      <c r="K2033" s="135" t="s">
        <v>2979</v>
      </c>
    </row>
    <row r="2034" spans="1:11" hidden="1" x14ac:dyDescent="0.25">
      <c r="A2034" s="128" t="s">
        <v>6102</v>
      </c>
      <c r="B2034" s="129" t="s">
        <v>6103</v>
      </c>
      <c r="C2034" s="130" t="s">
        <v>18</v>
      </c>
      <c r="D2034" s="130">
        <v>0</v>
      </c>
      <c r="E2034" s="131" t="s">
        <v>13</v>
      </c>
      <c r="F2034" s="132" t="str">
        <f t="shared" si="95"/>
        <v/>
      </c>
      <c r="G2034" s="133">
        <f>IF($K2034="Padrão",BDI!$B$17,IF($K2034="Diferenciado",BDI!$E$17,0))</f>
        <v>0.26419999999999999</v>
      </c>
      <c r="H2034" s="131" t="str">
        <f t="shared" si="93"/>
        <v/>
      </c>
      <c r="I2034" s="132" t="str">
        <f t="shared" si="94"/>
        <v/>
      </c>
      <c r="J2034" s="134"/>
      <c r="K2034" s="135" t="s">
        <v>2979</v>
      </c>
    </row>
    <row r="2035" spans="1:11" hidden="1" x14ac:dyDescent="0.25">
      <c r="A2035" s="128" t="s">
        <v>6104</v>
      </c>
      <c r="B2035" s="129" t="s">
        <v>6105</v>
      </c>
      <c r="C2035" s="130" t="s">
        <v>18</v>
      </c>
      <c r="D2035" s="130">
        <v>0</v>
      </c>
      <c r="E2035" s="131" t="s">
        <v>13</v>
      </c>
      <c r="F2035" s="132" t="str">
        <f t="shared" si="95"/>
        <v/>
      </c>
      <c r="G2035" s="133">
        <f>IF($K2035="Padrão",BDI!$B$17,IF($K2035="Diferenciado",BDI!$E$17,0))</f>
        <v>0.26419999999999999</v>
      </c>
      <c r="H2035" s="131" t="str">
        <f t="shared" si="93"/>
        <v/>
      </c>
      <c r="I2035" s="132" t="str">
        <f t="shared" si="94"/>
        <v/>
      </c>
      <c r="J2035" s="134"/>
      <c r="K2035" s="135" t="s">
        <v>2979</v>
      </c>
    </row>
    <row r="2036" spans="1:11" x14ac:dyDescent="0.25">
      <c r="A2036" s="128" t="s">
        <v>6106</v>
      </c>
      <c r="B2036" s="129" t="s">
        <v>6107</v>
      </c>
      <c r="C2036" s="130" t="s">
        <v>18</v>
      </c>
      <c r="D2036" s="130">
        <v>250.00000000000003</v>
      </c>
      <c r="E2036" s="176">
        <v>104.74</v>
      </c>
      <c r="F2036" s="132">
        <f t="shared" si="95"/>
        <v>26185</v>
      </c>
      <c r="G2036" s="133">
        <f>IF($K2036="Padrão",BDI!$B$17,IF($K2036="Diferenciado",BDI!$E$17,0))</f>
        <v>0.18609999999999999</v>
      </c>
      <c r="H2036" s="131">
        <f t="shared" si="93"/>
        <v>124.23</v>
      </c>
      <c r="I2036" s="132">
        <f t="shared" si="94"/>
        <v>31057.5</v>
      </c>
      <c r="J2036" s="134"/>
      <c r="K2036" s="135" t="s">
        <v>2977</v>
      </c>
    </row>
    <row r="2037" spans="1:11" x14ac:dyDescent="0.25">
      <c r="A2037" s="128" t="s">
        <v>6108</v>
      </c>
      <c r="B2037" s="129" t="s">
        <v>6109</v>
      </c>
      <c r="C2037" s="130" t="s">
        <v>18</v>
      </c>
      <c r="D2037" s="130">
        <v>250.00000000000003</v>
      </c>
      <c r="E2037" s="176">
        <v>123.6</v>
      </c>
      <c r="F2037" s="132">
        <f t="shared" si="95"/>
        <v>30900.000000000004</v>
      </c>
      <c r="G2037" s="133">
        <f>IF($K2037="Padrão",BDI!$B$17,IF($K2037="Diferenciado",BDI!$E$17,0))</f>
        <v>0.18609999999999999</v>
      </c>
      <c r="H2037" s="131">
        <f t="shared" si="93"/>
        <v>146.6</v>
      </c>
      <c r="I2037" s="132">
        <f t="shared" si="94"/>
        <v>36650</v>
      </c>
      <c r="J2037" s="134"/>
      <c r="K2037" s="135" t="s">
        <v>2977</v>
      </c>
    </row>
    <row r="2038" spans="1:11" x14ac:dyDescent="0.25">
      <c r="A2038" s="128" t="s">
        <v>6110</v>
      </c>
      <c r="B2038" s="129" t="s">
        <v>6111</v>
      </c>
      <c r="C2038" s="130" t="s">
        <v>18</v>
      </c>
      <c r="D2038" s="130">
        <v>500.00000000000006</v>
      </c>
      <c r="E2038" s="176">
        <v>196.16</v>
      </c>
      <c r="F2038" s="132">
        <f t="shared" si="95"/>
        <v>98080.000000000015</v>
      </c>
      <c r="G2038" s="133">
        <f>IF($K2038="Padrão",BDI!$B$17,IF($K2038="Diferenciado",BDI!$E$17,0))</f>
        <v>0.18609999999999999</v>
      </c>
      <c r="H2038" s="131">
        <f t="shared" si="93"/>
        <v>232.67</v>
      </c>
      <c r="I2038" s="132">
        <f t="shared" si="94"/>
        <v>116335</v>
      </c>
      <c r="J2038" s="134"/>
      <c r="K2038" s="135" t="s">
        <v>2977</v>
      </c>
    </row>
    <row r="2039" spans="1:11" x14ac:dyDescent="0.25">
      <c r="A2039" s="128" t="s">
        <v>6112</v>
      </c>
      <c r="B2039" s="129" t="s">
        <v>6113</v>
      </c>
      <c r="C2039" s="130" t="s">
        <v>18</v>
      </c>
      <c r="D2039" s="130">
        <v>500.00000000000006</v>
      </c>
      <c r="E2039" s="176">
        <v>138.35</v>
      </c>
      <c r="F2039" s="132">
        <f t="shared" si="95"/>
        <v>69175</v>
      </c>
      <c r="G2039" s="133">
        <f>IF($K2039="Padrão",BDI!$B$17,IF($K2039="Diferenciado",BDI!$E$17,0))</f>
        <v>0.18609999999999999</v>
      </c>
      <c r="H2039" s="131">
        <f t="shared" si="93"/>
        <v>164.1</v>
      </c>
      <c r="I2039" s="132">
        <f t="shared" si="94"/>
        <v>82050</v>
      </c>
      <c r="J2039" s="134"/>
      <c r="K2039" s="135" t="s">
        <v>2977</v>
      </c>
    </row>
    <row r="2040" spans="1:11" x14ac:dyDescent="0.25">
      <c r="A2040" s="128" t="s">
        <v>6114</v>
      </c>
      <c r="B2040" s="129" t="s">
        <v>6115</v>
      </c>
      <c r="C2040" s="130" t="s">
        <v>18</v>
      </c>
      <c r="D2040" s="130">
        <v>150</v>
      </c>
      <c r="E2040" s="176">
        <v>222.54</v>
      </c>
      <c r="F2040" s="132">
        <f t="shared" si="95"/>
        <v>33381</v>
      </c>
      <c r="G2040" s="133">
        <f>IF($K2040="Padrão",BDI!$B$17,IF($K2040="Diferenciado",BDI!$E$17,0))</f>
        <v>0.18609999999999999</v>
      </c>
      <c r="H2040" s="131">
        <f t="shared" si="93"/>
        <v>263.95</v>
      </c>
      <c r="I2040" s="132">
        <f t="shared" si="94"/>
        <v>39592.5</v>
      </c>
      <c r="J2040" s="134"/>
      <c r="K2040" s="135" t="s">
        <v>2977</v>
      </c>
    </row>
    <row r="2041" spans="1:11" hidden="1" x14ac:dyDescent="0.25">
      <c r="A2041" s="128" t="s">
        <v>6116</v>
      </c>
      <c r="B2041" s="129" t="s">
        <v>6117</v>
      </c>
      <c r="C2041" s="130" t="s">
        <v>18</v>
      </c>
      <c r="D2041" s="130">
        <v>0</v>
      </c>
      <c r="E2041" s="131" t="s">
        <v>13</v>
      </c>
      <c r="F2041" s="132" t="str">
        <f t="shared" si="95"/>
        <v/>
      </c>
      <c r="G2041" s="133">
        <f>IF($K2041="Padrão",BDI!$B$17,IF($K2041="Diferenciado",BDI!$E$17,0))</f>
        <v>0.26419999999999999</v>
      </c>
      <c r="H2041" s="131" t="str">
        <f t="shared" si="93"/>
        <v/>
      </c>
      <c r="I2041" s="132" t="str">
        <f t="shared" si="94"/>
        <v/>
      </c>
      <c r="J2041" s="134"/>
      <c r="K2041" s="135" t="s">
        <v>2979</v>
      </c>
    </row>
    <row r="2042" spans="1:11" hidden="1" x14ac:dyDescent="0.25">
      <c r="A2042" s="128" t="s">
        <v>6118</v>
      </c>
      <c r="B2042" s="129" t="s">
        <v>6119</v>
      </c>
      <c r="C2042" s="130" t="s">
        <v>18</v>
      </c>
      <c r="D2042" s="130">
        <v>0</v>
      </c>
      <c r="E2042" s="131" t="s">
        <v>13</v>
      </c>
      <c r="F2042" s="132" t="str">
        <f t="shared" si="95"/>
        <v/>
      </c>
      <c r="G2042" s="133">
        <f>IF($K2042="Padrão",BDI!$B$17,IF($K2042="Diferenciado",BDI!$E$17,0))</f>
        <v>0.26419999999999999</v>
      </c>
      <c r="H2042" s="131" t="str">
        <f t="shared" si="93"/>
        <v/>
      </c>
      <c r="I2042" s="132" t="str">
        <f t="shared" si="94"/>
        <v/>
      </c>
      <c r="J2042" s="134"/>
      <c r="K2042" s="135" t="s">
        <v>2979</v>
      </c>
    </row>
    <row r="2043" spans="1:11" hidden="1" x14ac:dyDescent="0.25">
      <c r="A2043" s="128" t="s">
        <v>6120</v>
      </c>
      <c r="B2043" s="129" t="s">
        <v>6121</v>
      </c>
      <c r="C2043" s="130" t="s">
        <v>18</v>
      </c>
      <c r="D2043" s="130">
        <v>0</v>
      </c>
      <c r="E2043" s="131" t="s">
        <v>13</v>
      </c>
      <c r="F2043" s="132" t="str">
        <f t="shared" si="95"/>
        <v/>
      </c>
      <c r="G2043" s="133">
        <f>IF($K2043="Padrão",BDI!$B$17,IF($K2043="Diferenciado",BDI!$E$17,0))</f>
        <v>0.26419999999999999</v>
      </c>
      <c r="H2043" s="131" t="str">
        <f t="shared" si="93"/>
        <v/>
      </c>
      <c r="I2043" s="132" t="str">
        <f t="shared" si="94"/>
        <v/>
      </c>
      <c r="J2043" s="134"/>
      <c r="K2043" s="135" t="s">
        <v>2979</v>
      </c>
    </row>
    <row r="2044" spans="1:11" hidden="1" x14ac:dyDescent="0.25">
      <c r="A2044" s="128" t="s">
        <v>6122</v>
      </c>
      <c r="B2044" s="129" t="s">
        <v>6123</v>
      </c>
      <c r="C2044" s="130" t="s">
        <v>18</v>
      </c>
      <c r="D2044" s="130">
        <v>0</v>
      </c>
      <c r="E2044" s="131" t="s">
        <v>13</v>
      </c>
      <c r="F2044" s="132" t="str">
        <f t="shared" si="95"/>
        <v/>
      </c>
      <c r="G2044" s="133">
        <f>IF($K2044="Padrão",BDI!$B$17,IF($K2044="Diferenciado",BDI!$E$17,0))</f>
        <v>0.26419999999999999</v>
      </c>
      <c r="H2044" s="131" t="str">
        <f t="shared" si="93"/>
        <v/>
      </c>
      <c r="I2044" s="132" t="str">
        <f t="shared" si="94"/>
        <v/>
      </c>
      <c r="J2044" s="134"/>
      <c r="K2044" s="135" t="s">
        <v>2979</v>
      </c>
    </row>
    <row r="2045" spans="1:11" hidden="1" x14ac:dyDescent="0.25">
      <c r="A2045" s="128" t="s">
        <v>6124</v>
      </c>
      <c r="B2045" s="129" t="s">
        <v>6125</v>
      </c>
      <c r="C2045" s="130" t="s">
        <v>18</v>
      </c>
      <c r="D2045" s="130">
        <v>0</v>
      </c>
      <c r="E2045" s="131" t="s">
        <v>13</v>
      </c>
      <c r="F2045" s="132" t="str">
        <f t="shared" si="95"/>
        <v/>
      </c>
      <c r="G2045" s="133">
        <f>IF($K2045="Padrão",BDI!$B$17,IF($K2045="Diferenciado",BDI!$E$17,0))</f>
        <v>0.26419999999999999</v>
      </c>
      <c r="H2045" s="131" t="str">
        <f t="shared" si="93"/>
        <v/>
      </c>
      <c r="I2045" s="132" t="str">
        <f t="shared" si="94"/>
        <v/>
      </c>
      <c r="J2045" s="134"/>
      <c r="K2045" s="135" t="s">
        <v>2979</v>
      </c>
    </row>
    <row r="2046" spans="1:11" hidden="1" x14ac:dyDescent="0.25">
      <c r="A2046" s="128" t="s">
        <v>6126</v>
      </c>
      <c r="B2046" s="129" t="s">
        <v>6127</v>
      </c>
      <c r="C2046" s="130" t="s">
        <v>18</v>
      </c>
      <c r="D2046" s="130">
        <v>0</v>
      </c>
      <c r="E2046" s="131" t="s">
        <v>13</v>
      </c>
      <c r="F2046" s="132" t="str">
        <f t="shared" si="95"/>
        <v/>
      </c>
      <c r="G2046" s="133">
        <f>IF($K2046="Padrão",BDI!$B$17,IF($K2046="Diferenciado",BDI!$E$17,0))</f>
        <v>0.26419999999999999</v>
      </c>
      <c r="H2046" s="131" t="str">
        <f t="shared" si="93"/>
        <v/>
      </c>
      <c r="I2046" s="132" t="str">
        <f t="shared" si="94"/>
        <v/>
      </c>
      <c r="J2046" s="134"/>
      <c r="K2046" s="135" t="s">
        <v>2979</v>
      </c>
    </row>
    <row r="2047" spans="1:11" hidden="1" x14ac:dyDescent="0.25">
      <c r="A2047" s="128" t="s">
        <v>6128</v>
      </c>
      <c r="B2047" s="129" t="s">
        <v>6129</v>
      </c>
      <c r="C2047" s="130" t="s">
        <v>18</v>
      </c>
      <c r="D2047" s="130">
        <v>0</v>
      </c>
      <c r="E2047" s="131" t="s">
        <v>13</v>
      </c>
      <c r="F2047" s="132" t="str">
        <f t="shared" si="95"/>
        <v/>
      </c>
      <c r="G2047" s="133">
        <f>IF($K2047="Padrão",BDI!$B$17,IF($K2047="Diferenciado",BDI!$E$17,0))</f>
        <v>0.26419999999999999</v>
      </c>
      <c r="H2047" s="131" t="str">
        <f t="shared" si="93"/>
        <v/>
      </c>
      <c r="I2047" s="132" t="str">
        <f t="shared" si="94"/>
        <v/>
      </c>
      <c r="J2047" s="134"/>
      <c r="K2047" s="135" t="s">
        <v>2979</v>
      </c>
    </row>
    <row r="2048" spans="1:11" hidden="1" x14ac:dyDescent="0.25">
      <c r="A2048" s="128" t="s">
        <v>6130</v>
      </c>
      <c r="B2048" s="129" t="s">
        <v>6131</v>
      </c>
      <c r="C2048" s="130" t="s">
        <v>18</v>
      </c>
      <c r="D2048" s="130">
        <v>0</v>
      </c>
      <c r="E2048" s="131" t="s">
        <v>13</v>
      </c>
      <c r="F2048" s="132" t="str">
        <f t="shared" si="95"/>
        <v/>
      </c>
      <c r="G2048" s="133">
        <f>IF($K2048="Padrão",BDI!$B$17,IF($K2048="Diferenciado",BDI!$E$17,0))</f>
        <v>0.26419999999999999</v>
      </c>
      <c r="H2048" s="131" t="str">
        <f t="shared" si="93"/>
        <v/>
      </c>
      <c r="I2048" s="132" t="str">
        <f t="shared" si="94"/>
        <v/>
      </c>
      <c r="J2048" s="134"/>
      <c r="K2048" s="135" t="s">
        <v>2979</v>
      </c>
    </row>
    <row r="2049" spans="1:11" hidden="1" x14ac:dyDescent="0.25">
      <c r="A2049" s="128" t="s">
        <v>6132</v>
      </c>
      <c r="B2049" s="129" t="s">
        <v>6133</v>
      </c>
      <c r="C2049" s="130" t="s">
        <v>18</v>
      </c>
      <c r="D2049" s="130">
        <v>0</v>
      </c>
      <c r="E2049" s="131" t="s">
        <v>13</v>
      </c>
      <c r="F2049" s="132" t="str">
        <f t="shared" si="95"/>
        <v/>
      </c>
      <c r="G2049" s="133">
        <f>IF($K2049="Padrão",BDI!$B$17,IF($K2049="Diferenciado",BDI!$E$17,0))</f>
        <v>0.26419999999999999</v>
      </c>
      <c r="H2049" s="131" t="str">
        <f t="shared" si="93"/>
        <v/>
      </c>
      <c r="I2049" s="132" t="str">
        <f t="shared" si="94"/>
        <v/>
      </c>
      <c r="J2049" s="134"/>
      <c r="K2049" s="135" t="s">
        <v>2979</v>
      </c>
    </row>
    <row r="2050" spans="1:11" hidden="1" x14ac:dyDescent="0.25">
      <c r="A2050" s="128" t="s">
        <v>6134</v>
      </c>
      <c r="B2050" s="129" t="s">
        <v>6135</v>
      </c>
      <c r="C2050" s="130" t="s">
        <v>18</v>
      </c>
      <c r="D2050" s="130">
        <v>0</v>
      </c>
      <c r="E2050" s="131" t="s">
        <v>13</v>
      </c>
      <c r="F2050" s="132" t="str">
        <f t="shared" si="95"/>
        <v/>
      </c>
      <c r="G2050" s="133">
        <f>IF($K2050="Padrão",BDI!$B$17,IF($K2050="Diferenciado",BDI!$E$17,0))</f>
        <v>0.26419999999999999</v>
      </c>
      <c r="H2050" s="131" t="str">
        <f t="shared" si="93"/>
        <v/>
      </c>
      <c r="I2050" s="132" t="str">
        <f t="shared" si="94"/>
        <v/>
      </c>
      <c r="J2050" s="134"/>
      <c r="K2050" s="135" t="s">
        <v>2979</v>
      </c>
    </row>
    <row r="2051" spans="1:11" hidden="1" x14ac:dyDescent="0.25">
      <c r="A2051" s="128" t="s">
        <v>6136</v>
      </c>
      <c r="B2051" s="129" t="s">
        <v>6137</v>
      </c>
      <c r="C2051" s="130" t="s">
        <v>18</v>
      </c>
      <c r="D2051" s="130">
        <v>0</v>
      </c>
      <c r="E2051" s="131" t="s">
        <v>13</v>
      </c>
      <c r="F2051" s="132" t="str">
        <f t="shared" si="95"/>
        <v/>
      </c>
      <c r="G2051" s="133">
        <f>IF($K2051="Padrão",BDI!$B$17,IF($K2051="Diferenciado",BDI!$E$17,0))</f>
        <v>0.26419999999999999</v>
      </c>
      <c r="H2051" s="131" t="str">
        <f t="shared" si="93"/>
        <v/>
      </c>
      <c r="I2051" s="132" t="str">
        <f t="shared" si="94"/>
        <v/>
      </c>
      <c r="J2051" s="134"/>
      <c r="K2051" s="135" t="s">
        <v>2979</v>
      </c>
    </row>
    <row r="2052" spans="1:11" hidden="1" x14ac:dyDescent="0.25">
      <c r="A2052" s="128" t="s">
        <v>6138</v>
      </c>
      <c r="B2052" s="129" t="s">
        <v>6139</v>
      </c>
      <c r="C2052" s="130" t="s">
        <v>18</v>
      </c>
      <c r="D2052" s="130">
        <v>0</v>
      </c>
      <c r="E2052" s="131" t="s">
        <v>13</v>
      </c>
      <c r="F2052" s="132" t="str">
        <f t="shared" si="95"/>
        <v/>
      </c>
      <c r="G2052" s="133">
        <f>IF($K2052="Padrão",BDI!$B$17,IF($K2052="Diferenciado",BDI!$E$17,0))</f>
        <v>0.26419999999999999</v>
      </c>
      <c r="H2052" s="131" t="str">
        <f t="shared" si="93"/>
        <v/>
      </c>
      <c r="I2052" s="132" t="str">
        <f t="shared" si="94"/>
        <v/>
      </c>
      <c r="J2052" s="134"/>
      <c r="K2052" s="135" t="s">
        <v>2979</v>
      </c>
    </row>
    <row r="2053" spans="1:11" hidden="1" x14ac:dyDescent="0.25">
      <c r="A2053" s="128" t="s">
        <v>6140</v>
      </c>
      <c r="B2053" s="129" t="s">
        <v>6141</v>
      </c>
      <c r="C2053" s="130" t="s">
        <v>18</v>
      </c>
      <c r="D2053" s="130">
        <v>0</v>
      </c>
      <c r="E2053" s="131" t="s">
        <v>13</v>
      </c>
      <c r="F2053" s="132" t="str">
        <f t="shared" si="95"/>
        <v/>
      </c>
      <c r="G2053" s="133">
        <f>IF($K2053="Padrão",BDI!$B$17,IF($K2053="Diferenciado",BDI!$E$17,0))</f>
        <v>0.26419999999999999</v>
      </c>
      <c r="H2053" s="131" t="str">
        <f t="shared" si="93"/>
        <v/>
      </c>
      <c r="I2053" s="132" t="str">
        <f t="shared" si="94"/>
        <v/>
      </c>
      <c r="J2053" s="134"/>
      <c r="K2053" s="135" t="s">
        <v>2979</v>
      </c>
    </row>
    <row r="2054" spans="1:11" hidden="1" x14ac:dyDescent="0.25">
      <c r="A2054" s="128" t="s">
        <v>6142</v>
      </c>
      <c r="B2054" s="129" t="s">
        <v>6143</v>
      </c>
      <c r="C2054" s="130" t="s">
        <v>18</v>
      </c>
      <c r="D2054" s="130">
        <v>0</v>
      </c>
      <c r="E2054" s="131" t="s">
        <v>13</v>
      </c>
      <c r="F2054" s="132" t="str">
        <f t="shared" si="95"/>
        <v/>
      </c>
      <c r="G2054" s="133">
        <f>IF($K2054="Padrão",BDI!$B$17,IF($K2054="Diferenciado",BDI!$E$17,0))</f>
        <v>0.26419999999999999</v>
      </c>
      <c r="H2054" s="131" t="str">
        <f t="shared" ref="H2054:H2117" si="96">IF(ISNUMBER(E2054),ROUND(E2054*(1+G2054),2),"")</f>
        <v/>
      </c>
      <c r="I2054" s="132" t="str">
        <f t="shared" ref="I2054:I2117" si="97">IF(ISNUMBER(E2054),ROUND(H2054*D2054,2),"")</f>
        <v/>
      </c>
      <c r="J2054" s="134"/>
      <c r="K2054" s="135" t="s">
        <v>2979</v>
      </c>
    </row>
    <row r="2055" spans="1:11" hidden="1" x14ac:dyDescent="0.25">
      <c r="A2055" s="128" t="s">
        <v>6144</v>
      </c>
      <c r="B2055" s="129" t="s">
        <v>6145</v>
      </c>
      <c r="C2055" s="130" t="s">
        <v>18</v>
      </c>
      <c r="D2055" s="130">
        <v>0</v>
      </c>
      <c r="E2055" s="131" t="s">
        <v>13</v>
      </c>
      <c r="F2055" s="132" t="str">
        <f t="shared" ref="F2055:F2118" si="98">IF(ISNUMBER(E2055),D2055*E2055,"")</f>
        <v/>
      </c>
      <c r="G2055" s="133">
        <f>IF($K2055="Padrão",BDI!$B$17,IF($K2055="Diferenciado",BDI!$E$17,0))</f>
        <v>0.26419999999999999</v>
      </c>
      <c r="H2055" s="131" t="str">
        <f t="shared" si="96"/>
        <v/>
      </c>
      <c r="I2055" s="132" t="str">
        <f t="shared" si="97"/>
        <v/>
      </c>
      <c r="J2055" s="134"/>
      <c r="K2055" s="135" t="s">
        <v>2979</v>
      </c>
    </row>
    <row r="2056" spans="1:11" hidden="1" x14ac:dyDescent="0.25">
      <c r="A2056" s="128" t="s">
        <v>6146</v>
      </c>
      <c r="B2056" s="129" t="s">
        <v>6147</v>
      </c>
      <c r="C2056" s="130" t="s">
        <v>18</v>
      </c>
      <c r="D2056" s="130">
        <v>0</v>
      </c>
      <c r="E2056" s="131" t="s">
        <v>13</v>
      </c>
      <c r="F2056" s="132" t="str">
        <f t="shared" si="98"/>
        <v/>
      </c>
      <c r="G2056" s="133">
        <f>IF($K2056="Padrão",BDI!$B$17,IF($K2056="Diferenciado",BDI!$E$17,0))</f>
        <v>0.26419999999999999</v>
      </c>
      <c r="H2056" s="131" t="str">
        <f t="shared" si="96"/>
        <v/>
      </c>
      <c r="I2056" s="132" t="str">
        <f t="shared" si="97"/>
        <v/>
      </c>
      <c r="J2056" s="134"/>
      <c r="K2056" s="135" t="s">
        <v>2979</v>
      </c>
    </row>
    <row r="2057" spans="1:11" hidden="1" x14ac:dyDescent="0.25">
      <c r="A2057" s="128" t="s">
        <v>6148</v>
      </c>
      <c r="B2057" s="129" t="s">
        <v>6149</v>
      </c>
      <c r="C2057" s="130" t="s">
        <v>18</v>
      </c>
      <c r="D2057" s="130">
        <v>0</v>
      </c>
      <c r="E2057" s="131" t="s">
        <v>13</v>
      </c>
      <c r="F2057" s="132" t="str">
        <f t="shared" si="98"/>
        <v/>
      </c>
      <c r="G2057" s="133">
        <f>IF($K2057="Padrão",BDI!$B$17,IF($K2057="Diferenciado",BDI!$E$17,0))</f>
        <v>0.26419999999999999</v>
      </c>
      <c r="H2057" s="131" t="str">
        <f t="shared" si="96"/>
        <v/>
      </c>
      <c r="I2057" s="132" t="str">
        <f t="shared" si="97"/>
        <v/>
      </c>
      <c r="J2057" s="134"/>
      <c r="K2057" s="135" t="s">
        <v>2979</v>
      </c>
    </row>
    <row r="2058" spans="1:11" hidden="1" x14ac:dyDescent="0.25">
      <c r="A2058" s="128" t="s">
        <v>6150</v>
      </c>
      <c r="B2058" s="129" t="s">
        <v>6151</v>
      </c>
      <c r="C2058" s="130" t="s">
        <v>18</v>
      </c>
      <c r="D2058" s="130">
        <v>0</v>
      </c>
      <c r="E2058" s="131" t="s">
        <v>13</v>
      </c>
      <c r="F2058" s="132" t="str">
        <f t="shared" si="98"/>
        <v/>
      </c>
      <c r="G2058" s="133">
        <f>IF($K2058="Padrão",BDI!$B$17,IF($K2058="Diferenciado",BDI!$E$17,0))</f>
        <v>0.26419999999999999</v>
      </c>
      <c r="H2058" s="131" t="str">
        <f t="shared" si="96"/>
        <v/>
      </c>
      <c r="I2058" s="132" t="str">
        <f t="shared" si="97"/>
        <v/>
      </c>
      <c r="J2058" s="134"/>
      <c r="K2058" s="135" t="s">
        <v>2979</v>
      </c>
    </row>
    <row r="2059" spans="1:11" hidden="1" x14ac:dyDescent="0.25">
      <c r="A2059" s="128" t="s">
        <v>6152</v>
      </c>
      <c r="B2059" s="129" t="s">
        <v>6153</v>
      </c>
      <c r="C2059" s="130" t="s">
        <v>18</v>
      </c>
      <c r="D2059" s="130">
        <v>0</v>
      </c>
      <c r="E2059" s="131" t="s">
        <v>13</v>
      </c>
      <c r="F2059" s="132" t="str">
        <f t="shared" si="98"/>
        <v/>
      </c>
      <c r="G2059" s="133">
        <f>IF($K2059="Padrão",BDI!$B$17,IF($K2059="Diferenciado",BDI!$E$17,0))</f>
        <v>0.26419999999999999</v>
      </c>
      <c r="H2059" s="131" t="str">
        <f t="shared" si="96"/>
        <v/>
      </c>
      <c r="I2059" s="132" t="str">
        <f t="shared" si="97"/>
        <v/>
      </c>
      <c r="J2059" s="134"/>
      <c r="K2059" s="135" t="s">
        <v>2979</v>
      </c>
    </row>
    <row r="2060" spans="1:11" hidden="1" x14ac:dyDescent="0.25">
      <c r="A2060" s="128" t="s">
        <v>6154</v>
      </c>
      <c r="B2060" s="129" t="s">
        <v>6155</v>
      </c>
      <c r="C2060" s="130" t="s">
        <v>18</v>
      </c>
      <c r="D2060" s="130">
        <v>0</v>
      </c>
      <c r="E2060" s="131" t="s">
        <v>13</v>
      </c>
      <c r="F2060" s="132" t="str">
        <f t="shared" si="98"/>
        <v/>
      </c>
      <c r="G2060" s="133">
        <f>IF($K2060="Padrão",BDI!$B$17,IF($K2060="Diferenciado",BDI!$E$17,0))</f>
        <v>0.26419999999999999</v>
      </c>
      <c r="H2060" s="131" t="str">
        <f t="shared" si="96"/>
        <v/>
      </c>
      <c r="I2060" s="132" t="str">
        <f t="shared" si="97"/>
        <v/>
      </c>
      <c r="J2060" s="134"/>
      <c r="K2060" s="135" t="s">
        <v>2979</v>
      </c>
    </row>
    <row r="2061" spans="1:11" hidden="1" x14ac:dyDescent="0.25">
      <c r="A2061" s="128" t="s">
        <v>6156</v>
      </c>
      <c r="B2061" s="129" t="s">
        <v>6157</v>
      </c>
      <c r="C2061" s="130" t="s">
        <v>18</v>
      </c>
      <c r="D2061" s="130">
        <v>0</v>
      </c>
      <c r="E2061" s="131" t="s">
        <v>13</v>
      </c>
      <c r="F2061" s="132" t="str">
        <f t="shared" si="98"/>
        <v/>
      </c>
      <c r="G2061" s="133">
        <f>IF($K2061="Padrão",BDI!$B$17,IF($K2061="Diferenciado",BDI!$E$17,0))</f>
        <v>0.26419999999999999</v>
      </c>
      <c r="H2061" s="131" t="str">
        <f t="shared" si="96"/>
        <v/>
      </c>
      <c r="I2061" s="132" t="str">
        <f t="shared" si="97"/>
        <v/>
      </c>
      <c r="J2061" s="134"/>
      <c r="K2061" s="135" t="s">
        <v>2979</v>
      </c>
    </row>
    <row r="2062" spans="1:11" x14ac:dyDescent="0.25">
      <c r="A2062" s="128" t="s">
        <v>6158</v>
      </c>
      <c r="B2062" s="129" t="s">
        <v>6159</v>
      </c>
      <c r="C2062" s="130" t="s">
        <v>18</v>
      </c>
      <c r="D2062" s="130">
        <v>500.00000000000006</v>
      </c>
      <c r="E2062" s="176">
        <v>66.22</v>
      </c>
      <c r="F2062" s="132">
        <f t="shared" si="98"/>
        <v>33110</v>
      </c>
      <c r="G2062" s="133">
        <f>IF($K2062="Padrão",BDI!$B$17,IF($K2062="Diferenciado",BDI!$E$17,0))</f>
        <v>0.18609999999999999</v>
      </c>
      <c r="H2062" s="131">
        <f t="shared" si="96"/>
        <v>78.540000000000006</v>
      </c>
      <c r="I2062" s="132">
        <f t="shared" si="97"/>
        <v>39270</v>
      </c>
      <c r="J2062" s="134"/>
      <c r="K2062" s="135" t="s">
        <v>2977</v>
      </c>
    </row>
    <row r="2063" spans="1:11" x14ac:dyDescent="0.25">
      <c r="A2063" s="128" t="s">
        <v>6160</v>
      </c>
      <c r="B2063" s="129" t="s">
        <v>6161</v>
      </c>
      <c r="C2063" s="130" t="s">
        <v>18</v>
      </c>
      <c r="D2063" s="130">
        <v>1000.0000000000001</v>
      </c>
      <c r="E2063" s="176">
        <v>154.99</v>
      </c>
      <c r="F2063" s="132">
        <f t="shared" si="98"/>
        <v>154990.00000000003</v>
      </c>
      <c r="G2063" s="133">
        <f>IF($K2063="Padrão",BDI!$B$17,IF($K2063="Diferenciado",BDI!$E$17,0))</f>
        <v>0.18609999999999999</v>
      </c>
      <c r="H2063" s="131">
        <f t="shared" si="96"/>
        <v>183.83</v>
      </c>
      <c r="I2063" s="132">
        <f t="shared" si="97"/>
        <v>183830</v>
      </c>
      <c r="J2063" s="134"/>
      <c r="K2063" s="135" t="s">
        <v>2977</v>
      </c>
    </row>
    <row r="2064" spans="1:11" x14ac:dyDescent="0.25">
      <c r="A2064" s="128" t="s">
        <v>6162</v>
      </c>
      <c r="B2064" s="129" t="s">
        <v>6163</v>
      </c>
      <c r="C2064" s="130" t="s">
        <v>18</v>
      </c>
      <c r="D2064" s="130">
        <v>1000.0000000000001</v>
      </c>
      <c r="E2064" s="176">
        <v>242.54</v>
      </c>
      <c r="F2064" s="132">
        <f t="shared" si="98"/>
        <v>242540.00000000003</v>
      </c>
      <c r="G2064" s="133">
        <f>IF($K2064="Padrão",BDI!$B$17,IF($K2064="Diferenciado",BDI!$E$17,0))</f>
        <v>0.18609999999999999</v>
      </c>
      <c r="H2064" s="131">
        <f t="shared" si="96"/>
        <v>287.68</v>
      </c>
      <c r="I2064" s="132">
        <f t="shared" si="97"/>
        <v>287680</v>
      </c>
      <c r="J2064" s="134"/>
      <c r="K2064" s="135" t="s">
        <v>2977</v>
      </c>
    </row>
    <row r="2065" spans="1:11" x14ac:dyDescent="0.25">
      <c r="A2065" s="128" t="s">
        <v>6164</v>
      </c>
      <c r="B2065" s="129" t="s">
        <v>6165</v>
      </c>
      <c r="C2065" s="130" t="s">
        <v>18</v>
      </c>
      <c r="D2065" s="130">
        <v>250.00000000000003</v>
      </c>
      <c r="E2065" s="176">
        <v>242.93</v>
      </c>
      <c r="F2065" s="132">
        <f t="shared" si="98"/>
        <v>60732.500000000007</v>
      </c>
      <c r="G2065" s="133">
        <f>IF($K2065="Padrão",BDI!$B$17,IF($K2065="Diferenciado",BDI!$E$17,0))</f>
        <v>0.18609999999999999</v>
      </c>
      <c r="H2065" s="131">
        <f t="shared" si="96"/>
        <v>288.14</v>
      </c>
      <c r="I2065" s="132">
        <f t="shared" si="97"/>
        <v>72035</v>
      </c>
      <c r="J2065" s="134"/>
      <c r="K2065" s="135" t="s">
        <v>2977</v>
      </c>
    </row>
    <row r="2066" spans="1:11" x14ac:dyDescent="0.25">
      <c r="A2066" s="128" t="s">
        <v>6166</v>
      </c>
      <c r="B2066" s="129" t="s">
        <v>6167</v>
      </c>
      <c r="C2066" s="130" t="s">
        <v>18</v>
      </c>
      <c r="D2066" s="130">
        <v>100</v>
      </c>
      <c r="E2066" s="176">
        <v>374.92</v>
      </c>
      <c r="F2066" s="132">
        <f t="shared" si="98"/>
        <v>37492</v>
      </c>
      <c r="G2066" s="133">
        <f>IF($K2066="Padrão",BDI!$B$17,IF($K2066="Diferenciado",BDI!$E$17,0))</f>
        <v>0.18609999999999999</v>
      </c>
      <c r="H2066" s="131">
        <f t="shared" si="96"/>
        <v>444.69</v>
      </c>
      <c r="I2066" s="132">
        <f t="shared" si="97"/>
        <v>44469</v>
      </c>
      <c r="J2066" s="134"/>
      <c r="K2066" s="135" t="s">
        <v>2977</v>
      </c>
    </row>
    <row r="2067" spans="1:11" x14ac:dyDescent="0.25">
      <c r="A2067" s="128" t="s">
        <v>6168</v>
      </c>
      <c r="B2067" s="129" t="s">
        <v>6169</v>
      </c>
      <c r="C2067" s="130" t="s">
        <v>18</v>
      </c>
      <c r="D2067" s="130">
        <v>100</v>
      </c>
      <c r="E2067" s="176">
        <v>460.69</v>
      </c>
      <c r="F2067" s="132">
        <f t="shared" si="98"/>
        <v>46069</v>
      </c>
      <c r="G2067" s="133">
        <f>IF($K2067="Padrão",BDI!$B$17,IF($K2067="Diferenciado",BDI!$E$17,0))</f>
        <v>0.18609999999999999</v>
      </c>
      <c r="H2067" s="131">
        <f t="shared" si="96"/>
        <v>546.41999999999996</v>
      </c>
      <c r="I2067" s="132">
        <f t="shared" si="97"/>
        <v>54642</v>
      </c>
      <c r="J2067" s="134"/>
      <c r="K2067" s="135" t="s">
        <v>2977</v>
      </c>
    </row>
    <row r="2068" spans="1:11" x14ac:dyDescent="0.25">
      <c r="A2068" s="128" t="s">
        <v>6170</v>
      </c>
      <c r="B2068" s="129" t="s">
        <v>6171</v>
      </c>
      <c r="C2068" s="130" t="s">
        <v>18</v>
      </c>
      <c r="D2068" s="130">
        <v>500.00000000000006</v>
      </c>
      <c r="E2068" s="176">
        <v>94.49</v>
      </c>
      <c r="F2068" s="132">
        <f t="shared" si="98"/>
        <v>47245</v>
      </c>
      <c r="G2068" s="133">
        <f>IF($K2068="Padrão",BDI!$B$17,IF($K2068="Diferenciado",BDI!$E$17,0))</f>
        <v>0.18609999999999999</v>
      </c>
      <c r="H2068" s="131">
        <f t="shared" si="96"/>
        <v>112.07</v>
      </c>
      <c r="I2068" s="132">
        <f t="shared" si="97"/>
        <v>56035</v>
      </c>
      <c r="J2068" s="134"/>
      <c r="K2068" s="135" t="s">
        <v>2977</v>
      </c>
    </row>
    <row r="2069" spans="1:11" x14ac:dyDescent="0.25">
      <c r="A2069" s="128" t="s">
        <v>6172</v>
      </c>
      <c r="B2069" s="129" t="s">
        <v>6173</v>
      </c>
      <c r="C2069" s="130" t="s">
        <v>106</v>
      </c>
      <c r="D2069" s="130">
        <v>50</v>
      </c>
      <c r="E2069" s="176">
        <v>76.66</v>
      </c>
      <c r="F2069" s="132">
        <f t="shared" si="98"/>
        <v>3833</v>
      </c>
      <c r="G2069" s="133">
        <f>IF($K2069="Padrão",BDI!$B$17,IF($K2069="Diferenciado",BDI!$E$17,0))</f>
        <v>0.18609999999999999</v>
      </c>
      <c r="H2069" s="131">
        <f t="shared" si="96"/>
        <v>90.93</v>
      </c>
      <c r="I2069" s="132">
        <f t="shared" si="97"/>
        <v>4546.5</v>
      </c>
      <c r="J2069" s="134"/>
      <c r="K2069" s="135" t="s">
        <v>2977</v>
      </c>
    </row>
    <row r="2070" spans="1:11" hidden="1" x14ac:dyDescent="0.25">
      <c r="A2070" s="128" t="s">
        <v>6174</v>
      </c>
      <c r="B2070" s="129" t="s">
        <v>6175</v>
      </c>
      <c r="C2070" s="130" t="s">
        <v>18</v>
      </c>
      <c r="D2070" s="130">
        <v>0</v>
      </c>
      <c r="E2070" s="131" t="s">
        <v>13</v>
      </c>
      <c r="F2070" s="132" t="str">
        <f t="shared" si="98"/>
        <v/>
      </c>
      <c r="G2070" s="133">
        <f>IF($K2070="Padrão",BDI!$B$17,IF($K2070="Diferenciado",BDI!$E$17,0))</f>
        <v>0.18609999999999999</v>
      </c>
      <c r="H2070" s="131" t="str">
        <f t="shared" si="96"/>
        <v/>
      </c>
      <c r="I2070" s="132" t="str">
        <f t="shared" si="97"/>
        <v/>
      </c>
      <c r="J2070" s="134"/>
      <c r="K2070" s="135" t="s">
        <v>2977</v>
      </c>
    </row>
    <row r="2071" spans="1:11" hidden="1" x14ac:dyDescent="0.25">
      <c r="A2071" s="128" t="s">
        <v>6176</v>
      </c>
      <c r="B2071" s="129" t="s">
        <v>6177</v>
      </c>
      <c r="C2071" s="130" t="s">
        <v>18</v>
      </c>
      <c r="D2071" s="130">
        <v>0</v>
      </c>
      <c r="E2071" s="131" t="s">
        <v>13</v>
      </c>
      <c r="F2071" s="132" t="str">
        <f t="shared" si="98"/>
        <v/>
      </c>
      <c r="G2071" s="133">
        <f>IF($K2071="Padrão",BDI!$B$17,IF($K2071="Diferenciado",BDI!$E$17,0))</f>
        <v>0.18609999999999999</v>
      </c>
      <c r="H2071" s="131" t="str">
        <f t="shared" si="96"/>
        <v/>
      </c>
      <c r="I2071" s="132" t="str">
        <f t="shared" si="97"/>
        <v/>
      </c>
      <c r="J2071" s="134"/>
      <c r="K2071" s="135" t="s">
        <v>2977</v>
      </c>
    </row>
    <row r="2072" spans="1:11" x14ac:dyDescent="0.25">
      <c r="A2072" s="128" t="s">
        <v>6178</v>
      </c>
      <c r="B2072" s="129" t="s">
        <v>6179</v>
      </c>
      <c r="C2072" s="130" t="s">
        <v>18</v>
      </c>
      <c r="D2072" s="130">
        <v>25</v>
      </c>
      <c r="E2072" s="176">
        <v>19.46</v>
      </c>
      <c r="F2072" s="132">
        <f t="shared" si="98"/>
        <v>486.5</v>
      </c>
      <c r="G2072" s="133">
        <f>IF($K2072="Padrão",BDI!$B$17,IF($K2072="Diferenciado",BDI!$E$17,0))</f>
        <v>0.18609999999999999</v>
      </c>
      <c r="H2072" s="131">
        <f t="shared" si="96"/>
        <v>23.08</v>
      </c>
      <c r="I2072" s="132">
        <f t="shared" si="97"/>
        <v>577</v>
      </c>
      <c r="J2072" s="134"/>
      <c r="K2072" s="135" t="s">
        <v>2977</v>
      </c>
    </row>
    <row r="2073" spans="1:11" x14ac:dyDescent="0.25">
      <c r="A2073" s="128" t="s">
        <v>6180</v>
      </c>
      <c r="B2073" s="129" t="s">
        <v>6181</v>
      </c>
      <c r="C2073" s="130" t="s">
        <v>18</v>
      </c>
      <c r="D2073" s="130">
        <v>25</v>
      </c>
      <c r="E2073" s="176">
        <v>28.07</v>
      </c>
      <c r="F2073" s="132">
        <f t="shared" si="98"/>
        <v>701.75</v>
      </c>
      <c r="G2073" s="133">
        <f>IF($K2073="Padrão",BDI!$B$17,IF($K2073="Diferenciado",BDI!$E$17,0))</f>
        <v>0.18609999999999999</v>
      </c>
      <c r="H2073" s="131">
        <f t="shared" si="96"/>
        <v>33.29</v>
      </c>
      <c r="I2073" s="132">
        <f t="shared" si="97"/>
        <v>832.25</v>
      </c>
      <c r="J2073" s="134"/>
      <c r="K2073" s="135" t="s">
        <v>2977</v>
      </c>
    </row>
    <row r="2074" spans="1:11" x14ac:dyDescent="0.25">
      <c r="A2074" s="128" t="s">
        <v>6182</v>
      </c>
      <c r="B2074" s="129" t="s">
        <v>6183</v>
      </c>
      <c r="C2074" s="130" t="s">
        <v>18</v>
      </c>
      <c r="D2074" s="130">
        <v>25</v>
      </c>
      <c r="E2074" s="176">
        <v>43.87</v>
      </c>
      <c r="F2074" s="132">
        <f t="shared" si="98"/>
        <v>1096.75</v>
      </c>
      <c r="G2074" s="133">
        <f>IF($K2074="Padrão",BDI!$B$17,IF($K2074="Diferenciado",BDI!$E$17,0))</f>
        <v>0.18609999999999999</v>
      </c>
      <c r="H2074" s="131">
        <f t="shared" si="96"/>
        <v>52.03</v>
      </c>
      <c r="I2074" s="132">
        <f t="shared" si="97"/>
        <v>1300.75</v>
      </c>
      <c r="J2074" s="134"/>
      <c r="K2074" s="135" t="s">
        <v>2977</v>
      </c>
    </row>
    <row r="2075" spans="1:11" x14ac:dyDescent="0.25">
      <c r="A2075" s="128" t="s">
        <v>6184</v>
      </c>
      <c r="B2075" s="129" t="s">
        <v>6185</v>
      </c>
      <c r="C2075" s="130" t="s">
        <v>18</v>
      </c>
      <c r="D2075" s="130">
        <v>25</v>
      </c>
      <c r="E2075" s="176">
        <v>54.59</v>
      </c>
      <c r="F2075" s="132">
        <f t="shared" si="98"/>
        <v>1364.75</v>
      </c>
      <c r="G2075" s="133">
        <f>IF($K2075="Padrão",BDI!$B$17,IF($K2075="Diferenciado",BDI!$E$17,0))</f>
        <v>0.18609999999999999</v>
      </c>
      <c r="H2075" s="131">
        <f t="shared" si="96"/>
        <v>64.75</v>
      </c>
      <c r="I2075" s="132">
        <f t="shared" si="97"/>
        <v>1618.75</v>
      </c>
      <c r="J2075" s="134"/>
      <c r="K2075" s="135" t="s">
        <v>2977</v>
      </c>
    </row>
    <row r="2076" spans="1:11" hidden="1" x14ac:dyDescent="0.25">
      <c r="A2076" s="128" t="s">
        <v>6186</v>
      </c>
      <c r="B2076" s="129" t="s">
        <v>6187</v>
      </c>
      <c r="C2076" s="130" t="s">
        <v>18</v>
      </c>
      <c r="D2076" s="130">
        <v>0</v>
      </c>
      <c r="E2076" s="131" t="s">
        <v>13</v>
      </c>
      <c r="F2076" s="132" t="str">
        <f t="shared" si="98"/>
        <v/>
      </c>
      <c r="G2076" s="133">
        <f>IF($K2076="Padrão",BDI!$B$17,IF($K2076="Diferenciado",BDI!$E$17,0))</f>
        <v>0.18609999999999999</v>
      </c>
      <c r="H2076" s="131" t="str">
        <f t="shared" si="96"/>
        <v/>
      </c>
      <c r="I2076" s="132" t="str">
        <f t="shared" si="97"/>
        <v/>
      </c>
      <c r="J2076" s="134"/>
      <c r="K2076" s="135" t="s">
        <v>2977</v>
      </c>
    </row>
    <row r="2077" spans="1:11" x14ac:dyDescent="0.25">
      <c r="A2077" s="128" t="s">
        <v>6188</v>
      </c>
      <c r="B2077" s="129" t="s">
        <v>6189</v>
      </c>
      <c r="C2077" s="130" t="s">
        <v>18</v>
      </c>
      <c r="D2077" s="130">
        <v>50</v>
      </c>
      <c r="E2077" s="176">
        <v>187.66</v>
      </c>
      <c r="F2077" s="132">
        <f t="shared" si="98"/>
        <v>9383</v>
      </c>
      <c r="G2077" s="133">
        <f>IF($K2077="Padrão",BDI!$B$17,IF($K2077="Diferenciado",BDI!$E$17,0))</f>
        <v>0.18609999999999999</v>
      </c>
      <c r="H2077" s="131">
        <f t="shared" si="96"/>
        <v>222.58</v>
      </c>
      <c r="I2077" s="132">
        <f t="shared" si="97"/>
        <v>11129</v>
      </c>
      <c r="J2077" s="134"/>
      <c r="K2077" s="135" t="s">
        <v>2977</v>
      </c>
    </row>
    <row r="2078" spans="1:11" x14ac:dyDescent="0.25">
      <c r="A2078" s="128" t="s">
        <v>6190</v>
      </c>
      <c r="B2078" s="129" t="s">
        <v>6191</v>
      </c>
      <c r="C2078" s="130" t="s">
        <v>18</v>
      </c>
      <c r="D2078" s="130">
        <v>500.00000000000006</v>
      </c>
      <c r="E2078" s="176">
        <v>23.62</v>
      </c>
      <c r="F2078" s="132">
        <f t="shared" si="98"/>
        <v>11810.000000000002</v>
      </c>
      <c r="G2078" s="133">
        <f>IF($K2078="Padrão",BDI!$B$17,IF($K2078="Diferenciado",BDI!$E$17,0))</f>
        <v>0.18609999999999999</v>
      </c>
      <c r="H2078" s="131">
        <f t="shared" si="96"/>
        <v>28.02</v>
      </c>
      <c r="I2078" s="132">
        <f t="shared" si="97"/>
        <v>14010</v>
      </c>
      <c r="J2078" s="134"/>
      <c r="K2078" s="135" t="s">
        <v>2977</v>
      </c>
    </row>
    <row r="2079" spans="1:11" x14ac:dyDescent="0.25">
      <c r="A2079" s="128" t="s">
        <v>6192</v>
      </c>
      <c r="B2079" s="129" t="s">
        <v>6193</v>
      </c>
      <c r="C2079" s="130" t="s">
        <v>18</v>
      </c>
      <c r="D2079" s="130">
        <v>500.00000000000006</v>
      </c>
      <c r="E2079" s="176">
        <v>49.08</v>
      </c>
      <c r="F2079" s="132">
        <f t="shared" si="98"/>
        <v>24540.000000000004</v>
      </c>
      <c r="G2079" s="133">
        <f>IF($K2079="Padrão",BDI!$B$17,IF($K2079="Diferenciado",BDI!$E$17,0))</f>
        <v>0.18609999999999999</v>
      </c>
      <c r="H2079" s="131">
        <f t="shared" si="96"/>
        <v>58.21</v>
      </c>
      <c r="I2079" s="132">
        <f t="shared" si="97"/>
        <v>29105</v>
      </c>
      <c r="J2079" s="134"/>
      <c r="K2079" s="135" t="s">
        <v>2977</v>
      </c>
    </row>
    <row r="2080" spans="1:11" x14ac:dyDescent="0.25">
      <c r="A2080" s="128" t="s">
        <v>6194</v>
      </c>
      <c r="B2080" s="129" t="s">
        <v>6195</v>
      </c>
      <c r="C2080" s="130" t="s">
        <v>18</v>
      </c>
      <c r="D2080" s="130">
        <v>250.00000000000003</v>
      </c>
      <c r="E2080" s="176">
        <v>97.78</v>
      </c>
      <c r="F2080" s="132">
        <f t="shared" si="98"/>
        <v>24445.000000000004</v>
      </c>
      <c r="G2080" s="133">
        <f>IF($K2080="Padrão",BDI!$B$17,IF($K2080="Diferenciado",BDI!$E$17,0))</f>
        <v>0.18609999999999999</v>
      </c>
      <c r="H2080" s="131">
        <f t="shared" si="96"/>
        <v>115.98</v>
      </c>
      <c r="I2080" s="132">
        <f t="shared" si="97"/>
        <v>28995</v>
      </c>
      <c r="J2080" s="134"/>
      <c r="K2080" s="135" t="s">
        <v>2977</v>
      </c>
    </row>
    <row r="2081" spans="1:11" x14ac:dyDescent="0.25">
      <c r="A2081" s="177" t="s">
        <v>1480</v>
      </c>
      <c r="B2081" s="129" t="s">
        <v>6196</v>
      </c>
      <c r="C2081" s="130" t="s">
        <v>18</v>
      </c>
      <c r="D2081" s="130">
        <v>500.00000000000006</v>
      </c>
      <c r="E2081" s="131">
        <f ca="1">OFFSET(INDEX(Composições!A:H,MATCH(Orçamentária!A2081,Composições!A:A,0),8),2,0)</f>
        <v>1.0545</v>
      </c>
      <c r="F2081" s="132">
        <f t="shared" ca="1" si="98"/>
        <v>527.25</v>
      </c>
      <c r="G2081" s="133">
        <f>IF($K2081="Padrão",BDI!$B$17,IF($K2081="Diferenciado",BDI!$E$17,0))</f>
        <v>0.18609999999999999</v>
      </c>
      <c r="H2081" s="131">
        <f t="shared" ca="1" si="96"/>
        <v>1.25</v>
      </c>
      <c r="I2081" s="132">
        <f t="shared" ca="1" si="97"/>
        <v>625</v>
      </c>
      <c r="J2081" s="134"/>
      <c r="K2081" s="135" t="s">
        <v>2977</v>
      </c>
    </row>
    <row r="2082" spans="1:11" x14ac:dyDescent="0.25">
      <c r="A2082" s="128" t="s">
        <v>6197</v>
      </c>
      <c r="B2082" s="129" t="s">
        <v>6198</v>
      </c>
      <c r="C2082" s="130" t="s">
        <v>18</v>
      </c>
      <c r="D2082" s="130">
        <v>1000.0000000000001</v>
      </c>
      <c r="E2082" s="176">
        <v>2.14</v>
      </c>
      <c r="F2082" s="132">
        <f t="shared" si="98"/>
        <v>2140.0000000000005</v>
      </c>
      <c r="G2082" s="133">
        <f>IF($K2082="Padrão",BDI!$B$17,IF($K2082="Diferenciado",BDI!$E$17,0))</f>
        <v>0.18609999999999999</v>
      </c>
      <c r="H2082" s="131">
        <f t="shared" si="96"/>
        <v>2.54</v>
      </c>
      <c r="I2082" s="132">
        <f t="shared" si="97"/>
        <v>2540</v>
      </c>
      <c r="J2082" s="134"/>
      <c r="K2082" s="135" t="s">
        <v>2977</v>
      </c>
    </row>
    <row r="2083" spans="1:11" x14ac:dyDescent="0.25">
      <c r="A2083" s="128" t="s">
        <v>6199</v>
      </c>
      <c r="B2083" s="129" t="s">
        <v>6200</v>
      </c>
      <c r="C2083" s="130" t="s">
        <v>18</v>
      </c>
      <c r="D2083" s="130">
        <v>1575</v>
      </c>
      <c r="E2083" s="176">
        <v>2.71</v>
      </c>
      <c r="F2083" s="132">
        <f t="shared" si="98"/>
        <v>4268.25</v>
      </c>
      <c r="G2083" s="133">
        <f>IF($K2083="Padrão",BDI!$B$17,IF($K2083="Diferenciado",BDI!$E$17,0))</f>
        <v>0.18609999999999999</v>
      </c>
      <c r="H2083" s="131">
        <f t="shared" si="96"/>
        <v>3.21</v>
      </c>
      <c r="I2083" s="132">
        <f t="shared" si="97"/>
        <v>5055.75</v>
      </c>
      <c r="J2083" s="134"/>
      <c r="K2083" s="135" t="s">
        <v>2977</v>
      </c>
    </row>
    <row r="2084" spans="1:11" x14ac:dyDescent="0.25">
      <c r="A2084" s="128" t="s">
        <v>6201</v>
      </c>
      <c r="B2084" s="129" t="s">
        <v>6202</v>
      </c>
      <c r="C2084" s="130" t="s">
        <v>106</v>
      </c>
      <c r="D2084" s="130">
        <v>250.00000000000003</v>
      </c>
      <c r="E2084" s="176">
        <v>3.76</v>
      </c>
      <c r="F2084" s="132">
        <f t="shared" si="98"/>
        <v>940</v>
      </c>
      <c r="G2084" s="133">
        <f>IF($K2084="Padrão",BDI!$B$17,IF($K2084="Diferenciado",BDI!$E$17,0))</f>
        <v>0.18609999999999999</v>
      </c>
      <c r="H2084" s="131">
        <f t="shared" si="96"/>
        <v>4.46</v>
      </c>
      <c r="I2084" s="132">
        <f t="shared" si="97"/>
        <v>1115</v>
      </c>
      <c r="J2084" s="134"/>
      <c r="K2084" s="135" t="s">
        <v>2977</v>
      </c>
    </row>
    <row r="2085" spans="1:11" x14ac:dyDescent="0.25">
      <c r="A2085" s="128" t="s">
        <v>6203</v>
      </c>
      <c r="B2085" s="129" t="s">
        <v>6204</v>
      </c>
      <c r="C2085" s="130" t="s">
        <v>106</v>
      </c>
      <c r="D2085" s="130">
        <v>250.00000000000003</v>
      </c>
      <c r="E2085" s="176">
        <v>5.38</v>
      </c>
      <c r="F2085" s="132">
        <f t="shared" si="98"/>
        <v>1345.0000000000002</v>
      </c>
      <c r="G2085" s="133">
        <f>IF($K2085="Padrão",BDI!$B$17,IF($K2085="Diferenciado",BDI!$E$17,0))</f>
        <v>0.18609999999999999</v>
      </c>
      <c r="H2085" s="131">
        <f t="shared" si="96"/>
        <v>6.38</v>
      </c>
      <c r="I2085" s="132">
        <f t="shared" si="97"/>
        <v>1595</v>
      </c>
      <c r="J2085" s="134"/>
      <c r="K2085" s="135" t="s">
        <v>2977</v>
      </c>
    </row>
    <row r="2086" spans="1:11" x14ac:dyDescent="0.25">
      <c r="A2086" s="128" t="s">
        <v>6205</v>
      </c>
      <c r="B2086" s="129" t="s">
        <v>6206</v>
      </c>
      <c r="C2086" s="130" t="s">
        <v>106</v>
      </c>
      <c r="D2086" s="130">
        <v>250.00000000000003</v>
      </c>
      <c r="E2086" s="176">
        <v>7.15</v>
      </c>
      <c r="F2086" s="132">
        <f t="shared" si="98"/>
        <v>1787.5000000000002</v>
      </c>
      <c r="G2086" s="133">
        <f>IF($K2086="Padrão",BDI!$B$17,IF($K2086="Diferenciado",BDI!$E$17,0))</f>
        <v>0.18609999999999999</v>
      </c>
      <c r="H2086" s="131">
        <f t="shared" si="96"/>
        <v>8.48</v>
      </c>
      <c r="I2086" s="132">
        <f t="shared" si="97"/>
        <v>2120</v>
      </c>
      <c r="J2086" s="134"/>
      <c r="K2086" s="135" t="s">
        <v>2977</v>
      </c>
    </row>
    <row r="2087" spans="1:11" x14ac:dyDescent="0.25">
      <c r="A2087" s="177" t="s">
        <v>1482</v>
      </c>
      <c r="B2087" s="129" t="s">
        <v>6207</v>
      </c>
      <c r="C2087" s="130" t="s">
        <v>18</v>
      </c>
      <c r="D2087" s="130">
        <v>250.00000000000003</v>
      </c>
      <c r="E2087" s="131">
        <f ca="1">OFFSET(INDEX(Composições!A:H,MATCH(Orçamentária!A2087,Composições!A:A,0),8),2,0)</f>
        <v>2.5934999999999997</v>
      </c>
      <c r="F2087" s="132">
        <f t="shared" ca="1" si="98"/>
        <v>648.375</v>
      </c>
      <c r="G2087" s="133">
        <f>IF($K2087="Padrão",BDI!$B$17,IF($K2087="Diferenciado",BDI!$E$17,0))</f>
        <v>0.18609999999999999</v>
      </c>
      <c r="H2087" s="131">
        <f t="shared" ca="1" si="96"/>
        <v>3.08</v>
      </c>
      <c r="I2087" s="132">
        <f t="shared" ca="1" si="97"/>
        <v>770</v>
      </c>
      <c r="J2087" s="134"/>
      <c r="K2087" s="135" t="s">
        <v>2977</v>
      </c>
    </row>
    <row r="2088" spans="1:11" x14ac:dyDescent="0.25">
      <c r="A2088" s="177" t="s">
        <v>1481</v>
      </c>
      <c r="B2088" s="129" t="s">
        <v>6208</v>
      </c>
      <c r="C2088" s="130" t="s">
        <v>18</v>
      </c>
      <c r="D2088" s="130">
        <v>250.00000000000003</v>
      </c>
      <c r="E2088" s="131">
        <f ca="1">OFFSET(INDEX(Composições!A:H,MATCH(Orçamentária!A2088,Composições!A:A,0),8),2,0)</f>
        <v>5.149</v>
      </c>
      <c r="F2088" s="132">
        <f t="shared" ca="1" si="98"/>
        <v>1287.2500000000002</v>
      </c>
      <c r="G2088" s="133">
        <f>IF($K2088="Padrão",BDI!$B$17,IF($K2088="Diferenciado",BDI!$E$17,0))</f>
        <v>0.18609999999999999</v>
      </c>
      <c r="H2088" s="131">
        <f t="shared" ca="1" si="96"/>
        <v>6.11</v>
      </c>
      <c r="I2088" s="132">
        <f t="shared" ca="1" si="97"/>
        <v>1527.5</v>
      </c>
      <c r="J2088" s="134"/>
      <c r="K2088" s="135" t="s">
        <v>2977</v>
      </c>
    </row>
    <row r="2089" spans="1:11" x14ac:dyDescent="0.25">
      <c r="A2089" s="128" t="s">
        <v>6209</v>
      </c>
      <c r="B2089" s="129" t="s">
        <v>6210</v>
      </c>
      <c r="C2089" s="130" t="s">
        <v>18</v>
      </c>
      <c r="D2089" s="130">
        <v>250.00000000000003</v>
      </c>
      <c r="E2089" s="176">
        <v>8.16</v>
      </c>
      <c r="F2089" s="132">
        <f t="shared" si="98"/>
        <v>2040.0000000000002</v>
      </c>
      <c r="G2089" s="133">
        <f>IF($K2089="Padrão",BDI!$B$17,IF($K2089="Diferenciado",BDI!$E$17,0))</f>
        <v>0.18609999999999999</v>
      </c>
      <c r="H2089" s="131">
        <f t="shared" si="96"/>
        <v>9.68</v>
      </c>
      <c r="I2089" s="132">
        <f t="shared" si="97"/>
        <v>2420</v>
      </c>
      <c r="J2089" s="134"/>
      <c r="K2089" s="135" t="s">
        <v>2977</v>
      </c>
    </row>
    <row r="2090" spans="1:11" x14ac:dyDescent="0.25">
      <c r="A2090" s="128" t="s">
        <v>6211</v>
      </c>
      <c r="B2090" s="129" t="s">
        <v>6212</v>
      </c>
      <c r="C2090" s="130" t="s">
        <v>18</v>
      </c>
      <c r="D2090" s="130">
        <v>250.00000000000003</v>
      </c>
      <c r="E2090" s="176">
        <v>6.31</v>
      </c>
      <c r="F2090" s="132">
        <f t="shared" si="98"/>
        <v>1577.5</v>
      </c>
      <c r="G2090" s="133">
        <f>IF($K2090="Padrão",BDI!$B$17,IF($K2090="Diferenciado",BDI!$E$17,0))</f>
        <v>0.18609999999999999</v>
      </c>
      <c r="H2090" s="131">
        <f t="shared" si="96"/>
        <v>7.48</v>
      </c>
      <c r="I2090" s="132">
        <f t="shared" si="97"/>
        <v>1870</v>
      </c>
      <c r="J2090" s="134"/>
      <c r="K2090" s="135" t="s">
        <v>2977</v>
      </c>
    </row>
    <row r="2091" spans="1:11" x14ac:dyDescent="0.25">
      <c r="A2091" s="128" t="s">
        <v>6213</v>
      </c>
      <c r="B2091" s="129" t="s">
        <v>6214</v>
      </c>
      <c r="C2091" s="130" t="s">
        <v>18</v>
      </c>
      <c r="D2091" s="130">
        <v>100</v>
      </c>
      <c r="E2091" s="176">
        <v>40.090000000000003</v>
      </c>
      <c r="F2091" s="132">
        <f t="shared" si="98"/>
        <v>4009.0000000000005</v>
      </c>
      <c r="G2091" s="133">
        <f>IF($K2091="Padrão",BDI!$B$17,IF($K2091="Diferenciado",BDI!$E$17,0))</f>
        <v>0.18609999999999999</v>
      </c>
      <c r="H2091" s="131">
        <f t="shared" si="96"/>
        <v>47.55</v>
      </c>
      <c r="I2091" s="132">
        <f t="shared" si="97"/>
        <v>4755</v>
      </c>
      <c r="J2091" s="134"/>
      <c r="K2091" s="135" t="s">
        <v>2977</v>
      </c>
    </row>
    <row r="2092" spans="1:11" x14ac:dyDescent="0.25">
      <c r="A2092" s="128" t="s">
        <v>6215</v>
      </c>
      <c r="B2092" s="129" t="s">
        <v>6216</v>
      </c>
      <c r="C2092" s="130" t="s">
        <v>18</v>
      </c>
      <c r="D2092" s="130">
        <v>100</v>
      </c>
      <c r="E2092" s="176">
        <v>71.849999999999994</v>
      </c>
      <c r="F2092" s="132">
        <f t="shared" si="98"/>
        <v>7184.9999999999991</v>
      </c>
      <c r="G2092" s="133">
        <f>IF($K2092="Padrão",BDI!$B$17,IF($K2092="Diferenciado",BDI!$E$17,0))</f>
        <v>0.18609999999999999</v>
      </c>
      <c r="H2092" s="131">
        <f t="shared" si="96"/>
        <v>85.22</v>
      </c>
      <c r="I2092" s="132">
        <f t="shared" si="97"/>
        <v>8522</v>
      </c>
      <c r="J2092" s="134"/>
      <c r="K2092" s="135" t="s">
        <v>2977</v>
      </c>
    </row>
    <row r="2093" spans="1:11" x14ac:dyDescent="0.25">
      <c r="A2093" s="128" t="s">
        <v>6217</v>
      </c>
      <c r="B2093" s="129" t="s">
        <v>6218</v>
      </c>
      <c r="C2093" s="130" t="s">
        <v>18</v>
      </c>
      <c r="D2093" s="130">
        <v>100</v>
      </c>
      <c r="E2093" s="176">
        <v>94.94</v>
      </c>
      <c r="F2093" s="132">
        <f t="shared" si="98"/>
        <v>9494</v>
      </c>
      <c r="G2093" s="133">
        <f>IF($K2093="Padrão",BDI!$B$17,IF($K2093="Diferenciado",BDI!$E$17,0))</f>
        <v>0.18609999999999999</v>
      </c>
      <c r="H2093" s="131">
        <f t="shared" si="96"/>
        <v>112.61</v>
      </c>
      <c r="I2093" s="132">
        <f t="shared" si="97"/>
        <v>11261</v>
      </c>
      <c r="J2093" s="134"/>
      <c r="K2093" s="135" t="s">
        <v>2977</v>
      </c>
    </row>
    <row r="2094" spans="1:11" x14ac:dyDescent="0.25">
      <c r="A2094" s="128" t="s">
        <v>6219</v>
      </c>
      <c r="B2094" s="129" t="s">
        <v>6220</v>
      </c>
      <c r="C2094" s="130" t="s">
        <v>18</v>
      </c>
      <c r="D2094" s="130">
        <v>50</v>
      </c>
      <c r="E2094" s="176">
        <v>272.08999999999997</v>
      </c>
      <c r="F2094" s="132">
        <f t="shared" si="98"/>
        <v>13604.499999999998</v>
      </c>
      <c r="G2094" s="133">
        <f>IF($K2094="Padrão",BDI!$B$17,IF($K2094="Diferenciado",BDI!$E$17,0))</f>
        <v>0.18609999999999999</v>
      </c>
      <c r="H2094" s="131">
        <f t="shared" si="96"/>
        <v>322.73</v>
      </c>
      <c r="I2094" s="132">
        <f t="shared" si="97"/>
        <v>16136.5</v>
      </c>
      <c r="J2094" s="134"/>
      <c r="K2094" s="135" t="s">
        <v>2977</v>
      </c>
    </row>
    <row r="2095" spans="1:11" x14ac:dyDescent="0.25">
      <c r="A2095" s="128" t="s">
        <v>6221</v>
      </c>
      <c r="B2095" s="129" t="s">
        <v>6222</v>
      </c>
      <c r="C2095" s="130" t="s">
        <v>18</v>
      </c>
      <c r="D2095" s="130">
        <v>50</v>
      </c>
      <c r="E2095" s="176">
        <v>628.22</v>
      </c>
      <c r="F2095" s="132">
        <f t="shared" si="98"/>
        <v>31411</v>
      </c>
      <c r="G2095" s="133">
        <f>IF($K2095="Padrão",BDI!$B$17,IF($K2095="Diferenciado",BDI!$E$17,0))</f>
        <v>0.18609999999999999</v>
      </c>
      <c r="H2095" s="131">
        <f t="shared" si="96"/>
        <v>745.13</v>
      </c>
      <c r="I2095" s="132">
        <f t="shared" si="97"/>
        <v>37256.5</v>
      </c>
      <c r="J2095" s="134"/>
      <c r="K2095" s="135" t="s">
        <v>2977</v>
      </c>
    </row>
    <row r="2096" spans="1:11" x14ac:dyDescent="0.25">
      <c r="A2096" s="177" t="s">
        <v>1483</v>
      </c>
      <c r="B2096" s="129" t="s">
        <v>6223</v>
      </c>
      <c r="C2096" s="130" t="s">
        <v>18</v>
      </c>
      <c r="D2096" s="130">
        <v>25</v>
      </c>
      <c r="E2096" s="131">
        <f ca="1">OFFSET(INDEX(Composições!A:H,MATCH(Orçamentária!A2096,Composições!A:A,0),8),2,0)</f>
        <v>309.95649999999995</v>
      </c>
      <c r="F2096" s="132">
        <f t="shared" ca="1" si="98"/>
        <v>7748.9124999999985</v>
      </c>
      <c r="G2096" s="133">
        <f>IF($K2096="Padrão",BDI!$B$17,IF($K2096="Diferenciado",BDI!$E$17,0))</f>
        <v>0.18609999999999999</v>
      </c>
      <c r="H2096" s="131">
        <f t="shared" ca="1" si="96"/>
        <v>367.64</v>
      </c>
      <c r="I2096" s="132">
        <f t="shared" ca="1" si="97"/>
        <v>9191</v>
      </c>
      <c r="J2096" s="134"/>
      <c r="K2096" s="135" t="s">
        <v>2977</v>
      </c>
    </row>
    <row r="2097" spans="1:11" x14ac:dyDescent="0.25">
      <c r="A2097" s="128" t="s">
        <v>6224</v>
      </c>
      <c r="B2097" s="129" t="s">
        <v>6225</v>
      </c>
      <c r="C2097" s="130" t="s">
        <v>18</v>
      </c>
      <c r="D2097" s="130">
        <v>100</v>
      </c>
      <c r="E2097" s="176">
        <v>45.95</v>
      </c>
      <c r="F2097" s="132">
        <f t="shared" si="98"/>
        <v>4595</v>
      </c>
      <c r="G2097" s="133">
        <f>IF($K2097="Padrão",BDI!$B$17,IF($K2097="Diferenciado",BDI!$E$17,0))</f>
        <v>0.18609999999999999</v>
      </c>
      <c r="H2097" s="131">
        <f t="shared" si="96"/>
        <v>54.5</v>
      </c>
      <c r="I2097" s="132">
        <f t="shared" si="97"/>
        <v>5450</v>
      </c>
      <c r="J2097" s="134"/>
      <c r="K2097" s="135" t="s">
        <v>2977</v>
      </c>
    </row>
    <row r="2098" spans="1:11" x14ac:dyDescent="0.25">
      <c r="A2098" s="128" t="s">
        <v>6226</v>
      </c>
      <c r="B2098" s="129" t="s">
        <v>6227</v>
      </c>
      <c r="C2098" s="130" t="s">
        <v>18</v>
      </c>
      <c r="D2098" s="130">
        <v>250.00000000000003</v>
      </c>
      <c r="E2098" s="176">
        <v>84.9</v>
      </c>
      <c r="F2098" s="132">
        <f t="shared" si="98"/>
        <v>21225.000000000004</v>
      </c>
      <c r="G2098" s="133">
        <f>IF($K2098="Padrão",BDI!$B$17,IF($K2098="Diferenciado",BDI!$E$17,0))</f>
        <v>0.18609999999999999</v>
      </c>
      <c r="H2098" s="131">
        <f t="shared" si="96"/>
        <v>100.7</v>
      </c>
      <c r="I2098" s="132">
        <f t="shared" si="97"/>
        <v>25175</v>
      </c>
      <c r="J2098" s="134"/>
      <c r="K2098" s="135" t="s">
        <v>2977</v>
      </c>
    </row>
    <row r="2099" spans="1:11" x14ac:dyDescent="0.25">
      <c r="A2099" s="177" t="s">
        <v>1485</v>
      </c>
      <c r="B2099" s="129" t="s">
        <v>6228</v>
      </c>
      <c r="C2099" s="130" t="s">
        <v>18</v>
      </c>
      <c r="D2099" s="130">
        <v>7749.9999999999991</v>
      </c>
      <c r="E2099" s="131">
        <f ca="1">OFFSET(INDEX(Composições!A:H,MATCH(Orçamentária!A2099,Composições!A:A,0),8),2,0)</f>
        <v>5.7854999999999999</v>
      </c>
      <c r="F2099" s="132">
        <f t="shared" ca="1" si="98"/>
        <v>44837.624999999993</v>
      </c>
      <c r="G2099" s="133">
        <f>IF($K2099="Padrão",BDI!$B$17,IF($K2099="Diferenciado",BDI!$E$17,0))</f>
        <v>0.18609999999999999</v>
      </c>
      <c r="H2099" s="131">
        <f t="shared" ca="1" si="96"/>
        <v>6.86</v>
      </c>
      <c r="I2099" s="132">
        <f t="shared" ca="1" si="97"/>
        <v>53165</v>
      </c>
      <c r="J2099" s="134"/>
      <c r="K2099" s="135" t="s">
        <v>2977</v>
      </c>
    </row>
    <row r="2100" spans="1:11" x14ac:dyDescent="0.25">
      <c r="A2100" s="177" t="s">
        <v>1486</v>
      </c>
      <c r="B2100" s="129" t="s">
        <v>6229</v>
      </c>
      <c r="C2100" s="130" t="s">
        <v>18</v>
      </c>
      <c r="D2100" s="130">
        <v>7749.9999999999991</v>
      </c>
      <c r="E2100" s="131">
        <f ca="1">OFFSET(INDEX(Composições!A:H,MATCH(Orçamentária!A2100,Composições!A:A,0),8),2,0)</f>
        <v>4.5125000000000002</v>
      </c>
      <c r="F2100" s="132">
        <f t="shared" ca="1" si="98"/>
        <v>34971.875</v>
      </c>
      <c r="G2100" s="133">
        <f>IF($K2100="Padrão",BDI!$B$17,IF($K2100="Diferenciado",BDI!$E$17,0))</f>
        <v>0.18609999999999999</v>
      </c>
      <c r="H2100" s="131">
        <f t="shared" ca="1" si="96"/>
        <v>5.35</v>
      </c>
      <c r="I2100" s="132">
        <f t="shared" ca="1" si="97"/>
        <v>41462.5</v>
      </c>
      <c r="J2100" s="134"/>
      <c r="K2100" s="135" t="s">
        <v>2977</v>
      </c>
    </row>
    <row r="2101" spans="1:11" x14ac:dyDescent="0.25">
      <c r="A2101" s="128" t="s">
        <v>6230</v>
      </c>
      <c r="B2101" s="129" t="s">
        <v>6231</v>
      </c>
      <c r="C2101" s="130" t="s">
        <v>18</v>
      </c>
      <c r="D2101" s="130">
        <v>150</v>
      </c>
      <c r="E2101" s="176">
        <v>288.39999999999998</v>
      </c>
      <c r="F2101" s="132">
        <f t="shared" si="98"/>
        <v>43260</v>
      </c>
      <c r="G2101" s="133">
        <f>IF($K2101="Padrão",BDI!$B$17,IF($K2101="Diferenciado",BDI!$E$17,0))</f>
        <v>0.18609999999999999</v>
      </c>
      <c r="H2101" s="131">
        <f t="shared" si="96"/>
        <v>342.07</v>
      </c>
      <c r="I2101" s="132">
        <f t="shared" si="97"/>
        <v>51310.5</v>
      </c>
      <c r="J2101" s="134"/>
      <c r="K2101" s="135" t="s">
        <v>2977</v>
      </c>
    </row>
    <row r="2102" spans="1:11" x14ac:dyDescent="0.25">
      <c r="A2102" s="128" t="s">
        <v>6232</v>
      </c>
      <c r="B2102" s="129" t="s">
        <v>6233</v>
      </c>
      <c r="C2102" s="130" t="s">
        <v>18</v>
      </c>
      <c r="D2102" s="130">
        <v>250.00000000000003</v>
      </c>
      <c r="E2102" s="176">
        <v>64.989999999999995</v>
      </c>
      <c r="F2102" s="132">
        <f t="shared" si="98"/>
        <v>16247.5</v>
      </c>
      <c r="G2102" s="133">
        <f>IF($K2102="Padrão",BDI!$B$17,IF($K2102="Diferenciado",BDI!$E$17,0))</f>
        <v>0.18609999999999999</v>
      </c>
      <c r="H2102" s="131">
        <f t="shared" si="96"/>
        <v>77.08</v>
      </c>
      <c r="I2102" s="132">
        <f t="shared" si="97"/>
        <v>19270</v>
      </c>
      <c r="J2102" s="134"/>
      <c r="K2102" s="135" t="s">
        <v>2977</v>
      </c>
    </row>
    <row r="2103" spans="1:11" x14ac:dyDescent="0.25">
      <c r="A2103" s="128" t="s">
        <v>6234</v>
      </c>
      <c r="B2103" s="129" t="s">
        <v>6235</v>
      </c>
      <c r="C2103" s="130" t="s">
        <v>18</v>
      </c>
      <c r="D2103" s="130">
        <v>100</v>
      </c>
      <c r="E2103" s="176">
        <v>14.44</v>
      </c>
      <c r="F2103" s="132">
        <f t="shared" si="98"/>
        <v>1444</v>
      </c>
      <c r="G2103" s="133">
        <f>IF($K2103="Padrão",BDI!$B$17,IF($K2103="Diferenciado",BDI!$E$17,0))</f>
        <v>0.18609999999999999</v>
      </c>
      <c r="H2103" s="131">
        <f t="shared" si="96"/>
        <v>17.13</v>
      </c>
      <c r="I2103" s="132">
        <f t="shared" si="97"/>
        <v>1713</v>
      </c>
      <c r="J2103" s="134"/>
      <c r="K2103" s="135" t="s">
        <v>2977</v>
      </c>
    </row>
    <row r="2104" spans="1:11" x14ac:dyDescent="0.25">
      <c r="A2104" s="177" t="s">
        <v>1488</v>
      </c>
      <c r="B2104" s="129" t="s">
        <v>6236</v>
      </c>
      <c r="C2104" s="130" t="s">
        <v>18</v>
      </c>
      <c r="D2104" s="130">
        <v>250.00000000000003</v>
      </c>
      <c r="E2104" s="131">
        <f ca="1">OFFSET(INDEX(Composições!A:H,MATCH(Orçamentária!A2104,Composições!A:A,0),8),2,0)</f>
        <v>19.189999999999998</v>
      </c>
      <c r="F2104" s="132">
        <f t="shared" ca="1" si="98"/>
        <v>4797.5</v>
      </c>
      <c r="G2104" s="133">
        <f>IF($K2104="Padrão",BDI!$B$17,IF($K2104="Diferenciado",BDI!$E$17,0))</f>
        <v>0.18609999999999999</v>
      </c>
      <c r="H2104" s="131">
        <f t="shared" ca="1" si="96"/>
        <v>22.76</v>
      </c>
      <c r="I2104" s="132">
        <f t="shared" ca="1" si="97"/>
        <v>5690</v>
      </c>
      <c r="J2104" s="134"/>
      <c r="K2104" s="135" t="s">
        <v>2977</v>
      </c>
    </row>
    <row r="2105" spans="1:11" x14ac:dyDescent="0.25">
      <c r="A2105" s="128" t="s">
        <v>6237</v>
      </c>
      <c r="B2105" s="129" t="s">
        <v>6238</v>
      </c>
      <c r="C2105" s="130" t="s">
        <v>18</v>
      </c>
      <c r="D2105" s="130">
        <v>100</v>
      </c>
      <c r="E2105" s="176">
        <v>28.64</v>
      </c>
      <c r="F2105" s="132">
        <f t="shared" si="98"/>
        <v>2864</v>
      </c>
      <c r="G2105" s="133">
        <f>IF($K2105="Padrão",BDI!$B$17,IF($K2105="Diferenciado",BDI!$E$17,0))</f>
        <v>0.18609999999999999</v>
      </c>
      <c r="H2105" s="131">
        <f t="shared" si="96"/>
        <v>33.97</v>
      </c>
      <c r="I2105" s="132">
        <f t="shared" si="97"/>
        <v>3397</v>
      </c>
      <c r="J2105" s="134"/>
      <c r="K2105" s="135" t="s">
        <v>2977</v>
      </c>
    </row>
    <row r="2106" spans="1:11" x14ac:dyDescent="0.25">
      <c r="A2106" s="128" t="s">
        <v>6239</v>
      </c>
      <c r="B2106" s="129" t="s">
        <v>6240</v>
      </c>
      <c r="C2106" s="130" t="s">
        <v>18</v>
      </c>
      <c r="D2106" s="130">
        <v>150</v>
      </c>
      <c r="E2106" s="176">
        <v>33.159999999999997</v>
      </c>
      <c r="F2106" s="132">
        <f t="shared" si="98"/>
        <v>4973.9999999999991</v>
      </c>
      <c r="G2106" s="133">
        <f>IF($K2106="Padrão",BDI!$B$17,IF($K2106="Diferenciado",BDI!$E$17,0))</f>
        <v>0.18609999999999999</v>
      </c>
      <c r="H2106" s="131">
        <f t="shared" si="96"/>
        <v>39.33</v>
      </c>
      <c r="I2106" s="132">
        <f t="shared" si="97"/>
        <v>5899.5</v>
      </c>
      <c r="J2106" s="134"/>
      <c r="K2106" s="135" t="s">
        <v>2977</v>
      </c>
    </row>
    <row r="2107" spans="1:11" x14ac:dyDescent="0.25">
      <c r="A2107" s="128" t="s">
        <v>6241</v>
      </c>
      <c r="B2107" s="129" t="s">
        <v>6242</v>
      </c>
      <c r="C2107" s="130" t="s">
        <v>18</v>
      </c>
      <c r="D2107" s="130">
        <v>150</v>
      </c>
      <c r="E2107" s="176">
        <v>48.45</v>
      </c>
      <c r="F2107" s="132">
        <f t="shared" si="98"/>
        <v>7267.5</v>
      </c>
      <c r="G2107" s="133">
        <f>IF($K2107="Padrão",BDI!$B$17,IF($K2107="Diferenciado",BDI!$E$17,0))</f>
        <v>0.18609999999999999</v>
      </c>
      <c r="H2107" s="131">
        <f t="shared" si="96"/>
        <v>57.47</v>
      </c>
      <c r="I2107" s="132">
        <f t="shared" si="97"/>
        <v>8620.5</v>
      </c>
      <c r="J2107" s="134"/>
      <c r="K2107" s="135" t="s">
        <v>2977</v>
      </c>
    </row>
    <row r="2108" spans="1:11" x14ac:dyDescent="0.25">
      <c r="A2108" s="128" t="s">
        <v>6243</v>
      </c>
      <c r="B2108" s="129" t="s">
        <v>6244</v>
      </c>
      <c r="C2108" s="130" t="s">
        <v>18</v>
      </c>
      <c r="D2108" s="130">
        <v>50</v>
      </c>
      <c r="E2108" s="176">
        <v>19.809999999999999</v>
      </c>
      <c r="F2108" s="132">
        <f t="shared" si="98"/>
        <v>990.49999999999989</v>
      </c>
      <c r="G2108" s="133">
        <f>IF($K2108="Padrão",BDI!$B$17,IF($K2108="Diferenciado",BDI!$E$17,0))</f>
        <v>0.18609999999999999</v>
      </c>
      <c r="H2108" s="131">
        <f t="shared" si="96"/>
        <v>23.5</v>
      </c>
      <c r="I2108" s="132">
        <f t="shared" si="97"/>
        <v>1175</v>
      </c>
      <c r="J2108" s="134"/>
      <c r="K2108" s="135" t="s">
        <v>2977</v>
      </c>
    </row>
    <row r="2109" spans="1:11" x14ac:dyDescent="0.25">
      <c r="A2109" s="128" t="s">
        <v>6245</v>
      </c>
      <c r="B2109" s="129" t="s">
        <v>6246</v>
      </c>
      <c r="C2109" s="130" t="s">
        <v>18</v>
      </c>
      <c r="D2109" s="130">
        <v>50</v>
      </c>
      <c r="E2109" s="176">
        <v>24.77</v>
      </c>
      <c r="F2109" s="132">
        <f t="shared" si="98"/>
        <v>1238.5</v>
      </c>
      <c r="G2109" s="133">
        <f>IF($K2109="Padrão",BDI!$B$17,IF($K2109="Diferenciado",BDI!$E$17,0))</f>
        <v>0.18609999999999999</v>
      </c>
      <c r="H2109" s="131">
        <f t="shared" si="96"/>
        <v>29.38</v>
      </c>
      <c r="I2109" s="132">
        <f t="shared" si="97"/>
        <v>1469</v>
      </c>
      <c r="J2109" s="134"/>
      <c r="K2109" s="135" t="s">
        <v>2977</v>
      </c>
    </row>
    <row r="2110" spans="1:11" x14ac:dyDescent="0.25">
      <c r="A2110" s="128" t="s">
        <v>6247</v>
      </c>
      <c r="B2110" s="129" t="s">
        <v>6248</v>
      </c>
      <c r="C2110" s="130" t="s">
        <v>5044</v>
      </c>
      <c r="D2110" s="130">
        <v>150</v>
      </c>
      <c r="E2110" s="176">
        <v>74.75</v>
      </c>
      <c r="F2110" s="132">
        <f t="shared" si="98"/>
        <v>11212.5</v>
      </c>
      <c r="G2110" s="133">
        <f>IF($K2110="Padrão",BDI!$B$17,IF($K2110="Diferenciado",BDI!$E$17,0))</f>
        <v>0.18609999999999999</v>
      </c>
      <c r="H2110" s="131">
        <f t="shared" si="96"/>
        <v>88.66</v>
      </c>
      <c r="I2110" s="132">
        <f t="shared" si="97"/>
        <v>13299</v>
      </c>
      <c r="J2110" s="134"/>
      <c r="K2110" s="135" t="s">
        <v>2977</v>
      </c>
    </row>
    <row r="2111" spans="1:11" hidden="1" x14ac:dyDescent="0.25">
      <c r="A2111" s="128" t="s">
        <v>6249</v>
      </c>
      <c r="B2111" s="129" t="s">
        <v>6250</v>
      </c>
      <c r="C2111" s="130" t="s">
        <v>5044</v>
      </c>
      <c r="D2111" s="130">
        <v>0</v>
      </c>
      <c r="E2111" s="131" t="s">
        <v>13</v>
      </c>
      <c r="F2111" s="132" t="str">
        <f t="shared" si="98"/>
        <v/>
      </c>
      <c r="G2111" s="133">
        <f>IF($K2111="Padrão",BDI!$B$17,IF($K2111="Diferenciado",BDI!$E$17,0))</f>
        <v>0.26419999999999999</v>
      </c>
      <c r="H2111" s="131" t="str">
        <f t="shared" si="96"/>
        <v/>
      </c>
      <c r="I2111" s="132" t="str">
        <f t="shared" si="97"/>
        <v/>
      </c>
      <c r="J2111" s="134"/>
      <c r="K2111" s="135" t="s">
        <v>2979</v>
      </c>
    </row>
    <row r="2112" spans="1:11" x14ac:dyDescent="0.25">
      <c r="A2112" s="128" t="s">
        <v>6251</v>
      </c>
      <c r="B2112" s="129" t="s">
        <v>6252</v>
      </c>
      <c r="C2112" s="130" t="s">
        <v>5044</v>
      </c>
      <c r="D2112" s="130">
        <v>212.5</v>
      </c>
      <c r="E2112" s="176">
        <v>44.15</v>
      </c>
      <c r="F2112" s="132">
        <f t="shared" si="98"/>
        <v>9381.875</v>
      </c>
      <c r="G2112" s="133">
        <f>IF($K2112="Padrão",BDI!$B$17,IF($K2112="Diferenciado",BDI!$E$17,0))</f>
        <v>0.18609999999999999</v>
      </c>
      <c r="H2112" s="131">
        <f t="shared" si="96"/>
        <v>52.37</v>
      </c>
      <c r="I2112" s="132">
        <f t="shared" si="97"/>
        <v>11128.63</v>
      </c>
      <c r="J2112" s="134"/>
      <c r="K2112" s="135" t="s">
        <v>2977</v>
      </c>
    </row>
    <row r="2113" spans="1:11" x14ac:dyDescent="0.25">
      <c r="A2113" s="128" t="s">
        <v>6253</v>
      </c>
      <c r="B2113" s="129" t="s">
        <v>6254</v>
      </c>
      <c r="C2113" s="130" t="s">
        <v>5044</v>
      </c>
      <c r="D2113" s="130">
        <v>250.00000000000003</v>
      </c>
      <c r="E2113" s="176">
        <v>9.98</v>
      </c>
      <c r="F2113" s="132">
        <f t="shared" si="98"/>
        <v>2495.0000000000005</v>
      </c>
      <c r="G2113" s="133">
        <f>IF($K2113="Padrão",BDI!$B$17,IF($K2113="Diferenciado",BDI!$E$17,0))</f>
        <v>0.18609999999999999</v>
      </c>
      <c r="H2113" s="131">
        <f t="shared" si="96"/>
        <v>11.84</v>
      </c>
      <c r="I2113" s="132">
        <f t="shared" si="97"/>
        <v>2960</v>
      </c>
      <c r="J2113" s="134"/>
      <c r="K2113" s="135" t="s">
        <v>2977</v>
      </c>
    </row>
    <row r="2114" spans="1:11" hidden="1" x14ac:dyDescent="0.25">
      <c r="A2114" s="128" t="s">
        <v>6255</v>
      </c>
      <c r="B2114" s="129" t="s">
        <v>6256</v>
      </c>
      <c r="C2114" s="130" t="s">
        <v>18</v>
      </c>
      <c r="D2114" s="130">
        <v>0</v>
      </c>
      <c r="E2114" s="131" t="s">
        <v>13</v>
      </c>
      <c r="F2114" s="132" t="str">
        <f t="shared" si="98"/>
        <v/>
      </c>
      <c r="G2114" s="133">
        <f>IF($K2114="Padrão",BDI!$B$17,IF($K2114="Diferenciado",BDI!$E$17,0))</f>
        <v>0.26419999999999999</v>
      </c>
      <c r="H2114" s="131" t="str">
        <f t="shared" si="96"/>
        <v/>
      </c>
      <c r="I2114" s="132" t="str">
        <f t="shared" si="97"/>
        <v/>
      </c>
      <c r="J2114" s="134"/>
      <c r="K2114" s="135" t="s">
        <v>2979</v>
      </c>
    </row>
    <row r="2115" spans="1:11" hidden="1" x14ac:dyDescent="0.25">
      <c r="A2115" s="128" t="s">
        <v>6257</v>
      </c>
      <c r="B2115" s="129" t="s">
        <v>6258</v>
      </c>
      <c r="C2115" s="130" t="s">
        <v>18</v>
      </c>
      <c r="D2115" s="130">
        <v>0</v>
      </c>
      <c r="E2115" s="131" t="s">
        <v>13</v>
      </c>
      <c r="F2115" s="132" t="str">
        <f t="shared" si="98"/>
        <v/>
      </c>
      <c r="G2115" s="133">
        <f>IF($K2115="Padrão",BDI!$B$17,IF($K2115="Diferenciado",BDI!$E$17,0))</f>
        <v>0.26419999999999999</v>
      </c>
      <c r="H2115" s="131" t="str">
        <f t="shared" si="96"/>
        <v/>
      </c>
      <c r="I2115" s="132" t="str">
        <f t="shared" si="97"/>
        <v/>
      </c>
      <c r="J2115" s="134"/>
      <c r="K2115" s="135" t="s">
        <v>2979</v>
      </c>
    </row>
    <row r="2116" spans="1:11" hidden="1" x14ac:dyDescent="0.25">
      <c r="A2116" s="128" t="s">
        <v>6259</v>
      </c>
      <c r="B2116" s="129" t="s">
        <v>6260</v>
      </c>
      <c r="C2116" s="130" t="s">
        <v>18</v>
      </c>
      <c r="D2116" s="130">
        <v>0</v>
      </c>
      <c r="E2116" s="131" t="s">
        <v>13</v>
      </c>
      <c r="F2116" s="132" t="str">
        <f t="shared" si="98"/>
        <v/>
      </c>
      <c r="G2116" s="133">
        <f>IF($K2116="Padrão",BDI!$B$17,IF($K2116="Diferenciado",BDI!$E$17,0))</f>
        <v>0.26419999999999999</v>
      </c>
      <c r="H2116" s="131" t="str">
        <f t="shared" si="96"/>
        <v/>
      </c>
      <c r="I2116" s="132" t="str">
        <f t="shared" si="97"/>
        <v/>
      </c>
      <c r="J2116" s="134"/>
      <c r="K2116" s="135" t="s">
        <v>2979</v>
      </c>
    </row>
    <row r="2117" spans="1:11" hidden="1" x14ac:dyDescent="0.25">
      <c r="A2117" s="128" t="s">
        <v>6261</v>
      </c>
      <c r="B2117" s="129" t="s">
        <v>6262</v>
      </c>
      <c r="C2117" s="130" t="s">
        <v>18</v>
      </c>
      <c r="D2117" s="130">
        <v>0</v>
      </c>
      <c r="E2117" s="131" t="s">
        <v>13</v>
      </c>
      <c r="F2117" s="132" t="str">
        <f t="shared" si="98"/>
        <v/>
      </c>
      <c r="G2117" s="133">
        <f>IF($K2117="Padrão",BDI!$B$17,IF($K2117="Diferenciado",BDI!$E$17,0))</f>
        <v>0.26419999999999999</v>
      </c>
      <c r="H2117" s="131" t="str">
        <f t="shared" si="96"/>
        <v/>
      </c>
      <c r="I2117" s="132" t="str">
        <f t="shared" si="97"/>
        <v/>
      </c>
      <c r="J2117" s="134"/>
      <c r="K2117" s="135" t="s">
        <v>2979</v>
      </c>
    </row>
    <row r="2118" spans="1:11" x14ac:dyDescent="0.25">
      <c r="A2118" s="128" t="s">
        <v>6263</v>
      </c>
      <c r="B2118" s="129" t="s">
        <v>6264</v>
      </c>
      <c r="C2118" s="130" t="s">
        <v>18</v>
      </c>
      <c r="D2118" s="130">
        <v>500.00000000000006</v>
      </c>
      <c r="E2118" s="176">
        <v>4.21</v>
      </c>
      <c r="F2118" s="132">
        <f t="shared" si="98"/>
        <v>2105</v>
      </c>
      <c r="G2118" s="133">
        <f>IF($K2118="Padrão",BDI!$B$17,IF($K2118="Diferenciado",BDI!$E$17,0))</f>
        <v>0.18609999999999999</v>
      </c>
      <c r="H2118" s="131">
        <f t="shared" ref="H2118:H2181" si="99">IF(ISNUMBER(E2118),ROUND(E2118*(1+G2118),2),"")</f>
        <v>4.99</v>
      </c>
      <c r="I2118" s="132">
        <f t="shared" ref="I2118:I2181" si="100">IF(ISNUMBER(E2118),ROUND(H2118*D2118,2),"")</f>
        <v>2495</v>
      </c>
      <c r="J2118" s="134"/>
      <c r="K2118" s="135" t="s">
        <v>2977</v>
      </c>
    </row>
    <row r="2119" spans="1:11" x14ac:dyDescent="0.25">
      <c r="A2119" s="128" t="s">
        <v>6265</v>
      </c>
      <c r="B2119" s="129" t="s">
        <v>6266</v>
      </c>
      <c r="C2119" s="130" t="s">
        <v>18</v>
      </c>
      <c r="D2119" s="130">
        <v>3125</v>
      </c>
      <c r="E2119" s="176">
        <v>4.18</v>
      </c>
      <c r="F2119" s="132">
        <f t="shared" ref="F2119:F2182" si="101">IF(ISNUMBER(E2119),D2119*E2119,"")</f>
        <v>13062.5</v>
      </c>
      <c r="G2119" s="133">
        <f>IF($K2119="Padrão",BDI!$B$17,IF($K2119="Diferenciado",BDI!$E$17,0))</f>
        <v>0.18609999999999999</v>
      </c>
      <c r="H2119" s="131">
        <f t="shared" si="99"/>
        <v>4.96</v>
      </c>
      <c r="I2119" s="132">
        <f t="shared" si="100"/>
        <v>15500</v>
      </c>
      <c r="J2119" s="134"/>
      <c r="K2119" s="135" t="s">
        <v>2977</v>
      </c>
    </row>
    <row r="2120" spans="1:11" x14ac:dyDescent="0.25">
      <c r="A2120" s="128" t="s">
        <v>6267</v>
      </c>
      <c r="B2120" s="129" t="s">
        <v>6268</v>
      </c>
      <c r="C2120" s="130" t="s">
        <v>18</v>
      </c>
      <c r="D2120" s="130">
        <v>1575</v>
      </c>
      <c r="E2120" s="176">
        <v>10.48</v>
      </c>
      <c r="F2120" s="132">
        <f t="shared" si="101"/>
        <v>16506</v>
      </c>
      <c r="G2120" s="133">
        <f>IF($K2120="Padrão",BDI!$B$17,IF($K2120="Diferenciado",BDI!$E$17,0))</f>
        <v>0.18609999999999999</v>
      </c>
      <c r="H2120" s="131">
        <f t="shared" si="99"/>
        <v>12.43</v>
      </c>
      <c r="I2120" s="132">
        <f t="shared" si="100"/>
        <v>19577.25</v>
      </c>
      <c r="J2120" s="134"/>
      <c r="K2120" s="135" t="s">
        <v>2977</v>
      </c>
    </row>
    <row r="2121" spans="1:11" x14ac:dyDescent="0.25">
      <c r="A2121" s="128" t="s">
        <v>6269</v>
      </c>
      <c r="B2121" s="129" t="s">
        <v>6270</v>
      </c>
      <c r="C2121" s="130" t="s">
        <v>18</v>
      </c>
      <c r="D2121" s="130">
        <v>3125</v>
      </c>
      <c r="E2121" s="176">
        <v>2.2200000000000002</v>
      </c>
      <c r="F2121" s="132">
        <f t="shared" si="101"/>
        <v>6937.5000000000009</v>
      </c>
      <c r="G2121" s="133">
        <f>IF($K2121="Padrão",BDI!$B$17,IF($K2121="Diferenciado",BDI!$E$17,0))</f>
        <v>0.18609999999999999</v>
      </c>
      <c r="H2121" s="131">
        <f t="shared" si="99"/>
        <v>2.63</v>
      </c>
      <c r="I2121" s="132">
        <f t="shared" si="100"/>
        <v>8218.75</v>
      </c>
      <c r="J2121" s="134"/>
      <c r="K2121" s="135" t="s">
        <v>2977</v>
      </c>
    </row>
    <row r="2122" spans="1:11" x14ac:dyDescent="0.25">
      <c r="A2122" s="128" t="s">
        <v>6271</v>
      </c>
      <c r="B2122" s="129" t="s">
        <v>6272</v>
      </c>
      <c r="C2122" s="130" t="s">
        <v>18</v>
      </c>
      <c r="D2122" s="130">
        <v>1575</v>
      </c>
      <c r="E2122" s="176">
        <v>4.03</v>
      </c>
      <c r="F2122" s="132">
        <f t="shared" si="101"/>
        <v>6347.25</v>
      </c>
      <c r="G2122" s="133">
        <f>IF($K2122="Padrão",BDI!$B$17,IF($K2122="Diferenciado",BDI!$E$17,0))</f>
        <v>0.18609999999999999</v>
      </c>
      <c r="H2122" s="131">
        <f t="shared" si="99"/>
        <v>4.78</v>
      </c>
      <c r="I2122" s="132">
        <f t="shared" si="100"/>
        <v>7528.5</v>
      </c>
      <c r="J2122" s="134"/>
      <c r="K2122" s="135" t="s">
        <v>2977</v>
      </c>
    </row>
    <row r="2123" spans="1:11" x14ac:dyDescent="0.25">
      <c r="A2123" s="128" t="s">
        <v>6273</v>
      </c>
      <c r="B2123" s="129" t="s">
        <v>378</v>
      </c>
      <c r="C2123" s="130" t="s">
        <v>18</v>
      </c>
      <c r="D2123" s="130">
        <v>100</v>
      </c>
      <c r="E2123" s="176">
        <v>4.28</v>
      </c>
      <c r="F2123" s="132">
        <f t="shared" si="101"/>
        <v>428</v>
      </c>
      <c r="G2123" s="133">
        <f>IF($K2123="Padrão",BDI!$B$17,IF($K2123="Diferenciado",BDI!$E$17,0))</f>
        <v>0.18609999999999999</v>
      </c>
      <c r="H2123" s="131">
        <f t="shared" si="99"/>
        <v>5.08</v>
      </c>
      <c r="I2123" s="132">
        <f t="shared" si="100"/>
        <v>508</v>
      </c>
      <c r="J2123" s="134"/>
      <c r="K2123" s="135" t="s">
        <v>2977</v>
      </c>
    </row>
    <row r="2124" spans="1:11" x14ac:dyDescent="0.25">
      <c r="A2124" s="128" t="s">
        <v>6274</v>
      </c>
      <c r="B2124" s="129" t="s">
        <v>383</v>
      </c>
      <c r="C2124" s="130" t="s">
        <v>18</v>
      </c>
      <c r="D2124" s="130">
        <v>2500</v>
      </c>
      <c r="E2124" s="176">
        <v>2.09</v>
      </c>
      <c r="F2124" s="132">
        <f t="shared" si="101"/>
        <v>5225</v>
      </c>
      <c r="G2124" s="133">
        <f>IF($K2124="Padrão",BDI!$B$17,IF($K2124="Diferenciado",BDI!$E$17,0))</f>
        <v>0.18609999999999999</v>
      </c>
      <c r="H2124" s="131">
        <f t="shared" si="99"/>
        <v>2.48</v>
      </c>
      <c r="I2124" s="132">
        <f t="shared" si="100"/>
        <v>6200</v>
      </c>
      <c r="J2124" s="134"/>
      <c r="K2124" s="135" t="s">
        <v>2977</v>
      </c>
    </row>
    <row r="2125" spans="1:11" x14ac:dyDescent="0.25">
      <c r="A2125" s="128" t="s">
        <v>6275</v>
      </c>
      <c r="B2125" s="129" t="s">
        <v>6276</v>
      </c>
      <c r="C2125" s="130" t="s">
        <v>18</v>
      </c>
      <c r="D2125" s="130">
        <v>6250</v>
      </c>
      <c r="E2125" s="176">
        <v>7.82</v>
      </c>
      <c r="F2125" s="132">
        <f t="shared" si="101"/>
        <v>48875</v>
      </c>
      <c r="G2125" s="133">
        <f>IF($K2125="Padrão",BDI!$B$17,IF($K2125="Diferenciado",BDI!$E$17,0))</f>
        <v>0.18609999999999999</v>
      </c>
      <c r="H2125" s="131">
        <f t="shared" si="99"/>
        <v>9.2799999999999994</v>
      </c>
      <c r="I2125" s="132">
        <f t="shared" si="100"/>
        <v>58000</v>
      </c>
      <c r="J2125" s="134"/>
      <c r="K2125" s="135" t="s">
        <v>2977</v>
      </c>
    </row>
    <row r="2126" spans="1:11" x14ac:dyDescent="0.25">
      <c r="A2126" s="128" t="s">
        <v>6277</v>
      </c>
      <c r="B2126" s="129" t="s">
        <v>6278</v>
      </c>
      <c r="C2126" s="130" t="s">
        <v>18</v>
      </c>
      <c r="D2126" s="130">
        <v>1575</v>
      </c>
      <c r="E2126" s="176">
        <v>11.9</v>
      </c>
      <c r="F2126" s="132">
        <f t="shared" si="101"/>
        <v>18742.5</v>
      </c>
      <c r="G2126" s="133">
        <f>IF($K2126="Padrão",BDI!$B$17,IF($K2126="Diferenciado",BDI!$E$17,0))</f>
        <v>0.18609999999999999</v>
      </c>
      <c r="H2126" s="131">
        <f t="shared" si="99"/>
        <v>14.11</v>
      </c>
      <c r="I2126" s="132">
        <f t="shared" si="100"/>
        <v>22223.25</v>
      </c>
      <c r="J2126" s="134"/>
      <c r="K2126" s="135" t="s">
        <v>2977</v>
      </c>
    </row>
    <row r="2127" spans="1:11" x14ac:dyDescent="0.25">
      <c r="A2127" s="128" t="s">
        <v>6279</v>
      </c>
      <c r="B2127" s="129" t="s">
        <v>6280</v>
      </c>
      <c r="C2127" s="130" t="s">
        <v>18</v>
      </c>
      <c r="D2127" s="130">
        <v>1050</v>
      </c>
      <c r="E2127" s="176">
        <v>8.85</v>
      </c>
      <c r="F2127" s="132">
        <f t="shared" si="101"/>
        <v>9292.5</v>
      </c>
      <c r="G2127" s="133">
        <f>IF($K2127="Padrão",BDI!$B$17,IF($K2127="Diferenciado",BDI!$E$17,0))</f>
        <v>0.18609999999999999</v>
      </c>
      <c r="H2127" s="131">
        <f t="shared" si="99"/>
        <v>10.5</v>
      </c>
      <c r="I2127" s="132">
        <f t="shared" si="100"/>
        <v>11025</v>
      </c>
      <c r="J2127" s="134"/>
      <c r="K2127" s="135" t="s">
        <v>2977</v>
      </c>
    </row>
    <row r="2128" spans="1:11" x14ac:dyDescent="0.25">
      <c r="A2128" s="128" t="s">
        <v>6281</v>
      </c>
      <c r="B2128" s="129" t="s">
        <v>6282</v>
      </c>
      <c r="C2128" s="130" t="s">
        <v>18</v>
      </c>
      <c r="D2128" s="130">
        <v>525</v>
      </c>
      <c r="E2128" s="176">
        <v>10.9</v>
      </c>
      <c r="F2128" s="132">
        <f t="shared" si="101"/>
        <v>5722.5</v>
      </c>
      <c r="G2128" s="133">
        <f>IF($K2128="Padrão",BDI!$B$17,IF($K2128="Diferenciado",BDI!$E$17,0))</f>
        <v>0.18609999999999999</v>
      </c>
      <c r="H2128" s="131">
        <f t="shared" si="99"/>
        <v>12.93</v>
      </c>
      <c r="I2128" s="132">
        <f t="shared" si="100"/>
        <v>6788.25</v>
      </c>
      <c r="J2128" s="134"/>
      <c r="K2128" s="135" t="s">
        <v>2977</v>
      </c>
    </row>
    <row r="2129" spans="1:11" x14ac:dyDescent="0.25">
      <c r="A2129" s="128" t="s">
        <v>6283</v>
      </c>
      <c r="B2129" s="129" t="s">
        <v>6284</v>
      </c>
      <c r="C2129" s="130" t="s">
        <v>18</v>
      </c>
      <c r="D2129" s="130">
        <v>50</v>
      </c>
      <c r="E2129" s="176">
        <v>26.1</v>
      </c>
      <c r="F2129" s="132">
        <f t="shared" si="101"/>
        <v>1305</v>
      </c>
      <c r="G2129" s="133">
        <f>IF($K2129="Padrão",BDI!$B$17,IF($K2129="Diferenciado",BDI!$E$17,0))</f>
        <v>0.18609999999999999</v>
      </c>
      <c r="H2129" s="131">
        <f t="shared" si="99"/>
        <v>30.96</v>
      </c>
      <c r="I2129" s="132">
        <f t="shared" si="100"/>
        <v>1548</v>
      </c>
      <c r="J2129" s="134"/>
      <c r="K2129" s="135" t="s">
        <v>2977</v>
      </c>
    </row>
    <row r="2130" spans="1:11" hidden="1" x14ac:dyDescent="0.25">
      <c r="A2130" s="128" t="s">
        <v>6285</v>
      </c>
      <c r="B2130" s="129" t="s">
        <v>6286</v>
      </c>
      <c r="C2130" s="130" t="s">
        <v>18</v>
      </c>
      <c r="D2130" s="130">
        <v>0</v>
      </c>
      <c r="E2130" s="131" t="s">
        <v>13</v>
      </c>
      <c r="F2130" s="132" t="str">
        <f t="shared" si="101"/>
        <v/>
      </c>
      <c r="G2130" s="133">
        <f>IF($K2130="Padrão",BDI!$B$17,IF($K2130="Diferenciado",BDI!$E$17,0))</f>
        <v>0.26419999999999999</v>
      </c>
      <c r="H2130" s="131" t="str">
        <f t="shared" si="99"/>
        <v/>
      </c>
      <c r="I2130" s="132" t="str">
        <f t="shared" si="100"/>
        <v/>
      </c>
      <c r="J2130" s="134"/>
      <c r="K2130" s="135" t="s">
        <v>2979</v>
      </c>
    </row>
    <row r="2131" spans="1:11" x14ac:dyDescent="0.25">
      <c r="A2131" s="128" t="s">
        <v>6287</v>
      </c>
      <c r="B2131" s="129" t="s">
        <v>6288</v>
      </c>
      <c r="C2131" s="130" t="s">
        <v>18</v>
      </c>
      <c r="D2131" s="130">
        <v>2500</v>
      </c>
      <c r="E2131" s="176">
        <v>4.6500000000000004</v>
      </c>
      <c r="F2131" s="132">
        <f t="shared" si="101"/>
        <v>11625</v>
      </c>
      <c r="G2131" s="133">
        <f>IF($K2131="Padrão",BDI!$B$17,IF($K2131="Diferenciado",BDI!$E$17,0))</f>
        <v>0.18609999999999999</v>
      </c>
      <c r="H2131" s="131">
        <f t="shared" si="99"/>
        <v>5.52</v>
      </c>
      <c r="I2131" s="132">
        <f t="shared" si="100"/>
        <v>13800</v>
      </c>
      <c r="J2131" s="134"/>
      <c r="K2131" s="135" t="s">
        <v>2977</v>
      </c>
    </row>
    <row r="2132" spans="1:11" x14ac:dyDescent="0.25">
      <c r="A2132" s="128" t="s">
        <v>6289</v>
      </c>
      <c r="B2132" s="129" t="s">
        <v>6290</v>
      </c>
      <c r="C2132" s="130" t="s">
        <v>18</v>
      </c>
      <c r="D2132" s="130">
        <v>100</v>
      </c>
      <c r="E2132" s="176">
        <v>13.29</v>
      </c>
      <c r="F2132" s="132">
        <f t="shared" si="101"/>
        <v>1329</v>
      </c>
      <c r="G2132" s="133">
        <f>IF($K2132="Padrão",BDI!$B$17,IF($K2132="Diferenciado",BDI!$E$17,0))</f>
        <v>0.18609999999999999</v>
      </c>
      <c r="H2132" s="131">
        <f t="shared" si="99"/>
        <v>15.76</v>
      </c>
      <c r="I2132" s="132">
        <f t="shared" si="100"/>
        <v>1576</v>
      </c>
      <c r="J2132" s="134"/>
      <c r="K2132" s="135" t="s">
        <v>2977</v>
      </c>
    </row>
    <row r="2133" spans="1:11" hidden="1" x14ac:dyDescent="0.25">
      <c r="A2133" s="128" t="s">
        <v>6291</v>
      </c>
      <c r="B2133" s="129" t="s">
        <v>389</v>
      </c>
      <c r="C2133" s="130" t="s">
        <v>18</v>
      </c>
      <c r="D2133" s="130">
        <v>0</v>
      </c>
      <c r="E2133" s="131" t="s">
        <v>13</v>
      </c>
      <c r="F2133" s="132" t="str">
        <f t="shared" si="101"/>
        <v/>
      </c>
      <c r="G2133" s="133">
        <f>IF($K2133="Padrão",BDI!$B$17,IF($K2133="Diferenciado",BDI!$E$17,0))</f>
        <v>0.26419999999999999</v>
      </c>
      <c r="H2133" s="131" t="str">
        <f t="shared" si="99"/>
        <v/>
      </c>
      <c r="I2133" s="132" t="str">
        <f t="shared" si="100"/>
        <v/>
      </c>
      <c r="J2133" s="134"/>
      <c r="K2133" s="135" t="s">
        <v>2979</v>
      </c>
    </row>
    <row r="2134" spans="1:11" x14ac:dyDescent="0.25">
      <c r="A2134" s="128" t="s">
        <v>6292</v>
      </c>
      <c r="B2134" s="129" t="s">
        <v>6293</v>
      </c>
      <c r="C2134" s="130" t="s">
        <v>18</v>
      </c>
      <c r="D2134" s="130">
        <v>100</v>
      </c>
      <c r="E2134" s="176">
        <v>14.73</v>
      </c>
      <c r="F2134" s="132">
        <f t="shared" si="101"/>
        <v>1473</v>
      </c>
      <c r="G2134" s="133">
        <f>IF($K2134="Padrão",BDI!$B$17,IF($K2134="Diferenciado",BDI!$E$17,0))</f>
        <v>0.18609999999999999</v>
      </c>
      <c r="H2134" s="131">
        <f t="shared" si="99"/>
        <v>17.47</v>
      </c>
      <c r="I2134" s="132">
        <f t="shared" si="100"/>
        <v>1747</v>
      </c>
      <c r="J2134" s="134"/>
      <c r="K2134" s="135" t="s">
        <v>2977</v>
      </c>
    </row>
    <row r="2135" spans="1:11" x14ac:dyDescent="0.25">
      <c r="A2135" s="128" t="s">
        <v>6294</v>
      </c>
      <c r="B2135" s="129" t="s">
        <v>6295</v>
      </c>
      <c r="C2135" s="130" t="s">
        <v>18</v>
      </c>
      <c r="D2135" s="130">
        <v>1050</v>
      </c>
      <c r="E2135" s="176">
        <v>16.43</v>
      </c>
      <c r="F2135" s="132">
        <f t="shared" si="101"/>
        <v>17251.5</v>
      </c>
      <c r="G2135" s="133">
        <f>IF($K2135="Padrão",BDI!$B$17,IF($K2135="Diferenciado",BDI!$E$17,0))</f>
        <v>0.18609999999999999</v>
      </c>
      <c r="H2135" s="131">
        <f t="shared" si="99"/>
        <v>19.489999999999998</v>
      </c>
      <c r="I2135" s="132">
        <f t="shared" si="100"/>
        <v>20464.5</v>
      </c>
      <c r="J2135" s="134"/>
      <c r="K2135" s="135" t="s">
        <v>2977</v>
      </c>
    </row>
    <row r="2136" spans="1:11" x14ac:dyDescent="0.25">
      <c r="A2136" s="128" t="s">
        <v>6296</v>
      </c>
      <c r="B2136" s="129" t="s">
        <v>6297</v>
      </c>
      <c r="C2136" s="130" t="s">
        <v>18</v>
      </c>
      <c r="D2136" s="130">
        <v>525</v>
      </c>
      <c r="E2136" s="176">
        <v>17.75</v>
      </c>
      <c r="F2136" s="132">
        <f t="shared" si="101"/>
        <v>9318.75</v>
      </c>
      <c r="G2136" s="133">
        <f>IF($K2136="Padrão",BDI!$B$17,IF($K2136="Diferenciado",BDI!$E$17,0))</f>
        <v>0.18609999999999999</v>
      </c>
      <c r="H2136" s="131">
        <f t="shared" si="99"/>
        <v>21.05</v>
      </c>
      <c r="I2136" s="132">
        <f t="shared" si="100"/>
        <v>11051.25</v>
      </c>
      <c r="J2136" s="134"/>
      <c r="K2136" s="135" t="s">
        <v>2977</v>
      </c>
    </row>
    <row r="2137" spans="1:11" hidden="1" x14ac:dyDescent="0.25">
      <c r="A2137" s="128" t="s">
        <v>6298</v>
      </c>
      <c r="B2137" s="129" t="s">
        <v>6299</v>
      </c>
      <c r="C2137" s="130" t="s">
        <v>18</v>
      </c>
      <c r="D2137" s="130">
        <v>0</v>
      </c>
      <c r="E2137" s="131" t="s">
        <v>13</v>
      </c>
      <c r="F2137" s="132" t="str">
        <f t="shared" si="101"/>
        <v/>
      </c>
      <c r="G2137" s="133">
        <f>IF($K2137="Padrão",BDI!$B$17,IF($K2137="Diferenciado",BDI!$E$17,0))</f>
        <v>0.26419999999999999</v>
      </c>
      <c r="H2137" s="131" t="str">
        <f t="shared" si="99"/>
        <v/>
      </c>
      <c r="I2137" s="132" t="str">
        <f t="shared" si="100"/>
        <v/>
      </c>
      <c r="J2137" s="134"/>
      <c r="K2137" s="135" t="s">
        <v>2979</v>
      </c>
    </row>
    <row r="2138" spans="1:11" x14ac:dyDescent="0.25">
      <c r="A2138" s="128" t="s">
        <v>6300</v>
      </c>
      <c r="B2138" s="129" t="s">
        <v>6301</v>
      </c>
      <c r="C2138" s="130" t="s">
        <v>18</v>
      </c>
      <c r="D2138" s="130">
        <v>525</v>
      </c>
      <c r="E2138" s="176">
        <v>7.2</v>
      </c>
      <c r="F2138" s="132">
        <f t="shared" si="101"/>
        <v>3780</v>
      </c>
      <c r="G2138" s="133">
        <f>IF($K2138="Padrão",BDI!$B$17,IF($K2138="Diferenciado",BDI!$E$17,0))</f>
        <v>0.18609999999999999</v>
      </c>
      <c r="H2138" s="131">
        <f t="shared" si="99"/>
        <v>8.5399999999999991</v>
      </c>
      <c r="I2138" s="132">
        <f t="shared" si="100"/>
        <v>4483.5</v>
      </c>
      <c r="J2138" s="134"/>
      <c r="K2138" s="135" t="s">
        <v>2977</v>
      </c>
    </row>
    <row r="2139" spans="1:11" x14ac:dyDescent="0.25">
      <c r="A2139" s="128" t="s">
        <v>6302</v>
      </c>
      <c r="B2139" s="129" t="s">
        <v>6303</v>
      </c>
      <c r="C2139" s="130" t="s">
        <v>18</v>
      </c>
      <c r="D2139" s="130">
        <v>100</v>
      </c>
      <c r="E2139" s="176">
        <v>22.97</v>
      </c>
      <c r="F2139" s="132">
        <f t="shared" si="101"/>
        <v>2297</v>
      </c>
      <c r="G2139" s="133">
        <f>IF($K2139="Padrão",BDI!$B$17,IF($K2139="Diferenciado",BDI!$E$17,0))</f>
        <v>0.18609999999999999</v>
      </c>
      <c r="H2139" s="131">
        <f t="shared" si="99"/>
        <v>27.24</v>
      </c>
      <c r="I2139" s="132">
        <f t="shared" si="100"/>
        <v>2724</v>
      </c>
      <c r="J2139" s="134"/>
      <c r="K2139" s="135" t="s">
        <v>2977</v>
      </c>
    </row>
    <row r="2140" spans="1:11" x14ac:dyDescent="0.25">
      <c r="A2140" s="128" t="s">
        <v>6304</v>
      </c>
      <c r="B2140" s="129" t="s">
        <v>6305</v>
      </c>
      <c r="C2140" s="130" t="s">
        <v>18</v>
      </c>
      <c r="D2140" s="130">
        <v>1050</v>
      </c>
      <c r="E2140" s="176">
        <v>15.87</v>
      </c>
      <c r="F2140" s="132">
        <f t="shared" si="101"/>
        <v>16663.5</v>
      </c>
      <c r="G2140" s="133">
        <f>IF($K2140="Padrão",BDI!$B$17,IF($K2140="Diferenciado",BDI!$E$17,0))</f>
        <v>0.18609999999999999</v>
      </c>
      <c r="H2140" s="131">
        <f t="shared" si="99"/>
        <v>18.82</v>
      </c>
      <c r="I2140" s="132">
        <f t="shared" si="100"/>
        <v>19761</v>
      </c>
      <c r="J2140" s="134"/>
      <c r="K2140" s="135" t="s">
        <v>2977</v>
      </c>
    </row>
    <row r="2141" spans="1:11" x14ac:dyDescent="0.25">
      <c r="A2141" s="128" t="s">
        <v>6306</v>
      </c>
      <c r="B2141" s="129" t="s">
        <v>6307</v>
      </c>
      <c r="C2141" s="130" t="s">
        <v>18</v>
      </c>
      <c r="D2141" s="130">
        <v>525</v>
      </c>
      <c r="E2141" s="176">
        <v>23.02</v>
      </c>
      <c r="F2141" s="132">
        <f t="shared" si="101"/>
        <v>12085.5</v>
      </c>
      <c r="G2141" s="133">
        <f>IF($K2141="Padrão",BDI!$B$17,IF($K2141="Diferenciado",BDI!$E$17,0))</f>
        <v>0.18609999999999999</v>
      </c>
      <c r="H2141" s="131">
        <f t="shared" si="99"/>
        <v>27.3</v>
      </c>
      <c r="I2141" s="132">
        <f t="shared" si="100"/>
        <v>14332.5</v>
      </c>
      <c r="J2141" s="134"/>
      <c r="K2141" s="135" t="s">
        <v>2977</v>
      </c>
    </row>
    <row r="2142" spans="1:11" x14ac:dyDescent="0.25">
      <c r="A2142" s="128" t="s">
        <v>6308</v>
      </c>
      <c r="B2142" s="129" t="s">
        <v>6309</v>
      </c>
      <c r="C2142" s="130" t="s">
        <v>18</v>
      </c>
      <c r="D2142" s="130">
        <v>50</v>
      </c>
      <c r="E2142" s="176">
        <v>34.409999999999997</v>
      </c>
      <c r="F2142" s="132">
        <f t="shared" si="101"/>
        <v>1720.4999999999998</v>
      </c>
      <c r="G2142" s="133">
        <f>IF($K2142="Padrão",BDI!$B$17,IF($K2142="Diferenciado",BDI!$E$17,0))</f>
        <v>0.18609999999999999</v>
      </c>
      <c r="H2142" s="131">
        <f t="shared" si="99"/>
        <v>40.81</v>
      </c>
      <c r="I2142" s="132">
        <f t="shared" si="100"/>
        <v>2040.5</v>
      </c>
      <c r="J2142" s="134"/>
      <c r="K2142" s="135" t="s">
        <v>2977</v>
      </c>
    </row>
    <row r="2143" spans="1:11" x14ac:dyDescent="0.25">
      <c r="A2143" s="128" t="s">
        <v>6310</v>
      </c>
      <c r="B2143" s="129" t="s">
        <v>6311</v>
      </c>
      <c r="C2143" s="130" t="s">
        <v>18</v>
      </c>
      <c r="D2143" s="130">
        <v>50</v>
      </c>
      <c r="E2143" s="176">
        <v>64.989999999999995</v>
      </c>
      <c r="F2143" s="132">
        <f t="shared" si="101"/>
        <v>3249.4999999999995</v>
      </c>
      <c r="G2143" s="133">
        <f>IF($K2143="Padrão",BDI!$B$17,IF($K2143="Diferenciado",BDI!$E$17,0))</f>
        <v>0.18609999999999999</v>
      </c>
      <c r="H2143" s="131">
        <f t="shared" si="99"/>
        <v>77.08</v>
      </c>
      <c r="I2143" s="132">
        <f t="shared" si="100"/>
        <v>3854</v>
      </c>
      <c r="J2143" s="134"/>
      <c r="K2143" s="135" t="s">
        <v>2977</v>
      </c>
    </row>
    <row r="2144" spans="1:11" x14ac:dyDescent="0.25">
      <c r="A2144" s="128" t="s">
        <v>6312</v>
      </c>
      <c r="B2144" s="129" t="s">
        <v>6313</v>
      </c>
      <c r="C2144" s="130" t="s">
        <v>106</v>
      </c>
      <c r="D2144" s="130">
        <v>250.00000000000003</v>
      </c>
      <c r="E2144" s="176">
        <v>131.35</v>
      </c>
      <c r="F2144" s="132">
        <f t="shared" si="101"/>
        <v>32837.5</v>
      </c>
      <c r="G2144" s="133">
        <f>IF($K2144="Padrão",BDI!$B$17,IF($K2144="Diferenciado",BDI!$E$17,0))</f>
        <v>0.18609999999999999</v>
      </c>
      <c r="H2144" s="131">
        <f t="shared" si="99"/>
        <v>155.79</v>
      </c>
      <c r="I2144" s="132">
        <f t="shared" si="100"/>
        <v>38947.5</v>
      </c>
      <c r="J2144" s="134"/>
      <c r="K2144" s="135" t="s">
        <v>2977</v>
      </c>
    </row>
    <row r="2145" spans="1:11" x14ac:dyDescent="0.25">
      <c r="A2145" s="128" t="s">
        <v>6314</v>
      </c>
      <c r="B2145" s="129" t="s">
        <v>6315</v>
      </c>
      <c r="C2145" s="130" t="s">
        <v>106</v>
      </c>
      <c r="D2145" s="130">
        <v>250.00000000000003</v>
      </c>
      <c r="E2145" s="176">
        <v>144.97999999999999</v>
      </c>
      <c r="F2145" s="132">
        <f t="shared" si="101"/>
        <v>36245</v>
      </c>
      <c r="G2145" s="133">
        <f>IF($K2145="Padrão",BDI!$B$17,IF($K2145="Diferenciado",BDI!$E$17,0))</f>
        <v>0.18609999999999999</v>
      </c>
      <c r="H2145" s="131">
        <f t="shared" si="99"/>
        <v>171.96</v>
      </c>
      <c r="I2145" s="132">
        <f t="shared" si="100"/>
        <v>42990</v>
      </c>
      <c r="J2145" s="134"/>
      <c r="K2145" s="135" t="s">
        <v>2977</v>
      </c>
    </row>
    <row r="2146" spans="1:11" x14ac:dyDescent="0.25">
      <c r="A2146" s="128" t="s">
        <v>6316</v>
      </c>
      <c r="B2146" s="129" t="s">
        <v>6317</v>
      </c>
      <c r="C2146" s="130" t="s">
        <v>106</v>
      </c>
      <c r="D2146" s="130">
        <v>250.00000000000003</v>
      </c>
      <c r="E2146" s="176">
        <v>158.62</v>
      </c>
      <c r="F2146" s="132">
        <f t="shared" si="101"/>
        <v>39655.000000000007</v>
      </c>
      <c r="G2146" s="133">
        <f>IF($K2146="Padrão",BDI!$B$17,IF($K2146="Diferenciado",BDI!$E$17,0))</f>
        <v>0.18609999999999999</v>
      </c>
      <c r="H2146" s="131">
        <f t="shared" si="99"/>
        <v>188.14</v>
      </c>
      <c r="I2146" s="132">
        <f t="shared" si="100"/>
        <v>47035</v>
      </c>
      <c r="J2146" s="134"/>
      <c r="K2146" s="135" t="s">
        <v>2977</v>
      </c>
    </row>
    <row r="2147" spans="1:11" x14ac:dyDescent="0.25">
      <c r="A2147" s="128" t="s">
        <v>6318</v>
      </c>
      <c r="B2147" s="129" t="s">
        <v>6319</v>
      </c>
      <c r="C2147" s="130" t="s">
        <v>18</v>
      </c>
      <c r="D2147" s="130">
        <v>25</v>
      </c>
      <c r="E2147" s="176">
        <v>144.33000000000001</v>
      </c>
      <c r="F2147" s="132">
        <f t="shared" si="101"/>
        <v>3608.2500000000005</v>
      </c>
      <c r="G2147" s="133">
        <f>IF($K2147="Padrão",BDI!$B$17,IF($K2147="Diferenciado",BDI!$E$17,0))</f>
        <v>0.18609999999999999</v>
      </c>
      <c r="H2147" s="131">
        <f t="shared" si="99"/>
        <v>171.19</v>
      </c>
      <c r="I2147" s="132">
        <f t="shared" si="100"/>
        <v>4279.75</v>
      </c>
      <c r="J2147" s="134"/>
      <c r="K2147" s="135" t="s">
        <v>2977</v>
      </c>
    </row>
    <row r="2148" spans="1:11" x14ac:dyDescent="0.25">
      <c r="A2148" s="128" t="s">
        <v>6320</v>
      </c>
      <c r="B2148" s="129" t="s">
        <v>6321</v>
      </c>
      <c r="C2148" s="130" t="s">
        <v>18</v>
      </c>
      <c r="D2148" s="130">
        <v>25</v>
      </c>
      <c r="E2148" s="176">
        <v>110.67</v>
      </c>
      <c r="F2148" s="132">
        <f t="shared" si="101"/>
        <v>2766.75</v>
      </c>
      <c r="G2148" s="133">
        <f>IF($K2148="Padrão",BDI!$B$17,IF($K2148="Diferenciado",BDI!$E$17,0))</f>
        <v>0.18609999999999999</v>
      </c>
      <c r="H2148" s="131">
        <f t="shared" si="99"/>
        <v>131.27000000000001</v>
      </c>
      <c r="I2148" s="132">
        <f t="shared" si="100"/>
        <v>3281.75</v>
      </c>
      <c r="J2148" s="134"/>
      <c r="K2148" s="135" t="s">
        <v>2977</v>
      </c>
    </row>
    <row r="2149" spans="1:11" x14ac:dyDescent="0.25">
      <c r="A2149" s="128" t="s">
        <v>6322</v>
      </c>
      <c r="B2149" s="129" t="s">
        <v>6323</v>
      </c>
      <c r="C2149" s="130" t="s">
        <v>18</v>
      </c>
      <c r="D2149" s="130">
        <v>25</v>
      </c>
      <c r="E2149" s="176">
        <v>209.31</v>
      </c>
      <c r="F2149" s="132">
        <f t="shared" si="101"/>
        <v>5232.75</v>
      </c>
      <c r="G2149" s="133">
        <f>IF($K2149="Padrão",BDI!$B$17,IF($K2149="Diferenciado",BDI!$E$17,0))</f>
        <v>0.18609999999999999</v>
      </c>
      <c r="H2149" s="131">
        <f t="shared" si="99"/>
        <v>248.26</v>
      </c>
      <c r="I2149" s="132">
        <f t="shared" si="100"/>
        <v>6206.5</v>
      </c>
      <c r="J2149" s="134"/>
      <c r="K2149" s="135" t="s">
        <v>2977</v>
      </c>
    </row>
    <row r="2150" spans="1:11" x14ac:dyDescent="0.25">
      <c r="A2150" s="128" t="s">
        <v>6324</v>
      </c>
      <c r="B2150" s="129" t="s">
        <v>6325</v>
      </c>
      <c r="C2150" s="130" t="s">
        <v>18</v>
      </c>
      <c r="D2150" s="130">
        <v>25</v>
      </c>
      <c r="E2150" s="176">
        <v>182.21</v>
      </c>
      <c r="F2150" s="132">
        <f t="shared" si="101"/>
        <v>4555.25</v>
      </c>
      <c r="G2150" s="133">
        <f>IF($K2150="Padrão",BDI!$B$17,IF($K2150="Diferenciado",BDI!$E$17,0))</f>
        <v>0.18609999999999999</v>
      </c>
      <c r="H2150" s="131">
        <f t="shared" si="99"/>
        <v>216.12</v>
      </c>
      <c r="I2150" s="132">
        <f t="shared" si="100"/>
        <v>5403</v>
      </c>
      <c r="J2150" s="134"/>
      <c r="K2150" s="135" t="s">
        <v>2977</v>
      </c>
    </row>
    <row r="2151" spans="1:11" x14ac:dyDescent="0.25">
      <c r="A2151" s="128" t="s">
        <v>6326</v>
      </c>
      <c r="B2151" s="129" t="s">
        <v>6327</v>
      </c>
      <c r="C2151" s="130" t="s">
        <v>18</v>
      </c>
      <c r="D2151" s="130">
        <v>25</v>
      </c>
      <c r="E2151" s="176">
        <v>123.04</v>
      </c>
      <c r="F2151" s="132">
        <f t="shared" si="101"/>
        <v>3076</v>
      </c>
      <c r="G2151" s="133">
        <f>IF($K2151="Padrão",BDI!$B$17,IF($K2151="Diferenciado",BDI!$E$17,0))</f>
        <v>0.18609999999999999</v>
      </c>
      <c r="H2151" s="131">
        <f t="shared" si="99"/>
        <v>145.94</v>
      </c>
      <c r="I2151" s="132">
        <f t="shared" si="100"/>
        <v>3648.5</v>
      </c>
      <c r="J2151" s="134"/>
      <c r="K2151" s="135" t="s">
        <v>2977</v>
      </c>
    </row>
    <row r="2152" spans="1:11" x14ac:dyDescent="0.25">
      <c r="A2152" s="128" t="s">
        <v>6328</v>
      </c>
      <c r="B2152" s="129" t="s">
        <v>6329</v>
      </c>
      <c r="C2152" s="130" t="s">
        <v>18</v>
      </c>
      <c r="D2152" s="130">
        <v>25</v>
      </c>
      <c r="E2152" s="176">
        <v>231.49</v>
      </c>
      <c r="F2152" s="132">
        <f t="shared" si="101"/>
        <v>5787.25</v>
      </c>
      <c r="G2152" s="133">
        <f>IF($K2152="Padrão",BDI!$B$17,IF($K2152="Diferenciado",BDI!$E$17,0))</f>
        <v>0.18609999999999999</v>
      </c>
      <c r="H2152" s="131">
        <f t="shared" si="99"/>
        <v>274.57</v>
      </c>
      <c r="I2152" s="132">
        <f t="shared" si="100"/>
        <v>6864.25</v>
      </c>
      <c r="J2152" s="134"/>
      <c r="K2152" s="135" t="s">
        <v>2977</v>
      </c>
    </row>
    <row r="2153" spans="1:11" x14ac:dyDescent="0.25">
      <c r="A2153" s="128" t="s">
        <v>6330</v>
      </c>
      <c r="B2153" s="129" t="s">
        <v>6331</v>
      </c>
      <c r="C2153" s="130" t="s">
        <v>18</v>
      </c>
      <c r="D2153" s="130">
        <v>25</v>
      </c>
      <c r="E2153" s="176">
        <v>222.28</v>
      </c>
      <c r="F2153" s="132">
        <f t="shared" si="101"/>
        <v>5557</v>
      </c>
      <c r="G2153" s="133">
        <f>IF($K2153="Padrão",BDI!$B$17,IF($K2153="Diferenciado",BDI!$E$17,0))</f>
        <v>0.18609999999999999</v>
      </c>
      <c r="H2153" s="131">
        <f t="shared" si="99"/>
        <v>263.64999999999998</v>
      </c>
      <c r="I2153" s="132">
        <f t="shared" si="100"/>
        <v>6591.25</v>
      </c>
      <c r="J2153" s="134"/>
      <c r="K2153" s="135" t="s">
        <v>2977</v>
      </c>
    </row>
    <row r="2154" spans="1:11" x14ac:dyDescent="0.25">
      <c r="A2154" s="128" t="s">
        <v>6332</v>
      </c>
      <c r="B2154" s="129" t="s">
        <v>6333</v>
      </c>
      <c r="C2154" s="130" t="s">
        <v>18</v>
      </c>
      <c r="D2154" s="130">
        <v>25</v>
      </c>
      <c r="E2154" s="176">
        <v>132.79</v>
      </c>
      <c r="F2154" s="132">
        <f t="shared" si="101"/>
        <v>3319.75</v>
      </c>
      <c r="G2154" s="133">
        <f>IF($K2154="Padrão",BDI!$B$17,IF($K2154="Diferenciado",BDI!$E$17,0))</f>
        <v>0.18609999999999999</v>
      </c>
      <c r="H2154" s="131">
        <f t="shared" si="99"/>
        <v>157.5</v>
      </c>
      <c r="I2154" s="132">
        <f t="shared" si="100"/>
        <v>3937.5</v>
      </c>
      <c r="J2154" s="134"/>
      <c r="K2154" s="135" t="s">
        <v>2977</v>
      </c>
    </row>
    <row r="2155" spans="1:11" x14ac:dyDescent="0.25">
      <c r="A2155" s="128" t="s">
        <v>6334</v>
      </c>
      <c r="B2155" s="129" t="s">
        <v>6335</v>
      </c>
      <c r="C2155" s="130" t="s">
        <v>18</v>
      </c>
      <c r="D2155" s="130">
        <v>25</v>
      </c>
      <c r="E2155" s="176">
        <v>284.85000000000002</v>
      </c>
      <c r="F2155" s="132">
        <f t="shared" si="101"/>
        <v>7121.2500000000009</v>
      </c>
      <c r="G2155" s="133">
        <f>IF($K2155="Padrão",BDI!$B$17,IF($K2155="Diferenciado",BDI!$E$17,0))</f>
        <v>0.18609999999999999</v>
      </c>
      <c r="H2155" s="131">
        <f t="shared" si="99"/>
        <v>337.86</v>
      </c>
      <c r="I2155" s="132">
        <f t="shared" si="100"/>
        <v>8446.5</v>
      </c>
      <c r="J2155" s="134"/>
      <c r="K2155" s="135" t="s">
        <v>2977</v>
      </c>
    </row>
    <row r="2156" spans="1:11" hidden="1" x14ac:dyDescent="0.25">
      <c r="A2156" s="128" t="s">
        <v>6336</v>
      </c>
      <c r="B2156" s="129" t="s">
        <v>6337</v>
      </c>
      <c r="C2156" s="130" t="s">
        <v>18</v>
      </c>
      <c r="D2156" s="130">
        <v>0</v>
      </c>
      <c r="E2156" s="131" t="s">
        <v>13</v>
      </c>
      <c r="F2156" s="132" t="str">
        <f t="shared" si="101"/>
        <v/>
      </c>
      <c r="G2156" s="133">
        <f>IF($K2156="Padrão",BDI!$B$17,IF($K2156="Diferenciado",BDI!$E$17,0))</f>
        <v>0.26419999999999999</v>
      </c>
      <c r="H2156" s="131" t="str">
        <f t="shared" si="99"/>
        <v/>
      </c>
      <c r="I2156" s="132" t="str">
        <f t="shared" si="100"/>
        <v/>
      </c>
      <c r="J2156" s="134"/>
      <c r="K2156" s="135" t="s">
        <v>2979</v>
      </c>
    </row>
    <row r="2157" spans="1:11" hidden="1" x14ac:dyDescent="0.25">
      <c r="A2157" s="128" t="s">
        <v>6338</v>
      </c>
      <c r="B2157" s="129" t="s">
        <v>6339</v>
      </c>
      <c r="C2157" s="130" t="s">
        <v>18</v>
      </c>
      <c r="D2157" s="130">
        <v>0</v>
      </c>
      <c r="E2157" s="131" t="s">
        <v>13</v>
      </c>
      <c r="F2157" s="132" t="str">
        <f t="shared" si="101"/>
        <v/>
      </c>
      <c r="G2157" s="133">
        <f>IF($K2157="Padrão",BDI!$B$17,IF($K2157="Diferenciado",BDI!$E$17,0))</f>
        <v>0.26419999999999999</v>
      </c>
      <c r="H2157" s="131" t="str">
        <f t="shared" si="99"/>
        <v/>
      </c>
      <c r="I2157" s="132" t="str">
        <f t="shared" si="100"/>
        <v/>
      </c>
      <c r="J2157" s="134"/>
      <c r="K2157" s="135" t="s">
        <v>2979</v>
      </c>
    </row>
    <row r="2158" spans="1:11" hidden="1" x14ac:dyDescent="0.25">
      <c r="A2158" s="128" t="s">
        <v>6340</v>
      </c>
      <c r="B2158" s="129" t="s">
        <v>6341</v>
      </c>
      <c r="C2158" s="130" t="s">
        <v>18</v>
      </c>
      <c r="D2158" s="130">
        <v>0</v>
      </c>
      <c r="E2158" s="131" t="s">
        <v>13</v>
      </c>
      <c r="F2158" s="132" t="str">
        <f t="shared" si="101"/>
        <v/>
      </c>
      <c r="G2158" s="133">
        <f>IF($K2158="Padrão",BDI!$B$17,IF($K2158="Diferenciado",BDI!$E$17,0))</f>
        <v>0.26419999999999999</v>
      </c>
      <c r="H2158" s="131" t="str">
        <f t="shared" si="99"/>
        <v/>
      </c>
      <c r="I2158" s="132" t="str">
        <f t="shared" si="100"/>
        <v/>
      </c>
      <c r="J2158" s="134"/>
      <c r="K2158" s="135" t="s">
        <v>2979</v>
      </c>
    </row>
    <row r="2159" spans="1:11" hidden="1" x14ac:dyDescent="0.25">
      <c r="A2159" s="128" t="s">
        <v>6342</v>
      </c>
      <c r="B2159" s="129" t="s">
        <v>6343</v>
      </c>
      <c r="C2159" s="130" t="s">
        <v>18</v>
      </c>
      <c r="D2159" s="130">
        <v>0</v>
      </c>
      <c r="E2159" s="131" t="s">
        <v>13</v>
      </c>
      <c r="F2159" s="132" t="str">
        <f t="shared" si="101"/>
        <v/>
      </c>
      <c r="G2159" s="133">
        <f>IF($K2159="Padrão",BDI!$B$17,IF($K2159="Diferenciado",BDI!$E$17,0))</f>
        <v>0.26419999999999999</v>
      </c>
      <c r="H2159" s="131" t="str">
        <f t="shared" si="99"/>
        <v/>
      </c>
      <c r="I2159" s="132" t="str">
        <f t="shared" si="100"/>
        <v/>
      </c>
      <c r="J2159" s="134"/>
      <c r="K2159" s="135" t="s">
        <v>2979</v>
      </c>
    </row>
    <row r="2160" spans="1:11" hidden="1" x14ac:dyDescent="0.25">
      <c r="A2160" s="128" t="s">
        <v>6344</v>
      </c>
      <c r="B2160" s="129" t="s">
        <v>6345</v>
      </c>
      <c r="C2160" s="130" t="s">
        <v>18</v>
      </c>
      <c r="D2160" s="130">
        <v>0</v>
      </c>
      <c r="E2160" s="131" t="s">
        <v>13</v>
      </c>
      <c r="F2160" s="132" t="str">
        <f t="shared" si="101"/>
        <v/>
      </c>
      <c r="G2160" s="133">
        <f>IF($K2160="Padrão",BDI!$B$17,IF($K2160="Diferenciado",BDI!$E$17,0))</f>
        <v>0.26419999999999999</v>
      </c>
      <c r="H2160" s="131" t="str">
        <f t="shared" si="99"/>
        <v/>
      </c>
      <c r="I2160" s="132" t="str">
        <f t="shared" si="100"/>
        <v/>
      </c>
      <c r="J2160" s="134"/>
      <c r="K2160" s="135" t="s">
        <v>2979</v>
      </c>
    </row>
    <row r="2161" spans="1:11" hidden="1" x14ac:dyDescent="0.25">
      <c r="A2161" s="128" t="s">
        <v>6346</v>
      </c>
      <c r="B2161" s="129" t="s">
        <v>6347</v>
      </c>
      <c r="C2161" s="130" t="s">
        <v>18</v>
      </c>
      <c r="D2161" s="130">
        <v>0</v>
      </c>
      <c r="E2161" s="131" t="s">
        <v>13</v>
      </c>
      <c r="F2161" s="132" t="str">
        <f t="shared" si="101"/>
        <v/>
      </c>
      <c r="G2161" s="133">
        <f>IF($K2161="Padrão",BDI!$B$17,IF($K2161="Diferenciado",BDI!$E$17,0))</f>
        <v>0.26419999999999999</v>
      </c>
      <c r="H2161" s="131" t="str">
        <f t="shared" si="99"/>
        <v/>
      </c>
      <c r="I2161" s="132" t="str">
        <f t="shared" si="100"/>
        <v/>
      </c>
      <c r="J2161" s="134"/>
      <c r="K2161" s="135" t="s">
        <v>2979</v>
      </c>
    </row>
    <row r="2162" spans="1:11" hidden="1" x14ac:dyDescent="0.25">
      <c r="A2162" s="128" t="s">
        <v>6348</v>
      </c>
      <c r="B2162" s="129" t="s">
        <v>6349</v>
      </c>
      <c r="C2162" s="130" t="s">
        <v>18</v>
      </c>
      <c r="D2162" s="130">
        <v>0</v>
      </c>
      <c r="E2162" s="131" t="s">
        <v>13</v>
      </c>
      <c r="F2162" s="132" t="str">
        <f t="shared" si="101"/>
        <v/>
      </c>
      <c r="G2162" s="133">
        <f>IF($K2162="Padrão",BDI!$B$17,IF($K2162="Diferenciado",BDI!$E$17,0))</f>
        <v>0.26419999999999999</v>
      </c>
      <c r="H2162" s="131" t="str">
        <f t="shared" si="99"/>
        <v/>
      </c>
      <c r="I2162" s="132" t="str">
        <f t="shared" si="100"/>
        <v/>
      </c>
      <c r="J2162" s="134"/>
      <c r="K2162" s="135" t="s">
        <v>2979</v>
      </c>
    </row>
    <row r="2163" spans="1:11" hidden="1" x14ac:dyDescent="0.25">
      <c r="A2163" s="128" t="s">
        <v>6350</v>
      </c>
      <c r="B2163" s="129" t="s">
        <v>6351</v>
      </c>
      <c r="C2163" s="130" t="s">
        <v>18</v>
      </c>
      <c r="D2163" s="130">
        <v>0</v>
      </c>
      <c r="E2163" s="131" t="s">
        <v>13</v>
      </c>
      <c r="F2163" s="132" t="str">
        <f t="shared" si="101"/>
        <v/>
      </c>
      <c r="G2163" s="133">
        <f>IF($K2163="Padrão",BDI!$B$17,IF($K2163="Diferenciado",BDI!$E$17,0))</f>
        <v>0.26419999999999999</v>
      </c>
      <c r="H2163" s="131" t="str">
        <f t="shared" si="99"/>
        <v/>
      </c>
      <c r="I2163" s="132" t="str">
        <f t="shared" si="100"/>
        <v/>
      </c>
      <c r="J2163" s="134"/>
      <c r="K2163" s="135" t="s">
        <v>2979</v>
      </c>
    </row>
    <row r="2164" spans="1:11" hidden="1" x14ac:dyDescent="0.25">
      <c r="A2164" s="128" t="s">
        <v>6352</v>
      </c>
      <c r="B2164" s="129" t="s">
        <v>6353</v>
      </c>
      <c r="C2164" s="130" t="s">
        <v>18</v>
      </c>
      <c r="D2164" s="130">
        <v>0</v>
      </c>
      <c r="E2164" s="131" t="s">
        <v>13</v>
      </c>
      <c r="F2164" s="132" t="str">
        <f t="shared" si="101"/>
        <v/>
      </c>
      <c r="G2164" s="133">
        <f>IF($K2164="Padrão",BDI!$B$17,IF($K2164="Diferenciado",BDI!$E$17,0))</f>
        <v>0.26419999999999999</v>
      </c>
      <c r="H2164" s="131" t="str">
        <f t="shared" si="99"/>
        <v/>
      </c>
      <c r="I2164" s="132" t="str">
        <f t="shared" si="100"/>
        <v/>
      </c>
      <c r="J2164" s="134"/>
      <c r="K2164" s="135" t="s">
        <v>2979</v>
      </c>
    </row>
    <row r="2165" spans="1:11" x14ac:dyDescent="0.25">
      <c r="A2165" s="128" t="s">
        <v>6354</v>
      </c>
      <c r="B2165" s="129" t="s">
        <v>6355</v>
      </c>
      <c r="C2165" s="130" t="s">
        <v>106</v>
      </c>
      <c r="D2165" s="130">
        <v>1050</v>
      </c>
      <c r="E2165" s="176">
        <v>17.350000000000001</v>
      </c>
      <c r="F2165" s="132">
        <f t="shared" si="101"/>
        <v>18217.5</v>
      </c>
      <c r="G2165" s="133">
        <f>IF($K2165="Padrão",BDI!$B$17,IF($K2165="Diferenciado",BDI!$E$17,0))</f>
        <v>0.18609999999999999</v>
      </c>
      <c r="H2165" s="131">
        <f t="shared" si="99"/>
        <v>20.58</v>
      </c>
      <c r="I2165" s="132">
        <f t="shared" si="100"/>
        <v>21609</v>
      </c>
      <c r="J2165" s="134"/>
      <c r="K2165" s="135" t="s">
        <v>2977</v>
      </c>
    </row>
    <row r="2166" spans="1:11" x14ac:dyDescent="0.25">
      <c r="A2166" s="128" t="s">
        <v>6356</v>
      </c>
      <c r="B2166" s="129" t="s">
        <v>6357</v>
      </c>
      <c r="C2166" s="130" t="s">
        <v>18</v>
      </c>
      <c r="D2166" s="130">
        <v>500.00000000000006</v>
      </c>
      <c r="E2166" s="176">
        <v>2.8</v>
      </c>
      <c r="F2166" s="132">
        <f t="shared" si="101"/>
        <v>1400</v>
      </c>
      <c r="G2166" s="133">
        <f>IF($K2166="Padrão",BDI!$B$17,IF($K2166="Diferenciado",BDI!$E$17,0))</f>
        <v>0.18609999999999999</v>
      </c>
      <c r="H2166" s="131">
        <f t="shared" si="99"/>
        <v>3.32</v>
      </c>
      <c r="I2166" s="132">
        <f t="shared" si="100"/>
        <v>1660</v>
      </c>
      <c r="J2166" s="134"/>
      <c r="K2166" s="135" t="s">
        <v>2977</v>
      </c>
    </row>
    <row r="2167" spans="1:11" x14ac:dyDescent="0.25">
      <c r="A2167" s="128" t="s">
        <v>6358</v>
      </c>
      <c r="B2167" s="129" t="s">
        <v>6359</v>
      </c>
      <c r="C2167" s="130" t="s">
        <v>18</v>
      </c>
      <c r="D2167" s="130">
        <v>500.00000000000006</v>
      </c>
      <c r="E2167" s="176">
        <v>3.75</v>
      </c>
      <c r="F2167" s="132">
        <f t="shared" si="101"/>
        <v>1875.0000000000002</v>
      </c>
      <c r="G2167" s="133">
        <f>IF($K2167="Padrão",BDI!$B$17,IF($K2167="Diferenciado",BDI!$E$17,0))</f>
        <v>0.18609999999999999</v>
      </c>
      <c r="H2167" s="131">
        <f t="shared" si="99"/>
        <v>4.45</v>
      </c>
      <c r="I2167" s="132">
        <f t="shared" si="100"/>
        <v>2225</v>
      </c>
      <c r="J2167" s="134"/>
      <c r="K2167" s="135" t="s">
        <v>2977</v>
      </c>
    </row>
    <row r="2168" spans="1:11" x14ac:dyDescent="0.25">
      <c r="A2168" s="128" t="s">
        <v>6360</v>
      </c>
      <c r="B2168" s="129" t="s">
        <v>6361</v>
      </c>
      <c r="C2168" s="130" t="s">
        <v>18</v>
      </c>
      <c r="D2168" s="130">
        <v>100</v>
      </c>
      <c r="E2168" s="176">
        <v>2.8</v>
      </c>
      <c r="F2168" s="132">
        <f t="shared" si="101"/>
        <v>280</v>
      </c>
      <c r="G2168" s="133">
        <f>IF($K2168="Padrão",BDI!$B$17,IF($K2168="Diferenciado",BDI!$E$17,0))</f>
        <v>0.18609999999999999</v>
      </c>
      <c r="H2168" s="131">
        <f t="shared" si="99"/>
        <v>3.32</v>
      </c>
      <c r="I2168" s="132">
        <f t="shared" si="100"/>
        <v>332</v>
      </c>
      <c r="J2168" s="134"/>
      <c r="K2168" s="135" t="s">
        <v>2977</v>
      </c>
    </row>
    <row r="2169" spans="1:11" x14ac:dyDescent="0.25">
      <c r="A2169" s="128" t="s">
        <v>6362</v>
      </c>
      <c r="B2169" s="129" t="s">
        <v>6363</v>
      </c>
      <c r="C2169" s="130" t="s">
        <v>18</v>
      </c>
      <c r="D2169" s="130">
        <v>500.00000000000006</v>
      </c>
      <c r="E2169" s="176">
        <v>2.1800000000000002</v>
      </c>
      <c r="F2169" s="132">
        <f t="shared" si="101"/>
        <v>1090.0000000000002</v>
      </c>
      <c r="G2169" s="133">
        <f>IF($K2169="Padrão",BDI!$B$17,IF($K2169="Diferenciado",BDI!$E$17,0))</f>
        <v>0.18609999999999999</v>
      </c>
      <c r="H2169" s="131">
        <f t="shared" si="99"/>
        <v>2.59</v>
      </c>
      <c r="I2169" s="132">
        <f t="shared" si="100"/>
        <v>1295</v>
      </c>
      <c r="J2169" s="134"/>
      <c r="K2169" s="135" t="s">
        <v>2977</v>
      </c>
    </row>
    <row r="2170" spans="1:11" x14ac:dyDescent="0.25">
      <c r="A2170" s="128" t="s">
        <v>6364</v>
      </c>
      <c r="B2170" s="129" t="s">
        <v>6365</v>
      </c>
      <c r="C2170" s="130" t="s">
        <v>18</v>
      </c>
      <c r="D2170" s="130">
        <v>500.00000000000006</v>
      </c>
      <c r="E2170" s="176">
        <v>3.4</v>
      </c>
      <c r="F2170" s="132">
        <f t="shared" si="101"/>
        <v>1700.0000000000002</v>
      </c>
      <c r="G2170" s="133">
        <f>IF($K2170="Padrão",BDI!$B$17,IF($K2170="Diferenciado",BDI!$E$17,0))</f>
        <v>0.18609999999999999</v>
      </c>
      <c r="H2170" s="131">
        <f t="shared" si="99"/>
        <v>4.03</v>
      </c>
      <c r="I2170" s="132">
        <f t="shared" si="100"/>
        <v>2015</v>
      </c>
      <c r="J2170" s="134"/>
      <c r="K2170" s="135" t="s">
        <v>2977</v>
      </c>
    </row>
    <row r="2171" spans="1:11" x14ac:dyDescent="0.25">
      <c r="A2171" s="128" t="s">
        <v>6366</v>
      </c>
      <c r="B2171" s="129" t="s">
        <v>6367</v>
      </c>
      <c r="C2171" s="130" t="s">
        <v>18</v>
      </c>
      <c r="D2171" s="130">
        <v>250.00000000000003</v>
      </c>
      <c r="E2171" s="176">
        <v>1.87</v>
      </c>
      <c r="F2171" s="132">
        <f t="shared" si="101"/>
        <v>467.50000000000006</v>
      </c>
      <c r="G2171" s="133">
        <f>IF($K2171="Padrão",BDI!$B$17,IF($K2171="Diferenciado",BDI!$E$17,0))</f>
        <v>0.18609999999999999</v>
      </c>
      <c r="H2171" s="131">
        <f t="shared" si="99"/>
        <v>2.2200000000000002</v>
      </c>
      <c r="I2171" s="132">
        <f t="shared" si="100"/>
        <v>555</v>
      </c>
      <c r="J2171" s="134"/>
      <c r="K2171" s="135" t="s">
        <v>2977</v>
      </c>
    </row>
    <row r="2172" spans="1:11" x14ac:dyDescent="0.25">
      <c r="A2172" s="128" t="s">
        <v>6368</v>
      </c>
      <c r="B2172" s="129" t="s">
        <v>6369</v>
      </c>
      <c r="C2172" s="130" t="s">
        <v>18</v>
      </c>
      <c r="D2172" s="130">
        <v>50</v>
      </c>
      <c r="E2172" s="176">
        <v>4.54</v>
      </c>
      <c r="F2172" s="132">
        <f t="shared" si="101"/>
        <v>227</v>
      </c>
      <c r="G2172" s="133">
        <f>IF($K2172="Padrão",BDI!$B$17,IF($K2172="Diferenciado",BDI!$E$17,0))</f>
        <v>0.18609999999999999</v>
      </c>
      <c r="H2172" s="131">
        <f t="shared" si="99"/>
        <v>5.38</v>
      </c>
      <c r="I2172" s="132">
        <f t="shared" si="100"/>
        <v>269</v>
      </c>
      <c r="J2172" s="134"/>
      <c r="K2172" s="135" t="s">
        <v>2977</v>
      </c>
    </row>
    <row r="2173" spans="1:11" x14ac:dyDescent="0.25">
      <c r="A2173" s="128" t="s">
        <v>6370</v>
      </c>
      <c r="B2173" s="129" t="s">
        <v>6371</v>
      </c>
      <c r="C2173" s="130" t="s">
        <v>18</v>
      </c>
      <c r="D2173" s="130">
        <v>50</v>
      </c>
      <c r="E2173" s="176">
        <v>3.81</v>
      </c>
      <c r="F2173" s="132">
        <f t="shared" si="101"/>
        <v>190.5</v>
      </c>
      <c r="G2173" s="133">
        <f>IF($K2173="Padrão",BDI!$B$17,IF($K2173="Diferenciado",BDI!$E$17,0))</f>
        <v>0.18609999999999999</v>
      </c>
      <c r="H2173" s="131">
        <f t="shared" si="99"/>
        <v>4.5199999999999996</v>
      </c>
      <c r="I2173" s="132">
        <f t="shared" si="100"/>
        <v>226</v>
      </c>
      <c r="J2173" s="134"/>
      <c r="K2173" s="135" t="s">
        <v>2977</v>
      </c>
    </row>
    <row r="2174" spans="1:11" x14ac:dyDescent="0.25">
      <c r="A2174" s="128" t="s">
        <v>6372</v>
      </c>
      <c r="B2174" s="129" t="s">
        <v>6373</v>
      </c>
      <c r="C2174" s="130" t="s">
        <v>18</v>
      </c>
      <c r="D2174" s="130">
        <v>50</v>
      </c>
      <c r="E2174" s="176">
        <v>7.44</v>
      </c>
      <c r="F2174" s="132">
        <f t="shared" si="101"/>
        <v>372</v>
      </c>
      <c r="G2174" s="133">
        <f>IF($K2174="Padrão",BDI!$B$17,IF($K2174="Diferenciado",BDI!$E$17,0))</f>
        <v>0.18609999999999999</v>
      </c>
      <c r="H2174" s="131">
        <f t="shared" si="99"/>
        <v>8.82</v>
      </c>
      <c r="I2174" s="132">
        <f t="shared" si="100"/>
        <v>441</v>
      </c>
      <c r="J2174" s="134"/>
      <c r="K2174" s="135" t="s">
        <v>2977</v>
      </c>
    </row>
    <row r="2175" spans="1:11" x14ac:dyDescent="0.25">
      <c r="A2175" s="128" t="s">
        <v>6374</v>
      </c>
      <c r="B2175" s="129" t="s">
        <v>6375</v>
      </c>
      <c r="C2175" s="130" t="s">
        <v>18</v>
      </c>
      <c r="D2175" s="130">
        <v>100</v>
      </c>
      <c r="E2175" s="176">
        <v>12.02</v>
      </c>
      <c r="F2175" s="132">
        <f t="shared" si="101"/>
        <v>1202</v>
      </c>
      <c r="G2175" s="133">
        <f>IF($K2175="Padrão",BDI!$B$17,IF($K2175="Diferenciado",BDI!$E$17,0))</f>
        <v>0.18609999999999999</v>
      </c>
      <c r="H2175" s="131">
        <f t="shared" si="99"/>
        <v>14.26</v>
      </c>
      <c r="I2175" s="132">
        <f t="shared" si="100"/>
        <v>1426</v>
      </c>
      <c r="J2175" s="134"/>
      <c r="K2175" s="135" t="s">
        <v>2977</v>
      </c>
    </row>
    <row r="2176" spans="1:11" x14ac:dyDescent="0.25">
      <c r="A2176" s="128" t="s">
        <v>6376</v>
      </c>
      <c r="B2176" s="129" t="s">
        <v>6377</v>
      </c>
      <c r="C2176" s="130" t="s">
        <v>18</v>
      </c>
      <c r="D2176" s="130">
        <v>50</v>
      </c>
      <c r="E2176" s="176">
        <v>7.87</v>
      </c>
      <c r="F2176" s="132">
        <f t="shared" si="101"/>
        <v>393.5</v>
      </c>
      <c r="G2176" s="133">
        <f>IF($K2176="Padrão",BDI!$B$17,IF($K2176="Diferenciado",BDI!$E$17,0))</f>
        <v>0.18609999999999999</v>
      </c>
      <c r="H2176" s="131">
        <f t="shared" si="99"/>
        <v>9.33</v>
      </c>
      <c r="I2176" s="132">
        <f t="shared" si="100"/>
        <v>466.5</v>
      </c>
      <c r="J2176" s="134"/>
      <c r="K2176" s="135" t="s">
        <v>2977</v>
      </c>
    </row>
    <row r="2177" spans="1:11" x14ac:dyDescent="0.25">
      <c r="A2177" s="128" t="s">
        <v>6378</v>
      </c>
      <c r="B2177" s="129" t="s">
        <v>6379</v>
      </c>
      <c r="C2177" s="130" t="s">
        <v>18</v>
      </c>
      <c r="D2177" s="130">
        <v>250.00000000000003</v>
      </c>
      <c r="E2177" s="176">
        <v>3.14</v>
      </c>
      <c r="F2177" s="132">
        <f t="shared" si="101"/>
        <v>785.00000000000011</v>
      </c>
      <c r="G2177" s="133">
        <f>IF($K2177="Padrão",BDI!$B$17,IF($K2177="Diferenciado",BDI!$E$17,0))</f>
        <v>0.18609999999999999</v>
      </c>
      <c r="H2177" s="131">
        <f t="shared" si="99"/>
        <v>3.72</v>
      </c>
      <c r="I2177" s="132">
        <f t="shared" si="100"/>
        <v>930</v>
      </c>
      <c r="J2177" s="134"/>
      <c r="K2177" s="135" t="s">
        <v>2977</v>
      </c>
    </row>
    <row r="2178" spans="1:11" hidden="1" x14ac:dyDescent="0.25">
      <c r="A2178" s="128" t="s">
        <v>6380</v>
      </c>
      <c r="B2178" s="129" t="s">
        <v>6381</v>
      </c>
      <c r="C2178" s="130" t="s">
        <v>18</v>
      </c>
      <c r="D2178" s="130">
        <v>0</v>
      </c>
      <c r="E2178" s="131" t="s">
        <v>13</v>
      </c>
      <c r="F2178" s="132" t="str">
        <f t="shared" si="101"/>
        <v/>
      </c>
      <c r="G2178" s="133">
        <f>IF($K2178="Padrão",BDI!$B$17,IF($K2178="Diferenciado",BDI!$E$17,0))</f>
        <v>0.26419999999999999</v>
      </c>
      <c r="H2178" s="131" t="str">
        <f t="shared" si="99"/>
        <v/>
      </c>
      <c r="I2178" s="132" t="str">
        <f t="shared" si="100"/>
        <v/>
      </c>
      <c r="J2178" s="134"/>
      <c r="K2178" s="135" t="s">
        <v>2979</v>
      </c>
    </row>
    <row r="2179" spans="1:11" hidden="1" x14ac:dyDescent="0.25">
      <c r="A2179" s="128" t="s">
        <v>6382</v>
      </c>
      <c r="B2179" s="129" t="s">
        <v>6383</v>
      </c>
      <c r="C2179" s="130" t="s">
        <v>18</v>
      </c>
      <c r="D2179" s="130">
        <v>0</v>
      </c>
      <c r="E2179" s="131" t="s">
        <v>13</v>
      </c>
      <c r="F2179" s="132" t="str">
        <f t="shared" si="101"/>
        <v/>
      </c>
      <c r="G2179" s="133">
        <f>IF($K2179="Padrão",BDI!$B$17,IF($K2179="Diferenciado",BDI!$E$17,0))</f>
        <v>0.26419999999999999</v>
      </c>
      <c r="H2179" s="131" t="str">
        <f t="shared" si="99"/>
        <v/>
      </c>
      <c r="I2179" s="132" t="str">
        <f t="shared" si="100"/>
        <v/>
      </c>
      <c r="J2179" s="134"/>
      <c r="K2179" s="135" t="s">
        <v>2979</v>
      </c>
    </row>
    <row r="2180" spans="1:11" hidden="1" x14ac:dyDescent="0.25">
      <c r="A2180" s="128" t="s">
        <v>6384</v>
      </c>
      <c r="B2180" s="129" t="s">
        <v>6385</v>
      </c>
      <c r="C2180" s="130" t="s">
        <v>18</v>
      </c>
      <c r="D2180" s="130">
        <v>0</v>
      </c>
      <c r="E2180" s="131" t="s">
        <v>13</v>
      </c>
      <c r="F2180" s="132" t="str">
        <f t="shared" si="101"/>
        <v/>
      </c>
      <c r="G2180" s="133">
        <f>IF($K2180="Padrão",BDI!$B$17,IF($K2180="Diferenciado",BDI!$E$17,0))</f>
        <v>0.26419999999999999</v>
      </c>
      <c r="H2180" s="131" t="str">
        <f t="shared" si="99"/>
        <v/>
      </c>
      <c r="I2180" s="132" t="str">
        <f t="shared" si="100"/>
        <v/>
      </c>
      <c r="J2180" s="134"/>
      <c r="K2180" s="135" t="s">
        <v>2979</v>
      </c>
    </row>
    <row r="2181" spans="1:11" hidden="1" x14ac:dyDescent="0.25">
      <c r="A2181" s="128" t="s">
        <v>6386</v>
      </c>
      <c r="B2181" s="129" t="s">
        <v>6387</v>
      </c>
      <c r="C2181" s="130" t="s">
        <v>18</v>
      </c>
      <c r="D2181" s="130">
        <v>0</v>
      </c>
      <c r="E2181" s="131" t="s">
        <v>13</v>
      </c>
      <c r="F2181" s="132" t="str">
        <f t="shared" si="101"/>
        <v/>
      </c>
      <c r="G2181" s="133">
        <f>IF($K2181="Padrão",BDI!$B$17,IF($K2181="Diferenciado",BDI!$E$17,0))</f>
        <v>0.26419999999999999</v>
      </c>
      <c r="H2181" s="131" t="str">
        <f t="shared" si="99"/>
        <v/>
      </c>
      <c r="I2181" s="132" t="str">
        <f t="shared" si="100"/>
        <v/>
      </c>
      <c r="J2181" s="134"/>
      <c r="K2181" s="135" t="s">
        <v>2979</v>
      </c>
    </row>
    <row r="2182" spans="1:11" hidden="1" x14ac:dyDescent="0.25">
      <c r="A2182" s="128" t="s">
        <v>6388</v>
      </c>
      <c r="B2182" s="129" t="s">
        <v>6389</v>
      </c>
      <c r="C2182" s="130" t="s">
        <v>18</v>
      </c>
      <c r="D2182" s="130">
        <v>0</v>
      </c>
      <c r="E2182" s="131" t="s">
        <v>13</v>
      </c>
      <c r="F2182" s="132" t="str">
        <f t="shared" si="101"/>
        <v/>
      </c>
      <c r="G2182" s="133">
        <f>IF($K2182="Padrão",BDI!$B$17,IF($K2182="Diferenciado",BDI!$E$17,0))</f>
        <v>0.26419999999999999</v>
      </c>
      <c r="H2182" s="131" t="str">
        <f t="shared" ref="H2182:H2245" si="102">IF(ISNUMBER(E2182),ROUND(E2182*(1+G2182),2),"")</f>
        <v/>
      </c>
      <c r="I2182" s="132" t="str">
        <f t="shared" ref="I2182:I2245" si="103">IF(ISNUMBER(E2182),ROUND(H2182*D2182,2),"")</f>
        <v/>
      </c>
      <c r="J2182" s="134"/>
      <c r="K2182" s="135" t="s">
        <v>2979</v>
      </c>
    </row>
    <row r="2183" spans="1:11" hidden="1" x14ac:dyDescent="0.25">
      <c r="A2183" s="128" t="s">
        <v>6390</v>
      </c>
      <c r="B2183" s="129" t="s">
        <v>6391</v>
      </c>
      <c r="C2183" s="130" t="s">
        <v>18</v>
      </c>
      <c r="D2183" s="130">
        <v>0</v>
      </c>
      <c r="E2183" s="131" t="s">
        <v>13</v>
      </c>
      <c r="F2183" s="132" t="str">
        <f t="shared" ref="F2183:F2246" si="104">IF(ISNUMBER(E2183),D2183*E2183,"")</f>
        <v/>
      </c>
      <c r="G2183" s="133">
        <f>IF($K2183="Padrão",BDI!$B$17,IF($K2183="Diferenciado",BDI!$E$17,0))</f>
        <v>0.26419999999999999</v>
      </c>
      <c r="H2183" s="131" t="str">
        <f t="shared" si="102"/>
        <v/>
      </c>
      <c r="I2183" s="132" t="str">
        <f t="shared" si="103"/>
        <v/>
      </c>
      <c r="J2183" s="134"/>
      <c r="K2183" s="135" t="s">
        <v>2979</v>
      </c>
    </row>
    <row r="2184" spans="1:11" hidden="1" x14ac:dyDescent="0.25">
      <c r="A2184" s="128" t="s">
        <v>6392</v>
      </c>
      <c r="B2184" s="129" t="s">
        <v>6393</v>
      </c>
      <c r="C2184" s="130" t="s">
        <v>18</v>
      </c>
      <c r="D2184" s="130">
        <v>0</v>
      </c>
      <c r="E2184" s="131" t="s">
        <v>13</v>
      </c>
      <c r="F2184" s="132" t="str">
        <f t="shared" si="104"/>
        <v/>
      </c>
      <c r="G2184" s="133">
        <f>IF($K2184="Padrão",BDI!$B$17,IF($K2184="Diferenciado",BDI!$E$17,0))</f>
        <v>0.26419999999999999</v>
      </c>
      <c r="H2184" s="131" t="str">
        <f t="shared" si="102"/>
        <v/>
      </c>
      <c r="I2184" s="132" t="str">
        <f t="shared" si="103"/>
        <v/>
      </c>
      <c r="J2184" s="134"/>
      <c r="K2184" s="135" t="s">
        <v>2979</v>
      </c>
    </row>
    <row r="2185" spans="1:11" hidden="1" x14ac:dyDescent="0.25">
      <c r="A2185" s="128" t="s">
        <v>6394</v>
      </c>
      <c r="B2185" s="129" t="s">
        <v>6395</v>
      </c>
      <c r="C2185" s="130" t="s">
        <v>18</v>
      </c>
      <c r="D2185" s="130">
        <v>0</v>
      </c>
      <c r="E2185" s="131" t="s">
        <v>13</v>
      </c>
      <c r="F2185" s="132" t="str">
        <f t="shared" si="104"/>
        <v/>
      </c>
      <c r="G2185" s="133">
        <f>IF($K2185="Padrão",BDI!$B$17,IF($K2185="Diferenciado",BDI!$E$17,0))</f>
        <v>0.26419999999999999</v>
      </c>
      <c r="H2185" s="131" t="str">
        <f t="shared" si="102"/>
        <v/>
      </c>
      <c r="I2185" s="132" t="str">
        <f t="shared" si="103"/>
        <v/>
      </c>
      <c r="J2185" s="134"/>
      <c r="K2185" s="135" t="s">
        <v>2979</v>
      </c>
    </row>
    <row r="2186" spans="1:11" hidden="1" x14ac:dyDescent="0.25">
      <c r="A2186" s="128" t="s">
        <v>6396</v>
      </c>
      <c r="B2186" s="129" t="s">
        <v>6397</v>
      </c>
      <c r="C2186" s="130" t="s">
        <v>18</v>
      </c>
      <c r="D2186" s="130">
        <v>0</v>
      </c>
      <c r="E2186" s="131" t="s">
        <v>13</v>
      </c>
      <c r="F2186" s="132" t="str">
        <f t="shared" si="104"/>
        <v/>
      </c>
      <c r="G2186" s="133">
        <f>IF($K2186="Padrão",BDI!$B$17,IF($K2186="Diferenciado",BDI!$E$17,0))</f>
        <v>0.26419999999999999</v>
      </c>
      <c r="H2186" s="131" t="str">
        <f t="shared" si="102"/>
        <v/>
      </c>
      <c r="I2186" s="132" t="str">
        <f t="shared" si="103"/>
        <v/>
      </c>
      <c r="J2186" s="134"/>
      <c r="K2186" s="135" t="s">
        <v>2979</v>
      </c>
    </row>
    <row r="2187" spans="1:11" hidden="1" x14ac:dyDescent="0.25">
      <c r="A2187" s="128" t="s">
        <v>6398</v>
      </c>
      <c r="B2187" s="129" t="s">
        <v>6399</v>
      </c>
      <c r="C2187" s="130" t="s">
        <v>18</v>
      </c>
      <c r="D2187" s="130">
        <v>0</v>
      </c>
      <c r="E2187" s="131" t="s">
        <v>13</v>
      </c>
      <c r="F2187" s="132" t="str">
        <f t="shared" si="104"/>
        <v/>
      </c>
      <c r="G2187" s="133">
        <f>IF($K2187="Padrão",BDI!$B$17,IF($K2187="Diferenciado",BDI!$E$17,0))</f>
        <v>0.26419999999999999</v>
      </c>
      <c r="H2187" s="131" t="str">
        <f t="shared" si="102"/>
        <v/>
      </c>
      <c r="I2187" s="132" t="str">
        <f t="shared" si="103"/>
        <v/>
      </c>
      <c r="J2187" s="134"/>
      <c r="K2187" s="135" t="s">
        <v>2979</v>
      </c>
    </row>
    <row r="2188" spans="1:11" hidden="1" x14ac:dyDescent="0.25">
      <c r="A2188" s="128" t="s">
        <v>6400</v>
      </c>
      <c r="B2188" s="129" t="s">
        <v>6401</v>
      </c>
      <c r="C2188" s="130" t="s">
        <v>106</v>
      </c>
      <c r="D2188" s="130">
        <v>0</v>
      </c>
      <c r="E2188" s="131" t="s">
        <v>13</v>
      </c>
      <c r="F2188" s="132" t="str">
        <f t="shared" si="104"/>
        <v/>
      </c>
      <c r="G2188" s="133">
        <f>IF($K2188="Padrão",BDI!$B$17,IF($K2188="Diferenciado",BDI!$E$17,0))</f>
        <v>0.26419999999999999</v>
      </c>
      <c r="H2188" s="131" t="str">
        <f t="shared" si="102"/>
        <v/>
      </c>
      <c r="I2188" s="132" t="str">
        <f t="shared" si="103"/>
        <v/>
      </c>
      <c r="J2188" s="134"/>
      <c r="K2188" s="135" t="s">
        <v>2979</v>
      </c>
    </row>
    <row r="2189" spans="1:11" hidden="1" x14ac:dyDescent="0.25">
      <c r="A2189" s="128" t="s">
        <v>6402</v>
      </c>
      <c r="B2189" s="129" t="s">
        <v>6403</v>
      </c>
      <c r="C2189" s="130" t="s">
        <v>18</v>
      </c>
      <c r="D2189" s="130">
        <v>0</v>
      </c>
      <c r="E2189" s="131" t="s">
        <v>13</v>
      </c>
      <c r="F2189" s="132" t="str">
        <f t="shared" si="104"/>
        <v/>
      </c>
      <c r="G2189" s="133">
        <f>IF($K2189="Padrão",BDI!$B$17,IF($K2189="Diferenciado",BDI!$E$17,0))</f>
        <v>0.26419999999999999</v>
      </c>
      <c r="H2189" s="131" t="str">
        <f t="shared" si="102"/>
        <v/>
      </c>
      <c r="I2189" s="132" t="str">
        <f t="shared" si="103"/>
        <v/>
      </c>
      <c r="J2189" s="134"/>
      <c r="K2189" s="135" t="s">
        <v>2979</v>
      </c>
    </row>
    <row r="2190" spans="1:11" hidden="1" x14ac:dyDescent="0.25">
      <c r="A2190" s="128" t="s">
        <v>6404</v>
      </c>
      <c r="B2190" s="129" t="s">
        <v>6405</v>
      </c>
      <c r="C2190" s="130" t="s">
        <v>18</v>
      </c>
      <c r="D2190" s="130">
        <v>0</v>
      </c>
      <c r="E2190" s="131" t="s">
        <v>13</v>
      </c>
      <c r="F2190" s="132" t="str">
        <f t="shared" si="104"/>
        <v/>
      </c>
      <c r="G2190" s="133">
        <f>IF($K2190="Padrão",BDI!$B$17,IF($K2190="Diferenciado",BDI!$E$17,0))</f>
        <v>0.26419999999999999</v>
      </c>
      <c r="H2190" s="131" t="str">
        <f t="shared" si="102"/>
        <v/>
      </c>
      <c r="I2190" s="132" t="str">
        <f t="shared" si="103"/>
        <v/>
      </c>
      <c r="J2190" s="134"/>
      <c r="K2190" s="135" t="s">
        <v>2979</v>
      </c>
    </row>
    <row r="2191" spans="1:11" hidden="1" x14ac:dyDescent="0.25">
      <c r="A2191" s="128" t="s">
        <v>6406</v>
      </c>
      <c r="B2191" s="129" t="s">
        <v>6407</v>
      </c>
      <c r="C2191" s="130" t="s">
        <v>18</v>
      </c>
      <c r="D2191" s="130">
        <v>0</v>
      </c>
      <c r="E2191" s="131" t="s">
        <v>13</v>
      </c>
      <c r="F2191" s="132" t="str">
        <f t="shared" si="104"/>
        <v/>
      </c>
      <c r="G2191" s="133">
        <f>IF($K2191="Padrão",BDI!$B$17,IF($K2191="Diferenciado",BDI!$E$17,0))</f>
        <v>0.26419999999999999</v>
      </c>
      <c r="H2191" s="131" t="str">
        <f t="shared" si="102"/>
        <v/>
      </c>
      <c r="I2191" s="132" t="str">
        <f t="shared" si="103"/>
        <v/>
      </c>
      <c r="J2191" s="134"/>
      <c r="K2191" s="135" t="s">
        <v>2979</v>
      </c>
    </row>
    <row r="2192" spans="1:11" hidden="1" x14ac:dyDescent="0.25">
      <c r="A2192" s="128" t="s">
        <v>6408</v>
      </c>
      <c r="B2192" s="129" t="s">
        <v>6409</v>
      </c>
      <c r="C2192" s="130" t="s">
        <v>18</v>
      </c>
      <c r="D2192" s="130">
        <v>0</v>
      </c>
      <c r="E2192" s="131" t="s">
        <v>13</v>
      </c>
      <c r="F2192" s="132" t="str">
        <f t="shared" si="104"/>
        <v/>
      </c>
      <c r="G2192" s="133">
        <f>IF($K2192="Padrão",BDI!$B$17,IF($K2192="Diferenciado",BDI!$E$17,0))</f>
        <v>0.26419999999999999</v>
      </c>
      <c r="H2192" s="131" t="str">
        <f t="shared" si="102"/>
        <v/>
      </c>
      <c r="I2192" s="132" t="str">
        <f t="shared" si="103"/>
        <v/>
      </c>
      <c r="J2192" s="134"/>
      <c r="K2192" s="135" t="s">
        <v>2979</v>
      </c>
    </row>
    <row r="2193" spans="1:11" hidden="1" x14ac:dyDescent="0.25">
      <c r="A2193" s="128" t="s">
        <v>6410</v>
      </c>
      <c r="B2193" s="129" t="s">
        <v>6411</v>
      </c>
      <c r="C2193" s="130" t="s">
        <v>18</v>
      </c>
      <c r="D2193" s="130">
        <v>0</v>
      </c>
      <c r="E2193" s="131" t="s">
        <v>13</v>
      </c>
      <c r="F2193" s="132" t="str">
        <f t="shared" si="104"/>
        <v/>
      </c>
      <c r="G2193" s="133">
        <f>IF($K2193="Padrão",BDI!$B$17,IF($K2193="Diferenciado",BDI!$E$17,0))</f>
        <v>0.26419999999999999</v>
      </c>
      <c r="H2193" s="131" t="str">
        <f t="shared" si="102"/>
        <v/>
      </c>
      <c r="I2193" s="132" t="str">
        <f t="shared" si="103"/>
        <v/>
      </c>
      <c r="J2193" s="134"/>
      <c r="K2193" s="135" t="s">
        <v>2979</v>
      </c>
    </row>
    <row r="2194" spans="1:11" hidden="1" x14ac:dyDescent="0.25">
      <c r="A2194" s="128" t="s">
        <v>6412</v>
      </c>
      <c r="B2194" s="129" t="s">
        <v>6413</v>
      </c>
      <c r="C2194" s="130" t="s">
        <v>18</v>
      </c>
      <c r="D2194" s="130">
        <v>0</v>
      </c>
      <c r="E2194" s="131" t="s">
        <v>13</v>
      </c>
      <c r="F2194" s="132" t="str">
        <f t="shared" si="104"/>
        <v/>
      </c>
      <c r="G2194" s="133">
        <f>IF($K2194="Padrão",BDI!$B$17,IF($K2194="Diferenciado",BDI!$E$17,0))</f>
        <v>0.26419999999999999</v>
      </c>
      <c r="H2194" s="131" t="str">
        <f t="shared" si="102"/>
        <v/>
      </c>
      <c r="I2194" s="132" t="str">
        <f t="shared" si="103"/>
        <v/>
      </c>
      <c r="J2194" s="134"/>
      <c r="K2194" s="135" t="s">
        <v>2979</v>
      </c>
    </row>
    <row r="2195" spans="1:11" hidden="1" x14ac:dyDescent="0.25">
      <c r="A2195" s="128" t="s">
        <v>6414</v>
      </c>
      <c r="B2195" s="129" t="s">
        <v>6415</v>
      </c>
      <c r="C2195" s="130" t="s">
        <v>18</v>
      </c>
      <c r="D2195" s="130">
        <v>0</v>
      </c>
      <c r="E2195" s="131" t="s">
        <v>13</v>
      </c>
      <c r="F2195" s="132" t="str">
        <f t="shared" si="104"/>
        <v/>
      </c>
      <c r="G2195" s="133">
        <f>IF($K2195="Padrão",BDI!$B$17,IF($K2195="Diferenciado",BDI!$E$17,0))</f>
        <v>0.26419999999999999</v>
      </c>
      <c r="H2195" s="131" t="str">
        <f t="shared" si="102"/>
        <v/>
      </c>
      <c r="I2195" s="132" t="str">
        <f t="shared" si="103"/>
        <v/>
      </c>
      <c r="J2195" s="134"/>
      <c r="K2195" s="135" t="s">
        <v>2979</v>
      </c>
    </row>
    <row r="2196" spans="1:11" hidden="1" x14ac:dyDescent="0.25">
      <c r="A2196" s="128" t="s">
        <v>6416</v>
      </c>
      <c r="B2196" s="129" t="s">
        <v>6417</v>
      </c>
      <c r="C2196" s="130" t="s">
        <v>18</v>
      </c>
      <c r="D2196" s="130">
        <v>0</v>
      </c>
      <c r="E2196" s="131" t="s">
        <v>13</v>
      </c>
      <c r="F2196" s="132" t="str">
        <f t="shared" si="104"/>
        <v/>
      </c>
      <c r="G2196" s="133">
        <f>IF($K2196="Padrão",BDI!$B$17,IF($K2196="Diferenciado",BDI!$E$17,0))</f>
        <v>0.26419999999999999</v>
      </c>
      <c r="H2196" s="131" t="str">
        <f t="shared" si="102"/>
        <v/>
      </c>
      <c r="I2196" s="132" t="str">
        <f t="shared" si="103"/>
        <v/>
      </c>
      <c r="J2196" s="134"/>
      <c r="K2196" s="135" t="s">
        <v>2979</v>
      </c>
    </row>
    <row r="2197" spans="1:11" hidden="1" x14ac:dyDescent="0.25">
      <c r="A2197" s="128" t="s">
        <v>6418</v>
      </c>
      <c r="B2197" s="129" t="s">
        <v>6419</v>
      </c>
      <c r="C2197" s="130" t="s">
        <v>18</v>
      </c>
      <c r="D2197" s="130">
        <v>0</v>
      </c>
      <c r="E2197" s="131" t="s">
        <v>13</v>
      </c>
      <c r="F2197" s="132" t="str">
        <f t="shared" si="104"/>
        <v/>
      </c>
      <c r="G2197" s="133">
        <f>IF($K2197="Padrão",BDI!$B$17,IF($K2197="Diferenciado",BDI!$E$17,0))</f>
        <v>0.26419999999999999</v>
      </c>
      <c r="H2197" s="131" t="str">
        <f t="shared" si="102"/>
        <v/>
      </c>
      <c r="I2197" s="132" t="str">
        <f t="shared" si="103"/>
        <v/>
      </c>
      <c r="J2197" s="134"/>
      <c r="K2197" s="135" t="s">
        <v>2979</v>
      </c>
    </row>
    <row r="2198" spans="1:11" hidden="1" x14ac:dyDescent="0.25">
      <c r="A2198" s="128" t="s">
        <v>6420</v>
      </c>
      <c r="B2198" s="129" t="s">
        <v>6421</v>
      </c>
      <c r="C2198" s="130" t="s">
        <v>18</v>
      </c>
      <c r="D2198" s="130">
        <v>0</v>
      </c>
      <c r="E2198" s="131" t="s">
        <v>13</v>
      </c>
      <c r="F2198" s="132" t="str">
        <f t="shared" si="104"/>
        <v/>
      </c>
      <c r="G2198" s="133">
        <f>IF($K2198="Padrão",BDI!$B$17,IF($K2198="Diferenciado",BDI!$E$17,0))</f>
        <v>0.26419999999999999</v>
      </c>
      <c r="H2198" s="131" t="str">
        <f t="shared" si="102"/>
        <v/>
      </c>
      <c r="I2198" s="132" t="str">
        <f t="shared" si="103"/>
        <v/>
      </c>
      <c r="J2198" s="134"/>
      <c r="K2198" s="135" t="s">
        <v>2979</v>
      </c>
    </row>
    <row r="2199" spans="1:11" hidden="1" x14ac:dyDescent="0.25">
      <c r="A2199" s="128" t="s">
        <v>6422</v>
      </c>
      <c r="B2199" s="129" t="s">
        <v>6423</v>
      </c>
      <c r="C2199" s="130" t="s">
        <v>18</v>
      </c>
      <c r="D2199" s="130">
        <v>0</v>
      </c>
      <c r="E2199" s="131" t="s">
        <v>13</v>
      </c>
      <c r="F2199" s="132" t="str">
        <f t="shared" si="104"/>
        <v/>
      </c>
      <c r="G2199" s="133">
        <f>IF($K2199="Padrão",BDI!$B$17,IF($K2199="Diferenciado",BDI!$E$17,0))</f>
        <v>0.26419999999999999</v>
      </c>
      <c r="H2199" s="131" t="str">
        <f t="shared" si="102"/>
        <v/>
      </c>
      <c r="I2199" s="132" t="str">
        <f t="shared" si="103"/>
        <v/>
      </c>
      <c r="J2199" s="134"/>
      <c r="K2199" s="135" t="s">
        <v>2979</v>
      </c>
    </row>
    <row r="2200" spans="1:11" hidden="1" x14ac:dyDescent="0.25">
      <c r="A2200" s="128" t="s">
        <v>6424</v>
      </c>
      <c r="B2200" s="129" t="s">
        <v>6425</v>
      </c>
      <c r="C2200" s="130" t="s">
        <v>18</v>
      </c>
      <c r="D2200" s="130">
        <v>0</v>
      </c>
      <c r="E2200" s="131" t="s">
        <v>13</v>
      </c>
      <c r="F2200" s="132" t="str">
        <f t="shared" si="104"/>
        <v/>
      </c>
      <c r="G2200" s="133">
        <f>IF($K2200="Padrão",BDI!$B$17,IF($K2200="Diferenciado",BDI!$E$17,0))</f>
        <v>0.26419999999999999</v>
      </c>
      <c r="H2200" s="131" t="str">
        <f t="shared" si="102"/>
        <v/>
      </c>
      <c r="I2200" s="132" t="str">
        <f t="shared" si="103"/>
        <v/>
      </c>
      <c r="J2200" s="134"/>
      <c r="K2200" s="135" t="s">
        <v>2979</v>
      </c>
    </row>
    <row r="2201" spans="1:11" hidden="1" x14ac:dyDescent="0.25">
      <c r="A2201" s="128" t="s">
        <v>6426</v>
      </c>
      <c r="B2201" s="129" t="s">
        <v>6427</v>
      </c>
      <c r="C2201" s="130" t="s">
        <v>18</v>
      </c>
      <c r="D2201" s="130">
        <v>0</v>
      </c>
      <c r="E2201" s="131" t="s">
        <v>13</v>
      </c>
      <c r="F2201" s="132" t="str">
        <f t="shared" si="104"/>
        <v/>
      </c>
      <c r="G2201" s="133">
        <f>IF($K2201="Padrão",BDI!$B$17,IF($K2201="Diferenciado",BDI!$E$17,0))</f>
        <v>0.26419999999999999</v>
      </c>
      <c r="H2201" s="131" t="str">
        <f t="shared" si="102"/>
        <v/>
      </c>
      <c r="I2201" s="132" t="str">
        <f t="shared" si="103"/>
        <v/>
      </c>
      <c r="J2201" s="134"/>
      <c r="K2201" s="135" t="s">
        <v>2979</v>
      </c>
    </row>
    <row r="2202" spans="1:11" hidden="1" x14ac:dyDescent="0.25">
      <c r="A2202" s="128" t="s">
        <v>6428</v>
      </c>
      <c r="B2202" s="129" t="s">
        <v>6429</v>
      </c>
      <c r="C2202" s="130" t="s">
        <v>18</v>
      </c>
      <c r="D2202" s="130">
        <v>0</v>
      </c>
      <c r="E2202" s="131" t="s">
        <v>13</v>
      </c>
      <c r="F2202" s="132" t="str">
        <f t="shared" si="104"/>
        <v/>
      </c>
      <c r="G2202" s="133">
        <f>IF($K2202="Padrão",BDI!$B$17,IF($K2202="Diferenciado",BDI!$E$17,0))</f>
        <v>0.26419999999999999</v>
      </c>
      <c r="H2202" s="131" t="str">
        <f t="shared" si="102"/>
        <v/>
      </c>
      <c r="I2202" s="132" t="str">
        <f t="shared" si="103"/>
        <v/>
      </c>
      <c r="J2202" s="134"/>
      <c r="K2202" s="135" t="s">
        <v>2979</v>
      </c>
    </row>
    <row r="2203" spans="1:11" hidden="1" x14ac:dyDescent="0.25">
      <c r="A2203" s="128" t="s">
        <v>6430</v>
      </c>
      <c r="B2203" s="129" t="s">
        <v>6431</v>
      </c>
      <c r="C2203" s="130" t="s">
        <v>18</v>
      </c>
      <c r="D2203" s="130">
        <v>0</v>
      </c>
      <c r="E2203" s="131" t="s">
        <v>13</v>
      </c>
      <c r="F2203" s="132" t="str">
        <f t="shared" si="104"/>
        <v/>
      </c>
      <c r="G2203" s="133">
        <f>IF($K2203="Padrão",BDI!$B$17,IF($K2203="Diferenciado",BDI!$E$17,0))</f>
        <v>0.26419999999999999</v>
      </c>
      <c r="H2203" s="131" t="str">
        <f t="shared" si="102"/>
        <v/>
      </c>
      <c r="I2203" s="132" t="str">
        <f t="shared" si="103"/>
        <v/>
      </c>
      <c r="J2203" s="134"/>
      <c r="K2203" s="135" t="s">
        <v>2979</v>
      </c>
    </row>
    <row r="2204" spans="1:11" hidden="1" x14ac:dyDescent="0.25">
      <c r="A2204" s="128" t="s">
        <v>6432</v>
      </c>
      <c r="B2204" s="129" t="s">
        <v>6433</v>
      </c>
      <c r="C2204" s="130" t="s">
        <v>18</v>
      </c>
      <c r="D2204" s="130">
        <v>0</v>
      </c>
      <c r="E2204" s="131" t="s">
        <v>13</v>
      </c>
      <c r="F2204" s="132" t="str">
        <f t="shared" si="104"/>
        <v/>
      </c>
      <c r="G2204" s="133">
        <f>IF($K2204="Padrão",BDI!$B$17,IF($K2204="Diferenciado",BDI!$E$17,0))</f>
        <v>0.26419999999999999</v>
      </c>
      <c r="H2204" s="131" t="str">
        <f t="shared" si="102"/>
        <v/>
      </c>
      <c r="I2204" s="132" t="str">
        <f t="shared" si="103"/>
        <v/>
      </c>
      <c r="J2204" s="134"/>
      <c r="K2204" s="135" t="s">
        <v>2979</v>
      </c>
    </row>
    <row r="2205" spans="1:11" hidden="1" x14ac:dyDescent="0.25">
      <c r="A2205" s="128" t="s">
        <v>6434</v>
      </c>
      <c r="B2205" s="129" t="s">
        <v>6435</v>
      </c>
      <c r="C2205" s="130" t="s">
        <v>18</v>
      </c>
      <c r="D2205" s="130">
        <v>0</v>
      </c>
      <c r="E2205" s="131" t="s">
        <v>13</v>
      </c>
      <c r="F2205" s="132" t="str">
        <f t="shared" si="104"/>
        <v/>
      </c>
      <c r="G2205" s="133">
        <f>IF($K2205="Padrão",BDI!$B$17,IF($K2205="Diferenciado",BDI!$E$17,0))</f>
        <v>0.26419999999999999</v>
      </c>
      <c r="H2205" s="131" t="str">
        <f t="shared" si="102"/>
        <v/>
      </c>
      <c r="I2205" s="132" t="str">
        <f t="shared" si="103"/>
        <v/>
      </c>
      <c r="J2205" s="134"/>
      <c r="K2205" s="135" t="s">
        <v>2979</v>
      </c>
    </row>
    <row r="2206" spans="1:11" hidden="1" x14ac:dyDescent="0.25">
      <c r="A2206" s="128" t="s">
        <v>6436</v>
      </c>
      <c r="B2206" s="129" t="s">
        <v>6437</v>
      </c>
      <c r="C2206" s="130" t="s">
        <v>18</v>
      </c>
      <c r="D2206" s="130">
        <v>0</v>
      </c>
      <c r="E2206" s="131" t="s">
        <v>13</v>
      </c>
      <c r="F2206" s="132" t="str">
        <f t="shared" si="104"/>
        <v/>
      </c>
      <c r="G2206" s="133">
        <f>IF($K2206="Padrão",BDI!$B$17,IF($K2206="Diferenciado",BDI!$E$17,0))</f>
        <v>0.26419999999999999</v>
      </c>
      <c r="H2206" s="131" t="str">
        <f t="shared" si="102"/>
        <v/>
      </c>
      <c r="I2206" s="132" t="str">
        <f t="shared" si="103"/>
        <v/>
      </c>
      <c r="J2206" s="134"/>
      <c r="K2206" s="135" t="s">
        <v>2979</v>
      </c>
    </row>
    <row r="2207" spans="1:11" hidden="1" x14ac:dyDescent="0.25">
      <c r="A2207" s="128" t="s">
        <v>6438</v>
      </c>
      <c r="B2207" s="129" t="s">
        <v>6439</v>
      </c>
      <c r="C2207" s="130" t="s">
        <v>18</v>
      </c>
      <c r="D2207" s="130">
        <v>0</v>
      </c>
      <c r="E2207" s="131" t="s">
        <v>13</v>
      </c>
      <c r="F2207" s="132" t="str">
        <f t="shared" si="104"/>
        <v/>
      </c>
      <c r="G2207" s="133">
        <f>IF($K2207="Padrão",BDI!$B$17,IF($K2207="Diferenciado",BDI!$E$17,0))</f>
        <v>0.26419999999999999</v>
      </c>
      <c r="H2207" s="131" t="str">
        <f t="shared" si="102"/>
        <v/>
      </c>
      <c r="I2207" s="132" t="str">
        <f t="shared" si="103"/>
        <v/>
      </c>
      <c r="J2207" s="134"/>
      <c r="K2207" s="135" t="s">
        <v>2979</v>
      </c>
    </row>
    <row r="2208" spans="1:11" hidden="1" x14ac:dyDescent="0.25">
      <c r="A2208" s="128" t="s">
        <v>6440</v>
      </c>
      <c r="B2208" s="129" t="s">
        <v>6441</v>
      </c>
      <c r="C2208" s="130" t="s">
        <v>18</v>
      </c>
      <c r="D2208" s="130">
        <v>0</v>
      </c>
      <c r="E2208" s="131" t="s">
        <v>13</v>
      </c>
      <c r="F2208" s="132" t="str">
        <f t="shared" si="104"/>
        <v/>
      </c>
      <c r="G2208" s="133">
        <f>IF($K2208="Padrão",BDI!$B$17,IF($K2208="Diferenciado",BDI!$E$17,0))</f>
        <v>0.26419999999999999</v>
      </c>
      <c r="H2208" s="131" t="str">
        <f t="shared" si="102"/>
        <v/>
      </c>
      <c r="I2208" s="132" t="str">
        <f t="shared" si="103"/>
        <v/>
      </c>
      <c r="J2208" s="134"/>
      <c r="K2208" s="135" t="s">
        <v>2979</v>
      </c>
    </row>
    <row r="2209" spans="1:11" hidden="1" x14ac:dyDescent="0.25">
      <c r="A2209" s="128" t="s">
        <v>6442</v>
      </c>
      <c r="B2209" s="129" t="s">
        <v>6443</v>
      </c>
      <c r="C2209" s="130" t="s">
        <v>18</v>
      </c>
      <c r="D2209" s="130">
        <v>0</v>
      </c>
      <c r="E2209" s="131" t="s">
        <v>13</v>
      </c>
      <c r="F2209" s="132" t="str">
        <f t="shared" si="104"/>
        <v/>
      </c>
      <c r="G2209" s="133">
        <f>IF($K2209="Padrão",BDI!$B$17,IF($K2209="Diferenciado",BDI!$E$17,0))</f>
        <v>0.26419999999999999</v>
      </c>
      <c r="H2209" s="131" t="str">
        <f t="shared" si="102"/>
        <v/>
      </c>
      <c r="I2209" s="132" t="str">
        <f t="shared" si="103"/>
        <v/>
      </c>
      <c r="J2209" s="134"/>
      <c r="K2209" s="135" t="s">
        <v>2979</v>
      </c>
    </row>
    <row r="2210" spans="1:11" hidden="1" x14ac:dyDescent="0.25">
      <c r="A2210" s="128" t="s">
        <v>6444</v>
      </c>
      <c r="B2210" s="129" t="s">
        <v>6445</v>
      </c>
      <c r="C2210" s="130" t="s">
        <v>18</v>
      </c>
      <c r="D2210" s="130">
        <v>0</v>
      </c>
      <c r="E2210" s="131" t="s">
        <v>13</v>
      </c>
      <c r="F2210" s="132" t="str">
        <f t="shared" si="104"/>
        <v/>
      </c>
      <c r="G2210" s="133">
        <f>IF($K2210="Padrão",BDI!$B$17,IF($K2210="Diferenciado",BDI!$E$17,0))</f>
        <v>0.26419999999999999</v>
      </c>
      <c r="H2210" s="131" t="str">
        <f t="shared" si="102"/>
        <v/>
      </c>
      <c r="I2210" s="132" t="str">
        <f t="shared" si="103"/>
        <v/>
      </c>
      <c r="J2210" s="134"/>
      <c r="K2210" s="135" t="s">
        <v>2979</v>
      </c>
    </row>
    <row r="2211" spans="1:11" hidden="1" x14ac:dyDescent="0.25">
      <c r="A2211" s="128" t="s">
        <v>6446</v>
      </c>
      <c r="B2211" s="129" t="s">
        <v>6447</v>
      </c>
      <c r="C2211" s="130" t="s">
        <v>18</v>
      </c>
      <c r="D2211" s="130">
        <v>0</v>
      </c>
      <c r="E2211" s="131" t="s">
        <v>13</v>
      </c>
      <c r="F2211" s="132" t="str">
        <f t="shared" si="104"/>
        <v/>
      </c>
      <c r="G2211" s="133">
        <f>IF($K2211="Padrão",BDI!$B$17,IF($K2211="Diferenciado",BDI!$E$17,0))</f>
        <v>0.26419999999999999</v>
      </c>
      <c r="H2211" s="131" t="str">
        <f t="shared" si="102"/>
        <v/>
      </c>
      <c r="I2211" s="132" t="str">
        <f t="shared" si="103"/>
        <v/>
      </c>
      <c r="J2211" s="134"/>
      <c r="K2211" s="135" t="s">
        <v>2979</v>
      </c>
    </row>
    <row r="2212" spans="1:11" hidden="1" x14ac:dyDescent="0.25">
      <c r="A2212" s="128" t="s">
        <v>6448</v>
      </c>
      <c r="B2212" s="129" t="s">
        <v>6449</v>
      </c>
      <c r="C2212" s="130" t="s">
        <v>18</v>
      </c>
      <c r="D2212" s="130">
        <v>0</v>
      </c>
      <c r="E2212" s="131" t="s">
        <v>13</v>
      </c>
      <c r="F2212" s="132" t="str">
        <f t="shared" si="104"/>
        <v/>
      </c>
      <c r="G2212" s="133">
        <f>IF($K2212="Padrão",BDI!$B$17,IF($K2212="Diferenciado",BDI!$E$17,0))</f>
        <v>0.26419999999999999</v>
      </c>
      <c r="H2212" s="131" t="str">
        <f t="shared" si="102"/>
        <v/>
      </c>
      <c r="I2212" s="132" t="str">
        <f t="shared" si="103"/>
        <v/>
      </c>
      <c r="J2212" s="134"/>
      <c r="K2212" s="135" t="s">
        <v>2979</v>
      </c>
    </row>
    <row r="2213" spans="1:11" hidden="1" x14ac:dyDescent="0.25">
      <c r="A2213" s="128" t="s">
        <v>6450</v>
      </c>
      <c r="B2213" s="129" t="s">
        <v>6451</v>
      </c>
      <c r="C2213" s="130" t="s">
        <v>18</v>
      </c>
      <c r="D2213" s="130">
        <v>0</v>
      </c>
      <c r="E2213" s="131" t="s">
        <v>13</v>
      </c>
      <c r="F2213" s="132" t="str">
        <f t="shared" si="104"/>
        <v/>
      </c>
      <c r="G2213" s="133">
        <f>IF($K2213="Padrão",BDI!$B$17,IF($K2213="Diferenciado",BDI!$E$17,0))</f>
        <v>0.26419999999999999</v>
      </c>
      <c r="H2213" s="131" t="str">
        <f t="shared" si="102"/>
        <v/>
      </c>
      <c r="I2213" s="132" t="str">
        <f t="shared" si="103"/>
        <v/>
      </c>
      <c r="J2213" s="134"/>
      <c r="K2213" s="135" t="s">
        <v>2979</v>
      </c>
    </row>
    <row r="2214" spans="1:11" hidden="1" x14ac:dyDescent="0.25">
      <c r="A2214" s="128" t="s">
        <v>6452</v>
      </c>
      <c r="B2214" s="129" t="s">
        <v>6453</v>
      </c>
      <c r="C2214" s="130" t="s">
        <v>18</v>
      </c>
      <c r="D2214" s="130">
        <v>0</v>
      </c>
      <c r="E2214" s="131" t="s">
        <v>13</v>
      </c>
      <c r="F2214" s="132" t="str">
        <f t="shared" si="104"/>
        <v/>
      </c>
      <c r="G2214" s="133">
        <f>IF($K2214="Padrão",BDI!$B$17,IF($K2214="Diferenciado",BDI!$E$17,0))</f>
        <v>0.26419999999999999</v>
      </c>
      <c r="H2214" s="131" t="str">
        <f t="shared" si="102"/>
        <v/>
      </c>
      <c r="I2214" s="132" t="str">
        <f t="shared" si="103"/>
        <v/>
      </c>
      <c r="J2214" s="134"/>
      <c r="K2214" s="135" t="s">
        <v>2979</v>
      </c>
    </row>
    <row r="2215" spans="1:11" hidden="1" x14ac:dyDescent="0.25">
      <c r="A2215" s="128" t="s">
        <v>6454</v>
      </c>
      <c r="B2215" s="129" t="s">
        <v>6455</v>
      </c>
      <c r="C2215" s="130" t="s">
        <v>18</v>
      </c>
      <c r="D2215" s="130">
        <v>0</v>
      </c>
      <c r="E2215" s="131" t="s">
        <v>13</v>
      </c>
      <c r="F2215" s="132" t="str">
        <f t="shared" si="104"/>
        <v/>
      </c>
      <c r="G2215" s="133">
        <f>IF($K2215="Padrão",BDI!$B$17,IF($K2215="Diferenciado",BDI!$E$17,0))</f>
        <v>0.26419999999999999</v>
      </c>
      <c r="H2215" s="131" t="str">
        <f t="shared" si="102"/>
        <v/>
      </c>
      <c r="I2215" s="132" t="str">
        <f t="shared" si="103"/>
        <v/>
      </c>
      <c r="J2215" s="134"/>
      <c r="K2215" s="135" t="s">
        <v>2979</v>
      </c>
    </row>
    <row r="2216" spans="1:11" hidden="1" x14ac:dyDescent="0.25">
      <c r="A2216" s="128" t="s">
        <v>6456</v>
      </c>
      <c r="B2216" s="129" t="s">
        <v>6457</v>
      </c>
      <c r="C2216" s="130" t="s">
        <v>18</v>
      </c>
      <c r="D2216" s="130">
        <v>0</v>
      </c>
      <c r="E2216" s="131" t="s">
        <v>13</v>
      </c>
      <c r="F2216" s="132" t="str">
        <f t="shared" si="104"/>
        <v/>
      </c>
      <c r="G2216" s="133">
        <f>IF($K2216="Padrão",BDI!$B$17,IF($K2216="Diferenciado",BDI!$E$17,0))</f>
        <v>0.26419999999999999</v>
      </c>
      <c r="H2216" s="131" t="str">
        <f t="shared" si="102"/>
        <v/>
      </c>
      <c r="I2216" s="132" t="str">
        <f t="shared" si="103"/>
        <v/>
      </c>
      <c r="J2216" s="134"/>
      <c r="K2216" s="135" t="s">
        <v>2979</v>
      </c>
    </row>
    <row r="2217" spans="1:11" hidden="1" x14ac:dyDescent="0.25">
      <c r="A2217" s="177" t="s">
        <v>1489</v>
      </c>
      <c r="B2217" s="129" t="s">
        <v>6458</v>
      </c>
      <c r="C2217" s="130" t="s">
        <v>18</v>
      </c>
      <c r="D2217" s="130">
        <v>0</v>
      </c>
      <c r="E2217" s="131">
        <f ca="1">OFFSET(INDEX(Composições!A:H,MATCH(Orçamentária!A2217,Composições!A:A,0),8),2,0)</f>
        <v>269.14449999999999</v>
      </c>
      <c r="F2217" s="132">
        <f t="shared" ca="1" si="104"/>
        <v>0</v>
      </c>
      <c r="G2217" s="133">
        <f>IF($K2217="Padrão",BDI!$B$17,IF($K2217="Diferenciado",BDI!$E$17,0))</f>
        <v>0.26419999999999999</v>
      </c>
      <c r="H2217" s="131">
        <f t="shared" ca="1" si="102"/>
        <v>340.25</v>
      </c>
      <c r="I2217" s="132">
        <f t="shared" ca="1" si="103"/>
        <v>0</v>
      </c>
      <c r="J2217" s="134"/>
      <c r="K2217" s="135" t="s">
        <v>2979</v>
      </c>
    </row>
    <row r="2218" spans="1:11" hidden="1" x14ac:dyDescent="0.25">
      <c r="A2218" s="177" t="s">
        <v>1490</v>
      </c>
      <c r="B2218" s="129" t="s">
        <v>6459</v>
      </c>
      <c r="C2218" s="130" t="s">
        <v>18</v>
      </c>
      <c r="D2218" s="130">
        <v>0</v>
      </c>
      <c r="E2218" s="131">
        <f ca="1">OFFSET(INDEX(Composições!A:H,MATCH(Orçamentária!A2218,Composições!A:A,0),8),2,0)</f>
        <v>498.64549999999997</v>
      </c>
      <c r="F2218" s="132">
        <f t="shared" ca="1" si="104"/>
        <v>0</v>
      </c>
      <c r="G2218" s="133">
        <f>IF($K2218="Padrão",BDI!$B$17,IF($K2218="Diferenciado",BDI!$E$17,0))</f>
        <v>0.26419999999999999</v>
      </c>
      <c r="H2218" s="131">
        <f t="shared" ca="1" si="102"/>
        <v>630.39</v>
      </c>
      <c r="I2218" s="132">
        <f t="shared" ca="1" si="103"/>
        <v>0</v>
      </c>
      <c r="J2218" s="134"/>
      <c r="K2218" s="135" t="s">
        <v>2979</v>
      </c>
    </row>
    <row r="2219" spans="1:11" hidden="1" x14ac:dyDescent="0.25">
      <c r="A2219" s="177" t="s">
        <v>1491</v>
      </c>
      <c r="B2219" s="129" t="s">
        <v>6460</v>
      </c>
      <c r="C2219" s="130" t="s">
        <v>18</v>
      </c>
      <c r="D2219" s="130">
        <v>0</v>
      </c>
      <c r="E2219" s="131">
        <f ca="1">OFFSET(INDEX(Composições!A:H,MATCH(Orçamentária!A2219,Composições!A:A,0),8),2,0)</f>
        <v>1080.6819999999998</v>
      </c>
      <c r="F2219" s="132">
        <f t="shared" ca="1" si="104"/>
        <v>0</v>
      </c>
      <c r="G2219" s="133">
        <f>IF($K2219="Padrão",BDI!$B$17,IF($K2219="Diferenciado",BDI!$E$17,0))</f>
        <v>0.26419999999999999</v>
      </c>
      <c r="H2219" s="131">
        <f t="shared" ca="1" si="102"/>
        <v>1366.2</v>
      </c>
      <c r="I2219" s="132">
        <f t="shared" ca="1" si="103"/>
        <v>0</v>
      </c>
      <c r="J2219" s="134"/>
      <c r="K2219" s="135" t="s">
        <v>2979</v>
      </c>
    </row>
    <row r="2220" spans="1:11" x14ac:dyDescent="0.25">
      <c r="A2220" s="128" t="s">
        <v>6461</v>
      </c>
      <c r="B2220" s="129" t="s">
        <v>6462</v>
      </c>
      <c r="C2220" s="130" t="s">
        <v>18</v>
      </c>
      <c r="D2220" s="130">
        <v>50</v>
      </c>
      <c r="E2220" s="176">
        <v>12.59</v>
      </c>
      <c r="F2220" s="132">
        <f t="shared" si="104"/>
        <v>629.5</v>
      </c>
      <c r="G2220" s="133">
        <f>IF($K2220="Padrão",BDI!$B$17,IF($K2220="Diferenciado",BDI!$E$17,0))</f>
        <v>0.18609999999999999</v>
      </c>
      <c r="H2220" s="131">
        <f t="shared" si="102"/>
        <v>14.93</v>
      </c>
      <c r="I2220" s="132">
        <f t="shared" si="103"/>
        <v>746.5</v>
      </c>
      <c r="J2220" s="134"/>
      <c r="K2220" s="135" t="s">
        <v>2977</v>
      </c>
    </row>
    <row r="2221" spans="1:11" x14ac:dyDescent="0.25">
      <c r="A2221" s="128" t="s">
        <v>6463</v>
      </c>
      <c r="B2221" s="129" t="s">
        <v>6464</v>
      </c>
      <c r="C2221" s="130" t="s">
        <v>18</v>
      </c>
      <c r="D2221" s="130">
        <v>50</v>
      </c>
      <c r="E2221" s="176">
        <v>17.09</v>
      </c>
      <c r="F2221" s="132">
        <f t="shared" si="104"/>
        <v>854.5</v>
      </c>
      <c r="G2221" s="133">
        <f>IF($K2221="Padrão",BDI!$B$17,IF($K2221="Diferenciado",BDI!$E$17,0))</f>
        <v>0.18609999999999999</v>
      </c>
      <c r="H2221" s="131">
        <f t="shared" si="102"/>
        <v>20.27</v>
      </c>
      <c r="I2221" s="132">
        <f t="shared" si="103"/>
        <v>1013.5</v>
      </c>
      <c r="J2221" s="134"/>
      <c r="K2221" s="135" t="s">
        <v>2977</v>
      </c>
    </row>
    <row r="2222" spans="1:11" x14ac:dyDescent="0.25">
      <c r="A2222" s="128" t="s">
        <v>6465</v>
      </c>
      <c r="B2222" s="129" t="s">
        <v>6466</v>
      </c>
      <c r="C2222" s="130" t="s">
        <v>18</v>
      </c>
      <c r="D2222" s="130">
        <v>50</v>
      </c>
      <c r="E2222" s="176">
        <v>24.15</v>
      </c>
      <c r="F2222" s="132">
        <f t="shared" si="104"/>
        <v>1207.5</v>
      </c>
      <c r="G2222" s="133">
        <f>IF($K2222="Padrão",BDI!$B$17,IF($K2222="Diferenciado",BDI!$E$17,0))</f>
        <v>0.18609999999999999</v>
      </c>
      <c r="H2222" s="131">
        <f t="shared" si="102"/>
        <v>28.64</v>
      </c>
      <c r="I2222" s="132">
        <f t="shared" si="103"/>
        <v>1432</v>
      </c>
      <c r="J2222" s="134"/>
      <c r="K2222" s="135" t="s">
        <v>2977</v>
      </c>
    </row>
    <row r="2223" spans="1:11" x14ac:dyDescent="0.25">
      <c r="A2223" s="128" t="s">
        <v>6467</v>
      </c>
      <c r="B2223" s="129" t="s">
        <v>6468</v>
      </c>
      <c r="C2223" s="130" t="s">
        <v>18</v>
      </c>
      <c r="D2223" s="130">
        <v>50</v>
      </c>
      <c r="E2223" s="176">
        <v>33.51</v>
      </c>
      <c r="F2223" s="132">
        <f t="shared" si="104"/>
        <v>1675.5</v>
      </c>
      <c r="G2223" s="133">
        <f>IF($K2223="Padrão",BDI!$B$17,IF($K2223="Diferenciado",BDI!$E$17,0))</f>
        <v>0.18609999999999999</v>
      </c>
      <c r="H2223" s="131">
        <f t="shared" si="102"/>
        <v>39.75</v>
      </c>
      <c r="I2223" s="132">
        <f t="shared" si="103"/>
        <v>1987.5</v>
      </c>
      <c r="J2223" s="134"/>
      <c r="K2223" s="135" t="s">
        <v>2977</v>
      </c>
    </row>
    <row r="2224" spans="1:11" hidden="1" x14ac:dyDescent="0.25">
      <c r="A2224" s="128" t="s">
        <v>6469</v>
      </c>
      <c r="B2224" s="129" t="s">
        <v>6470</v>
      </c>
      <c r="C2224" s="130" t="s">
        <v>18</v>
      </c>
      <c r="D2224" s="130">
        <v>0</v>
      </c>
      <c r="E2224" s="131" t="s">
        <v>13</v>
      </c>
      <c r="F2224" s="132" t="str">
        <f t="shared" si="104"/>
        <v/>
      </c>
      <c r="G2224" s="133">
        <f>IF($K2224="Padrão",BDI!$B$17,IF($K2224="Diferenciado",BDI!$E$17,0))</f>
        <v>0.26419999999999999</v>
      </c>
      <c r="H2224" s="131" t="str">
        <f t="shared" si="102"/>
        <v/>
      </c>
      <c r="I2224" s="132" t="str">
        <f t="shared" si="103"/>
        <v/>
      </c>
      <c r="J2224" s="134"/>
      <c r="K2224" s="135" t="s">
        <v>2979</v>
      </c>
    </row>
    <row r="2225" spans="1:11" hidden="1" x14ac:dyDescent="0.25">
      <c r="A2225" s="128" t="s">
        <v>6471</v>
      </c>
      <c r="B2225" s="129" t="s">
        <v>6472</v>
      </c>
      <c r="C2225" s="130" t="s">
        <v>18</v>
      </c>
      <c r="D2225" s="130">
        <v>0</v>
      </c>
      <c r="E2225" s="131" t="s">
        <v>13</v>
      </c>
      <c r="F2225" s="132" t="str">
        <f t="shared" si="104"/>
        <v/>
      </c>
      <c r="G2225" s="133">
        <f>IF($K2225="Padrão",BDI!$B$17,IF($K2225="Diferenciado",BDI!$E$17,0))</f>
        <v>0.26419999999999999</v>
      </c>
      <c r="H2225" s="131" t="str">
        <f t="shared" si="102"/>
        <v/>
      </c>
      <c r="I2225" s="132" t="str">
        <f t="shared" si="103"/>
        <v/>
      </c>
      <c r="J2225" s="134"/>
      <c r="K2225" s="135" t="s">
        <v>2979</v>
      </c>
    </row>
    <row r="2226" spans="1:11" hidden="1" x14ac:dyDescent="0.25">
      <c r="A2226" s="128" t="s">
        <v>6473</v>
      </c>
      <c r="B2226" s="129" t="s">
        <v>6474</v>
      </c>
      <c r="C2226" s="130" t="s">
        <v>18</v>
      </c>
      <c r="D2226" s="130">
        <v>0</v>
      </c>
      <c r="E2226" s="131" t="s">
        <v>13</v>
      </c>
      <c r="F2226" s="132" t="str">
        <f t="shared" si="104"/>
        <v/>
      </c>
      <c r="G2226" s="133">
        <f>IF($K2226="Padrão",BDI!$B$17,IF($K2226="Diferenciado",BDI!$E$17,0))</f>
        <v>0.26419999999999999</v>
      </c>
      <c r="H2226" s="131" t="str">
        <f t="shared" si="102"/>
        <v/>
      </c>
      <c r="I2226" s="132" t="str">
        <f t="shared" si="103"/>
        <v/>
      </c>
      <c r="J2226" s="134"/>
      <c r="K2226" s="135" t="s">
        <v>2979</v>
      </c>
    </row>
    <row r="2227" spans="1:11" hidden="1" x14ac:dyDescent="0.25">
      <c r="A2227" s="128" t="s">
        <v>6475</v>
      </c>
      <c r="B2227" s="129" t="s">
        <v>6476</v>
      </c>
      <c r="C2227" s="130" t="s">
        <v>18</v>
      </c>
      <c r="D2227" s="130">
        <v>0</v>
      </c>
      <c r="E2227" s="131" t="s">
        <v>13</v>
      </c>
      <c r="F2227" s="132" t="str">
        <f t="shared" si="104"/>
        <v/>
      </c>
      <c r="G2227" s="133">
        <f>IF($K2227="Padrão",BDI!$B$17,IF($K2227="Diferenciado",BDI!$E$17,0))</f>
        <v>0.26419999999999999</v>
      </c>
      <c r="H2227" s="131" t="str">
        <f t="shared" si="102"/>
        <v/>
      </c>
      <c r="I2227" s="132" t="str">
        <f t="shared" si="103"/>
        <v/>
      </c>
      <c r="J2227" s="134"/>
      <c r="K2227" s="135" t="s">
        <v>2979</v>
      </c>
    </row>
    <row r="2228" spans="1:11" hidden="1" x14ac:dyDescent="0.25">
      <c r="A2228" s="128" t="s">
        <v>6477</v>
      </c>
      <c r="B2228" s="129" t="s">
        <v>6478</v>
      </c>
      <c r="C2228" s="130" t="s">
        <v>18</v>
      </c>
      <c r="D2228" s="130">
        <v>0</v>
      </c>
      <c r="E2228" s="131" t="s">
        <v>13</v>
      </c>
      <c r="F2228" s="132" t="str">
        <f t="shared" si="104"/>
        <v/>
      </c>
      <c r="G2228" s="133">
        <f>IF($K2228="Padrão",BDI!$B$17,IF($K2228="Diferenciado",BDI!$E$17,0))</f>
        <v>0.26419999999999999</v>
      </c>
      <c r="H2228" s="131" t="str">
        <f t="shared" si="102"/>
        <v/>
      </c>
      <c r="I2228" s="132" t="str">
        <f t="shared" si="103"/>
        <v/>
      </c>
      <c r="J2228" s="134"/>
      <c r="K2228" s="135" t="s">
        <v>2979</v>
      </c>
    </row>
    <row r="2229" spans="1:11" hidden="1" x14ac:dyDescent="0.25">
      <c r="A2229" s="128" t="s">
        <v>6479</v>
      </c>
      <c r="B2229" s="129" t="s">
        <v>6480</v>
      </c>
      <c r="C2229" s="130" t="s">
        <v>18</v>
      </c>
      <c r="D2229" s="130">
        <v>0</v>
      </c>
      <c r="E2229" s="131" t="s">
        <v>13</v>
      </c>
      <c r="F2229" s="132" t="str">
        <f t="shared" si="104"/>
        <v/>
      </c>
      <c r="G2229" s="133">
        <f>IF($K2229="Padrão",BDI!$B$17,IF($K2229="Diferenciado",BDI!$E$17,0))</f>
        <v>0.26419999999999999</v>
      </c>
      <c r="H2229" s="131" t="str">
        <f t="shared" si="102"/>
        <v/>
      </c>
      <c r="I2229" s="132" t="str">
        <f t="shared" si="103"/>
        <v/>
      </c>
      <c r="J2229" s="134"/>
      <c r="K2229" s="135" t="s">
        <v>2979</v>
      </c>
    </row>
    <row r="2230" spans="1:11" hidden="1" x14ac:dyDescent="0.25">
      <c r="A2230" s="128" t="s">
        <v>6481</v>
      </c>
      <c r="B2230" s="129" t="s">
        <v>6482</v>
      </c>
      <c r="C2230" s="130" t="s">
        <v>18</v>
      </c>
      <c r="D2230" s="130">
        <v>0</v>
      </c>
      <c r="E2230" s="131" t="s">
        <v>13</v>
      </c>
      <c r="F2230" s="132" t="str">
        <f t="shared" si="104"/>
        <v/>
      </c>
      <c r="G2230" s="133">
        <f>IF($K2230="Padrão",BDI!$B$17,IF($K2230="Diferenciado",BDI!$E$17,0))</f>
        <v>0.26419999999999999</v>
      </c>
      <c r="H2230" s="131" t="str">
        <f t="shared" si="102"/>
        <v/>
      </c>
      <c r="I2230" s="132" t="str">
        <f t="shared" si="103"/>
        <v/>
      </c>
      <c r="J2230" s="134"/>
      <c r="K2230" s="135" t="s">
        <v>2979</v>
      </c>
    </row>
    <row r="2231" spans="1:11" hidden="1" x14ac:dyDescent="0.25">
      <c r="A2231" s="128" t="s">
        <v>6483</v>
      </c>
      <c r="B2231" s="129" t="s">
        <v>6484</v>
      </c>
      <c r="C2231" s="130" t="s">
        <v>18</v>
      </c>
      <c r="D2231" s="130">
        <v>0</v>
      </c>
      <c r="E2231" s="131" t="s">
        <v>13</v>
      </c>
      <c r="F2231" s="132" t="str">
        <f t="shared" si="104"/>
        <v/>
      </c>
      <c r="G2231" s="133">
        <f>IF($K2231="Padrão",BDI!$B$17,IF($K2231="Diferenciado",BDI!$E$17,0))</f>
        <v>0.26419999999999999</v>
      </c>
      <c r="H2231" s="131" t="str">
        <f t="shared" si="102"/>
        <v/>
      </c>
      <c r="I2231" s="132" t="str">
        <f t="shared" si="103"/>
        <v/>
      </c>
      <c r="J2231" s="134"/>
      <c r="K2231" s="135" t="s">
        <v>2979</v>
      </c>
    </row>
    <row r="2232" spans="1:11" hidden="1" x14ac:dyDescent="0.25">
      <c r="A2232" s="128" t="s">
        <v>6485</v>
      </c>
      <c r="B2232" s="129" t="s">
        <v>6486</v>
      </c>
      <c r="C2232" s="130" t="s">
        <v>18</v>
      </c>
      <c r="D2232" s="130">
        <v>0</v>
      </c>
      <c r="E2232" s="131" t="s">
        <v>13</v>
      </c>
      <c r="F2232" s="132" t="str">
        <f t="shared" si="104"/>
        <v/>
      </c>
      <c r="G2232" s="133">
        <f>IF($K2232="Padrão",BDI!$B$17,IF($K2232="Diferenciado",BDI!$E$17,0))</f>
        <v>0.26419999999999999</v>
      </c>
      <c r="H2232" s="131" t="str">
        <f t="shared" si="102"/>
        <v/>
      </c>
      <c r="I2232" s="132" t="str">
        <f t="shared" si="103"/>
        <v/>
      </c>
      <c r="J2232" s="134"/>
      <c r="K2232" s="135" t="s">
        <v>2979</v>
      </c>
    </row>
    <row r="2233" spans="1:11" hidden="1" x14ac:dyDescent="0.25">
      <c r="A2233" s="128" t="s">
        <v>6487</v>
      </c>
      <c r="B2233" s="129" t="s">
        <v>6488</v>
      </c>
      <c r="C2233" s="130" t="s">
        <v>18</v>
      </c>
      <c r="D2233" s="130">
        <v>0</v>
      </c>
      <c r="E2233" s="131" t="s">
        <v>13</v>
      </c>
      <c r="F2233" s="132" t="str">
        <f t="shared" si="104"/>
        <v/>
      </c>
      <c r="G2233" s="133">
        <f>IF($K2233="Padrão",BDI!$B$17,IF($K2233="Diferenciado",BDI!$E$17,0))</f>
        <v>0.26419999999999999</v>
      </c>
      <c r="H2233" s="131" t="str">
        <f t="shared" si="102"/>
        <v/>
      </c>
      <c r="I2233" s="132" t="str">
        <f t="shared" si="103"/>
        <v/>
      </c>
      <c r="J2233" s="134"/>
      <c r="K2233" s="135" t="s">
        <v>2979</v>
      </c>
    </row>
    <row r="2234" spans="1:11" hidden="1" x14ac:dyDescent="0.25">
      <c r="A2234" s="128" t="s">
        <v>6489</v>
      </c>
      <c r="B2234" s="129" t="s">
        <v>6490</v>
      </c>
      <c r="C2234" s="130" t="s">
        <v>18</v>
      </c>
      <c r="D2234" s="130">
        <v>0</v>
      </c>
      <c r="E2234" s="131" t="s">
        <v>13</v>
      </c>
      <c r="F2234" s="132" t="str">
        <f t="shared" si="104"/>
        <v/>
      </c>
      <c r="G2234" s="133">
        <f>IF($K2234="Padrão",BDI!$B$17,IF($K2234="Diferenciado",BDI!$E$17,0))</f>
        <v>0.26419999999999999</v>
      </c>
      <c r="H2234" s="131" t="str">
        <f t="shared" si="102"/>
        <v/>
      </c>
      <c r="I2234" s="132" t="str">
        <f t="shared" si="103"/>
        <v/>
      </c>
      <c r="J2234" s="134"/>
      <c r="K2234" s="135" t="s">
        <v>2979</v>
      </c>
    </row>
    <row r="2235" spans="1:11" hidden="1" x14ac:dyDescent="0.25">
      <c r="A2235" s="128" t="s">
        <v>6491</v>
      </c>
      <c r="B2235" s="129" t="s">
        <v>6492</v>
      </c>
      <c r="C2235" s="130" t="s">
        <v>18</v>
      </c>
      <c r="D2235" s="130">
        <v>0</v>
      </c>
      <c r="E2235" s="131" t="s">
        <v>13</v>
      </c>
      <c r="F2235" s="132" t="str">
        <f t="shared" si="104"/>
        <v/>
      </c>
      <c r="G2235" s="133">
        <f>IF($K2235="Padrão",BDI!$B$17,IF($K2235="Diferenciado",BDI!$E$17,0))</f>
        <v>0.26419999999999999</v>
      </c>
      <c r="H2235" s="131" t="str">
        <f t="shared" si="102"/>
        <v/>
      </c>
      <c r="I2235" s="132" t="str">
        <f t="shared" si="103"/>
        <v/>
      </c>
      <c r="J2235" s="134"/>
      <c r="K2235" s="135" t="s">
        <v>2979</v>
      </c>
    </row>
    <row r="2236" spans="1:11" hidden="1" x14ac:dyDescent="0.25">
      <c r="A2236" s="128" t="s">
        <v>6493</v>
      </c>
      <c r="B2236" s="129" t="s">
        <v>6494</v>
      </c>
      <c r="C2236" s="130" t="s">
        <v>18</v>
      </c>
      <c r="D2236" s="130">
        <v>0</v>
      </c>
      <c r="E2236" s="131" t="s">
        <v>13</v>
      </c>
      <c r="F2236" s="132" t="str">
        <f t="shared" si="104"/>
        <v/>
      </c>
      <c r="G2236" s="133">
        <f>IF($K2236="Padrão",BDI!$B$17,IF($K2236="Diferenciado",BDI!$E$17,0))</f>
        <v>0.26419999999999999</v>
      </c>
      <c r="H2236" s="131" t="str">
        <f t="shared" si="102"/>
        <v/>
      </c>
      <c r="I2236" s="132" t="str">
        <f t="shared" si="103"/>
        <v/>
      </c>
      <c r="J2236" s="134"/>
      <c r="K2236" s="135" t="s">
        <v>2979</v>
      </c>
    </row>
    <row r="2237" spans="1:11" hidden="1" x14ac:dyDescent="0.25">
      <c r="A2237" s="128" t="s">
        <v>6495</v>
      </c>
      <c r="B2237" s="129" t="s">
        <v>6496</v>
      </c>
      <c r="C2237" s="130" t="s">
        <v>18</v>
      </c>
      <c r="D2237" s="130">
        <v>0</v>
      </c>
      <c r="E2237" s="131" t="s">
        <v>13</v>
      </c>
      <c r="F2237" s="132" t="str">
        <f t="shared" si="104"/>
        <v/>
      </c>
      <c r="G2237" s="133">
        <f>IF($K2237="Padrão",BDI!$B$17,IF($K2237="Diferenciado",BDI!$E$17,0))</f>
        <v>0.26419999999999999</v>
      </c>
      <c r="H2237" s="131" t="str">
        <f t="shared" si="102"/>
        <v/>
      </c>
      <c r="I2237" s="132" t="str">
        <f t="shared" si="103"/>
        <v/>
      </c>
      <c r="J2237" s="134"/>
      <c r="K2237" s="135" t="s">
        <v>2979</v>
      </c>
    </row>
    <row r="2238" spans="1:11" hidden="1" x14ac:dyDescent="0.25">
      <c r="A2238" s="128" t="s">
        <v>6497</v>
      </c>
      <c r="B2238" s="129" t="s">
        <v>6498</v>
      </c>
      <c r="C2238" s="130" t="s">
        <v>18</v>
      </c>
      <c r="D2238" s="130">
        <v>0</v>
      </c>
      <c r="E2238" s="131" t="s">
        <v>13</v>
      </c>
      <c r="F2238" s="132" t="str">
        <f t="shared" si="104"/>
        <v/>
      </c>
      <c r="G2238" s="133">
        <f>IF($K2238="Padrão",BDI!$B$17,IF($K2238="Diferenciado",BDI!$E$17,0))</f>
        <v>0.26419999999999999</v>
      </c>
      <c r="H2238" s="131" t="str">
        <f t="shared" si="102"/>
        <v/>
      </c>
      <c r="I2238" s="132" t="str">
        <f t="shared" si="103"/>
        <v/>
      </c>
      <c r="J2238" s="134"/>
      <c r="K2238" s="135" t="s">
        <v>2979</v>
      </c>
    </row>
    <row r="2239" spans="1:11" hidden="1" x14ac:dyDescent="0.25">
      <c r="A2239" s="128" t="s">
        <v>6499</v>
      </c>
      <c r="B2239" s="129" t="s">
        <v>6500</v>
      </c>
      <c r="C2239" s="130" t="s">
        <v>18</v>
      </c>
      <c r="D2239" s="130">
        <v>0</v>
      </c>
      <c r="E2239" s="131" t="s">
        <v>13</v>
      </c>
      <c r="F2239" s="132" t="str">
        <f t="shared" si="104"/>
        <v/>
      </c>
      <c r="G2239" s="133">
        <f>IF($K2239="Padrão",BDI!$B$17,IF($K2239="Diferenciado",BDI!$E$17,0))</f>
        <v>0.26419999999999999</v>
      </c>
      <c r="H2239" s="131" t="str">
        <f t="shared" si="102"/>
        <v/>
      </c>
      <c r="I2239" s="132" t="str">
        <f t="shared" si="103"/>
        <v/>
      </c>
      <c r="J2239" s="134"/>
      <c r="K2239" s="135" t="s">
        <v>2979</v>
      </c>
    </row>
    <row r="2240" spans="1:11" hidden="1" x14ac:dyDescent="0.25">
      <c r="A2240" s="128" t="s">
        <v>6501</v>
      </c>
      <c r="B2240" s="129" t="s">
        <v>6502</v>
      </c>
      <c r="C2240" s="130" t="s">
        <v>18</v>
      </c>
      <c r="D2240" s="130">
        <v>0</v>
      </c>
      <c r="E2240" s="131" t="s">
        <v>13</v>
      </c>
      <c r="F2240" s="132" t="str">
        <f t="shared" si="104"/>
        <v/>
      </c>
      <c r="G2240" s="133">
        <f>IF($K2240="Padrão",BDI!$B$17,IF($K2240="Diferenciado",BDI!$E$17,0))</f>
        <v>0.26419999999999999</v>
      </c>
      <c r="H2240" s="131" t="str">
        <f t="shared" si="102"/>
        <v/>
      </c>
      <c r="I2240" s="132" t="str">
        <f t="shared" si="103"/>
        <v/>
      </c>
      <c r="J2240" s="134"/>
      <c r="K2240" s="135" t="s">
        <v>2979</v>
      </c>
    </row>
    <row r="2241" spans="1:11" hidden="1" x14ac:dyDescent="0.25">
      <c r="A2241" s="128" t="s">
        <v>6503</v>
      </c>
      <c r="B2241" s="129" t="s">
        <v>6504</v>
      </c>
      <c r="C2241" s="130" t="s">
        <v>18</v>
      </c>
      <c r="D2241" s="130">
        <v>0</v>
      </c>
      <c r="E2241" s="131" t="s">
        <v>13</v>
      </c>
      <c r="F2241" s="132" t="str">
        <f t="shared" si="104"/>
        <v/>
      </c>
      <c r="G2241" s="133">
        <f>IF($K2241="Padrão",BDI!$B$17,IF($K2241="Diferenciado",BDI!$E$17,0))</f>
        <v>0.26419999999999999</v>
      </c>
      <c r="H2241" s="131" t="str">
        <f t="shared" si="102"/>
        <v/>
      </c>
      <c r="I2241" s="132" t="str">
        <f t="shared" si="103"/>
        <v/>
      </c>
      <c r="J2241" s="134"/>
      <c r="K2241" s="135" t="s">
        <v>2979</v>
      </c>
    </row>
    <row r="2242" spans="1:11" hidden="1" x14ac:dyDescent="0.25">
      <c r="A2242" s="128" t="s">
        <v>6505</v>
      </c>
      <c r="B2242" s="129" t="s">
        <v>6506</v>
      </c>
      <c r="C2242" s="130" t="s">
        <v>18</v>
      </c>
      <c r="D2242" s="130">
        <v>0</v>
      </c>
      <c r="E2242" s="131" t="s">
        <v>13</v>
      </c>
      <c r="F2242" s="132" t="str">
        <f t="shared" si="104"/>
        <v/>
      </c>
      <c r="G2242" s="133">
        <f>IF($K2242="Padrão",BDI!$B$17,IF($K2242="Diferenciado",BDI!$E$17,0))</f>
        <v>0.26419999999999999</v>
      </c>
      <c r="H2242" s="131" t="str">
        <f t="shared" si="102"/>
        <v/>
      </c>
      <c r="I2242" s="132" t="str">
        <f t="shared" si="103"/>
        <v/>
      </c>
      <c r="J2242" s="134"/>
      <c r="K2242" s="135" t="s">
        <v>2979</v>
      </c>
    </row>
    <row r="2243" spans="1:11" hidden="1" x14ac:dyDescent="0.25">
      <c r="A2243" s="128" t="s">
        <v>6507</v>
      </c>
      <c r="B2243" s="129" t="s">
        <v>6508</v>
      </c>
      <c r="C2243" s="130" t="s">
        <v>18</v>
      </c>
      <c r="D2243" s="130">
        <v>0</v>
      </c>
      <c r="E2243" s="131" t="s">
        <v>13</v>
      </c>
      <c r="F2243" s="132" t="str">
        <f t="shared" si="104"/>
        <v/>
      </c>
      <c r="G2243" s="133">
        <f>IF($K2243="Padrão",BDI!$B$17,IF($K2243="Diferenciado",BDI!$E$17,0))</f>
        <v>0.26419999999999999</v>
      </c>
      <c r="H2243" s="131" t="str">
        <f t="shared" si="102"/>
        <v/>
      </c>
      <c r="I2243" s="132" t="str">
        <f t="shared" si="103"/>
        <v/>
      </c>
      <c r="J2243" s="134"/>
      <c r="K2243" s="135" t="s">
        <v>2979</v>
      </c>
    </row>
    <row r="2244" spans="1:11" hidden="1" x14ac:dyDescent="0.25">
      <c r="A2244" s="128" t="s">
        <v>6509</v>
      </c>
      <c r="B2244" s="129" t="s">
        <v>6510</v>
      </c>
      <c r="C2244" s="130" t="s">
        <v>18</v>
      </c>
      <c r="D2244" s="130">
        <v>0</v>
      </c>
      <c r="E2244" s="131" t="s">
        <v>13</v>
      </c>
      <c r="F2244" s="132" t="str">
        <f t="shared" si="104"/>
        <v/>
      </c>
      <c r="G2244" s="133">
        <f>IF($K2244="Padrão",BDI!$B$17,IF($K2244="Diferenciado",BDI!$E$17,0))</f>
        <v>0.26419999999999999</v>
      </c>
      <c r="H2244" s="131" t="str">
        <f t="shared" si="102"/>
        <v/>
      </c>
      <c r="I2244" s="132" t="str">
        <f t="shared" si="103"/>
        <v/>
      </c>
      <c r="J2244" s="134"/>
      <c r="K2244" s="135" t="s">
        <v>2979</v>
      </c>
    </row>
    <row r="2245" spans="1:11" hidden="1" x14ac:dyDescent="0.25">
      <c r="A2245" s="128" t="s">
        <v>6511</v>
      </c>
      <c r="B2245" s="129" t="s">
        <v>6512</v>
      </c>
      <c r="C2245" s="130" t="s">
        <v>18</v>
      </c>
      <c r="D2245" s="130">
        <v>0</v>
      </c>
      <c r="E2245" s="131" t="s">
        <v>13</v>
      </c>
      <c r="F2245" s="132" t="str">
        <f t="shared" si="104"/>
        <v/>
      </c>
      <c r="G2245" s="133">
        <f>IF($K2245="Padrão",BDI!$B$17,IF($K2245="Diferenciado",BDI!$E$17,0))</f>
        <v>0.26419999999999999</v>
      </c>
      <c r="H2245" s="131" t="str">
        <f t="shared" si="102"/>
        <v/>
      </c>
      <c r="I2245" s="132" t="str">
        <f t="shared" si="103"/>
        <v/>
      </c>
      <c r="J2245" s="134"/>
      <c r="K2245" s="135" t="s">
        <v>2979</v>
      </c>
    </row>
    <row r="2246" spans="1:11" hidden="1" x14ac:dyDescent="0.25">
      <c r="A2246" s="128" t="s">
        <v>6513</v>
      </c>
      <c r="B2246" s="129" t="s">
        <v>6514</v>
      </c>
      <c r="C2246" s="130" t="s">
        <v>18</v>
      </c>
      <c r="D2246" s="130">
        <v>0</v>
      </c>
      <c r="E2246" s="131" t="s">
        <v>13</v>
      </c>
      <c r="F2246" s="132" t="str">
        <f t="shared" si="104"/>
        <v/>
      </c>
      <c r="G2246" s="133">
        <f>IF($K2246="Padrão",BDI!$B$17,IF($K2246="Diferenciado",BDI!$E$17,0))</f>
        <v>0.26419999999999999</v>
      </c>
      <c r="H2246" s="131" t="str">
        <f t="shared" ref="H2246:H2309" si="105">IF(ISNUMBER(E2246),ROUND(E2246*(1+G2246),2),"")</f>
        <v/>
      </c>
      <c r="I2246" s="132" t="str">
        <f t="shared" ref="I2246:I2309" si="106">IF(ISNUMBER(E2246),ROUND(H2246*D2246,2),"")</f>
        <v/>
      </c>
      <c r="J2246" s="134"/>
      <c r="K2246" s="135" t="s">
        <v>2979</v>
      </c>
    </row>
    <row r="2247" spans="1:11" hidden="1" x14ac:dyDescent="0.25">
      <c r="A2247" s="128" t="s">
        <v>6515</v>
      </c>
      <c r="B2247" s="129" t="s">
        <v>6516</v>
      </c>
      <c r="C2247" s="130" t="s">
        <v>68</v>
      </c>
      <c r="D2247" s="130">
        <v>0</v>
      </c>
      <c r="E2247" s="131" t="s">
        <v>13</v>
      </c>
      <c r="F2247" s="132" t="str">
        <f t="shared" ref="F2247:F2310" si="107">IF(ISNUMBER(E2247),D2247*E2247,"")</f>
        <v/>
      </c>
      <c r="G2247" s="133">
        <f>IF($K2247="Padrão",BDI!$B$17,IF($K2247="Diferenciado",BDI!$E$17,0))</f>
        <v>0.26419999999999999</v>
      </c>
      <c r="H2247" s="131" t="str">
        <f t="shared" si="105"/>
        <v/>
      </c>
      <c r="I2247" s="132" t="str">
        <f t="shared" si="106"/>
        <v/>
      </c>
      <c r="J2247" s="134"/>
      <c r="K2247" s="135" t="s">
        <v>2979</v>
      </c>
    </row>
    <row r="2248" spans="1:11" hidden="1" x14ac:dyDescent="0.25">
      <c r="A2248" s="128" t="s">
        <v>6517</v>
      </c>
      <c r="B2248" s="129" t="s">
        <v>6518</v>
      </c>
      <c r="C2248" s="130" t="s">
        <v>68</v>
      </c>
      <c r="D2248" s="130">
        <v>0</v>
      </c>
      <c r="E2248" s="131" t="s">
        <v>13</v>
      </c>
      <c r="F2248" s="132" t="str">
        <f t="shared" si="107"/>
        <v/>
      </c>
      <c r="G2248" s="133">
        <f>IF($K2248="Padrão",BDI!$B$17,IF($K2248="Diferenciado",BDI!$E$17,0))</f>
        <v>0.26419999999999999</v>
      </c>
      <c r="H2248" s="131" t="str">
        <f t="shared" si="105"/>
        <v/>
      </c>
      <c r="I2248" s="132" t="str">
        <f t="shared" si="106"/>
        <v/>
      </c>
      <c r="J2248" s="134"/>
      <c r="K2248" s="135" t="s">
        <v>2979</v>
      </c>
    </row>
    <row r="2249" spans="1:11" hidden="1" x14ac:dyDescent="0.25">
      <c r="A2249" s="128" t="s">
        <v>6519</v>
      </c>
      <c r="B2249" s="129" t="s">
        <v>6520</v>
      </c>
      <c r="C2249" s="130" t="s">
        <v>18</v>
      </c>
      <c r="D2249" s="130">
        <v>0</v>
      </c>
      <c r="E2249" s="131" t="s">
        <v>13</v>
      </c>
      <c r="F2249" s="132" t="str">
        <f t="shared" si="107"/>
        <v/>
      </c>
      <c r="G2249" s="133">
        <f>IF($K2249="Padrão",BDI!$B$17,IF($K2249="Diferenciado",BDI!$E$17,0))</f>
        <v>0.26419999999999999</v>
      </c>
      <c r="H2249" s="131" t="str">
        <f t="shared" si="105"/>
        <v/>
      </c>
      <c r="I2249" s="132" t="str">
        <f t="shared" si="106"/>
        <v/>
      </c>
      <c r="J2249" s="134"/>
      <c r="K2249" s="135" t="s">
        <v>2979</v>
      </c>
    </row>
    <row r="2250" spans="1:11" hidden="1" x14ac:dyDescent="0.25">
      <c r="A2250" s="128" t="s">
        <v>6521</v>
      </c>
      <c r="B2250" s="129" t="s">
        <v>6522</v>
      </c>
      <c r="C2250" s="130" t="s">
        <v>18</v>
      </c>
      <c r="D2250" s="130">
        <v>0</v>
      </c>
      <c r="E2250" s="131">
        <v>1580.48</v>
      </c>
      <c r="F2250" s="132">
        <f t="shared" si="107"/>
        <v>0</v>
      </c>
      <c r="G2250" s="133">
        <f>IF($K2250="Padrão",BDI!$B$17,IF($K2250="Diferenciado",BDI!$E$17,0))</f>
        <v>0.18609999999999999</v>
      </c>
      <c r="H2250" s="131">
        <f t="shared" si="105"/>
        <v>1874.61</v>
      </c>
      <c r="I2250" s="132">
        <f t="shared" si="106"/>
        <v>0</v>
      </c>
      <c r="J2250" s="134"/>
      <c r="K2250" s="135" t="s">
        <v>2977</v>
      </c>
    </row>
    <row r="2251" spans="1:11" hidden="1" x14ac:dyDescent="0.25">
      <c r="A2251" s="128" t="s">
        <v>6523</v>
      </c>
      <c r="B2251" s="129" t="s">
        <v>6524</v>
      </c>
      <c r="C2251" s="130" t="s">
        <v>18</v>
      </c>
      <c r="D2251" s="130">
        <v>0</v>
      </c>
      <c r="E2251" s="131" t="s">
        <v>13</v>
      </c>
      <c r="F2251" s="132" t="str">
        <f t="shared" si="107"/>
        <v/>
      </c>
      <c r="G2251" s="133">
        <f>IF($K2251="Padrão",BDI!$B$17,IF($K2251="Diferenciado",BDI!$E$17,0))</f>
        <v>0.26419999999999999</v>
      </c>
      <c r="H2251" s="131" t="str">
        <f t="shared" si="105"/>
        <v/>
      </c>
      <c r="I2251" s="132" t="str">
        <f t="shared" si="106"/>
        <v/>
      </c>
      <c r="J2251" s="134"/>
      <c r="K2251" s="135" t="s">
        <v>2979</v>
      </c>
    </row>
    <row r="2252" spans="1:11" hidden="1" x14ac:dyDescent="0.25">
      <c r="A2252" s="128" t="s">
        <v>6525</v>
      </c>
      <c r="B2252" s="129" t="s">
        <v>6526</v>
      </c>
      <c r="C2252" s="130" t="s">
        <v>18</v>
      </c>
      <c r="D2252" s="130">
        <v>0</v>
      </c>
      <c r="E2252" s="131" t="s">
        <v>13</v>
      </c>
      <c r="F2252" s="132" t="str">
        <f t="shared" si="107"/>
        <v/>
      </c>
      <c r="G2252" s="133">
        <f>IF($K2252="Padrão",BDI!$B$17,IF($K2252="Diferenciado",BDI!$E$17,0))</f>
        <v>0.26419999999999999</v>
      </c>
      <c r="H2252" s="131" t="str">
        <f t="shared" si="105"/>
        <v/>
      </c>
      <c r="I2252" s="132" t="str">
        <f t="shared" si="106"/>
        <v/>
      </c>
      <c r="J2252" s="134"/>
      <c r="K2252" s="135" t="s">
        <v>2979</v>
      </c>
    </row>
    <row r="2253" spans="1:11" hidden="1" x14ac:dyDescent="0.25">
      <c r="A2253" s="128" t="s">
        <v>6527</v>
      </c>
      <c r="B2253" s="129" t="s">
        <v>6528</v>
      </c>
      <c r="C2253" s="130" t="s">
        <v>18</v>
      </c>
      <c r="D2253" s="130">
        <v>0</v>
      </c>
      <c r="E2253" s="131" t="s">
        <v>13</v>
      </c>
      <c r="F2253" s="132" t="str">
        <f t="shared" si="107"/>
        <v/>
      </c>
      <c r="G2253" s="133">
        <f>IF($K2253="Padrão",BDI!$B$17,IF($K2253="Diferenciado",BDI!$E$17,0))</f>
        <v>0.26419999999999999</v>
      </c>
      <c r="H2253" s="131" t="str">
        <f t="shared" si="105"/>
        <v/>
      </c>
      <c r="I2253" s="132" t="str">
        <f t="shared" si="106"/>
        <v/>
      </c>
      <c r="J2253" s="134"/>
      <c r="K2253" s="135" t="s">
        <v>2979</v>
      </c>
    </row>
    <row r="2254" spans="1:11" hidden="1" x14ac:dyDescent="0.25">
      <c r="A2254" s="128" t="s">
        <v>6529</v>
      </c>
      <c r="B2254" s="129" t="s">
        <v>6530</v>
      </c>
      <c r="C2254" s="130" t="s">
        <v>18</v>
      </c>
      <c r="D2254" s="130">
        <v>0</v>
      </c>
      <c r="E2254" s="131" t="s">
        <v>13</v>
      </c>
      <c r="F2254" s="132" t="str">
        <f t="shared" si="107"/>
        <v/>
      </c>
      <c r="G2254" s="133">
        <f>IF($K2254="Padrão",BDI!$B$17,IF($K2254="Diferenciado",BDI!$E$17,0))</f>
        <v>0.26419999999999999</v>
      </c>
      <c r="H2254" s="131" t="str">
        <f t="shared" si="105"/>
        <v/>
      </c>
      <c r="I2254" s="132" t="str">
        <f t="shared" si="106"/>
        <v/>
      </c>
      <c r="J2254" s="134"/>
      <c r="K2254" s="135" t="s">
        <v>2979</v>
      </c>
    </row>
    <row r="2255" spans="1:11" x14ac:dyDescent="0.25">
      <c r="A2255" s="177" t="s">
        <v>1492</v>
      </c>
      <c r="B2255" s="129" t="s">
        <v>6531</v>
      </c>
      <c r="C2255" s="130" t="s">
        <v>18</v>
      </c>
      <c r="D2255" s="130">
        <v>100</v>
      </c>
      <c r="E2255" s="131">
        <f ca="1">OFFSET(INDEX(Composições!A:H,MATCH(Orçamentária!A2255,Composições!A:A,0),8),2,0)</f>
        <v>60.42</v>
      </c>
      <c r="F2255" s="132">
        <f t="shared" ca="1" si="107"/>
        <v>6042</v>
      </c>
      <c r="G2255" s="133">
        <f>IF($K2255="Padrão",BDI!$B$17,IF($K2255="Diferenciado",BDI!$E$17,0))</f>
        <v>0.18609999999999999</v>
      </c>
      <c r="H2255" s="131">
        <f t="shared" ca="1" si="105"/>
        <v>71.66</v>
      </c>
      <c r="I2255" s="132">
        <f t="shared" ca="1" si="106"/>
        <v>7166</v>
      </c>
      <c r="J2255" s="134"/>
      <c r="K2255" s="135" t="s">
        <v>2977</v>
      </c>
    </row>
    <row r="2256" spans="1:11" x14ac:dyDescent="0.25">
      <c r="A2256" s="128" t="s">
        <v>6532</v>
      </c>
      <c r="B2256" s="129" t="s">
        <v>6533</v>
      </c>
      <c r="C2256" s="130" t="s">
        <v>18</v>
      </c>
      <c r="D2256" s="130">
        <v>210</v>
      </c>
      <c r="E2256" s="176">
        <v>29.9</v>
      </c>
      <c r="F2256" s="132">
        <f t="shared" si="107"/>
        <v>6279</v>
      </c>
      <c r="G2256" s="133">
        <f>IF($K2256="Padrão",BDI!$B$17,IF($K2256="Diferenciado",BDI!$E$17,0))</f>
        <v>0.18609999999999999</v>
      </c>
      <c r="H2256" s="131">
        <f t="shared" si="105"/>
        <v>35.46</v>
      </c>
      <c r="I2256" s="132">
        <f t="shared" si="106"/>
        <v>7446.6</v>
      </c>
      <c r="J2256" s="134"/>
      <c r="K2256" s="135" t="s">
        <v>2977</v>
      </c>
    </row>
    <row r="2257" spans="1:11" x14ac:dyDescent="0.25">
      <c r="A2257" s="128" t="s">
        <v>6534</v>
      </c>
      <c r="B2257" s="129" t="s">
        <v>6535</v>
      </c>
      <c r="C2257" s="130" t="s">
        <v>18</v>
      </c>
      <c r="D2257" s="130">
        <v>210</v>
      </c>
      <c r="E2257" s="176">
        <v>8.49</v>
      </c>
      <c r="F2257" s="132">
        <f t="shared" si="107"/>
        <v>1782.9</v>
      </c>
      <c r="G2257" s="133">
        <f>IF($K2257="Padrão",BDI!$B$17,IF($K2257="Diferenciado",BDI!$E$17,0))</f>
        <v>0.18609999999999999</v>
      </c>
      <c r="H2257" s="131">
        <f t="shared" si="105"/>
        <v>10.07</v>
      </c>
      <c r="I2257" s="132">
        <f t="shared" si="106"/>
        <v>2114.6999999999998</v>
      </c>
      <c r="J2257" s="134"/>
      <c r="K2257" s="135" t="s">
        <v>2977</v>
      </c>
    </row>
    <row r="2258" spans="1:11" hidden="1" x14ac:dyDescent="0.25">
      <c r="A2258" s="128" t="s">
        <v>6536</v>
      </c>
      <c r="B2258" s="129" t="s">
        <v>6537</v>
      </c>
      <c r="C2258" s="130" t="s">
        <v>18</v>
      </c>
      <c r="D2258" s="130">
        <v>0</v>
      </c>
      <c r="E2258" s="131" t="s">
        <v>13</v>
      </c>
      <c r="F2258" s="132" t="str">
        <f t="shared" si="107"/>
        <v/>
      </c>
      <c r="G2258" s="133">
        <f>IF($K2258="Padrão",BDI!$B$17,IF($K2258="Diferenciado",BDI!$E$17,0))</f>
        <v>0.26419999999999999</v>
      </c>
      <c r="H2258" s="131" t="str">
        <f t="shared" si="105"/>
        <v/>
      </c>
      <c r="I2258" s="132" t="str">
        <f t="shared" si="106"/>
        <v/>
      </c>
      <c r="J2258" s="134"/>
      <c r="K2258" s="135" t="s">
        <v>2979</v>
      </c>
    </row>
    <row r="2259" spans="1:11" hidden="1" x14ac:dyDescent="0.25">
      <c r="A2259" s="128" t="s">
        <v>6538</v>
      </c>
      <c r="B2259" s="129" t="s">
        <v>6539</v>
      </c>
      <c r="C2259" s="130" t="s">
        <v>18</v>
      </c>
      <c r="D2259" s="130">
        <v>0</v>
      </c>
      <c r="E2259" s="131" t="s">
        <v>13</v>
      </c>
      <c r="F2259" s="132" t="str">
        <f t="shared" si="107"/>
        <v/>
      </c>
      <c r="G2259" s="133">
        <f>IF($K2259="Padrão",BDI!$B$17,IF($K2259="Diferenciado",BDI!$E$17,0))</f>
        <v>0.26419999999999999</v>
      </c>
      <c r="H2259" s="131" t="str">
        <f t="shared" si="105"/>
        <v/>
      </c>
      <c r="I2259" s="132" t="str">
        <f t="shared" si="106"/>
        <v/>
      </c>
      <c r="J2259" s="134"/>
      <c r="K2259" s="135" t="s">
        <v>2979</v>
      </c>
    </row>
    <row r="2260" spans="1:11" hidden="1" x14ac:dyDescent="0.25">
      <c r="A2260" s="128" t="s">
        <v>6540</v>
      </c>
      <c r="B2260" s="129" t="s">
        <v>6541</v>
      </c>
      <c r="C2260" s="130" t="s">
        <v>18</v>
      </c>
      <c r="D2260" s="130">
        <v>0</v>
      </c>
      <c r="E2260" s="131" t="s">
        <v>13</v>
      </c>
      <c r="F2260" s="132" t="str">
        <f t="shared" si="107"/>
        <v/>
      </c>
      <c r="G2260" s="133">
        <f>IF($K2260="Padrão",BDI!$B$17,IF($K2260="Diferenciado",BDI!$E$17,0))</f>
        <v>0.26419999999999999</v>
      </c>
      <c r="H2260" s="131" t="str">
        <f t="shared" si="105"/>
        <v/>
      </c>
      <c r="I2260" s="132" t="str">
        <f t="shared" si="106"/>
        <v/>
      </c>
      <c r="J2260" s="134"/>
      <c r="K2260" s="135" t="s">
        <v>2979</v>
      </c>
    </row>
    <row r="2261" spans="1:11" hidden="1" x14ac:dyDescent="0.25">
      <c r="A2261" s="128" t="s">
        <v>6542</v>
      </c>
      <c r="B2261" s="129" t="s">
        <v>6543</v>
      </c>
      <c r="C2261" s="130" t="s">
        <v>18</v>
      </c>
      <c r="D2261" s="130">
        <v>0</v>
      </c>
      <c r="E2261" s="131" t="s">
        <v>13</v>
      </c>
      <c r="F2261" s="132" t="str">
        <f t="shared" si="107"/>
        <v/>
      </c>
      <c r="G2261" s="133">
        <f>IF($K2261="Padrão",BDI!$B$17,IF($K2261="Diferenciado",BDI!$E$17,0))</f>
        <v>0.26419999999999999</v>
      </c>
      <c r="H2261" s="131" t="str">
        <f t="shared" si="105"/>
        <v/>
      </c>
      <c r="I2261" s="132" t="str">
        <f t="shared" si="106"/>
        <v/>
      </c>
      <c r="J2261" s="134"/>
      <c r="K2261" s="135" t="s">
        <v>2979</v>
      </c>
    </row>
    <row r="2262" spans="1:11" hidden="1" x14ac:dyDescent="0.25">
      <c r="A2262" s="128" t="s">
        <v>6544</v>
      </c>
      <c r="B2262" s="129" t="s">
        <v>6545</v>
      </c>
      <c r="C2262" s="130" t="s">
        <v>18</v>
      </c>
      <c r="D2262" s="130">
        <v>0</v>
      </c>
      <c r="E2262" s="131" t="s">
        <v>13</v>
      </c>
      <c r="F2262" s="132" t="str">
        <f t="shared" si="107"/>
        <v/>
      </c>
      <c r="G2262" s="133">
        <f>IF($K2262="Padrão",BDI!$B$17,IF($K2262="Diferenciado",BDI!$E$17,0))</f>
        <v>0.26419999999999999</v>
      </c>
      <c r="H2262" s="131" t="str">
        <f t="shared" si="105"/>
        <v/>
      </c>
      <c r="I2262" s="132" t="str">
        <f t="shared" si="106"/>
        <v/>
      </c>
      <c r="J2262" s="134"/>
      <c r="K2262" s="135" t="s">
        <v>2979</v>
      </c>
    </row>
    <row r="2263" spans="1:11" hidden="1" x14ac:dyDescent="0.25">
      <c r="A2263" s="128" t="s">
        <v>6546</v>
      </c>
      <c r="B2263" s="129" t="s">
        <v>6547</v>
      </c>
      <c r="C2263" s="130" t="s">
        <v>18</v>
      </c>
      <c r="D2263" s="130">
        <v>0</v>
      </c>
      <c r="E2263" s="131" t="s">
        <v>13</v>
      </c>
      <c r="F2263" s="132" t="str">
        <f t="shared" si="107"/>
        <v/>
      </c>
      <c r="G2263" s="133">
        <f>IF($K2263="Padrão",BDI!$B$17,IF($K2263="Diferenciado",BDI!$E$17,0))</f>
        <v>0.26419999999999999</v>
      </c>
      <c r="H2263" s="131" t="str">
        <f t="shared" si="105"/>
        <v/>
      </c>
      <c r="I2263" s="132" t="str">
        <f t="shared" si="106"/>
        <v/>
      </c>
      <c r="J2263" s="134"/>
      <c r="K2263" s="135" t="s">
        <v>2979</v>
      </c>
    </row>
    <row r="2264" spans="1:11" hidden="1" x14ac:dyDescent="0.25">
      <c r="A2264" s="128" t="s">
        <v>6548</v>
      </c>
      <c r="B2264" s="129" t="s">
        <v>6549</v>
      </c>
      <c r="C2264" s="130" t="s">
        <v>18</v>
      </c>
      <c r="D2264" s="130">
        <v>0</v>
      </c>
      <c r="E2264" s="131" t="s">
        <v>13</v>
      </c>
      <c r="F2264" s="132" t="str">
        <f t="shared" si="107"/>
        <v/>
      </c>
      <c r="G2264" s="133">
        <f>IF($K2264="Padrão",BDI!$B$17,IF($K2264="Diferenciado",BDI!$E$17,0))</f>
        <v>0.26419999999999999</v>
      </c>
      <c r="H2264" s="131" t="str">
        <f t="shared" si="105"/>
        <v/>
      </c>
      <c r="I2264" s="132" t="str">
        <f t="shared" si="106"/>
        <v/>
      </c>
      <c r="J2264" s="134"/>
      <c r="K2264" s="135" t="s">
        <v>2979</v>
      </c>
    </row>
    <row r="2265" spans="1:11" hidden="1" x14ac:dyDescent="0.25">
      <c r="A2265" s="128" t="s">
        <v>6550</v>
      </c>
      <c r="B2265" s="129" t="s">
        <v>6551</v>
      </c>
      <c r="C2265" s="130" t="s">
        <v>18</v>
      </c>
      <c r="D2265" s="130">
        <v>0</v>
      </c>
      <c r="E2265" s="131" t="s">
        <v>13</v>
      </c>
      <c r="F2265" s="132" t="str">
        <f t="shared" si="107"/>
        <v/>
      </c>
      <c r="G2265" s="133">
        <f>IF($K2265="Padrão",BDI!$B$17,IF($K2265="Diferenciado",BDI!$E$17,0))</f>
        <v>0.26419999999999999</v>
      </c>
      <c r="H2265" s="131" t="str">
        <f t="shared" si="105"/>
        <v/>
      </c>
      <c r="I2265" s="132" t="str">
        <f t="shared" si="106"/>
        <v/>
      </c>
      <c r="J2265" s="134"/>
      <c r="K2265" s="135" t="s">
        <v>2979</v>
      </c>
    </row>
    <row r="2266" spans="1:11" hidden="1" x14ac:dyDescent="0.25">
      <c r="A2266" s="128" t="s">
        <v>6552</v>
      </c>
      <c r="B2266" s="129" t="s">
        <v>6553</v>
      </c>
      <c r="C2266" s="130" t="s">
        <v>18</v>
      </c>
      <c r="D2266" s="130">
        <v>0</v>
      </c>
      <c r="E2266" s="131" t="s">
        <v>13</v>
      </c>
      <c r="F2266" s="132" t="str">
        <f t="shared" si="107"/>
        <v/>
      </c>
      <c r="G2266" s="133">
        <f>IF($K2266="Padrão",BDI!$B$17,IF($K2266="Diferenciado",BDI!$E$17,0))</f>
        <v>0.26419999999999999</v>
      </c>
      <c r="H2266" s="131" t="str">
        <f t="shared" si="105"/>
        <v/>
      </c>
      <c r="I2266" s="132" t="str">
        <f t="shared" si="106"/>
        <v/>
      </c>
      <c r="J2266" s="134"/>
      <c r="K2266" s="135" t="s">
        <v>2979</v>
      </c>
    </row>
    <row r="2267" spans="1:11" hidden="1" x14ac:dyDescent="0.25">
      <c r="A2267" s="128" t="s">
        <v>6554</v>
      </c>
      <c r="B2267" s="129" t="s">
        <v>6555</v>
      </c>
      <c r="C2267" s="130" t="s">
        <v>18</v>
      </c>
      <c r="D2267" s="130">
        <v>0</v>
      </c>
      <c r="E2267" s="131" t="s">
        <v>13</v>
      </c>
      <c r="F2267" s="132" t="str">
        <f t="shared" si="107"/>
        <v/>
      </c>
      <c r="G2267" s="133">
        <f>IF($K2267="Padrão",BDI!$B$17,IF($K2267="Diferenciado",BDI!$E$17,0))</f>
        <v>0.26419999999999999</v>
      </c>
      <c r="H2267" s="131" t="str">
        <f t="shared" si="105"/>
        <v/>
      </c>
      <c r="I2267" s="132" t="str">
        <f t="shared" si="106"/>
        <v/>
      </c>
      <c r="J2267" s="134"/>
      <c r="K2267" s="135" t="s">
        <v>2979</v>
      </c>
    </row>
    <row r="2268" spans="1:11" hidden="1" x14ac:dyDescent="0.25">
      <c r="A2268" s="128" t="s">
        <v>6556</v>
      </c>
      <c r="B2268" s="129" t="s">
        <v>6557</v>
      </c>
      <c r="C2268" s="130" t="s">
        <v>18</v>
      </c>
      <c r="D2268" s="130">
        <v>0</v>
      </c>
      <c r="E2268" s="131" t="s">
        <v>13</v>
      </c>
      <c r="F2268" s="132" t="str">
        <f t="shared" si="107"/>
        <v/>
      </c>
      <c r="G2268" s="133">
        <f>IF($K2268="Padrão",BDI!$B$17,IF($K2268="Diferenciado",BDI!$E$17,0))</f>
        <v>0.26419999999999999</v>
      </c>
      <c r="H2268" s="131" t="str">
        <f t="shared" si="105"/>
        <v/>
      </c>
      <c r="I2268" s="132" t="str">
        <f t="shared" si="106"/>
        <v/>
      </c>
      <c r="J2268" s="134"/>
      <c r="K2268" s="135" t="s">
        <v>2979</v>
      </c>
    </row>
    <row r="2269" spans="1:11" hidden="1" x14ac:dyDescent="0.25">
      <c r="A2269" s="128" t="s">
        <v>6558</v>
      </c>
      <c r="B2269" s="129" t="s">
        <v>6559</v>
      </c>
      <c r="C2269" s="130" t="s">
        <v>18</v>
      </c>
      <c r="D2269" s="130">
        <v>0</v>
      </c>
      <c r="E2269" s="131" t="s">
        <v>13</v>
      </c>
      <c r="F2269" s="132" t="str">
        <f t="shared" si="107"/>
        <v/>
      </c>
      <c r="G2269" s="133">
        <f>IF($K2269="Padrão",BDI!$B$17,IF($K2269="Diferenciado",BDI!$E$17,0))</f>
        <v>0.26419999999999999</v>
      </c>
      <c r="H2269" s="131" t="str">
        <f t="shared" si="105"/>
        <v/>
      </c>
      <c r="I2269" s="132" t="str">
        <f t="shared" si="106"/>
        <v/>
      </c>
      <c r="J2269" s="134"/>
      <c r="K2269" s="135" t="s">
        <v>2979</v>
      </c>
    </row>
    <row r="2270" spans="1:11" hidden="1" x14ac:dyDescent="0.25">
      <c r="A2270" s="128" t="s">
        <v>6560</v>
      </c>
      <c r="B2270" s="129" t="s">
        <v>6561</v>
      </c>
      <c r="C2270" s="130" t="s">
        <v>18</v>
      </c>
      <c r="D2270" s="130">
        <v>0</v>
      </c>
      <c r="E2270" s="131" t="s">
        <v>13</v>
      </c>
      <c r="F2270" s="132" t="str">
        <f t="shared" si="107"/>
        <v/>
      </c>
      <c r="G2270" s="133">
        <f>IF($K2270="Padrão",BDI!$B$17,IF($K2270="Diferenciado",BDI!$E$17,0))</f>
        <v>0.26419999999999999</v>
      </c>
      <c r="H2270" s="131" t="str">
        <f t="shared" si="105"/>
        <v/>
      </c>
      <c r="I2270" s="132" t="str">
        <f t="shared" si="106"/>
        <v/>
      </c>
      <c r="J2270" s="134"/>
      <c r="K2270" s="135" t="s">
        <v>2979</v>
      </c>
    </row>
    <row r="2271" spans="1:11" hidden="1" x14ac:dyDescent="0.25">
      <c r="A2271" s="128" t="s">
        <v>6562</v>
      </c>
      <c r="B2271" s="129" t="s">
        <v>6563</v>
      </c>
      <c r="C2271" s="130" t="s">
        <v>18</v>
      </c>
      <c r="D2271" s="130">
        <v>0</v>
      </c>
      <c r="E2271" s="131" t="s">
        <v>13</v>
      </c>
      <c r="F2271" s="132" t="str">
        <f t="shared" si="107"/>
        <v/>
      </c>
      <c r="G2271" s="133">
        <f>IF($K2271="Padrão",BDI!$B$17,IF($K2271="Diferenciado",BDI!$E$17,0))</f>
        <v>0.26419999999999999</v>
      </c>
      <c r="H2271" s="131" t="str">
        <f t="shared" si="105"/>
        <v/>
      </c>
      <c r="I2271" s="132" t="str">
        <f t="shared" si="106"/>
        <v/>
      </c>
      <c r="J2271" s="134"/>
      <c r="K2271" s="135" t="s">
        <v>2979</v>
      </c>
    </row>
    <row r="2272" spans="1:11" hidden="1" x14ac:dyDescent="0.25">
      <c r="A2272" s="128" t="s">
        <v>6564</v>
      </c>
      <c r="B2272" s="129" t="s">
        <v>6565</v>
      </c>
      <c r="C2272" s="130" t="s">
        <v>18</v>
      </c>
      <c r="D2272" s="130">
        <v>0</v>
      </c>
      <c r="E2272" s="131" t="s">
        <v>13</v>
      </c>
      <c r="F2272" s="132" t="str">
        <f t="shared" si="107"/>
        <v/>
      </c>
      <c r="G2272" s="133">
        <f>IF($K2272="Padrão",BDI!$B$17,IF($K2272="Diferenciado",BDI!$E$17,0))</f>
        <v>0.26419999999999999</v>
      </c>
      <c r="H2272" s="131" t="str">
        <f t="shared" si="105"/>
        <v/>
      </c>
      <c r="I2272" s="132" t="str">
        <f t="shared" si="106"/>
        <v/>
      </c>
      <c r="J2272" s="134"/>
      <c r="K2272" s="135" t="s">
        <v>2979</v>
      </c>
    </row>
    <row r="2273" spans="1:11" hidden="1" x14ac:dyDescent="0.25">
      <c r="A2273" s="128" t="s">
        <v>6566</v>
      </c>
      <c r="B2273" s="129" t="s">
        <v>6567</v>
      </c>
      <c r="C2273" s="130" t="s">
        <v>18</v>
      </c>
      <c r="D2273" s="130">
        <v>0</v>
      </c>
      <c r="E2273" s="131" t="s">
        <v>13</v>
      </c>
      <c r="F2273" s="132" t="str">
        <f t="shared" si="107"/>
        <v/>
      </c>
      <c r="G2273" s="133">
        <f>IF($K2273="Padrão",BDI!$B$17,IF($K2273="Diferenciado",BDI!$E$17,0))</f>
        <v>0.26419999999999999</v>
      </c>
      <c r="H2273" s="131" t="str">
        <f t="shared" si="105"/>
        <v/>
      </c>
      <c r="I2273" s="132" t="str">
        <f t="shared" si="106"/>
        <v/>
      </c>
      <c r="J2273" s="134"/>
      <c r="K2273" s="135" t="s">
        <v>2979</v>
      </c>
    </row>
    <row r="2274" spans="1:11" hidden="1" x14ac:dyDescent="0.25">
      <c r="A2274" s="128" t="s">
        <v>6568</v>
      </c>
      <c r="B2274" s="129" t="s">
        <v>6569</v>
      </c>
      <c r="C2274" s="130" t="s">
        <v>18</v>
      </c>
      <c r="D2274" s="130">
        <v>0</v>
      </c>
      <c r="E2274" s="131" t="s">
        <v>13</v>
      </c>
      <c r="F2274" s="132" t="str">
        <f t="shared" si="107"/>
        <v/>
      </c>
      <c r="G2274" s="133">
        <f>IF($K2274="Padrão",BDI!$B$17,IF($K2274="Diferenciado",BDI!$E$17,0))</f>
        <v>0.26419999999999999</v>
      </c>
      <c r="H2274" s="131" t="str">
        <f t="shared" si="105"/>
        <v/>
      </c>
      <c r="I2274" s="132" t="str">
        <f t="shared" si="106"/>
        <v/>
      </c>
      <c r="J2274" s="134"/>
      <c r="K2274" s="135" t="s">
        <v>2979</v>
      </c>
    </row>
    <row r="2275" spans="1:11" hidden="1" x14ac:dyDescent="0.25">
      <c r="A2275" s="128" t="s">
        <v>6570</v>
      </c>
      <c r="B2275" s="129" t="s">
        <v>6571</v>
      </c>
      <c r="C2275" s="130" t="s">
        <v>18</v>
      </c>
      <c r="D2275" s="130">
        <v>0</v>
      </c>
      <c r="E2275" s="131" t="s">
        <v>13</v>
      </c>
      <c r="F2275" s="132" t="str">
        <f t="shared" si="107"/>
        <v/>
      </c>
      <c r="G2275" s="133">
        <f>IF($K2275="Padrão",BDI!$B$17,IF($K2275="Diferenciado",BDI!$E$17,0))</f>
        <v>0.26419999999999999</v>
      </c>
      <c r="H2275" s="131" t="str">
        <f t="shared" si="105"/>
        <v/>
      </c>
      <c r="I2275" s="132" t="str">
        <f t="shared" si="106"/>
        <v/>
      </c>
      <c r="J2275" s="134"/>
      <c r="K2275" s="135" t="s">
        <v>2979</v>
      </c>
    </row>
    <row r="2276" spans="1:11" hidden="1" x14ac:dyDescent="0.25">
      <c r="A2276" s="128" t="s">
        <v>6572</v>
      </c>
      <c r="B2276" s="129" t="s">
        <v>6573</v>
      </c>
      <c r="C2276" s="130" t="s">
        <v>18</v>
      </c>
      <c r="D2276" s="130">
        <v>0</v>
      </c>
      <c r="E2276" s="131" t="s">
        <v>13</v>
      </c>
      <c r="F2276" s="132" t="str">
        <f t="shared" si="107"/>
        <v/>
      </c>
      <c r="G2276" s="133">
        <f>IF($K2276="Padrão",BDI!$B$17,IF($K2276="Diferenciado",BDI!$E$17,0))</f>
        <v>0.26419999999999999</v>
      </c>
      <c r="H2276" s="131" t="str">
        <f t="shared" si="105"/>
        <v/>
      </c>
      <c r="I2276" s="132" t="str">
        <f t="shared" si="106"/>
        <v/>
      </c>
      <c r="J2276" s="134"/>
      <c r="K2276" s="135" t="s">
        <v>2979</v>
      </c>
    </row>
    <row r="2277" spans="1:11" hidden="1" x14ac:dyDescent="0.25">
      <c r="A2277" s="128" t="s">
        <v>6574</v>
      </c>
      <c r="B2277" s="129" t="s">
        <v>6575</v>
      </c>
      <c r="C2277" s="130" t="s">
        <v>18</v>
      </c>
      <c r="D2277" s="130">
        <v>0</v>
      </c>
      <c r="E2277" s="131" t="s">
        <v>13</v>
      </c>
      <c r="F2277" s="132" t="str">
        <f t="shared" si="107"/>
        <v/>
      </c>
      <c r="G2277" s="133">
        <f>IF($K2277="Padrão",BDI!$B$17,IF($K2277="Diferenciado",BDI!$E$17,0))</f>
        <v>0.26419999999999999</v>
      </c>
      <c r="H2277" s="131" t="str">
        <f t="shared" si="105"/>
        <v/>
      </c>
      <c r="I2277" s="132" t="str">
        <f t="shared" si="106"/>
        <v/>
      </c>
      <c r="J2277" s="134"/>
      <c r="K2277" s="135" t="s">
        <v>2979</v>
      </c>
    </row>
    <row r="2278" spans="1:11" hidden="1" x14ac:dyDescent="0.25">
      <c r="A2278" s="128" t="s">
        <v>6576</v>
      </c>
      <c r="B2278" s="129" t="s">
        <v>6577</v>
      </c>
      <c r="C2278" s="130" t="s">
        <v>18</v>
      </c>
      <c r="D2278" s="130">
        <v>0</v>
      </c>
      <c r="E2278" s="131" t="s">
        <v>13</v>
      </c>
      <c r="F2278" s="132" t="str">
        <f t="shared" si="107"/>
        <v/>
      </c>
      <c r="G2278" s="133">
        <f>IF($K2278="Padrão",BDI!$B$17,IF($K2278="Diferenciado",BDI!$E$17,0))</f>
        <v>0.26419999999999999</v>
      </c>
      <c r="H2278" s="131" t="str">
        <f t="shared" si="105"/>
        <v/>
      </c>
      <c r="I2278" s="132" t="str">
        <f t="shared" si="106"/>
        <v/>
      </c>
      <c r="J2278" s="134"/>
      <c r="K2278" s="135" t="s">
        <v>2979</v>
      </c>
    </row>
    <row r="2279" spans="1:11" hidden="1" x14ac:dyDescent="0.25">
      <c r="A2279" s="128" t="s">
        <v>6578</v>
      </c>
      <c r="B2279" s="129" t="s">
        <v>6579</v>
      </c>
      <c r="C2279" s="130" t="s">
        <v>18</v>
      </c>
      <c r="D2279" s="130">
        <v>0</v>
      </c>
      <c r="E2279" s="131" t="s">
        <v>13</v>
      </c>
      <c r="F2279" s="132" t="str">
        <f t="shared" si="107"/>
        <v/>
      </c>
      <c r="G2279" s="133">
        <f>IF($K2279="Padrão",BDI!$B$17,IF($K2279="Diferenciado",BDI!$E$17,0))</f>
        <v>0.26419999999999999</v>
      </c>
      <c r="H2279" s="131" t="str">
        <f t="shared" si="105"/>
        <v/>
      </c>
      <c r="I2279" s="132" t="str">
        <f t="shared" si="106"/>
        <v/>
      </c>
      <c r="J2279" s="134"/>
      <c r="K2279" s="135" t="s">
        <v>2979</v>
      </c>
    </row>
    <row r="2280" spans="1:11" hidden="1" x14ac:dyDescent="0.25">
      <c r="A2280" s="128" t="s">
        <v>6580</v>
      </c>
      <c r="B2280" s="129" t="s">
        <v>6581</v>
      </c>
      <c r="C2280" s="130" t="s">
        <v>18</v>
      </c>
      <c r="D2280" s="130">
        <v>0</v>
      </c>
      <c r="E2280" s="131" t="s">
        <v>13</v>
      </c>
      <c r="F2280" s="132" t="str">
        <f t="shared" si="107"/>
        <v/>
      </c>
      <c r="G2280" s="133">
        <f>IF($K2280="Padrão",BDI!$B$17,IF($K2280="Diferenciado",BDI!$E$17,0))</f>
        <v>0.26419999999999999</v>
      </c>
      <c r="H2280" s="131" t="str">
        <f t="shared" si="105"/>
        <v/>
      </c>
      <c r="I2280" s="132" t="str">
        <f t="shared" si="106"/>
        <v/>
      </c>
      <c r="J2280" s="134"/>
      <c r="K2280" s="135" t="s">
        <v>2979</v>
      </c>
    </row>
    <row r="2281" spans="1:11" hidden="1" x14ac:dyDescent="0.25">
      <c r="A2281" s="128" t="s">
        <v>6582</v>
      </c>
      <c r="B2281" s="129" t="s">
        <v>6583</v>
      </c>
      <c r="C2281" s="130" t="s">
        <v>18</v>
      </c>
      <c r="D2281" s="130">
        <v>0</v>
      </c>
      <c r="E2281" s="131" t="s">
        <v>13</v>
      </c>
      <c r="F2281" s="132" t="str">
        <f t="shared" si="107"/>
        <v/>
      </c>
      <c r="G2281" s="133">
        <f>IF($K2281="Padrão",BDI!$B$17,IF($K2281="Diferenciado",BDI!$E$17,0))</f>
        <v>0.26419999999999999</v>
      </c>
      <c r="H2281" s="131" t="str">
        <f t="shared" si="105"/>
        <v/>
      </c>
      <c r="I2281" s="132" t="str">
        <f t="shared" si="106"/>
        <v/>
      </c>
      <c r="J2281" s="134"/>
      <c r="K2281" s="135" t="s">
        <v>2979</v>
      </c>
    </row>
    <row r="2282" spans="1:11" hidden="1" x14ac:dyDescent="0.25">
      <c r="A2282" s="128" t="s">
        <v>6584</v>
      </c>
      <c r="B2282" s="129" t="s">
        <v>6585</v>
      </c>
      <c r="C2282" s="130" t="s">
        <v>18</v>
      </c>
      <c r="D2282" s="130">
        <v>0</v>
      </c>
      <c r="E2282" s="131" t="s">
        <v>13</v>
      </c>
      <c r="F2282" s="132" t="str">
        <f t="shared" si="107"/>
        <v/>
      </c>
      <c r="G2282" s="133">
        <f>IF($K2282="Padrão",BDI!$B$17,IF($K2282="Diferenciado",BDI!$E$17,0))</f>
        <v>0.26419999999999999</v>
      </c>
      <c r="H2282" s="131" t="str">
        <f t="shared" si="105"/>
        <v/>
      </c>
      <c r="I2282" s="132" t="str">
        <f t="shared" si="106"/>
        <v/>
      </c>
      <c r="J2282" s="134"/>
      <c r="K2282" s="135" t="s">
        <v>2979</v>
      </c>
    </row>
    <row r="2283" spans="1:11" hidden="1" x14ac:dyDescent="0.25">
      <c r="A2283" s="128" t="s">
        <v>6586</v>
      </c>
      <c r="B2283" s="129" t="s">
        <v>6587</v>
      </c>
      <c r="C2283" s="130" t="s">
        <v>18</v>
      </c>
      <c r="D2283" s="130">
        <v>0</v>
      </c>
      <c r="E2283" s="131" t="s">
        <v>13</v>
      </c>
      <c r="F2283" s="132" t="str">
        <f t="shared" si="107"/>
        <v/>
      </c>
      <c r="G2283" s="133">
        <f>IF($K2283="Padrão",BDI!$B$17,IF($K2283="Diferenciado",BDI!$E$17,0))</f>
        <v>0.26419999999999999</v>
      </c>
      <c r="H2283" s="131" t="str">
        <f t="shared" si="105"/>
        <v/>
      </c>
      <c r="I2283" s="132" t="str">
        <f t="shared" si="106"/>
        <v/>
      </c>
      <c r="J2283" s="134"/>
      <c r="K2283" s="135" t="s">
        <v>2979</v>
      </c>
    </row>
    <row r="2284" spans="1:11" hidden="1" x14ac:dyDescent="0.25">
      <c r="A2284" s="128" t="s">
        <v>6588</v>
      </c>
      <c r="B2284" s="129" t="s">
        <v>6589</v>
      </c>
      <c r="C2284" s="130" t="s">
        <v>4505</v>
      </c>
      <c r="D2284" s="130">
        <v>0</v>
      </c>
      <c r="E2284" s="131" t="s">
        <v>13</v>
      </c>
      <c r="F2284" s="132" t="str">
        <f t="shared" si="107"/>
        <v/>
      </c>
      <c r="G2284" s="133">
        <f>IF($K2284="Padrão",BDI!$B$17,IF($K2284="Diferenciado",BDI!$E$17,0))</f>
        <v>0.26419999999999999</v>
      </c>
      <c r="H2284" s="131" t="str">
        <f t="shared" si="105"/>
        <v/>
      </c>
      <c r="I2284" s="132" t="str">
        <f t="shared" si="106"/>
        <v/>
      </c>
      <c r="J2284" s="134"/>
      <c r="K2284" s="135" t="s">
        <v>2979</v>
      </c>
    </row>
    <row r="2285" spans="1:11" hidden="1" x14ac:dyDescent="0.25">
      <c r="A2285" s="128" t="s">
        <v>6590</v>
      </c>
      <c r="B2285" s="129" t="s">
        <v>6591</v>
      </c>
      <c r="C2285" s="130" t="s">
        <v>18</v>
      </c>
      <c r="D2285" s="130">
        <v>0</v>
      </c>
      <c r="E2285" s="131" t="s">
        <v>13</v>
      </c>
      <c r="F2285" s="132" t="str">
        <f t="shared" si="107"/>
        <v/>
      </c>
      <c r="G2285" s="133">
        <f>IF($K2285="Padrão",BDI!$B$17,IF($K2285="Diferenciado",BDI!$E$17,0))</f>
        <v>0.26419999999999999</v>
      </c>
      <c r="H2285" s="131" t="str">
        <f t="shared" si="105"/>
        <v/>
      </c>
      <c r="I2285" s="132" t="str">
        <f t="shared" si="106"/>
        <v/>
      </c>
      <c r="J2285" s="134"/>
      <c r="K2285" s="135" t="s">
        <v>2979</v>
      </c>
    </row>
    <row r="2286" spans="1:11" hidden="1" x14ac:dyDescent="0.25">
      <c r="A2286" s="128" t="s">
        <v>6592</v>
      </c>
      <c r="B2286" s="129" t="s">
        <v>6593</v>
      </c>
      <c r="C2286" s="130" t="s">
        <v>18</v>
      </c>
      <c r="D2286" s="130">
        <v>0</v>
      </c>
      <c r="E2286" s="131" t="s">
        <v>13</v>
      </c>
      <c r="F2286" s="132" t="str">
        <f t="shared" si="107"/>
        <v/>
      </c>
      <c r="G2286" s="133">
        <f>IF($K2286="Padrão",BDI!$B$17,IF($K2286="Diferenciado",BDI!$E$17,0))</f>
        <v>0.26419999999999999</v>
      </c>
      <c r="H2286" s="131" t="str">
        <f t="shared" si="105"/>
        <v/>
      </c>
      <c r="I2286" s="132" t="str">
        <f t="shared" si="106"/>
        <v/>
      </c>
      <c r="J2286" s="134"/>
      <c r="K2286" s="135" t="s">
        <v>2979</v>
      </c>
    </row>
    <row r="2287" spans="1:11" hidden="1" x14ac:dyDescent="0.25">
      <c r="A2287" s="128" t="s">
        <v>6594</v>
      </c>
      <c r="B2287" s="129" t="s">
        <v>6595</v>
      </c>
      <c r="C2287" s="130" t="s">
        <v>18</v>
      </c>
      <c r="D2287" s="130">
        <v>0</v>
      </c>
      <c r="E2287" s="131" t="s">
        <v>13</v>
      </c>
      <c r="F2287" s="132" t="str">
        <f t="shared" si="107"/>
        <v/>
      </c>
      <c r="G2287" s="133">
        <f>IF($K2287="Padrão",BDI!$B$17,IF($K2287="Diferenciado",BDI!$E$17,0))</f>
        <v>0.26419999999999999</v>
      </c>
      <c r="H2287" s="131" t="str">
        <f t="shared" si="105"/>
        <v/>
      </c>
      <c r="I2287" s="132" t="str">
        <f t="shared" si="106"/>
        <v/>
      </c>
      <c r="J2287" s="134"/>
      <c r="K2287" s="135" t="s">
        <v>2979</v>
      </c>
    </row>
    <row r="2288" spans="1:11" hidden="1" x14ac:dyDescent="0.25">
      <c r="A2288" s="128" t="s">
        <v>6596</v>
      </c>
      <c r="B2288" s="129" t="s">
        <v>6597</v>
      </c>
      <c r="C2288" s="130" t="s">
        <v>18</v>
      </c>
      <c r="D2288" s="130">
        <v>0</v>
      </c>
      <c r="E2288" s="131" t="s">
        <v>13</v>
      </c>
      <c r="F2288" s="132" t="str">
        <f t="shared" si="107"/>
        <v/>
      </c>
      <c r="G2288" s="133">
        <f>IF($K2288="Padrão",BDI!$B$17,IF($K2288="Diferenciado",BDI!$E$17,0))</f>
        <v>0.26419999999999999</v>
      </c>
      <c r="H2288" s="131" t="str">
        <f t="shared" si="105"/>
        <v/>
      </c>
      <c r="I2288" s="132" t="str">
        <f t="shared" si="106"/>
        <v/>
      </c>
      <c r="J2288" s="134"/>
      <c r="K2288" s="135" t="s">
        <v>2979</v>
      </c>
    </row>
    <row r="2289" spans="1:11" hidden="1" x14ac:dyDescent="0.25">
      <c r="A2289" s="128" t="s">
        <v>6598</v>
      </c>
      <c r="B2289" s="129" t="s">
        <v>6599</v>
      </c>
      <c r="C2289" s="130" t="s">
        <v>18</v>
      </c>
      <c r="D2289" s="130">
        <v>0</v>
      </c>
      <c r="E2289" s="131" t="s">
        <v>13</v>
      </c>
      <c r="F2289" s="132" t="str">
        <f t="shared" si="107"/>
        <v/>
      </c>
      <c r="G2289" s="133">
        <f>IF($K2289="Padrão",BDI!$B$17,IF($K2289="Diferenciado",BDI!$E$17,0))</f>
        <v>0.26419999999999999</v>
      </c>
      <c r="H2289" s="131" t="str">
        <f t="shared" si="105"/>
        <v/>
      </c>
      <c r="I2289" s="132" t="str">
        <f t="shared" si="106"/>
        <v/>
      </c>
      <c r="J2289" s="134"/>
      <c r="K2289" s="135" t="s">
        <v>2979</v>
      </c>
    </row>
    <row r="2290" spans="1:11" hidden="1" x14ac:dyDescent="0.25">
      <c r="A2290" s="177" t="s">
        <v>1493</v>
      </c>
      <c r="B2290" s="129" t="s">
        <v>6600</v>
      </c>
      <c r="C2290" s="130" t="s">
        <v>18</v>
      </c>
      <c r="D2290" s="130">
        <v>0</v>
      </c>
      <c r="E2290" s="131">
        <f ca="1">OFFSET(INDEX(Composições!A:H,MATCH(Orçamentária!A2290,Composições!A:A,0),8),2,0)</f>
        <v>57.683999999999997</v>
      </c>
      <c r="F2290" s="132">
        <f t="shared" ca="1" si="107"/>
        <v>0</v>
      </c>
      <c r="G2290" s="133">
        <f>IF($K2290="Padrão",BDI!$B$17,IF($K2290="Diferenciado",BDI!$E$17,0))</f>
        <v>0.26419999999999999</v>
      </c>
      <c r="H2290" s="131">
        <f t="shared" ca="1" si="105"/>
        <v>72.92</v>
      </c>
      <c r="I2290" s="132">
        <f t="shared" ca="1" si="106"/>
        <v>0</v>
      </c>
      <c r="J2290" s="134"/>
      <c r="K2290" s="135" t="s">
        <v>2979</v>
      </c>
    </row>
    <row r="2291" spans="1:11" hidden="1" x14ac:dyDescent="0.25">
      <c r="A2291" s="128" t="s">
        <v>6601</v>
      </c>
      <c r="B2291" s="129" t="s">
        <v>6602</v>
      </c>
      <c r="C2291" s="130" t="s">
        <v>18</v>
      </c>
      <c r="D2291" s="130">
        <v>0</v>
      </c>
      <c r="E2291" s="131" t="s">
        <v>13</v>
      </c>
      <c r="F2291" s="132" t="str">
        <f t="shared" si="107"/>
        <v/>
      </c>
      <c r="G2291" s="133">
        <f>IF($K2291="Padrão",BDI!$B$17,IF($K2291="Diferenciado",BDI!$E$17,0))</f>
        <v>0.26419999999999999</v>
      </c>
      <c r="H2291" s="131" t="str">
        <f t="shared" si="105"/>
        <v/>
      </c>
      <c r="I2291" s="132" t="str">
        <f t="shared" si="106"/>
        <v/>
      </c>
      <c r="J2291" s="134"/>
      <c r="K2291" s="135" t="s">
        <v>2979</v>
      </c>
    </row>
    <row r="2292" spans="1:11" hidden="1" x14ac:dyDescent="0.25">
      <c r="A2292" s="128" t="s">
        <v>6603</v>
      </c>
      <c r="B2292" s="129" t="s">
        <v>6604</v>
      </c>
      <c r="C2292" s="130" t="s">
        <v>18</v>
      </c>
      <c r="D2292" s="130">
        <v>0</v>
      </c>
      <c r="E2292" s="131" t="s">
        <v>13</v>
      </c>
      <c r="F2292" s="132" t="str">
        <f t="shared" si="107"/>
        <v/>
      </c>
      <c r="G2292" s="133">
        <f>IF($K2292="Padrão",BDI!$B$17,IF($K2292="Diferenciado",BDI!$E$17,0))</f>
        <v>0.26419999999999999</v>
      </c>
      <c r="H2292" s="131" t="str">
        <f t="shared" si="105"/>
        <v/>
      </c>
      <c r="I2292" s="132" t="str">
        <f t="shared" si="106"/>
        <v/>
      </c>
      <c r="J2292" s="134"/>
      <c r="K2292" s="135" t="s">
        <v>2979</v>
      </c>
    </row>
    <row r="2293" spans="1:11" hidden="1" x14ac:dyDescent="0.25">
      <c r="A2293" s="128" t="s">
        <v>6605</v>
      </c>
      <c r="B2293" s="129" t="s">
        <v>6606</v>
      </c>
      <c r="C2293" s="130" t="s">
        <v>18</v>
      </c>
      <c r="D2293" s="130">
        <v>0</v>
      </c>
      <c r="E2293" s="131" t="s">
        <v>13</v>
      </c>
      <c r="F2293" s="132" t="str">
        <f t="shared" si="107"/>
        <v/>
      </c>
      <c r="G2293" s="133">
        <f>IF($K2293="Padrão",BDI!$B$17,IF($K2293="Diferenciado",BDI!$E$17,0))</f>
        <v>0.26419999999999999</v>
      </c>
      <c r="H2293" s="131" t="str">
        <f t="shared" si="105"/>
        <v/>
      </c>
      <c r="I2293" s="132" t="str">
        <f t="shared" si="106"/>
        <v/>
      </c>
      <c r="J2293" s="134"/>
      <c r="K2293" s="135" t="s">
        <v>2979</v>
      </c>
    </row>
    <row r="2294" spans="1:11" hidden="1" x14ac:dyDescent="0.25">
      <c r="A2294" s="128" t="s">
        <v>6607</v>
      </c>
      <c r="B2294" s="129" t="s">
        <v>6608</v>
      </c>
      <c r="C2294" s="130" t="s">
        <v>106</v>
      </c>
      <c r="D2294" s="130">
        <v>0</v>
      </c>
      <c r="E2294" s="131" t="s">
        <v>13</v>
      </c>
      <c r="F2294" s="132" t="str">
        <f t="shared" si="107"/>
        <v/>
      </c>
      <c r="G2294" s="133">
        <f>IF($K2294="Padrão",BDI!$B$17,IF($K2294="Diferenciado",BDI!$E$17,0))</f>
        <v>0.26419999999999999</v>
      </c>
      <c r="H2294" s="131" t="str">
        <f t="shared" si="105"/>
        <v/>
      </c>
      <c r="I2294" s="132" t="str">
        <f t="shared" si="106"/>
        <v/>
      </c>
      <c r="J2294" s="134"/>
      <c r="K2294" s="135" t="s">
        <v>2979</v>
      </c>
    </row>
    <row r="2295" spans="1:11" hidden="1" x14ac:dyDescent="0.25">
      <c r="A2295" s="177" t="s">
        <v>1494</v>
      </c>
      <c r="B2295" s="129" t="s">
        <v>6609</v>
      </c>
      <c r="C2295" s="130" t="s">
        <v>18</v>
      </c>
      <c r="D2295" s="130">
        <v>0</v>
      </c>
      <c r="E2295" s="131">
        <f ca="1">OFFSET(INDEX(Composições!A:H,MATCH(Orçamentária!A2295,Composições!A:A,0),8),2,0)</f>
        <v>100.40549999999999</v>
      </c>
      <c r="F2295" s="132">
        <f t="shared" ca="1" si="107"/>
        <v>0</v>
      </c>
      <c r="G2295" s="133">
        <f>IF($K2295="Padrão",BDI!$B$17,IF($K2295="Diferenciado",BDI!$E$17,0))</f>
        <v>0.26419999999999999</v>
      </c>
      <c r="H2295" s="131">
        <f t="shared" ca="1" si="105"/>
        <v>126.93</v>
      </c>
      <c r="I2295" s="132">
        <f t="shared" ca="1" si="106"/>
        <v>0</v>
      </c>
      <c r="J2295" s="134"/>
      <c r="K2295" s="135" t="s">
        <v>2979</v>
      </c>
    </row>
    <row r="2296" spans="1:11" hidden="1" x14ac:dyDescent="0.25">
      <c r="A2296" s="177" t="s">
        <v>1495</v>
      </c>
      <c r="B2296" s="129" t="s">
        <v>6610</v>
      </c>
      <c r="C2296" s="130" t="s">
        <v>18</v>
      </c>
      <c r="D2296" s="130">
        <v>0</v>
      </c>
      <c r="E2296" s="131">
        <f ca="1">OFFSET(INDEX(Composições!A:H,MATCH(Orçamentária!A2296,Composições!A:A,0),8),2,0)</f>
        <v>5.6714999999999991</v>
      </c>
      <c r="F2296" s="132">
        <f t="shared" ca="1" si="107"/>
        <v>0</v>
      </c>
      <c r="G2296" s="133">
        <f>IF($K2296="Padrão",BDI!$B$17,IF($K2296="Diferenciado",BDI!$E$17,0))</f>
        <v>0.26419999999999999</v>
      </c>
      <c r="H2296" s="131">
        <f t="shared" ca="1" si="105"/>
        <v>7.17</v>
      </c>
      <c r="I2296" s="132">
        <f t="shared" ca="1" si="106"/>
        <v>0</v>
      </c>
      <c r="J2296" s="134"/>
      <c r="K2296" s="135" t="s">
        <v>2979</v>
      </c>
    </row>
    <row r="2297" spans="1:11" hidden="1" x14ac:dyDescent="0.25">
      <c r="A2297" s="177" t="s">
        <v>1496</v>
      </c>
      <c r="B2297" s="129" t="s">
        <v>6611</v>
      </c>
      <c r="C2297" s="130" t="s">
        <v>18</v>
      </c>
      <c r="D2297" s="130">
        <v>0</v>
      </c>
      <c r="E2297" s="131">
        <f ca="1">OFFSET(INDEX(Composições!A:H,MATCH(Orçamentária!A2297,Composições!A:A,0),8),2,0)</f>
        <v>10.231499999999999</v>
      </c>
      <c r="F2297" s="132">
        <f t="shared" ca="1" si="107"/>
        <v>0</v>
      </c>
      <c r="G2297" s="133">
        <f>IF($K2297="Padrão",BDI!$B$17,IF($K2297="Diferenciado",BDI!$E$17,0))</f>
        <v>0.26419999999999999</v>
      </c>
      <c r="H2297" s="131">
        <f t="shared" ca="1" si="105"/>
        <v>12.93</v>
      </c>
      <c r="I2297" s="132">
        <f t="shared" ca="1" si="106"/>
        <v>0</v>
      </c>
      <c r="J2297" s="134"/>
      <c r="K2297" s="135" t="s">
        <v>2979</v>
      </c>
    </row>
    <row r="2298" spans="1:11" hidden="1" x14ac:dyDescent="0.25">
      <c r="A2298" s="128" t="s">
        <v>6612</v>
      </c>
      <c r="B2298" s="129" t="s">
        <v>6613</v>
      </c>
      <c r="C2298" s="130" t="s">
        <v>18</v>
      </c>
      <c r="D2298" s="130">
        <v>0</v>
      </c>
      <c r="E2298" s="131" t="s">
        <v>13</v>
      </c>
      <c r="F2298" s="132" t="str">
        <f t="shared" si="107"/>
        <v/>
      </c>
      <c r="G2298" s="133">
        <f>IF($K2298="Padrão",BDI!$B$17,IF($K2298="Diferenciado",BDI!$E$17,0))</f>
        <v>0.26419999999999999</v>
      </c>
      <c r="H2298" s="131" t="str">
        <f t="shared" si="105"/>
        <v/>
      </c>
      <c r="I2298" s="132" t="str">
        <f t="shared" si="106"/>
        <v/>
      </c>
      <c r="J2298" s="134"/>
      <c r="K2298" s="135" t="s">
        <v>2979</v>
      </c>
    </row>
    <row r="2299" spans="1:11" hidden="1" x14ac:dyDescent="0.25">
      <c r="A2299" s="177" t="s">
        <v>1497</v>
      </c>
      <c r="B2299" s="129" t="s">
        <v>6614</v>
      </c>
      <c r="C2299" s="130" t="s">
        <v>18</v>
      </c>
      <c r="D2299" s="130">
        <v>0</v>
      </c>
      <c r="E2299" s="131">
        <f ca="1">OFFSET(INDEX(Composições!A:H,MATCH(Orçamentária!A2299,Composições!A:A,0),8),2,0)</f>
        <v>143.61150000000001</v>
      </c>
      <c r="F2299" s="132">
        <f t="shared" ca="1" si="107"/>
        <v>0</v>
      </c>
      <c r="G2299" s="133">
        <f>IF($K2299="Padrão",BDI!$B$17,IF($K2299="Diferenciado",BDI!$E$17,0))</f>
        <v>0.26419999999999999</v>
      </c>
      <c r="H2299" s="131">
        <f t="shared" ca="1" si="105"/>
        <v>181.55</v>
      </c>
      <c r="I2299" s="132">
        <f t="shared" ca="1" si="106"/>
        <v>0</v>
      </c>
      <c r="J2299" s="134"/>
      <c r="K2299" s="135" t="s">
        <v>2979</v>
      </c>
    </row>
    <row r="2300" spans="1:11" hidden="1" x14ac:dyDescent="0.25">
      <c r="A2300" s="128" t="s">
        <v>6615</v>
      </c>
      <c r="B2300" s="129" t="s">
        <v>6616</v>
      </c>
      <c r="C2300" s="130" t="s">
        <v>18</v>
      </c>
      <c r="D2300" s="130">
        <v>0</v>
      </c>
      <c r="E2300" s="131" t="s">
        <v>13</v>
      </c>
      <c r="F2300" s="132" t="str">
        <f t="shared" si="107"/>
        <v/>
      </c>
      <c r="G2300" s="133">
        <f>IF($K2300="Padrão",BDI!$B$17,IF($K2300="Diferenciado",BDI!$E$17,0))</f>
        <v>0.26419999999999999</v>
      </c>
      <c r="H2300" s="131" t="str">
        <f t="shared" si="105"/>
        <v/>
      </c>
      <c r="I2300" s="132" t="str">
        <f t="shared" si="106"/>
        <v/>
      </c>
      <c r="J2300" s="134"/>
      <c r="K2300" s="135" t="s">
        <v>2979</v>
      </c>
    </row>
    <row r="2301" spans="1:11" hidden="1" x14ac:dyDescent="0.25">
      <c r="A2301" s="128" t="s">
        <v>6617</v>
      </c>
      <c r="B2301" s="129" t="s">
        <v>6618</v>
      </c>
      <c r="C2301" s="130" t="s">
        <v>18</v>
      </c>
      <c r="D2301" s="130">
        <v>0</v>
      </c>
      <c r="E2301" s="131" t="s">
        <v>13</v>
      </c>
      <c r="F2301" s="132" t="str">
        <f t="shared" si="107"/>
        <v/>
      </c>
      <c r="G2301" s="133">
        <f>IF($K2301="Padrão",BDI!$B$17,IF($K2301="Diferenciado",BDI!$E$17,0))</f>
        <v>0.26419999999999999</v>
      </c>
      <c r="H2301" s="131" t="str">
        <f t="shared" si="105"/>
        <v/>
      </c>
      <c r="I2301" s="132" t="str">
        <f t="shared" si="106"/>
        <v/>
      </c>
      <c r="J2301" s="134"/>
      <c r="K2301" s="135" t="s">
        <v>2979</v>
      </c>
    </row>
    <row r="2302" spans="1:11" hidden="1" x14ac:dyDescent="0.25">
      <c r="A2302" s="128" t="s">
        <v>6619</v>
      </c>
      <c r="B2302" s="129" t="s">
        <v>6620</v>
      </c>
      <c r="C2302" s="130" t="s">
        <v>18</v>
      </c>
      <c r="D2302" s="130">
        <v>0</v>
      </c>
      <c r="E2302" s="131" t="s">
        <v>13</v>
      </c>
      <c r="F2302" s="132" t="str">
        <f t="shared" si="107"/>
        <v/>
      </c>
      <c r="G2302" s="133">
        <f>IF($K2302="Padrão",BDI!$B$17,IF($K2302="Diferenciado",BDI!$E$17,0))</f>
        <v>0.26419999999999999</v>
      </c>
      <c r="H2302" s="131" t="str">
        <f t="shared" si="105"/>
        <v/>
      </c>
      <c r="I2302" s="132" t="str">
        <f t="shared" si="106"/>
        <v/>
      </c>
      <c r="J2302" s="134"/>
      <c r="K2302" s="135" t="s">
        <v>2979</v>
      </c>
    </row>
    <row r="2303" spans="1:11" hidden="1" x14ac:dyDescent="0.25">
      <c r="A2303" s="128" t="s">
        <v>6621</v>
      </c>
      <c r="B2303" s="129" t="s">
        <v>6622</v>
      </c>
      <c r="C2303" s="130" t="s">
        <v>18</v>
      </c>
      <c r="D2303" s="130">
        <v>0</v>
      </c>
      <c r="E2303" s="131" t="s">
        <v>13</v>
      </c>
      <c r="F2303" s="132" t="str">
        <f t="shared" si="107"/>
        <v/>
      </c>
      <c r="G2303" s="133">
        <f>IF($K2303="Padrão",BDI!$B$17,IF($K2303="Diferenciado",BDI!$E$17,0))</f>
        <v>0.26419999999999999</v>
      </c>
      <c r="H2303" s="131" t="str">
        <f t="shared" si="105"/>
        <v/>
      </c>
      <c r="I2303" s="132" t="str">
        <f t="shared" si="106"/>
        <v/>
      </c>
      <c r="J2303" s="134"/>
      <c r="K2303" s="135" t="s">
        <v>2979</v>
      </c>
    </row>
    <row r="2304" spans="1:11" hidden="1" x14ac:dyDescent="0.25">
      <c r="A2304" s="128" t="s">
        <v>6623</v>
      </c>
      <c r="B2304" s="129" t="s">
        <v>6624</v>
      </c>
      <c r="C2304" s="130" t="s">
        <v>18</v>
      </c>
      <c r="D2304" s="130">
        <v>0</v>
      </c>
      <c r="E2304" s="131" t="s">
        <v>13</v>
      </c>
      <c r="F2304" s="132" t="str">
        <f t="shared" si="107"/>
        <v/>
      </c>
      <c r="G2304" s="133">
        <f>IF($K2304="Padrão",BDI!$B$17,IF($K2304="Diferenciado",BDI!$E$17,0))</f>
        <v>0.26419999999999999</v>
      </c>
      <c r="H2304" s="131" t="str">
        <f t="shared" si="105"/>
        <v/>
      </c>
      <c r="I2304" s="132" t="str">
        <f t="shared" si="106"/>
        <v/>
      </c>
      <c r="J2304" s="134"/>
      <c r="K2304" s="135" t="s">
        <v>2979</v>
      </c>
    </row>
    <row r="2305" spans="1:11" hidden="1" x14ac:dyDescent="0.25">
      <c r="A2305" s="128" t="s">
        <v>6625</v>
      </c>
      <c r="B2305" s="129" t="s">
        <v>6626</v>
      </c>
      <c r="C2305" s="130" t="s">
        <v>18</v>
      </c>
      <c r="D2305" s="130">
        <v>0</v>
      </c>
      <c r="E2305" s="131" t="s">
        <v>13</v>
      </c>
      <c r="F2305" s="132" t="str">
        <f t="shared" si="107"/>
        <v/>
      </c>
      <c r="G2305" s="133">
        <f>IF($K2305="Padrão",BDI!$B$17,IF($K2305="Diferenciado",BDI!$E$17,0))</f>
        <v>0.26419999999999999</v>
      </c>
      <c r="H2305" s="131" t="str">
        <f t="shared" si="105"/>
        <v/>
      </c>
      <c r="I2305" s="132" t="str">
        <f t="shared" si="106"/>
        <v/>
      </c>
      <c r="J2305" s="134"/>
      <c r="K2305" s="135" t="s">
        <v>2979</v>
      </c>
    </row>
    <row r="2306" spans="1:11" hidden="1" x14ac:dyDescent="0.25">
      <c r="A2306" s="128" t="s">
        <v>6627</v>
      </c>
      <c r="B2306" s="129" t="s">
        <v>6628</v>
      </c>
      <c r="C2306" s="130" t="s">
        <v>18</v>
      </c>
      <c r="D2306" s="130">
        <v>0</v>
      </c>
      <c r="E2306" s="131" t="s">
        <v>13</v>
      </c>
      <c r="F2306" s="132" t="str">
        <f t="shared" si="107"/>
        <v/>
      </c>
      <c r="G2306" s="133">
        <f>IF($K2306="Padrão",BDI!$B$17,IF($K2306="Diferenciado",BDI!$E$17,0))</f>
        <v>0.26419999999999999</v>
      </c>
      <c r="H2306" s="131" t="str">
        <f t="shared" si="105"/>
        <v/>
      </c>
      <c r="I2306" s="132" t="str">
        <f t="shared" si="106"/>
        <v/>
      </c>
      <c r="J2306" s="134"/>
      <c r="K2306" s="135" t="s">
        <v>2979</v>
      </c>
    </row>
    <row r="2307" spans="1:11" hidden="1" x14ac:dyDescent="0.25">
      <c r="A2307" s="128" t="s">
        <v>6629</v>
      </c>
      <c r="B2307" s="129" t="s">
        <v>6630</v>
      </c>
      <c r="C2307" s="130" t="s">
        <v>18</v>
      </c>
      <c r="D2307" s="130">
        <v>0</v>
      </c>
      <c r="E2307" s="131" t="s">
        <v>13</v>
      </c>
      <c r="F2307" s="132" t="str">
        <f t="shared" si="107"/>
        <v/>
      </c>
      <c r="G2307" s="133">
        <f>IF($K2307="Padrão",BDI!$B$17,IF($K2307="Diferenciado",BDI!$E$17,0))</f>
        <v>0.26419999999999999</v>
      </c>
      <c r="H2307" s="131" t="str">
        <f t="shared" si="105"/>
        <v/>
      </c>
      <c r="I2307" s="132" t="str">
        <f t="shared" si="106"/>
        <v/>
      </c>
      <c r="J2307" s="134"/>
      <c r="K2307" s="135" t="s">
        <v>2979</v>
      </c>
    </row>
    <row r="2308" spans="1:11" hidden="1" x14ac:dyDescent="0.25">
      <c r="A2308" s="128" t="s">
        <v>6631</v>
      </c>
      <c r="B2308" s="129" t="s">
        <v>6632</v>
      </c>
      <c r="C2308" s="130" t="s">
        <v>18</v>
      </c>
      <c r="D2308" s="130">
        <v>0</v>
      </c>
      <c r="E2308" s="131" t="s">
        <v>13</v>
      </c>
      <c r="F2308" s="132" t="str">
        <f t="shared" si="107"/>
        <v/>
      </c>
      <c r="G2308" s="133">
        <f>IF($K2308="Padrão",BDI!$B$17,IF($K2308="Diferenciado",BDI!$E$17,0))</f>
        <v>0.26419999999999999</v>
      </c>
      <c r="H2308" s="131" t="str">
        <f t="shared" si="105"/>
        <v/>
      </c>
      <c r="I2308" s="132" t="str">
        <f t="shared" si="106"/>
        <v/>
      </c>
      <c r="J2308" s="134"/>
      <c r="K2308" s="135" t="s">
        <v>2979</v>
      </c>
    </row>
    <row r="2309" spans="1:11" hidden="1" x14ac:dyDescent="0.25">
      <c r="A2309" s="128" t="s">
        <v>6633</v>
      </c>
      <c r="B2309" s="129" t="s">
        <v>6634</v>
      </c>
      <c r="C2309" s="130" t="s">
        <v>18</v>
      </c>
      <c r="D2309" s="130">
        <v>0</v>
      </c>
      <c r="E2309" s="131" t="s">
        <v>13</v>
      </c>
      <c r="F2309" s="132" t="str">
        <f t="shared" si="107"/>
        <v/>
      </c>
      <c r="G2309" s="133">
        <f>IF($K2309="Padrão",BDI!$B$17,IF($K2309="Diferenciado",BDI!$E$17,0))</f>
        <v>0.26419999999999999</v>
      </c>
      <c r="H2309" s="131" t="str">
        <f t="shared" si="105"/>
        <v/>
      </c>
      <c r="I2309" s="132" t="str">
        <f t="shared" si="106"/>
        <v/>
      </c>
      <c r="J2309" s="134"/>
      <c r="K2309" s="135" t="s">
        <v>2979</v>
      </c>
    </row>
    <row r="2310" spans="1:11" hidden="1" x14ac:dyDescent="0.25">
      <c r="A2310" s="128" t="s">
        <v>6635</v>
      </c>
      <c r="B2310" s="129" t="s">
        <v>6636</v>
      </c>
      <c r="C2310" s="130" t="s">
        <v>18</v>
      </c>
      <c r="D2310" s="130">
        <v>0</v>
      </c>
      <c r="E2310" s="131" t="s">
        <v>13</v>
      </c>
      <c r="F2310" s="132" t="str">
        <f t="shared" si="107"/>
        <v/>
      </c>
      <c r="G2310" s="133">
        <f>IF($K2310="Padrão",BDI!$B$17,IF($K2310="Diferenciado",BDI!$E$17,0))</f>
        <v>0.26419999999999999</v>
      </c>
      <c r="H2310" s="131" t="str">
        <f t="shared" ref="H2310:H2373" si="108">IF(ISNUMBER(E2310),ROUND(E2310*(1+G2310),2),"")</f>
        <v/>
      </c>
      <c r="I2310" s="132" t="str">
        <f t="shared" ref="I2310:I2373" si="109">IF(ISNUMBER(E2310),ROUND(H2310*D2310,2),"")</f>
        <v/>
      </c>
      <c r="J2310" s="134"/>
      <c r="K2310" s="135" t="s">
        <v>2979</v>
      </c>
    </row>
    <row r="2311" spans="1:11" hidden="1" x14ac:dyDescent="0.25">
      <c r="A2311" s="128" t="s">
        <v>6637</v>
      </c>
      <c r="B2311" s="129" t="s">
        <v>6638</v>
      </c>
      <c r="C2311" s="130" t="s">
        <v>18</v>
      </c>
      <c r="D2311" s="130">
        <v>0</v>
      </c>
      <c r="E2311" s="131" t="s">
        <v>13</v>
      </c>
      <c r="F2311" s="132" t="str">
        <f t="shared" ref="F2311:F2374" si="110">IF(ISNUMBER(E2311),D2311*E2311,"")</f>
        <v/>
      </c>
      <c r="G2311" s="133">
        <f>IF($K2311="Padrão",BDI!$B$17,IF($K2311="Diferenciado",BDI!$E$17,0))</f>
        <v>0.26419999999999999</v>
      </c>
      <c r="H2311" s="131" t="str">
        <f t="shared" si="108"/>
        <v/>
      </c>
      <c r="I2311" s="132" t="str">
        <f t="shared" si="109"/>
        <v/>
      </c>
      <c r="J2311" s="134"/>
      <c r="K2311" s="135" t="s">
        <v>2979</v>
      </c>
    </row>
    <row r="2312" spans="1:11" hidden="1" x14ac:dyDescent="0.25">
      <c r="A2312" s="128" t="s">
        <v>6639</v>
      </c>
      <c r="B2312" s="129" t="s">
        <v>6640</v>
      </c>
      <c r="C2312" s="130" t="s">
        <v>18</v>
      </c>
      <c r="D2312" s="130">
        <v>0</v>
      </c>
      <c r="E2312" s="131" t="s">
        <v>13</v>
      </c>
      <c r="F2312" s="132" t="str">
        <f t="shared" si="110"/>
        <v/>
      </c>
      <c r="G2312" s="133">
        <f>IF($K2312="Padrão",BDI!$B$17,IF($K2312="Diferenciado",BDI!$E$17,0))</f>
        <v>0.26419999999999999</v>
      </c>
      <c r="H2312" s="131" t="str">
        <f t="shared" si="108"/>
        <v/>
      </c>
      <c r="I2312" s="132" t="str">
        <f t="shared" si="109"/>
        <v/>
      </c>
      <c r="J2312" s="134"/>
      <c r="K2312" s="135" t="s">
        <v>2979</v>
      </c>
    </row>
    <row r="2313" spans="1:11" hidden="1" x14ac:dyDescent="0.25">
      <c r="A2313" s="128" t="s">
        <v>6641</v>
      </c>
      <c r="B2313" s="129" t="s">
        <v>2793</v>
      </c>
      <c r="C2313" s="130" t="s">
        <v>18</v>
      </c>
      <c r="D2313" s="130">
        <v>0</v>
      </c>
      <c r="E2313" s="131" t="s">
        <v>13</v>
      </c>
      <c r="F2313" s="132" t="str">
        <f t="shared" si="110"/>
        <v/>
      </c>
      <c r="G2313" s="133">
        <f>IF($K2313="Padrão",BDI!$B$17,IF($K2313="Diferenciado",BDI!$E$17,0))</f>
        <v>0.26419999999999999</v>
      </c>
      <c r="H2313" s="131" t="str">
        <f t="shared" si="108"/>
        <v/>
      </c>
      <c r="I2313" s="132" t="str">
        <f t="shared" si="109"/>
        <v/>
      </c>
      <c r="J2313" s="134"/>
      <c r="K2313" s="135" t="s">
        <v>2979</v>
      </c>
    </row>
    <row r="2314" spans="1:11" hidden="1" x14ac:dyDescent="0.25">
      <c r="A2314" s="128" t="s">
        <v>6642</v>
      </c>
      <c r="B2314" s="129" t="s">
        <v>2795</v>
      </c>
      <c r="C2314" s="130" t="s">
        <v>18</v>
      </c>
      <c r="D2314" s="130">
        <v>0</v>
      </c>
      <c r="E2314" s="131" t="s">
        <v>13</v>
      </c>
      <c r="F2314" s="132" t="str">
        <f t="shared" si="110"/>
        <v/>
      </c>
      <c r="G2314" s="133">
        <f>IF($K2314="Padrão",BDI!$B$17,IF($K2314="Diferenciado",BDI!$E$17,0))</f>
        <v>0.26419999999999999</v>
      </c>
      <c r="H2314" s="131" t="str">
        <f t="shared" si="108"/>
        <v/>
      </c>
      <c r="I2314" s="132" t="str">
        <f t="shared" si="109"/>
        <v/>
      </c>
      <c r="J2314" s="134"/>
      <c r="K2314" s="135" t="s">
        <v>2979</v>
      </c>
    </row>
    <row r="2315" spans="1:11" hidden="1" x14ac:dyDescent="0.25">
      <c r="A2315" s="177" t="s">
        <v>1499</v>
      </c>
      <c r="B2315" s="129" t="s">
        <v>6643</v>
      </c>
      <c r="C2315" s="130" t="s">
        <v>5044</v>
      </c>
      <c r="D2315" s="130">
        <v>0</v>
      </c>
      <c r="E2315" s="131">
        <f ca="1">OFFSET(INDEX(Composições!A:H,MATCH(Orçamentária!A2315,Composições!A:A,0),8),2,0)</f>
        <v>56.296999999999997</v>
      </c>
      <c r="F2315" s="132">
        <f t="shared" ca="1" si="110"/>
        <v>0</v>
      </c>
      <c r="G2315" s="133">
        <f>IF($K2315="Padrão",BDI!$B$17,IF($K2315="Diferenciado",BDI!$E$17,0))</f>
        <v>0.26419999999999999</v>
      </c>
      <c r="H2315" s="131">
        <f t="shared" ca="1" si="108"/>
        <v>71.17</v>
      </c>
      <c r="I2315" s="132">
        <f t="shared" ca="1" si="109"/>
        <v>0</v>
      </c>
      <c r="J2315" s="134"/>
      <c r="K2315" s="135" t="s">
        <v>2979</v>
      </c>
    </row>
    <row r="2316" spans="1:11" hidden="1" x14ac:dyDescent="0.25">
      <c r="A2316" s="128" t="s">
        <v>6644</v>
      </c>
      <c r="B2316" s="129" t="s">
        <v>6645</v>
      </c>
      <c r="C2316" s="130" t="s">
        <v>18</v>
      </c>
      <c r="D2316" s="130">
        <v>0</v>
      </c>
      <c r="E2316" s="131" t="s">
        <v>13</v>
      </c>
      <c r="F2316" s="132" t="str">
        <f t="shared" si="110"/>
        <v/>
      </c>
      <c r="G2316" s="133">
        <f>IF($K2316="Padrão",BDI!$B$17,IF($K2316="Diferenciado",BDI!$E$17,0))</f>
        <v>0.26419999999999999</v>
      </c>
      <c r="H2316" s="131" t="str">
        <f t="shared" si="108"/>
        <v/>
      </c>
      <c r="I2316" s="132" t="str">
        <f t="shared" si="109"/>
        <v/>
      </c>
      <c r="J2316" s="134"/>
      <c r="K2316" s="135" t="s">
        <v>2979</v>
      </c>
    </row>
    <row r="2317" spans="1:11" hidden="1" x14ac:dyDescent="0.25">
      <c r="A2317" s="128" t="s">
        <v>6646</v>
      </c>
      <c r="B2317" s="129" t="s">
        <v>6647</v>
      </c>
      <c r="C2317" s="130" t="s">
        <v>18</v>
      </c>
      <c r="D2317" s="130">
        <v>0</v>
      </c>
      <c r="E2317" s="131" t="s">
        <v>13</v>
      </c>
      <c r="F2317" s="132" t="str">
        <f t="shared" si="110"/>
        <v/>
      </c>
      <c r="G2317" s="133">
        <f>IF($K2317="Padrão",BDI!$B$17,IF($K2317="Diferenciado",BDI!$E$17,0))</f>
        <v>0.26419999999999999</v>
      </c>
      <c r="H2317" s="131" t="str">
        <f t="shared" si="108"/>
        <v/>
      </c>
      <c r="I2317" s="132" t="str">
        <f t="shared" si="109"/>
        <v/>
      </c>
      <c r="J2317" s="134"/>
      <c r="K2317" s="135" t="s">
        <v>2979</v>
      </c>
    </row>
    <row r="2318" spans="1:11" hidden="1" x14ac:dyDescent="0.25">
      <c r="A2318" s="128" t="s">
        <v>6648</v>
      </c>
      <c r="B2318" s="129" t="s">
        <v>6649</v>
      </c>
      <c r="C2318" s="130" t="s">
        <v>18</v>
      </c>
      <c r="D2318" s="130">
        <v>0</v>
      </c>
      <c r="E2318" s="131" t="s">
        <v>13</v>
      </c>
      <c r="F2318" s="132" t="str">
        <f t="shared" si="110"/>
        <v/>
      </c>
      <c r="G2318" s="133">
        <f>IF($K2318="Padrão",BDI!$B$17,IF($K2318="Diferenciado",BDI!$E$17,0))</f>
        <v>0.26419999999999999</v>
      </c>
      <c r="H2318" s="131" t="str">
        <f t="shared" si="108"/>
        <v/>
      </c>
      <c r="I2318" s="132" t="str">
        <f t="shared" si="109"/>
        <v/>
      </c>
      <c r="J2318" s="134"/>
      <c r="K2318" s="135" t="s">
        <v>2979</v>
      </c>
    </row>
    <row r="2319" spans="1:11" hidden="1" x14ac:dyDescent="0.25">
      <c r="A2319" s="177" t="s">
        <v>1498</v>
      </c>
      <c r="B2319" s="129" t="s">
        <v>6650</v>
      </c>
      <c r="C2319" s="130" t="s">
        <v>18</v>
      </c>
      <c r="D2319" s="130">
        <v>0</v>
      </c>
      <c r="E2319" s="131">
        <f ca="1">OFFSET(INDEX(Composições!A:H,MATCH(Orçamentária!A2319,Composições!A:A,0),8),2,0)</f>
        <v>3.952</v>
      </c>
      <c r="F2319" s="132">
        <f t="shared" ca="1" si="110"/>
        <v>0</v>
      </c>
      <c r="G2319" s="133">
        <f>IF($K2319="Padrão",BDI!$B$17,IF($K2319="Diferenciado",BDI!$E$17,0))</f>
        <v>0.26419999999999999</v>
      </c>
      <c r="H2319" s="131">
        <f t="shared" ca="1" si="108"/>
        <v>5</v>
      </c>
      <c r="I2319" s="132">
        <f t="shared" ca="1" si="109"/>
        <v>0</v>
      </c>
      <c r="J2319" s="134"/>
      <c r="K2319" s="135" t="s">
        <v>2979</v>
      </c>
    </row>
    <row r="2320" spans="1:11" hidden="1" x14ac:dyDescent="0.25">
      <c r="A2320" s="128" t="s">
        <v>6651</v>
      </c>
      <c r="B2320" s="129" t="s">
        <v>6652</v>
      </c>
      <c r="C2320" s="130" t="s">
        <v>18</v>
      </c>
      <c r="D2320" s="130">
        <v>0</v>
      </c>
      <c r="E2320" s="131" t="s">
        <v>13</v>
      </c>
      <c r="F2320" s="132" t="str">
        <f t="shared" si="110"/>
        <v/>
      </c>
      <c r="G2320" s="133">
        <f>IF($K2320="Padrão",BDI!$B$17,IF($K2320="Diferenciado",BDI!$E$17,0))</f>
        <v>0.26419999999999999</v>
      </c>
      <c r="H2320" s="131" t="str">
        <f t="shared" si="108"/>
        <v/>
      </c>
      <c r="I2320" s="132" t="str">
        <f t="shared" si="109"/>
        <v/>
      </c>
      <c r="J2320" s="134"/>
      <c r="K2320" s="135" t="s">
        <v>2979</v>
      </c>
    </row>
    <row r="2321" spans="1:11" hidden="1" x14ac:dyDescent="0.25">
      <c r="A2321" s="128" t="s">
        <v>6653</v>
      </c>
      <c r="B2321" s="129" t="s">
        <v>6654</v>
      </c>
      <c r="C2321" s="130" t="s">
        <v>18</v>
      </c>
      <c r="D2321" s="130">
        <v>0</v>
      </c>
      <c r="E2321" s="131" t="s">
        <v>13</v>
      </c>
      <c r="F2321" s="132" t="str">
        <f t="shared" si="110"/>
        <v/>
      </c>
      <c r="G2321" s="133">
        <f>IF($K2321="Padrão",BDI!$B$17,IF($K2321="Diferenciado",BDI!$E$17,0))</f>
        <v>0.26419999999999999</v>
      </c>
      <c r="H2321" s="131" t="str">
        <f t="shared" si="108"/>
        <v/>
      </c>
      <c r="I2321" s="132" t="str">
        <f t="shared" si="109"/>
        <v/>
      </c>
      <c r="J2321" s="134"/>
      <c r="K2321" s="135" t="s">
        <v>2979</v>
      </c>
    </row>
    <row r="2322" spans="1:11" hidden="1" x14ac:dyDescent="0.25">
      <c r="A2322" s="128" t="s">
        <v>6655</v>
      </c>
      <c r="B2322" s="129" t="s">
        <v>2797</v>
      </c>
      <c r="C2322" s="130" t="s">
        <v>18</v>
      </c>
      <c r="D2322" s="130">
        <v>0</v>
      </c>
      <c r="E2322" s="131" t="s">
        <v>13</v>
      </c>
      <c r="F2322" s="132" t="str">
        <f t="shared" si="110"/>
        <v/>
      </c>
      <c r="G2322" s="133">
        <f>IF($K2322="Padrão",BDI!$B$17,IF($K2322="Diferenciado",BDI!$E$17,0))</f>
        <v>0.26419999999999999</v>
      </c>
      <c r="H2322" s="131" t="str">
        <f t="shared" si="108"/>
        <v/>
      </c>
      <c r="I2322" s="132" t="str">
        <f t="shared" si="109"/>
        <v/>
      </c>
      <c r="J2322" s="134"/>
      <c r="K2322" s="135" t="s">
        <v>2979</v>
      </c>
    </row>
    <row r="2323" spans="1:11" hidden="1" x14ac:dyDescent="0.25">
      <c r="A2323" s="128" t="s">
        <v>6656</v>
      </c>
      <c r="B2323" s="129" t="s">
        <v>6657</v>
      </c>
      <c r="C2323" s="130" t="s">
        <v>18</v>
      </c>
      <c r="D2323" s="130">
        <v>0</v>
      </c>
      <c r="E2323" s="131" t="s">
        <v>13</v>
      </c>
      <c r="F2323" s="132" t="str">
        <f t="shared" si="110"/>
        <v/>
      </c>
      <c r="G2323" s="133">
        <f>IF($K2323="Padrão",BDI!$B$17,IF($K2323="Diferenciado",BDI!$E$17,0))</f>
        <v>0.26419999999999999</v>
      </c>
      <c r="H2323" s="131" t="str">
        <f t="shared" si="108"/>
        <v/>
      </c>
      <c r="I2323" s="132" t="str">
        <f t="shared" si="109"/>
        <v/>
      </c>
      <c r="J2323" s="134"/>
      <c r="K2323" s="135" t="s">
        <v>2979</v>
      </c>
    </row>
    <row r="2324" spans="1:11" hidden="1" x14ac:dyDescent="0.25">
      <c r="A2324" s="128" t="s">
        <v>6658</v>
      </c>
      <c r="B2324" s="129" t="s">
        <v>6659</v>
      </c>
      <c r="C2324" s="130" t="s">
        <v>18</v>
      </c>
      <c r="D2324" s="130">
        <v>0</v>
      </c>
      <c r="E2324" s="131" t="s">
        <v>13</v>
      </c>
      <c r="F2324" s="132" t="str">
        <f t="shared" si="110"/>
        <v/>
      </c>
      <c r="G2324" s="133">
        <f>IF($K2324="Padrão",BDI!$B$17,IF($K2324="Diferenciado",BDI!$E$17,0))</f>
        <v>0.26419999999999999</v>
      </c>
      <c r="H2324" s="131" t="str">
        <f t="shared" si="108"/>
        <v/>
      </c>
      <c r="I2324" s="132" t="str">
        <f t="shared" si="109"/>
        <v/>
      </c>
      <c r="J2324" s="134"/>
      <c r="K2324" s="135" t="s">
        <v>2979</v>
      </c>
    </row>
    <row r="2325" spans="1:11" hidden="1" x14ac:dyDescent="0.25">
      <c r="A2325" s="128" t="s">
        <v>6660</v>
      </c>
      <c r="B2325" s="129" t="s">
        <v>6661</v>
      </c>
      <c r="C2325" s="130" t="s">
        <v>106</v>
      </c>
      <c r="D2325" s="130">
        <v>0</v>
      </c>
      <c r="E2325" s="131" t="s">
        <v>13</v>
      </c>
      <c r="F2325" s="132" t="str">
        <f t="shared" si="110"/>
        <v/>
      </c>
      <c r="G2325" s="133">
        <f>IF($K2325="Padrão",BDI!$B$17,IF($K2325="Diferenciado",BDI!$E$17,0))</f>
        <v>0.26419999999999999</v>
      </c>
      <c r="H2325" s="131" t="str">
        <f t="shared" si="108"/>
        <v/>
      </c>
      <c r="I2325" s="132" t="str">
        <f t="shared" si="109"/>
        <v/>
      </c>
      <c r="J2325" s="134"/>
      <c r="K2325" s="135" t="s">
        <v>2979</v>
      </c>
    </row>
    <row r="2326" spans="1:11" hidden="1" x14ac:dyDescent="0.25">
      <c r="A2326" s="128" t="s">
        <v>6662</v>
      </c>
      <c r="B2326" s="129" t="s">
        <v>6663</v>
      </c>
      <c r="C2326" s="130" t="s">
        <v>18</v>
      </c>
      <c r="D2326" s="130">
        <v>0</v>
      </c>
      <c r="E2326" s="131" t="s">
        <v>13</v>
      </c>
      <c r="F2326" s="132" t="str">
        <f t="shared" si="110"/>
        <v/>
      </c>
      <c r="G2326" s="133">
        <f>IF($K2326="Padrão",BDI!$B$17,IF($K2326="Diferenciado",BDI!$E$17,0))</f>
        <v>0.26419999999999999</v>
      </c>
      <c r="H2326" s="131" t="str">
        <f t="shared" si="108"/>
        <v/>
      </c>
      <c r="I2326" s="132" t="str">
        <f t="shared" si="109"/>
        <v/>
      </c>
      <c r="J2326" s="134"/>
      <c r="K2326" s="135" t="s">
        <v>2979</v>
      </c>
    </row>
    <row r="2327" spans="1:11" hidden="1" x14ac:dyDescent="0.25">
      <c r="A2327" s="128" t="s">
        <v>6664</v>
      </c>
      <c r="B2327" s="129" t="s">
        <v>6665</v>
      </c>
      <c r="C2327" s="130" t="s">
        <v>18</v>
      </c>
      <c r="D2327" s="130">
        <v>0</v>
      </c>
      <c r="E2327" s="131" t="s">
        <v>13</v>
      </c>
      <c r="F2327" s="132" t="str">
        <f t="shared" si="110"/>
        <v/>
      </c>
      <c r="G2327" s="133">
        <f>IF($K2327="Padrão",BDI!$B$17,IF($K2327="Diferenciado",BDI!$E$17,0))</f>
        <v>0.26419999999999999</v>
      </c>
      <c r="H2327" s="131" t="str">
        <f t="shared" si="108"/>
        <v/>
      </c>
      <c r="I2327" s="132" t="str">
        <f t="shared" si="109"/>
        <v/>
      </c>
      <c r="J2327" s="134"/>
      <c r="K2327" s="135" t="s">
        <v>2979</v>
      </c>
    </row>
    <row r="2328" spans="1:11" hidden="1" x14ac:dyDescent="0.25">
      <c r="A2328" s="128" t="s">
        <v>6666</v>
      </c>
      <c r="B2328" s="129" t="s">
        <v>6667</v>
      </c>
      <c r="C2328" s="130" t="s">
        <v>18</v>
      </c>
      <c r="D2328" s="130">
        <v>0</v>
      </c>
      <c r="E2328" s="131" t="s">
        <v>13</v>
      </c>
      <c r="F2328" s="132" t="str">
        <f t="shared" si="110"/>
        <v/>
      </c>
      <c r="G2328" s="133">
        <f>IF($K2328="Padrão",BDI!$B$17,IF($K2328="Diferenciado",BDI!$E$17,0))</f>
        <v>0.26419999999999999</v>
      </c>
      <c r="H2328" s="131" t="str">
        <f t="shared" si="108"/>
        <v/>
      </c>
      <c r="I2328" s="132" t="str">
        <f t="shared" si="109"/>
        <v/>
      </c>
      <c r="J2328" s="134"/>
      <c r="K2328" s="135" t="s">
        <v>2979</v>
      </c>
    </row>
    <row r="2329" spans="1:11" ht="25.5" x14ac:dyDescent="0.25">
      <c r="A2329" s="128" t="s">
        <v>6668</v>
      </c>
      <c r="B2329" s="129" t="s">
        <v>6669</v>
      </c>
      <c r="C2329" s="130" t="s">
        <v>18</v>
      </c>
      <c r="D2329" s="130">
        <v>50</v>
      </c>
      <c r="E2329" s="176">
        <v>291.60000000000002</v>
      </c>
      <c r="F2329" s="132">
        <f t="shared" si="110"/>
        <v>14580.000000000002</v>
      </c>
      <c r="G2329" s="133">
        <f>IF($K2329="Padrão",BDI!$B$17,IF($K2329="Diferenciado",BDI!$E$17,0))</f>
        <v>0.18609999999999999</v>
      </c>
      <c r="H2329" s="131">
        <f t="shared" si="108"/>
        <v>345.87</v>
      </c>
      <c r="I2329" s="132">
        <f t="shared" si="109"/>
        <v>17293.5</v>
      </c>
      <c r="J2329" s="134"/>
      <c r="K2329" s="135" t="s">
        <v>2977</v>
      </c>
    </row>
    <row r="2330" spans="1:11" ht="25.5" x14ac:dyDescent="0.25">
      <c r="A2330" s="128" t="s">
        <v>6670</v>
      </c>
      <c r="B2330" s="129" t="s">
        <v>6671</v>
      </c>
      <c r="C2330" s="130" t="s">
        <v>18</v>
      </c>
      <c r="D2330" s="130">
        <v>50</v>
      </c>
      <c r="E2330" s="176">
        <v>1358.5</v>
      </c>
      <c r="F2330" s="132">
        <f t="shared" si="110"/>
        <v>67925</v>
      </c>
      <c r="G2330" s="133">
        <f>IF($K2330="Padrão",BDI!$B$17,IF($K2330="Diferenciado",BDI!$E$17,0))</f>
        <v>0.18609999999999999</v>
      </c>
      <c r="H2330" s="131">
        <f t="shared" si="108"/>
        <v>1611.32</v>
      </c>
      <c r="I2330" s="132">
        <f t="shared" si="109"/>
        <v>80566</v>
      </c>
      <c r="J2330" s="134"/>
      <c r="K2330" s="135" t="s">
        <v>2977</v>
      </c>
    </row>
    <row r="2331" spans="1:11" x14ac:dyDescent="0.25">
      <c r="A2331" s="128" t="s">
        <v>6672</v>
      </c>
      <c r="B2331" s="129" t="s">
        <v>6673</v>
      </c>
      <c r="C2331" s="130" t="s">
        <v>18</v>
      </c>
      <c r="D2331" s="130">
        <v>50</v>
      </c>
      <c r="E2331" s="176">
        <v>386.13</v>
      </c>
      <c r="F2331" s="132">
        <f t="shared" si="110"/>
        <v>19306.5</v>
      </c>
      <c r="G2331" s="133">
        <f>IF($K2331="Padrão",BDI!$B$17,IF($K2331="Diferenciado",BDI!$E$17,0))</f>
        <v>0.18609999999999999</v>
      </c>
      <c r="H2331" s="131">
        <f t="shared" si="108"/>
        <v>457.99</v>
      </c>
      <c r="I2331" s="132">
        <f t="shared" si="109"/>
        <v>22899.5</v>
      </c>
      <c r="J2331" s="134"/>
      <c r="K2331" s="135" t="s">
        <v>2977</v>
      </c>
    </row>
    <row r="2332" spans="1:11" x14ac:dyDescent="0.25">
      <c r="A2332" s="128" t="s">
        <v>6674</v>
      </c>
      <c r="B2332" s="129" t="s">
        <v>6675</v>
      </c>
      <c r="C2332" s="130" t="s">
        <v>18</v>
      </c>
      <c r="D2332" s="130">
        <v>13</v>
      </c>
      <c r="E2332" s="176">
        <v>470.25</v>
      </c>
      <c r="F2332" s="132">
        <f t="shared" si="110"/>
        <v>6113.25</v>
      </c>
      <c r="G2332" s="133">
        <f>IF($K2332="Padrão",BDI!$B$17,IF($K2332="Diferenciado",BDI!$E$17,0))</f>
        <v>0.18609999999999999</v>
      </c>
      <c r="H2332" s="131">
        <f t="shared" si="108"/>
        <v>557.76</v>
      </c>
      <c r="I2332" s="132">
        <f t="shared" si="109"/>
        <v>7250.88</v>
      </c>
      <c r="J2332" s="134"/>
      <c r="K2332" s="135" t="s">
        <v>2977</v>
      </c>
    </row>
    <row r="2333" spans="1:11" x14ac:dyDescent="0.25">
      <c r="A2333" s="177" t="s">
        <v>1500</v>
      </c>
      <c r="B2333" s="129" t="s">
        <v>6676</v>
      </c>
      <c r="C2333" s="130" t="s">
        <v>18</v>
      </c>
      <c r="D2333" s="130">
        <v>13</v>
      </c>
      <c r="E2333" s="131">
        <f ca="1">OFFSET(INDEX(Composições!A:H,MATCH(Orçamentária!A2333,Composições!A:A,0),8),2,0)</f>
        <v>649.66700000000003</v>
      </c>
      <c r="F2333" s="132">
        <f t="shared" ca="1" si="110"/>
        <v>8445.6710000000003</v>
      </c>
      <c r="G2333" s="133">
        <f>IF($K2333="Padrão",BDI!$B$17,IF($K2333="Diferenciado",BDI!$E$17,0))</f>
        <v>0.18609999999999999</v>
      </c>
      <c r="H2333" s="131">
        <f t="shared" ca="1" si="108"/>
        <v>770.57</v>
      </c>
      <c r="I2333" s="132">
        <f t="shared" ca="1" si="109"/>
        <v>10017.41</v>
      </c>
      <c r="J2333" s="134"/>
      <c r="K2333" s="135" t="s">
        <v>2977</v>
      </c>
    </row>
    <row r="2334" spans="1:11" ht="25.5" x14ac:dyDescent="0.25">
      <c r="A2334" s="177" t="s">
        <v>1501</v>
      </c>
      <c r="B2334" s="129" t="s">
        <v>6677</v>
      </c>
      <c r="C2334" s="130" t="s">
        <v>18</v>
      </c>
      <c r="D2334" s="130">
        <v>50</v>
      </c>
      <c r="E2334" s="131">
        <f ca="1">OFFSET(INDEX(Composições!A:H,MATCH(Orçamentária!A2334,Composições!A:A,0),8),2,0)</f>
        <v>530.18550000000005</v>
      </c>
      <c r="F2334" s="132">
        <f t="shared" ca="1" si="110"/>
        <v>26509.275000000001</v>
      </c>
      <c r="G2334" s="133">
        <f>IF($K2334="Padrão",BDI!$B$17,IF($K2334="Diferenciado",BDI!$E$17,0))</f>
        <v>0.18609999999999999</v>
      </c>
      <c r="H2334" s="131">
        <f t="shared" ca="1" si="108"/>
        <v>628.85</v>
      </c>
      <c r="I2334" s="132">
        <f t="shared" ca="1" si="109"/>
        <v>31442.5</v>
      </c>
      <c r="J2334" s="134"/>
      <c r="K2334" s="135" t="s">
        <v>2977</v>
      </c>
    </row>
    <row r="2335" spans="1:11" ht="25.5" x14ac:dyDescent="0.25">
      <c r="A2335" s="177" t="s">
        <v>1502</v>
      </c>
      <c r="B2335" s="129" t="s">
        <v>6678</v>
      </c>
      <c r="C2335" s="130" t="s">
        <v>18</v>
      </c>
      <c r="D2335" s="130">
        <v>50</v>
      </c>
      <c r="E2335" s="131">
        <f ca="1">OFFSET(INDEX(Composições!A:H,MATCH(Orçamentária!A2335,Composições!A:A,0),8),2,0)</f>
        <v>271.06349999999998</v>
      </c>
      <c r="F2335" s="132">
        <f t="shared" ca="1" si="110"/>
        <v>13553.174999999999</v>
      </c>
      <c r="G2335" s="133">
        <f>IF($K2335="Padrão",BDI!$B$17,IF($K2335="Diferenciado",BDI!$E$17,0))</f>
        <v>0.18609999999999999</v>
      </c>
      <c r="H2335" s="131">
        <f t="shared" ca="1" si="108"/>
        <v>321.51</v>
      </c>
      <c r="I2335" s="132">
        <f t="shared" ca="1" si="109"/>
        <v>16075.5</v>
      </c>
      <c r="J2335" s="134"/>
      <c r="K2335" s="135" t="s">
        <v>2977</v>
      </c>
    </row>
    <row r="2336" spans="1:11" x14ac:dyDescent="0.25">
      <c r="A2336" s="128" t="s">
        <v>6679</v>
      </c>
      <c r="B2336" s="129" t="s">
        <v>6680</v>
      </c>
      <c r="C2336" s="130" t="s">
        <v>18</v>
      </c>
      <c r="D2336" s="130">
        <v>1575</v>
      </c>
      <c r="E2336" s="176">
        <v>23.59</v>
      </c>
      <c r="F2336" s="132">
        <f t="shared" si="110"/>
        <v>37154.25</v>
      </c>
      <c r="G2336" s="133">
        <f>IF($K2336="Padrão",BDI!$B$17,IF($K2336="Diferenciado",BDI!$E$17,0))</f>
        <v>0.18609999999999999</v>
      </c>
      <c r="H2336" s="131">
        <f t="shared" si="108"/>
        <v>27.98</v>
      </c>
      <c r="I2336" s="132">
        <f t="shared" si="109"/>
        <v>44068.5</v>
      </c>
      <c r="J2336" s="134"/>
      <c r="K2336" s="135" t="s">
        <v>2977</v>
      </c>
    </row>
    <row r="2337" spans="1:11" x14ac:dyDescent="0.25">
      <c r="A2337" s="128" t="s">
        <v>6681</v>
      </c>
      <c r="B2337" s="129" t="s">
        <v>6682</v>
      </c>
      <c r="C2337" s="130" t="s">
        <v>18</v>
      </c>
      <c r="D2337" s="130">
        <v>3125</v>
      </c>
      <c r="E2337" s="176">
        <v>36.08</v>
      </c>
      <c r="F2337" s="132">
        <f t="shared" si="110"/>
        <v>112750</v>
      </c>
      <c r="G2337" s="133">
        <f>IF($K2337="Padrão",BDI!$B$17,IF($K2337="Diferenciado",BDI!$E$17,0))</f>
        <v>0.18609999999999999</v>
      </c>
      <c r="H2337" s="131">
        <f t="shared" si="108"/>
        <v>42.79</v>
      </c>
      <c r="I2337" s="132">
        <f t="shared" si="109"/>
        <v>133718.75</v>
      </c>
      <c r="J2337" s="134"/>
      <c r="K2337" s="135" t="s">
        <v>2977</v>
      </c>
    </row>
    <row r="2338" spans="1:11" x14ac:dyDescent="0.25">
      <c r="A2338" s="128" t="s">
        <v>6683</v>
      </c>
      <c r="B2338" s="129" t="s">
        <v>6684</v>
      </c>
      <c r="C2338" s="130" t="s">
        <v>18</v>
      </c>
      <c r="D2338" s="130">
        <v>1050</v>
      </c>
      <c r="E2338" s="176">
        <v>69.459999999999994</v>
      </c>
      <c r="F2338" s="132">
        <f t="shared" si="110"/>
        <v>72933</v>
      </c>
      <c r="G2338" s="133">
        <f>IF($K2338="Padrão",BDI!$B$17,IF($K2338="Diferenciado",BDI!$E$17,0))</f>
        <v>0.18609999999999999</v>
      </c>
      <c r="H2338" s="131">
        <f t="shared" si="108"/>
        <v>82.39</v>
      </c>
      <c r="I2338" s="132">
        <f t="shared" si="109"/>
        <v>86509.5</v>
      </c>
      <c r="J2338" s="134"/>
      <c r="K2338" s="135" t="s">
        <v>2977</v>
      </c>
    </row>
    <row r="2339" spans="1:11" hidden="1" x14ac:dyDescent="0.25">
      <c r="A2339" s="128" t="s">
        <v>6685</v>
      </c>
      <c r="B2339" s="129" t="s">
        <v>6686</v>
      </c>
      <c r="C2339" s="130" t="s">
        <v>18</v>
      </c>
      <c r="D2339" s="130">
        <v>0</v>
      </c>
      <c r="E2339" s="131" t="s">
        <v>13</v>
      </c>
      <c r="F2339" s="132" t="str">
        <f t="shared" si="110"/>
        <v/>
      </c>
      <c r="G2339" s="133">
        <f>IF($K2339="Padrão",BDI!$B$17,IF($K2339="Diferenciado",BDI!$E$17,0))</f>
        <v>0.26419999999999999</v>
      </c>
      <c r="H2339" s="131" t="str">
        <f t="shared" si="108"/>
        <v/>
      </c>
      <c r="I2339" s="132" t="str">
        <f t="shared" si="109"/>
        <v/>
      </c>
      <c r="J2339" s="134"/>
      <c r="K2339" s="135" t="s">
        <v>2979</v>
      </c>
    </row>
    <row r="2340" spans="1:11" hidden="1" x14ac:dyDescent="0.25">
      <c r="A2340" s="128" t="s">
        <v>6687</v>
      </c>
      <c r="B2340" s="129" t="s">
        <v>6688</v>
      </c>
      <c r="C2340" s="130" t="s">
        <v>18</v>
      </c>
      <c r="D2340" s="130">
        <v>0</v>
      </c>
      <c r="E2340" s="131" t="s">
        <v>13</v>
      </c>
      <c r="F2340" s="132" t="str">
        <f t="shared" si="110"/>
        <v/>
      </c>
      <c r="G2340" s="133">
        <f>IF($K2340="Padrão",BDI!$B$17,IF($K2340="Diferenciado",BDI!$E$17,0))</f>
        <v>0.26419999999999999</v>
      </c>
      <c r="H2340" s="131" t="str">
        <f t="shared" si="108"/>
        <v/>
      </c>
      <c r="I2340" s="132" t="str">
        <f t="shared" si="109"/>
        <v/>
      </c>
      <c r="J2340" s="134"/>
      <c r="K2340" s="135" t="s">
        <v>2979</v>
      </c>
    </row>
    <row r="2341" spans="1:11" hidden="1" x14ac:dyDescent="0.25">
      <c r="A2341" s="128" t="s">
        <v>6689</v>
      </c>
      <c r="B2341" s="129" t="s">
        <v>6690</v>
      </c>
      <c r="C2341" s="130" t="s">
        <v>18</v>
      </c>
      <c r="D2341" s="130">
        <v>0</v>
      </c>
      <c r="E2341" s="131" t="s">
        <v>13</v>
      </c>
      <c r="F2341" s="132" t="str">
        <f t="shared" si="110"/>
        <v/>
      </c>
      <c r="G2341" s="133">
        <f>IF($K2341="Padrão",BDI!$B$17,IF($K2341="Diferenciado",BDI!$E$17,0))</f>
        <v>0.26419999999999999</v>
      </c>
      <c r="H2341" s="131" t="str">
        <f t="shared" si="108"/>
        <v/>
      </c>
      <c r="I2341" s="132" t="str">
        <f t="shared" si="109"/>
        <v/>
      </c>
      <c r="J2341" s="134"/>
      <c r="K2341" s="135" t="s">
        <v>2979</v>
      </c>
    </row>
    <row r="2342" spans="1:11" hidden="1" x14ac:dyDescent="0.25">
      <c r="A2342" s="128" t="s">
        <v>6691</v>
      </c>
      <c r="B2342" s="129" t="s">
        <v>6692</v>
      </c>
      <c r="C2342" s="130" t="s">
        <v>18</v>
      </c>
      <c r="D2342" s="130">
        <v>0</v>
      </c>
      <c r="E2342" s="131" t="s">
        <v>13</v>
      </c>
      <c r="F2342" s="132" t="str">
        <f t="shared" si="110"/>
        <v/>
      </c>
      <c r="G2342" s="133">
        <f>IF($K2342="Padrão",BDI!$B$17,IF($K2342="Diferenciado",BDI!$E$17,0))</f>
        <v>0.26419999999999999</v>
      </c>
      <c r="H2342" s="131" t="str">
        <f t="shared" si="108"/>
        <v/>
      </c>
      <c r="I2342" s="132" t="str">
        <f t="shared" si="109"/>
        <v/>
      </c>
      <c r="J2342" s="134"/>
      <c r="K2342" s="135" t="s">
        <v>2979</v>
      </c>
    </row>
    <row r="2343" spans="1:11" hidden="1" x14ac:dyDescent="0.25">
      <c r="A2343" s="128" t="s">
        <v>6693</v>
      </c>
      <c r="B2343" s="129" t="s">
        <v>6694</v>
      </c>
      <c r="C2343" s="130" t="s">
        <v>18</v>
      </c>
      <c r="D2343" s="130">
        <v>0</v>
      </c>
      <c r="E2343" s="131" t="s">
        <v>13</v>
      </c>
      <c r="F2343" s="132" t="str">
        <f t="shared" si="110"/>
        <v/>
      </c>
      <c r="G2343" s="133">
        <f>IF($K2343="Padrão",BDI!$B$17,IF($K2343="Diferenciado",BDI!$E$17,0))</f>
        <v>0.26419999999999999</v>
      </c>
      <c r="H2343" s="131" t="str">
        <f t="shared" si="108"/>
        <v/>
      </c>
      <c r="I2343" s="132" t="str">
        <f t="shared" si="109"/>
        <v/>
      </c>
      <c r="J2343" s="134"/>
      <c r="K2343" s="135" t="s">
        <v>2979</v>
      </c>
    </row>
    <row r="2344" spans="1:11" hidden="1" x14ac:dyDescent="0.25">
      <c r="A2344" s="128" t="s">
        <v>6695</v>
      </c>
      <c r="B2344" s="129" t="s">
        <v>6696</v>
      </c>
      <c r="C2344" s="130" t="s">
        <v>18</v>
      </c>
      <c r="D2344" s="130">
        <v>0</v>
      </c>
      <c r="E2344" s="131" t="s">
        <v>13</v>
      </c>
      <c r="F2344" s="132" t="str">
        <f t="shared" si="110"/>
        <v/>
      </c>
      <c r="G2344" s="133">
        <f>IF($K2344="Padrão",BDI!$B$17,IF($K2344="Diferenciado",BDI!$E$17,0))</f>
        <v>0.26419999999999999</v>
      </c>
      <c r="H2344" s="131" t="str">
        <f t="shared" si="108"/>
        <v/>
      </c>
      <c r="I2344" s="132" t="str">
        <f t="shared" si="109"/>
        <v/>
      </c>
      <c r="J2344" s="134"/>
      <c r="K2344" s="135" t="s">
        <v>2979</v>
      </c>
    </row>
    <row r="2345" spans="1:11" hidden="1" x14ac:dyDescent="0.25">
      <c r="A2345" s="128" t="s">
        <v>6697</v>
      </c>
      <c r="B2345" s="129" t="s">
        <v>6698</v>
      </c>
      <c r="C2345" s="130" t="s">
        <v>18</v>
      </c>
      <c r="D2345" s="130">
        <v>0</v>
      </c>
      <c r="E2345" s="131" t="s">
        <v>13</v>
      </c>
      <c r="F2345" s="132" t="str">
        <f t="shared" si="110"/>
        <v/>
      </c>
      <c r="G2345" s="133">
        <f>IF($K2345="Padrão",BDI!$B$17,IF($K2345="Diferenciado",BDI!$E$17,0))</f>
        <v>0.26419999999999999</v>
      </c>
      <c r="H2345" s="131" t="str">
        <f t="shared" si="108"/>
        <v/>
      </c>
      <c r="I2345" s="132" t="str">
        <f t="shared" si="109"/>
        <v/>
      </c>
      <c r="J2345" s="134"/>
      <c r="K2345" s="135" t="s">
        <v>2979</v>
      </c>
    </row>
    <row r="2346" spans="1:11" hidden="1" x14ac:dyDescent="0.25">
      <c r="A2346" s="128" t="s">
        <v>6699</v>
      </c>
      <c r="B2346" s="129" t="s">
        <v>6700</v>
      </c>
      <c r="C2346" s="130" t="s">
        <v>18</v>
      </c>
      <c r="D2346" s="130">
        <v>0</v>
      </c>
      <c r="E2346" s="131" t="s">
        <v>13</v>
      </c>
      <c r="F2346" s="132" t="str">
        <f t="shared" si="110"/>
        <v/>
      </c>
      <c r="G2346" s="133">
        <f>IF($K2346="Padrão",BDI!$B$17,IF($K2346="Diferenciado",BDI!$E$17,0))</f>
        <v>0.26419999999999999</v>
      </c>
      <c r="H2346" s="131" t="str">
        <f t="shared" si="108"/>
        <v/>
      </c>
      <c r="I2346" s="132" t="str">
        <f t="shared" si="109"/>
        <v/>
      </c>
      <c r="J2346" s="134"/>
      <c r="K2346" s="135" t="s">
        <v>2979</v>
      </c>
    </row>
    <row r="2347" spans="1:11" hidden="1" x14ac:dyDescent="0.25">
      <c r="A2347" s="128" t="s">
        <v>6701</v>
      </c>
      <c r="B2347" s="129" t="s">
        <v>6702</v>
      </c>
      <c r="C2347" s="130" t="s">
        <v>18</v>
      </c>
      <c r="D2347" s="130">
        <v>0</v>
      </c>
      <c r="E2347" s="131" t="s">
        <v>13</v>
      </c>
      <c r="F2347" s="132" t="str">
        <f t="shared" si="110"/>
        <v/>
      </c>
      <c r="G2347" s="133">
        <f>IF($K2347="Padrão",BDI!$B$17,IF($K2347="Diferenciado",BDI!$E$17,0))</f>
        <v>0.26419999999999999</v>
      </c>
      <c r="H2347" s="131" t="str">
        <f t="shared" si="108"/>
        <v/>
      </c>
      <c r="I2347" s="132" t="str">
        <f t="shared" si="109"/>
        <v/>
      </c>
      <c r="J2347" s="134"/>
      <c r="K2347" s="135" t="s">
        <v>2979</v>
      </c>
    </row>
    <row r="2348" spans="1:11" hidden="1" x14ac:dyDescent="0.25">
      <c r="A2348" s="128" t="s">
        <v>6703</v>
      </c>
      <c r="B2348" s="129" t="s">
        <v>6704</v>
      </c>
      <c r="C2348" s="130" t="s">
        <v>18</v>
      </c>
      <c r="D2348" s="130">
        <v>0</v>
      </c>
      <c r="E2348" s="131" t="s">
        <v>13</v>
      </c>
      <c r="F2348" s="132" t="str">
        <f t="shared" si="110"/>
        <v/>
      </c>
      <c r="G2348" s="133">
        <f>IF($K2348="Padrão",BDI!$B$17,IF($K2348="Diferenciado",BDI!$E$17,0))</f>
        <v>0.26419999999999999</v>
      </c>
      <c r="H2348" s="131" t="str">
        <f t="shared" si="108"/>
        <v/>
      </c>
      <c r="I2348" s="132" t="str">
        <f t="shared" si="109"/>
        <v/>
      </c>
      <c r="J2348" s="134"/>
      <c r="K2348" s="135" t="s">
        <v>2979</v>
      </c>
    </row>
    <row r="2349" spans="1:11" hidden="1" x14ac:dyDescent="0.25">
      <c r="A2349" s="128" t="s">
        <v>6705</v>
      </c>
      <c r="B2349" s="129" t="s">
        <v>6706</v>
      </c>
      <c r="C2349" s="130" t="s">
        <v>18</v>
      </c>
      <c r="D2349" s="130">
        <v>0</v>
      </c>
      <c r="E2349" s="131" t="s">
        <v>13</v>
      </c>
      <c r="F2349" s="132" t="str">
        <f t="shared" si="110"/>
        <v/>
      </c>
      <c r="G2349" s="133">
        <f>IF($K2349="Padrão",BDI!$B$17,IF($K2349="Diferenciado",BDI!$E$17,0))</f>
        <v>0.26419999999999999</v>
      </c>
      <c r="H2349" s="131" t="str">
        <f t="shared" si="108"/>
        <v/>
      </c>
      <c r="I2349" s="132" t="str">
        <f t="shared" si="109"/>
        <v/>
      </c>
      <c r="J2349" s="134"/>
      <c r="K2349" s="135" t="s">
        <v>2979</v>
      </c>
    </row>
    <row r="2350" spans="1:11" hidden="1" x14ac:dyDescent="0.25">
      <c r="A2350" s="128" t="s">
        <v>6707</v>
      </c>
      <c r="B2350" s="129" t="s">
        <v>6708</v>
      </c>
      <c r="C2350" s="130" t="s">
        <v>18</v>
      </c>
      <c r="D2350" s="130">
        <v>0</v>
      </c>
      <c r="E2350" s="131" t="s">
        <v>13</v>
      </c>
      <c r="F2350" s="132" t="str">
        <f t="shared" si="110"/>
        <v/>
      </c>
      <c r="G2350" s="133">
        <f>IF($K2350="Padrão",BDI!$B$17,IF($K2350="Diferenciado",BDI!$E$17,0))</f>
        <v>0.26419999999999999</v>
      </c>
      <c r="H2350" s="131" t="str">
        <f t="shared" si="108"/>
        <v/>
      </c>
      <c r="I2350" s="132" t="str">
        <f t="shared" si="109"/>
        <v/>
      </c>
      <c r="J2350" s="134"/>
      <c r="K2350" s="135" t="s">
        <v>2979</v>
      </c>
    </row>
    <row r="2351" spans="1:11" hidden="1" x14ac:dyDescent="0.25">
      <c r="A2351" s="128" t="s">
        <v>6709</v>
      </c>
      <c r="B2351" s="129" t="s">
        <v>6710</v>
      </c>
      <c r="C2351" s="130" t="s">
        <v>18</v>
      </c>
      <c r="D2351" s="130">
        <v>0</v>
      </c>
      <c r="E2351" s="131" t="s">
        <v>13</v>
      </c>
      <c r="F2351" s="132" t="str">
        <f t="shared" si="110"/>
        <v/>
      </c>
      <c r="G2351" s="133">
        <f>IF($K2351="Padrão",BDI!$B$17,IF($K2351="Diferenciado",BDI!$E$17,0))</f>
        <v>0.26419999999999999</v>
      </c>
      <c r="H2351" s="131" t="str">
        <f t="shared" si="108"/>
        <v/>
      </c>
      <c r="I2351" s="132" t="str">
        <f t="shared" si="109"/>
        <v/>
      </c>
      <c r="J2351" s="134"/>
      <c r="K2351" s="135" t="s">
        <v>2979</v>
      </c>
    </row>
    <row r="2352" spans="1:11" hidden="1" x14ac:dyDescent="0.25">
      <c r="A2352" s="128" t="s">
        <v>6711</v>
      </c>
      <c r="B2352" s="129" t="s">
        <v>6712</v>
      </c>
      <c r="C2352" s="130" t="s">
        <v>18</v>
      </c>
      <c r="D2352" s="130">
        <v>0</v>
      </c>
      <c r="E2352" s="131" t="s">
        <v>13</v>
      </c>
      <c r="F2352" s="132" t="str">
        <f t="shared" si="110"/>
        <v/>
      </c>
      <c r="G2352" s="133">
        <f>IF($K2352="Padrão",BDI!$B$17,IF($K2352="Diferenciado",BDI!$E$17,0))</f>
        <v>0.26419999999999999</v>
      </c>
      <c r="H2352" s="131" t="str">
        <f t="shared" si="108"/>
        <v/>
      </c>
      <c r="I2352" s="132" t="str">
        <f t="shared" si="109"/>
        <v/>
      </c>
      <c r="J2352" s="134"/>
      <c r="K2352" s="135" t="s">
        <v>2979</v>
      </c>
    </row>
    <row r="2353" spans="1:11" hidden="1" x14ac:dyDescent="0.25">
      <c r="A2353" s="128" t="s">
        <v>6713</v>
      </c>
      <c r="B2353" s="129" t="s">
        <v>6714</v>
      </c>
      <c r="C2353" s="130" t="s">
        <v>18</v>
      </c>
      <c r="D2353" s="130">
        <v>0</v>
      </c>
      <c r="E2353" s="131" t="s">
        <v>13</v>
      </c>
      <c r="F2353" s="132" t="str">
        <f t="shared" si="110"/>
        <v/>
      </c>
      <c r="G2353" s="133">
        <f>IF($K2353="Padrão",BDI!$B$17,IF($K2353="Diferenciado",BDI!$E$17,0))</f>
        <v>0.26419999999999999</v>
      </c>
      <c r="H2353" s="131" t="str">
        <f t="shared" si="108"/>
        <v/>
      </c>
      <c r="I2353" s="132" t="str">
        <f t="shared" si="109"/>
        <v/>
      </c>
      <c r="J2353" s="134"/>
      <c r="K2353" s="135" t="s">
        <v>2979</v>
      </c>
    </row>
    <row r="2354" spans="1:11" hidden="1" x14ac:dyDescent="0.25">
      <c r="A2354" s="128" t="s">
        <v>6715</v>
      </c>
      <c r="B2354" s="129" t="s">
        <v>6716</v>
      </c>
      <c r="C2354" s="130" t="s">
        <v>18</v>
      </c>
      <c r="D2354" s="130">
        <v>0</v>
      </c>
      <c r="E2354" s="131" t="s">
        <v>13</v>
      </c>
      <c r="F2354" s="132" t="str">
        <f t="shared" si="110"/>
        <v/>
      </c>
      <c r="G2354" s="133">
        <f>IF($K2354="Padrão",BDI!$B$17,IF($K2354="Diferenciado",BDI!$E$17,0))</f>
        <v>0.26419999999999999</v>
      </c>
      <c r="H2354" s="131" t="str">
        <f t="shared" si="108"/>
        <v/>
      </c>
      <c r="I2354" s="132" t="str">
        <f t="shared" si="109"/>
        <v/>
      </c>
      <c r="J2354" s="134"/>
      <c r="K2354" s="135" t="s">
        <v>2979</v>
      </c>
    </row>
    <row r="2355" spans="1:11" hidden="1" x14ac:dyDescent="0.25">
      <c r="A2355" s="128" t="s">
        <v>6717</v>
      </c>
      <c r="B2355" s="129" t="s">
        <v>6718</v>
      </c>
      <c r="C2355" s="130" t="s">
        <v>18</v>
      </c>
      <c r="D2355" s="130">
        <v>0</v>
      </c>
      <c r="E2355" s="131" t="s">
        <v>13</v>
      </c>
      <c r="F2355" s="132" t="str">
        <f t="shared" si="110"/>
        <v/>
      </c>
      <c r="G2355" s="133">
        <f>IF($K2355="Padrão",BDI!$B$17,IF($K2355="Diferenciado",BDI!$E$17,0))</f>
        <v>0.26419999999999999</v>
      </c>
      <c r="H2355" s="131" t="str">
        <f t="shared" si="108"/>
        <v/>
      </c>
      <c r="I2355" s="132" t="str">
        <f t="shared" si="109"/>
        <v/>
      </c>
      <c r="J2355" s="134"/>
      <c r="K2355" s="135" t="s">
        <v>2979</v>
      </c>
    </row>
    <row r="2356" spans="1:11" hidden="1" x14ac:dyDescent="0.25">
      <c r="A2356" s="128" t="s">
        <v>6719</v>
      </c>
      <c r="B2356" s="129" t="s">
        <v>6720</v>
      </c>
      <c r="C2356" s="130" t="s">
        <v>18</v>
      </c>
      <c r="D2356" s="130">
        <v>0</v>
      </c>
      <c r="E2356" s="131" t="s">
        <v>13</v>
      </c>
      <c r="F2356" s="132" t="str">
        <f t="shared" si="110"/>
        <v/>
      </c>
      <c r="G2356" s="133">
        <f>IF($K2356="Padrão",BDI!$B$17,IF($K2356="Diferenciado",BDI!$E$17,0))</f>
        <v>0.26419999999999999</v>
      </c>
      <c r="H2356" s="131" t="str">
        <f t="shared" si="108"/>
        <v/>
      </c>
      <c r="I2356" s="132" t="str">
        <f t="shared" si="109"/>
        <v/>
      </c>
      <c r="J2356" s="134"/>
      <c r="K2356" s="135" t="s">
        <v>2979</v>
      </c>
    </row>
    <row r="2357" spans="1:11" hidden="1" x14ac:dyDescent="0.25">
      <c r="A2357" s="128" t="s">
        <v>6721</v>
      </c>
      <c r="B2357" s="129" t="s">
        <v>6722</v>
      </c>
      <c r="C2357" s="130" t="s">
        <v>18</v>
      </c>
      <c r="D2357" s="130">
        <v>0</v>
      </c>
      <c r="E2357" s="131" t="s">
        <v>13</v>
      </c>
      <c r="F2357" s="132" t="str">
        <f t="shared" si="110"/>
        <v/>
      </c>
      <c r="G2357" s="133">
        <f>IF($K2357="Padrão",BDI!$B$17,IF($K2357="Diferenciado",BDI!$E$17,0))</f>
        <v>0.26419999999999999</v>
      </c>
      <c r="H2357" s="131" t="str">
        <f t="shared" si="108"/>
        <v/>
      </c>
      <c r="I2357" s="132" t="str">
        <f t="shared" si="109"/>
        <v/>
      </c>
      <c r="J2357" s="134"/>
      <c r="K2357" s="135" t="s">
        <v>2979</v>
      </c>
    </row>
    <row r="2358" spans="1:11" hidden="1" x14ac:dyDescent="0.25">
      <c r="A2358" s="128" t="s">
        <v>6723</v>
      </c>
      <c r="B2358" s="129" t="s">
        <v>6724</v>
      </c>
      <c r="C2358" s="130" t="s">
        <v>18</v>
      </c>
      <c r="D2358" s="130">
        <v>0</v>
      </c>
      <c r="E2358" s="131" t="s">
        <v>13</v>
      </c>
      <c r="F2358" s="132" t="str">
        <f t="shared" si="110"/>
        <v/>
      </c>
      <c r="G2358" s="133">
        <f>IF($K2358="Padrão",BDI!$B$17,IF($K2358="Diferenciado",BDI!$E$17,0))</f>
        <v>0.26419999999999999</v>
      </c>
      <c r="H2358" s="131" t="str">
        <f t="shared" si="108"/>
        <v/>
      </c>
      <c r="I2358" s="132" t="str">
        <f t="shared" si="109"/>
        <v/>
      </c>
      <c r="J2358" s="134"/>
      <c r="K2358" s="135" t="s">
        <v>2979</v>
      </c>
    </row>
    <row r="2359" spans="1:11" hidden="1" x14ac:dyDescent="0.25">
      <c r="A2359" s="128" t="s">
        <v>6725</v>
      </c>
      <c r="B2359" s="129" t="s">
        <v>6726</v>
      </c>
      <c r="C2359" s="130" t="s">
        <v>18</v>
      </c>
      <c r="D2359" s="130">
        <v>0</v>
      </c>
      <c r="E2359" s="131" t="s">
        <v>13</v>
      </c>
      <c r="F2359" s="132" t="str">
        <f t="shared" si="110"/>
        <v/>
      </c>
      <c r="G2359" s="133">
        <f>IF($K2359="Padrão",BDI!$B$17,IF($K2359="Diferenciado",BDI!$E$17,0))</f>
        <v>0.26419999999999999</v>
      </c>
      <c r="H2359" s="131" t="str">
        <f t="shared" si="108"/>
        <v/>
      </c>
      <c r="I2359" s="132" t="str">
        <f t="shared" si="109"/>
        <v/>
      </c>
      <c r="J2359" s="134"/>
      <c r="K2359" s="135" t="s">
        <v>2979</v>
      </c>
    </row>
    <row r="2360" spans="1:11" hidden="1" x14ac:dyDescent="0.25">
      <c r="A2360" s="128" t="s">
        <v>6727</v>
      </c>
      <c r="B2360" s="129" t="s">
        <v>6728</v>
      </c>
      <c r="C2360" s="130" t="s">
        <v>18</v>
      </c>
      <c r="D2360" s="130">
        <v>0</v>
      </c>
      <c r="E2360" s="131" t="s">
        <v>13</v>
      </c>
      <c r="F2360" s="132" t="str">
        <f t="shared" si="110"/>
        <v/>
      </c>
      <c r="G2360" s="133">
        <f>IF($K2360="Padrão",BDI!$B$17,IF($K2360="Diferenciado",BDI!$E$17,0))</f>
        <v>0.26419999999999999</v>
      </c>
      <c r="H2360" s="131" t="str">
        <f t="shared" si="108"/>
        <v/>
      </c>
      <c r="I2360" s="132" t="str">
        <f t="shared" si="109"/>
        <v/>
      </c>
      <c r="J2360" s="134"/>
      <c r="K2360" s="135" t="s">
        <v>2979</v>
      </c>
    </row>
    <row r="2361" spans="1:11" hidden="1" x14ac:dyDescent="0.25">
      <c r="A2361" s="128" t="s">
        <v>6729</v>
      </c>
      <c r="B2361" s="129" t="s">
        <v>6730</v>
      </c>
      <c r="C2361" s="130" t="s">
        <v>18</v>
      </c>
      <c r="D2361" s="130">
        <v>0</v>
      </c>
      <c r="E2361" s="131" t="s">
        <v>13</v>
      </c>
      <c r="F2361" s="132" t="str">
        <f t="shared" si="110"/>
        <v/>
      </c>
      <c r="G2361" s="133">
        <f>IF($K2361="Padrão",BDI!$B$17,IF($K2361="Diferenciado",BDI!$E$17,0))</f>
        <v>0.26419999999999999</v>
      </c>
      <c r="H2361" s="131" t="str">
        <f t="shared" si="108"/>
        <v/>
      </c>
      <c r="I2361" s="132" t="str">
        <f t="shared" si="109"/>
        <v/>
      </c>
      <c r="J2361" s="134"/>
      <c r="K2361" s="135" t="s">
        <v>2979</v>
      </c>
    </row>
    <row r="2362" spans="1:11" hidden="1" x14ac:dyDescent="0.25">
      <c r="A2362" s="128" t="s">
        <v>6731</v>
      </c>
      <c r="B2362" s="129" t="s">
        <v>6732</v>
      </c>
      <c r="C2362" s="130" t="s">
        <v>18</v>
      </c>
      <c r="D2362" s="130">
        <v>0</v>
      </c>
      <c r="E2362" s="131" t="s">
        <v>13</v>
      </c>
      <c r="F2362" s="132" t="str">
        <f t="shared" si="110"/>
        <v/>
      </c>
      <c r="G2362" s="133">
        <f>IF($K2362="Padrão",BDI!$B$17,IF($K2362="Diferenciado",BDI!$E$17,0))</f>
        <v>0.26419999999999999</v>
      </c>
      <c r="H2362" s="131" t="str">
        <f t="shared" si="108"/>
        <v/>
      </c>
      <c r="I2362" s="132" t="str">
        <f t="shared" si="109"/>
        <v/>
      </c>
      <c r="J2362" s="134"/>
      <c r="K2362" s="135" t="s">
        <v>2979</v>
      </c>
    </row>
    <row r="2363" spans="1:11" hidden="1" x14ac:dyDescent="0.25">
      <c r="A2363" s="128" t="s">
        <v>6733</v>
      </c>
      <c r="B2363" s="129" t="s">
        <v>6734</v>
      </c>
      <c r="C2363" s="130" t="s">
        <v>18</v>
      </c>
      <c r="D2363" s="130">
        <v>0</v>
      </c>
      <c r="E2363" s="131" t="s">
        <v>13</v>
      </c>
      <c r="F2363" s="132" t="str">
        <f t="shared" si="110"/>
        <v/>
      </c>
      <c r="G2363" s="133">
        <f>IF($K2363="Padrão",BDI!$B$17,IF($K2363="Diferenciado",BDI!$E$17,0))</f>
        <v>0.26419999999999999</v>
      </c>
      <c r="H2363" s="131" t="str">
        <f t="shared" si="108"/>
        <v/>
      </c>
      <c r="I2363" s="132" t="str">
        <f t="shared" si="109"/>
        <v/>
      </c>
      <c r="J2363" s="134"/>
      <c r="K2363" s="135" t="s">
        <v>2979</v>
      </c>
    </row>
    <row r="2364" spans="1:11" hidden="1" x14ac:dyDescent="0.25">
      <c r="A2364" s="128" t="s">
        <v>6735</v>
      </c>
      <c r="B2364" s="129" t="s">
        <v>6736</v>
      </c>
      <c r="C2364" s="130" t="s">
        <v>18</v>
      </c>
      <c r="D2364" s="130">
        <v>0</v>
      </c>
      <c r="E2364" s="131" t="s">
        <v>13</v>
      </c>
      <c r="F2364" s="132" t="str">
        <f t="shared" si="110"/>
        <v/>
      </c>
      <c r="G2364" s="133">
        <f>IF($K2364="Padrão",BDI!$B$17,IF($K2364="Diferenciado",BDI!$E$17,0))</f>
        <v>0.26419999999999999</v>
      </c>
      <c r="H2364" s="131" t="str">
        <f t="shared" si="108"/>
        <v/>
      </c>
      <c r="I2364" s="132" t="str">
        <f t="shared" si="109"/>
        <v/>
      </c>
      <c r="J2364" s="134"/>
      <c r="K2364" s="135" t="s">
        <v>2979</v>
      </c>
    </row>
    <row r="2365" spans="1:11" hidden="1" x14ac:dyDescent="0.25">
      <c r="A2365" s="128" t="s">
        <v>6737</v>
      </c>
      <c r="B2365" s="129" t="s">
        <v>6738</v>
      </c>
      <c r="C2365" s="130" t="s">
        <v>18</v>
      </c>
      <c r="D2365" s="130">
        <v>0</v>
      </c>
      <c r="E2365" s="131" t="s">
        <v>13</v>
      </c>
      <c r="F2365" s="132" t="str">
        <f t="shared" si="110"/>
        <v/>
      </c>
      <c r="G2365" s="133">
        <f>IF($K2365="Padrão",BDI!$B$17,IF($K2365="Diferenciado",BDI!$E$17,0))</f>
        <v>0.26419999999999999</v>
      </c>
      <c r="H2365" s="131" t="str">
        <f t="shared" si="108"/>
        <v/>
      </c>
      <c r="I2365" s="132" t="str">
        <f t="shared" si="109"/>
        <v/>
      </c>
      <c r="J2365" s="134"/>
      <c r="K2365" s="135" t="s">
        <v>2979</v>
      </c>
    </row>
    <row r="2366" spans="1:11" hidden="1" x14ac:dyDescent="0.25">
      <c r="A2366" s="128" t="s">
        <v>6739</v>
      </c>
      <c r="B2366" s="129" t="s">
        <v>6740</v>
      </c>
      <c r="C2366" s="130" t="s">
        <v>18</v>
      </c>
      <c r="D2366" s="130">
        <v>0</v>
      </c>
      <c r="E2366" s="131" t="s">
        <v>13</v>
      </c>
      <c r="F2366" s="132" t="str">
        <f t="shared" si="110"/>
        <v/>
      </c>
      <c r="G2366" s="133">
        <f>IF($K2366="Padrão",BDI!$B$17,IF($K2366="Diferenciado",BDI!$E$17,0))</f>
        <v>0.26419999999999999</v>
      </c>
      <c r="H2366" s="131" t="str">
        <f t="shared" si="108"/>
        <v/>
      </c>
      <c r="I2366" s="132" t="str">
        <f t="shared" si="109"/>
        <v/>
      </c>
      <c r="J2366" s="134"/>
      <c r="K2366" s="135" t="s">
        <v>2979</v>
      </c>
    </row>
    <row r="2367" spans="1:11" hidden="1" x14ac:dyDescent="0.25">
      <c r="A2367" s="128" t="s">
        <v>6741</v>
      </c>
      <c r="B2367" s="129" t="s">
        <v>6742</v>
      </c>
      <c r="C2367" s="130" t="s">
        <v>18</v>
      </c>
      <c r="D2367" s="130">
        <v>0</v>
      </c>
      <c r="E2367" s="131" t="s">
        <v>13</v>
      </c>
      <c r="F2367" s="132" t="str">
        <f t="shared" si="110"/>
        <v/>
      </c>
      <c r="G2367" s="133">
        <f>IF($K2367="Padrão",BDI!$B$17,IF($K2367="Diferenciado",BDI!$E$17,0))</f>
        <v>0.26419999999999999</v>
      </c>
      <c r="H2367" s="131" t="str">
        <f t="shared" si="108"/>
        <v/>
      </c>
      <c r="I2367" s="132" t="str">
        <f t="shared" si="109"/>
        <v/>
      </c>
      <c r="J2367" s="134"/>
      <c r="K2367" s="135" t="s">
        <v>2979</v>
      </c>
    </row>
    <row r="2368" spans="1:11" x14ac:dyDescent="0.25">
      <c r="A2368" s="177" t="s">
        <v>1503</v>
      </c>
      <c r="B2368" s="129" t="s">
        <v>6743</v>
      </c>
      <c r="C2368" s="130" t="s">
        <v>68</v>
      </c>
      <c r="D2368" s="130">
        <v>15</v>
      </c>
      <c r="E2368" s="131">
        <f ca="1">OFFSET(INDEX(Composições!A:H,MATCH(Orçamentária!A2368,Composições!A:A,0),8),2,0)</f>
        <v>702.66272189349104</v>
      </c>
      <c r="F2368" s="132">
        <f t="shared" ca="1" si="110"/>
        <v>10539.940828402365</v>
      </c>
      <c r="G2368" s="133">
        <f>IF($K2368="Padrão",BDI!$B$17,IF($K2368="Diferenciado",BDI!$E$17,0))</f>
        <v>0.18609999999999999</v>
      </c>
      <c r="H2368" s="131">
        <f t="shared" ca="1" si="108"/>
        <v>833.43</v>
      </c>
      <c r="I2368" s="132">
        <f t="shared" ca="1" si="109"/>
        <v>12501.45</v>
      </c>
      <c r="J2368" s="134"/>
      <c r="K2368" s="135" t="s">
        <v>2977</v>
      </c>
    </row>
    <row r="2369" spans="1:11" hidden="1" x14ac:dyDescent="0.25">
      <c r="A2369" s="128" t="s">
        <v>6744</v>
      </c>
      <c r="B2369" s="129" t="s">
        <v>6745</v>
      </c>
      <c r="C2369" s="130" t="s">
        <v>18</v>
      </c>
      <c r="D2369" s="130">
        <v>0</v>
      </c>
      <c r="E2369" s="131" t="s">
        <v>13</v>
      </c>
      <c r="F2369" s="132" t="str">
        <f t="shared" si="110"/>
        <v/>
      </c>
      <c r="G2369" s="133">
        <f>IF($K2369="Padrão",BDI!$B$17,IF($K2369="Diferenciado",BDI!$E$17,0))</f>
        <v>0.26419999999999999</v>
      </c>
      <c r="H2369" s="131" t="str">
        <f t="shared" si="108"/>
        <v/>
      </c>
      <c r="I2369" s="132" t="str">
        <f t="shared" si="109"/>
        <v/>
      </c>
      <c r="J2369" s="134"/>
      <c r="K2369" s="135" t="s">
        <v>2979</v>
      </c>
    </row>
    <row r="2370" spans="1:11" hidden="1" x14ac:dyDescent="0.25">
      <c r="A2370" s="128" t="s">
        <v>6746</v>
      </c>
      <c r="B2370" s="129" t="s">
        <v>6747</v>
      </c>
      <c r="C2370" s="130" t="s">
        <v>18</v>
      </c>
      <c r="D2370" s="130">
        <v>0</v>
      </c>
      <c r="E2370" s="131" t="s">
        <v>13</v>
      </c>
      <c r="F2370" s="132" t="str">
        <f t="shared" si="110"/>
        <v/>
      </c>
      <c r="G2370" s="133">
        <f>IF($K2370="Padrão",BDI!$B$17,IF($K2370="Diferenciado",BDI!$E$17,0))</f>
        <v>0.26419999999999999</v>
      </c>
      <c r="H2370" s="131" t="str">
        <f t="shared" si="108"/>
        <v/>
      </c>
      <c r="I2370" s="132" t="str">
        <f t="shared" si="109"/>
        <v/>
      </c>
      <c r="J2370" s="134"/>
      <c r="K2370" s="135" t="s">
        <v>2979</v>
      </c>
    </row>
    <row r="2371" spans="1:11" hidden="1" x14ac:dyDescent="0.25">
      <c r="A2371" s="128" t="s">
        <v>6748</v>
      </c>
      <c r="B2371" s="129" t="s">
        <v>6749</v>
      </c>
      <c r="C2371" s="130" t="s">
        <v>18</v>
      </c>
      <c r="D2371" s="130">
        <v>0</v>
      </c>
      <c r="E2371" s="131" t="s">
        <v>13</v>
      </c>
      <c r="F2371" s="132" t="str">
        <f t="shared" si="110"/>
        <v/>
      </c>
      <c r="G2371" s="133">
        <f>IF($K2371="Padrão",BDI!$B$17,IF($K2371="Diferenciado",BDI!$E$17,0))</f>
        <v>0.26419999999999999</v>
      </c>
      <c r="H2371" s="131" t="str">
        <f t="shared" si="108"/>
        <v/>
      </c>
      <c r="I2371" s="132" t="str">
        <f t="shared" si="109"/>
        <v/>
      </c>
      <c r="J2371" s="134"/>
      <c r="K2371" s="135" t="s">
        <v>2979</v>
      </c>
    </row>
    <row r="2372" spans="1:11" hidden="1" x14ac:dyDescent="0.25">
      <c r="A2372" s="128" t="s">
        <v>6750</v>
      </c>
      <c r="B2372" s="129" t="s">
        <v>6751</v>
      </c>
      <c r="C2372" s="130" t="s">
        <v>18</v>
      </c>
      <c r="D2372" s="130">
        <v>0</v>
      </c>
      <c r="E2372" s="131" t="s">
        <v>13</v>
      </c>
      <c r="F2372" s="132" t="str">
        <f t="shared" si="110"/>
        <v/>
      </c>
      <c r="G2372" s="133">
        <f>IF($K2372="Padrão",BDI!$B$17,IF($K2372="Diferenciado",BDI!$E$17,0))</f>
        <v>0.26419999999999999</v>
      </c>
      <c r="H2372" s="131" t="str">
        <f t="shared" si="108"/>
        <v/>
      </c>
      <c r="I2372" s="132" t="str">
        <f t="shared" si="109"/>
        <v/>
      </c>
      <c r="J2372" s="134"/>
      <c r="K2372" s="135" t="s">
        <v>2979</v>
      </c>
    </row>
    <row r="2373" spans="1:11" hidden="1" x14ac:dyDescent="0.25">
      <c r="A2373" s="128" t="s">
        <v>6752</v>
      </c>
      <c r="B2373" s="129" t="s">
        <v>6753</v>
      </c>
      <c r="C2373" s="130" t="s">
        <v>18</v>
      </c>
      <c r="D2373" s="130">
        <v>0</v>
      </c>
      <c r="E2373" s="131" t="s">
        <v>13</v>
      </c>
      <c r="F2373" s="132" t="str">
        <f t="shared" si="110"/>
        <v/>
      </c>
      <c r="G2373" s="133">
        <f>IF($K2373="Padrão",BDI!$B$17,IF($K2373="Diferenciado",BDI!$E$17,0))</f>
        <v>0.26419999999999999</v>
      </c>
      <c r="H2373" s="131" t="str">
        <f t="shared" si="108"/>
        <v/>
      </c>
      <c r="I2373" s="132" t="str">
        <f t="shared" si="109"/>
        <v/>
      </c>
      <c r="J2373" s="134"/>
      <c r="K2373" s="135" t="s">
        <v>2979</v>
      </c>
    </row>
    <row r="2374" spans="1:11" hidden="1" x14ac:dyDescent="0.25">
      <c r="A2374" s="128" t="s">
        <v>6754</v>
      </c>
      <c r="B2374" s="129" t="s">
        <v>6755</v>
      </c>
      <c r="C2374" s="130" t="s">
        <v>18</v>
      </c>
      <c r="D2374" s="130">
        <v>0</v>
      </c>
      <c r="E2374" s="131" t="s">
        <v>13</v>
      </c>
      <c r="F2374" s="132" t="str">
        <f t="shared" si="110"/>
        <v/>
      </c>
      <c r="G2374" s="133">
        <f>IF($K2374="Padrão",BDI!$B$17,IF($K2374="Diferenciado",BDI!$E$17,0))</f>
        <v>0.26419999999999999</v>
      </c>
      <c r="H2374" s="131" t="str">
        <f t="shared" ref="H2374:H2437" si="111">IF(ISNUMBER(E2374),ROUND(E2374*(1+G2374),2),"")</f>
        <v/>
      </c>
      <c r="I2374" s="132" t="str">
        <f t="shared" ref="I2374:I2437" si="112">IF(ISNUMBER(E2374),ROUND(H2374*D2374,2),"")</f>
        <v/>
      </c>
      <c r="J2374" s="134"/>
      <c r="K2374" s="135" t="s">
        <v>2979</v>
      </c>
    </row>
    <row r="2375" spans="1:11" hidden="1" x14ac:dyDescent="0.25">
      <c r="A2375" s="128" t="s">
        <v>6756</v>
      </c>
      <c r="B2375" s="129" t="s">
        <v>6757</v>
      </c>
      <c r="C2375" s="130" t="s">
        <v>18</v>
      </c>
      <c r="D2375" s="130">
        <v>0</v>
      </c>
      <c r="E2375" s="131" t="s">
        <v>13</v>
      </c>
      <c r="F2375" s="132" t="str">
        <f t="shared" ref="F2375:F2438" si="113">IF(ISNUMBER(E2375),D2375*E2375,"")</f>
        <v/>
      </c>
      <c r="G2375" s="133">
        <f>IF($K2375="Padrão",BDI!$B$17,IF($K2375="Diferenciado",BDI!$E$17,0))</f>
        <v>0.26419999999999999</v>
      </c>
      <c r="H2375" s="131" t="str">
        <f t="shared" si="111"/>
        <v/>
      </c>
      <c r="I2375" s="132" t="str">
        <f t="shared" si="112"/>
        <v/>
      </c>
      <c r="J2375" s="134"/>
      <c r="K2375" s="135" t="s">
        <v>2979</v>
      </c>
    </row>
    <row r="2376" spans="1:11" hidden="1" x14ac:dyDescent="0.25">
      <c r="A2376" s="128" t="s">
        <v>6758</v>
      </c>
      <c r="B2376" s="129" t="s">
        <v>6759</v>
      </c>
      <c r="C2376" s="130" t="s">
        <v>18</v>
      </c>
      <c r="D2376" s="130">
        <v>0</v>
      </c>
      <c r="E2376" s="131" t="s">
        <v>13</v>
      </c>
      <c r="F2376" s="132" t="str">
        <f t="shared" si="113"/>
        <v/>
      </c>
      <c r="G2376" s="133">
        <f>IF($K2376="Padrão",BDI!$B$17,IF($K2376="Diferenciado",BDI!$E$17,0))</f>
        <v>0.26419999999999999</v>
      </c>
      <c r="H2376" s="131" t="str">
        <f t="shared" si="111"/>
        <v/>
      </c>
      <c r="I2376" s="132" t="str">
        <f t="shared" si="112"/>
        <v/>
      </c>
      <c r="J2376" s="134"/>
      <c r="K2376" s="135" t="s">
        <v>2979</v>
      </c>
    </row>
    <row r="2377" spans="1:11" hidden="1" x14ac:dyDescent="0.25">
      <c r="A2377" s="128" t="s">
        <v>6760</v>
      </c>
      <c r="B2377" s="129" t="s">
        <v>6761</v>
      </c>
      <c r="C2377" s="130" t="s">
        <v>72</v>
      </c>
      <c r="D2377" s="130">
        <v>0</v>
      </c>
      <c r="E2377" s="131" t="s">
        <v>13</v>
      </c>
      <c r="F2377" s="132" t="str">
        <f t="shared" si="113"/>
        <v/>
      </c>
      <c r="G2377" s="133">
        <f>IF($K2377="Padrão",BDI!$B$17,IF($K2377="Diferenciado",BDI!$E$17,0))</f>
        <v>0.26419999999999999</v>
      </c>
      <c r="H2377" s="131" t="str">
        <f t="shared" si="111"/>
        <v/>
      </c>
      <c r="I2377" s="132" t="str">
        <f t="shared" si="112"/>
        <v/>
      </c>
      <c r="J2377" s="134"/>
      <c r="K2377" s="135" t="s">
        <v>2979</v>
      </c>
    </row>
    <row r="2378" spans="1:11" hidden="1" x14ac:dyDescent="0.25">
      <c r="A2378" s="128" t="s">
        <v>6762</v>
      </c>
      <c r="B2378" s="129" t="s">
        <v>6763</v>
      </c>
      <c r="C2378" s="130" t="s">
        <v>4203</v>
      </c>
      <c r="D2378" s="130">
        <v>0</v>
      </c>
      <c r="E2378" s="131" t="s">
        <v>13</v>
      </c>
      <c r="F2378" s="132" t="str">
        <f t="shared" si="113"/>
        <v/>
      </c>
      <c r="G2378" s="133">
        <f>IF($K2378="Padrão",BDI!$B$17,IF($K2378="Diferenciado",BDI!$E$17,0))</f>
        <v>0.26419999999999999</v>
      </c>
      <c r="H2378" s="131" t="str">
        <f t="shared" si="111"/>
        <v/>
      </c>
      <c r="I2378" s="132" t="str">
        <f t="shared" si="112"/>
        <v/>
      </c>
      <c r="J2378" s="134"/>
      <c r="K2378" s="135" t="s">
        <v>2979</v>
      </c>
    </row>
    <row r="2379" spans="1:11" hidden="1" x14ac:dyDescent="0.25">
      <c r="A2379" s="128" t="s">
        <v>6764</v>
      </c>
      <c r="B2379" s="129" t="s">
        <v>6765</v>
      </c>
      <c r="C2379" s="130" t="s">
        <v>4203</v>
      </c>
      <c r="D2379" s="130">
        <v>0</v>
      </c>
      <c r="E2379" s="131" t="s">
        <v>13</v>
      </c>
      <c r="F2379" s="132" t="str">
        <f t="shared" si="113"/>
        <v/>
      </c>
      <c r="G2379" s="133">
        <f>IF($K2379="Padrão",BDI!$B$17,IF($K2379="Diferenciado",BDI!$E$17,0))</f>
        <v>0.26419999999999999</v>
      </c>
      <c r="H2379" s="131" t="str">
        <f t="shared" si="111"/>
        <v/>
      </c>
      <c r="I2379" s="132" t="str">
        <f t="shared" si="112"/>
        <v/>
      </c>
      <c r="J2379" s="134"/>
      <c r="K2379" s="135" t="s">
        <v>2979</v>
      </c>
    </row>
    <row r="2380" spans="1:11" hidden="1" x14ac:dyDescent="0.25">
      <c r="A2380" s="128" t="s">
        <v>6766</v>
      </c>
      <c r="B2380" s="129" t="s">
        <v>6767</v>
      </c>
      <c r="C2380" s="130" t="s">
        <v>4203</v>
      </c>
      <c r="D2380" s="130">
        <v>0</v>
      </c>
      <c r="E2380" s="131" t="s">
        <v>13</v>
      </c>
      <c r="F2380" s="132" t="str">
        <f t="shared" si="113"/>
        <v/>
      </c>
      <c r="G2380" s="133">
        <f>IF($K2380="Padrão",BDI!$B$17,IF($K2380="Diferenciado",BDI!$E$17,0))</f>
        <v>0.26419999999999999</v>
      </c>
      <c r="H2380" s="131" t="str">
        <f t="shared" si="111"/>
        <v/>
      </c>
      <c r="I2380" s="132" t="str">
        <f t="shared" si="112"/>
        <v/>
      </c>
      <c r="J2380" s="134"/>
      <c r="K2380" s="135" t="s">
        <v>2979</v>
      </c>
    </row>
    <row r="2381" spans="1:11" hidden="1" x14ac:dyDescent="0.25">
      <c r="A2381" s="128" t="s">
        <v>6768</v>
      </c>
      <c r="B2381" s="129" t="s">
        <v>6769</v>
      </c>
      <c r="C2381" s="130" t="s">
        <v>4203</v>
      </c>
      <c r="D2381" s="130">
        <v>0</v>
      </c>
      <c r="E2381" s="131" t="s">
        <v>13</v>
      </c>
      <c r="F2381" s="132" t="str">
        <f t="shared" si="113"/>
        <v/>
      </c>
      <c r="G2381" s="133">
        <f>IF($K2381="Padrão",BDI!$B$17,IF($K2381="Diferenciado",BDI!$E$17,0))</f>
        <v>0.26419999999999999</v>
      </c>
      <c r="H2381" s="131" t="str">
        <f t="shared" si="111"/>
        <v/>
      </c>
      <c r="I2381" s="132" t="str">
        <f t="shared" si="112"/>
        <v/>
      </c>
      <c r="J2381" s="134"/>
      <c r="K2381" s="135" t="s">
        <v>2979</v>
      </c>
    </row>
    <row r="2382" spans="1:11" hidden="1" x14ac:dyDescent="0.25">
      <c r="A2382" s="128" t="s">
        <v>6770</v>
      </c>
      <c r="B2382" s="129" t="s">
        <v>6771</v>
      </c>
      <c r="C2382" s="130" t="s">
        <v>4203</v>
      </c>
      <c r="D2382" s="130">
        <v>0</v>
      </c>
      <c r="E2382" s="131" t="s">
        <v>13</v>
      </c>
      <c r="F2382" s="132" t="str">
        <f t="shared" si="113"/>
        <v/>
      </c>
      <c r="G2382" s="133">
        <f>IF($K2382="Padrão",BDI!$B$17,IF($K2382="Diferenciado",BDI!$E$17,0))</f>
        <v>0.26419999999999999</v>
      </c>
      <c r="H2382" s="131" t="str">
        <f t="shared" si="111"/>
        <v/>
      </c>
      <c r="I2382" s="132" t="str">
        <f t="shared" si="112"/>
        <v/>
      </c>
      <c r="J2382" s="134"/>
      <c r="K2382" s="135" t="s">
        <v>2979</v>
      </c>
    </row>
    <row r="2383" spans="1:11" hidden="1" x14ac:dyDescent="0.25">
      <c r="A2383" s="128" t="s">
        <v>6772</v>
      </c>
      <c r="B2383" s="129" t="s">
        <v>6773</v>
      </c>
      <c r="C2383" s="130" t="s">
        <v>4543</v>
      </c>
      <c r="D2383" s="130">
        <v>0</v>
      </c>
      <c r="E2383" s="131" t="s">
        <v>13</v>
      </c>
      <c r="F2383" s="132" t="str">
        <f t="shared" si="113"/>
        <v/>
      </c>
      <c r="G2383" s="133">
        <f>IF($K2383="Padrão",BDI!$B$17,IF($K2383="Diferenciado",BDI!$E$17,0))</f>
        <v>0.26419999999999999</v>
      </c>
      <c r="H2383" s="131" t="str">
        <f t="shared" si="111"/>
        <v/>
      </c>
      <c r="I2383" s="132" t="str">
        <f t="shared" si="112"/>
        <v/>
      </c>
      <c r="J2383" s="134"/>
      <c r="K2383" s="135" t="s">
        <v>2979</v>
      </c>
    </row>
    <row r="2384" spans="1:11" hidden="1" x14ac:dyDescent="0.25">
      <c r="A2384" s="177" t="s">
        <v>1504</v>
      </c>
      <c r="B2384" s="129" t="s">
        <v>6774</v>
      </c>
      <c r="C2384" s="130" t="s">
        <v>18</v>
      </c>
      <c r="D2384" s="130">
        <v>0</v>
      </c>
      <c r="E2384" s="131">
        <f ca="1">OFFSET(INDEX(Composições!A:H,MATCH(Orçamentária!A2384,Composições!A:A,0),8),2,0)</f>
        <v>28.763624999999998</v>
      </c>
      <c r="F2384" s="132">
        <f t="shared" ca="1" si="113"/>
        <v>0</v>
      </c>
      <c r="G2384" s="133">
        <f>IF($K2384="Padrão",BDI!$B$17,IF($K2384="Diferenciado",BDI!$E$17,0))</f>
        <v>0.26419999999999999</v>
      </c>
      <c r="H2384" s="131">
        <f t="shared" ca="1" si="111"/>
        <v>36.36</v>
      </c>
      <c r="I2384" s="132">
        <f t="shared" ca="1" si="112"/>
        <v>0</v>
      </c>
      <c r="J2384" s="134"/>
      <c r="K2384" s="135" t="s">
        <v>2979</v>
      </c>
    </row>
    <row r="2385" spans="1:11" x14ac:dyDescent="0.25">
      <c r="A2385" s="128" t="s">
        <v>6775</v>
      </c>
      <c r="B2385" s="129" t="s">
        <v>6776</v>
      </c>
      <c r="C2385" s="130" t="s">
        <v>18</v>
      </c>
      <c r="D2385" s="130">
        <v>1</v>
      </c>
      <c r="E2385" s="176">
        <v>362.31</v>
      </c>
      <c r="F2385" s="132">
        <f t="shared" si="113"/>
        <v>362.31</v>
      </c>
      <c r="G2385" s="133">
        <f>IF($K2385="Padrão",BDI!$B$17,IF($K2385="Diferenciado",BDI!$E$17,0))</f>
        <v>0.26419999999999999</v>
      </c>
      <c r="H2385" s="131">
        <f t="shared" si="111"/>
        <v>458.03</v>
      </c>
      <c r="I2385" s="132">
        <f t="shared" si="112"/>
        <v>458.03</v>
      </c>
      <c r="J2385" s="134"/>
      <c r="K2385" s="135" t="s">
        <v>2979</v>
      </c>
    </row>
    <row r="2386" spans="1:11" x14ac:dyDescent="0.25">
      <c r="A2386" s="128" t="s">
        <v>6777</v>
      </c>
      <c r="B2386" s="129" t="s">
        <v>6778</v>
      </c>
      <c r="C2386" s="130" t="s">
        <v>18</v>
      </c>
      <c r="D2386" s="130">
        <v>14</v>
      </c>
      <c r="E2386" s="176">
        <v>161.06</v>
      </c>
      <c r="F2386" s="132">
        <f t="shared" si="113"/>
        <v>2254.84</v>
      </c>
      <c r="G2386" s="133">
        <f>IF($K2386="Padrão",BDI!$B$17,IF($K2386="Diferenciado",BDI!$E$17,0))</f>
        <v>0.26419999999999999</v>
      </c>
      <c r="H2386" s="131">
        <f t="shared" si="111"/>
        <v>203.61</v>
      </c>
      <c r="I2386" s="132">
        <f t="shared" si="112"/>
        <v>2850.54</v>
      </c>
      <c r="J2386" s="134"/>
      <c r="K2386" s="135" t="s">
        <v>2979</v>
      </c>
    </row>
    <row r="2387" spans="1:11" x14ac:dyDescent="0.25">
      <c r="A2387" s="128" t="s">
        <v>6779</v>
      </c>
      <c r="B2387" s="129" t="s">
        <v>6780</v>
      </c>
      <c r="C2387" s="130" t="s">
        <v>18</v>
      </c>
      <c r="D2387" s="130">
        <v>10</v>
      </c>
      <c r="E2387" s="176">
        <v>261.89999999999998</v>
      </c>
      <c r="F2387" s="132">
        <f t="shared" si="113"/>
        <v>2619</v>
      </c>
      <c r="G2387" s="133">
        <f>IF($K2387="Padrão",BDI!$B$17,IF($K2387="Diferenciado",BDI!$E$17,0))</f>
        <v>0.26419999999999999</v>
      </c>
      <c r="H2387" s="131">
        <f t="shared" si="111"/>
        <v>331.09</v>
      </c>
      <c r="I2387" s="132">
        <f t="shared" si="112"/>
        <v>3310.9</v>
      </c>
      <c r="J2387" s="134"/>
      <c r="K2387" s="135" t="s">
        <v>2979</v>
      </c>
    </row>
    <row r="2388" spans="1:11" x14ac:dyDescent="0.25">
      <c r="A2388" s="128" t="s">
        <v>6781</v>
      </c>
      <c r="B2388" s="129" t="s">
        <v>6782</v>
      </c>
      <c r="C2388" s="130" t="s">
        <v>18</v>
      </c>
      <c r="D2388" s="130">
        <v>2</v>
      </c>
      <c r="E2388" s="176">
        <v>3676.94</v>
      </c>
      <c r="F2388" s="132">
        <f t="shared" si="113"/>
        <v>7353.88</v>
      </c>
      <c r="G2388" s="133">
        <f>IF($K2388="Padrão",BDI!$B$17,IF($K2388="Diferenciado",BDI!$E$17,0))</f>
        <v>0.26419999999999999</v>
      </c>
      <c r="H2388" s="131">
        <f t="shared" si="111"/>
        <v>4648.3900000000003</v>
      </c>
      <c r="I2388" s="132">
        <f t="shared" si="112"/>
        <v>9296.7800000000007</v>
      </c>
      <c r="J2388" s="134"/>
      <c r="K2388" s="135" t="s">
        <v>2979</v>
      </c>
    </row>
    <row r="2389" spans="1:11" x14ac:dyDescent="0.25">
      <c r="A2389" s="128" t="s">
        <v>6783</v>
      </c>
      <c r="B2389" s="129" t="s">
        <v>6784</v>
      </c>
      <c r="C2389" s="130" t="s">
        <v>18</v>
      </c>
      <c r="D2389" s="130">
        <v>1</v>
      </c>
      <c r="E2389" s="176">
        <v>1899.99</v>
      </c>
      <c r="F2389" s="132">
        <f t="shared" si="113"/>
        <v>1899.99</v>
      </c>
      <c r="G2389" s="133">
        <f>IF($K2389="Padrão",BDI!$B$17,IF($K2389="Diferenciado",BDI!$E$17,0))</f>
        <v>0.26419999999999999</v>
      </c>
      <c r="H2389" s="131">
        <f t="shared" si="111"/>
        <v>2401.9699999999998</v>
      </c>
      <c r="I2389" s="132">
        <f t="shared" si="112"/>
        <v>2401.9699999999998</v>
      </c>
      <c r="J2389" s="134"/>
      <c r="K2389" s="135" t="s">
        <v>2979</v>
      </c>
    </row>
    <row r="2390" spans="1:11" x14ac:dyDescent="0.25">
      <c r="A2390" s="128" t="s">
        <v>6785</v>
      </c>
      <c r="B2390" s="129" t="s">
        <v>6786</v>
      </c>
      <c r="C2390" s="130" t="s">
        <v>18</v>
      </c>
      <c r="D2390" s="130">
        <v>1</v>
      </c>
      <c r="E2390" s="176">
        <v>1914.25</v>
      </c>
      <c r="F2390" s="132">
        <f t="shared" si="113"/>
        <v>1914.25</v>
      </c>
      <c r="G2390" s="133">
        <f>IF($K2390="Padrão",BDI!$B$17,IF($K2390="Diferenciado",BDI!$E$17,0))</f>
        <v>0.26419999999999999</v>
      </c>
      <c r="H2390" s="131">
        <f t="shared" si="111"/>
        <v>2419.9899999999998</v>
      </c>
      <c r="I2390" s="132">
        <f t="shared" si="112"/>
        <v>2419.9899999999998</v>
      </c>
      <c r="J2390" s="134"/>
      <c r="K2390" s="135" t="s">
        <v>2979</v>
      </c>
    </row>
    <row r="2391" spans="1:11" x14ac:dyDescent="0.25">
      <c r="A2391" s="128" t="s">
        <v>6787</v>
      </c>
      <c r="B2391" s="129" t="s">
        <v>6788</v>
      </c>
      <c r="C2391" s="130" t="s">
        <v>18</v>
      </c>
      <c r="D2391" s="130">
        <v>1</v>
      </c>
      <c r="E2391" s="176">
        <v>4299</v>
      </c>
      <c r="F2391" s="132">
        <f t="shared" si="113"/>
        <v>4299</v>
      </c>
      <c r="G2391" s="133">
        <f>IF($K2391="Padrão",BDI!$B$17,IF($K2391="Diferenciado",BDI!$E$17,0))</f>
        <v>0.26419999999999999</v>
      </c>
      <c r="H2391" s="131">
        <f t="shared" si="111"/>
        <v>5434.8</v>
      </c>
      <c r="I2391" s="132">
        <f t="shared" si="112"/>
        <v>5434.8</v>
      </c>
      <c r="J2391" s="134"/>
      <c r="K2391" s="135" t="s">
        <v>2979</v>
      </c>
    </row>
    <row r="2392" spans="1:11" x14ac:dyDescent="0.25">
      <c r="A2392" s="128" t="s">
        <v>6789</v>
      </c>
      <c r="B2392" s="129" t="s">
        <v>6790</v>
      </c>
      <c r="C2392" s="130" t="s">
        <v>18</v>
      </c>
      <c r="D2392" s="130">
        <v>18</v>
      </c>
      <c r="E2392" s="176">
        <v>81.900000000000006</v>
      </c>
      <c r="F2392" s="132">
        <f t="shared" si="113"/>
        <v>1474.2</v>
      </c>
      <c r="G2392" s="133">
        <f>IF($K2392="Padrão",BDI!$B$17,IF($K2392="Diferenciado",BDI!$E$17,0))</f>
        <v>0.26419999999999999</v>
      </c>
      <c r="H2392" s="131">
        <f t="shared" si="111"/>
        <v>103.54</v>
      </c>
      <c r="I2392" s="132">
        <f t="shared" si="112"/>
        <v>1863.72</v>
      </c>
      <c r="J2392" s="134"/>
      <c r="K2392" s="135" t="s">
        <v>2979</v>
      </c>
    </row>
    <row r="2393" spans="1:11" x14ac:dyDescent="0.25">
      <c r="A2393" s="128" t="s">
        <v>6791</v>
      </c>
      <c r="B2393" s="129" t="s">
        <v>6792</v>
      </c>
      <c r="C2393" s="130" t="s">
        <v>18</v>
      </c>
      <c r="D2393" s="130">
        <v>5</v>
      </c>
      <c r="E2393" s="176">
        <v>48.26</v>
      </c>
      <c r="F2393" s="132">
        <f t="shared" si="113"/>
        <v>241.29999999999998</v>
      </c>
      <c r="G2393" s="133">
        <f>IF($K2393="Padrão",BDI!$B$17,IF($K2393="Diferenciado",BDI!$E$17,0))</f>
        <v>0.26419999999999999</v>
      </c>
      <c r="H2393" s="131">
        <f t="shared" si="111"/>
        <v>61.01</v>
      </c>
      <c r="I2393" s="132">
        <f t="shared" si="112"/>
        <v>305.05</v>
      </c>
      <c r="J2393" s="134"/>
      <c r="K2393" s="135" t="s">
        <v>2979</v>
      </c>
    </row>
    <row r="2394" spans="1:11" x14ac:dyDescent="0.25">
      <c r="A2394" s="177" t="s">
        <v>1508</v>
      </c>
      <c r="B2394" s="129" t="s">
        <v>6793</v>
      </c>
      <c r="C2394" s="130" t="s">
        <v>18</v>
      </c>
      <c r="D2394" s="130">
        <v>5</v>
      </c>
      <c r="E2394" s="131">
        <f ca="1">OFFSET(INDEX(Composições!A:H,MATCH(Orçamentária!A2394,Composições!A:A,0),8),2,0)</f>
        <v>38.475000000000001</v>
      </c>
      <c r="F2394" s="132">
        <f t="shared" ca="1" si="113"/>
        <v>192.375</v>
      </c>
      <c r="G2394" s="133">
        <f>IF($K2394="Padrão",BDI!$B$17,IF($K2394="Diferenciado",BDI!$E$17,0))</f>
        <v>0.26419999999999999</v>
      </c>
      <c r="H2394" s="131">
        <f t="shared" ca="1" si="111"/>
        <v>48.64</v>
      </c>
      <c r="I2394" s="132">
        <f t="shared" ca="1" si="112"/>
        <v>243.2</v>
      </c>
      <c r="J2394" s="134"/>
      <c r="K2394" s="135" t="s">
        <v>2979</v>
      </c>
    </row>
    <row r="2395" spans="1:11" x14ac:dyDescent="0.25">
      <c r="A2395" s="128" t="s">
        <v>6794</v>
      </c>
      <c r="B2395" s="129" t="s">
        <v>6795</v>
      </c>
      <c r="C2395" s="130" t="s">
        <v>18</v>
      </c>
      <c r="D2395" s="130">
        <v>21</v>
      </c>
      <c r="E2395" s="176">
        <v>118.95</v>
      </c>
      <c r="F2395" s="132">
        <f t="shared" si="113"/>
        <v>2497.9500000000003</v>
      </c>
      <c r="G2395" s="133">
        <f>IF($K2395="Padrão",BDI!$B$17,IF($K2395="Diferenciado",BDI!$E$17,0))</f>
        <v>0.26419999999999999</v>
      </c>
      <c r="H2395" s="131">
        <f t="shared" si="111"/>
        <v>150.38</v>
      </c>
      <c r="I2395" s="132">
        <f t="shared" si="112"/>
        <v>3157.98</v>
      </c>
      <c r="J2395" s="134"/>
      <c r="K2395" s="135" t="s">
        <v>2979</v>
      </c>
    </row>
    <row r="2396" spans="1:11" hidden="1" x14ac:dyDescent="0.25">
      <c r="A2396" s="128" t="s">
        <v>6796</v>
      </c>
      <c r="B2396" s="129" t="s">
        <v>6797</v>
      </c>
      <c r="C2396" s="130" t="s">
        <v>18</v>
      </c>
      <c r="D2396" s="130">
        <v>0</v>
      </c>
      <c r="E2396" s="131" t="s">
        <v>13</v>
      </c>
      <c r="F2396" s="132" t="str">
        <f t="shared" si="113"/>
        <v/>
      </c>
      <c r="G2396" s="133">
        <f>IF($K2396="Padrão",BDI!$B$17,IF($K2396="Diferenciado",BDI!$E$17,0))</f>
        <v>0.26419999999999999</v>
      </c>
      <c r="H2396" s="131" t="str">
        <f t="shared" si="111"/>
        <v/>
      </c>
      <c r="I2396" s="132" t="str">
        <f t="shared" si="112"/>
        <v/>
      </c>
      <c r="J2396" s="134"/>
      <c r="K2396" s="135" t="s">
        <v>2979</v>
      </c>
    </row>
    <row r="2397" spans="1:11" hidden="1" x14ac:dyDescent="0.25">
      <c r="A2397" s="128" t="s">
        <v>6798</v>
      </c>
      <c r="B2397" s="129" t="s">
        <v>6799</v>
      </c>
      <c r="C2397" s="130" t="s">
        <v>18</v>
      </c>
      <c r="D2397" s="130">
        <v>0</v>
      </c>
      <c r="E2397" s="131" t="s">
        <v>13</v>
      </c>
      <c r="F2397" s="132" t="str">
        <f t="shared" si="113"/>
        <v/>
      </c>
      <c r="G2397" s="133">
        <f>IF($K2397="Padrão",BDI!$B$17,IF($K2397="Diferenciado",BDI!$E$17,0))</f>
        <v>0.26419999999999999</v>
      </c>
      <c r="H2397" s="131" t="str">
        <f t="shared" si="111"/>
        <v/>
      </c>
      <c r="I2397" s="132" t="str">
        <f t="shared" si="112"/>
        <v/>
      </c>
      <c r="J2397" s="134"/>
      <c r="K2397" s="135" t="s">
        <v>2979</v>
      </c>
    </row>
    <row r="2398" spans="1:11" hidden="1" x14ac:dyDescent="0.25">
      <c r="A2398" s="128" t="s">
        <v>6800</v>
      </c>
      <c r="B2398" s="129" t="s">
        <v>6801</v>
      </c>
      <c r="C2398" s="130" t="s">
        <v>18</v>
      </c>
      <c r="D2398" s="130">
        <v>0</v>
      </c>
      <c r="E2398" s="131" t="s">
        <v>13</v>
      </c>
      <c r="F2398" s="132" t="str">
        <f t="shared" si="113"/>
        <v/>
      </c>
      <c r="G2398" s="133">
        <f>IF($K2398="Padrão",BDI!$B$17,IF($K2398="Diferenciado",BDI!$E$17,0))</f>
        <v>0.26419999999999999</v>
      </c>
      <c r="H2398" s="131" t="str">
        <f t="shared" si="111"/>
        <v/>
      </c>
      <c r="I2398" s="132" t="str">
        <f t="shared" si="112"/>
        <v/>
      </c>
      <c r="J2398" s="134"/>
      <c r="K2398" s="135" t="s">
        <v>2979</v>
      </c>
    </row>
    <row r="2399" spans="1:11" hidden="1" x14ac:dyDescent="0.25">
      <c r="A2399" s="128" t="s">
        <v>6802</v>
      </c>
      <c r="B2399" s="129" t="s">
        <v>6803</v>
      </c>
      <c r="C2399" s="130" t="s">
        <v>18</v>
      </c>
      <c r="D2399" s="130">
        <v>0</v>
      </c>
      <c r="E2399" s="131" t="s">
        <v>13</v>
      </c>
      <c r="F2399" s="132" t="str">
        <f t="shared" si="113"/>
        <v/>
      </c>
      <c r="G2399" s="133">
        <f>IF($K2399="Padrão",BDI!$B$17,IF($K2399="Diferenciado",BDI!$E$17,0))</f>
        <v>0.26419999999999999</v>
      </c>
      <c r="H2399" s="131" t="str">
        <f t="shared" si="111"/>
        <v/>
      </c>
      <c r="I2399" s="132" t="str">
        <f t="shared" si="112"/>
        <v/>
      </c>
      <c r="J2399" s="134"/>
      <c r="K2399" s="135" t="s">
        <v>2979</v>
      </c>
    </row>
    <row r="2400" spans="1:11" hidden="1" x14ac:dyDescent="0.25">
      <c r="A2400" s="128" t="s">
        <v>6804</v>
      </c>
      <c r="B2400" s="129" t="s">
        <v>6805</v>
      </c>
      <c r="C2400" s="130" t="s">
        <v>18</v>
      </c>
      <c r="D2400" s="130">
        <v>0</v>
      </c>
      <c r="E2400" s="131" t="s">
        <v>13</v>
      </c>
      <c r="F2400" s="132" t="str">
        <f t="shared" si="113"/>
        <v/>
      </c>
      <c r="G2400" s="133">
        <f>IF($K2400="Padrão",BDI!$B$17,IF($K2400="Diferenciado",BDI!$E$17,0))</f>
        <v>0.26419999999999999</v>
      </c>
      <c r="H2400" s="131" t="str">
        <f t="shared" si="111"/>
        <v/>
      </c>
      <c r="I2400" s="132" t="str">
        <f t="shared" si="112"/>
        <v/>
      </c>
      <c r="J2400" s="134"/>
      <c r="K2400" s="135" t="s">
        <v>2979</v>
      </c>
    </row>
    <row r="2401" spans="1:11" x14ac:dyDescent="0.25">
      <c r="A2401" s="128" t="s">
        <v>6806</v>
      </c>
      <c r="B2401" s="129" t="s">
        <v>6807</v>
      </c>
      <c r="C2401" s="130" t="s">
        <v>18</v>
      </c>
      <c r="D2401" s="130">
        <v>1</v>
      </c>
      <c r="E2401" s="176">
        <v>1580.48</v>
      </c>
      <c r="F2401" s="132">
        <f t="shared" si="113"/>
        <v>1580.48</v>
      </c>
      <c r="G2401" s="133">
        <f>IF($K2401="Padrão",BDI!$B$17,IF($K2401="Diferenciado",BDI!$E$17,0))</f>
        <v>0.26419999999999999</v>
      </c>
      <c r="H2401" s="131">
        <f t="shared" si="111"/>
        <v>1998.04</v>
      </c>
      <c r="I2401" s="132">
        <f t="shared" si="112"/>
        <v>1998.04</v>
      </c>
      <c r="J2401" s="134"/>
      <c r="K2401" s="135" t="s">
        <v>2979</v>
      </c>
    </row>
    <row r="2402" spans="1:11" x14ac:dyDescent="0.25">
      <c r="A2402" s="128" t="s">
        <v>6808</v>
      </c>
      <c r="B2402" s="129" t="s">
        <v>6809</v>
      </c>
      <c r="C2402" s="130" t="s">
        <v>18</v>
      </c>
      <c r="D2402" s="130">
        <v>1</v>
      </c>
      <c r="E2402" s="176">
        <v>1885.03</v>
      </c>
      <c r="F2402" s="132">
        <f t="shared" si="113"/>
        <v>1885.03</v>
      </c>
      <c r="G2402" s="133">
        <f>IF($K2402="Padrão",BDI!$B$17,IF($K2402="Diferenciado",BDI!$E$17,0))</f>
        <v>0.26419999999999999</v>
      </c>
      <c r="H2402" s="131">
        <f t="shared" si="111"/>
        <v>2383.0500000000002</v>
      </c>
      <c r="I2402" s="132">
        <f t="shared" si="112"/>
        <v>2383.0500000000002</v>
      </c>
      <c r="J2402" s="134"/>
      <c r="K2402" s="135" t="s">
        <v>2979</v>
      </c>
    </row>
    <row r="2403" spans="1:11" hidden="1" x14ac:dyDescent="0.25">
      <c r="A2403" s="128" t="s">
        <v>6810</v>
      </c>
      <c r="B2403" s="129" t="s">
        <v>6811</v>
      </c>
      <c r="C2403" s="130" t="s">
        <v>18</v>
      </c>
      <c r="D2403" s="130">
        <v>0</v>
      </c>
      <c r="E2403" s="131" t="s">
        <v>13</v>
      </c>
      <c r="F2403" s="132" t="str">
        <f t="shared" si="113"/>
        <v/>
      </c>
      <c r="G2403" s="133">
        <f>IF($K2403="Padrão",BDI!$B$17,IF($K2403="Diferenciado",BDI!$E$17,0))</f>
        <v>0.26419999999999999</v>
      </c>
      <c r="H2403" s="131" t="str">
        <f t="shared" si="111"/>
        <v/>
      </c>
      <c r="I2403" s="132" t="str">
        <f t="shared" si="112"/>
        <v/>
      </c>
      <c r="J2403" s="134"/>
      <c r="K2403" s="135" t="s">
        <v>2979</v>
      </c>
    </row>
    <row r="2404" spans="1:11" hidden="1" x14ac:dyDescent="0.25">
      <c r="A2404" s="128" t="s">
        <v>6812</v>
      </c>
      <c r="B2404" s="129" t="s">
        <v>6813</v>
      </c>
      <c r="C2404" s="130" t="s">
        <v>18</v>
      </c>
      <c r="D2404" s="130">
        <v>0</v>
      </c>
      <c r="E2404" s="131" t="s">
        <v>13</v>
      </c>
      <c r="F2404" s="132" t="str">
        <f t="shared" si="113"/>
        <v/>
      </c>
      <c r="G2404" s="133">
        <f>IF($K2404="Padrão",BDI!$B$17,IF($K2404="Diferenciado",BDI!$E$17,0))</f>
        <v>0.26419999999999999</v>
      </c>
      <c r="H2404" s="131" t="str">
        <f t="shared" si="111"/>
        <v/>
      </c>
      <c r="I2404" s="132" t="str">
        <f t="shared" si="112"/>
        <v/>
      </c>
      <c r="J2404" s="134"/>
      <c r="K2404" s="135" t="s">
        <v>2979</v>
      </c>
    </row>
    <row r="2405" spans="1:11" x14ac:dyDescent="0.25">
      <c r="A2405" s="128" t="s">
        <v>6814</v>
      </c>
      <c r="B2405" s="129" t="s">
        <v>6815</v>
      </c>
      <c r="C2405" s="130" t="s">
        <v>18</v>
      </c>
      <c r="D2405" s="130">
        <v>120</v>
      </c>
      <c r="E2405" s="176">
        <v>16.93</v>
      </c>
      <c r="F2405" s="132">
        <f t="shared" si="113"/>
        <v>2031.6</v>
      </c>
      <c r="G2405" s="133">
        <f>IF($K2405="Padrão",BDI!$B$17,IF($K2405="Diferenciado",BDI!$E$17,0))</f>
        <v>0.26419999999999999</v>
      </c>
      <c r="H2405" s="131">
        <f t="shared" si="111"/>
        <v>21.4</v>
      </c>
      <c r="I2405" s="132">
        <f t="shared" si="112"/>
        <v>2568</v>
      </c>
      <c r="J2405" s="134"/>
      <c r="K2405" s="135" t="s">
        <v>2979</v>
      </c>
    </row>
    <row r="2406" spans="1:11" hidden="1" x14ac:dyDescent="0.25">
      <c r="A2406" s="128" t="s">
        <v>6816</v>
      </c>
      <c r="B2406" s="129" t="s">
        <v>6817</v>
      </c>
      <c r="C2406" s="130" t="s">
        <v>18</v>
      </c>
      <c r="D2406" s="130">
        <v>0</v>
      </c>
      <c r="E2406" s="131" t="s">
        <v>13</v>
      </c>
      <c r="F2406" s="132" t="str">
        <f t="shared" si="113"/>
        <v/>
      </c>
      <c r="G2406" s="133">
        <f>IF($K2406="Padrão",BDI!$B$17,IF($K2406="Diferenciado",BDI!$E$17,0))</f>
        <v>0.26419999999999999</v>
      </c>
      <c r="H2406" s="131" t="str">
        <f t="shared" si="111"/>
        <v/>
      </c>
      <c r="I2406" s="132" t="str">
        <f t="shared" si="112"/>
        <v/>
      </c>
      <c r="J2406" s="134"/>
      <c r="K2406" s="135" t="s">
        <v>2979</v>
      </c>
    </row>
    <row r="2407" spans="1:11" x14ac:dyDescent="0.25">
      <c r="A2407" s="128" t="s">
        <v>6818</v>
      </c>
      <c r="B2407" s="129" t="s">
        <v>6819</v>
      </c>
      <c r="C2407" s="130" t="s">
        <v>18</v>
      </c>
      <c r="D2407" s="130">
        <v>6</v>
      </c>
      <c r="E2407" s="176">
        <v>428.2</v>
      </c>
      <c r="F2407" s="132">
        <f t="shared" si="113"/>
        <v>2569.1999999999998</v>
      </c>
      <c r="G2407" s="133">
        <f>IF($K2407="Padrão",BDI!$B$17,IF($K2407="Diferenciado",BDI!$E$17,0))</f>
        <v>0.26419999999999999</v>
      </c>
      <c r="H2407" s="131">
        <f t="shared" si="111"/>
        <v>541.33000000000004</v>
      </c>
      <c r="I2407" s="132">
        <f t="shared" si="112"/>
        <v>3247.98</v>
      </c>
      <c r="J2407" s="134"/>
      <c r="K2407" s="135" t="s">
        <v>2979</v>
      </c>
    </row>
    <row r="2408" spans="1:11" x14ac:dyDescent="0.25">
      <c r="A2408" s="128" t="s">
        <v>6820</v>
      </c>
      <c r="B2408" s="129" t="s">
        <v>6821</v>
      </c>
      <c r="C2408" s="130" t="s">
        <v>18</v>
      </c>
      <c r="D2408" s="130">
        <v>3</v>
      </c>
      <c r="E2408" s="176">
        <v>622.52</v>
      </c>
      <c r="F2408" s="132">
        <f t="shared" si="113"/>
        <v>1867.56</v>
      </c>
      <c r="G2408" s="133">
        <f>IF($K2408="Padrão",BDI!$B$17,IF($K2408="Diferenciado",BDI!$E$17,0))</f>
        <v>0.26419999999999999</v>
      </c>
      <c r="H2408" s="131">
        <f t="shared" si="111"/>
        <v>786.99</v>
      </c>
      <c r="I2408" s="132">
        <f t="shared" si="112"/>
        <v>2360.9699999999998</v>
      </c>
      <c r="J2408" s="134"/>
      <c r="K2408" s="135" t="s">
        <v>2979</v>
      </c>
    </row>
    <row r="2409" spans="1:11" x14ac:dyDescent="0.25">
      <c r="A2409" s="128" t="s">
        <v>6822</v>
      </c>
      <c r="B2409" s="129" t="s">
        <v>6823</v>
      </c>
      <c r="C2409" s="130" t="s">
        <v>18</v>
      </c>
      <c r="D2409" s="130">
        <v>1</v>
      </c>
      <c r="E2409" s="176">
        <v>1155.8</v>
      </c>
      <c r="F2409" s="132">
        <f t="shared" si="113"/>
        <v>1155.8</v>
      </c>
      <c r="G2409" s="133">
        <f>IF($K2409="Padrão",BDI!$B$17,IF($K2409="Diferenciado",BDI!$E$17,0))</f>
        <v>0.26419999999999999</v>
      </c>
      <c r="H2409" s="131">
        <f t="shared" si="111"/>
        <v>1461.16</v>
      </c>
      <c r="I2409" s="132">
        <f t="shared" si="112"/>
        <v>1461.16</v>
      </c>
      <c r="J2409" s="134"/>
      <c r="K2409" s="135" t="s">
        <v>2979</v>
      </c>
    </row>
    <row r="2410" spans="1:11" x14ac:dyDescent="0.25">
      <c r="A2410" s="128" t="s">
        <v>6824</v>
      </c>
      <c r="B2410" s="129" t="s">
        <v>6825</v>
      </c>
      <c r="C2410" s="130" t="s">
        <v>18</v>
      </c>
      <c r="D2410" s="130">
        <v>1</v>
      </c>
      <c r="E2410" s="176">
        <v>6152.5</v>
      </c>
      <c r="F2410" s="132">
        <f t="shared" si="113"/>
        <v>6152.5</v>
      </c>
      <c r="G2410" s="133">
        <f>IF($K2410="Padrão",BDI!$B$17,IF($K2410="Diferenciado",BDI!$E$17,0))</f>
        <v>0.26419999999999999</v>
      </c>
      <c r="H2410" s="131">
        <f t="shared" si="111"/>
        <v>7777.99</v>
      </c>
      <c r="I2410" s="132">
        <f t="shared" si="112"/>
        <v>7777.99</v>
      </c>
      <c r="J2410" s="134"/>
      <c r="K2410" s="135" t="s">
        <v>2979</v>
      </c>
    </row>
    <row r="2411" spans="1:11" x14ac:dyDescent="0.25">
      <c r="A2411" s="128" t="s">
        <v>6826</v>
      </c>
      <c r="B2411" s="129" t="s">
        <v>6827</v>
      </c>
      <c r="C2411" s="130" t="s">
        <v>18</v>
      </c>
      <c r="D2411" s="130">
        <v>1</v>
      </c>
      <c r="E2411" s="176">
        <v>8118</v>
      </c>
      <c r="F2411" s="132">
        <f t="shared" si="113"/>
        <v>8118</v>
      </c>
      <c r="G2411" s="133">
        <f>IF($K2411="Padrão",BDI!$B$17,IF($K2411="Diferenciado",BDI!$E$17,0))</f>
        <v>0.26419999999999999</v>
      </c>
      <c r="H2411" s="131">
        <f t="shared" si="111"/>
        <v>10262.780000000001</v>
      </c>
      <c r="I2411" s="132">
        <f t="shared" si="112"/>
        <v>10262.780000000001</v>
      </c>
      <c r="J2411" s="134"/>
      <c r="K2411" s="135" t="s">
        <v>2979</v>
      </c>
    </row>
    <row r="2412" spans="1:11" hidden="1" x14ac:dyDescent="0.25">
      <c r="A2412" s="128" t="s">
        <v>6828</v>
      </c>
      <c r="B2412" s="129" t="s">
        <v>6829</v>
      </c>
      <c r="C2412" s="130" t="s">
        <v>18</v>
      </c>
      <c r="D2412" s="130">
        <v>0</v>
      </c>
      <c r="E2412" s="131" t="s">
        <v>13</v>
      </c>
      <c r="F2412" s="132" t="str">
        <f t="shared" si="113"/>
        <v/>
      </c>
      <c r="G2412" s="133">
        <f>IF($K2412="Padrão",BDI!$B$17,IF($K2412="Diferenciado",BDI!$E$17,0))</f>
        <v>0.26419999999999999</v>
      </c>
      <c r="H2412" s="131" t="str">
        <f t="shared" si="111"/>
        <v/>
      </c>
      <c r="I2412" s="132" t="str">
        <f t="shared" si="112"/>
        <v/>
      </c>
      <c r="J2412" s="134"/>
      <c r="K2412" s="135" t="s">
        <v>2979</v>
      </c>
    </row>
    <row r="2413" spans="1:11" x14ac:dyDescent="0.25">
      <c r="A2413" s="128" t="s">
        <v>6830</v>
      </c>
      <c r="B2413" s="129" t="s">
        <v>6831</v>
      </c>
      <c r="C2413" s="130" t="s">
        <v>18</v>
      </c>
      <c r="D2413" s="130">
        <v>2</v>
      </c>
      <c r="E2413" s="176">
        <v>176.41</v>
      </c>
      <c r="F2413" s="132">
        <f t="shared" si="113"/>
        <v>352.82</v>
      </c>
      <c r="G2413" s="133">
        <f>IF($K2413="Padrão",BDI!$B$17,IF($K2413="Diferenciado",BDI!$E$17,0))</f>
        <v>0.26419999999999999</v>
      </c>
      <c r="H2413" s="131">
        <f t="shared" si="111"/>
        <v>223.02</v>
      </c>
      <c r="I2413" s="132">
        <f t="shared" si="112"/>
        <v>446.04</v>
      </c>
      <c r="J2413" s="134"/>
      <c r="K2413" s="135" t="s">
        <v>2979</v>
      </c>
    </row>
    <row r="2414" spans="1:11" x14ac:dyDescent="0.25">
      <c r="A2414" s="128" t="s">
        <v>6832</v>
      </c>
      <c r="B2414" s="129" t="s">
        <v>6833</v>
      </c>
      <c r="C2414" s="130" t="s">
        <v>18</v>
      </c>
      <c r="D2414" s="130">
        <v>1</v>
      </c>
      <c r="E2414" s="176">
        <v>2374.1999999999998</v>
      </c>
      <c r="F2414" s="132">
        <f t="shared" si="113"/>
        <v>2374.1999999999998</v>
      </c>
      <c r="G2414" s="133">
        <f>IF($K2414="Padrão",BDI!$B$17,IF($K2414="Diferenciado",BDI!$E$17,0))</f>
        <v>0.26419999999999999</v>
      </c>
      <c r="H2414" s="131">
        <f t="shared" si="111"/>
        <v>3001.46</v>
      </c>
      <c r="I2414" s="132">
        <f t="shared" si="112"/>
        <v>3001.46</v>
      </c>
      <c r="J2414" s="134"/>
      <c r="K2414" s="135" t="s">
        <v>2979</v>
      </c>
    </row>
    <row r="2415" spans="1:11" x14ac:dyDescent="0.25">
      <c r="A2415" s="128" t="s">
        <v>6834</v>
      </c>
      <c r="B2415" s="129" t="s">
        <v>6835</v>
      </c>
      <c r="C2415" s="130" t="s">
        <v>18</v>
      </c>
      <c r="D2415" s="130">
        <v>1</v>
      </c>
      <c r="E2415" s="176">
        <v>7337.45</v>
      </c>
      <c r="F2415" s="132">
        <f t="shared" si="113"/>
        <v>7337.45</v>
      </c>
      <c r="G2415" s="133">
        <f>IF($K2415="Padrão",BDI!$B$17,IF($K2415="Diferenciado",BDI!$E$17,0))</f>
        <v>0.26419999999999999</v>
      </c>
      <c r="H2415" s="131">
        <f t="shared" si="111"/>
        <v>9276</v>
      </c>
      <c r="I2415" s="132">
        <f t="shared" si="112"/>
        <v>9276</v>
      </c>
      <c r="J2415" s="134"/>
      <c r="K2415" s="135" t="s">
        <v>2979</v>
      </c>
    </row>
    <row r="2416" spans="1:11" x14ac:dyDescent="0.25">
      <c r="A2416" s="128" t="s">
        <v>6836</v>
      </c>
      <c r="B2416" s="129" t="s">
        <v>6837</v>
      </c>
      <c r="C2416" s="130" t="s">
        <v>106</v>
      </c>
      <c r="D2416" s="130">
        <v>100</v>
      </c>
      <c r="E2416" s="176">
        <v>7.4</v>
      </c>
      <c r="F2416" s="132">
        <f t="shared" si="113"/>
        <v>740</v>
      </c>
      <c r="G2416" s="133">
        <f>IF($K2416="Padrão",BDI!$B$17,IF($K2416="Diferenciado",BDI!$E$17,0))</f>
        <v>0.26419999999999999</v>
      </c>
      <c r="H2416" s="131">
        <f t="shared" si="111"/>
        <v>9.36</v>
      </c>
      <c r="I2416" s="132">
        <f t="shared" si="112"/>
        <v>936</v>
      </c>
      <c r="J2416" s="134"/>
      <c r="K2416" s="135" t="s">
        <v>2979</v>
      </c>
    </row>
    <row r="2417" spans="1:11" x14ac:dyDescent="0.25">
      <c r="A2417" s="128" t="s">
        <v>6838</v>
      </c>
      <c r="B2417" s="129" t="s">
        <v>6839</v>
      </c>
      <c r="C2417" s="130" t="s">
        <v>18</v>
      </c>
      <c r="D2417" s="130">
        <v>5</v>
      </c>
      <c r="E2417" s="176">
        <v>109.53</v>
      </c>
      <c r="F2417" s="132">
        <f t="shared" si="113"/>
        <v>547.65</v>
      </c>
      <c r="G2417" s="133">
        <f>IF($K2417="Padrão",BDI!$B$17,IF($K2417="Diferenciado",BDI!$E$17,0))</f>
        <v>0.26419999999999999</v>
      </c>
      <c r="H2417" s="131">
        <f t="shared" si="111"/>
        <v>138.47</v>
      </c>
      <c r="I2417" s="132">
        <f t="shared" si="112"/>
        <v>692.35</v>
      </c>
      <c r="J2417" s="134"/>
      <c r="K2417" s="135" t="s">
        <v>2979</v>
      </c>
    </row>
    <row r="2418" spans="1:11" x14ac:dyDescent="0.25">
      <c r="A2418" s="128" t="s">
        <v>6840</v>
      </c>
      <c r="B2418" s="129" t="s">
        <v>6841</v>
      </c>
      <c r="C2418" s="130" t="s">
        <v>18</v>
      </c>
      <c r="D2418" s="130">
        <v>1</v>
      </c>
      <c r="E2418" s="176">
        <v>131.24</v>
      </c>
      <c r="F2418" s="132">
        <f t="shared" si="113"/>
        <v>131.24</v>
      </c>
      <c r="G2418" s="133">
        <f>IF($K2418="Padrão",BDI!$B$17,IF($K2418="Diferenciado",BDI!$E$17,0))</f>
        <v>0.26419999999999999</v>
      </c>
      <c r="H2418" s="131">
        <f t="shared" si="111"/>
        <v>165.91</v>
      </c>
      <c r="I2418" s="132">
        <f t="shared" si="112"/>
        <v>165.91</v>
      </c>
      <c r="J2418" s="134"/>
      <c r="K2418" s="135" t="s">
        <v>2979</v>
      </c>
    </row>
    <row r="2419" spans="1:11" x14ac:dyDescent="0.25">
      <c r="A2419" s="128" t="s">
        <v>6842</v>
      </c>
      <c r="B2419" s="129" t="s">
        <v>6843</v>
      </c>
      <c r="C2419" s="130" t="s">
        <v>18</v>
      </c>
      <c r="D2419" s="130">
        <v>1</v>
      </c>
      <c r="E2419" s="176">
        <v>239.85</v>
      </c>
      <c r="F2419" s="132">
        <f t="shared" si="113"/>
        <v>239.85</v>
      </c>
      <c r="G2419" s="133">
        <f>IF($K2419="Padrão",BDI!$B$17,IF($K2419="Diferenciado",BDI!$E$17,0))</f>
        <v>0.26419999999999999</v>
      </c>
      <c r="H2419" s="131">
        <f t="shared" si="111"/>
        <v>303.22000000000003</v>
      </c>
      <c r="I2419" s="132">
        <f t="shared" si="112"/>
        <v>303.22000000000003</v>
      </c>
      <c r="J2419" s="134"/>
      <c r="K2419" s="135" t="s">
        <v>2979</v>
      </c>
    </row>
    <row r="2420" spans="1:11" x14ac:dyDescent="0.25">
      <c r="A2420" s="128" t="s">
        <v>6844</v>
      </c>
      <c r="B2420" s="129" t="s">
        <v>6845</v>
      </c>
      <c r="C2420" s="130" t="s">
        <v>18</v>
      </c>
      <c r="D2420" s="130">
        <v>1</v>
      </c>
      <c r="E2420" s="176">
        <v>276.67</v>
      </c>
      <c r="F2420" s="132">
        <f t="shared" si="113"/>
        <v>276.67</v>
      </c>
      <c r="G2420" s="133">
        <f>IF($K2420="Padrão",BDI!$B$17,IF($K2420="Diferenciado",BDI!$E$17,0))</f>
        <v>0.26419999999999999</v>
      </c>
      <c r="H2420" s="131">
        <f t="shared" si="111"/>
        <v>349.77</v>
      </c>
      <c r="I2420" s="132">
        <f t="shared" si="112"/>
        <v>349.77</v>
      </c>
      <c r="J2420" s="134"/>
      <c r="K2420" s="135" t="s">
        <v>2979</v>
      </c>
    </row>
    <row r="2421" spans="1:11" x14ac:dyDescent="0.25">
      <c r="A2421" s="128" t="s">
        <v>6846</v>
      </c>
      <c r="B2421" s="129" t="s">
        <v>6847</v>
      </c>
      <c r="C2421" s="130" t="s">
        <v>18</v>
      </c>
      <c r="D2421" s="130">
        <v>1</v>
      </c>
      <c r="E2421" s="176">
        <v>685.84</v>
      </c>
      <c r="F2421" s="132">
        <f t="shared" si="113"/>
        <v>685.84</v>
      </c>
      <c r="G2421" s="133">
        <f>IF($K2421="Padrão",BDI!$B$17,IF($K2421="Diferenciado",BDI!$E$17,0))</f>
        <v>0.26419999999999999</v>
      </c>
      <c r="H2421" s="131">
        <f t="shared" si="111"/>
        <v>867.04</v>
      </c>
      <c r="I2421" s="132">
        <f t="shared" si="112"/>
        <v>867.04</v>
      </c>
      <c r="J2421" s="134"/>
      <c r="K2421" s="135" t="s">
        <v>2979</v>
      </c>
    </row>
    <row r="2422" spans="1:11" hidden="1" x14ac:dyDescent="0.25">
      <c r="A2422" s="128" t="s">
        <v>6848</v>
      </c>
      <c r="B2422" s="129" t="s">
        <v>6849</v>
      </c>
      <c r="C2422" s="130" t="s">
        <v>18</v>
      </c>
      <c r="D2422" s="130">
        <v>0</v>
      </c>
      <c r="E2422" s="131" t="s">
        <v>13</v>
      </c>
      <c r="F2422" s="132" t="str">
        <f t="shared" si="113"/>
        <v/>
      </c>
      <c r="G2422" s="133">
        <f>IF($K2422="Padrão",BDI!$B$17,IF($K2422="Diferenciado",BDI!$E$17,0))</f>
        <v>0.26419999999999999</v>
      </c>
      <c r="H2422" s="131" t="str">
        <f t="shared" si="111"/>
        <v/>
      </c>
      <c r="I2422" s="132" t="str">
        <f t="shared" si="112"/>
        <v/>
      </c>
      <c r="J2422" s="134"/>
      <c r="K2422" s="135" t="s">
        <v>2979</v>
      </c>
    </row>
    <row r="2423" spans="1:11" hidden="1" x14ac:dyDescent="0.25">
      <c r="A2423" s="128" t="s">
        <v>6850</v>
      </c>
      <c r="B2423" s="129" t="s">
        <v>6851</v>
      </c>
      <c r="C2423" s="130" t="s">
        <v>18</v>
      </c>
      <c r="D2423" s="130">
        <v>0</v>
      </c>
      <c r="E2423" s="131" t="s">
        <v>13</v>
      </c>
      <c r="F2423" s="132" t="str">
        <f t="shared" si="113"/>
        <v/>
      </c>
      <c r="G2423" s="133">
        <f>IF($K2423="Padrão",BDI!$B$17,IF($K2423="Diferenciado",BDI!$E$17,0))</f>
        <v>0.26419999999999999</v>
      </c>
      <c r="H2423" s="131" t="str">
        <f t="shared" si="111"/>
        <v/>
      </c>
      <c r="I2423" s="132" t="str">
        <f t="shared" si="112"/>
        <v/>
      </c>
      <c r="J2423" s="134"/>
      <c r="K2423" s="135" t="s">
        <v>2979</v>
      </c>
    </row>
    <row r="2424" spans="1:11" x14ac:dyDescent="0.25">
      <c r="A2424" s="128" t="s">
        <v>6852</v>
      </c>
      <c r="B2424" s="129" t="s">
        <v>6853</v>
      </c>
      <c r="C2424" s="130" t="s">
        <v>18</v>
      </c>
      <c r="D2424" s="130">
        <v>1</v>
      </c>
      <c r="E2424" s="176">
        <v>942.57</v>
      </c>
      <c r="F2424" s="132">
        <f t="shared" si="113"/>
        <v>942.57</v>
      </c>
      <c r="G2424" s="133">
        <f>IF($K2424="Padrão",BDI!$B$17,IF($K2424="Diferenciado",BDI!$E$17,0))</f>
        <v>0.26419999999999999</v>
      </c>
      <c r="H2424" s="131">
        <f t="shared" si="111"/>
        <v>1191.5999999999999</v>
      </c>
      <c r="I2424" s="132">
        <f t="shared" si="112"/>
        <v>1191.5999999999999</v>
      </c>
      <c r="J2424" s="134"/>
      <c r="K2424" s="135" t="s">
        <v>2979</v>
      </c>
    </row>
    <row r="2425" spans="1:11" x14ac:dyDescent="0.25">
      <c r="A2425" s="128" t="s">
        <v>6854</v>
      </c>
      <c r="B2425" s="129" t="s">
        <v>6855</v>
      </c>
      <c r="C2425" s="130" t="s">
        <v>18</v>
      </c>
      <c r="D2425" s="130">
        <v>1</v>
      </c>
      <c r="E2425" s="176">
        <v>1084.9000000000001</v>
      </c>
      <c r="F2425" s="132">
        <f t="shared" si="113"/>
        <v>1084.9000000000001</v>
      </c>
      <c r="G2425" s="133">
        <f>IF($K2425="Padrão",BDI!$B$17,IF($K2425="Diferenciado",BDI!$E$17,0))</f>
        <v>0.26419999999999999</v>
      </c>
      <c r="H2425" s="131">
        <f t="shared" si="111"/>
        <v>1371.53</v>
      </c>
      <c r="I2425" s="132">
        <f t="shared" si="112"/>
        <v>1371.53</v>
      </c>
      <c r="J2425" s="134"/>
      <c r="K2425" s="135" t="s">
        <v>2979</v>
      </c>
    </row>
    <row r="2426" spans="1:11" x14ac:dyDescent="0.25">
      <c r="A2426" s="128" t="s">
        <v>6856</v>
      </c>
      <c r="B2426" s="129" t="s">
        <v>6857</v>
      </c>
      <c r="C2426" s="130" t="s">
        <v>18</v>
      </c>
      <c r="D2426" s="130">
        <v>2</v>
      </c>
      <c r="E2426" s="176">
        <v>1437.55</v>
      </c>
      <c r="F2426" s="132">
        <f t="shared" si="113"/>
        <v>2875.1</v>
      </c>
      <c r="G2426" s="133">
        <f>IF($K2426="Padrão",BDI!$B$17,IF($K2426="Diferenciado",BDI!$E$17,0))</f>
        <v>0.26419999999999999</v>
      </c>
      <c r="H2426" s="131">
        <f t="shared" si="111"/>
        <v>1817.35</v>
      </c>
      <c r="I2426" s="132">
        <f t="shared" si="112"/>
        <v>3634.7</v>
      </c>
      <c r="J2426" s="134"/>
      <c r="K2426" s="135" t="s">
        <v>2979</v>
      </c>
    </row>
    <row r="2427" spans="1:11" x14ac:dyDescent="0.25">
      <c r="A2427" s="128" t="s">
        <v>6858</v>
      </c>
      <c r="B2427" s="129" t="s">
        <v>6859</v>
      </c>
      <c r="C2427" s="130" t="s">
        <v>18</v>
      </c>
      <c r="D2427" s="130">
        <v>1</v>
      </c>
      <c r="E2427" s="176">
        <v>2699.95</v>
      </c>
      <c r="F2427" s="132">
        <f t="shared" si="113"/>
        <v>2699.95</v>
      </c>
      <c r="G2427" s="133">
        <f>IF($K2427="Padrão",BDI!$B$17,IF($K2427="Diferenciado",BDI!$E$17,0))</f>
        <v>0.26419999999999999</v>
      </c>
      <c r="H2427" s="131">
        <f t="shared" si="111"/>
        <v>3413.28</v>
      </c>
      <c r="I2427" s="132">
        <f t="shared" si="112"/>
        <v>3413.28</v>
      </c>
      <c r="J2427" s="134"/>
      <c r="K2427" s="135" t="s">
        <v>2979</v>
      </c>
    </row>
    <row r="2428" spans="1:11" x14ac:dyDescent="0.25">
      <c r="A2428" s="128" t="s">
        <v>6860</v>
      </c>
      <c r="B2428" s="129" t="s">
        <v>6861</v>
      </c>
      <c r="C2428" s="130" t="s">
        <v>18</v>
      </c>
      <c r="D2428" s="130">
        <v>2</v>
      </c>
      <c r="E2428" s="176">
        <v>1578.79</v>
      </c>
      <c r="F2428" s="132">
        <f t="shared" si="113"/>
        <v>3157.58</v>
      </c>
      <c r="G2428" s="133">
        <f>IF($K2428="Padrão",BDI!$B$17,IF($K2428="Diferenciado",BDI!$E$17,0))</f>
        <v>0.26419999999999999</v>
      </c>
      <c r="H2428" s="131">
        <f t="shared" si="111"/>
        <v>1995.91</v>
      </c>
      <c r="I2428" s="132">
        <f t="shared" si="112"/>
        <v>3991.82</v>
      </c>
      <c r="J2428" s="134"/>
      <c r="K2428" s="135" t="s">
        <v>2979</v>
      </c>
    </row>
    <row r="2429" spans="1:11" x14ac:dyDescent="0.25">
      <c r="A2429" s="128" t="s">
        <v>6862</v>
      </c>
      <c r="B2429" s="129" t="s">
        <v>6863</v>
      </c>
      <c r="C2429" s="130" t="s">
        <v>18</v>
      </c>
      <c r="D2429" s="130">
        <v>1</v>
      </c>
      <c r="E2429" s="176">
        <v>2888.53</v>
      </c>
      <c r="F2429" s="132">
        <f t="shared" si="113"/>
        <v>2888.53</v>
      </c>
      <c r="G2429" s="133">
        <f>IF($K2429="Padrão",BDI!$B$17,IF($K2429="Diferenciado",BDI!$E$17,0))</f>
        <v>0.26419999999999999</v>
      </c>
      <c r="H2429" s="131">
        <f t="shared" si="111"/>
        <v>3651.68</v>
      </c>
      <c r="I2429" s="132">
        <f t="shared" si="112"/>
        <v>3651.68</v>
      </c>
      <c r="J2429" s="134"/>
      <c r="K2429" s="135" t="s">
        <v>2979</v>
      </c>
    </row>
    <row r="2430" spans="1:11" x14ac:dyDescent="0.25">
      <c r="A2430" s="128" t="s">
        <v>6864</v>
      </c>
      <c r="B2430" s="129" t="s">
        <v>6865</v>
      </c>
      <c r="C2430" s="130" t="s">
        <v>18</v>
      </c>
      <c r="D2430" s="130">
        <v>1</v>
      </c>
      <c r="E2430" s="176">
        <v>3002.95</v>
      </c>
      <c r="F2430" s="132">
        <f t="shared" si="113"/>
        <v>3002.95</v>
      </c>
      <c r="G2430" s="133">
        <f>IF($K2430="Padrão",BDI!$B$17,IF($K2430="Diferenciado",BDI!$E$17,0))</f>
        <v>0.26419999999999999</v>
      </c>
      <c r="H2430" s="131">
        <f t="shared" si="111"/>
        <v>3796.33</v>
      </c>
      <c r="I2430" s="132">
        <f t="shared" si="112"/>
        <v>3796.33</v>
      </c>
      <c r="J2430" s="134"/>
      <c r="K2430" s="135" t="s">
        <v>2979</v>
      </c>
    </row>
    <row r="2431" spans="1:11" x14ac:dyDescent="0.25">
      <c r="A2431" s="128" t="s">
        <v>6866</v>
      </c>
      <c r="B2431" s="129" t="s">
        <v>6867</v>
      </c>
      <c r="C2431" s="130" t="s">
        <v>18</v>
      </c>
      <c r="D2431" s="130">
        <v>1</v>
      </c>
      <c r="E2431" s="176">
        <v>690.06</v>
      </c>
      <c r="F2431" s="132">
        <f t="shared" si="113"/>
        <v>690.06</v>
      </c>
      <c r="G2431" s="133">
        <f>IF($K2431="Padrão",BDI!$B$17,IF($K2431="Diferenciado",BDI!$E$17,0))</f>
        <v>0.26419999999999999</v>
      </c>
      <c r="H2431" s="131">
        <f t="shared" si="111"/>
        <v>872.37</v>
      </c>
      <c r="I2431" s="132">
        <f t="shared" si="112"/>
        <v>872.37</v>
      </c>
      <c r="J2431" s="134"/>
      <c r="K2431" s="135" t="s">
        <v>2979</v>
      </c>
    </row>
    <row r="2432" spans="1:11" x14ac:dyDescent="0.25">
      <c r="A2432" s="128" t="s">
        <v>6868</v>
      </c>
      <c r="B2432" s="129" t="s">
        <v>6869</v>
      </c>
      <c r="C2432" s="130" t="s">
        <v>18</v>
      </c>
      <c r="D2432" s="130">
        <v>1</v>
      </c>
      <c r="E2432" s="176">
        <v>1101.45</v>
      </c>
      <c r="F2432" s="132">
        <f t="shared" si="113"/>
        <v>1101.45</v>
      </c>
      <c r="G2432" s="133">
        <f>IF($K2432="Padrão",BDI!$B$17,IF($K2432="Diferenciado",BDI!$E$17,0))</f>
        <v>0.26419999999999999</v>
      </c>
      <c r="H2432" s="131">
        <f t="shared" si="111"/>
        <v>1392.45</v>
      </c>
      <c r="I2432" s="132">
        <f t="shared" si="112"/>
        <v>1392.45</v>
      </c>
      <c r="J2432" s="134"/>
      <c r="K2432" s="135" t="s">
        <v>2979</v>
      </c>
    </row>
    <row r="2433" spans="1:11" x14ac:dyDescent="0.25">
      <c r="A2433" s="128" t="s">
        <v>6870</v>
      </c>
      <c r="B2433" s="129" t="s">
        <v>6871</v>
      </c>
      <c r="C2433" s="130" t="s">
        <v>18</v>
      </c>
      <c r="D2433" s="130">
        <v>3</v>
      </c>
      <c r="E2433" s="176">
        <v>387.37</v>
      </c>
      <c r="F2433" s="132">
        <f t="shared" si="113"/>
        <v>1162.1100000000001</v>
      </c>
      <c r="G2433" s="133">
        <f>IF($K2433="Padrão",BDI!$B$17,IF($K2433="Diferenciado",BDI!$E$17,0))</f>
        <v>0.26419999999999999</v>
      </c>
      <c r="H2433" s="131">
        <f t="shared" si="111"/>
        <v>489.71</v>
      </c>
      <c r="I2433" s="132">
        <f t="shared" si="112"/>
        <v>1469.13</v>
      </c>
      <c r="J2433" s="134"/>
      <c r="K2433" s="135" t="s">
        <v>2979</v>
      </c>
    </row>
    <row r="2434" spans="1:11" hidden="1" x14ac:dyDescent="0.25">
      <c r="A2434" s="128" t="s">
        <v>6872</v>
      </c>
      <c r="B2434" s="129" t="s">
        <v>6873</v>
      </c>
      <c r="C2434" s="130" t="s">
        <v>18</v>
      </c>
      <c r="D2434" s="130">
        <v>0</v>
      </c>
      <c r="E2434" s="131" t="s">
        <v>13</v>
      </c>
      <c r="F2434" s="132" t="str">
        <f t="shared" si="113"/>
        <v/>
      </c>
      <c r="G2434" s="133">
        <f>IF($K2434="Padrão",BDI!$B$17,IF($K2434="Diferenciado",BDI!$E$17,0))</f>
        <v>0.26419999999999999</v>
      </c>
      <c r="H2434" s="131" t="str">
        <f t="shared" si="111"/>
        <v/>
      </c>
      <c r="I2434" s="132" t="str">
        <f t="shared" si="112"/>
        <v/>
      </c>
      <c r="J2434" s="134"/>
      <c r="K2434" s="135" t="s">
        <v>2979</v>
      </c>
    </row>
    <row r="2435" spans="1:11" hidden="1" x14ac:dyDescent="0.25">
      <c r="A2435" s="128" t="s">
        <v>6874</v>
      </c>
      <c r="B2435" s="129" t="s">
        <v>6875</v>
      </c>
      <c r="C2435" s="130" t="s">
        <v>18</v>
      </c>
      <c r="D2435" s="130">
        <v>0</v>
      </c>
      <c r="E2435" s="131" t="s">
        <v>13</v>
      </c>
      <c r="F2435" s="132" t="str">
        <f t="shared" si="113"/>
        <v/>
      </c>
      <c r="G2435" s="133">
        <f>IF($K2435="Padrão",BDI!$B$17,IF($K2435="Diferenciado",BDI!$E$17,0))</f>
        <v>0.26419999999999999</v>
      </c>
      <c r="H2435" s="131" t="str">
        <f t="shared" si="111"/>
        <v/>
      </c>
      <c r="I2435" s="132" t="str">
        <f t="shared" si="112"/>
        <v/>
      </c>
      <c r="J2435" s="134"/>
      <c r="K2435" s="135" t="s">
        <v>2979</v>
      </c>
    </row>
    <row r="2436" spans="1:11" x14ac:dyDescent="0.25">
      <c r="A2436" s="128" t="s">
        <v>6876</v>
      </c>
      <c r="B2436" s="129" t="s">
        <v>6877</v>
      </c>
      <c r="C2436" s="130" t="s">
        <v>18</v>
      </c>
      <c r="D2436" s="130">
        <v>1</v>
      </c>
      <c r="E2436" s="176">
        <v>5592.95</v>
      </c>
      <c r="F2436" s="132">
        <f t="shared" si="113"/>
        <v>5592.95</v>
      </c>
      <c r="G2436" s="133">
        <f>IF($K2436="Padrão",BDI!$B$17,IF($K2436="Diferenciado",BDI!$E$17,0))</f>
        <v>0.26419999999999999</v>
      </c>
      <c r="H2436" s="131">
        <f t="shared" si="111"/>
        <v>7070.61</v>
      </c>
      <c r="I2436" s="132">
        <f t="shared" si="112"/>
        <v>7070.61</v>
      </c>
      <c r="J2436" s="134"/>
      <c r="K2436" s="135" t="s">
        <v>2979</v>
      </c>
    </row>
    <row r="2437" spans="1:11" hidden="1" x14ac:dyDescent="0.25">
      <c r="A2437" s="128" t="s">
        <v>6878</v>
      </c>
      <c r="B2437" s="129" t="s">
        <v>6879</v>
      </c>
      <c r="C2437" s="130" t="s">
        <v>18</v>
      </c>
      <c r="D2437" s="130">
        <v>0</v>
      </c>
      <c r="E2437" s="131" t="s">
        <v>13</v>
      </c>
      <c r="F2437" s="132" t="str">
        <f t="shared" si="113"/>
        <v/>
      </c>
      <c r="G2437" s="133">
        <f>IF($K2437="Padrão",BDI!$B$17,IF($K2437="Diferenciado",BDI!$E$17,0))</f>
        <v>0.26419999999999999</v>
      </c>
      <c r="H2437" s="131" t="str">
        <f t="shared" si="111"/>
        <v/>
      </c>
      <c r="I2437" s="132" t="str">
        <f t="shared" si="112"/>
        <v/>
      </c>
      <c r="J2437" s="134"/>
      <c r="K2437" s="135" t="s">
        <v>2979</v>
      </c>
    </row>
    <row r="2438" spans="1:11" x14ac:dyDescent="0.25">
      <c r="A2438" s="128" t="s">
        <v>6880</v>
      </c>
      <c r="B2438" s="129" t="s">
        <v>6881</v>
      </c>
      <c r="C2438" s="130" t="s">
        <v>18</v>
      </c>
      <c r="D2438" s="130">
        <v>1</v>
      </c>
      <c r="E2438" s="176">
        <v>48.05</v>
      </c>
      <c r="F2438" s="132">
        <f t="shared" si="113"/>
        <v>48.05</v>
      </c>
      <c r="G2438" s="133">
        <f>IF($K2438="Padrão",BDI!$B$17,IF($K2438="Diferenciado",BDI!$E$17,0))</f>
        <v>0.26419999999999999</v>
      </c>
      <c r="H2438" s="131">
        <f t="shared" ref="H2438:H2501" si="114">IF(ISNUMBER(E2438),ROUND(E2438*(1+G2438),2),"")</f>
        <v>60.74</v>
      </c>
      <c r="I2438" s="132">
        <f t="shared" ref="I2438:I2501" si="115">IF(ISNUMBER(E2438),ROUND(H2438*D2438,2),"")</f>
        <v>60.74</v>
      </c>
      <c r="J2438" s="134"/>
      <c r="K2438" s="135" t="s">
        <v>2979</v>
      </c>
    </row>
    <row r="2439" spans="1:11" x14ac:dyDescent="0.25">
      <c r="A2439" s="128" t="s">
        <v>6882</v>
      </c>
      <c r="B2439" s="129" t="s">
        <v>6883</v>
      </c>
      <c r="C2439" s="130" t="s">
        <v>18</v>
      </c>
      <c r="D2439" s="130">
        <v>1</v>
      </c>
      <c r="E2439" s="176">
        <v>45.56</v>
      </c>
      <c r="F2439" s="132">
        <f t="shared" ref="F2439:F2502" si="116">IF(ISNUMBER(E2439),D2439*E2439,"")</f>
        <v>45.56</v>
      </c>
      <c r="G2439" s="133">
        <f>IF($K2439="Padrão",BDI!$B$17,IF($K2439="Diferenciado",BDI!$E$17,0))</f>
        <v>0.26419999999999999</v>
      </c>
      <c r="H2439" s="131">
        <f t="shared" si="114"/>
        <v>57.6</v>
      </c>
      <c r="I2439" s="132">
        <f t="shared" si="115"/>
        <v>57.6</v>
      </c>
      <c r="J2439" s="134"/>
      <c r="K2439" s="135" t="s">
        <v>2979</v>
      </c>
    </row>
    <row r="2440" spans="1:11" hidden="1" x14ac:dyDescent="0.25">
      <c r="A2440" s="128" t="s">
        <v>6884</v>
      </c>
      <c r="B2440" s="129" t="s">
        <v>6885</v>
      </c>
      <c r="C2440" s="130" t="s">
        <v>18</v>
      </c>
      <c r="D2440" s="130">
        <v>0</v>
      </c>
      <c r="E2440" s="131" t="s">
        <v>13</v>
      </c>
      <c r="F2440" s="132" t="str">
        <f t="shared" si="116"/>
        <v/>
      </c>
      <c r="G2440" s="133">
        <f>IF($K2440="Padrão",BDI!$B$17,IF($K2440="Diferenciado",BDI!$E$17,0))</f>
        <v>0.26419999999999999</v>
      </c>
      <c r="H2440" s="131" t="str">
        <f t="shared" si="114"/>
        <v/>
      </c>
      <c r="I2440" s="132" t="str">
        <f t="shared" si="115"/>
        <v/>
      </c>
      <c r="J2440" s="134"/>
      <c r="K2440" s="135" t="s">
        <v>2979</v>
      </c>
    </row>
    <row r="2441" spans="1:11" x14ac:dyDescent="0.25">
      <c r="A2441" s="128" t="s">
        <v>6886</v>
      </c>
      <c r="B2441" s="129" t="s">
        <v>6887</v>
      </c>
      <c r="C2441" s="130" t="s">
        <v>18</v>
      </c>
      <c r="D2441" s="130">
        <v>1</v>
      </c>
      <c r="E2441" s="176">
        <v>2969.82</v>
      </c>
      <c r="F2441" s="132">
        <f t="shared" si="116"/>
        <v>2969.82</v>
      </c>
      <c r="G2441" s="133">
        <f>IF($K2441="Padrão",BDI!$B$17,IF($K2441="Diferenciado",BDI!$E$17,0))</f>
        <v>0.26419999999999999</v>
      </c>
      <c r="H2441" s="131">
        <f t="shared" si="114"/>
        <v>3754.45</v>
      </c>
      <c r="I2441" s="132">
        <f t="shared" si="115"/>
        <v>3754.45</v>
      </c>
      <c r="J2441" s="134"/>
      <c r="K2441" s="135" t="s">
        <v>2979</v>
      </c>
    </row>
    <row r="2442" spans="1:11" x14ac:dyDescent="0.25">
      <c r="A2442" s="128" t="s">
        <v>6888</v>
      </c>
      <c r="B2442" s="129" t="s">
        <v>6889</v>
      </c>
      <c r="C2442" s="130" t="s">
        <v>18</v>
      </c>
      <c r="D2442" s="130">
        <v>1</v>
      </c>
      <c r="E2442" s="176">
        <v>1820.46</v>
      </c>
      <c r="F2442" s="132">
        <f t="shared" si="116"/>
        <v>1820.46</v>
      </c>
      <c r="G2442" s="133">
        <f>IF($K2442="Padrão",BDI!$B$17,IF($K2442="Diferenciado",BDI!$E$17,0))</f>
        <v>0.26419999999999999</v>
      </c>
      <c r="H2442" s="131">
        <f t="shared" si="114"/>
        <v>2301.4299999999998</v>
      </c>
      <c r="I2442" s="132">
        <f t="shared" si="115"/>
        <v>2301.4299999999998</v>
      </c>
      <c r="J2442" s="134"/>
      <c r="K2442" s="135" t="s">
        <v>2979</v>
      </c>
    </row>
    <row r="2443" spans="1:11" x14ac:dyDescent="0.25">
      <c r="A2443" s="128" t="s">
        <v>6890</v>
      </c>
      <c r="B2443" s="129" t="s">
        <v>6891</v>
      </c>
      <c r="C2443" s="130" t="s">
        <v>18</v>
      </c>
      <c r="D2443" s="130">
        <v>2</v>
      </c>
      <c r="E2443" s="176">
        <v>3899</v>
      </c>
      <c r="F2443" s="132">
        <f t="shared" si="116"/>
        <v>7798</v>
      </c>
      <c r="G2443" s="133">
        <f>IF($K2443="Padrão",BDI!$B$17,IF($K2443="Diferenciado",BDI!$E$17,0))</f>
        <v>0.26419999999999999</v>
      </c>
      <c r="H2443" s="131">
        <f t="shared" si="114"/>
        <v>4929.12</v>
      </c>
      <c r="I2443" s="132">
        <f t="shared" si="115"/>
        <v>9858.24</v>
      </c>
      <c r="J2443" s="134"/>
      <c r="K2443" s="135" t="s">
        <v>2979</v>
      </c>
    </row>
    <row r="2444" spans="1:11" x14ac:dyDescent="0.25">
      <c r="A2444" s="128" t="s">
        <v>6892</v>
      </c>
      <c r="B2444" s="129" t="s">
        <v>6893</v>
      </c>
      <c r="C2444" s="130" t="s">
        <v>18</v>
      </c>
      <c r="D2444" s="130">
        <v>1</v>
      </c>
      <c r="E2444" s="176">
        <v>1155.05</v>
      </c>
      <c r="F2444" s="132">
        <f t="shared" si="116"/>
        <v>1155.05</v>
      </c>
      <c r="G2444" s="133">
        <f>IF($K2444="Padrão",BDI!$B$17,IF($K2444="Diferenciado",BDI!$E$17,0))</f>
        <v>0.26419999999999999</v>
      </c>
      <c r="H2444" s="131">
        <f t="shared" si="114"/>
        <v>1460.21</v>
      </c>
      <c r="I2444" s="132">
        <f t="shared" si="115"/>
        <v>1460.21</v>
      </c>
      <c r="J2444" s="134"/>
      <c r="K2444" s="135" t="s">
        <v>2979</v>
      </c>
    </row>
    <row r="2445" spans="1:11" hidden="1" x14ac:dyDescent="0.25">
      <c r="A2445" s="128" t="s">
        <v>6894</v>
      </c>
      <c r="B2445" s="129" t="s">
        <v>6895</v>
      </c>
      <c r="C2445" s="130" t="s">
        <v>18</v>
      </c>
      <c r="D2445" s="130">
        <v>0</v>
      </c>
      <c r="E2445" s="131" t="s">
        <v>13</v>
      </c>
      <c r="F2445" s="132" t="str">
        <f t="shared" si="116"/>
        <v/>
      </c>
      <c r="G2445" s="133">
        <f>IF($K2445="Padrão",BDI!$B$17,IF($K2445="Diferenciado",BDI!$E$17,0))</f>
        <v>0.26419999999999999</v>
      </c>
      <c r="H2445" s="131" t="str">
        <f t="shared" si="114"/>
        <v/>
      </c>
      <c r="I2445" s="132" t="str">
        <f t="shared" si="115"/>
        <v/>
      </c>
      <c r="J2445" s="134"/>
      <c r="K2445" s="135" t="s">
        <v>2979</v>
      </c>
    </row>
    <row r="2446" spans="1:11" x14ac:dyDescent="0.25">
      <c r="A2446" s="128" t="s">
        <v>6896</v>
      </c>
      <c r="B2446" s="129" t="s">
        <v>6897</v>
      </c>
      <c r="C2446" s="130" t="s">
        <v>18</v>
      </c>
      <c r="D2446" s="130">
        <v>1</v>
      </c>
      <c r="E2446" s="176">
        <v>209.05</v>
      </c>
      <c r="F2446" s="132">
        <f t="shared" si="116"/>
        <v>209.05</v>
      </c>
      <c r="G2446" s="133">
        <f>IF($K2446="Padrão",BDI!$B$17,IF($K2446="Diferenciado",BDI!$E$17,0))</f>
        <v>0.26419999999999999</v>
      </c>
      <c r="H2446" s="131">
        <f t="shared" si="114"/>
        <v>264.27999999999997</v>
      </c>
      <c r="I2446" s="132">
        <f t="shared" si="115"/>
        <v>264.27999999999997</v>
      </c>
      <c r="J2446" s="134"/>
      <c r="K2446" s="135" t="s">
        <v>2979</v>
      </c>
    </row>
    <row r="2447" spans="1:11" x14ac:dyDescent="0.25">
      <c r="A2447" s="128" t="s">
        <v>6898</v>
      </c>
      <c r="B2447" s="129" t="s">
        <v>6899</v>
      </c>
      <c r="C2447" s="130" t="s">
        <v>18</v>
      </c>
      <c r="D2447" s="130">
        <v>2</v>
      </c>
      <c r="E2447" s="176">
        <v>925.18</v>
      </c>
      <c r="F2447" s="132">
        <f t="shared" si="116"/>
        <v>1850.36</v>
      </c>
      <c r="G2447" s="133">
        <f>IF($K2447="Padrão",BDI!$B$17,IF($K2447="Diferenciado",BDI!$E$17,0))</f>
        <v>0.26419999999999999</v>
      </c>
      <c r="H2447" s="131">
        <f t="shared" si="114"/>
        <v>1169.6099999999999</v>
      </c>
      <c r="I2447" s="132">
        <f t="shared" si="115"/>
        <v>2339.2199999999998</v>
      </c>
      <c r="J2447" s="134"/>
      <c r="K2447" s="135" t="s">
        <v>2979</v>
      </c>
    </row>
    <row r="2448" spans="1:11" x14ac:dyDescent="0.25">
      <c r="A2448" s="128" t="s">
        <v>6900</v>
      </c>
      <c r="B2448" s="129" t="s">
        <v>6901</v>
      </c>
      <c r="C2448" s="130" t="s">
        <v>18</v>
      </c>
      <c r="D2448" s="130">
        <v>2</v>
      </c>
      <c r="E2448" s="176">
        <v>575.32000000000005</v>
      </c>
      <c r="F2448" s="132">
        <f t="shared" si="116"/>
        <v>1150.6400000000001</v>
      </c>
      <c r="G2448" s="133">
        <f>IF($K2448="Padrão",BDI!$B$17,IF($K2448="Diferenciado",BDI!$E$17,0))</f>
        <v>0.26419999999999999</v>
      </c>
      <c r="H2448" s="131">
        <f t="shared" si="114"/>
        <v>727.32</v>
      </c>
      <c r="I2448" s="132">
        <f t="shared" si="115"/>
        <v>1454.64</v>
      </c>
      <c r="J2448" s="134"/>
      <c r="K2448" s="135" t="s">
        <v>2979</v>
      </c>
    </row>
    <row r="2449" spans="1:11" x14ac:dyDescent="0.25">
      <c r="A2449" s="128" t="s">
        <v>6902</v>
      </c>
      <c r="B2449" s="129" t="s">
        <v>6903</v>
      </c>
      <c r="C2449" s="130" t="s">
        <v>18</v>
      </c>
      <c r="D2449" s="130">
        <v>1</v>
      </c>
      <c r="E2449" s="176">
        <v>686.5</v>
      </c>
      <c r="F2449" s="132">
        <f t="shared" si="116"/>
        <v>686.5</v>
      </c>
      <c r="G2449" s="133">
        <f>IF($K2449="Padrão",BDI!$B$17,IF($K2449="Diferenciado",BDI!$E$17,0))</f>
        <v>0.26419999999999999</v>
      </c>
      <c r="H2449" s="131">
        <f t="shared" si="114"/>
        <v>867.87</v>
      </c>
      <c r="I2449" s="132">
        <f t="shared" si="115"/>
        <v>867.87</v>
      </c>
      <c r="J2449" s="134"/>
      <c r="K2449" s="135" t="s">
        <v>2979</v>
      </c>
    </row>
    <row r="2450" spans="1:11" x14ac:dyDescent="0.25">
      <c r="A2450" s="128" t="s">
        <v>6904</v>
      </c>
      <c r="B2450" s="129" t="s">
        <v>6905</v>
      </c>
      <c r="C2450" s="130" t="s">
        <v>18</v>
      </c>
      <c r="D2450" s="130">
        <v>1</v>
      </c>
      <c r="E2450" s="176">
        <v>63.88</v>
      </c>
      <c r="F2450" s="132">
        <f t="shared" si="116"/>
        <v>63.88</v>
      </c>
      <c r="G2450" s="133">
        <f>IF($K2450="Padrão",BDI!$B$17,IF($K2450="Diferenciado",BDI!$E$17,0))</f>
        <v>0.26419999999999999</v>
      </c>
      <c r="H2450" s="131">
        <f t="shared" si="114"/>
        <v>80.760000000000005</v>
      </c>
      <c r="I2450" s="132">
        <f t="shared" si="115"/>
        <v>80.760000000000005</v>
      </c>
      <c r="J2450" s="134"/>
      <c r="K2450" s="135" t="s">
        <v>2979</v>
      </c>
    </row>
    <row r="2451" spans="1:11" x14ac:dyDescent="0.25">
      <c r="A2451" s="128" t="s">
        <v>6906</v>
      </c>
      <c r="B2451" s="129" t="s">
        <v>6907</v>
      </c>
      <c r="C2451" s="130" t="s">
        <v>18</v>
      </c>
      <c r="D2451" s="130">
        <v>1</v>
      </c>
      <c r="E2451" s="176">
        <v>74.88</v>
      </c>
      <c r="F2451" s="132">
        <f t="shared" si="116"/>
        <v>74.88</v>
      </c>
      <c r="G2451" s="133">
        <f>IF($K2451="Padrão",BDI!$B$17,IF($K2451="Diferenciado",BDI!$E$17,0))</f>
        <v>0.26419999999999999</v>
      </c>
      <c r="H2451" s="131">
        <f t="shared" si="114"/>
        <v>94.66</v>
      </c>
      <c r="I2451" s="132">
        <f t="shared" si="115"/>
        <v>94.66</v>
      </c>
      <c r="J2451" s="134"/>
      <c r="K2451" s="135" t="s">
        <v>2979</v>
      </c>
    </row>
    <row r="2452" spans="1:11" x14ac:dyDescent="0.25">
      <c r="A2452" s="128" t="s">
        <v>6908</v>
      </c>
      <c r="B2452" s="129" t="s">
        <v>6909</v>
      </c>
      <c r="C2452" s="130" t="s">
        <v>18</v>
      </c>
      <c r="D2452" s="130">
        <v>1</v>
      </c>
      <c r="E2452" s="176">
        <v>91.18</v>
      </c>
      <c r="F2452" s="132">
        <f t="shared" si="116"/>
        <v>91.18</v>
      </c>
      <c r="G2452" s="133">
        <f>IF($K2452="Padrão",BDI!$B$17,IF($K2452="Diferenciado",BDI!$E$17,0))</f>
        <v>0.26419999999999999</v>
      </c>
      <c r="H2452" s="131">
        <f t="shared" si="114"/>
        <v>115.27</v>
      </c>
      <c r="I2452" s="132">
        <f t="shared" si="115"/>
        <v>115.27</v>
      </c>
      <c r="J2452" s="134"/>
      <c r="K2452" s="135" t="s">
        <v>2979</v>
      </c>
    </row>
    <row r="2453" spans="1:11" x14ac:dyDescent="0.25">
      <c r="A2453" s="128" t="s">
        <v>6910</v>
      </c>
      <c r="B2453" s="129" t="s">
        <v>6911</v>
      </c>
      <c r="C2453" s="130" t="s">
        <v>18</v>
      </c>
      <c r="D2453" s="130">
        <v>1</v>
      </c>
      <c r="E2453" s="176">
        <v>104.98</v>
      </c>
      <c r="F2453" s="132">
        <f t="shared" si="116"/>
        <v>104.98</v>
      </c>
      <c r="G2453" s="133">
        <f>IF($K2453="Padrão",BDI!$B$17,IF($K2453="Diferenciado",BDI!$E$17,0))</f>
        <v>0.26419999999999999</v>
      </c>
      <c r="H2453" s="131">
        <f t="shared" si="114"/>
        <v>132.72</v>
      </c>
      <c r="I2453" s="132">
        <f t="shared" si="115"/>
        <v>132.72</v>
      </c>
      <c r="J2453" s="134"/>
      <c r="K2453" s="135" t="s">
        <v>2979</v>
      </c>
    </row>
    <row r="2454" spans="1:11" x14ac:dyDescent="0.25">
      <c r="A2454" s="128" t="s">
        <v>6912</v>
      </c>
      <c r="B2454" s="129" t="s">
        <v>6913</v>
      </c>
      <c r="C2454" s="130" t="s">
        <v>18</v>
      </c>
      <c r="D2454" s="130">
        <v>1</v>
      </c>
      <c r="E2454" s="176">
        <v>115.53</v>
      </c>
      <c r="F2454" s="132">
        <f t="shared" si="116"/>
        <v>115.53</v>
      </c>
      <c r="G2454" s="133">
        <f>IF($K2454="Padrão",BDI!$B$17,IF($K2454="Diferenciado",BDI!$E$17,0))</f>
        <v>0.26419999999999999</v>
      </c>
      <c r="H2454" s="131">
        <f t="shared" si="114"/>
        <v>146.05000000000001</v>
      </c>
      <c r="I2454" s="132">
        <f t="shared" si="115"/>
        <v>146.05000000000001</v>
      </c>
      <c r="J2454" s="134"/>
      <c r="K2454" s="135" t="s">
        <v>2979</v>
      </c>
    </row>
    <row r="2455" spans="1:11" x14ac:dyDescent="0.25">
      <c r="A2455" s="128" t="s">
        <v>6914</v>
      </c>
      <c r="B2455" s="129" t="s">
        <v>6915</v>
      </c>
      <c r="C2455" s="130" t="s">
        <v>18</v>
      </c>
      <c r="D2455" s="130">
        <v>1</v>
      </c>
      <c r="E2455" s="176">
        <v>197.35</v>
      </c>
      <c r="F2455" s="132">
        <f t="shared" si="116"/>
        <v>197.35</v>
      </c>
      <c r="G2455" s="133">
        <f>IF($K2455="Padrão",BDI!$B$17,IF($K2455="Diferenciado",BDI!$E$17,0))</f>
        <v>0.26419999999999999</v>
      </c>
      <c r="H2455" s="131">
        <f t="shared" si="114"/>
        <v>249.49</v>
      </c>
      <c r="I2455" s="132">
        <f t="shared" si="115"/>
        <v>249.49</v>
      </c>
      <c r="J2455" s="134"/>
      <c r="K2455" s="135" t="s">
        <v>2979</v>
      </c>
    </row>
    <row r="2456" spans="1:11" x14ac:dyDescent="0.25">
      <c r="A2456" s="128" t="s">
        <v>6916</v>
      </c>
      <c r="B2456" s="129" t="s">
        <v>6917</v>
      </c>
      <c r="C2456" s="130" t="s">
        <v>18</v>
      </c>
      <c r="D2456" s="130">
        <v>18</v>
      </c>
      <c r="E2456" s="176">
        <v>158.38999999999999</v>
      </c>
      <c r="F2456" s="132">
        <f t="shared" si="116"/>
        <v>2851.0199999999995</v>
      </c>
      <c r="G2456" s="133">
        <f>IF($K2456="Padrão",BDI!$B$17,IF($K2456="Diferenciado",BDI!$E$17,0))</f>
        <v>0.26419999999999999</v>
      </c>
      <c r="H2456" s="131">
        <f t="shared" si="114"/>
        <v>200.24</v>
      </c>
      <c r="I2456" s="132">
        <f t="shared" si="115"/>
        <v>3604.32</v>
      </c>
      <c r="J2456" s="134"/>
      <c r="K2456" s="135" t="s">
        <v>2979</v>
      </c>
    </row>
    <row r="2457" spans="1:11" x14ac:dyDescent="0.25">
      <c r="A2457" s="128" t="s">
        <v>6918</v>
      </c>
      <c r="B2457" s="129" t="s">
        <v>6919</v>
      </c>
      <c r="C2457" s="130" t="s">
        <v>18</v>
      </c>
      <c r="D2457" s="130">
        <v>4</v>
      </c>
      <c r="E2457" s="176">
        <v>363.36</v>
      </c>
      <c r="F2457" s="132">
        <f t="shared" si="116"/>
        <v>1453.44</v>
      </c>
      <c r="G2457" s="133">
        <f>IF($K2457="Padrão",BDI!$B$17,IF($K2457="Diferenciado",BDI!$E$17,0))</f>
        <v>0.26419999999999999</v>
      </c>
      <c r="H2457" s="131">
        <f t="shared" si="114"/>
        <v>459.36</v>
      </c>
      <c r="I2457" s="132">
        <f t="shared" si="115"/>
        <v>1837.44</v>
      </c>
      <c r="J2457" s="134"/>
      <c r="K2457" s="135" t="s">
        <v>2979</v>
      </c>
    </row>
    <row r="2458" spans="1:11" x14ac:dyDescent="0.25">
      <c r="A2458" s="128" t="s">
        <v>6920</v>
      </c>
      <c r="B2458" s="129" t="s">
        <v>6921</v>
      </c>
      <c r="C2458" s="130" t="s">
        <v>18</v>
      </c>
      <c r="D2458" s="130">
        <v>16</v>
      </c>
      <c r="E2458" s="176">
        <v>213.39</v>
      </c>
      <c r="F2458" s="132">
        <f t="shared" si="116"/>
        <v>3414.24</v>
      </c>
      <c r="G2458" s="133">
        <f>IF($K2458="Padrão",BDI!$B$17,IF($K2458="Diferenciado",BDI!$E$17,0))</f>
        <v>0.26419999999999999</v>
      </c>
      <c r="H2458" s="131">
        <f t="shared" si="114"/>
        <v>269.77</v>
      </c>
      <c r="I2458" s="132">
        <f t="shared" si="115"/>
        <v>4316.32</v>
      </c>
      <c r="J2458" s="134"/>
      <c r="K2458" s="135" t="s">
        <v>2979</v>
      </c>
    </row>
    <row r="2459" spans="1:11" x14ac:dyDescent="0.25">
      <c r="A2459" s="128" t="s">
        <v>6922</v>
      </c>
      <c r="B2459" s="129" t="s">
        <v>6923</v>
      </c>
      <c r="C2459" s="130" t="s">
        <v>18</v>
      </c>
      <c r="D2459" s="130">
        <v>7</v>
      </c>
      <c r="E2459" s="176">
        <v>182.99</v>
      </c>
      <c r="F2459" s="132">
        <f t="shared" si="116"/>
        <v>1280.93</v>
      </c>
      <c r="G2459" s="133">
        <f>IF($K2459="Padrão",BDI!$B$17,IF($K2459="Diferenciado",BDI!$E$17,0))</f>
        <v>0.26419999999999999</v>
      </c>
      <c r="H2459" s="131">
        <f t="shared" si="114"/>
        <v>231.34</v>
      </c>
      <c r="I2459" s="132">
        <f t="shared" si="115"/>
        <v>1619.38</v>
      </c>
      <c r="J2459" s="134"/>
      <c r="K2459" s="135" t="s">
        <v>2979</v>
      </c>
    </row>
    <row r="2460" spans="1:11" x14ac:dyDescent="0.25">
      <c r="A2460" s="128" t="s">
        <v>6924</v>
      </c>
      <c r="B2460" s="129" t="s">
        <v>6925</v>
      </c>
      <c r="C2460" s="130" t="s">
        <v>18</v>
      </c>
      <c r="D2460" s="130">
        <v>4</v>
      </c>
      <c r="E2460" s="176">
        <v>291.5</v>
      </c>
      <c r="F2460" s="132">
        <f t="shared" si="116"/>
        <v>1166</v>
      </c>
      <c r="G2460" s="133">
        <f>IF($K2460="Padrão",BDI!$B$17,IF($K2460="Diferenciado",BDI!$E$17,0))</f>
        <v>0.26419999999999999</v>
      </c>
      <c r="H2460" s="131">
        <f t="shared" si="114"/>
        <v>368.51</v>
      </c>
      <c r="I2460" s="132">
        <f t="shared" si="115"/>
        <v>1474.04</v>
      </c>
      <c r="J2460" s="134"/>
      <c r="K2460" s="135" t="s">
        <v>2979</v>
      </c>
    </row>
    <row r="2461" spans="1:11" x14ac:dyDescent="0.25">
      <c r="A2461" s="128" t="s">
        <v>6926</v>
      </c>
      <c r="B2461" s="129" t="s">
        <v>6927</v>
      </c>
      <c r="C2461" s="130" t="s">
        <v>18</v>
      </c>
      <c r="D2461" s="130">
        <v>6</v>
      </c>
      <c r="E2461" s="176">
        <v>196.07</v>
      </c>
      <c r="F2461" s="132">
        <f t="shared" si="116"/>
        <v>1176.42</v>
      </c>
      <c r="G2461" s="133">
        <f>IF($K2461="Padrão",BDI!$B$17,IF($K2461="Diferenciado",BDI!$E$17,0))</f>
        <v>0.26419999999999999</v>
      </c>
      <c r="H2461" s="131">
        <f t="shared" si="114"/>
        <v>247.87</v>
      </c>
      <c r="I2461" s="132">
        <f t="shared" si="115"/>
        <v>1487.22</v>
      </c>
      <c r="J2461" s="134"/>
      <c r="K2461" s="135" t="s">
        <v>2979</v>
      </c>
    </row>
    <row r="2462" spans="1:11" x14ac:dyDescent="0.25">
      <c r="A2462" s="128" t="s">
        <v>6928</v>
      </c>
      <c r="B2462" s="129" t="s">
        <v>6929</v>
      </c>
      <c r="C2462" s="130" t="s">
        <v>18</v>
      </c>
      <c r="D2462" s="130">
        <v>1</v>
      </c>
      <c r="E2462" s="176">
        <v>2445.4299999999998</v>
      </c>
      <c r="F2462" s="132">
        <f t="shared" si="116"/>
        <v>2445.4299999999998</v>
      </c>
      <c r="G2462" s="133">
        <f>IF($K2462="Padrão",BDI!$B$17,IF($K2462="Diferenciado",BDI!$E$17,0))</f>
        <v>0.26419999999999999</v>
      </c>
      <c r="H2462" s="131">
        <f t="shared" si="114"/>
        <v>3091.51</v>
      </c>
      <c r="I2462" s="132">
        <f t="shared" si="115"/>
        <v>3091.51</v>
      </c>
      <c r="J2462" s="134"/>
      <c r="K2462" s="135" t="s">
        <v>2979</v>
      </c>
    </row>
    <row r="2463" spans="1:11" x14ac:dyDescent="0.25">
      <c r="A2463" s="128" t="s">
        <v>6930</v>
      </c>
      <c r="B2463" s="129" t="s">
        <v>6931</v>
      </c>
      <c r="C2463" s="130" t="s">
        <v>18</v>
      </c>
      <c r="D2463" s="130">
        <v>1</v>
      </c>
      <c r="E2463" s="176">
        <v>145.94999999999999</v>
      </c>
      <c r="F2463" s="132">
        <f t="shared" si="116"/>
        <v>145.94999999999999</v>
      </c>
      <c r="G2463" s="133">
        <f>IF($K2463="Padrão",BDI!$B$17,IF($K2463="Diferenciado",BDI!$E$17,0))</f>
        <v>0.26419999999999999</v>
      </c>
      <c r="H2463" s="131">
        <f t="shared" si="114"/>
        <v>184.51</v>
      </c>
      <c r="I2463" s="132">
        <f t="shared" si="115"/>
        <v>184.51</v>
      </c>
      <c r="J2463" s="134"/>
      <c r="K2463" s="135" t="s">
        <v>2979</v>
      </c>
    </row>
    <row r="2464" spans="1:11" x14ac:dyDescent="0.25">
      <c r="A2464" s="128" t="s">
        <v>6932</v>
      </c>
      <c r="B2464" s="129" t="s">
        <v>6933</v>
      </c>
      <c r="C2464" s="130" t="s">
        <v>18</v>
      </c>
      <c r="D2464" s="130">
        <v>1</v>
      </c>
      <c r="E2464" s="176">
        <v>103.06</v>
      </c>
      <c r="F2464" s="132">
        <f t="shared" si="116"/>
        <v>103.06</v>
      </c>
      <c r="G2464" s="133">
        <f>IF($K2464="Padrão",BDI!$B$17,IF($K2464="Diferenciado",BDI!$E$17,0))</f>
        <v>0.26419999999999999</v>
      </c>
      <c r="H2464" s="131">
        <f t="shared" si="114"/>
        <v>130.29</v>
      </c>
      <c r="I2464" s="132">
        <f t="shared" si="115"/>
        <v>130.29</v>
      </c>
      <c r="J2464" s="134"/>
      <c r="K2464" s="135" t="s">
        <v>2979</v>
      </c>
    </row>
    <row r="2465" spans="1:11" x14ac:dyDescent="0.25">
      <c r="A2465" s="128" t="s">
        <v>6934</v>
      </c>
      <c r="B2465" s="129" t="s">
        <v>6935</v>
      </c>
      <c r="C2465" s="130" t="s">
        <v>18</v>
      </c>
      <c r="D2465" s="130">
        <v>1</v>
      </c>
      <c r="E2465" s="176">
        <v>156.75</v>
      </c>
      <c r="F2465" s="132">
        <f t="shared" si="116"/>
        <v>156.75</v>
      </c>
      <c r="G2465" s="133">
        <f>IF($K2465="Padrão",BDI!$B$17,IF($K2465="Diferenciado",BDI!$E$17,0))</f>
        <v>0.26419999999999999</v>
      </c>
      <c r="H2465" s="131">
        <f t="shared" si="114"/>
        <v>198.16</v>
      </c>
      <c r="I2465" s="132">
        <f t="shared" si="115"/>
        <v>198.16</v>
      </c>
      <c r="J2465" s="134"/>
      <c r="K2465" s="135" t="s">
        <v>2979</v>
      </c>
    </row>
    <row r="2466" spans="1:11" x14ac:dyDescent="0.25">
      <c r="A2466" s="128" t="s">
        <v>6936</v>
      </c>
      <c r="B2466" s="129" t="s">
        <v>6937</v>
      </c>
      <c r="C2466" s="130" t="s">
        <v>18</v>
      </c>
      <c r="D2466" s="130">
        <v>1</v>
      </c>
      <c r="E2466" s="176">
        <v>93.23</v>
      </c>
      <c r="F2466" s="132">
        <f t="shared" si="116"/>
        <v>93.23</v>
      </c>
      <c r="G2466" s="133">
        <f>IF($K2466="Padrão",BDI!$B$17,IF($K2466="Diferenciado",BDI!$E$17,0))</f>
        <v>0.26419999999999999</v>
      </c>
      <c r="H2466" s="131">
        <f t="shared" si="114"/>
        <v>117.86</v>
      </c>
      <c r="I2466" s="132">
        <f t="shared" si="115"/>
        <v>117.86</v>
      </c>
      <c r="J2466" s="134"/>
      <c r="K2466" s="135" t="s">
        <v>2979</v>
      </c>
    </row>
    <row r="2467" spans="1:11" x14ac:dyDescent="0.25">
      <c r="A2467" s="128" t="s">
        <v>6938</v>
      </c>
      <c r="B2467" s="129" t="s">
        <v>6939</v>
      </c>
      <c r="C2467" s="130" t="s">
        <v>18</v>
      </c>
      <c r="D2467" s="130">
        <v>1</v>
      </c>
      <c r="E2467" s="176">
        <v>169.81</v>
      </c>
      <c r="F2467" s="132">
        <f t="shared" si="116"/>
        <v>169.81</v>
      </c>
      <c r="G2467" s="133">
        <f>IF($K2467="Padrão",BDI!$B$17,IF($K2467="Diferenciado",BDI!$E$17,0))</f>
        <v>0.26419999999999999</v>
      </c>
      <c r="H2467" s="131">
        <f t="shared" si="114"/>
        <v>214.67</v>
      </c>
      <c r="I2467" s="132">
        <f t="shared" si="115"/>
        <v>214.67</v>
      </c>
      <c r="J2467" s="134"/>
      <c r="K2467" s="135" t="s">
        <v>2979</v>
      </c>
    </row>
    <row r="2468" spans="1:11" x14ac:dyDescent="0.25">
      <c r="A2468" s="128" t="s">
        <v>6940</v>
      </c>
      <c r="B2468" s="129" t="s">
        <v>6941</v>
      </c>
      <c r="C2468" s="130" t="s">
        <v>18</v>
      </c>
      <c r="D2468" s="130">
        <v>1</v>
      </c>
      <c r="E2468" s="176">
        <v>101.99</v>
      </c>
      <c r="F2468" s="132">
        <f t="shared" si="116"/>
        <v>101.99</v>
      </c>
      <c r="G2468" s="133">
        <f>IF($K2468="Padrão",BDI!$B$17,IF($K2468="Diferenciado",BDI!$E$17,0))</f>
        <v>0.26419999999999999</v>
      </c>
      <c r="H2468" s="131">
        <f t="shared" si="114"/>
        <v>128.94</v>
      </c>
      <c r="I2468" s="132">
        <f t="shared" si="115"/>
        <v>128.94</v>
      </c>
      <c r="J2468" s="134"/>
      <c r="K2468" s="135" t="s">
        <v>2979</v>
      </c>
    </row>
    <row r="2469" spans="1:11" x14ac:dyDescent="0.25">
      <c r="A2469" s="128" t="s">
        <v>6942</v>
      </c>
      <c r="B2469" s="129" t="s">
        <v>6943</v>
      </c>
      <c r="C2469" s="130" t="s">
        <v>18</v>
      </c>
      <c r="D2469" s="130">
        <v>1</v>
      </c>
      <c r="E2469" s="176">
        <v>174.5</v>
      </c>
      <c r="F2469" s="132">
        <f t="shared" si="116"/>
        <v>174.5</v>
      </c>
      <c r="G2469" s="133">
        <f>IF($K2469="Padrão",BDI!$B$17,IF($K2469="Diferenciado",BDI!$E$17,0))</f>
        <v>0.26419999999999999</v>
      </c>
      <c r="H2469" s="131">
        <f t="shared" si="114"/>
        <v>220.6</v>
      </c>
      <c r="I2469" s="132">
        <f t="shared" si="115"/>
        <v>220.6</v>
      </c>
      <c r="J2469" s="134"/>
      <c r="K2469" s="135" t="s">
        <v>2979</v>
      </c>
    </row>
    <row r="2470" spans="1:11" x14ac:dyDescent="0.25">
      <c r="A2470" s="128" t="s">
        <v>6944</v>
      </c>
      <c r="B2470" s="129" t="s">
        <v>6945</v>
      </c>
      <c r="C2470" s="130" t="s">
        <v>18</v>
      </c>
      <c r="D2470" s="130">
        <v>1</v>
      </c>
      <c r="E2470" s="176">
        <v>171.64</v>
      </c>
      <c r="F2470" s="132">
        <f t="shared" si="116"/>
        <v>171.64</v>
      </c>
      <c r="G2470" s="133">
        <f>IF($K2470="Padrão",BDI!$B$17,IF($K2470="Diferenciado",BDI!$E$17,0))</f>
        <v>0.26419999999999999</v>
      </c>
      <c r="H2470" s="131">
        <f t="shared" si="114"/>
        <v>216.99</v>
      </c>
      <c r="I2470" s="132">
        <f t="shared" si="115"/>
        <v>216.99</v>
      </c>
      <c r="J2470" s="134"/>
      <c r="K2470" s="135" t="s">
        <v>2979</v>
      </c>
    </row>
    <row r="2471" spans="1:11" x14ac:dyDescent="0.25">
      <c r="A2471" s="128" t="s">
        <v>6946</v>
      </c>
      <c r="B2471" s="129" t="s">
        <v>6947</v>
      </c>
      <c r="C2471" s="130" t="s">
        <v>18</v>
      </c>
      <c r="D2471" s="130">
        <v>1</v>
      </c>
      <c r="E2471" s="176">
        <v>153.66999999999999</v>
      </c>
      <c r="F2471" s="132">
        <f t="shared" si="116"/>
        <v>153.66999999999999</v>
      </c>
      <c r="G2471" s="133">
        <f>IF($K2471="Padrão",BDI!$B$17,IF($K2471="Diferenciado",BDI!$E$17,0))</f>
        <v>0.26419999999999999</v>
      </c>
      <c r="H2471" s="131">
        <f t="shared" si="114"/>
        <v>194.27</v>
      </c>
      <c r="I2471" s="132">
        <f t="shared" si="115"/>
        <v>194.27</v>
      </c>
      <c r="J2471" s="134"/>
      <c r="K2471" s="135" t="s">
        <v>2979</v>
      </c>
    </row>
    <row r="2472" spans="1:11" x14ac:dyDescent="0.25">
      <c r="A2472" s="128" t="s">
        <v>6948</v>
      </c>
      <c r="B2472" s="129" t="s">
        <v>6949</v>
      </c>
      <c r="C2472" s="130" t="s">
        <v>18</v>
      </c>
      <c r="D2472" s="130">
        <v>1</v>
      </c>
      <c r="E2472" s="176">
        <v>105.36</v>
      </c>
      <c r="F2472" s="132">
        <f t="shared" si="116"/>
        <v>105.36</v>
      </c>
      <c r="G2472" s="133">
        <f>IF($K2472="Padrão",BDI!$B$17,IF($K2472="Diferenciado",BDI!$E$17,0))</f>
        <v>0.26419999999999999</v>
      </c>
      <c r="H2472" s="131">
        <f t="shared" si="114"/>
        <v>133.19999999999999</v>
      </c>
      <c r="I2472" s="132">
        <f t="shared" si="115"/>
        <v>133.19999999999999</v>
      </c>
      <c r="J2472" s="134"/>
      <c r="K2472" s="135" t="s">
        <v>2979</v>
      </c>
    </row>
    <row r="2473" spans="1:11" x14ac:dyDescent="0.25">
      <c r="A2473" s="128" t="s">
        <v>6950</v>
      </c>
      <c r="B2473" s="129" t="s">
        <v>6951</v>
      </c>
      <c r="C2473" s="130" t="s">
        <v>18</v>
      </c>
      <c r="D2473" s="130">
        <v>1</v>
      </c>
      <c r="E2473" s="176">
        <v>160.09</v>
      </c>
      <c r="F2473" s="132">
        <f t="shared" si="116"/>
        <v>160.09</v>
      </c>
      <c r="G2473" s="133">
        <f>IF($K2473="Padrão",BDI!$B$17,IF($K2473="Diferenciado",BDI!$E$17,0))</f>
        <v>0.26419999999999999</v>
      </c>
      <c r="H2473" s="131">
        <f t="shared" si="114"/>
        <v>202.39</v>
      </c>
      <c r="I2473" s="132">
        <f t="shared" si="115"/>
        <v>202.39</v>
      </c>
      <c r="J2473" s="134"/>
      <c r="K2473" s="135" t="s">
        <v>2979</v>
      </c>
    </row>
    <row r="2474" spans="1:11" x14ac:dyDescent="0.25">
      <c r="A2474" s="128" t="s">
        <v>6952</v>
      </c>
      <c r="B2474" s="129" t="s">
        <v>6953</v>
      </c>
      <c r="C2474" s="130" t="s">
        <v>18</v>
      </c>
      <c r="D2474" s="130">
        <v>1</v>
      </c>
      <c r="E2474" s="176">
        <v>110.04</v>
      </c>
      <c r="F2474" s="132">
        <f t="shared" si="116"/>
        <v>110.04</v>
      </c>
      <c r="G2474" s="133">
        <f>IF($K2474="Padrão",BDI!$B$17,IF($K2474="Diferenciado",BDI!$E$17,0))</f>
        <v>0.26419999999999999</v>
      </c>
      <c r="H2474" s="131">
        <f t="shared" si="114"/>
        <v>139.11000000000001</v>
      </c>
      <c r="I2474" s="132">
        <f t="shared" si="115"/>
        <v>139.11000000000001</v>
      </c>
      <c r="J2474" s="134"/>
      <c r="K2474" s="135" t="s">
        <v>2979</v>
      </c>
    </row>
    <row r="2475" spans="1:11" x14ac:dyDescent="0.25">
      <c r="A2475" s="128" t="s">
        <v>6954</v>
      </c>
      <c r="B2475" s="129" t="s">
        <v>6955</v>
      </c>
      <c r="C2475" s="130" t="s">
        <v>18</v>
      </c>
      <c r="D2475" s="130">
        <v>1</v>
      </c>
      <c r="E2475" s="176">
        <v>159.35</v>
      </c>
      <c r="F2475" s="132">
        <f t="shared" si="116"/>
        <v>159.35</v>
      </c>
      <c r="G2475" s="133">
        <f>IF($K2475="Padrão",BDI!$B$17,IF($K2475="Diferenciado",BDI!$E$17,0))</f>
        <v>0.26419999999999999</v>
      </c>
      <c r="H2475" s="131">
        <f t="shared" si="114"/>
        <v>201.45</v>
      </c>
      <c r="I2475" s="132">
        <f t="shared" si="115"/>
        <v>201.45</v>
      </c>
      <c r="J2475" s="134"/>
      <c r="K2475" s="135" t="s">
        <v>2979</v>
      </c>
    </row>
    <row r="2476" spans="1:11" x14ac:dyDescent="0.25">
      <c r="A2476" s="128" t="s">
        <v>6956</v>
      </c>
      <c r="B2476" s="129" t="s">
        <v>6957</v>
      </c>
      <c r="C2476" s="130" t="s">
        <v>18</v>
      </c>
      <c r="D2476" s="130">
        <v>1</v>
      </c>
      <c r="E2476" s="176">
        <v>105.53</v>
      </c>
      <c r="F2476" s="132">
        <f t="shared" si="116"/>
        <v>105.53</v>
      </c>
      <c r="G2476" s="133">
        <f>IF($K2476="Padrão",BDI!$B$17,IF($K2476="Diferenciado",BDI!$E$17,0))</f>
        <v>0.26419999999999999</v>
      </c>
      <c r="H2476" s="131">
        <f t="shared" si="114"/>
        <v>133.41</v>
      </c>
      <c r="I2476" s="132">
        <f t="shared" si="115"/>
        <v>133.41</v>
      </c>
      <c r="J2476" s="134"/>
      <c r="K2476" s="135" t="s">
        <v>2979</v>
      </c>
    </row>
    <row r="2477" spans="1:11" x14ac:dyDescent="0.25">
      <c r="A2477" s="128" t="s">
        <v>6958</v>
      </c>
      <c r="B2477" s="129" t="s">
        <v>6959</v>
      </c>
      <c r="C2477" s="130" t="s">
        <v>18</v>
      </c>
      <c r="D2477" s="130">
        <v>1</v>
      </c>
      <c r="E2477" s="176">
        <v>162.99</v>
      </c>
      <c r="F2477" s="132">
        <f t="shared" si="116"/>
        <v>162.99</v>
      </c>
      <c r="G2477" s="133">
        <f>IF($K2477="Padrão",BDI!$B$17,IF($K2477="Diferenciado",BDI!$E$17,0))</f>
        <v>0.26419999999999999</v>
      </c>
      <c r="H2477" s="131">
        <f t="shared" si="114"/>
        <v>206.05</v>
      </c>
      <c r="I2477" s="132">
        <f t="shared" si="115"/>
        <v>206.05</v>
      </c>
      <c r="J2477" s="134"/>
      <c r="K2477" s="135" t="s">
        <v>2979</v>
      </c>
    </row>
    <row r="2478" spans="1:11" x14ac:dyDescent="0.25">
      <c r="A2478" s="128" t="s">
        <v>6960</v>
      </c>
      <c r="B2478" s="129" t="s">
        <v>6961</v>
      </c>
      <c r="C2478" s="130" t="s">
        <v>18</v>
      </c>
      <c r="D2478" s="130">
        <v>1</v>
      </c>
      <c r="E2478" s="176">
        <v>119.36</v>
      </c>
      <c r="F2478" s="132">
        <f t="shared" si="116"/>
        <v>119.36</v>
      </c>
      <c r="G2478" s="133">
        <f>IF($K2478="Padrão",BDI!$B$17,IF($K2478="Diferenciado",BDI!$E$17,0))</f>
        <v>0.26419999999999999</v>
      </c>
      <c r="H2478" s="131">
        <f t="shared" si="114"/>
        <v>150.88999999999999</v>
      </c>
      <c r="I2478" s="132">
        <f t="shared" si="115"/>
        <v>150.88999999999999</v>
      </c>
      <c r="J2478" s="134"/>
      <c r="K2478" s="135" t="s">
        <v>2979</v>
      </c>
    </row>
    <row r="2479" spans="1:11" x14ac:dyDescent="0.25">
      <c r="A2479" s="128" t="s">
        <v>6962</v>
      </c>
      <c r="B2479" s="129" t="s">
        <v>6963</v>
      </c>
      <c r="C2479" s="130" t="s">
        <v>18</v>
      </c>
      <c r="D2479" s="130">
        <v>1</v>
      </c>
      <c r="E2479" s="176">
        <v>168.99</v>
      </c>
      <c r="F2479" s="132">
        <f t="shared" si="116"/>
        <v>168.99</v>
      </c>
      <c r="G2479" s="133">
        <f>IF($K2479="Padrão",BDI!$B$17,IF($K2479="Diferenciado",BDI!$E$17,0))</f>
        <v>0.26419999999999999</v>
      </c>
      <c r="H2479" s="131">
        <f t="shared" si="114"/>
        <v>213.64</v>
      </c>
      <c r="I2479" s="132">
        <f t="shared" si="115"/>
        <v>213.64</v>
      </c>
      <c r="J2479" s="134"/>
      <c r="K2479" s="135" t="s">
        <v>2979</v>
      </c>
    </row>
    <row r="2480" spans="1:11" x14ac:dyDescent="0.25">
      <c r="A2480" s="128" t="s">
        <v>6964</v>
      </c>
      <c r="B2480" s="129" t="s">
        <v>6965</v>
      </c>
      <c r="C2480" s="130" t="s">
        <v>18</v>
      </c>
      <c r="D2480" s="130">
        <v>1</v>
      </c>
      <c r="E2480" s="176">
        <v>124.08</v>
      </c>
      <c r="F2480" s="132">
        <f t="shared" si="116"/>
        <v>124.08</v>
      </c>
      <c r="G2480" s="133">
        <f>IF($K2480="Padrão",BDI!$B$17,IF($K2480="Diferenciado",BDI!$E$17,0))</f>
        <v>0.26419999999999999</v>
      </c>
      <c r="H2480" s="131">
        <f t="shared" si="114"/>
        <v>156.86000000000001</v>
      </c>
      <c r="I2480" s="132">
        <f t="shared" si="115"/>
        <v>156.86000000000001</v>
      </c>
      <c r="J2480" s="134"/>
      <c r="K2480" s="135" t="s">
        <v>2979</v>
      </c>
    </row>
    <row r="2481" spans="1:11" x14ac:dyDescent="0.25">
      <c r="A2481" s="128" t="s">
        <v>6966</v>
      </c>
      <c r="B2481" s="129" t="s">
        <v>6967</v>
      </c>
      <c r="C2481" s="130" t="s">
        <v>18</v>
      </c>
      <c r="D2481" s="130">
        <v>1</v>
      </c>
      <c r="E2481" s="176">
        <v>186.99</v>
      </c>
      <c r="F2481" s="132">
        <f t="shared" si="116"/>
        <v>186.99</v>
      </c>
      <c r="G2481" s="133">
        <f>IF($K2481="Padrão",BDI!$B$17,IF($K2481="Diferenciado",BDI!$E$17,0))</f>
        <v>0.26419999999999999</v>
      </c>
      <c r="H2481" s="131">
        <f t="shared" si="114"/>
        <v>236.39</v>
      </c>
      <c r="I2481" s="132">
        <f t="shared" si="115"/>
        <v>236.39</v>
      </c>
      <c r="J2481" s="134"/>
      <c r="K2481" s="135" t="s">
        <v>2979</v>
      </c>
    </row>
    <row r="2482" spans="1:11" x14ac:dyDescent="0.25">
      <c r="A2482" s="128" t="s">
        <v>6968</v>
      </c>
      <c r="B2482" s="129" t="s">
        <v>6969</v>
      </c>
      <c r="C2482" s="130" t="s">
        <v>18</v>
      </c>
      <c r="D2482" s="130">
        <v>1</v>
      </c>
      <c r="E2482" s="176">
        <v>135.26</v>
      </c>
      <c r="F2482" s="132">
        <f t="shared" si="116"/>
        <v>135.26</v>
      </c>
      <c r="G2482" s="133">
        <f>IF($K2482="Padrão",BDI!$B$17,IF($K2482="Diferenciado",BDI!$E$17,0))</f>
        <v>0.26419999999999999</v>
      </c>
      <c r="H2482" s="131">
        <f t="shared" si="114"/>
        <v>171</v>
      </c>
      <c r="I2482" s="132">
        <f t="shared" si="115"/>
        <v>171</v>
      </c>
      <c r="J2482" s="134"/>
      <c r="K2482" s="135" t="s">
        <v>2979</v>
      </c>
    </row>
    <row r="2483" spans="1:11" x14ac:dyDescent="0.25">
      <c r="A2483" s="128" t="s">
        <v>6970</v>
      </c>
      <c r="B2483" s="129" t="s">
        <v>6971</v>
      </c>
      <c r="C2483" s="130" t="s">
        <v>18</v>
      </c>
      <c r="D2483" s="130">
        <v>1</v>
      </c>
      <c r="E2483" s="176">
        <v>192.37</v>
      </c>
      <c r="F2483" s="132">
        <f t="shared" si="116"/>
        <v>192.37</v>
      </c>
      <c r="G2483" s="133">
        <f>IF($K2483="Padrão",BDI!$B$17,IF($K2483="Diferenciado",BDI!$E$17,0))</f>
        <v>0.26419999999999999</v>
      </c>
      <c r="H2483" s="131">
        <f t="shared" si="114"/>
        <v>243.19</v>
      </c>
      <c r="I2483" s="132">
        <f t="shared" si="115"/>
        <v>243.19</v>
      </c>
      <c r="J2483" s="134"/>
      <c r="K2483" s="135" t="s">
        <v>2979</v>
      </c>
    </row>
    <row r="2484" spans="1:11" x14ac:dyDescent="0.25">
      <c r="A2484" s="128" t="s">
        <v>6972</v>
      </c>
      <c r="B2484" s="129" t="s">
        <v>6973</v>
      </c>
      <c r="C2484" s="130" t="s">
        <v>18</v>
      </c>
      <c r="D2484" s="130">
        <v>18</v>
      </c>
      <c r="E2484" s="176">
        <v>44.99</v>
      </c>
      <c r="F2484" s="132">
        <f t="shared" si="116"/>
        <v>809.82</v>
      </c>
      <c r="G2484" s="133">
        <f>IF($K2484="Padrão",BDI!$B$17,IF($K2484="Diferenciado",BDI!$E$17,0))</f>
        <v>0.26419999999999999</v>
      </c>
      <c r="H2484" s="131">
        <f t="shared" si="114"/>
        <v>56.88</v>
      </c>
      <c r="I2484" s="132">
        <f t="shared" si="115"/>
        <v>1023.84</v>
      </c>
      <c r="J2484" s="134"/>
      <c r="K2484" s="135" t="s">
        <v>2979</v>
      </c>
    </row>
    <row r="2485" spans="1:11" x14ac:dyDescent="0.25">
      <c r="A2485" s="128" t="s">
        <v>6974</v>
      </c>
      <c r="B2485" s="129" t="s">
        <v>6975</v>
      </c>
      <c r="C2485" s="130" t="s">
        <v>18</v>
      </c>
      <c r="D2485" s="130">
        <v>20</v>
      </c>
      <c r="E2485" s="176">
        <v>49.93</v>
      </c>
      <c r="F2485" s="132">
        <f t="shared" si="116"/>
        <v>998.6</v>
      </c>
      <c r="G2485" s="133">
        <f>IF($K2485="Padrão",BDI!$B$17,IF($K2485="Diferenciado",BDI!$E$17,0))</f>
        <v>0.26419999999999999</v>
      </c>
      <c r="H2485" s="131">
        <f t="shared" si="114"/>
        <v>63.12</v>
      </c>
      <c r="I2485" s="132">
        <f t="shared" si="115"/>
        <v>1262.4000000000001</v>
      </c>
      <c r="J2485" s="134"/>
      <c r="K2485" s="135" t="s">
        <v>2979</v>
      </c>
    </row>
    <row r="2486" spans="1:11" x14ac:dyDescent="0.25">
      <c r="A2486" s="128" t="s">
        <v>6976</v>
      </c>
      <c r="B2486" s="129" t="s">
        <v>6977</v>
      </c>
      <c r="C2486" s="130" t="s">
        <v>18</v>
      </c>
      <c r="D2486" s="130">
        <v>20</v>
      </c>
      <c r="E2486" s="176">
        <v>74.59</v>
      </c>
      <c r="F2486" s="132">
        <f t="shared" si="116"/>
        <v>1491.8000000000002</v>
      </c>
      <c r="G2486" s="133">
        <f>IF($K2486="Padrão",BDI!$B$17,IF($K2486="Diferenciado",BDI!$E$17,0))</f>
        <v>0.26419999999999999</v>
      </c>
      <c r="H2486" s="131">
        <f t="shared" si="114"/>
        <v>94.3</v>
      </c>
      <c r="I2486" s="132">
        <f t="shared" si="115"/>
        <v>1886</v>
      </c>
      <c r="J2486" s="134"/>
      <c r="K2486" s="135" t="s">
        <v>2979</v>
      </c>
    </row>
    <row r="2487" spans="1:11" x14ac:dyDescent="0.25">
      <c r="A2487" s="128" t="s">
        <v>6978</v>
      </c>
      <c r="B2487" s="129" t="s">
        <v>6979</v>
      </c>
      <c r="C2487" s="130" t="s">
        <v>18</v>
      </c>
      <c r="D2487" s="130">
        <v>9</v>
      </c>
      <c r="E2487" s="176">
        <v>105.99</v>
      </c>
      <c r="F2487" s="132">
        <f t="shared" si="116"/>
        <v>953.91</v>
      </c>
      <c r="G2487" s="133">
        <f>IF($K2487="Padrão",BDI!$B$17,IF($K2487="Diferenciado",BDI!$E$17,0))</f>
        <v>0.26419999999999999</v>
      </c>
      <c r="H2487" s="131">
        <f t="shared" si="114"/>
        <v>133.99</v>
      </c>
      <c r="I2487" s="132">
        <f t="shared" si="115"/>
        <v>1205.9100000000001</v>
      </c>
      <c r="J2487" s="134"/>
      <c r="K2487" s="135" t="s">
        <v>2979</v>
      </c>
    </row>
    <row r="2488" spans="1:11" x14ac:dyDescent="0.25">
      <c r="A2488" s="128" t="s">
        <v>6980</v>
      </c>
      <c r="B2488" s="129" t="s">
        <v>6981</v>
      </c>
      <c r="C2488" s="130" t="s">
        <v>18</v>
      </c>
      <c r="D2488" s="130">
        <v>6</v>
      </c>
      <c r="E2488" s="176">
        <v>157.5</v>
      </c>
      <c r="F2488" s="132">
        <f t="shared" si="116"/>
        <v>945</v>
      </c>
      <c r="G2488" s="133">
        <f>IF($K2488="Padrão",BDI!$B$17,IF($K2488="Diferenciado",BDI!$E$17,0))</f>
        <v>0.26419999999999999</v>
      </c>
      <c r="H2488" s="131">
        <f t="shared" si="114"/>
        <v>199.11</v>
      </c>
      <c r="I2488" s="132">
        <f t="shared" si="115"/>
        <v>1194.6600000000001</v>
      </c>
      <c r="J2488" s="134"/>
      <c r="K2488" s="135" t="s">
        <v>2979</v>
      </c>
    </row>
    <row r="2489" spans="1:11" x14ac:dyDescent="0.25">
      <c r="A2489" s="128" t="s">
        <v>6982</v>
      </c>
      <c r="B2489" s="129" t="s">
        <v>6983</v>
      </c>
      <c r="C2489" s="130" t="s">
        <v>18</v>
      </c>
      <c r="D2489" s="130">
        <v>10</v>
      </c>
      <c r="E2489" s="176">
        <v>48.49</v>
      </c>
      <c r="F2489" s="132">
        <f t="shared" si="116"/>
        <v>484.90000000000003</v>
      </c>
      <c r="G2489" s="133">
        <f>IF($K2489="Padrão",BDI!$B$17,IF($K2489="Diferenciado",BDI!$E$17,0))</f>
        <v>0.26419999999999999</v>
      </c>
      <c r="H2489" s="131">
        <f t="shared" si="114"/>
        <v>61.3</v>
      </c>
      <c r="I2489" s="132">
        <f t="shared" si="115"/>
        <v>613</v>
      </c>
      <c r="J2489" s="134"/>
      <c r="K2489" s="135" t="s">
        <v>2979</v>
      </c>
    </row>
    <row r="2490" spans="1:11" x14ac:dyDescent="0.25">
      <c r="A2490" s="128" t="s">
        <v>6984</v>
      </c>
      <c r="B2490" s="129" t="s">
        <v>6985</v>
      </c>
      <c r="C2490" s="130" t="s">
        <v>18</v>
      </c>
      <c r="D2490" s="130">
        <v>20</v>
      </c>
      <c r="E2490" s="176">
        <v>43.16</v>
      </c>
      <c r="F2490" s="132">
        <f t="shared" si="116"/>
        <v>863.19999999999993</v>
      </c>
      <c r="G2490" s="133">
        <f>IF($K2490="Padrão",BDI!$B$17,IF($K2490="Diferenciado",BDI!$E$17,0))</f>
        <v>0.26419999999999999</v>
      </c>
      <c r="H2490" s="131">
        <f t="shared" si="114"/>
        <v>54.56</v>
      </c>
      <c r="I2490" s="132">
        <f t="shared" si="115"/>
        <v>1091.2</v>
      </c>
      <c r="J2490" s="134"/>
      <c r="K2490" s="135" t="s">
        <v>2979</v>
      </c>
    </row>
    <row r="2491" spans="1:11" x14ac:dyDescent="0.25">
      <c r="A2491" s="128" t="s">
        <v>6986</v>
      </c>
      <c r="B2491" s="129" t="s">
        <v>6987</v>
      </c>
      <c r="C2491" s="130" t="s">
        <v>18</v>
      </c>
      <c r="D2491" s="130">
        <v>10</v>
      </c>
      <c r="E2491" s="176">
        <v>70.040000000000006</v>
      </c>
      <c r="F2491" s="132">
        <f t="shared" si="116"/>
        <v>700.40000000000009</v>
      </c>
      <c r="G2491" s="133">
        <f>IF($K2491="Padrão",BDI!$B$17,IF($K2491="Diferenciado",BDI!$E$17,0))</f>
        <v>0.26419999999999999</v>
      </c>
      <c r="H2491" s="131">
        <f t="shared" si="114"/>
        <v>88.54</v>
      </c>
      <c r="I2491" s="132">
        <f t="shared" si="115"/>
        <v>885.4</v>
      </c>
      <c r="J2491" s="134"/>
      <c r="K2491" s="135" t="s">
        <v>2979</v>
      </c>
    </row>
    <row r="2492" spans="1:11" x14ac:dyDescent="0.25">
      <c r="A2492" s="128" t="s">
        <v>6988</v>
      </c>
      <c r="B2492" s="129" t="s">
        <v>6989</v>
      </c>
      <c r="C2492" s="130" t="s">
        <v>18</v>
      </c>
      <c r="D2492" s="130">
        <v>18</v>
      </c>
      <c r="E2492" s="176">
        <v>67.989999999999995</v>
      </c>
      <c r="F2492" s="132">
        <f t="shared" si="116"/>
        <v>1223.82</v>
      </c>
      <c r="G2492" s="133">
        <f>IF($K2492="Padrão",BDI!$B$17,IF($K2492="Diferenciado",BDI!$E$17,0))</f>
        <v>0.26419999999999999</v>
      </c>
      <c r="H2492" s="131">
        <f t="shared" si="114"/>
        <v>85.95</v>
      </c>
      <c r="I2492" s="132">
        <f t="shared" si="115"/>
        <v>1547.1</v>
      </c>
      <c r="J2492" s="134"/>
      <c r="K2492" s="135" t="s">
        <v>2979</v>
      </c>
    </row>
    <row r="2493" spans="1:11" x14ac:dyDescent="0.25">
      <c r="A2493" s="128" t="s">
        <v>6990</v>
      </c>
      <c r="B2493" s="129" t="s">
        <v>6991</v>
      </c>
      <c r="C2493" s="130" t="s">
        <v>18</v>
      </c>
      <c r="D2493" s="130">
        <v>18</v>
      </c>
      <c r="E2493" s="176">
        <v>78.27</v>
      </c>
      <c r="F2493" s="132">
        <f t="shared" si="116"/>
        <v>1408.86</v>
      </c>
      <c r="G2493" s="133">
        <f>IF($K2493="Padrão",BDI!$B$17,IF($K2493="Diferenciado",BDI!$E$17,0))</f>
        <v>0.26419999999999999</v>
      </c>
      <c r="H2493" s="131">
        <f t="shared" si="114"/>
        <v>98.95</v>
      </c>
      <c r="I2493" s="132">
        <f t="shared" si="115"/>
        <v>1781.1</v>
      </c>
      <c r="J2493" s="134"/>
      <c r="K2493" s="135" t="s">
        <v>2979</v>
      </c>
    </row>
    <row r="2494" spans="1:11" x14ac:dyDescent="0.25">
      <c r="A2494" s="128" t="s">
        <v>6992</v>
      </c>
      <c r="B2494" s="129" t="s">
        <v>6993</v>
      </c>
      <c r="C2494" s="130" t="s">
        <v>18</v>
      </c>
      <c r="D2494" s="130">
        <v>6</v>
      </c>
      <c r="E2494" s="176">
        <v>105.87</v>
      </c>
      <c r="F2494" s="132">
        <f t="shared" si="116"/>
        <v>635.22</v>
      </c>
      <c r="G2494" s="133">
        <f>IF($K2494="Padrão",BDI!$B$17,IF($K2494="Diferenciado",BDI!$E$17,0))</f>
        <v>0.26419999999999999</v>
      </c>
      <c r="H2494" s="131">
        <f t="shared" si="114"/>
        <v>133.84</v>
      </c>
      <c r="I2494" s="132">
        <f t="shared" si="115"/>
        <v>803.04</v>
      </c>
      <c r="J2494" s="134"/>
      <c r="K2494" s="135" t="s">
        <v>2979</v>
      </c>
    </row>
    <row r="2495" spans="1:11" hidden="1" x14ac:dyDescent="0.25">
      <c r="A2495" s="128" t="s">
        <v>6994</v>
      </c>
      <c r="B2495" s="129" t="s">
        <v>6995</v>
      </c>
      <c r="C2495" s="130" t="s">
        <v>18</v>
      </c>
      <c r="D2495" s="130">
        <v>0</v>
      </c>
      <c r="E2495" s="131" t="s">
        <v>13</v>
      </c>
      <c r="F2495" s="132" t="str">
        <f t="shared" si="116"/>
        <v/>
      </c>
      <c r="G2495" s="133">
        <f>IF($K2495="Padrão",BDI!$B$17,IF($K2495="Diferenciado",BDI!$E$17,0))</f>
        <v>0.26419999999999999</v>
      </c>
      <c r="H2495" s="131" t="str">
        <f t="shared" si="114"/>
        <v/>
      </c>
      <c r="I2495" s="132" t="str">
        <f t="shared" si="115"/>
        <v/>
      </c>
      <c r="J2495" s="134"/>
      <c r="K2495" s="135" t="s">
        <v>2979</v>
      </c>
    </row>
    <row r="2496" spans="1:11" hidden="1" x14ac:dyDescent="0.25">
      <c r="A2496" s="128" t="s">
        <v>6996</v>
      </c>
      <c r="B2496" s="129" t="s">
        <v>6997</v>
      </c>
      <c r="C2496" s="130" t="s">
        <v>18</v>
      </c>
      <c r="D2496" s="130">
        <v>0</v>
      </c>
      <c r="E2496" s="131" t="s">
        <v>13</v>
      </c>
      <c r="F2496" s="132" t="str">
        <f t="shared" si="116"/>
        <v/>
      </c>
      <c r="G2496" s="133">
        <f>IF($K2496="Padrão",BDI!$B$17,IF($K2496="Diferenciado",BDI!$E$17,0))</f>
        <v>0.26419999999999999</v>
      </c>
      <c r="H2496" s="131" t="str">
        <f t="shared" si="114"/>
        <v/>
      </c>
      <c r="I2496" s="132" t="str">
        <f t="shared" si="115"/>
        <v/>
      </c>
      <c r="J2496" s="134"/>
      <c r="K2496" s="135" t="s">
        <v>2979</v>
      </c>
    </row>
    <row r="2497" spans="1:11" hidden="1" x14ac:dyDescent="0.25">
      <c r="A2497" s="128" t="s">
        <v>6998</v>
      </c>
      <c r="B2497" s="129" t="s">
        <v>6999</v>
      </c>
      <c r="C2497" s="130" t="s">
        <v>18</v>
      </c>
      <c r="D2497" s="130">
        <v>0</v>
      </c>
      <c r="E2497" s="131" t="s">
        <v>13</v>
      </c>
      <c r="F2497" s="132" t="str">
        <f t="shared" si="116"/>
        <v/>
      </c>
      <c r="G2497" s="133">
        <f>IF($K2497="Padrão",BDI!$B$17,IF($K2497="Diferenciado",BDI!$E$17,0))</f>
        <v>0.26419999999999999</v>
      </c>
      <c r="H2497" s="131" t="str">
        <f t="shared" si="114"/>
        <v/>
      </c>
      <c r="I2497" s="132" t="str">
        <f t="shared" si="115"/>
        <v/>
      </c>
      <c r="J2497" s="134"/>
      <c r="K2497" s="135" t="s">
        <v>2979</v>
      </c>
    </row>
    <row r="2498" spans="1:11" hidden="1" x14ac:dyDescent="0.25">
      <c r="A2498" s="128" t="s">
        <v>7000</v>
      </c>
      <c r="B2498" s="129" t="s">
        <v>7001</v>
      </c>
      <c r="C2498" s="130" t="s">
        <v>18</v>
      </c>
      <c r="D2498" s="130">
        <v>0</v>
      </c>
      <c r="E2498" s="131" t="s">
        <v>13</v>
      </c>
      <c r="F2498" s="132" t="str">
        <f t="shared" si="116"/>
        <v/>
      </c>
      <c r="G2498" s="133">
        <f>IF($K2498="Padrão",BDI!$B$17,IF($K2498="Diferenciado",BDI!$E$17,0))</f>
        <v>0.26419999999999999</v>
      </c>
      <c r="H2498" s="131" t="str">
        <f t="shared" si="114"/>
        <v/>
      </c>
      <c r="I2498" s="132" t="str">
        <f t="shared" si="115"/>
        <v/>
      </c>
      <c r="J2498" s="134"/>
      <c r="K2498" s="135" t="s">
        <v>2979</v>
      </c>
    </row>
    <row r="2499" spans="1:11" hidden="1" x14ac:dyDescent="0.25">
      <c r="A2499" s="128" t="s">
        <v>7002</v>
      </c>
      <c r="B2499" s="129" t="s">
        <v>7003</v>
      </c>
      <c r="C2499" s="130" t="s">
        <v>18</v>
      </c>
      <c r="D2499" s="130">
        <v>0</v>
      </c>
      <c r="E2499" s="131" t="s">
        <v>13</v>
      </c>
      <c r="F2499" s="132" t="str">
        <f t="shared" si="116"/>
        <v/>
      </c>
      <c r="G2499" s="133">
        <f>IF($K2499="Padrão",BDI!$B$17,IF($K2499="Diferenciado",BDI!$E$17,0))</f>
        <v>0.26419999999999999</v>
      </c>
      <c r="H2499" s="131" t="str">
        <f t="shared" si="114"/>
        <v/>
      </c>
      <c r="I2499" s="132" t="str">
        <f t="shared" si="115"/>
        <v/>
      </c>
      <c r="J2499" s="134"/>
      <c r="K2499" s="135" t="s">
        <v>2979</v>
      </c>
    </row>
    <row r="2500" spans="1:11" hidden="1" x14ac:dyDescent="0.25">
      <c r="A2500" s="128" t="s">
        <v>7004</v>
      </c>
      <c r="B2500" s="129" t="s">
        <v>7005</v>
      </c>
      <c r="C2500" s="130" t="s">
        <v>18</v>
      </c>
      <c r="D2500" s="130">
        <v>0</v>
      </c>
      <c r="E2500" s="131" t="s">
        <v>13</v>
      </c>
      <c r="F2500" s="132" t="str">
        <f t="shared" si="116"/>
        <v/>
      </c>
      <c r="G2500" s="133">
        <f>IF($K2500="Padrão",BDI!$B$17,IF($K2500="Diferenciado",BDI!$E$17,0))</f>
        <v>0.26419999999999999</v>
      </c>
      <c r="H2500" s="131" t="str">
        <f t="shared" si="114"/>
        <v/>
      </c>
      <c r="I2500" s="132" t="str">
        <f t="shared" si="115"/>
        <v/>
      </c>
      <c r="J2500" s="134"/>
      <c r="K2500" s="135" t="s">
        <v>2979</v>
      </c>
    </row>
    <row r="2501" spans="1:11" x14ac:dyDescent="0.25">
      <c r="A2501" s="128" t="s">
        <v>7006</v>
      </c>
      <c r="B2501" s="129" t="s">
        <v>7007</v>
      </c>
      <c r="C2501" s="130" t="s">
        <v>18</v>
      </c>
      <c r="D2501" s="130">
        <v>4</v>
      </c>
      <c r="E2501" s="176">
        <v>242.66</v>
      </c>
      <c r="F2501" s="132">
        <f t="shared" si="116"/>
        <v>970.64</v>
      </c>
      <c r="G2501" s="133">
        <f>IF($K2501="Padrão",BDI!$B$17,IF($K2501="Diferenciado",BDI!$E$17,0))</f>
        <v>0.26419999999999999</v>
      </c>
      <c r="H2501" s="131">
        <f t="shared" si="114"/>
        <v>306.77</v>
      </c>
      <c r="I2501" s="132">
        <f t="shared" si="115"/>
        <v>1227.08</v>
      </c>
      <c r="J2501" s="134"/>
      <c r="K2501" s="135" t="s">
        <v>2979</v>
      </c>
    </row>
    <row r="2502" spans="1:11" x14ac:dyDescent="0.25">
      <c r="A2502" s="128" t="s">
        <v>7008</v>
      </c>
      <c r="B2502" s="129" t="s">
        <v>7009</v>
      </c>
      <c r="C2502" s="130" t="s">
        <v>18</v>
      </c>
      <c r="D2502" s="130">
        <v>18</v>
      </c>
      <c r="E2502" s="176">
        <v>335.45</v>
      </c>
      <c r="F2502" s="132">
        <f t="shared" si="116"/>
        <v>6038.0999999999995</v>
      </c>
      <c r="G2502" s="133">
        <f>IF($K2502="Padrão",BDI!$B$17,IF($K2502="Diferenciado",BDI!$E$17,0))</f>
        <v>0.26419999999999999</v>
      </c>
      <c r="H2502" s="131">
        <f t="shared" ref="H2502:H2565" si="117">IF(ISNUMBER(E2502),ROUND(E2502*(1+G2502),2),"")</f>
        <v>424.08</v>
      </c>
      <c r="I2502" s="132">
        <f t="shared" ref="I2502:I2565" si="118">IF(ISNUMBER(E2502),ROUND(H2502*D2502,2),"")</f>
        <v>7633.44</v>
      </c>
      <c r="J2502" s="134"/>
      <c r="K2502" s="135" t="s">
        <v>2979</v>
      </c>
    </row>
    <row r="2503" spans="1:11" x14ac:dyDescent="0.25">
      <c r="A2503" s="128" t="s">
        <v>7010</v>
      </c>
      <c r="B2503" s="129" t="s">
        <v>7011</v>
      </c>
      <c r="C2503" s="130" t="s">
        <v>18</v>
      </c>
      <c r="D2503" s="130">
        <v>3</v>
      </c>
      <c r="E2503" s="176">
        <v>177.79</v>
      </c>
      <c r="F2503" s="132">
        <f t="shared" ref="F2503:F2566" si="119">IF(ISNUMBER(E2503),D2503*E2503,"")</f>
        <v>533.37</v>
      </c>
      <c r="G2503" s="133">
        <f>IF($K2503="Padrão",BDI!$B$17,IF($K2503="Diferenciado",BDI!$E$17,0))</f>
        <v>0.26419999999999999</v>
      </c>
      <c r="H2503" s="131">
        <f t="shared" si="117"/>
        <v>224.76</v>
      </c>
      <c r="I2503" s="132">
        <f t="shared" si="118"/>
        <v>674.28</v>
      </c>
      <c r="J2503" s="134"/>
      <c r="K2503" s="135" t="s">
        <v>2979</v>
      </c>
    </row>
    <row r="2504" spans="1:11" x14ac:dyDescent="0.25">
      <c r="A2504" s="177" t="s">
        <v>1509</v>
      </c>
      <c r="B2504" s="129" t="s">
        <v>7012</v>
      </c>
      <c r="C2504" s="130" t="s">
        <v>18</v>
      </c>
      <c r="D2504" s="130">
        <v>1</v>
      </c>
      <c r="E2504" s="131">
        <f ca="1">OFFSET(INDEX(Composições!A:H,MATCH(Orçamentária!A2504,Composições!A:A,0),8),2,0)</f>
        <v>245.59399999999997</v>
      </c>
      <c r="F2504" s="132">
        <f t="shared" ca="1" si="119"/>
        <v>245.59399999999997</v>
      </c>
      <c r="G2504" s="133">
        <f>IF($K2504="Padrão",BDI!$B$17,IF($K2504="Diferenciado",BDI!$E$17,0))</f>
        <v>0.26419999999999999</v>
      </c>
      <c r="H2504" s="131">
        <f t="shared" ca="1" si="117"/>
        <v>310.48</v>
      </c>
      <c r="I2504" s="132">
        <f t="shared" ca="1" si="118"/>
        <v>310.48</v>
      </c>
      <c r="J2504" s="134"/>
      <c r="K2504" s="135" t="s">
        <v>2979</v>
      </c>
    </row>
    <row r="2505" spans="1:11" x14ac:dyDescent="0.25">
      <c r="A2505" s="128" t="s">
        <v>7013</v>
      </c>
      <c r="B2505" s="129" t="s">
        <v>7014</v>
      </c>
      <c r="C2505" s="130" t="s">
        <v>18</v>
      </c>
      <c r="D2505" s="130">
        <v>1</v>
      </c>
      <c r="E2505" s="176">
        <v>42.9</v>
      </c>
      <c r="F2505" s="132">
        <f t="shared" si="119"/>
        <v>42.9</v>
      </c>
      <c r="G2505" s="133">
        <f>IF($K2505="Padrão",BDI!$B$17,IF($K2505="Diferenciado",BDI!$E$17,0))</f>
        <v>0.26419999999999999</v>
      </c>
      <c r="H2505" s="131">
        <f t="shared" si="117"/>
        <v>54.23</v>
      </c>
      <c r="I2505" s="132">
        <f t="shared" si="118"/>
        <v>54.23</v>
      </c>
      <c r="J2505" s="134"/>
      <c r="K2505" s="135" t="s">
        <v>2979</v>
      </c>
    </row>
    <row r="2506" spans="1:11" x14ac:dyDescent="0.25">
      <c r="A2506" s="128" t="s">
        <v>7015</v>
      </c>
      <c r="B2506" s="129" t="s">
        <v>7016</v>
      </c>
      <c r="C2506" s="130" t="s">
        <v>18</v>
      </c>
      <c r="D2506" s="130">
        <v>18</v>
      </c>
      <c r="E2506" s="176">
        <v>209.83</v>
      </c>
      <c r="F2506" s="132">
        <f t="shared" si="119"/>
        <v>3776.94</v>
      </c>
      <c r="G2506" s="133">
        <f>IF($K2506="Padrão",BDI!$B$17,IF($K2506="Diferenciado",BDI!$E$17,0))</f>
        <v>0.26419999999999999</v>
      </c>
      <c r="H2506" s="131">
        <f t="shared" si="117"/>
        <v>265.27</v>
      </c>
      <c r="I2506" s="132">
        <f t="shared" si="118"/>
        <v>4774.8599999999997</v>
      </c>
      <c r="J2506" s="134"/>
      <c r="K2506" s="135" t="s">
        <v>2979</v>
      </c>
    </row>
    <row r="2507" spans="1:11" x14ac:dyDescent="0.25">
      <c r="A2507" s="128" t="s">
        <v>7017</v>
      </c>
      <c r="B2507" s="129" t="s">
        <v>7018</v>
      </c>
      <c r="C2507" s="130" t="s">
        <v>18</v>
      </c>
      <c r="D2507" s="130">
        <v>2</v>
      </c>
      <c r="E2507" s="176">
        <v>1180.5</v>
      </c>
      <c r="F2507" s="132">
        <f t="shared" si="119"/>
        <v>2361</v>
      </c>
      <c r="G2507" s="133">
        <f>IF($K2507="Padrão",BDI!$B$17,IF($K2507="Diferenciado",BDI!$E$17,0))</f>
        <v>0.26419999999999999</v>
      </c>
      <c r="H2507" s="131">
        <f t="shared" si="117"/>
        <v>1492.39</v>
      </c>
      <c r="I2507" s="132">
        <f t="shared" si="118"/>
        <v>2984.78</v>
      </c>
      <c r="J2507" s="134"/>
      <c r="K2507" s="135" t="s">
        <v>2979</v>
      </c>
    </row>
    <row r="2508" spans="1:11" x14ac:dyDescent="0.25">
      <c r="A2508" s="128" t="s">
        <v>7019</v>
      </c>
      <c r="B2508" s="129" t="s">
        <v>7020</v>
      </c>
      <c r="C2508" s="130" t="s">
        <v>18</v>
      </c>
      <c r="D2508" s="130">
        <v>2</v>
      </c>
      <c r="E2508" s="176">
        <v>58.64</v>
      </c>
      <c r="F2508" s="132">
        <f t="shared" si="119"/>
        <v>117.28</v>
      </c>
      <c r="G2508" s="133">
        <f>IF($K2508="Padrão",BDI!$B$17,IF($K2508="Diferenciado",BDI!$E$17,0))</f>
        <v>0.26419999999999999</v>
      </c>
      <c r="H2508" s="131">
        <f t="shared" si="117"/>
        <v>74.13</v>
      </c>
      <c r="I2508" s="132">
        <f t="shared" si="118"/>
        <v>148.26</v>
      </c>
      <c r="J2508" s="134"/>
      <c r="K2508" s="135" t="s">
        <v>2979</v>
      </c>
    </row>
    <row r="2509" spans="1:11" x14ac:dyDescent="0.25">
      <c r="A2509" s="128" t="s">
        <v>7021</v>
      </c>
      <c r="B2509" s="129" t="s">
        <v>7022</v>
      </c>
      <c r="C2509" s="130" t="s">
        <v>18</v>
      </c>
      <c r="D2509" s="130">
        <v>1</v>
      </c>
      <c r="E2509" s="176">
        <v>350.02</v>
      </c>
      <c r="F2509" s="132">
        <f t="shared" si="119"/>
        <v>350.02</v>
      </c>
      <c r="G2509" s="133">
        <f>IF($K2509="Padrão",BDI!$B$17,IF($K2509="Diferenciado",BDI!$E$17,0))</f>
        <v>0.26419999999999999</v>
      </c>
      <c r="H2509" s="131">
        <f t="shared" si="117"/>
        <v>442.5</v>
      </c>
      <c r="I2509" s="132">
        <f t="shared" si="118"/>
        <v>442.5</v>
      </c>
      <c r="J2509" s="134"/>
      <c r="K2509" s="135" t="s">
        <v>2979</v>
      </c>
    </row>
    <row r="2510" spans="1:11" x14ac:dyDescent="0.25">
      <c r="A2510" s="128" t="s">
        <v>7023</v>
      </c>
      <c r="B2510" s="129" t="s">
        <v>7024</v>
      </c>
      <c r="C2510" s="130" t="s">
        <v>18</v>
      </c>
      <c r="D2510" s="130">
        <v>1</v>
      </c>
      <c r="E2510" s="176">
        <v>234.59</v>
      </c>
      <c r="F2510" s="132">
        <f t="shared" si="119"/>
        <v>234.59</v>
      </c>
      <c r="G2510" s="133">
        <f>IF($K2510="Padrão",BDI!$B$17,IF($K2510="Diferenciado",BDI!$E$17,0))</f>
        <v>0.26419999999999999</v>
      </c>
      <c r="H2510" s="131">
        <f t="shared" si="117"/>
        <v>296.57</v>
      </c>
      <c r="I2510" s="132">
        <f t="shared" si="118"/>
        <v>296.57</v>
      </c>
      <c r="J2510" s="134"/>
      <c r="K2510" s="135" t="s">
        <v>2979</v>
      </c>
    </row>
    <row r="2511" spans="1:11" x14ac:dyDescent="0.25">
      <c r="A2511" s="128" t="s">
        <v>7025</v>
      </c>
      <c r="B2511" s="129" t="s">
        <v>7026</v>
      </c>
      <c r="C2511" s="130" t="s">
        <v>18</v>
      </c>
      <c r="D2511" s="130">
        <v>2</v>
      </c>
      <c r="E2511" s="176">
        <v>610.5</v>
      </c>
      <c r="F2511" s="132">
        <f t="shared" si="119"/>
        <v>1221</v>
      </c>
      <c r="G2511" s="133">
        <f>IF($K2511="Padrão",BDI!$B$17,IF($K2511="Diferenciado",BDI!$E$17,0))</f>
        <v>0.26419999999999999</v>
      </c>
      <c r="H2511" s="131">
        <f t="shared" si="117"/>
        <v>771.79</v>
      </c>
      <c r="I2511" s="132">
        <f t="shared" si="118"/>
        <v>1543.58</v>
      </c>
      <c r="J2511" s="134"/>
      <c r="K2511" s="135" t="s">
        <v>2979</v>
      </c>
    </row>
    <row r="2512" spans="1:11" x14ac:dyDescent="0.25">
      <c r="A2512" s="128" t="s">
        <v>7027</v>
      </c>
      <c r="B2512" s="129" t="s">
        <v>7028</v>
      </c>
      <c r="C2512" s="130" t="s">
        <v>18</v>
      </c>
      <c r="D2512" s="130">
        <v>1</v>
      </c>
      <c r="E2512" s="176">
        <v>312.61</v>
      </c>
      <c r="F2512" s="132">
        <f t="shared" si="119"/>
        <v>312.61</v>
      </c>
      <c r="G2512" s="133">
        <f>IF($K2512="Padrão",BDI!$B$17,IF($K2512="Diferenciado",BDI!$E$17,0))</f>
        <v>0.26419999999999999</v>
      </c>
      <c r="H2512" s="131">
        <f t="shared" si="117"/>
        <v>395.2</v>
      </c>
      <c r="I2512" s="132">
        <f t="shared" si="118"/>
        <v>395.2</v>
      </c>
      <c r="J2512" s="134"/>
      <c r="K2512" s="135" t="s">
        <v>2979</v>
      </c>
    </row>
    <row r="2513" spans="1:11" x14ac:dyDescent="0.25">
      <c r="A2513" s="128" t="s">
        <v>7029</v>
      </c>
      <c r="B2513" s="129" t="s">
        <v>7030</v>
      </c>
      <c r="C2513" s="130" t="s">
        <v>18</v>
      </c>
      <c r="D2513" s="130">
        <v>2</v>
      </c>
      <c r="E2513" s="176">
        <v>531.86</v>
      </c>
      <c r="F2513" s="132">
        <f t="shared" si="119"/>
        <v>1063.72</v>
      </c>
      <c r="G2513" s="133">
        <f>IF($K2513="Padrão",BDI!$B$17,IF($K2513="Diferenciado",BDI!$E$17,0))</f>
        <v>0.26419999999999999</v>
      </c>
      <c r="H2513" s="131">
        <f t="shared" si="117"/>
        <v>672.38</v>
      </c>
      <c r="I2513" s="132">
        <f t="shared" si="118"/>
        <v>1344.76</v>
      </c>
      <c r="J2513" s="134"/>
      <c r="K2513" s="135" t="s">
        <v>2979</v>
      </c>
    </row>
    <row r="2514" spans="1:11" x14ac:dyDescent="0.25">
      <c r="A2514" s="128" t="s">
        <v>7031</v>
      </c>
      <c r="B2514" s="129" t="s">
        <v>7032</v>
      </c>
      <c r="C2514" s="130" t="s">
        <v>18</v>
      </c>
      <c r="D2514" s="130">
        <v>1</v>
      </c>
      <c r="E2514" s="176">
        <v>699.9</v>
      </c>
      <c r="F2514" s="132">
        <f t="shared" si="119"/>
        <v>699.9</v>
      </c>
      <c r="G2514" s="133">
        <f>IF($K2514="Padrão",BDI!$B$17,IF($K2514="Diferenciado",BDI!$E$17,0))</f>
        <v>0.26419999999999999</v>
      </c>
      <c r="H2514" s="131">
        <f t="shared" si="117"/>
        <v>884.81</v>
      </c>
      <c r="I2514" s="132">
        <f t="shared" si="118"/>
        <v>884.81</v>
      </c>
      <c r="J2514" s="134"/>
      <c r="K2514" s="135" t="s">
        <v>2979</v>
      </c>
    </row>
    <row r="2515" spans="1:11" x14ac:dyDescent="0.25">
      <c r="A2515" s="128" t="s">
        <v>7033</v>
      </c>
      <c r="B2515" s="129" t="s">
        <v>7034</v>
      </c>
      <c r="C2515" s="130" t="s">
        <v>18</v>
      </c>
      <c r="D2515" s="130">
        <v>1</v>
      </c>
      <c r="E2515" s="176">
        <v>461.11</v>
      </c>
      <c r="F2515" s="132">
        <f t="shared" si="119"/>
        <v>461.11</v>
      </c>
      <c r="G2515" s="133">
        <f>IF($K2515="Padrão",BDI!$B$17,IF($K2515="Diferenciado",BDI!$E$17,0))</f>
        <v>0.26419999999999999</v>
      </c>
      <c r="H2515" s="131">
        <f t="shared" si="117"/>
        <v>582.94000000000005</v>
      </c>
      <c r="I2515" s="132">
        <f t="shared" si="118"/>
        <v>582.94000000000005</v>
      </c>
      <c r="J2515" s="134"/>
      <c r="K2515" s="135" t="s">
        <v>2979</v>
      </c>
    </row>
    <row r="2516" spans="1:11" x14ac:dyDescent="0.25">
      <c r="A2516" s="128" t="s">
        <v>7035</v>
      </c>
      <c r="B2516" s="129" t="s">
        <v>7036</v>
      </c>
      <c r="C2516" s="130" t="s">
        <v>18</v>
      </c>
      <c r="D2516" s="130">
        <v>1</v>
      </c>
      <c r="E2516" s="176">
        <v>767.99</v>
      </c>
      <c r="F2516" s="132">
        <f t="shared" si="119"/>
        <v>767.99</v>
      </c>
      <c r="G2516" s="133">
        <f>IF($K2516="Padrão",BDI!$B$17,IF($K2516="Diferenciado",BDI!$E$17,0))</f>
        <v>0.26419999999999999</v>
      </c>
      <c r="H2516" s="131">
        <f t="shared" si="117"/>
        <v>970.89</v>
      </c>
      <c r="I2516" s="132">
        <f t="shared" si="118"/>
        <v>970.89</v>
      </c>
      <c r="J2516" s="134"/>
      <c r="K2516" s="135" t="s">
        <v>2979</v>
      </c>
    </row>
    <row r="2517" spans="1:11" x14ac:dyDescent="0.25">
      <c r="A2517" s="128" t="s">
        <v>7037</v>
      </c>
      <c r="B2517" s="129" t="s">
        <v>7038</v>
      </c>
      <c r="C2517" s="130" t="s">
        <v>18</v>
      </c>
      <c r="D2517" s="130">
        <v>1</v>
      </c>
      <c r="E2517" s="176">
        <v>999.49</v>
      </c>
      <c r="F2517" s="132">
        <f t="shared" si="119"/>
        <v>999.49</v>
      </c>
      <c r="G2517" s="133">
        <f>IF($K2517="Padrão",BDI!$B$17,IF($K2517="Diferenciado",BDI!$E$17,0))</f>
        <v>0.26419999999999999</v>
      </c>
      <c r="H2517" s="131">
        <f t="shared" si="117"/>
        <v>1263.56</v>
      </c>
      <c r="I2517" s="132">
        <f t="shared" si="118"/>
        <v>1263.56</v>
      </c>
      <c r="J2517" s="134"/>
      <c r="K2517" s="135" t="s">
        <v>2979</v>
      </c>
    </row>
    <row r="2518" spans="1:11" x14ac:dyDescent="0.25">
      <c r="A2518" s="128" t="s">
        <v>7039</v>
      </c>
      <c r="B2518" s="129" t="s">
        <v>7040</v>
      </c>
      <c r="C2518" s="130" t="s">
        <v>18</v>
      </c>
      <c r="D2518" s="130">
        <v>1</v>
      </c>
      <c r="E2518" s="176">
        <v>855.89</v>
      </c>
      <c r="F2518" s="132">
        <f t="shared" si="119"/>
        <v>855.89</v>
      </c>
      <c r="G2518" s="133">
        <f>IF($K2518="Padrão",BDI!$B$17,IF($K2518="Diferenciado",BDI!$E$17,0))</f>
        <v>0.26419999999999999</v>
      </c>
      <c r="H2518" s="131">
        <f t="shared" si="117"/>
        <v>1082.02</v>
      </c>
      <c r="I2518" s="132">
        <f t="shared" si="118"/>
        <v>1082.02</v>
      </c>
      <c r="J2518" s="134"/>
      <c r="K2518" s="135" t="s">
        <v>2979</v>
      </c>
    </row>
    <row r="2519" spans="1:11" x14ac:dyDescent="0.25">
      <c r="A2519" s="128" t="s">
        <v>7041</v>
      </c>
      <c r="B2519" s="129" t="s">
        <v>7042</v>
      </c>
      <c r="C2519" s="130" t="s">
        <v>18</v>
      </c>
      <c r="D2519" s="130">
        <v>1</v>
      </c>
      <c r="E2519" s="176">
        <v>360.99</v>
      </c>
      <c r="F2519" s="132">
        <f t="shared" si="119"/>
        <v>360.99</v>
      </c>
      <c r="G2519" s="133">
        <f>IF($K2519="Padrão",BDI!$B$17,IF($K2519="Diferenciado",BDI!$E$17,0))</f>
        <v>0.26419999999999999</v>
      </c>
      <c r="H2519" s="131">
        <f t="shared" si="117"/>
        <v>456.36</v>
      </c>
      <c r="I2519" s="132">
        <f t="shared" si="118"/>
        <v>456.36</v>
      </c>
      <c r="J2519" s="134"/>
      <c r="K2519" s="135" t="s">
        <v>2979</v>
      </c>
    </row>
    <row r="2520" spans="1:11" x14ac:dyDescent="0.25">
      <c r="A2520" s="128" t="s">
        <v>7043</v>
      </c>
      <c r="B2520" s="129" t="s">
        <v>7044</v>
      </c>
      <c r="C2520" s="130" t="s">
        <v>18</v>
      </c>
      <c r="D2520" s="130">
        <v>1</v>
      </c>
      <c r="E2520" s="176">
        <v>678.71</v>
      </c>
      <c r="F2520" s="132">
        <f t="shared" si="119"/>
        <v>678.71</v>
      </c>
      <c r="G2520" s="133">
        <f>IF($K2520="Padrão",BDI!$B$17,IF($K2520="Diferenciado",BDI!$E$17,0))</f>
        <v>0.26419999999999999</v>
      </c>
      <c r="H2520" s="131">
        <f t="shared" si="117"/>
        <v>858.03</v>
      </c>
      <c r="I2520" s="132">
        <f t="shared" si="118"/>
        <v>858.03</v>
      </c>
      <c r="J2520" s="134"/>
      <c r="K2520" s="135" t="s">
        <v>2979</v>
      </c>
    </row>
    <row r="2521" spans="1:11" x14ac:dyDescent="0.25">
      <c r="A2521" s="128" t="s">
        <v>7045</v>
      </c>
      <c r="B2521" s="129" t="s">
        <v>7046</v>
      </c>
      <c r="C2521" s="130" t="s">
        <v>18</v>
      </c>
      <c r="D2521" s="130">
        <v>2</v>
      </c>
      <c r="E2521" s="176">
        <v>99.15</v>
      </c>
      <c r="F2521" s="132">
        <f t="shared" si="119"/>
        <v>198.3</v>
      </c>
      <c r="G2521" s="133">
        <f>IF($K2521="Padrão",BDI!$B$17,IF($K2521="Diferenciado",BDI!$E$17,0))</f>
        <v>0.26419999999999999</v>
      </c>
      <c r="H2521" s="131">
        <f t="shared" si="117"/>
        <v>125.35</v>
      </c>
      <c r="I2521" s="132">
        <f t="shared" si="118"/>
        <v>250.7</v>
      </c>
      <c r="J2521" s="134"/>
      <c r="K2521" s="135" t="s">
        <v>2979</v>
      </c>
    </row>
    <row r="2522" spans="1:11" hidden="1" x14ac:dyDescent="0.25">
      <c r="A2522" s="128" t="s">
        <v>7047</v>
      </c>
      <c r="B2522" s="129" t="s">
        <v>7048</v>
      </c>
      <c r="C2522" s="130" t="s">
        <v>461</v>
      </c>
      <c r="D2522" s="130">
        <v>0</v>
      </c>
      <c r="E2522" s="131" t="s">
        <v>13</v>
      </c>
      <c r="F2522" s="132" t="str">
        <f t="shared" si="119"/>
        <v/>
      </c>
      <c r="G2522" s="133">
        <f>IF($K2522="Padrão",BDI!$B$17,IF($K2522="Diferenciado",BDI!$E$17,0))</f>
        <v>0.26419999999999999</v>
      </c>
      <c r="H2522" s="131" t="str">
        <f t="shared" si="117"/>
        <v/>
      </c>
      <c r="I2522" s="132" t="str">
        <f t="shared" si="118"/>
        <v/>
      </c>
      <c r="J2522" s="134"/>
      <c r="K2522" s="135" t="s">
        <v>2979</v>
      </c>
    </row>
    <row r="2523" spans="1:11" hidden="1" x14ac:dyDescent="0.25">
      <c r="A2523" s="128" t="s">
        <v>7049</v>
      </c>
      <c r="B2523" s="129" t="s">
        <v>7050</v>
      </c>
      <c r="C2523" s="130" t="s">
        <v>18</v>
      </c>
      <c r="D2523" s="130">
        <v>0</v>
      </c>
      <c r="E2523" s="131" t="s">
        <v>13</v>
      </c>
      <c r="F2523" s="132" t="str">
        <f t="shared" si="119"/>
        <v/>
      </c>
      <c r="G2523" s="133">
        <f>IF($K2523="Padrão",BDI!$B$17,IF($K2523="Diferenciado",BDI!$E$17,0))</f>
        <v>0.26419999999999999</v>
      </c>
      <c r="H2523" s="131" t="str">
        <f t="shared" si="117"/>
        <v/>
      </c>
      <c r="I2523" s="132" t="str">
        <f t="shared" si="118"/>
        <v/>
      </c>
      <c r="J2523" s="134"/>
      <c r="K2523" s="135" t="s">
        <v>2979</v>
      </c>
    </row>
    <row r="2524" spans="1:11" x14ac:dyDescent="0.25">
      <c r="A2524" s="128" t="s">
        <v>7051</v>
      </c>
      <c r="B2524" s="129" t="s">
        <v>7052</v>
      </c>
      <c r="C2524" s="130" t="s">
        <v>18</v>
      </c>
      <c r="D2524" s="130">
        <v>1</v>
      </c>
      <c r="E2524" s="176">
        <v>349.4</v>
      </c>
      <c r="F2524" s="132">
        <f t="shared" si="119"/>
        <v>349.4</v>
      </c>
      <c r="G2524" s="133">
        <f>IF($K2524="Padrão",BDI!$B$17,IF($K2524="Diferenciado",BDI!$E$17,0))</f>
        <v>0.26419999999999999</v>
      </c>
      <c r="H2524" s="131">
        <f t="shared" si="117"/>
        <v>441.71</v>
      </c>
      <c r="I2524" s="132">
        <f t="shared" si="118"/>
        <v>441.71</v>
      </c>
      <c r="J2524" s="134"/>
      <c r="K2524" s="135" t="s">
        <v>2979</v>
      </c>
    </row>
    <row r="2525" spans="1:11" x14ac:dyDescent="0.25">
      <c r="A2525" s="128" t="s">
        <v>7053</v>
      </c>
      <c r="B2525" s="129" t="s">
        <v>7054</v>
      </c>
      <c r="C2525" s="130" t="s">
        <v>18</v>
      </c>
      <c r="D2525" s="130">
        <v>18</v>
      </c>
      <c r="E2525" s="176">
        <v>14.65</v>
      </c>
      <c r="F2525" s="132">
        <f t="shared" si="119"/>
        <v>263.7</v>
      </c>
      <c r="G2525" s="133">
        <f>IF($K2525="Padrão",BDI!$B$17,IF($K2525="Diferenciado",BDI!$E$17,0))</f>
        <v>0.26419999999999999</v>
      </c>
      <c r="H2525" s="131">
        <f t="shared" si="117"/>
        <v>18.52</v>
      </c>
      <c r="I2525" s="132">
        <f t="shared" si="118"/>
        <v>333.36</v>
      </c>
      <c r="J2525" s="134"/>
      <c r="K2525" s="135" t="s">
        <v>2979</v>
      </c>
    </row>
    <row r="2526" spans="1:11" x14ac:dyDescent="0.25">
      <c r="A2526" s="128" t="s">
        <v>7055</v>
      </c>
      <c r="B2526" s="129" t="s">
        <v>7056</v>
      </c>
      <c r="C2526" s="130" t="s">
        <v>18</v>
      </c>
      <c r="D2526" s="130">
        <v>9</v>
      </c>
      <c r="E2526" s="176">
        <v>16.149999999999999</v>
      </c>
      <c r="F2526" s="132">
        <f t="shared" si="119"/>
        <v>145.35</v>
      </c>
      <c r="G2526" s="133">
        <f>IF($K2526="Padrão",BDI!$B$17,IF($K2526="Diferenciado",BDI!$E$17,0))</f>
        <v>0.26419999999999999</v>
      </c>
      <c r="H2526" s="131">
        <f t="shared" si="117"/>
        <v>20.420000000000002</v>
      </c>
      <c r="I2526" s="132">
        <f t="shared" si="118"/>
        <v>183.78</v>
      </c>
      <c r="J2526" s="134"/>
      <c r="K2526" s="135" t="s">
        <v>2979</v>
      </c>
    </row>
    <row r="2527" spans="1:11" x14ac:dyDescent="0.25">
      <c r="A2527" s="128" t="s">
        <v>7057</v>
      </c>
      <c r="B2527" s="129" t="s">
        <v>7058</v>
      </c>
      <c r="C2527" s="130" t="s">
        <v>18</v>
      </c>
      <c r="D2527" s="130">
        <v>3</v>
      </c>
      <c r="E2527" s="176">
        <v>131.34</v>
      </c>
      <c r="F2527" s="132">
        <f t="shared" si="119"/>
        <v>394.02</v>
      </c>
      <c r="G2527" s="133">
        <f>IF($K2527="Padrão",BDI!$B$17,IF($K2527="Diferenciado",BDI!$E$17,0))</f>
        <v>0.26419999999999999</v>
      </c>
      <c r="H2527" s="131">
        <f t="shared" si="117"/>
        <v>166.04</v>
      </c>
      <c r="I2527" s="132">
        <f t="shared" si="118"/>
        <v>498.12</v>
      </c>
      <c r="J2527" s="134"/>
      <c r="K2527" s="135" t="s">
        <v>2979</v>
      </c>
    </row>
    <row r="2528" spans="1:11" x14ac:dyDescent="0.25">
      <c r="A2528" s="128" t="s">
        <v>7059</v>
      </c>
      <c r="B2528" s="129" t="s">
        <v>7060</v>
      </c>
      <c r="C2528" s="130" t="s">
        <v>18</v>
      </c>
      <c r="D2528" s="130">
        <v>3</v>
      </c>
      <c r="E2528" s="176">
        <v>144.53</v>
      </c>
      <c r="F2528" s="132">
        <f t="shared" si="119"/>
        <v>433.59000000000003</v>
      </c>
      <c r="G2528" s="133">
        <f>IF($K2528="Padrão",BDI!$B$17,IF($K2528="Diferenciado",BDI!$E$17,0))</f>
        <v>0.26419999999999999</v>
      </c>
      <c r="H2528" s="131">
        <f t="shared" si="117"/>
        <v>182.71</v>
      </c>
      <c r="I2528" s="132">
        <f t="shared" si="118"/>
        <v>548.13</v>
      </c>
      <c r="J2528" s="134"/>
      <c r="K2528" s="135" t="s">
        <v>2979</v>
      </c>
    </row>
    <row r="2529" spans="1:11" x14ac:dyDescent="0.25">
      <c r="A2529" s="128" t="s">
        <v>7061</v>
      </c>
      <c r="B2529" s="129" t="s">
        <v>7062</v>
      </c>
      <c r="C2529" s="130" t="s">
        <v>18</v>
      </c>
      <c r="D2529" s="130">
        <v>12</v>
      </c>
      <c r="E2529" s="176">
        <v>22.71</v>
      </c>
      <c r="F2529" s="132">
        <f t="shared" si="119"/>
        <v>272.52</v>
      </c>
      <c r="G2529" s="133">
        <f>IF($K2529="Padrão",BDI!$B$17,IF($K2529="Diferenciado",BDI!$E$17,0))</f>
        <v>0.26419999999999999</v>
      </c>
      <c r="H2529" s="131">
        <f t="shared" si="117"/>
        <v>28.71</v>
      </c>
      <c r="I2529" s="132">
        <f t="shared" si="118"/>
        <v>344.52</v>
      </c>
      <c r="J2529" s="134"/>
      <c r="K2529" s="135" t="s">
        <v>2979</v>
      </c>
    </row>
    <row r="2530" spans="1:11" x14ac:dyDescent="0.25">
      <c r="A2530" s="128" t="s">
        <v>7063</v>
      </c>
      <c r="B2530" s="129" t="s">
        <v>7064</v>
      </c>
      <c r="C2530" s="130" t="s">
        <v>18</v>
      </c>
      <c r="D2530" s="130">
        <v>12</v>
      </c>
      <c r="E2530" s="176">
        <v>82.9</v>
      </c>
      <c r="F2530" s="132">
        <f t="shared" si="119"/>
        <v>994.80000000000007</v>
      </c>
      <c r="G2530" s="133">
        <f>IF($K2530="Padrão",BDI!$B$17,IF($K2530="Diferenciado",BDI!$E$17,0))</f>
        <v>0.26419999999999999</v>
      </c>
      <c r="H2530" s="131">
        <f t="shared" si="117"/>
        <v>104.8</v>
      </c>
      <c r="I2530" s="132">
        <f t="shared" si="118"/>
        <v>1257.5999999999999</v>
      </c>
      <c r="J2530" s="134"/>
      <c r="K2530" s="135" t="s">
        <v>2979</v>
      </c>
    </row>
    <row r="2531" spans="1:11" x14ac:dyDescent="0.25">
      <c r="A2531" s="128" t="s">
        <v>7065</v>
      </c>
      <c r="B2531" s="129" t="s">
        <v>7066</v>
      </c>
      <c r="C2531" s="130" t="s">
        <v>18</v>
      </c>
      <c r="D2531" s="130">
        <v>1</v>
      </c>
      <c r="E2531" s="176">
        <v>712.38</v>
      </c>
      <c r="F2531" s="132">
        <f t="shared" si="119"/>
        <v>712.38</v>
      </c>
      <c r="G2531" s="133">
        <f>IF($K2531="Padrão",BDI!$B$17,IF($K2531="Diferenciado",BDI!$E$17,0))</f>
        <v>0.26419999999999999</v>
      </c>
      <c r="H2531" s="131">
        <f t="shared" si="117"/>
        <v>900.59</v>
      </c>
      <c r="I2531" s="132">
        <f t="shared" si="118"/>
        <v>900.59</v>
      </c>
      <c r="J2531" s="134"/>
      <c r="K2531" s="135" t="s">
        <v>2979</v>
      </c>
    </row>
    <row r="2532" spans="1:11" x14ac:dyDescent="0.25">
      <c r="A2532" s="128" t="s">
        <v>7067</v>
      </c>
      <c r="B2532" s="129" t="s">
        <v>7068</v>
      </c>
      <c r="C2532" s="130" t="s">
        <v>18</v>
      </c>
      <c r="D2532" s="130">
        <v>1</v>
      </c>
      <c r="E2532" s="176">
        <v>185.77</v>
      </c>
      <c r="F2532" s="132">
        <f t="shared" si="119"/>
        <v>185.77</v>
      </c>
      <c r="G2532" s="133">
        <f>IF($K2532="Padrão",BDI!$B$17,IF($K2532="Diferenciado",BDI!$E$17,0))</f>
        <v>0.26419999999999999</v>
      </c>
      <c r="H2532" s="131">
        <f t="shared" si="117"/>
        <v>234.85</v>
      </c>
      <c r="I2532" s="132">
        <f t="shared" si="118"/>
        <v>234.85</v>
      </c>
      <c r="J2532" s="134"/>
      <c r="K2532" s="135" t="s">
        <v>2979</v>
      </c>
    </row>
    <row r="2533" spans="1:11" hidden="1" x14ac:dyDescent="0.25">
      <c r="A2533" s="128" t="s">
        <v>7069</v>
      </c>
      <c r="B2533" s="129" t="s">
        <v>7070</v>
      </c>
      <c r="C2533" s="130" t="s">
        <v>461</v>
      </c>
      <c r="D2533" s="130">
        <v>0</v>
      </c>
      <c r="E2533" s="131" t="s">
        <v>13</v>
      </c>
      <c r="F2533" s="132" t="str">
        <f t="shared" si="119"/>
        <v/>
      </c>
      <c r="G2533" s="133">
        <f>IF($K2533="Padrão",BDI!$B$17,IF($K2533="Diferenciado",BDI!$E$17,0))</f>
        <v>0.26419999999999999</v>
      </c>
      <c r="H2533" s="131" t="str">
        <f t="shared" si="117"/>
        <v/>
      </c>
      <c r="I2533" s="132" t="str">
        <f t="shared" si="118"/>
        <v/>
      </c>
      <c r="J2533" s="134"/>
      <c r="K2533" s="135" t="s">
        <v>2979</v>
      </c>
    </row>
    <row r="2534" spans="1:11" x14ac:dyDescent="0.25">
      <c r="A2534" s="128" t="s">
        <v>7071</v>
      </c>
      <c r="B2534" s="129" t="s">
        <v>7072</v>
      </c>
      <c r="C2534" s="130" t="s">
        <v>18</v>
      </c>
      <c r="D2534" s="130">
        <v>3</v>
      </c>
      <c r="E2534" s="176">
        <v>257.99</v>
      </c>
      <c r="F2534" s="132">
        <f t="shared" si="119"/>
        <v>773.97</v>
      </c>
      <c r="G2534" s="133">
        <f>IF($K2534="Padrão",BDI!$B$17,IF($K2534="Diferenciado",BDI!$E$17,0))</f>
        <v>0.26419999999999999</v>
      </c>
      <c r="H2534" s="131">
        <f t="shared" si="117"/>
        <v>326.14999999999998</v>
      </c>
      <c r="I2534" s="132">
        <f t="shared" si="118"/>
        <v>978.45</v>
      </c>
      <c r="J2534" s="134"/>
      <c r="K2534" s="135" t="s">
        <v>2979</v>
      </c>
    </row>
    <row r="2535" spans="1:11" x14ac:dyDescent="0.25">
      <c r="A2535" s="128" t="s">
        <v>7073</v>
      </c>
      <c r="B2535" s="129" t="s">
        <v>7074</v>
      </c>
      <c r="C2535" s="130" t="s">
        <v>18</v>
      </c>
      <c r="D2535" s="130">
        <v>3</v>
      </c>
      <c r="E2535" s="176">
        <v>54.92</v>
      </c>
      <c r="F2535" s="132">
        <f t="shared" si="119"/>
        <v>164.76</v>
      </c>
      <c r="G2535" s="133">
        <f>IF($K2535="Padrão",BDI!$B$17,IF($K2535="Diferenciado",BDI!$E$17,0))</f>
        <v>0.26419999999999999</v>
      </c>
      <c r="H2535" s="131">
        <f t="shared" si="117"/>
        <v>69.430000000000007</v>
      </c>
      <c r="I2535" s="132">
        <f t="shared" si="118"/>
        <v>208.29</v>
      </c>
      <c r="J2535" s="134"/>
      <c r="K2535" s="135" t="s">
        <v>2979</v>
      </c>
    </row>
    <row r="2536" spans="1:11" x14ac:dyDescent="0.25">
      <c r="A2536" s="128" t="s">
        <v>7075</v>
      </c>
      <c r="B2536" s="129" t="s">
        <v>7076</v>
      </c>
      <c r="C2536" s="130" t="s">
        <v>18</v>
      </c>
      <c r="D2536" s="130">
        <v>6</v>
      </c>
      <c r="E2536" s="176">
        <v>24.67</v>
      </c>
      <c r="F2536" s="132">
        <f t="shared" si="119"/>
        <v>148.02000000000001</v>
      </c>
      <c r="G2536" s="133">
        <f>IF($K2536="Padrão",BDI!$B$17,IF($K2536="Diferenciado",BDI!$E$17,0))</f>
        <v>0.26419999999999999</v>
      </c>
      <c r="H2536" s="131">
        <f t="shared" si="117"/>
        <v>31.19</v>
      </c>
      <c r="I2536" s="132">
        <f t="shared" si="118"/>
        <v>187.14</v>
      </c>
      <c r="J2536" s="134"/>
      <c r="K2536" s="135" t="s">
        <v>2979</v>
      </c>
    </row>
    <row r="2537" spans="1:11" x14ac:dyDescent="0.25">
      <c r="A2537" s="128" t="s">
        <v>7077</v>
      </c>
      <c r="B2537" s="129" t="s">
        <v>7078</v>
      </c>
      <c r="C2537" s="130" t="s">
        <v>18</v>
      </c>
      <c r="D2537" s="130">
        <v>1</v>
      </c>
      <c r="E2537" s="176">
        <v>407.45</v>
      </c>
      <c r="F2537" s="132">
        <f t="shared" si="119"/>
        <v>407.45</v>
      </c>
      <c r="G2537" s="133">
        <f>IF($K2537="Padrão",BDI!$B$17,IF($K2537="Diferenciado",BDI!$E$17,0))</f>
        <v>0.26419999999999999</v>
      </c>
      <c r="H2537" s="131">
        <f t="shared" si="117"/>
        <v>515.1</v>
      </c>
      <c r="I2537" s="132">
        <f t="shared" si="118"/>
        <v>515.1</v>
      </c>
      <c r="J2537" s="134"/>
      <c r="K2537" s="135" t="s">
        <v>2979</v>
      </c>
    </row>
    <row r="2538" spans="1:11" x14ac:dyDescent="0.25">
      <c r="A2538" s="128" t="s">
        <v>7079</v>
      </c>
      <c r="B2538" s="129" t="s">
        <v>7080</v>
      </c>
      <c r="C2538" s="130" t="s">
        <v>18</v>
      </c>
      <c r="D2538" s="130">
        <v>2</v>
      </c>
      <c r="E2538" s="176">
        <v>33.32</v>
      </c>
      <c r="F2538" s="132">
        <f t="shared" si="119"/>
        <v>66.64</v>
      </c>
      <c r="G2538" s="133">
        <f>IF($K2538="Padrão",BDI!$B$17,IF($K2538="Diferenciado",BDI!$E$17,0))</f>
        <v>0.26419999999999999</v>
      </c>
      <c r="H2538" s="131">
        <f t="shared" si="117"/>
        <v>42.12</v>
      </c>
      <c r="I2538" s="132">
        <f t="shared" si="118"/>
        <v>84.24</v>
      </c>
      <c r="J2538" s="134"/>
      <c r="K2538" s="135" t="s">
        <v>2979</v>
      </c>
    </row>
    <row r="2539" spans="1:11" x14ac:dyDescent="0.25">
      <c r="A2539" s="128" t="s">
        <v>7081</v>
      </c>
      <c r="B2539" s="129" t="s">
        <v>7082</v>
      </c>
      <c r="C2539" s="130" t="s">
        <v>18</v>
      </c>
      <c r="D2539" s="130">
        <v>2</v>
      </c>
      <c r="E2539" s="176">
        <v>48.78</v>
      </c>
      <c r="F2539" s="132">
        <f t="shared" si="119"/>
        <v>97.56</v>
      </c>
      <c r="G2539" s="133">
        <f>IF($K2539="Padrão",BDI!$B$17,IF($K2539="Diferenciado",BDI!$E$17,0))</f>
        <v>0.26419999999999999</v>
      </c>
      <c r="H2539" s="131">
        <f t="shared" si="117"/>
        <v>61.67</v>
      </c>
      <c r="I2539" s="132">
        <f t="shared" si="118"/>
        <v>123.34</v>
      </c>
      <c r="J2539" s="134"/>
      <c r="K2539" s="135" t="s">
        <v>2979</v>
      </c>
    </row>
    <row r="2540" spans="1:11" x14ac:dyDescent="0.25">
      <c r="A2540" s="128" t="s">
        <v>7083</v>
      </c>
      <c r="B2540" s="129" t="s">
        <v>7084</v>
      </c>
      <c r="C2540" s="130" t="s">
        <v>18</v>
      </c>
      <c r="D2540" s="130">
        <v>2</v>
      </c>
      <c r="E2540" s="176">
        <v>63.99</v>
      </c>
      <c r="F2540" s="132">
        <f t="shared" si="119"/>
        <v>127.98</v>
      </c>
      <c r="G2540" s="133">
        <f>IF($K2540="Padrão",BDI!$B$17,IF($K2540="Diferenciado",BDI!$E$17,0))</f>
        <v>0.26419999999999999</v>
      </c>
      <c r="H2540" s="131">
        <f t="shared" si="117"/>
        <v>80.900000000000006</v>
      </c>
      <c r="I2540" s="132">
        <f t="shared" si="118"/>
        <v>161.80000000000001</v>
      </c>
      <c r="J2540" s="134"/>
      <c r="K2540" s="135" t="s">
        <v>2979</v>
      </c>
    </row>
    <row r="2541" spans="1:11" x14ac:dyDescent="0.25">
      <c r="A2541" s="128" t="s">
        <v>7085</v>
      </c>
      <c r="B2541" s="129" t="s">
        <v>7086</v>
      </c>
      <c r="C2541" s="130" t="s">
        <v>18</v>
      </c>
      <c r="D2541" s="130">
        <v>2</v>
      </c>
      <c r="E2541" s="176">
        <v>129.80000000000001</v>
      </c>
      <c r="F2541" s="132">
        <f t="shared" si="119"/>
        <v>259.60000000000002</v>
      </c>
      <c r="G2541" s="133">
        <f>IF($K2541="Padrão",BDI!$B$17,IF($K2541="Diferenciado",BDI!$E$17,0))</f>
        <v>0.26419999999999999</v>
      </c>
      <c r="H2541" s="131">
        <f t="shared" si="117"/>
        <v>164.09</v>
      </c>
      <c r="I2541" s="132">
        <f t="shared" si="118"/>
        <v>328.18</v>
      </c>
      <c r="J2541" s="134"/>
      <c r="K2541" s="135" t="s">
        <v>2979</v>
      </c>
    </row>
    <row r="2542" spans="1:11" x14ac:dyDescent="0.25">
      <c r="A2542" s="128" t="s">
        <v>7087</v>
      </c>
      <c r="B2542" s="129" t="s">
        <v>7088</v>
      </c>
      <c r="C2542" s="130" t="s">
        <v>18</v>
      </c>
      <c r="D2542" s="130">
        <v>1</v>
      </c>
      <c r="E2542" s="176">
        <v>36.72</v>
      </c>
      <c r="F2542" s="132">
        <f t="shared" si="119"/>
        <v>36.72</v>
      </c>
      <c r="G2542" s="133">
        <f>IF($K2542="Padrão",BDI!$B$17,IF($K2542="Diferenciado",BDI!$E$17,0))</f>
        <v>0.26419999999999999</v>
      </c>
      <c r="H2542" s="131">
        <f t="shared" si="117"/>
        <v>46.42</v>
      </c>
      <c r="I2542" s="132">
        <f t="shared" si="118"/>
        <v>46.42</v>
      </c>
      <c r="J2542" s="134"/>
      <c r="K2542" s="135" t="s">
        <v>2979</v>
      </c>
    </row>
    <row r="2543" spans="1:11" hidden="1" x14ac:dyDescent="0.25">
      <c r="A2543" s="128" t="s">
        <v>7089</v>
      </c>
      <c r="B2543" s="129" t="s">
        <v>7090</v>
      </c>
      <c r="C2543" s="130" t="s">
        <v>18</v>
      </c>
      <c r="D2543" s="130">
        <v>0</v>
      </c>
      <c r="E2543" s="131" t="s">
        <v>13</v>
      </c>
      <c r="F2543" s="132" t="str">
        <f t="shared" si="119"/>
        <v/>
      </c>
      <c r="G2543" s="133">
        <f>IF($K2543="Padrão",BDI!$B$17,IF($K2543="Diferenciado",BDI!$E$17,0))</f>
        <v>0.26419999999999999</v>
      </c>
      <c r="H2543" s="131" t="str">
        <f t="shared" si="117"/>
        <v/>
      </c>
      <c r="I2543" s="132" t="str">
        <f t="shared" si="118"/>
        <v/>
      </c>
      <c r="J2543" s="134"/>
      <c r="K2543" s="135" t="s">
        <v>2979</v>
      </c>
    </row>
    <row r="2544" spans="1:11" x14ac:dyDescent="0.25">
      <c r="A2544" s="128" t="s">
        <v>7091</v>
      </c>
      <c r="B2544" s="129" t="s">
        <v>7092</v>
      </c>
      <c r="C2544" s="130" t="s">
        <v>18</v>
      </c>
      <c r="D2544" s="130">
        <v>3</v>
      </c>
      <c r="E2544" s="176">
        <v>27.67</v>
      </c>
      <c r="F2544" s="132">
        <f t="shared" si="119"/>
        <v>83.01</v>
      </c>
      <c r="G2544" s="133">
        <f>IF($K2544="Padrão",BDI!$B$17,IF($K2544="Diferenciado",BDI!$E$17,0))</f>
        <v>0.26419999999999999</v>
      </c>
      <c r="H2544" s="131">
        <f t="shared" si="117"/>
        <v>34.979999999999997</v>
      </c>
      <c r="I2544" s="132">
        <f t="shared" si="118"/>
        <v>104.94</v>
      </c>
      <c r="J2544" s="134"/>
      <c r="K2544" s="135" t="s">
        <v>2979</v>
      </c>
    </row>
    <row r="2545" spans="1:11" x14ac:dyDescent="0.25">
      <c r="A2545" s="128" t="s">
        <v>7093</v>
      </c>
      <c r="B2545" s="129" t="s">
        <v>7094</v>
      </c>
      <c r="C2545" s="130" t="s">
        <v>18</v>
      </c>
      <c r="D2545" s="130">
        <v>1</v>
      </c>
      <c r="E2545" s="176">
        <v>730</v>
      </c>
      <c r="F2545" s="132">
        <f t="shared" si="119"/>
        <v>730</v>
      </c>
      <c r="G2545" s="133">
        <f>IF($K2545="Padrão",BDI!$B$17,IF($K2545="Diferenciado",BDI!$E$17,0))</f>
        <v>0.26419999999999999</v>
      </c>
      <c r="H2545" s="131">
        <f t="shared" si="117"/>
        <v>922.87</v>
      </c>
      <c r="I2545" s="132">
        <f t="shared" si="118"/>
        <v>922.87</v>
      </c>
      <c r="J2545" s="134"/>
      <c r="K2545" s="135" t="s">
        <v>2979</v>
      </c>
    </row>
    <row r="2546" spans="1:11" x14ac:dyDescent="0.25">
      <c r="A2546" s="128" t="s">
        <v>7095</v>
      </c>
      <c r="B2546" s="129" t="s">
        <v>7096</v>
      </c>
      <c r="C2546" s="130" t="s">
        <v>18</v>
      </c>
      <c r="D2546" s="130">
        <v>10</v>
      </c>
      <c r="E2546" s="176">
        <v>643.51</v>
      </c>
      <c r="F2546" s="132">
        <f t="shared" si="119"/>
        <v>6435.1</v>
      </c>
      <c r="G2546" s="133">
        <f>IF($K2546="Padrão",BDI!$B$17,IF($K2546="Diferenciado",BDI!$E$17,0))</f>
        <v>0.26419999999999999</v>
      </c>
      <c r="H2546" s="131">
        <f t="shared" si="117"/>
        <v>813.53</v>
      </c>
      <c r="I2546" s="132">
        <f t="shared" si="118"/>
        <v>8135.3</v>
      </c>
      <c r="J2546" s="134"/>
      <c r="K2546" s="135" t="s">
        <v>2979</v>
      </c>
    </row>
    <row r="2547" spans="1:11" hidden="1" x14ac:dyDescent="0.25">
      <c r="A2547" s="128" t="s">
        <v>7097</v>
      </c>
      <c r="B2547" s="129" t="s">
        <v>7098</v>
      </c>
      <c r="C2547" s="130" t="s">
        <v>18</v>
      </c>
      <c r="D2547" s="130">
        <v>0</v>
      </c>
      <c r="E2547" s="131" t="s">
        <v>13</v>
      </c>
      <c r="F2547" s="132" t="str">
        <f t="shared" si="119"/>
        <v/>
      </c>
      <c r="G2547" s="133">
        <f>IF($K2547="Padrão",BDI!$B$17,IF($K2547="Diferenciado",BDI!$E$17,0))</f>
        <v>0.26419999999999999</v>
      </c>
      <c r="H2547" s="131" t="str">
        <f t="shared" si="117"/>
        <v/>
      </c>
      <c r="I2547" s="132" t="str">
        <f t="shared" si="118"/>
        <v/>
      </c>
      <c r="J2547" s="134"/>
      <c r="K2547" s="135" t="s">
        <v>2979</v>
      </c>
    </row>
    <row r="2548" spans="1:11" hidden="1" x14ac:dyDescent="0.25">
      <c r="A2548" s="128" t="s">
        <v>7099</v>
      </c>
      <c r="B2548" s="129" t="s">
        <v>7100</v>
      </c>
      <c r="C2548" s="130" t="s">
        <v>18</v>
      </c>
      <c r="D2548" s="130">
        <v>0</v>
      </c>
      <c r="E2548" s="131" t="s">
        <v>13</v>
      </c>
      <c r="F2548" s="132" t="str">
        <f t="shared" si="119"/>
        <v/>
      </c>
      <c r="G2548" s="133">
        <f>IF($K2548="Padrão",BDI!$B$17,IF($K2548="Diferenciado",BDI!$E$17,0))</f>
        <v>0.26419999999999999</v>
      </c>
      <c r="H2548" s="131" t="str">
        <f t="shared" si="117"/>
        <v/>
      </c>
      <c r="I2548" s="132" t="str">
        <f t="shared" si="118"/>
        <v/>
      </c>
      <c r="J2548" s="134"/>
      <c r="K2548" s="135" t="s">
        <v>2979</v>
      </c>
    </row>
    <row r="2549" spans="1:11" x14ac:dyDescent="0.25">
      <c r="A2549" s="128" t="s">
        <v>7101</v>
      </c>
      <c r="B2549" s="129" t="s">
        <v>7102</v>
      </c>
      <c r="C2549" s="130" t="s">
        <v>18</v>
      </c>
      <c r="D2549" s="130">
        <v>2</v>
      </c>
      <c r="E2549" s="176">
        <v>439.99</v>
      </c>
      <c r="F2549" s="132">
        <f t="shared" si="119"/>
        <v>879.98</v>
      </c>
      <c r="G2549" s="133">
        <f>IF($K2549="Padrão",BDI!$B$17,IF($K2549="Diferenciado",BDI!$E$17,0))</f>
        <v>0.26419999999999999</v>
      </c>
      <c r="H2549" s="131">
        <f t="shared" si="117"/>
        <v>556.24</v>
      </c>
      <c r="I2549" s="132">
        <f t="shared" si="118"/>
        <v>1112.48</v>
      </c>
      <c r="J2549" s="134"/>
      <c r="K2549" s="135" t="s">
        <v>2979</v>
      </c>
    </row>
    <row r="2550" spans="1:11" x14ac:dyDescent="0.25">
      <c r="A2550" s="128" t="s">
        <v>7103</v>
      </c>
      <c r="B2550" s="129" t="s">
        <v>7104</v>
      </c>
      <c r="C2550" s="130" t="s">
        <v>18</v>
      </c>
      <c r="D2550" s="130">
        <v>2</v>
      </c>
      <c r="E2550" s="176">
        <v>59.46</v>
      </c>
      <c r="F2550" s="132">
        <f t="shared" si="119"/>
        <v>118.92</v>
      </c>
      <c r="G2550" s="133">
        <f>IF($K2550="Padrão",BDI!$B$17,IF($K2550="Diferenciado",BDI!$E$17,0))</f>
        <v>0.26419999999999999</v>
      </c>
      <c r="H2550" s="131">
        <f t="shared" si="117"/>
        <v>75.17</v>
      </c>
      <c r="I2550" s="132">
        <f t="shared" si="118"/>
        <v>150.34</v>
      </c>
      <c r="J2550" s="134"/>
      <c r="K2550" s="135" t="s">
        <v>2979</v>
      </c>
    </row>
    <row r="2551" spans="1:11" x14ac:dyDescent="0.25">
      <c r="A2551" s="128" t="s">
        <v>7105</v>
      </c>
      <c r="B2551" s="129" t="s">
        <v>7106</v>
      </c>
      <c r="C2551" s="130" t="s">
        <v>18</v>
      </c>
      <c r="D2551" s="130">
        <v>1</v>
      </c>
      <c r="E2551" s="176">
        <v>112.34</v>
      </c>
      <c r="F2551" s="132">
        <f t="shared" si="119"/>
        <v>112.34</v>
      </c>
      <c r="G2551" s="133">
        <f>IF($K2551="Padrão",BDI!$B$17,IF($K2551="Diferenciado",BDI!$E$17,0))</f>
        <v>0.26419999999999999</v>
      </c>
      <c r="H2551" s="131">
        <f t="shared" si="117"/>
        <v>142.02000000000001</v>
      </c>
      <c r="I2551" s="132">
        <f t="shared" si="118"/>
        <v>142.02000000000001</v>
      </c>
      <c r="J2551" s="134"/>
      <c r="K2551" s="135" t="s">
        <v>2979</v>
      </c>
    </row>
    <row r="2552" spans="1:11" x14ac:dyDescent="0.25">
      <c r="A2552" s="128" t="s">
        <v>7107</v>
      </c>
      <c r="B2552" s="129" t="s">
        <v>7108</v>
      </c>
      <c r="C2552" s="130" t="s">
        <v>18</v>
      </c>
      <c r="D2552" s="130">
        <v>1</v>
      </c>
      <c r="E2552" s="176">
        <v>2173.19</v>
      </c>
      <c r="F2552" s="132">
        <f t="shared" si="119"/>
        <v>2173.19</v>
      </c>
      <c r="G2552" s="133">
        <f>IF($K2552="Padrão",BDI!$B$17,IF($K2552="Diferenciado",BDI!$E$17,0))</f>
        <v>0.26419999999999999</v>
      </c>
      <c r="H2552" s="131">
        <f t="shared" si="117"/>
        <v>2747.35</v>
      </c>
      <c r="I2552" s="132">
        <f t="shared" si="118"/>
        <v>2747.35</v>
      </c>
      <c r="J2552" s="134"/>
      <c r="K2552" s="135" t="s">
        <v>2979</v>
      </c>
    </row>
    <row r="2553" spans="1:11" x14ac:dyDescent="0.25">
      <c r="A2553" s="128" t="s">
        <v>7109</v>
      </c>
      <c r="B2553" s="129" t="s">
        <v>7110</v>
      </c>
      <c r="C2553" s="130" t="s">
        <v>18</v>
      </c>
      <c r="D2553" s="130">
        <v>1</v>
      </c>
      <c r="E2553" s="176">
        <v>2420.11</v>
      </c>
      <c r="F2553" s="132">
        <f t="shared" si="119"/>
        <v>2420.11</v>
      </c>
      <c r="G2553" s="133">
        <f>IF($K2553="Padrão",BDI!$B$17,IF($K2553="Diferenciado",BDI!$E$17,0))</f>
        <v>0.26419999999999999</v>
      </c>
      <c r="H2553" s="131">
        <f t="shared" si="117"/>
        <v>3059.5</v>
      </c>
      <c r="I2553" s="132">
        <f t="shared" si="118"/>
        <v>3059.5</v>
      </c>
      <c r="J2553" s="134"/>
      <c r="K2553" s="135" t="s">
        <v>2979</v>
      </c>
    </row>
    <row r="2554" spans="1:11" x14ac:dyDescent="0.25">
      <c r="A2554" s="128" t="s">
        <v>7111</v>
      </c>
      <c r="B2554" s="129" t="s">
        <v>7112</v>
      </c>
      <c r="C2554" s="130" t="s">
        <v>18</v>
      </c>
      <c r="D2554" s="130">
        <v>1</v>
      </c>
      <c r="E2554" s="176">
        <v>2039.99</v>
      </c>
      <c r="F2554" s="132">
        <f t="shared" si="119"/>
        <v>2039.99</v>
      </c>
      <c r="G2554" s="133">
        <f>IF($K2554="Padrão",BDI!$B$17,IF($K2554="Diferenciado",BDI!$E$17,0))</f>
        <v>0.26419999999999999</v>
      </c>
      <c r="H2554" s="131">
        <f t="shared" si="117"/>
        <v>2578.96</v>
      </c>
      <c r="I2554" s="132">
        <f t="shared" si="118"/>
        <v>2578.96</v>
      </c>
      <c r="J2554" s="134"/>
      <c r="K2554" s="135" t="s">
        <v>2979</v>
      </c>
    </row>
    <row r="2555" spans="1:11" x14ac:dyDescent="0.25">
      <c r="A2555" s="128" t="s">
        <v>7113</v>
      </c>
      <c r="B2555" s="129" t="s">
        <v>7114</v>
      </c>
      <c r="C2555" s="130" t="s">
        <v>18</v>
      </c>
      <c r="D2555" s="130">
        <v>1</v>
      </c>
      <c r="E2555" s="176">
        <v>906.78</v>
      </c>
      <c r="F2555" s="132">
        <f t="shared" si="119"/>
        <v>906.78</v>
      </c>
      <c r="G2555" s="133">
        <f>IF($K2555="Padrão",BDI!$B$17,IF($K2555="Diferenciado",BDI!$E$17,0))</f>
        <v>0.26419999999999999</v>
      </c>
      <c r="H2555" s="131">
        <f t="shared" si="117"/>
        <v>1146.3499999999999</v>
      </c>
      <c r="I2555" s="132">
        <f t="shared" si="118"/>
        <v>1146.3499999999999</v>
      </c>
      <c r="J2555" s="134"/>
      <c r="K2555" s="135" t="s">
        <v>2979</v>
      </c>
    </row>
    <row r="2556" spans="1:11" hidden="1" x14ac:dyDescent="0.25">
      <c r="A2556" s="128" t="s">
        <v>7115</v>
      </c>
      <c r="B2556" s="129" t="s">
        <v>7116</v>
      </c>
      <c r="C2556" s="130" t="s">
        <v>18</v>
      </c>
      <c r="D2556" s="130">
        <v>0</v>
      </c>
      <c r="E2556" s="131" t="s">
        <v>13</v>
      </c>
      <c r="F2556" s="132" t="str">
        <f t="shared" si="119"/>
        <v/>
      </c>
      <c r="G2556" s="133">
        <f>IF($K2556="Padrão",BDI!$B$17,IF($K2556="Diferenciado",BDI!$E$17,0))</f>
        <v>0.26419999999999999</v>
      </c>
      <c r="H2556" s="131" t="str">
        <f t="shared" si="117"/>
        <v/>
      </c>
      <c r="I2556" s="132" t="str">
        <f t="shared" si="118"/>
        <v/>
      </c>
      <c r="J2556" s="134"/>
      <c r="K2556" s="135" t="s">
        <v>2979</v>
      </c>
    </row>
    <row r="2557" spans="1:11" hidden="1" x14ac:dyDescent="0.25">
      <c r="A2557" s="128" t="s">
        <v>7117</v>
      </c>
      <c r="B2557" s="129" t="s">
        <v>7118</v>
      </c>
      <c r="C2557" s="130" t="s">
        <v>18</v>
      </c>
      <c r="D2557" s="130">
        <v>0</v>
      </c>
      <c r="E2557" s="131" t="s">
        <v>13</v>
      </c>
      <c r="F2557" s="132" t="str">
        <f t="shared" si="119"/>
        <v/>
      </c>
      <c r="G2557" s="133">
        <f>IF($K2557="Padrão",BDI!$B$17,IF($K2557="Diferenciado",BDI!$E$17,0))</f>
        <v>0.26419999999999999</v>
      </c>
      <c r="H2557" s="131" t="str">
        <f t="shared" si="117"/>
        <v/>
      </c>
      <c r="I2557" s="132" t="str">
        <f t="shared" si="118"/>
        <v/>
      </c>
      <c r="J2557" s="134"/>
      <c r="K2557" s="135" t="s">
        <v>2979</v>
      </c>
    </row>
    <row r="2558" spans="1:11" hidden="1" x14ac:dyDescent="0.25">
      <c r="A2558" s="128" t="s">
        <v>7119</v>
      </c>
      <c r="B2558" s="129" t="s">
        <v>7120</v>
      </c>
      <c r="C2558" s="130" t="s">
        <v>18</v>
      </c>
      <c r="D2558" s="130">
        <v>0</v>
      </c>
      <c r="E2558" s="131" t="s">
        <v>13</v>
      </c>
      <c r="F2558" s="132" t="str">
        <f t="shared" si="119"/>
        <v/>
      </c>
      <c r="G2558" s="133">
        <f>IF($K2558="Padrão",BDI!$B$17,IF($K2558="Diferenciado",BDI!$E$17,0))</f>
        <v>0.26419999999999999</v>
      </c>
      <c r="H2558" s="131" t="str">
        <f t="shared" si="117"/>
        <v/>
      </c>
      <c r="I2558" s="132" t="str">
        <f t="shared" si="118"/>
        <v/>
      </c>
      <c r="J2558" s="134"/>
      <c r="K2558" s="135" t="s">
        <v>2979</v>
      </c>
    </row>
    <row r="2559" spans="1:11" hidden="1" x14ac:dyDescent="0.25">
      <c r="A2559" s="128" t="s">
        <v>7121</v>
      </c>
      <c r="B2559" s="129" t="s">
        <v>7122</v>
      </c>
      <c r="C2559" s="130" t="s">
        <v>18</v>
      </c>
      <c r="D2559" s="130">
        <v>0</v>
      </c>
      <c r="E2559" s="131" t="s">
        <v>13</v>
      </c>
      <c r="F2559" s="132" t="str">
        <f t="shared" si="119"/>
        <v/>
      </c>
      <c r="G2559" s="133">
        <f>IF($K2559="Padrão",BDI!$B$17,IF($K2559="Diferenciado",BDI!$E$17,0))</f>
        <v>0.26419999999999999</v>
      </c>
      <c r="H2559" s="131" t="str">
        <f t="shared" si="117"/>
        <v/>
      </c>
      <c r="I2559" s="132" t="str">
        <f t="shared" si="118"/>
        <v/>
      </c>
      <c r="J2559" s="134"/>
      <c r="K2559" s="135" t="s">
        <v>2979</v>
      </c>
    </row>
    <row r="2560" spans="1:11" hidden="1" x14ac:dyDescent="0.25">
      <c r="A2560" s="128" t="s">
        <v>7123</v>
      </c>
      <c r="B2560" s="129" t="s">
        <v>7124</v>
      </c>
      <c r="C2560" s="130" t="s">
        <v>18</v>
      </c>
      <c r="D2560" s="130">
        <v>0</v>
      </c>
      <c r="E2560" s="131" t="s">
        <v>13</v>
      </c>
      <c r="F2560" s="132" t="str">
        <f t="shared" si="119"/>
        <v/>
      </c>
      <c r="G2560" s="133">
        <f>IF($K2560="Padrão",BDI!$B$17,IF($K2560="Diferenciado",BDI!$E$17,0))</f>
        <v>0.26419999999999999</v>
      </c>
      <c r="H2560" s="131" t="str">
        <f t="shared" si="117"/>
        <v/>
      </c>
      <c r="I2560" s="132" t="str">
        <f t="shared" si="118"/>
        <v/>
      </c>
      <c r="J2560" s="134"/>
      <c r="K2560" s="135" t="s">
        <v>2979</v>
      </c>
    </row>
    <row r="2561" spans="1:11" hidden="1" x14ac:dyDescent="0.25">
      <c r="A2561" s="128" t="s">
        <v>7125</v>
      </c>
      <c r="B2561" s="129" t="s">
        <v>7126</v>
      </c>
      <c r="C2561" s="130" t="s">
        <v>18</v>
      </c>
      <c r="D2561" s="130">
        <v>0</v>
      </c>
      <c r="E2561" s="131" t="s">
        <v>13</v>
      </c>
      <c r="F2561" s="132" t="str">
        <f t="shared" si="119"/>
        <v/>
      </c>
      <c r="G2561" s="133">
        <f>IF($K2561="Padrão",BDI!$B$17,IF($K2561="Diferenciado",BDI!$E$17,0))</f>
        <v>0.26419999999999999</v>
      </c>
      <c r="H2561" s="131" t="str">
        <f t="shared" si="117"/>
        <v/>
      </c>
      <c r="I2561" s="132" t="str">
        <f t="shared" si="118"/>
        <v/>
      </c>
      <c r="J2561" s="134"/>
      <c r="K2561" s="135" t="s">
        <v>2979</v>
      </c>
    </row>
    <row r="2562" spans="1:11" hidden="1" x14ac:dyDescent="0.25">
      <c r="A2562" s="128" t="s">
        <v>7127</v>
      </c>
      <c r="B2562" s="129" t="s">
        <v>7128</v>
      </c>
      <c r="C2562" s="130" t="s">
        <v>18</v>
      </c>
      <c r="D2562" s="130">
        <v>0</v>
      </c>
      <c r="E2562" s="131" t="s">
        <v>13</v>
      </c>
      <c r="F2562" s="132" t="str">
        <f t="shared" si="119"/>
        <v/>
      </c>
      <c r="G2562" s="133">
        <f>IF($K2562="Padrão",BDI!$B$17,IF($K2562="Diferenciado",BDI!$E$17,0))</f>
        <v>0.26419999999999999</v>
      </c>
      <c r="H2562" s="131" t="str">
        <f t="shared" si="117"/>
        <v/>
      </c>
      <c r="I2562" s="132" t="str">
        <f t="shared" si="118"/>
        <v/>
      </c>
      <c r="J2562" s="134"/>
      <c r="K2562" s="135" t="s">
        <v>2979</v>
      </c>
    </row>
    <row r="2563" spans="1:11" hidden="1" x14ac:dyDescent="0.25">
      <c r="A2563" s="128" t="s">
        <v>7129</v>
      </c>
      <c r="B2563" s="129" t="s">
        <v>7130</v>
      </c>
      <c r="C2563" s="130" t="s">
        <v>18</v>
      </c>
      <c r="D2563" s="130">
        <v>0</v>
      </c>
      <c r="E2563" s="131" t="s">
        <v>13</v>
      </c>
      <c r="F2563" s="132" t="str">
        <f t="shared" si="119"/>
        <v/>
      </c>
      <c r="G2563" s="133">
        <f>IF($K2563="Padrão",BDI!$B$17,IF($K2563="Diferenciado",BDI!$E$17,0))</f>
        <v>0.26419999999999999</v>
      </c>
      <c r="H2563" s="131" t="str">
        <f t="shared" si="117"/>
        <v/>
      </c>
      <c r="I2563" s="132" t="str">
        <f t="shared" si="118"/>
        <v/>
      </c>
      <c r="J2563" s="134"/>
      <c r="K2563" s="135" t="s">
        <v>2979</v>
      </c>
    </row>
    <row r="2564" spans="1:11" hidden="1" x14ac:dyDescent="0.25">
      <c r="A2564" s="128" t="s">
        <v>7131</v>
      </c>
      <c r="B2564" s="129" t="s">
        <v>7132</v>
      </c>
      <c r="C2564" s="130" t="s">
        <v>18</v>
      </c>
      <c r="D2564" s="130">
        <v>0</v>
      </c>
      <c r="E2564" s="131" t="s">
        <v>13</v>
      </c>
      <c r="F2564" s="132" t="str">
        <f t="shared" si="119"/>
        <v/>
      </c>
      <c r="G2564" s="133">
        <f>IF($K2564="Padrão",BDI!$B$17,IF($K2564="Diferenciado",BDI!$E$17,0))</f>
        <v>0.26419999999999999</v>
      </c>
      <c r="H2564" s="131" t="str">
        <f t="shared" si="117"/>
        <v/>
      </c>
      <c r="I2564" s="132" t="str">
        <f t="shared" si="118"/>
        <v/>
      </c>
      <c r="J2564" s="134"/>
      <c r="K2564" s="135" t="s">
        <v>2979</v>
      </c>
    </row>
    <row r="2565" spans="1:11" x14ac:dyDescent="0.25">
      <c r="A2565" s="128" t="s">
        <v>7133</v>
      </c>
      <c r="B2565" s="129" t="s">
        <v>7134</v>
      </c>
      <c r="C2565" s="130" t="s">
        <v>18</v>
      </c>
      <c r="D2565" s="130">
        <v>1</v>
      </c>
      <c r="E2565" s="176">
        <v>5818.9</v>
      </c>
      <c r="F2565" s="132">
        <f t="shared" si="119"/>
        <v>5818.9</v>
      </c>
      <c r="G2565" s="133">
        <f>IF($K2565="Padrão",BDI!$B$17,IF($K2565="Diferenciado",BDI!$E$17,0))</f>
        <v>0.26419999999999999</v>
      </c>
      <c r="H2565" s="131">
        <f t="shared" si="117"/>
        <v>7356.25</v>
      </c>
      <c r="I2565" s="132">
        <f t="shared" si="118"/>
        <v>7356.25</v>
      </c>
      <c r="J2565" s="134"/>
      <c r="K2565" s="135" t="s">
        <v>2979</v>
      </c>
    </row>
    <row r="2566" spans="1:11" hidden="1" x14ac:dyDescent="0.25">
      <c r="A2566" s="128" t="s">
        <v>7135</v>
      </c>
      <c r="B2566" s="129" t="s">
        <v>7136</v>
      </c>
      <c r="C2566" s="130" t="s">
        <v>18</v>
      </c>
      <c r="D2566" s="130">
        <v>0</v>
      </c>
      <c r="E2566" s="131" t="s">
        <v>13</v>
      </c>
      <c r="F2566" s="132" t="str">
        <f t="shared" si="119"/>
        <v/>
      </c>
      <c r="G2566" s="133">
        <f>IF($K2566="Padrão",BDI!$B$17,IF($K2566="Diferenciado",BDI!$E$17,0))</f>
        <v>0.26419999999999999</v>
      </c>
      <c r="H2566" s="131" t="str">
        <f t="shared" ref="H2566:H2629" si="120">IF(ISNUMBER(E2566),ROUND(E2566*(1+G2566),2),"")</f>
        <v/>
      </c>
      <c r="I2566" s="132" t="str">
        <f t="shared" ref="I2566:I2629" si="121">IF(ISNUMBER(E2566),ROUND(H2566*D2566,2),"")</f>
        <v/>
      </c>
      <c r="J2566" s="134"/>
      <c r="K2566" s="135" t="s">
        <v>2979</v>
      </c>
    </row>
    <row r="2567" spans="1:11" x14ac:dyDescent="0.25">
      <c r="A2567" s="128" t="s">
        <v>7137</v>
      </c>
      <c r="B2567" s="129" t="s">
        <v>7138</v>
      </c>
      <c r="C2567" s="130" t="s">
        <v>18</v>
      </c>
      <c r="D2567" s="130">
        <v>2</v>
      </c>
      <c r="E2567" s="176">
        <v>791</v>
      </c>
      <c r="F2567" s="132">
        <f t="shared" ref="F2567:F2630" si="122">IF(ISNUMBER(E2567),D2567*E2567,"")</f>
        <v>1582</v>
      </c>
      <c r="G2567" s="133">
        <f>IF($K2567="Padrão",BDI!$B$17,IF($K2567="Diferenciado",BDI!$E$17,0))</f>
        <v>0.26419999999999999</v>
      </c>
      <c r="H2567" s="131">
        <f t="shared" si="120"/>
        <v>999.98</v>
      </c>
      <c r="I2567" s="132">
        <f t="shared" si="121"/>
        <v>1999.96</v>
      </c>
      <c r="J2567" s="134"/>
      <c r="K2567" s="135" t="s">
        <v>2979</v>
      </c>
    </row>
    <row r="2568" spans="1:11" hidden="1" x14ac:dyDescent="0.25">
      <c r="A2568" s="128" t="s">
        <v>7139</v>
      </c>
      <c r="B2568" s="129" t="s">
        <v>7140</v>
      </c>
      <c r="C2568" s="130" t="s">
        <v>18</v>
      </c>
      <c r="D2568" s="130">
        <v>0</v>
      </c>
      <c r="E2568" s="131" t="s">
        <v>13</v>
      </c>
      <c r="F2568" s="132" t="str">
        <f t="shared" si="122"/>
        <v/>
      </c>
      <c r="G2568" s="133">
        <f>IF($K2568="Padrão",BDI!$B$17,IF($K2568="Diferenciado",BDI!$E$17,0))</f>
        <v>0.26419999999999999</v>
      </c>
      <c r="H2568" s="131" t="str">
        <f t="shared" si="120"/>
        <v/>
      </c>
      <c r="I2568" s="132" t="str">
        <f t="shared" si="121"/>
        <v/>
      </c>
      <c r="J2568" s="134"/>
      <c r="K2568" s="135" t="s">
        <v>2979</v>
      </c>
    </row>
    <row r="2569" spans="1:11" x14ac:dyDescent="0.25">
      <c r="A2569" s="128" t="s">
        <v>7141</v>
      </c>
      <c r="B2569" s="129" t="s">
        <v>7142</v>
      </c>
      <c r="C2569" s="130" t="s">
        <v>18</v>
      </c>
      <c r="D2569" s="130">
        <v>1</v>
      </c>
      <c r="E2569" s="176">
        <v>107.62</v>
      </c>
      <c r="F2569" s="132">
        <f t="shared" si="122"/>
        <v>107.62</v>
      </c>
      <c r="G2569" s="133">
        <f>IF($K2569="Padrão",BDI!$B$17,IF($K2569="Diferenciado",BDI!$E$17,0))</f>
        <v>0.26419999999999999</v>
      </c>
      <c r="H2569" s="131">
        <f t="shared" si="120"/>
        <v>136.05000000000001</v>
      </c>
      <c r="I2569" s="132">
        <f t="shared" si="121"/>
        <v>136.05000000000001</v>
      </c>
      <c r="J2569" s="134"/>
      <c r="K2569" s="135" t="s">
        <v>2979</v>
      </c>
    </row>
    <row r="2570" spans="1:11" x14ac:dyDescent="0.25">
      <c r="A2570" s="128" t="s">
        <v>7143</v>
      </c>
      <c r="B2570" s="129" t="s">
        <v>7144</v>
      </c>
      <c r="C2570" s="130" t="s">
        <v>18</v>
      </c>
      <c r="D2570" s="130">
        <v>1</v>
      </c>
      <c r="E2570" s="176">
        <v>12.98</v>
      </c>
      <c r="F2570" s="132">
        <f t="shared" si="122"/>
        <v>12.98</v>
      </c>
      <c r="G2570" s="133">
        <f>IF($K2570="Padrão",BDI!$B$17,IF($K2570="Diferenciado",BDI!$E$17,0))</f>
        <v>0.26419999999999999</v>
      </c>
      <c r="H2570" s="131">
        <f t="shared" si="120"/>
        <v>16.41</v>
      </c>
      <c r="I2570" s="132">
        <f t="shared" si="121"/>
        <v>16.41</v>
      </c>
      <c r="J2570" s="134"/>
      <c r="K2570" s="135" t="s">
        <v>2979</v>
      </c>
    </row>
    <row r="2571" spans="1:11" x14ac:dyDescent="0.25">
      <c r="A2571" s="128" t="s">
        <v>7145</v>
      </c>
      <c r="B2571" s="129" t="s">
        <v>7146</v>
      </c>
      <c r="C2571" s="130" t="s">
        <v>18</v>
      </c>
      <c r="D2571" s="130">
        <v>1</v>
      </c>
      <c r="E2571" s="176">
        <v>28.8</v>
      </c>
      <c r="F2571" s="132">
        <f t="shared" si="122"/>
        <v>28.8</v>
      </c>
      <c r="G2571" s="133">
        <f>IF($K2571="Padrão",BDI!$B$17,IF($K2571="Diferenciado",BDI!$E$17,0))</f>
        <v>0.26419999999999999</v>
      </c>
      <c r="H2571" s="131">
        <f t="shared" si="120"/>
        <v>36.409999999999997</v>
      </c>
      <c r="I2571" s="132">
        <f t="shared" si="121"/>
        <v>36.409999999999997</v>
      </c>
      <c r="J2571" s="134"/>
      <c r="K2571" s="135" t="s">
        <v>2979</v>
      </c>
    </row>
    <row r="2572" spans="1:11" x14ac:dyDescent="0.25">
      <c r="A2572" s="128" t="s">
        <v>7147</v>
      </c>
      <c r="B2572" s="129" t="s">
        <v>7148</v>
      </c>
      <c r="C2572" s="130" t="s">
        <v>18</v>
      </c>
      <c r="D2572" s="130">
        <v>1</v>
      </c>
      <c r="E2572" s="176">
        <v>217.72</v>
      </c>
      <c r="F2572" s="132">
        <f t="shared" si="122"/>
        <v>217.72</v>
      </c>
      <c r="G2572" s="133">
        <f>IF($K2572="Padrão",BDI!$B$17,IF($K2572="Diferenciado",BDI!$E$17,0))</f>
        <v>0.26419999999999999</v>
      </c>
      <c r="H2572" s="131">
        <f t="shared" si="120"/>
        <v>275.24</v>
      </c>
      <c r="I2572" s="132">
        <f t="shared" si="121"/>
        <v>275.24</v>
      </c>
      <c r="J2572" s="134"/>
      <c r="K2572" s="135" t="s">
        <v>2979</v>
      </c>
    </row>
    <row r="2573" spans="1:11" x14ac:dyDescent="0.25">
      <c r="A2573" s="128" t="s">
        <v>7149</v>
      </c>
      <c r="B2573" s="129" t="s">
        <v>7150</v>
      </c>
      <c r="C2573" s="130" t="s">
        <v>18</v>
      </c>
      <c r="D2573" s="130">
        <v>1</v>
      </c>
      <c r="E2573" s="176">
        <v>74.61</v>
      </c>
      <c r="F2573" s="132">
        <f t="shared" si="122"/>
        <v>74.61</v>
      </c>
      <c r="G2573" s="133">
        <f>IF($K2573="Padrão",BDI!$B$17,IF($K2573="Diferenciado",BDI!$E$17,0))</f>
        <v>0.26419999999999999</v>
      </c>
      <c r="H2573" s="131">
        <f t="shared" si="120"/>
        <v>94.32</v>
      </c>
      <c r="I2573" s="132">
        <f t="shared" si="121"/>
        <v>94.32</v>
      </c>
      <c r="J2573" s="134"/>
      <c r="K2573" s="135" t="s">
        <v>2979</v>
      </c>
    </row>
    <row r="2574" spans="1:11" hidden="1" x14ac:dyDescent="0.25">
      <c r="A2574" s="128" t="s">
        <v>7151</v>
      </c>
      <c r="B2574" s="129" t="s">
        <v>7152</v>
      </c>
      <c r="C2574" s="130" t="s">
        <v>18</v>
      </c>
      <c r="D2574" s="130">
        <v>0</v>
      </c>
      <c r="E2574" s="131" t="s">
        <v>13</v>
      </c>
      <c r="F2574" s="132" t="str">
        <f t="shared" si="122"/>
        <v/>
      </c>
      <c r="G2574" s="133">
        <f>IF($K2574="Padrão",BDI!$B$17,IF($K2574="Diferenciado",BDI!$E$17,0))</f>
        <v>0.26419999999999999</v>
      </c>
      <c r="H2574" s="131" t="str">
        <f t="shared" si="120"/>
        <v/>
      </c>
      <c r="I2574" s="132" t="str">
        <f t="shared" si="121"/>
        <v/>
      </c>
      <c r="J2574" s="134"/>
      <c r="K2574" s="135" t="s">
        <v>2979</v>
      </c>
    </row>
    <row r="2575" spans="1:11" x14ac:dyDescent="0.25">
      <c r="A2575" s="128" t="s">
        <v>7153</v>
      </c>
      <c r="B2575" s="129" t="s">
        <v>7154</v>
      </c>
      <c r="C2575" s="130" t="s">
        <v>18</v>
      </c>
      <c r="D2575" s="130">
        <v>1</v>
      </c>
      <c r="E2575" s="176">
        <v>56327.42</v>
      </c>
      <c r="F2575" s="132">
        <f t="shared" si="122"/>
        <v>56327.42</v>
      </c>
      <c r="G2575" s="133">
        <f>IF($K2575="Padrão",BDI!$B$17,IF($K2575="Diferenciado",BDI!$E$17,0))</f>
        <v>0.26419999999999999</v>
      </c>
      <c r="H2575" s="131">
        <f t="shared" si="120"/>
        <v>71209.119999999995</v>
      </c>
      <c r="I2575" s="132">
        <f t="shared" si="121"/>
        <v>71209.119999999995</v>
      </c>
      <c r="J2575" s="134"/>
      <c r="K2575" s="135" t="s">
        <v>2979</v>
      </c>
    </row>
    <row r="2576" spans="1:11" x14ac:dyDescent="0.25">
      <c r="A2576" s="128" t="s">
        <v>7155</v>
      </c>
      <c r="B2576" s="129" t="s">
        <v>7156</v>
      </c>
      <c r="C2576" s="130" t="s">
        <v>18</v>
      </c>
      <c r="D2576" s="130">
        <v>320</v>
      </c>
      <c r="E2576" s="176">
        <v>33</v>
      </c>
      <c r="F2576" s="132">
        <f t="shared" si="122"/>
        <v>10560</v>
      </c>
      <c r="G2576" s="133">
        <f>IF($K2576="Padrão",BDI!$B$17,IF($K2576="Diferenciado",BDI!$E$17,0))</f>
        <v>0.26419999999999999</v>
      </c>
      <c r="H2576" s="131">
        <f t="shared" si="120"/>
        <v>41.72</v>
      </c>
      <c r="I2576" s="132">
        <f t="shared" si="121"/>
        <v>13350.4</v>
      </c>
      <c r="J2576" s="134"/>
      <c r="K2576" s="135" t="s">
        <v>2979</v>
      </c>
    </row>
    <row r="2577" spans="1:11" x14ac:dyDescent="0.25">
      <c r="A2577" s="128" t="s">
        <v>7157</v>
      </c>
      <c r="B2577" s="129" t="s">
        <v>7158</v>
      </c>
      <c r="C2577" s="130" t="s">
        <v>3487</v>
      </c>
      <c r="D2577" s="130">
        <v>4</v>
      </c>
      <c r="E2577" s="176">
        <v>413.25</v>
      </c>
      <c r="F2577" s="132">
        <f t="shared" si="122"/>
        <v>1653</v>
      </c>
      <c r="G2577" s="133">
        <f>IF($K2577="Padrão",BDI!$B$17,IF($K2577="Diferenciado",BDI!$E$17,0))</f>
        <v>0.26419999999999999</v>
      </c>
      <c r="H2577" s="131">
        <f t="shared" si="120"/>
        <v>522.42999999999995</v>
      </c>
      <c r="I2577" s="132">
        <f t="shared" si="121"/>
        <v>2089.7199999999998</v>
      </c>
      <c r="J2577" s="134"/>
      <c r="K2577" s="135" t="s">
        <v>2979</v>
      </c>
    </row>
    <row r="2578" spans="1:11" hidden="1" x14ac:dyDescent="0.25">
      <c r="A2578" s="128" t="s">
        <v>7159</v>
      </c>
      <c r="B2578" s="129" t="s">
        <v>7160</v>
      </c>
      <c r="C2578" s="130" t="s">
        <v>3487</v>
      </c>
      <c r="D2578" s="130">
        <v>0</v>
      </c>
      <c r="E2578" s="131" t="s">
        <v>13</v>
      </c>
      <c r="F2578" s="132" t="str">
        <f t="shared" si="122"/>
        <v/>
      </c>
      <c r="G2578" s="133">
        <f>IF($K2578="Padrão",BDI!$B$17,IF($K2578="Diferenciado",BDI!$E$17,0))</f>
        <v>0.26419999999999999</v>
      </c>
      <c r="H2578" s="131" t="str">
        <f t="shared" si="120"/>
        <v/>
      </c>
      <c r="I2578" s="132" t="str">
        <f t="shared" si="121"/>
        <v/>
      </c>
      <c r="J2578" s="134"/>
      <c r="K2578" s="135" t="s">
        <v>2979</v>
      </c>
    </row>
    <row r="2579" spans="1:11" x14ac:dyDescent="0.25">
      <c r="A2579" s="128" t="s">
        <v>7161</v>
      </c>
      <c r="B2579" s="129" t="s">
        <v>7162</v>
      </c>
      <c r="C2579" s="130" t="s">
        <v>3487</v>
      </c>
      <c r="D2579" s="130">
        <v>4</v>
      </c>
      <c r="E2579" s="176">
        <v>34.1</v>
      </c>
      <c r="F2579" s="132">
        <f t="shared" si="122"/>
        <v>136.4</v>
      </c>
      <c r="G2579" s="133">
        <f>IF($K2579="Padrão",BDI!$B$17,IF($K2579="Diferenciado",BDI!$E$17,0))</f>
        <v>0.26419999999999999</v>
      </c>
      <c r="H2579" s="131">
        <f t="shared" si="120"/>
        <v>43.11</v>
      </c>
      <c r="I2579" s="132">
        <f t="shared" si="121"/>
        <v>172.44</v>
      </c>
      <c r="J2579" s="134"/>
      <c r="K2579" s="135" t="s">
        <v>2979</v>
      </c>
    </row>
    <row r="2580" spans="1:11" hidden="1" x14ac:dyDescent="0.25">
      <c r="A2580" s="128" t="s">
        <v>7163</v>
      </c>
      <c r="B2580" s="129" t="s">
        <v>7164</v>
      </c>
      <c r="C2580" s="130" t="s">
        <v>18</v>
      </c>
      <c r="D2580" s="130">
        <v>0</v>
      </c>
      <c r="E2580" s="131" t="s">
        <v>13</v>
      </c>
      <c r="F2580" s="132" t="str">
        <f t="shared" si="122"/>
        <v/>
      </c>
      <c r="G2580" s="133">
        <f>IF($K2580="Padrão",BDI!$B$17,IF($K2580="Diferenciado",BDI!$E$17,0))</f>
        <v>0.26419999999999999</v>
      </c>
      <c r="H2580" s="131" t="str">
        <f t="shared" si="120"/>
        <v/>
      </c>
      <c r="I2580" s="132" t="str">
        <f t="shared" si="121"/>
        <v/>
      </c>
      <c r="J2580" s="134"/>
      <c r="K2580" s="135" t="s">
        <v>2979</v>
      </c>
    </row>
    <row r="2581" spans="1:11" hidden="1" x14ac:dyDescent="0.25">
      <c r="A2581" s="128" t="s">
        <v>7165</v>
      </c>
      <c r="B2581" s="129" t="s">
        <v>7166</v>
      </c>
      <c r="C2581" s="130" t="s">
        <v>18</v>
      </c>
      <c r="D2581" s="130">
        <v>0</v>
      </c>
      <c r="E2581" s="131" t="s">
        <v>13</v>
      </c>
      <c r="F2581" s="132" t="str">
        <f t="shared" si="122"/>
        <v/>
      </c>
      <c r="G2581" s="133">
        <f>IF($K2581="Padrão",BDI!$B$17,IF($K2581="Diferenciado",BDI!$E$17,0))</f>
        <v>0.26419999999999999</v>
      </c>
      <c r="H2581" s="131" t="str">
        <f t="shared" si="120"/>
        <v/>
      </c>
      <c r="I2581" s="132" t="str">
        <f t="shared" si="121"/>
        <v/>
      </c>
      <c r="J2581" s="134"/>
      <c r="K2581" s="135" t="s">
        <v>2979</v>
      </c>
    </row>
    <row r="2582" spans="1:11" hidden="1" x14ac:dyDescent="0.25">
      <c r="A2582" s="128" t="s">
        <v>7167</v>
      </c>
      <c r="B2582" s="129" t="s">
        <v>7168</v>
      </c>
      <c r="C2582" s="130" t="s">
        <v>18</v>
      </c>
      <c r="D2582" s="130">
        <v>0</v>
      </c>
      <c r="E2582" s="131" t="s">
        <v>13</v>
      </c>
      <c r="F2582" s="132" t="str">
        <f t="shared" si="122"/>
        <v/>
      </c>
      <c r="G2582" s="133">
        <f>IF($K2582="Padrão",BDI!$B$17,IF($K2582="Diferenciado",BDI!$E$17,0))</f>
        <v>0.26419999999999999</v>
      </c>
      <c r="H2582" s="131" t="str">
        <f t="shared" si="120"/>
        <v/>
      </c>
      <c r="I2582" s="132" t="str">
        <f t="shared" si="121"/>
        <v/>
      </c>
      <c r="J2582" s="134"/>
      <c r="K2582" s="135" t="s">
        <v>2979</v>
      </c>
    </row>
    <row r="2583" spans="1:11" hidden="1" x14ac:dyDescent="0.25">
      <c r="A2583" s="128" t="s">
        <v>7169</v>
      </c>
      <c r="B2583" s="129" t="s">
        <v>7170</v>
      </c>
      <c r="C2583" s="130" t="s">
        <v>18</v>
      </c>
      <c r="D2583" s="130">
        <v>0</v>
      </c>
      <c r="E2583" s="131" t="s">
        <v>13</v>
      </c>
      <c r="F2583" s="132" t="str">
        <f t="shared" si="122"/>
        <v/>
      </c>
      <c r="G2583" s="133">
        <f>IF($K2583="Padrão",BDI!$B$17,IF($K2583="Diferenciado",BDI!$E$17,0))</f>
        <v>0.26419999999999999</v>
      </c>
      <c r="H2583" s="131" t="str">
        <f t="shared" si="120"/>
        <v/>
      </c>
      <c r="I2583" s="132" t="str">
        <f t="shared" si="121"/>
        <v/>
      </c>
      <c r="J2583" s="134"/>
      <c r="K2583" s="135" t="s">
        <v>2979</v>
      </c>
    </row>
    <row r="2584" spans="1:11" hidden="1" x14ac:dyDescent="0.25">
      <c r="A2584" s="128" t="s">
        <v>7171</v>
      </c>
      <c r="B2584" s="129" t="s">
        <v>7172</v>
      </c>
      <c r="C2584" s="130" t="s">
        <v>18</v>
      </c>
      <c r="D2584" s="130">
        <v>0</v>
      </c>
      <c r="E2584" s="131" t="s">
        <v>13</v>
      </c>
      <c r="F2584" s="132" t="str">
        <f t="shared" si="122"/>
        <v/>
      </c>
      <c r="G2584" s="133">
        <f>IF($K2584="Padrão",BDI!$B$17,IF($K2584="Diferenciado",BDI!$E$17,0))</f>
        <v>0.26419999999999999</v>
      </c>
      <c r="H2584" s="131" t="str">
        <f t="shared" si="120"/>
        <v/>
      </c>
      <c r="I2584" s="132" t="str">
        <f t="shared" si="121"/>
        <v/>
      </c>
      <c r="J2584" s="134"/>
      <c r="K2584" s="135" t="s">
        <v>2979</v>
      </c>
    </row>
    <row r="2585" spans="1:11" x14ac:dyDescent="0.25">
      <c r="A2585" s="128" t="s">
        <v>7173</v>
      </c>
      <c r="B2585" s="129" t="s">
        <v>7174</v>
      </c>
      <c r="C2585" s="130" t="s">
        <v>18</v>
      </c>
      <c r="D2585" s="130">
        <v>19</v>
      </c>
      <c r="E2585" s="176">
        <v>74.900000000000006</v>
      </c>
      <c r="F2585" s="132">
        <f t="shared" si="122"/>
        <v>1423.1000000000001</v>
      </c>
      <c r="G2585" s="133">
        <f>IF($K2585="Padrão",BDI!$B$17,IF($K2585="Diferenciado",BDI!$E$17,0))</f>
        <v>0.26419999999999999</v>
      </c>
      <c r="H2585" s="131">
        <f t="shared" si="120"/>
        <v>94.69</v>
      </c>
      <c r="I2585" s="132">
        <f t="shared" si="121"/>
        <v>1799.11</v>
      </c>
      <c r="J2585" s="134"/>
      <c r="K2585" s="135" t="s">
        <v>2979</v>
      </c>
    </row>
    <row r="2586" spans="1:11" hidden="1" x14ac:dyDescent="0.25">
      <c r="A2586" s="128" t="s">
        <v>7175</v>
      </c>
      <c r="B2586" s="129" t="s">
        <v>7176</v>
      </c>
      <c r="C2586" s="130" t="s">
        <v>18</v>
      </c>
      <c r="D2586" s="130">
        <v>0</v>
      </c>
      <c r="E2586" s="131" t="s">
        <v>13</v>
      </c>
      <c r="F2586" s="132" t="str">
        <f t="shared" si="122"/>
        <v/>
      </c>
      <c r="G2586" s="133">
        <f>IF($K2586="Padrão",BDI!$B$17,IF($K2586="Diferenciado",BDI!$E$17,0))</f>
        <v>0.26419999999999999</v>
      </c>
      <c r="H2586" s="131" t="str">
        <f t="shared" si="120"/>
        <v/>
      </c>
      <c r="I2586" s="132" t="str">
        <f t="shared" si="121"/>
        <v/>
      </c>
      <c r="J2586" s="134"/>
      <c r="K2586" s="135" t="s">
        <v>2979</v>
      </c>
    </row>
    <row r="2587" spans="1:11" x14ac:dyDescent="0.25">
      <c r="A2587" s="128" t="s">
        <v>7177</v>
      </c>
      <c r="B2587" s="129" t="s">
        <v>7178</v>
      </c>
      <c r="C2587" s="130" t="s">
        <v>7179</v>
      </c>
      <c r="D2587" s="130">
        <v>100</v>
      </c>
      <c r="E2587" s="176">
        <v>24.53</v>
      </c>
      <c r="F2587" s="132">
        <f t="shared" si="122"/>
        <v>2453</v>
      </c>
      <c r="G2587" s="133">
        <f>IF($K2587="Padrão",BDI!$B$17,IF($K2587="Diferenciado",BDI!$E$17,0))</f>
        <v>0.26419999999999999</v>
      </c>
      <c r="H2587" s="131">
        <f t="shared" si="120"/>
        <v>31.01</v>
      </c>
      <c r="I2587" s="132">
        <f t="shared" si="121"/>
        <v>3101</v>
      </c>
      <c r="J2587" s="134"/>
      <c r="K2587" s="135" t="s">
        <v>2979</v>
      </c>
    </row>
    <row r="2588" spans="1:11" x14ac:dyDescent="0.25">
      <c r="A2588" s="128" t="s">
        <v>7180</v>
      </c>
      <c r="B2588" s="129" t="s">
        <v>7181</v>
      </c>
      <c r="C2588" s="130" t="s">
        <v>3487</v>
      </c>
      <c r="D2588" s="130">
        <v>70</v>
      </c>
      <c r="E2588" s="176">
        <v>3.42</v>
      </c>
      <c r="F2588" s="132">
        <f t="shared" si="122"/>
        <v>239.4</v>
      </c>
      <c r="G2588" s="133">
        <f>IF($K2588="Padrão",BDI!$B$17,IF($K2588="Diferenciado",BDI!$E$17,0))</f>
        <v>0.26419999999999999</v>
      </c>
      <c r="H2588" s="131">
        <f t="shared" si="120"/>
        <v>4.32</v>
      </c>
      <c r="I2588" s="132">
        <f t="shared" si="121"/>
        <v>302.39999999999998</v>
      </c>
      <c r="J2588" s="134"/>
      <c r="K2588" s="135" t="s">
        <v>2979</v>
      </c>
    </row>
    <row r="2589" spans="1:11" x14ac:dyDescent="0.25">
      <c r="A2589" s="128" t="s">
        <v>7182</v>
      </c>
      <c r="B2589" s="129" t="s">
        <v>7183</v>
      </c>
      <c r="C2589" s="130" t="s">
        <v>3487</v>
      </c>
      <c r="D2589" s="130">
        <v>165</v>
      </c>
      <c r="E2589" s="176">
        <v>25.86</v>
      </c>
      <c r="F2589" s="132">
        <f t="shared" si="122"/>
        <v>4266.8999999999996</v>
      </c>
      <c r="G2589" s="133">
        <f>IF($K2589="Padrão",BDI!$B$17,IF($K2589="Diferenciado",BDI!$E$17,0))</f>
        <v>0.26419999999999999</v>
      </c>
      <c r="H2589" s="131">
        <f t="shared" si="120"/>
        <v>32.69</v>
      </c>
      <c r="I2589" s="132">
        <f t="shared" si="121"/>
        <v>5393.85</v>
      </c>
      <c r="J2589" s="134"/>
      <c r="K2589" s="135" t="s">
        <v>2979</v>
      </c>
    </row>
    <row r="2590" spans="1:11" hidden="1" x14ac:dyDescent="0.25">
      <c r="A2590" s="128" t="s">
        <v>7184</v>
      </c>
      <c r="B2590" s="129" t="s">
        <v>7185</v>
      </c>
      <c r="C2590" s="130" t="s">
        <v>18</v>
      </c>
      <c r="D2590" s="130">
        <v>0</v>
      </c>
      <c r="E2590" s="131" t="s">
        <v>13</v>
      </c>
      <c r="F2590" s="132" t="str">
        <f t="shared" si="122"/>
        <v/>
      </c>
      <c r="G2590" s="133">
        <f>IF($K2590="Padrão",BDI!$B$17,IF($K2590="Diferenciado",BDI!$E$17,0))</f>
        <v>0.26419999999999999</v>
      </c>
      <c r="H2590" s="131" t="str">
        <f t="shared" si="120"/>
        <v/>
      </c>
      <c r="I2590" s="132" t="str">
        <f t="shared" si="121"/>
        <v/>
      </c>
      <c r="J2590" s="134"/>
      <c r="K2590" s="135" t="s">
        <v>2979</v>
      </c>
    </row>
    <row r="2591" spans="1:11" hidden="1" x14ac:dyDescent="0.25">
      <c r="A2591" s="128" t="s">
        <v>7186</v>
      </c>
      <c r="B2591" s="129" t="s">
        <v>7187</v>
      </c>
      <c r="C2591" s="130" t="s">
        <v>3487</v>
      </c>
      <c r="D2591" s="130">
        <v>0</v>
      </c>
      <c r="E2591" s="131" t="s">
        <v>13</v>
      </c>
      <c r="F2591" s="132" t="str">
        <f t="shared" si="122"/>
        <v/>
      </c>
      <c r="G2591" s="133">
        <f>IF($K2591="Padrão",BDI!$B$17,IF($K2591="Diferenciado",BDI!$E$17,0))</f>
        <v>0.26419999999999999</v>
      </c>
      <c r="H2591" s="131" t="str">
        <f t="shared" si="120"/>
        <v/>
      </c>
      <c r="I2591" s="132" t="str">
        <f t="shared" si="121"/>
        <v/>
      </c>
      <c r="J2591" s="134"/>
      <c r="K2591" s="135" t="s">
        <v>2979</v>
      </c>
    </row>
    <row r="2592" spans="1:11" x14ac:dyDescent="0.25">
      <c r="A2592" s="128" t="s">
        <v>7188</v>
      </c>
      <c r="B2592" s="129" t="s">
        <v>7189</v>
      </c>
      <c r="C2592" s="130" t="s">
        <v>3487</v>
      </c>
      <c r="D2592" s="130">
        <v>295</v>
      </c>
      <c r="E2592" s="176">
        <v>2.91</v>
      </c>
      <c r="F2592" s="132">
        <f t="shared" si="122"/>
        <v>858.45</v>
      </c>
      <c r="G2592" s="133">
        <f>IF($K2592="Padrão",BDI!$B$17,IF($K2592="Diferenciado",BDI!$E$17,0))</f>
        <v>0.26419999999999999</v>
      </c>
      <c r="H2592" s="131">
        <f t="shared" si="120"/>
        <v>3.68</v>
      </c>
      <c r="I2592" s="132">
        <f t="shared" si="121"/>
        <v>1085.5999999999999</v>
      </c>
      <c r="J2592" s="134"/>
      <c r="K2592" s="135" t="s">
        <v>2979</v>
      </c>
    </row>
    <row r="2593" spans="1:11" x14ac:dyDescent="0.25">
      <c r="A2593" s="177" t="s">
        <v>1510</v>
      </c>
      <c r="B2593" s="129" t="s">
        <v>7190</v>
      </c>
      <c r="C2593" s="130" t="s">
        <v>70</v>
      </c>
      <c r="D2593" s="130">
        <v>30</v>
      </c>
      <c r="E2593" s="131">
        <f ca="1">OFFSET(INDEX(Composições!A:H,MATCH(Orçamentária!A2593,Composições!A:A,0),8),2,0)</f>
        <v>101.9635</v>
      </c>
      <c r="F2593" s="132">
        <f t="shared" ca="1" si="122"/>
        <v>3058.9049999999997</v>
      </c>
      <c r="G2593" s="133">
        <f>IF($K2593="Padrão",BDI!$B$17,IF($K2593="Diferenciado",BDI!$E$17,0))</f>
        <v>0.26419999999999999</v>
      </c>
      <c r="H2593" s="131">
        <f t="shared" ca="1" si="120"/>
        <v>128.9</v>
      </c>
      <c r="I2593" s="132">
        <f t="shared" ca="1" si="121"/>
        <v>3867</v>
      </c>
      <c r="J2593" s="134"/>
      <c r="K2593" s="135" t="s">
        <v>2979</v>
      </c>
    </row>
    <row r="2594" spans="1:11" hidden="1" x14ac:dyDescent="0.25">
      <c r="A2594" s="128" t="s">
        <v>7191</v>
      </c>
      <c r="B2594" s="129" t="s">
        <v>7192</v>
      </c>
      <c r="C2594" s="130" t="s">
        <v>70</v>
      </c>
      <c r="D2594" s="130">
        <v>0</v>
      </c>
      <c r="E2594" s="131" t="s">
        <v>13</v>
      </c>
      <c r="F2594" s="132" t="str">
        <f t="shared" si="122"/>
        <v/>
      </c>
      <c r="G2594" s="133">
        <f>IF($K2594="Padrão",BDI!$B$17,IF($K2594="Diferenciado",BDI!$E$17,0))</f>
        <v>0.26419999999999999</v>
      </c>
      <c r="H2594" s="131" t="str">
        <f t="shared" si="120"/>
        <v/>
      </c>
      <c r="I2594" s="132" t="str">
        <f t="shared" si="121"/>
        <v/>
      </c>
      <c r="J2594" s="134"/>
      <c r="K2594" s="135" t="s">
        <v>2979</v>
      </c>
    </row>
    <row r="2595" spans="1:11" hidden="1" x14ac:dyDescent="0.25">
      <c r="A2595" s="177" t="s">
        <v>1511</v>
      </c>
      <c r="B2595" s="129" t="s">
        <v>7193</v>
      </c>
      <c r="C2595" s="130" t="s">
        <v>68</v>
      </c>
      <c r="D2595" s="130">
        <v>0</v>
      </c>
      <c r="E2595" s="131">
        <f ca="1">OFFSET(INDEX(Composições!A:H,MATCH(Orçamentária!A2595,Composições!A:A,0),8),2,0)</f>
        <v>17.731845000000003</v>
      </c>
      <c r="F2595" s="132">
        <f t="shared" ca="1" si="122"/>
        <v>0</v>
      </c>
      <c r="G2595" s="133">
        <f>IF($K2595="Padrão",BDI!$B$17,IF($K2595="Diferenciado",BDI!$E$17,0))</f>
        <v>0.26419999999999999</v>
      </c>
      <c r="H2595" s="131">
        <f t="shared" ca="1" si="120"/>
        <v>22.42</v>
      </c>
      <c r="I2595" s="132">
        <f t="shared" ca="1" si="121"/>
        <v>0</v>
      </c>
      <c r="J2595" s="134"/>
      <c r="K2595" s="135" t="s">
        <v>2979</v>
      </c>
    </row>
    <row r="2596" spans="1:11" hidden="1" x14ac:dyDescent="0.25">
      <c r="A2596" s="177" t="s">
        <v>1513</v>
      </c>
      <c r="B2596" s="129" t="s">
        <v>7194</v>
      </c>
      <c r="C2596" s="130" t="s">
        <v>68</v>
      </c>
      <c r="D2596" s="130">
        <v>0</v>
      </c>
      <c r="E2596" s="131">
        <f ca="1">OFFSET(INDEX(Composições!A:H,MATCH(Orçamentária!A2596,Composições!A:A,0),8),2,0)</f>
        <v>16.207950000000004</v>
      </c>
      <c r="F2596" s="132">
        <f t="shared" ca="1" si="122"/>
        <v>0</v>
      </c>
      <c r="G2596" s="133">
        <f>IF($K2596="Padrão",BDI!$B$17,IF($K2596="Diferenciado",BDI!$E$17,0))</f>
        <v>0.26419999999999999</v>
      </c>
      <c r="H2596" s="131">
        <f t="shared" ca="1" si="120"/>
        <v>20.49</v>
      </c>
      <c r="I2596" s="132">
        <f t="shared" ca="1" si="121"/>
        <v>0</v>
      </c>
      <c r="J2596" s="134"/>
      <c r="K2596" s="135" t="s">
        <v>2979</v>
      </c>
    </row>
    <row r="2597" spans="1:11" hidden="1" x14ac:dyDescent="0.25">
      <c r="A2597" s="177" t="s">
        <v>1515</v>
      </c>
      <c r="B2597" s="129" t="s">
        <v>7195</v>
      </c>
      <c r="C2597" s="130" t="s">
        <v>106</v>
      </c>
      <c r="D2597" s="130">
        <v>0</v>
      </c>
      <c r="E2597" s="131">
        <f ca="1">OFFSET(INDEX(Composições!A:H,MATCH(Orçamentária!A2597,Composições!A:A,0),8),2,0)</f>
        <v>15.53003</v>
      </c>
      <c r="F2597" s="132">
        <f t="shared" ca="1" si="122"/>
        <v>0</v>
      </c>
      <c r="G2597" s="133">
        <f>IF($K2597="Padrão",BDI!$B$17,IF($K2597="Diferenciado",BDI!$E$17,0))</f>
        <v>0.26419999999999999</v>
      </c>
      <c r="H2597" s="131">
        <f t="shared" ca="1" si="120"/>
        <v>19.63</v>
      </c>
      <c r="I2597" s="132">
        <f t="shared" ca="1" si="121"/>
        <v>0</v>
      </c>
      <c r="J2597" s="134"/>
      <c r="K2597" s="135" t="s">
        <v>2979</v>
      </c>
    </row>
    <row r="2598" spans="1:11" hidden="1" x14ac:dyDescent="0.25">
      <c r="A2598" s="177" t="s">
        <v>1516</v>
      </c>
      <c r="B2598" s="129" t="s">
        <v>7196</v>
      </c>
      <c r="C2598" s="130" t="s">
        <v>68</v>
      </c>
      <c r="D2598" s="130">
        <v>0</v>
      </c>
      <c r="E2598" s="131">
        <f ca="1">OFFSET(INDEX(Composições!A:H,MATCH(Orçamentária!A2598,Composições!A:A,0),8),2,0)</f>
        <v>36.446750000000002</v>
      </c>
      <c r="F2598" s="132">
        <f t="shared" ca="1" si="122"/>
        <v>0</v>
      </c>
      <c r="G2598" s="133">
        <f>IF($K2598="Padrão",BDI!$B$17,IF($K2598="Diferenciado",BDI!$E$17,0))</f>
        <v>0.26419999999999999</v>
      </c>
      <c r="H2598" s="131">
        <f t="shared" ca="1" si="120"/>
        <v>46.08</v>
      </c>
      <c r="I2598" s="132">
        <f t="shared" ca="1" si="121"/>
        <v>0</v>
      </c>
      <c r="J2598" s="134"/>
      <c r="K2598" s="135" t="s">
        <v>2979</v>
      </c>
    </row>
    <row r="2599" spans="1:11" hidden="1" x14ac:dyDescent="0.25">
      <c r="A2599" s="177" t="s">
        <v>1517</v>
      </c>
      <c r="B2599" s="129" t="s">
        <v>7197</v>
      </c>
      <c r="C2599" s="130" t="s">
        <v>68</v>
      </c>
      <c r="D2599" s="130">
        <v>0</v>
      </c>
      <c r="E2599" s="131">
        <f ca="1">OFFSET(INDEX(Composições!A:H,MATCH(Orçamentária!A2599,Composições!A:A,0),8),2,0)</f>
        <v>65.146250000000009</v>
      </c>
      <c r="F2599" s="132">
        <f t="shared" ca="1" si="122"/>
        <v>0</v>
      </c>
      <c r="G2599" s="133">
        <f>IF($K2599="Padrão",BDI!$B$17,IF($K2599="Diferenciado",BDI!$E$17,0))</f>
        <v>0.26419999999999999</v>
      </c>
      <c r="H2599" s="131">
        <f t="shared" ca="1" si="120"/>
        <v>82.36</v>
      </c>
      <c r="I2599" s="132">
        <f t="shared" ca="1" si="121"/>
        <v>0</v>
      </c>
      <c r="J2599" s="134"/>
      <c r="K2599" s="135" t="s">
        <v>2979</v>
      </c>
    </row>
    <row r="2600" spans="1:11" hidden="1" x14ac:dyDescent="0.25">
      <c r="A2600" s="177" t="s">
        <v>1518</v>
      </c>
      <c r="B2600" s="129" t="s">
        <v>7198</v>
      </c>
      <c r="C2600" s="130" t="s">
        <v>1788</v>
      </c>
      <c r="D2600" s="130">
        <v>0</v>
      </c>
      <c r="E2600" s="131">
        <f ca="1">OFFSET(INDEX(Composições!A:H,MATCH(Orçamentária!A2600,Composições!A:A,0),8),2,0)</f>
        <v>322.03094299999998</v>
      </c>
      <c r="F2600" s="132">
        <f t="shared" ca="1" si="122"/>
        <v>0</v>
      </c>
      <c r="G2600" s="133">
        <f>IF($K2600="Padrão",BDI!$B$17,IF($K2600="Diferenciado",BDI!$E$17,0))</f>
        <v>0.26419999999999999</v>
      </c>
      <c r="H2600" s="131">
        <f t="shared" ca="1" si="120"/>
        <v>407.11</v>
      </c>
      <c r="I2600" s="132">
        <f t="shared" ca="1" si="121"/>
        <v>0</v>
      </c>
      <c r="J2600" s="134"/>
      <c r="K2600" s="135" t="s">
        <v>2979</v>
      </c>
    </row>
    <row r="2601" spans="1:11" hidden="1" x14ac:dyDescent="0.25">
      <c r="A2601" s="177" t="s">
        <v>1521</v>
      </c>
      <c r="B2601" s="129" t="s">
        <v>7199</v>
      </c>
      <c r="C2601" s="130" t="s">
        <v>72</v>
      </c>
      <c r="D2601" s="130">
        <v>0</v>
      </c>
      <c r="E2601" s="131">
        <f ca="1">OFFSET(INDEX(Composições!A:H,MATCH(Orçamentária!A2601,Composições!A:A,0),8),2,0)</f>
        <v>10.251161200000002</v>
      </c>
      <c r="F2601" s="132">
        <f t="shared" ca="1" si="122"/>
        <v>0</v>
      </c>
      <c r="G2601" s="133">
        <f>IF($K2601="Padrão",BDI!$B$17,IF($K2601="Diferenciado",BDI!$E$17,0))</f>
        <v>0.26419999999999999</v>
      </c>
      <c r="H2601" s="131">
        <f t="shared" ca="1" si="120"/>
        <v>12.96</v>
      </c>
      <c r="I2601" s="132">
        <f t="shared" ca="1" si="121"/>
        <v>0</v>
      </c>
      <c r="J2601" s="134"/>
      <c r="K2601" s="135" t="s">
        <v>2979</v>
      </c>
    </row>
    <row r="2602" spans="1:11" ht="25.5" hidden="1" x14ac:dyDescent="0.25">
      <c r="A2602" s="177" t="s">
        <v>1522</v>
      </c>
      <c r="B2602" s="129" t="s">
        <v>7200</v>
      </c>
      <c r="C2602" s="130" t="s">
        <v>1788</v>
      </c>
      <c r="D2602" s="130">
        <v>0</v>
      </c>
      <c r="E2602" s="131">
        <f ca="1">OFFSET(INDEX(Composições!A:H,MATCH(Orçamentária!A2602,Composições!A:A,0),8),2,0)</f>
        <v>1035.4615773824987</v>
      </c>
      <c r="F2602" s="132">
        <f t="shared" ca="1" si="122"/>
        <v>0</v>
      </c>
      <c r="G2602" s="133">
        <f>IF($K2602="Padrão",BDI!$B$17,IF($K2602="Diferenciado",BDI!$E$17,0))</f>
        <v>0.26419999999999999</v>
      </c>
      <c r="H2602" s="131">
        <f t="shared" ca="1" si="120"/>
        <v>1309.03</v>
      </c>
      <c r="I2602" s="132">
        <f t="shared" ca="1" si="121"/>
        <v>0</v>
      </c>
      <c r="J2602" s="134"/>
      <c r="K2602" s="135" t="s">
        <v>2979</v>
      </c>
    </row>
    <row r="2603" spans="1:11" hidden="1" x14ac:dyDescent="0.25">
      <c r="A2603" s="177" t="s">
        <v>1523</v>
      </c>
      <c r="B2603" s="129" t="s">
        <v>7201</v>
      </c>
      <c r="C2603" s="130" t="s">
        <v>18</v>
      </c>
      <c r="D2603" s="130">
        <v>0</v>
      </c>
      <c r="E2603" s="131">
        <f ca="1">OFFSET(INDEX(Composições!A:H,MATCH(Orçamentária!A2603,Composições!A:A,0),8),2,0)</f>
        <v>9.2502469000000005</v>
      </c>
      <c r="F2603" s="132">
        <f t="shared" ca="1" si="122"/>
        <v>0</v>
      </c>
      <c r="G2603" s="133">
        <f>IF($K2603="Padrão",BDI!$B$17,IF($K2603="Diferenciado",BDI!$E$17,0))</f>
        <v>0.26419999999999999</v>
      </c>
      <c r="H2603" s="131">
        <f t="shared" ca="1" si="120"/>
        <v>11.69</v>
      </c>
      <c r="I2603" s="132">
        <f t="shared" ca="1" si="121"/>
        <v>0</v>
      </c>
      <c r="J2603" s="134"/>
      <c r="K2603" s="135" t="s">
        <v>2979</v>
      </c>
    </row>
    <row r="2604" spans="1:11" hidden="1" x14ac:dyDescent="0.25">
      <c r="A2604" s="177" t="s">
        <v>1524</v>
      </c>
      <c r="B2604" s="129" t="s">
        <v>7202</v>
      </c>
      <c r="C2604" s="130" t="s">
        <v>72</v>
      </c>
      <c r="D2604" s="130">
        <v>0</v>
      </c>
      <c r="E2604" s="131">
        <f ca="1">OFFSET(INDEX(Composições!A:H,MATCH(Orçamentária!A2604,Composições!A:A,0),8),2,0)</f>
        <v>75.994299999999996</v>
      </c>
      <c r="F2604" s="132">
        <f t="shared" ca="1" si="122"/>
        <v>0</v>
      </c>
      <c r="G2604" s="133">
        <f>IF($K2604="Padrão",BDI!$B$17,IF($K2604="Diferenciado",BDI!$E$17,0))</f>
        <v>0.26419999999999999</v>
      </c>
      <c r="H2604" s="131">
        <f t="shared" ca="1" si="120"/>
        <v>96.07</v>
      </c>
      <c r="I2604" s="132">
        <f t="shared" ca="1" si="121"/>
        <v>0</v>
      </c>
      <c r="J2604" s="134"/>
      <c r="K2604" s="135" t="s">
        <v>2979</v>
      </c>
    </row>
    <row r="2605" spans="1:11" hidden="1" x14ac:dyDescent="0.25">
      <c r="A2605" s="177" t="s">
        <v>1525</v>
      </c>
      <c r="B2605" s="129" t="s">
        <v>7203</v>
      </c>
      <c r="C2605" s="130" t="s">
        <v>106</v>
      </c>
      <c r="D2605" s="130">
        <v>0</v>
      </c>
      <c r="E2605" s="131">
        <f ca="1">OFFSET(INDEX(Composições!A:H,MATCH(Orçamentária!A2605,Composições!A:A,0),8),2,0)</f>
        <v>131.95088728189276</v>
      </c>
      <c r="F2605" s="132">
        <f t="shared" ca="1" si="122"/>
        <v>0</v>
      </c>
      <c r="G2605" s="133">
        <f>IF($K2605="Padrão",BDI!$B$17,IF($K2605="Diferenciado",BDI!$E$17,0))</f>
        <v>0.26419999999999999</v>
      </c>
      <c r="H2605" s="131">
        <f t="shared" ca="1" si="120"/>
        <v>166.81</v>
      </c>
      <c r="I2605" s="132">
        <f t="shared" ca="1" si="121"/>
        <v>0</v>
      </c>
      <c r="J2605" s="134"/>
      <c r="K2605" s="135" t="s">
        <v>2979</v>
      </c>
    </row>
    <row r="2606" spans="1:11" hidden="1" x14ac:dyDescent="0.25">
      <c r="A2606" s="177" t="s">
        <v>1526</v>
      </c>
      <c r="B2606" s="129" t="s">
        <v>7204</v>
      </c>
      <c r="C2606" s="130" t="s">
        <v>18</v>
      </c>
      <c r="D2606" s="130">
        <v>0</v>
      </c>
      <c r="E2606" s="131">
        <f ca="1">OFFSET(INDEX(Composições!A:H,MATCH(Orçamentária!A2606,Composições!A:A,0),8),2,0)</f>
        <v>17.2881152</v>
      </c>
      <c r="F2606" s="132">
        <f t="shared" ca="1" si="122"/>
        <v>0</v>
      </c>
      <c r="G2606" s="133">
        <f>IF($K2606="Padrão",BDI!$B$17,IF($K2606="Diferenciado",BDI!$E$17,0))</f>
        <v>0.26419999999999999</v>
      </c>
      <c r="H2606" s="131">
        <f t="shared" ca="1" si="120"/>
        <v>21.86</v>
      </c>
      <c r="I2606" s="132">
        <f t="shared" ca="1" si="121"/>
        <v>0</v>
      </c>
      <c r="J2606" s="134"/>
      <c r="K2606" s="135" t="s">
        <v>2979</v>
      </c>
    </row>
    <row r="2607" spans="1:11" hidden="1" x14ac:dyDescent="0.25">
      <c r="A2607" s="177" t="s">
        <v>1527</v>
      </c>
      <c r="B2607" s="129" t="s">
        <v>7205</v>
      </c>
      <c r="C2607" s="130" t="s">
        <v>18</v>
      </c>
      <c r="D2607" s="130">
        <v>0</v>
      </c>
      <c r="E2607" s="131">
        <f ca="1">OFFSET(INDEX(Composições!A:H,MATCH(Orçamentária!A2607,Composições!A:A,0),8),2,0)</f>
        <v>209.19</v>
      </c>
      <c r="F2607" s="132">
        <f t="shared" ca="1" si="122"/>
        <v>0</v>
      </c>
      <c r="G2607" s="133">
        <f>IF($K2607="Padrão",BDI!$B$17,IF($K2607="Diferenciado",BDI!$E$17,0))</f>
        <v>0.26419999999999999</v>
      </c>
      <c r="H2607" s="131">
        <f t="shared" ca="1" si="120"/>
        <v>264.45999999999998</v>
      </c>
      <c r="I2607" s="132">
        <f t="shared" ca="1" si="121"/>
        <v>0</v>
      </c>
      <c r="J2607" s="134"/>
      <c r="K2607" s="135" t="s">
        <v>2979</v>
      </c>
    </row>
    <row r="2608" spans="1:11" hidden="1" x14ac:dyDescent="0.25">
      <c r="A2608" s="177" t="s">
        <v>1529</v>
      </c>
      <c r="B2608" s="129" t="s">
        <v>7206</v>
      </c>
      <c r="C2608" s="130" t="s">
        <v>1788</v>
      </c>
      <c r="D2608" s="130">
        <v>0</v>
      </c>
      <c r="E2608" s="131">
        <f ca="1">OFFSET(INDEX(Composições!A:H,MATCH(Orçamentária!A2608,Composições!A:A,0),8),2,0)</f>
        <v>630.6960795</v>
      </c>
      <c r="F2608" s="132">
        <f t="shared" ca="1" si="122"/>
        <v>0</v>
      </c>
      <c r="G2608" s="133">
        <f>IF($K2608="Padrão",BDI!$B$17,IF($K2608="Diferenciado",BDI!$E$17,0))</f>
        <v>0.26419999999999999</v>
      </c>
      <c r="H2608" s="131">
        <f t="shared" ca="1" si="120"/>
        <v>797.33</v>
      </c>
      <c r="I2608" s="132">
        <f t="shared" ca="1" si="121"/>
        <v>0</v>
      </c>
      <c r="J2608" s="134"/>
      <c r="K2608" s="135" t="s">
        <v>2979</v>
      </c>
    </row>
    <row r="2609" spans="1:11" hidden="1" x14ac:dyDescent="0.25">
      <c r="A2609" s="177" t="s">
        <v>1530</v>
      </c>
      <c r="B2609" s="129" t="s">
        <v>7207</v>
      </c>
      <c r="C2609" s="130" t="s">
        <v>106</v>
      </c>
      <c r="D2609" s="130">
        <v>0</v>
      </c>
      <c r="E2609" s="131">
        <f ca="1">OFFSET(INDEX(Composições!A:H,MATCH(Orçamentária!A2609,Composições!A:A,0),8),2,0)</f>
        <v>114.99738448475</v>
      </c>
      <c r="F2609" s="132">
        <f t="shared" ca="1" si="122"/>
        <v>0</v>
      </c>
      <c r="G2609" s="133">
        <f>IF($K2609="Padrão",BDI!$B$17,IF($K2609="Diferenciado",BDI!$E$17,0))</f>
        <v>0.26419999999999999</v>
      </c>
      <c r="H2609" s="131">
        <f t="shared" ca="1" si="120"/>
        <v>145.38</v>
      </c>
      <c r="I2609" s="132">
        <f t="shared" ca="1" si="121"/>
        <v>0</v>
      </c>
      <c r="J2609" s="134"/>
      <c r="K2609" s="135" t="s">
        <v>2979</v>
      </c>
    </row>
    <row r="2610" spans="1:11" hidden="1" x14ac:dyDescent="0.25">
      <c r="A2610" s="128" t="s">
        <v>7208</v>
      </c>
      <c r="B2610" s="129" t="s">
        <v>7209</v>
      </c>
      <c r="C2610" s="130" t="s">
        <v>18</v>
      </c>
      <c r="D2610" s="130">
        <v>0</v>
      </c>
      <c r="E2610" s="131" t="s">
        <v>13</v>
      </c>
      <c r="F2610" s="132" t="str">
        <f t="shared" si="122"/>
        <v/>
      </c>
      <c r="G2610" s="133">
        <f>IF($K2610="Padrão",BDI!$B$17,IF($K2610="Diferenciado",BDI!$E$17,0))</f>
        <v>0.26419999999999999</v>
      </c>
      <c r="H2610" s="131" t="str">
        <f t="shared" si="120"/>
        <v/>
      </c>
      <c r="I2610" s="132" t="str">
        <f t="shared" si="121"/>
        <v/>
      </c>
      <c r="J2610" s="134"/>
      <c r="K2610" s="135" t="s">
        <v>2979</v>
      </c>
    </row>
    <row r="2611" spans="1:11" hidden="1" x14ac:dyDescent="0.25">
      <c r="A2611" s="177" t="s">
        <v>1531</v>
      </c>
      <c r="B2611" s="129" t="s">
        <v>7210</v>
      </c>
      <c r="C2611" s="130" t="s">
        <v>72</v>
      </c>
      <c r="D2611" s="130">
        <v>0</v>
      </c>
      <c r="E2611" s="131">
        <f ca="1">OFFSET(INDEX(Composições!A:H,MATCH(Orçamentária!A2611,Composições!A:A,0),8),2,0)</f>
        <v>13.506026500000001</v>
      </c>
      <c r="F2611" s="132">
        <f t="shared" ca="1" si="122"/>
        <v>0</v>
      </c>
      <c r="G2611" s="133">
        <f>IF($K2611="Padrão",BDI!$B$17,IF($K2611="Diferenciado",BDI!$E$17,0))</f>
        <v>0.26419999999999999</v>
      </c>
      <c r="H2611" s="131">
        <f t="shared" ca="1" si="120"/>
        <v>17.07</v>
      </c>
      <c r="I2611" s="132">
        <f t="shared" ca="1" si="121"/>
        <v>0</v>
      </c>
      <c r="J2611" s="134"/>
      <c r="K2611" s="135" t="s">
        <v>2979</v>
      </c>
    </row>
    <row r="2612" spans="1:11" hidden="1" x14ac:dyDescent="0.25">
      <c r="A2612" s="177" t="s">
        <v>1532</v>
      </c>
      <c r="B2612" s="129" t="s">
        <v>7211</v>
      </c>
      <c r="C2612" s="130" t="s">
        <v>68</v>
      </c>
      <c r="D2612" s="130">
        <v>0</v>
      </c>
      <c r="E2612" s="131">
        <f ca="1">OFFSET(INDEX(Composições!A:H,MATCH(Orçamentária!A2612,Composições!A:A,0),8),2,0)</f>
        <v>86.948469750000001</v>
      </c>
      <c r="F2612" s="132">
        <f t="shared" ca="1" si="122"/>
        <v>0</v>
      </c>
      <c r="G2612" s="133">
        <f>IF($K2612="Padrão",BDI!$B$17,IF($K2612="Diferenciado",BDI!$E$17,0))</f>
        <v>0.26419999999999999</v>
      </c>
      <c r="H2612" s="131">
        <f t="shared" ca="1" si="120"/>
        <v>109.92</v>
      </c>
      <c r="I2612" s="132">
        <f t="shared" ca="1" si="121"/>
        <v>0</v>
      </c>
      <c r="J2612" s="134"/>
      <c r="K2612" s="135" t="s">
        <v>2979</v>
      </c>
    </row>
    <row r="2613" spans="1:11" hidden="1" x14ac:dyDescent="0.25">
      <c r="A2613" s="177" t="s">
        <v>1533</v>
      </c>
      <c r="B2613" s="129" t="s">
        <v>7212</v>
      </c>
      <c r="C2613" s="130" t="s">
        <v>106</v>
      </c>
      <c r="D2613" s="130">
        <v>0</v>
      </c>
      <c r="E2613" s="131">
        <f ca="1">OFFSET(INDEX(Composições!A:H,MATCH(Orçamentária!A2613,Composições!A:A,0),8),2,0)</f>
        <v>70.13070239999999</v>
      </c>
      <c r="F2613" s="132">
        <f t="shared" ca="1" si="122"/>
        <v>0</v>
      </c>
      <c r="G2613" s="133">
        <f>IF($K2613="Padrão",BDI!$B$17,IF($K2613="Diferenciado",BDI!$E$17,0))</f>
        <v>0.26419999999999999</v>
      </c>
      <c r="H2613" s="131">
        <f t="shared" ca="1" si="120"/>
        <v>88.66</v>
      </c>
      <c r="I2613" s="132">
        <f t="shared" ca="1" si="121"/>
        <v>0</v>
      </c>
      <c r="J2613" s="134"/>
      <c r="K2613" s="135" t="s">
        <v>2979</v>
      </c>
    </row>
    <row r="2614" spans="1:11" hidden="1" x14ac:dyDescent="0.25">
      <c r="A2614" s="177" t="s">
        <v>1534</v>
      </c>
      <c r="B2614" s="129" t="s">
        <v>7213</v>
      </c>
      <c r="C2614" s="130" t="s">
        <v>68</v>
      </c>
      <c r="D2614" s="130">
        <v>0</v>
      </c>
      <c r="E2614" s="131">
        <f ca="1">OFFSET(INDEX(Composições!A:H,MATCH(Orçamentária!A2614,Composições!A:A,0),8),2,0)</f>
        <v>97.065418112098769</v>
      </c>
      <c r="F2614" s="132">
        <f t="shared" ca="1" si="122"/>
        <v>0</v>
      </c>
      <c r="G2614" s="133">
        <f>IF($K2614="Padrão",BDI!$B$17,IF($K2614="Diferenciado",BDI!$E$17,0))</f>
        <v>0.26419999999999999</v>
      </c>
      <c r="H2614" s="131">
        <f t="shared" ca="1" si="120"/>
        <v>122.71</v>
      </c>
      <c r="I2614" s="132">
        <f t="shared" ca="1" si="121"/>
        <v>0</v>
      </c>
      <c r="J2614" s="134"/>
      <c r="K2614" s="135" t="s">
        <v>2979</v>
      </c>
    </row>
    <row r="2615" spans="1:11" hidden="1" x14ac:dyDescent="0.25">
      <c r="A2615" s="177" t="s">
        <v>1535</v>
      </c>
      <c r="B2615" s="129" t="s">
        <v>7214</v>
      </c>
      <c r="C2615" s="130" t="s">
        <v>18</v>
      </c>
      <c r="D2615" s="130">
        <v>0</v>
      </c>
      <c r="E2615" s="131">
        <f ca="1">OFFSET(INDEX(Composições!A:H,MATCH(Orçamentária!A2615,Composições!A:A,0),8),2,0)</f>
        <v>1638.0916346152803</v>
      </c>
      <c r="F2615" s="132">
        <f t="shared" ca="1" si="122"/>
        <v>0</v>
      </c>
      <c r="G2615" s="133">
        <f>IF($K2615="Padrão",BDI!$B$17,IF($K2615="Diferenciado",BDI!$E$17,0))</f>
        <v>0.26419999999999999</v>
      </c>
      <c r="H2615" s="131">
        <f t="shared" ca="1" si="120"/>
        <v>2070.88</v>
      </c>
      <c r="I2615" s="132">
        <f t="shared" ca="1" si="121"/>
        <v>0</v>
      </c>
      <c r="J2615" s="134"/>
      <c r="K2615" s="135" t="s">
        <v>2979</v>
      </c>
    </row>
    <row r="2616" spans="1:11" hidden="1" x14ac:dyDescent="0.25">
      <c r="A2616" s="177" t="s">
        <v>1536</v>
      </c>
      <c r="B2616" s="129" t="s">
        <v>7215</v>
      </c>
      <c r="C2616" s="130" t="s">
        <v>106</v>
      </c>
      <c r="D2616" s="130">
        <v>0</v>
      </c>
      <c r="E2616" s="131">
        <f ca="1">OFFSET(INDEX(Composições!A:H,MATCH(Orçamentária!A2616,Composições!A:A,0),8),2,0)</f>
        <v>422.0491367260592</v>
      </c>
      <c r="F2616" s="132">
        <f t="shared" ca="1" si="122"/>
        <v>0</v>
      </c>
      <c r="G2616" s="133">
        <f>IF($K2616="Padrão",BDI!$B$17,IF($K2616="Diferenciado",BDI!$E$17,0))</f>
        <v>0.26419999999999999</v>
      </c>
      <c r="H2616" s="131">
        <f t="shared" ca="1" si="120"/>
        <v>533.54999999999995</v>
      </c>
      <c r="I2616" s="132">
        <f t="shared" ca="1" si="121"/>
        <v>0</v>
      </c>
      <c r="J2616" s="134"/>
      <c r="K2616" s="135" t="s">
        <v>2979</v>
      </c>
    </row>
    <row r="2617" spans="1:11" hidden="1" x14ac:dyDescent="0.25">
      <c r="A2617" s="177" t="s">
        <v>1538</v>
      </c>
      <c r="B2617" s="129" t="s">
        <v>7216</v>
      </c>
      <c r="C2617" s="130" t="s">
        <v>18</v>
      </c>
      <c r="D2617" s="130">
        <v>0</v>
      </c>
      <c r="E2617" s="131">
        <f ca="1">OFFSET(INDEX(Composições!A:H,MATCH(Orçamentária!A2617,Composições!A:A,0),8),2,0)</f>
        <v>204.27974449999999</v>
      </c>
      <c r="F2617" s="132">
        <f t="shared" ca="1" si="122"/>
        <v>0</v>
      </c>
      <c r="G2617" s="133">
        <f>IF($K2617="Padrão",BDI!$B$17,IF($K2617="Diferenciado",BDI!$E$17,0))</f>
        <v>0.26419999999999999</v>
      </c>
      <c r="H2617" s="131">
        <f t="shared" ca="1" si="120"/>
        <v>258.25</v>
      </c>
      <c r="I2617" s="132">
        <f t="shared" ca="1" si="121"/>
        <v>0</v>
      </c>
      <c r="J2617" s="134"/>
      <c r="K2617" s="135" t="s">
        <v>2979</v>
      </c>
    </row>
    <row r="2618" spans="1:11" hidden="1" x14ac:dyDescent="0.25">
      <c r="A2618" s="177" t="s">
        <v>1539</v>
      </c>
      <c r="B2618" s="129" t="s">
        <v>7217</v>
      </c>
      <c r="C2618" s="130" t="s">
        <v>68</v>
      </c>
      <c r="D2618" s="130">
        <v>0</v>
      </c>
      <c r="E2618" s="131">
        <f ca="1">OFFSET(INDEX(Composições!A:H,MATCH(Orçamentária!A2618,Composições!A:A,0),8),2,0)</f>
        <v>3.6923669000000006</v>
      </c>
      <c r="F2618" s="132">
        <f t="shared" ca="1" si="122"/>
        <v>0</v>
      </c>
      <c r="G2618" s="133">
        <f>IF($K2618="Padrão",BDI!$B$17,IF($K2618="Diferenciado",BDI!$E$17,0))</f>
        <v>0.26419999999999999</v>
      </c>
      <c r="H2618" s="131">
        <f t="shared" ca="1" si="120"/>
        <v>4.67</v>
      </c>
      <c r="I2618" s="132">
        <f t="shared" ca="1" si="121"/>
        <v>0</v>
      </c>
      <c r="J2618" s="134"/>
      <c r="K2618" s="135" t="s">
        <v>2979</v>
      </c>
    </row>
    <row r="2619" spans="1:11" hidden="1" x14ac:dyDescent="0.25">
      <c r="A2619" s="177" t="s">
        <v>1540</v>
      </c>
      <c r="B2619" s="129" t="s">
        <v>7218</v>
      </c>
      <c r="C2619" s="130" t="s">
        <v>106</v>
      </c>
      <c r="D2619" s="130">
        <v>0</v>
      </c>
      <c r="E2619" s="131">
        <f ca="1">OFFSET(INDEX(Composições!A:H,MATCH(Orçamentária!A2619,Composições!A:A,0),8),2,0)</f>
        <v>63.1099874751065</v>
      </c>
      <c r="F2619" s="132">
        <f t="shared" ca="1" si="122"/>
        <v>0</v>
      </c>
      <c r="G2619" s="133">
        <f>IF($K2619="Padrão",BDI!$B$17,IF($K2619="Diferenciado",BDI!$E$17,0))</f>
        <v>0.26419999999999999</v>
      </c>
      <c r="H2619" s="131">
        <f t="shared" ca="1" si="120"/>
        <v>79.78</v>
      </c>
      <c r="I2619" s="132">
        <f t="shared" ca="1" si="121"/>
        <v>0</v>
      </c>
      <c r="J2619" s="134"/>
      <c r="K2619" s="135" t="s">
        <v>2979</v>
      </c>
    </row>
    <row r="2620" spans="1:11" ht="25.5" hidden="1" x14ac:dyDescent="0.25">
      <c r="A2620" s="177" t="s">
        <v>1541</v>
      </c>
      <c r="B2620" s="129" t="s">
        <v>7219</v>
      </c>
      <c r="C2620" s="130" t="s">
        <v>18</v>
      </c>
      <c r="D2620" s="130">
        <v>0</v>
      </c>
      <c r="E2620" s="131">
        <f ca="1">OFFSET(INDEX(Composições!A:H,MATCH(Orçamentária!A2620,Composições!A:A,0),8),2,0)</f>
        <v>432.13210159199997</v>
      </c>
      <c r="F2620" s="132">
        <f t="shared" ca="1" si="122"/>
        <v>0</v>
      </c>
      <c r="G2620" s="133">
        <f>IF($K2620="Padrão",BDI!$B$17,IF($K2620="Diferenciado",BDI!$E$17,0))</f>
        <v>0.26419999999999999</v>
      </c>
      <c r="H2620" s="131">
        <f t="shared" ca="1" si="120"/>
        <v>546.29999999999995</v>
      </c>
      <c r="I2620" s="132">
        <f t="shared" ca="1" si="121"/>
        <v>0</v>
      </c>
      <c r="J2620" s="134"/>
      <c r="K2620" s="135" t="s">
        <v>2979</v>
      </c>
    </row>
    <row r="2621" spans="1:11" ht="25.5" hidden="1" x14ac:dyDescent="0.25">
      <c r="A2621" s="128" t="s">
        <v>7220</v>
      </c>
      <c r="B2621" s="129" t="s">
        <v>7221</v>
      </c>
      <c r="C2621" s="130" t="s">
        <v>18</v>
      </c>
      <c r="D2621" s="130">
        <v>0</v>
      </c>
      <c r="E2621" s="131" t="s">
        <v>13</v>
      </c>
      <c r="F2621" s="132" t="str">
        <f t="shared" si="122"/>
        <v/>
      </c>
      <c r="G2621" s="133">
        <f>IF($K2621="Padrão",BDI!$B$17,IF($K2621="Diferenciado",BDI!$E$17,0))</f>
        <v>0.26419999999999999</v>
      </c>
      <c r="H2621" s="131" t="str">
        <f t="shared" si="120"/>
        <v/>
      </c>
      <c r="I2621" s="132" t="str">
        <f t="shared" si="121"/>
        <v/>
      </c>
      <c r="J2621" s="134"/>
      <c r="K2621" s="135" t="s">
        <v>2979</v>
      </c>
    </row>
    <row r="2622" spans="1:11" hidden="1" x14ac:dyDescent="0.25">
      <c r="A2622" s="177" t="s">
        <v>1543</v>
      </c>
      <c r="B2622" s="129" t="s">
        <v>7222</v>
      </c>
      <c r="C2622" s="130" t="s">
        <v>18</v>
      </c>
      <c r="D2622" s="130">
        <v>0</v>
      </c>
      <c r="E2622" s="131">
        <f ca="1">OFFSET(INDEX(Composições!A:H,MATCH(Orçamentária!A2622,Composições!A:A,0),8),2,0)</f>
        <v>159.53509190312499</v>
      </c>
      <c r="F2622" s="132">
        <f t="shared" ca="1" si="122"/>
        <v>0</v>
      </c>
      <c r="G2622" s="133">
        <f>IF($K2622="Padrão",BDI!$B$17,IF($K2622="Diferenciado",BDI!$E$17,0))</f>
        <v>0.26419999999999999</v>
      </c>
      <c r="H2622" s="131">
        <f t="shared" ca="1" si="120"/>
        <v>201.68</v>
      </c>
      <c r="I2622" s="132">
        <f t="shared" ca="1" si="121"/>
        <v>0</v>
      </c>
      <c r="J2622" s="134"/>
      <c r="K2622" s="135" t="s">
        <v>2979</v>
      </c>
    </row>
    <row r="2623" spans="1:11" hidden="1" x14ac:dyDescent="0.25">
      <c r="A2623" s="177" t="s">
        <v>1545</v>
      </c>
      <c r="B2623" s="129" t="s">
        <v>7223</v>
      </c>
      <c r="C2623" s="130" t="s">
        <v>18</v>
      </c>
      <c r="D2623" s="130">
        <v>0</v>
      </c>
      <c r="E2623" s="131">
        <f ca="1">OFFSET(INDEX(Composições!A:H,MATCH(Orçamentária!A2623,Composições!A:A,0),8),2,0)</f>
        <v>13.074375</v>
      </c>
      <c r="F2623" s="132">
        <f t="shared" ca="1" si="122"/>
        <v>0</v>
      </c>
      <c r="G2623" s="133">
        <f>IF($K2623="Padrão",BDI!$B$17,IF($K2623="Diferenciado",BDI!$E$17,0))</f>
        <v>0.26419999999999999</v>
      </c>
      <c r="H2623" s="131">
        <f t="shared" ca="1" si="120"/>
        <v>16.53</v>
      </c>
      <c r="I2623" s="132">
        <f t="shared" ca="1" si="121"/>
        <v>0</v>
      </c>
      <c r="J2623" s="134"/>
      <c r="K2623" s="135" t="s">
        <v>2979</v>
      </c>
    </row>
    <row r="2624" spans="1:11" hidden="1" x14ac:dyDescent="0.25">
      <c r="A2624" s="128" t="s">
        <v>7224</v>
      </c>
      <c r="B2624" s="129" t="s">
        <v>7225</v>
      </c>
      <c r="C2624" s="130" t="s">
        <v>18</v>
      </c>
      <c r="D2624" s="130">
        <v>0</v>
      </c>
      <c r="E2624" s="131" t="s">
        <v>13</v>
      </c>
      <c r="F2624" s="132" t="str">
        <f t="shared" si="122"/>
        <v/>
      </c>
      <c r="G2624" s="133">
        <f>IF($K2624="Padrão",BDI!$B$17,IF($K2624="Diferenciado",BDI!$E$17,0))</f>
        <v>0.26419999999999999</v>
      </c>
      <c r="H2624" s="131" t="str">
        <f t="shared" si="120"/>
        <v/>
      </c>
      <c r="I2624" s="132" t="str">
        <f t="shared" si="121"/>
        <v/>
      </c>
      <c r="J2624" s="134"/>
      <c r="K2624" s="135" t="s">
        <v>2979</v>
      </c>
    </row>
    <row r="2625" spans="1:11" hidden="1" x14ac:dyDescent="0.25">
      <c r="A2625" s="128" t="s">
        <v>7226</v>
      </c>
      <c r="B2625" s="129" t="s">
        <v>7227</v>
      </c>
      <c r="C2625" s="130" t="s">
        <v>18</v>
      </c>
      <c r="D2625" s="130">
        <v>0</v>
      </c>
      <c r="E2625" s="131" t="s">
        <v>13</v>
      </c>
      <c r="F2625" s="132" t="str">
        <f t="shared" si="122"/>
        <v/>
      </c>
      <c r="G2625" s="133">
        <f>IF($K2625="Padrão",BDI!$B$17,IF($K2625="Diferenciado",BDI!$E$17,0))</f>
        <v>0.26419999999999999</v>
      </c>
      <c r="H2625" s="131" t="str">
        <f t="shared" si="120"/>
        <v/>
      </c>
      <c r="I2625" s="132" t="str">
        <f t="shared" si="121"/>
        <v/>
      </c>
      <c r="J2625" s="134"/>
      <c r="K2625" s="135" t="s">
        <v>2979</v>
      </c>
    </row>
    <row r="2626" spans="1:11" hidden="1" x14ac:dyDescent="0.25">
      <c r="A2626" s="128" t="s">
        <v>7228</v>
      </c>
      <c r="B2626" s="129" t="s">
        <v>7229</v>
      </c>
      <c r="C2626" s="130" t="s">
        <v>18</v>
      </c>
      <c r="D2626" s="130">
        <v>0</v>
      </c>
      <c r="E2626" s="131" t="s">
        <v>13</v>
      </c>
      <c r="F2626" s="132" t="str">
        <f t="shared" si="122"/>
        <v/>
      </c>
      <c r="G2626" s="133">
        <f>IF($K2626="Padrão",BDI!$B$17,IF($K2626="Diferenciado",BDI!$E$17,0))</f>
        <v>0.26419999999999999</v>
      </c>
      <c r="H2626" s="131" t="str">
        <f t="shared" si="120"/>
        <v/>
      </c>
      <c r="I2626" s="132" t="str">
        <f t="shared" si="121"/>
        <v/>
      </c>
      <c r="J2626" s="134"/>
      <c r="K2626" s="135" t="s">
        <v>2979</v>
      </c>
    </row>
    <row r="2627" spans="1:11" hidden="1" x14ac:dyDescent="0.25">
      <c r="A2627" s="128" t="s">
        <v>7230</v>
      </c>
      <c r="B2627" s="129" t="s">
        <v>7231</v>
      </c>
      <c r="C2627" s="130" t="s">
        <v>18</v>
      </c>
      <c r="D2627" s="130">
        <v>0</v>
      </c>
      <c r="E2627" s="131" t="s">
        <v>13</v>
      </c>
      <c r="F2627" s="132" t="str">
        <f t="shared" si="122"/>
        <v/>
      </c>
      <c r="G2627" s="133">
        <f>IF($K2627="Padrão",BDI!$B$17,IF($K2627="Diferenciado",BDI!$E$17,0))</f>
        <v>0.26419999999999999</v>
      </c>
      <c r="H2627" s="131" t="str">
        <f t="shared" si="120"/>
        <v/>
      </c>
      <c r="I2627" s="132" t="str">
        <f t="shared" si="121"/>
        <v/>
      </c>
      <c r="J2627" s="134"/>
      <c r="K2627" s="135" t="s">
        <v>2979</v>
      </c>
    </row>
    <row r="2628" spans="1:11" hidden="1" x14ac:dyDescent="0.25">
      <c r="A2628" s="128" t="s">
        <v>7232</v>
      </c>
      <c r="B2628" s="129" t="s">
        <v>7233</v>
      </c>
      <c r="C2628" s="130" t="s">
        <v>18</v>
      </c>
      <c r="D2628" s="130">
        <v>0</v>
      </c>
      <c r="E2628" s="131" t="s">
        <v>13</v>
      </c>
      <c r="F2628" s="132" t="str">
        <f t="shared" si="122"/>
        <v/>
      </c>
      <c r="G2628" s="133">
        <f>IF($K2628="Padrão",BDI!$B$17,IF($K2628="Diferenciado",BDI!$E$17,0))</f>
        <v>0.26419999999999999</v>
      </c>
      <c r="H2628" s="131" t="str">
        <f t="shared" si="120"/>
        <v/>
      </c>
      <c r="I2628" s="132" t="str">
        <f t="shared" si="121"/>
        <v/>
      </c>
      <c r="J2628" s="134"/>
      <c r="K2628" s="135" t="s">
        <v>2979</v>
      </c>
    </row>
    <row r="2629" spans="1:11" hidden="1" x14ac:dyDescent="0.25">
      <c r="A2629" s="128" t="s">
        <v>7234</v>
      </c>
      <c r="B2629" s="129" t="s">
        <v>7235</v>
      </c>
      <c r="C2629" s="130" t="s">
        <v>18</v>
      </c>
      <c r="D2629" s="130">
        <v>0</v>
      </c>
      <c r="E2629" s="131" t="s">
        <v>13</v>
      </c>
      <c r="F2629" s="132" t="str">
        <f t="shared" si="122"/>
        <v/>
      </c>
      <c r="G2629" s="133">
        <f>IF($K2629="Padrão",BDI!$B$17,IF($K2629="Diferenciado",BDI!$E$17,0))</f>
        <v>0.26419999999999999</v>
      </c>
      <c r="H2629" s="131" t="str">
        <f t="shared" si="120"/>
        <v/>
      </c>
      <c r="I2629" s="132" t="str">
        <f t="shared" si="121"/>
        <v/>
      </c>
      <c r="J2629" s="134"/>
      <c r="K2629" s="135" t="s">
        <v>2979</v>
      </c>
    </row>
    <row r="2630" spans="1:11" hidden="1" x14ac:dyDescent="0.25">
      <c r="A2630" s="128" t="s">
        <v>7236</v>
      </c>
      <c r="B2630" s="129" t="s">
        <v>7237</v>
      </c>
      <c r="C2630" s="130" t="s">
        <v>18</v>
      </c>
      <c r="D2630" s="130">
        <v>0</v>
      </c>
      <c r="E2630" s="131" t="s">
        <v>13</v>
      </c>
      <c r="F2630" s="132" t="str">
        <f t="shared" si="122"/>
        <v/>
      </c>
      <c r="G2630" s="133">
        <f>IF($K2630="Padrão",BDI!$B$17,IF($K2630="Diferenciado",BDI!$E$17,0))</f>
        <v>0.26419999999999999</v>
      </c>
      <c r="H2630" s="131" t="str">
        <f t="shared" ref="H2630:H2693" si="123">IF(ISNUMBER(E2630),ROUND(E2630*(1+G2630),2),"")</f>
        <v/>
      </c>
      <c r="I2630" s="132" t="str">
        <f t="shared" ref="I2630:I2693" si="124">IF(ISNUMBER(E2630),ROUND(H2630*D2630,2),"")</f>
        <v/>
      </c>
      <c r="J2630" s="134"/>
      <c r="K2630" s="135" t="s">
        <v>2979</v>
      </c>
    </row>
    <row r="2631" spans="1:11" hidden="1" x14ac:dyDescent="0.25">
      <c r="A2631" s="128" t="s">
        <v>7238</v>
      </c>
      <c r="B2631" s="129" t="s">
        <v>7239</v>
      </c>
      <c r="C2631" s="130" t="s">
        <v>18</v>
      </c>
      <c r="D2631" s="130">
        <v>0</v>
      </c>
      <c r="E2631" s="131" t="s">
        <v>13</v>
      </c>
      <c r="F2631" s="132" t="str">
        <f t="shared" ref="F2631:F2694" si="125">IF(ISNUMBER(E2631),D2631*E2631,"")</f>
        <v/>
      </c>
      <c r="G2631" s="133">
        <f>IF($K2631="Padrão",BDI!$B$17,IF($K2631="Diferenciado",BDI!$E$17,0))</f>
        <v>0.26419999999999999</v>
      </c>
      <c r="H2631" s="131" t="str">
        <f t="shared" si="123"/>
        <v/>
      </c>
      <c r="I2631" s="132" t="str">
        <f t="shared" si="124"/>
        <v/>
      </c>
      <c r="J2631" s="134"/>
      <c r="K2631" s="135" t="s">
        <v>2979</v>
      </c>
    </row>
    <row r="2632" spans="1:11" hidden="1" x14ac:dyDescent="0.25">
      <c r="A2632" s="128" t="s">
        <v>7240</v>
      </c>
      <c r="B2632" s="129" t="s">
        <v>7241</v>
      </c>
      <c r="C2632" s="130" t="s">
        <v>18</v>
      </c>
      <c r="D2632" s="130">
        <v>0</v>
      </c>
      <c r="E2632" s="131" t="s">
        <v>13</v>
      </c>
      <c r="F2632" s="132" t="str">
        <f t="shared" si="125"/>
        <v/>
      </c>
      <c r="G2632" s="133">
        <f>IF($K2632="Padrão",BDI!$B$17,IF($K2632="Diferenciado",BDI!$E$17,0))</f>
        <v>0.26419999999999999</v>
      </c>
      <c r="H2632" s="131" t="str">
        <f t="shared" si="123"/>
        <v/>
      </c>
      <c r="I2632" s="132" t="str">
        <f t="shared" si="124"/>
        <v/>
      </c>
      <c r="J2632" s="134"/>
      <c r="K2632" s="135" t="s">
        <v>2979</v>
      </c>
    </row>
    <row r="2633" spans="1:11" ht="25.5" hidden="1" x14ac:dyDescent="0.25">
      <c r="A2633" s="128" t="s">
        <v>7242</v>
      </c>
      <c r="B2633" s="129" t="s">
        <v>7243</v>
      </c>
      <c r="C2633" s="130" t="s">
        <v>18</v>
      </c>
      <c r="D2633" s="130">
        <v>0</v>
      </c>
      <c r="E2633" s="131" t="s">
        <v>13</v>
      </c>
      <c r="F2633" s="132" t="str">
        <f t="shared" si="125"/>
        <v/>
      </c>
      <c r="G2633" s="133">
        <f>IF($K2633="Padrão",BDI!$B$17,IF($K2633="Diferenciado",BDI!$E$17,0))</f>
        <v>0.26419999999999999</v>
      </c>
      <c r="H2633" s="131" t="str">
        <f t="shared" si="123"/>
        <v/>
      </c>
      <c r="I2633" s="132" t="str">
        <f t="shared" si="124"/>
        <v/>
      </c>
      <c r="J2633" s="134"/>
      <c r="K2633" s="135" t="s">
        <v>2979</v>
      </c>
    </row>
    <row r="2634" spans="1:11" ht="25.5" hidden="1" x14ac:dyDescent="0.25">
      <c r="A2634" s="128" t="s">
        <v>7244</v>
      </c>
      <c r="B2634" s="129" t="s">
        <v>7245</v>
      </c>
      <c r="C2634" s="130" t="s">
        <v>18</v>
      </c>
      <c r="D2634" s="130">
        <v>0</v>
      </c>
      <c r="E2634" s="131" t="s">
        <v>13</v>
      </c>
      <c r="F2634" s="132" t="str">
        <f t="shared" si="125"/>
        <v/>
      </c>
      <c r="G2634" s="133">
        <f>IF($K2634="Padrão",BDI!$B$17,IF($K2634="Diferenciado",BDI!$E$17,0))</f>
        <v>0.26419999999999999</v>
      </c>
      <c r="H2634" s="131" t="str">
        <f t="shared" si="123"/>
        <v/>
      </c>
      <c r="I2634" s="132" t="str">
        <f t="shared" si="124"/>
        <v/>
      </c>
      <c r="J2634" s="134"/>
      <c r="K2634" s="135" t="s">
        <v>2979</v>
      </c>
    </row>
    <row r="2635" spans="1:11" ht="25.5" hidden="1" x14ac:dyDescent="0.25">
      <c r="A2635" s="128" t="s">
        <v>7246</v>
      </c>
      <c r="B2635" s="129" t="s">
        <v>7247</v>
      </c>
      <c r="C2635" s="130" t="s">
        <v>18</v>
      </c>
      <c r="D2635" s="130">
        <v>0</v>
      </c>
      <c r="E2635" s="131" t="s">
        <v>13</v>
      </c>
      <c r="F2635" s="132" t="str">
        <f t="shared" si="125"/>
        <v/>
      </c>
      <c r="G2635" s="133">
        <f>IF($K2635="Padrão",BDI!$B$17,IF($K2635="Diferenciado",BDI!$E$17,0))</f>
        <v>0.26419999999999999</v>
      </c>
      <c r="H2635" s="131" t="str">
        <f t="shared" si="123"/>
        <v/>
      </c>
      <c r="I2635" s="132" t="str">
        <f t="shared" si="124"/>
        <v/>
      </c>
      <c r="J2635" s="134"/>
      <c r="K2635" s="135" t="s">
        <v>2979</v>
      </c>
    </row>
    <row r="2636" spans="1:11" hidden="1" x14ac:dyDescent="0.25">
      <c r="A2636" s="128" t="s">
        <v>7248</v>
      </c>
      <c r="B2636" s="129" t="s">
        <v>7249</v>
      </c>
      <c r="C2636" s="130" t="s">
        <v>18</v>
      </c>
      <c r="D2636" s="130">
        <v>0</v>
      </c>
      <c r="E2636" s="131" t="s">
        <v>13</v>
      </c>
      <c r="F2636" s="132" t="str">
        <f t="shared" si="125"/>
        <v/>
      </c>
      <c r="G2636" s="133">
        <f>IF($K2636="Padrão",BDI!$B$17,IF($K2636="Diferenciado",BDI!$E$17,0))</f>
        <v>0.26419999999999999</v>
      </c>
      <c r="H2636" s="131" t="str">
        <f t="shared" si="123"/>
        <v/>
      </c>
      <c r="I2636" s="132" t="str">
        <f t="shared" si="124"/>
        <v/>
      </c>
      <c r="J2636" s="134"/>
      <c r="K2636" s="135" t="s">
        <v>2979</v>
      </c>
    </row>
    <row r="2637" spans="1:11" hidden="1" x14ac:dyDescent="0.25">
      <c r="A2637" s="128" t="s">
        <v>7250</v>
      </c>
      <c r="B2637" s="129" t="s">
        <v>7251</v>
      </c>
      <c r="C2637" s="130" t="s">
        <v>18</v>
      </c>
      <c r="D2637" s="130">
        <v>0</v>
      </c>
      <c r="E2637" s="131" t="s">
        <v>13</v>
      </c>
      <c r="F2637" s="132" t="str">
        <f t="shared" si="125"/>
        <v/>
      </c>
      <c r="G2637" s="133">
        <f>IF($K2637="Padrão",BDI!$B$17,IF($K2637="Diferenciado",BDI!$E$17,0))</f>
        <v>0.26419999999999999</v>
      </c>
      <c r="H2637" s="131" t="str">
        <f t="shared" si="123"/>
        <v/>
      </c>
      <c r="I2637" s="132" t="str">
        <f t="shared" si="124"/>
        <v/>
      </c>
      <c r="J2637" s="134"/>
      <c r="K2637" s="135" t="s">
        <v>2979</v>
      </c>
    </row>
    <row r="2638" spans="1:11" hidden="1" x14ac:dyDescent="0.25">
      <c r="A2638" s="128" t="s">
        <v>7252</v>
      </c>
      <c r="B2638" s="129" t="s">
        <v>7253</v>
      </c>
      <c r="C2638" s="130" t="s">
        <v>72</v>
      </c>
      <c r="D2638" s="130">
        <v>0</v>
      </c>
      <c r="E2638" s="131" t="s">
        <v>13</v>
      </c>
      <c r="F2638" s="132" t="str">
        <f t="shared" si="125"/>
        <v/>
      </c>
      <c r="G2638" s="133">
        <f>IF($K2638="Padrão",BDI!$B$17,IF($K2638="Diferenciado",BDI!$E$17,0))</f>
        <v>0.26419999999999999</v>
      </c>
      <c r="H2638" s="131" t="str">
        <f t="shared" si="123"/>
        <v/>
      </c>
      <c r="I2638" s="132" t="str">
        <f t="shared" si="124"/>
        <v/>
      </c>
      <c r="J2638" s="134"/>
      <c r="K2638" s="135" t="s">
        <v>2979</v>
      </c>
    </row>
    <row r="2639" spans="1:11" ht="25.5" hidden="1" x14ac:dyDescent="0.25">
      <c r="A2639" s="128" t="s">
        <v>7254</v>
      </c>
      <c r="B2639" s="129" t="s">
        <v>7255</v>
      </c>
      <c r="C2639" s="130" t="s">
        <v>18</v>
      </c>
      <c r="D2639" s="130">
        <v>0</v>
      </c>
      <c r="E2639" s="131" t="s">
        <v>13</v>
      </c>
      <c r="F2639" s="132" t="str">
        <f t="shared" si="125"/>
        <v/>
      </c>
      <c r="G2639" s="133">
        <f>IF($K2639="Padrão",BDI!$B$17,IF($K2639="Diferenciado",BDI!$E$17,0))</f>
        <v>0.26419999999999999</v>
      </c>
      <c r="H2639" s="131" t="str">
        <f t="shared" si="123"/>
        <v/>
      </c>
      <c r="I2639" s="132" t="str">
        <f t="shared" si="124"/>
        <v/>
      </c>
      <c r="J2639" s="134"/>
      <c r="K2639" s="135" t="s">
        <v>2979</v>
      </c>
    </row>
    <row r="2640" spans="1:11" ht="25.5" hidden="1" x14ac:dyDescent="0.25">
      <c r="A2640" s="128" t="s">
        <v>7256</v>
      </c>
      <c r="B2640" s="129" t="s">
        <v>7257</v>
      </c>
      <c r="C2640" s="130" t="s">
        <v>18</v>
      </c>
      <c r="D2640" s="130">
        <v>0</v>
      </c>
      <c r="E2640" s="131" t="s">
        <v>13</v>
      </c>
      <c r="F2640" s="132" t="str">
        <f t="shared" si="125"/>
        <v/>
      </c>
      <c r="G2640" s="133">
        <f>IF($K2640="Padrão",BDI!$B$17,IF($K2640="Diferenciado",BDI!$E$17,0))</f>
        <v>0.26419999999999999</v>
      </c>
      <c r="H2640" s="131" t="str">
        <f t="shared" si="123"/>
        <v/>
      </c>
      <c r="I2640" s="132" t="str">
        <f t="shared" si="124"/>
        <v/>
      </c>
      <c r="J2640" s="134"/>
      <c r="K2640" s="135" t="s">
        <v>2979</v>
      </c>
    </row>
    <row r="2641" spans="1:11" hidden="1" x14ac:dyDescent="0.25">
      <c r="A2641" s="128" t="s">
        <v>7258</v>
      </c>
      <c r="B2641" s="129" t="s">
        <v>7259</v>
      </c>
      <c r="C2641" s="130" t="s">
        <v>18</v>
      </c>
      <c r="D2641" s="130">
        <v>0</v>
      </c>
      <c r="E2641" s="131" t="s">
        <v>13</v>
      </c>
      <c r="F2641" s="132" t="str">
        <f t="shared" si="125"/>
        <v/>
      </c>
      <c r="G2641" s="133">
        <f>IF($K2641="Padrão",BDI!$B$17,IF($K2641="Diferenciado",BDI!$E$17,0))</f>
        <v>0.26419999999999999</v>
      </c>
      <c r="H2641" s="131" t="str">
        <f t="shared" si="123"/>
        <v/>
      </c>
      <c r="I2641" s="132" t="str">
        <f t="shared" si="124"/>
        <v/>
      </c>
      <c r="J2641" s="134"/>
      <c r="K2641" s="135" t="s">
        <v>2979</v>
      </c>
    </row>
    <row r="2642" spans="1:11" hidden="1" x14ac:dyDescent="0.25">
      <c r="A2642" s="128" t="s">
        <v>7260</v>
      </c>
      <c r="B2642" s="129" t="s">
        <v>7261</v>
      </c>
      <c r="C2642" s="130" t="s">
        <v>18</v>
      </c>
      <c r="D2642" s="130">
        <v>0</v>
      </c>
      <c r="E2642" s="131" t="s">
        <v>13</v>
      </c>
      <c r="F2642" s="132" t="str">
        <f t="shared" si="125"/>
        <v/>
      </c>
      <c r="G2642" s="133">
        <f>IF($K2642="Padrão",BDI!$B$17,IF($K2642="Diferenciado",BDI!$E$17,0))</f>
        <v>0.26419999999999999</v>
      </c>
      <c r="H2642" s="131" t="str">
        <f t="shared" si="123"/>
        <v/>
      </c>
      <c r="I2642" s="132" t="str">
        <f t="shared" si="124"/>
        <v/>
      </c>
      <c r="J2642" s="134"/>
      <c r="K2642" s="135" t="s">
        <v>2979</v>
      </c>
    </row>
    <row r="2643" spans="1:11" hidden="1" x14ac:dyDescent="0.25">
      <c r="A2643" s="128" t="s">
        <v>7262</v>
      </c>
      <c r="B2643" s="129" t="s">
        <v>7263</v>
      </c>
      <c r="C2643" s="130" t="s">
        <v>18</v>
      </c>
      <c r="D2643" s="130">
        <v>0</v>
      </c>
      <c r="E2643" s="131" t="s">
        <v>13</v>
      </c>
      <c r="F2643" s="132" t="str">
        <f t="shared" si="125"/>
        <v/>
      </c>
      <c r="G2643" s="133">
        <f>IF($K2643="Padrão",BDI!$B$17,IF($K2643="Diferenciado",BDI!$E$17,0))</f>
        <v>0.26419999999999999</v>
      </c>
      <c r="H2643" s="131" t="str">
        <f t="shared" si="123"/>
        <v/>
      </c>
      <c r="I2643" s="132" t="str">
        <f t="shared" si="124"/>
        <v/>
      </c>
      <c r="J2643" s="134"/>
      <c r="K2643" s="135" t="s">
        <v>2979</v>
      </c>
    </row>
    <row r="2644" spans="1:11" hidden="1" x14ac:dyDescent="0.25">
      <c r="A2644" s="128" t="s">
        <v>7264</v>
      </c>
      <c r="B2644" s="129" t="s">
        <v>7265</v>
      </c>
      <c r="C2644" s="130" t="s">
        <v>18</v>
      </c>
      <c r="D2644" s="130">
        <v>0</v>
      </c>
      <c r="E2644" s="131" t="s">
        <v>13</v>
      </c>
      <c r="F2644" s="132" t="str">
        <f t="shared" si="125"/>
        <v/>
      </c>
      <c r="G2644" s="133">
        <f>IF($K2644="Padrão",BDI!$B$17,IF($K2644="Diferenciado",BDI!$E$17,0))</f>
        <v>0.26419999999999999</v>
      </c>
      <c r="H2644" s="131" t="str">
        <f t="shared" si="123"/>
        <v/>
      </c>
      <c r="I2644" s="132" t="str">
        <f t="shared" si="124"/>
        <v/>
      </c>
      <c r="J2644" s="134"/>
      <c r="K2644" s="135" t="s">
        <v>2979</v>
      </c>
    </row>
    <row r="2645" spans="1:11" hidden="1" x14ac:dyDescent="0.25">
      <c r="A2645" s="128" t="s">
        <v>7266</v>
      </c>
      <c r="B2645" s="129" t="s">
        <v>7267</v>
      </c>
      <c r="C2645" s="130" t="s">
        <v>18</v>
      </c>
      <c r="D2645" s="130">
        <v>0</v>
      </c>
      <c r="E2645" s="131" t="s">
        <v>13</v>
      </c>
      <c r="F2645" s="132" t="str">
        <f t="shared" si="125"/>
        <v/>
      </c>
      <c r="G2645" s="133">
        <f>IF($K2645="Padrão",BDI!$B$17,IF($K2645="Diferenciado",BDI!$E$17,0))</f>
        <v>0.26419999999999999</v>
      </c>
      <c r="H2645" s="131" t="str">
        <f t="shared" si="123"/>
        <v/>
      </c>
      <c r="I2645" s="132" t="str">
        <f t="shared" si="124"/>
        <v/>
      </c>
      <c r="J2645" s="134"/>
      <c r="K2645" s="135" t="s">
        <v>2979</v>
      </c>
    </row>
    <row r="2646" spans="1:11" hidden="1" x14ac:dyDescent="0.25">
      <c r="A2646" s="128" t="s">
        <v>7268</v>
      </c>
      <c r="B2646" s="129" t="s">
        <v>7269</v>
      </c>
      <c r="C2646" s="130" t="s">
        <v>18</v>
      </c>
      <c r="D2646" s="130">
        <v>0</v>
      </c>
      <c r="E2646" s="131" t="s">
        <v>13</v>
      </c>
      <c r="F2646" s="132" t="str">
        <f t="shared" si="125"/>
        <v/>
      </c>
      <c r="G2646" s="133">
        <f>IF($K2646="Padrão",BDI!$B$17,IF($K2646="Diferenciado",BDI!$E$17,0))</f>
        <v>0.26419999999999999</v>
      </c>
      <c r="H2646" s="131" t="str">
        <f t="shared" si="123"/>
        <v/>
      </c>
      <c r="I2646" s="132" t="str">
        <f t="shared" si="124"/>
        <v/>
      </c>
      <c r="J2646" s="134"/>
      <c r="K2646" s="135" t="s">
        <v>2979</v>
      </c>
    </row>
    <row r="2647" spans="1:11" hidden="1" x14ac:dyDescent="0.25">
      <c r="A2647" s="128" t="s">
        <v>7270</v>
      </c>
      <c r="B2647" s="129" t="s">
        <v>7271</v>
      </c>
      <c r="C2647" s="130" t="s">
        <v>18</v>
      </c>
      <c r="D2647" s="130">
        <v>0</v>
      </c>
      <c r="E2647" s="131" t="s">
        <v>13</v>
      </c>
      <c r="F2647" s="132" t="str">
        <f t="shared" si="125"/>
        <v/>
      </c>
      <c r="G2647" s="133">
        <f>IF($K2647="Padrão",BDI!$B$17,IF($K2647="Diferenciado",BDI!$E$17,0))</f>
        <v>0.26419999999999999</v>
      </c>
      <c r="H2647" s="131" t="str">
        <f t="shared" si="123"/>
        <v/>
      </c>
      <c r="I2647" s="132" t="str">
        <f t="shared" si="124"/>
        <v/>
      </c>
      <c r="J2647" s="134"/>
      <c r="K2647" s="135" t="s">
        <v>2979</v>
      </c>
    </row>
    <row r="2648" spans="1:11" hidden="1" x14ac:dyDescent="0.25">
      <c r="A2648" s="128" t="s">
        <v>7272</v>
      </c>
      <c r="B2648" s="129" t="s">
        <v>7273</v>
      </c>
      <c r="C2648" s="130" t="s">
        <v>18</v>
      </c>
      <c r="D2648" s="130">
        <v>0</v>
      </c>
      <c r="E2648" s="131" t="s">
        <v>13</v>
      </c>
      <c r="F2648" s="132" t="str">
        <f t="shared" si="125"/>
        <v/>
      </c>
      <c r="G2648" s="133">
        <f>IF($K2648="Padrão",BDI!$B$17,IF($K2648="Diferenciado",BDI!$E$17,0))</f>
        <v>0.26419999999999999</v>
      </c>
      <c r="H2648" s="131" t="str">
        <f t="shared" si="123"/>
        <v/>
      </c>
      <c r="I2648" s="132" t="str">
        <f t="shared" si="124"/>
        <v/>
      </c>
      <c r="J2648" s="134"/>
      <c r="K2648" s="135" t="s">
        <v>2979</v>
      </c>
    </row>
    <row r="2649" spans="1:11" hidden="1" x14ac:dyDescent="0.25">
      <c r="A2649" s="128" t="s">
        <v>7274</v>
      </c>
      <c r="B2649" s="129" t="s">
        <v>7275</v>
      </c>
      <c r="C2649" s="130" t="s">
        <v>18</v>
      </c>
      <c r="D2649" s="130">
        <v>0</v>
      </c>
      <c r="E2649" s="131" t="s">
        <v>13</v>
      </c>
      <c r="F2649" s="132" t="str">
        <f t="shared" si="125"/>
        <v/>
      </c>
      <c r="G2649" s="133">
        <f>IF($K2649="Padrão",BDI!$B$17,IF($K2649="Diferenciado",BDI!$E$17,0))</f>
        <v>0.26419999999999999</v>
      </c>
      <c r="H2649" s="131" t="str">
        <f t="shared" si="123"/>
        <v/>
      </c>
      <c r="I2649" s="132" t="str">
        <f t="shared" si="124"/>
        <v/>
      </c>
      <c r="J2649" s="134"/>
      <c r="K2649" s="135" t="s">
        <v>2979</v>
      </c>
    </row>
    <row r="2650" spans="1:11" hidden="1" x14ac:dyDescent="0.25">
      <c r="A2650" s="128" t="s">
        <v>7276</v>
      </c>
      <c r="B2650" s="129" t="s">
        <v>7277</v>
      </c>
      <c r="C2650" s="130" t="s">
        <v>106</v>
      </c>
      <c r="D2650" s="130">
        <v>0</v>
      </c>
      <c r="E2650" s="131" t="s">
        <v>13</v>
      </c>
      <c r="F2650" s="132" t="str">
        <f t="shared" si="125"/>
        <v/>
      </c>
      <c r="G2650" s="133">
        <f>IF($K2650="Padrão",BDI!$B$17,IF($K2650="Diferenciado",BDI!$E$17,0))</f>
        <v>0.26419999999999999</v>
      </c>
      <c r="H2650" s="131" t="str">
        <f t="shared" si="123"/>
        <v/>
      </c>
      <c r="I2650" s="132" t="str">
        <f t="shared" si="124"/>
        <v/>
      </c>
      <c r="J2650" s="134"/>
      <c r="K2650" s="135" t="s">
        <v>2979</v>
      </c>
    </row>
    <row r="2651" spans="1:11" hidden="1" x14ac:dyDescent="0.25">
      <c r="A2651" s="128" t="s">
        <v>7278</v>
      </c>
      <c r="B2651" s="129" t="s">
        <v>7279</v>
      </c>
      <c r="C2651" s="130" t="s">
        <v>18</v>
      </c>
      <c r="D2651" s="130">
        <v>0</v>
      </c>
      <c r="E2651" s="131" t="s">
        <v>13</v>
      </c>
      <c r="F2651" s="132" t="str">
        <f t="shared" si="125"/>
        <v/>
      </c>
      <c r="G2651" s="133">
        <f>IF($K2651="Padrão",BDI!$B$17,IF($K2651="Diferenciado",BDI!$E$17,0))</f>
        <v>0.26419999999999999</v>
      </c>
      <c r="H2651" s="131" t="str">
        <f t="shared" si="123"/>
        <v/>
      </c>
      <c r="I2651" s="132" t="str">
        <f t="shared" si="124"/>
        <v/>
      </c>
      <c r="J2651" s="134"/>
      <c r="K2651" s="135" t="s">
        <v>2979</v>
      </c>
    </row>
    <row r="2652" spans="1:11" hidden="1" x14ac:dyDescent="0.25">
      <c r="A2652" s="128" t="s">
        <v>7280</v>
      </c>
      <c r="B2652" s="129" t="s">
        <v>7281</v>
      </c>
      <c r="C2652" s="130" t="s">
        <v>18</v>
      </c>
      <c r="D2652" s="130">
        <v>0</v>
      </c>
      <c r="E2652" s="131" t="s">
        <v>13</v>
      </c>
      <c r="F2652" s="132" t="str">
        <f t="shared" si="125"/>
        <v/>
      </c>
      <c r="G2652" s="133">
        <f>IF($K2652="Padrão",BDI!$B$17,IF($K2652="Diferenciado",BDI!$E$17,0))</f>
        <v>0.26419999999999999</v>
      </c>
      <c r="H2652" s="131" t="str">
        <f t="shared" si="123"/>
        <v/>
      </c>
      <c r="I2652" s="132" t="str">
        <f t="shared" si="124"/>
        <v/>
      </c>
      <c r="J2652" s="134"/>
      <c r="K2652" s="135" t="s">
        <v>2979</v>
      </c>
    </row>
    <row r="2653" spans="1:11" hidden="1" x14ac:dyDescent="0.25">
      <c r="A2653" s="128" t="s">
        <v>7282</v>
      </c>
      <c r="B2653" s="129" t="s">
        <v>7283</v>
      </c>
      <c r="C2653" s="130" t="s">
        <v>18</v>
      </c>
      <c r="D2653" s="130">
        <v>0</v>
      </c>
      <c r="E2653" s="131" t="s">
        <v>13</v>
      </c>
      <c r="F2653" s="132" t="str">
        <f t="shared" si="125"/>
        <v/>
      </c>
      <c r="G2653" s="133">
        <f>IF($K2653="Padrão",BDI!$B$17,IF($K2653="Diferenciado",BDI!$E$17,0))</f>
        <v>0.26419999999999999</v>
      </c>
      <c r="H2653" s="131" t="str">
        <f t="shared" si="123"/>
        <v/>
      </c>
      <c r="I2653" s="132" t="str">
        <f t="shared" si="124"/>
        <v/>
      </c>
      <c r="J2653" s="134"/>
      <c r="K2653" s="135" t="s">
        <v>2979</v>
      </c>
    </row>
    <row r="2654" spans="1:11" hidden="1" x14ac:dyDescent="0.25">
      <c r="A2654" s="128" t="s">
        <v>7284</v>
      </c>
      <c r="B2654" s="129" t="s">
        <v>7285</v>
      </c>
      <c r="C2654" s="130" t="s">
        <v>18</v>
      </c>
      <c r="D2654" s="130">
        <v>0</v>
      </c>
      <c r="E2654" s="131" t="s">
        <v>13</v>
      </c>
      <c r="F2654" s="132" t="str">
        <f t="shared" si="125"/>
        <v/>
      </c>
      <c r="G2654" s="133">
        <f>IF($K2654="Padrão",BDI!$B$17,IF($K2654="Diferenciado",BDI!$E$17,0))</f>
        <v>0.26419999999999999</v>
      </c>
      <c r="H2654" s="131" t="str">
        <f t="shared" si="123"/>
        <v/>
      </c>
      <c r="I2654" s="132" t="str">
        <f t="shared" si="124"/>
        <v/>
      </c>
      <c r="J2654" s="134"/>
      <c r="K2654" s="135" t="s">
        <v>2979</v>
      </c>
    </row>
    <row r="2655" spans="1:11" hidden="1" x14ac:dyDescent="0.25">
      <c r="A2655" s="128" t="s">
        <v>7286</v>
      </c>
      <c r="B2655" s="129" t="s">
        <v>7287</v>
      </c>
      <c r="C2655" s="130" t="s">
        <v>18</v>
      </c>
      <c r="D2655" s="130">
        <v>0</v>
      </c>
      <c r="E2655" s="131" t="s">
        <v>13</v>
      </c>
      <c r="F2655" s="132" t="str">
        <f t="shared" si="125"/>
        <v/>
      </c>
      <c r="G2655" s="133">
        <f>IF($K2655="Padrão",BDI!$B$17,IF($K2655="Diferenciado",BDI!$E$17,0))</f>
        <v>0.26419999999999999</v>
      </c>
      <c r="H2655" s="131" t="str">
        <f t="shared" si="123"/>
        <v/>
      </c>
      <c r="I2655" s="132" t="str">
        <f t="shared" si="124"/>
        <v/>
      </c>
      <c r="J2655" s="134"/>
      <c r="K2655" s="135" t="s">
        <v>2979</v>
      </c>
    </row>
    <row r="2656" spans="1:11" hidden="1" x14ac:dyDescent="0.25">
      <c r="A2656" s="128" t="s">
        <v>7288</v>
      </c>
      <c r="B2656" s="129" t="s">
        <v>7289</v>
      </c>
      <c r="C2656" s="130" t="s">
        <v>18</v>
      </c>
      <c r="D2656" s="130">
        <v>0</v>
      </c>
      <c r="E2656" s="131" t="s">
        <v>13</v>
      </c>
      <c r="F2656" s="132" t="str">
        <f t="shared" si="125"/>
        <v/>
      </c>
      <c r="G2656" s="133">
        <f>IF($K2656="Padrão",BDI!$B$17,IF($K2656="Diferenciado",BDI!$E$17,0))</f>
        <v>0.26419999999999999</v>
      </c>
      <c r="H2656" s="131" t="str">
        <f t="shared" si="123"/>
        <v/>
      </c>
      <c r="I2656" s="132" t="str">
        <f t="shared" si="124"/>
        <v/>
      </c>
      <c r="J2656" s="134"/>
      <c r="K2656" s="135" t="s">
        <v>2979</v>
      </c>
    </row>
    <row r="2657" spans="1:11" hidden="1" x14ac:dyDescent="0.25">
      <c r="A2657" s="128" t="s">
        <v>7290</v>
      </c>
      <c r="B2657" s="129" t="s">
        <v>7291</v>
      </c>
      <c r="C2657" s="130" t="s">
        <v>18</v>
      </c>
      <c r="D2657" s="130">
        <v>0</v>
      </c>
      <c r="E2657" s="131" t="s">
        <v>13</v>
      </c>
      <c r="F2657" s="132" t="str">
        <f t="shared" si="125"/>
        <v/>
      </c>
      <c r="G2657" s="133">
        <f>IF($K2657="Padrão",BDI!$B$17,IF($K2657="Diferenciado",BDI!$E$17,0))</f>
        <v>0.26419999999999999</v>
      </c>
      <c r="H2657" s="131" t="str">
        <f t="shared" si="123"/>
        <v/>
      </c>
      <c r="I2657" s="132" t="str">
        <f t="shared" si="124"/>
        <v/>
      </c>
      <c r="J2657" s="134"/>
      <c r="K2657" s="135" t="s">
        <v>2979</v>
      </c>
    </row>
    <row r="2658" spans="1:11" hidden="1" x14ac:dyDescent="0.25">
      <c r="A2658" s="128" t="s">
        <v>7292</v>
      </c>
      <c r="B2658" s="129" t="s">
        <v>7293</v>
      </c>
      <c r="C2658" s="130" t="s">
        <v>18</v>
      </c>
      <c r="D2658" s="130">
        <v>0</v>
      </c>
      <c r="E2658" s="131" t="s">
        <v>13</v>
      </c>
      <c r="F2658" s="132" t="str">
        <f t="shared" si="125"/>
        <v/>
      </c>
      <c r="G2658" s="133">
        <f>IF($K2658="Padrão",BDI!$B$17,IF($K2658="Diferenciado",BDI!$E$17,0))</f>
        <v>0.26419999999999999</v>
      </c>
      <c r="H2658" s="131" t="str">
        <f t="shared" si="123"/>
        <v/>
      </c>
      <c r="I2658" s="132" t="str">
        <f t="shared" si="124"/>
        <v/>
      </c>
      <c r="J2658" s="134"/>
      <c r="K2658" s="135" t="s">
        <v>2979</v>
      </c>
    </row>
    <row r="2659" spans="1:11" hidden="1" x14ac:dyDescent="0.25">
      <c r="A2659" s="128" t="s">
        <v>7294</v>
      </c>
      <c r="B2659" s="129" t="s">
        <v>7295</v>
      </c>
      <c r="C2659" s="130" t="s">
        <v>18</v>
      </c>
      <c r="D2659" s="130">
        <v>0</v>
      </c>
      <c r="E2659" s="131" t="s">
        <v>13</v>
      </c>
      <c r="F2659" s="132" t="str">
        <f t="shared" si="125"/>
        <v/>
      </c>
      <c r="G2659" s="133">
        <f>IF($K2659="Padrão",BDI!$B$17,IF($K2659="Diferenciado",BDI!$E$17,0))</f>
        <v>0.26419999999999999</v>
      </c>
      <c r="H2659" s="131" t="str">
        <f t="shared" si="123"/>
        <v/>
      </c>
      <c r="I2659" s="132" t="str">
        <f t="shared" si="124"/>
        <v/>
      </c>
      <c r="J2659" s="134"/>
      <c r="K2659" s="135" t="s">
        <v>2979</v>
      </c>
    </row>
    <row r="2660" spans="1:11" hidden="1" x14ac:dyDescent="0.25">
      <c r="A2660" s="128" t="s">
        <v>7296</v>
      </c>
      <c r="B2660" s="129" t="s">
        <v>7297</v>
      </c>
      <c r="C2660" s="130" t="s">
        <v>18</v>
      </c>
      <c r="D2660" s="130">
        <v>0</v>
      </c>
      <c r="E2660" s="131" t="s">
        <v>13</v>
      </c>
      <c r="F2660" s="132" t="str">
        <f t="shared" si="125"/>
        <v/>
      </c>
      <c r="G2660" s="133">
        <f>IF($K2660="Padrão",BDI!$B$17,IF($K2660="Diferenciado",BDI!$E$17,0))</f>
        <v>0.26419999999999999</v>
      </c>
      <c r="H2660" s="131" t="str">
        <f t="shared" si="123"/>
        <v/>
      </c>
      <c r="I2660" s="132" t="str">
        <f t="shared" si="124"/>
        <v/>
      </c>
      <c r="J2660" s="134"/>
      <c r="K2660" s="135" t="s">
        <v>2979</v>
      </c>
    </row>
    <row r="2661" spans="1:11" hidden="1" x14ac:dyDescent="0.25">
      <c r="A2661" s="128" t="s">
        <v>7298</v>
      </c>
      <c r="B2661" s="129" t="s">
        <v>7299</v>
      </c>
      <c r="C2661" s="130" t="s">
        <v>18</v>
      </c>
      <c r="D2661" s="130">
        <v>0</v>
      </c>
      <c r="E2661" s="131" t="s">
        <v>13</v>
      </c>
      <c r="F2661" s="132" t="str">
        <f t="shared" si="125"/>
        <v/>
      </c>
      <c r="G2661" s="133">
        <f>IF($K2661="Padrão",BDI!$B$17,IF($K2661="Diferenciado",BDI!$E$17,0))</f>
        <v>0.26419999999999999</v>
      </c>
      <c r="H2661" s="131" t="str">
        <f t="shared" si="123"/>
        <v/>
      </c>
      <c r="I2661" s="132" t="str">
        <f t="shared" si="124"/>
        <v/>
      </c>
      <c r="J2661" s="134"/>
      <c r="K2661" s="135" t="s">
        <v>2979</v>
      </c>
    </row>
    <row r="2662" spans="1:11" hidden="1" x14ac:dyDescent="0.25">
      <c r="A2662" s="128" t="s">
        <v>7300</v>
      </c>
      <c r="B2662" s="129" t="s">
        <v>7301</v>
      </c>
      <c r="C2662" s="130" t="s">
        <v>18</v>
      </c>
      <c r="D2662" s="130">
        <v>0</v>
      </c>
      <c r="E2662" s="131" t="s">
        <v>13</v>
      </c>
      <c r="F2662" s="132" t="str">
        <f t="shared" si="125"/>
        <v/>
      </c>
      <c r="G2662" s="133">
        <f>IF($K2662="Padrão",BDI!$B$17,IF($K2662="Diferenciado",BDI!$E$17,0))</f>
        <v>0.26419999999999999</v>
      </c>
      <c r="H2662" s="131" t="str">
        <f t="shared" si="123"/>
        <v/>
      </c>
      <c r="I2662" s="132" t="str">
        <f t="shared" si="124"/>
        <v/>
      </c>
      <c r="J2662" s="134"/>
      <c r="K2662" s="135" t="s">
        <v>2979</v>
      </c>
    </row>
    <row r="2663" spans="1:11" hidden="1" x14ac:dyDescent="0.25">
      <c r="A2663" s="128" t="s">
        <v>7302</v>
      </c>
      <c r="B2663" s="129" t="s">
        <v>7303</v>
      </c>
      <c r="C2663" s="130" t="s">
        <v>18</v>
      </c>
      <c r="D2663" s="130">
        <v>0</v>
      </c>
      <c r="E2663" s="131" t="s">
        <v>13</v>
      </c>
      <c r="F2663" s="132" t="str">
        <f t="shared" si="125"/>
        <v/>
      </c>
      <c r="G2663" s="133">
        <f>IF($K2663="Padrão",BDI!$B$17,IF($K2663="Diferenciado",BDI!$E$17,0))</f>
        <v>0.26419999999999999</v>
      </c>
      <c r="H2663" s="131" t="str">
        <f t="shared" si="123"/>
        <v/>
      </c>
      <c r="I2663" s="132" t="str">
        <f t="shared" si="124"/>
        <v/>
      </c>
      <c r="J2663" s="134"/>
      <c r="K2663" s="135" t="s">
        <v>2979</v>
      </c>
    </row>
    <row r="2664" spans="1:11" hidden="1" x14ac:dyDescent="0.25">
      <c r="A2664" s="128" t="s">
        <v>7304</v>
      </c>
      <c r="B2664" s="129" t="s">
        <v>7305</v>
      </c>
      <c r="C2664" s="130" t="s">
        <v>18</v>
      </c>
      <c r="D2664" s="130">
        <v>0</v>
      </c>
      <c r="E2664" s="131" t="s">
        <v>13</v>
      </c>
      <c r="F2664" s="132" t="str">
        <f t="shared" si="125"/>
        <v/>
      </c>
      <c r="G2664" s="133">
        <f>IF($K2664="Padrão",BDI!$B$17,IF($K2664="Diferenciado",BDI!$E$17,0))</f>
        <v>0.26419999999999999</v>
      </c>
      <c r="H2664" s="131" t="str">
        <f t="shared" si="123"/>
        <v/>
      </c>
      <c r="I2664" s="132" t="str">
        <f t="shared" si="124"/>
        <v/>
      </c>
      <c r="J2664" s="134"/>
      <c r="K2664" s="135" t="s">
        <v>2979</v>
      </c>
    </row>
    <row r="2665" spans="1:11" hidden="1" x14ac:dyDescent="0.25">
      <c r="A2665" s="128" t="s">
        <v>7306</v>
      </c>
      <c r="B2665" s="129" t="s">
        <v>7307</v>
      </c>
      <c r="C2665" s="130" t="s">
        <v>18</v>
      </c>
      <c r="D2665" s="130">
        <v>0</v>
      </c>
      <c r="E2665" s="131" t="s">
        <v>13</v>
      </c>
      <c r="F2665" s="132" t="str">
        <f t="shared" si="125"/>
        <v/>
      </c>
      <c r="G2665" s="133">
        <f>IF($K2665="Padrão",BDI!$B$17,IF($K2665="Diferenciado",BDI!$E$17,0))</f>
        <v>0.26419999999999999</v>
      </c>
      <c r="H2665" s="131" t="str">
        <f t="shared" si="123"/>
        <v/>
      </c>
      <c r="I2665" s="132" t="str">
        <f t="shared" si="124"/>
        <v/>
      </c>
      <c r="J2665" s="134"/>
      <c r="K2665" s="135" t="s">
        <v>2979</v>
      </c>
    </row>
    <row r="2666" spans="1:11" hidden="1" x14ac:dyDescent="0.25">
      <c r="A2666" s="128" t="s">
        <v>7308</v>
      </c>
      <c r="B2666" s="129" t="s">
        <v>7309</v>
      </c>
      <c r="C2666" s="130" t="s">
        <v>18</v>
      </c>
      <c r="D2666" s="130">
        <v>0</v>
      </c>
      <c r="E2666" s="131" t="s">
        <v>13</v>
      </c>
      <c r="F2666" s="132" t="str">
        <f t="shared" si="125"/>
        <v/>
      </c>
      <c r="G2666" s="133">
        <f>IF($K2666="Padrão",BDI!$B$17,IF($K2666="Diferenciado",BDI!$E$17,0))</f>
        <v>0.26419999999999999</v>
      </c>
      <c r="H2666" s="131" t="str">
        <f t="shared" si="123"/>
        <v/>
      </c>
      <c r="I2666" s="132" t="str">
        <f t="shared" si="124"/>
        <v/>
      </c>
      <c r="J2666" s="134"/>
      <c r="K2666" s="135" t="s">
        <v>2979</v>
      </c>
    </row>
    <row r="2667" spans="1:11" hidden="1" x14ac:dyDescent="0.25">
      <c r="A2667" s="128" t="s">
        <v>7310</v>
      </c>
      <c r="B2667" s="129" t="s">
        <v>7311</v>
      </c>
      <c r="C2667" s="130" t="s">
        <v>18</v>
      </c>
      <c r="D2667" s="130">
        <v>0</v>
      </c>
      <c r="E2667" s="131" t="s">
        <v>13</v>
      </c>
      <c r="F2667" s="132" t="str">
        <f t="shared" si="125"/>
        <v/>
      </c>
      <c r="G2667" s="133">
        <f>IF($K2667="Padrão",BDI!$B$17,IF($K2667="Diferenciado",BDI!$E$17,0))</f>
        <v>0.26419999999999999</v>
      </c>
      <c r="H2667" s="131" t="str">
        <f t="shared" si="123"/>
        <v/>
      </c>
      <c r="I2667" s="132" t="str">
        <f t="shared" si="124"/>
        <v/>
      </c>
      <c r="J2667" s="134"/>
      <c r="K2667" s="135" t="s">
        <v>2979</v>
      </c>
    </row>
    <row r="2668" spans="1:11" hidden="1" x14ac:dyDescent="0.25">
      <c r="A2668" s="128" t="s">
        <v>7312</v>
      </c>
      <c r="B2668" s="129" t="s">
        <v>7313</v>
      </c>
      <c r="C2668" s="130" t="s">
        <v>18</v>
      </c>
      <c r="D2668" s="130">
        <v>0</v>
      </c>
      <c r="E2668" s="131" t="s">
        <v>13</v>
      </c>
      <c r="F2668" s="132" t="str">
        <f t="shared" si="125"/>
        <v/>
      </c>
      <c r="G2668" s="133">
        <f>IF($K2668="Padrão",BDI!$B$17,IF($K2668="Diferenciado",BDI!$E$17,0))</f>
        <v>0.26419999999999999</v>
      </c>
      <c r="H2668" s="131" t="str">
        <f t="shared" si="123"/>
        <v/>
      </c>
      <c r="I2668" s="132" t="str">
        <f t="shared" si="124"/>
        <v/>
      </c>
      <c r="J2668" s="134"/>
      <c r="K2668" s="135" t="s">
        <v>2979</v>
      </c>
    </row>
    <row r="2669" spans="1:11" hidden="1" x14ac:dyDescent="0.25">
      <c r="A2669" s="128" t="s">
        <v>7314</v>
      </c>
      <c r="B2669" s="129" t="s">
        <v>7315</v>
      </c>
      <c r="C2669" s="130" t="s">
        <v>18</v>
      </c>
      <c r="D2669" s="130">
        <v>0</v>
      </c>
      <c r="E2669" s="131" t="s">
        <v>13</v>
      </c>
      <c r="F2669" s="132" t="str">
        <f t="shared" si="125"/>
        <v/>
      </c>
      <c r="G2669" s="133">
        <f>IF($K2669="Padrão",BDI!$B$17,IF($K2669="Diferenciado",BDI!$E$17,0))</f>
        <v>0.26419999999999999</v>
      </c>
      <c r="H2669" s="131" t="str">
        <f t="shared" si="123"/>
        <v/>
      </c>
      <c r="I2669" s="132" t="str">
        <f t="shared" si="124"/>
        <v/>
      </c>
      <c r="J2669" s="134"/>
      <c r="K2669" s="135" t="s">
        <v>2979</v>
      </c>
    </row>
    <row r="2670" spans="1:11" hidden="1" x14ac:dyDescent="0.25">
      <c r="A2670" s="128" t="s">
        <v>7316</v>
      </c>
      <c r="B2670" s="129" t="s">
        <v>7317</v>
      </c>
      <c r="C2670" s="130" t="s">
        <v>18</v>
      </c>
      <c r="D2670" s="130">
        <v>0</v>
      </c>
      <c r="E2670" s="131" t="s">
        <v>13</v>
      </c>
      <c r="F2670" s="132" t="str">
        <f t="shared" si="125"/>
        <v/>
      </c>
      <c r="G2670" s="133">
        <f>IF($K2670="Padrão",BDI!$B$17,IF($K2670="Diferenciado",BDI!$E$17,0))</f>
        <v>0.26419999999999999</v>
      </c>
      <c r="H2670" s="131" t="str">
        <f t="shared" si="123"/>
        <v/>
      </c>
      <c r="I2670" s="132" t="str">
        <f t="shared" si="124"/>
        <v/>
      </c>
      <c r="J2670" s="134"/>
      <c r="K2670" s="135" t="s">
        <v>2979</v>
      </c>
    </row>
    <row r="2671" spans="1:11" hidden="1" x14ac:dyDescent="0.25">
      <c r="A2671" s="128" t="s">
        <v>7318</v>
      </c>
      <c r="B2671" s="129" t="s">
        <v>7319</v>
      </c>
      <c r="C2671" s="130" t="s">
        <v>18</v>
      </c>
      <c r="D2671" s="130">
        <v>0</v>
      </c>
      <c r="E2671" s="131" t="s">
        <v>13</v>
      </c>
      <c r="F2671" s="132" t="str">
        <f t="shared" si="125"/>
        <v/>
      </c>
      <c r="G2671" s="133">
        <f>IF($K2671="Padrão",BDI!$B$17,IF($K2671="Diferenciado",BDI!$E$17,0))</f>
        <v>0.26419999999999999</v>
      </c>
      <c r="H2671" s="131" t="str">
        <f t="shared" si="123"/>
        <v/>
      </c>
      <c r="I2671" s="132" t="str">
        <f t="shared" si="124"/>
        <v/>
      </c>
      <c r="J2671" s="134"/>
      <c r="K2671" s="135" t="s">
        <v>2979</v>
      </c>
    </row>
    <row r="2672" spans="1:11" hidden="1" x14ac:dyDescent="0.25">
      <c r="A2672" s="128" t="s">
        <v>7320</v>
      </c>
      <c r="B2672" s="129" t="s">
        <v>7321</v>
      </c>
      <c r="C2672" s="130" t="s">
        <v>18</v>
      </c>
      <c r="D2672" s="130">
        <v>0</v>
      </c>
      <c r="E2672" s="131" t="s">
        <v>13</v>
      </c>
      <c r="F2672" s="132" t="str">
        <f t="shared" si="125"/>
        <v/>
      </c>
      <c r="G2672" s="133">
        <f>IF($K2672="Padrão",BDI!$B$17,IF($K2672="Diferenciado",BDI!$E$17,0))</f>
        <v>0.26419999999999999</v>
      </c>
      <c r="H2672" s="131" t="str">
        <f t="shared" si="123"/>
        <v/>
      </c>
      <c r="I2672" s="132" t="str">
        <f t="shared" si="124"/>
        <v/>
      </c>
      <c r="J2672" s="134"/>
      <c r="K2672" s="135" t="s">
        <v>2979</v>
      </c>
    </row>
    <row r="2673" spans="1:11" hidden="1" x14ac:dyDescent="0.25">
      <c r="A2673" s="128" t="s">
        <v>7322</v>
      </c>
      <c r="B2673" s="129" t="s">
        <v>7323</v>
      </c>
      <c r="C2673" s="130" t="s">
        <v>18</v>
      </c>
      <c r="D2673" s="130">
        <v>0</v>
      </c>
      <c r="E2673" s="131" t="s">
        <v>13</v>
      </c>
      <c r="F2673" s="132" t="str">
        <f t="shared" si="125"/>
        <v/>
      </c>
      <c r="G2673" s="133">
        <f>IF($K2673="Padrão",BDI!$B$17,IF($K2673="Diferenciado",BDI!$E$17,0))</f>
        <v>0.26419999999999999</v>
      </c>
      <c r="H2673" s="131" t="str">
        <f t="shared" si="123"/>
        <v/>
      </c>
      <c r="I2673" s="132" t="str">
        <f t="shared" si="124"/>
        <v/>
      </c>
      <c r="J2673" s="134"/>
      <c r="K2673" s="135" t="s">
        <v>2979</v>
      </c>
    </row>
    <row r="2674" spans="1:11" hidden="1" x14ac:dyDescent="0.25">
      <c r="A2674" s="128" t="s">
        <v>7324</v>
      </c>
      <c r="B2674" s="129" t="s">
        <v>7325</v>
      </c>
      <c r="C2674" s="130" t="s">
        <v>18</v>
      </c>
      <c r="D2674" s="130">
        <v>0</v>
      </c>
      <c r="E2674" s="131" t="s">
        <v>13</v>
      </c>
      <c r="F2674" s="132" t="str">
        <f t="shared" si="125"/>
        <v/>
      </c>
      <c r="G2674" s="133">
        <f>IF($K2674="Padrão",BDI!$B$17,IF($K2674="Diferenciado",BDI!$E$17,0))</f>
        <v>0.26419999999999999</v>
      </c>
      <c r="H2674" s="131" t="str">
        <f t="shared" si="123"/>
        <v/>
      </c>
      <c r="I2674" s="132" t="str">
        <f t="shared" si="124"/>
        <v/>
      </c>
      <c r="J2674" s="134"/>
      <c r="K2674" s="135" t="s">
        <v>2979</v>
      </c>
    </row>
    <row r="2675" spans="1:11" hidden="1" x14ac:dyDescent="0.25">
      <c r="A2675" s="128" t="s">
        <v>7326</v>
      </c>
      <c r="B2675" s="129" t="s">
        <v>7327</v>
      </c>
      <c r="C2675" s="130" t="s">
        <v>18</v>
      </c>
      <c r="D2675" s="130">
        <v>0</v>
      </c>
      <c r="E2675" s="131" t="s">
        <v>13</v>
      </c>
      <c r="F2675" s="132" t="str">
        <f t="shared" si="125"/>
        <v/>
      </c>
      <c r="G2675" s="133">
        <f>IF($K2675="Padrão",BDI!$B$17,IF($K2675="Diferenciado",BDI!$E$17,0))</f>
        <v>0.26419999999999999</v>
      </c>
      <c r="H2675" s="131" t="str">
        <f t="shared" si="123"/>
        <v/>
      </c>
      <c r="I2675" s="132" t="str">
        <f t="shared" si="124"/>
        <v/>
      </c>
      <c r="J2675" s="134"/>
      <c r="K2675" s="135" t="s">
        <v>2979</v>
      </c>
    </row>
    <row r="2676" spans="1:11" hidden="1" x14ac:dyDescent="0.25">
      <c r="A2676" s="128" t="s">
        <v>7328</v>
      </c>
      <c r="B2676" s="129" t="s">
        <v>7329</v>
      </c>
      <c r="C2676" s="130" t="s">
        <v>18</v>
      </c>
      <c r="D2676" s="130">
        <v>0</v>
      </c>
      <c r="E2676" s="131" t="s">
        <v>13</v>
      </c>
      <c r="F2676" s="132" t="str">
        <f t="shared" si="125"/>
        <v/>
      </c>
      <c r="G2676" s="133">
        <f>IF($K2676="Padrão",BDI!$B$17,IF($K2676="Diferenciado",BDI!$E$17,0))</f>
        <v>0.26419999999999999</v>
      </c>
      <c r="H2676" s="131" t="str">
        <f t="shared" si="123"/>
        <v/>
      </c>
      <c r="I2676" s="132" t="str">
        <f t="shared" si="124"/>
        <v/>
      </c>
      <c r="J2676" s="134"/>
      <c r="K2676" s="135" t="s">
        <v>2979</v>
      </c>
    </row>
    <row r="2677" spans="1:11" hidden="1" x14ac:dyDescent="0.25">
      <c r="A2677" s="128" t="s">
        <v>7330</v>
      </c>
      <c r="B2677" s="129" t="s">
        <v>7331</v>
      </c>
      <c r="C2677" s="130" t="s">
        <v>18</v>
      </c>
      <c r="D2677" s="130">
        <v>0</v>
      </c>
      <c r="E2677" s="131" t="s">
        <v>13</v>
      </c>
      <c r="F2677" s="132" t="str">
        <f t="shared" si="125"/>
        <v/>
      </c>
      <c r="G2677" s="133">
        <f>IF($K2677="Padrão",BDI!$B$17,IF($K2677="Diferenciado",BDI!$E$17,0))</f>
        <v>0.26419999999999999</v>
      </c>
      <c r="H2677" s="131" t="str">
        <f t="shared" si="123"/>
        <v/>
      </c>
      <c r="I2677" s="132" t="str">
        <f t="shared" si="124"/>
        <v/>
      </c>
      <c r="J2677" s="134"/>
      <c r="K2677" s="135" t="s">
        <v>2979</v>
      </c>
    </row>
    <row r="2678" spans="1:11" hidden="1" x14ac:dyDescent="0.25">
      <c r="A2678" s="128" t="s">
        <v>7332</v>
      </c>
      <c r="B2678" s="129" t="s">
        <v>7333</v>
      </c>
      <c r="C2678" s="130" t="s">
        <v>18</v>
      </c>
      <c r="D2678" s="130">
        <v>0</v>
      </c>
      <c r="E2678" s="131" t="s">
        <v>13</v>
      </c>
      <c r="F2678" s="132" t="str">
        <f t="shared" si="125"/>
        <v/>
      </c>
      <c r="G2678" s="133">
        <f>IF($K2678="Padrão",BDI!$B$17,IF($K2678="Diferenciado",BDI!$E$17,0))</f>
        <v>0.26419999999999999</v>
      </c>
      <c r="H2678" s="131" t="str">
        <f t="shared" si="123"/>
        <v/>
      </c>
      <c r="I2678" s="132" t="str">
        <f t="shared" si="124"/>
        <v/>
      </c>
      <c r="J2678" s="134"/>
      <c r="K2678" s="135" t="s">
        <v>2979</v>
      </c>
    </row>
    <row r="2679" spans="1:11" hidden="1" x14ac:dyDescent="0.25">
      <c r="A2679" s="128" t="s">
        <v>7334</v>
      </c>
      <c r="B2679" s="129" t="s">
        <v>7335</v>
      </c>
      <c r="C2679" s="130" t="s">
        <v>18</v>
      </c>
      <c r="D2679" s="130">
        <v>0</v>
      </c>
      <c r="E2679" s="131" t="s">
        <v>13</v>
      </c>
      <c r="F2679" s="132" t="str">
        <f t="shared" si="125"/>
        <v/>
      </c>
      <c r="G2679" s="133">
        <f>IF($K2679="Padrão",BDI!$B$17,IF($K2679="Diferenciado",BDI!$E$17,0))</f>
        <v>0.26419999999999999</v>
      </c>
      <c r="H2679" s="131" t="str">
        <f t="shared" si="123"/>
        <v/>
      </c>
      <c r="I2679" s="132" t="str">
        <f t="shared" si="124"/>
        <v/>
      </c>
      <c r="J2679" s="134"/>
      <c r="K2679" s="135" t="s">
        <v>2979</v>
      </c>
    </row>
    <row r="2680" spans="1:11" hidden="1" x14ac:dyDescent="0.25">
      <c r="A2680" s="128" t="s">
        <v>7336</v>
      </c>
      <c r="B2680" s="129" t="s">
        <v>7337</v>
      </c>
      <c r="C2680" s="130" t="s">
        <v>18</v>
      </c>
      <c r="D2680" s="130">
        <v>0</v>
      </c>
      <c r="E2680" s="131" t="s">
        <v>13</v>
      </c>
      <c r="F2680" s="132" t="str">
        <f t="shared" si="125"/>
        <v/>
      </c>
      <c r="G2680" s="133">
        <f>IF($K2680="Padrão",BDI!$B$17,IF($K2680="Diferenciado",BDI!$E$17,0))</f>
        <v>0.26419999999999999</v>
      </c>
      <c r="H2680" s="131" t="str">
        <f t="shared" si="123"/>
        <v/>
      </c>
      <c r="I2680" s="132" t="str">
        <f t="shared" si="124"/>
        <v/>
      </c>
      <c r="J2680" s="134"/>
      <c r="K2680" s="135" t="s">
        <v>2979</v>
      </c>
    </row>
    <row r="2681" spans="1:11" hidden="1" x14ac:dyDescent="0.25">
      <c r="A2681" s="128" t="s">
        <v>7338</v>
      </c>
      <c r="B2681" s="129" t="s">
        <v>7339</v>
      </c>
      <c r="C2681" s="130" t="s">
        <v>18</v>
      </c>
      <c r="D2681" s="130">
        <v>0</v>
      </c>
      <c r="E2681" s="131" t="s">
        <v>13</v>
      </c>
      <c r="F2681" s="132" t="str">
        <f t="shared" si="125"/>
        <v/>
      </c>
      <c r="G2681" s="133">
        <f>IF($K2681="Padrão",BDI!$B$17,IF($K2681="Diferenciado",BDI!$E$17,0))</f>
        <v>0.26419999999999999</v>
      </c>
      <c r="H2681" s="131" t="str">
        <f t="shared" si="123"/>
        <v/>
      </c>
      <c r="I2681" s="132" t="str">
        <f t="shared" si="124"/>
        <v/>
      </c>
      <c r="J2681" s="134"/>
      <c r="K2681" s="135" t="s">
        <v>2979</v>
      </c>
    </row>
    <row r="2682" spans="1:11" hidden="1" x14ac:dyDescent="0.25">
      <c r="A2682" s="128" t="s">
        <v>7340</v>
      </c>
      <c r="B2682" s="129" t="s">
        <v>7341</v>
      </c>
      <c r="C2682" s="130" t="s">
        <v>18</v>
      </c>
      <c r="D2682" s="130">
        <v>0</v>
      </c>
      <c r="E2682" s="131" t="s">
        <v>13</v>
      </c>
      <c r="F2682" s="132" t="str">
        <f t="shared" si="125"/>
        <v/>
      </c>
      <c r="G2682" s="133">
        <f>IF($K2682="Padrão",BDI!$B$17,IF($K2682="Diferenciado",BDI!$E$17,0))</f>
        <v>0.26419999999999999</v>
      </c>
      <c r="H2682" s="131" t="str">
        <f t="shared" si="123"/>
        <v/>
      </c>
      <c r="I2682" s="132" t="str">
        <f t="shared" si="124"/>
        <v/>
      </c>
      <c r="J2682" s="134"/>
      <c r="K2682" s="135" t="s">
        <v>2979</v>
      </c>
    </row>
    <row r="2683" spans="1:11" hidden="1" x14ac:dyDescent="0.25">
      <c r="A2683" s="177" t="s">
        <v>1547</v>
      </c>
      <c r="B2683" s="129" t="s">
        <v>7342</v>
      </c>
      <c r="C2683" s="130" t="s">
        <v>106</v>
      </c>
      <c r="D2683" s="130">
        <v>0</v>
      </c>
      <c r="E2683" s="131">
        <f ca="1">OFFSET(INDEX(Composições!A:H,MATCH(Orçamentária!A2683,Composições!A:A,0),8),2,0)</f>
        <v>193.682751</v>
      </c>
      <c r="F2683" s="132">
        <f t="shared" ca="1" si="125"/>
        <v>0</v>
      </c>
      <c r="G2683" s="133">
        <f>IF($K2683="Padrão",BDI!$B$17,IF($K2683="Diferenciado",BDI!$E$17,0))</f>
        <v>0.26419999999999999</v>
      </c>
      <c r="H2683" s="131">
        <f t="shared" ca="1" si="123"/>
        <v>244.85</v>
      </c>
      <c r="I2683" s="132">
        <f t="shared" ca="1" si="124"/>
        <v>0</v>
      </c>
      <c r="J2683" s="134"/>
      <c r="K2683" s="135" t="s">
        <v>2979</v>
      </c>
    </row>
    <row r="2684" spans="1:11" hidden="1" x14ac:dyDescent="0.25">
      <c r="A2684" s="177" t="s">
        <v>1548</v>
      </c>
      <c r="B2684" s="129" t="s">
        <v>7343</v>
      </c>
      <c r="C2684" s="130" t="s">
        <v>461</v>
      </c>
      <c r="D2684" s="130">
        <v>0</v>
      </c>
      <c r="E2684" s="131">
        <f ca="1">OFFSET(INDEX(Composições!A:H,MATCH(Orçamentária!A2684,Composições!A:A,0),8),2,0)</f>
        <v>84.074999999999989</v>
      </c>
      <c r="F2684" s="132">
        <f t="shared" ca="1" si="125"/>
        <v>0</v>
      </c>
      <c r="G2684" s="133">
        <f>IF($K2684="Padrão",BDI!$B$17,IF($K2684="Diferenciado",BDI!$E$17,0))</f>
        <v>0.26419999999999999</v>
      </c>
      <c r="H2684" s="131">
        <f t="shared" ca="1" si="123"/>
        <v>106.29</v>
      </c>
      <c r="I2684" s="132">
        <f t="shared" ca="1" si="124"/>
        <v>0</v>
      </c>
      <c r="J2684" s="134"/>
      <c r="K2684" s="135" t="s">
        <v>2979</v>
      </c>
    </row>
    <row r="2685" spans="1:11" hidden="1" x14ac:dyDescent="0.25">
      <c r="A2685" s="177" t="s">
        <v>1549</v>
      </c>
      <c r="B2685" s="129" t="s">
        <v>7344</v>
      </c>
      <c r="C2685" s="130" t="s">
        <v>461</v>
      </c>
      <c r="D2685" s="130">
        <v>0</v>
      </c>
      <c r="E2685" s="131">
        <f ca="1">OFFSET(INDEX(Composições!A:H,MATCH(Orçamentária!A2685,Composições!A:A,0),8),2,0)</f>
        <v>261.82</v>
      </c>
      <c r="F2685" s="132">
        <f t="shared" ca="1" si="125"/>
        <v>0</v>
      </c>
      <c r="G2685" s="133">
        <f>IF($K2685="Padrão",BDI!$B$17,IF($K2685="Diferenciado",BDI!$E$17,0))</f>
        <v>0.26419999999999999</v>
      </c>
      <c r="H2685" s="131">
        <f t="shared" ca="1" si="123"/>
        <v>330.99</v>
      </c>
      <c r="I2685" s="132">
        <f t="shared" ca="1" si="124"/>
        <v>0</v>
      </c>
      <c r="J2685" s="134"/>
      <c r="K2685" s="135" t="s">
        <v>2979</v>
      </c>
    </row>
    <row r="2686" spans="1:11" hidden="1" x14ac:dyDescent="0.25">
      <c r="A2686" s="177" t="s">
        <v>1550</v>
      </c>
      <c r="B2686" s="129" t="s">
        <v>7345</v>
      </c>
      <c r="C2686" s="130" t="s">
        <v>18</v>
      </c>
      <c r="D2686" s="130">
        <v>0</v>
      </c>
      <c r="E2686" s="131">
        <f ca="1">OFFSET(INDEX(Composições!A:H,MATCH(Orçamentária!A2686,Composições!A:A,0),8),2,0)</f>
        <v>19.887300000000003</v>
      </c>
      <c r="F2686" s="132">
        <f t="shared" ca="1" si="125"/>
        <v>0</v>
      </c>
      <c r="G2686" s="133">
        <f>IF($K2686="Padrão",BDI!$B$17,IF($K2686="Diferenciado",BDI!$E$17,0))</f>
        <v>0.26419999999999999</v>
      </c>
      <c r="H2686" s="131">
        <f t="shared" ca="1" si="123"/>
        <v>25.14</v>
      </c>
      <c r="I2686" s="132">
        <f t="shared" ca="1" si="124"/>
        <v>0</v>
      </c>
      <c r="J2686" s="134"/>
      <c r="K2686" s="135" t="s">
        <v>2979</v>
      </c>
    </row>
    <row r="2687" spans="1:11" hidden="1" x14ac:dyDescent="0.25">
      <c r="A2687" s="177" t="s">
        <v>1551</v>
      </c>
      <c r="B2687" s="129" t="s">
        <v>7346</v>
      </c>
      <c r="C2687" s="130" t="s">
        <v>18</v>
      </c>
      <c r="D2687" s="130">
        <v>0</v>
      </c>
      <c r="E2687" s="131">
        <f ca="1">OFFSET(INDEX(Composições!A:H,MATCH(Orçamentária!A2687,Composições!A:A,0),8),2,0)</f>
        <v>29.830950000000005</v>
      </c>
      <c r="F2687" s="132">
        <f t="shared" ca="1" si="125"/>
        <v>0</v>
      </c>
      <c r="G2687" s="133">
        <f>IF($K2687="Padrão",BDI!$B$17,IF($K2687="Diferenciado",BDI!$E$17,0))</f>
        <v>0.26419999999999999</v>
      </c>
      <c r="H2687" s="131">
        <f t="shared" ca="1" si="123"/>
        <v>37.71</v>
      </c>
      <c r="I2687" s="132">
        <f t="shared" ca="1" si="124"/>
        <v>0</v>
      </c>
      <c r="J2687" s="134"/>
      <c r="K2687" s="135" t="s">
        <v>2979</v>
      </c>
    </row>
    <row r="2688" spans="1:11" hidden="1" x14ac:dyDescent="0.25">
      <c r="A2688" s="128" t="s">
        <v>7347</v>
      </c>
      <c r="B2688" s="129" t="s">
        <v>7348</v>
      </c>
      <c r="C2688" s="130" t="s">
        <v>106</v>
      </c>
      <c r="D2688" s="130">
        <v>0</v>
      </c>
      <c r="E2688" s="131" t="s">
        <v>13</v>
      </c>
      <c r="F2688" s="132" t="str">
        <f t="shared" si="125"/>
        <v/>
      </c>
      <c r="G2688" s="133">
        <f>IF($K2688="Padrão",BDI!$B$17,IF($K2688="Diferenciado",BDI!$E$17,0))</f>
        <v>0.26419999999999999</v>
      </c>
      <c r="H2688" s="131" t="str">
        <f t="shared" si="123"/>
        <v/>
      </c>
      <c r="I2688" s="132" t="str">
        <f t="shared" si="124"/>
        <v/>
      </c>
      <c r="J2688" s="134"/>
      <c r="K2688" s="135" t="s">
        <v>2979</v>
      </c>
    </row>
    <row r="2689" spans="1:11" hidden="1" x14ac:dyDescent="0.25">
      <c r="A2689" s="128" t="s">
        <v>7349</v>
      </c>
      <c r="B2689" s="129" t="s">
        <v>7350</v>
      </c>
      <c r="C2689" s="130" t="s">
        <v>106</v>
      </c>
      <c r="D2689" s="130">
        <v>0</v>
      </c>
      <c r="E2689" s="131" t="s">
        <v>13</v>
      </c>
      <c r="F2689" s="132" t="str">
        <f t="shared" si="125"/>
        <v/>
      </c>
      <c r="G2689" s="133">
        <f>IF($K2689="Padrão",BDI!$B$17,IF($K2689="Diferenciado",BDI!$E$17,0))</f>
        <v>0.26419999999999999</v>
      </c>
      <c r="H2689" s="131" t="str">
        <f t="shared" si="123"/>
        <v/>
      </c>
      <c r="I2689" s="132" t="str">
        <f t="shared" si="124"/>
        <v/>
      </c>
      <c r="J2689" s="134"/>
      <c r="K2689" s="135" t="s">
        <v>2979</v>
      </c>
    </row>
    <row r="2690" spans="1:11" ht="25.5" hidden="1" x14ac:dyDescent="0.25">
      <c r="A2690" s="128" t="s">
        <v>7351</v>
      </c>
      <c r="B2690" s="129" t="s">
        <v>7352</v>
      </c>
      <c r="C2690" s="130" t="s">
        <v>18</v>
      </c>
      <c r="D2690" s="130">
        <v>0</v>
      </c>
      <c r="E2690" s="131" t="s">
        <v>13</v>
      </c>
      <c r="F2690" s="132" t="str">
        <f t="shared" si="125"/>
        <v/>
      </c>
      <c r="G2690" s="133">
        <f>IF($K2690="Padrão",BDI!$B$17,IF($K2690="Diferenciado",BDI!$E$17,0))</f>
        <v>0.26419999999999999</v>
      </c>
      <c r="H2690" s="131" t="str">
        <f t="shared" si="123"/>
        <v/>
      </c>
      <c r="I2690" s="132" t="str">
        <f t="shared" si="124"/>
        <v/>
      </c>
      <c r="J2690" s="134"/>
      <c r="K2690" s="135" t="s">
        <v>2979</v>
      </c>
    </row>
    <row r="2691" spans="1:11" hidden="1" x14ac:dyDescent="0.25">
      <c r="A2691" s="128" t="s">
        <v>7353</v>
      </c>
      <c r="B2691" s="129" t="s">
        <v>7354</v>
      </c>
      <c r="C2691" s="130" t="s">
        <v>18</v>
      </c>
      <c r="D2691" s="130">
        <v>0</v>
      </c>
      <c r="E2691" s="131" t="s">
        <v>13</v>
      </c>
      <c r="F2691" s="132" t="str">
        <f t="shared" si="125"/>
        <v/>
      </c>
      <c r="G2691" s="133">
        <f>IF($K2691="Padrão",BDI!$B$17,IF($K2691="Diferenciado",BDI!$E$17,0))</f>
        <v>0.26419999999999999</v>
      </c>
      <c r="H2691" s="131" t="str">
        <f t="shared" si="123"/>
        <v/>
      </c>
      <c r="I2691" s="132" t="str">
        <f t="shared" si="124"/>
        <v/>
      </c>
      <c r="J2691" s="134"/>
      <c r="K2691" s="135" t="s">
        <v>2979</v>
      </c>
    </row>
    <row r="2692" spans="1:11" hidden="1" x14ac:dyDescent="0.25">
      <c r="A2692" s="128" t="s">
        <v>7355</v>
      </c>
      <c r="B2692" s="129" t="s">
        <v>7356</v>
      </c>
      <c r="C2692" s="130" t="s">
        <v>18</v>
      </c>
      <c r="D2692" s="130">
        <v>0</v>
      </c>
      <c r="E2692" s="131" t="s">
        <v>13</v>
      </c>
      <c r="F2692" s="132" t="str">
        <f t="shared" si="125"/>
        <v/>
      </c>
      <c r="G2692" s="133">
        <f>IF($K2692="Padrão",BDI!$B$17,IF($K2692="Diferenciado",BDI!$E$17,0))</f>
        <v>0.26419999999999999</v>
      </c>
      <c r="H2692" s="131" t="str">
        <f t="shared" si="123"/>
        <v/>
      </c>
      <c r="I2692" s="132" t="str">
        <f t="shared" si="124"/>
        <v/>
      </c>
      <c r="J2692" s="134"/>
      <c r="K2692" s="135" t="s">
        <v>2979</v>
      </c>
    </row>
    <row r="2693" spans="1:11" hidden="1" x14ac:dyDescent="0.25">
      <c r="A2693" s="128" t="s">
        <v>7357</v>
      </c>
      <c r="B2693" s="129" t="s">
        <v>7358</v>
      </c>
      <c r="C2693" s="130" t="s">
        <v>18</v>
      </c>
      <c r="D2693" s="130">
        <v>0</v>
      </c>
      <c r="E2693" s="131" t="s">
        <v>13</v>
      </c>
      <c r="F2693" s="132" t="str">
        <f t="shared" si="125"/>
        <v/>
      </c>
      <c r="G2693" s="133">
        <f>IF($K2693="Padrão",BDI!$B$17,IF($K2693="Diferenciado",BDI!$E$17,0))</f>
        <v>0.26419999999999999</v>
      </c>
      <c r="H2693" s="131" t="str">
        <f t="shared" si="123"/>
        <v/>
      </c>
      <c r="I2693" s="132" t="str">
        <f t="shared" si="124"/>
        <v/>
      </c>
      <c r="J2693" s="134"/>
      <c r="K2693" s="135" t="s">
        <v>2979</v>
      </c>
    </row>
    <row r="2694" spans="1:11" x14ac:dyDescent="0.25">
      <c r="A2694" s="177" t="s">
        <v>1552</v>
      </c>
      <c r="B2694" s="129" t="s">
        <v>7359</v>
      </c>
      <c r="C2694" s="130" t="s">
        <v>68</v>
      </c>
      <c r="D2694" s="130">
        <v>500.00000000000006</v>
      </c>
      <c r="E2694" s="131">
        <f ca="1">OFFSET(INDEX(Composições!A:H,MATCH(Orçamentária!A2694,Composições!A:A,0),8),2,0)</f>
        <v>22.470255000000002</v>
      </c>
      <c r="F2694" s="132">
        <f t="shared" ca="1" si="125"/>
        <v>11235.127500000002</v>
      </c>
      <c r="G2694" s="133">
        <f>IF($K2694="Padrão",BDI!$B$17,IF($K2694="Diferenciado",BDI!$E$17,0))</f>
        <v>0.26419999999999999</v>
      </c>
      <c r="H2694" s="131">
        <f t="shared" ref="H2694:H2757" ca="1" si="126">IF(ISNUMBER(E2694),ROUND(E2694*(1+G2694),2),"")</f>
        <v>28.41</v>
      </c>
      <c r="I2694" s="132">
        <f t="shared" ref="I2694:I2757" ca="1" si="127">IF(ISNUMBER(E2694),ROUND(H2694*D2694,2),"")</f>
        <v>14205</v>
      </c>
      <c r="J2694" s="134"/>
      <c r="K2694" s="135" t="s">
        <v>2979</v>
      </c>
    </row>
    <row r="2695" spans="1:11" x14ac:dyDescent="0.25">
      <c r="A2695" s="177" t="s">
        <v>1553</v>
      </c>
      <c r="B2695" s="129" t="s">
        <v>7360</v>
      </c>
      <c r="C2695" s="130" t="s">
        <v>68</v>
      </c>
      <c r="D2695" s="130">
        <v>400</v>
      </c>
      <c r="E2695" s="131">
        <f ca="1">OFFSET(INDEX(Composições!A:H,MATCH(Orçamentária!A2695,Composições!A:A,0),8),2,0)</f>
        <v>3.6923669000000006</v>
      </c>
      <c r="F2695" s="132">
        <f t="shared" ref="F2695:F2758" ca="1" si="128">IF(ISNUMBER(E2695),D2695*E2695,"")</f>
        <v>1476.9467600000003</v>
      </c>
      <c r="G2695" s="133">
        <f>IF($K2695="Padrão",BDI!$B$17,IF($K2695="Diferenciado",BDI!$E$17,0))</f>
        <v>0.26419999999999999</v>
      </c>
      <c r="H2695" s="131">
        <f t="shared" ca="1" si="126"/>
        <v>4.67</v>
      </c>
      <c r="I2695" s="132">
        <f t="shared" ca="1" si="127"/>
        <v>1868</v>
      </c>
      <c r="J2695" s="134"/>
      <c r="K2695" s="135" t="s">
        <v>2979</v>
      </c>
    </row>
    <row r="2696" spans="1:11" hidden="1" x14ac:dyDescent="0.25">
      <c r="A2696" s="177" t="s">
        <v>1554</v>
      </c>
      <c r="B2696" s="129" t="s">
        <v>7361</v>
      </c>
      <c r="C2696" s="130" t="s">
        <v>68</v>
      </c>
      <c r="D2696" s="130">
        <v>0</v>
      </c>
      <c r="E2696" s="131">
        <f ca="1">OFFSET(INDEX(Composições!A:H,MATCH(Orçamentária!A2696,Composições!A:A,0),8),2,0)</f>
        <v>11.395249999999999</v>
      </c>
      <c r="F2696" s="132">
        <f t="shared" ca="1" si="128"/>
        <v>0</v>
      </c>
      <c r="G2696" s="133">
        <f>IF($K2696="Padrão",BDI!$B$17,IF($K2696="Diferenciado",BDI!$E$17,0))</f>
        <v>0.26419999999999999</v>
      </c>
      <c r="H2696" s="131">
        <f t="shared" ca="1" si="126"/>
        <v>14.41</v>
      </c>
      <c r="I2696" s="132">
        <f t="shared" ca="1" si="127"/>
        <v>0</v>
      </c>
      <c r="J2696" s="134"/>
      <c r="K2696" s="135" t="s">
        <v>2979</v>
      </c>
    </row>
    <row r="2697" spans="1:11" hidden="1" x14ac:dyDescent="0.25">
      <c r="A2697" s="177" t="s">
        <v>1555</v>
      </c>
      <c r="B2697" s="129" t="s">
        <v>7362</v>
      </c>
      <c r="C2697" s="130" t="s">
        <v>18</v>
      </c>
      <c r="D2697" s="130">
        <v>0</v>
      </c>
      <c r="E2697" s="131">
        <f ca="1">OFFSET(INDEX(Composições!A:H,MATCH(Orçamentária!A2697,Composições!A:A,0),8),2,0)</f>
        <v>57.397802999999996</v>
      </c>
      <c r="F2697" s="132">
        <f t="shared" ca="1" si="128"/>
        <v>0</v>
      </c>
      <c r="G2697" s="133">
        <f>IF($K2697="Padrão",BDI!$B$17,IF($K2697="Diferenciado",BDI!$E$17,0))</f>
        <v>0.26419999999999999</v>
      </c>
      <c r="H2697" s="131">
        <f t="shared" ca="1" si="126"/>
        <v>72.56</v>
      </c>
      <c r="I2697" s="132">
        <f t="shared" ca="1" si="127"/>
        <v>0</v>
      </c>
      <c r="J2697" s="134"/>
      <c r="K2697" s="135" t="s">
        <v>2979</v>
      </c>
    </row>
    <row r="2698" spans="1:11" ht="25.5" hidden="1" x14ac:dyDescent="0.25">
      <c r="A2698" s="128" t="s">
        <v>7363</v>
      </c>
      <c r="B2698" s="129" t="s">
        <v>7364</v>
      </c>
      <c r="C2698" s="130" t="s">
        <v>18</v>
      </c>
      <c r="D2698" s="130">
        <v>0</v>
      </c>
      <c r="E2698" s="131" t="s">
        <v>13</v>
      </c>
      <c r="F2698" s="132" t="str">
        <f t="shared" si="128"/>
        <v/>
      </c>
      <c r="G2698" s="133">
        <f>IF($K2698="Padrão",BDI!$B$17,IF($K2698="Diferenciado",BDI!$E$17,0))</f>
        <v>0.26419999999999999</v>
      </c>
      <c r="H2698" s="131" t="str">
        <f t="shared" si="126"/>
        <v/>
      </c>
      <c r="I2698" s="132" t="str">
        <f t="shared" si="127"/>
        <v/>
      </c>
      <c r="J2698" s="134"/>
      <c r="K2698" s="135" t="s">
        <v>2979</v>
      </c>
    </row>
    <row r="2699" spans="1:11" hidden="1" x14ac:dyDescent="0.25">
      <c r="A2699" s="128" t="s">
        <v>7365</v>
      </c>
      <c r="B2699" s="129" t="s">
        <v>7366</v>
      </c>
      <c r="C2699" s="130" t="s">
        <v>18</v>
      </c>
      <c r="D2699" s="130">
        <v>0</v>
      </c>
      <c r="E2699" s="131" t="s">
        <v>13</v>
      </c>
      <c r="F2699" s="132" t="str">
        <f t="shared" si="128"/>
        <v/>
      </c>
      <c r="G2699" s="133">
        <f>IF($K2699="Padrão",BDI!$B$17,IF($K2699="Diferenciado",BDI!$E$17,0))</f>
        <v>0.26419999999999999</v>
      </c>
      <c r="H2699" s="131" t="str">
        <f t="shared" si="126"/>
        <v/>
      </c>
      <c r="I2699" s="132" t="str">
        <f t="shared" si="127"/>
        <v/>
      </c>
      <c r="J2699" s="134"/>
      <c r="K2699" s="135" t="s">
        <v>2979</v>
      </c>
    </row>
    <row r="2700" spans="1:11" hidden="1" x14ac:dyDescent="0.25">
      <c r="A2700" s="128" t="s">
        <v>7367</v>
      </c>
      <c r="B2700" s="129" t="s">
        <v>7368</v>
      </c>
      <c r="C2700" s="130" t="s">
        <v>18</v>
      </c>
      <c r="D2700" s="130">
        <v>0</v>
      </c>
      <c r="E2700" s="131" t="s">
        <v>13</v>
      </c>
      <c r="F2700" s="132" t="str">
        <f t="shared" si="128"/>
        <v/>
      </c>
      <c r="G2700" s="133">
        <f>IF($K2700="Padrão",BDI!$B$17,IF($K2700="Diferenciado",BDI!$E$17,0))</f>
        <v>0.26419999999999999</v>
      </c>
      <c r="H2700" s="131" t="str">
        <f t="shared" si="126"/>
        <v/>
      </c>
      <c r="I2700" s="132" t="str">
        <f t="shared" si="127"/>
        <v/>
      </c>
      <c r="J2700" s="134"/>
      <c r="K2700" s="135" t="s">
        <v>2979</v>
      </c>
    </row>
    <row r="2701" spans="1:11" ht="25.5" hidden="1" x14ac:dyDescent="0.25">
      <c r="A2701" s="128" t="s">
        <v>7369</v>
      </c>
      <c r="B2701" s="129" t="s">
        <v>7370</v>
      </c>
      <c r="C2701" s="130" t="s">
        <v>18</v>
      </c>
      <c r="D2701" s="130">
        <v>0</v>
      </c>
      <c r="E2701" s="131" t="s">
        <v>13</v>
      </c>
      <c r="F2701" s="132" t="str">
        <f t="shared" si="128"/>
        <v/>
      </c>
      <c r="G2701" s="133">
        <f>IF($K2701="Padrão",BDI!$B$17,IF($K2701="Diferenciado",BDI!$E$17,0))</f>
        <v>0.26419999999999999</v>
      </c>
      <c r="H2701" s="131" t="str">
        <f t="shared" si="126"/>
        <v/>
      </c>
      <c r="I2701" s="132" t="str">
        <f t="shared" si="127"/>
        <v/>
      </c>
      <c r="J2701" s="134"/>
      <c r="K2701" s="135" t="s">
        <v>2979</v>
      </c>
    </row>
    <row r="2702" spans="1:11" ht="25.5" hidden="1" x14ac:dyDescent="0.25">
      <c r="A2702" s="128" t="s">
        <v>7371</v>
      </c>
      <c r="B2702" s="129" t="s">
        <v>7372</v>
      </c>
      <c r="C2702" s="130" t="s">
        <v>18</v>
      </c>
      <c r="D2702" s="130">
        <v>0</v>
      </c>
      <c r="E2702" s="131" t="s">
        <v>13</v>
      </c>
      <c r="F2702" s="132" t="str">
        <f t="shared" si="128"/>
        <v/>
      </c>
      <c r="G2702" s="133">
        <f>IF($K2702="Padrão",BDI!$B$17,IF($K2702="Diferenciado",BDI!$E$17,0))</f>
        <v>0.26419999999999999</v>
      </c>
      <c r="H2702" s="131" t="str">
        <f t="shared" si="126"/>
        <v/>
      </c>
      <c r="I2702" s="132" t="str">
        <f t="shared" si="127"/>
        <v/>
      </c>
      <c r="J2702" s="134"/>
      <c r="K2702" s="135" t="s">
        <v>2979</v>
      </c>
    </row>
    <row r="2703" spans="1:11" hidden="1" x14ac:dyDescent="0.25">
      <c r="A2703" s="128" t="s">
        <v>7373</v>
      </c>
      <c r="B2703" s="129" t="s">
        <v>7374</v>
      </c>
      <c r="C2703" s="130" t="s">
        <v>68</v>
      </c>
      <c r="D2703" s="130">
        <v>0</v>
      </c>
      <c r="E2703" s="131" t="s">
        <v>13</v>
      </c>
      <c r="F2703" s="132" t="str">
        <f t="shared" si="128"/>
        <v/>
      </c>
      <c r="G2703" s="133">
        <f>IF($K2703="Padrão",BDI!$B$17,IF($K2703="Diferenciado",BDI!$E$17,0))</f>
        <v>0.26419999999999999</v>
      </c>
      <c r="H2703" s="131" t="str">
        <f t="shared" si="126"/>
        <v/>
      </c>
      <c r="I2703" s="132" t="str">
        <f t="shared" si="127"/>
        <v/>
      </c>
      <c r="J2703" s="134"/>
      <c r="K2703" s="135" t="s">
        <v>2979</v>
      </c>
    </row>
    <row r="2704" spans="1:11" hidden="1" x14ac:dyDescent="0.25">
      <c r="A2704" s="128" t="s">
        <v>7375</v>
      </c>
      <c r="B2704" s="129" t="s">
        <v>7376</v>
      </c>
      <c r="C2704" s="130" t="s">
        <v>68</v>
      </c>
      <c r="D2704" s="130">
        <v>0</v>
      </c>
      <c r="E2704" s="131" t="s">
        <v>13</v>
      </c>
      <c r="F2704" s="132" t="str">
        <f t="shared" si="128"/>
        <v/>
      </c>
      <c r="G2704" s="133">
        <f>IF($K2704="Padrão",BDI!$B$17,IF($K2704="Diferenciado",BDI!$E$17,0))</f>
        <v>0.26419999999999999</v>
      </c>
      <c r="H2704" s="131" t="str">
        <f t="shared" si="126"/>
        <v/>
      </c>
      <c r="I2704" s="132" t="str">
        <f t="shared" si="127"/>
        <v/>
      </c>
      <c r="J2704" s="134"/>
      <c r="K2704" s="135" t="s">
        <v>2979</v>
      </c>
    </row>
    <row r="2705" spans="1:11" hidden="1" x14ac:dyDescent="0.25">
      <c r="A2705" s="128" t="s">
        <v>7377</v>
      </c>
      <c r="B2705" s="129" t="s">
        <v>7378</v>
      </c>
      <c r="C2705" s="130" t="s">
        <v>68</v>
      </c>
      <c r="D2705" s="130">
        <v>0</v>
      </c>
      <c r="E2705" s="131" t="s">
        <v>13</v>
      </c>
      <c r="F2705" s="132" t="str">
        <f t="shared" si="128"/>
        <v/>
      </c>
      <c r="G2705" s="133">
        <f>IF($K2705="Padrão",BDI!$B$17,IF($K2705="Diferenciado",BDI!$E$17,0))</f>
        <v>0.26419999999999999</v>
      </c>
      <c r="H2705" s="131" t="str">
        <f t="shared" si="126"/>
        <v/>
      </c>
      <c r="I2705" s="132" t="str">
        <f t="shared" si="127"/>
        <v/>
      </c>
      <c r="J2705" s="134"/>
      <c r="K2705" s="135" t="s">
        <v>2979</v>
      </c>
    </row>
    <row r="2706" spans="1:11" hidden="1" x14ac:dyDescent="0.25">
      <c r="A2706" s="177" t="s">
        <v>1556</v>
      </c>
      <c r="B2706" s="129" t="s">
        <v>7379</v>
      </c>
      <c r="C2706" s="130" t="s">
        <v>68</v>
      </c>
      <c r="D2706" s="130">
        <v>0</v>
      </c>
      <c r="E2706" s="131">
        <f ca="1">OFFSET(INDEX(Composições!A:H,MATCH(Orçamentária!A2706,Composições!A:A,0),8),2,0)</f>
        <v>17.49071885</v>
      </c>
      <c r="F2706" s="132">
        <f t="shared" ca="1" si="128"/>
        <v>0</v>
      </c>
      <c r="G2706" s="133">
        <f>IF($K2706="Padrão",BDI!$B$17,IF($K2706="Diferenciado",BDI!$E$17,0))</f>
        <v>0.26419999999999999</v>
      </c>
      <c r="H2706" s="131">
        <f t="shared" ca="1" si="126"/>
        <v>22.11</v>
      </c>
      <c r="I2706" s="132">
        <f t="shared" ca="1" si="127"/>
        <v>0</v>
      </c>
      <c r="J2706" s="134"/>
      <c r="K2706" s="135" t="s">
        <v>2979</v>
      </c>
    </row>
    <row r="2707" spans="1:11" hidden="1" x14ac:dyDescent="0.25">
      <c r="A2707" s="177" t="s">
        <v>1557</v>
      </c>
      <c r="B2707" s="129" t="s">
        <v>7380</v>
      </c>
      <c r="C2707" s="130" t="s">
        <v>68</v>
      </c>
      <c r="D2707" s="130">
        <v>0</v>
      </c>
      <c r="E2707" s="131">
        <f ca="1">OFFSET(INDEX(Composições!A:H,MATCH(Orçamentária!A2707,Composições!A:A,0),8),2,0)</f>
        <v>22.595087849999999</v>
      </c>
      <c r="F2707" s="132">
        <f t="shared" ca="1" si="128"/>
        <v>0</v>
      </c>
      <c r="G2707" s="133">
        <f>IF($K2707="Padrão",BDI!$B$17,IF($K2707="Diferenciado",BDI!$E$17,0))</f>
        <v>0.26419999999999999</v>
      </c>
      <c r="H2707" s="131">
        <f t="shared" ca="1" si="126"/>
        <v>28.56</v>
      </c>
      <c r="I2707" s="132">
        <f t="shared" ca="1" si="127"/>
        <v>0</v>
      </c>
      <c r="J2707" s="134"/>
      <c r="K2707" s="135" t="s">
        <v>2979</v>
      </c>
    </row>
    <row r="2708" spans="1:11" hidden="1" x14ac:dyDescent="0.25">
      <c r="A2708" s="177" t="s">
        <v>1558</v>
      </c>
      <c r="B2708" s="129" t="s">
        <v>7381</v>
      </c>
      <c r="C2708" s="130" t="s">
        <v>18</v>
      </c>
      <c r="D2708" s="130">
        <v>0</v>
      </c>
      <c r="E2708" s="131">
        <f ca="1">OFFSET(INDEX(Composições!A:H,MATCH(Orçamentária!A2708,Composições!A:A,0),8),2,0)</f>
        <v>122.96209575</v>
      </c>
      <c r="F2708" s="132">
        <f t="shared" ca="1" si="128"/>
        <v>0</v>
      </c>
      <c r="G2708" s="133">
        <f>IF($K2708="Padrão",BDI!$B$17,IF($K2708="Diferenciado",BDI!$E$17,0))</f>
        <v>0.26419999999999999</v>
      </c>
      <c r="H2708" s="131">
        <f t="shared" ca="1" si="126"/>
        <v>155.44999999999999</v>
      </c>
      <c r="I2708" s="132">
        <f t="shared" ca="1" si="127"/>
        <v>0</v>
      </c>
      <c r="J2708" s="134"/>
      <c r="K2708" s="135" t="s">
        <v>2979</v>
      </c>
    </row>
    <row r="2709" spans="1:11" hidden="1" x14ac:dyDescent="0.25">
      <c r="A2709" s="177" t="s">
        <v>1559</v>
      </c>
      <c r="B2709" s="129" t="s">
        <v>7382</v>
      </c>
      <c r="C2709" s="130" t="s">
        <v>18</v>
      </c>
      <c r="D2709" s="130">
        <v>0</v>
      </c>
      <c r="E2709" s="131">
        <f ca="1">OFFSET(INDEX(Composições!A:H,MATCH(Orçamentária!A2709,Composições!A:A,0),8),2,0)</f>
        <v>217.65693864524997</v>
      </c>
      <c r="F2709" s="132">
        <f t="shared" ca="1" si="128"/>
        <v>0</v>
      </c>
      <c r="G2709" s="133">
        <f>IF($K2709="Padrão",BDI!$B$17,IF($K2709="Diferenciado",BDI!$E$17,0))</f>
        <v>0.26419999999999999</v>
      </c>
      <c r="H2709" s="131">
        <f t="shared" ca="1" si="126"/>
        <v>275.16000000000003</v>
      </c>
      <c r="I2709" s="132">
        <f t="shared" ca="1" si="127"/>
        <v>0</v>
      </c>
      <c r="J2709" s="134"/>
      <c r="K2709" s="135" t="s">
        <v>2979</v>
      </c>
    </row>
    <row r="2710" spans="1:11" hidden="1" x14ac:dyDescent="0.25">
      <c r="A2710" s="177" t="s">
        <v>1561</v>
      </c>
      <c r="B2710" s="129" t="s">
        <v>1562</v>
      </c>
      <c r="C2710" s="130" t="s">
        <v>18</v>
      </c>
      <c r="D2710" s="130">
        <v>0</v>
      </c>
      <c r="E2710" s="131">
        <f ca="1">OFFSET(INDEX(Composições!A:H,MATCH(Orçamentária!A2710,Composições!A:A,0),8),2,0)</f>
        <v>50.358724904879992</v>
      </c>
      <c r="F2710" s="132">
        <f t="shared" ca="1" si="128"/>
        <v>0</v>
      </c>
      <c r="G2710" s="133">
        <f>IF($K2710="Padrão",BDI!$B$17,IF($K2710="Diferenciado",BDI!$E$17,0))</f>
        <v>0.26419999999999999</v>
      </c>
      <c r="H2710" s="131">
        <f t="shared" ca="1" si="126"/>
        <v>63.66</v>
      </c>
      <c r="I2710" s="132">
        <f t="shared" ca="1" si="127"/>
        <v>0</v>
      </c>
      <c r="J2710" s="134"/>
      <c r="K2710" s="135" t="s">
        <v>2979</v>
      </c>
    </row>
    <row r="2711" spans="1:11" hidden="1" x14ac:dyDescent="0.25">
      <c r="A2711" s="128" t="s">
        <v>7383</v>
      </c>
      <c r="B2711" s="129" t="s">
        <v>7384</v>
      </c>
      <c r="C2711" s="130" t="s">
        <v>18</v>
      </c>
      <c r="D2711" s="130">
        <v>0</v>
      </c>
      <c r="E2711" s="131" t="s">
        <v>13</v>
      </c>
      <c r="F2711" s="132" t="str">
        <f t="shared" si="128"/>
        <v/>
      </c>
      <c r="G2711" s="133">
        <f>IF($K2711="Padrão",BDI!$B$17,IF($K2711="Diferenciado",BDI!$E$17,0))</f>
        <v>0.26419999999999999</v>
      </c>
      <c r="H2711" s="131" t="str">
        <f t="shared" si="126"/>
        <v/>
      </c>
      <c r="I2711" s="132" t="str">
        <f t="shared" si="127"/>
        <v/>
      </c>
      <c r="J2711" s="134"/>
      <c r="K2711" s="135" t="s">
        <v>2979</v>
      </c>
    </row>
    <row r="2712" spans="1:11" hidden="1" x14ac:dyDescent="0.25">
      <c r="A2712" s="128" t="s">
        <v>7385</v>
      </c>
      <c r="B2712" s="129" t="s">
        <v>7386</v>
      </c>
      <c r="C2712" s="130" t="s">
        <v>18</v>
      </c>
      <c r="D2712" s="130">
        <v>0</v>
      </c>
      <c r="E2712" s="131" t="s">
        <v>13</v>
      </c>
      <c r="F2712" s="132" t="str">
        <f t="shared" si="128"/>
        <v/>
      </c>
      <c r="G2712" s="133">
        <f>IF($K2712="Padrão",BDI!$B$17,IF($K2712="Diferenciado",BDI!$E$17,0))</f>
        <v>0.26419999999999999</v>
      </c>
      <c r="H2712" s="131" t="str">
        <f t="shared" si="126"/>
        <v/>
      </c>
      <c r="I2712" s="132" t="str">
        <f t="shared" si="127"/>
        <v/>
      </c>
      <c r="J2712" s="134"/>
      <c r="K2712" s="135" t="s">
        <v>2979</v>
      </c>
    </row>
    <row r="2713" spans="1:11" hidden="1" x14ac:dyDescent="0.25">
      <c r="A2713" s="128" t="s">
        <v>7387</v>
      </c>
      <c r="B2713" s="129" t="s">
        <v>7388</v>
      </c>
      <c r="C2713" s="130" t="s">
        <v>18</v>
      </c>
      <c r="D2713" s="130">
        <v>0</v>
      </c>
      <c r="E2713" s="131" t="s">
        <v>13</v>
      </c>
      <c r="F2713" s="132" t="str">
        <f t="shared" si="128"/>
        <v/>
      </c>
      <c r="G2713" s="133">
        <f>IF($K2713="Padrão",BDI!$B$17,IF($K2713="Diferenciado",BDI!$E$17,0))</f>
        <v>0.26419999999999999</v>
      </c>
      <c r="H2713" s="131" t="str">
        <f t="shared" si="126"/>
        <v/>
      </c>
      <c r="I2713" s="132" t="str">
        <f t="shared" si="127"/>
        <v/>
      </c>
      <c r="J2713" s="134"/>
      <c r="K2713" s="135" t="s">
        <v>2979</v>
      </c>
    </row>
    <row r="2714" spans="1:11" hidden="1" x14ac:dyDescent="0.25">
      <c r="A2714" s="177" t="s">
        <v>1563</v>
      </c>
      <c r="B2714" s="129" t="s">
        <v>7389</v>
      </c>
      <c r="C2714" s="130" t="s">
        <v>18</v>
      </c>
      <c r="D2714" s="130">
        <v>0</v>
      </c>
      <c r="E2714" s="131">
        <f ca="1">OFFSET(INDEX(Composições!A:H,MATCH(Orçamentária!A2714,Composições!A:A,0),8),2,0)</f>
        <v>226.40779915487997</v>
      </c>
      <c r="F2714" s="132">
        <f t="shared" ca="1" si="128"/>
        <v>0</v>
      </c>
      <c r="G2714" s="133">
        <f>IF($K2714="Padrão",BDI!$B$17,IF($K2714="Diferenciado",BDI!$E$17,0))</f>
        <v>0.26419999999999999</v>
      </c>
      <c r="H2714" s="131">
        <f t="shared" ca="1" si="126"/>
        <v>286.22000000000003</v>
      </c>
      <c r="I2714" s="132">
        <f t="shared" ca="1" si="127"/>
        <v>0</v>
      </c>
      <c r="J2714" s="134"/>
      <c r="K2714" s="135" t="s">
        <v>2979</v>
      </c>
    </row>
    <row r="2715" spans="1:11" hidden="1" x14ac:dyDescent="0.25">
      <c r="A2715" s="177" t="s">
        <v>1565</v>
      </c>
      <c r="B2715" s="129" t="s">
        <v>7390</v>
      </c>
      <c r="C2715" s="130" t="s">
        <v>18</v>
      </c>
      <c r="D2715" s="130">
        <v>0</v>
      </c>
      <c r="E2715" s="131">
        <f ca="1">OFFSET(INDEX(Composições!A:H,MATCH(Orçamentária!A2715,Composições!A:A,0),8),2,0)</f>
        <v>226.40779915487997</v>
      </c>
      <c r="F2715" s="132">
        <f t="shared" ca="1" si="128"/>
        <v>0</v>
      </c>
      <c r="G2715" s="133">
        <f>IF($K2715="Padrão",BDI!$B$17,IF($K2715="Diferenciado",BDI!$E$17,0))</f>
        <v>0.26419999999999999</v>
      </c>
      <c r="H2715" s="131">
        <f t="shared" ca="1" si="126"/>
        <v>286.22000000000003</v>
      </c>
      <c r="I2715" s="132">
        <f t="shared" ca="1" si="127"/>
        <v>0</v>
      </c>
      <c r="J2715" s="134"/>
      <c r="K2715" s="135" t="s">
        <v>2979</v>
      </c>
    </row>
    <row r="2716" spans="1:11" hidden="1" x14ac:dyDescent="0.25">
      <c r="A2716" s="128" t="s">
        <v>7391</v>
      </c>
      <c r="B2716" s="129" t="s">
        <v>7392</v>
      </c>
      <c r="C2716" s="130" t="s">
        <v>18</v>
      </c>
      <c r="D2716" s="130">
        <v>0</v>
      </c>
      <c r="E2716" s="131" t="s">
        <v>13</v>
      </c>
      <c r="F2716" s="132" t="str">
        <f t="shared" si="128"/>
        <v/>
      </c>
      <c r="G2716" s="133">
        <f>IF($K2716="Padrão",BDI!$B$17,IF($K2716="Diferenciado",BDI!$E$17,0))</f>
        <v>0.26419999999999999</v>
      </c>
      <c r="H2716" s="131" t="str">
        <f t="shared" si="126"/>
        <v/>
      </c>
      <c r="I2716" s="132" t="str">
        <f t="shared" si="127"/>
        <v/>
      </c>
      <c r="J2716" s="134"/>
      <c r="K2716" s="135" t="s">
        <v>2979</v>
      </c>
    </row>
    <row r="2717" spans="1:11" hidden="1" x14ac:dyDescent="0.25">
      <c r="A2717" s="128" t="s">
        <v>7393</v>
      </c>
      <c r="B2717" s="129" t="s">
        <v>7394</v>
      </c>
      <c r="C2717" s="130" t="s">
        <v>18</v>
      </c>
      <c r="D2717" s="130">
        <v>0</v>
      </c>
      <c r="E2717" s="131" t="s">
        <v>13</v>
      </c>
      <c r="F2717" s="132" t="str">
        <f t="shared" si="128"/>
        <v/>
      </c>
      <c r="G2717" s="133">
        <f>IF($K2717="Padrão",BDI!$B$17,IF($K2717="Diferenciado",BDI!$E$17,0))</f>
        <v>0.26419999999999999</v>
      </c>
      <c r="H2717" s="131" t="str">
        <f t="shared" si="126"/>
        <v/>
      </c>
      <c r="I2717" s="132" t="str">
        <f t="shared" si="127"/>
        <v/>
      </c>
      <c r="J2717" s="134"/>
      <c r="K2717" s="135" t="s">
        <v>2979</v>
      </c>
    </row>
    <row r="2718" spans="1:11" hidden="1" x14ac:dyDescent="0.25">
      <c r="A2718" s="128" t="s">
        <v>7395</v>
      </c>
      <c r="B2718" s="129" t="s">
        <v>7396</v>
      </c>
      <c r="C2718" s="130" t="s">
        <v>18</v>
      </c>
      <c r="D2718" s="130">
        <v>0</v>
      </c>
      <c r="E2718" s="131" t="s">
        <v>13</v>
      </c>
      <c r="F2718" s="132" t="str">
        <f t="shared" si="128"/>
        <v/>
      </c>
      <c r="G2718" s="133">
        <f>IF($K2718="Padrão",BDI!$B$17,IF($K2718="Diferenciado",BDI!$E$17,0))</f>
        <v>0.26419999999999999</v>
      </c>
      <c r="H2718" s="131" t="str">
        <f t="shared" si="126"/>
        <v/>
      </c>
      <c r="I2718" s="132" t="str">
        <f t="shared" si="127"/>
        <v/>
      </c>
      <c r="J2718" s="134"/>
      <c r="K2718" s="135" t="s">
        <v>2979</v>
      </c>
    </row>
    <row r="2719" spans="1:11" hidden="1" x14ac:dyDescent="0.25">
      <c r="A2719" s="128" t="s">
        <v>7397</v>
      </c>
      <c r="B2719" s="129" t="s">
        <v>7398</v>
      </c>
      <c r="C2719" s="130" t="s">
        <v>18</v>
      </c>
      <c r="D2719" s="130">
        <v>0</v>
      </c>
      <c r="E2719" s="131" t="s">
        <v>13</v>
      </c>
      <c r="F2719" s="132" t="str">
        <f t="shared" si="128"/>
        <v/>
      </c>
      <c r="G2719" s="133">
        <f>IF($K2719="Padrão",BDI!$B$17,IF($K2719="Diferenciado",BDI!$E$17,0))</f>
        <v>0.26419999999999999</v>
      </c>
      <c r="H2719" s="131" t="str">
        <f t="shared" si="126"/>
        <v/>
      </c>
      <c r="I2719" s="132" t="str">
        <f t="shared" si="127"/>
        <v/>
      </c>
      <c r="J2719" s="134"/>
      <c r="K2719" s="135" t="s">
        <v>2979</v>
      </c>
    </row>
    <row r="2720" spans="1:11" hidden="1" x14ac:dyDescent="0.25">
      <c r="A2720" s="128" t="s">
        <v>7399</v>
      </c>
      <c r="B2720" s="129" t="s">
        <v>7400</v>
      </c>
      <c r="C2720" s="130" t="s">
        <v>18</v>
      </c>
      <c r="D2720" s="130">
        <v>0</v>
      </c>
      <c r="E2720" s="131" t="s">
        <v>13</v>
      </c>
      <c r="F2720" s="132" t="str">
        <f t="shared" si="128"/>
        <v/>
      </c>
      <c r="G2720" s="133">
        <f>IF($K2720="Padrão",BDI!$B$17,IF($K2720="Diferenciado",BDI!$E$17,0))</f>
        <v>0.26419999999999999</v>
      </c>
      <c r="H2720" s="131" t="str">
        <f t="shared" si="126"/>
        <v/>
      </c>
      <c r="I2720" s="132" t="str">
        <f t="shared" si="127"/>
        <v/>
      </c>
      <c r="J2720" s="134"/>
      <c r="K2720" s="135" t="s">
        <v>2979</v>
      </c>
    </row>
    <row r="2721" spans="1:11" hidden="1" x14ac:dyDescent="0.25">
      <c r="A2721" s="128" t="s">
        <v>7401</v>
      </c>
      <c r="B2721" s="129" t="s">
        <v>7402</v>
      </c>
      <c r="C2721" s="130" t="s">
        <v>18</v>
      </c>
      <c r="D2721" s="130">
        <v>0</v>
      </c>
      <c r="E2721" s="131" t="s">
        <v>13</v>
      </c>
      <c r="F2721" s="132" t="str">
        <f t="shared" si="128"/>
        <v/>
      </c>
      <c r="G2721" s="133">
        <f>IF($K2721="Padrão",BDI!$B$17,IF($K2721="Diferenciado",BDI!$E$17,0))</f>
        <v>0.26419999999999999</v>
      </c>
      <c r="H2721" s="131" t="str">
        <f t="shared" si="126"/>
        <v/>
      </c>
      <c r="I2721" s="132" t="str">
        <f t="shared" si="127"/>
        <v/>
      </c>
      <c r="J2721" s="134"/>
      <c r="K2721" s="135" t="s">
        <v>2979</v>
      </c>
    </row>
    <row r="2722" spans="1:11" hidden="1" x14ac:dyDescent="0.25">
      <c r="A2722" s="177" t="s">
        <v>1567</v>
      </c>
      <c r="B2722" s="129" t="s">
        <v>7403</v>
      </c>
      <c r="C2722" s="130" t="s">
        <v>18</v>
      </c>
      <c r="D2722" s="130">
        <v>0</v>
      </c>
      <c r="E2722" s="131">
        <f ca="1">OFFSET(INDEX(Composições!A:H,MATCH(Orçamentária!A2722,Composições!A:A,0),8),2,0)</f>
        <v>15.266499999999999</v>
      </c>
      <c r="F2722" s="132">
        <f t="shared" ca="1" si="128"/>
        <v>0</v>
      </c>
      <c r="G2722" s="133">
        <f>IF($K2722="Padrão",BDI!$B$17,IF($K2722="Diferenciado",BDI!$E$17,0))</f>
        <v>0.26419999999999999</v>
      </c>
      <c r="H2722" s="131">
        <f t="shared" ca="1" si="126"/>
        <v>19.3</v>
      </c>
      <c r="I2722" s="132">
        <f t="shared" ca="1" si="127"/>
        <v>0</v>
      </c>
      <c r="J2722" s="134"/>
      <c r="K2722" s="135" t="s">
        <v>2979</v>
      </c>
    </row>
    <row r="2723" spans="1:11" x14ac:dyDescent="0.25">
      <c r="A2723" s="128" t="s">
        <v>7404</v>
      </c>
      <c r="B2723" s="129" t="s">
        <v>7405</v>
      </c>
      <c r="C2723" s="130" t="s">
        <v>18</v>
      </c>
      <c r="D2723" s="130">
        <v>3</v>
      </c>
      <c r="E2723" s="176">
        <v>18.71</v>
      </c>
      <c r="F2723" s="132">
        <f t="shared" si="128"/>
        <v>56.13</v>
      </c>
      <c r="G2723" s="133">
        <f>IF($K2723="Padrão",BDI!$B$17,IF($K2723="Diferenciado",BDI!$E$17,0))</f>
        <v>0.18609999999999999</v>
      </c>
      <c r="H2723" s="131">
        <f t="shared" si="126"/>
        <v>22.19</v>
      </c>
      <c r="I2723" s="132">
        <f t="shared" si="127"/>
        <v>66.569999999999993</v>
      </c>
      <c r="J2723" s="134"/>
      <c r="K2723" s="135" t="s">
        <v>2977</v>
      </c>
    </row>
    <row r="2724" spans="1:11" hidden="1" x14ac:dyDescent="0.25">
      <c r="A2724" s="177" t="s">
        <v>1568</v>
      </c>
      <c r="B2724" s="129" t="s">
        <v>7406</v>
      </c>
      <c r="C2724" s="130" t="s">
        <v>18</v>
      </c>
      <c r="D2724" s="130">
        <v>0</v>
      </c>
      <c r="E2724" s="131">
        <f ca="1">OFFSET(INDEX(Composições!A:H,MATCH(Orçamentária!A2724,Composições!A:A,0),8),2,0)</f>
        <v>2.6505000000000001</v>
      </c>
      <c r="F2724" s="132">
        <f t="shared" ca="1" si="128"/>
        <v>0</v>
      </c>
      <c r="G2724" s="133">
        <f>IF($K2724="Padrão",BDI!$B$17,IF($K2724="Diferenciado",BDI!$E$17,0))</f>
        <v>0.26419999999999999</v>
      </c>
      <c r="H2724" s="131">
        <f t="shared" ca="1" si="126"/>
        <v>3.35</v>
      </c>
      <c r="I2724" s="132">
        <f t="shared" ca="1" si="127"/>
        <v>0</v>
      </c>
      <c r="J2724" s="134"/>
      <c r="K2724" s="135" t="s">
        <v>2979</v>
      </c>
    </row>
    <row r="2725" spans="1:11" x14ac:dyDescent="0.25">
      <c r="A2725" s="177" t="s">
        <v>1569</v>
      </c>
      <c r="B2725" s="129" t="s">
        <v>7407</v>
      </c>
      <c r="C2725" s="130" t="s">
        <v>72</v>
      </c>
      <c r="D2725" s="130">
        <v>50</v>
      </c>
      <c r="E2725" s="131">
        <f ca="1">OFFSET(INDEX(Composições!A:H,MATCH(Orçamentária!A2725,Composições!A:A,0),8),2,0)</f>
        <v>3.4009999999999998</v>
      </c>
      <c r="F2725" s="132">
        <f t="shared" ca="1" si="128"/>
        <v>170.04999999999998</v>
      </c>
      <c r="G2725" s="133">
        <f>IF($K2725="Padrão",BDI!$B$17,IF($K2725="Diferenciado",BDI!$E$17,0))</f>
        <v>0.18609999999999999</v>
      </c>
      <c r="H2725" s="131">
        <f t="shared" ca="1" si="126"/>
        <v>4.03</v>
      </c>
      <c r="I2725" s="132">
        <f t="shared" ca="1" si="127"/>
        <v>201.5</v>
      </c>
      <c r="J2725" s="134"/>
      <c r="K2725" s="135" t="s">
        <v>2977</v>
      </c>
    </row>
    <row r="2726" spans="1:11" hidden="1" x14ac:dyDescent="0.25">
      <c r="A2726" s="128" t="s">
        <v>7408</v>
      </c>
      <c r="B2726" s="129" t="s">
        <v>7409</v>
      </c>
      <c r="C2726" s="130" t="s">
        <v>72</v>
      </c>
      <c r="D2726" s="130">
        <v>0</v>
      </c>
      <c r="E2726" s="131" t="s">
        <v>13</v>
      </c>
      <c r="F2726" s="132" t="str">
        <f t="shared" si="128"/>
        <v/>
      </c>
      <c r="G2726" s="133">
        <f>IF($K2726="Padrão",BDI!$B$17,IF($K2726="Diferenciado",BDI!$E$17,0))</f>
        <v>0.26419999999999999</v>
      </c>
      <c r="H2726" s="131" t="str">
        <f t="shared" si="126"/>
        <v/>
      </c>
      <c r="I2726" s="132" t="str">
        <f t="shared" si="127"/>
        <v/>
      </c>
      <c r="J2726" s="134"/>
      <c r="K2726" s="135" t="s">
        <v>2979</v>
      </c>
    </row>
    <row r="2727" spans="1:11" hidden="1" x14ac:dyDescent="0.25">
      <c r="A2727" s="128" t="s">
        <v>7410</v>
      </c>
      <c r="B2727" s="129" t="s">
        <v>7411</v>
      </c>
      <c r="C2727" s="130" t="s">
        <v>18</v>
      </c>
      <c r="D2727" s="130">
        <v>0</v>
      </c>
      <c r="E2727" s="131" t="s">
        <v>13</v>
      </c>
      <c r="F2727" s="132" t="str">
        <f t="shared" si="128"/>
        <v/>
      </c>
      <c r="G2727" s="133">
        <f>IF($K2727="Padrão",BDI!$B$17,IF($K2727="Diferenciado",BDI!$E$17,0))</f>
        <v>0.26419999999999999</v>
      </c>
      <c r="H2727" s="131" t="str">
        <f t="shared" si="126"/>
        <v/>
      </c>
      <c r="I2727" s="132" t="str">
        <f t="shared" si="127"/>
        <v/>
      </c>
      <c r="J2727" s="134"/>
      <c r="K2727" s="135" t="s">
        <v>2979</v>
      </c>
    </row>
    <row r="2728" spans="1:11" hidden="1" x14ac:dyDescent="0.25">
      <c r="A2728" s="128" t="s">
        <v>7412</v>
      </c>
      <c r="B2728" s="129" t="s">
        <v>7413</v>
      </c>
      <c r="C2728" s="130" t="s">
        <v>18</v>
      </c>
      <c r="D2728" s="130">
        <v>0</v>
      </c>
      <c r="E2728" s="131" t="s">
        <v>13</v>
      </c>
      <c r="F2728" s="132" t="str">
        <f t="shared" si="128"/>
        <v/>
      </c>
      <c r="G2728" s="133">
        <f>IF($K2728="Padrão",BDI!$B$17,IF($K2728="Diferenciado",BDI!$E$17,0))</f>
        <v>0.26419999999999999</v>
      </c>
      <c r="H2728" s="131" t="str">
        <f t="shared" si="126"/>
        <v/>
      </c>
      <c r="I2728" s="132" t="str">
        <f t="shared" si="127"/>
        <v/>
      </c>
      <c r="J2728" s="134"/>
      <c r="K2728" s="135" t="s">
        <v>2979</v>
      </c>
    </row>
    <row r="2729" spans="1:11" hidden="1" x14ac:dyDescent="0.25">
      <c r="A2729" s="177" t="s">
        <v>1570</v>
      </c>
      <c r="B2729" s="129" t="s">
        <v>7414</v>
      </c>
      <c r="C2729" s="130" t="s">
        <v>18</v>
      </c>
      <c r="D2729" s="130">
        <v>0</v>
      </c>
      <c r="E2729" s="131">
        <f ca="1">OFFSET(INDEX(Composições!A:H,MATCH(Orçamentária!A2729,Composições!A:A,0),8),2,0)</f>
        <v>42.654999999999994</v>
      </c>
      <c r="F2729" s="132">
        <f t="shared" ca="1" si="128"/>
        <v>0</v>
      </c>
      <c r="G2729" s="133">
        <f>IF($K2729="Padrão",BDI!$B$17,IF($K2729="Diferenciado",BDI!$E$17,0))</f>
        <v>0.26419999999999999</v>
      </c>
      <c r="H2729" s="131">
        <f t="shared" ca="1" si="126"/>
        <v>53.92</v>
      </c>
      <c r="I2729" s="132">
        <f t="shared" ca="1" si="127"/>
        <v>0</v>
      </c>
      <c r="J2729" s="134"/>
      <c r="K2729" s="135" t="s">
        <v>2979</v>
      </c>
    </row>
    <row r="2730" spans="1:11" hidden="1" x14ac:dyDescent="0.25">
      <c r="A2730" s="128" t="s">
        <v>7415</v>
      </c>
      <c r="B2730" s="129" t="s">
        <v>7416</v>
      </c>
      <c r="C2730" s="130" t="s">
        <v>18</v>
      </c>
      <c r="D2730" s="130">
        <v>0</v>
      </c>
      <c r="E2730" s="131" t="s">
        <v>13</v>
      </c>
      <c r="F2730" s="132" t="str">
        <f t="shared" si="128"/>
        <v/>
      </c>
      <c r="G2730" s="133">
        <f>IF($K2730="Padrão",BDI!$B$17,IF($K2730="Diferenciado",BDI!$E$17,0))</f>
        <v>0.26419999999999999</v>
      </c>
      <c r="H2730" s="131" t="str">
        <f t="shared" si="126"/>
        <v/>
      </c>
      <c r="I2730" s="132" t="str">
        <f t="shared" si="127"/>
        <v/>
      </c>
      <c r="J2730" s="134"/>
      <c r="K2730" s="135" t="s">
        <v>2979</v>
      </c>
    </row>
    <row r="2731" spans="1:11" hidden="1" x14ac:dyDescent="0.25">
      <c r="A2731" s="128" t="s">
        <v>7417</v>
      </c>
      <c r="B2731" s="129" t="s">
        <v>7418</v>
      </c>
      <c r="C2731" s="130" t="s">
        <v>18</v>
      </c>
      <c r="D2731" s="130">
        <v>0</v>
      </c>
      <c r="E2731" s="131" t="s">
        <v>13</v>
      </c>
      <c r="F2731" s="132" t="str">
        <f t="shared" si="128"/>
        <v/>
      </c>
      <c r="G2731" s="133">
        <f>IF($K2731="Padrão",BDI!$B$17,IF($K2731="Diferenciado",BDI!$E$17,0))</f>
        <v>0.26419999999999999</v>
      </c>
      <c r="H2731" s="131" t="str">
        <f t="shared" si="126"/>
        <v/>
      </c>
      <c r="I2731" s="132" t="str">
        <f t="shared" si="127"/>
        <v/>
      </c>
      <c r="J2731" s="134"/>
      <c r="K2731" s="135" t="s">
        <v>2979</v>
      </c>
    </row>
    <row r="2732" spans="1:11" hidden="1" x14ac:dyDescent="0.25">
      <c r="A2732" s="128" t="s">
        <v>7419</v>
      </c>
      <c r="B2732" s="129" t="s">
        <v>7420</v>
      </c>
      <c r="C2732" s="130" t="s">
        <v>18</v>
      </c>
      <c r="D2732" s="130">
        <v>0</v>
      </c>
      <c r="E2732" s="131" t="s">
        <v>13</v>
      </c>
      <c r="F2732" s="132" t="str">
        <f t="shared" si="128"/>
        <v/>
      </c>
      <c r="G2732" s="133">
        <f>IF($K2732="Padrão",BDI!$B$17,IF($K2732="Diferenciado",BDI!$E$17,0))</f>
        <v>0.26419999999999999</v>
      </c>
      <c r="H2732" s="131" t="str">
        <f t="shared" si="126"/>
        <v/>
      </c>
      <c r="I2732" s="132" t="str">
        <f t="shared" si="127"/>
        <v/>
      </c>
      <c r="J2732" s="134"/>
      <c r="K2732" s="135" t="s">
        <v>2979</v>
      </c>
    </row>
    <row r="2733" spans="1:11" hidden="1" x14ac:dyDescent="0.25">
      <c r="A2733" s="128" t="s">
        <v>7421</v>
      </c>
      <c r="B2733" s="129" t="s">
        <v>7422</v>
      </c>
      <c r="C2733" s="130" t="s">
        <v>18</v>
      </c>
      <c r="D2733" s="130">
        <v>0</v>
      </c>
      <c r="E2733" s="131" t="s">
        <v>13</v>
      </c>
      <c r="F2733" s="132" t="str">
        <f t="shared" si="128"/>
        <v/>
      </c>
      <c r="G2733" s="133">
        <f>IF($K2733="Padrão",BDI!$B$17,IF($K2733="Diferenciado",BDI!$E$17,0))</f>
        <v>0.26419999999999999</v>
      </c>
      <c r="H2733" s="131" t="str">
        <f t="shared" si="126"/>
        <v/>
      </c>
      <c r="I2733" s="132" t="str">
        <f t="shared" si="127"/>
        <v/>
      </c>
      <c r="J2733" s="134"/>
      <c r="K2733" s="135" t="s">
        <v>2979</v>
      </c>
    </row>
    <row r="2734" spans="1:11" hidden="1" x14ac:dyDescent="0.25">
      <c r="A2734" s="128" t="s">
        <v>7423</v>
      </c>
      <c r="B2734" s="129" t="s">
        <v>7424</v>
      </c>
      <c r="C2734" s="130" t="s">
        <v>18</v>
      </c>
      <c r="D2734" s="130">
        <v>0</v>
      </c>
      <c r="E2734" s="131" t="s">
        <v>13</v>
      </c>
      <c r="F2734" s="132" t="str">
        <f t="shared" si="128"/>
        <v/>
      </c>
      <c r="G2734" s="133">
        <f>IF($K2734="Padrão",BDI!$B$17,IF($K2734="Diferenciado",BDI!$E$17,0))</f>
        <v>0.26419999999999999</v>
      </c>
      <c r="H2734" s="131" t="str">
        <f t="shared" si="126"/>
        <v/>
      </c>
      <c r="I2734" s="132" t="str">
        <f t="shared" si="127"/>
        <v/>
      </c>
      <c r="J2734" s="134"/>
      <c r="K2734" s="135" t="s">
        <v>2979</v>
      </c>
    </row>
    <row r="2735" spans="1:11" hidden="1" x14ac:dyDescent="0.25">
      <c r="A2735" s="177" t="s">
        <v>1571</v>
      </c>
      <c r="B2735" s="129" t="s">
        <v>7425</v>
      </c>
      <c r="C2735" s="130" t="s">
        <v>18</v>
      </c>
      <c r="D2735" s="130">
        <v>0</v>
      </c>
      <c r="E2735" s="131">
        <f ca="1">OFFSET(INDEX(Composições!A:H,MATCH(Orçamentária!A2735,Composições!A:A,0),8),2,0)</f>
        <v>182.56149999999997</v>
      </c>
      <c r="F2735" s="132">
        <f t="shared" ca="1" si="128"/>
        <v>0</v>
      </c>
      <c r="G2735" s="133">
        <f>IF($K2735="Padrão",BDI!$B$17,IF($K2735="Diferenciado",BDI!$E$17,0))</f>
        <v>0.26419999999999999</v>
      </c>
      <c r="H2735" s="131">
        <f t="shared" ca="1" si="126"/>
        <v>230.79</v>
      </c>
      <c r="I2735" s="132">
        <f t="shared" ca="1" si="127"/>
        <v>0</v>
      </c>
      <c r="J2735" s="134"/>
      <c r="K2735" s="135" t="s">
        <v>2979</v>
      </c>
    </row>
    <row r="2736" spans="1:11" hidden="1" x14ac:dyDescent="0.25">
      <c r="A2736" s="177" t="s">
        <v>1572</v>
      </c>
      <c r="B2736" s="129" t="s">
        <v>7426</v>
      </c>
      <c r="C2736" s="130" t="s">
        <v>18</v>
      </c>
      <c r="D2736" s="130">
        <v>0</v>
      </c>
      <c r="E2736" s="131">
        <f ca="1">OFFSET(INDEX(Composições!A:H,MATCH(Orçamentária!A2736,Composições!A:A,0),8),2,0)</f>
        <v>194.655</v>
      </c>
      <c r="F2736" s="132">
        <f t="shared" ca="1" si="128"/>
        <v>0</v>
      </c>
      <c r="G2736" s="133">
        <f>IF($K2736="Padrão",BDI!$B$17,IF($K2736="Diferenciado",BDI!$E$17,0))</f>
        <v>0.26419999999999999</v>
      </c>
      <c r="H2736" s="131">
        <f t="shared" ca="1" si="126"/>
        <v>246.08</v>
      </c>
      <c r="I2736" s="132">
        <f t="shared" ca="1" si="127"/>
        <v>0</v>
      </c>
      <c r="J2736" s="134"/>
      <c r="K2736" s="135" t="s">
        <v>2979</v>
      </c>
    </row>
    <row r="2737" spans="1:11" hidden="1" x14ac:dyDescent="0.25">
      <c r="A2737" s="128" t="s">
        <v>7427</v>
      </c>
      <c r="B2737" s="129" t="s">
        <v>7428</v>
      </c>
      <c r="C2737" s="130" t="s">
        <v>18</v>
      </c>
      <c r="D2737" s="130">
        <v>0</v>
      </c>
      <c r="E2737" s="131" t="s">
        <v>13</v>
      </c>
      <c r="F2737" s="132" t="str">
        <f t="shared" si="128"/>
        <v/>
      </c>
      <c r="G2737" s="133">
        <f>IF($K2737="Padrão",BDI!$B$17,IF($K2737="Diferenciado",BDI!$E$17,0))</f>
        <v>0.26419999999999999</v>
      </c>
      <c r="H2737" s="131" t="str">
        <f t="shared" si="126"/>
        <v/>
      </c>
      <c r="I2737" s="132" t="str">
        <f t="shared" si="127"/>
        <v/>
      </c>
      <c r="J2737" s="134"/>
      <c r="K2737" s="135" t="s">
        <v>2979</v>
      </c>
    </row>
    <row r="2738" spans="1:11" hidden="1" x14ac:dyDescent="0.25">
      <c r="A2738" s="128" t="s">
        <v>7429</v>
      </c>
      <c r="B2738" s="129" t="s">
        <v>7430</v>
      </c>
      <c r="C2738" s="130" t="s">
        <v>18</v>
      </c>
      <c r="D2738" s="130">
        <v>0</v>
      </c>
      <c r="E2738" s="131" t="s">
        <v>13</v>
      </c>
      <c r="F2738" s="132" t="str">
        <f t="shared" si="128"/>
        <v/>
      </c>
      <c r="G2738" s="133">
        <f>IF($K2738="Padrão",BDI!$B$17,IF($K2738="Diferenciado",BDI!$E$17,0))</f>
        <v>0.26419999999999999</v>
      </c>
      <c r="H2738" s="131" t="str">
        <f t="shared" si="126"/>
        <v/>
      </c>
      <c r="I2738" s="132" t="str">
        <f t="shared" si="127"/>
        <v/>
      </c>
      <c r="J2738" s="134"/>
      <c r="K2738" s="135" t="s">
        <v>2979</v>
      </c>
    </row>
    <row r="2739" spans="1:11" hidden="1" x14ac:dyDescent="0.25">
      <c r="A2739" s="128" t="s">
        <v>7431</v>
      </c>
      <c r="B2739" s="129" t="s">
        <v>7432</v>
      </c>
      <c r="C2739" s="130" t="s">
        <v>18</v>
      </c>
      <c r="D2739" s="130">
        <v>0</v>
      </c>
      <c r="E2739" s="131" t="s">
        <v>13</v>
      </c>
      <c r="F2739" s="132" t="str">
        <f t="shared" si="128"/>
        <v/>
      </c>
      <c r="G2739" s="133">
        <f>IF($K2739="Padrão",BDI!$B$17,IF($K2739="Diferenciado",BDI!$E$17,0))</f>
        <v>0.26419999999999999</v>
      </c>
      <c r="H2739" s="131" t="str">
        <f t="shared" si="126"/>
        <v/>
      </c>
      <c r="I2739" s="132" t="str">
        <f t="shared" si="127"/>
        <v/>
      </c>
      <c r="J2739" s="134"/>
      <c r="K2739" s="135" t="s">
        <v>2979</v>
      </c>
    </row>
    <row r="2740" spans="1:11" hidden="1" x14ac:dyDescent="0.25">
      <c r="A2740" s="177" t="s">
        <v>1573</v>
      </c>
      <c r="B2740" s="129" t="s">
        <v>7433</v>
      </c>
      <c r="C2740" s="130" t="s">
        <v>18</v>
      </c>
      <c r="D2740" s="130">
        <v>0</v>
      </c>
      <c r="E2740" s="131">
        <f ca="1">OFFSET(INDEX(Composições!A:H,MATCH(Orçamentária!A2740,Composições!A:A,0),8),2,0)</f>
        <v>3.5529999999999999</v>
      </c>
      <c r="F2740" s="132">
        <f t="shared" ca="1" si="128"/>
        <v>0</v>
      </c>
      <c r="G2740" s="133">
        <f>IF($K2740="Padrão",BDI!$B$17,IF($K2740="Diferenciado",BDI!$E$17,0))</f>
        <v>0.26419999999999999</v>
      </c>
      <c r="H2740" s="131">
        <f t="shared" ca="1" si="126"/>
        <v>4.49</v>
      </c>
      <c r="I2740" s="132">
        <f t="shared" ca="1" si="127"/>
        <v>0</v>
      </c>
      <c r="J2740" s="134"/>
      <c r="K2740" s="135" t="s">
        <v>2979</v>
      </c>
    </row>
    <row r="2741" spans="1:11" hidden="1" x14ac:dyDescent="0.25">
      <c r="A2741" s="128" t="s">
        <v>7434</v>
      </c>
      <c r="B2741" s="129" t="s">
        <v>7435</v>
      </c>
      <c r="C2741" s="130" t="s">
        <v>18</v>
      </c>
      <c r="D2741" s="130">
        <v>0</v>
      </c>
      <c r="E2741" s="131" t="s">
        <v>13</v>
      </c>
      <c r="F2741" s="132" t="str">
        <f t="shared" si="128"/>
        <v/>
      </c>
      <c r="G2741" s="133">
        <f>IF($K2741="Padrão",BDI!$B$17,IF($K2741="Diferenciado",BDI!$E$17,0))</f>
        <v>0.26419999999999999</v>
      </c>
      <c r="H2741" s="131" t="str">
        <f t="shared" si="126"/>
        <v/>
      </c>
      <c r="I2741" s="132" t="str">
        <f t="shared" si="127"/>
        <v/>
      </c>
      <c r="J2741" s="134"/>
      <c r="K2741" s="135" t="s">
        <v>2979</v>
      </c>
    </row>
    <row r="2742" spans="1:11" hidden="1" x14ac:dyDescent="0.25">
      <c r="A2742" s="177" t="s">
        <v>1574</v>
      </c>
      <c r="B2742" s="129" t="s">
        <v>7436</v>
      </c>
      <c r="C2742" s="130" t="s">
        <v>18</v>
      </c>
      <c r="D2742" s="130">
        <v>0</v>
      </c>
      <c r="E2742" s="131">
        <f ca="1">OFFSET(INDEX(Composições!A:H,MATCH(Orçamentária!A2742,Composições!A:A,0),8),2,0)</f>
        <v>301.76749999999998</v>
      </c>
      <c r="F2742" s="132">
        <f t="shared" ca="1" si="128"/>
        <v>0</v>
      </c>
      <c r="G2742" s="133">
        <f>IF($K2742="Padrão",BDI!$B$17,IF($K2742="Diferenciado",BDI!$E$17,0))</f>
        <v>0.26419999999999999</v>
      </c>
      <c r="H2742" s="131">
        <f t="shared" ca="1" si="126"/>
        <v>381.49</v>
      </c>
      <c r="I2742" s="132">
        <f t="shared" ca="1" si="127"/>
        <v>0</v>
      </c>
      <c r="J2742" s="134"/>
      <c r="K2742" s="135" t="s">
        <v>2979</v>
      </c>
    </row>
    <row r="2743" spans="1:11" hidden="1" x14ac:dyDescent="0.25">
      <c r="A2743" s="128" t="s">
        <v>7437</v>
      </c>
      <c r="B2743" s="129" t="s">
        <v>7438</v>
      </c>
      <c r="C2743" s="130" t="s">
        <v>18</v>
      </c>
      <c r="D2743" s="130">
        <v>0</v>
      </c>
      <c r="E2743" s="131" t="s">
        <v>13</v>
      </c>
      <c r="F2743" s="132" t="str">
        <f t="shared" si="128"/>
        <v/>
      </c>
      <c r="G2743" s="133">
        <f>IF($K2743="Padrão",BDI!$B$17,IF($K2743="Diferenciado",BDI!$E$17,0))</f>
        <v>0.26419999999999999</v>
      </c>
      <c r="H2743" s="131" t="str">
        <f t="shared" si="126"/>
        <v/>
      </c>
      <c r="I2743" s="132" t="str">
        <f t="shared" si="127"/>
        <v/>
      </c>
      <c r="J2743" s="134"/>
      <c r="K2743" s="135" t="s">
        <v>2979</v>
      </c>
    </row>
    <row r="2744" spans="1:11" hidden="1" x14ac:dyDescent="0.25">
      <c r="A2744" s="177" t="s">
        <v>1575</v>
      </c>
      <c r="B2744" s="129" t="s">
        <v>7439</v>
      </c>
      <c r="C2744" s="130" t="s">
        <v>18</v>
      </c>
      <c r="D2744" s="130">
        <v>0</v>
      </c>
      <c r="E2744" s="131">
        <f ca="1">OFFSET(INDEX(Composições!A:H,MATCH(Orçamentária!A2744,Composições!A:A,0),8),2,0)</f>
        <v>21.945</v>
      </c>
      <c r="F2744" s="132">
        <f t="shared" ca="1" si="128"/>
        <v>0</v>
      </c>
      <c r="G2744" s="133">
        <f>IF($K2744="Padrão",BDI!$B$17,IF($K2744="Diferenciado",BDI!$E$17,0))</f>
        <v>0.26419999999999999</v>
      </c>
      <c r="H2744" s="131">
        <f t="shared" ca="1" si="126"/>
        <v>27.74</v>
      </c>
      <c r="I2744" s="132">
        <f t="shared" ca="1" si="127"/>
        <v>0</v>
      </c>
      <c r="J2744" s="134"/>
      <c r="K2744" s="135" t="s">
        <v>2979</v>
      </c>
    </row>
    <row r="2745" spans="1:11" hidden="1" x14ac:dyDescent="0.25">
      <c r="A2745" s="128" t="s">
        <v>7440</v>
      </c>
      <c r="B2745" s="129" t="s">
        <v>7441</v>
      </c>
      <c r="C2745" s="130" t="s">
        <v>18</v>
      </c>
      <c r="D2745" s="130">
        <v>0</v>
      </c>
      <c r="E2745" s="131" t="s">
        <v>13</v>
      </c>
      <c r="F2745" s="132" t="str">
        <f t="shared" si="128"/>
        <v/>
      </c>
      <c r="G2745" s="133">
        <f>IF($K2745="Padrão",BDI!$B$17,IF($K2745="Diferenciado",BDI!$E$17,0))</f>
        <v>0.26419999999999999</v>
      </c>
      <c r="H2745" s="131" t="str">
        <f t="shared" si="126"/>
        <v/>
      </c>
      <c r="I2745" s="132" t="str">
        <f t="shared" si="127"/>
        <v/>
      </c>
      <c r="J2745" s="134"/>
      <c r="K2745" s="135" t="s">
        <v>2979</v>
      </c>
    </row>
    <row r="2746" spans="1:11" hidden="1" x14ac:dyDescent="0.25">
      <c r="A2746" s="128" t="s">
        <v>7442</v>
      </c>
      <c r="B2746" s="129" t="s">
        <v>7443</v>
      </c>
      <c r="C2746" s="130" t="s">
        <v>18</v>
      </c>
      <c r="D2746" s="130">
        <v>0</v>
      </c>
      <c r="E2746" s="131" t="s">
        <v>13</v>
      </c>
      <c r="F2746" s="132" t="str">
        <f t="shared" si="128"/>
        <v/>
      </c>
      <c r="G2746" s="133">
        <f>IF($K2746="Padrão",BDI!$B$17,IF($K2746="Diferenciado",BDI!$E$17,0))</f>
        <v>0.26419999999999999</v>
      </c>
      <c r="H2746" s="131" t="str">
        <f t="shared" si="126"/>
        <v/>
      </c>
      <c r="I2746" s="132" t="str">
        <f t="shared" si="127"/>
        <v/>
      </c>
      <c r="J2746" s="134"/>
      <c r="K2746" s="135" t="s">
        <v>2979</v>
      </c>
    </row>
    <row r="2747" spans="1:11" hidden="1" x14ac:dyDescent="0.25">
      <c r="A2747" s="177" t="s">
        <v>1576</v>
      </c>
      <c r="B2747" s="129" t="s">
        <v>7444</v>
      </c>
      <c r="C2747" s="130" t="s">
        <v>18</v>
      </c>
      <c r="D2747" s="130">
        <v>0</v>
      </c>
      <c r="E2747" s="131">
        <f ca="1">OFFSET(INDEX(Composições!A:H,MATCH(Orçamentária!A2747,Composições!A:A,0),8),2,0)</f>
        <v>40.85</v>
      </c>
      <c r="F2747" s="132">
        <f t="shared" ca="1" si="128"/>
        <v>0</v>
      </c>
      <c r="G2747" s="133">
        <f>IF($K2747="Padrão",BDI!$B$17,IF($K2747="Diferenciado",BDI!$E$17,0))</f>
        <v>0.26419999999999999</v>
      </c>
      <c r="H2747" s="131">
        <f t="shared" ca="1" si="126"/>
        <v>51.64</v>
      </c>
      <c r="I2747" s="132">
        <f t="shared" ca="1" si="127"/>
        <v>0</v>
      </c>
      <c r="J2747" s="134"/>
      <c r="K2747" s="135" t="s">
        <v>2979</v>
      </c>
    </row>
    <row r="2748" spans="1:11" hidden="1" x14ac:dyDescent="0.25">
      <c r="A2748" s="177" t="s">
        <v>1577</v>
      </c>
      <c r="B2748" s="129" t="s">
        <v>7445</v>
      </c>
      <c r="C2748" s="130" t="s">
        <v>18</v>
      </c>
      <c r="D2748" s="130">
        <v>0</v>
      </c>
      <c r="E2748" s="131">
        <f ca="1">OFFSET(INDEX(Composições!A:H,MATCH(Orçamentária!A2748,Composições!A:A,0),8),2,0)</f>
        <v>500.85899999999998</v>
      </c>
      <c r="F2748" s="132">
        <f t="shared" ca="1" si="128"/>
        <v>0</v>
      </c>
      <c r="G2748" s="133">
        <f>IF($K2748="Padrão",BDI!$B$17,IF($K2748="Diferenciado",BDI!$E$17,0))</f>
        <v>0.26419999999999999</v>
      </c>
      <c r="H2748" s="131">
        <f t="shared" ca="1" si="126"/>
        <v>633.19000000000005</v>
      </c>
      <c r="I2748" s="132">
        <f t="shared" ca="1" si="127"/>
        <v>0</v>
      </c>
      <c r="J2748" s="134"/>
      <c r="K2748" s="135" t="s">
        <v>2979</v>
      </c>
    </row>
    <row r="2749" spans="1:11" hidden="1" x14ac:dyDescent="0.25">
      <c r="A2749" s="128" t="s">
        <v>7446</v>
      </c>
      <c r="B2749" s="129" t="s">
        <v>7447</v>
      </c>
      <c r="C2749" s="130" t="s">
        <v>18</v>
      </c>
      <c r="D2749" s="130">
        <v>0</v>
      </c>
      <c r="E2749" s="131" t="s">
        <v>13</v>
      </c>
      <c r="F2749" s="132" t="str">
        <f t="shared" si="128"/>
        <v/>
      </c>
      <c r="G2749" s="133">
        <f>IF($K2749="Padrão",BDI!$B$17,IF($K2749="Diferenciado",BDI!$E$17,0))</f>
        <v>0.26419999999999999</v>
      </c>
      <c r="H2749" s="131" t="str">
        <f t="shared" si="126"/>
        <v/>
      </c>
      <c r="I2749" s="132" t="str">
        <f t="shared" si="127"/>
        <v/>
      </c>
      <c r="J2749" s="134"/>
      <c r="K2749" s="135" t="s">
        <v>2979</v>
      </c>
    </row>
    <row r="2750" spans="1:11" hidden="1" x14ac:dyDescent="0.25">
      <c r="A2750" s="177" t="s">
        <v>1578</v>
      </c>
      <c r="B2750" s="129" t="s">
        <v>7448</v>
      </c>
      <c r="C2750" s="130" t="s">
        <v>18</v>
      </c>
      <c r="D2750" s="130">
        <v>0</v>
      </c>
      <c r="E2750" s="131">
        <f ca="1">OFFSET(INDEX(Composições!A:H,MATCH(Orçamentária!A2750,Composições!A:A,0),8),2,0)</f>
        <v>344.09949999999998</v>
      </c>
      <c r="F2750" s="132">
        <f t="shared" ca="1" si="128"/>
        <v>0</v>
      </c>
      <c r="G2750" s="133">
        <f>IF($K2750="Padrão",BDI!$B$17,IF($K2750="Diferenciado",BDI!$E$17,0))</f>
        <v>0.26419999999999999</v>
      </c>
      <c r="H2750" s="131">
        <f t="shared" ca="1" si="126"/>
        <v>435.01</v>
      </c>
      <c r="I2750" s="132">
        <f t="shared" ca="1" si="127"/>
        <v>0</v>
      </c>
      <c r="J2750" s="134"/>
      <c r="K2750" s="135" t="s">
        <v>2979</v>
      </c>
    </row>
    <row r="2751" spans="1:11" hidden="1" x14ac:dyDescent="0.25">
      <c r="A2751" s="128" t="s">
        <v>7449</v>
      </c>
      <c r="B2751" s="129" t="s">
        <v>7450</v>
      </c>
      <c r="C2751" s="130" t="s">
        <v>18</v>
      </c>
      <c r="D2751" s="130">
        <v>0</v>
      </c>
      <c r="E2751" s="131" t="s">
        <v>13</v>
      </c>
      <c r="F2751" s="132" t="str">
        <f t="shared" si="128"/>
        <v/>
      </c>
      <c r="G2751" s="133">
        <f>IF($K2751="Padrão",BDI!$B$17,IF($K2751="Diferenciado",BDI!$E$17,0))</f>
        <v>0.26419999999999999</v>
      </c>
      <c r="H2751" s="131" t="str">
        <f t="shared" si="126"/>
        <v/>
      </c>
      <c r="I2751" s="132" t="str">
        <f t="shared" si="127"/>
        <v/>
      </c>
      <c r="J2751" s="134"/>
      <c r="K2751" s="135" t="s">
        <v>2979</v>
      </c>
    </row>
    <row r="2752" spans="1:11" hidden="1" x14ac:dyDescent="0.25">
      <c r="A2752" s="177" t="s">
        <v>1579</v>
      </c>
      <c r="B2752" s="129" t="s">
        <v>7451</v>
      </c>
      <c r="C2752" s="130" t="s">
        <v>18</v>
      </c>
      <c r="D2752" s="130">
        <v>0</v>
      </c>
      <c r="E2752" s="131">
        <f ca="1">OFFSET(INDEX(Composições!A:H,MATCH(Orçamentária!A2752,Composições!A:A,0),8),2,0)</f>
        <v>71.515999999999991</v>
      </c>
      <c r="F2752" s="132">
        <f t="shared" ca="1" si="128"/>
        <v>0</v>
      </c>
      <c r="G2752" s="133">
        <f>IF($K2752="Padrão",BDI!$B$17,IF($K2752="Diferenciado",BDI!$E$17,0))</f>
        <v>0.26419999999999999</v>
      </c>
      <c r="H2752" s="131">
        <f t="shared" ca="1" si="126"/>
        <v>90.41</v>
      </c>
      <c r="I2752" s="132">
        <f t="shared" ca="1" si="127"/>
        <v>0</v>
      </c>
      <c r="J2752" s="134"/>
      <c r="K2752" s="135" t="s">
        <v>2979</v>
      </c>
    </row>
    <row r="2753" spans="1:11" hidden="1" x14ac:dyDescent="0.25">
      <c r="A2753" s="177" t="s">
        <v>1580</v>
      </c>
      <c r="B2753" s="129" t="s">
        <v>7452</v>
      </c>
      <c r="C2753" s="130" t="s">
        <v>18</v>
      </c>
      <c r="D2753" s="130">
        <v>0</v>
      </c>
      <c r="E2753" s="131">
        <f ca="1">OFFSET(INDEX(Composições!A:H,MATCH(Orçamentária!A2753,Composições!A:A,0),8),2,0)</f>
        <v>133.36099999999999</v>
      </c>
      <c r="F2753" s="132">
        <f t="shared" ca="1" si="128"/>
        <v>0</v>
      </c>
      <c r="G2753" s="133">
        <f>IF($K2753="Padrão",BDI!$B$17,IF($K2753="Diferenciado",BDI!$E$17,0))</f>
        <v>0.26419999999999999</v>
      </c>
      <c r="H2753" s="131">
        <f t="shared" ca="1" si="126"/>
        <v>168.59</v>
      </c>
      <c r="I2753" s="132">
        <f t="shared" ca="1" si="127"/>
        <v>0</v>
      </c>
      <c r="J2753" s="134"/>
      <c r="K2753" s="135" t="s">
        <v>2979</v>
      </c>
    </row>
    <row r="2754" spans="1:11" hidden="1" x14ac:dyDescent="0.25">
      <c r="A2754" s="128" t="s">
        <v>7453</v>
      </c>
      <c r="B2754" s="129" t="s">
        <v>7454</v>
      </c>
      <c r="C2754" s="130" t="s">
        <v>18</v>
      </c>
      <c r="D2754" s="130">
        <v>0</v>
      </c>
      <c r="E2754" s="131" t="s">
        <v>13</v>
      </c>
      <c r="F2754" s="132" t="str">
        <f t="shared" si="128"/>
        <v/>
      </c>
      <c r="G2754" s="133">
        <f>IF($K2754="Padrão",BDI!$B$17,IF($K2754="Diferenciado",BDI!$E$17,0))</f>
        <v>0.26419999999999999</v>
      </c>
      <c r="H2754" s="131" t="str">
        <f t="shared" si="126"/>
        <v/>
      </c>
      <c r="I2754" s="132" t="str">
        <f t="shared" si="127"/>
        <v/>
      </c>
      <c r="J2754" s="134"/>
      <c r="K2754" s="135" t="s">
        <v>2979</v>
      </c>
    </row>
    <row r="2755" spans="1:11" hidden="1" x14ac:dyDescent="0.25">
      <c r="A2755" s="128" t="s">
        <v>7455</v>
      </c>
      <c r="B2755" s="129" t="s">
        <v>7456</v>
      </c>
      <c r="C2755" s="130" t="s">
        <v>18</v>
      </c>
      <c r="D2755" s="130">
        <v>0</v>
      </c>
      <c r="E2755" s="131" t="s">
        <v>13</v>
      </c>
      <c r="F2755" s="132" t="str">
        <f t="shared" si="128"/>
        <v/>
      </c>
      <c r="G2755" s="133">
        <f>IF($K2755="Padrão",BDI!$B$17,IF($K2755="Diferenciado",BDI!$E$17,0))</f>
        <v>0.26419999999999999</v>
      </c>
      <c r="H2755" s="131" t="str">
        <f t="shared" si="126"/>
        <v/>
      </c>
      <c r="I2755" s="132" t="str">
        <f t="shared" si="127"/>
        <v/>
      </c>
      <c r="J2755" s="134"/>
      <c r="K2755" s="135" t="s">
        <v>2979</v>
      </c>
    </row>
    <row r="2756" spans="1:11" hidden="1" x14ac:dyDescent="0.25">
      <c r="A2756" s="128" t="s">
        <v>7457</v>
      </c>
      <c r="B2756" s="129" t="s">
        <v>7458</v>
      </c>
      <c r="C2756" s="130" t="s">
        <v>18</v>
      </c>
      <c r="D2756" s="130">
        <v>0</v>
      </c>
      <c r="E2756" s="131" t="s">
        <v>13</v>
      </c>
      <c r="F2756" s="132" t="str">
        <f t="shared" si="128"/>
        <v/>
      </c>
      <c r="G2756" s="133">
        <f>IF($K2756="Padrão",BDI!$B$17,IF($K2756="Diferenciado",BDI!$E$17,0))</f>
        <v>0.26419999999999999</v>
      </c>
      <c r="H2756" s="131" t="str">
        <f t="shared" si="126"/>
        <v/>
      </c>
      <c r="I2756" s="132" t="str">
        <f t="shared" si="127"/>
        <v/>
      </c>
      <c r="J2756" s="134"/>
      <c r="K2756" s="135" t="s">
        <v>2979</v>
      </c>
    </row>
    <row r="2757" spans="1:11" hidden="1" x14ac:dyDescent="0.25">
      <c r="A2757" s="177" t="s">
        <v>1581</v>
      </c>
      <c r="B2757" s="129" t="s">
        <v>7459</v>
      </c>
      <c r="C2757" s="130" t="s">
        <v>18</v>
      </c>
      <c r="D2757" s="130">
        <v>0</v>
      </c>
      <c r="E2757" s="131">
        <f ca="1">OFFSET(INDEX(Composições!A:H,MATCH(Orçamentária!A2757,Composições!A:A,0),8),2,0)</f>
        <v>91.105000000000004</v>
      </c>
      <c r="F2757" s="132">
        <f t="shared" ca="1" si="128"/>
        <v>0</v>
      </c>
      <c r="G2757" s="133">
        <f>IF($K2757="Padrão",BDI!$B$17,IF($K2757="Diferenciado",BDI!$E$17,0))</f>
        <v>0.26419999999999999</v>
      </c>
      <c r="H2757" s="131">
        <f t="shared" ca="1" si="126"/>
        <v>115.17</v>
      </c>
      <c r="I2757" s="132">
        <f t="shared" ca="1" si="127"/>
        <v>0</v>
      </c>
      <c r="J2757" s="134"/>
      <c r="K2757" s="135" t="s">
        <v>2979</v>
      </c>
    </row>
    <row r="2758" spans="1:11" hidden="1" x14ac:dyDescent="0.25">
      <c r="A2758" s="128" t="s">
        <v>7460</v>
      </c>
      <c r="B2758" s="129" t="s">
        <v>7461</v>
      </c>
      <c r="C2758" s="130" t="s">
        <v>18</v>
      </c>
      <c r="D2758" s="130">
        <v>0</v>
      </c>
      <c r="E2758" s="131" t="s">
        <v>13</v>
      </c>
      <c r="F2758" s="132" t="str">
        <f t="shared" si="128"/>
        <v/>
      </c>
      <c r="G2758" s="133">
        <f>IF($K2758="Padrão",BDI!$B$17,IF($K2758="Diferenciado",BDI!$E$17,0))</f>
        <v>0.26419999999999999</v>
      </c>
      <c r="H2758" s="131" t="str">
        <f t="shared" ref="H2758:H2821" si="129">IF(ISNUMBER(E2758),ROUND(E2758*(1+G2758),2),"")</f>
        <v/>
      </c>
      <c r="I2758" s="132" t="str">
        <f t="shared" ref="I2758:I2821" si="130">IF(ISNUMBER(E2758),ROUND(H2758*D2758,2),"")</f>
        <v/>
      </c>
      <c r="J2758" s="134"/>
      <c r="K2758" s="135" t="s">
        <v>2979</v>
      </c>
    </row>
    <row r="2759" spans="1:11" hidden="1" x14ac:dyDescent="0.25">
      <c r="A2759" s="128" t="s">
        <v>7462</v>
      </c>
      <c r="B2759" s="129" t="s">
        <v>7463</v>
      </c>
      <c r="C2759" s="130" t="s">
        <v>18</v>
      </c>
      <c r="D2759" s="130">
        <v>0</v>
      </c>
      <c r="E2759" s="131" t="s">
        <v>13</v>
      </c>
      <c r="F2759" s="132" t="str">
        <f t="shared" ref="F2759:F2822" si="131">IF(ISNUMBER(E2759),D2759*E2759,"")</f>
        <v/>
      </c>
      <c r="G2759" s="133">
        <f>IF($K2759="Padrão",BDI!$B$17,IF($K2759="Diferenciado",BDI!$E$17,0))</f>
        <v>0.26419999999999999</v>
      </c>
      <c r="H2759" s="131" t="str">
        <f t="shared" si="129"/>
        <v/>
      </c>
      <c r="I2759" s="132" t="str">
        <f t="shared" si="130"/>
        <v/>
      </c>
      <c r="J2759" s="134"/>
      <c r="K2759" s="135" t="s">
        <v>2979</v>
      </c>
    </row>
    <row r="2760" spans="1:11" hidden="1" x14ac:dyDescent="0.25">
      <c r="A2760" s="128" t="s">
        <v>7464</v>
      </c>
      <c r="B2760" s="129" t="s">
        <v>7465</v>
      </c>
      <c r="C2760" s="130" t="s">
        <v>18</v>
      </c>
      <c r="D2760" s="130">
        <v>0</v>
      </c>
      <c r="E2760" s="131" t="s">
        <v>13</v>
      </c>
      <c r="F2760" s="132" t="str">
        <f t="shared" si="131"/>
        <v/>
      </c>
      <c r="G2760" s="133">
        <f>IF($K2760="Padrão",BDI!$B$17,IF($K2760="Diferenciado",BDI!$E$17,0))</f>
        <v>0.26419999999999999</v>
      </c>
      <c r="H2760" s="131" t="str">
        <f t="shared" si="129"/>
        <v/>
      </c>
      <c r="I2760" s="132" t="str">
        <f t="shared" si="130"/>
        <v/>
      </c>
      <c r="J2760" s="134"/>
      <c r="K2760" s="135" t="s">
        <v>2979</v>
      </c>
    </row>
    <row r="2761" spans="1:11" hidden="1" x14ac:dyDescent="0.25">
      <c r="A2761" s="128" t="s">
        <v>7466</v>
      </c>
      <c r="B2761" s="129" t="s">
        <v>7467</v>
      </c>
      <c r="C2761" s="130" t="s">
        <v>18</v>
      </c>
      <c r="D2761" s="130">
        <v>0</v>
      </c>
      <c r="E2761" s="131" t="s">
        <v>13</v>
      </c>
      <c r="F2761" s="132" t="str">
        <f t="shared" si="131"/>
        <v/>
      </c>
      <c r="G2761" s="133">
        <f>IF($K2761="Padrão",BDI!$B$17,IF($K2761="Diferenciado",BDI!$E$17,0))</f>
        <v>0.26419999999999999</v>
      </c>
      <c r="H2761" s="131" t="str">
        <f t="shared" si="129"/>
        <v/>
      </c>
      <c r="I2761" s="132" t="str">
        <f t="shared" si="130"/>
        <v/>
      </c>
      <c r="J2761" s="134"/>
      <c r="K2761" s="135" t="s">
        <v>2979</v>
      </c>
    </row>
    <row r="2762" spans="1:11" hidden="1" x14ac:dyDescent="0.25">
      <c r="A2762" s="128" t="s">
        <v>7468</v>
      </c>
      <c r="B2762" s="129" t="s">
        <v>7469</v>
      </c>
      <c r="C2762" s="130" t="s">
        <v>18</v>
      </c>
      <c r="D2762" s="130">
        <v>0</v>
      </c>
      <c r="E2762" s="131" t="s">
        <v>13</v>
      </c>
      <c r="F2762" s="132" t="str">
        <f t="shared" si="131"/>
        <v/>
      </c>
      <c r="G2762" s="133">
        <f>IF($K2762="Padrão",BDI!$B$17,IF($K2762="Diferenciado",BDI!$E$17,0))</f>
        <v>0.26419999999999999</v>
      </c>
      <c r="H2762" s="131" t="str">
        <f t="shared" si="129"/>
        <v/>
      </c>
      <c r="I2762" s="132" t="str">
        <f t="shared" si="130"/>
        <v/>
      </c>
      <c r="J2762" s="134"/>
      <c r="K2762" s="135" t="s">
        <v>2979</v>
      </c>
    </row>
    <row r="2763" spans="1:11" hidden="1" x14ac:dyDescent="0.25">
      <c r="A2763" s="128" t="s">
        <v>7470</v>
      </c>
      <c r="B2763" s="129" t="s">
        <v>7471</v>
      </c>
      <c r="C2763" s="130" t="s">
        <v>18</v>
      </c>
      <c r="D2763" s="130">
        <v>0</v>
      </c>
      <c r="E2763" s="131" t="s">
        <v>13</v>
      </c>
      <c r="F2763" s="132" t="str">
        <f t="shared" si="131"/>
        <v/>
      </c>
      <c r="G2763" s="133">
        <f>IF($K2763="Padrão",BDI!$B$17,IF($K2763="Diferenciado",BDI!$E$17,0))</f>
        <v>0.26419999999999999</v>
      </c>
      <c r="H2763" s="131" t="str">
        <f t="shared" si="129"/>
        <v/>
      </c>
      <c r="I2763" s="132" t="str">
        <f t="shared" si="130"/>
        <v/>
      </c>
      <c r="J2763" s="134"/>
      <c r="K2763" s="135" t="s">
        <v>2979</v>
      </c>
    </row>
    <row r="2764" spans="1:11" hidden="1" x14ac:dyDescent="0.25">
      <c r="A2764" s="128" t="s">
        <v>7472</v>
      </c>
      <c r="B2764" s="129" t="s">
        <v>7473</v>
      </c>
      <c r="C2764" s="130" t="s">
        <v>18</v>
      </c>
      <c r="D2764" s="130">
        <v>0</v>
      </c>
      <c r="E2764" s="131" t="s">
        <v>13</v>
      </c>
      <c r="F2764" s="132" t="str">
        <f t="shared" si="131"/>
        <v/>
      </c>
      <c r="G2764" s="133">
        <f>IF($K2764="Padrão",BDI!$B$17,IF($K2764="Diferenciado",BDI!$E$17,0))</f>
        <v>0.26419999999999999</v>
      </c>
      <c r="H2764" s="131" t="str">
        <f t="shared" si="129"/>
        <v/>
      </c>
      <c r="I2764" s="132" t="str">
        <f t="shared" si="130"/>
        <v/>
      </c>
      <c r="J2764" s="134"/>
      <c r="K2764" s="135" t="s">
        <v>2979</v>
      </c>
    </row>
    <row r="2765" spans="1:11" hidden="1" x14ac:dyDescent="0.25">
      <c r="A2765" s="177" t="s">
        <v>1582</v>
      </c>
      <c r="B2765" s="129" t="s">
        <v>7474</v>
      </c>
      <c r="C2765" s="130" t="s">
        <v>18</v>
      </c>
      <c r="D2765" s="130">
        <v>0</v>
      </c>
      <c r="E2765" s="131">
        <f ca="1">OFFSET(INDEX(Composições!A:H,MATCH(Orçamentária!A2765,Composições!A:A,0),8),2,0)</f>
        <v>128.81049999999999</v>
      </c>
      <c r="F2765" s="132">
        <f t="shared" ca="1" si="131"/>
        <v>0</v>
      </c>
      <c r="G2765" s="133">
        <f>IF($K2765="Padrão",BDI!$B$17,IF($K2765="Diferenciado",BDI!$E$17,0))</f>
        <v>0.26419999999999999</v>
      </c>
      <c r="H2765" s="131">
        <f t="shared" ca="1" si="129"/>
        <v>162.84</v>
      </c>
      <c r="I2765" s="132">
        <f t="shared" ca="1" si="130"/>
        <v>0</v>
      </c>
      <c r="J2765" s="134"/>
      <c r="K2765" s="135" t="s">
        <v>2979</v>
      </c>
    </row>
    <row r="2766" spans="1:11" hidden="1" x14ac:dyDescent="0.25">
      <c r="A2766" s="128" t="s">
        <v>7475</v>
      </c>
      <c r="B2766" s="129" t="s">
        <v>7476</v>
      </c>
      <c r="C2766" s="130" t="s">
        <v>18</v>
      </c>
      <c r="D2766" s="130">
        <v>0</v>
      </c>
      <c r="E2766" s="131" t="s">
        <v>13</v>
      </c>
      <c r="F2766" s="132" t="str">
        <f t="shared" si="131"/>
        <v/>
      </c>
      <c r="G2766" s="133">
        <f>IF($K2766="Padrão",BDI!$B$17,IF($K2766="Diferenciado",BDI!$E$17,0))</f>
        <v>0.26419999999999999</v>
      </c>
      <c r="H2766" s="131" t="str">
        <f t="shared" si="129"/>
        <v/>
      </c>
      <c r="I2766" s="132" t="str">
        <f t="shared" si="130"/>
        <v/>
      </c>
      <c r="J2766" s="134"/>
      <c r="K2766" s="135" t="s">
        <v>2979</v>
      </c>
    </row>
    <row r="2767" spans="1:11" hidden="1" x14ac:dyDescent="0.25">
      <c r="A2767" s="128" t="s">
        <v>7477</v>
      </c>
      <c r="B2767" s="129" t="s">
        <v>7478</v>
      </c>
      <c r="C2767" s="130" t="s">
        <v>18</v>
      </c>
      <c r="D2767" s="130">
        <v>0</v>
      </c>
      <c r="E2767" s="131" t="s">
        <v>13</v>
      </c>
      <c r="F2767" s="132" t="str">
        <f t="shared" si="131"/>
        <v/>
      </c>
      <c r="G2767" s="133">
        <f>IF($K2767="Padrão",BDI!$B$17,IF($K2767="Diferenciado",BDI!$E$17,0))</f>
        <v>0.26419999999999999</v>
      </c>
      <c r="H2767" s="131" t="str">
        <f t="shared" si="129"/>
        <v/>
      </c>
      <c r="I2767" s="132" t="str">
        <f t="shared" si="130"/>
        <v/>
      </c>
      <c r="J2767" s="134"/>
      <c r="K2767" s="135" t="s">
        <v>2979</v>
      </c>
    </row>
    <row r="2768" spans="1:11" hidden="1" x14ac:dyDescent="0.25">
      <c r="A2768" s="128" t="s">
        <v>7479</v>
      </c>
      <c r="B2768" s="129" t="s">
        <v>7480</v>
      </c>
      <c r="C2768" s="130" t="s">
        <v>18</v>
      </c>
      <c r="D2768" s="130">
        <v>0</v>
      </c>
      <c r="E2768" s="131" t="s">
        <v>13</v>
      </c>
      <c r="F2768" s="132" t="str">
        <f t="shared" si="131"/>
        <v/>
      </c>
      <c r="G2768" s="133">
        <f>IF($K2768="Padrão",BDI!$B$17,IF($K2768="Diferenciado",BDI!$E$17,0))</f>
        <v>0.26419999999999999</v>
      </c>
      <c r="H2768" s="131" t="str">
        <f t="shared" si="129"/>
        <v/>
      </c>
      <c r="I2768" s="132" t="str">
        <f t="shared" si="130"/>
        <v/>
      </c>
      <c r="J2768" s="134"/>
      <c r="K2768" s="135" t="s">
        <v>2979</v>
      </c>
    </row>
    <row r="2769" spans="1:11" hidden="1" x14ac:dyDescent="0.25">
      <c r="A2769" s="128" t="s">
        <v>7481</v>
      </c>
      <c r="B2769" s="129" t="s">
        <v>7482</v>
      </c>
      <c r="C2769" s="130" t="s">
        <v>18</v>
      </c>
      <c r="D2769" s="130">
        <v>0</v>
      </c>
      <c r="E2769" s="131" t="s">
        <v>13</v>
      </c>
      <c r="F2769" s="132" t="str">
        <f t="shared" si="131"/>
        <v/>
      </c>
      <c r="G2769" s="133">
        <f>IF($K2769="Padrão",BDI!$B$17,IF($K2769="Diferenciado",BDI!$E$17,0))</f>
        <v>0.26419999999999999</v>
      </c>
      <c r="H2769" s="131" t="str">
        <f t="shared" si="129"/>
        <v/>
      </c>
      <c r="I2769" s="132" t="str">
        <f t="shared" si="130"/>
        <v/>
      </c>
      <c r="J2769" s="134"/>
      <c r="K2769" s="135" t="s">
        <v>2979</v>
      </c>
    </row>
    <row r="2770" spans="1:11" hidden="1" x14ac:dyDescent="0.25">
      <c r="A2770" s="128" t="s">
        <v>7483</v>
      </c>
      <c r="B2770" s="129" t="s">
        <v>7484</v>
      </c>
      <c r="C2770" s="130" t="s">
        <v>18</v>
      </c>
      <c r="D2770" s="130">
        <v>0</v>
      </c>
      <c r="E2770" s="131" t="s">
        <v>13</v>
      </c>
      <c r="F2770" s="132" t="str">
        <f t="shared" si="131"/>
        <v/>
      </c>
      <c r="G2770" s="133">
        <f>IF($K2770="Padrão",BDI!$B$17,IF($K2770="Diferenciado",BDI!$E$17,0))</f>
        <v>0.26419999999999999</v>
      </c>
      <c r="H2770" s="131" t="str">
        <f t="shared" si="129"/>
        <v/>
      </c>
      <c r="I2770" s="132" t="str">
        <f t="shared" si="130"/>
        <v/>
      </c>
      <c r="J2770" s="134"/>
      <c r="K2770" s="135" t="s">
        <v>2979</v>
      </c>
    </row>
    <row r="2771" spans="1:11" hidden="1" x14ac:dyDescent="0.25">
      <c r="A2771" s="128" t="s">
        <v>7485</v>
      </c>
      <c r="B2771" s="129" t="s">
        <v>7486</v>
      </c>
      <c r="C2771" s="130" t="s">
        <v>18</v>
      </c>
      <c r="D2771" s="130">
        <v>0</v>
      </c>
      <c r="E2771" s="131" t="s">
        <v>13</v>
      </c>
      <c r="F2771" s="132" t="str">
        <f t="shared" si="131"/>
        <v/>
      </c>
      <c r="G2771" s="133">
        <f>IF($K2771="Padrão",BDI!$B$17,IF($K2771="Diferenciado",BDI!$E$17,0))</f>
        <v>0.26419999999999999</v>
      </c>
      <c r="H2771" s="131" t="str">
        <f t="shared" si="129"/>
        <v/>
      </c>
      <c r="I2771" s="132" t="str">
        <f t="shared" si="130"/>
        <v/>
      </c>
      <c r="J2771" s="134"/>
      <c r="K2771" s="135" t="s">
        <v>2979</v>
      </c>
    </row>
    <row r="2772" spans="1:11" hidden="1" x14ac:dyDescent="0.25">
      <c r="A2772" s="128" t="s">
        <v>7487</v>
      </c>
      <c r="B2772" s="129" t="s">
        <v>7488</v>
      </c>
      <c r="C2772" s="130" t="s">
        <v>18</v>
      </c>
      <c r="D2772" s="130">
        <v>0</v>
      </c>
      <c r="E2772" s="131" t="s">
        <v>13</v>
      </c>
      <c r="F2772" s="132" t="str">
        <f t="shared" si="131"/>
        <v/>
      </c>
      <c r="G2772" s="133">
        <f>IF($K2772="Padrão",BDI!$B$17,IF($K2772="Diferenciado",BDI!$E$17,0))</f>
        <v>0.26419999999999999</v>
      </c>
      <c r="H2772" s="131" t="str">
        <f t="shared" si="129"/>
        <v/>
      </c>
      <c r="I2772" s="132" t="str">
        <f t="shared" si="130"/>
        <v/>
      </c>
      <c r="J2772" s="134"/>
      <c r="K2772" s="135" t="s">
        <v>2979</v>
      </c>
    </row>
    <row r="2773" spans="1:11" hidden="1" x14ac:dyDescent="0.25">
      <c r="A2773" s="128" t="s">
        <v>7489</v>
      </c>
      <c r="B2773" s="129" t="s">
        <v>7490</v>
      </c>
      <c r="C2773" s="130" t="s">
        <v>18</v>
      </c>
      <c r="D2773" s="130">
        <v>0</v>
      </c>
      <c r="E2773" s="131" t="s">
        <v>13</v>
      </c>
      <c r="F2773" s="132" t="str">
        <f t="shared" si="131"/>
        <v/>
      </c>
      <c r="G2773" s="133">
        <f>IF($K2773="Padrão",BDI!$B$17,IF($K2773="Diferenciado",BDI!$E$17,0))</f>
        <v>0.26419999999999999</v>
      </c>
      <c r="H2773" s="131" t="str">
        <f t="shared" si="129"/>
        <v/>
      </c>
      <c r="I2773" s="132" t="str">
        <f t="shared" si="130"/>
        <v/>
      </c>
      <c r="J2773" s="134"/>
      <c r="K2773" s="135" t="s">
        <v>2979</v>
      </c>
    </row>
    <row r="2774" spans="1:11" hidden="1" x14ac:dyDescent="0.25">
      <c r="A2774" s="128" t="s">
        <v>7491</v>
      </c>
      <c r="B2774" s="129" t="s">
        <v>7492</v>
      </c>
      <c r="C2774" s="130" t="s">
        <v>18</v>
      </c>
      <c r="D2774" s="130">
        <v>0</v>
      </c>
      <c r="E2774" s="131" t="s">
        <v>13</v>
      </c>
      <c r="F2774" s="132" t="str">
        <f t="shared" si="131"/>
        <v/>
      </c>
      <c r="G2774" s="133">
        <f>IF($K2774="Padrão",BDI!$B$17,IF($K2774="Diferenciado",BDI!$E$17,0))</f>
        <v>0.26419999999999999</v>
      </c>
      <c r="H2774" s="131" t="str">
        <f t="shared" si="129"/>
        <v/>
      </c>
      <c r="I2774" s="132" t="str">
        <f t="shared" si="130"/>
        <v/>
      </c>
      <c r="J2774" s="134"/>
      <c r="K2774" s="135" t="s">
        <v>2979</v>
      </c>
    </row>
    <row r="2775" spans="1:11" hidden="1" x14ac:dyDescent="0.25">
      <c r="A2775" s="128" t="s">
        <v>7493</v>
      </c>
      <c r="B2775" s="129" t="s">
        <v>7494</v>
      </c>
      <c r="C2775" s="130" t="s">
        <v>18</v>
      </c>
      <c r="D2775" s="130">
        <v>0</v>
      </c>
      <c r="E2775" s="131" t="s">
        <v>13</v>
      </c>
      <c r="F2775" s="132" t="str">
        <f t="shared" si="131"/>
        <v/>
      </c>
      <c r="G2775" s="133">
        <f>IF($K2775="Padrão",BDI!$B$17,IF($K2775="Diferenciado",BDI!$E$17,0))</f>
        <v>0.26419999999999999</v>
      </c>
      <c r="H2775" s="131" t="str">
        <f t="shared" si="129"/>
        <v/>
      </c>
      <c r="I2775" s="132" t="str">
        <f t="shared" si="130"/>
        <v/>
      </c>
      <c r="J2775" s="134"/>
      <c r="K2775" s="135" t="s">
        <v>2979</v>
      </c>
    </row>
    <row r="2776" spans="1:11" hidden="1" x14ac:dyDescent="0.25">
      <c r="A2776" s="128" t="s">
        <v>7495</v>
      </c>
      <c r="B2776" s="129" t="s">
        <v>7496</v>
      </c>
      <c r="C2776" s="130" t="s">
        <v>18</v>
      </c>
      <c r="D2776" s="130">
        <v>0</v>
      </c>
      <c r="E2776" s="131" t="s">
        <v>13</v>
      </c>
      <c r="F2776" s="132" t="str">
        <f t="shared" si="131"/>
        <v/>
      </c>
      <c r="G2776" s="133">
        <f>IF($K2776="Padrão",BDI!$B$17,IF($K2776="Diferenciado",BDI!$E$17,0))</f>
        <v>0.26419999999999999</v>
      </c>
      <c r="H2776" s="131" t="str">
        <f t="shared" si="129"/>
        <v/>
      </c>
      <c r="I2776" s="132" t="str">
        <f t="shared" si="130"/>
        <v/>
      </c>
      <c r="J2776" s="134"/>
      <c r="K2776" s="135" t="s">
        <v>2979</v>
      </c>
    </row>
    <row r="2777" spans="1:11" hidden="1" x14ac:dyDescent="0.25">
      <c r="A2777" s="128" t="s">
        <v>7497</v>
      </c>
      <c r="B2777" s="129" t="s">
        <v>7498</v>
      </c>
      <c r="C2777" s="130" t="s">
        <v>18</v>
      </c>
      <c r="D2777" s="130">
        <v>0</v>
      </c>
      <c r="E2777" s="131" t="s">
        <v>13</v>
      </c>
      <c r="F2777" s="132" t="str">
        <f t="shared" si="131"/>
        <v/>
      </c>
      <c r="G2777" s="133">
        <f>IF($K2777="Padrão",BDI!$B$17,IF($K2777="Diferenciado",BDI!$E$17,0))</f>
        <v>0.26419999999999999</v>
      </c>
      <c r="H2777" s="131" t="str">
        <f t="shared" si="129"/>
        <v/>
      </c>
      <c r="I2777" s="132" t="str">
        <f t="shared" si="130"/>
        <v/>
      </c>
      <c r="J2777" s="134"/>
      <c r="K2777" s="135" t="s">
        <v>2979</v>
      </c>
    </row>
    <row r="2778" spans="1:11" hidden="1" x14ac:dyDescent="0.25">
      <c r="A2778" s="128" t="s">
        <v>7499</v>
      </c>
      <c r="B2778" s="129" t="s">
        <v>7500</v>
      </c>
      <c r="C2778" s="130" t="s">
        <v>18</v>
      </c>
      <c r="D2778" s="130">
        <v>0</v>
      </c>
      <c r="E2778" s="131" t="s">
        <v>13</v>
      </c>
      <c r="F2778" s="132" t="str">
        <f t="shared" si="131"/>
        <v/>
      </c>
      <c r="G2778" s="133">
        <f>IF($K2778="Padrão",BDI!$B$17,IF($K2778="Diferenciado",BDI!$E$17,0))</f>
        <v>0.26419999999999999</v>
      </c>
      <c r="H2778" s="131" t="str">
        <f t="shared" si="129"/>
        <v/>
      </c>
      <c r="I2778" s="132" t="str">
        <f t="shared" si="130"/>
        <v/>
      </c>
      <c r="J2778" s="134"/>
      <c r="K2778" s="135" t="s">
        <v>2979</v>
      </c>
    </row>
    <row r="2779" spans="1:11" hidden="1" x14ac:dyDescent="0.25">
      <c r="A2779" s="128" t="s">
        <v>7501</v>
      </c>
      <c r="B2779" s="129" t="s">
        <v>7502</v>
      </c>
      <c r="C2779" s="130" t="s">
        <v>18</v>
      </c>
      <c r="D2779" s="130">
        <v>0</v>
      </c>
      <c r="E2779" s="131" t="s">
        <v>13</v>
      </c>
      <c r="F2779" s="132" t="str">
        <f t="shared" si="131"/>
        <v/>
      </c>
      <c r="G2779" s="133">
        <f>IF($K2779="Padrão",BDI!$B$17,IF($K2779="Diferenciado",BDI!$E$17,0))</f>
        <v>0.26419999999999999</v>
      </c>
      <c r="H2779" s="131" t="str">
        <f t="shared" si="129"/>
        <v/>
      </c>
      <c r="I2779" s="132" t="str">
        <f t="shared" si="130"/>
        <v/>
      </c>
      <c r="J2779" s="134"/>
      <c r="K2779" s="135" t="s">
        <v>2979</v>
      </c>
    </row>
    <row r="2780" spans="1:11" hidden="1" x14ac:dyDescent="0.25">
      <c r="A2780" s="128" t="s">
        <v>7503</v>
      </c>
      <c r="B2780" s="129" t="s">
        <v>7504</v>
      </c>
      <c r="C2780" s="130" t="s">
        <v>18</v>
      </c>
      <c r="D2780" s="130">
        <v>0</v>
      </c>
      <c r="E2780" s="131" t="s">
        <v>13</v>
      </c>
      <c r="F2780" s="132" t="str">
        <f t="shared" si="131"/>
        <v/>
      </c>
      <c r="G2780" s="133">
        <f>IF($K2780="Padrão",BDI!$B$17,IF($K2780="Diferenciado",BDI!$E$17,0))</f>
        <v>0.26419999999999999</v>
      </c>
      <c r="H2780" s="131" t="str">
        <f t="shared" si="129"/>
        <v/>
      </c>
      <c r="I2780" s="132" t="str">
        <f t="shared" si="130"/>
        <v/>
      </c>
      <c r="J2780" s="134"/>
      <c r="K2780" s="135" t="s">
        <v>2979</v>
      </c>
    </row>
    <row r="2781" spans="1:11" hidden="1" x14ac:dyDescent="0.25">
      <c r="A2781" s="128" t="s">
        <v>7505</v>
      </c>
      <c r="B2781" s="129" t="s">
        <v>7506</v>
      </c>
      <c r="C2781" s="130" t="s">
        <v>18</v>
      </c>
      <c r="D2781" s="130">
        <v>0</v>
      </c>
      <c r="E2781" s="131" t="s">
        <v>13</v>
      </c>
      <c r="F2781" s="132" t="str">
        <f t="shared" si="131"/>
        <v/>
      </c>
      <c r="G2781" s="133">
        <f>IF($K2781="Padrão",BDI!$B$17,IF($K2781="Diferenciado",BDI!$E$17,0))</f>
        <v>0.26419999999999999</v>
      </c>
      <c r="H2781" s="131" t="str">
        <f t="shared" si="129"/>
        <v/>
      </c>
      <c r="I2781" s="132" t="str">
        <f t="shared" si="130"/>
        <v/>
      </c>
      <c r="J2781" s="134"/>
      <c r="K2781" s="135" t="s">
        <v>2979</v>
      </c>
    </row>
    <row r="2782" spans="1:11" hidden="1" x14ac:dyDescent="0.25">
      <c r="A2782" s="128" t="s">
        <v>7507</v>
      </c>
      <c r="B2782" s="129" t="s">
        <v>7508</v>
      </c>
      <c r="C2782" s="130" t="s">
        <v>18</v>
      </c>
      <c r="D2782" s="130">
        <v>0</v>
      </c>
      <c r="E2782" s="131" t="s">
        <v>13</v>
      </c>
      <c r="F2782" s="132" t="str">
        <f t="shared" si="131"/>
        <v/>
      </c>
      <c r="G2782" s="133">
        <f>IF($K2782="Padrão",BDI!$B$17,IF($K2782="Diferenciado",BDI!$E$17,0))</f>
        <v>0.26419999999999999</v>
      </c>
      <c r="H2782" s="131" t="str">
        <f t="shared" si="129"/>
        <v/>
      </c>
      <c r="I2782" s="132" t="str">
        <f t="shared" si="130"/>
        <v/>
      </c>
      <c r="J2782" s="134"/>
      <c r="K2782" s="135" t="s">
        <v>2979</v>
      </c>
    </row>
    <row r="2783" spans="1:11" hidden="1" x14ac:dyDescent="0.25">
      <c r="A2783" s="177" t="s">
        <v>1583</v>
      </c>
      <c r="B2783" s="129" t="s">
        <v>7509</v>
      </c>
      <c r="C2783" s="130" t="s">
        <v>18</v>
      </c>
      <c r="D2783" s="130">
        <v>0</v>
      </c>
      <c r="E2783" s="131">
        <f ca="1">OFFSET(INDEX(Composições!A:H,MATCH(Orçamentária!A2783,Composições!A:A,0),8),2,0)</f>
        <v>139.6215</v>
      </c>
      <c r="F2783" s="132">
        <f t="shared" ca="1" si="131"/>
        <v>0</v>
      </c>
      <c r="G2783" s="133">
        <f>IF($K2783="Padrão",BDI!$B$17,IF($K2783="Diferenciado",BDI!$E$17,0))</f>
        <v>0.26419999999999999</v>
      </c>
      <c r="H2783" s="131">
        <f t="shared" ca="1" si="129"/>
        <v>176.51</v>
      </c>
      <c r="I2783" s="132">
        <f t="shared" ca="1" si="130"/>
        <v>0</v>
      </c>
      <c r="J2783" s="134"/>
      <c r="K2783" s="135" t="s">
        <v>2979</v>
      </c>
    </row>
    <row r="2784" spans="1:11" hidden="1" x14ac:dyDescent="0.25">
      <c r="A2784" s="128" t="s">
        <v>7510</v>
      </c>
      <c r="B2784" s="129" t="s">
        <v>7511</v>
      </c>
      <c r="C2784" s="130" t="s">
        <v>18</v>
      </c>
      <c r="D2784" s="130">
        <v>0</v>
      </c>
      <c r="E2784" s="131" t="s">
        <v>13</v>
      </c>
      <c r="F2784" s="132" t="str">
        <f t="shared" si="131"/>
        <v/>
      </c>
      <c r="G2784" s="133">
        <f>IF($K2784="Padrão",BDI!$B$17,IF($K2784="Diferenciado",BDI!$E$17,0))</f>
        <v>0.26419999999999999</v>
      </c>
      <c r="H2784" s="131" t="str">
        <f t="shared" si="129"/>
        <v/>
      </c>
      <c r="I2784" s="132" t="str">
        <f t="shared" si="130"/>
        <v/>
      </c>
      <c r="J2784" s="134"/>
      <c r="K2784" s="135" t="s">
        <v>2979</v>
      </c>
    </row>
    <row r="2785" spans="1:11" hidden="1" x14ac:dyDescent="0.25">
      <c r="A2785" s="128" t="s">
        <v>7512</v>
      </c>
      <c r="B2785" s="129" t="s">
        <v>7513</v>
      </c>
      <c r="C2785" s="130" t="s">
        <v>18</v>
      </c>
      <c r="D2785" s="130">
        <v>0</v>
      </c>
      <c r="E2785" s="131" t="s">
        <v>13</v>
      </c>
      <c r="F2785" s="132" t="str">
        <f t="shared" si="131"/>
        <v/>
      </c>
      <c r="G2785" s="133">
        <f>IF($K2785="Padrão",BDI!$B$17,IF($K2785="Diferenciado",BDI!$E$17,0))</f>
        <v>0.26419999999999999</v>
      </c>
      <c r="H2785" s="131" t="str">
        <f t="shared" si="129"/>
        <v/>
      </c>
      <c r="I2785" s="132" t="str">
        <f t="shared" si="130"/>
        <v/>
      </c>
      <c r="J2785" s="134"/>
      <c r="K2785" s="135" t="s">
        <v>2979</v>
      </c>
    </row>
    <row r="2786" spans="1:11" hidden="1" x14ac:dyDescent="0.25">
      <c r="A2786" s="128" t="s">
        <v>7514</v>
      </c>
      <c r="B2786" s="129" t="s">
        <v>7515</v>
      </c>
      <c r="C2786" s="130" t="s">
        <v>18</v>
      </c>
      <c r="D2786" s="130">
        <v>0</v>
      </c>
      <c r="E2786" s="131" t="s">
        <v>13</v>
      </c>
      <c r="F2786" s="132" t="str">
        <f t="shared" si="131"/>
        <v/>
      </c>
      <c r="G2786" s="133">
        <f>IF($K2786="Padrão",BDI!$B$17,IF($K2786="Diferenciado",BDI!$E$17,0))</f>
        <v>0.26419999999999999</v>
      </c>
      <c r="H2786" s="131" t="str">
        <f t="shared" si="129"/>
        <v/>
      </c>
      <c r="I2786" s="132" t="str">
        <f t="shared" si="130"/>
        <v/>
      </c>
      <c r="J2786" s="134"/>
      <c r="K2786" s="135" t="s">
        <v>2979</v>
      </c>
    </row>
    <row r="2787" spans="1:11" hidden="1" x14ac:dyDescent="0.25">
      <c r="A2787" s="128" t="s">
        <v>7516</v>
      </c>
      <c r="B2787" s="129" t="s">
        <v>7517</v>
      </c>
      <c r="C2787" s="130" t="s">
        <v>18</v>
      </c>
      <c r="D2787" s="130">
        <v>0</v>
      </c>
      <c r="E2787" s="131" t="s">
        <v>13</v>
      </c>
      <c r="F2787" s="132" t="str">
        <f t="shared" si="131"/>
        <v/>
      </c>
      <c r="G2787" s="133">
        <f>IF($K2787="Padrão",BDI!$B$17,IF($K2787="Diferenciado",BDI!$E$17,0))</f>
        <v>0.26419999999999999</v>
      </c>
      <c r="H2787" s="131" t="str">
        <f t="shared" si="129"/>
        <v/>
      </c>
      <c r="I2787" s="132" t="str">
        <f t="shared" si="130"/>
        <v/>
      </c>
      <c r="J2787" s="134"/>
      <c r="K2787" s="135" t="s">
        <v>2979</v>
      </c>
    </row>
    <row r="2788" spans="1:11" hidden="1" x14ac:dyDescent="0.25">
      <c r="A2788" s="128" t="s">
        <v>7518</v>
      </c>
      <c r="B2788" s="129" t="s">
        <v>7519</v>
      </c>
      <c r="C2788" s="130" t="s">
        <v>18</v>
      </c>
      <c r="D2788" s="130">
        <v>0</v>
      </c>
      <c r="E2788" s="131" t="s">
        <v>13</v>
      </c>
      <c r="F2788" s="132" t="str">
        <f t="shared" si="131"/>
        <v/>
      </c>
      <c r="G2788" s="133">
        <f>IF($K2788="Padrão",BDI!$B$17,IF($K2788="Diferenciado",BDI!$E$17,0))</f>
        <v>0.26419999999999999</v>
      </c>
      <c r="H2788" s="131" t="str">
        <f t="shared" si="129"/>
        <v/>
      </c>
      <c r="I2788" s="132" t="str">
        <f t="shared" si="130"/>
        <v/>
      </c>
      <c r="J2788" s="134"/>
      <c r="K2788" s="135" t="s">
        <v>2979</v>
      </c>
    </row>
    <row r="2789" spans="1:11" hidden="1" x14ac:dyDescent="0.25">
      <c r="A2789" s="177" t="s">
        <v>1584</v>
      </c>
      <c r="B2789" s="129" t="s">
        <v>7520</v>
      </c>
      <c r="C2789" s="130" t="s">
        <v>18</v>
      </c>
      <c r="D2789" s="130">
        <v>0</v>
      </c>
      <c r="E2789" s="131">
        <f ca="1">OFFSET(INDEX(Composições!A:H,MATCH(Orçamentária!A2789,Composições!A:A,0),8),2,0)</f>
        <v>245.0335</v>
      </c>
      <c r="F2789" s="132">
        <f t="shared" ca="1" si="131"/>
        <v>0</v>
      </c>
      <c r="G2789" s="133">
        <f>IF($K2789="Padrão",BDI!$B$17,IF($K2789="Diferenciado",BDI!$E$17,0))</f>
        <v>0.26419999999999999</v>
      </c>
      <c r="H2789" s="131">
        <f t="shared" ca="1" si="129"/>
        <v>309.77</v>
      </c>
      <c r="I2789" s="132">
        <f t="shared" ca="1" si="130"/>
        <v>0</v>
      </c>
      <c r="J2789" s="134"/>
      <c r="K2789" s="135" t="s">
        <v>2979</v>
      </c>
    </row>
    <row r="2790" spans="1:11" hidden="1" x14ac:dyDescent="0.25">
      <c r="A2790" s="128" t="s">
        <v>7521</v>
      </c>
      <c r="B2790" s="129" t="s">
        <v>7522</v>
      </c>
      <c r="C2790" s="130" t="s">
        <v>18</v>
      </c>
      <c r="D2790" s="130">
        <v>0</v>
      </c>
      <c r="E2790" s="131" t="s">
        <v>13</v>
      </c>
      <c r="F2790" s="132" t="str">
        <f t="shared" si="131"/>
        <v/>
      </c>
      <c r="G2790" s="133">
        <f>IF($K2790="Padrão",BDI!$B$17,IF($K2790="Diferenciado",BDI!$E$17,0))</f>
        <v>0.26419999999999999</v>
      </c>
      <c r="H2790" s="131" t="str">
        <f t="shared" si="129"/>
        <v/>
      </c>
      <c r="I2790" s="132" t="str">
        <f t="shared" si="130"/>
        <v/>
      </c>
      <c r="J2790" s="134"/>
      <c r="K2790" s="135" t="s">
        <v>2979</v>
      </c>
    </row>
    <row r="2791" spans="1:11" hidden="1" x14ac:dyDescent="0.25">
      <c r="A2791" s="128" t="s">
        <v>7523</v>
      </c>
      <c r="B2791" s="129" t="s">
        <v>7524</v>
      </c>
      <c r="C2791" s="130" t="s">
        <v>18</v>
      </c>
      <c r="D2791" s="130">
        <v>0</v>
      </c>
      <c r="E2791" s="131" t="s">
        <v>13</v>
      </c>
      <c r="F2791" s="132" t="str">
        <f t="shared" si="131"/>
        <v/>
      </c>
      <c r="G2791" s="133">
        <f>IF($K2791="Padrão",BDI!$B$17,IF($K2791="Diferenciado",BDI!$E$17,0))</f>
        <v>0.26419999999999999</v>
      </c>
      <c r="H2791" s="131" t="str">
        <f t="shared" si="129"/>
        <v/>
      </c>
      <c r="I2791" s="132" t="str">
        <f t="shared" si="130"/>
        <v/>
      </c>
      <c r="J2791" s="134"/>
      <c r="K2791" s="135" t="s">
        <v>2979</v>
      </c>
    </row>
    <row r="2792" spans="1:11" hidden="1" x14ac:dyDescent="0.25">
      <c r="A2792" s="128" t="s">
        <v>7525</v>
      </c>
      <c r="B2792" s="129" t="s">
        <v>7526</v>
      </c>
      <c r="C2792" s="130" t="s">
        <v>18</v>
      </c>
      <c r="D2792" s="130">
        <v>0</v>
      </c>
      <c r="E2792" s="131" t="s">
        <v>13</v>
      </c>
      <c r="F2792" s="132" t="str">
        <f t="shared" si="131"/>
        <v/>
      </c>
      <c r="G2792" s="133">
        <f>IF($K2792="Padrão",BDI!$B$17,IF($K2792="Diferenciado",BDI!$E$17,0))</f>
        <v>0.26419999999999999</v>
      </c>
      <c r="H2792" s="131" t="str">
        <f t="shared" si="129"/>
        <v/>
      </c>
      <c r="I2792" s="132" t="str">
        <f t="shared" si="130"/>
        <v/>
      </c>
      <c r="J2792" s="134"/>
      <c r="K2792" s="135" t="s">
        <v>2979</v>
      </c>
    </row>
    <row r="2793" spans="1:11" hidden="1" x14ac:dyDescent="0.25">
      <c r="A2793" s="128" t="s">
        <v>7527</v>
      </c>
      <c r="B2793" s="129" t="s">
        <v>7528</v>
      </c>
      <c r="C2793" s="130" t="s">
        <v>18</v>
      </c>
      <c r="D2793" s="130">
        <v>0</v>
      </c>
      <c r="E2793" s="131" t="s">
        <v>13</v>
      </c>
      <c r="F2793" s="132" t="str">
        <f t="shared" si="131"/>
        <v/>
      </c>
      <c r="G2793" s="133">
        <f>IF($K2793="Padrão",BDI!$B$17,IF($K2793="Diferenciado",BDI!$E$17,0))</f>
        <v>0.26419999999999999</v>
      </c>
      <c r="H2793" s="131" t="str">
        <f t="shared" si="129"/>
        <v/>
      </c>
      <c r="I2793" s="132" t="str">
        <f t="shared" si="130"/>
        <v/>
      </c>
      <c r="J2793" s="134"/>
      <c r="K2793" s="135" t="s">
        <v>2979</v>
      </c>
    </row>
    <row r="2794" spans="1:11" hidden="1" x14ac:dyDescent="0.25">
      <c r="A2794" s="128" t="s">
        <v>7529</v>
      </c>
      <c r="B2794" s="129" t="s">
        <v>7530</v>
      </c>
      <c r="C2794" s="130" t="s">
        <v>18</v>
      </c>
      <c r="D2794" s="130">
        <v>0</v>
      </c>
      <c r="E2794" s="131" t="s">
        <v>13</v>
      </c>
      <c r="F2794" s="132" t="str">
        <f t="shared" si="131"/>
        <v/>
      </c>
      <c r="G2794" s="133">
        <f>IF($K2794="Padrão",BDI!$B$17,IF($K2794="Diferenciado",BDI!$E$17,0))</f>
        <v>0.26419999999999999</v>
      </c>
      <c r="H2794" s="131" t="str">
        <f t="shared" si="129"/>
        <v/>
      </c>
      <c r="I2794" s="132" t="str">
        <f t="shared" si="130"/>
        <v/>
      </c>
      <c r="J2794" s="134"/>
      <c r="K2794" s="135" t="s">
        <v>2979</v>
      </c>
    </row>
    <row r="2795" spans="1:11" hidden="1" x14ac:dyDescent="0.25">
      <c r="A2795" s="128" t="s">
        <v>7531</v>
      </c>
      <c r="B2795" s="129" t="s">
        <v>7532</v>
      </c>
      <c r="C2795" s="130" t="s">
        <v>18</v>
      </c>
      <c r="D2795" s="130">
        <v>0</v>
      </c>
      <c r="E2795" s="131" t="s">
        <v>13</v>
      </c>
      <c r="F2795" s="132" t="str">
        <f t="shared" si="131"/>
        <v/>
      </c>
      <c r="G2795" s="133">
        <f>IF($K2795="Padrão",BDI!$B$17,IF($K2795="Diferenciado",BDI!$E$17,0))</f>
        <v>0.26419999999999999</v>
      </c>
      <c r="H2795" s="131" t="str">
        <f t="shared" si="129"/>
        <v/>
      </c>
      <c r="I2795" s="132" t="str">
        <f t="shared" si="130"/>
        <v/>
      </c>
      <c r="J2795" s="134"/>
      <c r="K2795" s="135" t="s">
        <v>2979</v>
      </c>
    </row>
    <row r="2796" spans="1:11" hidden="1" x14ac:dyDescent="0.25">
      <c r="A2796" s="128" t="s">
        <v>7533</v>
      </c>
      <c r="B2796" s="129" t="s">
        <v>7534</v>
      </c>
      <c r="C2796" s="130" t="s">
        <v>18</v>
      </c>
      <c r="D2796" s="130">
        <v>0</v>
      </c>
      <c r="E2796" s="131" t="s">
        <v>13</v>
      </c>
      <c r="F2796" s="132" t="str">
        <f t="shared" si="131"/>
        <v/>
      </c>
      <c r="G2796" s="133">
        <f>IF($K2796="Padrão",BDI!$B$17,IF($K2796="Diferenciado",BDI!$E$17,0))</f>
        <v>0.26419999999999999</v>
      </c>
      <c r="H2796" s="131" t="str">
        <f t="shared" si="129"/>
        <v/>
      </c>
      <c r="I2796" s="132" t="str">
        <f t="shared" si="130"/>
        <v/>
      </c>
      <c r="J2796" s="134"/>
      <c r="K2796" s="135" t="s">
        <v>2979</v>
      </c>
    </row>
    <row r="2797" spans="1:11" hidden="1" x14ac:dyDescent="0.25">
      <c r="A2797" s="128" t="s">
        <v>7535</v>
      </c>
      <c r="B2797" s="129" t="s">
        <v>7536</v>
      </c>
      <c r="C2797" s="130" t="s">
        <v>18</v>
      </c>
      <c r="D2797" s="130">
        <v>0</v>
      </c>
      <c r="E2797" s="131" t="s">
        <v>13</v>
      </c>
      <c r="F2797" s="132" t="str">
        <f t="shared" si="131"/>
        <v/>
      </c>
      <c r="G2797" s="133">
        <f>IF($K2797="Padrão",BDI!$B$17,IF($K2797="Diferenciado",BDI!$E$17,0))</f>
        <v>0.26419999999999999</v>
      </c>
      <c r="H2797" s="131" t="str">
        <f t="shared" si="129"/>
        <v/>
      </c>
      <c r="I2797" s="132" t="str">
        <f t="shared" si="130"/>
        <v/>
      </c>
      <c r="J2797" s="134"/>
      <c r="K2797" s="135" t="s">
        <v>2979</v>
      </c>
    </row>
    <row r="2798" spans="1:11" hidden="1" x14ac:dyDescent="0.25">
      <c r="A2798" s="128" t="s">
        <v>7537</v>
      </c>
      <c r="B2798" s="129" t="s">
        <v>7538</v>
      </c>
      <c r="C2798" s="130" t="s">
        <v>18</v>
      </c>
      <c r="D2798" s="130">
        <v>0</v>
      </c>
      <c r="E2798" s="131" t="s">
        <v>13</v>
      </c>
      <c r="F2798" s="132" t="str">
        <f t="shared" si="131"/>
        <v/>
      </c>
      <c r="G2798" s="133">
        <f>IF($K2798="Padrão",BDI!$B$17,IF($K2798="Diferenciado",BDI!$E$17,0))</f>
        <v>0.26419999999999999</v>
      </c>
      <c r="H2798" s="131" t="str">
        <f t="shared" si="129"/>
        <v/>
      </c>
      <c r="I2798" s="132" t="str">
        <f t="shared" si="130"/>
        <v/>
      </c>
      <c r="J2798" s="134"/>
      <c r="K2798" s="135" t="s">
        <v>2979</v>
      </c>
    </row>
    <row r="2799" spans="1:11" hidden="1" x14ac:dyDescent="0.25">
      <c r="A2799" s="128" t="s">
        <v>7539</v>
      </c>
      <c r="B2799" s="129" t="s">
        <v>7540</v>
      </c>
      <c r="C2799" s="130" t="s">
        <v>18</v>
      </c>
      <c r="D2799" s="130">
        <v>0</v>
      </c>
      <c r="E2799" s="131" t="s">
        <v>13</v>
      </c>
      <c r="F2799" s="132" t="str">
        <f t="shared" si="131"/>
        <v/>
      </c>
      <c r="G2799" s="133">
        <f>IF($K2799="Padrão",BDI!$B$17,IF($K2799="Diferenciado",BDI!$E$17,0))</f>
        <v>0.26419999999999999</v>
      </c>
      <c r="H2799" s="131" t="str">
        <f t="shared" si="129"/>
        <v/>
      </c>
      <c r="I2799" s="132" t="str">
        <f t="shared" si="130"/>
        <v/>
      </c>
      <c r="J2799" s="134"/>
      <c r="K2799" s="135" t="s">
        <v>2979</v>
      </c>
    </row>
    <row r="2800" spans="1:11" hidden="1" x14ac:dyDescent="0.25">
      <c r="A2800" s="128" t="s">
        <v>7541</v>
      </c>
      <c r="B2800" s="129" t="s">
        <v>7542</v>
      </c>
      <c r="C2800" s="130" t="s">
        <v>18</v>
      </c>
      <c r="D2800" s="130">
        <v>0</v>
      </c>
      <c r="E2800" s="131" t="s">
        <v>13</v>
      </c>
      <c r="F2800" s="132" t="str">
        <f t="shared" si="131"/>
        <v/>
      </c>
      <c r="G2800" s="133">
        <f>IF($K2800="Padrão",BDI!$B$17,IF($K2800="Diferenciado",BDI!$E$17,0))</f>
        <v>0.26419999999999999</v>
      </c>
      <c r="H2800" s="131" t="str">
        <f t="shared" si="129"/>
        <v/>
      </c>
      <c r="I2800" s="132" t="str">
        <f t="shared" si="130"/>
        <v/>
      </c>
      <c r="J2800" s="134"/>
      <c r="K2800" s="135" t="s">
        <v>2979</v>
      </c>
    </row>
    <row r="2801" spans="1:11" hidden="1" x14ac:dyDescent="0.25">
      <c r="A2801" s="128" t="s">
        <v>7543</v>
      </c>
      <c r="B2801" s="129" t="s">
        <v>7544</v>
      </c>
      <c r="C2801" s="130" t="s">
        <v>18</v>
      </c>
      <c r="D2801" s="130">
        <v>0</v>
      </c>
      <c r="E2801" s="131" t="s">
        <v>13</v>
      </c>
      <c r="F2801" s="132" t="str">
        <f t="shared" si="131"/>
        <v/>
      </c>
      <c r="G2801" s="133">
        <f>IF($K2801="Padrão",BDI!$B$17,IF($K2801="Diferenciado",BDI!$E$17,0))</f>
        <v>0.26419999999999999</v>
      </c>
      <c r="H2801" s="131" t="str">
        <f t="shared" si="129"/>
        <v/>
      </c>
      <c r="I2801" s="132" t="str">
        <f t="shared" si="130"/>
        <v/>
      </c>
      <c r="J2801" s="134"/>
      <c r="K2801" s="135" t="s">
        <v>2979</v>
      </c>
    </row>
    <row r="2802" spans="1:11" hidden="1" x14ac:dyDescent="0.25">
      <c r="A2802" s="128" t="s">
        <v>7545</v>
      </c>
      <c r="B2802" s="129" t="s">
        <v>7546</v>
      </c>
      <c r="C2802" s="130" t="s">
        <v>18</v>
      </c>
      <c r="D2802" s="130">
        <v>0</v>
      </c>
      <c r="E2802" s="131" t="s">
        <v>13</v>
      </c>
      <c r="F2802" s="132" t="str">
        <f t="shared" si="131"/>
        <v/>
      </c>
      <c r="G2802" s="133">
        <f>IF($K2802="Padrão",BDI!$B$17,IF($K2802="Diferenciado",BDI!$E$17,0))</f>
        <v>0.26419999999999999</v>
      </c>
      <c r="H2802" s="131" t="str">
        <f t="shared" si="129"/>
        <v/>
      </c>
      <c r="I2802" s="132" t="str">
        <f t="shared" si="130"/>
        <v/>
      </c>
      <c r="J2802" s="134"/>
      <c r="K2802" s="135" t="s">
        <v>2979</v>
      </c>
    </row>
    <row r="2803" spans="1:11" hidden="1" x14ac:dyDescent="0.25">
      <c r="A2803" s="128" t="s">
        <v>7547</v>
      </c>
      <c r="B2803" s="129" t="s">
        <v>7548</v>
      </c>
      <c r="C2803" s="130" t="s">
        <v>18</v>
      </c>
      <c r="D2803" s="130">
        <v>0</v>
      </c>
      <c r="E2803" s="131" t="s">
        <v>13</v>
      </c>
      <c r="F2803" s="132" t="str">
        <f t="shared" si="131"/>
        <v/>
      </c>
      <c r="G2803" s="133">
        <f>IF($K2803="Padrão",BDI!$B$17,IF($K2803="Diferenciado",BDI!$E$17,0))</f>
        <v>0.26419999999999999</v>
      </c>
      <c r="H2803" s="131" t="str">
        <f t="shared" si="129"/>
        <v/>
      </c>
      <c r="I2803" s="132" t="str">
        <f t="shared" si="130"/>
        <v/>
      </c>
      <c r="J2803" s="134"/>
      <c r="K2803" s="135" t="s">
        <v>2979</v>
      </c>
    </row>
    <row r="2804" spans="1:11" hidden="1" x14ac:dyDescent="0.25">
      <c r="A2804" s="128" t="s">
        <v>7549</v>
      </c>
      <c r="B2804" s="129" t="s">
        <v>7550</v>
      </c>
      <c r="C2804" s="130" t="s">
        <v>18</v>
      </c>
      <c r="D2804" s="130">
        <v>0</v>
      </c>
      <c r="E2804" s="131" t="s">
        <v>13</v>
      </c>
      <c r="F2804" s="132" t="str">
        <f t="shared" si="131"/>
        <v/>
      </c>
      <c r="G2804" s="133">
        <f>IF($K2804="Padrão",BDI!$B$17,IF($K2804="Diferenciado",BDI!$E$17,0))</f>
        <v>0.26419999999999999</v>
      </c>
      <c r="H2804" s="131" t="str">
        <f t="shared" si="129"/>
        <v/>
      </c>
      <c r="I2804" s="132" t="str">
        <f t="shared" si="130"/>
        <v/>
      </c>
      <c r="J2804" s="134"/>
      <c r="K2804" s="135" t="s">
        <v>2979</v>
      </c>
    </row>
    <row r="2805" spans="1:11" hidden="1" x14ac:dyDescent="0.25">
      <c r="A2805" s="128" t="s">
        <v>7551</v>
      </c>
      <c r="B2805" s="129" t="s">
        <v>7552</v>
      </c>
      <c r="C2805" s="130" t="s">
        <v>18</v>
      </c>
      <c r="D2805" s="130">
        <v>0</v>
      </c>
      <c r="E2805" s="131" t="s">
        <v>13</v>
      </c>
      <c r="F2805" s="132" t="str">
        <f t="shared" si="131"/>
        <v/>
      </c>
      <c r="G2805" s="133">
        <f>IF($K2805="Padrão",BDI!$B$17,IF($K2805="Diferenciado",BDI!$E$17,0))</f>
        <v>0.26419999999999999</v>
      </c>
      <c r="H2805" s="131" t="str">
        <f t="shared" si="129"/>
        <v/>
      </c>
      <c r="I2805" s="132" t="str">
        <f t="shared" si="130"/>
        <v/>
      </c>
      <c r="J2805" s="134"/>
      <c r="K2805" s="135" t="s">
        <v>2979</v>
      </c>
    </row>
    <row r="2806" spans="1:11" hidden="1" x14ac:dyDescent="0.25">
      <c r="A2806" s="177" t="s">
        <v>1585</v>
      </c>
      <c r="B2806" s="129" t="s">
        <v>7553</v>
      </c>
      <c r="C2806" s="130" t="s">
        <v>18</v>
      </c>
      <c r="D2806" s="130">
        <v>0</v>
      </c>
      <c r="E2806" s="131">
        <f ca="1">OFFSET(INDEX(Composições!A:H,MATCH(Orçamentária!A2806,Composições!A:A,0),8),2,0)</f>
        <v>20.529499999999999</v>
      </c>
      <c r="F2806" s="132">
        <f t="shared" ca="1" si="131"/>
        <v>0</v>
      </c>
      <c r="G2806" s="133">
        <f>IF($K2806="Padrão",BDI!$B$17,IF($K2806="Diferenciado",BDI!$E$17,0))</f>
        <v>0.26419999999999999</v>
      </c>
      <c r="H2806" s="131">
        <f t="shared" ca="1" si="129"/>
        <v>25.95</v>
      </c>
      <c r="I2806" s="132">
        <f t="shared" ca="1" si="130"/>
        <v>0</v>
      </c>
      <c r="J2806" s="134"/>
      <c r="K2806" s="135" t="s">
        <v>2979</v>
      </c>
    </row>
    <row r="2807" spans="1:11" hidden="1" x14ac:dyDescent="0.25">
      <c r="A2807" s="128" t="s">
        <v>7554</v>
      </c>
      <c r="B2807" s="129" t="s">
        <v>7555</v>
      </c>
      <c r="C2807" s="130" t="s">
        <v>18</v>
      </c>
      <c r="D2807" s="130">
        <v>0</v>
      </c>
      <c r="E2807" s="131" t="s">
        <v>13</v>
      </c>
      <c r="F2807" s="132" t="str">
        <f t="shared" si="131"/>
        <v/>
      </c>
      <c r="G2807" s="133">
        <f>IF($K2807="Padrão",BDI!$B$17,IF($K2807="Diferenciado",BDI!$E$17,0))</f>
        <v>0.26419999999999999</v>
      </c>
      <c r="H2807" s="131" t="str">
        <f t="shared" si="129"/>
        <v/>
      </c>
      <c r="I2807" s="132" t="str">
        <f t="shared" si="130"/>
        <v/>
      </c>
      <c r="J2807" s="134"/>
      <c r="K2807" s="135" t="s">
        <v>2979</v>
      </c>
    </row>
    <row r="2808" spans="1:11" hidden="1" x14ac:dyDescent="0.25">
      <c r="A2808" s="128" t="s">
        <v>7556</v>
      </c>
      <c r="B2808" s="129" t="s">
        <v>7557</v>
      </c>
      <c r="C2808" s="130" t="s">
        <v>18</v>
      </c>
      <c r="D2808" s="130">
        <v>0</v>
      </c>
      <c r="E2808" s="131" t="s">
        <v>13</v>
      </c>
      <c r="F2808" s="132" t="str">
        <f t="shared" si="131"/>
        <v/>
      </c>
      <c r="G2808" s="133">
        <f>IF($K2808="Padrão",BDI!$B$17,IF($K2808="Diferenciado",BDI!$E$17,0))</f>
        <v>0.26419999999999999</v>
      </c>
      <c r="H2808" s="131" t="str">
        <f t="shared" si="129"/>
        <v/>
      </c>
      <c r="I2808" s="132" t="str">
        <f t="shared" si="130"/>
        <v/>
      </c>
      <c r="J2808" s="134"/>
      <c r="K2808" s="135" t="s">
        <v>2979</v>
      </c>
    </row>
    <row r="2809" spans="1:11" hidden="1" x14ac:dyDescent="0.25">
      <c r="A2809" s="128" t="s">
        <v>7558</v>
      </c>
      <c r="B2809" s="129" t="s">
        <v>7559</v>
      </c>
      <c r="C2809" s="130" t="s">
        <v>18</v>
      </c>
      <c r="D2809" s="130">
        <v>0</v>
      </c>
      <c r="E2809" s="131" t="s">
        <v>13</v>
      </c>
      <c r="F2809" s="132" t="str">
        <f t="shared" si="131"/>
        <v/>
      </c>
      <c r="G2809" s="133">
        <f>IF($K2809="Padrão",BDI!$B$17,IF($K2809="Diferenciado",BDI!$E$17,0))</f>
        <v>0.26419999999999999</v>
      </c>
      <c r="H2809" s="131" t="str">
        <f t="shared" si="129"/>
        <v/>
      </c>
      <c r="I2809" s="132" t="str">
        <f t="shared" si="130"/>
        <v/>
      </c>
      <c r="J2809" s="134"/>
      <c r="K2809" s="135" t="s">
        <v>2979</v>
      </c>
    </row>
    <row r="2810" spans="1:11" hidden="1" x14ac:dyDescent="0.25">
      <c r="A2810" s="128" t="s">
        <v>7560</v>
      </c>
      <c r="B2810" s="129" t="s">
        <v>7561</v>
      </c>
      <c r="C2810" s="130" t="s">
        <v>18</v>
      </c>
      <c r="D2810" s="130">
        <v>0</v>
      </c>
      <c r="E2810" s="131" t="s">
        <v>13</v>
      </c>
      <c r="F2810" s="132" t="str">
        <f t="shared" si="131"/>
        <v/>
      </c>
      <c r="G2810" s="133">
        <f>IF($K2810="Padrão",BDI!$B$17,IF($K2810="Diferenciado",BDI!$E$17,0))</f>
        <v>0.26419999999999999</v>
      </c>
      <c r="H2810" s="131" t="str">
        <f t="shared" si="129"/>
        <v/>
      </c>
      <c r="I2810" s="132" t="str">
        <f t="shared" si="130"/>
        <v/>
      </c>
      <c r="J2810" s="134"/>
      <c r="K2810" s="135" t="s">
        <v>2979</v>
      </c>
    </row>
    <row r="2811" spans="1:11" hidden="1" x14ac:dyDescent="0.25">
      <c r="A2811" s="128" t="s">
        <v>7562</v>
      </c>
      <c r="B2811" s="129" t="s">
        <v>7563</v>
      </c>
      <c r="C2811" s="130" t="s">
        <v>18</v>
      </c>
      <c r="D2811" s="130">
        <v>0</v>
      </c>
      <c r="E2811" s="131" t="s">
        <v>13</v>
      </c>
      <c r="F2811" s="132" t="str">
        <f t="shared" si="131"/>
        <v/>
      </c>
      <c r="G2811" s="133">
        <f>IF($K2811="Padrão",BDI!$B$17,IF($K2811="Diferenciado",BDI!$E$17,0))</f>
        <v>0.26419999999999999</v>
      </c>
      <c r="H2811" s="131" t="str">
        <f t="shared" si="129"/>
        <v/>
      </c>
      <c r="I2811" s="132" t="str">
        <f t="shared" si="130"/>
        <v/>
      </c>
      <c r="J2811" s="134"/>
      <c r="K2811" s="135" t="s">
        <v>2979</v>
      </c>
    </row>
    <row r="2812" spans="1:11" hidden="1" x14ac:dyDescent="0.25">
      <c r="A2812" s="177" t="s">
        <v>1586</v>
      </c>
      <c r="B2812" s="129" t="s">
        <v>7564</v>
      </c>
      <c r="C2812" s="130" t="s">
        <v>18</v>
      </c>
      <c r="D2812" s="130">
        <v>0</v>
      </c>
      <c r="E2812" s="131">
        <f ca="1">OFFSET(INDEX(Composições!A:H,MATCH(Orçamentária!A2812,Composições!A:A,0),8),2,0)</f>
        <v>46.987000000000002</v>
      </c>
      <c r="F2812" s="132">
        <f t="shared" ca="1" si="131"/>
        <v>0</v>
      </c>
      <c r="G2812" s="133">
        <f>IF($K2812="Padrão",BDI!$B$17,IF($K2812="Diferenciado",BDI!$E$17,0))</f>
        <v>0.26419999999999999</v>
      </c>
      <c r="H2812" s="131">
        <f t="shared" ca="1" si="129"/>
        <v>59.4</v>
      </c>
      <c r="I2812" s="132">
        <f t="shared" ca="1" si="130"/>
        <v>0</v>
      </c>
      <c r="J2812" s="134"/>
      <c r="K2812" s="135" t="s">
        <v>2979</v>
      </c>
    </row>
    <row r="2813" spans="1:11" hidden="1" x14ac:dyDescent="0.25">
      <c r="A2813" s="177" t="s">
        <v>1587</v>
      </c>
      <c r="B2813" s="129" t="s">
        <v>7565</v>
      </c>
      <c r="C2813" s="130" t="s">
        <v>18</v>
      </c>
      <c r="D2813" s="130">
        <v>0</v>
      </c>
      <c r="E2813" s="131">
        <f ca="1">OFFSET(INDEX(Composições!A:H,MATCH(Orçamentária!A2813,Composições!A:A,0),8),2,0)</f>
        <v>54.225999999999999</v>
      </c>
      <c r="F2813" s="132">
        <f t="shared" ca="1" si="131"/>
        <v>0</v>
      </c>
      <c r="G2813" s="133">
        <f>IF($K2813="Padrão",BDI!$B$17,IF($K2813="Diferenciado",BDI!$E$17,0))</f>
        <v>0.26419999999999999</v>
      </c>
      <c r="H2813" s="131">
        <f t="shared" ca="1" si="129"/>
        <v>68.55</v>
      </c>
      <c r="I2813" s="132">
        <f t="shared" ca="1" si="130"/>
        <v>0</v>
      </c>
      <c r="J2813" s="134"/>
      <c r="K2813" s="135" t="s">
        <v>2979</v>
      </c>
    </row>
    <row r="2814" spans="1:11" hidden="1" x14ac:dyDescent="0.25">
      <c r="A2814" s="177" t="s">
        <v>1588</v>
      </c>
      <c r="B2814" s="129" t="s">
        <v>7566</v>
      </c>
      <c r="C2814" s="130" t="s">
        <v>18</v>
      </c>
      <c r="D2814" s="130">
        <v>0</v>
      </c>
      <c r="E2814" s="131">
        <f ca="1">OFFSET(INDEX(Composições!A:H,MATCH(Orçamentária!A2814,Composições!A:A,0),8),2,0)</f>
        <v>131.499</v>
      </c>
      <c r="F2814" s="132">
        <f t="shared" ca="1" si="131"/>
        <v>0</v>
      </c>
      <c r="G2814" s="133">
        <f>IF($K2814="Padrão",BDI!$B$17,IF($K2814="Diferenciado",BDI!$E$17,0))</f>
        <v>0.26419999999999999</v>
      </c>
      <c r="H2814" s="131">
        <f t="shared" ca="1" si="129"/>
        <v>166.24</v>
      </c>
      <c r="I2814" s="132">
        <f t="shared" ca="1" si="130"/>
        <v>0</v>
      </c>
      <c r="J2814" s="134"/>
      <c r="K2814" s="135" t="s">
        <v>2979</v>
      </c>
    </row>
    <row r="2815" spans="1:11" hidden="1" x14ac:dyDescent="0.25">
      <c r="A2815" s="177" t="s">
        <v>1589</v>
      </c>
      <c r="B2815" s="129" t="s">
        <v>7567</v>
      </c>
      <c r="C2815" s="130" t="s">
        <v>18</v>
      </c>
      <c r="D2815" s="130">
        <v>0</v>
      </c>
      <c r="E2815" s="131">
        <f ca="1">OFFSET(INDEX(Composições!A:H,MATCH(Orçamentária!A2815,Composições!A:A,0),8),2,0)</f>
        <v>202.768</v>
      </c>
      <c r="F2815" s="132">
        <f t="shared" ca="1" si="131"/>
        <v>0</v>
      </c>
      <c r="G2815" s="133">
        <f>IF($K2815="Padrão",BDI!$B$17,IF($K2815="Diferenciado",BDI!$E$17,0))</f>
        <v>0.26419999999999999</v>
      </c>
      <c r="H2815" s="131">
        <f t="shared" ca="1" si="129"/>
        <v>256.33999999999997</v>
      </c>
      <c r="I2815" s="132">
        <f t="shared" ca="1" si="130"/>
        <v>0</v>
      </c>
      <c r="J2815" s="134"/>
      <c r="K2815" s="135" t="s">
        <v>2979</v>
      </c>
    </row>
    <row r="2816" spans="1:11" ht="25.5" hidden="1" x14ac:dyDescent="0.25">
      <c r="A2816" s="177" t="s">
        <v>1590</v>
      </c>
      <c r="B2816" s="129" t="s">
        <v>7568</v>
      </c>
      <c r="C2816" s="130" t="s">
        <v>18</v>
      </c>
      <c r="D2816" s="130">
        <v>0</v>
      </c>
      <c r="E2816" s="131">
        <f ca="1">OFFSET(INDEX(Composições!A:H,MATCH(Orçamentária!A2816,Composições!A:A,0),8),2,0)</f>
        <v>46.987000000000002</v>
      </c>
      <c r="F2816" s="132">
        <f t="shared" ca="1" si="131"/>
        <v>0</v>
      </c>
      <c r="G2816" s="133">
        <f>IF($K2816="Padrão",BDI!$B$17,IF($K2816="Diferenciado",BDI!$E$17,0))</f>
        <v>0.26419999999999999</v>
      </c>
      <c r="H2816" s="131">
        <f t="shared" ca="1" si="129"/>
        <v>59.4</v>
      </c>
      <c r="I2816" s="132">
        <f t="shared" ca="1" si="130"/>
        <v>0</v>
      </c>
      <c r="J2816" s="134"/>
      <c r="K2816" s="135" t="s">
        <v>2979</v>
      </c>
    </row>
    <row r="2817" spans="1:11" hidden="1" x14ac:dyDescent="0.25">
      <c r="A2817" s="177" t="s">
        <v>1591</v>
      </c>
      <c r="B2817" s="129" t="s">
        <v>7569</v>
      </c>
      <c r="C2817" s="130" t="s">
        <v>18</v>
      </c>
      <c r="D2817" s="130">
        <v>0</v>
      </c>
      <c r="E2817" s="131">
        <f ca="1">OFFSET(INDEX(Composições!A:H,MATCH(Orçamentária!A2817,Composições!A:A,0),8),2,0)</f>
        <v>89.784499999999994</v>
      </c>
      <c r="F2817" s="132">
        <f t="shared" ca="1" si="131"/>
        <v>0</v>
      </c>
      <c r="G2817" s="133">
        <f>IF($K2817="Padrão",BDI!$B$17,IF($K2817="Diferenciado",BDI!$E$17,0))</f>
        <v>0.26419999999999999</v>
      </c>
      <c r="H2817" s="131">
        <f t="shared" ca="1" si="129"/>
        <v>113.51</v>
      </c>
      <c r="I2817" s="132">
        <f t="shared" ca="1" si="130"/>
        <v>0</v>
      </c>
      <c r="J2817" s="134"/>
      <c r="K2817" s="135" t="s">
        <v>2979</v>
      </c>
    </row>
    <row r="2818" spans="1:11" hidden="1" x14ac:dyDescent="0.25">
      <c r="A2818" s="177" t="s">
        <v>1592</v>
      </c>
      <c r="B2818" s="129" t="s">
        <v>7570</v>
      </c>
      <c r="C2818" s="130" t="s">
        <v>18</v>
      </c>
      <c r="D2818" s="130">
        <v>0</v>
      </c>
      <c r="E2818" s="131">
        <f ca="1">OFFSET(INDEX(Composições!A:H,MATCH(Orçamentária!A2818,Composições!A:A,0),8),2,0)</f>
        <v>71.11699999999999</v>
      </c>
      <c r="F2818" s="132">
        <f t="shared" ca="1" si="131"/>
        <v>0</v>
      </c>
      <c r="G2818" s="133">
        <f>IF($K2818="Padrão",BDI!$B$17,IF($K2818="Diferenciado",BDI!$E$17,0))</f>
        <v>0.26419999999999999</v>
      </c>
      <c r="H2818" s="131">
        <f t="shared" ca="1" si="129"/>
        <v>89.91</v>
      </c>
      <c r="I2818" s="132">
        <f t="shared" ca="1" si="130"/>
        <v>0</v>
      </c>
      <c r="J2818" s="134"/>
      <c r="K2818" s="135" t="s">
        <v>2979</v>
      </c>
    </row>
    <row r="2819" spans="1:11" hidden="1" x14ac:dyDescent="0.25">
      <c r="A2819" s="177" t="s">
        <v>1593</v>
      </c>
      <c r="B2819" s="129" t="s">
        <v>7571</v>
      </c>
      <c r="C2819" s="130" t="s">
        <v>18</v>
      </c>
      <c r="D2819" s="130">
        <v>0</v>
      </c>
      <c r="E2819" s="131">
        <f ca="1">OFFSET(INDEX(Composições!A:H,MATCH(Orçamentária!A2819,Composições!A:A,0),8),2,0)</f>
        <v>52.183499999999995</v>
      </c>
      <c r="F2819" s="132">
        <f t="shared" ca="1" si="131"/>
        <v>0</v>
      </c>
      <c r="G2819" s="133">
        <f>IF($K2819="Padrão",BDI!$B$17,IF($K2819="Diferenciado",BDI!$E$17,0))</f>
        <v>0.26419999999999999</v>
      </c>
      <c r="H2819" s="131">
        <f t="shared" ca="1" si="129"/>
        <v>65.97</v>
      </c>
      <c r="I2819" s="132">
        <f t="shared" ca="1" si="130"/>
        <v>0</v>
      </c>
      <c r="J2819" s="134"/>
      <c r="K2819" s="135" t="s">
        <v>2979</v>
      </c>
    </row>
    <row r="2820" spans="1:11" hidden="1" x14ac:dyDescent="0.25">
      <c r="A2820" s="177" t="s">
        <v>1594</v>
      </c>
      <c r="B2820" s="129" t="s">
        <v>7572</v>
      </c>
      <c r="C2820" s="130" t="s">
        <v>18</v>
      </c>
      <c r="D2820" s="130">
        <v>0</v>
      </c>
      <c r="E2820" s="131">
        <f ca="1">OFFSET(INDEX(Composições!A:H,MATCH(Orçamentária!A2820,Composições!A:A,0),8),2,0)</f>
        <v>31.340499999999999</v>
      </c>
      <c r="F2820" s="132">
        <f t="shared" ca="1" si="131"/>
        <v>0</v>
      </c>
      <c r="G2820" s="133">
        <f>IF($K2820="Padrão",BDI!$B$17,IF($K2820="Diferenciado",BDI!$E$17,0))</f>
        <v>0.26419999999999999</v>
      </c>
      <c r="H2820" s="131">
        <f t="shared" ca="1" si="129"/>
        <v>39.619999999999997</v>
      </c>
      <c r="I2820" s="132">
        <f t="shared" ca="1" si="130"/>
        <v>0</v>
      </c>
      <c r="J2820" s="134"/>
      <c r="K2820" s="135" t="s">
        <v>2979</v>
      </c>
    </row>
    <row r="2821" spans="1:11" hidden="1" x14ac:dyDescent="0.25">
      <c r="A2821" s="177" t="s">
        <v>1595</v>
      </c>
      <c r="B2821" s="129" t="s">
        <v>7573</v>
      </c>
      <c r="C2821" s="130" t="s">
        <v>18</v>
      </c>
      <c r="D2821" s="130">
        <v>0</v>
      </c>
      <c r="E2821" s="131">
        <f ca="1">OFFSET(INDEX(Composições!A:H,MATCH(Orçamentária!A2821,Composições!A:A,0),8),2,0)</f>
        <v>259.37849999999997</v>
      </c>
      <c r="F2821" s="132">
        <f t="shared" ca="1" si="131"/>
        <v>0</v>
      </c>
      <c r="G2821" s="133">
        <f>IF($K2821="Padrão",BDI!$B$17,IF($K2821="Diferenciado",BDI!$E$17,0))</f>
        <v>0.26419999999999999</v>
      </c>
      <c r="H2821" s="131">
        <f t="shared" ca="1" si="129"/>
        <v>327.91</v>
      </c>
      <c r="I2821" s="132">
        <f t="shared" ca="1" si="130"/>
        <v>0</v>
      </c>
      <c r="J2821" s="134"/>
      <c r="K2821" s="135" t="s">
        <v>2979</v>
      </c>
    </row>
    <row r="2822" spans="1:11" hidden="1" x14ac:dyDescent="0.25">
      <c r="A2822" s="177" t="s">
        <v>1596</v>
      </c>
      <c r="B2822" s="129" t="s">
        <v>7574</v>
      </c>
      <c r="C2822" s="130" t="s">
        <v>18</v>
      </c>
      <c r="D2822" s="130">
        <v>0</v>
      </c>
      <c r="E2822" s="131">
        <f ca="1">OFFSET(INDEX(Composições!A:H,MATCH(Orçamentária!A2822,Composições!A:A,0),8),2,0)</f>
        <v>125.0675</v>
      </c>
      <c r="F2822" s="132">
        <f t="shared" ca="1" si="131"/>
        <v>0</v>
      </c>
      <c r="G2822" s="133">
        <f>IF($K2822="Padrão",BDI!$B$17,IF($K2822="Diferenciado",BDI!$E$17,0))</f>
        <v>0.26419999999999999</v>
      </c>
      <c r="H2822" s="131">
        <f t="shared" ref="H2822:H2885" ca="1" si="132">IF(ISNUMBER(E2822),ROUND(E2822*(1+G2822),2),"")</f>
        <v>158.11000000000001</v>
      </c>
      <c r="I2822" s="132">
        <f t="shared" ref="I2822:I2885" ca="1" si="133">IF(ISNUMBER(E2822),ROUND(H2822*D2822,2),"")</f>
        <v>0</v>
      </c>
      <c r="J2822" s="134"/>
      <c r="K2822" s="135" t="s">
        <v>2979</v>
      </c>
    </row>
    <row r="2823" spans="1:11" hidden="1" x14ac:dyDescent="0.25">
      <c r="A2823" s="177" t="s">
        <v>1597</v>
      </c>
      <c r="B2823" s="129" t="s">
        <v>7575</v>
      </c>
      <c r="C2823" s="130" t="s">
        <v>18</v>
      </c>
      <c r="D2823" s="130">
        <v>0</v>
      </c>
      <c r="E2823" s="131">
        <f ca="1">OFFSET(INDEX(Composições!A:H,MATCH(Orçamentária!A2823,Composições!A:A,0),8),2,0)</f>
        <v>314.02249999999998</v>
      </c>
      <c r="F2823" s="132">
        <f t="shared" ref="F2823:F2886" ca="1" si="134">IF(ISNUMBER(E2823),D2823*E2823,"")</f>
        <v>0</v>
      </c>
      <c r="G2823" s="133">
        <f>IF($K2823="Padrão",BDI!$B$17,IF($K2823="Diferenciado",BDI!$E$17,0))</f>
        <v>0.26419999999999999</v>
      </c>
      <c r="H2823" s="131">
        <f t="shared" ca="1" si="132"/>
        <v>396.99</v>
      </c>
      <c r="I2823" s="132">
        <f t="shared" ca="1" si="133"/>
        <v>0</v>
      </c>
      <c r="J2823" s="134"/>
      <c r="K2823" s="135" t="s">
        <v>2979</v>
      </c>
    </row>
    <row r="2824" spans="1:11" hidden="1" x14ac:dyDescent="0.25">
      <c r="A2824" s="177" t="s">
        <v>1598</v>
      </c>
      <c r="B2824" s="129" t="s">
        <v>7576</v>
      </c>
      <c r="C2824" s="130" t="s">
        <v>18</v>
      </c>
      <c r="D2824" s="130">
        <v>0</v>
      </c>
      <c r="E2824" s="131">
        <f ca="1">OFFSET(INDEX(Composições!A:H,MATCH(Orçamentária!A2824,Composições!A:A,0),8),2,0)</f>
        <v>33.059999999999995</v>
      </c>
      <c r="F2824" s="132">
        <f t="shared" ca="1" si="134"/>
        <v>0</v>
      </c>
      <c r="G2824" s="133">
        <f>IF($K2824="Padrão",BDI!$B$17,IF($K2824="Diferenciado",BDI!$E$17,0))</f>
        <v>0.26419999999999999</v>
      </c>
      <c r="H2824" s="131">
        <f t="shared" ca="1" si="132"/>
        <v>41.79</v>
      </c>
      <c r="I2824" s="132">
        <f t="shared" ca="1" si="133"/>
        <v>0</v>
      </c>
      <c r="J2824" s="134"/>
      <c r="K2824" s="135" t="s">
        <v>2979</v>
      </c>
    </row>
    <row r="2825" spans="1:11" hidden="1" x14ac:dyDescent="0.25">
      <c r="A2825" s="177" t="s">
        <v>1599</v>
      </c>
      <c r="B2825" s="129" t="s">
        <v>7577</v>
      </c>
      <c r="C2825" s="130" t="s">
        <v>18</v>
      </c>
      <c r="D2825" s="130">
        <v>0</v>
      </c>
      <c r="E2825" s="131">
        <f ca="1">OFFSET(INDEX(Composições!A:H,MATCH(Orçamentária!A2825,Composições!A:A,0),8),2,0)</f>
        <v>654.303</v>
      </c>
      <c r="F2825" s="132">
        <f t="shared" ca="1" si="134"/>
        <v>0</v>
      </c>
      <c r="G2825" s="133">
        <f>IF($K2825="Padrão",BDI!$B$17,IF($K2825="Diferenciado",BDI!$E$17,0))</f>
        <v>0.26419999999999999</v>
      </c>
      <c r="H2825" s="131">
        <f t="shared" ca="1" si="132"/>
        <v>827.17</v>
      </c>
      <c r="I2825" s="132">
        <f t="shared" ca="1" si="133"/>
        <v>0</v>
      </c>
      <c r="J2825" s="134"/>
      <c r="K2825" s="135" t="s">
        <v>2979</v>
      </c>
    </row>
    <row r="2826" spans="1:11" hidden="1" x14ac:dyDescent="0.25">
      <c r="A2826" s="128" t="s">
        <v>7578</v>
      </c>
      <c r="B2826" s="129" t="s">
        <v>7579</v>
      </c>
      <c r="C2826" s="130" t="s">
        <v>18</v>
      </c>
      <c r="D2826" s="130">
        <v>0</v>
      </c>
      <c r="E2826" s="131" t="s">
        <v>13</v>
      </c>
      <c r="F2826" s="132" t="str">
        <f t="shared" si="134"/>
        <v/>
      </c>
      <c r="G2826" s="133">
        <f>IF($K2826="Padrão",BDI!$B$17,IF($K2826="Diferenciado",BDI!$E$17,0))</f>
        <v>0.26419999999999999</v>
      </c>
      <c r="H2826" s="131" t="str">
        <f t="shared" si="132"/>
        <v/>
      </c>
      <c r="I2826" s="132" t="str">
        <f t="shared" si="133"/>
        <v/>
      </c>
      <c r="J2826" s="134"/>
      <c r="K2826" s="135" t="s">
        <v>2979</v>
      </c>
    </row>
    <row r="2827" spans="1:11" hidden="1" x14ac:dyDescent="0.25">
      <c r="A2827" s="128" t="s">
        <v>7580</v>
      </c>
      <c r="B2827" s="129" t="s">
        <v>7581</v>
      </c>
      <c r="C2827" s="130" t="s">
        <v>18</v>
      </c>
      <c r="D2827" s="130">
        <v>0</v>
      </c>
      <c r="E2827" s="131" t="s">
        <v>13</v>
      </c>
      <c r="F2827" s="132" t="str">
        <f t="shared" si="134"/>
        <v/>
      </c>
      <c r="G2827" s="133">
        <f>IF($K2827="Padrão",BDI!$B$17,IF($K2827="Diferenciado",BDI!$E$17,0))</f>
        <v>0.26419999999999999</v>
      </c>
      <c r="H2827" s="131" t="str">
        <f t="shared" si="132"/>
        <v/>
      </c>
      <c r="I2827" s="132" t="str">
        <f t="shared" si="133"/>
        <v/>
      </c>
      <c r="J2827" s="134"/>
      <c r="K2827" s="135" t="s">
        <v>2979</v>
      </c>
    </row>
    <row r="2828" spans="1:11" hidden="1" x14ac:dyDescent="0.25">
      <c r="A2828" s="177" t="s">
        <v>1600</v>
      </c>
      <c r="B2828" s="129" t="s">
        <v>7582</v>
      </c>
      <c r="C2828" s="130" t="s">
        <v>18</v>
      </c>
      <c r="D2828" s="130">
        <v>0</v>
      </c>
      <c r="E2828" s="131">
        <f ca="1">OFFSET(INDEX(Composições!A:H,MATCH(Orçamentária!A2828,Composições!A:A,0),8),2,0)</f>
        <v>22.210999999999999</v>
      </c>
      <c r="F2828" s="132">
        <f t="shared" ca="1" si="134"/>
        <v>0</v>
      </c>
      <c r="G2828" s="133">
        <f>IF($K2828="Padrão",BDI!$B$17,IF($K2828="Diferenciado",BDI!$E$17,0))</f>
        <v>0.26419999999999999</v>
      </c>
      <c r="H2828" s="131">
        <f t="shared" ca="1" si="132"/>
        <v>28.08</v>
      </c>
      <c r="I2828" s="132">
        <f t="shared" ca="1" si="133"/>
        <v>0</v>
      </c>
      <c r="J2828" s="134"/>
      <c r="K2828" s="135" t="s">
        <v>2979</v>
      </c>
    </row>
    <row r="2829" spans="1:11" hidden="1" x14ac:dyDescent="0.25">
      <c r="A2829" s="177" t="s">
        <v>1601</v>
      </c>
      <c r="B2829" s="129" t="s">
        <v>7583</v>
      </c>
      <c r="C2829" s="130" t="s">
        <v>18</v>
      </c>
      <c r="D2829" s="130">
        <v>0</v>
      </c>
      <c r="E2829" s="131">
        <f ca="1">OFFSET(INDEX(Composições!A:H,MATCH(Orçamentária!A2829,Composições!A:A,0),8),2,0)</f>
        <v>26.514499999999998</v>
      </c>
      <c r="F2829" s="132">
        <f t="shared" ca="1" si="134"/>
        <v>0</v>
      </c>
      <c r="G2829" s="133">
        <f>IF($K2829="Padrão",BDI!$B$17,IF($K2829="Diferenciado",BDI!$E$17,0))</f>
        <v>0.26419999999999999</v>
      </c>
      <c r="H2829" s="131">
        <f t="shared" ca="1" si="132"/>
        <v>33.520000000000003</v>
      </c>
      <c r="I2829" s="132">
        <f t="shared" ca="1" si="133"/>
        <v>0</v>
      </c>
      <c r="J2829" s="134"/>
      <c r="K2829" s="135" t="s">
        <v>2979</v>
      </c>
    </row>
    <row r="2830" spans="1:11" hidden="1" x14ac:dyDescent="0.25">
      <c r="A2830" s="177" t="s">
        <v>1602</v>
      </c>
      <c r="B2830" s="129" t="s">
        <v>7584</v>
      </c>
      <c r="C2830" s="130" t="s">
        <v>18</v>
      </c>
      <c r="D2830" s="130">
        <v>0</v>
      </c>
      <c r="E2830" s="131">
        <f ca="1">OFFSET(INDEX(Composições!A:H,MATCH(Orçamentária!A2830,Composições!A:A,0),8),2,0)</f>
        <v>20.833499999999997</v>
      </c>
      <c r="F2830" s="132">
        <f t="shared" ca="1" si="134"/>
        <v>0</v>
      </c>
      <c r="G2830" s="133">
        <f>IF($K2830="Padrão",BDI!$B$17,IF($K2830="Diferenciado",BDI!$E$17,0))</f>
        <v>0.26419999999999999</v>
      </c>
      <c r="H2830" s="131">
        <f t="shared" ca="1" si="132"/>
        <v>26.34</v>
      </c>
      <c r="I2830" s="132">
        <f t="shared" ca="1" si="133"/>
        <v>0</v>
      </c>
      <c r="J2830" s="134"/>
      <c r="K2830" s="135" t="s">
        <v>2979</v>
      </c>
    </row>
    <row r="2831" spans="1:11" hidden="1" x14ac:dyDescent="0.25">
      <c r="A2831" s="177" t="s">
        <v>1603</v>
      </c>
      <c r="B2831" s="129" t="s">
        <v>7585</v>
      </c>
      <c r="C2831" s="130" t="s">
        <v>18</v>
      </c>
      <c r="D2831" s="130">
        <v>0</v>
      </c>
      <c r="E2831" s="131">
        <f ca="1">OFFSET(INDEX(Composições!A:H,MATCH(Orçamentária!A2831,Composições!A:A,0),8),2,0)</f>
        <v>57.113999999999997</v>
      </c>
      <c r="F2831" s="132">
        <f t="shared" ca="1" si="134"/>
        <v>0</v>
      </c>
      <c r="G2831" s="133">
        <f>IF($K2831="Padrão",BDI!$B$17,IF($K2831="Diferenciado",BDI!$E$17,0))</f>
        <v>0.26419999999999999</v>
      </c>
      <c r="H2831" s="131">
        <f t="shared" ca="1" si="132"/>
        <v>72.2</v>
      </c>
      <c r="I2831" s="132">
        <f t="shared" ca="1" si="133"/>
        <v>0</v>
      </c>
      <c r="J2831" s="134"/>
      <c r="K2831" s="135" t="s">
        <v>2979</v>
      </c>
    </row>
    <row r="2832" spans="1:11" hidden="1" x14ac:dyDescent="0.25">
      <c r="A2832" s="177" t="s">
        <v>1604</v>
      </c>
      <c r="B2832" s="129" t="s">
        <v>7586</v>
      </c>
      <c r="C2832" s="130" t="s">
        <v>18</v>
      </c>
      <c r="D2832" s="130">
        <v>0</v>
      </c>
      <c r="E2832" s="131">
        <f ca="1">OFFSET(INDEX(Composições!A:H,MATCH(Orçamentária!A2832,Composições!A:A,0),8),2,0)</f>
        <v>101.6785</v>
      </c>
      <c r="F2832" s="132">
        <f t="shared" ca="1" si="134"/>
        <v>0</v>
      </c>
      <c r="G2832" s="133">
        <f>IF($K2832="Padrão",BDI!$B$17,IF($K2832="Diferenciado",BDI!$E$17,0))</f>
        <v>0.26419999999999999</v>
      </c>
      <c r="H2832" s="131">
        <f t="shared" ca="1" si="132"/>
        <v>128.54</v>
      </c>
      <c r="I2832" s="132">
        <f t="shared" ca="1" si="133"/>
        <v>0</v>
      </c>
      <c r="J2832" s="134"/>
      <c r="K2832" s="135" t="s">
        <v>2979</v>
      </c>
    </row>
    <row r="2833" spans="1:11" hidden="1" x14ac:dyDescent="0.25">
      <c r="A2833" s="177" t="s">
        <v>1605</v>
      </c>
      <c r="B2833" s="129" t="s">
        <v>7587</v>
      </c>
      <c r="C2833" s="130" t="s">
        <v>18</v>
      </c>
      <c r="D2833" s="130">
        <v>0</v>
      </c>
      <c r="E2833" s="131">
        <f ca="1">OFFSET(INDEX(Composições!A:H,MATCH(Orçamentária!A2833,Composições!A:A,0),8),2,0)</f>
        <v>180.5</v>
      </c>
      <c r="F2833" s="132">
        <f t="shared" ca="1" si="134"/>
        <v>0</v>
      </c>
      <c r="G2833" s="133">
        <f>IF($K2833="Padrão",BDI!$B$17,IF($K2833="Diferenciado",BDI!$E$17,0))</f>
        <v>0.26419999999999999</v>
      </c>
      <c r="H2833" s="131">
        <f t="shared" ca="1" si="132"/>
        <v>228.19</v>
      </c>
      <c r="I2833" s="132">
        <f t="shared" ca="1" si="133"/>
        <v>0</v>
      </c>
      <c r="J2833" s="134"/>
      <c r="K2833" s="135" t="s">
        <v>2979</v>
      </c>
    </row>
    <row r="2834" spans="1:11" hidden="1" x14ac:dyDescent="0.25">
      <c r="A2834" s="128" t="s">
        <v>7588</v>
      </c>
      <c r="B2834" s="129" t="s">
        <v>7589</v>
      </c>
      <c r="C2834" s="130" t="s">
        <v>18</v>
      </c>
      <c r="D2834" s="130">
        <v>0</v>
      </c>
      <c r="E2834" s="131" t="s">
        <v>13</v>
      </c>
      <c r="F2834" s="132" t="str">
        <f t="shared" si="134"/>
        <v/>
      </c>
      <c r="G2834" s="133">
        <f>IF($K2834="Padrão",BDI!$B$17,IF($K2834="Diferenciado",BDI!$E$17,0))</f>
        <v>0.26419999999999999</v>
      </c>
      <c r="H2834" s="131" t="str">
        <f t="shared" si="132"/>
        <v/>
      </c>
      <c r="I2834" s="132" t="str">
        <f t="shared" si="133"/>
        <v/>
      </c>
      <c r="J2834" s="134"/>
      <c r="K2834" s="135" t="s">
        <v>2979</v>
      </c>
    </row>
    <row r="2835" spans="1:11" hidden="1" x14ac:dyDescent="0.25">
      <c r="A2835" s="128" t="s">
        <v>7590</v>
      </c>
      <c r="B2835" s="129" t="s">
        <v>7591</v>
      </c>
      <c r="C2835" s="130" t="s">
        <v>18</v>
      </c>
      <c r="D2835" s="130">
        <v>0</v>
      </c>
      <c r="E2835" s="131" t="s">
        <v>13</v>
      </c>
      <c r="F2835" s="132" t="str">
        <f t="shared" si="134"/>
        <v/>
      </c>
      <c r="G2835" s="133">
        <f>IF($K2835="Padrão",BDI!$B$17,IF($K2835="Diferenciado",BDI!$E$17,0))</f>
        <v>0.26419999999999999</v>
      </c>
      <c r="H2835" s="131" t="str">
        <f t="shared" si="132"/>
        <v/>
      </c>
      <c r="I2835" s="132" t="str">
        <f t="shared" si="133"/>
        <v/>
      </c>
      <c r="J2835" s="134"/>
      <c r="K2835" s="135" t="s">
        <v>2979</v>
      </c>
    </row>
    <row r="2836" spans="1:11" hidden="1" x14ac:dyDescent="0.25">
      <c r="A2836" s="128" t="s">
        <v>7592</v>
      </c>
      <c r="B2836" s="129" t="s">
        <v>7593</v>
      </c>
      <c r="C2836" s="130" t="s">
        <v>18</v>
      </c>
      <c r="D2836" s="130">
        <v>0</v>
      </c>
      <c r="E2836" s="131" t="s">
        <v>13</v>
      </c>
      <c r="F2836" s="132" t="str">
        <f t="shared" si="134"/>
        <v/>
      </c>
      <c r="G2836" s="133">
        <f>IF($K2836="Padrão",BDI!$B$17,IF($K2836="Diferenciado",BDI!$E$17,0))</f>
        <v>0.26419999999999999</v>
      </c>
      <c r="H2836" s="131" t="str">
        <f t="shared" si="132"/>
        <v/>
      </c>
      <c r="I2836" s="132" t="str">
        <f t="shared" si="133"/>
        <v/>
      </c>
      <c r="J2836" s="134"/>
      <c r="K2836" s="135" t="s">
        <v>2979</v>
      </c>
    </row>
    <row r="2837" spans="1:11" hidden="1" x14ac:dyDescent="0.25">
      <c r="A2837" s="128" t="s">
        <v>7594</v>
      </c>
      <c r="B2837" s="129" t="s">
        <v>7595</v>
      </c>
      <c r="C2837" s="130" t="s">
        <v>18</v>
      </c>
      <c r="D2837" s="130">
        <v>0</v>
      </c>
      <c r="E2837" s="131" t="s">
        <v>13</v>
      </c>
      <c r="F2837" s="132" t="str">
        <f t="shared" si="134"/>
        <v/>
      </c>
      <c r="G2837" s="133">
        <f>IF($K2837="Padrão",BDI!$B$17,IF($K2837="Diferenciado",BDI!$E$17,0))</f>
        <v>0.26419999999999999</v>
      </c>
      <c r="H2837" s="131" t="str">
        <f t="shared" si="132"/>
        <v/>
      </c>
      <c r="I2837" s="132" t="str">
        <f t="shared" si="133"/>
        <v/>
      </c>
      <c r="J2837" s="134"/>
      <c r="K2837" s="135" t="s">
        <v>2979</v>
      </c>
    </row>
    <row r="2838" spans="1:11" hidden="1" x14ac:dyDescent="0.25">
      <c r="A2838" s="128" t="s">
        <v>7596</v>
      </c>
      <c r="B2838" s="129" t="s">
        <v>7597</v>
      </c>
      <c r="C2838" s="130" t="s">
        <v>18</v>
      </c>
      <c r="D2838" s="130">
        <v>0</v>
      </c>
      <c r="E2838" s="131" t="s">
        <v>13</v>
      </c>
      <c r="F2838" s="132" t="str">
        <f t="shared" si="134"/>
        <v/>
      </c>
      <c r="G2838" s="133">
        <f>IF($K2838="Padrão",BDI!$B$17,IF($K2838="Diferenciado",BDI!$E$17,0))</f>
        <v>0.26419999999999999</v>
      </c>
      <c r="H2838" s="131" t="str">
        <f t="shared" si="132"/>
        <v/>
      </c>
      <c r="I2838" s="132" t="str">
        <f t="shared" si="133"/>
        <v/>
      </c>
      <c r="J2838" s="134"/>
      <c r="K2838" s="135" t="s">
        <v>2979</v>
      </c>
    </row>
    <row r="2839" spans="1:11" hidden="1" x14ac:dyDescent="0.25">
      <c r="A2839" s="128" t="s">
        <v>7598</v>
      </c>
      <c r="B2839" s="129" t="s">
        <v>7599</v>
      </c>
      <c r="C2839" s="130" t="s">
        <v>18</v>
      </c>
      <c r="D2839" s="130">
        <v>0</v>
      </c>
      <c r="E2839" s="131" t="s">
        <v>13</v>
      </c>
      <c r="F2839" s="132" t="str">
        <f t="shared" si="134"/>
        <v/>
      </c>
      <c r="G2839" s="133">
        <f>IF($K2839="Padrão",BDI!$B$17,IF($K2839="Diferenciado",BDI!$E$17,0))</f>
        <v>0.26419999999999999</v>
      </c>
      <c r="H2839" s="131" t="str">
        <f t="shared" si="132"/>
        <v/>
      </c>
      <c r="I2839" s="132" t="str">
        <f t="shared" si="133"/>
        <v/>
      </c>
      <c r="J2839" s="134"/>
      <c r="K2839" s="135" t="s">
        <v>2979</v>
      </c>
    </row>
    <row r="2840" spans="1:11" ht="25.5" hidden="1" x14ac:dyDescent="0.25">
      <c r="A2840" s="128" t="s">
        <v>7600</v>
      </c>
      <c r="B2840" s="129" t="s">
        <v>7601</v>
      </c>
      <c r="C2840" s="130" t="s">
        <v>18</v>
      </c>
      <c r="D2840" s="130">
        <v>0</v>
      </c>
      <c r="E2840" s="131" t="s">
        <v>13</v>
      </c>
      <c r="F2840" s="132" t="str">
        <f t="shared" si="134"/>
        <v/>
      </c>
      <c r="G2840" s="133">
        <f>IF($K2840="Padrão",BDI!$B$17,IF($K2840="Diferenciado",BDI!$E$17,0))</f>
        <v>0.26419999999999999</v>
      </c>
      <c r="H2840" s="131" t="str">
        <f t="shared" si="132"/>
        <v/>
      </c>
      <c r="I2840" s="132" t="str">
        <f t="shared" si="133"/>
        <v/>
      </c>
      <c r="J2840" s="134"/>
      <c r="K2840" s="135" t="s">
        <v>2979</v>
      </c>
    </row>
    <row r="2841" spans="1:11" ht="25.5" hidden="1" x14ac:dyDescent="0.25">
      <c r="A2841" s="128" t="s">
        <v>7602</v>
      </c>
      <c r="B2841" s="129" t="s">
        <v>7603</v>
      </c>
      <c r="C2841" s="130" t="s">
        <v>18</v>
      </c>
      <c r="D2841" s="130">
        <v>0</v>
      </c>
      <c r="E2841" s="131" t="s">
        <v>13</v>
      </c>
      <c r="F2841" s="132" t="str">
        <f t="shared" si="134"/>
        <v/>
      </c>
      <c r="G2841" s="133">
        <f>IF($K2841="Padrão",BDI!$B$17,IF($K2841="Diferenciado",BDI!$E$17,0))</f>
        <v>0.26419999999999999</v>
      </c>
      <c r="H2841" s="131" t="str">
        <f t="shared" si="132"/>
        <v/>
      </c>
      <c r="I2841" s="132" t="str">
        <f t="shared" si="133"/>
        <v/>
      </c>
      <c r="J2841" s="134"/>
      <c r="K2841" s="135" t="s">
        <v>2979</v>
      </c>
    </row>
    <row r="2842" spans="1:11" hidden="1" x14ac:dyDescent="0.25">
      <c r="A2842" s="128" t="s">
        <v>7604</v>
      </c>
      <c r="B2842" s="129" t="s">
        <v>7605</v>
      </c>
      <c r="C2842" s="130" t="s">
        <v>18</v>
      </c>
      <c r="D2842" s="130">
        <v>0</v>
      </c>
      <c r="E2842" s="131" t="s">
        <v>13</v>
      </c>
      <c r="F2842" s="132" t="str">
        <f t="shared" si="134"/>
        <v/>
      </c>
      <c r="G2842" s="133">
        <f>IF($K2842="Padrão",BDI!$B$17,IF($K2842="Diferenciado",BDI!$E$17,0))</f>
        <v>0.26419999999999999</v>
      </c>
      <c r="H2842" s="131" t="str">
        <f t="shared" si="132"/>
        <v/>
      </c>
      <c r="I2842" s="132" t="str">
        <f t="shared" si="133"/>
        <v/>
      </c>
      <c r="J2842" s="134"/>
      <c r="K2842" s="135" t="s">
        <v>2979</v>
      </c>
    </row>
    <row r="2843" spans="1:11" hidden="1" x14ac:dyDescent="0.25">
      <c r="A2843" s="128" t="s">
        <v>7606</v>
      </c>
      <c r="B2843" s="129" t="s">
        <v>7607</v>
      </c>
      <c r="C2843" s="130" t="s">
        <v>18</v>
      </c>
      <c r="D2843" s="130">
        <v>0</v>
      </c>
      <c r="E2843" s="131" t="s">
        <v>13</v>
      </c>
      <c r="F2843" s="132" t="str">
        <f t="shared" si="134"/>
        <v/>
      </c>
      <c r="G2843" s="133">
        <f>IF($K2843="Padrão",BDI!$B$17,IF($K2843="Diferenciado",BDI!$E$17,0))</f>
        <v>0.26419999999999999</v>
      </c>
      <c r="H2843" s="131" t="str">
        <f t="shared" si="132"/>
        <v/>
      </c>
      <c r="I2843" s="132" t="str">
        <f t="shared" si="133"/>
        <v/>
      </c>
      <c r="J2843" s="134"/>
      <c r="K2843" s="135" t="s">
        <v>2979</v>
      </c>
    </row>
    <row r="2844" spans="1:11" hidden="1" x14ac:dyDescent="0.25">
      <c r="A2844" s="128" t="s">
        <v>7608</v>
      </c>
      <c r="B2844" s="129" t="s">
        <v>7609</v>
      </c>
      <c r="C2844" s="130" t="s">
        <v>18</v>
      </c>
      <c r="D2844" s="130">
        <v>0</v>
      </c>
      <c r="E2844" s="131" t="s">
        <v>13</v>
      </c>
      <c r="F2844" s="132" t="str">
        <f t="shared" si="134"/>
        <v/>
      </c>
      <c r="G2844" s="133">
        <f>IF($K2844="Padrão",BDI!$B$17,IF($K2844="Diferenciado",BDI!$E$17,0))</f>
        <v>0.26419999999999999</v>
      </c>
      <c r="H2844" s="131" t="str">
        <f t="shared" si="132"/>
        <v/>
      </c>
      <c r="I2844" s="132" t="str">
        <f t="shared" si="133"/>
        <v/>
      </c>
      <c r="J2844" s="134"/>
      <c r="K2844" s="135" t="s">
        <v>2979</v>
      </c>
    </row>
    <row r="2845" spans="1:11" hidden="1" x14ac:dyDescent="0.25">
      <c r="A2845" s="128" t="s">
        <v>7610</v>
      </c>
      <c r="B2845" s="129" t="s">
        <v>7611</v>
      </c>
      <c r="C2845" s="130" t="s">
        <v>18</v>
      </c>
      <c r="D2845" s="130">
        <v>0</v>
      </c>
      <c r="E2845" s="131" t="s">
        <v>13</v>
      </c>
      <c r="F2845" s="132" t="str">
        <f t="shared" si="134"/>
        <v/>
      </c>
      <c r="G2845" s="133">
        <f>IF($K2845="Padrão",BDI!$B$17,IF($K2845="Diferenciado",BDI!$E$17,0))</f>
        <v>0.26419999999999999</v>
      </c>
      <c r="H2845" s="131" t="str">
        <f t="shared" si="132"/>
        <v/>
      </c>
      <c r="I2845" s="132" t="str">
        <f t="shared" si="133"/>
        <v/>
      </c>
      <c r="J2845" s="134"/>
      <c r="K2845" s="135" t="s">
        <v>2979</v>
      </c>
    </row>
    <row r="2846" spans="1:11" hidden="1" x14ac:dyDescent="0.25">
      <c r="A2846" s="128" t="s">
        <v>7612</v>
      </c>
      <c r="B2846" s="129" t="s">
        <v>7613</v>
      </c>
      <c r="C2846" s="130" t="s">
        <v>18</v>
      </c>
      <c r="D2846" s="130">
        <v>0</v>
      </c>
      <c r="E2846" s="131" t="s">
        <v>13</v>
      </c>
      <c r="F2846" s="132" t="str">
        <f t="shared" si="134"/>
        <v/>
      </c>
      <c r="G2846" s="133">
        <f>IF($K2846="Padrão",BDI!$B$17,IF($K2846="Diferenciado",BDI!$E$17,0))</f>
        <v>0.26419999999999999</v>
      </c>
      <c r="H2846" s="131" t="str">
        <f t="shared" si="132"/>
        <v/>
      </c>
      <c r="I2846" s="132" t="str">
        <f t="shared" si="133"/>
        <v/>
      </c>
      <c r="J2846" s="134"/>
      <c r="K2846" s="135" t="s">
        <v>2979</v>
      </c>
    </row>
    <row r="2847" spans="1:11" hidden="1" x14ac:dyDescent="0.25">
      <c r="A2847" s="128" t="s">
        <v>7614</v>
      </c>
      <c r="B2847" s="129" t="s">
        <v>7615</v>
      </c>
      <c r="C2847" s="130" t="s">
        <v>18</v>
      </c>
      <c r="D2847" s="130">
        <v>0</v>
      </c>
      <c r="E2847" s="131" t="s">
        <v>13</v>
      </c>
      <c r="F2847" s="132" t="str">
        <f t="shared" si="134"/>
        <v/>
      </c>
      <c r="G2847" s="133">
        <f>IF($K2847="Padrão",BDI!$B$17,IF($K2847="Diferenciado",BDI!$E$17,0))</f>
        <v>0.26419999999999999</v>
      </c>
      <c r="H2847" s="131" t="str">
        <f t="shared" si="132"/>
        <v/>
      </c>
      <c r="I2847" s="132" t="str">
        <f t="shared" si="133"/>
        <v/>
      </c>
      <c r="J2847" s="134"/>
      <c r="K2847" s="135" t="s">
        <v>2979</v>
      </c>
    </row>
    <row r="2848" spans="1:11" hidden="1" x14ac:dyDescent="0.25">
      <c r="A2848" s="128" t="s">
        <v>7616</v>
      </c>
      <c r="B2848" s="129" t="s">
        <v>7617</v>
      </c>
      <c r="C2848" s="130" t="s">
        <v>18</v>
      </c>
      <c r="D2848" s="130">
        <v>0</v>
      </c>
      <c r="E2848" s="131" t="s">
        <v>13</v>
      </c>
      <c r="F2848" s="132" t="str">
        <f t="shared" si="134"/>
        <v/>
      </c>
      <c r="G2848" s="133">
        <f>IF($K2848="Padrão",BDI!$B$17,IF($K2848="Diferenciado",BDI!$E$17,0))</f>
        <v>0.26419999999999999</v>
      </c>
      <c r="H2848" s="131" t="str">
        <f t="shared" si="132"/>
        <v/>
      </c>
      <c r="I2848" s="132" t="str">
        <f t="shared" si="133"/>
        <v/>
      </c>
      <c r="J2848" s="134"/>
      <c r="K2848" s="135" t="s">
        <v>2979</v>
      </c>
    </row>
    <row r="2849" spans="1:11" hidden="1" x14ac:dyDescent="0.25">
      <c r="A2849" s="128" t="s">
        <v>7618</v>
      </c>
      <c r="B2849" s="129" t="s">
        <v>7619</v>
      </c>
      <c r="C2849" s="130" t="s">
        <v>18</v>
      </c>
      <c r="D2849" s="130">
        <v>0</v>
      </c>
      <c r="E2849" s="131" t="s">
        <v>13</v>
      </c>
      <c r="F2849" s="132" t="str">
        <f t="shared" si="134"/>
        <v/>
      </c>
      <c r="G2849" s="133">
        <f>IF($K2849="Padrão",BDI!$B$17,IF($K2849="Diferenciado",BDI!$E$17,0))</f>
        <v>0.26419999999999999</v>
      </c>
      <c r="H2849" s="131" t="str">
        <f t="shared" si="132"/>
        <v/>
      </c>
      <c r="I2849" s="132" t="str">
        <f t="shared" si="133"/>
        <v/>
      </c>
      <c r="J2849" s="134"/>
      <c r="K2849" s="135" t="s">
        <v>2979</v>
      </c>
    </row>
    <row r="2850" spans="1:11" hidden="1" x14ac:dyDescent="0.25">
      <c r="A2850" s="128" t="s">
        <v>7620</v>
      </c>
      <c r="B2850" s="129" t="s">
        <v>7621</v>
      </c>
      <c r="C2850" s="130" t="s">
        <v>18</v>
      </c>
      <c r="D2850" s="130">
        <v>0</v>
      </c>
      <c r="E2850" s="131" t="s">
        <v>13</v>
      </c>
      <c r="F2850" s="132" t="str">
        <f t="shared" si="134"/>
        <v/>
      </c>
      <c r="G2850" s="133">
        <f>IF($K2850="Padrão",BDI!$B$17,IF($K2850="Diferenciado",BDI!$E$17,0))</f>
        <v>0.26419999999999999</v>
      </c>
      <c r="H2850" s="131" t="str">
        <f t="shared" si="132"/>
        <v/>
      </c>
      <c r="I2850" s="132" t="str">
        <f t="shared" si="133"/>
        <v/>
      </c>
      <c r="J2850" s="134"/>
      <c r="K2850" s="135" t="s">
        <v>2979</v>
      </c>
    </row>
    <row r="2851" spans="1:11" hidden="1" x14ac:dyDescent="0.25">
      <c r="A2851" s="128" t="s">
        <v>7622</v>
      </c>
      <c r="B2851" s="129" t="s">
        <v>7623</v>
      </c>
      <c r="C2851" s="130" t="s">
        <v>18</v>
      </c>
      <c r="D2851" s="130">
        <v>0</v>
      </c>
      <c r="E2851" s="131" t="s">
        <v>13</v>
      </c>
      <c r="F2851" s="132" t="str">
        <f t="shared" si="134"/>
        <v/>
      </c>
      <c r="G2851" s="133">
        <f>IF($K2851="Padrão",BDI!$B$17,IF($K2851="Diferenciado",BDI!$E$17,0))</f>
        <v>0.26419999999999999</v>
      </c>
      <c r="H2851" s="131" t="str">
        <f t="shared" si="132"/>
        <v/>
      </c>
      <c r="I2851" s="132" t="str">
        <f t="shared" si="133"/>
        <v/>
      </c>
      <c r="J2851" s="134"/>
      <c r="K2851" s="135" t="s">
        <v>2979</v>
      </c>
    </row>
    <row r="2852" spans="1:11" hidden="1" x14ac:dyDescent="0.25">
      <c r="A2852" s="128" t="s">
        <v>7624</v>
      </c>
      <c r="B2852" s="129" t="s">
        <v>7625</v>
      </c>
      <c r="C2852" s="130" t="s">
        <v>18</v>
      </c>
      <c r="D2852" s="130">
        <v>0</v>
      </c>
      <c r="E2852" s="131" t="s">
        <v>13</v>
      </c>
      <c r="F2852" s="132" t="str">
        <f t="shared" si="134"/>
        <v/>
      </c>
      <c r="G2852" s="133">
        <f>IF($K2852="Padrão",BDI!$B$17,IF($K2852="Diferenciado",BDI!$E$17,0))</f>
        <v>0.26419999999999999</v>
      </c>
      <c r="H2852" s="131" t="str">
        <f t="shared" si="132"/>
        <v/>
      </c>
      <c r="I2852" s="132" t="str">
        <f t="shared" si="133"/>
        <v/>
      </c>
      <c r="J2852" s="134"/>
      <c r="K2852" s="135" t="s">
        <v>2979</v>
      </c>
    </row>
    <row r="2853" spans="1:11" hidden="1" x14ac:dyDescent="0.25">
      <c r="A2853" s="177" t="s">
        <v>1606</v>
      </c>
      <c r="B2853" s="129" t="s">
        <v>7626</v>
      </c>
      <c r="C2853" s="130" t="s">
        <v>18</v>
      </c>
      <c r="D2853" s="130">
        <v>0</v>
      </c>
      <c r="E2853" s="131">
        <f ca="1">OFFSET(INDEX(Composições!A:H,MATCH(Orçamentária!A2853,Composições!A:A,0),8),2,0)</f>
        <v>22.648</v>
      </c>
      <c r="F2853" s="132">
        <f t="shared" ca="1" si="134"/>
        <v>0</v>
      </c>
      <c r="G2853" s="133">
        <f>IF($K2853="Padrão",BDI!$B$17,IF($K2853="Diferenciado",BDI!$E$17,0))</f>
        <v>0.26419999999999999</v>
      </c>
      <c r="H2853" s="131">
        <f t="shared" ca="1" si="132"/>
        <v>28.63</v>
      </c>
      <c r="I2853" s="132">
        <f t="shared" ca="1" si="133"/>
        <v>0</v>
      </c>
      <c r="J2853" s="134"/>
      <c r="K2853" s="135" t="s">
        <v>2979</v>
      </c>
    </row>
    <row r="2854" spans="1:11" hidden="1" x14ac:dyDescent="0.25">
      <c r="A2854" s="177" t="s">
        <v>1607</v>
      </c>
      <c r="B2854" s="129" t="s">
        <v>7627</v>
      </c>
      <c r="C2854" s="130" t="s">
        <v>18</v>
      </c>
      <c r="D2854" s="130">
        <v>0</v>
      </c>
      <c r="E2854" s="131">
        <f ca="1">OFFSET(INDEX(Composições!A:H,MATCH(Orçamentária!A2854,Composições!A:A,0),8),2,0)</f>
        <v>9.4239999999999995</v>
      </c>
      <c r="F2854" s="132">
        <f t="shared" ca="1" si="134"/>
        <v>0</v>
      </c>
      <c r="G2854" s="133">
        <f>IF($K2854="Padrão",BDI!$B$17,IF($K2854="Diferenciado",BDI!$E$17,0))</f>
        <v>0.26419999999999999</v>
      </c>
      <c r="H2854" s="131">
        <f t="shared" ca="1" si="132"/>
        <v>11.91</v>
      </c>
      <c r="I2854" s="132">
        <f t="shared" ca="1" si="133"/>
        <v>0</v>
      </c>
      <c r="J2854" s="134"/>
      <c r="K2854" s="135" t="s">
        <v>2979</v>
      </c>
    </row>
    <row r="2855" spans="1:11" hidden="1" x14ac:dyDescent="0.25">
      <c r="A2855" s="177" t="s">
        <v>1608</v>
      </c>
      <c r="B2855" s="129" t="s">
        <v>7628</v>
      </c>
      <c r="C2855" s="130" t="s">
        <v>18</v>
      </c>
      <c r="D2855" s="130">
        <v>0</v>
      </c>
      <c r="E2855" s="131">
        <f ca="1">OFFSET(INDEX(Composições!A:H,MATCH(Orçamentária!A2855,Composições!A:A,0),8),2,0)</f>
        <v>18.116499999999998</v>
      </c>
      <c r="F2855" s="132">
        <f t="shared" ca="1" si="134"/>
        <v>0</v>
      </c>
      <c r="G2855" s="133">
        <f>IF($K2855="Padrão",BDI!$B$17,IF($K2855="Diferenciado",BDI!$E$17,0))</f>
        <v>0.26419999999999999</v>
      </c>
      <c r="H2855" s="131">
        <f t="shared" ca="1" si="132"/>
        <v>22.9</v>
      </c>
      <c r="I2855" s="132">
        <f t="shared" ca="1" si="133"/>
        <v>0</v>
      </c>
      <c r="J2855" s="134"/>
      <c r="K2855" s="135" t="s">
        <v>2979</v>
      </c>
    </row>
    <row r="2856" spans="1:11" hidden="1" x14ac:dyDescent="0.25">
      <c r="A2856" s="128" t="s">
        <v>7629</v>
      </c>
      <c r="B2856" s="129" t="s">
        <v>7630</v>
      </c>
      <c r="C2856" s="130" t="s">
        <v>18</v>
      </c>
      <c r="D2856" s="130">
        <v>0</v>
      </c>
      <c r="E2856" s="131" t="s">
        <v>13</v>
      </c>
      <c r="F2856" s="132" t="str">
        <f t="shared" si="134"/>
        <v/>
      </c>
      <c r="G2856" s="133">
        <f>IF($K2856="Padrão",BDI!$B$17,IF($K2856="Diferenciado",BDI!$E$17,0))</f>
        <v>0.26419999999999999</v>
      </c>
      <c r="H2856" s="131" t="str">
        <f t="shared" si="132"/>
        <v/>
      </c>
      <c r="I2856" s="132" t="str">
        <f t="shared" si="133"/>
        <v/>
      </c>
      <c r="J2856" s="134"/>
      <c r="K2856" s="135" t="s">
        <v>2979</v>
      </c>
    </row>
    <row r="2857" spans="1:11" hidden="1" x14ac:dyDescent="0.25">
      <c r="A2857" s="177" t="s">
        <v>1609</v>
      </c>
      <c r="B2857" s="129" t="s">
        <v>7631</v>
      </c>
      <c r="C2857" s="130" t="s">
        <v>18</v>
      </c>
      <c r="D2857" s="130">
        <v>0</v>
      </c>
      <c r="E2857" s="131">
        <f ca="1">OFFSET(INDEX(Composições!A:H,MATCH(Orçamentária!A2857,Composições!A:A,0),8),2,0)</f>
        <v>276.678</v>
      </c>
      <c r="F2857" s="132">
        <f t="shared" ca="1" si="134"/>
        <v>0</v>
      </c>
      <c r="G2857" s="133">
        <f>IF($K2857="Padrão",BDI!$B$17,IF($K2857="Diferenciado",BDI!$E$17,0))</f>
        <v>0.26419999999999999</v>
      </c>
      <c r="H2857" s="131">
        <f t="shared" ca="1" si="132"/>
        <v>349.78</v>
      </c>
      <c r="I2857" s="132">
        <f t="shared" ca="1" si="133"/>
        <v>0</v>
      </c>
      <c r="J2857" s="134"/>
      <c r="K2857" s="135" t="s">
        <v>2979</v>
      </c>
    </row>
    <row r="2858" spans="1:11" hidden="1" x14ac:dyDescent="0.25">
      <c r="A2858" s="177" t="s">
        <v>1610</v>
      </c>
      <c r="B2858" s="129" t="s">
        <v>7632</v>
      </c>
      <c r="C2858" s="130" t="s">
        <v>18</v>
      </c>
      <c r="D2858" s="130">
        <v>0</v>
      </c>
      <c r="E2858" s="131">
        <f ca="1">OFFSET(INDEX(Composições!A:H,MATCH(Orçamentária!A2858,Composições!A:A,0),8),2,0)</f>
        <v>227.00249999999997</v>
      </c>
      <c r="F2858" s="132">
        <f t="shared" ca="1" si="134"/>
        <v>0</v>
      </c>
      <c r="G2858" s="133">
        <f>IF($K2858="Padrão",BDI!$B$17,IF($K2858="Diferenciado",BDI!$E$17,0))</f>
        <v>0.26419999999999999</v>
      </c>
      <c r="H2858" s="131">
        <f t="shared" ca="1" si="132"/>
        <v>286.98</v>
      </c>
      <c r="I2858" s="132">
        <f t="shared" ca="1" si="133"/>
        <v>0</v>
      </c>
      <c r="J2858" s="134"/>
      <c r="K2858" s="135" t="s">
        <v>2979</v>
      </c>
    </row>
    <row r="2859" spans="1:11" hidden="1" x14ac:dyDescent="0.25">
      <c r="A2859" s="177" t="s">
        <v>1611</v>
      </c>
      <c r="B2859" s="129" t="s">
        <v>7633</v>
      </c>
      <c r="C2859" s="130" t="s">
        <v>18</v>
      </c>
      <c r="D2859" s="130">
        <v>0</v>
      </c>
      <c r="E2859" s="131">
        <f ca="1">OFFSET(INDEX(Composições!A:H,MATCH(Orçamentária!A2859,Composições!A:A,0),8),2,0)</f>
        <v>133.285</v>
      </c>
      <c r="F2859" s="132">
        <f t="shared" ca="1" si="134"/>
        <v>0</v>
      </c>
      <c r="G2859" s="133">
        <f>IF($K2859="Padrão",BDI!$B$17,IF($K2859="Diferenciado",BDI!$E$17,0))</f>
        <v>0.26419999999999999</v>
      </c>
      <c r="H2859" s="131">
        <f t="shared" ca="1" si="132"/>
        <v>168.5</v>
      </c>
      <c r="I2859" s="132">
        <f t="shared" ca="1" si="133"/>
        <v>0</v>
      </c>
      <c r="J2859" s="134"/>
      <c r="K2859" s="135" t="s">
        <v>2979</v>
      </c>
    </row>
    <row r="2860" spans="1:11" hidden="1" x14ac:dyDescent="0.25">
      <c r="A2860" s="177" t="s">
        <v>1612</v>
      </c>
      <c r="B2860" s="129" t="s">
        <v>7634</v>
      </c>
      <c r="C2860" s="130" t="s">
        <v>18</v>
      </c>
      <c r="D2860" s="130">
        <v>0</v>
      </c>
      <c r="E2860" s="131">
        <f ca="1">OFFSET(INDEX(Composições!A:H,MATCH(Orçamentária!A2860,Composições!A:A,0),8),2,0)</f>
        <v>354.99599999999998</v>
      </c>
      <c r="F2860" s="132">
        <f t="shared" ca="1" si="134"/>
        <v>0</v>
      </c>
      <c r="G2860" s="133">
        <f>IF($K2860="Padrão",BDI!$B$17,IF($K2860="Diferenciado",BDI!$E$17,0))</f>
        <v>0.26419999999999999</v>
      </c>
      <c r="H2860" s="131">
        <f t="shared" ca="1" si="132"/>
        <v>448.79</v>
      </c>
      <c r="I2860" s="132">
        <f t="shared" ca="1" si="133"/>
        <v>0</v>
      </c>
      <c r="J2860" s="134"/>
      <c r="K2860" s="135" t="s">
        <v>2979</v>
      </c>
    </row>
    <row r="2861" spans="1:11" hidden="1" x14ac:dyDescent="0.25">
      <c r="A2861" s="177" t="s">
        <v>1613</v>
      </c>
      <c r="B2861" s="129" t="s">
        <v>7635</v>
      </c>
      <c r="C2861" s="130" t="s">
        <v>18</v>
      </c>
      <c r="D2861" s="130">
        <v>0</v>
      </c>
      <c r="E2861" s="131">
        <f ca="1">OFFSET(INDEX(Composições!A:H,MATCH(Orçamentária!A2861,Composições!A:A,0),8),2,0)</f>
        <v>59.241999999999997</v>
      </c>
      <c r="F2861" s="132">
        <f t="shared" ca="1" si="134"/>
        <v>0</v>
      </c>
      <c r="G2861" s="133">
        <f>IF($K2861="Padrão",BDI!$B$17,IF($K2861="Diferenciado",BDI!$E$17,0))</f>
        <v>0.26419999999999999</v>
      </c>
      <c r="H2861" s="131">
        <f t="shared" ca="1" si="132"/>
        <v>74.89</v>
      </c>
      <c r="I2861" s="132">
        <f t="shared" ca="1" si="133"/>
        <v>0</v>
      </c>
      <c r="J2861" s="134"/>
      <c r="K2861" s="135" t="s">
        <v>2979</v>
      </c>
    </row>
    <row r="2862" spans="1:11" hidden="1" x14ac:dyDescent="0.25">
      <c r="A2862" s="128" t="s">
        <v>7636</v>
      </c>
      <c r="B2862" s="129" t="s">
        <v>7637</v>
      </c>
      <c r="C2862" s="130" t="s">
        <v>18</v>
      </c>
      <c r="D2862" s="130">
        <v>0</v>
      </c>
      <c r="E2862" s="131" t="s">
        <v>13</v>
      </c>
      <c r="F2862" s="132" t="str">
        <f t="shared" si="134"/>
        <v/>
      </c>
      <c r="G2862" s="133">
        <f>IF($K2862="Padrão",BDI!$B$17,IF($K2862="Diferenciado",BDI!$E$17,0))</f>
        <v>0.26419999999999999</v>
      </c>
      <c r="H2862" s="131" t="str">
        <f t="shared" si="132"/>
        <v/>
      </c>
      <c r="I2862" s="132" t="str">
        <f t="shared" si="133"/>
        <v/>
      </c>
      <c r="J2862" s="134"/>
      <c r="K2862" s="135" t="s">
        <v>2979</v>
      </c>
    </row>
    <row r="2863" spans="1:11" hidden="1" x14ac:dyDescent="0.25">
      <c r="A2863" s="128" t="s">
        <v>7638</v>
      </c>
      <c r="B2863" s="129" t="s">
        <v>7639</v>
      </c>
      <c r="C2863" s="130" t="s">
        <v>18</v>
      </c>
      <c r="D2863" s="130">
        <v>0</v>
      </c>
      <c r="E2863" s="131" t="s">
        <v>13</v>
      </c>
      <c r="F2863" s="132" t="str">
        <f t="shared" si="134"/>
        <v/>
      </c>
      <c r="G2863" s="133">
        <f>IF($K2863="Padrão",BDI!$B$17,IF($K2863="Diferenciado",BDI!$E$17,0))</f>
        <v>0.26419999999999999</v>
      </c>
      <c r="H2863" s="131" t="str">
        <f t="shared" si="132"/>
        <v/>
      </c>
      <c r="I2863" s="132" t="str">
        <f t="shared" si="133"/>
        <v/>
      </c>
      <c r="J2863" s="134"/>
      <c r="K2863" s="135" t="s">
        <v>2979</v>
      </c>
    </row>
    <row r="2864" spans="1:11" hidden="1" x14ac:dyDescent="0.25">
      <c r="A2864" s="128" t="s">
        <v>7640</v>
      </c>
      <c r="B2864" s="129" t="s">
        <v>7641</v>
      </c>
      <c r="C2864" s="130" t="s">
        <v>18</v>
      </c>
      <c r="D2864" s="130">
        <v>0</v>
      </c>
      <c r="E2864" s="131" t="s">
        <v>13</v>
      </c>
      <c r="F2864" s="132" t="str">
        <f t="shared" si="134"/>
        <v/>
      </c>
      <c r="G2864" s="133">
        <f>IF($K2864="Padrão",BDI!$B$17,IF($K2864="Diferenciado",BDI!$E$17,0))</f>
        <v>0.26419999999999999</v>
      </c>
      <c r="H2864" s="131" t="str">
        <f t="shared" si="132"/>
        <v/>
      </c>
      <c r="I2864" s="132" t="str">
        <f t="shared" si="133"/>
        <v/>
      </c>
      <c r="J2864" s="134"/>
      <c r="K2864" s="135" t="s">
        <v>2979</v>
      </c>
    </row>
    <row r="2865" spans="1:11" x14ac:dyDescent="0.25">
      <c r="A2865" s="128" t="s">
        <v>7642</v>
      </c>
      <c r="B2865" s="129" t="s">
        <v>7643</v>
      </c>
      <c r="C2865" s="130" t="s">
        <v>18</v>
      </c>
      <c r="D2865" s="130">
        <v>8</v>
      </c>
      <c r="E2865" s="176">
        <v>313.94</v>
      </c>
      <c r="F2865" s="132">
        <f t="shared" si="134"/>
        <v>2511.52</v>
      </c>
      <c r="G2865" s="133">
        <f>IF($K2865="Padrão",BDI!$B$17,IF($K2865="Diferenciado",BDI!$E$17,0))</f>
        <v>0.18609999999999999</v>
      </c>
      <c r="H2865" s="131">
        <f t="shared" si="132"/>
        <v>372.36</v>
      </c>
      <c r="I2865" s="132">
        <f t="shared" si="133"/>
        <v>2978.88</v>
      </c>
      <c r="J2865" s="134"/>
      <c r="K2865" s="135" t="s">
        <v>2977</v>
      </c>
    </row>
    <row r="2866" spans="1:11" hidden="1" x14ac:dyDescent="0.25">
      <c r="A2866" s="128" t="s">
        <v>7644</v>
      </c>
      <c r="B2866" s="129" t="s">
        <v>7645</v>
      </c>
      <c r="C2866" s="130" t="s">
        <v>18</v>
      </c>
      <c r="D2866" s="130">
        <v>0</v>
      </c>
      <c r="E2866" s="131" t="s">
        <v>13</v>
      </c>
      <c r="F2866" s="132" t="str">
        <f t="shared" si="134"/>
        <v/>
      </c>
      <c r="G2866" s="133">
        <f>IF($K2866="Padrão",BDI!$B$17,IF($K2866="Diferenciado",BDI!$E$17,0))</f>
        <v>0.26419999999999999</v>
      </c>
      <c r="H2866" s="131" t="str">
        <f t="shared" si="132"/>
        <v/>
      </c>
      <c r="I2866" s="132" t="str">
        <f t="shared" si="133"/>
        <v/>
      </c>
      <c r="J2866" s="134"/>
      <c r="K2866" s="135" t="s">
        <v>2979</v>
      </c>
    </row>
    <row r="2867" spans="1:11" hidden="1" x14ac:dyDescent="0.25">
      <c r="A2867" s="128" t="s">
        <v>7646</v>
      </c>
      <c r="B2867" s="129" t="s">
        <v>7647</v>
      </c>
      <c r="C2867" s="130" t="s">
        <v>18</v>
      </c>
      <c r="D2867" s="130">
        <v>0</v>
      </c>
      <c r="E2867" s="131" t="s">
        <v>13</v>
      </c>
      <c r="F2867" s="132" t="str">
        <f t="shared" si="134"/>
        <v/>
      </c>
      <c r="G2867" s="133">
        <f>IF($K2867="Padrão",BDI!$B$17,IF($K2867="Diferenciado",BDI!$E$17,0))</f>
        <v>0.26419999999999999</v>
      </c>
      <c r="H2867" s="131" t="str">
        <f t="shared" si="132"/>
        <v/>
      </c>
      <c r="I2867" s="132" t="str">
        <f t="shared" si="133"/>
        <v/>
      </c>
      <c r="J2867" s="134"/>
      <c r="K2867" s="135" t="s">
        <v>2979</v>
      </c>
    </row>
    <row r="2868" spans="1:11" hidden="1" x14ac:dyDescent="0.25">
      <c r="A2868" s="177" t="s">
        <v>1614</v>
      </c>
      <c r="B2868" s="129" t="s">
        <v>7648</v>
      </c>
      <c r="C2868" s="130" t="s">
        <v>106</v>
      </c>
      <c r="D2868" s="130">
        <v>0</v>
      </c>
      <c r="E2868" s="131">
        <f ca="1">OFFSET(INDEX(Composições!A:H,MATCH(Orçamentária!A2868,Composições!A:A,0),8),2,0)</f>
        <v>85.176999999999992</v>
      </c>
      <c r="F2868" s="132">
        <f t="shared" ca="1" si="134"/>
        <v>0</v>
      </c>
      <c r="G2868" s="133">
        <f>IF($K2868="Padrão",BDI!$B$17,IF($K2868="Diferenciado",BDI!$E$17,0))</f>
        <v>0.26419999999999999</v>
      </c>
      <c r="H2868" s="131">
        <f t="shared" ca="1" si="132"/>
        <v>107.68</v>
      </c>
      <c r="I2868" s="132">
        <f t="shared" ca="1" si="133"/>
        <v>0</v>
      </c>
      <c r="J2868" s="134"/>
      <c r="K2868" s="135" t="s">
        <v>2979</v>
      </c>
    </row>
    <row r="2869" spans="1:11" hidden="1" x14ac:dyDescent="0.25">
      <c r="A2869" s="177" t="s">
        <v>1615</v>
      </c>
      <c r="B2869" s="129" t="s">
        <v>7649</v>
      </c>
      <c r="C2869" s="130" t="s">
        <v>106</v>
      </c>
      <c r="D2869" s="130">
        <v>0</v>
      </c>
      <c r="E2869" s="131">
        <f ca="1">OFFSET(INDEX(Composições!A:H,MATCH(Orçamentária!A2869,Composições!A:A,0),8),2,0)</f>
        <v>108.1005</v>
      </c>
      <c r="F2869" s="132">
        <f t="shared" ca="1" si="134"/>
        <v>0</v>
      </c>
      <c r="G2869" s="133">
        <f>IF($K2869="Padrão",BDI!$B$17,IF($K2869="Diferenciado",BDI!$E$17,0))</f>
        <v>0.26419999999999999</v>
      </c>
      <c r="H2869" s="131">
        <f t="shared" ca="1" si="132"/>
        <v>136.66</v>
      </c>
      <c r="I2869" s="132">
        <f t="shared" ca="1" si="133"/>
        <v>0</v>
      </c>
      <c r="J2869" s="134"/>
      <c r="K2869" s="135" t="s">
        <v>2979</v>
      </c>
    </row>
    <row r="2870" spans="1:11" hidden="1" x14ac:dyDescent="0.25">
      <c r="A2870" s="177" t="s">
        <v>1616</v>
      </c>
      <c r="B2870" s="129" t="s">
        <v>7650</v>
      </c>
      <c r="C2870" s="130" t="s">
        <v>106</v>
      </c>
      <c r="D2870" s="130">
        <v>0</v>
      </c>
      <c r="E2870" s="131">
        <f ca="1">OFFSET(INDEX(Composições!A:H,MATCH(Orçamentária!A2870,Composições!A:A,0),8),2,0)</f>
        <v>211.98299999999998</v>
      </c>
      <c r="F2870" s="132">
        <f t="shared" ca="1" si="134"/>
        <v>0</v>
      </c>
      <c r="G2870" s="133">
        <f>IF($K2870="Padrão",BDI!$B$17,IF($K2870="Diferenciado",BDI!$E$17,0))</f>
        <v>0.26419999999999999</v>
      </c>
      <c r="H2870" s="131">
        <f t="shared" ca="1" si="132"/>
        <v>267.99</v>
      </c>
      <c r="I2870" s="132">
        <f t="shared" ca="1" si="133"/>
        <v>0</v>
      </c>
      <c r="J2870" s="134"/>
      <c r="K2870" s="135" t="s">
        <v>2979</v>
      </c>
    </row>
    <row r="2871" spans="1:11" hidden="1" x14ac:dyDescent="0.25">
      <c r="A2871" s="177" t="s">
        <v>1617</v>
      </c>
      <c r="B2871" s="129" t="s">
        <v>7651</v>
      </c>
      <c r="C2871" s="130" t="s">
        <v>106</v>
      </c>
      <c r="D2871" s="130">
        <v>0</v>
      </c>
      <c r="E2871" s="131">
        <f ca="1">OFFSET(INDEX(Composições!A:H,MATCH(Orçamentária!A2871,Composições!A:A,0),8),2,0)</f>
        <v>156.98749999999998</v>
      </c>
      <c r="F2871" s="132">
        <f t="shared" ca="1" si="134"/>
        <v>0</v>
      </c>
      <c r="G2871" s="133">
        <f>IF($K2871="Padrão",BDI!$B$17,IF($K2871="Diferenciado",BDI!$E$17,0))</f>
        <v>0.26419999999999999</v>
      </c>
      <c r="H2871" s="131">
        <f t="shared" ca="1" si="132"/>
        <v>198.46</v>
      </c>
      <c r="I2871" s="132">
        <f t="shared" ca="1" si="133"/>
        <v>0</v>
      </c>
      <c r="J2871" s="134"/>
      <c r="K2871" s="135" t="s">
        <v>2979</v>
      </c>
    </row>
    <row r="2872" spans="1:11" hidden="1" x14ac:dyDescent="0.25">
      <c r="A2872" s="177" t="s">
        <v>1618</v>
      </c>
      <c r="B2872" s="129" t="s">
        <v>7652</v>
      </c>
      <c r="C2872" s="130" t="s">
        <v>106</v>
      </c>
      <c r="D2872" s="130">
        <v>0</v>
      </c>
      <c r="E2872" s="131">
        <f ca="1">OFFSET(INDEX(Composições!A:H,MATCH(Orçamentária!A2872,Composições!A:A,0),8),2,0)</f>
        <v>307.42950000000002</v>
      </c>
      <c r="F2872" s="132">
        <f t="shared" ca="1" si="134"/>
        <v>0</v>
      </c>
      <c r="G2872" s="133">
        <f>IF($K2872="Padrão",BDI!$B$17,IF($K2872="Diferenciado",BDI!$E$17,0))</f>
        <v>0.26419999999999999</v>
      </c>
      <c r="H2872" s="131">
        <f t="shared" ca="1" si="132"/>
        <v>388.65</v>
      </c>
      <c r="I2872" s="132">
        <f t="shared" ca="1" si="133"/>
        <v>0</v>
      </c>
      <c r="J2872" s="134"/>
      <c r="K2872" s="135" t="s">
        <v>2979</v>
      </c>
    </row>
    <row r="2873" spans="1:11" hidden="1" x14ac:dyDescent="0.25">
      <c r="A2873" s="177" t="s">
        <v>1619</v>
      </c>
      <c r="B2873" s="129" t="s">
        <v>7653</v>
      </c>
      <c r="C2873" s="130" t="s">
        <v>106</v>
      </c>
      <c r="D2873" s="130">
        <v>0</v>
      </c>
      <c r="E2873" s="131">
        <f ca="1">OFFSET(INDEX(Composições!A:H,MATCH(Orçamentária!A2873,Composições!A:A,0),8),2,0)</f>
        <v>433.10499999999996</v>
      </c>
      <c r="F2873" s="132">
        <f t="shared" ca="1" si="134"/>
        <v>0</v>
      </c>
      <c r="G2873" s="133">
        <f>IF($K2873="Padrão",BDI!$B$17,IF($K2873="Diferenciado",BDI!$E$17,0))</f>
        <v>0.26419999999999999</v>
      </c>
      <c r="H2873" s="131">
        <f t="shared" ca="1" si="132"/>
        <v>547.53</v>
      </c>
      <c r="I2873" s="132">
        <f t="shared" ca="1" si="133"/>
        <v>0</v>
      </c>
      <c r="J2873" s="134"/>
      <c r="K2873" s="135" t="s">
        <v>2979</v>
      </c>
    </row>
    <row r="2874" spans="1:11" hidden="1" x14ac:dyDescent="0.25">
      <c r="A2874" s="177" t="s">
        <v>1620</v>
      </c>
      <c r="B2874" s="129" t="s">
        <v>7654</v>
      </c>
      <c r="C2874" s="130" t="s">
        <v>106</v>
      </c>
      <c r="D2874" s="130">
        <v>0</v>
      </c>
      <c r="E2874" s="131">
        <f ca="1">OFFSET(INDEX(Composições!A:H,MATCH(Orçamentária!A2874,Composições!A:A,0),8),2,0)</f>
        <v>633.13700000000006</v>
      </c>
      <c r="F2874" s="132">
        <f t="shared" ca="1" si="134"/>
        <v>0</v>
      </c>
      <c r="G2874" s="133">
        <f>IF($K2874="Padrão",BDI!$B$17,IF($K2874="Diferenciado",BDI!$E$17,0))</f>
        <v>0.26419999999999999</v>
      </c>
      <c r="H2874" s="131">
        <f t="shared" ca="1" si="132"/>
        <v>800.41</v>
      </c>
      <c r="I2874" s="132">
        <f t="shared" ca="1" si="133"/>
        <v>0</v>
      </c>
      <c r="J2874" s="134"/>
      <c r="K2874" s="135" t="s">
        <v>2979</v>
      </c>
    </row>
    <row r="2875" spans="1:11" hidden="1" x14ac:dyDescent="0.25">
      <c r="A2875" s="177" t="s">
        <v>1621</v>
      </c>
      <c r="B2875" s="129" t="s">
        <v>7655</v>
      </c>
      <c r="C2875" s="130" t="s">
        <v>106</v>
      </c>
      <c r="D2875" s="130">
        <v>0</v>
      </c>
      <c r="E2875" s="131">
        <f ca="1">OFFSET(INDEX(Composições!A:H,MATCH(Orçamentária!A2875,Composições!A:A,0),8),2,0)</f>
        <v>933.58399999999995</v>
      </c>
      <c r="F2875" s="132">
        <f t="shared" ca="1" si="134"/>
        <v>0</v>
      </c>
      <c r="G2875" s="133">
        <f>IF($K2875="Padrão",BDI!$B$17,IF($K2875="Diferenciado",BDI!$E$17,0))</f>
        <v>0.26419999999999999</v>
      </c>
      <c r="H2875" s="131">
        <f t="shared" ca="1" si="132"/>
        <v>1180.24</v>
      </c>
      <c r="I2875" s="132">
        <f t="shared" ca="1" si="133"/>
        <v>0</v>
      </c>
      <c r="J2875" s="134"/>
      <c r="K2875" s="135" t="s">
        <v>2979</v>
      </c>
    </row>
    <row r="2876" spans="1:11" hidden="1" x14ac:dyDescent="0.25">
      <c r="A2876" s="177" t="s">
        <v>1622</v>
      </c>
      <c r="B2876" s="129" t="s">
        <v>7656</v>
      </c>
      <c r="C2876" s="130" t="s">
        <v>106</v>
      </c>
      <c r="D2876" s="130">
        <v>0</v>
      </c>
      <c r="E2876" s="131">
        <f ca="1">OFFSET(INDEX(Composições!A:H,MATCH(Orçamentária!A2876,Composições!A:A,0),8),2,0)</f>
        <v>18.040499999999998</v>
      </c>
      <c r="F2876" s="132">
        <f t="shared" ca="1" si="134"/>
        <v>0</v>
      </c>
      <c r="G2876" s="133">
        <f>IF($K2876="Padrão",BDI!$B$17,IF($K2876="Diferenciado",BDI!$E$17,0))</f>
        <v>0.26419999999999999</v>
      </c>
      <c r="H2876" s="131">
        <f t="shared" ca="1" si="132"/>
        <v>22.81</v>
      </c>
      <c r="I2876" s="132">
        <f t="shared" ca="1" si="133"/>
        <v>0</v>
      </c>
      <c r="J2876" s="134"/>
      <c r="K2876" s="135" t="s">
        <v>2979</v>
      </c>
    </row>
    <row r="2877" spans="1:11" hidden="1" x14ac:dyDescent="0.25">
      <c r="A2877" s="177" t="s">
        <v>1623</v>
      </c>
      <c r="B2877" s="129" t="s">
        <v>7657</v>
      </c>
      <c r="C2877" s="130" t="s">
        <v>106</v>
      </c>
      <c r="D2877" s="130">
        <v>0</v>
      </c>
      <c r="E2877" s="131">
        <f ca="1">OFFSET(INDEX(Composições!A:H,MATCH(Orçamentária!A2877,Composições!A:A,0),8),2,0)</f>
        <v>31.0745</v>
      </c>
      <c r="F2877" s="132">
        <f t="shared" ca="1" si="134"/>
        <v>0</v>
      </c>
      <c r="G2877" s="133">
        <f>IF($K2877="Padrão",BDI!$B$17,IF($K2877="Diferenciado",BDI!$E$17,0))</f>
        <v>0.26419999999999999</v>
      </c>
      <c r="H2877" s="131">
        <f t="shared" ca="1" si="132"/>
        <v>39.28</v>
      </c>
      <c r="I2877" s="132">
        <f t="shared" ca="1" si="133"/>
        <v>0</v>
      </c>
      <c r="J2877" s="134"/>
      <c r="K2877" s="135" t="s">
        <v>2979</v>
      </c>
    </row>
    <row r="2878" spans="1:11" hidden="1" x14ac:dyDescent="0.25">
      <c r="A2878" s="177" t="s">
        <v>1624</v>
      </c>
      <c r="B2878" s="129" t="s">
        <v>7658</v>
      </c>
      <c r="C2878" s="130" t="s">
        <v>106</v>
      </c>
      <c r="D2878" s="130">
        <v>0</v>
      </c>
      <c r="E2878" s="131">
        <f ca="1">OFFSET(INDEX(Composições!A:H,MATCH(Orçamentária!A2878,Composições!A:A,0),8),2,0)</f>
        <v>44.2605</v>
      </c>
      <c r="F2878" s="132">
        <f t="shared" ca="1" si="134"/>
        <v>0</v>
      </c>
      <c r="G2878" s="133">
        <f>IF($K2878="Padrão",BDI!$B$17,IF($K2878="Diferenciado",BDI!$E$17,0))</f>
        <v>0.26419999999999999</v>
      </c>
      <c r="H2878" s="131">
        <f t="shared" ca="1" si="132"/>
        <v>55.95</v>
      </c>
      <c r="I2878" s="132">
        <f t="shared" ca="1" si="133"/>
        <v>0</v>
      </c>
      <c r="J2878" s="134"/>
      <c r="K2878" s="135" t="s">
        <v>2979</v>
      </c>
    </row>
    <row r="2879" spans="1:11" hidden="1" x14ac:dyDescent="0.25">
      <c r="A2879" s="177" t="s">
        <v>1625</v>
      </c>
      <c r="B2879" s="129" t="s">
        <v>7659</v>
      </c>
      <c r="C2879" s="130" t="s">
        <v>106</v>
      </c>
      <c r="D2879" s="130">
        <v>0</v>
      </c>
      <c r="E2879" s="131">
        <f ca="1">OFFSET(INDEX(Composições!A:H,MATCH(Orçamentária!A2879,Composições!A:A,0),8),2,0)</f>
        <v>17.375499999999999</v>
      </c>
      <c r="F2879" s="132">
        <f t="shared" ca="1" si="134"/>
        <v>0</v>
      </c>
      <c r="G2879" s="133">
        <f>IF($K2879="Padrão",BDI!$B$17,IF($K2879="Diferenciado",BDI!$E$17,0))</f>
        <v>0.26419999999999999</v>
      </c>
      <c r="H2879" s="131">
        <f t="shared" ca="1" si="132"/>
        <v>21.97</v>
      </c>
      <c r="I2879" s="132">
        <f t="shared" ca="1" si="133"/>
        <v>0</v>
      </c>
      <c r="J2879" s="134"/>
      <c r="K2879" s="135" t="s">
        <v>2979</v>
      </c>
    </row>
    <row r="2880" spans="1:11" hidden="1" x14ac:dyDescent="0.25">
      <c r="A2880" s="177" t="s">
        <v>1626</v>
      </c>
      <c r="B2880" s="129" t="s">
        <v>7660</v>
      </c>
      <c r="C2880" s="130" t="s">
        <v>106</v>
      </c>
      <c r="D2880" s="130">
        <v>0</v>
      </c>
      <c r="E2880" s="131">
        <f ca="1">OFFSET(INDEX(Composições!A:H,MATCH(Orçamentária!A2880,Composições!A:A,0),8),2,0)</f>
        <v>22.619499999999999</v>
      </c>
      <c r="F2880" s="132">
        <f t="shared" ca="1" si="134"/>
        <v>0</v>
      </c>
      <c r="G2880" s="133">
        <f>IF($K2880="Padrão",BDI!$B$17,IF($K2880="Diferenciado",BDI!$E$17,0))</f>
        <v>0.26419999999999999</v>
      </c>
      <c r="H2880" s="131">
        <f t="shared" ca="1" si="132"/>
        <v>28.6</v>
      </c>
      <c r="I2880" s="132">
        <f t="shared" ca="1" si="133"/>
        <v>0</v>
      </c>
      <c r="J2880" s="134"/>
      <c r="K2880" s="135" t="s">
        <v>2979</v>
      </c>
    </row>
    <row r="2881" spans="1:11" hidden="1" x14ac:dyDescent="0.25">
      <c r="A2881" s="177" t="s">
        <v>1627</v>
      </c>
      <c r="B2881" s="129" t="s">
        <v>7661</v>
      </c>
      <c r="C2881" s="130" t="s">
        <v>106</v>
      </c>
      <c r="D2881" s="130">
        <v>0</v>
      </c>
      <c r="E2881" s="131">
        <f ca="1">OFFSET(INDEX(Composições!A:H,MATCH(Orçamentária!A2881,Composições!A:A,0),8),2,0)</f>
        <v>30.371499999999997</v>
      </c>
      <c r="F2881" s="132">
        <f t="shared" ca="1" si="134"/>
        <v>0</v>
      </c>
      <c r="G2881" s="133">
        <f>IF($K2881="Padrão",BDI!$B$17,IF($K2881="Diferenciado",BDI!$E$17,0))</f>
        <v>0.26419999999999999</v>
      </c>
      <c r="H2881" s="131">
        <f t="shared" ca="1" si="132"/>
        <v>38.4</v>
      </c>
      <c r="I2881" s="132">
        <f t="shared" ca="1" si="133"/>
        <v>0</v>
      </c>
      <c r="J2881" s="134"/>
      <c r="K2881" s="135" t="s">
        <v>2979</v>
      </c>
    </row>
    <row r="2882" spans="1:11" hidden="1" x14ac:dyDescent="0.25">
      <c r="A2882" s="177" t="s">
        <v>1628</v>
      </c>
      <c r="B2882" s="129" t="s">
        <v>7662</v>
      </c>
      <c r="C2882" s="130" t="s">
        <v>106</v>
      </c>
      <c r="D2882" s="130">
        <v>0</v>
      </c>
      <c r="E2882" s="131">
        <f ca="1">OFFSET(INDEX(Composições!A:H,MATCH(Orçamentária!A2882,Composições!A:A,0),8),2,0)</f>
        <v>63.830499999999994</v>
      </c>
      <c r="F2882" s="132">
        <f t="shared" ca="1" si="134"/>
        <v>0</v>
      </c>
      <c r="G2882" s="133">
        <f>IF($K2882="Padrão",BDI!$B$17,IF($K2882="Diferenciado",BDI!$E$17,0))</f>
        <v>0.26419999999999999</v>
      </c>
      <c r="H2882" s="131">
        <f t="shared" ca="1" si="132"/>
        <v>80.69</v>
      </c>
      <c r="I2882" s="132">
        <f t="shared" ca="1" si="133"/>
        <v>0</v>
      </c>
      <c r="J2882" s="134"/>
      <c r="K2882" s="135" t="s">
        <v>2979</v>
      </c>
    </row>
    <row r="2883" spans="1:11" hidden="1" x14ac:dyDescent="0.25">
      <c r="A2883" s="177" t="s">
        <v>1629</v>
      </c>
      <c r="B2883" s="129" t="s">
        <v>7663</v>
      </c>
      <c r="C2883" s="130" t="s">
        <v>106</v>
      </c>
      <c r="D2883" s="130">
        <v>0</v>
      </c>
      <c r="E2883" s="131">
        <f ca="1">OFFSET(INDEX(Composições!A:H,MATCH(Orçamentária!A2883,Composições!A:A,0),8),2,0)</f>
        <v>89.318999999999988</v>
      </c>
      <c r="F2883" s="132">
        <f t="shared" ca="1" si="134"/>
        <v>0</v>
      </c>
      <c r="G2883" s="133">
        <f>IF($K2883="Padrão",BDI!$B$17,IF($K2883="Diferenciado",BDI!$E$17,0))</f>
        <v>0.26419999999999999</v>
      </c>
      <c r="H2883" s="131">
        <f t="shared" ca="1" si="132"/>
        <v>112.92</v>
      </c>
      <c r="I2883" s="132">
        <f t="shared" ca="1" si="133"/>
        <v>0</v>
      </c>
      <c r="J2883" s="134"/>
      <c r="K2883" s="135" t="s">
        <v>2979</v>
      </c>
    </row>
    <row r="2884" spans="1:11" hidden="1" x14ac:dyDescent="0.25">
      <c r="A2884" s="177" t="s">
        <v>1630</v>
      </c>
      <c r="B2884" s="129" t="s">
        <v>7664</v>
      </c>
      <c r="C2884" s="130" t="s">
        <v>106</v>
      </c>
      <c r="D2884" s="130">
        <v>0</v>
      </c>
      <c r="E2884" s="131">
        <f ca="1">OFFSET(INDEX(Composições!A:H,MATCH(Orçamentária!A2884,Composições!A:A,0),8),2,0)</f>
        <v>102.6095</v>
      </c>
      <c r="F2884" s="132">
        <f t="shared" ca="1" si="134"/>
        <v>0</v>
      </c>
      <c r="G2884" s="133">
        <f>IF($K2884="Padrão",BDI!$B$17,IF($K2884="Diferenciado",BDI!$E$17,0))</f>
        <v>0.26419999999999999</v>
      </c>
      <c r="H2884" s="131">
        <f t="shared" ca="1" si="132"/>
        <v>129.72</v>
      </c>
      <c r="I2884" s="132">
        <f t="shared" ca="1" si="133"/>
        <v>0</v>
      </c>
      <c r="J2884" s="134"/>
      <c r="K2884" s="135" t="s">
        <v>2979</v>
      </c>
    </row>
    <row r="2885" spans="1:11" hidden="1" x14ac:dyDescent="0.25">
      <c r="A2885" s="177" t="s">
        <v>1631</v>
      </c>
      <c r="B2885" s="129" t="s">
        <v>7665</v>
      </c>
      <c r="C2885" s="130" t="s">
        <v>18</v>
      </c>
      <c r="D2885" s="130">
        <v>0</v>
      </c>
      <c r="E2885" s="131">
        <f ca="1">OFFSET(INDEX(Composições!A:H,MATCH(Orçamentária!A2885,Composições!A:A,0),8),2,0)</f>
        <v>34.808</v>
      </c>
      <c r="F2885" s="132">
        <f t="shared" ca="1" si="134"/>
        <v>0</v>
      </c>
      <c r="G2885" s="133">
        <f>IF($K2885="Padrão",BDI!$B$17,IF($K2885="Diferenciado",BDI!$E$17,0))</f>
        <v>0.26419999999999999</v>
      </c>
      <c r="H2885" s="131">
        <f t="shared" ca="1" si="132"/>
        <v>44</v>
      </c>
      <c r="I2885" s="132">
        <f t="shared" ca="1" si="133"/>
        <v>0</v>
      </c>
      <c r="J2885" s="134"/>
      <c r="K2885" s="135" t="s">
        <v>2979</v>
      </c>
    </row>
    <row r="2886" spans="1:11" hidden="1" x14ac:dyDescent="0.25">
      <c r="A2886" s="177" t="s">
        <v>1632</v>
      </c>
      <c r="B2886" s="129" t="s">
        <v>7666</v>
      </c>
      <c r="C2886" s="130" t="s">
        <v>18</v>
      </c>
      <c r="D2886" s="130">
        <v>0</v>
      </c>
      <c r="E2886" s="131">
        <f ca="1">OFFSET(INDEX(Composições!A:H,MATCH(Orçamentária!A2886,Composições!A:A,0),8),2,0)</f>
        <v>53.275999999999996</v>
      </c>
      <c r="F2886" s="132">
        <f t="shared" ca="1" si="134"/>
        <v>0</v>
      </c>
      <c r="G2886" s="133">
        <f>IF($K2886="Padrão",BDI!$B$17,IF($K2886="Diferenciado",BDI!$E$17,0))</f>
        <v>0.26419999999999999</v>
      </c>
      <c r="H2886" s="131">
        <f t="shared" ref="H2886:H2949" ca="1" si="135">IF(ISNUMBER(E2886),ROUND(E2886*(1+G2886),2),"")</f>
        <v>67.349999999999994</v>
      </c>
      <c r="I2886" s="132">
        <f t="shared" ref="I2886:I2949" ca="1" si="136">IF(ISNUMBER(E2886),ROUND(H2886*D2886,2),"")</f>
        <v>0</v>
      </c>
      <c r="J2886" s="134"/>
      <c r="K2886" s="135" t="s">
        <v>2979</v>
      </c>
    </row>
    <row r="2887" spans="1:11" hidden="1" x14ac:dyDescent="0.25">
      <c r="A2887" s="177" t="s">
        <v>1633</v>
      </c>
      <c r="B2887" s="129" t="s">
        <v>7667</v>
      </c>
      <c r="C2887" s="130" t="s">
        <v>18</v>
      </c>
      <c r="D2887" s="130">
        <v>0</v>
      </c>
      <c r="E2887" s="131">
        <f ca="1">OFFSET(INDEX(Composições!A:H,MATCH(Orçamentária!A2887,Composições!A:A,0),8),2,0)</f>
        <v>86.668499999999995</v>
      </c>
      <c r="F2887" s="132">
        <f t="shared" ref="F2887:F2950" ca="1" si="137">IF(ISNUMBER(E2887),D2887*E2887,"")</f>
        <v>0</v>
      </c>
      <c r="G2887" s="133">
        <f>IF($K2887="Padrão",BDI!$B$17,IF($K2887="Diferenciado",BDI!$E$17,0))</f>
        <v>0.26419999999999999</v>
      </c>
      <c r="H2887" s="131">
        <f t="shared" ca="1" si="135"/>
        <v>109.57</v>
      </c>
      <c r="I2887" s="132">
        <f t="shared" ca="1" si="136"/>
        <v>0</v>
      </c>
      <c r="J2887" s="134"/>
      <c r="K2887" s="135" t="s">
        <v>2979</v>
      </c>
    </row>
    <row r="2888" spans="1:11" hidden="1" x14ac:dyDescent="0.25">
      <c r="A2888" s="128" t="s">
        <v>7668</v>
      </c>
      <c r="B2888" s="129" t="s">
        <v>7669</v>
      </c>
      <c r="C2888" s="130" t="s">
        <v>18</v>
      </c>
      <c r="D2888" s="130">
        <v>0</v>
      </c>
      <c r="E2888" s="131" t="s">
        <v>13</v>
      </c>
      <c r="F2888" s="132" t="str">
        <f t="shared" si="137"/>
        <v/>
      </c>
      <c r="G2888" s="133">
        <f>IF($K2888="Padrão",BDI!$B$17,IF($K2888="Diferenciado",BDI!$E$17,0))</f>
        <v>0.26419999999999999</v>
      </c>
      <c r="H2888" s="131" t="str">
        <f t="shared" si="135"/>
        <v/>
      </c>
      <c r="I2888" s="132" t="str">
        <f t="shared" si="136"/>
        <v/>
      </c>
      <c r="J2888" s="134"/>
      <c r="K2888" s="135" t="s">
        <v>2979</v>
      </c>
    </row>
    <row r="2889" spans="1:11" hidden="1" x14ac:dyDescent="0.25">
      <c r="A2889" s="128" t="s">
        <v>7670</v>
      </c>
      <c r="B2889" s="129" t="s">
        <v>7671</v>
      </c>
      <c r="C2889" s="130" t="s">
        <v>18</v>
      </c>
      <c r="D2889" s="130">
        <v>0</v>
      </c>
      <c r="E2889" s="131" t="s">
        <v>13</v>
      </c>
      <c r="F2889" s="132" t="str">
        <f t="shared" si="137"/>
        <v/>
      </c>
      <c r="G2889" s="133">
        <f>IF($K2889="Padrão",BDI!$B$17,IF($K2889="Diferenciado",BDI!$E$17,0))</f>
        <v>0.26419999999999999</v>
      </c>
      <c r="H2889" s="131" t="str">
        <f t="shared" si="135"/>
        <v/>
      </c>
      <c r="I2889" s="132" t="str">
        <f t="shared" si="136"/>
        <v/>
      </c>
      <c r="J2889" s="134"/>
      <c r="K2889" s="135" t="s">
        <v>2979</v>
      </c>
    </row>
    <row r="2890" spans="1:11" hidden="1" x14ac:dyDescent="0.25">
      <c r="A2890" s="177" t="s">
        <v>1634</v>
      </c>
      <c r="B2890" s="129" t="s">
        <v>7672</v>
      </c>
      <c r="C2890" s="130" t="s">
        <v>106</v>
      </c>
      <c r="D2890" s="130">
        <v>0</v>
      </c>
      <c r="E2890" s="131">
        <f ca="1">OFFSET(INDEX(Composições!A:H,MATCH(Orçamentária!A2890,Composições!A:A,0),8),2,0)</f>
        <v>332.80399999999997</v>
      </c>
      <c r="F2890" s="132">
        <f t="shared" ca="1" si="137"/>
        <v>0</v>
      </c>
      <c r="G2890" s="133">
        <f>IF($K2890="Padrão",BDI!$B$17,IF($K2890="Diferenciado",BDI!$E$17,0))</f>
        <v>0.26419999999999999</v>
      </c>
      <c r="H2890" s="131">
        <f t="shared" ca="1" si="135"/>
        <v>420.73</v>
      </c>
      <c r="I2890" s="132">
        <f t="shared" ca="1" si="136"/>
        <v>0</v>
      </c>
      <c r="J2890" s="134"/>
      <c r="K2890" s="135" t="s">
        <v>2979</v>
      </c>
    </row>
    <row r="2891" spans="1:11" hidden="1" x14ac:dyDescent="0.25">
      <c r="A2891" s="177" t="s">
        <v>1635</v>
      </c>
      <c r="B2891" s="129" t="s">
        <v>7673</v>
      </c>
      <c r="C2891" s="130" t="s">
        <v>106</v>
      </c>
      <c r="D2891" s="130">
        <v>0</v>
      </c>
      <c r="E2891" s="131">
        <f ca="1">OFFSET(INDEX(Composições!A:H,MATCH(Orçamentária!A2891,Composições!A:A,0),8),2,0)</f>
        <v>15.389999999999999</v>
      </c>
      <c r="F2891" s="132">
        <f t="shared" ca="1" si="137"/>
        <v>0</v>
      </c>
      <c r="G2891" s="133">
        <f>IF($K2891="Padrão",BDI!$B$17,IF($K2891="Diferenciado",BDI!$E$17,0))</f>
        <v>0.26419999999999999</v>
      </c>
      <c r="H2891" s="131">
        <f t="shared" ca="1" si="135"/>
        <v>19.46</v>
      </c>
      <c r="I2891" s="132">
        <f t="shared" ca="1" si="136"/>
        <v>0</v>
      </c>
      <c r="J2891" s="134"/>
      <c r="K2891" s="135" t="s">
        <v>2979</v>
      </c>
    </row>
    <row r="2892" spans="1:11" hidden="1" x14ac:dyDescent="0.25">
      <c r="A2892" s="177" t="s">
        <v>1636</v>
      </c>
      <c r="B2892" s="129" t="s">
        <v>7674</v>
      </c>
      <c r="C2892" s="130" t="s">
        <v>106</v>
      </c>
      <c r="D2892" s="130">
        <v>0</v>
      </c>
      <c r="E2892" s="131">
        <f ca="1">OFFSET(INDEX(Composições!A:H,MATCH(Orçamentária!A2892,Composições!A:A,0),8),2,0)</f>
        <v>40.222999999999999</v>
      </c>
      <c r="F2892" s="132">
        <f t="shared" ca="1" si="137"/>
        <v>0</v>
      </c>
      <c r="G2892" s="133">
        <f>IF($K2892="Padrão",BDI!$B$17,IF($K2892="Diferenciado",BDI!$E$17,0))</f>
        <v>0.26419999999999999</v>
      </c>
      <c r="H2892" s="131">
        <f t="shared" ca="1" si="135"/>
        <v>50.85</v>
      </c>
      <c r="I2892" s="132">
        <f t="shared" ca="1" si="136"/>
        <v>0</v>
      </c>
      <c r="J2892" s="134"/>
      <c r="K2892" s="135" t="s">
        <v>2979</v>
      </c>
    </row>
    <row r="2893" spans="1:11" hidden="1" x14ac:dyDescent="0.25">
      <c r="A2893" s="177" t="s">
        <v>1637</v>
      </c>
      <c r="B2893" s="129" t="s">
        <v>7675</v>
      </c>
      <c r="C2893" s="130" t="s">
        <v>106</v>
      </c>
      <c r="D2893" s="130">
        <v>0</v>
      </c>
      <c r="E2893" s="131">
        <f ca="1">OFFSET(INDEX(Composições!A:H,MATCH(Orçamentária!A2893,Composições!A:A,0),8),2,0)</f>
        <v>6.726</v>
      </c>
      <c r="F2893" s="132">
        <f t="shared" ca="1" si="137"/>
        <v>0</v>
      </c>
      <c r="G2893" s="133">
        <f>IF($K2893="Padrão",BDI!$B$17,IF($K2893="Diferenciado",BDI!$E$17,0))</f>
        <v>0.26419999999999999</v>
      </c>
      <c r="H2893" s="131">
        <f t="shared" ca="1" si="135"/>
        <v>8.5</v>
      </c>
      <c r="I2893" s="132">
        <f t="shared" ca="1" si="136"/>
        <v>0</v>
      </c>
      <c r="J2893" s="134"/>
      <c r="K2893" s="135" t="s">
        <v>2979</v>
      </c>
    </row>
    <row r="2894" spans="1:11" hidden="1" x14ac:dyDescent="0.25">
      <c r="A2894" s="177" t="s">
        <v>1638</v>
      </c>
      <c r="B2894" s="129" t="s">
        <v>7676</v>
      </c>
      <c r="C2894" s="130" t="s">
        <v>106</v>
      </c>
      <c r="D2894" s="130">
        <v>0</v>
      </c>
      <c r="E2894" s="131">
        <f ca="1">OFFSET(INDEX(Composições!A:H,MATCH(Orçamentária!A2894,Composições!A:A,0),8),2,0)</f>
        <v>11.105499999999999</v>
      </c>
      <c r="F2894" s="132">
        <f t="shared" ca="1" si="137"/>
        <v>0</v>
      </c>
      <c r="G2894" s="133">
        <f>IF($K2894="Padrão",BDI!$B$17,IF($K2894="Diferenciado",BDI!$E$17,0))</f>
        <v>0.26419999999999999</v>
      </c>
      <c r="H2894" s="131">
        <f t="shared" ca="1" si="135"/>
        <v>14.04</v>
      </c>
      <c r="I2894" s="132">
        <f t="shared" ca="1" si="136"/>
        <v>0</v>
      </c>
      <c r="J2894" s="134"/>
      <c r="K2894" s="135" t="s">
        <v>2979</v>
      </c>
    </row>
    <row r="2895" spans="1:11" hidden="1" x14ac:dyDescent="0.25">
      <c r="A2895" s="177" t="s">
        <v>1639</v>
      </c>
      <c r="B2895" s="129" t="s">
        <v>7677</v>
      </c>
      <c r="C2895" s="130" t="s">
        <v>106</v>
      </c>
      <c r="D2895" s="130">
        <v>0</v>
      </c>
      <c r="E2895" s="131">
        <f ca="1">OFFSET(INDEX(Composições!A:H,MATCH(Orçamentária!A2895,Composições!A:A,0),8),2,0)</f>
        <v>14.572999999999999</v>
      </c>
      <c r="F2895" s="132">
        <f t="shared" ca="1" si="137"/>
        <v>0</v>
      </c>
      <c r="G2895" s="133">
        <f>IF($K2895="Padrão",BDI!$B$17,IF($K2895="Diferenciado",BDI!$E$17,0))</f>
        <v>0.26419999999999999</v>
      </c>
      <c r="H2895" s="131">
        <f t="shared" ca="1" si="135"/>
        <v>18.420000000000002</v>
      </c>
      <c r="I2895" s="132">
        <f t="shared" ca="1" si="136"/>
        <v>0</v>
      </c>
      <c r="J2895" s="134"/>
      <c r="K2895" s="135" t="s">
        <v>2979</v>
      </c>
    </row>
    <row r="2896" spans="1:11" hidden="1" x14ac:dyDescent="0.25">
      <c r="A2896" s="177" t="s">
        <v>1640</v>
      </c>
      <c r="B2896" s="129" t="s">
        <v>7678</v>
      </c>
      <c r="C2896" s="130" t="s">
        <v>106</v>
      </c>
      <c r="D2896" s="130">
        <v>0</v>
      </c>
      <c r="E2896" s="131">
        <f ca="1">OFFSET(INDEX(Composições!A:H,MATCH(Orçamentária!A2896,Composições!A:A,0),8),2,0)</f>
        <v>34.978999999999999</v>
      </c>
      <c r="F2896" s="132">
        <f t="shared" ca="1" si="137"/>
        <v>0</v>
      </c>
      <c r="G2896" s="133">
        <f>IF($K2896="Padrão",BDI!$B$17,IF($K2896="Diferenciado",BDI!$E$17,0))</f>
        <v>0.26419999999999999</v>
      </c>
      <c r="H2896" s="131">
        <f t="shared" ca="1" si="135"/>
        <v>44.22</v>
      </c>
      <c r="I2896" s="132">
        <f t="shared" ca="1" si="136"/>
        <v>0</v>
      </c>
      <c r="J2896" s="134"/>
      <c r="K2896" s="135" t="s">
        <v>2979</v>
      </c>
    </row>
    <row r="2897" spans="1:11" hidden="1" x14ac:dyDescent="0.25">
      <c r="A2897" s="177" t="s">
        <v>1641</v>
      </c>
      <c r="B2897" s="129" t="s">
        <v>7679</v>
      </c>
      <c r="C2897" s="130" t="s">
        <v>106</v>
      </c>
      <c r="D2897" s="130">
        <v>0</v>
      </c>
      <c r="E2897" s="131">
        <f ca="1">OFFSET(INDEX(Composições!A:H,MATCH(Orçamentária!A2897,Composições!A:A,0),8),2,0)</f>
        <v>23.702499999999997</v>
      </c>
      <c r="F2897" s="132">
        <f t="shared" ca="1" si="137"/>
        <v>0</v>
      </c>
      <c r="G2897" s="133">
        <f>IF($K2897="Padrão",BDI!$B$17,IF($K2897="Diferenciado",BDI!$E$17,0))</f>
        <v>0.26419999999999999</v>
      </c>
      <c r="H2897" s="131">
        <f t="shared" ca="1" si="135"/>
        <v>29.96</v>
      </c>
      <c r="I2897" s="132">
        <f t="shared" ca="1" si="136"/>
        <v>0</v>
      </c>
      <c r="J2897" s="134"/>
      <c r="K2897" s="135" t="s">
        <v>2979</v>
      </c>
    </row>
    <row r="2898" spans="1:11" hidden="1" x14ac:dyDescent="0.25">
      <c r="A2898" s="177" t="s">
        <v>1642</v>
      </c>
      <c r="B2898" s="129" t="s">
        <v>7680</v>
      </c>
      <c r="C2898" s="130" t="s">
        <v>106</v>
      </c>
      <c r="D2898" s="130">
        <v>0</v>
      </c>
      <c r="E2898" s="131">
        <f ca="1">OFFSET(INDEX(Composições!A:H,MATCH(Orçamentária!A2898,Composições!A:A,0),8),2,0)</f>
        <v>68.580500000000001</v>
      </c>
      <c r="F2898" s="132">
        <f t="shared" ca="1" si="137"/>
        <v>0</v>
      </c>
      <c r="G2898" s="133">
        <f>IF($K2898="Padrão",BDI!$B$17,IF($K2898="Diferenciado",BDI!$E$17,0))</f>
        <v>0.26419999999999999</v>
      </c>
      <c r="H2898" s="131">
        <f t="shared" ca="1" si="135"/>
        <v>86.7</v>
      </c>
      <c r="I2898" s="132">
        <f t="shared" ca="1" si="136"/>
        <v>0</v>
      </c>
      <c r="J2898" s="134"/>
      <c r="K2898" s="135" t="s">
        <v>2979</v>
      </c>
    </row>
    <row r="2899" spans="1:11" hidden="1" x14ac:dyDescent="0.25">
      <c r="A2899" s="177" t="s">
        <v>1643</v>
      </c>
      <c r="B2899" s="129" t="s">
        <v>7681</v>
      </c>
      <c r="C2899" s="130" t="s">
        <v>106</v>
      </c>
      <c r="D2899" s="130">
        <v>0</v>
      </c>
      <c r="E2899" s="131">
        <f ca="1">OFFSET(INDEX(Composições!A:H,MATCH(Orçamentária!A2899,Composições!A:A,0),8),2,0)</f>
        <v>50.055499999999995</v>
      </c>
      <c r="F2899" s="132">
        <f t="shared" ca="1" si="137"/>
        <v>0</v>
      </c>
      <c r="G2899" s="133">
        <f>IF($K2899="Padrão",BDI!$B$17,IF($K2899="Diferenciado",BDI!$E$17,0))</f>
        <v>0.26419999999999999</v>
      </c>
      <c r="H2899" s="131">
        <f t="shared" ca="1" si="135"/>
        <v>63.28</v>
      </c>
      <c r="I2899" s="132">
        <f t="shared" ca="1" si="136"/>
        <v>0</v>
      </c>
      <c r="J2899" s="134"/>
      <c r="K2899" s="135" t="s">
        <v>2979</v>
      </c>
    </row>
    <row r="2900" spans="1:11" ht="25.5" hidden="1" x14ac:dyDescent="0.25">
      <c r="A2900" s="177" t="s">
        <v>1644</v>
      </c>
      <c r="B2900" s="129" t="s">
        <v>7682</v>
      </c>
      <c r="C2900" s="130" t="s">
        <v>106</v>
      </c>
      <c r="D2900" s="130">
        <v>0</v>
      </c>
      <c r="E2900" s="131">
        <f ca="1">OFFSET(INDEX(Composições!A:H,MATCH(Orçamentária!A2900,Composições!A:A,0),8),2,0)</f>
        <v>0</v>
      </c>
      <c r="F2900" s="132">
        <f t="shared" ca="1" si="137"/>
        <v>0</v>
      </c>
      <c r="G2900" s="133">
        <f>IF($K2900="Padrão",BDI!$B$17,IF($K2900="Diferenciado",BDI!$E$17,0))</f>
        <v>0.26419999999999999</v>
      </c>
      <c r="H2900" s="131">
        <f t="shared" ca="1" si="135"/>
        <v>0</v>
      </c>
      <c r="I2900" s="132">
        <f t="shared" ca="1" si="136"/>
        <v>0</v>
      </c>
      <c r="J2900" s="134"/>
      <c r="K2900" s="135" t="s">
        <v>2979</v>
      </c>
    </row>
    <row r="2901" spans="1:11" hidden="1" x14ac:dyDescent="0.25">
      <c r="A2901" s="177" t="s">
        <v>1646</v>
      </c>
      <c r="B2901" s="129" t="s">
        <v>7683</v>
      </c>
      <c r="C2901" s="130" t="s">
        <v>106</v>
      </c>
      <c r="D2901" s="130">
        <v>0</v>
      </c>
      <c r="E2901" s="131">
        <f ca="1">OFFSET(INDEX(Composições!A:H,MATCH(Orçamentária!A2901,Composições!A:A,0),8),2,0)</f>
        <v>11.342999999999998</v>
      </c>
      <c r="F2901" s="132">
        <f t="shared" ca="1" si="137"/>
        <v>0</v>
      </c>
      <c r="G2901" s="133">
        <f>IF($K2901="Padrão",BDI!$B$17,IF($K2901="Diferenciado",BDI!$E$17,0))</f>
        <v>0.26419999999999999</v>
      </c>
      <c r="H2901" s="131">
        <f t="shared" ca="1" si="135"/>
        <v>14.34</v>
      </c>
      <c r="I2901" s="132">
        <f t="shared" ca="1" si="136"/>
        <v>0</v>
      </c>
      <c r="J2901" s="134"/>
      <c r="K2901" s="135" t="s">
        <v>2979</v>
      </c>
    </row>
    <row r="2902" spans="1:11" ht="25.5" hidden="1" x14ac:dyDescent="0.25">
      <c r="A2902" s="177" t="s">
        <v>1647</v>
      </c>
      <c r="B2902" s="129" t="s">
        <v>7684</v>
      </c>
      <c r="C2902" s="130" t="s">
        <v>106</v>
      </c>
      <c r="D2902" s="130">
        <v>0</v>
      </c>
      <c r="E2902" s="131">
        <f ca="1">OFFSET(INDEX(Composições!A:H,MATCH(Orçamentária!A2902,Composições!A:A,0),8),2,0)</f>
        <v>0</v>
      </c>
      <c r="F2902" s="132">
        <f t="shared" ca="1" si="137"/>
        <v>0</v>
      </c>
      <c r="G2902" s="133">
        <f>IF($K2902="Padrão",BDI!$B$17,IF($K2902="Diferenciado",BDI!$E$17,0))</f>
        <v>0.26419999999999999</v>
      </c>
      <c r="H2902" s="131">
        <f t="shared" ca="1" si="135"/>
        <v>0</v>
      </c>
      <c r="I2902" s="132">
        <f t="shared" ca="1" si="136"/>
        <v>0</v>
      </c>
      <c r="J2902" s="134"/>
      <c r="K2902" s="135" t="s">
        <v>2979</v>
      </c>
    </row>
    <row r="2903" spans="1:11" hidden="1" x14ac:dyDescent="0.25">
      <c r="A2903" s="128" t="s">
        <v>7685</v>
      </c>
      <c r="B2903" s="129" t="s">
        <v>7686</v>
      </c>
      <c r="C2903" s="130" t="s">
        <v>106</v>
      </c>
      <c r="D2903" s="130">
        <v>0</v>
      </c>
      <c r="E2903" s="131" t="s">
        <v>13</v>
      </c>
      <c r="F2903" s="132" t="str">
        <f t="shared" si="137"/>
        <v/>
      </c>
      <c r="G2903" s="133">
        <f>IF($K2903="Padrão",BDI!$B$17,IF($K2903="Diferenciado",BDI!$E$17,0))</f>
        <v>0.26419999999999999</v>
      </c>
      <c r="H2903" s="131" t="str">
        <f t="shared" si="135"/>
        <v/>
      </c>
      <c r="I2903" s="132" t="str">
        <f t="shared" si="136"/>
        <v/>
      </c>
      <c r="J2903" s="134"/>
      <c r="K2903" s="135" t="s">
        <v>2979</v>
      </c>
    </row>
    <row r="2904" spans="1:11" hidden="1" x14ac:dyDescent="0.25">
      <c r="A2904" s="177" t="s">
        <v>1649</v>
      </c>
      <c r="B2904" s="129" t="s">
        <v>7687</v>
      </c>
      <c r="C2904" s="130" t="s">
        <v>106</v>
      </c>
      <c r="D2904" s="130">
        <v>0</v>
      </c>
      <c r="E2904" s="131">
        <f ca="1">OFFSET(INDEX(Composições!A:H,MATCH(Orçamentária!A2904,Composições!A:A,0),8),2,0)</f>
        <v>4.1040000000000001</v>
      </c>
      <c r="F2904" s="132">
        <f t="shared" ca="1" si="137"/>
        <v>0</v>
      </c>
      <c r="G2904" s="133">
        <f>IF($K2904="Padrão",BDI!$B$17,IF($K2904="Diferenciado",BDI!$E$17,0))</f>
        <v>0.26419999999999999</v>
      </c>
      <c r="H2904" s="131">
        <f t="shared" ca="1" si="135"/>
        <v>5.19</v>
      </c>
      <c r="I2904" s="132">
        <f t="shared" ca="1" si="136"/>
        <v>0</v>
      </c>
      <c r="J2904" s="134"/>
      <c r="K2904" s="135" t="s">
        <v>2979</v>
      </c>
    </row>
    <row r="2905" spans="1:11" hidden="1" x14ac:dyDescent="0.25">
      <c r="A2905" s="177" t="s">
        <v>1650</v>
      </c>
      <c r="B2905" s="129" t="s">
        <v>7688</v>
      </c>
      <c r="C2905" s="130" t="s">
        <v>106</v>
      </c>
      <c r="D2905" s="130">
        <v>0</v>
      </c>
      <c r="E2905" s="131">
        <f ca="1">OFFSET(INDEX(Composições!A:H,MATCH(Orçamentária!A2905,Composições!A:A,0),8),2,0)</f>
        <v>4.6360000000000001</v>
      </c>
      <c r="F2905" s="132">
        <f t="shared" ca="1" si="137"/>
        <v>0</v>
      </c>
      <c r="G2905" s="133">
        <f>IF($K2905="Padrão",BDI!$B$17,IF($K2905="Diferenciado",BDI!$E$17,0))</f>
        <v>0.26419999999999999</v>
      </c>
      <c r="H2905" s="131">
        <f t="shared" ca="1" si="135"/>
        <v>5.86</v>
      </c>
      <c r="I2905" s="132">
        <f t="shared" ca="1" si="136"/>
        <v>0</v>
      </c>
      <c r="J2905" s="134"/>
      <c r="K2905" s="135" t="s">
        <v>2979</v>
      </c>
    </row>
    <row r="2906" spans="1:11" hidden="1" x14ac:dyDescent="0.25">
      <c r="A2906" s="177" t="s">
        <v>1651</v>
      </c>
      <c r="B2906" s="129" t="s">
        <v>7689</v>
      </c>
      <c r="C2906" s="130" t="s">
        <v>106</v>
      </c>
      <c r="D2906" s="130">
        <v>0</v>
      </c>
      <c r="E2906" s="131">
        <f ca="1">OFFSET(INDEX(Composições!A:H,MATCH(Orçamentária!A2906,Composições!A:A,0),8),2,0)</f>
        <v>10.003499999999999</v>
      </c>
      <c r="F2906" s="132">
        <f t="shared" ca="1" si="137"/>
        <v>0</v>
      </c>
      <c r="G2906" s="133">
        <f>IF($K2906="Padrão",BDI!$B$17,IF($K2906="Diferenciado",BDI!$E$17,0))</f>
        <v>0.26419999999999999</v>
      </c>
      <c r="H2906" s="131">
        <f t="shared" ca="1" si="135"/>
        <v>12.65</v>
      </c>
      <c r="I2906" s="132">
        <f t="shared" ca="1" si="136"/>
        <v>0</v>
      </c>
      <c r="J2906" s="134"/>
      <c r="K2906" s="135" t="s">
        <v>2979</v>
      </c>
    </row>
    <row r="2907" spans="1:11" hidden="1" x14ac:dyDescent="0.25">
      <c r="A2907" s="177" t="s">
        <v>1652</v>
      </c>
      <c r="B2907" s="129" t="s">
        <v>7690</v>
      </c>
      <c r="C2907" s="130" t="s">
        <v>106</v>
      </c>
      <c r="D2907" s="130">
        <v>0</v>
      </c>
      <c r="E2907" s="131">
        <f ca="1">OFFSET(INDEX(Composições!A:H,MATCH(Orçamentária!A2907,Composições!A:A,0),8),2,0)</f>
        <v>15.712999999999999</v>
      </c>
      <c r="F2907" s="132">
        <f t="shared" ca="1" si="137"/>
        <v>0</v>
      </c>
      <c r="G2907" s="133">
        <f>IF($K2907="Padrão",BDI!$B$17,IF($K2907="Diferenciado",BDI!$E$17,0))</f>
        <v>0.26419999999999999</v>
      </c>
      <c r="H2907" s="131">
        <f t="shared" ca="1" si="135"/>
        <v>19.86</v>
      </c>
      <c r="I2907" s="132">
        <f t="shared" ca="1" si="136"/>
        <v>0</v>
      </c>
      <c r="J2907" s="134"/>
      <c r="K2907" s="135" t="s">
        <v>2979</v>
      </c>
    </row>
    <row r="2908" spans="1:11" hidden="1" x14ac:dyDescent="0.25">
      <c r="A2908" s="177" t="s">
        <v>1653</v>
      </c>
      <c r="B2908" s="129" t="s">
        <v>7691</v>
      </c>
      <c r="C2908" s="130" t="s">
        <v>106</v>
      </c>
      <c r="D2908" s="130">
        <v>0</v>
      </c>
      <c r="E2908" s="131">
        <f ca="1">OFFSET(INDEX(Composições!A:H,MATCH(Orçamentária!A2908,Composições!A:A,0),8),2,0)</f>
        <v>17.233000000000001</v>
      </c>
      <c r="F2908" s="132">
        <f t="shared" ca="1" si="137"/>
        <v>0</v>
      </c>
      <c r="G2908" s="133">
        <f>IF($K2908="Padrão",BDI!$B$17,IF($K2908="Diferenciado",BDI!$E$17,0))</f>
        <v>0.26419999999999999</v>
      </c>
      <c r="H2908" s="131">
        <f t="shared" ca="1" si="135"/>
        <v>21.79</v>
      </c>
      <c r="I2908" s="132">
        <f t="shared" ca="1" si="136"/>
        <v>0</v>
      </c>
      <c r="J2908" s="134"/>
      <c r="K2908" s="135" t="s">
        <v>2979</v>
      </c>
    </row>
    <row r="2909" spans="1:11" hidden="1" x14ac:dyDescent="0.25">
      <c r="A2909" s="177" t="s">
        <v>1654</v>
      </c>
      <c r="B2909" s="129" t="s">
        <v>7692</v>
      </c>
      <c r="C2909" s="130" t="s">
        <v>106</v>
      </c>
      <c r="D2909" s="130">
        <v>0</v>
      </c>
      <c r="E2909" s="131">
        <f ca="1">OFFSET(INDEX(Composições!A:H,MATCH(Orçamentária!A2909,Composições!A:A,0),8),2,0)</f>
        <v>28.347999999999999</v>
      </c>
      <c r="F2909" s="132">
        <f t="shared" ca="1" si="137"/>
        <v>0</v>
      </c>
      <c r="G2909" s="133">
        <f>IF($K2909="Padrão",BDI!$B$17,IF($K2909="Diferenciado",BDI!$E$17,0))</f>
        <v>0.26419999999999999</v>
      </c>
      <c r="H2909" s="131">
        <f t="shared" ca="1" si="135"/>
        <v>35.840000000000003</v>
      </c>
      <c r="I2909" s="132">
        <f t="shared" ca="1" si="136"/>
        <v>0</v>
      </c>
      <c r="J2909" s="134"/>
      <c r="K2909" s="135" t="s">
        <v>2979</v>
      </c>
    </row>
    <row r="2910" spans="1:11" hidden="1" x14ac:dyDescent="0.25">
      <c r="A2910" s="177" t="s">
        <v>1655</v>
      </c>
      <c r="B2910" s="129" t="s">
        <v>7693</v>
      </c>
      <c r="C2910" s="130" t="s">
        <v>106</v>
      </c>
      <c r="D2910" s="130">
        <v>0</v>
      </c>
      <c r="E2910" s="131">
        <f ca="1">OFFSET(INDEX(Composições!A:H,MATCH(Orçamentária!A2910,Composições!A:A,0),8),2,0)</f>
        <v>46.977499999999999</v>
      </c>
      <c r="F2910" s="132">
        <f t="shared" ca="1" si="137"/>
        <v>0</v>
      </c>
      <c r="G2910" s="133">
        <f>IF($K2910="Padrão",BDI!$B$17,IF($K2910="Diferenciado",BDI!$E$17,0))</f>
        <v>0.26419999999999999</v>
      </c>
      <c r="H2910" s="131">
        <f t="shared" ca="1" si="135"/>
        <v>59.39</v>
      </c>
      <c r="I2910" s="132">
        <f t="shared" ca="1" si="136"/>
        <v>0</v>
      </c>
      <c r="J2910" s="134"/>
      <c r="K2910" s="135" t="s">
        <v>2979</v>
      </c>
    </row>
    <row r="2911" spans="1:11" hidden="1" x14ac:dyDescent="0.25">
      <c r="A2911" s="177" t="s">
        <v>1656</v>
      </c>
      <c r="B2911" s="129" t="s">
        <v>7694</v>
      </c>
      <c r="C2911" s="130" t="s">
        <v>106</v>
      </c>
      <c r="D2911" s="130">
        <v>0</v>
      </c>
      <c r="E2911" s="131">
        <f ca="1">OFFSET(INDEX(Composições!A:H,MATCH(Orçamentária!A2911,Composições!A:A,0),8),2,0)</f>
        <v>65.350499999999997</v>
      </c>
      <c r="F2911" s="132">
        <f t="shared" ca="1" si="137"/>
        <v>0</v>
      </c>
      <c r="G2911" s="133">
        <f>IF($K2911="Padrão",BDI!$B$17,IF($K2911="Diferenciado",BDI!$E$17,0))</f>
        <v>0.26419999999999999</v>
      </c>
      <c r="H2911" s="131">
        <f t="shared" ca="1" si="135"/>
        <v>82.62</v>
      </c>
      <c r="I2911" s="132">
        <f t="shared" ca="1" si="136"/>
        <v>0</v>
      </c>
      <c r="J2911" s="134"/>
      <c r="K2911" s="135" t="s">
        <v>2979</v>
      </c>
    </row>
    <row r="2912" spans="1:11" hidden="1" x14ac:dyDescent="0.25">
      <c r="A2912" s="177" t="s">
        <v>1657</v>
      </c>
      <c r="B2912" s="129" t="s">
        <v>7695</v>
      </c>
      <c r="C2912" s="130" t="s">
        <v>106</v>
      </c>
      <c r="D2912" s="130">
        <v>0</v>
      </c>
      <c r="E2912" s="131">
        <f ca="1">OFFSET(INDEX(Composições!A:H,MATCH(Orçamentária!A2912,Composições!A:A,0),8),2,0)</f>
        <v>102.27699999999999</v>
      </c>
      <c r="F2912" s="132">
        <f t="shared" ca="1" si="137"/>
        <v>0</v>
      </c>
      <c r="G2912" s="133">
        <f>IF($K2912="Padrão",BDI!$B$17,IF($K2912="Diferenciado",BDI!$E$17,0))</f>
        <v>0.26419999999999999</v>
      </c>
      <c r="H2912" s="131">
        <f t="shared" ca="1" si="135"/>
        <v>129.30000000000001</v>
      </c>
      <c r="I2912" s="132">
        <f t="shared" ca="1" si="136"/>
        <v>0</v>
      </c>
      <c r="J2912" s="134"/>
      <c r="K2912" s="135" t="s">
        <v>2979</v>
      </c>
    </row>
    <row r="2913" spans="1:11" hidden="1" x14ac:dyDescent="0.25">
      <c r="A2913" s="128" t="s">
        <v>7696</v>
      </c>
      <c r="B2913" s="129" t="s">
        <v>7697</v>
      </c>
      <c r="C2913" s="130" t="s">
        <v>18</v>
      </c>
      <c r="D2913" s="130">
        <v>0</v>
      </c>
      <c r="E2913" s="131" t="s">
        <v>13</v>
      </c>
      <c r="F2913" s="132" t="str">
        <f t="shared" si="137"/>
        <v/>
      </c>
      <c r="G2913" s="133">
        <f>IF($K2913="Padrão",BDI!$B$17,IF($K2913="Diferenciado",BDI!$E$17,0))</f>
        <v>0.26419999999999999</v>
      </c>
      <c r="H2913" s="131" t="str">
        <f t="shared" si="135"/>
        <v/>
      </c>
      <c r="I2913" s="132" t="str">
        <f t="shared" si="136"/>
        <v/>
      </c>
      <c r="J2913" s="134"/>
      <c r="K2913" s="135" t="s">
        <v>2979</v>
      </c>
    </row>
    <row r="2914" spans="1:11" hidden="1" x14ac:dyDescent="0.25">
      <c r="A2914" s="128" t="s">
        <v>7698</v>
      </c>
      <c r="B2914" s="129" t="s">
        <v>7699</v>
      </c>
      <c r="C2914" s="130" t="s">
        <v>18</v>
      </c>
      <c r="D2914" s="130">
        <v>0</v>
      </c>
      <c r="E2914" s="131" t="s">
        <v>13</v>
      </c>
      <c r="F2914" s="132" t="str">
        <f t="shared" si="137"/>
        <v/>
      </c>
      <c r="G2914" s="133">
        <f>IF($K2914="Padrão",BDI!$B$17,IF($K2914="Diferenciado",BDI!$E$17,0))</f>
        <v>0.26419999999999999</v>
      </c>
      <c r="H2914" s="131" t="str">
        <f t="shared" si="135"/>
        <v/>
      </c>
      <c r="I2914" s="132" t="str">
        <f t="shared" si="136"/>
        <v/>
      </c>
      <c r="J2914" s="134"/>
      <c r="K2914" s="135" t="s">
        <v>2979</v>
      </c>
    </row>
    <row r="2915" spans="1:11" hidden="1" x14ac:dyDescent="0.25">
      <c r="A2915" s="128" t="s">
        <v>7700</v>
      </c>
      <c r="B2915" s="129" t="s">
        <v>7701</v>
      </c>
      <c r="C2915" s="130" t="s">
        <v>18</v>
      </c>
      <c r="D2915" s="130">
        <v>0</v>
      </c>
      <c r="E2915" s="131" t="s">
        <v>13</v>
      </c>
      <c r="F2915" s="132" t="str">
        <f t="shared" si="137"/>
        <v/>
      </c>
      <c r="G2915" s="133">
        <f>IF($K2915="Padrão",BDI!$B$17,IF($K2915="Diferenciado",BDI!$E$17,0))</f>
        <v>0.26419999999999999</v>
      </c>
      <c r="H2915" s="131" t="str">
        <f t="shared" si="135"/>
        <v/>
      </c>
      <c r="I2915" s="132" t="str">
        <f t="shared" si="136"/>
        <v/>
      </c>
      <c r="J2915" s="134"/>
      <c r="K2915" s="135" t="s">
        <v>2979</v>
      </c>
    </row>
    <row r="2916" spans="1:11" hidden="1" x14ac:dyDescent="0.25">
      <c r="A2916" s="128" t="s">
        <v>7702</v>
      </c>
      <c r="B2916" s="129" t="s">
        <v>7703</v>
      </c>
      <c r="C2916" s="130" t="s">
        <v>18</v>
      </c>
      <c r="D2916" s="130">
        <v>0</v>
      </c>
      <c r="E2916" s="131" t="s">
        <v>13</v>
      </c>
      <c r="F2916" s="132" t="str">
        <f t="shared" si="137"/>
        <v/>
      </c>
      <c r="G2916" s="133">
        <f>IF($K2916="Padrão",BDI!$B$17,IF($K2916="Diferenciado",BDI!$E$17,0))</f>
        <v>0.26419999999999999</v>
      </c>
      <c r="H2916" s="131" t="str">
        <f t="shared" si="135"/>
        <v/>
      </c>
      <c r="I2916" s="132" t="str">
        <f t="shared" si="136"/>
        <v/>
      </c>
      <c r="J2916" s="134"/>
      <c r="K2916" s="135" t="s">
        <v>2979</v>
      </c>
    </row>
    <row r="2917" spans="1:11" hidden="1" x14ac:dyDescent="0.25">
      <c r="A2917" s="128" t="s">
        <v>7704</v>
      </c>
      <c r="B2917" s="129" t="s">
        <v>7705</v>
      </c>
      <c r="C2917" s="130" t="s">
        <v>18</v>
      </c>
      <c r="D2917" s="130">
        <v>0</v>
      </c>
      <c r="E2917" s="131" t="s">
        <v>13</v>
      </c>
      <c r="F2917" s="132" t="str">
        <f t="shared" si="137"/>
        <v/>
      </c>
      <c r="G2917" s="133">
        <f>IF($K2917="Padrão",BDI!$B$17,IF($K2917="Diferenciado",BDI!$E$17,0))</f>
        <v>0.26419999999999999</v>
      </c>
      <c r="H2917" s="131" t="str">
        <f t="shared" si="135"/>
        <v/>
      </c>
      <c r="I2917" s="132" t="str">
        <f t="shared" si="136"/>
        <v/>
      </c>
      <c r="J2917" s="134"/>
      <c r="K2917" s="135" t="s">
        <v>2979</v>
      </c>
    </row>
    <row r="2918" spans="1:11" hidden="1" x14ac:dyDescent="0.25">
      <c r="A2918" s="128" t="s">
        <v>7706</v>
      </c>
      <c r="B2918" s="129" t="s">
        <v>7707</v>
      </c>
      <c r="C2918" s="130" t="s">
        <v>3487</v>
      </c>
      <c r="D2918" s="130">
        <v>0</v>
      </c>
      <c r="E2918" s="131" t="s">
        <v>13</v>
      </c>
      <c r="F2918" s="132" t="str">
        <f t="shared" si="137"/>
        <v/>
      </c>
      <c r="G2918" s="133">
        <f>IF($K2918="Padrão",BDI!$B$17,IF($K2918="Diferenciado",BDI!$E$17,0))</f>
        <v>0.26419999999999999</v>
      </c>
      <c r="H2918" s="131" t="str">
        <f t="shared" si="135"/>
        <v/>
      </c>
      <c r="I2918" s="132" t="str">
        <f t="shared" si="136"/>
        <v/>
      </c>
      <c r="J2918" s="134"/>
      <c r="K2918" s="135" t="s">
        <v>2979</v>
      </c>
    </row>
    <row r="2919" spans="1:11" hidden="1" x14ac:dyDescent="0.25">
      <c r="A2919" s="128" t="s">
        <v>7708</v>
      </c>
      <c r="B2919" s="129" t="s">
        <v>7709</v>
      </c>
      <c r="C2919" s="130" t="s">
        <v>18</v>
      </c>
      <c r="D2919" s="130">
        <v>0</v>
      </c>
      <c r="E2919" s="131" t="s">
        <v>13</v>
      </c>
      <c r="F2919" s="132" t="str">
        <f t="shared" si="137"/>
        <v/>
      </c>
      <c r="G2919" s="133">
        <f>IF($K2919="Padrão",BDI!$B$17,IF($K2919="Diferenciado",BDI!$E$17,0))</f>
        <v>0.26419999999999999</v>
      </c>
      <c r="H2919" s="131" t="str">
        <f t="shared" si="135"/>
        <v/>
      </c>
      <c r="I2919" s="132" t="str">
        <f t="shared" si="136"/>
        <v/>
      </c>
      <c r="J2919" s="134"/>
      <c r="K2919" s="135" t="s">
        <v>2979</v>
      </c>
    </row>
    <row r="2920" spans="1:11" hidden="1" x14ac:dyDescent="0.25">
      <c r="A2920" s="128" t="s">
        <v>7710</v>
      </c>
      <c r="B2920" s="129" t="s">
        <v>7711</v>
      </c>
      <c r="C2920" s="130" t="s">
        <v>18</v>
      </c>
      <c r="D2920" s="130">
        <v>0</v>
      </c>
      <c r="E2920" s="131" t="s">
        <v>13</v>
      </c>
      <c r="F2920" s="132" t="str">
        <f t="shared" si="137"/>
        <v/>
      </c>
      <c r="G2920" s="133">
        <f>IF($K2920="Padrão",BDI!$B$17,IF($K2920="Diferenciado",BDI!$E$17,0))</f>
        <v>0.26419999999999999</v>
      </c>
      <c r="H2920" s="131" t="str">
        <f t="shared" si="135"/>
        <v/>
      </c>
      <c r="I2920" s="132" t="str">
        <f t="shared" si="136"/>
        <v/>
      </c>
      <c r="J2920" s="134"/>
      <c r="K2920" s="135" t="s">
        <v>2979</v>
      </c>
    </row>
    <row r="2921" spans="1:11" hidden="1" x14ac:dyDescent="0.25">
      <c r="A2921" s="128" t="s">
        <v>7712</v>
      </c>
      <c r="B2921" s="129" t="s">
        <v>7713</v>
      </c>
      <c r="C2921" s="130" t="s">
        <v>18</v>
      </c>
      <c r="D2921" s="130">
        <v>0</v>
      </c>
      <c r="E2921" s="131" t="s">
        <v>13</v>
      </c>
      <c r="F2921" s="132" t="str">
        <f t="shared" si="137"/>
        <v/>
      </c>
      <c r="G2921" s="133">
        <f>IF($K2921="Padrão",BDI!$B$17,IF($K2921="Diferenciado",BDI!$E$17,0))</f>
        <v>0.26419999999999999</v>
      </c>
      <c r="H2921" s="131" t="str">
        <f t="shared" si="135"/>
        <v/>
      </c>
      <c r="I2921" s="132" t="str">
        <f t="shared" si="136"/>
        <v/>
      </c>
      <c r="J2921" s="134"/>
      <c r="K2921" s="135" t="s">
        <v>2979</v>
      </c>
    </row>
    <row r="2922" spans="1:11" hidden="1" x14ac:dyDescent="0.25">
      <c r="A2922" s="128" t="s">
        <v>7714</v>
      </c>
      <c r="B2922" s="129" t="s">
        <v>7715</v>
      </c>
      <c r="C2922" s="130" t="s">
        <v>18</v>
      </c>
      <c r="D2922" s="130">
        <v>0</v>
      </c>
      <c r="E2922" s="131" t="s">
        <v>13</v>
      </c>
      <c r="F2922" s="132" t="str">
        <f t="shared" si="137"/>
        <v/>
      </c>
      <c r="G2922" s="133">
        <f>IF($K2922="Padrão",BDI!$B$17,IF($K2922="Diferenciado",BDI!$E$17,0))</f>
        <v>0.26419999999999999</v>
      </c>
      <c r="H2922" s="131" t="str">
        <f t="shared" si="135"/>
        <v/>
      </c>
      <c r="I2922" s="132" t="str">
        <f t="shared" si="136"/>
        <v/>
      </c>
      <c r="J2922" s="134"/>
      <c r="K2922" s="135" t="s">
        <v>2979</v>
      </c>
    </row>
    <row r="2923" spans="1:11" hidden="1" x14ac:dyDescent="0.25">
      <c r="A2923" s="177" t="s">
        <v>1658</v>
      </c>
      <c r="B2923" s="129" t="s">
        <v>7716</v>
      </c>
      <c r="C2923" s="130" t="s">
        <v>18</v>
      </c>
      <c r="D2923" s="130">
        <v>0</v>
      </c>
      <c r="E2923" s="131">
        <f ca="1">OFFSET(INDEX(Composições!A:H,MATCH(Orçamentária!A2923,Composições!A:A,0),8),2,0)</f>
        <v>33.933999999999997</v>
      </c>
      <c r="F2923" s="132">
        <f t="shared" ca="1" si="137"/>
        <v>0</v>
      </c>
      <c r="G2923" s="133">
        <f>IF($K2923="Padrão",BDI!$B$17,IF($K2923="Diferenciado",BDI!$E$17,0))</f>
        <v>0.26419999999999999</v>
      </c>
      <c r="H2923" s="131">
        <f t="shared" ca="1" si="135"/>
        <v>42.9</v>
      </c>
      <c r="I2923" s="132">
        <f t="shared" ca="1" si="136"/>
        <v>0</v>
      </c>
      <c r="J2923" s="134"/>
      <c r="K2923" s="135" t="s">
        <v>2979</v>
      </c>
    </row>
    <row r="2924" spans="1:11" hidden="1" x14ac:dyDescent="0.25">
      <c r="A2924" s="177" t="s">
        <v>1659</v>
      </c>
      <c r="B2924" s="129" t="s">
        <v>7717</v>
      </c>
      <c r="C2924" s="130" t="s">
        <v>18</v>
      </c>
      <c r="D2924" s="130">
        <v>0</v>
      </c>
      <c r="E2924" s="131">
        <f ca="1">OFFSET(INDEX(Composições!A:H,MATCH(Orçamentária!A2924,Composições!A:A,0),8),2,0)</f>
        <v>46.359999999999992</v>
      </c>
      <c r="F2924" s="132">
        <f t="shared" ca="1" si="137"/>
        <v>0</v>
      </c>
      <c r="G2924" s="133">
        <f>IF($K2924="Padrão",BDI!$B$17,IF($K2924="Diferenciado",BDI!$E$17,0))</f>
        <v>0.26419999999999999</v>
      </c>
      <c r="H2924" s="131">
        <f t="shared" ca="1" si="135"/>
        <v>58.61</v>
      </c>
      <c r="I2924" s="132">
        <f t="shared" ca="1" si="136"/>
        <v>0</v>
      </c>
      <c r="J2924" s="134"/>
      <c r="K2924" s="135" t="s">
        <v>2979</v>
      </c>
    </row>
    <row r="2925" spans="1:11" hidden="1" x14ac:dyDescent="0.25">
      <c r="A2925" s="128" t="s">
        <v>7718</v>
      </c>
      <c r="B2925" s="129" t="s">
        <v>7719</v>
      </c>
      <c r="C2925" s="130" t="s">
        <v>18</v>
      </c>
      <c r="D2925" s="130">
        <v>0</v>
      </c>
      <c r="E2925" s="131" t="s">
        <v>13</v>
      </c>
      <c r="F2925" s="132" t="str">
        <f t="shared" si="137"/>
        <v/>
      </c>
      <c r="G2925" s="133">
        <f>IF($K2925="Padrão",BDI!$B$17,IF($K2925="Diferenciado",BDI!$E$17,0))</f>
        <v>0.26419999999999999</v>
      </c>
      <c r="H2925" s="131" t="str">
        <f t="shared" si="135"/>
        <v/>
      </c>
      <c r="I2925" s="132" t="str">
        <f t="shared" si="136"/>
        <v/>
      </c>
      <c r="J2925" s="134"/>
      <c r="K2925" s="135" t="s">
        <v>2979</v>
      </c>
    </row>
    <row r="2926" spans="1:11" hidden="1" x14ac:dyDescent="0.25">
      <c r="A2926" s="177" t="s">
        <v>1660</v>
      </c>
      <c r="B2926" s="129" t="s">
        <v>7720</v>
      </c>
      <c r="C2926" s="130" t="s">
        <v>18</v>
      </c>
      <c r="D2926" s="130">
        <v>0</v>
      </c>
      <c r="E2926" s="131">
        <f ca="1">OFFSET(INDEX(Composições!A:H,MATCH(Orçamentária!A2926,Composições!A:A,0),8),2,0)</f>
        <v>92.283000000000001</v>
      </c>
      <c r="F2926" s="132">
        <f t="shared" ca="1" si="137"/>
        <v>0</v>
      </c>
      <c r="G2926" s="133">
        <f>IF($K2926="Padrão",BDI!$B$17,IF($K2926="Diferenciado",BDI!$E$17,0))</f>
        <v>0.26419999999999999</v>
      </c>
      <c r="H2926" s="131">
        <f t="shared" ca="1" si="135"/>
        <v>116.66</v>
      </c>
      <c r="I2926" s="132">
        <f t="shared" ca="1" si="136"/>
        <v>0</v>
      </c>
      <c r="J2926" s="134"/>
      <c r="K2926" s="135" t="s">
        <v>2979</v>
      </c>
    </row>
    <row r="2927" spans="1:11" hidden="1" x14ac:dyDescent="0.25">
      <c r="A2927" s="177" t="s">
        <v>1661</v>
      </c>
      <c r="B2927" s="129" t="s">
        <v>7721</v>
      </c>
      <c r="C2927" s="130" t="s">
        <v>18</v>
      </c>
      <c r="D2927" s="130">
        <v>0</v>
      </c>
      <c r="E2927" s="131">
        <f ca="1">OFFSET(INDEX(Composições!A:H,MATCH(Orçamentária!A2927,Composições!A:A,0),8),2,0)</f>
        <v>236.79699999999997</v>
      </c>
      <c r="F2927" s="132">
        <f t="shared" ca="1" si="137"/>
        <v>0</v>
      </c>
      <c r="G2927" s="133">
        <f>IF($K2927="Padrão",BDI!$B$17,IF($K2927="Diferenciado",BDI!$E$17,0))</f>
        <v>0.26419999999999999</v>
      </c>
      <c r="H2927" s="131">
        <f t="shared" ca="1" si="135"/>
        <v>299.36</v>
      </c>
      <c r="I2927" s="132">
        <f t="shared" ca="1" si="136"/>
        <v>0</v>
      </c>
      <c r="J2927" s="134"/>
      <c r="K2927" s="135" t="s">
        <v>2979</v>
      </c>
    </row>
    <row r="2928" spans="1:11" hidden="1" x14ac:dyDescent="0.25">
      <c r="A2928" s="128" t="s">
        <v>7722</v>
      </c>
      <c r="B2928" s="129" t="s">
        <v>7723</v>
      </c>
      <c r="C2928" s="130" t="s">
        <v>18</v>
      </c>
      <c r="D2928" s="130">
        <v>0</v>
      </c>
      <c r="E2928" s="131" t="s">
        <v>13</v>
      </c>
      <c r="F2928" s="132" t="str">
        <f t="shared" si="137"/>
        <v/>
      </c>
      <c r="G2928" s="133">
        <f>IF($K2928="Padrão",BDI!$B$17,IF($K2928="Diferenciado",BDI!$E$17,0))</f>
        <v>0.26419999999999999</v>
      </c>
      <c r="H2928" s="131" t="str">
        <f t="shared" si="135"/>
        <v/>
      </c>
      <c r="I2928" s="132" t="str">
        <f t="shared" si="136"/>
        <v/>
      </c>
      <c r="J2928" s="134"/>
      <c r="K2928" s="135" t="s">
        <v>2979</v>
      </c>
    </row>
    <row r="2929" spans="1:11" hidden="1" x14ac:dyDescent="0.25">
      <c r="A2929" s="177" t="s">
        <v>1662</v>
      </c>
      <c r="B2929" s="129" t="s">
        <v>7724</v>
      </c>
      <c r="C2929" s="130" t="s">
        <v>18</v>
      </c>
      <c r="D2929" s="130">
        <v>0</v>
      </c>
      <c r="E2929" s="131">
        <f ca="1">OFFSET(INDEX(Composições!A:H,MATCH(Orçamentária!A2929,Composições!A:A,0),8),2,0)</f>
        <v>133.3895</v>
      </c>
      <c r="F2929" s="132">
        <f t="shared" ca="1" si="137"/>
        <v>0</v>
      </c>
      <c r="G2929" s="133">
        <f>IF($K2929="Padrão",BDI!$B$17,IF($K2929="Diferenciado",BDI!$E$17,0))</f>
        <v>0.26419999999999999</v>
      </c>
      <c r="H2929" s="131">
        <f t="shared" ca="1" si="135"/>
        <v>168.63</v>
      </c>
      <c r="I2929" s="132">
        <f t="shared" ca="1" si="136"/>
        <v>0</v>
      </c>
      <c r="J2929" s="134"/>
      <c r="K2929" s="135" t="s">
        <v>2979</v>
      </c>
    </row>
    <row r="2930" spans="1:11" hidden="1" x14ac:dyDescent="0.25">
      <c r="A2930" s="177" t="s">
        <v>1663</v>
      </c>
      <c r="B2930" s="129" t="s">
        <v>7725</v>
      </c>
      <c r="C2930" s="130" t="s">
        <v>18</v>
      </c>
      <c r="D2930" s="130">
        <v>0</v>
      </c>
      <c r="E2930" s="131">
        <f ca="1">OFFSET(INDEX(Composições!A:H,MATCH(Orçamentária!A2930,Composições!A:A,0),8),2,0)</f>
        <v>424.95399999999995</v>
      </c>
      <c r="F2930" s="132">
        <f t="shared" ca="1" si="137"/>
        <v>0</v>
      </c>
      <c r="G2930" s="133">
        <f>IF($K2930="Padrão",BDI!$B$17,IF($K2930="Diferenciado",BDI!$E$17,0))</f>
        <v>0.26419999999999999</v>
      </c>
      <c r="H2930" s="131">
        <f t="shared" ca="1" si="135"/>
        <v>537.23</v>
      </c>
      <c r="I2930" s="132">
        <f t="shared" ca="1" si="136"/>
        <v>0</v>
      </c>
      <c r="J2930" s="134"/>
      <c r="K2930" s="135" t="s">
        <v>2979</v>
      </c>
    </row>
    <row r="2931" spans="1:11" hidden="1" x14ac:dyDescent="0.25">
      <c r="A2931" s="177" t="s">
        <v>1664</v>
      </c>
      <c r="B2931" s="129" t="s">
        <v>7726</v>
      </c>
      <c r="C2931" s="130" t="s">
        <v>18</v>
      </c>
      <c r="D2931" s="130">
        <v>0</v>
      </c>
      <c r="E2931" s="131">
        <f ca="1">OFFSET(INDEX(Composições!A:H,MATCH(Orçamentária!A2931,Composições!A:A,0),8),2,0)</f>
        <v>514.84300000000007</v>
      </c>
      <c r="F2931" s="132">
        <f t="shared" ca="1" si="137"/>
        <v>0</v>
      </c>
      <c r="G2931" s="133">
        <f>IF($K2931="Padrão",BDI!$B$17,IF($K2931="Diferenciado",BDI!$E$17,0))</f>
        <v>0.26419999999999999</v>
      </c>
      <c r="H2931" s="131">
        <f t="shared" ca="1" si="135"/>
        <v>650.86</v>
      </c>
      <c r="I2931" s="132">
        <f t="shared" ca="1" si="136"/>
        <v>0</v>
      </c>
      <c r="J2931" s="134"/>
      <c r="K2931" s="135" t="s">
        <v>2979</v>
      </c>
    </row>
    <row r="2932" spans="1:11" hidden="1" x14ac:dyDescent="0.25">
      <c r="A2932" s="177" t="s">
        <v>1665</v>
      </c>
      <c r="B2932" s="129" t="s">
        <v>7727</v>
      </c>
      <c r="C2932" s="130" t="s">
        <v>18</v>
      </c>
      <c r="D2932" s="130">
        <v>0</v>
      </c>
      <c r="E2932" s="131">
        <f ca="1">OFFSET(INDEX(Composições!A:H,MATCH(Orçamentária!A2932,Composições!A:A,0),8),2,0)</f>
        <v>893.55100000000004</v>
      </c>
      <c r="F2932" s="132">
        <f t="shared" ca="1" si="137"/>
        <v>0</v>
      </c>
      <c r="G2932" s="133">
        <f>IF($K2932="Padrão",BDI!$B$17,IF($K2932="Diferenciado",BDI!$E$17,0))</f>
        <v>0.26419999999999999</v>
      </c>
      <c r="H2932" s="131">
        <f t="shared" ca="1" si="135"/>
        <v>1129.6300000000001</v>
      </c>
      <c r="I2932" s="132">
        <f t="shared" ca="1" si="136"/>
        <v>0</v>
      </c>
      <c r="J2932" s="134"/>
      <c r="K2932" s="135" t="s">
        <v>2979</v>
      </c>
    </row>
    <row r="2933" spans="1:11" hidden="1" x14ac:dyDescent="0.25">
      <c r="A2933" s="177" t="s">
        <v>1666</v>
      </c>
      <c r="B2933" s="129" t="s">
        <v>7728</v>
      </c>
      <c r="C2933" s="130" t="s">
        <v>18</v>
      </c>
      <c r="D2933" s="130">
        <v>0</v>
      </c>
      <c r="E2933" s="131">
        <f ca="1">OFFSET(INDEX(Composições!A:H,MATCH(Orçamentária!A2933,Composições!A:A,0),8),2,0)</f>
        <v>235.28649999999999</v>
      </c>
      <c r="F2933" s="132">
        <f t="shared" ca="1" si="137"/>
        <v>0</v>
      </c>
      <c r="G2933" s="133">
        <f>IF($K2933="Padrão",BDI!$B$17,IF($K2933="Diferenciado",BDI!$E$17,0))</f>
        <v>0.26419999999999999</v>
      </c>
      <c r="H2933" s="131">
        <f t="shared" ca="1" si="135"/>
        <v>297.45</v>
      </c>
      <c r="I2933" s="132">
        <f t="shared" ca="1" si="136"/>
        <v>0</v>
      </c>
      <c r="J2933" s="134"/>
      <c r="K2933" s="135" t="s">
        <v>2979</v>
      </c>
    </row>
    <row r="2934" spans="1:11" x14ac:dyDescent="0.25">
      <c r="A2934" s="177" t="s">
        <v>1667</v>
      </c>
      <c r="B2934" s="129" t="s">
        <v>7729</v>
      </c>
      <c r="C2934" s="130" t="s">
        <v>18</v>
      </c>
      <c r="D2934" s="130">
        <v>3</v>
      </c>
      <c r="E2934" s="131">
        <f ca="1">OFFSET(INDEX(Composições!A:H,MATCH(Orçamentária!A2934,Composições!A:A,0),8),2,0)</f>
        <v>377.017</v>
      </c>
      <c r="F2934" s="132">
        <f t="shared" ca="1" si="137"/>
        <v>1131.0509999999999</v>
      </c>
      <c r="G2934" s="133">
        <f>IF($K2934="Padrão",BDI!$B$17,IF($K2934="Diferenciado",BDI!$E$17,0))</f>
        <v>0.18609999999999999</v>
      </c>
      <c r="H2934" s="131">
        <f t="shared" ca="1" si="135"/>
        <v>447.18</v>
      </c>
      <c r="I2934" s="132">
        <f t="shared" ca="1" si="136"/>
        <v>1341.54</v>
      </c>
      <c r="J2934" s="134"/>
      <c r="K2934" s="135" t="s">
        <v>2977</v>
      </c>
    </row>
    <row r="2935" spans="1:11" hidden="1" x14ac:dyDescent="0.25">
      <c r="A2935" s="128" t="s">
        <v>7730</v>
      </c>
      <c r="B2935" s="129" t="s">
        <v>7731</v>
      </c>
      <c r="C2935" s="130" t="s">
        <v>18</v>
      </c>
      <c r="D2935" s="130">
        <v>0</v>
      </c>
      <c r="E2935" s="131" t="s">
        <v>13</v>
      </c>
      <c r="F2935" s="132" t="str">
        <f t="shared" si="137"/>
        <v/>
      </c>
      <c r="G2935" s="133">
        <f>IF($K2935="Padrão",BDI!$B$17,IF($K2935="Diferenciado",BDI!$E$17,0))</f>
        <v>0.26419999999999999</v>
      </c>
      <c r="H2935" s="131" t="str">
        <f t="shared" si="135"/>
        <v/>
      </c>
      <c r="I2935" s="132" t="str">
        <f t="shared" si="136"/>
        <v/>
      </c>
      <c r="J2935" s="134"/>
      <c r="K2935" s="135" t="s">
        <v>2979</v>
      </c>
    </row>
    <row r="2936" spans="1:11" hidden="1" x14ac:dyDescent="0.25">
      <c r="A2936" s="177" t="s">
        <v>1668</v>
      </c>
      <c r="B2936" s="129" t="s">
        <v>7732</v>
      </c>
      <c r="C2936" s="130" t="s">
        <v>18</v>
      </c>
      <c r="D2936" s="130">
        <v>0</v>
      </c>
      <c r="E2936" s="131">
        <f ca="1">OFFSET(INDEX(Composições!A:H,MATCH(Orçamentária!A2936,Composições!A:A,0),8),2,0)</f>
        <v>42.702500000000001</v>
      </c>
      <c r="F2936" s="132">
        <f t="shared" ca="1" si="137"/>
        <v>0</v>
      </c>
      <c r="G2936" s="133">
        <f>IF($K2936="Padrão",BDI!$B$17,IF($K2936="Diferenciado",BDI!$E$17,0))</f>
        <v>0.26419999999999999</v>
      </c>
      <c r="H2936" s="131">
        <f t="shared" ca="1" si="135"/>
        <v>53.98</v>
      </c>
      <c r="I2936" s="132">
        <f t="shared" ca="1" si="136"/>
        <v>0</v>
      </c>
      <c r="J2936" s="134"/>
      <c r="K2936" s="135" t="s">
        <v>2979</v>
      </c>
    </row>
    <row r="2937" spans="1:11" hidden="1" x14ac:dyDescent="0.25">
      <c r="A2937" s="177" t="s">
        <v>1669</v>
      </c>
      <c r="B2937" s="129" t="s">
        <v>7733</v>
      </c>
      <c r="C2937" s="130" t="s">
        <v>18</v>
      </c>
      <c r="D2937" s="130">
        <v>0</v>
      </c>
      <c r="E2937" s="131">
        <f ca="1">OFFSET(INDEX(Composições!A:H,MATCH(Orçamentária!A2937,Composições!A:A,0),8),2,0)</f>
        <v>143.773</v>
      </c>
      <c r="F2937" s="132">
        <f t="shared" ca="1" si="137"/>
        <v>0</v>
      </c>
      <c r="G2937" s="133">
        <f>IF($K2937="Padrão",BDI!$B$17,IF($K2937="Diferenciado",BDI!$E$17,0))</f>
        <v>0.26419999999999999</v>
      </c>
      <c r="H2937" s="131">
        <f t="shared" ca="1" si="135"/>
        <v>181.76</v>
      </c>
      <c r="I2937" s="132">
        <f t="shared" ca="1" si="136"/>
        <v>0</v>
      </c>
      <c r="J2937" s="134"/>
      <c r="K2937" s="135" t="s">
        <v>2979</v>
      </c>
    </row>
    <row r="2938" spans="1:11" ht="25.5" hidden="1" x14ac:dyDescent="0.25">
      <c r="A2938" s="177" t="s">
        <v>1670</v>
      </c>
      <c r="B2938" s="129" t="s">
        <v>7734</v>
      </c>
      <c r="C2938" s="130" t="s">
        <v>18</v>
      </c>
      <c r="D2938" s="130">
        <v>0</v>
      </c>
      <c r="E2938" s="131">
        <f ca="1">OFFSET(INDEX(Composições!A:H,MATCH(Orçamentária!A2938,Composições!A:A,0),8),2,0)</f>
        <v>83.628500000000003</v>
      </c>
      <c r="F2938" s="132">
        <f t="shared" ca="1" si="137"/>
        <v>0</v>
      </c>
      <c r="G2938" s="133">
        <f>IF($K2938="Padrão",BDI!$B$17,IF($K2938="Diferenciado",BDI!$E$17,0))</f>
        <v>0.26419999999999999</v>
      </c>
      <c r="H2938" s="131">
        <f t="shared" ca="1" si="135"/>
        <v>105.72</v>
      </c>
      <c r="I2938" s="132">
        <f t="shared" ca="1" si="136"/>
        <v>0</v>
      </c>
      <c r="J2938" s="134"/>
      <c r="K2938" s="135" t="s">
        <v>2979</v>
      </c>
    </row>
    <row r="2939" spans="1:11" hidden="1" x14ac:dyDescent="0.25">
      <c r="A2939" s="128" t="s">
        <v>7735</v>
      </c>
      <c r="B2939" s="129" t="s">
        <v>7736</v>
      </c>
      <c r="C2939" s="130" t="s">
        <v>18</v>
      </c>
      <c r="D2939" s="130">
        <v>0</v>
      </c>
      <c r="E2939" s="131" t="s">
        <v>13</v>
      </c>
      <c r="F2939" s="132" t="str">
        <f t="shared" si="137"/>
        <v/>
      </c>
      <c r="G2939" s="133">
        <f>IF($K2939="Padrão",BDI!$B$17,IF($K2939="Diferenciado",BDI!$E$17,0))</f>
        <v>0.26419999999999999</v>
      </c>
      <c r="H2939" s="131" t="str">
        <f t="shared" si="135"/>
        <v/>
      </c>
      <c r="I2939" s="132" t="str">
        <f t="shared" si="136"/>
        <v/>
      </c>
      <c r="J2939" s="134"/>
      <c r="K2939" s="135" t="s">
        <v>2979</v>
      </c>
    </row>
    <row r="2940" spans="1:11" hidden="1" x14ac:dyDescent="0.25">
      <c r="A2940" s="177" t="s">
        <v>1671</v>
      </c>
      <c r="B2940" s="129" t="s">
        <v>7737</v>
      </c>
      <c r="C2940" s="130" t="s">
        <v>18</v>
      </c>
      <c r="D2940" s="130">
        <v>0</v>
      </c>
      <c r="E2940" s="131">
        <f ca="1">OFFSET(INDEX(Composições!A:H,MATCH(Orçamentária!A2940,Composições!A:A,0),8),2,0)</f>
        <v>340.84099999999995</v>
      </c>
      <c r="F2940" s="132">
        <f t="shared" ca="1" si="137"/>
        <v>0</v>
      </c>
      <c r="G2940" s="133">
        <f>IF($K2940="Padrão",BDI!$B$17,IF($K2940="Diferenciado",BDI!$E$17,0))</f>
        <v>0.26419999999999999</v>
      </c>
      <c r="H2940" s="131">
        <f t="shared" ca="1" si="135"/>
        <v>430.89</v>
      </c>
      <c r="I2940" s="132">
        <f t="shared" ca="1" si="136"/>
        <v>0</v>
      </c>
      <c r="J2940" s="134"/>
      <c r="K2940" s="135" t="s">
        <v>2979</v>
      </c>
    </row>
    <row r="2941" spans="1:11" hidden="1" x14ac:dyDescent="0.25">
      <c r="A2941" s="128" t="s">
        <v>7738</v>
      </c>
      <c r="B2941" s="129" t="s">
        <v>7739</v>
      </c>
      <c r="C2941" s="130" t="s">
        <v>18</v>
      </c>
      <c r="D2941" s="130">
        <v>0</v>
      </c>
      <c r="E2941" s="131" t="s">
        <v>13</v>
      </c>
      <c r="F2941" s="132" t="str">
        <f t="shared" si="137"/>
        <v/>
      </c>
      <c r="G2941" s="133">
        <f>IF($K2941="Padrão",BDI!$B$17,IF($K2941="Diferenciado",BDI!$E$17,0))</f>
        <v>0.26419999999999999</v>
      </c>
      <c r="H2941" s="131" t="str">
        <f t="shared" si="135"/>
        <v/>
      </c>
      <c r="I2941" s="132" t="str">
        <f t="shared" si="136"/>
        <v/>
      </c>
      <c r="J2941" s="134"/>
      <c r="K2941" s="135" t="s">
        <v>2979</v>
      </c>
    </row>
    <row r="2942" spans="1:11" ht="25.5" hidden="1" x14ac:dyDescent="0.25">
      <c r="A2942" s="128" t="s">
        <v>7740</v>
      </c>
      <c r="B2942" s="129" t="s">
        <v>7741</v>
      </c>
      <c r="C2942" s="130" t="s">
        <v>18</v>
      </c>
      <c r="D2942" s="130">
        <v>0</v>
      </c>
      <c r="E2942" s="131" t="s">
        <v>13</v>
      </c>
      <c r="F2942" s="132" t="str">
        <f t="shared" si="137"/>
        <v/>
      </c>
      <c r="G2942" s="133">
        <f>IF($K2942="Padrão",BDI!$B$17,IF($K2942="Diferenciado",BDI!$E$17,0))</f>
        <v>0.26419999999999999</v>
      </c>
      <c r="H2942" s="131" t="str">
        <f t="shared" si="135"/>
        <v/>
      </c>
      <c r="I2942" s="132" t="str">
        <f t="shared" si="136"/>
        <v/>
      </c>
      <c r="J2942" s="134"/>
      <c r="K2942" s="135" t="s">
        <v>2979</v>
      </c>
    </row>
    <row r="2943" spans="1:11" hidden="1" x14ac:dyDescent="0.25">
      <c r="A2943" s="128" t="s">
        <v>7742</v>
      </c>
      <c r="B2943" s="129" t="s">
        <v>7743</v>
      </c>
      <c r="C2943" s="130" t="s">
        <v>18</v>
      </c>
      <c r="D2943" s="130">
        <v>0</v>
      </c>
      <c r="E2943" s="131" t="s">
        <v>13</v>
      </c>
      <c r="F2943" s="132" t="str">
        <f t="shared" si="137"/>
        <v/>
      </c>
      <c r="G2943" s="133">
        <f>IF($K2943="Padrão",BDI!$B$17,IF($K2943="Diferenciado",BDI!$E$17,0))</f>
        <v>0.26419999999999999</v>
      </c>
      <c r="H2943" s="131" t="str">
        <f t="shared" si="135"/>
        <v/>
      </c>
      <c r="I2943" s="132" t="str">
        <f t="shared" si="136"/>
        <v/>
      </c>
      <c r="J2943" s="134"/>
      <c r="K2943" s="135" t="s">
        <v>2979</v>
      </c>
    </row>
    <row r="2944" spans="1:11" hidden="1" x14ac:dyDescent="0.25">
      <c r="A2944" s="128" t="s">
        <v>7744</v>
      </c>
      <c r="B2944" s="129" t="s">
        <v>7745</v>
      </c>
      <c r="C2944" s="130" t="s">
        <v>18</v>
      </c>
      <c r="D2944" s="130">
        <v>0</v>
      </c>
      <c r="E2944" s="131" t="s">
        <v>13</v>
      </c>
      <c r="F2944" s="132" t="str">
        <f t="shared" si="137"/>
        <v/>
      </c>
      <c r="G2944" s="133">
        <f>IF($K2944="Padrão",BDI!$B$17,IF($K2944="Diferenciado",BDI!$E$17,0))</f>
        <v>0.26419999999999999</v>
      </c>
      <c r="H2944" s="131" t="str">
        <f t="shared" si="135"/>
        <v/>
      </c>
      <c r="I2944" s="132" t="str">
        <f t="shared" si="136"/>
        <v/>
      </c>
      <c r="J2944" s="134"/>
      <c r="K2944" s="135" t="s">
        <v>2979</v>
      </c>
    </row>
    <row r="2945" spans="1:11" hidden="1" x14ac:dyDescent="0.25">
      <c r="A2945" s="177" t="s">
        <v>1672</v>
      </c>
      <c r="B2945" s="129" t="s">
        <v>7746</v>
      </c>
      <c r="C2945" s="130" t="s">
        <v>18</v>
      </c>
      <c r="D2945" s="130">
        <v>0</v>
      </c>
      <c r="E2945" s="131">
        <f ca="1">OFFSET(INDEX(Composições!A:H,MATCH(Orçamentária!A2945,Composições!A:A,0),8),2,0)</f>
        <v>12.4735</v>
      </c>
      <c r="F2945" s="132">
        <f t="shared" ca="1" si="137"/>
        <v>0</v>
      </c>
      <c r="G2945" s="133">
        <f>IF($K2945="Padrão",BDI!$B$17,IF($K2945="Diferenciado",BDI!$E$17,0))</f>
        <v>0.26419999999999999</v>
      </c>
      <c r="H2945" s="131">
        <f t="shared" ca="1" si="135"/>
        <v>15.77</v>
      </c>
      <c r="I2945" s="132">
        <f t="shared" ca="1" si="136"/>
        <v>0</v>
      </c>
      <c r="J2945" s="134"/>
      <c r="K2945" s="135" t="s">
        <v>2979</v>
      </c>
    </row>
    <row r="2946" spans="1:11" hidden="1" x14ac:dyDescent="0.25">
      <c r="A2946" s="177" t="s">
        <v>1673</v>
      </c>
      <c r="B2946" s="129" t="s">
        <v>7747</v>
      </c>
      <c r="C2946" s="130" t="s">
        <v>18</v>
      </c>
      <c r="D2946" s="130">
        <v>0</v>
      </c>
      <c r="E2946" s="131">
        <f ca="1">OFFSET(INDEX(Composições!A:H,MATCH(Orçamentária!A2946,Composições!A:A,0),8),2,0)</f>
        <v>290.23449999999997</v>
      </c>
      <c r="F2946" s="132">
        <f t="shared" ca="1" si="137"/>
        <v>0</v>
      </c>
      <c r="G2946" s="133">
        <f>IF($K2946="Padrão",BDI!$B$17,IF($K2946="Diferenciado",BDI!$E$17,0))</f>
        <v>0.26419999999999999</v>
      </c>
      <c r="H2946" s="131">
        <f t="shared" ca="1" si="135"/>
        <v>366.91</v>
      </c>
      <c r="I2946" s="132">
        <f t="shared" ca="1" si="136"/>
        <v>0</v>
      </c>
      <c r="J2946" s="134"/>
      <c r="K2946" s="135" t="s">
        <v>2979</v>
      </c>
    </row>
    <row r="2947" spans="1:11" hidden="1" x14ac:dyDescent="0.25">
      <c r="A2947" s="128" t="s">
        <v>7748</v>
      </c>
      <c r="B2947" s="129" t="s">
        <v>7749</v>
      </c>
      <c r="C2947" s="130" t="s">
        <v>18</v>
      </c>
      <c r="D2947" s="130">
        <v>0</v>
      </c>
      <c r="E2947" s="131" t="s">
        <v>13</v>
      </c>
      <c r="F2947" s="132" t="str">
        <f t="shared" si="137"/>
        <v/>
      </c>
      <c r="G2947" s="133">
        <f>IF($K2947="Padrão",BDI!$B$17,IF($K2947="Diferenciado",BDI!$E$17,0))</f>
        <v>0.26419999999999999</v>
      </c>
      <c r="H2947" s="131" t="str">
        <f t="shared" si="135"/>
        <v/>
      </c>
      <c r="I2947" s="132" t="str">
        <f t="shared" si="136"/>
        <v/>
      </c>
      <c r="J2947" s="134"/>
      <c r="K2947" s="135" t="s">
        <v>2979</v>
      </c>
    </row>
    <row r="2948" spans="1:11" hidden="1" x14ac:dyDescent="0.25">
      <c r="A2948" s="177" t="s">
        <v>1674</v>
      </c>
      <c r="B2948" s="129" t="s">
        <v>7750</v>
      </c>
      <c r="C2948" s="130" t="s">
        <v>18</v>
      </c>
      <c r="D2948" s="130">
        <v>0</v>
      </c>
      <c r="E2948" s="131">
        <f ca="1">OFFSET(INDEX(Composições!A:H,MATCH(Orçamentária!A2948,Composições!A:A,0),8),2,0)</f>
        <v>5272.9559999999992</v>
      </c>
      <c r="F2948" s="132">
        <f t="shared" ca="1" si="137"/>
        <v>0</v>
      </c>
      <c r="G2948" s="133">
        <f>IF($K2948="Padrão",BDI!$B$17,IF($K2948="Diferenciado",BDI!$E$17,0))</f>
        <v>0.26419999999999999</v>
      </c>
      <c r="H2948" s="131">
        <f t="shared" ca="1" si="135"/>
        <v>6666.07</v>
      </c>
      <c r="I2948" s="132">
        <f t="shared" ca="1" si="136"/>
        <v>0</v>
      </c>
      <c r="J2948" s="134"/>
      <c r="K2948" s="135" t="s">
        <v>2979</v>
      </c>
    </row>
    <row r="2949" spans="1:11" hidden="1" x14ac:dyDescent="0.25">
      <c r="A2949" s="128" t="s">
        <v>7751</v>
      </c>
      <c r="B2949" s="129" t="s">
        <v>7752</v>
      </c>
      <c r="C2949" s="130" t="s">
        <v>18</v>
      </c>
      <c r="D2949" s="130">
        <v>0</v>
      </c>
      <c r="E2949" s="131" t="s">
        <v>13</v>
      </c>
      <c r="F2949" s="132" t="str">
        <f t="shared" si="137"/>
        <v/>
      </c>
      <c r="G2949" s="133">
        <f>IF($K2949="Padrão",BDI!$B$17,IF($K2949="Diferenciado",BDI!$E$17,0))</f>
        <v>0.26419999999999999</v>
      </c>
      <c r="H2949" s="131" t="str">
        <f t="shared" si="135"/>
        <v/>
      </c>
      <c r="I2949" s="132" t="str">
        <f t="shared" si="136"/>
        <v/>
      </c>
      <c r="J2949" s="134"/>
      <c r="K2949" s="135" t="s">
        <v>2979</v>
      </c>
    </row>
    <row r="2950" spans="1:11" hidden="1" x14ac:dyDescent="0.25">
      <c r="A2950" s="128" t="s">
        <v>7753</v>
      </c>
      <c r="B2950" s="129" t="s">
        <v>7754</v>
      </c>
      <c r="C2950" s="130" t="s">
        <v>18</v>
      </c>
      <c r="D2950" s="130">
        <v>0</v>
      </c>
      <c r="E2950" s="131" t="s">
        <v>13</v>
      </c>
      <c r="F2950" s="132" t="str">
        <f t="shared" si="137"/>
        <v/>
      </c>
      <c r="G2950" s="133">
        <f>IF($K2950="Padrão",BDI!$B$17,IF($K2950="Diferenciado",BDI!$E$17,0))</f>
        <v>0.26419999999999999</v>
      </c>
      <c r="H2950" s="131" t="str">
        <f t="shared" ref="H2950:H3013" si="138">IF(ISNUMBER(E2950),ROUND(E2950*(1+G2950),2),"")</f>
        <v/>
      </c>
      <c r="I2950" s="132" t="str">
        <f t="shared" ref="I2950:I3013" si="139">IF(ISNUMBER(E2950),ROUND(H2950*D2950,2),"")</f>
        <v/>
      </c>
      <c r="J2950" s="134"/>
      <c r="K2950" s="135" t="s">
        <v>2979</v>
      </c>
    </row>
    <row r="2951" spans="1:11" hidden="1" x14ac:dyDescent="0.25">
      <c r="A2951" s="128" t="s">
        <v>7755</v>
      </c>
      <c r="B2951" s="129" t="s">
        <v>7756</v>
      </c>
      <c r="C2951" s="130" t="s">
        <v>18</v>
      </c>
      <c r="D2951" s="130">
        <v>0</v>
      </c>
      <c r="E2951" s="131" t="s">
        <v>13</v>
      </c>
      <c r="F2951" s="132" t="str">
        <f t="shared" ref="F2951:F3014" si="140">IF(ISNUMBER(E2951),D2951*E2951,"")</f>
        <v/>
      </c>
      <c r="G2951" s="133">
        <f>IF($K2951="Padrão",BDI!$B$17,IF($K2951="Diferenciado",BDI!$E$17,0))</f>
        <v>0.26419999999999999</v>
      </c>
      <c r="H2951" s="131" t="str">
        <f t="shared" si="138"/>
        <v/>
      </c>
      <c r="I2951" s="132" t="str">
        <f t="shared" si="139"/>
        <v/>
      </c>
      <c r="J2951" s="134"/>
      <c r="K2951" s="135" t="s">
        <v>2979</v>
      </c>
    </row>
    <row r="2952" spans="1:11" hidden="1" x14ac:dyDescent="0.25">
      <c r="A2952" s="128" t="s">
        <v>7757</v>
      </c>
      <c r="B2952" s="129" t="s">
        <v>7758</v>
      </c>
      <c r="C2952" s="130" t="s">
        <v>18</v>
      </c>
      <c r="D2952" s="130">
        <v>0</v>
      </c>
      <c r="E2952" s="131" t="s">
        <v>13</v>
      </c>
      <c r="F2952" s="132" t="str">
        <f t="shared" si="140"/>
        <v/>
      </c>
      <c r="G2952" s="133">
        <f>IF($K2952="Padrão",BDI!$B$17,IF($K2952="Diferenciado",BDI!$E$17,0))</f>
        <v>0.26419999999999999</v>
      </c>
      <c r="H2952" s="131" t="str">
        <f t="shared" si="138"/>
        <v/>
      </c>
      <c r="I2952" s="132" t="str">
        <f t="shared" si="139"/>
        <v/>
      </c>
      <c r="J2952" s="134"/>
      <c r="K2952" s="135" t="s">
        <v>2979</v>
      </c>
    </row>
    <row r="2953" spans="1:11" hidden="1" x14ac:dyDescent="0.25">
      <c r="A2953" s="128" t="s">
        <v>7759</v>
      </c>
      <c r="B2953" s="129" t="s">
        <v>7760</v>
      </c>
      <c r="C2953" s="130" t="s">
        <v>18</v>
      </c>
      <c r="D2953" s="130">
        <v>0</v>
      </c>
      <c r="E2953" s="131" t="s">
        <v>13</v>
      </c>
      <c r="F2953" s="132" t="str">
        <f t="shared" si="140"/>
        <v/>
      </c>
      <c r="G2953" s="133">
        <f>IF($K2953="Padrão",BDI!$B$17,IF($K2953="Diferenciado",BDI!$E$17,0))</f>
        <v>0.26419999999999999</v>
      </c>
      <c r="H2953" s="131" t="str">
        <f t="shared" si="138"/>
        <v/>
      </c>
      <c r="I2953" s="132" t="str">
        <f t="shared" si="139"/>
        <v/>
      </c>
      <c r="J2953" s="134"/>
      <c r="K2953" s="135" t="s">
        <v>2979</v>
      </c>
    </row>
    <row r="2954" spans="1:11" hidden="1" x14ac:dyDescent="0.25">
      <c r="A2954" s="128" t="s">
        <v>7761</v>
      </c>
      <c r="B2954" s="129" t="s">
        <v>7762</v>
      </c>
      <c r="C2954" s="130" t="s">
        <v>18</v>
      </c>
      <c r="D2954" s="130">
        <v>0</v>
      </c>
      <c r="E2954" s="131" t="s">
        <v>13</v>
      </c>
      <c r="F2954" s="132" t="str">
        <f t="shared" si="140"/>
        <v/>
      </c>
      <c r="G2954" s="133">
        <f>IF($K2954="Padrão",BDI!$B$17,IF($K2954="Diferenciado",BDI!$E$17,0))</f>
        <v>0.26419999999999999</v>
      </c>
      <c r="H2954" s="131" t="str">
        <f t="shared" si="138"/>
        <v/>
      </c>
      <c r="I2954" s="132" t="str">
        <f t="shared" si="139"/>
        <v/>
      </c>
      <c r="J2954" s="134"/>
      <c r="K2954" s="135" t="s">
        <v>2979</v>
      </c>
    </row>
    <row r="2955" spans="1:11" hidden="1" x14ac:dyDescent="0.25">
      <c r="A2955" s="128" t="s">
        <v>7763</v>
      </c>
      <c r="B2955" s="129" t="s">
        <v>7764</v>
      </c>
      <c r="C2955" s="130" t="s">
        <v>18</v>
      </c>
      <c r="D2955" s="130">
        <v>0</v>
      </c>
      <c r="E2955" s="131" t="s">
        <v>13</v>
      </c>
      <c r="F2955" s="132" t="str">
        <f t="shared" si="140"/>
        <v/>
      </c>
      <c r="G2955" s="133">
        <f>IF($K2955="Padrão",BDI!$B$17,IF($K2955="Diferenciado",BDI!$E$17,0))</f>
        <v>0.26419999999999999</v>
      </c>
      <c r="H2955" s="131" t="str">
        <f t="shared" si="138"/>
        <v/>
      </c>
      <c r="I2955" s="132" t="str">
        <f t="shared" si="139"/>
        <v/>
      </c>
      <c r="J2955" s="134"/>
      <c r="K2955" s="135" t="s">
        <v>2979</v>
      </c>
    </row>
    <row r="2956" spans="1:11" hidden="1" x14ac:dyDescent="0.25">
      <c r="A2956" s="128" t="s">
        <v>7765</v>
      </c>
      <c r="B2956" s="129" t="s">
        <v>7766</v>
      </c>
      <c r="C2956" s="130" t="s">
        <v>18</v>
      </c>
      <c r="D2956" s="130">
        <v>0</v>
      </c>
      <c r="E2956" s="131" t="s">
        <v>13</v>
      </c>
      <c r="F2956" s="132" t="str">
        <f t="shared" si="140"/>
        <v/>
      </c>
      <c r="G2956" s="133">
        <f>IF($K2956="Padrão",BDI!$B$17,IF($K2956="Diferenciado",BDI!$E$17,0))</f>
        <v>0.26419999999999999</v>
      </c>
      <c r="H2956" s="131" t="str">
        <f t="shared" si="138"/>
        <v/>
      </c>
      <c r="I2956" s="132" t="str">
        <f t="shared" si="139"/>
        <v/>
      </c>
      <c r="J2956" s="134"/>
      <c r="K2956" s="135" t="s">
        <v>2979</v>
      </c>
    </row>
    <row r="2957" spans="1:11" hidden="1" x14ac:dyDescent="0.25">
      <c r="A2957" s="128" t="s">
        <v>7767</v>
      </c>
      <c r="B2957" s="129" t="s">
        <v>7768</v>
      </c>
      <c r="C2957" s="130" t="s">
        <v>18</v>
      </c>
      <c r="D2957" s="130">
        <v>0</v>
      </c>
      <c r="E2957" s="131" t="s">
        <v>13</v>
      </c>
      <c r="F2957" s="132" t="str">
        <f t="shared" si="140"/>
        <v/>
      </c>
      <c r="G2957" s="133">
        <f>IF($K2957="Padrão",BDI!$B$17,IF($K2957="Diferenciado",BDI!$E$17,0))</f>
        <v>0.26419999999999999</v>
      </c>
      <c r="H2957" s="131" t="str">
        <f t="shared" si="138"/>
        <v/>
      </c>
      <c r="I2957" s="132" t="str">
        <f t="shared" si="139"/>
        <v/>
      </c>
      <c r="J2957" s="134"/>
      <c r="K2957" s="135" t="s">
        <v>2979</v>
      </c>
    </row>
    <row r="2958" spans="1:11" hidden="1" x14ac:dyDescent="0.25">
      <c r="A2958" s="128" t="s">
        <v>7769</v>
      </c>
      <c r="B2958" s="129" t="s">
        <v>7770</v>
      </c>
      <c r="C2958" s="130" t="s">
        <v>18</v>
      </c>
      <c r="D2958" s="130">
        <v>0</v>
      </c>
      <c r="E2958" s="131" t="s">
        <v>13</v>
      </c>
      <c r="F2958" s="132" t="str">
        <f t="shared" si="140"/>
        <v/>
      </c>
      <c r="G2958" s="133">
        <f>IF($K2958="Padrão",BDI!$B$17,IF($K2958="Diferenciado",BDI!$E$17,0))</f>
        <v>0.26419999999999999</v>
      </c>
      <c r="H2958" s="131" t="str">
        <f t="shared" si="138"/>
        <v/>
      </c>
      <c r="I2958" s="132" t="str">
        <f t="shared" si="139"/>
        <v/>
      </c>
      <c r="J2958" s="134"/>
      <c r="K2958" s="135" t="s">
        <v>2979</v>
      </c>
    </row>
    <row r="2959" spans="1:11" hidden="1" x14ac:dyDescent="0.25">
      <c r="A2959" s="128" t="s">
        <v>7771</v>
      </c>
      <c r="B2959" s="129" t="s">
        <v>7772</v>
      </c>
      <c r="C2959" s="130" t="s">
        <v>18</v>
      </c>
      <c r="D2959" s="130">
        <v>0</v>
      </c>
      <c r="E2959" s="131" t="s">
        <v>13</v>
      </c>
      <c r="F2959" s="132" t="str">
        <f t="shared" si="140"/>
        <v/>
      </c>
      <c r="G2959" s="133">
        <f>IF($K2959="Padrão",BDI!$B$17,IF($K2959="Diferenciado",BDI!$E$17,0))</f>
        <v>0.26419999999999999</v>
      </c>
      <c r="H2959" s="131" t="str">
        <f t="shared" si="138"/>
        <v/>
      </c>
      <c r="I2959" s="132" t="str">
        <f t="shared" si="139"/>
        <v/>
      </c>
      <c r="J2959" s="134"/>
      <c r="K2959" s="135" t="s">
        <v>2979</v>
      </c>
    </row>
    <row r="2960" spans="1:11" hidden="1" x14ac:dyDescent="0.25">
      <c r="A2960" s="128" t="s">
        <v>7773</v>
      </c>
      <c r="B2960" s="129" t="s">
        <v>7774</v>
      </c>
      <c r="C2960" s="130" t="s">
        <v>18</v>
      </c>
      <c r="D2960" s="130">
        <v>0</v>
      </c>
      <c r="E2960" s="131" t="s">
        <v>13</v>
      </c>
      <c r="F2960" s="132" t="str">
        <f t="shared" si="140"/>
        <v/>
      </c>
      <c r="G2960" s="133">
        <f>IF($K2960="Padrão",BDI!$B$17,IF($K2960="Diferenciado",BDI!$E$17,0))</f>
        <v>0.26419999999999999</v>
      </c>
      <c r="H2960" s="131" t="str">
        <f t="shared" si="138"/>
        <v/>
      </c>
      <c r="I2960" s="132" t="str">
        <f t="shared" si="139"/>
        <v/>
      </c>
      <c r="J2960" s="134"/>
      <c r="K2960" s="135" t="s">
        <v>2979</v>
      </c>
    </row>
    <row r="2961" spans="1:11" hidden="1" x14ac:dyDescent="0.25">
      <c r="A2961" s="128" t="s">
        <v>7775</v>
      </c>
      <c r="B2961" s="129" t="s">
        <v>7776</v>
      </c>
      <c r="C2961" s="130" t="s">
        <v>18</v>
      </c>
      <c r="D2961" s="130">
        <v>0</v>
      </c>
      <c r="E2961" s="131" t="s">
        <v>13</v>
      </c>
      <c r="F2961" s="132" t="str">
        <f t="shared" si="140"/>
        <v/>
      </c>
      <c r="G2961" s="133">
        <f>IF($K2961="Padrão",BDI!$B$17,IF($K2961="Diferenciado",BDI!$E$17,0))</f>
        <v>0.26419999999999999</v>
      </c>
      <c r="H2961" s="131" t="str">
        <f t="shared" si="138"/>
        <v/>
      </c>
      <c r="I2961" s="132" t="str">
        <f t="shared" si="139"/>
        <v/>
      </c>
      <c r="J2961" s="134"/>
      <c r="K2961" s="135" t="s">
        <v>2979</v>
      </c>
    </row>
    <row r="2962" spans="1:11" hidden="1" x14ac:dyDescent="0.25">
      <c r="A2962" s="128" t="s">
        <v>7777</v>
      </c>
      <c r="B2962" s="129" t="s">
        <v>7778</v>
      </c>
      <c r="C2962" s="130" t="s">
        <v>18</v>
      </c>
      <c r="D2962" s="130">
        <v>0</v>
      </c>
      <c r="E2962" s="131" t="s">
        <v>13</v>
      </c>
      <c r="F2962" s="132" t="str">
        <f t="shared" si="140"/>
        <v/>
      </c>
      <c r="G2962" s="133">
        <f>IF($K2962="Padrão",BDI!$B$17,IF($K2962="Diferenciado",BDI!$E$17,0))</f>
        <v>0.26419999999999999</v>
      </c>
      <c r="H2962" s="131" t="str">
        <f t="shared" si="138"/>
        <v/>
      </c>
      <c r="I2962" s="132" t="str">
        <f t="shared" si="139"/>
        <v/>
      </c>
      <c r="J2962" s="134"/>
      <c r="K2962" s="135" t="s">
        <v>2979</v>
      </c>
    </row>
    <row r="2963" spans="1:11" hidden="1" x14ac:dyDescent="0.25">
      <c r="A2963" s="128" t="s">
        <v>7779</v>
      </c>
      <c r="B2963" s="129" t="s">
        <v>7780</v>
      </c>
      <c r="C2963" s="130" t="s">
        <v>18</v>
      </c>
      <c r="D2963" s="130">
        <v>0</v>
      </c>
      <c r="E2963" s="131" t="s">
        <v>13</v>
      </c>
      <c r="F2963" s="132" t="str">
        <f t="shared" si="140"/>
        <v/>
      </c>
      <c r="G2963" s="133">
        <f>IF($K2963="Padrão",BDI!$B$17,IF($K2963="Diferenciado",BDI!$E$17,0))</f>
        <v>0.26419999999999999</v>
      </c>
      <c r="H2963" s="131" t="str">
        <f t="shared" si="138"/>
        <v/>
      </c>
      <c r="I2963" s="132" t="str">
        <f t="shared" si="139"/>
        <v/>
      </c>
      <c r="J2963" s="134"/>
      <c r="K2963" s="135" t="s">
        <v>2979</v>
      </c>
    </row>
    <row r="2964" spans="1:11" hidden="1" x14ac:dyDescent="0.25">
      <c r="A2964" s="128" t="s">
        <v>7781</v>
      </c>
      <c r="B2964" s="129" t="s">
        <v>7782</v>
      </c>
      <c r="C2964" s="130" t="s">
        <v>18</v>
      </c>
      <c r="D2964" s="130">
        <v>0</v>
      </c>
      <c r="E2964" s="131" t="s">
        <v>13</v>
      </c>
      <c r="F2964" s="132" t="str">
        <f t="shared" si="140"/>
        <v/>
      </c>
      <c r="G2964" s="133">
        <f>IF($K2964="Padrão",BDI!$B$17,IF($K2964="Diferenciado",BDI!$E$17,0))</f>
        <v>0.26419999999999999</v>
      </c>
      <c r="H2964" s="131" t="str">
        <f t="shared" si="138"/>
        <v/>
      </c>
      <c r="I2964" s="132" t="str">
        <f t="shared" si="139"/>
        <v/>
      </c>
      <c r="J2964" s="134"/>
      <c r="K2964" s="135" t="s">
        <v>2979</v>
      </c>
    </row>
    <row r="2965" spans="1:11" hidden="1" x14ac:dyDescent="0.25">
      <c r="A2965" s="128" t="s">
        <v>7783</v>
      </c>
      <c r="B2965" s="129" t="s">
        <v>7784</v>
      </c>
      <c r="C2965" s="130" t="s">
        <v>18</v>
      </c>
      <c r="D2965" s="130">
        <v>0</v>
      </c>
      <c r="E2965" s="131" t="s">
        <v>13</v>
      </c>
      <c r="F2965" s="132" t="str">
        <f t="shared" si="140"/>
        <v/>
      </c>
      <c r="G2965" s="133">
        <f>IF($K2965="Padrão",BDI!$B$17,IF($K2965="Diferenciado",BDI!$E$17,0))</f>
        <v>0.26419999999999999</v>
      </c>
      <c r="H2965" s="131" t="str">
        <f t="shared" si="138"/>
        <v/>
      </c>
      <c r="I2965" s="132" t="str">
        <f t="shared" si="139"/>
        <v/>
      </c>
      <c r="J2965" s="134"/>
      <c r="K2965" s="135" t="s">
        <v>2979</v>
      </c>
    </row>
    <row r="2966" spans="1:11" hidden="1" x14ac:dyDescent="0.25">
      <c r="A2966" s="128" t="s">
        <v>7785</v>
      </c>
      <c r="B2966" s="129" t="s">
        <v>7786</v>
      </c>
      <c r="C2966" s="130" t="s">
        <v>18</v>
      </c>
      <c r="D2966" s="130">
        <v>0</v>
      </c>
      <c r="E2966" s="131" t="s">
        <v>13</v>
      </c>
      <c r="F2966" s="132" t="str">
        <f t="shared" si="140"/>
        <v/>
      </c>
      <c r="G2966" s="133">
        <f>IF($K2966="Padrão",BDI!$B$17,IF($K2966="Diferenciado",BDI!$E$17,0))</f>
        <v>0.26419999999999999</v>
      </c>
      <c r="H2966" s="131" t="str">
        <f t="shared" si="138"/>
        <v/>
      </c>
      <c r="I2966" s="132" t="str">
        <f t="shared" si="139"/>
        <v/>
      </c>
      <c r="J2966" s="134"/>
      <c r="K2966" s="135" t="s">
        <v>2979</v>
      </c>
    </row>
    <row r="2967" spans="1:11" hidden="1" x14ac:dyDescent="0.25">
      <c r="A2967" s="128" t="s">
        <v>7787</v>
      </c>
      <c r="B2967" s="129" t="s">
        <v>7788</v>
      </c>
      <c r="C2967" s="130" t="s">
        <v>18</v>
      </c>
      <c r="D2967" s="130">
        <v>0</v>
      </c>
      <c r="E2967" s="131" t="s">
        <v>13</v>
      </c>
      <c r="F2967" s="132" t="str">
        <f t="shared" si="140"/>
        <v/>
      </c>
      <c r="G2967" s="133">
        <f>IF($K2967="Padrão",BDI!$B$17,IF($K2967="Diferenciado",BDI!$E$17,0))</f>
        <v>0.26419999999999999</v>
      </c>
      <c r="H2967" s="131" t="str">
        <f t="shared" si="138"/>
        <v/>
      </c>
      <c r="I2967" s="132" t="str">
        <f t="shared" si="139"/>
        <v/>
      </c>
      <c r="J2967" s="134"/>
      <c r="K2967" s="135" t="s">
        <v>2979</v>
      </c>
    </row>
    <row r="2968" spans="1:11" hidden="1" x14ac:dyDescent="0.25">
      <c r="A2968" s="128" t="s">
        <v>7789</v>
      </c>
      <c r="B2968" s="129" t="s">
        <v>7790</v>
      </c>
      <c r="C2968" s="130" t="s">
        <v>18</v>
      </c>
      <c r="D2968" s="130">
        <v>0</v>
      </c>
      <c r="E2968" s="131" t="s">
        <v>13</v>
      </c>
      <c r="F2968" s="132" t="str">
        <f t="shared" si="140"/>
        <v/>
      </c>
      <c r="G2968" s="133">
        <f>IF($K2968="Padrão",BDI!$B$17,IF($K2968="Diferenciado",BDI!$E$17,0))</f>
        <v>0.26419999999999999</v>
      </c>
      <c r="H2968" s="131" t="str">
        <f t="shared" si="138"/>
        <v/>
      </c>
      <c r="I2968" s="132" t="str">
        <f t="shared" si="139"/>
        <v/>
      </c>
      <c r="J2968" s="134"/>
      <c r="K2968" s="135" t="s">
        <v>2979</v>
      </c>
    </row>
    <row r="2969" spans="1:11" hidden="1" x14ac:dyDescent="0.25">
      <c r="A2969" s="128" t="s">
        <v>7791</v>
      </c>
      <c r="B2969" s="129" t="s">
        <v>7792</v>
      </c>
      <c r="C2969" s="130" t="s">
        <v>18</v>
      </c>
      <c r="D2969" s="130">
        <v>0</v>
      </c>
      <c r="E2969" s="131" t="s">
        <v>13</v>
      </c>
      <c r="F2969" s="132" t="str">
        <f t="shared" si="140"/>
        <v/>
      </c>
      <c r="G2969" s="133">
        <f>IF($K2969="Padrão",BDI!$B$17,IF($K2969="Diferenciado",BDI!$E$17,0))</f>
        <v>0.26419999999999999</v>
      </c>
      <c r="H2969" s="131" t="str">
        <f t="shared" si="138"/>
        <v/>
      </c>
      <c r="I2969" s="132" t="str">
        <f t="shared" si="139"/>
        <v/>
      </c>
      <c r="J2969" s="134"/>
      <c r="K2969" s="135" t="s">
        <v>2979</v>
      </c>
    </row>
    <row r="2970" spans="1:11" hidden="1" x14ac:dyDescent="0.25">
      <c r="A2970" s="128" t="s">
        <v>7793</v>
      </c>
      <c r="B2970" s="129" t="s">
        <v>7794</v>
      </c>
      <c r="C2970" s="130" t="s">
        <v>18</v>
      </c>
      <c r="D2970" s="130">
        <v>0</v>
      </c>
      <c r="E2970" s="131" t="s">
        <v>13</v>
      </c>
      <c r="F2970" s="132" t="str">
        <f t="shared" si="140"/>
        <v/>
      </c>
      <c r="G2970" s="133">
        <f>IF($K2970="Padrão",BDI!$B$17,IF($K2970="Diferenciado",BDI!$E$17,0))</f>
        <v>0.26419999999999999</v>
      </c>
      <c r="H2970" s="131" t="str">
        <f t="shared" si="138"/>
        <v/>
      </c>
      <c r="I2970" s="132" t="str">
        <f t="shared" si="139"/>
        <v/>
      </c>
      <c r="J2970" s="134"/>
      <c r="K2970" s="135" t="s">
        <v>2979</v>
      </c>
    </row>
    <row r="2971" spans="1:11" hidden="1" x14ac:dyDescent="0.25">
      <c r="A2971" s="128" t="s">
        <v>7795</v>
      </c>
      <c r="B2971" s="129" t="s">
        <v>7796</v>
      </c>
      <c r="C2971" s="130" t="s">
        <v>18</v>
      </c>
      <c r="D2971" s="130">
        <v>0</v>
      </c>
      <c r="E2971" s="131" t="s">
        <v>13</v>
      </c>
      <c r="F2971" s="132" t="str">
        <f t="shared" si="140"/>
        <v/>
      </c>
      <c r="G2971" s="133">
        <f>IF($K2971="Padrão",BDI!$B$17,IF($K2971="Diferenciado",BDI!$E$17,0))</f>
        <v>0.26419999999999999</v>
      </c>
      <c r="H2971" s="131" t="str">
        <f t="shared" si="138"/>
        <v/>
      </c>
      <c r="I2971" s="132" t="str">
        <f t="shared" si="139"/>
        <v/>
      </c>
      <c r="J2971" s="134"/>
      <c r="K2971" s="135" t="s">
        <v>2979</v>
      </c>
    </row>
    <row r="2972" spans="1:11" hidden="1" x14ac:dyDescent="0.25">
      <c r="A2972" s="128" t="s">
        <v>7797</v>
      </c>
      <c r="B2972" s="129" t="s">
        <v>7798</v>
      </c>
      <c r="C2972" s="130" t="s">
        <v>18</v>
      </c>
      <c r="D2972" s="130">
        <v>0</v>
      </c>
      <c r="E2972" s="131" t="s">
        <v>13</v>
      </c>
      <c r="F2972" s="132" t="str">
        <f t="shared" si="140"/>
        <v/>
      </c>
      <c r="G2972" s="133">
        <f>IF($K2972="Padrão",BDI!$B$17,IF($K2972="Diferenciado",BDI!$E$17,0))</f>
        <v>0.26419999999999999</v>
      </c>
      <c r="H2972" s="131" t="str">
        <f t="shared" si="138"/>
        <v/>
      </c>
      <c r="I2972" s="132" t="str">
        <f t="shared" si="139"/>
        <v/>
      </c>
      <c r="J2972" s="134"/>
      <c r="K2972" s="135" t="s">
        <v>2979</v>
      </c>
    </row>
    <row r="2973" spans="1:11" hidden="1" x14ac:dyDescent="0.25">
      <c r="A2973" s="128" t="s">
        <v>7799</v>
      </c>
      <c r="B2973" s="129" t="s">
        <v>7800</v>
      </c>
      <c r="C2973" s="130" t="s">
        <v>18</v>
      </c>
      <c r="D2973" s="130">
        <v>0</v>
      </c>
      <c r="E2973" s="131" t="s">
        <v>13</v>
      </c>
      <c r="F2973" s="132" t="str">
        <f t="shared" si="140"/>
        <v/>
      </c>
      <c r="G2973" s="133">
        <f>IF($K2973="Padrão",BDI!$B$17,IF($K2973="Diferenciado",BDI!$E$17,0))</f>
        <v>0.26419999999999999</v>
      </c>
      <c r="H2973" s="131" t="str">
        <f t="shared" si="138"/>
        <v/>
      </c>
      <c r="I2973" s="132" t="str">
        <f t="shared" si="139"/>
        <v/>
      </c>
      <c r="J2973" s="134"/>
      <c r="K2973" s="135" t="s">
        <v>2979</v>
      </c>
    </row>
    <row r="2974" spans="1:11" hidden="1" x14ac:dyDescent="0.25">
      <c r="A2974" s="128" t="s">
        <v>7801</v>
      </c>
      <c r="B2974" s="129" t="s">
        <v>7802</v>
      </c>
      <c r="C2974" s="130" t="s">
        <v>18</v>
      </c>
      <c r="D2974" s="130">
        <v>0</v>
      </c>
      <c r="E2974" s="131" t="s">
        <v>13</v>
      </c>
      <c r="F2974" s="132" t="str">
        <f t="shared" si="140"/>
        <v/>
      </c>
      <c r="G2974" s="133">
        <f>IF($K2974="Padrão",BDI!$B$17,IF($K2974="Diferenciado",BDI!$E$17,0))</f>
        <v>0.26419999999999999</v>
      </c>
      <c r="H2974" s="131" t="str">
        <f t="shared" si="138"/>
        <v/>
      </c>
      <c r="I2974" s="132" t="str">
        <f t="shared" si="139"/>
        <v/>
      </c>
      <c r="J2974" s="134"/>
      <c r="K2974" s="135" t="s">
        <v>2979</v>
      </c>
    </row>
    <row r="2975" spans="1:11" hidden="1" x14ac:dyDescent="0.25">
      <c r="A2975" s="177" t="s">
        <v>1675</v>
      </c>
      <c r="B2975" s="129" t="s">
        <v>7803</v>
      </c>
      <c r="C2975" s="130" t="s">
        <v>18</v>
      </c>
      <c r="D2975" s="130">
        <v>0</v>
      </c>
      <c r="E2975" s="131">
        <f ca="1">OFFSET(INDEX(Composições!A:H,MATCH(Orçamentária!A2975,Composições!A:A,0),8),2,0)</f>
        <v>3.8854999999999995</v>
      </c>
      <c r="F2975" s="132">
        <f t="shared" ca="1" si="140"/>
        <v>0</v>
      </c>
      <c r="G2975" s="133">
        <f>IF($K2975="Padrão",BDI!$B$17,IF($K2975="Diferenciado",BDI!$E$17,0))</f>
        <v>0.26419999999999999</v>
      </c>
      <c r="H2975" s="131">
        <f t="shared" ca="1" si="138"/>
        <v>4.91</v>
      </c>
      <c r="I2975" s="132">
        <f t="shared" ca="1" si="139"/>
        <v>0</v>
      </c>
      <c r="J2975" s="134"/>
      <c r="K2975" s="135" t="s">
        <v>2979</v>
      </c>
    </row>
    <row r="2976" spans="1:11" ht="25.5" hidden="1" x14ac:dyDescent="0.25">
      <c r="A2976" s="128" t="s">
        <v>7804</v>
      </c>
      <c r="B2976" s="129" t="s">
        <v>7805</v>
      </c>
      <c r="C2976" s="130" t="s">
        <v>18</v>
      </c>
      <c r="D2976" s="130">
        <v>0</v>
      </c>
      <c r="E2976" s="131" t="s">
        <v>13</v>
      </c>
      <c r="F2976" s="132" t="str">
        <f t="shared" si="140"/>
        <v/>
      </c>
      <c r="G2976" s="133">
        <f>IF($K2976="Padrão",BDI!$B$17,IF($K2976="Diferenciado",BDI!$E$17,0))</f>
        <v>0.26419999999999999</v>
      </c>
      <c r="H2976" s="131" t="str">
        <f t="shared" si="138"/>
        <v/>
      </c>
      <c r="I2976" s="132" t="str">
        <f t="shared" si="139"/>
        <v/>
      </c>
      <c r="J2976" s="134"/>
      <c r="K2976" s="135" t="s">
        <v>2979</v>
      </c>
    </row>
    <row r="2977" spans="1:11" hidden="1" x14ac:dyDescent="0.25">
      <c r="A2977" s="128" t="s">
        <v>7806</v>
      </c>
      <c r="B2977" s="129" t="s">
        <v>7807</v>
      </c>
      <c r="C2977" s="130" t="s">
        <v>18</v>
      </c>
      <c r="D2977" s="130">
        <v>0</v>
      </c>
      <c r="E2977" s="131" t="s">
        <v>13</v>
      </c>
      <c r="F2977" s="132" t="str">
        <f t="shared" si="140"/>
        <v/>
      </c>
      <c r="G2977" s="133">
        <f>IF($K2977="Padrão",BDI!$B$17,IF($K2977="Diferenciado",BDI!$E$17,0))</f>
        <v>0.26419999999999999</v>
      </c>
      <c r="H2977" s="131" t="str">
        <f t="shared" si="138"/>
        <v/>
      </c>
      <c r="I2977" s="132" t="str">
        <f t="shared" si="139"/>
        <v/>
      </c>
      <c r="J2977" s="134"/>
      <c r="K2977" s="135" t="s">
        <v>2979</v>
      </c>
    </row>
    <row r="2978" spans="1:11" hidden="1" x14ac:dyDescent="0.25">
      <c r="A2978" s="177" t="s">
        <v>1676</v>
      </c>
      <c r="B2978" s="129" t="s">
        <v>7808</v>
      </c>
      <c r="C2978" s="130" t="s">
        <v>18</v>
      </c>
      <c r="D2978" s="130">
        <v>0</v>
      </c>
      <c r="E2978" s="131">
        <f ca="1">OFFSET(INDEX(Composições!A:H,MATCH(Orçamentária!A2978,Composições!A:A,0),8),2,0)</f>
        <v>107.4355</v>
      </c>
      <c r="F2978" s="132">
        <f t="shared" ca="1" si="140"/>
        <v>0</v>
      </c>
      <c r="G2978" s="133">
        <f>IF($K2978="Padrão",BDI!$B$17,IF($K2978="Diferenciado",BDI!$E$17,0))</f>
        <v>0.26419999999999999</v>
      </c>
      <c r="H2978" s="131">
        <f t="shared" ca="1" si="138"/>
        <v>135.82</v>
      </c>
      <c r="I2978" s="132">
        <f t="shared" ca="1" si="139"/>
        <v>0</v>
      </c>
      <c r="J2978" s="134"/>
      <c r="K2978" s="135" t="s">
        <v>2979</v>
      </c>
    </row>
    <row r="2979" spans="1:11" hidden="1" x14ac:dyDescent="0.25">
      <c r="A2979" s="177" t="s">
        <v>1677</v>
      </c>
      <c r="B2979" s="129" t="s">
        <v>7809</v>
      </c>
      <c r="C2979" s="130" t="s">
        <v>18</v>
      </c>
      <c r="D2979" s="130">
        <v>0</v>
      </c>
      <c r="E2979" s="131">
        <f ca="1">OFFSET(INDEX(Composições!A:H,MATCH(Orçamentária!A2979,Composições!A:A,0),8),2,0)</f>
        <v>464.54999999999995</v>
      </c>
      <c r="F2979" s="132">
        <f t="shared" ca="1" si="140"/>
        <v>0</v>
      </c>
      <c r="G2979" s="133">
        <f>IF($K2979="Padrão",BDI!$B$17,IF($K2979="Diferenciado",BDI!$E$17,0))</f>
        <v>0.26419999999999999</v>
      </c>
      <c r="H2979" s="131">
        <f t="shared" ca="1" si="138"/>
        <v>587.28</v>
      </c>
      <c r="I2979" s="132">
        <f t="shared" ca="1" si="139"/>
        <v>0</v>
      </c>
      <c r="J2979" s="134"/>
      <c r="K2979" s="135" t="s">
        <v>2979</v>
      </c>
    </row>
    <row r="2980" spans="1:11" hidden="1" x14ac:dyDescent="0.25">
      <c r="A2980" s="177" t="s">
        <v>1678</v>
      </c>
      <c r="B2980" s="129" t="s">
        <v>7810</v>
      </c>
      <c r="C2980" s="130" t="s">
        <v>18</v>
      </c>
      <c r="D2980" s="130">
        <v>0</v>
      </c>
      <c r="E2980" s="131">
        <f ca="1">OFFSET(INDEX(Composições!A:H,MATCH(Orçamentária!A2980,Composições!A:A,0),8),2,0)</f>
        <v>5.4339999999999993</v>
      </c>
      <c r="F2980" s="132">
        <f t="shared" ca="1" si="140"/>
        <v>0</v>
      </c>
      <c r="G2980" s="133">
        <f>IF($K2980="Padrão",BDI!$B$17,IF($K2980="Diferenciado",BDI!$E$17,0))</f>
        <v>0.26419999999999999</v>
      </c>
      <c r="H2980" s="131">
        <f t="shared" ca="1" si="138"/>
        <v>6.87</v>
      </c>
      <c r="I2980" s="132">
        <f t="shared" ca="1" si="139"/>
        <v>0</v>
      </c>
      <c r="J2980" s="134"/>
      <c r="K2980" s="135" t="s">
        <v>2979</v>
      </c>
    </row>
    <row r="2981" spans="1:11" hidden="1" x14ac:dyDescent="0.25">
      <c r="A2981" s="177" t="s">
        <v>1679</v>
      </c>
      <c r="B2981" s="129" t="s">
        <v>7811</v>
      </c>
      <c r="C2981" s="130" t="s">
        <v>18</v>
      </c>
      <c r="D2981" s="130">
        <v>0</v>
      </c>
      <c r="E2981" s="131">
        <f ca="1">OFFSET(INDEX(Composições!A:H,MATCH(Orçamentária!A2981,Composições!A:A,0),8),2,0)</f>
        <v>33.981500000000004</v>
      </c>
      <c r="F2981" s="132">
        <f t="shared" ca="1" si="140"/>
        <v>0</v>
      </c>
      <c r="G2981" s="133">
        <f>IF($K2981="Padrão",BDI!$B$17,IF($K2981="Diferenciado",BDI!$E$17,0))</f>
        <v>0.26419999999999999</v>
      </c>
      <c r="H2981" s="131">
        <f t="shared" ca="1" si="138"/>
        <v>42.96</v>
      </c>
      <c r="I2981" s="132">
        <f t="shared" ca="1" si="139"/>
        <v>0</v>
      </c>
      <c r="J2981" s="134"/>
      <c r="K2981" s="135" t="s">
        <v>2979</v>
      </c>
    </row>
    <row r="2982" spans="1:11" hidden="1" x14ac:dyDescent="0.25">
      <c r="A2982" s="177" t="s">
        <v>1680</v>
      </c>
      <c r="B2982" s="129" t="s">
        <v>7812</v>
      </c>
      <c r="C2982" s="130" t="s">
        <v>18</v>
      </c>
      <c r="D2982" s="130">
        <v>0</v>
      </c>
      <c r="E2982" s="131">
        <f ca="1">OFFSET(INDEX(Composições!A:H,MATCH(Orçamentária!A2982,Composições!A:A,0),8),2,0)</f>
        <v>13.328499999999998</v>
      </c>
      <c r="F2982" s="132">
        <f t="shared" ca="1" si="140"/>
        <v>0</v>
      </c>
      <c r="G2982" s="133">
        <f>IF($K2982="Padrão",BDI!$B$17,IF($K2982="Diferenciado",BDI!$E$17,0))</f>
        <v>0.26419999999999999</v>
      </c>
      <c r="H2982" s="131">
        <f t="shared" ca="1" si="138"/>
        <v>16.850000000000001</v>
      </c>
      <c r="I2982" s="132">
        <f t="shared" ca="1" si="139"/>
        <v>0</v>
      </c>
      <c r="J2982" s="134"/>
      <c r="K2982" s="135" t="s">
        <v>2979</v>
      </c>
    </row>
    <row r="2983" spans="1:11" hidden="1" x14ac:dyDescent="0.25">
      <c r="A2983" s="128" t="s">
        <v>7813</v>
      </c>
      <c r="B2983" s="129" t="s">
        <v>7814</v>
      </c>
      <c r="C2983" s="130" t="s">
        <v>18</v>
      </c>
      <c r="D2983" s="130">
        <v>0</v>
      </c>
      <c r="E2983" s="131" t="s">
        <v>13</v>
      </c>
      <c r="F2983" s="132" t="str">
        <f t="shared" si="140"/>
        <v/>
      </c>
      <c r="G2983" s="133">
        <f>IF($K2983="Padrão",BDI!$B$17,IF($K2983="Diferenciado",BDI!$E$17,0))</f>
        <v>0.26419999999999999</v>
      </c>
      <c r="H2983" s="131" t="str">
        <f t="shared" si="138"/>
        <v/>
      </c>
      <c r="I2983" s="132" t="str">
        <f t="shared" si="139"/>
        <v/>
      </c>
      <c r="J2983" s="134"/>
      <c r="K2983" s="135" t="s">
        <v>2979</v>
      </c>
    </row>
    <row r="2984" spans="1:11" hidden="1" x14ac:dyDescent="0.25">
      <c r="A2984" s="177" t="s">
        <v>1681</v>
      </c>
      <c r="B2984" s="129" t="s">
        <v>7815</v>
      </c>
      <c r="C2984" s="130" t="s">
        <v>18</v>
      </c>
      <c r="D2984" s="130">
        <v>0</v>
      </c>
      <c r="E2984" s="131">
        <f ca="1">OFFSET(INDEX(Composições!A:H,MATCH(Orçamentária!A2984,Composições!A:A,0),8),2,0)</f>
        <v>24.101500000000001</v>
      </c>
      <c r="F2984" s="132">
        <f t="shared" ca="1" si="140"/>
        <v>0</v>
      </c>
      <c r="G2984" s="133">
        <f>IF($K2984="Padrão",BDI!$B$17,IF($K2984="Diferenciado",BDI!$E$17,0))</f>
        <v>0.26419999999999999</v>
      </c>
      <c r="H2984" s="131">
        <f t="shared" ca="1" si="138"/>
        <v>30.47</v>
      </c>
      <c r="I2984" s="132">
        <f t="shared" ca="1" si="139"/>
        <v>0</v>
      </c>
      <c r="J2984" s="134"/>
      <c r="K2984" s="135" t="s">
        <v>2979</v>
      </c>
    </row>
    <row r="2985" spans="1:11" ht="25.5" x14ac:dyDescent="0.25">
      <c r="A2985" s="177" t="s">
        <v>1682</v>
      </c>
      <c r="B2985" s="129" t="s">
        <v>7816</v>
      </c>
      <c r="C2985" s="130" t="s">
        <v>18</v>
      </c>
      <c r="D2985" s="130">
        <v>5</v>
      </c>
      <c r="E2985" s="131">
        <f ca="1">OFFSET(INDEX(Composições!A:H,MATCH(Orçamentária!A2985,Composições!A:A,0),8),2,0)</f>
        <v>28.138999999999999</v>
      </c>
      <c r="F2985" s="132">
        <f t="shared" ca="1" si="140"/>
        <v>140.69499999999999</v>
      </c>
      <c r="G2985" s="133">
        <f>IF($K2985="Padrão",BDI!$B$17,IF($K2985="Diferenciado",BDI!$E$17,0))</f>
        <v>0.18609999999999999</v>
      </c>
      <c r="H2985" s="131">
        <f t="shared" ca="1" si="138"/>
        <v>33.380000000000003</v>
      </c>
      <c r="I2985" s="132">
        <f t="shared" ca="1" si="139"/>
        <v>166.9</v>
      </c>
      <c r="J2985" s="134"/>
      <c r="K2985" s="135" t="s">
        <v>2977</v>
      </c>
    </row>
    <row r="2986" spans="1:11" ht="25.5" hidden="1" x14ac:dyDescent="0.25">
      <c r="A2986" s="128" t="s">
        <v>7817</v>
      </c>
      <c r="B2986" s="129" t="s">
        <v>7818</v>
      </c>
      <c r="C2986" s="130" t="s">
        <v>18</v>
      </c>
      <c r="D2986" s="130">
        <v>0</v>
      </c>
      <c r="E2986" s="131" t="s">
        <v>13</v>
      </c>
      <c r="F2986" s="132" t="str">
        <f t="shared" si="140"/>
        <v/>
      </c>
      <c r="G2986" s="133">
        <f>IF($K2986="Padrão",BDI!$B$17,IF($K2986="Diferenciado",BDI!$E$17,0))</f>
        <v>0.26419999999999999</v>
      </c>
      <c r="H2986" s="131" t="str">
        <f t="shared" si="138"/>
        <v/>
      </c>
      <c r="I2986" s="132" t="str">
        <f t="shared" si="139"/>
        <v/>
      </c>
      <c r="J2986" s="134"/>
      <c r="K2986" s="135" t="s">
        <v>2979</v>
      </c>
    </row>
    <row r="2987" spans="1:11" ht="25.5" hidden="1" x14ac:dyDescent="0.25">
      <c r="A2987" s="128" t="s">
        <v>7819</v>
      </c>
      <c r="B2987" s="129" t="s">
        <v>7820</v>
      </c>
      <c r="C2987" s="130" t="s">
        <v>18</v>
      </c>
      <c r="D2987" s="130">
        <v>0</v>
      </c>
      <c r="E2987" s="131" t="s">
        <v>13</v>
      </c>
      <c r="F2987" s="132" t="str">
        <f t="shared" si="140"/>
        <v/>
      </c>
      <c r="G2987" s="133">
        <f>IF($K2987="Padrão",BDI!$B$17,IF($K2987="Diferenciado",BDI!$E$17,0))</f>
        <v>0.26419999999999999</v>
      </c>
      <c r="H2987" s="131" t="str">
        <f t="shared" si="138"/>
        <v/>
      </c>
      <c r="I2987" s="132" t="str">
        <f t="shared" si="139"/>
        <v/>
      </c>
      <c r="J2987" s="134"/>
      <c r="K2987" s="135" t="s">
        <v>2979</v>
      </c>
    </row>
    <row r="2988" spans="1:11" hidden="1" x14ac:dyDescent="0.25">
      <c r="A2988" s="128" t="s">
        <v>7821</v>
      </c>
      <c r="B2988" s="129" t="s">
        <v>7822</v>
      </c>
      <c r="C2988" s="130" t="s">
        <v>18</v>
      </c>
      <c r="D2988" s="130">
        <v>0</v>
      </c>
      <c r="E2988" s="131" t="s">
        <v>13</v>
      </c>
      <c r="F2988" s="132" t="str">
        <f t="shared" si="140"/>
        <v/>
      </c>
      <c r="G2988" s="133">
        <f>IF($K2988="Padrão",BDI!$B$17,IF($K2988="Diferenciado",BDI!$E$17,0))</f>
        <v>0.26419999999999999</v>
      </c>
      <c r="H2988" s="131" t="str">
        <f t="shared" si="138"/>
        <v/>
      </c>
      <c r="I2988" s="132" t="str">
        <f t="shared" si="139"/>
        <v/>
      </c>
      <c r="J2988" s="134"/>
      <c r="K2988" s="135" t="s">
        <v>2979</v>
      </c>
    </row>
    <row r="2989" spans="1:11" hidden="1" x14ac:dyDescent="0.25">
      <c r="A2989" s="128" t="s">
        <v>7823</v>
      </c>
      <c r="B2989" s="129" t="s">
        <v>7824</v>
      </c>
      <c r="C2989" s="130" t="s">
        <v>18</v>
      </c>
      <c r="D2989" s="130">
        <v>0</v>
      </c>
      <c r="E2989" s="131" t="s">
        <v>13</v>
      </c>
      <c r="F2989" s="132" t="str">
        <f t="shared" si="140"/>
        <v/>
      </c>
      <c r="G2989" s="133">
        <f>IF($K2989="Padrão",BDI!$B$17,IF($K2989="Diferenciado",BDI!$E$17,0))</f>
        <v>0.26419999999999999</v>
      </c>
      <c r="H2989" s="131" t="str">
        <f t="shared" si="138"/>
        <v/>
      </c>
      <c r="I2989" s="132" t="str">
        <f t="shared" si="139"/>
        <v/>
      </c>
      <c r="J2989" s="134"/>
      <c r="K2989" s="135" t="s">
        <v>2979</v>
      </c>
    </row>
    <row r="2990" spans="1:11" hidden="1" x14ac:dyDescent="0.25">
      <c r="A2990" s="177" t="s">
        <v>1683</v>
      </c>
      <c r="B2990" s="129" t="s">
        <v>7825</v>
      </c>
      <c r="C2990" s="130" t="s">
        <v>18</v>
      </c>
      <c r="D2990" s="130">
        <v>0</v>
      </c>
      <c r="E2990" s="131">
        <f ca="1">OFFSET(INDEX(Composições!A:H,MATCH(Orçamentária!A2990,Composições!A:A,0),8),2,0)</f>
        <v>130.88150000000002</v>
      </c>
      <c r="F2990" s="132">
        <f t="shared" ca="1" si="140"/>
        <v>0</v>
      </c>
      <c r="G2990" s="133">
        <f>IF($K2990="Padrão",BDI!$B$17,IF($K2990="Diferenciado",BDI!$E$17,0))</f>
        <v>0.26419999999999999</v>
      </c>
      <c r="H2990" s="131">
        <f t="shared" ca="1" si="138"/>
        <v>165.46</v>
      </c>
      <c r="I2990" s="132">
        <f t="shared" ca="1" si="139"/>
        <v>0</v>
      </c>
      <c r="J2990" s="134"/>
      <c r="K2990" s="135" t="s">
        <v>2979</v>
      </c>
    </row>
    <row r="2991" spans="1:11" ht="25.5" hidden="1" x14ac:dyDescent="0.25">
      <c r="A2991" s="177" t="s">
        <v>1684</v>
      </c>
      <c r="B2991" s="129" t="s">
        <v>7826</v>
      </c>
      <c r="C2991" s="130" t="s">
        <v>18</v>
      </c>
      <c r="D2991" s="130">
        <v>0</v>
      </c>
      <c r="E2991" s="131">
        <f ca="1">OFFSET(INDEX(Composições!A:H,MATCH(Orçamentária!A2991,Composições!A:A,0),8),2,0)</f>
        <v>0</v>
      </c>
      <c r="F2991" s="132">
        <f t="shared" ca="1" si="140"/>
        <v>0</v>
      </c>
      <c r="G2991" s="133">
        <f>IF($K2991="Padrão",BDI!$B$17,IF($K2991="Diferenciado",BDI!$E$17,0))</f>
        <v>0.26419999999999999</v>
      </c>
      <c r="H2991" s="131">
        <f t="shared" ca="1" si="138"/>
        <v>0</v>
      </c>
      <c r="I2991" s="132">
        <f t="shared" ca="1" si="139"/>
        <v>0</v>
      </c>
      <c r="J2991" s="134"/>
      <c r="K2991" s="135" t="s">
        <v>2979</v>
      </c>
    </row>
    <row r="2992" spans="1:11" hidden="1" x14ac:dyDescent="0.25">
      <c r="A2992" s="177" t="s">
        <v>1686</v>
      </c>
      <c r="B2992" s="129" t="s">
        <v>7827</v>
      </c>
      <c r="C2992" s="130" t="s">
        <v>18</v>
      </c>
      <c r="D2992" s="130">
        <v>0</v>
      </c>
      <c r="E2992" s="131">
        <f ca="1">OFFSET(INDEX(Composições!A:H,MATCH(Orçamentária!A2992,Composições!A:A,0),8),2,0)</f>
        <v>306.584</v>
      </c>
      <c r="F2992" s="132">
        <f t="shared" ca="1" si="140"/>
        <v>0</v>
      </c>
      <c r="G2992" s="133">
        <f>IF($K2992="Padrão",BDI!$B$17,IF($K2992="Diferenciado",BDI!$E$17,0))</f>
        <v>0.26419999999999999</v>
      </c>
      <c r="H2992" s="131">
        <f t="shared" ca="1" si="138"/>
        <v>387.58</v>
      </c>
      <c r="I2992" s="132">
        <f t="shared" ca="1" si="139"/>
        <v>0</v>
      </c>
      <c r="J2992" s="134"/>
      <c r="K2992" s="135" t="s">
        <v>2979</v>
      </c>
    </row>
    <row r="2993" spans="1:11" hidden="1" x14ac:dyDescent="0.25">
      <c r="A2993" s="177" t="s">
        <v>1687</v>
      </c>
      <c r="B2993" s="129" t="s">
        <v>7828</v>
      </c>
      <c r="C2993" s="130" t="s">
        <v>18</v>
      </c>
      <c r="D2993" s="130">
        <v>0</v>
      </c>
      <c r="E2993" s="131">
        <f ca="1">OFFSET(INDEX(Composições!A:H,MATCH(Orçamentária!A2993,Composições!A:A,0),8),2,0)</f>
        <v>36.622499999999995</v>
      </c>
      <c r="F2993" s="132">
        <f t="shared" ca="1" si="140"/>
        <v>0</v>
      </c>
      <c r="G2993" s="133">
        <f>IF($K2993="Padrão",BDI!$B$17,IF($K2993="Diferenciado",BDI!$E$17,0))</f>
        <v>0.26419999999999999</v>
      </c>
      <c r="H2993" s="131">
        <f t="shared" ca="1" si="138"/>
        <v>46.3</v>
      </c>
      <c r="I2993" s="132">
        <f t="shared" ca="1" si="139"/>
        <v>0</v>
      </c>
      <c r="J2993" s="134"/>
      <c r="K2993" s="135" t="s">
        <v>2979</v>
      </c>
    </row>
    <row r="2994" spans="1:11" hidden="1" x14ac:dyDescent="0.25">
      <c r="A2994" s="177" t="s">
        <v>1688</v>
      </c>
      <c r="B2994" s="129" t="s">
        <v>7829</v>
      </c>
      <c r="C2994" s="130" t="s">
        <v>18</v>
      </c>
      <c r="D2994" s="130">
        <v>0</v>
      </c>
      <c r="E2994" s="131">
        <f ca="1">OFFSET(INDEX(Composições!A:H,MATCH(Orçamentária!A2994,Composições!A:A,0),8),2,0)</f>
        <v>42.066000000000003</v>
      </c>
      <c r="F2994" s="132">
        <f t="shared" ca="1" si="140"/>
        <v>0</v>
      </c>
      <c r="G2994" s="133">
        <f>IF($K2994="Padrão",BDI!$B$17,IF($K2994="Diferenciado",BDI!$E$17,0))</f>
        <v>0.26419999999999999</v>
      </c>
      <c r="H2994" s="131">
        <f t="shared" ca="1" si="138"/>
        <v>53.18</v>
      </c>
      <c r="I2994" s="132">
        <f t="shared" ca="1" si="139"/>
        <v>0</v>
      </c>
      <c r="J2994" s="134"/>
      <c r="K2994" s="135" t="s">
        <v>2979</v>
      </c>
    </row>
    <row r="2995" spans="1:11" hidden="1" x14ac:dyDescent="0.25">
      <c r="A2995" s="177" t="s">
        <v>1689</v>
      </c>
      <c r="B2995" s="129" t="s">
        <v>7830</v>
      </c>
      <c r="C2995" s="130" t="s">
        <v>18</v>
      </c>
      <c r="D2995" s="130">
        <v>0</v>
      </c>
      <c r="E2995" s="131">
        <f ca="1">OFFSET(INDEX(Composições!A:H,MATCH(Orçamentária!A2995,Composições!A:A,0),8),2,0)</f>
        <v>51.148000000000003</v>
      </c>
      <c r="F2995" s="132">
        <f t="shared" ca="1" si="140"/>
        <v>0</v>
      </c>
      <c r="G2995" s="133">
        <f>IF($K2995="Padrão",BDI!$B$17,IF($K2995="Diferenciado",BDI!$E$17,0))</f>
        <v>0.26419999999999999</v>
      </c>
      <c r="H2995" s="131">
        <f t="shared" ca="1" si="138"/>
        <v>64.66</v>
      </c>
      <c r="I2995" s="132">
        <f t="shared" ca="1" si="139"/>
        <v>0</v>
      </c>
      <c r="J2995" s="134"/>
      <c r="K2995" s="135" t="s">
        <v>2979</v>
      </c>
    </row>
    <row r="2996" spans="1:11" hidden="1" x14ac:dyDescent="0.25">
      <c r="A2996" s="177" t="s">
        <v>1690</v>
      </c>
      <c r="B2996" s="129" t="s">
        <v>7831</v>
      </c>
      <c r="C2996" s="130" t="s">
        <v>18</v>
      </c>
      <c r="D2996" s="130">
        <v>0</v>
      </c>
      <c r="E2996" s="131">
        <f ca="1">OFFSET(INDEX(Composições!A:H,MATCH(Orçamentária!A2996,Composições!A:A,0),8),2,0)</f>
        <v>13.756</v>
      </c>
      <c r="F2996" s="132">
        <f t="shared" ca="1" si="140"/>
        <v>0</v>
      </c>
      <c r="G2996" s="133">
        <f>IF($K2996="Padrão",BDI!$B$17,IF($K2996="Diferenciado",BDI!$E$17,0))</f>
        <v>0.26419999999999999</v>
      </c>
      <c r="H2996" s="131">
        <f t="shared" ca="1" si="138"/>
        <v>17.39</v>
      </c>
      <c r="I2996" s="132">
        <f t="shared" ca="1" si="139"/>
        <v>0</v>
      </c>
      <c r="J2996" s="134"/>
      <c r="K2996" s="135" t="s">
        <v>2979</v>
      </c>
    </row>
    <row r="2997" spans="1:11" hidden="1" x14ac:dyDescent="0.25">
      <c r="A2997" s="128" t="s">
        <v>7832</v>
      </c>
      <c r="B2997" s="129" t="s">
        <v>7833</v>
      </c>
      <c r="C2997" s="130" t="s">
        <v>18</v>
      </c>
      <c r="D2997" s="130">
        <v>0</v>
      </c>
      <c r="E2997" s="131" t="s">
        <v>13</v>
      </c>
      <c r="F2997" s="132" t="str">
        <f t="shared" si="140"/>
        <v/>
      </c>
      <c r="G2997" s="133">
        <f>IF($K2997="Padrão",BDI!$B$17,IF($K2997="Diferenciado",BDI!$E$17,0))</f>
        <v>0.26419999999999999</v>
      </c>
      <c r="H2997" s="131" t="str">
        <f t="shared" si="138"/>
        <v/>
      </c>
      <c r="I2997" s="132" t="str">
        <f t="shared" si="139"/>
        <v/>
      </c>
      <c r="J2997" s="134"/>
      <c r="K2997" s="135" t="s">
        <v>2979</v>
      </c>
    </row>
    <row r="2998" spans="1:11" hidden="1" x14ac:dyDescent="0.25">
      <c r="A2998" s="128" t="s">
        <v>7834</v>
      </c>
      <c r="B2998" s="129" t="s">
        <v>7835</v>
      </c>
      <c r="C2998" s="130" t="s">
        <v>18</v>
      </c>
      <c r="D2998" s="130">
        <v>0</v>
      </c>
      <c r="E2998" s="131" t="s">
        <v>13</v>
      </c>
      <c r="F2998" s="132" t="str">
        <f t="shared" si="140"/>
        <v/>
      </c>
      <c r="G2998" s="133">
        <f>IF($K2998="Padrão",BDI!$B$17,IF($K2998="Diferenciado",BDI!$E$17,0))</f>
        <v>0.26419999999999999</v>
      </c>
      <c r="H2998" s="131" t="str">
        <f t="shared" si="138"/>
        <v/>
      </c>
      <c r="I2998" s="132" t="str">
        <f t="shared" si="139"/>
        <v/>
      </c>
      <c r="J2998" s="134"/>
      <c r="K2998" s="135" t="s">
        <v>2979</v>
      </c>
    </row>
    <row r="2999" spans="1:11" hidden="1" x14ac:dyDescent="0.25">
      <c r="A2999" s="128" t="s">
        <v>7836</v>
      </c>
      <c r="B2999" s="129" t="s">
        <v>7837</v>
      </c>
      <c r="C2999" s="130" t="s">
        <v>18</v>
      </c>
      <c r="D2999" s="130">
        <v>0</v>
      </c>
      <c r="E2999" s="131" t="s">
        <v>13</v>
      </c>
      <c r="F2999" s="132" t="str">
        <f t="shared" si="140"/>
        <v/>
      </c>
      <c r="G2999" s="133">
        <f>IF($K2999="Padrão",BDI!$B$17,IF($K2999="Diferenciado",BDI!$E$17,0))</f>
        <v>0.26419999999999999</v>
      </c>
      <c r="H2999" s="131" t="str">
        <f t="shared" si="138"/>
        <v/>
      </c>
      <c r="I2999" s="132" t="str">
        <f t="shared" si="139"/>
        <v/>
      </c>
      <c r="J2999" s="134"/>
      <c r="K2999" s="135" t="s">
        <v>2979</v>
      </c>
    </row>
    <row r="3000" spans="1:11" hidden="1" x14ac:dyDescent="0.25">
      <c r="A3000" s="128" t="s">
        <v>7838</v>
      </c>
      <c r="B3000" s="129" t="s">
        <v>7839</v>
      </c>
      <c r="C3000" s="130" t="s">
        <v>18</v>
      </c>
      <c r="D3000" s="130">
        <v>0</v>
      </c>
      <c r="E3000" s="131" t="s">
        <v>13</v>
      </c>
      <c r="F3000" s="132" t="str">
        <f t="shared" si="140"/>
        <v/>
      </c>
      <c r="G3000" s="133">
        <f>IF($K3000="Padrão",BDI!$B$17,IF($K3000="Diferenciado",BDI!$E$17,0))</f>
        <v>0.26419999999999999</v>
      </c>
      <c r="H3000" s="131" t="str">
        <f t="shared" si="138"/>
        <v/>
      </c>
      <c r="I3000" s="132" t="str">
        <f t="shared" si="139"/>
        <v/>
      </c>
      <c r="J3000" s="134"/>
      <c r="K3000" s="135" t="s">
        <v>2979</v>
      </c>
    </row>
    <row r="3001" spans="1:11" hidden="1" x14ac:dyDescent="0.25">
      <c r="A3001" s="177" t="s">
        <v>1691</v>
      </c>
      <c r="B3001" s="129" t="s">
        <v>7840</v>
      </c>
      <c r="C3001" s="130" t="s">
        <v>18</v>
      </c>
      <c r="D3001" s="130">
        <v>0</v>
      </c>
      <c r="E3001" s="131">
        <f ca="1">OFFSET(INDEX(Composições!A:H,MATCH(Orçamentária!A3001,Composições!A:A,0),8),2,0)</f>
        <v>8.160499999999999</v>
      </c>
      <c r="F3001" s="132">
        <f t="shared" ca="1" si="140"/>
        <v>0</v>
      </c>
      <c r="G3001" s="133">
        <f>IF($K3001="Padrão",BDI!$B$17,IF($K3001="Diferenciado",BDI!$E$17,0))</f>
        <v>0.26419999999999999</v>
      </c>
      <c r="H3001" s="131">
        <f t="shared" ca="1" si="138"/>
        <v>10.32</v>
      </c>
      <c r="I3001" s="132">
        <f t="shared" ca="1" si="139"/>
        <v>0</v>
      </c>
      <c r="J3001" s="134"/>
      <c r="K3001" s="135" t="s">
        <v>2979</v>
      </c>
    </row>
    <row r="3002" spans="1:11" hidden="1" x14ac:dyDescent="0.25">
      <c r="A3002" s="177" t="s">
        <v>1692</v>
      </c>
      <c r="B3002" s="129" t="s">
        <v>7841</v>
      </c>
      <c r="C3002" s="130" t="s">
        <v>18</v>
      </c>
      <c r="D3002" s="130">
        <v>0</v>
      </c>
      <c r="E3002" s="131">
        <f ca="1">OFFSET(INDEX(Composições!A:H,MATCH(Orçamentária!A3002,Composições!A:A,0),8),2,0)</f>
        <v>30.361999999999998</v>
      </c>
      <c r="F3002" s="132">
        <f t="shared" ca="1" si="140"/>
        <v>0</v>
      </c>
      <c r="G3002" s="133">
        <f>IF($K3002="Padrão",BDI!$B$17,IF($K3002="Diferenciado",BDI!$E$17,0))</f>
        <v>0.26419999999999999</v>
      </c>
      <c r="H3002" s="131">
        <f t="shared" ca="1" si="138"/>
        <v>38.380000000000003</v>
      </c>
      <c r="I3002" s="132">
        <f t="shared" ca="1" si="139"/>
        <v>0</v>
      </c>
      <c r="J3002" s="134"/>
      <c r="K3002" s="135" t="s">
        <v>2979</v>
      </c>
    </row>
    <row r="3003" spans="1:11" hidden="1" x14ac:dyDescent="0.25">
      <c r="A3003" s="177" t="s">
        <v>1693</v>
      </c>
      <c r="B3003" s="129" t="s">
        <v>7842</v>
      </c>
      <c r="C3003" s="130" t="s">
        <v>18</v>
      </c>
      <c r="D3003" s="130">
        <v>0</v>
      </c>
      <c r="E3003" s="131">
        <f ca="1">OFFSET(INDEX(Composições!A:H,MATCH(Orçamentária!A3003,Composições!A:A,0),8),2,0)</f>
        <v>5.6524999999999999</v>
      </c>
      <c r="F3003" s="132">
        <f t="shared" ca="1" si="140"/>
        <v>0</v>
      </c>
      <c r="G3003" s="133">
        <f>IF($K3003="Padrão",BDI!$B$17,IF($K3003="Diferenciado",BDI!$E$17,0))</f>
        <v>0.26419999999999999</v>
      </c>
      <c r="H3003" s="131">
        <f t="shared" ca="1" si="138"/>
        <v>7.15</v>
      </c>
      <c r="I3003" s="132">
        <f t="shared" ca="1" si="139"/>
        <v>0</v>
      </c>
      <c r="J3003" s="134"/>
      <c r="K3003" s="135" t="s">
        <v>2979</v>
      </c>
    </row>
    <row r="3004" spans="1:11" hidden="1" x14ac:dyDescent="0.25">
      <c r="A3004" s="177" t="s">
        <v>1694</v>
      </c>
      <c r="B3004" s="129" t="s">
        <v>7843</v>
      </c>
      <c r="C3004" s="130" t="s">
        <v>18</v>
      </c>
      <c r="D3004" s="130">
        <v>0</v>
      </c>
      <c r="E3004" s="131">
        <f ca="1">OFFSET(INDEX(Composições!A:H,MATCH(Orçamentária!A3004,Composições!A:A,0),8),2,0)</f>
        <v>3.9139999999999997</v>
      </c>
      <c r="F3004" s="132">
        <f t="shared" ca="1" si="140"/>
        <v>0</v>
      </c>
      <c r="G3004" s="133">
        <f>IF($K3004="Padrão",BDI!$B$17,IF($K3004="Diferenciado",BDI!$E$17,0))</f>
        <v>0.26419999999999999</v>
      </c>
      <c r="H3004" s="131">
        <f t="shared" ca="1" si="138"/>
        <v>4.95</v>
      </c>
      <c r="I3004" s="132">
        <f t="shared" ca="1" si="139"/>
        <v>0</v>
      </c>
      <c r="J3004" s="134"/>
      <c r="K3004" s="135" t="s">
        <v>2979</v>
      </c>
    </row>
    <row r="3005" spans="1:11" hidden="1" x14ac:dyDescent="0.25">
      <c r="A3005" s="128" t="s">
        <v>7844</v>
      </c>
      <c r="B3005" s="129" t="s">
        <v>7845</v>
      </c>
      <c r="C3005" s="130" t="s">
        <v>18</v>
      </c>
      <c r="D3005" s="130">
        <v>0</v>
      </c>
      <c r="E3005" s="131" t="s">
        <v>13</v>
      </c>
      <c r="F3005" s="132" t="str">
        <f t="shared" si="140"/>
        <v/>
      </c>
      <c r="G3005" s="133">
        <f>IF($K3005="Padrão",BDI!$B$17,IF($K3005="Diferenciado",BDI!$E$17,0))</f>
        <v>0.26419999999999999</v>
      </c>
      <c r="H3005" s="131" t="str">
        <f t="shared" si="138"/>
        <v/>
      </c>
      <c r="I3005" s="132" t="str">
        <f t="shared" si="139"/>
        <v/>
      </c>
      <c r="J3005" s="134"/>
      <c r="K3005" s="135" t="s">
        <v>2979</v>
      </c>
    </row>
    <row r="3006" spans="1:11" hidden="1" x14ac:dyDescent="0.25">
      <c r="A3006" s="128" t="s">
        <v>7846</v>
      </c>
      <c r="B3006" s="129" t="s">
        <v>7847</v>
      </c>
      <c r="C3006" s="130" t="s">
        <v>18</v>
      </c>
      <c r="D3006" s="130">
        <v>0</v>
      </c>
      <c r="E3006" s="131" t="s">
        <v>13</v>
      </c>
      <c r="F3006" s="132" t="str">
        <f t="shared" si="140"/>
        <v/>
      </c>
      <c r="G3006" s="133">
        <f>IF($K3006="Padrão",BDI!$B$17,IF($K3006="Diferenciado",BDI!$E$17,0))</f>
        <v>0.26419999999999999</v>
      </c>
      <c r="H3006" s="131" t="str">
        <f t="shared" si="138"/>
        <v/>
      </c>
      <c r="I3006" s="132" t="str">
        <f t="shared" si="139"/>
        <v/>
      </c>
      <c r="J3006" s="134"/>
      <c r="K3006" s="135" t="s">
        <v>2979</v>
      </c>
    </row>
    <row r="3007" spans="1:11" hidden="1" x14ac:dyDescent="0.25">
      <c r="A3007" s="128" t="s">
        <v>7848</v>
      </c>
      <c r="B3007" s="129" t="s">
        <v>7849</v>
      </c>
      <c r="C3007" s="130" t="s">
        <v>18</v>
      </c>
      <c r="D3007" s="130">
        <v>0</v>
      </c>
      <c r="E3007" s="131" t="s">
        <v>13</v>
      </c>
      <c r="F3007" s="132" t="str">
        <f t="shared" si="140"/>
        <v/>
      </c>
      <c r="G3007" s="133">
        <f>IF($K3007="Padrão",BDI!$B$17,IF($K3007="Diferenciado",BDI!$E$17,0))</f>
        <v>0.26419999999999999</v>
      </c>
      <c r="H3007" s="131" t="str">
        <f t="shared" si="138"/>
        <v/>
      </c>
      <c r="I3007" s="132" t="str">
        <f t="shared" si="139"/>
        <v/>
      </c>
      <c r="J3007" s="134"/>
      <c r="K3007" s="135" t="s">
        <v>2979</v>
      </c>
    </row>
    <row r="3008" spans="1:11" hidden="1" x14ac:dyDescent="0.25">
      <c r="A3008" s="128" t="s">
        <v>7850</v>
      </c>
      <c r="B3008" s="129" t="s">
        <v>7851</v>
      </c>
      <c r="C3008" s="130" t="s">
        <v>18</v>
      </c>
      <c r="D3008" s="130">
        <v>0</v>
      </c>
      <c r="E3008" s="131" t="s">
        <v>13</v>
      </c>
      <c r="F3008" s="132" t="str">
        <f t="shared" si="140"/>
        <v/>
      </c>
      <c r="G3008" s="133">
        <f>IF($K3008="Padrão",BDI!$B$17,IF($K3008="Diferenciado",BDI!$E$17,0))</f>
        <v>0.26419999999999999</v>
      </c>
      <c r="H3008" s="131" t="str">
        <f t="shared" si="138"/>
        <v/>
      </c>
      <c r="I3008" s="132" t="str">
        <f t="shared" si="139"/>
        <v/>
      </c>
      <c r="J3008" s="134"/>
      <c r="K3008" s="135" t="s">
        <v>2979</v>
      </c>
    </row>
    <row r="3009" spans="1:11" hidden="1" x14ac:dyDescent="0.25">
      <c r="A3009" s="128" t="s">
        <v>7852</v>
      </c>
      <c r="B3009" s="129" t="s">
        <v>7853</v>
      </c>
      <c r="C3009" s="130" t="s">
        <v>18</v>
      </c>
      <c r="D3009" s="130">
        <v>0</v>
      </c>
      <c r="E3009" s="131" t="s">
        <v>13</v>
      </c>
      <c r="F3009" s="132" t="str">
        <f t="shared" si="140"/>
        <v/>
      </c>
      <c r="G3009" s="133">
        <f>IF($K3009="Padrão",BDI!$B$17,IF($K3009="Diferenciado",BDI!$E$17,0))</f>
        <v>0.26419999999999999</v>
      </c>
      <c r="H3009" s="131" t="str">
        <f t="shared" si="138"/>
        <v/>
      </c>
      <c r="I3009" s="132" t="str">
        <f t="shared" si="139"/>
        <v/>
      </c>
      <c r="J3009" s="134"/>
      <c r="K3009" s="135" t="s">
        <v>2979</v>
      </c>
    </row>
    <row r="3010" spans="1:11" hidden="1" x14ac:dyDescent="0.25">
      <c r="A3010" s="128" t="s">
        <v>7854</v>
      </c>
      <c r="B3010" s="129" t="s">
        <v>7855</v>
      </c>
      <c r="C3010" s="130" t="s">
        <v>18</v>
      </c>
      <c r="D3010" s="130">
        <v>0</v>
      </c>
      <c r="E3010" s="131" t="s">
        <v>13</v>
      </c>
      <c r="F3010" s="132" t="str">
        <f t="shared" si="140"/>
        <v/>
      </c>
      <c r="G3010" s="133">
        <f>IF($K3010="Padrão",BDI!$B$17,IF($K3010="Diferenciado",BDI!$E$17,0))</f>
        <v>0.26419999999999999</v>
      </c>
      <c r="H3010" s="131" t="str">
        <f t="shared" si="138"/>
        <v/>
      </c>
      <c r="I3010" s="132" t="str">
        <f t="shared" si="139"/>
        <v/>
      </c>
      <c r="J3010" s="134"/>
      <c r="K3010" s="135" t="s">
        <v>2979</v>
      </c>
    </row>
    <row r="3011" spans="1:11" hidden="1" x14ac:dyDescent="0.25">
      <c r="A3011" s="177" t="s">
        <v>1695</v>
      </c>
      <c r="B3011" s="129" t="s">
        <v>7856</v>
      </c>
      <c r="C3011" s="130" t="s">
        <v>18</v>
      </c>
      <c r="D3011" s="130">
        <v>0</v>
      </c>
      <c r="E3011" s="131">
        <f ca="1">OFFSET(INDEX(Composições!A:H,MATCH(Orçamentária!A3011,Composições!A:A,0),8),2,0)</f>
        <v>4.1324999999999994</v>
      </c>
      <c r="F3011" s="132">
        <f t="shared" ca="1" si="140"/>
        <v>0</v>
      </c>
      <c r="G3011" s="133">
        <f>IF($K3011="Padrão",BDI!$B$17,IF($K3011="Diferenciado",BDI!$E$17,0))</f>
        <v>0.26419999999999999</v>
      </c>
      <c r="H3011" s="131">
        <f t="shared" ca="1" si="138"/>
        <v>5.22</v>
      </c>
      <c r="I3011" s="132">
        <f t="shared" ca="1" si="139"/>
        <v>0</v>
      </c>
      <c r="J3011" s="134"/>
      <c r="K3011" s="135" t="s">
        <v>2979</v>
      </c>
    </row>
    <row r="3012" spans="1:11" hidden="1" x14ac:dyDescent="0.25">
      <c r="A3012" s="177" t="s">
        <v>1696</v>
      </c>
      <c r="B3012" s="129" t="s">
        <v>7857</v>
      </c>
      <c r="C3012" s="130" t="s">
        <v>18</v>
      </c>
      <c r="D3012" s="130">
        <v>0</v>
      </c>
      <c r="E3012" s="131">
        <f ca="1">OFFSET(INDEX(Composições!A:H,MATCH(Orçamentária!A3012,Composições!A:A,0),8),2,0)</f>
        <v>8.7874999999999996</v>
      </c>
      <c r="F3012" s="132">
        <f t="shared" ca="1" si="140"/>
        <v>0</v>
      </c>
      <c r="G3012" s="133">
        <f>IF($K3012="Padrão",BDI!$B$17,IF($K3012="Diferenciado",BDI!$E$17,0))</f>
        <v>0.26419999999999999</v>
      </c>
      <c r="H3012" s="131">
        <f t="shared" ca="1" si="138"/>
        <v>11.11</v>
      </c>
      <c r="I3012" s="132">
        <f t="shared" ca="1" si="139"/>
        <v>0</v>
      </c>
      <c r="J3012" s="134"/>
      <c r="K3012" s="135" t="s">
        <v>2979</v>
      </c>
    </row>
    <row r="3013" spans="1:11" hidden="1" x14ac:dyDescent="0.25">
      <c r="A3013" s="177" t="s">
        <v>1697</v>
      </c>
      <c r="B3013" s="129" t="s">
        <v>7858</v>
      </c>
      <c r="C3013" s="130" t="s">
        <v>18</v>
      </c>
      <c r="D3013" s="130">
        <v>0</v>
      </c>
      <c r="E3013" s="131">
        <f ca="1">OFFSET(INDEX(Composições!A:H,MATCH(Orçamentária!A3013,Composições!A:A,0),8),2,0)</f>
        <v>32.3095</v>
      </c>
      <c r="F3013" s="132">
        <f t="shared" ca="1" si="140"/>
        <v>0</v>
      </c>
      <c r="G3013" s="133">
        <f>IF($K3013="Padrão",BDI!$B$17,IF($K3013="Diferenciado",BDI!$E$17,0))</f>
        <v>0.26419999999999999</v>
      </c>
      <c r="H3013" s="131">
        <f t="shared" ca="1" si="138"/>
        <v>40.85</v>
      </c>
      <c r="I3013" s="132">
        <f t="shared" ca="1" si="139"/>
        <v>0</v>
      </c>
      <c r="J3013" s="134"/>
      <c r="K3013" s="135" t="s">
        <v>2979</v>
      </c>
    </row>
    <row r="3014" spans="1:11" hidden="1" x14ac:dyDescent="0.25">
      <c r="A3014" s="177" t="s">
        <v>1698</v>
      </c>
      <c r="B3014" s="129" t="s">
        <v>7859</v>
      </c>
      <c r="C3014" s="130" t="s">
        <v>18</v>
      </c>
      <c r="D3014" s="130">
        <v>0</v>
      </c>
      <c r="E3014" s="131">
        <f ca="1">OFFSET(INDEX(Composições!A:H,MATCH(Orçamentária!A3014,Composições!A:A,0),8),2,0)</f>
        <v>34.551499999999997</v>
      </c>
      <c r="F3014" s="132">
        <f t="shared" ca="1" si="140"/>
        <v>0</v>
      </c>
      <c r="G3014" s="133">
        <f>IF($K3014="Padrão",BDI!$B$17,IF($K3014="Diferenciado",BDI!$E$17,0))</f>
        <v>0.26419999999999999</v>
      </c>
      <c r="H3014" s="131">
        <f t="shared" ref="H3014:H3077" ca="1" si="141">IF(ISNUMBER(E3014),ROUND(E3014*(1+G3014),2),"")</f>
        <v>43.68</v>
      </c>
      <c r="I3014" s="132">
        <f t="shared" ref="I3014:I3077" ca="1" si="142">IF(ISNUMBER(E3014),ROUND(H3014*D3014,2),"")</f>
        <v>0</v>
      </c>
      <c r="J3014" s="134"/>
      <c r="K3014" s="135" t="s">
        <v>2979</v>
      </c>
    </row>
    <row r="3015" spans="1:11" hidden="1" x14ac:dyDescent="0.25">
      <c r="A3015" s="128" t="s">
        <v>7860</v>
      </c>
      <c r="B3015" s="129" t="s">
        <v>7861</v>
      </c>
      <c r="C3015" s="130" t="s">
        <v>18</v>
      </c>
      <c r="D3015" s="130">
        <v>0</v>
      </c>
      <c r="E3015" s="131" t="s">
        <v>13</v>
      </c>
      <c r="F3015" s="132" t="str">
        <f t="shared" ref="F3015:F3078" si="143">IF(ISNUMBER(E3015),D3015*E3015,"")</f>
        <v/>
      </c>
      <c r="G3015" s="133">
        <f>IF($K3015="Padrão",BDI!$B$17,IF($K3015="Diferenciado",BDI!$E$17,0))</f>
        <v>0.26419999999999999</v>
      </c>
      <c r="H3015" s="131" t="str">
        <f t="shared" si="141"/>
        <v/>
      </c>
      <c r="I3015" s="132" t="str">
        <f t="shared" si="142"/>
        <v/>
      </c>
      <c r="J3015" s="134"/>
      <c r="K3015" s="135" t="s">
        <v>2979</v>
      </c>
    </row>
    <row r="3016" spans="1:11" hidden="1" x14ac:dyDescent="0.25">
      <c r="A3016" s="128" t="s">
        <v>7862</v>
      </c>
      <c r="B3016" s="129" t="s">
        <v>7863</v>
      </c>
      <c r="C3016" s="130" t="s">
        <v>18</v>
      </c>
      <c r="D3016" s="130">
        <v>0</v>
      </c>
      <c r="E3016" s="131" t="s">
        <v>13</v>
      </c>
      <c r="F3016" s="132" t="str">
        <f t="shared" si="143"/>
        <v/>
      </c>
      <c r="G3016" s="133">
        <f>IF($K3016="Padrão",BDI!$B$17,IF($K3016="Diferenciado",BDI!$E$17,0))</f>
        <v>0.26419999999999999</v>
      </c>
      <c r="H3016" s="131" t="str">
        <f t="shared" si="141"/>
        <v/>
      </c>
      <c r="I3016" s="132" t="str">
        <f t="shared" si="142"/>
        <v/>
      </c>
      <c r="J3016" s="134"/>
      <c r="K3016" s="135" t="s">
        <v>2979</v>
      </c>
    </row>
    <row r="3017" spans="1:11" hidden="1" x14ac:dyDescent="0.25">
      <c r="A3017" s="128" t="s">
        <v>7864</v>
      </c>
      <c r="B3017" s="129" t="s">
        <v>7865</v>
      </c>
      <c r="C3017" s="130" t="s">
        <v>68</v>
      </c>
      <c r="D3017" s="130">
        <v>0</v>
      </c>
      <c r="E3017" s="131" t="s">
        <v>13</v>
      </c>
      <c r="F3017" s="132" t="str">
        <f t="shared" si="143"/>
        <v/>
      </c>
      <c r="G3017" s="133">
        <f>IF($K3017="Padrão",BDI!$B$17,IF($K3017="Diferenciado",BDI!$E$17,0))</f>
        <v>0.26419999999999999</v>
      </c>
      <c r="H3017" s="131" t="str">
        <f t="shared" si="141"/>
        <v/>
      </c>
      <c r="I3017" s="132" t="str">
        <f t="shared" si="142"/>
        <v/>
      </c>
      <c r="J3017" s="134"/>
      <c r="K3017" s="135" t="s">
        <v>2979</v>
      </c>
    </row>
    <row r="3018" spans="1:11" hidden="1" x14ac:dyDescent="0.25">
      <c r="A3018" s="177" t="s">
        <v>1699</v>
      </c>
      <c r="B3018" s="129" t="s">
        <v>7866</v>
      </c>
      <c r="C3018" s="130" t="s">
        <v>106</v>
      </c>
      <c r="D3018" s="130">
        <v>0</v>
      </c>
      <c r="E3018" s="131">
        <f ca="1">OFFSET(INDEX(Composições!A:H,MATCH(Orçamentária!A3018,Composições!A:A,0),8),2,0)</f>
        <v>10.164999999999999</v>
      </c>
      <c r="F3018" s="132">
        <f t="shared" ca="1" si="143"/>
        <v>0</v>
      </c>
      <c r="G3018" s="133">
        <f>IF($K3018="Padrão",BDI!$B$17,IF($K3018="Diferenciado",BDI!$E$17,0))</f>
        <v>0.26419999999999999</v>
      </c>
      <c r="H3018" s="131">
        <f t="shared" ca="1" si="141"/>
        <v>12.85</v>
      </c>
      <c r="I3018" s="132">
        <f t="shared" ca="1" si="142"/>
        <v>0</v>
      </c>
      <c r="J3018" s="134"/>
      <c r="K3018" s="135" t="s">
        <v>2979</v>
      </c>
    </row>
    <row r="3019" spans="1:11" hidden="1" x14ac:dyDescent="0.25">
      <c r="A3019" s="177" t="s">
        <v>1700</v>
      </c>
      <c r="B3019" s="129" t="s">
        <v>7867</v>
      </c>
      <c r="C3019" s="130" t="s">
        <v>106</v>
      </c>
      <c r="D3019" s="130">
        <v>0</v>
      </c>
      <c r="E3019" s="131">
        <f ca="1">OFFSET(INDEX(Composições!A:H,MATCH(Orçamentária!A3019,Composições!A:A,0),8),2,0)</f>
        <v>45.457499999999996</v>
      </c>
      <c r="F3019" s="132">
        <f t="shared" ca="1" si="143"/>
        <v>0</v>
      </c>
      <c r="G3019" s="133">
        <f>IF($K3019="Padrão",BDI!$B$17,IF($K3019="Diferenciado",BDI!$E$17,0))</f>
        <v>0.26419999999999999</v>
      </c>
      <c r="H3019" s="131">
        <f t="shared" ca="1" si="141"/>
        <v>57.47</v>
      </c>
      <c r="I3019" s="132">
        <f t="shared" ca="1" si="142"/>
        <v>0</v>
      </c>
      <c r="J3019" s="134"/>
      <c r="K3019" s="135" t="s">
        <v>2979</v>
      </c>
    </row>
    <row r="3020" spans="1:11" hidden="1" x14ac:dyDescent="0.25">
      <c r="A3020" s="177" t="s">
        <v>1701</v>
      </c>
      <c r="B3020" s="129" t="s">
        <v>7868</v>
      </c>
      <c r="C3020" s="130" t="s">
        <v>18</v>
      </c>
      <c r="D3020" s="130">
        <v>0</v>
      </c>
      <c r="E3020" s="131">
        <f ca="1">OFFSET(INDEX(Composições!A:H,MATCH(Orçamentária!A3020,Composições!A:A,0),8),2,0)</f>
        <v>25.298499999999997</v>
      </c>
      <c r="F3020" s="132">
        <f t="shared" ca="1" si="143"/>
        <v>0</v>
      </c>
      <c r="G3020" s="133">
        <f>IF($K3020="Padrão",BDI!$B$17,IF($K3020="Diferenciado",BDI!$E$17,0))</f>
        <v>0.26419999999999999</v>
      </c>
      <c r="H3020" s="131">
        <f t="shared" ca="1" si="141"/>
        <v>31.98</v>
      </c>
      <c r="I3020" s="132">
        <f t="shared" ca="1" si="142"/>
        <v>0</v>
      </c>
      <c r="J3020" s="134"/>
      <c r="K3020" s="135" t="s">
        <v>2979</v>
      </c>
    </row>
    <row r="3021" spans="1:11" hidden="1" x14ac:dyDescent="0.25">
      <c r="A3021" s="128" t="s">
        <v>7869</v>
      </c>
      <c r="B3021" s="129" t="s">
        <v>7870</v>
      </c>
      <c r="C3021" s="130" t="s">
        <v>18</v>
      </c>
      <c r="D3021" s="130">
        <v>0</v>
      </c>
      <c r="E3021" s="131" t="s">
        <v>13</v>
      </c>
      <c r="F3021" s="132" t="str">
        <f t="shared" si="143"/>
        <v/>
      </c>
      <c r="G3021" s="133">
        <f>IF($K3021="Padrão",BDI!$B$17,IF($K3021="Diferenciado",BDI!$E$17,0))</f>
        <v>0.26419999999999999</v>
      </c>
      <c r="H3021" s="131" t="str">
        <f t="shared" si="141"/>
        <v/>
      </c>
      <c r="I3021" s="132" t="str">
        <f t="shared" si="142"/>
        <v/>
      </c>
      <c r="J3021" s="134"/>
      <c r="K3021" s="135" t="s">
        <v>2979</v>
      </c>
    </row>
    <row r="3022" spans="1:11" hidden="1" x14ac:dyDescent="0.25">
      <c r="A3022" s="177" t="s">
        <v>1702</v>
      </c>
      <c r="B3022" s="129" t="s">
        <v>7871</v>
      </c>
      <c r="C3022" s="130" t="s">
        <v>18</v>
      </c>
      <c r="D3022" s="130">
        <v>0</v>
      </c>
      <c r="E3022" s="131">
        <f ca="1">OFFSET(INDEX(Composições!A:H,MATCH(Orçamentária!A3022,Composições!A:A,0),8),2,0)</f>
        <v>10.715999999999999</v>
      </c>
      <c r="F3022" s="132">
        <f t="shared" ca="1" si="143"/>
        <v>0</v>
      </c>
      <c r="G3022" s="133">
        <f>IF($K3022="Padrão",BDI!$B$17,IF($K3022="Diferenciado",BDI!$E$17,0))</f>
        <v>0.26419999999999999</v>
      </c>
      <c r="H3022" s="131">
        <f t="shared" ca="1" si="141"/>
        <v>13.55</v>
      </c>
      <c r="I3022" s="132">
        <f t="shared" ca="1" si="142"/>
        <v>0</v>
      </c>
      <c r="J3022" s="134"/>
      <c r="K3022" s="135" t="s">
        <v>2979</v>
      </c>
    </row>
    <row r="3023" spans="1:11" hidden="1" x14ac:dyDescent="0.25">
      <c r="A3023" s="128" t="s">
        <v>7872</v>
      </c>
      <c r="B3023" s="129" t="s">
        <v>7873</v>
      </c>
      <c r="C3023" s="130" t="s">
        <v>18</v>
      </c>
      <c r="D3023" s="130">
        <v>0</v>
      </c>
      <c r="E3023" s="131" t="s">
        <v>13</v>
      </c>
      <c r="F3023" s="132" t="str">
        <f t="shared" si="143"/>
        <v/>
      </c>
      <c r="G3023" s="133">
        <f>IF($K3023="Padrão",BDI!$B$17,IF($K3023="Diferenciado",BDI!$E$17,0))</f>
        <v>0.26419999999999999</v>
      </c>
      <c r="H3023" s="131" t="str">
        <f t="shared" si="141"/>
        <v/>
      </c>
      <c r="I3023" s="132" t="str">
        <f t="shared" si="142"/>
        <v/>
      </c>
      <c r="J3023" s="134"/>
      <c r="K3023" s="135" t="s">
        <v>2979</v>
      </c>
    </row>
    <row r="3024" spans="1:11" hidden="1" x14ac:dyDescent="0.25">
      <c r="A3024" s="177" t="s">
        <v>1703</v>
      </c>
      <c r="B3024" s="129" t="s">
        <v>7874</v>
      </c>
      <c r="C3024" s="130" t="s">
        <v>18</v>
      </c>
      <c r="D3024" s="130">
        <v>0</v>
      </c>
      <c r="E3024" s="131">
        <f ca="1">OFFSET(INDEX(Composições!A:H,MATCH(Orçamentária!A3024,Composições!A:A,0),8),2,0)</f>
        <v>8.5879999999999992</v>
      </c>
      <c r="F3024" s="132">
        <f t="shared" ca="1" si="143"/>
        <v>0</v>
      </c>
      <c r="G3024" s="133">
        <f>IF($K3024="Padrão",BDI!$B$17,IF($K3024="Diferenciado",BDI!$E$17,0))</f>
        <v>0.26419999999999999</v>
      </c>
      <c r="H3024" s="131">
        <f t="shared" ca="1" si="141"/>
        <v>10.86</v>
      </c>
      <c r="I3024" s="132">
        <f t="shared" ca="1" si="142"/>
        <v>0</v>
      </c>
      <c r="J3024" s="134"/>
      <c r="K3024" s="135" t="s">
        <v>2979</v>
      </c>
    </row>
    <row r="3025" spans="1:11" hidden="1" x14ac:dyDescent="0.25">
      <c r="A3025" s="177" t="s">
        <v>1704</v>
      </c>
      <c r="B3025" s="129" t="s">
        <v>7875</v>
      </c>
      <c r="C3025" s="130" t="s">
        <v>18</v>
      </c>
      <c r="D3025" s="130">
        <v>0</v>
      </c>
      <c r="E3025" s="131">
        <f ca="1">OFFSET(INDEX(Composições!A:H,MATCH(Orçamentária!A3025,Composições!A:A,0),8),2,0)</f>
        <v>5.8805000000000005</v>
      </c>
      <c r="F3025" s="132">
        <f t="shared" ca="1" si="143"/>
        <v>0</v>
      </c>
      <c r="G3025" s="133">
        <f>IF($K3025="Padrão",BDI!$B$17,IF($K3025="Diferenciado",BDI!$E$17,0))</f>
        <v>0.26419999999999999</v>
      </c>
      <c r="H3025" s="131">
        <f t="shared" ca="1" si="141"/>
        <v>7.43</v>
      </c>
      <c r="I3025" s="132">
        <f t="shared" ca="1" si="142"/>
        <v>0</v>
      </c>
      <c r="J3025" s="134"/>
      <c r="K3025" s="135" t="s">
        <v>2979</v>
      </c>
    </row>
    <row r="3026" spans="1:11" hidden="1" x14ac:dyDescent="0.25">
      <c r="A3026" s="177" t="s">
        <v>1705</v>
      </c>
      <c r="B3026" s="129" t="s">
        <v>7876</v>
      </c>
      <c r="C3026" s="130" t="s">
        <v>18</v>
      </c>
      <c r="D3026" s="130">
        <v>0</v>
      </c>
      <c r="E3026" s="131">
        <f ca="1">OFFSET(INDEX(Composições!A:H,MATCH(Orçamentária!A3026,Composições!A:A,0),8),2,0)</f>
        <v>13.071999999999999</v>
      </c>
      <c r="F3026" s="132">
        <f t="shared" ca="1" si="143"/>
        <v>0</v>
      </c>
      <c r="G3026" s="133">
        <f>IF($K3026="Padrão",BDI!$B$17,IF($K3026="Diferenciado",BDI!$E$17,0))</f>
        <v>0.26419999999999999</v>
      </c>
      <c r="H3026" s="131">
        <f t="shared" ca="1" si="141"/>
        <v>16.53</v>
      </c>
      <c r="I3026" s="132">
        <f t="shared" ca="1" si="142"/>
        <v>0</v>
      </c>
      <c r="J3026" s="134"/>
      <c r="K3026" s="135" t="s">
        <v>2979</v>
      </c>
    </row>
    <row r="3027" spans="1:11" hidden="1" x14ac:dyDescent="0.25">
      <c r="A3027" s="177" t="s">
        <v>1706</v>
      </c>
      <c r="B3027" s="129" t="s">
        <v>7877</v>
      </c>
      <c r="C3027" s="130" t="s">
        <v>18</v>
      </c>
      <c r="D3027" s="130">
        <v>0</v>
      </c>
      <c r="E3027" s="131">
        <f ca="1">OFFSET(INDEX(Composições!A:H,MATCH(Orçamentária!A3027,Composições!A:A,0),8),2,0)</f>
        <v>255.56899999999996</v>
      </c>
      <c r="F3027" s="132">
        <f t="shared" ca="1" si="143"/>
        <v>0</v>
      </c>
      <c r="G3027" s="133">
        <f>IF($K3027="Padrão",BDI!$B$17,IF($K3027="Diferenciado",BDI!$E$17,0))</f>
        <v>0.26419999999999999</v>
      </c>
      <c r="H3027" s="131">
        <f t="shared" ca="1" si="141"/>
        <v>323.08999999999997</v>
      </c>
      <c r="I3027" s="132">
        <f t="shared" ca="1" si="142"/>
        <v>0</v>
      </c>
      <c r="J3027" s="134"/>
      <c r="K3027" s="135" t="s">
        <v>2979</v>
      </c>
    </row>
    <row r="3028" spans="1:11" hidden="1" x14ac:dyDescent="0.25">
      <c r="A3028" s="177" t="s">
        <v>1707</v>
      </c>
      <c r="B3028" s="129" t="s">
        <v>7878</v>
      </c>
      <c r="C3028" s="130" t="s">
        <v>18</v>
      </c>
      <c r="D3028" s="130">
        <v>0</v>
      </c>
      <c r="E3028" s="131">
        <f ca="1">OFFSET(INDEX(Composições!A:H,MATCH(Orçamentária!A3028,Composições!A:A,0),8),2,0)</f>
        <v>137.17049999999998</v>
      </c>
      <c r="F3028" s="132">
        <f t="shared" ca="1" si="143"/>
        <v>0</v>
      </c>
      <c r="G3028" s="133">
        <f>IF($K3028="Padrão",BDI!$B$17,IF($K3028="Diferenciado",BDI!$E$17,0))</f>
        <v>0.26419999999999999</v>
      </c>
      <c r="H3028" s="131">
        <f t="shared" ca="1" si="141"/>
        <v>173.41</v>
      </c>
      <c r="I3028" s="132">
        <f t="shared" ca="1" si="142"/>
        <v>0</v>
      </c>
      <c r="J3028" s="134"/>
      <c r="K3028" s="135" t="s">
        <v>2979</v>
      </c>
    </row>
    <row r="3029" spans="1:11" hidden="1" x14ac:dyDescent="0.25">
      <c r="A3029" s="177" t="s">
        <v>1708</v>
      </c>
      <c r="B3029" s="129" t="s">
        <v>7879</v>
      </c>
      <c r="C3029" s="130" t="s">
        <v>18</v>
      </c>
      <c r="D3029" s="130">
        <v>0</v>
      </c>
      <c r="E3029" s="131">
        <f ca="1">OFFSET(INDEX(Composições!A:H,MATCH(Orçamentária!A3029,Composições!A:A,0),8),2,0)</f>
        <v>403.97800000000001</v>
      </c>
      <c r="F3029" s="132">
        <f t="shared" ca="1" si="143"/>
        <v>0</v>
      </c>
      <c r="G3029" s="133">
        <f>IF($K3029="Padrão",BDI!$B$17,IF($K3029="Diferenciado",BDI!$E$17,0))</f>
        <v>0.26419999999999999</v>
      </c>
      <c r="H3029" s="131">
        <f t="shared" ca="1" si="141"/>
        <v>510.71</v>
      </c>
      <c r="I3029" s="132">
        <f t="shared" ca="1" si="142"/>
        <v>0</v>
      </c>
      <c r="J3029" s="134"/>
      <c r="K3029" s="135" t="s">
        <v>2979</v>
      </c>
    </row>
    <row r="3030" spans="1:11" hidden="1" x14ac:dyDescent="0.25">
      <c r="A3030" s="177" t="s">
        <v>1709</v>
      </c>
      <c r="B3030" s="129" t="s">
        <v>7880</v>
      </c>
      <c r="C3030" s="130" t="s">
        <v>18</v>
      </c>
      <c r="D3030" s="130">
        <v>0</v>
      </c>
      <c r="E3030" s="131">
        <f ca="1">OFFSET(INDEX(Composições!A:H,MATCH(Orçamentária!A3030,Composições!A:A,0),8),2,0)</f>
        <v>38.142499999999998</v>
      </c>
      <c r="F3030" s="132">
        <f t="shared" ca="1" si="143"/>
        <v>0</v>
      </c>
      <c r="G3030" s="133">
        <f>IF($K3030="Padrão",BDI!$B$17,IF($K3030="Diferenciado",BDI!$E$17,0))</f>
        <v>0.26419999999999999</v>
      </c>
      <c r="H3030" s="131">
        <f t="shared" ca="1" si="141"/>
        <v>48.22</v>
      </c>
      <c r="I3030" s="132">
        <f t="shared" ca="1" si="142"/>
        <v>0</v>
      </c>
      <c r="J3030" s="134"/>
      <c r="K3030" s="135" t="s">
        <v>2979</v>
      </c>
    </row>
    <row r="3031" spans="1:11" hidden="1" x14ac:dyDescent="0.25">
      <c r="A3031" s="177" t="s">
        <v>1710</v>
      </c>
      <c r="B3031" s="129" t="s">
        <v>7881</v>
      </c>
      <c r="C3031" s="130" t="s">
        <v>18</v>
      </c>
      <c r="D3031" s="130">
        <v>0</v>
      </c>
      <c r="E3031" s="131">
        <f ca="1">OFFSET(INDEX(Composições!A:H,MATCH(Orçamentária!A3031,Composições!A:A,0),8),2,0)</f>
        <v>15.599</v>
      </c>
      <c r="F3031" s="132">
        <f t="shared" ca="1" si="143"/>
        <v>0</v>
      </c>
      <c r="G3031" s="133">
        <f>IF($K3031="Padrão",BDI!$B$17,IF($K3031="Diferenciado",BDI!$E$17,0))</f>
        <v>0.26419999999999999</v>
      </c>
      <c r="H3031" s="131">
        <f t="shared" ca="1" si="141"/>
        <v>19.72</v>
      </c>
      <c r="I3031" s="132">
        <f t="shared" ca="1" si="142"/>
        <v>0</v>
      </c>
      <c r="J3031" s="134"/>
      <c r="K3031" s="135" t="s">
        <v>2979</v>
      </c>
    </row>
    <row r="3032" spans="1:11" hidden="1" x14ac:dyDescent="0.25">
      <c r="A3032" s="177" t="s">
        <v>1711</v>
      </c>
      <c r="B3032" s="129" t="s">
        <v>7882</v>
      </c>
      <c r="C3032" s="130" t="s">
        <v>18</v>
      </c>
      <c r="D3032" s="130">
        <v>0</v>
      </c>
      <c r="E3032" s="131">
        <f ca="1">OFFSET(INDEX(Composições!A:H,MATCH(Orçamentária!A3032,Composições!A:A,0),8),2,0)</f>
        <v>20.766999999999999</v>
      </c>
      <c r="F3032" s="132">
        <f t="shared" ca="1" si="143"/>
        <v>0</v>
      </c>
      <c r="G3032" s="133">
        <f>IF($K3032="Padrão",BDI!$B$17,IF($K3032="Diferenciado",BDI!$E$17,0))</f>
        <v>0.26419999999999999</v>
      </c>
      <c r="H3032" s="131">
        <f t="shared" ca="1" si="141"/>
        <v>26.25</v>
      </c>
      <c r="I3032" s="132">
        <f t="shared" ca="1" si="142"/>
        <v>0</v>
      </c>
      <c r="J3032" s="134"/>
      <c r="K3032" s="135" t="s">
        <v>2979</v>
      </c>
    </row>
    <row r="3033" spans="1:11" ht="25.5" hidden="1" x14ac:dyDescent="0.25">
      <c r="A3033" s="177" t="s">
        <v>1712</v>
      </c>
      <c r="B3033" s="129" t="s">
        <v>7883</v>
      </c>
      <c r="C3033" s="130" t="s">
        <v>18</v>
      </c>
      <c r="D3033" s="130">
        <v>0</v>
      </c>
      <c r="E3033" s="131">
        <f ca="1">OFFSET(INDEX(Composições!A:H,MATCH(Orçamentária!A3033,Composições!A:A,0),8),2,0)</f>
        <v>68.59</v>
      </c>
      <c r="F3033" s="132">
        <f t="shared" ca="1" si="143"/>
        <v>0</v>
      </c>
      <c r="G3033" s="133">
        <f>IF($K3033="Padrão",BDI!$B$17,IF($K3033="Diferenciado",BDI!$E$17,0))</f>
        <v>0.26419999999999999</v>
      </c>
      <c r="H3033" s="131">
        <f t="shared" ca="1" si="141"/>
        <v>86.71</v>
      </c>
      <c r="I3033" s="132">
        <f t="shared" ca="1" si="142"/>
        <v>0</v>
      </c>
      <c r="J3033" s="134"/>
      <c r="K3033" s="135" t="s">
        <v>2979</v>
      </c>
    </row>
    <row r="3034" spans="1:11" ht="25.5" hidden="1" x14ac:dyDescent="0.25">
      <c r="A3034" s="177" t="s">
        <v>1713</v>
      </c>
      <c r="B3034" s="129" t="s">
        <v>7884</v>
      </c>
      <c r="C3034" s="130" t="s">
        <v>18</v>
      </c>
      <c r="D3034" s="130">
        <v>0</v>
      </c>
      <c r="E3034" s="131">
        <f ca="1">OFFSET(INDEX(Composições!A:H,MATCH(Orçamentária!A3034,Composições!A:A,0),8),2,0)</f>
        <v>91.96</v>
      </c>
      <c r="F3034" s="132">
        <f t="shared" ca="1" si="143"/>
        <v>0</v>
      </c>
      <c r="G3034" s="133">
        <f>IF($K3034="Padrão",BDI!$B$17,IF($K3034="Diferenciado",BDI!$E$17,0))</f>
        <v>0.26419999999999999</v>
      </c>
      <c r="H3034" s="131">
        <f t="shared" ca="1" si="141"/>
        <v>116.26</v>
      </c>
      <c r="I3034" s="132">
        <f t="shared" ca="1" si="142"/>
        <v>0</v>
      </c>
      <c r="J3034" s="134"/>
      <c r="K3034" s="135" t="s">
        <v>2979</v>
      </c>
    </row>
    <row r="3035" spans="1:11" hidden="1" x14ac:dyDescent="0.25">
      <c r="A3035" s="177" t="s">
        <v>1714</v>
      </c>
      <c r="B3035" s="129" t="s">
        <v>7885</v>
      </c>
      <c r="C3035" s="130" t="s">
        <v>18</v>
      </c>
      <c r="D3035" s="130">
        <v>0</v>
      </c>
      <c r="E3035" s="131">
        <f ca="1">OFFSET(INDEX(Composições!A:H,MATCH(Orçamentária!A3035,Composições!A:A,0),8),2,0)</f>
        <v>100.86149999999999</v>
      </c>
      <c r="F3035" s="132">
        <f t="shared" ca="1" si="143"/>
        <v>0</v>
      </c>
      <c r="G3035" s="133">
        <f>IF($K3035="Padrão",BDI!$B$17,IF($K3035="Diferenciado",BDI!$E$17,0))</f>
        <v>0.26419999999999999</v>
      </c>
      <c r="H3035" s="131">
        <f t="shared" ca="1" si="141"/>
        <v>127.51</v>
      </c>
      <c r="I3035" s="132">
        <f t="shared" ca="1" si="142"/>
        <v>0</v>
      </c>
      <c r="J3035" s="134"/>
      <c r="K3035" s="135" t="s">
        <v>2979</v>
      </c>
    </row>
    <row r="3036" spans="1:11" hidden="1" x14ac:dyDescent="0.25">
      <c r="A3036" s="177" t="s">
        <v>1715</v>
      </c>
      <c r="B3036" s="129" t="s">
        <v>7886</v>
      </c>
      <c r="C3036" s="130" t="s">
        <v>18</v>
      </c>
      <c r="D3036" s="130">
        <v>0</v>
      </c>
      <c r="E3036" s="131">
        <f ca="1">OFFSET(INDEX(Composições!A:H,MATCH(Orçamentária!A3036,Composições!A:A,0),8),2,0)</f>
        <v>258.53299999999996</v>
      </c>
      <c r="F3036" s="132">
        <f t="shared" ca="1" si="143"/>
        <v>0</v>
      </c>
      <c r="G3036" s="133">
        <f>IF($K3036="Padrão",BDI!$B$17,IF($K3036="Diferenciado",BDI!$E$17,0))</f>
        <v>0.26419999999999999</v>
      </c>
      <c r="H3036" s="131">
        <f t="shared" ca="1" si="141"/>
        <v>326.83999999999997</v>
      </c>
      <c r="I3036" s="132">
        <f t="shared" ca="1" si="142"/>
        <v>0</v>
      </c>
      <c r="J3036" s="134"/>
      <c r="K3036" s="135" t="s">
        <v>2979</v>
      </c>
    </row>
    <row r="3037" spans="1:11" hidden="1" x14ac:dyDescent="0.25">
      <c r="A3037" s="177" t="s">
        <v>1716</v>
      </c>
      <c r="B3037" s="129" t="s">
        <v>7887</v>
      </c>
      <c r="C3037" s="130" t="s">
        <v>18</v>
      </c>
      <c r="D3037" s="130">
        <v>0</v>
      </c>
      <c r="E3037" s="131">
        <f ca="1">OFFSET(INDEX(Composições!A:H,MATCH(Orçamentária!A3037,Composições!A:A,0),8),2,0)</f>
        <v>362.93799999999999</v>
      </c>
      <c r="F3037" s="132">
        <f t="shared" ca="1" si="143"/>
        <v>0</v>
      </c>
      <c r="G3037" s="133">
        <f>IF($K3037="Padrão",BDI!$B$17,IF($K3037="Diferenciado",BDI!$E$17,0))</f>
        <v>0.26419999999999999</v>
      </c>
      <c r="H3037" s="131">
        <f t="shared" ca="1" si="141"/>
        <v>458.83</v>
      </c>
      <c r="I3037" s="132">
        <f t="shared" ca="1" si="142"/>
        <v>0</v>
      </c>
      <c r="J3037" s="134"/>
      <c r="K3037" s="135" t="s">
        <v>2979</v>
      </c>
    </row>
    <row r="3038" spans="1:11" hidden="1" x14ac:dyDescent="0.25">
      <c r="A3038" s="177" t="s">
        <v>1717</v>
      </c>
      <c r="B3038" s="129" t="s">
        <v>7888</v>
      </c>
      <c r="C3038" s="130" t="s">
        <v>18</v>
      </c>
      <c r="D3038" s="130">
        <v>0</v>
      </c>
      <c r="E3038" s="131">
        <f ca="1">OFFSET(INDEX(Composições!A:H,MATCH(Orçamentária!A3038,Composições!A:A,0),8),2,0)</f>
        <v>32.936500000000002</v>
      </c>
      <c r="F3038" s="132">
        <f t="shared" ca="1" si="143"/>
        <v>0</v>
      </c>
      <c r="G3038" s="133">
        <f>IF($K3038="Padrão",BDI!$B$17,IF($K3038="Diferenciado",BDI!$E$17,0))</f>
        <v>0.26419999999999999</v>
      </c>
      <c r="H3038" s="131">
        <f t="shared" ca="1" si="141"/>
        <v>41.64</v>
      </c>
      <c r="I3038" s="132">
        <f t="shared" ca="1" si="142"/>
        <v>0</v>
      </c>
      <c r="J3038" s="134"/>
      <c r="K3038" s="135" t="s">
        <v>2979</v>
      </c>
    </row>
    <row r="3039" spans="1:11" ht="25.5" hidden="1" x14ac:dyDescent="0.25">
      <c r="A3039" s="177" t="s">
        <v>1718</v>
      </c>
      <c r="B3039" s="129" t="s">
        <v>7889</v>
      </c>
      <c r="C3039" s="130" t="s">
        <v>18</v>
      </c>
      <c r="D3039" s="130">
        <v>0</v>
      </c>
      <c r="E3039" s="131">
        <f ca="1">OFFSET(INDEX(Composições!A:H,MATCH(Orçamentária!A3039,Composições!A:A,0),8),2,0)</f>
        <v>166.87699999999998</v>
      </c>
      <c r="F3039" s="132">
        <f t="shared" ca="1" si="143"/>
        <v>0</v>
      </c>
      <c r="G3039" s="133">
        <f>IF($K3039="Padrão",BDI!$B$17,IF($K3039="Diferenciado",BDI!$E$17,0))</f>
        <v>0.26419999999999999</v>
      </c>
      <c r="H3039" s="131">
        <f t="shared" ca="1" si="141"/>
        <v>210.97</v>
      </c>
      <c r="I3039" s="132">
        <f t="shared" ca="1" si="142"/>
        <v>0</v>
      </c>
      <c r="J3039" s="134"/>
      <c r="K3039" s="135" t="s">
        <v>2979</v>
      </c>
    </row>
    <row r="3040" spans="1:11" hidden="1" x14ac:dyDescent="0.25">
      <c r="A3040" s="177" t="s">
        <v>1719</v>
      </c>
      <c r="B3040" s="129" t="s">
        <v>7890</v>
      </c>
      <c r="C3040" s="130" t="s">
        <v>18</v>
      </c>
      <c r="D3040" s="130">
        <v>0</v>
      </c>
      <c r="E3040" s="131">
        <f ca="1">OFFSET(INDEX(Composições!A:H,MATCH(Orçamentária!A3040,Composições!A:A,0),8),2,0)</f>
        <v>41.476999999999997</v>
      </c>
      <c r="F3040" s="132">
        <f t="shared" ca="1" si="143"/>
        <v>0</v>
      </c>
      <c r="G3040" s="133">
        <f>IF($K3040="Padrão",BDI!$B$17,IF($K3040="Diferenciado",BDI!$E$17,0))</f>
        <v>0.26419999999999999</v>
      </c>
      <c r="H3040" s="131">
        <f t="shared" ca="1" si="141"/>
        <v>52.44</v>
      </c>
      <c r="I3040" s="132">
        <f t="shared" ca="1" si="142"/>
        <v>0</v>
      </c>
      <c r="J3040" s="134"/>
      <c r="K3040" s="135" t="s">
        <v>2979</v>
      </c>
    </row>
    <row r="3041" spans="1:11" hidden="1" x14ac:dyDescent="0.25">
      <c r="A3041" s="177" t="s">
        <v>1720</v>
      </c>
      <c r="B3041" s="129" t="s">
        <v>7891</v>
      </c>
      <c r="C3041" s="130" t="s">
        <v>18</v>
      </c>
      <c r="D3041" s="130">
        <v>0</v>
      </c>
      <c r="E3041" s="131">
        <f ca="1">OFFSET(INDEX(Composições!A:H,MATCH(Orçamentária!A3041,Composições!A:A,0),8),2,0)</f>
        <v>9.3290000000000006</v>
      </c>
      <c r="F3041" s="132">
        <f t="shared" ca="1" si="143"/>
        <v>0</v>
      </c>
      <c r="G3041" s="133">
        <f>IF($K3041="Padrão",BDI!$B$17,IF($K3041="Diferenciado",BDI!$E$17,0))</f>
        <v>0.26419999999999999</v>
      </c>
      <c r="H3041" s="131">
        <f t="shared" ca="1" si="141"/>
        <v>11.79</v>
      </c>
      <c r="I3041" s="132">
        <f t="shared" ca="1" si="142"/>
        <v>0</v>
      </c>
      <c r="J3041" s="134"/>
      <c r="K3041" s="135" t="s">
        <v>2979</v>
      </c>
    </row>
    <row r="3042" spans="1:11" hidden="1" x14ac:dyDescent="0.25">
      <c r="A3042" s="177" t="s">
        <v>1721</v>
      </c>
      <c r="B3042" s="129" t="s">
        <v>7892</v>
      </c>
      <c r="C3042" s="130" t="s">
        <v>18</v>
      </c>
      <c r="D3042" s="130">
        <v>0</v>
      </c>
      <c r="E3042" s="131">
        <f ca="1">OFFSET(INDEX(Composições!A:H,MATCH(Orçamentária!A3042,Composições!A:A,0),8),2,0)</f>
        <v>124.735</v>
      </c>
      <c r="F3042" s="132">
        <f t="shared" ca="1" si="143"/>
        <v>0</v>
      </c>
      <c r="G3042" s="133">
        <f>IF($K3042="Padrão",BDI!$B$17,IF($K3042="Diferenciado",BDI!$E$17,0))</f>
        <v>0.26419999999999999</v>
      </c>
      <c r="H3042" s="131">
        <f t="shared" ca="1" si="141"/>
        <v>157.69</v>
      </c>
      <c r="I3042" s="132">
        <f t="shared" ca="1" si="142"/>
        <v>0</v>
      </c>
      <c r="J3042" s="134"/>
      <c r="K3042" s="135" t="s">
        <v>2979</v>
      </c>
    </row>
    <row r="3043" spans="1:11" hidden="1" x14ac:dyDescent="0.25">
      <c r="A3043" s="177" t="s">
        <v>1722</v>
      </c>
      <c r="B3043" s="129" t="s">
        <v>7893</v>
      </c>
      <c r="C3043" s="130" t="s">
        <v>18</v>
      </c>
      <c r="D3043" s="130">
        <v>0</v>
      </c>
      <c r="E3043" s="131">
        <f ca="1">OFFSET(INDEX(Composições!A:H,MATCH(Orçamentária!A3043,Composições!A:A,0),8),2,0)</f>
        <v>65.692499999999995</v>
      </c>
      <c r="F3043" s="132">
        <f t="shared" ca="1" si="143"/>
        <v>0</v>
      </c>
      <c r="G3043" s="133">
        <f>IF($K3043="Padrão",BDI!$B$17,IF($K3043="Diferenciado",BDI!$E$17,0))</f>
        <v>0.26419999999999999</v>
      </c>
      <c r="H3043" s="131">
        <f t="shared" ca="1" si="141"/>
        <v>83.05</v>
      </c>
      <c r="I3043" s="132">
        <f t="shared" ca="1" si="142"/>
        <v>0</v>
      </c>
      <c r="J3043" s="134"/>
      <c r="K3043" s="135" t="s">
        <v>2979</v>
      </c>
    </row>
    <row r="3044" spans="1:11" hidden="1" x14ac:dyDescent="0.25">
      <c r="A3044" s="177" t="s">
        <v>1723</v>
      </c>
      <c r="B3044" s="129" t="s">
        <v>7894</v>
      </c>
      <c r="C3044" s="130" t="s">
        <v>18</v>
      </c>
      <c r="D3044" s="130">
        <v>0</v>
      </c>
      <c r="E3044" s="131">
        <f ca="1">OFFSET(INDEX(Composições!A:H,MATCH(Orçamentária!A3044,Composições!A:A,0),8),2,0)</f>
        <v>72.722499999999997</v>
      </c>
      <c r="F3044" s="132">
        <f t="shared" ca="1" si="143"/>
        <v>0</v>
      </c>
      <c r="G3044" s="133">
        <f>IF($K3044="Padrão",BDI!$B$17,IF($K3044="Diferenciado",BDI!$E$17,0))</f>
        <v>0.26419999999999999</v>
      </c>
      <c r="H3044" s="131">
        <f t="shared" ca="1" si="141"/>
        <v>91.94</v>
      </c>
      <c r="I3044" s="132">
        <f t="shared" ca="1" si="142"/>
        <v>0</v>
      </c>
      <c r="J3044" s="134"/>
      <c r="K3044" s="135" t="s">
        <v>2979</v>
      </c>
    </row>
    <row r="3045" spans="1:11" hidden="1" x14ac:dyDescent="0.25">
      <c r="A3045" s="177" t="s">
        <v>1724</v>
      </c>
      <c r="B3045" s="129" t="s">
        <v>7895</v>
      </c>
      <c r="C3045" s="130" t="s">
        <v>18</v>
      </c>
      <c r="D3045" s="130">
        <v>0</v>
      </c>
      <c r="E3045" s="131">
        <f ca="1">OFFSET(INDEX(Composições!A:H,MATCH(Orçamentária!A3045,Composições!A:A,0),8),2,0)</f>
        <v>4.6550000000000002</v>
      </c>
      <c r="F3045" s="132">
        <f t="shared" ca="1" si="143"/>
        <v>0</v>
      </c>
      <c r="G3045" s="133">
        <f>IF($K3045="Padrão",BDI!$B$17,IF($K3045="Diferenciado",BDI!$E$17,0))</f>
        <v>0.26419999999999999</v>
      </c>
      <c r="H3045" s="131">
        <f t="shared" ca="1" si="141"/>
        <v>5.88</v>
      </c>
      <c r="I3045" s="132">
        <f t="shared" ca="1" si="142"/>
        <v>0</v>
      </c>
      <c r="J3045" s="134"/>
      <c r="K3045" s="135" t="s">
        <v>2979</v>
      </c>
    </row>
    <row r="3046" spans="1:11" hidden="1" x14ac:dyDescent="0.25">
      <c r="A3046" s="177" t="s">
        <v>1725</v>
      </c>
      <c r="B3046" s="129" t="s">
        <v>7896</v>
      </c>
      <c r="C3046" s="130" t="s">
        <v>18</v>
      </c>
      <c r="D3046" s="130">
        <v>0</v>
      </c>
      <c r="E3046" s="131">
        <f ca="1">OFFSET(INDEX(Composições!A:H,MATCH(Orçamentária!A3046,Composições!A:A,0),8),2,0)</f>
        <v>9.3384999999999998</v>
      </c>
      <c r="F3046" s="132">
        <f t="shared" ca="1" si="143"/>
        <v>0</v>
      </c>
      <c r="G3046" s="133">
        <f>IF($K3046="Padrão",BDI!$B$17,IF($K3046="Diferenciado",BDI!$E$17,0))</f>
        <v>0.26419999999999999</v>
      </c>
      <c r="H3046" s="131">
        <f t="shared" ca="1" si="141"/>
        <v>11.81</v>
      </c>
      <c r="I3046" s="132">
        <f t="shared" ca="1" si="142"/>
        <v>0</v>
      </c>
      <c r="J3046" s="134"/>
      <c r="K3046" s="135" t="s">
        <v>2979</v>
      </c>
    </row>
    <row r="3047" spans="1:11" hidden="1" x14ac:dyDescent="0.25">
      <c r="A3047" s="177" t="s">
        <v>1726</v>
      </c>
      <c r="B3047" s="129" t="s">
        <v>7897</v>
      </c>
      <c r="C3047" s="130" t="s">
        <v>18</v>
      </c>
      <c r="D3047" s="130">
        <v>0</v>
      </c>
      <c r="E3047" s="131">
        <f ca="1">OFFSET(INDEX(Composições!A:H,MATCH(Orçamentária!A3047,Composições!A:A,0),8),2,0)</f>
        <v>2.2894999999999999</v>
      </c>
      <c r="F3047" s="132">
        <f t="shared" ca="1" si="143"/>
        <v>0</v>
      </c>
      <c r="G3047" s="133">
        <f>IF($K3047="Padrão",BDI!$B$17,IF($K3047="Diferenciado",BDI!$E$17,0))</f>
        <v>0.26419999999999999</v>
      </c>
      <c r="H3047" s="131">
        <f t="shared" ca="1" si="141"/>
        <v>2.89</v>
      </c>
      <c r="I3047" s="132">
        <f t="shared" ca="1" si="142"/>
        <v>0</v>
      </c>
      <c r="J3047" s="134"/>
      <c r="K3047" s="135" t="s">
        <v>2979</v>
      </c>
    </row>
    <row r="3048" spans="1:11" hidden="1" x14ac:dyDescent="0.25">
      <c r="A3048" s="177" t="s">
        <v>1727</v>
      </c>
      <c r="B3048" s="129" t="s">
        <v>7898</v>
      </c>
      <c r="C3048" s="130" t="s">
        <v>18</v>
      </c>
      <c r="D3048" s="130">
        <v>0</v>
      </c>
      <c r="E3048" s="131">
        <f ca="1">OFFSET(INDEX(Composições!A:H,MATCH(Orçamentária!A3048,Composições!A:A,0),8),2,0)</f>
        <v>5.1014999999999997</v>
      </c>
      <c r="F3048" s="132">
        <f t="shared" ca="1" si="143"/>
        <v>0</v>
      </c>
      <c r="G3048" s="133">
        <f>IF($K3048="Padrão",BDI!$B$17,IF($K3048="Diferenciado",BDI!$E$17,0))</f>
        <v>0.26419999999999999</v>
      </c>
      <c r="H3048" s="131">
        <f t="shared" ca="1" si="141"/>
        <v>6.45</v>
      </c>
      <c r="I3048" s="132">
        <f t="shared" ca="1" si="142"/>
        <v>0</v>
      </c>
      <c r="J3048" s="134"/>
      <c r="K3048" s="135" t="s">
        <v>2979</v>
      </c>
    </row>
    <row r="3049" spans="1:11" hidden="1" x14ac:dyDescent="0.25">
      <c r="A3049" s="177" t="s">
        <v>1728</v>
      </c>
      <c r="B3049" s="129" t="s">
        <v>7899</v>
      </c>
      <c r="C3049" s="130" t="s">
        <v>18</v>
      </c>
      <c r="D3049" s="130">
        <v>0</v>
      </c>
      <c r="E3049" s="131">
        <f ca="1">OFFSET(INDEX(Composições!A:H,MATCH(Orçamentária!A3049,Composições!A:A,0),8),2,0)</f>
        <v>13.3475</v>
      </c>
      <c r="F3049" s="132">
        <f t="shared" ca="1" si="143"/>
        <v>0</v>
      </c>
      <c r="G3049" s="133">
        <f>IF($K3049="Padrão",BDI!$B$17,IF($K3049="Diferenciado",BDI!$E$17,0))</f>
        <v>0.26419999999999999</v>
      </c>
      <c r="H3049" s="131">
        <f t="shared" ca="1" si="141"/>
        <v>16.87</v>
      </c>
      <c r="I3049" s="132">
        <f t="shared" ca="1" si="142"/>
        <v>0</v>
      </c>
      <c r="J3049" s="134"/>
      <c r="K3049" s="135" t="s">
        <v>2979</v>
      </c>
    </row>
    <row r="3050" spans="1:11" ht="25.5" hidden="1" x14ac:dyDescent="0.25">
      <c r="A3050" s="177" t="s">
        <v>1729</v>
      </c>
      <c r="B3050" s="129" t="s">
        <v>7900</v>
      </c>
      <c r="C3050" s="130" t="s">
        <v>18</v>
      </c>
      <c r="D3050" s="130">
        <v>0</v>
      </c>
      <c r="E3050" s="131">
        <f ca="1">OFFSET(INDEX(Composições!A:H,MATCH(Orçamentária!A3050,Composições!A:A,0),8),2,0)</f>
        <v>0</v>
      </c>
      <c r="F3050" s="132">
        <f t="shared" ca="1" si="143"/>
        <v>0</v>
      </c>
      <c r="G3050" s="133">
        <f>IF($K3050="Padrão",BDI!$B$17,IF($K3050="Diferenciado",BDI!$E$17,0))</f>
        <v>0.26419999999999999</v>
      </c>
      <c r="H3050" s="131">
        <f t="shared" ca="1" si="141"/>
        <v>0</v>
      </c>
      <c r="I3050" s="132">
        <f t="shared" ca="1" si="142"/>
        <v>0</v>
      </c>
      <c r="J3050" s="134"/>
      <c r="K3050" s="135" t="s">
        <v>2979</v>
      </c>
    </row>
    <row r="3051" spans="1:11" hidden="1" x14ac:dyDescent="0.25">
      <c r="A3051" s="177" t="s">
        <v>1731</v>
      </c>
      <c r="B3051" s="129" t="s">
        <v>7901</v>
      </c>
      <c r="C3051" s="130" t="s">
        <v>18</v>
      </c>
      <c r="D3051" s="130">
        <v>0</v>
      </c>
      <c r="E3051" s="131">
        <f ca="1">OFFSET(INDEX(Composições!A:H,MATCH(Orçamentária!A3051,Composições!A:A,0),8),2,0)</f>
        <v>14.905499999999998</v>
      </c>
      <c r="F3051" s="132">
        <f t="shared" ca="1" si="143"/>
        <v>0</v>
      </c>
      <c r="G3051" s="133">
        <f>IF($K3051="Padrão",BDI!$B$17,IF($K3051="Diferenciado",BDI!$E$17,0))</f>
        <v>0.26419999999999999</v>
      </c>
      <c r="H3051" s="131">
        <f t="shared" ca="1" si="141"/>
        <v>18.84</v>
      </c>
      <c r="I3051" s="132">
        <f t="shared" ca="1" si="142"/>
        <v>0</v>
      </c>
      <c r="J3051" s="134"/>
      <c r="K3051" s="135" t="s">
        <v>2979</v>
      </c>
    </row>
    <row r="3052" spans="1:11" hidden="1" x14ac:dyDescent="0.25">
      <c r="A3052" s="177" t="s">
        <v>1732</v>
      </c>
      <c r="B3052" s="129" t="s">
        <v>7902</v>
      </c>
      <c r="C3052" s="130" t="s">
        <v>18</v>
      </c>
      <c r="D3052" s="130">
        <v>0</v>
      </c>
      <c r="E3052" s="131">
        <f ca="1">OFFSET(INDEX(Composições!A:H,MATCH(Orçamentária!A3052,Composições!A:A,0),8),2,0)</f>
        <v>80.256</v>
      </c>
      <c r="F3052" s="132">
        <f t="shared" ca="1" si="143"/>
        <v>0</v>
      </c>
      <c r="G3052" s="133">
        <f>IF($K3052="Padrão",BDI!$B$17,IF($K3052="Diferenciado",BDI!$E$17,0))</f>
        <v>0.26419999999999999</v>
      </c>
      <c r="H3052" s="131">
        <f t="shared" ca="1" si="141"/>
        <v>101.46</v>
      </c>
      <c r="I3052" s="132">
        <f t="shared" ca="1" si="142"/>
        <v>0</v>
      </c>
      <c r="J3052" s="134"/>
      <c r="K3052" s="135" t="s">
        <v>2979</v>
      </c>
    </row>
    <row r="3053" spans="1:11" hidden="1" x14ac:dyDescent="0.25">
      <c r="A3053" s="177" t="s">
        <v>1733</v>
      </c>
      <c r="B3053" s="129" t="s">
        <v>7903</v>
      </c>
      <c r="C3053" s="130" t="s">
        <v>18</v>
      </c>
      <c r="D3053" s="130">
        <v>0</v>
      </c>
      <c r="E3053" s="131">
        <f ca="1">OFFSET(INDEX(Composições!A:H,MATCH(Orçamentária!A3053,Composições!A:A,0),8),2,0)</f>
        <v>192.98299999999998</v>
      </c>
      <c r="F3053" s="132">
        <f t="shared" ca="1" si="143"/>
        <v>0</v>
      </c>
      <c r="G3053" s="133">
        <f>IF($K3053="Padrão",BDI!$B$17,IF($K3053="Diferenciado",BDI!$E$17,0))</f>
        <v>0.26419999999999999</v>
      </c>
      <c r="H3053" s="131">
        <f t="shared" ca="1" si="141"/>
        <v>243.97</v>
      </c>
      <c r="I3053" s="132">
        <f t="shared" ca="1" si="142"/>
        <v>0</v>
      </c>
      <c r="J3053" s="134"/>
      <c r="K3053" s="135" t="s">
        <v>2979</v>
      </c>
    </row>
    <row r="3054" spans="1:11" hidden="1" x14ac:dyDescent="0.25">
      <c r="A3054" s="128" t="s">
        <v>7904</v>
      </c>
      <c r="B3054" s="129" t="s">
        <v>7905</v>
      </c>
      <c r="C3054" s="130" t="s">
        <v>106</v>
      </c>
      <c r="D3054" s="130">
        <v>0</v>
      </c>
      <c r="E3054" s="131" t="s">
        <v>13</v>
      </c>
      <c r="F3054" s="132" t="str">
        <f t="shared" si="143"/>
        <v/>
      </c>
      <c r="G3054" s="133">
        <f>IF($K3054="Padrão",BDI!$B$17,IF($K3054="Diferenciado",BDI!$E$17,0))</f>
        <v>0.26419999999999999</v>
      </c>
      <c r="H3054" s="131" t="str">
        <f t="shared" si="141"/>
        <v/>
      </c>
      <c r="I3054" s="132" t="str">
        <f t="shared" si="142"/>
        <v/>
      </c>
      <c r="J3054" s="134"/>
      <c r="K3054" s="135" t="s">
        <v>2979</v>
      </c>
    </row>
    <row r="3055" spans="1:11" hidden="1" x14ac:dyDescent="0.25">
      <c r="A3055" s="128" t="s">
        <v>7906</v>
      </c>
      <c r="B3055" s="129" t="s">
        <v>7907</v>
      </c>
      <c r="C3055" s="130" t="s">
        <v>106</v>
      </c>
      <c r="D3055" s="130">
        <v>0</v>
      </c>
      <c r="E3055" s="131" t="s">
        <v>13</v>
      </c>
      <c r="F3055" s="132" t="str">
        <f t="shared" si="143"/>
        <v/>
      </c>
      <c r="G3055" s="133">
        <f>IF($K3055="Padrão",BDI!$B$17,IF($K3055="Diferenciado",BDI!$E$17,0))</f>
        <v>0.26419999999999999</v>
      </c>
      <c r="H3055" s="131" t="str">
        <f t="shared" si="141"/>
        <v/>
      </c>
      <c r="I3055" s="132" t="str">
        <f t="shared" si="142"/>
        <v/>
      </c>
      <c r="J3055" s="134"/>
      <c r="K3055" s="135" t="s">
        <v>2979</v>
      </c>
    </row>
    <row r="3056" spans="1:11" hidden="1" x14ac:dyDescent="0.25">
      <c r="A3056" s="128" t="s">
        <v>7908</v>
      </c>
      <c r="B3056" s="129" t="s">
        <v>7909</v>
      </c>
      <c r="C3056" s="130" t="s">
        <v>18</v>
      </c>
      <c r="D3056" s="130">
        <v>0</v>
      </c>
      <c r="E3056" s="131" t="s">
        <v>13</v>
      </c>
      <c r="F3056" s="132" t="str">
        <f t="shared" si="143"/>
        <v/>
      </c>
      <c r="G3056" s="133">
        <f>IF($K3056="Padrão",BDI!$B$17,IF($K3056="Diferenciado",BDI!$E$17,0))</f>
        <v>0.26419999999999999</v>
      </c>
      <c r="H3056" s="131" t="str">
        <f t="shared" si="141"/>
        <v/>
      </c>
      <c r="I3056" s="132" t="str">
        <f t="shared" si="142"/>
        <v/>
      </c>
      <c r="J3056" s="134"/>
      <c r="K3056" s="135" t="s">
        <v>2979</v>
      </c>
    </row>
    <row r="3057" spans="1:11" hidden="1" x14ac:dyDescent="0.25">
      <c r="A3057" s="128" t="s">
        <v>7910</v>
      </c>
      <c r="B3057" s="129" t="s">
        <v>7911</v>
      </c>
      <c r="C3057" s="130" t="s">
        <v>106</v>
      </c>
      <c r="D3057" s="130">
        <v>0</v>
      </c>
      <c r="E3057" s="131" t="s">
        <v>13</v>
      </c>
      <c r="F3057" s="132" t="str">
        <f t="shared" si="143"/>
        <v/>
      </c>
      <c r="G3057" s="133">
        <f>IF($K3057="Padrão",BDI!$B$17,IF($K3057="Diferenciado",BDI!$E$17,0))</f>
        <v>0.26419999999999999</v>
      </c>
      <c r="H3057" s="131" t="str">
        <f t="shared" si="141"/>
        <v/>
      </c>
      <c r="I3057" s="132" t="str">
        <f t="shared" si="142"/>
        <v/>
      </c>
      <c r="J3057" s="134"/>
      <c r="K3057" s="135" t="s">
        <v>2979</v>
      </c>
    </row>
    <row r="3058" spans="1:11" hidden="1" x14ac:dyDescent="0.25">
      <c r="A3058" s="128" t="s">
        <v>7912</v>
      </c>
      <c r="B3058" s="129" t="s">
        <v>7913</v>
      </c>
      <c r="C3058" s="130" t="s">
        <v>18</v>
      </c>
      <c r="D3058" s="130">
        <v>0</v>
      </c>
      <c r="E3058" s="131" t="s">
        <v>13</v>
      </c>
      <c r="F3058" s="132" t="str">
        <f t="shared" si="143"/>
        <v/>
      </c>
      <c r="G3058" s="133">
        <f>IF($K3058="Padrão",BDI!$B$17,IF($K3058="Diferenciado",BDI!$E$17,0))</f>
        <v>0.26419999999999999</v>
      </c>
      <c r="H3058" s="131" t="str">
        <f t="shared" si="141"/>
        <v/>
      </c>
      <c r="I3058" s="132" t="str">
        <f t="shared" si="142"/>
        <v/>
      </c>
      <c r="J3058" s="134"/>
      <c r="K3058" s="135" t="s">
        <v>2979</v>
      </c>
    </row>
    <row r="3059" spans="1:11" hidden="1" x14ac:dyDescent="0.25">
      <c r="A3059" s="128" t="s">
        <v>7914</v>
      </c>
      <c r="B3059" s="129" t="s">
        <v>7915</v>
      </c>
      <c r="C3059" s="130" t="s">
        <v>18</v>
      </c>
      <c r="D3059" s="130">
        <v>0</v>
      </c>
      <c r="E3059" s="131" t="s">
        <v>13</v>
      </c>
      <c r="F3059" s="132" t="str">
        <f t="shared" si="143"/>
        <v/>
      </c>
      <c r="G3059" s="133">
        <f>IF($K3059="Padrão",BDI!$B$17,IF($K3059="Diferenciado",BDI!$E$17,0))</f>
        <v>0.26419999999999999</v>
      </c>
      <c r="H3059" s="131" t="str">
        <f t="shared" si="141"/>
        <v/>
      </c>
      <c r="I3059" s="132" t="str">
        <f t="shared" si="142"/>
        <v/>
      </c>
      <c r="J3059" s="134"/>
      <c r="K3059" s="135" t="s">
        <v>2979</v>
      </c>
    </row>
    <row r="3060" spans="1:11" ht="25.5" hidden="1" x14ac:dyDescent="0.25">
      <c r="A3060" s="128" t="s">
        <v>7916</v>
      </c>
      <c r="B3060" s="129" t="s">
        <v>7917</v>
      </c>
      <c r="C3060" s="130" t="s">
        <v>18</v>
      </c>
      <c r="D3060" s="130">
        <v>0</v>
      </c>
      <c r="E3060" s="131" t="s">
        <v>13</v>
      </c>
      <c r="F3060" s="132" t="str">
        <f t="shared" si="143"/>
        <v/>
      </c>
      <c r="G3060" s="133">
        <f>IF($K3060="Padrão",BDI!$B$17,IF($K3060="Diferenciado",BDI!$E$17,0))</f>
        <v>0.26419999999999999</v>
      </c>
      <c r="H3060" s="131" t="str">
        <f t="shared" si="141"/>
        <v/>
      </c>
      <c r="I3060" s="132" t="str">
        <f t="shared" si="142"/>
        <v/>
      </c>
      <c r="J3060" s="134"/>
      <c r="K3060" s="135" t="s">
        <v>2979</v>
      </c>
    </row>
    <row r="3061" spans="1:11" hidden="1" x14ac:dyDescent="0.25">
      <c r="A3061" s="128" t="s">
        <v>7918</v>
      </c>
      <c r="B3061" s="129" t="s">
        <v>7919</v>
      </c>
      <c r="C3061" s="130" t="s">
        <v>18</v>
      </c>
      <c r="D3061" s="130">
        <v>0</v>
      </c>
      <c r="E3061" s="131" t="s">
        <v>13</v>
      </c>
      <c r="F3061" s="132" t="str">
        <f t="shared" si="143"/>
        <v/>
      </c>
      <c r="G3061" s="133">
        <f>IF($K3061="Padrão",BDI!$B$17,IF($K3061="Diferenciado",BDI!$E$17,0))</f>
        <v>0.26419999999999999</v>
      </c>
      <c r="H3061" s="131" t="str">
        <f t="shared" si="141"/>
        <v/>
      </c>
      <c r="I3061" s="132" t="str">
        <f t="shared" si="142"/>
        <v/>
      </c>
      <c r="J3061" s="134"/>
      <c r="K3061" s="135" t="s">
        <v>2979</v>
      </c>
    </row>
    <row r="3062" spans="1:11" x14ac:dyDescent="0.25">
      <c r="A3062" s="128" t="s">
        <v>7920</v>
      </c>
      <c r="B3062" s="129" t="s">
        <v>7921</v>
      </c>
      <c r="C3062" s="130" t="s">
        <v>18</v>
      </c>
      <c r="D3062" s="130">
        <v>1</v>
      </c>
      <c r="E3062" s="176">
        <v>119.59</v>
      </c>
      <c r="F3062" s="132">
        <f t="shared" si="143"/>
        <v>119.59</v>
      </c>
      <c r="G3062" s="133">
        <f>IF($K3062="Padrão",BDI!$B$17,IF($K3062="Diferenciado",BDI!$E$17,0))</f>
        <v>0.26419999999999999</v>
      </c>
      <c r="H3062" s="131">
        <f t="shared" si="141"/>
        <v>151.19</v>
      </c>
      <c r="I3062" s="132">
        <f t="shared" si="142"/>
        <v>151.19</v>
      </c>
      <c r="J3062" s="134"/>
      <c r="K3062" s="135" t="s">
        <v>2979</v>
      </c>
    </row>
    <row r="3063" spans="1:11" x14ac:dyDescent="0.25">
      <c r="A3063" s="128" t="s">
        <v>7922</v>
      </c>
      <c r="B3063" s="129" t="s">
        <v>7923</v>
      </c>
      <c r="C3063" s="130" t="s">
        <v>18</v>
      </c>
      <c r="D3063" s="130">
        <v>1</v>
      </c>
      <c r="E3063" s="176">
        <v>550.59</v>
      </c>
      <c r="F3063" s="132">
        <f t="shared" si="143"/>
        <v>550.59</v>
      </c>
      <c r="G3063" s="133">
        <f>IF($K3063="Padrão",BDI!$B$17,IF($K3063="Diferenciado",BDI!$E$17,0))</f>
        <v>0.26419999999999999</v>
      </c>
      <c r="H3063" s="131">
        <f t="shared" si="141"/>
        <v>696.06</v>
      </c>
      <c r="I3063" s="132">
        <f t="shared" si="142"/>
        <v>696.06</v>
      </c>
      <c r="J3063" s="134"/>
      <c r="K3063" s="135" t="s">
        <v>2979</v>
      </c>
    </row>
    <row r="3064" spans="1:11" x14ac:dyDescent="0.25">
      <c r="A3064" s="128" t="s">
        <v>7924</v>
      </c>
      <c r="B3064" s="129" t="s">
        <v>7925</v>
      </c>
      <c r="C3064" s="130" t="s">
        <v>18</v>
      </c>
      <c r="D3064" s="130">
        <v>1</v>
      </c>
      <c r="E3064" s="176">
        <v>116.39</v>
      </c>
      <c r="F3064" s="132">
        <f t="shared" si="143"/>
        <v>116.39</v>
      </c>
      <c r="G3064" s="133">
        <f>IF($K3064="Padrão",BDI!$B$17,IF($K3064="Diferenciado",BDI!$E$17,0))</f>
        <v>0.26419999999999999</v>
      </c>
      <c r="H3064" s="131">
        <f t="shared" si="141"/>
        <v>147.13999999999999</v>
      </c>
      <c r="I3064" s="132">
        <f t="shared" si="142"/>
        <v>147.13999999999999</v>
      </c>
      <c r="J3064" s="134"/>
      <c r="K3064" s="135" t="s">
        <v>2979</v>
      </c>
    </row>
    <row r="3065" spans="1:11" x14ac:dyDescent="0.25">
      <c r="A3065" s="128" t="s">
        <v>7926</v>
      </c>
      <c r="B3065" s="129" t="s">
        <v>7927</v>
      </c>
      <c r="C3065" s="130" t="s">
        <v>18</v>
      </c>
      <c r="D3065" s="130">
        <v>1</v>
      </c>
      <c r="E3065" s="176">
        <v>138.87</v>
      </c>
      <c r="F3065" s="132">
        <f t="shared" si="143"/>
        <v>138.87</v>
      </c>
      <c r="G3065" s="133">
        <f>IF($K3065="Padrão",BDI!$B$17,IF($K3065="Diferenciado",BDI!$E$17,0))</f>
        <v>0.26419999999999999</v>
      </c>
      <c r="H3065" s="131">
        <f t="shared" si="141"/>
        <v>175.56</v>
      </c>
      <c r="I3065" s="132">
        <f t="shared" si="142"/>
        <v>175.56</v>
      </c>
      <c r="J3065" s="134"/>
      <c r="K3065" s="135" t="s">
        <v>2979</v>
      </c>
    </row>
    <row r="3066" spans="1:11" x14ac:dyDescent="0.25">
      <c r="A3066" s="128" t="s">
        <v>7928</v>
      </c>
      <c r="B3066" s="129" t="s">
        <v>7929</v>
      </c>
      <c r="C3066" s="130" t="s">
        <v>18</v>
      </c>
      <c r="D3066" s="130">
        <v>1</v>
      </c>
      <c r="E3066" s="176">
        <v>157.77000000000001</v>
      </c>
      <c r="F3066" s="132">
        <f t="shared" si="143"/>
        <v>157.77000000000001</v>
      </c>
      <c r="G3066" s="133">
        <f>IF($K3066="Padrão",BDI!$B$17,IF($K3066="Diferenciado",BDI!$E$17,0))</f>
        <v>0.26419999999999999</v>
      </c>
      <c r="H3066" s="131">
        <f t="shared" si="141"/>
        <v>199.45</v>
      </c>
      <c r="I3066" s="132">
        <f t="shared" si="142"/>
        <v>199.45</v>
      </c>
      <c r="J3066" s="134"/>
      <c r="K3066" s="135" t="s">
        <v>2979</v>
      </c>
    </row>
    <row r="3067" spans="1:11" x14ac:dyDescent="0.25">
      <c r="A3067" s="128" t="s">
        <v>7930</v>
      </c>
      <c r="B3067" s="129" t="s">
        <v>7931</v>
      </c>
      <c r="C3067" s="130" t="s">
        <v>18</v>
      </c>
      <c r="D3067" s="130">
        <v>1</v>
      </c>
      <c r="E3067" s="176">
        <v>169.9</v>
      </c>
      <c r="F3067" s="132">
        <f t="shared" si="143"/>
        <v>169.9</v>
      </c>
      <c r="G3067" s="133">
        <f>IF($K3067="Padrão",BDI!$B$17,IF($K3067="Diferenciado",BDI!$E$17,0))</f>
        <v>0.26419999999999999</v>
      </c>
      <c r="H3067" s="131">
        <f t="shared" si="141"/>
        <v>214.79</v>
      </c>
      <c r="I3067" s="132">
        <f t="shared" si="142"/>
        <v>214.79</v>
      </c>
      <c r="J3067" s="134"/>
      <c r="K3067" s="135" t="s">
        <v>2979</v>
      </c>
    </row>
    <row r="3068" spans="1:11" x14ac:dyDescent="0.25">
      <c r="A3068" s="128" t="s">
        <v>7932</v>
      </c>
      <c r="B3068" s="129" t="s">
        <v>7933</v>
      </c>
      <c r="C3068" s="130" t="s">
        <v>18</v>
      </c>
      <c r="D3068" s="130">
        <v>1</v>
      </c>
      <c r="E3068" s="176">
        <v>147.9</v>
      </c>
      <c r="F3068" s="132">
        <f t="shared" si="143"/>
        <v>147.9</v>
      </c>
      <c r="G3068" s="133">
        <f>IF($K3068="Padrão",BDI!$B$17,IF($K3068="Diferenciado",BDI!$E$17,0))</f>
        <v>0.26419999999999999</v>
      </c>
      <c r="H3068" s="131">
        <f t="shared" si="141"/>
        <v>186.98</v>
      </c>
      <c r="I3068" s="132">
        <f t="shared" si="142"/>
        <v>186.98</v>
      </c>
      <c r="J3068" s="134"/>
      <c r="K3068" s="135" t="s">
        <v>2979</v>
      </c>
    </row>
    <row r="3069" spans="1:11" x14ac:dyDescent="0.25">
      <c r="A3069" s="128" t="s">
        <v>7934</v>
      </c>
      <c r="B3069" s="129" t="s">
        <v>7935</v>
      </c>
      <c r="C3069" s="130" t="s">
        <v>18</v>
      </c>
      <c r="D3069" s="130">
        <v>1</v>
      </c>
      <c r="E3069" s="176">
        <v>318.54000000000002</v>
      </c>
      <c r="F3069" s="132">
        <f t="shared" si="143"/>
        <v>318.54000000000002</v>
      </c>
      <c r="G3069" s="133">
        <f>IF($K3069="Padrão",BDI!$B$17,IF($K3069="Diferenciado",BDI!$E$17,0))</f>
        <v>0.26419999999999999</v>
      </c>
      <c r="H3069" s="131">
        <f t="shared" si="141"/>
        <v>402.7</v>
      </c>
      <c r="I3069" s="132">
        <f t="shared" si="142"/>
        <v>402.7</v>
      </c>
      <c r="J3069" s="134"/>
      <c r="K3069" s="135" t="s">
        <v>2979</v>
      </c>
    </row>
    <row r="3070" spans="1:11" x14ac:dyDescent="0.25">
      <c r="A3070" s="128" t="s">
        <v>7936</v>
      </c>
      <c r="B3070" s="129" t="s">
        <v>7937</v>
      </c>
      <c r="C3070" s="130" t="s">
        <v>18</v>
      </c>
      <c r="D3070" s="130">
        <v>1</v>
      </c>
      <c r="E3070" s="176">
        <v>692.5</v>
      </c>
      <c r="F3070" s="132">
        <f t="shared" si="143"/>
        <v>692.5</v>
      </c>
      <c r="G3070" s="133">
        <f>IF($K3070="Padrão",BDI!$B$17,IF($K3070="Diferenciado",BDI!$E$17,0))</f>
        <v>0.26419999999999999</v>
      </c>
      <c r="H3070" s="131">
        <f t="shared" si="141"/>
        <v>875.46</v>
      </c>
      <c r="I3070" s="132">
        <f t="shared" si="142"/>
        <v>875.46</v>
      </c>
      <c r="J3070" s="134"/>
      <c r="K3070" s="135" t="s">
        <v>2979</v>
      </c>
    </row>
    <row r="3071" spans="1:11" x14ac:dyDescent="0.25">
      <c r="A3071" s="128" t="s">
        <v>7938</v>
      </c>
      <c r="B3071" s="129" t="s">
        <v>7939</v>
      </c>
      <c r="C3071" s="130" t="s">
        <v>18</v>
      </c>
      <c r="D3071" s="130">
        <v>1</v>
      </c>
      <c r="E3071" s="176">
        <v>1098.05</v>
      </c>
      <c r="F3071" s="132">
        <f t="shared" si="143"/>
        <v>1098.05</v>
      </c>
      <c r="G3071" s="133">
        <f>IF($K3071="Padrão",BDI!$B$17,IF($K3071="Diferenciado",BDI!$E$17,0))</f>
        <v>0.26419999999999999</v>
      </c>
      <c r="H3071" s="131">
        <f t="shared" si="141"/>
        <v>1388.15</v>
      </c>
      <c r="I3071" s="132">
        <f t="shared" si="142"/>
        <v>1388.15</v>
      </c>
      <c r="J3071" s="134"/>
      <c r="K3071" s="135" t="s">
        <v>2979</v>
      </c>
    </row>
    <row r="3072" spans="1:11" x14ac:dyDescent="0.25">
      <c r="A3072" s="128" t="s">
        <v>7940</v>
      </c>
      <c r="B3072" s="129" t="s">
        <v>7941</v>
      </c>
      <c r="C3072" s="130" t="s">
        <v>461</v>
      </c>
      <c r="D3072" s="130">
        <v>1</v>
      </c>
      <c r="E3072" s="176">
        <v>962.15</v>
      </c>
      <c r="F3072" s="132">
        <f t="shared" si="143"/>
        <v>962.15</v>
      </c>
      <c r="G3072" s="133">
        <f>IF($K3072="Padrão",BDI!$B$17,IF($K3072="Diferenciado",BDI!$E$17,0))</f>
        <v>0.26419999999999999</v>
      </c>
      <c r="H3072" s="131">
        <f t="shared" si="141"/>
        <v>1216.3499999999999</v>
      </c>
      <c r="I3072" s="132">
        <f t="shared" si="142"/>
        <v>1216.3499999999999</v>
      </c>
      <c r="J3072" s="134"/>
      <c r="K3072" s="135" t="s">
        <v>2979</v>
      </c>
    </row>
    <row r="3073" spans="1:11" x14ac:dyDescent="0.25">
      <c r="A3073" s="128" t="s">
        <v>7942</v>
      </c>
      <c r="B3073" s="129" t="s">
        <v>7943</v>
      </c>
      <c r="C3073" s="130" t="s">
        <v>18</v>
      </c>
      <c r="D3073" s="130">
        <v>1</v>
      </c>
      <c r="E3073" s="176">
        <v>340.6</v>
      </c>
      <c r="F3073" s="132">
        <f t="shared" si="143"/>
        <v>340.6</v>
      </c>
      <c r="G3073" s="133">
        <f>IF($K3073="Padrão",BDI!$B$17,IF($K3073="Diferenciado",BDI!$E$17,0))</f>
        <v>0.26419999999999999</v>
      </c>
      <c r="H3073" s="131">
        <f t="shared" si="141"/>
        <v>430.59</v>
      </c>
      <c r="I3073" s="132">
        <f t="shared" si="142"/>
        <v>430.59</v>
      </c>
      <c r="J3073" s="134"/>
      <c r="K3073" s="135" t="s">
        <v>2979</v>
      </c>
    </row>
    <row r="3074" spans="1:11" hidden="1" x14ac:dyDescent="0.25">
      <c r="A3074" s="128" t="s">
        <v>7944</v>
      </c>
      <c r="B3074" s="129" t="s">
        <v>7945</v>
      </c>
      <c r="C3074" s="130" t="s">
        <v>18</v>
      </c>
      <c r="D3074" s="130">
        <v>0</v>
      </c>
      <c r="E3074" s="131" t="s">
        <v>13</v>
      </c>
      <c r="F3074" s="132" t="str">
        <f t="shared" si="143"/>
        <v/>
      </c>
      <c r="G3074" s="133">
        <f>IF($K3074="Padrão",BDI!$B$17,IF($K3074="Diferenciado",BDI!$E$17,0))</f>
        <v>0.26419999999999999</v>
      </c>
      <c r="H3074" s="131" t="str">
        <f t="shared" si="141"/>
        <v/>
      </c>
      <c r="I3074" s="132" t="str">
        <f t="shared" si="142"/>
        <v/>
      </c>
      <c r="J3074" s="134"/>
      <c r="K3074" s="135" t="s">
        <v>2979</v>
      </c>
    </row>
    <row r="3075" spans="1:11" hidden="1" x14ac:dyDescent="0.25">
      <c r="A3075" s="128" t="s">
        <v>7946</v>
      </c>
      <c r="B3075" s="129" t="s">
        <v>7947</v>
      </c>
      <c r="C3075" s="130" t="s">
        <v>18</v>
      </c>
      <c r="D3075" s="130">
        <v>0</v>
      </c>
      <c r="E3075" s="131" t="s">
        <v>13</v>
      </c>
      <c r="F3075" s="132" t="str">
        <f t="shared" si="143"/>
        <v/>
      </c>
      <c r="G3075" s="133">
        <f>IF($K3075="Padrão",BDI!$B$17,IF($K3075="Diferenciado",BDI!$E$17,0))</f>
        <v>0.26419999999999999</v>
      </c>
      <c r="H3075" s="131" t="str">
        <f t="shared" si="141"/>
        <v/>
      </c>
      <c r="I3075" s="132" t="str">
        <f t="shared" si="142"/>
        <v/>
      </c>
      <c r="J3075" s="134"/>
      <c r="K3075" s="135" t="s">
        <v>2979</v>
      </c>
    </row>
    <row r="3076" spans="1:11" x14ac:dyDescent="0.25">
      <c r="A3076" s="128" t="s">
        <v>7948</v>
      </c>
      <c r="B3076" s="129" t="s">
        <v>7949</v>
      </c>
      <c r="C3076" s="130" t="s">
        <v>18</v>
      </c>
      <c r="D3076" s="130">
        <v>1</v>
      </c>
      <c r="E3076" s="176">
        <v>230.76</v>
      </c>
      <c r="F3076" s="132">
        <f t="shared" si="143"/>
        <v>230.76</v>
      </c>
      <c r="G3076" s="133">
        <f>IF($K3076="Padrão",BDI!$B$17,IF($K3076="Diferenciado",BDI!$E$17,0))</f>
        <v>0.26419999999999999</v>
      </c>
      <c r="H3076" s="131">
        <f t="shared" si="141"/>
        <v>291.73</v>
      </c>
      <c r="I3076" s="132">
        <f t="shared" si="142"/>
        <v>291.73</v>
      </c>
      <c r="J3076" s="134"/>
      <c r="K3076" s="135" t="s">
        <v>2979</v>
      </c>
    </row>
    <row r="3077" spans="1:11" hidden="1" x14ac:dyDescent="0.25">
      <c r="A3077" s="128" t="s">
        <v>7950</v>
      </c>
      <c r="B3077" s="129" t="s">
        <v>7951</v>
      </c>
      <c r="C3077" s="130" t="s">
        <v>18</v>
      </c>
      <c r="D3077" s="130">
        <v>0</v>
      </c>
      <c r="E3077" s="131" t="s">
        <v>13</v>
      </c>
      <c r="F3077" s="132" t="str">
        <f t="shared" si="143"/>
        <v/>
      </c>
      <c r="G3077" s="133">
        <f>IF($K3077="Padrão",BDI!$B$17,IF($K3077="Diferenciado",BDI!$E$17,0))</f>
        <v>0.26419999999999999</v>
      </c>
      <c r="H3077" s="131" t="str">
        <f t="shared" si="141"/>
        <v/>
      </c>
      <c r="I3077" s="132" t="str">
        <f t="shared" si="142"/>
        <v/>
      </c>
      <c r="J3077" s="134"/>
      <c r="K3077" s="135" t="s">
        <v>2979</v>
      </c>
    </row>
    <row r="3078" spans="1:11" hidden="1" x14ac:dyDescent="0.25">
      <c r="A3078" s="128" t="s">
        <v>7952</v>
      </c>
      <c r="B3078" s="129" t="s">
        <v>7953</v>
      </c>
      <c r="C3078" s="130" t="s">
        <v>18</v>
      </c>
      <c r="D3078" s="130">
        <v>0</v>
      </c>
      <c r="E3078" s="131" t="s">
        <v>13</v>
      </c>
      <c r="F3078" s="132" t="str">
        <f t="shared" si="143"/>
        <v/>
      </c>
      <c r="G3078" s="133">
        <f>IF($K3078="Padrão",BDI!$B$17,IF($K3078="Diferenciado",BDI!$E$17,0))</f>
        <v>0.26419999999999999</v>
      </c>
      <c r="H3078" s="131" t="str">
        <f t="shared" ref="H3078:H3141" si="144">IF(ISNUMBER(E3078),ROUND(E3078*(1+G3078),2),"")</f>
        <v/>
      </c>
      <c r="I3078" s="132" t="str">
        <f t="shared" ref="I3078:I3141" si="145">IF(ISNUMBER(E3078),ROUND(H3078*D3078,2),"")</f>
        <v/>
      </c>
      <c r="J3078" s="134"/>
      <c r="K3078" s="135" t="s">
        <v>2979</v>
      </c>
    </row>
    <row r="3079" spans="1:11" hidden="1" x14ac:dyDescent="0.25">
      <c r="A3079" s="128" t="s">
        <v>7954</v>
      </c>
      <c r="B3079" s="129" t="s">
        <v>7955</v>
      </c>
      <c r="C3079" s="130" t="s">
        <v>18</v>
      </c>
      <c r="D3079" s="130">
        <v>0</v>
      </c>
      <c r="E3079" s="131" t="s">
        <v>13</v>
      </c>
      <c r="F3079" s="132" t="str">
        <f t="shared" ref="F3079:F3142" si="146">IF(ISNUMBER(E3079),D3079*E3079,"")</f>
        <v/>
      </c>
      <c r="G3079" s="133">
        <f>IF($K3079="Padrão",BDI!$B$17,IF($K3079="Diferenciado",BDI!$E$17,0))</f>
        <v>0.26419999999999999</v>
      </c>
      <c r="H3079" s="131" t="str">
        <f t="shared" si="144"/>
        <v/>
      </c>
      <c r="I3079" s="132" t="str">
        <f t="shared" si="145"/>
        <v/>
      </c>
      <c r="J3079" s="134"/>
      <c r="K3079" s="135" t="s">
        <v>2979</v>
      </c>
    </row>
    <row r="3080" spans="1:11" hidden="1" x14ac:dyDescent="0.25">
      <c r="A3080" s="128" t="s">
        <v>7956</v>
      </c>
      <c r="B3080" s="129" t="s">
        <v>7957</v>
      </c>
      <c r="C3080" s="130" t="s">
        <v>3487</v>
      </c>
      <c r="D3080" s="130">
        <v>0</v>
      </c>
      <c r="E3080" s="131" t="s">
        <v>13</v>
      </c>
      <c r="F3080" s="132" t="str">
        <f t="shared" si="146"/>
        <v/>
      </c>
      <c r="G3080" s="133">
        <f>IF($K3080="Padrão",BDI!$B$17,IF($K3080="Diferenciado",BDI!$E$17,0))</f>
        <v>0.26419999999999999</v>
      </c>
      <c r="H3080" s="131" t="str">
        <f t="shared" si="144"/>
        <v/>
      </c>
      <c r="I3080" s="132" t="str">
        <f t="shared" si="145"/>
        <v/>
      </c>
      <c r="J3080" s="134"/>
      <c r="K3080" s="135" t="s">
        <v>2979</v>
      </c>
    </row>
    <row r="3081" spans="1:11" hidden="1" x14ac:dyDescent="0.25">
      <c r="A3081" s="128" t="s">
        <v>7958</v>
      </c>
      <c r="B3081" s="129" t="s">
        <v>7959</v>
      </c>
      <c r="C3081" s="130" t="s">
        <v>18</v>
      </c>
      <c r="D3081" s="130">
        <v>0</v>
      </c>
      <c r="E3081" s="131" t="s">
        <v>13</v>
      </c>
      <c r="F3081" s="132" t="str">
        <f t="shared" si="146"/>
        <v/>
      </c>
      <c r="G3081" s="133">
        <f>IF($K3081="Padrão",BDI!$B$17,IF($K3081="Diferenciado",BDI!$E$17,0))</f>
        <v>0.26419999999999999</v>
      </c>
      <c r="H3081" s="131" t="str">
        <f t="shared" si="144"/>
        <v/>
      </c>
      <c r="I3081" s="132" t="str">
        <f t="shared" si="145"/>
        <v/>
      </c>
      <c r="J3081" s="134"/>
      <c r="K3081" s="135" t="s">
        <v>2979</v>
      </c>
    </row>
    <row r="3082" spans="1:11" ht="25.5" hidden="1" x14ac:dyDescent="0.25">
      <c r="A3082" s="128" t="s">
        <v>7960</v>
      </c>
      <c r="B3082" s="129" t="s">
        <v>7961</v>
      </c>
      <c r="C3082" s="130" t="s">
        <v>4203</v>
      </c>
      <c r="D3082" s="130">
        <v>0</v>
      </c>
      <c r="E3082" s="131" t="s">
        <v>13</v>
      </c>
      <c r="F3082" s="132" t="str">
        <f t="shared" si="146"/>
        <v/>
      </c>
      <c r="G3082" s="133">
        <f>IF($K3082="Padrão",BDI!$B$17,IF($K3082="Diferenciado",BDI!$E$17,0))</f>
        <v>0.26419999999999999</v>
      </c>
      <c r="H3082" s="131" t="str">
        <f t="shared" si="144"/>
        <v/>
      </c>
      <c r="I3082" s="132" t="str">
        <f t="shared" si="145"/>
        <v/>
      </c>
      <c r="J3082" s="134"/>
      <c r="K3082" s="135" t="s">
        <v>2979</v>
      </c>
    </row>
    <row r="3083" spans="1:11" hidden="1" x14ac:dyDescent="0.25">
      <c r="A3083" s="128" t="s">
        <v>7962</v>
      </c>
      <c r="B3083" s="129" t="s">
        <v>7963</v>
      </c>
      <c r="C3083" s="130" t="s">
        <v>4203</v>
      </c>
      <c r="D3083" s="130">
        <v>0</v>
      </c>
      <c r="E3083" s="131" t="s">
        <v>13</v>
      </c>
      <c r="F3083" s="132" t="str">
        <f t="shared" si="146"/>
        <v/>
      </c>
      <c r="G3083" s="133">
        <f>IF($K3083="Padrão",BDI!$B$17,IF($K3083="Diferenciado",BDI!$E$17,0))</f>
        <v>0.26419999999999999</v>
      </c>
      <c r="H3083" s="131" t="str">
        <f t="shared" si="144"/>
        <v/>
      </c>
      <c r="I3083" s="132" t="str">
        <f t="shared" si="145"/>
        <v/>
      </c>
      <c r="J3083" s="134"/>
      <c r="K3083" s="135" t="s">
        <v>2979</v>
      </c>
    </row>
    <row r="3084" spans="1:11" hidden="1" x14ac:dyDescent="0.25">
      <c r="A3084" s="128" t="s">
        <v>7964</v>
      </c>
      <c r="B3084" s="129" t="s">
        <v>7965</v>
      </c>
      <c r="C3084" s="130" t="s">
        <v>4353</v>
      </c>
      <c r="D3084" s="130">
        <v>0</v>
      </c>
      <c r="E3084" s="131" t="s">
        <v>13</v>
      </c>
      <c r="F3084" s="132" t="str">
        <f t="shared" si="146"/>
        <v/>
      </c>
      <c r="G3084" s="133">
        <f>IF($K3084="Padrão",BDI!$B$17,IF($K3084="Diferenciado",BDI!$E$17,0))</f>
        <v>0.26419999999999999</v>
      </c>
      <c r="H3084" s="131" t="str">
        <f t="shared" si="144"/>
        <v/>
      </c>
      <c r="I3084" s="132" t="str">
        <f t="shared" si="145"/>
        <v/>
      </c>
      <c r="J3084" s="134"/>
      <c r="K3084" s="135" t="s">
        <v>2979</v>
      </c>
    </row>
    <row r="3085" spans="1:11" hidden="1" x14ac:dyDescent="0.25">
      <c r="A3085" s="128" t="s">
        <v>7966</v>
      </c>
      <c r="B3085" s="129" t="s">
        <v>7967</v>
      </c>
      <c r="C3085" s="130" t="s">
        <v>4203</v>
      </c>
      <c r="D3085" s="130">
        <v>0</v>
      </c>
      <c r="E3085" s="131" t="s">
        <v>13</v>
      </c>
      <c r="F3085" s="132" t="str">
        <f t="shared" si="146"/>
        <v/>
      </c>
      <c r="G3085" s="133">
        <f>IF($K3085="Padrão",BDI!$B$17,IF($K3085="Diferenciado",BDI!$E$17,0))</f>
        <v>0.26419999999999999</v>
      </c>
      <c r="H3085" s="131" t="str">
        <f t="shared" si="144"/>
        <v/>
      </c>
      <c r="I3085" s="132" t="str">
        <f t="shared" si="145"/>
        <v/>
      </c>
      <c r="J3085" s="134"/>
      <c r="K3085" s="135" t="s">
        <v>2979</v>
      </c>
    </row>
    <row r="3086" spans="1:11" hidden="1" x14ac:dyDescent="0.25">
      <c r="A3086" s="128" t="s">
        <v>7968</v>
      </c>
      <c r="B3086" s="129" t="s">
        <v>7969</v>
      </c>
      <c r="C3086" s="130" t="s">
        <v>106</v>
      </c>
      <c r="D3086" s="130">
        <v>0</v>
      </c>
      <c r="E3086" s="131" t="s">
        <v>13</v>
      </c>
      <c r="F3086" s="132" t="str">
        <f t="shared" si="146"/>
        <v/>
      </c>
      <c r="G3086" s="133">
        <f>IF($K3086="Padrão",BDI!$B$17,IF($K3086="Diferenciado",BDI!$E$17,0))</f>
        <v>0.26419999999999999</v>
      </c>
      <c r="H3086" s="131" t="str">
        <f t="shared" si="144"/>
        <v/>
      </c>
      <c r="I3086" s="132" t="str">
        <f t="shared" si="145"/>
        <v/>
      </c>
      <c r="J3086" s="134"/>
      <c r="K3086" s="135" t="s">
        <v>2979</v>
      </c>
    </row>
    <row r="3087" spans="1:11" hidden="1" x14ac:dyDescent="0.25">
      <c r="A3087" s="128" t="s">
        <v>7970</v>
      </c>
      <c r="B3087" s="129" t="s">
        <v>7971</v>
      </c>
      <c r="C3087" s="130" t="s">
        <v>18</v>
      </c>
      <c r="D3087" s="130">
        <v>0</v>
      </c>
      <c r="E3087" s="131" t="s">
        <v>13</v>
      </c>
      <c r="F3087" s="132" t="str">
        <f t="shared" si="146"/>
        <v/>
      </c>
      <c r="G3087" s="133">
        <f>IF($K3087="Padrão",BDI!$B$17,IF($K3087="Diferenciado",BDI!$E$17,0))</f>
        <v>0.26419999999999999</v>
      </c>
      <c r="H3087" s="131" t="str">
        <f t="shared" si="144"/>
        <v/>
      </c>
      <c r="I3087" s="132" t="str">
        <f t="shared" si="145"/>
        <v/>
      </c>
      <c r="J3087" s="134"/>
      <c r="K3087" s="135" t="s">
        <v>2979</v>
      </c>
    </row>
    <row r="3088" spans="1:11" hidden="1" x14ac:dyDescent="0.25">
      <c r="A3088" s="128" t="s">
        <v>7972</v>
      </c>
      <c r="B3088" s="129" t="s">
        <v>7973</v>
      </c>
      <c r="C3088" s="130" t="s">
        <v>18</v>
      </c>
      <c r="D3088" s="130">
        <v>0</v>
      </c>
      <c r="E3088" s="131" t="s">
        <v>13</v>
      </c>
      <c r="F3088" s="132" t="str">
        <f t="shared" si="146"/>
        <v/>
      </c>
      <c r="G3088" s="133">
        <f>IF($K3088="Padrão",BDI!$B$17,IF($K3088="Diferenciado",BDI!$E$17,0))</f>
        <v>0.26419999999999999</v>
      </c>
      <c r="H3088" s="131" t="str">
        <f t="shared" si="144"/>
        <v/>
      </c>
      <c r="I3088" s="132" t="str">
        <f t="shared" si="145"/>
        <v/>
      </c>
      <c r="J3088" s="134"/>
      <c r="K3088" s="135" t="s">
        <v>2979</v>
      </c>
    </row>
    <row r="3089" spans="1:11" hidden="1" x14ac:dyDescent="0.25">
      <c r="A3089" s="177" t="s">
        <v>1734</v>
      </c>
      <c r="B3089" s="129" t="s">
        <v>7974</v>
      </c>
      <c r="C3089" s="130" t="s">
        <v>3995</v>
      </c>
      <c r="D3089" s="130">
        <v>0</v>
      </c>
      <c r="E3089" s="131">
        <f ca="1">OFFSET(INDEX(Composições!A:H,MATCH(Orçamentária!A3089,Composições!A:A,0),8),2,0)</f>
        <v>14973.322434199999</v>
      </c>
      <c r="F3089" s="132">
        <f t="shared" ca="1" si="146"/>
        <v>0</v>
      </c>
      <c r="G3089" s="133">
        <f>IF($K3089="Padrão",BDI!$B$17,IF($K3089="Diferenciado",BDI!$E$17,0))</f>
        <v>0.26419999999999999</v>
      </c>
      <c r="H3089" s="131">
        <f t="shared" ca="1" si="144"/>
        <v>18929.27</v>
      </c>
      <c r="I3089" s="132">
        <f t="shared" ca="1" si="145"/>
        <v>0</v>
      </c>
      <c r="J3089" s="134"/>
      <c r="K3089" s="135" t="s">
        <v>2979</v>
      </c>
    </row>
    <row r="3090" spans="1:11" x14ac:dyDescent="0.25">
      <c r="A3090" s="177" t="s">
        <v>1735</v>
      </c>
      <c r="B3090" s="129" t="s">
        <v>7975</v>
      </c>
      <c r="C3090" s="130" t="s">
        <v>3995</v>
      </c>
      <c r="D3090" s="130">
        <v>1</v>
      </c>
      <c r="E3090" s="131">
        <f ca="1">OFFSET(INDEX(Composições!A:H,MATCH(Orçamentária!A3090,Composições!A:A,0),8),2,0)</f>
        <v>14973.322434199999</v>
      </c>
      <c r="F3090" s="132">
        <f t="shared" ca="1" si="146"/>
        <v>14973.322434199999</v>
      </c>
      <c r="G3090" s="133">
        <f>IF($K3090="Padrão",BDI!$B$17,IF($K3090="Diferenciado",BDI!$E$17,0))</f>
        <v>0.26419999999999999</v>
      </c>
      <c r="H3090" s="131">
        <f t="shared" ca="1" si="144"/>
        <v>18929.27</v>
      </c>
      <c r="I3090" s="132">
        <f t="shared" ca="1" si="145"/>
        <v>18929.27</v>
      </c>
      <c r="J3090" s="134"/>
      <c r="K3090" s="135" t="s">
        <v>2979</v>
      </c>
    </row>
    <row r="3091" spans="1:11" hidden="1" x14ac:dyDescent="0.25">
      <c r="A3091" s="177" t="s">
        <v>1736</v>
      </c>
      <c r="B3091" s="129" t="s">
        <v>7976</v>
      </c>
      <c r="C3091" s="130" t="s">
        <v>3995</v>
      </c>
      <c r="D3091" s="130">
        <v>0</v>
      </c>
      <c r="E3091" s="131">
        <f ca="1">OFFSET(INDEX(Composições!A:H,MATCH(Orçamentária!A3091,Composições!A:A,0),8),2,0)</f>
        <v>2669.0077745999997</v>
      </c>
      <c r="F3091" s="132">
        <f t="shared" ca="1" si="146"/>
        <v>0</v>
      </c>
      <c r="G3091" s="133">
        <f>IF($K3091="Padrão",BDI!$B$17,IF($K3091="Diferenciado",BDI!$E$17,0))</f>
        <v>0.26419999999999999</v>
      </c>
      <c r="H3091" s="131">
        <f t="shared" ca="1" si="144"/>
        <v>3374.16</v>
      </c>
      <c r="I3091" s="132">
        <f t="shared" ca="1" si="145"/>
        <v>0</v>
      </c>
      <c r="J3091" s="134"/>
      <c r="K3091" s="135" t="s">
        <v>2979</v>
      </c>
    </row>
    <row r="3092" spans="1:11" hidden="1" x14ac:dyDescent="0.25">
      <c r="A3092" s="177" t="s">
        <v>1737</v>
      </c>
      <c r="B3092" s="129" t="s">
        <v>7977</v>
      </c>
      <c r="C3092" s="130" t="s">
        <v>3995</v>
      </c>
      <c r="D3092" s="130">
        <v>0</v>
      </c>
      <c r="E3092" s="131">
        <f ca="1">OFFSET(INDEX(Composições!A:H,MATCH(Orçamentária!A3092,Composições!A:A,0),8),2,0)</f>
        <v>3276.5596899999996</v>
      </c>
      <c r="F3092" s="132">
        <f t="shared" ca="1" si="146"/>
        <v>0</v>
      </c>
      <c r="G3092" s="133">
        <f>IF($K3092="Padrão",BDI!$B$17,IF($K3092="Diferenciado",BDI!$E$17,0))</f>
        <v>0.26419999999999999</v>
      </c>
      <c r="H3092" s="131">
        <f t="shared" ca="1" si="144"/>
        <v>4142.2299999999996</v>
      </c>
      <c r="I3092" s="132">
        <f t="shared" ca="1" si="145"/>
        <v>0</v>
      </c>
      <c r="J3092" s="134"/>
      <c r="K3092" s="135" t="s">
        <v>2979</v>
      </c>
    </row>
    <row r="3093" spans="1:11" x14ac:dyDescent="0.25">
      <c r="A3093" s="177" t="s">
        <v>1738</v>
      </c>
      <c r="B3093" s="129" t="s">
        <v>7978</v>
      </c>
      <c r="C3093" s="130" t="s">
        <v>3995</v>
      </c>
      <c r="D3093" s="130">
        <v>1</v>
      </c>
      <c r="E3093" s="131">
        <f ca="1">OFFSET(INDEX(Composições!A:H,MATCH(Orçamentária!A3093,Composições!A:A,0),8),2,0)</f>
        <v>955.20045199999993</v>
      </c>
      <c r="F3093" s="132">
        <f t="shared" ca="1" si="146"/>
        <v>955.20045199999993</v>
      </c>
      <c r="G3093" s="133">
        <f>IF($K3093="Padrão",BDI!$B$17,IF($K3093="Diferenciado",BDI!$E$17,0))</f>
        <v>0.26419999999999999</v>
      </c>
      <c r="H3093" s="131">
        <f t="shared" ca="1" si="144"/>
        <v>1207.56</v>
      </c>
      <c r="I3093" s="132">
        <f t="shared" ca="1" si="145"/>
        <v>1207.56</v>
      </c>
      <c r="J3093" s="134"/>
      <c r="K3093" s="135" t="s">
        <v>2979</v>
      </c>
    </row>
    <row r="3094" spans="1:11" hidden="1" x14ac:dyDescent="0.25">
      <c r="A3094" s="177" t="s">
        <v>1739</v>
      </c>
      <c r="B3094" s="129" t="s">
        <v>7979</v>
      </c>
      <c r="C3094" s="130" t="s">
        <v>3995</v>
      </c>
      <c r="D3094" s="130">
        <v>0</v>
      </c>
      <c r="E3094" s="131">
        <f ca="1">OFFSET(INDEX(Composições!A:H,MATCH(Orçamentária!A3094,Composições!A:A,0),8),2,0)</f>
        <v>3276.5596899999996</v>
      </c>
      <c r="F3094" s="132">
        <f t="shared" ca="1" si="146"/>
        <v>0</v>
      </c>
      <c r="G3094" s="133">
        <f>IF($K3094="Padrão",BDI!$B$17,IF($K3094="Diferenciado",BDI!$E$17,0))</f>
        <v>0.26419999999999999</v>
      </c>
      <c r="H3094" s="131">
        <f t="shared" ca="1" si="144"/>
        <v>4142.2299999999996</v>
      </c>
      <c r="I3094" s="132">
        <f t="shared" ca="1" si="145"/>
        <v>0</v>
      </c>
      <c r="J3094" s="134"/>
      <c r="K3094" s="135" t="s">
        <v>2979</v>
      </c>
    </row>
    <row r="3095" spans="1:11" hidden="1" x14ac:dyDescent="0.25">
      <c r="A3095" s="177" t="s">
        <v>1740</v>
      </c>
      <c r="B3095" s="129" t="s">
        <v>7980</v>
      </c>
      <c r="C3095" s="130" t="s">
        <v>3995</v>
      </c>
      <c r="D3095" s="130">
        <v>0</v>
      </c>
      <c r="E3095" s="131">
        <f ca="1">OFFSET(INDEX(Composições!A:H,MATCH(Orçamentária!A3095,Composições!A:A,0),8),2,0)</f>
        <v>3276.5596899999996</v>
      </c>
      <c r="F3095" s="132">
        <f t="shared" ca="1" si="146"/>
        <v>0</v>
      </c>
      <c r="G3095" s="133">
        <f>IF($K3095="Padrão",BDI!$B$17,IF($K3095="Diferenciado",BDI!$E$17,0))</f>
        <v>0.26419999999999999</v>
      </c>
      <c r="H3095" s="131">
        <f t="shared" ca="1" si="144"/>
        <v>4142.2299999999996</v>
      </c>
      <c r="I3095" s="132">
        <f t="shared" ca="1" si="145"/>
        <v>0</v>
      </c>
      <c r="J3095" s="134"/>
      <c r="K3095" s="135" t="s">
        <v>2979</v>
      </c>
    </row>
    <row r="3096" spans="1:11" x14ac:dyDescent="0.25">
      <c r="A3096" s="177" t="s">
        <v>1741</v>
      </c>
      <c r="B3096" s="129" t="s">
        <v>7981</v>
      </c>
      <c r="C3096" s="130" t="s">
        <v>3995</v>
      </c>
      <c r="D3096" s="130">
        <v>1</v>
      </c>
      <c r="E3096" s="131">
        <f ca="1">OFFSET(INDEX(Composições!A:H,MATCH(Orçamentária!A3096,Composições!A:A,0),8),2,0)</f>
        <v>2610.14077</v>
      </c>
      <c r="F3096" s="132">
        <f t="shared" ca="1" si="146"/>
        <v>2610.14077</v>
      </c>
      <c r="G3096" s="133">
        <f>IF($K3096="Padrão",BDI!$B$17,IF($K3096="Diferenciado",BDI!$E$17,0))</f>
        <v>0.26419999999999999</v>
      </c>
      <c r="H3096" s="131">
        <f t="shared" ca="1" si="144"/>
        <v>3299.74</v>
      </c>
      <c r="I3096" s="132">
        <f t="shared" ca="1" si="145"/>
        <v>3299.74</v>
      </c>
      <c r="J3096" s="134"/>
      <c r="K3096" s="135" t="s">
        <v>2979</v>
      </c>
    </row>
    <row r="3097" spans="1:11" hidden="1" x14ac:dyDescent="0.25">
      <c r="A3097" s="177" t="s">
        <v>1742</v>
      </c>
      <c r="B3097" s="129" t="s">
        <v>7982</v>
      </c>
      <c r="C3097" s="130" t="s">
        <v>3995</v>
      </c>
      <c r="D3097" s="130">
        <v>0</v>
      </c>
      <c r="E3097" s="131">
        <f ca="1">OFFSET(INDEX(Composições!A:H,MATCH(Orçamentária!A3097,Composições!A:A,0),8),2,0)</f>
        <v>2610.14077</v>
      </c>
      <c r="F3097" s="132">
        <f t="shared" ca="1" si="146"/>
        <v>0</v>
      </c>
      <c r="G3097" s="133">
        <f>IF($K3097="Padrão",BDI!$B$17,IF($K3097="Diferenciado",BDI!$E$17,0))</f>
        <v>0.26419999999999999</v>
      </c>
      <c r="H3097" s="131">
        <f t="shared" ca="1" si="144"/>
        <v>3299.74</v>
      </c>
      <c r="I3097" s="132">
        <f t="shared" ca="1" si="145"/>
        <v>0</v>
      </c>
      <c r="J3097" s="134"/>
      <c r="K3097" s="135" t="s">
        <v>2979</v>
      </c>
    </row>
    <row r="3098" spans="1:11" hidden="1" x14ac:dyDescent="0.25">
      <c r="A3098" s="177" t="s">
        <v>1743</v>
      </c>
      <c r="B3098" s="129" t="s">
        <v>7983</v>
      </c>
      <c r="C3098" s="130" t="s">
        <v>3995</v>
      </c>
      <c r="D3098" s="130">
        <v>0</v>
      </c>
      <c r="E3098" s="131">
        <f ca="1">OFFSET(INDEX(Composições!A:H,MATCH(Orçamentária!A3098,Composições!A:A,0),8),2,0)</f>
        <v>2610.14077</v>
      </c>
      <c r="F3098" s="132">
        <f t="shared" ca="1" si="146"/>
        <v>0</v>
      </c>
      <c r="G3098" s="133">
        <f>IF($K3098="Padrão",BDI!$B$17,IF($K3098="Diferenciado",BDI!$E$17,0))</f>
        <v>0.26419999999999999</v>
      </c>
      <c r="H3098" s="131">
        <f t="shared" ca="1" si="144"/>
        <v>3299.74</v>
      </c>
      <c r="I3098" s="132">
        <f t="shared" ca="1" si="145"/>
        <v>0</v>
      </c>
      <c r="J3098" s="134"/>
      <c r="K3098" s="135" t="s">
        <v>2979</v>
      </c>
    </row>
    <row r="3099" spans="1:11" hidden="1" x14ac:dyDescent="0.25">
      <c r="A3099" s="128" t="s">
        <v>7984</v>
      </c>
      <c r="B3099" s="129" t="s">
        <v>7985</v>
      </c>
      <c r="C3099" s="130" t="s">
        <v>18</v>
      </c>
      <c r="D3099" s="130">
        <v>0</v>
      </c>
      <c r="E3099" s="131" t="s">
        <v>13</v>
      </c>
      <c r="F3099" s="132" t="str">
        <f t="shared" si="146"/>
        <v/>
      </c>
      <c r="G3099" s="133">
        <f>IF($K3099="Padrão",BDI!$B$17,IF($K3099="Diferenciado",BDI!$E$17,0))</f>
        <v>0.26419999999999999</v>
      </c>
      <c r="H3099" s="131" t="str">
        <f t="shared" si="144"/>
        <v/>
      </c>
      <c r="I3099" s="132" t="str">
        <f t="shared" si="145"/>
        <v/>
      </c>
      <c r="J3099" s="134"/>
      <c r="K3099" s="135" t="s">
        <v>2979</v>
      </c>
    </row>
    <row r="3100" spans="1:11" hidden="1" x14ac:dyDescent="0.25">
      <c r="A3100" s="177" t="s">
        <v>1744</v>
      </c>
      <c r="B3100" s="129" t="s">
        <v>7986</v>
      </c>
      <c r="C3100" s="130" t="s">
        <v>18</v>
      </c>
      <c r="D3100" s="130">
        <v>0</v>
      </c>
      <c r="E3100" s="131">
        <f ca="1">OFFSET(INDEX(Composições!A:H,MATCH(Orçamentária!A3100,Composições!A:A,0),8),2,0)</f>
        <v>565.76299999999992</v>
      </c>
      <c r="F3100" s="132">
        <f t="shared" ca="1" si="146"/>
        <v>0</v>
      </c>
      <c r="G3100" s="133">
        <f>IF($K3100="Padrão",BDI!$B$17,IF($K3100="Diferenciado",BDI!$E$17,0))</f>
        <v>0.26419999999999999</v>
      </c>
      <c r="H3100" s="131">
        <f t="shared" ca="1" si="144"/>
        <v>715.24</v>
      </c>
      <c r="I3100" s="132">
        <f t="shared" ca="1" si="145"/>
        <v>0</v>
      </c>
      <c r="J3100" s="134"/>
      <c r="K3100" s="135" t="s">
        <v>2979</v>
      </c>
    </row>
    <row r="3101" spans="1:11" hidden="1" x14ac:dyDescent="0.25">
      <c r="A3101" s="177" t="s">
        <v>1745</v>
      </c>
      <c r="B3101" s="129" t="s">
        <v>7987</v>
      </c>
      <c r="C3101" s="130" t="s">
        <v>18</v>
      </c>
      <c r="D3101" s="130">
        <v>0</v>
      </c>
      <c r="E3101" s="131">
        <f ca="1">OFFSET(INDEX(Composições!A:H,MATCH(Orçamentária!A3101,Composições!A:A,0),8),2,0)</f>
        <v>221.47349999999997</v>
      </c>
      <c r="F3101" s="132">
        <f t="shared" ca="1" si="146"/>
        <v>0</v>
      </c>
      <c r="G3101" s="133">
        <f>IF($K3101="Padrão",BDI!$B$17,IF($K3101="Diferenciado",BDI!$E$17,0))</f>
        <v>0.26419999999999999</v>
      </c>
      <c r="H3101" s="131">
        <f t="shared" ca="1" si="144"/>
        <v>279.99</v>
      </c>
      <c r="I3101" s="132">
        <f t="shared" ca="1" si="145"/>
        <v>0</v>
      </c>
      <c r="J3101" s="134"/>
      <c r="K3101" s="135" t="s">
        <v>2979</v>
      </c>
    </row>
    <row r="3102" spans="1:11" hidden="1" x14ac:dyDescent="0.25">
      <c r="A3102" s="128" t="s">
        <v>7988</v>
      </c>
      <c r="B3102" s="129" t="s">
        <v>7989</v>
      </c>
      <c r="C3102" s="130" t="s">
        <v>18</v>
      </c>
      <c r="D3102" s="130">
        <v>0</v>
      </c>
      <c r="E3102" s="131" t="s">
        <v>13</v>
      </c>
      <c r="F3102" s="132" t="str">
        <f t="shared" si="146"/>
        <v/>
      </c>
      <c r="G3102" s="133">
        <f>IF($K3102="Padrão",BDI!$B$17,IF($K3102="Diferenciado",BDI!$E$17,0))</f>
        <v>0.26419999999999999</v>
      </c>
      <c r="H3102" s="131" t="str">
        <f t="shared" si="144"/>
        <v/>
      </c>
      <c r="I3102" s="132" t="str">
        <f t="shared" si="145"/>
        <v/>
      </c>
      <c r="J3102" s="134"/>
      <c r="K3102" s="135" t="s">
        <v>2979</v>
      </c>
    </row>
    <row r="3103" spans="1:11" x14ac:dyDescent="0.25">
      <c r="A3103" s="128" t="s">
        <v>7990</v>
      </c>
      <c r="B3103" s="129" t="s">
        <v>7991</v>
      </c>
      <c r="C3103" s="130" t="s">
        <v>461</v>
      </c>
      <c r="D3103" s="130">
        <v>1</v>
      </c>
      <c r="E3103" s="176">
        <v>66.239999999999995</v>
      </c>
      <c r="F3103" s="132">
        <f t="shared" si="146"/>
        <v>66.239999999999995</v>
      </c>
      <c r="G3103" s="133">
        <f>IF($K3103="Padrão",BDI!$B$17,IF($K3103="Diferenciado",BDI!$E$17,0))</f>
        <v>0.26419999999999999</v>
      </c>
      <c r="H3103" s="131">
        <f t="shared" si="144"/>
        <v>83.74</v>
      </c>
      <c r="I3103" s="132">
        <f t="shared" si="145"/>
        <v>83.74</v>
      </c>
      <c r="J3103" s="134"/>
      <c r="K3103" s="135" t="s">
        <v>2979</v>
      </c>
    </row>
    <row r="3104" spans="1:11" x14ac:dyDescent="0.25">
      <c r="A3104" s="128" t="s">
        <v>7992</v>
      </c>
      <c r="B3104" s="129" t="s">
        <v>7993</v>
      </c>
      <c r="C3104" s="130" t="s">
        <v>18</v>
      </c>
      <c r="D3104" s="130">
        <v>1</v>
      </c>
      <c r="E3104" s="176">
        <v>114.75</v>
      </c>
      <c r="F3104" s="132">
        <f t="shared" si="146"/>
        <v>114.75</v>
      </c>
      <c r="G3104" s="133">
        <f>IF($K3104="Padrão",BDI!$B$17,IF($K3104="Diferenciado",BDI!$E$17,0))</f>
        <v>0.26419999999999999</v>
      </c>
      <c r="H3104" s="131">
        <f t="shared" si="144"/>
        <v>145.07</v>
      </c>
      <c r="I3104" s="132">
        <f t="shared" si="145"/>
        <v>145.07</v>
      </c>
      <c r="J3104" s="134"/>
      <c r="K3104" s="135" t="s">
        <v>2979</v>
      </c>
    </row>
    <row r="3105" spans="1:11" x14ac:dyDescent="0.25">
      <c r="A3105" s="128" t="s">
        <v>7994</v>
      </c>
      <c r="B3105" s="129" t="s">
        <v>7995</v>
      </c>
      <c r="C3105" s="130" t="s">
        <v>18</v>
      </c>
      <c r="D3105" s="130">
        <v>1</v>
      </c>
      <c r="E3105" s="176">
        <v>100.42</v>
      </c>
      <c r="F3105" s="132">
        <f t="shared" si="146"/>
        <v>100.42</v>
      </c>
      <c r="G3105" s="133">
        <f>IF($K3105="Padrão",BDI!$B$17,IF($K3105="Diferenciado",BDI!$E$17,0))</f>
        <v>0.26419999999999999</v>
      </c>
      <c r="H3105" s="131">
        <f t="shared" si="144"/>
        <v>126.95</v>
      </c>
      <c r="I3105" s="132">
        <f t="shared" si="145"/>
        <v>126.95</v>
      </c>
      <c r="J3105" s="134"/>
      <c r="K3105" s="135" t="s">
        <v>2979</v>
      </c>
    </row>
    <row r="3106" spans="1:11" x14ac:dyDescent="0.25">
      <c r="A3106" s="128" t="s">
        <v>7996</v>
      </c>
      <c r="B3106" s="129" t="s">
        <v>7997</v>
      </c>
      <c r="C3106" s="130" t="s">
        <v>18</v>
      </c>
      <c r="D3106" s="130">
        <v>1</v>
      </c>
      <c r="E3106" s="176">
        <v>188.52</v>
      </c>
      <c r="F3106" s="132">
        <f t="shared" si="146"/>
        <v>188.52</v>
      </c>
      <c r="G3106" s="133">
        <f>IF($K3106="Padrão",BDI!$B$17,IF($K3106="Diferenciado",BDI!$E$17,0))</f>
        <v>0.26419999999999999</v>
      </c>
      <c r="H3106" s="131">
        <f t="shared" si="144"/>
        <v>238.33</v>
      </c>
      <c r="I3106" s="132">
        <f t="shared" si="145"/>
        <v>238.33</v>
      </c>
      <c r="J3106" s="134"/>
      <c r="K3106" s="135" t="s">
        <v>2979</v>
      </c>
    </row>
    <row r="3107" spans="1:11" x14ac:dyDescent="0.25">
      <c r="A3107" s="128" t="s">
        <v>7998</v>
      </c>
      <c r="B3107" s="129" t="s">
        <v>7999</v>
      </c>
      <c r="C3107" s="130" t="s">
        <v>18</v>
      </c>
      <c r="D3107" s="130">
        <v>1</v>
      </c>
      <c r="E3107" s="176">
        <v>427</v>
      </c>
      <c r="F3107" s="132">
        <f t="shared" si="146"/>
        <v>427</v>
      </c>
      <c r="G3107" s="133">
        <f>IF($K3107="Padrão",BDI!$B$17,IF($K3107="Diferenciado",BDI!$E$17,0))</f>
        <v>0.26419999999999999</v>
      </c>
      <c r="H3107" s="131">
        <f t="shared" si="144"/>
        <v>539.80999999999995</v>
      </c>
      <c r="I3107" s="132">
        <f t="shared" si="145"/>
        <v>539.80999999999995</v>
      </c>
      <c r="J3107" s="134"/>
      <c r="K3107" s="135" t="s">
        <v>2979</v>
      </c>
    </row>
    <row r="3108" spans="1:11" x14ac:dyDescent="0.25">
      <c r="A3108" s="128" t="s">
        <v>8000</v>
      </c>
      <c r="B3108" s="129" t="s">
        <v>8001</v>
      </c>
      <c r="C3108" s="130" t="s">
        <v>18</v>
      </c>
      <c r="D3108" s="130">
        <v>1</v>
      </c>
      <c r="E3108" s="176">
        <v>284.83</v>
      </c>
      <c r="F3108" s="132">
        <f t="shared" si="146"/>
        <v>284.83</v>
      </c>
      <c r="G3108" s="133">
        <f>IF($K3108="Padrão",BDI!$B$17,IF($K3108="Diferenciado",BDI!$E$17,0))</f>
        <v>0.26419999999999999</v>
      </c>
      <c r="H3108" s="131">
        <f t="shared" si="144"/>
        <v>360.08</v>
      </c>
      <c r="I3108" s="132">
        <f t="shared" si="145"/>
        <v>360.08</v>
      </c>
      <c r="J3108" s="134"/>
      <c r="K3108" s="135" t="s">
        <v>2979</v>
      </c>
    </row>
    <row r="3109" spans="1:11" x14ac:dyDescent="0.25">
      <c r="A3109" s="128" t="s">
        <v>8002</v>
      </c>
      <c r="B3109" s="129" t="s">
        <v>8003</v>
      </c>
      <c r="C3109" s="130" t="s">
        <v>18</v>
      </c>
      <c r="D3109" s="130">
        <v>1</v>
      </c>
      <c r="E3109" s="176">
        <v>358.22</v>
      </c>
      <c r="F3109" s="132">
        <f t="shared" si="146"/>
        <v>358.22</v>
      </c>
      <c r="G3109" s="133">
        <f>IF($K3109="Padrão",BDI!$B$17,IF($K3109="Diferenciado",BDI!$E$17,0))</f>
        <v>0.26419999999999999</v>
      </c>
      <c r="H3109" s="131">
        <f t="shared" si="144"/>
        <v>452.86</v>
      </c>
      <c r="I3109" s="132">
        <f t="shared" si="145"/>
        <v>452.86</v>
      </c>
      <c r="J3109" s="134"/>
      <c r="K3109" s="135" t="s">
        <v>2979</v>
      </c>
    </row>
    <row r="3110" spans="1:11" x14ac:dyDescent="0.25">
      <c r="A3110" s="128" t="s">
        <v>8004</v>
      </c>
      <c r="B3110" s="129" t="s">
        <v>8005</v>
      </c>
      <c r="C3110" s="130" t="s">
        <v>18</v>
      </c>
      <c r="D3110" s="130">
        <v>1</v>
      </c>
      <c r="E3110" s="176">
        <v>1180.5999999999999</v>
      </c>
      <c r="F3110" s="132">
        <f t="shared" si="146"/>
        <v>1180.5999999999999</v>
      </c>
      <c r="G3110" s="133">
        <f>IF($K3110="Padrão",BDI!$B$17,IF($K3110="Diferenciado",BDI!$E$17,0))</f>
        <v>0.26419999999999999</v>
      </c>
      <c r="H3110" s="131">
        <f t="shared" si="144"/>
        <v>1492.51</v>
      </c>
      <c r="I3110" s="132">
        <f t="shared" si="145"/>
        <v>1492.51</v>
      </c>
      <c r="J3110" s="134"/>
      <c r="K3110" s="135" t="s">
        <v>2979</v>
      </c>
    </row>
    <row r="3111" spans="1:11" x14ac:dyDescent="0.25">
      <c r="A3111" s="128" t="s">
        <v>8006</v>
      </c>
      <c r="B3111" s="129" t="s">
        <v>8007</v>
      </c>
      <c r="C3111" s="130" t="s">
        <v>18</v>
      </c>
      <c r="D3111" s="130">
        <v>1</v>
      </c>
      <c r="E3111" s="176">
        <v>2664.99</v>
      </c>
      <c r="F3111" s="132">
        <f t="shared" si="146"/>
        <v>2664.99</v>
      </c>
      <c r="G3111" s="133">
        <f>IF($K3111="Padrão",BDI!$B$17,IF($K3111="Diferenciado",BDI!$E$17,0))</f>
        <v>0.26419999999999999</v>
      </c>
      <c r="H3111" s="131">
        <f t="shared" si="144"/>
        <v>3369.08</v>
      </c>
      <c r="I3111" s="132">
        <f t="shared" si="145"/>
        <v>3369.08</v>
      </c>
      <c r="J3111" s="134"/>
      <c r="K3111" s="135" t="s">
        <v>2979</v>
      </c>
    </row>
    <row r="3112" spans="1:11" x14ac:dyDescent="0.25">
      <c r="A3112" s="128" t="s">
        <v>8008</v>
      </c>
      <c r="B3112" s="129" t="s">
        <v>8009</v>
      </c>
      <c r="C3112" s="130" t="s">
        <v>18</v>
      </c>
      <c r="D3112" s="130">
        <v>1</v>
      </c>
      <c r="E3112" s="176">
        <v>759.41</v>
      </c>
      <c r="F3112" s="132">
        <f t="shared" si="146"/>
        <v>759.41</v>
      </c>
      <c r="G3112" s="133">
        <f>IF($K3112="Padrão",BDI!$B$17,IF($K3112="Diferenciado",BDI!$E$17,0))</f>
        <v>0.26419999999999999</v>
      </c>
      <c r="H3112" s="131">
        <f t="shared" si="144"/>
        <v>960.05</v>
      </c>
      <c r="I3112" s="132">
        <f t="shared" si="145"/>
        <v>960.05</v>
      </c>
      <c r="J3112" s="134"/>
      <c r="K3112" s="135" t="s">
        <v>2979</v>
      </c>
    </row>
    <row r="3113" spans="1:11" hidden="1" x14ac:dyDescent="0.25">
      <c r="A3113" s="128" t="s">
        <v>8010</v>
      </c>
      <c r="B3113" s="129" t="s">
        <v>8011</v>
      </c>
      <c r="C3113" s="130" t="s">
        <v>18</v>
      </c>
      <c r="D3113" s="130">
        <v>0</v>
      </c>
      <c r="E3113" s="131" t="s">
        <v>13</v>
      </c>
      <c r="F3113" s="132" t="str">
        <f t="shared" si="146"/>
        <v/>
      </c>
      <c r="G3113" s="133">
        <f>IF($K3113="Padrão",BDI!$B$17,IF($K3113="Diferenciado",BDI!$E$17,0))</f>
        <v>0.26419999999999999</v>
      </c>
      <c r="H3113" s="131" t="str">
        <f t="shared" si="144"/>
        <v/>
      </c>
      <c r="I3113" s="132" t="str">
        <f t="shared" si="145"/>
        <v/>
      </c>
      <c r="J3113" s="134"/>
      <c r="K3113" s="135" t="s">
        <v>2979</v>
      </c>
    </row>
    <row r="3114" spans="1:11" hidden="1" x14ac:dyDescent="0.25">
      <c r="A3114" s="128" t="s">
        <v>8012</v>
      </c>
      <c r="B3114" s="129" t="s">
        <v>8013</v>
      </c>
      <c r="C3114" s="130" t="s">
        <v>18</v>
      </c>
      <c r="D3114" s="130">
        <v>0</v>
      </c>
      <c r="E3114" s="131" t="s">
        <v>13</v>
      </c>
      <c r="F3114" s="132" t="str">
        <f t="shared" si="146"/>
        <v/>
      </c>
      <c r="G3114" s="133">
        <f>IF($K3114="Padrão",BDI!$B$17,IF($K3114="Diferenciado",BDI!$E$17,0))</f>
        <v>0.26419999999999999</v>
      </c>
      <c r="H3114" s="131" t="str">
        <f t="shared" si="144"/>
        <v/>
      </c>
      <c r="I3114" s="132" t="str">
        <f t="shared" si="145"/>
        <v/>
      </c>
      <c r="J3114" s="134"/>
      <c r="K3114" s="135" t="s">
        <v>2979</v>
      </c>
    </row>
    <row r="3115" spans="1:11" hidden="1" x14ac:dyDescent="0.25">
      <c r="A3115" s="128" t="s">
        <v>8014</v>
      </c>
      <c r="B3115" s="129" t="s">
        <v>8015</v>
      </c>
      <c r="C3115" s="130" t="s">
        <v>18</v>
      </c>
      <c r="D3115" s="130">
        <v>0</v>
      </c>
      <c r="E3115" s="131" t="s">
        <v>13</v>
      </c>
      <c r="F3115" s="132" t="str">
        <f t="shared" si="146"/>
        <v/>
      </c>
      <c r="G3115" s="133">
        <f>IF($K3115="Padrão",BDI!$B$17,IF($K3115="Diferenciado",BDI!$E$17,0))</f>
        <v>0.26419999999999999</v>
      </c>
      <c r="H3115" s="131" t="str">
        <f t="shared" si="144"/>
        <v/>
      </c>
      <c r="I3115" s="132" t="str">
        <f t="shared" si="145"/>
        <v/>
      </c>
      <c r="J3115" s="134"/>
      <c r="K3115" s="135" t="s">
        <v>2979</v>
      </c>
    </row>
    <row r="3116" spans="1:11" hidden="1" x14ac:dyDescent="0.25">
      <c r="A3116" s="177" t="s">
        <v>1746</v>
      </c>
      <c r="B3116" s="129" t="s">
        <v>8016</v>
      </c>
      <c r="C3116" s="130" t="s">
        <v>18</v>
      </c>
      <c r="D3116" s="130">
        <v>0</v>
      </c>
      <c r="E3116" s="131">
        <f ca="1">OFFSET(INDEX(Composições!A:H,MATCH(Orçamentária!A3116,Composições!A:A,0),8),2,0)</f>
        <v>63.74499999999999</v>
      </c>
      <c r="F3116" s="132">
        <f t="shared" ca="1" si="146"/>
        <v>0</v>
      </c>
      <c r="G3116" s="133">
        <f>IF($K3116="Padrão",BDI!$B$17,IF($K3116="Diferenciado",BDI!$E$17,0))</f>
        <v>0.26419999999999999</v>
      </c>
      <c r="H3116" s="131">
        <f t="shared" ca="1" si="144"/>
        <v>80.59</v>
      </c>
      <c r="I3116" s="132">
        <f t="shared" ca="1" si="145"/>
        <v>0</v>
      </c>
      <c r="J3116" s="134"/>
      <c r="K3116" s="135" t="s">
        <v>2979</v>
      </c>
    </row>
    <row r="3117" spans="1:11" hidden="1" x14ac:dyDescent="0.25">
      <c r="A3117" s="177" t="s">
        <v>1747</v>
      </c>
      <c r="B3117" s="129" t="s">
        <v>8017</v>
      </c>
      <c r="C3117" s="130" t="s">
        <v>106</v>
      </c>
      <c r="D3117" s="130">
        <v>0</v>
      </c>
      <c r="E3117" s="131">
        <f ca="1">OFFSET(INDEX(Composições!A:H,MATCH(Orçamentária!A3117,Composições!A:A,0),8),2,0)</f>
        <v>48.915500000000002</v>
      </c>
      <c r="F3117" s="132">
        <f t="shared" ca="1" si="146"/>
        <v>0</v>
      </c>
      <c r="G3117" s="133">
        <f>IF($K3117="Padrão",BDI!$B$17,IF($K3117="Diferenciado",BDI!$E$17,0))</f>
        <v>0.26419999999999999</v>
      </c>
      <c r="H3117" s="131">
        <f t="shared" ca="1" si="144"/>
        <v>61.84</v>
      </c>
      <c r="I3117" s="132">
        <f t="shared" ca="1" si="145"/>
        <v>0</v>
      </c>
      <c r="J3117" s="134"/>
      <c r="K3117" s="135" t="s">
        <v>2979</v>
      </c>
    </row>
    <row r="3118" spans="1:11" hidden="1" x14ac:dyDescent="0.25">
      <c r="A3118" s="128" t="s">
        <v>8018</v>
      </c>
      <c r="B3118" s="129" t="s">
        <v>8019</v>
      </c>
      <c r="C3118" s="130" t="s">
        <v>18</v>
      </c>
      <c r="D3118" s="130">
        <v>0</v>
      </c>
      <c r="E3118" s="131" t="s">
        <v>13</v>
      </c>
      <c r="F3118" s="132" t="str">
        <f t="shared" si="146"/>
        <v/>
      </c>
      <c r="G3118" s="133">
        <f>IF($K3118="Padrão",BDI!$B$17,IF($K3118="Diferenciado",BDI!$E$17,0))</f>
        <v>0.26419999999999999</v>
      </c>
      <c r="H3118" s="131" t="str">
        <f t="shared" si="144"/>
        <v/>
      </c>
      <c r="I3118" s="132" t="str">
        <f t="shared" si="145"/>
        <v/>
      </c>
      <c r="J3118" s="134"/>
      <c r="K3118" s="135" t="s">
        <v>2979</v>
      </c>
    </row>
    <row r="3119" spans="1:11" hidden="1" x14ac:dyDescent="0.25">
      <c r="A3119" s="128" t="s">
        <v>8020</v>
      </c>
      <c r="B3119" s="129" t="s">
        <v>8021</v>
      </c>
      <c r="C3119" s="130" t="s">
        <v>18</v>
      </c>
      <c r="D3119" s="130">
        <v>0</v>
      </c>
      <c r="E3119" s="131" t="s">
        <v>13</v>
      </c>
      <c r="F3119" s="132" t="str">
        <f t="shared" si="146"/>
        <v/>
      </c>
      <c r="G3119" s="133">
        <f>IF($K3119="Padrão",BDI!$B$17,IF($K3119="Diferenciado",BDI!$E$17,0))</f>
        <v>0.26419999999999999</v>
      </c>
      <c r="H3119" s="131" t="str">
        <f t="shared" si="144"/>
        <v/>
      </c>
      <c r="I3119" s="132" t="str">
        <f t="shared" si="145"/>
        <v/>
      </c>
      <c r="J3119" s="134"/>
      <c r="K3119" s="135" t="s">
        <v>2979</v>
      </c>
    </row>
    <row r="3120" spans="1:11" x14ac:dyDescent="0.25">
      <c r="A3120" s="128" t="s">
        <v>8022</v>
      </c>
      <c r="B3120" s="129" t="s">
        <v>8023</v>
      </c>
      <c r="C3120" s="130" t="s">
        <v>3487</v>
      </c>
      <c r="D3120" s="130">
        <v>210</v>
      </c>
      <c r="E3120" s="176">
        <v>156.37</v>
      </c>
      <c r="F3120" s="132">
        <f t="shared" si="146"/>
        <v>32837.700000000004</v>
      </c>
      <c r="G3120" s="133">
        <f>IF($K3120="Padrão",BDI!$B$17,IF($K3120="Diferenciado",BDI!$E$17,0))</f>
        <v>0.26419999999999999</v>
      </c>
      <c r="H3120" s="131">
        <f t="shared" si="144"/>
        <v>197.68</v>
      </c>
      <c r="I3120" s="132">
        <f t="shared" si="145"/>
        <v>41512.800000000003</v>
      </c>
      <c r="J3120" s="134"/>
      <c r="K3120" s="135" t="s">
        <v>2979</v>
      </c>
    </row>
    <row r="3121" spans="1:11" x14ac:dyDescent="0.25">
      <c r="A3121" s="128" t="s">
        <v>8024</v>
      </c>
      <c r="B3121" s="129" t="s">
        <v>8025</v>
      </c>
      <c r="C3121" s="130" t="s">
        <v>18</v>
      </c>
      <c r="D3121" s="130">
        <v>1</v>
      </c>
      <c r="E3121" s="176">
        <v>40.24</v>
      </c>
      <c r="F3121" s="132">
        <f t="shared" si="146"/>
        <v>40.24</v>
      </c>
      <c r="G3121" s="133">
        <f>IF($K3121="Padrão",BDI!$B$17,IF($K3121="Diferenciado",BDI!$E$17,0))</f>
        <v>0.26419999999999999</v>
      </c>
      <c r="H3121" s="131">
        <f t="shared" si="144"/>
        <v>50.87</v>
      </c>
      <c r="I3121" s="132">
        <f t="shared" si="145"/>
        <v>50.87</v>
      </c>
      <c r="J3121" s="134"/>
      <c r="K3121" s="135" t="s">
        <v>2979</v>
      </c>
    </row>
    <row r="3122" spans="1:11" hidden="1" x14ac:dyDescent="0.25">
      <c r="A3122" s="128" t="s">
        <v>8026</v>
      </c>
      <c r="B3122" s="129" t="s">
        <v>8027</v>
      </c>
      <c r="C3122" s="130" t="s">
        <v>18</v>
      </c>
      <c r="D3122" s="130">
        <v>0</v>
      </c>
      <c r="E3122" s="131" t="s">
        <v>13</v>
      </c>
      <c r="F3122" s="132" t="str">
        <f t="shared" si="146"/>
        <v/>
      </c>
      <c r="G3122" s="133">
        <f>IF($K3122="Padrão",BDI!$B$17,IF($K3122="Diferenciado",BDI!$E$17,0))</f>
        <v>0.26419999999999999</v>
      </c>
      <c r="H3122" s="131" t="str">
        <f t="shared" si="144"/>
        <v/>
      </c>
      <c r="I3122" s="132" t="str">
        <f t="shared" si="145"/>
        <v/>
      </c>
      <c r="J3122" s="134"/>
      <c r="K3122" s="135" t="s">
        <v>2979</v>
      </c>
    </row>
    <row r="3123" spans="1:11" x14ac:dyDescent="0.25">
      <c r="A3123" s="128" t="s">
        <v>8028</v>
      </c>
      <c r="B3123" s="129" t="s">
        <v>8029</v>
      </c>
      <c r="C3123" s="130" t="s">
        <v>18</v>
      </c>
      <c r="D3123" s="130">
        <v>18</v>
      </c>
      <c r="E3123" s="176">
        <v>26.08</v>
      </c>
      <c r="F3123" s="132">
        <f t="shared" si="146"/>
        <v>469.43999999999994</v>
      </c>
      <c r="G3123" s="133">
        <f>IF($K3123="Padrão",BDI!$B$17,IF($K3123="Diferenciado",BDI!$E$17,0))</f>
        <v>0.26419999999999999</v>
      </c>
      <c r="H3123" s="131">
        <f t="shared" si="144"/>
        <v>32.97</v>
      </c>
      <c r="I3123" s="132">
        <f t="shared" si="145"/>
        <v>593.46</v>
      </c>
      <c r="J3123" s="134"/>
      <c r="K3123" s="135" t="s">
        <v>2979</v>
      </c>
    </row>
    <row r="3124" spans="1:11" x14ac:dyDescent="0.25">
      <c r="A3124" s="128" t="s">
        <v>8030</v>
      </c>
      <c r="B3124" s="129" t="s">
        <v>8031</v>
      </c>
      <c r="C3124" s="130" t="s">
        <v>18</v>
      </c>
      <c r="D3124" s="130">
        <v>42</v>
      </c>
      <c r="E3124" s="176">
        <v>8.58</v>
      </c>
      <c r="F3124" s="132">
        <f t="shared" si="146"/>
        <v>360.36</v>
      </c>
      <c r="G3124" s="133">
        <f>IF($K3124="Padrão",BDI!$B$17,IF($K3124="Diferenciado",BDI!$E$17,0))</f>
        <v>0.26419999999999999</v>
      </c>
      <c r="H3124" s="131">
        <f t="shared" si="144"/>
        <v>10.85</v>
      </c>
      <c r="I3124" s="132">
        <f t="shared" si="145"/>
        <v>455.7</v>
      </c>
      <c r="J3124" s="134"/>
      <c r="K3124" s="135" t="s">
        <v>2979</v>
      </c>
    </row>
    <row r="3125" spans="1:11" x14ac:dyDescent="0.25">
      <c r="A3125" s="128" t="s">
        <v>8032</v>
      </c>
      <c r="B3125" s="129" t="s">
        <v>8033</v>
      </c>
      <c r="C3125" s="130" t="s">
        <v>18</v>
      </c>
      <c r="D3125" s="130">
        <v>110</v>
      </c>
      <c r="E3125" s="176">
        <v>10.14</v>
      </c>
      <c r="F3125" s="132">
        <f t="shared" si="146"/>
        <v>1115.4000000000001</v>
      </c>
      <c r="G3125" s="133">
        <f>IF($K3125="Padrão",BDI!$B$17,IF($K3125="Diferenciado",BDI!$E$17,0))</f>
        <v>0.26419999999999999</v>
      </c>
      <c r="H3125" s="131">
        <f t="shared" si="144"/>
        <v>12.82</v>
      </c>
      <c r="I3125" s="132">
        <f t="shared" si="145"/>
        <v>1410.2</v>
      </c>
      <c r="J3125" s="134"/>
      <c r="K3125" s="135" t="s">
        <v>2979</v>
      </c>
    </row>
    <row r="3126" spans="1:11" x14ac:dyDescent="0.25">
      <c r="A3126" s="128" t="s">
        <v>8034</v>
      </c>
      <c r="B3126" s="129" t="s">
        <v>8035</v>
      </c>
      <c r="C3126" s="130" t="s">
        <v>18</v>
      </c>
      <c r="D3126" s="130">
        <v>30</v>
      </c>
      <c r="E3126" s="176">
        <v>9.14</v>
      </c>
      <c r="F3126" s="132">
        <f t="shared" si="146"/>
        <v>274.20000000000005</v>
      </c>
      <c r="G3126" s="133">
        <f>IF($K3126="Padrão",BDI!$B$17,IF($K3126="Diferenciado",BDI!$E$17,0))</f>
        <v>0.18609999999999999</v>
      </c>
      <c r="H3126" s="131">
        <f t="shared" si="144"/>
        <v>10.84</v>
      </c>
      <c r="I3126" s="132">
        <f t="shared" si="145"/>
        <v>325.2</v>
      </c>
      <c r="J3126" s="134"/>
      <c r="K3126" s="135" t="s">
        <v>2977</v>
      </c>
    </row>
    <row r="3127" spans="1:11" hidden="1" x14ac:dyDescent="0.25">
      <c r="A3127" s="128" t="s">
        <v>8036</v>
      </c>
      <c r="B3127" s="129" t="s">
        <v>8037</v>
      </c>
      <c r="C3127" s="130" t="s">
        <v>3487</v>
      </c>
      <c r="D3127" s="130">
        <v>0</v>
      </c>
      <c r="E3127" s="131" t="s">
        <v>13</v>
      </c>
      <c r="F3127" s="132" t="str">
        <f t="shared" si="146"/>
        <v/>
      </c>
      <c r="G3127" s="133">
        <f>IF($K3127="Padrão",BDI!$B$17,IF($K3127="Diferenciado",BDI!$E$17,0))</f>
        <v>0.26419999999999999</v>
      </c>
      <c r="H3127" s="131" t="str">
        <f t="shared" si="144"/>
        <v/>
      </c>
      <c r="I3127" s="132" t="str">
        <f t="shared" si="145"/>
        <v/>
      </c>
      <c r="J3127" s="134"/>
      <c r="K3127" s="135" t="s">
        <v>2979</v>
      </c>
    </row>
    <row r="3128" spans="1:11" x14ac:dyDescent="0.25">
      <c r="A3128" s="128" t="s">
        <v>8038</v>
      </c>
      <c r="B3128" s="129" t="s">
        <v>8039</v>
      </c>
      <c r="C3128" s="130" t="s">
        <v>18</v>
      </c>
      <c r="D3128" s="130">
        <v>1</v>
      </c>
      <c r="E3128" s="176">
        <v>20.11</v>
      </c>
      <c r="F3128" s="132">
        <f t="shared" si="146"/>
        <v>20.11</v>
      </c>
      <c r="G3128" s="133">
        <f>IF($K3128="Padrão",BDI!$B$17,IF($K3128="Diferenciado",BDI!$E$17,0))</f>
        <v>0.26419999999999999</v>
      </c>
      <c r="H3128" s="131">
        <f t="shared" si="144"/>
        <v>25.42</v>
      </c>
      <c r="I3128" s="132">
        <f t="shared" si="145"/>
        <v>25.42</v>
      </c>
      <c r="J3128" s="134"/>
      <c r="K3128" s="135" t="s">
        <v>2979</v>
      </c>
    </row>
    <row r="3129" spans="1:11" hidden="1" x14ac:dyDescent="0.25">
      <c r="A3129" s="128" t="s">
        <v>8040</v>
      </c>
      <c r="B3129" s="129" t="s">
        <v>8041</v>
      </c>
      <c r="C3129" s="130" t="s">
        <v>18</v>
      </c>
      <c r="D3129" s="130">
        <v>0</v>
      </c>
      <c r="E3129" s="131" t="s">
        <v>13</v>
      </c>
      <c r="F3129" s="132" t="str">
        <f t="shared" si="146"/>
        <v/>
      </c>
      <c r="G3129" s="133">
        <f>IF($K3129="Padrão",BDI!$B$17,IF($K3129="Diferenciado",BDI!$E$17,0))</f>
        <v>0.26419999999999999</v>
      </c>
      <c r="H3129" s="131" t="str">
        <f t="shared" si="144"/>
        <v/>
      </c>
      <c r="I3129" s="132" t="str">
        <f t="shared" si="145"/>
        <v/>
      </c>
      <c r="J3129" s="134"/>
      <c r="K3129" s="135" t="s">
        <v>2979</v>
      </c>
    </row>
    <row r="3130" spans="1:11" hidden="1" x14ac:dyDescent="0.25">
      <c r="A3130" s="128" t="s">
        <v>8042</v>
      </c>
      <c r="B3130" s="129" t="s">
        <v>8043</v>
      </c>
      <c r="C3130" s="130" t="s">
        <v>18</v>
      </c>
      <c r="D3130" s="130">
        <v>0</v>
      </c>
      <c r="E3130" s="131" t="s">
        <v>13</v>
      </c>
      <c r="F3130" s="132" t="str">
        <f t="shared" si="146"/>
        <v/>
      </c>
      <c r="G3130" s="133">
        <f>IF($K3130="Padrão",BDI!$B$17,IF($K3130="Diferenciado",BDI!$E$17,0))</f>
        <v>0.26419999999999999</v>
      </c>
      <c r="H3130" s="131" t="str">
        <f t="shared" si="144"/>
        <v/>
      </c>
      <c r="I3130" s="132" t="str">
        <f t="shared" si="145"/>
        <v/>
      </c>
      <c r="J3130" s="134"/>
      <c r="K3130" s="135" t="s">
        <v>2979</v>
      </c>
    </row>
    <row r="3131" spans="1:11" hidden="1" x14ac:dyDescent="0.25">
      <c r="A3131" s="177" t="s">
        <v>1748</v>
      </c>
      <c r="B3131" s="129" t="s">
        <v>1749</v>
      </c>
      <c r="C3131" s="130" t="s">
        <v>18</v>
      </c>
      <c r="D3131" s="130">
        <v>0</v>
      </c>
      <c r="E3131" s="131">
        <f ca="1">OFFSET(INDEX(Composições!A:H,MATCH(Orçamentária!A3131,Composições!A:A,0),8),2,0)</f>
        <v>285.087875</v>
      </c>
      <c r="F3131" s="132">
        <f t="shared" ca="1" si="146"/>
        <v>0</v>
      </c>
      <c r="G3131" s="133">
        <f>IF($K3131="Padrão",BDI!$B$17,IF($K3131="Diferenciado",BDI!$E$17,0))</f>
        <v>0.26419999999999999</v>
      </c>
      <c r="H3131" s="131">
        <f t="shared" ca="1" si="144"/>
        <v>360.41</v>
      </c>
      <c r="I3131" s="132">
        <f t="shared" ca="1" si="145"/>
        <v>0</v>
      </c>
      <c r="J3131" s="134"/>
      <c r="K3131" s="135" t="s">
        <v>2979</v>
      </c>
    </row>
    <row r="3132" spans="1:11" hidden="1" x14ac:dyDescent="0.25">
      <c r="A3132" s="177" t="s">
        <v>1750</v>
      </c>
      <c r="B3132" s="129" t="s">
        <v>8044</v>
      </c>
      <c r="C3132" s="130" t="s">
        <v>18</v>
      </c>
      <c r="D3132" s="130">
        <v>0</v>
      </c>
      <c r="E3132" s="131">
        <f ca="1">OFFSET(INDEX(Composições!A:H,MATCH(Orçamentária!A3132,Composições!A:A,0),8),2,0)</f>
        <v>168.54424999999998</v>
      </c>
      <c r="F3132" s="132">
        <f t="shared" ca="1" si="146"/>
        <v>0</v>
      </c>
      <c r="G3132" s="133">
        <f>IF($K3132="Padrão",BDI!$B$17,IF($K3132="Diferenciado",BDI!$E$17,0))</f>
        <v>0.26419999999999999</v>
      </c>
      <c r="H3132" s="131">
        <f t="shared" ca="1" si="144"/>
        <v>213.07</v>
      </c>
      <c r="I3132" s="132">
        <f t="shared" ca="1" si="145"/>
        <v>0</v>
      </c>
      <c r="J3132" s="134"/>
      <c r="K3132" s="135" t="s">
        <v>2979</v>
      </c>
    </row>
    <row r="3133" spans="1:11" hidden="1" x14ac:dyDescent="0.25">
      <c r="A3133" s="177" t="s">
        <v>1752</v>
      </c>
      <c r="B3133" s="129" t="s">
        <v>8045</v>
      </c>
      <c r="C3133" s="130" t="s">
        <v>18</v>
      </c>
      <c r="D3133" s="130">
        <v>0</v>
      </c>
      <c r="E3133" s="131">
        <f ca="1">OFFSET(INDEX(Composições!A:H,MATCH(Orçamentária!A3133,Composições!A:A,0),8),2,0)</f>
        <v>285.087875</v>
      </c>
      <c r="F3133" s="132">
        <f t="shared" ca="1" si="146"/>
        <v>0</v>
      </c>
      <c r="G3133" s="133">
        <f>IF($K3133="Padrão",BDI!$B$17,IF($K3133="Diferenciado",BDI!$E$17,0))</f>
        <v>0.26419999999999999</v>
      </c>
      <c r="H3133" s="131">
        <f t="shared" ca="1" si="144"/>
        <v>360.41</v>
      </c>
      <c r="I3133" s="132">
        <f t="shared" ca="1" si="145"/>
        <v>0</v>
      </c>
      <c r="J3133" s="134"/>
      <c r="K3133" s="135" t="s">
        <v>2979</v>
      </c>
    </row>
    <row r="3134" spans="1:11" ht="25.5" hidden="1" x14ac:dyDescent="0.25">
      <c r="A3134" s="128" t="s">
        <v>8046</v>
      </c>
      <c r="B3134" s="129" t="s">
        <v>8047</v>
      </c>
      <c r="C3134" s="130" t="s">
        <v>18</v>
      </c>
      <c r="D3134" s="130">
        <v>0</v>
      </c>
      <c r="E3134" s="131" t="s">
        <v>13</v>
      </c>
      <c r="F3134" s="132" t="str">
        <f t="shared" si="146"/>
        <v/>
      </c>
      <c r="G3134" s="133">
        <f>IF($K3134="Padrão",BDI!$B$17,IF($K3134="Diferenciado",BDI!$E$17,0))</f>
        <v>0.26419999999999999</v>
      </c>
      <c r="H3134" s="131" t="str">
        <f t="shared" si="144"/>
        <v/>
      </c>
      <c r="I3134" s="132" t="str">
        <f t="shared" si="145"/>
        <v/>
      </c>
      <c r="J3134" s="134"/>
      <c r="K3134" s="135" t="s">
        <v>2979</v>
      </c>
    </row>
    <row r="3135" spans="1:11" hidden="1" x14ac:dyDescent="0.25">
      <c r="A3135" s="128" t="s">
        <v>8048</v>
      </c>
      <c r="B3135" s="129" t="s">
        <v>8049</v>
      </c>
      <c r="C3135" s="130" t="s">
        <v>18</v>
      </c>
      <c r="D3135" s="130">
        <v>0</v>
      </c>
      <c r="E3135" s="131" t="s">
        <v>13</v>
      </c>
      <c r="F3135" s="132" t="str">
        <f t="shared" si="146"/>
        <v/>
      </c>
      <c r="G3135" s="133">
        <f>IF($K3135="Padrão",BDI!$B$17,IF($K3135="Diferenciado",BDI!$E$17,0))</f>
        <v>0.26419999999999999</v>
      </c>
      <c r="H3135" s="131" t="str">
        <f t="shared" si="144"/>
        <v/>
      </c>
      <c r="I3135" s="132" t="str">
        <f t="shared" si="145"/>
        <v/>
      </c>
      <c r="J3135" s="134"/>
      <c r="K3135" s="135" t="s">
        <v>2979</v>
      </c>
    </row>
    <row r="3136" spans="1:11" ht="25.5" hidden="1" x14ac:dyDescent="0.25">
      <c r="A3136" s="177" t="s">
        <v>1754</v>
      </c>
      <c r="B3136" s="129" t="s">
        <v>8050</v>
      </c>
      <c r="C3136" s="130" t="s">
        <v>18</v>
      </c>
      <c r="D3136" s="130">
        <v>0</v>
      </c>
      <c r="E3136" s="131">
        <f ca="1">OFFSET(INDEX(Composições!A:H,MATCH(Orçamentária!A3136,Composições!A:A,0),8),2,0)</f>
        <v>226.40779915487997</v>
      </c>
      <c r="F3136" s="132">
        <f t="shared" ca="1" si="146"/>
        <v>0</v>
      </c>
      <c r="G3136" s="133">
        <f>IF($K3136="Padrão",BDI!$B$17,IF($K3136="Diferenciado",BDI!$E$17,0))</f>
        <v>0.26419999999999999</v>
      </c>
      <c r="H3136" s="131">
        <f t="shared" ca="1" si="144"/>
        <v>286.22000000000003</v>
      </c>
      <c r="I3136" s="132">
        <f t="shared" ca="1" si="145"/>
        <v>0</v>
      </c>
      <c r="J3136" s="134"/>
      <c r="K3136" s="135" t="s">
        <v>2979</v>
      </c>
    </row>
    <row r="3137" spans="1:11" hidden="1" x14ac:dyDescent="0.25">
      <c r="A3137" s="177" t="s">
        <v>1755</v>
      </c>
      <c r="B3137" s="129" t="s">
        <v>8051</v>
      </c>
      <c r="C3137" s="130" t="s">
        <v>18</v>
      </c>
      <c r="D3137" s="130">
        <v>0</v>
      </c>
      <c r="E3137" s="131">
        <f ca="1">OFFSET(INDEX(Composições!A:H,MATCH(Orçamentária!A3137,Composições!A:A,0),8),2,0)</f>
        <v>140.29729674999999</v>
      </c>
      <c r="F3137" s="132">
        <f t="shared" ca="1" si="146"/>
        <v>0</v>
      </c>
      <c r="G3137" s="133">
        <f>IF($K3137="Padrão",BDI!$B$17,IF($K3137="Diferenciado",BDI!$E$17,0))</f>
        <v>0.26419999999999999</v>
      </c>
      <c r="H3137" s="131">
        <f t="shared" ca="1" si="144"/>
        <v>177.36</v>
      </c>
      <c r="I3137" s="132">
        <f t="shared" ca="1" si="145"/>
        <v>0</v>
      </c>
      <c r="J3137" s="134"/>
      <c r="K3137" s="135" t="s">
        <v>2979</v>
      </c>
    </row>
    <row r="3138" spans="1:11" ht="25.5" hidden="1" x14ac:dyDescent="0.25">
      <c r="A3138" s="128" t="s">
        <v>8052</v>
      </c>
      <c r="B3138" s="129" t="s">
        <v>8053</v>
      </c>
      <c r="C3138" s="130" t="s">
        <v>4940</v>
      </c>
      <c r="D3138" s="130">
        <v>0</v>
      </c>
      <c r="E3138" s="131" t="s">
        <v>13</v>
      </c>
      <c r="F3138" s="132" t="str">
        <f t="shared" si="146"/>
        <v/>
      </c>
      <c r="G3138" s="133">
        <f>IF($K3138="Padrão",BDI!$B$17,IF($K3138="Diferenciado",BDI!$E$17,0))</f>
        <v>0.26419999999999999</v>
      </c>
      <c r="H3138" s="131" t="str">
        <f t="shared" si="144"/>
        <v/>
      </c>
      <c r="I3138" s="132" t="str">
        <f t="shared" si="145"/>
        <v/>
      </c>
      <c r="J3138" s="134"/>
      <c r="K3138" s="135" t="s">
        <v>2979</v>
      </c>
    </row>
    <row r="3139" spans="1:11" hidden="1" x14ac:dyDescent="0.25">
      <c r="A3139" s="128" t="s">
        <v>8054</v>
      </c>
      <c r="B3139" s="129" t="s">
        <v>8055</v>
      </c>
      <c r="C3139" s="130" t="s">
        <v>68</v>
      </c>
      <c r="D3139" s="130">
        <v>0</v>
      </c>
      <c r="E3139" s="131" t="s">
        <v>13</v>
      </c>
      <c r="F3139" s="132" t="str">
        <f t="shared" si="146"/>
        <v/>
      </c>
      <c r="G3139" s="133">
        <f>IF($K3139="Padrão",BDI!$B$17,IF($K3139="Diferenciado",BDI!$E$17,0))</f>
        <v>0.26419999999999999</v>
      </c>
      <c r="H3139" s="131" t="str">
        <f t="shared" si="144"/>
        <v/>
      </c>
      <c r="I3139" s="132" t="str">
        <f t="shared" si="145"/>
        <v/>
      </c>
      <c r="J3139" s="134"/>
      <c r="K3139" s="135" t="s">
        <v>2979</v>
      </c>
    </row>
    <row r="3140" spans="1:11" hidden="1" x14ac:dyDescent="0.25">
      <c r="A3140" s="128" t="s">
        <v>8056</v>
      </c>
      <c r="B3140" s="129" t="s">
        <v>8057</v>
      </c>
      <c r="C3140" s="130" t="s">
        <v>18</v>
      </c>
      <c r="D3140" s="130">
        <v>0</v>
      </c>
      <c r="E3140" s="131" t="s">
        <v>13</v>
      </c>
      <c r="F3140" s="132" t="str">
        <f t="shared" si="146"/>
        <v/>
      </c>
      <c r="G3140" s="133">
        <f>IF($K3140="Padrão",BDI!$B$17,IF($K3140="Diferenciado",BDI!$E$17,0))</f>
        <v>0.26419999999999999</v>
      </c>
      <c r="H3140" s="131" t="str">
        <f t="shared" si="144"/>
        <v/>
      </c>
      <c r="I3140" s="132" t="str">
        <f t="shared" si="145"/>
        <v/>
      </c>
      <c r="J3140" s="134"/>
      <c r="K3140" s="135" t="s">
        <v>2979</v>
      </c>
    </row>
    <row r="3141" spans="1:11" hidden="1" x14ac:dyDescent="0.25">
      <c r="A3141" s="128" t="s">
        <v>8058</v>
      </c>
      <c r="B3141" s="129" t="s">
        <v>8059</v>
      </c>
      <c r="C3141" s="130" t="s">
        <v>18</v>
      </c>
      <c r="D3141" s="130">
        <v>0</v>
      </c>
      <c r="E3141" s="131" t="s">
        <v>13</v>
      </c>
      <c r="F3141" s="132" t="str">
        <f t="shared" si="146"/>
        <v/>
      </c>
      <c r="G3141" s="133">
        <f>IF($K3141="Padrão",BDI!$B$17,IF($K3141="Diferenciado",BDI!$E$17,0))</f>
        <v>0.26419999999999999</v>
      </c>
      <c r="H3141" s="131" t="str">
        <f t="shared" si="144"/>
        <v/>
      </c>
      <c r="I3141" s="132" t="str">
        <f t="shared" si="145"/>
        <v/>
      </c>
      <c r="J3141" s="134"/>
      <c r="K3141" s="135" t="s">
        <v>2979</v>
      </c>
    </row>
    <row r="3142" spans="1:11" ht="25.5" hidden="1" x14ac:dyDescent="0.25">
      <c r="A3142" s="128" t="s">
        <v>8060</v>
      </c>
      <c r="B3142" s="129" t="s">
        <v>8061</v>
      </c>
      <c r="C3142" s="130" t="s">
        <v>18</v>
      </c>
      <c r="D3142" s="130">
        <v>0</v>
      </c>
      <c r="E3142" s="131" t="s">
        <v>13</v>
      </c>
      <c r="F3142" s="132" t="str">
        <f t="shared" si="146"/>
        <v/>
      </c>
      <c r="G3142" s="133">
        <f>IF($K3142="Padrão",BDI!$B$17,IF($K3142="Diferenciado",BDI!$E$17,0))</f>
        <v>0.26419999999999999</v>
      </c>
      <c r="H3142" s="131" t="str">
        <f t="shared" ref="H3142:H3205" si="147">IF(ISNUMBER(E3142),ROUND(E3142*(1+G3142),2),"")</f>
        <v/>
      </c>
      <c r="I3142" s="132" t="str">
        <f t="shared" ref="I3142:I3205" si="148">IF(ISNUMBER(E3142),ROUND(H3142*D3142,2),"")</f>
        <v/>
      </c>
      <c r="J3142" s="134"/>
      <c r="K3142" s="135" t="s">
        <v>2979</v>
      </c>
    </row>
    <row r="3143" spans="1:11" ht="25.5" hidden="1" x14ac:dyDescent="0.25">
      <c r="A3143" s="128" t="s">
        <v>8062</v>
      </c>
      <c r="B3143" s="129" t="s">
        <v>8063</v>
      </c>
      <c r="C3143" s="130" t="s">
        <v>18</v>
      </c>
      <c r="D3143" s="130">
        <v>0</v>
      </c>
      <c r="E3143" s="131" t="s">
        <v>13</v>
      </c>
      <c r="F3143" s="132" t="str">
        <f t="shared" ref="F3143:F3206" si="149">IF(ISNUMBER(E3143),D3143*E3143,"")</f>
        <v/>
      </c>
      <c r="G3143" s="133">
        <f>IF($K3143="Padrão",BDI!$B$17,IF($K3143="Diferenciado",BDI!$E$17,0))</f>
        <v>0.26419999999999999</v>
      </c>
      <c r="H3143" s="131" t="str">
        <f t="shared" si="147"/>
        <v/>
      </c>
      <c r="I3143" s="132" t="str">
        <f t="shared" si="148"/>
        <v/>
      </c>
      <c r="J3143" s="134"/>
      <c r="K3143" s="135" t="s">
        <v>2979</v>
      </c>
    </row>
    <row r="3144" spans="1:11" ht="25.5" hidden="1" x14ac:dyDescent="0.25">
      <c r="A3144" s="128" t="s">
        <v>8064</v>
      </c>
      <c r="B3144" s="129" t="s">
        <v>8065</v>
      </c>
      <c r="C3144" s="130" t="s">
        <v>18</v>
      </c>
      <c r="D3144" s="130">
        <v>0</v>
      </c>
      <c r="E3144" s="131" t="s">
        <v>13</v>
      </c>
      <c r="F3144" s="132" t="str">
        <f t="shared" si="149"/>
        <v/>
      </c>
      <c r="G3144" s="133">
        <f>IF($K3144="Padrão",BDI!$B$17,IF($K3144="Diferenciado",BDI!$E$17,0))</f>
        <v>0.26419999999999999</v>
      </c>
      <c r="H3144" s="131" t="str">
        <f t="shared" si="147"/>
        <v/>
      </c>
      <c r="I3144" s="132" t="str">
        <f t="shared" si="148"/>
        <v/>
      </c>
      <c r="J3144" s="134"/>
      <c r="K3144" s="135" t="s">
        <v>2979</v>
      </c>
    </row>
    <row r="3145" spans="1:11" ht="25.5" hidden="1" x14ac:dyDescent="0.25">
      <c r="A3145" s="128" t="s">
        <v>8066</v>
      </c>
      <c r="B3145" s="129" t="s">
        <v>8067</v>
      </c>
      <c r="C3145" s="130" t="s">
        <v>18</v>
      </c>
      <c r="D3145" s="130">
        <v>0</v>
      </c>
      <c r="E3145" s="131" t="s">
        <v>13</v>
      </c>
      <c r="F3145" s="132" t="str">
        <f t="shared" si="149"/>
        <v/>
      </c>
      <c r="G3145" s="133">
        <f>IF($K3145="Padrão",BDI!$B$17,IF($K3145="Diferenciado",BDI!$E$17,0))</f>
        <v>0.26419999999999999</v>
      </c>
      <c r="H3145" s="131" t="str">
        <f t="shared" si="147"/>
        <v/>
      </c>
      <c r="I3145" s="132" t="str">
        <f t="shared" si="148"/>
        <v/>
      </c>
      <c r="J3145" s="134"/>
      <c r="K3145" s="135" t="s">
        <v>2979</v>
      </c>
    </row>
    <row r="3146" spans="1:11" hidden="1" x14ac:dyDescent="0.25">
      <c r="A3146" s="128" t="s">
        <v>8068</v>
      </c>
      <c r="B3146" s="129" t="s">
        <v>8069</v>
      </c>
      <c r="C3146" s="130" t="s">
        <v>18</v>
      </c>
      <c r="D3146" s="130">
        <v>0</v>
      </c>
      <c r="E3146" s="131" t="s">
        <v>13</v>
      </c>
      <c r="F3146" s="132" t="str">
        <f t="shared" si="149"/>
        <v/>
      </c>
      <c r="G3146" s="133">
        <f>IF($K3146="Padrão",BDI!$B$17,IF($K3146="Diferenciado",BDI!$E$17,0))</f>
        <v>0.26419999999999999</v>
      </c>
      <c r="H3146" s="131" t="str">
        <f t="shared" si="147"/>
        <v/>
      </c>
      <c r="I3146" s="132" t="str">
        <f t="shared" si="148"/>
        <v/>
      </c>
      <c r="J3146" s="134"/>
      <c r="K3146" s="135" t="s">
        <v>2979</v>
      </c>
    </row>
    <row r="3147" spans="1:11" ht="25.5" hidden="1" x14ac:dyDescent="0.25">
      <c r="A3147" s="128" t="s">
        <v>8070</v>
      </c>
      <c r="B3147" s="129" t="s">
        <v>8071</v>
      </c>
      <c r="C3147" s="130" t="s">
        <v>18</v>
      </c>
      <c r="D3147" s="130">
        <v>0</v>
      </c>
      <c r="E3147" s="131" t="s">
        <v>13</v>
      </c>
      <c r="F3147" s="132" t="str">
        <f t="shared" si="149"/>
        <v/>
      </c>
      <c r="G3147" s="133">
        <f>IF($K3147="Padrão",BDI!$B$17,IF($K3147="Diferenciado",BDI!$E$17,0))</f>
        <v>0.26419999999999999</v>
      </c>
      <c r="H3147" s="131" t="str">
        <f t="shared" si="147"/>
        <v/>
      </c>
      <c r="I3147" s="132" t="str">
        <f t="shared" si="148"/>
        <v/>
      </c>
      <c r="J3147" s="134"/>
      <c r="K3147" s="135" t="s">
        <v>2979</v>
      </c>
    </row>
    <row r="3148" spans="1:11" ht="25.5" hidden="1" x14ac:dyDescent="0.25">
      <c r="A3148" s="128" t="s">
        <v>8072</v>
      </c>
      <c r="B3148" s="129" t="s">
        <v>8073</v>
      </c>
      <c r="C3148" s="130" t="s">
        <v>18</v>
      </c>
      <c r="D3148" s="130">
        <v>0</v>
      </c>
      <c r="E3148" s="131" t="s">
        <v>13</v>
      </c>
      <c r="F3148" s="132" t="str">
        <f t="shared" si="149"/>
        <v/>
      </c>
      <c r="G3148" s="133">
        <f>IF($K3148="Padrão",BDI!$B$17,IF($K3148="Diferenciado",BDI!$E$17,0))</f>
        <v>0.26419999999999999</v>
      </c>
      <c r="H3148" s="131" t="str">
        <f t="shared" si="147"/>
        <v/>
      </c>
      <c r="I3148" s="132" t="str">
        <f t="shared" si="148"/>
        <v/>
      </c>
      <c r="J3148" s="134"/>
      <c r="K3148" s="135" t="s">
        <v>2979</v>
      </c>
    </row>
    <row r="3149" spans="1:11" ht="25.5" hidden="1" x14ac:dyDescent="0.25">
      <c r="A3149" s="128" t="s">
        <v>8074</v>
      </c>
      <c r="B3149" s="129" t="s">
        <v>8075</v>
      </c>
      <c r="C3149" s="130" t="s">
        <v>18</v>
      </c>
      <c r="D3149" s="130">
        <v>0</v>
      </c>
      <c r="E3149" s="131" t="s">
        <v>13</v>
      </c>
      <c r="F3149" s="132" t="str">
        <f t="shared" si="149"/>
        <v/>
      </c>
      <c r="G3149" s="133">
        <f>IF($K3149="Padrão",BDI!$B$17,IF($K3149="Diferenciado",BDI!$E$17,0))</f>
        <v>0.26419999999999999</v>
      </c>
      <c r="H3149" s="131" t="str">
        <f t="shared" si="147"/>
        <v/>
      </c>
      <c r="I3149" s="132" t="str">
        <f t="shared" si="148"/>
        <v/>
      </c>
      <c r="J3149" s="134"/>
      <c r="K3149" s="135" t="s">
        <v>2979</v>
      </c>
    </row>
    <row r="3150" spans="1:11" hidden="1" x14ac:dyDescent="0.25">
      <c r="A3150" s="128" t="s">
        <v>8076</v>
      </c>
      <c r="B3150" s="129" t="s">
        <v>8077</v>
      </c>
      <c r="C3150" s="130" t="s">
        <v>18</v>
      </c>
      <c r="D3150" s="130">
        <v>0</v>
      </c>
      <c r="E3150" s="131" t="s">
        <v>13</v>
      </c>
      <c r="F3150" s="132" t="str">
        <f t="shared" si="149"/>
        <v/>
      </c>
      <c r="G3150" s="133">
        <f>IF($K3150="Padrão",BDI!$B$17,IF($K3150="Diferenciado",BDI!$E$17,0))</f>
        <v>0.26419999999999999</v>
      </c>
      <c r="H3150" s="131" t="str">
        <f t="shared" si="147"/>
        <v/>
      </c>
      <c r="I3150" s="132" t="str">
        <f t="shared" si="148"/>
        <v/>
      </c>
      <c r="J3150" s="134"/>
      <c r="K3150" s="135" t="s">
        <v>2979</v>
      </c>
    </row>
    <row r="3151" spans="1:11" hidden="1" x14ac:dyDescent="0.25">
      <c r="A3151" s="128" t="s">
        <v>8078</v>
      </c>
      <c r="B3151" s="129" t="s">
        <v>8079</v>
      </c>
      <c r="C3151" s="130" t="s">
        <v>18</v>
      </c>
      <c r="D3151" s="130">
        <v>0</v>
      </c>
      <c r="E3151" s="131" t="s">
        <v>13</v>
      </c>
      <c r="F3151" s="132" t="str">
        <f t="shared" si="149"/>
        <v/>
      </c>
      <c r="G3151" s="133">
        <f>IF($K3151="Padrão",BDI!$B$17,IF($K3151="Diferenciado",BDI!$E$17,0))</f>
        <v>0.26419999999999999</v>
      </c>
      <c r="H3151" s="131" t="str">
        <f t="shared" si="147"/>
        <v/>
      </c>
      <c r="I3151" s="132" t="str">
        <f t="shared" si="148"/>
        <v/>
      </c>
      <c r="J3151" s="134"/>
      <c r="K3151" s="135" t="s">
        <v>2979</v>
      </c>
    </row>
    <row r="3152" spans="1:11" hidden="1" x14ac:dyDescent="0.25">
      <c r="A3152" s="128" t="s">
        <v>8080</v>
      </c>
      <c r="B3152" s="129" t="s">
        <v>8081</v>
      </c>
      <c r="C3152" s="130" t="s">
        <v>18</v>
      </c>
      <c r="D3152" s="130">
        <v>0</v>
      </c>
      <c r="E3152" s="131" t="s">
        <v>13</v>
      </c>
      <c r="F3152" s="132" t="str">
        <f t="shared" si="149"/>
        <v/>
      </c>
      <c r="G3152" s="133">
        <f>IF($K3152="Padrão",BDI!$B$17,IF($K3152="Diferenciado",BDI!$E$17,0))</f>
        <v>0.26419999999999999</v>
      </c>
      <c r="H3152" s="131" t="str">
        <f t="shared" si="147"/>
        <v/>
      </c>
      <c r="I3152" s="132" t="str">
        <f t="shared" si="148"/>
        <v/>
      </c>
      <c r="J3152" s="134"/>
      <c r="K3152" s="135" t="s">
        <v>2979</v>
      </c>
    </row>
    <row r="3153" spans="1:11" hidden="1" x14ac:dyDescent="0.25">
      <c r="A3153" s="128" t="s">
        <v>8082</v>
      </c>
      <c r="B3153" s="129" t="s">
        <v>8083</v>
      </c>
      <c r="C3153" s="130" t="s">
        <v>18</v>
      </c>
      <c r="D3153" s="130">
        <v>0</v>
      </c>
      <c r="E3153" s="131" t="s">
        <v>13</v>
      </c>
      <c r="F3153" s="132" t="str">
        <f t="shared" si="149"/>
        <v/>
      </c>
      <c r="G3153" s="133">
        <f>IF($K3153="Padrão",BDI!$B$17,IF($K3153="Diferenciado",BDI!$E$17,0))</f>
        <v>0.26419999999999999</v>
      </c>
      <c r="H3153" s="131" t="str">
        <f t="shared" si="147"/>
        <v/>
      </c>
      <c r="I3153" s="132" t="str">
        <f t="shared" si="148"/>
        <v/>
      </c>
      <c r="J3153" s="134"/>
      <c r="K3153" s="135" t="s">
        <v>2979</v>
      </c>
    </row>
    <row r="3154" spans="1:11" hidden="1" x14ac:dyDescent="0.25">
      <c r="A3154" s="128" t="s">
        <v>8084</v>
      </c>
      <c r="B3154" s="129" t="s">
        <v>8085</v>
      </c>
      <c r="C3154" s="130" t="s">
        <v>18</v>
      </c>
      <c r="D3154" s="130">
        <v>0</v>
      </c>
      <c r="E3154" s="131" t="s">
        <v>13</v>
      </c>
      <c r="F3154" s="132" t="str">
        <f t="shared" si="149"/>
        <v/>
      </c>
      <c r="G3154" s="133">
        <f>IF($K3154="Padrão",BDI!$B$17,IF($K3154="Diferenciado",BDI!$E$17,0))</f>
        <v>0.26419999999999999</v>
      </c>
      <c r="H3154" s="131" t="str">
        <f t="shared" si="147"/>
        <v/>
      </c>
      <c r="I3154" s="132" t="str">
        <f t="shared" si="148"/>
        <v/>
      </c>
      <c r="J3154" s="134"/>
      <c r="K3154" s="135" t="s">
        <v>2979</v>
      </c>
    </row>
    <row r="3155" spans="1:11" hidden="1" x14ac:dyDescent="0.25">
      <c r="A3155" s="128" t="s">
        <v>8086</v>
      </c>
      <c r="B3155" s="129" t="s">
        <v>8087</v>
      </c>
      <c r="C3155" s="130" t="s">
        <v>18</v>
      </c>
      <c r="D3155" s="130">
        <v>0</v>
      </c>
      <c r="E3155" s="131" t="s">
        <v>13</v>
      </c>
      <c r="F3155" s="132" t="str">
        <f t="shared" si="149"/>
        <v/>
      </c>
      <c r="G3155" s="133">
        <f>IF($K3155="Padrão",BDI!$B$17,IF($K3155="Diferenciado",BDI!$E$17,0))</f>
        <v>0.26419999999999999</v>
      </c>
      <c r="H3155" s="131" t="str">
        <f t="shared" si="147"/>
        <v/>
      </c>
      <c r="I3155" s="132" t="str">
        <f t="shared" si="148"/>
        <v/>
      </c>
      <c r="J3155" s="134"/>
      <c r="K3155" s="135" t="s">
        <v>2979</v>
      </c>
    </row>
    <row r="3156" spans="1:11" hidden="1" x14ac:dyDescent="0.25">
      <c r="A3156" s="128" t="s">
        <v>8088</v>
      </c>
      <c r="B3156" s="129" t="s">
        <v>8089</v>
      </c>
      <c r="C3156" s="130" t="s">
        <v>18</v>
      </c>
      <c r="D3156" s="130">
        <v>0</v>
      </c>
      <c r="E3156" s="131" t="s">
        <v>13</v>
      </c>
      <c r="F3156" s="132" t="str">
        <f t="shared" si="149"/>
        <v/>
      </c>
      <c r="G3156" s="133">
        <f>IF($K3156="Padrão",BDI!$B$17,IF($K3156="Diferenciado",BDI!$E$17,0))</f>
        <v>0.26419999999999999</v>
      </c>
      <c r="H3156" s="131" t="str">
        <f t="shared" si="147"/>
        <v/>
      </c>
      <c r="I3156" s="132" t="str">
        <f t="shared" si="148"/>
        <v/>
      </c>
      <c r="J3156" s="134"/>
      <c r="K3156" s="135" t="s">
        <v>2979</v>
      </c>
    </row>
    <row r="3157" spans="1:11" hidden="1" x14ac:dyDescent="0.25">
      <c r="A3157" s="128" t="s">
        <v>8090</v>
      </c>
      <c r="B3157" s="129" t="s">
        <v>8091</v>
      </c>
      <c r="C3157" s="130" t="s">
        <v>18</v>
      </c>
      <c r="D3157" s="130">
        <v>0</v>
      </c>
      <c r="E3157" s="131" t="s">
        <v>13</v>
      </c>
      <c r="F3157" s="132" t="str">
        <f t="shared" si="149"/>
        <v/>
      </c>
      <c r="G3157" s="133">
        <f>IF($K3157="Padrão",BDI!$B$17,IF($K3157="Diferenciado",BDI!$E$17,0))</f>
        <v>0.26419999999999999</v>
      </c>
      <c r="H3157" s="131" t="str">
        <f t="shared" si="147"/>
        <v/>
      </c>
      <c r="I3157" s="132" t="str">
        <f t="shared" si="148"/>
        <v/>
      </c>
      <c r="J3157" s="134"/>
      <c r="K3157" s="135" t="s">
        <v>2979</v>
      </c>
    </row>
    <row r="3158" spans="1:11" hidden="1" x14ac:dyDescent="0.25">
      <c r="A3158" s="128" t="s">
        <v>8092</v>
      </c>
      <c r="B3158" s="129" t="s">
        <v>8093</v>
      </c>
      <c r="C3158" s="130" t="s">
        <v>18</v>
      </c>
      <c r="D3158" s="130">
        <v>0</v>
      </c>
      <c r="E3158" s="131" t="s">
        <v>13</v>
      </c>
      <c r="F3158" s="132" t="str">
        <f t="shared" si="149"/>
        <v/>
      </c>
      <c r="G3158" s="133">
        <f>IF($K3158="Padrão",BDI!$B$17,IF($K3158="Diferenciado",BDI!$E$17,0))</f>
        <v>0.26419999999999999</v>
      </c>
      <c r="H3158" s="131" t="str">
        <f t="shared" si="147"/>
        <v/>
      </c>
      <c r="I3158" s="132" t="str">
        <f t="shared" si="148"/>
        <v/>
      </c>
      <c r="J3158" s="134"/>
      <c r="K3158" s="135" t="s">
        <v>2979</v>
      </c>
    </row>
    <row r="3159" spans="1:11" hidden="1" x14ac:dyDescent="0.25">
      <c r="A3159" s="128" t="s">
        <v>8094</v>
      </c>
      <c r="B3159" s="129" t="s">
        <v>8095</v>
      </c>
      <c r="C3159" s="130" t="s">
        <v>18</v>
      </c>
      <c r="D3159" s="130">
        <v>0</v>
      </c>
      <c r="E3159" s="131" t="s">
        <v>13</v>
      </c>
      <c r="F3159" s="132" t="str">
        <f t="shared" si="149"/>
        <v/>
      </c>
      <c r="G3159" s="133">
        <f>IF($K3159="Padrão",BDI!$B$17,IF($K3159="Diferenciado",BDI!$E$17,0))</f>
        <v>0.26419999999999999</v>
      </c>
      <c r="H3159" s="131" t="str">
        <f t="shared" si="147"/>
        <v/>
      </c>
      <c r="I3159" s="132" t="str">
        <f t="shared" si="148"/>
        <v/>
      </c>
      <c r="J3159" s="134"/>
      <c r="K3159" s="135" t="s">
        <v>2979</v>
      </c>
    </row>
    <row r="3160" spans="1:11" hidden="1" x14ac:dyDescent="0.25">
      <c r="A3160" s="128" t="s">
        <v>8096</v>
      </c>
      <c r="B3160" s="129" t="s">
        <v>8097</v>
      </c>
      <c r="C3160" s="130" t="s">
        <v>18</v>
      </c>
      <c r="D3160" s="130">
        <v>0</v>
      </c>
      <c r="E3160" s="131" t="s">
        <v>13</v>
      </c>
      <c r="F3160" s="132" t="str">
        <f t="shared" si="149"/>
        <v/>
      </c>
      <c r="G3160" s="133">
        <f>IF($K3160="Padrão",BDI!$B$17,IF($K3160="Diferenciado",BDI!$E$17,0))</f>
        <v>0.26419999999999999</v>
      </c>
      <c r="H3160" s="131" t="str">
        <f t="shared" si="147"/>
        <v/>
      </c>
      <c r="I3160" s="132" t="str">
        <f t="shared" si="148"/>
        <v/>
      </c>
      <c r="J3160" s="134"/>
      <c r="K3160" s="135" t="s">
        <v>2979</v>
      </c>
    </row>
    <row r="3161" spans="1:11" hidden="1" x14ac:dyDescent="0.25">
      <c r="A3161" s="128" t="s">
        <v>8098</v>
      </c>
      <c r="B3161" s="129" t="s">
        <v>8099</v>
      </c>
      <c r="C3161" s="130" t="s">
        <v>18</v>
      </c>
      <c r="D3161" s="130">
        <v>0</v>
      </c>
      <c r="E3161" s="131" t="s">
        <v>13</v>
      </c>
      <c r="F3161" s="132" t="str">
        <f t="shared" si="149"/>
        <v/>
      </c>
      <c r="G3161" s="133">
        <f>IF($K3161="Padrão",BDI!$B$17,IF($K3161="Diferenciado",BDI!$E$17,0))</f>
        <v>0.26419999999999999</v>
      </c>
      <c r="H3161" s="131" t="str">
        <f t="shared" si="147"/>
        <v/>
      </c>
      <c r="I3161" s="132" t="str">
        <f t="shared" si="148"/>
        <v/>
      </c>
      <c r="J3161" s="134"/>
      <c r="K3161" s="135" t="s">
        <v>2979</v>
      </c>
    </row>
    <row r="3162" spans="1:11" hidden="1" x14ac:dyDescent="0.25">
      <c r="A3162" s="128" t="s">
        <v>8100</v>
      </c>
      <c r="B3162" s="129" t="s">
        <v>8101</v>
      </c>
      <c r="C3162" s="130" t="s">
        <v>18</v>
      </c>
      <c r="D3162" s="130">
        <v>0</v>
      </c>
      <c r="E3162" s="131" t="s">
        <v>13</v>
      </c>
      <c r="F3162" s="132" t="str">
        <f t="shared" si="149"/>
        <v/>
      </c>
      <c r="G3162" s="133">
        <f>IF($K3162="Padrão",BDI!$B$17,IF($K3162="Diferenciado",BDI!$E$17,0))</f>
        <v>0.26419999999999999</v>
      </c>
      <c r="H3162" s="131" t="str">
        <f t="shared" si="147"/>
        <v/>
      </c>
      <c r="I3162" s="132" t="str">
        <f t="shared" si="148"/>
        <v/>
      </c>
      <c r="J3162" s="134"/>
      <c r="K3162" s="135" t="s">
        <v>2979</v>
      </c>
    </row>
    <row r="3163" spans="1:11" hidden="1" x14ac:dyDescent="0.25">
      <c r="A3163" s="128" t="s">
        <v>8102</v>
      </c>
      <c r="B3163" s="129" t="s">
        <v>8103</v>
      </c>
      <c r="C3163" s="130" t="s">
        <v>18</v>
      </c>
      <c r="D3163" s="130">
        <v>0</v>
      </c>
      <c r="E3163" s="131" t="s">
        <v>13</v>
      </c>
      <c r="F3163" s="132" t="str">
        <f t="shared" si="149"/>
        <v/>
      </c>
      <c r="G3163" s="133">
        <f>IF($K3163="Padrão",BDI!$B$17,IF($K3163="Diferenciado",BDI!$E$17,0))</f>
        <v>0.26419999999999999</v>
      </c>
      <c r="H3163" s="131" t="str">
        <f t="shared" si="147"/>
        <v/>
      </c>
      <c r="I3163" s="132" t="str">
        <f t="shared" si="148"/>
        <v/>
      </c>
      <c r="J3163" s="134"/>
      <c r="K3163" s="135" t="s">
        <v>2979</v>
      </c>
    </row>
    <row r="3164" spans="1:11" hidden="1" x14ac:dyDescent="0.25">
      <c r="A3164" s="177" t="s">
        <v>1756</v>
      </c>
      <c r="B3164" s="129" t="s">
        <v>8104</v>
      </c>
      <c r="C3164" s="130" t="s">
        <v>70</v>
      </c>
      <c r="D3164" s="130">
        <v>0</v>
      </c>
      <c r="E3164" s="131">
        <f ca="1">OFFSET(INDEX(Composições!A:H,MATCH(Orçamentária!A3164,Composições!A:A,0),8),2,0)</f>
        <v>0</v>
      </c>
      <c r="F3164" s="132">
        <f t="shared" ca="1" si="149"/>
        <v>0</v>
      </c>
      <c r="G3164" s="133">
        <f>IF($K3164="Padrão",BDI!$B$17,IF($K3164="Diferenciado",BDI!$E$17,0))</f>
        <v>0.26419999999999999</v>
      </c>
      <c r="H3164" s="131">
        <f t="shared" ca="1" si="147"/>
        <v>0</v>
      </c>
      <c r="I3164" s="132">
        <f t="shared" ca="1" si="148"/>
        <v>0</v>
      </c>
      <c r="J3164" s="134"/>
      <c r="K3164" s="135" t="s">
        <v>2979</v>
      </c>
    </row>
    <row r="3165" spans="1:11" hidden="1" x14ac:dyDescent="0.25">
      <c r="A3165" s="128" t="s">
        <v>8105</v>
      </c>
      <c r="B3165" s="129" t="s">
        <v>8106</v>
      </c>
      <c r="C3165" s="130" t="s">
        <v>18</v>
      </c>
      <c r="D3165" s="130">
        <v>0</v>
      </c>
      <c r="E3165" s="131" t="s">
        <v>13</v>
      </c>
      <c r="F3165" s="132" t="str">
        <f t="shared" si="149"/>
        <v/>
      </c>
      <c r="G3165" s="133">
        <f>IF($K3165="Padrão",BDI!$B$17,IF($K3165="Diferenciado",BDI!$E$17,0))</f>
        <v>0.26419999999999999</v>
      </c>
      <c r="H3165" s="131" t="str">
        <f t="shared" si="147"/>
        <v/>
      </c>
      <c r="I3165" s="132" t="str">
        <f t="shared" si="148"/>
        <v/>
      </c>
      <c r="J3165" s="134"/>
      <c r="K3165" s="135" t="s">
        <v>2979</v>
      </c>
    </row>
    <row r="3166" spans="1:11" hidden="1" x14ac:dyDescent="0.25">
      <c r="A3166" s="128" t="s">
        <v>8107</v>
      </c>
      <c r="B3166" s="129" t="s">
        <v>8108</v>
      </c>
      <c r="C3166" s="130" t="s">
        <v>18</v>
      </c>
      <c r="D3166" s="130">
        <v>0</v>
      </c>
      <c r="E3166" s="131" t="s">
        <v>13</v>
      </c>
      <c r="F3166" s="132" t="str">
        <f t="shared" si="149"/>
        <v/>
      </c>
      <c r="G3166" s="133">
        <f>IF($K3166="Padrão",BDI!$B$17,IF($K3166="Diferenciado",BDI!$E$17,0))</f>
        <v>0.26419999999999999</v>
      </c>
      <c r="H3166" s="131" t="str">
        <f t="shared" si="147"/>
        <v/>
      </c>
      <c r="I3166" s="132" t="str">
        <f t="shared" si="148"/>
        <v/>
      </c>
      <c r="J3166" s="134"/>
      <c r="K3166" s="135" t="s">
        <v>2979</v>
      </c>
    </row>
    <row r="3167" spans="1:11" hidden="1" x14ac:dyDescent="0.25">
      <c r="A3167" s="128" t="s">
        <v>8109</v>
      </c>
      <c r="B3167" s="129" t="s">
        <v>8110</v>
      </c>
      <c r="C3167" s="130" t="s">
        <v>18</v>
      </c>
      <c r="D3167" s="130">
        <v>0</v>
      </c>
      <c r="E3167" s="131" t="s">
        <v>13</v>
      </c>
      <c r="F3167" s="132" t="str">
        <f t="shared" si="149"/>
        <v/>
      </c>
      <c r="G3167" s="133">
        <f>IF($K3167="Padrão",BDI!$B$17,IF($K3167="Diferenciado",BDI!$E$17,0))</f>
        <v>0.26419999999999999</v>
      </c>
      <c r="H3167" s="131" t="str">
        <f t="shared" si="147"/>
        <v/>
      </c>
      <c r="I3167" s="132" t="str">
        <f t="shared" si="148"/>
        <v/>
      </c>
      <c r="J3167" s="134"/>
      <c r="K3167" s="135" t="s">
        <v>2979</v>
      </c>
    </row>
    <row r="3168" spans="1:11" hidden="1" x14ac:dyDescent="0.25">
      <c r="A3168" s="128" t="s">
        <v>8111</v>
      </c>
      <c r="B3168" s="129" t="s">
        <v>8112</v>
      </c>
      <c r="C3168" s="130" t="s">
        <v>18</v>
      </c>
      <c r="D3168" s="130">
        <v>0</v>
      </c>
      <c r="E3168" s="131" t="s">
        <v>13</v>
      </c>
      <c r="F3168" s="132" t="str">
        <f t="shared" si="149"/>
        <v/>
      </c>
      <c r="G3168" s="133">
        <f>IF($K3168="Padrão",BDI!$B$17,IF($K3168="Diferenciado",BDI!$E$17,0))</f>
        <v>0.26419999999999999</v>
      </c>
      <c r="H3168" s="131" t="str">
        <f t="shared" si="147"/>
        <v/>
      </c>
      <c r="I3168" s="132" t="str">
        <f t="shared" si="148"/>
        <v/>
      </c>
      <c r="J3168" s="134"/>
      <c r="K3168" s="135" t="s">
        <v>2979</v>
      </c>
    </row>
    <row r="3169" spans="1:11" hidden="1" x14ac:dyDescent="0.25">
      <c r="A3169" s="128" t="s">
        <v>8113</v>
      </c>
      <c r="B3169" s="129" t="s">
        <v>8114</v>
      </c>
      <c r="C3169" s="130" t="s">
        <v>18</v>
      </c>
      <c r="D3169" s="130">
        <v>0</v>
      </c>
      <c r="E3169" s="131" t="s">
        <v>13</v>
      </c>
      <c r="F3169" s="132" t="str">
        <f t="shared" si="149"/>
        <v/>
      </c>
      <c r="G3169" s="133">
        <f>IF($K3169="Padrão",BDI!$B$17,IF($K3169="Diferenciado",BDI!$E$17,0))</f>
        <v>0.26419999999999999</v>
      </c>
      <c r="H3169" s="131" t="str">
        <f t="shared" si="147"/>
        <v/>
      </c>
      <c r="I3169" s="132" t="str">
        <f t="shared" si="148"/>
        <v/>
      </c>
      <c r="J3169" s="134"/>
      <c r="K3169" s="135" t="s">
        <v>2979</v>
      </c>
    </row>
    <row r="3170" spans="1:11" hidden="1" x14ac:dyDescent="0.25">
      <c r="A3170" s="128" t="s">
        <v>8115</v>
      </c>
      <c r="B3170" s="129" t="s">
        <v>8116</v>
      </c>
      <c r="C3170" s="130" t="s">
        <v>18</v>
      </c>
      <c r="D3170" s="130">
        <v>0</v>
      </c>
      <c r="E3170" s="131" t="s">
        <v>13</v>
      </c>
      <c r="F3170" s="132" t="str">
        <f t="shared" si="149"/>
        <v/>
      </c>
      <c r="G3170" s="133">
        <f>IF($K3170="Padrão",BDI!$B$17,IF($K3170="Diferenciado",BDI!$E$17,0))</f>
        <v>0.26419999999999999</v>
      </c>
      <c r="H3170" s="131" t="str">
        <f t="shared" si="147"/>
        <v/>
      </c>
      <c r="I3170" s="132" t="str">
        <f t="shared" si="148"/>
        <v/>
      </c>
      <c r="J3170" s="134"/>
      <c r="K3170" s="135" t="s">
        <v>2979</v>
      </c>
    </row>
    <row r="3171" spans="1:11" hidden="1" x14ac:dyDescent="0.25">
      <c r="A3171" s="128" t="s">
        <v>8117</v>
      </c>
      <c r="B3171" s="129" t="s">
        <v>8118</v>
      </c>
      <c r="C3171" s="130" t="s">
        <v>18</v>
      </c>
      <c r="D3171" s="130">
        <v>0</v>
      </c>
      <c r="E3171" s="131" t="s">
        <v>13</v>
      </c>
      <c r="F3171" s="132" t="str">
        <f t="shared" si="149"/>
        <v/>
      </c>
      <c r="G3171" s="133">
        <f>IF($K3171="Padrão",BDI!$B$17,IF($K3171="Diferenciado",BDI!$E$17,0))</f>
        <v>0.26419999999999999</v>
      </c>
      <c r="H3171" s="131" t="str">
        <f t="shared" si="147"/>
        <v/>
      </c>
      <c r="I3171" s="132" t="str">
        <f t="shared" si="148"/>
        <v/>
      </c>
      <c r="J3171" s="134"/>
      <c r="K3171" s="135" t="s">
        <v>2979</v>
      </c>
    </row>
    <row r="3172" spans="1:11" hidden="1" x14ac:dyDescent="0.25">
      <c r="A3172" s="177" t="s">
        <v>1759</v>
      </c>
      <c r="B3172" s="129" t="s">
        <v>8119</v>
      </c>
      <c r="C3172" s="130" t="s">
        <v>70</v>
      </c>
      <c r="D3172" s="130">
        <v>0</v>
      </c>
      <c r="E3172" s="131">
        <f ca="1">OFFSET(INDEX(Composições!A:H,MATCH(Orçamentária!A3172,Composições!A:A,0),8),2,0)</f>
        <v>0</v>
      </c>
      <c r="F3172" s="132">
        <f t="shared" ca="1" si="149"/>
        <v>0</v>
      </c>
      <c r="G3172" s="133">
        <f>IF($K3172="Padrão",BDI!$B$17,IF($K3172="Diferenciado",BDI!$E$17,0))</f>
        <v>0.26419999999999999</v>
      </c>
      <c r="H3172" s="131">
        <f t="shared" ca="1" si="147"/>
        <v>0</v>
      </c>
      <c r="I3172" s="132">
        <f t="shared" ca="1" si="148"/>
        <v>0</v>
      </c>
      <c r="J3172" s="134"/>
      <c r="K3172" s="135" t="s">
        <v>2979</v>
      </c>
    </row>
    <row r="3173" spans="1:11" hidden="1" x14ac:dyDescent="0.25">
      <c r="A3173" s="128" t="s">
        <v>8120</v>
      </c>
      <c r="B3173" s="129" t="s">
        <v>8121</v>
      </c>
      <c r="C3173" s="130" t="s">
        <v>18</v>
      </c>
      <c r="D3173" s="130">
        <v>0</v>
      </c>
      <c r="E3173" s="131" t="s">
        <v>13</v>
      </c>
      <c r="F3173" s="132" t="str">
        <f t="shared" si="149"/>
        <v/>
      </c>
      <c r="G3173" s="133">
        <f>IF($K3173="Padrão",BDI!$B$17,IF($K3173="Diferenciado",BDI!$E$17,0))</f>
        <v>0.26419999999999999</v>
      </c>
      <c r="H3173" s="131" t="str">
        <f t="shared" si="147"/>
        <v/>
      </c>
      <c r="I3173" s="132" t="str">
        <f t="shared" si="148"/>
        <v/>
      </c>
      <c r="J3173" s="134"/>
      <c r="K3173" s="135" t="s">
        <v>2979</v>
      </c>
    </row>
    <row r="3174" spans="1:11" hidden="1" x14ac:dyDescent="0.25">
      <c r="A3174" s="128" t="s">
        <v>8122</v>
      </c>
      <c r="B3174" s="129" t="s">
        <v>8123</v>
      </c>
      <c r="C3174" s="130" t="s">
        <v>18</v>
      </c>
      <c r="D3174" s="130">
        <v>0</v>
      </c>
      <c r="E3174" s="131" t="s">
        <v>13</v>
      </c>
      <c r="F3174" s="132" t="str">
        <f t="shared" si="149"/>
        <v/>
      </c>
      <c r="G3174" s="133">
        <f>IF($K3174="Padrão",BDI!$B$17,IF($K3174="Diferenciado",BDI!$E$17,0))</f>
        <v>0.26419999999999999</v>
      </c>
      <c r="H3174" s="131" t="str">
        <f t="shared" si="147"/>
        <v/>
      </c>
      <c r="I3174" s="132" t="str">
        <f t="shared" si="148"/>
        <v/>
      </c>
      <c r="J3174" s="134"/>
      <c r="K3174" s="135" t="s">
        <v>2979</v>
      </c>
    </row>
    <row r="3175" spans="1:11" hidden="1" x14ac:dyDescent="0.25">
      <c r="A3175" s="128" t="s">
        <v>8124</v>
      </c>
      <c r="B3175" s="129" t="s">
        <v>8125</v>
      </c>
      <c r="C3175" s="130" t="s">
        <v>18</v>
      </c>
      <c r="D3175" s="130">
        <v>0</v>
      </c>
      <c r="E3175" s="131" t="s">
        <v>13</v>
      </c>
      <c r="F3175" s="132" t="str">
        <f t="shared" si="149"/>
        <v/>
      </c>
      <c r="G3175" s="133">
        <f>IF($K3175="Padrão",BDI!$B$17,IF($K3175="Diferenciado",BDI!$E$17,0))</f>
        <v>0.26419999999999999</v>
      </c>
      <c r="H3175" s="131" t="str">
        <f t="shared" si="147"/>
        <v/>
      </c>
      <c r="I3175" s="132" t="str">
        <f t="shared" si="148"/>
        <v/>
      </c>
      <c r="J3175" s="134"/>
      <c r="K3175" s="135" t="s">
        <v>2979</v>
      </c>
    </row>
    <row r="3176" spans="1:11" hidden="1" x14ac:dyDescent="0.25">
      <c r="A3176" s="128" t="s">
        <v>8126</v>
      </c>
      <c r="B3176" s="129" t="s">
        <v>8127</v>
      </c>
      <c r="C3176" s="130" t="s">
        <v>18</v>
      </c>
      <c r="D3176" s="130">
        <v>0</v>
      </c>
      <c r="E3176" s="131" t="s">
        <v>13</v>
      </c>
      <c r="F3176" s="132" t="str">
        <f t="shared" si="149"/>
        <v/>
      </c>
      <c r="G3176" s="133">
        <f>IF($K3176="Padrão",BDI!$B$17,IF($K3176="Diferenciado",BDI!$E$17,0))</f>
        <v>0.26419999999999999</v>
      </c>
      <c r="H3176" s="131" t="str">
        <f t="shared" si="147"/>
        <v/>
      </c>
      <c r="I3176" s="132" t="str">
        <f t="shared" si="148"/>
        <v/>
      </c>
      <c r="J3176" s="134"/>
      <c r="K3176" s="135" t="s">
        <v>2979</v>
      </c>
    </row>
    <row r="3177" spans="1:11" hidden="1" x14ac:dyDescent="0.25">
      <c r="A3177" s="128" t="s">
        <v>8128</v>
      </c>
      <c r="B3177" s="129" t="s">
        <v>8129</v>
      </c>
      <c r="C3177" s="130" t="s">
        <v>18</v>
      </c>
      <c r="D3177" s="130">
        <v>0</v>
      </c>
      <c r="E3177" s="131" t="s">
        <v>13</v>
      </c>
      <c r="F3177" s="132" t="str">
        <f t="shared" si="149"/>
        <v/>
      </c>
      <c r="G3177" s="133">
        <f>IF($K3177="Padrão",BDI!$B$17,IF($K3177="Diferenciado",BDI!$E$17,0))</f>
        <v>0.26419999999999999</v>
      </c>
      <c r="H3177" s="131" t="str">
        <f t="shared" si="147"/>
        <v/>
      </c>
      <c r="I3177" s="132" t="str">
        <f t="shared" si="148"/>
        <v/>
      </c>
      <c r="J3177" s="134"/>
      <c r="K3177" s="135" t="s">
        <v>2979</v>
      </c>
    </row>
    <row r="3178" spans="1:11" hidden="1" x14ac:dyDescent="0.25">
      <c r="A3178" s="128" t="s">
        <v>8130</v>
      </c>
      <c r="B3178" s="129" t="s">
        <v>8131</v>
      </c>
      <c r="C3178" s="130" t="s">
        <v>18</v>
      </c>
      <c r="D3178" s="130">
        <v>0</v>
      </c>
      <c r="E3178" s="131" t="s">
        <v>13</v>
      </c>
      <c r="F3178" s="132" t="str">
        <f t="shared" si="149"/>
        <v/>
      </c>
      <c r="G3178" s="133">
        <f>IF($K3178="Padrão",BDI!$B$17,IF($K3178="Diferenciado",BDI!$E$17,0))</f>
        <v>0.26419999999999999</v>
      </c>
      <c r="H3178" s="131" t="str">
        <f t="shared" si="147"/>
        <v/>
      </c>
      <c r="I3178" s="132" t="str">
        <f t="shared" si="148"/>
        <v/>
      </c>
      <c r="J3178" s="134"/>
      <c r="K3178" s="135" t="s">
        <v>2979</v>
      </c>
    </row>
    <row r="3179" spans="1:11" hidden="1" x14ac:dyDescent="0.25">
      <c r="A3179" s="128" t="s">
        <v>8132</v>
      </c>
      <c r="B3179" s="129" t="s">
        <v>8133</v>
      </c>
      <c r="C3179" s="130" t="s">
        <v>18</v>
      </c>
      <c r="D3179" s="130">
        <v>0</v>
      </c>
      <c r="E3179" s="131" t="s">
        <v>13</v>
      </c>
      <c r="F3179" s="132" t="str">
        <f t="shared" si="149"/>
        <v/>
      </c>
      <c r="G3179" s="133">
        <f>IF($K3179="Padrão",BDI!$B$17,IF($K3179="Diferenciado",BDI!$E$17,0))</f>
        <v>0.26419999999999999</v>
      </c>
      <c r="H3179" s="131" t="str">
        <f t="shared" si="147"/>
        <v/>
      </c>
      <c r="I3179" s="132" t="str">
        <f t="shared" si="148"/>
        <v/>
      </c>
      <c r="J3179" s="134"/>
      <c r="K3179" s="135" t="s">
        <v>2979</v>
      </c>
    </row>
    <row r="3180" spans="1:11" hidden="1" x14ac:dyDescent="0.25">
      <c r="A3180" s="128" t="s">
        <v>8134</v>
      </c>
      <c r="B3180" s="129" t="s">
        <v>8135</v>
      </c>
      <c r="C3180" s="130" t="s">
        <v>18</v>
      </c>
      <c r="D3180" s="130">
        <v>0</v>
      </c>
      <c r="E3180" s="131" t="s">
        <v>13</v>
      </c>
      <c r="F3180" s="132" t="str">
        <f t="shared" si="149"/>
        <v/>
      </c>
      <c r="G3180" s="133">
        <f>IF($K3180="Padrão",BDI!$B$17,IF($K3180="Diferenciado",BDI!$E$17,0))</f>
        <v>0.26419999999999999</v>
      </c>
      <c r="H3180" s="131" t="str">
        <f t="shared" si="147"/>
        <v/>
      </c>
      <c r="I3180" s="132" t="str">
        <f t="shared" si="148"/>
        <v/>
      </c>
      <c r="J3180" s="134"/>
      <c r="K3180" s="135" t="s">
        <v>2979</v>
      </c>
    </row>
    <row r="3181" spans="1:11" hidden="1" x14ac:dyDescent="0.25">
      <c r="A3181" s="128" t="s">
        <v>8136</v>
      </c>
      <c r="B3181" s="129" t="s">
        <v>8137</v>
      </c>
      <c r="C3181" s="130" t="s">
        <v>18</v>
      </c>
      <c r="D3181" s="130">
        <v>0</v>
      </c>
      <c r="E3181" s="131" t="s">
        <v>13</v>
      </c>
      <c r="F3181" s="132" t="str">
        <f t="shared" si="149"/>
        <v/>
      </c>
      <c r="G3181" s="133">
        <f>IF($K3181="Padrão",BDI!$B$17,IF($K3181="Diferenciado",BDI!$E$17,0))</f>
        <v>0.26419999999999999</v>
      </c>
      <c r="H3181" s="131" t="str">
        <f t="shared" si="147"/>
        <v/>
      </c>
      <c r="I3181" s="132" t="str">
        <f t="shared" si="148"/>
        <v/>
      </c>
      <c r="J3181" s="134"/>
      <c r="K3181" s="135" t="s">
        <v>2979</v>
      </c>
    </row>
    <row r="3182" spans="1:11" hidden="1" x14ac:dyDescent="0.25">
      <c r="A3182" s="128" t="s">
        <v>8138</v>
      </c>
      <c r="B3182" s="129" t="s">
        <v>8139</v>
      </c>
      <c r="C3182" s="130" t="s">
        <v>18</v>
      </c>
      <c r="D3182" s="130">
        <v>0</v>
      </c>
      <c r="E3182" s="131" t="s">
        <v>13</v>
      </c>
      <c r="F3182" s="132" t="str">
        <f t="shared" si="149"/>
        <v/>
      </c>
      <c r="G3182" s="133">
        <f>IF($K3182="Padrão",BDI!$B$17,IF($K3182="Diferenciado",BDI!$E$17,0))</f>
        <v>0.26419999999999999</v>
      </c>
      <c r="H3182" s="131" t="str">
        <f t="shared" si="147"/>
        <v/>
      </c>
      <c r="I3182" s="132" t="str">
        <f t="shared" si="148"/>
        <v/>
      </c>
      <c r="J3182" s="134"/>
      <c r="K3182" s="135" t="s">
        <v>2979</v>
      </c>
    </row>
    <row r="3183" spans="1:11" hidden="1" x14ac:dyDescent="0.25">
      <c r="A3183" s="128" t="s">
        <v>8140</v>
      </c>
      <c r="B3183" s="129" t="s">
        <v>8141</v>
      </c>
      <c r="C3183" s="130" t="s">
        <v>18</v>
      </c>
      <c r="D3183" s="130">
        <v>0</v>
      </c>
      <c r="E3183" s="131" t="s">
        <v>13</v>
      </c>
      <c r="F3183" s="132" t="str">
        <f t="shared" si="149"/>
        <v/>
      </c>
      <c r="G3183" s="133">
        <f>IF($K3183="Padrão",BDI!$B$17,IF($K3183="Diferenciado",BDI!$E$17,0))</f>
        <v>0.26419999999999999</v>
      </c>
      <c r="H3183" s="131" t="str">
        <f t="shared" si="147"/>
        <v/>
      </c>
      <c r="I3183" s="132" t="str">
        <f t="shared" si="148"/>
        <v/>
      </c>
      <c r="J3183" s="134"/>
      <c r="K3183" s="135" t="s">
        <v>2979</v>
      </c>
    </row>
    <row r="3184" spans="1:11" hidden="1" x14ac:dyDescent="0.25">
      <c r="A3184" s="128" t="s">
        <v>8142</v>
      </c>
      <c r="B3184" s="129" t="s">
        <v>8143</v>
      </c>
      <c r="C3184" s="130" t="s">
        <v>18</v>
      </c>
      <c r="D3184" s="130">
        <v>0</v>
      </c>
      <c r="E3184" s="131" t="s">
        <v>13</v>
      </c>
      <c r="F3184" s="132" t="str">
        <f t="shared" si="149"/>
        <v/>
      </c>
      <c r="G3184" s="133">
        <f>IF($K3184="Padrão",BDI!$B$17,IF($K3184="Diferenciado",BDI!$E$17,0))</f>
        <v>0.26419999999999999</v>
      </c>
      <c r="H3184" s="131" t="str">
        <f t="shared" si="147"/>
        <v/>
      </c>
      <c r="I3184" s="132" t="str">
        <f t="shared" si="148"/>
        <v/>
      </c>
      <c r="J3184" s="134"/>
      <c r="K3184" s="135" t="s">
        <v>2979</v>
      </c>
    </row>
    <row r="3185" spans="1:11" hidden="1" x14ac:dyDescent="0.25">
      <c r="A3185" s="177" t="s">
        <v>1761</v>
      </c>
      <c r="B3185" s="129" t="s">
        <v>8144</v>
      </c>
      <c r="C3185" s="130" t="s">
        <v>70</v>
      </c>
      <c r="D3185" s="130">
        <v>0</v>
      </c>
      <c r="E3185" s="131">
        <f ca="1">OFFSET(INDEX(Composições!A:H,MATCH(Orçamentária!A3185,Composições!A:A,0),8),2,0)</f>
        <v>0</v>
      </c>
      <c r="F3185" s="132">
        <f t="shared" ca="1" si="149"/>
        <v>0</v>
      </c>
      <c r="G3185" s="133">
        <f>IF($K3185="Padrão",BDI!$B$17,IF($K3185="Diferenciado",BDI!$E$17,0))</f>
        <v>0.26419999999999999</v>
      </c>
      <c r="H3185" s="131">
        <f t="shared" ca="1" si="147"/>
        <v>0</v>
      </c>
      <c r="I3185" s="132">
        <f t="shared" ca="1" si="148"/>
        <v>0</v>
      </c>
      <c r="J3185" s="134"/>
      <c r="K3185" s="135" t="s">
        <v>2979</v>
      </c>
    </row>
    <row r="3186" spans="1:11" hidden="1" x14ac:dyDescent="0.25">
      <c r="A3186" s="128" t="s">
        <v>8145</v>
      </c>
      <c r="B3186" s="129" t="s">
        <v>8146</v>
      </c>
      <c r="C3186" s="130" t="s">
        <v>18</v>
      </c>
      <c r="D3186" s="130">
        <v>0</v>
      </c>
      <c r="E3186" s="131" t="s">
        <v>13</v>
      </c>
      <c r="F3186" s="132" t="str">
        <f t="shared" si="149"/>
        <v/>
      </c>
      <c r="G3186" s="133">
        <f>IF($K3186="Padrão",BDI!$B$17,IF($K3186="Diferenciado",BDI!$E$17,0))</f>
        <v>0.26419999999999999</v>
      </c>
      <c r="H3186" s="131" t="str">
        <f t="shared" si="147"/>
        <v/>
      </c>
      <c r="I3186" s="132" t="str">
        <f t="shared" si="148"/>
        <v/>
      </c>
      <c r="J3186" s="134"/>
      <c r="K3186" s="135" t="s">
        <v>2979</v>
      </c>
    </row>
    <row r="3187" spans="1:11" hidden="1" x14ac:dyDescent="0.25">
      <c r="A3187" s="128" t="s">
        <v>8147</v>
      </c>
      <c r="B3187" s="129" t="s">
        <v>8148</v>
      </c>
      <c r="C3187" s="130" t="s">
        <v>18</v>
      </c>
      <c r="D3187" s="130">
        <v>0</v>
      </c>
      <c r="E3187" s="131" t="s">
        <v>13</v>
      </c>
      <c r="F3187" s="132" t="str">
        <f t="shared" si="149"/>
        <v/>
      </c>
      <c r="G3187" s="133">
        <f>IF($K3187="Padrão",BDI!$B$17,IF($K3187="Diferenciado",BDI!$E$17,0))</f>
        <v>0.26419999999999999</v>
      </c>
      <c r="H3187" s="131" t="str">
        <f t="shared" si="147"/>
        <v/>
      </c>
      <c r="I3187" s="132" t="str">
        <f t="shared" si="148"/>
        <v/>
      </c>
      <c r="J3187" s="134"/>
      <c r="K3187" s="135" t="s">
        <v>2979</v>
      </c>
    </row>
    <row r="3188" spans="1:11" hidden="1" x14ac:dyDescent="0.25">
      <c r="A3188" s="128" t="s">
        <v>8149</v>
      </c>
      <c r="B3188" s="129" t="s">
        <v>8150</v>
      </c>
      <c r="C3188" s="130" t="s">
        <v>18</v>
      </c>
      <c r="D3188" s="130">
        <v>0</v>
      </c>
      <c r="E3188" s="131" t="s">
        <v>13</v>
      </c>
      <c r="F3188" s="132" t="str">
        <f t="shared" si="149"/>
        <v/>
      </c>
      <c r="G3188" s="133">
        <f>IF($K3188="Padrão",BDI!$B$17,IF($K3188="Diferenciado",BDI!$E$17,0))</f>
        <v>0.26419999999999999</v>
      </c>
      <c r="H3188" s="131" t="str">
        <f t="shared" si="147"/>
        <v/>
      </c>
      <c r="I3188" s="132" t="str">
        <f t="shared" si="148"/>
        <v/>
      </c>
      <c r="J3188" s="134"/>
      <c r="K3188" s="135" t="s">
        <v>2979</v>
      </c>
    </row>
    <row r="3189" spans="1:11" hidden="1" x14ac:dyDescent="0.25">
      <c r="A3189" s="128" t="s">
        <v>8151</v>
      </c>
      <c r="B3189" s="129" t="s">
        <v>8152</v>
      </c>
      <c r="C3189" s="130" t="s">
        <v>18</v>
      </c>
      <c r="D3189" s="130">
        <v>0</v>
      </c>
      <c r="E3189" s="131" t="s">
        <v>13</v>
      </c>
      <c r="F3189" s="132" t="str">
        <f t="shared" si="149"/>
        <v/>
      </c>
      <c r="G3189" s="133">
        <f>IF($K3189="Padrão",BDI!$B$17,IF($K3189="Diferenciado",BDI!$E$17,0))</f>
        <v>0.26419999999999999</v>
      </c>
      <c r="H3189" s="131" t="str">
        <f t="shared" si="147"/>
        <v/>
      </c>
      <c r="I3189" s="132" t="str">
        <f t="shared" si="148"/>
        <v/>
      </c>
      <c r="J3189" s="134"/>
      <c r="K3189" s="135" t="s">
        <v>2979</v>
      </c>
    </row>
    <row r="3190" spans="1:11" hidden="1" x14ac:dyDescent="0.25">
      <c r="A3190" s="128" t="s">
        <v>8153</v>
      </c>
      <c r="B3190" s="129" t="s">
        <v>8154</v>
      </c>
      <c r="C3190" s="130" t="s">
        <v>18</v>
      </c>
      <c r="D3190" s="130">
        <v>0</v>
      </c>
      <c r="E3190" s="131" t="s">
        <v>13</v>
      </c>
      <c r="F3190" s="132" t="str">
        <f t="shared" si="149"/>
        <v/>
      </c>
      <c r="G3190" s="133">
        <f>IF($K3190="Padrão",BDI!$B$17,IF($K3190="Diferenciado",BDI!$E$17,0))</f>
        <v>0.26419999999999999</v>
      </c>
      <c r="H3190" s="131" t="str">
        <f t="shared" si="147"/>
        <v/>
      </c>
      <c r="I3190" s="132" t="str">
        <f t="shared" si="148"/>
        <v/>
      </c>
      <c r="J3190" s="134"/>
      <c r="K3190" s="135" t="s">
        <v>2979</v>
      </c>
    </row>
    <row r="3191" spans="1:11" hidden="1" x14ac:dyDescent="0.25">
      <c r="A3191" s="128" t="s">
        <v>8155</v>
      </c>
      <c r="B3191" s="129" t="s">
        <v>8156</v>
      </c>
      <c r="C3191" s="130" t="s">
        <v>72</v>
      </c>
      <c r="D3191" s="130">
        <v>0</v>
      </c>
      <c r="E3191" s="131" t="s">
        <v>13</v>
      </c>
      <c r="F3191" s="132" t="str">
        <f t="shared" si="149"/>
        <v/>
      </c>
      <c r="G3191" s="133">
        <f>IF($K3191="Padrão",BDI!$B$17,IF($K3191="Diferenciado",BDI!$E$17,0))</f>
        <v>0.26419999999999999</v>
      </c>
      <c r="H3191" s="131" t="str">
        <f t="shared" si="147"/>
        <v/>
      </c>
      <c r="I3191" s="132" t="str">
        <f t="shared" si="148"/>
        <v/>
      </c>
      <c r="J3191" s="134"/>
      <c r="K3191" s="135" t="s">
        <v>2979</v>
      </c>
    </row>
    <row r="3192" spans="1:11" hidden="1" x14ac:dyDescent="0.25">
      <c r="A3192" s="128" t="s">
        <v>8157</v>
      </c>
      <c r="B3192" s="129" t="s">
        <v>8158</v>
      </c>
      <c r="C3192" s="130" t="s">
        <v>18</v>
      </c>
      <c r="D3192" s="130">
        <v>0</v>
      </c>
      <c r="E3192" s="131" t="s">
        <v>13</v>
      </c>
      <c r="F3192" s="132" t="str">
        <f t="shared" si="149"/>
        <v/>
      </c>
      <c r="G3192" s="133">
        <f>IF($K3192="Padrão",BDI!$B$17,IF($K3192="Diferenciado",BDI!$E$17,0))</f>
        <v>0.26419999999999999</v>
      </c>
      <c r="H3192" s="131" t="str">
        <f t="shared" si="147"/>
        <v/>
      </c>
      <c r="I3192" s="132" t="str">
        <f t="shared" si="148"/>
        <v/>
      </c>
      <c r="J3192" s="134"/>
      <c r="K3192" s="135" t="s">
        <v>2979</v>
      </c>
    </row>
    <row r="3193" spans="1:11" hidden="1" x14ac:dyDescent="0.25">
      <c r="A3193" s="128" t="s">
        <v>8159</v>
      </c>
      <c r="B3193" s="129" t="s">
        <v>8160</v>
      </c>
      <c r="C3193" s="130" t="s">
        <v>70</v>
      </c>
      <c r="D3193" s="130">
        <v>0</v>
      </c>
      <c r="E3193" s="131" t="s">
        <v>13</v>
      </c>
      <c r="F3193" s="132" t="str">
        <f t="shared" si="149"/>
        <v/>
      </c>
      <c r="G3193" s="133">
        <f>IF($K3193="Padrão",BDI!$B$17,IF($K3193="Diferenciado",BDI!$E$17,0))</f>
        <v>0.26419999999999999</v>
      </c>
      <c r="H3193" s="131" t="str">
        <f t="shared" si="147"/>
        <v/>
      </c>
      <c r="I3193" s="132" t="str">
        <f t="shared" si="148"/>
        <v/>
      </c>
      <c r="J3193" s="134"/>
      <c r="K3193" s="135" t="s">
        <v>2979</v>
      </c>
    </row>
    <row r="3194" spans="1:11" hidden="1" x14ac:dyDescent="0.25">
      <c r="A3194" s="128" t="s">
        <v>8161</v>
      </c>
      <c r="B3194" s="129" t="s">
        <v>8162</v>
      </c>
      <c r="C3194" s="130" t="s">
        <v>18</v>
      </c>
      <c r="D3194" s="130">
        <v>0</v>
      </c>
      <c r="E3194" s="131" t="s">
        <v>13</v>
      </c>
      <c r="F3194" s="132" t="str">
        <f t="shared" si="149"/>
        <v/>
      </c>
      <c r="G3194" s="133">
        <f>IF($K3194="Padrão",BDI!$B$17,IF($K3194="Diferenciado",BDI!$E$17,0))</f>
        <v>0.26419999999999999</v>
      </c>
      <c r="H3194" s="131" t="str">
        <f t="shared" si="147"/>
        <v/>
      </c>
      <c r="I3194" s="132" t="str">
        <f t="shared" si="148"/>
        <v/>
      </c>
      <c r="J3194" s="134"/>
      <c r="K3194" s="135" t="s">
        <v>2979</v>
      </c>
    </row>
    <row r="3195" spans="1:11" hidden="1" x14ac:dyDescent="0.25">
      <c r="A3195" s="128" t="s">
        <v>8163</v>
      </c>
      <c r="B3195" s="129" t="s">
        <v>8164</v>
      </c>
      <c r="C3195" s="130" t="s">
        <v>70</v>
      </c>
      <c r="D3195" s="130">
        <v>0</v>
      </c>
      <c r="E3195" s="131" t="s">
        <v>13</v>
      </c>
      <c r="F3195" s="132" t="str">
        <f t="shared" si="149"/>
        <v/>
      </c>
      <c r="G3195" s="133">
        <f>IF($K3195="Padrão",BDI!$B$17,IF($K3195="Diferenciado",BDI!$E$17,0))</f>
        <v>0.26419999999999999</v>
      </c>
      <c r="H3195" s="131" t="str">
        <f t="shared" si="147"/>
        <v/>
      </c>
      <c r="I3195" s="132" t="str">
        <f t="shared" si="148"/>
        <v/>
      </c>
      <c r="J3195" s="134"/>
      <c r="K3195" s="135" t="s">
        <v>2979</v>
      </c>
    </row>
    <row r="3196" spans="1:11" hidden="1" x14ac:dyDescent="0.25">
      <c r="A3196" s="128" t="s">
        <v>8165</v>
      </c>
      <c r="B3196" s="129" t="s">
        <v>8166</v>
      </c>
      <c r="C3196" s="130" t="s">
        <v>18</v>
      </c>
      <c r="D3196" s="130">
        <v>0</v>
      </c>
      <c r="E3196" s="131" t="s">
        <v>13</v>
      </c>
      <c r="F3196" s="132" t="str">
        <f t="shared" si="149"/>
        <v/>
      </c>
      <c r="G3196" s="133">
        <f>IF($K3196="Padrão",BDI!$B$17,IF($K3196="Diferenciado",BDI!$E$17,0))</f>
        <v>0.26419999999999999</v>
      </c>
      <c r="H3196" s="131" t="str">
        <f t="shared" si="147"/>
        <v/>
      </c>
      <c r="I3196" s="132" t="str">
        <f t="shared" si="148"/>
        <v/>
      </c>
      <c r="J3196" s="134"/>
      <c r="K3196" s="135" t="s">
        <v>2979</v>
      </c>
    </row>
    <row r="3197" spans="1:11" hidden="1" x14ac:dyDescent="0.25">
      <c r="A3197" s="128" t="s">
        <v>8167</v>
      </c>
      <c r="B3197" s="129" t="s">
        <v>8168</v>
      </c>
      <c r="C3197" s="130" t="s">
        <v>18</v>
      </c>
      <c r="D3197" s="130">
        <v>0</v>
      </c>
      <c r="E3197" s="131" t="s">
        <v>13</v>
      </c>
      <c r="F3197" s="132" t="str">
        <f t="shared" si="149"/>
        <v/>
      </c>
      <c r="G3197" s="133">
        <f>IF($K3197="Padrão",BDI!$B$17,IF($K3197="Diferenciado",BDI!$E$17,0))</f>
        <v>0.26419999999999999</v>
      </c>
      <c r="H3197" s="131" t="str">
        <f t="shared" si="147"/>
        <v/>
      </c>
      <c r="I3197" s="132" t="str">
        <f t="shared" si="148"/>
        <v/>
      </c>
      <c r="J3197" s="134"/>
      <c r="K3197" s="135" t="s">
        <v>2979</v>
      </c>
    </row>
    <row r="3198" spans="1:11" hidden="1" x14ac:dyDescent="0.25">
      <c r="A3198" s="128" t="s">
        <v>8169</v>
      </c>
      <c r="B3198" s="129" t="s">
        <v>8170</v>
      </c>
      <c r="C3198" s="130" t="s">
        <v>18</v>
      </c>
      <c r="D3198" s="130">
        <v>0</v>
      </c>
      <c r="E3198" s="131" t="s">
        <v>13</v>
      </c>
      <c r="F3198" s="132" t="str">
        <f t="shared" si="149"/>
        <v/>
      </c>
      <c r="G3198" s="133">
        <f>IF($K3198="Padrão",BDI!$B$17,IF($K3198="Diferenciado",BDI!$E$17,0))</f>
        <v>0.26419999999999999</v>
      </c>
      <c r="H3198" s="131" t="str">
        <f t="shared" si="147"/>
        <v/>
      </c>
      <c r="I3198" s="132" t="str">
        <f t="shared" si="148"/>
        <v/>
      </c>
      <c r="J3198" s="134"/>
      <c r="K3198" s="135" t="s">
        <v>2979</v>
      </c>
    </row>
    <row r="3199" spans="1:11" hidden="1" x14ac:dyDescent="0.25">
      <c r="A3199" s="128" t="s">
        <v>8171</v>
      </c>
      <c r="B3199" s="129" t="s">
        <v>8172</v>
      </c>
      <c r="C3199" s="130" t="s">
        <v>18</v>
      </c>
      <c r="D3199" s="130">
        <v>0</v>
      </c>
      <c r="E3199" s="131" t="s">
        <v>13</v>
      </c>
      <c r="F3199" s="132" t="str">
        <f t="shared" si="149"/>
        <v/>
      </c>
      <c r="G3199" s="133">
        <f>IF($K3199="Padrão",BDI!$B$17,IF($K3199="Diferenciado",BDI!$E$17,0))</f>
        <v>0.26419999999999999</v>
      </c>
      <c r="H3199" s="131" t="str">
        <f t="shared" si="147"/>
        <v/>
      </c>
      <c r="I3199" s="132" t="str">
        <f t="shared" si="148"/>
        <v/>
      </c>
      <c r="J3199" s="134"/>
      <c r="K3199" s="135" t="s">
        <v>2979</v>
      </c>
    </row>
    <row r="3200" spans="1:11" hidden="1" x14ac:dyDescent="0.25">
      <c r="A3200" s="128" t="s">
        <v>8173</v>
      </c>
      <c r="B3200" s="129" t="s">
        <v>8174</v>
      </c>
      <c r="C3200" s="130" t="s">
        <v>18</v>
      </c>
      <c r="D3200" s="130">
        <v>0</v>
      </c>
      <c r="E3200" s="131" t="s">
        <v>13</v>
      </c>
      <c r="F3200" s="132" t="str">
        <f t="shared" si="149"/>
        <v/>
      </c>
      <c r="G3200" s="133">
        <f>IF($K3200="Padrão",BDI!$B$17,IF($K3200="Diferenciado",BDI!$E$17,0))</f>
        <v>0.26419999999999999</v>
      </c>
      <c r="H3200" s="131" t="str">
        <f t="shared" si="147"/>
        <v/>
      </c>
      <c r="I3200" s="132" t="str">
        <f t="shared" si="148"/>
        <v/>
      </c>
      <c r="J3200" s="134"/>
      <c r="K3200" s="135" t="s">
        <v>2979</v>
      </c>
    </row>
    <row r="3201" spans="1:11" hidden="1" x14ac:dyDescent="0.25">
      <c r="A3201" s="128" t="s">
        <v>8175</v>
      </c>
      <c r="B3201" s="129" t="s">
        <v>8176</v>
      </c>
      <c r="C3201" s="130" t="s">
        <v>18</v>
      </c>
      <c r="D3201" s="130">
        <v>0</v>
      </c>
      <c r="E3201" s="131" t="s">
        <v>13</v>
      </c>
      <c r="F3201" s="132" t="str">
        <f t="shared" si="149"/>
        <v/>
      </c>
      <c r="G3201" s="133">
        <f>IF($K3201="Padrão",BDI!$B$17,IF($K3201="Diferenciado",BDI!$E$17,0))</f>
        <v>0.26419999999999999</v>
      </c>
      <c r="H3201" s="131" t="str">
        <f t="shared" si="147"/>
        <v/>
      </c>
      <c r="I3201" s="132" t="str">
        <f t="shared" si="148"/>
        <v/>
      </c>
      <c r="J3201" s="134"/>
      <c r="K3201" s="135" t="s">
        <v>2979</v>
      </c>
    </row>
    <row r="3202" spans="1:11" hidden="1" x14ac:dyDescent="0.25">
      <c r="A3202" s="128" t="s">
        <v>8177</v>
      </c>
      <c r="B3202" s="129" t="s">
        <v>8178</v>
      </c>
      <c r="C3202" s="130" t="s">
        <v>18</v>
      </c>
      <c r="D3202" s="130">
        <v>0</v>
      </c>
      <c r="E3202" s="131" t="s">
        <v>13</v>
      </c>
      <c r="F3202" s="132" t="str">
        <f t="shared" si="149"/>
        <v/>
      </c>
      <c r="G3202" s="133">
        <f>IF($K3202="Padrão",BDI!$B$17,IF($K3202="Diferenciado",BDI!$E$17,0))</f>
        <v>0.26419999999999999</v>
      </c>
      <c r="H3202" s="131" t="str">
        <f t="shared" si="147"/>
        <v/>
      </c>
      <c r="I3202" s="132" t="str">
        <f t="shared" si="148"/>
        <v/>
      </c>
      <c r="J3202" s="134"/>
      <c r="K3202" s="135" t="s">
        <v>2979</v>
      </c>
    </row>
    <row r="3203" spans="1:11" hidden="1" x14ac:dyDescent="0.25">
      <c r="A3203" s="128" t="s">
        <v>8179</v>
      </c>
      <c r="B3203" s="129" t="s">
        <v>8180</v>
      </c>
      <c r="C3203" s="130" t="s">
        <v>18</v>
      </c>
      <c r="D3203" s="130">
        <v>0</v>
      </c>
      <c r="E3203" s="131" t="s">
        <v>13</v>
      </c>
      <c r="F3203" s="132" t="str">
        <f t="shared" si="149"/>
        <v/>
      </c>
      <c r="G3203" s="133">
        <f>IF($K3203="Padrão",BDI!$B$17,IF($K3203="Diferenciado",BDI!$E$17,0))</f>
        <v>0.26419999999999999</v>
      </c>
      <c r="H3203" s="131" t="str">
        <f t="shared" si="147"/>
        <v/>
      </c>
      <c r="I3203" s="132" t="str">
        <f t="shared" si="148"/>
        <v/>
      </c>
      <c r="J3203" s="134"/>
      <c r="K3203" s="135" t="s">
        <v>2979</v>
      </c>
    </row>
    <row r="3204" spans="1:11" hidden="1" x14ac:dyDescent="0.25">
      <c r="A3204" s="128" t="s">
        <v>8181</v>
      </c>
      <c r="B3204" s="129" t="s">
        <v>8182</v>
      </c>
      <c r="C3204" s="130" t="s">
        <v>106</v>
      </c>
      <c r="D3204" s="130">
        <v>0</v>
      </c>
      <c r="E3204" s="131" t="s">
        <v>13</v>
      </c>
      <c r="F3204" s="132" t="str">
        <f t="shared" si="149"/>
        <v/>
      </c>
      <c r="G3204" s="133">
        <f>IF($K3204="Padrão",BDI!$B$17,IF($K3204="Diferenciado",BDI!$E$17,0))</f>
        <v>0.26419999999999999</v>
      </c>
      <c r="H3204" s="131" t="str">
        <f t="shared" si="147"/>
        <v/>
      </c>
      <c r="I3204" s="132" t="str">
        <f t="shared" si="148"/>
        <v/>
      </c>
      <c r="J3204" s="134"/>
      <c r="K3204" s="135" t="s">
        <v>2979</v>
      </c>
    </row>
    <row r="3205" spans="1:11" hidden="1" x14ac:dyDescent="0.25">
      <c r="A3205" s="128" t="s">
        <v>8183</v>
      </c>
      <c r="B3205" s="129" t="s">
        <v>8184</v>
      </c>
      <c r="C3205" s="130" t="s">
        <v>106</v>
      </c>
      <c r="D3205" s="130">
        <v>0</v>
      </c>
      <c r="E3205" s="131" t="s">
        <v>13</v>
      </c>
      <c r="F3205" s="132" t="str">
        <f t="shared" si="149"/>
        <v/>
      </c>
      <c r="G3205" s="133">
        <f>IF($K3205="Padrão",BDI!$B$17,IF($K3205="Diferenciado",BDI!$E$17,0))</f>
        <v>0.26419999999999999</v>
      </c>
      <c r="H3205" s="131" t="str">
        <f t="shared" si="147"/>
        <v/>
      </c>
      <c r="I3205" s="132" t="str">
        <f t="shared" si="148"/>
        <v/>
      </c>
      <c r="J3205" s="134"/>
      <c r="K3205" s="135" t="s">
        <v>2979</v>
      </c>
    </row>
    <row r="3206" spans="1:11" hidden="1" x14ac:dyDescent="0.25">
      <c r="A3206" s="128" t="s">
        <v>8185</v>
      </c>
      <c r="B3206" s="129" t="s">
        <v>8186</v>
      </c>
      <c r="C3206" s="130" t="s">
        <v>106</v>
      </c>
      <c r="D3206" s="130">
        <v>0</v>
      </c>
      <c r="E3206" s="131" t="s">
        <v>13</v>
      </c>
      <c r="F3206" s="132" t="str">
        <f t="shared" si="149"/>
        <v/>
      </c>
      <c r="G3206" s="133">
        <f>IF($K3206="Padrão",BDI!$B$17,IF($K3206="Diferenciado",BDI!$E$17,0))</f>
        <v>0.26419999999999999</v>
      </c>
      <c r="H3206" s="131" t="str">
        <f t="shared" ref="H3206:H3269" si="150">IF(ISNUMBER(E3206),ROUND(E3206*(1+G3206),2),"")</f>
        <v/>
      </c>
      <c r="I3206" s="132" t="str">
        <f t="shared" ref="I3206:I3269" si="151">IF(ISNUMBER(E3206),ROUND(H3206*D3206,2),"")</f>
        <v/>
      </c>
      <c r="J3206" s="134"/>
      <c r="K3206" s="135" t="s">
        <v>2979</v>
      </c>
    </row>
    <row r="3207" spans="1:11" hidden="1" x14ac:dyDescent="0.25">
      <c r="A3207" s="128" t="s">
        <v>8187</v>
      </c>
      <c r="B3207" s="129" t="s">
        <v>8188</v>
      </c>
      <c r="C3207" s="130" t="s">
        <v>106</v>
      </c>
      <c r="D3207" s="130">
        <v>0</v>
      </c>
      <c r="E3207" s="131" t="s">
        <v>13</v>
      </c>
      <c r="F3207" s="132" t="str">
        <f t="shared" ref="F3207:F3270" si="152">IF(ISNUMBER(E3207),D3207*E3207,"")</f>
        <v/>
      </c>
      <c r="G3207" s="133">
        <f>IF($K3207="Padrão",BDI!$B$17,IF($K3207="Diferenciado",BDI!$E$17,0))</f>
        <v>0.26419999999999999</v>
      </c>
      <c r="H3207" s="131" t="str">
        <f t="shared" si="150"/>
        <v/>
      </c>
      <c r="I3207" s="132" t="str">
        <f t="shared" si="151"/>
        <v/>
      </c>
      <c r="J3207" s="134"/>
      <c r="K3207" s="135" t="s">
        <v>2979</v>
      </c>
    </row>
    <row r="3208" spans="1:11" hidden="1" x14ac:dyDescent="0.25">
      <c r="A3208" s="177" t="s">
        <v>1763</v>
      </c>
      <c r="B3208" s="129" t="s">
        <v>8189</v>
      </c>
      <c r="C3208" s="130" t="s">
        <v>18</v>
      </c>
      <c r="D3208" s="130">
        <v>0</v>
      </c>
      <c r="E3208" s="131">
        <f ca="1">OFFSET(INDEX(Composições!A:H,MATCH(Orçamentária!A3208,Composições!A:A,0),8),2,0)</f>
        <v>40.1755</v>
      </c>
      <c r="F3208" s="132">
        <f t="shared" ca="1" si="152"/>
        <v>0</v>
      </c>
      <c r="G3208" s="133">
        <f>IF($K3208="Padrão",BDI!$B$17,IF($K3208="Diferenciado",BDI!$E$17,0))</f>
        <v>0.26419999999999999</v>
      </c>
      <c r="H3208" s="131">
        <f t="shared" ca="1" si="150"/>
        <v>50.79</v>
      </c>
      <c r="I3208" s="132">
        <f t="shared" ca="1" si="151"/>
        <v>0</v>
      </c>
      <c r="J3208" s="134"/>
      <c r="K3208" s="135" t="s">
        <v>2979</v>
      </c>
    </row>
    <row r="3209" spans="1:11" ht="25.5" hidden="1" x14ac:dyDescent="0.25">
      <c r="A3209" s="177" t="s">
        <v>1764</v>
      </c>
      <c r="B3209" s="129" t="s">
        <v>8190</v>
      </c>
      <c r="C3209" s="130" t="s">
        <v>18</v>
      </c>
      <c r="D3209" s="130">
        <v>0</v>
      </c>
      <c r="E3209" s="131">
        <f ca="1">OFFSET(INDEX(Composições!A:H,MATCH(Orçamentária!A3209,Composições!A:A,0),8),2,0)</f>
        <v>0</v>
      </c>
      <c r="F3209" s="132">
        <f t="shared" ca="1" si="152"/>
        <v>0</v>
      </c>
      <c r="G3209" s="133">
        <f>IF($K3209="Padrão",BDI!$B$17,IF($K3209="Diferenciado",BDI!$E$17,0))</f>
        <v>0.26419999999999999</v>
      </c>
      <c r="H3209" s="131">
        <f t="shared" ca="1" si="150"/>
        <v>0</v>
      </c>
      <c r="I3209" s="132">
        <f t="shared" ca="1" si="151"/>
        <v>0</v>
      </c>
      <c r="J3209" s="134"/>
      <c r="K3209" s="135" t="s">
        <v>2979</v>
      </c>
    </row>
    <row r="3210" spans="1:11" hidden="1" x14ac:dyDescent="0.25">
      <c r="A3210" s="128" t="s">
        <v>8191</v>
      </c>
      <c r="B3210" s="129" t="s">
        <v>8192</v>
      </c>
      <c r="C3210" s="130" t="s">
        <v>18</v>
      </c>
      <c r="D3210" s="130">
        <v>0</v>
      </c>
      <c r="E3210" s="131" t="s">
        <v>13</v>
      </c>
      <c r="F3210" s="132" t="str">
        <f t="shared" si="152"/>
        <v/>
      </c>
      <c r="G3210" s="133">
        <f>IF($K3210="Padrão",BDI!$B$17,IF($K3210="Diferenciado",BDI!$E$17,0))</f>
        <v>0.26419999999999999</v>
      </c>
      <c r="H3210" s="131" t="str">
        <f t="shared" si="150"/>
        <v/>
      </c>
      <c r="I3210" s="132" t="str">
        <f t="shared" si="151"/>
        <v/>
      </c>
      <c r="J3210" s="134"/>
      <c r="K3210" s="135" t="s">
        <v>2979</v>
      </c>
    </row>
    <row r="3211" spans="1:11" hidden="1" x14ac:dyDescent="0.25">
      <c r="A3211" s="177" t="s">
        <v>1766</v>
      </c>
      <c r="B3211" s="129" t="s">
        <v>8193</v>
      </c>
      <c r="C3211" s="130" t="s">
        <v>18</v>
      </c>
      <c r="D3211" s="130">
        <v>0</v>
      </c>
      <c r="E3211" s="131">
        <f ca="1">OFFSET(INDEX(Composições!A:H,MATCH(Orçamentária!A3211,Composições!A:A,0),8),2,0)</f>
        <v>68.59</v>
      </c>
      <c r="F3211" s="132">
        <f t="shared" ca="1" si="152"/>
        <v>0</v>
      </c>
      <c r="G3211" s="133">
        <f>IF($K3211="Padrão",BDI!$B$17,IF($K3211="Diferenciado",BDI!$E$17,0))</f>
        <v>0.26419999999999999</v>
      </c>
      <c r="H3211" s="131">
        <f t="shared" ca="1" si="150"/>
        <v>86.71</v>
      </c>
      <c r="I3211" s="132">
        <f t="shared" ca="1" si="151"/>
        <v>0</v>
      </c>
      <c r="J3211" s="134"/>
      <c r="K3211" s="135" t="s">
        <v>2979</v>
      </c>
    </row>
    <row r="3212" spans="1:11" hidden="1" x14ac:dyDescent="0.25">
      <c r="A3212" s="177" t="s">
        <v>1767</v>
      </c>
      <c r="B3212" s="129" t="s">
        <v>8194</v>
      </c>
      <c r="C3212" s="130" t="s">
        <v>106</v>
      </c>
      <c r="D3212" s="130">
        <v>0</v>
      </c>
      <c r="E3212" s="131">
        <f ca="1">OFFSET(INDEX(Composições!A:H,MATCH(Orçamentária!A3212,Composições!A:A,0),8),2,0)</f>
        <v>48.915500000000002</v>
      </c>
      <c r="F3212" s="132">
        <f t="shared" ca="1" si="152"/>
        <v>0</v>
      </c>
      <c r="G3212" s="133">
        <f>IF($K3212="Padrão",BDI!$B$17,IF($K3212="Diferenciado",BDI!$E$17,0))</f>
        <v>0.26419999999999999</v>
      </c>
      <c r="H3212" s="131">
        <f t="shared" ca="1" si="150"/>
        <v>61.84</v>
      </c>
      <c r="I3212" s="132">
        <f t="shared" ca="1" si="151"/>
        <v>0</v>
      </c>
      <c r="J3212" s="134"/>
      <c r="K3212" s="135" t="s">
        <v>2979</v>
      </c>
    </row>
    <row r="3213" spans="1:11" hidden="1" x14ac:dyDescent="0.25">
      <c r="A3213" s="177" t="s">
        <v>1768</v>
      </c>
      <c r="B3213" s="129" t="s">
        <v>8195</v>
      </c>
      <c r="C3213" s="130" t="s">
        <v>18</v>
      </c>
      <c r="D3213" s="130">
        <v>0</v>
      </c>
      <c r="E3213" s="131">
        <f ca="1">OFFSET(INDEX(Composições!A:H,MATCH(Orçamentária!A3213,Composições!A:A,0),8),2,0)</f>
        <v>6.3152751</v>
      </c>
      <c r="F3213" s="132">
        <f t="shared" ca="1" si="152"/>
        <v>0</v>
      </c>
      <c r="G3213" s="133">
        <f>IF($K3213="Padrão",BDI!$B$17,IF($K3213="Diferenciado",BDI!$E$17,0))</f>
        <v>0.26419999999999999</v>
      </c>
      <c r="H3213" s="131">
        <f t="shared" ca="1" si="150"/>
        <v>7.98</v>
      </c>
      <c r="I3213" s="132">
        <f t="shared" ca="1" si="151"/>
        <v>0</v>
      </c>
      <c r="J3213" s="134"/>
      <c r="K3213" s="135" t="s">
        <v>2979</v>
      </c>
    </row>
    <row r="3214" spans="1:11" hidden="1" x14ac:dyDescent="0.25">
      <c r="A3214" s="177" t="s">
        <v>1770</v>
      </c>
      <c r="B3214" s="129" t="s">
        <v>8196</v>
      </c>
      <c r="C3214" s="130" t="s">
        <v>18</v>
      </c>
      <c r="D3214" s="130">
        <v>0</v>
      </c>
      <c r="E3214" s="131">
        <f ca="1">OFFSET(INDEX(Composições!A:H,MATCH(Orçamentária!A3214,Composições!A:A,0),8),2,0)</f>
        <v>5279.87</v>
      </c>
      <c r="F3214" s="132">
        <f t="shared" ca="1" si="152"/>
        <v>0</v>
      </c>
      <c r="G3214" s="133">
        <f>IF($K3214="Padrão",BDI!$B$17,IF($K3214="Diferenciado",BDI!$E$17,0))</f>
        <v>0.26419999999999999</v>
      </c>
      <c r="H3214" s="131">
        <f t="shared" ca="1" si="150"/>
        <v>6674.81</v>
      </c>
      <c r="I3214" s="132">
        <f t="shared" ca="1" si="151"/>
        <v>0</v>
      </c>
      <c r="J3214" s="134"/>
      <c r="K3214" s="135" t="s">
        <v>2979</v>
      </c>
    </row>
    <row r="3215" spans="1:11" hidden="1" x14ac:dyDescent="0.25">
      <c r="A3215" s="177" t="s">
        <v>1771</v>
      </c>
      <c r="B3215" s="129" t="s">
        <v>1772</v>
      </c>
      <c r="C3215" s="130" t="s">
        <v>18</v>
      </c>
      <c r="D3215" s="130">
        <v>0</v>
      </c>
      <c r="E3215" s="131">
        <f ca="1">OFFSET(INDEX(Composições!A:H,MATCH(Orçamentária!A3215,Composições!A:A,0),8),2,0)</f>
        <v>226.40779915487997</v>
      </c>
      <c r="F3215" s="132">
        <f t="shared" ca="1" si="152"/>
        <v>0</v>
      </c>
      <c r="G3215" s="133">
        <f>IF($K3215="Padrão",BDI!$B$17,IF($K3215="Diferenciado",BDI!$E$17,0))</f>
        <v>0.26419999999999999</v>
      </c>
      <c r="H3215" s="131">
        <f t="shared" ca="1" si="150"/>
        <v>286.22000000000003</v>
      </c>
      <c r="I3215" s="132">
        <f t="shared" ca="1" si="151"/>
        <v>0</v>
      </c>
      <c r="J3215" s="134"/>
      <c r="K3215" s="135" t="s">
        <v>2979</v>
      </c>
    </row>
    <row r="3216" spans="1:11" hidden="1" x14ac:dyDescent="0.25">
      <c r="A3216" s="177" t="s">
        <v>1773</v>
      </c>
      <c r="B3216" s="129" t="s">
        <v>1774</v>
      </c>
      <c r="C3216" s="130" t="s">
        <v>18</v>
      </c>
      <c r="D3216" s="130">
        <v>0</v>
      </c>
      <c r="E3216" s="131">
        <f ca="1">OFFSET(INDEX(Composições!A:H,MATCH(Orçamentária!A3216,Composições!A:A,0),8),2,0)</f>
        <v>226.40779915487997</v>
      </c>
      <c r="F3216" s="132">
        <f t="shared" ca="1" si="152"/>
        <v>0</v>
      </c>
      <c r="G3216" s="133">
        <f>IF($K3216="Padrão",BDI!$B$17,IF($K3216="Diferenciado",BDI!$E$17,0))</f>
        <v>0.26419999999999999</v>
      </c>
      <c r="H3216" s="131">
        <f t="shared" ca="1" si="150"/>
        <v>286.22000000000003</v>
      </c>
      <c r="I3216" s="132">
        <f t="shared" ca="1" si="151"/>
        <v>0</v>
      </c>
      <c r="J3216" s="134"/>
      <c r="K3216" s="135" t="s">
        <v>2979</v>
      </c>
    </row>
    <row r="3217" spans="1:11" hidden="1" x14ac:dyDescent="0.25">
      <c r="A3217" s="177" t="s">
        <v>1775</v>
      </c>
      <c r="B3217" s="129" t="s">
        <v>1776</v>
      </c>
      <c r="C3217" s="130" t="s">
        <v>18</v>
      </c>
      <c r="D3217" s="130">
        <v>0</v>
      </c>
      <c r="E3217" s="131">
        <f ca="1">OFFSET(INDEX(Composições!A:H,MATCH(Orçamentária!A3217,Composições!A:A,0),8),2,0)</f>
        <v>226.40779915487997</v>
      </c>
      <c r="F3217" s="132">
        <f t="shared" ca="1" si="152"/>
        <v>0</v>
      </c>
      <c r="G3217" s="133">
        <f>IF($K3217="Padrão",BDI!$B$17,IF($K3217="Diferenciado",BDI!$E$17,0))</f>
        <v>0.26419999999999999</v>
      </c>
      <c r="H3217" s="131">
        <f t="shared" ca="1" si="150"/>
        <v>286.22000000000003</v>
      </c>
      <c r="I3217" s="132">
        <f t="shared" ca="1" si="151"/>
        <v>0</v>
      </c>
      <c r="J3217" s="134"/>
      <c r="K3217" s="135" t="s">
        <v>2979</v>
      </c>
    </row>
    <row r="3218" spans="1:11" hidden="1" x14ac:dyDescent="0.25">
      <c r="A3218" s="177" t="s">
        <v>1777</v>
      </c>
      <c r="B3218" s="129" t="s">
        <v>1778</v>
      </c>
      <c r="C3218" s="130" t="s">
        <v>18</v>
      </c>
      <c r="D3218" s="130">
        <v>0</v>
      </c>
      <c r="E3218" s="131">
        <f ca="1">OFFSET(INDEX(Composições!A:H,MATCH(Orçamentária!A3218,Composições!A:A,0),8),2,0)</f>
        <v>33.104317499999993</v>
      </c>
      <c r="F3218" s="132">
        <f t="shared" ca="1" si="152"/>
        <v>0</v>
      </c>
      <c r="G3218" s="133">
        <f>IF($K3218="Padrão",BDI!$B$17,IF($K3218="Diferenciado",BDI!$E$17,0))</f>
        <v>0.26419999999999999</v>
      </c>
      <c r="H3218" s="131">
        <f t="shared" ca="1" si="150"/>
        <v>41.85</v>
      </c>
      <c r="I3218" s="132">
        <f t="shared" ca="1" si="151"/>
        <v>0</v>
      </c>
      <c r="J3218" s="134"/>
      <c r="K3218" s="135" t="s">
        <v>2979</v>
      </c>
    </row>
    <row r="3219" spans="1:11" hidden="1" x14ac:dyDescent="0.25">
      <c r="A3219" s="177" t="s">
        <v>1779</v>
      </c>
      <c r="B3219" s="129" t="s">
        <v>8197</v>
      </c>
      <c r="C3219" s="130" t="s">
        <v>18</v>
      </c>
      <c r="D3219" s="130">
        <v>0</v>
      </c>
      <c r="E3219" s="131">
        <f ca="1">OFFSET(INDEX(Composições!A:H,MATCH(Orçamentária!A3219,Composições!A:A,0),8),2,0)</f>
        <v>6.7925000000000004</v>
      </c>
      <c r="F3219" s="132">
        <f t="shared" ca="1" si="152"/>
        <v>0</v>
      </c>
      <c r="G3219" s="133">
        <f>IF($K3219="Padrão",BDI!$B$17,IF($K3219="Diferenciado",BDI!$E$17,0))</f>
        <v>0.26419999999999999</v>
      </c>
      <c r="H3219" s="131">
        <f t="shared" ca="1" si="150"/>
        <v>8.59</v>
      </c>
      <c r="I3219" s="132">
        <f t="shared" ca="1" si="151"/>
        <v>0</v>
      </c>
      <c r="J3219" s="134"/>
      <c r="K3219" s="135" t="s">
        <v>2979</v>
      </c>
    </row>
    <row r="3220" spans="1:11" ht="25.5" hidden="1" x14ac:dyDescent="0.25">
      <c r="A3220" s="177" t="s">
        <v>1780</v>
      </c>
      <c r="B3220" s="129" t="s">
        <v>8198</v>
      </c>
      <c r="C3220" s="130" t="s">
        <v>18</v>
      </c>
      <c r="D3220" s="130">
        <v>0</v>
      </c>
      <c r="E3220" s="131">
        <f ca="1">OFFSET(INDEX(Composições!A:H,MATCH(Orçamentária!A3220,Composições!A:A,0),8),2,0)</f>
        <v>0</v>
      </c>
      <c r="F3220" s="132">
        <f t="shared" ca="1" si="152"/>
        <v>0</v>
      </c>
      <c r="G3220" s="133">
        <f>IF($K3220="Padrão",BDI!$B$17,IF($K3220="Diferenciado",BDI!$E$17,0))</f>
        <v>0.26419999999999999</v>
      </c>
      <c r="H3220" s="131">
        <f t="shared" ca="1" si="150"/>
        <v>0</v>
      </c>
      <c r="I3220" s="132">
        <f t="shared" ca="1" si="151"/>
        <v>0</v>
      </c>
      <c r="J3220" s="134"/>
      <c r="K3220" s="135" t="s">
        <v>2979</v>
      </c>
    </row>
    <row r="3221" spans="1:11" hidden="1" x14ac:dyDescent="0.25">
      <c r="A3221" s="128" t="s">
        <v>8199</v>
      </c>
      <c r="B3221" s="129" t="s">
        <v>8200</v>
      </c>
      <c r="C3221" s="130" t="s">
        <v>18</v>
      </c>
      <c r="D3221" s="130">
        <v>0</v>
      </c>
      <c r="E3221" s="131" t="s">
        <v>13</v>
      </c>
      <c r="F3221" s="132" t="str">
        <f t="shared" si="152"/>
        <v/>
      </c>
      <c r="G3221" s="133">
        <f>IF($K3221="Padrão",BDI!$B$17,IF($K3221="Diferenciado",BDI!$E$17,0))</f>
        <v>0.26419999999999999</v>
      </c>
      <c r="H3221" s="131" t="str">
        <f t="shared" si="150"/>
        <v/>
      </c>
      <c r="I3221" s="132" t="str">
        <f t="shared" si="151"/>
        <v/>
      </c>
      <c r="J3221" s="134"/>
      <c r="K3221" s="135" t="s">
        <v>2979</v>
      </c>
    </row>
    <row r="3222" spans="1:11" hidden="1" x14ac:dyDescent="0.25">
      <c r="A3222" s="177" t="s">
        <v>1782</v>
      </c>
      <c r="B3222" s="129" t="s">
        <v>8201</v>
      </c>
      <c r="C3222" s="130" t="s">
        <v>18</v>
      </c>
      <c r="D3222" s="130">
        <v>0</v>
      </c>
      <c r="E3222" s="131">
        <f ca="1">OFFSET(INDEX(Composições!A:H,MATCH(Orçamentária!A3222,Composições!A:A,0),8),2,0)</f>
        <v>2.052</v>
      </c>
      <c r="F3222" s="132">
        <f t="shared" ca="1" si="152"/>
        <v>0</v>
      </c>
      <c r="G3222" s="133">
        <f>IF($K3222="Padrão",BDI!$B$17,IF($K3222="Diferenciado",BDI!$E$17,0))</f>
        <v>0.26419999999999999</v>
      </c>
      <c r="H3222" s="131">
        <f t="shared" ca="1" si="150"/>
        <v>2.59</v>
      </c>
      <c r="I3222" s="132">
        <f t="shared" ca="1" si="151"/>
        <v>0</v>
      </c>
      <c r="J3222" s="134"/>
      <c r="K3222" s="135" t="s">
        <v>2979</v>
      </c>
    </row>
    <row r="3223" spans="1:11" hidden="1" x14ac:dyDescent="0.25">
      <c r="A3223" s="128" t="s">
        <v>8202</v>
      </c>
      <c r="B3223" s="129" t="s">
        <v>8203</v>
      </c>
      <c r="C3223" s="130" t="s">
        <v>18</v>
      </c>
      <c r="D3223" s="130">
        <v>0</v>
      </c>
      <c r="E3223" s="131" t="s">
        <v>13</v>
      </c>
      <c r="F3223" s="132" t="str">
        <f t="shared" si="152"/>
        <v/>
      </c>
      <c r="G3223" s="133">
        <f>IF($K3223="Padrão",BDI!$B$17,IF($K3223="Diferenciado",BDI!$E$17,0))</f>
        <v>0.26419999999999999</v>
      </c>
      <c r="H3223" s="131" t="str">
        <f t="shared" si="150"/>
        <v/>
      </c>
      <c r="I3223" s="132" t="str">
        <f t="shared" si="151"/>
        <v/>
      </c>
      <c r="J3223" s="134"/>
      <c r="K3223" s="135" t="s">
        <v>2979</v>
      </c>
    </row>
    <row r="3224" spans="1:11" hidden="1" x14ac:dyDescent="0.25">
      <c r="A3224" s="128" t="s">
        <v>8204</v>
      </c>
      <c r="B3224" s="129" t="s">
        <v>8205</v>
      </c>
      <c r="C3224" s="130" t="s">
        <v>18</v>
      </c>
      <c r="D3224" s="130">
        <v>0</v>
      </c>
      <c r="E3224" s="131" t="s">
        <v>13</v>
      </c>
      <c r="F3224" s="132" t="str">
        <f t="shared" si="152"/>
        <v/>
      </c>
      <c r="G3224" s="133">
        <f>IF($K3224="Padrão",BDI!$B$17,IF($K3224="Diferenciado",BDI!$E$17,0))</f>
        <v>0.26419999999999999</v>
      </c>
      <c r="H3224" s="131" t="str">
        <f t="shared" si="150"/>
        <v/>
      </c>
      <c r="I3224" s="132" t="str">
        <f t="shared" si="151"/>
        <v/>
      </c>
      <c r="J3224" s="134"/>
      <c r="K3224" s="135" t="s">
        <v>2979</v>
      </c>
    </row>
    <row r="3225" spans="1:11" x14ac:dyDescent="0.25">
      <c r="A3225" s="177" t="s">
        <v>1783</v>
      </c>
      <c r="B3225" s="129" t="s">
        <v>8206</v>
      </c>
      <c r="C3225" s="130" t="s">
        <v>8207</v>
      </c>
      <c r="D3225" s="130">
        <v>5</v>
      </c>
      <c r="E3225" s="131">
        <f ca="1">OFFSET(INDEX(Composições!A:H,MATCH(Orçamentária!A3225,Composições!A:A,0),8),2,0)</f>
        <v>52.25</v>
      </c>
      <c r="F3225" s="132">
        <f t="shared" ca="1" si="152"/>
        <v>261.25</v>
      </c>
      <c r="G3225" s="133">
        <f>IF($K3225="Padrão",BDI!$B$17,IF($K3225="Diferenciado",BDI!$E$17,0))</f>
        <v>0.18609999999999999</v>
      </c>
      <c r="H3225" s="131">
        <f t="shared" ca="1" si="150"/>
        <v>61.97</v>
      </c>
      <c r="I3225" s="132">
        <f t="shared" ca="1" si="151"/>
        <v>309.85000000000002</v>
      </c>
      <c r="J3225" s="134"/>
      <c r="K3225" s="135" t="s">
        <v>2977</v>
      </c>
    </row>
    <row r="3226" spans="1:11" hidden="1" x14ac:dyDescent="0.25">
      <c r="A3226" s="177" t="s">
        <v>1784</v>
      </c>
      <c r="B3226" s="129" t="s">
        <v>8208</v>
      </c>
      <c r="C3226" s="130" t="s">
        <v>68</v>
      </c>
      <c r="D3226" s="130">
        <v>0</v>
      </c>
      <c r="E3226" s="131">
        <f ca="1">OFFSET(INDEX(Composições!A:H,MATCH(Orçamentária!A3226,Composições!A:A,0),8),2,0)</f>
        <v>14.648999999999999</v>
      </c>
      <c r="F3226" s="132">
        <f t="shared" ca="1" si="152"/>
        <v>0</v>
      </c>
      <c r="G3226" s="133">
        <f>IF($K3226="Padrão",BDI!$B$17,IF($K3226="Diferenciado",BDI!$E$17,0))</f>
        <v>0.26419999999999999</v>
      </c>
      <c r="H3226" s="131">
        <f t="shared" ca="1" si="150"/>
        <v>18.52</v>
      </c>
      <c r="I3226" s="132">
        <f t="shared" ca="1" si="151"/>
        <v>0</v>
      </c>
      <c r="J3226" s="134"/>
      <c r="K3226" s="135" t="s">
        <v>2979</v>
      </c>
    </row>
    <row r="3227" spans="1:11" hidden="1" x14ac:dyDescent="0.25">
      <c r="A3227" s="177" t="s">
        <v>1785</v>
      </c>
      <c r="B3227" s="129" t="s">
        <v>8209</v>
      </c>
      <c r="C3227" s="130" t="s">
        <v>106</v>
      </c>
      <c r="D3227" s="130">
        <v>0</v>
      </c>
      <c r="E3227" s="131">
        <f ca="1">OFFSET(INDEX(Composições!A:H,MATCH(Orçamentária!A3227,Composições!A:A,0),8),2,0)</f>
        <v>0.76005699999999998</v>
      </c>
      <c r="F3227" s="132">
        <f t="shared" ca="1" si="152"/>
        <v>0</v>
      </c>
      <c r="G3227" s="133">
        <f>IF($K3227="Padrão",BDI!$B$17,IF($K3227="Diferenciado",BDI!$E$17,0))</f>
        <v>0.26419999999999999</v>
      </c>
      <c r="H3227" s="131">
        <f t="shared" ca="1" si="150"/>
        <v>0.96</v>
      </c>
      <c r="I3227" s="132">
        <f t="shared" ca="1" si="151"/>
        <v>0</v>
      </c>
      <c r="J3227" s="134"/>
      <c r="K3227" s="135" t="s">
        <v>2979</v>
      </c>
    </row>
    <row r="3228" spans="1:11" ht="25.5" hidden="1" x14ac:dyDescent="0.25">
      <c r="A3228" s="177" t="s">
        <v>1786</v>
      </c>
      <c r="B3228" s="129" t="s">
        <v>8210</v>
      </c>
      <c r="C3228" s="130" t="s">
        <v>8211</v>
      </c>
      <c r="D3228" s="130">
        <v>0</v>
      </c>
      <c r="E3228" s="131">
        <f ca="1">OFFSET(INDEX(Composições!A:H,MATCH(Orçamentária!A3228,Composições!A:A,0),8),2,0)</f>
        <v>0</v>
      </c>
      <c r="F3228" s="132">
        <f t="shared" ca="1" si="152"/>
        <v>0</v>
      </c>
      <c r="G3228" s="133">
        <f>IF($K3228="Padrão",BDI!$B$17,IF($K3228="Diferenciado",BDI!$E$17,0))</f>
        <v>0.26419999999999999</v>
      </c>
      <c r="H3228" s="131">
        <f t="shared" ca="1" si="150"/>
        <v>0</v>
      </c>
      <c r="I3228" s="132">
        <f t="shared" ca="1" si="151"/>
        <v>0</v>
      </c>
      <c r="J3228" s="134"/>
      <c r="K3228" s="135" t="s">
        <v>2979</v>
      </c>
    </row>
    <row r="3229" spans="1:11" hidden="1" x14ac:dyDescent="0.25">
      <c r="A3229" s="128" t="s">
        <v>8212</v>
      </c>
      <c r="B3229" s="129" t="s">
        <v>8213</v>
      </c>
      <c r="C3229" s="130" t="s">
        <v>18</v>
      </c>
      <c r="D3229" s="130">
        <v>0</v>
      </c>
      <c r="E3229" s="131" t="s">
        <v>13</v>
      </c>
      <c r="F3229" s="132" t="str">
        <f t="shared" si="152"/>
        <v/>
      </c>
      <c r="G3229" s="133">
        <f>IF($K3229="Padrão",BDI!$B$17,IF($K3229="Diferenciado",BDI!$E$17,0))</f>
        <v>0.26419999999999999</v>
      </c>
      <c r="H3229" s="131" t="str">
        <f t="shared" si="150"/>
        <v/>
      </c>
      <c r="I3229" s="132" t="str">
        <f t="shared" si="151"/>
        <v/>
      </c>
      <c r="J3229" s="134"/>
      <c r="K3229" s="135" t="s">
        <v>2979</v>
      </c>
    </row>
    <row r="3230" spans="1:11" ht="25.5" hidden="1" x14ac:dyDescent="0.25">
      <c r="A3230" s="177" t="s">
        <v>1789</v>
      </c>
      <c r="B3230" s="129" t="s">
        <v>8214</v>
      </c>
      <c r="C3230" s="130" t="s">
        <v>18</v>
      </c>
      <c r="D3230" s="130">
        <v>0</v>
      </c>
      <c r="E3230" s="131">
        <f ca="1">OFFSET(INDEX(Composições!A:H,MATCH(Orçamentária!A3230,Composições!A:A,0),8),2,0)</f>
        <v>0</v>
      </c>
      <c r="F3230" s="132">
        <f t="shared" ca="1" si="152"/>
        <v>0</v>
      </c>
      <c r="G3230" s="133">
        <f>IF($K3230="Padrão",BDI!$B$17,IF($K3230="Diferenciado",BDI!$E$17,0))</f>
        <v>0.26419999999999999</v>
      </c>
      <c r="H3230" s="131">
        <f t="shared" ca="1" si="150"/>
        <v>0</v>
      </c>
      <c r="I3230" s="132">
        <f t="shared" ca="1" si="151"/>
        <v>0</v>
      </c>
      <c r="J3230" s="134"/>
      <c r="K3230" s="135" t="s">
        <v>2979</v>
      </c>
    </row>
    <row r="3231" spans="1:11" hidden="1" x14ac:dyDescent="0.25">
      <c r="A3231" s="177" t="s">
        <v>1791</v>
      </c>
      <c r="B3231" s="129" t="s">
        <v>8215</v>
      </c>
      <c r="C3231" s="130" t="s">
        <v>18</v>
      </c>
      <c r="D3231" s="130">
        <v>0</v>
      </c>
      <c r="E3231" s="131">
        <f ca="1">OFFSET(INDEX(Composições!A:H,MATCH(Orçamentária!A3231,Composições!A:A,0),8),2,0)</f>
        <v>0</v>
      </c>
      <c r="F3231" s="132">
        <f t="shared" ca="1" si="152"/>
        <v>0</v>
      </c>
      <c r="G3231" s="133">
        <f>IF($K3231="Padrão",BDI!$B$17,IF($K3231="Diferenciado",BDI!$E$17,0))</f>
        <v>0.26419999999999999</v>
      </c>
      <c r="H3231" s="131">
        <f t="shared" ca="1" si="150"/>
        <v>0</v>
      </c>
      <c r="I3231" s="132">
        <f t="shared" ca="1" si="151"/>
        <v>0</v>
      </c>
      <c r="J3231" s="134"/>
      <c r="K3231" s="135" t="s">
        <v>2979</v>
      </c>
    </row>
    <row r="3232" spans="1:11" hidden="1" x14ac:dyDescent="0.25">
      <c r="A3232" s="128" t="s">
        <v>8216</v>
      </c>
      <c r="B3232" s="129" t="s">
        <v>8217</v>
      </c>
      <c r="C3232" s="130" t="s">
        <v>18</v>
      </c>
      <c r="D3232" s="130">
        <v>0</v>
      </c>
      <c r="E3232" s="131" t="s">
        <v>13</v>
      </c>
      <c r="F3232" s="132" t="str">
        <f t="shared" si="152"/>
        <v/>
      </c>
      <c r="G3232" s="133">
        <f>IF($K3232="Padrão",BDI!$B$17,IF($K3232="Diferenciado",BDI!$E$17,0))</f>
        <v>0.26419999999999999</v>
      </c>
      <c r="H3232" s="131" t="str">
        <f t="shared" si="150"/>
        <v/>
      </c>
      <c r="I3232" s="132" t="str">
        <f t="shared" si="151"/>
        <v/>
      </c>
      <c r="J3232" s="134"/>
      <c r="K3232" s="135" t="s">
        <v>2979</v>
      </c>
    </row>
    <row r="3233" spans="1:11" hidden="1" x14ac:dyDescent="0.25">
      <c r="A3233" s="128" t="s">
        <v>8218</v>
      </c>
      <c r="B3233" s="129" t="s">
        <v>8219</v>
      </c>
      <c r="C3233" s="130" t="s">
        <v>68</v>
      </c>
      <c r="D3233" s="130">
        <v>0</v>
      </c>
      <c r="E3233" s="131" t="s">
        <v>13</v>
      </c>
      <c r="F3233" s="132" t="str">
        <f t="shared" si="152"/>
        <v/>
      </c>
      <c r="G3233" s="133">
        <f>IF($K3233="Padrão",BDI!$B$17,IF($K3233="Diferenciado",BDI!$E$17,0))</f>
        <v>0.26419999999999999</v>
      </c>
      <c r="H3233" s="131" t="str">
        <f t="shared" si="150"/>
        <v/>
      </c>
      <c r="I3233" s="132" t="str">
        <f t="shared" si="151"/>
        <v/>
      </c>
      <c r="J3233" s="134"/>
      <c r="K3233" s="135" t="s">
        <v>2979</v>
      </c>
    </row>
    <row r="3234" spans="1:11" ht="25.5" hidden="1" x14ac:dyDescent="0.25">
      <c r="A3234" s="177" t="s">
        <v>1793</v>
      </c>
      <c r="B3234" s="129" t="s">
        <v>8220</v>
      </c>
      <c r="C3234" s="130" t="s">
        <v>18</v>
      </c>
      <c r="D3234" s="130">
        <v>0</v>
      </c>
      <c r="E3234" s="131">
        <f ca="1">OFFSET(INDEX(Composições!A:H,MATCH(Orçamentária!A3234,Composições!A:A,0),8),2,0)</f>
        <v>0</v>
      </c>
      <c r="F3234" s="132">
        <f t="shared" ca="1" si="152"/>
        <v>0</v>
      </c>
      <c r="G3234" s="133">
        <f>IF($K3234="Padrão",BDI!$B$17,IF($K3234="Diferenciado",BDI!$E$17,0))</f>
        <v>0.26419999999999999</v>
      </c>
      <c r="H3234" s="131">
        <f t="shared" ca="1" si="150"/>
        <v>0</v>
      </c>
      <c r="I3234" s="132">
        <f t="shared" ca="1" si="151"/>
        <v>0</v>
      </c>
      <c r="J3234" s="134"/>
      <c r="K3234" s="135" t="s">
        <v>2979</v>
      </c>
    </row>
    <row r="3235" spans="1:11" ht="25.5" hidden="1" x14ac:dyDescent="0.25">
      <c r="A3235" s="177" t="s">
        <v>1795</v>
      </c>
      <c r="B3235" s="129" t="s">
        <v>8221</v>
      </c>
      <c r="C3235" s="130" t="s">
        <v>18</v>
      </c>
      <c r="D3235" s="130">
        <v>0</v>
      </c>
      <c r="E3235" s="131">
        <f ca="1">OFFSET(INDEX(Composições!A:H,MATCH(Orçamentária!A3235,Composições!A:A,0),8),2,0)</f>
        <v>0</v>
      </c>
      <c r="F3235" s="132">
        <f t="shared" ca="1" si="152"/>
        <v>0</v>
      </c>
      <c r="G3235" s="133">
        <f>IF($K3235="Padrão",BDI!$B$17,IF($K3235="Diferenciado",BDI!$E$17,0))</f>
        <v>0.26419999999999999</v>
      </c>
      <c r="H3235" s="131">
        <f t="shared" ca="1" si="150"/>
        <v>0</v>
      </c>
      <c r="I3235" s="132">
        <f t="shared" ca="1" si="151"/>
        <v>0</v>
      </c>
      <c r="J3235" s="134"/>
      <c r="K3235" s="135" t="s">
        <v>2979</v>
      </c>
    </row>
    <row r="3236" spans="1:11" hidden="1" x14ac:dyDescent="0.25">
      <c r="A3236" s="177" t="s">
        <v>1797</v>
      </c>
      <c r="B3236" s="129" t="s">
        <v>8222</v>
      </c>
      <c r="C3236" s="130" t="s">
        <v>106</v>
      </c>
      <c r="D3236" s="130">
        <v>0</v>
      </c>
      <c r="E3236" s="131">
        <f ca="1">OFFSET(INDEX(Composições!A:H,MATCH(Orçamentária!A3236,Composições!A:A,0),8),2,0)</f>
        <v>15.038499999999999</v>
      </c>
      <c r="F3236" s="132">
        <f t="shared" ca="1" si="152"/>
        <v>0</v>
      </c>
      <c r="G3236" s="133">
        <f>IF($K3236="Padrão",BDI!$B$17,IF($K3236="Diferenciado",BDI!$E$17,0))</f>
        <v>0.26419999999999999</v>
      </c>
      <c r="H3236" s="131">
        <f t="shared" ca="1" si="150"/>
        <v>19.010000000000002</v>
      </c>
      <c r="I3236" s="132">
        <f t="shared" ca="1" si="151"/>
        <v>0</v>
      </c>
      <c r="J3236" s="134"/>
      <c r="K3236" s="135" t="s">
        <v>2979</v>
      </c>
    </row>
    <row r="3237" spans="1:11" hidden="1" x14ac:dyDescent="0.25">
      <c r="A3237" s="177" t="s">
        <v>1798</v>
      </c>
      <c r="B3237" s="129" t="s">
        <v>8223</v>
      </c>
      <c r="C3237" s="130" t="s">
        <v>106</v>
      </c>
      <c r="D3237" s="130">
        <v>0</v>
      </c>
      <c r="E3237" s="131">
        <f ca="1">OFFSET(INDEX(Composições!A:H,MATCH(Orçamentária!A3237,Composições!A:A,0),8),2,0)</f>
        <v>20.833499999999997</v>
      </c>
      <c r="F3237" s="132">
        <f t="shared" ca="1" si="152"/>
        <v>0</v>
      </c>
      <c r="G3237" s="133">
        <f>IF($K3237="Padrão",BDI!$B$17,IF($K3237="Diferenciado",BDI!$E$17,0))</f>
        <v>0.26419999999999999</v>
      </c>
      <c r="H3237" s="131">
        <f t="shared" ca="1" si="150"/>
        <v>26.34</v>
      </c>
      <c r="I3237" s="132">
        <f t="shared" ca="1" si="151"/>
        <v>0</v>
      </c>
      <c r="J3237" s="134"/>
      <c r="K3237" s="135" t="s">
        <v>2979</v>
      </c>
    </row>
    <row r="3238" spans="1:11" hidden="1" x14ac:dyDescent="0.25">
      <c r="A3238" s="128" t="s">
        <v>8224</v>
      </c>
      <c r="B3238" s="129" t="s">
        <v>8225</v>
      </c>
      <c r="C3238" s="130" t="s">
        <v>106</v>
      </c>
      <c r="D3238" s="130">
        <v>0</v>
      </c>
      <c r="E3238" s="131" t="s">
        <v>13</v>
      </c>
      <c r="F3238" s="132" t="str">
        <f t="shared" si="152"/>
        <v/>
      </c>
      <c r="G3238" s="133">
        <f>IF($K3238="Padrão",BDI!$B$17,IF($K3238="Diferenciado",BDI!$E$17,0))</f>
        <v>0.26419999999999999</v>
      </c>
      <c r="H3238" s="131" t="str">
        <f t="shared" si="150"/>
        <v/>
      </c>
      <c r="I3238" s="132" t="str">
        <f t="shared" si="151"/>
        <v/>
      </c>
      <c r="J3238" s="134"/>
      <c r="K3238" s="135" t="s">
        <v>2979</v>
      </c>
    </row>
    <row r="3239" spans="1:11" hidden="1" x14ac:dyDescent="0.25">
      <c r="A3239" s="128" t="s">
        <v>8226</v>
      </c>
      <c r="B3239" s="129" t="s">
        <v>8227</v>
      </c>
      <c r="C3239" s="130" t="s">
        <v>68</v>
      </c>
      <c r="D3239" s="130">
        <v>0</v>
      </c>
      <c r="E3239" s="131" t="s">
        <v>13</v>
      </c>
      <c r="F3239" s="132" t="str">
        <f t="shared" si="152"/>
        <v/>
      </c>
      <c r="G3239" s="133">
        <f>IF($K3239="Padrão",BDI!$B$17,IF($K3239="Diferenciado",BDI!$E$17,0))</f>
        <v>0.26419999999999999</v>
      </c>
      <c r="H3239" s="131" t="str">
        <f t="shared" si="150"/>
        <v/>
      </c>
      <c r="I3239" s="132" t="str">
        <f t="shared" si="151"/>
        <v/>
      </c>
      <c r="J3239" s="134"/>
      <c r="K3239" s="135" t="s">
        <v>2979</v>
      </c>
    </row>
    <row r="3240" spans="1:11" hidden="1" x14ac:dyDescent="0.25">
      <c r="A3240" s="177" t="s">
        <v>1799</v>
      </c>
      <c r="B3240" s="129" t="s">
        <v>8228</v>
      </c>
      <c r="C3240" s="130" t="s">
        <v>68</v>
      </c>
      <c r="D3240" s="130">
        <v>0</v>
      </c>
      <c r="E3240" s="131">
        <f ca="1">OFFSET(INDEX(Composições!A:H,MATCH(Orçamentária!A3240,Composições!A:A,0),8),2,0)</f>
        <v>382.84682700000002</v>
      </c>
      <c r="F3240" s="132">
        <f t="shared" ca="1" si="152"/>
        <v>0</v>
      </c>
      <c r="G3240" s="133">
        <f>IF($K3240="Padrão",BDI!$B$17,IF($K3240="Diferenciado",BDI!$E$17,0))</f>
        <v>0.26419999999999999</v>
      </c>
      <c r="H3240" s="131">
        <f t="shared" ca="1" si="150"/>
        <v>483.99</v>
      </c>
      <c r="I3240" s="132">
        <f t="shared" ca="1" si="151"/>
        <v>0</v>
      </c>
      <c r="J3240" s="134"/>
      <c r="K3240" s="135" t="s">
        <v>2979</v>
      </c>
    </row>
    <row r="3241" spans="1:11" hidden="1" x14ac:dyDescent="0.25">
      <c r="A3241" s="128" t="s">
        <v>8229</v>
      </c>
      <c r="B3241" s="129" t="s">
        <v>8230</v>
      </c>
      <c r="C3241" s="130" t="s">
        <v>18</v>
      </c>
      <c r="D3241" s="130">
        <v>0</v>
      </c>
      <c r="E3241" s="131" t="s">
        <v>13</v>
      </c>
      <c r="F3241" s="132" t="str">
        <f t="shared" si="152"/>
        <v/>
      </c>
      <c r="G3241" s="133">
        <f>IF($K3241="Padrão",BDI!$B$17,IF($K3241="Diferenciado",BDI!$E$17,0))</f>
        <v>0.26419999999999999</v>
      </c>
      <c r="H3241" s="131" t="str">
        <f t="shared" si="150"/>
        <v/>
      </c>
      <c r="I3241" s="132" t="str">
        <f t="shared" si="151"/>
        <v/>
      </c>
      <c r="J3241" s="134"/>
      <c r="K3241" s="135" t="s">
        <v>2979</v>
      </c>
    </row>
    <row r="3242" spans="1:11" hidden="1" x14ac:dyDescent="0.25">
      <c r="A3242" s="128" t="s">
        <v>8231</v>
      </c>
      <c r="B3242" s="129" t="s">
        <v>8232</v>
      </c>
      <c r="C3242" s="130" t="s">
        <v>18</v>
      </c>
      <c r="D3242" s="130">
        <v>0</v>
      </c>
      <c r="E3242" s="131" t="s">
        <v>13</v>
      </c>
      <c r="F3242" s="132" t="str">
        <f t="shared" si="152"/>
        <v/>
      </c>
      <c r="G3242" s="133">
        <f>IF($K3242="Padrão",BDI!$B$17,IF($K3242="Diferenciado",BDI!$E$17,0))</f>
        <v>0.26419999999999999</v>
      </c>
      <c r="H3242" s="131" t="str">
        <f t="shared" si="150"/>
        <v/>
      </c>
      <c r="I3242" s="132" t="str">
        <f t="shared" si="151"/>
        <v/>
      </c>
      <c r="J3242" s="134"/>
      <c r="K3242" s="135" t="s">
        <v>2979</v>
      </c>
    </row>
    <row r="3243" spans="1:11" hidden="1" x14ac:dyDescent="0.25">
      <c r="A3243" s="177" t="s">
        <v>1800</v>
      </c>
      <c r="B3243" s="129" t="s">
        <v>8233</v>
      </c>
      <c r="C3243" s="130" t="s">
        <v>106</v>
      </c>
      <c r="D3243" s="130">
        <v>0</v>
      </c>
      <c r="E3243" s="131">
        <f ca="1">OFFSET(INDEX(Composições!A:H,MATCH(Orçamentária!A3243,Composições!A:A,0),8),2,0)</f>
        <v>21.749399749999998</v>
      </c>
      <c r="F3243" s="132">
        <f t="shared" ca="1" si="152"/>
        <v>0</v>
      </c>
      <c r="G3243" s="133">
        <f>IF($K3243="Padrão",BDI!$B$17,IF($K3243="Diferenciado",BDI!$E$17,0))</f>
        <v>0.26419999999999999</v>
      </c>
      <c r="H3243" s="131">
        <f t="shared" ca="1" si="150"/>
        <v>27.5</v>
      </c>
      <c r="I3243" s="132">
        <f t="shared" ca="1" si="151"/>
        <v>0</v>
      </c>
      <c r="J3243" s="134"/>
      <c r="K3243" s="135" t="s">
        <v>2979</v>
      </c>
    </row>
    <row r="3244" spans="1:11" ht="25.5" hidden="1" x14ac:dyDescent="0.25">
      <c r="A3244" s="128" t="s">
        <v>8234</v>
      </c>
      <c r="B3244" s="129" t="s">
        <v>8235</v>
      </c>
      <c r="C3244" s="130" t="s">
        <v>4940</v>
      </c>
      <c r="D3244" s="130">
        <v>0</v>
      </c>
      <c r="E3244" s="131" t="s">
        <v>13</v>
      </c>
      <c r="F3244" s="132" t="str">
        <f t="shared" si="152"/>
        <v/>
      </c>
      <c r="G3244" s="133">
        <f>IF($K3244="Padrão",BDI!$B$17,IF($K3244="Diferenciado",BDI!$E$17,0))</f>
        <v>0.26419999999999999</v>
      </c>
      <c r="H3244" s="131" t="str">
        <f t="shared" si="150"/>
        <v/>
      </c>
      <c r="I3244" s="132" t="str">
        <f t="shared" si="151"/>
        <v/>
      </c>
      <c r="J3244" s="134"/>
      <c r="K3244" s="135" t="s">
        <v>2979</v>
      </c>
    </row>
    <row r="3245" spans="1:11" hidden="1" x14ac:dyDescent="0.25">
      <c r="A3245" s="128" t="s">
        <v>8236</v>
      </c>
      <c r="B3245" s="129" t="s">
        <v>8237</v>
      </c>
      <c r="C3245" s="130" t="s">
        <v>18</v>
      </c>
      <c r="D3245" s="130">
        <v>0</v>
      </c>
      <c r="E3245" s="131" t="s">
        <v>13</v>
      </c>
      <c r="F3245" s="132" t="str">
        <f t="shared" si="152"/>
        <v/>
      </c>
      <c r="G3245" s="133">
        <f>IF($K3245="Padrão",BDI!$B$17,IF($K3245="Diferenciado",BDI!$E$17,0))</f>
        <v>0.26419999999999999</v>
      </c>
      <c r="H3245" s="131" t="str">
        <f t="shared" si="150"/>
        <v/>
      </c>
      <c r="I3245" s="132" t="str">
        <f t="shared" si="151"/>
        <v/>
      </c>
      <c r="J3245" s="134"/>
      <c r="K3245" s="135" t="s">
        <v>2979</v>
      </c>
    </row>
    <row r="3246" spans="1:11" ht="25.5" hidden="1" x14ac:dyDescent="0.25">
      <c r="A3246" s="128" t="s">
        <v>8238</v>
      </c>
      <c r="B3246" s="129" t="s">
        <v>8239</v>
      </c>
      <c r="C3246" s="130" t="s">
        <v>18</v>
      </c>
      <c r="D3246" s="130">
        <v>0</v>
      </c>
      <c r="E3246" s="131" t="s">
        <v>13</v>
      </c>
      <c r="F3246" s="132" t="str">
        <f t="shared" si="152"/>
        <v/>
      </c>
      <c r="G3246" s="133">
        <f>IF($K3246="Padrão",BDI!$B$17,IF($K3246="Diferenciado",BDI!$E$17,0))</f>
        <v>0.26419999999999999</v>
      </c>
      <c r="H3246" s="131" t="str">
        <f t="shared" si="150"/>
        <v/>
      </c>
      <c r="I3246" s="132" t="str">
        <f t="shared" si="151"/>
        <v/>
      </c>
      <c r="J3246" s="134"/>
      <c r="K3246" s="135" t="s">
        <v>2979</v>
      </c>
    </row>
    <row r="3247" spans="1:11" hidden="1" x14ac:dyDescent="0.25">
      <c r="A3247" s="177" t="s">
        <v>1801</v>
      </c>
      <c r="B3247" s="129" t="s">
        <v>8240</v>
      </c>
      <c r="C3247" s="130" t="s">
        <v>18</v>
      </c>
      <c r="D3247" s="130">
        <v>0</v>
      </c>
      <c r="E3247" s="131">
        <f ca="1">OFFSET(INDEX(Composições!A:H,MATCH(Orçamentária!A3247,Composições!A:A,0),8),2,0)</f>
        <v>1614.9032635748001</v>
      </c>
      <c r="F3247" s="132">
        <f t="shared" ca="1" si="152"/>
        <v>0</v>
      </c>
      <c r="G3247" s="133">
        <f>IF($K3247="Padrão",BDI!$B$17,IF($K3247="Diferenciado",BDI!$E$17,0))</f>
        <v>0.26419999999999999</v>
      </c>
      <c r="H3247" s="131">
        <f t="shared" ca="1" si="150"/>
        <v>2041.56</v>
      </c>
      <c r="I3247" s="132">
        <f t="shared" ca="1" si="151"/>
        <v>0</v>
      </c>
      <c r="J3247" s="134"/>
      <c r="K3247" s="135" t="s">
        <v>2979</v>
      </c>
    </row>
    <row r="3248" spans="1:11" hidden="1" x14ac:dyDescent="0.25">
      <c r="A3248" s="177" t="s">
        <v>1802</v>
      </c>
      <c r="B3248" s="129" t="s">
        <v>8241</v>
      </c>
      <c r="C3248" s="130" t="s">
        <v>18</v>
      </c>
      <c r="D3248" s="130">
        <v>0</v>
      </c>
      <c r="E3248" s="131">
        <f ca="1">OFFSET(INDEX(Composições!A:H,MATCH(Orçamentária!A3248,Composições!A:A,0),8),2,0)</f>
        <v>1202.3259673128998</v>
      </c>
      <c r="F3248" s="132">
        <f t="shared" ca="1" si="152"/>
        <v>0</v>
      </c>
      <c r="G3248" s="133">
        <f>IF($K3248="Padrão",BDI!$B$17,IF($K3248="Diferenciado",BDI!$E$17,0))</f>
        <v>0.26419999999999999</v>
      </c>
      <c r="H3248" s="131">
        <f t="shared" ca="1" si="150"/>
        <v>1519.98</v>
      </c>
      <c r="I3248" s="132">
        <f t="shared" ca="1" si="151"/>
        <v>0</v>
      </c>
      <c r="J3248" s="134"/>
      <c r="K3248" s="135" t="s">
        <v>2979</v>
      </c>
    </row>
    <row r="3249" spans="1:11" hidden="1" x14ac:dyDescent="0.25">
      <c r="A3249" s="177" t="s">
        <v>1803</v>
      </c>
      <c r="B3249" s="129" t="s">
        <v>8242</v>
      </c>
      <c r="C3249" s="130" t="s">
        <v>18</v>
      </c>
      <c r="D3249" s="130">
        <v>0</v>
      </c>
      <c r="E3249" s="131">
        <f ca="1">OFFSET(INDEX(Composições!A:H,MATCH(Orçamentária!A3249,Composições!A:A,0),8),2,0)</f>
        <v>13.074375</v>
      </c>
      <c r="F3249" s="132">
        <f t="shared" ca="1" si="152"/>
        <v>0</v>
      </c>
      <c r="G3249" s="133">
        <f>IF($K3249="Padrão",BDI!$B$17,IF($K3249="Diferenciado",BDI!$E$17,0))</f>
        <v>0.26419999999999999</v>
      </c>
      <c r="H3249" s="131">
        <f t="shared" ca="1" si="150"/>
        <v>16.53</v>
      </c>
      <c r="I3249" s="132">
        <f t="shared" ca="1" si="151"/>
        <v>0</v>
      </c>
      <c r="J3249" s="134"/>
      <c r="K3249" s="135" t="s">
        <v>2979</v>
      </c>
    </row>
    <row r="3250" spans="1:11" hidden="1" x14ac:dyDescent="0.25">
      <c r="A3250" s="177" t="s">
        <v>1805</v>
      </c>
      <c r="B3250" s="129" t="s">
        <v>8243</v>
      </c>
      <c r="C3250" s="130" t="s">
        <v>18</v>
      </c>
      <c r="D3250" s="130">
        <v>0</v>
      </c>
      <c r="E3250" s="131">
        <f ca="1">OFFSET(INDEX(Composições!A:H,MATCH(Orçamentária!A3250,Composições!A:A,0),8),2,0)</f>
        <v>261.48749999999995</v>
      </c>
      <c r="F3250" s="132">
        <f t="shared" ca="1" si="152"/>
        <v>0</v>
      </c>
      <c r="G3250" s="133">
        <f>IF($K3250="Padrão",BDI!$B$17,IF($K3250="Diferenciado",BDI!$E$17,0))</f>
        <v>0.26419999999999999</v>
      </c>
      <c r="H3250" s="131">
        <f t="shared" ca="1" si="150"/>
        <v>330.57</v>
      </c>
      <c r="I3250" s="132">
        <f t="shared" ca="1" si="151"/>
        <v>0</v>
      </c>
      <c r="J3250" s="134"/>
      <c r="K3250" s="135" t="s">
        <v>2979</v>
      </c>
    </row>
    <row r="3251" spans="1:11" hidden="1" x14ac:dyDescent="0.25">
      <c r="A3251" s="177" t="s">
        <v>1806</v>
      </c>
      <c r="B3251" s="129" t="s">
        <v>8244</v>
      </c>
      <c r="C3251" s="130" t="s">
        <v>18</v>
      </c>
      <c r="D3251" s="130">
        <v>0</v>
      </c>
      <c r="E3251" s="131">
        <f ca="1">OFFSET(INDEX(Composições!A:H,MATCH(Orçamentária!A3251,Composições!A:A,0),8),2,0)</f>
        <v>41.837999999999994</v>
      </c>
      <c r="F3251" s="132">
        <f t="shared" ca="1" si="152"/>
        <v>0</v>
      </c>
      <c r="G3251" s="133">
        <f>IF($K3251="Padrão",BDI!$B$17,IF($K3251="Diferenciado",BDI!$E$17,0))</f>
        <v>0.26419999999999999</v>
      </c>
      <c r="H3251" s="131">
        <f t="shared" ca="1" si="150"/>
        <v>52.89</v>
      </c>
      <c r="I3251" s="132">
        <f t="shared" ca="1" si="151"/>
        <v>0</v>
      </c>
      <c r="J3251" s="134"/>
      <c r="K3251" s="135" t="s">
        <v>2979</v>
      </c>
    </row>
    <row r="3252" spans="1:11" hidden="1" x14ac:dyDescent="0.25">
      <c r="A3252" s="177" t="s">
        <v>1807</v>
      </c>
      <c r="B3252" s="129" t="s">
        <v>8245</v>
      </c>
      <c r="C3252" s="130" t="s">
        <v>106</v>
      </c>
      <c r="D3252" s="130">
        <v>0</v>
      </c>
      <c r="E3252" s="131">
        <f ca="1">OFFSET(INDEX(Composições!A:H,MATCH(Orçamentária!A3252,Composições!A:A,0),8),2,0)</f>
        <v>3.2189324999999998</v>
      </c>
      <c r="F3252" s="132">
        <f t="shared" ca="1" si="152"/>
        <v>0</v>
      </c>
      <c r="G3252" s="133">
        <f>IF($K3252="Padrão",BDI!$B$17,IF($K3252="Diferenciado",BDI!$E$17,0))</f>
        <v>0.26419999999999999</v>
      </c>
      <c r="H3252" s="131">
        <f t="shared" ca="1" si="150"/>
        <v>4.07</v>
      </c>
      <c r="I3252" s="132">
        <f t="shared" ca="1" si="151"/>
        <v>0</v>
      </c>
      <c r="J3252" s="134"/>
      <c r="K3252" s="135" t="s">
        <v>2979</v>
      </c>
    </row>
    <row r="3253" spans="1:11" hidden="1" x14ac:dyDescent="0.25">
      <c r="A3253" s="177" t="s">
        <v>1809</v>
      </c>
      <c r="B3253" s="129" t="s">
        <v>8246</v>
      </c>
      <c r="C3253" s="130" t="s">
        <v>18</v>
      </c>
      <c r="D3253" s="130">
        <v>0</v>
      </c>
      <c r="E3253" s="131">
        <f ca="1">OFFSET(INDEX(Composições!A:H,MATCH(Orçamentária!A3253,Composições!A:A,0),8),2,0)</f>
        <v>226.40779915487997</v>
      </c>
      <c r="F3253" s="132">
        <f t="shared" ca="1" si="152"/>
        <v>0</v>
      </c>
      <c r="G3253" s="133">
        <f>IF($K3253="Padrão",BDI!$B$17,IF($K3253="Diferenciado",BDI!$E$17,0))</f>
        <v>0.26419999999999999</v>
      </c>
      <c r="H3253" s="131">
        <f t="shared" ca="1" si="150"/>
        <v>286.22000000000003</v>
      </c>
      <c r="I3253" s="132">
        <f t="shared" ca="1" si="151"/>
        <v>0</v>
      </c>
      <c r="J3253" s="134"/>
      <c r="K3253" s="135" t="s">
        <v>2979</v>
      </c>
    </row>
    <row r="3254" spans="1:11" hidden="1" x14ac:dyDescent="0.25">
      <c r="A3254" s="177" t="s">
        <v>1811</v>
      </c>
      <c r="B3254" s="129" t="s">
        <v>8247</v>
      </c>
      <c r="C3254" s="130" t="s">
        <v>18</v>
      </c>
      <c r="D3254" s="130">
        <v>0</v>
      </c>
      <c r="E3254" s="131">
        <f ca="1">OFFSET(INDEX(Composições!A:H,MATCH(Orçamentária!A3254,Composições!A:A,0),8),2,0)</f>
        <v>531.24938067619985</v>
      </c>
      <c r="F3254" s="132">
        <f t="shared" ca="1" si="152"/>
        <v>0</v>
      </c>
      <c r="G3254" s="133">
        <f>IF($K3254="Padrão",BDI!$B$17,IF($K3254="Diferenciado",BDI!$E$17,0))</f>
        <v>0.26419999999999999</v>
      </c>
      <c r="H3254" s="131">
        <f t="shared" ca="1" si="150"/>
        <v>671.61</v>
      </c>
      <c r="I3254" s="132">
        <f t="shared" ca="1" si="151"/>
        <v>0</v>
      </c>
      <c r="J3254" s="134"/>
      <c r="K3254" s="135" t="s">
        <v>2979</v>
      </c>
    </row>
    <row r="3255" spans="1:11" hidden="1" x14ac:dyDescent="0.25">
      <c r="A3255" s="177" t="s">
        <v>1812</v>
      </c>
      <c r="B3255" s="129" t="s">
        <v>8248</v>
      </c>
      <c r="C3255" s="130" t="s">
        <v>106</v>
      </c>
      <c r="D3255" s="130">
        <v>0</v>
      </c>
      <c r="E3255" s="131">
        <f ca="1">OFFSET(INDEX(Composições!A:H,MATCH(Orçamentária!A3255,Composições!A:A,0),8),2,0)</f>
        <v>8.060141999999999</v>
      </c>
      <c r="F3255" s="132">
        <f t="shared" ca="1" si="152"/>
        <v>0</v>
      </c>
      <c r="G3255" s="133">
        <f>IF($K3255="Padrão",BDI!$B$17,IF($K3255="Diferenciado",BDI!$E$17,0))</f>
        <v>0.26419999999999999</v>
      </c>
      <c r="H3255" s="131">
        <f t="shared" ca="1" si="150"/>
        <v>10.19</v>
      </c>
      <c r="I3255" s="132">
        <f t="shared" ca="1" si="151"/>
        <v>0</v>
      </c>
      <c r="J3255" s="134"/>
      <c r="K3255" s="135" t="s">
        <v>2979</v>
      </c>
    </row>
    <row r="3256" spans="1:11" hidden="1" x14ac:dyDescent="0.25">
      <c r="A3256" s="177" t="s">
        <v>1813</v>
      </c>
      <c r="B3256" s="129" t="s">
        <v>8249</v>
      </c>
      <c r="C3256" s="130" t="s">
        <v>106</v>
      </c>
      <c r="D3256" s="130">
        <v>0</v>
      </c>
      <c r="E3256" s="131">
        <f ca="1">OFFSET(INDEX(Composições!A:H,MATCH(Orçamentária!A3256,Composições!A:A,0),8),2,0)</f>
        <v>0.72347249999999985</v>
      </c>
      <c r="F3256" s="132">
        <f t="shared" ca="1" si="152"/>
        <v>0</v>
      </c>
      <c r="G3256" s="133">
        <f>IF($K3256="Padrão",BDI!$B$17,IF($K3256="Diferenciado",BDI!$E$17,0))</f>
        <v>0.26419999999999999</v>
      </c>
      <c r="H3256" s="131">
        <f t="shared" ca="1" si="150"/>
        <v>0.91</v>
      </c>
      <c r="I3256" s="132">
        <f t="shared" ca="1" si="151"/>
        <v>0</v>
      </c>
      <c r="J3256" s="134"/>
      <c r="K3256" s="135" t="s">
        <v>2979</v>
      </c>
    </row>
    <row r="3257" spans="1:11" ht="25.5" hidden="1" x14ac:dyDescent="0.25">
      <c r="A3257" s="177" t="s">
        <v>1815</v>
      </c>
      <c r="B3257" s="129" t="s">
        <v>8250</v>
      </c>
      <c r="C3257" s="130" t="s">
        <v>106</v>
      </c>
      <c r="D3257" s="130">
        <v>0</v>
      </c>
      <c r="E3257" s="131">
        <f ca="1">OFFSET(INDEX(Composições!A:H,MATCH(Orçamentária!A3257,Composições!A:A,0),8),2,0)</f>
        <v>26.14875</v>
      </c>
      <c r="F3257" s="132">
        <f t="shared" ca="1" si="152"/>
        <v>0</v>
      </c>
      <c r="G3257" s="133">
        <f>IF($K3257="Padrão",BDI!$B$17,IF($K3257="Diferenciado",BDI!$E$17,0))</f>
        <v>0.26419999999999999</v>
      </c>
      <c r="H3257" s="131">
        <f t="shared" ca="1" si="150"/>
        <v>33.06</v>
      </c>
      <c r="I3257" s="132">
        <f t="shared" ca="1" si="151"/>
        <v>0</v>
      </c>
      <c r="J3257" s="134"/>
      <c r="K3257" s="135" t="s">
        <v>2979</v>
      </c>
    </row>
    <row r="3258" spans="1:11" ht="25.5" hidden="1" x14ac:dyDescent="0.25">
      <c r="A3258" s="177" t="s">
        <v>1817</v>
      </c>
      <c r="B3258" s="129" t="s">
        <v>8251</v>
      </c>
      <c r="C3258" s="130" t="s">
        <v>106</v>
      </c>
      <c r="D3258" s="130">
        <v>0</v>
      </c>
      <c r="E3258" s="131">
        <f ca="1">OFFSET(INDEX(Composições!A:H,MATCH(Orçamentária!A3258,Composições!A:A,0),8),2,0)</f>
        <v>39.223124999999996</v>
      </c>
      <c r="F3258" s="132">
        <f t="shared" ca="1" si="152"/>
        <v>0</v>
      </c>
      <c r="G3258" s="133">
        <f>IF($K3258="Padrão",BDI!$B$17,IF($K3258="Diferenciado",BDI!$E$17,0))</f>
        <v>0.26419999999999999</v>
      </c>
      <c r="H3258" s="131">
        <f t="shared" ca="1" si="150"/>
        <v>49.59</v>
      </c>
      <c r="I3258" s="132">
        <f t="shared" ca="1" si="151"/>
        <v>0</v>
      </c>
      <c r="J3258" s="134"/>
      <c r="K3258" s="135" t="s">
        <v>2979</v>
      </c>
    </row>
    <row r="3259" spans="1:11" ht="25.5" hidden="1" x14ac:dyDescent="0.25">
      <c r="A3259" s="177" t="s">
        <v>1819</v>
      </c>
      <c r="B3259" s="129" t="s">
        <v>8252</v>
      </c>
      <c r="C3259" s="130" t="s">
        <v>106</v>
      </c>
      <c r="D3259" s="130">
        <v>0</v>
      </c>
      <c r="E3259" s="131">
        <f ca="1">OFFSET(INDEX(Composições!A:H,MATCH(Orçamentária!A3259,Composições!A:A,0),8),2,0)</f>
        <v>39.223124999999996</v>
      </c>
      <c r="F3259" s="132">
        <f t="shared" ca="1" si="152"/>
        <v>0</v>
      </c>
      <c r="G3259" s="133">
        <f>IF($K3259="Padrão",BDI!$B$17,IF($K3259="Diferenciado",BDI!$E$17,0))</f>
        <v>0.26419999999999999</v>
      </c>
      <c r="H3259" s="131">
        <f t="shared" ca="1" si="150"/>
        <v>49.59</v>
      </c>
      <c r="I3259" s="132">
        <f t="shared" ca="1" si="151"/>
        <v>0</v>
      </c>
      <c r="J3259" s="134"/>
      <c r="K3259" s="135" t="s">
        <v>2979</v>
      </c>
    </row>
    <row r="3260" spans="1:11" ht="25.5" hidden="1" x14ac:dyDescent="0.25">
      <c r="A3260" s="177" t="s">
        <v>1821</v>
      </c>
      <c r="B3260" s="129" t="s">
        <v>8253</v>
      </c>
      <c r="C3260" s="130" t="s">
        <v>106</v>
      </c>
      <c r="D3260" s="130">
        <v>0</v>
      </c>
      <c r="E3260" s="131">
        <f ca="1">OFFSET(INDEX(Composições!A:H,MATCH(Orçamentária!A3260,Composições!A:A,0),8),2,0)</f>
        <v>52.297499999999999</v>
      </c>
      <c r="F3260" s="132">
        <f t="shared" ca="1" si="152"/>
        <v>0</v>
      </c>
      <c r="G3260" s="133">
        <f>IF($K3260="Padrão",BDI!$B$17,IF($K3260="Diferenciado",BDI!$E$17,0))</f>
        <v>0.26419999999999999</v>
      </c>
      <c r="H3260" s="131">
        <f t="shared" ca="1" si="150"/>
        <v>66.11</v>
      </c>
      <c r="I3260" s="132">
        <f t="shared" ca="1" si="151"/>
        <v>0</v>
      </c>
      <c r="J3260" s="134"/>
      <c r="K3260" s="135" t="s">
        <v>2979</v>
      </c>
    </row>
    <row r="3261" spans="1:11" hidden="1" x14ac:dyDescent="0.25">
      <c r="A3261" s="177" t="s">
        <v>1823</v>
      </c>
      <c r="B3261" s="129" t="s">
        <v>8254</v>
      </c>
      <c r="C3261" s="130" t="s">
        <v>18</v>
      </c>
      <c r="D3261" s="130">
        <v>0</v>
      </c>
      <c r="E3261" s="131">
        <f ca="1">OFFSET(INDEX(Composições!A:H,MATCH(Orçamentária!A3261,Composições!A:A,0),8),2,0)</f>
        <v>5727.3200000000006</v>
      </c>
      <c r="F3261" s="132">
        <f t="shared" ca="1" si="152"/>
        <v>0</v>
      </c>
      <c r="G3261" s="133">
        <f>IF($K3261="Padrão",BDI!$B$17,IF($K3261="Diferenciado",BDI!$E$17,0))</f>
        <v>0.26419999999999999</v>
      </c>
      <c r="H3261" s="131">
        <f t="shared" ca="1" si="150"/>
        <v>7240.48</v>
      </c>
      <c r="I3261" s="132">
        <f t="shared" ca="1" si="151"/>
        <v>0</v>
      </c>
      <c r="J3261" s="134"/>
      <c r="K3261" s="135" t="s">
        <v>2979</v>
      </c>
    </row>
    <row r="3262" spans="1:11" hidden="1" x14ac:dyDescent="0.25">
      <c r="A3262" s="177" t="s">
        <v>1824</v>
      </c>
      <c r="B3262" s="129" t="s">
        <v>8255</v>
      </c>
      <c r="C3262" s="130" t="s">
        <v>18</v>
      </c>
      <c r="D3262" s="130">
        <v>0</v>
      </c>
      <c r="E3262" s="131">
        <f ca="1">OFFSET(INDEX(Composições!A:H,MATCH(Orçamentária!A3262,Composições!A:A,0),8),2,0)</f>
        <v>466.76338067619997</v>
      </c>
      <c r="F3262" s="132">
        <f t="shared" ca="1" si="152"/>
        <v>0</v>
      </c>
      <c r="G3262" s="133">
        <f>IF($K3262="Padrão",BDI!$B$17,IF($K3262="Diferenciado",BDI!$E$17,0))</f>
        <v>0.26419999999999999</v>
      </c>
      <c r="H3262" s="131">
        <f t="shared" ca="1" si="150"/>
        <v>590.08000000000004</v>
      </c>
      <c r="I3262" s="132">
        <f t="shared" ca="1" si="151"/>
        <v>0</v>
      </c>
      <c r="J3262" s="134"/>
      <c r="K3262" s="135" t="s">
        <v>2979</v>
      </c>
    </row>
    <row r="3263" spans="1:11" hidden="1" x14ac:dyDescent="0.25">
      <c r="A3263" s="177" t="s">
        <v>1825</v>
      </c>
      <c r="B3263" s="129" t="s">
        <v>8256</v>
      </c>
      <c r="C3263" s="130" t="s">
        <v>18</v>
      </c>
      <c r="D3263" s="130">
        <v>0</v>
      </c>
      <c r="E3263" s="131">
        <f ca="1">OFFSET(INDEX(Composições!A:H,MATCH(Orçamentária!A3263,Composições!A:A,0),8),2,0)</f>
        <v>13.074375</v>
      </c>
      <c r="F3263" s="132">
        <f t="shared" ca="1" si="152"/>
        <v>0</v>
      </c>
      <c r="G3263" s="133">
        <f>IF($K3263="Padrão",BDI!$B$17,IF($K3263="Diferenciado",BDI!$E$17,0))</f>
        <v>0.26419999999999999</v>
      </c>
      <c r="H3263" s="131">
        <f t="shared" ca="1" si="150"/>
        <v>16.53</v>
      </c>
      <c r="I3263" s="132">
        <f t="shared" ca="1" si="151"/>
        <v>0</v>
      </c>
      <c r="J3263" s="134"/>
      <c r="K3263" s="135" t="s">
        <v>2979</v>
      </c>
    </row>
    <row r="3264" spans="1:11" hidden="1" x14ac:dyDescent="0.25">
      <c r="A3264" s="177" t="s">
        <v>1827</v>
      </c>
      <c r="B3264" s="129" t="s">
        <v>8257</v>
      </c>
      <c r="C3264" s="130" t="s">
        <v>18</v>
      </c>
      <c r="D3264" s="130">
        <v>0</v>
      </c>
      <c r="E3264" s="131">
        <f ca="1">OFFSET(INDEX(Composições!A:H,MATCH(Orçamentária!A3264,Composições!A:A,0),8),2,0)</f>
        <v>120.68989467620001</v>
      </c>
      <c r="F3264" s="132">
        <f t="shared" ca="1" si="152"/>
        <v>0</v>
      </c>
      <c r="G3264" s="133">
        <f>IF($K3264="Padrão",BDI!$B$17,IF($K3264="Diferenciado",BDI!$E$17,0))</f>
        <v>0.26419999999999999</v>
      </c>
      <c r="H3264" s="131">
        <f t="shared" ca="1" si="150"/>
        <v>152.58000000000001</v>
      </c>
      <c r="I3264" s="132">
        <f t="shared" ca="1" si="151"/>
        <v>0</v>
      </c>
      <c r="J3264" s="134"/>
      <c r="K3264" s="135" t="s">
        <v>2979</v>
      </c>
    </row>
    <row r="3265" spans="1:11" x14ac:dyDescent="0.25">
      <c r="A3265" s="177" t="s">
        <v>1828</v>
      </c>
      <c r="B3265" s="129" t="s">
        <v>8258</v>
      </c>
      <c r="C3265" s="130" t="s">
        <v>18</v>
      </c>
      <c r="D3265" s="130">
        <v>12</v>
      </c>
      <c r="E3265" s="131">
        <f ca="1">OFFSET(INDEX(Composições!A:H,MATCH(Orçamentária!A3265,Composições!A:A,0),8),2,0)</f>
        <v>5366.6577991548793</v>
      </c>
      <c r="F3265" s="132">
        <f t="shared" ca="1" si="152"/>
        <v>64399.893589858548</v>
      </c>
      <c r="G3265" s="133">
        <f>IF($K3265="Padrão",BDI!$B$17,IF($K3265="Diferenciado",BDI!$E$17,0))</f>
        <v>0.18609999999999999</v>
      </c>
      <c r="H3265" s="131">
        <f t="shared" ca="1" si="150"/>
        <v>6365.39</v>
      </c>
      <c r="I3265" s="132">
        <f t="shared" ca="1" si="151"/>
        <v>76384.679999999993</v>
      </c>
      <c r="J3265" s="134"/>
      <c r="K3265" s="135" t="s">
        <v>2977</v>
      </c>
    </row>
    <row r="3266" spans="1:11" x14ac:dyDescent="0.25">
      <c r="A3266" s="177" t="s">
        <v>1830</v>
      </c>
      <c r="B3266" s="129" t="s">
        <v>8259</v>
      </c>
      <c r="C3266" s="130" t="s">
        <v>18</v>
      </c>
      <c r="D3266" s="130">
        <v>475</v>
      </c>
      <c r="E3266" s="131">
        <f ca="1">OFFSET(INDEX(Composições!A:H,MATCH(Orçamentária!A3266,Composições!A:A,0),8),2,0)</f>
        <v>37.015837999999995</v>
      </c>
      <c r="F3266" s="132">
        <f t="shared" ca="1" si="152"/>
        <v>17582.523049999996</v>
      </c>
      <c r="G3266" s="133">
        <f>IF($K3266="Padrão",BDI!$B$17,IF($K3266="Diferenciado",BDI!$E$17,0))</f>
        <v>0.26419999999999999</v>
      </c>
      <c r="H3266" s="131">
        <f t="shared" ca="1" si="150"/>
        <v>46.8</v>
      </c>
      <c r="I3266" s="132">
        <f t="shared" ca="1" si="151"/>
        <v>22230</v>
      </c>
      <c r="J3266" s="134"/>
      <c r="K3266" s="135" t="s">
        <v>2979</v>
      </c>
    </row>
    <row r="3267" spans="1:11" x14ac:dyDescent="0.25">
      <c r="A3267" s="177" t="s">
        <v>1831</v>
      </c>
      <c r="B3267" s="129" t="s">
        <v>8260</v>
      </c>
      <c r="C3267" s="130" t="s">
        <v>18</v>
      </c>
      <c r="D3267" s="130">
        <v>25</v>
      </c>
      <c r="E3267" s="131">
        <f ca="1">OFFSET(INDEX(Composições!A:H,MATCH(Orçamentária!A3267,Composições!A:A,0),8),2,0)</f>
        <v>3.3344999999999998</v>
      </c>
      <c r="F3267" s="132">
        <f t="shared" ca="1" si="152"/>
        <v>83.362499999999997</v>
      </c>
      <c r="G3267" s="133">
        <f>IF($K3267="Padrão",BDI!$B$17,IF($K3267="Diferenciado",BDI!$E$17,0))</f>
        <v>0.18609999999999999</v>
      </c>
      <c r="H3267" s="131">
        <f t="shared" ca="1" si="150"/>
        <v>3.96</v>
      </c>
      <c r="I3267" s="132">
        <f t="shared" ca="1" si="151"/>
        <v>99</v>
      </c>
      <c r="J3267" s="134"/>
      <c r="K3267" s="135" t="s">
        <v>2977</v>
      </c>
    </row>
    <row r="3268" spans="1:11" x14ac:dyDescent="0.25">
      <c r="A3268" s="177" t="s">
        <v>1832</v>
      </c>
      <c r="B3268" s="129" t="s">
        <v>1833</v>
      </c>
      <c r="C3268" s="130" t="s">
        <v>18</v>
      </c>
      <c r="D3268" s="130">
        <v>12</v>
      </c>
      <c r="E3268" s="131">
        <f ca="1">OFFSET(INDEX(Composições!A:H,MATCH(Orçamentária!A3268,Composições!A:A,0),8),2,0)</f>
        <v>5147.1407437500011</v>
      </c>
      <c r="F3268" s="132">
        <f t="shared" ca="1" si="152"/>
        <v>61765.688925000009</v>
      </c>
      <c r="G3268" s="133">
        <f>IF($K3268="Padrão",BDI!$B$17,IF($K3268="Diferenciado",BDI!$E$17,0))</f>
        <v>0.18609999999999999</v>
      </c>
      <c r="H3268" s="131">
        <f t="shared" ca="1" si="150"/>
        <v>6105.02</v>
      </c>
      <c r="I3268" s="132">
        <f t="shared" ca="1" si="151"/>
        <v>73260.240000000005</v>
      </c>
      <c r="J3268" s="134"/>
      <c r="K3268" s="135" t="s">
        <v>2977</v>
      </c>
    </row>
    <row r="3269" spans="1:11" x14ac:dyDescent="0.25">
      <c r="A3269" s="177" t="s">
        <v>1834</v>
      </c>
      <c r="B3269" s="129" t="s">
        <v>8261</v>
      </c>
      <c r="C3269" s="130" t="s">
        <v>68</v>
      </c>
      <c r="D3269" s="130">
        <v>200</v>
      </c>
      <c r="E3269" s="131">
        <f ca="1">OFFSET(INDEX(Composições!A:H,MATCH(Orçamentária!A3269,Composições!A:A,0),8),2,0)</f>
        <v>93.7699116</v>
      </c>
      <c r="F3269" s="132">
        <f t="shared" ca="1" si="152"/>
        <v>18753.982319999999</v>
      </c>
      <c r="G3269" s="133">
        <f>IF($K3269="Padrão",BDI!$B$17,IF($K3269="Diferenciado",BDI!$E$17,0))</f>
        <v>0.26419999999999999</v>
      </c>
      <c r="H3269" s="131">
        <f t="shared" ca="1" si="150"/>
        <v>118.54</v>
      </c>
      <c r="I3269" s="132">
        <f t="shared" ca="1" si="151"/>
        <v>23708</v>
      </c>
      <c r="J3269" s="134"/>
      <c r="K3269" s="135" t="s">
        <v>2979</v>
      </c>
    </row>
    <row r="3270" spans="1:11" x14ac:dyDescent="0.25">
      <c r="A3270" s="177" t="s">
        <v>1836</v>
      </c>
      <c r="B3270" s="129" t="s">
        <v>8262</v>
      </c>
      <c r="C3270" s="130" t="s">
        <v>68</v>
      </c>
      <c r="D3270" s="130">
        <v>275</v>
      </c>
      <c r="E3270" s="131">
        <f ca="1">OFFSET(INDEX(Composições!A:H,MATCH(Orçamentária!A3270,Composições!A:A,0),8),2,0)</f>
        <v>76.417525600000005</v>
      </c>
      <c r="F3270" s="132">
        <f t="shared" ca="1" si="152"/>
        <v>21014.81954</v>
      </c>
      <c r="G3270" s="133">
        <f>IF($K3270="Padrão",BDI!$B$17,IF($K3270="Diferenciado",BDI!$E$17,0))</f>
        <v>0.26419999999999999</v>
      </c>
      <c r="H3270" s="131">
        <f t="shared" ref="H3270:H3333" ca="1" si="153">IF(ISNUMBER(E3270),ROUND(E3270*(1+G3270),2),"")</f>
        <v>96.61</v>
      </c>
      <c r="I3270" s="132">
        <f t="shared" ref="I3270:I3333" ca="1" si="154">IF(ISNUMBER(E3270),ROUND(H3270*D3270,2),"")</f>
        <v>26567.75</v>
      </c>
      <c r="J3270" s="134"/>
      <c r="K3270" s="135" t="s">
        <v>2979</v>
      </c>
    </row>
    <row r="3271" spans="1:11" ht="25.5" x14ac:dyDescent="0.25">
      <c r="A3271" s="177" t="s">
        <v>1838</v>
      </c>
      <c r="B3271" s="129" t="s">
        <v>8263</v>
      </c>
      <c r="C3271" s="130" t="s">
        <v>68</v>
      </c>
      <c r="D3271" s="130">
        <v>200</v>
      </c>
      <c r="E3271" s="131">
        <f ca="1">OFFSET(INDEX(Composições!A:H,MATCH(Orçamentária!A3271,Composições!A:A,0),8),2,0)</f>
        <v>164.20526560000002</v>
      </c>
      <c r="F3271" s="132">
        <f t="shared" ref="F3271:F3334" ca="1" si="155">IF(ISNUMBER(E3271),D3271*E3271,"")</f>
        <v>32841.053120000004</v>
      </c>
      <c r="G3271" s="133">
        <f>IF($K3271="Padrão",BDI!$B$17,IF($K3271="Diferenciado",BDI!$E$17,0))</f>
        <v>0.26419999999999999</v>
      </c>
      <c r="H3271" s="131">
        <f t="shared" ca="1" si="153"/>
        <v>207.59</v>
      </c>
      <c r="I3271" s="132">
        <f t="shared" ca="1" si="154"/>
        <v>41518</v>
      </c>
      <c r="J3271" s="134"/>
      <c r="K3271" s="135" t="s">
        <v>2979</v>
      </c>
    </row>
    <row r="3272" spans="1:11" hidden="1" x14ac:dyDescent="0.25">
      <c r="A3272" s="128" t="s">
        <v>8264</v>
      </c>
      <c r="B3272" s="129" t="s">
        <v>8265</v>
      </c>
      <c r="C3272" s="130" t="s">
        <v>106</v>
      </c>
      <c r="D3272" s="130">
        <v>0</v>
      </c>
      <c r="E3272" s="131" t="s">
        <v>13</v>
      </c>
      <c r="F3272" s="132" t="str">
        <f t="shared" si="155"/>
        <v/>
      </c>
      <c r="G3272" s="133">
        <f>IF($K3272="Padrão",BDI!$B$17,IF($K3272="Diferenciado",BDI!$E$17,0))</f>
        <v>0.26419999999999999</v>
      </c>
      <c r="H3272" s="131" t="str">
        <f t="shared" si="153"/>
        <v/>
      </c>
      <c r="I3272" s="132" t="str">
        <f t="shared" si="154"/>
        <v/>
      </c>
      <c r="J3272" s="134"/>
      <c r="K3272" s="135" t="s">
        <v>2979</v>
      </c>
    </row>
    <row r="3273" spans="1:11" hidden="1" x14ac:dyDescent="0.25">
      <c r="A3273" s="128" t="s">
        <v>8266</v>
      </c>
      <c r="B3273" s="129" t="s">
        <v>8267</v>
      </c>
      <c r="C3273" s="130" t="s">
        <v>106</v>
      </c>
      <c r="D3273" s="130">
        <v>0</v>
      </c>
      <c r="E3273" s="131" t="s">
        <v>13</v>
      </c>
      <c r="F3273" s="132" t="str">
        <f t="shared" si="155"/>
        <v/>
      </c>
      <c r="G3273" s="133">
        <f>IF($K3273="Padrão",BDI!$B$17,IF($K3273="Diferenciado",BDI!$E$17,0))</f>
        <v>0.26419999999999999</v>
      </c>
      <c r="H3273" s="131" t="str">
        <f t="shared" si="153"/>
        <v/>
      </c>
      <c r="I3273" s="132" t="str">
        <f t="shared" si="154"/>
        <v/>
      </c>
      <c r="J3273" s="134"/>
      <c r="K3273" s="135" t="s">
        <v>2979</v>
      </c>
    </row>
    <row r="3274" spans="1:11" hidden="1" x14ac:dyDescent="0.25">
      <c r="A3274" s="128" t="s">
        <v>8268</v>
      </c>
      <c r="B3274" s="129" t="s">
        <v>8269</v>
      </c>
      <c r="C3274" s="130" t="s">
        <v>106</v>
      </c>
      <c r="D3274" s="130">
        <v>0</v>
      </c>
      <c r="E3274" s="131" t="s">
        <v>13</v>
      </c>
      <c r="F3274" s="132" t="str">
        <f t="shared" si="155"/>
        <v/>
      </c>
      <c r="G3274" s="133">
        <f>IF($K3274="Padrão",BDI!$B$17,IF($K3274="Diferenciado",BDI!$E$17,0))</f>
        <v>0.26419999999999999</v>
      </c>
      <c r="H3274" s="131" t="str">
        <f t="shared" si="153"/>
        <v/>
      </c>
      <c r="I3274" s="132" t="str">
        <f t="shared" si="154"/>
        <v/>
      </c>
      <c r="J3274" s="134"/>
      <c r="K3274" s="135" t="s">
        <v>2979</v>
      </c>
    </row>
    <row r="3275" spans="1:11" hidden="1" x14ac:dyDescent="0.25">
      <c r="A3275" s="128" t="s">
        <v>8270</v>
      </c>
      <c r="B3275" s="129" t="s">
        <v>8271</v>
      </c>
      <c r="C3275" s="130" t="s">
        <v>106</v>
      </c>
      <c r="D3275" s="130">
        <v>0</v>
      </c>
      <c r="E3275" s="131" t="s">
        <v>13</v>
      </c>
      <c r="F3275" s="132" t="str">
        <f t="shared" si="155"/>
        <v/>
      </c>
      <c r="G3275" s="133">
        <f>IF($K3275="Padrão",BDI!$B$17,IF($K3275="Diferenciado",BDI!$E$17,0))</f>
        <v>0.26419999999999999</v>
      </c>
      <c r="H3275" s="131" t="str">
        <f t="shared" si="153"/>
        <v/>
      </c>
      <c r="I3275" s="132" t="str">
        <f t="shared" si="154"/>
        <v/>
      </c>
      <c r="J3275" s="134"/>
      <c r="K3275" s="135" t="s">
        <v>2979</v>
      </c>
    </row>
    <row r="3276" spans="1:11" hidden="1" x14ac:dyDescent="0.25">
      <c r="A3276" s="128" t="s">
        <v>8272</v>
      </c>
      <c r="B3276" s="129" t="s">
        <v>8273</v>
      </c>
      <c r="C3276" s="130" t="s">
        <v>106</v>
      </c>
      <c r="D3276" s="130">
        <v>0</v>
      </c>
      <c r="E3276" s="131" t="s">
        <v>13</v>
      </c>
      <c r="F3276" s="132" t="str">
        <f t="shared" si="155"/>
        <v/>
      </c>
      <c r="G3276" s="133">
        <f>IF($K3276="Padrão",BDI!$B$17,IF($K3276="Diferenciado",BDI!$E$17,0))</f>
        <v>0.26419999999999999</v>
      </c>
      <c r="H3276" s="131" t="str">
        <f t="shared" si="153"/>
        <v/>
      </c>
      <c r="I3276" s="132" t="str">
        <f t="shared" si="154"/>
        <v/>
      </c>
      <c r="J3276" s="134"/>
      <c r="K3276" s="135" t="s">
        <v>2979</v>
      </c>
    </row>
    <row r="3277" spans="1:11" hidden="1" x14ac:dyDescent="0.25">
      <c r="A3277" s="128" t="s">
        <v>8274</v>
      </c>
      <c r="B3277" s="129" t="s">
        <v>8275</v>
      </c>
      <c r="C3277" s="130" t="s">
        <v>106</v>
      </c>
      <c r="D3277" s="130">
        <v>0</v>
      </c>
      <c r="E3277" s="131" t="s">
        <v>13</v>
      </c>
      <c r="F3277" s="132" t="str">
        <f t="shared" si="155"/>
        <v/>
      </c>
      <c r="G3277" s="133">
        <f>IF($K3277="Padrão",BDI!$B$17,IF($K3277="Diferenciado",BDI!$E$17,0))</f>
        <v>0.26419999999999999</v>
      </c>
      <c r="H3277" s="131" t="str">
        <f t="shared" si="153"/>
        <v/>
      </c>
      <c r="I3277" s="132" t="str">
        <f t="shared" si="154"/>
        <v/>
      </c>
      <c r="J3277" s="134"/>
      <c r="K3277" s="135" t="s">
        <v>2979</v>
      </c>
    </row>
    <row r="3278" spans="1:11" hidden="1" x14ac:dyDescent="0.25">
      <c r="A3278" s="128" t="s">
        <v>8276</v>
      </c>
      <c r="B3278" s="129" t="s">
        <v>8277</v>
      </c>
      <c r="C3278" s="130" t="s">
        <v>106</v>
      </c>
      <c r="D3278" s="130">
        <v>0</v>
      </c>
      <c r="E3278" s="131" t="s">
        <v>13</v>
      </c>
      <c r="F3278" s="132" t="str">
        <f t="shared" si="155"/>
        <v/>
      </c>
      <c r="G3278" s="133">
        <f>IF($K3278="Padrão",BDI!$B$17,IF($K3278="Diferenciado",BDI!$E$17,0))</f>
        <v>0.26419999999999999</v>
      </c>
      <c r="H3278" s="131" t="str">
        <f t="shared" si="153"/>
        <v/>
      </c>
      <c r="I3278" s="132" t="str">
        <f t="shared" si="154"/>
        <v/>
      </c>
      <c r="J3278" s="134"/>
      <c r="K3278" s="135" t="s">
        <v>2979</v>
      </c>
    </row>
    <row r="3279" spans="1:11" hidden="1" x14ac:dyDescent="0.25">
      <c r="A3279" s="177" t="s">
        <v>1840</v>
      </c>
      <c r="B3279" s="129" t="s">
        <v>8278</v>
      </c>
      <c r="C3279" s="130" t="s">
        <v>68</v>
      </c>
      <c r="D3279" s="130">
        <v>0</v>
      </c>
      <c r="E3279" s="131">
        <f ca="1">OFFSET(INDEX(Composições!A:H,MATCH(Orçamentária!A3279,Composições!A:A,0),8),2,0)</f>
        <v>16.213746395312501</v>
      </c>
      <c r="F3279" s="132">
        <f t="shared" ca="1" si="155"/>
        <v>0</v>
      </c>
      <c r="G3279" s="133">
        <f>IF($K3279="Padrão",BDI!$B$17,IF($K3279="Diferenciado",BDI!$E$17,0))</f>
        <v>0.26419999999999999</v>
      </c>
      <c r="H3279" s="131">
        <f t="shared" ca="1" si="153"/>
        <v>20.5</v>
      </c>
      <c r="I3279" s="132">
        <f t="shared" ca="1" si="154"/>
        <v>0</v>
      </c>
      <c r="J3279" s="134"/>
      <c r="K3279" s="135" t="s">
        <v>2979</v>
      </c>
    </row>
    <row r="3280" spans="1:11" hidden="1" x14ac:dyDescent="0.25">
      <c r="A3280" s="177" t="s">
        <v>1841</v>
      </c>
      <c r="B3280" s="129" t="s">
        <v>8279</v>
      </c>
      <c r="C3280" s="130" t="s">
        <v>18</v>
      </c>
      <c r="D3280" s="130">
        <v>0</v>
      </c>
      <c r="E3280" s="131">
        <f ca="1">OFFSET(INDEX(Composições!A:H,MATCH(Orçamentária!A3280,Composições!A:A,0),8),2,0)</f>
        <v>5727.3200000000006</v>
      </c>
      <c r="F3280" s="132">
        <f t="shared" ca="1" si="155"/>
        <v>0</v>
      </c>
      <c r="G3280" s="133">
        <f>IF($K3280="Padrão",BDI!$B$17,IF($K3280="Diferenciado",BDI!$E$17,0))</f>
        <v>0.26419999999999999</v>
      </c>
      <c r="H3280" s="131">
        <f t="shared" ca="1" si="153"/>
        <v>7240.48</v>
      </c>
      <c r="I3280" s="132">
        <f t="shared" ca="1" si="154"/>
        <v>0</v>
      </c>
      <c r="J3280" s="134"/>
      <c r="K3280" s="135" t="s">
        <v>2979</v>
      </c>
    </row>
    <row r="3281" spans="1:11" hidden="1" x14ac:dyDescent="0.25">
      <c r="A3281" s="177" t="s">
        <v>1842</v>
      </c>
      <c r="B3281" s="129" t="s">
        <v>8280</v>
      </c>
      <c r="C3281" s="130" t="s">
        <v>18</v>
      </c>
      <c r="D3281" s="130">
        <v>0</v>
      </c>
      <c r="E3281" s="131">
        <f ca="1">OFFSET(INDEX(Composições!A:H,MATCH(Orçamentária!A3281,Composições!A:A,0),8),2,0)</f>
        <v>168.54424999999998</v>
      </c>
      <c r="F3281" s="132">
        <f t="shared" ca="1" si="155"/>
        <v>0</v>
      </c>
      <c r="G3281" s="133">
        <f>IF($K3281="Padrão",BDI!$B$17,IF($K3281="Diferenciado",BDI!$E$17,0))</f>
        <v>0.26419999999999999</v>
      </c>
      <c r="H3281" s="131">
        <f t="shared" ca="1" si="153"/>
        <v>213.07</v>
      </c>
      <c r="I3281" s="132">
        <f t="shared" ca="1" si="154"/>
        <v>0</v>
      </c>
      <c r="J3281" s="134"/>
      <c r="K3281" s="135" t="s">
        <v>2979</v>
      </c>
    </row>
    <row r="3282" spans="1:11" hidden="1" x14ac:dyDescent="0.25">
      <c r="A3282" s="177" t="s">
        <v>1847</v>
      </c>
      <c r="B3282" s="129" t="s">
        <v>8281</v>
      </c>
      <c r="C3282" s="130" t="s">
        <v>18</v>
      </c>
      <c r="D3282" s="130">
        <v>0</v>
      </c>
      <c r="E3282" s="131">
        <f ca="1">OFFSET(INDEX(Composições!A:H,MATCH(Orçamentária!A3282,Composições!A:A,0),8),2,0)</f>
        <v>168.54424999999998</v>
      </c>
      <c r="F3282" s="132">
        <f t="shared" ca="1" si="155"/>
        <v>0</v>
      </c>
      <c r="G3282" s="133">
        <f>IF($K3282="Padrão",BDI!$B$17,IF($K3282="Diferenciado",BDI!$E$17,0))</f>
        <v>0.26419999999999999</v>
      </c>
      <c r="H3282" s="131">
        <f t="shared" ca="1" si="153"/>
        <v>213.07</v>
      </c>
      <c r="I3282" s="132">
        <f t="shared" ca="1" si="154"/>
        <v>0</v>
      </c>
      <c r="J3282" s="134"/>
      <c r="K3282" s="135" t="s">
        <v>2979</v>
      </c>
    </row>
    <row r="3283" spans="1:11" hidden="1" x14ac:dyDescent="0.25">
      <c r="A3283" s="177" t="s">
        <v>1849</v>
      </c>
      <c r="B3283" s="129" t="s">
        <v>8282</v>
      </c>
      <c r="C3283" s="130" t="s">
        <v>18</v>
      </c>
      <c r="D3283" s="130">
        <v>0</v>
      </c>
      <c r="E3283" s="131">
        <f ca="1">OFFSET(INDEX(Composições!A:H,MATCH(Orçamentária!A3283,Composições!A:A,0),8),2,0)</f>
        <v>168.54424999999998</v>
      </c>
      <c r="F3283" s="132">
        <f t="shared" ca="1" si="155"/>
        <v>0</v>
      </c>
      <c r="G3283" s="133">
        <f>IF($K3283="Padrão",BDI!$B$17,IF($K3283="Diferenciado",BDI!$E$17,0))</f>
        <v>0.26419999999999999</v>
      </c>
      <c r="H3283" s="131">
        <f t="shared" ca="1" si="153"/>
        <v>213.07</v>
      </c>
      <c r="I3283" s="132">
        <f t="shared" ca="1" si="154"/>
        <v>0</v>
      </c>
      <c r="J3283" s="134"/>
      <c r="K3283" s="135" t="s">
        <v>2979</v>
      </c>
    </row>
    <row r="3284" spans="1:11" hidden="1" x14ac:dyDescent="0.25">
      <c r="A3284" s="177" t="s">
        <v>1851</v>
      </c>
      <c r="B3284" s="129" t="s">
        <v>8283</v>
      </c>
      <c r="C3284" s="130" t="s">
        <v>18</v>
      </c>
      <c r="D3284" s="130">
        <v>0</v>
      </c>
      <c r="E3284" s="131">
        <f ca="1">OFFSET(INDEX(Composições!A:H,MATCH(Orçamentária!A3284,Composições!A:A,0),8),2,0)</f>
        <v>930.97283379999999</v>
      </c>
      <c r="F3284" s="132">
        <f t="shared" ca="1" si="155"/>
        <v>0</v>
      </c>
      <c r="G3284" s="133">
        <f>IF($K3284="Padrão",BDI!$B$17,IF($K3284="Diferenciado",BDI!$E$17,0))</f>
        <v>0.26419999999999999</v>
      </c>
      <c r="H3284" s="131">
        <f t="shared" ca="1" si="153"/>
        <v>1176.94</v>
      </c>
      <c r="I3284" s="132">
        <f t="shared" ca="1" si="154"/>
        <v>0</v>
      </c>
      <c r="J3284" s="134"/>
      <c r="K3284" s="135" t="s">
        <v>2979</v>
      </c>
    </row>
    <row r="3285" spans="1:11" hidden="1" x14ac:dyDescent="0.25">
      <c r="A3285" s="177" t="s">
        <v>1858</v>
      </c>
      <c r="B3285" s="129" t="s">
        <v>8284</v>
      </c>
      <c r="C3285" s="130" t="s">
        <v>18</v>
      </c>
      <c r="D3285" s="130">
        <v>0</v>
      </c>
      <c r="E3285" s="131">
        <f ca="1">OFFSET(INDEX(Composições!A:H,MATCH(Orçamentária!A3285,Composições!A:A,0),8),2,0)</f>
        <v>930.97283379999999</v>
      </c>
      <c r="F3285" s="132">
        <f t="shared" ca="1" si="155"/>
        <v>0</v>
      </c>
      <c r="G3285" s="133">
        <f>IF($K3285="Padrão",BDI!$B$17,IF($K3285="Diferenciado",BDI!$E$17,0))</f>
        <v>0.26419999999999999</v>
      </c>
      <c r="H3285" s="131">
        <f t="shared" ca="1" si="153"/>
        <v>1176.94</v>
      </c>
      <c r="I3285" s="132">
        <f t="shared" ca="1" si="154"/>
        <v>0</v>
      </c>
      <c r="J3285" s="134"/>
      <c r="K3285" s="135" t="s">
        <v>2979</v>
      </c>
    </row>
    <row r="3286" spans="1:11" ht="25.5" hidden="1" x14ac:dyDescent="0.25">
      <c r="A3286" s="177" t="s">
        <v>1860</v>
      </c>
      <c r="B3286" s="129" t="s">
        <v>1861</v>
      </c>
      <c r="C3286" s="130" t="s">
        <v>18</v>
      </c>
      <c r="D3286" s="130">
        <v>0</v>
      </c>
      <c r="E3286" s="131">
        <f ca="1">OFFSET(INDEX(Composições!A:H,MATCH(Orçamentária!A3286,Composições!A:A,0),8),2,0)</f>
        <v>226.40779915487997</v>
      </c>
      <c r="F3286" s="132">
        <f t="shared" ca="1" si="155"/>
        <v>0</v>
      </c>
      <c r="G3286" s="133">
        <f>IF($K3286="Padrão",BDI!$B$17,IF($K3286="Diferenciado",BDI!$E$17,0))</f>
        <v>0.26419999999999999</v>
      </c>
      <c r="H3286" s="131">
        <f t="shared" ca="1" si="153"/>
        <v>286.22000000000003</v>
      </c>
      <c r="I3286" s="132">
        <f t="shared" ca="1" si="154"/>
        <v>0</v>
      </c>
      <c r="J3286" s="134"/>
      <c r="K3286" s="135" t="s">
        <v>2979</v>
      </c>
    </row>
    <row r="3287" spans="1:11" hidden="1" x14ac:dyDescent="0.25">
      <c r="A3287" s="128" t="s">
        <v>8285</v>
      </c>
      <c r="B3287" s="129" t="s">
        <v>8286</v>
      </c>
      <c r="C3287" s="130" t="s">
        <v>68</v>
      </c>
      <c r="D3287" s="130">
        <v>0</v>
      </c>
      <c r="E3287" s="131" t="s">
        <v>13</v>
      </c>
      <c r="F3287" s="132" t="str">
        <f t="shared" si="155"/>
        <v/>
      </c>
      <c r="G3287" s="133">
        <f>IF($K3287="Padrão",BDI!$B$17,IF($K3287="Diferenciado",BDI!$E$17,0))</f>
        <v>0.26419999999999999</v>
      </c>
      <c r="H3287" s="131" t="str">
        <f t="shared" si="153"/>
        <v/>
      </c>
      <c r="I3287" s="132" t="str">
        <f t="shared" si="154"/>
        <v/>
      </c>
      <c r="J3287" s="134"/>
      <c r="K3287" s="135" t="s">
        <v>2979</v>
      </c>
    </row>
    <row r="3288" spans="1:11" hidden="1" x14ac:dyDescent="0.25">
      <c r="A3288" s="128" t="s">
        <v>8287</v>
      </c>
      <c r="B3288" s="129" t="s">
        <v>8288</v>
      </c>
      <c r="C3288" s="130" t="s">
        <v>18</v>
      </c>
      <c r="D3288" s="130">
        <v>0</v>
      </c>
      <c r="E3288" s="131" t="s">
        <v>13</v>
      </c>
      <c r="F3288" s="132" t="str">
        <f t="shared" si="155"/>
        <v/>
      </c>
      <c r="G3288" s="133">
        <f>IF($K3288="Padrão",BDI!$B$17,IF($K3288="Diferenciado",BDI!$E$17,0))</f>
        <v>0.26419999999999999</v>
      </c>
      <c r="H3288" s="131" t="str">
        <f t="shared" si="153"/>
        <v/>
      </c>
      <c r="I3288" s="132" t="str">
        <f t="shared" si="154"/>
        <v/>
      </c>
      <c r="J3288" s="134"/>
      <c r="K3288" s="135" t="s">
        <v>2979</v>
      </c>
    </row>
    <row r="3289" spans="1:11" hidden="1" x14ac:dyDescent="0.25">
      <c r="A3289" s="128" t="s">
        <v>8289</v>
      </c>
      <c r="B3289" s="129" t="s">
        <v>8290</v>
      </c>
      <c r="C3289" s="130" t="s">
        <v>18</v>
      </c>
      <c r="D3289" s="130">
        <v>0</v>
      </c>
      <c r="E3289" s="131" t="s">
        <v>13</v>
      </c>
      <c r="F3289" s="132" t="str">
        <f t="shared" si="155"/>
        <v/>
      </c>
      <c r="G3289" s="133">
        <f>IF($K3289="Padrão",BDI!$B$17,IF($K3289="Diferenciado",BDI!$E$17,0))</f>
        <v>0.26419999999999999</v>
      </c>
      <c r="H3289" s="131" t="str">
        <f t="shared" si="153"/>
        <v/>
      </c>
      <c r="I3289" s="132" t="str">
        <f t="shared" si="154"/>
        <v/>
      </c>
      <c r="J3289" s="134"/>
      <c r="K3289" s="135" t="s">
        <v>2979</v>
      </c>
    </row>
    <row r="3290" spans="1:11" hidden="1" x14ac:dyDescent="0.25">
      <c r="A3290" s="128" t="s">
        <v>8291</v>
      </c>
      <c r="B3290" s="129" t="s">
        <v>8292</v>
      </c>
      <c r="C3290" s="130" t="s">
        <v>4940</v>
      </c>
      <c r="D3290" s="130">
        <v>0</v>
      </c>
      <c r="E3290" s="131" t="s">
        <v>13</v>
      </c>
      <c r="F3290" s="132" t="str">
        <f t="shared" si="155"/>
        <v/>
      </c>
      <c r="G3290" s="133">
        <f>IF($K3290="Padrão",BDI!$B$17,IF($K3290="Diferenciado",BDI!$E$17,0))</f>
        <v>0.26419999999999999</v>
      </c>
      <c r="H3290" s="131" t="str">
        <f t="shared" si="153"/>
        <v/>
      </c>
      <c r="I3290" s="132" t="str">
        <f t="shared" si="154"/>
        <v/>
      </c>
      <c r="J3290" s="134"/>
      <c r="K3290" s="135" t="s">
        <v>2979</v>
      </c>
    </row>
    <row r="3291" spans="1:11" hidden="1" x14ac:dyDescent="0.25">
      <c r="A3291" s="128" t="s">
        <v>8293</v>
      </c>
      <c r="B3291" s="129" t="s">
        <v>8294</v>
      </c>
      <c r="C3291" s="130" t="s">
        <v>18</v>
      </c>
      <c r="D3291" s="130">
        <v>0</v>
      </c>
      <c r="E3291" s="131" t="s">
        <v>13</v>
      </c>
      <c r="F3291" s="132" t="str">
        <f t="shared" si="155"/>
        <v/>
      </c>
      <c r="G3291" s="133">
        <f>IF($K3291="Padrão",BDI!$B$17,IF($K3291="Diferenciado",BDI!$E$17,0))</f>
        <v>0.26419999999999999</v>
      </c>
      <c r="H3291" s="131" t="str">
        <f t="shared" si="153"/>
        <v/>
      </c>
      <c r="I3291" s="132" t="str">
        <f t="shared" si="154"/>
        <v/>
      </c>
      <c r="J3291" s="134"/>
      <c r="K3291" s="135" t="s">
        <v>2979</v>
      </c>
    </row>
    <row r="3292" spans="1:11" hidden="1" x14ac:dyDescent="0.25">
      <c r="A3292" s="128" t="s">
        <v>8295</v>
      </c>
      <c r="B3292" s="129" t="s">
        <v>8296</v>
      </c>
      <c r="C3292" s="130" t="s">
        <v>18</v>
      </c>
      <c r="D3292" s="130">
        <v>0</v>
      </c>
      <c r="E3292" s="131" t="s">
        <v>13</v>
      </c>
      <c r="F3292" s="132" t="str">
        <f t="shared" si="155"/>
        <v/>
      </c>
      <c r="G3292" s="133">
        <f>IF($K3292="Padrão",BDI!$B$17,IF($K3292="Diferenciado",BDI!$E$17,0))</f>
        <v>0.26419999999999999</v>
      </c>
      <c r="H3292" s="131" t="str">
        <f t="shared" si="153"/>
        <v/>
      </c>
      <c r="I3292" s="132" t="str">
        <f t="shared" si="154"/>
        <v/>
      </c>
      <c r="J3292" s="134"/>
      <c r="K3292" s="135" t="s">
        <v>2979</v>
      </c>
    </row>
    <row r="3293" spans="1:11" hidden="1" x14ac:dyDescent="0.25">
      <c r="A3293" s="128" t="s">
        <v>8297</v>
      </c>
      <c r="B3293" s="129" t="s">
        <v>8298</v>
      </c>
      <c r="C3293" s="130" t="s">
        <v>18</v>
      </c>
      <c r="D3293" s="130">
        <v>0</v>
      </c>
      <c r="E3293" s="131" t="s">
        <v>13</v>
      </c>
      <c r="F3293" s="132" t="str">
        <f t="shared" si="155"/>
        <v/>
      </c>
      <c r="G3293" s="133">
        <f>IF($K3293="Padrão",BDI!$B$17,IF($K3293="Diferenciado",BDI!$E$17,0))</f>
        <v>0.26419999999999999</v>
      </c>
      <c r="H3293" s="131" t="str">
        <f t="shared" si="153"/>
        <v/>
      </c>
      <c r="I3293" s="132" t="str">
        <f t="shared" si="154"/>
        <v/>
      </c>
      <c r="J3293" s="134"/>
      <c r="K3293" s="135" t="s">
        <v>2979</v>
      </c>
    </row>
    <row r="3294" spans="1:11" x14ac:dyDescent="0.25">
      <c r="A3294" s="177" t="s">
        <v>1862</v>
      </c>
      <c r="B3294" s="129" t="s">
        <v>8299</v>
      </c>
      <c r="C3294" s="130" t="s">
        <v>18</v>
      </c>
      <c r="D3294" s="130">
        <v>25</v>
      </c>
      <c r="E3294" s="131">
        <f ca="1">OFFSET(INDEX(Composições!A:H,MATCH(Orçamentária!A3294,Composições!A:A,0),8),2,0)</f>
        <v>7.4574999999999996</v>
      </c>
      <c r="F3294" s="132">
        <f t="shared" ca="1" si="155"/>
        <v>186.4375</v>
      </c>
      <c r="G3294" s="133">
        <f>IF($K3294="Padrão",BDI!$B$17,IF($K3294="Diferenciado",BDI!$E$17,0))</f>
        <v>0.18609999999999999</v>
      </c>
      <c r="H3294" s="131">
        <f t="shared" ca="1" si="153"/>
        <v>8.85</v>
      </c>
      <c r="I3294" s="132">
        <f t="shared" ca="1" si="154"/>
        <v>221.25</v>
      </c>
      <c r="J3294" s="134"/>
      <c r="K3294" s="135" t="s">
        <v>2977</v>
      </c>
    </row>
    <row r="3295" spans="1:11" x14ac:dyDescent="0.25">
      <c r="A3295" s="177" t="s">
        <v>1863</v>
      </c>
      <c r="B3295" s="129" t="s">
        <v>8300</v>
      </c>
      <c r="C3295" s="130" t="s">
        <v>18</v>
      </c>
      <c r="D3295" s="130">
        <v>30</v>
      </c>
      <c r="E3295" s="131">
        <f ca="1">OFFSET(INDEX(Composições!A:H,MATCH(Orçamentária!A3295,Composições!A:A,0),8),2,0)</f>
        <v>0.8075</v>
      </c>
      <c r="F3295" s="132">
        <f t="shared" ca="1" si="155"/>
        <v>24.225000000000001</v>
      </c>
      <c r="G3295" s="133">
        <f>IF($K3295="Padrão",BDI!$B$17,IF($K3295="Diferenciado",BDI!$E$17,0))</f>
        <v>0.18609999999999999</v>
      </c>
      <c r="H3295" s="131">
        <f t="shared" ca="1" si="153"/>
        <v>0.96</v>
      </c>
      <c r="I3295" s="132">
        <f t="shared" ca="1" si="154"/>
        <v>28.8</v>
      </c>
      <c r="J3295" s="134"/>
      <c r="K3295" s="135" t="s">
        <v>2977</v>
      </c>
    </row>
    <row r="3296" spans="1:11" x14ac:dyDescent="0.25">
      <c r="A3296" s="177" t="s">
        <v>1864</v>
      </c>
      <c r="B3296" s="129" t="s">
        <v>8301</v>
      </c>
      <c r="C3296" s="130" t="s">
        <v>18</v>
      </c>
      <c r="D3296" s="130">
        <v>15</v>
      </c>
      <c r="E3296" s="131">
        <f ca="1">OFFSET(INDEX(Composições!A:H,MATCH(Orçamentária!A3296,Composições!A:A,0),8),2,0)</f>
        <v>1.6719999999999999</v>
      </c>
      <c r="F3296" s="132">
        <f t="shared" ca="1" si="155"/>
        <v>25.08</v>
      </c>
      <c r="G3296" s="133">
        <f>IF($K3296="Padrão",BDI!$B$17,IF($K3296="Diferenciado",BDI!$E$17,0))</f>
        <v>0.18609999999999999</v>
      </c>
      <c r="H3296" s="131">
        <f t="shared" ca="1" si="153"/>
        <v>1.98</v>
      </c>
      <c r="I3296" s="132">
        <f t="shared" ca="1" si="154"/>
        <v>29.7</v>
      </c>
      <c r="J3296" s="134"/>
      <c r="K3296" s="135" t="s">
        <v>2977</v>
      </c>
    </row>
    <row r="3297" spans="1:11" x14ac:dyDescent="0.25">
      <c r="A3297" s="177" t="s">
        <v>1865</v>
      </c>
      <c r="B3297" s="129" t="s">
        <v>8302</v>
      </c>
      <c r="C3297" s="130" t="s">
        <v>18</v>
      </c>
      <c r="D3297" s="130">
        <v>5</v>
      </c>
      <c r="E3297" s="131">
        <f ca="1">OFFSET(INDEX(Composições!A:H,MATCH(Orçamentária!A3297,Composições!A:A,0),8),2,0)</f>
        <v>2.7075</v>
      </c>
      <c r="F3297" s="132">
        <f t="shared" ca="1" si="155"/>
        <v>13.5375</v>
      </c>
      <c r="G3297" s="133">
        <f>IF($K3297="Padrão",BDI!$B$17,IF($K3297="Diferenciado",BDI!$E$17,0))</f>
        <v>0.18609999999999999</v>
      </c>
      <c r="H3297" s="131">
        <f t="shared" ca="1" si="153"/>
        <v>3.21</v>
      </c>
      <c r="I3297" s="132">
        <f t="shared" ca="1" si="154"/>
        <v>16.05</v>
      </c>
      <c r="J3297" s="134"/>
      <c r="K3297" s="135" t="s">
        <v>2977</v>
      </c>
    </row>
    <row r="3298" spans="1:11" x14ac:dyDescent="0.25">
      <c r="A3298" s="177" t="s">
        <v>1866</v>
      </c>
      <c r="B3298" s="129" t="s">
        <v>8303</v>
      </c>
      <c r="C3298" s="130" t="s">
        <v>18</v>
      </c>
      <c r="D3298" s="130">
        <v>10</v>
      </c>
      <c r="E3298" s="131">
        <f ca="1">OFFSET(INDEX(Composições!A:H,MATCH(Orçamentária!A3298,Composições!A:A,0),8),2,0)</f>
        <v>5.9754999999999994</v>
      </c>
      <c r="F3298" s="132">
        <f t="shared" ca="1" si="155"/>
        <v>59.754999999999995</v>
      </c>
      <c r="G3298" s="133">
        <f>IF($K3298="Padrão",BDI!$B$17,IF($K3298="Diferenciado",BDI!$E$17,0))</f>
        <v>0.18609999999999999</v>
      </c>
      <c r="H3298" s="131">
        <f t="shared" ca="1" si="153"/>
        <v>7.09</v>
      </c>
      <c r="I3298" s="132">
        <f t="shared" ca="1" si="154"/>
        <v>70.900000000000006</v>
      </c>
      <c r="J3298" s="134"/>
      <c r="K3298" s="135" t="s">
        <v>2977</v>
      </c>
    </row>
    <row r="3299" spans="1:11" x14ac:dyDescent="0.25">
      <c r="A3299" s="177" t="s">
        <v>1867</v>
      </c>
      <c r="B3299" s="129" t="s">
        <v>8304</v>
      </c>
      <c r="C3299" s="130" t="s">
        <v>18</v>
      </c>
      <c r="D3299" s="130">
        <v>25</v>
      </c>
      <c r="E3299" s="131">
        <f ca="1">OFFSET(INDEX(Composições!A:H,MATCH(Orçamentária!A3299,Composições!A:A,0),8),2,0)</f>
        <v>8.9965000000000011</v>
      </c>
      <c r="F3299" s="132">
        <f t="shared" ca="1" si="155"/>
        <v>224.91250000000002</v>
      </c>
      <c r="G3299" s="133">
        <f>IF($K3299="Padrão",BDI!$B$17,IF($K3299="Diferenciado",BDI!$E$17,0))</f>
        <v>0.18609999999999999</v>
      </c>
      <c r="H3299" s="131">
        <f t="shared" ca="1" si="153"/>
        <v>10.67</v>
      </c>
      <c r="I3299" s="132">
        <f t="shared" ca="1" si="154"/>
        <v>266.75</v>
      </c>
      <c r="J3299" s="134"/>
      <c r="K3299" s="135" t="s">
        <v>2977</v>
      </c>
    </row>
    <row r="3300" spans="1:11" x14ac:dyDescent="0.25">
      <c r="A3300" s="177" t="s">
        <v>1868</v>
      </c>
      <c r="B3300" s="129" t="s">
        <v>8305</v>
      </c>
      <c r="C3300" s="130" t="s">
        <v>18</v>
      </c>
      <c r="D3300" s="130">
        <v>5</v>
      </c>
      <c r="E3300" s="131">
        <f ca="1">OFFSET(INDEX(Composições!A:H,MATCH(Orçamentária!A3300,Composições!A:A,0),8),2,0)</f>
        <v>1.3394999999999999</v>
      </c>
      <c r="F3300" s="132">
        <f t="shared" ca="1" si="155"/>
        <v>6.6974999999999998</v>
      </c>
      <c r="G3300" s="133">
        <f>IF($K3300="Padrão",BDI!$B$17,IF($K3300="Diferenciado",BDI!$E$17,0))</f>
        <v>0.18609999999999999</v>
      </c>
      <c r="H3300" s="131">
        <f t="shared" ca="1" si="153"/>
        <v>1.59</v>
      </c>
      <c r="I3300" s="132">
        <f t="shared" ca="1" si="154"/>
        <v>7.95</v>
      </c>
      <c r="J3300" s="134"/>
      <c r="K3300" s="135" t="s">
        <v>2977</v>
      </c>
    </row>
    <row r="3301" spans="1:11" x14ac:dyDescent="0.25">
      <c r="A3301" s="177" t="s">
        <v>1869</v>
      </c>
      <c r="B3301" s="129" t="s">
        <v>8306</v>
      </c>
      <c r="C3301" s="130" t="s">
        <v>18</v>
      </c>
      <c r="D3301" s="130">
        <v>5</v>
      </c>
      <c r="E3301" s="131">
        <f ca="1">OFFSET(INDEX(Composições!A:H,MATCH(Orçamentária!A3301,Composições!A:A,0),8),2,0)</f>
        <v>4.7214999999999998</v>
      </c>
      <c r="F3301" s="132">
        <f t="shared" ca="1" si="155"/>
        <v>23.607499999999998</v>
      </c>
      <c r="G3301" s="133">
        <f>IF($K3301="Padrão",BDI!$B$17,IF($K3301="Diferenciado",BDI!$E$17,0))</f>
        <v>0.18609999999999999</v>
      </c>
      <c r="H3301" s="131">
        <f t="shared" ca="1" si="153"/>
        <v>5.6</v>
      </c>
      <c r="I3301" s="132">
        <f t="shared" ca="1" si="154"/>
        <v>28</v>
      </c>
      <c r="J3301" s="134"/>
      <c r="K3301" s="135" t="s">
        <v>2977</v>
      </c>
    </row>
    <row r="3302" spans="1:11" x14ac:dyDescent="0.25">
      <c r="A3302" s="177" t="s">
        <v>1870</v>
      </c>
      <c r="B3302" s="129" t="s">
        <v>8307</v>
      </c>
      <c r="C3302" s="130" t="s">
        <v>18</v>
      </c>
      <c r="D3302" s="130">
        <v>8</v>
      </c>
      <c r="E3302" s="131">
        <f ca="1">OFFSET(INDEX(Composições!A:H,MATCH(Orçamentária!A3302,Composições!A:A,0),8),2,0)</f>
        <v>5.8045</v>
      </c>
      <c r="F3302" s="132">
        <f t="shared" ca="1" si="155"/>
        <v>46.436</v>
      </c>
      <c r="G3302" s="133">
        <f>IF($K3302="Padrão",BDI!$B$17,IF($K3302="Diferenciado",BDI!$E$17,0))</f>
        <v>0.18609999999999999</v>
      </c>
      <c r="H3302" s="131">
        <f t="shared" ca="1" si="153"/>
        <v>6.88</v>
      </c>
      <c r="I3302" s="132">
        <f t="shared" ca="1" si="154"/>
        <v>55.04</v>
      </c>
      <c r="J3302" s="134"/>
      <c r="K3302" s="135" t="s">
        <v>2977</v>
      </c>
    </row>
    <row r="3303" spans="1:11" x14ac:dyDescent="0.25">
      <c r="A3303" s="177" t="s">
        <v>1871</v>
      </c>
      <c r="B3303" s="129" t="s">
        <v>8308</v>
      </c>
      <c r="C3303" s="130" t="s">
        <v>18</v>
      </c>
      <c r="D3303" s="130">
        <v>3</v>
      </c>
      <c r="E3303" s="131">
        <f ca="1">OFFSET(INDEX(Composições!A:H,MATCH(Orçamentária!A3303,Composições!A:A,0),8),2,0)</f>
        <v>1.3964999999999999</v>
      </c>
      <c r="F3303" s="132">
        <f t="shared" ca="1" si="155"/>
        <v>4.1894999999999998</v>
      </c>
      <c r="G3303" s="133">
        <f>IF($K3303="Padrão",BDI!$B$17,IF($K3303="Diferenciado",BDI!$E$17,0))</f>
        <v>0.18609999999999999</v>
      </c>
      <c r="H3303" s="131">
        <f t="shared" ca="1" si="153"/>
        <v>1.66</v>
      </c>
      <c r="I3303" s="132">
        <f t="shared" ca="1" si="154"/>
        <v>4.9800000000000004</v>
      </c>
      <c r="J3303" s="134"/>
      <c r="K3303" s="135" t="s">
        <v>2977</v>
      </c>
    </row>
    <row r="3304" spans="1:11" x14ac:dyDescent="0.25">
      <c r="A3304" s="177" t="s">
        <v>1872</v>
      </c>
      <c r="B3304" s="129" t="s">
        <v>8309</v>
      </c>
      <c r="C3304" s="130" t="s">
        <v>18</v>
      </c>
      <c r="D3304" s="130">
        <v>5</v>
      </c>
      <c r="E3304" s="131">
        <f ca="1">OFFSET(INDEX(Composições!A:H,MATCH(Orçamentária!A3304,Composições!A:A,0),8),2,0)</f>
        <v>2.052</v>
      </c>
      <c r="F3304" s="132">
        <f t="shared" ca="1" si="155"/>
        <v>10.26</v>
      </c>
      <c r="G3304" s="133">
        <f>IF($K3304="Padrão",BDI!$B$17,IF($K3304="Diferenciado",BDI!$E$17,0))</f>
        <v>0.18609999999999999</v>
      </c>
      <c r="H3304" s="131">
        <f t="shared" ca="1" si="153"/>
        <v>2.4300000000000002</v>
      </c>
      <c r="I3304" s="132">
        <f t="shared" ca="1" si="154"/>
        <v>12.15</v>
      </c>
      <c r="J3304" s="134"/>
      <c r="K3304" s="135" t="s">
        <v>2977</v>
      </c>
    </row>
    <row r="3305" spans="1:11" x14ac:dyDescent="0.25">
      <c r="A3305" s="177" t="s">
        <v>1873</v>
      </c>
      <c r="B3305" s="129" t="s">
        <v>8310</v>
      </c>
      <c r="C3305" s="130" t="s">
        <v>18</v>
      </c>
      <c r="D3305" s="130">
        <v>5</v>
      </c>
      <c r="E3305" s="131">
        <f ca="1">OFFSET(INDEX(Composições!A:H,MATCH(Orçamentária!A3305,Composições!A:A,0),8),2,0)</f>
        <v>6.6784999999999997</v>
      </c>
      <c r="F3305" s="132">
        <f t="shared" ca="1" si="155"/>
        <v>33.392499999999998</v>
      </c>
      <c r="G3305" s="133">
        <f>IF($K3305="Padrão",BDI!$B$17,IF($K3305="Diferenciado",BDI!$E$17,0))</f>
        <v>0.18609999999999999</v>
      </c>
      <c r="H3305" s="131">
        <f t="shared" ca="1" si="153"/>
        <v>7.92</v>
      </c>
      <c r="I3305" s="132">
        <f t="shared" ca="1" si="154"/>
        <v>39.6</v>
      </c>
      <c r="J3305" s="134"/>
      <c r="K3305" s="135" t="s">
        <v>2977</v>
      </c>
    </row>
    <row r="3306" spans="1:11" x14ac:dyDescent="0.25">
      <c r="A3306" s="177" t="s">
        <v>1874</v>
      </c>
      <c r="B3306" s="129" t="s">
        <v>8311</v>
      </c>
      <c r="C3306" s="130" t="s">
        <v>18</v>
      </c>
      <c r="D3306" s="130">
        <v>3</v>
      </c>
      <c r="E3306" s="131">
        <f ca="1">OFFSET(INDEX(Composições!A:H,MATCH(Orçamentária!A3306,Composições!A:A,0),8),2,0)</f>
        <v>7.3339999999999996</v>
      </c>
      <c r="F3306" s="132">
        <f t="shared" ca="1" si="155"/>
        <v>22.001999999999999</v>
      </c>
      <c r="G3306" s="133">
        <f>IF($K3306="Padrão",BDI!$B$17,IF($K3306="Diferenciado",BDI!$E$17,0))</f>
        <v>0.18609999999999999</v>
      </c>
      <c r="H3306" s="131">
        <f t="shared" ca="1" si="153"/>
        <v>8.6999999999999993</v>
      </c>
      <c r="I3306" s="132">
        <f t="shared" ca="1" si="154"/>
        <v>26.1</v>
      </c>
      <c r="J3306" s="134"/>
      <c r="K3306" s="135" t="s">
        <v>2977</v>
      </c>
    </row>
    <row r="3307" spans="1:11" x14ac:dyDescent="0.25">
      <c r="A3307" s="177" t="s">
        <v>1875</v>
      </c>
      <c r="B3307" s="129" t="s">
        <v>8312</v>
      </c>
      <c r="C3307" s="130" t="s">
        <v>18</v>
      </c>
      <c r="D3307" s="130">
        <v>5</v>
      </c>
      <c r="E3307" s="131">
        <f ca="1">OFFSET(INDEX(Composições!A:H,MATCH(Orçamentária!A3307,Composições!A:A,0),8),2,0)</f>
        <v>13.774999999999999</v>
      </c>
      <c r="F3307" s="132">
        <f t="shared" ca="1" si="155"/>
        <v>68.875</v>
      </c>
      <c r="G3307" s="133">
        <f>IF($K3307="Padrão",BDI!$B$17,IF($K3307="Diferenciado",BDI!$E$17,0))</f>
        <v>0.18609999999999999</v>
      </c>
      <c r="H3307" s="131">
        <f t="shared" ca="1" si="153"/>
        <v>16.34</v>
      </c>
      <c r="I3307" s="132">
        <f t="shared" ca="1" si="154"/>
        <v>81.7</v>
      </c>
      <c r="J3307" s="134"/>
      <c r="K3307" s="135" t="s">
        <v>2977</v>
      </c>
    </row>
    <row r="3308" spans="1:11" x14ac:dyDescent="0.25">
      <c r="A3308" s="177" t="s">
        <v>1876</v>
      </c>
      <c r="B3308" s="129" t="s">
        <v>8313</v>
      </c>
      <c r="C3308" s="130" t="s">
        <v>18</v>
      </c>
      <c r="D3308" s="130">
        <v>12</v>
      </c>
      <c r="E3308" s="131">
        <f ca="1">OFFSET(INDEX(Composições!A:H,MATCH(Orçamentária!A3308,Composições!A:A,0),8),2,0)</f>
        <v>0.91199999999999992</v>
      </c>
      <c r="F3308" s="132">
        <f t="shared" ca="1" si="155"/>
        <v>10.943999999999999</v>
      </c>
      <c r="G3308" s="133">
        <f>IF($K3308="Padrão",BDI!$B$17,IF($K3308="Diferenciado",BDI!$E$17,0))</f>
        <v>0.18609999999999999</v>
      </c>
      <c r="H3308" s="131">
        <f t="shared" ca="1" si="153"/>
        <v>1.08</v>
      </c>
      <c r="I3308" s="132">
        <f t="shared" ca="1" si="154"/>
        <v>12.96</v>
      </c>
      <c r="J3308" s="134"/>
      <c r="K3308" s="135" t="s">
        <v>2977</v>
      </c>
    </row>
    <row r="3309" spans="1:11" x14ac:dyDescent="0.25">
      <c r="A3309" s="177" t="s">
        <v>1877</v>
      </c>
      <c r="B3309" s="129" t="s">
        <v>8314</v>
      </c>
      <c r="C3309" s="130" t="s">
        <v>18</v>
      </c>
      <c r="D3309" s="130">
        <v>3</v>
      </c>
      <c r="E3309" s="131">
        <f ca="1">OFFSET(INDEX(Composições!A:H,MATCH(Orçamentária!A3309,Composições!A:A,0),8),2,0)</f>
        <v>8.9205000000000005</v>
      </c>
      <c r="F3309" s="132">
        <f t="shared" ca="1" si="155"/>
        <v>26.761500000000002</v>
      </c>
      <c r="G3309" s="133">
        <f>IF($K3309="Padrão",BDI!$B$17,IF($K3309="Diferenciado",BDI!$E$17,0))</f>
        <v>0.18609999999999999</v>
      </c>
      <c r="H3309" s="131">
        <f t="shared" ca="1" si="153"/>
        <v>10.58</v>
      </c>
      <c r="I3309" s="132">
        <f t="shared" ca="1" si="154"/>
        <v>31.74</v>
      </c>
      <c r="J3309" s="134"/>
      <c r="K3309" s="135" t="s">
        <v>2977</v>
      </c>
    </row>
    <row r="3310" spans="1:11" x14ac:dyDescent="0.25">
      <c r="A3310" s="177" t="s">
        <v>1878</v>
      </c>
      <c r="B3310" s="129" t="s">
        <v>8315</v>
      </c>
      <c r="C3310" s="130" t="s">
        <v>18</v>
      </c>
      <c r="D3310" s="130">
        <v>12</v>
      </c>
      <c r="E3310" s="131">
        <f ca="1">OFFSET(INDEX(Composições!A:H,MATCH(Orçamentária!A3310,Composições!A:A,0),8),2,0)</f>
        <v>0.99749999999999994</v>
      </c>
      <c r="F3310" s="132">
        <f t="shared" ca="1" si="155"/>
        <v>11.969999999999999</v>
      </c>
      <c r="G3310" s="133">
        <f>IF($K3310="Padrão",BDI!$B$17,IF($K3310="Diferenciado",BDI!$E$17,0))</f>
        <v>0.18609999999999999</v>
      </c>
      <c r="H3310" s="131">
        <f t="shared" ca="1" si="153"/>
        <v>1.18</v>
      </c>
      <c r="I3310" s="132">
        <f t="shared" ca="1" si="154"/>
        <v>14.16</v>
      </c>
      <c r="J3310" s="134"/>
      <c r="K3310" s="135" t="s">
        <v>2977</v>
      </c>
    </row>
    <row r="3311" spans="1:11" x14ac:dyDescent="0.25">
      <c r="A3311" s="177" t="s">
        <v>1879</v>
      </c>
      <c r="B3311" s="129" t="s">
        <v>8316</v>
      </c>
      <c r="C3311" s="130" t="s">
        <v>18</v>
      </c>
      <c r="D3311" s="130">
        <v>3</v>
      </c>
      <c r="E3311" s="131">
        <f ca="1">OFFSET(INDEX(Composições!A:H,MATCH(Orçamentária!A3311,Composições!A:A,0),8),2,0)</f>
        <v>13.756</v>
      </c>
      <c r="F3311" s="132">
        <f t="shared" ca="1" si="155"/>
        <v>41.268000000000001</v>
      </c>
      <c r="G3311" s="133">
        <f>IF($K3311="Padrão",BDI!$B$17,IF($K3311="Diferenciado",BDI!$E$17,0))</f>
        <v>0.18609999999999999</v>
      </c>
      <c r="H3311" s="131">
        <f t="shared" ca="1" si="153"/>
        <v>16.32</v>
      </c>
      <c r="I3311" s="132">
        <f t="shared" ca="1" si="154"/>
        <v>48.96</v>
      </c>
      <c r="J3311" s="134"/>
      <c r="K3311" s="135" t="s">
        <v>2977</v>
      </c>
    </row>
    <row r="3312" spans="1:11" x14ac:dyDescent="0.25">
      <c r="A3312" s="177" t="s">
        <v>1880</v>
      </c>
      <c r="B3312" s="129" t="s">
        <v>8317</v>
      </c>
      <c r="C3312" s="130" t="s">
        <v>18</v>
      </c>
      <c r="D3312" s="130">
        <v>10</v>
      </c>
      <c r="E3312" s="131">
        <f ca="1">OFFSET(INDEX(Composições!A:H,MATCH(Orçamentária!A3312,Composições!A:A,0),8),2,0)</f>
        <v>2.7075</v>
      </c>
      <c r="F3312" s="132">
        <f t="shared" ca="1" si="155"/>
        <v>27.074999999999999</v>
      </c>
      <c r="G3312" s="133">
        <f>IF($K3312="Padrão",BDI!$B$17,IF($K3312="Diferenciado",BDI!$E$17,0))</f>
        <v>0.18609999999999999</v>
      </c>
      <c r="H3312" s="131">
        <f t="shared" ca="1" si="153"/>
        <v>3.21</v>
      </c>
      <c r="I3312" s="132">
        <f t="shared" ca="1" si="154"/>
        <v>32.1</v>
      </c>
      <c r="J3312" s="134"/>
      <c r="K3312" s="135" t="s">
        <v>2977</v>
      </c>
    </row>
    <row r="3313" spans="1:11" x14ac:dyDescent="0.25">
      <c r="A3313" s="177" t="s">
        <v>1881</v>
      </c>
      <c r="B3313" s="129" t="s">
        <v>8318</v>
      </c>
      <c r="C3313" s="130" t="s">
        <v>18</v>
      </c>
      <c r="D3313" s="130">
        <v>12</v>
      </c>
      <c r="E3313" s="131">
        <f ca="1">OFFSET(INDEX(Composições!A:H,MATCH(Orçamentária!A3313,Composições!A:A,0),8),2,0)</f>
        <v>4.6265000000000001</v>
      </c>
      <c r="F3313" s="132">
        <f t="shared" ca="1" si="155"/>
        <v>55.518000000000001</v>
      </c>
      <c r="G3313" s="133">
        <f>IF($K3313="Padrão",BDI!$B$17,IF($K3313="Diferenciado",BDI!$E$17,0))</f>
        <v>0.18609999999999999</v>
      </c>
      <c r="H3313" s="131">
        <f t="shared" ca="1" si="153"/>
        <v>5.49</v>
      </c>
      <c r="I3313" s="132">
        <f t="shared" ca="1" si="154"/>
        <v>65.88</v>
      </c>
      <c r="J3313" s="134"/>
      <c r="K3313" s="135" t="s">
        <v>2977</v>
      </c>
    </row>
    <row r="3314" spans="1:11" x14ac:dyDescent="0.25">
      <c r="A3314" s="177" t="s">
        <v>1882</v>
      </c>
      <c r="B3314" s="129" t="s">
        <v>8319</v>
      </c>
      <c r="C3314" s="130" t="s">
        <v>18</v>
      </c>
      <c r="D3314" s="130">
        <v>12</v>
      </c>
      <c r="E3314" s="131">
        <f ca="1">OFFSET(INDEX(Composições!A:H,MATCH(Orçamentária!A3314,Composições!A:A,0),8),2,0)</f>
        <v>2.2799999999999998</v>
      </c>
      <c r="F3314" s="132">
        <f t="shared" ca="1" si="155"/>
        <v>27.36</v>
      </c>
      <c r="G3314" s="133">
        <f>IF($K3314="Padrão",BDI!$B$17,IF($K3314="Diferenciado",BDI!$E$17,0))</f>
        <v>0.18609999999999999</v>
      </c>
      <c r="H3314" s="131">
        <f t="shared" ca="1" si="153"/>
        <v>2.7</v>
      </c>
      <c r="I3314" s="132">
        <f t="shared" ca="1" si="154"/>
        <v>32.4</v>
      </c>
      <c r="J3314" s="134"/>
      <c r="K3314" s="135" t="s">
        <v>2977</v>
      </c>
    </row>
    <row r="3315" spans="1:11" x14ac:dyDescent="0.25">
      <c r="A3315" s="177" t="s">
        <v>1883</v>
      </c>
      <c r="B3315" s="129" t="s">
        <v>8320</v>
      </c>
      <c r="C3315" s="130" t="s">
        <v>18</v>
      </c>
      <c r="D3315" s="130">
        <v>5</v>
      </c>
      <c r="E3315" s="131">
        <f ca="1">OFFSET(INDEX(Composições!A:H,MATCH(Orçamentária!A3315,Composições!A:A,0),8),2,0)</f>
        <v>7.2104999999999997</v>
      </c>
      <c r="F3315" s="132">
        <f t="shared" ca="1" si="155"/>
        <v>36.052499999999995</v>
      </c>
      <c r="G3315" s="133">
        <f>IF($K3315="Padrão",BDI!$B$17,IF($K3315="Diferenciado",BDI!$E$17,0))</f>
        <v>0.18609999999999999</v>
      </c>
      <c r="H3315" s="131">
        <f t="shared" ca="1" si="153"/>
        <v>8.5500000000000007</v>
      </c>
      <c r="I3315" s="132">
        <f t="shared" ca="1" si="154"/>
        <v>42.75</v>
      </c>
      <c r="J3315" s="134"/>
      <c r="K3315" s="135" t="s">
        <v>2977</v>
      </c>
    </row>
    <row r="3316" spans="1:11" x14ac:dyDescent="0.25">
      <c r="A3316" s="177" t="s">
        <v>1884</v>
      </c>
      <c r="B3316" s="129" t="s">
        <v>8321</v>
      </c>
      <c r="C3316" s="130" t="s">
        <v>18</v>
      </c>
      <c r="D3316" s="130">
        <v>3</v>
      </c>
      <c r="E3316" s="131">
        <f ca="1">OFFSET(INDEX(Composições!A:H,MATCH(Orçamentária!A3316,Composições!A:A,0),8),2,0)</f>
        <v>4.2084999999999999</v>
      </c>
      <c r="F3316" s="132">
        <f t="shared" ca="1" si="155"/>
        <v>12.625499999999999</v>
      </c>
      <c r="G3316" s="133">
        <f>IF($K3316="Padrão",BDI!$B$17,IF($K3316="Diferenciado",BDI!$E$17,0))</f>
        <v>0.18609999999999999</v>
      </c>
      <c r="H3316" s="131">
        <f t="shared" ca="1" si="153"/>
        <v>4.99</v>
      </c>
      <c r="I3316" s="132">
        <f t="shared" ca="1" si="154"/>
        <v>14.97</v>
      </c>
      <c r="J3316" s="134"/>
      <c r="K3316" s="135" t="s">
        <v>2977</v>
      </c>
    </row>
    <row r="3317" spans="1:11" x14ac:dyDescent="0.25">
      <c r="A3317" s="177" t="s">
        <v>1885</v>
      </c>
      <c r="B3317" s="129" t="s">
        <v>8322</v>
      </c>
      <c r="C3317" s="130" t="s">
        <v>18</v>
      </c>
      <c r="D3317" s="130">
        <v>8</v>
      </c>
      <c r="E3317" s="131">
        <f ca="1">OFFSET(INDEX(Composições!A:H,MATCH(Orçamentária!A3317,Composições!A:A,0),8),2,0)</f>
        <v>2.2324999999999999</v>
      </c>
      <c r="F3317" s="132">
        <f t="shared" ca="1" si="155"/>
        <v>17.86</v>
      </c>
      <c r="G3317" s="133">
        <f>IF($K3317="Padrão",BDI!$B$17,IF($K3317="Diferenciado",BDI!$E$17,0))</f>
        <v>0.18609999999999999</v>
      </c>
      <c r="H3317" s="131">
        <f t="shared" ca="1" si="153"/>
        <v>2.65</v>
      </c>
      <c r="I3317" s="132">
        <f t="shared" ca="1" si="154"/>
        <v>21.2</v>
      </c>
      <c r="J3317" s="134"/>
      <c r="K3317" s="135" t="s">
        <v>2977</v>
      </c>
    </row>
    <row r="3318" spans="1:11" x14ac:dyDescent="0.25">
      <c r="A3318" s="177" t="s">
        <v>1886</v>
      </c>
      <c r="B3318" s="129" t="s">
        <v>8323</v>
      </c>
      <c r="C3318" s="130" t="s">
        <v>18</v>
      </c>
      <c r="D3318" s="130">
        <v>12</v>
      </c>
      <c r="E3318" s="131">
        <f ca="1">OFFSET(INDEX(Composições!A:H,MATCH(Orçamentária!A3318,Composições!A:A,0),8),2,0)</f>
        <v>24.462499999999999</v>
      </c>
      <c r="F3318" s="132">
        <f t="shared" ca="1" si="155"/>
        <v>293.54999999999995</v>
      </c>
      <c r="G3318" s="133">
        <f>IF($K3318="Padrão",BDI!$B$17,IF($K3318="Diferenciado",BDI!$E$17,0))</f>
        <v>0.18609999999999999</v>
      </c>
      <c r="H3318" s="131">
        <f t="shared" ca="1" si="153"/>
        <v>29.01</v>
      </c>
      <c r="I3318" s="132">
        <f t="shared" ca="1" si="154"/>
        <v>348.12</v>
      </c>
      <c r="J3318" s="134"/>
      <c r="K3318" s="135" t="s">
        <v>2977</v>
      </c>
    </row>
    <row r="3319" spans="1:11" x14ac:dyDescent="0.25">
      <c r="A3319" s="177" t="s">
        <v>1887</v>
      </c>
      <c r="B3319" s="129" t="s">
        <v>8324</v>
      </c>
      <c r="C3319" s="130" t="s">
        <v>18</v>
      </c>
      <c r="D3319" s="130">
        <v>12</v>
      </c>
      <c r="E3319" s="131">
        <f ca="1">OFFSET(INDEX(Composições!A:H,MATCH(Orçamentária!A3319,Composições!A:A,0),8),2,0)</f>
        <v>15.019499999999999</v>
      </c>
      <c r="F3319" s="132">
        <f t="shared" ca="1" si="155"/>
        <v>180.23399999999998</v>
      </c>
      <c r="G3319" s="133">
        <f>IF($K3319="Padrão",BDI!$B$17,IF($K3319="Diferenciado",BDI!$E$17,0))</f>
        <v>0.18609999999999999</v>
      </c>
      <c r="H3319" s="131">
        <f t="shared" ca="1" si="153"/>
        <v>17.809999999999999</v>
      </c>
      <c r="I3319" s="132">
        <f t="shared" ca="1" si="154"/>
        <v>213.72</v>
      </c>
      <c r="J3319" s="134"/>
      <c r="K3319" s="135" t="s">
        <v>2977</v>
      </c>
    </row>
    <row r="3320" spans="1:11" x14ac:dyDescent="0.25">
      <c r="A3320" s="177" t="s">
        <v>1888</v>
      </c>
      <c r="B3320" s="129" t="s">
        <v>8325</v>
      </c>
      <c r="C3320" s="130" t="s">
        <v>18</v>
      </c>
      <c r="D3320" s="130">
        <v>12</v>
      </c>
      <c r="E3320" s="131">
        <f ca="1">OFFSET(INDEX(Composições!A:H,MATCH(Orçamentária!A3320,Composições!A:A,0),8),2,0)</f>
        <v>3.1444999999999999</v>
      </c>
      <c r="F3320" s="132">
        <f t="shared" ca="1" si="155"/>
        <v>37.733999999999995</v>
      </c>
      <c r="G3320" s="133">
        <f>IF($K3320="Padrão",BDI!$B$17,IF($K3320="Diferenciado",BDI!$E$17,0))</f>
        <v>0.18609999999999999</v>
      </c>
      <c r="H3320" s="131">
        <f t="shared" ca="1" si="153"/>
        <v>3.73</v>
      </c>
      <c r="I3320" s="132">
        <f t="shared" ca="1" si="154"/>
        <v>44.76</v>
      </c>
      <c r="J3320" s="134"/>
      <c r="K3320" s="135" t="s">
        <v>2977</v>
      </c>
    </row>
    <row r="3321" spans="1:11" x14ac:dyDescent="0.25">
      <c r="A3321" s="177" t="s">
        <v>1889</v>
      </c>
      <c r="B3321" s="129" t="s">
        <v>8326</v>
      </c>
      <c r="C3321" s="130" t="s">
        <v>18</v>
      </c>
      <c r="D3321" s="130">
        <v>8</v>
      </c>
      <c r="E3321" s="131">
        <f ca="1">OFFSET(INDEX(Composições!A:H,MATCH(Orçamentária!A3321,Composições!A:A,0),8),2,0)</f>
        <v>1.0640000000000001</v>
      </c>
      <c r="F3321" s="132">
        <f t="shared" ca="1" si="155"/>
        <v>8.5120000000000005</v>
      </c>
      <c r="G3321" s="133">
        <f>IF($K3321="Padrão",BDI!$B$17,IF($K3321="Diferenciado",BDI!$E$17,0))</f>
        <v>0.18609999999999999</v>
      </c>
      <c r="H3321" s="131">
        <f t="shared" ca="1" si="153"/>
        <v>1.26</v>
      </c>
      <c r="I3321" s="132">
        <f t="shared" ca="1" si="154"/>
        <v>10.08</v>
      </c>
      <c r="J3321" s="134"/>
      <c r="K3321" s="135" t="s">
        <v>2977</v>
      </c>
    </row>
    <row r="3322" spans="1:11" x14ac:dyDescent="0.25">
      <c r="A3322" s="177" t="s">
        <v>1890</v>
      </c>
      <c r="B3322" s="129" t="s">
        <v>8327</v>
      </c>
      <c r="C3322" s="130" t="s">
        <v>18</v>
      </c>
      <c r="D3322" s="130">
        <v>5</v>
      </c>
      <c r="E3322" s="131">
        <f ca="1">OFFSET(INDEX(Composições!A:H,MATCH(Orçamentária!A3322,Composições!A:A,0),8),2,0)</f>
        <v>2.0044999999999997</v>
      </c>
      <c r="F3322" s="132">
        <f t="shared" ca="1" si="155"/>
        <v>10.022499999999999</v>
      </c>
      <c r="G3322" s="133">
        <f>IF($K3322="Padrão",BDI!$B$17,IF($K3322="Diferenciado",BDI!$E$17,0))</f>
        <v>0.18609999999999999</v>
      </c>
      <c r="H3322" s="131">
        <f t="shared" ca="1" si="153"/>
        <v>2.38</v>
      </c>
      <c r="I3322" s="132">
        <f t="shared" ca="1" si="154"/>
        <v>11.9</v>
      </c>
      <c r="J3322" s="134"/>
      <c r="K3322" s="135" t="s">
        <v>2977</v>
      </c>
    </row>
    <row r="3323" spans="1:11" x14ac:dyDescent="0.25">
      <c r="A3323" s="177" t="s">
        <v>1891</v>
      </c>
      <c r="B3323" s="129" t="s">
        <v>8328</v>
      </c>
      <c r="C3323" s="130" t="s">
        <v>18</v>
      </c>
      <c r="D3323" s="130">
        <v>8</v>
      </c>
      <c r="E3323" s="131">
        <f ca="1">OFFSET(INDEX(Composições!A:H,MATCH(Orçamentária!A3323,Composições!A:A,0),8),2,0)</f>
        <v>20.690999999999999</v>
      </c>
      <c r="F3323" s="132">
        <f t="shared" ca="1" si="155"/>
        <v>165.52799999999999</v>
      </c>
      <c r="G3323" s="133">
        <f>IF($K3323="Padrão",BDI!$B$17,IF($K3323="Diferenciado",BDI!$E$17,0))</f>
        <v>0.18609999999999999</v>
      </c>
      <c r="H3323" s="131">
        <f t="shared" ca="1" si="153"/>
        <v>24.54</v>
      </c>
      <c r="I3323" s="132">
        <f t="shared" ca="1" si="154"/>
        <v>196.32</v>
      </c>
      <c r="J3323" s="134"/>
      <c r="K3323" s="135" t="s">
        <v>2977</v>
      </c>
    </row>
    <row r="3324" spans="1:11" x14ac:dyDescent="0.25">
      <c r="A3324" s="177" t="s">
        <v>1892</v>
      </c>
      <c r="B3324" s="129" t="s">
        <v>8329</v>
      </c>
      <c r="C3324" s="130" t="s">
        <v>18</v>
      </c>
      <c r="D3324" s="130">
        <v>3</v>
      </c>
      <c r="E3324" s="131">
        <f ca="1">OFFSET(INDEX(Composições!A:H,MATCH(Orçamentária!A3324,Composições!A:A,0),8),2,0)</f>
        <v>6.593</v>
      </c>
      <c r="F3324" s="132">
        <f t="shared" ca="1" si="155"/>
        <v>19.779</v>
      </c>
      <c r="G3324" s="133">
        <f>IF($K3324="Padrão",BDI!$B$17,IF($K3324="Diferenciado",BDI!$E$17,0))</f>
        <v>0.18609999999999999</v>
      </c>
      <c r="H3324" s="131">
        <f t="shared" ca="1" si="153"/>
        <v>7.82</v>
      </c>
      <c r="I3324" s="132">
        <f t="shared" ca="1" si="154"/>
        <v>23.46</v>
      </c>
      <c r="J3324" s="134"/>
      <c r="K3324" s="135" t="s">
        <v>2977</v>
      </c>
    </row>
    <row r="3325" spans="1:11" x14ac:dyDescent="0.25">
      <c r="A3325" s="177" t="s">
        <v>1893</v>
      </c>
      <c r="B3325" s="129" t="s">
        <v>8330</v>
      </c>
      <c r="C3325" s="130" t="s">
        <v>18</v>
      </c>
      <c r="D3325" s="130">
        <v>3</v>
      </c>
      <c r="E3325" s="131">
        <f ca="1">OFFSET(INDEX(Composições!A:H,MATCH(Orçamentária!A3325,Composições!A:A,0),8),2,0)</f>
        <v>4.3890000000000002</v>
      </c>
      <c r="F3325" s="132">
        <f t="shared" ca="1" si="155"/>
        <v>13.167000000000002</v>
      </c>
      <c r="G3325" s="133">
        <f>IF($K3325="Padrão",BDI!$B$17,IF($K3325="Diferenciado",BDI!$E$17,0))</f>
        <v>0.18609999999999999</v>
      </c>
      <c r="H3325" s="131">
        <f t="shared" ca="1" si="153"/>
        <v>5.21</v>
      </c>
      <c r="I3325" s="132">
        <f t="shared" ca="1" si="154"/>
        <v>15.63</v>
      </c>
      <c r="J3325" s="134"/>
      <c r="K3325" s="135" t="s">
        <v>2977</v>
      </c>
    </row>
    <row r="3326" spans="1:11" x14ac:dyDescent="0.25">
      <c r="A3326" s="177" t="s">
        <v>1894</v>
      </c>
      <c r="B3326" s="129" t="s">
        <v>8331</v>
      </c>
      <c r="C3326" s="130" t="s">
        <v>18</v>
      </c>
      <c r="D3326" s="130">
        <v>8</v>
      </c>
      <c r="E3326" s="131">
        <f ca="1">OFFSET(INDEX(Composições!A:H,MATCH(Orçamentária!A3326,Composições!A:A,0),8),2,0)</f>
        <v>13.423500000000001</v>
      </c>
      <c r="F3326" s="132">
        <f t="shared" ca="1" si="155"/>
        <v>107.38800000000001</v>
      </c>
      <c r="G3326" s="133">
        <f>IF($K3326="Padrão",BDI!$B$17,IF($K3326="Diferenciado",BDI!$E$17,0))</f>
        <v>0.18609999999999999</v>
      </c>
      <c r="H3326" s="131">
        <f t="shared" ca="1" si="153"/>
        <v>15.92</v>
      </c>
      <c r="I3326" s="132">
        <f t="shared" ca="1" si="154"/>
        <v>127.36</v>
      </c>
      <c r="J3326" s="134"/>
      <c r="K3326" s="135" t="s">
        <v>2977</v>
      </c>
    </row>
    <row r="3327" spans="1:11" x14ac:dyDescent="0.25">
      <c r="A3327" s="177" t="s">
        <v>1895</v>
      </c>
      <c r="B3327" s="129" t="s">
        <v>8332</v>
      </c>
      <c r="C3327" s="130" t="s">
        <v>18</v>
      </c>
      <c r="D3327" s="130">
        <v>8</v>
      </c>
      <c r="E3327" s="131">
        <f ca="1">OFFSET(INDEX(Composições!A:H,MATCH(Orçamentária!A3327,Composições!A:A,0),8),2,0)</f>
        <v>6.6499999999999995</v>
      </c>
      <c r="F3327" s="132">
        <f t="shared" ca="1" si="155"/>
        <v>53.199999999999996</v>
      </c>
      <c r="G3327" s="133">
        <f>IF($K3327="Padrão",BDI!$B$17,IF($K3327="Diferenciado",BDI!$E$17,0))</f>
        <v>0.18609999999999999</v>
      </c>
      <c r="H3327" s="131">
        <f t="shared" ca="1" si="153"/>
        <v>7.89</v>
      </c>
      <c r="I3327" s="132">
        <f t="shared" ca="1" si="154"/>
        <v>63.12</v>
      </c>
      <c r="J3327" s="134"/>
      <c r="K3327" s="135" t="s">
        <v>2977</v>
      </c>
    </row>
    <row r="3328" spans="1:11" x14ac:dyDescent="0.25">
      <c r="A3328" s="177" t="s">
        <v>1896</v>
      </c>
      <c r="B3328" s="129" t="s">
        <v>8333</v>
      </c>
      <c r="C3328" s="130" t="s">
        <v>18</v>
      </c>
      <c r="D3328" s="130">
        <v>8</v>
      </c>
      <c r="E3328" s="131">
        <f ca="1">OFFSET(INDEX(Composições!A:H,MATCH(Orçamentária!A3328,Composições!A:A,0),8),2,0)</f>
        <v>10.298</v>
      </c>
      <c r="F3328" s="132">
        <f t="shared" ca="1" si="155"/>
        <v>82.384</v>
      </c>
      <c r="G3328" s="133">
        <f>IF($K3328="Padrão",BDI!$B$17,IF($K3328="Diferenciado",BDI!$E$17,0))</f>
        <v>0.18609999999999999</v>
      </c>
      <c r="H3328" s="131">
        <f t="shared" ca="1" si="153"/>
        <v>12.21</v>
      </c>
      <c r="I3328" s="132">
        <f t="shared" ca="1" si="154"/>
        <v>97.68</v>
      </c>
      <c r="J3328" s="134"/>
      <c r="K3328" s="135" t="s">
        <v>2977</v>
      </c>
    </row>
    <row r="3329" spans="1:11" x14ac:dyDescent="0.25">
      <c r="A3329" s="177" t="s">
        <v>1897</v>
      </c>
      <c r="B3329" s="129" t="s">
        <v>8334</v>
      </c>
      <c r="C3329" s="130" t="s">
        <v>18</v>
      </c>
      <c r="D3329" s="130">
        <v>3</v>
      </c>
      <c r="E3329" s="131">
        <f ca="1">OFFSET(INDEX(Composições!A:H,MATCH(Orçamentária!A3329,Composições!A:A,0),8),2,0)</f>
        <v>4.75</v>
      </c>
      <c r="F3329" s="132">
        <f t="shared" ca="1" si="155"/>
        <v>14.25</v>
      </c>
      <c r="G3329" s="133">
        <f>IF($K3329="Padrão",BDI!$B$17,IF($K3329="Diferenciado",BDI!$E$17,0))</f>
        <v>0.18609999999999999</v>
      </c>
      <c r="H3329" s="131">
        <f t="shared" ca="1" si="153"/>
        <v>5.63</v>
      </c>
      <c r="I3329" s="132">
        <f t="shared" ca="1" si="154"/>
        <v>16.89</v>
      </c>
      <c r="J3329" s="134"/>
      <c r="K3329" s="135" t="s">
        <v>2977</v>
      </c>
    </row>
    <row r="3330" spans="1:11" x14ac:dyDescent="0.25">
      <c r="A3330" s="177" t="s">
        <v>1898</v>
      </c>
      <c r="B3330" s="129" t="s">
        <v>8335</v>
      </c>
      <c r="C3330" s="130" t="s">
        <v>18</v>
      </c>
      <c r="D3330" s="130">
        <v>10</v>
      </c>
      <c r="E3330" s="131">
        <f ca="1">OFFSET(INDEX(Composições!A:H,MATCH(Orçamentária!A3330,Composições!A:A,0),8),2,0)</f>
        <v>31.616</v>
      </c>
      <c r="F3330" s="132">
        <f t="shared" ca="1" si="155"/>
        <v>316.15999999999997</v>
      </c>
      <c r="G3330" s="133">
        <f>IF($K3330="Padrão",BDI!$B$17,IF($K3330="Diferenciado",BDI!$E$17,0))</f>
        <v>0.18609999999999999</v>
      </c>
      <c r="H3330" s="131">
        <f t="shared" ca="1" si="153"/>
        <v>37.5</v>
      </c>
      <c r="I3330" s="132">
        <f t="shared" ca="1" si="154"/>
        <v>375</v>
      </c>
      <c r="J3330" s="134"/>
      <c r="K3330" s="135" t="s">
        <v>2977</v>
      </c>
    </row>
    <row r="3331" spans="1:11" x14ac:dyDescent="0.25">
      <c r="A3331" s="177" t="s">
        <v>1899</v>
      </c>
      <c r="B3331" s="129" t="s">
        <v>8336</v>
      </c>
      <c r="C3331" s="130" t="s">
        <v>18</v>
      </c>
      <c r="D3331" s="130">
        <v>10</v>
      </c>
      <c r="E3331" s="131">
        <f ca="1">OFFSET(INDEX(Composições!A:H,MATCH(Orçamentária!A3331,Composições!A:A,0),8),2,0)</f>
        <v>28.889499999999998</v>
      </c>
      <c r="F3331" s="132">
        <f t="shared" ca="1" si="155"/>
        <v>288.89499999999998</v>
      </c>
      <c r="G3331" s="133">
        <f>IF($K3331="Padrão",BDI!$B$17,IF($K3331="Diferenciado",BDI!$E$17,0))</f>
        <v>0.18609999999999999</v>
      </c>
      <c r="H3331" s="131">
        <f t="shared" ca="1" si="153"/>
        <v>34.270000000000003</v>
      </c>
      <c r="I3331" s="132">
        <f t="shared" ca="1" si="154"/>
        <v>342.7</v>
      </c>
      <c r="J3331" s="134"/>
      <c r="K3331" s="135" t="s">
        <v>2977</v>
      </c>
    </row>
    <row r="3332" spans="1:11" x14ac:dyDescent="0.25">
      <c r="A3332" s="177" t="s">
        <v>1900</v>
      </c>
      <c r="B3332" s="129" t="s">
        <v>8337</v>
      </c>
      <c r="C3332" s="130" t="s">
        <v>18</v>
      </c>
      <c r="D3332" s="130">
        <v>5</v>
      </c>
      <c r="E3332" s="131">
        <f ca="1">OFFSET(INDEX(Composições!A:H,MATCH(Orçamentária!A3332,Composições!A:A,0),8),2,0)</f>
        <v>2.3465000000000003</v>
      </c>
      <c r="F3332" s="132">
        <f t="shared" ca="1" si="155"/>
        <v>11.732500000000002</v>
      </c>
      <c r="G3332" s="133">
        <f>IF($K3332="Padrão",BDI!$B$17,IF($K3332="Diferenciado",BDI!$E$17,0))</f>
        <v>0.18609999999999999</v>
      </c>
      <c r="H3332" s="131">
        <f t="shared" ca="1" si="153"/>
        <v>2.78</v>
      </c>
      <c r="I3332" s="132">
        <f t="shared" ca="1" si="154"/>
        <v>13.9</v>
      </c>
      <c r="J3332" s="134"/>
      <c r="K3332" s="135" t="s">
        <v>2977</v>
      </c>
    </row>
    <row r="3333" spans="1:11" x14ac:dyDescent="0.25">
      <c r="A3333" s="177" t="s">
        <v>1901</v>
      </c>
      <c r="B3333" s="129" t="s">
        <v>8338</v>
      </c>
      <c r="C3333" s="130" t="s">
        <v>18</v>
      </c>
      <c r="D3333" s="130">
        <v>3</v>
      </c>
      <c r="E3333" s="131">
        <f ca="1">OFFSET(INDEX(Composições!A:H,MATCH(Orçamentária!A3333,Composições!A:A,0),8),2,0)</f>
        <v>4.1324999999999994</v>
      </c>
      <c r="F3333" s="132">
        <f t="shared" ca="1" si="155"/>
        <v>12.397499999999997</v>
      </c>
      <c r="G3333" s="133">
        <f>IF($K3333="Padrão",BDI!$B$17,IF($K3333="Diferenciado",BDI!$E$17,0))</f>
        <v>0.18609999999999999</v>
      </c>
      <c r="H3333" s="131">
        <f t="shared" ca="1" si="153"/>
        <v>4.9000000000000004</v>
      </c>
      <c r="I3333" s="132">
        <f t="shared" ca="1" si="154"/>
        <v>14.7</v>
      </c>
      <c r="J3333" s="134"/>
      <c r="K3333" s="135" t="s">
        <v>2977</v>
      </c>
    </row>
    <row r="3334" spans="1:11" x14ac:dyDescent="0.25">
      <c r="A3334" s="177" t="s">
        <v>1902</v>
      </c>
      <c r="B3334" s="129" t="s">
        <v>8339</v>
      </c>
      <c r="C3334" s="130" t="s">
        <v>18</v>
      </c>
      <c r="D3334" s="130">
        <v>5</v>
      </c>
      <c r="E3334" s="131">
        <f ca="1">OFFSET(INDEX(Composições!A:H,MATCH(Orçamentária!A3334,Composições!A:A,0),8),2,0)</f>
        <v>30.97</v>
      </c>
      <c r="F3334" s="132">
        <f t="shared" ca="1" si="155"/>
        <v>154.85</v>
      </c>
      <c r="G3334" s="133">
        <f>IF($K3334="Padrão",BDI!$B$17,IF($K3334="Diferenciado",BDI!$E$17,0))</f>
        <v>0.18609999999999999</v>
      </c>
      <c r="H3334" s="131">
        <f t="shared" ref="H3334:H3397" ca="1" si="156">IF(ISNUMBER(E3334),ROUND(E3334*(1+G3334),2),"")</f>
        <v>36.729999999999997</v>
      </c>
      <c r="I3334" s="132">
        <f t="shared" ref="I3334:I3397" ca="1" si="157">IF(ISNUMBER(E3334),ROUND(H3334*D3334,2),"")</f>
        <v>183.65</v>
      </c>
      <c r="J3334" s="134"/>
      <c r="K3334" s="135" t="s">
        <v>2977</v>
      </c>
    </row>
    <row r="3335" spans="1:11" x14ac:dyDescent="0.25">
      <c r="A3335" s="177" t="s">
        <v>1903</v>
      </c>
      <c r="B3335" s="129" t="s">
        <v>8340</v>
      </c>
      <c r="C3335" s="130" t="s">
        <v>18</v>
      </c>
      <c r="D3335" s="130">
        <v>3</v>
      </c>
      <c r="E3335" s="131">
        <f ca="1">OFFSET(INDEX(Composições!A:H,MATCH(Orçamentária!A3335,Composições!A:A,0),8),2,0)</f>
        <v>5.5765000000000002</v>
      </c>
      <c r="F3335" s="132">
        <f t="shared" ref="F3335:F3398" ca="1" si="158">IF(ISNUMBER(E3335),D3335*E3335,"")</f>
        <v>16.729500000000002</v>
      </c>
      <c r="G3335" s="133">
        <f>IF($K3335="Padrão",BDI!$B$17,IF($K3335="Diferenciado",BDI!$E$17,0))</f>
        <v>0.18609999999999999</v>
      </c>
      <c r="H3335" s="131">
        <f t="shared" ca="1" si="156"/>
        <v>6.61</v>
      </c>
      <c r="I3335" s="132">
        <f t="shared" ca="1" si="157"/>
        <v>19.829999999999998</v>
      </c>
      <c r="J3335" s="134"/>
      <c r="K3335" s="135" t="s">
        <v>2977</v>
      </c>
    </row>
    <row r="3336" spans="1:11" x14ac:dyDescent="0.25">
      <c r="A3336" s="177" t="s">
        <v>1904</v>
      </c>
      <c r="B3336" s="129" t="s">
        <v>8341</v>
      </c>
      <c r="C3336" s="130" t="s">
        <v>18</v>
      </c>
      <c r="D3336" s="130">
        <v>17</v>
      </c>
      <c r="E3336" s="131">
        <f ca="1">OFFSET(INDEX(Composições!A:H,MATCH(Orçamentária!A3336,Composições!A:A,0),8),2,0)</f>
        <v>7.9229999999999992</v>
      </c>
      <c r="F3336" s="132">
        <f t="shared" ca="1" si="158"/>
        <v>134.69099999999997</v>
      </c>
      <c r="G3336" s="133">
        <f>IF($K3336="Padrão",BDI!$B$17,IF($K3336="Diferenciado",BDI!$E$17,0))</f>
        <v>0.18609999999999999</v>
      </c>
      <c r="H3336" s="131">
        <f t="shared" ca="1" si="156"/>
        <v>9.4</v>
      </c>
      <c r="I3336" s="132">
        <f t="shared" ca="1" si="157"/>
        <v>159.80000000000001</v>
      </c>
      <c r="J3336" s="134"/>
      <c r="K3336" s="135" t="s">
        <v>2977</v>
      </c>
    </row>
    <row r="3337" spans="1:11" x14ac:dyDescent="0.25">
      <c r="A3337" s="177" t="s">
        <v>1905</v>
      </c>
      <c r="B3337" s="129" t="s">
        <v>8342</v>
      </c>
      <c r="C3337" s="130" t="s">
        <v>18</v>
      </c>
      <c r="D3337" s="130">
        <v>3</v>
      </c>
      <c r="E3337" s="131">
        <f ca="1">OFFSET(INDEX(Composições!A:H,MATCH(Orçamentária!A3337,Composições!A:A,0),8),2,0)</f>
        <v>14.563499999999999</v>
      </c>
      <c r="F3337" s="132">
        <f t="shared" ca="1" si="158"/>
        <v>43.6905</v>
      </c>
      <c r="G3337" s="133">
        <f>IF($K3337="Padrão",BDI!$B$17,IF($K3337="Diferenciado",BDI!$E$17,0))</f>
        <v>0.18609999999999999</v>
      </c>
      <c r="H3337" s="131">
        <f t="shared" ca="1" si="156"/>
        <v>17.27</v>
      </c>
      <c r="I3337" s="132">
        <f t="shared" ca="1" si="157"/>
        <v>51.81</v>
      </c>
      <c r="J3337" s="134"/>
      <c r="K3337" s="135" t="s">
        <v>2977</v>
      </c>
    </row>
    <row r="3338" spans="1:11" x14ac:dyDescent="0.25">
      <c r="A3338" s="177" t="s">
        <v>1906</v>
      </c>
      <c r="B3338" s="129" t="s">
        <v>8343</v>
      </c>
      <c r="C3338" s="130" t="s">
        <v>18</v>
      </c>
      <c r="D3338" s="130">
        <v>8</v>
      </c>
      <c r="E3338" s="131">
        <f ca="1">OFFSET(INDEX(Composições!A:H,MATCH(Orçamentária!A3338,Composições!A:A,0),8),2,0)</f>
        <v>8.36</v>
      </c>
      <c r="F3338" s="132">
        <f t="shared" ca="1" si="158"/>
        <v>66.88</v>
      </c>
      <c r="G3338" s="133">
        <f>IF($K3338="Padrão",BDI!$B$17,IF($K3338="Diferenciado",BDI!$E$17,0))</f>
        <v>0.18609999999999999</v>
      </c>
      <c r="H3338" s="131">
        <f t="shared" ca="1" si="156"/>
        <v>9.92</v>
      </c>
      <c r="I3338" s="132">
        <f t="shared" ca="1" si="157"/>
        <v>79.36</v>
      </c>
      <c r="J3338" s="134"/>
      <c r="K3338" s="135" t="s">
        <v>2977</v>
      </c>
    </row>
    <row r="3339" spans="1:11" x14ac:dyDescent="0.25">
      <c r="A3339" s="177" t="s">
        <v>1907</v>
      </c>
      <c r="B3339" s="129" t="s">
        <v>8344</v>
      </c>
      <c r="C3339" s="130" t="s">
        <v>18</v>
      </c>
      <c r="D3339" s="130">
        <v>5</v>
      </c>
      <c r="E3339" s="131">
        <f ca="1">OFFSET(INDEX(Composições!A:H,MATCH(Orçamentária!A3339,Composições!A:A,0),8),2,0)</f>
        <v>10.763499999999999</v>
      </c>
      <c r="F3339" s="132">
        <f t="shared" ca="1" si="158"/>
        <v>53.817499999999995</v>
      </c>
      <c r="G3339" s="133">
        <f>IF($K3339="Padrão",BDI!$B$17,IF($K3339="Diferenciado",BDI!$E$17,0))</f>
        <v>0.18609999999999999</v>
      </c>
      <c r="H3339" s="131">
        <f t="shared" ca="1" si="156"/>
        <v>12.77</v>
      </c>
      <c r="I3339" s="132">
        <f t="shared" ca="1" si="157"/>
        <v>63.85</v>
      </c>
      <c r="J3339" s="134"/>
      <c r="K3339" s="135" t="s">
        <v>2977</v>
      </c>
    </row>
    <row r="3340" spans="1:11" x14ac:dyDescent="0.25">
      <c r="A3340" s="177" t="s">
        <v>1908</v>
      </c>
      <c r="B3340" s="129" t="s">
        <v>8345</v>
      </c>
      <c r="C3340" s="130" t="s">
        <v>18</v>
      </c>
      <c r="D3340" s="130">
        <v>5</v>
      </c>
      <c r="E3340" s="131">
        <f ca="1">OFFSET(INDEX(Composições!A:H,MATCH(Orçamentária!A3340,Composições!A:A,0),8),2,0)</f>
        <v>4.8734999999999999</v>
      </c>
      <c r="F3340" s="132">
        <f t="shared" ca="1" si="158"/>
        <v>24.3675</v>
      </c>
      <c r="G3340" s="133">
        <f>IF($K3340="Padrão",BDI!$B$17,IF($K3340="Diferenciado",BDI!$E$17,0))</f>
        <v>0.18609999999999999</v>
      </c>
      <c r="H3340" s="131">
        <f t="shared" ca="1" si="156"/>
        <v>5.78</v>
      </c>
      <c r="I3340" s="132">
        <f t="shared" ca="1" si="157"/>
        <v>28.9</v>
      </c>
      <c r="J3340" s="134"/>
      <c r="K3340" s="135" t="s">
        <v>2977</v>
      </c>
    </row>
    <row r="3341" spans="1:11" x14ac:dyDescent="0.25">
      <c r="A3341" s="177" t="s">
        <v>1909</v>
      </c>
      <c r="B3341" s="129" t="s">
        <v>8346</v>
      </c>
      <c r="C3341" s="130" t="s">
        <v>18</v>
      </c>
      <c r="D3341" s="130">
        <v>3</v>
      </c>
      <c r="E3341" s="131">
        <f ca="1">OFFSET(INDEX(Composições!A:H,MATCH(Orçamentária!A3341,Composições!A:A,0),8),2,0)</f>
        <v>31.882000000000001</v>
      </c>
      <c r="F3341" s="132">
        <f t="shared" ca="1" si="158"/>
        <v>95.646000000000001</v>
      </c>
      <c r="G3341" s="133">
        <f>IF($K3341="Padrão",BDI!$B$17,IF($K3341="Diferenciado",BDI!$E$17,0))</f>
        <v>0.18609999999999999</v>
      </c>
      <c r="H3341" s="131">
        <f t="shared" ca="1" si="156"/>
        <v>37.82</v>
      </c>
      <c r="I3341" s="132">
        <f t="shared" ca="1" si="157"/>
        <v>113.46</v>
      </c>
      <c r="J3341" s="134"/>
      <c r="K3341" s="135" t="s">
        <v>2977</v>
      </c>
    </row>
    <row r="3342" spans="1:11" x14ac:dyDescent="0.25">
      <c r="A3342" s="177" t="s">
        <v>1910</v>
      </c>
      <c r="B3342" s="129" t="s">
        <v>8347</v>
      </c>
      <c r="C3342" s="130" t="s">
        <v>18</v>
      </c>
      <c r="D3342" s="130">
        <v>8</v>
      </c>
      <c r="E3342" s="131">
        <f ca="1">OFFSET(INDEX(Composições!A:H,MATCH(Orçamentária!A3342,Composições!A:A,0),8),2,0)</f>
        <v>30.846499999999999</v>
      </c>
      <c r="F3342" s="132">
        <f t="shared" ca="1" si="158"/>
        <v>246.77199999999999</v>
      </c>
      <c r="G3342" s="133">
        <f>IF($K3342="Padrão",BDI!$B$17,IF($K3342="Diferenciado",BDI!$E$17,0))</f>
        <v>0.18609999999999999</v>
      </c>
      <c r="H3342" s="131">
        <f t="shared" ca="1" si="156"/>
        <v>36.590000000000003</v>
      </c>
      <c r="I3342" s="132">
        <f t="shared" ca="1" si="157"/>
        <v>292.72000000000003</v>
      </c>
      <c r="J3342" s="134"/>
      <c r="K3342" s="135" t="s">
        <v>2977</v>
      </c>
    </row>
    <row r="3343" spans="1:11" x14ac:dyDescent="0.25">
      <c r="A3343" s="177" t="s">
        <v>1911</v>
      </c>
      <c r="B3343" s="129" t="s">
        <v>8348</v>
      </c>
      <c r="C3343" s="130" t="s">
        <v>18</v>
      </c>
      <c r="D3343" s="130">
        <v>3</v>
      </c>
      <c r="E3343" s="131">
        <f ca="1">OFFSET(INDEX(Composições!A:H,MATCH(Orçamentária!A3343,Composições!A:A,0),8),2,0)</f>
        <v>4.0754999999999999</v>
      </c>
      <c r="F3343" s="132">
        <f t="shared" ca="1" si="158"/>
        <v>12.2265</v>
      </c>
      <c r="G3343" s="133">
        <f>IF($K3343="Padrão",BDI!$B$17,IF($K3343="Diferenciado",BDI!$E$17,0))</f>
        <v>0.18609999999999999</v>
      </c>
      <c r="H3343" s="131">
        <f t="shared" ca="1" si="156"/>
        <v>4.83</v>
      </c>
      <c r="I3343" s="132">
        <f t="shared" ca="1" si="157"/>
        <v>14.49</v>
      </c>
      <c r="J3343" s="134"/>
      <c r="K3343" s="135" t="s">
        <v>2977</v>
      </c>
    </row>
    <row r="3344" spans="1:11" x14ac:dyDescent="0.25">
      <c r="A3344" s="177" t="s">
        <v>1912</v>
      </c>
      <c r="B3344" s="129" t="s">
        <v>8349</v>
      </c>
      <c r="C3344" s="130" t="s">
        <v>18</v>
      </c>
      <c r="D3344" s="130">
        <v>3</v>
      </c>
      <c r="E3344" s="131">
        <f ca="1">OFFSET(INDEX(Composições!A:H,MATCH(Orçamentária!A3344,Composições!A:A,0),8),2,0)</f>
        <v>4.9779999999999998</v>
      </c>
      <c r="F3344" s="132">
        <f t="shared" ca="1" si="158"/>
        <v>14.933999999999999</v>
      </c>
      <c r="G3344" s="133">
        <f>IF($K3344="Padrão",BDI!$B$17,IF($K3344="Diferenciado",BDI!$E$17,0))</f>
        <v>0.18609999999999999</v>
      </c>
      <c r="H3344" s="131">
        <f t="shared" ca="1" si="156"/>
        <v>5.9</v>
      </c>
      <c r="I3344" s="132">
        <f t="shared" ca="1" si="157"/>
        <v>17.7</v>
      </c>
      <c r="J3344" s="134"/>
      <c r="K3344" s="135" t="s">
        <v>2977</v>
      </c>
    </row>
    <row r="3345" spans="1:11" x14ac:dyDescent="0.25">
      <c r="A3345" s="177" t="s">
        <v>1913</v>
      </c>
      <c r="B3345" s="129" t="s">
        <v>8350</v>
      </c>
      <c r="C3345" s="130" t="s">
        <v>18</v>
      </c>
      <c r="D3345" s="130">
        <v>12</v>
      </c>
      <c r="E3345" s="131">
        <f ca="1">OFFSET(INDEX(Composições!A:H,MATCH(Orçamentária!A3345,Composições!A:A,0),8),2,0)</f>
        <v>29.269499999999997</v>
      </c>
      <c r="F3345" s="132">
        <f t="shared" ca="1" si="158"/>
        <v>351.23399999999998</v>
      </c>
      <c r="G3345" s="133">
        <f>IF($K3345="Padrão",BDI!$B$17,IF($K3345="Diferenciado",BDI!$E$17,0))</f>
        <v>0.18609999999999999</v>
      </c>
      <c r="H3345" s="131">
        <f t="shared" ca="1" si="156"/>
        <v>34.72</v>
      </c>
      <c r="I3345" s="132">
        <f t="shared" ca="1" si="157"/>
        <v>416.64</v>
      </c>
      <c r="J3345" s="134"/>
      <c r="K3345" s="135" t="s">
        <v>2977</v>
      </c>
    </row>
    <row r="3346" spans="1:11" x14ac:dyDescent="0.25">
      <c r="A3346" s="177" t="s">
        <v>1914</v>
      </c>
      <c r="B3346" s="129" t="s">
        <v>8351</v>
      </c>
      <c r="C3346" s="130" t="s">
        <v>18</v>
      </c>
      <c r="D3346" s="130">
        <v>12</v>
      </c>
      <c r="E3346" s="131">
        <f ca="1">OFFSET(INDEX(Composições!A:H,MATCH(Orçamentária!A3346,Composições!A:A,0),8),2,0)</f>
        <v>38.057000000000002</v>
      </c>
      <c r="F3346" s="132">
        <f t="shared" ca="1" si="158"/>
        <v>456.68400000000003</v>
      </c>
      <c r="G3346" s="133">
        <f>IF($K3346="Padrão",BDI!$B$17,IF($K3346="Diferenciado",BDI!$E$17,0))</f>
        <v>0.18609999999999999</v>
      </c>
      <c r="H3346" s="131">
        <f t="shared" ca="1" si="156"/>
        <v>45.14</v>
      </c>
      <c r="I3346" s="132">
        <f t="shared" ca="1" si="157"/>
        <v>541.67999999999995</v>
      </c>
      <c r="J3346" s="134"/>
      <c r="K3346" s="135" t="s">
        <v>2977</v>
      </c>
    </row>
    <row r="3347" spans="1:11" x14ac:dyDescent="0.25">
      <c r="A3347" s="177" t="s">
        <v>1915</v>
      </c>
      <c r="B3347" s="129" t="s">
        <v>8352</v>
      </c>
      <c r="C3347" s="130" t="s">
        <v>18</v>
      </c>
      <c r="D3347" s="130">
        <v>12</v>
      </c>
      <c r="E3347" s="131">
        <f ca="1">OFFSET(INDEX(Composições!A:H,MATCH(Orçamentária!A3347,Composições!A:A,0),8),2,0)</f>
        <v>43.823500000000003</v>
      </c>
      <c r="F3347" s="132">
        <f t="shared" ca="1" si="158"/>
        <v>525.88200000000006</v>
      </c>
      <c r="G3347" s="133">
        <f>IF($K3347="Padrão",BDI!$B$17,IF($K3347="Diferenciado",BDI!$E$17,0))</f>
        <v>0.18609999999999999</v>
      </c>
      <c r="H3347" s="131">
        <f t="shared" ca="1" si="156"/>
        <v>51.98</v>
      </c>
      <c r="I3347" s="132">
        <f t="shared" ca="1" si="157"/>
        <v>623.76</v>
      </c>
      <c r="J3347" s="134"/>
      <c r="K3347" s="135" t="s">
        <v>2977</v>
      </c>
    </row>
    <row r="3348" spans="1:11" x14ac:dyDescent="0.25">
      <c r="A3348" s="177" t="s">
        <v>1916</v>
      </c>
      <c r="B3348" s="129" t="s">
        <v>8353</v>
      </c>
      <c r="C3348" s="130" t="s">
        <v>18</v>
      </c>
      <c r="D3348" s="130">
        <v>3</v>
      </c>
      <c r="E3348" s="131">
        <f ca="1">OFFSET(INDEX(Composições!A:H,MATCH(Orçamentária!A3348,Composições!A:A,0),8),2,0)</f>
        <v>7.6094999999999997</v>
      </c>
      <c r="F3348" s="132">
        <f t="shared" ca="1" si="158"/>
        <v>22.828499999999998</v>
      </c>
      <c r="G3348" s="133">
        <f>IF($K3348="Padrão",BDI!$B$17,IF($K3348="Diferenciado",BDI!$E$17,0))</f>
        <v>0.18609999999999999</v>
      </c>
      <c r="H3348" s="131">
        <f t="shared" ca="1" si="156"/>
        <v>9.0299999999999994</v>
      </c>
      <c r="I3348" s="132">
        <f t="shared" ca="1" si="157"/>
        <v>27.09</v>
      </c>
      <c r="J3348" s="134"/>
      <c r="K3348" s="135" t="s">
        <v>2977</v>
      </c>
    </row>
    <row r="3349" spans="1:11" x14ac:dyDescent="0.25">
      <c r="A3349" s="177" t="s">
        <v>1917</v>
      </c>
      <c r="B3349" s="129" t="s">
        <v>8354</v>
      </c>
      <c r="C3349" s="130" t="s">
        <v>18</v>
      </c>
      <c r="D3349" s="130">
        <v>8</v>
      </c>
      <c r="E3349" s="131">
        <f ca="1">OFFSET(INDEX(Composições!A:H,MATCH(Orçamentária!A3349,Composições!A:A,0),8),2,0)</f>
        <v>51.148000000000003</v>
      </c>
      <c r="F3349" s="132">
        <f t="shared" ca="1" si="158"/>
        <v>409.18400000000003</v>
      </c>
      <c r="G3349" s="133">
        <f>IF($K3349="Padrão",BDI!$B$17,IF($K3349="Diferenciado",BDI!$E$17,0))</f>
        <v>0.18609999999999999</v>
      </c>
      <c r="H3349" s="131">
        <f t="shared" ca="1" si="156"/>
        <v>60.67</v>
      </c>
      <c r="I3349" s="132">
        <f t="shared" ca="1" si="157"/>
        <v>485.36</v>
      </c>
      <c r="J3349" s="134"/>
      <c r="K3349" s="135" t="s">
        <v>2977</v>
      </c>
    </row>
    <row r="3350" spans="1:11" x14ac:dyDescent="0.25">
      <c r="A3350" s="177" t="s">
        <v>1918</v>
      </c>
      <c r="B3350" s="129" t="s">
        <v>8355</v>
      </c>
      <c r="C3350" s="130" t="s">
        <v>18</v>
      </c>
      <c r="D3350" s="130">
        <v>3</v>
      </c>
      <c r="E3350" s="131">
        <f ca="1">OFFSET(INDEX(Composições!A:H,MATCH(Orçamentária!A3350,Composições!A:A,0),8),2,0)</f>
        <v>95.294499999999999</v>
      </c>
      <c r="F3350" s="132">
        <f t="shared" ca="1" si="158"/>
        <v>285.88350000000003</v>
      </c>
      <c r="G3350" s="133">
        <f>IF($K3350="Padrão",BDI!$B$17,IF($K3350="Diferenciado",BDI!$E$17,0))</f>
        <v>0.18609999999999999</v>
      </c>
      <c r="H3350" s="131">
        <f t="shared" ca="1" si="156"/>
        <v>113.03</v>
      </c>
      <c r="I3350" s="132">
        <f t="shared" ca="1" si="157"/>
        <v>339.09</v>
      </c>
      <c r="J3350" s="134"/>
      <c r="K3350" s="135" t="s">
        <v>2977</v>
      </c>
    </row>
    <row r="3351" spans="1:11" x14ac:dyDescent="0.25">
      <c r="A3351" s="177" t="s">
        <v>1919</v>
      </c>
      <c r="B3351" s="129" t="s">
        <v>8356</v>
      </c>
      <c r="C3351" s="130" t="s">
        <v>18</v>
      </c>
      <c r="D3351" s="130">
        <v>12</v>
      </c>
      <c r="E3351" s="131">
        <f ca="1">OFFSET(INDEX(Composições!A:H,MATCH(Orçamentária!A3351,Composições!A:A,0),8),2,0)</f>
        <v>23.322499999999998</v>
      </c>
      <c r="F3351" s="132">
        <f t="shared" ca="1" si="158"/>
        <v>279.87</v>
      </c>
      <c r="G3351" s="133">
        <f>IF($K3351="Padrão",BDI!$B$17,IF($K3351="Diferenciado",BDI!$E$17,0))</f>
        <v>0.18609999999999999</v>
      </c>
      <c r="H3351" s="131">
        <f t="shared" ca="1" si="156"/>
        <v>27.66</v>
      </c>
      <c r="I3351" s="132">
        <f t="shared" ca="1" si="157"/>
        <v>331.92</v>
      </c>
      <c r="J3351" s="134"/>
      <c r="K3351" s="135" t="s">
        <v>2977</v>
      </c>
    </row>
    <row r="3352" spans="1:11" x14ac:dyDescent="0.25">
      <c r="A3352" s="177" t="s">
        <v>1920</v>
      </c>
      <c r="B3352" s="129" t="s">
        <v>8357</v>
      </c>
      <c r="C3352" s="130" t="s">
        <v>18</v>
      </c>
      <c r="D3352" s="130">
        <v>3</v>
      </c>
      <c r="E3352" s="131">
        <f ca="1">OFFSET(INDEX(Composições!A:H,MATCH(Orçamentária!A3352,Composições!A:A,0),8),2,0)</f>
        <v>72.79849999999999</v>
      </c>
      <c r="F3352" s="132">
        <f t="shared" ca="1" si="158"/>
        <v>218.39549999999997</v>
      </c>
      <c r="G3352" s="133">
        <f>IF($K3352="Padrão",BDI!$B$17,IF($K3352="Diferenciado",BDI!$E$17,0))</f>
        <v>0.18609999999999999</v>
      </c>
      <c r="H3352" s="131">
        <f t="shared" ca="1" si="156"/>
        <v>86.35</v>
      </c>
      <c r="I3352" s="132">
        <f t="shared" ca="1" si="157"/>
        <v>259.05</v>
      </c>
      <c r="J3352" s="134"/>
      <c r="K3352" s="135" t="s">
        <v>2977</v>
      </c>
    </row>
    <row r="3353" spans="1:11" x14ac:dyDescent="0.25">
      <c r="A3353" s="177" t="s">
        <v>1921</v>
      </c>
      <c r="B3353" s="129" t="s">
        <v>8358</v>
      </c>
      <c r="C3353" s="130" t="s">
        <v>18</v>
      </c>
      <c r="D3353" s="130">
        <v>12</v>
      </c>
      <c r="E3353" s="131">
        <f ca="1">OFFSET(INDEX(Composições!A:H,MATCH(Orçamentária!A3353,Composições!A:A,0),8),2,0)</f>
        <v>58.444000000000003</v>
      </c>
      <c r="F3353" s="132">
        <f t="shared" ca="1" si="158"/>
        <v>701.32799999999997</v>
      </c>
      <c r="G3353" s="133">
        <f>IF($K3353="Padrão",BDI!$B$17,IF($K3353="Diferenciado",BDI!$E$17,0))</f>
        <v>0.18609999999999999</v>
      </c>
      <c r="H3353" s="131">
        <f t="shared" ca="1" si="156"/>
        <v>69.319999999999993</v>
      </c>
      <c r="I3353" s="132">
        <f t="shared" ca="1" si="157"/>
        <v>831.84</v>
      </c>
      <c r="J3353" s="134"/>
      <c r="K3353" s="135" t="s">
        <v>2977</v>
      </c>
    </row>
    <row r="3354" spans="1:11" x14ac:dyDescent="0.25">
      <c r="A3354" s="177" t="s">
        <v>1922</v>
      </c>
      <c r="B3354" s="129" t="s">
        <v>8359</v>
      </c>
      <c r="C3354" s="130" t="s">
        <v>18</v>
      </c>
      <c r="D3354" s="130">
        <v>12</v>
      </c>
      <c r="E3354" s="131">
        <f ca="1">OFFSET(INDEX(Composições!A:H,MATCH(Orçamentária!A3354,Composições!A:A,0),8),2,0)</f>
        <v>64.105999999999995</v>
      </c>
      <c r="F3354" s="132">
        <f t="shared" ca="1" si="158"/>
        <v>769.27199999999993</v>
      </c>
      <c r="G3354" s="133">
        <f>IF($K3354="Padrão",BDI!$B$17,IF($K3354="Diferenciado",BDI!$E$17,0))</f>
        <v>0.18609999999999999</v>
      </c>
      <c r="H3354" s="131">
        <f t="shared" ca="1" si="156"/>
        <v>76.040000000000006</v>
      </c>
      <c r="I3354" s="132">
        <f t="shared" ca="1" si="157"/>
        <v>912.48</v>
      </c>
      <c r="J3354" s="134"/>
      <c r="K3354" s="135" t="s">
        <v>2977</v>
      </c>
    </row>
    <row r="3355" spans="1:11" x14ac:dyDescent="0.25">
      <c r="A3355" s="177" t="s">
        <v>1923</v>
      </c>
      <c r="B3355" s="129" t="s">
        <v>8360</v>
      </c>
      <c r="C3355" s="130" t="s">
        <v>18</v>
      </c>
      <c r="D3355" s="130">
        <v>8</v>
      </c>
      <c r="E3355" s="131">
        <f ca="1">OFFSET(INDEX(Composições!A:H,MATCH(Orçamentária!A3355,Composições!A:A,0),8),2,0)</f>
        <v>21.802499999999998</v>
      </c>
      <c r="F3355" s="132">
        <f t="shared" ca="1" si="158"/>
        <v>174.42</v>
      </c>
      <c r="G3355" s="133">
        <f>IF($K3355="Padrão",BDI!$B$17,IF($K3355="Diferenciado",BDI!$E$17,0))</f>
        <v>0.18609999999999999</v>
      </c>
      <c r="H3355" s="131">
        <f t="shared" ca="1" si="156"/>
        <v>25.86</v>
      </c>
      <c r="I3355" s="132">
        <f t="shared" ca="1" si="157"/>
        <v>206.88</v>
      </c>
      <c r="J3355" s="134"/>
      <c r="K3355" s="135" t="s">
        <v>2977</v>
      </c>
    </row>
    <row r="3356" spans="1:11" x14ac:dyDescent="0.25">
      <c r="A3356" s="177" t="s">
        <v>1924</v>
      </c>
      <c r="B3356" s="129" t="s">
        <v>8361</v>
      </c>
      <c r="C3356" s="130" t="s">
        <v>18</v>
      </c>
      <c r="D3356" s="130">
        <v>3</v>
      </c>
      <c r="E3356" s="131">
        <f ca="1">OFFSET(INDEX(Composições!A:H,MATCH(Orçamentária!A3356,Composições!A:A,0),8),2,0)</f>
        <v>38.294499999999999</v>
      </c>
      <c r="F3356" s="132">
        <f t="shared" ca="1" si="158"/>
        <v>114.8835</v>
      </c>
      <c r="G3356" s="133">
        <f>IF($K3356="Padrão",BDI!$B$17,IF($K3356="Diferenciado",BDI!$E$17,0))</f>
        <v>0.18609999999999999</v>
      </c>
      <c r="H3356" s="131">
        <f t="shared" ca="1" si="156"/>
        <v>45.42</v>
      </c>
      <c r="I3356" s="132">
        <f t="shared" ca="1" si="157"/>
        <v>136.26</v>
      </c>
      <c r="J3356" s="134"/>
      <c r="K3356" s="135" t="s">
        <v>2977</v>
      </c>
    </row>
    <row r="3357" spans="1:11" x14ac:dyDescent="0.25">
      <c r="A3357" s="177" t="s">
        <v>1925</v>
      </c>
      <c r="B3357" s="129" t="s">
        <v>8362</v>
      </c>
      <c r="C3357" s="130" t="s">
        <v>18</v>
      </c>
      <c r="D3357" s="130">
        <v>12</v>
      </c>
      <c r="E3357" s="131">
        <f ca="1">OFFSET(INDEX(Composições!A:H,MATCH(Orçamentária!A3357,Composições!A:A,0),8),2,0)</f>
        <v>163.44749999999999</v>
      </c>
      <c r="F3357" s="132">
        <f t="shared" ca="1" si="158"/>
        <v>1961.37</v>
      </c>
      <c r="G3357" s="133">
        <f>IF($K3357="Padrão",BDI!$B$17,IF($K3357="Diferenciado",BDI!$E$17,0))</f>
        <v>0.18609999999999999</v>
      </c>
      <c r="H3357" s="131">
        <f t="shared" ca="1" si="156"/>
        <v>193.87</v>
      </c>
      <c r="I3357" s="132">
        <f t="shared" ca="1" si="157"/>
        <v>2326.44</v>
      </c>
      <c r="J3357" s="134"/>
      <c r="K3357" s="135" t="s">
        <v>2977</v>
      </c>
    </row>
    <row r="3358" spans="1:11" x14ac:dyDescent="0.25">
      <c r="A3358" s="177" t="s">
        <v>1926</v>
      </c>
      <c r="B3358" s="129" t="s">
        <v>8363</v>
      </c>
      <c r="C3358" s="130" t="s">
        <v>18</v>
      </c>
      <c r="D3358" s="130">
        <v>12</v>
      </c>
      <c r="E3358" s="131">
        <f ca="1">OFFSET(INDEX(Composições!A:H,MATCH(Orçamentária!A3358,Composições!A:A,0),8),2,0)</f>
        <v>26.115499999999997</v>
      </c>
      <c r="F3358" s="132">
        <f t="shared" ca="1" si="158"/>
        <v>313.38599999999997</v>
      </c>
      <c r="G3358" s="133">
        <f>IF($K3358="Padrão",BDI!$B$17,IF($K3358="Diferenciado",BDI!$E$17,0))</f>
        <v>0.18609999999999999</v>
      </c>
      <c r="H3358" s="131">
        <f t="shared" ca="1" si="156"/>
        <v>30.98</v>
      </c>
      <c r="I3358" s="132">
        <f t="shared" ca="1" si="157"/>
        <v>371.76</v>
      </c>
      <c r="J3358" s="134"/>
      <c r="K3358" s="135" t="s">
        <v>2977</v>
      </c>
    </row>
    <row r="3359" spans="1:11" x14ac:dyDescent="0.25">
      <c r="A3359" s="177" t="s">
        <v>1928</v>
      </c>
      <c r="B3359" s="129" t="s">
        <v>8364</v>
      </c>
      <c r="C3359" s="130" t="s">
        <v>18</v>
      </c>
      <c r="D3359" s="130">
        <v>12</v>
      </c>
      <c r="E3359" s="131">
        <f ca="1">OFFSET(INDEX(Composições!A:H,MATCH(Orçamentária!A3359,Composições!A:A,0),8),2,0)</f>
        <v>21.698</v>
      </c>
      <c r="F3359" s="132">
        <f t="shared" ca="1" si="158"/>
        <v>260.37599999999998</v>
      </c>
      <c r="G3359" s="133">
        <f>IF($K3359="Padrão",BDI!$B$17,IF($K3359="Diferenciado",BDI!$E$17,0))</f>
        <v>0.18609999999999999</v>
      </c>
      <c r="H3359" s="131">
        <f t="shared" ca="1" si="156"/>
        <v>25.74</v>
      </c>
      <c r="I3359" s="132">
        <f t="shared" ca="1" si="157"/>
        <v>308.88</v>
      </c>
      <c r="J3359" s="134"/>
      <c r="K3359" s="135" t="s">
        <v>2977</v>
      </c>
    </row>
    <row r="3360" spans="1:11" x14ac:dyDescent="0.25">
      <c r="A3360" s="177" t="s">
        <v>1929</v>
      </c>
      <c r="B3360" s="129" t="s">
        <v>8365</v>
      </c>
      <c r="C3360" s="130" t="s">
        <v>18</v>
      </c>
      <c r="D3360" s="130">
        <v>5</v>
      </c>
      <c r="E3360" s="131">
        <f ca="1">OFFSET(INDEX(Composições!A:H,MATCH(Orçamentária!A3360,Composições!A:A,0),8),2,0)</f>
        <v>238.393</v>
      </c>
      <c r="F3360" s="132">
        <f t="shared" ca="1" si="158"/>
        <v>1191.9649999999999</v>
      </c>
      <c r="G3360" s="133">
        <f>IF($K3360="Padrão",BDI!$B$17,IF($K3360="Diferenciado",BDI!$E$17,0))</f>
        <v>0.18609999999999999</v>
      </c>
      <c r="H3360" s="131">
        <f t="shared" ca="1" si="156"/>
        <v>282.76</v>
      </c>
      <c r="I3360" s="132">
        <f t="shared" ca="1" si="157"/>
        <v>1413.8</v>
      </c>
      <c r="J3360" s="134"/>
      <c r="K3360" s="135" t="s">
        <v>2977</v>
      </c>
    </row>
    <row r="3361" spans="1:11" x14ac:dyDescent="0.25">
      <c r="A3361" s="177" t="s">
        <v>1930</v>
      </c>
      <c r="B3361" s="129" t="s">
        <v>8366</v>
      </c>
      <c r="C3361" s="130" t="s">
        <v>18</v>
      </c>
      <c r="D3361" s="130">
        <v>12</v>
      </c>
      <c r="E3361" s="131">
        <f ca="1">OFFSET(INDEX(Composições!A:H,MATCH(Orçamentária!A3361,Composições!A:A,0),8),2,0)</f>
        <v>113.9335</v>
      </c>
      <c r="F3361" s="132">
        <f t="shared" ca="1" si="158"/>
        <v>1367.202</v>
      </c>
      <c r="G3361" s="133">
        <f>IF($K3361="Padrão",BDI!$B$17,IF($K3361="Diferenciado",BDI!$E$17,0))</f>
        <v>0.18609999999999999</v>
      </c>
      <c r="H3361" s="131">
        <f t="shared" ca="1" si="156"/>
        <v>135.13999999999999</v>
      </c>
      <c r="I3361" s="132">
        <f t="shared" ca="1" si="157"/>
        <v>1621.68</v>
      </c>
      <c r="J3361" s="134"/>
      <c r="K3361" s="135" t="s">
        <v>2977</v>
      </c>
    </row>
    <row r="3362" spans="1:11" x14ac:dyDescent="0.25">
      <c r="A3362" s="177" t="s">
        <v>1931</v>
      </c>
      <c r="B3362" s="129" t="s">
        <v>8367</v>
      </c>
      <c r="C3362" s="130" t="s">
        <v>18</v>
      </c>
      <c r="D3362" s="130">
        <v>12</v>
      </c>
      <c r="E3362" s="131">
        <f ca="1">OFFSET(INDEX(Composições!A:H,MATCH(Orçamentária!A3362,Composições!A:A,0),8),2,0)</f>
        <v>24.852</v>
      </c>
      <c r="F3362" s="132">
        <f t="shared" ca="1" si="158"/>
        <v>298.22399999999999</v>
      </c>
      <c r="G3362" s="133">
        <f>IF($K3362="Padrão",BDI!$B$17,IF($K3362="Diferenciado",BDI!$E$17,0))</f>
        <v>0.18609999999999999</v>
      </c>
      <c r="H3362" s="131">
        <f t="shared" ca="1" si="156"/>
        <v>29.48</v>
      </c>
      <c r="I3362" s="132">
        <f t="shared" ca="1" si="157"/>
        <v>353.76</v>
      </c>
      <c r="J3362" s="134"/>
      <c r="K3362" s="135" t="s">
        <v>2977</v>
      </c>
    </row>
    <row r="3363" spans="1:11" x14ac:dyDescent="0.25">
      <c r="A3363" s="177" t="s">
        <v>1932</v>
      </c>
      <c r="B3363" s="129" t="s">
        <v>8368</v>
      </c>
      <c r="C3363" s="130" t="s">
        <v>18</v>
      </c>
      <c r="D3363" s="130">
        <v>12</v>
      </c>
      <c r="E3363" s="131">
        <f ca="1">OFFSET(INDEX(Composições!A:H,MATCH(Orçamentária!A3363,Composições!A:A,0),8),2,0)</f>
        <v>89.850999999999999</v>
      </c>
      <c r="F3363" s="132">
        <f t="shared" ca="1" si="158"/>
        <v>1078.212</v>
      </c>
      <c r="G3363" s="133">
        <f>IF($K3363="Padrão",BDI!$B$17,IF($K3363="Diferenciado",BDI!$E$17,0))</f>
        <v>0.18609999999999999</v>
      </c>
      <c r="H3363" s="131">
        <f t="shared" ca="1" si="156"/>
        <v>106.57</v>
      </c>
      <c r="I3363" s="132">
        <f t="shared" ca="1" si="157"/>
        <v>1278.8399999999999</v>
      </c>
      <c r="J3363" s="134"/>
      <c r="K3363" s="135" t="s">
        <v>2977</v>
      </c>
    </row>
    <row r="3364" spans="1:11" x14ac:dyDescent="0.25">
      <c r="A3364" s="177" t="s">
        <v>1933</v>
      </c>
      <c r="B3364" s="129" t="s">
        <v>8369</v>
      </c>
      <c r="C3364" s="130" t="s">
        <v>18</v>
      </c>
      <c r="D3364" s="130">
        <v>12</v>
      </c>
      <c r="E3364" s="131">
        <f ca="1">OFFSET(INDEX(Composições!A:H,MATCH(Orçamentária!A3364,Composições!A:A,0),8),2,0)</f>
        <v>74.869500000000002</v>
      </c>
      <c r="F3364" s="132">
        <f t="shared" ca="1" si="158"/>
        <v>898.43399999999997</v>
      </c>
      <c r="G3364" s="133">
        <f>IF($K3364="Padrão",BDI!$B$17,IF($K3364="Diferenciado",BDI!$E$17,0))</f>
        <v>0.18609999999999999</v>
      </c>
      <c r="H3364" s="131">
        <f t="shared" ca="1" si="156"/>
        <v>88.8</v>
      </c>
      <c r="I3364" s="132">
        <f t="shared" ca="1" si="157"/>
        <v>1065.5999999999999</v>
      </c>
      <c r="J3364" s="134"/>
      <c r="K3364" s="135" t="s">
        <v>2977</v>
      </c>
    </row>
    <row r="3365" spans="1:11" x14ac:dyDescent="0.25">
      <c r="A3365" s="177" t="s">
        <v>1934</v>
      </c>
      <c r="B3365" s="129" t="s">
        <v>8370</v>
      </c>
      <c r="C3365" s="130" t="s">
        <v>18</v>
      </c>
      <c r="D3365" s="130">
        <v>3</v>
      </c>
      <c r="E3365" s="131">
        <f ca="1">OFFSET(INDEX(Composições!A:H,MATCH(Orçamentária!A3365,Composições!A:A,0),8),2,0)</f>
        <v>87.171999999999997</v>
      </c>
      <c r="F3365" s="132">
        <f t="shared" ca="1" si="158"/>
        <v>261.51599999999996</v>
      </c>
      <c r="G3365" s="133">
        <f>IF($K3365="Padrão",BDI!$B$17,IF($K3365="Diferenciado",BDI!$E$17,0))</f>
        <v>0.18609999999999999</v>
      </c>
      <c r="H3365" s="131">
        <f t="shared" ca="1" si="156"/>
        <v>103.39</v>
      </c>
      <c r="I3365" s="132">
        <f t="shared" ca="1" si="157"/>
        <v>310.17</v>
      </c>
      <c r="J3365" s="134"/>
      <c r="K3365" s="135" t="s">
        <v>2977</v>
      </c>
    </row>
    <row r="3366" spans="1:11" x14ac:dyDescent="0.25">
      <c r="A3366" s="177" t="s">
        <v>1935</v>
      </c>
      <c r="B3366" s="129" t="s">
        <v>8371</v>
      </c>
      <c r="C3366" s="130" t="s">
        <v>18</v>
      </c>
      <c r="D3366" s="130">
        <v>25</v>
      </c>
      <c r="E3366" s="131">
        <f ca="1">OFFSET(INDEX(Composições!A:H,MATCH(Orçamentária!A3366,Composições!A:A,0),8),2,0)</f>
        <v>48.953499999999998</v>
      </c>
      <c r="F3366" s="132">
        <f t="shared" ca="1" si="158"/>
        <v>1223.8374999999999</v>
      </c>
      <c r="G3366" s="133">
        <f>IF($K3366="Padrão",BDI!$B$17,IF($K3366="Diferenciado",BDI!$E$17,0))</f>
        <v>0.18609999999999999</v>
      </c>
      <c r="H3366" s="131">
        <f t="shared" ca="1" si="156"/>
        <v>58.06</v>
      </c>
      <c r="I3366" s="132">
        <f t="shared" ca="1" si="157"/>
        <v>1451.5</v>
      </c>
      <c r="J3366" s="134"/>
      <c r="K3366" s="135" t="s">
        <v>2977</v>
      </c>
    </row>
    <row r="3367" spans="1:11" x14ac:dyDescent="0.25">
      <c r="A3367" s="177" t="s">
        <v>1936</v>
      </c>
      <c r="B3367" s="129" t="s">
        <v>8372</v>
      </c>
      <c r="C3367" s="130" t="s">
        <v>18</v>
      </c>
      <c r="D3367" s="130">
        <v>25</v>
      </c>
      <c r="E3367" s="131">
        <f ca="1">OFFSET(INDEX(Composições!A:H,MATCH(Orçamentária!A3367,Composições!A:A,0),8),2,0)</f>
        <v>38.294499999999999</v>
      </c>
      <c r="F3367" s="132">
        <f t="shared" ca="1" si="158"/>
        <v>957.36249999999995</v>
      </c>
      <c r="G3367" s="133">
        <f>IF($K3367="Padrão",BDI!$B$17,IF($K3367="Diferenciado",BDI!$E$17,0))</f>
        <v>0.18609999999999999</v>
      </c>
      <c r="H3367" s="131">
        <f t="shared" ca="1" si="156"/>
        <v>45.42</v>
      </c>
      <c r="I3367" s="132">
        <f t="shared" ca="1" si="157"/>
        <v>1135.5</v>
      </c>
      <c r="J3367" s="134"/>
      <c r="K3367" s="135" t="s">
        <v>2977</v>
      </c>
    </row>
    <row r="3368" spans="1:11" x14ac:dyDescent="0.25">
      <c r="A3368" s="177" t="s">
        <v>1937</v>
      </c>
      <c r="B3368" s="129" t="s">
        <v>8373</v>
      </c>
      <c r="C3368" s="130" t="s">
        <v>18</v>
      </c>
      <c r="D3368" s="130">
        <v>25</v>
      </c>
      <c r="E3368" s="131">
        <f ca="1">OFFSET(INDEX(Composições!A:H,MATCH(Orçamentária!A3368,Composições!A:A,0),8),2,0)</f>
        <v>24.785499999999999</v>
      </c>
      <c r="F3368" s="132">
        <f t="shared" ca="1" si="158"/>
        <v>619.63749999999993</v>
      </c>
      <c r="G3368" s="133">
        <f>IF($K3368="Padrão",BDI!$B$17,IF($K3368="Diferenciado",BDI!$E$17,0))</f>
        <v>0.18609999999999999</v>
      </c>
      <c r="H3368" s="131">
        <f t="shared" ca="1" si="156"/>
        <v>29.4</v>
      </c>
      <c r="I3368" s="132">
        <f t="shared" ca="1" si="157"/>
        <v>735</v>
      </c>
      <c r="J3368" s="134"/>
      <c r="K3368" s="135" t="s">
        <v>2977</v>
      </c>
    </row>
    <row r="3369" spans="1:11" x14ac:dyDescent="0.25">
      <c r="A3369" s="177" t="s">
        <v>1939</v>
      </c>
      <c r="B3369" s="129" t="s">
        <v>8374</v>
      </c>
      <c r="C3369" s="130" t="s">
        <v>18</v>
      </c>
      <c r="D3369" s="130">
        <v>3</v>
      </c>
      <c r="E3369" s="131">
        <f ca="1">OFFSET(INDEX(Composições!A:H,MATCH(Orçamentária!A3369,Composições!A:A,0),8),2,0)</f>
        <v>29.915499999999998</v>
      </c>
      <c r="F3369" s="132">
        <f t="shared" ca="1" si="158"/>
        <v>89.746499999999997</v>
      </c>
      <c r="G3369" s="133">
        <f>IF($K3369="Padrão",BDI!$B$17,IF($K3369="Diferenciado",BDI!$E$17,0))</f>
        <v>0.18609999999999999</v>
      </c>
      <c r="H3369" s="131">
        <f t="shared" ca="1" si="156"/>
        <v>35.479999999999997</v>
      </c>
      <c r="I3369" s="132">
        <f t="shared" ca="1" si="157"/>
        <v>106.44</v>
      </c>
      <c r="J3369" s="134"/>
      <c r="K3369" s="135" t="s">
        <v>2977</v>
      </c>
    </row>
    <row r="3370" spans="1:11" x14ac:dyDescent="0.25">
      <c r="A3370" s="177" t="s">
        <v>1940</v>
      </c>
      <c r="B3370" s="129" t="s">
        <v>8375</v>
      </c>
      <c r="C3370" s="130" t="s">
        <v>18</v>
      </c>
      <c r="D3370" s="130">
        <v>12</v>
      </c>
      <c r="E3370" s="131">
        <f ca="1">OFFSET(INDEX(Composições!A:H,MATCH(Orçamentária!A3370,Composições!A:A,0),8),2,0)</f>
        <v>230.869</v>
      </c>
      <c r="F3370" s="132">
        <f t="shared" ca="1" si="158"/>
        <v>2770.4279999999999</v>
      </c>
      <c r="G3370" s="133">
        <f>IF($K3370="Padrão",BDI!$B$17,IF($K3370="Diferenciado",BDI!$E$17,0))</f>
        <v>0.18609999999999999</v>
      </c>
      <c r="H3370" s="131">
        <f t="shared" ca="1" si="156"/>
        <v>273.83</v>
      </c>
      <c r="I3370" s="132">
        <f t="shared" ca="1" si="157"/>
        <v>3285.96</v>
      </c>
      <c r="J3370" s="134"/>
      <c r="K3370" s="135" t="s">
        <v>2977</v>
      </c>
    </row>
    <row r="3371" spans="1:11" x14ac:dyDescent="0.25">
      <c r="A3371" s="177" t="s">
        <v>1941</v>
      </c>
      <c r="B3371" s="129" t="s">
        <v>8376</v>
      </c>
      <c r="C3371" s="130" t="s">
        <v>18</v>
      </c>
      <c r="D3371" s="130">
        <v>12</v>
      </c>
      <c r="E3371" s="131">
        <f ca="1">OFFSET(INDEX(Composições!A:H,MATCH(Orçamentária!A3371,Composições!A:A,0),8),2,0)</f>
        <v>253.29849999999999</v>
      </c>
      <c r="F3371" s="132">
        <f t="shared" ca="1" si="158"/>
        <v>3039.5819999999999</v>
      </c>
      <c r="G3371" s="133">
        <f>IF($K3371="Padrão",BDI!$B$17,IF($K3371="Diferenciado",BDI!$E$17,0))</f>
        <v>0.18609999999999999</v>
      </c>
      <c r="H3371" s="131">
        <f t="shared" ca="1" si="156"/>
        <v>300.44</v>
      </c>
      <c r="I3371" s="132">
        <f t="shared" ca="1" si="157"/>
        <v>3605.28</v>
      </c>
      <c r="J3371" s="134"/>
      <c r="K3371" s="135" t="s">
        <v>2977</v>
      </c>
    </row>
    <row r="3372" spans="1:11" x14ac:dyDescent="0.25">
      <c r="A3372" s="177" t="s">
        <v>1943</v>
      </c>
      <c r="B3372" s="129" t="s">
        <v>8377</v>
      </c>
      <c r="C3372" s="130" t="s">
        <v>18</v>
      </c>
      <c r="D3372" s="130">
        <v>12</v>
      </c>
      <c r="E3372" s="131">
        <f ca="1">OFFSET(INDEX(Composições!A:H,MATCH(Orçamentária!A3372,Composições!A:A,0),8),2,0)</f>
        <v>38.057000000000002</v>
      </c>
      <c r="F3372" s="132">
        <f t="shared" ca="1" si="158"/>
        <v>456.68400000000003</v>
      </c>
      <c r="G3372" s="133">
        <f>IF($K3372="Padrão",BDI!$B$17,IF($K3372="Diferenciado",BDI!$E$17,0))</f>
        <v>0.18609999999999999</v>
      </c>
      <c r="H3372" s="131">
        <f t="shared" ca="1" si="156"/>
        <v>45.14</v>
      </c>
      <c r="I3372" s="132">
        <f t="shared" ca="1" si="157"/>
        <v>541.67999999999995</v>
      </c>
      <c r="J3372" s="134"/>
      <c r="K3372" s="135" t="s">
        <v>2977</v>
      </c>
    </row>
    <row r="3373" spans="1:11" x14ac:dyDescent="0.25">
      <c r="A3373" s="177" t="s">
        <v>1944</v>
      </c>
      <c r="B3373" s="129" t="s">
        <v>8378</v>
      </c>
      <c r="C3373" s="130" t="s">
        <v>18</v>
      </c>
      <c r="D3373" s="130">
        <v>12</v>
      </c>
      <c r="E3373" s="131">
        <f ca="1">OFFSET(INDEX(Composições!A:H,MATCH(Orçamentária!A3373,Composições!A:A,0),8),2,0)</f>
        <v>193.83799999999999</v>
      </c>
      <c r="F3373" s="132">
        <f t="shared" ca="1" si="158"/>
        <v>2326.056</v>
      </c>
      <c r="G3373" s="133">
        <f>IF($K3373="Padrão",BDI!$B$17,IF($K3373="Diferenciado",BDI!$E$17,0))</f>
        <v>0.18609999999999999</v>
      </c>
      <c r="H3373" s="131">
        <f t="shared" ca="1" si="156"/>
        <v>229.91</v>
      </c>
      <c r="I3373" s="132">
        <f t="shared" ca="1" si="157"/>
        <v>2758.92</v>
      </c>
      <c r="J3373" s="134"/>
      <c r="K3373" s="135" t="s">
        <v>2977</v>
      </c>
    </row>
    <row r="3374" spans="1:11" x14ac:dyDescent="0.25">
      <c r="A3374" s="177" t="s">
        <v>1945</v>
      </c>
      <c r="B3374" s="129" t="s">
        <v>8379</v>
      </c>
      <c r="C3374" s="130" t="s">
        <v>18</v>
      </c>
      <c r="D3374" s="130">
        <v>12</v>
      </c>
      <c r="E3374" s="131">
        <f ca="1">OFFSET(INDEX(Composições!A:H,MATCH(Orçamentária!A3374,Composições!A:A,0),8),2,0)</f>
        <v>83.125</v>
      </c>
      <c r="F3374" s="132">
        <f t="shared" ca="1" si="158"/>
        <v>997.5</v>
      </c>
      <c r="G3374" s="133">
        <f>IF($K3374="Padrão",BDI!$B$17,IF($K3374="Diferenciado",BDI!$E$17,0))</f>
        <v>0.18609999999999999</v>
      </c>
      <c r="H3374" s="131">
        <f t="shared" ca="1" si="156"/>
        <v>98.59</v>
      </c>
      <c r="I3374" s="132">
        <f t="shared" ca="1" si="157"/>
        <v>1183.08</v>
      </c>
      <c r="J3374" s="134"/>
      <c r="K3374" s="135" t="s">
        <v>2977</v>
      </c>
    </row>
    <row r="3375" spans="1:11" x14ac:dyDescent="0.25">
      <c r="A3375" s="177" t="s">
        <v>1946</v>
      </c>
      <c r="B3375" s="129" t="s">
        <v>8380</v>
      </c>
      <c r="C3375" s="130" t="s">
        <v>18</v>
      </c>
      <c r="D3375" s="130">
        <v>12</v>
      </c>
      <c r="E3375" s="131">
        <f ca="1">OFFSET(INDEX(Composições!A:H,MATCH(Orçamentária!A3375,Composições!A:A,0),8),2,0)</f>
        <v>60.942500000000003</v>
      </c>
      <c r="F3375" s="132">
        <f t="shared" ca="1" si="158"/>
        <v>731.31000000000006</v>
      </c>
      <c r="G3375" s="133">
        <f>IF($K3375="Padrão",BDI!$B$17,IF($K3375="Diferenciado",BDI!$E$17,0))</f>
        <v>0.18609999999999999</v>
      </c>
      <c r="H3375" s="131">
        <f t="shared" ca="1" si="156"/>
        <v>72.28</v>
      </c>
      <c r="I3375" s="132">
        <f t="shared" ca="1" si="157"/>
        <v>867.36</v>
      </c>
      <c r="J3375" s="134"/>
      <c r="K3375" s="135" t="s">
        <v>2977</v>
      </c>
    </row>
    <row r="3376" spans="1:11" x14ac:dyDescent="0.25">
      <c r="A3376" s="177" t="s">
        <v>1947</v>
      </c>
      <c r="B3376" s="129" t="s">
        <v>8381</v>
      </c>
      <c r="C3376" s="130" t="s">
        <v>18</v>
      </c>
      <c r="D3376" s="130">
        <v>12</v>
      </c>
      <c r="E3376" s="131">
        <f ca="1">OFFSET(INDEX(Composições!A:H,MATCH(Orçamentária!A3376,Composições!A:A,0),8),2,0)</f>
        <v>425.19149999999996</v>
      </c>
      <c r="F3376" s="132">
        <f t="shared" ca="1" si="158"/>
        <v>5102.2979999999998</v>
      </c>
      <c r="G3376" s="133">
        <f>IF($K3376="Padrão",BDI!$B$17,IF($K3376="Diferenciado",BDI!$E$17,0))</f>
        <v>0.18609999999999999</v>
      </c>
      <c r="H3376" s="131">
        <f t="shared" ca="1" si="156"/>
        <v>504.32</v>
      </c>
      <c r="I3376" s="132">
        <f t="shared" ca="1" si="157"/>
        <v>6051.84</v>
      </c>
      <c r="J3376" s="134"/>
      <c r="K3376" s="135" t="s">
        <v>2977</v>
      </c>
    </row>
    <row r="3377" spans="1:11" x14ac:dyDescent="0.25">
      <c r="A3377" s="177" t="s">
        <v>1948</v>
      </c>
      <c r="B3377" s="129" t="s">
        <v>8382</v>
      </c>
      <c r="C3377" s="130" t="s">
        <v>18</v>
      </c>
      <c r="D3377" s="130">
        <v>12</v>
      </c>
      <c r="E3377" s="131">
        <f ca="1">OFFSET(INDEX(Composições!A:H,MATCH(Orçamentária!A3377,Composições!A:A,0),8),2,0)</f>
        <v>48.288499999999999</v>
      </c>
      <c r="F3377" s="132">
        <f t="shared" ca="1" si="158"/>
        <v>579.46199999999999</v>
      </c>
      <c r="G3377" s="133">
        <f>IF($K3377="Padrão",BDI!$B$17,IF($K3377="Diferenciado",BDI!$E$17,0))</f>
        <v>0.18609999999999999</v>
      </c>
      <c r="H3377" s="131">
        <f t="shared" ca="1" si="156"/>
        <v>57.27</v>
      </c>
      <c r="I3377" s="132">
        <f t="shared" ca="1" si="157"/>
        <v>687.24</v>
      </c>
      <c r="J3377" s="134"/>
      <c r="K3377" s="135" t="s">
        <v>2977</v>
      </c>
    </row>
    <row r="3378" spans="1:11" x14ac:dyDescent="0.25">
      <c r="A3378" s="177" t="s">
        <v>1949</v>
      </c>
      <c r="B3378" s="129" t="s">
        <v>8383</v>
      </c>
      <c r="C3378" s="130" t="s">
        <v>18</v>
      </c>
      <c r="D3378" s="130">
        <v>12</v>
      </c>
      <c r="E3378" s="131">
        <f ca="1">OFFSET(INDEX(Composições!A:H,MATCH(Orçamentária!A3378,Composições!A:A,0),8),2,0)</f>
        <v>298.18599999999998</v>
      </c>
      <c r="F3378" s="132">
        <f t="shared" ca="1" si="158"/>
        <v>3578.232</v>
      </c>
      <c r="G3378" s="133">
        <f>IF($K3378="Padrão",BDI!$B$17,IF($K3378="Diferenciado",BDI!$E$17,0))</f>
        <v>0.18609999999999999</v>
      </c>
      <c r="H3378" s="131">
        <f t="shared" ca="1" si="156"/>
        <v>353.68</v>
      </c>
      <c r="I3378" s="132">
        <f t="shared" ca="1" si="157"/>
        <v>4244.16</v>
      </c>
      <c r="J3378" s="134"/>
      <c r="K3378" s="135" t="s">
        <v>2977</v>
      </c>
    </row>
    <row r="3379" spans="1:11" x14ac:dyDescent="0.25">
      <c r="A3379" s="177" t="s">
        <v>1950</v>
      </c>
      <c r="B3379" s="129" t="s">
        <v>8384</v>
      </c>
      <c r="C3379" s="130" t="s">
        <v>18</v>
      </c>
      <c r="D3379" s="130">
        <v>5</v>
      </c>
      <c r="E3379" s="131">
        <f ca="1">OFFSET(INDEX(Composições!A:H,MATCH(Orçamentária!A3379,Composições!A:A,0),8),2,0)</f>
        <v>4.75</v>
      </c>
      <c r="F3379" s="132">
        <f t="shared" ca="1" si="158"/>
        <v>23.75</v>
      </c>
      <c r="G3379" s="133">
        <f>IF($K3379="Padrão",BDI!$B$17,IF($K3379="Diferenciado",BDI!$E$17,0))</f>
        <v>0.18609999999999999</v>
      </c>
      <c r="H3379" s="131">
        <f t="shared" ca="1" si="156"/>
        <v>5.63</v>
      </c>
      <c r="I3379" s="132">
        <f t="shared" ca="1" si="157"/>
        <v>28.15</v>
      </c>
      <c r="J3379" s="134"/>
      <c r="K3379" s="135" t="s">
        <v>2977</v>
      </c>
    </row>
    <row r="3380" spans="1:11" x14ac:dyDescent="0.25">
      <c r="A3380" s="177" t="s">
        <v>1951</v>
      </c>
      <c r="B3380" s="129" t="s">
        <v>1952</v>
      </c>
      <c r="C3380" s="130" t="s">
        <v>18</v>
      </c>
      <c r="D3380" s="130">
        <v>12</v>
      </c>
      <c r="E3380" s="131">
        <f ca="1">OFFSET(INDEX(Composições!A:H,MATCH(Orçamentária!A3380,Composições!A:A,0),8),2,0)</f>
        <v>16.596499999999999</v>
      </c>
      <c r="F3380" s="132">
        <f t="shared" ca="1" si="158"/>
        <v>199.15799999999999</v>
      </c>
      <c r="G3380" s="133">
        <f>IF($K3380="Padrão",BDI!$B$17,IF($K3380="Diferenciado",BDI!$E$17,0))</f>
        <v>0.18609999999999999</v>
      </c>
      <c r="H3380" s="131">
        <f t="shared" ca="1" si="156"/>
        <v>19.690000000000001</v>
      </c>
      <c r="I3380" s="132">
        <f t="shared" ca="1" si="157"/>
        <v>236.28</v>
      </c>
      <c r="J3380" s="134"/>
      <c r="K3380" s="135" t="s">
        <v>2977</v>
      </c>
    </row>
    <row r="3381" spans="1:11" x14ac:dyDescent="0.25">
      <c r="A3381" s="177" t="s">
        <v>1953</v>
      </c>
      <c r="B3381" s="129" t="s">
        <v>8385</v>
      </c>
      <c r="C3381" s="130" t="s">
        <v>18</v>
      </c>
      <c r="D3381" s="130">
        <v>12</v>
      </c>
      <c r="E3381" s="131">
        <f ca="1">OFFSET(INDEX(Composições!A:H,MATCH(Orçamentária!A3381,Composições!A:A,0),8),2,0)</f>
        <v>3.9045000000000001</v>
      </c>
      <c r="F3381" s="132">
        <f t="shared" ca="1" si="158"/>
        <v>46.853999999999999</v>
      </c>
      <c r="G3381" s="133">
        <f>IF($K3381="Padrão",BDI!$B$17,IF($K3381="Diferenciado",BDI!$E$17,0))</f>
        <v>0.18609999999999999</v>
      </c>
      <c r="H3381" s="131">
        <f t="shared" ca="1" si="156"/>
        <v>4.63</v>
      </c>
      <c r="I3381" s="132">
        <f t="shared" ca="1" si="157"/>
        <v>55.56</v>
      </c>
      <c r="J3381" s="134"/>
      <c r="K3381" s="135" t="s">
        <v>2977</v>
      </c>
    </row>
    <row r="3382" spans="1:11" x14ac:dyDescent="0.25">
      <c r="A3382" s="177" t="s">
        <v>1954</v>
      </c>
      <c r="B3382" s="129" t="s">
        <v>8386</v>
      </c>
      <c r="C3382" s="130" t="s">
        <v>18</v>
      </c>
      <c r="D3382" s="130">
        <v>12</v>
      </c>
      <c r="E3382" s="131">
        <f ca="1">OFFSET(INDEX(Composições!A:H,MATCH(Orçamentária!A3382,Composições!A:A,0),8),2,0)</f>
        <v>3.8</v>
      </c>
      <c r="F3382" s="132">
        <f t="shared" ca="1" si="158"/>
        <v>45.599999999999994</v>
      </c>
      <c r="G3382" s="133">
        <f>IF($K3382="Padrão",BDI!$B$17,IF($K3382="Diferenciado",BDI!$E$17,0))</f>
        <v>0.18609999999999999</v>
      </c>
      <c r="H3382" s="131">
        <f t="shared" ca="1" si="156"/>
        <v>4.51</v>
      </c>
      <c r="I3382" s="132">
        <f t="shared" ca="1" si="157"/>
        <v>54.12</v>
      </c>
      <c r="J3382" s="134"/>
      <c r="K3382" s="135" t="s">
        <v>2977</v>
      </c>
    </row>
    <row r="3383" spans="1:11" x14ac:dyDescent="0.25">
      <c r="A3383" s="177" t="s">
        <v>1955</v>
      </c>
      <c r="B3383" s="129" t="s">
        <v>8387</v>
      </c>
      <c r="C3383" s="130" t="s">
        <v>18</v>
      </c>
      <c r="D3383" s="130">
        <v>3</v>
      </c>
      <c r="E3383" s="131">
        <f ca="1">OFFSET(INDEX(Composições!A:H,MATCH(Orçamentária!A3383,Composições!A:A,0),8),2,0)</f>
        <v>4.3890000000000002</v>
      </c>
      <c r="F3383" s="132">
        <f t="shared" ca="1" si="158"/>
        <v>13.167000000000002</v>
      </c>
      <c r="G3383" s="133">
        <f>IF($K3383="Padrão",BDI!$B$17,IF($K3383="Diferenciado",BDI!$E$17,0))</f>
        <v>0.18609999999999999</v>
      </c>
      <c r="H3383" s="131">
        <f t="shared" ca="1" si="156"/>
        <v>5.21</v>
      </c>
      <c r="I3383" s="132">
        <f t="shared" ca="1" si="157"/>
        <v>15.63</v>
      </c>
      <c r="J3383" s="134"/>
      <c r="K3383" s="135" t="s">
        <v>2977</v>
      </c>
    </row>
    <row r="3384" spans="1:11" x14ac:dyDescent="0.25">
      <c r="A3384" s="177" t="s">
        <v>1956</v>
      </c>
      <c r="B3384" s="129" t="s">
        <v>8388</v>
      </c>
      <c r="C3384" s="130" t="s">
        <v>18</v>
      </c>
      <c r="D3384" s="130">
        <v>5</v>
      </c>
      <c r="E3384" s="131">
        <f ca="1">OFFSET(INDEX(Composições!A:H,MATCH(Orçamentária!A3384,Composições!A:A,0),8),2,0)</f>
        <v>5.8519999999999994</v>
      </c>
      <c r="F3384" s="132">
        <f t="shared" ca="1" si="158"/>
        <v>29.259999999999998</v>
      </c>
      <c r="G3384" s="133">
        <f>IF($K3384="Padrão",BDI!$B$17,IF($K3384="Diferenciado",BDI!$E$17,0))</f>
        <v>0.18609999999999999</v>
      </c>
      <c r="H3384" s="131">
        <f t="shared" ca="1" si="156"/>
        <v>6.94</v>
      </c>
      <c r="I3384" s="132">
        <f t="shared" ca="1" si="157"/>
        <v>34.700000000000003</v>
      </c>
      <c r="J3384" s="134"/>
      <c r="K3384" s="135" t="s">
        <v>2977</v>
      </c>
    </row>
    <row r="3385" spans="1:11" x14ac:dyDescent="0.25">
      <c r="A3385" s="177" t="s">
        <v>1957</v>
      </c>
      <c r="B3385" s="129" t="s">
        <v>8389</v>
      </c>
      <c r="C3385" s="130" t="s">
        <v>18</v>
      </c>
      <c r="D3385" s="130">
        <v>3</v>
      </c>
      <c r="E3385" s="131">
        <f ca="1">OFFSET(INDEX(Composições!A:H,MATCH(Orçamentária!A3385,Composições!A:A,0),8),2,0)</f>
        <v>2.2989999999999999</v>
      </c>
      <c r="F3385" s="132">
        <f t="shared" ca="1" si="158"/>
        <v>6.8970000000000002</v>
      </c>
      <c r="G3385" s="133">
        <f>IF($K3385="Padrão",BDI!$B$17,IF($K3385="Diferenciado",BDI!$E$17,0))</f>
        <v>0.18609999999999999</v>
      </c>
      <c r="H3385" s="131">
        <f t="shared" ca="1" si="156"/>
        <v>2.73</v>
      </c>
      <c r="I3385" s="132">
        <f t="shared" ca="1" si="157"/>
        <v>8.19</v>
      </c>
      <c r="J3385" s="134"/>
      <c r="K3385" s="135" t="s">
        <v>2977</v>
      </c>
    </row>
    <row r="3386" spans="1:11" x14ac:dyDescent="0.25">
      <c r="A3386" s="177" t="s">
        <v>1958</v>
      </c>
      <c r="B3386" s="129" t="s">
        <v>8390</v>
      </c>
      <c r="C3386" s="130" t="s">
        <v>18</v>
      </c>
      <c r="D3386" s="130">
        <v>3</v>
      </c>
      <c r="E3386" s="131">
        <f ca="1">OFFSET(INDEX(Composições!A:H,MATCH(Orçamentária!A3386,Composições!A:A,0),8),2,0)</f>
        <v>2.5459999999999998</v>
      </c>
      <c r="F3386" s="132">
        <f t="shared" ca="1" si="158"/>
        <v>7.6379999999999999</v>
      </c>
      <c r="G3386" s="133">
        <f>IF($K3386="Padrão",BDI!$B$17,IF($K3386="Diferenciado",BDI!$E$17,0))</f>
        <v>0.18609999999999999</v>
      </c>
      <c r="H3386" s="131">
        <f t="shared" ca="1" si="156"/>
        <v>3.02</v>
      </c>
      <c r="I3386" s="132">
        <f t="shared" ca="1" si="157"/>
        <v>9.06</v>
      </c>
      <c r="J3386" s="134"/>
      <c r="K3386" s="135" t="s">
        <v>2977</v>
      </c>
    </row>
    <row r="3387" spans="1:11" x14ac:dyDescent="0.25">
      <c r="A3387" s="177" t="s">
        <v>1959</v>
      </c>
      <c r="B3387" s="129" t="s">
        <v>8391</v>
      </c>
      <c r="C3387" s="130" t="s">
        <v>18</v>
      </c>
      <c r="D3387" s="130">
        <v>3</v>
      </c>
      <c r="E3387" s="131">
        <f ca="1">OFFSET(INDEX(Composições!A:H,MATCH(Orçamentária!A3387,Composições!A:A,0),8),2,0)</f>
        <v>7.1439999999999992</v>
      </c>
      <c r="F3387" s="132">
        <f t="shared" ca="1" si="158"/>
        <v>21.431999999999999</v>
      </c>
      <c r="G3387" s="133">
        <f>IF($K3387="Padrão",BDI!$B$17,IF($K3387="Diferenciado",BDI!$E$17,0))</f>
        <v>0.18609999999999999</v>
      </c>
      <c r="H3387" s="131">
        <f t="shared" ca="1" si="156"/>
        <v>8.4700000000000006</v>
      </c>
      <c r="I3387" s="132">
        <f t="shared" ca="1" si="157"/>
        <v>25.41</v>
      </c>
      <c r="J3387" s="134"/>
      <c r="K3387" s="135" t="s">
        <v>2977</v>
      </c>
    </row>
    <row r="3388" spans="1:11" x14ac:dyDescent="0.25">
      <c r="A3388" s="177" t="s">
        <v>1960</v>
      </c>
      <c r="B3388" s="129" t="s">
        <v>8392</v>
      </c>
      <c r="C3388" s="130" t="s">
        <v>18</v>
      </c>
      <c r="D3388" s="130">
        <v>5</v>
      </c>
      <c r="E3388" s="131">
        <f ca="1">OFFSET(INDEX(Composições!A:H,MATCH(Orçamentária!A3388,Composições!A:A,0),8),2,0)</f>
        <v>3.4104999999999999</v>
      </c>
      <c r="F3388" s="132">
        <f t="shared" ca="1" si="158"/>
        <v>17.052499999999998</v>
      </c>
      <c r="G3388" s="133">
        <f>IF($K3388="Padrão",BDI!$B$17,IF($K3388="Diferenciado",BDI!$E$17,0))</f>
        <v>0.18609999999999999</v>
      </c>
      <c r="H3388" s="131">
        <f t="shared" ca="1" si="156"/>
        <v>4.05</v>
      </c>
      <c r="I3388" s="132">
        <f t="shared" ca="1" si="157"/>
        <v>20.25</v>
      </c>
      <c r="J3388" s="134"/>
      <c r="K3388" s="135" t="s">
        <v>2977</v>
      </c>
    </row>
    <row r="3389" spans="1:11" x14ac:dyDescent="0.25">
      <c r="A3389" s="177" t="s">
        <v>1961</v>
      </c>
      <c r="B3389" s="129" t="s">
        <v>8393</v>
      </c>
      <c r="C3389" s="130" t="s">
        <v>18</v>
      </c>
      <c r="D3389" s="130">
        <v>3</v>
      </c>
      <c r="E3389" s="131">
        <f ca="1">OFFSET(INDEX(Composições!A:H,MATCH(Orçamentária!A3389,Composições!A:A,0),8),2,0)</f>
        <v>11.618499999999999</v>
      </c>
      <c r="F3389" s="132">
        <f t="shared" ca="1" si="158"/>
        <v>34.855499999999999</v>
      </c>
      <c r="G3389" s="133">
        <f>IF($K3389="Padrão",BDI!$B$17,IF($K3389="Diferenciado",BDI!$E$17,0))</f>
        <v>0.18609999999999999</v>
      </c>
      <c r="H3389" s="131">
        <f t="shared" ca="1" si="156"/>
        <v>13.78</v>
      </c>
      <c r="I3389" s="132">
        <f t="shared" ca="1" si="157"/>
        <v>41.34</v>
      </c>
      <c r="J3389" s="134"/>
      <c r="K3389" s="135" t="s">
        <v>2977</v>
      </c>
    </row>
    <row r="3390" spans="1:11" x14ac:dyDescent="0.25">
      <c r="A3390" s="177" t="s">
        <v>1962</v>
      </c>
      <c r="B3390" s="129" t="s">
        <v>8394</v>
      </c>
      <c r="C3390" s="130" t="s">
        <v>18</v>
      </c>
      <c r="D3390" s="130">
        <v>3</v>
      </c>
      <c r="E3390" s="131">
        <f ca="1">OFFSET(INDEX(Composições!A:H,MATCH(Orçamentária!A3390,Composições!A:A,0),8),2,0)</f>
        <v>10.183999999999999</v>
      </c>
      <c r="F3390" s="132">
        <f t="shared" ca="1" si="158"/>
        <v>30.552</v>
      </c>
      <c r="G3390" s="133">
        <f>IF($K3390="Padrão",BDI!$B$17,IF($K3390="Diferenciado",BDI!$E$17,0))</f>
        <v>0.18609999999999999</v>
      </c>
      <c r="H3390" s="131">
        <f t="shared" ca="1" si="156"/>
        <v>12.08</v>
      </c>
      <c r="I3390" s="132">
        <f t="shared" ca="1" si="157"/>
        <v>36.24</v>
      </c>
      <c r="J3390" s="134"/>
      <c r="K3390" s="135" t="s">
        <v>2977</v>
      </c>
    </row>
    <row r="3391" spans="1:11" x14ac:dyDescent="0.25">
      <c r="A3391" s="177" t="s">
        <v>1963</v>
      </c>
      <c r="B3391" s="129" t="s">
        <v>8395</v>
      </c>
      <c r="C3391" s="130" t="s">
        <v>18</v>
      </c>
      <c r="D3391" s="130">
        <v>3</v>
      </c>
      <c r="E3391" s="131">
        <f ca="1">OFFSET(INDEX(Composições!A:H,MATCH(Orçamentária!A3391,Composições!A:A,0),8),2,0)</f>
        <v>7.7614999999999998</v>
      </c>
      <c r="F3391" s="132">
        <f t="shared" ca="1" si="158"/>
        <v>23.284500000000001</v>
      </c>
      <c r="G3391" s="133">
        <f>IF($K3391="Padrão",BDI!$B$17,IF($K3391="Diferenciado",BDI!$E$17,0))</f>
        <v>0.18609999999999999</v>
      </c>
      <c r="H3391" s="131">
        <f t="shared" ca="1" si="156"/>
        <v>9.2100000000000009</v>
      </c>
      <c r="I3391" s="132">
        <f t="shared" ca="1" si="157"/>
        <v>27.63</v>
      </c>
      <c r="J3391" s="134"/>
      <c r="K3391" s="135" t="s">
        <v>2977</v>
      </c>
    </row>
    <row r="3392" spans="1:11" x14ac:dyDescent="0.25">
      <c r="A3392" s="177" t="s">
        <v>1964</v>
      </c>
      <c r="B3392" s="129" t="s">
        <v>8396</v>
      </c>
      <c r="C3392" s="130" t="s">
        <v>18</v>
      </c>
      <c r="D3392" s="130">
        <v>12</v>
      </c>
      <c r="E3392" s="131">
        <f ca="1">OFFSET(INDEX(Composições!A:H,MATCH(Orçamentária!A3392,Composições!A:A,0),8),2,0)</f>
        <v>3.7809999999999997</v>
      </c>
      <c r="F3392" s="132">
        <f t="shared" ca="1" si="158"/>
        <v>45.372</v>
      </c>
      <c r="G3392" s="133">
        <f>IF($K3392="Padrão",BDI!$B$17,IF($K3392="Diferenciado",BDI!$E$17,0))</f>
        <v>0.18609999999999999</v>
      </c>
      <c r="H3392" s="131">
        <f t="shared" ca="1" si="156"/>
        <v>4.4800000000000004</v>
      </c>
      <c r="I3392" s="132">
        <f t="shared" ca="1" si="157"/>
        <v>53.76</v>
      </c>
      <c r="J3392" s="134"/>
      <c r="K3392" s="135" t="s">
        <v>2977</v>
      </c>
    </row>
    <row r="3393" spans="1:11" x14ac:dyDescent="0.25">
      <c r="A3393" s="177" t="s">
        <v>1966</v>
      </c>
      <c r="B3393" s="129" t="s">
        <v>8397</v>
      </c>
      <c r="C3393" s="130" t="s">
        <v>18</v>
      </c>
      <c r="D3393" s="130">
        <v>8</v>
      </c>
      <c r="E3393" s="131">
        <f ca="1">OFFSET(INDEX(Composições!A:H,MATCH(Orçamentária!A3393,Composições!A:A,0),8),2,0)</f>
        <v>3.1635</v>
      </c>
      <c r="F3393" s="132">
        <f t="shared" ca="1" si="158"/>
        <v>25.308</v>
      </c>
      <c r="G3393" s="133">
        <f>IF($K3393="Padrão",BDI!$B$17,IF($K3393="Diferenciado",BDI!$E$17,0))</f>
        <v>0.18609999999999999</v>
      </c>
      <c r="H3393" s="131">
        <f t="shared" ca="1" si="156"/>
        <v>3.75</v>
      </c>
      <c r="I3393" s="132">
        <f t="shared" ca="1" si="157"/>
        <v>30</v>
      </c>
      <c r="J3393" s="134"/>
      <c r="K3393" s="135" t="s">
        <v>2977</v>
      </c>
    </row>
    <row r="3394" spans="1:11" x14ac:dyDescent="0.25">
      <c r="A3394" s="177" t="s">
        <v>1967</v>
      </c>
      <c r="B3394" s="129" t="s">
        <v>8398</v>
      </c>
      <c r="C3394" s="130" t="s">
        <v>18</v>
      </c>
      <c r="D3394" s="130">
        <v>12</v>
      </c>
      <c r="E3394" s="131">
        <f ca="1">OFFSET(INDEX(Composições!A:H,MATCH(Orçamentária!A3394,Composições!A:A,0),8),2,0)</f>
        <v>4.6265000000000001</v>
      </c>
      <c r="F3394" s="132">
        <f t="shared" ca="1" si="158"/>
        <v>55.518000000000001</v>
      </c>
      <c r="G3394" s="133">
        <f>IF($K3394="Padrão",BDI!$B$17,IF($K3394="Diferenciado",BDI!$E$17,0))</f>
        <v>0.18609999999999999</v>
      </c>
      <c r="H3394" s="131">
        <f t="shared" ca="1" si="156"/>
        <v>5.49</v>
      </c>
      <c r="I3394" s="132">
        <f t="shared" ca="1" si="157"/>
        <v>65.88</v>
      </c>
      <c r="J3394" s="134"/>
      <c r="K3394" s="135" t="s">
        <v>2977</v>
      </c>
    </row>
    <row r="3395" spans="1:11" x14ac:dyDescent="0.25">
      <c r="A3395" s="177" t="s">
        <v>1968</v>
      </c>
      <c r="B3395" s="129" t="s">
        <v>8399</v>
      </c>
      <c r="C3395" s="130" t="s">
        <v>18</v>
      </c>
      <c r="D3395" s="130">
        <v>3</v>
      </c>
      <c r="E3395" s="131">
        <f ca="1">OFFSET(INDEX(Composições!A:H,MATCH(Orçamentária!A3395,Composições!A:A,0),8),2,0)</f>
        <v>5.4719999999999995</v>
      </c>
      <c r="F3395" s="132">
        <f t="shared" ca="1" si="158"/>
        <v>16.415999999999997</v>
      </c>
      <c r="G3395" s="133">
        <f>IF($K3395="Padrão",BDI!$B$17,IF($K3395="Diferenciado",BDI!$E$17,0))</f>
        <v>0.18609999999999999</v>
      </c>
      <c r="H3395" s="131">
        <f t="shared" ca="1" si="156"/>
        <v>6.49</v>
      </c>
      <c r="I3395" s="132">
        <f t="shared" ca="1" si="157"/>
        <v>19.47</v>
      </c>
      <c r="J3395" s="134"/>
      <c r="K3395" s="135" t="s">
        <v>2977</v>
      </c>
    </row>
    <row r="3396" spans="1:11" x14ac:dyDescent="0.25">
      <c r="A3396" s="177" t="s">
        <v>1969</v>
      </c>
      <c r="B3396" s="129" t="s">
        <v>8400</v>
      </c>
      <c r="C3396" s="130" t="s">
        <v>18</v>
      </c>
      <c r="D3396" s="130">
        <v>12</v>
      </c>
      <c r="E3396" s="131">
        <f ca="1">OFFSET(INDEX(Composições!A:H,MATCH(Orçamentária!A3396,Composições!A:A,0),8),2,0)</f>
        <v>14.126499999999998</v>
      </c>
      <c r="F3396" s="132">
        <f t="shared" ca="1" si="158"/>
        <v>169.51799999999997</v>
      </c>
      <c r="G3396" s="133">
        <f>IF($K3396="Padrão",BDI!$B$17,IF($K3396="Diferenciado",BDI!$E$17,0))</f>
        <v>0.18609999999999999</v>
      </c>
      <c r="H3396" s="131">
        <f t="shared" ca="1" si="156"/>
        <v>16.760000000000002</v>
      </c>
      <c r="I3396" s="132">
        <f t="shared" ca="1" si="157"/>
        <v>201.12</v>
      </c>
      <c r="J3396" s="134"/>
      <c r="K3396" s="135" t="s">
        <v>2977</v>
      </c>
    </row>
    <row r="3397" spans="1:11" x14ac:dyDescent="0.25">
      <c r="A3397" s="177" t="s">
        <v>1970</v>
      </c>
      <c r="B3397" s="129" t="s">
        <v>8401</v>
      </c>
      <c r="C3397" s="130" t="s">
        <v>18</v>
      </c>
      <c r="D3397" s="130">
        <v>5</v>
      </c>
      <c r="E3397" s="131">
        <f ca="1">OFFSET(INDEX(Composições!A:H,MATCH(Orçamentária!A3397,Composições!A:A,0),8),2,0)</f>
        <v>6.9254999999999995</v>
      </c>
      <c r="F3397" s="132">
        <f t="shared" ca="1" si="158"/>
        <v>34.627499999999998</v>
      </c>
      <c r="G3397" s="133">
        <f>IF($K3397="Padrão",BDI!$B$17,IF($K3397="Diferenciado",BDI!$E$17,0))</f>
        <v>0.18609999999999999</v>
      </c>
      <c r="H3397" s="131">
        <f t="shared" ca="1" si="156"/>
        <v>8.2100000000000009</v>
      </c>
      <c r="I3397" s="132">
        <f t="shared" ca="1" si="157"/>
        <v>41.05</v>
      </c>
      <c r="J3397" s="134"/>
      <c r="K3397" s="135" t="s">
        <v>2977</v>
      </c>
    </row>
    <row r="3398" spans="1:11" x14ac:dyDescent="0.25">
      <c r="A3398" s="177" t="s">
        <v>1971</v>
      </c>
      <c r="B3398" s="129" t="s">
        <v>8402</v>
      </c>
      <c r="C3398" s="130" t="s">
        <v>18</v>
      </c>
      <c r="D3398" s="130">
        <v>8</v>
      </c>
      <c r="E3398" s="131">
        <f ca="1">OFFSET(INDEX(Composições!A:H,MATCH(Orçamentária!A3398,Composições!A:A,0),8),2,0)</f>
        <v>7.1819999999999995</v>
      </c>
      <c r="F3398" s="132">
        <f t="shared" ca="1" si="158"/>
        <v>57.455999999999996</v>
      </c>
      <c r="G3398" s="133">
        <f>IF($K3398="Padrão",BDI!$B$17,IF($K3398="Diferenciado",BDI!$E$17,0))</f>
        <v>0.18609999999999999</v>
      </c>
      <c r="H3398" s="131">
        <f t="shared" ref="H3398:H3461" ca="1" si="159">IF(ISNUMBER(E3398),ROUND(E3398*(1+G3398),2),"")</f>
        <v>8.52</v>
      </c>
      <c r="I3398" s="132">
        <f t="shared" ref="I3398:I3461" ca="1" si="160">IF(ISNUMBER(E3398),ROUND(H3398*D3398,2),"")</f>
        <v>68.16</v>
      </c>
      <c r="J3398" s="134"/>
      <c r="K3398" s="135" t="s">
        <v>2977</v>
      </c>
    </row>
    <row r="3399" spans="1:11" x14ac:dyDescent="0.25">
      <c r="A3399" s="177" t="s">
        <v>1972</v>
      </c>
      <c r="B3399" s="129" t="s">
        <v>8403</v>
      </c>
      <c r="C3399" s="130" t="s">
        <v>18</v>
      </c>
      <c r="D3399" s="130">
        <v>3</v>
      </c>
      <c r="E3399" s="131">
        <f ca="1">OFFSET(INDEX(Composições!A:H,MATCH(Orçamentária!A3399,Composições!A:A,0),8),2,0)</f>
        <v>45.989499999999992</v>
      </c>
      <c r="F3399" s="132">
        <f t="shared" ref="F3399:F3462" ca="1" si="161">IF(ISNUMBER(E3399),D3399*E3399,"")</f>
        <v>137.96849999999998</v>
      </c>
      <c r="G3399" s="133">
        <f>IF($K3399="Padrão",BDI!$B$17,IF($K3399="Diferenciado",BDI!$E$17,0))</f>
        <v>0.18609999999999999</v>
      </c>
      <c r="H3399" s="131">
        <f t="shared" ca="1" si="159"/>
        <v>54.55</v>
      </c>
      <c r="I3399" s="132">
        <f t="shared" ca="1" si="160"/>
        <v>163.65</v>
      </c>
      <c r="J3399" s="134"/>
      <c r="K3399" s="135" t="s">
        <v>2977</v>
      </c>
    </row>
    <row r="3400" spans="1:11" x14ac:dyDescent="0.25">
      <c r="A3400" s="177" t="s">
        <v>1973</v>
      </c>
      <c r="B3400" s="129" t="s">
        <v>8404</v>
      </c>
      <c r="C3400" s="130" t="s">
        <v>18</v>
      </c>
      <c r="D3400" s="130">
        <v>3</v>
      </c>
      <c r="E3400" s="131">
        <f ca="1">OFFSET(INDEX(Composições!A:H,MATCH(Orçamentária!A3400,Composições!A:A,0),8),2,0)</f>
        <v>8.1889999999999983</v>
      </c>
      <c r="F3400" s="132">
        <f t="shared" ca="1" si="161"/>
        <v>24.566999999999993</v>
      </c>
      <c r="G3400" s="133">
        <f>IF($K3400="Padrão",BDI!$B$17,IF($K3400="Diferenciado",BDI!$E$17,0))</f>
        <v>0.18609999999999999</v>
      </c>
      <c r="H3400" s="131">
        <f t="shared" ca="1" si="159"/>
        <v>9.7100000000000009</v>
      </c>
      <c r="I3400" s="132">
        <f t="shared" ca="1" si="160"/>
        <v>29.13</v>
      </c>
      <c r="J3400" s="134"/>
      <c r="K3400" s="135" t="s">
        <v>2977</v>
      </c>
    </row>
    <row r="3401" spans="1:11" x14ac:dyDescent="0.25">
      <c r="A3401" s="177" t="s">
        <v>1974</v>
      </c>
      <c r="B3401" s="129" t="s">
        <v>8405</v>
      </c>
      <c r="C3401" s="130" t="s">
        <v>18</v>
      </c>
      <c r="D3401" s="130">
        <v>3</v>
      </c>
      <c r="E3401" s="131">
        <f ca="1">OFFSET(INDEX(Composições!A:H,MATCH(Orçamentária!A3401,Composições!A:A,0),8),2,0)</f>
        <v>12.901</v>
      </c>
      <c r="F3401" s="132">
        <f t="shared" ca="1" si="161"/>
        <v>38.703000000000003</v>
      </c>
      <c r="G3401" s="133">
        <f>IF($K3401="Padrão",BDI!$B$17,IF($K3401="Diferenciado",BDI!$E$17,0))</f>
        <v>0.18609999999999999</v>
      </c>
      <c r="H3401" s="131">
        <f t="shared" ca="1" si="159"/>
        <v>15.3</v>
      </c>
      <c r="I3401" s="132">
        <f t="shared" ca="1" si="160"/>
        <v>45.9</v>
      </c>
      <c r="J3401" s="134"/>
      <c r="K3401" s="135" t="s">
        <v>2977</v>
      </c>
    </row>
    <row r="3402" spans="1:11" x14ac:dyDescent="0.25">
      <c r="A3402" s="177" t="s">
        <v>1975</v>
      </c>
      <c r="B3402" s="129" t="s">
        <v>8406</v>
      </c>
      <c r="C3402" s="130" t="s">
        <v>18</v>
      </c>
      <c r="D3402" s="130">
        <v>12</v>
      </c>
      <c r="E3402" s="131">
        <f ca="1">OFFSET(INDEX(Composições!A:H,MATCH(Orçamentária!A3402,Composições!A:A,0),8),2,0)</f>
        <v>29.611499999999999</v>
      </c>
      <c r="F3402" s="132">
        <f t="shared" ca="1" si="161"/>
        <v>355.33799999999997</v>
      </c>
      <c r="G3402" s="133">
        <f>IF($K3402="Padrão",BDI!$B$17,IF($K3402="Diferenciado",BDI!$E$17,0))</f>
        <v>0.18609999999999999</v>
      </c>
      <c r="H3402" s="131">
        <f t="shared" ca="1" si="159"/>
        <v>35.119999999999997</v>
      </c>
      <c r="I3402" s="132">
        <f t="shared" ca="1" si="160"/>
        <v>421.44</v>
      </c>
      <c r="J3402" s="134"/>
      <c r="K3402" s="135" t="s">
        <v>2977</v>
      </c>
    </row>
    <row r="3403" spans="1:11" x14ac:dyDescent="0.25">
      <c r="A3403" s="177" t="s">
        <v>1976</v>
      </c>
      <c r="B3403" s="129" t="s">
        <v>8407</v>
      </c>
      <c r="C3403" s="130" t="s">
        <v>18</v>
      </c>
      <c r="D3403" s="130">
        <v>12</v>
      </c>
      <c r="E3403" s="131">
        <f ca="1">OFFSET(INDEX(Composições!A:H,MATCH(Orçamentária!A3403,Composições!A:A,0),8),2,0)</f>
        <v>10.9725</v>
      </c>
      <c r="F3403" s="132">
        <f t="shared" ca="1" si="161"/>
        <v>131.67000000000002</v>
      </c>
      <c r="G3403" s="133">
        <f>IF($K3403="Padrão",BDI!$B$17,IF($K3403="Diferenciado",BDI!$E$17,0))</f>
        <v>0.18609999999999999</v>
      </c>
      <c r="H3403" s="131">
        <f t="shared" ca="1" si="159"/>
        <v>13.01</v>
      </c>
      <c r="I3403" s="132">
        <f t="shared" ca="1" si="160"/>
        <v>156.12</v>
      </c>
      <c r="J3403" s="134"/>
      <c r="K3403" s="135" t="s">
        <v>2977</v>
      </c>
    </row>
    <row r="3404" spans="1:11" x14ac:dyDescent="0.25">
      <c r="A3404" s="177" t="s">
        <v>1977</v>
      </c>
      <c r="B3404" s="129" t="s">
        <v>8408</v>
      </c>
      <c r="C3404" s="130" t="s">
        <v>18</v>
      </c>
      <c r="D3404" s="130">
        <v>3</v>
      </c>
      <c r="E3404" s="131">
        <f ca="1">OFFSET(INDEX(Composições!A:H,MATCH(Orçamentária!A3404,Composições!A:A,0),8),2,0)</f>
        <v>8.0370000000000008</v>
      </c>
      <c r="F3404" s="132">
        <f t="shared" ca="1" si="161"/>
        <v>24.111000000000004</v>
      </c>
      <c r="G3404" s="133">
        <f>IF($K3404="Padrão",BDI!$B$17,IF($K3404="Diferenciado",BDI!$E$17,0))</f>
        <v>0.18609999999999999</v>
      </c>
      <c r="H3404" s="131">
        <f t="shared" ca="1" si="159"/>
        <v>9.5299999999999994</v>
      </c>
      <c r="I3404" s="132">
        <f t="shared" ca="1" si="160"/>
        <v>28.59</v>
      </c>
      <c r="J3404" s="134"/>
      <c r="K3404" s="135" t="s">
        <v>2977</v>
      </c>
    </row>
    <row r="3405" spans="1:11" x14ac:dyDescent="0.25">
      <c r="A3405" s="177" t="s">
        <v>1978</v>
      </c>
      <c r="B3405" s="129" t="s">
        <v>8409</v>
      </c>
      <c r="C3405" s="130" t="s">
        <v>18</v>
      </c>
      <c r="D3405" s="130">
        <v>15</v>
      </c>
      <c r="E3405" s="131">
        <f ca="1">OFFSET(INDEX(Composições!A:H,MATCH(Orçamentária!A3405,Composições!A:A,0),8),2,0)</f>
        <v>6.7734999999999994</v>
      </c>
      <c r="F3405" s="132">
        <f t="shared" ca="1" si="161"/>
        <v>101.60249999999999</v>
      </c>
      <c r="G3405" s="133">
        <f>IF($K3405="Padrão",BDI!$B$17,IF($K3405="Diferenciado",BDI!$E$17,0))</f>
        <v>0.18609999999999999</v>
      </c>
      <c r="H3405" s="131">
        <f t="shared" ca="1" si="159"/>
        <v>8.0299999999999994</v>
      </c>
      <c r="I3405" s="132">
        <f t="shared" ca="1" si="160"/>
        <v>120.45</v>
      </c>
      <c r="J3405" s="134"/>
      <c r="K3405" s="135" t="s">
        <v>2977</v>
      </c>
    </row>
    <row r="3406" spans="1:11" x14ac:dyDescent="0.25">
      <c r="A3406" s="177" t="s">
        <v>1979</v>
      </c>
      <c r="B3406" s="129" t="s">
        <v>8410</v>
      </c>
      <c r="C3406" s="130" t="s">
        <v>18</v>
      </c>
      <c r="D3406" s="130">
        <v>8</v>
      </c>
      <c r="E3406" s="131">
        <f ca="1">OFFSET(INDEX(Composições!A:H,MATCH(Orçamentária!A3406,Composições!A:A,0),8),2,0)</f>
        <v>8.5784999999999982</v>
      </c>
      <c r="F3406" s="132">
        <f t="shared" ca="1" si="161"/>
        <v>68.627999999999986</v>
      </c>
      <c r="G3406" s="133">
        <f>IF($K3406="Padrão",BDI!$B$17,IF($K3406="Diferenciado",BDI!$E$17,0))</f>
        <v>0.18609999999999999</v>
      </c>
      <c r="H3406" s="131">
        <f t="shared" ca="1" si="159"/>
        <v>10.17</v>
      </c>
      <c r="I3406" s="132">
        <f t="shared" ca="1" si="160"/>
        <v>81.36</v>
      </c>
      <c r="J3406" s="134"/>
      <c r="K3406" s="135" t="s">
        <v>2977</v>
      </c>
    </row>
    <row r="3407" spans="1:11" x14ac:dyDescent="0.25">
      <c r="A3407" s="177" t="s">
        <v>1980</v>
      </c>
      <c r="B3407" s="129" t="s">
        <v>8411</v>
      </c>
      <c r="C3407" s="130" t="s">
        <v>18</v>
      </c>
      <c r="D3407" s="130">
        <v>12</v>
      </c>
      <c r="E3407" s="131">
        <f ca="1">OFFSET(INDEX(Composições!A:H,MATCH(Orçamentária!A3407,Composições!A:A,0),8),2,0)</f>
        <v>60.192</v>
      </c>
      <c r="F3407" s="132">
        <f t="shared" ca="1" si="161"/>
        <v>722.30399999999997</v>
      </c>
      <c r="G3407" s="133">
        <f>IF($K3407="Padrão",BDI!$B$17,IF($K3407="Diferenciado",BDI!$E$17,0))</f>
        <v>0.18609999999999999</v>
      </c>
      <c r="H3407" s="131">
        <f t="shared" ca="1" si="159"/>
        <v>71.39</v>
      </c>
      <c r="I3407" s="132">
        <f t="shared" ca="1" si="160"/>
        <v>856.68</v>
      </c>
      <c r="J3407" s="134"/>
      <c r="K3407" s="135" t="s">
        <v>2977</v>
      </c>
    </row>
    <row r="3408" spans="1:11" x14ac:dyDescent="0.25">
      <c r="A3408" s="177" t="s">
        <v>1981</v>
      </c>
      <c r="B3408" s="129" t="s">
        <v>8412</v>
      </c>
      <c r="C3408" s="130" t="s">
        <v>18</v>
      </c>
      <c r="D3408" s="130">
        <v>12</v>
      </c>
      <c r="E3408" s="131">
        <f ca="1">OFFSET(INDEX(Composições!A:H,MATCH(Orçamentária!A3408,Composições!A:A,0),8),2,0)</f>
        <v>9.4429999999999996</v>
      </c>
      <c r="F3408" s="132">
        <f t="shared" ca="1" si="161"/>
        <v>113.316</v>
      </c>
      <c r="G3408" s="133">
        <f>IF($K3408="Padrão",BDI!$B$17,IF($K3408="Diferenciado",BDI!$E$17,0))</f>
        <v>0.18609999999999999</v>
      </c>
      <c r="H3408" s="131">
        <f t="shared" ca="1" si="159"/>
        <v>11.2</v>
      </c>
      <c r="I3408" s="132">
        <f t="shared" ca="1" si="160"/>
        <v>134.4</v>
      </c>
      <c r="J3408" s="134"/>
      <c r="K3408" s="135" t="s">
        <v>2977</v>
      </c>
    </row>
    <row r="3409" spans="1:11" x14ac:dyDescent="0.25">
      <c r="A3409" s="177" t="s">
        <v>1982</v>
      </c>
      <c r="B3409" s="129" t="s">
        <v>8413</v>
      </c>
      <c r="C3409" s="130" t="s">
        <v>18</v>
      </c>
      <c r="D3409" s="130">
        <v>3</v>
      </c>
      <c r="E3409" s="131">
        <f ca="1">OFFSET(INDEX(Composições!A:H,MATCH(Orçamentária!A3409,Composições!A:A,0),8),2,0)</f>
        <v>43.253500000000003</v>
      </c>
      <c r="F3409" s="132">
        <f t="shared" ca="1" si="161"/>
        <v>129.76050000000001</v>
      </c>
      <c r="G3409" s="133">
        <f>IF($K3409="Padrão",BDI!$B$17,IF($K3409="Diferenciado",BDI!$E$17,0))</f>
        <v>0.18609999999999999</v>
      </c>
      <c r="H3409" s="131">
        <f t="shared" ca="1" si="159"/>
        <v>51.3</v>
      </c>
      <c r="I3409" s="132">
        <f t="shared" ca="1" si="160"/>
        <v>153.9</v>
      </c>
      <c r="J3409" s="134"/>
      <c r="K3409" s="135" t="s">
        <v>2977</v>
      </c>
    </row>
    <row r="3410" spans="1:11" x14ac:dyDescent="0.25">
      <c r="A3410" s="177" t="s">
        <v>1983</v>
      </c>
      <c r="B3410" s="129" t="s">
        <v>8414</v>
      </c>
      <c r="C3410" s="130" t="s">
        <v>18</v>
      </c>
      <c r="D3410" s="130">
        <v>3</v>
      </c>
      <c r="E3410" s="131">
        <f ca="1">OFFSET(INDEX(Composições!A:H,MATCH(Orçamentária!A3410,Composições!A:A,0),8),2,0)</f>
        <v>24.804499999999997</v>
      </c>
      <c r="F3410" s="132">
        <f t="shared" ca="1" si="161"/>
        <v>74.413499999999999</v>
      </c>
      <c r="G3410" s="133">
        <f>IF($K3410="Padrão",BDI!$B$17,IF($K3410="Diferenciado",BDI!$E$17,0))</f>
        <v>0.18609999999999999</v>
      </c>
      <c r="H3410" s="131">
        <f t="shared" ca="1" si="159"/>
        <v>29.42</v>
      </c>
      <c r="I3410" s="132">
        <f t="shared" ca="1" si="160"/>
        <v>88.26</v>
      </c>
      <c r="J3410" s="134"/>
      <c r="K3410" s="135" t="s">
        <v>2977</v>
      </c>
    </row>
    <row r="3411" spans="1:11" x14ac:dyDescent="0.25">
      <c r="A3411" s="177" t="s">
        <v>1984</v>
      </c>
      <c r="B3411" s="129" t="s">
        <v>8415</v>
      </c>
      <c r="C3411" s="130" t="s">
        <v>18</v>
      </c>
      <c r="D3411" s="130">
        <v>3</v>
      </c>
      <c r="E3411" s="131">
        <f ca="1">OFFSET(INDEX(Composições!A:H,MATCH(Orçamentária!A3411,Composições!A:A,0),8),2,0)</f>
        <v>13.262</v>
      </c>
      <c r="F3411" s="132">
        <f t="shared" ca="1" si="161"/>
        <v>39.786000000000001</v>
      </c>
      <c r="G3411" s="133">
        <f>IF($K3411="Padrão",BDI!$B$17,IF($K3411="Diferenciado",BDI!$E$17,0))</f>
        <v>0.18609999999999999</v>
      </c>
      <c r="H3411" s="131">
        <f t="shared" ca="1" si="159"/>
        <v>15.73</v>
      </c>
      <c r="I3411" s="132">
        <f t="shared" ca="1" si="160"/>
        <v>47.19</v>
      </c>
      <c r="J3411" s="134"/>
      <c r="K3411" s="135" t="s">
        <v>2977</v>
      </c>
    </row>
    <row r="3412" spans="1:11" x14ac:dyDescent="0.25">
      <c r="A3412" s="177" t="s">
        <v>1985</v>
      </c>
      <c r="B3412" s="129" t="s">
        <v>8416</v>
      </c>
      <c r="C3412" s="130" t="s">
        <v>18</v>
      </c>
      <c r="D3412" s="130">
        <v>12</v>
      </c>
      <c r="E3412" s="131">
        <f ca="1">OFFSET(INDEX(Composições!A:H,MATCH(Orçamentária!A3412,Composições!A:A,0),8),2,0)</f>
        <v>45.200999999999993</v>
      </c>
      <c r="F3412" s="132">
        <f t="shared" ca="1" si="161"/>
        <v>542.41199999999992</v>
      </c>
      <c r="G3412" s="133">
        <f>IF($K3412="Padrão",BDI!$B$17,IF($K3412="Diferenciado",BDI!$E$17,0))</f>
        <v>0.18609999999999999</v>
      </c>
      <c r="H3412" s="131">
        <f t="shared" ca="1" si="159"/>
        <v>53.61</v>
      </c>
      <c r="I3412" s="132">
        <f t="shared" ca="1" si="160"/>
        <v>643.32000000000005</v>
      </c>
      <c r="J3412" s="134"/>
      <c r="K3412" s="135" t="s">
        <v>2977</v>
      </c>
    </row>
    <row r="3413" spans="1:11" x14ac:dyDescent="0.25">
      <c r="A3413" s="177" t="s">
        <v>1986</v>
      </c>
      <c r="B3413" s="129" t="s">
        <v>8417</v>
      </c>
      <c r="C3413" s="130" t="s">
        <v>18</v>
      </c>
      <c r="D3413" s="130">
        <v>12</v>
      </c>
      <c r="E3413" s="131">
        <f ca="1">OFFSET(INDEX(Composições!A:H,MATCH(Orçamentária!A3413,Composições!A:A,0),8),2,0)</f>
        <v>42.3795</v>
      </c>
      <c r="F3413" s="132">
        <f t="shared" ca="1" si="161"/>
        <v>508.55399999999997</v>
      </c>
      <c r="G3413" s="133">
        <f>IF($K3413="Padrão",BDI!$B$17,IF($K3413="Diferenciado",BDI!$E$17,0))</f>
        <v>0.18609999999999999</v>
      </c>
      <c r="H3413" s="131">
        <f t="shared" ca="1" si="159"/>
        <v>50.27</v>
      </c>
      <c r="I3413" s="132">
        <f t="shared" ca="1" si="160"/>
        <v>603.24</v>
      </c>
      <c r="J3413" s="134"/>
      <c r="K3413" s="135" t="s">
        <v>2977</v>
      </c>
    </row>
    <row r="3414" spans="1:11" x14ac:dyDescent="0.25">
      <c r="A3414" s="177" t="s">
        <v>1987</v>
      </c>
      <c r="B3414" s="129" t="s">
        <v>8418</v>
      </c>
      <c r="C3414" s="130" t="s">
        <v>18</v>
      </c>
      <c r="D3414" s="130">
        <v>12</v>
      </c>
      <c r="E3414" s="131">
        <f ca="1">OFFSET(INDEX(Composições!A:H,MATCH(Orçamentária!A3414,Composições!A:A,0),8),2,0)</f>
        <v>20.9665</v>
      </c>
      <c r="F3414" s="132">
        <f t="shared" ca="1" si="161"/>
        <v>251.59800000000001</v>
      </c>
      <c r="G3414" s="133">
        <f>IF($K3414="Padrão",BDI!$B$17,IF($K3414="Diferenciado",BDI!$E$17,0))</f>
        <v>0.18609999999999999</v>
      </c>
      <c r="H3414" s="131">
        <f t="shared" ca="1" si="159"/>
        <v>24.87</v>
      </c>
      <c r="I3414" s="132">
        <f t="shared" ca="1" si="160"/>
        <v>298.44</v>
      </c>
      <c r="J3414" s="134"/>
      <c r="K3414" s="135" t="s">
        <v>2977</v>
      </c>
    </row>
    <row r="3415" spans="1:11" x14ac:dyDescent="0.25">
      <c r="A3415" s="177" t="s">
        <v>1988</v>
      </c>
      <c r="B3415" s="129" t="s">
        <v>8419</v>
      </c>
      <c r="C3415" s="130" t="s">
        <v>18</v>
      </c>
      <c r="D3415" s="130">
        <v>3</v>
      </c>
      <c r="E3415" s="131">
        <f ca="1">OFFSET(INDEX(Composições!A:H,MATCH(Orçamentária!A3415,Composições!A:A,0),8),2,0)</f>
        <v>10.7445</v>
      </c>
      <c r="F3415" s="132">
        <f t="shared" ca="1" si="161"/>
        <v>32.233499999999999</v>
      </c>
      <c r="G3415" s="133">
        <f>IF($K3415="Padrão",BDI!$B$17,IF($K3415="Diferenciado",BDI!$E$17,0))</f>
        <v>0.18609999999999999</v>
      </c>
      <c r="H3415" s="131">
        <f t="shared" ca="1" si="159"/>
        <v>12.74</v>
      </c>
      <c r="I3415" s="132">
        <f t="shared" ca="1" si="160"/>
        <v>38.22</v>
      </c>
      <c r="J3415" s="134"/>
      <c r="K3415" s="135" t="s">
        <v>2977</v>
      </c>
    </row>
    <row r="3416" spans="1:11" x14ac:dyDescent="0.25">
      <c r="A3416" s="177" t="s">
        <v>1989</v>
      </c>
      <c r="B3416" s="129" t="s">
        <v>8420</v>
      </c>
      <c r="C3416" s="130" t="s">
        <v>18</v>
      </c>
      <c r="D3416" s="130">
        <v>3</v>
      </c>
      <c r="E3416" s="131">
        <f ca="1">OFFSET(INDEX(Composições!A:H,MATCH(Orçamentária!A3416,Composições!A:A,0),8),2,0)</f>
        <v>33.8675</v>
      </c>
      <c r="F3416" s="132">
        <f t="shared" ca="1" si="161"/>
        <v>101.60249999999999</v>
      </c>
      <c r="G3416" s="133">
        <f>IF($K3416="Padrão",BDI!$B$17,IF($K3416="Diferenciado",BDI!$E$17,0))</f>
        <v>0.18609999999999999</v>
      </c>
      <c r="H3416" s="131">
        <f t="shared" ca="1" si="159"/>
        <v>40.17</v>
      </c>
      <c r="I3416" s="132">
        <f t="shared" ca="1" si="160"/>
        <v>120.51</v>
      </c>
      <c r="J3416" s="134"/>
      <c r="K3416" s="135" t="s">
        <v>2977</v>
      </c>
    </row>
    <row r="3417" spans="1:11" x14ac:dyDescent="0.25">
      <c r="A3417" s="177" t="s">
        <v>1990</v>
      </c>
      <c r="B3417" s="129" t="s">
        <v>8421</v>
      </c>
      <c r="C3417" s="130" t="s">
        <v>18</v>
      </c>
      <c r="D3417" s="130">
        <v>25</v>
      </c>
      <c r="E3417" s="131">
        <f ca="1">OFFSET(INDEX(Composições!A:H,MATCH(Orçamentária!A3417,Composições!A:A,0),8),2,0)</f>
        <v>77.282499999999985</v>
      </c>
      <c r="F3417" s="132">
        <f t="shared" ca="1" si="161"/>
        <v>1932.0624999999995</v>
      </c>
      <c r="G3417" s="133">
        <f>IF($K3417="Padrão",BDI!$B$17,IF($K3417="Diferenciado",BDI!$E$17,0))</f>
        <v>0.18609999999999999</v>
      </c>
      <c r="H3417" s="131">
        <f t="shared" ca="1" si="159"/>
        <v>91.66</v>
      </c>
      <c r="I3417" s="132">
        <f t="shared" ca="1" si="160"/>
        <v>2291.5</v>
      </c>
      <c r="J3417" s="134"/>
      <c r="K3417" s="135" t="s">
        <v>2977</v>
      </c>
    </row>
    <row r="3418" spans="1:11" x14ac:dyDescent="0.25">
      <c r="A3418" s="177" t="s">
        <v>1991</v>
      </c>
      <c r="B3418" s="129" t="s">
        <v>8422</v>
      </c>
      <c r="C3418" s="130" t="s">
        <v>18</v>
      </c>
      <c r="D3418" s="130">
        <v>25</v>
      </c>
      <c r="E3418" s="131">
        <f ca="1">OFFSET(INDEX(Composições!A:H,MATCH(Orçamentária!A3418,Composições!A:A,0),8),2,0)</f>
        <v>188.72699999999998</v>
      </c>
      <c r="F3418" s="132">
        <f t="shared" ca="1" si="161"/>
        <v>4718.1749999999993</v>
      </c>
      <c r="G3418" s="133">
        <f>IF($K3418="Padrão",BDI!$B$17,IF($K3418="Diferenciado",BDI!$E$17,0))</f>
        <v>0.18609999999999999</v>
      </c>
      <c r="H3418" s="131">
        <f t="shared" ca="1" si="159"/>
        <v>223.85</v>
      </c>
      <c r="I3418" s="132">
        <f t="shared" ca="1" si="160"/>
        <v>5596.25</v>
      </c>
      <c r="J3418" s="134"/>
      <c r="K3418" s="135" t="s">
        <v>2977</v>
      </c>
    </row>
    <row r="3419" spans="1:11" x14ac:dyDescent="0.25">
      <c r="A3419" s="177" t="s">
        <v>1992</v>
      </c>
      <c r="B3419" s="129" t="s">
        <v>8423</v>
      </c>
      <c r="C3419" s="130" t="s">
        <v>18</v>
      </c>
      <c r="D3419" s="130">
        <v>25</v>
      </c>
      <c r="E3419" s="131">
        <f ca="1">OFFSET(INDEX(Composições!A:H,MATCH(Orçamentária!A3419,Composições!A:A,0),8),2,0)</f>
        <v>119.71899999999999</v>
      </c>
      <c r="F3419" s="132">
        <f t="shared" ca="1" si="161"/>
        <v>2992.9749999999999</v>
      </c>
      <c r="G3419" s="133">
        <f>IF($K3419="Padrão",BDI!$B$17,IF($K3419="Diferenciado",BDI!$E$17,0))</f>
        <v>0.18609999999999999</v>
      </c>
      <c r="H3419" s="131">
        <f t="shared" ca="1" si="159"/>
        <v>142</v>
      </c>
      <c r="I3419" s="132">
        <f t="shared" ca="1" si="160"/>
        <v>3550</v>
      </c>
      <c r="J3419" s="134"/>
      <c r="K3419" s="135" t="s">
        <v>2977</v>
      </c>
    </row>
    <row r="3420" spans="1:11" x14ac:dyDescent="0.25">
      <c r="A3420" s="177" t="s">
        <v>1993</v>
      </c>
      <c r="B3420" s="129" t="s">
        <v>8424</v>
      </c>
      <c r="C3420" s="130" t="s">
        <v>18</v>
      </c>
      <c r="D3420" s="130">
        <v>3</v>
      </c>
      <c r="E3420" s="131">
        <f ca="1">OFFSET(INDEX(Composições!A:H,MATCH(Orçamentária!A3420,Composições!A:A,0),8),2,0)</f>
        <v>62.281999999999996</v>
      </c>
      <c r="F3420" s="132">
        <f t="shared" ca="1" si="161"/>
        <v>186.846</v>
      </c>
      <c r="G3420" s="133">
        <f>IF($K3420="Padrão",BDI!$B$17,IF($K3420="Diferenciado",BDI!$E$17,0))</f>
        <v>0.18609999999999999</v>
      </c>
      <c r="H3420" s="131">
        <f t="shared" ca="1" si="159"/>
        <v>73.87</v>
      </c>
      <c r="I3420" s="132">
        <f t="shared" ca="1" si="160"/>
        <v>221.61</v>
      </c>
      <c r="J3420" s="134"/>
      <c r="K3420" s="135" t="s">
        <v>2977</v>
      </c>
    </row>
    <row r="3421" spans="1:11" x14ac:dyDescent="0.25">
      <c r="A3421" s="177" t="s">
        <v>1994</v>
      </c>
      <c r="B3421" s="129" t="s">
        <v>8425</v>
      </c>
      <c r="C3421" s="130" t="s">
        <v>18</v>
      </c>
      <c r="D3421" s="130">
        <v>25</v>
      </c>
      <c r="E3421" s="131">
        <f ca="1">OFFSET(INDEX(Composições!A:H,MATCH(Orçamentária!A3421,Composições!A:A,0),8),2,0)</f>
        <v>67.658999999999992</v>
      </c>
      <c r="F3421" s="132">
        <f t="shared" ca="1" si="161"/>
        <v>1691.4749999999999</v>
      </c>
      <c r="G3421" s="133">
        <f>IF($K3421="Padrão",BDI!$B$17,IF($K3421="Diferenciado",BDI!$E$17,0))</f>
        <v>0.18609999999999999</v>
      </c>
      <c r="H3421" s="131">
        <f t="shared" ca="1" si="159"/>
        <v>80.25</v>
      </c>
      <c r="I3421" s="132">
        <f t="shared" ca="1" si="160"/>
        <v>2006.25</v>
      </c>
      <c r="J3421" s="134"/>
      <c r="K3421" s="135" t="s">
        <v>2977</v>
      </c>
    </row>
    <row r="3422" spans="1:11" x14ac:dyDescent="0.25">
      <c r="A3422" s="177" t="s">
        <v>1995</v>
      </c>
      <c r="B3422" s="129" t="s">
        <v>8426</v>
      </c>
      <c r="C3422" s="130" t="s">
        <v>18</v>
      </c>
      <c r="D3422" s="130">
        <v>12</v>
      </c>
      <c r="E3422" s="131">
        <f ca="1">OFFSET(INDEX(Composições!A:H,MATCH(Orçamentária!A3422,Composições!A:A,0),8),2,0)</f>
        <v>157.3295</v>
      </c>
      <c r="F3422" s="132">
        <f t="shared" ca="1" si="161"/>
        <v>1887.954</v>
      </c>
      <c r="G3422" s="133">
        <f>IF($K3422="Padrão",BDI!$B$17,IF($K3422="Diferenciado",BDI!$E$17,0))</f>
        <v>0.18609999999999999</v>
      </c>
      <c r="H3422" s="131">
        <f t="shared" ca="1" si="159"/>
        <v>186.61</v>
      </c>
      <c r="I3422" s="132">
        <f t="shared" ca="1" si="160"/>
        <v>2239.3200000000002</v>
      </c>
      <c r="J3422" s="134"/>
      <c r="K3422" s="135" t="s">
        <v>2977</v>
      </c>
    </row>
    <row r="3423" spans="1:11" x14ac:dyDescent="0.25">
      <c r="A3423" s="177" t="s">
        <v>1996</v>
      </c>
      <c r="B3423" s="129" t="s">
        <v>8427</v>
      </c>
      <c r="C3423" s="130" t="s">
        <v>18</v>
      </c>
      <c r="D3423" s="130">
        <v>25</v>
      </c>
      <c r="E3423" s="131">
        <f ca="1">OFFSET(INDEX(Composições!A:H,MATCH(Orçamentária!A3423,Composições!A:A,0),8),2,0)</f>
        <v>65.036999999999992</v>
      </c>
      <c r="F3423" s="132">
        <f t="shared" ca="1" si="161"/>
        <v>1625.9249999999997</v>
      </c>
      <c r="G3423" s="133">
        <f>IF($K3423="Padrão",BDI!$B$17,IF($K3423="Diferenciado",BDI!$E$17,0))</f>
        <v>0.18609999999999999</v>
      </c>
      <c r="H3423" s="131">
        <f t="shared" ca="1" si="159"/>
        <v>77.14</v>
      </c>
      <c r="I3423" s="132">
        <f t="shared" ca="1" si="160"/>
        <v>1928.5</v>
      </c>
      <c r="J3423" s="134"/>
      <c r="K3423" s="135" t="s">
        <v>2977</v>
      </c>
    </row>
    <row r="3424" spans="1:11" x14ac:dyDescent="0.25">
      <c r="A3424" s="177" t="s">
        <v>1997</v>
      </c>
      <c r="B3424" s="129" t="s">
        <v>8428</v>
      </c>
      <c r="C3424" s="130" t="s">
        <v>18</v>
      </c>
      <c r="D3424" s="130">
        <v>25</v>
      </c>
      <c r="E3424" s="131">
        <f ca="1">OFFSET(INDEX(Composições!A:H,MATCH(Orçamentária!A3424,Composições!A:A,0),8),2,0)</f>
        <v>57.057000000000002</v>
      </c>
      <c r="F3424" s="132">
        <f t="shared" ca="1" si="161"/>
        <v>1426.425</v>
      </c>
      <c r="G3424" s="133">
        <f>IF($K3424="Padrão",BDI!$B$17,IF($K3424="Diferenciado",BDI!$E$17,0))</f>
        <v>0.18609999999999999</v>
      </c>
      <c r="H3424" s="131">
        <f t="shared" ca="1" si="159"/>
        <v>67.680000000000007</v>
      </c>
      <c r="I3424" s="132">
        <f t="shared" ca="1" si="160"/>
        <v>1692</v>
      </c>
      <c r="J3424" s="134"/>
      <c r="K3424" s="135" t="s">
        <v>2977</v>
      </c>
    </row>
    <row r="3425" spans="1:11" x14ac:dyDescent="0.25">
      <c r="A3425" s="128" t="s">
        <v>8429</v>
      </c>
      <c r="B3425" s="129" t="s">
        <v>8430</v>
      </c>
      <c r="C3425" s="130" t="s">
        <v>18</v>
      </c>
      <c r="D3425" s="130">
        <v>25</v>
      </c>
      <c r="E3425" s="176">
        <v>19.989999999999998</v>
      </c>
      <c r="F3425" s="132">
        <f t="shared" si="161"/>
        <v>499.74999999999994</v>
      </c>
      <c r="G3425" s="133">
        <f>IF($K3425="Padrão",BDI!$B$17,IF($K3425="Diferenciado",BDI!$E$17,0))</f>
        <v>0.18609999999999999</v>
      </c>
      <c r="H3425" s="131">
        <f t="shared" si="159"/>
        <v>23.71</v>
      </c>
      <c r="I3425" s="132">
        <f t="shared" si="160"/>
        <v>592.75</v>
      </c>
      <c r="J3425" s="134"/>
      <c r="K3425" s="135" t="s">
        <v>2977</v>
      </c>
    </row>
    <row r="3426" spans="1:11" x14ac:dyDescent="0.25">
      <c r="A3426" s="177" t="s">
        <v>1998</v>
      </c>
      <c r="B3426" s="129" t="s">
        <v>8431</v>
      </c>
      <c r="C3426" s="130" t="s">
        <v>18</v>
      </c>
      <c r="D3426" s="130">
        <v>12</v>
      </c>
      <c r="E3426" s="131">
        <f ca="1">OFFSET(INDEX(Composições!A:H,MATCH(Orçamentária!A3426,Composições!A:A,0),8),2,0)</f>
        <v>63.374499999999991</v>
      </c>
      <c r="F3426" s="132">
        <f t="shared" ca="1" si="161"/>
        <v>760.49399999999991</v>
      </c>
      <c r="G3426" s="133">
        <f>IF($K3426="Padrão",BDI!$B$17,IF($K3426="Diferenciado",BDI!$E$17,0))</f>
        <v>0.18609999999999999</v>
      </c>
      <c r="H3426" s="131">
        <f t="shared" ca="1" si="159"/>
        <v>75.17</v>
      </c>
      <c r="I3426" s="132">
        <f t="shared" ca="1" si="160"/>
        <v>902.04</v>
      </c>
      <c r="J3426" s="134"/>
      <c r="K3426" s="135" t="s">
        <v>2977</v>
      </c>
    </row>
    <row r="3427" spans="1:11" x14ac:dyDescent="0.25">
      <c r="A3427" s="177" t="s">
        <v>1999</v>
      </c>
      <c r="B3427" s="129" t="s">
        <v>8432</v>
      </c>
      <c r="C3427" s="130" t="s">
        <v>18</v>
      </c>
      <c r="D3427" s="130">
        <v>25</v>
      </c>
      <c r="E3427" s="131">
        <f ca="1">OFFSET(INDEX(Composições!A:H,MATCH(Orçamentária!A3427,Composições!A:A,0),8),2,0)</f>
        <v>39.367999999999995</v>
      </c>
      <c r="F3427" s="132">
        <f t="shared" ca="1" si="161"/>
        <v>984.19999999999982</v>
      </c>
      <c r="G3427" s="133">
        <f>IF($K3427="Padrão",BDI!$B$17,IF($K3427="Diferenciado",BDI!$E$17,0))</f>
        <v>0.18609999999999999</v>
      </c>
      <c r="H3427" s="131">
        <f t="shared" ca="1" si="159"/>
        <v>46.69</v>
      </c>
      <c r="I3427" s="132">
        <f t="shared" ca="1" si="160"/>
        <v>1167.25</v>
      </c>
      <c r="J3427" s="134"/>
      <c r="K3427" s="135" t="s">
        <v>2977</v>
      </c>
    </row>
    <row r="3428" spans="1:11" x14ac:dyDescent="0.25">
      <c r="A3428" s="177" t="s">
        <v>2000</v>
      </c>
      <c r="B3428" s="129" t="s">
        <v>8433</v>
      </c>
      <c r="C3428" s="130" t="s">
        <v>18</v>
      </c>
      <c r="D3428" s="130">
        <v>25</v>
      </c>
      <c r="E3428" s="131">
        <f ca="1">OFFSET(INDEX(Composições!A:H,MATCH(Orçamentária!A3428,Composições!A:A,0),8),2,0)</f>
        <v>90.658500000000004</v>
      </c>
      <c r="F3428" s="132">
        <f t="shared" ca="1" si="161"/>
        <v>2266.4625000000001</v>
      </c>
      <c r="G3428" s="133">
        <f>IF($K3428="Padrão",BDI!$B$17,IF($K3428="Diferenciado",BDI!$E$17,0))</f>
        <v>0.18609999999999999</v>
      </c>
      <c r="H3428" s="131">
        <f t="shared" ca="1" si="159"/>
        <v>107.53</v>
      </c>
      <c r="I3428" s="132">
        <f t="shared" ca="1" si="160"/>
        <v>2688.25</v>
      </c>
      <c r="J3428" s="134"/>
      <c r="K3428" s="135" t="s">
        <v>2977</v>
      </c>
    </row>
    <row r="3429" spans="1:11" x14ac:dyDescent="0.25">
      <c r="A3429" s="128" t="s">
        <v>8434</v>
      </c>
      <c r="B3429" s="129" t="s">
        <v>8435</v>
      </c>
      <c r="C3429" s="130" t="s">
        <v>18</v>
      </c>
      <c r="D3429" s="130">
        <v>12</v>
      </c>
      <c r="E3429" s="176">
        <v>165.89</v>
      </c>
      <c r="F3429" s="132">
        <f t="shared" si="161"/>
        <v>1990.6799999999998</v>
      </c>
      <c r="G3429" s="133">
        <f>IF($K3429="Padrão",BDI!$B$17,IF($K3429="Diferenciado",BDI!$E$17,0))</f>
        <v>0.18609999999999999</v>
      </c>
      <c r="H3429" s="131">
        <f t="shared" si="159"/>
        <v>196.76</v>
      </c>
      <c r="I3429" s="132">
        <f t="shared" si="160"/>
        <v>2361.12</v>
      </c>
      <c r="J3429" s="134"/>
      <c r="K3429" s="135" t="s">
        <v>2977</v>
      </c>
    </row>
    <row r="3430" spans="1:11" x14ac:dyDescent="0.25">
      <c r="A3430" s="128" t="s">
        <v>8436</v>
      </c>
      <c r="B3430" s="129" t="s">
        <v>8437</v>
      </c>
      <c r="C3430" s="130" t="s">
        <v>18</v>
      </c>
      <c r="D3430" s="130">
        <v>25</v>
      </c>
      <c r="E3430" s="176">
        <v>14.19</v>
      </c>
      <c r="F3430" s="132">
        <f t="shared" si="161"/>
        <v>354.75</v>
      </c>
      <c r="G3430" s="133">
        <f>IF($K3430="Padrão",BDI!$B$17,IF($K3430="Diferenciado",BDI!$E$17,0))</f>
        <v>0.18609999999999999</v>
      </c>
      <c r="H3430" s="131">
        <f t="shared" si="159"/>
        <v>16.829999999999998</v>
      </c>
      <c r="I3430" s="132">
        <f t="shared" si="160"/>
        <v>420.75</v>
      </c>
      <c r="J3430" s="134"/>
      <c r="K3430" s="135" t="s">
        <v>2977</v>
      </c>
    </row>
    <row r="3431" spans="1:11" x14ac:dyDescent="0.25">
      <c r="A3431" s="128" t="s">
        <v>8438</v>
      </c>
      <c r="B3431" s="129" t="s">
        <v>8439</v>
      </c>
      <c r="C3431" s="130" t="s">
        <v>18</v>
      </c>
      <c r="D3431" s="130">
        <v>12</v>
      </c>
      <c r="E3431" s="176">
        <v>9.75</v>
      </c>
      <c r="F3431" s="132">
        <f t="shared" si="161"/>
        <v>117</v>
      </c>
      <c r="G3431" s="133">
        <f>IF($K3431="Padrão",BDI!$B$17,IF($K3431="Diferenciado",BDI!$E$17,0))</f>
        <v>0.18609999999999999</v>
      </c>
      <c r="H3431" s="131">
        <f t="shared" si="159"/>
        <v>11.56</v>
      </c>
      <c r="I3431" s="132">
        <f t="shared" si="160"/>
        <v>138.72</v>
      </c>
      <c r="J3431" s="134"/>
      <c r="K3431" s="135" t="s">
        <v>2977</v>
      </c>
    </row>
    <row r="3432" spans="1:11" x14ac:dyDescent="0.25">
      <c r="A3432" s="128" t="s">
        <v>8440</v>
      </c>
      <c r="B3432" s="129" t="s">
        <v>8441</v>
      </c>
      <c r="C3432" s="130" t="s">
        <v>18</v>
      </c>
      <c r="D3432" s="130">
        <v>25</v>
      </c>
      <c r="E3432" s="176">
        <v>30.03</v>
      </c>
      <c r="F3432" s="132">
        <f t="shared" si="161"/>
        <v>750.75</v>
      </c>
      <c r="G3432" s="133">
        <f>IF($K3432="Padrão",BDI!$B$17,IF($K3432="Diferenciado",BDI!$E$17,0))</f>
        <v>0.18609999999999999</v>
      </c>
      <c r="H3432" s="131">
        <f t="shared" si="159"/>
        <v>35.619999999999997</v>
      </c>
      <c r="I3432" s="132">
        <f t="shared" si="160"/>
        <v>890.5</v>
      </c>
      <c r="J3432" s="134"/>
      <c r="K3432" s="135" t="s">
        <v>2977</v>
      </c>
    </row>
    <row r="3433" spans="1:11" x14ac:dyDescent="0.25">
      <c r="A3433" s="177" t="s">
        <v>2001</v>
      </c>
      <c r="B3433" s="129" t="s">
        <v>8442</v>
      </c>
      <c r="C3433" s="130" t="s">
        <v>18</v>
      </c>
      <c r="D3433" s="130">
        <v>3</v>
      </c>
      <c r="E3433" s="131">
        <f ca="1">OFFSET(INDEX(Composições!A:H,MATCH(Orçamentária!A3433,Composições!A:A,0),8),2,0)</f>
        <v>97.260999999999996</v>
      </c>
      <c r="F3433" s="132">
        <f t="shared" ca="1" si="161"/>
        <v>291.78300000000002</v>
      </c>
      <c r="G3433" s="133">
        <f>IF($K3433="Padrão",BDI!$B$17,IF($K3433="Diferenciado",BDI!$E$17,0))</f>
        <v>0.18609999999999999</v>
      </c>
      <c r="H3433" s="131">
        <f t="shared" ca="1" si="159"/>
        <v>115.36</v>
      </c>
      <c r="I3433" s="132">
        <f t="shared" ca="1" si="160"/>
        <v>346.08</v>
      </c>
      <c r="J3433" s="134"/>
      <c r="K3433" s="135" t="s">
        <v>2977</v>
      </c>
    </row>
    <row r="3434" spans="1:11" x14ac:dyDescent="0.25">
      <c r="A3434" s="177" t="s">
        <v>2002</v>
      </c>
      <c r="B3434" s="129" t="s">
        <v>8443</v>
      </c>
      <c r="C3434" s="130" t="s">
        <v>18</v>
      </c>
      <c r="D3434" s="130">
        <v>3</v>
      </c>
      <c r="E3434" s="131">
        <f ca="1">OFFSET(INDEX(Composições!A:H,MATCH(Orçamentária!A3434,Composições!A:A,0),8),2,0)</f>
        <v>49.932000000000002</v>
      </c>
      <c r="F3434" s="132">
        <f t="shared" ca="1" si="161"/>
        <v>149.79599999999999</v>
      </c>
      <c r="G3434" s="133">
        <f>IF($K3434="Padrão",BDI!$B$17,IF($K3434="Diferenciado",BDI!$E$17,0))</f>
        <v>0.18609999999999999</v>
      </c>
      <c r="H3434" s="131">
        <f t="shared" ca="1" si="159"/>
        <v>59.22</v>
      </c>
      <c r="I3434" s="132">
        <f t="shared" ca="1" si="160"/>
        <v>177.66</v>
      </c>
      <c r="J3434" s="134"/>
      <c r="K3434" s="135" t="s">
        <v>2977</v>
      </c>
    </row>
    <row r="3435" spans="1:11" x14ac:dyDescent="0.25">
      <c r="A3435" s="177" t="s">
        <v>2003</v>
      </c>
      <c r="B3435" s="129" t="s">
        <v>8444</v>
      </c>
      <c r="C3435" s="130" t="s">
        <v>18</v>
      </c>
      <c r="D3435" s="130">
        <v>12</v>
      </c>
      <c r="E3435" s="131">
        <f ca="1">OFFSET(INDEX(Composições!A:H,MATCH(Orçamentária!A3435,Composições!A:A,0),8),2,0)</f>
        <v>116.79299999999999</v>
      </c>
      <c r="F3435" s="132">
        <f t="shared" ca="1" si="161"/>
        <v>1401.5159999999998</v>
      </c>
      <c r="G3435" s="133">
        <f>IF($K3435="Padrão",BDI!$B$17,IF($K3435="Diferenciado",BDI!$E$17,0))</f>
        <v>0.18609999999999999</v>
      </c>
      <c r="H3435" s="131">
        <f t="shared" ca="1" si="159"/>
        <v>138.53</v>
      </c>
      <c r="I3435" s="132">
        <f t="shared" ca="1" si="160"/>
        <v>1662.36</v>
      </c>
      <c r="J3435" s="134"/>
      <c r="K3435" s="135" t="s">
        <v>2977</v>
      </c>
    </row>
    <row r="3436" spans="1:11" x14ac:dyDescent="0.25">
      <c r="A3436" s="128" t="s">
        <v>8445</v>
      </c>
      <c r="B3436" s="129" t="s">
        <v>8446</v>
      </c>
      <c r="C3436" s="130" t="s">
        <v>18</v>
      </c>
      <c r="D3436" s="130">
        <v>10</v>
      </c>
      <c r="E3436" s="176">
        <v>100.37</v>
      </c>
      <c r="F3436" s="132">
        <f t="shared" si="161"/>
        <v>1003.7</v>
      </c>
      <c r="G3436" s="133">
        <f>IF($K3436="Padrão",BDI!$B$17,IF($K3436="Diferenciado",BDI!$E$17,0))</f>
        <v>0.18609999999999999</v>
      </c>
      <c r="H3436" s="131">
        <f t="shared" si="159"/>
        <v>119.05</v>
      </c>
      <c r="I3436" s="132">
        <f t="shared" si="160"/>
        <v>1190.5</v>
      </c>
      <c r="J3436" s="134"/>
      <c r="K3436" s="135" t="s">
        <v>2977</v>
      </c>
    </row>
    <row r="3437" spans="1:11" x14ac:dyDescent="0.25">
      <c r="A3437" s="177" t="s">
        <v>2004</v>
      </c>
      <c r="B3437" s="129" t="s">
        <v>8447</v>
      </c>
      <c r="C3437" s="130" t="s">
        <v>18</v>
      </c>
      <c r="D3437" s="130">
        <v>12</v>
      </c>
      <c r="E3437" s="131">
        <f ca="1">OFFSET(INDEX(Composições!A:H,MATCH(Orçamentária!A3437,Composições!A:A,0),8),2,0)</f>
        <v>56.012</v>
      </c>
      <c r="F3437" s="132">
        <f t="shared" ca="1" si="161"/>
        <v>672.14400000000001</v>
      </c>
      <c r="G3437" s="133">
        <f>IF($K3437="Padrão",BDI!$B$17,IF($K3437="Diferenciado",BDI!$E$17,0))</f>
        <v>0.18609999999999999</v>
      </c>
      <c r="H3437" s="131">
        <f t="shared" ca="1" si="159"/>
        <v>66.44</v>
      </c>
      <c r="I3437" s="132">
        <f t="shared" ca="1" si="160"/>
        <v>797.28</v>
      </c>
      <c r="J3437" s="134"/>
      <c r="K3437" s="135" t="s">
        <v>2977</v>
      </c>
    </row>
    <row r="3438" spans="1:11" x14ac:dyDescent="0.25">
      <c r="A3438" s="128" t="s">
        <v>8448</v>
      </c>
      <c r="B3438" s="129" t="s">
        <v>8449</v>
      </c>
      <c r="C3438" s="130" t="s">
        <v>18</v>
      </c>
      <c r="D3438" s="130">
        <v>3</v>
      </c>
      <c r="E3438" s="176">
        <v>11.55</v>
      </c>
      <c r="F3438" s="132">
        <f t="shared" si="161"/>
        <v>34.650000000000006</v>
      </c>
      <c r="G3438" s="133">
        <f>IF($K3438="Padrão",BDI!$B$17,IF($K3438="Diferenciado",BDI!$E$17,0))</f>
        <v>0.18609999999999999</v>
      </c>
      <c r="H3438" s="131">
        <f t="shared" si="159"/>
        <v>13.7</v>
      </c>
      <c r="I3438" s="132">
        <f t="shared" si="160"/>
        <v>41.1</v>
      </c>
      <c r="J3438" s="134"/>
      <c r="K3438" s="135" t="s">
        <v>2977</v>
      </c>
    </row>
    <row r="3439" spans="1:11" x14ac:dyDescent="0.25">
      <c r="A3439" s="177" t="s">
        <v>2005</v>
      </c>
      <c r="B3439" s="129" t="s">
        <v>8450</v>
      </c>
      <c r="C3439" s="130" t="s">
        <v>18</v>
      </c>
      <c r="D3439" s="130">
        <v>25</v>
      </c>
      <c r="E3439" s="131">
        <f ca="1">OFFSET(INDEX(Composições!A:H,MATCH(Orçamentária!A3439,Composições!A:A,0),8),2,0)</f>
        <v>154.40349999999998</v>
      </c>
      <c r="F3439" s="132">
        <f t="shared" ca="1" si="161"/>
        <v>3860.0874999999996</v>
      </c>
      <c r="G3439" s="133">
        <f>IF($K3439="Padrão",BDI!$B$17,IF($K3439="Diferenciado",BDI!$E$17,0))</f>
        <v>0.18609999999999999</v>
      </c>
      <c r="H3439" s="131">
        <f t="shared" ca="1" si="159"/>
        <v>183.14</v>
      </c>
      <c r="I3439" s="132">
        <f t="shared" ca="1" si="160"/>
        <v>4578.5</v>
      </c>
      <c r="J3439" s="134"/>
      <c r="K3439" s="135" t="s">
        <v>2977</v>
      </c>
    </row>
    <row r="3440" spans="1:11" x14ac:dyDescent="0.25">
      <c r="A3440" s="128" t="s">
        <v>8451</v>
      </c>
      <c r="B3440" s="129" t="s">
        <v>8452</v>
      </c>
      <c r="C3440" s="130" t="s">
        <v>18</v>
      </c>
      <c r="D3440" s="130">
        <v>12</v>
      </c>
      <c r="E3440" s="176">
        <v>41.54</v>
      </c>
      <c r="F3440" s="132">
        <f t="shared" si="161"/>
        <v>498.48</v>
      </c>
      <c r="G3440" s="133">
        <f>IF($K3440="Padrão",BDI!$B$17,IF($K3440="Diferenciado",BDI!$E$17,0))</f>
        <v>0.18609999999999999</v>
      </c>
      <c r="H3440" s="131">
        <f t="shared" si="159"/>
        <v>49.27</v>
      </c>
      <c r="I3440" s="132">
        <f t="shared" si="160"/>
        <v>591.24</v>
      </c>
      <c r="J3440" s="134"/>
      <c r="K3440" s="135" t="s">
        <v>2977</v>
      </c>
    </row>
    <row r="3441" spans="1:11" x14ac:dyDescent="0.25">
      <c r="A3441" s="177" t="s">
        <v>2006</v>
      </c>
      <c r="B3441" s="129" t="s">
        <v>8453</v>
      </c>
      <c r="C3441" s="130" t="s">
        <v>18</v>
      </c>
      <c r="D3441" s="130">
        <v>25</v>
      </c>
      <c r="E3441" s="131">
        <f ca="1">OFFSET(INDEX(Composições!A:H,MATCH(Orçamentária!A3441,Composições!A:A,0),8),2,0)</f>
        <v>81.55749999999999</v>
      </c>
      <c r="F3441" s="132">
        <f t="shared" ca="1" si="161"/>
        <v>2038.9374999999998</v>
      </c>
      <c r="G3441" s="133">
        <f>IF($K3441="Padrão",BDI!$B$17,IF($K3441="Diferenciado",BDI!$E$17,0))</f>
        <v>0.18609999999999999</v>
      </c>
      <c r="H3441" s="131">
        <f t="shared" ca="1" si="159"/>
        <v>96.74</v>
      </c>
      <c r="I3441" s="132">
        <f t="shared" ca="1" si="160"/>
        <v>2418.5</v>
      </c>
      <c r="J3441" s="134"/>
      <c r="K3441" s="135" t="s">
        <v>2977</v>
      </c>
    </row>
    <row r="3442" spans="1:11" x14ac:dyDescent="0.25">
      <c r="A3442" s="177" t="s">
        <v>2007</v>
      </c>
      <c r="B3442" s="129" t="s">
        <v>8454</v>
      </c>
      <c r="C3442" s="130" t="s">
        <v>18</v>
      </c>
      <c r="D3442" s="130">
        <v>12</v>
      </c>
      <c r="E3442" s="131">
        <f ca="1">OFFSET(INDEX(Composições!A:H,MATCH(Orçamentária!A3442,Composições!A:A,0),8),2,0)</f>
        <v>230.84049999999999</v>
      </c>
      <c r="F3442" s="132">
        <f t="shared" ca="1" si="161"/>
        <v>2770.0859999999998</v>
      </c>
      <c r="G3442" s="133">
        <f>IF($K3442="Padrão",BDI!$B$17,IF($K3442="Diferenciado",BDI!$E$17,0))</f>
        <v>0.18609999999999999</v>
      </c>
      <c r="H3442" s="131">
        <f t="shared" ca="1" si="159"/>
        <v>273.8</v>
      </c>
      <c r="I3442" s="132">
        <f t="shared" ca="1" si="160"/>
        <v>3285.6</v>
      </c>
      <c r="J3442" s="134"/>
      <c r="K3442" s="135" t="s">
        <v>2977</v>
      </c>
    </row>
    <row r="3443" spans="1:11" x14ac:dyDescent="0.25">
      <c r="A3443" s="177" t="s">
        <v>2008</v>
      </c>
      <c r="B3443" s="129" t="s">
        <v>8455</v>
      </c>
      <c r="C3443" s="130" t="s">
        <v>18</v>
      </c>
      <c r="D3443" s="130">
        <v>25</v>
      </c>
      <c r="E3443" s="131">
        <f ca="1">OFFSET(INDEX(Composições!A:H,MATCH(Orçamentária!A3443,Composições!A:A,0),8),2,0)</f>
        <v>272.09899999999999</v>
      </c>
      <c r="F3443" s="132">
        <f t="shared" ca="1" si="161"/>
        <v>6802.4749999999995</v>
      </c>
      <c r="G3443" s="133">
        <f>IF($K3443="Padrão",BDI!$B$17,IF($K3443="Diferenciado",BDI!$E$17,0))</f>
        <v>0.18609999999999999</v>
      </c>
      <c r="H3443" s="131">
        <f t="shared" ca="1" si="159"/>
        <v>322.74</v>
      </c>
      <c r="I3443" s="132">
        <f t="shared" ca="1" si="160"/>
        <v>8068.5</v>
      </c>
      <c r="J3443" s="134"/>
      <c r="K3443" s="135" t="s">
        <v>2977</v>
      </c>
    </row>
    <row r="3444" spans="1:11" x14ac:dyDescent="0.25">
      <c r="A3444" s="177" t="s">
        <v>2010</v>
      </c>
      <c r="B3444" s="129" t="s">
        <v>8456</v>
      </c>
      <c r="C3444" s="130" t="s">
        <v>18</v>
      </c>
      <c r="D3444" s="130">
        <v>12</v>
      </c>
      <c r="E3444" s="131">
        <f ca="1">OFFSET(INDEX(Composições!A:H,MATCH(Orçamentária!A3444,Composições!A:A,0),8),2,0)</f>
        <v>78.98299999999999</v>
      </c>
      <c r="F3444" s="132">
        <f t="shared" ca="1" si="161"/>
        <v>947.79599999999982</v>
      </c>
      <c r="G3444" s="133">
        <f>IF($K3444="Padrão",BDI!$B$17,IF($K3444="Diferenciado",BDI!$E$17,0))</f>
        <v>0.18609999999999999</v>
      </c>
      <c r="H3444" s="131">
        <f t="shared" ca="1" si="159"/>
        <v>93.68</v>
      </c>
      <c r="I3444" s="132">
        <f t="shared" ca="1" si="160"/>
        <v>1124.1600000000001</v>
      </c>
      <c r="J3444" s="134"/>
      <c r="K3444" s="135" t="s">
        <v>2977</v>
      </c>
    </row>
    <row r="3445" spans="1:11" x14ac:dyDescent="0.25">
      <c r="A3445" s="177" t="s">
        <v>2011</v>
      </c>
      <c r="B3445" s="129" t="s">
        <v>8457</v>
      </c>
      <c r="C3445" s="130" t="s">
        <v>18</v>
      </c>
      <c r="D3445" s="130">
        <v>25</v>
      </c>
      <c r="E3445" s="131">
        <f ca="1">OFFSET(INDEX(Composições!A:H,MATCH(Orçamentária!A3445,Composições!A:A,0),8),2,0)</f>
        <v>19.247</v>
      </c>
      <c r="F3445" s="132">
        <f t="shared" ca="1" si="161"/>
        <v>481.17500000000001</v>
      </c>
      <c r="G3445" s="133">
        <f>IF($K3445="Padrão",BDI!$B$17,IF($K3445="Diferenciado",BDI!$E$17,0))</f>
        <v>0.18609999999999999</v>
      </c>
      <c r="H3445" s="131">
        <f t="shared" ca="1" si="159"/>
        <v>22.83</v>
      </c>
      <c r="I3445" s="132">
        <f t="shared" ca="1" si="160"/>
        <v>570.75</v>
      </c>
      <c r="J3445" s="134"/>
      <c r="K3445" s="135" t="s">
        <v>2977</v>
      </c>
    </row>
    <row r="3446" spans="1:11" x14ac:dyDescent="0.25">
      <c r="A3446" s="177" t="s">
        <v>2013</v>
      </c>
      <c r="B3446" s="129" t="s">
        <v>8458</v>
      </c>
      <c r="C3446" s="130" t="s">
        <v>18</v>
      </c>
      <c r="D3446" s="130">
        <v>12</v>
      </c>
      <c r="E3446" s="131">
        <f ca="1">OFFSET(INDEX(Composições!A:H,MATCH(Orçamentária!A3446,Composições!A:A,0),8),2,0)</f>
        <v>537.63349999999991</v>
      </c>
      <c r="F3446" s="132">
        <f t="shared" ca="1" si="161"/>
        <v>6451.601999999999</v>
      </c>
      <c r="G3446" s="133">
        <f>IF($K3446="Padrão",BDI!$B$17,IF($K3446="Diferenciado",BDI!$E$17,0))</f>
        <v>0.18609999999999999</v>
      </c>
      <c r="H3446" s="131">
        <f t="shared" ca="1" si="159"/>
        <v>637.69000000000005</v>
      </c>
      <c r="I3446" s="132">
        <f t="shared" ca="1" si="160"/>
        <v>7652.28</v>
      </c>
      <c r="J3446" s="134"/>
      <c r="K3446" s="135" t="s">
        <v>2977</v>
      </c>
    </row>
    <row r="3447" spans="1:11" x14ac:dyDescent="0.25">
      <c r="A3447" s="128" t="s">
        <v>8459</v>
      </c>
      <c r="B3447" s="129" t="s">
        <v>8460</v>
      </c>
      <c r="C3447" s="130" t="s">
        <v>18</v>
      </c>
      <c r="D3447" s="130">
        <v>25</v>
      </c>
      <c r="E3447" s="176">
        <v>190.29</v>
      </c>
      <c r="F3447" s="132">
        <f t="shared" si="161"/>
        <v>4757.25</v>
      </c>
      <c r="G3447" s="133">
        <f>IF($K3447="Padrão",BDI!$B$17,IF($K3447="Diferenciado",BDI!$E$17,0))</f>
        <v>0.18609999999999999</v>
      </c>
      <c r="H3447" s="131">
        <f t="shared" si="159"/>
        <v>225.7</v>
      </c>
      <c r="I3447" s="132">
        <f t="shared" si="160"/>
        <v>5642.5</v>
      </c>
      <c r="J3447" s="134"/>
      <c r="K3447" s="135" t="s">
        <v>2977</v>
      </c>
    </row>
    <row r="3448" spans="1:11" x14ac:dyDescent="0.25">
      <c r="A3448" s="177" t="s">
        <v>2014</v>
      </c>
      <c r="B3448" s="129" t="s">
        <v>8461</v>
      </c>
      <c r="C3448" s="130" t="s">
        <v>18</v>
      </c>
      <c r="D3448" s="130">
        <v>12</v>
      </c>
      <c r="E3448" s="131">
        <f ca="1">OFFSET(INDEX(Composições!A:H,MATCH(Orçamentária!A3448,Composições!A:A,0),8),2,0)</f>
        <v>267.30149999999998</v>
      </c>
      <c r="F3448" s="132">
        <f t="shared" ca="1" si="161"/>
        <v>3207.6179999999995</v>
      </c>
      <c r="G3448" s="133">
        <f>IF($K3448="Padrão",BDI!$B$17,IF($K3448="Diferenciado",BDI!$E$17,0))</f>
        <v>0.18609999999999999</v>
      </c>
      <c r="H3448" s="131">
        <f t="shared" ca="1" si="159"/>
        <v>317.05</v>
      </c>
      <c r="I3448" s="132">
        <f t="shared" ca="1" si="160"/>
        <v>3804.6</v>
      </c>
      <c r="J3448" s="134"/>
      <c r="K3448" s="135" t="s">
        <v>2977</v>
      </c>
    </row>
    <row r="3449" spans="1:11" x14ac:dyDescent="0.25">
      <c r="A3449" s="177" t="s">
        <v>2015</v>
      </c>
      <c r="B3449" s="129" t="s">
        <v>8462</v>
      </c>
      <c r="C3449" s="130" t="s">
        <v>18</v>
      </c>
      <c r="D3449" s="130">
        <v>25</v>
      </c>
      <c r="E3449" s="131">
        <f ca="1">OFFSET(INDEX(Composições!A:H,MATCH(Orçamentária!A3449,Composições!A:A,0),8),2,0)</f>
        <v>657.11500000000001</v>
      </c>
      <c r="F3449" s="132">
        <f t="shared" ca="1" si="161"/>
        <v>16427.875</v>
      </c>
      <c r="G3449" s="133">
        <f>IF($K3449="Padrão",BDI!$B$17,IF($K3449="Diferenciado",BDI!$E$17,0))</f>
        <v>0.18609999999999999</v>
      </c>
      <c r="H3449" s="131">
        <f t="shared" ca="1" si="159"/>
        <v>779.4</v>
      </c>
      <c r="I3449" s="132">
        <f t="shared" ca="1" si="160"/>
        <v>19485</v>
      </c>
      <c r="J3449" s="134"/>
      <c r="K3449" s="135" t="s">
        <v>2977</v>
      </c>
    </row>
    <row r="3450" spans="1:11" x14ac:dyDescent="0.25">
      <c r="A3450" s="128" t="s">
        <v>8463</v>
      </c>
      <c r="B3450" s="129" t="s">
        <v>8464</v>
      </c>
      <c r="C3450" s="130" t="s">
        <v>18</v>
      </c>
      <c r="D3450" s="130">
        <v>12</v>
      </c>
      <c r="E3450" s="176">
        <v>182.28</v>
      </c>
      <c r="F3450" s="132">
        <f t="shared" si="161"/>
        <v>2187.36</v>
      </c>
      <c r="G3450" s="133">
        <f>IF($K3450="Padrão",BDI!$B$17,IF($K3450="Diferenciado",BDI!$E$17,0))</f>
        <v>0.18609999999999999</v>
      </c>
      <c r="H3450" s="131">
        <f t="shared" si="159"/>
        <v>216.2</v>
      </c>
      <c r="I3450" s="132">
        <f t="shared" si="160"/>
        <v>2594.4</v>
      </c>
      <c r="J3450" s="134"/>
      <c r="K3450" s="135" t="s">
        <v>2977</v>
      </c>
    </row>
    <row r="3451" spans="1:11" x14ac:dyDescent="0.25">
      <c r="A3451" s="177" t="s">
        <v>2016</v>
      </c>
      <c r="B3451" s="129" t="s">
        <v>8465</v>
      </c>
      <c r="C3451" s="130" t="s">
        <v>18</v>
      </c>
      <c r="D3451" s="130">
        <v>25</v>
      </c>
      <c r="E3451" s="131">
        <f ca="1">OFFSET(INDEX(Composições!A:H,MATCH(Orçamentária!A3451,Composições!A:A,0),8),2,0)</f>
        <v>246.18299999999996</v>
      </c>
      <c r="F3451" s="132">
        <f t="shared" ca="1" si="161"/>
        <v>6154.5749999999989</v>
      </c>
      <c r="G3451" s="133">
        <f>IF($K3451="Padrão",BDI!$B$17,IF($K3451="Diferenciado",BDI!$E$17,0))</f>
        <v>0.18609999999999999</v>
      </c>
      <c r="H3451" s="131">
        <f t="shared" ca="1" si="159"/>
        <v>292</v>
      </c>
      <c r="I3451" s="132">
        <f t="shared" ca="1" si="160"/>
        <v>7300</v>
      </c>
      <c r="J3451" s="134"/>
      <c r="K3451" s="135" t="s">
        <v>2977</v>
      </c>
    </row>
    <row r="3452" spans="1:11" x14ac:dyDescent="0.25">
      <c r="A3452" s="128" t="s">
        <v>8466</v>
      </c>
      <c r="B3452" s="129" t="s">
        <v>8467</v>
      </c>
      <c r="C3452" s="130" t="s">
        <v>18</v>
      </c>
      <c r="D3452" s="130">
        <v>12</v>
      </c>
      <c r="E3452" s="176">
        <v>128.05000000000001</v>
      </c>
      <c r="F3452" s="132">
        <f t="shared" si="161"/>
        <v>1536.6000000000001</v>
      </c>
      <c r="G3452" s="133">
        <f>IF($K3452="Padrão",BDI!$B$17,IF($K3452="Diferenciado",BDI!$E$17,0))</f>
        <v>0.18609999999999999</v>
      </c>
      <c r="H3452" s="131">
        <f t="shared" si="159"/>
        <v>151.88</v>
      </c>
      <c r="I3452" s="132">
        <f t="shared" si="160"/>
        <v>1822.56</v>
      </c>
      <c r="J3452" s="134"/>
      <c r="K3452" s="135" t="s">
        <v>2977</v>
      </c>
    </row>
    <row r="3453" spans="1:11" x14ac:dyDescent="0.25">
      <c r="A3453" s="177" t="s">
        <v>2017</v>
      </c>
      <c r="B3453" s="129" t="s">
        <v>8468</v>
      </c>
      <c r="C3453" s="130" t="s">
        <v>18</v>
      </c>
      <c r="D3453" s="130">
        <v>25</v>
      </c>
      <c r="E3453" s="131">
        <f ca="1">OFFSET(INDEX(Composições!A:H,MATCH(Orçamentária!A3453,Composições!A:A,0),8),2,0)</f>
        <v>515.55550000000005</v>
      </c>
      <c r="F3453" s="132">
        <f t="shared" ca="1" si="161"/>
        <v>12888.887500000001</v>
      </c>
      <c r="G3453" s="133">
        <f>IF($K3453="Padrão",BDI!$B$17,IF($K3453="Diferenciado",BDI!$E$17,0))</f>
        <v>0.18609999999999999</v>
      </c>
      <c r="H3453" s="131">
        <f t="shared" ca="1" si="159"/>
        <v>611.5</v>
      </c>
      <c r="I3453" s="132">
        <f t="shared" ca="1" si="160"/>
        <v>15287.5</v>
      </c>
      <c r="J3453" s="134"/>
      <c r="K3453" s="135" t="s">
        <v>2977</v>
      </c>
    </row>
    <row r="3454" spans="1:11" x14ac:dyDescent="0.25">
      <c r="A3454" s="128" t="s">
        <v>8469</v>
      </c>
      <c r="B3454" s="129" t="s">
        <v>8470</v>
      </c>
      <c r="C3454" s="130" t="s">
        <v>18</v>
      </c>
      <c r="D3454" s="130">
        <v>12</v>
      </c>
      <c r="E3454" s="176">
        <v>222.51</v>
      </c>
      <c r="F3454" s="132">
        <f t="shared" si="161"/>
        <v>2670.12</v>
      </c>
      <c r="G3454" s="133">
        <f>IF($K3454="Padrão",BDI!$B$17,IF($K3454="Diferenciado",BDI!$E$17,0))</f>
        <v>0.18609999999999999</v>
      </c>
      <c r="H3454" s="131">
        <f t="shared" si="159"/>
        <v>263.92</v>
      </c>
      <c r="I3454" s="132">
        <f t="shared" si="160"/>
        <v>3167.04</v>
      </c>
      <c r="J3454" s="134"/>
      <c r="K3454" s="135" t="s">
        <v>2977</v>
      </c>
    </row>
    <row r="3455" spans="1:11" x14ac:dyDescent="0.25">
      <c r="A3455" s="177" t="s">
        <v>2018</v>
      </c>
      <c r="B3455" s="129" t="s">
        <v>8471</v>
      </c>
      <c r="C3455" s="130" t="s">
        <v>18</v>
      </c>
      <c r="D3455" s="130">
        <v>25</v>
      </c>
      <c r="E3455" s="131">
        <f ca="1">OFFSET(INDEX(Composições!A:H,MATCH(Orçamentária!A3455,Composições!A:A,0),8),2,0)</f>
        <v>409.26</v>
      </c>
      <c r="F3455" s="132">
        <f t="shared" ca="1" si="161"/>
        <v>10231.5</v>
      </c>
      <c r="G3455" s="133">
        <f>IF($K3455="Padrão",BDI!$B$17,IF($K3455="Diferenciado",BDI!$E$17,0))</f>
        <v>0.18609999999999999</v>
      </c>
      <c r="H3455" s="131">
        <f t="shared" ca="1" si="159"/>
        <v>485.42</v>
      </c>
      <c r="I3455" s="132">
        <f t="shared" ca="1" si="160"/>
        <v>12135.5</v>
      </c>
      <c r="J3455" s="134"/>
      <c r="K3455" s="135" t="s">
        <v>2977</v>
      </c>
    </row>
    <row r="3456" spans="1:11" x14ac:dyDescent="0.25">
      <c r="A3456" s="177" t="s">
        <v>2019</v>
      </c>
      <c r="B3456" s="129" t="s">
        <v>8472</v>
      </c>
      <c r="C3456" s="130" t="s">
        <v>18</v>
      </c>
      <c r="D3456" s="130">
        <v>12</v>
      </c>
      <c r="E3456" s="131">
        <f ca="1">OFFSET(INDEX(Composições!A:H,MATCH(Orçamentária!A3456,Composições!A:A,0),8),2,0)</f>
        <v>1028.0899999999999</v>
      </c>
      <c r="F3456" s="132">
        <f t="shared" ca="1" si="161"/>
        <v>12337.079999999998</v>
      </c>
      <c r="G3456" s="133">
        <f>IF($K3456="Padrão",BDI!$B$17,IF($K3456="Diferenciado",BDI!$E$17,0))</f>
        <v>0.18609999999999999</v>
      </c>
      <c r="H3456" s="131">
        <f t="shared" ca="1" si="159"/>
        <v>1219.42</v>
      </c>
      <c r="I3456" s="132">
        <f t="shared" ca="1" si="160"/>
        <v>14633.04</v>
      </c>
      <c r="J3456" s="134"/>
      <c r="K3456" s="135" t="s">
        <v>2977</v>
      </c>
    </row>
    <row r="3457" spans="1:11" x14ac:dyDescent="0.25">
      <c r="A3457" s="128" t="s">
        <v>8473</v>
      </c>
      <c r="B3457" s="129" t="s">
        <v>8474</v>
      </c>
      <c r="C3457" s="130" t="s">
        <v>18</v>
      </c>
      <c r="D3457" s="130">
        <v>3</v>
      </c>
      <c r="E3457" s="176">
        <v>304.48</v>
      </c>
      <c r="F3457" s="132">
        <f t="shared" si="161"/>
        <v>913.44</v>
      </c>
      <c r="G3457" s="133">
        <f>IF($K3457="Padrão",BDI!$B$17,IF($K3457="Diferenciado",BDI!$E$17,0))</f>
        <v>0.18609999999999999</v>
      </c>
      <c r="H3457" s="131">
        <f t="shared" si="159"/>
        <v>361.14</v>
      </c>
      <c r="I3457" s="132">
        <f t="shared" si="160"/>
        <v>1083.42</v>
      </c>
      <c r="J3457" s="134"/>
      <c r="K3457" s="135" t="s">
        <v>2977</v>
      </c>
    </row>
    <row r="3458" spans="1:11" x14ac:dyDescent="0.25">
      <c r="A3458" s="128" t="s">
        <v>8475</v>
      </c>
      <c r="B3458" s="129" t="s">
        <v>8476</v>
      </c>
      <c r="C3458" s="130" t="s">
        <v>18</v>
      </c>
      <c r="D3458" s="130">
        <v>3</v>
      </c>
      <c r="E3458" s="176">
        <v>157.9</v>
      </c>
      <c r="F3458" s="132">
        <f t="shared" si="161"/>
        <v>473.70000000000005</v>
      </c>
      <c r="G3458" s="133">
        <f>IF($K3458="Padrão",BDI!$B$17,IF($K3458="Diferenciado",BDI!$E$17,0))</f>
        <v>0.18609999999999999</v>
      </c>
      <c r="H3458" s="131">
        <f t="shared" si="159"/>
        <v>187.29</v>
      </c>
      <c r="I3458" s="132">
        <f t="shared" si="160"/>
        <v>561.87</v>
      </c>
      <c r="J3458" s="134"/>
      <c r="K3458" s="135" t="s">
        <v>2977</v>
      </c>
    </row>
    <row r="3459" spans="1:11" x14ac:dyDescent="0.25">
      <c r="A3459" s="128" t="s">
        <v>8477</v>
      </c>
      <c r="B3459" s="129" t="s">
        <v>8478</v>
      </c>
      <c r="C3459" s="130" t="s">
        <v>18</v>
      </c>
      <c r="D3459" s="130">
        <v>3</v>
      </c>
      <c r="E3459" s="176">
        <v>118.62</v>
      </c>
      <c r="F3459" s="132">
        <f t="shared" si="161"/>
        <v>355.86</v>
      </c>
      <c r="G3459" s="133">
        <f>IF($K3459="Padrão",BDI!$B$17,IF($K3459="Diferenciado",BDI!$E$17,0))</f>
        <v>0.18609999999999999</v>
      </c>
      <c r="H3459" s="131">
        <f t="shared" si="159"/>
        <v>140.69999999999999</v>
      </c>
      <c r="I3459" s="132">
        <f t="shared" si="160"/>
        <v>422.1</v>
      </c>
      <c r="J3459" s="134"/>
      <c r="K3459" s="135" t="s">
        <v>2977</v>
      </c>
    </row>
    <row r="3460" spans="1:11" x14ac:dyDescent="0.25">
      <c r="A3460" s="177" t="s">
        <v>2020</v>
      </c>
      <c r="B3460" s="129" t="s">
        <v>8479</v>
      </c>
      <c r="C3460" s="130" t="s">
        <v>18</v>
      </c>
      <c r="D3460" s="130">
        <v>25</v>
      </c>
      <c r="E3460" s="131">
        <f ca="1">OFFSET(INDEX(Composições!A:H,MATCH(Orçamentária!A3460,Composições!A:A,0),8),2,0)</f>
        <v>61.645499999999998</v>
      </c>
      <c r="F3460" s="132">
        <f t="shared" ca="1" si="161"/>
        <v>1541.1375</v>
      </c>
      <c r="G3460" s="133">
        <f>IF($K3460="Padrão",BDI!$B$17,IF($K3460="Diferenciado",BDI!$E$17,0))</f>
        <v>0.18609999999999999</v>
      </c>
      <c r="H3460" s="131">
        <f t="shared" ca="1" si="159"/>
        <v>73.12</v>
      </c>
      <c r="I3460" s="132">
        <f t="shared" ca="1" si="160"/>
        <v>1828</v>
      </c>
      <c r="J3460" s="134"/>
      <c r="K3460" s="135" t="s">
        <v>2977</v>
      </c>
    </row>
    <row r="3461" spans="1:11" x14ac:dyDescent="0.25">
      <c r="A3461" s="177" t="s">
        <v>2021</v>
      </c>
      <c r="B3461" s="129" t="s">
        <v>8480</v>
      </c>
      <c r="C3461" s="130" t="s">
        <v>18</v>
      </c>
      <c r="D3461" s="130">
        <v>3</v>
      </c>
      <c r="E3461" s="131">
        <f ca="1">OFFSET(INDEX(Composições!A:H,MATCH(Orçamentária!A3461,Composições!A:A,0),8),2,0)</f>
        <v>12.4735</v>
      </c>
      <c r="F3461" s="132">
        <f t="shared" ca="1" si="161"/>
        <v>37.420499999999997</v>
      </c>
      <c r="G3461" s="133">
        <f>IF($K3461="Padrão",BDI!$B$17,IF($K3461="Diferenciado",BDI!$E$17,0))</f>
        <v>0.18609999999999999</v>
      </c>
      <c r="H3461" s="131">
        <f t="shared" ca="1" si="159"/>
        <v>14.79</v>
      </c>
      <c r="I3461" s="132">
        <f t="shared" ca="1" si="160"/>
        <v>44.37</v>
      </c>
      <c r="J3461" s="134"/>
      <c r="K3461" s="135" t="s">
        <v>2977</v>
      </c>
    </row>
    <row r="3462" spans="1:11" x14ac:dyDescent="0.25">
      <c r="A3462" s="177" t="s">
        <v>2022</v>
      </c>
      <c r="B3462" s="129" t="s">
        <v>8481</v>
      </c>
      <c r="C3462" s="130" t="s">
        <v>18</v>
      </c>
      <c r="D3462" s="130">
        <v>5</v>
      </c>
      <c r="E3462" s="131">
        <f ca="1">OFFSET(INDEX(Composições!A:H,MATCH(Orçamentária!A3462,Composições!A:A,0),8),2,0)</f>
        <v>16.111999999999998</v>
      </c>
      <c r="F3462" s="132">
        <f t="shared" ca="1" si="161"/>
        <v>80.559999999999988</v>
      </c>
      <c r="G3462" s="133">
        <f>IF($K3462="Padrão",BDI!$B$17,IF($K3462="Diferenciado",BDI!$E$17,0))</f>
        <v>0.18609999999999999</v>
      </c>
      <c r="H3462" s="131">
        <f t="shared" ref="H3462:H3525" ca="1" si="162">IF(ISNUMBER(E3462),ROUND(E3462*(1+G3462),2),"")</f>
        <v>19.11</v>
      </c>
      <c r="I3462" s="132">
        <f t="shared" ref="I3462:I3525" ca="1" si="163">IF(ISNUMBER(E3462),ROUND(H3462*D3462,2),"")</f>
        <v>95.55</v>
      </c>
      <c r="J3462" s="134"/>
      <c r="K3462" s="135" t="s">
        <v>2977</v>
      </c>
    </row>
    <row r="3463" spans="1:11" x14ac:dyDescent="0.25">
      <c r="A3463" s="177" t="s">
        <v>2023</v>
      </c>
      <c r="B3463" s="129" t="s">
        <v>8482</v>
      </c>
      <c r="C3463" s="130" t="s">
        <v>18</v>
      </c>
      <c r="D3463" s="130">
        <v>3</v>
      </c>
      <c r="E3463" s="131">
        <f ca="1">OFFSET(INDEX(Composições!A:H,MATCH(Orçamentária!A3463,Composições!A:A,0),8),2,0)</f>
        <v>6.84</v>
      </c>
      <c r="F3463" s="132">
        <f t="shared" ref="F3463:F3526" ca="1" si="164">IF(ISNUMBER(E3463),D3463*E3463,"")</f>
        <v>20.52</v>
      </c>
      <c r="G3463" s="133">
        <f>IF($K3463="Padrão",BDI!$B$17,IF($K3463="Diferenciado",BDI!$E$17,0))</f>
        <v>0.18609999999999999</v>
      </c>
      <c r="H3463" s="131">
        <f t="shared" ca="1" si="162"/>
        <v>8.11</v>
      </c>
      <c r="I3463" s="132">
        <f t="shared" ca="1" si="163"/>
        <v>24.33</v>
      </c>
      <c r="J3463" s="134"/>
      <c r="K3463" s="135" t="s">
        <v>2977</v>
      </c>
    </row>
    <row r="3464" spans="1:11" x14ac:dyDescent="0.25">
      <c r="A3464" s="177" t="s">
        <v>2024</v>
      </c>
      <c r="B3464" s="129" t="s">
        <v>8483</v>
      </c>
      <c r="C3464" s="130" t="s">
        <v>18</v>
      </c>
      <c r="D3464" s="130">
        <v>3</v>
      </c>
      <c r="E3464" s="131">
        <f ca="1">OFFSET(INDEX(Composições!A:H,MATCH(Orçamentária!A3464,Composições!A:A,0),8),2,0)</f>
        <v>1.3109999999999999</v>
      </c>
      <c r="F3464" s="132">
        <f t="shared" ca="1" si="164"/>
        <v>3.9329999999999998</v>
      </c>
      <c r="G3464" s="133">
        <f>IF($K3464="Padrão",BDI!$B$17,IF($K3464="Diferenciado",BDI!$E$17,0))</f>
        <v>0.18609999999999999</v>
      </c>
      <c r="H3464" s="131">
        <f t="shared" ca="1" si="162"/>
        <v>1.55</v>
      </c>
      <c r="I3464" s="132">
        <f t="shared" ca="1" si="163"/>
        <v>4.6500000000000004</v>
      </c>
      <c r="J3464" s="134"/>
      <c r="K3464" s="135" t="s">
        <v>2977</v>
      </c>
    </row>
    <row r="3465" spans="1:11" x14ac:dyDescent="0.25">
      <c r="A3465" s="177" t="s">
        <v>2025</v>
      </c>
      <c r="B3465" s="129" t="s">
        <v>8484</v>
      </c>
      <c r="C3465" s="130" t="s">
        <v>18</v>
      </c>
      <c r="D3465" s="130">
        <v>3</v>
      </c>
      <c r="E3465" s="131">
        <f ca="1">OFFSET(INDEX(Composições!A:H,MATCH(Orçamentária!A3465,Composições!A:A,0),8),2,0)</f>
        <v>20.7575</v>
      </c>
      <c r="F3465" s="132">
        <f t="shared" ca="1" si="164"/>
        <v>62.272500000000001</v>
      </c>
      <c r="G3465" s="133">
        <f>IF($K3465="Padrão",BDI!$B$17,IF($K3465="Diferenciado",BDI!$E$17,0))</f>
        <v>0.18609999999999999</v>
      </c>
      <c r="H3465" s="131">
        <f t="shared" ca="1" si="162"/>
        <v>24.62</v>
      </c>
      <c r="I3465" s="132">
        <f t="shared" ca="1" si="163"/>
        <v>73.86</v>
      </c>
      <c r="J3465" s="134"/>
      <c r="K3465" s="135" t="s">
        <v>2977</v>
      </c>
    </row>
    <row r="3466" spans="1:11" x14ac:dyDescent="0.25">
      <c r="A3466" s="177" t="s">
        <v>2026</v>
      </c>
      <c r="B3466" s="129" t="s">
        <v>8485</v>
      </c>
      <c r="C3466" s="130" t="s">
        <v>18</v>
      </c>
      <c r="D3466" s="130">
        <v>12</v>
      </c>
      <c r="E3466" s="131">
        <f ca="1">OFFSET(INDEX(Composições!A:H,MATCH(Orçamentária!A3466,Composições!A:A,0),8),2,0)</f>
        <v>52.0505</v>
      </c>
      <c r="F3466" s="132">
        <f t="shared" ca="1" si="164"/>
        <v>624.60599999999999</v>
      </c>
      <c r="G3466" s="133">
        <f>IF($K3466="Padrão",BDI!$B$17,IF($K3466="Diferenciado",BDI!$E$17,0))</f>
        <v>0.18609999999999999</v>
      </c>
      <c r="H3466" s="131">
        <f t="shared" ca="1" si="162"/>
        <v>61.74</v>
      </c>
      <c r="I3466" s="132">
        <f t="shared" ca="1" si="163"/>
        <v>740.88</v>
      </c>
      <c r="J3466" s="134"/>
      <c r="K3466" s="135" t="s">
        <v>2977</v>
      </c>
    </row>
    <row r="3467" spans="1:11" x14ac:dyDescent="0.25">
      <c r="A3467" s="128" t="s">
        <v>8486</v>
      </c>
      <c r="B3467" s="129" t="s">
        <v>8487</v>
      </c>
      <c r="C3467" s="130" t="s">
        <v>18</v>
      </c>
      <c r="D3467" s="130">
        <v>12</v>
      </c>
      <c r="E3467" s="176">
        <v>56.06</v>
      </c>
      <c r="F3467" s="132">
        <f t="shared" si="164"/>
        <v>672.72</v>
      </c>
      <c r="G3467" s="133">
        <f>IF($K3467="Padrão",BDI!$B$17,IF($K3467="Diferenciado",BDI!$E$17,0))</f>
        <v>0.18609999999999999</v>
      </c>
      <c r="H3467" s="131">
        <f t="shared" si="162"/>
        <v>66.489999999999995</v>
      </c>
      <c r="I3467" s="132">
        <f t="shared" si="163"/>
        <v>797.88</v>
      </c>
      <c r="J3467" s="134"/>
      <c r="K3467" s="135" t="s">
        <v>2977</v>
      </c>
    </row>
    <row r="3468" spans="1:11" x14ac:dyDescent="0.25">
      <c r="A3468" s="177" t="s">
        <v>2027</v>
      </c>
      <c r="B3468" s="129" t="s">
        <v>8488</v>
      </c>
      <c r="C3468" s="130" t="s">
        <v>18</v>
      </c>
      <c r="D3468" s="130">
        <v>12</v>
      </c>
      <c r="E3468" s="131">
        <f ca="1">OFFSET(INDEX(Composições!A:H,MATCH(Orçamentária!A3468,Composições!A:A,0),8),2,0)</f>
        <v>9.6044999999999998</v>
      </c>
      <c r="F3468" s="132">
        <f t="shared" ca="1" si="164"/>
        <v>115.25399999999999</v>
      </c>
      <c r="G3468" s="133">
        <f>IF($K3468="Padrão",BDI!$B$17,IF($K3468="Diferenciado",BDI!$E$17,0))</f>
        <v>0.18609999999999999</v>
      </c>
      <c r="H3468" s="131">
        <f t="shared" ca="1" si="162"/>
        <v>11.39</v>
      </c>
      <c r="I3468" s="132">
        <f t="shared" ca="1" si="163"/>
        <v>136.68</v>
      </c>
      <c r="J3468" s="134"/>
      <c r="K3468" s="135" t="s">
        <v>2977</v>
      </c>
    </row>
    <row r="3469" spans="1:11" x14ac:dyDescent="0.25">
      <c r="A3469" s="177" t="s">
        <v>2028</v>
      </c>
      <c r="B3469" s="129" t="s">
        <v>8489</v>
      </c>
      <c r="C3469" s="130" t="s">
        <v>18</v>
      </c>
      <c r="D3469" s="130">
        <v>12</v>
      </c>
      <c r="E3469" s="131">
        <f ca="1">OFFSET(INDEX(Composições!A:H,MATCH(Orçamentária!A3469,Composições!A:A,0),8),2,0)</f>
        <v>14.193</v>
      </c>
      <c r="F3469" s="132">
        <f t="shared" ca="1" si="164"/>
        <v>170.316</v>
      </c>
      <c r="G3469" s="133">
        <f>IF($K3469="Padrão",BDI!$B$17,IF($K3469="Diferenciado",BDI!$E$17,0))</f>
        <v>0.18609999999999999</v>
      </c>
      <c r="H3469" s="131">
        <f t="shared" ca="1" si="162"/>
        <v>16.829999999999998</v>
      </c>
      <c r="I3469" s="132">
        <f t="shared" ca="1" si="163"/>
        <v>201.96</v>
      </c>
      <c r="J3469" s="134"/>
      <c r="K3469" s="135" t="s">
        <v>2977</v>
      </c>
    </row>
    <row r="3470" spans="1:11" x14ac:dyDescent="0.25">
      <c r="A3470" s="177" t="s">
        <v>2029</v>
      </c>
      <c r="B3470" s="129" t="s">
        <v>8490</v>
      </c>
      <c r="C3470" s="130" t="s">
        <v>18</v>
      </c>
      <c r="D3470" s="130">
        <v>12</v>
      </c>
      <c r="E3470" s="131">
        <f ca="1">OFFSET(INDEX(Composições!A:H,MATCH(Orçamentária!A3470,Composições!A:A,0),8),2,0)</f>
        <v>3.8665000000000003</v>
      </c>
      <c r="F3470" s="132">
        <f t="shared" ca="1" si="164"/>
        <v>46.398000000000003</v>
      </c>
      <c r="G3470" s="133">
        <f>IF($K3470="Padrão",BDI!$B$17,IF($K3470="Diferenciado",BDI!$E$17,0))</f>
        <v>0.18609999999999999</v>
      </c>
      <c r="H3470" s="131">
        <f t="shared" ca="1" si="162"/>
        <v>4.59</v>
      </c>
      <c r="I3470" s="132">
        <f t="shared" ca="1" si="163"/>
        <v>55.08</v>
      </c>
      <c r="J3470" s="134"/>
      <c r="K3470" s="135" t="s">
        <v>2977</v>
      </c>
    </row>
    <row r="3471" spans="1:11" x14ac:dyDescent="0.25">
      <c r="A3471" s="177" t="s">
        <v>2031</v>
      </c>
      <c r="B3471" s="129" t="s">
        <v>8491</v>
      </c>
      <c r="C3471" s="130" t="s">
        <v>18</v>
      </c>
      <c r="D3471" s="130">
        <v>3</v>
      </c>
      <c r="E3471" s="131">
        <f ca="1">OFFSET(INDEX(Composições!A:H,MATCH(Orçamentária!A3471,Composições!A:A,0),8),2,0)</f>
        <v>2.9544999999999999</v>
      </c>
      <c r="F3471" s="132">
        <f t="shared" ca="1" si="164"/>
        <v>8.8635000000000002</v>
      </c>
      <c r="G3471" s="133">
        <f>IF($K3471="Padrão",BDI!$B$17,IF($K3471="Diferenciado",BDI!$E$17,0))</f>
        <v>0.18609999999999999</v>
      </c>
      <c r="H3471" s="131">
        <f t="shared" ca="1" si="162"/>
        <v>3.5</v>
      </c>
      <c r="I3471" s="132">
        <f t="shared" ca="1" si="163"/>
        <v>10.5</v>
      </c>
      <c r="J3471" s="134"/>
      <c r="K3471" s="135" t="s">
        <v>2977</v>
      </c>
    </row>
    <row r="3472" spans="1:11" x14ac:dyDescent="0.25">
      <c r="A3472" s="128" t="s">
        <v>8492</v>
      </c>
      <c r="B3472" s="129" t="s">
        <v>8493</v>
      </c>
      <c r="C3472" s="130" t="s">
        <v>18</v>
      </c>
      <c r="D3472" s="130">
        <v>5</v>
      </c>
      <c r="E3472" s="176">
        <v>16.22</v>
      </c>
      <c r="F3472" s="132">
        <f t="shared" si="164"/>
        <v>81.099999999999994</v>
      </c>
      <c r="G3472" s="133">
        <f>IF($K3472="Padrão",BDI!$B$17,IF($K3472="Diferenciado",BDI!$E$17,0))</f>
        <v>0.18609999999999999</v>
      </c>
      <c r="H3472" s="131">
        <f t="shared" si="162"/>
        <v>19.239999999999998</v>
      </c>
      <c r="I3472" s="132">
        <f t="shared" si="163"/>
        <v>96.2</v>
      </c>
      <c r="J3472" s="134"/>
      <c r="K3472" s="135" t="s">
        <v>2977</v>
      </c>
    </row>
    <row r="3473" spans="1:11" x14ac:dyDescent="0.25">
      <c r="A3473" s="128" t="s">
        <v>8494</v>
      </c>
      <c r="B3473" s="129" t="s">
        <v>8495</v>
      </c>
      <c r="C3473" s="130" t="s">
        <v>18</v>
      </c>
      <c r="D3473" s="130">
        <v>3</v>
      </c>
      <c r="E3473" s="176">
        <v>220</v>
      </c>
      <c r="F3473" s="132">
        <f t="shared" si="164"/>
        <v>660</v>
      </c>
      <c r="G3473" s="133">
        <f>IF($K3473="Padrão",BDI!$B$17,IF($K3473="Diferenciado",BDI!$E$17,0))</f>
        <v>0.18609999999999999</v>
      </c>
      <c r="H3473" s="131">
        <f t="shared" si="162"/>
        <v>260.94</v>
      </c>
      <c r="I3473" s="132">
        <f t="shared" si="163"/>
        <v>782.82</v>
      </c>
      <c r="J3473" s="134"/>
      <c r="K3473" s="135" t="s">
        <v>2977</v>
      </c>
    </row>
    <row r="3474" spans="1:11" x14ac:dyDescent="0.25">
      <c r="A3474" s="128" t="s">
        <v>8496</v>
      </c>
      <c r="B3474" s="129" t="s">
        <v>8497</v>
      </c>
      <c r="C3474" s="130" t="s">
        <v>18</v>
      </c>
      <c r="D3474" s="130">
        <v>3</v>
      </c>
      <c r="E3474" s="176">
        <v>159.96</v>
      </c>
      <c r="F3474" s="132">
        <f t="shared" si="164"/>
        <v>479.88</v>
      </c>
      <c r="G3474" s="133">
        <f>IF($K3474="Padrão",BDI!$B$17,IF($K3474="Diferenciado",BDI!$E$17,0))</f>
        <v>0.18609999999999999</v>
      </c>
      <c r="H3474" s="131">
        <f t="shared" si="162"/>
        <v>189.73</v>
      </c>
      <c r="I3474" s="132">
        <f t="shared" si="163"/>
        <v>569.19000000000005</v>
      </c>
      <c r="J3474" s="134"/>
      <c r="K3474" s="135" t="s">
        <v>2977</v>
      </c>
    </row>
    <row r="3475" spans="1:11" x14ac:dyDescent="0.25">
      <c r="A3475" s="128" t="s">
        <v>8498</v>
      </c>
      <c r="B3475" s="129" t="s">
        <v>8499</v>
      </c>
      <c r="C3475" s="130" t="s">
        <v>18</v>
      </c>
      <c r="D3475" s="130">
        <v>3</v>
      </c>
      <c r="E3475" s="176">
        <v>72.319999999999993</v>
      </c>
      <c r="F3475" s="132">
        <f t="shared" si="164"/>
        <v>216.95999999999998</v>
      </c>
      <c r="G3475" s="133">
        <f>IF($K3475="Padrão",BDI!$B$17,IF($K3475="Diferenciado",BDI!$E$17,0))</f>
        <v>0.18609999999999999</v>
      </c>
      <c r="H3475" s="131">
        <f t="shared" si="162"/>
        <v>85.78</v>
      </c>
      <c r="I3475" s="132">
        <f t="shared" si="163"/>
        <v>257.33999999999997</v>
      </c>
      <c r="J3475" s="134"/>
      <c r="K3475" s="135" t="s">
        <v>2977</v>
      </c>
    </row>
    <row r="3476" spans="1:11" x14ac:dyDescent="0.25">
      <c r="A3476" s="177" t="s">
        <v>2033</v>
      </c>
      <c r="B3476" s="129" t="s">
        <v>2034</v>
      </c>
      <c r="C3476" s="130" t="s">
        <v>106</v>
      </c>
      <c r="D3476" s="130">
        <v>650</v>
      </c>
      <c r="E3476" s="131">
        <f ca="1">OFFSET(INDEX(Composições!A:H,MATCH(Orçamentária!A3476,Composições!A:A,0),8),2,0)</f>
        <v>31.924390282499999</v>
      </c>
      <c r="F3476" s="132">
        <f t="shared" ca="1" si="164"/>
        <v>20750.853683624999</v>
      </c>
      <c r="G3476" s="133">
        <f>IF($K3476="Padrão",BDI!$B$17,IF($K3476="Diferenciado",BDI!$E$17,0))</f>
        <v>0.26419999999999999</v>
      </c>
      <c r="H3476" s="131">
        <f t="shared" ca="1" si="162"/>
        <v>40.36</v>
      </c>
      <c r="I3476" s="132">
        <f t="shared" ca="1" si="163"/>
        <v>26234</v>
      </c>
      <c r="J3476" s="134"/>
      <c r="K3476" s="135" t="s">
        <v>2979</v>
      </c>
    </row>
    <row r="3477" spans="1:11" x14ac:dyDescent="0.25">
      <c r="A3477" s="177" t="s">
        <v>2035</v>
      </c>
      <c r="B3477" s="129" t="s">
        <v>8500</v>
      </c>
      <c r="C3477" s="130" t="s">
        <v>3995</v>
      </c>
      <c r="D3477" s="130">
        <v>1</v>
      </c>
      <c r="E3477" s="131">
        <f ca="1">OFFSET(INDEX(Composições!A:H,MATCH(Orçamentária!A3477,Composições!A:A,0),8),2,0)</f>
        <v>14973.322434199999</v>
      </c>
      <c r="F3477" s="132">
        <f t="shared" ca="1" si="164"/>
        <v>14973.322434199999</v>
      </c>
      <c r="G3477" s="133">
        <f>IF($K3477="Padrão",BDI!$B$17,IF($K3477="Diferenciado",BDI!$E$17,0))</f>
        <v>0.26419999999999999</v>
      </c>
      <c r="H3477" s="131">
        <f t="shared" ca="1" si="162"/>
        <v>18929.27</v>
      </c>
      <c r="I3477" s="132">
        <f t="shared" ca="1" si="163"/>
        <v>18929.27</v>
      </c>
      <c r="J3477" s="134"/>
      <c r="K3477" s="135" t="s">
        <v>2979</v>
      </c>
    </row>
    <row r="3478" spans="1:11" hidden="1" x14ac:dyDescent="0.25">
      <c r="A3478" s="128" t="s">
        <v>8501</v>
      </c>
      <c r="B3478" s="129" t="s">
        <v>8502</v>
      </c>
      <c r="C3478" s="130" t="s">
        <v>18</v>
      </c>
      <c r="D3478" s="130">
        <v>0</v>
      </c>
      <c r="E3478" s="131" t="s">
        <v>13</v>
      </c>
      <c r="F3478" s="132" t="str">
        <f t="shared" si="164"/>
        <v/>
      </c>
      <c r="G3478" s="133">
        <f>IF($K3478="Padrão",BDI!$B$17,IF($K3478="Diferenciado",BDI!$E$17,0))</f>
        <v>0.26419999999999999</v>
      </c>
      <c r="H3478" s="131" t="str">
        <f t="shared" si="162"/>
        <v/>
      </c>
      <c r="I3478" s="132" t="str">
        <f t="shared" si="163"/>
        <v/>
      </c>
      <c r="J3478" s="134"/>
      <c r="K3478" s="135" t="s">
        <v>2979</v>
      </c>
    </row>
    <row r="3479" spans="1:11" hidden="1" x14ac:dyDescent="0.25">
      <c r="A3479" s="177" t="s">
        <v>2036</v>
      </c>
      <c r="B3479" s="129" t="s">
        <v>8503</v>
      </c>
      <c r="C3479" s="130" t="s">
        <v>68</v>
      </c>
      <c r="D3479" s="130">
        <v>0</v>
      </c>
      <c r="E3479" s="131">
        <f ca="1">OFFSET(INDEX(Composições!A:H,MATCH(Orçamentária!A3479,Composições!A:A,0),8),2,0)</f>
        <v>306.74571850000001</v>
      </c>
      <c r="F3479" s="132">
        <f t="shared" ca="1" si="164"/>
        <v>0</v>
      </c>
      <c r="G3479" s="133">
        <f>IF($K3479="Padrão",BDI!$B$17,IF($K3479="Diferenciado",BDI!$E$17,0))</f>
        <v>0.26419999999999999</v>
      </c>
      <c r="H3479" s="131">
        <f t="shared" ca="1" si="162"/>
        <v>387.79</v>
      </c>
      <c r="I3479" s="132">
        <f t="shared" ca="1" si="163"/>
        <v>0</v>
      </c>
      <c r="J3479" s="134"/>
      <c r="K3479" s="135" t="s">
        <v>2979</v>
      </c>
    </row>
    <row r="3480" spans="1:11" hidden="1" x14ac:dyDescent="0.25">
      <c r="A3480" s="177" t="s">
        <v>2037</v>
      </c>
      <c r="B3480" s="129" t="s">
        <v>8504</v>
      </c>
      <c r="C3480" s="130" t="s">
        <v>68</v>
      </c>
      <c r="D3480" s="130">
        <v>0</v>
      </c>
      <c r="E3480" s="131">
        <f ca="1">OFFSET(INDEX(Composições!A:H,MATCH(Orçamentária!A3480,Composições!A:A,0),8),2,0)</f>
        <v>306.74571850000001</v>
      </c>
      <c r="F3480" s="132">
        <f t="shared" ca="1" si="164"/>
        <v>0</v>
      </c>
      <c r="G3480" s="133">
        <f>IF($K3480="Padrão",BDI!$B$17,IF($K3480="Diferenciado",BDI!$E$17,0))</f>
        <v>0.26419999999999999</v>
      </c>
      <c r="H3480" s="131">
        <f t="shared" ca="1" si="162"/>
        <v>387.79</v>
      </c>
      <c r="I3480" s="132">
        <f t="shared" ca="1" si="163"/>
        <v>0</v>
      </c>
      <c r="J3480" s="134"/>
      <c r="K3480" s="135" t="s">
        <v>2979</v>
      </c>
    </row>
    <row r="3481" spans="1:11" hidden="1" x14ac:dyDescent="0.25">
      <c r="A3481" s="128" t="s">
        <v>8505</v>
      </c>
      <c r="B3481" s="129" t="s">
        <v>8506</v>
      </c>
      <c r="C3481" s="130" t="s">
        <v>68</v>
      </c>
      <c r="D3481" s="130">
        <v>0</v>
      </c>
      <c r="E3481" s="131" t="s">
        <v>13</v>
      </c>
      <c r="F3481" s="132" t="str">
        <f t="shared" si="164"/>
        <v/>
      </c>
      <c r="G3481" s="133">
        <f>IF($K3481="Padrão",BDI!$B$17,IF($K3481="Diferenciado",BDI!$E$17,0))</f>
        <v>0.26419999999999999</v>
      </c>
      <c r="H3481" s="131" t="str">
        <f t="shared" si="162"/>
        <v/>
      </c>
      <c r="I3481" s="132" t="str">
        <f t="shared" si="163"/>
        <v/>
      </c>
      <c r="J3481" s="134"/>
      <c r="K3481" s="135" t="s">
        <v>2979</v>
      </c>
    </row>
    <row r="3482" spans="1:11" hidden="1" x14ac:dyDescent="0.25">
      <c r="A3482" s="177" t="s">
        <v>2038</v>
      </c>
      <c r="B3482" s="129" t="s">
        <v>8507</v>
      </c>
      <c r="C3482" s="130" t="s">
        <v>68</v>
      </c>
      <c r="D3482" s="130">
        <v>0</v>
      </c>
      <c r="E3482" s="131">
        <f ca="1">OFFSET(INDEX(Composições!A:H,MATCH(Orçamentária!A3482,Composições!A:A,0),8),2,0)</f>
        <v>15.7291785</v>
      </c>
      <c r="F3482" s="132">
        <f t="shared" ca="1" si="164"/>
        <v>0</v>
      </c>
      <c r="G3482" s="133">
        <f>IF($K3482="Padrão",BDI!$B$17,IF($K3482="Diferenciado",BDI!$E$17,0))</f>
        <v>0.26419999999999999</v>
      </c>
      <c r="H3482" s="131">
        <f t="shared" ca="1" si="162"/>
        <v>19.88</v>
      </c>
      <c r="I3482" s="132">
        <f t="shared" ca="1" si="163"/>
        <v>0</v>
      </c>
      <c r="J3482" s="134"/>
      <c r="K3482" s="135" t="s">
        <v>2979</v>
      </c>
    </row>
    <row r="3483" spans="1:11" hidden="1" x14ac:dyDescent="0.25">
      <c r="A3483" s="177" t="s">
        <v>2039</v>
      </c>
      <c r="B3483" s="129" t="s">
        <v>8508</v>
      </c>
      <c r="C3483" s="130" t="s">
        <v>68</v>
      </c>
      <c r="D3483" s="130">
        <v>0</v>
      </c>
      <c r="E3483" s="131">
        <f ca="1">OFFSET(INDEX(Composições!A:H,MATCH(Orçamentária!A3483,Composições!A:A,0),8),2,0)</f>
        <v>82.801725273287417</v>
      </c>
      <c r="F3483" s="132">
        <f t="shared" ca="1" si="164"/>
        <v>0</v>
      </c>
      <c r="G3483" s="133">
        <f>IF($K3483="Padrão",BDI!$B$17,IF($K3483="Diferenciado",BDI!$E$17,0))</f>
        <v>0.26419999999999999</v>
      </c>
      <c r="H3483" s="131">
        <f t="shared" ca="1" si="162"/>
        <v>104.68</v>
      </c>
      <c r="I3483" s="132">
        <f t="shared" ca="1" si="163"/>
        <v>0</v>
      </c>
      <c r="J3483" s="134"/>
      <c r="K3483" s="135" t="s">
        <v>2979</v>
      </c>
    </row>
    <row r="3484" spans="1:11" hidden="1" x14ac:dyDescent="0.25">
      <c r="A3484" s="128" t="s">
        <v>8509</v>
      </c>
      <c r="B3484" s="129" t="s">
        <v>8510</v>
      </c>
      <c r="C3484" s="130" t="s">
        <v>18</v>
      </c>
      <c r="D3484" s="130">
        <v>0</v>
      </c>
      <c r="E3484" s="131" t="s">
        <v>13</v>
      </c>
      <c r="F3484" s="132" t="str">
        <f t="shared" si="164"/>
        <v/>
      </c>
      <c r="G3484" s="133">
        <f>IF($K3484="Padrão",BDI!$B$17,IF($K3484="Diferenciado",BDI!$E$17,0))</f>
        <v>0.26419999999999999</v>
      </c>
      <c r="H3484" s="131" t="str">
        <f t="shared" si="162"/>
        <v/>
      </c>
      <c r="I3484" s="132" t="str">
        <f t="shared" si="163"/>
        <v/>
      </c>
      <c r="J3484" s="134"/>
      <c r="K3484" s="135" t="s">
        <v>2979</v>
      </c>
    </row>
    <row r="3485" spans="1:11" hidden="1" x14ac:dyDescent="0.25">
      <c r="A3485" s="177" t="s">
        <v>2040</v>
      </c>
      <c r="B3485" s="129" t="s">
        <v>8511</v>
      </c>
      <c r="C3485" s="130" t="s">
        <v>1788</v>
      </c>
      <c r="D3485" s="130">
        <v>0</v>
      </c>
      <c r="E3485" s="131">
        <f ca="1">OFFSET(INDEX(Composições!A:H,MATCH(Orçamentária!A3485,Composições!A:A,0),8),2,0)</f>
        <v>51.546999999999997</v>
      </c>
      <c r="F3485" s="132">
        <f t="shared" ca="1" si="164"/>
        <v>0</v>
      </c>
      <c r="G3485" s="133">
        <f>IF($K3485="Padrão",BDI!$B$17,IF($K3485="Diferenciado",BDI!$E$17,0))</f>
        <v>0.26419999999999999</v>
      </c>
      <c r="H3485" s="131">
        <f t="shared" ca="1" si="162"/>
        <v>65.17</v>
      </c>
      <c r="I3485" s="132">
        <f t="shared" ca="1" si="163"/>
        <v>0</v>
      </c>
      <c r="J3485" s="134"/>
      <c r="K3485" s="135" t="s">
        <v>2979</v>
      </c>
    </row>
    <row r="3486" spans="1:11" hidden="1" x14ac:dyDescent="0.25">
      <c r="A3486" s="128" t="s">
        <v>8512</v>
      </c>
      <c r="B3486" s="129" t="s">
        <v>8513</v>
      </c>
      <c r="C3486" s="130" t="s">
        <v>18</v>
      </c>
      <c r="D3486" s="130">
        <v>0</v>
      </c>
      <c r="E3486" s="131" t="s">
        <v>13</v>
      </c>
      <c r="F3486" s="132" t="str">
        <f t="shared" si="164"/>
        <v/>
      </c>
      <c r="G3486" s="133">
        <f>IF($K3486="Padrão",BDI!$B$17,IF($K3486="Diferenciado",BDI!$E$17,0))</f>
        <v>0.26419999999999999</v>
      </c>
      <c r="H3486" s="131" t="str">
        <f t="shared" si="162"/>
        <v/>
      </c>
      <c r="I3486" s="132" t="str">
        <f t="shared" si="163"/>
        <v/>
      </c>
      <c r="J3486" s="134"/>
      <c r="K3486" s="135" t="s">
        <v>2979</v>
      </c>
    </row>
    <row r="3487" spans="1:11" hidden="1" x14ac:dyDescent="0.25">
      <c r="A3487" s="177" t="s">
        <v>2041</v>
      </c>
      <c r="B3487" s="129" t="s">
        <v>8514</v>
      </c>
      <c r="C3487" s="130" t="s">
        <v>72</v>
      </c>
      <c r="D3487" s="130">
        <v>0</v>
      </c>
      <c r="E3487" s="131">
        <f ca="1">OFFSET(INDEX(Composições!A:H,MATCH(Orçamentária!A3487,Composições!A:A,0),8),2,0)</f>
        <v>10.44281663516068</v>
      </c>
      <c r="F3487" s="132">
        <f t="shared" ca="1" si="164"/>
        <v>0</v>
      </c>
      <c r="G3487" s="133">
        <f>IF($K3487="Padrão",BDI!$B$17,IF($K3487="Diferenciado",BDI!$E$17,0))</f>
        <v>0.26419999999999999</v>
      </c>
      <c r="H3487" s="131">
        <f t="shared" ca="1" si="162"/>
        <v>13.2</v>
      </c>
      <c r="I3487" s="132">
        <f t="shared" ca="1" si="163"/>
        <v>0</v>
      </c>
      <c r="J3487" s="134"/>
      <c r="K3487" s="135" t="s">
        <v>2979</v>
      </c>
    </row>
    <row r="3488" spans="1:11" hidden="1" x14ac:dyDescent="0.25">
      <c r="A3488" s="177" t="s">
        <v>2043</v>
      </c>
      <c r="B3488" s="129" t="s">
        <v>8515</v>
      </c>
      <c r="C3488" s="130" t="s">
        <v>18</v>
      </c>
      <c r="D3488" s="130">
        <v>0</v>
      </c>
      <c r="E3488" s="131">
        <f ca="1">OFFSET(INDEX(Composições!A:H,MATCH(Orçamentária!A3488,Composições!A:A,0),8),2,0)</f>
        <v>588.64050099999997</v>
      </c>
      <c r="F3488" s="132">
        <f t="shared" ca="1" si="164"/>
        <v>0</v>
      </c>
      <c r="G3488" s="133">
        <f>IF($K3488="Padrão",BDI!$B$17,IF($K3488="Diferenciado",BDI!$E$17,0))</f>
        <v>0.26419999999999999</v>
      </c>
      <c r="H3488" s="131">
        <f t="shared" ca="1" si="162"/>
        <v>744.16</v>
      </c>
      <c r="I3488" s="132">
        <f t="shared" ca="1" si="163"/>
        <v>0</v>
      </c>
      <c r="J3488" s="134"/>
      <c r="K3488" s="135" t="s">
        <v>2979</v>
      </c>
    </row>
    <row r="3489" spans="1:11" hidden="1" x14ac:dyDescent="0.25">
      <c r="A3489" s="177" t="s">
        <v>2044</v>
      </c>
      <c r="B3489" s="129" t="s">
        <v>8516</v>
      </c>
      <c r="C3489" s="130" t="s">
        <v>68</v>
      </c>
      <c r="D3489" s="130">
        <v>0</v>
      </c>
      <c r="E3489" s="131">
        <f ca="1">OFFSET(INDEX(Composições!A:H,MATCH(Orçamentária!A3489,Composições!A:A,0),8),2,0)</f>
        <v>23.151499999999999</v>
      </c>
      <c r="F3489" s="132">
        <f t="shared" ca="1" si="164"/>
        <v>0</v>
      </c>
      <c r="G3489" s="133">
        <f>IF($K3489="Padrão",BDI!$B$17,IF($K3489="Diferenciado",BDI!$E$17,0))</f>
        <v>0.26419999999999999</v>
      </c>
      <c r="H3489" s="131">
        <f t="shared" ca="1" si="162"/>
        <v>29.27</v>
      </c>
      <c r="I3489" s="132">
        <f t="shared" ca="1" si="163"/>
        <v>0</v>
      </c>
      <c r="J3489" s="134"/>
      <c r="K3489" s="135" t="s">
        <v>2979</v>
      </c>
    </row>
    <row r="3490" spans="1:11" hidden="1" x14ac:dyDescent="0.25">
      <c r="A3490" s="177" t="s">
        <v>2046</v>
      </c>
      <c r="B3490" s="129" t="s">
        <v>8517</v>
      </c>
      <c r="C3490" s="130" t="s">
        <v>18</v>
      </c>
      <c r="D3490" s="130">
        <v>0</v>
      </c>
      <c r="E3490" s="131">
        <f ca="1">OFFSET(INDEX(Composições!A:H,MATCH(Orçamentária!A3490,Composições!A:A,0),8),2,0)</f>
        <v>5727.3200000000006</v>
      </c>
      <c r="F3490" s="132">
        <f t="shared" ca="1" si="164"/>
        <v>0</v>
      </c>
      <c r="G3490" s="133">
        <f>IF($K3490="Padrão",BDI!$B$17,IF($K3490="Diferenciado",BDI!$E$17,0))</f>
        <v>0.26419999999999999</v>
      </c>
      <c r="H3490" s="131">
        <f t="shared" ca="1" si="162"/>
        <v>7240.48</v>
      </c>
      <c r="I3490" s="132">
        <f t="shared" ca="1" si="163"/>
        <v>0</v>
      </c>
      <c r="J3490" s="134"/>
      <c r="K3490" s="135" t="s">
        <v>2979</v>
      </c>
    </row>
    <row r="3491" spans="1:11" hidden="1" x14ac:dyDescent="0.25">
      <c r="A3491" s="177" t="s">
        <v>2047</v>
      </c>
      <c r="B3491" s="129" t="s">
        <v>8518</v>
      </c>
      <c r="C3491" s="130" t="s">
        <v>18</v>
      </c>
      <c r="D3491" s="130">
        <v>0</v>
      </c>
      <c r="E3491" s="131">
        <f ca="1">OFFSET(INDEX(Composições!A:H,MATCH(Orçamentária!A3491,Composições!A:A,0),8),2,0)</f>
        <v>226.40779915487997</v>
      </c>
      <c r="F3491" s="132">
        <f t="shared" ca="1" si="164"/>
        <v>0</v>
      </c>
      <c r="G3491" s="133">
        <f>IF($K3491="Padrão",BDI!$B$17,IF($K3491="Diferenciado",BDI!$E$17,0))</f>
        <v>0.26419999999999999</v>
      </c>
      <c r="H3491" s="131">
        <f t="shared" ca="1" si="162"/>
        <v>286.22000000000003</v>
      </c>
      <c r="I3491" s="132">
        <f t="shared" ca="1" si="163"/>
        <v>0</v>
      </c>
      <c r="J3491" s="134"/>
      <c r="K3491" s="135" t="s">
        <v>2979</v>
      </c>
    </row>
    <row r="3492" spans="1:11" x14ac:dyDescent="0.25">
      <c r="A3492" s="177" t="s">
        <v>2049</v>
      </c>
      <c r="B3492" s="129" t="s">
        <v>8519</v>
      </c>
      <c r="C3492" s="130" t="s">
        <v>3995</v>
      </c>
      <c r="D3492" s="130">
        <v>1</v>
      </c>
      <c r="E3492" s="131">
        <f ca="1">OFFSET(INDEX(Composições!A:H,MATCH(Orçamentária!A3492,Composições!A:A,0),8),2,0)</f>
        <v>5814.5050769999998</v>
      </c>
      <c r="F3492" s="132">
        <f t="shared" ca="1" si="164"/>
        <v>5814.5050769999998</v>
      </c>
      <c r="G3492" s="133">
        <f>IF($K3492="Padrão",BDI!$B$17,IF($K3492="Diferenciado",BDI!$E$17,0))</f>
        <v>0.26419999999999999</v>
      </c>
      <c r="H3492" s="131">
        <f t="shared" ca="1" si="162"/>
        <v>7350.7</v>
      </c>
      <c r="I3492" s="132">
        <f t="shared" ca="1" si="163"/>
        <v>7350.7</v>
      </c>
      <c r="J3492" s="134"/>
      <c r="K3492" s="135" t="s">
        <v>2979</v>
      </c>
    </row>
    <row r="3493" spans="1:11" hidden="1" x14ac:dyDescent="0.25">
      <c r="A3493" s="177" t="s">
        <v>2050</v>
      </c>
      <c r="B3493" s="129" t="s">
        <v>2051</v>
      </c>
      <c r="C3493" s="130" t="s">
        <v>68</v>
      </c>
      <c r="D3493" s="130">
        <v>0</v>
      </c>
      <c r="E3493" s="131">
        <f ca="1">OFFSET(INDEX(Composições!A:H,MATCH(Orçamentária!A3493,Composições!A:A,0),8),2,0)</f>
        <v>3.9843000000000002</v>
      </c>
      <c r="F3493" s="132">
        <f t="shared" ca="1" si="164"/>
        <v>0</v>
      </c>
      <c r="G3493" s="133">
        <f>IF($K3493="Padrão",BDI!$B$17,IF($K3493="Diferenciado",BDI!$E$17,0))</f>
        <v>0.26419999999999999</v>
      </c>
      <c r="H3493" s="131">
        <f t="shared" ca="1" si="162"/>
        <v>5.04</v>
      </c>
      <c r="I3493" s="132">
        <f t="shared" ca="1" si="163"/>
        <v>0</v>
      </c>
      <c r="J3493" s="134"/>
      <c r="K3493" s="135" t="s">
        <v>2979</v>
      </c>
    </row>
    <row r="3494" spans="1:11" hidden="1" x14ac:dyDescent="0.25">
      <c r="A3494" s="128" t="s">
        <v>8520</v>
      </c>
      <c r="B3494" s="129" t="s">
        <v>8521</v>
      </c>
      <c r="C3494" s="130" t="s">
        <v>18</v>
      </c>
      <c r="D3494" s="130">
        <v>0</v>
      </c>
      <c r="E3494" s="131" t="s">
        <v>13</v>
      </c>
      <c r="F3494" s="132" t="str">
        <f t="shared" si="164"/>
        <v/>
      </c>
      <c r="G3494" s="133">
        <f>IF($K3494="Padrão",BDI!$B$17,IF($K3494="Diferenciado",BDI!$E$17,0))</f>
        <v>0.26419999999999999</v>
      </c>
      <c r="H3494" s="131" t="str">
        <f t="shared" si="162"/>
        <v/>
      </c>
      <c r="I3494" s="132" t="str">
        <f t="shared" si="163"/>
        <v/>
      </c>
      <c r="J3494" s="134"/>
      <c r="K3494" s="135" t="s">
        <v>2979</v>
      </c>
    </row>
    <row r="3495" spans="1:11" hidden="1" x14ac:dyDescent="0.25">
      <c r="A3495" s="177" t="s">
        <v>2052</v>
      </c>
      <c r="B3495" s="129" t="s">
        <v>8522</v>
      </c>
      <c r="C3495" s="130" t="s">
        <v>68</v>
      </c>
      <c r="D3495" s="130">
        <v>0</v>
      </c>
      <c r="E3495" s="131">
        <f ca="1">OFFSET(INDEX(Composições!A:H,MATCH(Orçamentária!A3495,Composições!A:A,0),8),2,0)</f>
        <v>12.262642749999998</v>
      </c>
      <c r="F3495" s="132">
        <f t="shared" ca="1" si="164"/>
        <v>0</v>
      </c>
      <c r="G3495" s="133">
        <f>IF($K3495="Padrão",BDI!$B$17,IF($K3495="Diferenciado",BDI!$E$17,0))</f>
        <v>0.26419999999999999</v>
      </c>
      <c r="H3495" s="131">
        <f t="shared" ca="1" si="162"/>
        <v>15.5</v>
      </c>
      <c r="I3495" s="132">
        <f t="shared" ca="1" si="163"/>
        <v>0</v>
      </c>
      <c r="J3495" s="134"/>
      <c r="K3495" s="135" t="s">
        <v>2979</v>
      </c>
    </row>
    <row r="3496" spans="1:11" hidden="1" x14ac:dyDescent="0.25">
      <c r="A3496" s="177" t="s">
        <v>2053</v>
      </c>
      <c r="B3496" s="129" t="s">
        <v>8523</v>
      </c>
      <c r="C3496" s="130" t="s">
        <v>106</v>
      </c>
      <c r="D3496" s="130">
        <v>0</v>
      </c>
      <c r="E3496" s="131">
        <f ca="1">OFFSET(INDEX(Composições!A:H,MATCH(Orçamentária!A3496,Composições!A:A,0),8),2,0)</f>
        <v>10.073952</v>
      </c>
      <c r="F3496" s="132">
        <f t="shared" ca="1" si="164"/>
        <v>0</v>
      </c>
      <c r="G3496" s="133">
        <f>IF($K3496="Padrão",BDI!$B$17,IF($K3496="Diferenciado",BDI!$E$17,0))</f>
        <v>0.26419999999999999</v>
      </c>
      <c r="H3496" s="131">
        <f t="shared" ca="1" si="162"/>
        <v>12.74</v>
      </c>
      <c r="I3496" s="132">
        <f t="shared" ca="1" si="163"/>
        <v>0</v>
      </c>
      <c r="J3496" s="134"/>
      <c r="K3496" s="135" t="s">
        <v>2979</v>
      </c>
    </row>
    <row r="3497" spans="1:11" ht="25.5" hidden="1" x14ac:dyDescent="0.25">
      <c r="A3497" s="177" t="s">
        <v>2054</v>
      </c>
      <c r="B3497" s="129" t="s">
        <v>8524</v>
      </c>
      <c r="C3497" s="130" t="s">
        <v>18</v>
      </c>
      <c r="D3497" s="130">
        <v>0</v>
      </c>
      <c r="E3497" s="131">
        <f ca="1">OFFSET(INDEX(Composições!A:H,MATCH(Orçamentária!A3497,Composições!A:A,0),8),2,0)</f>
        <v>0</v>
      </c>
      <c r="F3497" s="132">
        <f t="shared" ca="1" si="164"/>
        <v>0</v>
      </c>
      <c r="G3497" s="133">
        <f>IF($K3497="Padrão",BDI!$B$17,IF($K3497="Diferenciado",BDI!$E$17,0))</f>
        <v>0.26419999999999999</v>
      </c>
      <c r="H3497" s="131">
        <f t="shared" ca="1" si="162"/>
        <v>0</v>
      </c>
      <c r="I3497" s="132">
        <f t="shared" ca="1" si="163"/>
        <v>0</v>
      </c>
      <c r="J3497" s="134"/>
      <c r="K3497" s="135" t="s">
        <v>2979</v>
      </c>
    </row>
    <row r="3498" spans="1:11" hidden="1" x14ac:dyDescent="0.25">
      <c r="A3498" s="128" t="s">
        <v>8525</v>
      </c>
      <c r="B3498" s="129" t="s">
        <v>8526</v>
      </c>
      <c r="C3498" s="130" t="s">
        <v>18</v>
      </c>
      <c r="D3498" s="130">
        <v>0</v>
      </c>
      <c r="E3498" s="131" t="s">
        <v>13</v>
      </c>
      <c r="F3498" s="132" t="str">
        <f t="shared" si="164"/>
        <v/>
      </c>
      <c r="G3498" s="133">
        <f>IF($K3498="Padrão",BDI!$B$17,IF($K3498="Diferenciado",BDI!$E$17,0))</f>
        <v>0.26419999999999999</v>
      </c>
      <c r="H3498" s="131" t="str">
        <f t="shared" si="162"/>
        <v/>
      </c>
      <c r="I3498" s="132" t="str">
        <f t="shared" si="163"/>
        <v/>
      </c>
      <c r="J3498" s="134"/>
      <c r="K3498" s="135" t="s">
        <v>2979</v>
      </c>
    </row>
    <row r="3499" spans="1:11" hidden="1" x14ac:dyDescent="0.25">
      <c r="A3499" s="177" t="s">
        <v>2056</v>
      </c>
      <c r="B3499" s="129" t="s">
        <v>8527</v>
      </c>
      <c r="C3499" s="130" t="s">
        <v>68</v>
      </c>
      <c r="D3499" s="130">
        <v>0</v>
      </c>
      <c r="E3499" s="131">
        <f ca="1">OFFSET(INDEX(Composições!A:H,MATCH(Orçamentária!A3499,Composições!A:A,0),8),2,0)</f>
        <v>747.058986</v>
      </c>
      <c r="F3499" s="132">
        <f t="shared" ca="1" si="164"/>
        <v>0</v>
      </c>
      <c r="G3499" s="133">
        <f>IF($K3499="Padrão",BDI!$B$17,IF($K3499="Diferenciado",BDI!$E$17,0))</f>
        <v>0.26419999999999999</v>
      </c>
      <c r="H3499" s="131">
        <f t="shared" ca="1" si="162"/>
        <v>944.43</v>
      </c>
      <c r="I3499" s="132">
        <f t="shared" ca="1" si="163"/>
        <v>0</v>
      </c>
      <c r="J3499" s="134"/>
      <c r="K3499" s="135" t="s">
        <v>2979</v>
      </c>
    </row>
    <row r="3500" spans="1:11" hidden="1" x14ac:dyDescent="0.25">
      <c r="A3500" s="177" t="s">
        <v>2057</v>
      </c>
      <c r="B3500" s="129" t="s">
        <v>8528</v>
      </c>
      <c r="C3500" s="130" t="s">
        <v>68</v>
      </c>
      <c r="D3500" s="130">
        <v>0</v>
      </c>
      <c r="E3500" s="131">
        <f ca="1">OFFSET(INDEX(Composições!A:H,MATCH(Orçamentária!A3500,Composições!A:A,0),8),2,0)</f>
        <v>228.88127700000001</v>
      </c>
      <c r="F3500" s="132">
        <f t="shared" ca="1" si="164"/>
        <v>0</v>
      </c>
      <c r="G3500" s="133">
        <f>IF($K3500="Padrão",BDI!$B$17,IF($K3500="Diferenciado",BDI!$E$17,0))</f>
        <v>0.26419999999999999</v>
      </c>
      <c r="H3500" s="131">
        <f t="shared" ca="1" si="162"/>
        <v>289.35000000000002</v>
      </c>
      <c r="I3500" s="132">
        <f t="shared" ca="1" si="163"/>
        <v>0</v>
      </c>
      <c r="J3500" s="134"/>
      <c r="K3500" s="135" t="s">
        <v>2979</v>
      </c>
    </row>
    <row r="3501" spans="1:11" hidden="1" x14ac:dyDescent="0.25">
      <c r="A3501" s="177" t="s">
        <v>2058</v>
      </c>
      <c r="B3501" s="129" t="s">
        <v>8529</v>
      </c>
      <c r="C3501" s="130" t="s">
        <v>68</v>
      </c>
      <c r="D3501" s="130">
        <v>0</v>
      </c>
      <c r="E3501" s="131">
        <f ca="1">OFFSET(INDEX(Composições!A:H,MATCH(Orçamentária!A3501,Composições!A:A,0),8),2,0)</f>
        <v>73.869776999999985</v>
      </c>
      <c r="F3501" s="132">
        <f t="shared" ca="1" si="164"/>
        <v>0</v>
      </c>
      <c r="G3501" s="133">
        <f>IF($K3501="Padrão",BDI!$B$17,IF($K3501="Diferenciado",BDI!$E$17,0))</f>
        <v>0.26419999999999999</v>
      </c>
      <c r="H3501" s="131">
        <f t="shared" ca="1" si="162"/>
        <v>93.39</v>
      </c>
      <c r="I3501" s="132">
        <f t="shared" ca="1" si="163"/>
        <v>0</v>
      </c>
      <c r="J3501" s="134"/>
      <c r="K3501" s="135" t="s">
        <v>2979</v>
      </c>
    </row>
    <row r="3502" spans="1:11" hidden="1" x14ac:dyDescent="0.25">
      <c r="A3502" s="128" t="s">
        <v>8530</v>
      </c>
      <c r="B3502" s="129" t="s">
        <v>8531</v>
      </c>
      <c r="C3502" s="130" t="s">
        <v>4353</v>
      </c>
      <c r="D3502" s="130">
        <v>0</v>
      </c>
      <c r="E3502" s="131" t="s">
        <v>13</v>
      </c>
      <c r="F3502" s="132" t="str">
        <f t="shared" si="164"/>
        <v/>
      </c>
      <c r="G3502" s="133">
        <f>IF($K3502="Padrão",BDI!$B$17,IF($K3502="Diferenciado",BDI!$E$17,0))</f>
        <v>0.26419999999999999</v>
      </c>
      <c r="H3502" s="131" t="str">
        <f t="shared" si="162"/>
        <v/>
      </c>
      <c r="I3502" s="132" t="str">
        <f t="shared" si="163"/>
        <v/>
      </c>
      <c r="J3502" s="134"/>
      <c r="K3502" s="135" t="s">
        <v>2979</v>
      </c>
    </row>
    <row r="3503" spans="1:11" hidden="1" x14ac:dyDescent="0.25">
      <c r="A3503" s="128" t="s">
        <v>8532</v>
      </c>
      <c r="B3503" s="129" t="s">
        <v>8533</v>
      </c>
      <c r="C3503" s="130" t="s">
        <v>4353</v>
      </c>
      <c r="D3503" s="130">
        <v>0</v>
      </c>
      <c r="E3503" s="131" t="s">
        <v>13</v>
      </c>
      <c r="F3503" s="132" t="str">
        <f t="shared" si="164"/>
        <v/>
      </c>
      <c r="G3503" s="133">
        <f>IF($K3503="Padrão",BDI!$B$17,IF($K3503="Diferenciado",BDI!$E$17,0))</f>
        <v>0.26419999999999999</v>
      </c>
      <c r="H3503" s="131" t="str">
        <f t="shared" si="162"/>
        <v/>
      </c>
      <c r="I3503" s="132" t="str">
        <f t="shared" si="163"/>
        <v/>
      </c>
      <c r="J3503" s="134"/>
      <c r="K3503" s="135" t="s">
        <v>2979</v>
      </c>
    </row>
    <row r="3504" spans="1:11" ht="25.5" hidden="1" x14ac:dyDescent="0.25">
      <c r="A3504" s="128" t="s">
        <v>8534</v>
      </c>
      <c r="B3504" s="129" t="s">
        <v>8535</v>
      </c>
      <c r="C3504" s="130" t="s">
        <v>4353</v>
      </c>
      <c r="D3504" s="130">
        <v>0</v>
      </c>
      <c r="E3504" s="131" t="s">
        <v>13</v>
      </c>
      <c r="F3504" s="132" t="str">
        <f t="shared" si="164"/>
        <v/>
      </c>
      <c r="G3504" s="133">
        <f>IF($K3504="Padrão",BDI!$B$17,IF($K3504="Diferenciado",BDI!$E$17,0))</f>
        <v>0.26419999999999999</v>
      </c>
      <c r="H3504" s="131" t="str">
        <f t="shared" si="162"/>
        <v/>
      </c>
      <c r="I3504" s="132" t="str">
        <f t="shared" si="163"/>
        <v/>
      </c>
      <c r="J3504" s="134"/>
      <c r="K3504" s="135" t="s">
        <v>2979</v>
      </c>
    </row>
    <row r="3505" spans="1:11" hidden="1" x14ac:dyDescent="0.25">
      <c r="A3505" s="128" t="s">
        <v>8536</v>
      </c>
      <c r="B3505" s="129" t="s">
        <v>8537</v>
      </c>
      <c r="C3505" s="130" t="s">
        <v>4353</v>
      </c>
      <c r="D3505" s="130">
        <v>0</v>
      </c>
      <c r="E3505" s="131" t="s">
        <v>13</v>
      </c>
      <c r="F3505" s="132" t="str">
        <f t="shared" si="164"/>
        <v/>
      </c>
      <c r="G3505" s="133">
        <f>IF($K3505="Padrão",BDI!$B$17,IF($K3505="Diferenciado",BDI!$E$17,0))</f>
        <v>0.26419999999999999</v>
      </c>
      <c r="H3505" s="131" t="str">
        <f t="shared" si="162"/>
        <v/>
      </c>
      <c r="I3505" s="132" t="str">
        <f t="shared" si="163"/>
        <v/>
      </c>
      <c r="J3505" s="134"/>
      <c r="K3505" s="135" t="s">
        <v>2979</v>
      </c>
    </row>
    <row r="3506" spans="1:11" hidden="1" x14ac:dyDescent="0.25">
      <c r="A3506" s="177" t="s">
        <v>2059</v>
      </c>
      <c r="B3506" s="129" t="s">
        <v>8538</v>
      </c>
      <c r="C3506" s="130" t="s">
        <v>68</v>
      </c>
      <c r="D3506" s="130">
        <v>0</v>
      </c>
      <c r="E3506" s="131">
        <f ca="1">OFFSET(INDEX(Composições!A:H,MATCH(Orçamentária!A3506,Composições!A:A,0),8),2,0)</f>
        <v>4.7304452000000001</v>
      </c>
      <c r="F3506" s="132">
        <f t="shared" ca="1" si="164"/>
        <v>0</v>
      </c>
      <c r="G3506" s="133">
        <f>IF($K3506="Padrão",BDI!$B$17,IF($K3506="Diferenciado",BDI!$E$17,0))</f>
        <v>0.26419999999999999</v>
      </c>
      <c r="H3506" s="131">
        <f t="shared" ca="1" si="162"/>
        <v>5.98</v>
      </c>
      <c r="I3506" s="132">
        <f t="shared" ca="1" si="163"/>
        <v>0</v>
      </c>
      <c r="J3506" s="134"/>
      <c r="K3506" s="135" t="s">
        <v>2979</v>
      </c>
    </row>
    <row r="3507" spans="1:11" hidden="1" x14ac:dyDescent="0.25">
      <c r="A3507" s="177" t="s">
        <v>2060</v>
      </c>
      <c r="B3507" s="129" t="s">
        <v>8539</v>
      </c>
      <c r="C3507" s="130" t="s">
        <v>106</v>
      </c>
      <c r="D3507" s="130">
        <v>0</v>
      </c>
      <c r="E3507" s="131">
        <f ca="1">OFFSET(INDEX(Composições!A:H,MATCH(Orçamentária!A3507,Composições!A:A,0),8),2,0)</f>
        <v>25.984400000000001</v>
      </c>
      <c r="F3507" s="132">
        <f t="shared" ca="1" si="164"/>
        <v>0</v>
      </c>
      <c r="G3507" s="133">
        <f>IF($K3507="Padrão",BDI!$B$17,IF($K3507="Diferenciado",BDI!$E$17,0))</f>
        <v>0.26419999999999999</v>
      </c>
      <c r="H3507" s="131">
        <f t="shared" ca="1" si="162"/>
        <v>32.85</v>
      </c>
      <c r="I3507" s="132">
        <f t="shared" ca="1" si="163"/>
        <v>0</v>
      </c>
      <c r="J3507" s="134"/>
      <c r="K3507" s="135" t="s">
        <v>2979</v>
      </c>
    </row>
    <row r="3508" spans="1:11" x14ac:dyDescent="0.25">
      <c r="A3508" s="177" t="s">
        <v>2062</v>
      </c>
      <c r="B3508" s="129" t="s">
        <v>8540</v>
      </c>
      <c r="C3508" s="130" t="s">
        <v>18</v>
      </c>
      <c r="D3508" s="130">
        <v>5</v>
      </c>
      <c r="E3508" s="131">
        <f ca="1">OFFSET(INDEX(Composições!A:H,MATCH(Orçamentária!A3508,Composições!A:A,0),8),2,0)</f>
        <v>27.483499999999999</v>
      </c>
      <c r="F3508" s="132">
        <f t="shared" ca="1" si="164"/>
        <v>137.41749999999999</v>
      </c>
      <c r="G3508" s="133">
        <f>IF($K3508="Padrão",BDI!$B$17,IF($K3508="Diferenciado",BDI!$E$17,0))</f>
        <v>0.18609999999999999</v>
      </c>
      <c r="H3508" s="131">
        <f t="shared" ca="1" si="162"/>
        <v>32.6</v>
      </c>
      <c r="I3508" s="132">
        <f t="shared" ca="1" si="163"/>
        <v>163</v>
      </c>
      <c r="J3508" s="134"/>
      <c r="K3508" s="135" t="s">
        <v>2977</v>
      </c>
    </row>
    <row r="3509" spans="1:11" hidden="1" x14ac:dyDescent="0.25">
      <c r="A3509" s="177" t="s">
        <v>2064</v>
      </c>
      <c r="B3509" s="129" t="s">
        <v>8541</v>
      </c>
      <c r="C3509" s="130" t="s">
        <v>68</v>
      </c>
      <c r="D3509" s="130">
        <v>0</v>
      </c>
      <c r="E3509" s="131">
        <f ca="1">OFFSET(INDEX(Composições!A:H,MATCH(Orçamentária!A3509,Composições!A:A,0),8),2,0)</f>
        <v>65.509397000000007</v>
      </c>
      <c r="F3509" s="132">
        <f t="shared" ca="1" si="164"/>
        <v>0</v>
      </c>
      <c r="G3509" s="133">
        <f>IF($K3509="Padrão",BDI!$B$17,IF($K3509="Diferenciado",BDI!$E$17,0))</f>
        <v>0.26419999999999999</v>
      </c>
      <c r="H3509" s="131">
        <f t="shared" ca="1" si="162"/>
        <v>82.82</v>
      </c>
      <c r="I3509" s="132">
        <f t="shared" ca="1" si="163"/>
        <v>0</v>
      </c>
      <c r="J3509" s="134"/>
      <c r="K3509" s="135" t="s">
        <v>2979</v>
      </c>
    </row>
    <row r="3510" spans="1:11" hidden="1" x14ac:dyDescent="0.25">
      <c r="A3510" s="128" t="s">
        <v>8542</v>
      </c>
      <c r="B3510" s="129" t="s">
        <v>8543</v>
      </c>
      <c r="C3510" s="130" t="s">
        <v>4203</v>
      </c>
      <c r="D3510" s="130">
        <v>0</v>
      </c>
      <c r="E3510" s="131" t="s">
        <v>13</v>
      </c>
      <c r="F3510" s="132" t="str">
        <f t="shared" si="164"/>
        <v/>
      </c>
      <c r="G3510" s="133">
        <f>IF($K3510="Padrão",BDI!$B$17,IF($K3510="Diferenciado",BDI!$E$17,0))</f>
        <v>0.26419999999999999</v>
      </c>
      <c r="H3510" s="131" t="str">
        <f t="shared" si="162"/>
        <v/>
      </c>
      <c r="I3510" s="132" t="str">
        <f t="shared" si="163"/>
        <v/>
      </c>
      <c r="J3510" s="134"/>
      <c r="K3510" s="135" t="s">
        <v>2979</v>
      </c>
    </row>
    <row r="3511" spans="1:11" hidden="1" x14ac:dyDescent="0.25">
      <c r="A3511" s="177" t="s">
        <v>2067</v>
      </c>
      <c r="B3511" s="129" t="s">
        <v>8544</v>
      </c>
      <c r="C3511" s="130" t="s">
        <v>68</v>
      </c>
      <c r="D3511" s="130">
        <v>0</v>
      </c>
      <c r="E3511" s="131">
        <f ca="1">OFFSET(INDEX(Composições!A:H,MATCH(Orçamentária!A3511,Composições!A:A,0),8),2,0)</f>
        <v>45.007426100000004</v>
      </c>
      <c r="F3511" s="132">
        <f t="shared" ca="1" si="164"/>
        <v>0</v>
      </c>
      <c r="G3511" s="133">
        <f>IF($K3511="Padrão",BDI!$B$17,IF($K3511="Diferenciado",BDI!$E$17,0))</f>
        <v>0.26419999999999999</v>
      </c>
      <c r="H3511" s="131">
        <f t="shared" ca="1" si="162"/>
        <v>56.9</v>
      </c>
      <c r="I3511" s="132">
        <f t="shared" ca="1" si="163"/>
        <v>0</v>
      </c>
      <c r="J3511" s="134"/>
      <c r="K3511" s="135" t="s">
        <v>2979</v>
      </c>
    </row>
    <row r="3512" spans="1:11" hidden="1" x14ac:dyDescent="0.25">
      <c r="A3512" s="177" t="s">
        <v>2068</v>
      </c>
      <c r="B3512" s="129" t="s">
        <v>8545</v>
      </c>
      <c r="C3512" s="130" t="s">
        <v>18</v>
      </c>
      <c r="D3512" s="130">
        <v>0</v>
      </c>
      <c r="E3512" s="131">
        <f ca="1">OFFSET(INDEX(Composições!A:H,MATCH(Orçamentária!A3512,Composições!A:A,0),8),2,0)</f>
        <v>36.657669606249996</v>
      </c>
      <c r="F3512" s="132">
        <f t="shared" ca="1" si="164"/>
        <v>0</v>
      </c>
      <c r="G3512" s="133">
        <f>IF($K3512="Padrão",BDI!$B$17,IF($K3512="Diferenciado",BDI!$E$17,0))</f>
        <v>0.26419999999999999</v>
      </c>
      <c r="H3512" s="131">
        <f t="shared" ca="1" si="162"/>
        <v>46.34</v>
      </c>
      <c r="I3512" s="132">
        <f t="shared" ca="1" si="163"/>
        <v>0</v>
      </c>
      <c r="J3512" s="134"/>
      <c r="K3512" s="135" t="s">
        <v>2979</v>
      </c>
    </row>
    <row r="3513" spans="1:11" hidden="1" x14ac:dyDescent="0.25">
      <c r="A3513" s="177" t="s">
        <v>2071</v>
      </c>
      <c r="B3513" s="129" t="s">
        <v>8546</v>
      </c>
      <c r="C3513" s="130" t="s">
        <v>18</v>
      </c>
      <c r="D3513" s="130">
        <v>0</v>
      </c>
      <c r="E3513" s="131">
        <f ca="1">OFFSET(INDEX(Composições!A:H,MATCH(Orçamentária!A3513,Composições!A:A,0),8),2,0)</f>
        <v>36.657669606249996</v>
      </c>
      <c r="F3513" s="132">
        <f t="shared" ca="1" si="164"/>
        <v>0</v>
      </c>
      <c r="G3513" s="133">
        <f>IF($K3513="Padrão",BDI!$B$17,IF($K3513="Diferenciado",BDI!$E$17,0))</f>
        <v>0.26419999999999999</v>
      </c>
      <c r="H3513" s="131">
        <f t="shared" ca="1" si="162"/>
        <v>46.34</v>
      </c>
      <c r="I3513" s="132">
        <f t="shared" ca="1" si="163"/>
        <v>0</v>
      </c>
      <c r="J3513" s="134"/>
      <c r="K3513" s="135" t="s">
        <v>2979</v>
      </c>
    </row>
    <row r="3514" spans="1:11" hidden="1" x14ac:dyDescent="0.25">
      <c r="A3514" s="177" t="s">
        <v>2073</v>
      </c>
      <c r="B3514" s="129" t="s">
        <v>8547</v>
      </c>
      <c r="C3514" s="130" t="s">
        <v>3995</v>
      </c>
      <c r="D3514" s="130">
        <v>0</v>
      </c>
      <c r="E3514" s="131">
        <f ca="1">OFFSET(INDEX(Composições!A:H,MATCH(Orçamentária!A3514,Composições!A:A,0),8),2,0)</f>
        <v>2105.8837871999999</v>
      </c>
      <c r="F3514" s="132">
        <f t="shared" ca="1" si="164"/>
        <v>0</v>
      </c>
      <c r="G3514" s="133">
        <f>IF($K3514="Padrão",BDI!$B$17,IF($K3514="Diferenciado",BDI!$E$17,0))</f>
        <v>0.26419999999999999</v>
      </c>
      <c r="H3514" s="131">
        <f t="shared" ca="1" si="162"/>
        <v>2662.26</v>
      </c>
      <c r="I3514" s="132">
        <f t="shared" ca="1" si="163"/>
        <v>0</v>
      </c>
      <c r="J3514" s="134"/>
      <c r="K3514" s="135" t="s">
        <v>2979</v>
      </c>
    </row>
    <row r="3515" spans="1:11" hidden="1" x14ac:dyDescent="0.25">
      <c r="A3515" s="177" t="s">
        <v>2074</v>
      </c>
      <c r="B3515" s="129" t="s">
        <v>8548</v>
      </c>
      <c r="C3515" s="130" t="s">
        <v>68</v>
      </c>
      <c r="D3515" s="130">
        <v>0</v>
      </c>
      <c r="E3515" s="131">
        <f ca="1">OFFSET(INDEX(Composições!A:H,MATCH(Orçamentária!A3515,Composições!A:A,0),8),2,0)</f>
        <v>72.816550000000007</v>
      </c>
      <c r="F3515" s="132">
        <f t="shared" ca="1" si="164"/>
        <v>0</v>
      </c>
      <c r="G3515" s="133">
        <f>IF($K3515="Padrão",BDI!$B$17,IF($K3515="Diferenciado",BDI!$E$17,0))</f>
        <v>0.26419999999999999</v>
      </c>
      <c r="H3515" s="131">
        <f t="shared" ca="1" si="162"/>
        <v>92.05</v>
      </c>
      <c r="I3515" s="132">
        <f t="shared" ca="1" si="163"/>
        <v>0</v>
      </c>
      <c r="J3515" s="134"/>
      <c r="K3515" s="135" t="s">
        <v>2979</v>
      </c>
    </row>
    <row r="3516" spans="1:11" hidden="1" x14ac:dyDescent="0.25">
      <c r="A3516" s="128" t="s">
        <v>8549</v>
      </c>
      <c r="B3516" s="129" t="s">
        <v>8550</v>
      </c>
      <c r="C3516" s="130" t="s">
        <v>18</v>
      </c>
      <c r="D3516" s="130">
        <v>0</v>
      </c>
      <c r="E3516" s="131" t="s">
        <v>13</v>
      </c>
      <c r="F3516" s="132" t="str">
        <f t="shared" si="164"/>
        <v/>
      </c>
      <c r="G3516" s="133">
        <f>IF($K3516="Padrão",BDI!$B$17,IF($K3516="Diferenciado",BDI!$E$17,0))</f>
        <v>0.26419999999999999</v>
      </c>
      <c r="H3516" s="131" t="str">
        <f t="shared" si="162"/>
        <v/>
      </c>
      <c r="I3516" s="132" t="str">
        <f t="shared" si="163"/>
        <v/>
      </c>
      <c r="J3516" s="134"/>
      <c r="K3516" s="135" t="s">
        <v>2979</v>
      </c>
    </row>
    <row r="3517" spans="1:11" hidden="1" x14ac:dyDescent="0.25">
      <c r="A3517" s="128" t="s">
        <v>8551</v>
      </c>
      <c r="B3517" s="129" t="s">
        <v>8552</v>
      </c>
      <c r="C3517" s="130" t="s">
        <v>18</v>
      </c>
      <c r="D3517" s="130">
        <v>0</v>
      </c>
      <c r="E3517" s="131" t="s">
        <v>13</v>
      </c>
      <c r="F3517" s="132" t="str">
        <f t="shared" si="164"/>
        <v/>
      </c>
      <c r="G3517" s="133">
        <f>IF($K3517="Padrão",BDI!$B$17,IF($K3517="Diferenciado",BDI!$E$17,0))</f>
        <v>0.26419999999999999</v>
      </c>
      <c r="H3517" s="131" t="str">
        <f t="shared" si="162"/>
        <v/>
      </c>
      <c r="I3517" s="132" t="str">
        <f t="shared" si="163"/>
        <v/>
      </c>
      <c r="J3517" s="134"/>
      <c r="K3517" s="135" t="s">
        <v>2979</v>
      </c>
    </row>
    <row r="3518" spans="1:11" hidden="1" x14ac:dyDescent="0.25">
      <c r="A3518" s="177" t="s">
        <v>2075</v>
      </c>
      <c r="B3518" s="129" t="s">
        <v>8553</v>
      </c>
      <c r="C3518" s="130" t="s">
        <v>18</v>
      </c>
      <c r="D3518" s="130">
        <v>0</v>
      </c>
      <c r="E3518" s="131">
        <f ca="1">OFFSET(INDEX(Composições!A:H,MATCH(Orçamentária!A3518,Composições!A:A,0),8),2,0)</f>
        <v>0</v>
      </c>
      <c r="F3518" s="132">
        <f t="shared" ca="1" si="164"/>
        <v>0</v>
      </c>
      <c r="G3518" s="133">
        <f>IF($K3518="Padrão",BDI!$B$17,IF($K3518="Diferenciado",BDI!$E$17,0))</f>
        <v>0.26419999999999999</v>
      </c>
      <c r="H3518" s="131">
        <f t="shared" ca="1" si="162"/>
        <v>0</v>
      </c>
      <c r="I3518" s="132">
        <f t="shared" ca="1" si="163"/>
        <v>0</v>
      </c>
      <c r="J3518" s="134"/>
      <c r="K3518" s="135" t="s">
        <v>2979</v>
      </c>
    </row>
    <row r="3519" spans="1:11" hidden="1" x14ac:dyDescent="0.25">
      <c r="A3519" s="128" t="s">
        <v>8554</v>
      </c>
      <c r="B3519" s="129" t="s">
        <v>8555</v>
      </c>
      <c r="C3519" s="130" t="s">
        <v>18</v>
      </c>
      <c r="D3519" s="130">
        <v>0</v>
      </c>
      <c r="E3519" s="131" t="s">
        <v>13</v>
      </c>
      <c r="F3519" s="132" t="str">
        <f t="shared" si="164"/>
        <v/>
      </c>
      <c r="G3519" s="133">
        <f>IF($K3519="Padrão",BDI!$B$17,IF($K3519="Diferenciado",BDI!$E$17,0))</f>
        <v>0.26419999999999999</v>
      </c>
      <c r="H3519" s="131" t="str">
        <f t="shared" si="162"/>
        <v/>
      </c>
      <c r="I3519" s="132" t="str">
        <f t="shared" si="163"/>
        <v/>
      </c>
      <c r="J3519" s="134"/>
      <c r="K3519" s="135" t="s">
        <v>2979</v>
      </c>
    </row>
    <row r="3520" spans="1:11" hidden="1" x14ac:dyDescent="0.25">
      <c r="A3520" s="128" t="s">
        <v>8556</v>
      </c>
      <c r="B3520" s="129" t="s">
        <v>8557</v>
      </c>
      <c r="C3520" s="130" t="s">
        <v>18</v>
      </c>
      <c r="D3520" s="130">
        <v>0</v>
      </c>
      <c r="E3520" s="131" t="s">
        <v>13</v>
      </c>
      <c r="F3520" s="132" t="str">
        <f t="shared" si="164"/>
        <v/>
      </c>
      <c r="G3520" s="133">
        <f>IF($K3520="Padrão",BDI!$B$17,IF($K3520="Diferenciado",BDI!$E$17,0))</f>
        <v>0.26419999999999999</v>
      </c>
      <c r="H3520" s="131" t="str">
        <f t="shared" si="162"/>
        <v/>
      </c>
      <c r="I3520" s="132" t="str">
        <f t="shared" si="163"/>
        <v/>
      </c>
      <c r="J3520" s="134"/>
      <c r="K3520" s="135" t="s">
        <v>2979</v>
      </c>
    </row>
    <row r="3521" spans="1:11" hidden="1" x14ac:dyDescent="0.25">
      <c r="A3521" s="128" t="s">
        <v>8558</v>
      </c>
      <c r="B3521" s="129" t="s">
        <v>8559</v>
      </c>
      <c r="C3521" s="130" t="s">
        <v>18</v>
      </c>
      <c r="D3521" s="130">
        <v>0</v>
      </c>
      <c r="E3521" s="131" t="s">
        <v>13</v>
      </c>
      <c r="F3521" s="132" t="str">
        <f t="shared" si="164"/>
        <v/>
      </c>
      <c r="G3521" s="133">
        <f>IF($K3521="Padrão",BDI!$B$17,IF($K3521="Diferenciado",BDI!$E$17,0))</f>
        <v>0.26419999999999999</v>
      </c>
      <c r="H3521" s="131" t="str">
        <f t="shared" si="162"/>
        <v/>
      </c>
      <c r="I3521" s="132" t="str">
        <f t="shared" si="163"/>
        <v/>
      </c>
      <c r="J3521" s="134"/>
      <c r="K3521" s="135" t="s">
        <v>2979</v>
      </c>
    </row>
    <row r="3522" spans="1:11" hidden="1" x14ac:dyDescent="0.25">
      <c r="A3522" s="128" t="s">
        <v>8560</v>
      </c>
      <c r="B3522" s="129" t="s">
        <v>8561</v>
      </c>
      <c r="C3522" s="130" t="s">
        <v>18</v>
      </c>
      <c r="D3522" s="130">
        <v>0</v>
      </c>
      <c r="E3522" s="131" t="s">
        <v>13</v>
      </c>
      <c r="F3522" s="132" t="str">
        <f t="shared" si="164"/>
        <v/>
      </c>
      <c r="G3522" s="133">
        <f>IF($K3522="Padrão",BDI!$B$17,IF($K3522="Diferenciado",BDI!$E$17,0))</f>
        <v>0.26419999999999999</v>
      </c>
      <c r="H3522" s="131" t="str">
        <f t="shared" si="162"/>
        <v/>
      </c>
      <c r="I3522" s="132" t="str">
        <f t="shared" si="163"/>
        <v/>
      </c>
      <c r="J3522" s="134"/>
      <c r="K3522" s="135" t="s">
        <v>2979</v>
      </c>
    </row>
    <row r="3523" spans="1:11" hidden="1" x14ac:dyDescent="0.25">
      <c r="A3523" s="128" t="s">
        <v>8562</v>
      </c>
      <c r="B3523" s="129" t="s">
        <v>8563</v>
      </c>
      <c r="C3523" s="130" t="s">
        <v>18</v>
      </c>
      <c r="D3523" s="130">
        <v>0</v>
      </c>
      <c r="E3523" s="131" t="s">
        <v>13</v>
      </c>
      <c r="F3523" s="132" t="str">
        <f t="shared" si="164"/>
        <v/>
      </c>
      <c r="G3523" s="133">
        <f>IF($K3523="Padrão",BDI!$B$17,IF($K3523="Diferenciado",BDI!$E$17,0))</f>
        <v>0.26419999999999999</v>
      </c>
      <c r="H3523" s="131" t="str">
        <f t="shared" si="162"/>
        <v/>
      </c>
      <c r="I3523" s="132" t="str">
        <f t="shared" si="163"/>
        <v/>
      </c>
      <c r="J3523" s="134"/>
      <c r="K3523" s="135" t="s">
        <v>2979</v>
      </c>
    </row>
    <row r="3524" spans="1:11" hidden="1" x14ac:dyDescent="0.25">
      <c r="A3524" s="128" t="s">
        <v>8564</v>
      </c>
      <c r="B3524" s="129" t="s">
        <v>8565</v>
      </c>
      <c r="C3524" s="130" t="s">
        <v>18</v>
      </c>
      <c r="D3524" s="130">
        <v>0</v>
      </c>
      <c r="E3524" s="131" t="s">
        <v>13</v>
      </c>
      <c r="F3524" s="132" t="str">
        <f t="shared" si="164"/>
        <v/>
      </c>
      <c r="G3524" s="133">
        <f>IF($K3524="Padrão",BDI!$B$17,IF($K3524="Diferenciado",BDI!$E$17,0))</f>
        <v>0.26419999999999999</v>
      </c>
      <c r="H3524" s="131" t="str">
        <f t="shared" si="162"/>
        <v/>
      </c>
      <c r="I3524" s="132" t="str">
        <f t="shared" si="163"/>
        <v/>
      </c>
      <c r="J3524" s="134"/>
      <c r="K3524" s="135" t="s">
        <v>2979</v>
      </c>
    </row>
    <row r="3525" spans="1:11" hidden="1" x14ac:dyDescent="0.25">
      <c r="A3525" s="128" t="s">
        <v>8566</v>
      </c>
      <c r="B3525" s="129" t="s">
        <v>8567</v>
      </c>
      <c r="C3525" s="130" t="s">
        <v>18</v>
      </c>
      <c r="D3525" s="130">
        <v>0</v>
      </c>
      <c r="E3525" s="131" t="s">
        <v>13</v>
      </c>
      <c r="F3525" s="132" t="str">
        <f t="shared" si="164"/>
        <v/>
      </c>
      <c r="G3525" s="133">
        <f>IF($K3525="Padrão",BDI!$B$17,IF($K3525="Diferenciado",BDI!$E$17,0))</f>
        <v>0.26419999999999999</v>
      </c>
      <c r="H3525" s="131" t="str">
        <f t="shared" si="162"/>
        <v/>
      </c>
      <c r="I3525" s="132" t="str">
        <f t="shared" si="163"/>
        <v/>
      </c>
      <c r="J3525" s="134"/>
      <c r="K3525" s="135" t="s">
        <v>2979</v>
      </c>
    </row>
    <row r="3526" spans="1:11" hidden="1" x14ac:dyDescent="0.25">
      <c r="A3526" s="177" t="s">
        <v>2077</v>
      </c>
      <c r="B3526" s="129" t="s">
        <v>8568</v>
      </c>
      <c r="C3526" s="130" t="s">
        <v>3995</v>
      </c>
      <c r="D3526" s="130">
        <v>0</v>
      </c>
      <c r="E3526" s="131">
        <f ca="1">OFFSET(INDEX(Composições!A:H,MATCH(Orçamentária!A3526,Composições!A:A,0),8),2,0)</f>
        <v>2105.8837871999999</v>
      </c>
      <c r="F3526" s="132">
        <f t="shared" ca="1" si="164"/>
        <v>0</v>
      </c>
      <c r="G3526" s="133">
        <f>IF($K3526="Padrão",BDI!$B$17,IF($K3526="Diferenciado",BDI!$E$17,0))</f>
        <v>0.26419999999999999</v>
      </c>
      <c r="H3526" s="131">
        <f t="shared" ref="H3526:H3589" ca="1" si="165">IF(ISNUMBER(E3526),ROUND(E3526*(1+G3526),2),"")</f>
        <v>2662.26</v>
      </c>
      <c r="I3526" s="132">
        <f t="shared" ref="I3526:I3589" ca="1" si="166">IF(ISNUMBER(E3526),ROUND(H3526*D3526,2),"")</f>
        <v>0</v>
      </c>
      <c r="J3526" s="134"/>
      <c r="K3526" s="135" t="s">
        <v>2979</v>
      </c>
    </row>
    <row r="3527" spans="1:11" hidden="1" x14ac:dyDescent="0.25">
      <c r="A3527" s="128" t="s">
        <v>8569</v>
      </c>
      <c r="B3527" s="129" t="s">
        <v>8570</v>
      </c>
      <c r="C3527" s="130" t="s">
        <v>18</v>
      </c>
      <c r="D3527" s="130">
        <v>0</v>
      </c>
      <c r="E3527" s="131" t="s">
        <v>13</v>
      </c>
      <c r="F3527" s="132" t="str">
        <f t="shared" ref="F3527:F3590" si="167">IF(ISNUMBER(E3527),D3527*E3527,"")</f>
        <v/>
      </c>
      <c r="G3527" s="133">
        <f>IF($K3527="Padrão",BDI!$B$17,IF($K3527="Diferenciado",BDI!$E$17,0))</f>
        <v>0.26419999999999999</v>
      </c>
      <c r="H3527" s="131" t="str">
        <f t="shared" si="165"/>
        <v/>
      </c>
      <c r="I3527" s="132" t="str">
        <f t="shared" si="166"/>
        <v/>
      </c>
      <c r="J3527" s="134"/>
      <c r="K3527" s="135" t="s">
        <v>2979</v>
      </c>
    </row>
    <row r="3528" spans="1:11" hidden="1" x14ac:dyDescent="0.25">
      <c r="A3528" s="128" t="s">
        <v>8571</v>
      </c>
      <c r="B3528" s="129" t="s">
        <v>8572</v>
      </c>
      <c r="C3528" s="130" t="s">
        <v>18</v>
      </c>
      <c r="D3528" s="130">
        <v>0</v>
      </c>
      <c r="E3528" s="131" t="s">
        <v>13</v>
      </c>
      <c r="F3528" s="132" t="str">
        <f t="shared" si="167"/>
        <v/>
      </c>
      <c r="G3528" s="133">
        <f>IF($K3528="Padrão",BDI!$B$17,IF($K3528="Diferenciado",BDI!$E$17,0))</f>
        <v>0.26419999999999999</v>
      </c>
      <c r="H3528" s="131" t="str">
        <f t="shared" si="165"/>
        <v/>
      </c>
      <c r="I3528" s="132" t="str">
        <f t="shared" si="166"/>
        <v/>
      </c>
      <c r="J3528" s="134"/>
      <c r="K3528" s="135" t="s">
        <v>2979</v>
      </c>
    </row>
    <row r="3529" spans="1:11" hidden="1" x14ac:dyDescent="0.25">
      <c r="A3529" s="128" t="s">
        <v>8573</v>
      </c>
      <c r="B3529" s="129" t="s">
        <v>8574</v>
      </c>
      <c r="C3529" s="130" t="s">
        <v>18</v>
      </c>
      <c r="D3529" s="130">
        <v>0</v>
      </c>
      <c r="E3529" s="131" t="s">
        <v>13</v>
      </c>
      <c r="F3529" s="132" t="str">
        <f t="shared" si="167"/>
        <v/>
      </c>
      <c r="G3529" s="133">
        <f>IF($K3529="Padrão",BDI!$B$17,IF($K3529="Diferenciado",BDI!$E$17,0))</f>
        <v>0.26419999999999999</v>
      </c>
      <c r="H3529" s="131" t="str">
        <f t="shared" si="165"/>
        <v/>
      </c>
      <c r="I3529" s="132" t="str">
        <f t="shared" si="166"/>
        <v/>
      </c>
      <c r="J3529" s="134"/>
      <c r="K3529" s="135" t="s">
        <v>2979</v>
      </c>
    </row>
    <row r="3530" spans="1:11" ht="25.5" hidden="1" x14ac:dyDescent="0.25">
      <c r="A3530" s="128" t="s">
        <v>8575</v>
      </c>
      <c r="B3530" s="129" t="s">
        <v>8576</v>
      </c>
      <c r="C3530" s="130" t="s">
        <v>18</v>
      </c>
      <c r="D3530" s="130">
        <v>0</v>
      </c>
      <c r="E3530" s="131" t="s">
        <v>13</v>
      </c>
      <c r="F3530" s="132" t="str">
        <f t="shared" si="167"/>
        <v/>
      </c>
      <c r="G3530" s="133">
        <f>IF($K3530="Padrão",BDI!$B$17,IF($K3530="Diferenciado",BDI!$E$17,0))</f>
        <v>0.26419999999999999</v>
      </c>
      <c r="H3530" s="131" t="str">
        <f t="shared" si="165"/>
        <v/>
      </c>
      <c r="I3530" s="132" t="str">
        <f t="shared" si="166"/>
        <v/>
      </c>
      <c r="J3530" s="134"/>
      <c r="K3530" s="135" t="s">
        <v>2979</v>
      </c>
    </row>
    <row r="3531" spans="1:11" ht="25.5" hidden="1" x14ac:dyDescent="0.25">
      <c r="A3531" s="128" t="s">
        <v>8577</v>
      </c>
      <c r="B3531" s="129" t="s">
        <v>8578</v>
      </c>
      <c r="C3531" s="130" t="s">
        <v>18</v>
      </c>
      <c r="D3531" s="130">
        <v>0</v>
      </c>
      <c r="E3531" s="131" t="s">
        <v>13</v>
      </c>
      <c r="F3531" s="132" t="str">
        <f t="shared" si="167"/>
        <v/>
      </c>
      <c r="G3531" s="133">
        <f>IF($K3531="Padrão",BDI!$B$17,IF($K3531="Diferenciado",BDI!$E$17,0))</f>
        <v>0.26419999999999999</v>
      </c>
      <c r="H3531" s="131" t="str">
        <f t="shared" si="165"/>
        <v/>
      </c>
      <c r="I3531" s="132" t="str">
        <f t="shared" si="166"/>
        <v/>
      </c>
      <c r="J3531" s="134"/>
      <c r="K3531" s="135" t="s">
        <v>2979</v>
      </c>
    </row>
    <row r="3532" spans="1:11" ht="25.5" hidden="1" x14ac:dyDescent="0.25">
      <c r="A3532" s="128" t="s">
        <v>8579</v>
      </c>
      <c r="B3532" s="129" t="s">
        <v>8580</v>
      </c>
      <c r="C3532" s="130" t="s">
        <v>18</v>
      </c>
      <c r="D3532" s="130">
        <v>0</v>
      </c>
      <c r="E3532" s="131" t="s">
        <v>13</v>
      </c>
      <c r="F3532" s="132" t="str">
        <f t="shared" si="167"/>
        <v/>
      </c>
      <c r="G3532" s="133">
        <f>IF($K3532="Padrão",BDI!$B$17,IF($K3532="Diferenciado",BDI!$E$17,0))</f>
        <v>0.26419999999999999</v>
      </c>
      <c r="H3532" s="131" t="str">
        <f t="shared" si="165"/>
        <v/>
      </c>
      <c r="I3532" s="132" t="str">
        <f t="shared" si="166"/>
        <v/>
      </c>
      <c r="J3532" s="134"/>
      <c r="K3532" s="135" t="s">
        <v>2979</v>
      </c>
    </row>
    <row r="3533" spans="1:11" hidden="1" x14ac:dyDescent="0.25">
      <c r="A3533" s="128" t="s">
        <v>8581</v>
      </c>
      <c r="B3533" s="129" t="s">
        <v>8582</v>
      </c>
      <c r="C3533" s="130" t="s">
        <v>18</v>
      </c>
      <c r="D3533" s="130">
        <v>0</v>
      </c>
      <c r="E3533" s="131" t="s">
        <v>13</v>
      </c>
      <c r="F3533" s="132" t="str">
        <f t="shared" si="167"/>
        <v/>
      </c>
      <c r="G3533" s="133">
        <f>IF($K3533="Padrão",BDI!$B$17,IF($K3533="Diferenciado",BDI!$E$17,0))</f>
        <v>0.26419999999999999</v>
      </c>
      <c r="H3533" s="131" t="str">
        <f t="shared" si="165"/>
        <v/>
      </c>
      <c r="I3533" s="132" t="str">
        <f t="shared" si="166"/>
        <v/>
      </c>
      <c r="J3533" s="134"/>
      <c r="K3533" s="135" t="s">
        <v>2979</v>
      </c>
    </row>
    <row r="3534" spans="1:11" hidden="1" x14ac:dyDescent="0.25">
      <c r="A3534" s="128" t="s">
        <v>8583</v>
      </c>
      <c r="B3534" s="129" t="s">
        <v>8584</v>
      </c>
      <c r="C3534" s="130" t="s">
        <v>18</v>
      </c>
      <c r="D3534" s="130">
        <v>0</v>
      </c>
      <c r="E3534" s="131" t="s">
        <v>13</v>
      </c>
      <c r="F3534" s="132" t="str">
        <f t="shared" si="167"/>
        <v/>
      </c>
      <c r="G3534" s="133">
        <f>IF($K3534="Padrão",BDI!$B$17,IF($K3534="Diferenciado",BDI!$E$17,0))</f>
        <v>0.26419999999999999</v>
      </c>
      <c r="H3534" s="131" t="str">
        <f t="shared" si="165"/>
        <v/>
      </c>
      <c r="I3534" s="132" t="str">
        <f t="shared" si="166"/>
        <v/>
      </c>
      <c r="J3534" s="134"/>
      <c r="K3534" s="135" t="s">
        <v>2979</v>
      </c>
    </row>
    <row r="3535" spans="1:11" hidden="1" x14ac:dyDescent="0.25">
      <c r="A3535" s="128" t="s">
        <v>8585</v>
      </c>
      <c r="B3535" s="129" t="s">
        <v>8586</v>
      </c>
      <c r="C3535" s="130" t="s">
        <v>18</v>
      </c>
      <c r="D3535" s="130">
        <v>0</v>
      </c>
      <c r="E3535" s="131" t="s">
        <v>13</v>
      </c>
      <c r="F3535" s="132" t="str">
        <f t="shared" si="167"/>
        <v/>
      </c>
      <c r="G3535" s="133">
        <f>IF($K3535="Padrão",BDI!$B$17,IF($K3535="Diferenciado",BDI!$E$17,0))</f>
        <v>0.26419999999999999</v>
      </c>
      <c r="H3535" s="131" t="str">
        <f t="shared" si="165"/>
        <v/>
      </c>
      <c r="I3535" s="132" t="str">
        <f t="shared" si="166"/>
        <v/>
      </c>
      <c r="J3535" s="134"/>
      <c r="K3535" s="135" t="s">
        <v>2979</v>
      </c>
    </row>
    <row r="3536" spans="1:11" hidden="1" x14ac:dyDescent="0.25">
      <c r="A3536" s="177" t="s">
        <v>2078</v>
      </c>
      <c r="B3536" s="129" t="s">
        <v>8587</v>
      </c>
      <c r="C3536" s="130" t="s">
        <v>18</v>
      </c>
      <c r="D3536" s="130">
        <v>0</v>
      </c>
      <c r="E3536" s="131">
        <f ca="1">OFFSET(INDEX(Composições!A:H,MATCH(Orçamentária!A3536,Composições!A:A,0),8),2,0)</f>
        <v>81.222781749999996</v>
      </c>
      <c r="F3536" s="132">
        <f t="shared" ca="1" si="167"/>
        <v>0</v>
      </c>
      <c r="G3536" s="133">
        <f>IF($K3536="Padrão",BDI!$B$17,IF($K3536="Diferenciado",BDI!$E$17,0))</f>
        <v>0.26419999999999999</v>
      </c>
      <c r="H3536" s="131">
        <f t="shared" ca="1" si="165"/>
        <v>102.68</v>
      </c>
      <c r="I3536" s="132">
        <f t="shared" ca="1" si="166"/>
        <v>0</v>
      </c>
      <c r="J3536" s="134"/>
      <c r="K3536" s="135" t="s">
        <v>2979</v>
      </c>
    </row>
    <row r="3537" spans="1:11" hidden="1" x14ac:dyDescent="0.25">
      <c r="A3537" s="177" t="s">
        <v>2080</v>
      </c>
      <c r="B3537" s="129" t="s">
        <v>8588</v>
      </c>
      <c r="C3537" s="130" t="s">
        <v>2988</v>
      </c>
      <c r="D3537" s="130">
        <v>0</v>
      </c>
      <c r="E3537" s="131">
        <f ca="1">OFFSET(INDEX(Composições!A:H,MATCH(Orçamentária!A3537,Composições!A:A,0),8),2,0)</f>
        <v>128.06950000000001</v>
      </c>
      <c r="F3537" s="132">
        <f t="shared" ca="1" si="167"/>
        <v>0</v>
      </c>
      <c r="G3537" s="133">
        <f>IF($K3537="Padrão",BDI!$B$17,IF($K3537="Diferenciado",BDI!$E$17,0))</f>
        <v>0.26419999999999999</v>
      </c>
      <c r="H3537" s="131">
        <f t="shared" ca="1" si="165"/>
        <v>161.91</v>
      </c>
      <c r="I3537" s="132">
        <f t="shared" ca="1" si="166"/>
        <v>0</v>
      </c>
      <c r="J3537" s="134"/>
      <c r="K3537" s="135" t="s">
        <v>2979</v>
      </c>
    </row>
    <row r="3538" spans="1:11" hidden="1" x14ac:dyDescent="0.25">
      <c r="A3538" s="128" t="s">
        <v>8589</v>
      </c>
      <c r="B3538" s="129" t="s">
        <v>8590</v>
      </c>
      <c r="C3538" s="130" t="s">
        <v>18</v>
      </c>
      <c r="D3538" s="130">
        <v>0</v>
      </c>
      <c r="E3538" s="131" t="s">
        <v>13</v>
      </c>
      <c r="F3538" s="132" t="str">
        <f t="shared" si="167"/>
        <v/>
      </c>
      <c r="G3538" s="133">
        <f>IF($K3538="Padrão",BDI!$B$17,IF($K3538="Diferenciado",BDI!$E$17,0))</f>
        <v>0.26419999999999999</v>
      </c>
      <c r="H3538" s="131" t="str">
        <f t="shared" si="165"/>
        <v/>
      </c>
      <c r="I3538" s="132" t="str">
        <f t="shared" si="166"/>
        <v/>
      </c>
      <c r="J3538" s="134"/>
      <c r="K3538" s="135" t="s">
        <v>2979</v>
      </c>
    </row>
    <row r="3539" spans="1:11" hidden="1" x14ac:dyDescent="0.25">
      <c r="A3539" s="128" t="s">
        <v>8591</v>
      </c>
      <c r="B3539" s="129" t="s">
        <v>8592</v>
      </c>
      <c r="C3539" s="130" t="s">
        <v>18</v>
      </c>
      <c r="D3539" s="130">
        <v>0</v>
      </c>
      <c r="E3539" s="131" t="s">
        <v>13</v>
      </c>
      <c r="F3539" s="132" t="str">
        <f t="shared" si="167"/>
        <v/>
      </c>
      <c r="G3539" s="133">
        <f>IF($K3539="Padrão",BDI!$B$17,IF($K3539="Diferenciado",BDI!$E$17,0))</f>
        <v>0.26419999999999999</v>
      </c>
      <c r="H3539" s="131" t="str">
        <f t="shared" si="165"/>
        <v/>
      </c>
      <c r="I3539" s="132" t="str">
        <f t="shared" si="166"/>
        <v/>
      </c>
      <c r="J3539" s="134"/>
      <c r="K3539" s="135" t="s">
        <v>2979</v>
      </c>
    </row>
    <row r="3540" spans="1:11" ht="25.5" hidden="1" x14ac:dyDescent="0.25">
      <c r="A3540" s="128" t="s">
        <v>8593</v>
      </c>
      <c r="B3540" s="129" t="s">
        <v>8594</v>
      </c>
      <c r="C3540" s="130" t="s">
        <v>4940</v>
      </c>
      <c r="D3540" s="130">
        <v>0</v>
      </c>
      <c r="E3540" s="131" t="s">
        <v>13</v>
      </c>
      <c r="F3540" s="132" t="str">
        <f t="shared" si="167"/>
        <v/>
      </c>
      <c r="G3540" s="133">
        <f>IF($K3540="Padrão",BDI!$B$17,IF($K3540="Diferenciado",BDI!$E$17,0))</f>
        <v>0.26419999999999999</v>
      </c>
      <c r="H3540" s="131" t="str">
        <f t="shared" si="165"/>
        <v/>
      </c>
      <c r="I3540" s="132" t="str">
        <f t="shared" si="166"/>
        <v/>
      </c>
      <c r="J3540" s="134"/>
      <c r="K3540" s="135" t="s">
        <v>2979</v>
      </c>
    </row>
    <row r="3541" spans="1:11" hidden="1" x14ac:dyDescent="0.25">
      <c r="A3541" s="177" t="s">
        <v>2081</v>
      </c>
      <c r="B3541" s="129" t="s">
        <v>8595</v>
      </c>
      <c r="C3541" s="130" t="s">
        <v>18</v>
      </c>
      <c r="D3541" s="130">
        <v>0</v>
      </c>
      <c r="E3541" s="131">
        <f ca="1">OFFSET(INDEX(Composições!A:H,MATCH(Orçamentária!A3541,Composições!A:A,0),8),2,0)</f>
        <v>6.4096901032999991</v>
      </c>
      <c r="F3541" s="132">
        <f t="shared" ca="1" si="167"/>
        <v>0</v>
      </c>
      <c r="G3541" s="133">
        <f>IF($K3541="Padrão",BDI!$B$17,IF($K3541="Diferenciado",BDI!$E$17,0))</f>
        <v>0.26419999999999999</v>
      </c>
      <c r="H3541" s="131">
        <f t="shared" ca="1" si="165"/>
        <v>8.1</v>
      </c>
      <c r="I3541" s="132">
        <f t="shared" ca="1" si="166"/>
        <v>0</v>
      </c>
      <c r="J3541" s="134"/>
      <c r="K3541" s="135" t="s">
        <v>2979</v>
      </c>
    </row>
    <row r="3542" spans="1:11" hidden="1" x14ac:dyDescent="0.25">
      <c r="A3542" s="177" t="s">
        <v>2083</v>
      </c>
      <c r="B3542" s="129" t="s">
        <v>8596</v>
      </c>
      <c r="C3542" s="130" t="s">
        <v>18</v>
      </c>
      <c r="D3542" s="130">
        <v>0</v>
      </c>
      <c r="E3542" s="131">
        <f ca="1">OFFSET(INDEX(Composições!A:H,MATCH(Orçamentária!A3542,Composições!A:A,0),8),2,0)</f>
        <v>33.72337468125</v>
      </c>
      <c r="F3542" s="132">
        <f t="shared" ca="1" si="167"/>
        <v>0</v>
      </c>
      <c r="G3542" s="133">
        <f>IF($K3542="Padrão",BDI!$B$17,IF($K3542="Diferenciado",BDI!$E$17,0))</f>
        <v>0.26419999999999999</v>
      </c>
      <c r="H3542" s="131">
        <f t="shared" ca="1" si="165"/>
        <v>42.63</v>
      </c>
      <c r="I3542" s="132">
        <f t="shared" ca="1" si="166"/>
        <v>0</v>
      </c>
      <c r="J3542" s="134"/>
      <c r="K3542" s="135" t="s">
        <v>2979</v>
      </c>
    </row>
    <row r="3543" spans="1:11" hidden="1" x14ac:dyDescent="0.25">
      <c r="A3543" s="177" t="s">
        <v>2085</v>
      </c>
      <c r="B3543" s="129" t="s">
        <v>8597</v>
      </c>
      <c r="C3543" s="130" t="s">
        <v>68</v>
      </c>
      <c r="D3543" s="130">
        <v>0</v>
      </c>
      <c r="E3543" s="131">
        <f ca="1">OFFSET(INDEX(Composições!A:H,MATCH(Orçamentária!A3543,Composições!A:A,0),8),2,0)</f>
        <v>20.424049049999997</v>
      </c>
      <c r="F3543" s="132">
        <f t="shared" ca="1" si="167"/>
        <v>0</v>
      </c>
      <c r="G3543" s="133">
        <f>IF($K3543="Padrão",BDI!$B$17,IF($K3543="Diferenciado",BDI!$E$17,0))</f>
        <v>0.26419999999999999</v>
      </c>
      <c r="H3543" s="131">
        <f t="shared" ca="1" si="165"/>
        <v>25.82</v>
      </c>
      <c r="I3543" s="132">
        <f t="shared" ca="1" si="166"/>
        <v>0</v>
      </c>
      <c r="J3543" s="134"/>
      <c r="K3543" s="135" t="s">
        <v>2979</v>
      </c>
    </row>
    <row r="3544" spans="1:11" hidden="1" x14ac:dyDescent="0.25">
      <c r="A3544" s="128" t="s">
        <v>8598</v>
      </c>
      <c r="B3544" s="129" t="s">
        <v>8599</v>
      </c>
      <c r="C3544" s="130" t="s">
        <v>18</v>
      </c>
      <c r="D3544" s="130">
        <v>0</v>
      </c>
      <c r="E3544" s="131" t="s">
        <v>13</v>
      </c>
      <c r="F3544" s="132" t="str">
        <f t="shared" si="167"/>
        <v/>
      </c>
      <c r="G3544" s="133">
        <f>IF($K3544="Padrão",BDI!$B$17,IF($K3544="Diferenciado",BDI!$E$17,0))</f>
        <v>0.26419999999999999</v>
      </c>
      <c r="H3544" s="131" t="str">
        <f t="shared" si="165"/>
        <v/>
      </c>
      <c r="I3544" s="132" t="str">
        <f t="shared" si="166"/>
        <v/>
      </c>
      <c r="J3544" s="134"/>
      <c r="K3544" s="135" t="s">
        <v>2979</v>
      </c>
    </row>
    <row r="3545" spans="1:11" hidden="1" x14ac:dyDescent="0.25">
      <c r="A3545" s="177" t="s">
        <v>2087</v>
      </c>
      <c r="B3545" s="129" t="s">
        <v>8600</v>
      </c>
      <c r="C3545" s="130" t="s">
        <v>18</v>
      </c>
      <c r="D3545" s="130">
        <v>0</v>
      </c>
      <c r="E3545" s="131">
        <f ca="1">OFFSET(INDEX(Composições!A:H,MATCH(Orçamentária!A3545,Composições!A:A,0),8),2,0)</f>
        <v>16.735199999999999</v>
      </c>
      <c r="F3545" s="132">
        <f t="shared" ca="1" si="167"/>
        <v>0</v>
      </c>
      <c r="G3545" s="133">
        <f>IF($K3545="Padrão",BDI!$B$17,IF($K3545="Diferenciado",BDI!$E$17,0))</f>
        <v>0.26419999999999999</v>
      </c>
      <c r="H3545" s="131">
        <f t="shared" ca="1" si="165"/>
        <v>21.16</v>
      </c>
      <c r="I3545" s="132">
        <f t="shared" ca="1" si="166"/>
        <v>0</v>
      </c>
      <c r="J3545" s="134"/>
      <c r="K3545" s="135" t="s">
        <v>2979</v>
      </c>
    </row>
    <row r="3546" spans="1:11" hidden="1" x14ac:dyDescent="0.25">
      <c r="A3546" s="177" t="s">
        <v>2089</v>
      </c>
      <c r="B3546" s="129" t="s">
        <v>8601</v>
      </c>
      <c r="C3546" s="130" t="s">
        <v>106</v>
      </c>
      <c r="D3546" s="130">
        <v>0</v>
      </c>
      <c r="E3546" s="131">
        <f ca="1">OFFSET(INDEX(Composições!A:H,MATCH(Orçamentária!A3546,Composições!A:A,0),8),2,0)</f>
        <v>1.5576161999999998</v>
      </c>
      <c r="F3546" s="132">
        <f t="shared" ca="1" si="167"/>
        <v>0</v>
      </c>
      <c r="G3546" s="133">
        <f>IF($K3546="Padrão",BDI!$B$17,IF($K3546="Diferenciado",BDI!$E$17,0))</f>
        <v>0.26419999999999999</v>
      </c>
      <c r="H3546" s="131">
        <f t="shared" ca="1" si="165"/>
        <v>1.97</v>
      </c>
      <c r="I3546" s="132">
        <f t="shared" ca="1" si="166"/>
        <v>0</v>
      </c>
      <c r="J3546" s="134"/>
      <c r="K3546" s="135" t="s">
        <v>2979</v>
      </c>
    </row>
    <row r="3547" spans="1:11" hidden="1" x14ac:dyDescent="0.25">
      <c r="A3547" s="177" t="s">
        <v>2091</v>
      </c>
      <c r="B3547" s="129" t="s">
        <v>8602</v>
      </c>
      <c r="C3547" s="130" t="s">
        <v>18</v>
      </c>
      <c r="D3547" s="130">
        <v>0</v>
      </c>
      <c r="E3547" s="131">
        <f ca="1">OFFSET(INDEX(Composições!A:H,MATCH(Orçamentária!A3547,Composições!A:A,0),8),2,0)</f>
        <v>104.595</v>
      </c>
      <c r="F3547" s="132">
        <f t="shared" ca="1" si="167"/>
        <v>0</v>
      </c>
      <c r="G3547" s="133">
        <f>IF($K3547="Padrão",BDI!$B$17,IF($K3547="Diferenciado",BDI!$E$17,0))</f>
        <v>0.26419999999999999</v>
      </c>
      <c r="H3547" s="131">
        <f t="shared" ca="1" si="165"/>
        <v>132.22999999999999</v>
      </c>
      <c r="I3547" s="132">
        <f t="shared" ca="1" si="166"/>
        <v>0</v>
      </c>
      <c r="J3547" s="134"/>
      <c r="K3547" s="135" t="s">
        <v>2979</v>
      </c>
    </row>
    <row r="3548" spans="1:11" hidden="1" x14ac:dyDescent="0.25">
      <c r="A3548" s="177" t="s">
        <v>2093</v>
      </c>
      <c r="B3548" s="129" t="s">
        <v>8603</v>
      </c>
      <c r="C3548" s="130" t="s">
        <v>106</v>
      </c>
      <c r="D3548" s="130">
        <v>0</v>
      </c>
      <c r="E3548" s="131">
        <f ca="1">OFFSET(INDEX(Composições!A:H,MATCH(Orçamentária!A3548,Composições!A:A,0),8),2,0)</f>
        <v>47.506322250000004</v>
      </c>
      <c r="F3548" s="132">
        <f t="shared" ca="1" si="167"/>
        <v>0</v>
      </c>
      <c r="G3548" s="133">
        <f>IF($K3548="Padrão",BDI!$B$17,IF($K3548="Diferenciado",BDI!$E$17,0))</f>
        <v>0.26419999999999999</v>
      </c>
      <c r="H3548" s="131">
        <f t="shared" ca="1" si="165"/>
        <v>60.06</v>
      </c>
      <c r="I3548" s="132">
        <f t="shared" ca="1" si="166"/>
        <v>0</v>
      </c>
      <c r="J3548" s="134"/>
      <c r="K3548" s="135" t="s">
        <v>2979</v>
      </c>
    </row>
    <row r="3549" spans="1:11" hidden="1" x14ac:dyDescent="0.25">
      <c r="A3549" s="177" t="s">
        <v>2094</v>
      </c>
      <c r="B3549" s="129" t="s">
        <v>8604</v>
      </c>
      <c r="C3549" s="130" t="s">
        <v>18</v>
      </c>
      <c r="D3549" s="130">
        <v>0</v>
      </c>
      <c r="E3549" s="131">
        <f ca="1">OFFSET(INDEX(Composições!A:H,MATCH(Orçamentária!A3549,Composições!A:A,0),8),2,0)</f>
        <v>69.998171643902495</v>
      </c>
      <c r="F3549" s="132">
        <f t="shared" ca="1" si="167"/>
        <v>0</v>
      </c>
      <c r="G3549" s="133">
        <f>IF($K3549="Padrão",BDI!$B$17,IF($K3549="Diferenciado",BDI!$E$17,0))</f>
        <v>0.26419999999999999</v>
      </c>
      <c r="H3549" s="131">
        <f t="shared" ca="1" si="165"/>
        <v>88.49</v>
      </c>
      <c r="I3549" s="132">
        <f t="shared" ca="1" si="166"/>
        <v>0</v>
      </c>
      <c r="J3549" s="134"/>
      <c r="K3549" s="135" t="s">
        <v>2979</v>
      </c>
    </row>
    <row r="3550" spans="1:11" hidden="1" x14ac:dyDescent="0.25">
      <c r="A3550" s="177" t="s">
        <v>2095</v>
      </c>
      <c r="B3550" s="129" t="s">
        <v>8605</v>
      </c>
      <c r="C3550" s="130" t="s">
        <v>18</v>
      </c>
      <c r="D3550" s="130">
        <v>0</v>
      </c>
      <c r="E3550" s="131">
        <f ca="1">OFFSET(INDEX(Composições!A:H,MATCH(Orçamentária!A3550,Composições!A:A,0),8),2,0)</f>
        <v>17.270743499999998</v>
      </c>
      <c r="F3550" s="132">
        <f t="shared" ca="1" si="167"/>
        <v>0</v>
      </c>
      <c r="G3550" s="133">
        <f>IF($K3550="Padrão",BDI!$B$17,IF($K3550="Diferenciado",BDI!$E$17,0))</f>
        <v>0.26419999999999999</v>
      </c>
      <c r="H3550" s="131">
        <f t="shared" ca="1" si="165"/>
        <v>21.83</v>
      </c>
      <c r="I3550" s="132">
        <f t="shared" ca="1" si="166"/>
        <v>0</v>
      </c>
      <c r="J3550" s="134"/>
      <c r="K3550" s="135" t="s">
        <v>2979</v>
      </c>
    </row>
    <row r="3551" spans="1:11" hidden="1" x14ac:dyDescent="0.25">
      <c r="A3551" s="177" t="s">
        <v>2096</v>
      </c>
      <c r="B3551" s="129" t="s">
        <v>8606</v>
      </c>
      <c r="C3551" s="130" t="s">
        <v>18</v>
      </c>
      <c r="D3551" s="130">
        <v>0</v>
      </c>
      <c r="E3551" s="131">
        <f ca="1">OFFSET(INDEX(Composições!A:H,MATCH(Orçamentária!A3551,Composições!A:A,0),8),2,0)</f>
        <v>153.50099999999998</v>
      </c>
      <c r="F3551" s="132">
        <f t="shared" ca="1" si="167"/>
        <v>0</v>
      </c>
      <c r="G3551" s="133">
        <f>IF($K3551="Padrão",BDI!$B$17,IF($K3551="Diferenciado",BDI!$E$17,0))</f>
        <v>0.26419999999999999</v>
      </c>
      <c r="H3551" s="131">
        <f t="shared" ca="1" si="165"/>
        <v>194.06</v>
      </c>
      <c r="I3551" s="132">
        <f t="shared" ca="1" si="166"/>
        <v>0</v>
      </c>
      <c r="J3551" s="134"/>
      <c r="K3551" s="135" t="s">
        <v>2979</v>
      </c>
    </row>
    <row r="3552" spans="1:11" hidden="1" x14ac:dyDescent="0.25">
      <c r="A3552" s="128" t="s">
        <v>8607</v>
      </c>
      <c r="B3552" s="129" t="s">
        <v>8608</v>
      </c>
      <c r="C3552" s="130" t="s">
        <v>18</v>
      </c>
      <c r="D3552" s="130">
        <v>0</v>
      </c>
      <c r="E3552" s="131" t="s">
        <v>13</v>
      </c>
      <c r="F3552" s="132" t="str">
        <f t="shared" si="167"/>
        <v/>
      </c>
      <c r="G3552" s="133">
        <f>IF($K3552="Padrão",BDI!$B$17,IF($K3552="Diferenciado",BDI!$E$17,0))</f>
        <v>0.26419999999999999</v>
      </c>
      <c r="H3552" s="131" t="str">
        <f t="shared" si="165"/>
        <v/>
      </c>
      <c r="I3552" s="132" t="str">
        <f t="shared" si="166"/>
        <v/>
      </c>
      <c r="J3552" s="134"/>
      <c r="K3552" s="135" t="s">
        <v>2979</v>
      </c>
    </row>
    <row r="3553" spans="1:11" hidden="1" x14ac:dyDescent="0.25">
      <c r="A3553" s="177" t="s">
        <v>2097</v>
      </c>
      <c r="B3553" s="129" t="s">
        <v>8609</v>
      </c>
      <c r="C3553" s="130" t="s">
        <v>106</v>
      </c>
      <c r="D3553" s="130">
        <v>0</v>
      </c>
      <c r="E3553" s="131">
        <f ca="1">OFFSET(INDEX(Composições!A:H,MATCH(Orçamentária!A3553,Composições!A:A,0),8),2,0)</f>
        <v>600.14291100000003</v>
      </c>
      <c r="F3553" s="132">
        <f t="shared" ca="1" si="167"/>
        <v>0</v>
      </c>
      <c r="G3553" s="133">
        <f>IF($K3553="Padrão",BDI!$B$17,IF($K3553="Diferenciado",BDI!$E$17,0))</f>
        <v>0.26419999999999999</v>
      </c>
      <c r="H3553" s="131">
        <f t="shared" ca="1" si="165"/>
        <v>758.7</v>
      </c>
      <c r="I3553" s="132">
        <f t="shared" ca="1" si="166"/>
        <v>0</v>
      </c>
      <c r="J3553" s="134"/>
      <c r="K3553" s="135" t="s">
        <v>2979</v>
      </c>
    </row>
    <row r="3554" spans="1:11" hidden="1" x14ac:dyDescent="0.25">
      <c r="A3554" s="177" t="s">
        <v>2098</v>
      </c>
      <c r="B3554" s="129" t="s">
        <v>8610</v>
      </c>
      <c r="C3554" s="130" t="s">
        <v>18</v>
      </c>
      <c r="D3554" s="130">
        <v>0</v>
      </c>
      <c r="E3554" s="131">
        <f ca="1">OFFSET(INDEX(Composições!A:H,MATCH(Orçamentária!A3554,Composições!A:A,0),8),2,0)</f>
        <v>2.581283</v>
      </c>
      <c r="F3554" s="132">
        <f t="shared" ca="1" si="167"/>
        <v>0</v>
      </c>
      <c r="G3554" s="133">
        <f>IF($K3554="Padrão",BDI!$B$17,IF($K3554="Diferenciado",BDI!$E$17,0))</f>
        <v>0.26419999999999999</v>
      </c>
      <c r="H3554" s="131">
        <f t="shared" ca="1" si="165"/>
        <v>3.26</v>
      </c>
      <c r="I3554" s="132">
        <f t="shared" ca="1" si="166"/>
        <v>0</v>
      </c>
      <c r="J3554" s="134"/>
      <c r="K3554" s="135" t="s">
        <v>2979</v>
      </c>
    </row>
    <row r="3555" spans="1:11" x14ac:dyDescent="0.25">
      <c r="A3555" s="177" t="s">
        <v>2100</v>
      </c>
      <c r="B3555" s="129" t="s">
        <v>8611</v>
      </c>
      <c r="C3555" s="130" t="s">
        <v>18</v>
      </c>
      <c r="D3555" s="130">
        <v>3</v>
      </c>
      <c r="E3555" s="131">
        <f ca="1">OFFSET(INDEX(Composições!A:H,MATCH(Orçamentária!A3555,Composições!A:A,0),8),2,0)</f>
        <v>27.331499999999998</v>
      </c>
      <c r="F3555" s="132">
        <f t="shared" ca="1" si="167"/>
        <v>81.994499999999988</v>
      </c>
      <c r="G3555" s="133">
        <f>IF($K3555="Padrão",BDI!$B$17,IF($K3555="Diferenciado",BDI!$E$17,0))</f>
        <v>0.18609999999999999</v>
      </c>
      <c r="H3555" s="131">
        <f t="shared" ca="1" si="165"/>
        <v>32.42</v>
      </c>
      <c r="I3555" s="132">
        <f t="shared" ca="1" si="166"/>
        <v>97.26</v>
      </c>
      <c r="J3555" s="134"/>
      <c r="K3555" s="135" t="s">
        <v>2977</v>
      </c>
    </row>
    <row r="3556" spans="1:11" x14ac:dyDescent="0.25">
      <c r="A3556" s="177" t="s">
        <v>2101</v>
      </c>
      <c r="B3556" s="129" t="s">
        <v>8612</v>
      </c>
      <c r="C3556" s="130" t="s">
        <v>18</v>
      </c>
      <c r="D3556" s="130">
        <v>5</v>
      </c>
      <c r="E3556" s="131">
        <f ca="1">OFFSET(INDEX(Composições!A:H,MATCH(Orçamentária!A3556,Composições!A:A,0),8),2,0)</f>
        <v>8.8919999999999995</v>
      </c>
      <c r="F3556" s="132">
        <f t="shared" ca="1" si="167"/>
        <v>44.459999999999994</v>
      </c>
      <c r="G3556" s="133">
        <f>IF($K3556="Padrão",BDI!$B$17,IF($K3556="Diferenciado",BDI!$E$17,0))</f>
        <v>0.18609999999999999</v>
      </c>
      <c r="H3556" s="131">
        <f t="shared" ca="1" si="165"/>
        <v>10.55</v>
      </c>
      <c r="I3556" s="132">
        <f t="shared" ca="1" si="166"/>
        <v>52.75</v>
      </c>
      <c r="J3556" s="134"/>
      <c r="K3556" s="135" t="s">
        <v>2977</v>
      </c>
    </row>
    <row r="3557" spans="1:11" x14ac:dyDescent="0.25">
      <c r="A3557" s="177" t="s">
        <v>2102</v>
      </c>
      <c r="B3557" s="129" t="s">
        <v>8613</v>
      </c>
      <c r="C3557" s="130" t="s">
        <v>18</v>
      </c>
      <c r="D3557" s="130">
        <v>100</v>
      </c>
      <c r="E3557" s="131">
        <f ca="1">OFFSET(INDEX(Composições!A:H,MATCH(Orçamentária!A3557,Composições!A:A,0),8),2,0)</f>
        <v>87.220398688649993</v>
      </c>
      <c r="F3557" s="132">
        <f t="shared" ca="1" si="167"/>
        <v>8722.0398688649984</v>
      </c>
      <c r="G3557" s="133">
        <f>IF($K3557="Padrão",BDI!$B$17,IF($K3557="Diferenciado",BDI!$E$17,0))</f>
        <v>0.26419999999999999</v>
      </c>
      <c r="H3557" s="131">
        <f t="shared" ca="1" si="165"/>
        <v>110.26</v>
      </c>
      <c r="I3557" s="132">
        <f t="shared" ca="1" si="166"/>
        <v>11026</v>
      </c>
      <c r="J3557" s="134"/>
      <c r="K3557" s="135" t="s">
        <v>2979</v>
      </c>
    </row>
    <row r="3558" spans="1:11" x14ac:dyDescent="0.25">
      <c r="A3558" s="177" t="s">
        <v>2104</v>
      </c>
      <c r="B3558" s="129" t="s">
        <v>8614</v>
      </c>
      <c r="C3558" s="130" t="s">
        <v>18</v>
      </c>
      <c r="D3558" s="130">
        <v>100</v>
      </c>
      <c r="E3558" s="131">
        <f ca="1">OFFSET(INDEX(Composições!A:H,MATCH(Orçamentária!A3558,Composições!A:A,0),8),2,0)</f>
        <v>106.78039868865</v>
      </c>
      <c r="F3558" s="132">
        <f t="shared" ca="1" si="167"/>
        <v>10678.039868865</v>
      </c>
      <c r="G3558" s="133">
        <f>IF($K3558="Padrão",BDI!$B$17,IF($K3558="Diferenciado",BDI!$E$17,0))</f>
        <v>0.26419999999999999</v>
      </c>
      <c r="H3558" s="131">
        <f t="shared" ca="1" si="165"/>
        <v>134.99</v>
      </c>
      <c r="I3558" s="132">
        <f t="shared" ca="1" si="166"/>
        <v>13499</v>
      </c>
      <c r="J3558" s="134"/>
      <c r="K3558" s="135" t="s">
        <v>2979</v>
      </c>
    </row>
    <row r="3559" spans="1:11" x14ac:dyDescent="0.25">
      <c r="A3559" s="177" t="s">
        <v>2106</v>
      </c>
      <c r="B3559" s="129" t="s">
        <v>8615</v>
      </c>
      <c r="C3559" s="130" t="s">
        <v>18</v>
      </c>
      <c r="D3559" s="130">
        <v>75</v>
      </c>
      <c r="E3559" s="131">
        <f ca="1">OFFSET(INDEX(Composições!A:H,MATCH(Orçamentária!A3559,Composições!A:A,0),8),2,0)</f>
        <v>27.414649999999998</v>
      </c>
      <c r="F3559" s="132">
        <f t="shared" ca="1" si="167"/>
        <v>2056.0987499999997</v>
      </c>
      <c r="G3559" s="133">
        <f>IF($K3559="Padrão",BDI!$B$17,IF($K3559="Diferenciado",BDI!$E$17,0))</f>
        <v>0.26419999999999999</v>
      </c>
      <c r="H3559" s="131">
        <f t="shared" ca="1" si="165"/>
        <v>34.659999999999997</v>
      </c>
      <c r="I3559" s="132">
        <f t="shared" ca="1" si="166"/>
        <v>2599.5</v>
      </c>
      <c r="J3559" s="134"/>
      <c r="K3559" s="135" t="s">
        <v>2979</v>
      </c>
    </row>
    <row r="3560" spans="1:11" x14ac:dyDescent="0.25">
      <c r="A3560" s="177" t="s">
        <v>2108</v>
      </c>
      <c r="B3560" s="129" t="s">
        <v>8616</v>
      </c>
      <c r="C3560" s="130" t="s">
        <v>18</v>
      </c>
      <c r="D3560" s="130">
        <v>75</v>
      </c>
      <c r="E3560" s="131">
        <f ca="1">OFFSET(INDEX(Composições!A:H,MATCH(Orçamentária!A3560,Composições!A:A,0),8),2,0)</f>
        <v>28.554649999999999</v>
      </c>
      <c r="F3560" s="132">
        <f t="shared" ca="1" si="167"/>
        <v>2141.5987500000001</v>
      </c>
      <c r="G3560" s="133">
        <f>IF($K3560="Padrão",BDI!$B$17,IF($K3560="Diferenciado",BDI!$E$17,0))</f>
        <v>0.26419999999999999</v>
      </c>
      <c r="H3560" s="131">
        <f t="shared" ca="1" si="165"/>
        <v>36.1</v>
      </c>
      <c r="I3560" s="132">
        <f t="shared" ca="1" si="166"/>
        <v>2707.5</v>
      </c>
      <c r="J3560" s="134"/>
      <c r="K3560" s="135" t="s">
        <v>2979</v>
      </c>
    </row>
    <row r="3561" spans="1:11" x14ac:dyDescent="0.25">
      <c r="A3561" s="177" t="s">
        <v>2110</v>
      </c>
      <c r="B3561" s="129" t="s">
        <v>8617</v>
      </c>
      <c r="C3561" s="130" t="s">
        <v>18</v>
      </c>
      <c r="D3561" s="130">
        <v>75</v>
      </c>
      <c r="E3561" s="131">
        <f ca="1">OFFSET(INDEX(Composições!A:H,MATCH(Orçamentária!A3561,Composições!A:A,0),8),2,0)</f>
        <v>55.394649999999999</v>
      </c>
      <c r="F3561" s="132">
        <f t="shared" ca="1" si="167"/>
        <v>4154.5987500000001</v>
      </c>
      <c r="G3561" s="133">
        <f>IF($K3561="Padrão",BDI!$B$17,IF($K3561="Diferenciado",BDI!$E$17,0))</f>
        <v>0.26419999999999999</v>
      </c>
      <c r="H3561" s="131">
        <f t="shared" ca="1" si="165"/>
        <v>70.03</v>
      </c>
      <c r="I3561" s="132">
        <f t="shared" ca="1" si="166"/>
        <v>5252.25</v>
      </c>
      <c r="J3561" s="134"/>
      <c r="K3561" s="135" t="s">
        <v>2979</v>
      </c>
    </row>
    <row r="3562" spans="1:11" x14ac:dyDescent="0.25">
      <c r="A3562" s="177" t="s">
        <v>2112</v>
      </c>
      <c r="B3562" s="129" t="s">
        <v>8618</v>
      </c>
      <c r="C3562" s="130" t="s">
        <v>18</v>
      </c>
      <c r="D3562" s="130">
        <v>100</v>
      </c>
      <c r="E3562" s="131">
        <f ca="1">OFFSET(INDEX(Composições!A:H,MATCH(Orçamentária!A3562,Composições!A:A,0),8),2,0)</f>
        <v>30.128307499999998</v>
      </c>
      <c r="F3562" s="132">
        <f t="shared" ca="1" si="167"/>
        <v>3012.8307499999996</v>
      </c>
      <c r="G3562" s="133">
        <f>IF($K3562="Padrão",BDI!$B$17,IF($K3562="Diferenciado",BDI!$E$17,0))</f>
        <v>0.26419999999999999</v>
      </c>
      <c r="H3562" s="131">
        <f t="shared" ca="1" si="165"/>
        <v>38.090000000000003</v>
      </c>
      <c r="I3562" s="132">
        <f t="shared" ca="1" si="166"/>
        <v>3809</v>
      </c>
      <c r="J3562" s="134"/>
      <c r="K3562" s="135" t="s">
        <v>2979</v>
      </c>
    </row>
    <row r="3563" spans="1:11" x14ac:dyDescent="0.25">
      <c r="A3563" s="177" t="s">
        <v>2114</v>
      </c>
      <c r="B3563" s="129" t="s">
        <v>8619</v>
      </c>
      <c r="C3563" s="130" t="s">
        <v>18</v>
      </c>
      <c r="D3563" s="130">
        <v>75</v>
      </c>
      <c r="E3563" s="131">
        <f ca="1">OFFSET(INDEX(Composições!A:H,MATCH(Orçamentária!A3563,Composições!A:A,0),8),2,0)</f>
        <v>50.774934999999999</v>
      </c>
      <c r="F3563" s="132">
        <f t="shared" ca="1" si="167"/>
        <v>3808.1201249999999</v>
      </c>
      <c r="G3563" s="133">
        <f>IF($K3563="Padrão",BDI!$B$17,IF($K3563="Diferenciado",BDI!$E$17,0))</f>
        <v>0.26419999999999999</v>
      </c>
      <c r="H3563" s="131">
        <f t="shared" ca="1" si="165"/>
        <v>64.19</v>
      </c>
      <c r="I3563" s="132">
        <f t="shared" ca="1" si="166"/>
        <v>4814.25</v>
      </c>
      <c r="J3563" s="134"/>
      <c r="K3563" s="135" t="s">
        <v>2979</v>
      </c>
    </row>
    <row r="3564" spans="1:11" x14ac:dyDescent="0.25">
      <c r="A3564" s="177" t="s">
        <v>2116</v>
      </c>
      <c r="B3564" s="129" t="s">
        <v>8620</v>
      </c>
      <c r="C3564" s="130" t="s">
        <v>18</v>
      </c>
      <c r="D3564" s="130">
        <v>38</v>
      </c>
      <c r="E3564" s="131">
        <f ca="1">OFFSET(INDEX(Composições!A:H,MATCH(Orçamentária!A3564,Composições!A:A,0),8),2,0)</f>
        <v>56.684934999999996</v>
      </c>
      <c r="F3564" s="132">
        <f t="shared" ca="1" si="167"/>
        <v>2154.0275299999998</v>
      </c>
      <c r="G3564" s="133">
        <f>IF($K3564="Padrão",BDI!$B$17,IF($K3564="Diferenciado",BDI!$E$17,0))</f>
        <v>0.26419999999999999</v>
      </c>
      <c r="H3564" s="131">
        <f t="shared" ca="1" si="165"/>
        <v>71.66</v>
      </c>
      <c r="I3564" s="132">
        <f t="shared" ca="1" si="166"/>
        <v>2723.08</v>
      </c>
      <c r="J3564" s="134"/>
      <c r="K3564" s="135" t="s">
        <v>2979</v>
      </c>
    </row>
    <row r="3565" spans="1:11" hidden="1" x14ac:dyDescent="0.25">
      <c r="A3565" s="177" t="s">
        <v>2118</v>
      </c>
      <c r="B3565" s="129" t="s">
        <v>8621</v>
      </c>
      <c r="C3565" s="130" t="s">
        <v>18</v>
      </c>
      <c r="D3565" s="130">
        <v>0</v>
      </c>
      <c r="E3565" s="131">
        <f ca="1">OFFSET(INDEX(Composições!A:H,MATCH(Orçamentária!A3565,Composições!A:A,0),8),2,0)</f>
        <v>0.58834687499999994</v>
      </c>
      <c r="F3565" s="132">
        <f t="shared" ca="1" si="167"/>
        <v>0</v>
      </c>
      <c r="G3565" s="133">
        <f>IF($K3565="Padrão",BDI!$B$17,IF($K3565="Diferenciado",BDI!$E$17,0))</f>
        <v>0.26419999999999999</v>
      </c>
      <c r="H3565" s="131">
        <f t="shared" ca="1" si="165"/>
        <v>0.74</v>
      </c>
      <c r="I3565" s="132">
        <f t="shared" ca="1" si="166"/>
        <v>0</v>
      </c>
      <c r="J3565" s="134"/>
      <c r="K3565" s="135" t="s">
        <v>2979</v>
      </c>
    </row>
    <row r="3566" spans="1:11" hidden="1" x14ac:dyDescent="0.25">
      <c r="A3566" s="177" t="s">
        <v>2120</v>
      </c>
      <c r="B3566" s="129" t="s">
        <v>8622</v>
      </c>
      <c r="C3566" s="130" t="s">
        <v>18</v>
      </c>
      <c r="D3566" s="130">
        <v>0</v>
      </c>
      <c r="E3566" s="131">
        <f ca="1">OFFSET(INDEX(Composições!A:H,MATCH(Orçamentária!A3566,Composições!A:A,0),8),2,0)</f>
        <v>1348.7257349999998</v>
      </c>
      <c r="F3566" s="132">
        <f t="shared" ca="1" si="167"/>
        <v>0</v>
      </c>
      <c r="G3566" s="133">
        <f>IF($K3566="Padrão",BDI!$B$17,IF($K3566="Diferenciado",BDI!$E$17,0))</f>
        <v>0.26419999999999999</v>
      </c>
      <c r="H3566" s="131">
        <f t="shared" ca="1" si="165"/>
        <v>1705.06</v>
      </c>
      <c r="I3566" s="132">
        <f t="shared" ca="1" si="166"/>
        <v>0</v>
      </c>
      <c r="J3566" s="134"/>
      <c r="K3566" s="135" t="s">
        <v>2979</v>
      </c>
    </row>
    <row r="3567" spans="1:11" hidden="1" x14ac:dyDescent="0.25">
      <c r="A3567" s="177" t="s">
        <v>2121</v>
      </c>
      <c r="B3567" s="129" t="s">
        <v>2122</v>
      </c>
      <c r="C3567" s="130" t="s">
        <v>106</v>
      </c>
      <c r="D3567" s="130">
        <v>0</v>
      </c>
      <c r="E3567" s="131">
        <f ca="1">OFFSET(INDEX(Composições!A:H,MATCH(Orçamentária!A3567,Composições!A:A,0),8),2,0)</f>
        <v>5.4441697499999995</v>
      </c>
      <c r="F3567" s="132">
        <f t="shared" ca="1" si="167"/>
        <v>0</v>
      </c>
      <c r="G3567" s="133">
        <f>IF($K3567="Padrão",BDI!$B$17,IF($K3567="Diferenciado",BDI!$E$17,0))</f>
        <v>0.26419999999999999</v>
      </c>
      <c r="H3567" s="131">
        <f t="shared" ca="1" si="165"/>
        <v>6.88</v>
      </c>
      <c r="I3567" s="132">
        <f t="shared" ca="1" si="166"/>
        <v>0</v>
      </c>
      <c r="J3567" s="134"/>
      <c r="K3567" s="135" t="s">
        <v>2979</v>
      </c>
    </row>
    <row r="3568" spans="1:11" hidden="1" x14ac:dyDescent="0.25">
      <c r="A3568" s="177" t="s">
        <v>2123</v>
      </c>
      <c r="B3568" s="129" t="s">
        <v>8623</v>
      </c>
      <c r="C3568" s="130" t="s">
        <v>18</v>
      </c>
      <c r="D3568" s="130">
        <v>0</v>
      </c>
      <c r="E3568" s="131">
        <f ca="1">OFFSET(INDEX(Composições!A:H,MATCH(Orçamentária!A3568,Composições!A:A,0),8),2,0)</f>
        <v>16.76134875</v>
      </c>
      <c r="F3568" s="132">
        <f t="shared" ca="1" si="167"/>
        <v>0</v>
      </c>
      <c r="G3568" s="133">
        <f>IF($K3568="Padrão",BDI!$B$17,IF($K3568="Diferenciado",BDI!$E$17,0))</f>
        <v>0.26419999999999999</v>
      </c>
      <c r="H3568" s="131">
        <f t="shared" ca="1" si="165"/>
        <v>21.19</v>
      </c>
      <c r="I3568" s="132">
        <f t="shared" ca="1" si="166"/>
        <v>0</v>
      </c>
      <c r="J3568" s="134"/>
      <c r="K3568" s="135" t="s">
        <v>2979</v>
      </c>
    </row>
    <row r="3569" spans="1:11" hidden="1" x14ac:dyDescent="0.25">
      <c r="A3569" s="177" t="s">
        <v>2125</v>
      </c>
      <c r="B3569" s="129" t="s">
        <v>8624</v>
      </c>
      <c r="C3569" s="130" t="s">
        <v>18</v>
      </c>
      <c r="D3569" s="130">
        <v>0</v>
      </c>
      <c r="E3569" s="131">
        <f ca="1">OFFSET(INDEX(Composições!A:H,MATCH(Orçamentária!A3569,Composições!A:A,0),8),2,0)</f>
        <v>129.1332055</v>
      </c>
      <c r="F3569" s="132">
        <f t="shared" ca="1" si="167"/>
        <v>0</v>
      </c>
      <c r="G3569" s="133">
        <f>IF($K3569="Padrão",BDI!$B$17,IF($K3569="Diferenciado",BDI!$E$17,0))</f>
        <v>0.26419999999999999</v>
      </c>
      <c r="H3569" s="131">
        <f t="shared" ca="1" si="165"/>
        <v>163.25</v>
      </c>
      <c r="I3569" s="132">
        <f t="shared" ca="1" si="166"/>
        <v>0</v>
      </c>
      <c r="J3569" s="134"/>
      <c r="K3569" s="135" t="s">
        <v>2979</v>
      </c>
    </row>
    <row r="3570" spans="1:11" hidden="1" x14ac:dyDescent="0.25">
      <c r="A3570" s="177" t="s">
        <v>2127</v>
      </c>
      <c r="B3570" s="129" t="s">
        <v>8625</v>
      </c>
      <c r="C3570" s="130" t="s">
        <v>18</v>
      </c>
      <c r="D3570" s="130">
        <v>0</v>
      </c>
      <c r="E3570" s="131">
        <f ca="1">OFFSET(INDEX(Composições!A:H,MATCH(Orçamentária!A3570,Composições!A:A,0),8),2,0)</f>
        <v>25.826641099999996</v>
      </c>
      <c r="F3570" s="132">
        <f t="shared" ca="1" si="167"/>
        <v>0</v>
      </c>
      <c r="G3570" s="133">
        <f>IF($K3570="Padrão",BDI!$B$17,IF($K3570="Diferenciado",BDI!$E$17,0))</f>
        <v>0.26419999999999999</v>
      </c>
      <c r="H3570" s="131">
        <f t="shared" ca="1" si="165"/>
        <v>32.65</v>
      </c>
      <c r="I3570" s="132">
        <f t="shared" ca="1" si="166"/>
        <v>0</v>
      </c>
      <c r="J3570" s="134"/>
      <c r="K3570" s="135" t="s">
        <v>2979</v>
      </c>
    </row>
    <row r="3571" spans="1:11" hidden="1" x14ac:dyDescent="0.25">
      <c r="A3571" s="128" t="s">
        <v>8626</v>
      </c>
      <c r="B3571" s="129" t="s">
        <v>8627</v>
      </c>
      <c r="C3571" s="130" t="s">
        <v>18</v>
      </c>
      <c r="D3571" s="130">
        <v>0</v>
      </c>
      <c r="E3571" s="131" t="s">
        <v>13</v>
      </c>
      <c r="F3571" s="132" t="str">
        <f t="shared" si="167"/>
        <v/>
      </c>
      <c r="G3571" s="133">
        <f>IF($K3571="Padrão",BDI!$B$17,IF($K3571="Diferenciado",BDI!$E$17,0))</f>
        <v>0.26419999999999999</v>
      </c>
      <c r="H3571" s="131" t="str">
        <f t="shared" si="165"/>
        <v/>
      </c>
      <c r="I3571" s="132" t="str">
        <f t="shared" si="166"/>
        <v/>
      </c>
      <c r="J3571" s="134"/>
      <c r="K3571" s="135" t="s">
        <v>2979</v>
      </c>
    </row>
    <row r="3572" spans="1:11" hidden="1" x14ac:dyDescent="0.25">
      <c r="A3572" s="128" t="s">
        <v>8628</v>
      </c>
      <c r="B3572" s="129" t="s">
        <v>8629</v>
      </c>
      <c r="C3572" s="130" t="s">
        <v>18</v>
      </c>
      <c r="D3572" s="130">
        <v>0</v>
      </c>
      <c r="E3572" s="131" t="s">
        <v>13</v>
      </c>
      <c r="F3572" s="132" t="str">
        <f t="shared" si="167"/>
        <v/>
      </c>
      <c r="G3572" s="133">
        <f>IF($K3572="Padrão",BDI!$B$17,IF($K3572="Diferenciado",BDI!$E$17,0))</f>
        <v>0.26419999999999999</v>
      </c>
      <c r="H3572" s="131" t="str">
        <f t="shared" si="165"/>
        <v/>
      </c>
      <c r="I3572" s="132" t="str">
        <f t="shared" si="166"/>
        <v/>
      </c>
      <c r="J3572" s="134"/>
      <c r="K3572" s="135" t="s">
        <v>2979</v>
      </c>
    </row>
    <row r="3573" spans="1:11" hidden="1" x14ac:dyDescent="0.25">
      <c r="A3573" s="128" t="s">
        <v>8630</v>
      </c>
      <c r="B3573" s="129" t="s">
        <v>8631</v>
      </c>
      <c r="C3573" s="130" t="s">
        <v>18</v>
      </c>
      <c r="D3573" s="130">
        <v>0</v>
      </c>
      <c r="E3573" s="131" t="s">
        <v>13</v>
      </c>
      <c r="F3573" s="132" t="str">
        <f t="shared" si="167"/>
        <v/>
      </c>
      <c r="G3573" s="133">
        <f>IF($K3573="Padrão",BDI!$B$17,IF($K3573="Diferenciado",BDI!$E$17,0))</f>
        <v>0.26419999999999999</v>
      </c>
      <c r="H3573" s="131" t="str">
        <f t="shared" si="165"/>
        <v/>
      </c>
      <c r="I3573" s="132" t="str">
        <f t="shared" si="166"/>
        <v/>
      </c>
      <c r="J3573" s="134"/>
      <c r="K3573" s="135" t="s">
        <v>2979</v>
      </c>
    </row>
    <row r="3574" spans="1:11" hidden="1" x14ac:dyDescent="0.25">
      <c r="A3574" s="128" t="s">
        <v>8632</v>
      </c>
      <c r="B3574" s="129" t="s">
        <v>8633</v>
      </c>
      <c r="C3574" s="130" t="s">
        <v>18</v>
      </c>
      <c r="D3574" s="130">
        <v>0</v>
      </c>
      <c r="E3574" s="131" t="s">
        <v>13</v>
      </c>
      <c r="F3574" s="132" t="str">
        <f t="shared" si="167"/>
        <v/>
      </c>
      <c r="G3574" s="133">
        <f>IF($K3574="Padrão",BDI!$B$17,IF($K3574="Diferenciado",BDI!$E$17,0))</f>
        <v>0.26419999999999999</v>
      </c>
      <c r="H3574" s="131" t="str">
        <f t="shared" si="165"/>
        <v/>
      </c>
      <c r="I3574" s="132" t="str">
        <f t="shared" si="166"/>
        <v/>
      </c>
      <c r="J3574" s="134"/>
      <c r="K3574" s="135" t="s">
        <v>2979</v>
      </c>
    </row>
    <row r="3575" spans="1:11" hidden="1" x14ac:dyDescent="0.25">
      <c r="A3575" s="128" t="s">
        <v>8634</v>
      </c>
      <c r="B3575" s="129" t="s">
        <v>8635</v>
      </c>
      <c r="C3575" s="130" t="s">
        <v>18</v>
      </c>
      <c r="D3575" s="130">
        <v>0</v>
      </c>
      <c r="E3575" s="131" t="s">
        <v>13</v>
      </c>
      <c r="F3575" s="132" t="str">
        <f t="shared" si="167"/>
        <v/>
      </c>
      <c r="G3575" s="133">
        <f>IF($K3575="Padrão",BDI!$B$17,IF($K3575="Diferenciado",BDI!$E$17,0))</f>
        <v>0.26419999999999999</v>
      </c>
      <c r="H3575" s="131" t="str">
        <f t="shared" si="165"/>
        <v/>
      </c>
      <c r="I3575" s="132" t="str">
        <f t="shared" si="166"/>
        <v/>
      </c>
      <c r="J3575" s="134"/>
      <c r="K3575" s="135" t="s">
        <v>2979</v>
      </c>
    </row>
    <row r="3576" spans="1:11" hidden="1" x14ac:dyDescent="0.25">
      <c r="A3576" s="128" t="s">
        <v>8636</v>
      </c>
      <c r="B3576" s="129" t="s">
        <v>8637</v>
      </c>
      <c r="C3576" s="130" t="s">
        <v>18</v>
      </c>
      <c r="D3576" s="130">
        <v>0</v>
      </c>
      <c r="E3576" s="131" t="s">
        <v>13</v>
      </c>
      <c r="F3576" s="132" t="str">
        <f t="shared" si="167"/>
        <v/>
      </c>
      <c r="G3576" s="133">
        <f>IF($K3576="Padrão",BDI!$B$17,IF($K3576="Diferenciado",BDI!$E$17,0))</f>
        <v>0.26419999999999999</v>
      </c>
      <c r="H3576" s="131" t="str">
        <f t="shared" si="165"/>
        <v/>
      </c>
      <c r="I3576" s="132" t="str">
        <f t="shared" si="166"/>
        <v/>
      </c>
      <c r="J3576" s="134"/>
      <c r="K3576" s="135" t="s">
        <v>2979</v>
      </c>
    </row>
    <row r="3577" spans="1:11" hidden="1" x14ac:dyDescent="0.25">
      <c r="A3577" s="128" t="s">
        <v>8638</v>
      </c>
      <c r="B3577" s="129" t="s">
        <v>8639</v>
      </c>
      <c r="C3577" s="130" t="s">
        <v>18</v>
      </c>
      <c r="D3577" s="130">
        <v>0</v>
      </c>
      <c r="E3577" s="131" t="s">
        <v>13</v>
      </c>
      <c r="F3577" s="132" t="str">
        <f t="shared" si="167"/>
        <v/>
      </c>
      <c r="G3577" s="133">
        <f>IF($K3577="Padrão",BDI!$B$17,IF($K3577="Diferenciado",BDI!$E$17,0))</f>
        <v>0.26419999999999999</v>
      </c>
      <c r="H3577" s="131" t="str">
        <f t="shared" si="165"/>
        <v/>
      </c>
      <c r="I3577" s="132" t="str">
        <f t="shared" si="166"/>
        <v/>
      </c>
      <c r="J3577" s="134"/>
      <c r="K3577" s="135" t="s">
        <v>2979</v>
      </c>
    </row>
    <row r="3578" spans="1:11" hidden="1" x14ac:dyDescent="0.25">
      <c r="A3578" s="128" t="s">
        <v>8640</v>
      </c>
      <c r="B3578" s="129" t="s">
        <v>8641</v>
      </c>
      <c r="C3578" s="130" t="s">
        <v>18</v>
      </c>
      <c r="D3578" s="130">
        <v>0</v>
      </c>
      <c r="E3578" s="131" t="s">
        <v>13</v>
      </c>
      <c r="F3578" s="132" t="str">
        <f t="shared" si="167"/>
        <v/>
      </c>
      <c r="G3578" s="133">
        <f>IF($K3578="Padrão",BDI!$B$17,IF($K3578="Diferenciado",BDI!$E$17,0))</f>
        <v>0.26419999999999999</v>
      </c>
      <c r="H3578" s="131" t="str">
        <f t="shared" si="165"/>
        <v/>
      </c>
      <c r="I3578" s="132" t="str">
        <f t="shared" si="166"/>
        <v/>
      </c>
      <c r="J3578" s="134"/>
      <c r="K3578" s="135" t="s">
        <v>2979</v>
      </c>
    </row>
    <row r="3579" spans="1:11" hidden="1" x14ac:dyDescent="0.25">
      <c r="A3579" s="128" t="s">
        <v>8642</v>
      </c>
      <c r="B3579" s="129" t="s">
        <v>8643</v>
      </c>
      <c r="C3579" s="130" t="s">
        <v>18</v>
      </c>
      <c r="D3579" s="130">
        <v>0</v>
      </c>
      <c r="E3579" s="131" t="s">
        <v>13</v>
      </c>
      <c r="F3579" s="132" t="str">
        <f t="shared" si="167"/>
        <v/>
      </c>
      <c r="G3579" s="133">
        <f>IF($K3579="Padrão",BDI!$B$17,IF($K3579="Diferenciado",BDI!$E$17,0))</f>
        <v>0.26419999999999999</v>
      </c>
      <c r="H3579" s="131" t="str">
        <f t="shared" si="165"/>
        <v/>
      </c>
      <c r="I3579" s="132" t="str">
        <f t="shared" si="166"/>
        <v/>
      </c>
      <c r="J3579" s="134"/>
      <c r="K3579" s="135" t="s">
        <v>2979</v>
      </c>
    </row>
    <row r="3580" spans="1:11" ht="25.5" hidden="1" x14ac:dyDescent="0.25">
      <c r="A3580" s="177" t="s">
        <v>2129</v>
      </c>
      <c r="B3580" s="129" t="s">
        <v>8644</v>
      </c>
      <c r="C3580" s="130" t="s">
        <v>106</v>
      </c>
      <c r="D3580" s="130">
        <v>0</v>
      </c>
      <c r="E3580" s="131">
        <f ca="1">OFFSET(INDEX(Composições!A:H,MATCH(Orçamentária!A3580,Composições!A:A,0),8),2,0)</f>
        <v>73.108129025319499</v>
      </c>
      <c r="F3580" s="132">
        <f t="shared" ca="1" si="167"/>
        <v>0</v>
      </c>
      <c r="G3580" s="133">
        <f>IF($K3580="Padrão",BDI!$B$17,IF($K3580="Diferenciado",BDI!$E$17,0))</f>
        <v>0.26419999999999999</v>
      </c>
      <c r="H3580" s="131">
        <f t="shared" ca="1" si="165"/>
        <v>92.42</v>
      </c>
      <c r="I3580" s="132">
        <f t="shared" ca="1" si="166"/>
        <v>0</v>
      </c>
      <c r="J3580" s="134"/>
      <c r="K3580" s="135" t="s">
        <v>2979</v>
      </c>
    </row>
    <row r="3581" spans="1:11" ht="25.5" hidden="1" x14ac:dyDescent="0.25">
      <c r="A3581" s="177" t="s">
        <v>2134</v>
      </c>
      <c r="B3581" s="129" t="s">
        <v>8645</v>
      </c>
      <c r="C3581" s="130" t="s">
        <v>68</v>
      </c>
      <c r="D3581" s="130">
        <v>0</v>
      </c>
      <c r="E3581" s="131">
        <f ca="1">OFFSET(INDEX(Composições!A:H,MATCH(Orçamentária!A3581,Composições!A:A,0),8),2,0)</f>
        <v>11.232499799999999</v>
      </c>
      <c r="F3581" s="132">
        <f t="shared" ca="1" si="167"/>
        <v>0</v>
      </c>
      <c r="G3581" s="133">
        <f>IF($K3581="Padrão",BDI!$B$17,IF($K3581="Diferenciado",BDI!$E$17,0))</f>
        <v>0.26419999999999999</v>
      </c>
      <c r="H3581" s="131">
        <f t="shared" ca="1" si="165"/>
        <v>14.2</v>
      </c>
      <c r="I3581" s="132">
        <f t="shared" ca="1" si="166"/>
        <v>0</v>
      </c>
      <c r="J3581" s="134"/>
      <c r="K3581" s="135" t="s">
        <v>2979</v>
      </c>
    </row>
    <row r="3582" spans="1:11" hidden="1" x14ac:dyDescent="0.25">
      <c r="A3582" s="177" t="s">
        <v>2136</v>
      </c>
      <c r="B3582" s="129" t="s">
        <v>8646</v>
      </c>
      <c r="C3582" s="130" t="s">
        <v>18</v>
      </c>
      <c r="D3582" s="130">
        <v>0</v>
      </c>
      <c r="E3582" s="131">
        <f ca="1">OFFSET(INDEX(Composições!A:H,MATCH(Orçamentária!A3582,Composições!A:A,0),8),2,0)</f>
        <v>597.24405309999997</v>
      </c>
      <c r="F3582" s="132">
        <f t="shared" ca="1" si="167"/>
        <v>0</v>
      </c>
      <c r="G3582" s="133">
        <f>IF($K3582="Padrão",BDI!$B$17,IF($K3582="Diferenciado",BDI!$E$17,0))</f>
        <v>0.26419999999999999</v>
      </c>
      <c r="H3582" s="131">
        <f t="shared" ca="1" si="165"/>
        <v>755.04</v>
      </c>
      <c r="I3582" s="132">
        <f t="shared" ca="1" si="166"/>
        <v>0</v>
      </c>
      <c r="J3582" s="134"/>
      <c r="K3582" s="135" t="s">
        <v>2979</v>
      </c>
    </row>
    <row r="3583" spans="1:11" hidden="1" x14ac:dyDescent="0.25">
      <c r="A3583" s="177" t="s">
        <v>2137</v>
      </c>
      <c r="B3583" s="129" t="s">
        <v>8647</v>
      </c>
      <c r="C3583" s="130" t="s">
        <v>18</v>
      </c>
      <c r="D3583" s="130">
        <v>0</v>
      </c>
      <c r="E3583" s="131">
        <f ca="1">OFFSET(INDEX(Composições!A:H,MATCH(Orçamentária!A3583,Composições!A:A,0),8),2,0)</f>
        <v>59.060550000000006</v>
      </c>
      <c r="F3583" s="132">
        <f t="shared" ca="1" si="167"/>
        <v>0</v>
      </c>
      <c r="G3583" s="133">
        <f>IF($K3583="Padrão",BDI!$B$17,IF($K3583="Diferenciado",BDI!$E$17,0))</f>
        <v>0.26419999999999999</v>
      </c>
      <c r="H3583" s="131">
        <f t="shared" ca="1" si="165"/>
        <v>74.66</v>
      </c>
      <c r="I3583" s="132">
        <f t="shared" ca="1" si="166"/>
        <v>0</v>
      </c>
      <c r="J3583" s="134"/>
      <c r="K3583" s="135" t="s">
        <v>2979</v>
      </c>
    </row>
    <row r="3584" spans="1:11" hidden="1" x14ac:dyDescent="0.25">
      <c r="A3584" s="177" t="s">
        <v>2139</v>
      </c>
      <c r="B3584" s="129" t="s">
        <v>8648</v>
      </c>
      <c r="C3584" s="130" t="s">
        <v>106</v>
      </c>
      <c r="D3584" s="130">
        <v>0</v>
      </c>
      <c r="E3584" s="131">
        <f ca="1">OFFSET(INDEX(Composições!A:H,MATCH(Orçamentária!A3584,Composições!A:A,0),8),2,0)</f>
        <v>110.17319099999997</v>
      </c>
      <c r="F3584" s="132">
        <f t="shared" ca="1" si="167"/>
        <v>0</v>
      </c>
      <c r="G3584" s="133">
        <f>IF($K3584="Padrão",BDI!$B$17,IF($K3584="Diferenciado",BDI!$E$17,0))</f>
        <v>0.26419999999999999</v>
      </c>
      <c r="H3584" s="131">
        <f t="shared" ca="1" si="165"/>
        <v>139.28</v>
      </c>
      <c r="I3584" s="132">
        <f t="shared" ca="1" si="166"/>
        <v>0</v>
      </c>
      <c r="J3584" s="134"/>
      <c r="K3584" s="135" t="s">
        <v>2979</v>
      </c>
    </row>
    <row r="3585" spans="1:11" hidden="1" x14ac:dyDescent="0.25">
      <c r="A3585" s="177" t="s">
        <v>2140</v>
      </c>
      <c r="B3585" s="129" t="s">
        <v>8649</v>
      </c>
      <c r="C3585" s="130" t="s">
        <v>106</v>
      </c>
      <c r="D3585" s="130">
        <v>0</v>
      </c>
      <c r="E3585" s="131">
        <f ca="1">OFFSET(INDEX(Composições!A:H,MATCH(Orçamentária!A3585,Composições!A:A,0),8),2,0)</f>
        <v>173.44440699999998</v>
      </c>
      <c r="F3585" s="132">
        <f t="shared" ca="1" si="167"/>
        <v>0</v>
      </c>
      <c r="G3585" s="133">
        <f>IF($K3585="Padrão",BDI!$B$17,IF($K3585="Diferenciado",BDI!$E$17,0))</f>
        <v>0.26419999999999999</v>
      </c>
      <c r="H3585" s="131">
        <f t="shared" ca="1" si="165"/>
        <v>219.27</v>
      </c>
      <c r="I3585" s="132">
        <f t="shared" ca="1" si="166"/>
        <v>0</v>
      </c>
      <c r="J3585" s="134"/>
      <c r="K3585" s="135" t="s">
        <v>2979</v>
      </c>
    </row>
    <row r="3586" spans="1:11" hidden="1" x14ac:dyDescent="0.25">
      <c r="A3586" s="177" t="s">
        <v>2141</v>
      </c>
      <c r="B3586" s="129" t="s">
        <v>8650</v>
      </c>
      <c r="C3586" s="130" t="s">
        <v>18</v>
      </c>
      <c r="D3586" s="130">
        <v>0</v>
      </c>
      <c r="E3586" s="131">
        <f ca="1">OFFSET(INDEX(Composições!A:H,MATCH(Orçamentária!A3586,Composições!A:A,0),8),2,0)</f>
        <v>24.151089999999996</v>
      </c>
      <c r="F3586" s="132">
        <f t="shared" ca="1" si="167"/>
        <v>0</v>
      </c>
      <c r="G3586" s="133">
        <f>IF($K3586="Padrão",BDI!$B$17,IF($K3586="Diferenciado",BDI!$E$17,0))</f>
        <v>0.26419999999999999</v>
      </c>
      <c r="H3586" s="131">
        <f t="shared" ca="1" si="165"/>
        <v>30.53</v>
      </c>
      <c r="I3586" s="132">
        <f t="shared" ca="1" si="166"/>
        <v>0</v>
      </c>
      <c r="J3586" s="134"/>
      <c r="K3586" s="135" t="s">
        <v>2979</v>
      </c>
    </row>
    <row r="3587" spans="1:11" hidden="1" x14ac:dyDescent="0.25">
      <c r="A3587" s="177" t="s">
        <v>2143</v>
      </c>
      <c r="B3587" s="129" t="s">
        <v>8651</v>
      </c>
      <c r="C3587" s="130" t="s">
        <v>18</v>
      </c>
      <c r="D3587" s="130">
        <v>0</v>
      </c>
      <c r="E3587" s="131">
        <f ca="1">OFFSET(INDEX(Composições!A:H,MATCH(Orçamentária!A3587,Composições!A:A,0),8),2,0)</f>
        <v>55.557862</v>
      </c>
      <c r="F3587" s="132">
        <f t="shared" ca="1" si="167"/>
        <v>0</v>
      </c>
      <c r="G3587" s="133">
        <f>IF($K3587="Padrão",BDI!$B$17,IF($K3587="Diferenciado",BDI!$E$17,0))</f>
        <v>0.26419999999999999</v>
      </c>
      <c r="H3587" s="131">
        <f t="shared" ca="1" si="165"/>
        <v>70.239999999999995</v>
      </c>
      <c r="I3587" s="132">
        <f t="shared" ca="1" si="166"/>
        <v>0</v>
      </c>
      <c r="J3587" s="134"/>
      <c r="K3587" s="135" t="s">
        <v>2979</v>
      </c>
    </row>
    <row r="3588" spans="1:11" hidden="1" x14ac:dyDescent="0.25">
      <c r="A3588" s="177" t="s">
        <v>2144</v>
      </c>
      <c r="B3588" s="129" t="s">
        <v>8652</v>
      </c>
      <c r="C3588" s="130" t="s">
        <v>106</v>
      </c>
      <c r="D3588" s="130">
        <v>0</v>
      </c>
      <c r="E3588" s="131">
        <f ca="1">OFFSET(INDEX(Composições!A:H,MATCH(Orçamentária!A3588,Composições!A:A,0),8),2,0)</f>
        <v>38.20386049999999</v>
      </c>
      <c r="F3588" s="132">
        <f t="shared" ca="1" si="167"/>
        <v>0</v>
      </c>
      <c r="G3588" s="133">
        <f>IF($K3588="Padrão",BDI!$B$17,IF($K3588="Diferenciado",BDI!$E$17,0))</f>
        <v>0.26419999999999999</v>
      </c>
      <c r="H3588" s="131">
        <f t="shared" ca="1" si="165"/>
        <v>48.3</v>
      </c>
      <c r="I3588" s="132">
        <f t="shared" ca="1" si="166"/>
        <v>0</v>
      </c>
      <c r="J3588" s="134"/>
      <c r="K3588" s="135" t="s">
        <v>2979</v>
      </c>
    </row>
    <row r="3589" spans="1:11" hidden="1" x14ac:dyDescent="0.25">
      <c r="A3589" s="128" t="s">
        <v>8653</v>
      </c>
      <c r="B3589" s="129" t="s">
        <v>8654</v>
      </c>
      <c r="C3589" s="130" t="s">
        <v>18</v>
      </c>
      <c r="D3589" s="130">
        <v>0</v>
      </c>
      <c r="E3589" s="131" t="s">
        <v>13</v>
      </c>
      <c r="F3589" s="132" t="str">
        <f t="shared" si="167"/>
        <v/>
      </c>
      <c r="G3589" s="133">
        <f>IF($K3589="Padrão",BDI!$B$17,IF($K3589="Diferenciado",BDI!$E$17,0))</f>
        <v>0.26419999999999999</v>
      </c>
      <c r="H3589" s="131" t="str">
        <f t="shared" si="165"/>
        <v/>
      </c>
      <c r="I3589" s="132" t="str">
        <f t="shared" si="166"/>
        <v/>
      </c>
      <c r="J3589" s="134"/>
      <c r="K3589" s="135" t="s">
        <v>2979</v>
      </c>
    </row>
    <row r="3590" spans="1:11" hidden="1" x14ac:dyDescent="0.25">
      <c r="A3590" s="128" t="s">
        <v>8655</v>
      </c>
      <c r="B3590" s="129" t="s">
        <v>8656</v>
      </c>
      <c r="C3590" s="130" t="s">
        <v>18</v>
      </c>
      <c r="D3590" s="130">
        <v>0</v>
      </c>
      <c r="E3590" s="131" t="s">
        <v>13</v>
      </c>
      <c r="F3590" s="132" t="str">
        <f t="shared" si="167"/>
        <v/>
      </c>
      <c r="G3590" s="133">
        <f>IF($K3590="Padrão",BDI!$B$17,IF($K3590="Diferenciado",BDI!$E$17,0))</f>
        <v>0.26419999999999999</v>
      </c>
      <c r="H3590" s="131" t="str">
        <f t="shared" ref="H3590:H3653" si="168">IF(ISNUMBER(E3590),ROUND(E3590*(1+G3590),2),"")</f>
        <v/>
      </c>
      <c r="I3590" s="132" t="str">
        <f t="shared" ref="I3590:I3653" si="169">IF(ISNUMBER(E3590),ROUND(H3590*D3590,2),"")</f>
        <v/>
      </c>
      <c r="J3590" s="134"/>
      <c r="K3590" s="135" t="s">
        <v>2979</v>
      </c>
    </row>
    <row r="3591" spans="1:11" hidden="1" x14ac:dyDescent="0.25">
      <c r="A3591" s="177" t="s">
        <v>2145</v>
      </c>
      <c r="B3591" s="129" t="s">
        <v>8657</v>
      </c>
      <c r="C3591" s="130" t="s">
        <v>3995</v>
      </c>
      <c r="D3591" s="130">
        <v>0</v>
      </c>
      <c r="E3591" s="131">
        <f ca="1">OFFSET(INDEX(Composições!A:H,MATCH(Orçamentária!A3591,Composições!A:A,0),8),2,0)</f>
        <v>14973.322434199999</v>
      </c>
      <c r="F3591" s="132">
        <f t="shared" ref="F3591:F3654" ca="1" si="170">IF(ISNUMBER(E3591),D3591*E3591,"")</f>
        <v>0</v>
      </c>
      <c r="G3591" s="133">
        <f>IF($K3591="Padrão",BDI!$B$17,IF($K3591="Diferenciado",BDI!$E$17,0))</f>
        <v>0.26419999999999999</v>
      </c>
      <c r="H3591" s="131">
        <f t="shared" ca="1" si="168"/>
        <v>18929.27</v>
      </c>
      <c r="I3591" s="132">
        <f t="shared" ca="1" si="169"/>
        <v>0</v>
      </c>
      <c r="J3591" s="134"/>
      <c r="K3591" s="135" t="s">
        <v>2979</v>
      </c>
    </row>
    <row r="3592" spans="1:11" hidden="1" x14ac:dyDescent="0.25">
      <c r="A3592" s="177" t="s">
        <v>2146</v>
      </c>
      <c r="B3592" s="129" t="s">
        <v>8658</v>
      </c>
      <c r="C3592" s="130" t="s">
        <v>3995</v>
      </c>
      <c r="D3592" s="130">
        <v>0</v>
      </c>
      <c r="E3592" s="131">
        <f ca="1">OFFSET(INDEX(Composições!A:H,MATCH(Orçamentária!A3592,Composições!A:A,0),8),2,0)</f>
        <v>14973.322434199999</v>
      </c>
      <c r="F3592" s="132">
        <f t="shared" ca="1" si="170"/>
        <v>0</v>
      </c>
      <c r="G3592" s="133">
        <f>IF($K3592="Padrão",BDI!$B$17,IF($K3592="Diferenciado",BDI!$E$17,0))</f>
        <v>0.26419999999999999</v>
      </c>
      <c r="H3592" s="131">
        <f t="shared" ca="1" si="168"/>
        <v>18929.27</v>
      </c>
      <c r="I3592" s="132">
        <f t="shared" ca="1" si="169"/>
        <v>0</v>
      </c>
      <c r="J3592" s="134"/>
      <c r="K3592" s="135" t="s">
        <v>2979</v>
      </c>
    </row>
    <row r="3593" spans="1:11" hidden="1" x14ac:dyDescent="0.25">
      <c r="A3593" s="177" t="s">
        <v>2147</v>
      </c>
      <c r="B3593" s="129" t="s">
        <v>8659</v>
      </c>
      <c r="C3593" s="130" t="s">
        <v>3995</v>
      </c>
      <c r="D3593" s="130">
        <v>0</v>
      </c>
      <c r="E3593" s="131">
        <f ca="1">OFFSET(INDEX(Composições!A:H,MATCH(Orçamentária!A3593,Composições!A:A,0),8),2,0)</f>
        <v>2669.0077745999997</v>
      </c>
      <c r="F3593" s="132">
        <f t="shared" ca="1" si="170"/>
        <v>0</v>
      </c>
      <c r="G3593" s="133">
        <f>IF($K3593="Padrão",BDI!$B$17,IF($K3593="Diferenciado",BDI!$E$17,0))</f>
        <v>0.26419999999999999</v>
      </c>
      <c r="H3593" s="131">
        <f t="shared" ca="1" si="168"/>
        <v>3374.16</v>
      </c>
      <c r="I3593" s="132">
        <f t="shared" ca="1" si="169"/>
        <v>0</v>
      </c>
      <c r="J3593" s="134"/>
      <c r="K3593" s="135" t="s">
        <v>2979</v>
      </c>
    </row>
    <row r="3594" spans="1:11" x14ac:dyDescent="0.25">
      <c r="A3594" s="177" t="s">
        <v>2148</v>
      </c>
      <c r="B3594" s="129" t="s">
        <v>8660</v>
      </c>
      <c r="C3594" s="130" t="s">
        <v>3995</v>
      </c>
      <c r="D3594" s="130">
        <v>1</v>
      </c>
      <c r="E3594" s="131">
        <f ca="1">OFFSET(INDEX(Composições!A:H,MATCH(Orçamentária!A3594,Composições!A:A,0),8),2,0)</f>
        <v>4088.4800742000002</v>
      </c>
      <c r="F3594" s="132">
        <f t="shared" ca="1" si="170"/>
        <v>4088.4800742000002</v>
      </c>
      <c r="G3594" s="133">
        <f>IF($K3594="Padrão",BDI!$B$17,IF($K3594="Diferenciado",BDI!$E$17,0))</f>
        <v>0.26419999999999999</v>
      </c>
      <c r="H3594" s="131">
        <f t="shared" ca="1" si="168"/>
        <v>5168.66</v>
      </c>
      <c r="I3594" s="132">
        <f t="shared" ca="1" si="169"/>
        <v>5168.66</v>
      </c>
      <c r="J3594" s="134"/>
      <c r="K3594" s="135" t="s">
        <v>2979</v>
      </c>
    </row>
    <row r="3595" spans="1:11" hidden="1" x14ac:dyDescent="0.25">
      <c r="A3595" s="177" t="s">
        <v>2149</v>
      </c>
      <c r="B3595" s="129" t="s">
        <v>8661</v>
      </c>
      <c r="C3595" s="130" t="s">
        <v>3995</v>
      </c>
      <c r="D3595" s="130">
        <v>0</v>
      </c>
      <c r="E3595" s="131">
        <f ca="1">OFFSET(INDEX(Composições!A:H,MATCH(Orçamentária!A3595,Composições!A:A,0),8),2,0)</f>
        <v>4088.4800742000002</v>
      </c>
      <c r="F3595" s="132">
        <f t="shared" ca="1" si="170"/>
        <v>0</v>
      </c>
      <c r="G3595" s="133">
        <f>IF($K3595="Padrão",BDI!$B$17,IF($K3595="Diferenciado",BDI!$E$17,0))</f>
        <v>0.26419999999999999</v>
      </c>
      <c r="H3595" s="131">
        <f t="shared" ca="1" si="168"/>
        <v>5168.66</v>
      </c>
      <c r="I3595" s="132">
        <f t="shared" ca="1" si="169"/>
        <v>0</v>
      </c>
      <c r="J3595" s="134"/>
      <c r="K3595" s="135" t="s">
        <v>2979</v>
      </c>
    </row>
    <row r="3596" spans="1:11" x14ac:dyDescent="0.25">
      <c r="A3596" s="177" t="s">
        <v>2150</v>
      </c>
      <c r="B3596" s="129" t="s">
        <v>8662</v>
      </c>
      <c r="C3596" s="130" t="s">
        <v>3995</v>
      </c>
      <c r="D3596" s="130">
        <v>2</v>
      </c>
      <c r="E3596" s="131">
        <f ca="1">OFFSET(INDEX(Composições!A:H,MATCH(Orçamentária!A3596,Composições!A:A,0),8),2,0)</f>
        <v>4088.4800742000002</v>
      </c>
      <c r="F3596" s="132">
        <f t="shared" ca="1" si="170"/>
        <v>8176.9601484000004</v>
      </c>
      <c r="G3596" s="133">
        <f>IF($K3596="Padrão",BDI!$B$17,IF($K3596="Diferenciado",BDI!$E$17,0))</f>
        <v>0.26419999999999999</v>
      </c>
      <c r="H3596" s="131">
        <f t="shared" ca="1" si="168"/>
        <v>5168.66</v>
      </c>
      <c r="I3596" s="132">
        <f t="shared" ca="1" si="169"/>
        <v>10337.32</v>
      </c>
      <c r="J3596" s="134"/>
      <c r="K3596" s="135" t="s">
        <v>2979</v>
      </c>
    </row>
    <row r="3597" spans="1:11" hidden="1" x14ac:dyDescent="0.25">
      <c r="A3597" s="177" t="s">
        <v>2151</v>
      </c>
      <c r="B3597" s="129" t="s">
        <v>8663</v>
      </c>
      <c r="C3597" s="130" t="s">
        <v>3995</v>
      </c>
      <c r="D3597" s="130">
        <v>0</v>
      </c>
      <c r="E3597" s="131">
        <f ca="1">OFFSET(INDEX(Composições!A:H,MATCH(Orçamentária!A3597,Composições!A:A,0),8),2,0)</f>
        <v>2610.14077</v>
      </c>
      <c r="F3597" s="132">
        <f t="shared" ca="1" si="170"/>
        <v>0</v>
      </c>
      <c r="G3597" s="133">
        <f>IF($K3597="Padrão",BDI!$B$17,IF($K3597="Diferenciado",BDI!$E$17,0))</f>
        <v>0.26419999999999999</v>
      </c>
      <c r="H3597" s="131">
        <f t="shared" ca="1" si="168"/>
        <v>3299.74</v>
      </c>
      <c r="I3597" s="132">
        <f t="shared" ca="1" si="169"/>
        <v>0</v>
      </c>
      <c r="J3597" s="134"/>
      <c r="K3597" s="135" t="s">
        <v>2979</v>
      </c>
    </row>
    <row r="3598" spans="1:11" hidden="1" x14ac:dyDescent="0.25">
      <c r="A3598" s="177" t="s">
        <v>2152</v>
      </c>
      <c r="B3598" s="129" t="s">
        <v>8664</v>
      </c>
      <c r="C3598" s="130" t="s">
        <v>3995</v>
      </c>
      <c r="D3598" s="130">
        <v>0</v>
      </c>
      <c r="E3598" s="131">
        <f ca="1">OFFSET(INDEX(Composições!A:H,MATCH(Orçamentária!A3598,Composições!A:A,0),8),2,0)</f>
        <v>3141.0545096000001</v>
      </c>
      <c r="F3598" s="132">
        <f t="shared" ca="1" si="170"/>
        <v>0</v>
      </c>
      <c r="G3598" s="133">
        <f>IF($K3598="Padrão",BDI!$B$17,IF($K3598="Diferenciado",BDI!$E$17,0))</f>
        <v>0.26419999999999999</v>
      </c>
      <c r="H3598" s="131">
        <f t="shared" ca="1" si="168"/>
        <v>3970.92</v>
      </c>
      <c r="I3598" s="132">
        <f t="shared" ca="1" si="169"/>
        <v>0</v>
      </c>
      <c r="J3598" s="134"/>
      <c r="K3598" s="135" t="s">
        <v>2979</v>
      </c>
    </row>
    <row r="3599" spans="1:11" hidden="1" x14ac:dyDescent="0.25">
      <c r="A3599" s="177" t="s">
        <v>2153</v>
      </c>
      <c r="B3599" s="129" t="s">
        <v>8665</v>
      </c>
      <c r="C3599" s="130" t="s">
        <v>3995</v>
      </c>
      <c r="D3599" s="130">
        <v>0</v>
      </c>
      <c r="E3599" s="131">
        <f ca="1">OFFSET(INDEX(Composições!A:H,MATCH(Orçamentária!A3599,Composições!A:A,0),8),2,0)</f>
        <v>4136.2400968000002</v>
      </c>
      <c r="F3599" s="132">
        <f t="shared" ca="1" si="170"/>
        <v>0</v>
      </c>
      <c r="G3599" s="133">
        <f>IF($K3599="Padrão",BDI!$B$17,IF($K3599="Diferenciado",BDI!$E$17,0))</f>
        <v>0.26419999999999999</v>
      </c>
      <c r="H3599" s="131">
        <f t="shared" ca="1" si="168"/>
        <v>5229.03</v>
      </c>
      <c r="I3599" s="132">
        <f t="shared" ca="1" si="169"/>
        <v>0</v>
      </c>
      <c r="J3599" s="134"/>
      <c r="K3599" s="135" t="s">
        <v>2979</v>
      </c>
    </row>
    <row r="3600" spans="1:11" x14ac:dyDescent="0.25">
      <c r="A3600" s="177" t="s">
        <v>2154</v>
      </c>
      <c r="B3600" s="129" t="s">
        <v>8666</v>
      </c>
      <c r="C3600" s="130" t="s">
        <v>3995</v>
      </c>
      <c r="D3600" s="130">
        <v>1</v>
      </c>
      <c r="E3600" s="131">
        <f ca="1">OFFSET(INDEX(Composições!A:H,MATCH(Orçamentária!A3600,Composições!A:A,0),8),2,0)</f>
        <v>3276.5596899999996</v>
      </c>
      <c r="F3600" s="132">
        <f t="shared" ca="1" si="170"/>
        <v>3276.5596899999996</v>
      </c>
      <c r="G3600" s="133">
        <f>IF($K3600="Padrão",BDI!$B$17,IF($K3600="Diferenciado",BDI!$E$17,0))</f>
        <v>0.26419999999999999</v>
      </c>
      <c r="H3600" s="131">
        <f t="shared" ca="1" si="168"/>
        <v>4142.2299999999996</v>
      </c>
      <c r="I3600" s="132">
        <f t="shared" ca="1" si="169"/>
        <v>4142.2299999999996</v>
      </c>
      <c r="J3600" s="134"/>
      <c r="K3600" s="135" t="s">
        <v>2979</v>
      </c>
    </row>
    <row r="3601" spans="1:11" hidden="1" x14ac:dyDescent="0.25">
      <c r="A3601" s="177" t="s">
        <v>2155</v>
      </c>
      <c r="B3601" s="129" t="s">
        <v>8667</v>
      </c>
      <c r="C3601" s="130" t="s">
        <v>3995</v>
      </c>
      <c r="D3601" s="130">
        <v>0</v>
      </c>
      <c r="E3601" s="131">
        <f ca="1">OFFSET(INDEX(Composições!A:H,MATCH(Orçamentária!A3601,Composições!A:A,0),8),2,0)</f>
        <v>4088.4800742000002</v>
      </c>
      <c r="F3601" s="132">
        <f t="shared" ca="1" si="170"/>
        <v>0</v>
      </c>
      <c r="G3601" s="133">
        <f>IF($K3601="Padrão",BDI!$B$17,IF($K3601="Diferenciado",BDI!$E$17,0))</f>
        <v>0.26419999999999999</v>
      </c>
      <c r="H3601" s="131">
        <f t="shared" ca="1" si="168"/>
        <v>5168.66</v>
      </c>
      <c r="I3601" s="132">
        <f t="shared" ca="1" si="169"/>
        <v>0</v>
      </c>
      <c r="J3601" s="134"/>
      <c r="K3601" s="135" t="s">
        <v>2979</v>
      </c>
    </row>
    <row r="3602" spans="1:11" hidden="1" x14ac:dyDescent="0.25">
      <c r="A3602" s="177" t="s">
        <v>2156</v>
      </c>
      <c r="B3602" s="129" t="s">
        <v>8668</v>
      </c>
      <c r="C3602" s="130" t="s">
        <v>3995</v>
      </c>
      <c r="D3602" s="130">
        <v>0</v>
      </c>
      <c r="E3602" s="131">
        <f ca="1">OFFSET(INDEX(Composições!A:H,MATCH(Orçamentária!A3602,Composições!A:A,0),8),2,0)</f>
        <v>4088.4800742000002</v>
      </c>
      <c r="F3602" s="132">
        <f t="shared" ca="1" si="170"/>
        <v>0</v>
      </c>
      <c r="G3602" s="133">
        <f>IF($K3602="Padrão",BDI!$B$17,IF($K3602="Diferenciado",BDI!$E$17,0))</f>
        <v>0.26419999999999999</v>
      </c>
      <c r="H3602" s="131">
        <f t="shared" ca="1" si="168"/>
        <v>5168.66</v>
      </c>
      <c r="I3602" s="132">
        <f t="shared" ca="1" si="169"/>
        <v>0</v>
      </c>
      <c r="J3602" s="134"/>
      <c r="K3602" s="135" t="s">
        <v>2979</v>
      </c>
    </row>
    <row r="3603" spans="1:11" hidden="1" x14ac:dyDescent="0.25">
      <c r="A3603" s="177" t="s">
        <v>2157</v>
      </c>
      <c r="B3603" s="129" t="s">
        <v>8669</v>
      </c>
      <c r="C3603" s="130" t="s">
        <v>3995</v>
      </c>
      <c r="D3603" s="130">
        <v>0</v>
      </c>
      <c r="E3603" s="131">
        <f ca="1">OFFSET(INDEX(Composições!A:H,MATCH(Orçamentária!A3603,Composições!A:A,0),8),2,0)</f>
        <v>2610.14077</v>
      </c>
      <c r="F3603" s="132">
        <f t="shared" ca="1" si="170"/>
        <v>0</v>
      </c>
      <c r="G3603" s="133">
        <f>IF($K3603="Padrão",BDI!$B$17,IF($K3603="Diferenciado",BDI!$E$17,0))</f>
        <v>0.26419999999999999</v>
      </c>
      <c r="H3603" s="131">
        <f t="shared" ca="1" si="168"/>
        <v>3299.74</v>
      </c>
      <c r="I3603" s="132">
        <f t="shared" ca="1" si="169"/>
        <v>0</v>
      </c>
      <c r="J3603" s="134"/>
      <c r="K3603" s="135" t="s">
        <v>2979</v>
      </c>
    </row>
    <row r="3604" spans="1:11" hidden="1" x14ac:dyDescent="0.25">
      <c r="A3604" s="177" t="s">
        <v>2158</v>
      </c>
      <c r="B3604" s="129" t="s">
        <v>8670</v>
      </c>
      <c r="C3604" s="130" t="s">
        <v>3995</v>
      </c>
      <c r="D3604" s="130">
        <v>0</v>
      </c>
      <c r="E3604" s="131">
        <f ca="1">OFFSET(INDEX(Composições!A:H,MATCH(Orçamentária!A3604,Composições!A:A,0),8),2,0)</f>
        <v>2610.14077</v>
      </c>
      <c r="F3604" s="132">
        <f t="shared" ca="1" si="170"/>
        <v>0</v>
      </c>
      <c r="G3604" s="133">
        <f>IF($K3604="Padrão",BDI!$B$17,IF($K3604="Diferenciado",BDI!$E$17,0))</f>
        <v>0.26419999999999999</v>
      </c>
      <c r="H3604" s="131">
        <f t="shared" ca="1" si="168"/>
        <v>3299.74</v>
      </c>
      <c r="I3604" s="132">
        <f t="shared" ca="1" si="169"/>
        <v>0</v>
      </c>
      <c r="J3604" s="134"/>
      <c r="K3604" s="135" t="s">
        <v>2979</v>
      </c>
    </row>
    <row r="3605" spans="1:11" ht="25.5" hidden="1" x14ac:dyDescent="0.25">
      <c r="A3605" s="128" t="s">
        <v>8671</v>
      </c>
      <c r="B3605" s="129" t="s">
        <v>8672</v>
      </c>
      <c r="C3605" s="130" t="s">
        <v>4940</v>
      </c>
      <c r="D3605" s="130">
        <v>0</v>
      </c>
      <c r="E3605" s="131" t="s">
        <v>13</v>
      </c>
      <c r="F3605" s="132" t="str">
        <f t="shared" si="170"/>
        <v/>
      </c>
      <c r="G3605" s="133">
        <f>IF($K3605="Padrão",BDI!$B$17,IF($K3605="Diferenciado",BDI!$E$17,0))</f>
        <v>0.26419999999999999</v>
      </c>
      <c r="H3605" s="131" t="str">
        <f t="shared" si="168"/>
        <v/>
      </c>
      <c r="I3605" s="132" t="str">
        <f t="shared" si="169"/>
        <v/>
      </c>
      <c r="J3605" s="134"/>
      <c r="K3605" s="135" t="s">
        <v>2979</v>
      </c>
    </row>
    <row r="3606" spans="1:11" hidden="1" x14ac:dyDescent="0.25">
      <c r="A3606" s="128" t="s">
        <v>8673</v>
      </c>
      <c r="B3606" s="129" t="s">
        <v>8674</v>
      </c>
      <c r="C3606" s="130" t="s">
        <v>18</v>
      </c>
      <c r="D3606" s="130">
        <v>0</v>
      </c>
      <c r="E3606" s="131" t="s">
        <v>13</v>
      </c>
      <c r="F3606" s="132" t="str">
        <f t="shared" si="170"/>
        <v/>
      </c>
      <c r="G3606" s="133">
        <f>IF($K3606="Padrão",BDI!$B$17,IF($K3606="Diferenciado",BDI!$E$17,0))</f>
        <v>0.26419999999999999</v>
      </c>
      <c r="H3606" s="131" t="str">
        <f t="shared" si="168"/>
        <v/>
      </c>
      <c r="I3606" s="132" t="str">
        <f t="shared" si="169"/>
        <v/>
      </c>
      <c r="J3606" s="134"/>
      <c r="K3606" s="135" t="s">
        <v>2979</v>
      </c>
    </row>
    <row r="3607" spans="1:11" hidden="1" x14ac:dyDescent="0.25">
      <c r="A3607" s="128" t="s">
        <v>8675</v>
      </c>
      <c r="B3607" s="129" t="s">
        <v>8676</v>
      </c>
      <c r="C3607" s="130" t="s">
        <v>18</v>
      </c>
      <c r="D3607" s="130">
        <v>0</v>
      </c>
      <c r="E3607" s="131" t="s">
        <v>13</v>
      </c>
      <c r="F3607" s="132" t="str">
        <f t="shared" si="170"/>
        <v/>
      </c>
      <c r="G3607" s="133">
        <f>IF($K3607="Padrão",BDI!$B$17,IF($K3607="Diferenciado",BDI!$E$17,0))</f>
        <v>0.26419999999999999</v>
      </c>
      <c r="H3607" s="131" t="str">
        <f t="shared" si="168"/>
        <v/>
      </c>
      <c r="I3607" s="132" t="str">
        <f t="shared" si="169"/>
        <v/>
      </c>
      <c r="J3607" s="134"/>
      <c r="K3607" s="135" t="s">
        <v>2979</v>
      </c>
    </row>
    <row r="3608" spans="1:11" hidden="1" x14ac:dyDescent="0.25">
      <c r="A3608" s="128" t="s">
        <v>8677</v>
      </c>
      <c r="B3608" s="129" t="s">
        <v>8678</v>
      </c>
      <c r="C3608" s="130" t="s">
        <v>18</v>
      </c>
      <c r="D3608" s="130">
        <v>0</v>
      </c>
      <c r="E3608" s="131" t="s">
        <v>13</v>
      </c>
      <c r="F3608" s="132" t="str">
        <f t="shared" si="170"/>
        <v/>
      </c>
      <c r="G3608" s="133">
        <f>IF($K3608="Padrão",BDI!$B$17,IF($K3608="Diferenciado",BDI!$E$17,0))</f>
        <v>0.26419999999999999</v>
      </c>
      <c r="H3608" s="131" t="str">
        <f t="shared" si="168"/>
        <v/>
      </c>
      <c r="I3608" s="132" t="str">
        <f t="shared" si="169"/>
        <v/>
      </c>
      <c r="J3608" s="134"/>
      <c r="K3608" s="135" t="s">
        <v>2979</v>
      </c>
    </row>
    <row r="3609" spans="1:11" hidden="1" x14ac:dyDescent="0.25">
      <c r="A3609" s="128" t="s">
        <v>8679</v>
      </c>
      <c r="B3609" s="129" t="s">
        <v>8680</v>
      </c>
      <c r="C3609" s="130" t="s">
        <v>18</v>
      </c>
      <c r="D3609" s="130">
        <v>0</v>
      </c>
      <c r="E3609" s="131" t="s">
        <v>13</v>
      </c>
      <c r="F3609" s="132" t="str">
        <f t="shared" si="170"/>
        <v/>
      </c>
      <c r="G3609" s="133">
        <f>IF($K3609="Padrão",BDI!$B$17,IF($K3609="Diferenciado",BDI!$E$17,0))</f>
        <v>0.26419999999999999</v>
      </c>
      <c r="H3609" s="131" t="str">
        <f t="shared" si="168"/>
        <v/>
      </c>
      <c r="I3609" s="132" t="str">
        <f t="shared" si="169"/>
        <v/>
      </c>
      <c r="J3609" s="134"/>
      <c r="K3609" s="135" t="s">
        <v>2979</v>
      </c>
    </row>
    <row r="3610" spans="1:11" hidden="1" x14ac:dyDescent="0.25">
      <c r="A3610" s="128" t="s">
        <v>8681</v>
      </c>
      <c r="B3610" s="129" t="s">
        <v>8682</v>
      </c>
      <c r="C3610" s="130" t="s">
        <v>18</v>
      </c>
      <c r="D3610" s="130">
        <v>0</v>
      </c>
      <c r="E3610" s="131" t="s">
        <v>13</v>
      </c>
      <c r="F3610" s="132" t="str">
        <f t="shared" si="170"/>
        <v/>
      </c>
      <c r="G3610" s="133">
        <f>IF($K3610="Padrão",BDI!$B$17,IF($K3610="Diferenciado",BDI!$E$17,0))</f>
        <v>0.26419999999999999</v>
      </c>
      <c r="H3610" s="131" t="str">
        <f t="shared" si="168"/>
        <v/>
      </c>
      <c r="I3610" s="132" t="str">
        <f t="shared" si="169"/>
        <v/>
      </c>
      <c r="J3610" s="134"/>
      <c r="K3610" s="135" t="s">
        <v>2979</v>
      </c>
    </row>
    <row r="3611" spans="1:11" hidden="1" x14ac:dyDescent="0.25">
      <c r="A3611" s="128" t="s">
        <v>8683</v>
      </c>
      <c r="B3611" s="129" t="s">
        <v>8684</v>
      </c>
      <c r="C3611" s="130" t="s">
        <v>18</v>
      </c>
      <c r="D3611" s="130">
        <v>0</v>
      </c>
      <c r="E3611" s="131" t="s">
        <v>13</v>
      </c>
      <c r="F3611" s="132" t="str">
        <f t="shared" si="170"/>
        <v/>
      </c>
      <c r="G3611" s="133">
        <f>IF($K3611="Padrão",BDI!$B$17,IF($K3611="Diferenciado",BDI!$E$17,0))</f>
        <v>0.26419999999999999</v>
      </c>
      <c r="H3611" s="131" t="str">
        <f t="shared" si="168"/>
        <v/>
      </c>
      <c r="I3611" s="132" t="str">
        <f t="shared" si="169"/>
        <v/>
      </c>
      <c r="J3611" s="134"/>
      <c r="K3611" s="135" t="s">
        <v>2979</v>
      </c>
    </row>
    <row r="3612" spans="1:11" hidden="1" x14ac:dyDescent="0.25">
      <c r="A3612" s="128" t="s">
        <v>8685</v>
      </c>
      <c r="B3612" s="129" t="s">
        <v>8686</v>
      </c>
      <c r="C3612" s="130" t="s">
        <v>18</v>
      </c>
      <c r="D3612" s="130">
        <v>0</v>
      </c>
      <c r="E3612" s="131" t="s">
        <v>13</v>
      </c>
      <c r="F3612" s="132" t="str">
        <f t="shared" si="170"/>
        <v/>
      </c>
      <c r="G3612" s="133">
        <f>IF($K3612="Padrão",BDI!$B$17,IF($K3612="Diferenciado",BDI!$E$17,0))</f>
        <v>0.26419999999999999</v>
      </c>
      <c r="H3612" s="131" t="str">
        <f t="shared" si="168"/>
        <v/>
      </c>
      <c r="I3612" s="132" t="str">
        <f t="shared" si="169"/>
        <v/>
      </c>
      <c r="J3612" s="134"/>
      <c r="K3612" s="135" t="s">
        <v>2979</v>
      </c>
    </row>
    <row r="3613" spans="1:11" hidden="1" x14ac:dyDescent="0.25">
      <c r="A3613" s="128" t="s">
        <v>8687</v>
      </c>
      <c r="B3613" s="129" t="s">
        <v>8688</v>
      </c>
      <c r="C3613" s="130" t="s">
        <v>18</v>
      </c>
      <c r="D3613" s="130">
        <v>0</v>
      </c>
      <c r="E3613" s="131" t="s">
        <v>13</v>
      </c>
      <c r="F3613" s="132" t="str">
        <f t="shared" si="170"/>
        <v/>
      </c>
      <c r="G3613" s="133">
        <f>IF($K3613="Padrão",BDI!$B$17,IF($K3613="Diferenciado",BDI!$E$17,0))</f>
        <v>0.26419999999999999</v>
      </c>
      <c r="H3613" s="131" t="str">
        <f t="shared" si="168"/>
        <v/>
      </c>
      <c r="I3613" s="132" t="str">
        <f t="shared" si="169"/>
        <v/>
      </c>
      <c r="J3613" s="134"/>
      <c r="K3613" s="135" t="s">
        <v>2979</v>
      </c>
    </row>
    <row r="3614" spans="1:11" ht="25.5" hidden="1" x14ac:dyDescent="0.25">
      <c r="A3614" s="128" t="s">
        <v>8689</v>
      </c>
      <c r="B3614" s="129" t="s">
        <v>8690</v>
      </c>
      <c r="C3614" s="130" t="s">
        <v>18</v>
      </c>
      <c r="D3614" s="130">
        <v>0</v>
      </c>
      <c r="E3614" s="131" t="s">
        <v>13</v>
      </c>
      <c r="F3614" s="132" t="str">
        <f t="shared" si="170"/>
        <v/>
      </c>
      <c r="G3614" s="133">
        <f>IF($K3614="Padrão",BDI!$B$17,IF($K3614="Diferenciado",BDI!$E$17,0))</f>
        <v>0.26419999999999999</v>
      </c>
      <c r="H3614" s="131" t="str">
        <f t="shared" si="168"/>
        <v/>
      </c>
      <c r="I3614" s="132" t="str">
        <f t="shared" si="169"/>
        <v/>
      </c>
      <c r="J3614" s="134"/>
      <c r="K3614" s="135" t="s">
        <v>2979</v>
      </c>
    </row>
    <row r="3615" spans="1:11" ht="25.5" hidden="1" x14ac:dyDescent="0.25">
      <c r="A3615" s="128" t="s">
        <v>8691</v>
      </c>
      <c r="B3615" s="129" t="s">
        <v>8692</v>
      </c>
      <c r="C3615" s="130" t="s">
        <v>18</v>
      </c>
      <c r="D3615" s="130">
        <v>0</v>
      </c>
      <c r="E3615" s="131" t="s">
        <v>13</v>
      </c>
      <c r="F3615" s="132" t="str">
        <f t="shared" si="170"/>
        <v/>
      </c>
      <c r="G3615" s="133">
        <f>IF($K3615="Padrão",BDI!$B$17,IF($K3615="Diferenciado",BDI!$E$17,0))</f>
        <v>0.26419999999999999</v>
      </c>
      <c r="H3615" s="131" t="str">
        <f t="shared" si="168"/>
        <v/>
      </c>
      <c r="I3615" s="132" t="str">
        <f t="shared" si="169"/>
        <v/>
      </c>
      <c r="J3615" s="134"/>
      <c r="K3615" s="135" t="s">
        <v>2979</v>
      </c>
    </row>
    <row r="3616" spans="1:11" ht="25.5" hidden="1" x14ac:dyDescent="0.25">
      <c r="A3616" s="128" t="s">
        <v>8693</v>
      </c>
      <c r="B3616" s="129" t="s">
        <v>8694</v>
      </c>
      <c r="C3616" s="130" t="s">
        <v>18</v>
      </c>
      <c r="D3616" s="130">
        <v>0</v>
      </c>
      <c r="E3616" s="131" t="s">
        <v>13</v>
      </c>
      <c r="F3616" s="132" t="str">
        <f t="shared" si="170"/>
        <v/>
      </c>
      <c r="G3616" s="133">
        <f>IF($K3616="Padrão",BDI!$B$17,IF($K3616="Diferenciado",BDI!$E$17,0))</f>
        <v>0.26419999999999999</v>
      </c>
      <c r="H3616" s="131" t="str">
        <f t="shared" si="168"/>
        <v/>
      </c>
      <c r="I3616" s="132" t="str">
        <f t="shared" si="169"/>
        <v/>
      </c>
      <c r="J3616" s="134"/>
      <c r="K3616" s="135" t="s">
        <v>2979</v>
      </c>
    </row>
    <row r="3617" spans="1:11" ht="25.5" hidden="1" x14ac:dyDescent="0.25">
      <c r="A3617" s="128" t="s">
        <v>8695</v>
      </c>
      <c r="B3617" s="129" t="s">
        <v>8696</v>
      </c>
      <c r="C3617" s="130" t="s">
        <v>18</v>
      </c>
      <c r="D3617" s="130">
        <v>0</v>
      </c>
      <c r="E3617" s="131" t="s">
        <v>13</v>
      </c>
      <c r="F3617" s="132" t="str">
        <f t="shared" si="170"/>
        <v/>
      </c>
      <c r="G3617" s="133">
        <f>IF($K3617="Padrão",BDI!$B$17,IF($K3617="Diferenciado",BDI!$E$17,0))</f>
        <v>0.26419999999999999</v>
      </c>
      <c r="H3617" s="131" t="str">
        <f t="shared" si="168"/>
        <v/>
      </c>
      <c r="I3617" s="132" t="str">
        <f t="shared" si="169"/>
        <v/>
      </c>
      <c r="J3617" s="134"/>
      <c r="K3617" s="135" t="s">
        <v>2979</v>
      </c>
    </row>
    <row r="3618" spans="1:11" ht="25.5" hidden="1" x14ac:dyDescent="0.25">
      <c r="A3618" s="128" t="s">
        <v>8697</v>
      </c>
      <c r="B3618" s="129" t="s">
        <v>8698</v>
      </c>
      <c r="C3618" s="130" t="s">
        <v>18</v>
      </c>
      <c r="D3618" s="130">
        <v>0</v>
      </c>
      <c r="E3618" s="131" t="s">
        <v>13</v>
      </c>
      <c r="F3618" s="132" t="str">
        <f t="shared" si="170"/>
        <v/>
      </c>
      <c r="G3618" s="133">
        <f>IF($K3618="Padrão",BDI!$B$17,IF($K3618="Diferenciado",BDI!$E$17,0))</f>
        <v>0.26419999999999999</v>
      </c>
      <c r="H3618" s="131" t="str">
        <f t="shared" si="168"/>
        <v/>
      </c>
      <c r="I3618" s="132" t="str">
        <f t="shared" si="169"/>
        <v/>
      </c>
      <c r="J3618" s="134"/>
      <c r="K3618" s="135" t="s">
        <v>2979</v>
      </c>
    </row>
    <row r="3619" spans="1:11" ht="25.5" hidden="1" x14ac:dyDescent="0.25">
      <c r="A3619" s="128" t="s">
        <v>8699</v>
      </c>
      <c r="B3619" s="129" t="s">
        <v>8700</v>
      </c>
      <c r="C3619" s="130" t="s">
        <v>18</v>
      </c>
      <c r="D3619" s="130">
        <v>0</v>
      </c>
      <c r="E3619" s="131" t="s">
        <v>13</v>
      </c>
      <c r="F3619" s="132" t="str">
        <f t="shared" si="170"/>
        <v/>
      </c>
      <c r="G3619" s="133">
        <f>IF($K3619="Padrão",BDI!$B$17,IF($K3619="Diferenciado",BDI!$E$17,0))</f>
        <v>0.26419999999999999</v>
      </c>
      <c r="H3619" s="131" t="str">
        <f t="shared" si="168"/>
        <v/>
      </c>
      <c r="I3619" s="132" t="str">
        <f t="shared" si="169"/>
        <v/>
      </c>
      <c r="J3619" s="134"/>
      <c r="K3619" s="135" t="s">
        <v>2979</v>
      </c>
    </row>
    <row r="3620" spans="1:11" ht="25.5" hidden="1" x14ac:dyDescent="0.25">
      <c r="A3620" s="128" t="s">
        <v>8701</v>
      </c>
      <c r="B3620" s="129" t="s">
        <v>8702</v>
      </c>
      <c r="C3620" s="130" t="s">
        <v>18</v>
      </c>
      <c r="D3620" s="130">
        <v>0</v>
      </c>
      <c r="E3620" s="131" t="s">
        <v>13</v>
      </c>
      <c r="F3620" s="132" t="str">
        <f t="shared" si="170"/>
        <v/>
      </c>
      <c r="G3620" s="133">
        <f>IF($K3620="Padrão",BDI!$B$17,IF($K3620="Diferenciado",BDI!$E$17,0))</f>
        <v>0.26419999999999999</v>
      </c>
      <c r="H3620" s="131" t="str">
        <f t="shared" si="168"/>
        <v/>
      </c>
      <c r="I3620" s="132" t="str">
        <f t="shared" si="169"/>
        <v/>
      </c>
      <c r="J3620" s="134"/>
      <c r="K3620" s="135" t="s">
        <v>2979</v>
      </c>
    </row>
    <row r="3621" spans="1:11" ht="25.5" hidden="1" x14ac:dyDescent="0.25">
      <c r="A3621" s="128" t="s">
        <v>8703</v>
      </c>
      <c r="B3621" s="129" t="s">
        <v>8704</v>
      </c>
      <c r="C3621" s="130" t="s">
        <v>18</v>
      </c>
      <c r="D3621" s="130">
        <v>0</v>
      </c>
      <c r="E3621" s="131" t="s">
        <v>13</v>
      </c>
      <c r="F3621" s="132" t="str">
        <f t="shared" si="170"/>
        <v/>
      </c>
      <c r="G3621" s="133">
        <f>IF($K3621="Padrão",BDI!$B$17,IF($K3621="Diferenciado",BDI!$E$17,0))</f>
        <v>0.26419999999999999</v>
      </c>
      <c r="H3621" s="131" t="str">
        <f t="shared" si="168"/>
        <v/>
      </c>
      <c r="I3621" s="132" t="str">
        <f t="shared" si="169"/>
        <v/>
      </c>
      <c r="J3621" s="134"/>
      <c r="K3621" s="135" t="s">
        <v>2979</v>
      </c>
    </row>
    <row r="3622" spans="1:11" ht="25.5" hidden="1" x14ac:dyDescent="0.25">
      <c r="A3622" s="128" t="s">
        <v>8705</v>
      </c>
      <c r="B3622" s="129" t="s">
        <v>8706</v>
      </c>
      <c r="C3622" s="130" t="s">
        <v>18</v>
      </c>
      <c r="D3622" s="130">
        <v>0</v>
      </c>
      <c r="E3622" s="131" t="s">
        <v>13</v>
      </c>
      <c r="F3622" s="132" t="str">
        <f t="shared" si="170"/>
        <v/>
      </c>
      <c r="G3622" s="133">
        <f>IF($K3622="Padrão",BDI!$B$17,IF($K3622="Diferenciado",BDI!$E$17,0))</f>
        <v>0.26419999999999999</v>
      </c>
      <c r="H3622" s="131" t="str">
        <f t="shared" si="168"/>
        <v/>
      </c>
      <c r="I3622" s="132" t="str">
        <f t="shared" si="169"/>
        <v/>
      </c>
      <c r="J3622" s="134"/>
      <c r="K3622" s="135" t="s">
        <v>2979</v>
      </c>
    </row>
    <row r="3623" spans="1:11" ht="25.5" hidden="1" x14ac:dyDescent="0.25">
      <c r="A3623" s="128" t="s">
        <v>8707</v>
      </c>
      <c r="B3623" s="129" t="s">
        <v>8708</v>
      </c>
      <c r="C3623" s="130" t="s">
        <v>18</v>
      </c>
      <c r="D3623" s="130">
        <v>0</v>
      </c>
      <c r="E3623" s="131" t="s">
        <v>13</v>
      </c>
      <c r="F3623" s="132" t="str">
        <f t="shared" si="170"/>
        <v/>
      </c>
      <c r="G3623" s="133">
        <f>IF($K3623="Padrão",BDI!$B$17,IF($K3623="Diferenciado",BDI!$E$17,0))</f>
        <v>0.26419999999999999</v>
      </c>
      <c r="H3623" s="131" t="str">
        <f t="shared" si="168"/>
        <v/>
      </c>
      <c r="I3623" s="132" t="str">
        <f t="shared" si="169"/>
        <v/>
      </c>
      <c r="J3623" s="134"/>
      <c r="K3623" s="135" t="s">
        <v>2979</v>
      </c>
    </row>
    <row r="3624" spans="1:11" ht="25.5" hidden="1" x14ac:dyDescent="0.25">
      <c r="A3624" s="128" t="s">
        <v>8709</v>
      </c>
      <c r="B3624" s="129" t="s">
        <v>8710</v>
      </c>
      <c r="C3624" s="130" t="s">
        <v>18</v>
      </c>
      <c r="D3624" s="130">
        <v>0</v>
      </c>
      <c r="E3624" s="131" t="s">
        <v>13</v>
      </c>
      <c r="F3624" s="132" t="str">
        <f t="shared" si="170"/>
        <v/>
      </c>
      <c r="G3624" s="133">
        <f>IF($K3624="Padrão",BDI!$B$17,IF($K3624="Diferenciado",BDI!$E$17,0))</f>
        <v>0.26419999999999999</v>
      </c>
      <c r="H3624" s="131" t="str">
        <f t="shared" si="168"/>
        <v/>
      </c>
      <c r="I3624" s="132" t="str">
        <f t="shared" si="169"/>
        <v/>
      </c>
      <c r="J3624" s="134"/>
      <c r="K3624" s="135" t="s">
        <v>2979</v>
      </c>
    </row>
    <row r="3625" spans="1:11" ht="38.25" hidden="1" x14ac:dyDescent="0.25">
      <c r="A3625" s="128" t="s">
        <v>8711</v>
      </c>
      <c r="B3625" s="129" t="s">
        <v>8712</v>
      </c>
      <c r="C3625" s="130" t="s">
        <v>461</v>
      </c>
      <c r="D3625" s="130">
        <v>0</v>
      </c>
      <c r="E3625" s="131" t="s">
        <v>13</v>
      </c>
      <c r="F3625" s="132" t="str">
        <f t="shared" si="170"/>
        <v/>
      </c>
      <c r="G3625" s="133">
        <f>IF($K3625="Padrão",BDI!$B$17,IF($K3625="Diferenciado",BDI!$E$17,0))</f>
        <v>0.26419999999999999</v>
      </c>
      <c r="H3625" s="131" t="str">
        <f t="shared" si="168"/>
        <v/>
      </c>
      <c r="I3625" s="132" t="str">
        <f t="shared" si="169"/>
        <v/>
      </c>
      <c r="J3625" s="134"/>
      <c r="K3625" s="135" t="s">
        <v>2979</v>
      </c>
    </row>
    <row r="3626" spans="1:11" ht="38.25" hidden="1" x14ac:dyDescent="0.25">
      <c r="A3626" s="128" t="s">
        <v>8713</v>
      </c>
      <c r="B3626" s="129" t="s">
        <v>8714</v>
      </c>
      <c r="C3626" s="130" t="s">
        <v>461</v>
      </c>
      <c r="D3626" s="130">
        <v>0</v>
      </c>
      <c r="E3626" s="131" t="s">
        <v>13</v>
      </c>
      <c r="F3626" s="132" t="str">
        <f t="shared" si="170"/>
        <v/>
      </c>
      <c r="G3626" s="133">
        <f>IF($K3626="Padrão",BDI!$B$17,IF($K3626="Diferenciado",BDI!$E$17,0))</f>
        <v>0.26419999999999999</v>
      </c>
      <c r="H3626" s="131" t="str">
        <f t="shared" si="168"/>
        <v/>
      </c>
      <c r="I3626" s="132" t="str">
        <f t="shared" si="169"/>
        <v/>
      </c>
      <c r="J3626" s="134"/>
      <c r="K3626" s="135" t="s">
        <v>2979</v>
      </c>
    </row>
    <row r="3627" spans="1:11" ht="25.5" hidden="1" x14ac:dyDescent="0.25">
      <c r="A3627" s="177" t="s">
        <v>2159</v>
      </c>
      <c r="B3627" s="129" t="s">
        <v>8715</v>
      </c>
      <c r="C3627" s="130" t="s">
        <v>18</v>
      </c>
      <c r="D3627" s="130">
        <v>0</v>
      </c>
      <c r="E3627" s="131">
        <f ca="1">OFFSET(INDEX(Composições!A:H,MATCH(Orçamentária!A3627,Composições!A:A,0),8),2,0)</f>
        <v>2832.8600000000006</v>
      </c>
      <c r="F3627" s="132">
        <f t="shared" ca="1" si="170"/>
        <v>0</v>
      </c>
      <c r="G3627" s="133">
        <f>IF($K3627="Padrão",BDI!$B$17,IF($K3627="Diferenciado",BDI!$E$17,0))</f>
        <v>0.26419999999999999</v>
      </c>
      <c r="H3627" s="131">
        <f t="shared" ca="1" si="168"/>
        <v>3581.3</v>
      </c>
      <c r="I3627" s="132">
        <f t="shared" ca="1" si="169"/>
        <v>0</v>
      </c>
      <c r="J3627" s="134"/>
      <c r="K3627" s="135" t="s">
        <v>2979</v>
      </c>
    </row>
    <row r="3628" spans="1:11" ht="25.5" x14ac:dyDescent="0.25">
      <c r="A3628" s="128" t="s">
        <v>8716</v>
      </c>
      <c r="B3628" s="129" t="s">
        <v>8717</v>
      </c>
      <c r="C3628" s="130" t="s">
        <v>87</v>
      </c>
      <c r="D3628" s="130">
        <v>3</v>
      </c>
      <c r="E3628" s="176">
        <v>17054.82</v>
      </c>
      <c r="F3628" s="132">
        <f t="shared" si="170"/>
        <v>51164.46</v>
      </c>
      <c r="G3628" s="133">
        <f>IF($K3628="Padrão",BDI!$B$17,IF($K3628="Diferenciado",BDI!$E$17,0))</f>
        <v>0.18609999999999999</v>
      </c>
      <c r="H3628" s="131">
        <f t="shared" si="168"/>
        <v>20228.72</v>
      </c>
      <c r="I3628" s="132">
        <f t="shared" si="169"/>
        <v>60686.16</v>
      </c>
      <c r="J3628" s="134"/>
      <c r="K3628" s="135" t="s">
        <v>2977</v>
      </c>
    </row>
    <row r="3629" spans="1:11" hidden="1" x14ac:dyDescent="0.25">
      <c r="A3629" s="128" t="s">
        <v>8718</v>
      </c>
      <c r="B3629" s="129" t="s">
        <v>8719</v>
      </c>
      <c r="C3629" s="130" t="s">
        <v>18</v>
      </c>
      <c r="D3629" s="130">
        <v>0</v>
      </c>
      <c r="E3629" s="131" t="s">
        <v>13</v>
      </c>
      <c r="F3629" s="132" t="str">
        <f t="shared" si="170"/>
        <v/>
      </c>
      <c r="G3629" s="133">
        <f>IF($K3629="Padrão",BDI!$B$17,IF($K3629="Diferenciado",BDI!$E$17,0))</f>
        <v>0.26419999999999999</v>
      </c>
      <c r="H3629" s="131" t="str">
        <f t="shared" si="168"/>
        <v/>
      </c>
      <c r="I3629" s="132" t="str">
        <f t="shared" si="169"/>
        <v/>
      </c>
      <c r="J3629" s="134"/>
      <c r="K3629" s="135" t="s">
        <v>2979</v>
      </c>
    </row>
    <row r="3630" spans="1:11" ht="25.5" hidden="1" x14ac:dyDescent="0.25">
      <c r="A3630" s="128" t="s">
        <v>8720</v>
      </c>
      <c r="B3630" s="129" t="s">
        <v>8721</v>
      </c>
      <c r="C3630" s="130" t="s">
        <v>87</v>
      </c>
      <c r="D3630" s="130">
        <v>0</v>
      </c>
      <c r="E3630" s="131" t="s">
        <v>13</v>
      </c>
      <c r="F3630" s="132" t="str">
        <f t="shared" si="170"/>
        <v/>
      </c>
      <c r="G3630" s="133">
        <f>IF($K3630="Padrão",BDI!$B$17,IF($K3630="Diferenciado",BDI!$E$17,0))</f>
        <v>0.26419999999999999</v>
      </c>
      <c r="H3630" s="131" t="str">
        <f t="shared" si="168"/>
        <v/>
      </c>
      <c r="I3630" s="132" t="str">
        <f t="shared" si="169"/>
        <v/>
      </c>
      <c r="J3630" s="134"/>
      <c r="K3630" s="135" t="s">
        <v>2979</v>
      </c>
    </row>
    <row r="3631" spans="1:11" ht="25.5" hidden="1" x14ac:dyDescent="0.25">
      <c r="A3631" s="128" t="s">
        <v>8722</v>
      </c>
      <c r="B3631" s="129" t="s">
        <v>8723</v>
      </c>
      <c r="C3631" s="130" t="s">
        <v>87</v>
      </c>
      <c r="D3631" s="130">
        <v>0</v>
      </c>
      <c r="E3631" s="131" t="s">
        <v>13</v>
      </c>
      <c r="F3631" s="132" t="str">
        <f t="shared" si="170"/>
        <v/>
      </c>
      <c r="G3631" s="133">
        <f>IF($K3631="Padrão",BDI!$B$17,IF($K3631="Diferenciado",BDI!$E$17,0))</f>
        <v>0.26419999999999999</v>
      </c>
      <c r="H3631" s="131" t="str">
        <f t="shared" si="168"/>
        <v/>
      </c>
      <c r="I3631" s="132" t="str">
        <f t="shared" si="169"/>
        <v/>
      </c>
      <c r="J3631" s="134"/>
      <c r="K3631" s="135" t="s">
        <v>2979</v>
      </c>
    </row>
    <row r="3632" spans="1:11" ht="25.5" hidden="1" x14ac:dyDescent="0.25">
      <c r="A3632" s="128" t="s">
        <v>8724</v>
      </c>
      <c r="B3632" s="129" t="s">
        <v>8725</v>
      </c>
      <c r="C3632" s="130" t="s">
        <v>87</v>
      </c>
      <c r="D3632" s="130">
        <v>0</v>
      </c>
      <c r="E3632" s="131" t="s">
        <v>13</v>
      </c>
      <c r="F3632" s="132" t="str">
        <f t="shared" si="170"/>
        <v/>
      </c>
      <c r="G3632" s="133">
        <f>IF($K3632="Padrão",BDI!$B$17,IF($K3632="Diferenciado",BDI!$E$17,0))</f>
        <v>0.26419999999999999</v>
      </c>
      <c r="H3632" s="131" t="str">
        <f t="shared" si="168"/>
        <v/>
      </c>
      <c r="I3632" s="132" t="str">
        <f t="shared" si="169"/>
        <v/>
      </c>
      <c r="J3632" s="134"/>
      <c r="K3632" s="135" t="s">
        <v>2979</v>
      </c>
    </row>
    <row r="3633" spans="1:11" ht="25.5" hidden="1" x14ac:dyDescent="0.25">
      <c r="A3633" s="128" t="s">
        <v>8726</v>
      </c>
      <c r="B3633" s="129" t="s">
        <v>8727</v>
      </c>
      <c r="C3633" s="130" t="s">
        <v>87</v>
      </c>
      <c r="D3633" s="130">
        <v>0</v>
      </c>
      <c r="E3633" s="131" t="s">
        <v>13</v>
      </c>
      <c r="F3633" s="132" t="str">
        <f t="shared" si="170"/>
        <v/>
      </c>
      <c r="G3633" s="133">
        <f>IF($K3633="Padrão",BDI!$B$17,IF($K3633="Diferenciado",BDI!$E$17,0))</f>
        <v>0.26419999999999999</v>
      </c>
      <c r="H3633" s="131" t="str">
        <f t="shared" si="168"/>
        <v/>
      </c>
      <c r="I3633" s="132" t="str">
        <f t="shared" si="169"/>
        <v/>
      </c>
      <c r="J3633" s="134"/>
      <c r="K3633" s="135" t="s">
        <v>2979</v>
      </c>
    </row>
    <row r="3634" spans="1:11" ht="25.5" hidden="1" x14ac:dyDescent="0.25">
      <c r="A3634" s="128" t="s">
        <v>8728</v>
      </c>
      <c r="B3634" s="129" t="s">
        <v>8729</v>
      </c>
      <c r="C3634" s="130" t="s">
        <v>87</v>
      </c>
      <c r="D3634" s="130">
        <v>0</v>
      </c>
      <c r="E3634" s="131" t="s">
        <v>13</v>
      </c>
      <c r="F3634" s="132" t="str">
        <f t="shared" si="170"/>
        <v/>
      </c>
      <c r="G3634" s="133">
        <f>IF($K3634="Padrão",BDI!$B$17,IF($K3634="Diferenciado",BDI!$E$17,0))</f>
        <v>0.26419999999999999</v>
      </c>
      <c r="H3634" s="131" t="str">
        <f t="shared" si="168"/>
        <v/>
      </c>
      <c r="I3634" s="132" t="str">
        <f t="shared" si="169"/>
        <v/>
      </c>
      <c r="J3634" s="134"/>
      <c r="K3634" s="135" t="s">
        <v>2979</v>
      </c>
    </row>
    <row r="3635" spans="1:11" ht="25.5" hidden="1" x14ac:dyDescent="0.25">
      <c r="A3635" s="128" t="s">
        <v>8730</v>
      </c>
      <c r="B3635" s="129" t="s">
        <v>8731</v>
      </c>
      <c r="C3635" s="130" t="s">
        <v>87</v>
      </c>
      <c r="D3635" s="130">
        <v>0</v>
      </c>
      <c r="E3635" s="131" t="s">
        <v>13</v>
      </c>
      <c r="F3635" s="132" t="str">
        <f t="shared" si="170"/>
        <v/>
      </c>
      <c r="G3635" s="133">
        <f>IF($K3635="Padrão",BDI!$B$17,IF($K3635="Diferenciado",BDI!$E$17,0))</f>
        <v>0.26419999999999999</v>
      </c>
      <c r="H3635" s="131" t="str">
        <f t="shared" si="168"/>
        <v/>
      </c>
      <c r="I3635" s="132" t="str">
        <f t="shared" si="169"/>
        <v/>
      </c>
      <c r="J3635" s="134"/>
      <c r="K3635" s="135" t="s">
        <v>2979</v>
      </c>
    </row>
    <row r="3636" spans="1:11" ht="25.5" hidden="1" x14ac:dyDescent="0.25">
      <c r="A3636" s="128" t="s">
        <v>8732</v>
      </c>
      <c r="B3636" s="129" t="s">
        <v>8733</v>
      </c>
      <c r="C3636" s="130" t="s">
        <v>87</v>
      </c>
      <c r="D3636" s="130">
        <v>0</v>
      </c>
      <c r="E3636" s="131" t="s">
        <v>13</v>
      </c>
      <c r="F3636" s="132" t="str">
        <f t="shared" si="170"/>
        <v/>
      </c>
      <c r="G3636" s="133">
        <f>IF($K3636="Padrão",BDI!$B$17,IF($K3636="Diferenciado",BDI!$E$17,0))</f>
        <v>0.26419999999999999</v>
      </c>
      <c r="H3636" s="131" t="str">
        <f t="shared" si="168"/>
        <v/>
      </c>
      <c r="I3636" s="132" t="str">
        <f t="shared" si="169"/>
        <v/>
      </c>
      <c r="J3636" s="134"/>
      <c r="K3636" s="135" t="s">
        <v>2979</v>
      </c>
    </row>
    <row r="3637" spans="1:11" ht="25.5" hidden="1" x14ac:dyDescent="0.25">
      <c r="A3637" s="128" t="s">
        <v>8734</v>
      </c>
      <c r="B3637" s="129" t="s">
        <v>8735</v>
      </c>
      <c r="C3637" s="130" t="s">
        <v>87</v>
      </c>
      <c r="D3637" s="130">
        <v>0</v>
      </c>
      <c r="E3637" s="131" t="s">
        <v>13</v>
      </c>
      <c r="F3637" s="132" t="str">
        <f t="shared" si="170"/>
        <v/>
      </c>
      <c r="G3637" s="133">
        <f>IF($K3637="Padrão",BDI!$B$17,IF($K3637="Diferenciado",BDI!$E$17,0))</f>
        <v>0.26419999999999999</v>
      </c>
      <c r="H3637" s="131" t="str">
        <f t="shared" si="168"/>
        <v/>
      </c>
      <c r="I3637" s="132" t="str">
        <f t="shared" si="169"/>
        <v/>
      </c>
      <c r="J3637" s="134"/>
      <c r="K3637" s="135" t="s">
        <v>2979</v>
      </c>
    </row>
    <row r="3638" spans="1:11" ht="25.5" hidden="1" x14ac:dyDescent="0.25">
      <c r="A3638" s="128" t="s">
        <v>8736</v>
      </c>
      <c r="B3638" s="129" t="s">
        <v>8737</v>
      </c>
      <c r="C3638" s="130" t="s">
        <v>87</v>
      </c>
      <c r="D3638" s="130">
        <v>0</v>
      </c>
      <c r="E3638" s="131" t="s">
        <v>13</v>
      </c>
      <c r="F3638" s="132" t="str">
        <f t="shared" si="170"/>
        <v/>
      </c>
      <c r="G3638" s="133">
        <f>IF($K3638="Padrão",BDI!$B$17,IF($K3638="Diferenciado",BDI!$E$17,0))</f>
        <v>0.26419999999999999</v>
      </c>
      <c r="H3638" s="131" t="str">
        <f t="shared" si="168"/>
        <v/>
      </c>
      <c r="I3638" s="132" t="str">
        <f t="shared" si="169"/>
        <v/>
      </c>
      <c r="J3638" s="134"/>
      <c r="K3638" s="135" t="s">
        <v>2979</v>
      </c>
    </row>
    <row r="3639" spans="1:11" ht="25.5" hidden="1" x14ac:dyDescent="0.25">
      <c r="A3639" s="128" t="s">
        <v>8738</v>
      </c>
      <c r="B3639" s="129" t="s">
        <v>8739</v>
      </c>
      <c r="C3639" s="130" t="s">
        <v>87</v>
      </c>
      <c r="D3639" s="130">
        <v>0</v>
      </c>
      <c r="E3639" s="131" t="s">
        <v>13</v>
      </c>
      <c r="F3639" s="132" t="str">
        <f t="shared" si="170"/>
        <v/>
      </c>
      <c r="G3639" s="133">
        <f>IF($K3639="Padrão",BDI!$B$17,IF($K3639="Diferenciado",BDI!$E$17,0))</f>
        <v>0.26419999999999999</v>
      </c>
      <c r="H3639" s="131" t="str">
        <f t="shared" si="168"/>
        <v/>
      </c>
      <c r="I3639" s="132" t="str">
        <f t="shared" si="169"/>
        <v/>
      </c>
      <c r="J3639" s="134"/>
      <c r="K3639" s="135" t="s">
        <v>2979</v>
      </c>
    </row>
    <row r="3640" spans="1:11" ht="25.5" hidden="1" x14ac:dyDescent="0.25">
      <c r="A3640" s="128" t="s">
        <v>8740</v>
      </c>
      <c r="B3640" s="129" t="s">
        <v>8741</v>
      </c>
      <c r="C3640" s="130" t="s">
        <v>87</v>
      </c>
      <c r="D3640" s="130">
        <v>0</v>
      </c>
      <c r="E3640" s="131" t="s">
        <v>13</v>
      </c>
      <c r="F3640" s="132" t="str">
        <f t="shared" si="170"/>
        <v/>
      </c>
      <c r="G3640" s="133">
        <f>IF($K3640="Padrão",BDI!$B$17,IF($K3640="Diferenciado",BDI!$E$17,0))</f>
        <v>0.26419999999999999</v>
      </c>
      <c r="H3640" s="131" t="str">
        <f t="shared" si="168"/>
        <v/>
      </c>
      <c r="I3640" s="132" t="str">
        <f t="shared" si="169"/>
        <v/>
      </c>
      <c r="J3640" s="134"/>
      <c r="K3640" s="135" t="s">
        <v>2979</v>
      </c>
    </row>
    <row r="3641" spans="1:11" ht="25.5" hidden="1" x14ac:dyDescent="0.25">
      <c r="A3641" s="128" t="s">
        <v>8742</v>
      </c>
      <c r="B3641" s="129" t="s">
        <v>8743</v>
      </c>
      <c r="C3641" s="130" t="s">
        <v>87</v>
      </c>
      <c r="D3641" s="130">
        <v>0</v>
      </c>
      <c r="E3641" s="131" t="s">
        <v>13</v>
      </c>
      <c r="F3641" s="132" t="str">
        <f t="shared" si="170"/>
        <v/>
      </c>
      <c r="G3641" s="133">
        <f>IF($K3641="Padrão",BDI!$B$17,IF($K3641="Diferenciado",BDI!$E$17,0))</f>
        <v>0.26419999999999999</v>
      </c>
      <c r="H3641" s="131" t="str">
        <f t="shared" si="168"/>
        <v/>
      </c>
      <c r="I3641" s="132" t="str">
        <f t="shared" si="169"/>
        <v/>
      </c>
      <c r="J3641" s="134"/>
      <c r="K3641" s="135" t="s">
        <v>2979</v>
      </c>
    </row>
    <row r="3642" spans="1:11" ht="25.5" hidden="1" x14ac:dyDescent="0.25">
      <c r="A3642" s="128" t="s">
        <v>8744</v>
      </c>
      <c r="B3642" s="129" t="s">
        <v>8745</v>
      </c>
      <c r="C3642" s="130" t="s">
        <v>87</v>
      </c>
      <c r="D3642" s="130">
        <v>0</v>
      </c>
      <c r="E3642" s="131" t="s">
        <v>13</v>
      </c>
      <c r="F3642" s="132" t="str">
        <f t="shared" si="170"/>
        <v/>
      </c>
      <c r="G3642" s="133">
        <f>IF($K3642="Padrão",BDI!$B$17,IF($K3642="Diferenciado",BDI!$E$17,0))</f>
        <v>0.26419999999999999</v>
      </c>
      <c r="H3642" s="131" t="str">
        <f t="shared" si="168"/>
        <v/>
      </c>
      <c r="I3642" s="132" t="str">
        <f t="shared" si="169"/>
        <v/>
      </c>
      <c r="J3642" s="134"/>
      <c r="K3642" s="135" t="s">
        <v>2979</v>
      </c>
    </row>
    <row r="3643" spans="1:11" ht="25.5" hidden="1" x14ac:dyDescent="0.25">
      <c r="A3643" s="128" t="s">
        <v>8746</v>
      </c>
      <c r="B3643" s="129" t="s">
        <v>8747</v>
      </c>
      <c r="C3643" s="130" t="s">
        <v>87</v>
      </c>
      <c r="D3643" s="130">
        <v>0</v>
      </c>
      <c r="E3643" s="131" t="s">
        <v>13</v>
      </c>
      <c r="F3643" s="132" t="str">
        <f t="shared" si="170"/>
        <v/>
      </c>
      <c r="G3643" s="133">
        <f>IF($K3643="Padrão",BDI!$B$17,IF($K3643="Diferenciado",BDI!$E$17,0))</f>
        <v>0.26419999999999999</v>
      </c>
      <c r="H3643" s="131" t="str">
        <f t="shared" si="168"/>
        <v/>
      </c>
      <c r="I3643" s="132" t="str">
        <f t="shared" si="169"/>
        <v/>
      </c>
      <c r="J3643" s="134"/>
      <c r="K3643" s="135" t="s">
        <v>2979</v>
      </c>
    </row>
    <row r="3644" spans="1:11" ht="25.5" hidden="1" x14ac:dyDescent="0.25">
      <c r="A3644" s="128" t="s">
        <v>8748</v>
      </c>
      <c r="B3644" s="129" t="s">
        <v>8749</v>
      </c>
      <c r="C3644" s="130" t="s">
        <v>87</v>
      </c>
      <c r="D3644" s="130">
        <v>0</v>
      </c>
      <c r="E3644" s="131" t="s">
        <v>13</v>
      </c>
      <c r="F3644" s="132" t="str">
        <f t="shared" si="170"/>
        <v/>
      </c>
      <c r="G3644" s="133">
        <f>IF($K3644="Padrão",BDI!$B$17,IF($K3644="Diferenciado",BDI!$E$17,0))</f>
        <v>0.26419999999999999</v>
      </c>
      <c r="H3644" s="131" t="str">
        <f t="shared" si="168"/>
        <v/>
      </c>
      <c r="I3644" s="132" t="str">
        <f t="shared" si="169"/>
        <v/>
      </c>
      <c r="J3644" s="134"/>
      <c r="K3644" s="135" t="s">
        <v>2979</v>
      </c>
    </row>
    <row r="3645" spans="1:11" ht="25.5" hidden="1" x14ac:dyDescent="0.25">
      <c r="A3645" s="128" t="s">
        <v>8750</v>
      </c>
      <c r="B3645" s="129" t="s">
        <v>8751</v>
      </c>
      <c r="C3645" s="130" t="s">
        <v>87</v>
      </c>
      <c r="D3645" s="130">
        <v>0</v>
      </c>
      <c r="E3645" s="131" t="s">
        <v>13</v>
      </c>
      <c r="F3645" s="132" t="str">
        <f t="shared" si="170"/>
        <v/>
      </c>
      <c r="G3645" s="133">
        <f>IF($K3645="Padrão",BDI!$B$17,IF($K3645="Diferenciado",BDI!$E$17,0))</f>
        <v>0.26419999999999999</v>
      </c>
      <c r="H3645" s="131" t="str">
        <f t="shared" si="168"/>
        <v/>
      </c>
      <c r="I3645" s="132" t="str">
        <f t="shared" si="169"/>
        <v/>
      </c>
      <c r="J3645" s="134"/>
      <c r="K3645" s="135" t="s">
        <v>2979</v>
      </c>
    </row>
    <row r="3646" spans="1:11" ht="25.5" hidden="1" x14ac:dyDescent="0.25">
      <c r="A3646" s="128" t="s">
        <v>8752</v>
      </c>
      <c r="B3646" s="129" t="s">
        <v>8753</v>
      </c>
      <c r="C3646" s="130" t="s">
        <v>87</v>
      </c>
      <c r="D3646" s="130">
        <v>0</v>
      </c>
      <c r="E3646" s="131" t="s">
        <v>13</v>
      </c>
      <c r="F3646" s="132" t="str">
        <f t="shared" si="170"/>
        <v/>
      </c>
      <c r="G3646" s="133">
        <f>IF($K3646="Padrão",BDI!$B$17,IF($K3646="Diferenciado",BDI!$E$17,0))</f>
        <v>0.26419999999999999</v>
      </c>
      <c r="H3646" s="131" t="str">
        <f t="shared" si="168"/>
        <v/>
      </c>
      <c r="I3646" s="132" t="str">
        <f t="shared" si="169"/>
        <v/>
      </c>
      <c r="J3646" s="134"/>
      <c r="K3646" s="135" t="s">
        <v>2979</v>
      </c>
    </row>
    <row r="3647" spans="1:11" ht="25.5" hidden="1" x14ac:dyDescent="0.25">
      <c r="A3647" s="128" t="s">
        <v>8754</v>
      </c>
      <c r="B3647" s="129" t="s">
        <v>8755</v>
      </c>
      <c r="C3647" s="130" t="s">
        <v>87</v>
      </c>
      <c r="D3647" s="130">
        <v>0</v>
      </c>
      <c r="E3647" s="131" t="s">
        <v>13</v>
      </c>
      <c r="F3647" s="132" t="str">
        <f t="shared" si="170"/>
        <v/>
      </c>
      <c r="G3647" s="133">
        <f>IF($K3647="Padrão",BDI!$B$17,IF($K3647="Diferenciado",BDI!$E$17,0))</f>
        <v>0.26419999999999999</v>
      </c>
      <c r="H3647" s="131" t="str">
        <f t="shared" si="168"/>
        <v/>
      </c>
      <c r="I3647" s="132" t="str">
        <f t="shared" si="169"/>
        <v/>
      </c>
      <c r="J3647" s="134"/>
      <c r="K3647" s="135" t="s">
        <v>2979</v>
      </c>
    </row>
    <row r="3648" spans="1:11" ht="25.5" hidden="1" x14ac:dyDescent="0.25">
      <c r="A3648" s="128" t="s">
        <v>8756</v>
      </c>
      <c r="B3648" s="129" t="s">
        <v>8757</v>
      </c>
      <c r="C3648" s="130" t="s">
        <v>87</v>
      </c>
      <c r="D3648" s="130">
        <v>0</v>
      </c>
      <c r="E3648" s="131" t="s">
        <v>13</v>
      </c>
      <c r="F3648" s="132" t="str">
        <f t="shared" si="170"/>
        <v/>
      </c>
      <c r="G3648" s="133">
        <f>IF($K3648="Padrão",BDI!$B$17,IF($K3648="Diferenciado",BDI!$E$17,0))</f>
        <v>0.26419999999999999</v>
      </c>
      <c r="H3648" s="131" t="str">
        <f t="shared" si="168"/>
        <v/>
      </c>
      <c r="I3648" s="132" t="str">
        <f t="shared" si="169"/>
        <v/>
      </c>
      <c r="J3648" s="134"/>
      <c r="K3648" s="135" t="s">
        <v>2979</v>
      </c>
    </row>
    <row r="3649" spans="1:11" ht="25.5" hidden="1" x14ac:dyDescent="0.25">
      <c r="A3649" s="128" t="s">
        <v>8758</v>
      </c>
      <c r="B3649" s="129" t="s">
        <v>8759</v>
      </c>
      <c r="C3649" s="130" t="s">
        <v>87</v>
      </c>
      <c r="D3649" s="130">
        <v>0</v>
      </c>
      <c r="E3649" s="131" t="s">
        <v>13</v>
      </c>
      <c r="F3649" s="132" t="str">
        <f t="shared" si="170"/>
        <v/>
      </c>
      <c r="G3649" s="133">
        <f>IF($K3649="Padrão",BDI!$B$17,IF($K3649="Diferenciado",BDI!$E$17,0))</f>
        <v>0.26419999999999999</v>
      </c>
      <c r="H3649" s="131" t="str">
        <f t="shared" si="168"/>
        <v/>
      </c>
      <c r="I3649" s="132" t="str">
        <f t="shared" si="169"/>
        <v/>
      </c>
      <c r="J3649" s="134"/>
      <c r="K3649" s="135" t="s">
        <v>2979</v>
      </c>
    </row>
    <row r="3650" spans="1:11" ht="25.5" hidden="1" x14ac:dyDescent="0.25">
      <c r="A3650" s="128" t="s">
        <v>8760</v>
      </c>
      <c r="B3650" s="129" t="s">
        <v>8761</v>
      </c>
      <c r="C3650" s="130" t="s">
        <v>87</v>
      </c>
      <c r="D3650" s="130">
        <v>0</v>
      </c>
      <c r="E3650" s="131" t="s">
        <v>13</v>
      </c>
      <c r="F3650" s="132" t="str">
        <f t="shared" si="170"/>
        <v/>
      </c>
      <c r="G3650" s="133">
        <f>IF($K3650="Padrão",BDI!$B$17,IF($K3650="Diferenciado",BDI!$E$17,0))</f>
        <v>0.26419999999999999</v>
      </c>
      <c r="H3650" s="131" t="str">
        <f t="shared" si="168"/>
        <v/>
      </c>
      <c r="I3650" s="132" t="str">
        <f t="shared" si="169"/>
        <v/>
      </c>
      <c r="J3650" s="134"/>
      <c r="K3650" s="135" t="s">
        <v>2979</v>
      </c>
    </row>
    <row r="3651" spans="1:11" ht="25.5" hidden="1" x14ac:dyDescent="0.25">
      <c r="A3651" s="128" t="s">
        <v>8762</v>
      </c>
      <c r="B3651" s="129" t="s">
        <v>8763</v>
      </c>
      <c r="C3651" s="130" t="s">
        <v>87</v>
      </c>
      <c r="D3651" s="130">
        <v>0</v>
      </c>
      <c r="E3651" s="131" t="s">
        <v>13</v>
      </c>
      <c r="F3651" s="132" t="str">
        <f t="shared" si="170"/>
        <v/>
      </c>
      <c r="G3651" s="133">
        <f>IF($K3651="Padrão",BDI!$B$17,IF($K3651="Diferenciado",BDI!$E$17,0))</f>
        <v>0.26419999999999999</v>
      </c>
      <c r="H3651" s="131" t="str">
        <f t="shared" si="168"/>
        <v/>
      </c>
      <c r="I3651" s="132" t="str">
        <f t="shared" si="169"/>
        <v/>
      </c>
      <c r="J3651" s="134"/>
      <c r="K3651" s="135" t="s">
        <v>2979</v>
      </c>
    </row>
    <row r="3652" spans="1:11" hidden="1" x14ac:dyDescent="0.25">
      <c r="A3652" s="128" t="s">
        <v>8764</v>
      </c>
      <c r="B3652" s="129" t="s">
        <v>8765</v>
      </c>
      <c r="C3652" s="130" t="s">
        <v>87</v>
      </c>
      <c r="D3652" s="130">
        <v>0</v>
      </c>
      <c r="E3652" s="131" t="s">
        <v>13</v>
      </c>
      <c r="F3652" s="132" t="str">
        <f t="shared" si="170"/>
        <v/>
      </c>
      <c r="G3652" s="133">
        <f>IF($K3652="Padrão",BDI!$B$17,IF($K3652="Diferenciado",BDI!$E$17,0))</f>
        <v>0.26419999999999999</v>
      </c>
      <c r="H3652" s="131" t="str">
        <f t="shared" si="168"/>
        <v/>
      </c>
      <c r="I3652" s="132" t="str">
        <f t="shared" si="169"/>
        <v/>
      </c>
      <c r="J3652" s="134"/>
      <c r="K3652" s="135" t="s">
        <v>2979</v>
      </c>
    </row>
    <row r="3653" spans="1:11" ht="25.5" hidden="1" x14ac:dyDescent="0.25">
      <c r="A3653" s="128" t="s">
        <v>8766</v>
      </c>
      <c r="B3653" s="129" t="s">
        <v>8767</v>
      </c>
      <c r="C3653" s="130" t="s">
        <v>87</v>
      </c>
      <c r="D3653" s="130">
        <v>0</v>
      </c>
      <c r="E3653" s="131" t="s">
        <v>13</v>
      </c>
      <c r="F3653" s="132" t="str">
        <f t="shared" si="170"/>
        <v/>
      </c>
      <c r="G3653" s="133">
        <f>IF($K3653="Padrão",BDI!$B$17,IF($K3653="Diferenciado",BDI!$E$17,0))</f>
        <v>0.26419999999999999</v>
      </c>
      <c r="H3653" s="131" t="str">
        <f t="shared" si="168"/>
        <v/>
      </c>
      <c r="I3653" s="132" t="str">
        <f t="shared" si="169"/>
        <v/>
      </c>
      <c r="J3653" s="134"/>
      <c r="K3653" s="135" t="s">
        <v>2979</v>
      </c>
    </row>
    <row r="3654" spans="1:11" ht="25.5" hidden="1" x14ac:dyDescent="0.25">
      <c r="A3654" s="128" t="s">
        <v>8768</v>
      </c>
      <c r="B3654" s="129" t="s">
        <v>8769</v>
      </c>
      <c r="C3654" s="130" t="s">
        <v>87</v>
      </c>
      <c r="D3654" s="130">
        <v>0</v>
      </c>
      <c r="E3654" s="131" t="s">
        <v>13</v>
      </c>
      <c r="F3654" s="132" t="str">
        <f t="shared" si="170"/>
        <v/>
      </c>
      <c r="G3654" s="133">
        <f>IF($K3654="Padrão",BDI!$B$17,IF($K3654="Diferenciado",BDI!$E$17,0))</f>
        <v>0.26419999999999999</v>
      </c>
      <c r="H3654" s="131" t="str">
        <f t="shared" ref="H3654:H3717" si="171">IF(ISNUMBER(E3654),ROUND(E3654*(1+G3654),2),"")</f>
        <v/>
      </c>
      <c r="I3654" s="132" t="str">
        <f t="shared" ref="I3654:I3717" si="172">IF(ISNUMBER(E3654),ROUND(H3654*D3654,2),"")</f>
        <v/>
      </c>
      <c r="J3654" s="134"/>
      <c r="K3654" s="135" t="s">
        <v>2979</v>
      </c>
    </row>
    <row r="3655" spans="1:11" ht="25.5" hidden="1" x14ac:dyDescent="0.25">
      <c r="A3655" s="128" t="s">
        <v>8770</v>
      </c>
      <c r="B3655" s="129" t="s">
        <v>8771</v>
      </c>
      <c r="C3655" s="130" t="s">
        <v>87</v>
      </c>
      <c r="D3655" s="130">
        <v>0</v>
      </c>
      <c r="E3655" s="131" t="s">
        <v>13</v>
      </c>
      <c r="F3655" s="132" t="str">
        <f t="shared" ref="F3655:F3718" si="173">IF(ISNUMBER(E3655),D3655*E3655,"")</f>
        <v/>
      </c>
      <c r="G3655" s="133">
        <f>IF($K3655="Padrão",BDI!$B$17,IF($K3655="Diferenciado",BDI!$E$17,0))</f>
        <v>0.26419999999999999</v>
      </c>
      <c r="H3655" s="131" t="str">
        <f t="shared" si="171"/>
        <v/>
      </c>
      <c r="I3655" s="132" t="str">
        <f t="shared" si="172"/>
        <v/>
      </c>
      <c r="J3655" s="134"/>
      <c r="K3655" s="135" t="s">
        <v>2979</v>
      </c>
    </row>
    <row r="3656" spans="1:11" ht="25.5" hidden="1" x14ac:dyDescent="0.25">
      <c r="A3656" s="128" t="s">
        <v>8772</v>
      </c>
      <c r="B3656" s="129" t="s">
        <v>8773</v>
      </c>
      <c r="C3656" s="130" t="s">
        <v>87</v>
      </c>
      <c r="D3656" s="130">
        <v>0</v>
      </c>
      <c r="E3656" s="131" t="s">
        <v>13</v>
      </c>
      <c r="F3656" s="132" t="str">
        <f t="shared" si="173"/>
        <v/>
      </c>
      <c r="G3656" s="133">
        <f>IF($K3656="Padrão",BDI!$B$17,IF($K3656="Diferenciado",BDI!$E$17,0))</f>
        <v>0.26419999999999999</v>
      </c>
      <c r="H3656" s="131" t="str">
        <f t="shared" si="171"/>
        <v/>
      </c>
      <c r="I3656" s="132" t="str">
        <f t="shared" si="172"/>
        <v/>
      </c>
      <c r="J3656" s="134"/>
      <c r="K3656" s="135" t="s">
        <v>2979</v>
      </c>
    </row>
    <row r="3657" spans="1:11" ht="25.5" hidden="1" x14ac:dyDescent="0.25">
      <c r="A3657" s="128" t="s">
        <v>8774</v>
      </c>
      <c r="B3657" s="129" t="s">
        <v>8775</v>
      </c>
      <c r="C3657" s="130" t="s">
        <v>87</v>
      </c>
      <c r="D3657" s="130">
        <v>0</v>
      </c>
      <c r="E3657" s="131" t="s">
        <v>13</v>
      </c>
      <c r="F3657" s="132" t="str">
        <f t="shared" si="173"/>
        <v/>
      </c>
      <c r="G3657" s="133">
        <f>IF($K3657="Padrão",BDI!$B$17,IF($K3657="Diferenciado",BDI!$E$17,0))</f>
        <v>0.26419999999999999</v>
      </c>
      <c r="H3657" s="131" t="str">
        <f t="shared" si="171"/>
        <v/>
      </c>
      <c r="I3657" s="132" t="str">
        <f t="shared" si="172"/>
        <v/>
      </c>
      <c r="J3657" s="134"/>
      <c r="K3657" s="135" t="s">
        <v>2979</v>
      </c>
    </row>
    <row r="3658" spans="1:11" ht="25.5" hidden="1" x14ac:dyDescent="0.25">
      <c r="A3658" s="128" t="s">
        <v>8776</v>
      </c>
      <c r="B3658" s="129" t="s">
        <v>8777</v>
      </c>
      <c r="C3658" s="130" t="s">
        <v>87</v>
      </c>
      <c r="D3658" s="130">
        <v>0</v>
      </c>
      <c r="E3658" s="131" t="s">
        <v>13</v>
      </c>
      <c r="F3658" s="132" t="str">
        <f t="shared" si="173"/>
        <v/>
      </c>
      <c r="G3658" s="133">
        <f>IF($K3658="Padrão",BDI!$B$17,IF($K3658="Diferenciado",BDI!$E$17,0))</f>
        <v>0.26419999999999999</v>
      </c>
      <c r="H3658" s="131" t="str">
        <f t="shared" si="171"/>
        <v/>
      </c>
      <c r="I3658" s="132" t="str">
        <f t="shared" si="172"/>
        <v/>
      </c>
      <c r="J3658" s="134"/>
      <c r="K3658" s="135" t="s">
        <v>2979</v>
      </c>
    </row>
    <row r="3659" spans="1:11" ht="25.5" hidden="1" x14ac:dyDescent="0.25">
      <c r="A3659" s="128" t="s">
        <v>8778</v>
      </c>
      <c r="B3659" s="129" t="s">
        <v>8779</v>
      </c>
      <c r="C3659" s="130" t="s">
        <v>87</v>
      </c>
      <c r="D3659" s="130">
        <v>0</v>
      </c>
      <c r="E3659" s="131" t="s">
        <v>13</v>
      </c>
      <c r="F3659" s="132" t="str">
        <f t="shared" si="173"/>
        <v/>
      </c>
      <c r="G3659" s="133">
        <f>IF($K3659="Padrão",BDI!$B$17,IF($K3659="Diferenciado",BDI!$E$17,0))</f>
        <v>0.26419999999999999</v>
      </c>
      <c r="H3659" s="131" t="str">
        <f t="shared" si="171"/>
        <v/>
      </c>
      <c r="I3659" s="132" t="str">
        <f t="shared" si="172"/>
        <v/>
      </c>
      <c r="J3659" s="134"/>
      <c r="K3659" s="135" t="s">
        <v>2979</v>
      </c>
    </row>
    <row r="3660" spans="1:11" ht="25.5" hidden="1" x14ac:dyDescent="0.25">
      <c r="A3660" s="128" t="s">
        <v>8780</v>
      </c>
      <c r="B3660" s="129" t="s">
        <v>8781</v>
      </c>
      <c r="C3660" s="130" t="s">
        <v>87</v>
      </c>
      <c r="D3660" s="130">
        <v>0</v>
      </c>
      <c r="E3660" s="131" t="s">
        <v>13</v>
      </c>
      <c r="F3660" s="132" t="str">
        <f t="shared" si="173"/>
        <v/>
      </c>
      <c r="G3660" s="133">
        <f>IF($K3660="Padrão",BDI!$B$17,IF($K3660="Diferenciado",BDI!$E$17,0))</f>
        <v>0.26419999999999999</v>
      </c>
      <c r="H3660" s="131" t="str">
        <f t="shared" si="171"/>
        <v/>
      </c>
      <c r="I3660" s="132" t="str">
        <f t="shared" si="172"/>
        <v/>
      </c>
      <c r="J3660" s="134"/>
      <c r="K3660" s="135" t="s">
        <v>2979</v>
      </c>
    </row>
    <row r="3661" spans="1:11" ht="25.5" hidden="1" x14ac:dyDescent="0.25">
      <c r="A3661" s="128" t="s">
        <v>8782</v>
      </c>
      <c r="B3661" s="129" t="s">
        <v>8783</v>
      </c>
      <c r="C3661" s="130" t="s">
        <v>87</v>
      </c>
      <c r="D3661" s="130">
        <v>0</v>
      </c>
      <c r="E3661" s="131" t="s">
        <v>13</v>
      </c>
      <c r="F3661" s="132" t="str">
        <f t="shared" si="173"/>
        <v/>
      </c>
      <c r="G3661" s="133">
        <f>IF($K3661="Padrão",BDI!$B$17,IF($K3661="Diferenciado",BDI!$E$17,0))</f>
        <v>0.26419999999999999</v>
      </c>
      <c r="H3661" s="131" t="str">
        <f t="shared" si="171"/>
        <v/>
      </c>
      <c r="I3661" s="132" t="str">
        <f t="shared" si="172"/>
        <v/>
      </c>
      <c r="J3661" s="134"/>
      <c r="K3661" s="135" t="s">
        <v>2979</v>
      </c>
    </row>
    <row r="3662" spans="1:11" ht="25.5" hidden="1" x14ac:dyDescent="0.25">
      <c r="A3662" s="128" t="s">
        <v>8784</v>
      </c>
      <c r="B3662" s="129" t="s">
        <v>8785</v>
      </c>
      <c r="C3662" s="130" t="s">
        <v>87</v>
      </c>
      <c r="D3662" s="130">
        <v>0</v>
      </c>
      <c r="E3662" s="131" t="s">
        <v>13</v>
      </c>
      <c r="F3662" s="132" t="str">
        <f t="shared" si="173"/>
        <v/>
      </c>
      <c r="G3662" s="133">
        <f>IF($K3662="Padrão",BDI!$B$17,IF($K3662="Diferenciado",BDI!$E$17,0))</f>
        <v>0.26419999999999999</v>
      </c>
      <c r="H3662" s="131" t="str">
        <f t="shared" si="171"/>
        <v/>
      </c>
      <c r="I3662" s="132" t="str">
        <f t="shared" si="172"/>
        <v/>
      </c>
      <c r="J3662" s="134"/>
      <c r="K3662" s="135" t="s">
        <v>2979</v>
      </c>
    </row>
    <row r="3663" spans="1:11" ht="25.5" hidden="1" x14ac:dyDescent="0.25">
      <c r="A3663" s="128" t="s">
        <v>8786</v>
      </c>
      <c r="B3663" s="129" t="s">
        <v>8787</v>
      </c>
      <c r="C3663" s="130" t="s">
        <v>87</v>
      </c>
      <c r="D3663" s="130">
        <v>0</v>
      </c>
      <c r="E3663" s="131" t="s">
        <v>13</v>
      </c>
      <c r="F3663" s="132" t="str">
        <f t="shared" si="173"/>
        <v/>
      </c>
      <c r="G3663" s="133">
        <f>IF($K3663="Padrão",BDI!$B$17,IF($K3663="Diferenciado",BDI!$E$17,0))</f>
        <v>0.26419999999999999</v>
      </c>
      <c r="H3663" s="131" t="str">
        <f t="shared" si="171"/>
        <v/>
      </c>
      <c r="I3663" s="132" t="str">
        <f t="shared" si="172"/>
        <v/>
      </c>
      <c r="J3663" s="134"/>
      <c r="K3663" s="135" t="s">
        <v>2979</v>
      </c>
    </row>
    <row r="3664" spans="1:11" ht="25.5" hidden="1" x14ac:dyDescent="0.25">
      <c r="A3664" s="128" t="s">
        <v>8788</v>
      </c>
      <c r="B3664" s="129" t="s">
        <v>8789</v>
      </c>
      <c r="C3664" s="130" t="s">
        <v>87</v>
      </c>
      <c r="D3664" s="130">
        <v>0</v>
      </c>
      <c r="E3664" s="131" t="s">
        <v>13</v>
      </c>
      <c r="F3664" s="132" t="str">
        <f t="shared" si="173"/>
        <v/>
      </c>
      <c r="G3664" s="133">
        <f>IF($K3664="Padrão",BDI!$B$17,IF($K3664="Diferenciado",BDI!$E$17,0))</f>
        <v>0.26419999999999999</v>
      </c>
      <c r="H3664" s="131" t="str">
        <f t="shared" si="171"/>
        <v/>
      </c>
      <c r="I3664" s="132" t="str">
        <f t="shared" si="172"/>
        <v/>
      </c>
      <c r="J3664" s="134"/>
      <c r="K3664" s="135" t="s">
        <v>2979</v>
      </c>
    </row>
    <row r="3665" spans="1:11" ht="25.5" hidden="1" x14ac:dyDescent="0.25">
      <c r="A3665" s="128" t="s">
        <v>8790</v>
      </c>
      <c r="B3665" s="129" t="s">
        <v>8791</v>
      </c>
      <c r="C3665" s="130" t="s">
        <v>87</v>
      </c>
      <c r="D3665" s="130">
        <v>0</v>
      </c>
      <c r="E3665" s="131" t="s">
        <v>13</v>
      </c>
      <c r="F3665" s="132" t="str">
        <f t="shared" si="173"/>
        <v/>
      </c>
      <c r="G3665" s="133">
        <f>IF($K3665="Padrão",BDI!$B$17,IF($K3665="Diferenciado",BDI!$E$17,0))</f>
        <v>0.26419999999999999</v>
      </c>
      <c r="H3665" s="131" t="str">
        <f t="shared" si="171"/>
        <v/>
      </c>
      <c r="I3665" s="132" t="str">
        <f t="shared" si="172"/>
        <v/>
      </c>
      <c r="J3665" s="134"/>
      <c r="K3665" s="135" t="s">
        <v>2979</v>
      </c>
    </row>
    <row r="3666" spans="1:11" ht="25.5" hidden="1" x14ac:dyDescent="0.25">
      <c r="A3666" s="128" t="s">
        <v>8792</v>
      </c>
      <c r="B3666" s="129" t="s">
        <v>8793</v>
      </c>
      <c r="C3666" s="130" t="s">
        <v>87</v>
      </c>
      <c r="D3666" s="130">
        <v>0</v>
      </c>
      <c r="E3666" s="131" t="s">
        <v>13</v>
      </c>
      <c r="F3666" s="132" t="str">
        <f t="shared" si="173"/>
        <v/>
      </c>
      <c r="G3666" s="133">
        <f>IF($K3666="Padrão",BDI!$B$17,IF($K3666="Diferenciado",BDI!$E$17,0))</f>
        <v>0.26419999999999999</v>
      </c>
      <c r="H3666" s="131" t="str">
        <f t="shared" si="171"/>
        <v/>
      </c>
      <c r="I3666" s="132" t="str">
        <f t="shared" si="172"/>
        <v/>
      </c>
      <c r="J3666" s="134"/>
      <c r="K3666" s="135" t="s">
        <v>2979</v>
      </c>
    </row>
    <row r="3667" spans="1:11" hidden="1" x14ac:dyDescent="0.25">
      <c r="A3667" s="128" t="s">
        <v>8794</v>
      </c>
      <c r="B3667" s="129" t="s">
        <v>8795</v>
      </c>
      <c r="C3667" s="130" t="s">
        <v>87</v>
      </c>
      <c r="D3667" s="130">
        <v>0</v>
      </c>
      <c r="E3667" s="131" t="s">
        <v>13</v>
      </c>
      <c r="F3667" s="132" t="str">
        <f t="shared" si="173"/>
        <v/>
      </c>
      <c r="G3667" s="133">
        <f>IF($K3667="Padrão",BDI!$B$17,IF($K3667="Diferenciado",BDI!$E$17,0))</f>
        <v>0.26419999999999999</v>
      </c>
      <c r="H3667" s="131" t="str">
        <f t="shared" si="171"/>
        <v/>
      </c>
      <c r="I3667" s="132" t="str">
        <f t="shared" si="172"/>
        <v/>
      </c>
      <c r="J3667" s="134"/>
      <c r="K3667" s="135" t="s">
        <v>2979</v>
      </c>
    </row>
    <row r="3668" spans="1:11" ht="25.5" hidden="1" x14ac:dyDescent="0.25">
      <c r="A3668" s="128" t="s">
        <v>8796</v>
      </c>
      <c r="B3668" s="129" t="s">
        <v>8797</v>
      </c>
      <c r="C3668" s="130" t="s">
        <v>87</v>
      </c>
      <c r="D3668" s="130">
        <v>0</v>
      </c>
      <c r="E3668" s="131" t="s">
        <v>13</v>
      </c>
      <c r="F3668" s="132" t="str">
        <f t="shared" si="173"/>
        <v/>
      </c>
      <c r="G3668" s="133">
        <f>IF($K3668="Padrão",BDI!$B$17,IF($K3668="Diferenciado",BDI!$E$17,0))</f>
        <v>0.26419999999999999</v>
      </c>
      <c r="H3668" s="131" t="str">
        <f t="shared" si="171"/>
        <v/>
      </c>
      <c r="I3668" s="132" t="str">
        <f t="shared" si="172"/>
        <v/>
      </c>
      <c r="J3668" s="134"/>
      <c r="K3668" s="135" t="s">
        <v>2979</v>
      </c>
    </row>
    <row r="3669" spans="1:11" ht="25.5" hidden="1" x14ac:dyDescent="0.25">
      <c r="A3669" s="128" t="s">
        <v>8798</v>
      </c>
      <c r="B3669" s="129" t="s">
        <v>8799</v>
      </c>
      <c r="C3669" s="130" t="s">
        <v>87</v>
      </c>
      <c r="D3669" s="130">
        <v>0</v>
      </c>
      <c r="E3669" s="131" t="s">
        <v>13</v>
      </c>
      <c r="F3669" s="132" t="str">
        <f t="shared" si="173"/>
        <v/>
      </c>
      <c r="G3669" s="133">
        <f>IF($K3669="Padrão",BDI!$B$17,IF($K3669="Diferenciado",BDI!$E$17,0))</f>
        <v>0.26419999999999999</v>
      </c>
      <c r="H3669" s="131" t="str">
        <f t="shared" si="171"/>
        <v/>
      </c>
      <c r="I3669" s="132" t="str">
        <f t="shared" si="172"/>
        <v/>
      </c>
      <c r="J3669" s="134"/>
      <c r="K3669" s="135" t="s">
        <v>2979</v>
      </c>
    </row>
    <row r="3670" spans="1:11" ht="25.5" hidden="1" x14ac:dyDescent="0.25">
      <c r="A3670" s="128" t="s">
        <v>8800</v>
      </c>
      <c r="B3670" s="129" t="s">
        <v>8801</v>
      </c>
      <c r="C3670" s="130" t="s">
        <v>87</v>
      </c>
      <c r="D3670" s="130">
        <v>0</v>
      </c>
      <c r="E3670" s="131" t="s">
        <v>13</v>
      </c>
      <c r="F3670" s="132" t="str">
        <f t="shared" si="173"/>
        <v/>
      </c>
      <c r="G3670" s="133">
        <f>IF($K3670="Padrão",BDI!$B$17,IF($K3670="Diferenciado",BDI!$E$17,0))</f>
        <v>0.26419999999999999</v>
      </c>
      <c r="H3670" s="131" t="str">
        <f t="shared" si="171"/>
        <v/>
      </c>
      <c r="I3670" s="132" t="str">
        <f t="shared" si="172"/>
        <v/>
      </c>
      <c r="J3670" s="134"/>
      <c r="K3670" s="135" t="s">
        <v>2979</v>
      </c>
    </row>
    <row r="3671" spans="1:11" ht="25.5" hidden="1" x14ac:dyDescent="0.25">
      <c r="A3671" s="128" t="s">
        <v>8802</v>
      </c>
      <c r="B3671" s="129" t="s">
        <v>8803</v>
      </c>
      <c r="C3671" s="130" t="s">
        <v>87</v>
      </c>
      <c r="D3671" s="130">
        <v>0</v>
      </c>
      <c r="E3671" s="131" t="s">
        <v>13</v>
      </c>
      <c r="F3671" s="132" t="str">
        <f t="shared" si="173"/>
        <v/>
      </c>
      <c r="G3671" s="133">
        <f>IF($K3671="Padrão",BDI!$B$17,IF($K3671="Diferenciado",BDI!$E$17,0))</f>
        <v>0.26419999999999999</v>
      </c>
      <c r="H3671" s="131" t="str">
        <f t="shared" si="171"/>
        <v/>
      </c>
      <c r="I3671" s="132" t="str">
        <f t="shared" si="172"/>
        <v/>
      </c>
      <c r="J3671" s="134"/>
      <c r="K3671" s="135" t="s">
        <v>2979</v>
      </c>
    </row>
    <row r="3672" spans="1:11" ht="25.5" hidden="1" x14ac:dyDescent="0.25">
      <c r="A3672" s="128" t="s">
        <v>8804</v>
      </c>
      <c r="B3672" s="129" t="s">
        <v>8805</v>
      </c>
      <c r="C3672" s="130" t="s">
        <v>87</v>
      </c>
      <c r="D3672" s="130">
        <v>0</v>
      </c>
      <c r="E3672" s="131" t="s">
        <v>13</v>
      </c>
      <c r="F3672" s="132" t="str">
        <f t="shared" si="173"/>
        <v/>
      </c>
      <c r="G3672" s="133">
        <f>IF($K3672="Padrão",BDI!$B$17,IF($K3672="Diferenciado",BDI!$E$17,0))</f>
        <v>0.26419999999999999</v>
      </c>
      <c r="H3672" s="131" t="str">
        <f t="shared" si="171"/>
        <v/>
      </c>
      <c r="I3672" s="132" t="str">
        <f t="shared" si="172"/>
        <v/>
      </c>
      <c r="J3672" s="134"/>
      <c r="K3672" s="135" t="s">
        <v>2979</v>
      </c>
    </row>
    <row r="3673" spans="1:11" ht="25.5" hidden="1" x14ac:dyDescent="0.25">
      <c r="A3673" s="128" t="s">
        <v>8806</v>
      </c>
      <c r="B3673" s="129" t="s">
        <v>8807</v>
      </c>
      <c r="C3673" s="130" t="s">
        <v>87</v>
      </c>
      <c r="D3673" s="130">
        <v>0</v>
      </c>
      <c r="E3673" s="131" t="s">
        <v>13</v>
      </c>
      <c r="F3673" s="132" t="str">
        <f t="shared" si="173"/>
        <v/>
      </c>
      <c r="G3673" s="133">
        <f>IF($K3673="Padrão",BDI!$B$17,IF($K3673="Diferenciado",BDI!$E$17,0))</f>
        <v>0.26419999999999999</v>
      </c>
      <c r="H3673" s="131" t="str">
        <f t="shared" si="171"/>
        <v/>
      </c>
      <c r="I3673" s="132" t="str">
        <f t="shared" si="172"/>
        <v/>
      </c>
      <c r="J3673" s="134"/>
      <c r="K3673" s="135" t="s">
        <v>2979</v>
      </c>
    </row>
    <row r="3674" spans="1:11" ht="25.5" hidden="1" x14ac:dyDescent="0.25">
      <c r="A3674" s="128" t="s">
        <v>8808</v>
      </c>
      <c r="B3674" s="129" t="s">
        <v>8809</v>
      </c>
      <c r="C3674" s="130" t="s">
        <v>87</v>
      </c>
      <c r="D3674" s="130">
        <v>0</v>
      </c>
      <c r="E3674" s="131" t="s">
        <v>13</v>
      </c>
      <c r="F3674" s="132" t="str">
        <f t="shared" si="173"/>
        <v/>
      </c>
      <c r="G3674" s="133">
        <f>IF($K3674="Padrão",BDI!$B$17,IF($K3674="Diferenciado",BDI!$E$17,0))</f>
        <v>0.26419999999999999</v>
      </c>
      <c r="H3674" s="131" t="str">
        <f t="shared" si="171"/>
        <v/>
      </c>
      <c r="I3674" s="132" t="str">
        <f t="shared" si="172"/>
        <v/>
      </c>
      <c r="J3674" s="134"/>
      <c r="K3674" s="135" t="s">
        <v>2979</v>
      </c>
    </row>
    <row r="3675" spans="1:11" x14ac:dyDescent="0.25">
      <c r="A3675" s="128" t="s">
        <v>8810</v>
      </c>
      <c r="B3675" s="129" t="s">
        <v>8811</v>
      </c>
      <c r="C3675" s="130" t="s">
        <v>87</v>
      </c>
      <c r="D3675" s="130">
        <v>100</v>
      </c>
      <c r="E3675" s="176">
        <v>238.5</v>
      </c>
      <c r="F3675" s="132">
        <f t="shared" si="173"/>
        <v>23850</v>
      </c>
      <c r="G3675" s="133">
        <f>IF($K3675="Padrão",BDI!$B$17,IF($K3675="Diferenciado",BDI!$E$17,0))</f>
        <v>0.18609999999999999</v>
      </c>
      <c r="H3675" s="131">
        <f t="shared" si="171"/>
        <v>282.88</v>
      </c>
      <c r="I3675" s="132">
        <f t="shared" si="172"/>
        <v>28288</v>
      </c>
      <c r="J3675" s="134"/>
      <c r="K3675" s="135" t="s">
        <v>2977</v>
      </c>
    </row>
    <row r="3676" spans="1:11" x14ac:dyDescent="0.25">
      <c r="A3676" s="128" t="s">
        <v>8812</v>
      </c>
      <c r="B3676" s="129" t="s">
        <v>8813</v>
      </c>
      <c r="C3676" s="130" t="s">
        <v>87</v>
      </c>
      <c r="D3676" s="130">
        <v>3</v>
      </c>
      <c r="E3676" s="176">
        <v>408.9</v>
      </c>
      <c r="F3676" s="132">
        <f t="shared" si="173"/>
        <v>1226.6999999999998</v>
      </c>
      <c r="G3676" s="133">
        <f>IF($K3676="Padrão",BDI!$B$17,IF($K3676="Diferenciado",BDI!$E$17,0))</f>
        <v>0.18609999999999999</v>
      </c>
      <c r="H3676" s="131">
        <f t="shared" si="171"/>
        <v>485</v>
      </c>
      <c r="I3676" s="132">
        <f t="shared" si="172"/>
        <v>1455</v>
      </c>
      <c r="J3676" s="134"/>
      <c r="K3676" s="135" t="s">
        <v>2977</v>
      </c>
    </row>
    <row r="3677" spans="1:11" x14ac:dyDescent="0.25">
      <c r="A3677" s="128" t="s">
        <v>8814</v>
      </c>
      <c r="B3677" s="129" t="s">
        <v>8815</v>
      </c>
      <c r="C3677" s="130" t="s">
        <v>87</v>
      </c>
      <c r="D3677" s="130">
        <v>13</v>
      </c>
      <c r="E3677" s="176">
        <v>1007.56</v>
      </c>
      <c r="F3677" s="132">
        <f t="shared" si="173"/>
        <v>13098.279999999999</v>
      </c>
      <c r="G3677" s="133">
        <f>IF($K3677="Padrão",BDI!$B$17,IF($K3677="Diferenciado",BDI!$E$17,0))</f>
        <v>0.18609999999999999</v>
      </c>
      <c r="H3677" s="131">
        <f t="shared" si="171"/>
        <v>1195.07</v>
      </c>
      <c r="I3677" s="132">
        <f t="shared" si="172"/>
        <v>15535.91</v>
      </c>
      <c r="J3677" s="134"/>
      <c r="K3677" s="135" t="s">
        <v>2977</v>
      </c>
    </row>
    <row r="3678" spans="1:11" hidden="1" x14ac:dyDescent="0.25">
      <c r="A3678" s="128" t="s">
        <v>8816</v>
      </c>
      <c r="B3678" s="129" t="s">
        <v>8817</v>
      </c>
      <c r="C3678" s="130" t="s">
        <v>87</v>
      </c>
      <c r="D3678" s="130">
        <v>0</v>
      </c>
      <c r="E3678" s="131" t="s">
        <v>13</v>
      </c>
      <c r="F3678" s="132" t="str">
        <f t="shared" si="173"/>
        <v/>
      </c>
      <c r="G3678" s="133">
        <f>IF($K3678="Padrão",BDI!$B$17,IF($K3678="Diferenciado",BDI!$E$17,0))</f>
        <v>0.26419999999999999</v>
      </c>
      <c r="H3678" s="131" t="str">
        <f t="shared" si="171"/>
        <v/>
      </c>
      <c r="I3678" s="132" t="str">
        <f t="shared" si="172"/>
        <v/>
      </c>
      <c r="J3678" s="134"/>
      <c r="K3678" s="135" t="s">
        <v>2979</v>
      </c>
    </row>
    <row r="3679" spans="1:11" hidden="1" x14ac:dyDescent="0.25">
      <c r="A3679" s="128" t="s">
        <v>8818</v>
      </c>
      <c r="B3679" s="129" t="s">
        <v>8819</v>
      </c>
      <c r="C3679" s="130" t="s">
        <v>87</v>
      </c>
      <c r="D3679" s="130">
        <v>0</v>
      </c>
      <c r="E3679" s="131" t="s">
        <v>13</v>
      </c>
      <c r="F3679" s="132" t="str">
        <f t="shared" si="173"/>
        <v/>
      </c>
      <c r="G3679" s="133">
        <f>IF($K3679="Padrão",BDI!$B$17,IF($K3679="Diferenciado",BDI!$E$17,0))</f>
        <v>0.26419999999999999</v>
      </c>
      <c r="H3679" s="131" t="str">
        <f t="shared" si="171"/>
        <v/>
      </c>
      <c r="I3679" s="132" t="str">
        <f t="shared" si="172"/>
        <v/>
      </c>
      <c r="J3679" s="134"/>
      <c r="K3679" s="135" t="s">
        <v>2979</v>
      </c>
    </row>
    <row r="3680" spans="1:11" x14ac:dyDescent="0.25">
      <c r="A3680" s="128" t="s">
        <v>8820</v>
      </c>
      <c r="B3680" s="129" t="s">
        <v>8821</v>
      </c>
      <c r="C3680" s="130" t="s">
        <v>87</v>
      </c>
      <c r="D3680" s="130">
        <v>3</v>
      </c>
      <c r="E3680" s="176">
        <v>419.41</v>
      </c>
      <c r="F3680" s="132">
        <f t="shared" si="173"/>
        <v>1258.23</v>
      </c>
      <c r="G3680" s="133">
        <f>IF($K3680="Padrão",BDI!$B$17,IF($K3680="Diferenciado",BDI!$E$17,0))</f>
        <v>0.18609999999999999</v>
      </c>
      <c r="H3680" s="131">
        <f t="shared" si="171"/>
        <v>497.46</v>
      </c>
      <c r="I3680" s="132">
        <f t="shared" si="172"/>
        <v>1492.38</v>
      </c>
      <c r="J3680" s="134"/>
      <c r="K3680" s="135" t="s">
        <v>2977</v>
      </c>
    </row>
    <row r="3681" spans="1:11" x14ac:dyDescent="0.25">
      <c r="A3681" s="128" t="s">
        <v>8822</v>
      </c>
      <c r="B3681" s="129" t="s">
        <v>8823</v>
      </c>
      <c r="C3681" s="130" t="s">
        <v>87</v>
      </c>
      <c r="D3681" s="130">
        <v>13</v>
      </c>
      <c r="E3681" s="176">
        <v>112.5</v>
      </c>
      <c r="F3681" s="132">
        <f t="shared" si="173"/>
        <v>1462.5</v>
      </c>
      <c r="G3681" s="133">
        <f>IF($K3681="Padrão",BDI!$B$17,IF($K3681="Diferenciado",BDI!$E$17,0))</f>
        <v>0.18609999999999999</v>
      </c>
      <c r="H3681" s="131">
        <f t="shared" si="171"/>
        <v>133.44</v>
      </c>
      <c r="I3681" s="132">
        <f t="shared" si="172"/>
        <v>1734.72</v>
      </c>
      <c r="J3681" s="134"/>
      <c r="K3681" s="135" t="s">
        <v>2977</v>
      </c>
    </row>
    <row r="3682" spans="1:11" x14ac:dyDescent="0.25">
      <c r="A3682" s="128" t="s">
        <v>8824</v>
      </c>
      <c r="B3682" s="129" t="s">
        <v>8825</v>
      </c>
      <c r="C3682" s="130" t="s">
        <v>87</v>
      </c>
      <c r="D3682" s="130">
        <v>13</v>
      </c>
      <c r="E3682" s="176">
        <v>151.56</v>
      </c>
      <c r="F3682" s="132">
        <f t="shared" si="173"/>
        <v>1970.28</v>
      </c>
      <c r="G3682" s="133">
        <f>IF($K3682="Padrão",BDI!$B$17,IF($K3682="Diferenciado",BDI!$E$17,0))</f>
        <v>0.18609999999999999</v>
      </c>
      <c r="H3682" s="131">
        <f t="shared" si="171"/>
        <v>179.77</v>
      </c>
      <c r="I3682" s="132">
        <f t="shared" si="172"/>
        <v>2337.0100000000002</v>
      </c>
      <c r="J3682" s="134"/>
      <c r="K3682" s="135" t="s">
        <v>2977</v>
      </c>
    </row>
    <row r="3683" spans="1:11" x14ac:dyDescent="0.25">
      <c r="A3683" s="128" t="s">
        <v>8826</v>
      </c>
      <c r="B3683" s="129" t="s">
        <v>8827</v>
      </c>
      <c r="C3683" s="130" t="s">
        <v>87</v>
      </c>
      <c r="D3683" s="130">
        <v>5</v>
      </c>
      <c r="E3683" s="176">
        <v>198.87</v>
      </c>
      <c r="F3683" s="132">
        <f t="shared" si="173"/>
        <v>994.35</v>
      </c>
      <c r="G3683" s="133">
        <f>IF($K3683="Padrão",BDI!$B$17,IF($K3683="Diferenciado",BDI!$E$17,0))</f>
        <v>0.18609999999999999</v>
      </c>
      <c r="H3683" s="131">
        <f t="shared" si="171"/>
        <v>235.88</v>
      </c>
      <c r="I3683" s="132">
        <f t="shared" si="172"/>
        <v>1179.4000000000001</v>
      </c>
      <c r="J3683" s="134"/>
      <c r="K3683" s="135" t="s">
        <v>2977</v>
      </c>
    </row>
    <row r="3684" spans="1:11" x14ac:dyDescent="0.25">
      <c r="A3684" s="128" t="s">
        <v>8828</v>
      </c>
      <c r="B3684" s="129" t="s">
        <v>8829</v>
      </c>
      <c r="C3684" s="130" t="s">
        <v>87</v>
      </c>
      <c r="D3684" s="130">
        <v>10</v>
      </c>
      <c r="E3684" s="176">
        <v>399.48</v>
      </c>
      <c r="F3684" s="132">
        <f t="shared" si="173"/>
        <v>3994.8</v>
      </c>
      <c r="G3684" s="133">
        <f>IF($K3684="Padrão",BDI!$B$17,IF($K3684="Diferenciado",BDI!$E$17,0))</f>
        <v>0.18609999999999999</v>
      </c>
      <c r="H3684" s="131">
        <f t="shared" si="171"/>
        <v>473.82</v>
      </c>
      <c r="I3684" s="132">
        <f t="shared" si="172"/>
        <v>4738.2</v>
      </c>
      <c r="J3684" s="134"/>
      <c r="K3684" s="135" t="s">
        <v>2977</v>
      </c>
    </row>
    <row r="3685" spans="1:11" x14ac:dyDescent="0.25">
      <c r="A3685" s="128" t="s">
        <v>8830</v>
      </c>
      <c r="B3685" s="129" t="s">
        <v>8831</v>
      </c>
      <c r="C3685" s="130" t="s">
        <v>87</v>
      </c>
      <c r="D3685" s="130">
        <v>10</v>
      </c>
      <c r="E3685" s="176">
        <v>511.8</v>
      </c>
      <c r="F3685" s="132">
        <f t="shared" si="173"/>
        <v>5118</v>
      </c>
      <c r="G3685" s="133">
        <f>IF($K3685="Padrão",BDI!$B$17,IF($K3685="Diferenciado",BDI!$E$17,0))</f>
        <v>0.18609999999999999</v>
      </c>
      <c r="H3685" s="131">
        <f t="shared" si="171"/>
        <v>607.04999999999995</v>
      </c>
      <c r="I3685" s="132">
        <f t="shared" si="172"/>
        <v>6070.5</v>
      </c>
      <c r="J3685" s="134"/>
      <c r="K3685" s="135" t="s">
        <v>2977</v>
      </c>
    </row>
    <row r="3686" spans="1:11" x14ac:dyDescent="0.25">
      <c r="A3686" s="128" t="s">
        <v>8832</v>
      </c>
      <c r="B3686" s="129" t="s">
        <v>8833</v>
      </c>
      <c r="C3686" s="130" t="s">
        <v>87</v>
      </c>
      <c r="D3686" s="130">
        <v>5</v>
      </c>
      <c r="E3686" s="176">
        <v>152.57</v>
      </c>
      <c r="F3686" s="132">
        <f t="shared" si="173"/>
        <v>762.84999999999991</v>
      </c>
      <c r="G3686" s="133">
        <f>IF($K3686="Padrão",BDI!$B$17,IF($K3686="Diferenciado",BDI!$E$17,0))</f>
        <v>0.18609999999999999</v>
      </c>
      <c r="H3686" s="131">
        <f t="shared" si="171"/>
        <v>180.96</v>
      </c>
      <c r="I3686" s="132">
        <f t="shared" si="172"/>
        <v>904.8</v>
      </c>
      <c r="J3686" s="134"/>
      <c r="K3686" s="135" t="s">
        <v>2977</v>
      </c>
    </row>
    <row r="3687" spans="1:11" x14ac:dyDescent="0.25">
      <c r="A3687" s="128" t="s">
        <v>8834</v>
      </c>
      <c r="B3687" s="129" t="s">
        <v>8835</v>
      </c>
      <c r="C3687" s="130" t="s">
        <v>87</v>
      </c>
      <c r="D3687" s="130">
        <v>8</v>
      </c>
      <c r="E3687" s="176">
        <v>152.94</v>
      </c>
      <c r="F3687" s="132">
        <f t="shared" si="173"/>
        <v>1223.52</v>
      </c>
      <c r="G3687" s="133">
        <f>IF($K3687="Padrão",BDI!$B$17,IF($K3687="Diferenciado",BDI!$E$17,0))</f>
        <v>0.18609999999999999</v>
      </c>
      <c r="H3687" s="131">
        <f t="shared" si="171"/>
        <v>181.4</v>
      </c>
      <c r="I3687" s="132">
        <f t="shared" si="172"/>
        <v>1451.2</v>
      </c>
      <c r="J3687" s="134"/>
      <c r="K3687" s="135" t="s">
        <v>2977</v>
      </c>
    </row>
    <row r="3688" spans="1:11" x14ac:dyDescent="0.25">
      <c r="A3688" s="128" t="s">
        <v>8836</v>
      </c>
      <c r="B3688" s="129" t="s">
        <v>8837</v>
      </c>
      <c r="C3688" s="130" t="s">
        <v>87</v>
      </c>
      <c r="D3688" s="130">
        <v>5</v>
      </c>
      <c r="E3688" s="176">
        <v>152.13999999999999</v>
      </c>
      <c r="F3688" s="132">
        <f t="shared" si="173"/>
        <v>760.69999999999993</v>
      </c>
      <c r="G3688" s="133">
        <f>IF($K3688="Padrão",BDI!$B$17,IF($K3688="Diferenciado",BDI!$E$17,0))</f>
        <v>0.18609999999999999</v>
      </c>
      <c r="H3688" s="131">
        <f t="shared" si="171"/>
        <v>180.45</v>
      </c>
      <c r="I3688" s="132">
        <f t="shared" si="172"/>
        <v>902.25</v>
      </c>
      <c r="J3688" s="134"/>
      <c r="K3688" s="135" t="s">
        <v>2977</v>
      </c>
    </row>
    <row r="3689" spans="1:11" x14ac:dyDescent="0.25">
      <c r="A3689" s="128" t="s">
        <v>8838</v>
      </c>
      <c r="B3689" s="129" t="s">
        <v>8839</v>
      </c>
      <c r="C3689" s="130" t="s">
        <v>87</v>
      </c>
      <c r="D3689" s="130">
        <v>3</v>
      </c>
      <c r="E3689" s="176">
        <v>272.2</v>
      </c>
      <c r="F3689" s="132">
        <f t="shared" si="173"/>
        <v>816.59999999999991</v>
      </c>
      <c r="G3689" s="133">
        <f>IF($K3689="Padrão",BDI!$B$17,IF($K3689="Diferenciado",BDI!$E$17,0))</f>
        <v>0.18609999999999999</v>
      </c>
      <c r="H3689" s="131">
        <f t="shared" si="171"/>
        <v>322.86</v>
      </c>
      <c r="I3689" s="132">
        <f t="shared" si="172"/>
        <v>968.58</v>
      </c>
      <c r="J3689" s="134"/>
      <c r="K3689" s="135" t="s">
        <v>2977</v>
      </c>
    </row>
    <row r="3690" spans="1:11" x14ac:dyDescent="0.25">
      <c r="A3690" s="128" t="s">
        <v>8840</v>
      </c>
      <c r="B3690" s="129" t="s">
        <v>8841</v>
      </c>
      <c r="C3690" s="130" t="s">
        <v>87</v>
      </c>
      <c r="D3690" s="130">
        <v>5</v>
      </c>
      <c r="E3690" s="176">
        <v>261</v>
      </c>
      <c r="F3690" s="132">
        <f t="shared" si="173"/>
        <v>1305</v>
      </c>
      <c r="G3690" s="133">
        <f>IF($K3690="Padrão",BDI!$B$17,IF($K3690="Diferenciado",BDI!$E$17,0))</f>
        <v>0.18609999999999999</v>
      </c>
      <c r="H3690" s="131">
        <f t="shared" si="171"/>
        <v>309.57</v>
      </c>
      <c r="I3690" s="132">
        <f t="shared" si="172"/>
        <v>1547.85</v>
      </c>
      <c r="J3690" s="134"/>
      <c r="K3690" s="135" t="s">
        <v>2977</v>
      </c>
    </row>
    <row r="3691" spans="1:11" x14ac:dyDescent="0.25">
      <c r="A3691" s="128" t="s">
        <v>8842</v>
      </c>
      <c r="B3691" s="129" t="s">
        <v>8843</v>
      </c>
      <c r="C3691" s="130" t="s">
        <v>87</v>
      </c>
      <c r="D3691" s="130">
        <v>5</v>
      </c>
      <c r="E3691" s="176">
        <v>371.51</v>
      </c>
      <c r="F3691" s="132">
        <f t="shared" si="173"/>
        <v>1857.55</v>
      </c>
      <c r="G3691" s="133">
        <f>IF($K3691="Padrão",BDI!$B$17,IF($K3691="Diferenciado",BDI!$E$17,0))</f>
        <v>0.18609999999999999</v>
      </c>
      <c r="H3691" s="131">
        <f t="shared" si="171"/>
        <v>440.65</v>
      </c>
      <c r="I3691" s="132">
        <f t="shared" si="172"/>
        <v>2203.25</v>
      </c>
      <c r="J3691" s="134"/>
      <c r="K3691" s="135" t="s">
        <v>2977</v>
      </c>
    </row>
    <row r="3692" spans="1:11" x14ac:dyDescent="0.25">
      <c r="A3692" s="128" t="s">
        <v>8844</v>
      </c>
      <c r="B3692" s="129" t="s">
        <v>8845</v>
      </c>
      <c r="C3692" s="130" t="s">
        <v>87</v>
      </c>
      <c r="D3692" s="130">
        <v>3</v>
      </c>
      <c r="E3692" s="176">
        <v>94.95</v>
      </c>
      <c r="F3692" s="132">
        <f t="shared" si="173"/>
        <v>284.85000000000002</v>
      </c>
      <c r="G3692" s="133">
        <f>IF($K3692="Padrão",BDI!$B$17,IF($K3692="Diferenciado",BDI!$E$17,0))</f>
        <v>0.18609999999999999</v>
      </c>
      <c r="H3692" s="131">
        <f t="shared" si="171"/>
        <v>112.62</v>
      </c>
      <c r="I3692" s="132">
        <f t="shared" si="172"/>
        <v>337.86</v>
      </c>
      <c r="J3692" s="134"/>
      <c r="K3692" s="135" t="s">
        <v>2977</v>
      </c>
    </row>
    <row r="3693" spans="1:11" x14ac:dyDescent="0.25">
      <c r="A3693" s="128" t="s">
        <v>8846</v>
      </c>
      <c r="B3693" s="129" t="s">
        <v>8847</v>
      </c>
      <c r="C3693" s="130" t="s">
        <v>87</v>
      </c>
      <c r="D3693" s="130">
        <v>15</v>
      </c>
      <c r="E3693" s="176">
        <v>197.1</v>
      </c>
      <c r="F3693" s="132">
        <f t="shared" si="173"/>
        <v>2956.5</v>
      </c>
      <c r="G3693" s="133">
        <f>IF($K3693="Padrão",BDI!$B$17,IF($K3693="Diferenciado",BDI!$E$17,0))</f>
        <v>0.18609999999999999</v>
      </c>
      <c r="H3693" s="131">
        <f t="shared" si="171"/>
        <v>233.78</v>
      </c>
      <c r="I3693" s="132">
        <f t="shared" si="172"/>
        <v>3506.7</v>
      </c>
      <c r="J3693" s="134"/>
      <c r="K3693" s="135" t="s">
        <v>2977</v>
      </c>
    </row>
    <row r="3694" spans="1:11" x14ac:dyDescent="0.25">
      <c r="A3694" s="128" t="s">
        <v>8848</v>
      </c>
      <c r="B3694" s="129" t="s">
        <v>8849</v>
      </c>
      <c r="C3694" s="130" t="s">
        <v>87</v>
      </c>
      <c r="D3694" s="130">
        <v>5</v>
      </c>
      <c r="E3694" s="176">
        <v>215.18</v>
      </c>
      <c r="F3694" s="132">
        <f t="shared" si="173"/>
        <v>1075.9000000000001</v>
      </c>
      <c r="G3694" s="133">
        <f>IF($K3694="Padrão",BDI!$B$17,IF($K3694="Diferenciado",BDI!$E$17,0))</f>
        <v>0.18609999999999999</v>
      </c>
      <c r="H3694" s="131">
        <f t="shared" si="171"/>
        <v>255.22</v>
      </c>
      <c r="I3694" s="132">
        <f t="shared" si="172"/>
        <v>1276.0999999999999</v>
      </c>
      <c r="J3694" s="134"/>
      <c r="K3694" s="135" t="s">
        <v>2977</v>
      </c>
    </row>
    <row r="3695" spans="1:11" x14ac:dyDescent="0.25">
      <c r="A3695" s="128" t="s">
        <v>8850</v>
      </c>
      <c r="B3695" s="129" t="s">
        <v>8851</v>
      </c>
      <c r="C3695" s="130" t="s">
        <v>87</v>
      </c>
      <c r="D3695" s="130">
        <v>3</v>
      </c>
      <c r="E3695" s="176">
        <v>94.74</v>
      </c>
      <c r="F3695" s="132">
        <f t="shared" si="173"/>
        <v>284.21999999999997</v>
      </c>
      <c r="G3695" s="133">
        <f>IF($K3695="Padrão",BDI!$B$17,IF($K3695="Diferenciado",BDI!$E$17,0))</f>
        <v>0.18609999999999999</v>
      </c>
      <c r="H3695" s="131">
        <f t="shared" si="171"/>
        <v>112.37</v>
      </c>
      <c r="I3695" s="132">
        <f t="shared" si="172"/>
        <v>337.11</v>
      </c>
      <c r="J3695" s="134"/>
      <c r="K3695" s="135" t="s">
        <v>2977</v>
      </c>
    </row>
    <row r="3696" spans="1:11" x14ac:dyDescent="0.25">
      <c r="A3696" s="128" t="s">
        <v>8852</v>
      </c>
      <c r="B3696" s="129" t="s">
        <v>8853</v>
      </c>
      <c r="C3696" s="130" t="s">
        <v>87</v>
      </c>
      <c r="D3696" s="130">
        <v>5</v>
      </c>
      <c r="E3696" s="176">
        <v>239.35</v>
      </c>
      <c r="F3696" s="132">
        <f t="shared" si="173"/>
        <v>1196.75</v>
      </c>
      <c r="G3696" s="133">
        <f>IF($K3696="Padrão",BDI!$B$17,IF($K3696="Diferenciado",BDI!$E$17,0))</f>
        <v>0.18609999999999999</v>
      </c>
      <c r="H3696" s="131">
        <f t="shared" si="171"/>
        <v>283.89</v>
      </c>
      <c r="I3696" s="132">
        <f t="shared" si="172"/>
        <v>1419.45</v>
      </c>
      <c r="J3696" s="134"/>
      <c r="K3696" s="135" t="s">
        <v>2977</v>
      </c>
    </row>
    <row r="3697" spans="1:11" x14ac:dyDescent="0.25">
      <c r="A3697" s="128" t="s">
        <v>8854</v>
      </c>
      <c r="B3697" s="129" t="s">
        <v>8855</v>
      </c>
      <c r="C3697" s="130" t="s">
        <v>87</v>
      </c>
      <c r="D3697" s="130">
        <v>3</v>
      </c>
      <c r="E3697" s="176">
        <v>1059.58</v>
      </c>
      <c r="F3697" s="132">
        <f t="shared" si="173"/>
        <v>3178.74</v>
      </c>
      <c r="G3697" s="133">
        <f>IF($K3697="Padrão",BDI!$B$17,IF($K3697="Diferenciado",BDI!$E$17,0))</f>
        <v>0.18609999999999999</v>
      </c>
      <c r="H3697" s="131">
        <f t="shared" si="171"/>
        <v>1256.77</v>
      </c>
      <c r="I3697" s="132">
        <f t="shared" si="172"/>
        <v>3770.31</v>
      </c>
      <c r="J3697" s="134"/>
      <c r="K3697" s="135" t="s">
        <v>2977</v>
      </c>
    </row>
    <row r="3698" spans="1:11" hidden="1" x14ac:dyDescent="0.25">
      <c r="A3698" s="128" t="s">
        <v>8856</v>
      </c>
      <c r="B3698" s="129" t="s">
        <v>8857</v>
      </c>
      <c r="C3698" s="130" t="s">
        <v>87</v>
      </c>
      <c r="D3698" s="130">
        <v>0</v>
      </c>
      <c r="E3698" s="131" t="s">
        <v>13</v>
      </c>
      <c r="F3698" s="132" t="str">
        <f t="shared" si="173"/>
        <v/>
      </c>
      <c r="G3698" s="133">
        <f>IF($K3698="Padrão",BDI!$B$17,IF($K3698="Diferenciado",BDI!$E$17,0))</f>
        <v>0.26419999999999999</v>
      </c>
      <c r="H3698" s="131" t="str">
        <f t="shared" si="171"/>
        <v/>
      </c>
      <c r="I3698" s="132" t="str">
        <f t="shared" si="172"/>
        <v/>
      </c>
      <c r="J3698" s="134"/>
      <c r="K3698" s="135" t="s">
        <v>2979</v>
      </c>
    </row>
    <row r="3699" spans="1:11" hidden="1" x14ac:dyDescent="0.25">
      <c r="A3699" s="128" t="s">
        <v>8858</v>
      </c>
      <c r="B3699" s="129" t="s">
        <v>8859</v>
      </c>
      <c r="C3699" s="130" t="s">
        <v>87</v>
      </c>
      <c r="D3699" s="130">
        <v>0</v>
      </c>
      <c r="E3699" s="131" t="s">
        <v>13</v>
      </c>
      <c r="F3699" s="132" t="str">
        <f t="shared" si="173"/>
        <v/>
      </c>
      <c r="G3699" s="133">
        <f>IF($K3699="Padrão",BDI!$B$17,IF($K3699="Diferenciado",BDI!$E$17,0))</f>
        <v>0.26419999999999999</v>
      </c>
      <c r="H3699" s="131" t="str">
        <f t="shared" si="171"/>
        <v/>
      </c>
      <c r="I3699" s="132" t="str">
        <f t="shared" si="172"/>
        <v/>
      </c>
      <c r="J3699" s="134"/>
      <c r="K3699" s="135" t="s">
        <v>2979</v>
      </c>
    </row>
    <row r="3700" spans="1:11" hidden="1" x14ac:dyDescent="0.25">
      <c r="A3700" s="128" t="s">
        <v>8860</v>
      </c>
      <c r="B3700" s="129" t="s">
        <v>8861</v>
      </c>
      <c r="C3700" s="130" t="s">
        <v>87</v>
      </c>
      <c r="D3700" s="130">
        <v>0</v>
      </c>
      <c r="E3700" s="131" t="s">
        <v>13</v>
      </c>
      <c r="F3700" s="132" t="str">
        <f t="shared" si="173"/>
        <v/>
      </c>
      <c r="G3700" s="133">
        <f>IF($K3700="Padrão",BDI!$B$17,IF($K3700="Diferenciado",BDI!$E$17,0))</f>
        <v>0.26419999999999999</v>
      </c>
      <c r="H3700" s="131" t="str">
        <f t="shared" si="171"/>
        <v/>
      </c>
      <c r="I3700" s="132" t="str">
        <f t="shared" si="172"/>
        <v/>
      </c>
      <c r="J3700" s="134"/>
      <c r="K3700" s="135" t="s">
        <v>2979</v>
      </c>
    </row>
    <row r="3701" spans="1:11" hidden="1" x14ac:dyDescent="0.25">
      <c r="A3701" s="128" t="s">
        <v>8862</v>
      </c>
      <c r="B3701" s="129" t="s">
        <v>8863</v>
      </c>
      <c r="C3701" s="130" t="s">
        <v>87</v>
      </c>
      <c r="D3701" s="130">
        <v>0</v>
      </c>
      <c r="E3701" s="131" t="s">
        <v>13</v>
      </c>
      <c r="F3701" s="132" t="str">
        <f t="shared" si="173"/>
        <v/>
      </c>
      <c r="G3701" s="133">
        <f>IF($K3701="Padrão",BDI!$B$17,IF($K3701="Diferenciado",BDI!$E$17,0))</f>
        <v>0.26419999999999999</v>
      </c>
      <c r="H3701" s="131" t="str">
        <f t="shared" si="171"/>
        <v/>
      </c>
      <c r="I3701" s="132" t="str">
        <f t="shared" si="172"/>
        <v/>
      </c>
      <c r="J3701" s="134"/>
      <c r="K3701" s="135" t="s">
        <v>2979</v>
      </c>
    </row>
    <row r="3702" spans="1:11" hidden="1" x14ac:dyDescent="0.25">
      <c r="A3702" s="128" t="s">
        <v>8864</v>
      </c>
      <c r="B3702" s="129" t="s">
        <v>8865</v>
      </c>
      <c r="C3702" s="130" t="s">
        <v>87</v>
      </c>
      <c r="D3702" s="130">
        <v>0</v>
      </c>
      <c r="E3702" s="131" t="s">
        <v>13</v>
      </c>
      <c r="F3702" s="132" t="str">
        <f t="shared" si="173"/>
        <v/>
      </c>
      <c r="G3702" s="133">
        <f>IF($K3702="Padrão",BDI!$B$17,IF($K3702="Diferenciado",BDI!$E$17,0))</f>
        <v>0.26419999999999999</v>
      </c>
      <c r="H3702" s="131" t="str">
        <f t="shared" si="171"/>
        <v/>
      </c>
      <c r="I3702" s="132" t="str">
        <f t="shared" si="172"/>
        <v/>
      </c>
      <c r="J3702" s="134"/>
      <c r="K3702" s="135" t="s">
        <v>2979</v>
      </c>
    </row>
    <row r="3703" spans="1:11" hidden="1" x14ac:dyDescent="0.25">
      <c r="A3703" s="128" t="s">
        <v>8866</v>
      </c>
      <c r="B3703" s="129" t="s">
        <v>8867</v>
      </c>
      <c r="C3703" s="130" t="s">
        <v>87</v>
      </c>
      <c r="D3703" s="130">
        <v>0</v>
      </c>
      <c r="E3703" s="131" t="s">
        <v>13</v>
      </c>
      <c r="F3703" s="132" t="str">
        <f t="shared" si="173"/>
        <v/>
      </c>
      <c r="G3703" s="133">
        <f>IF($K3703="Padrão",BDI!$B$17,IF($K3703="Diferenciado",BDI!$E$17,0))</f>
        <v>0.26419999999999999</v>
      </c>
      <c r="H3703" s="131" t="str">
        <f t="shared" si="171"/>
        <v/>
      </c>
      <c r="I3703" s="132" t="str">
        <f t="shared" si="172"/>
        <v/>
      </c>
      <c r="J3703" s="134"/>
      <c r="K3703" s="135" t="s">
        <v>2979</v>
      </c>
    </row>
    <row r="3704" spans="1:11" hidden="1" x14ac:dyDescent="0.25">
      <c r="A3704" s="128" t="s">
        <v>8868</v>
      </c>
      <c r="B3704" s="129" t="s">
        <v>8869</v>
      </c>
      <c r="C3704" s="130" t="s">
        <v>87</v>
      </c>
      <c r="D3704" s="130">
        <v>0</v>
      </c>
      <c r="E3704" s="131" t="s">
        <v>13</v>
      </c>
      <c r="F3704" s="132" t="str">
        <f t="shared" si="173"/>
        <v/>
      </c>
      <c r="G3704" s="133">
        <f>IF($K3704="Padrão",BDI!$B$17,IF($K3704="Diferenciado",BDI!$E$17,0))</f>
        <v>0.26419999999999999</v>
      </c>
      <c r="H3704" s="131" t="str">
        <f t="shared" si="171"/>
        <v/>
      </c>
      <c r="I3704" s="132" t="str">
        <f t="shared" si="172"/>
        <v/>
      </c>
      <c r="J3704" s="134"/>
      <c r="K3704" s="135" t="s">
        <v>2979</v>
      </c>
    </row>
    <row r="3705" spans="1:11" hidden="1" x14ac:dyDescent="0.25">
      <c r="A3705" s="128" t="s">
        <v>8870</v>
      </c>
      <c r="B3705" s="129" t="s">
        <v>8871</v>
      </c>
      <c r="C3705" s="130" t="s">
        <v>87</v>
      </c>
      <c r="D3705" s="130">
        <v>0</v>
      </c>
      <c r="E3705" s="131" t="s">
        <v>13</v>
      </c>
      <c r="F3705" s="132" t="str">
        <f t="shared" si="173"/>
        <v/>
      </c>
      <c r="G3705" s="133">
        <f>IF($K3705="Padrão",BDI!$B$17,IF($K3705="Diferenciado",BDI!$E$17,0))</f>
        <v>0.26419999999999999</v>
      </c>
      <c r="H3705" s="131" t="str">
        <f t="shared" si="171"/>
        <v/>
      </c>
      <c r="I3705" s="132" t="str">
        <f t="shared" si="172"/>
        <v/>
      </c>
      <c r="J3705" s="134"/>
      <c r="K3705" s="135" t="s">
        <v>2979</v>
      </c>
    </row>
    <row r="3706" spans="1:11" hidden="1" x14ac:dyDescent="0.25">
      <c r="A3706" s="128" t="s">
        <v>8872</v>
      </c>
      <c r="B3706" s="129" t="s">
        <v>8873</v>
      </c>
      <c r="C3706" s="130" t="s">
        <v>87</v>
      </c>
      <c r="D3706" s="130">
        <v>0</v>
      </c>
      <c r="E3706" s="131" t="s">
        <v>13</v>
      </c>
      <c r="F3706" s="132" t="str">
        <f t="shared" si="173"/>
        <v/>
      </c>
      <c r="G3706" s="133">
        <f>IF($K3706="Padrão",BDI!$B$17,IF($K3706="Diferenciado",BDI!$E$17,0))</f>
        <v>0.26419999999999999</v>
      </c>
      <c r="H3706" s="131" t="str">
        <f t="shared" si="171"/>
        <v/>
      </c>
      <c r="I3706" s="132" t="str">
        <f t="shared" si="172"/>
        <v/>
      </c>
      <c r="J3706" s="134"/>
      <c r="K3706" s="135" t="s">
        <v>2979</v>
      </c>
    </row>
    <row r="3707" spans="1:11" hidden="1" x14ac:dyDescent="0.25">
      <c r="A3707" s="128" t="s">
        <v>8874</v>
      </c>
      <c r="B3707" s="129" t="s">
        <v>8875</v>
      </c>
      <c r="C3707" s="130" t="s">
        <v>87</v>
      </c>
      <c r="D3707" s="130">
        <v>0</v>
      </c>
      <c r="E3707" s="131" t="s">
        <v>13</v>
      </c>
      <c r="F3707" s="132" t="str">
        <f t="shared" si="173"/>
        <v/>
      </c>
      <c r="G3707" s="133">
        <f>IF($K3707="Padrão",BDI!$B$17,IF($K3707="Diferenciado",BDI!$E$17,0))</f>
        <v>0.26419999999999999</v>
      </c>
      <c r="H3707" s="131" t="str">
        <f t="shared" si="171"/>
        <v/>
      </c>
      <c r="I3707" s="132" t="str">
        <f t="shared" si="172"/>
        <v/>
      </c>
      <c r="J3707" s="134"/>
      <c r="K3707" s="135" t="s">
        <v>2979</v>
      </c>
    </row>
    <row r="3708" spans="1:11" ht="25.5" hidden="1" x14ac:dyDescent="0.25">
      <c r="A3708" s="128" t="s">
        <v>8876</v>
      </c>
      <c r="B3708" s="129" t="s">
        <v>8877</v>
      </c>
      <c r="C3708" s="130" t="s">
        <v>87</v>
      </c>
      <c r="D3708" s="130">
        <v>0</v>
      </c>
      <c r="E3708" s="131" t="s">
        <v>13</v>
      </c>
      <c r="F3708" s="132" t="str">
        <f t="shared" si="173"/>
        <v/>
      </c>
      <c r="G3708" s="133">
        <f>IF($K3708="Padrão",BDI!$B$17,IF($K3708="Diferenciado",BDI!$E$17,0))</f>
        <v>0.26419999999999999</v>
      </c>
      <c r="H3708" s="131" t="str">
        <f t="shared" si="171"/>
        <v/>
      </c>
      <c r="I3708" s="132" t="str">
        <f t="shared" si="172"/>
        <v/>
      </c>
      <c r="J3708" s="134"/>
      <c r="K3708" s="135" t="s">
        <v>2979</v>
      </c>
    </row>
    <row r="3709" spans="1:11" ht="25.5" hidden="1" x14ac:dyDescent="0.25">
      <c r="A3709" s="128" t="s">
        <v>8878</v>
      </c>
      <c r="B3709" s="129" t="s">
        <v>8879</v>
      </c>
      <c r="C3709" s="130" t="s">
        <v>87</v>
      </c>
      <c r="D3709" s="130">
        <v>0</v>
      </c>
      <c r="E3709" s="131" t="s">
        <v>13</v>
      </c>
      <c r="F3709" s="132" t="str">
        <f t="shared" si="173"/>
        <v/>
      </c>
      <c r="G3709" s="133">
        <f>IF($K3709="Padrão",BDI!$B$17,IF($K3709="Diferenciado",BDI!$E$17,0))</f>
        <v>0.26419999999999999</v>
      </c>
      <c r="H3709" s="131" t="str">
        <f t="shared" si="171"/>
        <v/>
      </c>
      <c r="I3709" s="132" t="str">
        <f t="shared" si="172"/>
        <v/>
      </c>
      <c r="J3709" s="134"/>
      <c r="K3709" s="135" t="s">
        <v>2979</v>
      </c>
    </row>
    <row r="3710" spans="1:11" hidden="1" x14ac:dyDescent="0.25">
      <c r="A3710" s="128" t="s">
        <v>8880</v>
      </c>
      <c r="B3710" s="129" t="s">
        <v>8881</v>
      </c>
      <c r="C3710" s="130" t="s">
        <v>87</v>
      </c>
      <c r="D3710" s="130">
        <v>0</v>
      </c>
      <c r="E3710" s="131" t="s">
        <v>13</v>
      </c>
      <c r="F3710" s="132" t="str">
        <f t="shared" si="173"/>
        <v/>
      </c>
      <c r="G3710" s="133">
        <f>IF($K3710="Padrão",BDI!$B$17,IF($K3710="Diferenciado",BDI!$E$17,0))</f>
        <v>0.26419999999999999</v>
      </c>
      <c r="H3710" s="131" t="str">
        <f t="shared" si="171"/>
        <v/>
      </c>
      <c r="I3710" s="132" t="str">
        <f t="shared" si="172"/>
        <v/>
      </c>
      <c r="J3710" s="134"/>
      <c r="K3710" s="135" t="s">
        <v>2979</v>
      </c>
    </row>
    <row r="3711" spans="1:11" hidden="1" x14ac:dyDescent="0.25">
      <c r="A3711" s="128" t="s">
        <v>8882</v>
      </c>
      <c r="B3711" s="129" t="s">
        <v>8883</v>
      </c>
      <c r="C3711" s="130" t="s">
        <v>106</v>
      </c>
      <c r="D3711" s="130">
        <v>0</v>
      </c>
      <c r="E3711" s="131" t="s">
        <v>13</v>
      </c>
      <c r="F3711" s="132" t="str">
        <f t="shared" si="173"/>
        <v/>
      </c>
      <c r="G3711" s="133">
        <f>IF($K3711="Padrão",BDI!$B$17,IF($K3711="Diferenciado",BDI!$E$17,0))</f>
        <v>0.26419999999999999</v>
      </c>
      <c r="H3711" s="131" t="str">
        <f t="shared" si="171"/>
        <v/>
      </c>
      <c r="I3711" s="132" t="str">
        <f t="shared" si="172"/>
        <v/>
      </c>
      <c r="J3711" s="134"/>
      <c r="K3711" s="135" t="s">
        <v>2979</v>
      </c>
    </row>
    <row r="3712" spans="1:11" ht="25.5" hidden="1" x14ac:dyDescent="0.25">
      <c r="A3712" s="128" t="s">
        <v>8884</v>
      </c>
      <c r="B3712" s="129" t="s">
        <v>8885</v>
      </c>
      <c r="C3712" s="130" t="s">
        <v>87</v>
      </c>
      <c r="D3712" s="130">
        <v>0</v>
      </c>
      <c r="E3712" s="131" t="s">
        <v>13</v>
      </c>
      <c r="F3712" s="132" t="str">
        <f t="shared" si="173"/>
        <v/>
      </c>
      <c r="G3712" s="133">
        <f>IF($K3712="Padrão",BDI!$B$17,IF($K3712="Diferenciado",BDI!$E$17,0))</f>
        <v>0.26419999999999999</v>
      </c>
      <c r="H3712" s="131" t="str">
        <f t="shared" si="171"/>
        <v/>
      </c>
      <c r="I3712" s="132" t="str">
        <f t="shared" si="172"/>
        <v/>
      </c>
      <c r="J3712" s="134"/>
      <c r="K3712" s="135" t="s">
        <v>2979</v>
      </c>
    </row>
    <row r="3713" spans="1:11" hidden="1" x14ac:dyDescent="0.25">
      <c r="A3713" s="128" t="s">
        <v>8886</v>
      </c>
      <c r="B3713" s="129" t="s">
        <v>8887</v>
      </c>
      <c r="C3713" s="130" t="s">
        <v>87</v>
      </c>
      <c r="D3713" s="130">
        <v>0</v>
      </c>
      <c r="E3713" s="131" t="s">
        <v>13</v>
      </c>
      <c r="F3713" s="132" t="str">
        <f t="shared" si="173"/>
        <v/>
      </c>
      <c r="G3713" s="133">
        <f>IF($K3713="Padrão",BDI!$B$17,IF($K3713="Diferenciado",BDI!$E$17,0))</f>
        <v>0.26419999999999999</v>
      </c>
      <c r="H3713" s="131" t="str">
        <f t="shared" si="171"/>
        <v/>
      </c>
      <c r="I3713" s="132" t="str">
        <f t="shared" si="172"/>
        <v/>
      </c>
      <c r="J3713" s="134"/>
      <c r="K3713" s="135" t="s">
        <v>2979</v>
      </c>
    </row>
    <row r="3714" spans="1:11" hidden="1" x14ac:dyDescent="0.25">
      <c r="A3714" s="128" t="s">
        <v>8888</v>
      </c>
      <c r="B3714" s="129" t="s">
        <v>8889</v>
      </c>
      <c r="C3714" s="130" t="s">
        <v>87</v>
      </c>
      <c r="D3714" s="130">
        <v>0</v>
      </c>
      <c r="E3714" s="131" t="s">
        <v>13</v>
      </c>
      <c r="F3714" s="132" t="str">
        <f t="shared" si="173"/>
        <v/>
      </c>
      <c r="G3714" s="133">
        <f>IF($K3714="Padrão",BDI!$B$17,IF($K3714="Diferenciado",BDI!$E$17,0))</f>
        <v>0.26419999999999999</v>
      </c>
      <c r="H3714" s="131" t="str">
        <f t="shared" si="171"/>
        <v/>
      </c>
      <c r="I3714" s="132" t="str">
        <f t="shared" si="172"/>
        <v/>
      </c>
      <c r="J3714" s="134"/>
      <c r="K3714" s="135" t="s">
        <v>2979</v>
      </c>
    </row>
    <row r="3715" spans="1:11" ht="25.5" hidden="1" x14ac:dyDescent="0.25">
      <c r="A3715" s="128" t="s">
        <v>8890</v>
      </c>
      <c r="B3715" s="129" t="s">
        <v>8891</v>
      </c>
      <c r="C3715" s="130" t="s">
        <v>87</v>
      </c>
      <c r="D3715" s="130">
        <v>0</v>
      </c>
      <c r="E3715" s="131" t="s">
        <v>13</v>
      </c>
      <c r="F3715" s="132" t="str">
        <f t="shared" si="173"/>
        <v/>
      </c>
      <c r="G3715" s="133">
        <f>IF($K3715="Padrão",BDI!$B$17,IF($K3715="Diferenciado",BDI!$E$17,0))</f>
        <v>0.26419999999999999</v>
      </c>
      <c r="H3715" s="131" t="str">
        <f t="shared" si="171"/>
        <v/>
      </c>
      <c r="I3715" s="132" t="str">
        <f t="shared" si="172"/>
        <v/>
      </c>
      <c r="J3715" s="134"/>
      <c r="K3715" s="135" t="s">
        <v>2979</v>
      </c>
    </row>
    <row r="3716" spans="1:11" ht="25.5" hidden="1" x14ac:dyDescent="0.25">
      <c r="A3716" s="128" t="s">
        <v>8892</v>
      </c>
      <c r="B3716" s="129" t="s">
        <v>8893</v>
      </c>
      <c r="C3716" s="130" t="s">
        <v>87</v>
      </c>
      <c r="D3716" s="130">
        <v>0</v>
      </c>
      <c r="E3716" s="131" t="s">
        <v>13</v>
      </c>
      <c r="F3716" s="132" t="str">
        <f t="shared" si="173"/>
        <v/>
      </c>
      <c r="G3716" s="133">
        <f>IF($K3716="Padrão",BDI!$B$17,IF($K3716="Diferenciado",BDI!$E$17,0))</f>
        <v>0.26419999999999999</v>
      </c>
      <c r="H3716" s="131" t="str">
        <f t="shared" si="171"/>
        <v/>
      </c>
      <c r="I3716" s="132" t="str">
        <f t="shared" si="172"/>
        <v/>
      </c>
      <c r="J3716" s="134"/>
      <c r="K3716" s="135" t="s">
        <v>2979</v>
      </c>
    </row>
    <row r="3717" spans="1:11" ht="25.5" hidden="1" x14ac:dyDescent="0.25">
      <c r="A3717" s="128" t="s">
        <v>8894</v>
      </c>
      <c r="B3717" s="129" t="s">
        <v>8895</v>
      </c>
      <c r="C3717" s="130" t="s">
        <v>87</v>
      </c>
      <c r="D3717" s="130">
        <v>0</v>
      </c>
      <c r="E3717" s="131" t="s">
        <v>13</v>
      </c>
      <c r="F3717" s="132" t="str">
        <f t="shared" si="173"/>
        <v/>
      </c>
      <c r="G3717" s="133">
        <f>IF($K3717="Padrão",BDI!$B$17,IF($K3717="Diferenciado",BDI!$E$17,0))</f>
        <v>0.26419999999999999</v>
      </c>
      <c r="H3717" s="131" t="str">
        <f t="shared" si="171"/>
        <v/>
      </c>
      <c r="I3717" s="132" t="str">
        <f t="shared" si="172"/>
        <v/>
      </c>
      <c r="J3717" s="134"/>
      <c r="K3717" s="135" t="s">
        <v>2979</v>
      </c>
    </row>
    <row r="3718" spans="1:11" hidden="1" x14ac:dyDescent="0.25">
      <c r="A3718" s="128" t="s">
        <v>8896</v>
      </c>
      <c r="B3718" s="129" t="s">
        <v>8897</v>
      </c>
      <c r="C3718" s="130" t="s">
        <v>87</v>
      </c>
      <c r="D3718" s="130">
        <v>0</v>
      </c>
      <c r="E3718" s="131" t="s">
        <v>13</v>
      </c>
      <c r="F3718" s="132" t="str">
        <f t="shared" si="173"/>
        <v/>
      </c>
      <c r="G3718" s="133">
        <f>IF($K3718="Padrão",BDI!$B$17,IF($K3718="Diferenciado",BDI!$E$17,0))</f>
        <v>0.26419999999999999</v>
      </c>
      <c r="H3718" s="131" t="str">
        <f t="shared" ref="H3718:H3781" si="174">IF(ISNUMBER(E3718),ROUND(E3718*(1+G3718),2),"")</f>
        <v/>
      </c>
      <c r="I3718" s="132" t="str">
        <f t="shared" ref="I3718:I3781" si="175">IF(ISNUMBER(E3718),ROUND(H3718*D3718,2),"")</f>
        <v/>
      </c>
      <c r="J3718" s="134"/>
      <c r="K3718" s="135" t="s">
        <v>2979</v>
      </c>
    </row>
    <row r="3719" spans="1:11" ht="25.5" hidden="1" x14ac:dyDescent="0.25">
      <c r="A3719" s="128" t="s">
        <v>8898</v>
      </c>
      <c r="B3719" s="129" t="s">
        <v>8899</v>
      </c>
      <c r="C3719" s="130" t="s">
        <v>87</v>
      </c>
      <c r="D3719" s="130">
        <v>0</v>
      </c>
      <c r="E3719" s="131" t="s">
        <v>13</v>
      </c>
      <c r="F3719" s="132" t="str">
        <f t="shared" ref="F3719:F3782" si="176">IF(ISNUMBER(E3719),D3719*E3719,"")</f>
        <v/>
      </c>
      <c r="G3719" s="133">
        <f>IF($K3719="Padrão",BDI!$B$17,IF($K3719="Diferenciado",BDI!$E$17,0))</f>
        <v>0.26419999999999999</v>
      </c>
      <c r="H3719" s="131" t="str">
        <f t="shared" si="174"/>
        <v/>
      </c>
      <c r="I3719" s="132" t="str">
        <f t="shared" si="175"/>
        <v/>
      </c>
      <c r="J3719" s="134"/>
      <c r="K3719" s="135" t="s">
        <v>2979</v>
      </c>
    </row>
    <row r="3720" spans="1:11" hidden="1" x14ac:dyDescent="0.25">
      <c r="A3720" s="128" t="s">
        <v>8900</v>
      </c>
      <c r="B3720" s="129" t="s">
        <v>8901</v>
      </c>
      <c r="C3720" s="130" t="s">
        <v>87</v>
      </c>
      <c r="D3720" s="130">
        <v>0</v>
      </c>
      <c r="E3720" s="131" t="s">
        <v>13</v>
      </c>
      <c r="F3720" s="132" t="str">
        <f t="shared" si="176"/>
        <v/>
      </c>
      <c r="G3720" s="133">
        <f>IF($K3720="Padrão",BDI!$B$17,IF($K3720="Diferenciado",BDI!$E$17,0))</f>
        <v>0.26419999999999999</v>
      </c>
      <c r="H3720" s="131" t="str">
        <f t="shared" si="174"/>
        <v/>
      </c>
      <c r="I3720" s="132" t="str">
        <f t="shared" si="175"/>
        <v/>
      </c>
      <c r="J3720" s="134"/>
      <c r="K3720" s="135" t="s">
        <v>2979</v>
      </c>
    </row>
    <row r="3721" spans="1:11" hidden="1" x14ac:dyDescent="0.25">
      <c r="A3721" s="128" t="s">
        <v>8902</v>
      </c>
      <c r="B3721" s="129" t="s">
        <v>8903</v>
      </c>
      <c r="C3721" s="130" t="s">
        <v>87</v>
      </c>
      <c r="D3721" s="130">
        <v>0</v>
      </c>
      <c r="E3721" s="131" t="s">
        <v>13</v>
      </c>
      <c r="F3721" s="132" t="str">
        <f t="shared" si="176"/>
        <v/>
      </c>
      <c r="G3721" s="133">
        <f>IF($K3721="Padrão",BDI!$B$17,IF($K3721="Diferenciado",BDI!$E$17,0))</f>
        <v>0.26419999999999999</v>
      </c>
      <c r="H3721" s="131" t="str">
        <f t="shared" si="174"/>
        <v/>
      </c>
      <c r="I3721" s="132" t="str">
        <f t="shared" si="175"/>
        <v/>
      </c>
      <c r="J3721" s="134"/>
      <c r="K3721" s="135" t="s">
        <v>2979</v>
      </c>
    </row>
    <row r="3722" spans="1:11" hidden="1" x14ac:dyDescent="0.25">
      <c r="A3722" s="128" t="s">
        <v>8904</v>
      </c>
      <c r="B3722" s="129" t="s">
        <v>8905</v>
      </c>
      <c r="C3722" s="130" t="s">
        <v>87</v>
      </c>
      <c r="D3722" s="130">
        <v>0</v>
      </c>
      <c r="E3722" s="131" t="s">
        <v>13</v>
      </c>
      <c r="F3722" s="132" t="str">
        <f t="shared" si="176"/>
        <v/>
      </c>
      <c r="G3722" s="133">
        <f>IF($K3722="Padrão",BDI!$B$17,IF($K3722="Diferenciado",BDI!$E$17,0))</f>
        <v>0.26419999999999999</v>
      </c>
      <c r="H3722" s="131" t="str">
        <f t="shared" si="174"/>
        <v/>
      </c>
      <c r="I3722" s="132" t="str">
        <f t="shared" si="175"/>
        <v/>
      </c>
      <c r="J3722" s="134"/>
      <c r="K3722" s="135" t="s">
        <v>2979</v>
      </c>
    </row>
    <row r="3723" spans="1:11" hidden="1" x14ac:dyDescent="0.25">
      <c r="A3723" s="128" t="s">
        <v>8906</v>
      </c>
      <c r="B3723" s="129" t="s">
        <v>8907</v>
      </c>
      <c r="C3723" s="130" t="s">
        <v>87</v>
      </c>
      <c r="D3723" s="130">
        <v>0</v>
      </c>
      <c r="E3723" s="131" t="s">
        <v>13</v>
      </c>
      <c r="F3723" s="132" t="str">
        <f t="shared" si="176"/>
        <v/>
      </c>
      <c r="G3723" s="133">
        <f>IF($K3723="Padrão",BDI!$B$17,IF($K3723="Diferenciado",BDI!$E$17,0))</f>
        <v>0.26419999999999999</v>
      </c>
      <c r="H3723" s="131" t="str">
        <f t="shared" si="174"/>
        <v/>
      </c>
      <c r="I3723" s="132" t="str">
        <f t="shared" si="175"/>
        <v/>
      </c>
      <c r="J3723" s="134"/>
      <c r="K3723" s="135" t="s">
        <v>2979</v>
      </c>
    </row>
    <row r="3724" spans="1:11" hidden="1" x14ac:dyDescent="0.25">
      <c r="A3724" s="128" t="s">
        <v>8908</v>
      </c>
      <c r="B3724" s="129" t="s">
        <v>8909</v>
      </c>
      <c r="C3724" s="130" t="s">
        <v>87</v>
      </c>
      <c r="D3724" s="130">
        <v>0</v>
      </c>
      <c r="E3724" s="131" t="s">
        <v>13</v>
      </c>
      <c r="F3724" s="132" t="str">
        <f t="shared" si="176"/>
        <v/>
      </c>
      <c r="G3724" s="133">
        <f>IF($K3724="Padrão",BDI!$B$17,IF($K3724="Diferenciado",BDI!$E$17,0))</f>
        <v>0.26419999999999999</v>
      </c>
      <c r="H3724" s="131" t="str">
        <f t="shared" si="174"/>
        <v/>
      </c>
      <c r="I3724" s="132" t="str">
        <f t="shared" si="175"/>
        <v/>
      </c>
      <c r="J3724" s="134"/>
      <c r="K3724" s="135" t="s">
        <v>2979</v>
      </c>
    </row>
    <row r="3725" spans="1:11" hidden="1" x14ac:dyDescent="0.25">
      <c r="A3725" s="128" t="s">
        <v>8910</v>
      </c>
      <c r="B3725" s="129" t="s">
        <v>8911</v>
      </c>
      <c r="C3725" s="130" t="s">
        <v>87</v>
      </c>
      <c r="D3725" s="130">
        <v>0</v>
      </c>
      <c r="E3725" s="131" t="s">
        <v>13</v>
      </c>
      <c r="F3725" s="132" t="str">
        <f t="shared" si="176"/>
        <v/>
      </c>
      <c r="G3725" s="133">
        <f>IF($K3725="Padrão",BDI!$B$17,IF($K3725="Diferenciado",BDI!$E$17,0))</f>
        <v>0.26419999999999999</v>
      </c>
      <c r="H3725" s="131" t="str">
        <f t="shared" si="174"/>
        <v/>
      </c>
      <c r="I3725" s="132" t="str">
        <f t="shared" si="175"/>
        <v/>
      </c>
      <c r="J3725" s="134"/>
      <c r="K3725" s="135" t="s">
        <v>2979</v>
      </c>
    </row>
    <row r="3726" spans="1:11" hidden="1" x14ac:dyDescent="0.25">
      <c r="A3726" s="177" t="s">
        <v>2160</v>
      </c>
      <c r="B3726" s="129" t="s">
        <v>8912</v>
      </c>
      <c r="C3726" s="130" t="s">
        <v>106</v>
      </c>
      <c r="D3726" s="130">
        <v>0</v>
      </c>
      <c r="E3726" s="131">
        <f ca="1">OFFSET(INDEX(Composições!A:H,MATCH(Orçamentária!A3726,Composições!A:A,0),8),2,0)</f>
        <v>292.90706849999992</v>
      </c>
      <c r="F3726" s="132">
        <f t="shared" ca="1" si="176"/>
        <v>0</v>
      </c>
      <c r="G3726" s="133">
        <f>IF($K3726="Padrão",BDI!$B$17,IF($K3726="Diferenciado",BDI!$E$17,0))</f>
        <v>0.26419999999999999</v>
      </c>
      <c r="H3726" s="131">
        <f t="shared" ca="1" si="174"/>
        <v>370.29</v>
      </c>
      <c r="I3726" s="132">
        <f t="shared" ca="1" si="175"/>
        <v>0</v>
      </c>
      <c r="J3726" s="134"/>
      <c r="K3726" s="135" t="s">
        <v>2979</v>
      </c>
    </row>
    <row r="3727" spans="1:11" hidden="1" x14ac:dyDescent="0.25">
      <c r="A3727" s="128" t="s">
        <v>8913</v>
      </c>
      <c r="B3727" s="129" t="s">
        <v>8914</v>
      </c>
      <c r="C3727" s="130" t="s">
        <v>87</v>
      </c>
      <c r="D3727" s="130">
        <v>0</v>
      </c>
      <c r="E3727" s="131" t="s">
        <v>13</v>
      </c>
      <c r="F3727" s="132" t="str">
        <f t="shared" si="176"/>
        <v/>
      </c>
      <c r="G3727" s="133">
        <f>IF($K3727="Padrão",BDI!$B$17,IF($K3727="Diferenciado",BDI!$E$17,0))</f>
        <v>0.26419999999999999</v>
      </c>
      <c r="H3727" s="131" t="str">
        <f t="shared" si="174"/>
        <v/>
      </c>
      <c r="I3727" s="132" t="str">
        <f t="shared" si="175"/>
        <v/>
      </c>
      <c r="J3727" s="134"/>
      <c r="K3727" s="135" t="s">
        <v>2979</v>
      </c>
    </row>
    <row r="3728" spans="1:11" hidden="1" x14ac:dyDescent="0.25">
      <c r="A3728" s="128" t="s">
        <v>8915</v>
      </c>
      <c r="B3728" s="129" t="s">
        <v>8916</v>
      </c>
      <c r="C3728" s="130" t="s">
        <v>87</v>
      </c>
      <c r="D3728" s="130">
        <v>0</v>
      </c>
      <c r="E3728" s="131" t="s">
        <v>13</v>
      </c>
      <c r="F3728" s="132" t="str">
        <f t="shared" si="176"/>
        <v/>
      </c>
      <c r="G3728" s="133">
        <f>IF($K3728="Padrão",BDI!$B$17,IF($K3728="Diferenciado",BDI!$E$17,0))</f>
        <v>0.26419999999999999</v>
      </c>
      <c r="H3728" s="131" t="str">
        <f t="shared" si="174"/>
        <v/>
      </c>
      <c r="I3728" s="132" t="str">
        <f t="shared" si="175"/>
        <v/>
      </c>
      <c r="J3728" s="134"/>
      <c r="K3728" s="135" t="s">
        <v>2979</v>
      </c>
    </row>
    <row r="3729" spans="1:11" hidden="1" x14ac:dyDescent="0.25">
      <c r="A3729" s="128" t="s">
        <v>8917</v>
      </c>
      <c r="B3729" s="129" t="s">
        <v>8918</v>
      </c>
      <c r="C3729" s="130" t="s">
        <v>87</v>
      </c>
      <c r="D3729" s="130">
        <v>0</v>
      </c>
      <c r="E3729" s="131" t="s">
        <v>13</v>
      </c>
      <c r="F3729" s="132" t="str">
        <f t="shared" si="176"/>
        <v/>
      </c>
      <c r="G3729" s="133">
        <f>IF($K3729="Padrão",BDI!$B$17,IF($K3729="Diferenciado",BDI!$E$17,0))</f>
        <v>0.26419999999999999</v>
      </c>
      <c r="H3729" s="131" t="str">
        <f t="shared" si="174"/>
        <v/>
      </c>
      <c r="I3729" s="132" t="str">
        <f t="shared" si="175"/>
        <v/>
      </c>
      <c r="J3729" s="134"/>
      <c r="K3729" s="135" t="s">
        <v>2979</v>
      </c>
    </row>
    <row r="3730" spans="1:11" hidden="1" x14ac:dyDescent="0.25">
      <c r="A3730" s="128" t="s">
        <v>8919</v>
      </c>
      <c r="B3730" s="129" t="s">
        <v>8920</v>
      </c>
      <c r="C3730" s="130" t="s">
        <v>87</v>
      </c>
      <c r="D3730" s="130">
        <v>0</v>
      </c>
      <c r="E3730" s="131" t="s">
        <v>13</v>
      </c>
      <c r="F3730" s="132" t="str">
        <f t="shared" si="176"/>
        <v/>
      </c>
      <c r="G3730" s="133">
        <f>IF($K3730="Padrão",BDI!$B$17,IF($K3730="Diferenciado",BDI!$E$17,0))</f>
        <v>0.26419999999999999</v>
      </c>
      <c r="H3730" s="131" t="str">
        <f t="shared" si="174"/>
        <v/>
      </c>
      <c r="I3730" s="132" t="str">
        <f t="shared" si="175"/>
        <v/>
      </c>
      <c r="J3730" s="134"/>
      <c r="K3730" s="135" t="s">
        <v>2979</v>
      </c>
    </row>
    <row r="3731" spans="1:11" hidden="1" x14ac:dyDescent="0.25">
      <c r="A3731" s="128" t="s">
        <v>8921</v>
      </c>
      <c r="B3731" s="129" t="s">
        <v>8922</v>
      </c>
      <c r="C3731" s="130" t="s">
        <v>87</v>
      </c>
      <c r="D3731" s="130">
        <v>0</v>
      </c>
      <c r="E3731" s="131" t="s">
        <v>13</v>
      </c>
      <c r="F3731" s="132" t="str">
        <f t="shared" si="176"/>
        <v/>
      </c>
      <c r="G3731" s="133">
        <f>IF($K3731="Padrão",BDI!$B$17,IF($K3731="Diferenciado",BDI!$E$17,0))</f>
        <v>0.26419999999999999</v>
      </c>
      <c r="H3731" s="131" t="str">
        <f t="shared" si="174"/>
        <v/>
      </c>
      <c r="I3731" s="132" t="str">
        <f t="shared" si="175"/>
        <v/>
      </c>
      <c r="J3731" s="134"/>
      <c r="K3731" s="135" t="s">
        <v>2979</v>
      </c>
    </row>
    <row r="3732" spans="1:11" hidden="1" x14ac:dyDescent="0.25">
      <c r="A3732" s="128" t="s">
        <v>8923</v>
      </c>
      <c r="B3732" s="129" t="s">
        <v>8924</v>
      </c>
      <c r="C3732" s="130" t="s">
        <v>87</v>
      </c>
      <c r="D3732" s="130">
        <v>0</v>
      </c>
      <c r="E3732" s="131" t="s">
        <v>13</v>
      </c>
      <c r="F3732" s="132" t="str">
        <f t="shared" si="176"/>
        <v/>
      </c>
      <c r="G3732" s="133">
        <f>IF($K3732="Padrão",BDI!$B$17,IF($K3732="Diferenciado",BDI!$E$17,0))</f>
        <v>0.26419999999999999</v>
      </c>
      <c r="H3732" s="131" t="str">
        <f t="shared" si="174"/>
        <v/>
      </c>
      <c r="I3732" s="132" t="str">
        <f t="shared" si="175"/>
        <v/>
      </c>
      <c r="J3732" s="134"/>
      <c r="K3732" s="135" t="s">
        <v>2979</v>
      </c>
    </row>
    <row r="3733" spans="1:11" ht="25.5" hidden="1" x14ac:dyDescent="0.25">
      <c r="A3733" s="128" t="s">
        <v>8925</v>
      </c>
      <c r="B3733" s="129" t="s">
        <v>8926</v>
      </c>
      <c r="C3733" s="130" t="s">
        <v>87</v>
      </c>
      <c r="D3733" s="130">
        <v>0</v>
      </c>
      <c r="E3733" s="131" t="s">
        <v>13</v>
      </c>
      <c r="F3733" s="132" t="str">
        <f t="shared" si="176"/>
        <v/>
      </c>
      <c r="G3733" s="133">
        <f>IF($K3733="Padrão",BDI!$B$17,IF($K3733="Diferenciado",BDI!$E$17,0))</f>
        <v>0.26419999999999999</v>
      </c>
      <c r="H3733" s="131" t="str">
        <f t="shared" si="174"/>
        <v/>
      </c>
      <c r="I3733" s="132" t="str">
        <f t="shared" si="175"/>
        <v/>
      </c>
      <c r="J3733" s="134"/>
      <c r="K3733" s="135" t="s">
        <v>2979</v>
      </c>
    </row>
    <row r="3734" spans="1:11" hidden="1" x14ac:dyDescent="0.25">
      <c r="A3734" s="128" t="s">
        <v>8927</v>
      </c>
      <c r="B3734" s="129" t="s">
        <v>8928</v>
      </c>
      <c r="C3734" s="130" t="s">
        <v>87</v>
      </c>
      <c r="D3734" s="130">
        <v>0</v>
      </c>
      <c r="E3734" s="131" t="s">
        <v>13</v>
      </c>
      <c r="F3734" s="132" t="str">
        <f t="shared" si="176"/>
        <v/>
      </c>
      <c r="G3734" s="133">
        <f>IF($K3734="Padrão",BDI!$B$17,IF($K3734="Diferenciado",BDI!$E$17,0))</f>
        <v>0.26419999999999999</v>
      </c>
      <c r="H3734" s="131" t="str">
        <f t="shared" si="174"/>
        <v/>
      </c>
      <c r="I3734" s="132" t="str">
        <f t="shared" si="175"/>
        <v/>
      </c>
      <c r="J3734" s="134"/>
      <c r="K3734" s="135" t="s">
        <v>2979</v>
      </c>
    </row>
    <row r="3735" spans="1:11" hidden="1" x14ac:dyDescent="0.25">
      <c r="A3735" s="128" t="s">
        <v>8929</v>
      </c>
      <c r="B3735" s="129" t="s">
        <v>8930</v>
      </c>
      <c r="C3735" s="130" t="s">
        <v>87</v>
      </c>
      <c r="D3735" s="130">
        <v>0</v>
      </c>
      <c r="E3735" s="131" t="s">
        <v>13</v>
      </c>
      <c r="F3735" s="132" t="str">
        <f t="shared" si="176"/>
        <v/>
      </c>
      <c r="G3735" s="133">
        <f>IF($K3735="Padrão",BDI!$B$17,IF($K3735="Diferenciado",BDI!$E$17,0))</f>
        <v>0.26419999999999999</v>
      </c>
      <c r="H3735" s="131" t="str">
        <f t="shared" si="174"/>
        <v/>
      </c>
      <c r="I3735" s="132" t="str">
        <f t="shared" si="175"/>
        <v/>
      </c>
      <c r="J3735" s="134"/>
      <c r="K3735" s="135" t="s">
        <v>2979</v>
      </c>
    </row>
    <row r="3736" spans="1:11" hidden="1" x14ac:dyDescent="0.25">
      <c r="A3736" s="128" t="s">
        <v>8931</v>
      </c>
      <c r="B3736" s="129" t="s">
        <v>8932</v>
      </c>
      <c r="C3736" s="130" t="s">
        <v>87</v>
      </c>
      <c r="D3736" s="130">
        <v>0</v>
      </c>
      <c r="E3736" s="131" t="s">
        <v>13</v>
      </c>
      <c r="F3736" s="132" t="str">
        <f t="shared" si="176"/>
        <v/>
      </c>
      <c r="G3736" s="133">
        <f>IF($K3736="Padrão",BDI!$B$17,IF($K3736="Diferenciado",BDI!$E$17,0))</f>
        <v>0.26419999999999999</v>
      </c>
      <c r="H3736" s="131" t="str">
        <f t="shared" si="174"/>
        <v/>
      </c>
      <c r="I3736" s="132" t="str">
        <f t="shared" si="175"/>
        <v/>
      </c>
      <c r="J3736" s="134"/>
      <c r="K3736" s="135" t="s">
        <v>2979</v>
      </c>
    </row>
    <row r="3737" spans="1:11" hidden="1" x14ac:dyDescent="0.25">
      <c r="A3737" s="128" t="s">
        <v>8933</v>
      </c>
      <c r="B3737" s="129" t="s">
        <v>8934</v>
      </c>
      <c r="C3737" s="130" t="s">
        <v>87</v>
      </c>
      <c r="D3737" s="130">
        <v>0</v>
      </c>
      <c r="E3737" s="131" t="s">
        <v>13</v>
      </c>
      <c r="F3737" s="132" t="str">
        <f t="shared" si="176"/>
        <v/>
      </c>
      <c r="G3737" s="133">
        <f>IF($K3737="Padrão",BDI!$B$17,IF($K3737="Diferenciado",BDI!$E$17,0))</f>
        <v>0.26419999999999999</v>
      </c>
      <c r="H3737" s="131" t="str">
        <f t="shared" si="174"/>
        <v/>
      </c>
      <c r="I3737" s="132" t="str">
        <f t="shared" si="175"/>
        <v/>
      </c>
      <c r="J3737" s="134"/>
      <c r="K3737" s="135" t="s">
        <v>2979</v>
      </c>
    </row>
    <row r="3738" spans="1:11" hidden="1" x14ac:dyDescent="0.25">
      <c r="A3738" s="128" t="s">
        <v>8935</v>
      </c>
      <c r="B3738" s="129" t="s">
        <v>8936</v>
      </c>
      <c r="C3738" s="130" t="s">
        <v>87</v>
      </c>
      <c r="D3738" s="130">
        <v>0</v>
      </c>
      <c r="E3738" s="131" t="s">
        <v>13</v>
      </c>
      <c r="F3738" s="132" t="str">
        <f t="shared" si="176"/>
        <v/>
      </c>
      <c r="G3738" s="133">
        <f>IF($K3738="Padrão",BDI!$B$17,IF($K3738="Diferenciado",BDI!$E$17,0))</f>
        <v>0.26419999999999999</v>
      </c>
      <c r="H3738" s="131" t="str">
        <f t="shared" si="174"/>
        <v/>
      </c>
      <c r="I3738" s="132" t="str">
        <f t="shared" si="175"/>
        <v/>
      </c>
      <c r="J3738" s="134"/>
      <c r="K3738" s="135" t="s">
        <v>2979</v>
      </c>
    </row>
    <row r="3739" spans="1:11" hidden="1" x14ac:dyDescent="0.25">
      <c r="A3739" s="128" t="s">
        <v>8937</v>
      </c>
      <c r="B3739" s="129" t="s">
        <v>8938</v>
      </c>
      <c r="C3739" s="130" t="s">
        <v>87</v>
      </c>
      <c r="D3739" s="130">
        <v>0</v>
      </c>
      <c r="E3739" s="131" t="s">
        <v>13</v>
      </c>
      <c r="F3739" s="132" t="str">
        <f t="shared" si="176"/>
        <v/>
      </c>
      <c r="G3739" s="133">
        <f>IF($K3739="Padrão",BDI!$B$17,IF($K3739="Diferenciado",BDI!$E$17,0))</f>
        <v>0.26419999999999999</v>
      </c>
      <c r="H3739" s="131" t="str">
        <f t="shared" si="174"/>
        <v/>
      </c>
      <c r="I3739" s="132" t="str">
        <f t="shared" si="175"/>
        <v/>
      </c>
      <c r="J3739" s="134"/>
      <c r="K3739" s="135" t="s">
        <v>2979</v>
      </c>
    </row>
    <row r="3740" spans="1:11" hidden="1" x14ac:dyDescent="0.25">
      <c r="A3740" s="128" t="s">
        <v>8939</v>
      </c>
      <c r="B3740" s="129" t="s">
        <v>8940</v>
      </c>
      <c r="C3740" s="130" t="s">
        <v>87</v>
      </c>
      <c r="D3740" s="130">
        <v>0</v>
      </c>
      <c r="E3740" s="131" t="s">
        <v>13</v>
      </c>
      <c r="F3740" s="132" t="str">
        <f t="shared" si="176"/>
        <v/>
      </c>
      <c r="G3740" s="133">
        <f>IF($K3740="Padrão",BDI!$B$17,IF($K3740="Diferenciado",BDI!$E$17,0))</f>
        <v>0.26419999999999999</v>
      </c>
      <c r="H3740" s="131" t="str">
        <f t="shared" si="174"/>
        <v/>
      </c>
      <c r="I3740" s="132" t="str">
        <f t="shared" si="175"/>
        <v/>
      </c>
      <c r="J3740" s="134"/>
      <c r="K3740" s="135" t="s">
        <v>2979</v>
      </c>
    </row>
    <row r="3741" spans="1:11" hidden="1" x14ac:dyDescent="0.25">
      <c r="A3741" s="128" t="s">
        <v>8941</v>
      </c>
      <c r="B3741" s="129" t="s">
        <v>8942</v>
      </c>
      <c r="C3741" s="130" t="s">
        <v>87</v>
      </c>
      <c r="D3741" s="130">
        <v>0</v>
      </c>
      <c r="E3741" s="131" t="s">
        <v>13</v>
      </c>
      <c r="F3741" s="132" t="str">
        <f t="shared" si="176"/>
        <v/>
      </c>
      <c r="G3741" s="133">
        <f>IF($K3741="Padrão",BDI!$B$17,IF($K3741="Diferenciado",BDI!$E$17,0))</f>
        <v>0.26419999999999999</v>
      </c>
      <c r="H3741" s="131" t="str">
        <f t="shared" si="174"/>
        <v/>
      </c>
      <c r="I3741" s="132" t="str">
        <f t="shared" si="175"/>
        <v/>
      </c>
      <c r="J3741" s="134"/>
      <c r="K3741" s="135" t="s">
        <v>2979</v>
      </c>
    </row>
    <row r="3742" spans="1:11" hidden="1" x14ac:dyDescent="0.25">
      <c r="A3742" s="128" t="s">
        <v>8943</v>
      </c>
      <c r="B3742" s="129" t="s">
        <v>8944</v>
      </c>
      <c r="C3742" s="130" t="s">
        <v>87</v>
      </c>
      <c r="D3742" s="130">
        <v>0</v>
      </c>
      <c r="E3742" s="131" t="s">
        <v>13</v>
      </c>
      <c r="F3742" s="132" t="str">
        <f t="shared" si="176"/>
        <v/>
      </c>
      <c r="G3742" s="133">
        <f>IF($K3742="Padrão",BDI!$B$17,IF($K3742="Diferenciado",BDI!$E$17,0))</f>
        <v>0.26419999999999999</v>
      </c>
      <c r="H3742" s="131" t="str">
        <f t="shared" si="174"/>
        <v/>
      </c>
      <c r="I3742" s="132" t="str">
        <f t="shared" si="175"/>
        <v/>
      </c>
      <c r="J3742" s="134"/>
      <c r="K3742" s="135" t="s">
        <v>2979</v>
      </c>
    </row>
    <row r="3743" spans="1:11" ht="25.5" hidden="1" x14ac:dyDescent="0.25">
      <c r="A3743" s="128" t="s">
        <v>8945</v>
      </c>
      <c r="B3743" s="129" t="s">
        <v>8946</v>
      </c>
      <c r="C3743" s="130" t="s">
        <v>87</v>
      </c>
      <c r="D3743" s="130">
        <v>0</v>
      </c>
      <c r="E3743" s="131" t="s">
        <v>13</v>
      </c>
      <c r="F3743" s="132" t="str">
        <f t="shared" si="176"/>
        <v/>
      </c>
      <c r="G3743" s="133">
        <f>IF($K3743="Padrão",BDI!$B$17,IF($K3743="Diferenciado",BDI!$E$17,0))</f>
        <v>0.26419999999999999</v>
      </c>
      <c r="H3743" s="131" t="str">
        <f t="shared" si="174"/>
        <v/>
      </c>
      <c r="I3743" s="132" t="str">
        <f t="shared" si="175"/>
        <v/>
      </c>
      <c r="J3743" s="134"/>
      <c r="K3743" s="135" t="s">
        <v>2979</v>
      </c>
    </row>
    <row r="3744" spans="1:11" ht="25.5" hidden="1" x14ac:dyDescent="0.25">
      <c r="A3744" s="128" t="s">
        <v>8947</v>
      </c>
      <c r="B3744" s="129" t="s">
        <v>8948</v>
      </c>
      <c r="C3744" s="130" t="s">
        <v>87</v>
      </c>
      <c r="D3744" s="130">
        <v>0</v>
      </c>
      <c r="E3744" s="131" t="s">
        <v>13</v>
      </c>
      <c r="F3744" s="132" t="str">
        <f t="shared" si="176"/>
        <v/>
      </c>
      <c r="G3744" s="133">
        <f>IF($K3744="Padrão",BDI!$B$17,IF($K3744="Diferenciado",BDI!$E$17,0))</f>
        <v>0.26419999999999999</v>
      </c>
      <c r="H3744" s="131" t="str">
        <f t="shared" si="174"/>
        <v/>
      </c>
      <c r="I3744" s="132" t="str">
        <f t="shared" si="175"/>
        <v/>
      </c>
      <c r="J3744" s="134"/>
      <c r="K3744" s="135" t="s">
        <v>2979</v>
      </c>
    </row>
    <row r="3745" spans="1:11" hidden="1" x14ac:dyDescent="0.25">
      <c r="A3745" s="128" t="s">
        <v>8949</v>
      </c>
      <c r="B3745" s="129" t="s">
        <v>8950</v>
      </c>
      <c r="C3745" s="130" t="s">
        <v>87</v>
      </c>
      <c r="D3745" s="130">
        <v>0</v>
      </c>
      <c r="E3745" s="131" t="s">
        <v>13</v>
      </c>
      <c r="F3745" s="132" t="str">
        <f t="shared" si="176"/>
        <v/>
      </c>
      <c r="G3745" s="133">
        <f>IF($K3745="Padrão",BDI!$B$17,IF($K3745="Diferenciado",BDI!$E$17,0))</f>
        <v>0.26419999999999999</v>
      </c>
      <c r="H3745" s="131" t="str">
        <f t="shared" si="174"/>
        <v/>
      </c>
      <c r="I3745" s="132" t="str">
        <f t="shared" si="175"/>
        <v/>
      </c>
      <c r="J3745" s="134"/>
      <c r="K3745" s="135" t="s">
        <v>2979</v>
      </c>
    </row>
    <row r="3746" spans="1:11" hidden="1" x14ac:dyDescent="0.25">
      <c r="A3746" s="128" t="s">
        <v>8951</v>
      </c>
      <c r="B3746" s="129" t="s">
        <v>8952</v>
      </c>
      <c r="C3746" s="130" t="s">
        <v>87</v>
      </c>
      <c r="D3746" s="130">
        <v>0</v>
      </c>
      <c r="E3746" s="131" t="s">
        <v>13</v>
      </c>
      <c r="F3746" s="132" t="str">
        <f t="shared" si="176"/>
        <v/>
      </c>
      <c r="G3746" s="133">
        <f>IF($K3746="Padrão",BDI!$B$17,IF($K3746="Diferenciado",BDI!$E$17,0))</f>
        <v>0.26419999999999999</v>
      </c>
      <c r="H3746" s="131" t="str">
        <f t="shared" si="174"/>
        <v/>
      </c>
      <c r="I3746" s="132" t="str">
        <f t="shared" si="175"/>
        <v/>
      </c>
      <c r="J3746" s="134"/>
      <c r="K3746" s="135" t="s">
        <v>2979</v>
      </c>
    </row>
    <row r="3747" spans="1:11" hidden="1" x14ac:dyDescent="0.25">
      <c r="A3747" s="128" t="s">
        <v>8953</v>
      </c>
      <c r="B3747" s="129" t="s">
        <v>8954</v>
      </c>
      <c r="C3747" s="130" t="s">
        <v>87</v>
      </c>
      <c r="D3747" s="130">
        <v>0</v>
      </c>
      <c r="E3747" s="131" t="s">
        <v>13</v>
      </c>
      <c r="F3747" s="132" t="str">
        <f t="shared" si="176"/>
        <v/>
      </c>
      <c r="G3747" s="133">
        <f>IF($K3747="Padrão",BDI!$B$17,IF($K3747="Diferenciado",BDI!$E$17,0))</f>
        <v>0.26419999999999999</v>
      </c>
      <c r="H3747" s="131" t="str">
        <f t="shared" si="174"/>
        <v/>
      </c>
      <c r="I3747" s="132" t="str">
        <f t="shared" si="175"/>
        <v/>
      </c>
      <c r="J3747" s="134"/>
      <c r="K3747" s="135" t="s">
        <v>2979</v>
      </c>
    </row>
    <row r="3748" spans="1:11" hidden="1" x14ac:dyDescent="0.25">
      <c r="A3748" s="128" t="s">
        <v>8955</v>
      </c>
      <c r="B3748" s="129" t="s">
        <v>8956</v>
      </c>
      <c r="C3748" s="130" t="s">
        <v>87</v>
      </c>
      <c r="D3748" s="130">
        <v>0</v>
      </c>
      <c r="E3748" s="131" t="s">
        <v>13</v>
      </c>
      <c r="F3748" s="132" t="str">
        <f t="shared" si="176"/>
        <v/>
      </c>
      <c r="G3748" s="133">
        <f>IF($K3748="Padrão",BDI!$B$17,IF($K3748="Diferenciado",BDI!$E$17,0))</f>
        <v>0.26419999999999999</v>
      </c>
      <c r="H3748" s="131" t="str">
        <f t="shared" si="174"/>
        <v/>
      </c>
      <c r="I3748" s="132" t="str">
        <f t="shared" si="175"/>
        <v/>
      </c>
      <c r="J3748" s="134"/>
      <c r="K3748" s="135" t="s">
        <v>2979</v>
      </c>
    </row>
    <row r="3749" spans="1:11" hidden="1" x14ac:dyDescent="0.25">
      <c r="A3749" s="128" t="s">
        <v>8957</v>
      </c>
      <c r="B3749" s="129" t="s">
        <v>8958</v>
      </c>
      <c r="C3749" s="130" t="s">
        <v>87</v>
      </c>
      <c r="D3749" s="130">
        <v>0</v>
      </c>
      <c r="E3749" s="131" t="s">
        <v>13</v>
      </c>
      <c r="F3749" s="132" t="str">
        <f t="shared" si="176"/>
        <v/>
      </c>
      <c r="G3749" s="133">
        <f>IF($K3749="Padrão",BDI!$B$17,IF($K3749="Diferenciado",BDI!$E$17,0))</f>
        <v>0.26419999999999999</v>
      </c>
      <c r="H3749" s="131" t="str">
        <f t="shared" si="174"/>
        <v/>
      </c>
      <c r="I3749" s="132" t="str">
        <f t="shared" si="175"/>
        <v/>
      </c>
      <c r="J3749" s="134"/>
      <c r="K3749" s="135" t="s">
        <v>2979</v>
      </c>
    </row>
    <row r="3750" spans="1:11" hidden="1" x14ac:dyDescent="0.25">
      <c r="A3750" s="128" t="s">
        <v>8959</v>
      </c>
      <c r="B3750" s="129" t="s">
        <v>8960</v>
      </c>
      <c r="C3750" s="130" t="s">
        <v>87</v>
      </c>
      <c r="D3750" s="130">
        <v>0</v>
      </c>
      <c r="E3750" s="131" t="s">
        <v>13</v>
      </c>
      <c r="F3750" s="132" t="str">
        <f t="shared" si="176"/>
        <v/>
      </c>
      <c r="G3750" s="133">
        <f>IF($K3750="Padrão",BDI!$B$17,IF($K3750="Diferenciado",BDI!$E$17,0))</f>
        <v>0.26419999999999999</v>
      </c>
      <c r="H3750" s="131" t="str">
        <f t="shared" si="174"/>
        <v/>
      </c>
      <c r="I3750" s="132" t="str">
        <f t="shared" si="175"/>
        <v/>
      </c>
      <c r="J3750" s="134"/>
      <c r="K3750" s="135" t="s">
        <v>2979</v>
      </c>
    </row>
    <row r="3751" spans="1:11" hidden="1" x14ac:dyDescent="0.25">
      <c r="A3751" s="128" t="s">
        <v>8961</v>
      </c>
      <c r="B3751" s="129" t="s">
        <v>8962</v>
      </c>
      <c r="C3751" s="130" t="s">
        <v>87</v>
      </c>
      <c r="D3751" s="130">
        <v>0</v>
      </c>
      <c r="E3751" s="131" t="s">
        <v>13</v>
      </c>
      <c r="F3751" s="132" t="str">
        <f t="shared" si="176"/>
        <v/>
      </c>
      <c r="G3751" s="133">
        <f>IF($K3751="Padrão",BDI!$B$17,IF($K3751="Diferenciado",BDI!$E$17,0))</f>
        <v>0.26419999999999999</v>
      </c>
      <c r="H3751" s="131" t="str">
        <f t="shared" si="174"/>
        <v/>
      </c>
      <c r="I3751" s="132" t="str">
        <f t="shared" si="175"/>
        <v/>
      </c>
      <c r="J3751" s="134"/>
      <c r="K3751" s="135" t="s">
        <v>2979</v>
      </c>
    </row>
    <row r="3752" spans="1:11" hidden="1" x14ac:dyDescent="0.25">
      <c r="A3752" s="128" t="s">
        <v>8963</v>
      </c>
      <c r="B3752" s="129" t="s">
        <v>8964</v>
      </c>
      <c r="C3752" s="130" t="s">
        <v>87</v>
      </c>
      <c r="D3752" s="130">
        <v>0</v>
      </c>
      <c r="E3752" s="131" t="s">
        <v>13</v>
      </c>
      <c r="F3752" s="132" t="str">
        <f t="shared" si="176"/>
        <v/>
      </c>
      <c r="G3752" s="133">
        <f>IF($K3752="Padrão",BDI!$B$17,IF($K3752="Diferenciado",BDI!$E$17,0))</f>
        <v>0.26419999999999999</v>
      </c>
      <c r="H3752" s="131" t="str">
        <f t="shared" si="174"/>
        <v/>
      </c>
      <c r="I3752" s="132" t="str">
        <f t="shared" si="175"/>
        <v/>
      </c>
      <c r="J3752" s="134"/>
      <c r="K3752" s="135" t="s">
        <v>2979</v>
      </c>
    </row>
    <row r="3753" spans="1:11" hidden="1" x14ac:dyDescent="0.25">
      <c r="A3753" s="128" t="s">
        <v>8965</v>
      </c>
      <c r="B3753" s="129" t="s">
        <v>8966</v>
      </c>
      <c r="C3753" s="130" t="s">
        <v>87</v>
      </c>
      <c r="D3753" s="130">
        <v>0</v>
      </c>
      <c r="E3753" s="131" t="s">
        <v>13</v>
      </c>
      <c r="F3753" s="132" t="str">
        <f t="shared" si="176"/>
        <v/>
      </c>
      <c r="G3753" s="133">
        <f>IF($K3753="Padrão",BDI!$B$17,IF($K3753="Diferenciado",BDI!$E$17,0))</f>
        <v>0.26419999999999999</v>
      </c>
      <c r="H3753" s="131" t="str">
        <f t="shared" si="174"/>
        <v/>
      </c>
      <c r="I3753" s="132" t="str">
        <f t="shared" si="175"/>
        <v/>
      </c>
      <c r="J3753" s="134"/>
      <c r="K3753" s="135" t="s">
        <v>2979</v>
      </c>
    </row>
    <row r="3754" spans="1:11" hidden="1" x14ac:dyDescent="0.25">
      <c r="A3754" s="128" t="s">
        <v>8967</v>
      </c>
      <c r="B3754" s="129" t="s">
        <v>8968</v>
      </c>
      <c r="C3754" s="130" t="s">
        <v>87</v>
      </c>
      <c r="D3754" s="130">
        <v>0</v>
      </c>
      <c r="E3754" s="131" t="s">
        <v>13</v>
      </c>
      <c r="F3754" s="132" t="str">
        <f t="shared" si="176"/>
        <v/>
      </c>
      <c r="G3754" s="133">
        <f>IF($K3754="Padrão",BDI!$B$17,IF($K3754="Diferenciado",BDI!$E$17,0))</f>
        <v>0.26419999999999999</v>
      </c>
      <c r="H3754" s="131" t="str">
        <f t="shared" si="174"/>
        <v/>
      </c>
      <c r="I3754" s="132" t="str">
        <f t="shared" si="175"/>
        <v/>
      </c>
      <c r="J3754" s="134"/>
      <c r="K3754" s="135" t="s">
        <v>2979</v>
      </c>
    </row>
    <row r="3755" spans="1:11" ht="25.5" hidden="1" x14ac:dyDescent="0.25">
      <c r="A3755" s="128" t="s">
        <v>8969</v>
      </c>
      <c r="B3755" s="129" t="s">
        <v>8970</v>
      </c>
      <c r="C3755" s="130" t="s">
        <v>87</v>
      </c>
      <c r="D3755" s="130">
        <v>0</v>
      </c>
      <c r="E3755" s="131" t="s">
        <v>13</v>
      </c>
      <c r="F3755" s="132" t="str">
        <f t="shared" si="176"/>
        <v/>
      </c>
      <c r="G3755" s="133">
        <f>IF($K3755="Padrão",BDI!$B$17,IF($K3755="Diferenciado",BDI!$E$17,0))</f>
        <v>0.26419999999999999</v>
      </c>
      <c r="H3755" s="131" t="str">
        <f t="shared" si="174"/>
        <v/>
      </c>
      <c r="I3755" s="132" t="str">
        <f t="shared" si="175"/>
        <v/>
      </c>
      <c r="J3755" s="134"/>
      <c r="K3755" s="135" t="s">
        <v>2979</v>
      </c>
    </row>
    <row r="3756" spans="1:11" ht="25.5" hidden="1" x14ac:dyDescent="0.25">
      <c r="A3756" s="128" t="s">
        <v>8971</v>
      </c>
      <c r="B3756" s="129" t="s">
        <v>8972</v>
      </c>
      <c r="C3756" s="130" t="s">
        <v>87</v>
      </c>
      <c r="D3756" s="130">
        <v>0</v>
      </c>
      <c r="E3756" s="131" t="s">
        <v>13</v>
      </c>
      <c r="F3756" s="132" t="str">
        <f t="shared" si="176"/>
        <v/>
      </c>
      <c r="G3756" s="133">
        <f>IF($K3756="Padrão",BDI!$B$17,IF($K3756="Diferenciado",BDI!$E$17,0))</f>
        <v>0.26419999999999999</v>
      </c>
      <c r="H3756" s="131" t="str">
        <f t="shared" si="174"/>
        <v/>
      </c>
      <c r="I3756" s="132" t="str">
        <f t="shared" si="175"/>
        <v/>
      </c>
      <c r="J3756" s="134"/>
      <c r="K3756" s="135" t="s">
        <v>2979</v>
      </c>
    </row>
    <row r="3757" spans="1:11" hidden="1" x14ac:dyDescent="0.25">
      <c r="A3757" s="128" t="s">
        <v>8973</v>
      </c>
      <c r="B3757" s="129" t="s">
        <v>8974</v>
      </c>
      <c r="C3757" s="130" t="s">
        <v>87</v>
      </c>
      <c r="D3757" s="130">
        <v>0</v>
      </c>
      <c r="E3757" s="131" t="s">
        <v>13</v>
      </c>
      <c r="F3757" s="132" t="str">
        <f t="shared" si="176"/>
        <v/>
      </c>
      <c r="G3757" s="133">
        <f>IF($K3757="Padrão",BDI!$B$17,IF($K3757="Diferenciado",BDI!$E$17,0))</f>
        <v>0.26419999999999999</v>
      </c>
      <c r="H3757" s="131" t="str">
        <f t="shared" si="174"/>
        <v/>
      </c>
      <c r="I3757" s="132" t="str">
        <f t="shared" si="175"/>
        <v/>
      </c>
      <c r="J3757" s="134"/>
      <c r="K3757" s="135" t="s">
        <v>2979</v>
      </c>
    </row>
    <row r="3758" spans="1:11" hidden="1" x14ac:dyDescent="0.25">
      <c r="A3758" s="128" t="s">
        <v>8975</v>
      </c>
      <c r="B3758" s="129" t="s">
        <v>8976</v>
      </c>
      <c r="C3758" s="130" t="s">
        <v>87</v>
      </c>
      <c r="D3758" s="130">
        <v>0</v>
      </c>
      <c r="E3758" s="131" t="s">
        <v>13</v>
      </c>
      <c r="F3758" s="132" t="str">
        <f t="shared" si="176"/>
        <v/>
      </c>
      <c r="G3758" s="133">
        <f>IF($K3758="Padrão",BDI!$B$17,IF($K3758="Diferenciado",BDI!$E$17,0))</f>
        <v>0.26419999999999999</v>
      </c>
      <c r="H3758" s="131" t="str">
        <f t="shared" si="174"/>
        <v/>
      </c>
      <c r="I3758" s="132" t="str">
        <f t="shared" si="175"/>
        <v/>
      </c>
      <c r="J3758" s="134"/>
      <c r="K3758" s="135" t="s">
        <v>2979</v>
      </c>
    </row>
    <row r="3759" spans="1:11" hidden="1" x14ac:dyDescent="0.25">
      <c r="A3759" s="128" t="s">
        <v>8977</v>
      </c>
      <c r="B3759" s="129" t="s">
        <v>8978</v>
      </c>
      <c r="C3759" s="130" t="s">
        <v>87</v>
      </c>
      <c r="D3759" s="130">
        <v>0</v>
      </c>
      <c r="E3759" s="131" t="s">
        <v>13</v>
      </c>
      <c r="F3759" s="132" t="str">
        <f t="shared" si="176"/>
        <v/>
      </c>
      <c r="G3759" s="133">
        <f>IF($K3759="Padrão",BDI!$B$17,IF($K3759="Diferenciado",BDI!$E$17,0))</f>
        <v>0.26419999999999999</v>
      </c>
      <c r="H3759" s="131" t="str">
        <f t="shared" si="174"/>
        <v/>
      </c>
      <c r="I3759" s="132" t="str">
        <f t="shared" si="175"/>
        <v/>
      </c>
      <c r="J3759" s="134"/>
      <c r="K3759" s="135" t="s">
        <v>2979</v>
      </c>
    </row>
    <row r="3760" spans="1:11" hidden="1" x14ac:dyDescent="0.25">
      <c r="A3760" s="128" t="s">
        <v>8979</v>
      </c>
      <c r="B3760" s="129" t="s">
        <v>8980</v>
      </c>
      <c r="C3760" s="130" t="s">
        <v>87</v>
      </c>
      <c r="D3760" s="130">
        <v>0</v>
      </c>
      <c r="E3760" s="131" t="s">
        <v>13</v>
      </c>
      <c r="F3760" s="132" t="str">
        <f t="shared" si="176"/>
        <v/>
      </c>
      <c r="G3760" s="133">
        <f>IF($K3760="Padrão",BDI!$B$17,IF($K3760="Diferenciado",BDI!$E$17,0))</f>
        <v>0.26419999999999999</v>
      </c>
      <c r="H3760" s="131" t="str">
        <f t="shared" si="174"/>
        <v/>
      </c>
      <c r="I3760" s="132" t="str">
        <f t="shared" si="175"/>
        <v/>
      </c>
      <c r="J3760" s="134"/>
      <c r="K3760" s="135" t="s">
        <v>2979</v>
      </c>
    </row>
    <row r="3761" spans="1:11" hidden="1" x14ac:dyDescent="0.25">
      <c r="A3761" s="128" t="s">
        <v>8981</v>
      </c>
      <c r="B3761" s="129" t="s">
        <v>8982</v>
      </c>
      <c r="C3761" s="130" t="s">
        <v>87</v>
      </c>
      <c r="D3761" s="130">
        <v>0</v>
      </c>
      <c r="E3761" s="131" t="s">
        <v>13</v>
      </c>
      <c r="F3761" s="132" t="str">
        <f t="shared" si="176"/>
        <v/>
      </c>
      <c r="G3761" s="133">
        <f>IF($K3761="Padrão",BDI!$B$17,IF($K3761="Diferenciado",BDI!$E$17,0))</f>
        <v>0.26419999999999999</v>
      </c>
      <c r="H3761" s="131" t="str">
        <f t="shared" si="174"/>
        <v/>
      </c>
      <c r="I3761" s="132" t="str">
        <f t="shared" si="175"/>
        <v/>
      </c>
      <c r="J3761" s="134"/>
      <c r="K3761" s="135" t="s">
        <v>2979</v>
      </c>
    </row>
    <row r="3762" spans="1:11" hidden="1" x14ac:dyDescent="0.25">
      <c r="A3762" s="128" t="s">
        <v>8983</v>
      </c>
      <c r="B3762" s="129" t="s">
        <v>8984</v>
      </c>
      <c r="C3762" s="130" t="s">
        <v>87</v>
      </c>
      <c r="D3762" s="130">
        <v>0</v>
      </c>
      <c r="E3762" s="131" t="s">
        <v>13</v>
      </c>
      <c r="F3762" s="132" t="str">
        <f t="shared" si="176"/>
        <v/>
      </c>
      <c r="G3762" s="133">
        <f>IF($K3762="Padrão",BDI!$B$17,IF($K3762="Diferenciado",BDI!$E$17,0))</f>
        <v>0.26419999999999999</v>
      </c>
      <c r="H3762" s="131" t="str">
        <f t="shared" si="174"/>
        <v/>
      </c>
      <c r="I3762" s="132" t="str">
        <f t="shared" si="175"/>
        <v/>
      </c>
      <c r="J3762" s="134"/>
      <c r="K3762" s="135" t="s">
        <v>2979</v>
      </c>
    </row>
    <row r="3763" spans="1:11" hidden="1" x14ac:dyDescent="0.25">
      <c r="A3763" s="128" t="s">
        <v>8985</v>
      </c>
      <c r="B3763" s="129" t="s">
        <v>8986</v>
      </c>
      <c r="C3763" s="130" t="s">
        <v>87</v>
      </c>
      <c r="D3763" s="130">
        <v>0</v>
      </c>
      <c r="E3763" s="131" t="s">
        <v>13</v>
      </c>
      <c r="F3763" s="132" t="str">
        <f t="shared" si="176"/>
        <v/>
      </c>
      <c r="G3763" s="133">
        <f>IF($K3763="Padrão",BDI!$B$17,IF($K3763="Diferenciado",BDI!$E$17,0))</f>
        <v>0.26419999999999999</v>
      </c>
      <c r="H3763" s="131" t="str">
        <f t="shared" si="174"/>
        <v/>
      </c>
      <c r="I3763" s="132" t="str">
        <f t="shared" si="175"/>
        <v/>
      </c>
      <c r="J3763" s="134"/>
      <c r="K3763" s="135" t="s">
        <v>2979</v>
      </c>
    </row>
    <row r="3764" spans="1:11" hidden="1" x14ac:dyDescent="0.25">
      <c r="A3764" s="128" t="s">
        <v>8987</v>
      </c>
      <c r="B3764" s="129" t="s">
        <v>8988</v>
      </c>
      <c r="C3764" s="130" t="s">
        <v>87</v>
      </c>
      <c r="D3764" s="130">
        <v>0</v>
      </c>
      <c r="E3764" s="131" t="s">
        <v>13</v>
      </c>
      <c r="F3764" s="132" t="str">
        <f t="shared" si="176"/>
        <v/>
      </c>
      <c r="G3764" s="133">
        <f>IF($K3764="Padrão",BDI!$B$17,IF($K3764="Diferenciado",BDI!$E$17,0))</f>
        <v>0.26419999999999999</v>
      </c>
      <c r="H3764" s="131" t="str">
        <f t="shared" si="174"/>
        <v/>
      </c>
      <c r="I3764" s="132" t="str">
        <f t="shared" si="175"/>
        <v/>
      </c>
      <c r="J3764" s="134"/>
      <c r="K3764" s="135" t="s">
        <v>2979</v>
      </c>
    </row>
    <row r="3765" spans="1:11" hidden="1" x14ac:dyDescent="0.25">
      <c r="A3765" s="128" t="s">
        <v>8989</v>
      </c>
      <c r="B3765" s="129" t="s">
        <v>8990</v>
      </c>
      <c r="C3765" s="130" t="s">
        <v>87</v>
      </c>
      <c r="D3765" s="130">
        <v>0</v>
      </c>
      <c r="E3765" s="131" t="s">
        <v>13</v>
      </c>
      <c r="F3765" s="132" t="str">
        <f t="shared" si="176"/>
        <v/>
      </c>
      <c r="G3765" s="133">
        <f>IF($K3765="Padrão",BDI!$B$17,IF($K3765="Diferenciado",BDI!$E$17,0))</f>
        <v>0.26419999999999999</v>
      </c>
      <c r="H3765" s="131" t="str">
        <f t="shared" si="174"/>
        <v/>
      </c>
      <c r="I3765" s="132" t="str">
        <f t="shared" si="175"/>
        <v/>
      </c>
      <c r="J3765" s="134"/>
      <c r="K3765" s="135" t="s">
        <v>2979</v>
      </c>
    </row>
    <row r="3766" spans="1:11" ht="25.5" hidden="1" x14ac:dyDescent="0.25">
      <c r="A3766" s="128" t="s">
        <v>8991</v>
      </c>
      <c r="B3766" s="129" t="s">
        <v>8992</v>
      </c>
      <c r="C3766" s="130" t="s">
        <v>87</v>
      </c>
      <c r="D3766" s="130">
        <v>0</v>
      </c>
      <c r="E3766" s="131" t="s">
        <v>13</v>
      </c>
      <c r="F3766" s="132" t="str">
        <f t="shared" si="176"/>
        <v/>
      </c>
      <c r="G3766" s="133">
        <f>IF($K3766="Padrão",BDI!$B$17,IF($K3766="Diferenciado",BDI!$E$17,0))</f>
        <v>0.26419999999999999</v>
      </c>
      <c r="H3766" s="131" t="str">
        <f t="shared" si="174"/>
        <v/>
      </c>
      <c r="I3766" s="132" t="str">
        <f t="shared" si="175"/>
        <v/>
      </c>
      <c r="J3766" s="134"/>
      <c r="K3766" s="135" t="s">
        <v>2979</v>
      </c>
    </row>
    <row r="3767" spans="1:11" hidden="1" x14ac:dyDescent="0.25">
      <c r="A3767" s="128" t="s">
        <v>8993</v>
      </c>
      <c r="B3767" s="129" t="s">
        <v>8994</v>
      </c>
      <c r="C3767" s="130" t="s">
        <v>87</v>
      </c>
      <c r="D3767" s="130">
        <v>0</v>
      </c>
      <c r="E3767" s="131" t="s">
        <v>13</v>
      </c>
      <c r="F3767" s="132" t="str">
        <f t="shared" si="176"/>
        <v/>
      </c>
      <c r="G3767" s="133">
        <f>IF($K3767="Padrão",BDI!$B$17,IF($K3767="Diferenciado",BDI!$E$17,0))</f>
        <v>0.26419999999999999</v>
      </c>
      <c r="H3767" s="131" t="str">
        <f t="shared" si="174"/>
        <v/>
      </c>
      <c r="I3767" s="132" t="str">
        <f t="shared" si="175"/>
        <v/>
      </c>
      <c r="J3767" s="134"/>
      <c r="K3767" s="135" t="s">
        <v>2979</v>
      </c>
    </row>
    <row r="3768" spans="1:11" hidden="1" x14ac:dyDescent="0.25">
      <c r="A3768" s="128" t="s">
        <v>8995</v>
      </c>
      <c r="B3768" s="129" t="s">
        <v>8996</v>
      </c>
      <c r="C3768" s="130" t="s">
        <v>87</v>
      </c>
      <c r="D3768" s="130">
        <v>0</v>
      </c>
      <c r="E3768" s="131" t="s">
        <v>13</v>
      </c>
      <c r="F3768" s="132" t="str">
        <f t="shared" si="176"/>
        <v/>
      </c>
      <c r="G3768" s="133">
        <f>IF($K3768="Padrão",BDI!$B$17,IF($K3768="Diferenciado",BDI!$E$17,0))</f>
        <v>0.26419999999999999</v>
      </c>
      <c r="H3768" s="131" t="str">
        <f t="shared" si="174"/>
        <v/>
      </c>
      <c r="I3768" s="132" t="str">
        <f t="shared" si="175"/>
        <v/>
      </c>
      <c r="J3768" s="134"/>
      <c r="K3768" s="135" t="s">
        <v>2979</v>
      </c>
    </row>
    <row r="3769" spans="1:11" hidden="1" x14ac:dyDescent="0.25">
      <c r="A3769" s="128" t="s">
        <v>8997</v>
      </c>
      <c r="B3769" s="129" t="s">
        <v>8998</v>
      </c>
      <c r="C3769" s="130" t="s">
        <v>87</v>
      </c>
      <c r="D3769" s="130">
        <v>0</v>
      </c>
      <c r="E3769" s="131" t="s">
        <v>13</v>
      </c>
      <c r="F3769" s="132" t="str">
        <f t="shared" si="176"/>
        <v/>
      </c>
      <c r="G3769" s="133">
        <f>IF($K3769="Padrão",BDI!$B$17,IF($K3769="Diferenciado",BDI!$E$17,0))</f>
        <v>0.26419999999999999</v>
      </c>
      <c r="H3769" s="131" t="str">
        <f t="shared" si="174"/>
        <v/>
      </c>
      <c r="I3769" s="132" t="str">
        <f t="shared" si="175"/>
        <v/>
      </c>
      <c r="J3769" s="134"/>
      <c r="K3769" s="135" t="s">
        <v>2979</v>
      </c>
    </row>
    <row r="3770" spans="1:11" ht="25.5" hidden="1" x14ac:dyDescent="0.25">
      <c r="A3770" s="128" t="s">
        <v>8999</v>
      </c>
      <c r="B3770" s="129" t="s">
        <v>9000</v>
      </c>
      <c r="C3770" s="130" t="s">
        <v>87</v>
      </c>
      <c r="D3770" s="130">
        <v>0</v>
      </c>
      <c r="E3770" s="131" t="s">
        <v>13</v>
      </c>
      <c r="F3770" s="132" t="str">
        <f t="shared" si="176"/>
        <v/>
      </c>
      <c r="G3770" s="133">
        <f>IF($K3770="Padrão",BDI!$B$17,IF($K3770="Diferenciado",BDI!$E$17,0))</f>
        <v>0.26419999999999999</v>
      </c>
      <c r="H3770" s="131" t="str">
        <f t="shared" si="174"/>
        <v/>
      </c>
      <c r="I3770" s="132" t="str">
        <f t="shared" si="175"/>
        <v/>
      </c>
      <c r="J3770" s="134"/>
      <c r="K3770" s="135" t="s">
        <v>2979</v>
      </c>
    </row>
    <row r="3771" spans="1:11" ht="25.5" hidden="1" x14ac:dyDescent="0.25">
      <c r="A3771" s="128" t="s">
        <v>9001</v>
      </c>
      <c r="B3771" s="129" t="s">
        <v>9002</v>
      </c>
      <c r="C3771" s="130" t="s">
        <v>87</v>
      </c>
      <c r="D3771" s="130">
        <v>0</v>
      </c>
      <c r="E3771" s="131" t="s">
        <v>13</v>
      </c>
      <c r="F3771" s="132" t="str">
        <f t="shared" si="176"/>
        <v/>
      </c>
      <c r="G3771" s="133">
        <f>IF($K3771="Padrão",BDI!$B$17,IF($K3771="Diferenciado",BDI!$E$17,0))</f>
        <v>0.26419999999999999</v>
      </c>
      <c r="H3771" s="131" t="str">
        <f t="shared" si="174"/>
        <v/>
      </c>
      <c r="I3771" s="132" t="str">
        <f t="shared" si="175"/>
        <v/>
      </c>
      <c r="J3771" s="134"/>
      <c r="K3771" s="135" t="s">
        <v>2979</v>
      </c>
    </row>
    <row r="3772" spans="1:11" ht="25.5" hidden="1" x14ac:dyDescent="0.25">
      <c r="A3772" s="128" t="s">
        <v>9003</v>
      </c>
      <c r="B3772" s="129" t="s">
        <v>9004</v>
      </c>
      <c r="C3772" s="130" t="s">
        <v>87</v>
      </c>
      <c r="D3772" s="130">
        <v>0</v>
      </c>
      <c r="E3772" s="131" t="s">
        <v>13</v>
      </c>
      <c r="F3772" s="132" t="str">
        <f t="shared" si="176"/>
        <v/>
      </c>
      <c r="G3772" s="133">
        <f>IF($K3772="Padrão",BDI!$B$17,IF($K3772="Diferenciado",BDI!$E$17,0))</f>
        <v>0.26419999999999999</v>
      </c>
      <c r="H3772" s="131" t="str">
        <f t="shared" si="174"/>
        <v/>
      </c>
      <c r="I3772" s="132" t="str">
        <f t="shared" si="175"/>
        <v/>
      </c>
      <c r="J3772" s="134"/>
      <c r="K3772" s="135" t="s">
        <v>2979</v>
      </c>
    </row>
    <row r="3773" spans="1:11" ht="25.5" hidden="1" x14ac:dyDescent="0.25">
      <c r="A3773" s="128" t="s">
        <v>9005</v>
      </c>
      <c r="B3773" s="129" t="s">
        <v>9006</v>
      </c>
      <c r="C3773" s="130" t="s">
        <v>87</v>
      </c>
      <c r="D3773" s="130">
        <v>0</v>
      </c>
      <c r="E3773" s="131" t="s">
        <v>13</v>
      </c>
      <c r="F3773" s="132" t="str">
        <f t="shared" si="176"/>
        <v/>
      </c>
      <c r="G3773" s="133">
        <f>IF($K3773="Padrão",BDI!$B$17,IF($K3773="Diferenciado",BDI!$E$17,0))</f>
        <v>0.26419999999999999</v>
      </c>
      <c r="H3773" s="131" t="str">
        <f t="shared" si="174"/>
        <v/>
      </c>
      <c r="I3773" s="132" t="str">
        <f t="shared" si="175"/>
        <v/>
      </c>
      <c r="J3773" s="134"/>
      <c r="K3773" s="135" t="s">
        <v>2979</v>
      </c>
    </row>
    <row r="3774" spans="1:11" hidden="1" x14ac:dyDescent="0.25">
      <c r="A3774" s="128" t="s">
        <v>9007</v>
      </c>
      <c r="B3774" s="129" t="s">
        <v>9008</v>
      </c>
      <c r="C3774" s="130" t="s">
        <v>87</v>
      </c>
      <c r="D3774" s="130">
        <v>0</v>
      </c>
      <c r="E3774" s="131" t="s">
        <v>13</v>
      </c>
      <c r="F3774" s="132" t="str">
        <f t="shared" si="176"/>
        <v/>
      </c>
      <c r="G3774" s="133">
        <f>IF($K3774="Padrão",BDI!$B$17,IF($K3774="Diferenciado",BDI!$E$17,0))</f>
        <v>0.26419999999999999</v>
      </c>
      <c r="H3774" s="131" t="str">
        <f t="shared" si="174"/>
        <v/>
      </c>
      <c r="I3774" s="132" t="str">
        <f t="shared" si="175"/>
        <v/>
      </c>
      <c r="J3774" s="134"/>
      <c r="K3774" s="135" t="s">
        <v>2979</v>
      </c>
    </row>
    <row r="3775" spans="1:11" hidden="1" x14ac:dyDescent="0.25">
      <c r="A3775" s="128" t="s">
        <v>9009</v>
      </c>
      <c r="B3775" s="129" t="s">
        <v>9010</v>
      </c>
      <c r="C3775" s="130" t="s">
        <v>87</v>
      </c>
      <c r="D3775" s="130">
        <v>0</v>
      </c>
      <c r="E3775" s="131" t="s">
        <v>13</v>
      </c>
      <c r="F3775" s="132" t="str">
        <f t="shared" si="176"/>
        <v/>
      </c>
      <c r="G3775" s="133">
        <f>IF($K3775="Padrão",BDI!$B$17,IF($K3775="Diferenciado",BDI!$E$17,0))</f>
        <v>0.26419999999999999</v>
      </c>
      <c r="H3775" s="131" t="str">
        <f t="shared" si="174"/>
        <v/>
      </c>
      <c r="I3775" s="132" t="str">
        <f t="shared" si="175"/>
        <v/>
      </c>
      <c r="J3775" s="134"/>
      <c r="K3775" s="135" t="s">
        <v>2979</v>
      </c>
    </row>
    <row r="3776" spans="1:11" hidden="1" x14ac:dyDescent="0.25">
      <c r="A3776" s="128" t="s">
        <v>9011</v>
      </c>
      <c r="B3776" s="129" t="s">
        <v>9012</v>
      </c>
      <c r="C3776" s="130" t="s">
        <v>87</v>
      </c>
      <c r="D3776" s="130">
        <v>0</v>
      </c>
      <c r="E3776" s="131" t="s">
        <v>13</v>
      </c>
      <c r="F3776" s="132" t="str">
        <f t="shared" si="176"/>
        <v/>
      </c>
      <c r="G3776" s="133">
        <f>IF($K3776="Padrão",BDI!$B$17,IF($K3776="Diferenciado",BDI!$E$17,0))</f>
        <v>0.26419999999999999</v>
      </c>
      <c r="H3776" s="131" t="str">
        <f t="shared" si="174"/>
        <v/>
      </c>
      <c r="I3776" s="132" t="str">
        <f t="shared" si="175"/>
        <v/>
      </c>
      <c r="J3776" s="134"/>
      <c r="K3776" s="135" t="s">
        <v>2979</v>
      </c>
    </row>
    <row r="3777" spans="1:11" hidden="1" x14ac:dyDescent="0.25">
      <c r="A3777" s="128" t="s">
        <v>9013</v>
      </c>
      <c r="B3777" s="129" t="s">
        <v>9014</v>
      </c>
      <c r="C3777" s="130" t="s">
        <v>87</v>
      </c>
      <c r="D3777" s="130">
        <v>0</v>
      </c>
      <c r="E3777" s="131" t="s">
        <v>13</v>
      </c>
      <c r="F3777" s="132" t="str">
        <f t="shared" si="176"/>
        <v/>
      </c>
      <c r="G3777" s="133">
        <f>IF($K3777="Padrão",BDI!$B$17,IF($K3777="Diferenciado",BDI!$E$17,0))</f>
        <v>0.26419999999999999</v>
      </c>
      <c r="H3777" s="131" t="str">
        <f t="shared" si="174"/>
        <v/>
      </c>
      <c r="I3777" s="132" t="str">
        <f t="shared" si="175"/>
        <v/>
      </c>
      <c r="J3777" s="134"/>
      <c r="K3777" s="135" t="s">
        <v>2979</v>
      </c>
    </row>
    <row r="3778" spans="1:11" hidden="1" x14ac:dyDescent="0.25">
      <c r="A3778" s="128" t="s">
        <v>9015</v>
      </c>
      <c r="B3778" s="129" t="s">
        <v>9016</v>
      </c>
      <c r="C3778" s="130" t="s">
        <v>87</v>
      </c>
      <c r="D3778" s="130">
        <v>0</v>
      </c>
      <c r="E3778" s="131" t="s">
        <v>13</v>
      </c>
      <c r="F3778" s="132" t="str">
        <f t="shared" si="176"/>
        <v/>
      </c>
      <c r="G3778" s="133">
        <f>IF($K3778="Padrão",BDI!$B$17,IF($K3778="Diferenciado",BDI!$E$17,0))</f>
        <v>0.26419999999999999</v>
      </c>
      <c r="H3778" s="131" t="str">
        <f t="shared" si="174"/>
        <v/>
      </c>
      <c r="I3778" s="132" t="str">
        <f t="shared" si="175"/>
        <v/>
      </c>
      <c r="J3778" s="134"/>
      <c r="K3778" s="135" t="s">
        <v>2979</v>
      </c>
    </row>
    <row r="3779" spans="1:11" hidden="1" x14ac:dyDescent="0.25">
      <c r="A3779" s="128" t="s">
        <v>9017</v>
      </c>
      <c r="B3779" s="129" t="s">
        <v>9018</v>
      </c>
      <c r="C3779" s="130" t="s">
        <v>87</v>
      </c>
      <c r="D3779" s="130">
        <v>0</v>
      </c>
      <c r="E3779" s="131" t="s">
        <v>13</v>
      </c>
      <c r="F3779" s="132" t="str">
        <f t="shared" si="176"/>
        <v/>
      </c>
      <c r="G3779" s="133">
        <f>IF($K3779="Padrão",BDI!$B$17,IF($K3779="Diferenciado",BDI!$E$17,0))</f>
        <v>0.26419999999999999</v>
      </c>
      <c r="H3779" s="131" t="str">
        <f t="shared" si="174"/>
        <v/>
      </c>
      <c r="I3779" s="132" t="str">
        <f t="shared" si="175"/>
        <v/>
      </c>
      <c r="J3779" s="134"/>
      <c r="K3779" s="135" t="s">
        <v>2979</v>
      </c>
    </row>
    <row r="3780" spans="1:11" hidden="1" x14ac:dyDescent="0.25">
      <c r="A3780" s="128" t="s">
        <v>9019</v>
      </c>
      <c r="B3780" s="129" t="s">
        <v>9020</v>
      </c>
      <c r="C3780" s="130" t="s">
        <v>87</v>
      </c>
      <c r="D3780" s="130">
        <v>0</v>
      </c>
      <c r="E3780" s="131" t="s">
        <v>13</v>
      </c>
      <c r="F3780" s="132" t="str">
        <f t="shared" si="176"/>
        <v/>
      </c>
      <c r="G3780" s="133">
        <f>IF($K3780="Padrão",BDI!$B$17,IF($K3780="Diferenciado",BDI!$E$17,0))</f>
        <v>0.26419999999999999</v>
      </c>
      <c r="H3780" s="131" t="str">
        <f t="shared" si="174"/>
        <v/>
      </c>
      <c r="I3780" s="132" t="str">
        <f t="shared" si="175"/>
        <v/>
      </c>
      <c r="J3780" s="134"/>
      <c r="K3780" s="135" t="s">
        <v>2979</v>
      </c>
    </row>
    <row r="3781" spans="1:11" hidden="1" x14ac:dyDescent="0.25">
      <c r="A3781" s="128" t="s">
        <v>9021</v>
      </c>
      <c r="B3781" s="129" t="s">
        <v>9022</v>
      </c>
      <c r="C3781" s="130" t="s">
        <v>87</v>
      </c>
      <c r="D3781" s="130">
        <v>0</v>
      </c>
      <c r="E3781" s="131" t="s">
        <v>13</v>
      </c>
      <c r="F3781" s="132" t="str">
        <f t="shared" si="176"/>
        <v/>
      </c>
      <c r="G3781" s="133">
        <f>IF($K3781="Padrão",BDI!$B$17,IF($K3781="Diferenciado",BDI!$E$17,0))</f>
        <v>0.26419999999999999</v>
      </c>
      <c r="H3781" s="131" t="str">
        <f t="shared" si="174"/>
        <v/>
      </c>
      <c r="I3781" s="132" t="str">
        <f t="shared" si="175"/>
        <v/>
      </c>
      <c r="J3781" s="134"/>
      <c r="K3781" s="135" t="s">
        <v>2979</v>
      </c>
    </row>
    <row r="3782" spans="1:11" hidden="1" x14ac:dyDescent="0.25">
      <c r="A3782" s="128" t="s">
        <v>9023</v>
      </c>
      <c r="B3782" s="129" t="s">
        <v>9024</v>
      </c>
      <c r="C3782" s="130" t="s">
        <v>87</v>
      </c>
      <c r="D3782" s="130">
        <v>0</v>
      </c>
      <c r="E3782" s="131" t="s">
        <v>13</v>
      </c>
      <c r="F3782" s="132" t="str">
        <f t="shared" si="176"/>
        <v/>
      </c>
      <c r="G3782" s="133">
        <f>IF($K3782="Padrão",BDI!$B$17,IF($K3782="Diferenciado",BDI!$E$17,0))</f>
        <v>0.26419999999999999</v>
      </c>
      <c r="H3782" s="131" t="str">
        <f t="shared" ref="H3782:H3845" si="177">IF(ISNUMBER(E3782),ROUND(E3782*(1+G3782),2),"")</f>
        <v/>
      </c>
      <c r="I3782" s="132" t="str">
        <f t="shared" ref="I3782:I3845" si="178">IF(ISNUMBER(E3782),ROUND(H3782*D3782,2),"")</f>
        <v/>
      </c>
      <c r="J3782" s="134"/>
      <c r="K3782" s="135" t="s">
        <v>2979</v>
      </c>
    </row>
    <row r="3783" spans="1:11" hidden="1" x14ac:dyDescent="0.25">
      <c r="A3783" s="128" t="s">
        <v>9025</v>
      </c>
      <c r="B3783" s="129" t="s">
        <v>9026</v>
      </c>
      <c r="C3783" s="130" t="s">
        <v>87</v>
      </c>
      <c r="D3783" s="130">
        <v>0</v>
      </c>
      <c r="E3783" s="131" t="s">
        <v>13</v>
      </c>
      <c r="F3783" s="132" t="str">
        <f t="shared" ref="F3783:F3846" si="179">IF(ISNUMBER(E3783),D3783*E3783,"")</f>
        <v/>
      </c>
      <c r="G3783" s="133">
        <f>IF($K3783="Padrão",BDI!$B$17,IF($K3783="Diferenciado",BDI!$E$17,0))</f>
        <v>0.26419999999999999</v>
      </c>
      <c r="H3783" s="131" t="str">
        <f t="shared" si="177"/>
        <v/>
      </c>
      <c r="I3783" s="132" t="str">
        <f t="shared" si="178"/>
        <v/>
      </c>
      <c r="J3783" s="134"/>
      <c r="K3783" s="135" t="s">
        <v>2979</v>
      </c>
    </row>
    <row r="3784" spans="1:11" hidden="1" x14ac:dyDescent="0.25">
      <c r="A3784" s="128" t="s">
        <v>9027</v>
      </c>
      <c r="B3784" s="129" t="s">
        <v>9028</v>
      </c>
      <c r="C3784" s="130" t="s">
        <v>87</v>
      </c>
      <c r="D3784" s="130">
        <v>0</v>
      </c>
      <c r="E3784" s="131" t="s">
        <v>13</v>
      </c>
      <c r="F3784" s="132" t="str">
        <f t="shared" si="179"/>
        <v/>
      </c>
      <c r="G3784" s="133">
        <f>IF($K3784="Padrão",BDI!$B$17,IF($K3784="Diferenciado",BDI!$E$17,0))</f>
        <v>0.26419999999999999</v>
      </c>
      <c r="H3784" s="131" t="str">
        <f t="shared" si="177"/>
        <v/>
      </c>
      <c r="I3784" s="132" t="str">
        <f t="shared" si="178"/>
        <v/>
      </c>
      <c r="J3784" s="134"/>
      <c r="K3784" s="135" t="s">
        <v>2979</v>
      </c>
    </row>
    <row r="3785" spans="1:11" ht="25.5" hidden="1" x14ac:dyDescent="0.25">
      <c r="A3785" s="128" t="s">
        <v>9029</v>
      </c>
      <c r="B3785" s="129" t="s">
        <v>9030</v>
      </c>
      <c r="C3785" s="130" t="s">
        <v>87</v>
      </c>
      <c r="D3785" s="130">
        <v>0</v>
      </c>
      <c r="E3785" s="131" t="s">
        <v>13</v>
      </c>
      <c r="F3785" s="132" t="str">
        <f t="shared" si="179"/>
        <v/>
      </c>
      <c r="G3785" s="133">
        <f>IF($K3785="Padrão",BDI!$B$17,IF($K3785="Diferenciado",BDI!$E$17,0))</f>
        <v>0.26419999999999999</v>
      </c>
      <c r="H3785" s="131" t="str">
        <f t="shared" si="177"/>
        <v/>
      </c>
      <c r="I3785" s="132" t="str">
        <f t="shared" si="178"/>
        <v/>
      </c>
      <c r="J3785" s="134"/>
      <c r="K3785" s="135" t="s">
        <v>2979</v>
      </c>
    </row>
    <row r="3786" spans="1:11" ht="25.5" hidden="1" x14ac:dyDescent="0.25">
      <c r="A3786" s="128" t="s">
        <v>9031</v>
      </c>
      <c r="B3786" s="129" t="s">
        <v>9032</v>
      </c>
      <c r="C3786" s="130" t="s">
        <v>87</v>
      </c>
      <c r="D3786" s="130">
        <v>0</v>
      </c>
      <c r="E3786" s="131" t="s">
        <v>13</v>
      </c>
      <c r="F3786" s="132" t="str">
        <f t="shared" si="179"/>
        <v/>
      </c>
      <c r="G3786" s="133">
        <f>IF($K3786="Padrão",BDI!$B$17,IF($K3786="Diferenciado",BDI!$E$17,0))</f>
        <v>0.26419999999999999</v>
      </c>
      <c r="H3786" s="131" t="str">
        <f t="shared" si="177"/>
        <v/>
      </c>
      <c r="I3786" s="132" t="str">
        <f t="shared" si="178"/>
        <v/>
      </c>
      <c r="J3786" s="134"/>
      <c r="K3786" s="135" t="s">
        <v>2979</v>
      </c>
    </row>
    <row r="3787" spans="1:11" ht="25.5" hidden="1" x14ac:dyDescent="0.25">
      <c r="A3787" s="128" t="s">
        <v>9033</v>
      </c>
      <c r="B3787" s="129" t="s">
        <v>9034</v>
      </c>
      <c r="C3787" s="130" t="s">
        <v>461</v>
      </c>
      <c r="D3787" s="130">
        <v>0</v>
      </c>
      <c r="E3787" s="131" t="s">
        <v>13</v>
      </c>
      <c r="F3787" s="132" t="str">
        <f t="shared" si="179"/>
        <v/>
      </c>
      <c r="G3787" s="133">
        <f>IF($K3787="Padrão",BDI!$B$17,IF($K3787="Diferenciado",BDI!$E$17,0))</f>
        <v>0.26419999999999999</v>
      </c>
      <c r="H3787" s="131" t="str">
        <f t="shared" si="177"/>
        <v/>
      </c>
      <c r="I3787" s="132" t="str">
        <f t="shared" si="178"/>
        <v/>
      </c>
      <c r="J3787" s="134"/>
      <c r="K3787" s="135" t="s">
        <v>2979</v>
      </c>
    </row>
    <row r="3788" spans="1:11" hidden="1" x14ac:dyDescent="0.25">
      <c r="A3788" s="128" t="s">
        <v>9035</v>
      </c>
      <c r="B3788" s="129" t="s">
        <v>9036</v>
      </c>
      <c r="C3788" s="130" t="s">
        <v>87</v>
      </c>
      <c r="D3788" s="130">
        <v>0</v>
      </c>
      <c r="E3788" s="131" t="s">
        <v>13</v>
      </c>
      <c r="F3788" s="132" t="str">
        <f t="shared" si="179"/>
        <v/>
      </c>
      <c r="G3788" s="133">
        <f>IF($K3788="Padrão",BDI!$B$17,IF($K3788="Diferenciado",BDI!$E$17,0))</f>
        <v>0.26419999999999999</v>
      </c>
      <c r="H3788" s="131" t="str">
        <f t="shared" si="177"/>
        <v/>
      </c>
      <c r="I3788" s="132" t="str">
        <f t="shared" si="178"/>
        <v/>
      </c>
      <c r="J3788" s="134"/>
      <c r="K3788" s="135" t="s">
        <v>2979</v>
      </c>
    </row>
    <row r="3789" spans="1:11" ht="25.5" hidden="1" x14ac:dyDescent="0.25">
      <c r="A3789" s="128" t="s">
        <v>9037</v>
      </c>
      <c r="B3789" s="129" t="s">
        <v>9038</v>
      </c>
      <c r="C3789" s="130" t="s">
        <v>461</v>
      </c>
      <c r="D3789" s="130">
        <v>0</v>
      </c>
      <c r="E3789" s="131" t="s">
        <v>13</v>
      </c>
      <c r="F3789" s="132" t="str">
        <f t="shared" si="179"/>
        <v/>
      </c>
      <c r="G3789" s="133">
        <f>IF($K3789="Padrão",BDI!$B$17,IF($K3789="Diferenciado",BDI!$E$17,0))</f>
        <v>0.26419999999999999</v>
      </c>
      <c r="H3789" s="131" t="str">
        <f t="shared" si="177"/>
        <v/>
      </c>
      <c r="I3789" s="132" t="str">
        <f t="shared" si="178"/>
        <v/>
      </c>
      <c r="J3789" s="134"/>
      <c r="K3789" s="135" t="s">
        <v>2979</v>
      </c>
    </row>
    <row r="3790" spans="1:11" ht="25.5" hidden="1" x14ac:dyDescent="0.25">
      <c r="A3790" s="128" t="s">
        <v>9039</v>
      </c>
      <c r="B3790" s="129" t="s">
        <v>9040</v>
      </c>
      <c r="C3790" s="130" t="s">
        <v>461</v>
      </c>
      <c r="D3790" s="130">
        <v>0</v>
      </c>
      <c r="E3790" s="131" t="s">
        <v>13</v>
      </c>
      <c r="F3790" s="132" t="str">
        <f t="shared" si="179"/>
        <v/>
      </c>
      <c r="G3790" s="133">
        <f>IF($K3790="Padrão",BDI!$B$17,IF($K3790="Diferenciado",BDI!$E$17,0))</f>
        <v>0.26419999999999999</v>
      </c>
      <c r="H3790" s="131" t="str">
        <f t="shared" si="177"/>
        <v/>
      </c>
      <c r="I3790" s="132" t="str">
        <f t="shared" si="178"/>
        <v/>
      </c>
      <c r="J3790" s="134"/>
      <c r="K3790" s="135" t="s">
        <v>2979</v>
      </c>
    </row>
    <row r="3791" spans="1:11" hidden="1" x14ac:dyDescent="0.25">
      <c r="A3791" s="128" t="s">
        <v>9041</v>
      </c>
      <c r="B3791" s="129" t="s">
        <v>9042</v>
      </c>
      <c r="C3791" s="130" t="s">
        <v>461</v>
      </c>
      <c r="D3791" s="130">
        <v>0</v>
      </c>
      <c r="E3791" s="131" t="s">
        <v>13</v>
      </c>
      <c r="F3791" s="132" t="str">
        <f t="shared" si="179"/>
        <v/>
      </c>
      <c r="G3791" s="133">
        <f>IF($K3791="Padrão",BDI!$B$17,IF($K3791="Diferenciado",BDI!$E$17,0))</f>
        <v>0.26419999999999999</v>
      </c>
      <c r="H3791" s="131" t="str">
        <f t="shared" si="177"/>
        <v/>
      </c>
      <c r="I3791" s="132" t="str">
        <f t="shared" si="178"/>
        <v/>
      </c>
      <c r="J3791" s="134"/>
      <c r="K3791" s="135" t="s">
        <v>2979</v>
      </c>
    </row>
    <row r="3792" spans="1:11" hidden="1" x14ac:dyDescent="0.25">
      <c r="A3792" s="128" t="s">
        <v>9043</v>
      </c>
      <c r="B3792" s="129" t="s">
        <v>9044</v>
      </c>
      <c r="C3792" s="130" t="s">
        <v>461</v>
      </c>
      <c r="D3792" s="130">
        <v>0</v>
      </c>
      <c r="E3792" s="131" t="s">
        <v>13</v>
      </c>
      <c r="F3792" s="132" t="str">
        <f t="shared" si="179"/>
        <v/>
      </c>
      <c r="G3792" s="133">
        <f>IF($K3792="Padrão",BDI!$B$17,IF($K3792="Diferenciado",BDI!$E$17,0))</f>
        <v>0.26419999999999999</v>
      </c>
      <c r="H3792" s="131" t="str">
        <f t="shared" si="177"/>
        <v/>
      </c>
      <c r="I3792" s="132" t="str">
        <f t="shared" si="178"/>
        <v/>
      </c>
      <c r="J3792" s="134"/>
      <c r="K3792" s="135" t="s">
        <v>2979</v>
      </c>
    </row>
    <row r="3793" spans="1:11" hidden="1" x14ac:dyDescent="0.25">
      <c r="A3793" s="128" t="s">
        <v>9045</v>
      </c>
      <c r="B3793" s="129" t="s">
        <v>9046</v>
      </c>
      <c r="C3793" s="130" t="s">
        <v>461</v>
      </c>
      <c r="D3793" s="130">
        <v>0</v>
      </c>
      <c r="E3793" s="131" t="s">
        <v>13</v>
      </c>
      <c r="F3793" s="132" t="str">
        <f t="shared" si="179"/>
        <v/>
      </c>
      <c r="G3793" s="133">
        <f>IF($K3793="Padrão",BDI!$B$17,IF($K3793="Diferenciado",BDI!$E$17,0))</f>
        <v>0.26419999999999999</v>
      </c>
      <c r="H3793" s="131" t="str">
        <f t="shared" si="177"/>
        <v/>
      </c>
      <c r="I3793" s="132" t="str">
        <f t="shared" si="178"/>
        <v/>
      </c>
      <c r="J3793" s="134"/>
      <c r="K3793" s="135" t="s">
        <v>2979</v>
      </c>
    </row>
    <row r="3794" spans="1:11" hidden="1" x14ac:dyDescent="0.25">
      <c r="A3794" s="128" t="s">
        <v>9047</v>
      </c>
      <c r="B3794" s="129" t="s">
        <v>9048</v>
      </c>
      <c r="C3794" s="130" t="s">
        <v>461</v>
      </c>
      <c r="D3794" s="130">
        <v>0</v>
      </c>
      <c r="E3794" s="131" t="s">
        <v>13</v>
      </c>
      <c r="F3794" s="132" t="str">
        <f t="shared" si="179"/>
        <v/>
      </c>
      <c r="G3794" s="133">
        <f>IF($K3794="Padrão",BDI!$B$17,IF($K3794="Diferenciado",BDI!$E$17,0))</f>
        <v>0.26419999999999999</v>
      </c>
      <c r="H3794" s="131" t="str">
        <f t="shared" si="177"/>
        <v/>
      </c>
      <c r="I3794" s="132" t="str">
        <f t="shared" si="178"/>
        <v/>
      </c>
      <c r="J3794" s="134"/>
      <c r="K3794" s="135" t="s">
        <v>2979</v>
      </c>
    </row>
    <row r="3795" spans="1:11" hidden="1" x14ac:dyDescent="0.25">
      <c r="A3795" s="128" t="s">
        <v>9049</v>
      </c>
      <c r="B3795" s="129" t="s">
        <v>9050</v>
      </c>
      <c r="C3795" s="130" t="s">
        <v>461</v>
      </c>
      <c r="D3795" s="130">
        <v>0</v>
      </c>
      <c r="E3795" s="131" t="s">
        <v>13</v>
      </c>
      <c r="F3795" s="132" t="str">
        <f t="shared" si="179"/>
        <v/>
      </c>
      <c r="G3795" s="133">
        <f>IF($K3795="Padrão",BDI!$B$17,IF($K3795="Diferenciado",BDI!$E$17,0))</f>
        <v>0.26419999999999999</v>
      </c>
      <c r="H3795" s="131" t="str">
        <f t="shared" si="177"/>
        <v/>
      </c>
      <c r="I3795" s="132" t="str">
        <f t="shared" si="178"/>
        <v/>
      </c>
      <c r="J3795" s="134"/>
      <c r="K3795" s="135" t="s">
        <v>2979</v>
      </c>
    </row>
    <row r="3796" spans="1:11" hidden="1" x14ac:dyDescent="0.25">
      <c r="A3796" s="128" t="s">
        <v>9051</v>
      </c>
      <c r="B3796" s="129" t="s">
        <v>9052</v>
      </c>
      <c r="C3796" s="130" t="s">
        <v>461</v>
      </c>
      <c r="D3796" s="130">
        <v>0</v>
      </c>
      <c r="E3796" s="131" t="s">
        <v>13</v>
      </c>
      <c r="F3796" s="132" t="str">
        <f t="shared" si="179"/>
        <v/>
      </c>
      <c r="G3796" s="133">
        <f>IF($K3796="Padrão",BDI!$B$17,IF($K3796="Diferenciado",BDI!$E$17,0))</f>
        <v>0.26419999999999999</v>
      </c>
      <c r="H3796" s="131" t="str">
        <f t="shared" si="177"/>
        <v/>
      </c>
      <c r="I3796" s="132" t="str">
        <f t="shared" si="178"/>
        <v/>
      </c>
      <c r="J3796" s="134"/>
      <c r="K3796" s="135" t="s">
        <v>2979</v>
      </c>
    </row>
    <row r="3797" spans="1:11" hidden="1" x14ac:dyDescent="0.25">
      <c r="A3797" s="128" t="s">
        <v>9053</v>
      </c>
      <c r="B3797" s="129" t="s">
        <v>9054</v>
      </c>
      <c r="C3797" s="130" t="s">
        <v>461</v>
      </c>
      <c r="D3797" s="130">
        <v>0</v>
      </c>
      <c r="E3797" s="131" t="s">
        <v>13</v>
      </c>
      <c r="F3797" s="132" t="str">
        <f t="shared" si="179"/>
        <v/>
      </c>
      <c r="G3797" s="133">
        <f>IF($K3797="Padrão",BDI!$B$17,IF($K3797="Diferenciado",BDI!$E$17,0))</f>
        <v>0.26419999999999999</v>
      </c>
      <c r="H3797" s="131" t="str">
        <f t="shared" si="177"/>
        <v/>
      </c>
      <c r="I3797" s="132" t="str">
        <f t="shared" si="178"/>
        <v/>
      </c>
      <c r="J3797" s="134"/>
      <c r="K3797" s="135" t="s">
        <v>2979</v>
      </c>
    </row>
    <row r="3798" spans="1:11" hidden="1" x14ac:dyDescent="0.25">
      <c r="A3798" s="128" t="s">
        <v>9055</v>
      </c>
      <c r="B3798" s="129" t="s">
        <v>9056</v>
      </c>
      <c r="C3798" s="130" t="s">
        <v>461</v>
      </c>
      <c r="D3798" s="130">
        <v>0</v>
      </c>
      <c r="E3798" s="131" t="s">
        <v>13</v>
      </c>
      <c r="F3798" s="132" t="str">
        <f t="shared" si="179"/>
        <v/>
      </c>
      <c r="G3798" s="133">
        <f>IF($K3798="Padrão",BDI!$B$17,IF($K3798="Diferenciado",BDI!$E$17,0))</f>
        <v>0.26419999999999999</v>
      </c>
      <c r="H3798" s="131" t="str">
        <f t="shared" si="177"/>
        <v/>
      </c>
      <c r="I3798" s="132" t="str">
        <f t="shared" si="178"/>
        <v/>
      </c>
      <c r="J3798" s="134"/>
      <c r="K3798" s="135" t="s">
        <v>2979</v>
      </c>
    </row>
    <row r="3799" spans="1:11" x14ac:dyDescent="0.25">
      <c r="A3799" s="128" t="s">
        <v>9057</v>
      </c>
      <c r="B3799" s="129" t="s">
        <v>9058</v>
      </c>
      <c r="C3799" s="130" t="s">
        <v>87</v>
      </c>
      <c r="D3799" s="130">
        <v>13</v>
      </c>
      <c r="E3799" s="176">
        <v>1788.05</v>
      </c>
      <c r="F3799" s="132">
        <f t="shared" si="179"/>
        <v>23244.649999999998</v>
      </c>
      <c r="G3799" s="133">
        <f>IF($K3799="Padrão",BDI!$B$17,IF($K3799="Diferenciado",BDI!$E$17,0))</f>
        <v>0.18609999999999999</v>
      </c>
      <c r="H3799" s="131">
        <f t="shared" si="177"/>
        <v>2120.81</v>
      </c>
      <c r="I3799" s="132">
        <f t="shared" si="178"/>
        <v>27570.53</v>
      </c>
      <c r="J3799" s="134"/>
      <c r="K3799" s="135" t="s">
        <v>2977</v>
      </c>
    </row>
    <row r="3800" spans="1:11" x14ac:dyDescent="0.25">
      <c r="A3800" s="128" t="s">
        <v>9059</v>
      </c>
      <c r="B3800" s="129" t="s">
        <v>9060</v>
      </c>
      <c r="C3800" s="130" t="s">
        <v>87</v>
      </c>
      <c r="D3800" s="130">
        <v>13</v>
      </c>
      <c r="E3800" s="176">
        <v>3541.49</v>
      </c>
      <c r="F3800" s="132">
        <f t="shared" si="179"/>
        <v>46039.369999999995</v>
      </c>
      <c r="G3800" s="133">
        <f>IF($K3800="Padrão",BDI!$B$17,IF($K3800="Diferenciado",BDI!$E$17,0))</f>
        <v>0.18609999999999999</v>
      </c>
      <c r="H3800" s="131">
        <f t="shared" si="177"/>
        <v>4200.5600000000004</v>
      </c>
      <c r="I3800" s="132">
        <f t="shared" si="178"/>
        <v>54607.28</v>
      </c>
      <c r="J3800" s="134"/>
      <c r="K3800" s="135" t="s">
        <v>2977</v>
      </c>
    </row>
    <row r="3801" spans="1:11" x14ac:dyDescent="0.25">
      <c r="A3801" s="128" t="s">
        <v>9061</v>
      </c>
      <c r="B3801" s="129" t="s">
        <v>9062</v>
      </c>
      <c r="C3801" s="130" t="s">
        <v>87</v>
      </c>
      <c r="D3801" s="130">
        <v>3</v>
      </c>
      <c r="E3801" s="176">
        <v>5326.28</v>
      </c>
      <c r="F3801" s="132">
        <f t="shared" si="179"/>
        <v>15978.84</v>
      </c>
      <c r="G3801" s="133">
        <f>IF($K3801="Padrão",BDI!$B$17,IF($K3801="Diferenciado",BDI!$E$17,0))</f>
        <v>0.18609999999999999</v>
      </c>
      <c r="H3801" s="131">
        <f t="shared" si="177"/>
        <v>6317.5</v>
      </c>
      <c r="I3801" s="132">
        <f t="shared" si="178"/>
        <v>18952.5</v>
      </c>
      <c r="J3801" s="134"/>
      <c r="K3801" s="135" t="s">
        <v>2977</v>
      </c>
    </row>
    <row r="3802" spans="1:11" ht="25.5" x14ac:dyDescent="0.25">
      <c r="A3802" s="128" t="s">
        <v>9063</v>
      </c>
      <c r="B3802" s="129" t="s">
        <v>9064</v>
      </c>
      <c r="C3802" s="130" t="s">
        <v>87</v>
      </c>
      <c r="D3802" s="130">
        <v>20</v>
      </c>
      <c r="E3802" s="176">
        <v>2468.73</v>
      </c>
      <c r="F3802" s="132">
        <f t="shared" si="179"/>
        <v>49374.6</v>
      </c>
      <c r="G3802" s="133">
        <f>IF($K3802="Padrão",BDI!$B$17,IF($K3802="Diferenciado",BDI!$E$17,0))</f>
        <v>0.18609999999999999</v>
      </c>
      <c r="H3802" s="131">
        <f t="shared" si="177"/>
        <v>2928.16</v>
      </c>
      <c r="I3802" s="132">
        <f t="shared" si="178"/>
        <v>58563.199999999997</v>
      </c>
      <c r="J3802" s="134"/>
      <c r="K3802" s="135" t="s">
        <v>2977</v>
      </c>
    </row>
    <row r="3803" spans="1:11" ht="25.5" x14ac:dyDescent="0.25">
      <c r="A3803" s="128" t="s">
        <v>9065</v>
      </c>
      <c r="B3803" s="129" t="s">
        <v>9066</v>
      </c>
      <c r="C3803" s="130" t="s">
        <v>87</v>
      </c>
      <c r="D3803" s="130">
        <v>15</v>
      </c>
      <c r="E3803" s="176">
        <v>3349</v>
      </c>
      <c r="F3803" s="132">
        <f t="shared" si="179"/>
        <v>50235</v>
      </c>
      <c r="G3803" s="133">
        <f>IF($K3803="Padrão",BDI!$B$17,IF($K3803="Diferenciado",BDI!$E$17,0))</f>
        <v>0.18609999999999999</v>
      </c>
      <c r="H3803" s="131">
        <f t="shared" si="177"/>
        <v>3972.25</v>
      </c>
      <c r="I3803" s="132">
        <f t="shared" si="178"/>
        <v>59583.75</v>
      </c>
      <c r="J3803" s="134"/>
      <c r="K3803" s="135" t="s">
        <v>2977</v>
      </c>
    </row>
    <row r="3804" spans="1:11" ht="25.5" x14ac:dyDescent="0.25">
      <c r="A3804" s="128" t="s">
        <v>9067</v>
      </c>
      <c r="B3804" s="129" t="s">
        <v>9068</v>
      </c>
      <c r="C3804" s="130" t="s">
        <v>87</v>
      </c>
      <c r="D3804" s="130">
        <v>30</v>
      </c>
      <c r="E3804" s="176">
        <v>4297.84</v>
      </c>
      <c r="F3804" s="132">
        <f t="shared" si="179"/>
        <v>128935.20000000001</v>
      </c>
      <c r="G3804" s="133">
        <f>IF($K3804="Padrão",BDI!$B$17,IF($K3804="Diferenciado",BDI!$E$17,0))</f>
        <v>0.18609999999999999</v>
      </c>
      <c r="H3804" s="131">
        <f t="shared" si="177"/>
        <v>5097.67</v>
      </c>
      <c r="I3804" s="132">
        <f t="shared" si="178"/>
        <v>152930.1</v>
      </c>
      <c r="J3804" s="134"/>
      <c r="K3804" s="135" t="s">
        <v>2977</v>
      </c>
    </row>
    <row r="3805" spans="1:11" x14ac:dyDescent="0.25">
      <c r="A3805" s="128" t="s">
        <v>9069</v>
      </c>
      <c r="B3805" s="129" t="s">
        <v>9070</v>
      </c>
      <c r="C3805" s="130" t="s">
        <v>87</v>
      </c>
      <c r="D3805" s="130">
        <v>30</v>
      </c>
      <c r="E3805" s="176">
        <v>4371.32</v>
      </c>
      <c r="F3805" s="132">
        <f t="shared" si="179"/>
        <v>131139.59999999998</v>
      </c>
      <c r="G3805" s="133">
        <f>IF($K3805="Padrão",BDI!$B$17,IF($K3805="Diferenciado",BDI!$E$17,0))</f>
        <v>0.18609999999999999</v>
      </c>
      <c r="H3805" s="131">
        <f t="shared" si="177"/>
        <v>5184.82</v>
      </c>
      <c r="I3805" s="132">
        <f t="shared" si="178"/>
        <v>155544.6</v>
      </c>
      <c r="J3805" s="134"/>
      <c r="K3805" s="135" t="s">
        <v>2977</v>
      </c>
    </row>
    <row r="3806" spans="1:11" x14ac:dyDescent="0.25">
      <c r="A3806" s="128" t="s">
        <v>9071</v>
      </c>
      <c r="B3806" s="129" t="s">
        <v>9072</v>
      </c>
      <c r="C3806" s="130" t="s">
        <v>87</v>
      </c>
      <c r="D3806" s="130">
        <v>3</v>
      </c>
      <c r="E3806" s="176">
        <v>10613.27</v>
      </c>
      <c r="F3806" s="132">
        <f t="shared" si="179"/>
        <v>31839.81</v>
      </c>
      <c r="G3806" s="133">
        <f>IF($K3806="Padrão",BDI!$B$17,IF($K3806="Diferenciado",BDI!$E$17,0))</f>
        <v>0.18609999999999999</v>
      </c>
      <c r="H3806" s="131">
        <f t="shared" si="177"/>
        <v>12588.4</v>
      </c>
      <c r="I3806" s="132">
        <f t="shared" si="178"/>
        <v>37765.199999999997</v>
      </c>
      <c r="J3806" s="134"/>
      <c r="K3806" s="135" t="s">
        <v>2977</v>
      </c>
    </row>
    <row r="3807" spans="1:11" ht="25.5" x14ac:dyDescent="0.25">
      <c r="A3807" s="128" t="s">
        <v>9073</v>
      </c>
      <c r="B3807" s="129" t="s">
        <v>9074</v>
      </c>
      <c r="C3807" s="130" t="s">
        <v>87</v>
      </c>
      <c r="D3807" s="130">
        <v>8</v>
      </c>
      <c r="E3807" s="176">
        <v>14959.07</v>
      </c>
      <c r="F3807" s="132">
        <f t="shared" si="179"/>
        <v>119672.56</v>
      </c>
      <c r="G3807" s="133">
        <f>IF($K3807="Padrão",BDI!$B$17,IF($K3807="Diferenciado",BDI!$E$17,0))</f>
        <v>0.18609999999999999</v>
      </c>
      <c r="H3807" s="131">
        <f t="shared" si="177"/>
        <v>17742.95</v>
      </c>
      <c r="I3807" s="132">
        <f t="shared" si="178"/>
        <v>141943.6</v>
      </c>
      <c r="J3807" s="134"/>
      <c r="K3807" s="135" t="s">
        <v>2977</v>
      </c>
    </row>
    <row r="3808" spans="1:11" ht="25.5" x14ac:dyDescent="0.25">
      <c r="A3808" s="128" t="s">
        <v>9075</v>
      </c>
      <c r="B3808" s="129" t="s">
        <v>9076</v>
      </c>
      <c r="C3808" s="130" t="s">
        <v>87</v>
      </c>
      <c r="D3808" s="130">
        <v>5</v>
      </c>
      <c r="E3808" s="176">
        <v>10993.49</v>
      </c>
      <c r="F3808" s="132">
        <f t="shared" si="179"/>
        <v>54967.45</v>
      </c>
      <c r="G3808" s="133">
        <f>IF($K3808="Padrão",BDI!$B$17,IF($K3808="Diferenciado",BDI!$E$17,0))</f>
        <v>0.18609999999999999</v>
      </c>
      <c r="H3808" s="131">
        <f t="shared" si="177"/>
        <v>13039.38</v>
      </c>
      <c r="I3808" s="132">
        <f t="shared" si="178"/>
        <v>65196.9</v>
      </c>
      <c r="J3808" s="134"/>
      <c r="K3808" s="135" t="s">
        <v>2977</v>
      </c>
    </row>
    <row r="3809" spans="1:11" ht="25.5" x14ac:dyDescent="0.25">
      <c r="A3809" s="128" t="s">
        <v>9077</v>
      </c>
      <c r="B3809" s="129" t="s">
        <v>9078</v>
      </c>
      <c r="C3809" s="130" t="s">
        <v>87</v>
      </c>
      <c r="D3809" s="130">
        <v>15</v>
      </c>
      <c r="E3809" s="176">
        <v>12050.55</v>
      </c>
      <c r="F3809" s="132">
        <f t="shared" si="179"/>
        <v>180758.25</v>
      </c>
      <c r="G3809" s="133">
        <f>IF($K3809="Padrão",BDI!$B$17,IF($K3809="Diferenciado",BDI!$E$17,0))</f>
        <v>0.18609999999999999</v>
      </c>
      <c r="H3809" s="131">
        <f t="shared" si="177"/>
        <v>14293.16</v>
      </c>
      <c r="I3809" s="132">
        <f t="shared" si="178"/>
        <v>214397.4</v>
      </c>
      <c r="J3809" s="134"/>
      <c r="K3809" s="135" t="s">
        <v>2977</v>
      </c>
    </row>
    <row r="3810" spans="1:11" ht="25.5" x14ac:dyDescent="0.25">
      <c r="A3810" s="128" t="s">
        <v>9079</v>
      </c>
      <c r="B3810" s="129" t="s">
        <v>9080</v>
      </c>
      <c r="C3810" s="130" t="s">
        <v>87</v>
      </c>
      <c r="D3810" s="130">
        <v>5</v>
      </c>
      <c r="E3810" s="176">
        <v>11977.48</v>
      </c>
      <c r="F3810" s="132">
        <f t="shared" si="179"/>
        <v>59887.399999999994</v>
      </c>
      <c r="G3810" s="133">
        <f>IF($K3810="Padrão",BDI!$B$17,IF($K3810="Diferenciado",BDI!$E$17,0))</f>
        <v>0.18609999999999999</v>
      </c>
      <c r="H3810" s="131">
        <f t="shared" si="177"/>
        <v>14206.49</v>
      </c>
      <c r="I3810" s="132">
        <f t="shared" si="178"/>
        <v>71032.45</v>
      </c>
      <c r="J3810" s="134"/>
      <c r="K3810" s="135" t="s">
        <v>2977</v>
      </c>
    </row>
    <row r="3811" spans="1:11" ht="25.5" x14ac:dyDescent="0.25">
      <c r="A3811" s="128" t="s">
        <v>9081</v>
      </c>
      <c r="B3811" s="129" t="s">
        <v>9082</v>
      </c>
      <c r="C3811" s="130" t="s">
        <v>87</v>
      </c>
      <c r="D3811" s="130">
        <v>10</v>
      </c>
      <c r="E3811" s="176">
        <v>2649</v>
      </c>
      <c r="F3811" s="132">
        <f t="shared" si="179"/>
        <v>26490</v>
      </c>
      <c r="G3811" s="133">
        <f>IF($K3811="Padrão",BDI!$B$17,IF($K3811="Diferenciado",BDI!$E$17,0))</f>
        <v>0.18609999999999999</v>
      </c>
      <c r="H3811" s="131">
        <f t="shared" si="177"/>
        <v>3141.98</v>
      </c>
      <c r="I3811" s="132">
        <f t="shared" si="178"/>
        <v>31419.8</v>
      </c>
      <c r="J3811" s="134"/>
      <c r="K3811" s="135" t="s">
        <v>2977</v>
      </c>
    </row>
    <row r="3812" spans="1:11" ht="25.5" x14ac:dyDescent="0.25">
      <c r="A3812" s="128" t="s">
        <v>9083</v>
      </c>
      <c r="B3812" s="129" t="s">
        <v>9084</v>
      </c>
      <c r="C3812" s="130" t="s">
        <v>87</v>
      </c>
      <c r="D3812" s="130">
        <v>3</v>
      </c>
      <c r="E3812" s="176">
        <v>2327.2600000000002</v>
      </c>
      <c r="F3812" s="132">
        <f t="shared" si="179"/>
        <v>6981.7800000000007</v>
      </c>
      <c r="G3812" s="133">
        <f>IF($K3812="Padrão",BDI!$B$17,IF($K3812="Diferenciado",BDI!$E$17,0))</f>
        <v>0.18609999999999999</v>
      </c>
      <c r="H3812" s="131">
        <f t="shared" si="177"/>
        <v>2760.36</v>
      </c>
      <c r="I3812" s="132">
        <f t="shared" si="178"/>
        <v>8281.08</v>
      </c>
      <c r="J3812" s="134"/>
      <c r="K3812" s="135" t="s">
        <v>2977</v>
      </c>
    </row>
    <row r="3813" spans="1:11" ht="25.5" x14ac:dyDescent="0.25">
      <c r="A3813" s="128" t="s">
        <v>9085</v>
      </c>
      <c r="B3813" s="129" t="s">
        <v>9086</v>
      </c>
      <c r="C3813" s="130" t="s">
        <v>87</v>
      </c>
      <c r="D3813" s="130">
        <v>3</v>
      </c>
      <c r="E3813" s="176">
        <v>3445.9</v>
      </c>
      <c r="F3813" s="132">
        <f t="shared" si="179"/>
        <v>10337.700000000001</v>
      </c>
      <c r="G3813" s="133">
        <f>IF($K3813="Padrão",BDI!$B$17,IF($K3813="Diferenciado",BDI!$E$17,0))</f>
        <v>0.18609999999999999</v>
      </c>
      <c r="H3813" s="131">
        <f t="shared" si="177"/>
        <v>4087.18</v>
      </c>
      <c r="I3813" s="132">
        <f t="shared" si="178"/>
        <v>12261.54</v>
      </c>
      <c r="J3813" s="134"/>
      <c r="K3813" s="135" t="s">
        <v>2977</v>
      </c>
    </row>
    <row r="3814" spans="1:11" ht="25.5" x14ac:dyDescent="0.25">
      <c r="A3814" s="128" t="s">
        <v>9087</v>
      </c>
      <c r="B3814" s="129" t="s">
        <v>9088</v>
      </c>
      <c r="C3814" s="130" t="s">
        <v>87</v>
      </c>
      <c r="D3814" s="130">
        <v>3</v>
      </c>
      <c r="E3814" s="176">
        <v>3626.17</v>
      </c>
      <c r="F3814" s="132">
        <f t="shared" si="179"/>
        <v>10878.51</v>
      </c>
      <c r="G3814" s="133">
        <f>IF($K3814="Padrão",BDI!$B$17,IF($K3814="Diferenciado",BDI!$E$17,0))</f>
        <v>0.18609999999999999</v>
      </c>
      <c r="H3814" s="131">
        <f t="shared" si="177"/>
        <v>4301</v>
      </c>
      <c r="I3814" s="132">
        <f t="shared" si="178"/>
        <v>12903</v>
      </c>
      <c r="J3814" s="134"/>
      <c r="K3814" s="135" t="s">
        <v>2977</v>
      </c>
    </row>
    <row r="3815" spans="1:11" ht="25.5" x14ac:dyDescent="0.25">
      <c r="A3815" s="128" t="s">
        <v>9089</v>
      </c>
      <c r="B3815" s="129" t="s">
        <v>9090</v>
      </c>
      <c r="C3815" s="130" t="s">
        <v>87</v>
      </c>
      <c r="D3815" s="130">
        <v>3</v>
      </c>
      <c r="E3815" s="176">
        <v>3928.5</v>
      </c>
      <c r="F3815" s="132">
        <f t="shared" si="179"/>
        <v>11785.5</v>
      </c>
      <c r="G3815" s="133">
        <f>IF($K3815="Padrão",BDI!$B$17,IF($K3815="Diferenciado",BDI!$E$17,0))</f>
        <v>0.18609999999999999</v>
      </c>
      <c r="H3815" s="131">
        <f t="shared" si="177"/>
        <v>4659.59</v>
      </c>
      <c r="I3815" s="132">
        <f t="shared" si="178"/>
        <v>13978.77</v>
      </c>
      <c r="J3815" s="134"/>
      <c r="K3815" s="135" t="s">
        <v>2977</v>
      </c>
    </row>
    <row r="3816" spans="1:11" ht="25.5" x14ac:dyDescent="0.25">
      <c r="A3816" s="128" t="s">
        <v>9091</v>
      </c>
      <c r="B3816" s="129" t="s">
        <v>9092</v>
      </c>
      <c r="C3816" s="130" t="s">
        <v>87</v>
      </c>
      <c r="D3816" s="130">
        <v>30</v>
      </c>
      <c r="E3816" s="176">
        <v>4287.1400000000003</v>
      </c>
      <c r="F3816" s="132">
        <f t="shared" si="179"/>
        <v>128614.20000000001</v>
      </c>
      <c r="G3816" s="133">
        <f>IF($K3816="Padrão",BDI!$B$17,IF($K3816="Diferenciado",BDI!$E$17,0))</f>
        <v>0.18609999999999999</v>
      </c>
      <c r="H3816" s="131">
        <f t="shared" si="177"/>
        <v>5084.9799999999996</v>
      </c>
      <c r="I3816" s="132">
        <f t="shared" si="178"/>
        <v>152549.4</v>
      </c>
      <c r="J3816" s="134"/>
      <c r="K3816" s="135" t="s">
        <v>2977</v>
      </c>
    </row>
    <row r="3817" spans="1:11" ht="25.5" x14ac:dyDescent="0.25">
      <c r="A3817" s="128" t="s">
        <v>9093</v>
      </c>
      <c r="B3817" s="129" t="s">
        <v>9094</v>
      </c>
      <c r="C3817" s="130" t="s">
        <v>87</v>
      </c>
      <c r="D3817" s="130">
        <v>5</v>
      </c>
      <c r="E3817" s="176">
        <v>5620.28</v>
      </c>
      <c r="F3817" s="132">
        <f t="shared" si="179"/>
        <v>28101.399999999998</v>
      </c>
      <c r="G3817" s="133">
        <f>IF($K3817="Padrão",BDI!$B$17,IF($K3817="Diferenciado",BDI!$E$17,0))</f>
        <v>0.18609999999999999</v>
      </c>
      <c r="H3817" s="131">
        <f t="shared" si="177"/>
        <v>6666.21</v>
      </c>
      <c r="I3817" s="132">
        <f t="shared" si="178"/>
        <v>33331.050000000003</v>
      </c>
      <c r="J3817" s="134"/>
      <c r="K3817" s="135" t="s">
        <v>2977</v>
      </c>
    </row>
    <row r="3818" spans="1:11" ht="25.5" x14ac:dyDescent="0.25">
      <c r="A3818" s="128" t="s">
        <v>9095</v>
      </c>
      <c r="B3818" s="129" t="s">
        <v>9096</v>
      </c>
      <c r="C3818" s="130" t="s">
        <v>87</v>
      </c>
      <c r="D3818" s="130">
        <v>13</v>
      </c>
      <c r="E3818" s="176">
        <v>6365.17</v>
      </c>
      <c r="F3818" s="132">
        <f t="shared" si="179"/>
        <v>82747.210000000006</v>
      </c>
      <c r="G3818" s="133">
        <f>IF($K3818="Padrão",BDI!$B$17,IF($K3818="Diferenciado",BDI!$E$17,0))</f>
        <v>0.18609999999999999</v>
      </c>
      <c r="H3818" s="131">
        <f t="shared" si="177"/>
        <v>7549.73</v>
      </c>
      <c r="I3818" s="132">
        <f t="shared" si="178"/>
        <v>98146.49</v>
      </c>
      <c r="J3818" s="134"/>
      <c r="K3818" s="135" t="s">
        <v>2977</v>
      </c>
    </row>
    <row r="3819" spans="1:11" ht="25.5" x14ac:dyDescent="0.25">
      <c r="A3819" s="128" t="s">
        <v>9097</v>
      </c>
      <c r="B3819" s="129" t="s">
        <v>9098</v>
      </c>
      <c r="C3819" s="130" t="s">
        <v>87</v>
      </c>
      <c r="D3819" s="130">
        <v>5</v>
      </c>
      <c r="E3819" s="176">
        <v>3893</v>
      </c>
      <c r="F3819" s="132">
        <f t="shared" si="179"/>
        <v>19465</v>
      </c>
      <c r="G3819" s="133">
        <f>IF($K3819="Padrão",BDI!$B$17,IF($K3819="Diferenciado",BDI!$E$17,0))</f>
        <v>0.18609999999999999</v>
      </c>
      <c r="H3819" s="131">
        <f t="shared" si="177"/>
        <v>4617.49</v>
      </c>
      <c r="I3819" s="132">
        <f t="shared" si="178"/>
        <v>23087.45</v>
      </c>
      <c r="J3819" s="134"/>
      <c r="K3819" s="135" t="s">
        <v>2977</v>
      </c>
    </row>
    <row r="3820" spans="1:11" ht="25.5" x14ac:dyDescent="0.25">
      <c r="A3820" s="128" t="s">
        <v>9099</v>
      </c>
      <c r="B3820" s="129" t="s">
        <v>9100</v>
      </c>
      <c r="C3820" s="130" t="s">
        <v>87</v>
      </c>
      <c r="D3820" s="130">
        <v>5</v>
      </c>
      <c r="E3820" s="176">
        <v>5313.54</v>
      </c>
      <c r="F3820" s="132">
        <f t="shared" si="179"/>
        <v>26567.7</v>
      </c>
      <c r="G3820" s="133">
        <f>IF($K3820="Padrão",BDI!$B$17,IF($K3820="Diferenciado",BDI!$E$17,0))</f>
        <v>0.18609999999999999</v>
      </c>
      <c r="H3820" s="131">
        <f t="shared" si="177"/>
        <v>6302.39</v>
      </c>
      <c r="I3820" s="132">
        <f t="shared" si="178"/>
        <v>31511.95</v>
      </c>
      <c r="J3820" s="134"/>
      <c r="K3820" s="135" t="s">
        <v>2977</v>
      </c>
    </row>
    <row r="3821" spans="1:11" ht="25.5" x14ac:dyDescent="0.25">
      <c r="A3821" s="128" t="s">
        <v>9101</v>
      </c>
      <c r="B3821" s="129" t="s">
        <v>9102</v>
      </c>
      <c r="C3821" s="130" t="s">
        <v>87</v>
      </c>
      <c r="D3821" s="130">
        <v>5</v>
      </c>
      <c r="E3821" s="176">
        <v>8328.81</v>
      </c>
      <c r="F3821" s="132">
        <f t="shared" si="179"/>
        <v>41644.049999999996</v>
      </c>
      <c r="G3821" s="133">
        <f>IF($K3821="Padrão",BDI!$B$17,IF($K3821="Diferenciado",BDI!$E$17,0))</f>
        <v>0.18609999999999999</v>
      </c>
      <c r="H3821" s="131">
        <f t="shared" si="177"/>
        <v>9878.7999999999993</v>
      </c>
      <c r="I3821" s="132">
        <f t="shared" si="178"/>
        <v>49394</v>
      </c>
      <c r="J3821" s="134"/>
      <c r="K3821" s="135" t="s">
        <v>2977</v>
      </c>
    </row>
    <row r="3822" spans="1:11" ht="25.5" x14ac:dyDescent="0.25">
      <c r="A3822" s="128" t="s">
        <v>9103</v>
      </c>
      <c r="B3822" s="129" t="s">
        <v>9104</v>
      </c>
      <c r="C3822" s="130" t="s">
        <v>87</v>
      </c>
      <c r="D3822" s="130">
        <v>5</v>
      </c>
      <c r="E3822" s="176">
        <v>7819.08</v>
      </c>
      <c r="F3822" s="132">
        <f t="shared" si="179"/>
        <v>39095.4</v>
      </c>
      <c r="G3822" s="133">
        <f>IF($K3822="Padrão",BDI!$B$17,IF($K3822="Diferenciado",BDI!$E$17,0))</f>
        <v>0.18609999999999999</v>
      </c>
      <c r="H3822" s="131">
        <f t="shared" si="177"/>
        <v>9274.2099999999991</v>
      </c>
      <c r="I3822" s="132">
        <f t="shared" si="178"/>
        <v>46371.05</v>
      </c>
      <c r="J3822" s="134"/>
      <c r="K3822" s="135" t="s">
        <v>2977</v>
      </c>
    </row>
    <row r="3823" spans="1:11" x14ac:dyDescent="0.25">
      <c r="A3823" s="128" t="s">
        <v>9105</v>
      </c>
      <c r="B3823" s="129" t="s">
        <v>9106</v>
      </c>
      <c r="C3823" s="130" t="s">
        <v>87</v>
      </c>
      <c r="D3823" s="130">
        <v>3</v>
      </c>
      <c r="E3823" s="176">
        <v>37975</v>
      </c>
      <c r="F3823" s="132">
        <f t="shared" si="179"/>
        <v>113925</v>
      </c>
      <c r="G3823" s="133">
        <f>IF($K3823="Padrão",BDI!$B$17,IF($K3823="Diferenciado",BDI!$E$17,0))</f>
        <v>0.18609999999999999</v>
      </c>
      <c r="H3823" s="131">
        <f t="shared" si="177"/>
        <v>45042.15</v>
      </c>
      <c r="I3823" s="132">
        <f t="shared" si="178"/>
        <v>135126.45000000001</v>
      </c>
      <c r="J3823" s="134"/>
      <c r="K3823" s="135" t="s">
        <v>2977</v>
      </c>
    </row>
    <row r="3824" spans="1:11" x14ac:dyDescent="0.25">
      <c r="A3824" s="128" t="s">
        <v>9107</v>
      </c>
      <c r="B3824" s="129" t="s">
        <v>9108</v>
      </c>
      <c r="C3824" s="130" t="s">
        <v>87</v>
      </c>
      <c r="D3824" s="130">
        <v>35</v>
      </c>
      <c r="E3824" s="176">
        <v>25.86</v>
      </c>
      <c r="F3824" s="132">
        <f t="shared" si="179"/>
        <v>905.1</v>
      </c>
      <c r="G3824" s="133">
        <f>IF($K3824="Padrão",BDI!$B$17,IF($K3824="Diferenciado",BDI!$E$17,0))</f>
        <v>0.18609999999999999</v>
      </c>
      <c r="H3824" s="131">
        <f t="shared" si="177"/>
        <v>30.67</v>
      </c>
      <c r="I3824" s="132">
        <f t="shared" si="178"/>
        <v>1073.45</v>
      </c>
      <c r="J3824" s="134"/>
      <c r="K3824" s="135" t="s">
        <v>2977</v>
      </c>
    </row>
    <row r="3825" spans="1:11" hidden="1" x14ac:dyDescent="0.25">
      <c r="A3825" s="128" t="s">
        <v>9109</v>
      </c>
      <c r="B3825" s="129" t="s">
        <v>9110</v>
      </c>
      <c r="C3825" s="130" t="s">
        <v>87</v>
      </c>
      <c r="D3825" s="130">
        <v>0</v>
      </c>
      <c r="E3825" s="131" t="s">
        <v>13</v>
      </c>
      <c r="F3825" s="132" t="str">
        <f t="shared" si="179"/>
        <v/>
      </c>
      <c r="G3825" s="133">
        <f>IF($K3825="Padrão",BDI!$B$17,IF($K3825="Diferenciado",BDI!$E$17,0))</f>
        <v>0.26419999999999999</v>
      </c>
      <c r="H3825" s="131" t="str">
        <f t="shared" si="177"/>
        <v/>
      </c>
      <c r="I3825" s="132" t="str">
        <f t="shared" si="178"/>
        <v/>
      </c>
      <c r="J3825" s="134"/>
      <c r="K3825" s="135" t="s">
        <v>2979</v>
      </c>
    </row>
    <row r="3826" spans="1:11" hidden="1" x14ac:dyDescent="0.25">
      <c r="A3826" s="128" t="s">
        <v>9111</v>
      </c>
      <c r="B3826" s="129" t="s">
        <v>9112</v>
      </c>
      <c r="C3826" s="130" t="s">
        <v>87</v>
      </c>
      <c r="D3826" s="130">
        <v>0</v>
      </c>
      <c r="E3826" s="131" t="s">
        <v>13</v>
      </c>
      <c r="F3826" s="132" t="str">
        <f t="shared" si="179"/>
        <v/>
      </c>
      <c r="G3826" s="133">
        <f>IF($K3826="Padrão",BDI!$B$17,IF($K3826="Diferenciado",BDI!$E$17,0))</f>
        <v>0.26419999999999999</v>
      </c>
      <c r="H3826" s="131" t="str">
        <f t="shared" si="177"/>
        <v/>
      </c>
      <c r="I3826" s="132" t="str">
        <f t="shared" si="178"/>
        <v/>
      </c>
      <c r="J3826" s="134"/>
      <c r="K3826" s="135" t="s">
        <v>2979</v>
      </c>
    </row>
    <row r="3827" spans="1:11" hidden="1" x14ac:dyDescent="0.25">
      <c r="A3827" s="128" t="s">
        <v>9113</v>
      </c>
      <c r="B3827" s="129" t="s">
        <v>9114</v>
      </c>
      <c r="C3827" s="130" t="s">
        <v>87</v>
      </c>
      <c r="D3827" s="130">
        <v>0</v>
      </c>
      <c r="E3827" s="131" t="s">
        <v>13</v>
      </c>
      <c r="F3827" s="132" t="str">
        <f t="shared" si="179"/>
        <v/>
      </c>
      <c r="G3827" s="133">
        <f>IF($K3827="Padrão",BDI!$B$17,IF($K3827="Diferenciado",BDI!$E$17,0))</f>
        <v>0.26419999999999999</v>
      </c>
      <c r="H3827" s="131" t="str">
        <f t="shared" si="177"/>
        <v/>
      </c>
      <c r="I3827" s="132" t="str">
        <f t="shared" si="178"/>
        <v/>
      </c>
      <c r="J3827" s="134"/>
      <c r="K3827" s="135" t="s">
        <v>2979</v>
      </c>
    </row>
    <row r="3828" spans="1:11" hidden="1" x14ac:dyDescent="0.25">
      <c r="A3828" s="128" t="s">
        <v>9115</v>
      </c>
      <c r="B3828" s="129" t="s">
        <v>9116</v>
      </c>
      <c r="C3828" s="130" t="s">
        <v>87</v>
      </c>
      <c r="D3828" s="130">
        <v>0</v>
      </c>
      <c r="E3828" s="131" t="s">
        <v>13</v>
      </c>
      <c r="F3828" s="132" t="str">
        <f t="shared" si="179"/>
        <v/>
      </c>
      <c r="G3828" s="133">
        <f>IF($K3828="Padrão",BDI!$B$17,IF($K3828="Diferenciado",BDI!$E$17,0))</f>
        <v>0.26419999999999999</v>
      </c>
      <c r="H3828" s="131" t="str">
        <f t="shared" si="177"/>
        <v/>
      </c>
      <c r="I3828" s="132" t="str">
        <f t="shared" si="178"/>
        <v/>
      </c>
      <c r="J3828" s="134"/>
      <c r="K3828" s="135" t="s">
        <v>2979</v>
      </c>
    </row>
    <row r="3829" spans="1:11" hidden="1" x14ac:dyDescent="0.25">
      <c r="A3829" s="128" t="s">
        <v>9117</v>
      </c>
      <c r="B3829" s="129" t="s">
        <v>9118</v>
      </c>
      <c r="C3829" s="130" t="s">
        <v>87</v>
      </c>
      <c r="D3829" s="130">
        <v>0</v>
      </c>
      <c r="E3829" s="131" t="s">
        <v>13</v>
      </c>
      <c r="F3829" s="132" t="str">
        <f t="shared" si="179"/>
        <v/>
      </c>
      <c r="G3829" s="133">
        <f>IF($K3829="Padrão",BDI!$B$17,IF($K3829="Diferenciado",BDI!$E$17,0))</f>
        <v>0.26419999999999999</v>
      </c>
      <c r="H3829" s="131" t="str">
        <f t="shared" si="177"/>
        <v/>
      </c>
      <c r="I3829" s="132" t="str">
        <f t="shared" si="178"/>
        <v/>
      </c>
      <c r="J3829" s="134"/>
      <c r="K3829" s="135" t="s">
        <v>2979</v>
      </c>
    </row>
    <row r="3830" spans="1:11" hidden="1" x14ac:dyDescent="0.25">
      <c r="A3830" s="128" t="s">
        <v>9119</v>
      </c>
      <c r="B3830" s="129" t="s">
        <v>9120</v>
      </c>
      <c r="C3830" s="130" t="s">
        <v>87</v>
      </c>
      <c r="D3830" s="130">
        <v>0</v>
      </c>
      <c r="E3830" s="131" t="s">
        <v>13</v>
      </c>
      <c r="F3830" s="132" t="str">
        <f t="shared" si="179"/>
        <v/>
      </c>
      <c r="G3830" s="133">
        <f>IF($K3830="Padrão",BDI!$B$17,IF($K3830="Diferenciado",BDI!$E$17,0))</f>
        <v>0.26419999999999999</v>
      </c>
      <c r="H3830" s="131" t="str">
        <f t="shared" si="177"/>
        <v/>
      </c>
      <c r="I3830" s="132" t="str">
        <f t="shared" si="178"/>
        <v/>
      </c>
      <c r="J3830" s="134"/>
      <c r="K3830" s="135" t="s">
        <v>2979</v>
      </c>
    </row>
    <row r="3831" spans="1:11" x14ac:dyDescent="0.25">
      <c r="A3831" s="128" t="s">
        <v>9121</v>
      </c>
      <c r="B3831" s="129" t="s">
        <v>9122</v>
      </c>
      <c r="C3831" s="130" t="s">
        <v>87</v>
      </c>
      <c r="D3831" s="130">
        <v>10</v>
      </c>
      <c r="E3831" s="176">
        <v>586.6</v>
      </c>
      <c r="F3831" s="132">
        <f t="shared" si="179"/>
        <v>5866</v>
      </c>
      <c r="G3831" s="133">
        <f>IF($K3831="Padrão",BDI!$B$17,IF($K3831="Diferenciado",BDI!$E$17,0))</f>
        <v>0.18609999999999999</v>
      </c>
      <c r="H3831" s="131">
        <f t="shared" si="177"/>
        <v>695.77</v>
      </c>
      <c r="I3831" s="132">
        <f t="shared" si="178"/>
        <v>6957.7</v>
      </c>
      <c r="J3831" s="134"/>
      <c r="K3831" s="135" t="s">
        <v>2977</v>
      </c>
    </row>
    <row r="3832" spans="1:11" hidden="1" x14ac:dyDescent="0.25">
      <c r="A3832" s="128" t="s">
        <v>9123</v>
      </c>
      <c r="B3832" s="129" t="s">
        <v>9124</v>
      </c>
      <c r="C3832" s="130" t="s">
        <v>87</v>
      </c>
      <c r="D3832" s="130">
        <v>0</v>
      </c>
      <c r="E3832" s="131" t="s">
        <v>13</v>
      </c>
      <c r="F3832" s="132" t="str">
        <f t="shared" si="179"/>
        <v/>
      </c>
      <c r="G3832" s="133">
        <f>IF($K3832="Padrão",BDI!$B$17,IF($K3832="Diferenciado",BDI!$E$17,0))</f>
        <v>0.26419999999999999</v>
      </c>
      <c r="H3832" s="131" t="str">
        <f t="shared" si="177"/>
        <v/>
      </c>
      <c r="I3832" s="132" t="str">
        <f t="shared" si="178"/>
        <v/>
      </c>
      <c r="J3832" s="134"/>
      <c r="K3832" s="135" t="s">
        <v>2979</v>
      </c>
    </row>
    <row r="3833" spans="1:11" ht="25.5" hidden="1" x14ac:dyDescent="0.25">
      <c r="A3833" s="128" t="s">
        <v>9125</v>
      </c>
      <c r="B3833" s="129" t="s">
        <v>9126</v>
      </c>
      <c r="C3833" s="130" t="s">
        <v>87</v>
      </c>
      <c r="D3833" s="130">
        <v>0</v>
      </c>
      <c r="E3833" s="131" t="s">
        <v>13</v>
      </c>
      <c r="F3833" s="132" t="str">
        <f t="shared" si="179"/>
        <v/>
      </c>
      <c r="G3833" s="133">
        <f>IF($K3833="Padrão",BDI!$B$17,IF($K3833="Diferenciado",BDI!$E$17,0))</f>
        <v>0.26419999999999999</v>
      </c>
      <c r="H3833" s="131" t="str">
        <f t="shared" si="177"/>
        <v/>
      </c>
      <c r="I3833" s="132" t="str">
        <f t="shared" si="178"/>
        <v/>
      </c>
      <c r="J3833" s="134"/>
      <c r="K3833" s="135" t="s">
        <v>2979</v>
      </c>
    </row>
    <row r="3834" spans="1:11" ht="25.5" hidden="1" x14ac:dyDescent="0.25">
      <c r="A3834" s="128" t="s">
        <v>9127</v>
      </c>
      <c r="B3834" s="129" t="s">
        <v>9128</v>
      </c>
      <c r="C3834" s="130" t="s">
        <v>87</v>
      </c>
      <c r="D3834" s="130">
        <v>0</v>
      </c>
      <c r="E3834" s="131" t="s">
        <v>13</v>
      </c>
      <c r="F3834" s="132" t="str">
        <f t="shared" si="179"/>
        <v/>
      </c>
      <c r="G3834" s="133">
        <f>IF($K3834="Padrão",BDI!$B$17,IF($K3834="Diferenciado",BDI!$E$17,0))</f>
        <v>0.26419999999999999</v>
      </c>
      <c r="H3834" s="131" t="str">
        <f t="shared" si="177"/>
        <v/>
      </c>
      <c r="I3834" s="132" t="str">
        <f t="shared" si="178"/>
        <v/>
      </c>
      <c r="J3834" s="134"/>
      <c r="K3834" s="135" t="s">
        <v>2979</v>
      </c>
    </row>
    <row r="3835" spans="1:11" ht="25.5" hidden="1" x14ac:dyDescent="0.25">
      <c r="A3835" s="128" t="s">
        <v>9129</v>
      </c>
      <c r="B3835" s="129" t="s">
        <v>9130</v>
      </c>
      <c r="C3835" s="130" t="s">
        <v>87</v>
      </c>
      <c r="D3835" s="130">
        <v>0</v>
      </c>
      <c r="E3835" s="131" t="s">
        <v>13</v>
      </c>
      <c r="F3835" s="132" t="str">
        <f t="shared" si="179"/>
        <v/>
      </c>
      <c r="G3835" s="133">
        <f>IF($K3835="Padrão",BDI!$B$17,IF($K3835="Diferenciado",BDI!$E$17,0))</f>
        <v>0.26419999999999999</v>
      </c>
      <c r="H3835" s="131" t="str">
        <f t="shared" si="177"/>
        <v/>
      </c>
      <c r="I3835" s="132" t="str">
        <f t="shared" si="178"/>
        <v/>
      </c>
      <c r="J3835" s="134"/>
      <c r="K3835" s="135" t="s">
        <v>2979</v>
      </c>
    </row>
    <row r="3836" spans="1:11" ht="25.5" hidden="1" x14ac:dyDescent="0.25">
      <c r="A3836" s="128" t="s">
        <v>9131</v>
      </c>
      <c r="B3836" s="129" t="s">
        <v>9132</v>
      </c>
      <c r="C3836" s="130" t="s">
        <v>87</v>
      </c>
      <c r="D3836" s="130">
        <v>0</v>
      </c>
      <c r="E3836" s="131" t="s">
        <v>13</v>
      </c>
      <c r="F3836" s="132" t="str">
        <f t="shared" si="179"/>
        <v/>
      </c>
      <c r="G3836" s="133">
        <f>IF($K3836="Padrão",BDI!$B$17,IF($K3836="Diferenciado",BDI!$E$17,0))</f>
        <v>0.26419999999999999</v>
      </c>
      <c r="H3836" s="131" t="str">
        <f t="shared" si="177"/>
        <v/>
      </c>
      <c r="I3836" s="132" t="str">
        <f t="shared" si="178"/>
        <v/>
      </c>
      <c r="J3836" s="134"/>
      <c r="K3836" s="135" t="s">
        <v>2979</v>
      </c>
    </row>
    <row r="3837" spans="1:11" ht="25.5" hidden="1" x14ac:dyDescent="0.25">
      <c r="A3837" s="128" t="s">
        <v>9133</v>
      </c>
      <c r="B3837" s="129" t="s">
        <v>9134</v>
      </c>
      <c r="C3837" s="130" t="s">
        <v>87</v>
      </c>
      <c r="D3837" s="130">
        <v>0</v>
      </c>
      <c r="E3837" s="131" t="s">
        <v>13</v>
      </c>
      <c r="F3837" s="132" t="str">
        <f t="shared" si="179"/>
        <v/>
      </c>
      <c r="G3837" s="133">
        <f>IF($K3837="Padrão",BDI!$B$17,IF($K3837="Diferenciado",BDI!$E$17,0))</f>
        <v>0.26419999999999999</v>
      </c>
      <c r="H3837" s="131" t="str">
        <f t="shared" si="177"/>
        <v/>
      </c>
      <c r="I3837" s="132" t="str">
        <f t="shared" si="178"/>
        <v/>
      </c>
      <c r="J3837" s="134"/>
      <c r="K3837" s="135" t="s">
        <v>2979</v>
      </c>
    </row>
    <row r="3838" spans="1:11" ht="25.5" hidden="1" x14ac:dyDescent="0.25">
      <c r="A3838" s="128" t="s">
        <v>9135</v>
      </c>
      <c r="B3838" s="129" t="s">
        <v>9136</v>
      </c>
      <c r="C3838" s="130" t="s">
        <v>87</v>
      </c>
      <c r="D3838" s="130">
        <v>0</v>
      </c>
      <c r="E3838" s="131" t="s">
        <v>13</v>
      </c>
      <c r="F3838" s="132" t="str">
        <f t="shared" si="179"/>
        <v/>
      </c>
      <c r="G3838" s="133">
        <f>IF($K3838="Padrão",BDI!$B$17,IF($K3838="Diferenciado",BDI!$E$17,0))</f>
        <v>0.26419999999999999</v>
      </c>
      <c r="H3838" s="131" t="str">
        <f t="shared" si="177"/>
        <v/>
      </c>
      <c r="I3838" s="132" t="str">
        <f t="shared" si="178"/>
        <v/>
      </c>
      <c r="J3838" s="134"/>
      <c r="K3838" s="135" t="s">
        <v>2979</v>
      </c>
    </row>
    <row r="3839" spans="1:11" ht="25.5" hidden="1" x14ac:dyDescent="0.25">
      <c r="A3839" s="128" t="s">
        <v>9137</v>
      </c>
      <c r="B3839" s="129" t="s">
        <v>9138</v>
      </c>
      <c r="C3839" s="130" t="s">
        <v>87</v>
      </c>
      <c r="D3839" s="130">
        <v>0</v>
      </c>
      <c r="E3839" s="131" t="s">
        <v>13</v>
      </c>
      <c r="F3839" s="132" t="str">
        <f t="shared" si="179"/>
        <v/>
      </c>
      <c r="G3839" s="133">
        <f>IF($K3839="Padrão",BDI!$B$17,IF($K3839="Diferenciado",BDI!$E$17,0))</f>
        <v>0.26419999999999999</v>
      </c>
      <c r="H3839" s="131" t="str">
        <f t="shared" si="177"/>
        <v/>
      </c>
      <c r="I3839" s="132" t="str">
        <f t="shared" si="178"/>
        <v/>
      </c>
      <c r="J3839" s="134"/>
      <c r="K3839" s="135" t="s">
        <v>2979</v>
      </c>
    </row>
    <row r="3840" spans="1:11" ht="25.5" hidden="1" x14ac:dyDescent="0.25">
      <c r="A3840" s="128" t="s">
        <v>9139</v>
      </c>
      <c r="B3840" s="129" t="s">
        <v>9140</v>
      </c>
      <c r="C3840" s="130" t="s">
        <v>87</v>
      </c>
      <c r="D3840" s="130">
        <v>0</v>
      </c>
      <c r="E3840" s="131" t="s">
        <v>13</v>
      </c>
      <c r="F3840" s="132" t="str">
        <f t="shared" si="179"/>
        <v/>
      </c>
      <c r="G3840" s="133">
        <f>IF($K3840="Padrão",BDI!$B$17,IF($K3840="Diferenciado",BDI!$E$17,0))</f>
        <v>0.26419999999999999</v>
      </c>
      <c r="H3840" s="131" t="str">
        <f t="shared" si="177"/>
        <v/>
      </c>
      <c r="I3840" s="132" t="str">
        <f t="shared" si="178"/>
        <v/>
      </c>
      <c r="J3840" s="134"/>
      <c r="K3840" s="135" t="s">
        <v>2979</v>
      </c>
    </row>
    <row r="3841" spans="1:11" ht="25.5" hidden="1" x14ac:dyDescent="0.25">
      <c r="A3841" s="128" t="s">
        <v>9141</v>
      </c>
      <c r="B3841" s="129" t="s">
        <v>9142</v>
      </c>
      <c r="C3841" s="130" t="s">
        <v>87</v>
      </c>
      <c r="D3841" s="130">
        <v>0</v>
      </c>
      <c r="E3841" s="131" t="s">
        <v>13</v>
      </c>
      <c r="F3841" s="132" t="str">
        <f t="shared" si="179"/>
        <v/>
      </c>
      <c r="G3841" s="133">
        <f>IF($K3841="Padrão",BDI!$B$17,IF($K3841="Diferenciado",BDI!$E$17,0))</f>
        <v>0.26419999999999999</v>
      </c>
      <c r="H3841" s="131" t="str">
        <f t="shared" si="177"/>
        <v/>
      </c>
      <c r="I3841" s="132" t="str">
        <f t="shared" si="178"/>
        <v/>
      </c>
      <c r="J3841" s="134"/>
      <c r="K3841" s="135" t="s">
        <v>2979</v>
      </c>
    </row>
    <row r="3842" spans="1:11" x14ac:dyDescent="0.25">
      <c r="A3842" s="128" t="s">
        <v>9143</v>
      </c>
      <c r="B3842" s="129" t="s">
        <v>9144</v>
      </c>
      <c r="C3842" s="130" t="s">
        <v>87</v>
      </c>
      <c r="D3842" s="130">
        <v>50</v>
      </c>
      <c r="E3842" s="176">
        <v>75.540000000000006</v>
      </c>
      <c r="F3842" s="132">
        <f t="shared" si="179"/>
        <v>3777.0000000000005</v>
      </c>
      <c r="G3842" s="133">
        <f>IF($K3842="Padrão",BDI!$B$17,IF($K3842="Diferenciado",BDI!$E$17,0))</f>
        <v>0.18609999999999999</v>
      </c>
      <c r="H3842" s="131">
        <f t="shared" si="177"/>
        <v>89.6</v>
      </c>
      <c r="I3842" s="132">
        <f t="shared" si="178"/>
        <v>4480</v>
      </c>
      <c r="J3842" s="134"/>
      <c r="K3842" s="135" t="s">
        <v>2977</v>
      </c>
    </row>
    <row r="3843" spans="1:11" x14ac:dyDescent="0.25">
      <c r="A3843" s="128" t="s">
        <v>9145</v>
      </c>
      <c r="B3843" s="129" t="s">
        <v>9146</v>
      </c>
      <c r="C3843" s="130" t="s">
        <v>87</v>
      </c>
      <c r="D3843" s="130">
        <v>50</v>
      </c>
      <c r="E3843" s="176">
        <v>70.14</v>
      </c>
      <c r="F3843" s="132">
        <f t="shared" si="179"/>
        <v>3507</v>
      </c>
      <c r="G3843" s="133">
        <f>IF($K3843="Padrão",BDI!$B$17,IF($K3843="Diferenciado",BDI!$E$17,0))</f>
        <v>0.18609999999999999</v>
      </c>
      <c r="H3843" s="131">
        <f t="shared" si="177"/>
        <v>83.19</v>
      </c>
      <c r="I3843" s="132">
        <f t="shared" si="178"/>
        <v>4159.5</v>
      </c>
      <c r="J3843" s="134"/>
      <c r="K3843" s="135" t="s">
        <v>2977</v>
      </c>
    </row>
    <row r="3844" spans="1:11" hidden="1" x14ac:dyDescent="0.25">
      <c r="A3844" s="128" t="s">
        <v>9147</v>
      </c>
      <c r="B3844" s="129" t="s">
        <v>9148</v>
      </c>
      <c r="C3844" s="130" t="s">
        <v>87</v>
      </c>
      <c r="D3844" s="130">
        <v>0</v>
      </c>
      <c r="E3844" s="131" t="s">
        <v>13</v>
      </c>
      <c r="F3844" s="132" t="str">
        <f t="shared" si="179"/>
        <v/>
      </c>
      <c r="G3844" s="133">
        <f>IF($K3844="Padrão",BDI!$B$17,IF($K3844="Diferenciado",BDI!$E$17,0))</f>
        <v>0.26419999999999999</v>
      </c>
      <c r="H3844" s="131" t="str">
        <f t="shared" si="177"/>
        <v/>
      </c>
      <c r="I3844" s="132" t="str">
        <f t="shared" si="178"/>
        <v/>
      </c>
      <c r="J3844" s="134"/>
      <c r="K3844" s="135" t="s">
        <v>2979</v>
      </c>
    </row>
    <row r="3845" spans="1:11" ht="25.5" hidden="1" x14ac:dyDescent="0.25">
      <c r="A3845" s="128" t="s">
        <v>9149</v>
      </c>
      <c r="B3845" s="129" t="s">
        <v>9150</v>
      </c>
      <c r="C3845" s="130" t="s">
        <v>87</v>
      </c>
      <c r="D3845" s="130">
        <v>0</v>
      </c>
      <c r="E3845" s="131" t="s">
        <v>13</v>
      </c>
      <c r="F3845" s="132" t="str">
        <f t="shared" si="179"/>
        <v/>
      </c>
      <c r="G3845" s="133">
        <f>IF($K3845="Padrão",BDI!$B$17,IF($K3845="Diferenciado",BDI!$E$17,0))</f>
        <v>0.26419999999999999</v>
      </c>
      <c r="H3845" s="131" t="str">
        <f t="shared" si="177"/>
        <v/>
      </c>
      <c r="I3845" s="132" t="str">
        <f t="shared" si="178"/>
        <v/>
      </c>
      <c r="J3845" s="134"/>
      <c r="K3845" s="135" t="s">
        <v>2979</v>
      </c>
    </row>
    <row r="3846" spans="1:11" ht="25.5" hidden="1" x14ac:dyDescent="0.25">
      <c r="A3846" s="128" t="s">
        <v>9151</v>
      </c>
      <c r="B3846" s="129" t="s">
        <v>9152</v>
      </c>
      <c r="C3846" s="130" t="s">
        <v>87</v>
      </c>
      <c r="D3846" s="130">
        <v>0</v>
      </c>
      <c r="E3846" s="131" t="s">
        <v>13</v>
      </c>
      <c r="F3846" s="132" t="str">
        <f t="shared" si="179"/>
        <v/>
      </c>
      <c r="G3846" s="133">
        <f>IF($K3846="Padrão",BDI!$B$17,IF($K3846="Diferenciado",BDI!$E$17,0))</f>
        <v>0.26419999999999999</v>
      </c>
      <c r="H3846" s="131" t="str">
        <f t="shared" ref="H3846:H3909" si="180">IF(ISNUMBER(E3846),ROUND(E3846*(1+G3846),2),"")</f>
        <v/>
      </c>
      <c r="I3846" s="132" t="str">
        <f t="shared" ref="I3846:I3909" si="181">IF(ISNUMBER(E3846),ROUND(H3846*D3846,2),"")</f>
        <v/>
      </c>
      <c r="J3846" s="134"/>
      <c r="K3846" s="135" t="s">
        <v>2979</v>
      </c>
    </row>
    <row r="3847" spans="1:11" hidden="1" x14ac:dyDescent="0.25">
      <c r="A3847" s="128" t="s">
        <v>9153</v>
      </c>
      <c r="B3847" s="129" t="s">
        <v>9154</v>
      </c>
      <c r="C3847" s="130" t="s">
        <v>87</v>
      </c>
      <c r="D3847" s="130">
        <v>0</v>
      </c>
      <c r="E3847" s="131" t="s">
        <v>13</v>
      </c>
      <c r="F3847" s="132" t="str">
        <f t="shared" ref="F3847:F3910" si="182">IF(ISNUMBER(E3847),D3847*E3847,"")</f>
        <v/>
      </c>
      <c r="G3847" s="133">
        <f>IF($K3847="Padrão",BDI!$B$17,IF($K3847="Diferenciado",BDI!$E$17,0))</f>
        <v>0.26419999999999999</v>
      </c>
      <c r="H3847" s="131" t="str">
        <f t="shared" si="180"/>
        <v/>
      </c>
      <c r="I3847" s="132" t="str">
        <f t="shared" si="181"/>
        <v/>
      </c>
      <c r="J3847" s="134"/>
      <c r="K3847" s="135" t="s">
        <v>2979</v>
      </c>
    </row>
    <row r="3848" spans="1:11" x14ac:dyDescent="0.25">
      <c r="A3848" s="128" t="s">
        <v>9155</v>
      </c>
      <c r="B3848" s="129" t="s">
        <v>9156</v>
      </c>
      <c r="C3848" s="130" t="s">
        <v>106</v>
      </c>
      <c r="D3848" s="130">
        <v>7875</v>
      </c>
      <c r="E3848" s="176">
        <v>0.35</v>
      </c>
      <c r="F3848" s="132">
        <f t="shared" si="182"/>
        <v>2756.25</v>
      </c>
      <c r="G3848" s="133">
        <f>IF($K3848="Padrão",BDI!$B$17,IF($K3848="Diferenciado",BDI!$E$17,0))</f>
        <v>0.18609999999999999</v>
      </c>
      <c r="H3848" s="131">
        <f t="shared" si="180"/>
        <v>0.42</v>
      </c>
      <c r="I3848" s="132">
        <f t="shared" si="181"/>
        <v>3307.5</v>
      </c>
      <c r="J3848" s="134"/>
      <c r="K3848" s="135" t="s">
        <v>2977</v>
      </c>
    </row>
    <row r="3849" spans="1:11" x14ac:dyDescent="0.25">
      <c r="A3849" s="128" t="s">
        <v>9157</v>
      </c>
      <c r="B3849" s="129" t="s">
        <v>9158</v>
      </c>
      <c r="C3849" s="130" t="s">
        <v>106</v>
      </c>
      <c r="D3849" s="130">
        <v>7875</v>
      </c>
      <c r="E3849" s="176">
        <v>0.13</v>
      </c>
      <c r="F3849" s="132">
        <f t="shared" si="182"/>
        <v>1023.75</v>
      </c>
      <c r="G3849" s="133">
        <f>IF($K3849="Padrão",BDI!$B$17,IF($K3849="Diferenciado",BDI!$E$17,0))</f>
        <v>0.18609999999999999</v>
      </c>
      <c r="H3849" s="131">
        <f t="shared" si="180"/>
        <v>0.15</v>
      </c>
      <c r="I3849" s="132">
        <f t="shared" si="181"/>
        <v>1181.25</v>
      </c>
      <c r="J3849" s="134"/>
      <c r="K3849" s="135" t="s">
        <v>2977</v>
      </c>
    </row>
    <row r="3850" spans="1:11" ht="25.5" x14ac:dyDescent="0.25">
      <c r="A3850" s="128" t="s">
        <v>9159</v>
      </c>
      <c r="B3850" s="129" t="s">
        <v>9160</v>
      </c>
      <c r="C3850" s="130" t="s">
        <v>106</v>
      </c>
      <c r="D3850" s="130">
        <v>65</v>
      </c>
      <c r="E3850" s="176">
        <v>93.7</v>
      </c>
      <c r="F3850" s="132">
        <f t="shared" si="182"/>
        <v>6090.5</v>
      </c>
      <c r="G3850" s="133">
        <f>IF($K3850="Padrão",BDI!$B$17,IF($K3850="Diferenciado",BDI!$E$17,0))</f>
        <v>0.18609999999999999</v>
      </c>
      <c r="H3850" s="131">
        <f t="shared" si="180"/>
        <v>111.14</v>
      </c>
      <c r="I3850" s="132">
        <f t="shared" si="181"/>
        <v>7224.1</v>
      </c>
      <c r="J3850" s="134"/>
      <c r="K3850" s="135" t="s">
        <v>2977</v>
      </c>
    </row>
    <row r="3851" spans="1:11" ht="25.5" x14ac:dyDescent="0.25">
      <c r="A3851" s="128" t="s">
        <v>9161</v>
      </c>
      <c r="B3851" s="129" t="s">
        <v>9162</v>
      </c>
      <c r="C3851" s="130" t="s">
        <v>461</v>
      </c>
      <c r="D3851" s="130">
        <v>3</v>
      </c>
      <c r="E3851" s="176">
        <v>2357.4</v>
      </c>
      <c r="F3851" s="132">
        <f t="shared" si="182"/>
        <v>7072.2000000000007</v>
      </c>
      <c r="G3851" s="133">
        <f>IF($K3851="Padrão",BDI!$B$17,IF($K3851="Diferenciado",BDI!$E$17,0))</f>
        <v>0.18609999999999999</v>
      </c>
      <c r="H3851" s="131">
        <f t="shared" si="180"/>
        <v>2796.11</v>
      </c>
      <c r="I3851" s="132">
        <f t="shared" si="181"/>
        <v>8388.33</v>
      </c>
      <c r="J3851" s="134"/>
      <c r="K3851" s="135" t="s">
        <v>2977</v>
      </c>
    </row>
    <row r="3852" spans="1:11" ht="25.5" x14ac:dyDescent="0.25">
      <c r="A3852" s="128" t="s">
        <v>9163</v>
      </c>
      <c r="B3852" s="129" t="s">
        <v>9164</v>
      </c>
      <c r="C3852" s="130" t="s">
        <v>461</v>
      </c>
      <c r="D3852" s="130">
        <v>3</v>
      </c>
      <c r="E3852" s="176">
        <v>3645.88</v>
      </c>
      <c r="F3852" s="132">
        <f t="shared" si="182"/>
        <v>10937.64</v>
      </c>
      <c r="G3852" s="133">
        <f>IF($K3852="Padrão",BDI!$B$17,IF($K3852="Diferenciado",BDI!$E$17,0))</f>
        <v>0.18609999999999999</v>
      </c>
      <c r="H3852" s="131">
        <f t="shared" si="180"/>
        <v>4324.38</v>
      </c>
      <c r="I3852" s="132">
        <f t="shared" si="181"/>
        <v>12973.14</v>
      </c>
      <c r="J3852" s="134"/>
      <c r="K3852" s="135" t="s">
        <v>2977</v>
      </c>
    </row>
    <row r="3853" spans="1:11" ht="25.5" x14ac:dyDescent="0.25">
      <c r="A3853" s="128" t="s">
        <v>9165</v>
      </c>
      <c r="B3853" s="129" t="s">
        <v>9166</v>
      </c>
      <c r="C3853" s="130" t="s">
        <v>461</v>
      </c>
      <c r="D3853" s="130">
        <v>3</v>
      </c>
      <c r="E3853" s="176">
        <v>4757.09</v>
      </c>
      <c r="F3853" s="132">
        <f t="shared" si="182"/>
        <v>14271.27</v>
      </c>
      <c r="G3853" s="133">
        <f>IF($K3853="Padrão",BDI!$B$17,IF($K3853="Diferenciado",BDI!$E$17,0))</f>
        <v>0.18609999999999999</v>
      </c>
      <c r="H3853" s="131">
        <f t="shared" si="180"/>
        <v>5642.38</v>
      </c>
      <c r="I3853" s="132">
        <f t="shared" si="181"/>
        <v>16927.14</v>
      </c>
      <c r="J3853" s="134"/>
      <c r="K3853" s="135" t="s">
        <v>2977</v>
      </c>
    </row>
    <row r="3854" spans="1:11" ht="25.5" x14ac:dyDescent="0.25">
      <c r="A3854" s="128" t="s">
        <v>9167</v>
      </c>
      <c r="B3854" s="129" t="s">
        <v>9168</v>
      </c>
      <c r="C3854" s="130" t="s">
        <v>461</v>
      </c>
      <c r="D3854" s="130">
        <v>5</v>
      </c>
      <c r="E3854" s="176">
        <v>4859.26</v>
      </c>
      <c r="F3854" s="132">
        <f t="shared" si="182"/>
        <v>24296.300000000003</v>
      </c>
      <c r="G3854" s="133">
        <f>IF($K3854="Padrão",BDI!$B$17,IF($K3854="Diferenciado",BDI!$E$17,0))</f>
        <v>0.18609999999999999</v>
      </c>
      <c r="H3854" s="131">
        <f t="shared" si="180"/>
        <v>5763.57</v>
      </c>
      <c r="I3854" s="132">
        <f t="shared" si="181"/>
        <v>28817.85</v>
      </c>
      <c r="J3854" s="134"/>
      <c r="K3854" s="135" t="s">
        <v>2977</v>
      </c>
    </row>
    <row r="3855" spans="1:11" ht="25.5" x14ac:dyDescent="0.25">
      <c r="A3855" s="128" t="s">
        <v>9169</v>
      </c>
      <c r="B3855" s="129" t="s">
        <v>9170</v>
      </c>
      <c r="C3855" s="130" t="s">
        <v>461</v>
      </c>
      <c r="D3855" s="130">
        <v>3</v>
      </c>
      <c r="E3855" s="176">
        <v>6349.87</v>
      </c>
      <c r="F3855" s="132">
        <f t="shared" si="182"/>
        <v>19049.61</v>
      </c>
      <c r="G3855" s="133">
        <f>IF($K3855="Padrão",BDI!$B$17,IF($K3855="Diferenciado",BDI!$E$17,0))</f>
        <v>0.18609999999999999</v>
      </c>
      <c r="H3855" s="131">
        <f t="shared" si="180"/>
        <v>7531.58</v>
      </c>
      <c r="I3855" s="132">
        <f t="shared" si="181"/>
        <v>22594.74</v>
      </c>
      <c r="J3855" s="134"/>
      <c r="K3855" s="135" t="s">
        <v>2977</v>
      </c>
    </row>
    <row r="3856" spans="1:11" x14ac:dyDescent="0.25">
      <c r="A3856" s="128" t="s">
        <v>9171</v>
      </c>
      <c r="B3856" s="129" t="s">
        <v>9172</v>
      </c>
      <c r="C3856" s="130" t="s">
        <v>87</v>
      </c>
      <c r="D3856" s="130">
        <v>60</v>
      </c>
      <c r="E3856" s="176">
        <v>727.82</v>
      </c>
      <c r="F3856" s="132">
        <f t="shared" si="182"/>
        <v>43669.200000000004</v>
      </c>
      <c r="G3856" s="133">
        <f>IF($K3856="Padrão",BDI!$B$17,IF($K3856="Diferenciado",BDI!$E$17,0))</f>
        <v>0.18609999999999999</v>
      </c>
      <c r="H3856" s="131">
        <f t="shared" si="180"/>
        <v>863.27</v>
      </c>
      <c r="I3856" s="132">
        <f t="shared" si="181"/>
        <v>51796.2</v>
      </c>
      <c r="J3856" s="134"/>
      <c r="K3856" s="135" t="s">
        <v>2977</v>
      </c>
    </row>
    <row r="3857" spans="1:11" x14ac:dyDescent="0.25">
      <c r="A3857" s="128" t="s">
        <v>9173</v>
      </c>
      <c r="B3857" s="129" t="s">
        <v>9174</v>
      </c>
      <c r="C3857" s="130" t="s">
        <v>87</v>
      </c>
      <c r="D3857" s="130">
        <v>13</v>
      </c>
      <c r="E3857" s="176">
        <v>875.81</v>
      </c>
      <c r="F3857" s="132">
        <f t="shared" si="182"/>
        <v>11385.529999999999</v>
      </c>
      <c r="G3857" s="133">
        <f>IF($K3857="Padrão",BDI!$B$17,IF($K3857="Diferenciado",BDI!$E$17,0))</f>
        <v>0.18609999999999999</v>
      </c>
      <c r="H3857" s="131">
        <f t="shared" si="180"/>
        <v>1038.8</v>
      </c>
      <c r="I3857" s="132">
        <f t="shared" si="181"/>
        <v>13504.4</v>
      </c>
      <c r="J3857" s="134"/>
      <c r="K3857" s="135" t="s">
        <v>2977</v>
      </c>
    </row>
    <row r="3858" spans="1:11" x14ac:dyDescent="0.25">
      <c r="A3858" s="128" t="s">
        <v>9175</v>
      </c>
      <c r="B3858" s="129" t="s">
        <v>9176</v>
      </c>
      <c r="C3858" s="130" t="s">
        <v>87</v>
      </c>
      <c r="D3858" s="130">
        <v>75</v>
      </c>
      <c r="E3858" s="176">
        <v>305.95</v>
      </c>
      <c r="F3858" s="132">
        <f t="shared" si="182"/>
        <v>22946.25</v>
      </c>
      <c r="G3858" s="133">
        <f>IF($K3858="Padrão",BDI!$B$17,IF($K3858="Diferenciado",BDI!$E$17,0))</f>
        <v>0.18609999999999999</v>
      </c>
      <c r="H3858" s="131">
        <f t="shared" si="180"/>
        <v>362.89</v>
      </c>
      <c r="I3858" s="132">
        <f t="shared" si="181"/>
        <v>27216.75</v>
      </c>
      <c r="J3858" s="134"/>
      <c r="K3858" s="135" t="s">
        <v>2977</v>
      </c>
    </row>
    <row r="3859" spans="1:11" x14ac:dyDescent="0.25">
      <c r="A3859" s="128" t="s">
        <v>9177</v>
      </c>
      <c r="B3859" s="129" t="s">
        <v>9178</v>
      </c>
      <c r="C3859" s="130" t="s">
        <v>87</v>
      </c>
      <c r="D3859" s="130">
        <v>3</v>
      </c>
      <c r="E3859" s="176">
        <v>640.5</v>
      </c>
      <c r="F3859" s="132">
        <f t="shared" si="182"/>
        <v>1921.5</v>
      </c>
      <c r="G3859" s="133">
        <f>IF($K3859="Padrão",BDI!$B$17,IF($K3859="Diferenciado",BDI!$E$17,0))</f>
        <v>0.18609999999999999</v>
      </c>
      <c r="H3859" s="131">
        <f t="shared" si="180"/>
        <v>759.7</v>
      </c>
      <c r="I3859" s="132">
        <f t="shared" si="181"/>
        <v>2279.1</v>
      </c>
      <c r="J3859" s="134"/>
      <c r="K3859" s="135" t="s">
        <v>2977</v>
      </c>
    </row>
    <row r="3860" spans="1:11" x14ac:dyDescent="0.25">
      <c r="A3860" s="128" t="s">
        <v>9179</v>
      </c>
      <c r="B3860" s="129" t="s">
        <v>9180</v>
      </c>
      <c r="C3860" s="130" t="s">
        <v>87</v>
      </c>
      <c r="D3860" s="130">
        <v>3</v>
      </c>
      <c r="E3860" s="176">
        <v>727.82</v>
      </c>
      <c r="F3860" s="132">
        <f t="shared" si="182"/>
        <v>2183.46</v>
      </c>
      <c r="G3860" s="133">
        <f>IF($K3860="Padrão",BDI!$B$17,IF($K3860="Diferenciado",BDI!$E$17,0))</f>
        <v>0.18609999999999999</v>
      </c>
      <c r="H3860" s="131">
        <f t="shared" si="180"/>
        <v>863.27</v>
      </c>
      <c r="I3860" s="132">
        <f t="shared" si="181"/>
        <v>2589.81</v>
      </c>
      <c r="J3860" s="134"/>
      <c r="K3860" s="135" t="s">
        <v>2977</v>
      </c>
    </row>
    <row r="3861" spans="1:11" x14ac:dyDescent="0.25">
      <c r="A3861" s="128" t="s">
        <v>9181</v>
      </c>
      <c r="B3861" s="129" t="s">
        <v>9182</v>
      </c>
      <c r="C3861" s="130" t="s">
        <v>87</v>
      </c>
      <c r="D3861" s="130">
        <v>8</v>
      </c>
      <c r="E3861" s="176">
        <v>875.81</v>
      </c>
      <c r="F3861" s="132">
        <f t="shared" si="182"/>
        <v>7006.48</v>
      </c>
      <c r="G3861" s="133">
        <f>IF($K3861="Padrão",BDI!$B$17,IF($K3861="Diferenciado",BDI!$E$17,0))</f>
        <v>0.18609999999999999</v>
      </c>
      <c r="H3861" s="131">
        <f t="shared" si="180"/>
        <v>1038.8</v>
      </c>
      <c r="I3861" s="132">
        <f t="shared" si="181"/>
        <v>8310.4</v>
      </c>
      <c r="J3861" s="134"/>
      <c r="K3861" s="135" t="s">
        <v>2977</v>
      </c>
    </row>
    <row r="3862" spans="1:11" x14ac:dyDescent="0.25">
      <c r="A3862" s="128" t="s">
        <v>9183</v>
      </c>
      <c r="B3862" s="129" t="s">
        <v>9184</v>
      </c>
      <c r="C3862" s="130" t="s">
        <v>87</v>
      </c>
      <c r="D3862" s="130">
        <v>8</v>
      </c>
      <c r="E3862" s="176">
        <v>1441.44</v>
      </c>
      <c r="F3862" s="132">
        <f t="shared" si="182"/>
        <v>11531.52</v>
      </c>
      <c r="G3862" s="133">
        <f>IF($K3862="Padrão",BDI!$B$17,IF($K3862="Diferenciado",BDI!$E$17,0))</f>
        <v>0.18609999999999999</v>
      </c>
      <c r="H3862" s="131">
        <f t="shared" si="180"/>
        <v>1709.69</v>
      </c>
      <c r="I3862" s="132">
        <f t="shared" si="181"/>
        <v>13677.52</v>
      </c>
      <c r="J3862" s="134"/>
      <c r="K3862" s="135" t="s">
        <v>2977</v>
      </c>
    </row>
    <row r="3863" spans="1:11" x14ac:dyDescent="0.25">
      <c r="A3863" s="128" t="s">
        <v>9185</v>
      </c>
      <c r="B3863" s="129" t="s">
        <v>9186</v>
      </c>
      <c r="C3863" s="130" t="s">
        <v>87</v>
      </c>
      <c r="D3863" s="130">
        <v>20</v>
      </c>
      <c r="E3863" s="176">
        <v>815.08</v>
      </c>
      <c r="F3863" s="132">
        <f t="shared" si="182"/>
        <v>16301.6</v>
      </c>
      <c r="G3863" s="133">
        <f>IF($K3863="Padrão",BDI!$B$17,IF($K3863="Diferenciado",BDI!$E$17,0))</f>
        <v>0.18609999999999999</v>
      </c>
      <c r="H3863" s="131">
        <f t="shared" si="180"/>
        <v>966.77</v>
      </c>
      <c r="I3863" s="132">
        <f t="shared" si="181"/>
        <v>19335.400000000001</v>
      </c>
      <c r="J3863" s="134"/>
      <c r="K3863" s="135" t="s">
        <v>2977</v>
      </c>
    </row>
    <row r="3864" spans="1:11" x14ac:dyDescent="0.25">
      <c r="A3864" s="128" t="s">
        <v>9187</v>
      </c>
      <c r="B3864" s="129" t="s">
        <v>9188</v>
      </c>
      <c r="C3864" s="130" t="s">
        <v>87</v>
      </c>
      <c r="D3864" s="130">
        <v>8</v>
      </c>
      <c r="E3864" s="176">
        <v>2773.97</v>
      </c>
      <c r="F3864" s="132">
        <f t="shared" si="182"/>
        <v>22191.759999999998</v>
      </c>
      <c r="G3864" s="133">
        <f>IF($K3864="Padrão",BDI!$B$17,IF($K3864="Diferenciado",BDI!$E$17,0))</f>
        <v>0.18609999999999999</v>
      </c>
      <c r="H3864" s="131">
        <f t="shared" si="180"/>
        <v>3290.21</v>
      </c>
      <c r="I3864" s="132">
        <f t="shared" si="181"/>
        <v>26321.68</v>
      </c>
      <c r="J3864" s="134"/>
      <c r="K3864" s="135" t="s">
        <v>2977</v>
      </c>
    </row>
    <row r="3865" spans="1:11" x14ac:dyDescent="0.25">
      <c r="A3865" s="128" t="s">
        <v>9189</v>
      </c>
      <c r="B3865" s="129" t="s">
        <v>9190</v>
      </c>
      <c r="C3865" s="130" t="s">
        <v>87</v>
      </c>
      <c r="D3865" s="130">
        <v>8</v>
      </c>
      <c r="E3865" s="176">
        <v>3037.76</v>
      </c>
      <c r="F3865" s="132">
        <f t="shared" si="182"/>
        <v>24302.080000000002</v>
      </c>
      <c r="G3865" s="133">
        <f>IF($K3865="Padrão",BDI!$B$17,IF($K3865="Diferenciado",BDI!$E$17,0))</f>
        <v>0.18609999999999999</v>
      </c>
      <c r="H3865" s="131">
        <f t="shared" si="180"/>
        <v>3603.09</v>
      </c>
      <c r="I3865" s="132">
        <f t="shared" si="181"/>
        <v>28824.720000000001</v>
      </c>
      <c r="J3865" s="134"/>
      <c r="K3865" s="135" t="s">
        <v>2977</v>
      </c>
    </row>
    <row r="3866" spans="1:11" x14ac:dyDescent="0.25">
      <c r="A3866" s="128" t="s">
        <v>9191</v>
      </c>
      <c r="B3866" s="129" t="s">
        <v>9192</v>
      </c>
      <c r="C3866" s="130" t="s">
        <v>87</v>
      </c>
      <c r="D3866" s="130">
        <v>15</v>
      </c>
      <c r="E3866" s="176">
        <v>1024.67</v>
      </c>
      <c r="F3866" s="132">
        <f t="shared" si="182"/>
        <v>15370.050000000001</v>
      </c>
      <c r="G3866" s="133">
        <f>IF($K3866="Padrão",BDI!$B$17,IF($K3866="Diferenciado",BDI!$E$17,0))</f>
        <v>0.18609999999999999</v>
      </c>
      <c r="H3866" s="131">
        <f t="shared" si="180"/>
        <v>1215.3599999999999</v>
      </c>
      <c r="I3866" s="132">
        <f t="shared" si="181"/>
        <v>18230.400000000001</v>
      </c>
      <c r="J3866" s="134"/>
      <c r="K3866" s="135" t="s">
        <v>2977</v>
      </c>
    </row>
    <row r="3867" spans="1:11" x14ac:dyDescent="0.25">
      <c r="A3867" s="177" t="s">
        <v>2161</v>
      </c>
      <c r="B3867" s="129" t="s">
        <v>9193</v>
      </c>
      <c r="C3867" s="130" t="s">
        <v>87</v>
      </c>
      <c r="D3867" s="130">
        <v>30</v>
      </c>
      <c r="E3867" s="131">
        <f ca="1">OFFSET(INDEX(Composições!A:H,MATCH(Orçamentária!A3867,Composições!A:A,0),8),2,0)</f>
        <v>46.987000000000002</v>
      </c>
      <c r="F3867" s="132">
        <f t="shared" ca="1" si="182"/>
        <v>1409.6100000000001</v>
      </c>
      <c r="G3867" s="133">
        <f>IF($K3867="Padrão",BDI!$B$17,IF($K3867="Diferenciado",BDI!$E$17,0))</f>
        <v>0.18609999999999999</v>
      </c>
      <c r="H3867" s="131">
        <f t="shared" ca="1" si="180"/>
        <v>55.73</v>
      </c>
      <c r="I3867" s="132">
        <f t="shared" ca="1" si="181"/>
        <v>1671.9</v>
      </c>
      <c r="J3867" s="134"/>
      <c r="K3867" s="135" t="s">
        <v>2977</v>
      </c>
    </row>
    <row r="3868" spans="1:11" x14ac:dyDescent="0.25">
      <c r="A3868" s="177" t="s">
        <v>2162</v>
      </c>
      <c r="B3868" s="129" t="s">
        <v>9194</v>
      </c>
      <c r="C3868" s="130" t="s">
        <v>87</v>
      </c>
      <c r="D3868" s="130">
        <v>60</v>
      </c>
      <c r="E3868" s="131">
        <f ca="1">OFFSET(INDEX(Composições!A:H,MATCH(Orçamentária!A3868,Composições!A:A,0),8),2,0)</f>
        <v>54.225999999999999</v>
      </c>
      <c r="F3868" s="132">
        <f t="shared" ca="1" si="182"/>
        <v>3253.56</v>
      </c>
      <c r="G3868" s="133">
        <f>IF($K3868="Padrão",BDI!$B$17,IF($K3868="Diferenciado",BDI!$E$17,0))</f>
        <v>0.18609999999999999</v>
      </c>
      <c r="H3868" s="131">
        <f t="shared" ca="1" si="180"/>
        <v>64.319999999999993</v>
      </c>
      <c r="I3868" s="132">
        <f t="shared" ca="1" si="181"/>
        <v>3859.2</v>
      </c>
      <c r="J3868" s="134"/>
      <c r="K3868" s="135" t="s">
        <v>2977</v>
      </c>
    </row>
    <row r="3869" spans="1:11" x14ac:dyDescent="0.25">
      <c r="A3869" s="177" t="s">
        <v>2163</v>
      </c>
      <c r="B3869" s="129" t="s">
        <v>9195</v>
      </c>
      <c r="C3869" s="130" t="s">
        <v>87</v>
      </c>
      <c r="D3869" s="130">
        <v>30</v>
      </c>
      <c r="E3869" s="131">
        <f ca="1">OFFSET(INDEX(Composições!A:H,MATCH(Orçamentária!A3869,Composições!A:A,0),8),2,0)</f>
        <v>73.216499999999996</v>
      </c>
      <c r="F3869" s="132">
        <f t="shared" ca="1" si="182"/>
        <v>2196.4949999999999</v>
      </c>
      <c r="G3869" s="133">
        <f>IF($K3869="Padrão",BDI!$B$17,IF($K3869="Diferenciado",BDI!$E$17,0))</f>
        <v>0.18609999999999999</v>
      </c>
      <c r="H3869" s="131">
        <f t="shared" ca="1" si="180"/>
        <v>86.84</v>
      </c>
      <c r="I3869" s="132">
        <f t="shared" ca="1" si="181"/>
        <v>2605.1999999999998</v>
      </c>
      <c r="J3869" s="134"/>
      <c r="K3869" s="135" t="s">
        <v>2977</v>
      </c>
    </row>
    <row r="3870" spans="1:11" x14ac:dyDescent="0.25">
      <c r="A3870" s="177" t="s">
        <v>2164</v>
      </c>
      <c r="B3870" s="129" t="s">
        <v>9196</v>
      </c>
      <c r="C3870" s="130" t="s">
        <v>87</v>
      </c>
      <c r="D3870" s="130">
        <v>20</v>
      </c>
      <c r="E3870" s="131">
        <f ca="1">OFFSET(INDEX(Composições!A:H,MATCH(Orçamentária!A3870,Composições!A:A,0),8),2,0)</f>
        <v>109.12649999999999</v>
      </c>
      <c r="F3870" s="132">
        <f t="shared" ca="1" si="182"/>
        <v>2182.5299999999997</v>
      </c>
      <c r="G3870" s="133">
        <f>IF($K3870="Padrão",BDI!$B$17,IF($K3870="Diferenciado",BDI!$E$17,0))</f>
        <v>0.18609999999999999</v>
      </c>
      <c r="H3870" s="131">
        <f t="shared" ca="1" si="180"/>
        <v>129.43</v>
      </c>
      <c r="I3870" s="132">
        <f t="shared" ca="1" si="181"/>
        <v>2588.6</v>
      </c>
      <c r="J3870" s="134"/>
      <c r="K3870" s="135" t="s">
        <v>2977</v>
      </c>
    </row>
    <row r="3871" spans="1:11" x14ac:dyDescent="0.25">
      <c r="A3871" s="177" t="s">
        <v>2165</v>
      </c>
      <c r="B3871" s="129" t="s">
        <v>9197</v>
      </c>
      <c r="C3871" s="130" t="s">
        <v>87</v>
      </c>
      <c r="D3871" s="130">
        <v>10</v>
      </c>
      <c r="E3871" s="131">
        <f ca="1">OFFSET(INDEX(Composições!A:H,MATCH(Orçamentária!A3871,Composições!A:A,0),8),2,0)</f>
        <v>131.499</v>
      </c>
      <c r="F3871" s="132">
        <f t="shared" ca="1" si="182"/>
        <v>1314.99</v>
      </c>
      <c r="G3871" s="133">
        <f>IF($K3871="Padrão",BDI!$B$17,IF($K3871="Diferenciado",BDI!$E$17,0))</f>
        <v>0.18609999999999999</v>
      </c>
      <c r="H3871" s="131">
        <f t="shared" ca="1" si="180"/>
        <v>155.97</v>
      </c>
      <c r="I3871" s="132">
        <f t="shared" ca="1" si="181"/>
        <v>1559.7</v>
      </c>
      <c r="J3871" s="134"/>
      <c r="K3871" s="135" t="s">
        <v>2977</v>
      </c>
    </row>
    <row r="3872" spans="1:11" x14ac:dyDescent="0.25">
      <c r="A3872" s="128" t="s">
        <v>9198</v>
      </c>
      <c r="B3872" s="129" t="s">
        <v>9199</v>
      </c>
      <c r="C3872" s="130" t="s">
        <v>87</v>
      </c>
      <c r="D3872" s="130">
        <v>60</v>
      </c>
      <c r="E3872" s="176">
        <v>115.9</v>
      </c>
      <c r="F3872" s="132">
        <f t="shared" si="182"/>
        <v>6954</v>
      </c>
      <c r="G3872" s="133">
        <f>IF($K3872="Padrão",BDI!$B$17,IF($K3872="Diferenciado",BDI!$E$17,0))</f>
        <v>0.18609999999999999</v>
      </c>
      <c r="H3872" s="131">
        <f t="shared" si="180"/>
        <v>137.47</v>
      </c>
      <c r="I3872" s="132">
        <f t="shared" si="181"/>
        <v>8248.2000000000007</v>
      </c>
      <c r="J3872" s="134"/>
      <c r="K3872" s="135" t="s">
        <v>2977</v>
      </c>
    </row>
    <row r="3873" spans="1:11" x14ac:dyDescent="0.25">
      <c r="A3873" s="128" t="s">
        <v>9200</v>
      </c>
      <c r="B3873" s="129" t="s">
        <v>9201</v>
      </c>
      <c r="C3873" s="130" t="s">
        <v>87</v>
      </c>
      <c r="D3873" s="130">
        <v>30</v>
      </c>
      <c r="E3873" s="176">
        <v>115.42</v>
      </c>
      <c r="F3873" s="132">
        <f t="shared" si="182"/>
        <v>3462.6</v>
      </c>
      <c r="G3873" s="133">
        <f>IF($K3873="Padrão",BDI!$B$17,IF($K3873="Diferenciado",BDI!$E$17,0))</f>
        <v>0.18609999999999999</v>
      </c>
      <c r="H3873" s="131">
        <f t="shared" si="180"/>
        <v>136.9</v>
      </c>
      <c r="I3873" s="132">
        <f t="shared" si="181"/>
        <v>4107</v>
      </c>
      <c r="J3873" s="134"/>
      <c r="K3873" s="135" t="s">
        <v>2977</v>
      </c>
    </row>
    <row r="3874" spans="1:11" ht="25.5" x14ac:dyDescent="0.25">
      <c r="A3874" s="128" t="s">
        <v>9202</v>
      </c>
      <c r="B3874" s="129" t="s">
        <v>9203</v>
      </c>
      <c r="C3874" s="130" t="s">
        <v>87</v>
      </c>
      <c r="D3874" s="130">
        <v>15</v>
      </c>
      <c r="E3874" s="176">
        <v>164.74</v>
      </c>
      <c r="F3874" s="132">
        <f t="shared" si="182"/>
        <v>2471.1000000000004</v>
      </c>
      <c r="G3874" s="133">
        <f>IF($K3874="Padrão",BDI!$B$17,IF($K3874="Diferenciado",BDI!$E$17,0))</f>
        <v>0.18609999999999999</v>
      </c>
      <c r="H3874" s="131">
        <f t="shared" si="180"/>
        <v>195.4</v>
      </c>
      <c r="I3874" s="132">
        <f t="shared" si="181"/>
        <v>2931</v>
      </c>
      <c r="J3874" s="134"/>
      <c r="K3874" s="135" t="s">
        <v>2977</v>
      </c>
    </row>
    <row r="3875" spans="1:11" ht="25.5" x14ac:dyDescent="0.25">
      <c r="A3875" s="128" t="s">
        <v>9204</v>
      </c>
      <c r="B3875" s="129" t="s">
        <v>9205</v>
      </c>
      <c r="C3875" s="130" t="s">
        <v>87</v>
      </c>
      <c r="D3875" s="130">
        <v>15</v>
      </c>
      <c r="E3875" s="176">
        <v>217.24</v>
      </c>
      <c r="F3875" s="132">
        <f t="shared" si="182"/>
        <v>3258.6000000000004</v>
      </c>
      <c r="G3875" s="133">
        <f>IF($K3875="Padrão",BDI!$B$17,IF($K3875="Diferenciado",BDI!$E$17,0))</f>
        <v>0.18609999999999999</v>
      </c>
      <c r="H3875" s="131">
        <f t="shared" si="180"/>
        <v>257.67</v>
      </c>
      <c r="I3875" s="132">
        <f t="shared" si="181"/>
        <v>3865.05</v>
      </c>
      <c r="J3875" s="134"/>
      <c r="K3875" s="135" t="s">
        <v>2977</v>
      </c>
    </row>
    <row r="3876" spans="1:11" x14ac:dyDescent="0.25">
      <c r="A3876" s="128" t="s">
        <v>9206</v>
      </c>
      <c r="B3876" s="129" t="s">
        <v>9207</v>
      </c>
      <c r="C3876" s="130" t="s">
        <v>87</v>
      </c>
      <c r="D3876" s="130">
        <v>3</v>
      </c>
      <c r="E3876" s="176">
        <v>2438.15</v>
      </c>
      <c r="F3876" s="132">
        <f t="shared" si="182"/>
        <v>7314.4500000000007</v>
      </c>
      <c r="G3876" s="133">
        <f>IF($K3876="Padrão",BDI!$B$17,IF($K3876="Diferenciado",BDI!$E$17,0))</f>
        <v>0.18609999999999999</v>
      </c>
      <c r="H3876" s="131">
        <f t="shared" si="180"/>
        <v>2891.89</v>
      </c>
      <c r="I3876" s="132">
        <f t="shared" si="181"/>
        <v>8675.67</v>
      </c>
      <c r="J3876" s="134"/>
      <c r="K3876" s="135" t="s">
        <v>2977</v>
      </c>
    </row>
    <row r="3877" spans="1:11" x14ac:dyDescent="0.25">
      <c r="A3877" s="128" t="s">
        <v>9208</v>
      </c>
      <c r="B3877" s="129" t="s">
        <v>9209</v>
      </c>
      <c r="C3877" s="130" t="s">
        <v>87</v>
      </c>
      <c r="D3877" s="130">
        <v>3</v>
      </c>
      <c r="E3877" s="176">
        <v>3056.42</v>
      </c>
      <c r="F3877" s="132">
        <f t="shared" si="182"/>
        <v>9169.26</v>
      </c>
      <c r="G3877" s="133">
        <f>IF($K3877="Padrão",BDI!$B$17,IF($K3877="Diferenciado",BDI!$E$17,0))</f>
        <v>0.18609999999999999</v>
      </c>
      <c r="H3877" s="131">
        <f t="shared" si="180"/>
        <v>3625.22</v>
      </c>
      <c r="I3877" s="132">
        <f t="shared" si="181"/>
        <v>10875.66</v>
      </c>
      <c r="J3877" s="134"/>
      <c r="K3877" s="135" t="s">
        <v>2977</v>
      </c>
    </row>
    <row r="3878" spans="1:11" x14ac:dyDescent="0.25">
      <c r="A3878" s="128" t="s">
        <v>9210</v>
      </c>
      <c r="B3878" s="129" t="s">
        <v>9211</v>
      </c>
      <c r="C3878" s="130" t="s">
        <v>87</v>
      </c>
      <c r="D3878" s="130">
        <v>3</v>
      </c>
      <c r="E3878" s="176">
        <v>4101.78</v>
      </c>
      <c r="F3878" s="132">
        <f t="shared" si="182"/>
        <v>12305.34</v>
      </c>
      <c r="G3878" s="133">
        <f>IF($K3878="Padrão",BDI!$B$17,IF($K3878="Diferenciado",BDI!$E$17,0))</f>
        <v>0.18609999999999999</v>
      </c>
      <c r="H3878" s="131">
        <f t="shared" si="180"/>
        <v>4865.12</v>
      </c>
      <c r="I3878" s="132">
        <f t="shared" si="181"/>
        <v>14595.36</v>
      </c>
      <c r="J3878" s="134"/>
      <c r="K3878" s="135" t="s">
        <v>2977</v>
      </c>
    </row>
    <row r="3879" spans="1:11" x14ac:dyDescent="0.25">
      <c r="A3879" s="128" t="s">
        <v>9212</v>
      </c>
      <c r="B3879" s="129" t="s">
        <v>9213</v>
      </c>
      <c r="C3879" s="130" t="s">
        <v>87</v>
      </c>
      <c r="D3879" s="130">
        <v>3</v>
      </c>
      <c r="E3879" s="176">
        <v>5326.41</v>
      </c>
      <c r="F3879" s="132">
        <f t="shared" si="182"/>
        <v>15979.23</v>
      </c>
      <c r="G3879" s="133">
        <f>IF($K3879="Padrão",BDI!$B$17,IF($K3879="Diferenciado",BDI!$E$17,0))</f>
        <v>0.18609999999999999</v>
      </c>
      <c r="H3879" s="131">
        <f t="shared" si="180"/>
        <v>6317.65</v>
      </c>
      <c r="I3879" s="132">
        <f t="shared" si="181"/>
        <v>18952.95</v>
      </c>
      <c r="J3879" s="134"/>
      <c r="K3879" s="135" t="s">
        <v>2977</v>
      </c>
    </row>
    <row r="3880" spans="1:11" x14ac:dyDescent="0.25">
      <c r="A3880" s="128" t="s">
        <v>9214</v>
      </c>
      <c r="B3880" s="129" t="s">
        <v>9215</v>
      </c>
      <c r="C3880" s="130" t="s">
        <v>87</v>
      </c>
      <c r="D3880" s="130">
        <v>3</v>
      </c>
      <c r="E3880" s="176">
        <v>5125.13</v>
      </c>
      <c r="F3880" s="132">
        <f t="shared" si="182"/>
        <v>15375.39</v>
      </c>
      <c r="G3880" s="133">
        <f>IF($K3880="Padrão",BDI!$B$17,IF($K3880="Diferenciado",BDI!$E$17,0))</f>
        <v>0.18609999999999999</v>
      </c>
      <c r="H3880" s="131">
        <f t="shared" si="180"/>
        <v>6078.92</v>
      </c>
      <c r="I3880" s="132">
        <f t="shared" si="181"/>
        <v>18236.759999999998</v>
      </c>
      <c r="J3880" s="134"/>
      <c r="K3880" s="135" t="s">
        <v>2977</v>
      </c>
    </row>
    <row r="3881" spans="1:11" x14ac:dyDescent="0.25">
      <c r="A3881" s="128" t="s">
        <v>9216</v>
      </c>
      <c r="B3881" s="129" t="s">
        <v>9217</v>
      </c>
      <c r="C3881" s="130" t="s">
        <v>87</v>
      </c>
      <c r="D3881" s="130">
        <v>3</v>
      </c>
      <c r="E3881" s="176">
        <v>5313.01</v>
      </c>
      <c r="F3881" s="132">
        <f t="shared" si="182"/>
        <v>15939.03</v>
      </c>
      <c r="G3881" s="133">
        <f>IF($K3881="Padrão",BDI!$B$17,IF($K3881="Diferenciado",BDI!$E$17,0))</f>
        <v>0.18609999999999999</v>
      </c>
      <c r="H3881" s="131">
        <f t="shared" si="180"/>
        <v>6301.76</v>
      </c>
      <c r="I3881" s="132">
        <f t="shared" si="181"/>
        <v>18905.28</v>
      </c>
      <c r="J3881" s="134"/>
      <c r="K3881" s="135" t="s">
        <v>2977</v>
      </c>
    </row>
    <row r="3882" spans="1:11" x14ac:dyDescent="0.25">
      <c r="A3882" s="128" t="s">
        <v>9218</v>
      </c>
      <c r="B3882" s="129" t="s">
        <v>9219</v>
      </c>
      <c r="C3882" s="130" t="s">
        <v>87</v>
      </c>
      <c r="D3882" s="130">
        <v>3</v>
      </c>
      <c r="E3882" s="176">
        <v>10275.76</v>
      </c>
      <c r="F3882" s="132">
        <f t="shared" si="182"/>
        <v>30827.279999999999</v>
      </c>
      <c r="G3882" s="133">
        <f>IF($K3882="Padrão",BDI!$B$17,IF($K3882="Diferenciado",BDI!$E$17,0))</f>
        <v>0.18609999999999999</v>
      </c>
      <c r="H3882" s="131">
        <f t="shared" si="180"/>
        <v>12188.08</v>
      </c>
      <c r="I3882" s="132">
        <f t="shared" si="181"/>
        <v>36564.239999999998</v>
      </c>
      <c r="J3882" s="134"/>
      <c r="K3882" s="135" t="s">
        <v>2977</v>
      </c>
    </row>
    <row r="3883" spans="1:11" x14ac:dyDescent="0.25">
      <c r="A3883" s="128" t="s">
        <v>9220</v>
      </c>
      <c r="B3883" s="129" t="s">
        <v>9221</v>
      </c>
      <c r="C3883" s="130" t="s">
        <v>87</v>
      </c>
      <c r="D3883" s="130">
        <v>2</v>
      </c>
      <c r="E3883" s="176">
        <v>20896.05</v>
      </c>
      <c r="F3883" s="132">
        <f t="shared" si="182"/>
        <v>41792.1</v>
      </c>
      <c r="G3883" s="133">
        <f>IF($K3883="Padrão",BDI!$B$17,IF($K3883="Diferenciado",BDI!$E$17,0))</f>
        <v>0.18609999999999999</v>
      </c>
      <c r="H3883" s="131">
        <f t="shared" si="180"/>
        <v>24784.799999999999</v>
      </c>
      <c r="I3883" s="132">
        <f t="shared" si="181"/>
        <v>49569.599999999999</v>
      </c>
      <c r="J3883" s="134"/>
      <c r="K3883" s="135" t="s">
        <v>2977</v>
      </c>
    </row>
    <row r="3884" spans="1:11" x14ac:dyDescent="0.25">
      <c r="A3884" s="128" t="s">
        <v>9222</v>
      </c>
      <c r="B3884" s="129" t="s">
        <v>9223</v>
      </c>
      <c r="C3884" s="130" t="s">
        <v>87</v>
      </c>
      <c r="D3884" s="130">
        <v>3</v>
      </c>
      <c r="E3884" s="176">
        <v>28313.77</v>
      </c>
      <c r="F3884" s="132">
        <f t="shared" si="182"/>
        <v>84941.31</v>
      </c>
      <c r="G3884" s="133">
        <f>IF($K3884="Padrão",BDI!$B$17,IF($K3884="Diferenciado",BDI!$E$17,0))</f>
        <v>0.18609999999999999</v>
      </c>
      <c r="H3884" s="131">
        <f t="shared" si="180"/>
        <v>33582.959999999999</v>
      </c>
      <c r="I3884" s="132">
        <f t="shared" si="181"/>
        <v>100748.88</v>
      </c>
      <c r="J3884" s="134"/>
      <c r="K3884" s="135" t="s">
        <v>2977</v>
      </c>
    </row>
    <row r="3885" spans="1:11" x14ac:dyDescent="0.25">
      <c r="A3885" s="128" t="s">
        <v>9224</v>
      </c>
      <c r="B3885" s="129" t="s">
        <v>9225</v>
      </c>
      <c r="C3885" s="130" t="s">
        <v>87</v>
      </c>
      <c r="D3885" s="130">
        <v>3</v>
      </c>
      <c r="E3885" s="176">
        <v>2039.92</v>
      </c>
      <c r="F3885" s="132">
        <f t="shared" si="182"/>
        <v>6119.76</v>
      </c>
      <c r="G3885" s="133">
        <f>IF($K3885="Padrão",BDI!$B$17,IF($K3885="Diferenciado",BDI!$E$17,0))</f>
        <v>0.18609999999999999</v>
      </c>
      <c r="H3885" s="131">
        <f t="shared" si="180"/>
        <v>2419.5500000000002</v>
      </c>
      <c r="I3885" s="132">
        <f t="shared" si="181"/>
        <v>7258.65</v>
      </c>
      <c r="J3885" s="134"/>
      <c r="K3885" s="135" t="s">
        <v>2977</v>
      </c>
    </row>
    <row r="3886" spans="1:11" hidden="1" x14ac:dyDescent="0.25">
      <c r="A3886" s="128" t="s">
        <v>9226</v>
      </c>
      <c r="B3886" s="129" t="s">
        <v>9227</v>
      </c>
      <c r="C3886" s="130" t="s">
        <v>87</v>
      </c>
      <c r="D3886" s="130">
        <v>0</v>
      </c>
      <c r="E3886" s="131" t="s">
        <v>13</v>
      </c>
      <c r="F3886" s="132" t="str">
        <f t="shared" si="182"/>
        <v/>
      </c>
      <c r="G3886" s="133">
        <f>IF($K3886="Padrão",BDI!$B$17,IF($K3886="Diferenciado",BDI!$E$17,0))</f>
        <v>0.26419999999999999</v>
      </c>
      <c r="H3886" s="131" t="str">
        <f t="shared" si="180"/>
        <v/>
      </c>
      <c r="I3886" s="132" t="str">
        <f t="shared" si="181"/>
        <v/>
      </c>
      <c r="J3886" s="134"/>
      <c r="K3886" s="135" t="s">
        <v>2979</v>
      </c>
    </row>
    <row r="3887" spans="1:11" hidden="1" x14ac:dyDescent="0.25">
      <c r="A3887" s="128" t="s">
        <v>9228</v>
      </c>
      <c r="B3887" s="129" t="s">
        <v>9229</v>
      </c>
      <c r="C3887" s="130" t="s">
        <v>87</v>
      </c>
      <c r="D3887" s="130">
        <v>0</v>
      </c>
      <c r="E3887" s="131" t="s">
        <v>13</v>
      </c>
      <c r="F3887" s="132" t="str">
        <f t="shared" si="182"/>
        <v/>
      </c>
      <c r="G3887" s="133">
        <f>IF($K3887="Padrão",BDI!$B$17,IF($K3887="Diferenciado",BDI!$E$17,0))</f>
        <v>0.26419999999999999</v>
      </c>
      <c r="H3887" s="131" t="str">
        <f t="shared" si="180"/>
        <v/>
      </c>
      <c r="I3887" s="132" t="str">
        <f t="shared" si="181"/>
        <v/>
      </c>
      <c r="J3887" s="134"/>
      <c r="K3887" s="135" t="s">
        <v>2979</v>
      </c>
    </row>
    <row r="3888" spans="1:11" hidden="1" x14ac:dyDescent="0.25">
      <c r="A3888" s="128" t="s">
        <v>9230</v>
      </c>
      <c r="B3888" s="129" t="s">
        <v>9231</v>
      </c>
      <c r="C3888" s="130" t="s">
        <v>87</v>
      </c>
      <c r="D3888" s="130">
        <v>0</v>
      </c>
      <c r="E3888" s="131" t="s">
        <v>13</v>
      </c>
      <c r="F3888" s="132" t="str">
        <f t="shared" si="182"/>
        <v/>
      </c>
      <c r="G3888" s="133">
        <f>IF($K3888="Padrão",BDI!$B$17,IF($K3888="Diferenciado",BDI!$E$17,0))</f>
        <v>0.26419999999999999</v>
      </c>
      <c r="H3888" s="131" t="str">
        <f t="shared" si="180"/>
        <v/>
      </c>
      <c r="I3888" s="132" t="str">
        <f t="shared" si="181"/>
        <v/>
      </c>
      <c r="J3888" s="134"/>
      <c r="K3888" s="135" t="s">
        <v>2979</v>
      </c>
    </row>
    <row r="3889" spans="1:11" hidden="1" x14ac:dyDescent="0.25">
      <c r="A3889" s="128" t="s">
        <v>9232</v>
      </c>
      <c r="B3889" s="129" t="s">
        <v>9233</v>
      </c>
      <c r="C3889" s="130" t="s">
        <v>87</v>
      </c>
      <c r="D3889" s="130">
        <v>0</v>
      </c>
      <c r="E3889" s="131" t="s">
        <v>13</v>
      </c>
      <c r="F3889" s="132" t="str">
        <f t="shared" si="182"/>
        <v/>
      </c>
      <c r="G3889" s="133">
        <f>IF($K3889="Padrão",BDI!$B$17,IF($K3889="Diferenciado",BDI!$E$17,0))</f>
        <v>0.26419999999999999</v>
      </c>
      <c r="H3889" s="131" t="str">
        <f t="shared" si="180"/>
        <v/>
      </c>
      <c r="I3889" s="132" t="str">
        <f t="shared" si="181"/>
        <v/>
      </c>
      <c r="J3889" s="134"/>
      <c r="K3889" s="135" t="s">
        <v>2979</v>
      </c>
    </row>
    <row r="3890" spans="1:11" hidden="1" x14ac:dyDescent="0.25">
      <c r="A3890" s="128" t="s">
        <v>9234</v>
      </c>
      <c r="B3890" s="129" t="s">
        <v>9235</v>
      </c>
      <c r="C3890" s="130" t="s">
        <v>87</v>
      </c>
      <c r="D3890" s="130">
        <v>0</v>
      </c>
      <c r="E3890" s="131" t="s">
        <v>13</v>
      </c>
      <c r="F3890" s="132" t="str">
        <f t="shared" si="182"/>
        <v/>
      </c>
      <c r="G3890" s="133">
        <f>IF($K3890="Padrão",BDI!$B$17,IF($K3890="Diferenciado",BDI!$E$17,0))</f>
        <v>0.26419999999999999</v>
      </c>
      <c r="H3890" s="131" t="str">
        <f t="shared" si="180"/>
        <v/>
      </c>
      <c r="I3890" s="132" t="str">
        <f t="shared" si="181"/>
        <v/>
      </c>
      <c r="J3890" s="134"/>
      <c r="K3890" s="135" t="s">
        <v>2979</v>
      </c>
    </row>
    <row r="3891" spans="1:11" hidden="1" x14ac:dyDescent="0.25">
      <c r="A3891" s="128" t="s">
        <v>9236</v>
      </c>
      <c r="B3891" s="129" t="s">
        <v>9237</v>
      </c>
      <c r="C3891" s="130" t="s">
        <v>87</v>
      </c>
      <c r="D3891" s="130">
        <v>0</v>
      </c>
      <c r="E3891" s="131" t="s">
        <v>13</v>
      </c>
      <c r="F3891" s="132" t="str">
        <f t="shared" si="182"/>
        <v/>
      </c>
      <c r="G3891" s="133">
        <f>IF($K3891="Padrão",BDI!$B$17,IF($K3891="Diferenciado",BDI!$E$17,0))</f>
        <v>0.26419999999999999</v>
      </c>
      <c r="H3891" s="131" t="str">
        <f t="shared" si="180"/>
        <v/>
      </c>
      <c r="I3891" s="132" t="str">
        <f t="shared" si="181"/>
        <v/>
      </c>
      <c r="J3891" s="134"/>
      <c r="K3891" s="135" t="s">
        <v>2979</v>
      </c>
    </row>
    <row r="3892" spans="1:11" hidden="1" x14ac:dyDescent="0.25">
      <c r="A3892" s="128" t="s">
        <v>9238</v>
      </c>
      <c r="B3892" s="129" t="s">
        <v>9239</v>
      </c>
      <c r="C3892" s="130" t="s">
        <v>87</v>
      </c>
      <c r="D3892" s="130">
        <v>0</v>
      </c>
      <c r="E3892" s="131" t="s">
        <v>13</v>
      </c>
      <c r="F3892" s="132" t="str">
        <f t="shared" si="182"/>
        <v/>
      </c>
      <c r="G3892" s="133">
        <f>IF($K3892="Padrão",BDI!$B$17,IF($K3892="Diferenciado",BDI!$E$17,0))</f>
        <v>0.26419999999999999</v>
      </c>
      <c r="H3892" s="131" t="str">
        <f t="shared" si="180"/>
        <v/>
      </c>
      <c r="I3892" s="132" t="str">
        <f t="shared" si="181"/>
        <v/>
      </c>
      <c r="J3892" s="134"/>
      <c r="K3892" s="135" t="s">
        <v>2979</v>
      </c>
    </row>
    <row r="3893" spans="1:11" hidden="1" x14ac:dyDescent="0.25">
      <c r="A3893" s="128" t="s">
        <v>9240</v>
      </c>
      <c r="B3893" s="129" t="s">
        <v>9241</v>
      </c>
      <c r="C3893" s="130" t="s">
        <v>87</v>
      </c>
      <c r="D3893" s="130">
        <v>0</v>
      </c>
      <c r="E3893" s="131" t="s">
        <v>13</v>
      </c>
      <c r="F3893" s="132" t="str">
        <f t="shared" si="182"/>
        <v/>
      </c>
      <c r="G3893" s="133">
        <f>IF($K3893="Padrão",BDI!$B$17,IF($K3893="Diferenciado",BDI!$E$17,0))</f>
        <v>0.26419999999999999</v>
      </c>
      <c r="H3893" s="131" t="str">
        <f t="shared" si="180"/>
        <v/>
      </c>
      <c r="I3893" s="132" t="str">
        <f t="shared" si="181"/>
        <v/>
      </c>
      <c r="J3893" s="134"/>
      <c r="K3893" s="135" t="s">
        <v>2979</v>
      </c>
    </row>
    <row r="3894" spans="1:11" hidden="1" x14ac:dyDescent="0.25">
      <c r="A3894" s="128" t="s">
        <v>9242</v>
      </c>
      <c r="B3894" s="129" t="s">
        <v>9243</v>
      </c>
      <c r="C3894" s="130" t="s">
        <v>87</v>
      </c>
      <c r="D3894" s="130">
        <v>0</v>
      </c>
      <c r="E3894" s="131" t="s">
        <v>13</v>
      </c>
      <c r="F3894" s="132" t="str">
        <f t="shared" si="182"/>
        <v/>
      </c>
      <c r="G3894" s="133">
        <f>IF($K3894="Padrão",BDI!$B$17,IF($K3894="Diferenciado",BDI!$E$17,0))</f>
        <v>0.26419999999999999</v>
      </c>
      <c r="H3894" s="131" t="str">
        <f t="shared" si="180"/>
        <v/>
      </c>
      <c r="I3894" s="132" t="str">
        <f t="shared" si="181"/>
        <v/>
      </c>
      <c r="J3894" s="134"/>
      <c r="K3894" s="135" t="s">
        <v>2979</v>
      </c>
    </row>
    <row r="3895" spans="1:11" hidden="1" x14ac:dyDescent="0.25">
      <c r="A3895" s="128" t="s">
        <v>9244</v>
      </c>
      <c r="B3895" s="129" t="s">
        <v>9245</v>
      </c>
      <c r="C3895" s="130" t="s">
        <v>87</v>
      </c>
      <c r="D3895" s="130">
        <v>0</v>
      </c>
      <c r="E3895" s="131" t="s">
        <v>13</v>
      </c>
      <c r="F3895" s="132" t="str">
        <f t="shared" si="182"/>
        <v/>
      </c>
      <c r="G3895" s="133">
        <f>IF($K3895="Padrão",BDI!$B$17,IF($K3895="Diferenciado",BDI!$E$17,0))</f>
        <v>0.26419999999999999</v>
      </c>
      <c r="H3895" s="131" t="str">
        <f t="shared" si="180"/>
        <v/>
      </c>
      <c r="I3895" s="132" t="str">
        <f t="shared" si="181"/>
        <v/>
      </c>
      <c r="J3895" s="134"/>
      <c r="K3895" s="135" t="s">
        <v>2979</v>
      </c>
    </row>
    <row r="3896" spans="1:11" hidden="1" x14ac:dyDescent="0.25">
      <c r="A3896" s="128" t="s">
        <v>9246</v>
      </c>
      <c r="B3896" s="129" t="s">
        <v>9247</v>
      </c>
      <c r="C3896" s="130" t="s">
        <v>18</v>
      </c>
      <c r="D3896" s="130">
        <v>0</v>
      </c>
      <c r="E3896" s="131" t="s">
        <v>13</v>
      </c>
      <c r="F3896" s="132" t="str">
        <f t="shared" si="182"/>
        <v/>
      </c>
      <c r="G3896" s="133">
        <f>IF($K3896="Padrão",BDI!$B$17,IF($K3896="Diferenciado",BDI!$E$17,0))</f>
        <v>0.26419999999999999</v>
      </c>
      <c r="H3896" s="131" t="str">
        <f t="shared" si="180"/>
        <v/>
      </c>
      <c r="I3896" s="132" t="str">
        <f t="shared" si="181"/>
        <v/>
      </c>
      <c r="J3896" s="134"/>
      <c r="K3896" s="135" t="s">
        <v>2979</v>
      </c>
    </row>
    <row r="3897" spans="1:11" hidden="1" x14ac:dyDescent="0.25">
      <c r="A3897" s="128" t="s">
        <v>9248</v>
      </c>
      <c r="B3897" s="129" t="s">
        <v>9249</v>
      </c>
      <c r="C3897" s="130" t="s">
        <v>87</v>
      </c>
      <c r="D3897" s="130">
        <v>0</v>
      </c>
      <c r="E3897" s="131" t="s">
        <v>13</v>
      </c>
      <c r="F3897" s="132" t="str">
        <f t="shared" si="182"/>
        <v/>
      </c>
      <c r="G3897" s="133">
        <f>IF($K3897="Padrão",BDI!$B$17,IF($K3897="Diferenciado",BDI!$E$17,0))</f>
        <v>0.26419999999999999</v>
      </c>
      <c r="H3897" s="131" t="str">
        <f t="shared" si="180"/>
        <v/>
      </c>
      <c r="I3897" s="132" t="str">
        <f t="shared" si="181"/>
        <v/>
      </c>
      <c r="J3897" s="134"/>
      <c r="K3897" s="135" t="s">
        <v>2979</v>
      </c>
    </row>
    <row r="3898" spans="1:11" hidden="1" x14ac:dyDescent="0.25">
      <c r="A3898" s="128" t="s">
        <v>9250</v>
      </c>
      <c r="B3898" s="129" t="s">
        <v>9251</v>
      </c>
      <c r="C3898" s="130" t="s">
        <v>18</v>
      </c>
      <c r="D3898" s="130">
        <v>0</v>
      </c>
      <c r="E3898" s="131" t="s">
        <v>13</v>
      </c>
      <c r="F3898" s="132" t="str">
        <f t="shared" si="182"/>
        <v/>
      </c>
      <c r="G3898" s="133">
        <f>IF($K3898="Padrão",BDI!$B$17,IF($K3898="Diferenciado",BDI!$E$17,0))</f>
        <v>0.26419999999999999</v>
      </c>
      <c r="H3898" s="131" t="str">
        <f t="shared" si="180"/>
        <v/>
      </c>
      <c r="I3898" s="132" t="str">
        <f t="shared" si="181"/>
        <v/>
      </c>
      <c r="J3898" s="134"/>
      <c r="K3898" s="135" t="s">
        <v>2979</v>
      </c>
    </row>
    <row r="3899" spans="1:11" hidden="1" x14ac:dyDescent="0.25">
      <c r="A3899" s="128" t="s">
        <v>9252</v>
      </c>
      <c r="B3899" s="129" t="s">
        <v>9253</v>
      </c>
      <c r="C3899" s="130" t="s">
        <v>87</v>
      </c>
      <c r="D3899" s="130">
        <v>0</v>
      </c>
      <c r="E3899" s="131" t="s">
        <v>13</v>
      </c>
      <c r="F3899" s="132" t="str">
        <f t="shared" si="182"/>
        <v/>
      </c>
      <c r="G3899" s="133">
        <f>IF($K3899="Padrão",BDI!$B$17,IF($K3899="Diferenciado",BDI!$E$17,0))</f>
        <v>0.26419999999999999</v>
      </c>
      <c r="H3899" s="131" t="str">
        <f t="shared" si="180"/>
        <v/>
      </c>
      <c r="I3899" s="132" t="str">
        <f t="shared" si="181"/>
        <v/>
      </c>
      <c r="J3899" s="134"/>
      <c r="K3899" s="135" t="s">
        <v>2979</v>
      </c>
    </row>
    <row r="3900" spans="1:11" hidden="1" x14ac:dyDescent="0.25">
      <c r="A3900" s="128" t="s">
        <v>9254</v>
      </c>
      <c r="B3900" s="129" t="s">
        <v>9255</v>
      </c>
      <c r="C3900" s="130" t="s">
        <v>87</v>
      </c>
      <c r="D3900" s="130">
        <v>0</v>
      </c>
      <c r="E3900" s="131" t="s">
        <v>13</v>
      </c>
      <c r="F3900" s="132" t="str">
        <f t="shared" si="182"/>
        <v/>
      </c>
      <c r="G3900" s="133">
        <f>IF($K3900="Padrão",BDI!$B$17,IF($K3900="Diferenciado",BDI!$E$17,0))</f>
        <v>0.26419999999999999</v>
      </c>
      <c r="H3900" s="131" t="str">
        <f t="shared" si="180"/>
        <v/>
      </c>
      <c r="I3900" s="132" t="str">
        <f t="shared" si="181"/>
        <v/>
      </c>
      <c r="J3900" s="134"/>
      <c r="K3900" s="135" t="s">
        <v>2979</v>
      </c>
    </row>
    <row r="3901" spans="1:11" x14ac:dyDescent="0.25">
      <c r="A3901" s="128" t="s">
        <v>9256</v>
      </c>
      <c r="B3901" s="129" t="s">
        <v>9257</v>
      </c>
      <c r="C3901" s="130" t="s">
        <v>106</v>
      </c>
      <c r="D3901" s="130">
        <v>750</v>
      </c>
      <c r="E3901" s="176">
        <v>11.94</v>
      </c>
      <c r="F3901" s="132">
        <f t="shared" si="182"/>
        <v>8955</v>
      </c>
      <c r="G3901" s="133">
        <f>IF($K3901="Padrão",BDI!$B$17,IF($K3901="Diferenciado",BDI!$E$17,0))</f>
        <v>0.18609999999999999</v>
      </c>
      <c r="H3901" s="131">
        <f t="shared" si="180"/>
        <v>14.16</v>
      </c>
      <c r="I3901" s="132">
        <f t="shared" si="181"/>
        <v>10620</v>
      </c>
      <c r="J3901" s="134"/>
      <c r="K3901" s="135" t="s">
        <v>2977</v>
      </c>
    </row>
    <row r="3902" spans="1:11" x14ac:dyDescent="0.25">
      <c r="A3902" s="128" t="s">
        <v>9258</v>
      </c>
      <c r="B3902" s="129" t="s">
        <v>9259</v>
      </c>
      <c r="C3902" s="130" t="s">
        <v>106</v>
      </c>
      <c r="D3902" s="130">
        <v>1575</v>
      </c>
      <c r="E3902" s="176">
        <v>10.82</v>
      </c>
      <c r="F3902" s="132">
        <f t="shared" si="182"/>
        <v>17041.5</v>
      </c>
      <c r="G3902" s="133">
        <f>IF($K3902="Padrão",BDI!$B$17,IF($K3902="Diferenciado",BDI!$E$17,0))</f>
        <v>0.18609999999999999</v>
      </c>
      <c r="H3902" s="131">
        <f t="shared" si="180"/>
        <v>12.83</v>
      </c>
      <c r="I3902" s="132">
        <f t="shared" si="181"/>
        <v>20207.25</v>
      </c>
      <c r="J3902" s="134"/>
      <c r="K3902" s="135" t="s">
        <v>2977</v>
      </c>
    </row>
    <row r="3903" spans="1:11" hidden="1" x14ac:dyDescent="0.25">
      <c r="A3903" s="128" t="s">
        <v>9260</v>
      </c>
      <c r="B3903" s="129" t="s">
        <v>9261</v>
      </c>
      <c r="C3903" s="130" t="s">
        <v>87</v>
      </c>
      <c r="D3903" s="130">
        <v>0</v>
      </c>
      <c r="E3903" s="131" t="s">
        <v>13</v>
      </c>
      <c r="F3903" s="132" t="str">
        <f t="shared" si="182"/>
        <v/>
      </c>
      <c r="G3903" s="133">
        <f>IF($K3903="Padrão",BDI!$B$17,IF($K3903="Diferenciado",BDI!$E$17,0))</f>
        <v>0.26419999999999999</v>
      </c>
      <c r="H3903" s="131" t="str">
        <f t="shared" si="180"/>
        <v/>
      </c>
      <c r="I3903" s="132" t="str">
        <f t="shared" si="181"/>
        <v/>
      </c>
      <c r="J3903" s="134"/>
      <c r="K3903" s="135" t="s">
        <v>2979</v>
      </c>
    </row>
    <row r="3904" spans="1:11" hidden="1" x14ac:dyDescent="0.25">
      <c r="A3904" s="128" t="s">
        <v>9262</v>
      </c>
      <c r="B3904" s="129" t="s">
        <v>9263</v>
      </c>
      <c r="C3904" s="130" t="s">
        <v>87</v>
      </c>
      <c r="D3904" s="130">
        <v>0</v>
      </c>
      <c r="E3904" s="131" t="s">
        <v>13</v>
      </c>
      <c r="F3904" s="132" t="str">
        <f t="shared" si="182"/>
        <v/>
      </c>
      <c r="G3904" s="133">
        <f>IF($K3904="Padrão",BDI!$B$17,IF($K3904="Diferenciado",BDI!$E$17,0))</f>
        <v>0.26419999999999999</v>
      </c>
      <c r="H3904" s="131" t="str">
        <f t="shared" si="180"/>
        <v/>
      </c>
      <c r="I3904" s="132" t="str">
        <f t="shared" si="181"/>
        <v/>
      </c>
      <c r="J3904" s="134"/>
      <c r="K3904" s="135" t="s">
        <v>2979</v>
      </c>
    </row>
    <row r="3905" spans="1:11" ht="25.5" hidden="1" x14ac:dyDescent="0.25">
      <c r="A3905" s="128" t="s">
        <v>9264</v>
      </c>
      <c r="B3905" s="129" t="s">
        <v>9265</v>
      </c>
      <c r="C3905" s="130" t="s">
        <v>87</v>
      </c>
      <c r="D3905" s="130">
        <v>0</v>
      </c>
      <c r="E3905" s="131" t="s">
        <v>13</v>
      </c>
      <c r="F3905" s="132" t="str">
        <f t="shared" si="182"/>
        <v/>
      </c>
      <c r="G3905" s="133">
        <f>IF($K3905="Padrão",BDI!$B$17,IF($K3905="Diferenciado",BDI!$E$17,0))</f>
        <v>0.26419999999999999</v>
      </c>
      <c r="H3905" s="131" t="str">
        <f t="shared" si="180"/>
        <v/>
      </c>
      <c r="I3905" s="132" t="str">
        <f t="shared" si="181"/>
        <v/>
      </c>
      <c r="J3905" s="134"/>
      <c r="K3905" s="135" t="s">
        <v>2979</v>
      </c>
    </row>
    <row r="3906" spans="1:11" ht="25.5" x14ac:dyDescent="0.25">
      <c r="A3906" s="128" t="s">
        <v>9266</v>
      </c>
      <c r="B3906" s="129" t="s">
        <v>9267</v>
      </c>
      <c r="C3906" s="130" t="s">
        <v>87</v>
      </c>
      <c r="D3906" s="130">
        <v>50</v>
      </c>
      <c r="E3906" s="176">
        <v>111.8</v>
      </c>
      <c r="F3906" s="132">
        <f t="shared" si="182"/>
        <v>5590</v>
      </c>
      <c r="G3906" s="133">
        <f>IF($K3906="Padrão",BDI!$B$17,IF($K3906="Diferenciado",BDI!$E$17,0))</f>
        <v>0.18609999999999999</v>
      </c>
      <c r="H3906" s="131">
        <f t="shared" si="180"/>
        <v>132.61000000000001</v>
      </c>
      <c r="I3906" s="132">
        <f t="shared" si="181"/>
        <v>6630.5</v>
      </c>
      <c r="J3906" s="134"/>
      <c r="K3906" s="135" t="s">
        <v>2977</v>
      </c>
    </row>
    <row r="3907" spans="1:11" x14ac:dyDescent="0.25">
      <c r="A3907" s="128" t="s">
        <v>9268</v>
      </c>
      <c r="B3907" s="129" t="s">
        <v>9269</v>
      </c>
      <c r="C3907" s="130" t="s">
        <v>87</v>
      </c>
      <c r="D3907" s="130">
        <v>25</v>
      </c>
      <c r="E3907" s="176">
        <v>370.71</v>
      </c>
      <c r="F3907" s="132">
        <f t="shared" si="182"/>
        <v>9267.75</v>
      </c>
      <c r="G3907" s="133">
        <f>IF($K3907="Padrão",BDI!$B$17,IF($K3907="Diferenciado",BDI!$E$17,0))</f>
        <v>0.18609999999999999</v>
      </c>
      <c r="H3907" s="131">
        <f t="shared" si="180"/>
        <v>439.7</v>
      </c>
      <c r="I3907" s="132">
        <f t="shared" si="181"/>
        <v>10992.5</v>
      </c>
      <c r="J3907" s="134"/>
      <c r="K3907" s="135" t="s">
        <v>2977</v>
      </c>
    </row>
    <row r="3908" spans="1:11" hidden="1" x14ac:dyDescent="0.25">
      <c r="A3908" s="128" t="s">
        <v>9270</v>
      </c>
      <c r="B3908" s="129" t="s">
        <v>9271</v>
      </c>
      <c r="C3908" s="130" t="s">
        <v>87</v>
      </c>
      <c r="D3908" s="130">
        <v>0</v>
      </c>
      <c r="E3908" s="131" t="s">
        <v>13</v>
      </c>
      <c r="F3908" s="132" t="str">
        <f t="shared" si="182"/>
        <v/>
      </c>
      <c r="G3908" s="133">
        <f>IF($K3908="Padrão",BDI!$B$17,IF($K3908="Diferenciado",BDI!$E$17,0))</f>
        <v>0.26419999999999999</v>
      </c>
      <c r="H3908" s="131" t="str">
        <f t="shared" si="180"/>
        <v/>
      </c>
      <c r="I3908" s="132" t="str">
        <f t="shared" si="181"/>
        <v/>
      </c>
      <c r="J3908" s="134"/>
      <c r="K3908" s="135" t="s">
        <v>2979</v>
      </c>
    </row>
    <row r="3909" spans="1:11" hidden="1" x14ac:dyDescent="0.25">
      <c r="A3909" s="128" t="s">
        <v>9272</v>
      </c>
      <c r="B3909" s="129" t="s">
        <v>9273</v>
      </c>
      <c r="C3909" s="130" t="s">
        <v>87</v>
      </c>
      <c r="D3909" s="130">
        <v>0</v>
      </c>
      <c r="E3909" s="131" t="s">
        <v>13</v>
      </c>
      <c r="F3909" s="132" t="str">
        <f t="shared" si="182"/>
        <v/>
      </c>
      <c r="G3909" s="133">
        <f>IF($K3909="Padrão",BDI!$B$17,IF($K3909="Diferenciado",BDI!$E$17,0))</f>
        <v>0.26419999999999999</v>
      </c>
      <c r="H3909" s="131" t="str">
        <f t="shared" si="180"/>
        <v/>
      </c>
      <c r="I3909" s="132" t="str">
        <f t="shared" si="181"/>
        <v/>
      </c>
      <c r="J3909" s="134"/>
      <c r="K3909" s="135" t="s">
        <v>2979</v>
      </c>
    </row>
    <row r="3910" spans="1:11" hidden="1" x14ac:dyDescent="0.25">
      <c r="A3910" s="128" t="s">
        <v>9274</v>
      </c>
      <c r="B3910" s="129" t="s">
        <v>9275</v>
      </c>
      <c r="C3910" s="130" t="s">
        <v>87</v>
      </c>
      <c r="D3910" s="130">
        <v>0</v>
      </c>
      <c r="E3910" s="131" t="s">
        <v>13</v>
      </c>
      <c r="F3910" s="132" t="str">
        <f t="shared" si="182"/>
        <v/>
      </c>
      <c r="G3910" s="133">
        <f>IF($K3910="Padrão",BDI!$B$17,IF($K3910="Diferenciado",BDI!$E$17,0))</f>
        <v>0.26419999999999999</v>
      </c>
      <c r="H3910" s="131" t="str">
        <f t="shared" ref="H3910:H3973" si="183">IF(ISNUMBER(E3910),ROUND(E3910*(1+G3910),2),"")</f>
        <v/>
      </c>
      <c r="I3910" s="132" t="str">
        <f t="shared" ref="I3910:I3973" si="184">IF(ISNUMBER(E3910),ROUND(H3910*D3910,2),"")</f>
        <v/>
      </c>
      <c r="J3910" s="134"/>
      <c r="K3910" s="135" t="s">
        <v>2979</v>
      </c>
    </row>
    <row r="3911" spans="1:11" hidden="1" x14ac:dyDescent="0.25">
      <c r="A3911" s="128" t="s">
        <v>9276</v>
      </c>
      <c r="B3911" s="129" t="s">
        <v>9277</v>
      </c>
      <c r="C3911" s="130" t="s">
        <v>87</v>
      </c>
      <c r="D3911" s="130">
        <v>0</v>
      </c>
      <c r="E3911" s="131" t="s">
        <v>13</v>
      </c>
      <c r="F3911" s="132" t="str">
        <f t="shared" ref="F3911:F3974" si="185">IF(ISNUMBER(E3911),D3911*E3911,"")</f>
        <v/>
      </c>
      <c r="G3911" s="133">
        <f>IF($K3911="Padrão",BDI!$B$17,IF($K3911="Diferenciado",BDI!$E$17,0))</f>
        <v>0.26419999999999999</v>
      </c>
      <c r="H3911" s="131" t="str">
        <f t="shared" si="183"/>
        <v/>
      </c>
      <c r="I3911" s="132" t="str">
        <f t="shared" si="184"/>
        <v/>
      </c>
      <c r="J3911" s="134"/>
      <c r="K3911" s="135" t="s">
        <v>2979</v>
      </c>
    </row>
    <row r="3912" spans="1:11" hidden="1" x14ac:dyDescent="0.25">
      <c r="A3912" s="128" t="s">
        <v>9278</v>
      </c>
      <c r="B3912" s="129" t="s">
        <v>9279</v>
      </c>
      <c r="C3912" s="130" t="s">
        <v>87</v>
      </c>
      <c r="D3912" s="130">
        <v>0</v>
      </c>
      <c r="E3912" s="131" t="s">
        <v>13</v>
      </c>
      <c r="F3912" s="132" t="str">
        <f t="shared" si="185"/>
        <v/>
      </c>
      <c r="G3912" s="133">
        <f>IF($K3912="Padrão",BDI!$B$17,IF($K3912="Diferenciado",BDI!$E$17,0))</f>
        <v>0.26419999999999999</v>
      </c>
      <c r="H3912" s="131" t="str">
        <f t="shared" si="183"/>
        <v/>
      </c>
      <c r="I3912" s="132" t="str">
        <f t="shared" si="184"/>
        <v/>
      </c>
      <c r="J3912" s="134"/>
      <c r="K3912" s="135" t="s">
        <v>2979</v>
      </c>
    </row>
    <row r="3913" spans="1:11" hidden="1" x14ac:dyDescent="0.25">
      <c r="A3913" s="177" t="s">
        <v>2166</v>
      </c>
      <c r="B3913" s="129" t="s">
        <v>2167</v>
      </c>
      <c r="C3913" s="130" t="s">
        <v>87</v>
      </c>
      <c r="D3913" s="130">
        <v>0</v>
      </c>
      <c r="E3913" s="131">
        <f ca="1">OFFSET(INDEX(Composições!A:H,MATCH(Orçamentária!A3913,Composições!A:A,0),8),2,0)</f>
        <v>37.043015600000004</v>
      </c>
      <c r="F3913" s="132">
        <f t="shared" ca="1" si="185"/>
        <v>0</v>
      </c>
      <c r="G3913" s="133">
        <f>IF($K3913="Padrão",BDI!$B$17,IF($K3913="Diferenciado",BDI!$E$17,0))</f>
        <v>0.26419999999999999</v>
      </c>
      <c r="H3913" s="131">
        <f t="shared" ca="1" si="183"/>
        <v>46.83</v>
      </c>
      <c r="I3913" s="132">
        <f t="shared" ca="1" si="184"/>
        <v>0</v>
      </c>
      <c r="J3913" s="134"/>
      <c r="K3913" s="135" t="s">
        <v>2979</v>
      </c>
    </row>
    <row r="3914" spans="1:11" hidden="1" x14ac:dyDescent="0.25">
      <c r="A3914" s="128" t="s">
        <v>9280</v>
      </c>
      <c r="B3914" s="129" t="s">
        <v>9281</v>
      </c>
      <c r="C3914" s="130" t="s">
        <v>87</v>
      </c>
      <c r="D3914" s="130">
        <v>0</v>
      </c>
      <c r="E3914" s="131" t="s">
        <v>13</v>
      </c>
      <c r="F3914" s="132" t="str">
        <f t="shared" si="185"/>
        <v/>
      </c>
      <c r="G3914" s="133">
        <f>IF($K3914="Padrão",BDI!$B$17,IF($K3914="Diferenciado",BDI!$E$17,0))</f>
        <v>0.26419999999999999</v>
      </c>
      <c r="H3914" s="131" t="str">
        <f t="shared" si="183"/>
        <v/>
      </c>
      <c r="I3914" s="132" t="str">
        <f t="shared" si="184"/>
        <v/>
      </c>
      <c r="J3914" s="134"/>
      <c r="K3914" s="135" t="s">
        <v>2979</v>
      </c>
    </row>
    <row r="3915" spans="1:11" hidden="1" x14ac:dyDescent="0.25">
      <c r="A3915" s="128" t="s">
        <v>9282</v>
      </c>
      <c r="B3915" s="129" t="s">
        <v>9283</v>
      </c>
      <c r="C3915" s="130" t="s">
        <v>87</v>
      </c>
      <c r="D3915" s="130">
        <v>0</v>
      </c>
      <c r="E3915" s="131" t="s">
        <v>13</v>
      </c>
      <c r="F3915" s="132" t="str">
        <f t="shared" si="185"/>
        <v/>
      </c>
      <c r="G3915" s="133">
        <f>IF($K3915="Padrão",BDI!$B$17,IF($K3915="Diferenciado",BDI!$E$17,0))</f>
        <v>0.26419999999999999</v>
      </c>
      <c r="H3915" s="131" t="str">
        <f t="shared" si="183"/>
        <v/>
      </c>
      <c r="I3915" s="132" t="str">
        <f t="shared" si="184"/>
        <v/>
      </c>
      <c r="J3915" s="134"/>
      <c r="K3915" s="135" t="s">
        <v>2979</v>
      </c>
    </row>
    <row r="3916" spans="1:11" hidden="1" x14ac:dyDescent="0.25">
      <c r="A3916" s="128" t="s">
        <v>9284</v>
      </c>
      <c r="B3916" s="129" t="s">
        <v>9285</v>
      </c>
      <c r="C3916" s="130" t="s">
        <v>87</v>
      </c>
      <c r="D3916" s="130">
        <v>0</v>
      </c>
      <c r="E3916" s="131" t="s">
        <v>13</v>
      </c>
      <c r="F3916" s="132" t="str">
        <f t="shared" si="185"/>
        <v/>
      </c>
      <c r="G3916" s="133">
        <f>IF($K3916="Padrão",BDI!$B$17,IF($K3916="Diferenciado",BDI!$E$17,0))</f>
        <v>0.26419999999999999</v>
      </c>
      <c r="H3916" s="131" t="str">
        <f t="shared" si="183"/>
        <v/>
      </c>
      <c r="I3916" s="132" t="str">
        <f t="shared" si="184"/>
        <v/>
      </c>
      <c r="J3916" s="134"/>
      <c r="K3916" s="135" t="s">
        <v>2979</v>
      </c>
    </row>
    <row r="3917" spans="1:11" x14ac:dyDescent="0.25">
      <c r="A3917" s="128" t="s">
        <v>9286</v>
      </c>
      <c r="B3917" s="129" t="s">
        <v>9287</v>
      </c>
      <c r="C3917" s="130" t="s">
        <v>87</v>
      </c>
      <c r="D3917" s="130">
        <v>3</v>
      </c>
      <c r="E3917" s="176">
        <v>1519.88</v>
      </c>
      <c r="F3917" s="132">
        <f t="shared" si="185"/>
        <v>4559.6400000000003</v>
      </c>
      <c r="G3917" s="133">
        <f>IF($K3917="Padrão",BDI!$B$17,IF($K3917="Diferenciado",BDI!$E$17,0))</f>
        <v>0.18609999999999999</v>
      </c>
      <c r="H3917" s="131">
        <f t="shared" si="183"/>
        <v>1802.73</v>
      </c>
      <c r="I3917" s="132">
        <f t="shared" si="184"/>
        <v>5408.19</v>
      </c>
      <c r="J3917" s="134"/>
      <c r="K3917" s="135" t="s">
        <v>2977</v>
      </c>
    </row>
    <row r="3918" spans="1:11" ht="25.5" hidden="1" x14ac:dyDescent="0.25">
      <c r="A3918" s="128" t="s">
        <v>9288</v>
      </c>
      <c r="B3918" s="129" t="s">
        <v>9289</v>
      </c>
      <c r="C3918" s="130" t="s">
        <v>87</v>
      </c>
      <c r="D3918" s="130">
        <v>0</v>
      </c>
      <c r="E3918" s="131" t="s">
        <v>13</v>
      </c>
      <c r="F3918" s="132" t="str">
        <f t="shared" si="185"/>
        <v/>
      </c>
      <c r="G3918" s="133">
        <f>IF($K3918="Padrão",BDI!$B$17,IF($K3918="Diferenciado",BDI!$E$17,0))</f>
        <v>0.26419999999999999</v>
      </c>
      <c r="H3918" s="131" t="str">
        <f t="shared" si="183"/>
        <v/>
      </c>
      <c r="I3918" s="132" t="str">
        <f t="shared" si="184"/>
        <v/>
      </c>
      <c r="J3918" s="134"/>
      <c r="K3918" s="135" t="s">
        <v>2979</v>
      </c>
    </row>
    <row r="3919" spans="1:11" ht="25.5" x14ac:dyDescent="0.25">
      <c r="A3919" s="128" t="s">
        <v>9290</v>
      </c>
      <c r="B3919" s="129" t="s">
        <v>9291</v>
      </c>
      <c r="C3919" s="130" t="s">
        <v>87</v>
      </c>
      <c r="D3919" s="130">
        <v>5</v>
      </c>
      <c r="E3919" s="176">
        <v>42.44</v>
      </c>
      <c r="F3919" s="132">
        <f t="shared" si="185"/>
        <v>212.2</v>
      </c>
      <c r="G3919" s="133">
        <f>IF($K3919="Padrão",BDI!$B$17,IF($K3919="Diferenciado",BDI!$E$17,0))</f>
        <v>0.18609999999999999</v>
      </c>
      <c r="H3919" s="131">
        <f t="shared" si="183"/>
        <v>50.34</v>
      </c>
      <c r="I3919" s="132">
        <f t="shared" si="184"/>
        <v>251.7</v>
      </c>
      <c r="J3919" s="134"/>
      <c r="K3919" s="135" t="s">
        <v>2977</v>
      </c>
    </row>
    <row r="3920" spans="1:11" ht="25.5" x14ac:dyDescent="0.25">
      <c r="A3920" s="128" t="s">
        <v>9292</v>
      </c>
      <c r="B3920" s="129" t="s">
        <v>9293</v>
      </c>
      <c r="C3920" s="130" t="s">
        <v>87</v>
      </c>
      <c r="D3920" s="130">
        <v>5</v>
      </c>
      <c r="E3920" s="176">
        <v>47.76</v>
      </c>
      <c r="F3920" s="132">
        <f t="shared" si="185"/>
        <v>238.79999999999998</v>
      </c>
      <c r="G3920" s="133">
        <f>IF($K3920="Padrão",BDI!$B$17,IF($K3920="Diferenciado",BDI!$E$17,0))</f>
        <v>0.18609999999999999</v>
      </c>
      <c r="H3920" s="131">
        <f t="shared" si="183"/>
        <v>56.65</v>
      </c>
      <c r="I3920" s="132">
        <f t="shared" si="184"/>
        <v>283.25</v>
      </c>
      <c r="J3920" s="134"/>
      <c r="K3920" s="135" t="s">
        <v>2977</v>
      </c>
    </row>
    <row r="3921" spans="1:11" ht="25.5" x14ac:dyDescent="0.25">
      <c r="A3921" s="128" t="s">
        <v>9294</v>
      </c>
      <c r="B3921" s="129" t="s">
        <v>9295</v>
      </c>
      <c r="C3921" s="130" t="s">
        <v>87</v>
      </c>
      <c r="D3921" s="130">
        <v>5</v>
      </c>
      <c r="E3921" s="176">
        <v>58.37</v>
      </c>
      <c r="F3921" s="132">
        <f t="shared" si="185"/>
        <v>291.84999999999997</v>
      </c>
      <c r="G3921" s="133">
        <f>IF($K3921="Padrão",BDI!$B$17,IF($K3921="Diferenciado",BDI!$E$17,0))</f>
        <v>0.18609999999999999</v>
      </c>
      <c r="H3921" s="131">
        <f t="shared" si="183"/>
        <v>69.23</v>
      </c>
      <c r="I3921" s="132">
        <f t="shared" si="184"/>
        <v>346.15</v>
      </c>
      <c r="J3921" s="134"/>
      <c r="K3921" s="135" t="s">
        <v>2977</v>
      </c>
    </row>
    <row r="3922" spans="1:11" ht="25.5" x14ac:dyDescent="0.25">
      <c r="A3922" s="128" t="s">
        <v>9296</v>
      </c>
      <c r="B3922" s="129" t="s">
        <v>9297</v>
      </c>
      <c r="C3922" s="130" t="s">
        <v>87</v>
      </c>
      <c r="D3922" s="130">
        <v>5</v>
      </c>
      <c r="E3922" s="176">
        <v>100.26</v>
      </c>
      <c r="F3922" s="132">
        <f t="shared" si="185"/>
        <v>501.3</v>
      </c>
      <c r="G3922" s="133">
        <f>IF($K3922="Padrão",BDI!$B$17,IF($K3922="Diferenciado",BDI!$E$17,0))</f>
        <v>0.18609999999999999</v>
      </c>
      <c r="H3922" s="131">
        <f t="shared" si="183"/>
        <v>118.92</v>
      </c>
      <c r="I3922" s="132">
        <f t="shared" si="184"/>
        <v>594.6</v>
      </c>
      <c r="J3922" s="134"/>
      <c r="K3922" s="135" t="s">
        <v>2977</v>
      </c>
    </row>
    <row r="3923" spans="1:11" x14ac:dyDescent="0.25">
      <c r="A3923" s="128" t="s">
        <v>9298</v>
      </c>
      <c r="B3923" s="129" t="s">
        <v>9299</v>
      </c>
      <c r="C3923" s="130" t="s">
        <v>87</v>
      </c>
      <c r="D3923" s="130">
        <v>5</v>
      </c>
      <c r="E3923" s="176">
        <v>121.23</v>
      </c>
      <c r="F3923" s="132">
        <f t="shared" si="185"/>
        <v>606.15</v>
      </c>
      <c r="G3923" s="133">
        <f>IF($K3923="Padrão",BDI!$B$17,IF($K3923="Diferenciado",BDI!$E$17,0))</f>
        <v>0.18609999999999999</v>
      </c>
      <c r="H3923" s="131">
        <f t="shared" si="183"/>
        <v>143.79</v>
      </c>
      <c r="I3923" s="132">
        <f t="shared" si="184"/>
        <v>718.95</v>
      </c>
      <c r="J3923" s="134"/>
      <c r="K3923" s="135" t="s">
        <v>2977</v>
      </c>
    </row>
    <row r="3924" spans="1:11" ht="25.5" x14ac:dyDescent="0.25">
      <c r="A3924" s="128" t="s">
        <v>9300</v>
      </c>
      <c r="B3924" s="129" t="s">
        <v>9301</v>
      </c>
      <c r="C3924" s="130" t="s">
        <v>87</v>
      </c>
      <c r="D3924" s="130">
        <v>5</v>
      </c>
      <c r="E3924" s="176">
        <v>192.92</v>
      </c>
      <c r="F3924" s="132">
        <f t="shared" si="185"/>
        <v>964.59999999999991</v>
      </c>
      <c r="G3924" s="133">
        <f>IF($K3924="Padrão",BDI!$B$17,IF($K3924="Diferenciado",BDI!$E$17,0))</f>
        <v>0.18609999999999999</v>
      </c>
      <c r="H3924" s="131">
        <f t="shared" si="183"/>
        <v>228.82</v>
      </c>
      <c r="I3924" s="132">
        <f t="shared" si="184"/>
        <v>1144.0999999999999</v>
      </c>
      <c r="J3924" s="134"/>
      <c r="K3924" s="135" t="s">
        <v>2977</v>
      </c>
    </row>
    <row r="3925" spans="1:11" ht="25.5" x14ac:dyDescent="0.25">
      <c r="A3925" s="128" t="s">
        <v>9302</v>
      </c>
      <c r="B3925" s="129" t="s">
        <v>9303</v>
      </c>
      <c r="C3925" s="130" t="s">
        <v>87</v>
      </c>
      <c r="D3925" s="130">
        <v>5</v>
      </c>
      <c r="E3925" s="176">
        <v>222.17</v>
      </c>
      <c r="F3925" s="132">
        <f t="shared" si="185"/>
        <v>1110.8499999999999</v>
      </c>
      <c r="G3925" s="133">
        <f>IF($K3925="Padrão",BDI!$B$17,IF($K3925="Diferenciado",BDI!$E$17,0))</f>
        <v>0.18609999999999999</v>
      </c>
      <c r="H3925" s="131">
        <f t="shared" si="183"/>
        <v>263.52</v>
      </c>
      <c r="I3925" s="132">
        <f t="shared" si="184"/>
        <v>1317.6</v>
      </c>
      <c r="J3925" s="134"/>
      <c r="K3925" s="135" t="s">
        <v>2977</v>
      </c>
    </row>
    <row r="3926" spans="1:11" x14ac:dyDescent="0.25">
      <c r="A3926" s="128" t="s">
        <v>9304</v>
      </c>
      <c r="B3926" s="129" t="s">
        <v>9305</v>
      </c>
      <c r="C3926" s="130" t="s">
        <v>87</v>
      </c>
      <c r="D3926" s="130">
        <v>5</v>
      </c>
      <c r="E3926" s="176">
        <v>401.44</v>
      </c>
      <c r="F3926" s="132">
        <f t="shared" si="185"/>
        <v>2007.2</v>
      </c>
      <c r="G3926" s="133">
        <f>IF($K3926="Padrão",BDI!$B$17,IF($K3926="Diferenciado",BDI!$E$17,0))</f>
        <v>0.18609999999999999</v>
      </c>
      <c r="H3926" s="131">
        <f t="shared" si="183"/>
        <v>476.15</v>
      </c>
      <c r="I3926" s="132">
        <f t="shared" si="184"/>
        <v>2380.75</v>
      </c>
      <c r="J3926" s="134"/>
      <c r="K3926" s="135" t="s">
        <v>2977</v>
      </c>
    </row>
    <row r="3927" spans="1:11" x14ac:dyDescent="0.25">
      <c r="A3927" s="177" t="s">
        <v>2168</v>
      </c>
      <c r="B3927" s="129" t="s">
        <v>9306</v>
      </c>
      <c r="C3927" s="130" t="s">
        <v>106</v>
      </c>
      <c r="D3927" s="130">
        <v>35</v>
      </c>
      <c r="E3927" s="131">
        <f ca="1">OFFSET(INDEX(Composições!A:H,MATCH(Orçamentária!A3927,Composições!A:A,0),8),2,0)</f>
        <v>39.576999999999998</v>
      </c>
      <c r="F3927" s="132">
        <f t="shared" ca="1" si="185"/>
        <v>1385.1949999999999</v>
      </c>
      <c r="G3927" s="133">
        <f>IF($K3927="Padrão",BDI!$B$17,IF($K3927="Diferenciado",BDI!$E$17,0))</f>
        <v>0.18609999999999999</v>
      </c>
      <c r="H3927" s="131">
        <f t="shared" ca="1" si="183"/>
        <v>46.94</v>
      </c>
      <c r="I3927" s="132">
        <f t="shared" ca="1" si="184"/>
        <v>1642.9</v>
      </c>
      <c r="J3927" s="134"/>
      <c r="K3927" s="135" t="s">
        <v>2977</v>
      </c>
    </row>
    <row r="3928" spans="1:11" x14ac:dyDescent="0.25">
      <c r="A3928" s="177" t="s">
        <v>2169</v>
      </c>
      <c r="B3928" s="129" t="s">
        <v>9307</v>
      </c>
      <c r="C3928" s="130" t="s">
        <v>87</v>
      </c>
      <c r="D3928" s="130">
        <v>60</v>
      </c>
      <c r="E3928" s="131">
        <f ca="1">OFFSET(INDEX(Composições!A:H,MATCH(Orçamentária!A3928,Composições!A:A,0),8),2,0)</f>
        <v>9.5949999999999989</v>
      </c>
      <c r="F3928" s="132">
        <f t="shared" ca="1" si="185"/>
        <v>575.69999999999993</v>
      </c>
      <c r="G3928" s="133">
        <f>IF($K3928="Padrão",BDI!$B$17,IF($K3928="Diferenciado",BDI!$E$17,0))</f>
        <v>0.18609999999999999</v>
      </c>
      <c r="H3928" s="131">
        <f t="shared" ca="1" si="183"/>
        <v>11.38</v>
      </c>
      <c r="I3928" s="132">
        <f t="shared" ca="1" si="184"/>
        <v>682.8</v>
      </c>
      <c r="J3928" s="134"/>
      <c r="K3928" s="135" t="s">
        <v>2977</v>
      </c>
    </row>
    <row r="3929" spans="1:11" x14ac:dyDescent="0.25">
      <c r="A3929" s="177" t="s">
        <v>2170</v>
      </c>
      <c r="B3929" s="129" t="s">
        <v>9308</v>
      </c>
      <c r="C3929" s="130" t="s">
        <v>87</v>
      </c>
      <c r="D3929" s="130">
        <v>30</v>
      </c>
      <c r="E3929" s="131">
        <f ca="1">OFFSET(INDEX(Composições!A:H,MATCH(Orçamentária!A3929,Composições!A:A,0),8),2,0)</f>
        <v>24.044499999999999</v>
      </c>
      <c r="F3929" s="132">
        <f t="shared" ca="1" si="185"/>
        <v>721.33500000000004</v>
      </c>
      <c r="G3929" s="133">
        <f>IF($K3929="Padrão",BDI!$B$17,IF($K3929="Diferenciado",BDI!$E$17,0))</f>
        <v>0.18609999999999999</v>
      </c>
      <c r="H3929" s="131">
        <f t="shared" ca="1" si="183"/>
        <v>28.52</v>
      </c>
      <c r="I3929" s="132">
        <f t="shared" ca="1" si="184"/>
        <v>855.6</v>
      </c>
      <c r="J3929" s="134"/>
      <c r="K3929" s="135" t="s">
        <v>2977</v>
      </c>
    </row>
    <row r="3930" spans="1:11" x14ac:dyDescent="0.25">
      <c r="A3930" s="177" t="s">
        <v>2171</v>
      </c>
      <c r="B3930" s="129" t="s">
        <v>9309</v>
      </c>
      <c r="C3930" s="130" t="s">
        <v>87</v>
      </c>
      <c r="D3930" s="130">
        <v>30</v>
      </c>
      <c r="E3930" s="131">
        <f ca="1">OFFSET(INDEX(Composições!A:H,MATCH(Orçamentária!A3930,Composições!A:A,0),8),2,0)</f>
        <v>5.5954999999999995</v>
      </c>
      <c r="F3930" s="132">
        <f t="shared" ca="1" si="185"/>
        <v>167.86499999999998</v>
      </c>
      <c r="G3930" s="133">
        <f>IF($K3930="Padrão",BDI!$B$17,IF($K3930="Diferenciado",BDI!$E$17,0))</f>
        <v>0.18609999999999999</v>
      </c>
      <c r="H3930" s="131">
        <f t="shared" ca="1" si="183"/>
        <v>6.64</v>
      </c>
      <c r="I3930" s="132">
        <f t="shared" ca="1" si="184"/>
        <v>199.2</v>
      </c>
      <c r="J3930" s="134"/>
      <c r="K3930" s="135" t="s">
        <v>2977</v>
      </c>
    </row>
    <row r="3931" spans="1:11" x14ac:dyDescent="0.25">
      <c r="A3931" s="177" t="s">
        <v>2172</v>
      </c>
      <c r="B3931" s="129" t="s">
        <v>9310</v>
      </c>
      <c r="C3931" s="130" t="s">
        <v>87</v>
      </c>
      <c r="D3931" s="130">
        <v>30</v>
      </c>
      <c r="E3931" s="131">
        <f ca="1">OFFSET(INDEX(Composições!A:H,MATCH(Orçamentária!A3931,Composições!A:A,0),8),2,0)</f>
        <v>5.9944999999999995</v>
      </c>
      <c r="F3931" s="132">
        <f t="shared" ca="1" si="185"/>
        <v>179.83499999999998</v>
      </c>
      <c r="G3931" s="133">
        <f>IF($K3931="Padrão",BDI!$B$17,IF($K3931="Diferenciado",BDI!$E$17,0))</f>
        <v>0.18609999999999999</v>
      </c>
      <c r="H3931" s="131">
        <f t="shared" ca="1" si="183"/>
        <v>7.11</v>
      </c>
      <c r="I3931" s="132">
        <f t="shared" ca="1" si="184"/>
        <v>213.3</v>
      </c>
      <c r="J3931" s="134"/>
      <c r="K3931" s="135" t="s">
        <v>2977</v>
      </c>
    </row>
    <row r="3932" spans="1:11" x14ac:dyDescent="0.25">
      <c r="A3932" s="177" t="s">
        <v>2173</v>
      </c>
      <c r="B3932" s="129" t="s">
        <v>9311</v>
      </c>
      <c r="C3932" s="130" t="s">
        <v>87</v>
      </c>
      <c r="D3932" s="130">
        <v>15</v>
      </c>
      <c r="E3932" s="131">
        <f ca="1">OFFSET(INDEX(Composições!A:H,MATCH(Orçamentária!A3932,Composições!A:A,0),8),2,0)</f>
        <v>5.3484999999999996</v>
      </c>
      <c r="F3932" s="132">
        <f t="shared" ca="1" si="185"/>
        <v>80.227499999999992</v>
      </c>
      <c r="G3932" s="133">
        <f>IF($K3932="Padrão",BDI!$B$17,IF($K3932="Diferenciado",BDI!$E$17,0))</f>
        <v>0.18609999999999999</v>
      </c>
      <c r="H3932" s="131">
        <f t="shared" ca="1" si="183"/>
        <v>6.34</v>
      </c>
      <c r="I3932" s="132">
        <f t="shared" ca="1" si="184"/>
        <v>95.1</v>
      </c>
      <c r="J3932" s="134"/>
      <c r="K3932" s="135" t="s">
        <v>2977</v>
      </c>
    </row>
    <row r="3933" spans="1:11" x14ac:dyDescent="0.25">
      <c r="A3933" s="177" t="s">
        <v>2174</v>
      </c>
      <c r="B3933" s="129" t="s">
        <v>9312</v>
      </c>
      <c r="C3933" s="130" t="s">
        <v>87</v>
      </c>
      <c r="D3933" s="130">
        <v>15</v>
      </c>
      <c r="E3933" s="131">
        <f ca="1">OFFSET(INDEX(Composições!A:H,MATCH(Orçamentária!A3933,Composições!A:A,0),8),2,0)</f>
        <v>9.3290000000000006</v>
      </c>
      <c r="F3933" s="132">
        <f t="shared" ca="1" si="185"/>
        <v>139.935</v>
      </c>
      <c r="G3933" s="133">
        <f>IF($K3933="Padrão",BDI!$B$17,IF($K3933="Diferenciado",BDI!$E$17,0))</f>
        <v>0.18609999999999999</v>
      </c>
      <c r="H3933" s="131">
        <f t="shared" ca="1" si="183"/>
        <v>11.07</v>
      </c>
      <c r="I3933" s="132">
        <f t="shared" ca="1" si="184"/>
        <v>166.05</v>
      </c>
      <c r="J3933" s="134"/>
      <c r="K3933" s="135" t="s">
        <v>2977</v>
      </c>
    </row>
    <row r="3934" spans="1:11" x14ac:dyDescent="0.25">
      <c r="A3934" s="177" t="s">
        <v>2175</v>
      </c>
      <c r="B3934" s="129" t="s">
        <v>9313</v>
      </c>
      <c r="C3934" s="130" t="s">
        <v>87</v>
      </c>
      <c r="D3934" s="130">
        <v>15</v>
      </c>
      <c r="E3934" s="131">
        <f ca="1">OFFSET(INDEX(Composições!A:H,MATCH(Orçamentária!A3934,Composições!A:A,0),8),2,0)</f>
        <v>4.0754999999999999</v>
      </c>
      <c r="F3934" s="132">
        <f t="shared" ca="1" si="185"/>
        <v>61.1325</v>
      </c>
      <c r="G3934" s="133">
        <f>IF($K3934="Padrão",BDI!$B$17,IF($K3934="Diferenciado",BDI!$E$17,0))</f>
        <v>0.18609999999999999</v>
      </c>
      <c r="H3934" s="131">
        <f t="shared" ca="1" si="183"/>
        <v>4.83</v>
      </c>
      <c r="I3934" s="132">
        <f t="shared" ca="1" si="184"/>
        <v>72.45</v>
      </c>
      <c r="J3934" s="134"/>
      <c r="K3934" s="135" t="s">
        <v>2977</v>
      </c>
    </row>
    <row r="3935" spans="1:11" x14ac:dyDescent="0.25">
      <c r="A3935" s="128" t="s">
        <v>9314</v>
      </c>
      <c r="B3935" s="129" t="s">
        <v>9315</v>
      </c>
      <c r="C3935" s="130" t="s">
        <v>87</v>
      </c>
      <c r="D3935" s="130">
        <v>5</v>
      </c>
      <c r="E3935" s="176">
        <v>9.25</v>
      </c>
      <c r="F3935" s="132">
        <f t="shared" si="185"/>
        <v>46.25</v>
      </c>
      <c r="G3935" s="133">
        <f>IF($K3935="Padrão",BDI!$B$17,IF($K3935="Diferenciado",BDI!$E$17,0))</f>
        <v>0.18609999999999999</v>
      </c>
      <c r="H3935" s="131">
        <f t="shared" si="183"/>
        <v>10.97</v>
      </c>
      <c r="I3935" s="132">
        <f t="shared" si="184"/>
        <v>54.85</v>
      </c>
      <c r="J3935" s="134"/>
      <c r="K3935" s="135" t="s">
        <v>2977</v>
      </c>
    </row>
    <row r="3936" spans="1:11" x14ac:dyDescent="0.25">
      <c r="A3936" s="177" t="s">
        <v>2176</v>
      </c>
      <c r="B3936" s="129" t="s">
        <v>9316</v>
      </c>
      <c r="C3936" s="130" t="s">
        <v>106</v>
      </c>
      <c r="D3936" s="130">
        <v>290</v>
      </c>
      <c r="E3936" s="131">
        <f ca="1">OFFSET(INDEX(Composições!A:H,MATCH(Orçamentária!A3936,Composições!A:A,0),8),2,0)</f>
        <v>53.997999999999998</v>
      </c>
      <c r="F3936" s="132">
        <f t="shared" ca="1" si="185"/>
        <v>15659.42</v>
      </c>
      <c r="G3936" s="133">
        <f>IF($K3936="Padrão",BDI!$B$17,IF($K3936="Diferenciado",BDI!$E$17,0))</f>
        <v>0.18609999999999999</v>
      </c>
      <c r="H3936" s="131">
        <f t="shared" ca="1" si="183"/>
        <v>64.05</v>
      </c>
      <c r="I3936" s="132">
        <f t="shared" ca="1" si="184"/>
        <v>18574.5</v>
      </c>
      <c r="J3936" s="134"/>
      <c r="K3936" s="135" t="s">
        <v>2977</v>
      </c>
    </row>
    <row r="3937" spans="1:11" x14ac:dyDescent="0.25">
      <c r="A3937" s="177" t="s">
        <v>2177</v>
      </c>
      <c r="B3937" s="129" t="s">
        <v>9317</v>
      </c>
      <c r="C3937" s="130" t="s">
        <v>87</v>
      </c>
      <c r="D3937" s="130">
        <v>560</v>
      </c>
      <c r="E3937" s="131">
        <f ca="1">OFFSET(INDEX(Composições!A:H,MATCH(Orçamentária!A3937,Composições!A:A,0),8),2,0)</f>
        <v>11.4855</v>
      </c>
      <c r="F3937" s="132">
        <f t="shared" ca="1" si="185"/>
        <v>6431.88</v>
      </c>
      <c r="G3937" s="133">
        <f>IF($K3937="Padrão",BDI!$B$17,IF($K3937="Diferenciado",BDI!$E$17,0))</f>
        <v>0.18609999999999999</v>
      </c>
      <c r="H3937" s="131">
        <f t="shared" ca="1" si="183"/>
        <v>13.62</v>
      </c>
      <c r="I3937" s="132">
        <f t="shared" ca="1" si="184"/>
        <v>7627.2</v>
      </c>
      <c r="J3937" s="134"/>
      <c r="K3937" s="135" t="s">
        <v>2977</v>
      </c>
    </row>
    <row r="3938" spans="1:11" x14ac:dyDescent="0.25">
      <c r="A3938" s="177" t="s">
        <v>2178</v>
      </c>
      <c r="B3938" s="129" t="s">
        <v>9318</v>
      </c>
      <c r="C3938" s="130" t="s">
        <v>87</v>
      </c>
      <c r="D3938" s="130">
        <v>280</v>
      </c>
      <c r="E3938" s="131">
        <f ca="1">OFFSET(INDEX(Composições!A:H,MATCH(Orçamentária!A3938,Composições!A:A,0),8),2,0)</f>
        <v>31.844000000000001</v>
      </c>
      <c r="F3938" s="132">
        <f t="shared" ca="1" si="185"/>
        <v>8916.32</v>
      </c>
      <c r="G3938" s="133">
        <f>IF($K3938="Padrão",BDI!$B$17,IF($K3938="Diferenciado",BDI!$E$17,0))</f>
        <v>0.18609999999999999</v>
      </c>
      <c r="H3938" s="131">
        <f t="shared" ca="1" si="183"/>
        <v>37.770000000000003</v>
      </c>
      <c r="I3938" s="132">
        <f t="shared" ca="1" si="184"/>
        <v>10575.6</v>
      </c>
      <c r="J3938" s="134"/>
      <c r="K3938" s="135" t="s">
        <v>2977</v>
      </c>
    </row>
    <row r="3939" spans="1:11" x14ac:dyDescent="0.25">
      <c r="A3939" s="177" t="s">
        <v>2179</v>
      </c>
      <c r="B3939" s="129" t="s">
        <v>9319</v>
      </c>
      <c r="C3939" s="130" t="s">
        <v>87</v>
      </c>
      <c r="D3939" s="130">
        <v>280</v>
      </c>
      <c r="E3939" s="131">
        <f ca="1">OFFSET(INDEX(Composições!A:H,MATCH(Orçamentária!A3939,Composições!A:A,0),8),2,0)</f>
        <v>7.7519999999999998</v>
      </c>
      <c r="F3939" s="132">
        <f t="shared" ca="1" si="185"/>
        <v>2170.56</v>
      </c>
      <c r="G3939" s="133">
        <f>IF($K3939="Padrão",BDI!$B$17,IF($K3939="Diferenciado",BDI!$E$17,0))</f>
        <v>0.18609999999999999</v>
      </c>
      <c r="H3939" s="131">
        <f t="shared" ca="1" si="183"/>
        <v>9.19</v>
      </c>
      <c r="I3939" s="132">
        <f t="shared" ca="1" si="184"/>
        <v>2573.1999999999998</v>
      </c>
      <c r="J3939" s="134"/>
      <c r="K3939" s="135" t="s">
        <v>2977</v>
      </c>
    </row>
    <row r="3940" spans="1:11" x14ac:dyDescent="0.25">
      <c r="A3940" s="177" t="s">
        <v>2180</v>
      </c>
      <c r="B3940" s="129" t="s">
        <v>9320</v>
      </c>
      <c r="C3940" s="130" t="s">
        <v>87</v>
      </c>
      <c r="D3940" s="130">
        <v>280</v>
      </c>
      <c r="E3940" s="131">
        <f ca="1">OFFSET(INDEX(Composições!A:H,MATCH(Orçamentária!A3940,Composições!A:A,0),8),2,0)</f>
        <v>8.160499999999999</v>
      </c>
      <c r="F3940" s="132">
        <f t="shared" ca="1" si="185"/>
        <v>2284.9399999999996</v>
      </c>
      <c r="G3940" s="133">
        <f>IF($K3940="Padrão",BDI!$B$17,IF($K3940="Diferenciado",BDI!$E$17,0))</f>
        <v>0.18609999999999999</v>
      </c>
      <c r="H3940" s="131">
        <f t="shared" ca="1" si="183"/>
        <v>9.68</v>
      </c>
      <c r="I3940" s="132">
        <f t="shared" ca="1" si="184"/>
        <v>2710.4</v>
      </c>
      <c r="J3940" s="134"/>
      <c r="K3940" s="135" t="s">
        <v>2977</v>
      </c>
    </row>
    <row r="3941" spans="1:11" x14ac:dyDescent="0.25">
      <c r="A3941" s="177" t="s">
        <v>2181</v>
      </c>
      <c r="B3941" s="129" t="s">
        <v>9321</v>
      </c>
      <c r="C3941" s="130" t="s">
        <v>87</v>
      </c>
      <c r="D3941" s="130">
        <v>135</v>
      </c>
      <c r="E3941" s="131">
        <f ca="1">OFFSET(INDEX(Composições!A:H,MATCH(Orçamentária!A3941,Composições!A:A,0),8),2,0)</f>
        <v>6.9159999999999995</v>
      </c>
      <c r="F3941" s="132">
        <f t="shared" ca="1" si="185"/>
        <v>933.66</v>
      </c>
      <c r="G3941" s="133">
        <f>IF($K3941="Padrão",BDI!$B$17,IF($K3941="Diferenciado",BDI!$E$17,0))</f>
        <v>0.18609999999999999</v>
      </c>
      <c r="H3941" s="131">
        <f t="shared" ca="1" si="183"/>
        <v>8.1999999999999993</v>
      </c>
      <c r="I3941" s="132">
        <f t="shared" ca="1" si="184"/>
        <v>1107</v>
      </c>
      <c r="J3941" s="134"/>
      <c r="K3941" s="135" t="s">
        <v>2977</v>
      </c>
    </row>
    <row r="3942" spans="1:11" x14ac:dyDescent="0.25">
      <c r="A3942" s="177" t="s">
        <v>2182</v>
      </c>
      <c r="B3942" s="129" t="s">
        <v>9322</v>
      </c>
      <c r="C3942" s="130" t="s">
        <v>87</v>
      </c>
      <c r="D3942" s="130">
        <v>135</v>
      </c>
      <c r="E3942" s="131">
        <f ca="1">OFFSET(INDEX(Composições!A:H,MATCH(Orçamentária!A3942,Composições!A:A,0),8),2,0)</f>
        <v>13.2905</v>
      </c>
      <c r="F3942" s="132">
        <f t="shared" ca="1" si="185"/>
        <v>1794.2175</v>
      </c>
      <c r="G3942" s="133">
        <f>IF($K3942="Padrão",BDI!$B$17,IF($K3942="Diferenciado",BDI!$E$17,0))</f>
        <v>0.18609999999999999</v>
      </c>
      <c r="H3942" s="131">
        <f t="shared" ca="1" si="183"/>
        <v>15.76</v>
      </c>
      <c r="I3942" s="132">
        <f t="shared" ca="1" si="184"/>
        <v>2127.6</v>
      </c>
      <c r="J3942" s="134"/>
      <c r="K3942" s="135" t="s">
        <v>2977</v>
      </c>
    </row>
    <row r="3943" spans="1:11" x14ac:dyDescent="0.25">
      <c r="A3943" s="177" t="s">
        <v>2183</v>
      </c>
      <c r="B3943" s="129" t="s">
        <v>9323</v>
      </c>
      <c r="C3943" s="130" t="s">
        <v>87</v>
      </c>
      <c r="D3943" s="130">
        <v>135</v>
      </c>
      <c r="E3943" s="131">
        <f ca="1">OFFSET(INDEX(Composições!A:H,MATCH(Orçamentária!A3943,Composições!A:A,0),8),2,0)</f>
        <v>5.519499999999999</v>
      </c>
      <c r="F3943" s="132">
        <f t="shared" ca="1" si="185"/>
        <v>745.13249999999982</v>
      </c>
      <c r="G3943" s="133">
        <f>IF($K3943="Padrão",BDI!$B$17,IF($K3943="Diferenciado",BDI!$E$17,0))</f>
        <v>0.18609999999999999</v>
      </c>
      <c r="H3943" s="131">
        <f t="shared" ca="1" si="183"/>
        <v>6.55</v>
      </c>
      <c r="I3943" s="132">
        <f t="shared" ca="1" si="184"/>
        <v>884.25</v>
      </c>
      <c r="J3943" s="134"/>
      <c r="K3943" s="135" t="s">
        <v>2977</v>
      </c>
    </row>
    <row r="3944" spans="1:11" x14ac:dyDescent="0.25">
      <c r="A3944" s="128" t="s">
        <v>9324</v>
      </c>
      <c r="B3944" s="129" t="s">
        <v>9325</v>
      </c>
      <c r="C3944" s="130" t="s">
        <v>87</v>
      </c>
      <c r="D3944" s="130">
        <v>50</v>
      </c>
      <c r="E3944" s="176">
        <v>10.8</v>
      </c>
      <c r="F3944" s="132">
        <f t="shared" si="185"/>
        <v>540</v>
      </c>
      <c r="G3944" s="133">
        <f>IF($K3944="Padrão",BDI!$B$17,IF($K3944="Diferenciado",BDI!$E$17,0))</f>
        <v>0.18609999999999999</v>
      </c>
      <c r="H3944" s="131">
        <f t="shared" si="183"/>
        <v>12.81</v>
      </c>
      <c r="I3944" s="132">
        <f t="shared" si="184"/>
        <v>640.5</v>
      </c>
      <c r="J3944" s="134"/>
      <c r="K3944" s="135" t="s">
        <v>2977</v>
      </c>
    </row>
    <row r="3945" spans="1:11" x14ac:dyDescent="0.25">
      <c r="A3945" s="177" t="s">
        <v>2184</v>
      </c>
      <c r="B3945" s="129" t="s">
        <v>9326</v>
      </c>
      <c r="C3945" s="130" t="s">
        <v>87</v>
      </c>
      <c r="D3945" s="130">
        <v>15</v>
      </c>
      <c r="E3945" s="131">
        <f ca="1">OFFSET(INDEX(Composições!A:H,MATCH(Orçamentária!A3945,Composições!A:A,0),8),2,0)</f>
        <v>6.84</v>
      </c>
      <c r="F3945" s="132">
        <f t="shared" ca="1" si="185"/>
        <v>102.6</v>
      </c>
      <c r="G3945" s="133">
        <f>IF($K3945="Padrão",BDI!$B$17,IF($K3945="Diferenciado",BDI!$E$17,0))</f>
        <v>0.18609999999999999</v>
      </c>
      <c r="H3945" s="131">
        <f t="shared" ca="1" si="183"/>
        <v>8.11</v>
      </c>
      <c r="I3945" s="132">
        <f t="shared" ca="1" si="184"/>
        <v>121.65</v>
      </c>
      <c r="J3945" s="134"/>
      <c r="K3945" s="135" t="s">
        <v>2977</v>
      </c>
    </row>
    <row r="3946" spans="1:11" x14ac:dyDescent="0.25">
      <c r="A3946" s="177" t="s">
        <v>2185</v>
      </c>
      <c r="B3946" s="129" t="s">
        <v>9327</v>
      </c>
      <c r="C3946" s="130" t="s">
        <v>87</v>
      </c>
      <c r="D3946" s="130">
        <v>15</v>
      </c>
      <c r="E3946" s="131">
        <f ca="1">OFFSET(INDEX(Composições!A:H,MATCH(Orçamentária!A3946,Composições!A:A,0),8),2,0)</f>
        <v>9.4809999999999999</v>
      </c>
      <c r="F3946" s="132">
        <f t="shared" ca="1" si="185"/>
        <v>142.215</v>
      </c>
      <c r="G3946" s="133">
        <f>IF($K3946="Padrão",BDI!$B$17,IF($K3946="Diferenciado",BDI!$E$17,0))</f>
        <v>0.18609999999999999</v>
      </c>
      <c r="H3946" s="131">
        <f t="shared" ca="1" si="183"/>
        <v>11.25</v>
      </c>
      <c r="I3946" s="132">
        <f t="shared" ca="1" si="184"/>
        <v>168.75</v>
      </c>
      <c r="J3946" s="134"/>
      <c r="K3946" s="135" t="s">
        <v>2977</v>
      </c>
    </row>
    <row r="3947" spans="1:11" x14ac:dyDescent="0.25">
      <c r="A3947" s="177" t="s">
        <v>2186</v>
      </c>
      <c r="B3947" s="129" t="s">
        <v>9328</v>
      </c>
      <c r="C3947" s="130" t="s">
        <v>87</v>
      </c>
      <c r="D3947" s="130">
        <v>15</v>
      </c>
      <c r="E3947" s="131">
        <f ca="1">OFFSET(INDEX(Composições!A:H,MATCH(Orçamentária!A3947,Composições!A:A,0),8),2,0)</f>
        <v>8.8824999999999985</v>
      </c>
      <c r="F3947" s="132">
        <f t="shared" ca="1" si="185"/>
        <v>133.23749999999998</v>
      </c>
      <c r="G3947" s="133">
        <f>IF($K3947="Padrão",BDI!$B$17,IF($K3947="Diferenciado",BDI!$E$17,0))</f>
        <v>0.18609999999999999</v>
      </c>
      <c r="H3947" s="131">
        <f t="shared" ca="1" si="183"/>
        <v>10.54</v>
      </c>
      <c r="I3947" s="132">
        <f t="shared" ca="1" si="184"/>
        <v>158.1</v>
      </c>
      <c r="J3947" s="134"/>
      <c r="K3947" s="135" t="s">
        <v>2977</v>
      </c>
    </row>
    <row r="3948" spans="1:11" x14ac:dyDescent="0.25">
      <c r="A3948" s="177" t="s">
        <v>2187</v>
      </c>
      <c r="B3948" s="129" t="s">
        <v>9329</v>
      </c>
      <c r="C3948" s="130" t="s">
        <v>106</v>
      </c>
      <c r="D3948" s="130">
        <v>15</v>
      </c>
      <c r="E3948" s="131">
        <f ca="1">OFFSET(INDEX(Composições!A:H,MATCH(Orçamentária!A3948,Composições!A:A,0),8),2,0)</f>
        <v>60.771499999999996</v>
      </c>
      <c r="F3948" s="132">
        <f t="shared" ca="1" si="185"/>
        <v>911.57249999999999</v>
      </c>
      <c r="G3948" s="133">
        <f>IF($K3948="Padrão",BDI!$B$17,IF($K3948="Diferenciado",BDI!$E$17,0))</f>
        <v>0.18609999999999999</v>
      </c>
      <c r="H3948" s="131">
        <f t="shared" ca="1" si="183"/>
        <v>72.08</v>
      </c>
      <c r="I3948" s="132">
        <f t="shared" ca="1" si="184"/>
        <v>1081.2</v>
      </c>
      <c r="J3948" s="134"/>
      <c r="K3948" s="135" t="s">
        <v>2977</v>
      </c>
    </row>
    <row r="3949" spans="1:11" x14ac:dyDescent="0.25">
      <c r="A3949" s="177" t="s">
        <v>2188</v>
      </c>
      <c r="B3949" s="129" t="s">
        <v>9330</v>
      </c>
      <c r="C3949" s="130" t="s">
        <v>87</v>
      </c>
      <c r="D3949" s="130">
        <v>310</v>
      </c>
      <c r="E3949" s="131">
        <f ca="1">OFFSET(INDEX(Composições!A:H,MATCH(Orçamentária!A3949,Composições!A:A,0),8),2,0)</f>
        <v>20.605499999999999</v>
      </c>
      <c r="F3949" s="132">
        <f t="shared" ca="1" si="185"/>
        <v>6387.7049999999999</v>
      </c>
      <c r="G3949" s="133">
        <f>IF($K3949="Padrão",BDI!$B$17,IF($K3949="Diferenciado",BDI!$E$17,0))</f>
        <v>0.18609999999999999</v>
      </c>
      <c r="H3949" s="131">
        <f t="shared" ca="1" si="183"/>
        <v>24.44</v>
      </c>
      <c r="I3949" s="132">
        <f t="shared" ca="1" si="184"/>
        <v>7576.4</v>
      </c>
      <c r="J3949" s="134"/>
      <c r="K3949" s="135" t="s">
        <v>2977</v>
      </c>
    </row>
    <row r="3950" spans="1:11" x14ac:dyDescent="0.25">
      <c r="A3950" s="177" t="s">
        <v>2189</v>
      </c>
      <c r="B3950" s="129" t="s">
        <v>9331</v>
      </c>
      <c r="C3950" s="130" t="s">
        <v>87</v>
      </c>
      <c r="D3950" s="130">
        <v>150</v>
      </c>
      <c r="E3950" s="131">
        <f ca="1">OFFSET(INDEX(Composições!A:H,MATCH(Orçamentária!A3950,Composições!A:A,0),8),2,0)</f>
        <v>32.936500000000002</v>
      </c>
      <c r="F3950" s="132">
        <f t="shared" ca="1" si="185"/>
        <v>4940.4750000000004</v>
      </c>
      <c r="G3950" s="133">
        <f>IF($K3950="Padrão",BDI!$B$17,IF($K3950="Diferenciado",BDI!$E$17,0))</f>
        <v>0.18609999999999999</v>
      </c>
      <c r="H3950" s="131">
        <f t="shared" ca="1" si="183"/>
        <v>39.07</v>
      </c>
      <c r="I3950" s="132">
        <f t="shared" ca="1" si="184"/>
        <v>5860.5</v>
      </c>
      <c r="J3950" s="134"/>
      <c r="K3950" s="135" t="s">
        <v>2977</v>
      </c>
    </row>
    <row r="3951" spans="1:11" x14ac:dyDescent="0.25">
      <c r="A3951" s="177" t="s">
        <v>2190</v>
      </c>
      <c r="B3951" s="129" t="s">
        <v>9332</v>
      </c>
      <c r="C3951" s="130" t="s">
        <v>87</v>
      </c>
      <c r="D3951" s="130">
        <v>150</v>
      </c>
      <c r="E3951" s="131">
        <f ca="1">OFFSET(INDEX(Composições!A:H,MATCH(Orçamentária!A3951,Composições!A:A,0),8),2,0)</f>
        <v>11.4475</v>
      </c>
      <c r="F3951" s="132">
        <f t="shared" ca="1" si="185"/>
        <v>1717.125</v>
      </c>
      <c r="G3951" s="133">
        <f>IF($K3951="Padrão",BDI!$B$17,IF($K3951="Diferenciado",BDI!$E$17,0))</f>
        <v>0.18609999999999999</v>
      </c>
      <c r="H3951" s="131">
        <f t="shared" ca="1" si="183"/>
        <v>13.58</v>
      </c>
      <c r="I3951" s="132">
        <f t="shared" ca="1" si="184"/>
        <v>2037</v>
      </c>
      <c r="J3951" s="134"/>
      <c r="K3951" s="135" t="s">
        <v>2977</v>
      </c>
    </row>
    <row r="3952" spans="1:11" x14ac:dyDescent="0.25">
      <c r="A3952" s="177" t="s">
        <v>2191</v>
      </c>
      <c r="B3952" s="129" t="s">
        <v>9333</v>
      </c>
      <c r="C3952" s="130" t="s">
        <v>87</v>
      </c>
      <c r="D3952" s="130">
        <v>150</v>
      </c>
      <c r="E3952" s="131">
        <f ca="1">OFFSET(INDEX(Composições!A:H,MATCH(Orçamentária!A3952,Composições!A:A,0),8),2,0)</f>
        <v>13.2715</v>
      </c>
      <c r="F3952" s="132">
        <f t="shared" ca="1" si="185"/>
        <v>1990.7249999999999</v>
      </c>
      <c r="G3952" s="133">
        <f>IF($K3952="Padrão",BDI!$B$17,IF($K3952="Diferenciado",BDI!$E$17,0))</f>
        <v>0.18609999999999999</v>
      </c>
      <c r="H3952" s="131">
        <f t="shared" ca="1" si="183"/>
        <v>15.74</v>
      </c>
      <c r="I3952" s="132">
        <f t="shared" ca="1" si="184"/>
        <v>2361</v>
      </c>
      <c r="J3952" s="134"/>
      <c r="K3952" s="135" t="s">
        <v>2977</v>
      </c>
    </row>
    <row r="3953" spans="1:11" x14ac:dyDescent="0.25">
      <c r="A3953" s="177" t="s">
        <v>2192</v>
      </c>
      <c r="B3953" s="129" t="s">
        <v>9334</v>
      </c>
      <c r="C3953" s="130" t="s">
        <v>87</v>
      </c>
      <c r="D3953" s="130">
        <v>75</v>
      </c>
      <c r="E3953" s="131">
        <f ca="1">OFFSET(INDEX(Composições!A:H,MATCH(Orçamentária!A3953,Composições!A:A,0),8),2,0)</f>
        <v>10.079499999999999</v>
      </c>
      <c r="F3953" s="132">
        <f t="shared" ca="1" si="185"/>
        <v>755.96249999999998</v>
      </c>
      <c r="G3953" s="133">
        <f>IF($K3953="Padrão",BDI!$B$17,IF($K3953="Diferenciado",BDI!$E$17,0))</f>
        <v>0.18609999999999999</v>
      </c>
      <c r="H3953" s="131">
        <f t="shared" ca="1" si="183"/>
        <v>11.96</v>
      </c>
      <c r="I3953" s="132">
        <f t="shared" ca="1" si="184"/>
        <v>897</v>
      </c>
      <c r="J3953" s="134"/>
      <c r="K3953" s="135" t="s">
        <v>2977</v>
      </c>
    </row>
    <row r="3954" spans="1:11" x14ac:dyDescent="0.25">
      <c r="A3954" s="177" t="s">
        <v>2193</v>
      </c>
      <c r="B3954" s="129" t="s">
        <v>9335</v>
      </c>
      <c r="C3954" s="130" t="s">
        <v>87</v>
      </c>
      <c r="D3954" s="130">
        <v>75</v>
      </c>
      <c r="E3954" s="131">
        <f ca="1">OFFSET(INDEX(Composições!A:H,MATCH(Orçamentária!A3954,Composições!A:A,0),8),2,0)</f>
        <v>21.393999999999998</v>
      </c>
      <c r="F3954" s="132">
        <f t="shared" ca="1" si="185"/>
        <v>1604.55</v>
      </c>
      <c r="G3954" s="133">
        <f>IF($K3954="Padrão",BDI!$B$17,IF($K3954="Diferenciado",BDI!$E$17,0))</f>
        <v>0.18609999999999999</v>
      </c>
      <c r="H3954" s="131">
        <f t="shared" ca="1" si="183"/>
        <v>25.38</v>
      </c>
      <c r="I3954" s="132">
        <f t="shared" ca="1" si="184"/>
        <v>1903.5</v>
      </c>
      <c r="J3954" s="134"/>
      <c r="K3954" s="135" t="s">
        <v>2977</v>
      </c>
    </row>
    <row r="3955" spans="1:11" x14ac:dyDescent="0.25">
      <c r="A3955" s="177" t="s">
        <v>2194</v>
      </c>
      <c r="B3955" s="129" t="s">
        <v>9336</v>
      </c>
      <c r="C3955" s="130" t="s">
        <v>87</v>
      </c>
      <c r="D3955" s="130">
        <v>75</v>
      </c>
      <c r="E3955" s="131">
        <f ca="1">OFFSET(INDEX(Composições!A:H,MATCH(Orçamentária!A3955,Composições!A:A,0),8),2,0)</f>
        <v>7.6665000000000001</v>
      </c>
      <c r="F3955" s="132">
        <f t="shared" ca="1" si="185"/>
        <v>574.98749999999995</v>
      </c>
      <c r="G3955" s="133">
        <f>IF($K3955="Padrão",BDI!$B$17,IF($K3955="Diferenciado",BDI!$E$17,0))</f>
        <v>0.18609999999999999</v>
      </c>
      <c r="H3955" s="131">
        <f t="shared" ca="1" si="183"/>
        <v>9.09</v>
      </c>
      <c r="I3955" s="132">
        <f t="shared" ca="1" si="184"/>
        <v>681.75</v>
      </c>
      <c r="J3955" s="134"/>
      <c r="K3955" s="135" t="s">
        <v>2977</v>
      </c>
    </row>
    <row r="3956" spans="1:11" x14ac:dyDescent="0.25">
      <c r="A3956" s="128" t="s">
        <v>9337</v>
      </c>
      <c r="B3956" s="129" t="s">
        <v>9338</v>
      </c>
      <c r="C3956" s="130" t="s">
        <v>87</v>
      </c>
      <c r="D3956" s="130">
        <v>25</v>
      </c>
      <c r="E3956" s="176">
        <v>14.94</v>
      </c>
      <c r="F3956" s="132">
        <f t="shared" si="185"/>
        <v>373.5</v>
      </c>
      <c r="G3956" s="133">
        <f>IF($K3956="Padrão",BDI!$B$17,IF($K3956="Diferenciado",BDI!$E$17,0))</f>
        <v>0.18609999999999999</v>
      </c>
      <c r="H3956" s="131">
        <f t="shared" si="183"/>
        <v>17.72</v>
      </c>
      <c r="I3956" s="132">
        <f t="shared" si="184"/>
        <v>443</v>
      </c>
      <c r="J3956" s="134"/>
      <c r="K3956" s="135" t="s">
        <v>2977</v>
      </c>
    </row>
    <row r="3957" spans="1:11" x14ac:dyDescent="0.25">
      <c r="A3957" s="177" t="s">
        <v>2195</v>
      </c>
      <c r="B3957" s="129" t="s">
        <v>9339</v>
      </c>
      <c r="C3957" s="130" t="s">
        <v>87</v>
      </c>
      <c r="D3957" s="130">
        <v>150</v>
      </c>
      <c r="E3957" s="131">
        <f ca="1">OFFSET(INDEX(Composições!A:H,MATCH(Orçamentária!A3957,Composições!A:A,0),8),2,0)</f>
        <v>9.9085000000000001</v>
      </c>
      <c r="F3957" s="132">
        <f t="shared" ca="1" si="185"/>
        <v>1486.2750000000001</v>
      </c>
      <c r="G3957" s="133">
        <f>IF($K3957="Padrão",BDI!$B$17,IF($K3957="Diferenciado",BDI!$E$17,0))</f>
        <v>0.18609999999999999</v>
      </c>
      <c r="H3957" s="131">
        <f t="shared" ca="1" si="183"/>
        <v>11.75</v>
      </c>
      <c r="I3957" s="132">
        <f t="shared" ca="1" si="184"/>
        <v>1762.5</v>
      </c>
      <c r="J3957" s="134"/>
      <c r="K3957" s="135" t="s">
        <v>2977</v>
      </c>
    </row>
    <row r="3958" spans="1:11" x14ac:dyDescent="0.25">
      <c r="A3958" s="177" t="s">
        <v>2196</v>
      </c>
      <c r="B3958" s="129" t="s">
        <v>9340</v>
      </c>
      <c r="C3958" s="130" t="s">
        <v>87</v>
      </c>
      <c r="D3958" s="130">
        <v>150</v>
      </c>
      <c r="E3958" s="131">
        <f ca="1">OFFSET(INDEX(Composições!A:H,MATCH(Orçamentária!A3958,Composições!A:A,0),8),2,0)</f>
        <v>13.375999999999999</v>
      </c>
      <c r="F3958" s="132">
        <f t="shared" ca="1" si="185"/>
        <v>2006.3999999999999</v>
      </c>
      <c r="G3958" s="133">
        <f>IF($K3958="Padrão",BDI!$B$17,IF($K3958="Diferenciado",BDI!$E$17,0))</f>
        <v>0.18609999999999999</v>
      </c>
      <c r="H3958" s="131">
        <f t="shared" ca="1" si="183"/>
        <v>15.87</v>
      </c>
      <c r="I3958" s="132">
        <f t="shared" ca="1" si="184"/>
        <v>2380.5</v>
      </c>
      <c r="J3958" s="134"/>
      <c r="K3958" s="135" t="s">
        <v>2977</v>
      </c>
    </row>
    <row r="3959" spans="1:11" x14ac:dyDescent="0.25">
      <c r="A3959" s="177" t="s">
        <v>2197</v>
      </c>
      <c r="B3959" s="129" t="s">
        <v>9341</v>
      </c>
      <c r="C3959" s="130" t="s">
        <v>87</v>
      </c>
      <c r="D3959" s="130">
        <v>150</v>
      </c>
      <c r="E3959" s="131">
        <f ca="1">OFFSET(INDEX(Composições!A:H,MATCH(Orçamentária!A3959,Composições!A:A,0),8),2,0)</f>
        <v>13.936499999999999</v>
      </c>
      <c r="F3959" s="132">
        <f t="shared" ca="1" si="185"/>
        <v>2090.4749999999999</v>
      </c>
      <c r="G3959" s="133">
        <f>IF($K3959="Padrão",BDI!$B$17,IF($K3959="Diferenciado",BDI!$E$17,0))</f>
        <v>0.18609999999999999</v>
      </c>
      <c r="H3959" s="131">
        <f t="shared" ca="1" si="183"/>
        <v>16.53</v>
      </c>
      <c r="I3959" s="132">
        <f t="shared" ca="1" si="184"/>
        <v>2479.5</v>
      </c>
      <c r="J3959" s="134"/>
      <c r="K3959" s="135" t="s">
        <v>2977</v>
      </c>
    </row>
    <row r="3960" spans="1:11" x14ac:dyDescent="0.25">
      <c r="A3960" s="177" t="s">
        <v>2198</v>
      </c>
      <c r="B3960" s="129" t="s">
        <v>9342</v>
      </c>
      <c r="C3960" s="130" t="s">
        <v>106</v>
      </c>
      <c r="D3960" s="130">
        <v>65</v>
      </c>
      <c r="E3960" s="131">
        <f ca="1">OFFSET(INDEX(Composições!A:H,MATCH(Orçamentária!A3960,Composições!A:A,0),8),2,0)</f>
        <v>81.433999999999997</v>
      </c>
      <c r="F3960" s="132">
        <f t="shared" ca="1" si="185"/>
        <v>5293.21</v>
      </c>
      <c r="G3960" s="133">
        <f>IF($K3960="Padrão",BDI!$B$17,IF($K3960="Diferenciado",BDI!$E$17,0))</f>
        <v>0.18609999999999999</v>
      </c>
      <c r="H3960" s="131">
        <f t="shared" ca="1" si="183"/>
        <v>96.59</v>
      </c>
      <c r="I3960" s="132">
        <f t="shared" ca="1" si="184"/>
        <v>6278.35</v>
      </c>
      <c r="J3960" s="134"/>
      <c r="K3960" s="135" t="s">
        <v>2977</v>
      </c>
    </row>
    <row r="3961" spans="1:11" x14ac:dyDescent="0.25">
      <c r="A3961" s="177" t="s">
        <v>2199</v>
      </c>
      <c r="B3961" s="129" t="s">
        <v>9343</v>
      </c>
      <c r="C3961" s="130" t="s">
        <v>87</v>
      </c>
      <c r="D3961" s="130">
        <v>125.00000000000001</v>
      </c>
      <c r="E3961" s="131">
        <f ca="1">OFFSET(INDEX(Composições!A:H,MATCH(Orçamentária!A3961,Composições!A:A,0),8),2,0)</f>
        <v>33.116999999999997</v>
      </c>
      <c r="F3961" s="132">
        <f t="shared" ca="1" si="185"/>
        <v>4139.625</v>
      </c>
      <c r="G3961" s="133">
        <f>IF($K3961="Padrão",BDI!$B$17,IF($K3961="Diferenciado",BDI!$E$17,0))</f>
        <v>0.18609999999999999</v>
      </c>
      <c r="H3961" s="131">
        <f t="shared" ca="1" si="183"/>
        <v>39.28</v>
      </c>
      <c r="I3961" s="132">
        <f t="shared" ca="1" si="184"/>
        <v>4910</v>
      </c>
      <c r="J3961" s="134"/>
      <c r="K3961" s="135" t="s">
        <v>2977</v>
      </c>
    </row>
    <row r="3962" spans="1:11" x14ac:dyDescent="0.25">
      <c r="A3962" s="177" t="s">
        <v>2200</v>
      </c>
      <c r="B3962" s="129" t="s">
        <v>9344</v>
      </c>
      <c r="C3962" s="130" t="s">
        <v>87</v>
      </c>
      <c r="D3962" s="130">
        <v>65</v>
      </c>
      <c r="E3962" s="131">
        <f ca="1">OFFSET(INDEX(Composições!A:H,MATCH(Orçamentária!A3962,Composições!A:A,0),8),2,0)</f>
        <v>55.109499999999997</v>
      </c>
      <c r="F3962" s="132">
        <f t="shared" ca="1" si="185"/>
        <v>3582.1174999999998</v>
      </c>
      <c r="G3962" s="133">
        <f>IF($K3962="Padrão",BDI!$B$17,IF($K3962="Diferenciado",BDI!$E$17,0))</f>
        <v>0.18609999999999999</v>
      </c>
      <c r="H3962" s="131">
        <f t="shared" ca="1" si="183"/>
        <v>65.37</v>
      </c>
      <c r="I3962" s="132">
        <f t="shared" ca="1" si="184"/>
        <v>4249.05</v>
      </c>
      <c r="J3962" s="134"/>
      <c r="K3962" s="135" t="s">
        <v>2977</v>
      </c>
    </row>
    <row r="3963" spans="1:11" x14ac:dyDescent="0.25">
      <c r="A3963" s="177" t="s">
        <v>2201</v>
      </c>
      <c r="B3963" s="129" t="s">
        <v>9345</v>
      </c>
      <c r="C3963" s="130" t="s">
        <v>87</v>
      </c>
      <c r="D3963" s="130">
        <v>65</v>
      </c>
      <c r="E3963" s="131">
        <f ca="1">OFFSET(INDEX(Composições!A:H,MATCH(Orçamentária!A3963,Composições!A:A,0),8),2,0)</f>
        <v>16.852999999999998</v>
      </c>
      <c r="F3963" s="132">
        <f t="shared" ca="1" si="185"/>
        <v>1095.4449999999999</v>
      </c>
      <c r="G3963" s="133">
        <f>IF($K3963="Padrão",BDI!$B$17,IF($K3963="Diferenciado",BDI!$E$17,0))</f>
        <v>0.18609999999999999</v>
      </c>
      <c r="H3963" s="131">
        <f t="shared" ca="1" si="183"/>
        <v>19.989999999999998</v>
      </c>
      <c r="I3963" s="132">
        <f t="shared" ca="1" si="184"/>
        <v>1299.3499999999999</v>
      </c>
      <c r="J3963" s="134"/>
      <c r="K3963" s="135" t="s">
        <v>2977</v>
      </c>
    </row>
    <row r="3964" spans="1:11" x14ac:dyDescent="0.25">
      <c r="A3964" s="177" t="s">
        <v>2202</v>
      </c>
      <c r="B3964" s="129" t="s">
        <v>9346</v>
      </c>
      <c r="C3964" s="130" t="s">
        <v>87</v>
      </c>
      <c r="D3964" s="130">
        <v>65</v>
      </c>
      <c r="E3964" s="131">
        <f ca="1">OFFSET(INDEX(Composições!A:H,MATCH(Orçamentária!A3964,Composições!A:A,0),8),2,0)</f>
        <v>18.5535</v>
      </c>
      <c r="F3964" s="132">
        <f t="shared" ca="1" si="185"/>
        <v>1205.9775</v>
      </c>
      <c r="G3964" s="133">
        <f>IF($K3964="Padrão",BDI!$B$17,IF($K3964="Diferenciado",BDI!$E$17,0))</f>
        <v>0.18609999999999999</v>
      </c>
      <c r="H3964" s="131">
        <f t="shared" ca="1" si="183"/>
        <v>22.01</v>
      </c>
      <c r="I3964" s="132">
        <f t="shared" ca="1" si="184"/>
        <v>1430.65</v>
      </c>
      <c r="J3964" s="134"/>
      <c r="K3964" s="135" t="s">
        <v>2977</v>
      </c>
    </row>
    <row r="3965" spans="1:11" x14ac:dyDescent="0.25">
      <c r="A3965" s="177" t="s">
        <v>2203</v>
      </c>
      <c r="B3965" s="129" t="s">
        <v>9347</v>
      </c>
      <c r="C3965" s="130" t="s">
        <v>87</v>
      </c>
      <c r="D3965" s="130">
        <v>30</v>
      </c>
      <c r="E3965" s="131">
        <f ca="1">OFFSET(INDEX(Composições!A:H,MATCH(Orçamentária!A3965,Composições!A:A,0),8),2,0)</f>
        <v>15.389999999999999</v>
      </c>
      <c r="F3965" s="132">
        <f t="shared" ca="1" si="185"/>
        <v>461.7</v>
      </c>
      <c r="G3965" s="133">
        <f>IF($K3965="Padrão",BDI!$B$17,IF($K3965="Diferenciado",BDI!$E$17,0))</f>
        <v>0.18609999999999999</v>
      </c>
      <c r="H3965" s="131">
        <f t="shared" ca="1" si="183"/>
        <v>18.25</v>
      </c>
      <c r="I3965" s="132">
        <f t="shared" ca="1" si="184"/>
        <v>547.5</v>
      </c>
      <c r="J3965" s="134"/>
      <c r="K3965" s="135" t="s">
        <v>2977</v>
      </c>
    </row>
    <row r="3966" spans="1:11" x14ac:dyDescent="0.25">
      <c r="A3966" s="177" t="s">
        <v>2204</v>
      </c>
      <c r="B3966" s="129" t="s">
        <v>9348</v>
      </c>
      <c r="C3966" s="130" t="s">
        <v>87</v>
      </c>
      <c r="D3966" s="130">
        <v>30</v>
      </c>
      <c r="E3966" s="131">
        <f ca="1">OFFSET(INDEX(Composições!A:H,MATCH(Orçamentária!A3966,Composições!A:A,0),8),2,0)</f>
        <v>32.737000000000002</v>
      </c>
      <c r="F3966" s="132">
        <f t="shared" ca="1" si="185"/>
        <v>982.11</v>
      </c>
      <c r="G3966" s="133">
        <f>IF($K3966="Padrão",BDI!$B$17,IF($K3966="Diferenciado",BDI!$E$17,0))</f>
        <v>0.18609999999999999</v>
      </c>
      <c r="H3966" s="131">
        <f t="shared" ca="1" si="183"/>
        <v>38.83</v>
      </c>
      <c r="I3966" s="132">
        <f t="shared" ca="1" si="184"/>
        <v>1164.9000000000001</v>
      </c>
      <c r="J3966" s="134"/>
      <c r="K3966" s="135" t="s">
        <v>2977</v>
      </c>
    </row>
    <row r="3967" spans="1:11" x14ac:dyDescent="0.25">
      <c r="A3967" s="177" t="s">
        <v>2205</v>
      </c>
      <c r="B3967" s="129" t="s">
        <v>9349</v>
      </c>
      <c r="C3967" s="130" t="s">
        <v>87</v>
      </c>
      <c r="D3967" s="130">
        <v>30</v>
      </c>
      <c r="E3967" s="131">
        <f ca="1">OFFSET(INDEX(Composições!A:H,MATCH(Orçamentária!A3967,Composições!A:A,0),8),2,0)</f>
        <v>11.979499999999998</v>
      </c>
      <c r="F3967" s="132">
        <f t="shared" ca="1" si="185"/>
        <v>359.38499999999993</v>
      </c>
      <c r="G3967" s="133">
        <f>IF($K3967="Padrão",BDI!$B$17,IF($K3967="Diferenciado",BDI!$E$17,0))</f>
        <v>0.18609999999999999</v>
      </c>
      <c r="H3967" s="131">
        <f t="shared" ca="1" si="183"/>
        <v>14.21</v>
      </c>
      <c r="I3967" s="132">
        <f t="shared" ca="1" si="184"/>
        <v>426.3</v>
      </c>
      <c r="J3967" s="134"/>
      <c r="K3967" s="135" t="s">
        <v>2977</v>
      </c>
    </row>
    <row r="3968" spans="1:11" x14ac:dyDescent="0.25">
      <c r="A3968" s="128" t="s">
        <v>9350</v>
      </c>
      <c r="B3968" s="129" t="s">
        <v>9351</v>
      </c>
      <c r="C3968" s="130" t="s">
        <v>87</v>
      </c>
      <c r="D3968" s="130">
        <v>13</v>
      </c>
      <c r="E3968" s="176">
        <v>27.28</v>
      </c>
      <c r="F3968" s="132">
        <f t="shared" si="185"/>
        <v>354.64</v>
      </c>
      <c r="G3968" s="133">
        <f>IF($K3968="Padrão",BDI!$B$17,IF($K3968="Diferenciado",BDI!$E$17,0))</f>
        <v>0.18609999999999999</v>
      </c>
      <c r="H3968" s="131">
        <f t="shared" si="183"/>
        <v>32.36</v>
      </c>
      <c r="I3968" s="132">
        <f t="shared" si="184"/>
        <v>420.68</v>
      </c>
      <c r="J3968" s="134"/>
      <c r="K3968" s="135" t="s">
        <v>2977</v>
      </c>
    </row>
    <row r="3969" spans="1:11" x14ac:dyDescent="0.25">
      <c r="A3969" s="177" t="s">
        <v>2206</v>
      </c>
      <c r="B3969" s="129" t="s">
        <v>9352</v>
      </c>
      <c r="C3969" s="130" t="s">
        <v>87</v>
      </c>
      <c r="D3969" s="130">
        <v>60</v>
      </c>
      <c r="E3969" s="131">
        <f ca="1">OFFSET(INDEX(Composições!A:H,MATCH(Orçamentária!A3969,Composições!A:A,0),8),2,0)</f>
        <v>16.102499999999999</v>
      </c>
      <c r="F3969" s="132">
        <f t="shared" ca="1" si="185"/>
        <v>966.15</v>
      </c>
      <c r="G3969" s="133">
        <f>IF($K3969="Padrão",BDI!$B$17,IF($K3969="Diferenciado",BDI!$E$17,0))</f>
        <v>0.18609999999999999</v>
      </c>
      <c r="H3969" s="131">
        <f t="shared" ca="1" si="183"/>
        <v>19.100000000000001</v>
      </c>
      <c r="I3969" s="132">
        <f t="shared" ca="1" si="184"/>
        <v>1146</v>
      </c>
      <c r="J3969" s="134"/>
      <c r="K3969" s="135" t="s">
        <v>2977</v>
      </c>
    </row>
    <row r="3970" spans="1:11" x14ac:dyDescent="0.25">
      <c r="A3970" s="177" t="s">
        <v>2207</v>
      </c>
      <c r="B3970" s="129" t="s">
        <v>9353</v>
      </c>
      <c r="C3970" s="130" t="s">
        <v>87</v>
      </c>
      <c r="D3970" s="130">
        <v>60</v>
      </c>
      <c r="E3970" s="131">
        <f ca="1">OFFSET(INDEX(Composições!A:H,MATCH(Orçamentária!A3970,Composições!A:A,0),8),2,0)</f>
        <v>19.9025</v>
      </c>
      <c r="F3970" s="132">
        <f t="shared" ca="1" si="185"/>
        <v>1194.1500000000001</v>
      </c>
      <c r="G3970" s="133">
        <f>IF($K3970="Padrão",BDI!$B$17,IF($K3970="Diferenciado",BDI!$E$17,0))</f>
        <v>0.18609999999999999</v>
      </c>
      <c r="H3970" s="131">
        <f t="shared" ca="1" si="183"/>
        <v>23.61</v>
      </c>
      <c r="I3970" s="132">
        <f t="shared" ca="1" si="184"/>
        <v>1416.6</v>
      </c>
      <c r="J3970" s="134"/>
      <c r="K3970" s="135" t="s">
        <v>2977</v>
      </c>
    </row>
    <row r="3971" spans="1:11" x14ac:dyDescent="0.25">
      <c r="A3971" s="177" t="s">
        <v>2208</v>
      </c>
      <c r="B3971" s="129" t="s">
        <v>9354</v>
      </c>
      <c r="C3971" s="130" t="s">
        <v>87</v>
      </c>
      <c r="D3971" s="130">
        <v>60</v>
      </c>
      <c r="E3971" s="131">
        <f ca="1">OFFSET(INDEX(Composições!A:H,MATCH(Orçamentária!A3971,Composições!A:A,0),8),2,0)</f>
        <v>23.094499999999996</v>
      </c>
      <c r="F3971" s="132">
        <f t="shared" ca="1" si="185"/>
        <v>1385.6699999999998</v>
      </c>
      <c r="G3971" s="133">
        <f>IF($K3971="Padrão",BDI!$B$17,IF($K3971="Diferenciado",BDI!$E$17,0))</f>
        <v>0.18609999999999999</v>
      </c>
      <c r="H3971" s="131">
        <f t="shared" ca="1" si="183"/>
        <v>27.39</v>
      </c>
      <c r="I3971" s="132">
        <f t="shared" ca="1" si="184"/>
        <v>1643.4</v>
      </c>
      <c r="J3971" s="134"/>
      <c r="K3971" s="135" t="s">
        <v>2977</v>
      </c>
    </row>
    <row r="3972" spans="1:11" x14ac:dyDescent="0.25">
      <c r="A3972" s="177" t="s">
        <v>2209</v>
      </c>
      <c r="B3972" s="129" t="s">
        <v>9355</v>
      </c>
      <c r="C3972" s="130" t="s">
        <v>87</v>
      </c>
      <c r="D3972" s="130">
        <v>60</v>
      </c>
      <c r="E3972" s="131">
        <f ca="1">OFFSET(INDEX(Composições!A:H,MATCH(Orçamentária!A3972,Composições!A:A,0),8),2,0)</f>
        <v>15.750999999999998</v>
      </c>
      <c r="F3972" s="132">
        <f t="shared" ca="1" si="185"/>
        <v>945.05999999999983</v>
      </c>
      <c r="G3972" s="133">
        <f>IF($K3972="Padrão",BDI!$B$17,IF($K3972="Diferenciado",BDI!$E$17,0))</f>
        <v>0.18609999999999999</v>
      </c>
      <c r="H3972" s="131">
        <f t="shared" ca="1" si="183"/>
        <v>18.68</v>
      </c>
      <c r="I3972" s="132">
        <f t="shared" ca="1" si="184"/>
        <v>1120.8</v>
      </c>
      <c r="J3972" s="134"/>
      <c r="K3972" s="135" t="s">
        <v>2977</v>
      </c>
    </row>
    <row r="3973" spans="1:11" x14ac:dyDescent="0.25">
      <c r="A3973" s="177" t="s">
        <v>2210</v>
      </c>
      <c r="B3973" s="129" t="s">
        <v>9356</v>
      </c>
      <c r="C3973" s="130" t="s">
        <v>87</v>
      </c>
      <c r="D3973" s="130">
        <v>60</v>
      </c>
      <c r="E3973" s="131">
        <f ca="1">OFFSET(INDEX(Composições!A:H,MATCH(Orçamentária!A3973,Composições!A:A,0),8),2,0)</f>
        <v>19.911999999999999</v>
      </c>
      <c r="F3973" s="132">
        <f t="shared" ca="1" si="185"/>
        <v>1194.72</v>
      </c>
      <c r="G3973" s="133">
        <f>IF($K3973="Padrão",BDI!$B$17,IF($K3973="Diferenciado",BDI!$E$17,0))</f>
        <v>0.18609999999999999</v>
      </c>
      <c r="H3973" s="131">
        <f t="shared" ca="1" si="183"/>
        <v>23.62</v>
      </c>
      <c r="I3973" s="132">
        <f t="shared" ca="1" si="184"/>
        <v>1417.2</v>
      </c>
      <c r="J3973" s="134"/>
      <c r="K3973" s="135" t="s">
        <v>2977</v>
      </c>
    </row>
    <row r="3974" spans="1:11" x14ac:dyDescent="0.25">
      <c r="A3974" s="177" t="s">
        <v>2211</v>
      </c>
      <c r="B3974" s="129" t="s">
        <v>9357</v>
      </c>
      <c r="C3974" s="130" t="s">
        <v>87</v>
      </c>
      <c r="D3974" s="130">
        <v>60</v>
      </c>
      <c r="E3974" s="131">
        <f ca="1">OFFSET(INDEX(Composições!A:H,MATCH(Orçamentária!A3974,Composições!A:A,0),8),2,0)</f>
        <v>23.094499999999996</v>
      </c>
      <c r="F3974" s="132">
        <f t="shared" ca="1" si="185"/>
        <v>1385.6699999999998</v>
      </c>
      <c r="G3974" s="133">
        <f>IF($K3974="Padrão",BDI!$B$17,IF($K3974="Diferenciado",BDI!$E$17,0))</f>
        <v>0.18609999999999999</v>
      </c>
      <c r="H3974" s="131">
        <f t="shared" ref="H3974:H4037" ca="1" si="186">IF(ISNUMBER(E3974),ROUND(E3974*(1+G3974),2),"")</f>
        <v>27.39</v>
      </c>
      <c r="I3974" s="132">
        <f t="shared" ref="I3974:I4037" ca="1" si="187">IF(ISNUMBER(E3974),ROUND(H3974*D3974,2),"")</f>
        <v>1643.4</v>
      </c>
      <c r="J3974" s="134"/>
      <c r="K3974" s="135" t="s">
        <v>2977</v>
      </c>
    </row>
    <row r="3975" spans="1:11" x14ac:dyDescent="0.25">
      <c r="A3975" s="177" t="s">
        <v>2212</v>
      </c>
      <c r="B3975" s="129" t="s">
        <v>9358</v>
      </c>
      <c r="C3975" s="130" t="s">
        <v>106</v>
      </c>
      <c r="D3975" s="130">
        <v>50</v>
      </c>
      <c r="E3975" s="131">
        <f ca="1">OFFSET(INDEX(Composições!A:H,MATCH(Orçamentária!A3975,Composições!A:A,0),8),2,0)</f>
        <v>88.739499999999992</v>
      </c>
      <c r="F3975" s="132">
        <f t="shared" ref="F3975:F4038" ca="1" si="188">IF(ISNUMBER(E3975),D3975*E3975,"")</f>
        <v>4436.9749999999995</v>
      </c>
      <c r="G3975" s="133">
        <f>IF($K3975="Padrão",BDI!$B$17,IF($K3975="Diferenciado",BDI!$E$17,0))</f>
        <v>0.18609999999999999</v>
      </c>
      <c r="H3975" s="131">
        <f t="shared" ca="1" si="186"/>
        <v>105.25</v>
      </c>
      <c r="I3975" s="132">
        <f t="shared" ca="1" si="187"/>
        <v>5262.5</v>
      </c>
      <c r="J3975" s="134"/>
      <c r="K3975" s="135" t="s">
        <v>2977</v>
      </c>
    </row>
    <row r="3976" spans="1:11" x14ac:dyDescent="0.25">
      <c r="A3976" s="177" t="s">
        <v>2213</v>
      </c>
      <c r="B3976" s="129" t="s">
        <v>9359</v>
      </c>
      <c r="C3976" s="130" t="s">
        <v>87</v>
      </c>
      <c r="D3976" s="130">
        <v>100</v>
      </c>
      <c r="E3976" s="131">
        <f ca="1">OFFSET(INDEX(Composições!A:H,MATCH(Orçamentária!A3976,Composições!A:A,0),8),2,0)</f>
        <v>40.1755</v>
      </c>
      <c r="F3976" s="132">
        <f t="shared" ca="1" si="188"/>
        <v>4017.55</v>
      </c>
      <c r="G3976" s="133">
        <f>IF($K3976="Padrão",BDI!$B$17,IF($K3976="Diferenciado",BDI!$E$17,0))</f>
        <v>0.18609999999999999</v>
      </c>
      <c r="H3976" s="131">
        <f t="shared" ca="1" si="186"/>
        <v>47.65</v>
      </c>
      <c r="I3976" s="132">
        <f t="shared" ca="1" si="187"/>
        <v>4765</v>
      </c>
      <c r="J3976" s="134"/>
      <c r="K3976" s="135" t="s">
        <v>2977</v>
      </c>
    </row>
    <row r="3977" spans="1:11" x14ac:dyDescent="0.25">
      <c r="A3977" s="177" t="s">
        <v>2214</v>
      </c>
      <c r="B3977" s="129" t="s">
        <v>9360</v>
      </c>
      <c r="C3977" s="130" t="s">
        <v>87</v>
      </c>
      <c r="D3977" s="130">
        <v>50</v>
      </c>
      <c r="E3977" s="131">
        <f ca="1">OFFSET(INDEX(Composições!A:H,MATCH(Orçamentária!A3977,Composições!A:A,0),8),2,0)</f>
        <v>68.59</v>
      </c>
      <c r="F3977" s="132">
        <f t="shared" ca="1" si="188"/>
        <v>3429.5</v>
      </c>
      <c r="G3977" s="133">
        <f>IF($K3977="Padrão",BDI!$B$17,IF($K3977="Diferenciado",BDI!$E$17,0))</f>
        <v>0.18609999999999999</v>
      </c>
      <c r="H3977" s="131">
        <f t="shared" ca="1" si="186"/>
        <v>81.349999999999994</v>
      </c>
      <c r="I3977" s="132">
        <f t="shared" ca="1" si="187"/>
        <v>4067.5</v>
      </c>
      <c r="J3977" s="134"/>
      <c r="K3977" s="135" t="s">
        <v>2977</v>
      </c>
    </row>
    <row r="3978" spans="1:11" x14ac:dyDescent="0.25">
      <c r="A3978" s="177" t="s">
        <v>2215</v>
      </c>
      <c r="B3978" s="129" t="s">
        <v>9361</v>
      </c>
      <c r="C3978" s="130" t="s">
        <v>87</v>
      </c>
      <c r="D3978" s="130">
        <v>50</v>
      </c>
      <c r="E3978" s="131">
        <f ca="1">OFFSET(INDEX(Composições!A:H,MATCH(Orçamentária!A3978,Composições!A:A,0),8),2,0)</f>
        <v>22.381999999999998</v>
      </c>
      <c r="F3978" s="132">
        <f t="shared" ca="1" si="188"/>
        <v>1119.0999999999999</v>
      </c>
      <c r="G3978" s="133">
        <f>IF($K3978="Padrão",BDI!$B$17,IF($K3978="Diferenciado",BDI!$E$17,0))</f>
        <v>0.18609999999999999</v>
      </c>
      <c r="H3978" s="131">
        <f t="shared" ca="1" si="186"/>
        <v>26.55</v>
      </c>
      <c r="I3978" s="132">
        <f t="shared" ca="1" si="187"/>
        <v>1327.5</v>
      </c>
      <c r="J3978" s="134"/>
      <c r="K3978" s="135" t="s">
        <v>2977</v>
      </c>
    </row>
    <row r="3979" spans="1:11" x14ac:dyDescent="0.25">
      <c r="A3979" s="177" t="s">
        <v>2216</v>
      </c>
      <c r="B3979" s="129" t="s">
        <v>9362</v>
      </c>
      <c r="C3979" s="130" t="s">
        <v>87</v>
      </c>
      <c r="D3979" s="130">
        <v>50</v>
      </c>
      <c r="E3979" s="131">
        <f ca="1">OFFSET(INDEX(Composições!A:H,MATCH(Orçamentária!A3979,Composições!A:A,0),8),2,0)</f>
        <v>22.714499999999997</v>
      </c>
      <c r="F3979" s="132">
        <f t="shared" ca="1" si="188"/>
        <v>1135.7249999999999</v>
      </c>
      <c r="G3979" s="133">
        <f>IF($K3979="Padrão",BDI!$B$17,IF($K3979="Diferenciado",BDI!$E$17,0))</f>
        <v>0.18609999999999999</v>
      </c>
      <c r="H3979" s="131">
        <f t="shared" ca="1" si="186"/>
        <v>26.94</v>
      </c>
      <c r="I3979" s="132">
        <f t="shared" ca="1" si="187"/>
        <v>1347</v>
      </c>
      <c r="J3979" s="134"/>
      <c r="K3979" s="135" t="s">
        <v>2977</v>
      </c>
    </row>
    <row r="3980" spans="1:11" x14ac:dyDescent="0.25">
      <c r="A3980" s="177" t="s">
        <v>2217</v>
      </c>
      <c r="B3980" s="129" t="s">
        <v>9363</v>
      </c>
      <c r="C3980" s="130" t="s">
        <v>87</v>
      </c>
      <c r="D3980" s="130">
        <v>25</v>
      </c>
      <c r="E3980" s="131">
        <f ca="1">OFFSET(INDEX(Composições!A:H,MATCH(Orçamentária!A3980,Composições!A:A,0),8),2,0)</f>
        <v>19</v>
      </c>
      <c r="F3980" s="132">
        <f t="shared" ca="1" si="188"/>
        <v>475</v>
      </c>
      <c r="G3980" s="133">
        <f>IF($K3980="Padrão",BDI!$B$17,IF($K3980="Diferenciado",BDI!$E$17,0))</f>
        <v>0.18609999999999999</v>
      </c>
      <c r="H3980" s="131">
        <f t="shared" ca="1" si="186"/>
        <v>22.54</v>
      </c>
      <c r="I3980" s="132">
        <f t="shared" ca="1" si="187"/>
        <v>563.5</v>
      </c>
      <c r="J3980" s="134"/>
      <c r="K3980" s="135" t="s">
        <v>2977</v>
      </c>
    </row>
    <row r="3981" spans="1:11" x14ac:dyDescent="0.25">
      <c r="A3981" s="177" t="s">
        <v>2218</v>
      </c>
      <c r="B3981" s="129" t="s">
        <v>9364</v>
      </c>
      <c r="C3981" s="130" t="s">
        <v>87</v>
      </c>
      <c r="D3981" s="130">
        <v>25</v>
      </c>
      <c r="E3981" s="131">
        <f ca="1">OFFSET(INDEX(Composições!A:H,MATCH(Orçamentária!A3981,Composições!A:A,0),8),2,0)</f>
        <v>41.476999999999997</v>
      </c>
      <c r="F3981" s="132">
        <f t="shared" ca="1" si="188"/>
        <v>1036.925</v>
      </c>
      <c r="G3981" s="133">
        <f>IF($K3981="Padrão",BDI!$B$17,IF($K3981="Diferenciado",BDI!$E$17,0))</f>
        <v>0.18609999999999999</v>
      </c>
      <c r="H3981" s="131">
        <f t="shared" ca="1" si="186"/>
        <v>49.2</v>
      </c>
      <c r="I3981" s="132">
        <f t="shared" ca="1" si="187"/>
        <v>1230</v>
      </c>
      <c r="J3981" s="134"/>
      <c r="K3981" s="135" t="s">
        <v>2977</v>
      </c>
    </row>
    <row r="3982" spans="1:11" x14ac:dyDescent="0.25">
      <c r="A3982" s="177" t="s">
        <v>2219</v>
      </c>
      <c r="B3982" s="129" t="s">
        <v>9365</v>
      </c>
      <c r="C3982" s="130" t="s">
        <v>87</v>
      </c>
      <c r="D3982" s="130">
        <v>25</v>
      </c>
      <c r="E3982" s="131">
        <f ca="1">OFFSET(INDEX(Composições!A:H,MATCH(Orçamentária!A3982,Composições!A:A,0),8),2,0)</f>
        <v>13.964999999999998</v>
      </c>
      <c r="F3982" s="132">
        <f t="shared" ca="1" si="188"/>
        <v>349.12499999999994</v>
      </c>
      <c r="G3982" s="133">
        <f>IF($K3982="Padrão",BDI!$B$17,IF($K3982="Diferenciado",BDI!$E$17,0))</f>
        <v>0.18609999999999999</v>
      </c>
      <c r="H3982" s="131">
        <f t="shared" ca="1" si="186"/>
        <v>16.559999999999999</v>
      </c>
      <c r="I3982" s="132">
        <f t="shared" ca="1" si="187"/>
        <v>414</v>
      </c>
      <c r="J3982" s="134"/>
      <c r="K3982" s="135" t="s">
        <v>2977</v>
      </c>
    </row>
    <row r="3983" spans="1:11" x14ac:dyDescent="0.25">
      <c r="A3983" s="128" t="s">
        <v>9366</v>
      </c>
      <c r="B3983" s="129" t="s">
        <v>9367</v>
      </c>
      <c r="C3983" s="130" t="s">
        <v>87</v>
      </c>
      <c r="D3983" s="130">
        <v>8</v>
      </c>
      <c r="E3983" s="176">
        <v>24.97</v>
      </c>
      <c r="F3983" s="132">
        <f t="shared" si="188"/>
        <v>199.76</v>
      </c>
      <c r="G3983" s="133">
        <f>IF($K3983="Padrão",BDI!$B$17,IF($K3983="Diferenciado",BDI!$E$17,0))</f>
        <v>0.18609999999999999</v>
      </c>
      <c r="H3983" s="131">
        <f t="shared" si="186"/>
        <v>29.62</v>
      </c>
      <c r="I3983" s="132">
        <f t="shared" si="187"/>
        <v>236.96</v>
      </c>
      <c r="J3983" s="134"/>
      <c r="K3983" s="135" t="s">
        <v>2977</v>
      </c>
    </row>
    <row r="3984" spans="1:11" x14ac:dyDescent="0.25">
      <c r="A3984" s="177" t="s">
        <v>2220</v>
      </c>
      <c r="B3984" s="129" t="s">
        <v>9368</v>
      </c>
      <c r="C3984" s="130" t="s">
        <v>87</v>
      </c>
      <c r="D3984" s="130">
        <v>25</v>
      </c>
      <c r="E3984" s="131">
        <f ca="1">OFFSET(INDEX(Composições!A:H,MATCH(Orçamentária!A3984,Composições!A:A,0),8),2,0)</f>
        <v>20.500999999999998</v>
      </c>
      <c r="F3984" s="132">
        <f t="shared" ca="1" si="188"/>
        <v>512.52499999999998</v>
      </c>
      <c r="G3984" s="133">
        <f>IF($K3984="Padrão",BDI!$B$17,IF($K3984="Diferenciado",BDI!$E$17,0))</f>
        <v>0.18609999999999999</v>
      </c>
      <c r="H3984" s="131">
        <f t="shared" ca="1" si="186"/>
        <v>24.32</v>
      </c>
      <c r="I3984" s="132">
        <f t="shared" ca="1" si="187"/>
        <v>608</v>
      </c>
      <c r="J3984" s="134"/>
      <c r="K3984" s="135" t="s">
        <v>2977</v>
      </c>
    </row>
    <row r="3985" spans="1:11" x14ac:dyDescent="0.25">
      <c r="A3985" s="177" t="s">
        <v>2221</v>
      </c>
      <c r="B3985" s="129" t="s">
        <v>9369</v>
      </c>
      <c r="C3985" s="130" t="s">
        <v>87</v>
      </c>
      <c r="D3985" s="130">
        <v>25</v>
      </c>
      <c r="E3985" s="131">
        <f ca="1">OFFSET(INDEX(Composições!A:H,MATCH(Orçamentária!A3985,Composições!A:A,0),8),2,0)</f>
        <v>24.1205</v>
      </c>
      <c r="F3985" s="132">
        <f t="shared" ca="1" si="188"/>
        <v>603.01250000000005</v>
      </c>
      <c r="G3985" s="133">
        <f>IF($K3985="Padrão",BDI!$B$17,IF($K3985="Diferenciado",BDI!$E$17,0))</f>
        <v>0.18609999999999999</v>
      </c>
      <c r="H3985" s="131">
        <f t="shared" ca="1" si="186"/>
        <v>28.61</v>
      </c>
      <c r="I3985" s="132">
        <f t="shared" ca="1" si="187"/>
        <v>715.25</v>
      </c>
      <c r="J3985" s="134"/>
      <c r="K3985" s="135" t="s">
        <v>2977</v>
      </c>
    </row>
    <row r="3986" spans="1:11" x14ac:dyDescent="0.25">
      <c r="A3986" s="177" t="s">
        <v>2222</v>
      </c>
      <c r="B3986" s="129" t="s">
        <v>9370</v>
      </c>
      <c r="C3986" s="130" t="s">
        <v>87</v>
      </c>
      <c r="D3986" s="130">
        <v>25</v>
      </c>
      <c r="E3986" s="131">
        <f ca="1">OFFSET(INDEX(Composições!A:H,MATCH(Orçamentária!A3986,Composições!A:A,0),8),2,0)</f>
        <v>29.554499999999997</v>
      </c>
      <c r="F3986" s="132">
        <f t="shared" ca="1" si="188"/>
        <v>738.86249999999995</v>
      </c>
      <c r="G3986" s="133">
        <f>IF($K3986="Padrão",BDI!$B$17,IF($K3986="Diferenciado",BDI!$E$17,0))</f>
        <v>0.18609999999999999</v>
      </c>
      <c r="H3986" s="131">
        <f t="shared" ca="1" si="186"/>
        <v>35.049999999999997</v>
      </c>
      <c r="I3986" s="132">
        <f t="shared" ca="1" si="187"/>
        <v>876.25</v>
      </c>
      <c r="J3986" s="134"/>
      <c r="K3986" s="135" t="s">
        <v>2977</v>
      </c>
    </row>
    <row r="3987" spans="1:11" x14ac:dyDescent="0.25">
      <c r="A3987" s="177" t="s">
        <v>2223</v>
      </c>
      <c r="B3987" s="129" t="s">
        <v>9371</v>
      </c>
      <c r="C3987" s="130" t="s">
        <v>106</v>
      </c>
      <c r="D3987" s="130">
        <v>50</v>
      </c>
      <c r="E3987" s="131">
        <f ca="1">OFFSET(INDEX(Composições!A:H,MATCH(Orçamentária!A3987,Composições!A:A,0),8),2,0)</f>
        <v>108.89849999999998</v>
      </c>
      <c r="F3987" s="132">
        <f t="shared" ca="1" si="188"/>
        <v>5444.9249999999993</v>
      </c>
      <c r="G3987" s="133">
        <f>IF($K3987="Padrão",BDI!$B$17,IF($K3987="Diferenciado",BDI!$E$17,0))</f>
        <v>0.18609999999999999</v>
      </c>
      <c r="H3987" s="131">
        <f t="shared" ca="1" si="186"/>
        <v>129.16</v>
      </c>
      <c r="I3987" s="132">
        <f t="shared" ca="1" si="187"/>
        <v>6458</v>
      </c>
      <c r="J3987" s="134"/>
      <c r="K3987" s="135" t="s">
        <v>2977</v>
      </c>
    </row>
    <row r="3988" spans="1:11" x14ac:dyDescent="0.25">
      <c r="A3988" s="177" t="s">
        <v>2224</v>
      </c>
      <c r="B3988" s="129" t="s">
        <v>9372</v>
      </c>
      <c r="C3988" s="130" t="s">
        <v>87</v>
      </c>
      <c r="D3988" s="130">
        <v>90</v>
      </c>
      <c r="E3988" s="131">
        <f ca="1">OFFSET(INDEX(Composições!A:H,MATCH(Orçamentária!A3988,Composições!A:A,0),8),2,0)</f>
        <v>49.409499999999994</v>
      </c>
      <c r="F3988" s="132">
        <f t="shared" ca="1" si="188"/>
        <v>4446.8549999999996</v>
      </c>
      <c r="G3988" s="133">
        <f>IF($K3988="Padrão",BDI!$B$17,IF($K3988="Diferenciado",BDI!$E$17,0))</f>
        <v>0.18609999999999999</v>
      </c>
      <c r="H3988" s="131">
        <f t="shared" ca="1" si="186"/>
        <v>58.6</v>
      </c>
      <c r="I3988" s="132">
        <f t="shared" ca="1" si="187"/>
        <v>5274</v>
      </c>
      <c r="J3988" s="134"/>
      <c r="K3988" s="135" t="s">
        <v>2977</v>
      </c>
    </row>
    <row r="3989" spans="1:11" x14ac:dyDescent="0.25">
      <c r="A3989" s="177" t="s">
        <v>2225</v>
      </c>
      <c r="B3989" s="129" t="s">
        <v>9373</v>
      </c>
      <c r="C3989" s="130" t="s">
        <v>87</v>
      </c>
      <c r="D3989" s="130">
        <v>50</v>
      </c>
      <c r="E3989" s="131">
        <f ca="1">OFFSET(INDEX(Composições!A:H,MATCH(Orçamentária!A3989,Composições!A:A,0),8),2,0)</f>
        <v>100.86149999999999</v>
      </c>
      <c r="F3989" s="132">
        <f t="shared" ca="1" si="188"/>
        <v>5043.0749999999998</v>
      </c>
      <c r="G3989" s="133">
        <f>IF($K3989="Padrão",BDI!$B$17,IF($K3989="Diferenciado",BDI!$E$17,0))</f>
        <v>0.18609999999999999</v>
      </c>
      <c r="H3989" s="131">
        <f t="shared" ca="1" si="186"/>
        <v>119.63</v>
      </c>
      <c r="I3989" s="132">
        <f t="shared" ca="1" si="187"/>
        <v>5981.5</v>
      </c>
      <c r="J3989" s="134"/>
      <c r="K3989" s="135" t="s">
        <v>2977</v>
      </c>
    </row>
    <row r="3990" spans="1:11" x14ac:dyDescent="0.25">
      <c r="A3990" s="177" t="s">
        <v>2226</v>
      </c>
      <c r="B3990" s="129" t="s">
        <v>9374</v>
      </c>
      <c r="C3990" s="130" t="s">
        <v>87</v>
      </c>
      <c r="D3990" s="130">
        <v>50</v>
      </c>
      <c r="E3990" s="131">
        <f ca="1">OFFSET(INDEX(Composições!A:H,MATCH(Orçamentária!A3990,Composições!A:A,0),8),2,0)</f>
        <v>34.808</v>
      </c>
      <c r="F3990" s="132">
        <f t="shared" ca="1" si="188"/>
        <v>1740.4</v>
      </c>
      <c r="G3990" s="133">
        <f>IF($K3990="Padrão",BDI!$B$17,IF($K3990="Diferenciado",BDI!$E$17,0))</f>
        <v>0.18609999999999999</v>
      </c>
      <c r="H3990" s="131">
        <f t="shared" ca="1" si="186"/>
        <v>41.29</v>
      </c>
      <c r="I3990" s="132">
        <f t="shared" ca="1" si="187"/>
        <v>2064.5</v>
      </c>
      <c r="J3990" s="134"/>
      <c r="K3990" s="135" t="s">
        <v>2977</v>
      </c>
    </row>
    <row r="3991" spans="1:11" x14ac:dyDescent="0.25">
      <c r="A3991" s="177" t="s">
        <v>2227</v>
      </c>
      <c r="B3991" s="129" t="s">
        <v>9375</v>
      </c>
      <c r="C3991" s="130" t="s">
        <v>87</v>
      </c>
      <c r="D3991" s="130">
        <v>50</v>
      </c>
      <c r="E3991" s="131">
        <f ca="1">OFFSET(INDEX(Composições!A:H,MATCH(Orçamentária!A3991,Composições!A:A,0),8),2,0)</f>
        <v>34.779499999999999</v>
      </c>
      <c r="F3991" s="132">
        <f t="shared" ca="1" si="188"/>
        <v>1738.9749999999999</v>
      </c>
      <c r="G3991" s="133">
        <f>IF($K3991="Padrão",BDI!$B$17,IF($K3991="Diferenciado",BDI!$E$17,0))</f>
        <v>0.18609999999999999</v>
      </c>
      <c r="H3991" s="131">
        <f t="shared" ca="1" si="186"/>
        <v>41.25</v>
      </c>
      <c r="I3991" s="132">
        <f t="shared" ca="1" si="187"/>
        <v>2062.5</v>
      </c>
      <c r="J3991" s="134"/>
      <c r="K3991" s="135" t="s">
        <v>2977</v>
      </c>
    </row>
    <row r="3992" spans="1:11" x14ac:dyDescent="0.25">
      <c r="A3992" s="177" t="s">
        <v>2228</v>
      </c>
      <c r="B3992" s="129" t="s">
        <v>9376</v>
      </c>
      <c r="C3992" s="130" t="s">
        <v>87</v>
      </c>
      <c r="D3992" s="130">
        <v>25</v>
      </c>
      <c r="E3992" s="131">
        <f ca="1">OFFSET(INDEX(Composições!A:H,MATCH(Orçamentária!A3992,Composições!A:A,0),8),2,0)</f>
        <v>27.445499999999999</v>
      </c>
      <c r="F3992" s="132">
        <f t="shared" ca="1" si="188"/>
        <v>686.13749999999993</v>
      </c>
      <c r="G3992" s="133">
        <f>IF($K3992="Padrão",BDI!$B$17,IF($K3992="Diferenciado",BDI!$E$17,0))</f>
        <v>0.18609999999999999</v>
      </c>
      <c r="H3992" s="131">
        <f t="shared" ca="1" si="186"/>
        <v>32.549999999999997</v>
      </c>
      <c r="I3992" s="132">
        <f t="shared" ca="1" si="187"/>
        <v>813.75</v>
      </c>
      <c r="J3992" s="134"/>
      <c r="K3992" s="135" t="s">
        <v>2977</v>
      </c>
    </row>
    <row r="3993" spans="1:11" x14ac:dyDescent="0.25">
      <c r="A3993" s="177" t="s">
        <v>2229</v>
      </c>
      <c r="B3993" s="129" t="s">
        <v>9377</v>
      </c>
      <c r="C3993" s="130" t="s">
        <v>87</v>
      </c>
      <c r="D3993" s="130">
        <v>25</v>
      </c>
      <c r="E3993" s="131">
        <f ca="1">OFFSET(INDEX(Composições!A:H,MATCH(Orçamentária!A3993,Composições!A:A,0),8),2,0)</f>
        <v>65.692499999999995</v>
      </c>
      <c r="F3993" s="132">
        <f t="shared" ca="1" si="188"/>
        <v>1642.3125</v>
      </c>
      <c r="G3993" s="133">
        <f>IF($K3993="Padrão",BDI!$B$17,IF($K3993="Diferenciado",BDI!$E$17,0))</f>
        <v>0.18609999999999999</v>
      </c>
      <c r="H3993" s="131">
        <f t="shared" ca="1" si="186"/>
        <v>77.92</v>
      </c>
      <c r="I3993" s="132">
        <f t="shared" ca="1" si="187"/>
        <v>1948</v>
      </c>
      <c r="J3993" s="134"/>
      <c r="K3993" s="135" t="s">
        <v>2977</v>
      </c>
    </row>
    <row r="3994" spans="1:11" x14ac:dyDescent="0.25">
      <c r="A3994" s="177" t="s">
        <v>2230</v>
      </c>
      <c r="B3994" s="129" t="s">
        <v>9378</v>
      </c>
      <c r="C3994" s="130" t="s">
        <v>87</v>
      </c>
      <c r="D3994" s="130">
        <v>25</v>
      </c>
      <c r="E3994" s="131">
        <f ca="1">OFFSET(INDEX(Composições!A:H,MATCH(Orçamentária!A3994,Composições!A:A,0),8),2,0)</f>
        <v>20.6435</v>
      </c>
      <c r="F3994" s="132">
        <f t="shared" ca="1" si="188"/>
        <v>516.08749999999998</v>
      </c>
      <c r="G3994" s="133">
        <f>IF($K3994="Padrão",BDI!$B$17,IF($K3994="Diferenciado",BDI!$E$17,0))</f>
        <v>0.18609999999999999</v>
      </c>
      <c r="H3994" s="131">
        <f t="shared" ca="1" si="186"/>
        <v>24.49</v>
      </c>
      <c r="I3994" s="132">
        <f t="shared" ca="1" si="187"/>
        <v>612.25</v>
      </c>
      <c r="J3994" s="134"/>
      <c r="K3994" s="135" t="s">
        <v>2977</v>
      </c>
    </row>
    <row r="3995" spans="1:11" x14ac:dyDescent="0.25">
      <c r="A3995" s="177" t="s">
        <v>2231</v>
      </c>
      <c r="B3995" s="129" t="s">
        <v>9379</v>
      </c>
      <c r="C3995" s="130" t="s">
        <v>106</v>
      </c>
      <c r="D3995" s="130">
        <v>50</v>
      </c>
      <c r="E3995" s="131">
        <f ca="1">OFFSET(INDEX(Composições!A:H,MATCH(Orçamentária!A3995,Composições!A:A,0),8),2,0)</f>
        <v>176.434</v>
      </c>
      <c r="F3995" s="132">
        <f t="shared" ca="1" si="188"/>
        <v>8821.7000000000007</v>
      </c>
      <c r="G3995" s="133">
        <f>IF($K3995="Padrão",BDI!$B$17,IF($K3995="Diferenciado",BDI!$E$17,0))</f>
        <v>0.18609999999999999</v>
      </c>
      <c r="H3995" s="131">
        <f t="shared" ca="1" si="186"/>
        <v>209.27</v>
      </c>
      <c r="I3995" s="132">
        <f t="shared" ca="1" si="187"/>
        <v>10463.5</v>
      </c>
      <c r="J3995" s="134"/>
      <c r="K3995" s="135" t="s">
        <v>2977</v>
      </c>
    </row>
    <row r="3996" spans="1:11" x14ac:dyDescent="0.25">
      <c r="A3996" s="177" t="s">
        <v>2232</v>
      </c>
      <c r="B3996" s="129" t="s">
        <v>9380</v>
      </c>
      <c r="C3996" s="130" t="s">
        <v>87</v>
      </c>
      <c r="D3996" s="130">
        <v>100</v>
      </c>
      <c r="E3996" s="131">
        <f ca="1">OFFSET(INDEX(Composições!A:H,MATCH(Orçamentária!A3996,Composições!A:A,0),8),2,0)</f>
        <v>117.26799999999999</v>
      </c>
      <c r="F3996" s="132">
        <f t="shared" ca="1" si="188"/>
        <v>11726.8</v>
      </c>
      <c r="G3996" s="133">
        <f>IF($K3996="Padrão",BDI!$B$17,IF($K3996="Diferenciado",BDI!$E$17,0))</f>
        <v>0.18609999999999999</v>
      </c>
      <c r="H3996" s="131">
        <f t="shared" ca="1" si="186"/>
        <v>139.09</v>
      </c>
      <c r="I3996" s="132">
        <f t="shared" ca="1" si="187"/>
        <v>13909</v>
      </c>
      <c r="J3996" s="134"/>
      <c r="K3996" s="135" t="s">
        <v>2977</v>
      </c>
    </row>
    <row r="3997" spans="1:11" x14ac:dyDescent="0.25">
      <c r="A3997" s="177" t="s">
        <v>2233</v>
      </c>
      <c r="B3997" s="129" t="s">
        <v>9381</v>
      </c>
      <c r="C3997" s="130" t="s">
        <v>87</v>
      </c>
      <c r="D3997" s="130">
        <v>50</v>
      </c>
      <c r="E3997" s="131">
        <f ca="1">OFFSET(INDEX(Composições!A:H,MATCH(Orçamentária!A3997,Composições!A:A,0),8),2,0)</f>
        <v>166.87699999999998</v>
      </c>
      <c r="F3997" s="132">
        <f t="shared" ca="1" si="188"/>
        <v>8343.8499999999985</v>
      </c>
      <c r="G3997" s="133">
        <f>IF($K3997="Padrão",BDI!$B$17,IF($K3997="Diferenciado",BDI!$E$17,0))</f>
        <v>0.18609999999999999</v>
      </c>
      <c r="H3997" s="131">
        <f t="shared" ca="1" si="186"/>
        <v>197.93</v>
      </c>
      <c r="I3997" s="132">
        <f t="shared" ca="1" si="187"/>
        <v>9896.5</v>
      </c>
      <c r="J3997" s="134"/>
      <c r="K3997" s="135" t="s">
        <v>2977</v>
      </c>
    </row>
    <row r="3998" spans="1:11" x14ac:dyDescent="0.25">
      <c r="A3998" s="177" t="s">
        <v>2234</v>
      </c>
      <c r="B3998" s="129" t="s">
        <v>9382</v>
      </c>
      <c r="C3998" s="130" t="s">
        <v>87</v>
      </c>
      <c r="D3998" s="130">
        <v>50</v>
      </c>
      <c r="E3998" s="131">
        <f ca="1">OFFSET(INDEX(Composições!A:H,MATCH(Orçamentária!A3998,Composições!A:A,0),8),2,0)</f>
        <v>53.275999999999996</v>
      </c>
      <c r="F3998" s="132">
        <f t="shared" ca="1" si="188"/>
        <v>2663.7999999999997</v>
      </c>
      <c r="G3998" s="133">
        <f>IF($K3998="Padrão",BDI!$B$17,IF($K3998="Diferenciado",BDI!$E$17,0))</f>
        <v>0.18609999999999999</v>
      </c>
      <c r="H3998" s="131">
        <f t="shared" ca="1" si="186"/>
        <v>63.19</v>
      </c>
      <c r="I3998" s="132">
        <f t="shared" ca="1" si="187"/>
        <v>3159.5</v>
      </c>
      <c r="J3998" s="134"/>
      <c r="K3998" s="135" t="s">
        <v>2977</v>
      </c>
    </row>
    <row r="3999" spans="1:11" x14ac:dyDescent="0.25">
      <c r="A3999" s="177" t="s">
        <v>2235</v>
      </c>
      <c r="B3999" s="129" t="s">
        <v>9383</v>
      </c>
      <c r="C3999" s="130" t="s">
        <v>87</v>
      </c>
      <c r="D3999" s="130">
        <v>50</v>
      </c>
      <c r="E3999" s="131">
        <f ca="1">OFFSET(INDEX(Composições!A:H,MATCH(Orçamentária!A3999,Composições!A:A,0),8),2,0)</f>
        <v>63.450500000000005</v>
      </c>
      <c r="F3999" s="132">
        <f t="shared" ca="1" si="188"/>
        <v>3172.5250000000001</v>
      </c>
      <c r="G3999" s="133">
        <f>IF($K3999="Padrão",BDI!$B$17,IF($K3999="Diferenciado",BDI!$E$17,0))</f>
        <v>0.18609999999999999</v>
      </c>
      <c r="H3999" s="131">
        <f t="shared" ca="1" si="186"/>
        <v>75.260000000000005</v>
      </c>
      <c r="I3999" s="132">
        <f t="shared" ca="1" si="187"/>
        <v>3763</v>
      </c>
      <c r="J3999" s="134"/>
      <c r="K3999" s="135" t="s">
        <v>2977</v>
      </c>
    </row>
    <row r="4000" spans="1:11" x14ac:dyDescent="0.25">
      <c r="A4000" s="177" t="s">
        <v>2236</v>
      </c>
      <c r="B4000" s="129" t="s">
        <v>9384</v>
      </c>
      <c r="C4000" s="130" t="s">
        <v>87</v>
      </c>
      <c r="D4000" s="130">
        <v>25</v>
      </c>
      <c r="E4000" s="131">
        <f ca="1">OFFSET(INDEX(Composições!A:H,MATCH(Orçamentária!A4000,Composições!A:A,0),8),2,0)</f>
        <v>49.494999999999997</v>
      </c>
      <c r="F4000" s="132">
        <f t="shared" ca="1" si="188"/>
        <v>1237.375</v>
      </c>
      <c r="G4000" s="133">
        <f>IF($K4000="Padrão",BDI!$B$17,IF($K4000="Diferenciado",BDI!$E$17,0))</f>
        <v>0.18609999999999999</v>
      </c>
      <c r="H4000" s="131">
        <f t="shared" ca="1" si="186"/>
        <v>58.71</v>
      </c>
      <c r="I4000" s="132">
        <f t="shared" ca="1" si="187"/>
        <v>1467.75</v>
      </c>
      <c r="J4000" s="134"/>
      <c r="K4000" s="135" t="s">
        <v>2977</v>
      </c>
    </row>
    <row r="4001" spans="1:11" x14ac:dyDescent="0.25">
      <c r="A4001" s="177" t="s">
        <v>2237</v>
      </c>
      <c r="B4001" s="129" t="s">
        <v>9385</v>
      </c>
      <c r="C4001" s="130" t="s">
        <v>87</v>
      </c>
      <c r="D4001" s="130">
        <v>25</v>
      </c>
      <c r="E4001" s="131">
        <f ca="1">OFFSET(INDEX(Composições!A:H,MATCH(Orçamentária!A4001,Composições!A:A,0),8),2,0)</f>
        <v>124.735</v>
      </c>
      <c r="F4001" s="132">
        <f t="shared" ca="1" si="188"/>
        <v>3118.375</v>
      </c>
      <c r="G4001" s="133">
        <f>IF($K4001="Padrão",BDI!$B$17,IF($K4001="Diferenciado",BDI!$E$17,0))</f>
        <v>0.18609999999999999</v>
      </c>
      <c r="H4001" s="131">
        <f t="shared" ca="1" si="186"/>
        <v>147.94999999999999</v>
      </c>
      <c r="I4001" s="132">
        <f t="shared" ca="1" si="187"/>
        <v>3698.75</v>
      </c>
      <c r="J4001" s="134"/>
      <c r="K4001" s="135" t="s">
        <v>2977</v>
      </c>
    </row>
    <row r="4002" spans="1:11" x14ac:dyDescent="0.25">
      <c r="A4002" s="177" t="s">
        <v>2238</v>
      </c>
      <c r="B4002" s="129" t="s">
        <v>9386</v>
      </c>
      <c r="C4002" s="130" t="s">
        <v>87</v>
      </c>
      <c r="D4002" s="130">
        <v>25</v>
      </c>
      <c r="E4002" s="131">
        <f ca="1">OFFSET(INDEX(Composições!A:H,MATCH(Orçamentária!A4002,Composições!A:A,0),8),2,0)</f>
        <v>41.286999999999999</v>
      </c>
      <c r="F4002" s="132">
        <f t="shared" ca="1" si="188"/>
        <v>1032.175</v>
      </c>
      <c r="G4002" s="133">
        <f>IF($K4002="Padrão",BDI!$B$17,IF($K4002="Diferenciado",BDI!$E$17,0))</f>
        <v>0.18609999999999999</v>
      </c>
      <c r="H4002" s="131">
        <f t="shared" ca="1" si="186"/>
        <v>48.97</v>
      </c>
      <c r="I4002" s="132">
        <f t="shared" ca="1" si="187"/>
        <v>1224.25</v>
      </c>
      <c r="J4002" s="134"/>
      <c r="K4002" s="135" t="s">
        <v>2977</v>
      </c>
    </row>
    <row r="4003" spans="1:11" x14ac:dyDescent="0.25">
      <c r="A4003" s="177" t="s">
        <v>2239</v>
      </c>
      <c r="B4003" s="129" t="s">
        <v>9387</v>
      </c>
      <c r="C4003" s="130" t="s">
        <v>106</v>
      </c>
      <c r="D4003" s="130">
        <v>15</v>
      </c>
      <c r="E4003" s="131">
        <f ca="1">OFFSET(INDEX(Composições!A:H,MATCH(Orçamentária!A4003,Composições!A:A,0),8),2,0)</f>
        <v>222.13849999999999</v>
      </c>
      <c r="F4003" s="132">
        <f t="shared" ca="1" si="188"/>
        <v>3332.0774999999999</v>
      </c>
      <c r="G4003" s="133">
        <f>IF($K4003="Padrão",BDI!$B$17,IF($K4003="Diferenciado",BDI!$E$17,0))</f>
        <v>0.18609999999999999</v>
      </c>
      <c r="H4003" s="131">
        <f t="shared" ca="1" si="186"/>
        <v>263.48</v>
      </c>
      <c r="I4003" s="132">
        <f t="shared" ca="1" si="187"/>
        <v>3952.2</v>
      </c>
      <c r="J4003" s="134"/>
      <c r="K4003" s="135" t="s">
        <v>2977</v>
      </c>
    </row>
    <row r="4004" spans="1:11" x14ac:dyDescent="0.25">
      <c r="A4004" s="128" t="s">
        <v>9388</v>
      </c>
      <c r="B4004" s="129" t="s">
        <v>9389</v>
      </c>
      <c r="C4004" s="130" t="s">
        <v>87</v>
      </c>
      <c r="D4004" s="130">
        <v>5</v>
      </c>
      <c r="E4004" s="176">
        <v>28.41</v>
      </c>
      <c r="F4004" s="132">
        <f t="shared" si="188"/>
        <v>142.05000000000001</v>
      </c>
      <c r="G4004" s="133">
        <f>IF($K4004="Padrão",BDI!$B$17,IF($K4004="Diferenciado",BDI!$E$17,0))</f>
        <v>0.18609999999999999</v>
      </c>
      <c r="H4004" s="131">
        <f t="shared" si="186"/>
        <v>33.700000000000003</v>
      </c>
      <c r="I4004" s="132">
        <f t="shared" si="187"/>
        <v>168.5</v>
      </c>
      <c r="J4004" s="134"/>
      <c r="K4004" s="135" t="s">
        <v>2977</v>
      </c>
    </row>
    <row r="4005" spans="1:11" x14ac:dyDescent="0.25">
      <c r="A4005" s="128" t="s">
        <v>9390</v>
      </c>
      <c r="B4005" s="129" t="s">
        <v>9391</v>
      </c>
      <c r="C4005" s="130" t="s">
        <v>87</v>
      </c>
      <c r="D4005" s="130">
        <v>10</v>
      </c>
      <c r="E4005" s="176">
        <v>38.630000000000003</v>
      </c>
      <c r="F4005" s="132">
        <f t="shared" si="188"/>
        <v>386.3</v>
      </c>
      <c r="G4005" s="133">
        <f>IF($K4005="Padrão",BDI!$B$17,IF($K4005="Diferenciado",BDI!$E$17,0))</f>
        <v>0.18609999999999999</v>
      </c>
      <c r="H4005" s="131">
        <f t="shared" si="186"/>
        <v>45.82</v>
      </c>
      <c r="I4005" s="132">
        <f t="shared" si="187"/>
        <v>458.2</v>
      </c>
      <c r="J4005" s="134"/>
      <c r="K4005" s="135" t="s">
        <v>2977</v>
      </c>
    </row>
    <row r="4006" spans="1:11" x14ac:dyDescent="0.25">
      <c r="A4006" s="128" t="s">
        <v>9392</v>
      </c>
      <c r="B4006" s="129" t="s">
        <v>9393</v>
      </c>
      <c r="C4006" s="130" t="s">
        <v>87</v>
      </c>
      <c r="D4006" s="130">
        <v>8</v>
      </c>
      <c r="E4006" s="176">
        <v>25.35</v>
      </c>
      <c r="F4006" s="132">
        <f t="shared" si="188"/>
        <v>202.8</v>
      </c>
      <c r="G4006" s="133">
        <f>IF($K4006="Padrão",BDI!$B$17,IF($K4006="Diferenciado",BDI!$E$17,0))</f>
        <v>0.18609999999999999</v>
      </c>
      <c r="H4006" s="131">
        <f t="shared" si="186"/>
        <v>30.07</v>
      </c>
      <c r="I4006" s="132">
        <f t="shared" si="187"/>
        <v>240.56</v>
      </c>
      <c r="J4006" s="134"/>
      <c r="K4006" s="135" t="s">
        <v>2977</v>
      </c>
    </row>
    <row r="4007" spans="1:11" x14ac:dyDescent="0.25">
      <c r="A4007" s="128" t="s">
        <v>9394</v>
      </c>
      <c r="B4007" s="129" t="s">
        <v>9395</v>
      </c>
      <c r="C4007" s="130" t="s">
        <v>87</v>
      </c>
      <c r="D4007" s="130">
        <v>13</v>
      </c>
      <c r="E4007" s="176">
        <v>16.09</v>
      </c>
      <c r="F4007" s="132">
        <f t="shared" si="188"/>
        <v>209.17</v>
      </c>
      <c r="G4007" s="133">
        <f>IF($K4007="Padrão",BDI!$B$17,IF($K4007="Diferenciado",BDI!$E$17,0))</f>
        <v>0.18609999999999999</v>
      </c>
      <c r="H4007" s="131">
        <f t="shared" si="186"/>
        <v>19.079999999999998</v>
      </c>
      <c r="I4007" s="132">
        <f t="shared" si="187"/>
        <v>248.04</v>
      </c>
      <c r="J4007" s="134"/>
      <c r="K4007" s="135" t="s">
        <v>2977</v>
      </c>
    </row>
    <row r="4008" spans="1:11" x14ac:dyDescent="0.25">
      <c r="A4008" s="128" t="s">
        <v>9396</v>
      </c>
      <c r="B4008" s="129" t="s">
        <v>9397</v>
      </c>
      <c r="C4008" s="130" t="s">
        <v>87</v>
      </c>
      <c r="D4008" s="130">
        <v>13</v>
      </c>
      <c r="E4008" s="176">
        <v>74.8</v>
      </c>
      <c r="F4008" s="132">
        <f t="shared" si="188"/>
        <v>972.4</v>
      </c>
      <c r="G4008" s="133">
        <f>IF($K4008="Padrão",BDI!$B$17,IF($K4008="Diferenciado",BDI!$E$17,0))</f>
        <v>0.18609999999999999</v>
      </c>
      <c r="H4008" s="131">
        <f t="shared" si="186"/>
        <v>88.72</v>
      </c>
      <c r="I4008" s="132">
        <f t="shared" si="187"/>
        <v>1153.3599999999999</v>
      </c>
      <c r="J4008" s="134"/>
      <c r="K4008" s="135" t="s">
        <v>2977</v>
      </c>
    </row>
    <row r="4009" spans="1:11" hidden="1" x14ac:dyDescent="0.25">
      <c r="A4009" s="128" t="s">
        <v>9398</v>
      </c>
      <c r="B4009" s="129" t="s">
        <v>9399</v>
      </c>
      <c r="C4009" s="130" t="s">
        <v>106</v>
      </c>
      <c r="D4009" s="130">
        <v>0</v>
      </c>
      <c r="E4009" s="131" t="s">
        <v>13</v>
      </c>
      <c r="F4009" s="132" t="str">
        <f t="shared" si="188"/>
        <v/>
      </c>
      <c r="G4009" s="133">
        <f>IF($K4009="Padrão",BDI!$B$17,IF($K4009="Diferenciado",BDI!$E$17,0))</f>
        <v>0.26419999999999999</v>
      </c>
      <c r="H4009" s="131" t="str">
        <f t="shared" si="186"/>
        <v/>
      </c>
      <c r="I4009" s="132" t="str">
        <f t="shared" si="187"/>
        <v/>
      </c>
      <c r="J4009" s="134"/>
      <c r="K4009" s="135" t="s">
        <v>2979</v>
      </c>
    </row>
    <row r="4010" spans="1:11" hidden="1" x14ac:dyDescent="0.25">
      <c r="A4010" s="128" t="s">
        <v>9400</v>
      </c>
      <c r="B4010" s="129" t="s">
        <v>9401</v>
      </c>
      <c r="C4010" s="130" t="s">
        <v>87</v>
      </c>
      <c r="D4010" s="130">
        <v>0</v>
      </c>
      <c r="E4010" s="131" t="s">
        <v>13</v>
      </c>
      <c r="F4010" s="132" t="str">
        <f t="shared" si="188"/>
        <v/>
      </c>
      <c r="G4010" s="133">
        <f>IF($K4010="Padrão",BDI!$B$17,IF($K4010="Diferenciado",BDI!$E$17,0))</f>
        <v>0.26419999999999999</v>
      </c>
      <c r="H4010" s="131" t="str">
        <f t="shared" si="186"/>
        <v/>
      </c>
      <c r="I4010" s="132" t="str">
        <f t="shared" si="187"/>
        <v/>
      </c>
      <c r="J4010" s="134"/>
      <c r="K4010" s="135" t="s">
        <v>2979</v>
      </c>
    </row>
    <row r="4011" spans="1:11" hidden="1" x14ac:dyDescent="0.25">
      <c r="A4011" s="128" t="s">
        <v>9402</v>
      </c>
      <c r="B4011" s="129" t="s">
        <v>9403</v>
      </c>
      <c r="C4011" s="130" t="s">
        <v>87</v>
      </c>
      <c r="D4011" s="130">
        <v>0</v>
      </c>
      <c r="E4011" s="131" t="s">
        <v>13</v>
      </c>
      <c r="F4011" s="132" t="str">
        <f t="shared" si="188"/>
        <v/>
      </c>
      <c r="G4011" s="133">
        <f>IF($K4011="Padrão",BDI!$B$17,IF($K4011="Diferenciado",BDI!$E$17,0))</f>
        <v>0.26419999999999999</v>
      </c>
      <c r="H4011" s="131" t="str">
        <f t="shared" si="186"/>
        <v/>
      </c>
      <c r="I4011" s="132" t="str">
        <f t="shared" si="187"/>
        <v/>
      </c>
      <c r="J4011" s="134"/>
      <c r="K4011" s="135" t="s">
        <v>2979</v>
      </c>
    </row>
    <row r="4012" spans="1:11" hidden="1" x14ac:dyDescent="0.25">
      <c r="A4012" s="128" t="s">
        <v>9404</v>
      </c>
      <c r="B4012" s="129" t="s">
        <v>9405</v>
      </c>
      <c r="C4012" s="130" t="s">
        <v>87</v>
      </c>
      <c r="D4012" s="130">
        <v>0</v>
      </c>
      <c r="E4012" s="131" t="s">
        <v>13</v>
      </c>
      <c r="F4012" s="132" t="str">
        <f t="shared" si="188"/>
        <v/>
      </c>
      <c r="G4012" s="133">
        <f>IF($K4012="Padrão",BDI!$B$17,IF($K4012="Diferenciado",BDI!$E$17,0))</f>
        <v>0.26419999999999999</v>
      </c>
      <c r="H4012" s="131" t="str">
        <f t="shared" si="186"/>
        <v/>
      </c>
      <c r="I4012" s="132" t="str">
        <f t="shared" si="187"/>
        <v/>
      </c>
      <c r="J4012" s="134"/>
      <c r="K4012" s="135" t="s">
        <v>2979</v>
      </c>
    </row>
    <row r="4013" spans="1:11" hidden="1" x14ac:dyDescent="0.25">
      <c r="A4013" s="128" t="s">
        <v>9406</v>
      </c>
      <c r="B4013" s="129" t="s">
        <v>9407</v>
      </c>
      <c r="C4013" s="130" t="s">
        <v>87</v>
      </c>
      <c r="D4013" s="130">
        <v>0</v>
      </c>
      <c r="E4013" s="131" t="s">
        <v>13</v>
      </c>
      <c r="F4013" s="132" t="str">
        <f t="shared" si="188"/>
        <v/>
      </c>
      <c r="G4013" s="133">
        <f>IF($K4013="Padrão",BDI!$B$17,IF($K4013="Diferenciado",BDI!$E$17,0))</f>
        <v>0.26419999999999999</v>
      </c>
      <c r="H4013" s="131" t="str">
        <f t="shared" si="186"/>
        <v/>
      </c>
      <c r="I4013" s="132" t="str">
        <f t="shared" si="187"/>
        <v/>
      </c>
      <c r="J4013" s="134"/>
      <c r="K4013" s="135" t="s">
        <v>2979</v>
      </c>
    </row>
    <row r="4014" spans="1:11" hidden="1" x14ac:dyDescent="0.25">
      <c r="A4014" s="128" t="s">
        <v>9408</v>
      </c>
      <c r="B4014" s="129" t="s">
        <v>9409</v>
      </c>
      <c r="C4014" s="130" t="s">
        <v>87</v>
      </c>
      <c r="D4014" s="130">
        <v>0</v>
      </c>
      <c r="E4014" s="131" t="s">
        <v>13</v>
      </c>
      <c r="F4014" s="132" t="str">
        <f t="shared" si="188"/>
        <v/>
      </c>
      <c r="G4014" s="133">
        <f>IF($K4014="Padrão",BDI!$B$17,IF($K4014="Diferenciado",BDI!$E$17,0))</f>
        <v>0.26419999999999999</v>
      </c>
      <c r="H4014" s="131" t="str">
        <f t="shared" si="186"/>
        <v/>
      </c>
      <c r="I4014" s="132" t="str">
        <f t="shared" si="187"/>
        <v/>
      </c>
      <c r="J4014" s="134"/>
      <c r="K4014" s="135" t="s">
        <v>2979</v>
      </c>
    </row>
    <row r="4015" spans="1:11" x14ac:dyDescent="0.25">
      <c r="A4015" s="177" t="s">
        <v>2240</v>
      </c>
      <c r="B4015" s="129" t="s">
        <v>9410</v>
      </c>
      <c r="C4015" s="130" t="s">
        <v>106</v>
      </c>
      <c r="D4015" s="130">
        <v>15</v>
      </c>
      <c r="E4015" s="131">
        <f ca="1">OFFSET(INDEX(Composições!A:H,MATCH(Orçamentária!A4015,Composições!A:A,0),8),2,0)</f>
        <v>323.209</v>
      </c>
      <c r="F4015" s="132">
        <f t="shared" ca="1" si="188"/>
        <v>4848.1350000000002</v>
      </c>
      <c r="G4015" s="133">
        <f>IF($K4015="Padrão",BDI!$B$17,IF($K4015="Diferenciado",BDI!$E$17,0))</f>
        <v>0.18609999999999999</v>
      </c>
      <c r="H4015" s="131">
        <f t="shared" ca="1" si="186"/>
        <v>383.36</v>
      </c>
      <c r="I4015" s="132">
        <f t="shared" ca="1" si="187"/>
        <v>5750.4</v>
      </c>
      <c r="J4015" s="134"/>
      <c r="K4015" s="135" t="s">
        <v>2977</v>
      </c>
    </row>
    <row r="4016" spans="1:11" x14ac:dyDescent="0.25">
      <c r="A4016" s="128" t="s">
        <v>9411</v>
      </c>
      <c r="B4016" s="129" t="s">
        <v>9412</v>
      </c>
      <c r="C4016" s="130" t="s">
        <v>87</v>
      </c>
      <c r="D4016" s="130">
        <v>5</v>
      </c>
      <c r="E4016" s="176">
        <v>63.05</v>
      </c>
      <c r="F4016" s="132">
        <f t="shared" si="188"/>
        <v>315.25</v>
      </c>
      <c r="G4016" s="133">
        <f>IF($K4016="Padrão",BDI!$B$17,IF($K4016="Diferenciado",BDI!$E$17,0))</f>
        <v>0.18609999999999999</v>
      </c>
      <c r="H4016" s="131">
        <f t="shared" si="186"/>
        <v>74.78</v>
      </c>
      <c r="I4016" s="132">
        <f t="shared" si="187"/>
        <v>373.9</v>
      </c>
      <c r="J4016" s="134"/>
      <c r="K4016" s="135" t="s">
        <v>2977</v>
      </c>
    </row>
    <row r="4017" spans="1:11" x14ac:dyDescent="0.25">
      <c r="A4017" s="128" t="s">
        <v>9413</v>
      </c>
      <c r="B4017" s="129" t="s">
        <v>9414</v>
      </c>
      <c r="C4017" s="130" t="s">
        <v>87</v>
      </c>
      <c r="D4017" s="130">
        <v>5</v>
      </c>
      <c r="E4017" s="176">
        <v>78.41</v>
      </c>
      <c r="F4017" s="132">
        <f t="shared" si="188"/>
        <v>392.04999999999995</v>
      </c>
      <c r="G4017" s="133">
        <f>IF($K4017="Padrão",BDI!$B$17,IF($K4017="Diferenciado",BDI!$E$17,0))</f>
        <v>0.18609999999999999</v>
      </c>
      <c r="H4017" s="131">
        <f t="shared" si="186"/>
        <v>93</v>
      </c>
      <c r="I4017" s="132">
        <f t="shared" si="187"/>
        <v>465</v>
      </c>
      <c r="J4017" s="134"/>
      <c r="K4017" s="135" t="s">
        <v>2977</v>
      </c>
    </row>
    <row r="4018" spans="1:11" x14ac:dyDescent="0.25">
      <c r="A4018" s="128" t="s">
        <v>9415</v>
      </c>
      <c r="B4018" s="129" t="s">
        <v>9416</v>
      </c>
      <c r="C4018" s="130" t="s">
        <v>87</v>
      </c>
      <c r="D4018" s="130">
        <v>8</v>
      </c>
      <c r="E4018" s="176">
        <v>52.31</v>
      </c>
      <c r="F4018" s="132">
        <f t="shared" si="188"/>
        <v>418.48</v>
      </c>
      <c r="G4018" s="133">
        <f>IF($K4018="Padrão",BDI!$B$17,IF($K4018="Diferenciado",BDI!$E$17,0))</f>
        <v>0.18609999999999999</v>
      </c>
      <c r="H4018" s="131">
        <f t="shared" si="186"/>
        <v>62.04</v>
      </c>
      <c r="I4018" s="132">
        <f t="shared" si="187"/>
        <v>496.32</v>
      </c>
      <c r="J4018" s="134"/>
      <c r="K4018" s="135" t="s">
        <v>2977</v>
      </c>
    </row>
    <row r="4019" spans="1:11" x14ac:dyDescent="0.25">
      <c r="A4019" s="128" t="s">
        <v>9417</v>
      </c>
      <c r="B4019" s="129" t="s">
        <v>9418</v>
      </c>
      <c r="C4019" s="130" t="s">
        <v>87</v>
      </c>
      <c r="D4019" s="130">
        <v>8</v>
      </c>
      <c r="E4019" s="176">
        <v>22.27</v>
      </c>
      <c r="F4019" s="132">
        <f t="shared" si="188"/>
        <v>178.16</v>
      </c>
      <c r="G4019" s="133">
        <f>IF($K4019="Padrão",BDI!$B$17,IF($K4019="Diferenciado",BDI!$E$17,0))</f>
        <v>0.18609999999999999</v>
      </c>
      <c r="H4019" s="131">
        <f t="shared" si="186"/>
        <v>26.41</v>
      </c>
      <c r="I4019" s="132">
        <f t="shared" si="187"/>
        <v>211.28</v>
      </c>
      <c r="J4019" s="134"/>
      <c r="K4019" s="135" t="s">
        <v>2977</v>
      </c>
    </row>
    <row r="4020" spans="1:11" x14ac:dyDescent="0.25">
      <c r="A4020" s="128" t="s">
        <v>9419</v>
      </c>
      <c r="B4020" s="129" t="s">
        <v>9420</v>
      </c>
      <c r="C4020" s="130" t="s">
        <v>87</v>
      </c>
      <c r="D4020" s="130">
        <v>5</v>
      </c>
      <c r="E4020" s="176">
        <v>106.19</v>
      </c>
      <c r="F4020" s="132">
        <f t="shared" si="188"/>
        <v>530.95000000000005</v>
      </c>
      <c r="G4020" s="133">
        <f>IF($K4020="Padrão",BDI!$B$17,IF($K4020="Diferenciado",BDI!$E$17,0))</f>
        <v>0.18609999999999999</v>
      </c>
      <c r="H4020" s="131">
        <f t="shared" si="186"/>
        <v>125.95</v>
      </c>
      <c r="I4020" s="132">
        <f t="shared" si="187"/>
        <v>629.75</v>
      </c>
      <c r="J4020" s="134"/>
      <c r="K4020" s="135" t="s">
        <v>2977</v>
      </c>
    </row>
    <row r="4021" spans="1:11" x14ac:dyDescent="0.25">
      <c r="A4021" s="177" t="s">
        <v>2241</v>
      </c>
      <c r="B4021" s="129" t="s">
        <v>9421</v>
      </c>
      <c r="C4021" s="130" t="s">
        <v>106</v>
      </c>
      <c r="D4021" s="130">
        <v>15</v>
      </c>
      <c r="E4021" s="131">
        <f ca="1">OFFSET(INDEX(Composições!A:H,MATCH(Orçamentária!A4021,Composições!A:A,0),8),2,0)</f>
        <v>506.99599999999992</v>
      </c>
      <c r="F4021" s="132">
        <f t="shared" ca="1" si="188"/>
        <v>7604.9399999999987</v>
      </c>
      <c r="G4021" s="133">
        <f>IF($K4021="Padrão",BDI!$B$17,IF($K4021="Diferenciado",BDI!$E$17,0))</f>
        <v>0.18609999999999999</v>
      </c>
      <c r="H4021" s="131">
        <f t="shared" ca="1" si="186"/>
        <v>601.35</v>
      </c>
      <c r="I4021" s="132">
        <f t="shared" ca="1" si="187"/>
        <v>9020.25</v>
      </c>
      <c r="J4021" s="134"/>
      <c r="K4021" s="135" t="s">
        <v>2977</v>
      </c>
    </row>
    <row r="4022" spans="1:11" x14ac:dyDescent="0.25">
      <c r="A4022" s="128" t="s">
        <v>9422</v>
      </c>
      <c r="B4022" s="129" t="s">
        <v>9423</v>
      </c>
      <c r="C4022" s="130" t="s">
        <v>87</v>
      </c>
      <c r="D4022" s="130">
        <v>5</v>
      </c>
      <c r="E4022" s="176">
        <v>103.3</v>
      </c>
      <c r="F4022" s="132">
        <f t="shared" si="188"/>
        <v>516.5</v>
      </c>
      <c r="G4022" s="133">
        <f>IF($K4022="Padrão",BDI!$B$17,IF($K4022="Diferenciado",BDI!$E$17,0))</f>
        <v>0.18609999999999999</v>
      </c>
      <c r="H4022" s="131">
        <f t="shared" si="186"/>
        <v>122.52</v>
      </c>
      <c r="I4022" s="132">
        <f t="shared" si="187"/>
        <v>612.6</v>
      </c>
      <c r="J4022" s="134"/>
      <c r="K4022" s="135" t="s">
        <v>2977</v>
      </c>
    </row>
    <row r="4023" spans="1:11" x14ac:dyDescent="0.25">
      <c r="A4023" s="128" t="s">
        <v>9424</v>
      </c>
      <c r="B4023" s="129" t="s">
        <v>9425</v>
      </c>
      <c r="C4023" s="130" t="s">
        <v>87</v>
      </c>
      <c r="D4023" s="130">
        <v>10</v>
      </c>
      <c r="E4023" s="176">
        <v>150.71</v>
      </c>
      <c r="F4023" s="132">
        <f t="shared" si="188"/>
        <v>1507.1000000000001</v>
      </c>
      <c r="G4023" s="133">
        <f>IF($K4023="Padrão",BDI!$B$17,IF($K4023="Diferenciado",BDI!$E$17,0))</f>
        <v>0.18609999999999999</v>
      </c>
      <c r="H4023" s="131">
        <f t="shared" si="186"/>
        <v>178.76</v>
      </c>
      <c r="I4023" s="132">
        <f t="shared" si="187"/>
        <v>1787.6</v>
      </c>
      <c r="J4023" s="134"/>
      <c r="K4023" s="135" t="s">
        <v>2977</v>
      </c>
    </row>
    <row r="4024" spans="1:11" x14ac:dyDescent="0.25">
      <c r="A4024" s="128" t="s">
        <v>9426</v>
      </c>
      <c r="B4024" s="129" t="s">
        <v>9427</v>
      </c>
      <c r="C4024" s="130" t="s">
        <v>87</v>
      </c>
      <c r="D4024" s="130">
        <v>5</v>
      </c>
      <c r="E4024" s="176">
        <v>86.14</v>
      </c>
      <c r="F4024" s="132">
        <f t="shared" si="188"/>
        <v>430.7</v>
      </c>
      <c r="G4024" s="133">
        <f>IF($K4024="Padrão",BDI!$B$17,IF($K4024="Diferenciado",BDI!$E$17,0))</f>
        <v>0.18609999999999999</v>
      </c>
      <c r="H4024" s="131">
        <f t="shared" si="186"/>
        <v>102.17</v>
      </c>
      <c r="I4024" s="132">
        <f t="shared" si="187"/>
        <v>510.85</v>
      </c>
      <c r="J4024" s="134"/>
      <c r="K4024" s="135" t="s">
        <v>2977</v>
      </c>
    </row>
    <row r="4025" spans="1:11" x14ac:dyDescent="0.25">
      <c r="A4025" s="128" t="s">
        <v>9428</v>
      </c>
      <c r="B4025" s="129" t="s">
        <v>9429</v>
      </c>
      <c r="C4025" s="130" t="s">
        <v>87</v>
      </c>
      <c r="D4025" s="130">
        <v>8</v>
      </c>
      <c r="E4025" s="176">
        <v>51.12</v>
      </c>
      <c r="F4025" s="132">
        <f t="shared" si="188"/>
        <v>408.96</v>
      </c>
      <c r="G4025" s="133">
        <f>IF($K4025="Padrão",BDI!$B$17,IF($K4025="Diferenciado",BDI!$E$17,0))</f>
        <v>0.18609999999999999</v>
      </c>
      <c r="H4025" s="131">
        <f t="shared" si="186"/>
        <v>60.63</v>
      </c>
      <c r="I4025" s="132">
        <f t="shared" si="187"/>
        <v>485.04</v>
      </c>
      <c r="J4025" s="134"/>
      <c r="K4025" s="135" t="s">
        <v>2977</v>
      </c>
    </row>
    <row r="4026" spans="1:11" x14ac:dyDescent="0.25">
      <c r="A4026" s="128" t="s">
        <v>9430</v>
      </c>
      <c r="B4026" s="129" t="s">
        <v>9431</v>
      </c>
      <c r="C4026" s="130" t="s">
        <v>87</v>
      </c>
      <c r="D4026" s="130">
        <v>5</v>
      </c>
      <c r="E4026" s="176">
        <v>173.28</v>
      </c>
      <c r="F4026" s="132">
        <f t="shared" si="188"/>
        <v>866.4</v>
      </c>
      <c r="G4026" s="133">
        <f>IF($K4026="Padrão",BDI!$B$17,IF($K4026="Diferenciado",BDI!$E$17,0))</f>
        <v>0.18609999999999999</v>
      </c>
      <c r="H4026" s="131">
        <f t="shared" si="186"/>
        <v>205.53</v>
      </c>
      <c r="I4026" s="132">
        <f t="shared" si="187"/>
        <v>1027.6500000000001</v>
      </c>
      <c r="J4026" s="134"/>
      <c r="K4026" s="135" t="s">
        <v>2977</v>
      </c>
    </row>
    <row r="4027" spans="1:11" x14ac:dyDescent="0.25">
      <c r="A4027" s="128" t="s">
        <v>9432</v>
      </c>
      <c r="B4027" s="129" t="s">
        <v>9433</v>
      </c>
      <c r="C4027" s="130" t="s">
        <v>87</v>
      </c>
      <c r="D4027" s="130">
        <v>5</v>
      </c>
      <c r="E4027" s="176">
        <v>192.06</v>
      </c>
      <c r="F4027" s="132">
        <f t="shared" si="188"/>
        <v>960.3</v>
      </c>
      <c r="G4027" s="133">
        <f>IF($K4027="Padrão",BDI!$B$17,IF($K4027="Diferenciado",BDI!$E$17,0))</f>
        <v>0.18609999999999999</v>
      </c>
      <c r="H4027" s="131">
        <f t="shared" si="186"/>
        <v>227.8</v>
      </c>
      <c r="I4027" s="132">
        <f t="shared" si="187"/>
        <v>1139</v>
      </c>
      <c r="J4027" s="134"/>
      <c r="K4027" s="135" t="s">
        <v>2977</v>
      </c>
    </row>
    <row r="4028" spans="1:11" x14ac:dyDescent="0.25">
      <c r="A4028" s="177" t="s">
        <v>2242</v>
      </c>
      <c r="B4028" s="129" t="s">
        <v>9434</v>
      </c>
      <c r="C4028" s="130" t="s">
        <v>106</v>
      </c>
      <c r="D4028" s="130">
        <v>15</v>
      </c>
      <c r="E4028" s="131">
        <f ca="1">OFFSET(INDEX(Composições!A:H,MATCH(Orçamentária!A4028,Composições!A:A,0),8),2,0)</f>
        <v>570.71249999999998</v>
      </c>
      <c r="F4028" s="132">
        <f t="shared" ca="1" si="188"/>
        <v>8560.6875</v>
      </c>
      <c r="G4028" s="133">
        <f>IF($K4028="Padrão",BDI!$B$17,IF($K4028="Diferenciado",BDI!$E$17,0))</f>
        <v>0.18609999999999999</v>
      </c>
      <c r="H4028" s="131">
        <f t="shared" ca="1" si="186"/>
        <v>676.92</v>
      </c>
      <c r="I4028" s="132">
        <f t="shared" ca="1" si="187"/>
        <v>10153.799999999999</v>
      </c>
      <c r="J4028" s="134"/>
      <c r="K4028" s="135" t="s">
        <v>2977</v>
      </c>
    </row>
    <row r="4029" spans="1:11" x14ac:dyDescent="0.25">
      <c r="A4029" s="128" t="s">
        <v>9435</v>
      </c>
      <c r="B4029" s="129" t="s">
        <v>9436</v>
      </c>
      <c r="C4029" s="130" t="s">
        <v>87</v>
      </c>
      <c r="D4029" s="130">
        <v>5</v>
      </c>
      <c r="E4029" s="176">
        <v>139.77000000000001</v>
      </c>
      <c r="F4029" s="132">
        <f t="shared" si="188"/>
        <v>698.85</v>
      </c>
      <c r="G4029" s="133">
        <f>IF($K4029="Padrão",BDI!$B$17,IF($K4029="Diferenciado",BDI!$E$17,0))</f>
        <v>0.18609999999999999</v>
      </c>
      <c r="H4029" s="131">
        <f t="shared" si="186"/>
        <v>165.78</v>
      </c>
      <c r="I4029" s="132">
        <f t="shared" si="187"/>
        <v>828.9</v>
      </c>
      <c r="J4029" s="134"/>
      <c r="K4029" s="135" t="s">
        <v>2977</v>
      </c>
    </row>
    <row r="4030" spans="1:11" x14ac:dyDescent="0.25">
      <c r="A4030" s="128" t="s">
        <v>9437</v>
      </c>
      <c r="B4030" s="129" t="s">
        <v>9438</v>
      </c>
      <c r="C4030" s="130" t="s">
        <v>87</v>
      </c>
      <c r="D4030" s="130">
        <v>13</v>
      </c>
      <c r="E4030" s="176">
        <v>214.75</v>
      </c>
      <c r="F4030" s="132">
        <f t="shared" si="188"/>
        <v>2791.75</v>
      </c>
      <c r="G4030" s="133">
        <f>IF($K4030="Padrão",BDI!$B$17,IF($K4030="Diferenciado",BDI!$E$17,0))</f>
        <v>0.18609999999999999</v>
      </c>
      <c r="H4030" s="131">
        <f t="shared" si="186"/>
        <v>254.71</v>
      </c>
      <c r="I4030" s="132">
        <f t="shared" si="187"/>
        <v>3311.23</v>
      </c>
      <c r="J4030" s="134"/>
      <c r="K4030" s="135" t="s">
        <v>2977</v>
      </c>
    </row>
    <row r="4031" spans="1:11" x14ac:dyDescent="0.25">
      <c r="A4031" s="128" t="s">
        <v>9439</v>
      </c>
      <c r="B4031" s="129" t="s">
        <v>9440</v>
      </c>
      <c r="C4031" s="130" t="s">
        <v>87</v>
      </c>
      <c r="D4031" s="130">
        <v>8</v>
      </c>
      <c r="E4031" s="176">
        <v>122</v>
      </c>
      <c r="F4031" s="132">
        <f t="shared" si="188"/>
        <v>976</v>
      </c>
      <c r="G4031" s="133">
        <f>IF($K4031="Padrão",BDI!$B$17,IF($K4031="Diferenciado",BDI!$E$17,0))</f>
        <v>0.18609999999999999</v>
      </c>
      <c r="H4031" s="131">
        <f t="shared" si="186"/>
        <v>144.69999999999999</v>
      </c>
      <c r="I4031" s="132">
        <f t="shared" si="187"/>
        <v>1157.5999999999999</v>
      </c>
      <c r="J4031" s="134"/>
      <c r="K4031" s="135" t="s">
        <v>2977</v>
      </c>
    </row>
    <row r="4032" spans="1:11" x14ac:dyDescent="0.25">
      <c r="A4032" s="128" t="s">
        <v>9441</v>
      </c>
      <c r="B4032" s="129" t="s">
        <v>9442</v>
      </c>
      <c r="C4032" s="130" t="s">
        <v>87</v>
      </c>
      <c r="D4032" s="130">
        <v>5</v>
      </c>
      <c r="E4032" s="176">
        <v>58.71</v>
      </c>
      <c r="F4032" s="132">
        <f t="shared" si="188"/>
        <v>293.55</v>
      </c>
      <c r="G4032" s="133">
        <f>IF($K4032="Padrão",BDI!$B$17,IF($K4032="Diferenciado",BDI!$E$17,0))</f>
        <v>0.18609999999999999</v>
      </c>
      <c r="H4032" s="131">
        <f t="shared" si="186"/>
        <v>69.64</v>
      </c>
      <c r="I4032" s="132">
        <f t="shared" si="187"/>
        <v>348.2</v>
      </c>
      <c r="J4032" s="134"/>
      <c r="K4032" s="135" t="s">
        <v>2977</v>
      </c>
    </row>
    <row r="4033" spans="1:11" x14ac:dyDescent="0.25">
      <c r="A4033" s="128" t="s">
        <v>9443</v>
      </c>
      <c r="B4033" s="129" t="s">
        <v>9444</v>
      </c>
      <c r="C4033" s="130" t="s">
        <v>87</v>
      </c>
      <c r="D4033" s="130">
        <v>8</v>
      </c>
      <c r="E4033" s="176">
        <v>247.36</v>
      </c>
      <c r="F4033" s="132">
        <f t="shared" si="188"/>
        <v>1978.88</v>
      </c>
      <c r="G4033" s="133">
        <f>IF($K4033="Padrão",BDI!$B$17,IF($K4033="Diferenciado",BDI!$E$17,0))</f>
        <v>0.18609999999999999</v>
      </c>
      <c r="H4033" s="131">
        <f t="shared" si="186"/>
        <v>293.39</v>
      </c>
      <c r="I4033" s="132">
        <f t="shared" si="187"/>
        <v>2347.12</v>
      </c>
      <c r="J4033" s="134"/>
      <c r="K4033" s="135" t="s">
        <v>2977</v>
      </c>
    </row>
    <row r="4034" spans="1:11" x14ac:dyDescent="0.25">
      <c r="A4034" s="177" t="s">
        <v>2243</v>
      </c>
      <c r="B4034" s="129" t="s">
        <v>9445</v>
      </c>
      <c r="C4034" s="130" t="s">
        <v>106</v>
      </c>
      <c r="D4034" s="130">
        <v>15</v>
      </c>
      <c r="E4034" s="131">
        <f ca="1">OFFSET(INDEX(Composições!A:H,MATCH(Orçamentária!A4034,Composições!A:A,0),8),2,0)</f>
        <v>859.30349999999999</v>
      </c>
      <c r="F4034" s="132">
        <f t="shared" ca="1" si="188"/>
        <v>12889.5525</v>
      </c>
      <c r="G4034" s="133">
        <f>IF($K4034="Padrão",BDI!$B$17,IF($K4034="Diferenciado",BDI!$E$17,0))</f>
        <v>0.18609999999999999</v>
      </c>
      <c r="H4034" s="131">
        <f t="shared" ca="1" si="186"/>
        <v>1019.22</v>
      </c>
      <c r="I4034" s="132">
        <f t="shared" ca="1" si="187"/>
        <v>15288.3</v>
      </c>
      <c r="J4034" s="134"/>
      <c r="K4034" s="135" t="s">
        <v>2977</v>
      </c>
    </row>
    <row r="4035" spans="1:11" x14ac:dyDescent="0.25">
      <c r="A4035" s="128" t="s">
        <v>9446</v>
      </c>
      <c r="B4035" s="129" t="s">
        <v>9447</v>
      </c>
      <c r="C4035" s="130" t="s">
        <v>87</v>
      </c>
      <c r="D4035" s="130">
        <v>5</v>
      </c>
      <c r="E4035" s="176">
        <v>240.44</v>
      </c>
      <c r="F4035" s="132">
        <f t="shared" si="188"/>
        <v>1202.2</v>
      </c>
      <c r="G4035" s="133">
        <f>IF($K4035="Padrão",BDI!$B$17,IF($K4035="Diferenciado",BDI!$E$17,0))</f>
        <v>0.18609999999999999</v>
      </c>
      <c r="H4035" s="131">
        <f t="shared" si="186"/>
        <v>285.19</v>
      </c>
      <c r="I4035" s="132">
        <f t="shared" si="187"/>
        <v>1425.95</v>
      </c>
      <c r="J4035" s="134"/>
      <c r="K4035" s="135" t="s">
        <v>2977</v>
      </c>
    </row>
    <row r="4036" spans="1:11" x14ac:dyDescent="0.25">
      <c r="A4036" s="128" t="s">
        <v>9448</v>
      </c>
      <c r="B4036" s="129" t="s">
        <v>9449</v>
      </c>
      <c r="C4036" s="130" t="s">
        <v>87</v>
      </c>
      <c r="D4036" s="130">
        <v>8</v>
      </c>
      <c r="E4036" s="176">
        <v>247.22</v>
      </c>
      <c r="F4036" s="132">
        <f t="shared" si="188"/>
        <v>1977.76</v>
      </c>
      <c r="G4036" s="133">
        <f>IF($K4036="Padrão",BDI!$B$17,IF($K4036="Diferenciado",BDI!$E$17,0))</f>
        <v>0.18609999999999999</v>
      </c>
      <c r="H4036" s="131">
        <f t="shared" si="186"/>
        <v>293.23</v>
      </c>
      <c r="I4036" s="132">
        <f t="shared" si="187"/>
        <v>2345.84</v>
      </c>
      <c r="J4036" s="134"/>
      <c r="K4036" s="135" t="s">
        <v>2977</v>
      </c>
    </row>
    <row r="4037" spans="1:11" x14ac:dyDescent="0.25">
      <c r="A4037" s="128" t="s">
        <v>9450</v>
      </c>
      <c r="B4037" s="129" t="s">
        <v>9451</v>
      </c>
      <c r="C4037" s="130" t="s">
        <v>87</v>
      </c>
      <c r="D4037" s="130">
        <v>13</v>
      </c>
      <c r="E4037" s="176">
        <v>224.77</v>
      </c>
      <c r="F4037" s="132">
        <f t="shared" si="188"/>
        <v>2922.01</v>
      </c>
      <c r="G4037" s="133">
        <f>IF($K4037="Padrão",BDI!$B$17,IF($K4037="Diferenciado",BDI!$E$17,0))</f>
        <v>0.18609999999999999</v>
      </c>
      <c r="H4037" s="131">
        <f t="shared" si="186"/>
        <v>266.60000000000002</v>
      </c>
      <c r="I4037" s="132">
        <f t="shared" si="187"/>
        <v>3465.8</v>
      </c>
      <c r="J4037" s="134"/>
      <c r="K4037" s="135" t="s">
        <v>2977</v>
      </c>
    </row>
    <row r="4038" spans="1:11" x14ac:dyDescent="0.25">
      <c r="A4038" s="128" t="s">
        <v>9452</v>
      </c>
      <c r="B4038" s="129" t="s">
        <v>9453</v>
      </c>
      <c r="C4038" s="130" t="s">
        <v>87</v>
      </c>
      <c r="D4038" s="130">
        <v>8</v>
      </c>
      <c r="E4038" s="176">
        <v>125.79</v>
      </c>
      <c r="F4038" s="132">
        <f t="shared" si="188"/>
        <v>1006.32</v>
      </c>
      <c r="G4038" s="133">
        <f>IF($K4038="Padrão",BDI!$B$17,IF($K4038="Diferenciado",BDI!$E$17,0))</f>
        <v>0.18609999999999999</v>
      </c>
      <c r="H4038" s="131">
        <f t="shared" ref="H4038:H4101" si="189">IF(ISNUMBER(E4038),ROUND(E4038*(1+G4038),2),"")</f>
        <v>149.19999999999999</v>
      </c>
      <c r="I4038" s="132">
        <f t="shared" ref="I4038:I4101" si="190">IF(ISNUMBER(E4038),ROUND(H4038*D4038,2),"")</f>
        <v>1193.5999999999999</v>
      </c>
      <c r="J4038" s="134"/>
      <c r="K4038" s="135" t="s">
        <v>2977</v>
      </c>
    </row>
    <row r="4039" spans="1:11" x14ac:dyDescent="0.25">
      <c r="A4039" s="128" t="s">
        <v>9454</v>
      </c>
      <c r="B4039" s="129" t="s">
        <v>9455</v>
      </c>
      <c r="C4039" s="130" t="s">
        <v>87</v>
      </c>
      <c r="D4039" s="130">
        <v>5</v>
      </c>
      <c r="E4039" s="176">
        <v>461.47</v>
      </c>
      <c r="F4039" s="132">
        <f t="shared" ref="F4039:F4102" si="191">IF(ISNUMBER(E4039),D4039*E4039,"")</f>
        <v>2307.3500000000004</v>
      </c>
      <c r="G4039" s="133">
        <f>IF($K4039="Padrão",BDI!$B$17,IF($K4039="Diferenciado",BDI!$E$17,0))</f>
        <v>0.18609999999999999</v>
      </c>
      <c r="H4039" s="131">
        <f t="shared" si="189"/>
        <v>547.35</v>
      </c>
      <c r="I4039" s="132">
        <f t="shared" si="190"/>
        <v>2736.75</v>
      </c>
      <c r="J4039" s="134"/>
      <c r="K4039" s="135" t="s">
        <v>2977</v>
      </c>
    </row>
    <row r="4040" spans="1:11" x14ac:dyDescent="0.25">
      <c r="A4040" s="128" t="s">
        <v>9456</v>
      </c>
      <c r="B4040" s="129" t="s">
        <v>9457</v>
      </c>
      <c r="C4040" s="130" t="s">
        <v>87</v>
      </c>
      <c r="D4040" s="130">
        <v>13</v>
      </c>
      <c r="E4040" s="176">
        <v>145.52000000000001</v>
      </c>
      <c r="F4040" s="132">
        <f t="shared" si="191"/>
        <v>1891.7600000000002</v>
      </c>
      <c r="G4040" s="133">
        <f>IF($K4040="Padrão",BDI!$B$17,IF($K4040="Diferenciado",BDI!$E$17,0))</f>
        <v>0.18609999999999999</v>
      </c>
      <c r="H4040" s="131">
        <f t="shared" si="189"/>
        <v>172.6</v>
      </c>
      <c r="I4040" s="132">
        <f t="shared" si="190"/>
        <v>2243.8000000000002</v>
      </c>
      <c r="J4040" s="134"/>
      <c r="K4040" s="135" t="s">
        <v>2977</v>
      </c>
    </row>
    <row r="4041" spans="1:11" x14ac:dyDescent="0.25">
      <c r="A4041" s="177" t="s">
        <v>2244</v>
      </c>
      <c r="B4041" s="129" t="s">
        <v>9458</v>
      </c>
      <c r="C4041" s="130" t="s">
        <v>106</v>
      </c>
      <c r="D4041" s="130">
        <v>525</v>
      </c>
      <c r="E4041" s="131">
        <f ca="1">OFFSET(INDEX(Composições!A:H,MATCH(Orçamentária!A4041,Composições!A:A,0),8),2,0)</f>
        <v>4.1040000000000001</v>
      </c>
      <c r="F4041" s="132">
        <f t="shared" ca="1" si="191"/>
        <v>2154.6</v>
      </c>
      <c r="G4041" s="133">
        <f>IF($K4041="Padrão",BDI!$B$17,IF($K4041="Diferenciado",BDI!$E$17,0))</f>
        <v>0.18609999999999999</v>
      </c>
      <c r="H4041" s="131">
        <f t="shared" ca="1" si="189"/>
        <v>4.87</v>
      </c>
      <c r="I4041" s="132">
        <f t="shared" ca="1" si="190"/>
        <v>2556.75</v>
      </c>
      <c r="J4041" s="134"/>
      <c r="K4041" s="135" t="s">
        <v>2977</v>
      </c>
    </row>
    <row r="4042" spans="1:11" x14ac:dyDescent="0.25">
      <c r="A4042" s="177" t="s">
        <v>2245</v>
      </c>
      <c r="B4042" s="129" t="s">
        <v>9459</v>
      </c>
      <c r="C4042" s="130" t="s">
        <v>87</v>
      </c>
      <c r="D4042" s="130">
        <v>210</v>
      </c>
      <c r="E4042" s="131">
        <f ca="1">OFFSET(INDEX(Composições!A:H,MATCH(Orçamentária!A4042,Composições!A:A,0),8),2,0)</f>
        <v>2.7075</v>
      </c>
      <c r="F4042" s="132">
        <f t="shared" ca="1" si="191"/>
        <v>568.57500000000005</v>
      </c>
      <c r="G4042" s="133">
        <f>IF($K4042="Padrão",BDI!$B$17,IF($K4042="Diferenciado",BDI!$E$17,0))</f>
        <v>0.18609999999999999</v>
      </c>
      <c r="H4042" s="131">
        <f t="shared" ca="1" si="189"/>
        <v>3.21</v>
      </c>
      <c r="I4042" s="132">
        <f t="shared" ca="1" si="190"/>
        <v>674.1</v>
      </c>
      <c r="J4042" s="134"/>
      <c r="K4042" s="135" t="s">
        <v>2977</v>
      </c>
    </row>
    <row r="4043" spans="1:11" x14ac:dyDescent="0.25">
      <c r="A4043" s="177" t="s">
        <v>2246</v>
      </c>
      <c r="B4043" s="129" t="s">
        <v>9460</v>
      </c>
      <c r="C4043" s="130" t="s">
        <v>87</v>
      </c>
      <c r="D4043" s="130">
        <v>210</v>
      </c>
      <c r="E4043" s="131">
        <f ca="1">OFFSET(INDEX(Composições!A:H,MATCH(Orçamentária!A4043,Composições!A:A,0),8),2,0)</f>
        <v>2.052</v>
      </c>
      <c r="F4043" s="132">
        <f t="shared" ca="1" si="191"/>
        <v>430.92</v>
      </c>
      <c r="G4043" s="133">
        <f>IF($K4043="Padrão",BDI!$B$17,IF($K4043="Diferenciado",BDI!$E$17,0))</f>
        <v>0.18609999999999999</v>
      </c>
      <c r="H4043" s="131">
        <f t="shared" ca="1" si="189"/>
        <v>2.4300000000000002</v>
      </c>
      <c r="I4043" s="132">
        <f t="shared" ca="1" si="190"/>
        <v>510.3</v>
      </c>
      <c r="J4043" s="134"/>
      <c r="K4043" s="135" t="s">
        <v>2977</v>
      </c>
    </row>
    <row r="4044" spans="1:11" x14ac:dyDescent="0.25">
      <c r="A4044" s="177" t="s">
        <v>2247</v>
      </c>
      <c r="B4044" s="129" t="s">
        <v>9461</v>
      </c>
      <c r="C4044" s="130" t="s">
        <v>87</v>
      </c>
      <c r="D4044" s="130">
        <v>210</v>
      </c>
      <c r="E4044" s="131">
        <f ca="1">OFFSET(INDEX(Composições!A:H,MATCH(Orçamentária!A4044,Composições!A:A,0),8),2,0)</f>
        <v>12.292999999999999</v>
      </c>
      <c r="F4044" s="132">
        <f t="shared" ca="1" si="191"/>
        <v>2581.5299999999997</v>
      </c>
      <c r="G4044" s="133">
        <f>IF($K4044="Padrão",BDI!$B$17,IF($K4044="Diferenciado",BDI!$E$17,0))</f>
        <v>0.18609999999999999</v>
      </c>
      <c r="H4044" s="131">
        <f t="shared" ca="1" si="189"/>
        <v>14.58</v>
      </c>
      <c r="I4044" s="132">
        <f t="shared" ca="1" si="190"/>
        <v>3061.8</v>
      </c>
      <c r="J4044" s="134"/>
      <c r="K4044" s="135" t="s">
        <v>2977</v>
      </c>
    </row>
    <row r="4045" spans="1:11" x14ac:dyDescent="0.25">
      <c r="A4045" s="177" t="s">
        <v>2248</v>
      </c>
      <c r="B4045" s="129" t="s">
        <v>9462</v>
      </c>
      <c r="C4045" s="130" t="s">
        <v>106</v>
      </c>
      <c r="D4045" s="130">
        <v>75</v>
      </c>
      <c r="E4045" s="131">
        <f ca="1">OFFSET(INDEX(Composições!A:H,MATCH(Orçamentária!A4045,Composições!A:A,0),8),2,0)</f>
        <v>10.003499999999999</v>
      </c>
      <c r="F4045" s="132">
        <f t="shared" ca="1" si="191"/>
        <v>750.26249999999993</v>
      </c>
      <c r="G4045" s="133">
        <f>IF($K4045="Padrão",BDI!$B$17,IF($K4045="Diferenciado",BDI!$E$17,0))</f>
        <v>0.18609999999999999</v>
      </c>
      <c r="H4045" s="131">
        <f t="shared" ca="1" si="189"/>
        <v>11.87</v>
      </c>
      <c r="I4045" s="132">
        <f t="shared" ca="1" si="190"/>
        <v>890.25</v>
      </c>
      <c r="J4045" s="134"/>
      <c r="K4045" s="135" t="s">
        <v>2977</v>
      </c>
    </row>
    <row r="4046" spans="1:11" x14ac:dyDescent="0.25">
      <c r="A4046" s="177" t="s">
        <v>2249</v>
      </c>
      <c r="B4046" s="129" t="s">
        <v>9463</v>
      </c>
      <c r="C4046" s="130" t="s">
        <v>87</v>
      </c>
      <c r="D4046" s="130">
        <v>35</v>
      </c>
      <c r="E4046" s="131">
        <f ca="1">OFFSET(INDEX(Composições!A:H,MATCH(Orçamentária!A4046,Composições!A:A,0),8),2,0)</f>
        <v>14.259499999999999</v>
      </c>
      <c r="F4046" s="132">
        <f t="shared" ca="1" si="191"/>
        <v>499.08249999999998</v>
      </c>
      <c r="G4046" s="133">
        <f>IF($K4046="Padrão",BDI!$B$17,IF($K4046="Diferenciado",BDI!$E$17,0))</f>
        <v>0.18609999999999999</v>
      </c>
      <c r="H4046" s="131">
        <f t="shared" ca="1" si="189"/>
        <v>16.91</v>
      </c>
      <c r="I4046" s="132">
        <f t="shared" ca="1" si="190"/>
        <v>591.85</v>
      </c>
      <c r="J4046" s="134"/>
      <c r="K4046" s="135" t="s">
        <v>2977</v>
      </c>
    </row>
    <row r="4047" spans="1:11" x14ac:dyDescent="0.25">
      <c r="A4047" s="177" t="s">
        <v>2250</v>
      </c>
      <c r="B4047" s="129" t="s">
        <v>9464</v>
      </c>
      <c r="C4047" s="130" t="s">
        <v>87</v>
      </c>
      <c r="D4047" s="130">
        <v>35</v>
      </c>
      <c r="E4047" s="131">
        <f ca="1">OFFSET(INDEX(Composições!A:H,MATCH(Orçamentária!A4047,Composições!A:A,0),8),2,0)</f>
        <v>5.0255000000000001</v>
      </c>
      <c r="F4047" s="132">
        <f t="shared" ca="1" si="191"/>
        <v>175.89250000000001</v>
      </c>
      <c r="G4047" s="133">
        <f>IF($K4047="Padrão",BDI!$B$17,IF($K4047="Diferenciado",BDI!$E$17,0))</f>
        <v>0.18609999999999999</v>
      </c>
      <c r="H4047" s="131">
        <f t="shared" ca="1" si="189"/>
        <v>5.96</v>
      </c>
      <c r="I4047" s="132">
        <f t="shared" ca="1" si="190"/>
        <v>208.6</v>
      </c>
      <c r="J4047" s="134"/>
      <c r="K4047" s="135" t="s">
        <v>2977</v>
      </c>
    </row>
    <row r="4048" spans="1:11" x14ac:dyDescent="0.25">
      <c r="A4048" s="177" t="s">
        <v>2251</v>
      </c>
      <c r="B4048" s="129" t="s">
        <v>9465</v>
      </c>
      <c r="C4048" s="130" t="s">
        <v>87</v>
      </c>
      <c r="D4048" s="130">
        <v>75</v>
      </c>
      <c r="E4048" s="131">
        <f ca="1">OFFSET(INDEX(Composições!A:H,MATCH(Orçamentária!A4048,Composições!A:A,0),8),2,0)</f>
        <v>14.297499999999999</v>
      </c>
      <c r="F4048" s="132">
        <f t="shared" ca="1" si="191"/>
        <v>1072.3125</v>
      </c>
      <c r="G4048" s="133">
        <f>IF($K4048="Padrão",BDI!$B$17,IF($K4048="Diferenciado",BDI!$E$17,0))</f>
        <v>0.18609999999999999</v>
      </c>
      <c r="H4048" s="131">
        <f t="shared" ca="1" si="189"/>
        <v>16.96</v>
      </c>
      <c r="I4048" s="132">
        <f t="shared" ca="1" si="190"/>
        <v>1272</v>
      </c>
      <c r="J4048" s="134"/>
      <c r="K4048" s="135" t="s">
        <v>2977</v>
      </c>
    </row>
    <row r="4049" spans="1:11" x14ac:dyDescent="0.25">
      <c r="A4049" s="177" t="s">
        <v>2252</v>
      </c>
      <c r="B4049" s="129" t="s">
        <v>9466</v>
      </c>
      <c r="C4049" s="130" t="s">
        <v>87</v>
      </c>
      <c r="D4049" s="130">
        <v>75</v>
      </c>
      <c r="E4049" s="131">
        <f ca="1">OFFSET(INDEX(Composições!A:H,MATCH(Orçamentária!A4049,Composições!A:A,0),8),2,0)</f>
        <v>1.0640000000000001</v>
      </c>
      <c r="F4049" s="132">
        <f t="shared" ca="1" si="191"/>
        <v>79.800000000000011</v>
      </c>
      <c r="G4049" s="133">
        <f>IF($K4049="Padrão",BDI!$B$17,IF($K4049="Diferenciado",BDI!$E$17,0))</f>
        <v>0.18609999999999999</v>
      </c>
      <c r="H4049" s="131">
        <f t="shared" ca="1" si="189"/>
        <v>1.26</v>
      </c>
      <c r="I4049" s="132">
        <f t="shared" ca="1" si="190"/>
        <v>94.5</v>
      </c>
      <c r="J4049" s="134"/>
      <c r="K4049" s="135" t="s">
        <v>2977</v>
      </c>
    </row>
    <row r="4050" spans="1:11" x14ac:dyDescent="0.25">
      <c r="A4050" s="177" t="s">
        <v>2253</v>
      </c>
      <c r="B4050" s="129" t="s">
        <v>9467</v>
      </c>
      <c r="C4050" s="130" t="s">
        <v>106</v>
      </c>
      <c r="D4050" s="130">
        <v>500.00000000000006</v>
      </c>
      <c r="E4050" s="131">
        <f ca="1">OFFSET(INDEX(Composições!A:H,MATCH(Orçamentária!A4050,Composições!A:A,0),8),2,0)</f>
        <v>31.264499999999995</v>
      </c>
      <c r="F4050" s="132">
        <f t="shared" ca="1" si="191"/>
        <v>15632.25</v>
      </c>
      <c r="G4050" s="133">
        <f>IF($K4050="Padrão",BDI!$B$17,IF($K4050="Diferenciado",BDI!$E$17,0))</f>
        <v>0.18609999999999999</v>
      </c>
      <c r="H4050" s="131">
        <f t="shared" ca="1" si="189"/>
        <v>37.08</v>
      </c>
      <c r="I4050" s="132">
        <f t="shared" ca="1" si="190"/>
        <v>18540</v>
      </c>
      <c r="J4050" s="134"/>
      <c r="K4050" s="135" t="s">
        <v>2977</v>
      </c>
    </row>
    <row r="4051" spans="1:11" x14ac:dyDescent="0.25">
      <c r="A4051" s="128" t="s">
        <v>9468</v>
      </c>
      <c r="B4051" s="129" t="s">
        <v>9469</v>
      </c>
      <c r="C4051" s="130" t="s">
        <v>87</v>
      </c>
      <c r="D4051" s="130">
        <v>25</v>
      </c>
      <c r="E4051" s="176">
        <v>1.51</v>
      </c>
      <c r="F4051" s="132">
        <f t="shared" si="191"/>
        <v>37.75</v>
      </c>
      <c r="G4051" s="133">
        <f>IF($K4051="Padrão",BDI!$B$17,IF($K4051="Diferenciado",BDI!$E$17,0))</f>
        <v>0.18609999999999999</v>
      </c>
      <c r="H4051" s="131">
        <f t="shared" si="189"/>
        <v>1.79</v>
      </c>
      <c r="I4051" s="132">
        <f t="shared" si="190"/>
        <v>44.75</v>
      </c>
      <c r="J4051" s="134"/>
      <c r="K4051" s="135" t="s">
        <v>2977</v>
      </c>
    </row>
    <row r="4052" spans="1:11" x14ac:dyDescent="0.25">
      <c r="A4052" s="128" t="s">
        <v>9470</v>
      </c>
      <c r="B4052" s="129" t="s">
        <v>9471</v>
      </c>
      <c r="C4052" s="130" t="s">
        <v>87</v>
      </c>
      <c r="D4052" s="130">
        <v>25</v>
      </c>
      <c r="E4052" s="176">
        <v>0.76</v>
      </c>
      <c r="F4052" s="132">
        <f t="shared" si="191"/>
        <v>19</v>
      </c>
      <c r="G4052" s="133">
        <f>IF($K4052="Padrão",BDI!$B$17,IF($K4052="Diferenciado",BDI!$E$17,0))</f>
        <v>0.18609999999999999</v>
      </c>
      <c r="H4052" s="131">
        <f t="shared" si="189"/>
        <v>0.9</v>
      </c>
      <c r="I4052" s="132">
        <f t="shared" si="190"/>
        <v>22.5</v>
      </c>
      <c r="J4052" s="134"/>
      <c r="K4052" s="135" t="s">
        <v>2977</v>
      </c>
    </row>
    <row r="4053" spans="1:11" x14ac:dyDescent="0.25">
      <c r="A4053" s="177" t="s">
        <v>2254</v>
      </c>
      <c r="B4053" s="129" t="s">
        <v>9472</v>
      </c>
      <c r="C4053" s="130" t="s">
        <v>106</v>
      </c>
      <c r="D4053" s="130">
        <v>500.00000000000006</v>
      </c>
      <c r="E4053" s="131">
        <f ca="1">OFFSET(INDEX(Composições!A:H,MATCH(Orçamentária!A4053,Composições!A:A,0),8),2,0)</f>
        <v>48.098500000000001</v>
      </c>
      <c r="F4053" s="132">
        <f t="shared" ca="1" si="191"/>
        <v>24049.250000000004</v>
      </c>
      <c r="G4053" s="133">
        <f>IF($K4053="Padrão",BDI!$B$17,IF($K4053="Diferenciado",BDI!$E$17,0))</f>
        <v>0.18609999999999999</v>
      </c>
      <c r="H4053" s="131">
        <f t="shared" ca="1" si="189"/>
        <v>57.05</v>
      </c>
      <c r="I4053" s="132">
        <f t="shared" ca="1" si="190"/>
        <v>28525</v>
      </c>
      <c r="J4053" s="134"/>
      <c r="K4053" s="135" t="s">
        <v>2977</v>
      </c>
    </row>
    <row r="4054" spans="1:11" x14ac:dyDescent="0.25">
      <c r="A4054" s="128" t="s">
        <v>9473</v>
      </c>
      <c r="B4054" s="129" t="s">
        <v>9474</v>
      </c>
      <c r="C4054" s="130" t="s">
        <v>87</v>
      </c>
      <c r="D4054" s="130">
        <v>25</v>
      </c>
      <c r="E4054" s="176">
        <v>2.39</v>
      </c>
      <c r="F4054" s="132">
        <f t="shared" si="191"/>
        <v>59.75</v>
      </c>
      <c r="G4054" s="133">
        <f>IF($K4054="Padrão",BDI!$B$17,IF($K4054="Diferenciado",BDI!$E$17,0))</f>
        <v>0.18609999999999999</v>
      </c>
      <c r="H4054" s="131">
        <f t="shared" si="189"/>
        <v>2.83</v>
      </c>
      <c r="I4054" s="132">
        <f t="shared" si="190"/>
        <v>70.75</v>
      </c>
      <c r="J4054" s="134"/>
      <c r="K4054" s="135" t="s">
        <v>2977</v>
      </c>
    </row>
    <row r="4055" spans="1:11" x14ac:dyDescent="0.25">
      <c r="A4055" s="128" t="s">
        <v>9475</v>
      </c>
      <c r="B4055" s="129" t="s">
        <v>9476</v>
      </c>
      <c r="C4055" s="130" t="s">
        <v>87</v>
      </c>
      <c r="D4055" s="130">
        <v>25</v>
      </c>
      <c r="E4055" s="176">
        <v>1.07</v>
      </c>
      <c r="F4055" s="132">
        <f t="shared" si="191"/>
        <v>26.75</v>
      </c>
      <c r="G4055" s="133">
        <f>IF($K4055="Padrão",BDI!$B$17,IF($K4055="Diferenciado",BDI!$E$17,0))</f>
        <v>0.18609999999999999</v>
      </c>
      <c r="H4055" s="131">
        <f t="shared" si="189"/>
        <v>1.27</v>
      </c>
      <c r="I4055" s="132">
        <f t="shared" si="190"/>
        <v>31.75</v>
      </c>
      <c r="J4055" s="134"/>
      <c r="K4055" s="135" t="s">
        <v>2977</v>
      </c>
    </row>
    <row r="4056" spans="1:11" x14ac:dyDescent="0.25">
      <c r="A4056" s="177" t="s">
        <v>2255</v>
      </c>
      <c r="B4056" s="129" t="s">
        <v>9477</v>
      </c>
      <c r="C4056" s="130" t="s">
        <v>106</v>
      </c>
      <c r="D4056" s="130">
        <v>500.00000000000006</v>
      </c>
      <c r="E4056" s="131">
        <f ca="1">OFFSET(INDEX(Composições!A:H,MATCH(Orçamentária!A4056,Composições!A:A,0),8),2,0)</f>
        <v>65.236499999999992</v>
      </c>
      <c r="F4056" s="132">
        <f t="shared" ca="1" si="191"/>
        <v>32618.25</v>
      </c>
      <c r="G4056" s="133">
        <f>IF($K4056="Padrão",BDI!$B$17,IF($K4056="Diferenciado",BDI!$E$17,0))</f>
        <v>0.18609999999999999</v>
      </c>
      <c r="H4056" s="131">
        <f t="shared" ca="1" si="189"/>
        <v>77.38</v>
      </c>
      <c r="I4056" s="132">
        <f t="shared" ca="1" si="190"/>
        <v>38690</v>
      </c>
      <c r="J4056" s="134"/>
      <c r="K4056" s="135" t="s">
        <v>2977</v>
      </c>
    </row>
    <row r="4057" spans="1:11" x14ac:dyDescent="0.25">
      <c r="A4057" s="177" t="s">
        <v>2256</v>
      </c>
      <c r="B4057" s="129" t="s">
        <v>9478</v>
      </c>
      <c r="C4057" s="130" t="s">
        <v>87</v>
      </c>
      <c r="D4057" s="130">
        <v>13</v>
      </c>
      <c r="E4057" s="131">
        <f ca="1">OFFSET(INDEX(Composições!A:H,MATCH(Orçamentária!A4057,Composições!A:A,0),8),2,0)</f>
        <v>8.3219999999999992</v>
      </c>
      <c r="F4057" s="132">
        <f t="shared" ca="1" si="191"/>
        <v>108.18599999999999</v>
      </c>
      <c r="G4057" s="133">
        <f>IF($K4057="Padrão",BDI!$B$17,IF($K4057="Diferenciado",BDI!$E$17,0))</f>
        <v>0.18609999999999999</v>
      </c>
      <c r="H4057" s="131">
        <f t="shared" ca="1" si="189"/>
        <v>9.8699999999999992</v>
      </c>
      <c r="I4057" s="132">
        <f t="shared" ca="1" si="190"/>
        <v>128.31</v>
      </c>
      <c r="J4057" s="134"/>
      <c r="K4057" s="135" t="s">
        <v>2977</v>
      </c>
    </row>
    <row r="4058" spans="1:11" x14ac:dyDescent="0.25">
      <c r="A4058" s="177" t="s">
        <v>2257</v>
      </c>
      <c r="B4058" s="129" t="s">
        <v>9479</v>
      </c>
      <c r="C4058" s="130" t="s">
        <v>87</v>
      </c>
      <c r="D4058" s="130">
        <v>13</v>
      </c>
      <c r="E4058" s="131">
        <f ca="1">OFFSET(INDEX(Composições!A:H,MATCH(Orçamentária!A4058,Composições!A:A,0),8),2,0)</f>
        <v>4.6265000000000001</v>
      </c>
      <c r="F4058" s="132">
        <f t="shared" ca="1" si="191"/>
        <v>60.144500000000001</v>
      </c>
      <c r="G4058" s="133">
        <f>IF($K4058="Padrão",BDI!$B$17,IF($K4058="Diferenciado",BDI!$E$17,0))</f>
        <v>0.18609999999999999</v>
      </c>
      <c r="H4058" s="131">
        <f t="shared" ca="1" si="189"/>
        <v>5.49</v>
      </c>
      <c r="I4058" s="132">
        <f t="shared" ca="1" si="190"/>
        <v>71.37</v>
      </c>
      <c r="J4058" s="134"/>
      <c r="K4058" s="135" t="s">
        <v>2977</v>
      </c>
    </row>
    <row r="4059" spans="1:11" x14ac:dyDescent="0.25">
      <c r="A4059" s="177" t="s">
        <v>2258</v>
      </c>
      <c r="B4059" s="129" t="s">
        <v>9480</v>
      </c>
      <c r="C4059" s="130" t="s">
        <v>106</v>
      </c>
      <c r="D4059" s="130">
        <v>500.00000000000006</v>
      </c>
      <c r="E4059" s="131">
        <f ca="1">OFFSET(INDEX(Composições!A:H,MATCH(Orçamentária!A4059,Composições!A:A,0),8),2,0)</f>
        <v>81.139499999999998</v>
      </c>
      <c r="F4059" s="132">
        <f t="shared" ca="1" si="191"/>
        <v>40569.750000000007</v>
      </c>
      <c r="G4059" s="133">
        <f>IF($K4059="Padrão",BDI!$B$17,IF($K4059="Diferenciado",BDI!$E$17,0))</f>
        <v>0.18609999999999999</v>
      </c>
      <c r="H4059" s="131">
        <f t="shared" ca="1" si="189"/>
        <v>96.24</v>
      </c>
      <c r="I4059" s="132">
        <f t="shared" ca="1" si="190"/>
        <v>48120</v>
      </c>
      <c r="J4059" s="134"/>
      <c r="K4059" s="135" t="s">
        <v>2977</v>
      </c>
    </row>
    <row r="4060" spans="1:11" x14ac:dyDescent="0.25">
      <c r="A4060" s="128" t="s">
        <v>9481</v>
      </c>
      <c r="B4060" s="129" t="s">
        <v>9482</v>
      </c>
      <c r="C4060" s="130" t="s">
        <v>87</v>
      </c>
      <c r="D4060" s="130">
        <v>25</v>
      </c>
      <c r="E4060" s="176">
        <v>5.8</v>
      </c>
      <c r="F4060" s="132">
        <f t="shared" si="191"/>
        <v>145</v>
      </c>
      <c r="G4060" s="133">
        <f>IF($K4060="Padrão",BDI!$B$17,IF($K4060="Diferenciado",BDI!$E$17,0))</f>
        <v>0.18609999999999999</v>
      </c>
      <c r="H4060" s="131">
        <f t="shared" si="189"/>
        <v>6.88</v>
      </c>
      <c r="I4060" s="132">
        <f t="shared" si="190"/>
        <v>172</v>
      </c>
      <c r="J4060" s="134"/>
      <c r="K4060" s="135" t="s">
        <v>2977</v>
      </c>
    </row>
    <row r="4061" spans="1:11" x14ac:dyDescent="0.25">
      <c r="A4061" s="128" t="s">
        <v>9483</v>
      </c>
      <c r="B4061" s="129" t="s">
        <v>9484</v>
      </c>
      <c r="C4061" s="130" t="s">
        <v>87</v>
      </c>
      <c r="D4061" s="130">
        <v>25</v>
      </c>
      <c r="E4061" s="176">
        <v>2.23</v>
      </c>
      <c r="F4061" s="132">
        <f t="shared" si="191"/>
        <v>55.75</v>
      </c>
      <c r="G4061" s="133">
        <f>IF($K4061="Padrão",BDI!$B$17,IF($K4061="Diferenciado",BDI!$E$17,0))</f>
        <v>0.18609999999999999</v>
      </c>
      <c r="H4061" s="131">
        <f t="shared" si="189"/>
        <v>2.65</v>
      </c>
      <c r="I4061" s="132">
        <f t="shared" si="190"/>
        <v>66.25</v>
      </c>
      <c r="J4061" s="134"/>
      <c r="K4061" s="135" t="s">
        <v>2977</v>
      </c>
    </row>
    <row r="4062" spans="1:11" x14ac:dyDescent="0.25">
      <c r="A4062" s="177" t="s">
        <v>2259</v>
      </c>
      <c r="B4062" s="129" t="s">
        <v>9485</v>
      </c>
      <c r="C4062" s="130" t="s">
        <v>106</v>
      </c>
      <c r="D4062" s="130">
        <v>250.00000000000003</v>
      </c>
      <c r="E4062" s="131">
        <f ca="1">OFFSET(INDEX(Composições!A:H,MATCH(Orçamentária!A4062,Composições!A:A,0),8),2,0)</f>
        <v>98.134999999999991</v>
      </c>
      <c r="F4062" s="132">
        <f t="shared" ca="1" si="191"/>
        <v>24533.75</v>
      </c>
      <c r="G4062" s="133">
        <f>IF($K4062="Padrão",BDI!$B$17,IF($K4062="Diferenciado",BDI!$E$17,0))</f>
        <v>0.18609999999999999</v>
      </c>
      <c r="H4062" s="131">
        <f t="shared" ca="1" si="189"/>
        <v>116.4</v>
      </c>
      <c r="I4062" s="132">
        <f t="shared" ca="1" si="190"/>
        <v>29100</v>
      </c>
      <c r="J4062" s="134"/>
      <c r="K4062" s="135" t="s">
        <v>2977</v>
      </c>
    </row>
    <row r="4063" spans="1:11" x14ac:dyDescent="0.25">
      <c r="A4063" s="177" t="s">
        <v>2260</v>
      </c>
      <c r="B4063" s="129" t="s">
        <v>9486</v>
      </c>
      <c r="C4063" s="130" t="s">
        <v>87</v>
      </c>
      <c r="D4063" s="130">
        <v>13</v>
      </c>
      <c r="E4063" s="131">
        <f ca="1">OFFSET(INDEX(Composições!A:H,MATCH(Orçamentária!A4063,Composições!A:A,0),8),2,0)</f>
        <v>18.772000000000002</v>
      </c>
      <c r="F4063" s="132">
        <f t="shared" ca="1" si="191"/>
        <v>244.03600000000003</v>
      </c>
      <c r="G4063" s="133">
        <f>IF($K4063="Padrão",BDI!$B$17,IF($K4063="Diferenciado",BDI!$E$17,0))</f>
        <v>0.18609999999999999</v>
      </c>
      <c r="H4063" s="131">
        <f t="shared" ca="1" si="189"/>
        <v>22.27</v>
      </c>
      <c r="I4063" s="132">
        <f t="shared" ca="1" si="190"/>
        <v>289.51</v>
      </c>
      <c r="J4063" s="134"/>
      <c r="K4063" s="135" t="s">
        <v>2977</v>
      </c>
    </row>
    <row r="4064" spans="1:11" x14ac:dyDescent="0.25">
      <c r="A4064" s="177" t="s">
        <v>2261</v>
      </c>
      <c r="B4064" s="129" t="s">
        <v>9487</v>
      </c>
      <c r="C4064" s="130" t="s">
        <v>87</v>
      </c>
      <c r="D4064" s="130">
        <v>13</v>
      </c>
      <c r="E4064" s="131">
        <f ca="1">OFFSET(INDEX(Composições!A:H,MATCH(Orçamentária!A4064,Composições!A:A,0),8),2,0)</f>
        <v>8.8919999999999995</v>
      </c>
      <c r="F4064" s="132">
        <f t="shared" ca="1" si="191"/>
        <v>115.59599999999999</v>
      </c>
      <c r="G4064" s="133">
        <f>IF($K4064="Padrão",BDI!$B$17,IF($K4064="Diferenciado",BDI!$E$17,0))</f>
        <v>0.18609999999999999</v>
      </c>
      <c r="H4064" s="131">
        <f t="shared" ca="1" si="189"/>
        <v>10.55</v>
      </c>
      <c r="I4064" s="132">
        <f t="shared" ca="1" si="190"/>
        <v>137.15</v>
      </c>
      <c r="J4064" s="134"/>
      <c r="K4064" s="135" t="s">
        <v>2977</v>
      </c>
    </row>
    <row r="4065" spans="1:11" x14ac:dyDescent="0.25">
      <c r="A4065" s="128" t="s">
        <v>9488</v>
      </c>
      <c r="B4065" s="129" t="s">
        <v>9489</v>
      </c>
      <c r="C4065" s="130" t="s">
        <v>106</v>
      </c>
      <c r="D4065" s="130">
        <v>250.00000000000003</v>
      </c>
      <c r="E4065" s="176">
        <v>45.68</v>
      </c>
      <c r="F4065" s="132">
        <f t="shared" si="191"/>
        <v>11420.000000000002</v>
      </c>
      <c r="G4065" s="133">
        <f>IF($K4065="Padrão",BDI!$B$17,IF($K4065="Diferenciado",BDI!$E$17,0))</f>
        <v>0.18609999999999999</v>
      </c>
      <c r="H4065" s="131">
        <f t="shared" si="189"/>
        <v>54.18</v>
      </c>
      <c r="I4065" s="132">
        <f t="shared" si="190"/>
        <v>13545</v>
      </c>
      <c r="J4065" s="134"/>
      <c r="K4065" s="135" t="s">
        <v>2977</v>
      </c>
    </row>
    <row r="4066" spans="1:11" x14ac:dyDescent="0.25">
      <c r="A4066" s="128" t="s">
        <v>9490</v>
      </c>
      <c r="B4066" s="129" t="s">
        <v>9491</v>
      </c>
      <c r="C4066" s="130" t="s">
        <v>87</v>
      </c>
      <c r="D4066" s="130">
        <v>20</v>
      </c>
      <c r="E4066" s="176">
        <v>11.5</v>
      </c>
      <c r="F4066" s="132">
        <f t="shared" si="191"/>
        <v>230</v>
      </c>
      <c r="G4066" s="133">
        <f>IF($K4066="Padrão",BDI!$B$17,IF($K4066="Diferenciado",BDI!$E$17,0))</f>
        <v>0.18609999999999999</v>
      </c>
      <c r="H4066" s="131">
        <f t="shared" si="189"/>
        <v>13.64</v>
      </c>
      <c r="I4066" s="132">
        <f t="shared" si="190"/>
        <v>272.8</v>
      </c>
      <c r="J4066" s="134"/>
      <c r="K4066" s="135" t="s">
        <v>2977</v>
      </c>
    </row>
    <row r="4067" spans="1:11" x14ac:dyDescent="0.25">
      <c r="A4067" s="128" t="s">
        <v>9492</v>
      </c>
      <c r="B4067" s="129" t="s">
        <v>9493</v>
      </c>
      <c r="C4067" s="130" t="s">
        <v>87</v>
      </c>
      <c r="D4067" s="130">
        <v>20</v>
      </c>
      <c r="E4067" s="176">
        <v>4.43</v>
      </c>
      <c r="F4067" s="132">
        <f t="shared" si="191"/>
        <v>88.6</v>
      </c>
      <c r="G4067" s="133">
        <f>IF($K4067="Padrão",BDI!$B$17,IF($K4067="Diferenciado",BDI!$E$17,0))</f>
        <v>0.18609999999999999</v>
      </c>
      <c r="H4067" s="131">
        <f t="shared" si="189"/>
        <v>5.25</v>
      </c>
      <c r="I4067" s="132">
        <f t="shared" si="190"/>
        <v>105</v>
      </c>
      <c r="J4067" s="134"/>
      <c r="K4067" s="135" t="s">
        <v>2977</v>
      </c>
    </row>
    <row r="4068" spans="1:11" x14ac:dyDescent="0.25">
      <c r="A4068" s="128" t="s">
        <v>9494</v>
      </c>
      <c r="B4068" s="129" t="s">
        <v>9495</v>
      </c>
      <c r="C4068" s="130" t="s">
        <v>87</v>
      </c>
      <c r="D4068" s="130">
        <v>20</v>
      </c>
      <c r="E4068" s="176">
        <v>8.1199999999999992</v>
      </c>
      <c r="F4068" s="132">
        <f t="shared" si="191"/>
        <v>162.39999999999998</v>
      </c>
      <c r="G4068" s="133">
        <f>IF($K4068="Padrão",BDI!$B$17,IF($K4068="Diferenciado",BDI!$E$17,0))</f>
        <v>0.18609999999999999</v>
      </c>
      <c r="H4068" s="131">
        <f t="shared" si="189"/>
        <v>9.6300000000000008</v>
      </c>
      <c r="I4068" s="132">
        <f t="shared" si="190"/>
        <v>192.6</v>
      </c>
      <c r="J4068" s="134"/>
      <c r="K4068" s="135" t="s">
        <v>2977</v>
      </c>
    </row>
    <row r="4069" spans="1:11" x14ac:dyDescent="0.25">
      <c r="A4069" s="177" t="s">
        <v>2262</v>
      </c>
      <c r="B4069" s="129" t="s">
        <v>9496</v>
      </c>
      <c r="C4069" s="130" t="s">
        <v>106</v>
      </c>
      <c r="D4069" s="130">
        <v>15</v>
      </c>
      <c r="E4069" s="131">
        <f ca="1">OFFSET(INDEX(Composições!A:H,MATCH(Orçamentária!A4069,Composições!A:A,0),8),2,0)</f>
        <v>157.79499999999999</v>
      </c>
      <c r="F4069" s="132">
        <f t="shared" ca="1" si="191"/>
        <v>2366.9249999999997</v>
      </c>
      <c r="G4069" s="133">
        <f>IF($K4069="Padrão",BDI!$B$17,IF($K4069="Diferenciado",BDI!$E$17,0))</f>
        <v>0.18609999999999999</v>
      </c>
      <c r="H4069" s="131">
        <f t="shared" ca="1" si="189"/>
        <v>187.16</v>
      </c>
      <c r="I4069" s="132">
        <f t="shared" ca="1" si="190"/>
        <v>2807.4</v>
      </c>
      <c r="J4069" s="134"/>
      <c r="K4069" s="135" t="s">
        <v>2977</v>
      </c>
    </row>
    <row r="4070" spans="1:11" x14ac:dyDescent="0.25">
      <c r="A4070" s="177" t="s">
        <v>2263</v>
      </c>
      <c r="B4070" s="129" t="s">
        <v>9497</v>
      </c>
      <c r="C4070" s="130" t="s">
        <v>87</v>
      </c>
      <c r="D4070" s="130">
        <v>13</v>
      </c>
      <c r="E4070" s="131">
        <f ca="1">OFFSET(INDEX(Composições!A:H,MATCH(Orçamentária!A4070,Composições!A:A,0),8),2,0)</f>
        <v>32.242999999999995</v>
      </c>
      <c r="F4070" s="132">
        <f t="shared" ca="1" si="191"/>
        <v>419.15899999999993</v>
      </c>
      <c r="G4070" s="133">
        <f>IF($K4070="Padrão",BDI!$B$17,IF($K4070="Diferenciado",BDI!$E$17,0))</f>
        <v>0.18609999999999999</v>
      </c>
      <c r="H4070" s="131">
        <f t="shared" ca="1" si="189"/>
        <v>38.24</v>
      </c>
      <c r="I4070" s="132">
        <f t="shared" ca="1" si="190"/>
        <v>497.12</v>
      </c>
      <c r="J4070" s="134"/>
      <c r="K4070" s="135" t="s">
        <v>2977</v>
      </c>
    </row>
    <row r="4071" spans="1:11" x14ac:dyDescent="0.25">
      <c r="A4071" s="177" t="s">
        <v>2264</v>
      </c>
      <c r="B4071" s="129" t="s">
        <v>9498</v>
      </c>
      <c r="C4071" s="130" t="s">
        <v>87</v>
      </c>
      <c r="D4071" s="130">
        <v>10</v>
      </c>
      <c r="E4071" s="131">
        <f ca="1">OFFSET(INDEX(Composições!A:H,MATCH(Orçamentária!A4071,Composições!A:A,0),8),2,0)</f>
        <v>17.841000000000001</v>
      </c>
      <c r="F4071" s="132">
        <f t="shared" ca="1" si="191"/>
        <v>178.41000000000003</v>
      </c>
      <c r="G4071" s="133">
        <f>IF($K4071="Padrão",BDI!$B$17,IF($K4071="Diferenciado",BDI!$E$17,0))</f>
        <v>0.18609999999999999</v>
      </c>
      <c r="H4071" s="131">
        <f t="shared" ca="1" si="189"/>
        <v>21.16</v>
      </c>
      <c r="I4071" s="132">
        <f t="shared" ca="1" si="190"/>
        <v>211.6</v>
      </c>
      <c r="J4071" s="134"/>
      <c r="K4071" s="135" t="s">
        <v>2977</v>
      </c>
    </row>
    <row r="4072" spans="1:11" x14ac:dyDescent="0.25">
      <c r="A4072" s="128" t="s">
        <v>9499</v>
      </c>
      <c r="B4072" s="129" t="s">
        <v>9500</v>
      </c>
      <c r="C4072" s="130" t="s">
        <v>106</v>
      </c>
      <c r="D4072" s="130">
        <v>15</v>
      </c>
      <c r="E4072" s="176">
        <v>79.989999999999995</v>
      </c>
      <c r="F4072" s="132">
        <f t="shared" si="191"/>
        <v>1199.8499999999999</v>
      </c>
      <c r="G4072" s="133">
        <f>IF($K4072="Padrão",BDI!$B$17,IF($K4072="Diferenciado",BDI!$E$17,0))</f>
        <v>0.18609999999999999</v>
      </c>
      <c r="H4072" s="131">
        <f t="shared" si="189"/>
        <v>94.88</v>
      </c>
      <c r="I4072" s="132">
        <f t="shared" si="190"/>
        <v>1423.2</v>
      </c>
      <c r="J4072" s="134"/>
      <c r="K4072" s="135" t="s">
        <v>2977</v>
      </c>
    </row>
    <row r="4073" spans="1:11" x14ac:dyDescent="0.25">
      <c r="A4073" s="128" t="s">
        <v>9501</v>
      </c>
      <c r="B4073" s="129" t="s">
        <v>9502</v>
      </c>
      <c r="C4073" s="130" t="s">
        <v>87</v>
      </c>
      <c r="D4073" s="130">
        <v>8</v>
      </c>
      <c r="E4073" s="176">
        <v>18.010000000000002</v>
      </c>
      <c r="F4073" s="132">
        <f t="shared" si="191"/>
        <v>144.08000000000001</v>
      </c>
      <c r="G4073" s="133">
        <f>IF($K4073="Padrão",BDI!$B$17,IF($K4073="Diferenciado",BDI!$E$17,0))</f>
        <v>0.18609999999999999</v>
      </c>
      <c r="H4073" s="131">
        <f t="shared" si="189"/>
        <v>21.36</v>
      </c>
      <c r="I4073" s="132">
        <f t="shared" si="190"/>
        <v>170.88</v>
      </c>
      <c r="J4073" s="134"/>
      <c r="K4073" s="135" t="s">
        <v>2977</v>
      </c>
    </row>
    <row r="4074" spans="1:11" x14ac:dyDescent="0.25">
      <c r="A4074" s="128" t="s">
        <v>9503</v>
      </c>
      <c r="B4074" s="129" t="s">
        <v>9504</v>
      </c>
      <c r="C4074" s="130" t="s">
        <v>87</v>
      </c>
      <c r="D4074" s="130">
        <v>10</v>
      </c>
      <c r="E4074" s="176">
        <v>13.54</v>
      </c>
      <c r="F4074" s="132">
        <f t="shared" si="191"/>
        <v>135.39999999999998</v>
      </c>
      <c r="G4074" s="133">
        <f>IF($K4074="Padrão",BDI!$B$17,IF($K4074="Diferenciado",BDI!$E$17,0))</f>
        <v>0.18609999999999999</v>
      </c>
      <c r="H4074" s="131">
        <f t="shared" si="189"/>
        <v>16.059999999999999</v>
      </c>
      <c r="I4074" s="132">
        <f t="shared" si="190"/>
        <v>160.6</v>
      </c>
      <c r="J4074" s="134"/>
      <c r="K4074" s="135" t="s">
        <v>2977</v>
      </c>
    </row>
    <row r="4075" spans="1:11" x14ac:dyDescent="0.25">
      <c r="A4075" s="128" t="s">
        <v>9505</v>
      </c>
      <c r="B4075" s="129" t="s">
        <v>9506</v>
      </c>
      <c r="C4075" s="130" t="s">
        <v>106</v>
      </c>
      <c r="D4075" s="130">
        <v>15</v>
      </c>
      <c r="E4075" s="176">
        <v>152.4</v>
      </c>
      <c r="F4075" s="132">
        <f t="shared" si="191"/>
        <v>2286</v>
      </c>
      <c r="G4075" s="133">
        <f>IF($K4075="Padrão",BDI!$B$17,IF($K4075="Diferenciado",BDI!$E$17,0))</f>
        <v>0.18609999999999999</v>
      </c>
      <c r="H4075" s="131">
        <f t="shared" si="189"/>
        <v>180.76</v>
      </c>
      <c r="I4075" s="132">
        <f t="shared" si="190"/>
        <v>2711.4</v>
      </c>
      <c r="J4075" s="134"/>
      <c r="K4075" s="135" t="s">
        <v>2977</v>
      </c>
    </row>
    <row r="4076" spans="1:11" x14ac:dyDescent="0.25">
      <c r="A4076" s="177" t="s">
        <v>2265</v>
      </c>
      <c r="B4076" s="129" t="s">
        <v>9507</v>
      </c>
      <c r="C4076" s="130" t="s">
        <v>87</v>
      </c>
      <c r="D4076" s="130">
        <v>8</v>
      </c>
      <c r="E4076" s="131">
        <f ca="1">OFFSET(INDEX(Composições!A:H,MATCH(Orçamentária!A4076,Composições!A:A,0),8),2,0)</f>
        <v>63.374499999999991</v>
      </c>
      <c r="F4076" s="132">
        <f t="shared" ca="1" si="191"/>
        <v>506.99599999999992</v>
      </c>
      <c r="G4076" s="133">
        <f>IF($K4076="Padrão",BDI!$B$17,IF($K4076="Diferenciado",BDI!$E$17,0))</f>
        <v>0.18609999999999999</v>
      </c>
      <c r="H4076" s="131">
        <f t="shared" ca="1" si="189"/>
        <v>75.17</v>
      </c>
      <c r="I4076" s="132">
        <f t="shared" ca="1" si="190"/>
        <v>601.36</v>
      </c>
      <c r="J4076" s="134"/>
      <c r="K4076" s="135" t="s">
        <v>2977</v>
      </c>
    </row>
    <row r="4077" spans="1:11" x14ac:dyDescent="0.25">
      <c r="A4077" s="177" t="s">
        <v>2266</v>
      </c>
      <c r="B4077" s="129" t="s">
        <v>9508</v>
      </c>
      <c r="C4077" s="130" t="s">
        <v>87</v>
      </c>
      <c r="D4077" s="130">
        <v>13</v>
      </c>
      <c r="E4077" s="131">
        <f ca="1">OFFSET(INDEX(Composições!A:H,MATCH(Orçamentária!A4077,Composições!A:A,0),8),2,0)</f>
        <v>39.367999999999995</v>
      </c>
      <c r="F4077" s="132">
        <f t="shared" ca="1" si="191"/>
        <v>511.78399999999993</v>
      </c>
      <c r="G4077" s="133">
        <f>IF($K4077="Padrão",BDI!$B$17,IF($K4077="Diferenciado",BDI!$E$17,0))</f>
        <v>0.18609999999999999</v>
      </c>
      <c r="H4077" s="131">
        <f t="shared" ca="1" si="189"/>
        <v>46.69</v>
      </c>
      <c r="I4077" s="132">
        <f t="shared" ca="1" si="190"/>
        <v>606.97</v>
      </c>
      <c r="J4077" s="134"/>
      <c r="K4077" s="135" t="s">
        <v>2977</v>
      </c>
    </row>
    <row r="4078" spans="1:11" x14ac:dyDescent="0.25">
      <c r="A4078" s="128" t="s">
        <v>9509</v>
      </c>
      <c r="B4078" s="129" t="s">
        <v>9510</v>
      </c>
      <c r="C4078" s="130" t="s">
        <v>106</v>
      </c>
      <c r="D4078" s="130">
        <v>15</v>
      </c>
      <c r="E4078" s="176">
        <v>147.38</v>
      </c>
      <c r="F4078" s="132">
        <f t="shared" si="191"/>
        <v>2210.6999999999998</v>
      </c>
      <c r="G4078" s="133">
        <f>IF($K4078="Padrão",BDI!$B$17,IF($K4078="Diferenciado",BDI!$E$17,0))</f>
        <v>0.18609999999999999</v>
      </c>
      <c r="H4078" s="131">
        <f t="shared" si="189"/>
        <v>174.81</v>
      </c>
      <c r="I4078" s="132">
        <f t="shared" si="190"/>
        <v>2622.15</v>
      </c>
      <c r="J4078" s="134"/>
      <c r="K4078" s="135" t="s">
        <v>2977</v>
      </c>
    </row>
    <row r="4079" spans="1:11" x14ac:dyDescent="0.25">
      <c r="A4079" s="177" t="s">
        <v>2267</v>
      </c>
      <c r="B4079" s="129" t="s">
        <v>9511</v>
      </c>
      <c r="C4079" s="130" t="s">
        <v>87</v>
      </c>
      <c r="D4079" s="130">
        <v>8</v>
      </c>
      <c r="E4079" s="131">
        <f ca="1">OFFSET(INDEX(Composições!A:H,MATCH(Orçamentária!A4079,Composições!A:A,0),8),2,0)</f>
        <v>97.260999999999996</v>
      </c>
      <c r="F4079" s="132">
        <f t="shared" ca="1" si="191"/>
        <v>778.08799999999997</v>
      </c>
      <c r="G4079" s="133">
        <f>IF($K4079="Padrão",BDI!$B$17,IF($K4079="Diferenciado",BDI!$E$17,0))</f>
        <v>0.18609999999999999</v>
      </c>
      <c r="H4079" s="131">
        <f t="shared" ca="1" si="189"/>
        <v>115.36</v>
      </c>
      <c r="I4079" s="132">
        <f t="shared" ca="1" si="190"/>
        <v>922.88</v>
      </c>
      <c r="J4079" s="134"/>
      <c r="K4079" s="135" t="s">
        <v>2977</v>
      </c>
    </row>
    <row r="4080" spans="1:11" x14ac:dyDescent="0.25">
      <c r="A4080" s="177" t="s">
        <v>2268</v>
      </c>
      <c r="B4080" s="129" t="s">
        <v>9512</v>
      </c>
      <c r="C4080" s="130" t="s">
        <v>87</v>
      </c>
      <c r="D4080" s="130">
        <v>13</v>
      </c>
      <c r="E4080" s="131">
        <f ca="1">OFFSET(INDEX(Composições!A:H,MATCH(Orçamentária!A4080,Composições!A:A,0),8),2,0)</f>
        <v>49.932000000000002</v>
      </c>
      <c r="F4080" s="132">
        <f t="shared" ca="1" si="191"/>
        <v>649.11599999999999</v>
      </c>
      <c r="G4080" s="133">
        <f>IF($K4080="Padrão",BDI!$B$17,IF($K4080="Diferenciado",BDI!$E$17,0))</f>
        <v>0.18609999999999999</v>
      </c>
      <c r="H4080" s="131">
        <f t="shared" ca="1" si="189"/>
        <v>59.22</v>
      </c>
      <c r="I4080" s="132">
        <f t="shared" ca="1" si="190"/>
        <v>769.86</v>
      </c>
      <c r="J4080" s="134"/>
      <c r="K4080" s="135" t="s">
        <v>2977</v>
      </c>
    </row>
    <row r="4081" spans="1:11" ht="25.5" x14ac:dyDescent="0.25">
      <c r="A4081" s="128" t="s">
        <v>9513</v>
      </c>
      <c r="B4081" s="129" t="s">
        <v>9514</v>
      </c>
      <c r="C4081" s="130" t="s">
        <v>106</v>
      </c>
      <c r="D4081" s="130">
        <v>775</v>
      </c>
      <c r="E4081" s="176">
        <v>6.44</v>
      </c>
      <c r="F4081" s="132">
        <f t="shared" si="191"/>
        <v>4991</v>
      </c>
      <c r="G4081" s="133">
        <f>IF($K4081="Padrão",BDI!$B$17,IF($K4081="Diferenciado",BDI!$E$17,0))</f>
        <v>0.18609999999999999</v>
      </c>
      <c r="H4081" s="131">
        <f t="shared" si="189"/>
        <v>7.64</v>
      </c>
      <c r="I4081" s="132">
        <f t="shared" si="190"/>
        <v>5921</v>
      </c>
      <c r="J4081" s="134"/>
      <c r="K4081" s="135" t="s">
        <v>2977</v>
      </c>
    </row>
    <row r="4082" spans="1:11" ht="25.5" x14ac:dyDescent="0.25">
      <c r="A4082" s="128" t="s">
        <v>9515</v>
      </c>
      <c r="B4082" s="129" t="s">
        <v>9516</v>
      </c>
      <c r="C4082" s="130" t="s">
        <v>106</v>
      </c>
      <c r="D4082" s="130">
        <v>775</v>
      </c>
      <c r="E4082" s="176">
        <v>10.87</v>
      </c>
      <c r="F4082" s="132">
        <f t="shared" si="191"/>
        <v>8424.25</v>
      </c>
      <c r="G4082" s="133">
        <f>IF($K4082="Padrão",BDI!$B$17,IF($K4082="Diferenciado",BDI!$E$17,0))</f>
        <v>0.18609999999999999</v>
      </c>
      <c r="H4082" s="131">
        <f t="shared" si="189"/>
        <v>12.89</v>
      </c>
      <c r="I4082" s="132">
        <f t="shared" si="190"/>
        <v>9989.75</v>
      </c>
      <c r="J4082" s="134"/>
      <c r="K4082" s="135" t="s">
        <v>2977</v>
      </c>
    </row>
    <row r="4083" spans="1:11" ht="25.5" x14ac:dyDescent="0.25">
      <c r="A4083" s="128" t="s">
        <v>9517</v>
      </c>
      <c r="B4083" s="129" t="s">
        <v>9518</v>
      </c>
      <c r="C4083" s="130" t="s">
        <v>106</v>
      </c>
      <c r="D4083" s="130">
        <v>775</v>
      </c>
      <c r="E4083" s="176">
        <v>8.9600000000000009</v>
      </c>
      <c r="F4083" s="132">
        <f t="shared" si="191"/>
        <v>6944.0000000000009</v>
      </c>
      <c r="G4083" s="133">
        <f>IF($K4083="Padrão",BDI!$B$17,IF($K4083="Diferenciado",BDI!$E$17,0))</f>
        <v>0.18609999999999999</v>
      </c>
      <c r="H4083" s="131">
        <f t="shared" si="189"/>
        <v>10.63</v>
      </c>
      <c r="I4083" s="132">
        <f t="shared" si="190"/>
        <v>8238.25</v>
      </c>
      <c r="J4083" s="134"/>
      <c r="K4083" s="135" t="s">
        <v>2977</v>
      </c>
    </row>
    <row r="4084" spans="1:11" ht="25.5" x14ac:dyDescent="0.25">
      <c r="A4084" s="128" t="s">
        <v>9519</v>
      </c>
      <c r="B4084" s="129" t="s">
        <v>9520</v>
      </c>
      <c r="C4084" s="130" t="s">
        <v>106</v>
      </c>
      <c r="D4084" s="130">
        <v>775</v>
      </c>
      <c r="E4084" s="176">
        <v>10.58</v>
      </c>
      <c r="F4084" s="132">
        <f t="shared" si="191"/>
        <v>8199.5</v>
      </c>
      <c r="G4084" s="133">
        <f>IF($K4084="Padrão",BDI!$B$17,IF($K4084="Diferenciado",BDI!$E$17,0))</f>
        <v>0.18609999999999999</v>
      </c>
      <c r="H4084" s="131">
        <f t="shared" si="189"/>
        <v>12.55</v>
      </c>
      <c r="I4084" s="132">
        <f t="shared" si="190"/>
        <v>9726.25</v>
      </c>
      <c r="J4084" s="134"/>
      <c r="K4084" s="135" t="s">
        <v>2977</v>
      </c>
    </row>
    <row r="4085" spans="1:11" ht="25.5" x14ac:dyDescent="0.25">
      <c r="A4085" s="128" t="s">
        <v>9521</v>
      </c>
      <c r="B4085" s="129" t="s">
        <v>9522</v>
      </c>
      <c r="C4085" s="130" t="s">
        <v>106</v>
      </c>
      <c r="D4085" s="130">
        <v>310</v>
      </c>
      <c r="E4085" s="176">
        <v>12.86</v>
      </c>
      <c r="F4085" s="132">
        <f t="shared" si="191"/>
        <v>3986.6</v>
      </c>
      <c r="G4085" s="133">
        <f>IF($K4085="Padrão",BDI!$B$17,IF($K4085="Diferenciado",BDI!$E$17,0))</f>
        <v>0.18609999999999999</v>
      </c>
      <c r="H4085" s="131">
        <f t="shared" si="189"/>
        <v>15.25</v>
      </c>
      <c r="I4085" s="132">
        <f t="shared" si="190"/>
        <v>4727.5</v>
      </c>
      <c r="J4085" s="134"/>
      <c r="K4085" s="135" t="s">
        <v>2977</v>
      </c>
    </row>
    <row r="4086" spans="1:11" ht="38.25" x14ac:dyDescent="0.25">
      <c r="A4086" s="128" t="s">
        <v>9523</v>
      </c>
      <c r="B4086" s="129" t="s">
        <v>9524</v>
      </c>
      <c r="C4086" s="130" t="s">
        <v>106</v>
      </c>
      <c r="D4086" s="130">
        <v>310</v>
      </c>
      <c r="E4086" s="176">
        <v>11.86</v>
      </c>
      <c r="F4086" s="132">
        <f t="shared" si="191"/>
        <v>3676.6</v>
      </c>
      <c r="G4086" s="133">
        <f>IF($K4086="Padrão",BDI!$B$17,IF($K4086="Diferenciado",BDI!$E$17,0))</f>
        <v>0.18609999999999999</v>
      </c>
      <c r="H4086" s="131">
        <f t="shared" si="189"/>
        <v>14.07</v>
      </c>
      <c r="I4086" s="132">
        <f t="shared" si="190"/>
        <v>4361.7</v>
      </c>
      <c r="J4086" s="134"/>
      <c r="K4086" s="135" t="s">
        <v>2977</v>
      </c>
    </row>
    <row r="4087" spans="1:11" ht="25.5" x14ac:dyDescent="0.25">
      <c r="A4087" s="128" t="s">
        <v>9525</v>
      </c>
      <c r="B4087" s="129" t="s">
        <v>9526</v>
      </c>
      <c r="C4087" s="130" t="s">
        <v>106</v>
      </c>
      <c r="D4087" s="130">
        <v>150</v>
      </c>
      <c r="E4087" s="176">
        <v>14.95</v>
      </c>
      <c r="F4087" s="132">
        <f t="shared" si="191"/>
        <v>2242.5</v>
      </c>
      <c r="G4087" s="133">
        <f>IF($K4087="Padrão",BDI!$B$17,IF($K4087="Diferenciado",BDI!$E$17,0))</f>
        <v>0.18609999999999999</v>
      </c>
      <c r="H4087" s="131">
        <f t="shared" si="189"/>
        <v>17.73</v>
      </c>
      <c r="I4087" s="132">
        <f t="shared" si="190"/>
        <v>2659.5</v>
      </c>
      <c r="J4087" s="134"/>
      <c r="K4087" s="135" t="s">
        <v>2977</v>
      </c>
    </row>
    <row r="4088" spans="1:11" ht="38.25" x14ac:dyDescent="0.25">
      <c r="A4088" s="128" t="s">
        <v>9527</v>
      </c>
      <c r="B4088" s="129" t="s">
        <v>9528</v>
      </c>
      <c r="C4088" s="130" t="s">
        <v>106</v>
      </c>
      <c r="D4088" s="130">
        <v>625</v>
      </c>
      <c r="E4088" s="176">
        <v>15.9</v>
      </c>
      <c r="F4088" s="132">
        <f t="shared" si="191"/>
        <v>9937.5</v>
      </c>
      <c r="G4088" s="133">
        <f>IF($K4088="Padrão",BDI!$B$17,IF($K4088="Diferenciado",BDI!$E$17,0))</f>
        <v>0.18609999999999999</v>
      </c>
      <c r="H4088" s="131">
        <f t="shared" si="189"/>
        <v>18.86</v>
      </c>
      <c r="I4088" s="132">
        <f t="shared" si="190"/>
        <v>11787.5</v>
      </c>
      <c r="J4088" s="134"/>
      <c r="K4088" s="135" t="s">
        <v>2977</v>
      </c>
    </row>
    <row r="4089" spans="1:11" ht="38.25" x14ac:dyDescent="0.25">
      <c r="A4089" s="128" t="s">
        <v>9529</v>
      </c>
      <c r="B4089" s="129" t="s">
        <v>9530</v>
      </c>
      <c r="C4089" s="130" t="s">
        <v>106</v>
      </c>
      <c r="D4089" s="130">
        <v>375</v>
      </c>
      <c r="E4089" s="176">
        <v>17.25</v>
      </c>
      <c r="F4089" s="132">
        <f t="shared" si="191"/>
        <v>6468.75</v>
      </c>
      <c r="G4089" s="133">
        <f>IF($K4089="Padrão",BDI!$B$17,IF($K4089="Diferenciado",BDI!$E$17,0))</f>
        <v>0.18609999999999999</v>
      </c>
      <c r="H4089" s="131">
        <f t="shared" si="189"/>
        <v>20.46</v>
      </c>
      <c r="I4089" s="132">
        <f t="shared" si="190"/>
        <v>7672.5</v>
      </c>
      <c r="J4089" s="134"/>
      <c r="K4089" s="135" t="s">
        <v>2977</v>
      </c>
    </row>
    <row r="4090" spans="1:11" ht="38.25" x14ac:dyDescent="0.25">
      <c r="A4090" s="128" t="s">
        <v>9531</v>
      </c>
      <c r="B4090" s="129" t="s">
        <v>9532</v>
      </c>
      <c r="C4090" s="130" t="s">
        <v>106</v>
      </c>
      <c r="D4090" s="130">
        <v>150</v>
      </c>
      <c r="E4090" s="176">
        <v>26.11</v>
      </c>
      <c r="F4090" s="132">
        <f t="shared" si="191"/>
        <v>3916.5</v>
      </c>
      <c r="G4090" s="133">
        <f>IF($K4090="Padrão",BDI!$B$17,IF($K4090="Diferenciado",BDI!$E$17,0))</f>
        <v>0.18609999999999999</v>
      </c>
      <c r="H4090" s="131">
        <f t="shared" si="189"/>
        <v>30.97</v>
      </c>
      <c r="I4090" s="132">
        <f t="shared" si="190"/>
        <v>4645.5</v>
      </c>
      <c r="J4090" s="134"/>
      <c r="K4090" s="135" t="s">
        <v>2977</v>
      </c>
    </row>
    <row r="4091" spans="1:11" ht="25.5" x14ac:dyDescent="0.25">
      <c r="A4091" s="128" t="s">
        <v>9533</v>
      </c>
      <c r="B4091" s="129" t="s">
        <v>9534</v>
      </c>
      <c r="C4091" s="130" t="s">
        <v>106</v>
      </c>
      <c r="D4091" s="130">
        <v>125.00000000000001</v>
      </c>
      <c r="E4091" s="176">
        <v>38.22</v>
      </c>
      <c r="F4091" s="132">
        <f t="shared" si="191"/>
        <v>4777.5</v>
      </c>
      <c r="G4091" s="133">
        <f>IF($K4091="Padrão",BDI!$B$17,IF($K4091="Diferenciado",BDI!$E$17,0))</f>
        <v>0.18609999999999999</v>
      </c>
      <c r="H4091" s="131">
        <f t="shared" si="189"/>
        <v>45.33</v>
      </c>
      <c r="I4091" s="132">
        <f t="shared" si="190"/>
        <v>5666.25</v>
      </c>
      <c r="J4091" s="134"/>
      <c r="K4091" s="135" t="s">
        <v>2977</v>
      </c>
    </row>
    <row r="4092" spans="1:11" ht="25.5" x14ac:dyDescent="0.25">
      <c r="A4092" s="128" t="s">
        <v>9535</v>
      </c>
      <c r="B4092" s="129" t="s">
        <v>9536</v>
      </c>
      <c r="C4092" s="130" t="s">
        <v>106</v>
      </c>
      <c r="D4092" s="130">
        <v>125.00000000000001</v>
      </c>
      <c r="E4092" s="176">
        <v>50.52</v>
      </c>
      <c r="F4092" s="132">
        <f t="shared" si="191"/>
        <v>6315.0000000000009</v>
      </c>
      <c r="G4092" s="133">
        <f>IF($K4092="Padrão",BDI!$B$17,IF($K4092="Diferenciado",BDI!$E$17,0))</f>
        <v>0.18609999999999999</v>
      </c>
      <c r="H4092" s="131">
        <f t="shared" si="189"/>
        <v>59.92</v>
      </c>
      <c r="I4092" s="132">
        <f t="shared" si="190"/>
        <v>7490</v>
      </c>
      <c r="J4092" s="134"/>
      <c r="K4092" s="135" t="s">
        <v>2977</v>
      </c>
    </row>
    <row r="4093" spans="1:11" ht="25.5" x14ac:dyDescent="0.25">
      <c r="A4093" s="128" t="s">
        <v>9537</v>
      </c>
      <c r="B4093" s="129" t="s">
        <v>9538</v>
      </c>
      <c r="C4093" s="130" t="s">
        <v>106</v>
      </c>
      <c r="D4093" s="130">
        <v>125.00000000000001</v>
      </c>
      <c r="E4093" s="176">
        <v>52.35</v>
      </c>
      <c r="F4093" s="132">
        <f t="shared" si="191"/>
        <v>6543.7500000000009</v>
      </c>
      <c r="G4093" s="133">
        <f>IF($K4093="Padrão",BDI!$B$17,IF($K4093="Diferenciado",BDI!$E$17,0))</f>
        <v>0.18609999999999999</v>
      </c>
      <c r="H4093" s="131">
        <f t="shared" si="189"/>
        <v>62.09</v>
      </c>
      <c r="I4093" s="132">
        <f t="shared" si="190"/>
        <v>7761.25</v>
      </c>
      <c r="J4093" s="134"/>
      <c r="K4093" s="135" t="s">
        <v>2977</v>
      </c>
    </row>
    <row r="4094" spans="1:11" ht="25.5" x14ac:dyDescent="0.25">
      <c r="A4094" s="128" t="s">
        <v>9539</v>
      </c>
      <c r="B4094" s="129" t="s">
        <v>9540</v>
      </c>
      <c r="C4094" s="130" t="s">
        <v>106</v>
      </c>
      <c r="D4094" s="130">
        <v>125.00000000000001</v>
      </c>
      <c r="E4094" s="176">
        <v>43.41</v>
      </c>
      <c r="F4094" s="132">
        <f t="shared" si="191"/>
        <v>5426.25</v>
      </c>
      <c r="G4094" s="133">
        <f>IF($K4094="Padrão",BDI!$B$17,IF($K4094="Diferenciado",BDI!$E$17,0))</f>
        <v>0.18609999999999999</v>
      </c>
      <c r="H4094" s="131">
        <f t="shared" si="189"/>
        <v>51.49</v>
      </c>
      <c r="I4094" s="132">
        <f t="shared" si="190"/>
        <v>6436.25</v>
      </c>
      <c r="J4094" s="134"/>
      <c r="K4094" s="135" t="s">
        <v>2977</v>
      </c>
    </row>
    <row r="4095" spans="1:11" ht="25.5" x14ac:dyDescent="0.25">
      <c r="A4095" s="128" t="s">
        <v>9541</v>
      </c>
      <c r="B4095" s="129" t="s">
        <v>9542</v>
      </c>
      <c r="C4095" s="130" t="s">
        <v>106</v>
      </c>
      <c r="D4095" s="130">
        <v>125.00000000000001</v>
      </c>
      <c r="E4095" s="176">
        <v>74.47</v>
      </c>
      <c r="F4095" s="132">
        <f t="shared" si="191"/>
        <v>9308.7500000000018</v>
      </c>
      <c r="G4095" s="133">
        <f>IF($K4095="Padrão",BDI!$B$17,IF($K4095="Diferenciado",BDI!$E$17,0))</f>
        <v>0.18609999999999999</v>
      </c>
      <c r="H4095" s="131">
        <f t="shared" si="189"/>
        <v>88.33</v>
      </c>
      <c r="I4095" s="132">
        <f t="shared" si="190"/>
        <v>11041.25</v>
      </c>
      <c r="J4095" s="134"/>
      <c r="K4095" s="135" t="s">
        <v>2977</v>
      </c>
    </row>
    <row r="4096" spans="1:11" ht="25.5" x14ac:dyDescent="0.25">
      <c r="A4096" s="128" t="s">
        <v>9543</v>
      </c>
      <c r="B4096" s="129" t="s">
        <v>9544</v>
      </c>
      <c r="C4096" s="130" t="s">
        <v>106</v>
      </c>
      <c r="D4096" s="130">
        <v>125.00000000000001</v>
      </c>
      <c r="E4096" s="176">
        <v>98.28</v>
      </c>
      <c r="F4096" s="132">
        <f t="shared" si="191"/>
        <v>12285.000000000002</v>
      </c>
      <c r="G4096" s="133">
        <f>IF($K4096="Padrão",BDI!$B$17,IF($K4096="Diferenciado",BDI!$E$17,0))</f>
        <v>0.18609999999999999</v>
      </c>
      <c r="H4096" s="131">
        <f t="shared" si="189"/>
        <v>116.57</v>
      </c>
      <c r="I4096" s="132">
        <f t="shared" si="190"/>
        <v>14571.25</v>
      </c>
      <c r="J4096" s="134"/>
      <c r="K4096" s="135" t="s">
        <v>2977</v>
      </c>
    </row>
    <row r="4097" spans="1:11" ht="25.5" x14ac:dyDescent="0.25">
      <c r="A4097" s="128" t="s">
        <v>9545</v>
      </c>
      <c r="B4097" s="129" t="s">
        <v>9546</v>
      </c>
      <c r="C4097" s="130" t="s">
        <v>106</v>
      </c>
      <c r="D4097" s="130">
        <v>125.00000000000001</v>
      </c>
      <c r="E4097" s="176">
        <v>109.8</v>
      </c>
      <c r="F4097" s="132">
        <f t="shared" si="191"/>
        <v>13725.000000000002</v>
      </c>
      <c r="G4097" s="133">
        <f>IF($K4097="Padrão",BDI!$B$17,IF($K4097="Diferenciado",BDI!$E$17,0))</f>
        <v>0.18609999999999999</v>
      </c>
      <c r="H4097" s="131">
        <f t="shared" si="189"/>
        <v>130.22999999999999</v>
      </c>
      <c r="I4097" s="132">
        <f t="shared" si="190"/>
        <v>16278.75</v>
      </c>
      <c r="J4097" s="134"/>
      <c r="K4097" s="135" t="s">
        <v>2977</v>
      </c>
    </row>
    <row r="4098" spans="1:11" ht="25.5" x14ac:dyDescent="0.25">
      <c r="A4098" s="128" t="s">
        <v>9547</v>
      </c>
      <c r="B4098" s="129" t="s">
        <v>9548</v>
      </c>
      <c r="C4098" s="130" t="s">
        <v>106</v>
      </c>
      <c r="D4098" s="130">
        <v>125.00000000000001</v>
      </c>
      <c r="E4098" s="176">
        <v>146.05000000000001</v>
      </c>
      <c r="F4098" s="132">
        <f t="shared" si="191"/>
        <v>18256.250000000004</v>
      </c>
      <c r="G4098" s="133">
        <f>IF($K4098="Padrão",BDI!$B$17,IF($K4098="Diferenciado",BDI!$E$17,0))</f>
        <v>0.18609999999999999</v>
      </c>
      <c r="H4098" s="131">
        <f t="shared" si="189"/>
        <v>173.23</v>
      </c>
      <c r="I4098" s="132">
        <f t="shared" si="190"/>
        <v>21653.75</v>
      </c>
      <c r="J4098" s="134"/>
      <c r="K4098" s="135" t="s">
        <v>2977</v>
      </c>
    </row>
    <row r="4099" spans="1:11" x14ac:dyDescent="0.25">
      <c r="A4099" s="128" t="s">
        <v>9549</v>
      </c>
      <c r="B4099" s="129" t="s">
        <v>9550</v>
      </c>
      <c r="C4099" s="130" t="s">
        <v>68</v>
      </c>
      <c r="D4099" s="130">
        <v>100</v>
      </c>
      <c r="E4099" s="176">
        <v>143.33000000000001</v>
      </c>
      <c r="F4099" s="132">
        <f t="shared" si="191"/>
        <v>14333.000000000002</v>
      </c>
      <c r="G4099" s="133">
        <f>IF($K4099="Padrão",BDI!$B$17,IF($K4099="Diferenciado",BDI!$E$17,0))</f>
        <v>0.18609999999999999</v>
      </c>
      <c r="H4099" s="131">
        <f t="shared" si="189"/>
        <v>170</v>
      </c>
      <c r="I4099" s="132">
        <f t="shared" si="190"/>
        <v>17000</v>
      </c>
      <c r="J4099" s="134"/>
      <c r="K4099" s="135" t="s">
        <v>2977</v>
      </c>
    </row>
    <row r="4100" spans="1:11" x14ac:dyDescent="0.25">
      <c r="A4100" s="128" t="s">
        <v>9551</v>
      </c>
      <c r="B4100" s="129" t="s">
        <v>9552</v>
      </c>
      <c r="C4100" s="130" t="s">
        <v>68</v>
      </c>
      <c r="D4100" s="130">
        <v>150</v>
      </c>
      <c r="E4100" s="176">
        <v>186.29</v>
      </c>
      <c r="F4100" s="132">
        <f t="shared" si="191"/>
        <v>27943.5</v>
      </c>
      <c r="G4100" s="133">
        <f>IF($K4100="Padrão",BDI!$B$17,IF($K4100="Diferenciado",BDI!$E$17,0))</f>
        <v>0.18609999999999999</v>
      </c>
      <c r="H4100" s="131">
        <f t="shared" si="189"/>
        <v>220.96</v>
      </c>
      <c r="I4100" s="132">
        <f t="shared" si="190"/>
        <v>33144</v>
      </c>
      <c r="J4100" s="134"/>
      <c r="K4100" s="135" t="s">
        <v>2977</v>
      </c>
    </row>
    <row r="4101" spans="1:11" x14ac:dyDescent="0.25">
      <c r="A4101" s="128" t="s">
        <v>9553</v>
      </c>
      <c r="B4101" s="129" t="s">
        <v>9554</v>
      </c>
      <c r="C4101" s="130" t="s">
        <v>68</v>
      </c>
      <c r="D4101" s="130">
        <v>75</v>
      </c>
      <c r="E4101" s="176">
        <v>21</v>
      </c>
      <c r="F4101" s="132">
        <f t="shared" si="191"/>
        <v>1575</v>
      </c>
      <c r="G4101" s="133">
        <f>IF($K4101="Padrão",BDI!$B$17,IF($K4101="Diferenciado",BDI!$E$17,0))</f>
        <v>0.18609999999999999</v>
      </c>
      <c r="H4101" s="131">
        <f t="shared" si="189"/>
        <v>24.91</v>
      </c>
      <c r="I4101" s="132">
        <f t="shared" si="190"/>
        <v>1868.25</v>
      </c>
      <c r="J4101" s="134"/>
      <c r="K4101" s="135" t="s">
        <v>2977</v>
      </c>
    </row>
    <row r="4102" spans="1:11" x14ac:dyDescent="0.25">
      <c r="A4102" s="177" t="s">
        <v>2269</v>
      </c>
      <c r="B4102" s="129" t="s">
        <v>9555</v>
      </c>
      <c r="C4102" s="130" t="s">
        <v>72</v>
      </c>
      <c r="D4102" s="130">
        <v>2625</v>
      </c>
      <c r="E4102" s="131">
        <f ca="1">OFFSET(INDEX(Composições!A:H,MATCH(Orçamentária!A4102,Composições!A:A,0),8),2,0)</f>
        <v>10.459499999999998</v>
      </c>
      <c r="F4102" s="132">
        <f t="shared" ca="1" si="191"/>
        <v>27456.187499999996</v>
      </c>
      <c r="G4102" s="133">
        <f>IF($K4102="Padrão",BDI!$B$17,IF($K4102="Diferenciado",BDI!$E$17,0))</f>
        <v>0.18609999999999999</v>
      </c>
      <c r="H4102" s="131">
        <f t="shared" ref="H4102:H4165" ca="1" si="192">IF(ISNUMBER(E4102),ROUND(E4102*(1+G4102),2),"")</f>
        <v>12.41</v>
      </c>
      <c r="I4102" s="132">
        <f t="shared" ref="I4102:I4165" ca="1" si="193">IF(ISNUMBER(E4102),ROUND(H4102*D4102,2),"")</f>
        <v>32576.25</v>
      </c>
      <c r="J4102" s="134"/>
      <c r="K4102" s="135" t="s">
        <v>2977</v>
      </c>
    </row>
    <row r="4103" spans="1:11" x14ac:dyDescent="0.25">
      <c r="A4103" s="128" t="s">
        <v>9556</v>
      </c>
      <c r="B4103" s="129" t="s">
        <v>9557</v>
      </c>
      <c r="C4103" s="130" t="s">
        <v>106</v>
      </c>
      <c r="D4103" s="130">
        <v>90</v>
      </c>
      <c r="E4103" s="176">
        <v>35.9</v>
      </c>
      <c r="F4103" s="132">
        <f t="shared" ref="F4103:F4166" si="194">IF(ISNUMBER(E4103),D4103*E4103,"")</f>
        <v>3231</v>
      </c>
      <c r="G4103" s="133">
        <f>IF($K4103="Padrão",BDI!$B$17,IF($K4103="Diferenciado",BDI!$E$17,0))</f>
        <v>0.18609999999999999</v>
      </c>
      <c r="H4103" s="131">
        <f t="shared" si="192"/>
        <v>42.58</v>
      </c>
      <c r="I4103" s="132">
        <f t="shared" si="193"/>
        <v>3832.2</v>
      </c>
      <c r="J4103" s="134"/>
      <c r="K4103" s="135" t="s">
        <v>2977</v>
      </c>
    </row>
    <row r="4104" spans="1:11" x14ac:dyDescent="0.25">
      <c r="A4104" s="128" t="s">
        <v>9558</v>
      </c>
      <c r="B4104" s="129" t="s">
        <v>9559</v>
      </c>
      <c r="C4104" s="130" t="s">
        <v>106</v>
      </c>
      <c r="D4104" s="130">
        <v>90</v>
      </c>
      <c r="E4104" s="176">
        <v>29.29</v>
      </c>
      <c r="F4104" s="132">
        <f t="shared" si="194"/>
        <v>2636.1</v>
      </c>
      <c r="G4104" s="133">
        <f>IF($K4104="Padrão",BDI!$B$17,IF($K4104="Diferenciado",BDI!$E$17,0))</f>
        <v>0.18609999999999999</v>
      </c>
      <c r="H4104" s="131">
        <f t="shared" si="192"/>
        <v>34.74</v>
      </c>
      <c r="I4104" s="132">
        <f t="shared" si="193"/>
        <v>3126.6</v>
      </c>
      <c r="J4104" s="134"/>
      <c r="K4104" s="135" t="s">
        <v>2977</v>
      </c>
    </row>
    <row r="4105" spans="1:11" x14ac:dyDescent="0.25">
      <c r="A4105" s="128" t="s">
        <v>9560</v>
      </c>
      <c r="B4105" s="129" t="s">
        <v>9561</v>
      </c>
      <c r="C4105" s="130" t="s">
        <v>72</v>
      </c>
      <c r="D4105" s="130">
        <v>50</v>
      </c>
      <c r="E4105" s="176">
        <v>82.97</v>
      </c>
      <c r="F4105" s="132">
        <f t="shared" si="194"/>
        <v>4148.5</v>
      </c>
      <c r="G4105" s="133">
        <f>IF($K4105="Padrão",BDI!$B$17,IF($K4105="Diferenciado",BDI!$E$17,0))</f>
        <v>0.18609999999999999</v>
      </c>
      <c r="H4105" s="131">
        <f t="shared" si="192"/>
        <v>98.41</v>
      </c>
      <c r="I4105" s="132">
        <f t="shared" si="193"/>
        <v>4920.5</v>
      </c>
      <c r="J4105" s="134"/>
      <c r="K4105" s="135" t="s">
        <v>2977</v>
      </c>
    </row>
    <row r="4106" spans="1:11" x14ac:dyDescent="0.25">
      <c r="A4106" s="128" t="s">
        <v>9562</v>
      </c>
      <c r="B4106" s="129" t="s">
        <v>9563</v>
      </c>
      <c r="C4106" s="130" t="s">
        <v>72</v>
      </c>
      <c r="D4106" s="130">
        <v>50</v>
      </c>
      <c r="E4106" s="176">
        <v>129</v>
      </c>
      <c r="F4106" s="132">
        <f t="shared" si="194"/>
        <v>6450</v>
      </c>
      <c r="G4106" s="133">
        <f>IF($K4106="Padrão",BDI!$B$17,IF($K4106="Diferenciado",BDI!$E$17,0))</f>
        <v>0.18609999999999999</v>
      </c>
      <c r="H4106" s="131">
        <f t="shared" si="192"/>
        <v>153.01</v>
      </c>
      <c r="I4106" s="132">
        <f t="shared" si="193"/>
        <v>7650.5</v>
      </c>
      <c r="J4106" s="134"/>
      <c r="K4106" s="135" t="s">
        <v>2977</v>
      </c>
    </row>
    <row r="4107" spans="1:11" hidden="1" x14ac:dyDescent="0.25">
      <c r="A4107" s="128" t="s">
        <v>9564</v>
      </c>
      <c r="B4107" s="129" t="s">
        <v>9565</v>
      </c>
      <c r="C4107" s="130" t="s">
        <v>70</v>
      </c>
      <c r="D4107" s="130">
        <v>0</v>
      </c>
      <c r="E4107" s="131" t="s">
        <v>13</v>
      </c>
      <c r="F4107" s="132" t="str">
        <f t="shared" si="194"/>
        <v/>
      </c>
      <c r="G4107" s="133">
        <f>IF($K4107="Padrão",BDI!$B$17,IF($K4107="Diferenciado",BDI!$E$17,0))</f>
        <v>0.26419999999999999</v>
      </c>
      <c r="H4107" s="131" t="str">
        <f t="shared" si="192"/>
        <v/>
      </c>
      <c r="I4107" s="132" t="str">
        <f t="shared" si="193"/>
        <v/>
      </c>
      <c r="J4107" s="134"/>
      <c r="K4107" s="135" t="s">
        <v>2979</v>
      </c>
    </row>
    <row r="4108" spans="1:11" hidden="1" x14ac:dyDescent="0.25">
      <c r="A4108" s="128" t="s">
        <v>9566</v>
      </c>
      <c r="B4108" s="129" t="s">
        <v>9567</v>
      </c>
      <c r="C4108" s="130" t="s">
        <v>70</v>
      </c>
      <c r="D4108" s="130">
        <v>0</v>
      </c>
      <c r="E4108" s="131" t="s">
        <v>13</v>
      </c>
      <c r="F4108" s="132" t="str">
        <f t="shared" si="194"/>
        <v/>
      </c>
      <c r="G4108" s="133">
        <f>IF($K4108="Padrão",BDI!$B$17,IF($K4108="Diferenciado",BDI!$E$17,0))</f>
        <v>0.26419999999999999</v>
      </c>
      <c r="H4108" s="131" t="str">
        <f t="shared" si="192"/>
        <v/>
      </c>
      <c r="I4108" s="132" t="str">
        <f t="shared" si="193"/>
        <v/>
      </c>
      <c r="J4108" s="134"/>
      <c r="K4108" s="135" t="s">
        <v>2979</v>
      </c>
    </row>
    <row r="4109" spans="1:11" hidden="1" x14ac:dyDescent="0.25">
      <c r="A4109" s="128" t="s">
        <v>9568</v>
      </c>
      <c r="B4109" s="129" t="s">
        <v>9569</v>
      </c>
      <c r="C4109" s="130" t="s">
        <v>70</v>
      </c>
      <c r="D4109" s="130">
        <v>0</v>
      </c>
      <c r="E4109" s="131" t="s">
        <v>13</v>
      </c>
      <c r="F4109" s="132" t="str">
        <f t="shared" si="194"/>
        <v/>
      </c>
      <c r="G4109" s="133">
        <f>IF($K4109="Padrão",BDI!$B$17,IF($K4109="Diferenciado",BDI!$E$17,0))</f>
        <v>0.26419999999999999</v>
      </c>
      <c r="H4109" s="131" t="str">
        <f t="shared" si="192"/>
        <v/>
      </c>
      <c r="I4109" s="132" t="str">
        <f t="shared" si="193"/>
        <v/>
      </c>
      <c r="J4109" s="134"/>
      <c r="K4109" s="135" t="s">
        <v>2979</v>
      </c>
    </row>
    <row r="4110" spans="1:11" hidden="1" x14ac:dyDescent="0.25">
      <c r="A4110" s="128" t="s">
        <v>9570</v>
      </c>
      <c r="B4110" s="129" t="s">
        <v>9571</v>
      </c>
      <c r="C4110" s="130" t="s">
        <v>70</v>
      </c>
      <c r="D4110" s="130">
        <v>0</v>
      </c>
      <c r="E4110" s="131" t="s">
        <v>13</v>
      </c>
      <c r="F4110" s="132" t="str">
        <f t="shared" si="194"/>
        <v/>
      </c>
      <c r="G4110" s="133">
        <f>IF($K4110="Padrão",BDI!$B$17,IF($K4110="Diferenciado",BDI!$E$17,0))</f>
        <v>0.26419999999999999</v>
      </c>
      <c r="H4110" s="131" t="str">
        <f t="shared" si="192"/>
        <v/>
      </c>
      <c r="I4110" s="132" t="str">
        <f t="shared" si="193"/>
        <v/>
      </c>
      <c r="J4110" s="134"/>
      <c r="K4110" s="135" t="s">
        <v>2979</v>
      </c>
    </row>
    <row r="4111" spans="1:11" ht="25.5" hidden="1" x14ac:dyDescent="0.25">
      <c r="A4111" s="128" t="s">
        <v>9572</v>
      </c>
      <c r="B4111" s="129" t="s">
        <v>9573</v>
      </c>
      <c r="C4111" s="130" t="s">
        <v>70</v>
      </c>
      <c r="D4111" s="130">
        <v>0</v>
      </c>
      <c r="E4111" s="131" t="s">
        <v>13</v>
      </c>
      <c r="F4111" s="132" t="str">
        <f t="shared" si="194"/>
        <v/>
      </c>
      <c r="G4111" s="133">
        <f>IF($K4111="Padrão",BDI!$B$17,IF($K4111="Diferenciado",BDI!$E$17,0))</f>
        <v>0.26419999999999999</v>
      </c>
      <c r="H4111" s="131" t="str">
        <f t="shared" si="192"/>
        <v/>
      </c>
      <c r="I4111" s="132" t="str">
        <f t="shared" si="193"/>
        <v/>
      </c>
      <c r="J4111" s="134"/>
      <c r="K4111" s="135" t="s">
        <v>2979</v>
      </c>
    </row>
    <row r="4112" spans="1:11" hidden="1" x14ac:dyDescent="0.25">
      <c r="A4112" s="128" t="s">
        <v>9574</v>
      </c>
      <c r="B4112" s="129" t="s">
        <v>9575</v>
      </c>
      <c r="C4112" s="130" t="s">
        <v>70</v>
      </c>
      <c r="D4112" s="130">
        <v>0</v>
      </c>
      <c r="E4112" s="131" t="s">
        <v>13</v>
      </c>
      <c r="F4112" s="132" t="str">
        <f t="shared" si="194"/>
        <v/>
      </c>
      <c r="G4112" s="133">
        <f>IF($K4112="Padrão",BDI!$B$17,IF($K4112="Diferenciado",BDI!$E$17,0))</f>
        <v>0.26419999999999999</v>
      </c>
      <c r="H4112" s="131" t="str">
        <f t="shared" si="192"/>
        <v/>
      </c>
      <c r="I4112" s="132" t="str">
        <f t="shared" si="193"/>
        <v/>
      </c>
      <c r="J4112" s="134"/>
      <c r="K4112" s="135" t="s">
        <v>2979</v>
      </c>
    </row>
    <row r="4113" spans="1:11" x14ac:dyDescent="0.25">
      <c r="A4113" s="128" t="s">
        <v>9576</v>
      </c>
      <c r="B4113" s="129" t="s">
        <v>9577</v>
      </c>
      <c r="C4113" s="130" t="s">
        <v>18</v>
      </c>
      <c r="D4113" s="130">
        <v>1</v>
      </c>
      <c r="E4113" s="176">
        <v>449.78</v>
      </c>
      <c r="F4113" s="132">
        <f t="shared" si="194"/>
        <v>449.78</v>
      </c>
      <c r="G4113" s="133">
        <f>IF($K4113="Padrão",BDI!$B$17,IF($K4113="Diferenciado",BDI!$E$17,0))</f>
        <v>0.26419999999999999</v>
      </c>
      <c r="H4113" s="131">
        <f t="shared" si="192"/>
        <v>568.61</v>
      </c>
      <c r="I4113" s="132">
        <f t="shared" si="193"/>
        <v>568.61</v>
      </c>
      <c r="J4113" s="134"/>
      <c r="K4113" s="135" t="s">
        <v>2979</v>
      </c>
    </row>
    <row r="4114" spans="1:11" x14ac:dyDescent="0.25">
      <c r="A4114" s="128" t="s">
        <v>9578</v>
      </c>
      <c r="B4114" s="129" t="s">
        <v>9579</v>
      </c>
      <c r="C4114" s="130" t="s">
        <v>18</v>
      </c>
      <c r="D4114" s="130">
        <v>1</v>
      </c>
      <c r="E4114" s="176">
        <v>81.66</v>
      </c>
      <c r="F4114" s="132">
        <f t="shared" si="194"/>
        <v>81.66</v>
      </c>
      <c r="G4114" s="133">
        <f>IF($K4114="Padrão",BDI!$B$17,IF($K4114="Diferenciado",BDI!$E$17,0))</f>
        <v>0.26419999999999999</v>
      </c>
      <c r="H4114" s="131">
        <f t="shared" si="192"/>
        <v>103.23</v>
      </c>
      <c r="I4114" s="132">
        <f t="shared" si="193"/>
        <v>103.23</v>
      </c>
      <c r="J4114" s="134"/>
      <c r="K4114" s="135" t="s">
        <v>2979</v>
      </c>
    </row>
    <row r="4115" spans="1:11" x14ac:dyDescent="0.25">
      <c r="A4115" s="128" t="s">
        <v>9580</v>
      </c>
      <c r="B4115" s="129" t="s">
        <v>9581</v>
      </c>
      <c r="C4115" s="130" t="s">
        <v>18</v>
      </c>
      <c r="D4115" s="130">
        <v>1</v>
      </c>
      <c r="E4115" s="176">
        <v>39.020000000000003</v>
      </c>
      <c r="F4115" s="132">
        <f t="shared" si="194"/>
        <v>39.020000000000003</v>
      </c>
      <c r="G4115" s="133">
        <f>IF($K4115="Padrão",BDI!$B$17,IF($K4115="Diferenciado",BDI!$E$17,0))</f>
        <v>0.26419999999999999</v>
      </c>
      <c r="H4115" s="131">
        <f t="shared" si="192"/>
        <v>49.33</v>
      </c>
      <c r="I4115" s="132">
        <f t="shared" si="193"/>
        <v>49.33</v>
      </c>
      <c r="J4115" s="134"/>
      <c r="K4115" s="135" t="s">
        <v>2979</v>
      </c>
    </row>
    <row r="4116" spans="1:11" hidden="1" x14ac:dyDescent="0.25">
      <c r="A4116" s="128" t="s">
        <v>9582</v>
      </c>
      <c r="B4116" s="129" t="s">
        <v>9583</v>
      </c>
      <c r="C4116" s="130" t="s">
        <v>18</v>
      </c>
      <c r="D4116" s="130">
        <v>0</v>
      </c>
      <c r="E4116" s="131" t="s">
        <v>13</v>
      </c>
      <c r="F4116" s="132" t="str">
        <f t="shared" si="194"/>
        <v/>
      </c>
      <c r="G4116" s="133">
        <f>IF($K4116="Padrão",BDI!$B$17,IF($K4116="Diferenciado",BDI!$E$17,0))</f>
        <v>0.26419999999999999</v>
      </c>
      <c r="H4116" s="131" t="str">
        <f t="shared" si="192"/>
        <v/>
      </c>
      <c r="I4116" s="132" t="str">
        <f t="shared" si="193"/>
        <v/>
      </c>
      <c r="J4116" s="134"/>
      <c r="K4116" s="135" t="s">
        <v>2979</v>
      </c>
    </row>
    <row r="4117" spans="1:11" x14ac:dyDescent="0.25">
      <c r="A4117" s="128" t="s">
        <v>9584</v>
      </c>
      <c r="B4117" s="129" t="s">
        <v>9585</v>
      </c>
      <c r="C4117" s="130" t="s">
        <v>18</v>
      </c>
      <c r="D4117" s="130">
        <v>1</v>
      </c>
      <c r="E4117" s="176">
        <v>3544.68</v>
      </c>
      <c r="F4117" s="132">
        <f t="shared" si="194"/>
        <v>3544.68</v>
      </c>
      <c r="G4117" s="133">
        <f>IF($K4117="Padrão",BDI!$B$17,IF($K4117="Diferenciado",BDI!$E$17,0))</f>
        <v>0.26419999999999999</v>
      </c>
      <c r="H4117" s="131">
        <f t="shared" si="192"/>
        <v>4481.18</v>
      </c>
      <c r="I4117" s="132">
        <f t="shared" si="193"/>
        <v>4481.18</v>
      </c>
      <c r="J4117" s="134"/>
      <c r="K4117" s="135" t="s">
        <v>2979</v>
      </c>
    </row>
    <row r="4118" spans="1:11" hidden="1" x14ac:dyDescent="0.25">
      <c r="A4118" s="128" t="s">
        <v>9586</v>
      </c>
      <c r="B4118" s="129" t="s">
        <v>9587</v>
      </c>
      <c r="C4118" s="130" t="s">
        <v>18</v>
      </c>
      <c r="D4118" s="130">
        <v>0</v>
      </c>
      <c r="E4118" s="131" t="s">
        <v>13</v>
      </c>
      <c r="F4118" s="132" t="str">
        <f t="shared" si="194"/>
        <v/>
      </c>
      <c r="G4118" s="133">
        <f>IF($K4118="Padrão",BDI!$B$17,IF($K4118="Diferenciado",BDI!$E$17,0))</f>
        <v>0.26419999999999999</v>
      </c>
      <c r="H4118" s="131" t="str">
        <f t="shared" si="192"/>
        <v/>
      </c>
      <c r="I4118" s="132" t="str">
        <f t="shared" si="193"/>
        <v/>
      </c>
      <c r="J4118" s="134"/>
      <c r="K4118" s="135" t="s">
        <v>2979</v>
      </c>
    </row>
    <row r="4119" spans="1:11" x14ac:dyDescent="0.25">
      <c r="A4119" s="128" t="s">
        <v>9588</v>
      </c>
      <c r="B4119" s="129" t="s">
        <v>9589</v>
      </c>
      <c r="C4119" s="130" t="s">
        <v>18</v>
      </c>
      <c r="D4119" s="130">
        <v>1</v>
      </c>
      <c r="E4119" s="176">
        <v>9.11</v>
      </c>
      <c r="F4119" s="132">
        <f t="shared" si="194"/>
        <v>9.11</v>
      </c>
      <c r="G4119" s="133">
        <f>IF($K4119="Padrão",BDI!$B$17,IF($K4119="Diferenciado",BDI!$E$17,0))</f>
        <v>0.26419999999999999</v>
      </c>
      <c r="H4119" s="131">
        <f t="shared" si="192"/>
        <v>11.52</v>
      </c>
      <c r="I4119" s="132">
        <f t="shared" si="193"/>
        <v>11.52</v>
      </c>
      <c r="J4119" s="134"/>
      <c r="K4119" s="135" t="s">
        <v>2979</v>
      </c>
    </row>
    <row r="4120" spans="1:11" hidden="1" x14ac:dyDescent="0.25">
      <c r="A4120" s="128" t="s">
        <v>9590</v>
      </c>
      <c r="B4120" s="129" t="s">
        <v>9591</v>
      </c>
      <c r="C4120" s="130" t="s">
        <v>18</v>
      </c>
      <c r="D4120" s="130">
        <v>0</v>
      </c>
      <c r="E4120" s="131" t="s">
        <v>13</v>
      </c>
      <c r="F4120" s="132" t="str">
        <f t="shared" si="194"/>
        <v/>
      </c>
      <c r="G4120" s="133">
        <f>IF($K4120="Padrão",BDI!$B$17,IF($K4120="Diferenciado",BDI!$E$17,0))</f>
        <v>0.26419999999999999</v>
      </c>
      <c r="H4120" s="131" t="str">
        <f t="shared" si="192"/>
        <v/>
      </c>
      <c r="I4120" s="132" t="str">
        <f t="shared" si="193"/>
        <v/>
      </c>
      <c r="J4120" s="134"/>
      <c r="K4120" s="135" t="s">
        <v>2979</v>
      </c>
    </row>
    <row r="4121" spans="1:11" x14ac:dyDescent="0.25">
      <c r="A4121" s="128" t="s">
        <v>9592</v>
      </c>
      <c r="B4121" s="129" t="s">
        <v>9593</v>
      </c>
      <c r="C4121" s="130" t="s">
        <v>18</v>
      </c>
      <c r="D4121" s="130">
        <v>9</v>
      </c>
      <c r="E4121" s="176">
        <v>50.44</v>
      </c>
      <c r="F4121" s="132">
        <f t="shared" si="194"/>
        <v>453.96</v>
      </c>
      <c r="G4121" s="133">
        <f>IF($K4121="Padrão",BDI!$B$17,IF($K4121="Diferenciado",BDI!$E$17,0))</f>
        <v>0.26419999999999999</v>
      </c>
      <c r="H4121" s="131">
        <f t="shared" si="192"/>
        <v>63.77</v>
      </c>
      <c r="I4121" s="132">
        <f t="shared" si="193"/>
        <v>573.92999999999995</v>
      </c>
      <c r="J4121" s="134"/>
      <c r="K4121" s="135" t="s">
        <v>2979</v>
      </c>
    </row>
    <row r="4122" spans="1:11" x14ac:dyDescent="0.25">
      <c r="A4122" s="128" t="s">
        <v>9594</v>
      </c>
      <c r="B4122" s="129" t="s">
        <v>9595</v>
      </c>
      <c r="C4122" s="130" t="s">
        <v>18</v>
      </c>
      <c r="D4122" s="130">
        <v>1</v>
      </c>
      <c r="E4122" s="176">
        <v>1667.95</v>
      </c>
      <c r="F4122" s="132">
        <f t="shared" si="194"/>
        <v>1667.95</v>
      </c>
      <c r="G4122" s="133">
        <f>IF($K4122="Padrão",BDI!$B$17,IF($K4122="Diferenciado",BDI!$E$17,0))</f>
        <v>0.26419999999999999</v>
      </c>
      <c r="H4122" s="131">
        <f t="shared" si="192"/>
        <v>2108.62</v>
      </c>
      <c r="I4122" s="132">
        <f t="shared" si="193"/>
        <v>2108.62</v>
      </c>
      <c r="J4122" s="134"/>
      <c r="K4122" s="135" t="s">
        <v>2979</v>
      </c>
    </row>
    <row r="4123" spans="1:11" x14ac:dyDescent="0.25">
      <c r="A4123" s="128" t="s">
        <v>9596</v>
      </c>
      <c r="B4123" s="129" t="s">
        <v>9597</v>
      </c>
      <c r="C4123" s="130" t="s">
        <v>18</v>
      </c>
      <c r="D4123" s="130">
        <v>1</v>
      </c>
      <c r="E4123" s="176">
        <v>303.95</v>
      </c>
      <c r="F4123" s="132">
        <f t="shared" si="194"/>
        <v>303.95</v>
      </c>
      <c r="G4123" s="133">
        <f>IF($K4123="Padrão",BDI!$B$17,IF($K4123="Diferenciado",BDI!$E$17,0))</f>
        <v>0.26419999999999999</v>
      </c>
      <c r="H4123" s="131">
        <f t="shared" si="192"/>
        <v>384.25</v>
      </c>
      <c r="I4123" s="132">
        <f t="shared" si="193"/>
        <v>384.25</v>
      </c>
      <c r="J4123" s="134"/>
      <c r="K4123" s="135" t="s">
        <v>2979</v>
      </c>
    </row>
    <row r="4124" spans="1:11" x14ac:dyDescent="0.25">
      <c r="A4124" s="128" t="s">
        <v>9598</v>
      </c>
      <c r="B4124" s="129" t="s">
        <v>9599</v>
      </c>
      <c r="C4124" s="130" t="s">
        <v>18</v>
      </c>
      <c r="D4124" s="130">
        <v>1</v>
      </c>
      <c r="E4124" s="176">
        <v>8052.96</v>
      </c>
      <c r="F4124" s="132">
        <f t="shared" si="194"/>
        <v>8052.96</v>
      </c>
      <c r="G4124" s="133">
        <f>IF($K4124="Padrão",BDI!$B$17,IF($K4124="Diferenciado",BDI!$E$17,0))</f>
        <v>0.26419999999999999</v>
      </c>
      <c r="H4124" s="131">
        <f t="shared" si="192"/>
        <v>10180.549999999999</v>
      </c>
      <c r="I4124" s="132">
        <f t="shared" si="193"/>
        <v>10180.549999999999</v>
      </c>
      <c r="J4124" s="134"/>
      <c r="K4124" s="135" t="s">
        <v>2979</v>
      </c>
    </row>
    <row r="4125" spans="1:11" x14ac:dyDescent="0.25">
      <c r="A4125" s="128" t="s">
        <v>9600</v>
      </c>
      <c r="B4125" s="129" t="s">
        <v>9601</v>
      </c>
      <c r="C4125" s="130" t="s">
        <v>461</v>
      </c>
      <c r="D4125" s="130">
        <v>1</v>
      </c>
      <c r="E4125" s="176">
        <v>279.8</v>
      </c>
      <c r="F4125" s="132">
        <f t="shared" si="194"/>
        <v>279.8</v>
      </c>
      <c r="G4125" s="133">
        <f>IF($K4125="Padrão",BDI!$B$17,IF($K4125="Diferenciado",BDI!$E$17,0))</f>
        <v>0.26419999999999999</v>
      </c>
      <c r="H4125" s="131">
        <f t="shared" si="192"/>
        <v>353.72</v>
      </c>
      <c r="I4125" s="132">
        <f t="shared" si="193"/>
        <v>353.72</v>
      </c>
      <c r="J4125" s="134"/>
      <c r="K4125" s="135" t="s">
        <v>2979</v>
      </c>
    </row>
    <row r="4126" spans="1:11" x14ac:dyDescent="0.25">
      <c r="A4126" s="128" t="s">
        <v>9602</v>
      </c>
      <c r="B4126" s="129" t="s">
        <v>9603</v>
      </c>
      <c r="C4126" s="130" t="s">
        <v>461</v>
      </c>
      <c r="D4126" s="130">
        <v>1</v>
      </c>
      <c r="E4126" s="176">
        <v>218.27</v>
      </c>
      <c r="F4126" s="132">
        <f t="shared" si="194"/>
        <v>218.27</v>
      </c>
      <c r="G4126" s="133">
        <f>IF($K4126="Padrão",BDI!$B$17,IF($K4126="Diferenciado",BDI!$E$17,0))</f>
        <v>0.26419999999999999</v>
      </c>
      <c r="H4126" s="131">
        <f t="shared" si="192"/>
        <v>275.94</v>
      </c>
      <c r="I4126" s="132">
        <f t="shared" si="193"/>
        <v>275.94</v>
      </c>
      <c r="J4126" s="134"/>
      <c r="K4126" s="135" t="s">
        <v>2979</v>
      </c>
    </row>
    <row r="4127" spans="1:11" x14ac:dyDescent="0.25">
      <c r="A4127" s="128" t="s">
        <v>9604</v>
      </c>
      <c r="B4127" s="129" t="s">
        <v>9605</v>
      </c>
      <c r="C4127" s="130" t="s">
        <v>461</v>
      </c>
      <c r="D4127" s="130">
        <v>1</v>
      </c>
      <c r="E4127" s="176">
        <v>286.95</v>
      </c>
      <c r="F4127" s="132">
        <f t="shared" si="194"/>
        <v>286.95</v>
      </c>
      <c r="G4127" s="133">
        <f>IF($K4127="Padrão",BDI!$B$17,IF($K4127="Diferenciado",BDI!$E$17,0))</f>
        <v>0.26419999999999999</v>
      </c>
      <c r="H4127" s="131">
        <f t="shared" si="192"/>
        <v>362.76</v>
      </c>
      <c r="I4127" s="132">
        <f t="shared" si="193"/>
        <v>362.76</v>
      </c>
      <c r="J4127" s="134"/>
      <c r="K4127" s="135" t="s">
        <v>2979</v>
      </c>
    </row>
    <row r="4128" spans="1:11" x14ac:dyDescent="0.25">
      <c r="A4128" s="128" t="s">
        <v>9606</v>
      </c>
      <c r="B4128" s="129" t="s">
        <v>9607</v>
      </c>
      <c r="C4128" s="130" t="s">
        <v>18</v>
      </c>
      <c r="D4128" s="130">
        <v>8</v>
      </c>
      <c r="E4128" s="176">
        <v>57.2</v>
      </c>
      <c r="F4128" s="132">
        <f t="shared" si="194"/>
        <v>457.6</v>
      </c>
      <c r="G4128" s="133">
        <f>IF($K4128="Padrão",BDI!$B$17,IF($K4128="Diferenciado",BDI!$E$17,0))</f>
        <v>0.26419999999999999</v>
      </c>
      <c r="H4128" s="131">
        <f t="shared" si="192"/>
        <v>72.31</v>
      </c>
      <c r="I4128" s="132">
        <f t="shared" si="193"/>
        <v>578.48</v>
      </c>
      <c r="J4128" s="134"/>
      <c r="K4128" s="135" t="s">
        <v>2979</v>
      </c>
    </row>
    <row r="4129" spans="1:11" x14ac:dyDescent="0.25">
      <c r="A4129" s="128" t="s">
        <v>9608</v>
      </c>
      <c r="B4129" s="129" t="s">
        <v>9609</v>
      </c>
      <c r="C4129" s="130" t="s">
        <v>18</v>
      </c>
      <c r="D4129" s="130">
        <v>1</v>
      </c>
      <c r="E4129" s="176">
        <v>74.989999999999995</v>
      </c>
      <c r="F4129" s="132">
        <f t="shared" si="194"/>
        <v>74.989999999999995</v>
      </c>
      <c r="G4129" s="133">
        <f>IF($K4129="Padrão",BDI!$B$17,IF($K4129="Diferenciado",BDI!$E$17,0))</f>
        <v>0.26419999999999999</v>
      </c>
      <c r="H4129" s="131">
        <f t="shared" si="192"/>
        <v>94.8</v>
      </c>
      <c r="I4129" s="132">
        <f t="shared" si="193"/>
        <v>94.8</v>
      </c>
      <c r="J4129" s="134"/>
      <c r="K4129" s="135" t="s">
        <v>2979</v>
      </c>
    </row>
    <row r="4130" spans="1:11" x14ac:dyDescent="0.25">
      <c r="A4130" s="128" t="s">
        <v>9610</v>
      </c>
      <c r="B4130" s="129" t="s">
        <v>9611</v>
      </c>
      <c r="C4130" s="130" t="s">
        <v>18</v>
      </c>
      <c r="D4130" s="130">
        <v>8</v>
      </c>
      <c r="E4130" s="176">
        <v>103.45</v>
      </c>
      <c r="F4130" s="132">
        <f t="shared" si="194"/>
        <v>827.6</v>
      </c>
      <c r="G4130" s="133">
        <f>IF($K4130="Padrão",BDI!$B$17,IF($K4130="Diferenciado",BDI!$E$17,0))</f>
        <v>0.26419999999999999</v>
      </c>
      <c r="H4130" s="131">
        <f t="shared" si="192"/>
        <v>130.78</v>
      </c>
      <c r="I4130" s="132">
        <f t="shared" si="193"/>
        <v>1046.24</v>
      </c>
      <c r="J4130" s="134"/>
      <c r="K4130" s="135" t="s">
        <v>2979</v>
      </c>
    </row>
    <row r="4131" spans="1:11" x14ac:dyDescent="0.25">
      <c r="A4131" s="128" t="s">
        <v>9612</v>
      </c>
      <c r="B4131" s="129" t="s">
        <v>9613</v>
      </c>
      <c r="C4131" s="130" t="s">
        <v>18</v>
      </c>
      <c r="D4131" s="130">
        <v>1</v>
      </c>
      <c r="E4131" s="176">
        <v>225.99</v>
      </c>
      <c r="F4131" s="132">
        <f t="shared" si="194"/>
        <v>225.99</v>
      </c>
      <c r="G4131" s="133">
        <f>IF($K4131="Padrão",BDI!$B$17,IF($K4131="Diferenciado",BDI!$E$17,0))</f>
        <v>0.26419999999999999</v>
      </c>
      <c r="H4131" s="131">
        <f t="shared" si="192"/>
        <v>285.7</v>
      </c>
      <c r="I4131" s="132">
        <f t="shared" si="193"/>
        <v>285.7</v>
      </c>
      <c r="J4131" s="134"/>
      <c r="K4131" s="135" t="s">
        <v>2979</v>
      </c>
    </row>
    <row r="4132" spans="1:11" x14ac:dyDescent="0.25">
      <c r="A4132" s="128" t="s">
        <v>9614</v>
      </c>
      <c r="B4132" s="129" t="s">
        <v>9615</v>
      </c>
      <c r="C4132" s="130" t="s">
        <v>18</v>
      </c>
      <c r="D4132" s="130">
        <v>1</v>
      </c>
      <c r="E4132" s="176">
        <v>428.3</v>
      </c>
      <c r="F4132" s="132">
        <f t="shared" si="194"/>
        <v>428.3</v>
      </c>
      <c r="G4132" s="133">
        <f>IF($K4132="Padrão",BDI!$B$17,IF($K4132="Diferenciado",BDI!$E$17,0))</f>
        <v>0.26419999999999999</v>
      </c>
      <c r="H4132" s="131">
        <f t="shared" si="192"/>
        <v>541.46</v>
      </c>
      <c r="I4132" s="132">
        <f t="shared" si="193"/>
        <v>541.46</v>
      </c>
      <c r="J4132" s="134"/>
      <c r="K4132" s="135" t="s">
        <v>2979</v>
      </c>
    </row>
    <row r="4133" spans="1:11" x14ac:dyDescent="0.25">
      <c r="A4133" s="128" t="s">
        <v>9616</v>
      </c>
      <c r="B4133" s="129" t="s">
        <v>9617</v>
      </c>
      <c r="C4133" s="130" t="s">
        <v>461</v>
      </c>
      <c r="D4133" s="130">
        <v>1</v>
      </c>
      <c r="E4133" s="176">
        <v>286.95</v>
      </c>
      <c r="F4133" s="132">
        <f t="shared" si="194"/>
        <v>286.95</v>
      </c>
      <c r="G4133" s="133">
        <f>IF($K4133="Padrão",BDI!$B$17,IF($K4133="Diferenciado",BDI!$E$17,0))</f>
        <v>0.26419999999999999</v>
      </c>
      <c r="H4133" s="131">
        <f t="shared" si="192"/>
        <v>362.76</v>
      </c>
      <c r="I4133" s="132">
        <f t="shared" si="193"/>
        <v>362.76</v>
      </c>
      <c r="J4133" s="134"/>
      <c r="K4133" s="135" t="s">
        <v>2979</v>
      </c>
    </row>
    <row r="4134" spans="1:11" hidden="1" x14ac:dyDescent="0.25">
      <c r="A4134" s="128" t="s">
        <v>9618</v>
      </c>
      <c r="B4134" s="129" t="s">
        <v>9619</v>
      </c>
      <c r="C4134" s="130" t="s">
        <v>18</v>
      </c>
      <c r="D4134" s="130">
        <v>0</v>
      </c>
      <c r="E4134" s="131" t="s">
        <v>13</v>
      </c>
      <c r="F4134" s="132" t="str">
        <f t="shared" si="194"/>
        <v/>
      </c>
      <c r="G4134" s="133">
        <f>IF($K4134="Padrão",BDI!$B$17,IF($K4134="Diferenciado",BDI!$E$17,0))</f>
        <v>0.26419999999999999</v>
      </c>
      <c r="H4134" s="131" t="str">
        <f t="shared" si="192"/>
        <v/>
      </c>
      <c r="I4134" s="132" t="str">
        <f t="shared" si="193"/>
        <v/>
      </c>
      <c r="J4134" s="134"/>
      <c r="K4134" s="135" t="s">
        <v>2979</v>
      </c>
    </row>
    <row r="4135" spans="1:11" hidden="1" x14ac:dyDescent="0.25">
      <c r="A4135" s="128" t="s">
        <v>9620</v>
      </c>
      <c r="B4135" s="129" t="s">
        <v>9621</v>
      </c>
      <c r="C4135" s="130" t="s">
        <v>18</v>
      </c>
      <c r="D4135" s="130">
        <v>0</v>
      </c>
      <c r="E4135" s="131" t="s">
        <v>13</v>
      </c>
      <c r="F4135" s="132" t="str">
        <f t="shared" si="194"/>
        <v/>
      </c>
      <c r="G4135" s="133">
        <f>IF($K4135="Padrão",BDI!$B$17,IF($K4135="Diferenciado",BDI!$E$17,0))</f>
        <v>0.26419999999999999</v>
      </c>
      <c r="H4135" s="131" t="str">
        <f t="shared" si="192"/>
        <v/>
      </c>
      <c r="I4135" s="132" t="str">
        <f t="shared" si="193"/>
        <v/>
      </c>
      <c r="J4135" s="134"/>
      <c r="K4135" s="135" t="s">
        <v>2979</v>
      </c>
    </row>
    <row r="4136" spans="1:11" hidden="1" x14ac:dyDescent="0.25">
      <c r="A4136" s="128" t="s">
        <v>9622</v>
      </c>
      <c r="B4136" s="129" t="s">
        <v>9623</v>
      </c>
      <c r="C4136" s="130" t="s">
        <v>18</v>
      </c>
      <c r="D4136" s="130">
        <v>0</v>
      </c>
      <c r="E4136" s="131" t="s">
        <v>13</v>
      </c>
      <c r="F4136" s="132" t="str">
        <f t="shared" si="194"/>
        <v/>
      </c>
      <c r="G4136" s="133">
        <f>IF($K4136="Padrão",BDI!$B$17,IF($K4136="Diferenciado",BDI!$E$17,0))</f>
        <v>0.26419999999999999</v>
      </c>
      <c r="H4136" s="131" t="str">
        <f t="shared" si="192"/>
        <v/>
      </c>
      <c r="I4136" s="132" t="str">
        <f t="shared" si="193"/>
        <v/>
      </c>
      <c r="J4136" s="134"/>
      <c r="K4136" s="135" t="s">
        <v>2979</v>
      </c>
    </row>
    <row r="4137" spans="1:11" x14ac:dyDescent="0.25">
      <c r="A4137" s="128" t="s">
        <v>9624</v>
      </c>
      <c r="B4137" s="129" t="s">
        <v>9625</v>
      </c>
      <c r="C4137" s="130" t="s">
        <v>18</v>
      </c>
      <c r="D4137" s="130">
        <v>1</v>
      </c>
      <c r="E4137" s="176">
        <v>193.45</v>
      </c>
      <c r="F4137" s="132">
        <f t="shared" si="194"/>
        <v>193.45</v>
      </c>
      <c r="G4137" s="133">
        <f>IF($K4137="Padrão",BDI!$B$17,IF($K4137="Diferenciado",BDI!$E$17,0))</f>
        <v>0.26419999999999999</v>
      </c>
      <c r="H4137" s="131">
        <f t="shared" si="192"/>
        <v>244.56</v>
      </c>
      <c r="I4137" s="132">
        <f t="shared" si="193"/>
        <v>244.56</v>
      </c>
      <c r="J4137" s="134"/>
      <c r="K4137" s="135" t="s">
        <v>2979</v>
      </c>
    </row>
    <row r="4138" spans="1:11" x14ac:dyDescent="0.25">
      <c r="A4138" s="128" t="s">
        <v>9626</v>
      </c>
      <c r="B4138" s="129" t="s">
        <v>9627</v>
      </c>
      <c r="C4138" s="130" t="s">
        <v>18</v>
      </c>
      <c r="D4138" s="130">
        <v>1</v>
      </c>
      <c r="E4138" s="176">
        <v>315.61</v>
      </c>
      <c r="F4138" s="132">
        <f t="shared" si="194"/>
        <v>315.61</v>
      </c>
      <c r="G4138" s="133">
        <f>IF($K4138="Padrão",BDI!$B$17,IF($K4138="Diferenciado",BDI!$E$17,0))</f>
        <v>0.26419999999999999</v>
      </c>
      <c r="H4138" s="131">
        <f t="shared" si="192"/>
        <v>398.99</v>
      </c>
      <c r="I4138" s="132">
        <f t="shared" si="193"/>
        <v>398.99</v>
      </c>
      <c r="J4138" s="134"/>
      <c r="K4138" s="135" t="s">
        <v>2979</v>
      </c>
    </row>
    <row r="4139" spans="1:11" x14ac:dyDescent="0.25">
      <c r="A4139" s="128" t="s">
        <v>9628</v>
      </c>
      <c r="B4139" s="129" t="s">
        <v>9629</v>
      </c>
      <c r="C4139" s="130" t="s">
        <v>18</v>
      </c>
      <c r="D4139" s="130">
        <v>10</v>
      </c>
      <c r="E4139" s="176">
        <v>71.23</v>
      </c>
      <c r="F4139" s="132">
        <f t="shared" si="194"/>
        <v>712.30000000000007</v>
      </c>
      <c r="G4139" s="133">
        <f>IF($K4139="Padrão",BDI!$B$17,IF($K4139="Diferenciado",BDI!$E$17,0))</f>
        <v>0.26419999999999999</v>
      </c>
      <c r="H4139" s="131">
        <f t="shared" si="192"/>
        <v>90.05</v>
      </c>
      <c r="I4139" s="132">
        <f t="shared" si="193"/>
        <v>900.5</v>
      </c>
      <c r="J4139" s="134"/>
      <c r="K4139" s="135" t="s">
        <v>2979</v>
      </c>
    </row>
    <row r="4140" spans="1:11" hidden="1" x14ac:dyDescent="0.25">
      <c r="A4140" s="128" t="s">
        <v>9630</v>
      </c>
      <c r="B4140" s="129" t="s">
        <v>9631</v>
      </c>
      <c r="C4140" s="130" t="s">
        <v>18</v>
      </c>
      <c r="D4140" s="130">
        <v>0</v>
      </c>
      <c r="E4140" s="131" t="s">
        <v>13</v>
      </c>
      <c r="F4140" s="132" t="str">
        <f t="shared" si="194"/>
        <v/>
      </c>
      <c r="G4140" s="133">
        <f>IF($K4140="Padrão",BDI!$B$17,IF($K4140="Diferenciado",BDI!$E$17,0))</f>
        <v>0.26419999999999999</v>
      </c>
      <c r="H4140" s="131" t="str">
        <f t="shared" si="192"/>
        <v/>
      </c>
      <c r="I4140" s="132" t="str">
        <f t="shared" si="193"/>
        <v/>
      </c>
      <c r="J4140" s="134"/>
      <c r="K4140" s="135" t="s">
        <v>2979</v>
      </c>
    </row>
    <row r="4141" spans="1:11" x14ac:dyDescent="0.25">
      <c r="A4141" s="128" t="s">
        <v>9632</v>
      </c>
      <c r="B4141" s="129" t="s">
        <v>9633</v>
      </c>
      <c r="C4141" s="130" t="s">
        <v>18</v>
      </c>
      <c r="D4141" s="130">
        <v>1</v>
      </c>
      <c r="E4141" s="176">
        <v>30304.5</v>
      </c>
      <c r="F4141" s="132">
        <f t="shared" si="194"/>
        <v>30304.5</v>
      </c>
      <c r="G4141" s="133">
        <f>IF($K4141="Padrão",BDI!$B$17,IF($K4141="Diferenciado",BDI!$E$17,0))</f>
        <v>0.26419999999999999</v>
      </c>
      <c r="H4141" s="131">
        <f t="shared" si="192"/>
        <v>38310.949999999997</v>
      </c>
      <c r="I4141" s="132">
        <f t="shared" si="193"/>
        <v>38310.949999999997</v>
      </c>
      <c r="J4141" s="134"/>
      <c r="K4141" s="135" t="s">
        <v>2979</v>
      </c>
    </row>
    <row r="4142" spans="1:11" x14ac:dyDescent="0.25">
      <c r="A4142" s="128" t="s">
        <v>9634</v>
      </c>
      <c r="B4142" s="129" t="s">
        <v>9635</v>
      </c>
      <c r="C4142" s="130" t="s">
        <v>18</v>
      </c>
      <c r="D4142" s="130">
        <v>1</v>
      </c>
      <c r="E4142" s="176">
        <v>71.94</v>
      </c>
      <c r="F4142" s="132">
        <f t="shared" si="194"/>
        <v>71.94</v>
      </c>
      <c r="G4142" s="133">
        <f>IF($K4142="Padrão",BDI!$B$17,IF($K4142="Diferenciado",BDI!$E$17,0))</f>
        <v>0.26419999999999999</v>
      </c>
      <c r="H4142" s="131">
        <f t="shared" si="192"/>
        <v>90.95</v>
      </c>
      <c r="I4142" s="132">
        <f t="shared" si="193"/>
        <v>90.95</v>
      </c>
      <c r="J4142" s="134"/>
      <c r="K4142" s="135" t="s">
        <v>2979</v>
      </c>
    </row>
    <row r="4143" spans="1:11" x14ac:dyDescent="0.25">
      <c r="A4143" s="128" t="s">
        <v>9636</v>
      </c>
      <c r="B4143" s="129" t="s">
        <v>9637</v>
      </c>
      <c r="C4143" s="130" t="s">
        <v>18</v>
      </c>
      <c r="D4143" s="130">
        <v>1</v>
      </c>
      <c r="E4143" s="176">
        <v>52.95</v>
      </c>
      <c r="F4143" s="132">
        <f t="shared" si="194"/>
        <v>52.95</v>
      </c>
      <c r="G4143" s="133">
        <f>IF($K4143="Padrão",BDI!$B$17,IF($K4143="Diferenciado",BDI!$E$17,0))</f>
        <v>0.26419999999999999</v>
      </c>
      <c r="H4143" s="131">
        <f t="shared" si="192"/>
        <v>66.94</v>
      </c>
      <c r="I4143" s="132">
        <f t="shared" si="193"/>
        <v>66.94</v>
      </c>
      <c r="J4143" s="134"/>
      <c r="K4143" s="135" t="s">
        <v>2979</v>
      </c>
    </row>
    <row r="4144" spans="1:11" x14ac:dyDescent="0.25">
      <c r="A4144" s="128" t="s">
        <v>9638</v>
      </c>
      <c r="B4144" s="129" t="s">
        <v>9639</v>
      </c>
      <c r="C4144" s="130" t="s">
        <v>18</v>
      </c>
      <c r="D4144" s="130">
        <v>1</v>
      </c>
      <c r="E4144" s="176">
        <v>36.28</v>
      </c>
      <c r="F4144" s="132">
        <f t="shared" si="194"/>
        <v>36.28</v>
      </c>
      <c r="G4144" s="133">
        <f>IF($K4144="Padrão",BDI!$B$17,IF($K4144="Diferenciado",BDI!$E$17,0))</f>
        <v>0.26419999999999999</v>
      </c>
      <c r="H4144" s="131">
        <f t="shared" si="192"/>
        <v>45.87</v>
      </c>
      <c r="I4144" s="132">
        <f t="shared" si="193"/>
        <v>45.87</v>
      </c>
      <c r="J4144" s="134"/>
      <c r="K4144" s="135" t="s">
        <v>2979</v>
      </c>
    </row>
    <row r="4145" spans="1:11" x14ac:dyDescent="0.25">
      <c r="A4145" s="128" t="s">
        <v>9640</v>
      </c>
      <c r="B4145" s="129" t="s">
        <v>9641</v>
      </c>
      <c r="C4145" s="130" t="s">
        <v>18</v>
      </c>
      <c r="D4145" s="130">
        <v>1</v>
      </c>
      <c r="E4145" s="176">
        <v>46.4</v>
      </c>
      <c r="F4145" s="132">
        <f t="shared" si="194"/>
        <v>46.4</v>
      </c>
      <c r="G4145" s="133">
        <f>IF($K4145="Padrão",BDI!$B$17,IF($K4145="Diferenciado",BDI!$E$17,0))</f>
        <v>0.26419999999999999</v>
      </c>
      <c r="H4145" s="131">
        <f t="shared" si="192"/>
        <v>58.66</v>
      </c>
      <c r="I4145" s="132">
        <f t="shared" si="193"/>
        <v>58.66</v>
      </c>
      <c r="J4145" s="134"/>
      <c r="K4145" s="135" t="s">
        <v>2979</v>
      </c>
    </row>
    <row r="4146" spans="1:11" hidden="1" x14ac:dyDescent="0.25">
      <c r="A4146" s="128" t="s">
        <v>9642</v>
      </c>
      <c r="B4146" s="129" t="s">
        <v>9643</v>
      </c>
      <c r="C4146" s="130" t="s">
        <v>18</v>
      </c>
      <c r="D4146" s="130">
        <v>0</v>
      </c>
      <c r="E4146" s="131" t="s">
        <v>13</v>
      </c>
      <c r="F4146" s="132" t="str">
        <f t="shared" si="194"/>
        <v/>
      </c>
      <c r="G4146" s="133">
        <f>IF($K4146="Padrão",BDI!$B$17,IF($K4146="Diferenciado",BDI!$E$17,0))</f>
        <v>0.26419999999999999</v>
      </c>
      <c r="H4146" s="131" t="str">
        <f t="shared" si="192"/>
        <v/>
      </c>
      <c r="I4146" s="132" t="str">
        <f t="shared" si="193"/>
        <v/>
      </c>
      <c r="J4146" s="134"/>
      <c r="K4146" s="135" t="s">
        <v>2979</v>
      </c>
    </row>
    <row r="4147" spans="1:11" hidden="1" x14ac:dyDescent="0.25">
      <c r="A4147" s="128" t="s">
        <v>9644</v>
      </c>
      <c r="B4147" s="129" t="s">
        <v>9645</v>
      </c>
      <c r="C4147" s="130" t="s">
        <v>18</v>
      </c>
      <c r="D4147" s="130">
        <v>0</v>
      </c>
      <c r="E4147" s="131" t="s">
        <v>13</v>
      </c>
      <c r="F4147" s="132" t="str">
        <f t="shared" si="194"/>
        <v/>
      </c>
      <c r="G4147" s="133">
        <f>IF($K4147="Padrão",BDI!$B$17,IF($K4147="Diferenciado",BDI!$E$17,0))</f>
        <v>0.26419999999999999</v>
      </c>
      <c r="H4147" s="131" t="str">
        <f t="shared" si="192"/>
        <v/>
      </c>
      <c r="I4147" s="132" t="str">
        <f t="shared" si="193"/>
        <v/>
      </c>
      <c r="J4147" s="134"/>
      <c r="K4147" s="135" t="s">
        <v>2979</v>
      </c>
    </row>
    <row r="4148" spans="1:11" x14ac:dyDescent="0.25">
      <c r="A4148" s="128" t="s">
        <v>9646</v>
      </c>
      <c r="B4148" s="129" t="s">
        <v>9647</v>
      </c>
      <c r="C4148" s="130" t="s">
        <v>18</v>
      </c>
      <c r="D4148" s="130">
        <v>1</v>
      </c>
      <c r="E4148" s="176">
        <v>36.25</v>
      </c>
      <c r="F4148" s="132">
        <f t="shared" si="194"/>
        <v>36.25</v>
      </c>
      <c r="G4148" s="133">
        <f>IF($K4148="Padrão",BDI!$B$17,IF($K4148="Diferenciado",BDI!$E$17,0))</f>
        <v>0.26419999999999999</v>
      </c>
      <c r="H4148" s="131">
        <f t="shared" si="192"/>
        <v>45.83</v>
      </c>
      <c r="I4148" s="132">
        <f t="shared" si="193"/>
        <v>45.83</v>
      </c>
      <c r="J4148" s="134"/>
      <c r="K4148" s="135" t="s">
        <v>2979</v>
      </c>
    </row>
    <row r="4149" spans="1:11" hidden="1" x14ac:dyDescent="0.25">
      <c r="A4149" s="128" t="s">
        <v>9648</v>
      </c>
      <c r="B4149" s="129" t="s">
        <v>9649</v>
      </c>
      <c r="C4149" s="130" t="s">
        <v>18</v>
      </c>
      <c r="D4149" s="130">
        <v>0</v>
      </c>
      <c r="E4149" s="131" t="s">
        <v>13</v>
      </c>
      <c r="F4149" s="132" t="str">
        <f t="shared" si="194"/>
        <v/>
      </c>
      <c r="G4149" s="133">
        <f>IF($K4149="Padrão",BDI!$B$17,IF($K4149="Diferenciado",BDI!$E$17,0))</f>
        <v>0.26419999999999999</v>
      </c>
      <c r="H4149" s="131" t="str">
        <f t="shared" si="192"/>
        <v/>
      </c>
      <c r="I4149" s="132" t="str">
        <f t="shared" si="193"/>
        <v/>
      </c>
      <c r="J4149" s="134"/>
      <c r="K4149" s="135" t="s">
        <v>2979</v>
      </c>
    </row>
    <row r="4150" spans="1:11" hidden="1" x14ac:dyDescent="0.25">
      <c r="A4150" s="128" t="s">
        <v>9650</v>
      </c>
      <c r="B4150" s="129" t="s">
        <v>9651</v>
      </c>
      <c r="C4150" s="130" t="s">
        <v>18</v>
      </c>
      <c r="D4150" s="130">
        <v>0</v>
      </c>
      <c r="E4150" s="131" t="s">
        <v>13</v>
      </c>
      <c r="F4150" s="132" t="str">
        <f t="shared" si="194"/>
        <v/>
      </c>
      <c r="G4150" s="133">
        <f>IF($K4150="Padrão",BDI!$B$17,IF($K4150="Diferenciado",BDI!$E$17,0))</f>
        <v>0.26419999999999999</v>
      </c>
      <c r="H4150" s="131" t="str">
        <f t="shared" si="192"/>
        <v/>
      </c>
      <c r="I4150" s="132" t="str">
        <f t="shared" si="193"/>
        <v/>
      </c>
      <c r="J4150" s="134"/>
      <c r="K4150" s="135" t="s">
        <v>2979</v>
      </c>
    </row>
    <row r="4151" spans="1:11" hidden="1" x14ac:dyDescent="0.25">
      <c r="A4151" s="128" t="s">
        <v>9652</v>
      </c>
      <c r="B4151" s="129" t="s">
        <v>9653</v>
      </c>
      <c r="C4151" s="130" t="s">
        <v>18</v>
      </c>
      <c r="D4151" s="130">
        <v>0</v>
      </c>
      <c r="E4151" s="131" t="s">
        <v>13</v>
      </c>
      <c r="F4151" s="132" t="str">
        <f t="shared" si="194"/>
        <v/>
      </c>
      <c r="G4151" s="133">
        <f>IF($K4151="Padrão",BDI!$B$17,IF($K4151="Diferenciado",BDI!$E$17,0))</f>
        <v>0.26419999999999999</v>
      </c>
      <c r="H4151" s="131" t="str">
        <f t="shared" si="192"/>
        <v/>
      </c>
      <c r="I4151" s="132" t="str">
        <f t="shared" si="193"/>
        <v/>
      </c>
      <c r="J4151" s="134"/>
      <c r="K4151" s="135" t="s">
        <v>2979</v>
      </c>
    </row>
    <row r="4152" spans="1:11" x14ac:dyDescent="0.25">
      <c r="A4152" s="128" t="s">
        <v>9654</v>
      </c>
      <c r="B4152" s="129" t="s">
        <v>9655</v>
      </c>
      <c r="C4152" s="130" t="s">
        <v>461</v>
      </c>
      <c r="D4152" s="130">
        <v>1</v>
      </c>
      <c r="E4152" s="176">
        <v>8777.98</v>
      </c>
      <c r="F4152" s="132">
        <f t="shared" si="194"/>
        <v>8777.98</v>
      </c>
      <c r="G4152" s="133">
        <f>IF($K4152="Padrão",BDI!$B$17,IF($K4152="Diferenciado",BDI!$E$17,0))</f>
        <v>0.26419999999999999</v>
      </c>
      <c r="H4152" s="131">
        <f t="shared" si="192"/>
        <v>11097.12</v>
      </c>
      <c r="I4152" s="132">
        <f t="shared" si="193"/>
        <v>11097.12</v>
      </c>
      <c r="J4152" s="134"/>
      <c r="K4152" s="135" t="s">
        <v>2979</v>
      </c>
    </row>
    <row r="4153" spans="1:11" x14ac:dyDescent="0.25">
      <c r="A4153" s="128" t="s">
        <v>9656</v>
      </c>
      <c r="B4153" s="129" t="s">
        <v>9657</v>
      </c>
      <c r="C4153" s="130" t="s">
        <v>461</v>
      </c>
      <c r="D4153" s="130">
        <v>1</v>
      </c>
      <c r="E4153" s="176">
        <v>2937.45</v>
      </c>
      <c r="F4153" s="132">
        <f t="shared" si="194"/>
        <v>2937.45</v>
      </c>
      <c r="G4153" s="133">
        <f>IF($K4153="Padrão",BDI!$B$17,IF($K4153="Diferenciado",BDI!$E$17,0))</f>
        <v>0.26419999999999999</v>
      </c>
      <c r="H4153" s="131">
        <f t="shared" si="192"/>
        <v>3713.52</v>
      </c>
      <c r="I4153" s="132">
        <f t="shared" si="193"/>
        <v>3713.52</v>
      </c>
      <c r="J4153" s="134"/>
      <c r="K4153" s="135" t="s">
        <v>2979</v>
      </c>
    </row>
    <row r="4154" spans="1:11" x14ac:dyDescent="0.25">
      <c r="A4154" s="128" t="s">
        <v>9658</v>
      </c>
      <c r="B4154" s="129" t="s">
        <v>9659</v>
      </c>
      <c r="C4154" s="130" t="s">
        <v>461</v>
      </c>
      <c r="D4154" s="130">
        <v>1</v>
      </c>
      <c r="E4154" s="176">
        <v>673.78</v>
      </c>
      <c r="F4154" s="132">
        <f t="shared" si="194"/>
        <v>673.78</v>
      </c>
      <c r="G4154" s="133">
        <f>IF($K4154="Padrão",BDI!$B$17,IF($K4154="Diferenciado",BDI!$E$17,0))</f>
        <v>0.26419999999999999</v>
      </c>
      <c r="H4154" s="131">
        <f t="shared" si="192"/>
        <v>851.79</v>
      </c>
      <c r="I4154" s="132">
        <f t="shared" si="193"/>
        <v>851.79</v>
      </c>
      <c r="J4154" s="134"/>
      <c r="K4154" s="135" t="s">
        <v>2979</v>
      </c>
    </row>
    <row r="4155" spans="1:11" x14ac:dyDescent="0.25">
      <c r="A4155" s="128" t="s">
        <v>9660</v>
      </c>
      <c r="B4155" s="129" t="s">
        <v>9661</v>
      </c>
      <c r="C4155" s="130" t="s">
        <v>18</v>
      </c>
      <c r="D4155" s="130">
        <v>1</v>
      </c>
      <c r="E4155" s="176">
        <v>101.06</v>
      </c>
      <c r="F4155" s="132">
        <f t="shared" si="194"/>
        <v>101.06</v>
      </c>
      <c r="G4155" s="133">
        <f>IF($K4155="Padrão",BDI!$B$17,IF($K4155="Diferenciado",BDI!$E$17,0))</f>
        <v>0.26419999999999999</v>
      </c>
      <c r="H4155" s="131">
        <f t="shared" si="192"/>
        <v>127.76</v>
      </c>
      <c r="I4155" s="132">
        <f t="shared" si="193"/>
        <v>127.76</v>
      </c>
      <c r="J4155" s="134"/>
      <c r="K4155" s="135" t="s">
        <v>2979</v>
      </c>
    </row>
    <row r="4156" spans="1:11" x14ac:dyDescent="0.25">
      <c r="A4156" s="128" t="s">
        <v>9662</v>
      </c>
      <c r="B4156" s="129" t="s">
        <v>9663</v>
      </c>
      <c r="C4156" s="130" t="s">
        <v>18</v>
      </c>
      <c r="D4156" s="130">
        <v>1</v>
      </c>
      <c r="E4156" s="176">
        <v>98.2</v>
      </c>
      <c r="F4156" s="132">
        <f t="shared" si="194"/>
        <v>98.2</v>
      </c>
      <c r="G4156" s="133">
        <f>IF($K4156="Padrão",BDI!$B$17,IF($K4156="Diferenciado",BDI!$E$17,0))</f>
        <v>0.26419999999999999</v>
      </c>
      <c r="H4156" s="131">
        <f t="shared" si="192"/>
        <v>124.14</v>
      </c>
      <c r="I4156" s="132">
        <f t="shared" si="193"/>
        <v>124.14</v>
      </c>
      <c r="J4156" s="134"/>
      <c r="K4156" s="135" t="s">
        <v>2979</v>
      </c>
    </row>
    <row r="4157" spans="1:11" x14ac:dyDescent="0.25">
      <c r="A4157" s="128" t="s">
        <v>9664</v>
      </c>
      <c r="B4157" s="129" t="s">
        <v>9665</v>
      </c>
      <c r="C4157" s="130" t="s">
        <v>18</v>
      </c>
      <c r="D4157" s="130">
        <v>1</v>
      </c>
      <c r="E4157" s="176">
        <v>97.75</v>
      </c>
      <c r="F4157" s="132">
        <f t="shared" si="194"/>
        <v>97.75</v>
      </c>
      <c r="G4157" s="133">
        <f>IF($K4157="Padrão",BDI!$B$17,IF($K4157="Diferenciado",BDI!$E$17,0))</f>
        <v>0.26419999999999999</v>
      </c>
      <c r="H4157" s="131">
        <f t="shared" si="192"/>
        <v>123.58</v>
      </c>
      <c r="I4157" s="132">
        <f t="shared" si="193"/>
        <v>123.58</v>
      </c>
      <c r="J4157" s="134"/>
      <c r="K4157" s="135" t="s">
        <v>2979</v>
      </c>
    </row>
    <row r="4158" spans="1:11" x14ac:dyDescent="0.25">
      <c r="A4158" s="128" t="s">
        <v>9666</v>
      </c>
      <c r="B4158" s="129" t="s">
        <v>9667</v>
      </c>
      <c r="C4158" s="130" t="s">
        <v>18</v>
      </c>
      <c r="D4158" s="130">
        <v>1</v>
      </c>
      <c r="E4158" s="176">
        <v>3348.81</v>
      </c>
      <c r="F4158" s="132">
        <f t="shared" si="194"/>
        <v>3348.81</v>
      </c>
      <c r="G4158" s="133">
        <f>IF($K4158="Padrão",BDI!$B$17,IF($K4158="Diferenciado",BDI!$E$17,0))</f>
        <v>0.26419999999999999</v>
      </c>
      <c r="H4158" s="131">
        <f t="shared" si="192"/>
        <v>4233.57</v>
      </c>
      <c r="I4158" s="132">
        <f t="shared" si="193"/>
        <v>4233.57</v>
      </c>
      <c r="J4158" s="134"/>
      <c r="K4158" s="135" t="s">
        <v>2979</v>
      </c>
    </row>
    <row r="4159" spans="1:11" x14ac:dyDescent="0.25">
      <c r="A4159" s="128" t="s">
        <v>9668</v>
      </c>
      <c r="B4159" s="129" t="s">
        <v>9669</v>
      </c>
      <c r="C4159" s="130" t="s">
        <v>18</v>
      </c>
      <c r="D4159" s="130">
        <v>1</v>
      </c>
      <c r="E4159" s="176">
        <v>126.89</v>
      </c>
      <c r="F4159" s="132">
        <f t="shared" si="194"/>
        <v>126.89</v>
      </c>
      <c r="G4159" s="133">
        <f>IF($K4159="Padrão",BDI!$B$17,IF($K4159="Diferenciado",BDI!$E$17,0))</f>
        <v>0.26419999999999999</v>
      </c>
      <c r="H4159" s="131">
        <f t="shared" si="192"/>
        <v>160.41</v>
      </c>
      <c r="I4159" s="132">
        <f t="shared" si="193"/>
        <v>160.41</v>
      </c>
      <c r="J4159" s="134"/>
      <c r="K4159" s="135" t="s">
        <v>2979</v>
      </c>
    </row>
    <row r="4160" spans="1:11" x14ac:dyDescent="0.25">
      <c r="A4160" s="128" t="s">
        <v>9670</v>
      </c>
      <c r="B4160" s="129" t="s">
        <v>9671</v>
      </c>
      <c r="C4160" s="130" t="s">
        <v>18</v>
      </c>
      <c r="D4160" s="130">
        <v>1</v>
      </c>
      <c r="E4160" s="176">
        <v>170.5</v>
      </c>
      <c r="F4160" s="132">
        <f t="shared" si="194"/>
        <v>170.5</v>
      </c>
      <c r="G4160" s="133">
        <f>IF($K4160="Padrão",BDI!$B$17,IF($K4160="Diferenciado",BDI!$E$17,0))</f>
        <v>0.26419999999999999</v>
      </c>
      <c r="H4160" s="131">
        <f t="shared" si="192"/>
        <v>215.55</v>
      </c>
      <c r="I4160" s="132">
        <f t="shared" si="193"/>
        <v>215.55</v>
      </c>
      <c r="J4160" s="134"/>
      <c r="K4160" s="135" t="s">
        <v>2979</v>
      </c>
    </row>
    <row r="4161" spans="1:11" x14ac:dyDescent="0.25">
      <c r="A4161" s="128" t="s">
        <v>9672</v>
      </c>
      <c r="B4161" s="129" t="s">
        <v>9673</v>
      </c>
      <c r="C4161" s="130" t="s">
        <v>18</v>
      </c>
      <c r="D4161" s="130">
        <v>1</v>
      </c>
      <c r="E4161" s="176">
        <v>43.24</v>
      </c>
      <c r="F4161" s="132">
        <f t="shared" si="194"/>
        <v>43.24</v>
      </c>
      <c r="G4161" s="133">
        <f>IF($K4161="Padrão",BDI!$B$17,IF($K4161="Diferenciado",BDI!$E$17,0))</f>
        <v>0.26419999999999999</v>
      </c>
      <c r="H4161" s="131">
        <f t="shared" si="192"/>
        <v>54.66</v>
      </c>
      <c r="I4161" s="132">
        <f t="shared" si="193"/>
        <v>54.66</v>
      </c>
      <c r="J4161" s="134"/>
      <c r="K4161" s="135" t="s">
        <v>2979</v>
      </c>
    </row>
    <row r="4162" spans="1:11" x14ac:dyDescent="0.25">
      <c r="A4162" s="128" t="s">
        <v>9674</v>
      </c>
      <c r="B4162" s="129" t="s">
        <v>9675</v>
      </c>
      <c r="C4162" s="130" t="s">
        <v>18</v>
      </c>
      <c r="D4162" s="130">
        <v>1</v>
      </c>
      <c r="E4162" s="176">
        <v>43.51</v>
      </c>
      <c r="F4162" s="132">
        <f t="shared" si="194"/>
        <v>43.51</v>
      </c>
      <c r="G4162" s="133">
        <f>IF($K4162="Padrão",BDI!$B$17,IF($K4162="Diferenciado",BDI!$E$17,0))</f>
        <v>0.26419999999999999</v>
      </c>
      <c r="H4162" s="131">
        <f t="shared" si="192"/>
        <v>55.01</v>
      </c>
      <c r="I4162" s="132">
        <f t="shared" si="193"/>
        <v>55.01</v>
      </c>
      <c r="J4162" s="134"/>
      <c r="K4162" s="135" t="s">
        <v>2979</v>
      </c>
    </row>
    <row r="4163" spans="1:11" x14ac:dyDescent="0.25">
      <c r="A4163" s="128" t="s">
        <v>9676</v>
      </c>
      <c r="B4163" s="129" t="s">
        <v>9677</v>
      </c>
      <c r="C4163" s="130" t="s">
        <v>18</v>
      </c>
      <c r="D4163" s="130">
        <v>1</v>
      </c>
      <c r="E4163" s="176">
        <v>569.25</v>
      </c>
      <c r="F4163" s="132">
        <f t="shared" si="194"/>
        <v>569.25</v>
      </c>
      <c r="G4163" s="133">
        <f>IF($K4163="Padrão",BDI!$B$17,IF($K4163="Diferenciado",BDI!$E$17,0))</f>
        <v>0.26419999999999999</v>
      </c>
      <c r="H4163" s="131">
        <f t="shared" si="192"/>
        <v>719.65</v>
      </c>
      <c r="I4163" s="132">
        <f t="shared" si="193"/>
        <v>719.65</v>
      </c>
      <c r="J4163" s="134"/>
      <c r="K4163" s="135" t="s">
        <v>2979</v>
      </c>
    </row>
    <row r="4164" spans="1:11" hidden="1" x14ac:dyDescent="0.25">
      <c r="A4164" s="128" t="s">
        <v>9678</v>
      </c>
      <c r="B4164" s="129" t="s">
        <v>9679</v>
      </c>
      <c r="C4164" s="130" t="s">
        <v>18</v>
      </c>
      <c r="D4164" s="130">
        <v>0</v>
      </c>
      <c r="E4164" s="131" t="s">
        <v>13</v>
      </c>
      <c r="F4164" s="132" t="str">
        <f t="shared" si="194"/>
        <v/>
      </c>
      <c r="G4164" s="133">
        <f>IF($K4164="Padrão",BDI!$B$17,IF($K4164="Diferenciado",BDI!$E$17,0))</f>
        <v>0.26419999999999999</v>
      </c>
      <c r="H4164" s="131" t="str">
        <f t="shared" si="192"/>
        <v/>
      </c>
      <c r="I4164" s="132" t="str">
        <f t="shared" si="193"/>
        <v/>
      </c>
      <c r="J4164" s="134"/>
      <c r="K4164" s="135" t="s">
        <v>2979</v>
      </c>
    </row>
    <row r="4165" spans="1:11" hidden="1" x14ac:dyDescent="0.25">
      <c r="A4165" s="128" t="s">
        <v>9680</v>
      </c>
      <c r="B4165" s="129" t="s">
        <v>9681</v>
      </c>
      <c r="C4165" s="130" t="s">
        <v>18</v>
      </c>
      <c r="D4165" s="130">
        <v>0</v>
      </c>
      <c r="E4165" s="131" t="s">
        <v>13</v>
      </c>
      <c r="F4165" s="132" t="str">
        <f t="shared" si="194"/>
        <v/>
      </c>
      <c r="G4165" s="133">
        <f>IF($K4165="Padrão",BDI!$B$17,IF($K4165="Diferenciado",BDI!$E$17,0))</f>
        <v>0.26419999999999999</v>
      </c>
      <c r="H4165" s="131" t="str">
        <f t="shared" si="192"/>
        <v/>
      </c>
      <c r="I4165" s="132" t="str">
        <f t="shared" si="193"/>
        <v/>
      </c>
      <c r="J4165" s="134"/>
      <c r="K4165" s="135" t="s">
        <v>2979</v>
      </c>
    </row>
    <row r="4166" spans="1:11" x14ac:dyDescent="0.25">
      <c r="A4166" s="128" t="s">
        <v>9682</v>
      </c>
      <c r="B4166" s="129" t="s">
        <v>9683</v>
      </c>
      <c r="C4166" s="130" t="s">
        <v>18</v>
      </c>
      <c r="D4166" s="130">
        <v>1</v>
      </c>
      <c r="E4166" s="176">
        <v>30.56</v>
      </c>
      <c r="F4166" s="132">
        <f t="shared" si="194"/>
        <v>30.56</v>
      </c>
      <c r="G4166" s="133">
        <f>IF($K4166="Padrão",BDI!$B$17,IF($K4166="Diferenciado",BDI!$E$17,0))</f>
        <v>0.26419999999999999</v>
      </c>
      <c r="H4166" s="131">
        <f t="shared" ref="H4166:H4229" si="195">IF(ISNUMBER(E4166),ROUND(E4166*(1+G4166),2),"")</f>
        <v>38.630000000000003</v>
      </c>
      <c r="I4166" s="132">
        <f t="shared" ref="I4166:I4229" si="196">IF(ISNUMBER(E4166),ROUND(H4166*D4166,2),"")</f>
        <v>38.630000000000003</v>
      </c>
      <c r="J4166" s="134"/>
      <c r="K4166" s="135" t="s">
        <v>2979</v>
      </c>
    </row>
    <row r="4167" spans="1:11" x14ac:dyDescent="0.25">
      <c r="A4167" s="128" t="s">
        <v>9684</v>
      </c>
      <c r="B4167" s="129" t="s">
        <v>9685</v>
      </c>
      <c r="C4167" s="130" t="s">
        <v>18</v>
      </c>
      <c r="D4167" s="130">
        <v>5</v>
      </c>
      <c r="E4167" s="176">
        <v>53.36</v>
      </c>
      <c r="F4167" s="132">
        <f t="shared" ref="F4167:F4230" si="197">IF(ISNUMBER(E4167),D4167*E4167,"")</f>
        <v>266.8</v>
      </c>
      <c r="G4167" s="133">
        <f>IF($K4167="Padrão",BDI!$B$17,IF($K4167="Diferenciado",BDI!$E$17,0))</f>
        <v>0.26419999999999999</v>
      </c>
      <c r="H4167" s="131">
        <f t="shared" si="195"/>
        <v>67.459999999999994</v>
      </c>
      <c r="I4167" s="132">
        <f t="shared" si="196"/>
        <v>337.3</v>
      </c>
      <c r="J4167" s="134"/>
      <c r="K4167" s="135" t="s">
        <v>2979</v>
      </c>
    </row>
    <row r="4168" spans="1:11" hidden="1" x14ac:dyDescent="0.25">
      <c r="A4168" s="128" t="s">
        <v>9686</v>
      </c>
      <c r="B4168" s="129" t="s">
        <v>9687</v>
      </c>
      <c r="C4168" s="130" t="s">
        <v>18</v>
      </c>
      <c r="D4168" s="130">
        <v>0</v>
      </c>
      <c r="E4168" s="131" t="s">
        <v>13</v>
      </c>
      <c r="F4168" s="132" t="str">
        <f t="shared" si="197"/>
        <v/>
      </c>
      <c r="G4168" s="133">
        <f>IF($K4168="Padrão",BDI!$B$17,IF($K4168="Diferenciado",BDI!$E$17,0))</f>
        <v>0.26419999999999999</v>
      </c>
      <c r="H4168" s="131" t="str">
        <f t="shared" si="195"/>
        <v/>
      </c>
      <c r="I4168" s="132" t="str">
        <f t="shared" si="196"/>
        <v/>
      </c>
      <c r="J4168" s="134"/>
      <c r="K4168" s="135" t="s">
        <v>2979</v>
      </c>
    </row>
    <row r="4169" spans="1:11" hidden="1" x14ac:dyDescent="0.25">
      <c r="A4169" s="128" t="s">
        <v>9688</v>
      </c>
      <c r="B4169" s="129" t="s">
        <v>9689</v>
      </c>
      <c r="C4169" s="130" t="s">
        <v>18</v>
      </c>
      <c r="D4169" s="130">
        <v>0</v>
      </c>
      <c r="E4169" s="131" t="s">
        <v>13</v>
      </c>
      <c r="F4169" s="132" t="str">
        <f t="shared" si="197"/>
        <v/>
      </c>
      <c r="G4169" s="133">
        <f>IF($K4169="Padrão",BDI!$B$17,IF($K4169="Diferenciado",BDI!$E$17,0))</f>
        <v>0.26419999999999999</v>
      </c>
      <c r="H4169" s="131" t="str">
        <f t="shared" si="195"/>
        <v/>
      </c>
      <c r="I4169" s="132" t="str">
        <f t="shared" si="196"/>
        <v/>
      </c>
      <c r="J4169" s="134"/>
      <c r="K4169" s="135" t="s">
        <v>2979</v>
      </c>
    </row>
    <row r="4170" spans="1:11" x14ac:dyDescent="0.25">
      <c r="A4170" s="128" t="s">
        <v>9690</v>
      </c>
      <c r="B4170" s="129" t="s">
        <v>9691</v>
      </c>
      <c r="C4170" s="130" t="s">
        <v>461</v>
      </c>
      <c r="D4170" s="130">
        <v>1</v>
      </c>
      <c r="E4170" s="176">
        <v>4212.45</v>
      </c>
      <c r="F4170" s="132">
        <f t="shared" si="197"/>
        <v>4212.45</v>
      </c>
      <c r="G4170" s="133">
        <f>IF($K4170="Padrão",BDI!$B$17,IF($K4170="Diferenciado",BDI!$E$17,0))</f>
        <v>0.26419999999999999</v>
      </c>
      <c r="H4170" s="131">
        <f t="shared" si="195"/>
        <v>5325.38</v>
      </c>
      <c r="I4170" s="132">
        <f t="shared" si="196"/>
        <v>5325.38</v>
      </c>
      <c r="J4170" s="134"/>
      <c r="K4170" s="135" t="s">
        <v>2979</v>
      </c>
    </row>
    <row r="4171" spans="1:11" x14ac:dyDescent="0.25">
      <c r="A4171" s="128" t="s">
        <v>9692</v>
      </c>
      <c r="B4171" s="129" t="s">
        <v>9693</v>
      </c>
      <c r="C4171" s="130" t="s">
        <v>18</v>
      </c>
      <c r="D4171" s="130">
        <v>1</v>
      </c>
      <c r="E4171" s="176">
        <v>2890</v>
      </c>
      <c r="F4171" s="132">
        <f t="shared" si="197"/>
        <v>2890</v>
      </c>
      <c r="G4171" s="133">
        <f>IF($K4171="Padrão",BDI!$B$17,IF($K4171="Diferenciado",BDI!$E$17,0))</f>
        <v>0.26419999999999999</v>
      </c>
      <c r="H4171" s="131">
        <f t="shared" si="195"/>
        <v>3653.54</v>
      </c>
      <c r="I4171" s="132">
        <f t="shared" si="196"/>
        <v>3653.54</v>
      </c>
      <c r="J4171" s="134"/>
      <c r="K4171" s="135" t="s">
        <v>2979</v>
      </c>
    </row>
    <row r="4172" spans="1:11" hidden="1" x14ac:dyDescent="0.25">
      <c r="A4172" s="128" t="s">
        <v>9694</v>
      </c>
      <c r="B4172" s="129" t="s">
        <v>9695</v>
      </c>
      <c r="C4172" s="130" t="s">
        <v>18</v>
      </c>
      <c r="D4172" s="130">
        <v>0</v>
      </c>
      <c r="E4172" s="131" t="s">
        <v>13</v>
      </c>
      <c r="F4172" s="132" t="str">
        <f t="shared" si="197"/>
        <v/>
      </c>
      <c r="G4172" s="133">
        <f>IF($K4172="Padrão",BDI!$B$17,IF($K4172="Diferenciado",BDI!$E$17,0))</f>
        <v>0.26419999999999999</v>
      </c>
      <c r="H4172" s="131" t="str">
        <f t="shared" si="195"/>
        <v/>
      </c>
      <c r="I4172" s="132" t="str">
        <f t="shared" si="196"/>
        <v/>
      </c>
      <c r="J4172" s="134"/>
      <c r="K4172" s="135" t="s">
        <v>2979</v>
      </c>
    </row>
    <row r="4173" spans="1:11" x14ac:dyDescent="0.25">
      <c r="A4173" s="128" t="s">
        <v>9696</v>
      </c>
      <c r="B4173" s="129" t="s">
        <v>9697</v>
      </c>
      <c r="C4173" s="130" t="s">
        <v>18</v>
      </c>
      <c r="D4173" s="130">
        <v>1</v>
      </c>
      <c r="E4173" s="176">
        <v>173.73</v>
      </c>
      <c r="F4173" s="132">
        <f t="shared" si="197"/>
        <v>173.73</v>
      </c>
      <c r="G4173" s="133">
        <f>IF($K4173="Padrão",BDI!$B$17,IF($K4173="Diferenciado",BDI!$E$17,0))</f>
        <v>0.26419999999999999</v>
      </c>
      <c r="H4173" s="131">
        <f t="shared" si="195"/>
        <v>219.63</v>
      </c>
      <c r="I4173" s="132">
        <f t="shared" si="196"/>
        <v>219.63</v>
      </c>
      <c r="J4173" s="134"/>
      <c r="K4173" s="135" t="s">
        <v>2979</v>
      </c>
    </row>
    <row r="4174" spans="1:11" x14ac:dyDescent="0.25">
      <c r="A4174" s="128" t="s">
        <v>9698</v>
      </c>
      <c r="B4174" s="129" t="s">
        <v>9699</v>
      </c>
      <c r="C4174" s="130" t="s">
        <v>18</v>
      </c>
      <c r="D4174" s="130">
        <v>2</v>
      </c>
      <c r="E4174" s="176">
        <v>140.49</v>
      </c>
      <c r="F4174" s="132">
        <f t="shared" si="197"/>
        <v>280.98</v>
      </c>
      <c r="G4174" s="133">
        <f>IF($K4174="Padrão",BDI!$B$17,IF($K4174="Diferenciado",BDI!$E$17,0))</f>
        <v>0.26419999999999999</v>
      </c>
      <c r="H4174" s="131">
        <f t="shared" si="195"/>
        <v>177.61</v>
      </c>
      <c r="I4174" s="132">
        <f t="shared" si="196"/>
        <v>355.22</v>
      </c>
      <c r="J4174" s="134"/>
      <c r="K4174" s="135" t="s">
        <v>2979</v>
      </c>
    </row>
    <row r="4175" spans="1:11" x14ac:dyDescent="0.25">
      <c r="A4175" s="128" t="s">
        <v>9700</v>
      </c>
      <c r="B4175" s="129" t="s">
        <v>9701</v>
      </c>
      <c r="C4175" s="130" t="s">
        <v>18</v>
      </c>
      <c r="D4175" s="130">
        <v>7</v>
      </c>
      <c r="E4175" s="176">
        <v>185.54</v>
      </c>
      <c r="F4175" s="132">
        <f t="shared" si="197"/>
        <v>1298.78</v>
      </c>
      <c r="G4175" s="133">
        <f>IF($K4175="Padrão",BDI!$B$17,IF($K4175="Diferenciado",BDI!$E$17,0))</f>
        <v>0.26419999999999999</v>
      </c>
      <c r="H4175" s="131">
        <f t="shared" si="195"/>
        <v>234.56</v>
      </c>
      <c r="I4175" s="132">
        <f t="shared" si="196"/>
        <v>1641.92</v>
      </c>
      <c r="J4175" s="134"/>
      <c r="K4175" s="135" t="s">
        <v>2979</v>
      </c>
    </row>
    <row r="4176" spans="1:11" x14ac:dyDescent="0.25">
      <c r="A4176" s="128" t="s">
        <v>9702</v>
      </c>
      <c r="B4176" s="129" t="s">
        <v>9703</v>
      </c>
      <c r="C4176" s="130" t="s">
        <v>18</v>
      </c>
      <c r="D4176" s="130">
        <v>1</v>
      </c>
      <c r="E4176" s="176">
        <v>4569.8</v>
      </c>
      <c r="F4176" s="132">
        <f t="shared" si="197"/>
        <v>4569.8</v>
      </c>
      <c r="G4176" s="133">
        <f>IF($K4176="Padrão",BDI!$B$17,IF($K4176="Diferenciado",BDI!$E$17,0))</f>
        <v>0.26419999999999999</v>
      </c>
      <c r="H4176" s="131">
        <f t="shared" si="195"/>
        <v>5777.14</v>
      </c>
      <c r="I4176" s="132">
        <f t="shared" si="196"/>
        <v>5777.14</v>
      </c>
      <c r="J4176" s="134"/>
      <c r="K4176" s="135" t="s">
        <v>2979</v>
      </c>
    </row>
    <row r="4177" spans="1:11" x14ac:dyDescent="0.25">
      <c r="A4177" s="128" t="s">
        <v>9704</v>
      </c>
      <c r="B4177" s="129" t="s">
        <v>9705</v>
      </c>
      <c r="C4177" s="130" t="s">
        <v>461</v>
      </c>
      <c r="D4177" s="130">
        <v>1</v>
      </c>
      <c r="E4177" s="176">
        <v>61.92</v>
      </c>
      <c r="F4177" s="132">
        <f t="shared" si="197"/>
        <v>61.92</v>
      </c>
      <c r="G4177" s="133">
        <f>IF($K4177="Padrão",BDI!$B$17,IF($K4177="Diferenciado",BDI!$E$17,0))</f>
        <v>0.26419999999999999</v>
      </c>
      <c r="H4177" s="131">
        <f t="shared" si="195"/>
        <v>78.28</v>
      </c>
      <c r="I4177" s="132">
        <f t="shared" si="196"/>
        <v>78.28</v>
      </c>
      <c r="J4177" s="134"/>
      <c r="K4177" s="135" t="s">
        <v>2979</v>
      </c>
    </row>
    <row r="4178" spans="1:11" hidden="1" x14ac:dyDescent="0.25">
      <c r="A4178" s="128" t="s">
        <v>9706</v>
      </c>
      <c r="B4178" s="129" t="s">
        <v>9707</v>
      </c>
      <c r="C4178" s="130" t="s">
        <v>18</v>
      </c>
      <c r="D4178" s="130">
        <v>0</v>
      </c>
      <c r="E4178" s="131" t="s">
        <v>13</v>
      </c>
      <c r="F4178" s="132" t="str">
        <f t="shared" si="197"/>
        <v/>
      </c>
      <c r="G4178" s="133">
        <f>IF($K4178="Padrão",BDI!$B$17,IF($K4178="Diferenciado",BDI!$E$17,0))</f>
        <v>0.26419999999999999</v>
      </c>
      <c r="H4178" s="131" t="str">
        <f t="shared" si="195"/>
        <v/>
      </c>
      <c r="I4178" s="132" t="str">
        <f t="shared" si="196"/>
        <v/>
      </c>
      <c r="J4178" s="134"/>
      <c r="K4178" s="135" t="s">
        <v>2979</v>
      </c>
    </row>
    <row r="4179" spans="1:11" hidden="1" x14ac:dyDescent="0.25">
      <c r="A4179" s="128" t="s">
        <v>9708</v>
      </c>
      <c r="B4179" s="129" t="s">
        <v>9709</v>
      </c>
      <c r="C4179" s="130" t="s">
        <v>18</v>
      </c>
      <c r="D4179" s="130">
        <v>0</v>
      </c>
      <c r="E4179" s="131" t="s">
        <v>13</v>
      </c>
      <c r="F4179" s="132" t="str">
        <f t="shared" si="197"/>
        <v/>
      </c>
      <c r="G4179" s="133">
        <f>IF($K4179="Padrão",BDI!$B$17,IF($K4179="Diferenciado",BDI!$E$17,0))</f>
        <v>0.26419999999999999</v>
      </c>
      <c r="H4179" s="131" t="str">
        <f t="shared" si="195"/>
        <v/>
      </c>
      <c r="I4179" s="132" t="str">
        <f t="shared" si="196"/>
        <v/>
      </c>
      <c r="J4179" s="134"/>
      <c r="K4179" s="135" t="s">
        <v>2979</v>
      </c>
    </row>
    <row r="4180" spans="1:11" hidden="1" x14ac:dyDescent="0.25">
      <c r="A4180" s="128" t="s">
        <v>9710</v>
      </c>
      <c r="B4180" s="129" t="s">
        <v>9711</v>
      </c>
      <c r="C4180" s="130" t="s">
        <v>18</v>
      </c>
      <c r="D4180" s="130">
        <v>0</v>
      </c>
      <c r="E4180" s="131" t="s">
        <v>13</v>
      </c>
      <c r="F4180" s="132" t="str">
        <f t="shared" si="197"/>
        <v/>
      </c>
      <c r="G4180" s="133">
        <f>IF($K4180="Padrão",BDI!$B$17,IF($K4180="Diferenciado",BDI!$E$17,0))</f>
        <v>0.26419999999999999</v>
      </c>
      <c r="H4180" s="131" t="str">
        <f t="shared" si="195"/>
        <v/>
      </c>
      <c r="I4180" s="132" t="str">
        <f t="shared" si="196"/>
        <v/>
      </c>
      <c r="J4180" s="134"/>
      <c r="K4180" s="135" t="s">
        <v>2979</v>
      </c>
    </row>
    <row r="4181" spans="1:11" hidden="1" x14ac:dyDescent="0.25">
      <c r="A4181" s="128" t="s">
        <v>9712</v>
      </c>
      <c r="B4181" s="129" t="s">
        <v>9713</v>
      </c>
      <c r="C4181" s="130" t="s">
        <v>18</v>
      </c>
      <c r="D4181" s="130">
        <v>0</v>
      </c>
      <c r="E4181" s="131" t="s">
        <v>13</v>
      </c>
      <c r="F4181" s="132" t="str">
        <f t="shared" si="197"/>
        <v/>
      </c>
      <c r="G4181" s="133">
        <f>IF($K4181="Padrão",BDI!$B$17,IF($K4181="Diferenciado",BDI!$E$17,0))</f>
        <v>0.26419999999999999</v>
      </c>
      <c r="H4181" s="131" t="str">
        <f t="shared" si="195"/>
        <v/>
      </c>
      <c r="I4181" s="132" t="str">
        <f t="shared" si="196"/>
        <v/>
      </c>
      <c r="J4181" s="134"/>
      <c r="K4181" s="135" t="s">
        <v>2979</v>
      </c>
    </row>
    <row r="4182" spans="1:11" x14ac:dyDescent="0.25">
      <c r="A4182" s="128" t="s">
        <v>9714</v>
      </c>
      <c r="B4182" s="129" t="s">
        <v>9715</v>
      </c>
      <c r="C4182" s="130" t="s">
        <v>18</v>
      </c>
      <c r="D4182" s="130">
        <v>1</v>
      </c>
      <c r="E4182" s="176">
        <v>5479.29</v>
      </c>
      <c r="F4182" s="132">
        <f t="shared" si="197"/>
        <v>5479.29</v>
      </c>
      <c r="G4182" s="133">
        <f>IF($K4182="Padrão",BDI!$B$17,IF($K4182="Diferenciado",BDI!$E$17,0))</f>
        <v>0.26419999999999999</v>
      </c>
      <c r="H4182" s="131">
        <f t="shared" si="195"/>
        <v>6926.92</v>
      </c>
      <c r="I4182" s="132">
        <f t="shared" si="196"/>
        <v>6926.92</v>
      </c>
      <c r="J4182" s="134"/>
      <c r="K4182" s="135" t="s">
        <v>2979</v>
      </c>
    </row>
    <row r="4183" spans="1:11" x14ac:dyDescent="0.25">
      <c r="A4183" s="128" t="s">
        <v>9716</v>
      </c>
      <c r="B4183" s="129" t="s">
        <v>9717</v>
      </c>
      <c r="C4183" s="130" t="s">
        <v>18</v>
      </c>
      <c r="D4183" s="130">
        <v>1</v>
      </c>
      <c r="E4183" s="176">
        <v>1088.55</v>
      </c>
      <c r="F4183" s="132">
        <f t="shared" si="197"/>
        <v>1088.55</v>
      </c>
      <c r="G4183" s="133">
        <f>IF($K4183="Padrão",BDI!$B$17,IF($K4183="Diferenciado",BDI!$E$17,0))</f>
        <v>0.26419999999999999</v>
      </c>
      <c r="H4183" s="131">
        <f t="shared" si="195"/>
        <v>1376.14</v>
      </c>
      <c r="I4183" s="132">
        <f t="shared" si="196"/>
        <v>1376.14</v>
      </c>
      <c r="J4183" s="134"/>
      <c r="K4183" s="135" t="s">
        <v>2979</v>
      </c>
    </row>
    <row r="4184" spans="1:11" x14ac:dyDescent="0.25">
      <c r="A4184" s="128" t="s">
        <v>9718</v>
      </c>
      <c r="B4184" s="129" t="s">
        <v>9719</v>
      </c>
      <c r="C4184" s="130" t="s">
        <v>18</v>
      </c>
      <c r="D4184" s="130">
        <v>2</v>
      </c>
      <c r="E4184" s="176">
        <v>243.07</v>
      </c>
      <c r="F4184" s="132">
        <f t="shared" si="197"/>
        <v>486.14</v>
      </c>
      <c r="G4184" s="133">
        <f>IF($K4184="Padrão",BDI!$B$17,IF($K4184="Diferenciado",BDI!$E$17,0))</f>
        <v>0.26419999999999999</v>
      </c>
      <c r="H4184" s="131">
        <f t="shared" si="195"/>
        <v>307.29000000000002</v>
      </c>
      <c r="I4184" s="132">
        <f t="shared" si="196"/>
        <v>614.58000000000004</v>
      </c>
      <c r="J4184" s="134"/>
      <c r="K4184" s="135" t="s">
        <v>2979</v>
      </c>
    </row>
    <row r="4185" spans="1:11" x14ac:dyDescent="0.25">
      <c r="A4185" s="128" t="s">
        <v>9720</v>
      </c>
      <c r="B4185" s="129" t="s">
        <v>9721</v>
      </c>
      <c r="C4185" s="130" t="s">
        <v>18</v>
      </c>
      <c r="D4185" s="130">
        <v>1</v>
      </c>
      <c r="E4185" s="176">
        <v>1419.82</v>
      </c>
      <c r="F4185" s="132">
        <f t="shared" si="197"/>
        <v>1419.82</v>
      </c>
      <c r="G4185" s="133">
        <f>IF($K4185="Padrão",BDI!$B$17,IF($K4185="Diferenciado",BDI!$E$17,0))</f>
        <v>0.26419999999999999</v>
      </c>
      <c r="H4185" s="131">
        <f t="shared" si="195"/>
        <v>1794.94</v>
      </c>
      <c r="I4185" s="132">
        <f t="shared" si="196"/>
        <v>1794.94</v>
      </c>
      <c r="J4185" s="134"/>
      <c r="K4185" s="135" t="s">
        <v>2979</v>
      </c>
    </row>
    <row r="4186" spans="1:11" x14ac:dyDescent="0.25">
      <c r="A4186" s="128" t="s">
        <v>9722</v>
      </c>
      <c r="B4186" s="129" t="s">
        <v>9723</v>
      </c>
      <c r="C4186" s="130" t="s">
        <v>18</v>
      </c>
      <c r="D4186" s="130">
        <v>2</v>
      </c>
      <c r="E4186" s="176">
        <v>127.6</v>
      </c>
      <c r="F4186" s="132">
        <f t="shared" si="197"/>
        <v>255.2</v>
      </c>
      <c r="G4186" s="133">
        <f>IF($K4186="Padrão",BDI!$B$17,IF($K4186="Diferenciado",BDI!$E$17,0))</f>
        <v>0.26419999999999999</v>
      </c>
      <c r="H4186" s="131">
        <f t="shared" si="195"/>
        <v>161.31</v>
      </c>
      <c r="I4186" s="132">
        <f t="shared" si="196"/>
        <v>322.62</v>
      </c>
      <c r="J4186" s="134"/>
      <c r="K4186" s="135" t="s">
        <v>2979</v>
      </c>
    </row>
    <row r="4187" spans="1:11" x14ac:dyDescent="0.25">
      <c r="A4187" s="128" t="s">
        <v>9724</v>
      </c>
      <c r="B4187" s="129" t="s">
        <v>9725</v>
      </c>
      <c r="C4187" s="130" t="s">
        <v>18</v>
      </c>
      <c r="D4187" s="130">
        <v>1</v>
      </c>
      <c r="E4187" s="176">
        <v>268.45</v>
      </c>
      <c r="F4187" s="132">
        <f t="shared" si="197"/>
        <v>268.45</v>
      </c>
      <c r="G4187" s="133">
        <f>IF($K4187="Padrão",BDI!$B$17,IF($K4187="Diferenciado",BDI!$E$17,0))</f>
        <v>0.26419999999999999</v>
      </c>
      <c r="H4187" s="131">
        <f t="shared" si="195"/>
        <v>339.37</v>
      </c>
      <c r="I4187" s="132">
        <f t="shared" si="196"/>
        <v>339.37</v>
      </c>
      <c r="J4187" s="134"/>
      <c r="K4187" s="135" t="s">
        <v>2979</v>
      </c>
    </row>
    <row r="4188" spans="1:11" hidden="1" x14ac:dyDescent="0.25">
      <c r="A4188" s="128" t="s">
        <v>9726</v>
      </c>
      <c r="B4188" s="129" t="s">
        <v>9727</v>
      </c>
      <c r="C4188" s="130" t="s">
        <v>18</v>
      </c>
      <c r="D4188" s="130">
        <v>0</v>
      </c>
      <c r="E4188" s="131" t="s">
        <v>13</v>
      </c>
      <c r="F4188" s="132" t="str">
        <f t="shared" si="197"/>
        <v/>
      </c>
      <c r="G4188" s="133">
        <f>IF($K4188="Padrão",BDI!$B$17,IF($K4188="Diferenciado",BDI!$E$17,0))</f>
        <v>0.26419999999999999</v>
      </c>
      <c r="H4188" s="131" t="str">
        <f t="shared" si="195"/>
        <v/>
      </c>
      <c r="I4188" s="132" t="str">
        <f t="shared" si="196"/>
        <v/>
      </c>
      <c r="J4188" s="134"/>
      <c r="K4188" s="135" t="s">
        <v>2979</v>
      </c>
    </row>
    <row r="4189" spans="1:11" hidden="1" x14ac:dyDescent="0.25">
      <c r="A4189" s="128" t="s">
        <v>9728</v>
      </c>
      <c r="B4189" s="129" t="s">
        <v>9729</v>
      </c>
      <c r="C4189" s="130" t="s">
        <v>18</v>
      </c>
      <c r="D4189" s="130">
        <v>0</v>
      </c>
      <c r="E4189" s="131" t="s">
        <v>13</v>
      </c>
      <c r="F4189" s="132" t="str">
        <f t="shared" si="197"/>
        <v/>
      </c>
      <c r="G4189" s="133">
        <f>IF($K4189="Padrão",BDI!$B$17,IF($K4189="Diferenciado",BDI!$E$17,0))</f>
        <v>0.26419999999999999</v>
      </c>
      <c r="H4189" s="131" t="str">
        <f t="shared" si="195"/>
        <v/>
      </c>
      <c r="I4189" s="132" t="str">
        <f t="shared" si="196"/>
        <v/>
      </c>
      <c r="J4189" s="134"/>
      <c r="K4189" s="135" t="s">
        <v>2979</v>
      </c>
    </row>
    <row r="4190" spans="1:11" x14ac:dyDescent="0.25">
      <c r="A4190" s="128" t="s">
        <v>9730</v>
      </c>
      <c r="B4190" s="129" t="s">
        <v>9731</v>
      </c>
      <c r="C4190" s="130" t="s">
        <v>18</v>
      </c>
      <c r="D4190" s="130">
        <v>1</v>
      </c>
      <c r="E4190" s="176">
        <v>1217.95</v>
      </c>
      <c r="F4190" s="132">
        <f t="shared" si="197"/>
        <v>1217.95</v>
      </c>
      <c r="G4190" s="133">
        <f>IF($K4190="Padrão",BDI!$B$17,IF($K4190="Diferenciado",BDI!$E$17,0))</f>
        <v>0.26419999999999999</v>
      </c>
      <c r="H4190" s="131">
        <f t="shared" si="195"/>
        <v>1539.73</v>
      </c>
      <c r="I4190" s="132">
        <f t="shared" si="196"/>
        <v>1539.73</v>
      </c>
      <c r="J4190" s="134"/>
      <c r="K4190" s="135" t="s">
        <v>2979</v>
      </c>
    </row>
    <row r="4191" spans="1:11" x14ac:dyDescent="0.25">
      <c r="A4191" s="128" t="s">
        <v>9732</v>
      </c>
      <c r="B4191" s="129" t="s">
        <v>9733</v>
      </c>
      <c r="C4191" s="130" t="s">
        <v>18</v>
      </c>
      <c r="D4191" s="130">
        <v>1</v>
      </c>
      <c r="E4191" s="176">
        <v>1185.73</v>
      </c>
      <c r="F4191" s="132">
        <f t="shared" si="197"/>
        <v>1185.73</v>
      </c>
      <c r="G4191" s="133">
        <f>IF($K4191="Padrão",BDI!$B$17,IF($K4191="Diferenciado",BDI!$E$17,0))</f>
        <v>0.26419999999999999</v>
      </c>
      <c r="H4191" s="131">
        <f t="shared" si="195"/>
        <v>1499</v>
      </c>
      <c r="I4191" s="132">
        <f t="shared" si="196"/>
        <v>1499</v>
      </c>
      <c r="J4191" s="134"/>
      <c r="K4191" s="135" t="s">
        <v>2979</v>
      </c>
    </row>
    <row r="4192" spans="1:11" hidden="1" x14ac:dyDescent="0.25">
      <c r="A4192" s="128" t="s">
        <v>9734</v>
      </c>
      <c r="B4192" s="129" t="s">
        <v>9735</v>
      </c>
      <c r="C4192" s="130" t="s">
        <v>18</v>
      </c>
      <c r="D4192" s="130">
        <v>0</v>
      </c>
      <c r="E4192" s="131" t="s">
        <v>13</v>
      </c>
      <c r="F4192" s="132" t="str">
        <f t="shared" si="197"/>
        <v/>
      </c>
      <c r="G4192" s="133">
        <f>IF($K4192="Padrão",BDI!$B$17,IF($K4192="Diferenciado",BDI!$E$17,0))</f>
        <v>0.26419999999999999</v>
      </c>
      <c r="H4192" s="131" t="str">
        <f t="shared" si="195"/>
        <v/>
      </c>
      <c r="I4192" s="132" t="str">
        <f t="shared" si="196"/>
        <v/>
      </c>
      <c r="J4192" s="134"/>
      <c r="K4192" s="135" t="s">
        <v>2979</v>
      </c>
    </row>
    <row r="4193" spans="1:11" x14ac:dyDescent="0.25">
      <c r="A4193" s="128" t="s">
        <v>9736</v>
      </c>
      <c r="B4193" s="129" t="s">
        <v>9737</v>
      </c>
      <c r="C4193" s="130" t="s">
        <v>18</v>
      </c>
      <c r="D4193" s="130">
        <v>1</v>
      </c>
      <c r="E4193" s="176">
        <v>1303.1199999999999</v>
      </c>
      <c r="F4193" s="132">
        <f t="shared" si="197"/>
        <v>1303.1199999999999</v>
      </c>
      <c r="G4193" s="133">
        <f>IF($K4193="Padrão",BDI!$B$17,IF($K4193="Diferenciado",BDI!$E$17,0))</f>
        <v>0.26419999999999999</v>
      </c>
      <c r="H4193" s="131">
        <f t="shared" si="195"/>
        <v>1647.4</v>
      </c>
      <c r="I4193" s="132">
        <f t="shared" si="196"/>
        <v>1647.4</v>
      </c>
      <c r="J4193" s="134"/>
      <c r="K4193" s="135" t="s">
        <v>2979</v>
      </c>
    </row>
    <row r="4194" spans="1:11" x14ac:dyDescent="0.25">
      <c r="A4194" s="128" t="s">
        <v>9738</v>
      </c>
      <c r="B4194" s="129" t="s">
        <v>9739</v>
      </c>
      <c r="C4194" s="130" t="s">
        <v>18</v>
      </c>
      <c r="D4194" s="130">
        <v>1</v>
      </c>
      <c r="E4194" s="176">
        <v>1204.74</v>
      </c>
      <c r="F4194" s="132">
        <f t="shared" si="197"/>
        <v>1204.74</v>
      </c>
      <c r="G4194" s="133">
        <f>IF($K4194="Padrão",BDI!$B$17,IF($K4194="Diferenciado",BDI!$E$17,0))</f>
        <v>0.26419999999999999</v>
      </c>
      <c r="H4194" s="131">
        <f t="shared" si="195"/>
        <v>1523.03</v>
      </c>
      <c r="I4194" s="132">
        <f t="shared" si="196"/>
        <v>1523.03</v>
      </c>
      <c r="J4194" s="134"/>
      <c r="K4194" s="135" t="s">
        <v>2979</v>
      </c>
    </row>
    <row r="4195" spans="1:11" x14ac:dyDescent="0.25">
      <c r="A4195" s="128" t="s">
        <v>9740</v>
      </c>
      <c r="B4195" s="129" t="s">
        <v>9741</v>
      </c>
      <c r="C4195" s="130" t="s">
        <v>18</v>
      </c>
      <c r="D4195" s="130">
        <v>1</v>
      </c>
      <c r="E4195" s="176">
        <v>725.47</v>
      </c>
      <c r="F4195" s="132">
        <f t="shared" si="197"/>
        <v>725.47</v>
      </c>
      <c r="G4195" s="133">
        <f>IF($K4195="Padrão",BDI!$B$17,IF($K4195="Diferenciado",BDI!$E$17,0))</f>
        <v>0.26419999999999999</v>
      </c>
      <c r="H4195" s="131">
        <f t="shared" si="195"/>
        <v>917.14</v>
      </c>
      <c r="I4195" s="132">
        <f t="shared" si="196"/>
        <v>917.14</v>
      </c>
      <c r="J4195" s="134"/>
      <c r="K4195" s="135" t="s">
        <v>2979</v>
      </c>
    </row>
    <row r="4196" spans="1:11" x14ac:dyDescent="0.25">
      <c r="A4196" s="128" t="s">
        <v>9742</v>
      </c>
      <c r="B4196" s="129" t="s">
        <v>9743</v>
      </c>
      <c r="C4196" s="130" t="s">
        <v>18</v>
      </c>
      <c r="D4196" s="130">
        <v>1</v>
      </c>
      <c r="E4196" s="176">
        <v>1009.9</v>
      </c>
      <c r="F4196" s="132">
        <f t="shared" si="197"/>
        <v>1009.9</v>
      </c>
      <c r="G4196" s="133">
        <f>IF($K4196="Padrão",BDI!$B$17,IF($K4196="Diferenciado",BDI!$E$17,0))</f>
        <v>0.26419999999999999</v>
      </c>
      <c r="H4196" s="131">
        <f t="shared" si="195"/>
        <v>1276.72</v>
      </c>
      <c r="I4196" s="132">
        <f t="shared" si="196"/>
        <v>1276.72</v>
      </c>
      <c r="J4196" s="134"/>
      <c r="K4196" s="135" t="s">
        <v>2979</v>
      </c>
    </row>
    <row r="4197" spans="1:11" x14ac:dyDescent="0.25">
      <c r="A4197" s="128" t="s">
        <v>9744</v>
      </c>
      <c r="B4197" s="129" t="s">
        <v>9745</v>
      </c>
      <c r="C4197" s="130" t="s">
        <v>18</v>
      </c>
      <c r="D4197" s="130">
        <v>30</v>
      </c>
      <c r="E4197" s="176">
        <v>188.09</v>
      </c>
      <c r="F4197" s="132">
        <f t="shared" si="197"/>
        <v>5642.7</v>
      </c>
      <c r="G4197" s="133">
        <f>IF($K4197="Padrão",BDI!$B$17,IF($K4197="Diferenciado",BDI!$E$17,0))</f>
        <v>0.26419999999999999</v>
      </c>
      <c r="H4197" s="131">
        <f t="shared" si="195"/>
        <v>237.78</v>
      </c>
      <c r="I4197" s="132">
        <f t="shared" si="196"/>
        <v>7133.4</v>
      </c>
      <c r="J4197" s="134"/>
      <c r="K4197" s="135" t="s">
        <v>2979</v>
      </c>
    </row>
    <row r="4198" spans="1:11" x14ac:dyDescent="0.25">
      <c r="A4198" s="128" t="s">
        <v>9746</v>
      </c>
      <c r="B4198" s="129" t="s">
        <v>9747</v>
      </c>
      <c r="C4198" s="130" t="s">
        <v>18</v>
      </c>
      <c r="D4198" s="130">
        <v>30</v>
      </c>
      <c r="E4198" s="176">
        <v>50.86</v>
      </c>
      <c r="F4198" s="132">
        <f t="shared" si="197"/>
        <v>1525.8</v>
      </c>
      <c r="G4198" s="133">
        <f>IF($K4198="Padrão",BDI!$B$17,IF($K4198="Diferenciado",BDI!$E$17,0))</f>
        <v>0.26419999999999999</v>
      </c>
      <c r="H4198" s="131">
        <f t="shared" si="195"/>
        <v>64.3</v>
      </c>
      <c r="I4198" s="132">
        <f t="shared" si="196"/>
        <v>1929</v>
      </c>
      <c r="J4198" s="134"/>
      <c r="K4198" s="135" t="s">
        <v>2979</v>
      </c>
    </row>
    <row r="4199" spans="1:11" hidden="1" x14ac:dyDescent="0.25">
      <c r="A4199" s="128" t="s">
        <v>9748</v>
      </c>
      <c r="B4199" s="129" t="s">
        <v>9749</v>
      </c>
      <c r="C4199" s="130" t="s">
        <v>18</v>
      </c>
      <c r="D4199" s="130">
        <v>0</v>
      </c>
      <c r="E4199" s="131" t="s">
        <v>13</v>
      </c>
      <c r="F4199" s="132" t="str">
        <f t="shared" si="197"/>
        <v/>
      </c>
      <c r="G4199" s="133">
        <f>IF($K4199="Padrão",BDI!$B$17,IF($K4199="Diferenciado",BDI!$E$17,0))</f>
        <v>0.26419999999999999</v>
      </c>
      <c r="H4199" s="131" t="str">
        <f t="shared" si="195"/>
        <v/>
      </c>
      <c r="I4199" s="132" t="str">
        <f t="shared" si="196"/>
        <v/>
      </c>
      <c r="J4199" s="134"/>
      <c r="K4199" s="135" t="s">
        <v>2979</v>
      </c>
    </row>
    <row r="4200" spans="1:11" hidden="1" x14ac:dyDescent="0.25">
      <c r="A4200" s="128" t="s">
        <v>9750</v>
      </c>
      <c r="B4200" s="129" t="s">
        <v>9751</v>
      </c>
      <c r="C4200" s="130" t="s">
        <v>3487</v>
      </c>
      <c r="D4200" s="130">
        <v>0</v>
      </c>
      <c r="E4200" s="131" t="s">
        <v>13</v>
      </c>
      <c r="F4200" s="132" t="str">
        <f t="shared" si="197"/>
        <v/>
      </c>
      <c r="G4200" s="133">
        <f>IF($K4200="Padrão",BDI!$B$17,IF($K4200="Diferenciado",BDI!$E$17,0))</f>
        <v>0.26419999999999999</v>
      </c>
      <c r="H4200" s="131" t="str">
        <f t="shared" si="195"/>
        <v/>
      </c>
      <c r="I4200" s="132" t="str">
        <f t="shared" si="196"/>
        <v/>
      </c>
      <c r="J4200" s="134"/>
      <c r="K4200" s="135" t="s">
        <v>2979</v>
      </c>
    </row>
    <row r="4201" spans="1:11" hidden="1" x14ac:dyDescent="0.25">
      <c r="A4201" s="128" t="s">
        <v>9752</v>
      </c>
      <c r="B4201" s="129" t="s">
        <v>9753</v>
      </c>
      <c r="C4201" s="130" t="s">
        <v>3487</v>
      </c>
      <c r="D4201" s="130">
        <v>0</v>
      </c>
      <c r="E4201" s="131" t="s">
        <v>13</v>
      </c>
      <c r="F4201" s="132" t="str">
        <f t="shared" si="197"/>
        <v/>
      </c>
      <c r="G4201" s="133">
        <f>IF($K4201="Padrão",BDI!$B$17,IF($K4201="Diferenciado",BDI!$E$17,0))</f>
        <v>0.26419999999999999</v>
      </c>
      <c r="H4201" s="131" t="str">
        <f t="shared" si="195"/>
        <v/>
      </c>
      <c r="I4201" s="132" t="str">
        <f t="shared" si="196"/>
        <v/>
      </c>
      <c r="J4201" s="134"/>
      <c r="K4201" s="135" t="s">
        <v>2979</v>
      </c>
    </row>
    <row r="4202" spans="1:11" hidden="1" x14ac:dyDescent="0.25">
      <c r="A4202" s="128" t="s">
        <v>9754</v>
      </c>
      <c r="B4202" s="129" t="s">
        <v>9755</v>
      </c>
      <c r="C4202" s="130" t="s">
        <v>3487</v>
      </c>
      <c r="D4202" s="130">
        <v>0</v>
      </c>
      <c r="E4202" s="131" t="s">
        <v>13</v>
      </c>
      <c r="F4202" s="132" t="str">
        <f t="shared" si="197"/>
        <v/>
      </c>
      <c r="G4202" s="133">
        <f>IF($K4202="Padrão",BDI!$B$17,IF($K4202="Diferenciado",BDI!$E$17,0))</f>
        <v>0.26419999999999999</v>
      </c>
      <c r="H4202" s="131" t="str">
        <f t="shared" si="195"/>
        <v/>
      </c>
      <c r="I4202" s="132" t="str">
        <f t="shared" si="196"/>
        <v/>
      </c>
      <c r="J4202" s="134"/>
      <c r="K4202" s="135" t="s">
        <v>2979</v>
      </c>
    </row>
    <row r="4203" spans="1:11" hidden="1" x14ac:dyDescent="0.25">
      <c r="A4203" s="128" t="s">
        <v>9756</v>
      </c>
      <c r="B4203" s="129" t="s">
        <v>9757</v>
      </c>
      <c r="C4203" s="130" t="s">
        <v>3487</v>
      </c>
      <c r="D4203" s="130">
        <v>0</v>
      </c>
      <c r="E4203" s="131" t="s">
        <v>13</v>
      </c>
      <c r="F4203" s="132" t="str">
        <f t="shared" si="197"/>
        <v/>
      </c>
      <c r="G4203" s="133">
        <f>IF($K4203="Padrão",BDI!$B$17,IF($K4203="Diferenciado",BDI!$E$17,0))</f>
        <v>0.26419999999999999</v>
      </c>
      <c r="H4203" s="131" t="str">
        <f t="shared" si="195"/>
        <v/>
      </c>
      <c r="I4203" s="132" t="str">
        <f t="shared" si="196"/>
        <v/>
      </c>
      <c r="J4203" s="134"/>
      <c r="K4203" s="135" t="s">
        <v>2979</v>
      </c>
    </row>
    <row r="4204" spans="1:11" hidden="1" x14ac:dyDescent="0.25">
      <c r="A4204" s="128" t="s">
        <v>9758</v>
      </c>
      <c r="B4204" s="129" t="s">
        <v>9759</v>
      </c>
      <c r="C4204" s="130" t="s">
        <v>3487</v>
      </c>
      <c r="D4204" s="130">
        <v>0</v>
      </c>
      <c r="E4204" s="131" t="s">
        <v>13</v>
      </c>
      <c r="F4204" s="132" t="str">
        <f t="shared" si="197"/>
        <v/>
      </c>
      <c r="G4204" s="133">
        <f>IF($K4204="Padrão",BDI!$B$17,IF($K4204="Diferenciado",BDI!$E$17,0))</f>
        <v>0.26419999999999999</v>
      </c>
      <c r="H4204" s="131" t="str">
        <f t="shared" si="195"/>
        <v/>
      </c>
      <c r="I4204" s="132" t="str">
        <f t="shared" si="196"/>
        <v/>
      </c>
      <c r="J4204" s="134"/>
      <c r="K4204" s="135" t="s">
        <v>2979</v>
      </c>
    </row>
    <row r="4205" spans="1:11" hidden="1" x14ac:dyDescent="0.25">
      <c r="A4205" s="128" t="s">
        <v>9760</v>
      </c>
      <c r="B4205" s="129" t="s">
        <v>9761</v>
      </c>
      <c r="C4205" s="130" t="s">
        <v>3487</v>
      </c>
      <c r="D4205" s="130">
        <v>0</v>
      </c>
      <c r="E4205" s="131" t="s">
        <v>13</v>
      </c>
      <c r="F4205" s="132" t="str">
        <f t="shared" si="197"/>
        <v/>
      </c>
      <c r="G4205" s="133">
        <f>IF($K4205="Padrão",BDI!$B$17,IF($K4205="Diferenciado",BDI!$E$17,0))</f>
        <v>0.26419999999999999</v>
      </c>
      <c r="H4205" s="131" t="str">
        <f t="shared" si="195"/>
        <v/>
      </c>
      <c r="I4205" s="132" t="str">
        <f t="shared" si="196"/>
        <v/>
      </c>
      <c r="J4205" s="134"/>
      <c r="K4205" s="135" t="s">
        <v>2979</v>
      </c>
    </row>
    <row r="4206" spans="1:11" hidden="1" x14ac:dyDescent="0.25">
      <c r="A4206" s="128" t="s">
        <v>9762</v>
      </c>
      <c r="B4206" s="129" t="s">
        <v>9763</v>
      </c>
      <c r="C4206" s="130" t="s">
        <v>18</v>
      </c>
      <c r="D4206" s="130">
        <v>0</v>
      </c>
      <c r="E4206" s="131" t="s">
        <v>13</v>
      </c>
      <c r="F4206" s="132" t="str">
        <f t="shared" si="197"/>
        <v/>
      </c>
      <c r="G4206" s="133">
        <f>IF($K4206="Padrão",BDI!$B$17,IF($K4206="Diferenciado",BDI!$E$17,0))</f>
        <v>0.26419999999999999</v>
      </c>
      <c r="H4206" s="131" t="str">
        <f t="shared" si="195"/>
        <v/>
      </c>
      <c r="I4206" s="132" t="str">
        <f t="shared" si="196"/>
        <v/>
      </c>
      <c r="J4206" s="134"/>
      <c r="K4206" s="135" t="s">
        <v>2979</v>
      </c>
    </row>
    <row r="4207" spans="1:11" ht="25.5" hidden="1" x14ac:dyDescent="0.25">
      <c r="A4207" s="128" t="s">
        <v>9764</v>
      </c>
      <c r="B4207" s="129" t="s">
        <v>9765</v>
      </c>
      <c r="C4207" s="130" t="s">
        <v>87</v>
      </c>
      <c r="D4207" s="130">
        <v>0</v>
      </c>
      <c r="E4207" s="131" t="s">
        <v>13</v>
      </c>
      <c r="F4207" s="132" t="str">
        <f t="shared" si="197"/>
        <v/>
      </c>
      <c r="G4207" s="133">
        <f>IF($K4207="Padrão",BDI!$B$17,IF($K4207="Diferenciado",BDI!$E$17,0))</f>
        <v>0.26419999999999999</v>
      </c>
      <c r="H4207" s="131" t="str">
        <f t="shared" si="195"/>
        <v/>
      </c>
      <c r="I4207" s="132" t="str">
        <f t="shared" si="196"/>
        <v/>
      </c>
      <c r="J4207" s="134"/>
      <c r="K4207" s="135" t="s">
        <v>2979</v>
      </c>
    </row>
    <row r="4208" spans="1:11" hidden="1" x14ac:dyDescent="0.25">
      <c r="A4208" s="128" t="s">
        <v>9766</v>
      </c>
      <c r="B4208" s="129" t="s">
        <v>9767</v>
      </c>
      <c r="C4208" s="130" t="s">
        <v>87</v>
      </c>
      <c r="D4208" s="130">
        <v>0</v>
      </c>
      <c r="E4208" s="131" t="s">
        <v>13</v>
      </c>
      <c r="F4208" s="132" t="str">
        <f t="shared" si="197"/>
        <v/>
      </c>
      <c r="G4208" s="133">
        <f>IF($K4208="Padrão",BDI!$B$17,IF($K4208="Diferenciado",BDI!$E$17,0))</f>
        <v>0.26419999999999999</v>
      </c>
      <c r="H4208" s="131" t="str">
        <f t="shared" si="195"/>
        <v/>
      </c>
      <c r="I4208" s="132" t="str">
        <f t="shared" si="196"/>
        <v/>
      </c>
      <c r="J4208" s="134"/>
      <c r="K4208" s="135" t="s">
        <v>2979</v>
      </c>
    </row>
    <row r="4209" spans="1:11" ht="25.5" x14ac:dyDescent="0.25">
      <c r="A4209" s="128" t="s">
        <v>9768</v>
      </c>
      <c r="B4209" s="129" t="s">
        <v>9769</v>
      </c>
      <c r="C4209" s="130" t="s">
        <v>18</v>
      </c>
      <c r="D4209" s="130">
        <v>3</v>
      </c>
      <c r="E4209" s="176">
        <v>104.73</v>
      </c>
      <c r="F4209" s="132">
        <f t="shared" si="197"/>
        <v>314.19</v>
      </c>
      <c r="G4209" s="133">
        <f>IF($K4209="Padrão",BDI!$B$17,IF($K4209="Diferenciado",BDI!$E$17,0))</f>
        <v>0.18609999999999999</v>
      </c>
      <c r="H4209" s="131">
        <f t="shared" si="195"/>
        <v>124.22</v>
      </c>
      <c r="I4209" s="132">
        <f t="shared" si="196"/>
        <v>372.66</v>
      </c>
      <c r="J4209" s="134"/>
      <c r="K4209" s="135" t="s">
        <v>2977</v>
      </c>
    </row>
    <row r="4210" spans="1:11" hidden="1" x14ac:dyDescent="0.25">
      <c r="A4210" s="128" t="s">
        <v>9770</v>
      </c>
      <c r="B4210" s="129" t="s">
        <v>9771</v>
      </c>
      <c r="C4210" s="130" t="s">
        <v>18</v>
      </c>
      <c r="D4210" s="130">
        <v>0</v>
      </c>
      <c r="E4210" s="131" t="s">
        <v>13</v>
      </c>
      <c r="F4210" s="132" t="str">
        <f t="shared" si="197"/>
        <v/>
      </c>
      <c r="G4210" s="133">
        <f>IF($K4210="Padrão",BDI!$B$17,IF($K4210="Diferenciado",BDI!$E$17,0))</f>
        <v>0.26419999999999999</v>
      </c>
      <c r="H4210" s="131" t="str">
        <f t="shared" si="195"/>
        <v/>
      </c>
      <c r="I4210" s="132" t="str">
        <f t="shared" si="196"/>
        <v/>
      </c>
      <c r="J4210" s="134"/>
      <c r="K4210" s="135" t="s">
        <v>2979</v>
      </c>
    </row>
    <row r="4211" spans="1:11" hidden="1" x14ac:dyDescent="0.25">
      <c r="A4211" s="128" t="s">
        <v>9772</v>
      </c>
      <c r="B4211" s="129" t="s">
        <v>9773</v>
      </c>
      <c r="C4211" s="130" t="s">
        <v>18</v>
      </c>
      <c r="D4211" s="130">
        <v>0</v>
      </c>
      <c r="E4211" s="131" t="s">
        <v>13</v>
      </c>
      <c r="F4211" s="132" t="str">
        <f t="shared" si="197"/>
        <v/>
      </c>
      <c r="G4211" s="133">
        <f>IF($K4211="Padrão",BDI!$B$17,IF($K4211="Diferenciado",BDI!$E$17,0))</f>
        <v>0.26419999999999999</v>
      </c>
      <c r="H4211" s="131" t="str">
        <f t="shared" si="195"/>
        <v/>
      </c>
      <c r="I4211" s="132" t="str">
        <f t="shared" si="196"/>
        <v/>
      </c>
      <c r="J4211" s="134"/>
      <c r="K4211" s="135" t="s">
        <v>2979</v>
      </c>
    </row>
    <row r="4212" spans="1:11" hidden="1" x14ac:dyDescent="0.25">
      <c r="A4212" s="128" t="s">
        <v>9774</v>
      </c>
      <c r="B4212" s="129" t="s">
        <v>9775</v>
      </c>
      <c r="C4212" s="130" t="s">
        <v>18</v>
      </c>
      <c r="D4212" s="130">
        <v>0</v>
      </c>
      <c r="E4212" s="131" t="s">
        <v>13</v>
      </c>
      <c r="F4212" s="132" t="str">
        <f t="shared" si="197"/>
        <v/>
      </c>
      <c r="G4212" s="133">
        <f>IF($K4212="Padrão",BDI!$B$17,IF($K4212="Diferenciado",BDI!$E$17,0))</f>
        <v>0.26419999999999999</v>
      </c>
      <c r="H4212" s="131" t="str">
        <f t="shared" si="195"/>
        <v/>
      </c>
      <c r="I4212" s="132" t="str">
        <f t="shared" si="196"/>
        <v/>
      </c>
      <c r="J4212" s="134"/>
      <c r="K4212" s="135" t="s">
        <v>2979</v>
      </c>
    </row>
    <row r="4213" spans="1:11" hidden="1" x14ac:dyDescent="0.25">
      <c r="A4213" s="128" t="s">
        <v>9776</v>
      </c>
      <c r="B4213" s="129" t="s">
        <v>9777</v>
      </c>
      <c r="C4213" s="130" t="s">
        <v>18</v>
      </c>
      <c r="D4213" s="130">
        <v>0</v>
      </c>
      <c r="E4213" s="131" t="s">
        <v>13</v>
      </c>
      <c r="F4213" s="132" t="str">
        <f t="shared" si="197"/>
        <v/>
      </c>
      <c r="G4213" s="133">
        <f>IF($K4213="Padrão",BDI!$B$17,IF($K4213="Diferenciado",BDI!$E$17,0))</f>
        <v>0.26419999999999999</v>
      </c>
      <c r="H4213" s="131" t="str">
        <f t="shared" si="195"/>
        <v/>
      </c>
      <c r="I4213" s="132" t="str">
        <f t="shared" si="196"/>
        <v/>
      </c>
      <c r="J4213" s="134"/>
      <c r="K4213" s="135" t="s">
        <v>2979</v>
      </c>
    </row>
    <row r="4214" spans="1:11" ht="25.5" hidden="1" x14ac:dyDescent="0.25">
      <c r="A4214" s="128" t="s">
        <v>9778</v>
      </c>
      <c r="B4214" s="129" t="s">
        <v>9779</v>
      </c>
      <c r="C4214" s="130" t="s">
        <v>18</v>
      </c>
      <c r="D4214" s="130">
        <v>0</v>
      </c>
      <c r="E4214" s="131" t="s">
        <v>13</v>
      </c>
      <c r="F4214" s="132" t="str">
        <f t="shared" si="197"/>
        <v/>
      </c>
      <c r="G4214" s="133">
        <f>IF($K4214="Padrão",BDI!$B$17,IF($K4214="Diferenciado",BDI!$E$17,0))</f>
        <v>0.26419999999999999</v>
      </c>
      <c r="H4214" s="131" t="str">
        <f t="shared" si="195"/>
        <v/>
      </c>
      <c r="I4214" s="132" t="str">
        <f t="shared" si="196"/>
        <v/>
      </c>
      <c r="J4214" s="134"/>
      <c r="K4214" s="135" t="s">
        <v>2979</v>
      </c>
    </row>
    <row r="4215" spans="1:11" ht="25.5" hidden="1" x14ac:dyDescent="0.25">
      <c r="A4215" s="128" t="s">
        <v>9780</v>
      </c>
      <c r="B4215" s="129" t="s">
        <v>9781</v>
      </c>
      <c r="C4215" s="130" t="s">
        <v>18</v>
      </c>
      <c r="D4215" s="130">
        <v>0</v>
      </c>
      <c r="E4215" s="131" t="s">
        <v>13</v>
      </c>
      <c r="F4215" s="132" t="str">
        <f t="shared" si="197"/>
        <v/>
      </c>
      <c r="G4215" s="133">
        <f>IF($K4215="Padrão",BDI!$B$17,IF($K4215="Diferenciado",BDI!$E$17,0))</f>
        <v>0.26419999999999999</v>
      </c>
      <c r="H4215" s="131" t="str">
        <f t="shared" si="195"/>
        <v/>
      </c>
      <c r="I4215" s="132" t="str">
        <f t="shared" si="196"/>
        <v/>
      </c>
      <c r="J4215" s="134"/>
      <c r="K4215" s="135" t="s">
        <v>2979</v>
      </c>
    </row>
    <row r="4216" spans="1:11" hidden="1" x14ac:dyDescent="0.25">
      <c r="A4216" s="177" t="s">
        <v>2270</v>
      </c>
      <c r="B4216" s="129" t="s">
        <v>9782</v>
      </c>
      <c r="C4216" s="130" t="s">
        <v>18</v>
      </c>
      <c r="D4216" s="130">
        <v>0</v>
      </c>
      <c r="E4216" s="131">
        <f ca="1">OFFSET(INDEX(Composições!A:H,MATCH(Orçamentária!A4216,Composições!A:A,0),8),2,0)</f>
        <v>194.55976250000001</v>
      </c>
      <c r="F4216" s="132">
        <f t="shared" ca="1" si="197"/>
        <v>0</v>
      </c>
      <c r="G4216" s="133">
        <f>IF($K4216="Padrão",BDI!$B$17,IF($K4216="Diferenciado",BDI!$E$17,0))</f>
        <v>0.26419999999999999</v>
      </c>
      <c r="H4216" s="131">
        <f t="shared" ca="1" si="195"/>
        <v>245.96</v>
      </c>
      <c r="I4216" s="132">
        <f t="shared" ca="1" si="196"/>
        <v>0</v>
      </c>
      <c r="J4216" s="134"/>
      <c r="K4216" s="135" t="s">
        <v>2979</v>
      </c>
    </row>
    <row r="4217" spans="1:11" hidden="1" x14ac:dyDescent="0.25">
      <c r="A4217" s="177" t="s">
        <v>2272</v>
      </c>
      <c r="B4217" s="129" t="s">
        <v>9783</v>
      </c>
      <c r="C4217" s="130" t="s">
        <v>18</v>
      </c>
      <c r="D4217" s="130">
        <v>0</v>
      </c>
      <c r="E4217" s="131">
        <f ca="1">OFFSET(INDEX(Composições!A:H,MATCH(Orçamentária!A4217,Composições!A:A,0),8),2,0)</f>
        <v>194.55976250000001</v>
      </c>
      <c r="F4217" s="132">
        <f t="shared" ca="1" si="197"/>
        <v>0</v>
      </c>
      <c r="G4217" s="133">
        <f>IF($K4217="Padrão",BDI!$B$17,IF($K4217="Diferenciado",BDI!$E$17,0))</f>
        <v>0.26419999999999999</v>
      </c>
      <c r="H4217" s="131">
        <f t="shared" ca="1" si="195"/>
        <v>245.96</v>
      </c>
      <c r="I4217" s="132">
        <f t="shared" ca="1" si="196"/>
        <v>0</v>
      </c>
      <c r="J4217" s="134"/>
      <c r="K4217" s="135" t="s">
        <v>2979</v>
      </c>
    </row>
    <row r="4218" spans="1:11" hidden="1" x14ac:dyDescent="0.25">
      <c r="A4218" s="177" t="s">
        <v>2274</v>
      </c>
      <c r="B4218" s="129" t="s">
        <v>9784</v>
      </c>
      <c r="C4218" s="130" t="s">
        <v>18</v>
      </c>
      <c r="D4218" s="130">
        <v>0</v>
      </c>
      <c r="E4218" s="131">
        <f ca="1">OFFSET(INDEX(Composições!A:H,MATCH(Orçamentária!A4218,Composições!A:A,0),8),2,0)</f>
        <v>194.55976250000001</v>
      </c>
      <c r="F4218" s="132">
        <f t="shared" ca="1" si="197"/>
        <v>0</v>
      </c>
      <c r="G4218" s="133">
        <f>IF($K4218="Padrão",BDI!$B$17,IF($K4218="Diferenciado",BDI!$E$17,0))</f>
        <v>0.26419999999999999</v>
      </c>
      <c r="H4218" s="131">
        <f t="shared" ca="1" si="195"/>
        <v>245.96</v>
      </c>
      <c r="I4218" s="132">
        <f t="shared" ca="1" si="196"/>
        <v>0</v>
      </c>
      <c r="J4218" s="134"/>
      <c r="K4218" s="135" t="s">
        <v>2979</v>
      </c>
    </row>
    <row r="4219" spans="1:11" hidden="1" x14ac:dyDescent="0.25">
      <c r="A4219" s="128" t="s">
        <v>9785</v>
      </c>
      <c r="B4219" s="129" t="s">
        <v>9786</v>
      </c>
      <c r="C4219" s="130" t="s">
        <v>18</v>
      </c>
      <c r="D4219" s="130">
        <v>0</v>
      </c>
      <c r="E4219" s="131" t="s">
        <v>13</v>
      </c>
      <c r="F4219" s="132" t="str">
        <f t="shared" si="197"/>
        <v/>
      </c>
      <c r="G4219" s="133">
        <f>IF($K4219="Padrão",BDI!$B$17,IF($K4219="Diferenciado",BDI!$E$17,0))</f>
        <v>0.26419999999999999</v>
      </c>
      <c r="H4219" s="131" t="str">
        <f t="shared" si="195"/>
        <v/>
      </c>
      <c r="I4219" s="132" t="str">
        <f t="shared" si="196"/>
        <v/>
      </c>
      <c r="J4219" s="134"/>
      <c r="K4219" s="135" t="s">
        <v>2979</v>
      </c>
    </row>
    <row r="4220" spans="1:11" ht="25.5" hidden="1" x14ac:dyDescent="0.25">
      <c r="A4220" s="177" t="s">
        <v>2276</v>
      </c>
      <c r="B4220" s="129" t="s">
        <v>2277</v>
      </c>
      <c r="C4220" s="130" t="s">
        <v>18</v>
      </c>
      <c r="D4220" s="130">
        <v>0</v>
      </c>
      <c r="E4220" s="131">
        <f ca="1">OFFSET(INDEX(Composições!A:H,MATCH(Orçamentária!A4220,Composições!A:A,0),8),2,0)</f>
        <v>290.53242</v>
      </c>
      <c r="F4220" s="132">
        <f t="shared" ca="1" si="197"/>
        <v>0</v>
      </c>
      <c r="G4220" s="133">
        <f>IF($K4220="Padrão",BDI!$B$17,IF($K4220="Diferenciado",BDI!$E$17,0))</f>
        <v>0.26419999999999999</v>
      </c>
      <c r="H4220" s="131">
        <f t="shared" ca="1" si="195"/>
        <v>367.29</v>
      </c>
      <c r="I4220" s="132">
        <f t="shared" ca="1" si="196"/>
        <v>0</v>
      </c>
      <c r="J4220" s="134"/>
      <c r="K4220" s="135" t="s">
        <v>2979</v>
      </c>
    </row>
    <row r="4221" spans="1:11" ht="25.5" hidden="1" x14ac:dyDescent="0.25">
      <c r="A4221" s="177" t="s">
        <v>2278</v>
      </c>
      <c r="B4221" s="129" t="s">
        <v>2279</v>
      </c>
      <c r="C4221" s="130" t="s">
        <v>18</v>
      </c>
      <c r="D4221" s="130">
        <v>0</v>
      </c>
      <c r="E4221" s="131">
        <f ca="1">OFFSET(INDEX(Composições!A:H,MATCH(Orçamentária!A4221,Composições!A:A,0),8),2,0)</f>
        <v>311.14012875000003</v>
      </c>
      <c r="F4221" s="132">
        <f t="shared" ca="1" si="197"/>
        <v>0</v>
      </c>
      <c r="G4221" s="133">
        <f>IF($K4221="Padrão",BDI!$B$17,IF($K4221="Diferenciado",BDI!$E$17,0))</f>
        <v>0.26419999999999999</v>
      </c>
      <c r="H4221" s="131">
        <f t="shared" ca="1" si="195"/>
        <v>393.34</v>
      </c>
      <c r="I4221" s="132">
        <f t="shared" ca="1" si="196"/>
        <v>0</v>
      </c>
      <c r="J4221" s="134"/>
      <c r="K4221" s="135" t="s">
        <v>2979</v>
      </c>
    </row>
    <row r="4222" spans="1:11" x14ac:dyDescent="0.25">
      <c r="A4222" s="177" t="s">
        <v>2280</v>
      </c>
      <c r="B4222" s="129" t="s">
        <v>9787</v>
      </c>
      <c r="C4222" s="130" t="s">
        <v>18</v>
      </c>
      <c r="D4222" s="130">
        <v>3</v>
      </c>
      <c r="E4222" s="131">
        <f ca="1">OFFSET(INDEX(Composições!A:H,MATCH(Orçamentária!A4222,Composições!A:A,0),8),2,0)</f>
        <v>120.55500000000001</v>
      </c>
      <c r="F4222" s="132">
        <f t="shared" ca="1" si="197"/>
        <v>361.66500000000002</v>
      </c>
      <c r="G4222" s="133">
        <f>IF($K4222="Padrão",BDI!$B$17,IF($K4222="Diferenciado",BDI!$E$17,0))</f>
        <v>0.18609999999999999</v>
      </c>
      <c r="H4222" s="131">
        <f t="shared" ca="1" si="195"/>
        <v>142.99</v>
      </c>
      <c r="I4222" s="132">
        <f t="shared" ca="1" si="196"/>
        <v>428.97</v>
      </c>
      <c r="J4222" s="134"/>
      <c r="K4222" s="135" t="s">
        <v>2977</v>
      </c>
    </row>
    <row r="4223" spans="1:11" hidden="1" x14ac:dyDescent="0.25">
      <c r="A4223" s="128" t="s">
        <v>9788</v>
      </c>
      <c r="B4223" s="129" t="s">
        <v>9789</v>
      </c>
      <c r="C4223" s="130" t="s">
        <v>18</v>
      </c>
      <c r="D4223" s="130">
        <v>0</v>
      </c>
      <c r="E4223" s="131" t="s">
        <v>13</v>
      </c>
      <c r="F4223" s="132" t="str">
        <f t="shared" si="197"/>
        <v/>
      </c>
      <c r="G4223" s="133">
        <f>IF($K4223="Padrão",BDI!$B$17,IF($K4223="Diferenciado",BDI!$E$17,0))</f>
        <v>0.26419999999999999</v>
      </c>
      <c r="H4223" s="131" t="str">
        <f t="shared" si="195"/>
        <v/>
      </c>
      <c r="I4223" s="132" t="str">
        <f t="shared" si="196"/>
        <v/>
      </c>
      <c r="J4223" s="134"/>
      <c r="K4223" s="135" t="s">
        <v>2979</v>
      </c>
    </row>
    <row r="4224" spans="1:11" hidden="1" x14ac:dyDescent="0.25">
      <c r="A4224" s="177" t="s">
        <v>2281</v>
      </c>
      <c r="B4224" s="129" t="s">
        <v>9790</v>
      </c>
      <c r="C4224" s="130" t="s">
        <v>18</v>
      </c>
      <c r="D4224" s="130">
        <v>0</v>
      </c>
      <c r="E4224" s="131">
        <f ca="1">OFFSET(INDEX(Composições!A:H,MATCH(Orçamentária!A4224,Composições!A:A,0),8),2,0)</f>
        <v>120.38874999999999</v>
      </c>
      <c r="F4224" s="132">
        <f t="shared" ca="1" si="197"/>
        <v>0</v>
      </c>
      <c r="G4224" s="133">
        <f>IF($K4224="Padrão",BDI!$B$17,IF($K4224="Diferenciado",BDI!$E$17,0))</f>
        <v>0.26419999999999999</v>
      </c>
      <c r="H4224" s="131">
        <f t="shared" ca="1" si="195"/>
        <v>152.19999999999999</v>
      </c>
      <c r="I4224" s="132">
        <f t="shared" ca="1" si="196"/>
        <v>0</v>
      </c>
      <c r="J4224" s="134"/>
      <c r="K4224" s="135" t="s">
        <v>2979</v>
      </c>
    </row>
    <row r="4225" spans="1:11" hidden="1" x14ac:dyDescent="0.25">
      <c r="A4225" s="177" t="s">
        <v>2283</v>
      </c>
      <c r="B4225" s="129" t="s">
        <v>9791</v>
      </c>
      <c r="C4225" s="130" t="s">
        <v>106</v>
      </c>
      <c r="D4225" s="130">
        <v>0</v>
      </c>
      <c r="E4225" s="131">
        <f ca="1">OFFSET(INDEX(Composições!A:H,MATCH(Orçamentária!A4225,Composições!A:A,0),8),2,0)</f>
        <v>3.987625</v>
      </c>
      <c r="F4225" s="132">
        <f t="shared" ca="1" si="197"/>
        <v>0</v>
      </c>
      <c r="G4225" s="133">
        <f>IF($K4225="Padrão",BDI!$B$17,IF($K4225="Diferenciado",BDI!$E$17,0))</f>
        <v>0.26419999999999999</v>
      </c>
      <c r="H4225" s="131">
        <f t="shared" ca="1" si="195"/>
        <v>5.04</v>
      </c>
      <c r="I4225" s="132">
        <f t="shared" ca="1" si="196"/>
        <v>0</v>
      </c>
      <c r="J4225" s="134"/>
      <c r="K4225" s="135" t="s">
        <v>2979</v>
      </c>
    </row>
    <row r="4226" spans="1:11" hidden="1" x14ac:dyDescent="0.25">
      <c r="A4226" s="177" t="s">
        <v>2285</v>
      </c>
      <c r="B4226" s="129" t="s">
        <v>9792</v>
      </c>
      <c r="C4226" s="130" t="s">
        <v>106</v>
      </c>
      <c r="D4226" s="130">
        <v>0</v>
      </c>
      <c r="E4226" s="131">
        <f ca="1">OFFSET(INDEX(Composições!A:H,MATCH(Orçamentária!A4226,Composições!A:A,0),8),2,0)</f>
        <v>50.212287999999994</v>
      </c>
      <c r="F4226" s="132">
        <f t="shared" ca="1" si="197"/>
        <v>0</v>
      </c>
      <c r="G4226" s="133">
        <f>IF($K4226="Padrão",BDI!$B$17,IF($K4226="Diferenciado",BDI!$E$17,0))</f>
        <v>0.26419999999999999</v>
      </c>
      <c r="H4226" s="131">
        <f t="shared" ca="1" si="195"/>
        <v>63.48</v>
      </c>
      <c r="I4226" s="132">
        <f t="shared" ca="1" si="196"/>
        <v>0</v>
      </c>
      <c r="J4226" s="134"/>
      <c r="K4226" s="135" t="s">
        <v>2979</v>
      </c>
    </row>
    <row r="4227" spans="1:11" hidden="1" x14ac:dyDescent="0.25">
      <c r="A4227" s="177" t="s">
        <v>2286</v>
      </c>
      <c r="B4227" s="129" t="s">
        <v>9793</v>
      </c>
      <c r="C4227" s="130" t="s">
        <v>106</v>
      </c>
      <c r="D4227" s="130">
        <v>0</v>
      </c>
      <c r="E4227" s="131">
        <f ca="1">OFFSET(INDEX(Composições!A:H,MATCH(Orçamentária!A4227,Composições!A:A,0),8),2,0)</f>
        <v>121.12079149999998</v>
      </c>
      <c r="F4227" s="132">
        <f t="shared" ca="1" si="197"/>
        <v>0</v>
      </c>
      <c r="G4227" s="133">
        <f>IF($K4227="Padrão",BDI!$B$17,IF($K4227="Diferenciado",BDI!$E$17,0))</f>
        <v>0.26419999999999999</v>
      </c>
      <c r="H4227" s="131">
        <f t="shared" ca="1" si="195"/>
        <v>153.12</v>
      </c>
      <c r="I4227" s="132">
        <f t="shared" ca="1" si="196"/>
        <v>0</v>
      </c>
      <c r="J4227" s="134"/>
      <c r="K4227" s="135" t="s">
        <v>2979</v>
      </c>
    </row>
    <row r="4228" spans="1:11" hidden="1" x14ac:dyDescent="0.25">
      <c r="A4228" s="177" t="s">
        <v>2287</v>
      </c>
      <c r="B4228" s="129" t="s">
        <v>9794</v>
      </c>
      <c r="C4228" s="130" t="s">
        <v>106</v>
      </c>
      <c r="D4228" s="130">
        <v>0</v>
      </c>
      <c r="E4228" s="131">
        <f ca="1">OFFSET(INDEX(Composições!A:H,MATCH(Orçamentária!A4228,Composições!A:A,0),8),2,0)</f>
        <v>241.1697265</v>
      </c>
      <c r="F4228" s="132">
        <f t="shared" ca="1" si="197"/>
        <v>0</v>
      </c>
      <c r="G4228" s="133">
        <f>IF($K4228="Padrão",BDI!$B$17,IF($K4228="Diferenciado",BDI!$E$17,0))</f>
        <v>0.26419999999999999</v>
      </c>
      <c r="H4228" s="131">
        <f t="shared" ca="1" si="195"/>
        <v>304.89</v>
      </c>
      <c r="I4228" s="132">
        <f t="shared" ca="1" si="196"/>
        <v>0</v>
      </c>
      <c r="J4228" s="134"/>
      <c r="K4228" s="135" t="s">
        <v>2979</v>
      </c>
    </row>
    <row r="4229" spans="1:11" hidden="1" x14ac:dyDescent="0.25">
      <c r="A4229" s="177" t="s">
        <v>2288</v>
      </c>
      <c r="B4229" s="129" t="s">
        <v>9795</v>
      </c>
      <c r="C4229" s="130" t="s">
        <v>87</v>
      </c>
      <c r="D4229" s="130">
        <v>0</v>
      </c>
      <c r="E4229" s="131">
        <f ca="1">OFFSET(INDEX(Composições!A:H,MATCH(Orçamentária!A4229,Composições!A:A,0),8),2,0)</f>
        <v>9.8291749999999993</v>
      </c>
      <c r="F4229" s="132">
        <f t="shared" ca="1" si="197"/>
        <v>0</v>
      </c>
      <c r="G4229" s="133">
        <f>IF($K4229="Padrão",BDI!$B$17,IF($K4229="Diferenciado",BDI!$E$17,0))</f>
        <v>0.26419999999999999</v>
      </c>
      <c r="H4229" s="131">
        <f t="shared" ca="1" si="195"/>
        <v>12.43</v>
      </c>
      <c r="I4229" s="132">
        <f t="shared" ca="1" si="196"/>
        <v>0</v>
      </c>
      <c r="J4229" s="134"/>
      <c r="K4229" s="135" t="s">
        <v>2979</v>
      </c>
    </row>
    <row r="4230" spans="1:11" hidden="1" x14ac:dyDescent="0.25">
      <c r="A4230" s="177" t="s">
        <v>2291</v>
      </c>
      <c r="B4230" s="129" t="s">
        <v>9796</v>
      </c>
      <c r="C4230" s="130" t="s">
        <v>106</v>
      </c>
      <c r="D4230" s="130">
        <v>0</v>
      </c>
      <c r="E4230" s="131">
        <f ca="1">OFFSET(INDEX(Composições!A:H,MATCH(Orçamentária!A4230,Composições!A:A,0),8),2,0)</f>
        <v>2.38659</v>
      </c>
      <c r="F4230" s="132">
        <f t="shared" ca="1" si="197"/>
        <v>0</v>
      </c>
      <c r="G4230" s="133">
        <f>IF($K4230="Padrão",BDI!$B$17,IF($K4230="Diferenciado",BDI!$E$17,0))</f>
        <v>0.26419999999999999</v>
      </c>
      <c r="H4230" s="131">
        <f t="shared" ref="H4230:H4293" ca="1" si="198">IF(ISNUMBER(E4230),ROUND(E4230*(1+G4230),2),"")</f>
        <v>3.02</v>
      </c>
      <c r="I4230" s="132">
        <f t="shared" ref="I4230:I4293" ca="1" si="199">IF(ISNUMBER(E4230),ROUND(H4230*D4230,2),"")</f>
        <v>0</v>
      </c>
      <c r="J4230" s="134"/>
      <c r="K4230" s="135" t="s">
        <v>2979</v>
      </c>
    </row>
    <row r="4231" spans="1:11" hidden="1" x14ac:dyDescent="0.25">
      <c r="A4231" s="177" t="s">
        <v>2293</v>
      </c>
      <c r="B4231" s="129" t="s">
        <v>9797</v>
      </c>
      <c r="C4231" s="130" t="s">
        <v>106</v>
      </c>
      <c r="D4231" s="130">
        <v>0</v>
      </c>
      <c r="E4231" s="131">
        <f ca="1">OFFSET(INDEX(Composições!A:H,MATCH(Orçamentária!A4231,Composições!A:A,0),8),2,0)</f>
        <v>2.38659</v>
      </c>
      <c r="F4231" s="132">
        <f t="shared" ref="F4231:F4294" ca="1" si="200">IF(ISNUMBER(E4231),D4231*E4231,"")</f>
        <v>0</v>
      </c>
      <c r="G4231" s="133">
        <f>IF($K4231="Padrão",BDI!$B$17,IF($K4231="Diferenciado",BDI!$E$17,0))</f>
        <v>0.26419999999999999</v>
      </c>
      <c r="H4231" s="131">
        <f t="shared" ca="1" si="198"/>
        <v>3.02</v>
      </c>
      <c r="I4231" s="132">
        <f t="shared" ca="1" si="199"/>
        <v>0</v>
      </c>
      <c r="J4231" s="134"/>
      <c r="K4231" s="135" t="s">
        <v>2979</v>
      </c>
    </row>
    <row r="4232" spans="1:11" hidden="1" x14ac:dyDescent="0.25">
      <c r="A4232" s="177" t="s">
        <v>2295</v>
      </c>
      <c r="B4232" s="129" t="s">
        <v>9798</v>
      </c>
      <c r="C4232" s="130" t="s">
        <v>18</v>
      </c>
      <c r="D4232" s="130">
        <v>0</v>
      </c>
      <c r="E4232" s="131">
        <f ca="1">OFFSET(INDEX(Composições!A:H,MATCH(Orçamentária!A4232,Composições!A:A,0),8),2,0)</f>
        <v>139.39377519999999</v>
      </c>
      <c r="F4232" s="132">
        <f t="shared" ca="1" si="200"/>
        <v>0</v>
      </c>
      <c r="G4232" s="133">
        <f>IF($K4232="Padrão",BDI!$B$17,IF($K4232="Diferenciado",BDI!$E$17,0))</f>
        <v>0.26419999999999999</v>
      </c>
      <c r="H4232" s="131">
        <f t="shared" ca="1" si="198"/>
        <v>176.22</v>
      </c>
      <c r="I4232" s="132">
        <f t="shared" ca="1" si="199"/>
        <v>0</v>
      </c>
      <c r="J4232" s="134"/>
      <c r="K4232" s="135" t="s">
        <v>2979</v>
      </c>
    </row>
    <row r="4233" spans="1:11" hidden="1" x14ac:dyDescent="0.25">
      <c r="A4233" s="177" t="s">
        <v>2297</v>
      </c>
      <c r="B4233" s="129" t="s">
        <v>9799</v>
      </c>
      <c r="C4233" s="130" t="s">
        <v>18</v>
      </c>
      <c r="D4233" s="130">
        <v>0</v>
      </c>
      <c r="E4233" s="131">
        <f ca="1">OFFSET(INDEX(Composições!A:H,MATCH(Orçamentária!A4233,Composições!A:A,0),8),2,0)</f>
        <v>139.39377519999999</v>
      </c>
      <c r="F4233" s="132">
        <f t="shared" ca="1" si="200"/>
        <v>0</v>
      </c>
      <c r="G4233" s="133">
        <f>IF($K4233="Padrão",BDI!$B$17,IF($K4233="Diferenciado",BDI!$E$17,0))</f>
        <v>0.26419999999999999</v>
      </c>
      <c r="H4233" s="131">
        <f t="shared" ca="1" si="198"/>
        <v>176.22</v>
      </c>
      <c r="I4233" s="132">
        <f t="shared" ca="1" si="199"/>
        <v>0</v>
      </c>
      <c r="J4233" s="134"/>
      <c r="K4233" s="135" t="s">
        <v>2979</v>
      </c>
    </row>
    <row r="4234" spans="1:11" hidden="1" x14ac:dyDescent="0.25">
      <c r="A4234" s="177" t="s">
        <v>2299</v>
      </c>
      <c r="B4234" s="129" t="s">
        <v>9800</v>
      </c>
      <c r="C4234" s="130" t="s">
        <v>18</v>
      </c>
      <c r="D4234" s="130">
        <v>0</v>
      </c>
      <c r="E4234" s="131">
        <f ca="1">OFFSET(INDEX(Composições!A:H,MATCH(Orçamentária!A4234,Composições!A:A,0),8),2,0)</f>
        <v>754.84210200000007</v>
      </c>
      <c r="F4234" s="132">
        <f t="shared" ca="1" si="200"/>
        <v>0</v>
      </c>
      <c r="G4234" s="133">
        <f>IF($K4234="Padrão",BDI!$B$17,IF($K4234="Diferenciado",BDI!$E$17,0))</f>
        <v>0.26419999999999999</v>
      </c>
      <c r="H4234" s="131">
        <f t="shared" ca="1" si="198"/>
        <v>954.27</v>
      </c>
      <c r="I4234" s="132">
        <f t="shared" ca="1" si="199"/>
        <v>0</v>
      </c>
      <c r="J4234" s="134"/>
      <c r="K4234" s="135" t="s">
        <v>2979</v>
      </c>
    </row>
    <row r="4235" spans="1:11" hidden="1" x14ac:dyDescent="0.25">
      <c r="A4235" s="177" t="s">
        <v>2300</v>
      </c>
      <c r="B4235" s="129" t="s">
        <v>9801</v>
      </c>
      <c r="C4235" s="130" t="s">
        <v>18</v>
      </c>
      <c r="D4235" s="130">
        <v>0</v>
      </c>
      <c r="E4235" s="131">
        <f ca="1">OFFSET(INDEX(Composições!A:H,MATCH(Orçamentária!A4235,Composições!A:A,0),8),2,0)</f>
        <v>3.7437752</v>
      </c>
      <c r="F4235" s="132">
        <f t="shared" ca="1" si="200"/>
        <v>0</v>
      </c>
      <c r="G4235" s="133">
        <f>IF($K4235="Padrão",BDI!$B$17,IF($K4235="Diferenciado",BDI!$E$17,0))</f>
        <v>0.26419999999999999</v>
      </c>
      <c r="H4235" s="131">
        <f t="shared" ca="1" si="198"/>
        <v>4.7300000000000004</v>
      </c>
      <c r="I4235" s="132">
        <f t="shared" ca="1" si="199"/>
        <v>0</v>
      </c>
      <c r="J4235" s="134"/>
      <c r="K4235" s="135" t="s">
        <v>2979</v>
      </c>
    </row>
    <row r="4236" spans="1:11" hidden="1" x14ac:dyDescent="0.25">
      <c r="A4236" s="177" t="s">
        <v>2302</v>
      </c>
      <c r="B4236" s="129" t="s">
        <v>9802</v>
      </c>
      <c r="C4236" s="130" t="s">
        <v>18</v>
      </c>
      <c r="D4236" s="130">
        <v>0</v>
      </c>
      <c r="E4236" s="131">
        <f ca="1">OFFSET(INDEX(Composições!A:H,MATCH(Orçamentária!A4236,Composições!A:A,0),8),2,0)</f>
        <v>3.7437752</v>
      </c>
      <c r="F4236" s="132">
        <f t="shared" ca="1" si="200"/>
        <v>0</v>
      </c>
      <c r="G4236" s="133">
        <f>IF($K4236="Padrão",BDI!$B$17,IF($K4236="Diferenciado",BDI!$E$17,0))</f>
        <v>0.26419999999999999</v>
      </c>
      <c r="H4236" s="131">
        <f t="shared" ca="1" si="198"/>
        <v>4.7300000000000004</v>
      </c>
      <c r="I4236" s="132">
        <f t="shared" ca="1" si="199"/>
        <v>0</v>
      </c>
      <c r="J4236" s="134"/>
      <c r="K4236" s="135" t="s">
        <v>2979</v>
      </c>
    </row>
    <row r="4237" spans="1:11" hidden="1" x14ac:dyDescent="0.25">
      <c r="A4237" s="177" t="s">
        <v>2304</v>
      </c>
      <c r="B4237" s="129" t="s">
        <v>9803</v>
      </c>
      <c r="C4237" s="130" t="s">
        <v>18</v>
      </c>
      <c r="D4237" s="130">
        <v>0</v>
      </c>
      <c r="E4237" s="131">
        <f ca="1">OFFSET(INDEX(Composições!A:H,MATCH(Orçamentária!A4237,Composições!A:A,0),8),2,0)</f>
        <v>17.462102000000002</v>
      </c>
      <c r="F4237" s="132">
        <f t="shared" ca="1" si="200"/>
        <v>0</v>
      </c>
      <c r="G4237" s="133">
        <f>IF($K4237="Padrão",BDI!$B$17,IF($K4237="Diferenciado",BDI!$E$17,0))</f>
        <v>0.26419999999999999</v>
      </c>
      <c r="H4237" s="131">
        <f t="shared" ca="1" si="198"/>
        <v>22.08</v>
      </c>
      <c r="I4237" s="132">
        <f t="shared" ca="1" si="199"/>
        <v>0</v>
      </c>
      <c r="J4237" s="134"/>
      <c r="K4237" s="135" t="s">
        <v>2979</v>
      </c>
    </row>
    <row r="4238" spans="1:11" hidden="1" x14ac:dyDescent="0.25">
      <c r="A4238" s="177" t="s">
        <v>2306</v>
      </c>
      <c r="B4238" s="129" t="s">
        <v>9804</v>
      </c>
      <c r="C4238" s="130" t="s">
        <v>18</v>
      </c>
      <c r="D4238" s="130">
        <v>0</v>
      </c>
      <c r="E4238" s="131">
        <f ca="1">OFFSET(INDEX(Composições!A:H,MATCH(Orçamentária!A4238,Composições!A:A,0),8),2,0)</f>
        <v>3.7437752</v>
      </c>
      <c r="F4238" s="132">
        <f t="shared" ca="1" si="200"/>
        <v>0</v>
      </c>
      <c r="G4238" s="133">
        <f>IF($K4238="Padrão",BDI!$B$17,IF($K4238="Diferenciado",BDI!$E$17,0))</f>
        <v>0.26419999999999999</v>
      </c>
      <c r="H4238" s="131">
        <f t="shared" ca="1" si="198"/>
        <v>4.7300000000000004</v>
      </c>
      <c r="I4238" s="132">
        <f t="shared" ca="1" si="199"/>
        <v>0</v>
      </c>
      <c r="J4238" s="134"/>
      <c r="K4238" s="135" t="s">
        <v>2979</v>
      </c>
    </row>
    <row r="4239" spans="1:11" hidden="1" x14ac:dyDescent="0.25">
      <c r="A4239" s="177" t="s">
        <v>2308</v>
      </c>
      <c r="B4239" s="129" t="s">
        <v>9805</v>
      </c>
      <c r="C4239" s="130" t="s">
        <v>18</v>
      </c>
      <c r="D4239" s="130">
        <v>0</v>
      </c>
      <c r="E4239" s="131">
        <f ca="1">OFFSET(INDEX(Composições!A:H,MATCH(Orçamentária!A4239,Composições!A:A,0),8),2,0)</f>
        <v>5279.87</v>
      </c>
      <c r="F4239" s="132">
        <f t="shared" ca="1" si="200"/>
        <v>0</v>
      </c>
      <c r="G4239" s="133">
        <f>IF($K4239="Padrão",BDI!$B$17,IF($K4239="Diferenciado",BDI!$E$17,0))</f>
        <v>0.26419999999999999</v>
      </c>
      <c r="H4239" s="131">
        <f t="shared" ca="1" si="198"/>
        <v>6674.81</v>
      </c>
      <c r="I4239" s="132">
        <f t="shared" ca="1" si="199"/>
        <v>0</v>
      </c>
      <c r="J4239" s="134"/>
      <c r="K4239" s="135" t="s">
        <v>2979</v>
      </c>
    </row>
    <row r="4240" spans="1:11" hidden="1" x14ac:dyDescent="0.25">
      <c r="A4240" s="177" t="s">
        <v>2309</v>
      </c>
      <c r="B4240" s="129" t="s">
        <v>9806</v>
      </c>
      <c r="C4240" s="130" t="s">
        <v>18</v>
      </c>
      <c r="D4240" s="130">
        <v>0</v>
      </c>
      <c r="E4240" s="131">
        <f ca="1">OFFSET(INDEX(Composições!A:H,MATCH(Orçamentária!A4240,Composições!A:A,0),8),2,0)</f>
        <v>220.23010200000002</v>
      </c>
      <c r="F4240" s="132">
        <f t="shared" ca="1" si="200"/>
        <v>0</v>
      </c>
      <c r="G4240" s="133">
        <f>IF($K4240="Padrão",BDI!$B$17,IF($K4240="Diferenciado",BDI!$E$17,0))</f>
        <v>0.26419999999999999</v>
      </c>
      <c r="H4240" s="131">
        <f t="shared" ca="1" si="198"/>
        <v>278.41000000000003</v>
      </c>
      <c r="I4240" s="132">
        <f t="shared" ca="1" si="199"/>
        <v>0</v>
      </c>
      <c r="J4240" s="134"/>
      <c r="K4240" s="135" t="s">
        <v>2979</v>
      </c>
    </row>
    <row r="4241" spans="1:11" hidden="1" x14ac:dyDescent="0.25">
      <c r="A4241" s="177" t="s">
        <v>2310</v>
      </c>
      <c r="B4241" s="129" t="s">
        <v>9807</v>
      </c>
      <c r="C4241" s="130" t="s">
        <v>18</v>
      </c>
      <c r="D4241" s="130">
        <v>0</v>
      </c>
      <c r="E4241" s="131">
        <f ca="1">OFFSET(INDEX(Composições!A:H,MATCH(Orçamentária!A4241,Composições!A:A,0),8),2,0)</f>
        <v>17.462102000000002</v>
      </c>
      <c r="F4241" s="132">
        <f t="shared" ca="1" si="200"/>
        <v>0</v>
      </c>
      <c r="G4241" s="133">
        <f>IF($K4241="Padrão",BDI!$B$17,IF($K4241="Diferenciado",BDI!$E$17,0))</f>
        <v>0.26419999999999999</v>
      </c>
      <c r="H4241" s="131">
        <f t="shared" ca="1" si="198"/>
        <v>22.08</v>
      </c>
      <c r="I4241" s="132">
        <f t="shared" ca="1" si="199"/>
        <v>0</v>
      </c>
      <c r="J4241" s="134"/>
      <c r="K4241" s="135" t="s">
        <v>2979</v>
      </c>
    </row>
    <row r="4242" spans="1:11" hidden="1" x14ac:dyDescent="0.25">
      <c r="A4242" s="177" t="s">
        <v>2312</v>
      </c>
      <c r="B4242" s="129" t="s">
        <v>9808</v>
      </c>
      <c r="C4242" s="130" t="s">
        <v>18</v>
      </c>
      <c r="D4242" s="130">
        <v>0</v>
      </c>
      <c r="E4242" s="131">
        <f ca="1">OFFSET(INDEX(Composições!A:H,MATCH(Orçamentária!A4242,Composições!A:A,0),8),2,0)</f>
        <v>17.462102000000002</v>
      </c>
      <c r="F4242" s="132">
        <f t="shared" ca="1" si="200"/>
        <v>0</v>
      </c>
      <c r="G4242" s="133">
        <f>IF($K4242="Padrão",BDI!$B$17,IF($K4242="Diferenciado",BDI!$E$17,0))</f>
        <v>0.26419999999999999</v>
      </c>
      <c r="H4242" s="131">
        <f t="shared" ca="1" si="198"/>
        <v>22.08</v>
      </c>
      <c r="I4242" s="132">
        <f t="shared" ca="1" si="199"/>
        <v>0</v>
      </c>
      <c r="J4242" s="134"/>
      <c r="K4242" s="135" t="s">
        <v>2979</v>
      </c>
    </row>
    <row r="4243" spans="1:11" x14ac:dyDescent="0.25">
      <c r="A4243" s="177" t="s">
        <v>2314</v>
      </c>
      <c r="B4243" s="129" t="s">
        <v>9809</v>
      </c>
      <c r="C4243" s="130" t="s">
        <v>18</v>
      </c>
      <c r="D4243" s="130">
        <v>3</v>
      </c>
      <c r="E4243" s="131">
        <f ca="1">OFFSET(INDEX(Composições!A:H,MATCH(Orçamentária!A4243,Composições!A:A,0),8),2,0)</f>
        <v>44.592999999999996</v>
      </c>
      <c r="F4243" s="132">
        <f t="shared" ca="1" si="200"/>
        <v>133.779</v>
      </c>
      <c r="G4243" s="133">
        <f>IF($K4243="Padrão",BDI!$B$17,IF($K4243="Diferenciado",BDI!$E$17,0))</f>
        <v>0.18609999999999999</v>
      </c>
      <c r="H4243" s="131">
        <f t="shared" ca="1" si="198"/>
        <v>52.89</v>
      </c>
      <c r="I4243" s="132">
        <f t="shared" ca="1" si="199"/>
        <v>158.66999999999999</v>
      </c>
      <c r="J4243" s="134"/>
      <c r="K4243" s="135" t="s">
        <v>2977</v>
      </c>
    </row>
    <row r="4244" spans="1:11" x14ac:dyDescent="0.25">
      <c r="A4244" s="177" t="s">
        <v>2315</v>
      </c>
      <c r="B4244" s="129" t="s">
        <v>9810</v>
      </c>
      <c r="C4244" s="130" t="s">
        <v>18</v>
      </c>
      <c r="D4244" s="130">
        <v>3</v>
      </c>
      <c r="E4244" s="131">
        <f ca="1">OFFSET(INDEX(Composições!A:H,MATCH(Orçamentária!A4244,Composições!A:A,0),8),2,0)</f>
        <v>73.796000000000006</v>
      </c>
      <c r="F4244" s="132">
        <f t="shared" ca="1" si="200"/>
        <v>221.38800000000003</v>
      </c>
      <c r="G4244" s="133">
        <f>IF($K4244="Padrão",BDI!$B$17,IF($K4244="Diferenciado",BDI!$E$17,0))</f>
        <v>0.18609999999999999</v>
      </c>
      <c r="H4244" s="131">
        <f t="shared" ca="1" si="198"/>
        <v>87.53</v>
      </c>
      <c r="I4244" s="132">
        <f t="shared" ca="1" si="199"/>
        <v>262.58999999999997</v>
      </c>
      <c r="J4244" s="134"/>
      <c r="K4244" s="135" t="s">
        <v>2977</v>
      </c>
    </row>
    <row r="4245" spans="1:11" hidden="1" x14ac:dyDescent="0.25">
      <c r="A4245" s="128" t="s">
        <v>9811</v>
      </c>
      <c r="B4245" s="129" t="s">
        <v>9812</v>
      </c>
      <c r="C4245" s="130" t="s">
        <v>18</v>
      </c>
      <c r="D4245" s="130">
        <v>0</v>
      </c>
      <c r="E4245" s="131" t="s">
        <v>13</v>
      </c>
      <c r="F4245" s="132" t="str">
        <f t="shared" si="200"/>
        <v/>
      </c>
      <c r="G4245" s="133">
        <f>IF($K4245="Padrão",BDI!$B$17,IF($K4245="Diferenciado",BDI!$E$17,0))</f>
        <v>0.26419999999999999</v>
      </c>
      <c r="H4245" s="131" t="str">
        <f t="shared" si="198"/>
        <v/>
      </c>
      <c r="I4245" s="132" t="str">
        <f t="shared" si="199"/>
        <v/>
      </c>
      <c r="J4245" s="134"/>
      <c r="K4245" s="135" t="s">
        <v>2979</v>
      </c>
    </row>
    <row r="4246" spans="1:11" hidden="1" x14ac:dyDescent="0.25">
      <c r="A4246" s="128" t="s">
        <v>9813</v>
      </c>
      <c r="B4246" s="129" t="s">
        <v>9814</v>
      </c>
      <c r="C4246" s="130" t="s">
        <v>18</v>
      </c>
      <c r="D4246" s="130">
        <v>0</v>
      </c>
      <c r="E4246" s="131" t="s">
        <v>13</v>
      </c>
      <c r="F4246" s="132" t="str">
        <f t="shared" si="200"/>
        <v/>
      </c>
      <c r="G4246" s="133">
        <f>IF($K4246="Padrão",BDI!$B$17,IF($K4246="Diferenciado",BDI!$E$17,0))</f>
        <v>0.26419999999999999</v>
      </c>
      <c r="H4246" s="131" t="str">
        <f t="shared" si="198"/>
        <v/>
      </c>
      <c r="I4246" s="132" t="str">
        <f t="shared" si="199"/>
        <v/>
      </c>
      <c r="J4246" s="134"/>
      <c r="K4246" s="135" t="s">
        <v>2979</v>
      </c>
    </row>
    <row r="4247" spans="1:11" hidden="1" x14ac:dyDescent="0.25">
      <c r="A4247" s="128" t="s">
        <v>9815</v>
      </c>
      <c r="B4247" s="129" t="s">
        <v>9816</v>
      </c>
      <c r="C4247" s="130" t="s">
        <v>68</v>
      </c>
      <c r="D4247" s="130">
        <v>0</v>
      </c>
      <c r="E4247" s="131" t="s">
        <v>13</v>
      </c>
      <c r="F4247" s="132" t="str">
        <f t="shared" si="200"/>
        <v/>
      </c>
      <c r="G4247" s="133">
        <f>IF($K4247="Padrão",BDI!$B$17,IF($K4247="Diferenciado",BDI!$E$17,0))</f>
        <v>0.26419999999999999</v>
      </c>
      <c r="H4247" s="131" t="str">
        <f t="shared" si="198"/>
        <v/>
      </c>
      <c r="I4247" s="132" t="str">
        <f t="shared" si="199"/>
        <v/>
      </c>
      <c r="J4247" s="134"/>
      <c r="K4247" s="135" t="s">
        <v>2979</v>
      </c>
    </row>
    <row r="4248" spans="1:11" hidden="1" x14ac:dyDescent="0.25">
      <c r="A4248" s="128" t="s">
        <v>9817</v>
      </c>
      <c r="B4248" s="129" t="s">
        <v>9818</v>
      </c>
      <c r="C4248" s="130" t="s">
        <v>106</v>
      </c>
      <c r="D4248" s="130">
        <v>0</v>
      </c>
      <c r="E4248" s="131" t="s">
        <v>13</v>
      </c>
      <c r="F4248" s="132" t="str">
        <f t="shared" si="200"/>
        <v/>
      </c>
      <c r="G4248" s="133">
        <f>IF($K4248="Padrão",BDI!$B$17,IF($K4248="Diferenciado",BDI!$E$17,0))</f>
        <v>0.26419999999999999</v>
      </c>
      <c r="H4248" s="131" t="str">
        <f t="shared" si="198"/>
        <v/>
      </c>
      <c r="I4248" s="132" t="str">
        <f t="shared" si="199"/>
        <v/>
      </c>
      <c r="J4248" s="134"/>
      <c r="K4248" s="135" t="s">
        <v>2979</v>
      </c>
    </row>
    <row r="4249" spans="1:11" hidden="1" x14ac:dyDescent="0.25">
      <c r="A4249" s="128" t="s">
        <v>9819</v>
      </c>
      <c r="B4249" s="129" t="s">
        <v>9820</v>
      </c>
      <c r="C4249" s="130" t="s">
        <v>106</v>
      </c>
      <c r="D4249" s="130">
        <v>0</v>
      </c>
      <c r="E4249" s="131" t="s">
        <v>13</v>
      </c>
      <c r="F4249" s="132" t="str">
        <f t="shared" si="200"/>
        <v/>
      </c>
      <c r="G4249" s="133">
        <f>IF($K4249="Padrão",BDI!$B$17,IF($K4249="Diferenciado",BDI!$E$17,0))</f>
        <v>0.26419999999999999</v>
      </c>
      <c r="H4249" s="131" t="str">
        <f t="shared" si="198"/>
        <v/>
      </c>
      <c r="I4249" s="132" t="str">
        <f t="shared" si="199"/>
        <v/>
      </c>
      <c r="J4249" s="134"/>
      <c r="K4249" s="135" t="s">
        <v>2979</v>
      </c>
    </row>
    <row r="4250" spans="1:11" hidden="1" x14ac:dyDescent="0.25">
      <c r="A4250" s="128" t="s">
        <v>9821</v>
      </c>
      <c r="B4250" s="129" t="s">
        <v>9822</v>
      </c>
      <c r="C4250" s="130" t="s">
        <v>68</v>
      </c>
      <c r="D4250" s="130">
        <v>0</v>
      </c>
      <c r="E4250" s="131" t="s">
        <v>13</v>
      </c>
      <c r="F4250" s="132" t="str">
        <f t="shared" si="200"/>
        <v/>
      </c>
      <c r="G4250" s="133">
        <f>IF($K4250="Padrão",BDI!$B$17,IF($K4250="Diferenciado",BDI!$E$17,0))</f>
        <v>0.26419999999999999</v>
      </c>
      <c r="H4250" s="131" t="str">
        <f t="shared" si="198"/>
        <v/>
      </c>
      <c r="I4250" s="132" t="str">
        <f t="shared" si="199"/>
        <v/>
      </c>
      <c r="J4250" s="134"/>
      <c r="K4250" s="135" t="s">
        <v>2979</v>
      </c>
    </row>
    <row r="4251" spans="1:11" hidden="1" x14ac:dyDescent="0.25">
      <c r="A4251" s="177" t="s">
        <v>2316</v>
      </c>
      <c r="B4251" s="129" t="s">
        <v>9823</v>
      </c>
      <c r="C4251" s="130" t="s">
        <v>68</v>
      </c>
      <c r="D4251" s="130">
        <v>0</v>
      </c>
      <c r="E4251" s="131">
        <f ca="1">OFFSET(INDEX(Composições!A:H,MATCH(Orçamentária!A4251,Composições!A:A,0),8),2,0)</f>
        <v>251.60792750000002</v>
      </c>
      <c r="F4251" s="132">
        <f t="shared" ca="1" si="200"/>
        <v>0</v>
      </c>
      <c r="G4251" s="133">
        <f>IF($K4251="Padrão",BDI!$B$17,IF($K4251="Diferenciado",BDI!$E$17,0))</f>
        <v>0.26419999999999999</v>
      </c>
      <c r="H4251" s="131">
        <f t="shared" ca="1" si="198"/>
        <v>318.08</v>
      </c>
      <c r="I4251" s="132">
        <f t="shared" ca="1" si="199"/>
        <v>0</v>
      </c>
      <c r="J4251" s="134"/>
      <c r="K4251" s="135" t="s">
        <v>2979</v>
      </c>
    </row>
    <row r="4252" spans="1:11" hidden="1" x14ac:dyDescent="0.25">
      <c r="A4252" s="177" t="s">
        <v>2323</v>
      </c>
      <c r="B4252" s="129" t="s">
        <v>9824</v>
      </c>
      <c r="C4252" s="130" t="s">
        <v>68</v>
      </c>
      <c r="D4252" s="130">
        <v>0</v>
      </c>
      <c r="E4252" s="131">
        <f ca="1">OFFSET(INDEX(Composições!A:H,MATCH(Orçamentária!A4252,Composições!A:A,0),8),2,0)</f>
        <v>327.38097754307501</v>
      </c>
      <c r="F4252" s="132">
        <f t="shared" ca="1" si="200"/>
        <v>0</v>
      </c>
      <c r="G4252" s="133">
        <f>IF($K4252="Padrão",BDI!$B$17,IF($K4252="Diferenciado",BDI!$E$17,0))</f>
        <v>0.26419999999999999</v>
      </c>
      <c r="H4252" s="131">
        <f t="shared" ca="1" si="198"/>
        <v>413.88</v>
      </c>
      <c r="I4252" s="132">
        <f t="shared" ca="1" si="199"/>
        <v>0</v>
      </c>
      <c r="J4252" s="134"/>
      <c r="K4252" s="135" t="s">
        <v>2979</v>
      </c>
    </row>
    <row r="4253" spans="1:11" hidden="1" x14ac:dyDescent="0.25">
      <c r="A4253" s="177" t="s">
        <v>2324</v>
      </c>
      <c r="B4253" s="129" t="s">
        <v>9825</v>
      </c>
      <c r="C4253" s="130" t="s">
        <v>68</v>
      </c>
      <c r="D4253" s="130">
        <v>0</v>
      </c>
      <c r="E4253" s="131">
        <f ca="1">OFFSET(INDEX(Composições!A:H,MATCH(Orçamentária!A4253,Composições!A:A,0),8),2,0)</f>
        <v>62.863475999999991</v>
      </c>
      <c r="F4253" s="132">
        <f t="shared" ca="1" si="200"/>
        <v>0</v>
      </c>
      <c r="G4253" s="133">
        <f>IF($K4253="Padrão",BDI!$B$17,IF($K4253="Diferenciado",BDI!$E$17,0))</f>
        <v>0.26419999999999999</v>
      </c>
      <c r="H4253" s="131">
        <f t="shared" ca="1" si="198"/>
        <v>79.47</v>
      </c>
      <c r="I4253" s="132">
        <f t="shared" ca="1" si="199"/>
        <v>0</v>
      </c>
      <c r="J4253" s="134"/>
      <c r="K4253" s="135" t="s">
        <v>2979</v>
      </c>
    </row>
    <row r="4254" spans="1:11" hidden="1" x14ac:dyDescent="0.25">
      <c r="A4254" s="177" t="s">
        <v>2326</v>
      </c>
      <c r="B4254" s="129" t="s">
        <v>9826</v>
      </c>
      <c r="C4254" s="130" t="s">
        <v>72</v>
      </c>
      <c r="D4254" s="130">
        <v>0</v>
      </c>
      <c r="E4254" s="131">
        <f ca="1">OFFSET(INDEX(Composições!A:H,MATCH(Orçamentária!A4254,Composições!A:A,0),8),2,0)</f>
        <v>23.88045895630901</v>
      </c>
      <c r="F4254" s="132">
        <f t="shared" ca="1" si="200"/>
        <v>0</v>
      </c>
      <c r="G4254" s="133">
        <f>IF($K4254="Padrão",BDI!$B$17,IF($K4254="Diferenciado",BDI!$E$17,0))</f>
        <v>0.26419999999999999</v>
      </c>
      <c r="H4254" s="131">
        <f t="shared" ca="1" si="198"/>
        <v>30.19</v>
      </c>
      <c r="I4254" s="132">
        <f t="shared" ca="1" si="199"/>
        <v>0</v>
      </c>
      <c r="J4254" s="134"/>
      <c r="K4254" s="135" t="s">
        <v>2979</v>
      </c>
    </row>
    <row r="4255" spans="1:11" hidden="1" x14ac:dyDescent="0.25">
      <c r="A4255" s="177" t="s">
        <v>2327</v>
      </c>
      <c r="B4255" s="129" t="s">
        <v>9827</v>
      </c>
      <c r="C4255" s="130" t="s">
        <v>18</v>
      </c>
      <c r="D4255" s="130">
        <v>0</v>
      </c>
      <c r="E4255" s="131">
        <f ca="1">OFFSET(INDEX(Composições!A:H,MATCH(Orçamentária!A4255,Composições!A:A,0),8),2,0)</f>
        <v>1441.8444500000001</v>
      </c>
      <c r="F4255" s="132">
        <f t="shared" ca="1" si="200"/>
        <v>0</v>
      </c>
      <c r="G4255" s="133">
        <f>IF($K4255="Padrão",BDI!$B$17,IF($K4255="Diferenciado",BDI!$E$17,0))</f>
        <v>0.26419999999999999</v>
      </c>
      <c r="H4255" s="131">
        <f t="shared" ca="1" si="198"/>
        <v>1822.78</v>
      </c>
      <c r="I4255" s="132">
        <f t="shared" ca="1" si="199"/>
        <v>0</v>
      </c>
      <c r="J4255" s="134"/>
      <c r="K4255" s="135" t="s">
        <v>2979</v>
      </c>
    </row>
    <row r="4256" spans="1:11" hidden="1" x14ac:dyDescent="0.25">
      <c r="A4256" s="177" t="s">
        <v>2328</v>
      </c>
      <c r="B4256" s="129" t="s">
        <v>9828</v>
      </c>
      <c r="C4256" s="130" t="s">
        <v>18</v>
      </c>
      <c r="D4256" s="130">
        <v>0</v>
      </c>
      <c r="E4256" s="131">
        <f ca="1">OFFSET(INDEX(Composições!A:H,MATCH(Orçamentária!A4256,Composições!A:A,0),8),2,0)</f>
        <v>993.49403905000008</v>
      </c>
      <c r="F4256" s="132">
        <f t="shared" ca="1" si="200"/>
        <v>0</v>
      </c>
      <c r="G4256" s="133">
        <f>IF($K4256="Padrão",BDI!$B$17,IF($K4256="Diferenciado",BDI!$E$17,0))</f>
        <v>0.26419999999999999</v>
      </c>
      <c r="H4256" s="131">
        <f t="shared" ca="1" si="198"/>
        <v>1255.98</v>
      </c>
      <c r="I4256" s="132">
        <f t="shared" ca="1" si="199"/>
        <v>0</v>
      </c>
      <c r="J4256" s="134"/>
      <c r="K4256" s="135" t="s">
        <v>2979</v>
      </c>
    </row>
    <row r="4257" spans="1:11" hidden="1" x14ac:dyDescent="0.25">
      <c r="A4257" s="177" t="s">
        <v>2329</v>
      </c>
      <c r="B4257" s="129" t="s">
        <v>9829</v>
      </c>
      <c r="C4257" s="130" t="s">
        <v>18</v>
      </c>
      <c r="D4257" s="130">
        <v>0</v>
      </c>
      <c r="E4257" s="131">
        <f ca="1">OFFSET(INDEX(Composições!A:H,MATCH(Orçamentária!A4257,Composições!A:A,0),8),2,0)</f>
        <v>423.29258475</v>
      </c>
      <c r="F4257" s="132">
        <f t="shared" ca="1" si="200"/>
        <v>0</v>
      </c>
      <c r="G4257" s="133">
        <f>IF($K4257="Padrão",BDI!$B$17,IF($K4257="Diferenciado",BDI!$E$17,0))</f>
        <v>0.26419999999999999</v>
      </c>
      <c r="H4257" s="131">
        <f t="shared" ca="1" si="198"/>
        <v>535.13</v>
      </c>
      <c r="I4257" s="132">
        <f t="shared" ca="1" si="199"/>
        <v>0</v>
      </c>
      <c r="J4257" s="134"/>
      <c r="K4257" s="135" t="s">
        <v>2979</v>
      </c>
    </row>
    <row r="4258" spans="1:11" hidden="1" x14ac:dyDescent="0.25">
      <c r="A4258" s="177" t="s">
        <v>2331</v>
      </c>
      <c r="B4258" s="129" t="s">
        <v>9830</v>
      </c>
      <c r="C4258" s="130" t="s">
        <v>68</v>
      </c>
      <c r="D4258" s="130">
        <v>0</v>
      </c>
      <c r="E4258" s="131">
        <f ca="1">OFFSET(INDEX(Composições!A:H,MATCH(Orçamentária!A4258,Composições!A:A,0),8),2,0)</f>
        <v>417.63297066666661</v>
      </c>
      <c r="F4258" s="132">
        <f t="shared" ca="1" si="200"/>
        <v>0</v>
      </c>
      <c r="G4258" s="133">
        <f>IF($K4258="Padrão",BDI!$B$17,IF($K4258="Diferenciado",BDI!$E$17,0))</f>
        <v>0.26419999999999999</v>
      </c>
      <c r="H4258" s="131">
        <f t="shared" ca="1" si="198"/>
        <v>527.97</v>
      </c>
      <c r="I4258" s="132">
        <f t="shared" ca="1" si="199"/>
        <v>0</v>
      </c>
      <c r="J4258" s="134"/>
      <c r="K4258" s="135" t="s">
        <v>2979</v>
      </c>
    </row>
    <row r="4259" spans="1:11" hidden="1" x14ac:dyDescent="0.25">
      <c r="A4259" s="177" t="s">
        <v>2332</v>
      </c>
      <c r="B4259" s="129" t="s">
        <v>9831</v>
      </c>
      <c r="C4259" s="130" t="s">
        <v>68</v>
      </c>
      <c r="D4259" s="130">
        <v>0</v>
      </c>
      <c r="E4259" s="131">
        <f ca="1">OFFSET(INDEX(Composições!A:H,MATCH(Orçamentária!A4259,Composições!A:A,0),8),2,0)</f>
        <v>376.75190249999997</v>
      </c>
      <c r="F4259" s="132">
        <f t="shared" ca="1" si="200"/>
        <v>0</v>
      </c>
      <c r="G4259" s="133">
        <f>IF($K4259="Padrão",BDI!$B$17,IF($K4259="Diferenciado",BDI!$E$17,0))</f>
        <v>0.26419999999999999</v>
      </c>
      <c r="H4259" s="131">
        <f t="shared" ca="1" si="198"/>
        <v>476.29</v>
      </c>
      <c r="I4259" s="132">
        <f t="shared" ca="1" si="199"/>
        <v>0</v>
      </c>
      <c r="J4259" s="134"/>
      <c r="K4259" s="135" t="s">
        <v>2979</v>
      </c>
    </row>
    <row r="4260" spans="1:11" hidden="1" x14ac:dyDescent="0.25">
      <c r="A4260" s="177" t="s">
        <v>2333</v>
      </c>
      <c r="B4260" s="129" t="s">
        <v>9832</v>
      </c>
      <c r="C4260" s="130" t="s">
        <v>68</v>
      </c>
      <c r="D4260" s="130">
        <v>0</v>
      </c>
      <c r="E4260" s="131">
        <f ca="1">OFFSET(INDEX(Composições!A:H,MATCH(Orçamentária!A4260,Composições!A:A,0),8),2,0)</f>
        <v>404.64451999999994</v>
      </c>
      <c r="F4260" s="132">
        <f t="shared" ca="1" si="200"/>
        <v>0</v>
      </c>
      <c r="G4260" s="133">
        <f>IF($K4260="Padrão",BDI!$B$17,IF($K4260="Diferenciado",BDI!$E$17,0))</f>
        <v>0.26419999999999999</v>
      </c>
      <c r="H4260" s="131">
        <f t="shared" ca="1" si="198"/>
        <v>511.55</v>
      </c>
      <c r="I4260" s="132">
        <f t="shared" ca="1" si="199"/>
        <v>0</v>
      </c>
      <c r="J4260" s="134"/>
      <c r="K4260" s="135" t="s">
        <v>2979</v>
      </c>
    </row>
    <row r="4261" spans="1:11" hidden="1" x14ac:dyDescent="0.25">
      <c r="A4261" s="177" t="s">
        <v>2334</v>
      </c>
      <c r="B4261" s="129" t="s">
        <v>9833</v>
      </c>
      <c r="C4261" s="130" t="s">
        <v>68</v>
      </c>
      <c r="D4261" s="130">
        <v>0</v>
      </c>
      <c r="E4261" s="131">
        <f ca="1">OFFSET(INDEX(Composições!A:H,MATCH(Orçamentária!A4261,Composições!A:A,0),8),2,0)</f>
        <v>404.64451999999994</v>
      </c>
      <c r="F4261" s="132">
        <f t="shared" ca="1" si="200"/>
        <v>0</v>
      </c>
      <c r="G4261" s="133">
        <f>IF($K4261="Padrão",BDI!$B$17,IF($K4261="Diferenciado",BDI!$E$17,0))</f>
        <v>0.26419999999999999</v>
      </c>
      <c r="H4261" s="131">
        <f t="shared" ca="1" si="198"/>
        <v>511.55</v>
      </c>
      <c r="I4261" s="132">
        <f t="shared" ca="1" si="199"/>
        <v>0</v>
      </c>
      <c r="J4261" s="134"/>
      <c r="K4261" s="135" t="s">
        <v>2979</v>
      </c>
    </row>
    <row r="4262" spans="1:11" hidden="1" x14ac:dyDescent="0.25">
      <c r="A4262" s="177" t="s">
        <v>2335</v>
      </c>
      <c r="B4262" s="129" t="s">
        <v>9834</v>
      </c>
      <c r="C4262" s="130" t="s">
        <v>68</v>
      </c>
      <c r="D4262" s="130">
        <v>0</v>
      </c>
      <c r="E4262" s="131">
        <f ca="1">OFFSET(INDEX(Composições!A:H,MATCH(Orçamentária!A4262,Composições!A:A,0),8),2,0)</f>
        <v>404.64451999999994</v>
      </c>
      <c r="F4262" s="132">
        <f t="shared" ca="1" si="200"/>
        <v>0</v>
      </c>
      <c r="G4262" s="133">
        <f>IF($K4262="Padrão",BDI!$B$17,IF($K4262="Diferenciado",BDI!$E$17,0))</f>
        <v>0.26419999999999999</v>
      </c>
      <c r="H4262" s="131">
        <f t="shared" ca="1" si="198"/>
        <v>511.55</v>
      </c>
      <c r="I4262" s="132">
        <f t="shared" ca="1" si="199"/>
        <v>0</v>
      </c>
      <c r="J4262" s="134"/>
      <c r="K4262" s="135" t="s">
        <v>2979</v>
      </c>
    </row>
    <row r="4263" spans="1:11" hidden="1" x14ac:dyDescent="0.25">
      <c r="A4263" s="128" t="s">
        <v>9835</v>
      </c>
      <c r="B4263" s="129" t="s">
        <v>9836</v>
      </c>
      <c r="C4263" s="130" t="s">
        <v>18</v>
      </c>
      <c r="D4263" s="130">
        <v>0</v>
      </c>
      <c r="E4263" s="131" t="s">
        <v>13</v>
      </c>
      <c r="F4263" s="132" t="str">
        <f t="shared" si="200"/>
        <v/>
      </c>
      <c r="G4263" s="133">
        <f>IF($K4263="Padrão",BDI!$B$17,IF($K4263="Diferenciado",BDI!$E$17,0))</f>
        <v>0.26419999999999999</v>
      </c>
      <c r="H4263" s="131" t="str">
        <f t="shared" si="198"/>
        <v/>
      </c>
      <c r="I4263" s="132" t="str">
        <f t="shared" si="199"/>
        <v/>
      </c>
      <c r="J4263" s="134"/>
      <c r="K4263" s="135" t="s">
        <v>2979</v>
      </c>
    </row>
    <row r="4264" spans="1:11" hidden="1" x14ac:dyDescent="0.25">
      <c r="A4264" s="128" t="s">
        <v>9837</v>
      </c>
      <c r="B4264" s="129" t="s">
        <v>9838</v>
      </c>
      <c r="C4264" s="130" t="s">
        <v>18</v>
      </c>
      <c r="D4264" s="130">
        <v>0</v>
      </c>
      <c r="E4264" s="131" t="s">
        <v>13</v>
      </c>
      <c r="F4264" s="132" t="str">
        <f t="shared" si="200"/>
        <v/>
      </c>
      <c r="G4264" s="133">
        <f>IF($K4264="Padrão",BDI!$B$17,IF($K4264="Diferenciado",BDI!$E$17,0))</f>
        <v>0.26419999999999999</v>
      </c>
      <c r="H4264" s="131" t="str">
        <f t="shared" si="198"/>
        <v/>
      </c>
      <c r="I4264" s="132" t="str">
        <f t="shared" si="199"/>
        <v/>
      </c>
      <c r="J4264" s="134"/>
      <c r="K4264" s="135" t="s">
        <v>2979</v>
      </c>
    </row>
    <row r="4265" spans="1:11" hidden="1" x14ac:dyDescent="0.25">
      <c r="A4265" s="177" t="s">
        <v>2336</v>
      </c>
      <c r="B4265" s="129" t="s">
        <v>9839</v>
      </c>
      <c r="C4265" s="130" t="s">
        <v>18</v>
      </c>
      <c r="D4265" s="130">
        <v>0</v>
      </c>
      <c r="E4265" s="131">
        <f ca="1">OFFSET(INDEX(Composições!A:H,MATCH(Orçamentária!A4265,Composições!A:A,0),8),2,0)</f>
        <v>1285.3890537133534</v>
      </c>
      <c r="F4265" s="132">
        <f t="shared" ca="1" si="200"/>
        <v>0</v>
      </c>
      <c r="G4265" s="133">
        <f>IF($K4265="Padrão",BDI!$B$17,IF($K4265="Diferenciado",BDI!$E$17,0))</f>
        <v>0.26419999999999999</v>
      </c>
      <c r="H4265" s="131">
        <f t="shared" ca="1" si="198"/>
        <v>1624.99</v>
      </c>
      <c r="I4265" s="132">
        <f t="shared" ca="1" si="199"/>
        <v>0</v>
      </c>
      <c r="J4265" s="134"/>
      <c r="K4265" s="135" t="s">
        <v>2979</v>
      </c>
    </row>
    <row r="4266" spans="1:11" hidden="1" x14ac:dyDescent="0.25">
      <c r="A4266" s="177" t="s">
        <v>2337</v>
      </c>
      <c r="B4266" s="129" t="s">
        <v>9840</v>
      </c>
      <c r="C4266" s="130" t="s">
        <v>106</v>
      </c>
      <c r="D4266" s="130">
        <v>0</v>
      </c>
      <c r="E4266" s="131">
        <f ca="1">OFFSET(INDEX(Composições!A:H,MATCH(Orçamentária!A4266,Composições!A:A,0),8),2,0)</f>
        <v>51.80612674999999</v>
      </c>
      <c r="F4266" s="132">
        <f t="shared" ca="1" si="200"/>
        <v>0</v>
      </c>
      <c r="G4266" s="133">
        <f>IF($K4266="Padrão",BDI!$B$17,IF($K4266="Diferenciado",BDI!$E$17,0))</f>
        <v>0.26419999999999999</v>
      </c>
      <c r="H4266" s="131">
        <f t="shared" ca="1" si="198"/>
        <v>65.489999999999995</v>
      </c>
      <c r="I4266" s="132">
        <f t="shared" ca="1" si="199"/>
        <v>0</v>
      </c>
      <c r="J4266" s="134"/>
      <c r="K4266" s="135" t="s">
        <v>2979</v>
      </c>
    </row>
    <row r="4267" spans="1:11" hidden="1" x14ac:dyDescent="0.25">
      <c r="A4267" s="177" t="s">
        <v>2338</v>
      </c>
      <c r="B4267" s="129" t="s">
        <v>9841</v>
      </c>
      <c r="C4267" s="130" t="s">
        <v>106</v>
      </c>
      <c r="D4267" s="130">
        <v>0</v>
      </c>
      <c r="E4267" s="131">
        <f ca="1">OFFSET(INDEX(Composições!A:H,MATCH(Orçamentária!A4267,Composições!A:A,0),8),2,0)</f>
        <v>110.13204269999999</v>
      </c>
      <c r="F4267" s="132">
        <f t="shared" ca="1" si="200"/>
        <v>0</v>
      </c>
      <c r="G4267" s="133">
        <f>IF($K4267="Padrão",BDI!$B$17,IF($K4267="Diferenciado",BDI!$E$17,0))</f>
        <v>0.26419999999999999</v>
      </c>
      <c r="H4267" s="131">
        <f t="shared" ca="1" si="198"/>
        <v>139.22999999999999</v>
      </c>
      <c r="I4267" s="132">
        <f t="shared" ca="1" si="199"/>
        <v>0</v>
      </c>
      <c r="J4267" s="134"/>
      <c r="K4267" s="135" t="s">
        <v>2979</v>
      </c>
    </row>
    <row r="4268" spans="1:11" hidden="1" x14ac:dyDescent="0.25">
      <c r="A4268" s="177" t="s">
        <v>2339</v>
      </c>
      <c r="B4268" s="129" t="s">
        <v>9842</v>
      </c>
      <c r="C4268" s="130" t="s">
        <v>18</v>
      </c>
      <c r="D4268" s="130">
        <v>0</v>
      </c>
      <c r="E4268" s="131">
        <f ca="1">OFFSET(INDEX(Composições!A:H,MATCH(Orçamentária!A4268,Composições!A:A,0),8),2,0)</f>
        <v>691.34601559999987</v>
      </c>
      <c r="F4268" s="132">
        <f t="shared" ca="1" si="200"/>
        <v>0</v>
      </c>
      <c r="G4268" s="133">
        <f>IF($K4268="Padrão",BDI!$B$17,IF($K4268="Diferenciado",BDI!$E$17,0))</f>
        <v>0.26419999999999999</v>
      </c>
      <c r="H4268" s="131">
        <f t="shared" ca="1" si="198"/>
        <v>874</v>
      </c>
      <c r="I4268" s="132">
        <f t="shared" ca="1" si="199"/>
        <v>0</v>
      </c>
      <c r="J4268" s="134"/>
      <c r="K4268" s="135" t="s">
        <v>2979</v>
      </c>
    </row>
    <row r="4269" spans="1:11" hidden="1" x14ac:dyDescent="0.25">
      <c r="A4269" s="177" t="s">
        <v>2340</v>
      </c>
      <c r="B4269" s="129" t="s">
        <v>9843</v>
      </c>
      <c r="C4269" s="130" t="s">
        <v>18</v>
      </c>
      <c r="D4269" s="130">
        <v>0</v>
      </c>
      <c r="E4269" s="131">
        <f ca="1">OFFSET(INDEX(Composições!A:H,MATCH(Orçamentária!A4269,Composições!A:A,0),8),2,0)</f>
        <v>282.71201809999997</v>
      </c>
      <c r="F4269" s="132">
        <f t="shared" ca="1" si="200"/>
        <v>0</v>
      </c>
      <c r="G4269" s="133">
        <f>IF($K4269="Padrão",BDI!$B$17,IF($K4269="Diferenciado",BDI!$E$17,0))</f>
        <v>0.26419999999999999</v>
      </c>
      <c r="H4269" s="131">
        <f t="shared" ca="1" si="198"/>
        <v>357.4</v>
      </c>
      <c r="I4269" s="132">
        <f t="shared" ca="1" si="199"/>
        <v>0</v>
      </c>
      <c r="J4269" s="134"/>
      <c r="K4269" s="135" t="s">
        <v>2979</v>
      </c>
    </row>
    <row r="4270" spans="1:11" hidden="1" x14ac:dyDescent="0.25">
      <c r="A4270" s="177" t="s">
        <v>2341</v>
      </c>
      <c r="B4270" s="129" t="s">
        <v>9844</v>
      </c>
      <c r="C4270" s="130" t="s">
        <v>106</v>
      </c>
      <c r="D4270" s="130">
        <v>0</v>
      </c>
      <c r="E4270" s="131">
        <f ca="1">OFFSET(INDEX(Composições!A:H,MATCH(Orçamentária!A4270,Composições!A:A,0),8),2,0)</f>
        <v>41.277204303999994</v>
      </c>
      <c r="F4270" s="132">
        <f t="shared" ca="1" si="200"/>
        <v>0</v>
      </c>
      <c r="G4270" s="133">
        <f>IF($K4270="Padrão",BDI!$B$17,IF($K4270="Diferenciado",BDI!$E$17,0))</f>
        <v>0.26419999999999999</v>
      </c>
      <c r="H4270" s="131">
        <f t="shared" ca="1" si="198"/>
        <v>52.18</v>
      </c>
      <c r="I4270" s="132">
        <f t="shared" ca="1" si="199"/>
        <v>0</v>
      </c>
      <c r="J4270" s="134"/>
      <c r="K4270" s="135" t="s">
        <v>2979</v>
      </c>
    </row>
    <row r="4271" spans="1:11" hidden="1" x14ac:dyDescent="0.25">
      <c r="A4271" s="128" t="s">
        <v>9845</v>
      </c>
      <c r="B4271" s="129" t="s">
        <v>9846</v>
      </c>
      <c r="C4271" s="130" t="s">
        <v>18</v>
      </c>
      <c r="D4271" s="130">
        <v>0</v>
      </c>
      <c r="E4271" s="131" t="s">
        <v>13</v>
      </c>
      <c r="F4271" s="132" t="str">
        <f t="shared" si="200"/>
        <v/>
      </c>
      <c r="G4271" s="133">
        <f>IF($K4271="Padrão",BDI!$B$17,IF($K4271="Diferenciado",BDI!$E$17,0))</f>
        <v>0.26419999999999999</v>
      </c>
      <c r="H4271" s="131" t="str">
        <f t="shared" si="198"/>
        <v/>
      </c>
      <c r="I4271" s="132" t="str">
        <f t="shared" si="199"/>
        <v/>
      </c>
      <c r="J4271" s="134"/>
      <c r="K4271" s="135" t="s">
        <v>2979</v>
      </c>
    </row>
    <row r="4272" spans="1:11" ht="25.5" hidden="1" x14ac:dyDescent="0.25">
      <c r="A4272" s="177" t="s">
        <v>2343</v>
      </c>
      <c r="B4272" s="129" t="s">
        <v>2344</v>
      </c>
      <c r="C4272" s="130" t="s">
        <v>18</v>
      </c>
      <c r="D4272" s="130">
        <v>0</v>
      </c>
      <c r="E4272" s="131">
        <f ca="1">OFFSET(INDEX(Composições!A:H,MATCH(Orçamentária!A4272,Composições!A:A,0),8),2,0)</f>
        <v>0</v>
      </c>
      <c r="F4272" s="132">
        <f t="shared" ca="1" si="200"/>
        <v>0</v>
      </c>
      <c r="G4272" s="133">
        <f>IF($K4272="Padrão",BDI!$B$17,IF($K4272="Diferenciado",BDI!$E$17,0))</f>
        <v>0.26419999999999999</v>
      </c>
      <c r="H4272" s="131">
        <f t="shared" ca="1" si="198"/>
        <v>0</v>
      </c>
      <c r="I4272" s="132">
        <f t="shared" ca="1" si="199"/>
        <v>0</v>
      </c>
      <c r="J4272" s="134"/>
      <c r="K4272" s="135" t="s">
        <v>2979</v>
      </c>
    </row>
    <row r="4273" spans="1:11" hidden="1" x14ac:dyDescent="0.25">
      <c r="A4273" s="177" t="s">
        <v>2345</v>
      </c>
      <c r="B4273" s="129" t="s">
        <v>2346</v>
      </c>
      <c r="C4273" s="130" t="s">
        <v>18</v>
      </c>
      <c r="D4273" s="130">
        <v>0</v>
      </c>
      <c r="E4273" s="131">
        <f ca="1">OFFSET(INDEX(Composições!A:H,MATCH(Orçamentária!A4273,Composições!A:A,0),8),2,0)</f>
        <v>0</v>
      </c>
      <c r="F4273" s="132">
        <f t="shared" ca="1" si="200"/>
        <v>0</v>
      </c>
      <c r="G4273" s="133">
        <f>IF($K4273="Padrão",BDI!$B$17,IF($K4273="Diferenciado",BDI!$E$17,0))</f>
        <v>0.26419999999999999</v>
      </c>
      <c r="H4273" s="131">
        <f t="shared" ca="1" si="198"/>
        <v>0</v>
      </c>
      <c r="I4273" s="132">
        <f t="shared" ca="1" si="199"/>
        <v>0</v>
      </c>
      <c r="J4273" s="134"/>
      <c r="K4273" s="135" t="s">
        <v>2979</v>
      </c>
    </row>
    <row r="4274" spans="1:11" hidden="1" x14ac:dyDescent="0.25">
      <c r="A4274" s="128" t="s">
        <v>9847</v>
      </c>
      <c r="B4274" s="129" t="s">
        <v>9848</v>
      </c>
      <c r="C4274" s="130" t="s">
        <v>18</v>
      </c>
      <c r="D4274" s="130">
        <v>0</v>
      </c>
      <c r="E4274" s="131" t="s">
        <v>13</v>
      </c>
      <c r="F4274" s="132" t="str">
        <f t="shared" si="200"/>
        <v/>
      </c>
      <c r="G4274" s="133">
        <f>IF($K4274="Padrão",BDI!$B$17,IF($K4274="Diferenciado",BDI!$E$17,0))</f>
        <v>0.26419999999999999</v>
      </c>
      <c r="H4274" s="131" t="str">
        <f t="shared" si="198"/>
        <v/>
      </c>
      <c r="I4274" s="132" t="str">
        <f t="shared" si="199"/>
        <v/>
      </c>
      <c r="J4274" s="134"/>
      <c r="K4274" s="135" t="s">
        <v>2979</v>
      </c>
    </row>
    <row r="4275" spans="1:11" hidden="1" x14ac:dyDescent="0.25">
      <c r="A4275" s="177" t="s">
        <v>2347</v>
      </c>
      <c r="B4275" s="129" t="s">
        <v>9849</v>
      </c>
      <c r="C4275" s="130" t="s">
        <v>18</v>
      </c>
      <c r="D4275" s="130">
        <v>0</v>
      </c>
      <c r="E4275" s="131">
        <f ca="1">OFFSET(INDEX(Composições!A:H,MATCH(Orçamentária!A4275,Composições!A:A,0),8),2,0)</f>
        <v>238.393</v>
      </c>
      <c r="F4275" s="132">
        <f t="shared" ca="1" si="200"/>
        <v>0</v>
      </c>
      <c r="G4275" s="133">
        <f>IF($K4275="Padrão",BDI!$B$17,IF($K4275="Diferenciado",BDI!$E$17,0))</f>
        <v>0.26419999999999999</v>
      </c>
      <c r="H4275" s="131">
        <f t="shared" ca="1" si="198"/>
        <v>301.38</v>
      </c>
      <c r="I4275" s="132">
        <f t="shared" ca="1" si="199"/>
        <v>0</v>
      </c>
      <c r="J4275" s="134"/>
      <c r="K4275" s="135" t="s">
        <v>2979</v>
      </c>
    </row>
    <row r="4276" spans="1:11" hidden="1" x14ac:dyDescent="0.25">
      <c r="A4276" s="128" t="s">
        <v>9850</v>
      </c>
      <c r="B4276" s="129" t="s">
        <v>9851</v>
      </c>
      <c r="C4276" s="130" t="s">
        <v>18</v>
      </c>
      <c r="D4276" s="130">
        <v>0</v>
      </c>
      <c r="E4276" s="131" t="s">
        <v>13</v>
      </c>
      <c r="F4276" s="132" t="str">
        <f t="shared" si="200"/>
        <v/>
      </c>
      <c r="G4276" s="133">
        <f>IF($K4276="Padrão",BDI!$B$17,IF($K4276="Diferenciado",BDI!$E$17,0))</f>
        <v>0.26419999999999999</v>
      </c>
      <c r="H4276" s="131" t="str">
        <f t="shared" si="198"/>
        <v/>
      </c>
      <c r="I4276" s="132" t="str">
        <f t="shared" si="199"/>
        <v/>
      </c>
      <c r="J4276" s="134"/>
      <c r="K4276" s="135" t="s">
        <v>2979</v>
      </c>
    </row>
    <row r="4277" spans="1:11" hidden="1" x14ac:dyDescent="0.25">
      <c r="A4277" s="128" t="s">
        <v>9852</v>
      </c>
      <c r="B4277" s="129" t="s">
        <v>9853</v>
      </c>
      <c r="C4277" s="130" t="s">
        <v>18</v>
      </c>
      <c r="D4277" s="130">
        <v>0</v>
      </c>
      <c r="E4277" s="131" t="s">
        <v>13</v>
      </c>
      <c r="F4277" s="132" t="str">
        <f t="shared" si="200"/>
        <v/>
      </c>
      <c r="G4277" s="133">
        <f>IF($K4277="Padrão",BDI!$B$17,IF($K4277="Diferenciado",BDI!$E$17,0))</f>
        <v>0.26419999999999999</v>
      </c>
      <c r="H4277" s="131" t="str">
        <f t="shared" si="198"/>
        <v/>
      </c>
      <c r="I4277" s="132" t="str">
        <f t="shared" si="199"/>
        <v/>
      </c>
      <c r="J4277" s="134"/>
      <c r="K4277" s="135" t="s">
        <v>2979</v>
      </c>
    </row>
    <row r="4278" spans="1:11" hidden="1" x14ac:dyDescent="0.25">
      <c r="A4278" s="177" t="s">
        <v>2348</v>
      </c>
      <c r="B4278" s="129" t="s">
        <v>9854</v>
      </c>
      <c r="C4278" s="130" t="s">
        <v>18</v>
      </c>
      <c r="D4278" s="130">
        <v>0</v>
      </c>
      <c r="E4278" s="131">
        <f ca="1">OFFSET(INDEX(Composições!A:H,MATCH(Orçamentária!A4278,Composições!A:A,0),8),2,0)</f>
        <v>29.269499999999997</v>
      </c>
      <c r="F4278" s="132">
        <f t="shared" ca="1" si="200"/>
        <v>0</v>
      </c>
      <c r="G4278" s="133">
        <f>IF($K4278="Padrão",BDI!$B$17,IF($K4278="Diferenciado",BDI!$E$17,0))</f>
        <v>0.26419999999999999</v>
      </c>
      <c r="H4278" s="131">
        <f t="shared" ca="1" si="198"/>
        <v>37</v>
      </c>
      <c r="I4278" s="132">
        <f t="shared" ca="1" si="199"/>
        <v>0</v>
      </c>
      <c r="J4278" s="134"/>
      <c r="K4278" s="135" t="s">
        <v>2979</v>
      </c>
    </row>
    <row r="4279" spans="1:11" hidden="1" x14ac:dyDescent="0.25">
      <c r="A4279" s="177" t="s">
        <v>2349</v>
      </c>
      <c r="B4279" s="129" t="s">
        <v>9855</v>
      </c>
      <c r="C4279" s="130" t="s">
        <v>18</v>
      </c>
      <c r="D4279" s="130">
        <v>0</v>
      </c>
      <c r="E4279" s="131">
        <f ca="1">OFFSET(INDEX(Composições!A:H,MATCH(Orçamentária!A4279,Composições!A:A,0),8),2,0)</f>
        <v>17.366</v>
      </c>
      <c r="F4279" s="132">
        <f t="shared" ca="1" si="200"/>
        <v>0</v>
      </c>
      <c r="G4279" s="133">
        <f>IF($K4279="Padrão",BDI!$B$17,IF($K4279="Diferenciado",BDI!$E$17,0))</f>
        <v>0.26419999999999999</v>
      </c>
      <c r="H4279" s="131">
        <f t="shared" ca="1" si="198"/>
        <v>21.95</v>
      </c>
      <c r="I4279" s="132">
        <f t="shared" ca="1" si="199"/>
        <v>0</v>
      </c>
      <c r="J4279" s="134"/>
      <c r="K4279" s="135" t="s">
        <v>2979</v>
      </c>
    </row>
    <row r="4280" spans="1:11" hidden="1" x14ac:dyDescent="0.25">
      <c r="A4280" s="177" t="s">
        <v>2350</v>
      </c>
      <c r="B4280" s="129" t="s">
        <v>9856</v>
      </c>
      <c r="C4280" s="130" t="s">
        <v>18</v>
      </c>
      <c r="D4280" s="130">
        <v>0</v>
      </c>
      <c r="E4280" s="131">
        <f ca="1">OFFSET(INDEX(Composições!A:H,MATCH(Orçamentária!A4280,Composições!A:A,0),8),2,0)</f>
        <v>56.144999999999996</v>
      </c>
      <c r="F4280" s="132">
        <f t="shared" ca="1" si="200"/>
        <v>0</v>
      </c>
      <c r="G4280" s="133">
        <f>IF($K4280="Padrão",BDI!$B$17,IF($K4280="Diferenciado",BDI!$E$17,0))</f>
        <v>0.26419999999999999</v>
      </c>
      <c r="H4280" s="131">
        <f t="shared" ca="1" si="198"/>
        <v>70.98</v>
      </c>
      <c r="I4280" s="132">
        <f t="shared" ca="1" si="199"/>
        <v>0</v>
      </c>
      <c r="J4280" s="134"/>
      <c r="K4280" s="135" t="s">
        <v>2979</v>
      </c>
    </row>
    <row r="4281" spans="1:11" hidden="1" x14ac:dyDescent="0.25">
      <c r="A4281" s="177" t="s">
        <v>2351</v>
      </c>
      <c r="B4281" s="129" t="s">
        <v>9857</v>
      </c>
      <c r="C4281" s="130" t="s">
        <v>18</v>
      </c>
      <c r="D4281" s="130">
        <v>0</v>
      </c>
      <c r="E4281" s="131">
        <f ca="1">OFFSET(INDEX(Composições!A:H,MATCH(Orçamentária!A4281,Composições!A:A,0),8),2,0)</f>
        <v>0.90249999999999997</v>
      </c>
      <c r="F4281" s="132">
        <f t="shared" ca="1" si="200"/>
        <v>0</v>
      </c>
      <c r="G4281" s="133">
        <f>IF($K4281="Padrão",BDI!$B$17,IF($K4281="Diferenciado",BDI!$E$17,0))</f>
        <v>0.26419999999999999</v>
      </c>
      <c r="H4281" s="131">
        <f t="shared" ca="1" si="198"/>
        <v>1.1399999999999999</v>
      </c>
      <c r="I4281" s="132">
        <f t="shared" ca="1" si="199"/>
        <v>0</v>
      </c>
      <c r="J4281" s="134"/>
      <c r="K4281" s="135" t="s">
        <v>2979</v>
      </c>
    </row>
    <row r="4282" spans="1:11" hidden="1" x14ac:dyDescent="0.25">
      <c r="A4282" s="177" t="s">
        <v>2352</v>
      </c>
      <c r="B4282" s="129" t="s">
        <v>9858</v>
      </c>
      <c r="C4282" s="130" t="s">
        <v>18</v>
      </c>
      <c r="D4282" s="130">
        <v>0</v>
      </c>
      <c r="E4282" s="131">
        <f ca="1">OFFSET(INDEX(Composições!A:H,MATCH(Orçamentária!A4282,Composições!A:A,0),8),2,0)</f>
        <v>6.9444999999999997</v>
      </c>
      <c r="F4282" s="132">
        <f t="shared" ca="1" si="200"/>
        <v>0</v>
      </c>
      <c r="G4282" s="133">
        <f>IF($K4282="Padrão",BDI!$B$17,IF($K4282="Diferenciado",BDI!$E$17,0))</f>
        <v>0.26419999999999999</v>
      </c>
      <c r="H4282" s="131">
        <f t="shared" ca="1" si="198"/>
        <v>8.7799999999999994</v>
      </c>
      <c r="I4282" s="132">
        <f t="shared" ca="1" si="199"/>
        <v>0</v>
      </c>
      <c r="J4282" s="134"/>
      <c r="K4282" s="135" t="s">
        <v>2979</v>
      </c>
    </row>
    <row r="4283" spans="1:11" hidden="1" x14ac:dyDescent="0.25">
      <c r="A4283" s="177" t="s">
        <v>2353</v>
      </c>
      <c r="B4283" s="129" t="s">
        <v>9859</v>
      </c>
      <c r="C4283" s="130" t="s">
        <v>18</v>
      </c>
      <c r="D4283" s="130">
        <v>0</v>
      </c>
      <c r="E4283" s="131">
        <f ca="1">OFFSET(INDEX(Composições!A:H,MATCH(Orçamentária!A4283,Composições!A:A,0),8),2,0)</f>
        <v>4.0659999999999998</v>
      </c>
      <c r="F4283" s="132">
        <f t="shared" ca="1" si="200"/>
        <v>0</v>
      </c>
      <c r="G4283" s="133">
        <f>IF($K4283="Padrão",BDI!$B$17,IF($K4283="Diferenciado",BDI!$E$17,0))</f>
        <v>0.26419999999999999</v>
      </c>
      <c r="H4283" s="131">
        <f t="shared" ca="1" si="198"/>
        <v>5.14</v>
      </c>
      <c r="I4283" s="132">
        <f t="shared" ca="1" si="199"/>
        <v>0</v>
      </c>
      <c r="J4283" s="134"/>
      <c r="K4283" s="135" t="s">
        <v>2979</v>
      </c>
    </row>
    <row r="4284" spans="1:11" hidden="1" x14ac:dyDescent="0.25">
      <c r="A4284" s="177" t="s">
        <v>2354</v>
      </c>
      <c r="B4284" s="129" t="s">
        <v>9860</v>
      </c>
      <c r="C4284" s="130" t="s">
        <v>18</v>
      </c>
      <c r="D4284" s="130">
        <v>0</v>
      </c>
      <c r="E4284" s="131">
        <f ca="1">OFFSET(INDEX(Composições!A:H,MATCH(Orçamentária!A4284,Composições!A:A,0),8),2,0)</f>
        <v>11.362</v>
      </c>
      <c r="F4284" s="132">
        <f t="shared" ca="1" si="200"/>
        <v>0</v>
      </c>
      <c r="G4284" s="133">
        <f>IF($K4284="Padrão",BDI!$B$17,IF($K4284="Diferenciado",BDI!$E$17,0))</f>
        <v>0.26419999999999999</v>
      </c>
      <c r="H4284" s="131">
        <f t="shared" ca="1" si="198"/>
        <v>14.36</v>
      </c>
      <c r="I4284" s="132">
        <f t="shared" ca="1" si="199"/>
        <v>0</v>
      </c>
      <c r="J4284" s="134"/>
      <c r="K4284" s="135" t="s">
        <v>2979</v>
      </c>
    </row>
    <row r="4285" spans="1:11" hidden="1" x14ac:dyDescent="0.25">
      <c r="A4285" s="177" t="s">
        <v>2355</v>
      </c>
      <c r="B4285" s="129" t="s">
        <v>9861</v>
      </c>
      <c r="C4285" s="130" t="s">
        <v>18</v>
      </c>
      <c r="D4285" s="130">
        <v>0</v>
      </c>
      <c r="E4285" s="131">
        <f ca="1">OFFSET(INDEX(Composições!A:H,MATCH(Orçamentária!A4285,Composições!A:A,0),8),2,0)</f>
        <v>21.070999999999998</v>
      </c>
      <c r="F4285" s="132">
        <f t="shared" ca="1" si="200"/>
        <v>0</v>
      </c>
      <c r="G4285" s="133">
        <f>IF($K4285="Padrão",BDI!$B$17,IF($K4285="Diferenciado",BDI!$E$17,0))</f>
        <v>0.26419999999999999</v>
      </c>
      <c r="H4285" s="131">
        <f t="shared" ca="1" si="198"/>
        <v>26.64</v>
      </c>
      <c r="I4285" s="132">
        <f t="shared" ca="1" si="199"/>
        <v>0</v>
      </c>
      <c r="J4285" s="134"/>
      <c r="K4285" s="135" t="s">
        <v>2979</v>
      </c>
    </row>
    <row r="4286" spans="1:11" ht="25.5" hidden="1" x14ac:dyDescent="0.25">
      <c r="A4286" s="177" t="s">
        <v>2356</v>
      </c>
      <c r="B4286" s="129" t="s">
        <v>2357</v>
      </c>
      <c r="C4286" s="130" t="s">
        <v>18</v>
      </c>
      <c r="D4286" s="130">
        <v>0</v>
      </c>
      <c r="E4286" s="131">
        <f ca="1">OFFSET(INDEX(Composições!A:H,MATCH(Orçamentária!A4286,Composições!A:A,0),8),2,0)</f>
        <v>0</v>
      </c>
      <c r="F4286" s="132">
        <f t="shared" ca="1" si="200"/>
        <v>0</v>
      </c>
      <c r="G4286" s="133">
        <f>IF($K4286="Padrão",BDI!$B$17,IF($K4286="Diferenciado",BDI!$E$17,0))</f>
        <v>0.26419999999999999</v>
      </c>
      <c r="H4286" s="131">
        <f t="shared" ca="1" si="198"/>
        <v>0</v>
      </c>
      <c r="I4286" s="132">
        <f t="shared" ca="1" si="199"/>
        <v>0</v>
      </c>
      <c r="J4286" s="134"/>
      <c r="K4286" s="135" t="s">
        <v>2979</v>
      </c>
    </row>
    <row r="4287" spans="1:11" ht="25.5" hidden="1" x14ac:dyDescent="0.25">
      <c r="A4287" s="177" t="s">
        <v>2358</v>
      </c>
      <c r="B4287" s="129" t="s">
        <v>2359</v>
      </c>
      <c r="C4287" s="130" t="s">
        <v>18</v>
      </c>
      <c r="D4287" s="130">
        <v>0</v>
      </c>
      <c r="E4287" s="131">
        <f ca="1">OFFSET(INDEX(Composições!A:H,MATCH(Orçamentária!A4287,Composições!A:A,0),8),2,0)</f>
        <v>0</v>
      </c>
      <c r="F4287" s="132">
        <f t="shared" ca="1" si="200"/>
        <v>0</v>
      </c>
      <c r="G4287" s="133">
        <f>IF($K4287="Padrão",BDI!$B$17,IF($K4287="Diferenciado",BDI!$E$17,0))</f>
        <v>0.26419999999999999</v>
      </c>
      <c r="H4287" s="131">
        <f t="shared" ca="1" si="198"/>
        <v>0</v>
      </c>
      <c r="I4287" s="132">
        <f t="shared" ca="1" si="199"/>
        <v>0</v>
      </c>
      <c r="J4287" s="134"/>
      <c r="K4287" s="135" t="s">
        <v>2979</v>
      </c>
    </row>
    <row r="4288" spans="1:11" hidden="1" x14ac:dyDescent="0.25">
      <c r="A4288" s="177" t="s">
        <v>2360</v>
      </c>
      <c r="B4288" s="129" t="s">
        <v>9862</v>
      </c>
      <c r="C4288" s="130" t="s">
        <v>18</v>
      </c>
      <c r="D4288" s="130">
        <v>0</v>
      </c>
      <c r="E4288" s="131">
        <f ca="1">OFFSET(INDEX(Composições!A:H,MATCH(Orçamentária!A4288,Composições!A:A,0),8),2,0)</f>
        <v>0</v>
      </c>
      <c r="F4288" s="132">
        <f t="shared" ca="1" si="200"/>
        <v>0</v>
      </c>
      <c r="G4288" s="133">
        <f>IF($K4288="Padrão",BDI!$B$17,IF($K4288="Diferenciado",BDI!$E$17,0))</f>
        <v>0.26419999999999999</v>
      </c>
      <c r="H4288" s="131">
        <f t="shared" ca="1" si="198"/>
        <v>0</v>
      </c>
      <c r="I4288" s="132">
        <f t="shared" ca="1" si="199"/>
        <v>0</v>
      </c>
      <c r="J4288" s="134"/>
      <c r="K4288" s="135" t="s">
        <v>2979</v>
      </c>
    </row>
    <row r="4289" spans="1:11" hidden="1" x14ac:dyDescent="0.25">
      <c r="A4289" s="177" t="s">
        <v>2362</v>
      </c>
      <c r="B4289" s="129" t="s">
        <v>9863</v>
      </c>
      <c r="C4289" s="130" t="s">
        <v>18</v>
      </c>
      <c r="D4289" s="130">
        <v>0</v>
      </c>
      <c r="E4289" s="131">
        <f ca="1">OFFSET(INDEX(Composições!A:H,MATCH(Orçamentária!A4289,Composições!A:A,0),8),2,0)</f>
        <v>34.551499999999997</v>
      </c>
      <c r="F4289" s="132">
        <f t="shared" ca="1" si="200"/>
        <v>0</v>
      </c>
      <c r="G4289" s="133">
        <f>IF($K4289="Padrão",BDI!$B$17,IF($K4289="Diferenciado",BDI!$E$17,0))</f>
        <v>0.26419999999999999</v>
      </c>
      <c r="H4289" s="131">
        <f t="shared" ca="1" si="198"/>
        <v>43.68</v>
      </c>
      <c r="I4289" s="132">
        <f t="shared" ca="1" si="199"/>
        <v>0</v>
      </c>
      <c r="J4289" s="134"/>
      <c r="K4289" s="135" t="s">
        <v>2979</v>
      </c>
    </row>
    <row r="4290" spans="1:11" hidden="1" x14ac:dyDescent="0.25">
      <c r="A4290" s="177" t="s">
        <v>2363</v>
      </c>
      <c r="B4290" s="129" t="s">
        <v>9864</v>
      </c>
      <c r="C4290" s="130" t="s">
        <v>18</v>
      </c>
      <c r="D4290" s="130">
        <v>0</v>
      </c>
      <c r="E4290" s="131">
        <f ca="1">OFFSET(INDEX(Composições!A:H,MATCH(Orçamentária!A4290,Composições!A:A,0),8),2,0)</f>
        <v>16.7105</v>
      </c>
      <c r="F4290" s="132">
        <f t="shared" ca="1" si="200"/>
        <v>0</v>
      </c>
      <c r="G4290" s="133">
        <f>IF($K4290="Padrão",BDI!$B$17,IF($K4290="Diferenciado",BDI!$E$17,0))</f>
        <v>0.26419999999999999</v>
      </c>
      <c r="H4290" s="131">
        <f t="shared" ca="1" si="198"/>
        <v>21.13</v>
      </c>
      <c r="I4290" s="132">
        <f t="shared" ca="1" si="199"/>
        <v>0</v>
      </c>
      <c r="J4290" s="134"/>
      <c r="K4290" s="135" t="s">
        <v>2979</v>
      </c>
    </row>
    <row r="4291" spans="1:11" hidden="1" x14ac:dyDescent="0.25">
      <c r="A4291" s="177" t="s">
        <v>2364</v>
      </c>
      <c r="B4291" s="129" t="s">
        <v>9865</v>
      </c>
      <c r="C4291" s="130" t="s">
        <v>18</v>
      </c>
      <c r="D4291" s="130">
        <v>0</v>
      </c>
      <c r="E4291" s="131">
        <f ca="1">OFFSET(INDEX(Composições!A:H,MATCH(Orçamentária!A4291,Composições!A:A,0),8),2,0)</f>
        <v>6.0514999999999999</v>
      </c>
      <c r="F4291" s="132">
        <f t="shared" ca="1" si="200"/>
        <v>0</v>
      </c>
      <c r="G4291" s="133">
        <f>IF($K4291="Padrão",BDI!$B$17,IF($K4291="Diferenciado",BDI!$E$17,0))</f>
        <v>0.26419999999999999</v>
      </c>
      <c r="H4291" s="131">
        <f t="shared" ca="1" si="198"/>
        <v>7.65</v>
      </c>
      <c r="I4291" s="132">
        <f t="shared" ca="1" si="199"/>
        <v>0</v>
      </c>
      <c r="J4291" s="134"/>
      <c r="K4291" s="135" t="s">
        <v>2979</v>
      </c>
    </row>
    <row r="4292" spans="1:11" hidden="1" x14ac:dyDescent="0.25">
      <c r="A4292" s="177" t="s">
        <v>2365</v>
      </c>
      <c r="B4292" s="129" t="s">
        <v>9866</v>
      </c>
      <c r="C4292" s="130" t="s">
        <v>18</v>
      </c>
      <c r="D4292" s="130">
        <v>0</v>
      </c>
      <c r="E4292" s="131">
        <f ca="1">OFFSET(INDEX(Composições!A:H,MATCH(Orçamentária!A4292,Composições!A:A,0),8),2,0)</f>
        <v>10.355</v>
      </c>
      <c r="F4292" s="132">
        <f t="shared" ca="1" si="200"/>
        <v>0</v>
      </c>
      <c r="G4292" s="133">
        <f>IF($K4292="Padrão",BDI!$B$17,IF($K4292="Diferenciado",BDI!$E$17,0))</f>
        <v>0.26419999999999999</v>
      </c>
      <c r="H4292" s="131">
        <f t="shared" ca="1" si="198"/>
        <v>13.09</v>
      </c>
      <c r="I4292" s="132">
        <f t="shared" ca="1" si="199"/>
        <v>0</v>
      </c>
      <c r="J4292" s="134"/>
      <c r="K4292" s="135" t="s">
        <v>2979</v>
      </c>
    </row>
    <row r="4293" spans="1:11" hidden="1" x14ac:dyDescent="0.25">
      <c r="A4293" s="177" t="s">
        <v>2366</v>
      </c>
      <c r="B4293" s="129" t="s">
        <v>9867</v>
      </c>
      <c r="C4293" s="130" t="s">
        <v>18</v>
      </c>
      <c r="D4293" s="130">
        <v>0</v>
      </c>
      <c r="E4293" s="131">
        <f ca="1">OFFSET(INDEX(Composições!A:H,MATCH(Orçamentária!A4293,Composições!A:A,0),8),2,0)</f>
        <v>4.9874999999999998</v>
      </c>
      <c r="F4293" s="132">
        <f t="shared" ca="1" si="200"/>
        <v>0</v>
      </c>
      <c r="G4293" s="133">
        <f>IF($K4293="Padrão",BDI!$B$17,IF($K4293="Diferenciado",BDI!$E$17,0))</f>
        <v>0.26419999999999999</v>
      </c>
      <c r="H4293" s="131">
        <f t="shared" ca="1" si="198"/>
        <v>6.31</v>
      </c>
      <c r="I4293" s="132">
        <f t="shared" ca="1" si="199"/>
        <v>0</v>
      </c>
      <c r="J4293" s="134"/>
      <c r="K4293" s="135" t="s">
        <v>2979</v>
      </c>
    </row>
    <row r="4294" spans="1:11" hidden="1" x14ac:dyDescent="0.25">
      <c r="A4294" s="177" t="s">
        <v>2367</v>
      </c>
      <c r="B4294" s="129" t="s">
        <v>9868</v>
      </c>
      <c r="C4294" s="130" t="s">
        <v>18</v>
      </c>
      <c r="D4294" s="130">
        <v>0</v>
      </c>
      <c r="E4294" s="131">
        <f ca="1">OFFSET(INDEX(Composições!A:H,MATCH(Orçamentária!A4294,Composições!A:A,0),8),2,0)</f>
        <v>2.7359999999999998</v>
      </c>
      <c r="F4294" s="132">
        <f t="shared" ca="1" si="200"/>
        <v>0</v>
      </c>
      <c r="G4294" s="133">
        <f>IF($K4294="Padrão",BDI!$B$17,IF($K4294="Diferenciado",BDI!$E$17,0))</f>
        <v>0.26419999999999999</v>
      </c>
      <c r="H4294" s="131">
        <f t="shared" ref="H4294:H4357" ca="1" si="201">IF(ISNUMBER(E4294),ROUND(E4294*(1+G4294),2),"")</f>
        <v>3.46</v>
      </c>
      <c r="I4294" s="132">
        <f t="shared" ref="I4294:I4357" ca="1" si="202">IF(ISNUMBER(E4294),ROUND(H4294*D4294,2),"")</f>
        <v>0</v>
      </c>
      <c r="J4294" s="134"/>
      <c r="K4294" s="135" t="s">
        <v>2979</v>
      </c>
    </row>
    <row r="4295" spans="1:11" hidden="1" x14ac:dyDescent="0.25">
      <c r="A4295" s="177" t="s">
        <v>2368</v>
      </c>
      <c r="B4295" s="129" t="s">
        <v>9869</v>
      </c>
      <c r="C4295" s="130" t="s">
        <v>18</v>
      </c>
      <c r="D4295" s="130">
        <v>0</v>
      </c>
      <c r="E4295" s="131">
        <f ca="1">OFFSET(INDEX(Composições!A:H,MATCH(Orçamentária!A4295,Composições!A:A,0),8),2,0)</f>
        <v>7.2675000000000001</v>
      </c>
      <c r="F4295" s="132">
        <f t="shared" ref="F4295:F4358" ca="1" si="203">IF(ISNUMBER(E4295),D4295*E4295,"")</f>
        <v>0</v>
      </c>
      <c r="G4295" s="133">
        <f>IF($K4295="Padrão",BDI!$B$17,IF($K4295="Diferenciado",BDI!$E$17,0))</f>
        <v>0.26419999999999999</v>
      </c>
      <c r="H4295" s="131">
        <f t="shared" ca="1" si="201"/>
        <v>9.19</v>
      </c>
      <c r="I4295" s="132">
        <f t="shared" ca="1" si="202"/>
        <v>0</v>
      </c>
      <c r="J4295" s="134"/>
      <c r="K4295" s="135" t="s">
        <v>2979</v>
      </c>
    </row>
    <row r="4296" spans="1:11" hidden="1" x14ac:dyDescent="0.25">
      <c r="A4296" s="177" t="s">
        <v>2369</v>
      </c>
      <c r="B4296" s="129" t="s">
        <v>9870</v>
      </c>
      <c r="C4296" s="130" t="s">
        <v>18</v>
      </c>
      <c r="D4296" s="130">
        <v>0</v>
      </c>
      <c r="E4296" s="131">
        <f ca="1">OFFSET(INDEX(Composições!A:H,MATCH(Orçamentária!A4296,Composições!A:A,0),8),2,0)</f>
        <v>0.85499999999999998</v>
      </c>
      <c r="F4296" s="132">
        <f t="shared" ca="1" si="203"/>
        <v>0</v>
      </c>
      <c r="G4296" s="133">
        <f>IF($K4296="Padrão",BDI!$B$17,IF($K4296="Diferenciado",BDI!$E$17,0))</f>
        <v>0.26419999999999999</v>
      </c>
      <c r="H4296" s="131">
        <f t="shared" ca="1" si="201"/>
        <v>1.08</v>
      </c>
      <c r="I4296" s="132">
        <f t="shared" ca="1" si="202"/>
        <v>0</v>
      </c>
      <c r="J4296" s="134"/>
      <c r="K4296" s="135" t="s">
        <v>2979</v>
      </c>
    </row>
    <row r="4297" spans="1:11" hidden="1" x14ac:dyDescent="0.25">
      <c r="A4297" s="177" t="s">
        <v>2370</v>
      </c>
      <c r="B4297" s="129" t="s">
        <v>9871</v>
      </c>
      <c r="C4297" s="130" t="s">
        <v>18</v>
      </c>
      <c r="D4297" s="130">
        <v>0</v>
      </c>
      <c r="E4297" s="131">
        <f ca="1">OFFSET(INDEX(Composições!A:H,MATCH(Orçamentária!A4297,Composições!A:A,0),8),2,0)</f>
        <v>1.1875</v>
      </c>
      <c r="F4297" s="132">
        <f t="shared" ca="1" si="203"/>
        <v>0</v>
      </c>
      <c r="G4297" s="133">
        <f>IF($K4297="Padrão",BDI!$B$17,IF($K4297="Diferenciado",BDI!$E$17,0))</f>
        <v>0.26419999999999999</v>
      </c>
      <c r="H4297" s="131">
        <f t="shared" ca="1" si="201"/>
        <v>1.5</v>
      </c>
      <c r="I4297" s="132">
        <f t="shared" ca="1" si="202"/>
        <v>0</v>
      </c>
      <c r="J4297" s="134"/>
      <c r="K4297" s="135" t="s">
        <v>2979</v>
      </c>
    </row>
    <row r="4298" spans="1:11" hidden="1" x14ac:dyDescent="0.25">
      <c r="A4298" s="177" t="s">
        <v>2371</v>
      </c>
      <c r="B4298" s="129" t="s">
        <v>9872</v>
      </c>
      <c r="C4298" s="130" t="s">
        <v>18</v>
      </c>
      <c r="D4298" s="130">
        <v>0</v>
      </c>
      <c r="E4298" s="131">
        <f ca="1">OFFSET(INDEX(Composições!A:H,MATCH(Orçamentária!A4298,Composições!A:A,0),8),2,0)</f>
        <v>2.2039999999999997</v>
      </c>
      <c r="F4298" s="132">
        <f t="shared" ca="1" si="203"/>
        <v>0</v>
      </c>
      <c r="G4298" s="133">
        <f>IF($K4298="Padrão",BDI!$B$17,IF($K4298="Diferenciado",BDI!$E$17,0))</f>
        <v>0.26419999999999999</v>
      </c>
      <c r="H4298" s="131">
        <f t="shared" ca="1" si="201"/>
        <v>2.79</v>
      </c>
      <c r="I4298" s="132">
        <f t="shared" ca="1" si="202"/>
        <v>0</v>
      </c>
      <c r="J4298" s="134"/>
      <c r="K4298" s="135" t="s">
        <v>2979</v>
      </c>
    </row>
    <row r="4299" spans="1:11" hidden="1" x14ac:dyDescent="0.25">
      <c r="A4299" s="177" t="s">
        <v>2372</v>
      </c>
      <c r="B4299" s="129" t="s">
        <v>9873</v>
      </c>
      <c r="C4299" s="130" t="s">
        <v>18</v>
      </c>
      <c r="D4299" s="130">
        <v>0</v>
      </c>
      <c r="E4299" s="131">
        <f ca="1">OFFSET(INDEX(Composições!A:H,MATCH(Orçamentária!A4299,Composições!A:A,0),8),2,0)</f>
        <v>14.259499999999999</v>
      </c>
      <c r="F4299" s="132">
        <f t="shared" ca="1" si="203"/>
        <v>0</v>
      </c>
      <c r="G4299" s="133">
        <f>IF($K4299="Padrão",BDI!$B$17,IF($K4299="Diferenciado",BDI!$E$17,0))</f>
        <v>0.26419999999999999</v>
      </c>
      <c r="H4299" s="131">
        <f t="shared" ca="1" si="201"/>
        <v>18.03</v>
      </c>
      <c r="I4299" s="132">
        <f t="shared" ca="1" si="202"/>
        <v>0</v>
      </c>
      <c r="J4299" s="134"/>
      <c r="K4299" s="135" t="s">
        <v>2979</v>
      </c>
    </row>
    <row r="4300" spans="1:11" hidden="1" x14ac:dyDescent="0.25">
      <c r="A4300" s="177" t="s">
        <v>2373</v>
      </c>
      <c r="B4300" s="129" t="s">
        <v>9874</v>
      </c>
      <c r="C4300" s="130" t="s">
        <v>18</v>
      </c>
      <c r="D4300" s="130">
        <v>0</v>
      </c>
      <c r="E4300" s="131">
        <f ca="1">OFFSET(INDEX(Composições!A:H,MATCH(Orçamentária!A4300,Composições!A:A,0),8),2,0)</f>
        <v>5.7664999999999997</v>
      </c>
      <c r="F4300" s="132">
        <f t="shared" ca="1" si="203"/>
        <v>0</v>
      </c>
      <c r="G4300" s="133">
        <f>IF($K4300="Padrão",BDI!$B$17,IF($K4300="Diferenciado",BDI!$E$17,0))</f>
        <v>0.26419999999999999</v>
      </c>
      <c r="H4300" s="131">
        <f t="shared" ca="1" si="201"/>
        <v>7.29</v>
      </c>
      <c r="I4300" s="132">
        <f t="shared" ca="1" si="202"/>
        <v>0</v>
      </c>
      <c r="J4300" s="134"/>
      <c r="K4300" s="135" t="s">
        <v>2979</v>
      </c>
    </row>
    <row r="4301" spans="1:11" hidden="1" x14ac:dyDescent="0.25">
      <c r="A4301" s="177" t="s">
        <v>2374</v>
      </c>
      <c r="B4301" s="129" t="s">
        <v>9875</v>
      </c>
      <c r="C4301" s="130" t="s">
        <v>18</v>
      </c>
      <c r="D4301" s="130">
        <v>0</v>
      </c>
      <c r="E4301" s="131">
        <f ca="1">OFFSET(INDEX(Composições!A:H,MATCH(Orçamentária!A4301,Composições!A:A,0),8),2,0)</f>
        <v>3.4674999999999998</v>
      </c>
      <c r="F4301" s="132">
        <f t="shared" ca="1" si="203"/>
        <v>0</v>
      </c>
      <c r="G4301" s="133">
        <f>IF($K4301="Padrão",BDI!$B$17,IF($K4301="Diferenciado",BDI!$E$17,0))</f>
        <v>0.26419999999999999</v>
      </c>
      <c r="H4301" s="131">
        <f t="shared" ca="1" si="201"/>
        <v>4.38</v>
      </c>
      <c r="I4301" s="132">
        <f t="shared" ca="1" si="202"/>
        <v>0</v>
      </c>
      <c r="J4301" s="134"/>
      <c r="K4301" s="135" t="s">
        <v>2979</v>
      </c>
    </row>
    <row r="4302" spans="1:11" hidden="1" x14ac:dyDescent="0.25">
      <c r="A4302" s="177" t="s">
        <v>2375</v>
      </c>
      <c r="B4302" s="129" t="s">
        <v>9876</v>
      </c>
      <c r="C4302" s="130" t="s">
        <v>18</v>
      </c>
      <c r="D4302" s="130">
        <v>0</v>
      </c>
      <c r="E4302" s="131">
        <f ca="1">OFFSET(INDEX(Composições!A:H,MATCH(Orçamentária!A4302,Composições!A:A,0),8),2,0)</f>
        <v>6.9444999999999997</v>
      </c>
      <c r="F4302" s="132">
        <f t="shared" ca="1" si="203"/>
        <v>0</v>
      </c>
      <c r="G4302" s="133">
        <f>IF($K4302="Padrão",BDI!$B$17,IF($K4302="Diferenciado",BDI!$E$17,0))</f>
        <v>0.26419999999999999</v>
      </c>
      <c r="H4302" s="131">
        <f t="shared" ca="1" si="201"/>
        <v>8.7799999999999994</v>
      </c>
      <c r="I4302" s="132">
        <f t="shared" ca="1" si="202"/>
        <v>0</v>
      </c>
      <c r="J4302" s="134"/>
      <c r="K4302" s="135" t="s">
        <v>2979</v>
      </c>
    </row>
    <row r="4303" spans="1:11" hidden="1" x14ac:dyDescent="0.25">
      <c r="A4303" s="177" t="s">
        <v>2376</v>
      </c>
      <c r="B4303" s="129" t="s">
        <v>9877</v>
      </c>
      <c r="C4303" s="130" t="s">
        <v>18</v>
      </c>
      <c r="D4303" s="130">
        <v>0</v>
      </c>
      <c r="E4303" s="131">
        <f ca="1">OFFSET(INDEX(Composições!A:H,MATCH(Orçamentária!A4303,Composições!A:A,0),8),2,0)</f>
        <v>13.651499999999999</v>
      </c>
      <c r="F4303" s="132">
        <f t="shared" ca="1" si="203"/>
        <v>0</v>
      </c>
      <c r="G4303" s="133">
        <f>IF($K4303="Padrão",BDI!$B$17,IF($K4303="Diferenciado",BDI!$E$17,0))</f>
        <v>0.26419999999999999</v>
      </c>
      <c r="H4303" s="131">
        <f t="shared" ca="1" si="201"/>
        <v>17.260000000000002</v>
      </c>
      <c r="I4303" s="132">
        <f t="shared" ca="1" si="202"/>
        <v>0</v>
      </c>
      <c r="J4303" s="134"/>
      <c r="K4303" s="135" t="s">
        <v>2979</v>
      </c>
    </row>
    <row r="4304" spans="1:11" hidden="1" x14ac:dyDescent="0.25">
      <c r="A4304" s="177" t="s">
        <v>2377</v>
      </c>
      <c r="B4304" s="129" t="s">
        <v>9878</v>
      </c>
      <c r="C4304" s="130" t="s">
        <v>18</v>
      </c>
      <c r="D4304" s="130">
        <v>0</v>
      </c>
      <c r="E4304" s="131">
        <f ca="1">OFFSET(INDEX(Composições!A:H,MATCH(Orçamentária!A4304,Composições!A:A,0),8),2,0)</f>
        <v>4.2844999999999995</v>
      </c>
      <c r="F4304" s="132">
        <f t="shared" ca="1" si="203"/>
        <v>0</v>
      </c>
      <c r="G4304" s="133">
        <f>IF($K4304="Padrão",BDI!$B$17,IF($K4304="Diferenciado",BDI!$E$17,0))</f>
        <v>0.26419999999999999</v>
      </c>
      <c r="H4304" s="131">
        <f t="shared" ca="1" si="201"/>
        <v>5.42</v>
      </c>
      <c r="I4304" s="132">
        <f t="shared" ca="1" si="202"/>
        <v>0</v>
      </c>
      <c r="J4304" s="134"/>
      <c r="K4304" s="135" t="s">
        <v>2979</v>
      </c>
    </row>
    <row r="4305" spans="1:11" hidden="1" x14ac:dyDescent="0.25">
      <c r="A4305" s="177" t="s">
        <v>2378</v>
      </c>
      <c r="B4305" s="129" t="s">
        <v>9879</v>
      </c>
      <c r="C4305" s="130" t="s">
        <v>18</v>
      </c>
      <c r="D4305" s="130">
        <v>0</v>
      </c>
      <c r="E4305" s="131">
        <f ca="1">OFFSET(INDEX(Composições!A:H,MATCH(Orçamentária!A4305,Composições!A:A,0),8),2,0)</f>
        <v>7.4574999999999996</v>
      </c>
      <c r="F4305" s="132">
        <f t="shared" ca="1" si="203"/>
        <v>0</v>
      </c>
      <c r="G4305" s="133">
        <f>IF($K4305="Padrão",BDI!$B$17,IF($K4305="Diferenciado",BDI!$E$17,0))</f>
        <v>0.26419999999999999</v>
      </c>
      <c r="H4305" s="131">
        <f t="shared" ca="1" si="201"/>
        <v>9.43</v>
      </c>
      <c r="I4305" s="132">
        <f t="shared" ca="1" si="202"/>
        <v>0</v>
      </c>
      <c r="J4305" s="134"/>
      <c r="K4305" s="135" t="s">
        <v>2979</v>
      </c>
    </row>
    <row r="4306" spans="1:11" hidden="1" x14ac:dyDescent="0.25">
      <c r="A4306" s="177" t="s">
        <v>2379</v>
      </c>
      <c r="B4306" s="129" t="s">
        <v>9880</v>
      </c>
      <c r="C4306" s="130" t="s">
        <v>18</v>
      </c>
      <c r="D4306" s="130">
        <v>0</v>
      </c>
      <c r="E4306" s="131">
        <f ca="1">OFFSET(INDEX(Composições!A:H,MATCH(Orçamentária!A4306,Composições!A:A,0),8),2,0)</f>
        <v>16.510999999999999</v>
      </c>
      <c r="F4306" s="132">
        <f t="shared" ca="1" si="203"/>
        <v>0</v>
      </c>
      <c r="G4306" s="133">
        <f>IF($K4306="Padrão",BDI!$B$17,IF($K4306="Diferenciado",BDI!$E$17,0))</f>
        <v>0.26419999999999999</v>
      </c>
      <c r="H4306" s="131">
        <f t="shared" ca="1" si="201"/>
        <v>20.87</v>
      </c>
      <c r="I4306" s="132">
        <f t="shared" ca="1" si="202"/>
        <v>0</v>
      </c>
      <c r="J4306" s="134"/>
      <c r="K4306" s="135" t="s">
        <v>2979</v>
      </c>
    </row>
    <row r="4307" spans="1:11" hidden="1" x14ac:dyDescent="0.25">
      <c r="A4307" s="177" t="s">
        <v>2380</v>
      </c>
      <c r="B4307" s="129" t="s">
        <v>9881</v>
      </c>
      <c r="C4307" s="130" t="s">
        <v>18</v>
      </c>
      <c r="D4307" s="130">
        <v>0</v>
      </c>
      <c r="E4307" s="131">
        <f ca="1">OFFSET(INDEX(Composições!A:H,MATCH(Orçamentária!A4307,Composições!A:A,0),8),2,0)</f>
        <v>158.94450000000001</v>
      </c>
      <c r="F4307" s="132">
        <f t="shared" ca="1" si="203"/>
        <v>0</v>
      </c>
      <c r="G4307" s="133">
        <f>IF($K4307="Padrão",BDI!$B$17,IF($K4307="Diferenciado",BDI!$E$17,0))</f>
        <v>0.26419999999999999</v>
      </c>
      <c r="H4307" s="131">
        <f t="shared" ca="1" si="201"/>
        <v>200.94</v>
      </c>
      <c r="I4307" s="132">
        <f t="shared" ca="1" si="202"/>
        <v>0</v>
      </c>
      <c r="J4307" s="134"/>
      <c r="K4307" s="135" t="s">
        <v>2979</v>
      </c>
    </row>
    <row r="4308" spans="1:11" hidden="1" x14ac:dyDescent="0.25">
      <c r="A4308" s="177" t="s">
        <v>2381</v>
      </c>
      <c r="B4308" s="129" t="s">
        <v>9882</v>
      </c>
      <c r="C4308" s="130" t="s">
        <v>18</v>
      </c>
      <c r="D4308" s="130">
        <v>0</v>
      </c>
      <c r="E4308" s="131">
        <f ca="1">OFFSET(INDEX(Composições!A:H,MATCH(Orçamentária!A4308,Composições!A:A,0),8),2,0)</f>
        <v>0</v>
      </c>
      <c r="F4308" s="132">
        <f t="shared" ca="1" si="203"/>
        <v>0</v>
      </c>
      <c r="G4308" s="133">
        <f>IF($K4308="Padrão",BDI!$B$17,IF($K4308="Diferenciado",BDI!$E$17,0))</f>
        <v>0.26419999999999999</v>
      </c>
      <c r="H4308" s="131">
        <f t="shared" ca="1" si="201"/>
        <v>0</v>
      </c>
      <c r="I4308" s="132">
        <f t="shared" ca="1" si="202"/>
        <v>0</v>
      </c>
      <c r="J4308" s="134"/>
      <c r="K4308" s="135" t="s">
        <v>2979</v>
      </c>
    </row>
    <row r="4309" spans="1:11" hidden="1" x14ac:dyDescent="0.25">
      <c r="A4309" s="177" t="s">
        <v>2383</v>
      </c>
      <c r="B4309" s="129" t="s">
        <v>9883</v>
      </c>
      <c r="C4309" s="130" t="s">
        <v>18</v>
      </c>
      <c r="D4309" s="130">
        <v>0</v>
      </c>
      <c r="E4309" s="131">
        <f ca="1">OFFSET(INDEX(Composições!A:H,MATCH(Orçamentária!A4309,Composições!A:A,0),8),2,0)</f>
        <v>2.831</v>
      </c>
      <c r="F4309" s="132">
        <f t="shared" ca="1" si="203"/>
        <v>0</v>
      </c>
      <c r="G4309" s="133">
        <f>IF($K4309="Padrão",BDI!$B$17,IF($K4309="Diferenciado",BDI!$E$17,0))</f>
        <v>0.26419999999999999</v>
      </c>
      <c r="H4309" s="131">
        <f t="shared" ca="1" si="201"/>
        <v>3.58</v>
      </c>
      <c r="I4309" s="132">
        <f t="shared" ca="1" si="202"/>
        <v>0</v>
      </c>
      <c r="J4309" s="134"/>
      <c r="K4309" s="135" t="s">
        <v>2979</v>
      </c>
    </row>
    <row r="4310" spans="1:11" hidden="1" x14ac:dyDescent="0.25">
      <c r="A4310" s="177" t="s">
        <v>2384</v>
      </c>
      <c r="B4310" s="129" t="s">
        <v>9884</v>
      </c>
      <c r="C4310" s="130" t="s">
        <v>18</v>
      </c>
      <c r="D4310" s="130">
        <v>0</v>
      </c>
      <c r="E4310" s="131">
        <f ca="1">OFFSET(INDEX(Composições!A:H,MATCH(Orçamentária!A4310,Composições!A:A,0),8),2,0)</f>
        <v>14.297499999999999</v>
      </c>
      <c r="F4310" s="132">
        <f t="shared" ca="1" si="203"/>
        <v>0</v>
      </c>
      <c r="G4310" s="133">
        <f>IF($K4310="Padrão",BDI!$B$17,IF($K4310="Diferenciado",BDI!$E$17,0))</f>
        <v>0.26419999999999999</v>
      </c>
      <c r="H4310" s="131">
        <f t="shared" ca="1" si="201"/>
        <v>18.07</v>
      </c>
      <c r="I4310" s="132">
        <f t="shared" ca="1" si="202"/>
        <v>0</v>
      </c>
      <c r="J4310" s="134"/>
      <c r="K4310" s="135" t="s">
        <v>2979</v>
      </c>
    </row>
    <row r="4311" spans="1:11" hidden="1" x14ac:dyDescent="0.25">
      <c r="A4311" s="177" t="s">
        <v>2385</v>
      </c>
      <c r="B4311" s="129" t="s">
        <v>9885</v>
      </c>
      <c r="C4311" s="130" t="s">
        <v>18</v>
      </c>
      <c r="D4311" s="130">
        <v>0</v>
      </c>
      <c r="E4311" s="131">
        <f ca="1">OFFSET(INDEX(Composições!A:H,MATCH(Orçamentária!A4311,Composições!A:A,0),8),2,0)</f>
        <v>7.4005000000000001</v>
      </c>
      <c r="F4311" s="132">
        <f t="shared" ca="1" si="203"/>
        <v>0</v>
      </c>
      <c r="G4311" s="133">
        <f>IF($K4311="Padrão",BDI!$B$17,IF($K4311="Diferenciado",BDI!$E$17,0))</f>
        <v>0.26419999999999999</v>
      </c>
      <c r="H4311" s="131">
        <f t="shared" ca="1" si="201"/>
        <v>9.36</v>
      </c>
      <c r="I4311" s="132">
        <f t="shared" ca="1" si="202"/>
        <v>0</v>
      </c>
      <c r="J4311" s="134"/>
      <c r="K4311" s="135" t="s">
        <v>2979</v>
      </c>
    </row>
    <row r="4312" spans="1:11" ht="25.5" hidden="1" x14ac:dyDescent="0.25">
      <c r="A4312" s="177" t="s">
        <v>2386</v>
      </c>
      <c r="B4312" s="129" t="s">
        <v>2387</v>
      </c>
      <c r="C4312" s="130" t="s">
        <v>18</v>
      </c>
      <c r="D4312" s="130">
        <v>0</v>
      </c>
      <c r="E4312" s="131">
        <f ca="1">OFFSET(INDEX(Composições!A:H,MATCH(Orçamentária!A4312,Composições!A:A,0),8),2,0)</f>
        <v>0</v>
      </c>
      <c r="F4312" s="132">
        <f t="shared" ca="1" si="203"/>
        <v>0</v>
      </c>
      <c r="G4312" s="133">
        <f>IF($K4312="Padrão",BDI!$B$17,IF($K4312="Diferenciado",BDI!$E$17,0))</f>
        <v>0.26419999999999999</v>
      </c>
      <c r="H4312" s="131">
        <f t="shared" ca="1" si="201"/>
        <v>0</v>
      </c>
      <c r="I4312" s="132">
        <f t="shared" ca="1" si="202"/>
        <v>0</v>
      </c>
      <c r="J4312" s="134"/>
      <c r="K4312" s="135" t="s">
        <v>2979</v>
      </c>
    </row>
    <row r="4313" spans="1:11" ht="25.5" hidden="1" x14ac:dyDescent="0.25">
      <c r="A4313" s="177" t="s">
        <v>2388</v>
      </c>
      <c r="B4313" s="129" t="s">
        <v>2389</v>
      </c>
      <c r="C4313" s="130" t="s">
        <v>18</v>
      </c>
      <c r="D4313" s="130">
        <v>0</v>
      </c>
      <c r="E4313" s="131">
        <f ca="1">OFFSET(INDEX(Composições!A:H,MATCH(Orçamentária!A4313,Composições!A:A,0),8),2,0)</f>
        <v>0</v>
      </c>
      <c r="F4313" s="132">
        <f t="shared" ca="1" si="203"/>
        <v>0</v>
      </c>
      <c r="G4313" s="133">
        <f>IF($K4313="Padrão",BDI!$B$17,IF($K4313="Diferenciado",BDI!$E$17,0))</f>
        <v>0.26419999999999999</v>
      </c>
      <c r="H4313" s="131">
        <f t="shared" ca="1" si="201"/>
        <v>0</v>
      </c>
      <c r="I4313" s="132">
        <f t="shared" ca="1" si="202"/>
        <v>0</v>
      </c>
      <c r="J4313" s="134"/>
      <c r="K4313" s="135" t="s">
        <v>2979</v>
      </c>
    </row>
    <row r="4314" spans="1:11" ht="25.5" hidden="1" x14ac:dyDescent="0.25">
      <c r="A4314" s="177" t="s">
        <v>2390</v>
      </c>
      <c r="B4314" s="129" t="s">
        <v>2391</v>
      </c>
      <c r="C4314" s="130" t="s">
        <v>18</v>
      </c>
      <c r="D4314" s="130">
        <v>0</v>
      </c>
      <c r="E4314" s="131">
        <f ca="1">OFFSET(INDEX(Composições!A:H,MATCH(Orçamentária!A4314,Composições!A:A,0),8),2,0)</f>
        <v>0</v>
      </c>
      <c r="F4314" s="132">
        <f t="shared" ca="1" si="203"/>
        <v>0</v>
      </c>
      <c r="G4314" s="133">
        <f>IF($K4314="Padrão",BDI!$B$17,IF($K4314="Diferenciado",BDI!$E$17,0))</f>
        <v>0.26419999999999999</v>
      </c>
      <c r="H4314" s="131">
        <f t="shared" ca="1" si="201"/>
        <v>0</v>
      </c>
      <c r="I4314" s="132">
        <f t="shared" ca="1" si="202"/>
        <v>0</v>
      </c>
      <c r="J4314" s="134"/>
      <c r="K4314" s="135" t="s">
        <v>2979</v>
      </c>
    </row>
    <row r="4315" spans="1:11" ht="25.5" hidden="1" x14ac:dyDescent="0.25">
      <c r="A4315" s="177" t="s">
        <v>2392</v>
      </c>
      <c r="B4315" s="129" t="s">
        <v>2393</v>
      </c>
      <c r="C4315" s="130" t="s">
        <v>18</v>
      </c>
      <c r="D4315" s="130">
        <v>0</v>
      </c>
      <c r="E4315" s="131">
        <f ca="1">OFFSET(INDEX(Composições!A:H,MATCH(Orçamentária!A4315,Composições!A:A,0),8),2,0)</f>
        <v>0</v>
      </c>
      <c r="F4315" s="132">
        <f t="shared" ca="1" si="203"/>
        <v>0</v>
      </c>
      <c r="G4315" s="133">
        <f>IF($K4315="Padrão",BDI!$B$17,IF($K4315="Diferenciado",BDI!$E$17,0))</f>
        <v>0.26419999999999999</v>
      </c>
      <c r="H4315" s="131">
        <f t="shared" ca="1" si="201"/>
        <v>0</v>
      </c>
      <c r="I4315" s="132">
        <f t="shared" ca="1" si="202"/>
        <v>0</v>
      </c>
      <c r="J4315" s="134"/>
      <c r="K4315" s="135" t="s">
        <v>2979</v>
      </c>
    </row>
    <row r="4316" spans="1:11" hidden="1" x14ac:dyDescent="0.25">
      <c r="A4316" s="177" t="s">
        <v>2394</v>
      </c>
      <c r="B4316" s="129" t="s">
        <v>9886</v>
      </c>
      <c r="C4316" s="130" t="s">
        <v>18</v>
      </c>
      <c r="D4316" s="130">
        <v>0</v>
      </c>
      <c r="E4316" s="131">
        <f ca="1">OFFSET(INDEX(Composições!A:H,MATCH(Orçamentária!A4316,Composições!A:A,0),8),2,0)</f>
        <v>8.4834999999999994</v>
      </c>
      <c r="F4316" s="132">
        <f t="shared" ca="1" si="203"/>
        <v>0</v>
      </c>
      <c r="G4316" s="133">
        <f>IF($K4316="Padrão",BDI!$B$17,IF($K4316="Diferenciado",BDI!$E$17,0))</f>
        <v>0.26419999999999999</v>
      </c>
      <c r="H4316" s="131">
        <f t="shared" ca="1" si="201"/>
        <v>10.72</v>
      </c>
      <c r="I4316" s="132">
        <f t="shared" ca="1" si="202"/>
        <v>0</v>
      </c>
      <c r="J4316" s="134"/>
      <c r="K4316" s="135" t="s">
        <v>2979</v>
      </c>
    </row>
    <row r="4317" spans="1:11" hidden="1" x14ac:dyDescent="0.25">
      <c r="A4317" s="177" t="s">
        <v>2395</v>
      </c>
      <c r="B4317" s="129" t="s">
        <v>9887</v>
      </c>
      <c r="C4317" s="130" t="s">
        <v>18</v>
      </c>
      <c r="D4317" s="130">
        <v>0</v>
      </c>
      <c r="E4317" s="131">
        <f ca="1">OFFSET(INDEX(Composições!A:H,MATCH(Orçamentária!A4317,Composições!A:A,0),8),2,0)</f>
        <v>0</v>
      </c>
      <c r="F4317" s="132">
        <f t="shared" ca="1" si="203"/>
        <v>0</v>
      </c>
      <c r="G4317" s="133">
        <f>IF($K4317="Padrão",BDI!$B$17,IF($K4317="Diferenciado",BDI!$E$17,0))</f>
        <v>0.26419999999999999</v>
      </c>
      <c r="H4317" s="131">
        <f t="shared" ca="1" si="201"/>
        <v>0</v>
      </c>
      <c r="I4317" s="132">
        <f t="shared" ca="1" si="202"/>
        <v>0</v>
      </c>
      <c r="J4317" s="134"/>
      <c r="K4317" s="135" t="s">
        <v>2979</v>
      </c>
    </row>
    <row r="4318" spans="1:11" hidden="1" x14ac:dyDescent="0.25">
      <c r="A4318" s="177" t="s">
        <v>2397</v>
      </c>
      <c r="B4318" s="129" t="s">
        <v>9888</v>
      </c>
      <c r="C4318" s="130" t="s">
        <v>18</v>
      </c>
      <c r="D4318" s="130">
        <v>0</v>
      </c>
      <c r="E4318" s="131">
        <f ca="1">OFFSET(INDEX(Composições!A:H,MATCH(Orçamentária!A4318,Composições!A:A,0),8),2,0)</f>
        <v>0</v>
      </c>
      <c r="F4318" s="132">
        <f t="shared" ca="1" si="203"/>
        <v>0</v>
      </c>
      <c r="G4318" s="133">
        <f>IF($K4318="Padrão",BDI!$B$17,IF($K4318="Diferenciado",BDI!$E$17,0))</f>
        <v>0.26419999999999999</v>
      </c>
      <c r="H4318" s="131">
        <f t="shared" ca="1" si="201"/>
        <v>0</v>
      </c>
      <c r="I4318" s="132">
        <f t="shared" ca="1" si="202"/>
        <v>0</v>
      </c>
      <c r="J4318" s="134"/>
      <c r="K4318" s="135" t="s">
        <v>2979</v>
      </c>
    </row>
    <row r="4319" spans="1:11" hidden="1" x14ac:dyDescent="0.25">
      <c r="A4319" s="177" t="s">
        <v>2399</v>
      </c>
      <c r="B4319" s="129" t="s">
        <v>9889</v>
      </c>
      <c r="C4319" s="130" t="s">
        <v>18</v>
      </c>
      <c r="D4319" s="130">
        <v>0</v>
      </c>
      <c r="E4319" s="131">
        <f ca="1">OFFSET(INDEX(Composições!A:H,MATCH(Orçamentária!A4319,Composições!A:A,0),8),2,0)</f>
        <v>53.180999999999997</v>
      </c>
      <c r="F4319" s="132">
        <f t="shared" ca="1" si="203"/>
        <v>0</v>
      </c>
      <c r="G4319" s="133">
        <f>IF($K4319="Padrão",BDI!$B$17,IF($K4319="Diferenciado",BDI!$E$17,0))</f>
        <v>0.26419999999999999</v>
      </c>
      <c r="H4319" s="131">
        <f t="shared" ca="1" si="201"/>
        <v>67.23</v>
      </c>
      <c r="I4319" s="132">
        <f t="shared" ca="1" si="202"/>
        <v>0</v>
      </c>
      <c r="J4319" s="134"/>
      <c r="K4319" s="135" t="s">
        <v>2979</v>
      </c>
    </row>
    <row r="4320" spans="1:11" hidden="1" x14ac:dyDescent="0.25">
      <c r="A4320" s="177" t="s">
        <v>2400</v>
      </c>
      <c r="B4320" s="129" t="s">
        <v>9890</v>
      </c>
      <c r="C4320" s="130" t="s">
        <v>18</v>
      </c>
      <c r="D4320" s="130">
        <v>0</v>
      </c>
      <c r="E4320" s="131">
        <f ca="1">OFFSET(INDEX(Composições!A:H,MATCH(Orçamentária!A4320,Composições!A:A,0),8),2,0)</f>
        <v>2.9259999999999997</v>
      </c>
      <c r="F4320" s="132">
        <f t="shared" ca="1" si="203"/>
        <v>0</v>
      </c>
      <c r="G4320" s="133">
        <f>IF($K4320="Padrão",BDI!$B$17,IF($K4320="Diferenciado",BDI!$E$17,0))</f>
        <v>0.26419999999999999</v>
      </c>
      <c r="H4320" s="131">
        <f t="shared" ca="1" si="201"/>
        <v>3.7</v>
      </c>
      <c r="I4320" s="132">
        <f t="shared" ca="1" si="202"/>
        <v>0</v>
      </c>
      <c r="J4320" s="134"/>
      <c r="K4320" s="135" t="s">
        <v>2979</v>
      </c>
    </row>
    <row r="4321" spans="1:11" hidden="1" x14ac:dyDescent="0.25">
      <c r="A4321" s="177" t="s">
        <v>2401</v>
      </c>
      <c r="B4321" s="129" t="s">
        <v>9891</v>
      </c>
      <c r="C4321" s="130" t="s">
        <v>18</v>
      </c>
      <c r="D4321" s="130">
        <v>0</v>
      </c>
      <c r="E4321" s="131">
        <f ca="1">OFFSET(INDEX(Composições!A:H,MATCH(Orçamentária!A4321,Composições!A:A,0),8),2,0)</f>
        <v>0</v>
      </c>
      <c r="F4321" s="132">
        <f t="shared" ca="1" si="203"/>
        <v>0</v>
      </c>
      <c r="G4321" s="133">
        <f>IF($K4321="Padrão",BDI!$B$17,IF($K4321="Diferenciado",BDI!$E$17,0))</f>
        <v>0.26419999999999999</v>
      </c>
      <c r="H4321" s="131">
        <f t="shared" ca="1" si="201"/>
        <v>0</v>
      </c>
      <c r="I4321" s="132">
        <f t="shared" ca="1" si="202"/>
        <v>0</v>
      </c>
      <c r="J4321" s="134"/>
      <c r="K4321" s="135" t="s">
        <v>2979</v>
      </c>
    </row>
    <row r="4322" spans="1:11" hidden="1" x14ac:dyDescent="0.25">
      <c r="A4322" s="177" t="s">
        <v>2403</v>
      </c>
      <c r="B4322" s="129" t="s">
        <v>9892</v>
      </c>
      <c r="C4322" s="130" t="s">
        <v>18</v>
      </c>
      <c r="D4322" s="130">
        <v>0</v>
      </c>
      <c r="E4322" s="131">
        <f ca="1">OFFSET(INDEX(Composições!A:H,MATCH(Orçamentária!A4322,Composições!A:A,0),8),2,0)</f>
        <v>0</v>
      </c>
      <c r="F4322" s="132">
        <f t="shared" ca="1" si="203"/>
        <v>0</v>
      </c>
      <c r="G4322" s="133">
        <f>IF($K4322="Padrão",BDI!$B$17,IF($K4322="Diferenciado",BDI!$E$17,0))</f>
        <v>0.26419999999999999</v>
      </c>
      <c r="H4322" s="131">
        <f t="shared" ca="1" si="201"/>
        <v>0</v>
      </c>
      <c r="I4322" s="132">
        <f t="shared" ca="1" si="202"/>
        <v>0</v>
      </c>
      <c r="J4322" s="134"/>
      <c r="K4322" s="135" t="s">
        <v>2979</v>
      </c>
    </row>
    <row r="4323" spans="1:11" hidden="1" x14ac:dyDescent="0.25">
      <c r="A4323" s="177" t="s">
        <v>2405</v>
      </c>
      <c r="B4323" s="129" t="s">
        <v>9893</v>
      </c>
      <c r="C4323" s="130" t="s">
        <v>18</v>
      </c>
      <c r="D4323" s="130">
        <v>0</v>
      </c>
      <c r="E4323" s="131">
        <f ca="1">OFFSET(INDEX(Composições!A:H,MATCH(Orçamentária!A4323,Composições!A:A,0),8),2,0)</f>
        <v>0</v>
      </c>
      <c r="F4323" s="132">
        <f t="shared" ca="1" si="203"/>
        <v>0</v>
      </c>
      <c r="G4323" s="133">
        <f>IF($K4323="Padrão",BDI!$B$17,IF($K4323="Diferenciado",BDI!$E$17,0))</f>
        <v>0.26419999999999999</v>
      </c>
      <c r="H4323" s="131">
        <f t="shared" ca="1" si="201"/>
        <v>0</v>
      </c>
      <c r="I4323" s="132">
        <f t="shared" ca="1" si="202"/>
        <v>0</v>
      </c>
      <c r="J4323" s="134"/>
      <c r="K4323" s="135" t="s">
        <v>2979</v>
      </c>
    </row>
    <row r="4324" spans="1:11" hidden="1" x14ac:dyDescent="0.25">
      <c r="A4324" s="177" t="s">
        <v>2407</v>
      </c>
      <c r="B4324" s="129" t="s">
        <v>9894</v>
      </c>
      <c r="C4324" s="130" t="s">
        <v>18</v>
      </c>
      <c r="D4324" s="130">
        <v>0</v>
      </c>
      <c r="E4324" s="131">
        <f ca="1">OFFSET(INDEX(Composições!A:H,MATCH(Orçamentária!A4324,Composições!A:A,0),8),2,0)</f>
        <v>0</v>
      </c>
      <c r="F4324" s="132">
        <f t="shared" ca="1" si="203"/>
        <v>0</v>
      </c>
      <c r="G4324" s="133">
        <f>IF($K4324="Padrão",BDI!$B$17,IF($K4324="Diferenciado",BDI!$E$17,0))</f>
        <v>0.26419999999999999</v>
      </c>
      <c r="H4324" s="131">
        <f t="shared" ca="1" si="201"/>
        <v>0</v>
      </c>
      <c r="I4324" s="132">
        <f t="shared" ca="1" si="202"/>
        <v>0</v>
      </c>
      <c r="J4324" s="134"/>
      <c r="K4324" s="135" t="s">
        <v>2979</v>
      </c>
    </row>
    <row r="4325" spans="1:11" hidden="1" x14ac:dyDescent="0.25">
      <c r="A4325" s="177" t="s">
        <v>2409</v>
      </c>
      <c r="B4325" s="129" t="s">
        <v>9895</v>
      </c>
      <c r="C4325" s="130" t="s">
        <v>18</v>
      </c>
      <c r="D4325" s="130">
        <v>0</v>
      </c>
      <c r="E4325" s="131">
        <f ca="1">OFFSET(INDEX(Composições!A:H,MATCH(Orçamentária!A4325,Composições!A:A,0),8),2,0)</f>
        <v>0</v>
      </c>
      <c r="F4325" s="132">
        <f t="shared" ca="1" si="203"/>
        <v>0</v>
      </c>
      <c r="G4325" s="133">
        <f>IF($K4325="Padrão",BDI!$B$17,IF($K4325="Diferenciado",BDI!$E$17,0))</f>
        <v>0.26419999999999999</v>
      </c>
      <c r="H4325" s="131">
        <f t="shared" ca="1" si="201"/>
        <v>0</v>
      </c>
      <c r="I4325" s="132">
        <f t="shared" ca="1" si="202"/>
        <v>0</v>
      </c>
      <c r="J4325" s="134"/>
      <c r="K4325" s="135" t="s">
        <v>2979</v>
      </c>
    </row>
    <row r="4326" spans="1:11" hidden="1" x14ac:dyDescent="0.25">
      <c r="A4326" s="177" t="s">
        <v>2411</v>
      </c>
      <c r="B4326" s="129" t="s">
        <v>9896</v>
      </c>
      <c r="C4326" s="130" t="s">
        <v>18</v>
      </c>
      <c r="D4326" s="130">
        <v>0</v>
      </c>
      <c r="E4326" s="131">
        <f ca="1">OFFSET(INDEX(Composições!A:H,MATCH(Orçamentária!A4326,Composições!A:A,0),8),2,0)</f>
        <v>0</v>
      </c>
      <c r="F4326" s="132">
        <f t="shared" ca="1" si="203"/>
        <v>0</v>
      </c>
      <c r="G4326" s="133">
        <f>IF($K4326="Padrão",BDI!$B$17,IF($K4326="Diferenciado",BDI!$E$17,0))</f>
        <v>0.26419999999999999</v>
      </c>
      <c r="H4326" s="131">
        <f t="shared" ca="1" si="201"/>
        <v>0</v>
      </c>
      <c r="I4326" s="132">
        <f t="shared" ca="1" si="202"/>
        <v>0</v>
      </c>
      <c r="J4326" s="134"/>
      <c r="K4326" s="135" t="s">
        <v>2979</v>
      </c>
    </row>
    <row r="4327" spans="1:11" hidden="1" x14ac:dyDescent="0.25">
      <c r="A4327" s="177" t="s">
        <v>2413</v>
      </c>
      <c r="B4327" s="129" t="s">
        <v>2414</v>
      </c>
      <c r="C4327" s="130" t="s">
        <v>18</v>
      </c>
      <c r="D4327" s="130">
        <v>0</v>
      </c>
      <c r="E4327" s="131">
        <f ca="1">OFFSET(INDEX(Composições!A:H,MATCH(Orçamentária!A4327,Composições!A:A,0),8),2,0)</f>
        <v>0</v>
      </c>
      <c r="F4327" s="132">
        <f t="shared" ca="1" si="203"/>
        <v>0</v>
      </c>
      <c r="G4327" s="133">
        <f>IF($K4327="Padrão",BDI!$B$17,IF($K4327="Diferenciado",BDI!$E$17,0))</f>
        <v>0.26419999999999999</v>
      </c>
      <c r="H4327" s="131">
        <f t="shared" ca="1" si="201"/>
        <v>0</v>
      </c>
      <c r="I4327" s="132">
        <f t="shared" ca="1" si="202"/>
        <v>0</v>
      </c>
      <c r="J4327" s="134"/>
      <c r="K4327" s="135" t="s">
        <v>2979</v>
      </c>
    </row>
    <row r="4328" spans="1:11" hidden="1" x14ac:dyDescent="0.25">
      <c r="A4328" s="177" t="s">
        <v>2415</v>
      </c>
      <c r="B4328" s="129" t="s">
        <v>9897</v>
      </c>
      <c r="C4328" s="130" t="s">
        <v>18</v>
      </c>
      <c r="D4328" s="130">
        <v>0</v>
      </c>
      <c r="E4328" s="131">
        <f ca="1">OFFSET(INDEX(Composições!A:H,MATCH(Orçamentária!A4328,Composições!A:A,0),8),2,0)</f>
        <v>0</v>
      </c>
      <c r="F4328" s="132">
        <f t="shared" ca="1" si="203"/>
        <v>0</v>
      </c>
      <c r="G4328" s="133">
        <f>IF($K4328="Padrão",BDI!$B$17,IF($K4328="Diferenciado",BDI!$E$17,0))</f>
        <v>0.26419999999999999</v>
      </c>
      <c r="H4328" s="131">
        <f t="shared" ca="1" si="201"/>
        <v>0</v>
      </c>
      <c r="I4328" s="132">
        <f t="shared" ca="1" si="202"/>
        <v>0</v>
      </c>
      <c r="J4328" s="134"/>
      <c r="K4328" s="135" t="s">
        <v>2979</v>
      </c>
    </row>
    <row r="4329" spans="1:11" hidden="1" x14ac:dyDescent="0.25">
      <c r="A4329" s="177" t="s">
        <v>2417</v>
      </c>
      <c r="B4329" s="129" t="s">
        <v>9898</v>
      </c>
      <c r="C4329" s="130" t="s">
        <v>18</v>
      </c>
      <c r="D4329" s="130">
        <v>0</v>
      </c>
      <c r="E4329" s="131">
        <f ca="1">OFFSET(INDEX(Composições!A:H,MATCH(Orçamentária!A4329,Composições!A:A,0),8),2,0)</f>
        <v>3.7524999999999999</v>
      </c>
      <c r="F4329" s="132">
        <f t="shared" ca="1" si="203"/>
        <v>0</v>
      </c>
      <c r="G4329" s="133">
        <f>IF($K4329="Padrão",BDI!$B$17,IF($K4329="Diferenciado",BDI!$E$17,0))</f>
        <v>0.26419999999999999</v>
      </c>
      <c r="H4329" s="131">
        <f t="shared" ca="1" si="201"/>
        <v>4.74</v>
      </c>
      <c r="I4329" s="132">
        <f t="shared" ca="1" si="202"/>
        <v>0</v>
      </c>
      <c r="J4329" s="134"/>
      <c r="K4329" s="135" t="s">
        <v>2979</v>
      </c>
    </row>
    <row r="4330" spans="1:11" hidden="1" x14ac:dyDescent="0.25">
      <c r="A4330" s="177" t="s">
        <v>2418</v>
      </c>
      <c r="B4330" s="129" t="s">
        <v>9899</v>
      </c>
      <c r="C4330" s="130" t="s">
        <v>18</v>
      </c>
      <c r="D4330" s="130">
        <v>0</v>
      </c>
      <c r="E4330" s="131">
        <f ca="1">OFFSET(INDEX(Composições!A:H,MATCH(Orçamentária!A4330,Composições!A:A,0),8),2,0)</f>
        <v>15.637</v>
      </c>
      <c r="F4330" s="132">
        <f t="shared" ca="1" si="203"/>
        <v>0</v>
      </c>
      <c r="G4330" s="133">
        <f>IF($K4330="Padrão",BDI!$B$17,IF($K4330="Diferenciado",BDI!$E$17,0))</f>
        <v>0.26419999999999999</v>
      </c>
      <c r="H4330" s="131">
        <f t="shared" ca="1" si="201"/>
        <v>19.77</v>
      </c>
      <c r="I4330" s="132">
        <f t="shared" ca="1" si="202"/>
        <v>0</v>
      </c>
      <c r="J4330" s="134"/>
      <c r="K4330" s="135" t="s">
        <v>2979</v>
      </c>
    </row>
    <row r="4331" spans="1:11" hidden="1" x14ac:dyDescent="0.25">
      <c r="A4331" s="177" t="s">
        <v>2419</v>
      </c>
      <c r="B4331" s="129" t="s">
        <v>9900</v>
      </c>
      <c r="C4331" s="130" t="s">
        <v>18</v>
      </c>
      <c r="D4331" s="130">
        <v>0</v>
      </c>
      <c r="E4331" s="131">
        <f ca="1">OFFSET(INDEX(Composições!A:H,MATCH(Orçamentária!A4331,Composições!A:A,0),8),2,0)</f>
        <v>0</v>
      </c>
      <c r="F4331" s="132">
        <f t="shared" ca="1" si="203"/>
        <v>0</v>
      </c>
      <c r="G4331" s="133">
        <f>IF($K4331="Padrão",BDI!$B$17,IF($K4331="Diferenciado",BDI!$E$17,0))</f>
        <v>0.26419999999999999</v>
      </c>
      <c r="H4331" s="131">
        <f t="shared" ca="1" si="201"/>
        <v>0</v>
      </c>
      <c r="I4331" s="132">
        <f t="shared" ca="1" si="202"/>
        <v>0</v>
      </c>
      <c r="J4331" s="134"/>
      <c r="K4331" s="135" t="s">
        <v>2979</v>
      </c>
    </row>
    <row r="4332" spans="1:11" hidden="1" x14ac:dyDescent="0.25">
      <c r="A4332" s="177" t="s">
        <v>2421</v>
      </c>
      <c r="B4332" s="129" t="s">
        <v>9901</v>
      </c>
      <c r="C4332" s="130" t="s">
        <v>18</v>
      </c>
      <c r="D4332" s="130">
        <v>0</v>
      </c>
      <c r="E4332" s="131">
        <f ca="1">OFFSET(INDEX(Composições!A:H,MATCH(Orçamentária!A4332,Composições!A:A,0),8),2,0)</f>
        <v>0</v>
      </c>
      <c r="F4332" s="132">
        <f t="shared" ca="1" si="203"/>
        <v>0</v>
      </c>
      <c r="G4332" s="133">
        <f>IF($K4332="Padrão",BDI!$B$17,IF($K4332="Diferenciado",BDI!$E$17,0))</f>
        <v>0.26419999999999999</v>
      </c>
      <c r="H4332" s="131">
        <f t="shared" ca="1" si="201"/>
        <v>0</v>
      </c>
      <c r="I4332" s="132">
        <f t="shared" ca="1" si="202"/>
        <v>0</v>
      </c>
      <c r="J4332" s="134"/>
      <c r="K4332" s="135" t="s">
        <v>2979</v>
      </c>
    </row>
    <row r="4333" spans="1:11" hidden="1" x14ac:dyDescent="0.25">
      <c r="A4333" s="177" t="s">
        <v>2423</v>
      </c>
      <c r="B4333" s="129" t="s">
        <v>9902</v>
      </c>
      <c r="C4333" s="130" t="s">
        <v>18</v>
      </c>
      <c r="D4333" s="130">
        <v>0</v>
      </c>
      <c r="E4333" s="131">
        <f ca="1">OFFSET(INDEX(Composições!A:H,MATCH(Orçamentária!A4333,Composições!A:A,0),8),2,0)</f>
        <v>4.2655000000000003</v>
      </c>
      <c r="F4333" s="132">
        <f t="shared" ca="1" si="203"/>
        <v>0</v>
      </c>
      <c r="G4333" s="133">
        <f>IF($K4333="Padrão",BDI!$B$17,IF($K4333="Diferenciado",BDI!$E$17,0))</f>
        <v>0.26419999999999999</v>
      </c>
      <c r="H4333" s="131">
        <f t="shared" ca="1" si="201"/>
        <v>5.39</v>
      </c>
      <c r="I4333" s="132">
        <f t="shared" ca="1" si="202"/>
        <v>0</v>
      </c>
      <c r="J4333" s="134"/>
      <c r="K4333" s="135" t="s">
        <v>2979</v>
      </c>
    </row>
    <row r="4334" spans="1:11" hidden="1" x14ac:dyDescent="0.25">
      <c r="A4334" s="177" t="s">
        <v>2424</v>
      </c>
      <c r="B4334" s="129" t="s">
        <v>9903</v>
      </c>
      <c r="C4334" s="130" t="s">
        <v>18</v>
      </c>
      <c r="D4334" s="130">
        <v>0</v>
      </c>
      <c r="E4334" s="131">
        <f ca="1">OFFSET(INDEX(Composições!A:H,MATCH(Orçamentária!A4334,Composições!A:A,0),8),2,0)</f>
        <v>1.71</v>
      </c>
      <c r="F4334" s="132">
        <f t="shared" ca="1" si="203"/>
        <v>0</v>
      </c>
      <c r="G4334" s="133">
        <f>IF($K4334="Padrão",BDI!$B$17,IF($K4334="Diferenciado",BDI!$E$17,0))</f>
        <v>0.26419999999999999</v>
      </c>
      <c r="H4334" s="131">
        <f t="shared" ca="1" si="201"/>
        <v>2.16</v>
      </c>
      <c r="I4334" s="132">
        <f t="shared" ca="1" si="202"/>
        <v>0</v>
      </c>
      <c r="J4334" s="134"/>
      <c r="K4334" s="135" t="s">
        <v>2979</v>
      </c>
    </row>
    <row r="4335" spans="1:11" hidden="1" x14ac:dyDescent="0.25">
      <c r="A4335" s="177" t="s">
        <v>2425</v>
      </c>
      <c r="B4335" s="129" t="s">
        <v>9904</v>
      </c>
      <c r="C4335" s="130" t="s">
        <v>18</v>
      </c>
      <c r="D4335" s="130">
        <v>0</v>
      </c>
      <c r="E4335" s="131">
        <f ca="1">OFFSET(INDEX(Composições!A:H,MATCH(Orçamentária!A4335,Composições!A:A,0),8),2,0)</f>
        <v>2.698</v>
      </c>
      <c r="F4335" s="132">
        <f t="shared" ca="1" si="203"/>
        <v>0</v>
      </c>
      <c r="G4335" s="133">
        <f>IF($K4335="Padrão",BDI!$B$17,IF($K4335="Diferenciado",BDI!$E$17,0))</f>
        <v>0.26419999999999999</v>
      </c>
      <c r="H4335" s="131">
        <f t="shared" ca="1" si="201"/>
        <v>3.41</v>
      </c>
      <c r="I4335" s="132">
        <f t="shared" ca="1" si="202"/>
        <v>0</v>
      </c>
      <c r="J4335" s="134"/>
      <c r="K4335" s="135" t="s">
        <v>2979</v>
      </c>
    </row>
    <row r="4336" spans="1:11" hidden="1" x14ac:dyDescent="0.25">
      <c r="A4336" s="177" t="s">
        <v>2426</v>
      </c>
      <c r="B4336" s="129" t="s">
        <v>9905</v>
      </c>
      <c r="C4336" s="130" t="s">
        <v>18</v>
      </c>
      <c r="D4336" s="130">
        <v>0</v>
      </c>
      <c r="E4336" s="131">
        <f ca="1">OFFSET(INDEX(Composições!A:H,MATCH(Orçamentária!A4336,Composições!A:A,0),8),2,0)</f>
        <v>0</v>
      </c>
      <c r="F4336" s="132">
        <f t="shared" ca="1" si="203"/>
        <v>0</v>
      </c>
      <c r="G4336" s="133">
        <f>IF($K4336="Padrão",BDI!$B$17,IF($K4336="Diferenciado",BDI!$E$17,0))</f>
        <v>0.26419999999999999</v>
      </c>
      <c r="H4336" s="131">
        <f t="shared" ca="1" si="201"/>
        <v>0</v>
      </c>
      <c r="I4336" s="132">
        <f t="shared" ca="1" si="202"/>
        <v>0</v>
      </c>
      <c r="J4336" s="134"/>
      <c r="K4336" s="135" t="s">
        <v>2979</v>
      </c>
    </row>
    <row r="4337" spans="1:11" hidden="1" x14ac:dyDescent="0.25">
      <c r="A4337" s="177" t="s">
        <v>2428</v>
      </c>
      <c r="B4337" s="129" t="s">
        <v>9906</v>
      </c>
      <c r="C4337" s="130" t="s">
        <v>18</v>
      </c>
      <c r="D4337" s="130">
        <v>0</v>
      </c>
      <c r="E4337" s="131">
        <f ca="1">OFFSET(INDEX(Composições!A:H,MATCH(Orçamentária!A4337,Composições!A:A,0),8),2,0)</f>
        <v>0</v>
      </c>
      <c r="F4337" s="132">
        <f t="shared" ca="1" si="203"/>
        <v>0</v>
      </c>
      <c r="G4337" s="133">
        <f>IF($K4337="Padrão",BDI!$B$17,IF($K4337="Diferenciado",BDI!$E$17,0))</f>
        <v>0.26419999999999999</v>
      </c>
      <c r="H4337" s="131">
        <f t="shared" ca="1" si="201"/>
        <v>0</v>
      </c>
      <c r="I4337" s="132">
        <f t="shared" ca="1" si="202"/>
        <v>0</v>
      </c>
      <c r="J4337" s="134"/>
      <c r="K4337" s="135" t="s">
        <v>2979</v>
      </c>
    </row>
    <row r="4338" spans="1:11" hidden="1" x14ac:dyDescent="0.25">
      <c r="A4338" s="177" t="s">
        <v>2430</v>
      </c>
      <c r="B4338" s="129" t="s">
        <v>9907</v>
      </c>
      <c r="C4338" s="130" t="s">
        <v>18</v>
      </c>
      <c r="D4338" s="130">
        <v>0</v>
      </c>
      <c r="E4338" s="131">
        <f ca="1">OFFSET(INDEX(Composições!A:H,MATCH(Orçamentária!A4338,Composições!A:A,0),8),2,0)</f>
        <v>0</v>
      </c>
      <c r="F4338" s="132">
        <f t="shared" ca="1" si="203"/>
        <v>0</v>
      </c>
      <c r="G4338" s="133">
        <f>IF($K4338="Padrão",BDI!$B$17,IF($K4338="Diferenciado",BDI!$E$17,0))</f>
        <v>0.26419999999999999</v>
      </c>
      <c r="H4338" s="131">
        <f t="shared" ca="1" si="201"/>
        <v>0</v>
      </c>
      <c r="I4338" s="132">
        <f t="shared" ca="1" si="202"/>
        <v>0</v>
      </c>
      <c r="J4338" s="134"/>
      <c r="K4338" s="135" t="s">
        <v>2979</v>
      </c>
    </row>
    <row r="4339" spans="1:11" x14ac:dyDescent="0.25">
      <c r="A4339" s="177" t="s">
        <v>2432</v>
      </c>
      <c r="B4339" s="129" t="s">
        <v>9908</v>
      </c>
      <c r="C4339" s="130" t="s">
        <v>18</v>
      </c>
      <c r="D4339" s="130">
        <v>12</v>
      </c>
      <c r="E4339" s="131">
        <f ca="1">OFFSET(INDEX(Composições!A:H,MATCH(Orçamentária!A4339,Composições!A:A,0),8),2,0)</f>
        <v>14.3735</v>
      </c>
      <c r="F4339" s="132">
        <f t="shared" ca="1" si="203"/>
        <v>172.482</v>
      </c>
      <c r="G4339" s="133">
        <f>IF($K4339="Padrão",BDI!$B$17,IF($K4339="Diferenciado",BDI!$E$17,0))</f>
        <v>0.18609999999999999</v>
      </c>
      <c r="H4339" s="131">
        <f t="shared" ca="1" si="201"/>
        <v>17.05</v>
      </c>
      <c r="I4339" s="132">
        <f t="shared" ca="1" si="202"/>
        <v>204.6</v>
      </c>
      <c r="J4339" s="134"/>
      <c r="K4339" s="135" t="s">
        <v>2977</v>
      </c>
    </row>
    <row r="4340" spans="1:11" hidden="1" x14ac:dyDescent="0.25">
      <c r="A4340" s="177" t="s">
        <v>2434</v>
      </c>
      <c r="B4340" s="129" t="s">
        <v>9909</v>
      </c>
      <c r="C4340" s="130" t="s">
        <v>18</v>
      </c>
      <c r="D4340" s="130">
        <v>0</v>
      </c>
      <c r="E4340" s="131">
        <f ca="1">OFFSET(INDEX(Composições!A:H,MATCH(Orçamentária!A4340,Composições!A:A,0),8),2,0)</f>
        <v>0</v>
      </c>
      <c r="F4340" s="132">
        <f t="shared" ca="1" si="203"/>
        <v>0</v>
      </c>
      <c r="G4340" s="133">
        <f>IF($K4340="Padrão",BDI!$B$17,IF($K4340="Diferenciado",BDI!$E$17,0))</f>
        <v>0.26419999999999999</v>
      </c>
      <c r="H4340" s="131">
        <f t="shared" ca="1" si="201"/>
        <v>0</v>
      </c>
      <c r="I4340" s="132">
        <f t="shared" ca="1" si="202"/>
        <v>0</v>
      </c>
      <c r="J4340" s="134"/>
      <c r="K4340" s="135" t="s">
        <v>2979</v>
      </c>
    </row>
    <row r="4341" spans="1:11" hidden="1" x14ac:dyDescent="0.25">
      <c r="A4341" s="177" t="s">
        <v>2436</v>
      </c>
      <c r="B4341" s="129" t="s">
        <v>9910</v>
      </c>
      <c r="C4341" s="130" t="s">
        <v>18</v>
      </c>
      <c r="D4341" s="130">
        <v>0</v>
      </c>
      <c r="E4341" s="131">
        <f ca="1">OFFSET(INDEX(Composições!A:H,MATCH(Orçamentária!A4341,Composições!A:A,0),8),2,0)</f>
        <v>0</v>
      </c>
      <c r="F4341" s="132">
        <f t="shared" ca="1" si="203"/>
        <v>0</v>
      </c>
      <c r="G4341" s="133">
        <f>IF($K4341="Padrão",BDI!$B$17,IF($K4341="Diferenciado",BDI!$E$17,0))</f>
        <v>0.26419999999999999</v>
      </c>
      <c r="H4341" s="131">
        <f t="shared" ca="1" si="201"/>
        <v>0</v>
      </c>
      <c r="I4341" s="132">
        <f t="shared" ca="1" si="202"/>
        <v>0</v>
      </c>
      <c r="J4341" s="134"/>
      <c r="K4341" s="135" t="s">
        <v>2979</v>
      </c>
    </row>
    <row r="4342" spans="1:11" hidden="1" x14ac:dyDescent="0.25">
      <c r="A4342" s="177" t="s">
        <v>2438</v>
      </c>
      <c r="B4342" s="129" t="s">
        <v>9911</v>
      </c>
      <c r="C4342" s="130" t="s">
        <v>18</v>
      </c>
      <c r="D4342" s="130">
        <v>0</v>
      </c>
      <c r="E4342" s="131">
        <f ca="1">OFFSET(INDEX(Composições!A:H,MATCH(Orçamentária!A4342,Composições!A:A,0),8),2,0)</f>
        <v>0</v>
      </c>
      <c r="F4342" s="132">
        <f t="shared" ca="1" si="203"/>
        <v>0</v>
      </c>
      <c r="G4342" s="133">
        <f>IF($K4342="Padrão",BDI!$B$17,IF($K4342="Diferenciado",BDI!$E$17,0))</f>
        <v>0.26419999999999999</v>
      </c>
      <c r="H4342" s="131">
        <f t="shared" ca="1" si="201"/>
        <v>0</v>
      </c>
      <c r="I4342" s="132">
        <f t="shared" ca="1" si="202"/>
        <v>0</v>
      </c>
      <c r="J4342" s="134"/>
      <c r="K4342" s="135" t="s">
        <v>2979</v>
      </c>
    </row>
    <row r="4343" spans="1:11" hidden="1" x14ac:dyDescent="0.25">
      <c r="A4343" s="177" t="s">
        <v>2440</v>
      </c>
      <c r="B4343" s="129" t="s">
        <v>9912</v>
      </c>
      <c r="C4343" s="130" t="s">
        <v>18</v>
      </c>
      <c r="D4343" s="130">
        <v>0</v>
      </c>
      <c r="E4343" s="131">
        <f ca="1">OFFSET(INDEX(Composições!A:H,MATCH(Orçamentária!A4343,Composições!A:A,0),8),2,0)</f>
        <v>0</v>
      </c>
      <c r="F4343" s="132">
        <f t="shared" ca="1" si="203"/>
        <v>0</v>
      </c>
      <c r="G4343" s="133">
        <f>IF($K4343="Padrão",BDI!$B$17,IF($K4343="Diferenciado",BDI!$E$17,0))</f>
        <v>0.26419999999999999</v>
      </c>
      <c r="H4343" s="131">
        <f t="shared" ca="1" si="201"/>
        <v>0</v>
      </c>
      <c r="I4343" s="132">
        <f t="shared" ca="1" si="202"/>
        <v>0</v>
      </c>
      <c r="J4343" s="134"/>
      <c r="K4343" s="135" t="s">
        <v>2979</v>
      </c>
    </row>
    <row r="4344" spans="1:11" hidden="1" x14ac:dyDescent="0.25">
      <c r="A4344" s="177" t="s">
        <v>2442</v>
      </c>
      <c r="B4344" s="129" t="s">
        <v>9913</v>
      </c>
      <c r="C4344" s="130" t="s">
        <v>18</v>
      </c>
      <c r="D4344" s="130">
        <v>0</v>
      </c>
      <c r="E4344" s="131">
        <f ca="1">OFFSET(INDEX(Composições!A:H,MATCH(Orçamentária!A4344,Composições!A:A,0),8),2,0)</f>
        <v>0</v>
      </c>
      <c r="F4344" s="132">
        <f t="shared" ca="1" si="203"/>
        <v>0</v>
      </c>
      <c r="G4344" s="133">
        <f>IF($K4344="Padrão",BDI!$B$17,IF($K4344="Diferenciado",BDI!$E$17,0))</f>
        <v>0.26419999999999999</v>
      </c>
      <c r="H4344" s="131">
        <f t="shared" ca="1" si="201"/>
        <v>0</v>
      </c>
      <c r="I4344" s="132">
        <f t="shared" ca="1" si="202"/>
        <v>0</v>
      </c>
      <c r="J4344" s="134"/>
      <c r="K4344" s="135" t="s">
        <v>2979</v>
      </c>
    </row>
    <row r="4345" spans="1:11" hidden="1" x14ac:dyDescent="0.25">
      <c r="A4345" s="177" t="s">
        <v>2444</v>
      </c>
      <c r="B4345" s="129" t="s">
        <v>9914</v>
      </c>
      <c r="C4345" s="130" t="s">
        <v>18</v>
      </c>
      <c r="D4345" s="130">
        <v>0</v>
      </c>
      <c r="E4345" s="131">
        <f ca="1">OFFSET(INDEX(Composições!A:H,MATCH(Orçamentária!A4345,Composições!A:A,0),8),2,0)</f>
        <v>9.6519999999999992</v>
      </c>
      <c r="F4345" s="132">
        <f t="shared" ca="1" si="203"/>
        <v>0</v>
      </c>
      <c r="G4345" s="133">
        <f>IF($K4345="Padrão",BDI!$B$17,IF($K4345="Diferenciado",BDI!$E$17,0))</f>
        <v>0.26419999999999999</v>
      </c>
      <c r="H4345" s="131">
        <f t="shared" ca="1" si="201"/>
        <v>12.2</v>
      </c>
      <c r="I4345" s="132">
        <f t="shared" ca="1" si="202"/>
        <v>0</v>
      </c>
      <c r="J4345" s="134"/>
      <c r="K4345" s="135" t="s">
        <v>2979</v>
      </c>
    </row>
    <row r="4346" spans="1:11" hidden="1" x14ac:dyDescent="0.25">
      <c r="A4346" s="177" t="s">
        <v>2445</v>
      </c>
      <c r="B4346" s="129" t="s">
        <v>9915</v>
      </c>
      <c r="C4346" s="130" t="s">
        <v>18</v>
      </c>
      <c r="D4346" s="130">
        <v>0</v>
      </c>
      <c r="E4346" s="131">
        <f ca="1">OFFSET(INDEX(Composições!A:H,MATCH(Orçamentária!A4346,Composições!A:A,0),8),2,0)</f>
        <v>25.687999999999999</v>
      </c>
      <c r="F4346" s="132">
        <f t="shared" ca="1" si="203"/>
        <v>0</v>
      </c>
      <c r="G4346" s="133">
        <f>IF($K4346="Padrão",BDI!$B$17,IF($K4346="Diferenciado",BDI!$E$17,0))</f>
        <v>0.26419999999999999</v>
      </c>
      <c r="H4346" s="131">
        <f t="shared" ca="1" si="201"/>
        <v>32.47</v>
      </c>
      <c r="I4346" s="132">
        <f t="shared" ca="1" si="202"/>
        <v>0</v>
      </c>
      <c r="J4346" s="134"/>
      <c r="K4346" s="135" t="s">
        <v>2979</v>
      </c>
    </row>
    <row r="4347" spans="1:11" hidden="1" x14ac:dyDescent="0.25">
      <c r="A4347" s="177" t="s">
        <v>2446</v>
      </c>
      <c r="B4347" s="129" t="s">
        <v>9916</v>
      </c>
      <c r="C4347" s="130" t="s">
        <v>18</v>
      </c>
      <c r="D4347" s="130">
        <v>0</v>
      </c>
      <c r="E4347" s="131">
        <f ca="1">OFFSET(INDEX(Composições!A:H,MATCH(Orçamentária!A4347,Composições!A:A,0),8),2,0)</f>
        <v>12.587499999999999</v>
      </c>
      <c r="F4347" s="132">
        <f t="shared" ca="1" si="203"/>
        <v>0</v>
      </c>
      <c r="G4347" s="133">
        <f>IF($K4347="Padrão",BDI!$B$17,IF($K4347="Diferenciado",BDI!$E$17,0))</f>
        <v>0.26419999999999999</v>
      </c>
      <c r="H4347" s="131">
        <f t="shared" ca="1" si="201"/>
        <v>15.91</v>
      </c>
      <c r="I4347" s="132">
        <f t="shared" ca="1" si="202"/>
        <v>0</v>
      </c>
      <c r="J4347" s="134"/>
      <c r="K4347" s="135" t="s">
        <v>2979</v>
      </c>
    </row>
    <row r="4348" spans="1:11" x14ac:dyDescent="0.25">
      <c r="A4348" s="177" t="s">
        <v>2447</v>
      </c>
      <c r="B4348" s="129" t="s">
        <v>9917</v>
      </c>
      <c r="C4348" s="130" t="s">
        <v>18</v>
      </c>
      <c r="D4348" s="130">
        <v>45</v>
      </c>
      <c r="E4348" s="131">
        <f ca="1">OFFSET(INDEX(Composições!A:H,MATCH(Orçamentária!A4348,Composições!A:A,0),8),2,0)</f>
        <v>238.60199999999998</v>
      </c>
      <c r="F4348" s="132">
        <f t="shared" ca="1" si="203"/>
        <v>10737.089999999998</v>
      </c>
      <c r="G4348" s="133">
        <f>IF($K4348="Padrão",BDI!$B$17,IF($K4348="Diferenciado",BDI!$E$17,0))</f>
        <v>0.18609999999999999</v>
      </c>
      <c r="H4348" s="131">
        <f t="shared" ca="1" si="201"/>
        <v>283.01</v>
      </c>
      <c r="I4348" s="132">
        <f t="shared" ca="1" si="202"/>
        <v>12735.45</v>
      </c>
      <c r="J4348" s="134"/>
      <c r="K4348" s="135" t="s">
        <v>2977</v>
      </c>
    </row>
    <row r="4349" spans="1:11" hidden="1" x14ac:dyDescent="0.25">
      <c r="A4349" s="177" t="s">
        <v>2448</v>
      </c>
      <c r="B4349" s="129" t="s">
        <v>9918</v>
      </c>
      <c r="C4349" s="130" t="s">
        <v>18</v>
      </c>
      <c r="D4349" s="130">
        <v>0</v>
      </c>
      <c r="E4349" s="131">
        <f ca="1">OFFSET(INDEX(Composições!A:H,MATCH(Orçamentária!A4349,Composições!A:A,0),8),2,0)</f>
        <v>385.80449999999996</v>
      </c>
      <c r="F4349" s="132">
        <f t="shared" ca="1" si="203"/>
        <v>0</v>
      </c>
      <c r="G4349" s="133">
        <f>IF($K4349="Padrão",BDI!$B$17,IF($K4349="Diferenciado",BDI!$E$17,0))</f>
        <v>0.26419999999999999</v>
      </c>
      <c r="H4349" s="131">
        <f t="shared" ca="1" si="201"/>
        <v>487.73</v>
      </c>
      <c r="I4349" s="132">
        <f t="shared" ca="1" si="202"/>
        <v>0</v>
      </c>
      <c r="J4349" s="134"/>
      <c r="K4349" s="135" t="s">
        <v>2979</v>
      </c>
    </row>
    <row r="4350" spans="1:11" hidden="1" x14ac:dyDescent="0.25">
      <c r="A4350" s="177" t="s">
        <v>2449</v>
      </c>
      <c r="B4350" s="129" t="s">
        <v>9919</v>
      </c>
      <c r="C4350" s="130" t="s">
        <v>18</v>
      </c>
      <c r="D4350" s="130">
        <v>0</v>
      </c>
      <c r="E4350" s="131">
        <f ca="1">OFFSET(INDEX(Composições!A:H,MATCH(Orçamentária!A4350,Composições!A:A,0),8),2,0)</f>
        <v>53.541999999999994</v>
      </c>
      <c r="F4350" s="132">
        <f t="shared" ca="1" si="203"/>
        <v>0</v>
      </c>
      <c r="G4350" s="133">
        <f>IF($K4350="Padrão",BDI!$B$17,IF($K4350="Diferenciado",BDI!$E$17,0))</f>
        <v>0.26419999999999999</v>
      </c>
      <c r="H4350" s="131">
        <f t="shared" ca="1" si="201"/>
        <v>67.69</v>
      </c>
      <c r="I4350" s="132">
        <f t="shared" ca="1" si="202"/>
        <v>0</v>
      </c>
      <c r="J4350" s="134"/>
      <c r="K4350" s="135" t="s">
        <v>2979</v>
      </c>
    </row>
    <row r="4351" spans="1:11" hidden="1" x14ac:dyDescent="0.25">
      <c r="A4351" s="177" t="s">
        <v>2450</v>
      </c>
      <c r="B4351" s="129" t="s">
        <v>9920</v>
      </c>
      <c r="C4351" s="130" t="s">
        <v>18</v>
      </c>
      <c r="D4351" s="130">
        <v>0</v>
      </c>
      <c r="E4351" s="131">
        <f ca="1">OFFSET(INDEX(Composições!A:H,MATCH(Orçamentária!A4351,Composições!A:A,0),8),2,0)</f>
        <v>87.266999999999996</v>
      </c>
      <c r="F4351" s="132">
        <f t="shared" ca="1" si="203"/>
        <v>0</v>
      </c>
      <c r="G4351" s="133">
        <f>IF($K4351="Padrão",BDI!$B$17,IF($K4351="Diferenciado",BDI!$E$17,0))</f>
        <v>0.26419999999999999</v>
      </c>
      <c r="H4351" s="131">
        <f t="shared" ca="1" si="201"/>
        <v>110.32</v>
      </c>
      <c r="I4351" s="132">
        <f t="shared" ca="1" si="202"/>
        <v>0</v>
      </c>
      <c r="J4351" s="134"/>
      <c r="K4351" s="135" t="s">
        <v>2979</v>
      </c>
    </row>
    <row r="4352" spans="1:11" hidden="1" x14ac:dyDescent="0.25">
      <c r="A4352" s="177" t="s">
        <v>2451</v>
      </c>
      <c r="B4352" s="129" t="s">
        <v>9921</v>
      </c>
      <c r="C4352" s="130" t="s">
        <v>18</v>
      </c>
      <c r="D4352" s="130">
        <v>0</v>
      </c>
      <c r="E4352" s="131">
        <f ca="1">OFFSET(INDEX(Composições!A:H,MATCH(Orçamentária!A4352,Composições!A:A,0),8),2,0)</f>
        <v>488.96500000000003</v>
      </c>
      <c r="F4352" s="132">
        <f t="shared" ca="1" si="203"/>
        <v>0</v>
      </c>
      <c r="G4352" s="133">
        <f>IF($K4352="Padrão",BDI!$B$17,IF($K4352="Diferenciado",BDI!$E$17,0))</f>
        <v>0.26419999999999999</v>
      </c>
      <c r="H4352" s="131">
        <f t="shared" ca="1" si="201"/>
        <v>618.15</v>
      </c>
      <c r="I4352" s="132">
        <f t="shared" ca="1" si="202"/>
        <v>0</v>
      </c>
      <c r="J4352" s="134"/>
      <c r="K4352" s="135" t="s">
        <v>2979</v>
      </c>
    </row>
    <row r="4353" spans="1:11" hidden="1" x14ac:dyDescent="0.25">
      <c r="A4353" s="177" t="s">
        <v>2452</v>
      </c>
      <c r="B4353" s="129" t="s">
        <v>9922</v>
      </c>
      <c r="C4353" s="130" t="s">
        <v>18</v>
      </c>
      <c r="D4353" s="130">
        <v>0</v>
      </c>
      <c r="E4353" s="131">
        <f ca="1">OFFSET(INDEX(Composições!A:H,MATCH(Orçamentária!A4353,Composições!A:A,0),8),2,0)</f>
        <v>6.8685</v>
      </c>
      <c r="F4353" s="132">
        <f t="shared" ca="1" si="203"/>
        <v>0</v>
      </c>
      <c r="G4353" s="133">
        <f>IF($K4353="Padrão",BDI!$B$17,IF($K4353="Diferenciado",BDI!$E$17,0))</f>
        <v>0.26419999999999999</v>
      </c>
      <c r="H4353" s="131">
        <f t="shared" ca="1" si="201"/>
        <v>8.68</v>
      </c>
      <c r="I4353" s="132">
        <f t="shared" ca="1" si="202"/>
        <v>0</v>
      </c>
      <c r="J4353" s="134"/>
      <c r="K4353" s="135" t="s">
        <v>2979</v>
      </c>
    </row>
    <row r="4354" spans="1:11" hidden="1" x14ac:dyDescent="0.25">
      <c r="A4354" s="177" t="s">
        <v>2453</v>
      </c>
      <c r="B4354" s="129" t="s">
        <v>9923</v>
      </c>
      <c r="C4354" s="130" t="s">
        <v>18</v>
      </c>
      <c r="D4354" s="130">
        <v>0</v>
      </c>
      <c r="E4354" s="131">
        <f ca="1">OFFSET(INDEX(Composições!A:H,MATCH(Orçamentária!A4354,Composições!A:A,0),8),2,0)</f>
        <v>12.910499999999999</v>
      </c>
      <c r="F4354" s="132">
        <f t="shared" ca="1" si="203"/>
        <v>0</v>
      </c>
      <c r="G4354" s="133">
        <f>IF($K4354="Padrão",BDI!$B$17,IF($K4354="Diferenciado",BDI!$E$17,0))</f>
        <v>0.26419999999999999</v>
      </c>
      <c r="H4354" s="131">
        <f t="shared" ca="1" si="201"/>
        <v>16.32</v>
      </c>
      <c r="I4354" s="132">
        <f t="shared" ca="1" si="202"/>
        <v>0</v>
      </c>
      <c r="J4354" s="134"/>
      <c r="K4354" s="135" t="s">
        <v>2979</v>
      </c>
    </row>
    <row r="4355" spans="1:11" hidden="1" x14ac:dyDescent="0.25">
      <c r="A4355" s="177" t="s">
        <v>2454</v>
      </c>
      <c r="B4355" s="129" t="s">
        <v>9924</v>
      </c>
      <c r="C4355" s="130" t="s">
        <v>18</v>
      </c>
      <c r="D4355" s="130">
        <v>0</v>
      </c>
      <c r="E4355" s="131">
        <f ca="1">OFFSET(INDEX(Composições!A:H,MATCH(Orçamentária!A4355,Composições!A:A,0),8),2,0)</f>
        <v>14.344999999999999</v>
      </c>
      <c r="F4355" s="132">
        <f t="shared" ca="1" si="203"/>
        <v>0</v>
      </c>
      <c r="G4355" s="133">
        <f>IF($K4355="Padrão",BDI!$B$17,IF($K4355="Diferenciado",BDI!$E$17,0))</f>
        <v>0.26419999999999999</v>
      </c>
      <c r="H4355" s="131">
        <f t="shared" ca="1" si="201"/>
        <v>18.13</v>
      </c>
      <c r="I4355" s="132">
        <f t="shared" ca="1" si="202"/>
        <v>0</v>
      </c>
      <c r="J4355" s="134"/>
      <c r="K4355" s="135" t="s">
        <v>2979</v>
      </c>
    </row>
    <row r="4356" spans="1:11" hidden="1" x14ac:dyDescent="0.25">
      <c r="A4356" s="177" t="s">
        <v>2455</v>
      </c>
      <c r="B4356" s="129" t="s">
        <v>9925</v>
      </c>
      <c r="C4356" s="130" t="s">
        <v>18</v>
      </c>
      <c r="D4356" s="130">
        <v>0</v>
      </c>
      <c r="E4356" s="131">
        <f ca="1">OFFSET(INDEX(Composições!A:H,MATCH(Orçamentária!A4356,Composições!A:A,0),8),2,0)</f>
        <v>22.2395</v>
      </c>
      <c r="F4356" s="132">
        <f t="shared" ca="1" si="203"/>
        <v>0</v>
      </c>
      <c r="G4356" s="133">
        <f>IF($K4356="Padrão",BDI!$B$17,IF($K4356="Diferenciado",BDI!$E$17,0))</f>
        <v>0.26419999999999999</v>
      </c>
      <c r="H4356" s="131">
        <f t="shared" ca="1" si="201"/>
        <v>28.12</v>
      </c>
      <c r="I4356" s="132">
        <f t="shared" ca="1" si="202"/>
        <v>0</v>
      </c>
      <c r="J4356" s="134"/>
      <c r="K4356" s="135" t="s">
        <v>2979</v>
      </c>
    </row>
    <row r="4357" spans="1:11" hidden="1" x14ac:dyDescent="0.25">
      <c r="A4357" s="177" t="s">
        <v>2456</v>
      </c>
      <c r="B4357" s="129" t="s">
        <v>9926</v>
      </c>
      <c r="C4357" s="130" t="s">
        <v>18</v>
      </c>
      <c r="D4357" s="130">
        <v>0</v>
      </c>
      <c r="E4357" s="131">
        <f ca="1">OFFSET(INDEX(Composições!A:H,MATCH(Orçamentária!A4357,Composições!A:A,0),8),2,0)</f>
        <v>54.871999999999993</v>
      </c>
      <c r="F4357" s="132">
        <f t="shared" ca="1" si="203"/>
        <v>0</v>
      </c>
      <c r="G4357" s="133">
        <f>IF($K4357="Padrão",BDI!$B$17,IF($K4357="Diferenciado",BDI!$E$17,0))</f>
        <v>0.26419999999999999</v>
      </c>
      <c r="H4357" s="131">
        <f t="shared" ca="1" si="201"/>
        <v>69.37</v>
      </c>
      <c r="I4357" s="132">
        <f t="shared" ca="1" si="202"/>
        <v>0</v>
      </c>
      <c r="J4357" s="134"/>
      <c r="K4357" s="135" t="s">
        <v>2979</v>
      </c>
    </row>
    <row r="4358" spans="1:11" ht="25.5" hidden="1" x14ac:dyDescent="0.25">
      <c r="A4358" s="177" t="s">
        <v>2457</v>
      </c>
      <c r="B4358" s="129" t="s">
        <v>9927</v>
      </c>
      <c r="C4358" s="130" t="s">
        <v>18</v>
      </c>
      <c r="D4358" s="130">
        <v>0</v>
      </c>
      <c r="E4358" s="131">
        <f ca="1">OFFSET(INDEX(Composições!A:H,MATCH(Orçamentária!A4358,Composições!A:A,0),8),2,0)</f>
        <v>0</v>
      </c>
      <c r="F4358" s="132">
        <f t="shared" ca="1" si="203"/>
        <v>0</v>
      </c>
      <c r="G4358" s="133">
        <f>IF($K4358="Padrão",BDI!$B$17,IF($K4358="Diferenciado",BDI!$E$17,0))</f>
        <v>0.26419999999999999</v>
      </c>
      <c r="H4358" s="131">
        <f t="shared" ref="H4358:H4421" ca="1" si="204">IF(ISNUMBER(E4358),ROUND(E4358*(1+G4358),2),"")</f>
        <v>0</v>
      </c>
      <c r="I4358" s="132">
        <f t="shared" ref="I4358:I4421" ca="1" si="205">IF(ISNUMBER(E4358),ROUND(H4358*D4358,2),"")</f>
        <v>0</v>
      </c>
      <c r="J4358" s="134"/>
      <c r="K4358" s="135" t="s">
        <v>2979</v>
      </c>
    </row>
    <row r="4359" spans="1:11" ht="25.5" hidden="1" x14ac:dyDescent="0.25">
      <c r="A4359" s="177" t="s">
        <v>2459</v>
      </c>
      <c r="B4359" s="129" t="s">
        <v>9928</v>
      </c>
      <c r="C4359" s="130" t="s">
        <v>18</v>
      </c>
      <c r="D4359" s="130">
        <v>0</v>
      </c>
      <c r="E4359" s="131">
        <f ca="1">OFFSET(INDEX(Composições!A:H,MATCH(Orçamentária!A4359,Composições!A:A,0),8),2,0)</f>
        <v>0</v>
      </c>
      <c r="F4359" s="132">
        <f t="shared" ref="F4359:F4422" ca="1" si="206">IF(ISNUMBER(E4359),D4359*E4359,"")</f>
        <v>0</v>
      </c>
      <c r="G4359" s="133">
        <f>IF($K4359="Padrão",BDI!$B$17,IF($K4359="Diferenciado",BDI!$E$17,0))</f>
        <v>0.26419999999999999</v>
      </c>
      <c r="H4359" s="131">
        <f t="shared" ca="1" si="204"/>
        <v>0</v>
      </c>
      <c r="I4359" s="132">
        <f t="shared" ca="1" si="205"/>
        <v>0</v>
      </c>
      <c r="J4359" s="134"/>
      <c r="K4359" s="135" t="s">
        <v>2979</v>
      </c>
    </row>
    <row r="4360" spans="1:11" ht="25.5" hidden="1" x14ac:dyDescent="0.25">
      <c r="A4360" s="177" t="s">
        <v>2461</v>
      </c>
      <c r="B4360" s="129" t="s">
        <v>9929</v>
      </c>
      <c r="C4360" s="130" t="s">
        <v>18</v>
      </c>
      <c r="D4360" s="130">
        <v>0</v>
      </c>
      <c r="E4360" s="131">
        <f ca="1">OFFSET(INDEX(Composições!A:H,MATCH(Orçamentária!A4360,Composições!A:A,0),8),2,0)</f>
        <v>0</v>
      </c>
      <c r="F4360" s="132">
        <f t="shared" ca="1" si="206"/>
        <v>0</v>
      </c>
      <c r="G4360" s="133">
        <f>IF($K4360="Padrão",BDI!$B$17,IF($K4360="Diferenciado",BDI!$E$17,0))</f>
        <v>0.26419999999999999</v>
      </c>
      <c r="H4360" s="131">
        <f t="shared" ca="1" si="204"/>
        <v>0</v>
      </c>
      <c r="I4360" s="132">
        <f t="shared" ca="1" si="205"/>
        <v>0</v>
      </c>
      <c r="J4360" s="134"/>
      <c r="K4360" s="135" t="s">
        <v>2979</v>
      </c>
    </row>
    <row r="4361" spans="1:11" hidden="1" x14ac:dyDescent="0.25">
      <c r="A4361" s="177" t="s">
        <v>2463</v>
      </c>
      <c r="B4361" s="129" t="s">
        <v>9930</v>
      </c>
      <c r="C4361" s="130" t="s">
        <v>18</v>
      </c>
      <c r="D4361" s="130">
        <v>0</v>
      </c>
      <c r="E4361" s="131">
        <f ca="1">OFFSET(INDEX(Composições!A:H,MATCH(Orçamentária!A4361,Composições!A:A,0),8),2,0)</f>
        <v>9.5379999999999985</v>
      </c>
      <c r="F4361" s="132">
        <f t="shared" ca="1" si="206"/>
        <v>0</v>
      </c>
      <c r="G4361" s="133">
        <f>IF($K4361="Padrão",BDI!$B$17,IF($K4361="Diferenciado",BDI!$E$17,0))</f>
        <v>0.26419999999999999</v>
      </c>
      <c r="H4361" s="131">
        <f t="shared" ca="1" si="204"/>
        <v>12.06</v>
      </c>
      <c r="I4361" s="132">
        <f t="shared" ca="1" si="205"/>
        <v>0</v>
      </c>
      <c r="J4361" s="134"/>
      <c r="K4361" s="135" t="s">
        <v>2979</v>
      </c>
    </row>
    <row r="4362" spans="1:11" hidden="1" x14ac:dyDescent="0.25">
      <c r="A4362" s="177" t="s">
        <v>2464</v>
      </c>
      <c r="B4362" s="129" t="s">
        <v>9931</v>
      </c>
      <c r="C4362" s="130" t="s">
        <v>18</v>
      </c>
      <c r="D4362" s="130">
        <v>0</v>
      </c>
      <c r="E4362" s="131">
        <f ca="1">OFFSET(INDEX(Composições!A:H,MATCH(Orçamentária!A4362,Composições!A:A,0),8),2,0)</f>
        <v>51.109999999999992</v>
      </c>
      <c r="F4362" s="132">
        <f t="shared" ca="1" si="206"/>
        <v>0</v>
      </c>
      <c r="G4362" s="133">
        <f>IF($K4362="Padrão",BDI!$B$17,IF($K4362="Diferenciado",BDI!$E$17,0))</f>
        <v>0.26419999999999999</v>
      </c>
      <c r="H4362" s="131">
        <f t="shared" ca="1" si="204"/>
        <v>64.61</v>
      </c>
      <c r="I4362" s="132">
        <f t="shared" ca="1" si="205"/>
        <v>0</v>
      </c>
      <c r="J4362" s="134"/>
      <c r="K4362" s="135" t="s">
        <v>2979</v>
      </c>
    </row>
    <row r="4363" spans="1:11" x14ac:dyDescent="0.25">
      <c r="A4363" s="177" t="s">
        <v>2465</v>
      </c>
      <c r="B4363" s="129" t="s">
        <v>9932</v>
      </c>
      <c r="C4363" s="130" t="s">
        <v>18</v>
      </c>
      <c r="D4363" s="130">
        <v>5</v>
      </c>
      <c r="E4363" s="131">
        <f ca="1">OFFSET(INDEX(Composições!A:H,MATCH(Orçamentária!A4363,Composições!A:A,0),8),2,0)</f>
        <v>62.491</v>
      </c>
      <c r="F4363" s="132">
        <f t="shared" ca="1" si="206"/>
        <v>312.45499999999998</v>
      </c>
      <c r="G4363" s="133">
        <f>IF($K4363="Padrão",BDI!$B$17,IF($K4363="Diferenciado",BDI!$E$17,0))</f>
        <v>0.18609999999999999</v>
      </c>
      <c r="H4363" s="131">
        <f t="shared" ca="1" si="204"/>
        <v>74.12</v>
      </c>
      <c r="I4363" s="132">
        <f t="shared" ca="1" si="205"/>
        <v>370.6</v>
      </c>
      <c r="J4363" s="134"/>
      <c r="K4363" s="135" t="s">
        <v>2977</v>
      </c>
    </row>
    <row r="4364" spans="1:11" x14ac:dyDescent="0.25">
      <c r="A4364" s="177" t="s">
        <v>2466</v>
      </c>
      <c r="B4364" s="129" t="s">
        <v>9933</v>
      </c>
      <c r="C4364" s="130" t="s">
        <v>18</v>
      </c>
      <c r="D4364" s="130">
        <v>15</v>
      </c>
      <c r="E4364" s="131">
        <f ca="1">OFFSET(INDEX(Composições!A:H,MATCH(Orçamentária!A4364,Composições!A:A,0),8),2,0)</f>
        <v>31.159999999999997</v>
      </c>
      <c r="F4364" s="132">
        <f t="shared" ca="1" si="206"/>
        <v>467.4</v>
      </c>
      <c r="G4364" s="133">
        <f>IF($K4364="Padrão",BDI!$B$17,IF($K4364="Diferenciado",BDI!$E$17,0))</f>
        <v>0.18609999999999999</v>
      </c>
      <c r="H4364" s="131">
        <f t="shared" ca="1" si="204"/>
        <v>36.96</v>
      </c>
      <c r="I4364" s="132">
        <f t="shared" ca="1" si="205"/>
        <v>554.4</v>
      </c>
      <c r="J4364" s="134"/>
      <c r="K4364" s="135" t="s">
        <v>2977</v>
      </c>
    </row>
    <row r="4365" spans="1:11" x14ac:dyDescent="0.25">
      <c r="A4365" s="177" t="s">
        <v>2467</v>
      </c>
      <c r="B4365" s="129" t="s">
        <v>9934</v>
      </c>
      <c r="C4365" s="130" t="s">
        <v>18</v>
      </c>
      <c r="D4365" s="130">
        <v>3</v>
      </c>
      <c r="E4365" s="131">
        <f ca="1">OFFSET(INDEX(Composições!A:H,MATCH(Orçamentária!A4365,Composições!A:A,0),8),2,0)</f>
        <v>179.04649999999998</v>
      </c>
      <c r="F4365" s="132">
        <f t="shared" ca="1" si="206"/>
        <v>537.1395</v>
      </c>
      <c r="G4365" s="133">
        <f>IF($K4365="Padrão",BDI!$B$17,IF($K4365="Diferenciado",BDI!$E$17,0))</f>
        <v>0.18609999999999999</v>
      </c>
      <c r="H4365" s="131">
        <f t="shared" ca="1" si="204"/>
        <v>212.37</v>
      </c>
      <c r="I4365" s="132">
        <f t="shared" ca="1" si="205"/>
        <v>637.11</v>
      </c>
      <c r="J4365" s="134"/>
      <c r="K4365" s="135" t="s">
        <v>2977</v>
      </c>
    </row>
    <row r="4366" spans="1:11" hidden="1" x14ac:dyDescent="0.25">
      <c r="A4366" s="128" t="s">
        <v>9935</v>
      </c>
      <c r="B4366" s="129" t="s">
        <v>9936</v>
      </c>
      <c r="C4366" s="130" t="s">
        <v>18</v>
      </c>
      <c r="D4366" s="130">
        <v>0</v>
      </c>
      <c r="E4366" s="131" t="s">
        <v>13</v>
      </c>
      <c r="F4366" s="132" t="str">
        <f t="shared" si="206"/>
        <v/>
      </c>
      <c r="G4366" s="133">
        <f>IF($K4366="Padrão",BDI!$B$17,IF($K4366="Diferenciado",BDI!$E$17,0))</f>
        <v>0.26419999999999999</v>
      </c>
      <c r="H4366" s="131" t="str">
        <f t="shared" si="204"/>
        <v/>
      </c>
      <c r="I4366" s="132" t="str">
        <f t="shared" si="205"/>
        <v/>
      </c>
      <c r="J4366" s="134"/>
      <c r="K4366" s="135" t="s">
        <v>2979</v>
      </c>
    </row>
    <row r="4367" spans="1:11" hidden="1" x14ac:dyDescent="0.25">
      <c r="A4367" s="128" t="s">
        <v>9937</v>
      </c>
      <c r="B4367" s="129" t="s">
        <v>9938</v>
      </c>
      <c r="C4367" s="130" t="s">
        <v>18</v>
      </c>
      <c r="D4367" s="130">
        <v>0</v>
      </c>
      <c r="E4367" s="131" t="s">
        <v>13</v>
      </c>
      <c r="F4367" s="132" t="str">
        <f t="shared" si="206"/>
        <v/>
      </c>
      <c r="G4367" s="133">
        <f>IF($K4367="Padrão",BDI!$B$17,IF($K4367="Diferenciado",BDI!$E$17,0))</f>
        <v>0.26419999999999999</v>
      </c>
      <c r="H4367" s="131" t="str">
        <f t="shared" si="204"/>
        <v/>
      </c>
      <c r="I4367" s="132" t="str">
        <f t="shared" si="205"/>
        <v/>
      </c>
      <c r="J4367" s="134"/>
      <c r="K4367" s="135" t="s">
        <v>2979</v>
      </c>
    </row>
    <row r="4368" spans="1:11" hidden="1" x14ac:dyDescent="0.25">
      <c r="A4368" s="177" t="s">
        <v>2468</v>
      </c>
      <c r="B4368" s="129" t="s">
        <v>9939</v>
      </c>
      <c r="C4368" s="130" t="s">
        <v>18</v>
      </c>
      <c r="D4368" s="130">
        <v>0</v>
      </c>
      <c r="E4368" s="131">
        <f ca="1">OFFSET(INDEX(Composições!A:H,MATCH(Orçamentária!A4368,Composições!A:A,0),8),2,0)</f>
        <v>116.42249999999999</v>
      </c>
      <c r="F4368" s="132">
        <f t="shared" ca="1" si="206"/>
        <v>0</v>
      </c>
      <c r="G4368" s="133">
        <f>IF($K4368="Padrão",BDI!$B$17,IF($K4368="Diferenciado",BDI!$E$17,0))</f>
        <v>0.26419999999999999</v>
      </c>
      <c r="H4368" s="131">
        <f t="shared" ca="1" si="204"/>
        <v>147.18</v>
      </c>
      <c r="I4368" s="132">
        <f t="shared" ca="1" si="205"/>
        <v>0</v>
      </c>
      <c r="J4368" s="134"/>
      <c r="K4368" s="135" t="s">
        <v>2979</v>
      </c>
    </row>
    <row r="4369" spans="1:11" hidden="1" x14ac:dyDescent="0.25">
      <c r="A4369" s="177" t="s">
        <v>2469</v>
      </c>
      <c r="B4369" s="129" t="s">
        <v>9940</v>
      </c>
      <c r="C4369" s="130" t="s">
        <v>18</v>
      </c>
      <c r="D4369" s="130">
        <v>0</v>
      </c>
      <c r="E4369" s="131">
        <f ca="1">OFFSET(INDEX(Composições!A:H,MATCH(Orçamentária!A4369,Composições!A:A,0),8),2,0)</f>
        <v>151.75300000000001</v>
      </c>
      <c r="F4369" s="132">
        <f t="shared" ca="1" si="206"/>
        <v>0</v>
      </c>
      <c r="G4369" s="133">
        <f>IF($K4369="Padrão",BDI!$B$17,IF($K4369="Diferenciado",BDI!$E$17,0))</f>
        <v>0.26419999999999999</v>
      </c>
      <c r="H4369" s="131">
        <f t="shared" ca="1" si="204"/>
        <v>191.85</v>
      </c>
      <c r="I4369" s="132">
        <f t="shared" ca="1" si="205"/>
        <v>0</v>
      </c>
      <c r="J4369" s="134"/>
      <c r="K4369" s="135" t="s">
        <v>2979</v>
      </c>
    </row>
    <row r="4370" spans="1:11" hidden="1" x14ac:dyDescent="0.25">
      <c r="A4370" s="128" t="s">
        <v>9941</v>
      </c>
      <c r="B4370" s="129" t="s">
        <v>9942</v>
      </c>
      <c r="C4370" s="130" t="s">
        <v>18</v>
      </c>
      <c r="D4370" s="130">
        <v>0</v>
      </c>
      <c r="E4370" s="131" t="s">
        <v>13</v>
      </c>
      <c r="F4370" s="132" t="str">
        <f t="shared" si="206"/>
        <v/>
      </c>
      <c r="G4370" s="133">
        <f>IF($K4370="Padrão",BDI!$B$17,IF($K4370="Diferenciado",BDI!$E$17,0))</f>
        <v>0.26419999999999999</v>
      </c>
      <c r="H4370" s="131" t="str">
        <f t="shared" si="204"/>
        <v/>
      </c>
      <c r="I4370" s="132" t="str">
        <f t="shared" si="205"/>
        <v/>
      </c>
      <c r="J4370" s="134"/>
      <c r="K4370" s="135" t="s">
        <v>2979</v>
      </c>
    </row>
    <row r="4371" spans="1:11" hidden="1" x14ac:dyDescent="0.25">
      <c r="A4371" s="177" t="s">
        <v>2471</v>
      </c>
      <c r="B4371" s="129" t="s">
        <v>9943</v>
      </c>
      <c r="C4371" s="130" t="s">
        <v>18</v>
      </c>
      <c r="D4371" s="130">
        <v>0</v>
      </c>
      <c r="E4371" s="131">
        <f ca="1">OFFSET(INDEX(Composições!A:H,MATCH(Orçamentária!A4371,Composições!A:A,0),8),2,0)</f>
        <v>0</v>
      </c>
      <c r="F4371" s="132">
        <f t="shared" ca="1" si="206"/>
        <v>0</v>
      </c>
      <c r="G4371" s="133">
        <f>IF($K4371="Padrão",BDI!$B$17,IF($K4371="Diferenciado",BDI!$E$17,0))</f>
        <v>0.26419999999999999</v>
      </c>
      <c r="H4371" s="131">
        <f t="shared" ca="1" si="204"/>
        <v>0</v>
      </c>
      <c r="I4371" s="132">
        <f t="shared" ca="1" si="205"/>
        <v>0</v>
      </c>
      <c r="J4371" s="134"/>
      <c r="K4371" s="135" t="s">
        <v>2979</v>
      </c>
    </row>
    <row r="4372" spans="1:11" hidden="1" x14ac:dyDescent="0.25">
      <c r="A4372" s="177" t="s">
        <v>2470</v>
      </c>
      <c r="B4372" s="129" t="s">
        <v>9944</v>
      </c>
      <c r="C4372" s="130" t="s">
        <v>18</v>
      </c>
      <c r="D4372" s="130">
        <v>0</v>
      </c>
      <c r="E4372" s="131">
        <f ca="1">OFFSET(INDEX(Composições!A:H,MATCH(Orçamentária!A4372,Composições!A:A,0),8),2,0)</f>
        <v>14.078999999999999</v>
      </c>
      <c r="F4372" s="132">
        <f t="shared" ca="1" si="206"/>
        <v>0</v>
      </c>
      <c r="G4372" s="133">
        <f>IF($K4372="Padrão",BDI!$B$17,IF($K4372="Diferenciado",BDI!$E$17,0))</f>
        <v>0.26419999999999999</v>
      </c>
      <c r="H4372" s="131">
        <f t="shared" ca="1" si="204"/>
        <v>17.8</v>
      </c>
      <c r="I4372" s="132">
        <f t="shared" ca="1" si="205"/>
        <v>0</v>
      </c>
      <c r="J4372" s="134"/>
      <c r="K4372" s="135" t="s">
        <v>2979</v>
      </c>
    </row>
    <row r="4373" spans="1:11" hidden="1" x14ac:dyDescent="0.25">
      <c r="A4373" s="177" t="s">
        <v>2473</v>
      </c>
      <c r="B4373" s="129" t="s">
        <v>9945</v>
      </c>
      <c r="C4373" s="130" t="s">
        <v>18</v>
      </c>
      <c r="D4373" s="130">
        <v>0</v>
      </c>
      <c r="E4373" s="131">
        <f ca="1">OFFSET(INDEX(Composições!A:H,MATCH(Orçamentária!A4373,Composições!A:A,0),8),2,0)</f>
        <v>18.962</v>
      </c>
      <c r="F4373" s="132">
        <f t="shared" ca="1" si="206"/>
        <v>0</v>
      </c>
      <c r="G4373" s="133">
        <f>IF($K4373="Padrão",BDI!$B$17,IF($K4373="Diferenciado",BDI!$E$17,0))</f>
        <v>0.26419999999999999</v>
      </c>
      <c r="H4373" s="131">
        <f t="shared" ca="1" si="204"/>
        <v>23.97</v>
      </c>
      <c r="I4373" s="132">
        <f t="shared" ca="1" si="205"/>
        <v>0</v>
      </c>
      <c r="J4373" s="134"/>
      <c r="K4373" s="135" t="s">
        <v>2979</v>
      </c>
    </row>
    <row r="4374" spans="1:11" ht="25.5" hidden="1" x14ac:dyDescent="0.25">
      <c r="A4374" s="177" t="s">
        <v>2474</v>
      </c>
      <c r="B4374" s="129" t="s">
        <v>2475</v>
      </c>
      <c r="C4374" s="130" t="s">
        <v>18</v>
      </c>
      <c r="D4374" s="130">
        <v>0</v>
      </c>
      <c r="E4374" s="131">
        <f ca="1">OFFSET(INDEX(Composições!A:H,MATCH(Orçamentária!A4374,Composições!A:A,0),8),2,0)</f>
        <v>0</v>
      </c>
      <c r="F4374" s="132">
        <f t="shared" ca="1" si="206"/>
        <v>0</v>
      </c>
      <c r="G4374" s="133">
        <f>IF($K4374="Padrão",BDI!$B$17,IF($K4374="Diferenciado",BDI!$E$17,0))</f>
        <v>0.26419999999999999</v>
      </c>
      <c r="H4374" s="131">
        <f t="shared" ca="1" si="204"/>
        <v>0</v>
      </c>
      <c r="I4374" s="132">
        <f t="shared" ca="1" si="205"/>
        <v>0</v>
      </c>
      <c r="J4374" s="134"/>
      <c r="K4374" s="135" t="s">
        <v>2979</v>
      </c>
    </row>
    <row r="4375" spans="1:11" ht="25.5" hidden="1" x14ac:dyDescent="0.25">
      <c r="A4375" s="177" t="s">
        <v>2476</v>
      </c>
      <c r="B4375" s="129" t="s">
        <v>2477</v>
      </c>
      <c r="C4375" s="130" t="s">
        <v>18</v>
      </c>
      <c r="D4375" s="130">
        <v>0</v>
      </c>
      <c r="E4375" s="131">
        <f ca="1">OFFSET(INDEX(Composições!A:H,MATCH(Orçamentária!A4375,Composições!A:A,0),8),2,0)</f>
        <v>0</v>
      </c>
      <c r="F4375" s="132">
        <f t="shared" ca="1" si="206"/>
        <v>0</v>
      </c>
      <c r="G4375" s="133">
        <f>IF($K4375="Padrão",BDI!$B$17,IF($K4375="Diferenciado",BDI!$E$17,0))</f>
        <v>0.26419999999999999</v>
      </c>
      <c r="H4375" s="131">
        <f t="shared" ca="1" si="204"/>
        <v>0</v>
      </c>
      <c r="I4375" s="132">
        <f t="shared" ca="1" si="205"/>
        <v>0</v>
      </c>
      <c r="J4375" s="134"/>
      <c r="K4375" s="135" t="s">
        <v>2979</v>
      </c>
    </row>
    <row r="4376" spans="1:11" hidden="1" x14ac:dyDescent="0.25">
      <c r="A4376" s="177" t="s">
        <v>2478</v>
      </c>
      <c r="B4376" s="129" t="s">
        <v>9946</v>
      </c>
      <c r="C4376" s="130" t="s">
        <v>18</v>
      </c>
      <c r="D4376" s="130">
        <v>0</v>
      </c>
      <c r="E4376" s="131">
        <f ca="1">OFFSET(INDEX(Composições!A:H,MATCH(Orçamentária!A4376,Composições!A:A,0),8),2,0)</f>
        <v>129.95049999999998</v>
      </c>
      <c r="F4376" s="132">
        <f t="shared" ca="1" si="206"/>
        <v>0</v>
      </c>
      <c r="G4376" s="133">
        <f>IF($K4376="Padrão",BDI!$B$17,IF($K4376="Diferenciado",BDI!$E$17,0))</f>
        <v>0.26419999999999999</v>
      </c>
      <c r="H4376" s="131">
        <f t="shared" ca="1" si="204"/>
        <v>164.28</v>
      </c>
      <c r="I4376" s="132">
        <f t="shared" ca="1" si="205"/>
        <v>0</v>
      </c>
      <c r="J4376" s="134"/>
      <c r="K4376" s="135" t="s">
        <v>2979</v>
      </c>
    </row>
    <row r="4377" spans="1:11" hidden="1" x14ac:dyDescent="0.25">
      <c r="A4377" s="177" t="s">
        <v>2479</v>
      </c>
      <c r="B4377" s="129" t="s">
        <v>2480</v>
      </c>
      <c r="C4377" s="130" t="s">
        <v>18</v>
      </c>
      <c r="D4377" s="130">
        <v>0</v>
      </c>
      <c r="E4377" s="131">
        <f ca="1">OFFSET(INDEX(Composições!A:H,MATCH(Orçamentária!A4377,Composições!A:A,0),8),2,0)</f>
        <v>0</v>
      </c>
      <c r="F4377" s="132">
        <f t="shared" ca="1" si="206"/>
        <v>0</v>
      </c>
      <c r="G4377" s="133">
        <f>IF($K4377="Padrão",BDI!$B$17,IF($K4377="Diferenciado",BDI!$E$17,0))</f>
        <v>0.26419999999999999</v>
      </c>
      <c r="H4377" s="131">
        <f t="shared" ca="1" si="204"/>
        <v>0</v>
      </c>
      <c r="I4377" s="132">
        <f t="shared" ca="1" si="205"/>
        <v>0</v>
      </c>
      <c r="J4377" s="134"/>
      <c r="K4377" s="135" t="s">
        <v>2979</v>
      </c>
    </row>
    <row r="4378" spans="1:11" hidden="1" x14ac:dyDescent="0.25">
      <c r="A4378" s="177" t="s">
        <v>2481</v>
      </c>
      <c r="B4378" s="129" t="s">
        <v>9947</v>
      </c>
      <c r="C4378" s="130" t="s">
        <v>18</v>
      </c>
      <c r="D4378" s="130">
        <v>0</v>
      </c>
      <c r="E4378" s="131">
        <f ca="1">OFFSET(INDEX(Composições!A:H,MATCH(Orçamentária!A4378,Composições!A:A,0),8),2,0)</f>
        <v>71.572999999999993</v>
      </c>
      <c r="F4378" s="132">
        <f t="shared" ca="1" si="206"/>
        <v>0</v>
      </c>
      <c r="G4378" s="133">
        <f>IF($K4378="Padrão",BDI!$B$17,IF($K4378="Diferenciado",BDI!$E$17,0))</f>
        <v>0.26419999999999999</v>
      </c>
      <c r="H4378" s="131">
        <f t="shared" ca="1" si="204"/>
        <v>90.48</v>
      </c>
      <c r="I4378" s="132">
        <f t="shared" ca="1" si="205"/>
        <v>0</v>
      </c>
      <c r="J4378" s="134"/>
      <c r="K4378" s="135" t="s">
        <v>2979</v>
      </c>
    </row>
    <row r="4379" spans="1:11" hidden="1" x14ac:dyDescent="0.25">
      <c r="A4379" s="177" t="s">
        <v>2482</v>
      </c>
      <c r="B4379" s="129" t="s">
        <v>9948</v>
      </c>
      <c r="C4379" s="130" t="s">
        <v>18</v>
      </c>
      <c r="D4379" s="130">
        <v>0</v>
      </c>
      <c r="E4379" s="131">
        <f ca="1">OFFSET(INDEX(Composições!A:H,MATCH(Orçamentária!A4379,Composições!A:A,0),8),2,0)</f>
        <v>19.323</v>
      </c>
      <c r="F4379" s="132">
        <f t="shared" ca="1" si="206"/>
        <v>0</v>
      </c>
      <c r="G4379" s="133">
        <f>IF($K4379="Padrão",BDI!$B$17,IF($K4379="Diferenciado",BDI!$E$17,0))</f>
        <v>0.26419999999999999</v>
      </c>
      <c r="H4379" s="131">
        <f t="shared" ca="1" si="204"/>
        <v>24.43</v>
      </c>
      <c r="I4379" s="132">
        <f t="shared" ca="1" si="205"/>
        <v>0</v>
      </c>
      <c r="J4379" s="134"/>
      <c r="K4379" s="135" t="s">
        <v>2979</v>
      </c>
    </row>
    <row r="4380" spans="1:11" hidden="1" x14ac:dyDescent="0.25">
      <c r="A4380" s="177" t="s">
        <v>2483</v>
      </c>
      <c r="B4380" s="129" t="s">
        <v>9949</v>
      </c>
      <c r="C4380" s="130" t="s">
        <v>18</v>
      </c>
      <c r="D4380" s="130">
        <v>0</v>
      </c>
      <c r="E4380" s="131">
        <f ca="1">OFFSET(INDEX(Composições!A:H,MATCH(Orçamentária!A4380,Composições!A:A,0),8),2,0)</f>
        <v>5.1869999999999994</v>
      </c>
      <c r="F4380" s="132">
        <f t="shared" ca="1" si="206"/>
        <v>0</v>
      </c>
      <c r="G4380" s="133">
        <f>IF($K4380="Padrão",BDI!$B$17,IF($K4380="Diferenciado",BDI!$E$17,0))</f>
        <v>0.26419999999999999</v>
      </c>
      <c r="H4380" s="131">
        <f t="shared" ca="1" si="204"/>
        <v>6.56</v>
      </c>
      <c r="I4380" s="132">
        <f t="shared" ca="1" si="205"/>
        <v>0</v>
      </c>
      <c r="J4380" s="134"/>
      <c r="K4380" s="135" t="s">
        <v>2979</v>
      </c>
    </row>
    <row r="4381" spans="1:11" hidden="1" x14ac:dyDescent="0.25">
      <c r="A4381" s="177" t="s">
        <v>2484</v>
      </c>
      <c r="B4381" s="129" t="s">
        <v>9950</v>
      </c>
      <c r="C4381" s="130" t="s">
        <v>18</v>
      </c>
      <c r="D4381" s="130">
        <v>0</v>
      </c>
      <c r="E4381" s="131">
        <f ca="1">OFFSET(INDEX(Composições!A:H,MATCH(Orçamentária!A4381,Composições!A:A,0),8),2,0)</f>
        <v>11.875</v>
      </c>
      <c r="F4381" s="132">
        <f t="shared" ca="1" si="206"/>
        <v>0</v>
      </c>
      <c r="G4381" s="133">
        <f>IF($K4381="Padrão",BDI!$B$17,IF($K4381="Diferenciado",BDI!$E$17,0))</f>
        <v>0.26419999999999999</v>
      </c>
      <c r="H4381" s="131">
        <f t="shared" ca="1" si="204"/>
        <v>15.01</v>
      </c>
      <c r="I4381" s="132">
        <f t="shared" ca="1" si="205"/>
        <v>0</v>
      </c>
      <c r="J4381" s="134"/>
      <c r="K4381" s="135" t="s">
        <v>2979</v>
      </c>
    </row>
    <row r="4382" spans="1:11" hidden="1" x14ac:dyDescent="0.25">
      <c r="A4382" s="177" t="s">
        <v>2485</v>
      </c>
      <c r="B4382" s="129" t="s">
        <v>9951</v>
      </c>
      <c r="C4382" s="130" t="s">
        <v>18</v>
      </c>
      <c r="D4382" s="130">
        <v>0</v>
      </c>
      <c r="E4382" s="131">
        <f ca="1">OFFSET(INDEX(Composições!A:H,MATCH(Orçamentária!A4382,Composições!A:A,0),8),2,0)</f>
        <v>24.775999999999996</v>
      </c>
      <c r="F4382" s="132">
        <f t="shared" ca="1" si="206"/>
        <v>0</v>
      </c>
      <c r="G4382" s="133">
        <f>IF($K4382="Padrão",BDI!$B$17,IF($K4382="Diferenciado",BDI!$E$17,0))</f>
        <v>0.26419999999999999</v>
      </c>
      <c r="H4382" s="131">
        <f t="shared" ca="1" si="204"/>
        <v>31.32</v>
      </c>
      <c r="I4382" s="132">
        <f t="shared" ca="1" si="205"/>
        <v>0</v>
      </c>
      <c r="J4382" s="134"/>
      <c r="K4382" s="135" t="s">
        <v>2979</v>
      </c>
    </row>
    <row r="4383" spans="1:11" hidden="1" x14ac:dyDescent="0.25">
      <c r="A4383" s="177" t="s">
        <v>2486</v>
      </c>
      <c r="B4383" s="129" t="s">
        <v>9952</v>
      </c>
      <c r="C4383" s="130" t="s">
        <v>18</v>
      </c>
      <c r="D4383" s="130">
        <v>0</v>
      </c>
      <c r="E4383" s="131">
        <f ca="1">OFFSET(INDEX(Composições!A:H,MATCH(Orçamentária!A4383,Composições!A:A,0),8),2,0)</f>
        <v>24.0825</v>
      </c>
      <c r="F4383" s="132">
        <f t="shared" ca="1" si="206"/>
        <v>0</v>
      </c>
      <c r="G4383" s="133">
        <f>IF($K4383="Padrão",BDI!$B$17,IF($K4383="Diferenciado",BDI!$E$17,0))</f>
        <v>0.26419999999999999</v>
      </c>
      <c r="H4383" s="131">
        <f t="shared" ca="1" si="204"/>
        <v>30.45</v>
      </c>
      <c r="I4383" s="132">
        <f t="shared" ca="1" si="205"/>
        <v>0</v>
      </c>
      <c r="J4383" s="134"/>
      <c r="K4383" s="135" t="s">
        <v>2979</v>
      </c>
    </row>
    <row r="4384" spans="1:11" hidden="1" x14ac:dyDescent="0.25">
      <c r="A4384" s="177" t="s">
        <v>2487</v>
      </c>
      <c r="B4384" s="129" t="s">
        <v>2488</v>
      </c>
      <c r="C4384" s="130" t="s">
        <v>18</v>
      </c>
      <c r="D4384" s="130">
        <v>0</v>
      </c>
      <c r="E4384" s="131">
        <f ca="1">OFFSET(INDEX(Composições!A:H,MATCH(Orçamentária!A4384,Composições!A:A,0),8),2,0)</f>
        <v>37.043015600000004</v>
      </c>
      <c r="F4384" s="132">
        <f t="shared" ca="1" si="206"/>
        <v>0</v>
      </c>
      <c r="G4384" s="133">
        <f>IF($K4384="Padrão",BDI!$B$17,IF($K4384="Diferenciado",BDI!$E$17,0))</f>
        <v>0.26419999999999999</v>
      </c>
      <c r="H4384" s="131">
        <f t="shared" ca="1" si="204"/>
        <v>46.83</v>
      </c>
      <c r="I4384" s="132">
        <f t="shared" ca="1" si="205"/>
        <v>0</v>
      </c>
      <c r="J4384" s="134"/>
      <c r="K4384" s="135" t="s">
        <v>2979</v>
      </c>
    </row>
    <row r="4385" spans="1:11" hidden="1" x14ac:dyDescent="0.25">
      <c r="A4385" s="177" t="s">
        <v>2489</v>
      </c>
      <c r="B4385" s="129" t="s">
        <v>9953</v>
      </c>
      <c r="C4385" s="130" t="s">
        <v>18</v>
      </c>
      <c r="D4385" s="130">
        <v>0</v>
      </c>
      <c r="E4385" s="131">
        <f ca="1">OFFSET(INDEX(Composições!A:H,MATCH(Orçamentária!A4385,Composições!A:A,0),8),2,0)</f>
        <v>9.2624999999999993</v>
      </c>
      <c r="F4385" s="132">
        <f t="shared" ca="1" si="206"/>
        <v>0</v>
      </c>
      <c r="G4385" s="133">
        <f>IF($K4385="Padrão",BDI!$B$17,IF($K4385="Diferenciado",BDI!$E$17,0))</f>
        <v>0.26419999999999999</v>
      </c>
      <c r="H4385" s="131">
        <f t="shared" ca="1" si="204"/>
        <v>11.71</v>
      </c>
      <c r="I4385" s="132">
        <f t="shared" ca="1" si="205"/>
        <v>0</v>
      </c>
      <c r="J4385" s="134"/>
      <c r="K4385" s="135" t="s">
        <v>2979</v>
      </c>
    </row>
    <row r="4386" spans="1:11" hidden="1" x14ac:dyDescent="0.25">
      <c r="A4386" s="128" t="s">
        <v>9954</v>
      </c>
      <c r="B4386" s="129" t="s">
        <v>9955</v>
      </c>
      <c r="C4386" s="130" t="s">
        <v>18</v>
      </c>
      <c r="D4386" s="130">
        <v>0</v>
      </c>
      <c r="E4386" s="131" t="s">
        <v>13</v>
      </c>
      <c r="F4386" s="132" t="str">
        <f t="shared" si="206"/>
        <v/>
      </c>
      <c r="G4386" s="133">
        <f>IF($K4386="Padrão",BDI!$B$17,IF($K4386="Diferenciado",BDI!$E$17,0))</f>
        <v>0.26419999999999999</v>
      </c>
      <c r="H4386" s="131" t="str">
        <f t="shared" si="204"/>
        <v/>
      </c>
      <c r="I4386" s="132" t="str">
        <f t="shared" si="205"/>
        <v/>
      </c>
      <c r="J4386" s="134"/>
      <c r="K4386" s="135" t="s">
        <v>2979</v>
      </c>
    </row>
    <row r="4387" spans="1:11" hidden="1" x14ac:dyDescent="0.25">
      <c r="A4387" s="128" t="s">
        <v>9956</v>
      </c>
      <c r="B4387" s="129" t="s">
        <v>9957</v>
      </c>
      <c r="C4387" s="130" t="s">
        <v>18</v>
      </c>
      <c r="D4387" s="130">
        <v>0</v>
      </c>
      <c r="E4387" s="131" t="s">
        <v>13</v>
      </c>
      <c r="F4387" s="132" t="str">
        <f t="shared" si="206"/>
        <v/>
      </c>
      <c r="G4387" s="133">
        <f>IF($K4387="Padrão",BDI!$B$17,IF($K4387="Diferenciado",BDI!$E$17,0))</f>
        <v>0.26419999999999999</v>
      </c>
      <c r="H4387" s="131" t="str">
        <f t="shared" si="204"/>
        <v/>
      </c>
      <c r="I4387" s="132" t="str">
        <f t="shared" si="205"/>
        <v/>
      </c>
      <c r="J4387" s="134"/>
      <c r="K4387" s="135" t="s">
        <v>2979</v>
      </c>
    </row>
    <row r="4388" spans="1:11" hidden="1" x14ac:dyDescent="0.25">
      <c r="A4388" s="177" t="s">
        <v>2490</v>
      </c>
      <c r="B4388" s="129" t="s">
        <v>2491</v>
      </c>
      <c r="C4388" s="130" t="s">
        <v>18</v>
      </c>
      <c r="D4388" s="130">
        <v>0</v>
      </c>
      <c r="E4388" s="131">
        <f ca="1">OFFSET(INDEX(Composições!A:H,MATCH(Orçamentária!A4388,Composições!A:A,0),8),2,0)</f>
        <v>0</v>
      </c>
      <c r="F4388" s="132">
        <f t="shared" ca="1" si="206"/>
        <v>0</v>
      </c>
      <c r="G4388" s="133">
        <f>IF($K4388="Padrão",BDI!$B$17,IF($K4388="Diferenciado",BDI!$E$17,0))</f>
        <v>0.26419999999999999</v>
      </c>
      <c r="H4388" s="131">
        <f t="shared" ca="1" si="204"/>
        <v>0</v>
      </c>
      <c r="I4388" s="132">
        <f t="shared" ca="1" si="205"/>
        <v>0</v>
      </c>
      <c r="J4388" s="134"/>
      <c r="K4388" s="135" t="s">
        <v>2979</v>
      </c>
    </row>
    <row r="4389" spans="1:11" ht="25.5" x14ac:dyDescent="0.25">
      <c r="A4389" s="128" t="s">
        <v>9958</v>
      </c>
      <c r="B4389" s="129" t="s">
        <v>9959</v>
      </c>
      <c r="C4389" s="130" t="s">
        <v>18</v>
      </c>
      <c r="D4389" s="130">
        <v>3</v>
      </c>
      <c r="E4389" s="176">
        <v>19.600000000000001</v>
      </c>
      <c r="F4389" s="132">
        <f t="shared" si="206"/>
        <v>58.800000000000004</v>
      </c>
      <c r="G4389" s="133">
        <f>IF($K4389="Padrão",BDI!$B$17,IF($K4389="Diferenciado",BDI!$E$17,0))</f>
        <v>0.18609999999999999</v>
      </c>
      <c r="H4389" s="131">
        <f t="shared" si="204"/>
        <v>23.25</v>
      </c>
      <c r="I4389" s="132">
        <f t="shared" si="205"/>
        <v>69.75</v>
      </c>
      <c r="J4389" s="134"/>
      <c r="K4389" s="135" t="s">
        <v>2977</v>
      </c>
    </row>
    <row r="4390" spans="1:11" hidden="1" x14ac:dyDescent="0.25">
      <c r="A4390" s="177" t="s">
        <v>2492</v>
      </c>
      <c r="B4390" s="129" t="s">
        <v>9960</v>
      </c>
      <c r="C4390" s="130" t="s">
        <v>18</v>
      </c>
      <c r="D4390" s="130">
        <v>0</v>
      </c>
      <c r="E4390" s="131">
        <f ca="1">OFFSET(INDEX(Composições!A:H,MATCH(Orçamentária!A4390,Composições!A:A,0),8),2,0)</f>
        <v>156.33199999999999</v>
      </c>
      <c r="F4390" s="132">
        <f t="shared" ca="1" si="206"/>
        <v>0</v>
      </c>
      <c r="G4390" s="133">
        <f>IF($K4390="Padrão",BDI!$B$17,IF($K4390="Diferenciado",BDI!$E$17,0))</f>
        <v>0.26419999999999999</v>
      </c>
      <c r="H4390" s="131">
        <f t="shared" ca="1" si="204"/>
        <v>197.63</v>
      </c>
      <c r="I4390" s="132">
        <f t="shared" ca="1" si="205"/>
        <v>0</v>
      </c>
      <c r="J4390" s="134"/>
      <c r="K4390" s="135" t="s">
        <v>2979</v>
      </c>
    </row>
    <row r="4391" spans="1:11" hidden="1" x14ac:dyDescent="0.25">
      <c r="A4391" s="177" t="s">
        <v>2493</v>
      </c>
      <c r="B4391" s="129" t="s">
        <v>9961</v>
      </c>
      <c r="C4391" s="130" t="s">
        <v>18</v>
      </c>
      <c r="D4391" s="130">
        <v>0</v>
      </c>
      <c r="E4391" s="131">
        <f ca="1">OFFSET(INDEX(Composições!A:H,MATCH(Orçamentária!A4391,Composições!A:A,0),8),2,0)</f>
        <v>146.49950000000001</v>
      </c>
      <c r="F4391" s="132">
        <f t="shared" ca="1" si="206"/>
        <v>0</v>
      </c>
      <c r="G4391" s="133">
        <f>IF($K4391="Padrão",BDI!$B$17,IF($K4391="Diferenciado",BDI!$E$17,0))</f>
        <v>0.26419999999999999</v>
      </c>
      <c r="H4391" s="131">
        <f t="shared" ca="1" si="204"/>
        <v>185.2</v>
      </c>
      <c r="I4391" s="132">
        <f t="shared" ca="1" si="205"/>
        <v>0</v>
      </c>
      <c r="J4391" s="134"/>
      <c r="K4391" s="135" t="s">
        <v>2979</v>
      </c>
    </row>
    <row r="4392" spans="1:11" hidden="1" x14ac:dyDescent="0.25">
      <c r="A4392" s="177" t="s">
        <v>2494</v>
      </c>
      <c r="B4392" s="129" t="s">
        <v>9962</v>
      </c>
      <c r="C4392" s="130" t="s">
        <v>18</v>
      </c>
      <c r="D4392" s="130">
        <v>0</v>
      </c>
      <c r="E4392" s="131">
        <f ca="1">OFFSET(INDEX(Composições!A:H,MATCH(Orçamentária!A4392,Composições!A:A,0),8),2,0)</f>
        <v>423.17749999999995</v>
      </c>
      <c r="F4392" s="132">
        <f t="shared" ca="1" si="206"/>
        <v>0</v>
      </c>
      <c r="G4392" s="133">
        <f>IF($K4392="Padrão",BDI!$B$17,IF($K4392="Diferenciado",BDI!$E$17,0))</f>
        <v>0.26419999999999999</v>
      </c>
      <c r="H4392" s="131">
        <f t="shared" ca="1" si="204"/>
        <v>534.98</v>
      </c>
      <c r="I4392" s="132">
        <f t="shared" ca="1" si="205"/>
        <v>0</v>
      </c>
      <c r="J4392" s="134"/>
      <c r="K4392" s="135" t="s">
        <v>2979</v>
      </c>
    </row>
    <row r="4393" spans="1:11" hidden="1" x14ac:dyDescent="0.25">
      <c r="A4393" s="177" t="s">
        <v>2495</v>
      </c>
      <c r="B4393" s="129" t="s">
        <v>9963</v>
      </c>
      <c r="C4393" s="130" t="s">
        <v>18</v>
      </c>
      <c r="D4393" s="130">
        <v>0</v>
      </c>
      <c r="E4393" s="131">
        <f ca="1">OFFSET(INDEX(Composições!A:H,MATCH(Orçamentária!A4393,Composições!A:A,0),8),2,0)</f>
        <v>83.457499999999996</v>
      </c>
      <c r="F4393" s="132">
        <f t="shared" ca="1" si="206"/>
        <v>0</v>
      </c>
      <c r="G4393" s="133">
        <f>IF($K4393="Padrão",BDI!$B$17,IF($K4393="Diferenciado",BDI!$E$17,0))</f>
        <v>0.26419999999999999</v>
      </c>
      <c r="H4393" s="131">
        <f t="shared" ca="1" si="204"/>
        <v>105.51</v>
      </c>
      <c r="I4393" s="132">
        <f t="shared" ca="1" si="205"/>
        <v>0</v>
      </c>
      <c r="J4393" s="134"/>
      <c r="K4393" s="135" t="s">
        <v>2979</v>
      </c>
    </row>
    <row r="4394" spans="1:11" hidden="1" x14ac:dyDescent="0.25">
      <c r="A4394" s="177" t="s">
        <v>2496</v>
      </c>
      <c r="B4394" s="129" t="s">
        <v>9964</v>
      </c>
      <c r="C4394" s="130" t="s">
        <v>18</v>
      </c>
      <c r="D4394" s="130">
        <v>0</v>
      </c>
      <c r="E4394" s="131">
        <f ca="1">OFFSET(INDEX(Composições!A:H,MATCH(Orçamentária!A4394,Composições!A:A,0),8),2,0)</f>
        <v>580.12699999999995</v>
      </c>
      <c r="F4394" s="132">
        <f t="shared" ca="1" si="206"/>
        <v>0</v>
      </c>
      <c r="G4394" s="133">
        <f>IF($K4394="Padrão",BDI!$B$17,IF($K4394="Diferenciado",BDI!$E$17,0))</f>
        <v>0.26419999999999999</v>
      </c>
      <c r="H4394" s="131">
        <f t="shared" ca="1" si="204"/>
        <v>733.4</v>
      </c>
      <c r="I4394" s="132">
        <f t="shared" ca="1" si="205"/>
        <v>0</v>
      </c>
      <c r="J4394" s="134"/>
      <c r="K4394" s="135" t="s">
        <v>2979</v>
      </c>
    </row>
    <row r="4395" spans="1:11" hidden="1" x14ac:dyDescent="0.25">
      <c r="A4395" s="177" t="s">
        <v>2497</v>
      </c>
      <c r="B4395" s="129" t="s">
        <v>9965</v>
      </c>
      <c r="C4395" s="130" t="s">
        <v>18</v>
      </c>
      <c r="D4395" s="130">
        <v>0</v>
      </c>
      <c r="E4395" s="131">
        <f ca="1">OFFSET(INDEX(Composições!A:H,MATCH(Orçamentária!A4395,Composições!A:A,0),8),2,0)</f>
        <v>303.31599999999997</v>
      </c>
      <c r="F4395" s="132">
        <f t="shared" ca="1" si="206"/>
        <v>0</v>
      </c>
      <c r="G4395" s="133">
        <f>IF($K4395="Padrão",BDI!$B$17,IF($K4395="Diferenciado",BDI!$E$17,0))</f>
        <v>0.26419999999999999</v>
      </c>
      <c r="H4395" s="131">
        <f t="shared" ca="1" si="204"/>
        <v>383.45</v>
      </c>
      <c r="I4395" s="132">
        <f t="shared" ca="1" si="205"/>
        <v>0</v>
      </c>
      <c r="J4395" s="134"/>
      <c r="K4395" s="135" t="s">
        <v>2979</v>
      </c>
    </row>
    <row r="4396" spans="1:11" hidden="1" x14ac:dyDescent="0.25">
      <c r="A4396" s="177" t="s">
        <v>2498</v>
      </c>
      <c r="B4396" s="129" t="s">
        <v>9966</v>
      </c>
      <c r="C4396" s="130" t="s">
        <v>18</v>
      </c>
      <c r="D4396" s="130">
        <v>0</v>
      </c>
      <c r="E4396" s="131">
        <f ca="1">OFFSET(INDEX(Composições!A:H,MATCH(Orçamentária!A4396,Composições!A:A,0),8),2,0)</f>
        <v>271.41499999999996</v>
      </c>
      <c r="F4396" s="132">
        <f t="shared" ca="1" si="206"/>
        <v>0</v>
      </c>
      <c r="G4396" s="133">
        <f>IF($K4396="Padrão",BDI!$B$17,IF($K4396="Diferenciado",BDI!$E$17,0))</f>
        <v>0.26419999999999999</v>
      </c>
      <c r="H4396" s="131">
        <f t="shared" ca="1" si="204"/>
        <v>343.12</v>
      </c>
      <c r="I4396" s="132">
        <f t="shared" ca="1" si="205"/>
        <v>0</v>
      </c>
      <c r="J4396" s="134"/>
      <c r="K4396" s="135" t="s">
        <v>2979</v>
      </c>
    </row>
    <row r="4397" spans="1:11" hidden="1" x14ac:dyDescent="0.25">
      <c r="A4397" s="177" t="s">
        <v>2499</v>
      </c>
      <c r="B4397" s="129" t="s">
        <v>9967</v>
      </c>
      <c r="C4397" s="130" t="s">
        <v>18</v>
      </c>
      <c r="D4397" s="130">
        <v>0</v>
      </c>
      <c r="E4397" s="131">
        <f ca="1">OFFSET(INDEX(Composições!A:H,MATCH(Orçamentária!A4397,Composições!A:A,0),8),2,0)</f>
        <v>110.06699999999999</v>
      </c>
      <c r="F4397" s="132">
        <f t="shared" ca="1" si="206"/>
        <v>0</v>
      </c>
      <c r="G4397" s="133">
        <f>IF($K4397="Padrão",BDI!$B$17,IF($K4397="Diferenciado",BDI!$E$17,0))</f>
        <v>0.26419999999999999</v>
      </c>
      <c r="H4397" s="131">
        <f t="shared" ca="1" si="204"/>
        <v>139.15</v>
      </c>
      <c r="I4397" s="132">
        <f t="shared" ca="1" si="205"/>
        <v>0</v>
      </c>
      <c r="J4397" s="134"/>
      <c r="K4397" s="135" t="s">
        <v>2979</v>
      </c>
    </row>
    <row r="4398" spans="1:11" hidden="1" x14ac:dyDescent="0.25">
      <c r="A4398" s="177" t="s">
        <v>2500</v>
      </c>
      <c r="B4398" s="129" t="s">
        <v>9968</v>
      </c>
      <c r="C4398" s="130" t="s">
        <v>18</v>
      </c>
      <c r="D4398" s="130">
        <v>0</v>
      </c>
      <c r="E4398" s="131">
        <f ca="1">OFFSET(INDEX(Composições!A:H,MATCH(Orçamentária!A4398,Composições!A:A,0),8),2,0)</f>
        <v>181.298</v>
      </c>
      <c r="F4398" s="132">
        <f t="shared" ca="1" si="206"/>
        <v>0</v>
      </c>
      <c r="G4398" s="133">
        <f>IF($K4398="Padrão",BDI!$B$17,IF($K4398="Diferenciado",BDI!$E$17,0))</f>
        <v>0.26419999999999999</v>
      </c>
      <c r="H4398" s="131">
        <f t="shared" ca="1" si="204"/>
        <v>229.2</v>
      </c>
      <c r="I4398" s="132">
        <f t="shared" ca="1" si="205"/>
        <v>0</v>
      </c>
      <c r="J4398" s="134"/>
      <c r="K4398" s="135" t="s">
        <v>2979</v>
      </c>
    </row>
    <row r="4399" spans="1:11" hidden="1" x14ac:dyDescent="0.25">
      <c r="A4399" s="177" t="s">
        <v>2501</v>
      </c>
      <c r="B4399" s="129" t="s">
        <v>9969</v>
      </c>
      <c r="C4399" s="130" t="s">
        <v>18</v>
      </c>
      <c r="D4399" s="130">
        <v>0</v>
      </c>
      <c r="E4399" s="131">
        <f ca="1">OFFSET(INDEX(Composições!A:H,MATCH(Orçamentária!A4399,Composições!A:A,0),8),2,0)</f>
        <v>607.69599999999991</v>
      </c>
      <c r="F4399" s="132">
        <f t="shared" ca="1" si="206"/>
        <v>0</v>
      </c>
      <c r="G4399" s="133">
        <f>IF($K4399="Padrão",BDI!$B$17,IF($K4399="Diferenciado",BDI!$E$17,0))</f>
        <v>0.26419999999999999</v>
      </c>
      <c r="H4399" s="131">
        <f t="shared" ca="1" si="204"/>
        <v>768.25</v>
      </c>
      <c r="I4399" s="132">
        <f t="shared" ca="1" si="205"/>
        <v>0</v>
      </c>
      <c r="J4399" s="134"/>
      <c r="K4399" s="135" t="s">
        <v>2979</v>
      </c>
    </row>
    <row r="4400" spans="1:11" hidden="1" x14ac:dyDescent="0.25">
      <c r="A4400" s="177" t="s">
        <v>2502</v>
      </c>
      <c r="B4400" s="129" t="s">
        <v>9970</v>
      </c>
      <c r="C4400" s="130" t="s">
        <v>18</v>
      </c>
      <c r="D4400" s="130">
        <v>0</v>
      </c>
      <c r="E4400" s="131">
        <f ca="1">OFFSET(INDEX(Composições!A:H,MATCH(Orçamentária!A4400,Composições!A:A,0),8),2,0)</f>
        <v>839.36299999999994</v>
      </c>
      <c r="F4400" s="132">
        <f t="shared" ca="1" si="206"/>
        <v>0</v>
      </c>
      <c r="G4400" s="133">
        <f>IF($K4400="Padrão",BDI!$B$17,IF($K4400="Diferenciado",BDI!$E$17,0))</f>
        <v>0.26419999999999999</v>
      </c>
      <c r="H4400" s="131">
        <f t="shared" ca="1" si="204"/>
        <v>1061.1199999999999</v>
      </c>
      <c r="I4400" s="132">
        <f t="shared" ca="1" si="205"/>
        <v>0</v>
      </c>
      <c r="J4400" s="134"/>
      <c r="K4400" s="135" t="s">
        <v>2979</v>
      </c>
    </row>
    <row r="4401" spans="1:11" hidden="1" x14ac:dyDescent="0.25">
      <c r="A4401" s="177" t="s">
        <v>2503</v>
      </c>
      <c r="B4401" s="129" t="s">
        <v>9971</v>
      </c>
      <c r="C4401" s="130" t="s">
        <v>18</v>
      </c>
      <c r="D4401" s="130">
        <v>0</v>
      </c>
      <c r="E4401" s="131">
        <f ca="1">OFFSET(INDEX(Composições!A:H,MATCH(Orçamentária!A4401,Composições!A:A,0),8),2,0)</f>
        <v>1301.8514999999998</v>
      </c>
      <c r="F4401" s="132">
        <f t="shared" ca="1" si="206"/>
        <v>0</v>
      </c>
      <c r="G4401" s="133">
        <f>IF($K4401="Padrão",BDI!$B$17,IF($K4401="Diferenciado",BDI!$E$17,0))</f>
        <v>0.26419999999999999</v>
      </c>
      <c r="H4401" s="131">
        <f t="shared" ca="1" si="204"/>
        <v>1645.8</v>
      </c>
      <c r="I4401" s="132">
        <f t="shared" ca="1" si="205"/>
        <v>0</v>
      </c>
      <c r="J4401" s="134"/>
      <c r="K4401" s="135" t="s">
        <v>2979</v>
      </c>
    </row>
    <row r="4402" spans="1:11" hidden="1" x14ac:dyDescent="0.25">
      <c r="A4402" s="177" t="s">
        <v>2504</v>
      </c>
      <c r="B4402" s="129" t="s">
        <v>9972</v>
      </c>
      <c r="C4402" s="130" t="s">
        <v>18</v>
      </c>
      <c r="D4402" s="130">
        <v>0</v>
      </c>
      <c r="E4402" s="131">
        <f ca="1">OFFSET(INDEX(Composições!A:H,MATCH(Orçamentária!A4402,Composições!A:A,0),8),2,0)</f>
        <v>161.48099999999999</v>
      </c>
      <c r="F4402" s="132">
        <f t="shared" ca="1" si="206"/>
        <v>0</v>
      </c>
      <c r="G4402" s="133">
        <f>IF($K4402="Padrão",BDI!$B$17,IF($K4402="Diferenciado",BDI!$E$17,0))</f>
        <v>0.26419999999999999</v>
      </c>
      <c r="H4402" s="131">
        <f t="shared" ca="1" si="204"/>
        <v>204.14</v>
      </c>
      <c r="I4402" s="132">
        <f t="shared" ca="1" si="205"/>
        <v>0</v>
      </c>
      <c r="J4402" s="134"/>
      <c r="K4402" s="135" t="s">
        <v>2979</v>
      </c>
    </row>
    <row r="4403" spans="1:11" hidden="1" x14ac:dyDescent="0.25">
      <c r="A4403" s="177" t="s">
        <v>2505</v>
      </c>
      <c r="B4403" s="129" t="s">
        <v>9973</v>
      </c>
      <c r="C4403" s="130" t="s">
        <v>18</v>
      </c>
      <c r="D4403" s="130">
        <v>0</v>
      </c>
      <c r="E4403" s="131">
        <f ca="1">OFFSET(INDEX(Composições!A:H,MATCH(Orçamentária!A4403,Composições!A:A,0),8),2,0)</f>
        <v>140.16299999999998</v>
      </c>
      <c r="F4403" s="132">
        <f t="shared" ca="1" si="206"/>
        <v>0</v>
      </c>
      <c r="G4403" s="133">
        <f>IF($K4403="Padrão",BDI!$B$17,IF($K4403="Diferenciado",BDI!$E$17,0))</f>
        <v>0.26419999999999999</v>
      </c>
      <c r="H4403" s="131">
        <f t="shared" ca="1" si="204"/>
        <v>177.19</v>
      </c>
      <c r="I4403" s="132">
        <f t="shared" ca="1" si="205"/>
        <v>0</v>
      </c>
      <c r="J4403" s="134"/>
      <c r="K4403" s="135" t="s">
        <v>2979</v>
      </c>
    </row>
    <row r="4404" spans="1:11" hidden="1" x14ac:dyDescent="0.25">
      <c r="A4404" s="177" t="s">
        <v>2506</v>
      </c>
      <c r="B4404" s="129" t="s">
        <v>9974</v>
      </c>
      <c r="C4404" s="130" t="s">
        <v>18</v>
      </c>
      <c r="D4404" s="130">
        <v>0</v>
      </c>
      <c r="E4404" s="131">
        <f ca="1">OFFSET(INDEX(Composições!A:H,MATCH(Orçamentária!A4404,Composições!A:A,0),8),2,0)</f>
        <v>80.132499999999993</v>
      </c>
      <c r="F4404" s="132">
        <f t="shared" ca="1" si="206"/>
        <v>0</v>
      </c>
      <c r="G4404" s="133">
        <f>IF($K4404="Padrão",BDI!$B$17,IF($K4404="Diferenciado",BDI!$E$17,0))</f>
        <v>0.26419999999999999</v>
      </c>
      <c r="H4404" s="131">
        <f t="shared" ca="1" si="204"/>
        <v>101.3</v>
      </c>
      <c r="I4404" s="132">
        <f t="shared" ca="1" si="205"/>
        <v>0</v>
      </c>
      <c r="J4404" s="134"/>
      <c r="K4404" s="135" t="s">
        <v>2979</v>
      </c>
    </row>
    <row r="4405" spans="1:11" hidden="1" x14ac:dyDescent="0.25">
      <c r="A4405" s="177" t="s">
        <v>2507</v>
      </c>
      <c r="B4405" s="129" t="s">
        <v>9975</v>
      </c>
      <c r="C4405" s="130" t="s">
        <v>18</v>
      </c>
      <c r="D4405" s="130">
        <v>0</v>
      </c>
      <c r="E4405" s="131">
        <f ca="1">OFFSET(INDEX(Composições!A:H,MATCH(Orçamentária!A4405,Composições!A:A,0),8),2,0)</f>
        <v>93.43249999999999</v>
      </c>
      <c r="F4405" s="132">
        <f t="shared" ca="1" si="206"/>
        <v>0</v>
      </c>
      <c r="G4405" s="133">
        <f>IF($K4405="Padrão",BDI!$B$17,IF($K4405="Diferenciado",BDI!$E$17,0))</f>
        <v>0.26419999999999999</v>
      </c>
      <c r="H4405" s="131">
        <f t="shared" ca="1" si="204"/>
        <v>118.12</v>
      </c>
      <c r="I4405" s="132">
        <f t="shared" ca="1" si="205"/>
        <v>0</v>
      </c>
      <c r="J4405" s="134"/>
      <c r="K4405" s="135" t="s">
        <v>2979</v>
      </c>
    </row>
    <row r="4406" spans="1:11" hidden="1" x14ac:dyDescent="0.25">
      <c r="A4406" s="177" t="s">
        <v>2508</v>
      </c>
      <c r="B4406" s="129" t="s">
        <v>9976</v>
      </c>
      <c r="C4406" s="130" t="s">
        <v>18</v>
      </c>
      <c r="D4406" s="130">
        <v>0</v>
      </c>
      <c r="E4406" s="131">
        <f ca="1">OFFSET(INDEX(Composições!A:H,MATCH(Orçamentária!A4406,Composições!A:A,0),8),2,0)</f>
        <v>85.509500000000003</v>
      </c>
      <c r="F4406" s="132">
        <f t="shared" ca="1" si="206"/>
        <v>0</v>
      </c>
      <c r="G4406" s="133">
        <f>IF($K4406="Padrão",BDI!$B$17,IF($K4406="Diferenciado",BDI!$E$17,0))</f>
        <v>0.26419999999999999</v>
      </c>
      <c r="H4406" s="131">
        <f t="shared" ca="1" si="204"/>
        <v>108.1</v>
      </c>
      <c r="I4406" s="132">
        <f t="shared" ca="1" si="205"/>
        <v>0</v>
      </c>
      <c r="J4406" s="134"/>
      <c r="K4406" s="135" t="s">
        <v>2979</v>
      </c>
    </row>
    <row r="4407" spans="1:11" ht="25.5" hidden="1" x14ac:dyDescent="0.25">
      <c r="A4407" s="128" t="s">
        <v>9977</v>
      </c>
      <c r="B4407" s="129" t="s">
        <v>9978</v>
      </c>
      <c r="C4407" s="130" t="s">
        <v>18</v>
      </c>
      <c r="D4407" s="130">
        <v>0</v>
      </c>
      <c r="E4407" s="131" t="s">
        <v>13</v>
      </c>
      <c r="F4407" s="132" t="str">
        <f t="shared" si="206"/>
        <v/>
      </c>
      <c r="G4407" s="133">
        <f>IF($K4407="Padrão",BDI!$B$17,IF($K4407="Diferenciado",BDI!$E$17,0))</f>
        <v>0.26419999999999999</v>
      </c>
      <c r="H4407" s="131" t="str">
        <f t="shared" si="204"/>
        <v/>
      </c>
      <c r="I4407" s="132" t="str">
        <f t="shared" si="205"/>
        <v/>
      </c>
      <c r="J4407" s="134"/>
      <c r="K4407" s="135" t="s">
        <v>2979</v>
      </c>
    </row>
    <row r="4408" spans="1:11" ht="25.5" hidden="1" x14ac:dyDescent="0.25">
      <c r="A4408" s="128" t="s">
        <v>9979</v>
      </c>
      <c r="B4408" s="129" t="s">
        <v>9980</v>
      </c>
      <c r="C4408" s="130" t="s">
        <v>18</v>
      </c>
      <c r="D4408" s="130">
        <v>0</v>
      </c>
      <c r="E4408" s="131" t="s">
        <v>13</v>
      </c>
      <c r="F4408" s="132" t="str">
        <f t="shared" si="206"/>
        <v/>
      </c>
      <c r="G4408" s="133">
        <f>IF($K4408="Padrão",BDI!$B$17,IF($K4408="Diferenciado",BDI!$E$17,0))</f>
        <v>0.26419999999999999</v>
      </c>
      <c r="H4408" s="131" t="str">
        <f t="shared" si="204"/>
        <v/>
      </c>
      <c r="I4408" s="132" t="str">
        <f t="shared" si="205"/>
        <v/>
      </c>
      <c r="J4408" s="134"/>
      <c r="K4408" s="135" t="s">
        <v>2979</v>
      </c>
    </row>
    <row r="4409" spans="1:11" ht="25.5" hidden="1" x14ac:dyDescent="0.25">
      <c r="A4409" s="128" t="s">
        <v>9981</v>
      </c>
      <c r="B4409" s="129" t="s">
        <v>9982</v>
      </c>
      <c r="C4409" s="130" t="s">
        <v>18</v>
      </c>
      <c r="D4409" s="130">
        <v>0</v>
      </c>
      <c r="E4409" s="131" t="s">
        <v>13</v>
      </c>
      <c r="F4409" s="132" t="str">
        <f t="shared" si="206"/>
        <v/>
      </c>
      <c r="G4409" s="133">
        <f>IF($K4409="Padrão",BDI!$B$17,IF($K4409="Diferenciado",BDI!$E$17,0))</f>
        <v>0.26419999999999999</v>
      </c>
      <c r="H4409" s="131" t="str">
        <f t="shared" si="204"/>
        <v/>
      </c>
      <c r="I4409" s="132" t="str">
        <f t="shared" si="205"/>
        <v/>
      </c>
      <c r="J4409" s="134"/>
      <c r="K4409" s="135" t="s">
        <v>2979</v>
      </c>
    </row>
    <row r="4410" spans="1:11" ht="25.5" hidden="1" x14ac:dyDescent="0.25">
      <c r="A4410" s="128" t="s">
        <v>9983</v>
      </c>
      <c r="B4410" s="129" t="s">
        <v>9984</v>
      </c>
      <c r="C4410" s="130" t="s">
        <v>18</v>
      </c>
      <c r="D4410" s="130">
        <v>0</v>
      </c>
      <c r="E4410" s="131" t="s">
        <v>13</v>
      </c>
      <c r="F4410" s="132" t="str">
        <f t="shared" si="206"/>
        <v/>
      </c>
      <c r="G4410" s="133">
        <f>IF($K4410="Padrão",BDI!$B$17,IF($K4410="Diferenciado",BDI!$E$17,0))</f>
        <v>0.26419999999999999</v>
      </c>
      <c r="H4410" s="131" t="str">
        <f t="shared" si="204"/>
        <v/>
      </c>
      <c r="I4410" s="132" t="str">
        <f t="shared" si="205"/>
        <v/>
      </c>
      <c r="J4410" s="134"/>
      <c r="K4410" s="135" t="s">
        <v>2979</v>
      </c>
    </row>
    <row r="4411" spans="1:11" ht="25.5" hidden="1" x14ac:dyDescent="0.25">
      <c r="A4411" s="128" t="s">
        <v>9985</v>
      </c>
      <c r="B4411" s="129" t="s">
        <v>9986</v>
      </c>
      <c r="C4411" s="130" t="s">
        <v>18</v>
      </c>
      <c r="D4411" s="130">
        <v>0</v>
      </c>
      <c r="E4411" s="131" t="s">
        <v>13</v>
      </c>
      <c r="F4411" s="132" t="str">
        <f t="shared" si="206"/>
        <v/>
      </c>
      <c r="G4411" s="133">
        <f>IF($K4411="Padrão",BDI!$B$17,IF($K4411="Diferenciado",BDI!$E$17,0))</f>
        <v>0.26419999999999999</v>
      </c>
      <c r="H4411" s="131" t="str">
        <f t="shared" si="204"/>
        <v/>
      </c>
      <c r="I4411" s="132" t="str">
        <f t="shared" si="205"/>
        <v/>
      </c>
      <c r="J4411" s="134"/>
      <c r="K4411" s="135" t="s">
        <v>2979</v>
      </c>
    </row>
    <row r="4412" spans="1:11" ht="25.5" hidden="1" x14ac:dyDescent="0.25">
      <c r="A4412" s="128" t="s">
        <v>9987</v>
      </c>
      <c r="B4412" s="129" t="s">
        <v>9988</v>
      </c>
      <c r="C4412" s="130" t="s">
        <v>18</v>
      </c>
      <c r="D4412" s="130">
        <v>0</v>
      </c>
      <c r="E4412" s="131" t="s">
        <v>13</v>
      </c>
      <c r="F4412" s="132" t="str">
        <f t="shared" si="206"/>
        <v/>
      </c>
      <c r="G4412" s="133">
        <f>IF($K4412="Padrão",BDI!$B$17,IF($K4412="Diferenciado",BDI!$E$17,0))</f>
        <v>0.26419999999999999</v>
      </c>
      <c r="H4412" s="131" t="str">
        <f t="shared" si="204"/>
        <v/>
      </c>
      <c r="I4412" s="132" t="str">
        <f t="shared" si="205"/>
        <v/>
      </c>
      <c r="J4412" s="134"/>
      <c r="K4412" s="135" t="s">
        <v>2979</v>
      </c>
    </row>
    <row r="4413" spans="1:11" ht="25.5" hidden="1" x14ac:dyDescent="0.25">
      <c r="A4413" s="128" t="s">
        <v>9989</v>
      </c>
      <c r="B4413" s="129" t="s">
        <v>9990</v>
      </c>
      <c r="C4413" s="130" t="s">
        <v>18</v>
      </c>
      <c r="D4413" s="130">
        <v>0</v>
      </c>
      <c r="E4413" s="131" t="s">
        <v>13</v>
      </c>
      <c r="F4413" s="132" t="str">
        <f t="shared" si="206"/>
        <v/>
      </c>
      <c r="G4413" s="133">
        <f>IF($K4413="Padrão",BDI!$B$17,IF($K4413="Diferenciado",BDI!$E$17,0))</f>
        <v>0.26419999999999999</v>
      </c>
      <c r="H4413" s="131" t="str">
        <f t="shared" si="204"/>
        <v/>
      </c>
      <c r="I4413" s="132" t="str">
        <f t="shared" si="205"/>
        <v/>
      </c>
      <c r="J4413" s="134"/>
      <c r="K4413" s="135" t="s">
        <v>2979</v>
      </c>
    </row>
    <row r="4414" spans="1:11" ht="25.5" hidden="1" x14ac:dyDescent="0.25">
      <c r="A4414" s="128" t="s">
        <v>9991</v>
      </c>
      <c r="B4414" s="129" t="s">
        <v>9992</v>
      </c>
      <c r="C4414" s="130" t="s">
        <v>18</v>
      </c>
      <c r="D4414" s="130">
        <v>0</v>
      </c>
      <c r="E4414" s="131" t="s">
        <v>13</v>
      </c>
      <c r="F4414" s="132" t="str">
        <f t="shared" si="206"/>
        <v/>
      </c>
      <c r="G4414" s="133">
        <f>IF($K4414="Padrão",BDI!$B$17,IF($K4414="Diferenciado",BDI!$E$17,0))</f>
        <v>0.26419999999999999</v>
      </c>
      <c r="H4414" s="131" t="str">
        <f t="shared" si="204"/>
        <v/>
      </c>
      <c r="I4414" s="132" t="str">
        <f t="shared" si="205"/>
        <v/>
      </c>
      <c r="J4414" s="134"/>
      <c r="K4414" s="135" t="s">
        <v>2979</v>
      </c>
    </row>
    <row r="4415" spans="1:11" ht="25.5" hidden="1" x14ac:dyDescent="0.25">
      <c r="A4415" s="128" t="s">
        <v>9993</v>
      </c>
      <c r="B4415" s="129" t="s">
        <v>9994</v>
      </c>
      <c r="C4415" s="130" t="s">
        <v>18</v>
      </c>
      <c r="D4415" s="130">
        <v>0</v>
      </c>
      <c r="E4415" s="131" t="s">
        <v>13</v>
      </c>
      <c r="F4415" s="132" t="str">
        <f t="shared" si="206"/>
        <v/>
      </c>
      <c r="G4415" s="133">
        <f>IF($K4415="Padrão",BDI!$B$17,IF($K4415="Diferenciado",BDI!$E$17,0))</f>
        <v>0.26419999999999999</v>
      </c>
      <c r="H4415" s="131" t="str">
        <f t="shared" si="204"/>
        <v/>
      </c>
      <c r="I4415" s="132" t="str">
        <f t="shared" si="205"/>
        <v/>
      </c>
      <c r="J4415" s="134"/>
      <c r="K4415" s="135" t="s">
        <v>2979</v>
      </c>
    </row>
    <row r="4416" spans="1:11" ht="25.5" hidden="1" x14ac:dyDescent="0.25">
      <c r="A4416" s="128" t="s">
        <v>9995</v>
      </c>
      <c r="B4416" s="129" t="s">
        <v>9996</v>
      </c>
      <c r="C4416" s="130" t="s">
        <v>18</v>
      </c>
      <c r="D4416" s="130">
        <v>0</v>
      </c>
      <c r="E4416" s="131" t="s">
        <v>13</v>
      </c>
      <c r="F4416" s="132" t="str">
        <f t="shared" si="206"/>
        <v/>
      </c>
      <c r="G4416" s="133">
        <f>IF($K4416="Padrão",BDI!$B$17,IF($K4416="Diferenciado",BDI!$E$17,0))</f>
        <v>0.26419999999999999</v>
      </c>
      <c r="H4416" s="131" t="str">
        <f t="shared" si="204"/>
        <v/>
      </c>
      <c r="I4416" s="132" t="str">
        <f t="shared" si="205"/>
        <v/>
      </c>
      <c r="J4416" s="134"/>
      <c r="K4416" s="135" t="s">
        <v>2979</v>
      </c>
    </row>
    <row r="4417" spans="1:11" ht="25.5" hidden="1" x14ac:dyDescent="0.25">
      <c r="A4417" s="128" t="s">
        <v>9997</v>
      </c>
      <c r="B4417" s="129" t="s">
        <v>9998</v>
      </c>
      <c r="C4417" s="130" t="s">
        <v>18</v>
      </c>
      <c r="D4417" s="130">
        <v>0</v>
      </c>
      <c r="E4417" s="131" t="s">
        <v>13</v>
      </c>
      <c r="F4417" s="132" t="str">
        <f t="shared" si="206"/>
        <v/>
      </c>
      <c r="G4417" s="133">
        <f>IF($K4417="Padrão",BDI!$B$17,IF($K4417="Diferenciado",BDI!$E$17,0))</f>
        <v>0.26419999999999999</v>
      </c>
      <c r="H4417" s="131" t="str">
        <f t="shared" si="204"/>
        <v/>
      </c>
      <c r="I4417" s="132" t="str">
        <f t="shared" si="205"/>
        <v/>
      </c>
      <c r="J4417" s="134"/>
      <c r="K4417" s="135" t="s">
        <v>2979</v>
      </c>
    </row>
    <row r="4418" spans="1:11" hidden="1" x14ac:dyDescent="0.25">
      <c r="A4418" s="177" t="s">
        <v>2509</v>
      </c>
      <c r="B4418" s="129" t="s">
        <v>9999</v>
      </c>
      <c r="C4418" s="130" t="s">
        <v>18</v>
      </c>
      <c r="D4418" s="130">
        <v>0</v>
      </c>
      <c r="E4418" s="131">
        <f ca="1">OFFSET(INDEX(Composições!A:H,MATCH(Orçamentária!A4418,Composições!A:A,0),8),2,0)</f>
        <v>6.4504999999999999</v>
      </c>
      <c r="F4418" s="132">
        <f t="shared" ca="1" si="206"/>
        <v>0</v>
      </c>
      <c r="G4418" s="133">
        <f>IF($K4418="Padrão",BDI!$B$17,IF($K4418="Diferenciado",BDI!$E$17,0))</f>
        <v>0.26419999999999999</v>
      </c>
      <c r="H4418" s="131">
        <f t="shared" ca="1" si="204"/>
        <v>8.15</v>
      </c>
      <c r="I4418" s="132">
        <f t="shared" ca="1" si="205"/>
        <v>0</v>
      </c>
      <c r="J4418" s="134"/>
      <c r="K4418" s="135" t="s">
        <v>2979</v>
      </c>
    </row>
    <row r="4419" spans="1:11" hidden="1" x14ac:dyDescent="0.25">
      <c r="A4419" s="177" t="s">
        <v>2510</v>
      </c>
      <c r="B4419" s="129" t="s">
        <v>10000</v>
      </c>
      <c r="C4419" s="130" t="s">
        <v>18</v>
      </c>
      <c r="D4419" s="130">
        <v>0</v>
      </c>
      <c r="E4419" s="131">
        <f ca="1">OFFSET(INDEX(Composições!A:H,MATCH(Orçamentária!A4419,Composições!A:A,0),8),2,0)</f>
        <v>18.391999999999999</v>
      </c>
      <c r="F4419" s="132">
        <f t="shared" ca="1" si="206"/>
        <v>0</v>
      </c>
      <c r="G4419" s="133">
        <f>IF($K4419="Padrão",BDI!$B$17,IF($K4419="Diferenciado",BDI!$E$17,0))</f>
        <v>0.26419999999999999</v>
      </c>
      <c r="H4419" s="131">
        <f t="shared" ca="1" si="204"/>
        <v>23.25</v>
      </c>
      <c r="I4419" s="132">
        <f t="shared" ca="1" si="205"/>
        <v>0</v>
      </c>
      <c r="J4419" s="134"/>
      <c r="K4419" s="135" t="s">
        <v>2979</v>
      </c>
    </row>
    <row r="4420" spans="1:11" hidden="1" x14ac:dyDescent="0.25">
      <c r="A4420" s="177" t="s">
        <v>2511</v>
      </c>
      <c r="B4420" s="129" t="s">
        <v>10001</v>
      </c>
      <c r="C4420" s="130" t="s">
        <v>18</v>
      </c>
      <c r="D4420" s="130">
        <v>0</v>
      </c>
      <c r="E4420" s="131">
        <f ca="1">OFFSET(INDEX(Composições!A:H,MATCH(Orçamentária!A4420,Composições!A:A,0),8),2,0)</f>
        <v>13.413999999999998</v>
      </c>
      <c r="F4420" s="132">
        <f t="shared" ca="1" si="206"/>
        <v>0</v>
      </c>
      <c r="G4420" s="133">
        <f>IF($K4420="Padrão",BDI!$B$17,IF($K4420="Diferenciado",BDI!$E$17,0))</f>
        <v>0.26419999999999999</v>
      </c>
      <c r="H4420" s="131">
        <f t="shared" ca="1" si="204"/>
        <v>16.96</v>
      </c>
      <c r="I4420" s="132">
        <f t="shared" ca="1" si="205"/>
        <v>0</v>
      </c>
      <c r="J4420" s="134"/>
      <c r="K4420" s="135" t="s">
        <v>2979</v>
      </c>
    </row>
    <row r="4421" spans="1:11" hidden="1" x14ac:dyDescent="0.25">
      <c r="A4421" s="177" t="s">
        <v>2512</v>
      </c>
      <c r="B4421" s="129" t="s">
        <v>10002</v>
      </c>
      <c r="C4421" s="130" t="s">
        <v>18</v>
      </c>
      <c r="D4421" s="130">
        <v>0</v>
      </c>
      <c r="E4421" s="131">
        <f ca="1">OFFSET(INDEX(Composições!A:H,MATCH(Orçamentária!A4421,Composições!A:A,0),8),2,0)</f>
        <v>14.9245</v>
      </c>
      <c r="F4421" s="132">
        <f t="shared" ca="1" si="206"/>
        <v>0</v>
      </c>
      <c r="G4421" s="133">
        <f>IF($K4421="Padrão",BDI!$B$17,IF($K4421="Diferenciado",BDI!$E$17,0))</f>
        <v>0.26419999999999999</v>
      </c>
      <c r="H4421" s="131">
        <f t="shared" ca="1" si="204"/>
        <v>18.87</v>
      </c>
      <c r="I4421" s="132">
        <f t="shared" ca="1" si="205"/>
        <v>0</v>
      </c>
      <c r="J4421" s="134"/>
      <c r="K4421" s="135" t="s">
        <v>2979</v>
      </c>
    </row>
    <row r="4422" spans="1:11" hidden="1" x14ac:dyDescent="0.25">
      <c r="A4422" s="177" t="s">
        <v>2513</v>
      </c>
      <c r="B4422" s="129" t="s">
        <v>10003</v>
      </c>
      <c r="C4422" s="130" t="s">
        <v>18</v>
      </c>
      <c r="D4422" s="130">
        <v>0</v>
      </c>
      <c r="E4422" s="131">
        <f ca="1">OFFSET(INDEX(Composições!A:H,MATCH(Orçamentária!A4422,Composições!A:A,0),8),2,0)</f>
        <v>24.966000000000001</v>
      </c>
      <c r="F4422" s="132">
        <f t="shared" ca="1" si="206"/>
        <v>0</v>
      </c>
      <c r="G4422" s="133">
        <f>IF($K4422="Padrão",BDI!$B$17,IF($K4422="Diferenciado",BDI!$E$17,0))</f>
        <v>0.26419999999999999</v>
      </c>
      <c r="H4422" s="131">
        <f t="shared" ref="H4422:H4485" ca="1" si="207">IF(ISNUMBER(E4422),ROUND(E4422*(1+G4422),2),"")</f>
        <v>31.56</v>
      </c>
      <c r="I4422" s="132">
        <f t="shared" ref="I4422:I4485" ca="1" si="208">IF(ISNUMBER(E4422),ROUND(H4422*D4422,2),"")</f>
        <v>0</v>
      </c>
      <c r="J4422" s="134"/>
      <c r="K4422" s="135" t="s">
        <v>2979</v>
      </c>
    </row>
    <row r="4423" spans="1:11" hidden="1" x14ac:dyDescent="0.25">
      <c r="A4423" s="177" t="s">
        <v>2514</v>
      </c>
      <c r="B4423" s="129" t="s">
        <v>10004</v>
      </c>
      <c r="C4423" s="130" t="s">
        <v>18</v>
      </c>
      <c r="D4423" s="130">
        <v>0</v>
      </c>
      <c r="E4423" s="131">
        <f ca="1">OFFSET(INDEX(Composições!A:H,MATCH(Orçamentária!A4423,Composições!A:A,0),8),2,0)</f>
        <v>40.735999999999997</v>
      </c>
      <c r="F4423" s="132">
        <f t="shared" ref="F4423:F4486" ca="1" si="209">IF(ISNUMBER(E4423),D4423*E4423,"")</f>
        <v>0</v>
      </c>
      <c r="G4423" s="133">
        <f>IF($K4423="Padrão",BDI!$B$17,IF($K4423="Diferenciado",BDI!$E$17,0))</f>
        <v>0.26419999999999999</v>
      </c>
      <c r="H4423" s="131">
        <f t="shared" ca="1" si="207"/>
        <v>51.5</v>
      </c>
      <c r="I4423" s="132">
        <f t="shared" ca="1" si="208"/>
        <v>0</v>
      </c>
      <c r="J4423" s="134"/>
      <c r="K4423" s="135" t="s">
        <v>2979</v>
      </c>
    </row>
    <row r="4424" spans="1:11" hidden="1" x14ac:dyDescent="0.25">
      <c r="A4424" s="177" t="s">
        <v>2515</v>
      </c>
      <c r="B4424" s="129" t="s">
        <v>10005</v>
      </c>
      <c r="C4424" s="130" t="s">
        <v>18</v>
      </c>
      <c r="D4424" s="130">
        <v>0</v>
      </c>
      <c r="E4424" s="131">
        <f ca="1">OFFSET(INDEX(Composições!A:H,MATCH(Orçamentária!A4424,Composições!A:A,0),8),2,0)</f>
        <v>54.396999999999998</v>
      </c>
      <c r="F4424" s="132">
        <f t="shared" ca="1" si="209"/>
        <v>0</v>
      </c>
      <c r="G4424" s="133">
        <f>IF($K4424="Padrão",BDI!$B$17,IF($K4424="Diferenciado",BDI!$E$17,0))</f>
        <v>0.26419999999999999</v>
      </c>
      <c r="H4424" s="131">
        <f t="shared" ca="1" si="207"/>
        <v>68.77</v>
      </c>
      <c r="I4424" s="132">
        <f t="shared" ca="1" si="208"/>
        <v>0</v>
      </c>
      <c r="J4424" s="134"/>
      <c r="K4424" s="135" t="s">
        <v>2979</v>
      </c>
    </row>
    <row r="4425" spans="1:11" hidden="1" x14ac:dyDescent="0.25">
      <c r="A4425" s="177" t="s">
        <v>2516</v>
      </c>
      <c r="B4425" s="129" t="s">
        <v>10006</v>
      </c>
      <c r="C4425" s="130" t="s">
        <v>18</v>
      </c>
      <c r="D4425" s="130">
        <v>0</v>
      </c>
      <c r="E4425" s="131">
        <f ca="1">OFFSET(INDEX(Composições!A:H,MATCH(Orçamentária!A4425,Composições!A:A,0),8),2,0)</f>
        <v>87.409499999999994</v>
      </c>
      <c r="F4425" s="132">
        <f t="shared" ca="1" si="209"/>
        <v>0</v>
      </c>
      <c r="G4425" s="133">
        <f>IF($K4425="Padrão",BDI!$B$17,IF($K4425="Diferenciado",BDI!$E$17,0))</f>
        <v>0.26419999999999999</v>
      </c>
      <c r="H4425" s="131">
        <f t="shared" ca="1" si="207"/>
        <v>110.5</v>
      </c>
      <c r="I4425" s="132">
        <f t="shared" ca="1" si="208"/>
        <v>0</v>
      </c>
      <c r="J4425" s="134"/>
      <c r="K4425" s="135" t="s">
        <v>2979</v>
      </c>
    </row>
    <row r="4426" spans="1:11" hidden="1" x14ac:dyDescent="0.25">
      <c r="A4426" s="177" t="s">
        <v>2517</v>
      </c>
      <c r="B4426" s="129" t="s">
        <v>10007</v>
      </c>
      <c r="C4426" s="130" t="s">
        <v>18</v>
      </c>
      <c r="D4426" s="130">
        <v>0</v>
      </c>
      <c r="E4426" s="131">
        <f ca="1">OFFSET(INDEX(Composições!A:H,MATCH(Orçamentária!A4426,Composições!A:A,0),8),2,0)</f>
        <v>19.664999999999999</v>
      </c>
      <c r="F4426" s="132">
        <f t="shared" ca="1" si="209"/>
        <v>0</v>
      </c>
      <c r="G4426" s="133">
        <f>IF($K4426="Padrão",BDI!$B$17,IF($K4426="Diferenciado",BDI!$E$17,0))</f>
        <v>0.26419999999999999</v>
      </c>
      <c r="H4426" s="131">
        <f t="shared" ca="1" si="207"/>
        <v>24.86</v>
      </c>
      <c r="I4426" s="132">
        <f t="shared" ca="1" si="208"/>
        <v>0</v>
      </c>
      <c r="J4426" s="134"/>
      <c r="K4426" s="135" t="s">
        <v>2979</v>
      </c>
    </row>
    <row r="4427" spans="1:11" hidden="1" x14ac:dyDescent="0.25">
      <c r="A4427" s="177" t="s">
        <v>2518</v>
      </c>
      <c r="B4427" s="129" t="s">
        <v>10008</v>
      </c>
      <c r="C4427" s="130" t="s">
        <v>18</v>
      </c>
      <c r="D4427" s="130">
        <v>0</v>
      </c>
      <c r="E4427" s="131">
        <f ca="1">OFFSET(INDEX(Composições!A:H,MATCH(Orçamentária!A4427,Composições!A:A,0),8),2,0)</f>
        <v>25.317499999999999</v>
      </c>
      <c r="F4427" s="132">
        <f t="shared" ca="1" si="209"/>
        <v>0</v>
      </c>
      <c r="G4427" s="133">
        <f>IF($K4427="Padrão",BDI!$B$17,IF($K4427="Diferenciado",BDI!$E$17,0))</f>
        <v>0.26419999999999999</v>
      </c>
      <c r="H4427" s="131">
        <f t="shared" ca="1" si="207"/>
        <v>32.01</v>
      </c>
      <c r="I4427" s="132">
        <f t="shared" ca="1" si="208"/>
        <v>0</v>
      </c>
      <c r="J4427" s="134"/>
      <c r="K4427" s="135" t="s">
        <v>2979</v>
      </c>
    </row>
    <row r="4428" spans="1:11" hidden="1" x14ac:dyDescent="0.25">
      <c r="A4428" s="177" t="s">
        <v>2519</v>
      </c>
      <c r="B4428" s="129" t="s">
        <v>10009</v>
      </c>
      <c r="C4428" s="130" t="s">
        <v>18</v>
      </c>
      <c r="D4428" s="130">
        <v>0</v>
      </c>
      <c r="E4428" s="131">
        <f ca="1">OFFSET(INDEX(Composições!A:H,MATCH(Orçamentária!A4428,Composições!A:A,0),8),2,0)</f>
        <v>40.194499999999998</v>
      </c>
      <c r="F4428" s="132">
        <f t="shared" ca="1" si="209"/>
        <v>0</v>
      </c>
      <c r="G4428" s="133">
        <f>IF($K4428="Padrão",BDI!$B$17,IF($K4428="Diferenciado",BDI!$E$17,0))</f>
        <v>0.26419999999999999</v>
      </c>
      <c r="H4428" s="131">
        <f t="shared" ca="1" si="207"/>
        <v>50.81</v>
      </c>
      <c r="I4428" s="132">
        <f t="shared" ca="1" si="208"/>
        <v>0</v>
      </c>
      <c r="J4428" s="134"/>
      <c r="K4428" s="135" t="s">
        <v>2979</v>
      </c>
    </row>
    <row r="4429" spans="1:11" hidden="1" x14ac:dyDescent="0.25">
      <c r="A4429" s="177" t="s">
        <v>2520</v>
      </c>
      <c r="B4429" s="129" t="s">
        <v>10010</v>
      </c>
      <c r="C4429" s="130" t="s">
        <v>18</v>
      </c>
      <c r="D4429" s="130">
        <v>0</v>
      </c>
      <c r="E4429" s="131">
        <f ca="1">OFFSET(INDEX(Composições!A:H,MATCH(Orçamentária!A4429,Composições!A:A,0),8),2,0)</f>
        <v>53.7605</v>
      </c>
      <c r="F4429" s="132">
        <f t="shared" ca="1" si="209"/>
        <v>0</v>
      </c>
      <c r="G4429" s="133">
        <f>IF($K4429="Padrão",BDI!$B$17,IF($K4429="Diferenciado",BDI!$E$17,0))</f>
        <v>0.26419999999999999</v>
      </c>
      <c r="H4429" s="131">
        <f t="shared" ca="1" si="207"/>
        <v>67.959999999999994</v>
      </c>
      <c r="I4429" s="132">
        <f t="shared" ca="1" si="208"/>
        <v>0</v>
      </c>
      <c r="J4429" s="134"/>
      <c r="K4429" s="135" t="s">
        <v>2979</v>
      </c>
    </row>
    <row r="4430" spans="1:11" hidden="1" x14ac:dyDescent="0.25">
      <c r="A4430" s="177" t="s">
        <v>2521</v>
      </c>
      <c r="B4430" s="129" t="s">
        <v>10011</v>
      </c>
      <c r="C4430" s="130" t="s">
        <v>18</v>
      </c>
      <c r="D4430" s="130">
        <v>0</v>
      </c>
      <c r="E4430" s="131">
        <f ca="1">OFFSET(INDEX(Composições!A:H,MATCH(Orçamentária!A4430,Composições!A:A,0),8),2,0)</f>
        <v>55.517999999999994</v>
      </c>
      <c r="F4430" s="132">
        <f t="shared" ca="1" si="209"/>
        <v>0</v>
      </c>
      <c r="G4430" s="133">
        <f>IF($K4430="Padrão",BDI!$B$17,IF($K4430="Diferenciado",BDI!$E$17,0))</f>
        <v>0.26419999999999999</v>
      </c>
      <c r="H4430" s="131">
        <f t="shared" ca="1" si="207"/>
        <v>70.19</v>
      </c>
      <c r="I4430" s="132">
        <f t="shared" ca="1" si="208"/>
        <v>0</v>
      </c>
      <c r="J4430" s="134"/>
      <c r="K4430" s="135" t="s">
        <v>2979</v>
      </c>
    </row>
    <row r="4431" spans="1:11" hidden="1" x14ac:dyDescent="0.25">
      <c r="A4431" s="128" t="s">
        <v>10012</v>
      </c>
      <c r="B4431" s="129" t="s">
        <v>10013</v>
      </c>
      <c r="C4431" s="130" t="s">
        <v>18</v>
      </c>
      <c r="D4431" s="130">
        <v>0</v>
      </c>
      <c r="E4431" s="131" t="s">
        <v>13</v>
      </c>
      <c r="F4431" s="132" t="str">
        <f t="shared" si="209"/>
        <v/>
      </c>
      <c r="G4431" s="133">
        <f>IF($K4431="Padrão",BDI!$B$17,IF($K4431="Diferenciado",BDI!$E$17,0))</f>
        <v>0.26419999999999999</v>
      </c>
      <c r="H4431" s="131" t="str">
        <f t="shared" si="207"/>
        <v/>
      </c>
      <c r="I4431" s="132" t="str">
        <f t="shared" si="208"/>
        <v/>
      </c>
      <c r="J4431" s="134"/>
      <c r="K4431" s="135" t="s">
        <v>2979</v>
      </c>
    </row>
    <row r="4432" spans="1:11" hidden="1" x14ac:dyDescent="0.25">
      <c r="A4432" s="128" t="s">
        <v>10014</v>
      </c>
      <c r="B4432" s="129" t="s">
        <v>10015</v>
      </c>
      <c r="C4432" s="130" t="s">
        <v>18</v>
      </c>
      <c r="D4432" s="130">
        <v>0</v>
      </c>
      <c r="E4432" s="131" t="s">
        <v>13</v>
      </c>
      <c r="F4432" s="132" t="str">
        <f t="shared" si="209"/>
        <v/>
      </c>
      <c r="G4432" s="133">
        <f>IF($K4432="Padrão",BDI!$B$17,IF($K4432="Diferenciado",BDI!$E$17,0))</f>
        <v>0.26419999999999999</v>
      </c>
      <c r="H4432" s="131" t="str">
        <f t="shared" si="207"/>
        <v/>
      </c>
      <c r="I4432" s="132" t="str">
        <f t="shared" si="208"/>
        <v/>
      </c>
      <c r="J4432" s="134"/>
      <c r="K4432" s="135" t="s">
        <v>2979</v>
      </c>
    </row>
    <row r="4433" spans="1:11" hidden="1" x14ac:dyDescent="0.25">
      <c r="A4433" s="128" t="s">
        <v>10016</v>
      </c>
      <c r="B4433" s="129" t="s">
        <v>10017</v>
      </c>
      <c r="C4433" s="130" t="s">
        <v>18</v>
      </c>
      <c r="D4433" s="130">
        <v>0</v>
      </c>
      <c r="E4433" s="131" t="s">
        <v>13</v>
      </c>
      <c r="F4433" s="132" t="str">
        <f t="shared" si="209"/>
        <v/>
      </c>
      <c r="G4433" s="133">
        <f>IF($K4433="Padrão",BDI!$B$17,IF($K4433="Diferenciado",BDI!$E$17,0))</f>
        <v>0.26419999999999999</v>
      </c>
      <c r="H4433" s="131" t="str">
        <f t="shared" si="207"/>
        <v/>
      </c>
      <c r="I4433" s="132" t="str">
        <f t="shared" si="208"/>
        <v/>
      </c>
      <c r="J4433" s="134"/>
      <c r="K4433" s="135" t="s">
        <v>2979</v>
      </c>
    </row>
    <row r="4434" spans="1:11" hidden="1" x14ac:dyDescent="0.25">
      <c r="A4434" s="128" t="s">
        <v>10018</v>
      </c>
      <c r="B4434" s="129" t="s">
        <v>10019</v>
      </c>
      <c r="C4434" s="130" t="s">
        <v>18</v>
      </c>
      <c r="D4434" s="130">
        <v>0</v>
      </c>
      <c r="E4434" s="131" t="s">
        <v>13</v>
      </c>
      <c r="F4434" s="132" t="str">
        <f t="shared" si="209"/>
        <v/>
      </c>
      <c r="G4434" s="133">
        <f>IF($K4434="Padrão",BDI!$B$17,IF($K4434="Diferenciado",BDI!$E$17,0))</f>
        <v>0.26419999999999999</v>
      </c>
      <c r="H4434" s="131" t="str">
        <f t="shared" si="207"/>
        <v/>
      </c>
      <c r="I4434" s="132" t="str">
        <f t="shared" si="208"/>
        <v/>
      </c>
      <c r="J4434" s="134"/>
      <c r="K4434" s="135" t="s">
        <v>2979</v>
      </c>
    </row>
    <row r="4435" spans="1:11" hidden="1" x14ac:dyDescent="0.25">
      <c r="A4435" s="128" t="s">
        <v>10020</v>
      </c>
      <c r="B4435" s="129" t="s">
        <v>10021</v>
      </c>
      <c r="C4435" s="130" t="s">
        <v>18</v>
      </c>
      <c r="D4435" s="130">
        <v>0</v>
      </c>
      <c r="E4435" s="131" t="s">
        <v>13</v>
      </c>
      <c r="F4435" s="132" t="str">
        <f t="shared" si="209"/>
        <v/>
      </c>
      <c r="G4435" s="133">
        <f>IF($K4435="Padrão",BDI!$B$17,IF($K4435="Diferenciado",BDI!$E$17,0))</f>
        <v>0.26419999999999999</v>
      </c>
      <c r="H4435" s="131" t="str">
        <f t="shared" si="207"/>
        <v/>
      </c>
      <c r="I4435" s="132" t="str">
        <f t="shared" si="208"/>
        <v/>
      </c>
      <c r="J4435" s="134"/>
      <c r="K4435" s="135" t="s">
        <v>2979</v>
      </c>
    </row>
    <row r="4436" spans="1:11" hidden="1" x14ac:dyDescent="0.25">
      <c r="A4436" s="128" t="s">
        <v>10022</v>
      </c>
      <c r="B4436" s="129" t="s">
        <v>10023</v>
      </c>
      <c r="C4436" s="130" t="s">
        <v>18</v>
      </c>
      <c r="D4436" s="130">
        <v>0</v>
      </c>
      <c r="E4436" s="131" t="s">
        <v>13</v>
      </c>
      <c r="F4436" s="132" t="str">
        <f t="shared" si="209"/>
        <v/>
      </c>
      <c r="G4436" s="133">
        <f>IF($K4436="Padrão",BDI!$B$17,IF($K4436="Diferenciado",BDI!$E$17,0))</f>
        <v>0.26419999999999999</v>
      </c>
      <c r="H4436" s="131" t="str">
        <f t="shared" si="207"/>
        <v/>
      </c>
      <c r="I4436" s="132" t="str">
        <f t="shared" si="208"/>
        <v/>
      </c>
      <c r="J4436" s="134"/>
      <c r="K4436" s="135" t="s">
        <v>2979</v>
      </c>
    </row>
    <row r="4437" spans="1:11" hidden="1" x14ac:dyDescent="0.25">
      <c r="A4437" s="177" t="s">
        <v>2522</v>
      </c>
      <c r="B4437" s="129" t="s">
        <v>10024</v>
      </c>
      <c r="C4437" s="130" t="s">
        <v>18</v>
      </c>
      <c r="D4437" s="130">
        <v>0</v>
      </c>
      <c r="E4437" s="131">
        <f ca="1">OFFSET(INDEX(Composições!A:H,MATCH(Orçamentária!A4437,Composições!A:A,0),8),2,0)</f>
        <v>19.921499999999998</v>
      </c>
      <c r="F4437" s="132">
        <f t="shared" ca="1" si="209"/>
        <v>0</v>
      </c>
      <c r="G4437" s="133">
        <f>IF($K4437="Padrão",BDI!$B$17,IF($K4437="Diferenciado",BDI!$E$17,0))</f>
        <v>0.26419999999999999</v>
      </c>
      <c r="H4437" s="131">
        <f t="shared" ca="1" si="207"/>
        <v>25.18</v>
      </c>
      <c r="I4437" s="132">
        <f t="shared" ca="1" si="208"/>
        <v>0</v>
      </c>
      <c r="J4437" s="134"/>
      <c r="K4437" s="135" t="s">
        <v>2979</v>
      </c>
    </row>
    <row r="4438" spans="1:11" hidden="1" x14ac:dyDescent="0.25">
      <c r="A4438" s="177" t="s">
        <v>2523</v>
      </c>
      <c r="B4438" s="129" t="s">
        <v>10025</v>
      </c>
      <c r="C4438" s="130" t="s">
        <v>18</v>
      </c>
      <c r="D4438" s="130">
        <v>0</v>
      </c>
      <c r="E4438" s="131">
        <f ca="1">OFFSET(INDEX(Composições!A:H,MATCH(Orçamentária!A4438,Composições!A:A,0),8),2,0)</f>
        <v>26.257999999999999</v>
      </c>
      <c r="F4438" s="132">
        <f t="shared" ca="1" si="209"/>
        <v>0</v>
      </c>
      <c r="G4438" s="133">
        <f>IF($K4438="Padrão",BDI!$B$17,IF($K4438="Diferenciado",BDI!$E$17,0))</f>
        <v>0.26419999999999999</v>
      </c>
      <c r="H4438" s="131">
        <f t="shared" ca="1" si="207"/>
        <v>33.200000000000003</v>
      </c>
      <c r="I4438" s="132">
        <f t="shared" ca="1" si="208"/>
        <v>0</v>
      </c>
      <c r="J4438" s="134"/>
      <c r="K4438" s="135" t="s">
        <v>2979</v>
      </c>
    </row>
    <row r="4439" spans="1:11" hidden="1" x14ac:dyDescent="0.25">
      <c r="A4439" s="177" t="s">
        <v>2524</v>
      </c>
      <c r="B4439" s="129" t="s">
        <v>2525</v>
      </c>
      <c r="C4439" s="130" t="s">
        <v>18</v>
      </c>
      <c r="D4439" s="130">
        <v>0</v>
      </c>
      <c r="E4439" s="131">
        <f ca="1">OFFSET(INDEX(Composições!A:H,MATCH(Orçamentária!A4439,Composições!A:A,0),8),2,0)</f>
        <v>0</v>
      </c>
      <c r="F4439" s="132">
        <f t="shared" ca="1" si="209"/>
        <v>0</v>
      </c>
      <c r="G4439" s="133">
        <f>IF($K4439="Padrão",BDI!$B$17,IF($K4439="Diferenciado",BDI!$E$17,0))</f>
        <v>0.26419999999999999</v>
      </c>
      <c r="H4439" s="131">
        <f t="shared" ca="1" si="207"/>
        <v>0</v>
      </c>
      <c r="I4439" s="132">
        <f t="shared" ca="1" si="208"/>
        <v>0</v>
      </c>
      <c r="J4439" s="134"/>
      <c r="K4439" s="135" t="s">
        <v>2979</v>
      </c>
    </row>
    <row r="4440" spans="1:11" hidden="1" x14ac:dyDescent="0.25">
      <c r="A4440" s="128" t="s">
        <v>10026</v>
      </c>
      <c r="B4440" s="129" t="s">
        <v>10027</v>
      </c>
      <c r="C4440" s="130" t="s">
        <v>18</v>
      </c>
      <c r="D4440" s="130">
        <v>0</v>
      </c>
      <c r="E4440" s="131" t="s">
        <v>13</v>
      </c>
      <c r="F4440" s="132" t="str">
        <f t="shared" si="209"/>
        <v/>
      </c>
      <c r="G4440" s="133">
        <f>IF($K4440="Padrão",BDI!$B$17,IF($K4440="Diferenciado",BDI!$E$17,0))</f>
        <v>0.26419999999999999</v>
      </c>
      <c r="H4440" s="131" t="str">
        <f t="shared" si="207"/>
        <v/>
      </c>
      <c r="I4440" s="132" t="str">
        <f t="shared" si="208"/>
        <v/>
      </c>
      <c r="J4440" s="134"/>
      <c r="K4440" s="135" t="s">
        <v>2979</v>
      </c>
    </row>
    <row r="4441" spans="1:11" x14ac:dyDescent="0.25">
      <c r="A4441" s="128" t="s">
        <v>10028</v>
      </c>
      <c r="B4441" s="129" t="s">
        <v>10029</v>
      </c>
      <c r="C4441" s="130" t="s">
        <v>18</v>
      </c>
      <c r="D4441" s="130">
        <v>12</v>
      </c>
      <c r="E4441" s="176">
        <v>56.71</v>
      </c>
      <c r="F4441" s="132">
        <f t="shared" si="209"/>
        <v>680.52</v>
      </c>
      <c r="G4441" s="133">
        <f>IF($K4441="Padrão",BDI!$B$17,IF($K4441="Diferenciado",BDI!$E$17,0))</f>
        <v>0.18609999999999999</v>
      </c>
      <c r="H4441" s="131">
        <f t="shared" si="207"/>
        <v>67.260000000000005</v>
      </c>
      <c r="I4441" s="132">
        <f t="shared" si="208"/>
        <v>807.12</v>
      </c>
      <c r="J4441" s="134"/>
      <c r="K4441" s="135" t="s">
        <v>2977</v>
      </c>
    </row>
    <row r="4442" spans="1:11" hidden="1" x14ac:dyDescent="0.25">
      <c r="A4442" s="128" t="s">
        <v>10030</v>
      </c>
      <c r="B4442" s="129" t="s">
        <v>10031</v>
      </c>
      <c r="C4442" s="130" t="s">
        <v>18</v>
      </c>
      <c r="D4442" s="130">
        <v>0</v>
      </c>
      <c r="E4442" s="131" t="s">
        <v>13</v>
      </c>
      <c r="F4442" s="132" t="str">
        <f t="shared" si="209"/>
        <v/>
      </c>
      <c r="G4442" s="133">
        <f>IF($K4442="Padrão",BDI!$B$17,IF($K4442="Diferenciado",BDI!$E$17,0))</f>
        <v>0.26419999999999999</v>
      </c>
      <c r="H4442" s="131" t="str">
        <f t="shared" si="207"/>
        <v/>
      </c>
      <c r="I4442" s="132" t="str">
        <f t="shared" si="208"/>
        <v/>
      </c>
      <c r="J4442" s="134"/>
      <c r="K4442" s="135" t="s">
        <v>2979</v>
      </c>
    </row>
    <row r="4443" spans="1:11" hidden="1" x14ac:dyDescent="0.25">
      <c r="A4443" s="128" t="s">
        <v>10032</v>
      </c>
      <c r="B4443" s="129" t="s">
        <v>10033</v>
      </c>
      <c r="C4443" s="130" t="s">
        <v>18</v>
      </c>
      <c r="D4443" s="130">
        <v>0</v>
      </c>
      <c r="E4443" s="131" t="s">
        <v>13</v>
      </c>
      <c r="F4443" s="132" t="str">
        <f t="shared" si="209"/>
        <v/>
      </c>
      <c r="G4443" s="133">
        <f>IF($K4443="Padrão",BDI!$B$17,IF($K4443="Diferenciado",BDI!$E$17,0))</f>
        <v>0.26419999999999999</v>
      </c>
      <c r="H4443" s="131" t="str">
        <f t="shared" si="207"/>
        <v/>
      </c>
      <c r="I4443" s="132" t="str">
        <f t="shared" si="208"/>
        <v/>
      </c>
      <c r="J4443" s="134"/>
      <c r="K4443" s="135" t="s">
        <v>2979</v>
      </c>
    </row>
    <row r="4444" spans="1:11" hidden="1" x14ac:dyDescent="0.25">
      <c r="A4444" s="128" t="s">
        <v>10034</v>
      </c>
      <c r="B4444" s="129" t="s">
        <v>10035</v>
      </c>
      <c r="C4444" s="130" t="s">
        <v>18</v>
      </c>
      <c r="D4444" s="130">
        <v>0</v>
      </c>
      <c r="E4444" s="131" t="s">
        <v>13</v>
      </c>
      <c r="F4444" s="132" t="str">
        <f t="shared" si="209"/>
        <v/>
      </c>
      <c r="G4444" s="133">
        <f>IF($K4444="Padrão",BDI!$B$17,IF($K4444="Diferenciado",BDI!$E$17,0))</f>
        <v>0.26419999999999999</v>
      </c>
      <c r="H4444" s="131" t="str">
        <f t="shared" si="207"/>
        <v/>
      </c>
      <c r="I4444" s="132" t="str">
        <f t="shared" si="208"/>
        <v/>
      </c>
      <c r="J4444" s="134"/>
      <c r="K4444" s="135" t="s">
        <v>2979</v>
      </c>
    </row>
    <row r="4445" spans="1:11" hidden="1" x14ac:dyDescent="0.25">
      <c r="A4445" s="128" t="s">
        <v>10036</v>
      </c>
      <c r="B4445" s="129" t="s">
        <v>10037</v>
      </c>
      <c r="C4445" s="130" t="s">
        <v>18</v>
      </c>
      <c r="D4445" s="130">
        <v>0</v>
      </c>
      <c r="E4445" s="131" t="s">
        <v>13</v>
      </c>
      <c r="F4445" s="132" t="str">
        <f t="shared" si="209"/>
        <v/>
      </c>
      <c r="G4445" s="133">
        <f>IF($K4445="Padrão",BDI!$B$17,IF($K4445="Diferenciado",BDI!$E$17,0))</f>
        <v>0.26419999999999999</v>
      </c>
      <c r="H4445" s="131" t="str">
        <f t="shared" si="207"/>
        <v/>
      </c>
      <c r="I4445" s="132" t="str">
        <f t="shared" si="208"/>
        <v/>
      </c>
      <c r="J4445" s="134"/>
      <c r="K4445" s="135" t="s">
        <v>2979</v>
      </c>
    </row>
    <row r="4446" spans="1:11" hidden="1" x14ac:dyDescent="0.25">
      <c r="A4446" s="128" t="s">
        <v>10038</v>
      </c>
      <c r="B4446" s="129" t="s">
        <v>10039</v>
      </c>
      <c r="C4446" s="130" t="s">
        <v>18</v>
      </c>
      <c r="D4446" s="130">
        <v>0</v>
      </c>
      <c r="E4446" s="131" t="s">
        <v>13</v>
      </c>
      <c r="F4446" s="132" t="str">
        <f t="shared" si="209"/>
        <v/>
      </c>
      <c r="G4446" s="133">
        <f>IF($K4446="Padrão",BDI!$B$17,IF($K4446="Diferenciado",BDI!$E$17,0))</f>
        <v>0.26419999999999999</v>
      </c>
      <c r="H4446" s="131" t="str">
        <f t="shared" si="207"/>
        <v/>
      </c>
      <c r="I4446" s="132" t="str">
        <f t="shared" si="208"/>
        <v/>
      </c>
      <c r="J4446" s="134"/>
      <c r="K4446" s="135" t="s">
        <v>2979</v>
      </c>
    </row>
    <row r="4447" spans="1:11" hidden="1" x14ac:dyDescent="0.25">
      <c r="A4447" s="128" t="s">
        <v>10040</v>
      </c>
      <c r="B4447" s="129" t="s">
        <v>10041</v>
      </c>
      <c r="C4447" s="130" t="s">
        <v>18</v>
      </c>
      <c r="D4447" s="130">
        <v>0</v>
      </c>
      <c r="E4447" s="131" t="s">
        <v>13</v>
      </c>
      <c r="F4447" s="132" t="str">
        <f t="shared" si="209"/>
        <v/>
      </c>
      <c r="G4447" s="133">
        <f>IF($K4447="Padrão",BDI!$B$17,IF($K4447="Diferenciado",BDI!$E$17,0))</f>
        <v>0.26419999999999999</v>
      </c>
      <c r="H4447" s="131" t="str">
        <f t="shared" si="207"/>
        <v/>
      </c>
      <c r="I4447" s="132" t="str">
        <f t="shared" si="208"/>
        <v/>
      </c>
      <c r="J4447" s="134"/>
      <c r="K4447" s="135" t="s">
        <v>2979</v>
      </c>
    </row>
    <row r="4448" spans="1:11" hidden="1" x14ac:dyDescent="0.25">
      <c r="A4448" s="128" t="s">
        <v>10042</v>
      </c>
      <c r="B4448" s="129" t="s">
        <v>10043</v>
      </c>
      <c r="C4448" s="130" t="s">
        <v>18</v>
      </c>
      <c r="D4448" s="130">
        <v>0</v>
      </c>
      <c r="E4448" s="131" t="s">
        <v>13</v>
      </c>
      <c r="F4448" s="132" t="str">
        <f t="shared" si="209"/>
        <v/>
      </c>
      <c r="G4448" s="133">
        <f>IF($K4448="Padrão",BDI!$B$17,IF($K4448="Diferenciado",BDI!$E$17,0))</f>
        <v>0.26419999999999999</v>
      </c>
      <c r="H4448" s="131" t="str">
        <f t="shared" si="207"/>
        <v/>
      </c>
      <c r="I4448" s="132" t="str">
        <f t="shared" si="208"/>
        <v/>
      </c>
      <c r="J4448" s="134"/>
      <c r="K4448" s="135" t="s">
        <v>2979</v>
      </c>
    </row>
    <row r="4449" spans="1:11" hidden="1" x14ac:dyDescent="0.25">
      <c r="A4449" s="128" t="s">
        <v>10044</v>
      </c>
      <c r="B4449" s="129" t="s">
        <v>10045</v>
      </c>
      <c r="C4449" s="130" t="s">
        <v>18</v>
      </c>
      <c r="D4449" s="130">
        <v>0</v>
      </c>
      <c r="E4449" s="131" t="s">
        <v>13</v>
      </c>
      <c r="F4449" s="132" t="str">
        <f t="shared" si="209"/>
        <v/>
      </c>
      <c r="G4449" s="133">
        <f>IF($K4449="Padrão",BDI!$B$17,IF($K4449="Diferenciado",BDI!$E$17,0))</f>
        <v>0.26419999999999999</v>
      </c>
      <c r="H4449" s="131" t="str">
        <f t="shared" si="207"/>
        <v/>
      </c>
      <c r="I4449" s="132" t="str">
        <f t="shared" si="208"/>
        <v/>
      </c>
      <c r="J4449" s="134"/>
      <c r="K4449" s="135" t="s">
        <v>2979</v>
      </c>
    </row>
    <row r="4450" spans="1:11" hidden="1" x14ac:dyDescent="0.25">
      <c r="A4450" s="128" t="s">
        <v>10046</v>
      </c>
      <c r="B4450" s="129" t="s">
        <v>10047</v>
      </c>
      <c r="C4450" s="130" t="s">
        <v>18</v>
      </c>
      <c r="D4450" s="130">
        <v>0</v>
      </c>
      <c r="E4450" s="131" t="s">
        <v>13</v>
      </c>
      <c r="F4450" s="132" t="str">
        <f t="shared" si="209"/>
        <v/>
      </c>
      <c r="G4450" s="133">
        <f>IF($K4450="Padrão",BDI!$B$17,IF($K4450="Diferenciado",BDI!$E$17,0))</f>
        <v>0.26419999999999999</v>
      </c>
      <c r="H4450" s="131" t="str">
        <f t="shared" si="207"/>
        <v/>
      </c>
      <c r="I4450" s="132" t="str">
        <f t="shared" si="208"/>
        <v/>
      </c>
      <c r="J4450" s="134"/>
      <c r="K4450" s="135" t="s">
        <v>2979</v>
      </c>
    </row>
    <row r="4451" spans="1:11" hidden="1" x14ac:dyDescent="0.25">
      <c r="A4451" s="128" t="s">
        <v>10048</v>
      </c>
      <c r="B4451" s="129" t="s">
        <v>10049</v>
      </c>
      <c r="C4451" s="130" t="s">
        <v>18</v>
      </c>
      <c r="D4451" s="130">
        <v>0</v>
      </c>
      <c r="E4451" s="131" t="s">
        <v>13</v>
      </c>
      <c r="F4451" s="132" t="str">
        <f t="shared" si="209"/>
        <v/>
      </c>
      <c r="G4451" s="133">
        <f>IF($K4451="Padrão",BDI!$B$17,IF($K4451="Diferenciado",BDI!$E$17,0))</f>
        <v>0.26419999999999999</v>
      </c>
      <c r="H4451" s="131" t="str">
        <f t="shared" si="207"/>
        <v/>
      </c>
      <c r="I4451" s="132" t="str">
        <f t="shared" si="208"/>
        <v/>
      </c>
      <c r="J4451" s="134"/>
      <c r="K4451" s="135" t="s">
        <v>2979</v>
      </c>
    </row>
    <row r="4452" spans="1:11" hidden="1" x14ac:dyDescent="0.25">
      <c r="A4452" s="128" t="s">
        <v>10050</v>
      </c>
      <c r="B4452" s="129" t="s">
        <v>10051</v>
      </c>
      <c r="C4452" s="130" t="s">
        <v>18</v>
      </c>
      <c r="D4452" s="130">
        <v>0</v>
      </c>
      <c r="E4452" s="131" t="s">
        <v>13</v>
      </c>
      <c r="F4452" s="132" t="str">
        <f t="shared" si="209"/>
        <v/>
      </c>
      <c r="G4452" s="133">
        <f>IF($K4452="Padrão",BDI!$B$17,IF($K4452="Diferenciado",BDI!$E$17,0))</f>
        <v>0.26419999999999999</v>
      </c>
      <c r="H4452" s="131" t="str">
        <f t="shared" si="207"/>
        <v/>
      </c>
      <c r="I4452" s="132" t="str">
        <f t="shared" si="208"/>
        <v/>
      </c>
      <c r="J4452" s="134"/>
      <c r="K4452" s="135" t="s">
        <v>2979</v>
      </c>
    </row>
    <row r="4453" spans="1:11" hidden="1" x14ac:dyDescent="0.25">
      <c r="A4453" s="128" t="s">
        <v>10052</v>
      </c>
      <c r="B4453" s="129" t="s">
        <v>10053</v>
      </c>
      <c r="C4453" s="130" t="s">
        <v>18</v>
      </c>
      <c r="D4453" s="130">
        <v>0</v>
      </c>
      <c r="E4453" s="131" t="s">
        <v>13</v>
      </c>
      <c r="F4453" s="132" t="str">
        <f t="shared" si="209"/>
        <v/>
      </c>
      <c r="G4453" s="133">
        <f>IF($K4453="Padrão",BDI!$B$17,IF($K4453="Diferenciado",BDI!$E$17,0))</f>
        <v>0.26419999999999999</v>
      </c>
      <c r="H4453" s="131" t="str">
        <f t="shared" si="207"/>
        <v/>
      </c>
      <c r="I4453" s="132" t="str">
        <f t="shared" si="208"/>
        <v/>
      </c>
      <c r="J4453" s="134"/>
      <c r="K4453" s="135" t="s">
        <v>2979</v>
      </c>
    </row>
    <row r="4454" spans="1:11" hidden="1" x14ac:dyDescent="0.25">
      <c r="A4454" s="128" t="s">
        <v>10054</v>
      </c>
      <c r="B4454" s="129" t="s">
        <v>10055</v>
      </c>
      <c r="C4454" s="130" t="s">
        <v>18</v>
      </c>
      <c r="D4454" s="130">
        <v>0</v>
      </c>
      <c r="E4454" s="131" t="s">
        <v>13</v>
      </c>
      <c r="F4454" s="132" t="str">
        <f t="shared" si="209"/>
        <v/>
      </c>
      <c r="G4454" s="133">
        <f>IF($K4454="Padrão",BDI!$B$17,IF($K4454="Diferenciado",BDI!$E$17,0))</f>
        <v>0.26419999999999999</v>
      </c>
      <c r="H4454" s="131" t="str">
        <f t="shared" si="207"/>
        <v/>
      </c>
      <c r="I4454" s="132" t="str">
        <f t="shared" si="208"/>
        <v/>
      </c>
      <c r="J4454" s="134"/>
      <c r="K4454" s="135" t="s">
        <v>2979</v>
      </c>
    </row>
    <row r="4455" spans="1:11" hidden="1" x14ac:dyDescent="0.25">
      <c r="A4455" s="128" t="s">
        <v>10056</v>
      </c>
      <c r="B4455" s="129" t="s">
        <v>10057</v>
      </c>
      <c r="C4455" s="130" t="s">
        <v>18</v>
      </c>
      <c r="D4455" s="130">
        <v>0</v>
      </c>
      <c r="E4455" s="131" t="s">
        <v>13</v>
      </c>
      <c r="F4455" s="132" t="str">
        <f t="shared" si="209"/>
        <v/>
      </c>
      <c r="G4455" s="133">
        <f>IF($K4455="Padrão",BDI!$B$17,IF($K4455="Diferenciado",BDI!$E$17,0))</f>
        <v>0.26419999999999999</v>
      </c>
      <c r="H4455" s="131" t="str">
        <f t="shared" si="207"/>
        <v/>
      </c>
      <c r="I4455" s="132" t="str">
        <f t="shared" si="208"/>
        <v/>
      </c>
      <c r="J4455" s="134"/>
      <c r="K4455" s="135" t="s">
        <v>2979</v>
      </c>
    </row>
    <row r="4456" spans="1:11" hidden="1" x14ac:dyDescent="0.25">
      <c r="A4456" s="128" t="s">
        <v>10058</v>
      </c>
      <c r="B4456" s="129" t="s">
        <v>10059</v>
      </c>
      <c r="C4456" s="130" t="s">
        <v>18</v>
      </c>
      <c r="D4456" s="130">
        <v>0</v>
      </c>
      <c r="E4456" s="131" t="s">
        <v>13</v>
      </c>
      <c r="F4456" s="132" t="str">
        <f t="shared" si="209"/>
        <v/>
      </c>
      <c r="G4456" s="133">
        <f>IF($K4456="Padrão",BDI!$B$17,IF($K4456="Diferenciado",BDI!$E$17,0))</f>
        <v>0.26419999999999999</v>
      </c>
      <c r="H4456" s="131" t="str">
        <f t="shared" si="207"/>
        <v/>
      </c>
      <c r="I4456" s="132" t="str">
        <f t="shared" si="208"/>
        <v/>
      </c>
      <c r="J4456" s="134"/>
      <c r="K4456" s="135" t="s">
        <v>2979</v>
      </c>
    </row>
    <row r="4457" spans="1:11" hidden="1" x14ac:dyDescent="0.25">
      <c r="A4457" s="128" t="s">
        <v>10060</v>
      </c>
      <c r="B4457" s="129" t="s">
        <v>10061</v>
      </c>
      <c r="C4457" s="130" t="s">
        <v>18</v>
      </c>
      <c r="D4457" s="130">
        <v>0</v>
      </c>
      <c r="E4457" s="131" t="s">
        <v>13</v>
      </c>
      <c r="F4457" s="132" t="str">
        <f t="shared" si="209"/>
        <v/>
      </c>
      <c r="G4457" s="133">
        <f>IF($K4457="Padrão",BDI!$B$17,IF($K4457="Diferenciado",BDI!$E$17,0))</f>
        <v>0.26419999999999999</v>
      </c>
      <c r="H4457" s="131" t="str">
        <f t="shared" si="207"/>
        <v/>
      </c>
      <c r="I4457" s="132" t="str">
        <f t="shared" si="208"/>
        <v/>
      </c>
      <c r="J4457" s="134"/>
      <c r="K4457" s="135" t="s">
        <v>2979</v>
      </c>
    </row>
    <row r="4458" spans="1:11" hidden="1" x14ac:dyDescent="0.25">
      <c r="A4458" s="177" t="s">
        <v>2526</v>
      </c>
      <c r="B4458" s="129" t="s">
        <v>2527</v>
      </c>
      <c r="C4458" s="130" t="s">
        <v>18</v>
      </c>
      <c r="D4458" s="130">
        <v>0</v>
      </c>
      <c r="E4458" s="131">
        <f ca="1">OFFSET(INDEX(Composições!A:H,MATCH(Orçamentária!A4458,Composições!A:A,0),8),2,0)</f>
        <v>0</v>
      </c>
      <c r="F4458" s="132">
        <f t="shared" ca="1" si="209"/>
        <v>0</v>
      </c>
      <c r="G4458" s="133">
        <f>IF($K4458="Padrão",BDI!$B$17,IF($K4458="Diferenciado",BDI!$E$17,0))</f>
        <v>0.26419999999999999</v>
      </c>
      <c r="H4458" s="131">
        <f t="shared" ca="1" si="207"/>
        <v>0</v>
      </c>
      <c r="I4458" s="132">
        <f t="shared" ca="1" si="208"/>
        <v>0</v>
      </c>
      <c r="J4458" s="134"/>
      <c r="K4458" s="135" t="s">
        <v>2979</v>
      </c>
    </row>
    <row r="4459" spans="1:11" hidden="1" x14ac:dyDescent="0.25">
      <c r="A4459" s="177" t="s">
        <v>2528</v>
      </c>
      <c r="B4459" s="129" t="s">
        <v>2529</v>
      </c>
      <c r="C4459" s="130" t="s">
        <v>18</v>
      </c>
      <c r="D4459" s="130">
        <v>0</v>
      </c>
      <c r="E4459" s="131">
        <f ca="1">OFFSET(INDEX(Composições!A:H,MATCH(Orçamentária!A4459,Composições!A:A,0),8),2,0)</f>
        <v>0</v>
      </c>
      <c r="F4459" s="132">
        <f t="shared" ca="1" si="209"/>
        <v>0</v>
      </c>
      <c r="G4459" s="133">
        <f>IF($K4459="Padrão",BDI!$B$17,IF($K4459="Diferenciado",BDI!$E$17,0))</f>
        <v>0.26419999999999999</v>
      </c>
      <c r="H4459" s="131">
        <f t="shared" ca="1" si="207"/>
        <v>0</v>
      </c>
      <c r="I4459" s="132">
        <f t="shared" ca="1" si="208"/>
        <v>0</v>
      </c>
      <c r="J4459" s="134"/>
      <c r="K4459" s="135" t="s">
        <v>2979</v>
      </c>
    </row>
    <row r="4460" spans="1:11" hidden="1" x14ac:dyDescent="0.25">
      <c r="A4460" s="177" t="s">
        <v>2530</v>
      </c>
      <c r="B4460" s="129" t="s">
        <v>2531</v>
      </c>
      <c r="C4460" s="130" t="s">
        <v>18</v>
      </c>
      <c r="D4460" s="130">
        <v>0</v>
      </c>
      <c r="E4460" s="131">
        <f ca="1">OFFSET(INDEX(Composições!A:H,MATCH(Orçamentária!A4460,Composições!A:A,0),8),2,0)</f>
        <v>0</v>
      </c>
      <c r="F4460" s="132">
        <f t="shared" ca="1" si="209"/>
        <v>0</v>
      </c>
      <c r="G4460" s="133">
        <f>IF($K4460="Padrão",BDI!$B$17,IF($K4460="Diferenciado",BDI!$E$17,0))</f>
        <v>0.26419999999999999</v>
      </c>
      <c r="H4460" s="131">
        <f t="shared" ca="1" si="207"/>
        <v>0</v>
      </c>
      <c r="I4460" s="132">
        <f t="shared" ca="1" si="208"/>
        <v>0</v>
      </c>
      <c r="J4460" s="134"/>
      <c r="K4460" s="135" t="s">
        <v>2979</v>
      </c>
    </row>
    <row r="4461" spans="1:11" hidden="1" x14ac:dyDescent="0.25">
      <c r="A4461" s="177" t="s">
        <v>2532</v>
      </c>
      <c r="B4461" s="129" t="s">
        <v>2533</v>
      </c>
      <c r="C4461" s="130" t="s">
        <v>18</v>
      </c>
      <c r="D4461" s="130">
        <v>0</v>
      </c>
      <c r="E4461" s="131">
        <f ca="1">OFFSET(INDEX(Composições!A:H,MATCH(Orçamentária!A4461,Composições!A:A,0),8),2,0)</f>
        <v>0</v>
      </c>
      <c r="F4461" s="132">
        <f t="shared" ca="1" si="209"/>
        <v>0</v>
      </c>
      <c r="G4461" s="133">
        <f>IF($K4461="Padrão",BDI!$B$17,IF($K4461="Diferenciado",BDI!$E$17,0))</f>
        <v>0.26419999999999999</v>
      </c>
      <c r="H4461" s="131">
        <f t="shared" ca="1" si="207"/>
        <v>0</v>
      </c>
      <c r="I4461" s="132">
        <f t="shared" ca="1" si="208"/>
        <v>0</v>
      </c>
      <c r="J4461" s="134"/>
      <c r="K4461" s="135" t="s">
        <v>2979</v>
      </c>
    </row>
    <row r="4462" spans="1:11" hidden="1" x14ac:dyDescent="0.25">
      <c r="A4462" s="177" t="s">
        <v>2534</v>
      </c>
      <c r="B4462" s="129" t="s">
        <v>2535</v>
      </c>
      <c r="C4462" s="130" t="s">
        <v>18</v>
      </c>
      <c r="D4462" s="130">
        <v>0</v>
      </c>
      <c r="E4462" s="131">
        <f ca="1">OFFSET(INDEX(Composições!A:H,MATCH(Orçamentária!A4462,Composições!A:A,0),8),2,0)</f>
        <v>0</v>
      </c>
      <c r="F4462" s="132">
        <f t="shared" ca="1" si="209"/>
        <v>0</v>
      </c>
      <c r="G4462" s="133">
        <f>IF($K4462="Padrão",BDI!$B$17,IF($K4462="Diferenciado",BDI!$E$17,0))</f>
        <v>0.26419999999999999</v>
      </c>
      <c r="H4462" s="131">
        <f t="shared" ca="1" si="207"/>
        <v>0</v>
      </c>
      <c r="I4462" s="132">
        <f t="shared" ca="1" si="208"/>
        <v>0</v>
      </c>
      <c r="J4462" s="134"/>
      <c r="K4462" s="135" t="s">
        <v>2979</v>
      </c>
    </row>
    <row r="4463" spans="1:11" hidden="1" x14ac:dyDescent="0.25">
      <c r="A4463" s="177" t="s">
        <v>2536</v>
      </c>
      <c r="B4463" s="129" t="s">
        <v>2537</v>
      </c>
      <c r="C4463" s="130" t="s">
        <v>18</v>
      </c>
      <c r="D4463" s="130">
        <v>0</v>
      </c>
      <c r="E4463" s="131">
        <f ca="1">OFFSET(INDEX(Composições!A:H,MATCH(Orçamentária!A4463,Composições!A:A,0),8),2,0)</f>
        <v>0</v>
      </c>
      <c r="F4463" s="132">
        <f t="shared" ca="1" si="209"/>
        <v>0</v>
      </c>
      <c r="G4463" s="133">
        <f>IF($K4463="Padrão",BDI!$B$17,IF($K4463="Diferenciado",BDI!$E$17,0))</f>
        <v>0.26419999999999999</v>
      </c>
      <c r="H4463" s="131">
        <f t="shared" ca="1" si="207"/>
        <v>0</v>
      </c>
      <c r="I4463" s="132">
        <f t="shared" ca="1" si="208"/>
        <v>0</v>
      </c>
      <c r="J4463" s="134"/>
      <c r="K4463" s="135" t="s">
        <v>2979</v>
      </c>
    </row>
    <row r="4464" spans="1:11" hidden="1" x14ac:dyDescent="0.25">
      <c r="A4464" s="177" t="s">
        <v>2538</v>
      </c>
      <c r="B4464" s="129" t="s">
        <v>10062</v>
      </c>
      <c r="C4464" s="130" t="s">
        <v>18</v>
      </c>
      <c r="D4464" s="130">
        <v>0</v>
      </c>
      <c r="E4464" s="131">
        <f ca="1">OFFSET(INDEX(Composições!A:H,MATCH(Orçamentária!A4464,Composições!A:A,0),8),2,0)</f>
        <v>0</v>
      </c>
      <c r="F4464" s="132">
        <f t="shared" ca="1" si="209"/>
        <v>0</v>
      </c>
      <c r="G4464" s="133">
        <f>IF($K4464="Padrão",BDI!$B$17,IF($K4464="Diferenciado",BDI!$E$17,0))</f>
        <v>0.26419999999999999</v>
      </c>
      <c r="H4464" s="131">
        <f t="shared" ca="1" si="207"/>
        <v>0</v>
      </c>
      <c r="I4464" s="132">
        <f t="shared" ca="1" si="208"/>
        <v>0</v>
      </c>
      <c r="J4464" s="134"/>
      <c r="K4464" s="135" t="s">
        <v>2979</v>
      </c>
    </row>
    <row r="4465" spans="1:11" hidden="1" x14ac:dyDescent="0.25">
      <c r="A4465" s="128" t="s">
        <v>10063</v>
      </c>
      <c r="B4465" s="129" t="s">
        <v>10064</v>
      </c>
      <c r="C4465" s="130" t="s">
        <v>18</v>
      </c>
      <c r="D4465" s="130">
        <v>0</v>
      </c>
      <c r="E4465" s="131" t="s">
        <v>13</v>
      </c>
      <c r="F4465" s="132" t="str">
        <f t="shared" si="209"/>
        <v/>
      </c>
      <c r="G4465" s="133">
        <f>IF($K4465="Padrão",BDI!$B$17,IF($K4465="Diferenciado",BDI!$E$17,0))</f>
        <v>0.26419999999999999</v>
      </c>
      <c r="H4465" s="131" t="str">
        <f t="shared" si="207"/>
        <v/>
      </c>
      <c r="I4465" s="132" t="str">
        <f t="shared" si="208"/>
        <v/>
      </c>
      <c r="J4465" s="134"/>
      <c r="K4465" s="135" t="s">
        <v>2979</v>
      </c>
    </row>
    <row r="4466" spans="1:11" hidden="1" x14ac:dyDescent="0.25">
      <c r="A4466" s="128" t="s">
        <v>10065</v>
      </c>
      <c r="B4466" s="129" t="s">
        <v>10066</v>
      </c>
      <c r="C4466" s="130" t="s">
        <v>18</v>
      </c>
      <c r="D4466" s="130">
        <v>0</v>
      </c>
      <c r="E4466" s="131" t="s">
        <v>13</v>
      </c>
      <c r="F4466" s="132" t="str">
        <f t="shared" si="209"/>
        <v/>
      </c>
      <c r="G4466" s="133">
        <f>IF($K4466="Padrão",BDI!$B$17,IF($K4466="Diferenciado",BDI!$E$17,0))</f>
        <v>0.26419999999999999</v>
      </c>
      <c r="H4466" s="131" t="str">
        <f t="shared" si="207"/>
        <v/>
      </c>
      <c r="I4466" s="132" t="str">
        <f t="shared" si="208"/>
        <v/>
      </c>
      <c r="J4466" s="134"/>
      <c r="K4466" s="135" t="s">
        <v>2979</v>
      </c>
    </row>
    <row r="4467" spans="1:11" hidden="1" x14ac:dyDescent="0.25">
      <c r="A4467" s="177" t="s">
        <v>2540</v>
      </c>
      <c r="B4467" s="129" t="s">
        <v>2541</v>
      </c>
      <c r="C4467" s="130" t="s">
        <v>18</v>
      </c>
      <c r="D4467" s="130">
        <v>0</v>
      </c>
      <c r="E4467" s="131">
        <f ca="1">OFFSET(INDEX(Composições!A:H,MATCH(Orçamentária!A4467,Composições!A:A,0),8),2,0)</f>
        <v>0</v>
      </c>
      <c r="F4467" s="132">
        <f t="shared" ca="1" si="209"/>
        <v>0</v>
      </c>
      <c r="G4467" s="133">
        <f>IF($K4467="Padrão",BDI!$B$17,IF($K4467="Diferenciado",BDI!$E$17,0))</f>
        <v>0.26419999999999999</v>
      </c>
      <c r="H4467" s="131">
        <f t="shared" ca="1" si="207"/>
        <v>0</v>
      </c>
      <c r="I4467" s="132">
        <f t="shared" ca="1" si="208"/>
        <v>0</v>
      </c>
      <c r="J4467" s="134"/>
      <c r="K4467" s="135" t="s">
        <v>2979</v>
      </c>
    </row>
    <row r="4468" spans="1:11" hidden="1" x14ac:dyDescent="0.25">
      <c r="A4468" s="177" t="s">
        <v>2542</v>
      </c>
      <c r="B4468" s="129" t="s">
        <v>2543</v>
      </c>
      <c r="C4468" s="130" t="s">
        <v>18</v>
      </c>
      <c r="D4468" s="130">
        <v>0</v>
      </c>
      <c r="E4468" s="131">
        <f ca="1">OFFSET(INDEX(Composições!A:H,MATCH(Orçamentária!A4468,Composições!A:A,0),8),2,0)</f>
        <v>0</v>
      </c>
      <c r="F4468" s="132">
        <f t="shared" ca="1" si="209"/>
        <v>0</v>
      </c>
      <c r="G4468" s="133">
        <f>IF($K4468="Padrão",BDI!$B$17,IF($K4468="Diferenciado",BDI!$E$17,0))</f>
        <v>0.26419999999999999</v>
      </c>
      <c r="H4468" s="131">
        <f t="shared" ca="1" si="207"/>
        <v>0</v>
      </c>
      <c r="I4468" s="132">
        <f t="shared" ca="1" si="208"/>
        <v>0</v>
      </c>
      <c r="J4468" s="134"/>
      <c r="K4468" s="135" t="s">
        <v>2979</v>
      </c>
    </row>
    <row r="4469" spans="1:11" hidden="1" x14ac:dyDescent="0.25">
      <c r="A4469" s="128" t="s">
        <v>10067</v>
      </c>
      <c r="B4469" s="129" t="s">
        <v>10068</v>
      </c>
      <c r="C4469" s="130" t="s">
        <v>18</v>
      </c>
      <c r="D4469" s="130">
        <v>0</v>
      </c>
      <c r="E4469" s="131" t="s">
        <v>13</v>
      </c>
      <c r="F4469" s="132" t="str">
        <f t="shared" si="209"/>
        <v/>
      </c>
      <c r="G4469" s="133">
        <f>IF($K4469="Padrão",BDI!$B$17,IF($K4469="Diferenciado",BDI!$E$17,0))</f>
        <v>0.26419999999999999</v>
      </c>
      <c r="H4469" s="131" t="str">
        <f t="shared" si="207"/>
        <v/>
      </c>
      <c r="I4469" s="132" t="str">
        <f t="shared" si="208"/>
        <v/>
      </c>
      <c r="J4469" s="134"/>
      <c r="K4469" s="135" t="s">
        <v>2979</v>
      </c>
    </row>
    <row r="4470" spans="1:11" hidden="1" x14ac:dyDescent="0.25">
      <c r="A4470" s="128" t="s">
        <v>10069</v>
      </c>
      <c r="B4470" s="129" t="s">
        <v>10070</v>
      </c>
      <c r="C4470" s="130" t="s">
        <v>18</v>
      </c>
      <c r="D4470" s="130">
        <v>0</v>
      </c>
      <c r="E4470" s="131" t="s">
        <v>13</v>
      </c>
      <c r="F4470" s="132" t="str">
        <f t="shared" si="209"/>
        <v/>
      </c>
      <c r="G4470" s="133">
        <f>IF($K4470="Padrão",BDI!$B$17,IF($K4470="Diferenciado",BDI!$E$17,0))</f>
        <v>0.26419999999999999</v>
      </c>
      <c r="H4470" s="131" t="str">
        <f t="shared" si="207"/>
        <v/>
      </c>
      <c r="I4470" s="132" t="str">
        <f t="shared" si="208"/>
        <v/>
      </c>
      <c r="J4470" s="134"/>
      <c r="K4470" s="135" t="s">
        <v>2979</v>
      </c>
    </row>
    <row r="4471" spans="1:11" hidden="1" x14ac:dyDescent="0.25">
      <c r="A4471" s="128" t="s">
        <v>10071</v>
      </c>
      <c r="B4471" s="129" t="s">
        <v>10072</v>
      </c>
      <c r="C4471" s="130" t="s">
        <v>18</v>
      </c>
      <c r="D4471" s="130">
        <v>0</v>
      </c>
      <c r="E4471" s="131" t="s">
        <v>13</v>
      </c>
      <c r="F4471" s="132" t="str">
        <f t="shared" si="209"/>
        <v/>
      </c>
      <c r="G4471" s="133">
        <f>IF($K4471="Padrão",BDI!$B$17,IF($K4471="Diferenciado",BDI!$E$17,0))</f>
        <v>0.26419999999999999</v>
      </c>
      <c r="H4471" s="131" t="str">
        <f t="shared" si="207"/>
        <v/>
      </c>
      <c r="I4471" s="132" t="str">
        <f t="shared" si="208"/>
        <v/>
      </c>
      <c r="J4471" s="134"/>
      <c r="K4471" s="135" t="s">
        <v>2979</v>
      </c>
    </row>
    <row r="4472" spans="1:11" hidden="1" x14ac:dyDescent="0.25">
      <c r="A4472" s="177" t="s">
        <v>2544</v>
      </c>
      <c r="B4472" s="129" t="s">
        <v>10073</v>
      </c>
      <c r="C4472" s="130" t="s">
        <v>106</v>
      </c>
      <c r="D4472" s="130">
        <v>0</v>
      </c>
      <c r="E4472" s="131">
        <f ca="1">OFFSET(INDEX(Composições!A:H,MATCH(Orçamentária!A4472,Composições!A:A,0),8),2,0)</f>
        <v>76.664999999999992</v>
      </c>
      <c r="F4472" s="132">
        <f t="shared" ca="1" si="209"/>
        <v>0</v>
      </c>
      <c r="G4472" s="133">
        <f>IF($K4472="Padrão",BDI!$B$17,IF($K4472="Diferenciado",BDI!$E$17,0))</f>
        <v>0.26419999999999999</v>
      </c>
      <c r="H4472" s="131">
        <f t="shared" ca="1" si="207"/>
        <v>96.92</v>
      </c>
      <c r="I4472" s="132">
        <f t="shared" ca="1" si="208"/>
        <v>0</v>
      </c>
      <c r="J4472" s="134"/>
      <c r="K4472" s="135" t="s">
        <v>2979</v>
      </c>
    </row>
    <row r="4473" spans="1:11" x14ac:dyDescent="0.25">
      <c r="A4473" s="177" t="s">
        <v>2545</v>
      </c>
      <c r="B4473" s="129" t="s">
        <v>10074</v>
      </c>
      <c r="C4473" s="130" t="s">
        <v>106</v>
      </c>
      <c r="D4473" s="130">
        <v>5</v>
      </c>
      <c r="E4473" s="131">
        <f ca="1">OFFSET(INDEX(Composições!A:H,MATCH(Orçamentária!A4473,Composições!A:A,0),8),2,0)</f>
        <v>124.04149999999998</v>
      </c>
      <c r="F4473" s="132">
        <f t="shared" ca="1" si="209"/>
        <v>620.20749999999998</v>
      </c>
      <c r="G4473" s="133">
        <f>IF($K4473="Padrão",BDI!$B$17,IF($K4473="Diferenciado",BDI!$E$17,0))</f>
        <v>0.18609999999999999</v>
      </c>
      <c r="H4473" s="131">
        <f t="shared" ca="1" si="207"/>
        <v>147.13</v>
      </c>
      <c r="I4473" s="132">
        <f t="shared" ca="1" si="208"/>
        <v>735.65</v>
      </c>
      <c r="J4473" s="134"/>
      <c r="K4473" s="135" t="s">
        <v>2977</v>
      </c>
    </row>
    <row r="4474" spans="1:11" hidden="1" x14ac:dyDescent="0.25">
      <c r="A4474" s="128" t="s">
        <v>10075</v>
      </c>
      <c r="B4474" s="129" t="s">
        <v>10076</v>
      </c>
      <c r="C4474" s="130" t="s">
        <v>18</v>
      </c>
      <c r="D4474" s="130">
        <v>0</v>
      </c>
      <c r="E4474" s="131" t="s">
        <v>13</v>
      </c>
      <c r="F4474" s="132" t="str">
        <f t="shared" si="209"/>
        <v/>
      </c>
      <c r="G4474" s="133">
        <f>IF($K4474="Padrão",BDI!$B$17,IF($K4474="Diferenciado",BDI!$E$17,0))</f>
        <v>0.26419999999999999</v>
      </c>
      <c r="H4474" s="131" t="str">
        <f t="shared" si="207"/>
        <v/>
      </c>
      <c r="I4474" s="132" t="str">
        <f t="shared" si="208"/>
        <v/>
      </c>
      <c r="J4474" s="134"/>
      <c r="K4474" s="135" t="s">
        <v>2979</v>
      </c>
    </row>
    <row r="4475" spans="1:11" hidden="1" x14ac:dyDescent="0.25">
      <c r="A4475" s="177" t="s">
        <v>2546</v>
      </c>
      <c r="B4475" s="129" t="s">
        <v>10077</v>
      </c>
      <c r="C4475" s="130" t="s">
        <v>461</v>
      </c>
      <c r="D4475" s="130">
        <v>0</v>
      </c>
      <c r="E4475" s="131">
        <f ca="1">OFFSET(INDEX(Composições!A:H,MATCH(Orçamentária!A4475,Composições!A:A,0),8),2,0)</f>
        <v>389.11952500000001</v>
      </c>
      <c r="F4475" s="132">
        <f t="shared" ca="1" si="209"/>
        <v>0</v>
      </c>
      <c r="G4475" s="133">
        <f>IF($K4475="Padrão",BDI!$B$17,IF($K4475="Diferenciado",BDI!$E$17,0))</f>
        <v>0.26419999999999999</v>
      </c>
      <c r="H4475" s="131">
        <f t="shared" ca="1" si="207"/>
        <v>491.92</v>
      </c>
      <c r="I4475" s="132">
        <f t="shared" ca="1" si="208"/>
        <v>0</v>
      </c>
      <c r="J4475" s="134"/>
      <c r="K4475" s="135" t="s">
        <v>2979</v>
      </c>
    </row>
    <row r="4476" spans="1:11" hidden="1" x14ac:dyDescent="0.25">
      <c r="A4476" s="177" t="s">
        <v>2548</v>
      </c>
      <c r="B4476" s="129" t="s">
        <v>10078</v>
      </c>
      <c r="C4476" s="130" t="s">
        <v>18</v>
      </c>
      <c r="D4476" s="130">
        <v>0</v>
      </c>
      <c r="E4476" s="131">
        <f ca="1">OFFSET(INDEX(Composições!A:H,MATCH(Orçamentária!A4476,Composições!A:A,0),8),2,0)</f>
        <v>32.242999999999995</v>
      </c>
      <c r="F4476" s="132">
        <f t="shared" ca="1" si="209"/>
        <v>0</v>
      </c>
      <c r="G4476" s="133">
        <f>IF($K4476="Padrão",BDI!$B$17,IF($K4476="Diferenciado",BDI!$E$17,0))</f>
        <v>0.26419999999999999</v>
      </c>
      <c r="H4476" s="131">
        <f t="shared" ca="1" si="207"/>
        <v>40.76</v>
      </c>
      <c r="I4476" s="132">
        <f t="shared" ca="1" si="208"/>
        <v>0</v>
      </c>
      <c r="J4476" s="134"/>
      <c r="K4476" s="135" t="s">
        <v>2979</v>
      </c>
    </row>
    <row r="4477" spans="1:11" hidden="1" x14ac:dyDescent="0.25">
      <c r="A4477" s="128" t="s">
        <v>10079</v>
      </c>
      <c r="B4477" s="129" t="s">
        <v>10080</v>
      </c>
      <c r="C4477" s="130" t="s">
        <v>18</v>
      </c>
      <c r="D4477" s="130">
        <v>0</v>
      </c>
      <c r="E4477" s="131" t="s">
        <v>13</v>
      </c>
      <c r="F4477" s="132" t="str">
        <f t="shared" si="209"/>
        <v/>
      </c>
      <c r="G4477" s="133">
        <f>IF($K4477="Padrão",BDI!$B$17,IF($K4477="Diferenciado",BDI!$E$17,0))</f>
        <v>0.26419999999999999</v>
      </c>
      <c r="H4477" s="131" t="str">
        <f t="shared" si="207"/>
        <v/>
      </c>
      <c r="I4477" s="132" t="str">
        <f t="shared" si="208"/>
        <v/>
      </c>
      <c r="J4477" s="134"/>
      <c r="K4477" s="135" t="s">
        <v>2979</v>
      </c>
    </row>
    <row r="4478" spans="1:11" hidden="1" x14ac:dyDescent="0.25">
      <c r="A4478" s="128" t="s">
        <v>10081</v>
      </c>
      <c r="B4478" s="129" t="s">
        <v>10082</v>
      </c>
      <c r="C4478" s="130" t="s">
        <v>18</v>
      </c>
      <c r="D4478" s="130">
        <v>0</v>
      </c>
      <c r="E4478" s="131" t="s">
        <v>13</v>
      </c>
      <c r="F4478" s="132" t="str">
        <f t="shared" si="209"/>
        <v/>
      </c>
      <c r="G4478" s="133">
        <f>IF($K4478="Padrão",BDI!$B$17,IF($K4478="Diferenciado",BDI!$E$17,0))</f>
        <v>0.26419999999999999</v>
      </c>
      <c r="H4478" s="131" t="str">
        <f t="shared" si="207"/>
        <v/>
      </c>
      <c r="I4478" s="132" t="str">
        <f t="shared" si="208"/>
        <v/>
      </c>
      <c r="J4478" s="134"/>
      <c r="K4478" s="135" t="s">
        <v>2979</v>
      </c>
    </row>
    <row r="4479" spans="1:11" hidden="1" x14ac:dyDescent="0.25">
      <c r="A4479" s="128" t="s">
        <v>10083</v>
      </c>
      <c r="B4479" s="129" t="s">
        <v>10084</v>
      </c>
      <c r="C4479" s="130" t="s">
        <v>18</v>
      </c>
      <c r="D4479" s="130">
        <v>0</v>
      </c>
      <c r="E4479" s="131" t="s">
        <v>13</v>
      </c>
      <c r="F4479" s="132" t="str">
        <f t="shared" si="209"/>
        <v/>
      </c>
      <c r="G4479" s="133">
        <f>IF($K4479="Padrão",BDI!$B$17,IF($K4479="Diferenciado",BDI!$E$17,0))</f>
        <v>0.26419999999999999</v>
      </c>
      <c r="H4479" s="131" t="str">
        <f t="shared" si="207"/>
        <v/>
      </c>
      <c r="I4479" s="132" t="str">
        <f t="shared" si="208"/>
        <v/>
      </c>
      <c r="J4479" s="134"/>
      <c r="K4479" s="135" t="s">
        <v>2979</v>
      </c>
    </row>
    <row r="4480" spans="1:11" hidden="1" x14ac:dyDescent="0.25">
      <c r="A4480" s="177" t="s">
        <v>2549</v>
      </c>
      <c r="B4480" s="129" t="s">
        <v>10085</v>
      </c>
      <c r="C4480" s="130" t="s">
        <v>18</v>
      </c>
      <c r="D4480" s="130">
        <v>0</v>
      </c>
      <c r="E4480" s="131">
        <f ca="1">OFFSET(INDEX(Composições!A:H,MATCH(Orçamentária!A4480,Composições!A:A,0),8),2,0)</f>
        <v>18.3065</v>
      </c>
      <c r="F4480" s="132">
        <f t="shared" ca="1" si="209"/>
        <v>0</v>
      </c>
      <c r="G4480" s="133">
        <f>IF($K4480="Padrão",BDI!$B$17,IF($K4480="Diferenciado",BDI!$E$17,0))</f>
        <v>0.26419999999999999</v>
      </c>
      <c r="H4480" s="131">
        <f t="shared" ca="1" si="207"/>
        <v>23.14</v>
      </c>
      <c r="I4480" s="132">
        <f t="shared" ca="1" si="208"/>
        <v>0</v>
      </c>
      <c r="J4480" s="134"/>
      <c r="K4480" s="135" t="s">
        <v>2979</v>
      </c>
    </row>
    <row r="4481" spans="1:11" hidden="1" x14ac:dyDescent="0.25">
      <c r="A4481" s="177" t="s">
        <v>2550</v>
      </c>
      <c r="B4481" s="129" t="s">
        <v>10086</v>
      </c>
      <c r="C4481" s="130" t="s">
        <v>18</v>
      </c>
      <c r="D4481" s="130">
        <v>0</v>
      </c>
      <c r="E4481" s="131">
        <f ca="1">OFFSET(INDEX(Composições!A:H,MATCH(Orçamentária!A4481,Composições!A:A,0),8),2,0)</f>
        <v>29.383499999999998</v>
      </c>
      <c r="F4481" s="132">
        <f t="shared" ca="1" si="209"/>
        <v>0</v>
      </c>
      <c r="G4481" s="133">
        <f>IF($K4481="Padrão",BDI!$B$17,IF($K4481="Diferenciado",BDI!$E$17,0))</f>
        <v>0.26419999999999999</v>
      </c>
      <c r="H4481" s="131">
        <f t="shared" ca="1" si="207"/>
        <v>37.15</v>
      </c>
      <c r="I4481" s="132">
        <f t="shared" ca="1" si="208"/>
        <v>0</v>
      </c>
      <c r="J4481" s="134"/>
      <c r="K4481" s="135" t="s">
        <v>2979</v>
      </c>
    </row>
    <row r="4482" spans="1:11" hidden="1" x14ac:dyDescent="0.25">
      <c r="A4482" s="177" t="s">
        <v>2551</v>
      </c>
      <c r="B4482" s="129" t="s">
        <v>10087</v>
      </c>
      <c r="C4482" s="130" t="s">
        <v>18</v>
      </c>
      <c r="D4482" s="130">
        <v>0</v>
      </c>
      <c r="E4482" s="131">
        <f ca="1">OFFSET(INDEX(Composições!A:H,MATCH(Orçamentária!A4482,Composições!A:A,0),8),2,0)</f>
        <v>65.378999999999991</v>
      </c>
      <c r="F4482" s="132">
        <f t="shared" ca="1" si="209"/>
        <v>0</v>
      </c>
      <c r="G4482" s="133">
        <f>IF($K4482="Padrão",BDI!$B$17,IF($K4482="Diferenciado",BDI!$E$17,0))</f>
        <v>0.26419999999999999</v>
      </c>
      <c r="H4482" s="131">
        <f t="shared" ca="1" si="207"/>
        <v>82.65</v>
      </c>
      <c r="I4482" s="132">
        <f t="shared" ca="1" si="208"/>
        <v>0</v>
      </c>
      <c r="J4482" s="134"/>
      <c r="K4482" s="135" t="s">
        <v>2979</v>
      </c>
    </row>
    <row r="4483" spans="1:11" hidden="1" x14ac:dyDescent="0.25">
      <c r="A4483" s="177" t="s">
        <v>2552</v>
      </c>
      <c r="B4483" s="129" t="s">
        <v>10088</v>
      </c>
      <c r="C4483" s="130" t="s">
        <v>18</v>
      </c>
      <c r="D4483" s="130">
        <v>0</v>
      </c>
      <c r="E4483" s="131">
        <f ca="1">OFFSET(INDEX(Composições!A:H,MATCH(Orçamentária!A4483,Composições!A:A,0),8),2,0)</f>
        <v>117.78099999999999</v>
      </c>
      <c r="F4483" s="132">
        <f t="shared" ca="1" si="209"/>
        <v>0</v>
      </c>
      <c r="G4483" s="133">
        <f>IF($K4483="Padrão",BDI!$B$17,IF($K4483="Diferenciado",BDI!$E$17,0))</f>
        <v>0.26419999999999999</v>
      </c>
      <c r="H4483" s="131">
        <f t="shared" ca="1" si="207"/>
        <v>148.9</v>
      </c>
      <c r="I4483" s="132">
        <f t="shared" ca="1" si="208"/>
        <v>0</v>
      </c>
      <c r="J4483" s="134"/>
      <c r="K4483" s="135" t="s">
        <v>2979</v>
      </c>
    </row>
    <row r="4484" spans="1:11" hidden="1" x14ac:dyDescent="0.25">
      <c r="A4484" s="177" t="s">
        <v>2553</v>
      </c>
      <c r="B4484" s="129" t="s">
        <v>10089</v>
      </c>
      <c r="C4484" s="130" t="s">
        <v>18</v>
      </c>
      <c r="D4484" s="130">
        <v>0</v>
      </c>
      <c r="E4484" s="131">
        <f ca="1">OFFSET(INDEX(Composições!A:H,MATCH(Orçamentária!A4484,Composições!A:A,0),8),2,0)</f>
        <v>17.841000000000001</v>
      </c>
      <c r="F4484" s="132">
        <f t="shared" ca="1" si="209"/>
        <v>0</v>
      </c>
      <c r="G4484" s="133">
        <f>IF($K4484="Padrão",BDI!$B$17,IF($K4484="Diferenciado",BDI!$E$17,0))</f>
        <v>0.26419999999999999</v>
      </c>
      <c r="H4484" s="131">
        <f t="shared" ca="1" si="207"/>
        <v>22.55</v>
      </c>
      <c r="I4484" s="132">
        <f t="shared" ca="1" si="208"/>
        <v>0</v>
      </c>
      <c r="J4484" s="134"/>
      <c r="K4484" s="135" t="s">
        <v>2979</v>
      </c>
    </row>
    <row r="4485" spans="1:11" x14ac:dyDescent="0.25">
      <c r="A4485" s="177" t="s">
        <v>2554</v>
      </c>
      <c r="B4485" s="129" t="s">
        <v>10090</v>
      </c>
      <c r="C4485" s="130" t="s">
        <v>18</v>
      </c>
      <c r="D4485" s="130">
        <v>12</v>
      </c>
      <c r="E4485" s="131">
        <f ca="1">OFFSET(INDEX(Composições!A:H,MATCH(Orçamentária!A4485,Composições!A:A,0),8),2,0)</f>
        <v>11.02</v>
      </c>
      <c r="F4485" s="132">
        <f t="shared" ca="1" si="209"/>
        <v>132.24</v>
      </c>
      <c r="G4485" s="133">
        <f>IF($K4485="Padrão",BDI!$B$17,IF($K4485="Diferenciado",BDI!$E$17,0))</f>
        <v>0.18609999999999999</v>
      </c>
      <c r="H4485" s="131">
        <f t="shared" ca="1" si="207"/>
        <v>13.07</v>
      </c>
      <c r="I4485" s="132">
        <f t="shared" ca="1" si="208"/>
        <v>156.84</v>
      </c>
      <c r="J4485" s="134"/>
      <c r="K4485" s="135" t="s">
        <v>2977</v>
      </c>
    </row>
    <row r="4486" spans="1:11" hidden="1" x14ac:dyDescent="0.25">
      <c r="A4486" s="177" t="s">
        <v>2555</v>
      </c>
      <c r="B4486" s="129" t="s">
        <v>10091</v>
      </c>
      <c r="C4486" s="130" t="s">
        <v>18</v>
      </c>
      <c r="D4486" s="130">
        <v>0</v>
      </c>
      <c r="E4486" s="131">
        <f ca="1">OFFSET(INDEX(Composições!A:H,MATCH(Orçamentária!A4486,Composições!A:A,0),8),2,0)</f>
        <v>17.841000000000001</v>
      </c>
      <c r="F4486" s="132">
        <f t="shared" ca="1" si="209"/>
        <v>0</v>
      </c>
      <c r="G4486" s="133">
        <f>IF($K4486="Padrão",BDI!$B$17,IF($K4486="Diferenciado",BDI!$E$17,0))</f>
        <v>0.26419999999999999</v>
      </c>
      <c r="H4486" s="131">
        <f t="shared" ref="H4486:H4549" ca="1" si="210">IF(ISNUMBER(E4486),ROUND(E4486*(1+G4486),2),"")</f>
        <v>22.55</v>
      </c>
      <c r="I4486" s="132">
        <f t="shared" ref="I4486:I4549" ca="1" si="211">IF(ISNUMBER(E4486),ROUND(H4486*D4486,2),"")</f>
        <v>0</v>
      </c>
      <c r="J4486" s="134"/>
      <c r="K4486" s="135" t="s">
        <v>2979</v>
      </c>
    </row>
    <row r="4487" spans="1:11" hidden="1" x14ac:dyDescent="0.25">
      <c r="A4487" s="177" t="s">
        <v>2556</v>
      </c>
      <c r="B4487" s="129" t="s">
        <v>10092</v>
      </c>
      <c r="C4487" s="130" t="s">
        <v>18</v>
      </c>
      <c r="D4487" s="130">
        <v>0</v>
      </c>
      <c r="E4487" s="131">
        <f ca="1">OFFSET(INDEX(Composições!A:H,MATCH(Orçamentária!A4487,Composições!A:A,0),8),2,0)</f>
        <v>39.576999999999998</v>
      </c>
      <c r="F4487" s="132">
        <f t="shared" ref="F4487:F4550" ca="1" si="212">IF(ISNUMBER(E4487),D4487*E4487,"")</f>
        <v>0</v>
      </c>
      <c r="G4487" s="133">
        <f>IF($K4487="Padrão",BDI!$B$17,IF($K4487="Diferenciado",BDI!$E$17,0))</f>
        <v>0.26419999999999999</v>
      </c>
      <c r="H4487" s="131">
        <f t="shared" ca="1" si="210"/>
        <v>50.03</v>
      </c>
      <c r="I4487" s="132">
        <f t="shared" ca="1" si="211"/>
        <v>0</v>
      </c>
      <c r="J4487" s="134"/>
      <c r="K4487" s="135" t="s">
        <v>2979</v>
      </c>
    </row>
    <row r="4488" spans="1:11" hidden="1" x14ac:dyDescent="0.25">
      <c r="A4488" s="177" t="s">
        <v>2557</v>
      </c>
      <c r="B4488" s="129" t="s">
        <v>10093</v>
      </c>
      <c r="C4488" s="130" t="s">
        <v>18</v>
      </c>
      <c r="D4488" s="130">
        <v>0</v>
      </c>
      <c r="E4488" s="131">
        <f ca="1">OFFSET(INDEX(Composições!A:H,MATCH(Orçamentária!A4488,Composições!A:A,0),8),2,0)</f>
        <v>61.008999999999993</v>
      </c>
      <c r="F4488" s="132">
        <f t="shared" ca="1" si="212"/>
        <v>0</v>
      </c>
      <c r="G4488" s="133">
        <f>IF($K4488="Padrão",BDI!$B$17,IF($K4488="Diferenciado",BDI!$E$17,0))</f>
        <v>0.26419999999999999</v>
      </c>
      <c r="H4488" s="131">
        <f t="shared" ca="1" si="210"/>
        <v>77.13</v>
      </c>
      <c r="I4488" s="132">
        <f t="shared" ca="1" si="211"/>
        <v>0</v>
      </c>
      <c r="J4488" s="134"/>
      <c r="K4488" s="135" t="s">
        <v>2979</v>
      </c>
    </row>
    <row r="4489" spans="1:11" hidden="1" x14ac:dyDescent="0.25">
      <c r="A4489" s="177" t="s">
        <v>2558</v>
      </c>
      <c r="B4489" s="129" t="s">
        <v>10094</v>
      </c>
      <c r="C4489" s="130" t="s">
        <v>18</v>
      </c>
      <c r="D4489" s="130">
        <v>0</v>
      </c>
      <c r="E4489" s="131">
        <f ca="1">OFFSET(INDEX(Composições!A:H,MATCH(Orçamentária!A4489,Composições!A:A,0),8),2,0)</f>
        <v>93.622499999999988</v>
      </c>
      <c r="F4489" s="132">
        <f t="shared" ca="1" si="212"/>
        <v>0</v>
      </c>
      <c r="G4489" s="133">
        <f>IF($K4489="Padrão",BDI!$B$17,IF($K4489="Diferenciado",BDI!$E$17,0))</f>
        <v>0.26419999999999999</v>
      </c>
      <c r="H4489" s="131">
        <f t="shared" ca="1" si="210"/>
        <v>118.36</v>
      </c>
      <c r="I4489" s="132">
        <f t="shared" ca="1" si="211"/>
        <v>0</v>
      </c>
      <c r="J4489" s="134"/>
      <c r="K4489" s="135" t="s">
        <v>2979</v>
      </c>
    </row>
    <row r="4490" spans="1:11" hidden="1" x14ac:dyDescent="0.25">
      <c r="A4490" s="177" t="s">
        <v>2559</v>
      </c>
      <c r="B4490" s="129" t="s">
        <v>10095</v>
      </c>
      <c r="C4490" s="130" t="s">
        <v>18</v>
      </c>
      <c r="D4490" s="130">
        <v>0</v>
      </c>
      <c r="E4490" s="131">
        <f ca="1">OFFSET(INDEX(Composições!A:H,MATCH(Orçamentária!A4490,Composições!A:A,0),8),2,0)</f>
        <v>267.30149999999998</v>
      </c>
      <c r="F4490" s="132">
        <f t="shared" ca="1" si="212"/>
        <v>0</v>
      </c>
      <c r="G4490" s="133">
        <f>IF($K4490="Padrão",BDI!$B$17,IF($K4490="Diferenciado",BDI!$E$17,0))</f>
        <v>0.26419999999999999</v>
      </c>
      <c r="H4490" s="131">
        <f t="shared" ca="1" si="210"/>
        <v>337.92</v>
      </c>
      <c r="I4490" s="132">
        <f t="shared" ca="1" si="211"/>
        <v>0</v>
      </c>
      <c r="J4490" s="134"/>
      <c r="K4490" s="135" t="s">
        <v>2979</v>
      </c>
    </row>
    <row r="4491" spans="1:11" hidden="1" x14ac:dyDescent="0.25">
      <c r="A4491" s="128" t="s">
        <v>10096</v>
      </c>
      <c r="B4491" s="129" t="s">
        <v>10097</v>
      </c>
      <c r="C4491" s="130" t="s">
        <v>18</v>
      </c>
      <c r="D4491" s="130">
        <v>0</v>
      </c>
      <c r="E4491" s="131" t="s">
        <v>13</v>
      </c>
      <c r="F4491" s="132" t="str">
        <f t="shared" si="212"/>
        <v/>
      </c>
      <c r="G4491" s="133">
        <f>IF($K4491="Padrão",BDI!$B$17,IF($K4491="Diferenciado",BDI!$E$17,0))</f>
        <v>0.26419999999999999</v>
      </c>
      <c r="H4491" s="131" t="str">
        <f t="shared" si="210"/>
        <v/>
      </c>
      <c r="I4491" s="132" t="str">
        <f t="shared" si="211"/>
        <v/>
      </c>
      <c r="J4491" s="134"/>
      <c r="K4491" s="135" t="s">
        <v>2979</v>
      </c>
    </row>
    <row r="4492" spans="1:11" hidden="1" x14ac:dyDescent="0.25">
      <c r="A4492" s="177" t="s">
        <v>2560</v>
      </c>
      <c r="B4492" s="129" t="s">
        <v>10098</v>
      </c>
      <c r="C4492" s="130" t="s">
        <v>18</v>
      </c>
      <c r="D4492" s="130">
        <v>0</v>
      </c>
      <c r="E4492" s="131">
        <f ca="1">OFFSET(INDEX(Composições!A:H,MATCH(Orçamentária!A4492,Composições!A:A,0),8),2,0)</f>
        <v>14.354499999999998</v>
      </c>
      <c r="F4492" s="132">
        <f t="shared" ca="1" si="212"/>
        <v>0</v>
      </c>
      <c r="G4492" s="133">
        <f>IF($K4492="Padrão",BDI!$B$17,IF($K4492="Diferenciado",BDI!$E$17,0))</f>
        <v>0.26419999999999999</v>
      </c>
      <c r="H4492" s="131">
        <f t="shared" ca="1" si="210"/>
        <v>18.149999999999999</v>
      </c>
      <c r="I4492" s="132">
        <f t="shared" ca="1" si="211"/>
        <v>0</v>
      </c>
      <c r="J4492" s="134"/>
      <c r="K4492" s="135" t="s">
        <v>2979</v>
      </c>
    </row>
    <row r="4493" spans="1:11" hidden="1" x14ac:dyDescent="0.25">
      <c r="A4493" s="177" t="s">
        <v>2561</v>
      </c>
      <c r="B4493" s="129" t="s">
        <v>10099</v>
      </c>
      <c r="C4493" s="130" t="s">
        <v>18</v>
      </c>
      <c r="D4493" s="130">
        <v>0</v>
      </c>
      <c r="E4493" s="131">
        <f ca="1">OFFSET(INDEX(Composições!A:H,MATCH(Orçamentária!A4493,Composições!A:A,0),8),2,0)</f>
        <v>32.812999999999995</v>
      </c>
      <c r="F4493" s="132">
        <f t="shared" ca="1" si="212"/>
        <v>0</v>
      </c>
      <c r="G4493" s="133">
        <f>IF($K4493="Padrão",BDI!$B$17,IF($K4493="Diferenciado",BDI!$E$17,0))</f>
        <v>0.26419999999999999</v>
      </c>
      <c r="H4493" s="131">
        <f t="shared" ca="1" si="210"/>
        <v>41.48</v>
      </c>
      <c r="I4493" s="132">
        <f t="shared" ca="1" si="211"/>
        <v>0</v>
      </c>
      <c r="J4493" s="134"/>
      <c r="K4493" s="135" t="s">
        <v>2979</v>
      </c>
    </row>
    <row r="4494" spans="1:11" hidden="1" x14ac:dyDescent="0.25">
      <c r="A4494" s="177" t="s">
        <v>2562</v>
      </c>
      <c r="B4494" s="129" t="s">
        <v>10100</v>
      </c>
      <c r="C4494" s="130" t="s">
        <v>18</v>
      </c>
      <c r="D4494" s="130">
        <v>0</v>
      </c>
      <c r="E4494" s="131">
        <f ca="1">OFFSET(INDEX(Composições!A:H,MATCH(Orçamentária!A4494,Composições!A:A,0),8),2,0)</f>
        <v>39.652999999999999</v>
      </c>
      <c r="F4494" s="132">
        <f t="shared" ca="1" si="212"/>
        <v>0</v>
      </c>
      <c r="G4494" s="133">
        <f>IF($K4494="Padrão",BDI!$B$17,IF($K4494="Diferenciado",BDI!$E$17,0))</f>
        <v>0.26419999999999999</v>
      </c>
      <c r="H4494" s="131">
        <f t="shared" ca="1" si="210"/>
        <v>50.13</v>
      </c>
      <c r="I4494" s="132">
        <f t="shared" ca="1" si="211"/>
        <v>0</v>
      </c>
      <c r="J4494" s="134"/>
      <c r="K4494" s="135" t="s">
        <v>2979</v>
      </c>
    </row>
    <row r="4495" spans="1:11" hidden="1" x14ac:dyDescent="0.25">
      <c r="A4495" s="128" t="s">
        <v>10101</v>
      </c>
      <c r="B4495" s="129" t="s">
        <v>10102</v>
      </c>
      <c r="C4495" s="130" t="s">
        <v>18</v>
      </c>
      <c r="D4495" s="130">
        <v>0</v>
      </c>
      <c r="E4495" s="131" t="s">
        <v>13</v>
      </c>
      <c r="F4495" s="132" t="str">
        <f t="shared" si="212"/>
        <v/>
      </c>
      <c r="G4495" s="133">
        <f>IF($K4495="Padrão",BDI!$B$17,IF($K4495="Diferenciado",BDI!$E$17,0))</f>
        <v>0.26419999999999999</v>
      </c>
      <c r="H4495" s="131" t="str">
        <f t="shared" si="210"/>
        <v/>
      </c>
      <c r="I4495" s="132" t="str">
        <f t="shared" si="211"/>
        <v/>
      </c>
      <c r="J4495" s="134"/>
      <c r="K4495" s="135" t="s">
        <v>2979</v>
      </c>
    </row>
    <row r="4496" spans="1:11" hidden="1" x14ac:dyDescent="0.25">
      <c r="A4496" s="128" t="s">
        <v>10103</v>
      </c>
      <c r="B4496" s="129" t="s">
        <v>10104</v>
      </c>
      <c r="C4496" s="130" t="s">
        <v>18</v>
      </c>
      <c r="D4496" s="130">
        <v>0</v>
      </c>
      <c r="E4496" s="131" t="s">
        <v>13</v>
      </c>
      <c r="F4496" s="132" t="str">
        <f t="shared" si="212"/>
        <v/>
      </c>
      <c r="G4496" s="133">
        <f>IF($K4496="Padrão",BDI!$B$17,IF($K4496="Diferenciado",BDI!$E$17,0))</f>
        <v>0.26419999999999999</v>
      </c>
      <c r="H4496" s="131" t="str">
        <f t="shared" si="210"/>
        <v/>
      </c>
      <c r="I4496" s="132" t="str">
        <f t="shared" si="211"/>
        <v/>
      </c>
      <c r="J4496" s="134"/>
      <c r="K4496" s="135" t="s">
        <v>2979</v>
      </c>
    </row>
    <row r="4497" spans="1:11" hidden="1" x14ac:dyDescent="0.25">
      <c r="A4497" s="128" t="s">
        <v>10105</v>
      </c>
      <c r="B4497" s="129" t="s">
        <v>10106</v>
      </c>
      <c r="C4497" s="130" t="s">
        <v>18</v>
      </c>
      <c r="D4497" s="130">
        <v>0</v>
      </c>
      <c r="E4497" s="131" t="s">
        <v>13</v>
      </c>
      <c r="F4497" s="132" t="str">
        <f t="shared" si="212"/>
        <v/>
      </c>
      <c r="G4497" s="133">
        <f>IF($K4497="Padrão",BDI!$B$17,IF($K4497="Diferenciado",BDI!$E$17,0))</f>
        <v>0.26419999999999999</v>
      </c>
      <c r="H4497" s="131" t="str">
        <f t="shared" si="210"/>
        <v/>
      </c>
      <c r="I4497" s="132" t="str">
        <f t="shared" si="211"/>
        <v/>
      </c>
      <c r="J4497" s="134"/>
      <c r="K4497" s="135" t="s">
        <v>2979</v>
      </c>
    </row>
    <row r="4498" spans="1:11" ht="25.5" hidden="1" x14ac:dyDescent="0.25">
      <c r="A4498" s="177" t="s">
        <v>2563</v>
      </c>
      <c r="B4498" s="129" t="s">
        <v>2564</v>
      </c>
      <c r="C4498" s="130" t="s">
        <v>18</v>
      </c>
      <c r="D4498" s="130">
        <v>0</v>
      </c>
      <c r="E4498" s="131">
        <f ca="1">OFFSET(INDEX(Composições!A:H,MATCH(Orçamentária!A4498,Composições!A:A,0),8),2,0)</f>
        <v>0</v>
      </c>
      <c r="F4498" s="132">
        <f t="shared" ca="1" si="212"/>
        <v>0</v>
      </c>
      <c r="G4498" s="133">
        <f>IF($K4498="Padrão",BDI!$B$17,IF($K4498="Diferenciado",BDI!$E$17,0))</f>
        <v>0.26419999999999999</v>
      </c>
      <c r="H4498" s="131">
        <f t="shared" ca="1" si="210"/>
        <v>0</v>
      </c>
      <c r="I4498" s="132">
        <f t="shared" ca="1" si="211"/>
        <v>0</v>
      </c>
      <c r="J4498" s="134"/>
      <c r="K4498" s="135" t="s">
        <v>2979</v>
      </c>
    </row>
    <row r="4499" spans="1:11" ht="25.5" hidden="1" x14ac:dyDescent="0.25">
      <c r="A4499" s="177" t="s">
        <v>2565</v>
      </c>
      <c r="B4499" s="129" t="s">
        <v>2566</v>
      </c>
      <c r="C4499" s="130" t="s">
        <v>18</v>
      </c>
      <c r="D4499" s="130">
        <v>0</v>
      </c>
      <c r="E4499" s="131">
        <f ca="1">OFFSET(INDEX(Composições!A:H,MATCH(Orçamentária!A4499,Composições!A:A,0),8),2,0)</f>
        <v>0</v>
      </c>
      <c r="F4499" s="132">
        <f t="shared" ca="1" si="212"/>
        <v>0</v>
      </c>
      <c r="G4499" s="133">
        <f>IF($K4499="Padrão",BDI!$B$17,IF($K4499="Diferenciado",BDI!$E$17,0))</f>
        <v>0.26419999999999999</v>
      </c>
      <c r="H4499" s="131">
        <f t="shared" ca="1" si="210"/>
        <v>0</v>
      </c>
      <c r="I4499" s="132">
        <f t="shared" ca="1" si="211"/>
        <v>0</v>
      </c>
      <c r="J4499" s="134"/>
      <c r="K4499" s="135" t="s">
        <v>2979</v>
      </c>
    </row>
    <row r="4500" spans="1:11" ht="25.5" hidden="1" x14ac:dyDescent="0.25">
      <c r="A4500" s="177" t="s">
        <v>2567</v>
      </c>
      <c r="B4500" s="129" t="s">
        <v>2568</v>
      </c>
      <c r="C4500" s="130" t="s">
        <v>18</v>
      </c>
      <c r="D4500" s="130">
        <v>0</v>
      </c>
      <c r="E4500" s="131">
        <f ca="1">OFFSET(INDEX(Composições!A:H,MATCH(Orçamentária!A4500,Composições!A:A,0),8),2,0)</f>
        <v>0</v>
      </c>
      <c r="F4500" s="132">
        <f t="shared" ca="1" si="212"/>
        <v>0</v>
      </c>
      <c r="G4500" s="133">
        <f>IF($K4500="Padrão",BDI!$B$17,IF($K4500="Diferenciado",BDI!$E$17,0))</f>
        <v>0.26419999999999999</v>
      </c>
      <c r="H4500" s="131">
        <f t="shared" ca="1" si="210"/>
        <v>0</v>
      </c>
      <c r="I4500" s="132">
        <f t="shared" ca="1" si="211"/>
        <v>0</v>
      </c>
      <c r="J4500" s="134"/>
      <c r="K4500" s="135" t="s">
        <v>2979</v>
      </c>
    </row>
    <row r="4501" spans="1:11" ht="25.5" hidden="1" x14ac:dyDescent="0.25">
      <c r="A4501" s="177" t="s">
        <v>2569</v>
      </c>
      <c r="B4501" s="129" t="s">
        <v>2570</v>
      </c>
      <c r="C4501" s="130" t="s">
        <v>18</v>
      </c>
      <c r="D4501" s="130">
        <v>0</v>
      </c>
      <c r="E4501" s="131">
        <f ca="1">OFFSET(INDEX(Composições!A:H,MATCH(Orçamentária!A4501,Composições!A:A,0),8),2,0)</f>
        <v>0</v>
      </c>
      <c r="F4501" s="132">
        <f t="shared" ca="1" si="212"/>
        <v>0</v>
      </c>
      <c r="G4501" s="133">
        <f>IF($K4501="Padrão",BDI!$B$17,IF($K4501="Diferenciado",BDI!$E$17,0))</f>
        <v>0.26419999999999999</v>
      </c>
      <c r="H4501" s="131">
        <f t="shared" ca="1" si="210"/>
        <v>0</v>
      </c>
      <c r="I4501" s="132">
        <f t="shared" ca="1" si="211"/>
        <v>0</v>
      </c>
      <c r="J4501" s="134"/>
      <c r="K4501" s="135" t="s">
        <v>2979</v>
      </c>
    </row>
    <row r="4502" spans="1:11" ht="25.5" hidden="1" x14ac:dyDescent="0.25">
      <c r="A4502" s="177" t="s">
        <v>2571</v>
      </c>
      <c r="B4502" s="129" t="s">
        <v>2572</v>
      </c>
      <c r="C4502" s="130" t="s">
        <v>18</v>
      </c>
      <c r="D4502" s="130">
        <v>0</v>
      </c>
      <c r="E4502" s="131">
        <f ca="1">OFFSET(INDEX(Composições!A:H,MATCH(Orçamentária!A4502,Composições!A:A,0),8),2,0)</f>
        <v>0</v>
      </c>
      <c r="F4502" s="132">
        <f t="shared" ca="1" si="212"/>
        <v>0</v>
      </c>
      <c r="G4502" s="133">
        <f>IF($K4502="Padrão",BDI!$B$17,IF($K4502="Diferenciado",BDI!$E$17,0))</f>
        <v>0.26419999999999999</v>
      </c>
      <c r="H4502" s="131">
        <f t="shared" ca="1" si="210"/>
        <v>0</v>
      </c>
      <c r="I4502" s="132">
        <f t="shared" ca="1" si="211"/>
        <v>0</v>
      </c>
      <c r="J4502" s="134"/>
      <c r="K4502" s="135" t="s">
        <v>2979</v>
      </c>
    </row>
    <row r="4503" spans="1:11" ht="25.5" hidden="1" x14ac:dyDescent="0.25">
      <c r="A4503" s="177" t="s">
        <v>2573</v>
      </c>
      <c r="B4503" s="129" t="s">
        <v>2574</v>
      </c>
      <c r="C4503" s="130" t="s">
        <v>18</v>
      </c>
      <c r="D4503" s="130">
        <v>0</v>
      </c>
      <c r="E4503" s="131">
        <f ca="1">OFFSET(INDEX(Composições!A:H,MATCH(Orçamentária!A4503,Composições!A:A,0),8),2,0)</f>
        <v>0</v>
      </c>
      <c r="F4503" s="132">
        <f t="shared" ca="1" si="212"/>
        <v>0</v>
      </c>
      <c r="G4503" s="133">
        <f>IF($K4503="Padrão",BDI!$B$17,IF($K4503="Diferenciado",BDI!$E$17,0))</f>
        <v>0.26419999999999999</v>
      </c>
      <c r="H4503" s="131">
        <f t="shared" ca="1" si="210"/>
        <v>0</v>
      </c>
      <c r="I4503" s="132">
        <f t="shared" ca="1" si="211"/>
        <v>0</v>
      </c>
      <c r="J4503" s="134"/>
      <c r="K4503" s="135" t="s">
        <v>2979</v>
      </c>
    </row>
    <row r="4504" spans="1:11" ht="25.5" hidden="1" x14ac:dyDescent="0.25">
      <c r="A4504" s="177" t="s">
        <v>2575</v>
      </c>
      <c r="B4504" s="129" t="s">
        <v>2576</v>
      </c>
      <c r="C4504" s="130" t="s">
        <v>18</v>
      </c>
      <c r="D4504" s="130">
        <v>0</v>
      </c>
      <c r="E4504" s="131">
        <f ca="1">OFFSET(INDEX(Composições!A:H,MATCH(Orçamentária!A4504,Composições!A:A,0),8),2,0)</f>
        <v>0</v>
      </c>
      <c r="F4504" s="132">
        <f t="shared" ca="1" si="212"/>
        <v>0</v>
      </c>
      <c r="G4504" s="133">
        <f>IF($K4504="Padrão",BDI!$B$17,IF($K4504="Diferenciado",BDI!$E$17,0))</f>
        <v>0.26419999999999999</v>
      </c>
      <c r="H4504" s="131">
        <f t="shared" ca="1" si="210"/>
        <v>0</v>
      </c>
      <c r="I4504" s="132">
        <f t="shared" ca="1" si="211"/>
        <v>0</v>
      </c>
      <c r="J4504" s="134"/>
      <c r="K4504" s="135" t="s">
        <v>2979</v>
      </c>
    </row>
    <row r="4505" spans="1:11" ht="25.5" hidden="1" x14ac:dyDescent="0.25">
      <c r="A4505" s="177" t="s">
        <v>2577</v>
      </c>
      <c r="B4505" s="129" t="s">
        <v>2578</v>
      </c>
      <c r="C4505" s="130" t="s">
        <v>18</v>
      </c>
      <c r="D4505" s="130">
        <v>0</v>
      </c>
      <c r="E4505" s="131">
        <f ca="1">OFFSET(INDEX(Composições!A:H,MATCH(Orçamentária!A4505,Composições!A:A,0),8),2,0)</f>
        <v>0</v>
      </c>
      <c r="F4505" s="132">
        <f t="shared" ca="1" si="212"/>
        <v>0</v>
      </c>
      <c r="G4505" s="133">
        <f>IF($K4505="Padrão",BDI!$B$17,IF($K4505="Diferenciado",BDI!$E$17,0))</f>
        <v>0.26419999999999999</v>
      </c>
      <c r="H4505" s="131">
        <f t="shared" ca="1" si="210"/>
        <v>0</v>
      </c>
      <c r="I4505" s="132">
        <f t="shared" ca="1" si="211"/>
        <v>0</v>
      </c>
      <c r="J4505" s="134"/>
      <c r="K4505" s="135" t="s">
        <v>2979</v>
      </c>
    </row>
    <row r="4506" spans="1:11" ht="25.5" hidden="1" x14ac:dyDescent="0.25">
      <c r="A4506" s="177" t="s">
        <v>2579</v>
      </c>
      <c r="B4506" s="129" t="s">
        <v>2580</v>
      </c>
      <c r="C4506" s="130" t="s">
        <v>18</v>
      </c>
      <c r="D4506" s="130">
        <v>0</v>
      </c>
      <c r="E4506" s="131">
        <f ca="1">OFFSET(INDEX(Composições!A:H,MATCH(Orçamentária!A4506,Composições!A:A,0),8),2,0)</f>
        <v>0</v>
      </c>
      <c r="F4506" s="132">
        <f t="shared" ca="1" si="212"/>
        <v>0</v>
      </c>
      <c r="G4506" s="133">
        <f>IF($K4506="Padrão",BDI!$B$17,IF($K4506="Diferenciado",BDI!$E$17,0))</f>
        <v>0.26419999999999999</v>
      </c>
      <c r="H4506" s="131">
        <f t="shared" ca="1" si="210"/>
        <v>0</v>
      </c>
      <c r="I4506" s="132">
        <f t="shared" ca="1" si="211"/>
        <v>0</v>
      </c>
      <c r="J4506" s="134"/>
      <c r="K4506" s="135" t="s">
        <v>2979</v>
      </c>
    </row>
    <row r="4507" spans="1:11" ht="25.5" hidden="1" x14ac:dyDescent="0.25">
      <c r="A4507" s="177" t="s">
        <v>2581</v>
      </c>
      <c r="B4507" s="129" t="s">
        <v>2582</v>
      </c>
      <c r="C4507" s="130" t="s">
        <v>18</v>
      </c>
      <c r="D4507" s="130">
        <v>0</v>
      </c>
      <c r="E4507" s="131">
        <f ca="1">OFFSET(INDEX(Composições!A:H,MATCH(Orçamentária!A4507,Composições!A:A,0),8),2,0)</f>
        <v>0</v>
      </c>
      <c r="F4507" s="132">
        <f t="shared" ca="1" si="212"/>
        <v>0</v>
      </c>
      <c r="G4507" s="133">
        <f>IF($K4507="Padrão",BDI!$B$17,IF($K4507="Diferenciado",BDI!$E$17,0))</f>
        <v>0.26419999999999999</v>
      </c>
      <c r="H4507" s="131">
        <f t="shared" ca="1" si="210"/>
        <v>0</v>
      </c>
      <c r="I4507" s="132">
        <f t="shared" ca="1" si="211"/>
        <v>0</v>
      </c>
      <c r="J4507" s="134"/>
      <c r="K4507" s="135" t="s">
        <v>2979</v>
      </c>
    </row>
    <row r="4508" spans="1:11" hidden="1" x14ac:dyDescent="0.25">
      <c r="A4508" s="128" t="s">
        <v>10107</v>
      </c>
      <c r="B4508" s="129" t="s">
        <v>10108</v>
      </c>
      <c r="C4508" s="130" t="s">
        <v>18</v>
      </c>
      <c r="D4508" s="130">
        <v>0</v>
      </c>
      <c r="E4508" s="131" t="s">
        <v>13</v>
      </c>
      <c r="F4508" s="132" t="str">
        <f t="shared" si="212"/>
        <v/>
      </c>
      <c r="G4508" s="133">
        <f>IF($K4508="Padrão",BDI!$B$17,IF($K4508="Diferenciado",BDI!$E$17,0))</f>
        <v>0.26419999999999999</v>
      </c>
      <c r="H4508" s="131" t="str">
        <f t="shared" si="210"/>
        <v/>
      </c>
      <c r="I4508" s="132" t="str">
        <f t="shared" si="211"/>
        <v/>
      </c>
      <c r="J4508" s="134"/>
      <c r="K4508" s="135" t="s">
        <v>2979</v>
      </c>
    </row>
    <row r="4509" spans="1:11" hidden="1" x14ac:dyDescent="0.25">
      <c r="A4509" s="128" t="s">
        <v>10109</v>
      </c>
      <c r="B4509" s="129" t="s">
        <v>10110</v>
      </c>
      <c r="C4509" s="130" t="s">
        <v>18</v>
      </c>
      <c r="D4509" s="130">
        <v>0</v>
      </c>
      <c r="E4509" s="131" t="s">
        <v>13</v>
      </c>
      <c r="F4509" s="132" t="str">
        <f t="shared" si="212"/>
        <v/>
      </c>
      <c r="G4509" s="133">
        <f>IF($K4509="Padrão",BDI!$B$17,IF($K4509="Diferenciado",BDI!$E$17,0))</f>
        <v>0.26419999999999999</v>
      </c>
      <c r="H4509" s="131" t="str">
        <f t="shared" si="210"/>
        <v/>
      </c>
      <c r="I4509" s="132" t="str">
        <f t="shared" si="211"/>
        <v/>
      </c>
      <c r="J4509" s="134"/>
      <c r="K4509" s="135" t="s">
        <v>2979</v>
      </c>
    </row>
    <row r="4510" spans="1:11" hidden="1" x14ac:dyDescent="0.25">
      <c r="A4510" s="128" t="s">
        <v>10111</v>
      </c>
      <c r="B4510" s="129" t="s">
        <v>10112</v>
      </c>
      <c r="C4510" s="130" t="s">
        <v>18</v>
      </c>
      <c r="D4510" s="130">
        <v>0</v>
      </c>
      <c r="E4510" s="131" t="s">
        <v>13</v>
      </c>
      <c r="F4510" s="132" t="str">
        <f t="shared" si="212"/>
        <v/>
      </c>
      <c r="G4510" s="133">
        <f>IF($K4510="Padrão",BDI!$B$17,IF($K4510="Diferenciado",BDI!$E$17,0))</f>
        <v>0.26419999999999999</v>
      </c>
      <c r="H4510" s="131" t="str">
        <f t="shared" si="210"/>
        <v/>
      </c>
      <c r="I4510" s="132" t="str">
        <f t="shared" si="211"/>
        <v/>
      </c>
      <c r="J4510" s="134"/>
      <c r="K4510" s="135" t="s">
        <v>2979</v>
      </c>
    </row>
    <row r="4511" spans="1:11" hidden="1" x14ac:dyDescent="0.25">
      <c r="A4511" s="128" t="s">
        <v>10113</v>
      </c>
      <c r="B4511" s="129" t="s">
        <v>10114</v>
      </c>
      <c r="C4511" s="130" t="s">
        <v>18</v>
      </c>
      <c r="D4511" s="130">
        <v>0</v>
      </c>
      <c r="E4511" s="131" t="s">
        <v>13</v>
      </c>
      <c r="F4511" s="132" t="str">
        <f t="shared" si="212"/>
        <v/>
      </c>
      <c r="G4511" s="133">
        <f>IF($K4511="Padrão",BDI!$B$17,IF($K4511="Diferenciado",BDI!$E$17,0))</f>
        <v>0.26419999999999999</v>
      </c>
      <c r="H4511" s="131" t="str">
        <f t="shared" si="210"/>
        <v/>
      </c>
      <c r="I4511" s="132" t="str">
        <f t="shared" si="211"/>
        <v/>
      </c>
      <c r="J4511" s="134"/>
      <c r="K4511" s="135" t="s">
        <v>2979</v>
      </c>
    </row>
    <row r="4512" spans="1:11" hidden="1" x14ac:dyDescent="0.25">
      <c r="A4512" s="128" t="s">
        <v>10115</v>
      </c>
      <c r="B4512" s="129" t="s">
        <v>10116</v>
      </c>
      <c r="C4512" s="130" t="s">
        <v>18</v>
      </c>
      <c r="D4512" s="130">
        <v>0</v>
      </c>
      <c r="E4512" s="131" t="s">
        <v>13</v>
      </c>
      <c r="F4512" s="132" t="str">
        <f t="shared" si="212"/>
        <v/>
      </c>
      <c r="G4512" s="133">
        <f>IF($K4512="Padrão",BDI!$B$17,IF($K4512="Diferenciado",BDI!$E$17,0))</f>
        <v>0.26419999999999999</v>
      </c>
      <c r="H4512" s="131" t="str">
        <f t="shared" si="210"/>
        <v/>
      </c>
      <c r="I4512" s="132" t="str">
        <f t="shared" si="211"/>
        <v/>
      </c>
      <c r="J4512" s="134"/>
      <c r="K4512" s="135" t="s">
        <v>2979</v>
      </c>
    </row>
    <row r="4513" spans="1:11" hidden="1" x14ac:dyDescent="0.25">
      <c r="A4513" s="128" t="s">
        <v>10117</v>
      </c>
      <c r="B4513" s="129" t="s">
        <v>10118</v>
      </c>
      <c r="C4513" s="130" t="s">
        <v>18</v>
      </c>
      <c r="D4513" s="130">
        <v>0</v>
      </c>
      <c r="E4513" s="131" t="s">
        <v>13</v>
      </c>
      <c r="F4513" s="132" t="str">
        <f t="shared" si="212"/>
        <v/>
      </c>
      <c r="G4513" s="133">
        <f>IF($K4513="Padrão",BDI!$B$17,IF($K4513="Diferenciado",BDI!$E$17,0))</f>
        <v>0.26419999999999999</v>
      </c>
      <c r="H4513" s="131" t="str">
        <f t="shared" si="210"/>
        <v/>
      </c>
      <c r="I4513" s="132" t="str">
        <f t="shared" si="211"/>
        <v/>
      </c>
      <c r="J4513" s="134"/>
      <c r="K4513" s="135" t="s">
        <v>2979</v>
      </c>
    </row>
    <row r="4514" spans="1:11" hidden="1" x14ac:dyDescent="0.25">
      <c r="A4514" s="128" t="s">
        <v>10119</v>
      </c>
      <c r="B4514" s="129" t="s">
        <v>10120</v>
      </c>
      <c r="C4514" s="130" t="s">
        <v>18</v>
      </c>
      <c r="D4514" s="130">
        <v>0</v>
      </c>
      <c r="E4514" s="131" t="s">
        <v>13</v>
      </c>
      <c r="F4514" s="132" t="str">
        <f t="shared" si="212"/>
        <v/>
      </c>
      <c r="G4514" s="133">
        <f>IF($K4514="Padrão",BDI!$B$17,IF($K4514="Diferenciado",BDI!$E$17,0))</f>
        <v>0.26419999999999999</v>
      </c>
      <c r="H4514" s="131" t="str">
        <f t="shared" si="210"/>
        <v/>
      </c>
      <c r="I4514" s="132" t="str">
        <f t="shared" si="211"/>
        <v/>
      </c>
      <c r="J4514" s="134"/>
      <c r="K4514" s="135" t="s">
        <v>2979</v>
      </c>
    </row>
    <row r="4515" spans="1:11" hidden="1" x14ac:dyDescent="0.25">
      <c r="A4515" s="128" t="s">
        <v>10121</v>
      </c>
      <c r="B4515" s="129" t="s">
        <v>10122</v>
      </c>
      <c r="C4515" s="130" t="s">
        <v>18</v>
      </c>
      <c r="D4515" s="130">
        <v>0</v>
      </c>
      <c r="E4515" s="131" t="s">
        <v>13</v>
      </c>
      <c r="F4515" s="132" t="str">
        <f t="shared" si="212"/>
        <v/>
      </c>
      <c r="G4515" s="133">
        <f>IF($K4515="Padrão",BDI!$B$17,IF($K4515="Diferenciado",BDI!$E$17,0))</f>
        <v>0.26419999999999999</v>
      </c>
      <c r="H4515" s="131" t="str">
        <f t="shared" si="210"/>
        <v/>
      </c>
      <c r="I4515" s="132" t="str">
        <f t="shared" si="211"/>
        <v/>
      </c>
      <c r="J4515" s="134"/>
      <c r="K4515" s="135" t="s">
        <v>2979</v>
      </c>
    </row>
    <row r="4516" spans="1:11" hidden="1" x14ac:dyDescent="0.25">
      <c r="A4516" s="128" t="s">
        <v>10123</v>
      </c>
      <c r="B4516" s="129" t="s">
        <v>10124</v>
      </c>
      <c r="C4516" s="130" t="s">
        <v>18</v>
      </c>
      <c r="D4516" s="130">
        <v>0</v>
      </c>
      <c r="E4516" s="131" t="s">
        <v>13</v>
      </c>
      <c r="F4516" s="132" t="str">
        <f t="shared" si="212"/>
        <v/>
      </c>
      <c r="G4516" s="133">
        <f>IF($K4516="Padrão",BDI!$B$17,IF($K4516="Diferenciado",BDI!$E$17,0))</f>
        <v>0.26419999999999999</v>
      </c>
      <c r="H4516" s="131" t="str">
        <f t="shared" si="210"/>
        <v/>
      </c>
      <c r="I4516" s="132" t="str">
        <f t="shared" si="211"/>
        <v/>
      </c>
      <c r="J4516" s="134"/>
      <c r="K4516" s="135" t="s">
        <v>2979</v>
      </c>
    </row>
    <row r="4517" spans="1:11" ht="25.5" hidden="1" x14ac:dyDescent="0.25">
      <c r="A4517" s="177" t="s">
        <v>2583</v>
      </c>
      <c r="B4517" s="129" t="s">
        <v>10125</v>
      </c>
      <c r="C4517" s="130" t="s">
        <v>18</v>
      </c>
      <c r="D4517" s="130">
        <v>0</v>
      </c>
      <c r="E4517" s="131">
        <f ca="1">OFFSET(INDEX(Composições!A:H,MATCH(Orçamentária!A4517,Composições!A:A,0),8),2,0)</f>
        <v>81.661999999999992</v>
      </c>
      <c r="F4517" s="132">
        <f t="shared" ca="1" si="212"/>
        <v>0</v>
      </c>
      <c r="G4517" s="133">
        <f>IF($K4517="Padrão",BDI!$B$17,IF($K4517="Diferenciado",BDI!$E$17,0))</f>
        <v>0.26419999999999999</v>
      </c>
      <c r="H4517" s="131">
        <f t="shared" ca="1" si="210"/>
        <v>103.24</v>
      </c>
      <c r="I4517" s="132">
        <f t="shared" ca="1" si="211"/>
        <v>0</v>
      </c>
      <c r="J4517" s="134"/>
      <c r="K4517" s="135" t="s">
        <v>2979</v>
      </c>
    </row>
    <row r="4518" spans="1:11" ht="25.5" hidden="1" x14ac:dyDescent="0.25">
      <c r="A4518" s="177" t="s">
        <v>2584</v>
      </c>
      <c r="B4518" s="129" t="s">
        <v>10126</v>
      </c>
      <c r="C4518" s="130" t="s">
        <v>18</v>
      </c>
      <c r="D4518" s="130">
        <v>0</v>
      </c>
      <c r="E4518" s="131">
        <f ca="1">OFFSET(INDEX(Composições!A:H,MATCH(Orçamentária!A4518,Composições!A:A,0),8),2,0)</f>
        <v>119.681</v>
      </c>
      <c r="F4518" s="132">
        <f t="shared" ca="1" si="212"/>
        <v>0</v>
      </c>
      <c r="G4518" s="133">
        <f>IF($K4518="Padrão",BDI!$B$17,IF($K4518="Diferenciado",BDI!$E$17,0))</f>
        <v>0.26419999999999999</v>
      </c>
      <c r="H4518" s="131">
        <f t="shared" ca="1" si="210"/>
        <v>151.30000000000001</v>
      </c>
      <c r="I4518" s="132">
        <f t="shared" ca="1" si="211"/>
        <v>0</v>
      </c>
      <c r="J4518" s="134"/>
      <c r="K4518" s="135" t="s">
        <v>2979</v>
      </c>
    </row>
    <row r="4519" spans="1:11" hidden="1" x14ac:dyDescent="0.25">
      <c r="A4519" s="128" t="s">
        <v>10127</v>
      </c>
      <c r="B4519" s="129" t="s">
        <v>10128</v>
      </c>
      <c r="C4519" s="130" t="s">
        <v>18</v>
      </c>
      <c r="D4519" s="130">
        <v>0</v>
      </c>
      <c r="E4519" s="131" t="s">
        <v>13</v>
      </c>
      <c r="F4519" s="132" t="str">
        <f t="shared" si="212"/>
        <v/>
      </c>
      <c r="G4519" s="133">
        <f>IF($K4519="Padrão",BDI!$B$17,IF($K4519="Diferenciado",BDI!$E$17,0))</f>
        <v>0.26419999999999999</v>
      </c>
      <c r="H4519" s="131" t="str">
        <f t="shared" si="210"/>
        <v/>
      </c>
      <c r="I4519" s="132" t="str">
        <f t="shared" si="211"/>
        <v/>
      </c>
      <c r="J4519" s="134"/>
      <c r="K4519" s="135" t="s">
        <v>2979</v>
      </c>
    </row>
    <row r="4520" spans="1:11" hidden="1" x14ac:dyDescent="0.25">
      <c r="A4520" s="128" t="s">
        <v>10129</v>
      </c>
      <c r="B4520" s="129" t="s">
        <v>10130</v>
      </c>
      <c r="C4520" s="130" t="s">
        <v>18</v>
      </c>
      <c r="D4520" s="130">
        <v>0</v>
      </c>
      <c r="E4520" s="131" t="s">
        <v>13</v>
      </c>
      <c r="F4520" s="132" t="str">
        <f t="shared" si="212"/>
        <v/>
      </c>
      <c r="G4520" s="133">
        <f>IF($K4520="Padrão",BDI!$B$17,IF($K4520="Diferenciado",BDI!$E$17,0))</f>
        <v>0.26419999999999999</v>
      </c>
      <c r="H4520" s="131" t="str">
        <f t="shared" si="210"/>
        <v/>
      </c>
      <c r="I4520" s="132" t="str">
        <f t="shared" si="211"/>
        <v/>
      </c>
      <c r="J4520" s="134"/>
      <c r="K4520" s="135" t="s">
        <v>2979</v>
      </c>
    </row>
    <row r="4521" spans="1:11" ht="25.5" hidden="1" x14ac:dyDescent="0.25">
      <c r="A4521" s="177" t="s">
        <v>2585</v>
      </c>
      <c r="B4521" s="129" t="s">
        <v>2586</v>
      </c>
      <c r="C4521" s="130" t="s">
        <v>18</v>
      </c>
      <c r="D4521" s="130">
        <v>0</v>
      </c>
      <c r="E4521" s="131">
        <f ca="1">OFFSET(INDEX(Composições!A:H,MATCH(Orçamentária!A4521,Composições!A:A,0),8),2,0)</f>
        <v>0</v>
      </c>
      <c r="F4521" s="132">
        <f t="shared" ca="1" si="212"/>
        <v>0</v>
      </c>
      <c r="G4521" s="133">
        <f>IF($K4521="Padrão",BDI!$B$17,IF($K4521="Diferenciado",BDI!$E$17,0))</f>
        <v>0.26419999999999999</v>
      </c>
      <c r="H4521" s="131">
        <f t="shared" ca="1" si="210"/>
        <v>0</v>
      </c>
      <c r="I4521" s="132">
        <f t="shared" ca="1" si="211"/>
        <v>0</v>
      </c>
      <c r="J4521" s="134"/>
      <c r="K4521" s="135" t="s">
        <v>2979</v>
      </c>
    </row>
    <row r="4522" spans="1:11" ht="25.5" hidden="1" x14ac:dyDescent="0.25">
      <c r="A4522" s="177" t="s">
        <v>2587</v>
      </c>
      <c r="B4522" s="129" t="s">
        <v>2588</v>
      </c>
      <c r="C4522" s="130" t="s">
        <v>18</v>
      </c>
      <c r="D4522" s="130">
        <v>0</v>
      </c>
      <c r="E4522" s="131">
        <f ca="1">OFFSET(INDEX(Composições!A:H,MATCH(Orçamentária!A4522,Composições!A:A,0),8),2,0)</f>
        <v>0</v>
      </c>
      <c r="F4522" s="132">
        <f t="shared" ca="1" si="212"/>
        <v>0</v>
      </c>
      <c r="G4522" s="133">
        <f>IF($K4522="Padrão",BDI!$B$17,IF($K4522="Diferenciado",BDI!$E$17,0))</f>
        <v>0.26419999999999999</v>
      </c>
      <c r="H4522" s="131">
        <f t="shared" ca="1" si="210"/>
        <v>0</v>
      </c>
      <c r="I4522" s="132">
        <f t="shared" ca="1" si="211"/>
        <v>0</v>
      </c>
      <c r="J4522" s="134"/>
      <c r="K4522" s="135" t="s">
        <v>2979</v>
      </c>
    </row>
    <row r="4523" spans="1:11" hidden="1" x14ac:dyDescent="0.25">
      <c r="A4523" s="177" t="s">
        <v>2589</v>
      </c>
      <c r="B4523" s="129" t="s">
        <v>10131</v>
      </c>
      <c r="C4523" s="130" t="s">
        <v>18</v>
      </c>
      <c r="D4523" s="130">
        <v>0</v>
      </c>
      <c r="E4523" s="131">
        <f ca="1">OFFSET(INDEX(Composições!A:H,MATCH(Orçamentária!A4523,Composições!A:A,0),8),2,0)</f>
        <v>831.81050000000005</v>
      </c>
      <c r="F4523" s="132">
        <f t="shared" ca="1" si="212"/>
        <v>0</v>
      </c>
      <c r="G4523" s="133">
        <f>IF($K4523="Padrão",BDI!$B$17,IF($K4523="Diferenciado",BDI!$E$17,0))</f>
        <v>0.26419999999999999</v>
      </c>
      <c r="H4523" s="131">
        <f t="shared" ca="1" si="210"/>
        <v>1051.57</v>
      </c>
      <c r="I4523" s="132">
        <f t="shared" ca="1" si="211"/>
        <v>0</v>
      </c>
      <c r="J4523" s="134"/>
      <c r="K4523" s="135" t="s">
        <v>2979</v>
      </c>
    </row>
    <row r="4524" spans="1:11" hidden="1" x14ac:dyDescent="0.25">
      <c r="A4524" s="177" t="s">
        <v>2590</v>
      </c>
      <c r="B4524" s="129" t="s">
        <v>10132</v>
      </c>
      <c r="C4524" s="130" t="s">
        <v>18</v>
      </c>
      <c r="D4524" s="130">
        <v>0</v>
      </c>
      <c r="E4524" s="131">
        <f ca="1">OFFSET(INDEX(Composições!A:H,MATCH(Orçamentária!A4524,Composições!A:A,0),8),2,0)</f>
        <v>913.63400000000001</v>
      </c>
      <c r="F4524" s="132">
        <f t="shared" ca="1" si="212"/>
        <v>0</v>
      </c>
      <c r="G4524" s="133">
        <f>IF($K4524="Padrão",BDI!$B$17,IF($K4524="Diferenciado",BDI!$E$17,0))</f>
        <v>0.26419999999999999</v>
      </c>
      <c r="H4524" s="131">
        <f t="shared" ca="1" si="210"/>
        <v>1155.02</v>
      </c>
      <c r="I4524" s="132">
        <f t="shared" ca="1" si="211"/>
        <v>0</v>
      </c>
      <c r="J4524" s="134"/>
      <c r="K4524" s="135" t="s">
        <v>2979</v>
      </c>
    </row>
    <row r="4525" spans="1:11" hidden="1" x14ac:dyDescent="0.25">
      <c r="A4525" s="177" t="s">
        <v>2591</v>
      </c>
      <c r="B4525" s="129" t="s">
        <v>10133</v>
      </c>
      <c r="C4525" s="130" t="s">
        <v>18</v>
      </c>
      <c r="D4525" s="130">
        <v>0</v>
      </c>
      <c r="E4525" s="131">
        <f ca="1">OFFSET(INDEX(Composições!A:H,MATCH(Orçamentária!A4525,Composições!A:A,0),8),2,0)</f>
        <v>1045.703</v>
      </c>
      <c r="F4525" s="132">
        <f t="shared" ca="1" si="212"/>
        <v>0</v>
      </c>
      <c r="G4525" s="133">
        <f>IF($K4525="Padrão",BDI!$B$17,IF($K4525="Diferenciado",BDI!$E$17,0))</f>
        <v>0.26419999999999999</v>
      </c>
      <c r="H4525" s="131">
        <f t="shared" ca="1" si="210"/>
        <v>1321.98</v>
      </c>
      <c r="I4525" s="132">
        <f t="shared" ca="1" si="211"/>
        <v>0</v>
      </c>
      <c r="J4525" s="134"/>
      <c r="K4525" s="135" t="s">
        <v>2979</v>
      </c>
    </row>
    <row r="4526" spans="1:11" hidden="1" x14ac:dyDescent="0.25">
      <c r="A4526" s="177" t="s">
        <v>2592</v>
      </c>
      <c r="B4526" s="129" t="s">
        <v>10134</v>
      </c>
      <c r="C4526" s="130" t="s">
        <v>18</v>
      </c>
      <c r="D4526" s="130">
        <v>0</v>
      </c>
      <c r="E4526" s="131">
        <f ca="1">OFFSET(INDEX(Composições!A:H,MATCH(Orçamentária!A4526,Composições!A:A,0),8),2,0)</f>
        <v>1309.2139999999999</v>
      </c>
      <c r="F4526" s="132">
        <f t="shared" ca="1" si="212"/>
        <v>0</v>
      </c>
      <c r="G4526" s="133">
        <f>IF($K4526="Padrão",BDI!$B$17,IF($K4526="Diferenciado",BDI!$E$17,0))</f>
        <v>0.26419999999999999</v>
      </c>
      <c r="H4526" s="131">
        <f t="shared" ca="1" si="210"/>
        <v>1655.11</v>
      </c>
      <c r="I4526" s="132">
        <f t="shared" ca="1" si="211"/>
        <v>0</v>
      </c>
      <c r="J4526" s="134"/>
      <c r="K4526" s="135" t="s">
        <v>2979</v>
      </c>
    </row>
    <row r="4527" spans="1:11" hidden="1" x14ac:dyDescent="0.25">
      <c r="A4527" s="177" t="s">
        <v>2593</v>
      </c>
      <c r="B4527" s="129" t="s">
        <v>10135</v>
      </c>
      <c r="C4527" s="130" t="s">
        <v>18</v>
      </c>
      <c r="D4527" s="130">
        <v>0</v>
      </c>
      <c r="E4527" s="131">
        <f ca="1">OFFSET(INDEX(Composições!A:H,MATCH(Orçamentária!A4527,Composições!A:A,0),8),2,0)</f>
        <v>1815.8205</v>
      </c>
      <c r="F4527" s="132">
        <f t="shared" ca="1" si="212"/>
        <v>0</v>
      </c>
      <c r="G4527" s="133">
        <f>IF($K4527="Padrão",BDI!$B$17,IF($K4527="Diferenciado",BDI!$E$17,0))</f>
        <v>0.26419999999999999</v>
      </c>
      <c r="H4527" s="131">
        <f t="shared" ca="1" si="210"/>
        <v>2295.56</v>
      </c>
      <c r="I4527" s="132">
        <f t="shared" ca="1" si="211"/>
        <v>0</v>
      </c>
      <c r="J4527" s="134"/>
      <c r="K4527" s="135" t="s">
        <v>2979</v>
      </c>
    </row>
    <row r="4528" spans="1:11" hidden="1" x14ac:dyDescent="0.25">
      <c r="A4528" s="177" t="s">
        <v>2594</v>
      </c>
      <c r="B4528" s="129" t="s">
        <v>10136</v>
      </c>
      <c r="C4528" s="130" t="s">
        <v>18</v>
      </c>
      <c r="D4528" s="130">
        <v>0</v>
      </c>
      <c r="E4528" s="131">
        <f ca="1">OFFSET(INDEX(Composições!A:H,MATCH(Orçamentária!A4528,Composições!A:A,0),8),2,0)</f>
        <v>2398.3984999999998</v>
      </c>
      <c r="F4528" s="132">
        <f t="shared" ca="1" si="212"/>
        <v>0</v>
      </c>
      <c r="G4528" s="133">
        <f>IF($K4528="Padrão",BDI!$B$17,IF($K4528="Diferenciado",BDI!$E$17,0))</f>
        <v>0.26419999999999999</v>
      </c>
      <c r="H4528" s="131">
        <f t="shared" ca="1" si="210"/>
        <v>3032.06</v>
      </c>
      <c r="I4528" s="132">
        <f t="shared" ca="1" si="211"/>
        <v>0</v>
      </c>
      <c r="J4528" s="134"/>
      <c r="K4528" s="135" t="s">
        <v>2979</v>
      </c>
    </row>
    <row r="4529" spans="1:11" ht="25.5" hidden="1" x14ac:dyDescent="0.25">
      <c r="A4529" s="177" t="s">
        <v>2595</v>
      </c>
      <c r="B4529" s="129" t="s">
        <v>10137</v>
      </c>
      <c r="C4529" s="130" t="s">
        <v>18</v>
      </c>
      <c r="D4529" s="130">
        <v>0</v>
      </c>
      <c r="E4529" s="131">
        <f ca="1">OFFSET(INDEX(Composições!A:H,MATCH(Orçamentária!A4529,Composições!A:A,0),8),2,0)</f>
        <v>9.2720000000000002</v>
      </c>
      <c r="F4529" s="132">
        <f t="shared" ca="1" si="212"/>
        <v>0</v>
      </c>
      <c r="G4529" s="133">
        <f>IF($K4529="Padrão",BDI!$B$17,IF($K4529="Diferenciado",BDI!$E$17,0))</f>
        <v>0.26419999999999999</v>
      </c>
      <c r="H4529" s="131">
        <f t="shared" ca="1" si="210"/>
        <v>11.72</v>
      </c>
      <c r="I4529" s="132">
        <f t="shared" ca="1" si="211"/>
        <v>0</v>
      </c>
      <c r="J4529" s="134"/>
      <c r="K4529" s="135" t="s">
        <v>2979</v>
      </c>
    </row>
    <row r="4530" spans="1:11" ht="25.5" hidden="1" x14ac:dyDescent="0.25">
      <c r="A4530" s="177" t="s">
        <v>2596</v>
      </c>
      <c r="B4530" s="129" t="s">
        <v>10138</v>
      </c>
      <c r="C4530" s="130" t="s">
        <v>18</v>
      </c>
      <c r="D4530" s="130">
        <v>0</v>
      </c>
      <c r="E4530" s="131">
        <f ca="1">OFFSET(INDEX(Composições!A:H,MATCH(Orçamentária!A4530,Composições!A:A,0),8),2,0)</f>
        <v>13.727499999999999</v>
      </c>
      <c r="F4530" s="132">
        <f t="shared" ca="1" si="212"/>
        <v>0</v>
      </c>
      <c r="G4530" s="133">
        <f>IF($K4530="Padrão",BDI!$B$17,IF($K4530="Diferenciado",BDI!$E$17,0))</f>
        <v>0.26419999999999999</v>
      </c>
      <c r="H4530" s="131">
        <f t="shared" ca="1" si="210"/>
        <v>17.350000000000001</v>
      </c>
      <c r="I4530" s="132">
        <f t="shared" ca="1" si="211"/>
        <v>0</v>
      </c>
      <c r="J4530" s="134"/>
      <c r="K4530" s="135" t="s">
        <v>2979</v>
      </c>
    </row>
    <row r="4531" spans="1:11" ht="25.5" hidden="1" x14ac:dyDescent="0.25">
      <c r="A4531" s="177" t="s">
        <v>2597</v>
      </c>
      <c r="B4531" s="129" t="s">
        <v>10139</v>
      </c>
      <c r="C4531" s="130" t="s">
        <v>18</v>
      </c>
      <c r="D4531" s="130">
        <v>0</v>
      </c>
      <c r="E4531" s="131">
        <f ca="1">OFFSET(INDEX(Composições!A:H,MATCH(Orçamentária!A4531,Composições!A:A,0),8),2,0)</f>
        <v>10.392999999999999</v>
      </c>
      <c r="F4531" s="132">
        <f t="shared" ca="1" si="212"/>
        <v>0</v>
      </c>
      <c r="G4531" s="133">
        <f>IF($K4531="Padrão",BDI!$B$17,IF($K4531="Diferenciado",BDI!$E$17,0))</f>
        <v>0.26419999999999999</v>
      </c>
      <c r="H4531" s="131">
        <f t="shared" ca="1" si="210"/>
        <v>13.14</v>
      </c>
      <c r="I4531" s="132">
        <f t="shared" ca="1" si="211"/>
        <v>0</v>
      </c>
      <c r="J4531" s="134"/>
      <c r="K4531" s="135" t="s">
        <v>2979</v>
      </c>
    </row>
    <row r="4532" spans="1:11" ht="25.5" hidden="1" x14ac:dyDescent="0.25">
      <c r="A4532" s="177" t="s">
        <v>2598</v>
      </c>
      <c r="B4532" s="129" t="s">
        <v>10140</v>
      </c>
      <c r="C4532" s="130" t="s">
        <v>18</v>
      </c>
      <c r="D4532" s="130">
        <v>0</v>
      </c>
      <c r="E4532" s="131">
        <f ca="1">OFFSET(INDEX(Composições!A:H,MATCH(Orçamentária!A4532,Composições!A:A,0),8),2,0)</f>
        <v>19.170999999999999</v>
      </c>
      <c r="F4532" s="132">
        <f t="shared" ca="1" si="212"/>
        <v>0</v>
      </c>
      <c r="G4532" s="133">
        <f>IF($K4532="Padrão",BDI!$B$17,IF($K4532="Diferenciado",BDI!$E$17,0))</f>
        <v>0.26419999999999999</v>
      </c>
      <c r="H4532" s="131">
        <f t="shared" ca="1" si="210"/>
        <v>24.24</v>
      </c>
      <c r="I4532" s="132">
        <f t="shared" ca="1" si="211"/>
        <v>0</v>
      </c>
      <c r="J4532" s="134"/>
      <c r="K4532" s="135" t="s">
        <v>2979</v>
      </c>
    </row>
    <row r="4533" spans="1:11" ht="25.5" hidden="1" x14ac:dyDescent="0.25">
      <c r="A4533" s="177" t="s">
        <v>2600</v>
      </c>
      <c r="B4533" s="129" t="s">
        <v>10141</v>
      </c>
      <c r="C4533" s="130" t="s">
        <v>18</v>
      </c>
      <c r="D4533" s="130">
        <v>0</v>
      </c>
      <c r="E4533" s="131">
        <f ca="1">OFFSET(INDEX(Composições!A:H,MATCH(Orçamentária!A4533,Composições!A:A,0),8),2,0)</f>
        <v>0</v>
      </c>
      <c r="F4533" s="132">
        <f t="shared" ca="1" si="212"/>
        <v>0</v>
      </c>
      <c r="G4533" s="133">
        <f>IF($K4533="Padrão",BDI!$B$17,IF($K4533="Diferenciado",BDI!$E$17,0))</f>
        <v>0.26419999999999999</v>
      </c>
      <c r="H4533" s="131">
        <f t="shared" ca="1" si="210"/>
        <v>0</v>
      </c>
      <c r="I4533" s="132">
        <f t="shared" ca="1" si="211"/>
        <v>0</v>
      </c>
      <c r="J4533" s="134"/>
      <c r="K4533" s="135" t="s">
        <v>2979</v>
      </c>
    </row>
    <row r="4534" spans="1:11" ht="25.5" hidden="1" x14ac:dyDescent="0.25">
      <c r="A4534" s="128" t="s">
        <v>10142</v>
      </c>
      <c r="B4534" s="129" t="s">
        <v>10143</v>
      </c>
      <c r="C4534" s="130" t="s">
        <v>18</v>
      </c>
      <c r="D4534" s="130">
        <v>0</v>
      </c>
      <c r="E4534" s="131" t="s">
        <v>13</v>
      </c>
      <c r="F4534" s="132" t="str">
        <f t="shared" si="212"/>
        <v/>
      </c>
      <c r="G4534" s="133">
        <f>IF($K4534="Padrão",BDI!$B$17,IF($K4534="Diferenciado",BDI!$E$17,0))</f>
        <v>0.26419999999999999</v>
      </c>
      <c r="H4534" s="131" t="str">
        <f t="shared" si="210"/>
        <v/>
      </c>
      <c r="I4534" s="132" t="str">
        <f t="shared" si="211"/>
        <v/>
      </c>
      <c r="J4534" s="134"/>
      <c r="K4534" s="135" t="s">
        <v>2979</v>
      </c>
    </row>
    <row r="4535" spans="1:11" ht="25.5" hidden="1" x14ac:dyDescent="0.25">
      <c r="A4535" s="128" t="s">
        <v>10144</v>
      </c>
      <c r="B4535" s="129" t="s">
        <v>10145</v>
      </c>
      <c r="C4535" s="130" t="s">
        <v>18</v>
      </c>
      <c r="D4535" s="130">
        <v>0</v>
      </c>
      <c r="E4535" s="131" t="s">
        <v>13</v>
      </c>
      <c r="F4535" s="132" t="str">
        <f t="shared" si="212"/>
        <v/>
      </c>
      <c r="G4535" s="133">
        <f>IF($K4535="Padrão",BDI!$B$17,IF($K4535="Diferenciado",BDI!$E$17,0))</f>
        <v>0.26419999999999999</v>
      </c>
      <c r="H4535" s="131" t="str">
        <f t="shared" si="210"/>
        <v/>
      </c>
      <c r="I4535" s="132" t="str">
        <f t="shared" si="211"/>
        <v/>
      </c>
      <c r="J4535" s="134"/>
      <c r="K4535" s="135" t="s">
        <v>2979</v>
      </c>
    </row>
    <row r="4536" spans="1:11" ht="25.5" hidden="1" x14ac:dyDescent="0.25">
      <c r="A4536" s="128" t="s">
        <v>10146</v>
      </c>
      <c r="B4536" s="129" t="s">
        <v>10147</v>
      </c>
      <c r="C4536" s="130" t="s">
        <v>18</v>
      </c>
      <c r="D4536" s="130">
        <v>0</v>
      </c>
      <c r="E4536" s="131" t="s">
        <v>13</v>
      </c>
      <c r="F4536" s="132" t="str">
        <f t="shared" si="212"/>
        <v/>
      </c>
      <c r="G4536" s="133">
        <f>IF($K4536="Padrão",BDI!$B$17,IF($K4536="Diferenciado",BDI!$E$17,0))</f>
        <v>0.26419999999999999</v>
      </c>
      <c r="H4536" s="131" t="str">
        <f t="shared" si="210"/>
        <v/>
      </c>
      <c r="I4536" s="132" t="str">
        <f t="shared" si="211"/>
        <v/>
      </c>
      <c r="J4536" s="134"/>
      <c r="K4536" s="135" t="s">
        <v>2979</v>
      </c>
    </row>
    <row r="4537" spans="1:11" ht="25.5" hidden="1" x14ac:dyDescent="0.25">
      <c r="A4537" s="177" t="s">
        <v>2602</v>
      </c>
      <c r="B4537" s="129" t="s">
        <v>10148</v>
      </c>
      <c r="C4537" s="130" t="s">
        <v>18</v>
      </c>
      <c r="D4537" s="130">
        <v>0</v>
      </c>
      <c r="E4537" s="131">
        <f ca="1">OFFSET(INDEX(Composições!A:H,MATCH(Orçamentária!A4537,Composições!A:A,0),8),2,0)</f>
        <v>0</v>
      </c>
      <c r="F4537" s="132">
        <f t="shared" ca="1" si="212"/>
        <v>0</v>
      </c>
      <c r="G4537" s="133">
        <f>IF($K4537="Padrão",BDI!$B$17,IF($K4537="Diferenciado",BDI!$E$17,0))</f>
        <v>0.26419999999999999</v>
      </c>
      <c r="H4537" s="131">
        <f t="shared" ca="1" si="210"/>
        <v>0</v>
      </c>
      <c r="I4537" s="132">
        <f t="shared" ca="1" si="211"/>
        <v>0</v>
      </c>
      <c r="J4537" s="134"/>
      <c r="K4537" s="135" t="s">
        <v>2979</v>
      </c>
    </row>
    <row r="4538" spans="1:11" ht="25.5" hidden="1" x14ac:dyDescent="0.25">
      <c r="A4538" s="177" t="s">
        <v>2604</v>
      </c>
      <c r="B4538" s="129" t="s">
        <v>10149</v>
      </c>
      <c r="C4538" s="130" t="s">
        <v>18</v>
      </c>
      <c r="D4538" s="130">
        <v>0</v>
      </c>
      <c r="E4538" s="131">
        <f ca="1">OFFSET(INDEX(Composições!A:H,MATCH(Orçamentária!A4538,Composições!A:A,0),8),2,0)</f>
        <v>0</v>
      </c>
      <c r="F4538" s="132">
        <f t="shared" ca="1" si="212"/>
        <v>0</v>
      </c>
      <c r="G4538" s="133">
        <f>IF($K4538="Padrão",BDI!$B$17,IF($K4538="Diferenciado",BDI!$E$17,0))</f>
        <v>0.26419999999999999</v>
      </c>
      <c r="H4538" s="131">
        <f t="shared" ca="1" si="210"/>
        <v>0</v>
      </c>
      <c r="I4538" s="132">
        <f t="shared" ca="1" si="211"/>
        <v>0</v>
      </c>
      <c r="J4538" s="134"/>
      <c r="K4538" s="135" t="s">
        <v>2979</v>
      </c>
    </row>
    <row r="4539" spans="1:11" ht="25.5" hidden="1" x14ac:dyDescent="0.25">
      <c r="A4539" s="177" t="s">
        <v>2606</v>
      </c>
      <c r="B4539" s="129" t="s">
        <v>10150</v>
      </c>
      <c r="C4539" s="130" t="s">
        <v>18</v>
      </c>
      <c r="D4539" s="130">
        <v>0</v>
      </c>
      <c r="E4539" s="131">
        <f ca="1">OFFSET(INDEX(Composições!A:H,MATCH(Orçamentária!A4539,Composições!A:A,0),8),2,0)</f>
        <v>0</v>
      </c>
      <c r="F4539" s="132">
        <f t="shared" ca="1" si="212"/>
        <v>0</v>
      </c>
      <c r="G4539" s="133">
        <f>IF($K4539="Padrão",BDI!$B$17,IF($K4539="Diferenciado",BDI!$E$17,0))</f>
        <v>0.26419999999999999</v>
      </c>
      <c r="H4539" s="131">
        <f t="shared" ca="1" si="210"/>
        <v>0</v>
      </c>
      <c r="I4539" s="132">
        <f t="shared" ca="1" si="211"/>
        <v>0</v>
      </c>
      <c r="J4539" s="134"/>
      <c r="K4539" s="135" t="s">
        <v>2979</v>
      </c>
    </row>
    <row r="4540" spans="1:11" ht="25.5" hidden="1" x14ac:dyDescent="0.25">
      <c r="A4540" s="177" t="s">
        <v>2599</v>
      </c>
      <c r="B4540" s="129" t="s">
        <v>10151</v>
      </c>
      <c r="C4540" s="130" t="s">
        <v>18</v>
      </c>
      <c r="D4540" s="130">
        <v>0</v>
      </c>
      <c r="E4540" s="131">
        <f ca="1">OFFSET(INDEX(Composições!A:H,MATCH(Orçamentária!A4540,Composições!A:A,0),8),2,0)</f>
        <v>11.190999999999999</v>
      </c>
      <c r="F4540" s="132">
        <f t="shared" ca="1" si="212"/>
        <v>0</v>
      </c>
      <c r="G4540" s="133">
        <f>IF($K4540="Padrão",BDI!$B$17,IF($K4540="Diferenciado",BDI!$E$17,0))</f>
        <v>0.26419999999999999</v>
      </c>
      <c r="H4540" s="131">
        <f t="shared" ca="1" si="210"/>
        <v>14.15</v>
      </c>
      <c r="I4540" s="132">
        <f t="shared" ca="1" si="211"/>
        <v>0</v>
      </c>
      <c r="J4540" s="134"/>
      <c r="K4540" s="135" t="s">
        <v>2979</v>
      </c>
    </row>
    <row r="4541" spans="1:11" ht="25.5" hidden="1" x14ac:dyDescent="0.25">
      <c r="A4541" s="177" t="s">
        <v>2608</v>
      </c>
      <c r="B4541" s="129" t="s">
        <v>10152</v>
      </c>
      <c r="C4541" s="130" t="s">
        <v>18</v>
      </c>
      <c r="D4541" s="130">
        <v>0</v>
      </c>
      <c r="E4541" s="131">
        <f ca="1">OFFSET(INDEX(Composições!A:H,MATCH(Orçamentária!A4541,Composições!A:A,0),8),2,0)</f>
        <v>12.986499999999999</v>
      </c>
      <c r="F4541" s="132">
        <f t="shared" ca="1" si="212"/>
        <v>0</v>
      </c>
      <c r="G4541" s="133">
        <f>IF($K4541="Padrão",BDI!$B$17,IF($K4541="Diferenciado",BDI!$E$17,0))</f>
        <v>0.26419999999999999</v>
      </c>
      <c r="H4541" s="131">
        <f t="shared" ca="1" si="210"/>
        <v>16.420000000000002</v>
      </c>
      <c r="I4541" s="132">
        <f t="shared" ca="1" si="211"/>
        <v>0</v>
      </c>
      <c r="J4541" s="134"/>
      <c r="K4541" s="135" t="s">
        <v>2979</v>
      </c>
    </row>
    <row r="4542" spans="1:11" ht="25.5" hidden="1" x14ac:dyDescent="0.25">
      <c r="A4542" s="177" t="s">
        <v>2609</v>
      </c>
      <c r="B4542" s="129" t="s">
        <v>10153</v>
      </c>
      <c r="C4542" s="130" t="s">
        <v>18</v>
      </c>
      <c r="D4542" s="130">
        <v>0</v>
      </c>
      <c r="E4542" s="131">
        <f ca="1">OFFSET(INDEX(Composições!A:H,MATCH(Orçamentária!A4542,Composições!A:A,0),8),2,0)</f>
        <v>15.408999999999999</v>
      </c>
      <c r="F4542" s="132">
        <f t="shared" ca="1" si="212"/>
        <v>0</v>
      </c>
      <c r="G4542" s="133">
        <f>IF($K4542="Padrão",BDI!$B$17,IF($K4542="Diferenciado",BDI!$E$17,0))</f>
        <v>0.26419999999999999</v>
      </c>
      <c r="H4542" s="131">
        <f t="shared" ca="1" si="210"/>
        <v>19.48</v>
      </c>
      <c r="I4542" s="132">
        <f t="shared" ca="1" si="211"/>
        <v>0</v>
      </c>
      <c r="J4542" s="134"/>
      <c r="K4542" s="135" t="s">
        <v>2979</v>
      </c>
    </row>
    <row r="4543" spans="1:11" ht="25.5" hidden="1" x14ac:dyDescent="0.25">
      <c r="A4543" s="177" t="s">
        <v>2610</v>
      </c>
      <c r="B4543" s="129" t="s">
        <v>10154</v>
      </c>
      <c r="C4543" s="130" t="s">
        <v>18</v>
      </c>
      <c r="D4543" s="130">
        <v>0</v>
      </c>
      <c r="E4543" s="131">
        <f ca="1">OFFSET(INDEX(Composições!A:H,MATCH(Orçamentária!A4543,Composições!A:A,0),8),2,0)</f>
        <v>19.456</v>
      </c>
      <c r="F4543" s="132">
        <f t="shared" ca="1" si="212"/>
        <v>0</v>
      </c>
      <c r="G4543" s="133">
        <f>IF($K4543="Padrão",BDI!$B$17,IF($K4543="Diferenciado",BDI!$E$17,0))</f>
        <v>0.26419999999999999</v>
      </c>
      <c r="H4543" s="131">
        <f t="shared" ca="1" si="210"/>
        <v>24.6</v>
      </c>
      <c r="I4543" s="132">
        <f t="shared" ca="1" si="211"/>
        <v>0</v>
      </c>
      <c r="J4543" s="134"/>
      <c r="K4543" s="135" t="s">
        <v>2979</v>
      </c>
    </row>
    <row r="4544" spans="1:11" ht="25.5" hidden="1" x14ac:dyDescent="0.25">
      <c r="A4544" s="177" t="s">
        <v>2611</v>
      </c>
      <c r="B4544" s="129" t="s">
        <v>10155</v>
      </c>
      <c r="C4544" s="130" t="s">
        <v>18</v>
      </c>
      <c r="D4544" s="130">
        <v>0</v>
      </c>
      <c r="E4544" s="131">
        <f ca="1">OFFSET(INDEX(Composições!A:H,MATCH(Orçamentária!A4544,Composições!A:A,0),8),2,0)</f>
        <v>0</v>
      </c>
      <c r="F4544" s="132">
        <f t="shared" ca="1" si="212"/>
        <v>0</v>
      </c>
      <c r="G4544" s="133">
        <f>IF($K4544="Padrão",BDI!$B$17,IF($K4544="Diferenciado",BDI!$E$17,0))</f>
        <v>0.26419999999999999</v>
      </c>
      <c r="H4544" s="131">
        <f t="shared" ca="1" si="210"/>
        <v>0</v>
      </c>
      <c r="I4544" s="132">
        <f t="shared" ca="1" si="211"/>
        <v>0</v>
      </c>
      <c r="J4544" s="134"/>
      <c r="K4544" s="135" t="s">
        <v>2979</v>
      </c>
    </row>
    <row r="4545" spans="1:11" ht="25.5" hidden="1" x14ac:dyDescent="0.25">
      <c r="A4545" s="177" t="s">
        <v>2613</v>
      </c>
      <c r="B4545" s="129" t="s">
        <v>10156</v>
      </c>
      <c r="C4545" s="130" t="s">
        <v>18</v>
      </c>
      <c r="D4545" s="130">
        <v>0</v>
      </c>
      <c r="E4545" s="131">
        <f ca="1">OFFSET(INDEX(Composições!A:H,MATCH(Orçamentária!A4545,Composições!A:A,0),8),2,0)</f>
        <v>0</v>
      </c>
      <c r="F4545" s="132">
        <f t="shared" ca="1" si="212"/>
        <v>0</v>
      </c>
      <c r="G4545" s="133">
        <f>IF($K4545="Padrão",BDI!$B$17,IF($K4545="Diferenciado",BDI!$E$17,0))</f>
        <v>0.26419999999999999</v>
      </c>
      <c r="H4545" s="131">
        <f t="shared" ca="1" si="210"/>
        <v>0</v>
      </c>
      <c r="I4545" s="132">
        <f t="shared" ca="1" si="211"/>
        <v>0</v>
      </c>
      <c r="J4545" s="134"/>
      <c r="K4545" s="135" t="s">
        <v>2979</v>
      </c>
    </row>
    <row r="4546" spans="1:11" ht="25.5" hidden="1" x14ac:dyDescent="0.25">
      <c r="A4546" s="128" t="s">
        <v>10157</v>
      </c>
      <c r="B4546" s="129" t="s">
        <v>10158</v>
      </c>
      <c r="C4546" s="130" t="s">
        <v>18</v>
      </c>
      <c r="D4546" s="130">
        <v>0</v>
      </c>
      <c r="E4546" s="131" t="s">
        <v>13</v>
      </c>
      <c r="F4546" s="132" t="str">
        <f t="shared" si="212"/>
        <v/>
      </c>
      <c r="G4546" s="133">
        <f>IF($K4546="Padrão",BDI!$B$17,IF($K4546="Diferenciado",BDI!$E$17,0))</f>
        <v>0.26419999999999999</v>
      </c>
      <c r="H4546" s="131" t="str">
        <f t="shared" si="210"/>
        <v/>
      </c>
      <c r="I4546" s="132" t="str">
        <f t="shared" si="211"/>
        <v/>
      </c>
      <c r="J4546" s="134"/>
      <c r="K4546" s="135" t="s">
        <v>2979</v>
      </c>
    </row>
    <row r="4547" spans="1:11" ht="25.5" hidden="1" x14ac:dyDescent="0.25">
      <c r="A4547" s="177" t="s">
        <v>2615</v>
      </c>
      <c r="B4547" s="129" t="s">
        <v>10159</v>
      </c>
      <c r="C4547" s="130" t="s">
        <v>18</v>
      </c>
      <c r="D4547" s="130">
        <v>0</v>
      </c>
      <c r="E4547" s="131">
        <f ca="1">OFFSET(INDEX(Composições!A:H,MATCH(Orçamentária!A4547,Composições!A:A,0),8),2,0)</f>
        <v>0</v>
      </c>
      <c r="F4547" s="132">
        <f t="shared" ca="1" si="212"/>
        <v>0</v>
      </c>
      <c r="G4547" s="133">
        <f>IF($K4547="Padrão",BDI!$B$17,IF($K4547="Diferenciado",BDI!$E$17,0))</f>
        <v>0.26419999999999999</v>
      </c>
      <c r="H4547" s="131">
        <f t="shared" ca="1" si="210"/>
        <v>0</v>
      </c>
      <c r="I4547" s="132">
        <f t="shared" ca="1" si="211"/>
        <v>0</v>
      </c>
      <c r="J4547" s="134"/>
      <c r="K4547" s="135" t="s">
        <v>2979</v>
      </c>
    </row>
    <row r="4548" spans="1:11" ht="25.5" hidden="1" x14ac:dyDescent="0.25">
      <c r="A4548" s="128" t="s">
        <v>10160</v>
      </c>
      <c r="B4548" s="129" t="s">
        <v>10161</v>
      </c>
      <c r="C4548" s="130" t="s">
        <v>18</v>
      </c>
      <c r="D4548" s="130">
        <v>0</v>
      </c>
      <c r="E4548" s="131" t="s">
        <v>13</v>
      </c>
      <c r="F4548" s="132" t="str">
        <f t="shared" si="212"/>
        <v/>
      </c>
      <c r="G4548" s="133">
        <f>IF($K4548="Padrão",BDI!$B$17,IF($K4548="Diferenciado",BDI!$E$17,0))</f>
        <v>0.26419999999999999</v>
      </c>
      <c r="H4548" s="131" t="str">
        <f t="shared" si="210"/>
        <v/>
      </c>
      <c r="I4548" s="132" t="str">
        <f t="shared" si="211"/>
        <v/>
      </c>
      <c r="J4548" s="134"/>
      <c r="K4548" s="135" t="s">
        <v>2979</v>
      </c>
    </row>
    <row r="4549" spans="1:11" ht="25.5" hidden="1" x14ac:dyDescent="0.25">
      <c r="A4549" s="177" t="s">
        <v>2617</v>
      </c>
      <c r="B4549" s="129" t="s">
        <v>10162</v>
      </c>
      <c r="C4549" s="130" t="s">
        <v>18</v>
      </c>
      <c r="D4549" s="130">
        <v>0</v>
      </c>
      <c r="E4549" s="131">
        <f ca="1">OFFSET(INDEX(Composições!A:H,MATCH(Orçamentária!A4549,Composições!A:A,0),8),2,0)</f>
        <v>0</v>
      </c>
      <c r="F4549" s="132">
        <f t="shared" ca="1" si="212"/>
        <v>0</v>
      </c>
      <c r="G4549" s="133">
        <f>IF($K4549="Padrão",BDI!$B$17,IF($K4549="Diferenciado",BDI!$E$17,0))</f>
        <v>0.26419999999999999</v>
      </c>
      <c r="H4549" s="131">
        <f t="shared" ca="1" si="210"/>
        <v>0</v>
      </c>
      <c r="I4549" s="132">
        <f t="shared" ca="1" si="211"/>
        <v>0</v>
      </c>
      <c r="J4549" s="134"/>
      <c r="K4549" s="135" t="s">
        <v>2979</v>
      </c>
    </row>
    <row r="4550" spans="1:11" hidden="1" x14ac:dyDescent="0.25">
      <c r="A4550" s="177" t="s">
        <v>2619</v>
      </c>
      <c r="B4550" s="129" t="s">
        <v>10163</v>
      </c>
      <c r="C4550" s="130" t="s">
        <v>18</v>
      </c>
      <c r="D4550" s="130">
        <v>0</v>
      </c>
      <c r="E4550" s="131">
        <f ca="1">OFFSET(INDEX(Composições!A:H,MATCH(Orçamentária!A4550,Composições!A:A,0),8),2,0)</f>
        <v>9.3384999999999998</v>
      </c>
      <c r="F4550" s="132">
        <f t="shared" ca="1" si="212"/>
        <v>0</v>
      </c>
      <c r="G4550" s="133">
        <f>IF($K4550="Padrão",BDI!$B$17,IF($K4550="Diferenciado",BDI!$E$17,0))</f>
        <v>0.26419999999999999</v>
      </c>
      <c r="H4550" s="131">
        <f t="shared" ref="H4550:H4613" ca="1" si="213">IF(ISNUMBER(E4550),ROUND(E4550*(1+G4550),2),"")</f>
        <v>11.81</v>
      </c>
      <c r="I4550" s="132">
        <f t="shared" ref="I4550:I4613" ca="1" si="214">IF(ISNUMBER(E4550),ROUND(H4550*D4550,2),"")</f>
        <v>0</v>
      </c>
      <c r="J4550" s="134"/>
      <c r="K4550" s="135" t="s">
        <v>2979</v>
      </c>
    </row>
    <row r="4551" spans="1:11" hidden="1" x14ac:dyDescent="0.25">
      <c r="A4551" s="177" t="s">
        <v>2620</v>
      </c>
      <c r="B4551" s="129" t="s">
        <v>10164</v>
      </c>
      <c r="C4551" s="130" t="s">
        <v>18</v>
      </c>
      <c r="D4551" s="130">
        <v>0</v>
      </c>
      <c r="E4551" s="131">
        <f ca="1">OFFSET(INDEX(Composições!A:H,MATCH(Orçamentária!A4551,Composições!A:A,0),8),2,0)</f>
        <v>12.501999999999999</v>
      </c>
      <c r="F4551" s="132">
        <f t="shared" ref="F4551:F4614" ca="1" si="215">IF(ISNUMBER(E4551),D4551*E4551,"")</f>
        <v>0</v>
      </c>
      <c r="G4551" s="133">
        <f>IF($K4551="Padrão",BDI!$B$17,IF($K4551="Diferenciado",BDI!$E$17,0))</f>
        <v>0.26419999999999999</v>
      </c>
      <c r="H4551" s="131">
        <f t="shared" ca="1" si="213"/>
        <v>15.81</v>
      </c>
      <c r="I4551" s="132">
        <f t="shared" ca="1" si="214"/>
        <v>0</v>
      </c>
      <c r="J4551" s="134"/>
      <c r="K4551" s="135" t="s">
        <v>2979</v>
      </c>
    </row>
    <row r="4552" spans="1:11" hidden="1" x14ac:dyDescent="0.25">
      <c r="A4552" s="177" t="s">
        <v>2621</v>
      </c>
      <c r="B4552" s="129" t="s">
        <v>10165</v>
      </c>
      <c r="C4552" s="130" t="s">
        <v>18</v>
      </c>
      <c r="D4552" s="130">
        <v>0</v>
      </c>
      <c r="E4552" s="131">
        <f ca="1">OFFSET(INDEX(Composições!A:H,MATCH(Orçamentária!A4552,Composições!A:A,0),8),2,0)</f>
        <v>22.733499999999999</v>
      </c>
      <c r="F4552" s="132">
        <f t="shared" ca="1" si="215"/>
        <v>0</v>
      </c>
      <c r="G4552" s="133">
        <f>IF($K4552="Padrão",BDI!$B$17,IF($K4552="Diferenciado",BDI!$E$17,0))</f>
        <v>0.26419999999999999</v>
      </c>
      <c r="H4552" s="131">
        <f t="shared" ca="1" si="213"/>
        <v>28.74</v>
      </c>
      <c r="I4552" s="132">
        <f t="shared" ca="1" si="214"/>
        <v>0</v>
      </c>
      <c r="J4552" s="134"/>
      <c r="K4552" s="135" t="s">
        <v>2979</v>
      </c>
    </row>
    <row r="4553" spans="1:11" ht="25.5" hidden="1" x14ac:dyDescent="0.25">
      <c r="A4553" s="128" t="s">
        <v>10166</v>
      </c>
      <c r="B4553" s="129" t="s">
        <v>10167</v>
      </c>
      <c r="C4553" s="130" t="s">
        <v>18</v>
      </c>
      <c r="D4553" s="130">
        <v>0</v>
      </c>
      <c r="E4553" s="131" t="s">
        <v>13</v>
      </c>
      <c r="F4553" s="132" t="str">
        <f t="shared" si="215"/>
        <v/>
      </c>
      <c r="G4553" s="133">
        <f>IF($K4553="Padrão",BDI!$B$17,IF($K4553="Diferenciado",BDI!$E$17,0))</f>
        <v>0.26419999999999999</v>
      </c>
      <c r="H4553" s="131" t="str">
        <f t="shared" si="213"/>
        <v/>
      </c>
      <c r="I4553" s="132" t="str">
        <f t="shared" si="214"/>
        <v/>
      </c>
      <c r="J4553" s="134"/>
      <c r="K4553" s="135" t="s">
        <v>2979</v>
      </c>
    </row>
    <row r="4554" spans="1:11" ht="25.5" hidden="1" x14ac:dyDescent="0.25">
      <c r="A4554" s="177" t="s">
        <v>2622</v>
      </c>
      <c r="B4554" s="129" t="s">
        <v>10168</v>
      </c>
      <c r="C4554" s="130" t="s">
        <v>18</v>
      </c>
      <c r="D4554" s="130">
        <v>0</v>
      </c>
      <c r="E4554" s="131">
        <f ca="1">OFFSET(INDEX(Composições!A:H,MATCH(Orçamentária!A4554,Composições!A:A,0),8),2,0)</f>
        <v>15.931499999999998</v>
      </c>
      <c r="F4554" s="132">
        <f t="shared" ca="1" si="215"/>
        <v>0</v>
      </c>
      <c r="G4554" s="133">
        <f>IF($K4554="Padrão",BDI!$B$17,IF($K4554="Diferenciado",BDI!$E$17,0))</f>
        <v>0.26419999999999999</v>
      </c>
      <c r="H4554" s="131">
        <f t="shared" ca="1" si="213"/>
        <v>20.14</v>
      </c>
      <c r="I4554" s="132">
        <f t="shared" ca="1" si="214"/>
        <v>0</v>
      </c>
      <c r="J4554" s="134"/>
      <c r="K4554" s="135" t="s">
        <v>2979</v>
      </c>
    </row>
    <row r="4555" spans="1:11" ht="25.5" hidden="1" x14ac:dyDescent="0.25">
      <c r="A4555" s="177" t="s">
        <v>2623</v>
      </c>
      <c r="B4555" s="129" t="s">
        <v>10169</v>
      </c>
      <c r="C4555" s="130" t="s">
        <v>18</v>
      </c>
      <c r="D4555" s="130">
        <v>0</v>
      </c>
      <c r="E4555" s="131">
        <f ca="1">OFFSET(INDEX(Composições!A:H,MATCH(Orçamentária!A4555,Composições!A:A,0),8),2,0)</f>
        <v>31.976999999999997</v>
      </c>
      <c r="F4555" s="132">
        <f t="shared" ca="1" si="215"/>
        <v>0</v>
      </c>
      <c r="G4555" s="133">
        <f>IF($K4555="Padrão",BDI!$B$17,IF($K4555="Diferenciado",BDI!$E$17,0))</f>
        <v>0.26419999999999999</v>
      </c>
      <c r="H4555" s="131">
        <f t="shared" ca="1" si="213"/>
        <v>40.43</v>
      </c>
      <c r="I4555" s="132">
        <f t="shared" ca="1" si="214"/>
        <v>0</v>
      </c>
      <c r="J4555" s="134"/>
      <c r="K4555" s="135" t="s">
        <v>2979</v>
      </c>
    </row>
    <row r="4556" spans="1:11" ht="25.5" hidden="1" x14ac:dyDescent="0.25">
      <c r="A4556" s="128" t="s">
        <v>10170</v>
      </c>
      <c r="B4556" s="129" t="s">
        <v>10171</v>
      </c>
      <c r="C4556" s="130" t="s">
        <v>18</v>
      </c>
      <c r="D4556" s="130">
        <v>0</v>
      </c>
      <c r="E4556" s="131" t="s">
        <v>13</v>
      </c>
      <c r="F4556" s="132" t="str">
        <f t="shared" si="215"/>
        <v/>
      </c>
      <c r="G4556" s="133">
        <f>IF($K4556="Padrão",BDI!$B$17,IF($K4556="Diferenciado",BDI!$E$17,0))</f>
        <v>0.26419999999999999</v>
      </c>
      <c r="H4556" s="131" t="str">
        <f t="shared" si="213"/>
        <v/>
      </c>
      <c r="I4556" s="132" t="str">
        <f t="shared" si="214"/>
        <v/>
      </c>
      <c r="J4556" s="134"/>
      <c r="K4556" s="135" t="s">
        <v>2979</v>
      </c>
    </row>
    <row r="4557" spans="1:11" ht="25.5" hidden="1" x14ac:dyDescent="0.25">
      <c r="A4557" s="128" t="s">
        <v>10172</v>
      </c>
      <c r="B4557" s="129" t="s">
        <v>10173</v>
      </c>
      <c r="C4557" s="130" t="s">
        <v>18</v>
      </c>
      <c r="D4557" s="130">
        <v>0</v>
      </c>
      <c r="E4557" s="131" t="s">
        <v>13</v>
      </c>
      <c r="F4557" s="132" t="str">
        <f t="shared" si="215"/>
        <v/>
      </c>
      <c r="G4557" s="133">
        <f>IF($K4557="Padrão",BDI!$B$17,IF($K4557="Diferenciado",BDI!$E$17,0))</f>
        <v>0.26419999999999999</v>
      </c>
      <c r="H4557" s="131" t="str">
        <f t="shared" si="213"/>
        <v/>
      </c>
      <c r="I4557" s="132" t="str">
        <f t="shared" si="214"/>
        <v/>
      </c>
      <c r="J4557" s="134"/>
      <c r="K4557" s="135" t="s">
        <v>2979</v>
      </c>
    </row>
    <row r="4558" spans="1:11" ht="25.5" hidden="1" x14ac:dyDescent="0.25">
      <c r="A4558" s="128" t="s">
        <v>10174</v>
      </c>
      <c r="B4558" s="129" t="s">
        <v>10175</v>
      </c>
      <c r="C4558" s="130" t="s">
        <v>18</v>
      </c>
      <c r="D4558" s="130">
        <v>0</v>
      </c>
      <c r="E4558" s="131" t="s">
        <v>13</v>
      </c>
      <c r="F4558" s="132" t="str">
        <f t="shared" si="215"/>
        <v/>
      </c>
      <c r="G4558" s="133">
        <f>IF($K4558="Padrão",BDI!$B$17,IF($K4558="Diferenciado",BDI!$E$17,0))</f>
        <v>0.26419999999999999</v>
      </c>
      <c r="H4558" s="131" t="str">
        <f t="shared" si="213"/>
        <v/>
      </c>
      <c r="I4558" s="132" t="str">
        <f t="shared" si="214"/>
        <v/>
      </c>
      <c r="J4558" s="134"/>
      <c r="K4558" s="135" t="s">
        <v>2979</v>
      </c>
    </row>
    <row r="4559" spans="1:11" ht="25.5" hidden="1" x14ac:dyDescent="0.25">
      <c r="A4559" s="177" t="s">
        <v>2624</v>
      </c>
      <c r="B4559" s="129" t="s">
        <v>2625</v>
      </c>
      <c r="C4559" s="130" t="s">
        <v>18</v>
      </c>
      <c r="D4559" s="130">
        <v>0</v>
      </c>
      <c r="E4559" s="131">
        <f ca="1">OFFSET(INDEX(Composições!A:H,MATCH(Orçamentária!A4559,Composições!A:A,0),8),2,0)</f>
        <v>0</v>
      </c>
      <c r="F4559" s="132">
        <f t="shared" ca="1" si="215"/>
        <v>0</v>
      </c>
      <c r="G4559" s="133">
        <f>IF($K4559="Padrão",BDI!$B$17,IF($K4559="Diferenciado",BDI!$E$17,0))</f>
        <v>0.26419999999999999</v>
      </c>
      <c r="H4559" s="131">
        <f t="shared" ca="1" si="213"/>
        <v>0</v>
      </c>
      <c r="I4559" s="132">
        <f t="shared" ca="1" si="214"/>
        <v>0</v>
      </c>
      <c r="J4559" s="134"/>
      <c r="K4559" s="135" t="s">
        <v>2979</v>
      </c>
    </row>
    <row r="4560" spans="1:11" ht="25.5" hidden="1" x14ac:dyDescent="0.25">
      <c r="A4560" s="177" t="s">
        <v>2626</v>
      </c>
      <c r="B4560" s="129" t="s">
        <v>2627</v>
      </c>
      <c r="C4560" s="130" t="s">
        <v>18</v>
      </c>
      <c r="D4560" s="130">
        <v>0</v>
      </c>
      <c r="E4560" s="131">
        <f ca="1">OFFSET(INDEX(Composições!A:H,MATCH(Orçamentária!A4560,Composições!A:A,0),8),2,0)</f>
        <v>0</v>
      </c>
      <c r="F4560" s="132">
        <f t="shared" ca="1" si="215"/>
        <v>0</v>
      </c>
      <c r="G4560" s="133">
        <f>IF($K4560="Padrão",BDI!$B$17,IF($K4560="Diferenciado",BDI!$E$17,0))</f>
        <v>0.26419999999999999</v>
      </c>
      <c r="H4560" s="131">
        <f t="shared" ca="1" si="213"/>
        <v>0</v>
      </c>
      <c r="I4560" s="132">
        <f t="shared" ca="1" si="214"/>
        <v>0</v>
      </c>
      <c r="J4560" s="134"/>
      <c r="K4560" s="135" t="s">
        <v>2979</v>
      </c>
    </row>
    <row r="4561" spans="1:11" ht="25.5" hidden="1" x14ac:dyDescent="0.25">
      <c r="A4561" s="128" t="s">
        <v>10176</v>
      </c>
      <c r="B4561" s="129" t="s">
        <v>10177</v>
      </c>
      <c r="C4561" s="130" t="s">
        <v>18</v>
      </c>
      <c r="D4561" s="130">
        <v>0</v>
      </c>
      <c r="E4561" s="131" t="s">
        <v>13</v>
      </c>
      <c r="F4561" s="132" t="str">
        <f t="shared" si="215"/>
        <v/>
      </c>
      <c r="G4561" s="133">
        <f>IF($K4561="Padrão",BDI!$B$17,IF($K4561="Diferenciado",BDI!$E$17,0))</f>
        <v>0.26419999999999999</v>
      </c>
      <c r="H4561" s="131" t="str">
        <f t="shared" si="213"/>
        <v/>
      </c>
      <c r="I4561" s="132" t="str">
        <f t="shared" si="214"/>
        <v/>
      </c>
      <c r="J4561" s="134"/>
      <c r="K4561" s="135" t="s">
        <v>2979</v>
      </c>
    </row>
    <row r="4562" spans="1:11" ht="25.5" hidden="1" x14ac:dyDescent="0.25">
      <c r="A4562" s="128" t="s">
        <v>10178</v>
      </c>
      <c r="B4562" s="129" t="s">
        <v>10179</v>
      </c>
      <c r="C4562" s="130" t="s">
        <v>18</v>
      </c>
      <c r="D4562" s="130">
        <v>0</v>
      </c>
      <c r="E4562" s="131" t="s">
        <v>13</v>
      </c>
      <c r="F4562" s="132" t="str">
        <f t="shared" si="215"/>
        <v/>
      </c>
      <c r="G4562" s="133">
        <f>IF($K4562="Padrão",BDI!$B$17,IF($K4562="Diferenciado",BDI!$E$17,0))</f>
        <v>0.26419999999999999</v>
      </c>
      <c r="H4562" s="131" t="str">
        <f t="shared" si="213"/>
        <v/>
      </c>
      <c r="I4562" s="132" t="str">
        <f t="shared" si="214"/>
        <v/>
      </c>
      <c r="J4562" s="134"/>
      <c r="K4562" s="135" t="s">
        <v>2979</v>
      </c>
    </row>
    <row r="4563" spans="1:11" ht="25.5" hidden="1" x14ac:dyDescent="0.25">
      <c r="A4563" s="128" t="s">
        <v>10180</v>
      </c>
      <c r="B4563" s="129" t="s">
        <v>10181</v>
      </c>
      <c r="C4563" s="130" t="s">
        <v>18</v>
      </c>
      <c r="D4563" s="130">
        <v>0</v>
      </c>
      <c r="E4563" s="131" t="s">
        <v>13</v>
      </c>
      <c r="F4563" s="132" t="str">
        <f t="shared" si="215"/>
        <v/>
      </c>
      <c r="G4563" s="133">
        <f>IF($K4563="Padrão",BDI!$B$17,IF($K4563="Diferenciado",BDI!$E$17,0))</f>
        <v>0.26419999999999999</v>
      </c>
      <c r="H4563" s="131" t="str">
        <f t="shared" si="213"/>
        <v/>
      </c>
      <c r="I4563" s="132" t="str">
        <f t="shared" si="214"/>
        <v/>
      </c>
      <c r="J4563" s="134"/>
      <c r="K4563" s="135" t="s">
        <v>2979</v>
      </c>
    </row>
    <row r="4564" spans="1:11" ht="25.5" hidden="1" x14ac:dyDescent="0.25">
      <c r="A4564" s="177" t="s">
        <v>2628</v>
      </c>
      <c r="B4564" s="129" t="s">
        <v>10182</v>
      </c>
      <c r="C4564" s="130" t="s">
        <v>18</v>
      </c>
      <c r="D4564" s="130">
        <v>0</v>
      </c>
      <c r="E4564" s="131">
        <f ca="1">OFFSET(INDEX(Composições!A:H,MATCH(Orçamentária!A4564,Composições!A:A,0),8),2,0)</f>
        <v>20.614999999999998</v>
      </c>
      <c r="F4564" s="132">
        <f t="shared" ca="1" si="215"/>
        <v>0</v>
      </c>
      <c r="G4564" s="133">
        <f>IF($K4564="Padrão",BDI!$B$17,IF($K4564="Diferenciado",BDI!$E$17,0))</f>
        <v>0.26419999999999999</v>
      </c>
      <c r="H4564" s="131">
        <f t="shared" ca="1" si="213"/>
        <v>26.06</v>
      </c>
      <c r="I4564" s="132">
        <f t="shared" ca="1" si="214"/>
        <v>0</v>
      </c>
      <c r="J4564" s="134"/>
      <c r="K4564" s="135" t="s">
        <v>2979</v>
      </c>
    </row>
    <row r="4565" spans="1:11" ht="25.5" hidden="1" x14ac:dyDescent="0.25">
      <c r="A4565" s="128" t="s">
        <v>10183</v>
      </c>
      <c r="B4565" s="129" t="s">
        <v>10184</v>
      </c>
      <c r="C4565" s="130" t="s">
        <v>18</v>
      </c>
      <c r="D4565" s="130">
        <v>0</v>
      </c>
      <c r="E4565" s="131" t="s">
        <v>13</v>
      </c>
      <c r="F4565" s="132" t="str">
        <f t="shared" si="215"/>
        <v/>
      </c>
      <c r="G4565" s="133">
        <f>IF($K4565="Padrão",BDI!$B$17,IF($K4565="Diferenciado",BDI!$E$17,0))</f>
        <v>0.26419999999999999</v>
      </c>
      <c r="H4565" s="131" t="str">
        <f t="shared" si="213"/>
        <v/>
      </c>
      <c r="I4565" s="132" t="str">
        <f t="shared" si="214"/>
        <v/>
      </c>
      <c r="J4565" s="134"/>
      <c r="K4565" s="135" t="s">
        <v>2979</v>
      </c>
    </row>
    <row r="4566" spans="1:11" hidden="1" x14ac:dyDescent="0.25">
      <c r="A4566" s="128" t="s">
        <v>10185</v>
      </c>
      <c r="B4566" s="129" t="s">
        <v>10186</v>
      </c>
      <c r="C4566" s="130" t="s">
        <v>18</v>
      </c>
      <c r="D4566" s="130">
        <v>0</v>
      </c>
      <c r="E4566" s="131" t="s">
        <v>13</v>
      </c>
      <c r="F4566" s="132" t="str">
        <f t="shared" si="215"/>
        <v/>
      </c>
      <c r="G4566" s="133">
        <f>IF($K4566="Padrão",BDI!$B$17,IF($K4566="Diferenciado",BDI!$E$17,0))</f>
        <v>0.26419999999999999</v>
      </c>
      <c r="H4566" s="131" t="str">
        <f t="shared" si="213"/>
        <v/>
      </c>
      <c r="I4566" s="132" t="str">
        <f t="shared" si="214"/>
        <v/>
      </c>
      <c r="J4566" s="134"/>
      <c r="K4566" s="135" t="s">
        <v>2979</v>
      </c>
    </row>
    <row r="4567" spans="1:11" hidden="1" x14ac:dyDescent="0.25">
      <c r="A4567" s="128" t="s">
        <v>10187</v>
      </c>
      <c r="B4567" s="129" t="s">
        <v>10188</v>
      </c>
      <c r="C4567" s="130" t="s">
        <v>18</v>
      </c>
      <c r="D4567" s="130">
        <v>0</v>
      </c>
      <c r="E4567" s="131" t="s">
        <v>13</v>
      </c>
      <c r="F4567" s="132" t="str">
        <f t="shared" si="215"/>
        <v/>
      </c>
      <c r="G4567" s="133">
        <f>IF($K4567="Padrão",BDI!$B$17,IF($K4567="Diferenciado",BDI!$E$17,0))</f>
        <v>0.26419999999999999</v>
      </c>
      <c r="H4567" s="131" t="str">
        <f t="shared" si="213"/>
        <v/>
      </c>
      <c r="I4567" s="132" t="str">
        <f t="shared" si="214"/>
        <v/>
      </c>
      <c r="J4567" s="134"/>
      <c r="K4567" s="135" t="s">
        <v>2979</v>
      </c>
    </row>
    <row r="4568" spans="1:11" hidden="1" x14ac:dyDescent="0.25">
      <c r="A4568" s="128" t="s">
        <v>10189</v>
      </c>
      <c r="B4568" s="129" t="s">
        <v>10190</v>
      </c>
      <c r="C4568" s="130" t="s">
        <v>18</v>
      </c>
      <c r="D4568" s="130">
        <v>0</v>
      </c>
      <c r="E4568" s="131" t="s">
        <v>13</v>
      </c>
      <c r="F4568" s="132" t="str">
        <f t="shared" si="215"/>
        <v/>
      </c>
      <c r="G4568" s="133">
        <f>IF($K4568="Padrão",BDI!$B$17,IF($K4568="Diferenciado",BDI!$E$17,0))</f>
        <v>0.26419999999999999</v>
      </c>
      <c r="H4568" s="131" t="str">
        <f t="shared" si="213"/>
        <v/>
      </c>
      <c r="I4568" s="132" t="str">
        <f t="shared" si="214"/>
        <v/>
      </c>
      <c r="J4568" s="134"/>
      <c r="K4568" s="135" t="s">
        <v>2979</v>
      </c>
    </row>
    <row r="4569" spans="1:11" hidden="1" x14ac:dyDescent="0.25">
      <c r="A4569" s="177" t="s">
        <v>2629</v>
      </c>
      <c r="B4569" s="129" t="s">
        <v>10191</v>
      </c>
      <c r="C4569" s="130" t="s">
        <v>106</v>
      </c>
      <c r="D4569" s="130">
        <v>0</v>
      </c>
      <c r="E4569" s="131">
        <f ca="1">OFFSET(INDEX(Composições!A:H,MATCH(Orçamentária!A4569,Composições!A:A,0),8),2,0)</f>
        <v>9.1864999999999988</v>
      </c>
      <c r="F4569" s="132">
        <f t="shared" ca="1" si="215"/>
        <v>0</v>
      </c>
      <c r="G4569" s="133">
        <f>IF($K4569="Padrão",BDI!$B$17,IF($K4569="Diferenciado",BDI!$E$17,0))</f>
        <v>0.26419999999999999</v>
      </c>
      <c r="H4569" s="131">
        <f t="shared" ca="1" si="213"/>
        <v>11.61</v>
      </c>
      <c r="I4569" s="132">
        <f t="shared" ca="1" si="214"/>
        <v>0</v>
      </c>
      <c r="J4569" s="134"/>
      <c r="K4569" s="135" t="s">
        <v>2979</v>
      </c>
    </row>
    <row r="4570" spans="1:11" ht="25.5" hidden="1" x14ac:dyDescent="0.25">
      <c r="A4570" s="128" t="s">
        <v>10192</v>
      </c>
      <c r="B4570" s="129" t="s">
        <v>10193</v>
      </c>
      <c r="C4570" s="130" t="s">
        <v>18</v>
      </c>
      <c r="D4570" s="130">
        <v>0</v>
      </c>
      <c r="E4570" s="131" t="s">
        <v>13</v>
      </c>
      <c r="F4570" s="132" t="str">
        <f t="shared" si="215"/>
        <v/>
      </c>
      <c r="G4570" s="133">
        <f>IF($K4570="Padrão",BDI!$B$17,IF($K4570="Diferenciado",BDI!$E$17,0))</f>
        <v>0.26419999999999999</v>
      </c>
      <c r="H4570" s="131" t="str">
        <f t="shared" si="213"/>
        <v/>
      </c>
      <c r="I4570" s="132" t="str">
        <f t="shared" si="214"/>
        <v/>
      </c>
      <c r="J4570" s="134"/>
      <c r="K4570" s="135" t="s">
        <v>2979</v>
      </c>
    </row>
    <row r="4571" spans="1:11" hidden="1" x14ac:dyDescent="0.25">
      <c r="A4571" s="128" t="s">
        <v>10194</v>
      </c>
      <c r="B4571" s="129" t="s">
        <v>10195</v>
      </c>
      <c r="C4571" s="130" t="s">
        <v>18</v>
      </c>
      <c r="D4571" s="130">
        <v>0</v>
      </c>
      <c r="E4571" s="131" t="s">
        <v>13</v>
      </c>
      <c r="F4571" s="132" t="str">
        <f t="shared" si="215"/>
        <v/>
      </c>
      <c r="G4571" s="133">
        <f>IF($K4571="Padrão",BDI!$B$17,IF($K4571="Diferenciado",BDI!$E$17,0))</f>
        <v>0.26419999999999999</v>
      </c>
      <c r="H4571" s="131" t="str">
        <f t="shared" si="213"/>
        <v/>
      </c>
      <c r="I4571" s="132" t="str">
        <f t="shared" si="214"/>
        <v/>
      </c>
      <c r="J4571" s="134"/>
      <c r="K4571" s="135" t="s">
        <v>2979</v>
      </c>
    </row>
    <row r="4572" spans="1:11" hidden="1" x14ac:dyDescent="0.25">
      <c r="A4572" s="128" t="s">
        <v>10196</v>
      </c>
      <c r="B4572" s="129" t="s">
        <v>10197</v>
      </c>
      <c r="C4572" s="130" t="s">
        <v>18</v>
      </c>
      <c r="D4572" s="130">
        <v>0</v>
      </c>
      <c r="E4572" s="131" t="s">
        <v>13</v>
      </c>
      <c r="F4572" s="132" t="str">
        <f t="shared" si="215"/>
        <v/>
      </c>
      <c r="G4572" s="133">
        <f>IF($K4572="Padrão",BDI!$B$17,IF($K4572="Diferenciado",BDI!$E$17,0))</f>
        <v>0.26419999999999999</v>
      </c>
      <c r="H4572" s="131" t="str">
        <f t="shared" si="213"/>
        <v/>
      </c>
      <c r="I4572" s="132" t="str">
        <f t="shared" si="214"/>
        <v/>
      </c>
      <c r="J4572" s="134"/>
      <c r="K4572" s="135" t="s">
        <v>2979</v>
      </c>
    </row>
    <row r="4573" spans="1:11" hidden="1" x14ac:dyDescent="0.25">
      <c r="A4573" s="128" t="s">
        <v>10198</v>
      </c>
      <c r="B4573" s="129" t="s">
        <v>10199</v>
      </c>
      <c r="C4573" s="130" t="s">
        <v>18</v>
      </c>
      <c r="D4573" s="130">
        <v>0</v>
      </c>
      <c r="E4573" s="131" t="s">
        <v>13</v>
      </c>
      <c r="F4573" s="132" t="str">
        <f t="shared" si="215"/>
        <v/>
      </c>
      <c r="G4573" s="133">
        <f>IF($K4573="Padrão",BDI!$B$17,IF($K4573="Diferenciado",BDI!$E$17,0))</f>
        <v>0.26419999999999999</v>
      </c>
      <c r="H4573" s="131" t="str">
        <f t="shared" si="213"/>
        <v/>
      </c>
      <c r="I4573" s="132" t="str">
        <f t="shared" si="214"/>
        <v/>
      </c>
      <c r="J4573" s="134"/>
      <c r="K4573" s="135" t="s">
        <v>2979</v>
      </c>
    </row>
    <row r="4574" spans="1:11" hidden="1" x14ac:dyDescent="0.25">
      <c r="A4574" s="128" t="s">
        <v>10200</v>
      </c>
      <c r="B4574" s="129" t="s">
        <v>10201</v>
      </c>
      <c r="C4574" s="130" t="s">
        <v>18</v>
      </c>
      <c r="D4574" s="130">
        <v>0</v>
      </c>
      <c r="E4574" s="131" t="s">
        <v>13</v>
      </c>
      <c r="F4574" s="132" t="str">
        <f t="shared" si="215"/>
        <v/>
      </c>
      <c r="G4574" s="133">
        <f>IF($K4574="Padrão",BDI!$B$17,IF($K4574="Diferenciado",BDI!$E$17,0))</f>
        <v>0.26419999999999999</v>
      </c>
      <c r="H4574" s="131" t="str">
        <f t="shared" si="213"/>
        <v/>
      </c>
      <c r="I4574" s="132" t="str">
        <f t="shared" si="214"/>
        <v/>
      </c>
      <c r="J4574" s="134"/>
      <c r="K4574" s="135" t="s">
        <v>2979</v>
      </c>
    </row>
    <row r="4575" spans="1:11" hidden="1" x14ac:dyDescent="0.25">
      <c r="A4575" s="177" t="s">
        <v>2630</v>
      </c>
      <c r="B4575" s="129" t="s">
        <v>10202</v>
      </c>
      <c r="C4575" s="130" t="s">
        <v>18</v>
      </c>
      <c r="D4575" s="130">
        <v>0</v>
      </c>
      <c r="E4575" s="131">
        <f ca="1">OFFSET(INDEX(Composições!A:H,MATCH(Orçamentária!A4575,Composições!A:A,0),8),2,0)</f>
        <v>418.38</v>
      </c>
      <c r="F4575" s="132">
        <f t="shared" ca="1" si="215"/>
        <v>0</v>
      </c>
      <c r="G4575" s="133">
        <f>IF($K4575="Padrão",BDI!$B$17,IF($K4575="Diferenciado",BDI!$E$17,0))</f>
        <v>0.26419999999999999</v>
      </c>
      <c r="H4575" s="131">
        <f t="shared" ca="1" si="213"/>
        <v>528.91999999999996</v>
      </c>
      <c r="I4575" s="132">
        <f t="shared" ca="1" si="214"/>
        <v>0</v>
      </c>
      <c r="J4575" s="134"/>
      <c r="K4575" s="135" t="s">
        <v>2979</v>
      </c>
    </row>
    <row r="4576" spans="1:11" hidden="1" x14ac:dyDescent="0.25">
      <c r="A4576" s="177" t="s">
        <v>2631</v>
      </c>
      <c r="B4576" s="129" t="s">
        <v>10203</v>
      </c>
      <c r="C4576" s="130" t="s">
        <v>18</v>
      </c>
      <c r="D4576" s="130">
        <v>0</v>
      </c>
      <c r="E4576" s="131">
        <f ca="1">OFFSET(INDEX(Composições!A:H,MATCH(Orçamentária!A4576,Composições!A:A,0),8),2,0)</f>
        <v>209.19</v>
      </c>
      <c r="F4576" s="132">
        <f t="shared" ca="1" si="215"/>
        <v>0</v>
      </c>
      <c r="G4576" s="133">
        <f>IF($K4576="Padrão",BDI!$B$17,IF($K4576="Diferenciado",BDI!$E$17,0))</f>
        <v>0.26419999999999999</v>
      </c>
      <c r="H4576" s="131">
        <f t="shared" ca="1" si="213"/>
        <v>264.45999999999998</v>
      </c>
      <c r="I4576" s="132">
        <f t="shared" ca="1" si="214"/>
        <v>0</v>
      </c>
      <c r="J4576" s="134"/>
      <c r="K4576" s="135" t="s">
        <v>2979</v>
      </c>
    </row>
    <row r="4577" spans="1:11" hidden="1" x14ac:dyDescent="0.25">
      <c r="A4577" s="177" t="s">
        <v>2633</v>
      </c>
      <c r="B4577" s="129" t="s">
        <v>10204</v>
      </c>
      <c r="C4577" s="130" t="s">
        <v>18</v>
      </c>
      <c r="D4577" s="130">
        <v>0</v>
      </c>
      <c r="E4577" s="131">
        <f ca="1">OFFSET(INDEX(Composições!A:H,MATCH(Orçamentária!A4577,Composições!A:A,0),8),2,0)</f>
        <v>209.19</v>
      </c>
      <c r="F4577" s="132">
        <f t="shared" ca="1" si="215"/>
        <v>0</v>
      </c>
      <c r="G4577" s="133">
        <f>IF($K4577="Padrão",BDI!$B$17,IF($K4577="Diferenciado",BDI!$E$17,0))</f>
        <v>0.26419999999999999</v>
      </c>
      <c r="H4577" s="131">
        <f t="shared" ca="1" si="213"/>
        <v>264.45999999999998</v>
      </c>
      <c r="I4577" s="132">
        <f t="shared" ca="1" si="214"/>
        <v>0</v>
      </c>
      <c r="J4577" s="134"/>
      <c r="K4577" s="135" t="s">
        <v>2979</v>
      </c>
    </row>
    <row r="4578" spans="1:11" ht="25.5" hidden="1" x14ac:dyDescent="0.25">
      <c r="A4578" s="177" t="s">
        <v>2635</v>
      </c>
      <c r="B4578" s="129" t="s">
        <v>10205</v>
      </c>
      <c r="C4578" s="130" t="s">
        <v>106</v>
      </c>
      <c r="D4578" s="130">
        <v>0</v>
      </c>
      <c r="E4578" s="131">
        <f ca="1">OFFSET(INDEX(Composições!A:H,MATCH(Orçamentária!A4578,Composições!A:A,0),8),2,0)</f>
        <v>52.297499999999999</v>
      </c>
      <c r="F4578" s="132">
        <f t="shared" ca="1" si="215"/>
        <v>0</v>
      </c>
      <c r="G4578" s="133">
        <f>IF($K4578="Padrão",BDI!$B$17,IF($K4578="Diferenciado",BDI!$E$17,0))</f>
        <v>0.26419999999999999</v>
      </c>
      <c r="H4578" s="131">
        <f t="shared" ca="1" si="213"/>
        <v>66.11</v>
      </c>
      <c r="I4578" s="132">
        <f t="shared" ca="1" si="214"/>
        <v>0</v>
      </c>
      <c r="J4578" s="134"/>
      <c r="K4578" s="135" t="s">
        <v>2979</v>
      </c>
    </row>
    <row r="4579" spans="1:11" hidden="1" x14ac:dyDescent="0.25">
      <c r="A4579" s="177" t="s">
        <v>2637</v>
      </c>
      <c r="B4579" s="129" t="s">
        <v>10206</v>
      </c>
      <c r="C4579" s="130" t="s">
        <v>18</v>
      </c>
      <c r="D4579" s="130">
        <v>0</v>
      </c>
      <c r="E4579" s="131">
        <f ca="1">OFFSET(INDEX(Composições!A:H,MATCH(Orçamentária!A4579,Composições!A:A,0),8),2,0)</f>
        <v>212.41179674999998</v>
      </c>
      <c r="F4579" s="132">
        <f t="shared" ca="1" si="215"/>
        <v>0</v>
      </c>
      <c r="G4579" s="133">
        <f>IF($K4579="Padrão",BDI!$B$17,IF($K4579="Diferenciado",BDI!$E$17,0))</f>
        <v>0.26419999999999999</v>
      </c>
      <c r="H4579" s="131">
        <f t="shared" ca="1" si="213"/>
        <v>268.52999999999997</v>
      </c>
      <c r="I4579" s="132">
        <f t="shared" ca="1" si="214"/>
        <v>0</v>
      </c>
      <c r="J4579" s="134"/>
      <c r="K4579" s="135" t="s">
        <v>2979</v>
      </c>
    </row>
    <row r="4580" spans="1:11" ht="25.5" hidden="1" x14ac:dyDescent="0.25">
      <c r="A4580" s="177" t="s">
        <v>2638</v>
      </c>
      <c r="B4580" s="129" t="s">
        <v>10207</v>
      </c>
      <c r="C4580" s="130" t="s">
        <v>106</v>
      </c>
      <c r="D4580" s="130">
        <v>0</v>
      </c>
      <c r="E4580" s="131">
        <f ca="1">OFFSET(INDEX(Composições!A:H,MATCH(Orçamentária!A4580,Composições!A:A,0),8),2,0)</f>
        <v>52.297499999999999</v>
      </c>
      <c r="F4580" s="132">
        <f t="shared" ca="1" si="215"/>
        <v>0</v>
      </c>
      <c r="G4580" s="133">
        <f>IF($K4580="Padrão",BDI!$B$17,IF($K4580="Diferenciado",BDI!$E$17,0))</f>
        <v>0.26419999999999999</v>
      </c>
      <c r="H4580" s="131">
        <f t="shared" ca="1" si="213"/>
        <v>66.11</v>
      </c>
      <c r="I4580" s="132">
        <f t="shared" ca="1" si="214"/>
        <v>0</v>
      </c>
      <c r="J4580" s="134"/>
      <c r="K4580" s="135" t="s">
        <v>2979</v>
      </c>
    </row>
    <row r="4581" spans="1:11" ht="25.5" hidden="1" x14ac:dyDescent="0.25">
      <c r="A4581" s="177" t="s">
        <v>2640</v>
      </c>
      <c r="B4581" s="129" t="s">
        <v>10208</v>
      </c>
      <c r="C4581" s="130" t="s">
        <v>18</v>
      </c>
      <c r="D4581" s="130">
        <v>0</v>
      </c>
      <c r="E4581" s="131">
        <f ca="1">OFFSET(INDEX(Composições!A:H,MATCH(Orçamentária!A4581,Composições!A:A,0),8),2,0)</f>
        <v>32.016296749999995</v>
      </c>
      <c r="F4581" s="132">
        <f t="shared" ca="1" si="215"/>
        <v>0</v>
      </c>
      <c r="G4581" s="133">
        <f>IF($K4581="Padrão",BDI!$B$17,IF($K4581="Diferenciado",BDI!$E$17,0))</f>
        <v>0.26419999999999999</v>
      </c>
      <c r="H4581" s="131">
        <f t="shared" ca="1" si="213"/>
        <v>40.479999999999997</v>
      </c>
      <c r="I4581" s="132">
        <f t="shared" ca="1" si="214"/>
        <v>0</v>
      </c>
      <c r="J4581" s="134"/>
      <c r="K4581" s="135" t="s">
        <v>2979</v>
      </c>
    </row>
    <row r="4582" spans="1:11" hidden="1" x14ac:dyDescent="0.25">
      <c r="A4582" s="177" t="s">
        <v>2642</v>
      </c>
      <c r="B4582" s="129" t="s">
        <v>10209</v>
      </c>
      <c r="C4582" s="130" t="s">
        <v>18</v>
      </c>
      <c r="D4582" s="130">
        <v>0</v>
      </c>
      <c r="E4582" s="131">
        <f ca="1">OFFSET(INDEX(Composições!A:H,MATCH(Orçamentária!A4582,Composições!A:A,0),8),2,0)</f>
        <v>27.177669606249999</v>
      </c>
      <c r="F4582" s="132">
        <f t="shared" ca="1" si="215"/>
        <v>0</v>
      </c>
      <c r="G4582" s="133">
        <f>IF($K4582="Padrão",BDI!$B$17,IF($K4582="Diferenciado",BDI!$E$17,0))</f>
        <v>0.26419999999999999</v>
      </c>
      <c r="H4582" s="131">
        <f t="shared" ca="1" si="213"/>
        <v>34.36</v>
      </c>
      <c r="I4582" s="132">
        <f t="shared" ca="1" si="214"/>
        <v>0</v>
      </c>
      <c r="J4582" s="134"/>
      <c r="K4582" s="135" t="s">
        <v>2979</v>
      </c>
    </row>
    <row r="4583" spans="1:11" hidden="1" x14ac:dyDescent="0.25">
      <c r="A4583" s="177" t="s">
        <v>2644</v>
      </c>
      <c r="B4583" s="129" t="s">
        <v>10210</v>
      </c>
      <c r="C4583" s="130" t="s">
        <v>18</v>
      </c>
      <c r="D4583" s="130">
        <v>0</v>
      </c>
      <c r="E4583" s="131">
        <f ca="1">OFFSET(INDEX(Composições!A:H,MATCH(Orçamentária!A4583,Composições!A:A,0),8),2,0)</f>
        <v>10288.269999999999</v>
      </c>
      <c r="F4583" s="132">
        <f t="shared" ca="1" si="215"/>
        <v>0</v>
      </c>
      <c r="G4583" s="133">
        <f>IF($K4583="Padrão",BDI!$B$17,IF($K4583="Diferenciado",BDI!$E$17,0))</f>
        <v>0.26419999999999999</v>
      </c>
      <c r="H4583" s="131">
        <f t="shared" ca="1" si="213"/>
        <v>13006.43</v>
      </c>
      <c r="I4583" s="132">
        <f t="shared" ca="1" si="214"/>
        <v>0</v>
      </c>
      <c r="J4583" s="134"/>
      <c r="K4583" s="135" t="s">
        <v>2979</v>
      </c>
    </row>
    <row r="4584" spans="1:11" hidden="1" x14ac:dyDescent="0.25">
      <c r="A4584" s="177" t="s">
        <v>2645</v>
      </c>
      <c r="B4584" s="129" t="s">
        <v>10211</v>
      </c>
      <c r="C4584" s="130" t="s">
        <v>18</v>
      </c>
      <c r="D4584" s="130">
        <v>0</v>
      </c>
      <c r="E4584" s="131">
        <f ca="1">OFFSET(INDEX(Composições!A:H,MATCH(Orçamentária!A4584,Composições!A:A,0),8),2,0)</f>
        <v>209.19</v>
      </c>
      <c r="F4584" s="132">
        <f t="shared" ca="1" si="215"/>
        <v>0</v>
      </c>
      <c r="G4584" s="133">
        <f>IF($K4584="Padrão",BDI!$B$17,IF($K4584="Diferenciado",BDI!$E$17,0))</f>
        <v>0.26419999999999999</v>
      </c>
      <c r="H4584" s="131">
        <f t="shared" ca="1" si="213"/>
        <v>264.45999999999998</v>
      </c>
      <c r="I4584" s="132">
        <f t="shared" ca="1" si="214"/>
        <v>0</v>
      </c>
      <c r="J4584" s="134"/>
      <c r="K4584" s="135" t="s">
        <v>2979</v>
      </c>
    </row>
    <row r="4585" spans="1:11" hidden="1" x14ac:dyDescent="0.25">
      <c r="A4585" s="128" t="s">
        <v>10212</v>
      </c>
      <c r="B4585" s="129" t="s">
        <v>10213</v>
      </c>
      <c r="C4585" s="130" t="s">
        <v>3038</v>
      </c>
      <c r="D4585" s="130">
        <v>0</v>
      </c>
      <c r="E4585" s="131" t="s">
        <v>13</v>
      </c>
      <c r="F4585" s="132" t="str">
        <f t="shared" si="215"/>
        <v/>
      </c>
      <c r="G4585" s="133">
        <f>IF($K4585="Padrão",BDI!$B$17,IF($K4585="Diferenciado",BDI!$E$17,0))</f>
        <v>0.26419999999999999</v>
      </c>
      <c r="H4585" s="131" t="str">
        <f t="shared" si="213"/>
        <v/>
      </c>
      <c r="I4585" s="132" t="str">
        <f t="shared" si="214"/>
        <v/>
      </c>
      <c r="J4585" s="134"/>
      <c r="K4585" s="135" t="s">
        <v>2979</v>
      </c>
    </row>
    <row r="4586" spans="1:11" hidden="1" x14ac:dyDescent="0.25">
      <c r="A4586" s="177" t="s">
        <v>2646</v>
      </c>
      <c r="B4586" s="129" t="s">
        <v>10214</v>
      </c>
      <c r="C4586" s="130" t="s">
        <v>106</v>
      </c>
      <c r="D4586" s="130">
        <v>0</v>
      </c>
      <c r="E4586" s="131">
        <f ca="1">OFFSET(INDEX(Composições!A:H,MATCH(Orçamentária!A4586,Composições!A:A,0),8),2,0)</f>
        <v>278.59719000000001</v>
      </c>
      <c r="F4586" s="132">
        <f t="shared" ca="1" si="215"/>
        <v>0</v>
      </c>
      <c r="G4586" s="133">
        <f>IF($K4586="Padrão",BDI!$B$17,IF($K4586="Diferenciado",BDI!$E$17,0))</f>
        <v>0.26419999999999999</v>
      </c>
      <c r="H4586" s="131">
        <f t="shared" ca="1" si="213"/>
        <v>352.2</v>
      </c>
      <c r="I4586" s="132">
        <f t="shared" ca="1" si="214"/>
        <v>0</v>
      </c>
      <c r="J4586" s="134"/>
      <c r="K4586" s="135" t="s">
        <v>2979</v>
      </c>
    </row>
    <row r="4587" spans="1:11" hidden="1" x14ac:dyDescent="0.25">
      <c r="A4587" s="177" t="s">
        <v>2648</v>
      </c>
      <c r="B4587" s="129" t="s">
        <v>10215</v>
      </c>
      <c r="C4587" s="130" t="s">
        <v>68</v>
      </c>
      <c r="D4587" s="130">
        <v>0</v>
      </c>
      <c r="E4587" s="131">
        <f ca="1">OFFSET(INDEX(Composições!A:H,MATCH(Orçamentária!A4587,Composições!A:A,0),8),2,0)</f>
        <v>110.48500000000001</v>
      </c>
      <c r="F4587" s="132">
        <f t="shared" ca="1" si="215"/>
        <v>0</v>
      </c>
      <c r="G4587" s="133">
        <f>IF($K4587="Padrão",BDI!$B$17,IF($K4587="Diferenciado",BDI!$E$17,0))</f>
        <v>0.26419999999999999</v>
      </c>
      <c r="H4587" s="131">
        <f t="shared" ca="1" si="213"/>
        <v>139.68</v>
      </c>
      <c r="I4587" s="132">
        <f t="shared" ca="1" si="214"/>
        <v>0</v>
      </c>
      <c r="J4587" s="134"/>
      <c r="K4587" s="135" t="s">
        <v>2979</v>
      </c>
    </row>
    <row r="4588" spans="1:11" hidden="1" x14ac:dyDescent="0.25">
      <c r="A4588" s="177" t="s">
        <v>2649</v>
      </c>
      <c r="B4588" s="129" t="s">
        <v>10216</v>
      </c>
      <c r="C4588" s="130" t="s">
        <v>18</v>
      </c>
      <c r="D4588" s="130">
        <v>0</v>
      </c>
      <c r="E4588" s="131">
        <f ca="1">OFFSET(INDEX(Composições!A:H,MATCH(Orçamentária!A4588,Composições!A:A,0),8),2,0)</f>
        <v>33.72337468125</v>
      </c>
      <c r="F4588" s="132">
        <f t="shared" ca="1" si="215"/>
        <v>0</v>
      </c>
      <c r="G4588" s="133">
        <f>IF($K4588="Padrão",BDI!$B$17,IF($K4588="Diferenciado",BDI!$E$17,0))</f>
        <v>0.26419999999999999</v>
      </c>
      <c r="H4588" s="131">
        <f t="shared" ca="1" si="213"/>
        <v>42.63</v>
      </c>
      <c r="I4588" s="132">
        <f t="shared" ca="1" si="214"/>
        <v>0</v>
      </c>
      <c r="J4588" s="134"/>
      <c r="K4588" s="135" t="s">
        <v>2979</v>
      </c>
    </row>
    <row r="4589" spans="1:11" hidden="1" x14ac:dyDescent="0.25">
      <c r="A4589" s="177" t="s">
        <v>2651</v>
      </c>
      <c r="B4589" s="129" t="s">
        <v>10217</v>
      </c>
      <c r="C4589" s="130" t="s">
        <v>18</v>
      </c>
      <c r="D4589" s="130">
        <v>0</v>
      </c>
      <c r="E4589" s="131">
        <f ca="1">OFFSET(INDEX(Composições!A:H,MATCH(Orçamentária!A4589,Composições!A:A,0),8),2,0)</f>
        <v>33.72337468125</v>
      </c>
      <c r="F4589" s="132">
        <f t="shared" ca="1" si="215"/>
        <v>0</v>
      </c>
      <c r="G4589" s="133">
        <f>IF($K4589="Padrão",BDI!$B$17,IF($K4589="Diferenciado",BDI!$E$17,0))</f>
        <v>0.26419999999999999</v>
      </c>
      <c r="H4589" s="131">
        <f t="shared" ca="1" si="213"/>
        <v>42.63</v>
      </c>
      <c r="I4589" s="132">
        <f t="shared" ca="1" si="214"/>
        <v>0</v>
      </c>
      <c r="J4589" s="134"/>
      <c r="K4589" s="135" t="s">
        <v>2979</v>
      </c>
    </row>
    <row r="4590" spans="1:11" hidden="1" x14ac:dyDescent="0.25">
      <c r="A4590" s="177" t="s">
        <v>2653</v>
      </c>
      <c r="B4590" s="129" t="s">
        <v>10218</v>
      </c>
      <c r="C4590" s="130" t="s">
        <v>18</v>
      </c>
      <c r="D4590" s="130">
        <v>0</v>
      </c>
      <c r="E4590" s="131">
        <f ca="1">OFFSET(INDEX(Composições!A:H,MATCH(Orçamentária!A4590,Composições!A:A,0),8),2,0)</f>
        <v>73.216499999999996</v>
      </c>
      <c r="F4590" s="132">
        <f t="shared" ca="1" si="215"/>
        <v>0</v>
      </c>
      <c r="G4590" s="133">
        <f>IF($K4590="Padrão",BDI!$B$17,IF($K4590="Diferenciado",BDI!$E$17,0))</f>
        <v>0.26419999999999999</v>
      </c>
      <c r="H4590" s="131">
        <f t="shared" ca="1" si="213"/>
        <v>92.56</v>
      </c>
      <c r="I4590" s="132">
        <f t="shared" ca="1" si="214"/>
        <v>0</v>
      </c>
      <c r="J4590" s="134"/>
      <c r="K4590" s="135" t="s">
        <v>2979</v>
      </c>
    </row>
    <row r="4591" spans="1:11" hidden="1" x14ac:dyDescent="0.25">
      <c r="A4591" s="177" t="s">
        <v>2654</v>
      </c>
      <c r="B4591" s="129" t="s">
        <v>10219</v>
      </c>
      <c r="C4591" s="130" t="s">
        <v>18</v>
      </c>
      <c r="D4591" s="130">
        <v>0</v>
      </c>
      <c r="E4591" s="131">
        <f ca="1">OFFSET(INDEX(Composições!A:H,MATCH(Orçamentária!A4591,Composições!A:A,0),8),2,0)</f>
        <v>109.12649999999999</v>
      </c>
      <c r="F4591" s="132">
        <f t="shared" ca="1" si="215"/>
        <v>0</v>
      </c>
      <c r="G4591" s="133">
        <f>IF($K4591="Padrão",BDI!$B$17,IF($K4591="Diferenciado",BDI!$E$17,0))</f>
        <v>0.26419999999999999</v>
      </c>
      <c r="H4591" s="131">
        <f t="shared" ca="1" si="213"/>
        <v>137.96</v>
      </c>
      <c r="I4591" s="132">
        <f t="shared" ca="1" si="214"/>
        <v>0</v>
      </c>
      <c r="J4591" s="134"/>
      <c r="K4591" s="135" t="s">
        <v>2979</v>
      </c>
    </row>
    <row r="4592" spans="1:11" hidden="1" x14ac:dyDescent="0.25">
      <c r="A4592" s="177" t="s">
        <v>2655</v>
      </c>
      <c r="B4592" s="129" t="s">
        <v>10220</v>
      </c>
      <c r="C4592" s="130" t="s">
        <v>106</v>
      </c>
      <c r="D4592" s="130">
        <v>0</v>
      </c>
      <c r="E4592" s="131">
        <f ca="1">OFFSET(INDEX(Composições!A:H,MATCH(Orçamentária!A4592,Composições!A:A,0),8),2,0)</f>
        <v>157.79499999999999</v>
      </c>
      <c r="F4592" s="132">
        <f t="shared" ca="1" si="215"/>
        <v>0</v>
      </c>
      <c r="G4592" s="133">
        <f>IF($K4592="Padrão",BDI!$B$17,IF($K4592="Diferenciado",BDI!$E$17,0))</f>
        <v>0.26419999999999999</v>
      </c>
      <c r="H4592" s="131">
        <f t="shared" ca="1" si="213"/>
        <v>199.48</v>
      </c>
      <c r="I4592" s="132">
        <f t="shared" ca="1" si="214"/>
        <v>0</v>
      </c>
      <c r="J4592" s="134"/>
      <c r="K4592" s="135" t="s">
        <v>2979</v>
      </c>
    </row>
    <row r="4593" spans="1:11" hidden="1" x14ac:dyDescent="0.25">
      <c r="A4593" s="177" t="s">
        <v>2656</v>
      </c>
      <c r="B4593" s="129" t="s">
        <v>10221</v>
      </c>
      <c r="C4593" s="130" t="s">
        <v>18</v>
      </c>
      <c r="D4593" s="130">
        <v>0</v>
      </c>
      <c r="E4593" s="131">
        <f ca="1">OFFSET(INDEX(Composições!A:H,MATCH(Orçamentária!A4593,Composições!A:A,0),8),2,0)</f>
        <v>304</v>
      </c>
      <c r="F4593" s="132">
        <f t="shared" ca="1" si="215"/>
        <v>0</v>
      </c>
      <c r="G4593" s="133">
        <f>IF($K4593="Padrão",BDI!$B$17,IF($K4593="Diferenciado",BDI!$E$17,0))</f>
        <v>0.26419999999999999</v>
      </c>
      <c r="H4593" s="131">
        <f t="shared" ca="1" si="213"/>
        <v>384.32</v>
      </c>
      <c r="I4593" s="132">
        <f t="shared" ca="1" si="214"/>
        <v>0</v>
      </c>
      <c r="J4593" s="134"/>
      <c r="K4593" s="135" t="s">
        <v>2979</v>
      </c>
    </row>
    <row r="4594" spans="1:11" hidden="1" x14ac:dyDescent="0.25">
      <c r="A4594" s="177" t="s">
        <v>2657</v>
      </c>
      <c r="B4594" s="129" t="s">
        <v>10222</v>
      </c>
      <c r="C4594" s="130" t="s">
        <v>461</v>
      </c>
      <c r="D4594" s="130">
        <v>0</v>
      </c>
      <c r="E4594" s="131">
        <f ca="1">OFFSET(INDEX(Composições!A:H,MATCH(Orçamentária!A4594,Composições!A:A,0),8),2,0)</f>
        <v>972.79881250000005</v>
      </c>
      <c r="F4594" s="132">
        <f t="shared" ca="1" si="215"/>
        <v>0</v>
      </c>
      <c r="G4594" s="133">
        <f>IF($K4594="Padrão",BDI!$B$17,IF($K4594="Diferenciado",BDI!$E$17,0))</f>
        <v>0.26419999999999999</v>
      </c>
      <c r="H4594" s="131">
        <f t="shared" ca="1" si="213"/>
        <v>1229.81</v>
      </c>
      <c r="I4594" s="132">
        <f t="shared" ca="1" si="214"/>
        <v>0</v>
      </c>
      <c r="J4594" s="134"/>
      <c r="K4594" s="135" t="s">
        <v>2979</v>
      </c>
    </row>
    <row r="4595" spans="1:11" hidden="1" x14ac:dyDescent="0.25">
      <c r="A4595" s="177" t="s">
        <v>2659</v>
      </c>
      <c r="B4595" s="129" t="s">
        <v>10223</v>
      </c>
      <c r="C4595" s="130" t="s">
        <v>18</v>
      </c>
      <c r="D4595" s="130">
        <v>0</v>
      </c>
      <c r="E4595" s="131">
        <f ca="1">OFFSET(INDEX(Composições!A:H,MATCH(Orçamentária!A4595,Composições!A:A,0),8),2,0)</f>
        <v>870.14838131713714</v>
      </c>
      <c r="F4595" s="132">
        <f t="shared" ca="1" si="215"/>
        <v>0</v>
      </c>
      <c r="G4595" s="133">
        <f>IF($K4595="Padrão",BDI!$B$17,IF($K4595="Diferenciado",BDI!$E$17,0))</f>
        <v>0.26419999999999999</v>
      </c>
      <c r="H4595" s="131">
        <f t="shared" ca="1" si="213"/>
        <v>1100.04</v>
      </c>
      <c r="I4595" s="132">
        <f t="shared" ca="1" si="214"/>
        <v>0</v>
      </c>
      <c r="J4595" s="134"/>
      <c r="K4595" s="135" t="s">
        <v>2979</v>
      </c>
    </row>
    <row r="4596" spans="1:11" hidden="1" x14ac:dyDescent="0.25">
      <c r="A4596" s="128" t="s">
        <v>10224</v>
      </c>
      <c r="B4596" s="129" t="s">
        <v>10225</v>
      </c>
      <c r="C4596" s="130" t="s">
        <v>68</v>
      </c>
      <c r="D4596" s="130">
        <v>0</v>
      </c>
      <c r="E4596" s="131" t="s">
        <v>13</v>
      </c>
      <c r="F4596" s="132" t="str">
        <f t="shared" si="215"/>
        <v/>
      </c>
      <c r="G4596" s="133">
        <f>IF($K4596="Padrão",BDI!$B$17,IF($K4596="Diferenciado",BDI!$E$17,0))</f>
        <v>0.26419999999999999</v>
      </c>
      <c r="H4596" s="131" t="str">
        <f t="shared" si="213"/>
        <v/>
      </c>
      <c r="I4596" s="132" t="str">
        <f t="shared" si="214"/>
        <v/>
      </c>
      <c r="J4596" s="134"/>
      <c r="K4596" s="135" t="s">
        <v>2979</v>
      </c>
    </row>
    <row r="4597" spans="1:11" hidden="1" x14ac:dyDescent="0.25">
      <c r="A4597" s="128" t="s">
        <v>10226</v>
      </c>
      <c r="B4597" s="129" t="s">
        <v>10227</v>
      </c>
      <c r="C4597" s="130" t="s">
        <v>68</v>
      </c>
      <c r="D4597" s="130">
        <v>0</v>
      </c>
      <c r="E4597" s="131" t="s">
        <v>13</v>
      </c>
      <c r="F4597" s="132" t="str">
        <f t="shared" si="215"/>
        <v/>
      </c>
      <c r="G4597" s="133">
        <f>IF($K4597="Padrão",BDI!$B$17,IF($K4597="Diferenciado",BDI!$E$17,0))</f>
        <v>0.26419999999999999</v>
      </c>
      <c r="H4597" s="131" t="str">
        <f t="shared" si="213"/>
        <v/>
      </c>
      <c r="I4597" s="132" t="str">
        <f t="shared" si="214"/>
        <v/>
      </c>
      <c r="J4597" s="134"/>
      <c r="K4597" s="135" t="s">
        <v>2979</v>
      </c>
    </row>
    <row r="4598" spans="1:11" hidden="1" x14ac:dyDescent="0.25">
      <c r="A4598" s="128" t="s">
        <v>10228</v>
      </c>
      <c r="B4598" s="129" t="s">
        <v>10229</v>
      </c>
      <c r="C4598" s="130" t="s">
        <v>68</v>
      </c>
      <c r="D4598" s="130">
        <v>0</v>
      </c>
      <c r="E4598" s="131" t="s">
        <v>13</v>
      </c>
      <c r="F4598" s="132" t="str">
        <f t="shared" si="215"/>
        <v/>
      </c>
      <c r="G4598" s="133">
        <f>IF($K4598="Padrão",BDI!$B$17,IF($K4598="Diferenciado",BDI!$E$17,0))</f>
        <v>0.26419999999999999</v>
      </c>
      <c r="H4598" s="131" t="str">
        <f t="shared" si="213"/>
        <v/>
      </c>
      <c r="I4598" s="132" t="str">
        <f t="shared" si="214"/>
        <v/>
      </c>
      <c r="J4598" s="134"/>
      <c r="K4598" s="135" t="s">
        <v>2979</v>
      </c>
    </row>
    <row r="4599" spans="1:11" hidden="1" x14ac:dyDescent="0.25">
      <c r="A4599" s="177" t="s">
        <v>2660</v>
      </c>
      <c r="B4599" s="129" t="s">
        <v>10230</v>
      </c>
      <c r="C4599" s="130" t="s">
        <v>18</v>
      </c>
      <c r="D4599" s="130">
        <v>0</v>
      </c>
      <c r="E4599" s="131">
        <f ca="1">OFFSET(INDEX(Composições!A:H,MATCH(Orçamentária!A4599,Composições!A:A,0),8),2,0)</f>
        <v>30.743455048048752</v>
      </c>
      <c r="F4599" s="132">
        <f t="shared" ca="1" si="215"/>
        <v>0</v>
      </c>
      <c r="G4599" s="133">
        <f>IF($K4599="Padrão",BDI!$B$17,IF($K4599="Diferenciado",BDI!$E$17,0))</f>
        <v>0.26419999999999999</v>
      </c>
      <c r="H4599" s="131">
        <f t="shared" ca="1" si="213"/>
        <v>38.869999999999997</v>
      </c>
      <c r="I4599" s="132">
        <f t="shared" ca="1" si="214"/>
        <v>0</v>
      </c>
      <c r="J4599" s="134"/>
      <c r="K4599" s="135" t="s">
        <v>2979</v>
      </c>
    </row>
    <row r="4600" spans="1:11" hidden="1" x14ac:dyDescent="0.25">
      <c r="A4600" s="177" t="s">
        <v>2662</v>
      </c>
      <c r="B4600" s="129" t="s">
        <v>10231</v>
      </c>
      <c r="C4600" s="130" t="s">
        <v>72</v>
      </c>
      <c r="D4600" s="130">
        <v>0</v>
      </c>
      <c r="E4600" s="131">
        <f ca="1">OFFSET(INDEX(Composições!A:H,MATCH(Orçamentária!A4600,Composições!A:A,0),8),2,0)</f>
        <v>15.45941745</v>
      </c>
      <c r="F4600" s="132">
        <f t="shared" ca="1" si="215"/>
        <v>0</v>
      </c>
      <c r="G4600" s="133">
        <f>IF($K4600="Padrão",BDI!$B$17,IF($K4600="Diferenciado",BDI!$E$17,0))</f>
        <v>0.26419999999999999</v>
      </c>
      <c r="H4600" s="131">
        <f t="shared" ca="1" si="213"/>
        <v>19.54</v>
      </c>
      <c r="I4600" s="132">
        <f t="shared" ca="1" si="214"/>
        <v>0</v>
      </c>
      <c r="J4600" s="134"/>
      <c r="K4600" s="135" t="s">
        <v>2979</v>
      </c>
    </row>
    <row r="4601" spans="1:11" hidden="1" x14ac:dyDescent="0.25">
      <c r="A4601" s="177" t="s">
        <v>2664</v>
      </c>
      <c r="B4601" s="129" t="s">
        <v>10232</v>
      </c>
      <c r="C4601" s="130" t="s">
        <v>68</v>
      </c>
      <c r="D4601" s="130">
        <v>0</v>
      </c>
      <c r="E4601" s="131">
        <f ca="1">OFFSET(INDEX(Composições!A:H,MATCH(Orçamentária!A4601,Composições!A:A,0),8),2,0)</f>
        <v>6.7858595000000008</v>
      </c>
      <c r="F4601" s="132">
        <f t="shared" ca="1" si="215"/>
        <v>0</v>
      </c>
      <c r="G4601" s="133">
        <f>IF($K4601="Padrão",BDI!$B$17,IF($K4601="Diferenciado",BDI!$E$17,0))</f>
        <v>0.26419999999999999</v>
      </c>
      <c r="H4601" s="131">
        <f t="shared" ca="1" si="213"/>
        <v>8.58</v>
      </c>
      <c r="I4601" s="132">
        <f t="shared" ca="1" si="214"/>
        <v>0</v>
      </c>
      <c r="J4601" s="134"/>
      <c r="K4601" s="135" t="s">
        <v>2979</v>
      </c>
    </row>
    <row r="4602" spans="1:11" hidden="1" x14ac:dyDescent="0.25">
      <c r="A4602" s="177" t="s">
        <v>2667</v>
      </c>
      <c r="B4602" s="129" t="s">
        <v>10233</v>
      </c>
      <c r="C4602" s="130" t="s">
        <v>3995</v>
      </c>
      <c r="D4602" s="130">
        <v>0</v>
      </c>
      <c r="E4602" s="131">
        <f ca="1">OFFSET(INDEX(Composições!A:H,MATCH(Orçamentária!A4602,Composições!A:A,0),8),2,0)</f>
        <v>2105.8837871999999</v>
      </c>
      <c r="F4602" s="132">
        <f t="shared" ca="1" si="215"/>
        <v>0</v>
      </c>
      <c r="G4602" s="133">
        <f>IF($K4602="Padrão",BDI!$B$17,IF($K4602="Diferenciado",BDI!$E$17,0))</f>
        <v>0.26419999999999999</v>
      </c>
      <c r="H4602" s="131">
        <f t="shared" ca="1" si="213"/>
        <v>2662.26</v>
      </c>
      <c r="I4602" s="132">
        <f t="shared" ca="1" si="214"/>
        <v>0</v>
      </c>
      <c r="J4602" s="134"/>
      <c r="K4602" s="135" t="s">
        <v>2979</v>
      </c>
    </row>
    <row r="4603" spans="1:11" hidden="1" x14ac:dyDescent="0.25">
      <c r="A4603" s="177" t="s">
        <v>2668</v>
      </c>
      <c r="B4603" s="129" t="s">
        <v>10234</v>
      </c>
      <c r="C4603" s="130" t="s">
        <v>106</v>
      </c>
      <c r="D4603" s="130">
        <v>0</v>
      </c>
      <c r="E4603" s="131">
        <f ca="1">OFFSET(INDEX(Composições!A:H,MATCH(Orçamentária!A4603,Composições!A:A,0),8),2,0)</f>
        <v>76.721999999999994</v>
      </c>
      <c r="F4603" s="132">
        <f t="shared" ca="1" si="215"/>
        <v>0</v>
      </c>
      <c r="G4603" s="133">
        <f>IF($K4603="Padrão",BDI!$B$17,IF($K4603="Diferenciado",BDI!$E$17,0))</f>
        <v>0.26419999999999999</v>
      </c>
      <c r="H4603" s="131">
        <f t="shared" ca="1" si="213"/>
        <v>96.99</v>
      </c>
      <c r="I4603" s="132">
        <f t="shared" ca="1" si="214"/>
        <v>0</v>
      </c>
      <c r="J4603" s="134"/>
      <c r="K4603" s="135" t="s">
        <v>2979</v>
      </c>
    </row>
    <row r="4604" spans="1:11" hidden="1" x14ac:dyDescent="0.25">
      <c r="A4604" s="177" t="s">
        <v>2670</v>
      </c>
      <c r="B4604" s="129" t="s">
        <v>10235</v>
      </c>
      <c r="C4604" s="130" t="s">
        <v>18</v>
      </c>
      <c r="D4604" s="130">
        <v>0</v>
      </c>
      <c r="E4604" s="131">
        <f ca="1">OFFSET(INDEX(Composições!A:H,MATCH(Orçamentária!A4604,Composições!A:A,0),8),2,0)</f>
        <v>31.878883999999999</v>
      </c>
      <c r="F4604" s="132">
        <f t="shared" ca="1" si="215"/>
        <v>0</v>
      </c>
      <c r="G4604" s="133">
        <f>IF($K4604="Padrão",BDI!$B$17,IF($K4604="Diferenciado",BDI!$E$17,0))</f>
        <v>0.26419999999999999</v>
      </c>
      <c r="H4604" s="131">
        <f t="shared" ca="1" si="213"/>
        <v>40.299999999999997</v>
      </c>
      <c r="I4604" s="132">
        <f t="shared" ca="1" si="214"/>
        <v>0</v>
      </c>
      <c r="J4604" s="134"/>
      <c r="K4604" s="135" t="s">
        <v>2979</v>
      </c>
    </row>
    <row r="4605" spans="1:11" hidden="1" x14ac:dyDescent="0.25">
      <c r="A4605" s="128" t="s">
        <v>10236</v>
      </c>
      <c r="B4605" s="129" t="s">
        <v>10237</v>
      </c>
      <c r="C4605" s="130" t="s">
        <v>10238</v>
      </c>
      <c r="D4605" s="130">
        <v>0</v>
      </c>
      <c r="E4605" s="131" t="s">
        <v>13</v>
      </c>
      <c r="F4605" s="132" t="str">
        <f t="shared" si="215"/>
        <v/>
      </c>
      <c r="G4605" s="133">
        <f>IF($K4605="Padrão",BDI!$B$17,IF($K4605="Diferenciado",BDI!$E$17,0))</f>
        <v>0.26419999999999999</v>
      </c>
      <c r="H4605" s="131" t="str">
        <f t="shared" si="213"/>
        <v/>
      </c>
      <c r="I4605" s="132" t="str">
        <f t="shared" si="214"/>
        <v/>
      </c>
      <c r="J4605" s="134"/>
      <c r="K4605" s="135" t="s">
        <v>2979</v>
      </c>
    </row>
    <row r="4606" spans="1:11" hidden="1" x14ac:dyDescent="0.25">
      <c r="A4606" s="128" t="s">
        <v>10239</v>
      </c>
      <c r="B4606" s="129" t="s">
        <v>10240</v>
      </c>
      <c r="C4606" s="130" t="s">
        <v>18</v>
      </c>
      <c r="D4606" s="130">
        <v>0</v>
      </c>
      <c r="E4606" s="131" t="s">
        <v>13</v>
      </c>
      <c r="F4606" s="132" t="str">
        <f t="shared" si="215"/>
        <v/>
      </c>
      <c r="G4606" s="133">
        <f>IF($K4606="Padrão",BDI!$B$17,IF($K4606="Diferenciado",BDI!$E$17,0))</f>
        <v>0.26419999999999999</v>
      </c>
      <c r="H4606" s="131" t="str">
        <f t="shared" si="213"/>
        <v/>
      </c>
      <c r="I4606" s="132" t="str">
        <f t="shared" si="214"/>
        <v/>
      </c>
      <c r="J4606" s="134"/>
      <c r="K4606" s="135" t="s">
        <v>2979</v>
      </c>
    </row>
    <row r="4607" spans="1:11" hidden="1" x14ac:dyDescent="0.25">
      <c r="A4607" s="128" t="s">
        <v>10241</v>
      </c>
      <c r="B4607" s="129" t="s">
        <v>10242</v>
      </c>
      <c r="C4607" s="130" t="s">
        <v>18</v>
      </c>
      <c r="D4607" s="130">
        <v>0</v>
      </c>
      <c r="E4607" s="131" t="s">
        <v>13</v>
      </c>
      <c r="F4607" s="132" t="str">
        <f t="shared" si="215"/>
        <v/>
      </c>
      <c r="G4607" s="133">
        <f>IF($K4607="Padrão",BDI!$B$17,IF($K4607="Diferenciado",BDI!$E$17,0))</f>
        <v>0.26419999999999999</v>
      </c>
      <c r="H4607" s="131" t="str">
        <f t="shared" si="213"/>
        <v/>
      </c>
      <c r="I4607" s="132" t="str">
        <f t="shared" si="214"/>
        <v/>
      </c>
      <c r="J4607" s="134"/>
      <c r="K4607" s="135" t="s">
        <v>2979</v>
      </c>
    </row>
    <row r="4608" spans="1:11" ht="25.5" hidden="1" x14ac:dyDescent="0.25">
      <c r="A4608" s="128" t="s">
        <v>10243</v>
      </c>
      <c r="B4608" s="129" t="s">
        <v>10244</v>
      </c>
      <c r="C4608" s="130" t="s">
        <v>18</v>
      </c>
      <c r="D4608" s="130">
        <v>0</v>
      </c>
      <c r="E4608" s="131" t="s">
        <v>13</v>
      </c>
      <c r="F4608" s="132" t="str">
        <f t="shared" si="215"/>
        <v/>
      </c>
      <c r="G4608" s="133">
        <f>IF($K4608="Padrão",BDI!$B$17,IF($K4608="Diferenciado",BDI!$E$17,0))</f>
        <v>0.26419999999999999</v>
      </c>
      <c r="H4608" s="131" t="str">
        <f t="shared" si="213"/>
        <v/>
      </c>
      <c r="I4608" s="132" t="str">
        <f t="shared" si="214"/>
        <v/>
      </c>
      <c r="J4608" s="134"/>
      <c r="K4608" s="135" t="s">
        <v>2979</v>
      </c>
    </row>
    <row r="4609" spans="1:11" ht="25.5" hidden="1" x14ac:dyDescent="0.25">
      <c r="A4609" s="177" t="s">
        <v>2672</v>
      </c>
      <c r="B4609" s="129" t="s">
        <v>10245</v>
      </c>
      <c r="C4609" s="130" t="s">
        <v>18</v>
      </c>
      <c r="D4609" s="130">
        <v>0</v>
      </c>
      <c r="E4609" s="131">
        <f ca="1">OFFSET(INDEX(Composições!A:H,MATCH(Orçamentária!A4609,Composições!A:A,0),8),2,0)</f>
        <v>7784.07</v>
      </c>
      <c r="F4609" s="132">
        <f t="shared" ca="1" si="215"/>
        <v>0</v>
      </c>
      <c r="G4609" s="133">
        <f>IF($K4609="Padrão",BDI!$B$17,IF($K4609="Diferenciado",BDI!$E$17,0))</f>
        <v>0.26419999999999999</v>
      </c>
      <c r="H4609" s="131">
        <f t="shared" ca="1" si="213"/>
        <v>9840.6200000000008</v>
      </c>
      <c r="I4609" s="132">
        <f t="shared" ca="1" si="214"/>
        <v>0</v>
      </c>
      <c r="J4609" s="134"/>
      <c r="K4609" s="135" t="s">
        <v>2979</v>
      </c>
    </row>
    <row r="4610" spans="1:11" ht="25.5" hidden="1" x14ac:dyDescent="0.25">
      <c r="A4610" s="128" t="s">
        <v>10246</v>
      </c>
      <c r="B4610" s="129" t="s">
        <v>10247</v>
      </c>
      <c r="C4610" s="130" t="s">
        <v>18</v>
      </c>
      <c r="D4610" s="130">
        <v>0</v>
      </c>
      <c r="E4610" s="131" t="s">
        <v>13</v>
      </c>
      <c r="F4610" s="132" t="str">
        <f t="shared" si="215"/>
        <v/>
      </c>
      <c r="G4610" s="133">
        <f>IF($K4610="Padrão",BDI!$B$17,IF($K4610="Diferenciado",BDI!$E$17,0))</f>
        <v>0.26419999999999999</v>
      </c>
      <c r="H4610" s="131" t="str">
        <f t="shared" si="213"/>
        <v/>
      </c>
      <c r="I4610" s="132" t="str">
        <f t="shared" si="214"/>
        <v/>
      </c>
      <c r="J4610" s="134"/>
      <c r="K4610" s="135" t="s">
        <v>2979</v>
      </c>
    </row>
    <row r="4611" spans="1:11" ht="25.5" hidden="1" x14ac:dyDescent="0.25">
      <c r="A4611" s="177" t="s">
        <v>2673</v>
      </c>
      <c r="B4611" s="129" t="s">
        <v>10248</v>
      </c>
      <c r="C4611" s="130" t="s">
        <v>18</v>
      </c>
      <c r="D4611" s="130">
        <v>0</v>
      </c>
      <c r="E4611" s="131">
        <f ca="1">OFFSET(INDEX(Composições!A:H,MATCH(Orçamentária!A4611,Composições!A:A,0),8),2,0)</f>
        <v>226.40779915487997</v>
      </c>
      <c r="F4611" s="132">
        <f t="shared" ca="1" si="215"/>
        <v>0</v>
      </c>
      <c r="G4611" s="133">
        <f>IF($K4611="Padrão",BDI!$B$17,IF($K4611="Diferenciado",BDI!$E$17,0))</f>
        <v>0.26419999999999999</v>
      </c>
      <c r="H4611" s="131">
        <f t="shared" ca="1" si="213"/>
        <v>286.22000000000003</v>
      </c>
      <c r="I4611" s="132">
        <f t="shared" ca="1" si="214"/>
        <v>0</v>
      </c>
      <c r="J4611" s="134"/>
      <c r="K4611" s="135" t="s">
        <v>2979</v>
      </c>
    </row>
    <row r="4612" spans="1:11" hidden="1" x14ac:dyDescent="0.25">
      <c r="A4612" s="128" t="s">
        <v>10249</v>
      </c>
      <c r="B4612" s="129" t="s">
        <v>10250</v>
      </c>
      <c r="C4612" s="130" t="s">
        <v>18</v>
      </c>
      <c r="D4612" s="130">
        <v>0</v>
      </c>
      <c r="E4612" s="131" t="s">
        <v>13</v>
      </c>
      <c r="F4612" s="132" t="str">
        <f t="shared" si="215"/>
        <v/>
      </c>
      <c r="G4612" s="133">
        <f>IF($K4612="Padrão",BDI!$B$17,IF($K4612="Diferenciado",BDI!$E$17,0))</f>
        <v>0.26419999999999999</v>
      </c>
      <c r="H4612" s="131" t="str">
        <f t="shared" si="213"/>
        <v/>
      </c>
      <c r="I4612" s="132" t="str">
        <f t="shared" si="214"/>
        <v/>
      </c>
      <c r="J4612" s="134"/>
      <c r="K4612" s="135" t="s">
        <v>2979</v>
      </c>
    </row>
    <row r="4613" spans="1:11" hidden="1" x14ac:dyDescent="0.25">
      <c r="A4613" s="177" t="s">
        <v>2679</v>
      </c>
      <c r="B4613" s="129" t="s">
        <v>10251</v>
      </c>
      <c r="C4613" s="130" t="s">
        <v>106</v>
      </c>
      <c r="D4613" s="130">
        <v>0</v>
      </c>
      <c r="E4613" s="131">
        <f ca="1">OFFSET(INDEX(Composições!A:H,MATCH(Orçamentária!A4613,Composições!A:A,0),8),2,0)</f>
        <v>0.51428249999999986</v>
      </c>
      <c r="F4613" s="132">
        <f t="shared" ca="1" si="215"/>
        <v>0</v>
      </c>
      <c r="G4613" s="133">
        <f>IF($K4613="Padrão",BDI!$B$17,IF($K4613="Diferenciado",BDI!$E$17,0))</f>
        <v>0.26419999999999999</v>
      </c>
      <c r="H4613" s="131">
        <f t="shared" ca="1" si="213"/>
        <v>0.65</v>
      </c>
      <c r="I4613" s="132">
        <f t="shared" ca="1" si="214"/>
        <v>0</v>
      </c>
      <c r="J4613" s="134"/>
      <c r="K4613" s="135" t="s">
        <v>2979</v>
      </c>
    </row>
    <row r="4614" spans="1:11" hidden="1" x14ac:dyDescent="0.25">
      <c r="A4614" s="177" t="s">
        <v>2681</v>
      </c>
      <c r="B4614" s="129" t="s">
        <v>10252</v>
      </c>
      <c r="C4614" s="130" t="s">
        <v>3995</v>
      </c>
      <c r="D4614" s="130">
        <v>0</v>
      </c>
      <c r="E4614" s="131">
        <f ca="1">OFFSET(INDEX(Composições!A:H,MATCH(Orçamentária!A4614,Composições!A:A,0),8),2,0)</f>
        <v>3141.0545096000001</v>
      </c>
      <c r="F4614" s="132">
        <f t="shared" ca="1" si="215"/>
        <v>0</v>
      </c>
      <c r="G4614" s="133">
        <f>IF($K4614="Padrão",BDI!$B$17,IF($K4614="Diferenciado",BDI!$E$17,0))</f>
        <v>0.26419999999999999</v>
      </c>
      <c r="H4614" s="131">
        <f t="shared" ref="H4614:H4677" ca="1" si="216">IF(ISNUMBER(E4614),ROUND(E4614*(1+G4614),2),"")</f>
        <v>3970.92</v>
      </c>
      <c r="I4614" s="132">
        <f t="shared" ref="I4614:I4677" ca="1" si="217">IF(ISNUMBER(E4614),ROUND(H4614*D4614,2),"")</f>
        <v>0</v>
      </c>
      <c r="J4614" s="134"/>
      <c r="K4614" s="135" t="s">
        <v>2979</v>
      </c>
    </row>
    <row r="4615" spans="1:11" hidden="1" x14ac:dyDescent="0.25">
      <c r="A4615" s="177" t="s">
        <v>2682</v>
      </c>
      <c r="B4615" s="129" t="s">
        <v>10253</v>
      </c>
      <c r="C4615" s="130" t="s">
        <v>3995</v>
      </c>
      <c r="D4615" s="130">
        <v>0</v>
      </c>
      <c r="E4615" s="131">
        <f ca="1">OFFSET(INDEX(Composições!A:H,MATCH(Orçamentária!A4615,Composições!A:A,0),8),2,0)</f>
        <v>4088.4800742000002</v>
      </c>
      <c r="F4615" s="132">
        <f t="shared" ref="F4615:F4678" ca="1" si="218">IF(ISNUMBER(E4615),D4615*E4615,"")</f>
        <v>0</v>
      </c>
      <c r="G4615" s="133">
        <f>IF($K4615="Padrão",BDI!$B$17,IF($K4615="Diferenciado",BDI!$E$17,0))</f>
        <v>0.26419999999999999</v>
      </c>
      <c r="H4615" s="131">
        <f t="shared" ca="1" si="216"/>
        <v>5168.66</v>
      </c>
      <c r="I4615" s="132">
        <f t="shared" ca="1" si="217"/>
        <v>0</v>
      </c>
      <c r="J4615" s="134"/>
      <c r="K4615" s="135" t="s">
        <v>2979</v>
      </c>
    </row>
    <row r="4616" spans="1:11" hidden="1" x14ac:dyDescent="0.25">
      <c r="A4616" s="177" t="s">
        <v>2683</v>
      </c>
      <c r="B4616" s="129" t="s">
        <v>10254</v>
      </c>
      <c r="C4616" s="130" t="s">
        <v>18</v>
      </c>
      <c r="D4616" s="130">
        <v>0</v>
      </c>
      <c r="E4616" s="131">
        <f ca="1">OFFSET(INDEX(Composições!A:H,MATCH(Orçamentária!A4616,Composições!A:A,0),8),2,0)</f>
        <v>515.55550000000005</v>
      </c>
      <c r="F4616" s="132">
        <f t="shared" ca="1" si="218"/>
        <v>0</v>
      </c>
      <c r="G4616" s="133">
        <f>IF($K4616="Padrão",BDI!$B$17,IF($K4616="Diferenciado",BDI!$E$17,0))</f>
        <v>0.26419999999999999</v>
      </c>
      <c r="H4616" s="131">
        <f t="shared" ca="1" si="216"/>
        <v>651.77</v>
      </c>
      <c r="I4616" s="132">
        <f t="shared" ca="1" si="217"/>
        <v>0</v>
      </c>
      <c r="J4616" s="134"/>
      <c r="K4616" s="135" t="s">
        <v>2979</v>
      </c>
    </row>
    <row r="4617" spans="1:11" x14ac:dyDescent="0.25">
      <c r="A4617" s="177" t="s">
        <v>2684</v>
      </c>
      <c r="B4617" s="129" t="s">
        <v>10255</v>
      </c>
      <c r="C4617" s="130" t="s">
        <v>18</v>
      </c>
      <c r="D4617" s="130">
        <v>12</v>
      </c>
      <c r="E4617" s="131">
        <f ca="1">OFFSET(INDEX(Composições!A:H,MATCH(Orçamentária!A4617,Composições!A:A,0),8),2,0)</f>
        <v>18.772000000000002</v>
      </c>
      <c r="F4617" s="132">
        <f t="shared" ca="1" si="218"/>
        <v>225.26400000000001</v>
      </c>
      <c r="G4617" s="133">
        <f>IF($K4617="Padrão",BDI!$B$17,IF($K4617="Diferenciado",BDI!$E$17,0))</f>
        <v>0.18609999999999999</v>
      </c>
      <c r="H4617" s="131">
        <f t="shared" ca="1" si="216"/>
        <v>22.27</v>
      </c>
      <c r="I4617" s="132">
        <f t="shared" ca="1" si="217"/>
        <v>267.24</v>
      </c>
      <c r="J4617" s="134"/>
      <c r="K4617" s="135" t="s">
        <v>2977</v>
      </c>
    </row>
    <row r="4618" spans="1:11" hidden="1" x14ac:dyDescent="0.25">
      <c r="A4618" s="177" t="s">
        <v>2685</v>
      </c>
      <c r="B4618" s="129" t="s">
        <v>10256</v>
      </c>
      <c r="C4618" s="130" t="s">
        <v>18</v>
      </c>
      <c r="D4618" s="130">
        <v>0</v>
      </c>
      <c r="E4618" s="131">
        <f ca="1">OFFSET(INDEX(Composições!A:H,MATCH(Orçamentária!A4618,Composições!A:A,0),8),2,0)</f>
        <v>63.374499999999991</v>
      </c>
      <c r="F4618" s="132">
        <f t="shared" ca="1" si="218"/>
        <v>0</v>
      </c>
      <c r="G4618" s="133">
        <f>IF($K4618="Padrão",BDI!$B$17,IF($K4618="Diferenciado",BDI!$E$17,0))</f>
        <v>0.26419999999999999</v>
      </c>
      <c r="H4618" s="131">
        <f t="shared" ca="1" si="216"/>
        <v>80.12</v>
      </c>
      <c r="I4618" s="132">
        <f t="shared" ca="1" si="217"/>
        <v>0</v>
      </c>
      <c r="J4618" s="134"/>
      <c r="K4618" s="135" t="s">
        <v>2979</v>
      </c>
    </row>
    <row r="4619" spans="1:11" hidden="1" x14ac:dyDescent="0.25">
      <c r="A4619" s="177" t="s">
        <v>2686</v>
      </c>
      <c r="B4619" s="129" t="s">
        <v>10257</v>
      </c>
      <c r="C4619" s="130" t="s">
        <v>18</v>
      </c>
      <c r="D4619" s="130">
        <v>0</v>
      </c>
      <c r="E4619" s="131">
        <f ca="1">OFFSET(INDEX(Composições!A:H,MATCH(Orçamentária!A4619,Composições!A:A,0),8),2,0)</f>
        <v>97.260999999999996</v>
      </c>
      <c r="F4619" s="132">
        <f t="shared" ca="1" si="218"/>
        <v>0</v>
      </c>
      <c r="G4619" s="133">
        <f>IF($K4619="Padrão",BDI!$B$17,IF($K4619="Diferenciado",BDI!$E$17,0))</f>
        <v>0.26419999999999999</v>
      </c>
      <c r="H4619" s="131">
        <f t="shared" ca="1" si="216"/>
        <v>122.96</v>
      </c>
      <c r="I4619" s="132">
        <f t="shared" ca="1" si="217"/>
        <v>0</v>
      </c>
      <c r="J4619" s="134"/>
      <c r="K4619" s="135" t="s">
        <v>2979</v>
      </c>
    </row>
    <row r="4620" spans="1:11" hidden="1" x14ac:dyDescent="0.25">
      <c r="A4620" s="177" t="s">
        <v>2687</v>
      </c>
      <c r="B4620" s="129" t="s">
        <v>10258</v>
      </c>
      <c r="C4620" s="130" t="s">
        <v>18</v>
      </c>
      <c r="D4620" s="130">
        <v>0</v>
      </c>
      <c r="E4620" s="131">
        <f ca="1">OFFSET(INDEX(Composições!A:H,MATCH(Orçamentária!A4620,Composições!A:A,0),8),2,0)</f>
        <v>154.40349999999998</v>
      </c>
      <c r="F4620" s="132">
        <f t="shared" ca="1" si="218"/>
        <v>0</v>
      </c>
      <c r="G4620" s="133">
        <f>IF($K4620="Padrão",BDI!$B$17,IF($K4620="Diferenciado",BDI!$E$17,0))</f>
        <v>0.26419999999999999</v>
      </c>
      <c r="H4620" s="131">
        <f t="shared" ca="1" si="216"/>
        <v>195.2</v>
      </c>
      <c r="I4620" s="132">
        <f t="shared" ca="1" si="217"/>
        <v>0</v>
      </c>
      <c r="J4620" s="134"/>
      <c r="K4620" s="135" t="s">
        <v>2979</v>
      </c>
    </row>
    <row r="4621" spans="1:11" hidden="1" x14ac:dyDescent="0.25">
      <c r="A4621" s="177" t="s">
        <v>2688</v>
      </c>
      <c r="B4621" s="129" t="s">
        <v>10259</v>
      </c>
      <c r="C4621" s="130" t="s">
        <v>18</v>
      </c>
      <c r="D4621" s="130">
        <v>0</v>
      </c>
      <c r="E4621" s="131">
        <f ca="1">OFFSET(INDEX(Composições!A:H,MATCH(Orçamentária!A4621,Composições!A:A,0),8),2,0)</f>
        <v>537.63349999999991</v>
      </c>
      <c r="F4621" s="132">
        <f t="shared" ca="1" si="218"/>
        <v>0</v>
      </c>
      <c r="G4621" s="133">
        <f>IF($K4621="Padrão",BDI!$B$17,IF($K4621="Diferenciado",BDI!$E$17,0))</f>
        <v>0.26419999999999999</v>
      </c>
      <c r="H4621" s="131">
        <f t="shared" ca="1" si="216"/>
        <v>679.68</v>
      </c>
      <c r="I4621" s="132">
        <f t="shared" ca="1" si="217"/>
        <v>0</v>
      </c>
      <c r="J4621" s="134"/>
      <c r="K4621" s="135" t="s">
        <v>2979</v>
      </c>
    </row>
    <row r="4622" spans="1:11" hidden="1" x14ac:dyDescent="0.25">
      <c r="A4622" s="177" t="s">
        <v>2689</v>
      </c>
      <c r="B4622" s="129" t="s">
        <v>10260</v>
      </c>
      <c r="C4622" s="130" t="s">
        <v>18</v>
      </c>
      <c r="D4622" s="130">
        <v>0</v>
      </c>
      <c r="E4622" s="131">
        <f ca="1">OFFSET(INDEX(Composições!A:H,MATCH(Orçamentária!A4622,Composições!A:A,0),8),2,0)</f>
        <v>77.396499999999989</v>
      </c>
      <c r="F4622" s="132">
        <f t="shared" ca="1" si="218"/>
        <v>0</v>
      </c>
      <c r="G4622" s="133">
        <f>IF($K4622="Padrão",BDI!$B$17,IF($K4622="Diferenciado",BDI!$E$17,0))</f>
        <v>0.26419999999999999</v>
      </c>
      <c r="H4622" s="131">
        <f t="shared" ca="1" si="216"/>
        <v>97.84</v>
      </c>
      <c r="I4622" s="132">
        <f t="shared" ca="1" si="217"/>
        <v>0</v>
      </c>
      <c r="J4622" s="134"/>
      <c r="K4622" s="135" t="s">
        <v>2979</v>
      </c>
    </row>
    <row r="4623" spans="1:11" hidden="1" x14ac:dyDescent="0.25">
      <c r="A4623" s="177" t="s">
        <v>2690</v>
      </c>
      <c r="B4623" s="129" t="s">
        <v>10261</v>
      </c>
      <c r="C4623" s="130" t="s">
        <v>18</v>
      </c>
      <c r="D4623" s="130">
        <v>0</v>
      </c>
      <c r="E4623" s="131">
        <f ca="1">OFFSET(INDEX(Composições!A:H,MATCH(Orçamentária!A4623,Composições!A:A,0),8),2,0)</f>
        <v>123.5855</v>
      </c>
      <c r="F4623" s="132">
        <f t="shared" ca="1" si="218"/>
        <v>0</v>
      </c>
      <c r="G4623" s="133">
        <f>IF($K4623="Padrão",BDI!$B$17,IF($K4623="Diferenciado",BDI!$E$17,0))</f>
        <v>0.26419999999999999</v>
      </c>
      <c r="H4623" s="131">
        <f t="shared" ca="1" si="216"/>
        <v>156.24</v>
      </c>
      <c r="I4623" s="132">
        <f t="shared" ca="1" si="217"/>
        <v>0</v>
      </c>
      <c r="J4623" s="134"/>
      <c r="K4623" s="135" t="s">
        <v>2979</v>
      </c>
    </row>
    <row r="4624" spans="1:11" hidden="1" x14ac:dyDescent="0.25">
      <c r="A4624" s="177" t="s">
        <v>2691</v>
      </c>
      <c r="B4624" s="129" t="s">
        <v>10262</v>
      </c>
      <c r="C4624" s="130" t="s">
        <v>18</v>
      </c>
      <c r="D4624" s="130">
        <v>0</v>
      </c>
      <c r="E4624" s="131">
        <f ca="1">OFFSET(INDEX(Composições!A:H,MATCH(Orçamentária!A4624,Composições!A:A,0),8),2,0)</f>
        <v>183.559</v>
      </c>
      <c r="F4624" s="132">
        <f t="shared" ca="1" si="218"/>
        <v>0</v>
      </c>
      <c r="G4624" s="133">
        <f>IF($K4624="Padrão",BDI!$B$17,IF($K4624="Diferenciado",BDI!$E$17,0))</f>
        <v>0.26419999999999999</v>
      </c>
      <c r="H4624" s="131">
        <f t="shared" ca="1" si="216"/>
        <v>232.06</v>
      </c>
      <c r="I4624" s="132">
        <f t="shared" ca="1" si="217"/>
        <v>0</v>
      </c>
      <c r="J4624" s="134"/>
      <c r="K4624" s="135" t="s">
        <v>2979</v>
      </c>
    </row>
    <row r="4625" spans="1:11" hidden="1" x14ac:dyDescent="0.25">
      <c r="A4625" s="177" t="s">
        <v>2692</v>
      </c>
      <c r="B4625" s="129" t="s">
        <v>10263</v>
      </c>
      <c r="C4625" s="130" t="s">
        <v>18</v>
      </c>
      <c r="D4625" s="130">
        <v>0</v>
      </c>
      <c r="E4625" s="131">
        <f ca="1">OFFSET(INDEX(Composições!A:H,MATCH(Orçamentária!A4625,Composições!A:A,0),8),2,0)</f>
        <v>436.24949999999995</v>
      </c>
      <c r="F4625" s="132">
        <f t="shared" ca="1" si="218"/>
        <v>0</v>
      </c>
      <c r="G4625" s="133">
        <f>IF($K4625="Padrão",BDI!$B$17,IF($K4625="Diferenciado",BDI!$E$17,0))</f>
        <v>0.26419999999999999</v>
      </c>
      <c r="H4625" s="131">
        <f t="shared" ca="1" si="216"/>
        <v>551.51</v>
      </c>
      <c r="I4625" s="132">
        <f t="shared" ca="1" si="217"/>
        <v>0</v>
      </c>
      <c r="J4625" s="134"/>
      <c r="K4625" s="135" t="s">
        <v>2979</v>
      </c>
    </row>
    <row r="4626" spans="1:11" hidden="1" x14ac:dyDescent="0.25">
      <c r="A4626" s="128" t="s">
        <v>10264</v>
      </c>
      <c r="B4626" s="129" t="s">
        <v>10265</v>
      </c>
      <c r="C4626" s="130" t="s">
        <v>18</v>
      </c>
      <c r="D4626" s="130">
        <v>0</v>
      </c>
      <c r="E4626" s="131" t="s">
        <v>13</v>
      </c>
      <c r="F4626" s="132" t="str">
        <f t="shared" si="218"/>
        <v/>
      </c>
      <c r="G4626" s="133">
        <f>IF($K4626="Padrão",BDI!$B$17,IF($K4626="Diferenciado",BDI!$E$17,0))</f>
        <v>0.26419999999999999</v>
      </c>
      <c r="H4626" s="131" t="str">
        <f t="shared" si="216"/>
        <v/>
      </c>
      <c r="I4626" s="132" t="str">
        <f t="shared" si="217"/>
        <v/>
      </c>
      <c r="J4626" s="134"/>
      <c r="K4626" s="135" t="s">
        <v>2979</v>
      </c>
    </row>
    <row r="4627" spans="1:11" hidden="1" x14ac:dyDescent="0.25">
      <c r="A4627" s="128" t="s">
        <v>10266</v>
      </c>
      <c r="B4627" s="129" t="s">
        <v>10267</v>
      </c>
      <c r="C4627" s="130" t="s">
        <v>18</v>
      </c>
      <c r="D4627" s="130">
        <v>0</v>
      </c>
      <c r="E4627" s="131" t="s">
        <v>13</v>
      </c>
      <c r="F4627" s="132" t="str">
        <f t="shared" si="218"/>
        <v/>
      </c>
      <c r="G4627" s="133">
        <f>IF($K4627="Padrão",BDI!$B$17,IF($K4627="Diferenciado",BDI!$E$17,0))</f>
        <v>0.26419999999999999</v>
      </c>
      <c r="H4627" s="131" t="str">
        <f t="shared" si="216"/>
        <v/>
      </c>
      <c r="I4627" s="132" t="str">
        <f t="shared" si="217"/>
        <v/>
      </c>
      <c r="J4627" s="134"/>
      <c r="K4627" s="135" t="s">
        <v>2979</v>
      </c>
    </row>
    <row r="4628" spans="1:11" ht="25.5" x14ac:dyDescent="0.25">
      <c r="A4628" s="128" t="s">
        <v>10268</v>
      </c>
      <c r="B4628" s="129" t="s">
        <v>10269</v>
      </c>
      <c r="C4628" s="130" t="s">
        <v>18</v>
      </c>
      <c r="D4628" s="130">
        <v>12</v>
      </c>
      <c r="E4628" s="176">
        <v>30.4</v>
      </c>
      <c r="F4628" s="132">
        <f t="shared" si="218"/>
        <v>364.79999999999995</v>
      </c>
      <c r="G4628" s="133">
        <f>IF($K4628="Padrão",BDI!$B$17,IF($K4628="Diferenciado",BDI!$E$17,0))</f>
        <v>0.18609999999999999</v>
      </c>
      <c r="H4628" s="131">
        <f t="shared" si="216"/>
        <v>36.06</v>
      </c>
      <c r="I4628" s="132">
        <f t="shared" si="217"/>
        <v>432.72</v>
      </c>
      <c r="J4628" s="134"/>
      <c r="K4628" s="135" t="s">
        <v>2977</v>
      </c>
    </row>
    <row r="4629" spans="1:11" hidden="1" x14ac:dyDescent="0.25">
      <c r="A4629" s="128" t="s">
        <v>10270</v>
      </c>
      <c r="B4629" s="129" t="s">
        <v>10271</v>
      </c>
      <c r="C4629" s="130" t="s">
        <v>106</v>
      </c>
      <c r="D4629" s="130">
        <v>0</v>
      </c>
      <c r="E4629" s="131" t="s">
        <v>13</v>
      </c>
      <c r="F4629" s="132" t="str">
        <f t="shared" si="218"/>
        <v/>
      </c>
      <c r="G4629" s="133">
        <f>IF($K4629="Padrão",BDI!$B$17,IF($K4629="Diferenciado",BDI!$E$17,0))</f>
        <v>0.26419999999999999</v>
      </c>
      <c r="H4629" s="131" t="str">
        <f t="shared" si="216"/>
        <v/>
      </c>
      <c r="I4629" s="132" t="str">
        <f t="shared" si="217"/>
        <v/>
      </c>
      <c r="J4629" s="134"/>
      <c r="K4629" s="135" t="s">
        <v>2979</v>
      </c>
    </row>
    <row r="4630" spans="1:11" hidden="1" x14ac:dyDescent="0.25">
      <c r="A4630" s="177" t="s">
        <v>2693</v>
      </c>
      <c r="B4630" s="129" t="s">
        <v>10272</v>
      </c>
      <c r="C4630" s="130" t="s">
        <v>18</v>
      </c>
      <c r="D4630" s="130">
        <v>0</v>
      </c>
      <c r="E4630" s="131">
        <f ca="1">OFFSET(INDEX(Composições!A:H,MATCH(Orçamentária!A4630,Composições!A:A,0),8),2,0)</f>
        <v>46.825500000000005</v>
      </c>
      <c r="F4630" s="132">
        <f t="shared" ca="1" si="218"/>
        <v>0</v>
      </c>
      <c r="G4630" s="133">
        <f>IF($K4630="Padrão",BDI!$B$17,IF($K4630="Diferenciado",BDI!$E$17,0))</f>
        <v>0.26419999999999999</v>
      </c>
      <c r="H4630" s="131">
        <f t="shared" ca="1" si="216"/>
        <v>59.2</v>
      </c>
      <c r="I4630" s="132">
        <f t="shared" ca="1" si="217"/>
        <v>0</v>
      </c>
      <c r="J4630" s="134"/>
      <c r="K4630" s="135" t="s">
        <v>2979</v>
      </c>
    </row>
    <row r="4631" spans="1:11" hidden="1" x14ac:dyDescent="0.25">
      <c r="A4631" s="177" t="s">
        <v>2695</v>
      </c>
      <c r="B4631" s="129" t="s">
        <v>10273</v>
      </c>
      <c r="C4631" s="130" t="s">
        <v>18</v>
      </c>
      <c r="D4631" s="130">
        <v>0</v>
      </c>
      <c r="E4631" s="131">
        <f ca="1">OFFSET(INDEX(Composições!A:H,MATCH(Orçamentária!A4631,Composições!A:A,0),8),2,0)</f>
        <v>46.825500000000005</v>
      </c>
      <c r="F4631" s="132">
        <f t="shared" ca="1" si="218"/>
        <v>0</v>
      </c>
      <c r="G4631" s="133">
        <f>IF($K4631="Padrão",BDI!$B$17,IF($K4631="Diferenciado",BDI!$E$17,0))</f>
        <v>0.26419999999999999</v>
      </c>
      <c r="H4631" s="131">
        <f t="shared" ca="1" si="216"/>
        <v>59.2</v>
      </c>
      <c r="I4631" s="132">
        <f t="shared" ca="1" si="217"/>
        <v>0</v>
      </c>
      <c r="J4631" s="134"/>
      <c r="K4631" s="135" t="s">
        <v>2979</v>
      </c>
    </row>
    <row r="4632" spans="1:11" hidden="1" x14ac:dyDescent="0.25">
      <c r="A4632" s="177" t="s">
        <v>2697</v>
      </c>
      <c r="B4632" s="129" t="s">
        <v>10274</v>
      </c>
      <c r="C4632" s="130" t="s">
        <v>18</v>
      </c>
      <c r="D4632" s="130">
        <v>0</v>
      </c>
      <c r="E4632" s="131">
        <f ca="1">OFFSET(INDEX(Composições!A:H,MATCH(Orçamentária!A4632,Composições!A:A,0),8),2,0)</f>
        <v>101.06468124999998</v>
      </c>
      <c r="F4632" s="132">
        <f t="shared" ca="1" si="218"/>
        <v>0</v>
      </c>
      <c r="G4632" s="133">
        <f>IF($K4632="Padrão",BDI!$B$17,IF($K4632="Diferenciado",BDI!$E$17,0))</f>
        <v>0.26419999999999999</v>
      </c>
      <c r="H4632" s="131">
        <f t="shared" ca="1" si="216"/>
        <v>127.77</v>
      </c>
      <c r="I4632" s="132">
        <f t="shared" ca="1" si="217"/>
        <v>0</v>
      </c>
      <c r="J4632" s="134"/>
      <c r="K4632" s="135" t="s">
        <v>2979</v>
      </c>
    </row>
    <row r="4633" spans="1:11" hidden="1" x14ac:dyDescent="0.25">
      <c r="A4633" s="177" t="s">
        <v>2699</v>
      </c>
      <c r="B4633" s="129" t="s">
        <v>10275</v>
      </c>
      <c r="C4633" s="130" t="s">
        <v>18</v>
      </c>
      <c r="D4633" s="130">
        <v>0</v>
      </c>
      <c r="E4633" s="131">
        <f ca="1">OFFSET(INDEX(Composições!A:H,MATCH(Orçamentária!A4633,Composições!A:A,0),8),2,0)</f>
        <v>101.06468124999998</v>
      </c>
      <c r="F4633" s="132">
        <f t="shared" ca="1" si="218"/>
        <v>0</v>
      </c>
      <c r="G4633" s="133">
        <f>IF($K4633="Padrão",BDI!$B$17,IF($K4633="Diferenciado",BDI!$E$17,0))</f>
        <v>0.26419999999999999</v>
      </c>
      <c r="H4633" s="131">
        <f t="shared" ca="1" si="216"/>
        <v>127.77</v>
      </c>
      <c r="I4633" s="132">
        <f t="shared" ca="1" si="217"/>
        <v>0</v>
      </c>
      <c r="J4633" s="134"/>
      <c r="K4633" s="135" t="s">
        <v>2979</v>
      </c>
    </row>
    <row r="4634" spans="1:11" hidden="1" x14ac:dyDescent="0.25">
      <c r="A4634" s="177" t="s">
        <v>2701</v>
      </c>
      <c r="B4634" s="129" t="s">
        <v>10276</v>
      </c>
      <c r="C4634" s="130" t="s">
        <v>18</v>
      </c>
      <c r="D4634" s="130">
        <v>0</v>
      </c>
      <c r="E4634" s="131">
        <f ca="1">OFFSET(INDEX(Composições!A:H,MATCH(Orçamentária!A4634,Composições!A:A,0),8),2,0)</f>
        <v>101.06468124999998</v>
      </c>
      <c r="F4634" s="132">
        <f t="shared" ca="1" si="218"/>
        <v>0</v>
      </c>
      <c r="G4634" s="133">
        <f>IF($K4634="Padrão",BDI!$B$17,IF($K4634="Diferenciado",BDI!$E$17,0))</f>
        <v>0.26419999999999999</v>
      </c>
      <c r="H4634" s="131">
        <f t="shared" ca="1" si="216"/>
        <v>127.77</v>
      </c>
      <c r="I4634" s="132">
        <f t="shared" ca="1" si="217"/>
        <v>0</v>
      </c>
      <c r="J4634" s="134"/>
      <c r="K4634" s="135" t="s">
        <v>2979</v>
      </c>
    </row>
    <row r="4635" spans="1:11" hidden="1" x14ac:dyDescent="0.25">
      <c r="A4635" s="177" t="s">
        <v>2703</v>
      </c>
      <c r="B4635" s="129" t="s">
        <v>10277</v>
      </c>
      <c r="C4635" s="130" t="s">
        <v>1788</v>
      </c>
      <c r="D4635" s="130">
        <v>0</v>
      </c>
      <c r="E4635" s="131">
        <f ca="1">OFFSET(INDEX(Composições!A:H,MATCH(Orçamentária!A4635,Composições!A:A,0),8),2,0)</f>
        <v>842.98862750000012</v>
      </c>
      <c r="F4635" s="132">
        <f t="shared" ca="1" si="218"/>
        <v>0</v>
      </c>
      <c r="G4635" s="133">
        <f>IF($K4635="Padrão",BDI!$B$17,IF($K4635="Diferenciado",BDI!$E$17,0))</f>
        <v>0.26419999999999999</v>
      </c>
      <c r="H4635" s="131">
        <f t="shared" ca="1" si="216"/>
        <v>1065.71</v>
      </c>
      <c r="I4635" s="132">
        <f t="shared" ca="1" si="217"/>
        <v>0</v>
      </c>
      <c r="J4635" s="134"/>
      <c r="K4635" s="135" t="s">
        <v>2979</v>
      </c>
    </row>
    <row r="4636" spans="1:11" hidden="1" x14ac:dyDescent="0.25">
      <c r="A4636" s="177" t="s">
        <v>2705</v>
      </c>
      <c r="B4636" s="129" t="s">
        <v>2706</v>
      </c>
      <c r="C4636" s="130" t="s">
        <v>18</v>
      </c>
      <c r="D4636" s="130">
        <v>0</v>
      </c>
      <c r="E4636" s="131">
        <f ca="1">OFFSET(INDEX(Composições!A:H,MATCH(Orçamentária!A4636,Composições!A:A,0),8),2,0)</f>
        <v>101.06468124999998</v>
      </c>
      <c r="F4636" s="132">
        <f t="shared" ca="1" si="218"/>
        <v>0</v>
      </c>
      <c r="G4636" s="133">
        <f>IF($K4636="Padrão",BDI!$B$17,IF($K4636="Diferenciado",BDI!$E$17,0))</f>
        <v>0.26419999999999999</v>
      </c>
      <c r="H4636" s="131">
        <f t="shared" ca="1" si="216"/>
        <v>127.77</v>
      </c>
      <c r="I4636" s="132">
        <f t="shared" ca="1" si="217"/>
        <v>0</v>
      </c>
      <c r="J4636" s="134"/>
      <c r="K4636" s="135" t="s">
        <v>2979</v>
      </c>
    </row>
    <row r="4637" spans="1:11" hidden="1" x14ac:dyDescent="0.25">
      <c r="A4637" s="177" t="s">
        <v>2707</v>
      </c>
      <c r="B4637" s="129" t="s">
        <v>2708</v>
      </c>
      <c r="C4637" s="130" t="s">
        <v>18</v>
      </c>
      <c r="D4637" s="130">
        <v>0</v>
      </c>
      <c r="E4637" s="131">
        <f ca="1">OFFSET(INDEX(Composições!A:H,MATCH(Orçamentária!A4637,Composições!A:A,0),8),2,0)</f>
        <v>101.06468124999998</v>
      </c>
      <c r="F4637" s="132">
        <f t="shared" ca="1" si="218"/>
        <v>0</v>
      </c>
      <c r="G4637" s="133">
        <f>IF($K4637="Padrão",BDI!$B$17,IF($K4637="Diferenciado",BDI!$E$17,0))</f>
        <v>0.26419999999999999</v>
      </c>
      <c r="H4637" s="131">
        <f t="shared" ca="1" si="216"/>
        <v>127.77</v>
      </c>
      <c r="I4637" s="132">
        <f t="shared" ca="1" si="217"/>
        <v>0</v>
      </c>
      <c r="J4637" s="134"/>
      <c r="K4637" s="135" t="s">
        <v>2979</v>
      </c>
    </row>
    <row r="4638" spans="1:11" hidden="1" x14ac:dyDescent="0.25">
      <c r="A4638" s="177" t="s">
        <v>2709</v>
      </c>
      <c r="B4638" s="129" t="s">
        <v>2710</v>
      </c>
      <c r="C4638" s="130" t="s">
        <v>18</v>
      </c>
      <c r="D4638" s="130">
        <v>0</v>
      </c>
      <c r="E4638" s="131">
        <f ca="1">OFFSET(INDEX(Composições!A:H,MATCH(Orçamentária!A4638,Composições!A:A,0),8),2,0)</f>
        <v>101.06468124999998</v>
      </c>
      <c r="F4638" s="132">
        <f t="shared" ca="1" si="218"/>
        <v>0</v>
      </c>
      <c r="G4638" s="133">
        <f>IF($K4638="Padrão",BDI!$B$17,IF($K4638="Diferenciado",BDI!$E$17,0))</f>
        <v>0.26419999999999999</v>
      </c>
      <c r="H4638" s="131">
        <f t="shared" ca="1" si="216"/>
        <v>127.77</v>
      </c>
      <c r="I4638" s="132">
        <f t="shared" ca="1" si="217"/>
        <v>0</v>
      </c>
      <c r="J4638" s="134"/>
      <c r="K4638" s="135" t="s">
        <v>2979</v>
      </c>
    </row>
    <row r="4639" spans="1:11" hidden="1" x14ac:dyDescent="0.25">
      <c r="A4639" s="177" t="s">
        <v>2711</v>
      </c>
      <c r="B4639" s="129" t="s">
        <v>10278</v>
      </c>
      <c r="C4639" s="130" t="s">
        <v>106</v>
      </c>
      <c r="D4639" s="130">
        <v>0</v>
      </c>
      <c r="E4639" s="131">
        <f ca="1">OFFSET(INDEX(Composições!A:H,MATCH(Orçamentária!A4639,Composições!A:A,0),8),2,0)</f>
        <v>2.38659</v>
      </c>
      <c r="F4639" s="132">
        <f t="shared" ca="1" si="218"/>
        <v>0</v>
      </c>
      <c r="G4639" s="133">
        <f>IF($K4639="Padrão",BDI!$B$17,IF($K4639="Diferenciado",BDI!$E$17,0))</f>
        <v>0.26419999999999999</v>
      </c>
      <c r="H4639" s="131">
        <f t="shared" ca="1" si="216"/>
        <v>3.02</v>
      </c>
      <c r="I4639" s="132">
        <f t="shared" ca="1" si="217"/>
        <v>0</v>
      </c>
      <c r="J4639" s="134"/>
      <c r="K4639" s="135" t="s">
        <v>2979</v>
      </c>
    </row>
    <row r="4640" spans="1:11" hidden="1" x14ac:dyDescent="0.25">
      <c r="A4640" s="177" t="s">
        <v>2713</v>
      </c>
      <c r="B4640" s="129" t="s">
        <v>10279</v>
      </c>
      <c r="C4640" s="130" t="s">
        <v>106</v>
      </c>
      <c r="D4640" s="130">
        <v>0</v>
      </c>
      <c r="E4640" s="131">
        <f ca="1">OFFSET(INDEX(Composições!A:H,MATCH(Orçamentária!A4640,Composições!A:A,0),8),2,0)</f>
        <v>2.38659</v>
      </c>
      <c r="F4640" s="132">
        <f t="shared" ca="1" si="218"/>
        <v>0</v>
      </c>
      <c r="G4640" s="133">
        <f>IF($K4640="Padrão",BDI!$B$17,IF($K4640="Diferenciado",BDI!$E$17,0))</f>
        <v>0.26419999999999999</v>
      </c>
      <c r="H4640" s="131">
        <f t="shared" ca="1" si="216"/>
        <v>3.02</v>
      </c>
      <c r="I4640" s="132">
        <f t="shared" ca="1" si="217"/>
        <v>0</v>
      </c>
      <c r="J4640" s="134"/>
      <c r="K4640" s="135" t="s">
        <v>2979</v>
      </c>
    </row>
    <row r="4641" spans="1:11" hidden="1" x14ac:dyDescent="0.25">
      <c r="A4641" s="177" t="s">
        <v>2715</v>
      </c>
      <c r="B4641" s="129" t="s">
        <v>10280</v>
      </c>
      <c r="C4641" s="130" t="s">
        <v>106</v>
      </c>
      <c r="D4641" s="130">
        <v>0</v>
      </c>
      <c r="E4641" s="131">
        <f ca="1">OFFSET(INDEX(Composições!A:H,MATCH(Orçamentária!A4641,Composições!A:A,0),8),2,0)</f>
        <v>2.38659</v>
      </c>
      <c r="F4641" s="132">
        <f t="shared" ca="1" si="218"/>
        <v>0</v>
      </c>
      <c r="G4641" s="133">
        <f>IF($K4641="Padrão",BDI!$B$17,IF($K4641="Diferenciado",BDI!$E$17,0))</f>
        <v>0.26419999999999999</v>
      </c>
      <c r="H4641" s="131">
        <f t="shared" ca="1" si="216"/>
        <v>3.02</v>
      </c>
      <c r="I4641" s="132">
        <f t="shared" ca="1" si="217"/>
        <v>0</v>
      </c>
      <c r="J4641" s="134"/>
      <c r="K4641" s="135" t="s">
        <v>2979</v>
      </c>
    </row>
    <row r="4642" spans="1:11" ht="25.5" hidden="1" x14ac:dyDescent="0.25">
      <c r="A4642" s="177" t="s">
        <v>2717</v>
      </c>
      <c r="B4642" s="129" t="s">
        <v>2718</v>
      </c>
      <c r="C4642" s="130" t="s">
        <v>18</v>
      </c>
      <c r="D4642" s="130">
        <v>0</v>
      </c>
      <c r="E4642" s="131">
        <f ca="1">OFFSET(INDEX(Composições!A:H,MATCH(Orçamentária!A4642,Composições!A:A,0),8),2,0)</f>
        <v>68.924423749999988</v>
      </c>
      <c r="F4642" s="132">
        <f t="shared" ca="1" si="218"/>
        <v>0</v>
      </c>
      <c r="G4642" s="133">
        <f>IF($K4642="Padrão",BDI!$B$17,IF($K4642="Diferenciado",BDI!$E$17,0))</f>
        <v>0.26419999999999999</v>
      </c>
      <c r="H4642" s="131">
        <f t="shared" ca="1" si="216"/>
        <v>87.13</v>
      </c>
      <c r="I4642" s="132">
        <f t="shared" ca="1" si="217"/>
        <v>0</v>
      </c>
      <c r="J4642" s="134"/>
      <c r="K4642" s="135" t="s">
        <v>2979</v>
      </c>
    </row>
    <row r="4643" spans="1:11" hidden="1" x14ac:dyDescent="0.25">
      <c r="A4643" s="177" t="s">
        <v>2719</v>
      </c>
      <c r="B4643" s="129" t="s">
        <v>2720</v>
      </c>
      <c r="C4643" s="130" t="s">
        <v>18</v>
      </c>
      <c r="D4643" s="130">
        <v>0</v>
      </c>
      <c r="E4643" s="131">
        <f ca="1">OFFSET(INDEX(Composições!A:H,MATCH(Orçamentária!A4643,Composições!A:A,0),8),2,0)</f>
        <v>68.924423749999988</v>
      </c>
      <c r="F4643" s="132">
        <f t="shared" ca="1" si="218"/>
        <v>0</v>
      </c>
      <c r="G4643" s="133">
        <f>IF($K4643="Padrão",BDI!$B$17,IF($K4643="Diferenciado",BDI!$E$17,0))</f>
        <v>0.26419999999999999</v>
      </c>
      <c r="H4643" s="131">
        <f t="shared" ca="1" si="216"/>
        <v>87.13</v>
      </c>
      <c r="I4643" s="132">
        <f t="shared" ca="1" si="217"/>
        <v>0</v>
      </c>
      <c r="J4643" s="134"/>
      <c r="K4643" s="135" t="s">
        <v>2979</v>
      </c>
    </row>
    <row r="4644" spans="1:11" ht="25.5" hidden="1" x14ac:dyDescent="0.25">
      <c r="A4644" s="177" t="s">
        <v>2721</v>
      </c>
      <c r="B4644" s="129" t="s">
        <v>2722</v>
      </c>
      <c r="C4644" s="130" t="s">
        <v>18</v>
      </c>
      <c r="D4644" s="130">
        <v>0</v>
      </c>
      <c r="E4644" s="131">
        <f ca="1">OFFSET(INDEX(Composições!A:H,MATCH(Orçamentária!A4644,Composições!A:A,0),8),2,0)</f>
        <v>68.924423749999988</v>
      </c>
      <c r="F4644" s="132">
        <f t="shared" ca="1" si="218"/>
        <v>0</v>
      </c>
      <c r="G4644" s="133">
        <f>IF($K4644="Padrão",BDI!$B$17,IF($K4644="Diferenciado",BDI!$E$17,0))</f>
        <v>0.26419999999999999</v>
      </c>
      <c r="H4644" s="131">
        <f t="shared" ca="1" si="216"/>
        <v>87.13</v>
      </c>
      <c r="I4644" s="132">
        <f t="shared" ca="1" si="217"/>
        <v>0</v>
      </c>
      <c r="J4644" s="134"/>
      <c r="K4644" s="135" t="s">
        <v>2979</v>
      </c>
    </row>
    <row r="4645" spans="1:11" ht="25.5" hidden="1" x14ac:dyDescent="0.25">
      <c r="A4645" s="177" t="s">
        <v>2723</v>
      </c>
      <c r="B4645" s="129" t="s">
        <v>2724</v>
      </c>
      <c r="C4645" s="130" t="s">
        <v>18</v>
      </c>
      <c r="D4645" s="130">
        <v>0</v>
      </c>
      <c r="E4645" s="131">
        <f ca="1">OFFSET(INDEX(Composições!A:H,MATCH(Orçamentária!A4645,Composições!A:A,0),8),2,0)</f>
        <v>68.924423749999988</v>
      </c>
      <c r="F4645" s="132">
        <f t="shared" ca="1" si="218"/>
        <v>0</v>
      </c>
      <c r="G4645" s="133">
        <f>IF($K4645="Padrão",BDI!$B$17,IF($K4645="Diferenciado",BDI!$E$17,0))</f>
        <v>0.26419999999999999</v>
      </c>
      <c r="H4645" s="131">
        <f t="shared" ca="1" si="216"/>
        <v>87.13</v>
      </c>
      <c r="I4645" s="132">
        <f t="shared" ca="1" si="217"/>
        <v>0</v>
      </c>
      <c r="J4645" s="134"/>
      <c r="K4645" s="135" t="s">
        <v>2979</v>
      </c>
    </row>
    <row r="4646" spans="1:11" hidden="1" x14ac:dyDescent="0.25">
      <c r="A4646" s="177" t="s">
        <v>2725</v>
      </c>
      <c r="B4646" s="129" t="s">
        <v>10281</v>
      </c>
      <c r="C4646" s="130" t="s">
        <v>18</v>
      </c>
      <c r="D4646" s="130">
        <v>0</v>
      </c>
      <c r="E4646" s="131">
        <f ca="1">OFFSET(INDEX(Composições!A:H,MATCH(Orçamentária!A4646,Composições!A:A,0),8),2,0)</f>
        <v>15.104999999999999</v>
      </c>
      <c r="F4646" s="132">
        <f t="shared" ca="1" si="218"/>
        <v>0</v>
      </c>
      <c r="G4646" s="133">
        <f>IF($K4646="Padrão",BDI!$B$17,IF($K4646="Diferenciado",BDI!$E$17,0))</f>
        <v>0.26419999999999999</v>
      </c>
      <c r="H4646" s="131">
        <f t="shared" ca="1" si="216"/>
        <v>19.100000000000001</v>
      </c>
      <c r="I4646" s="132">
        <f t="shared" ca="1" si="217"/>
        <v>0</v>
      </c>
      <c r="J4646" s="134"/>
      <c r="K4646" s="135" t="s">
        <v>2979</v>
      </c>
    </row>
    <row r="4647" spans="1:11" hidden="1" x14ac:dyDescent="0.25">
      <c r="A4647" s="177" t="s">
        <v>2727</v>
      </c>
      <c r="B4647" s="129" t="s">
        <v>10282</v>
      </c>
      <c r="C4647" s="130" t="s">
        <v>18</v>
      </c>
      <c r="D4647" s="130">
        <v>0</v>
      </c>
      <c r="E4647" s="131">
        <f ca="1">OFFSET(INDEX(Composições!A:H,MATCH(Orçamentária!A4647,Composições!A:A,0),8),2,0)</f>
        <v>15.104999999999999</v>
      </c>
      <c r="F4647" s="132">
        <f t="shared" ca="1" si="218"/>
        <v>0</v>
      </c>
      <c r="G4647" s="133">
        <f>IF($K4647="Padrão",BDI!$B$17,IF($K4647="Diferenciado",BDI!$E$17,0))</f>
        <v>0.26419999999999999</v>
      </c>
      <c r="H4647" s="131">
        <f t="shared" ca="1" si="216"/>
        <v>19.100000000000001</v>
      </c>
      <c r="I4647" s="132">
        <f t="shared" ca="1" si="217"/>
        <v>0</v>
      </c>
      <c r="J4647" s="134"/>
      <c r="K4647" s="135" t="s">
        <v>2979</v>
      </c>
    </row>
    <row r="4648" spans="1:11" hidden="1" x14ac:dyDescent="0.25">
      <c r="A4648" s="177" t="s">
        <v>2729</v>
      </c>
      <c r="B4648" s="129" t="s">
        <v>10283</v>
      </c>
      <c r="C4648" s="130" t="s">
        <v>18</v>
      </c>
      <c r="D4648" s="130">
        <v>0</v>
      </c>
      <c r="E4648" s="131">
        <f ca="1">OFFSET(INDEX(Composições!A:H,MATCH(Orçamentária!A4648,Composições!A:A,0),8),2,0)</f>
        <v>194.55976250000001</v>
      </c>
      <c r="F4648" s="132">
        <f t="shared" ca="1" si="218"/>
        <v>0</v>
      </c>
      <c r="G4648" s="133">
        <f>IF($K4648="Padrão",BDI!$B$17,IF($K4648="Diferenciado",BDI!$E$17,0))</f>
        <v>0.26419999999999999</v>
      </c>
      <c r="H4648" s="131">
        <f t="shared" ca="1" si="216"/>
        <v>245.96</v>
      </c>
      <c r="I4648" s="132">
        <f t="shared" ca="1" si="217"/>
        <v>0</v>
      </c>
      <c r="J4648" s="134"/>
      <c r="K4648" s="135" t="s">
        <v>2979</v>
      </c>
    </row>
    <row r="4649" spans="1:11" hidden="1" x14ac:dyDescent="0.25">
      <c r="A4649" s="177" t="s">
        <v>2731</v>
      </c>
      <c r="B4649" s="129" t="s">
        <v>10284</v>
      </c>
      <c r="C4649" s="130" t="s">
        <v>106</v>
      </c>
      <c r="D4649" s="130">
        <v>0</v>
      </c>
      <c r="E4649" s="131">
        <f ca="1">OFFSET(INDEX(Composições!A:H,MATCH(Orçamentária!A4649,Composições!A:A,0),8),2,0)</f>
        <v>164.11974374999997</v>
      </c>
      <c r="F4649" s="132">
        <f t="shared" ca="1" si="218"/>
        <v>0</v>
      </c>
      <c r="G4649" s="133">
        <f>IF($K4649="Padrão",BDI!$B$17,IF($K4649="Diferenciado",BDI!$E$17,0))</f>
        <v>0.26419999999999999</v>
      </c>
      <c r="H4649" s="131">
        <f t="shared" ca="1" si="216"/>
        <v>207.48</v>
      </c>
      <c r="I4649" s="132">
        <f t="shared" ca="1" si="217"/>
        <v>0</v>
      </c>
      <c r="J4649" s="134"/>
      <c r="K4649" s="135" t="s">
        <v>2979</v>
      </c>
    </row>
    <row r="4650" spans="1:11" hidden="1" x14ac:dyDescent="0.25">
      <c r="A4650" s="177" t="s">
        <v>2732</v>
      </c>
      <c r="B4650" s="129" t="s">
        <v>10285</v>
      </c>
      <c r="C4650" s="130" t="s">
        <v>18</v>
      </c>
      <c r="D4650" s="130">
        <v>0</v>
      </c>
      <c r="E4650" s="131">
        <f ca="1">OFFSET(INDEX(Composições!A:H,MATCH(Orçamentária!A4650,Composições!A:A,0),8),2,0)</f>
        <v>81.539955399999997</v>
      </c>
      <c r="F4650" s="132">
        <f t="shared" ca="1" si="218"/>
        <v>0</v>
      </c>
      <c r="G4650" s="133">
        <f>IF($K4650="Padrão",BDI!$B$17,IF($K4650="Diferenciado",BDI!$E$17,0))</f>
        <v>0.26419999999999999</v>
      </c>
      <c r="H4650" s="131">
        <f t="shared" ca="1" si="216"/>
        <v>103.08</v>
      </c>
      <c r="I4650" s="132">
        <f t="shared" ca="1" si="217"/>
        <v>0</v>
      </c>
      <c r="J4650" s="134"/>
      <c r="K4650" s="135" t="s">
        <v>2979</v>
      </c>
    </row>
    <row r="4651" spans="1:11" hidden="1" x14ac:dyDescent="0.25">
      <c r="A4651" s="177" t="s">
        <v>2733</v>
      </c>
      <c r="B4651" s="129" t="s">
        <v>2734</v>
      </c>
      <c r="C4651" s="130" t="s">
        <v>18</v>
      </c>
      <c r="D4651" s="130">
        <v>0</v>
      </c>
      <c r="E4651" s="131">
        <f ca="1">OFFSET(INDEX(Composições!A:H,MATCH(Orçamentária!A4651,Composições!A:A,0),8),2,0)</f>
        <v>226.40779915487997</v>
      </c>
      <c r="F4651" s="132">
        <f t="shared" ca="1" si="218"/>
        <v>0</v>
      </c>
      <c r="G4651" s="133">
        <f>IF($K4651="Padrão",BDI!$B$17,IF($K4651="Diferenciado",BDI!$E$17,0))</f>
        <v>0.26419999999999999</v>
      </c>
      <c r="H4651" s="131">
        <f t="shared" ca="1" si="216"/>
        <v>286.22000000000003</v>
      </c>
      <c r="I4651" s="132">
        <f t="shared" ca="1" si="217"/>
        <v>0</v>
      </c>
      <c r="J4651" s="134"/>
      <c r="K4651" s="135" t="s">
        <v>2979</v>
      </c>
    </row>
    <row r="4652" spans="1:11" hidden="1" x14ac:dyDescent="0.25">
      <c r="A4652" s="177" t="s">
        <v>2735</v>
      </c>
      <c r="B4652" s="129" t="s">
        <v>2736</v>
      </c>
      <c r="C4652" s="130" t="s">
        <v>18</v>
      </c>
      <c r="D4652" s="130">
        <v>0</v>
      </c>
      <c r="E4652" s="131">
        <f ca="1">OFFSET(INDEX(Composições!A:H,MATCH(Orçamentária!A4652,Composições!A:A,0),8),2,0)</f>
        <v>106.67825024999998</v>
      </c>
      <c r="F4652" s="132">
        <f t="shared" ca="1" si="218"/>
        <v>0</v>
      </c>
      <c r="G4652" s="133">
        <f>IF($K4652="Padrão",BDI!$B$17,IF($K4652="Diferenciado",BDI!$E$17,0))</f>
        <v>0.26419999999999999</v>
      </c>
      <c r="H4652" s="131">
        <f t="shared" ca="1" si="216"/>
        <v>134.86000000000001</v>
      </c>
      <c r="I4652" s="132">
        <f t="shared" ca="1" si="217"/>
        <v>0</v>
      </c>
      <c r="J4652" s="134"/>
      <c r="K4652" s="135" t="s">
        <v>2979</v>
      </c>
    </row>
    <row r="4653" spans="1:11" hidden="1" x14ac:dyDescent="0.25">
      <c r="A4653" s="177" t="s">
        <v>2737</v>
      </c>
      <c r="B4653" s="129" t="s">
        <v>2738</v>
      </c>
      <c r="C4653" s="130" t="s">
        <v>18</v>
      </c>
      <c r="D4653" s="130">
        <v>0</v>
      </c>
      <c r="E4653" s="131">
        <f ca="1">OFFSET(INDEX(Composições!A:H,MATCH(Orçamentária!A4653,Composições!A:A,0),8),2,0)</f>
        <v>106.67825024999998</v>
      </c>
      <c r="F4653" s="132">
        <f t="shared" ca="1" si="218"/>
        <v>0</v>
      </c>
      <c r="G4653" s="133">
        <f>IF($K4653="Padrão",BDI!$B$17,IF($K4653="Diferenciado",BDI!$E$17,0))</f>
        <v>0.26419999999999999</v>
      </c>
      <c r="H4653" s="131">
        <f t="shared" ca="1" si="216"/>
        <v>134.86000000000001</v>
      </c>
      <c r="I4653" s="132">
        <f t="shared" ca="1" si="217"/>
        <v>0</v>
      </c>
      <c r="J4653" s="134"/>
      <c r="K4653" s="135" t="s">
        <v>2979</v>
      </c>
    </row>
    <row r="4654" spans="1:11" hidden="1" x14ac:dyDescent="0.25">
      <c r="A4654" s="177" t="s">
        <v>2739</v>
      </c>
      <c r="B4654" s="129" t="s">
        <v>10286</v>
      </c>
      <c r="C4654" s="130" t="s">
        <v>106</v>
      </c>
      <c r="D4654" s="130">
        <v>0</v>
      </c>
      <c r="E4654" s="131">
        <f ca="1">OFFSET(INDEX(Composições!A:H,MATCH(Orçamentária!A4654,Composições!A:A,0),8),2,0)</f>
        <v>216.73122349999997</v>
      </c>
      <c r="F4654" s="132">
        <f t="shared" ca="1" si="218"/>
        <v>0</v>
      </c>
      <c r="G4654" s="133">
        <f>IF($K4654="Padrão",BDI!$B$17,IF($K4654="Diferenciado",BDI!$E$17,0))</f>
        <v>0.26419999999999999</v>
      </c>
      <c r="H4654" s="131">
        <f t="shared" ca="1" si="216"/>
        <v>273.99</v>
      </c>
      <c r="I4654" s="132">
        <f t="shared" ca="1" si="217"/>
        <v>0</v>
      </c>
      <c r="J4654" s="134"/>
      <c r="K4654" s="135" t="s">
        <v>2979</v>
      </c>
    </row>
    <row r="4655" spans="1:11" hidden="1" x14ac:dyDescent="0.25">
      <c r="A4655" s="177" t="s">
        <v>2740</v>
      </c>
      <c r="B4655" s="129" t="s">
        <v>10287</v>
      </c>
      <c r="C4655" s="130" t="s">
        <v>106</v>
      </c>
      <c r="D4655" s="130">
        <v>0</v>
      </c>
      <c r="E4655" s="131">
        <f ca="1">OFFSET(INDEX(Composições!A:H,MATCH(Orçamentária!A4655,Composições!A:A,0),8),2,0)</f>
        <v>143.29198649999998</v>
      </c>
      <c r="F4655" s="132">
        <f t="shared" ca="1" si="218"/>
        <v>0</v>
      </c>
      <c r="G4655" s="133">
        <f>IF($K4655="Padrão",BDI!$B$17,IF($K4655="Diferenciado",BDI!$E$17,0))</f>
        <v>0.26419999999999999</v>
      </c>
      <c r="H4655" s="131">
        <f t="shared" ca="1" si="216"/>
        <v>181.15</v>
      </c>
      <c r="I4655" s="132">
        <f t="shared" ca="1" si="217"/>
        <v>0</v>
      </c>
      <c r="J4655" s="134"/>
      <c r="K4655" s="135" t="s">
        <v>2979</v>
      </c>
    </row>
    <row r="4656" spans="1:11" hidden="1" x14ac:dyDescent="0.25">
      <c r="A4656" s="177" t="s">
        <v>2741</v>
      </c>
      <c r="B4656" s="129" t="s">
        <v>10288</v>
      </c>
      <c r="C4656" s="130" t="s">
        <v>106</v>
      </c>
      <c r="D4656" s="130">
        <v>0</v>
      </c>
      <c r="E4656" s="131">
        <f ca="1">OFFSET(INDEX(Composições!A:H,MATCH(Orçamentária!A4656,Composições!A:A,0),8),2,0)</f>
        <v>369.23044849999997</v>
      </c>
      <c r="F4656" s="132">
        <f t="shared" ca="1" si="218"/>
        <v>0</v>
      </c>
      <c r="G4656" s="133">
        <f>IF($K4656="Padrão",BDI!$B$17,IF($K4656="Diferenciado",BDI!$E$17,0))</f>
        <v>0.26419999999999999</v>
      </c>
      <c r="H4656" s="131">
        <f t="shared" ca="1" si="216"/>
        <v>466.78</v>
      </c>
      <c r="I4656" s="132">
        <f t="shared" ca="1" si="217"/>
        <v>0</v>
      </c>
      <c r="J4656" s="134"/>
      <c r="K4656" s="135" t="s">
        <v>2979</v>
      </c>
    </row>
    <row r="4657" spans="1:11" hidden="1" x14ac:dyDescent="0.25">
      <c r="A4657" s="177" t="s">
        <v>2742</v>
      </c>
      <c r="B4657" s="129" t="s">
        <v>10289</v>
      </c>
      <c r="C4657" s="130" t="s">
        <v>106</v>
      </c>
      <c r="D4657" s="130">
        <v>0</v>
      </c>
      <c r="E4657" s="131">
        <f ca="1">OFFSET(INDEX(Composições!A:H,MATCH(Orçamentária!A4657,Composições!A:A,0),8),2,0)</f>
        <v>626.38658499999997</v>
      </c>
      <c r="F4657" s="132">
        <f t="shared" ca="1" si="218"/>
        <v>0</v>
      </c>
      <c r="G4657" s="133">
        <f>IF($K4657="Padrão",BDI!$B$17,IF($K4657="Diferenciado",BDI!$E$17,0))</f>
        <v>0.26419999999999999</v>
      </c>
      <c r="H4657" s="131">
        <f t="shared" ca="1" si="216"/>
        <v>791.88</v>
      </c>
      <c r="I4657" s="132">
        <f t="shared" ca="1" si="217"/>
        <v>0</v>
      </c>
      <c r="J4657" s="134"/>
      <c r="K4657" s="135" t="s">
        <v>2979</v>
      </c>
    </row>
    <row r="4658" spans="1:11" hidden="1" x14ac:dyDescent="0.25">
      <c r="A4658" s="177" t="s">
        <v>2743</v>
      </c>
      <c r="B4658" s="129" t="s">
        <v>10290</v>
      </c>
      <c r="C4658" s="130" t="s">
        <v>18</v>
      </c>
      <c r="D4658" s="130">
        <v>0</v>
      </c>
      <c r="E4658" s="131">
        <f ca="1">OFFSET(INDEX(Composições!A:H,MATCH(Orçamentária!A4658,Composições!A:A,0),8),2,0)</f>
        <v>23.333518099999999</v>
      </c>
      <c r="F4658" s="132">
        <f t="shared" ca="1" si="218"/>
        <v>0</v>
      </c>
      <c r="G4658" s="133">
        <f>IF($K4658="Padrão",BDI!$B$17,IF($K4658="Diferenciado",BDI!$E$17,0))</f>
        <v>0.26419999999999999</v>
      </c>
      <c r="H4658" s="131">
        <f t="shared" ca="1" si="216"/>
        <v>29.5</v>
      </c>
      <c r="I4658" s="132">
        <f t="shared" ca="1" si="217"/>
        <v>0</v>
      </c>
      <c r="J4658" s="134"/>
      <c r="K4658" s="135" t="s">
        <v>2979</v>
      </c>
    </row>
    <row r="4659" spans="1:11" hidden="1" x14ac:dyDescent="0.25">
      <c r="A4659" s="177" t="s">
        <v>2745</v>
      </c>
      <c r="B4659" s="129" t="s">
        <v>10291</v>
      </c>
      <c r="C4659" s="130" t="s">
        <v>18</v>
      </c>
      <c r="D4659" s="130">
        <v>0</v>
      </c>
      <c r="E4659" s="131">
        <f ca="1">OFFSET(INDEX(Composições!A:H,MATCH(Orçamentária!A4659,Composições!A:A,0),8),2,0)</f>
        <v>17.462102000000002</v>
      </c>
      <c r="F4659" s="132">
        <f t="shared" ca="1" si="218"/>
        <v>0</v>
      </c>
      <c r="G4659" s="133">
        <f>IF($K4659="Padrão",BDI!$B$17,IF($K4659="Diferenciado",BDI!$E$17,0))</f>
        <v>0.26419999999999999</v>
      </c>
      <c r="H4659" s="131">
        <f t="shared" ca="1" si="216"/>
        <v>22.08</v>
      </c>
      <c r="I4659" s="132">
        <f t="shared" ca="1" si="217"/>
        <v>0</v>
      </c>
      <c r="J4659" s="134"/>
      <c r="K4659" s="135" t="s">
        <v>2979</v>
      </c>
    </row>
    <row r="4660" spans="1:11" hidden="1" x14ac:dyDescent="0.25">
      <c r="A4660" s="177" t="s">
        <v>2747</v>
      </c>
      <c r="B4660" s="129" t="s">
        <v>10292</v>
      </c>
      <c r="C4660" s="130" t="s">
        <v>18</v>
      </c>
      <c r="D4660" s="130">
        <v>0</v>
      </c>
      <c r="E4660" s="131">
        <f ca="1">OFFSET(INDEX(Composições!A:H,MATCH(Orçamentária!A4660,Composições!A:A,0),8),2,0)</f>
        <v>37.043015600000004</v>
      </c>
      <c r="F4660" s="132">
        <f t="shared" ca="1" si="218"/>
        <v>0</v>
      </c>
      <c r="G4660" s="133">
        <f>IF($K4660="Padrão",BDI!$B$17,IF($K4660="Diferenciado",BDI!$E$17,0))</f>
        <v>0.26419999999999999</v>
      </c>
      <c r="H4660" s="131">
        <f t="shared" ca="1" si="216"/>
        <v>46.83</v>
      </c>
      <c r="I4660" s="132">
        <f t="shared" ca="1" si="217"/>
        <v>0</v>
      </c>
      <c r="J4660" s="134"/>
      <c r="K4660" s="135" t="s">
        <v>2979</v>
      </c>
    </row>
    <row r="4661" spans="1:11" hidden="1" x14ac:dyDescent="0.25">
      <c r="A4661" s="177" t="s">
        <v>2749</v>
      </c>
      <c r="B4661" s="129" t="s">
        <v>10293</v>
      </c>
      <c r="C4661" s="130" t="s">
        <v>18</v>
      </c>
      <c r="D4661" s="130">
        <v>0</v>
      </c>
      <c r="E4661" s="131">
        <f ca="1">OFFSET(INDEX(Composições!A:H,MATCH(Orçamentária!A4661,Composições!A:A,0),8),2,0)</f>
        <v>37.043015600000004</v>
      </c>
      <c r="F4661" s="132">
        <f t="shared" ca="1" si="218"/>
        <v>0</v>
      </c>
      <c r="G4661" s="133">
        <f>IF($K4661="Padrão",BDI!$B$17,IF($K4661="Diferenciado",BDI!$E$17,0))</f>
        <v>0.26419999999999999</v>
      </c>
      <c r="H4661" s="131">
        <f t="shared" ca="1" si="216"/>
        <v>46.83</v>
      </c>
      <c r="I4661" s="132">
        <f t="shared" ca="1" si="217"/>
        <v>0</v>
      </c>
      <c r="J4661" s="134"/>
      <c r="K4661" s="135" t="s">
        <v>2979</v>
      </c>
    </row>
    <row r="4662" spans="1:11" hidden="1" x14ac:dyDescent="0.25">
      <c r="A4662" s="177" t="s">
        <v>2751</v>
      </c>
      <c r="B4662" s="129" t="s">
        <v>10294</v>
      </c>
      <c r="C4662" s="130" t="s">
        <v>106</v>
      </c>
      <c r="D4662" s="130">
        <v>0</v>
      </c>
      <c r="E4662" s="131">
        <f ca="1">OFFSET(INDEX(Composições!A:H,MATCH(Orçamentária!A4662,Composições!A:A,0),8),2,0)</f>
        <v>7.8032240000000002</v>
      </c>
      <c r="F4662" s="132">
        <f t="shared" ca="1" si="218"/>
        <v>0</v>
      </c>
      <c r="G4662" s="133">
        <f>IF($K4662="Padrão",BDI!$B$17,IF($K4662="Diferenciado",BDI!$E$17,0))</f>
        <v>0.26419999999999999</v>
      </c>
      <c r="H4662" s="131">
        <f t="shared" ca="1" si="216"/>
        <v>9.86</v>
      </c>
      <c r="I4662" s="132">
        <f t="shared" ca="1" si="217"/>
        <v>0</v>
      </c>
      <c r="J4662" s="134"/>
      <c r="K4662" s="135" t="s">
        <v>2979</v>
      </c>
    </row>
    <row r="4663" spans="1:11" hidden="1" x14ac:dyDescent="0.25">
      <c r="A4663" s="177" t="s">
        <v>2752</v>
      </c>
      <c r="B4663" s="129" t="s">
        <v>2753</v>
      </c>
      <c r="C4663" s="130" t="s">
        <v>68</v>
      </c>
      <c r="D4663" s="130">
        <v>0</v>
      </c>
      <c r="E4663" s="131">
        <f ca="1">OFFSET(INDEX(Composições!A:H,MATCH(Orçamentária!A4663,Composições!A:A,0),8),2,0)</f>
        <v>3.9843000000000002</v>
      </c>
      <c r="F4663" s="132">
        <f t="shared" ca="1" si="218"/>
        <v>0</v>
      </c>
      <c r="G4663" s="133">
        <f>IF($K4663="Padrão",BDI!$B$17,IF($K4663="Diferenciado",BDI!$E$17,0))</f>
        <v>0.26419999999999999</v>
      </c>
      <c r="H4663" s="131">
        <f t="shared" ca="1" si="216"/>
        <v>5.04</v>
      </c>
      <c r="I4663" s="132">
        <f t="shared" ca="1" si="217"/>
        <v>0</v>
      </c>
      <c r="J4663" s="134"/>
      <c r="K4663" s="135" t="s">
        <v>2979</v>
      </c>
    </row>
    <row r="4664" spans="1:11" hidden="1" x14ac:dyDescent="0.25">
      <c r="A4664" s="177" t="s">
        <v>2754</v>
      </c>
      <c r="B4664" s="129" t="s">
        <v>10295</v>
      </c>
      <c r="C4664" s="130" t="s">
        <v>106</v>
      </c>
      <c r="D4664" s="130">
        <v>0</v>
      </c>
      <c r="E4664" s="131">
        <f ca="1">OFFSET(INDEX(Composições!A:H,MATCH(Orçamentária!A4664,Composições!A:A,0),8),2,0)</f>
        <v>8.5508170000000003</v>
      </c>
      <c r="F4664" s="132">
        <f t="shared" ca="1" si="218"/>
        <v>0</v>
      </c>
      <c r="G4664" s="133">
        <f>IF($K4664="Padrão",BDI!$B$17,IF($K4664="Diferenciado",BDI!$E$17,0))</f>
        <v>0.26419999999999999</v>
      </c>
      <c r="H4664" s="131">
        <f t="shared" ca="1" si="216"/>
        <v>10.81</v>
      </c>
      <c r="I4664" s="132">
        <f t="shared" ca="1" si="217"/>
        <v>0</v>
      </c>
      <c r="J4664" s="134"/>
      <c r="K4664" s="135" t="s">
        <v>2979</v>
      </c>
    </row>
    <row r="4665" spans="1:11" hidden="1" x14ac:dyDescent="0.25">
      <c r="A4665" s="177" t="s">
        <v>2755</v>
      </c>
      <c r="B4665" s="129" t="s">
        <v>2756</v>
      </c>
      <c r="C4665" s="130" t="s">
        <v>68</v>
      </c>
      <c r="D4665" s="130">
        <v>0</v>
      </c>
      <c r="E4665" s="131">
        <f ca="1">OFFSET(INDEX(Composições!A:H,MATCH(Orçamentária!A4665,Composições!A:A,0),8),2,0)</f>
        <v>3.9843000000000002</v>
      </c>
      <c r="F4665" s="132">
        <f t="shared" ca="1" si="218"/>
        <v>0</v>
      </c>
      <c r="G4665" s="133">
        <f>IF($K4665="Padrão",BDI!$B$17,IF($K4665="Diferenciado",BDI!$E$17,0))</f>
        <v>0.26419999999999999</v>
      </c>
      <c r="H4665" s="131">
        <f t="shared" ca="1" si="216"/>
        <v>5.04</v>
      </c>
      <c r="I4665" s="132">
        <f t="shared" ca="1" si="217"/>
        <v>0</v>
      </c>
      <c r="J4665" s="134"/>
      <c r="K4665" s="135" t="s">
        <v>2979</v>
      </c>
    </row>
    <row r="4666" spans="1:11" hidden="1" x14ac:dyDescent="0.25">
      <c r="A4666" s="128" t="s">
        <v>10296</v>
      </c>
      <c r="B4666" s="129" t="s">
        <v>10297</v>
      </c>
      <c r="C4666" s="130" t="s">
        <v>18</v>
      </c>
      <c r="D4666" s="130">
        <v>0</v>
      </c>
      <c r="E4666" s="131" t="s">
        <v>13</v>
      </c>
      <c r="F4666" s="132" t="str">
        <f t="shared" si="218"/>
        <v/>
      </c>
      <c r="G4666" s="133">
        <f>IF($K4666="Padrão",BDI!$B$17,IF($K4666="Diferenciado",BDI!$E$17,0))</f>
        <v>0.26419999999999999</v>
      </c>
      <c r="H4666" s="131" t="str">
        <f t="shared" si="216"/>
        <v/>
      </c>
      <c r="I4666" s="132" t="str">
        <f t="shared" si="217"/>
        <v/>
      </c>
      <c r="J4666" s="134"/>
      <c r="K4666" s="135" t="s">
        <v>2979</v>
      </c>
    </row>
    <row r="4667" spans="1:11" hidden="1" x14ac:dyDescent="0.25">
      <c r="A4667" s="177" t="s">
        <v>2757</v>
      </c>
      <c r="B4667" s="129" t="s">
        <v>10298</v>
      </c>
      <c r="C4667" s="130" t="s">
        <v>18</v>
      </c>
      <c r="D4667" s="130">
        <v>0</v>
      </c>
      <c r="E4667" s="131">
        <f ca="1">OFFSET(INDEX(Composições!A:H,MATCH(Orçamentária!A4667,Composições!A:A,0),8),2,0)</f>
        <v>850889.95490204974</v>
      </c>
      <c r="F4667" s="132">
        <f t="shared" ca="1" si="218"/>
        <v>0</v>
      </c>
      <c r="G4667" s="133">
        <f>IF($K4667="Padrão",BDI!$B$17,IF($K4667="Diferenciado",BDI!$E$17,0))</f>
        <v>0.26419999999999999</v>
      </c>
      <c r="H4667" s="131">
        <f t="shared" ca="1" si="216"/>
        <v>1075695.08</v>
      </c>
      <c r="I4667" s="132">
        <f t="shared" ca="1" si="217"/>
        <v>0</v>
      </c>
      <c r="J4667" s="134"/>
      <c r="K4667" s="135" t="s">
        <v>2979</v>
      </c>
    </row>
    <row r="4668" spans="1:11" hidden="1" x14ac:dyDescent="0.25">
      <c r="A4668" s="177" t="s">
        <v>2759</v>
      </c>
      <c r="B4668" s="129" t="s">
        <v>10299</v>
      </c>
      <c r="C4668" s="130" t="s">
        <v>18</v>
      </c>
      <c r="D4668" s="130">
        <v>0</v>
      </c>
      <c r="E4668" s="131">
        <f ca="1">OFFSET(INDEX(Composições!A:H,MATCH(Orçamentária!A4668,Composições!A:A,0),8),2,0)</f>
        <v>21.819919200000001</v>
      </c>
      <c r="F4668" s="132">
        <f t="shared" ca="1" si="218"/>
        <v>0</v>
      </c>
      <c r="G4668" s="133">
        <f>IF($K4668="Padrão",BDI!$B$17,IF($K4668="Diferenciado",BDI!$E$17,0))</f>
        <v>0.26419999999999999</v>
      </c>
      <c r="H4668" s="131">
        <f t="shared" ca="1" si="216"/>
        <v>27.58</v>
      </c>
      <c r="I4668" s="132">
        <f t="shared" ca="1" si="217"/>
        <v>0</v>
      </c>
      <c r="J4668" s="134"/>
      <c r="K4668" s="135" t="s">
        <v>2979</v>
      </c>
    </row>
    <row r="4669" spans="1:11" hidden="1" x14ac:dyDescent="0.25">
      <c r="A4669" s="177" t="s">
        <v>2760</v>
      </c>
      <c r="B4669" s="129" t="s">
        <v>10300</v>
      </c>
      <c r="C4669" s="130" t="s">
        <v>18</v>
      </c>
      <c r="D4669" s="130">
        <v>0</v>
      </c>
      <c r="E4669" s="131">
        <f ca="1">OFFSET(INDEX(Composições!A:H,MATCH(Orçamentária!A4669,Composições!A:A,0),8),2,0)</f>
        <v>3005.04</v>
      </c>
      <c r="F4669" s="132">
        <f t="shared" ca="1" si="218"/>
        <v>0</v>
      </c>
      <c r="G4669" s="133">
        <f>IF($K4669="Padrão",BDI!$B$17,IF($K4669="Diferenciado",BDI!$E$17,0))</f>
        <v>0.26419999999999999</v>
      </c>
      <c r="H4669" s="131">
        <f t="shared" ca="1" si="216"/>
        <v>3798.97</v>
      </c>
      <c r="I4669" s="132">
        <f t="shared" ca="1" si="217"/>
        <v>0</v>
      </c>
      <c r="J4669" s="134"/>
      <c r="K4669" s="135" t="s">
        <v>2979</v>
      </c>
    </row>
    <row r="4670" spans="1:11" ht="25.5" hidden="1" x14ac:dyDescent="0.25">
      <c r="A4670" s="128" t="s">
        <v>10301</v>
      </c>
      <c r="B4670" s="129" t="s">
        <v>10302</v>
      </c>
      <c r="C4670" s="130" t="s">
        <v>18</v>
      </c>
      <c r="D4670" s="130">
        <v>0</v>
      </c>
      <c r="E4670" s="131" t="s">
        <v>13</v>
      </c>
      <c r="F4670" s="132" t="str">
        <f t="shared" si="218"/>
        <v/>
      </c>
      <c r="G4670" s="133">
        <f>IF($K4670="Padrão",BDI!$B$17,IF($K4670="Diferenciado",BDI!$E$17,0))</f>
        <v>0.26419999999999999</v>
      </c>
      <c r="H4670" s="131" t="str">
        <f t="shared" si="216"/>
        <v/>
      </c>
      <c r="I4670" s="132" t="str">
        <f t="shared" si="217"/>
        <v/>
      </c>
      <c r="J4670" s="134"/>
      <c r="K4670" s="135" t="s">
        <v>2979</v>
      </c>
    </row>
    <row r="4671" spans="1:11" ht="25.5" hidden="1" x14ac:dyDescent="0.25">
      <c r="A4671" s="128" t="s">
        <v>10303</v>
      </c>
      <c r="B4671" s="129" t="s">
        <v>10304</v>
      </c>
      <c r="C4671" s="130" t="s">
        <v>18</v>
      </c>
      <c r="D4671" s="130">
        <v>0</v>
      </c>
      <c r="E4671" s="131" t="s">
        <v>13</v>
      </c>
      <c r="F4671" s="132" t="str">
        <f t="shared" si="218"/>
        <v/>
      </c>
      <c r="G4671" s="133">
        <f>IF($K4671="Padrão",BDI!$B$17,IF($K4671="Diferenciado",BDI!$E$17,0))</f>
        <v>0.26419999999999999</v>
      </c>
      <c r="H4671" s="131" t="str">
        <f t="shared" si="216"/>
        <v/>
      </c>
      <c r="I4671" s="132" t="str">
        <f t="shared" si="217"/>
        <v/>
      </c>
      <c r="J4671" s="134"/>
      <c r="K4671" s="135" t="s">
        <v>2979</v>
      </c>
    </row>
    <row r="4672" spans="1:11" hidden="1" x14ac:dyDescent="0.25">
      <c r="A4672" s="177" t="s">
        <v>2761</v>
      </c>
      <c r="B4672" s="129" t="s">
        <v>10305</v>
      </c>
      <c r="C4672" s="130" t="s">
        <v>18</v>
      </c>
      <c r="D4672" s="130">
        <v>0</v>
      </c>
      <c r="E4672" s="131">
        <f ca="1">OFFSET(INDEX(Composições!A:H,MATCH(Orçamentária!A4672,Composições!A:A,0),8),2,0)</f>
        <v>7.9686000000000003</v>
      </c>
      <c r="F4672" s="132">
        <f t="shared" ca="1" si="218"/>
        <v>0</v>
      </c>
      <c r="G4672" s="133">
        <f>IF($K4672="Padrão",BDI!$B$17,IF($K4672="Diferenciado",BDI!$E$17,0))</f>
        <v>0.26419999999999999</v>
      </c>
      <c r="H4672" s="131">
        <f t="shared" ca="1" si="216"/>
        <v>10.07</v>
      </c>
      <c r="I4672" s="132">
        <f t="shared" ca="1" si="217"/>
        <v>0</v>
      </c>
      <c r="J4672" s="134"/>
      <c r="K4672" s="135" t="s">
        <v>2979</v>
      </c>
    </row>
    <row r="4673" spans="1:11" hidden="1" x14ac:dyDescent="0.25">
      <c r="A4673" s="177" t="s">
        <v>2763</v>
      </c>
      <c r="B4673" s="129" t="s">
        <v>10306</v>
      </c>
      <c r="C4673" s="130" t="s">
        <v>18</v>
      </c>
      <c r="D4673" s="130">
        <v>0</v>
      </c>
      <c r="E4673" s="131">
        <f ca="1">OFFSET(INDEX(Composições!A:H,MATCH(Orçamentária!A4673,Composições!A:A,0),8),2,0)</f>
        <v>1503.7224625000001</v>
      </c>
      <c r="F4673" s="132">
        <f t="shared" ca="1" si="218"/>
        <v>0</v>
      </c>
      <c r="G4673" s="133">
        <f>IF($K4673="Padrão",BDI!$B$17,IF($K4673="Diferenciado",BDI!$E$17,0))</f>
        <v>0.26419999999999999</v>
      </c>
      <c r="H4673" s="131">
        <f t="shared" ca="1" si="216"/>
        <v>1901.01</v>
      </c>
      <c r="I4673" s="132">
        <f t="shared" ca="1" si="217"/>
        <v>0</v>
      </c>
      <c r="J4673" s="134"/>
      <c r="K4673" s="135" t="s">
        <v>2979</v>
      </c>
    </row>
    <row r="4674" spans="1:11" hidden="1" x14ac:dyDescent="0.25">
      <c r="A4674" s="177" t="s">
        <v>2764</v>
      </c>
      <c r="B4674" s="129" t="s">
        <v>10307</v>
      </c>
      <c r="C4674" s="130" t="s">
        <v>18</v>
      </c>
      <c r="D4674" s="130">
        <v>0</v>
      </c>
      <c r="E4674" s="131">
        <f ca="1">OFFSET(INDEX(Composições!A:H,MATCH(Orçamentária!A4674,Composições!A:A,0),8),2,0)</f>
        <v>3840.4222553999994</v>
      </c>
      <c r="F4674" s="132">
        <f t="shared" ca="1" si="218"/>
        <v>0</v>
      </c>
      <c r="G4674" s="133">
        <f>IF($K4674="Padrão",BDI!$B$17,IF($K4674="Diferenciado",BDI!$E$17,0))</f>
        <v>0.26419999999999999</v>
      </c>
      <c r="H4674" s="131">
        <f t="shared" ca="1" si="216"/>
        <v>4855.0600000000004</v>
      </c>
      <c r="I4674" s="132">
        <f t="shared" ca="1" si="217"/>
        <v>0</v>
      </c>
      <c r="J4674" s="134"/>
      <c r="K4674" s="135" t="s">
        <v>2979</v>
      </c>
    </row>
    <row r="4675" spans="1:11" hidden="1" x14ac:dyDescent="0.25">
      <c r="A4675" s="177" t="s">
        <v>2765</v>
      </c>
      <c r="B4675" s="129" t="s">
        <v>2766</v>
      </c>
      <c r="C4675" s="130" t="s">
        <v>18</v>
      </c>
      <c r="D4675" s="130">
        <v>0</v>
      </c>
      <c r="E4675" s="131">
        <f ca="1">OFFSET(INDEX(Composições!A:H,MATCH(Orçamentária!A4675,Composições!A:A,0),8),2,0)</f>
        <v>16.857669606249999</v>
      </c>
      <c r="F4675" s="132">
        <f t="shared" ca="1" si="218"/>
        <v>0</v>
      </c>
      <c r="G4675" s="133">
        <f>IF($K4675="Padrão",BDI!$B$17,IF($K4675="Diferenciado",BDI!$E$17,0))</f>
        <v>0.26419999999999999</v>
      </c>
      <c r="H4675" s="131">
        <f t="shared" ca="1" si="216"/>
        <v>21.31</v>
      </c>
      <c r="I4675" s="132">
        <f t="shared" ca="1" si="217"/>
        <v>0</v>
      </c>
      <c r="J4675" s="134"/>
      <c r="K4675" s="135" t="s">
        <v>2979</v>
      </c>
    </row>
    <row r="4676" spans="1:11" hidden="1" x14ac:dyDescent="0.25">
      <c r="A4676" s="177" t="s">
        <v>2767</v>
      </c>
      <c r="B4676" s="129" t="s">
        <v>10308</v>
      </c>
      <c r="C4676" s="130" t="s">
        <v>3995</v>
      </c>
      <c r="D4676" s="130">
        <v>0</v>
      </c>
      <c r="E4676" s="131">
        <f ca="1">OFFSET(INDEX(Composições!A:H,MATCH(Orçamentária!A4676,Composições!A:A,0),8),2,0)</f>
        <v>14973.322434199999</v>
      </c>
      <c r="F4676" s="132">
        <f t="shared" ca="1" si="218"/>
        <v>0</v>
      </c>
      <c r="G4676" s="133">
        <f>IF($K4676="Padrão",BDI!$B$17,IF($K4676="Diferenciado",BDI!$E$17,0))</f>
        <v>0.26419999999999999</v>
      </c>
      <c r="H4676" s="131">
        <f t="shared" ca="1" si="216"/>
        <v>18929.27</v>
      </c>
      <c r="I4676" s="132">
        <f t="shared" ca="1" si="217"/>
        <v>0</v>
      </c>
      <c r="J4676" s="134"/>
      <c r="K4676" s="135" t="s">
        <v>2979</v>
      </c>
    </row>
    <row r="4677" spans="1:11" hidden="1" x14ac:dyDescent="0.25">
      <c r="A4677" s="128" t="s">
        <v>10309</v>
      </c>
      <c r="B4677" s="129" t="s">
        <v>10310</v>
      </c>
      <c r="C4677" s="130" t="s">
        <v>18</v>
      </c>
      <c r="D4677" s="130">
        <v>0</v>
      </c>
      <c r="E4677" s="131" t="s">
        <v>13</v>
      </c>
      <c r="F4677" s="132" t="str">
        <f t="shared" si="218"/>
        <v/>
      </c>
      <c r="G4677" s="133">
        <f>IF($K4677="Padrão",BDI!$B$17,IF($K4677="Diferenciado",BDI!$E$17,0))</f>
        <v>0.26419999999999999</v>
      </c>
      <c r="H4677" s="131" t="str">
        <f t="shared" si="216"/>
        <v/>
      </c>
      <c r="I4677" s="132" t="str">
        <f t="shared" si="217"/>
        <v/>
      </c>
      <c r="J4677" s="134"/>
      <c r="K4677" s="135" t="s">
        <v>2979</v>
      </c>
    </row>
    <row r="4678" spans="1:11" hidden="1" x14ac:dyDescent="0.25">
      <c r="A4678" s="128" t="s">
        <v>10311</v>
      </c>
      <c r="B4678" s="129" t="s">
        <v>10312</v>
      </c>
      <c r="C4678" s="130" t="s">
        <v>18</v>
      </c>
      <c r="D4678" s="130">
        <v>0</v>
      </c>
      <c r="E4678" s="131" t="s">
        <v>13</v>
      </c>
      <c r="F4678" s="132" t="str">
        <f t="shared" si="218"/>
        <v/>
      </c>
      <c r="G4678" s="133">
        <f>IF($K4678="Padrão",BDI!$B$17,IF($K4678="Diferenciado",BDI!$E$17,0))</f>
        <v>0.26419999999999999</v>
      </c>
      <c r="H4678" s="131" t="str">
        <f t="shared" ref="H4678:H4741" si="219">IF(ISNUMBER(E4678),ROUND(E4678*(1+G4678),2),"")</f>
        <v/>
      </c>
      <c r="I4678" s="132" t="str">
        <f t="shared" ref="I4678:I4741" si="220">IF(ISNUMBER(E4678),ROUND(H4678*D4678,2),"")</f>
        <v/>
      </c>
      <c r="J4678" s="134"/>
      <c r="K4678" s="135" t="s">
        <v>2979</v>
      </c>
    </row>
    <row r="4679" spans="1:11" ht="25.5" hidden="1" x14ac:dyDescent="0.25">
      <c r="A4679" s="128" t="s">
        <v>10313</v>
      </c>
      <c r="B4679" s="129" t="s">
        <v>10314</v>
      </c>
      <c r="C4679" s="130" t="s">
        <v>18</v>
      </c>
      <c r="D4679" s="130">
        <v>0</v>
      </c>
      <c r="E4679" s="131" t="s">
        <v>13</v>
      </c>
      <c r="F4679" s="132" t="str">
        <f t="shared" ref="F4679:F4681" si="221">IF(ISNUMBER(E4679),D4679*E4679,"")</f>
        <v/>
      </c>
      <c r="G4679" s="133">
        <f>IF($K4679="Padrão",BDI!$B$17,IF($K4679="Diferenciado",BDI!$E$17,0))</f>
        <v>0.26419999999999999</v>
      </c>
      <c r="H4679" s="131" t="str">
        <f t="shared" si="219"/>
        <v/>
      </c>
      <c r="I4679" s="132" t="str">
        <f t="shared" si="220"/>
        <v/>
      </c>
      <c r="J4679" s="134"/>
      <c r="K4679" s="135" t="s">
        <v>2979</v>
      </c>
    </row>
    <row r="4680" spans="1:11" hidden="1" x14ac:dyDescent="0.25">
      <c r="A4680" s="177" t="s">
        <v>2768</v>
      </c>
      <c r="B4680" s="129" t="s">
        <v>10315</v>
      </c>
      <c r="C4680" s="130" t="s">
        <v>3995</v>
      </c>
      <c r="D4680" s="130">
        <v>0</v>
      </c>
      <c r="E4680" s="131">
        <f ca="1">OFFSET(INDEX(Composições!A:H,MATCH(Orçamentária!A4680,Composições!A:A,0),8),2,0)</f>
        <v>4088.4800742000002</v>
      </c>
      <c r="F4680" s="132">
        <f t="shared" ca="1" si="221"/>
        <v>0</v>
      </c>
      <c r="G4680" s="133">
        <f>IF($K4680="Padrão",BDI!$B$17,IF($K4680="Diferenciado",BDI!$E$17,0))</f>
        <v>0.26419999999999999</v>
      </c>
      <c r="H4680" s="131">
        <f t="shared" ca="1" si="219"/>
        <v>5168.66</v>
      </c>
      <c r="I4680" s="132">
        <f t="shared" ca="1" si="220"/>
        <v>0</v>
      </c>
      <c r="J4680" s="134"/>
      <c r="K4680" s="135" t="s">
        <v>2979</v>
      </c>
    </row>
    <row r="4681" spans="1:11" hidden="1" x14ac:dyDescent="0.25">
      <c r="A4681" s="128" t="s">
        <v>10316</v>
      </c>
      <c r="B4681" s="129" t="s">
        <v>10317</v>
      </c>
      <c r="C4681" s="130" t="s">
        <v>18</v>
      </c>
      <c r="D4681" s="130">
        <v>0</v>
      </c>
      <c r="E4681" s="131" t="s">
        <v>13</v>
      </c>
      <c r="F4681" s="132" t="str">
        <f t="shared" si="221"/>
        <v/>
      </c>
      <c r="G4681" s="133">
        <f>IF($K4681="Padrão",BDI!$B$17,IF($K4681="Diferenciado",BDI!$E$17,0))</f>
        <v>0.26419999999999999</v>
      </c>
      <c r="H4681" s="131" t="str">
        <f t="shared" si="219"/>
        <v/>
      </c>
      <c r="I4681" s="132" t="str">
        <f t="shared" si="220"/>
        <v/>
      </c>
      <c r="J4681" s="134"/>
      <c r="K4681" s="135" t="s">
        <v>2979</v>
      </c>
    </row>
    <row r="4682" spans="1:11" hidden="1" x14ac:dyDescent="0.25">
      <c r="A4682" s="128" t="s">
        <v>10318</v>
      </c>
      <c r="B4682" s="129" t="s">
        <v>10319</v>
      </c>
      <c r="C4682" s="130" t="s">
        <v>18</v>
      </c>
      <c r="D4682" s="130">
        <v>0</v>
      </c>
      <c r="E4682" s="131" t="s">
        <v>13</v>
      </c>
      <c r="F4682" s="132" t="str">
        <f>IF(ISNUMBER(E4682),D4682*E4682,"")</f>
        <v/>
      </c>
      <c r="G4682" s="133">
        <f>IF($K4682="Padrão",BDI!$B$17,IF($K4682="Diferenciado",BDI!$E$17,0))</f>
        <v>0.26419999999999999</v>
      </c>
      <c r="H4682" s="131" t="str">
        <f t="shared" si="219"/>
        <v/>
      </c>
      <c r="I4682" s="132" t="str">
        <f t="shared" si="220"/>
        <v/>
      </c>
      <c r="J4682" s="134"/>
      <c r="K4682" s="135" t="s">
        <v>2979</v>
      </c>
    </row>
    <row r="4683" spans="1:11" hidden="1" x14ac:dyDescent="0.25">
      <c r="A4683" s="177" t="s">
        <v>2769</v>
      </c>
      <c r="B4683" s="129" t="s">
        <v>10320</v>
      </c>
      <c r="C4683" s="130" t="s">
        <v>3995</v>
      </c>
      <c r="D4683" s="130">
        <v>0</v>
      </c>
      <c r="E4683" s="131">
        <f ca="1">OFFSET(INDEX(Composições!A:H,MATCH(Orçamentária!A4683,Composições!A:A,0),8),2,0)</f>
        <v>14973.322434199999</v>
      </c>
      <c r="F4683" s="132">
        <f ca="1">IF(ISNUMBER(E4683),D4683*E4683,"")</f>
        <v>0</v>
      </c>
      <c r="G4683" s="133">
        <f>IF($K4683="Padrão",BDI!$B$17,IF($K4683="Diferenciado",BDI!$E$17,0))</f>
        <v>0.26419999999999999</v>
      </c>
      <c r="H4683" s="131">
        <f t="shared" ca="1" si="219"/>
        <v>18929.27</v>
      </c>
      <c r="I4683" s="132">
        <f t="shared" ca="1" si="220"/>
        <v>0</v>
      </c>
      <c r="J4683" s="134"/>
      <c r="K4683" s="135" t="s">
        <v>2979</v>
      </c>
    </row>
    <row r="4684" spans="1:11" hidden="1" x14ac:dyDescent="0.25">
      <c r="A4684" s="177" t="s">
        <v>2770</v>
      </c>
      <c r="B4684" s="129" t="s">
        <v>10321</v>
      </c>
      <c r="C4684" s="130" t="s">
        <v>3995</v>
      </c>
      <c r="D4684" s="130">
        <v>0</v>
      </c>
      <c r="E4684" s="131">
        <f ca="1">OFFSET(INDEX(Composições!A:H,MATCH(Orçamentária!A4684,Composições!A:A,0),8),2,0)</f>
        <v>2105.8837871999999</v>
      </c>
      <c r="F4684" s="132">
        <f ca="1">IF(ISNUMBER(E4684),D4684*E4684,"")</f>
        <v>0</v>
      </c>
      <c r="G4684" s="133">
        <f>IF($K4684="Padrão",BDI!$B$17,IF($K4684="Diferenciado",BDI!$E$17,0))</f>
        <v>0.26419999999999999</v>
      </c>
      <c r="H4684" s="131">
        <f t="shared" ca="1" si="219"/>
        <v>2662.26</v>
      </c>
      <c r="I4684" s="132">
        <f t="shared" ca="1" si="220"/>
        <v>0</v>
      </c>
      <c r="J4684" s="134"/>
      <c r="K4684" s="135" t="s">
        <v>2979</v>
      </c>
    </row>
    <row r="4685" spans="1:11" x14ac:dyDescent="0.25">
      <c r="A4685" s="177" t="s">
        <v>2771</v>
      </c>
      <c r="B4685" s="129" t="s">
        <v>10322</v>
      </c>
      <c r="C4685" s="130" t="s">
        <v>18</v>
      </c>
      <c r="D4685" s="130">
        <v>75</v>
      </c>
      <c r="E4685" s="131">
        <f ca="1">OFFSET(INDEX(Composições!A:H,MATCH(Orçamentária!A4685,Composições!A:A,0),8),2,0)</f>
        <v>234.08766960624999</v>
      </c>
      <c r="F4685" s="132">
        <f ca="1">IF(ISNUMBER(E4685),D4685*E4685,"")</f>
        <v>17556.575220468749</v>
      </c>
      <c r="G4685" s="133">
        <f>IF($K4685="Padrão",BDI!$B$17,IF($K4685="Diferenciado",BDI!$E$17,0))</f>
        <v>0.26419999999999999</v>
      </c>
      <c r="H4685" s="131">
        <f t="shared" ca="1" si="219"/>
        <v>295.93</v>
      </c>
      <c r="I4685" s="132">
        <f t="shared" ca="1" si="220"/>
        <v>22194.75</v>
      </c>
      <c r="J4685" s="134"/>
      <c r="K4685" s="135" t="s">
        <v>2979</v>
      </c>
    </row>
    <row r="4686" spans="1:11" hidden="1" x14ac:dyDescent="0.25">
      <c r="A4686" s="128" t="s">
        <v>10323</v>
      </c>
      <c r="B4686" s="129" t="s">
        <v>10324</v>
      </c>
      <c r="C4686" s="130" t="s">
        <v>106</v>
      </c>
      <c r="D4686" s="130">
        <v>0</v>
      </c>
      <c r="E4686" s="131" t="s">
        <v>13</v>
      </c>
      <c r="F4686" s="132" t="str">
        <f t="shared" ref="F4686:F4749" si="222">IF(ISNUMBER(E4686),D4686*E4686,"")</f>
        <v/>
      </c>
      <c r="G4686" s="133">
        <f>IF($K4686="Padrão",BDI!$B$17,IF($K4686="Diferenciado",BDI!$E$17,0))</f>
        <v>0.26419999999999999</v>
      </c>
      <c r="H4686" s="131" t="str">
        <f t="shared" si="219"/>
        <v/>
      </c>
      <c r="I4686" s="132" t="str">
        <f t="shared" si="220"/>
        <v/>
      </c>
      <c r="J4686" s="134"/>
      <c r="K4686" s="135" t="s">
        <v>2979</v>
      </c>
    </row>
    <row r="4687" spans="1:11" hidden="1" x14ac:dyDescent="0.25">
      <c r="A4687" s="128" t="s">
        <v>10325</v>
      </c>
      <c r="B4687" s="129" t="s">
        <v>10326</v>
      </c>
      <c r="C4687" s="130" t="s">
        <v>18</v>
      </c>
      <c r="D4687" s="130">
        <v>0</v>
      </c>
      <c r="E4687" s="131" t="s">
        <v>13</v>
      </c>
      <c r="F4687" s="132" t="str">
        <f t="shared" si="222"/>
        <v/>
      </c>
      <c r="G4687" s="133">
        <f>IF($K4687="Padrão",BDI!$B$17,IF($K4687="Diferenciado",BDI!$E$17,0))</f>
        <v>0.26419999999999999</v>
      </c>
      <c r="H4687" s="131" t="str">
        <f t="shared" si="219"/>
        <v/>
      </c>
      <c r="I4687" s="132" t="str">
        <f t="shared" si="220"/>
        <v/>
      </c>
      <c r="J4687" s="134"/>
      <c r="K4687" s="135" t="s">
        <v>2979</v>
      </c>
    </row>
    <row r="4688" spans="1:11" x14ac:dyDescent="0.25">
      <c r="A4688" s="128" t="s">
        <v>10327</v>
      </c>
      <c r="B4688" s="129" t="s">
        <v>10328</v>
      </c>
      <c r="C4688" s="130" t="s">
        <v>18</v>
      </c>
      <c r="D4688" s="130">
        <v>5</v>
      </c>
      <c r="E4688" s="176">
        <v>22.21</v>
      </c>
      <c r="F4688" s="132">
        <f t="shared" si="222"/>
        <v>111.05000000000001</v>
      </c>
      <c r="G4688" s="133">
        <f>IF($K4688="Padrão",BDI!$B$17,IF($K4688="Diferenciado",BDI!$E$17,0))</f>
        <v>0.18609999999999999</v>
      </c>
      <c r="H4688" s="131">
        <f t="shared" si="219"/>
        <v>26.34</v>
      </c>
      <c r="I4688" s="132">
        <f t="shared" si="220"/>
        <v>131.69999999999999</v>
      </c>
      <c r="J4688" s="134"/>
      <c r="K4688" s="135" t="s">
        <v>2977</v>
      </c>
    </row>
    <row r="4689" spans="1:11" x14ac:dyDescent="0.25">
      <c r="A4689" s="177" t="s">
        <v>2774</v>
      </c>
      <c r="B4689" s="129" t="s">
        <v>10329</v>
      </c>
      <c r="C4689" s="130" t="s">
        <v>18</v>
      </c>
      <c r="D4689" s="130">
        <v>3</v>
      </c>
      <c r="E4689" s="131">
        <f ca="1">OFFSET(INDEX(Composições!A:H,MATCH(Orçamentária!A4689,Composições!A:A,0),8),2,0)</f>
        <v>23.683499999999999</v>
      </c>
      <c r="F4689" s="132">
        <f t="shared" ca="1" si="222"/>
        <v>71.0505</v>
      </c>
      <c r="G4689" s="133">
        <f>IF($K4689="Padrão",BDI!$B$17,IF($K4689="Diferenciado",BDI!$E$17,0))</f>
        <v>0.18609999999999999</v>
      </c>
      <c r="H4689" s="131">
        <f t="shared" ca="1" si="219"/>
        <v>28.09</v>
      </c>
      <c r="I4689" s="132">
        <f t="shared" ca="1" si="220"/>
        <v>84.27</v>
      </c>
      <c r="J4689" s="134"/>
      <c r="K4689" s="135" t="s">
        <v>2977</v>
      </c>
    </row>
    <row r="4690" spans="1:11" x14ac:dyDescent="0.25">
      <c r="A4690" s="177" t="s">
        <v>2775</v>
      </c>
      <c r="B4690" s="129" t="s">
        <v>10330</v>
      </c>
      <c r="C4690" s="130" t="s">
        <v>18</v>
      </c>
      <c r="D4690" s="130">
        <v>5</v>
      </c>
      <c r="E4690" s="131">
        <f ca="1">OFFSET(INDEX(Composições!A:H,MATCH(Orçamentária!A4690,Composições!A:A,0),8),2,0)</f>
        <v>9.9085000000000001</v>
      </c>
      <c r="F4690" s="132">
        <f t="shared" ca="1" si="222"/>
        <v>49.542500000000004</v>
      </c>
      <c r="G4690" s="133">
        <f>IF($K4690="Padrão",BDI!$B$17,IF($K4690="Diferenciado",BDI!$E$17,0))</f>
        <v>0.18609999999999999</v>
      </c>
      <c r="H4690" s="131">
        <f t="shared" ca="1" si="219"/>
        <v>11.75</v>
      </c>
      <c r="I4690" s="132">
        <f t="shared" ca="1" si="220"/>
        <v>58.75</v>
      </c>
      <c r="J4690" s="134"/>
      <c r="K4690" s="135" t="s">
        <v>2977</v>
      </c>
    </row>
    <row r="4691" spans="1:11" x14ac:dyDescent="0.25">
      <c r="A4691" s="177" t="s">
        <v>2776</v>
      </c>
      <c r="B4691" s="129" t="s">
        <v>10331</v>
      </c>
      <c r="C4691" s="130" t="s">
        <v>18</v>
      </c>
      <c r="D4691" s="130">
        <v>275</v>
      </c>
      <c r="E4691" s="131">
        <f ca="1">OFFSET(INDEX(Composições!A:H,MATCH(Orçamentária!A4691,Composições!A:A,0),8),2,0)</f>
        <v>246.54766960625</v>
      </c>
      <c r="F4691" s="132">
        <f t="shared" ca="1" si="222"/>
        <v>67800.609141718756</v>
      </c>
      <c r="G4691" s="133">
        <f>IF($K4691="Padrão",BDI!$B$17,IF($K4691="Diferenciado",BDI!$E$17,0))</f>
        <v>0.26419999999999999</v>
      </c>
      <c r="H4691" s="131">
        <f t="shared" ca="1" si="219"/>
        <v>311.69</v>
      </c>
      <c r="I4691" s="132">
        <f t="shared" ca="1" si="220"/>
        <v>85714.75</v>
      </c>
      <c r="J4691" s="134"/>
      <c r="K4691" s="135" t="s">
        <v>2979</v>
      </c>
    </row>
    <row r="4692" spans="1:11" x14ac:dyDescent="0.25">
      <c r="A4692" s="177" t="s">
        <v>2778</v>
      </c>
      <c r="B4692" s="129" t="s">
        <v>10332</v>
      </c>
      <c r="C4692" s="130" t="s">
        <v>18</v>
      </c>
      <c r="D4692" s="130">
        <v>13</v>
      </c>
      <c r="E4692" s="131">
        <f ca="1">OFFSET(INDEX(Composições!A:H,MATCH(Orçamentária!A4692,Composições!A:A,0),8),2,0)</f>
        <v>197.99766960624999</v>
      </c>
      <c r="F4692" s="132">
        <f t="shared" ca="1" si="222"/>
        <v>2573.96970488125</v>
      </c>
      <c r="G4692" s="133">
        <f>IF($K4692="Padrão",BDI!$B$17,IF($K4692="Diferenciado",BDI!$E$17,0))</f>
        <v>0.26419999999999999</v>
      </c>
      <c r="H4692" s="131">
        <f t="shared" ca="1" si="219"/>
        <v>250.31</v>
      </c>
      <c r="I4692" s="132">
        <f t="shared" ca="1" si="220"/>
        <v>3254.03</v>
      </c>
      <c r="J4692" s="134"/>
      <c r="K4692" s="135" t="s">
        <v>2979</v>
      </c>
    </row>
    <row r="4693" spans="1:11" x14ac:dyDescent="0.25">
      <c r="A4693" s="177" t="s">
        <v>2781</v>
      </c>
      <c r="B4693" s="129" t="s">
        <v>10333</v>
      </c>
      <c r="C4693" s="130" t="s">
        <v>18</v>
      </c>
      <c r="D4693" s="130">
        <v>25</v>
      </c>
      <c r="E4693" s="131">
        <f ca="1">OFFSET(INDEX(Composições!A:H,MATCH(Orçamentária!A4693,Composições!A:A,0),8),2,0)</f>
        <v>181.26766960625</v>
      </c>
      <c r="F4693" s="132">
        <f t="shared" ca="1" si="222"/>
        <v>4531.6917401562496</v>
      </c>
      <c r="G4693" s="133">
        <f>IF($K4693="Padrão",BDI!$B$17,IF($K4693="Diferenciado",BDI!$E$17,0))</f>
        <v>0.26419999999999999</v>
      </c>
      <c r="H4693" s="131">
        <f t="shared" ca="1" si="219"/>
        <v>229.16</v>
      </c>
      <c r="I4693" s="132">
        <f t="shared" ca="1" si="220"/>
        <v>5729</v>
      </c>
      <c r="J4693" s="134"/>
      <c r="K4693" s="135" t="s">
        <v>2979</v>
      </c>
    </row>
    <row r="4694" spans="1:11" hidden="1" x14ac:dyDescent="0.25">
      <c r="A4694" s="128" t="s">
        <v>10334</v>
      </c>
      <c r="B4694" s="129" t="s">
        <v>10335</v>
      </c>
      <c r="C4694" s="130" t="s">
        <v>18</v>
      </c>
      <c r="D4694" s="130">
        <v>0</v>
      </c>
      <c r="E4694" s="131" t="s">
        <v>13</v>
      </c>
      <c r="F4694" s="132" t="str">
        <f t="shared" si="222"/>
        <v/>
      </c>
      <c r="G4694" s="133">
        <f>IF($K4694="Padrão",BDI!$B$17,IF($K4694="Diferenciado",BDI!$E$17,0))</f>
        <v>0.26419999999999999</v>
      </c>
      <c r="H4694" s="131" t="str">
        <f t="shared" si="219"/>
        <v/>
      </c>
      <c r="I4694" s="132" t="str">
        <f t="shared" si="220"/>
        <v/>
      </c>
      <c r="J4694" s="134"/>
      <c r="K4694" s="135" t="s">
        <v>2979</v>
      </c>
    </row>
    <row r="4695" spans="1:11" hidden="1" x14ac:dyDescent="0.25">
      <c r="A4695" s="128" t="s">
        <v>10336</v>
      </c>
      <c r="B4695" s="129" t="s">
        <v>10337</v>
      </c>
      <c r="C4695" s="130" t="s">
        <v>18</v>
      </c>
      <c r="D4695" s="130">
        <v>0</v>
      </c>
      <c r="E4695" s="131" t="s">
        <v>13</v>
      </c>
      <c r="F4695" s="132" t="str">
        <f t="shared" si="222"/>
        <v/>
      </c>
      <c r="G4695" s="133">
        <f>IF($K4695="Padrão",BDI!$B$17,IF($K4695="Diferenciado",BDI!$E$17,0))</f>
        <v>0.26419999999999999</v>
      </c>
      <c r="H4695" s="131" t="str">
        <f t="shared" si="219"/>
        <v/>
      </c>
      <c r="I4695" s="132" t="str">
        <f t="shared" si="220"/>
        <v/>
      </c>
      <c r="J4695" s="134"/>
      <c r="K4695" s="135" t="s">
        <v>2979</v>
      </c>
    </row>
    <row r="4696" spans="1:11" hidden="1" x14ac:dyDescent="0.25">
      <c r="A4696" s="128" t="s">
        <v>10338</v>
      </c>
      <c r="B4696" s="129" t="s">
        <v>10339</v>
      </c>
      <c r="C4696" s="130" t="s">
        <v>18</v>
      </c>
      <c r="D4696" s="130">
        <v>0</v>
      </c>
      <c r="E4696" s="131" t="s">
        <v>13</v>
      </c>
      <c r="F4696" s="132" t="str">
        <f t="shared" si="222"/>
        <v/>
      </c>
      <c r="G4696" s="133">
        <f>IF($K4696="Padrão",BDI!$B$17,IF($K4696="Diferenciado",BDI!$E$17,0))</f>
        <v>0.26419999999999999</v>
      </c>
      <c r="H4696" s="131" t="str">
        <f t="shared" si="219"/>
        <v/>
      </c>
      <c r="I4696" s="132" t="str">
        <f t="shared" si="220"/>
        <v/>
      </c>
      <c r="J4696" s="134"/>
      <c r="K4696" s="135" t="s">
        <v>2979</v>
      </c>
    </row>
    <row r="4697" spans="1:11" hidden="1" x14ac:dyDescent="0.25">
      <c r="A4697" s="128" t="s">
        <v>10340</v>
      </c>
      <c r="B4697" s="129" t="s">
        <v>10341</v>
      </c>
      <c r="C4697" s="130" t="s">
        <v>18</v>
      </c>
      <c r="D4697" s="130">
        <v>0</v>
      </c>
      <c r="E4697" s="131" t="s">
        <v>13</v>
      </c>
      <c r="F4697" s="132" t="str">
        <f t="shared" si="222"/>
        <v/>
      </c>
      <c r="G4697" s="133">
        <f>IF($K4697="Padrão",BDI!$B$17,IF($K4697="Diferenciado",BDI!$E$17,0))</f>
        <v>0.26419999999999999</v>
      </c>
      <c r="H4697" s="131" t="str">
        <f t="shared" si="219"/>
        <v/>
      </c>
      <c r="I4697" s="132" t="str">
        <f t="shared" si="220"/>
        <v/>
      </c>
      <c r="J4697" s="134"/>
      <c r="K4697" s="135" t="s">
        <v>2979</v>
      </c>
    </row>
    <row r="4698" spans="1:11" hidden="1" x14ac:dyDescent="0.25">
      <c r="A4698" s="128" t="s">
        <v>10342</v>
      </c>
      <c r="B4698" s="129" t="s">
        <v>10343</v>
      </c>
      <c r="C4698" s="130" t="s">
        <v>18</v>
      </c>
      <c r="D4698" s="130">
        <v>0</v>
      </c>
      <c r="E4698" s="131" t="s">
        <v>13</v>
      </c>
      <c r="F4698" s="132" t="str">
        <f t="shared" si="222"/>
        <v/>
      </c>
      <c r="G4698" s="133">
        <f>IF($K4698="Padrão",BDI!$B$17,IF($K4698="Diferenciado",BDI!$E$17,0))</f>
        <v>0.26419999999999999</v>
      </c>
      <c r="H4698" s="131" t="str">
        <f t="shared" si="219"/>
        <v/>
      </c>
      <c r="I4698" s="132" t="str">
        <f t="shared" si="220"/>
        <v/>
      </c>
      <c r="J4698" s="134"/>
      <c r="K4698" s="135" t="s">
        <v>2979</v>
      </c>
    </row>
    <row r="4699" spans="1:11" hidden="1" x14ac:dyDescent="0.25">
      <c r="A4699" s="128" t="s">
        <v>10344</v>
      </c>
      <c r="B4699" s="129" t="s">
        <v>10345</v>
      </c>
      <c r="C4699" s="130" t="s">
        <v>18</v>
      </c>
      <c r="D4699" s="130">
        <v>0</v>
      </c>
      <c r="E4699" s="131" t="s">
        <v>13</v>
      </c>
      <c r="F4699" s="132" t="str">
        <f t="shared" si="222"/>
        <v/>
      </c>
      <c r="G4699" s="133">
        <f>IF($K4699="Padrão",BDI!$B$17,IF($K4699="Diferenciado",BDI!$E$17,0))</f>
        <v>0.26419999999999999</v>
      </c>
      <c r="H4699" s="131" t="str">
        <f t="shared" si="219"/>
        <v/>
      </c>
      <c r="I4699" s="132" t="str">
        <f t="shared" si="220"/>
        <v/>
      </c>
      <c r="J4699" s="134"/>
      <c r="K4699" s="135" t="s">
        <v>2979</v>
      </c>
    </row>
    <row r="4700" spans="1:11" hidden="1" x14ac:dyDescent="0.25">
      <c r="A4700" s="128" t="s">
        <v>10346</v>
      </c>
      <c r="B4700" s="129" t="s">
        <v>10347</v>
      </c>
      <c r="C4700" s="130" t="s">
        <v>18</v>
      </c>
      <c r="D4700" s="130">
        <v>0</v>
      </c>
      <c r="E4700" s="131" t="s">
        <v>13</v>
      </c>
      <c r="F4700" s="132" t="str">
        <f t="shared" si="222"/>
        <v/>
      </c>
      <c r="G4700" s="133">
        <f>IF($K4700="Padrão",BDI!$B$17,IF($K4700="Diferenciado",BDI!$E$17,0))</f>
        <v>0.26419999999999999</v>
      </c>
      <c r="H4700" s="131" t="str">
        <f t="shared" si="219"/>
        <v/>
      </c>
      <c r="I4700" s="132" t="str">
        <f t="shared" si="220"/>
        <v/>
      </c>
      <c r="J4700" s="134"/>
      <c r="K4700" s="135" t="s">
        <v>2979</v>
      </c>
    </row>
    <row r="4701" spans="1:11" hidden="1" x14ac:dyDescent="0.25">
      <c r="A4701" s="128" t="s">
        <v>10348</v>
      </c>
      <c r="B4701" s="129" t="s">
        <v>10349</v>
      </c>
      <c r="C4701" s="130" t="s">
        <v>18</v>
      </c>
      <c r="D4701" s="130">
        <v>0</v>
      </c>
      <c r="E4701" s="131" t="s">
        <v>13</v>
      </c>
      <c r="F4701" s="132" t="str">
        <f t="shared" si="222"/>
        <v/>
      </c>
      <c r="G4701" s="133">
        <f>IF($K4701="Padrão",BDI!$B$17,IF($K4701="Diferenciado",BDI!$E$17,0))</f>
        <v>0.26419999999999999</v>
      </c>
      <c r="H4701" s="131" t="str">
        <f t="shared" si="219"/>
        <v/>
      </c>
      <c r="I4701" s="132" t="str">
        <f t="shared" si="220"/>
        <v/>
      </c>
      <c r="J4701" s="134"/>
      <c r="K4701" s="135" t="s">
        <v>2979</v>
      </c>
    </row>
    <row r="4702" spans="1:11" hidden="1" x14ac:dyDescent="0.25">
      <c r="A4702" s="128" t="s">
        <v>10350</v>
      </c>
      <c r="B4702" s="129" t="s">
        <v>10351</v>
      </c>
      <c r="C4702" s="130" t="s">
        <v>18</v>
      </c>
      <c r="D4702" s="130">
        <v>0</v>
      </c>
      <c r="E4702" s="131" t="s">
        <v>13</v>
      </c>
      <c r="F4702" s="132" t="str">
        <f t="shared" si="222"/>
        <v/>
      </c>
      <c r="G4702" s="133">
        <f>IF($K4702="Padrão",BDI!$B$17,IF($K4702="Diferenciado",BDI!$E$17,0))</f>
        <v>0.26419999999999999</v>
      </c>
      <c r="H4702" s="131" t="str">
        <f t="shared" si="219"/>
        <v/>
      </c>
      <c r="I4702" s="132" t="str">
        <f t="shared" si="220"/>
        <v/>
      </c>
      <c r="J4702" s="134"/>
      <c r="K4702" s="135" t="s">
        <v>2979</v>
      </c>
    </row>
    <row r="4703" spans="1:11" hidden="1" x14ac:dyDescent="0.25">
      <c r="A4703" s="128" t="s">
        <v>10352</v>
      </c>
      <c r="B4703" s="129" t="s">
        <v>10353</v>
      </c>
      <c r="C4703" s="130" t="s">
        <v>18</v>
      </c>
      <c r="D4703" s="130">
        <v>0</v>
      </c>
      <c r="E4703" s="131" t="s">
        <v>13</v>
      </c>
      <c r="F4703" s="132" t="str">
        <f t="shared" si="222"/>
        <v/>
      </c>
      <c r="G4703" s="133">
        <f>IF($K4703="Padrão",BDI!$B$17,IF($K4703="Diferenciado",BDI!$E$17,0))</f>
        <v>0.26419999999999999</v>
      </c>
      <c r="H4703" s="131" t="str">
        <f t="shared" si="219"/>
        <v/>
      </c>
      <c r="I4703" s="132" t="str">
        <f t="shared" si="220"/>
        <v/>
      </c>
      <c r="J4703" s="134"/>
      <c r="K4703" s="135" t="s">
        <v>2979</v>
      </c>
    </row>
    <row r="4704" spans="1:11" hidden="1" x14ac:dyDescent="0.25">
      <c r="A4704" s="128" t="s">
        <v>10354</v>
      </c>
      <c r="B4704" s="129" t="s">
        <v>10355</v>
      </c>
      <c r="C4704" s="130" t="s">
        <v>18</v>
      </c>
      <c r="D4704" s="130">
        <v>0</v>
      </c>
      <c r="E4704" s="131" t="s">
        <v>13</v>
      </c>
      <c r="F4704" s="132" t="str">
        <f t="shared" si="222"/>
        <v/>
      </c>
      <c r="G4704" s="133">
        <f>IF($K4704="Padrão",BDI!$B$17,IF($K4704="Diferenciado",BDI!$E$17,0))</f>
        <v>0.26419999999999999</v>
      </c>
      <c r="H4704" s="131" t="str">
        <f t="shared" si="219"/>
        <v/>
      </c>
      <c r="I4704" s="132" t="str">
        <f t="shared" si="220"/>
        <v/>
      </c>
      <c r="J4704" s="134"/>
      <c r="K4704" s="135" t="s">
        <v>2979</v>
      </c>
    </row>
    <row r="4705" spans="1:11" hidden="1" x14ac:dyDescent="0.25">
      <c r="A4705" s="177" t="s">
        <v>2783</v>
      </c>
      <c r="B4705" s="129" t="s">
        <v>10356</v>
      </c>
      <c r="C4705" s="130" t="s">
        <v>18</v>
      </c>
      <c r="D4705" s="130">
        <v>0</v>
      </c>
      <c r="E4705" s="131">
        <f ca="1">OFFSET(INDEX(Composições!A:H,MATCH(Orçamentária!A4705,Composições!A:A,0),8),2,0)</f>
        <v>0</v>
      </c>
      <c r="F4705" s="132">
        <f t="shared" ca="1" si="222"/>
        <v>0</v>
      </c>
      <c r="G4705" s="133">
        <f>IF($K4705="Padrão",BDI!$B$17,IF($K4705="Diferenciado",BDI!$E$17,0))</f>
        <v>0.26419999999999999</v>
      </c>
      <c r="H4705" s="131">
        <f t="shared" ca="1" si="219"/>
        <v>0</v>
      </c>
      <c r="I4705" s="132">
        <f t="shared" ca="1" si="220"/>
        <v>0</v>
      </c>
      <c r="J4705" s="134"/>
      <c r="K4705" s="135" t="s">
        <v>2979</v>
      </c>
    </row>
    <row r="4706" spans="1:11" hidden="1" x14ac:dyDescent="0.25">
      <c r="A4706" s="177" t="s">
        <v>2785</v>
      </c>
      <c r="B4706" s="129" t="s">
        <v>10357</v>
      </c>
      <c r="C4706" s="130" t="s">
        <v>18</v>
      </c>
      <c r="D4706" s="130">
        <v>0</v>
      </c>
      <c r="E4706" s="131">
        <f ca="1">OFFSET(INDEX(Composições!A:H,MATCH(Orçamentária!A4706,Composições!A:A,0),8),2,0)</f>
        <v>48.725499999999997</v>
      </c>
      <c r="F4706" s="132">
        <f t="shared" ca="1" si="222"/>
        <v>0</v>
      </c>
      <c r="G4706" s="133">
        <f>IF($K4706="Padrão",BDI!$B$17,IF($K4706="Diferenciado",BDI!$E$17,0))</f>
        <v>0.26419999999999999</v>
      </c>
      <c r="H4706" s="131">
        <f t="shared" ca="1" si="219"/>
        <v>61.6</v>
      </c>
      <c r="I4706" s="132">
        <f t="shared" ca="1" si="220"/>
        <v>0</v>
      </c>
      <c r="J4706" s="134"/>
      <c r="K4706" s="135" t="s">
        <v>2979</v>
      </c>
    </row>
    <row r="4707" spans="1:11" hidden="1" x14ac:dyDescent="0.25">
      <c r="A4707" s="128" t="s">
        <v>10358</v>
      </c>
      <c r="B4707" s="129" t="s">
        <v>10359</v>
      </c>
      <c r="C4707" s="130" t="s">
        <v>68</v>
      </c>
      <c r="D4707" s="130">
        <v>0</v>
      </c>
      <c r="E4707" s="131" t="s">
        <v>13</v>
      </c>
      <c r="F4707" s="132" t="str">
        <f t="shared" si="222"/>
        <v/>
      </c>
      <c r="G4707" s="133">
        <f>IF($K4707="Padrão",BDI!$B$17,IF($K4707="Diferenciado",BDI!$E$17,0))</f>
        <v>0.26419999999999999</v>
      </c>
      <c r="H4707" s="131" t="str">
        <f t="shared" si="219"/>
        <v/>
      </c>
      <c r="I4707" s="132" t="str">
        <f t="shared" si="220"/>
        <v/>
      </c>
      <c r="J4707" s="134"/>
      <c r="K4707" s="135" t="s">
        <v>2979</v>
      </c>
    </row>
    <row r="4708" spans="1:11" ht="25.5" hidden="1" x14ac:dyDescent="0.25">
      <c r="A4708" s="177" t="s">
        <v>2786</v>
      </c>
      <c r="B4708" s="129" t="s">
        <v>10360</v>
      </c>
      <c r="C4708" s="130" t="s">
        <v>18</v>
      </c>
      <c r="D4708" s="130">
        <v>0</v>
      </c>
      <c r="E4708" s="131">
        <f ca="1">OFFSET(INDEX(Composições!A:H,MATCH(Orçamentária!A4708,Composições!A:A,0),8),2,0)</f>
        <v>769.32198160691007</v>
      </c>
      <c r="F4708" s="132">
        <f t="shared" ca="1" si="222"/>
        <v>0</v>
      </c>
      <c r="G4708" s="133">
        <f>IF($K4708="Padrão",BDI!$B$17,IF($K4708="Diferenciado",BDI!$E$17,0))</f>
        <v>0.26419999999999999</v>
      </c>
      <c r="H4708" s="131">
        <f t="shared" ca="1" si="219"/>
        <v>972.58</v>
      </c>
      <c r="I4708" s="132">
        <f t="shared" ca="1" si="220"/>
        <v>0</v>
      </c>
      <c r="J4708" s="134"/>
      <c r="K4708" s="135" t="s">
        <v>2979</v>
      </c>
    </row>
    <row r="4709" spans="1:11" ht="38.25" hidden="1" x14ac:dyDescent="0.25">
      <c r="A4709" s="128" t="s">
        <v>10361</v>
      </c>
      <c r="B4709" s="129" t="s">
        <v>10362</v>
      </c>
      <c r="C4709" s="130" t="s">
        <v>18</v>
      </c>
      <c r="D4709" s="130">
        <v>0</v>
      </c>
      <c r="E4709" s="131" t="s">
        <v>13</v>
      </c>
      <c r="F4709" s="132" t="str">
        <f t="shared" si="222"/>
        <v/>
      </c>
      <c r="G4709" s="133">
        <f>IF($K4709="Padrão",BDI!$B$17,IF($K4709="Diferenciado",BDI!$E$17,0))</f>
        <v>0.26419999999999999</v>
      </c>
      <c r="H4709" s="131" t="str">
        <f t="shared" si="219"/>
        <v/>
      </c>
      <c r="I4709" s="132" t="str">
        <f t="shared" si="220"/>
        <v/>
      </c>
      <c r="J4709" s="134"/>
      <c r="K4709" s="135" t="s">
        <v>2979</v>
      </c>
    </row>
    <row r="4710" spans="1:11" ht="38.25" hidden="1" x14ac:dyDescent="0.25">
      <c r="A4710" s="128" t="s">
        <v>10363</v>
      </c>
      <c r="B4710" s="129" t="s">
        <v>10364</v>
      </c>
      <c r="C4710" s="130" t="s">
        <v>18</v>
      </c>
      <c r="D4710" s="130">
        <v>0</v>
      </c>
      <c r="E4710" s="131" t="s">
        <v>13</v>
      </c>
      <c r="F4710" s="132" t="str">
        <f t="shared" si="222"/>
        <v/>
      </c>
      <c r="G4710" s="133">
        <f>IF($K4710="Padrão",BDI!$B$17,IF($K4710="Diferenciado",BDI!$E$17,0))</f>
        <v>0.26419999999999999</v>
      </c>
      <c r="H4710" s="131" t="str">
        <f t="shared" si="219"/>
        <v/>
      </c>
      <c r="I4710" s="132" t="str">
        <f t="shared" si="220"/>
        <v/>
      </c>
      <c r="J4710" s="134"/>
      <c r="K4710" s="135" t="s">
        <v>2979</v>
      </c>
    </row>
    <row r="4711" spans="1:11" ht="38.25" hidden="1" x14ac:dyDescent="0.25">
      <c r="A4711" s="128" t="s">
        <v>10365</v>
      </c>
      <c r="B4711" s="129" t="s">
        <v>10366</v>
      </c>
      <c r="C4711" s="130" t="s">
        <v>18</v>
      </c>
      <c r="D4711" s="130">
        <v>0</v>
      </c>
      <c r="E4711" s="131" t="s">
        <v>13</v>
      </c>
      <c r="F4711" s="132" t="str">
        <f t="shared" si="222"/>
        <v/>
      </c>
      <c r="G4711" s="133">
        <f>IF($K4711="Padrão",BDI!$B$17,IF($K4711="Diferenciado",BDI!$E$17,0))</f>
        <v>0.26419999999999999</v>
      </c>
      <c r="H4711" s="131" t="str">
        <f t="shared" si="219"/>
        <v/>
      </c>
      <c r="I4711" s="132" t="str">
        <f t="shared" si="220"/>
        <v/>
      </c>
      <c r="J4711" s="134"/>
      <c r="K4711" s="135" t="s">
        <v>2979</v>
      </c>
    </row>
    <row r="4712" spans="1:11" ht="38.25" hidden="1" x14ac:dyDescent="0.25">
      <c r="A4712" s="128" t="s">
        <v>10367</v>
      </c>
      <c r="B4712" s="129" t="s">
        <v>10368</v>
      </c>
      <c r="C4712" s="130" t="s">
        <v>18</v>
      </c>
      <c r="D4712" s="130">
        <v>0</v>
      </c>
      <c r="E4712" s="131" t="s">
        <v>13</v>
      </c>
      <c r="F4712" s="132" t="str">
        <f t="shared" si="222"/>
        <v/>
      </c>
      <c r="G4712" s="133">
        <f>IF($K4712="Padrão",BDI!$B$17,IF($K4712="Diferenciado",BDI!$E$17,0))</f>
        <v>0.26419999999999999</v>
      </c>
      <c r="H4712" s="131" t="str">
        <f t="shared" si="219"/>
        <v/>
      </c>
      <c r="I4712" s="132" t="str">
        <f t="shared" si="220"/>
        <v/>
      </c>
      <c r="J4712" s="134"/>
      <c r="K4712" s="135" t="s">
        <v>2979</v>
      </c>
    </row>
    <row r="4713" spans="1:11" ht="38.25" hidden="1" x14ac:dyDescent="0.25">
      <c r="A4713" s="128" t="s">
        <v>10369</v>
      </c>
      <c r="B4713" s="129" t="s">
        <v>10370</v>
      </c>
      <c r="C4713" s="130" t="s">
        <v>18</v>
      </c>
      <c r="D4713" s="130">
        <v>0</v>
      </c>
      <c r="E4713" s="131" t="s">
        <v>13</v>
      </c>
      <c r="F4713" s="132" t="str">
        <f t="shared" si="222"/>
        <v/>
      </c>
      <c r="G4713" s="133">
        <f>IF($K4713="Padrão",BDI!$B$17,IF($K4713="Diferenciado",BDI!$E$17,0))</f>
        <v>0.26419999999999999</v>
      </c>
      <c r="H4713" s="131" t="str">
        <f t="shared" si="219"/>
        <v/>
      </c>
      <c r="I4713" s="132" t="str">
        <f t="shared" si="220"/>
        <v/>
      </c>
      <c r="J4713" s="134"/>
      <c r="K4713" s="135" t="s">
        <v>2979</v>
      </c>
    </row>
    <row r="4714" spans="1:11" ht="38.25" hidden="1" x14ac:dyDescent="0.25">
      <c r="A4714" s="128" t="s">
        <v>10371</v>
      </c>
      <c r="B4714" s="129" t="s">
        <v>10372</v>
      </c>
      <c r="C4714" s="130" t="s">
        <v>18</v>
      </c>
      <c r="D4714" s="130">
        <v>0</v>
      </c>
      <c r="E4714" s="131" t="s">
        <v>13</v>
      </c>
      <c r="F4714" s="132" t="str">
        <f t="shared" si="222"/>
        <v/>
      </c>
      <c r="G4714" s="133">
        <f>IF($K4714="Padrão",BDI!$B$17,IF($K4714="Diferenciado",BDI!$E$17,0))</f>
        <v>0.26419999999999999</v>
      </c>
      <c r="H4714" s="131" t="str">
        <f t="shared" si="219"/>
        <v/>
      </c>
      <c r="I4714" s="132" t="str">
        <f t="shared" si="220"/>
        <v/>
      </c>
      <c r="J4714" s="134"/>
      <c r="K4714" s="135" t="s">
        <v>2979</v>
      </c>
    </row>
    <row r="4715" spans="1:11" hidden="1" x14ac:dyDescent="0.25">
      <c r="A4715" s="128" t="s">
        <v>10373</v>
      </c>
      <c r="B4715" s="129" t="s">
        <v>10374</v>
      </c>
      <c r="C4715" s="130" t="s">
        <v>18</v>
      </c>
      <c r="D4715" s="130">
        <v>0</v>
      </c>
      <c r="E4715" s="131" t="s">
        <v>13</v>
      </c>
      <c r="F4715" s="132" t="str">
        <f t="shared" si="222"/>
        <v/>
      </c>
      <c r="G4715" s="133">
        <f>IF($K4715="Padrão",BDI!$B$17,IF($K4715="Diferenciado",BDI!$E$17,0))</f>
        <v>0.26419999999999999</v>
      </c>
      <c r="H4715" s="131" t="str">
        <f t="shared" si="219"/>
        <v/>
      </c>
      <c r="I4715" s="132" t="str">
        <f t="shared" si="220"/>
        <v/>
      </c>
      <c r="J4715" s="134"/>
      <c r="K4715" s="135" t="s">
        <v>2979</v>
      </c>
    </row>
    <row r="4716" spans="1:11" hidden="1" x14ac:dyDescent="0.25">
      <c r="A4716" s="128" t="s">
        <v>10375</v>
      </c>
      <c r="B4716" s="129" t="s">
        <v>10376</v>
      </c>
      <c r="C4716" s="130" t="s">
        <v>18</v>
      </c>
      <c r="D4716" s="130">
        <v>0</v>
      </c>
      <c r="E4716" s="131" t="s">
        <v>13</v>
      </c>
      <c r="F4716" s="132" t="str">
        <f t="shared" si="222"/>
        <v/>
      </c>
      <c r="G4716" s="133">
        <f>IF($K4716="Padrão",BDI!$B$17,IF($K4716="Diferenciado",BDI!$E$17,0))</f>
        <v>0.26419999999999999</v>
      </c>
      <c r="H4716" s="131" t="str">
        <f t="shared" si="219"/>
        <v/>
      </c>
      <c r="I4716" s="132" t="str">
        <f t="shared" si="220"/>
        <v/>
      </c>
      <c r="J4716" s="134"/>
      <c r="K4716" s="135" t="s">
        <v>2979</v>
      </c>
    </row>
    <row r="4717" spans="1:11" hidden="1" x14ac:dyDescent="0.25">
      <c r="A4717" s="128" t="s">
        <v>10377</v>
      </c>
      <c r="B4717" s="129" t="s">
        <v>10378</v>
      </c>
      <c r="C4717" s="130" t="s">
        <v>18</v>
      </c>
      <c r="D4717" s="130">
        <v>0</v>
      </c>
      <c r="E4717" s="131" t="s">
        <v>13</v>
      </c>
      <c r="F4717" s="132" t="str">
        <f t="shared" si="222"/>
        <v/>
      </c>
      <c r="G4717" s="133">
        <f>IF($K4717="Padrão",BDI!$B$17,IF($K4717="Diferenciado",BDI!$E$17,0))</f>
        <v>0.26419999999999999</v>
      </c>
      <c r="H4717" s="131" t="str">
        <f t="shared" si="219"/>
        <v/>
      </c>
      <c r="I4717" s="132" t="str">
        <f t="shared" si="220"/>
        <v/>
      </c>
      <c r="J4717" s="134"/>
      <c r="K4717" s="135" t="s">
        <v>2979</v>
      </c>
    </row>
    <row r="4718" spans="1:11" hidden="1" x14ac:dyDescent="0.25">
      <c r="A4718" s="128" t="s">
        <v>10379</v>
      </c>
      <c r="B4718" s="129" t="s">
        <v>10380</v>
      </c>
      <c r="C4718" s="130" t="s">
        <v>18</v>
      </c>
      <c r="D4718" s="130">
        <v>0</v>
      </c>
      <c r="E4718" s="131" t="s">
        <v>13</v>
      </c>
      <c r="F4718" s="132" t="str">
        <f t="shared" si="222"/>
        <v/>
      </c>
      <c r="G4718" s="133">
        <f>IF($K4718="Padrão",BDI!$B$17,IF($K4718="Diferenciado",BDI!$E$17,0))</f>
        <v>0.26419999999999999</v>
      </c>
      <c r="H4718" s="131" t="str">
        <f t="shared" si="219"/>
        <v/>
      </c>
      <c r="I4718" s="132" t="str">
        <f t="shared" si="220"/>
        <v/>
      </c>
      <c r="J4718" s="134"/>
      <c r="K4718" s="135" t="s">
        <v>2979</v>
      </c>
    </row>
    <row r="4719" spans="1:11" hidden="1" x14ac:dyDescent="0.25">
      <c r="A4719" s="128" t="s">
        <v>10381</v>
      </c>
      <c r="B4719" s="129" t="s">
        <v>10382</v>
      </c>
      <c r="C4719" s="130" t="s">
        <v>18</v>
      </c>
      <c r="D4719" s="130">
        <v>0</v>
      </c>
      <c r="E4719" s="131" t="s">
        <v>13</v>
      </c>
      <c r="F4719" s="132" t="str">
        <f t="shared" si="222"/>
        <v/>
      </c>
      <c r="G4719" s="133">
        <f>IF($K4719="Padrão",BDI!$B$17,IF($K4719="Diferenciado",BDI!$E$17,0))</f>
        <v>0.26419999999999999</v>
      </c>
      <c r="H4719" s="131" t="str">
        <f t="shared" si="219"/>
        <v/>
      </c>
      <c r="I4719" s="132" t="str">
        <f t="shared" si="220"/>
        <v/>
      </c>
      <c r="J4719" s="134"/>
      <c r="K4719" s="135" t="s">
        <v>2979</v>
      </c>
    </row>
    <row r="4720" spans="1:11" ht="25.5" hidden="1" x14ac:dyDescent="0.25">
      <c r="A4720" s="128" t="s">
        <v>10383</v>
      </c>
      <c r="B4720" s="129" t="s">
        <v>10384</v>
      </c>
      <c r="C4720" s="130" t="s">
        <v>18</v>
      </c>
      <c r="D4720" s="130">
        <v>0</v>
      </c>
      <c r="E4720" s="131" t="s">
        <v>13</v>
      </c>
      <c r="F4720" s="132" t="str">
        <f t="shared" si="222"/>
        <v/>
      </c>
      <c r="G4720" s="133">
        <f>IF($K4720="Padrão",BDI!$B$17,IF($K4720="Diferenciado",BDI!$E$17,0))</f>
        <v>0.26419999999999999</v>
      </c>
      <c r="H4720" s="131" t="str">
        <f t="shared" si="219"/>
        <v/>
      </c>
      <c r="I4720" s="132" t="str">
        <f t="shared" si="220"/>
        <v/>
      </c>
      <c r="J4720" s="134"/>
      <c r="K4720" s="135" t="s">
        <v>2979</v>
      </c>
    </row>
    <row r="4721" spans="1:11" hidden="1" x14ac:dyDescent="0.25">
      <c r="A4721" s="177" t="s">
        <v>2787</v>
      </c>
      <c r="B4721" s="129" t="s">
        <v>10385</v>
      </c>
      <c r="C4721" s="130" t="s">
        <v>18</v>
      </c>
      <c r="D4721" s="130">
        <v>0</v>
      </c>
      <c r="E4721" s="131">
        <f ca="1">OFFSET(INDEX(Composições!A:H,MATCH(Orçamentária!A4721,Composições!A:A,0),8),2,0)</f>
        <v>2003.3599999999997</v>
      </c>
      <c r="F4721" s="132">
        <f t="shared" ca="1" si="222"/>
        <v>0</v>
      </c>
      <c r="G4721" s="133">
        <f>IF($K4721="Padrão",BDI!$B$17,IF($K4721="Diferenciado",BDI!$E$17,0))</f>
        <v>0.26419999999999999</v>
      </c>
      <c r="H4721" s="131">
        <f t="shared" ca="1" si="219"/>
        <v>2532.65</v>
      </c>
      <c r="I4721" s="132">
        <f t="shared" ca="1" si="220"/>
        <v>0</v>
      </c>
      <c r="J4721" s="134"/>
      <c r="K4721" s="135" t="s">
        <v>2979</v>
      </c>
    </row>
    <row r="4722" spans="1:11" hidden="1" x14ac:dyDescent="0.25">
      <c r="A4722" s="177" t="s">
        <v>2788</v>
      </c>
      <c r="B4722" s="129" t="s">
        <v>10386</v>
      </c>
      <c r="C4722" s="130" t="s">
        <v>18</v>
      </c>
      <c r="D4722" s="130">
        <v>0</v>
      </c>
      <c r="E4722" s="131">
        <f ca="1">OFFSET(INDEX(Composições!A:H,MATCH(Orçamentária!A4722,Composições!A:A,0),8),2,0)</f>
        <v>2003.3599999999997</v>
      </c>
      <c r="F4722" s="132">
        <f t="shared" ca="1" si="222"/>
        <v>0</v>
      </c>
      <c r="G4722" s="133">
        <f>IF($K4722="Padrão",BDI!$B$17,IF($K4722="Diferenciado",BDI!$E$17,0))</f>
        <v>0.26419999999999999</v>
      </c>
      <c r="H4722" s="131">
        <f t="shared" ca="1" si="219"/>
        <v>2532.65</v>
      </c>
      <c r="I4722" s="132">
        <f t="shared" ca="1" si="220"/>
        <v>0</v>
      </c>
      <c r="J4722" s="134"/>
      <c r="K4722" s="135" t="s">
        <v>2979</v>
      </c>
    </row>
    <row r="4723" spans="1:11" hidden="1" x14ac:dyDescent="0.25">
      <c r="A4723" s="177" t="s">
        <v>2789</v>
      </c>
      <c r="B4723" s="129" t="s">
        <v>10387</v>
      </c>
      <c r="C4723" s="130" t="s">
        <v>18</v>
      </c>
      <c r="D4723" s="130">
        <v>0</v>
      </c>
      <c r="E4723" s="131">
        <f ca="1">OFFSET(INDEX(Composições!A:H,MATCH(Orçamentária!A4723,Composições!A:A,0),8),2,0)</f>
        <v>1001.6799999999998</v>
      </c>
      <c r="F4723" s="132">
        <f t="shared" ca="1" si="222"/>
        <v>0</v>
      </c>
      <c r="G4723" s="133">
        <f>IF($K4723="Padrão",BDI!$B$17,IF($K4723="Diferenciado",BDI!$E$17,0))</f>
        <v>0.26419999999999999</v>
      </c>
      <c r="H4723" s="131">
        <f t="shared" ca="1" si="219"/>
        <v>1266.32</v>
      </c>
      <c r="I4723" s="132">
        <f t="shared" ca="1" si="220"/>
        <v>0</v>
      </c>
      <c r="J4723" s="134"/>
      <c r="K4723" s="135" t="s">
        <v>2979</v>
      </c>
    </row>
    <row r="4724" spans="1:11" hidden="1" x14ac:dyDescent="0.25">
      <c r="A4724" s="177" t="s">
        <v>2790</v>
      </c>
      <c r="B4724" s="129" t="s">
        <v>10388</v>
      </c>
      <c r="C4724" s="130" t="s">
        <v>68</v>
      </c>
      <c r="D4724" s="130">
        <v>0</v>
      </c>
      <c r="E4724" s="131">
        <f ca="1">OFFSET(INDEX(Composições!A:H,MATCH(Orçamentária!A4724,Composições!A:A,0),8),2,0)</f>
        <v>576.5915911661499</v>
      </c>
      <c r="F4724" s="132">
        <f t="shared" ca="1" si="222"/>
        <v>0</v>
      </c>
      <c r="G4724" s="133">
        <f>IF($K4724="Padrão",BDI!$B$17,IF($K4724="Diferenciado",BDI!$E$17,0))</f>
        <v>0.26419999999999999</v>
      </c>
      <c r="H4724" s="131">
        <f t="shared" ca="1" si="219"/>
        <v>728.93</v>
      </c>
      <c r="I4724" s="132">
        <f t="shared" ca="1" si="220"/>
        <v>0</v>
      </c>
      <c r="J4724" s="134"/>
      <c r="K4724" s="135" t="s">
        <v>2979</v>
      </c>
    </row>
    <row r="4725" spans="1:11" hidden="1" x14ac:dyDescent="0.25">
      <c r="A4725" s="177" t="s">
        <v>2791</v>
      </c>
      <c r="B4725" s="129" t="s">
        <v>10389</v>
      </c>
      <c r="C4725" s="130" t="s">
        <v>68</v>
      </c>
      <c r="D4725" s="130">
        <v>0</v>
      </c>
      <c r="E4725" s="131">
        <f ca="1">OFFSET(INDEX(Composições!A:H,MATCH(Orçamentária!A4725,Composições!A:A,0),8),2,0)</f>
        <v>165.64730027963518</v>
      </c>
      <c r="F4725" s="132">
        <f t="shared" ca="1" si="222"/>
        <v>0</v>
      </c>
      <c r="G4725" s="133">
        <f>IF($K4725="Padrão",BDI!$B$17,IF($K4725="Diferenciado",BDI!$E$17,0))</f>
        <v>0.26419999999999999</v>
      </c>
      <c r="H4725" s="131">
        <f t="shared" ca="1" si="219"/>
        <v>209.41</v>
      </c>
      <c r="I4725" s="132">
        <f t="shared" ca="1" si="220"/>
        <v>0</v>
      </c>
      <c r="J4725" s="134"/>
      <c r="K4725" s="135" t="s">
        <v>2979</v>
      </c>
    </row>
    <row r="4726" spans="1:11" hidden="1" x14ac:dyDescent="0.25">
      <c r="A4726" s="177" t="s">
        <v>2792</v>
      </c>
      <c r="B4726" s="129" t="s">
        <v>2793</v>
      </c>
      <c r="C4726" s="130" t="s">
        <v>18</v>
      </c>
      <c r="D4726" s="130">
        <v>0</v>
      </c>
      <c r="E4726" s="131">
        <f ca="1">OFFSET(INDEX(Composições!A:H,MATCH(Orçamentária!A4726,Composições!A:A,0),8),2,0)</f>
        <v>5.2297499999999992</v>
      </c>
      <c r="F4726" s="132">
        <f t="shared" ca="1" si="222"/>
        <v>0</v>
      </c>
      <c r="G4726" s="133">
        <f>IF($K4726="Padrão",BDI!$B$17,IF($K4726="Diferenciado",BDI!$E$17,0))</f>
        <v>0.26419999999999999</v>
      </c>
      <c r="H4726" s="131">
        <f t="shared" ca="1" si="219"/>
        <v>6.61</v>
      </c>
      <c r="I4726" s="132">
        <f t="shared" ca="1" si="220"/>
        <v>0</v>
      </c>
      <c r="J4726" s="134"/>
      <c r="K4726" s="135" t="s">
        <v>2979</v>
      </c>
    </row>
    <row r="4727" spans="1:11" hidden="1" x14ac:dyDescent="0.25">
      <c r="A4727" s="177" t="s">
        <v>2794</v>
      </c>
      <c r="B4727" s="129" t="s">
        <v>2795</v>
      </c>
      <c r="C4727" s="130" t="s">
        <v>18</v>
      </c>
      <c r="D4727" s="130">
        <v>0</v>
      </c>
      <c r="E4727" s="131">
        <f ca="1">OFFSET(INDEX(Composições!A:H,MATCH(Orçamentária!A4727,Composições!A:A,0),8),2,0)</f>
        <v>11.835784</v>
      </c>
      <c r="F4727" s="132">
        <f t="shared" ca="1" si="222"/>
        <v>0</v>
      </c>
      <c r="G4727" s="133">
        <f>IF($K4727="Padrão",BDI!$B$17,IF($K4727="Diferenciado",BDI!$E$17,0))</f>
        <v>0.26419999999999999</v>
      </c>
      <c r="H4727" s="131">
        <f t="shared" ca="1" si="219"/>
        <v>14.96</v>
      </c>
      <c r="I4727" s="132">
        <f t="shared" ca="1" si="220"/>
        <v>0</v>
      </c>
      <c r="J4727" s="134"/>
      <c r="K4727" s="135" t="s">
        <v>2979</v>
      </c>
    </row>
    <row r="4728" spans="1:11" hidden="1" x14ac:dyDescent="0.25">
      <c r="A4728" s="177" t="s">
        <v>2796</v>
      </c>
      <c r="B4728" s="129" t="s">
        <v>2797</v>
      </c>
      <c r="C4728" s="130" t="s">
        <v>18</v>
      </c>
      <c r="D4728" s="130">
        <v>0</v>
      </c>
      <c r="E4728" s="131">
        <f ca="1">OFFSET(INDEX(Composições!A:H,MATCH(Orçamentária!A4728,Composições!A:A,0),8),2,0)</f>
        <v>5.2297499999999992</v>
      </c>
      <c r="F4728" s="132">
        <f t="shared" ca="1" si="222"/>
        <v>0</v>
      </c>
      <c r="G4728" s="133">
        <f>IF($K4728="Padrão",BDI!$B$17,IF($K4728="Diferenciado",BDI!$E$17,0))</f>
        <v>0.26419999999999999</v>
      </c>
      <c r="H4728" s="131">
        <f t="shared" ca="1" si="219"/>
        <v>6.61</v>
      </c>
      <c r="I4728" s="132">
        <f t="shared" ca="1" si="220"/>
        <v>0</v>
      </c>
      <c r="J4728" s="134"/>
      <c r="K4728" s="135" t="s">
        <v>2979</v>
      </c>
    </row>
    <row r="4729" spans="1:11" ht="25.5" hidden="1" x14ac:dyDescent="0.25">
      <c r="A4729" s="177" t="s">
        <v>2798</v>
      </c>
      <c r="B4729" s="129" t="s">
        <v>10390</v>
      </c>
      <c r="C4729" s="130" t="s">
        <v>68</v>
      </c>
      <c r="D4729" s="130">
        <v>0</v>
      </c>
      <c r="E4729" s="131">
        <f ca="1">OFFSET(INDEX(Composições!A:H,MATCH(Orçamentária!A4729,Composições!A:A,0),8),2,0)</f>
        <v>0.97833859095688769</v>
      </c>
      <c r="F4729" s="132">
        <f t="shared" ca="1" si="222"/>
        <v>0</v>
      </c>
      <c r="G4729" s="133">
        <f>IF($K4729="Padrão",BDI!$B$17,IF($K4729="Diferenciado",BDI!$E$17,0))</f>
        <v>0.26419999999999999</v>
      </c>
      <c r="H4729" s="131">
        <f t="shared" ca="1" si="219"/>
        <v>1.24</v>
      </c>
      <c r="I4729" s="132">
        <f t="shared" ca="1" si="220"/>
        <v>0</v>
      </c>
      <c r="J4729" s="134"/>
      <c r="K4729" s="135" t="s">
        <v>2979</v>
      </c>
    </row>
    <row r="4730" spans="1:11" hidden="1" x14ac:dyDescent="0.25">
      <c r="A4730" s="128" t="s">
        <v>10391</v>
      </c>
      <c r="B4730" s="129" t="s">
        <v>10392</v>
      </c>
      <c r="C4730" s="130" t="s">
        <v>18</v>
      </c>
      <c r="D4730" s="130">
        <v>0</v>
      </c>
      <c r="E4730" s="131" t="s">
        <v>13</v>
      </c>
      <c r="F4730" s="132" t="str">
        <f t="shared" si="222"/>
        <v/>
      </c>
      <c r="G4730" s="133">
        <f>IF($K4730="Padrão",BDI!$B$17,IF($K4730="Diferenciado",BDI!$E$17,0))</f>
        <v>0.26419999999999999</v>
      </c>
      <c r="H4730" s="131" t="str">
        <f t="shared" si="219"/>
        <v/>
      </c>
      <c r="I4730" s="132" t="str">
        <f t="shared" si="220"/>
        <v/>
      </c>
      <c r="J4730" s="134"/>
      <c r="K4730" s="135" t="s">
        <v>2979</v>
      </c>
    </row>
    <row r="4731" spans="1:11" ht="25.5" hidden="1" x14ac:dyDescent="0.25">
      <c r="A4731" s="177" t="s">
        <v>2805</v>
      </c>
      <c r="B4731" s="129" t="s">
        <v>10393</v>
      </c>
      <c r="C4731" s="130" t="s">
        <v>68</v>
      </c>
      <c r="D4731" s="130">
        <v>0</v>
      </c>
      <c r="E4731" s="131">
        <f ca="1">OFFSET(INDEX(Composições!A:H,MATCH(Orçamentária!A4731,Composições!A:A,0),8),2,0)</f>
        <v>1.4675078864353315</v>
      </c>
      <c r="F4731" s="132">
        <f t="shared" ca="1" si="222"/>
        <v>0</v>
      </c>
      <c r="G4731" s="133">
        <f>IF($K4731="Padrão",BDI!$B$17,IF($K4731="Diferenciado",BDI!$E$17,0))</f>
        <v>0.26419999999999999</v>
      </c>
      <c r="H4731" s="131">
        <f t="shared" ca="1" si="219"/>
        <v>1.86</v>
      </c>
      <c r="I4731" s="132">
        <f t="shared" ca="1" si="220"/>
        <v>0</v>
      </c>
      <c r="J4731" s="134"/>
      <c r="K4731" s="135" t="s">
        <v>2979</v>
      </c>
    </row>
    <row r="4732" spans="1:11" hidden="1" x14ac:dyDescent="0.25">
      <c r="A4732" s="128" t="s">
        <v>10394</v>
      </c>
      <c r="B4732" s="129" t="s">
        <v>10395</v>
      </c>
      <c r="C4732" s="130" t="s">
        <v>18</v>
      </c>
      <c r="D4732" s="130">
        <v>0</v>
      </c>
      <c r="E4732" s="131" t="s">
        <v>13</v>
      </c>
      <c r="F4732" s="132" t="str">
        <f t="shared" si="222"/>
        <v/>
      </c>
      <c r="G4732" s="133">
        <f>IF($K4732="Padrão",BDI!$B$17,IF($K4732="Diferenciado",BDI!$E$17,0))</f>
        <v>0.26419999999999999</v>
      </c>
      <c r="H4732" s="131" t="str">
        <f t="shared" si="219"/>
        <v/>
      </c>
      <c r="I4732" s="132" t="str">
        <f t="shared" si="220"/>
        <v/>
      </c>
      <c r="J4732" s="134"/>
      <c r="K4732" s="135" t="s">
        <v>2979</v>
      </c>
    </row>
    <row r="4733" spans="1:11" ht="25.5" hidden="1" x14ac:dyDescent="0.25">
      <c r="A4733" s="128" t="s">
        <v>10396</v>
      </c>
      <c r="B4733" s="129" t="s">
        <v>10397</v>
      </c>
      <c r="C4733" s="130" t="s">
        <v>18</v>
      </c>
      <c r="D4733" s="130">
        <v>0</v>
      </c>
      <c r="E4733" s="131" t="s">
        <v>13</v>
      </c>
      <c r="F4733" s="132" t="str">
        <f t="shared" si="222"/>
        <v/>
      </c>
      <c r="G4733" s="133">
        <f>IF($K4733="Padrão",BDI!$B$17,IF($K4733="Diferenciado",BDI!$E$17,0))</f>
        <v>0.26419999999999999</v>
      </c>
      <c r="H4733" s="131" t="str">
        <f t="shared" si="219"/>
        <v/>
      </c>
      <c r="I4733" s="132" t="str">
        <f t="shared" si="220"/>
        <v/>
      </c>
      <c r="J4733" s="134"/>
      <c r="K4733" s="135" t="s">
        <v>2979</v>
      </c>
    </row>
    <row r="4734" spans="1:11" x14ac:dyDescent="0.25">
      <c r="A4734" s="128" t="s">
        <v>10398</v>
      </c>
      <c r="B4734" s="129" t="s">
        <v>10399</v>
      </c>
      <c r="C4734" s="130" t="s">
        <v>18</v>
      </c>
      <c r="D4734" s="130">
        <v>3</v>
      </c>
      <c r="E4734" s="176">
        <v>4.63</v>
      </c>
      <c r="F4734" s="132">
        <f t="shared" si="222"/>
        <v>13.89</v>
      </c>
      <c r="G4734" s="133">
        <f>IF($K4734="Padrão",BDI!$B$17,IF($K4734="Diferenciado",BDI!$E$17,0))</f>
        <v>0.18609999999999999</v>
      </c>
      <c r="H4734" s="131">
        <f t="shared" si="219"/>
        <v>5.49</v>
      </c>
      <c r="I4734" s="132">
        <f t="shared" si="220"/>
        <v>16.47</v>
      </c>
      <c r="J4734" s="134"/>
      <c r="K4734" s="135" t="s">
        <v>2977</v>
      </c>
    </row>
    <row r="4735" spans="1:11" x14ac:dyDescent="0.25">
      <c r="A4735" s="177" t="s">
        <v>2806</v>
      </c>
      <c r="B4735" s="129" t="s">
        <v>10400</v>
      </c>
      <c r="C4735" s="130" t="s">
        <v>18</v>
      </c>
      <c r="D4735" s="130">
        <v>3</v>
      </c>
      <c r="E4735" s="131">
        <f ca="1">OFFSET(INDEX(Composições!A:H,MATCH(Orçamentária!A4735,Composições!A:A,0),8),2,0)</f>
        <v>5.548</v>
      </c>
      <c r="F4735" s="132">
        <f t="shared" ca="1" si="222"/>
        <v>16.643999999999998</v>
      </c>
      <c r="G4735" s="133">
        <f>IF($K4735="Padrão",BDI!$B$17,IF($K4735="Diferenciado",BDI!$E$17,0))</f>
        <v>0.18609999999999999</v>
      </c>
      <c r="H4735" s="131">
        <f t="shared" ca="1" si="219"/>
        <v>6.58</v>
      </c>
      <c r="I4735" s="132">
        <f t="shared" ca="1" si="220"/>
        <v>19.739999999999998</v>
      </c>
      <c r="J4735" s="134"/>
      <c r="K4735" s="135" t="s">
        <v>2977</v>
      </c>
    </row>
    <row r="4736" spans="1:11" ht="25.5" hidden="1" x14ac:dyDescent="0.25">
      <c r="A4736" s="177" t="s">
        <v>2807</v>
      </c>
      <c r="B4736" s="129" t="s">
        <v>10401</v>
      </c>
      <c r="C4736" s="130" t="s">
        <v>18</v>
      </c>
      <c r="D4736" s="130">
        <v>0</v>
      </c>
      <c r="E4736" s="131">
        <f ca="1">OFFSET(INDEX(Composições!A:H,MATCH(Orçamentária!A4736,Composições!A:A,0),8),2,0)</f>
        <v>227.75299999999999</v>
      </c>
      <c r="F4736" s="132">
        <f t="shared" ca="1" si="222"/>
        <v>0</v>
      </c>
      <c r="G4736" s="133">
        <f>IF($K4736="Padrão",BDI!$B$17,IF($K4736="Diferenciado",BDI!$E$17,0))</f>
        <v>0.26419999999999999</v>
      </c>
      <c r="H4736" s="131">
        <f t="shared" ca="1" si="219"/>
        <v>287.93</v>
      </c>
      <c r="I4736" s="132">
        <f t="shared" ca="1" si="220"/>
        <v>0</v>
      </c>
      <c r="J4736" s="134"/>
      <c r="K4736" s="135" t="s">
        <v>2979</v>
      </c>
    </row>
    <row r="4737" spans="1:11" ht="25.5" x14ac:dyDescent="0.25">
      <c r="A4737" s="177" t="s">
        <v>2808</v>
      </c>
      <c r="B4737" s="129" t="s">
        <v>10402</v>
      </c>
      <c r="C4737" s="130" t="s">
        <v>18</v>
      </c>
      <c r="D4737" s="130">
        <v>3</v>
      </c>
      <c r="E4737" s="131">
        <f ca="1">OFFSET(INDEX(Composições!A:H,MATCH(Orçamentária!A4737,Composições!A:A,0),8),2,0)</f>
        <v>254.125</v>
      </c>
      <c r="F4737" s="132">
        <f t="shared" ca="1" si="222"/>
        <v>762.375</v>
      </c>
      <c r="G4737" s="133">
        <f>IF($K4737="Padrão",BDI!$B$17,IF($K4737="Diferenciado",BDI!$E$17,0))</f>
        <v>0.18609999999999999</v>
      </c>
      <c r="H4737" s="131">
        <f t="shared" ca="1" si="219"/>
        <v>301.42</v>
      </c>
      <c r="I4737" s="132">
        <f t="shared" ca="1" si="220"/>
        <v>904.26</v>
      </c>
      <c r="J4737" s="134"/>
      <c r="K4737" s="135" t="s">
        <v>2977</v>
      </c>
    </row>
    <row r="4738" spans="1:11" ht="25.5" hidden="1" x14ac:dyDescent="0.25">
      <c r="A4738" s="128" t="s">
        <v>10403</v>
      </c>
      <c r="B4738" s="129" t="s">
        <v>10404</v>
      </c>
      <c r="C4738" s="130" t="s">
        <v>18</v>
      </c>
      <c r="D4738" s="130">
        <v>0</v>
      </c>
      <c r="E4738" s="131" t="s">
        <v>13</v>
      </c>
      <c r="F4738" s="132" t="str">
        <f t="shared" si="222"/>
        <v/>
      </c>
      <c r="G4738" s="133">
        <f>IF($K4738="Padrão",BDI!$B$17,IF($K4738="Diferenciado",BDI!$E$17,0))</f>
        <v>0.26419999999999999</v>
      </c>
      <c r="H4738" s="131" t="str">
        <f t="shared" si="219"/>
        <v/>
      </c>
      <c r="I4738" s="132" t="str">
        <f t="shared" si="220"/>
        <v/>
      </c>
      <c r="J4738" s="134"/>
      <c r="K4738" s="135" t="s">
        <v>2979</v>
      </c>
    </row>
    <row r="4739" spans="1:11" ht="25.5" hidden="1" x14ac:dyDescent="0.25">
      <c r="A4739" s="128" t="s">
        <v>10405</v>
      </c>
      <c r="B4739" s="129" t="s">
        <v>10406</v>
      </c>
      <c r="C4739" s="130" t="s">
        <v>18</v>
      </c>
      <c r="D4739" s="130">
        <v>0</v>
      </c>
      <c r="E4739" s="131" t="s">
        <v>13</v>
      </c>
      <c r="F4739" s="132" t="str">
        <f t="shared" si="222"/>
        <v/>
      </c>
      <c r="G4739" s="133">
        <f>IF($K4739="Padrão",BDI!$B$17,IF($K4739="Diferenciado",BDI!$E$17,0))</f>
        <v>0.26419999999999999</v>
      </c>
      <c r="H4739" s="131" t="str">
        <f t="shared" si="219"/>
        <v/>
      </c>
      <c r="I4739" s="132" t="str">
        <f t="shared" si="220"/>
        <v/>
      </c>
      <c r="J4739" s="134"/>
      <c r="K4739" s="135" t="s">
        <v>2979</v>
      </c>
    </row>
    <row r="4740" spans="1:11" ht="25.5" hidden="1" x14ac:dyDescent="0.25">
      <c r="A4740" s="177" t="s">
        <v>2810</v>
      </c>
      <c r="B4740" s="129" t="s">
        <v>10407</v>
      </c>
      <c r="C4740" s="130" t="s">
        <v>18</v>
      </c>
      <c r="D4740" s="130">
        <v>0</v>
      </c>
      <c r="E4740" s="131">
        <f ca="1">OFFSET(INDEX(Composições!A:H,MATCH(Orçamentária!A4740,Composições!A:A,0),8),2,0)</f>
        <v>0</v>
      </c>
      <c r="F4740" s="132">
        <f t="shared" ca="1" si="222"/>
        <v>0</v>
      </c>
      <c r="G4740" s="133">
        <f>IF($K4740="Padrão",BDI!$B$17,IF($K4740="Diferenciado",BDI!$E$17,0))</f>
        <v>0.26419999999999999</v>
      </c>
      <c r="H4740" s="131">
        <f t="shared" ca="1" si="219"/>
        <v>0</v>
      </c>
      <c r="I4740" s="132">
        <f t="shared" ca="1" si="220"/>
        <v>0</v>
      </c>
      <c r="J4740" s="134"/>
      <c r="K4740" s="135" t="s">
        <v>2979</v>
      </c>
    </row>
    <row r="4741" spans="1:11" ht="25.5" hidden="1" x14ac:dyDescent="0.25">
      <c r="A4741" s="128" t="s">
        <v>10408</v>
      </c>
      <c r="B4741" s="129" t="s">
        <v>10409</v>
      </c>
      <c r="C4741" s="130" t="s">
        <v>18</v>
      </c>
      <c r="D4741" s="130">
        <v>0</v>
      </c>
      <c r="E4741" s="131" t="s">
        <v>13</v>
      </c>
      <c r="F4741" s="132" t="str">
        <f t="shared" si="222"/>
        <v/>
      </c>
      <c r="G4741" s="133">
        <f>IF($K4741="Padrão",BDI!$B$17,IF($K4741="Diferenciado",BDI!$E$17,0))</f>
        <v>0.26419999999999999</v>
      </c>
      <c r="H4741" s="131" t="str">
        <f t="shared" si="219"/>
        <v/>
      </c>
      <c r="I4741" s="132" t="str">
        <f t="shared" si="220"/>
        <v/>
      </c>
      <c r="J4741" s="134"/>
      <c r="K4741" s="135" t="s">
        <v>2979</v>
      </c>
    </row>
    <row r="4742" spans="1:11" ht="25.5" hidden="1" x14ac:dyDescent="0.25">
      <c r="A4742" s="128" t="s">
        <v>10410</v>
      </c>
      <c r="B4742" s="129" t="s">
        <v>10411</v>
      </c>
      <c r="C4742" s="130" t="s">
        <v>18</v>
      </c>
      <c r="D4742" s="130">
        <v>0</v>
      </c>
      <c r="E4742" s="131" t="s">
        <v>13</v>
      </c>
      <c r="F4742" s="132" t="str">
        <f t="shared" si="222"/>
        <v/>
      </c>
      <c r="G4742" s="133">
        <f>IF($K4742="Padrão",BDI!$B$17,IF($K4742="Diferenciado",BDI!$E$17,0))</f>
        <v>0.26419999999999999</v>
      </c>
      <c r="H4742" s="131" t="str">
        <f t="shared" ref="H4742:H4805" si="223">IF(ISNUMBER(E4742),ROUND(E4742*(1+G4742),2),"")</f>
        <v/>
      </c>
      <c r="I4742" s="132" t="str">
        <f t="shared" ref="I4742:I4805" si="224">IF(ISNUMBER(E4742),ROUND(H4742*D4742,2),"")</f>
        <v/>
      </c>
      <c r="J4742" s="134"/>
      <c r="K4742" s="135" t="s">
        <v>2979</v>
      </c>
    </row>
    <row r="4743" spans="1:11" ht="25.5" hidden="1" x14ac:dyDescent="0.25">
      <c r="A4743" s="128" t="s">
        <v>10412</v>
      </c>
      <c r="B4743" s="129" t="s">
        <v>10413</v>
      </c>
      <c r="C4743" s="130" t="s">
        <v>18</v>
      </c>
      <c r="D4743" s="130">
        <v>0</v>
      </c>
      <c r="E4743" s="131" t="s">
        <v>13</v>
      </c>
      <c r="F4743" s="132" t="str">
        <f t="shared" si="222"/>
        <v/>
      </c>
      <c r="G4743" s="133">
        <f>IF($K4743="Padrão",BDI!$B$17,IF($K4743="Diferenciado",BDI!$E$17,0))</f>
        <v>0.26419999999999999</v>
      </c>
      <c r="H4743" s="131" t="str">
        <f t="shared" si="223"/>
        <v/>
      </c>
      <c r="I4743" s="132" t="str">
        <f t="shared" si="224"/>
        <v/>
      </c>
      <c r="J4743" s="134"/>
      <c r="K4743" s="135" t="s">
        <v>2979</v>
      </c>
    </row>
    <row r="4744" spans="1:11" ht="25.5" hidden="1" x14ac:dyDescent="0.25">
      <c r="A4744" s="128" t="s">
        <v>10414</v>
      </c>
      <c r="B4744" s="129" t="s">
        <v>10415</v>
      </c>
      <c r="C4744" s="130" t="s">
        <v>18</v>
      </c>
      <c r="D4744" s="130">
        <v>0</v>
      </c>
      <c r="E4744" s="131" t="s">
        <v>13</v>
      </c>
      <c r="F4744" s="132" t="str">
        <f t="shared" si="222"/>
        <v/>
      </c>
      <c r="G4744" s="133">
        <f>IF($K4744="Padrão",BDI!$B$17,IF($K4744="Diferenciado",BDI!$E$17,0))</f>
        <v>0.26419999999999999</v>
      </c>
      <c r="H4744" s="131" t="str">
        <f t="shared" si="223"/>
        <v/>
      </c>
      <c r="I4744" s="132" t="str">
        <f t="shared" si="224"/>
        <v/>
      </c>
      <c r="J4744" s="134"/>
      <c r="K4744" s="135" t="s">
        <v>2979</v>
      </c>
    </row>
    <row r="4745" spans="1:11" ht="25.5" hidden="1" x14ac:dyDescent="0.25">
      <c r="A4745" s="128" t="s">
        <v>10416</v>
      </c>
      <c r="B4745" s="129" t="s">
        <v>10417</v>
      </c>
      <c r="C4745" s="130" t="s">
        <v>18</v>
      </c>
      <c r="D4745" s="130">
        <v>0</v>
      </c>
      <c r="E4745" s="131" t="s">
        <v>13</v>
      </c>
      <c r="F4745" s="132" t="str">
        <f t="shared" si="222"/>
        <v/>
      </c>
      <c r="G4745" s="133">
        <f>IF($K4745="Padrão",BDI!$B$17,IF($K4745="Diferenciado",BDI!$E$17,0))</f>
        <v>0.26419999999999999</v>
      </c>
      <c r="H4745" s="131" t="str">
        <f t="shared" si="223"/>
        <v/>
      </c>
      <c r="I4745" s="132" t="str">
        <f t="shared" si="224"/>
        <v/>
      </c>
      <c r="J4745" s="134"/>
      <c r="K4745" s="135" t="s">
        <v>2979</v>
      </c>
    </row>
    <row r="4746" spans="1:11" ht="25.5" x14ac:dyDescent="0.25">
      <c r="A4746" s="128" t="s">
        <v>10418</v>
      </c>
      <c r="B4746" s="129" t="s">
        <v>10419</v>
      </c>
      <c r="C4746" s="130" t="s">
        <v>18</v>
      </c>
      <c r="D4746" s="130">
        <v>3</v>
      </c>
      <c r="E4746" s="176">
        <v>411.75</v>
      </c>
      <c r="F4746" s="132">
        <f t="shared" si="222"/>
        <v>1235.25</v>
      </c>
      <c r="G4746" s="133">
        <f>IF($K4746="Padrão",BDI!$B$17,IF($K4746="Diferenciado",BDI!$E$17,0))</f>
        <v>0.18609999999999999</v>
      </c>
      <c r="H4746" s="131">
        <f t="shared" si="223"/>
        <v>488.38</v>
      </c>
      <c r="I4746" s="132">
        <f t="shared" si="224"/>
        <v>1465.14</v>
      </c>
      <c r="J4746" s="134"/>
      <c r="K4746" s="135" t="s">
        <v>2977</v>
      </c>
    </row>
    <row r="4747" spans="1:11" hidden="1" x14ac:dyDescent="0.25">
      <c r="A4747" s="177" t="s">
        <v>2812</v>
      </c>
      <c r="B4747" s="129" t="s">
        <v>10420</v>
      </c>
      <c r="C4747" s="130" t="s">
        <v>72</v>
      </c>
      <c r="D4747" s="130">
        <v>0</v>
      </c>
      <c r="E4747" s="131">
        <f ca="1">OFFSET(INDEX(Composições!A:H,MATCH(Orçamentária!A4747,Composições!A:A,0),8),2,0)</f>
        <v>15.45941745</v>
      </c>
      <c r="F4747" s="132">
        <f t="shared" ca="1" si="222"/>
        <v>0</v>
      </c>
      <c r="G4747" s="133">
        <f>IF($K4747="Padrão",BDI!$B$17,IF($K4747="Diferenciado",BDI!$E$17,0))</f>
        <v>0.26419999999999999</v>
      </c>
      <c r="H4747" s="131">
        <f t="shared" ca="1" si="223"/>
        <v>19.54</v>
      </c>
      <c r="I4747" s="132">
        <f t="shared" ca="1" si="224"/>
        <v>0</v>
      </c>
      <c r="J4747" s="134"/>
      <c r="K4747" s="135" t="s">
        <v>2979</v>
      </c>
    </row>
    <row r="4748" spans="1:11" hidden="1" x14ac:dyDescent="0.25">
      <c r="A4748" s="128" t="s">
        <v>10421</v>
      </c>
      <c r="B4748" s="129" t="s">
        <v>10422</v>
      </c>
      <c r="C4748" s="130" t="s">
        <v>18</v>
      </c>
      <c r="D4748" s="130">
        <v>0</v>
      </c>
      <c r="E4748" s="131" t="s">
        <v>13</v>
      </c>
      <c r="F4748" s="132" t="str">
        <f t="shared" si="222"/>
        <v/>
      </c>
      <c r="G4748" s="133">
        <f>IF($K4748="Padrão",BDI!$B$17,IF($K4748="Diferenciado",BDI!$E$17,0))</f>
        <v>0.26419999999999999</v>
      </c>
      <c r="H4748" s="131" t="str">
        <f t="shared" si="223"/>
        <v/>
      </c>
      <c r="I4748" s="132" t="str">
        <f t="shared" si="224"/>
        <v/>
      </c>
      <c r="J4748" s="134"/>
      <c r="K4748" s="135" t="s">
        <v>2979</v>
      </c>
    </row>
    <row r="4749" spans="1:11" hidden="1" x14ac:dyDescent="0.25">
      <c r="A4749" s="177" t="s">
        <v>2813</v>
      </c>
      <c r="B4749" s="129" t="s">
        <v>6091</v>
      </c>
      <c r="C4749" s="130" t="s">
        <v>18</v>
      </c>
      <c r="D4749" s="130">
        <v>0</v>
      </c>
      <c r="E4749" s="131">
        <f ca="1">OFFSET(INDEX(Composições!A:H,MATCH(Orçamentária!A4749,Composições!A:A,0),8),2,0)</f>
        <v>23.305158076799998</v>
      </c>
      <c r="F4749" s="132">
        <f t="shared" ca="1" si="222"/>
        <v>0</v>
      </c>
      <c r="G4749" s="133">
        <f>IF($K4749="Padrão",BDI!$B$17,IF($K4749="Diferenciado",BDI!$E$17,0))</f>
        <v>0.26419999999999999</v>
      </c>
      <c r="H4749" s="131">
        <f t="shared" ca="1" si="223"/>
        <v>29.46</v>
      </c>
      <c r="I4749" s="132">
        <f t="shared" ca="1" si="224"/>
        <v>0</v>
      </c>
      <c r="J4749" s="134"/>
      <c r="K4749" s="135" t="s">
        <v>2979</v>
      </c>
    </row>
    <row r="4750" spans="1:11" hidden="1" x14ac:dyDescent="0.25">
      <c r="A4750" s="177" t="s">
        <v>2815</v>
      </c>
      <c r="B4750" s="129" t="s">
        <v>6093</v>
      </c>
      <c r="C4750" s="130" t="s">
        <v>18</v>
      </c>
      <c r="D4750" s="130">
        <v>0</v>
      </c>
      <c r="E4750" s="131">
        <f ca="1">OFFSET(INDEX(Composições!A:H,MATCH(Orçamentária!A4750,Composições!A:A,0),8),2,0)</f>
        <v>19.753847749649996</v>
      </c>
      <c r="F4750" s="132">
        <f t="shared" ref="F4750:F4813" ca="1" si="225">IF(ISNUMBER(E4750),D4750*E4750,"")</f>
        <v>0</v>
      </c>
      <c r="G4750" s="133">
        <f>IF($K4750="Padrão",BDI!$B$17,IF($K4750="Diferenciado",BDI!$E$17,0))</f>
        <v>0.26419999999999999</v>
      </c>
      <c r="H4750" s="131">
        <f t="shared" ca="1" si="223"/>
        <v>24.97</v>
      </c>
      <c r="I4750" s="132">
        <f t="shared" ca="1" si="224"/>
        <v>0</v>
      </c>
      <c r="J4750" s="134"/>
      <c r="K4750" s="135" t="s">
        <v>2979</v>
      </c>
    </row>
    <row r="4751" spans="1:11" hidden="1" x14ac:dyDescent="0.25">
      <c r="A4751" s="177" t="s">
        <v>2817</v>
      </c>
      <c r="B4751" s="129" t="s">
        <v>8210</v>
      </c>
      <c r="C4751" s="130" t="s">
        <v>8211</v>
      </c>
      <c r="D4751" s="130">
        <v>0</v>
      </c>
      <c r="E4751" s="131">
        <f ca="1">OFFSET(INDEX(Composições!A:H,MATCH(Orçamentária!A4751,Composições!A:A,0),8),2,0)</f>
        <v>73.651600000000002</v>
      </c>
      <c r="F4751" s="132">
        <f t="shared" ca="1" si="225"/>
        <v>0</v>
      </c>
      <c r="G4751" s="133">
        <f>IF($K4751="Padrão",BDI!$B$17,IF($K4751="Diferenciado",BDI!$E$17,0))</f>
        <v>0.26419999999999999</v>
      </c>
      <c r="H4751" s="131">
        <f t="shared" ca="1" si="223"/>
        <v>93.11</v>
      </c>
      <c r="I4751" s="132">
        <f t="shared" ca="1" si="224"/>
        <v>0</v>
      </c>
      <c r="J4751" s="134"/>
      <c r="K4751" s="135" t="s">
        <v>2979</v>
      </c>
    </row>
    <row r="4752" spans="1:11" hidden="1" x14ac:dyDescent="0.25">
      <c r="A4752" s="177" t="s">
        <v>2818</v>
      </c>
      <c r="B4752" s="129" t="s">
        <v>10423</v>
      </c>
      <c r="C4752" s="130" t="s">
        <v>18</v>
      </c>
      <c r="D4752" s="130">
        <v>0</v>
      </c>
      <c r="E4752" s="131">
        <f ca="1">OFFSET(INDEX(Composições!A:H,MATCH(Orçamentária!A4752,Composições!A:A,0),8),2,0)</f>
        <v>5055.9284999999991</v>
      </c>
      <c r="F4752" s="132">
        <f t="shared" ca="1" si="225"/>
        <v>0</v>
      </c>
      <c r="G4752" s="133">
        <f>IF($K4752="Padrão",BDI!$B$17,IF($K4752="Diferenciado",BDI!$E$17,0))</f>
        <v>0.26419999999999999</v>
      </c>
      <c r="H4752" s="131">
        <f t="shared" ca="1" si="223"/>
        <v>6391.7</v>
      </c>
      <c r="I4752" s="132">
        <f t="shared" ca="1" si="224"/>
        <v>0</v>
      </c>
      <c r="J4752" s="134"/>
      <c r="K4752" s="135" t="s">
        <v>2979</v>
      </c>
    </row>
    <row r="4753" spans="1:11" ht="25.5" x14ac:dyDescent="0.25">
      <c r="A4753" s="177" t="s">
        <v>2819</v>
      </c>
      <c r="B4753" s="129" t="s">
        <v>10424</v>
      </c>
      <c r="C4753" s="130" t="s">
        <v>18</v>
      </c>
      <c r="D4753" s="130">
        <v>20</v>
      </c>
      <c r="E4753" s="131">
        <f ca="1">OFFSET(INDEX(Composições!A:H,MATCH(Orçamentária!A4753,Composições!A:A,0),8),2,0)</f>
        <v>28.271999999999998</v>
      </c>
      <c r="F4753" s="132">
        <f t="shared" ca="1" si="225"/>
        <v>565.43999999999994</v>
      </c>
      <c r="G4753" s="133">
        <f>IF($K4753="Padrão",BDI!$B$17,IF($K4753="Diferenciado",BDI!$E$17,0))</f>
        <v>0.18609999999999999</v>
      </c>
      <c r="H4753" s="131">
        <f t="shared" ca="1" si="223"/>
        <v>33.53</v>
      </c>
      <c r="I4753" s="132">
        <f t="shared" ca="1" si="224"/>
        <v>670.6</v>
      </c>
      <c r="J4753" s="134"/>
      <c r="K4753" s="135" t="s">
        <v>2977</v>
      </c>
    </row>
    <row r="4754" spans="1:11" hidden="1" x14ac:dyDescent="0.25">
      <c r="A4754" s="177" t="s">
        <v>2820</v>
      </c>
      <c r="B4754" s="129" t="s">
        <v>10425</v>
      </c>
      <c r="C4754" s="130" t="s">
        <v>18</v>
      </c>
      <c r="D4754" s="130">
        <v>0</v>
      </c>
      <c r="E4754" s="131">
        <f ca="1">OFFSET(INDEX(Composições!A:H,MATCH(Orçamentária!A4754,Composições!A:A,0),8),2,0)</f>
        <v>20.500999999999998</v>
      </c>
      <c r="F4754" s="132">
        <f t="shared" ca="1" si="225"/>
        <v>0</v>
      </c>
      <c r="G4754" s="133">
        <f>IF($K4754="Padrão",BDI!$B$17,IF($K4754="Diferenciado",BDI!$E$17,0))</f>
        <v>0.26419999999999999</v>
      </c>
      <c r="H4754" s="131">
        <f t="shared" ca="1" si="223"/>
        <v>25.92</v>
      </c>
      <c r="I4754" s="132">
        <f t="shared" ca="1" si="224"/>
        <v>0</v>
      </c>
      <c r="J4754" s="134"/>
      <c r="K4754" s="135" t="s">
        <v>2979</v>
      </c>
    </row>
    <row r="4755" spans="1:11" hidden="1" x14ac:dyDescent="0.25">
      <c r="A4755" s="177" t="s">
        <v>2821</v>
      </c>
      <c r="B4755" s="129" t="s">
        <v>10426</v>
      </c>
      <c r="C4755" s="130" t="s">
        <v>18</v>
      </c>
      <c r="D4755" s="130">
        <v>0</v>
      </c>
      <c r="E4755" s="131">
        <f ca="1">OFFSET(INDEX(Composições!A:H,MATCH(Orçamentária!A4755,Composições!A:A,0),8),2,0)</f>
        <v>44.2605</v>
      </c>
      <c r="F4755" s="132">
        <f t="shared" ca="1" si="225"/>
        <v>0</v>
      </c>
      <c r="G4755" s="133">
        <f>IF($K4755="Padrão",BDI!$B$17,IF($K4755="Diferenciado",BDI!$E$17,0))</f>
        <v>0.26419999999999999</v>
      </c>
      <c r="H4755" s="131">
        <f t="shared" ca="1" si="223"/>
        <v>55.95</v>
      </c>
      <c r="I4755" s="132">
        <f t="shared" ca="1" si="224"/>
        <v>0</v>
      </c>
      <c r="J4755" s="134"/>
      <c r="K4755" s="135" t="s">
        <v>2979</v>
      </c>
    </row>
    <row r="4756" spans="1:11" hidden="1" x14ac:dyDescent="0.25">
      <c r="A4756" s="177" t="s">
        <v>2822</v>
      </c>
      <c r="B4756" s="129" t="s">
        <v>10427</v>
      </c>
      <c r="C4756" s="130" t="s">
        <v>18</v>
      </c>
      <c r="D4756" s="130">
        <v>0</v>
      </c>
      <c r="E4756" s="131">
        <f ca="1">OFFSET(INDEX(Composições!A:H,MATCH(Orçamentária!A4756,Composições!A:A,0),8),2,0)</f>
        <v>44.2605</v>
      </c>
      <c r="F4756" s="132">
        <f t="shared" ca="1" si="225"/>
        <v>0</v>
      </c>
      <c r="G4756" s="133">
        <f>IF($K4756="Padrão",BDI!$B$17,IF($K4756="Diferenciado",BDI!$E$17,0))</f>
        <v>0.26419999999999999</v>
      </c>
      <c r="H4756" s="131">
        <f t="shared" ca="1" si="223"/>
        <v>55.95</v>
      </c>
      <c r="I4756" s="132">
        <f t="shared" ca="1" si="224"/>
        <v>0</v>
      </c>
      <c r="J4756" s="134"/>
      <c r="K4756" s="135" t="s">
        <v>2979</v>
      </c>
    </row>
    <row r="4757" spans="1:11" hidden="1" x14ac:dyDescent="0.25">
      <c r="A4757" s="177" t="s">
        <v>2823</v>
      </c>
      <c r="B4757" s="129" t="s">
        <v>10428</v>
      </c>
      <c r="C4757" s="130" t="s">
        <v>18</v>
      </c>
      <c r="D4757" s="130">
        <v>0</v>
      </c>
      <c r="E4757" s="131">
        <f ca="1">OFFSET(INDEX(Composições!A:H,MATCH(Orçamentária!A4757,Composições!A:A,0),8),2,0)</f>
        <v>27.512</v>
      </c>
      <c r="F4757" s="132">
        <f t="shared" ca="1" si="225"/>
        <v>0</v>
      </c>
      <c r="G4757" s="133">
        <f>IF($K4757="Padrão",BDI!$B$17,IF($K4757="Diferenciado",BDI!$E$17,0))</f>
        <v>0.26419999999999999</v>
      </c>
      <c r="H4757" s="131">
        <f t="shared" ca="1" si="223"/>
        <v>34.78</v>
      </c>
      <c r="I4757" s="132">
        <f t="shared" ca="1" si="224"/>
        <v>0</v>
      </c>
      <c r="J4757" s="134"/>
      <c r="K4757" s="135" t="s">
        <v>2979</v>
      </c>
    </row>
    <row r="4758" spans="1:11" hidden="1" x14ac:dyDescent="0.25">
      <c r="A4758" s="128" t="s">
        <v>10429</v>
      </c>
      <c r="B4758" s="129" t="s">
        <v>10430</v>
      </c>
      <c r="C4758" s="130" t="s">
        <v>68</v>
      </c>
      <c r="D4758" s="130">
        <v>0</v>
      </c>
      <c r="E4758" s="131" t="s">
        <v>13</v>
      </c>
      <c r="F4758" s="132" t="str">
        <f t="shared" si="225"/>
        <v/>
      </c>
      <c r="G4758" s="133">
        <f>IF($K4758="Padrão",BDI!$B$17,IF($K4758="Diferenciado",BDI!$E$17,0))</f>
        <v>0.26419999999999999</v>
      </c>
      <c r="H4758" s="131" t="str">
        <f t="shared" si="223"/>
        <v/>
      </c>
      <c r="I4758" s="132" t="str">
        <f t="shared" si="224"/>
        <v/>
      </c>
      <c r="J4758" s="134"/>
      <c r="K4758" s="135" t="s">
        <v>2979</v>
      </c>
    </row>
    <row r="4759" spans="1:11" hidden="1" x14ac:dyDescent="0.25">
      <c r="A4759" s="128" t="s">
        <v>10431</v>
      </c>
      <c r="B4759" s="129" t="s">
        <v>10432</v>
      </c>
      <c r="C4759" s="130" t="s">
        <v>106</v>
      </c>
      <c r="D4759" s="130">
        <v>0</v>
      </c>
      <c r="E4759" s="131" t="s">
        <v>13</v>
      </c>
      <c r="F4759" s="132" t="str">
        <f t="shared" si="225"/>
        <v/>
      </c>
      <c r="G4759" s="133">
        <f>IF($K4759="Padrão",BDI!$B$17,IF($K4759="Diferenciado",BDI!$E$17,0))</f>
        <v>0.26419999999999999</v>
      </c>
      <c r="H4759" s="131" t="str">
        <f t="shared" si="223"/>
        <v/>
      </c>
      <c r="I4759" s="132" t="str">
        <f t="shared" si="224"/>
        <v/>
      </c>
      <c r="J4759" s="134"/>
      <c r="K4759" s="135" t="s">
        <v>2979</v>
      </c>
    </row>
    <row r="4760" spans="1:11" hidden="1" x14ac:dyDescent="0.25">
      <c r="A4760" s="177" t="s">
        <v>2824</v>
      </c>
      <c r="B4760" s="129" t="s">
        <v>10433</v>
      </c>
      <c r="C4760" s="130" t="s">
        <v>68</v>
      </c>
      <c r="D4760" s="130">
        <v>0</v>
      </c>
      <c r="E4760" s="131">
        <f ca="1">OFFSET(INDEX(Composições!A:H,MATCH(Orçamentária!A4760,Composições!A:A,0),8),2,0)</f>
        <v>2.9389010000000004</v>
      </c>
      <c r="F4760" s="132">
        <f t="shared" ca="1" si="225"/>
        <v>0</v>
      </c>
      <c r="G4760" s="133">
        <f>IF($K4760="Padrão",BDI!$B$17,IF($K4760="Diferenciado",BDI!$E$17,0))</f>
        <v>0.26419999999999999</v>
      </c>
      <c r="H4760" s="131">
        <f t="shared" ca="1" si="223"/>
        <v>3.72</v>
      </c>
      <c r="I4760" s="132">
        <f t="shared" ca="1" si="224"/>
        <v>0</v>
      </c>
      <c r="J4760" s="134"/>
      <c r="K4760" s="135" t="s">
        <v>2979</v>
      </c>
    </row>
    <row r="4761" spans="1:11" hidden="1" x14ac:dyDescent="0.25">
      <c r="A4761" s="177" t="s">
        <v>2825</v>
      </c>
      <c r="B4761" s="129" t="s">
        <v>10434</v>
      </c>
      <c r="C4761" s="130" t="s">
        <v>18</v>
      </c>
      <c r="D4761" s="130">
        <v>0</v>
      </c>
      <c r="E4761" s="131">
        <f ca="1">OFFSET(INDEX(Composições!A:H,MATCH(Orçamentária!A4761,Composições!A:A,0),8),2,0)</f>
        <v>33.705382500000006</v>
      </c>
      <c r="F4761" s="132">
        <f t="shared" ca="1" si="225"/>
        <v>0</v>
      </c>
      <c r="G4761" s="133">
        <f>IF($K4761="Padrão",BDI!$B$17,IF($K4761="Diferenciado",BDI!$E$17,0))</f>
        <v>0.26419999999999999</v>
      </c>
      <c r="H4761" s="131">
        <f t="shared" ca="1" si="223"/>
        <v>42.61</v>
      </c>
      <c r="I4761" s="132">
        <f t="shared" ca="1" si="224"/>
        <v>0</v>
      </c>
      <c r="J4761" s="134"/>
      <c r="K4761" s="135" t="s">
        <v>2979</v>
      </c>
    </row>
    <row r="4762" spans="1:11" hidden="1" x14ac:dyDescent="0.25">
      <c r="A4762" s="177" t="s">
        <v>2827</v>
      </c>
      <c r="B4762" s="129" t="s">
        <v>10435</v>
      </c>
      <c r="C4762" s="130" t="s">
        <v>18</v>
      </c>
      <c r="D4762" s="130">
        <v>0</v>
      </c>
      <c r="E4762" s="131">
        <f ca="1">OFFSET(INDEX(Composições!A:H,MATCH(Orçamentária!A4762,Composições!A:A,0),8),2,0)</f>
        <v>52.735877500000001</v>
      </c>
      <c r="F4762" s="132">
        <f t="shared" ca="1" si="225"/>
        <v>0</v>
      </c>
      <c r="G4762" s="133">
        <f>IF($K4762="Padrão",BDI!$B$17,IF($K4762="Diferenciado",BDI!$E$17,0))</f>
        <v>0.26419999999999999</v>
      </c>
      <c r="H4762" s="131">
        <f t="shared" ca="1" si="223"/>
        <v>66.67</v>
      </c>
      <c r="I4762" s="132">
        <f t="shared" ca="1" si="224"/>
        <v>0</v>
      </c>
      <c r="J4762" s="134"/>
      <c r="K4762" s="135" t="s">
        <v>2979</v>
      </c>
    </row>
    <row r="4763" spans="1:11" hidden="1" x14ac:dyDescent="0.25">
      <c r="A4763" s="177" t="s">
        <v>2829</v>
      </c>
      <c r="B4763" s="129" t="s">
        <v>10436</v>
      </c>
      <c r="C4763" s="130" t="s">
        <v>18</v>
      </c>
      <c r="D4763" s="130">
        <v>0</v>
      </c>
      <c r="E4763" s="131">
        <f ca="1">OFFSET(INDEX(Composições!A:H,MATCH(Orçamentária!A4763,Composições!A:A,0),8),2,0)</f>
        <v>7784.07</v>
      </c>
      <c r="F4763" s="132">
        <f t="shared" ca="1" si="225"/>
        <v>0</v>
      </c>
      <c r="G4763" s="133">
        <f>IF($K4763="Padrão",BDI!$B$17,IF($K4763="Diferenciado",BDI!$E$17,0))</f>
        <v>0.26419999999999999</v>
      </c>
      <c r="H4763" s="131">
        <f t="shared" ca="1" si="223"/>
        <v>9840.6200000000008</v>
      </c>
      <c r="I4763" s="132">
        <f t="shared" ca="1" si="224"/>
        <v>0</v>
      </c>
      <c r="J4763" s="134"/>
      <c r="K4763" s="135" t="s">
        <v>2979</v>
      </c>
    </row>
    <row r="4764" spans="1:11" hidden="1" x14ac:dyDescent="0.25">
      <c r="A4764" s="128" t="s">
        <v>10437</v>
      </c>
      <c r="B4764" s="129" t="s">
        <v>10438</v>
      </c>
      <c r="C4764" s="130" t="s">
        <v>18</v>
      </c>
      <c r="D4764" s="130">
        <v>0</v>
      </c>
      <c r="E4764" s="131" t="s">
        <v>13</v>
      </c>
      <c r="F4764" s="132" t="str">
        <f t="shared" si="225"/>
        <v/>
      </c>
      <c r="G4764" s="133">
        <f>IF($K4764="Padrão",BDI!$B$17,IF($K4764="Diferenciado",BDI!$E$17,0))</f>
        <v>0.26419999999999999</v>
      </c>
      <c r="H4764" s="131" t="str">
        <f t="shared" si="223"/>
        <v/>
      </c>
      <c r="I4764" s="132" t="str">
        <f t="shared" si="224"/>
        <v/>
      </c>
      <c r="J4764" s="134"/>
      <c r="K4764" s="135" t="s">
        <v>2979</v>
      </c>
    </row>
    <row r="4765" spans="1:11" hidden="1" x14ac:dyDescent="0.25">
      <c r="A4765" s="177" t="s">
        <v>2830</v>
      </c>
      <c r="B4765" s="129" t="s">
        <v>10439</v>
      </c>
      <c r="C4765" s="130" t="s">
        <v>68</v>
      </c>
      <c r="D4765" s="130">
        <v>0</v>
      </c>
      <c r="E4765" s="131">
        <f ca="1">OFFSET(INDEX(Composições!A:H,MATCH(Orçamentária!A4765,Composições!A:A,0),8),2,0)</f>
        <v>6.1318909000000001</v>
      </c>
      <c r="F4765" s="132">
        <f t="shared" ca="1" si="225"/>
        <v>0</v>
      </c>
      <c r="G4765" s="133">
        <f>IF($K4765="Padrão",BDI!$B$17,IF($K4765="Diferenciado",BDI!$E$17,0))</f>
        <v>0.26419999999999999</v>
      </c>
      <c r="H4765" s="131">
        <f t="shared" ca="1" si="223"/>
        <v>7.75</v>
      </c>
      <c r="I4765" s="132">
        <f t="shared" ca="1" si="224"/>
        <v>0</v>
      </c>
      <c r="J4765" s="134"/>
      <c r="K4765" s="135" t="s">
        <v>2979</v>
      </c>
    </row>
    <row r="4766" spans="1:11" hidden="1" x14ac:dyDescent="0.25">
      <c r="A4766" s="128" t="s">
        <v>10440</v>
      </c>
      <c r="B4766" s="129" t="s">
        <v>10441</v>
      </c>
      <c r="C4766" s="130" t="s">
        <v>18</v>
      </c>
      <c r="D4766" s="130">
        <v>0</v>
      </c>
      <c r="E4766" s="131" t="s">
        <v>13</v>
      </c>
      <c r="F4766" s="132" t="str">
        <f t="shared" si="225"/>
        <v/>
      </c>
      <c r="G4766" s="133">
        <f>IF($K4766="Padrão",BDI!$B$17,IF($K4766="Diferenciado",BDI!$E$17,0))</f>
        <v>0.26419999999999999</v>
      </c>
      <c r="H4766" s="131" t="str">
        <f t="shared" si="223"/>
        <v/>
      </c>
      <c r="I4766" s="132" t="str">
        <f t="shared" si="224"/>
        <v/>
      </c>
      <c r="J4766" s="134"/>
      <c r="K4766" s="135" t="s">
        <v>2979</v>
      </c>
    </row>
    <row r="4767" spans="1:11" hidden="1" x14ac:dyDescent="0.25">
      <c r="A4767" s="128" t="s">
        <v>10442</v>
      </c>
      <c r="B4767" s="129" t="s">
        <v>10443</v>
      </c>
      <c r="C4767" s="130" t="s">
        <v>68</v>
      </c>
      <c r="D4767" s="130">
        <v>0</v>
      </c>
      <c r="E4767" s="131" t="s">
        <v>13</v>
      </c>
      <c r="F4767" s="132" t="str">
        <f t="shared" si="225"/>
        <v/>
      </c>
      <c r="G4767" s="133">
        <f>IF($K4767="Padrão",BDI!$B$17,IF($K4767="Diferenciado",BDI!$E$17,0))</f>
        <v>0.26419999999999999</v>
      </c>
      <c r="H4767" s="131" t="str">
        <f t="shared" si="223"/>
        <v/>
      </c>
      <c r="I4767" s="132" t="str">
        <f t="shared" si="224"/>
        <v/>
      </c>
      <c r="J4767" s="134"/>
      <c r="K4767" s="135" t="s">
        <v>2979</v>
      </c>
    </row>
    <row r="4768" spans="1:11" hidden="1" x14ac:dyDescent="0.25">
      <c r="A4768" s="177" t="s">
        <v>2831</v>
      </c>
      <c r="B4768" s="129" t="s">
        <v>10444</v>
      </c>
      <c r="C4768" s="130" t="s">
        <v>68</v>
      </c>
      <c r="D4768" s="130">
        <v>0</v>
      </c>
      <c r="E4768" s="131">
        <f ca="1">OFFSET(INDEX(Composições!A:H,MATCH(Orçamentária!A4768,Composições!A:A,0),8),2,0)</f>
        <v>162.82049999999998</v>
      </c>
      <c r="F4768" s="132">
        <f t="shared" ca="1" si="225"/>
        <v>0</v>
      </c>
      <c r="G4768" s="133">
        <f>IF($K4768="Padrão",BDI!$B$17,IF($K4768="Diferenciado",BDI!$E$17,0))</f>
        <v>0.26419999999999999</v>
      </c>
      <c r="H4768" s="131">
        <f t="shared" ca="1" si="223"/>
        <v>205.84</v>
      </c>
      <c r="I4768" s="132">
        <f t="shared" ca="1" si="224"/>
        <v>0</v>
      </c>
      <c r="J4768" s="134"/>
      <c r="K4768" s="135" t="s">
        <v>2979</v>
      </c>
    </row>
    <row r="4769" spans="1:11" hidden="1" x14ac:dyDescent="0.25">
      <c r="A4769" s="128" t="s">
        <v>10445</v>
      </c>
      <c r="B4769" s="129" t="s">
        <v>10446</v>
      </c>
      <c r="C4769" s="130" t="s">
        <v>18</v>
      </c>
      <c r="D4769" s="130">
        <v>0</v>
      </c>
      <c r="E4769" s="131" t="s">
        <v>13</v>
      </c>
      <c r="F4769" s="132" t="str">
        <f t="shared" si="225"/>
        <v/>
      </c>
      <c r="G4769" s="133">
        <f>IF($K4769="Padrão",BDI!$B$17,IF($K4769="Diferenciado",BDI!$E$17,0))</f>
        <v>0.26419999999999999</v>
      </c>
      <c r="H4769" s="131" t="str">
        <f t="shared" si="223"/>
        <v/>
      </c>
      <c r="I4769" s="132" t="str">
        <f t="shared" si="224"/>
        <v/>
      </c>
      <c r="J4769" s="134"/>
      <c r="K4769" s="135" t="s">
        <v>2979</v>
      </c>
    </row>
    <row r="4770" spans="1:11" hidden="1" x14ac:dyDescent="0.25">
      <c r="A4770" s="177" t="s">
        <v>2836</v>
      </c>
      <c r="B4770" s="129" t="s">
        <v>10447</v>
      </c>
      <c r="C4770" s="130" t="s">
        <v>18</v>
      </c>
      <c r="D4770" s="130">
        <v>0</v>
      </c>
      <c r="E4770" s="131">
        <f ca="1">OFFSET(INDEX(Composições!A:H,MATCH(Orçamentária!A4770,Composições!A:A,0),8),2,0)</f>
        <v>79.664781750000003</v>
      </c>
      <c r="F4770" s="132">
        <f t="shared" ca="1" si="225"/>
        <v>0</v>
      </c>
      <c r="G4770" s="133">
        <f>IF($K4770="Padrão",BDI!$B$17,IF($K4770="Diferenciado",BDI!$E$17,0))</f>
        <v>0.26419999999999999</v>
      </c>
      <c r="H4770" s="131">
        <f t="shared" ca="1" si="223"/>
        <v>100.71</v>
      </c>
      <c r="I4770" s="132">
        <f t="shared" ca="1" si="224"/>
        <v>0</v>
      </c>
      <c r="J4770" s="134"/>
      <c r="K4770" s="135" t="s">
        <v>2979</v>
      </c>
    </row>
    <row r="4771" spans="1:11" hidden="1" x14ac:dyDescent="0.25">
      <c r="A4771" s="177" t="s">
        <v>2838</v>
      </c>
      <c r="B4771" s="129" t="s">
        <v>10448</v>
      </c>
      <c r="C4771" s="130" t="s">
        <v>18</v>
      </c>
      <c r="D4771" s="130">
        <v>0</v>
      </c>
      <c r="E4771" s="131">
        <f ca="1">OFFSET(INDEX(Composições!A:H,MATCH(Orçamentária!A4771,Composições!A:A,0),8),2,0)</f>
        <v>79.664781750000003</v>
      </c>
      <c r="F4771" s="132">
        <f t="shared" ca="1" si="225"/>
        <v>0</v>
      </c>
      <c r="G4771" s="133">
        <f>IF($K4771="Padrão",BDI!$B$17,IF($K4771="Diferenciado",BDI!$E$17,0))</f>
        <v>0.26419999999999999</v>
      </c>
      <c r="H4771" s="131">
        <f t="shared" ca="1" si="223"/>
        <v>100.71</v>
      </c>
      <c r="I4771" s="132">
        <f t="shared" ca="1" si="224"/>
        <v>0</v>
      </c>
      <c r="J4771" s="134"/>
      <c r="K4771" s="135" t="s">
        <v>2979</v>
      </c>
    </row>
    <row r="4772" spans="1:11" ht="25.5" hidden="1" x14ac:dyDescent="0.25">
      <c r="A4772" s="177" t="s">
        <v>2840</v>
      </c>
      <c r="B4772" s="129" t="s">
        <v>10449</v>
      </c>
      <c r="C4772" s="130" t="s">
        <v>18</v>
      </c>
      <c r="D4772" s="130">
        <v>0</v>
      </c>
      <c r="E4772" s="131">
        <f ca="1">OFFSET(INDEX(Composições!A:H,MATCH(Orçamentária!A4772,Composições!A:A,0),8),2,0)</f>
        <v>5008.3999999999996</v>
      </c>
      <c r="F4772" s="132">
        <f t="shared" ca="1" si="225"/>
        <v>0</v>
      </c>
      <c r="G4772" s="133">
        <f>IF($K4772="Padrão",BDI!$B$17,IF($K4772="Diferenciado",BDI!$E$17,0))</f>
        <v>0.26419999999999999</v>
      </c>
      <c r="H4772" s="131">
        <f t="shared" ca="1" si="223"/>
        <v>6331.62</v>
      </c>
      <c r="I4772" s="132">
        <f t="shared" ca="1" si="224"/>
        <v>0</v>
      </c>
      <c r="J4772" s="134"/>
      <c r="K4772" s="135" t="s">
        <v>2979</v>
      </c>
    </row>
    <row r="4773" spans="1:11" hidden="1" x14ac:dyDescent="0.25">
      <c r="A4773" s="177" t="s">
        <v>2841</v>
      </c>
      <c r="B4773" s="129" t="s">
        <v>10450</v>
      </c>
      <c r="C4773" s="130" t="s">
        <v>3038</v>
      </c>
      <c r="D4773" s="130">
        <v>0</v>
      </c>
      <c r="E4773" s="131">
        <f ca="1">OFFSET(INDEX(Composições!A:H,MATCH(Orçamentária!A4773,Composições!A:A,0),8),2,0)</f>
        <v>0</v>
      </c>
      <c r="F4773" s="132">
        <f t="shared" ca="1" si="225"/>
        <v>0</v>
      </c>
      <c r="G4773" s="133">
        <f>IF($K4773="Padrão",BDI!$B$17,IF($K4773="Diferenciado",BDI!$E$17,0))</f>
        <v>0.26419999999999999</v>
      </c>
      <c r="H4773" s="131">
        <f t="shared" ca="1" si="223"/>
        <v>0</v>
      </c>
      <c r="I4773" s="132">
        <f t="shared" ca="1" si="224"/>
        <v>0</v>
      </c>
      <c r="J4773" s="134"/>
      <c r="K4773" s="135" t="s">
        <v>2979</v>
      </c>
    </row>
    <row r="4774" spans="1:11" x14ac:dyDescent="0.25">
      <c r="A4774" s="177" t="s">
        <v>2843</v>
      </c>
      <c r="B4774" s="129" t="s">
        <v>10451</v>
      </c>
      <c r="C4774" s="130" t="s">
        <v>18</v>
      </c>
      <c r="D4774" s="130">
        <v>2000</v>
      </c>
      <c r="E4774" s="131">
        <f ca="1">OFFSET(INDEX(Composições!A:H,MATCH(Orçamentária!A4774,Composições!A:A,0),8),2,0)</f>
        <v>5.2819999999999991</v>
      </c>
      <c r="F4774" s="132">
        <f t="shared" ca="1" si="225"/>
        <v>10563.999999999998</v>
      </c>
      <c r="G4774" s="133">
        <f>IF($K4774="Padrão",BDI!$B$17,IF($K4774="Diferenciado",BDI!$E$17,0))</f>
        <v>0.18609999999999999</v>
      </c>
      <c r="H4774" s="131">
        <f t="shared" ca="1" si="223"/>
        <v>6.26</v>
      </c>
      <c r="I4774" s="132">
        <f t="shared" ca="1" si="224"/>
        <v>12520</v>
      </c>
      <c r="J4774" s="134"/>
      <c r="K4774" s="135" t="s">
        <v>2977</v>
      </c>
    </row>
    <row r="4775" spans="1:11" x14ac:dyDescent="0.25">
      <c r="A4775" s="177" t="s">
        <v>2844</v>
      </c>
      <c r="B4775" s="129" t="s">
        <v>10452</v>
      </c>
      <c r="C4775" s="130" t="s">
        <v>18</v>
      </c>
      <c r="D4775" s="130">
        <v>600</v>
      </c>
      <c r="E4775" s="131">
        <f ca="1">OFFSET(INDEX(Composições!A:H,MATCH(Orçamentária!A4775,Composições!A:A,0),8),2,0)</f>
        <v>61.766241299868845</v>
      </c>
      <c r="F4775" s="132">
        <f t="shared" ca="1" si="225"/>
        <v>37059.744779921304</v>
      </c>
      <c r="G4775" s="133">
        <f>IF($K4775="Padrão",BDI!$B$17,IF($K4775="Diferenciado",BDI!$E$17,0))</f>
        <v>0.18609999999999999</v>
      </c>
      <c r="H4775" s="131">
        <f t="shared" ca="1" si="223"/>
        <v>73.260000000000005</v>
      </c>
      <c r="I4775" s="132">
        <f t="shared" ca="1" si="224"/>
        <v>43956</v>
      </c>
      <c r="J4775" s="134"/>
      <c r="K4775" s="135" t="s">
        <v>2977</v>
      </c>
    </row>
    <row r="4776" spans="1:11" x14ac:dyDescent="0.25">
      <c r="A4776" s="177" t="s">
        <v>2846</v>
      </c>
      <c r="B4776" s="129" t="s">
        <v>10453</v>
      </c>
      <c r="C4776" s="130" t="s">
        <v>18</v>
      </c>
      <c r="D4776" s="130">
        <v>600</v>
      </c>
      <c r="E4776" s="131">
        <f ca="1">OFFSET(INDEX(Composições!A:H,MATCH(Orçamentária!A4776,Composições!A:A,0),8),2,0)</f>
        <v>59.659421874777188</v>
      </c>
      <c r="F4776" s="132">
        <f t="shared" ca="1" si="225"/>
        <v>35795.653124866316</v>
      </c>
      <c r="G4776" s="133">
        <f>IF($K4776="Padrão",BDI!$B$17,IF($K4776="Diferenciado",BDI!$E$17,0))</f>
        <v>0.18609999999999999</v>
      </c>
      <c r="H4776" s="131">
        <f t="shared" ca="1" si="223"/>
        <v>70.760000000000005</v>
      </c>
      <c r="I4776" s="132">
        <f t="shared" ca="1" si="224"/>
        <v>42456</v>
      </c>
      <c r="J4776" s="134"/>
      <c r="K4776" s="135" t="s">
        <v>2977</v>
      </c>
    </row>
    <row r="4777" spans="1:11" x14ac:dyDescent="0.25">
      <c r="A4777" s="177" t="s">
        <v>2848</v>
      </c>
      <c r="B4777" s="129" t="s">
        <v>10454</v>
      </c>
      <c r="C4777" s="130" t="s">
        <v>18</v>
      </c>
      <c r="D4777" s="130">
        <v>200</v>
      </c>
      <c r="E4777" s="131">
        <f ca="1">OFFSET(INDEX(Composições!A:H,MATCH(Orçamentária!A4777,Composições!A:A,0),8),2,0)</f>
        <v>40.027569925870552</v>
      </c>
      <c r="F4777" s="132">
        <f t="shared" ca="1" si="225"/>
        <v>8005.5139851741105</v>
      </c>
      <c r="G4777" s="133">
        <f>IF($K4777="Padrão",BDI!$B$17,IF($K4777="Diferenciado",BDI!$E$17,0))</f>
        <v>0.18609999999999999</v>
      </c>
      <c r="H4777" s="131">
        <f t="shared" ca="1" si="223"/>
        <v>47.48</v>
      </c>
      <c r="I4777" s="132">
        <f t="shared" ca="1" si="224"/>
        <v>9496</v>
      </c>
      <c r="J4777" s="134"/>
      <c r="K4777" s="135" t="s">
        <v>2977</v>
      </c>
    </row>
    <row r="4778" spans="1:11" x14ac:dyDescent="0.25">
      <c r="A4778" s="177" t="s">
        <v>2850</v>
      </c>
      <c r="B4778" s="129" t="s">
        <v>10455</v>
      </c>
      <c r="C4778" s="130" t="s">
        <v>18</v>
      </c>
      <c r="D4778" s="130">
        <v>200</v>
      </c>
      <c r="E4778" s="131">
        <f ca="1">OFFSET(INDEX(Composições!A:H,MATCH(Orçamentária!A4778,Composições!A:A,0),8),2,0)</f>
        <v>37.897903062252745</v>
      </c>
      <c r="F4778" s="132">
        <f t="shared" ca="1" si="225"/>
        <v>7579.5806124505489</v>
      </c>
      <c r="G4778" s="133">
        <f>IF($K4778="Padrão",BDI!$B$17,IF($K4778="Diferenciado",BDI!$E$17,0))</f>
        <v>0.18609999999999999</v>
      </c>
      <c r="H4778" s="131">
        <f t="shared" ca="1" si="223"/>
        <v>44.95</v>
      </c>
      <c r="I4778" s="132">
        <f t="shared" ca="1" si="224"/>
        <v>8990</v>
      </c>
      <c r="J4778" s="134"/>
      <c r="K4778" s="135" t="s">
        <v>2977</v>
      </c>
    </row>
    <row r="4779" spans="1:11" hidden="1" x14ac:dyDescent="0.25">
      <c r="A4779" s="177" t="s">
        <v>2852</v>
      </c>
      <c r="B4779" s="129" t="s">
        <v>10456</v>
      </c>
      <c r="C4779" s="130" t="s">
        <v>68</v>
      </c>
      <c r="D4779" s="130">
        <v>0</v>
      </c>
      <c r="E4779" s="131">
        <f ca="1">OFFSET(INDEX(Composições!A:H,MATCH(Orçamentária!A4779,Composições!A:A,0),8),2,0)</f>
        <v>12.153350000000001</v>
      </c>
      <c r="F4779" s="132">
        <f t="shared" ca="1" si="225"/>
        <v>0</v>
      </c>
      <c r="G4779" s="133">
        <f>IF($K4779="Padrão",BDI!$B$17,IF($K4779="Diferenciado",BDI!$E$17,0))</f>
        <v>0.26419999999999999</v>
      </c>
      <c r="H4779" s="131">
        <f t="shared" ca="1" si="223"/>
        <v>15.36</v>
      </c>
      <c r="I4779" s="132">
        <f t="shared" ca="1" si="224"/>
        <v>0</v>
      </c>
      <c r="J4779" s="134"/>
      <c r="K4779" s="135" t="s">
        <v>2979</v>
      </c>
    </row>
    <row r="4780" spans="1:11" hidden="1" x14ac:dyDescent="0.25">
      <c r="A4780" s="177" t="s">
        <v>2853</v>
      </c>
      <c r="B4780" s="129" t="s">
        <v>10457</v>
      </c>
      <c r="C4780" s="130" t="s">
        <v>68</v>
      </c>
      <c r="D4780" s="130">
        <v>0</v>
      </c>
      <c r="E4780" s="131">
        <f ca="1">OFFSET(INDEX(Composições!A:H,MATCH(Orçamentária!A4780,Composições!A:A,0),8),2,0)</f>
        <v>16.207950000000004</v>
      </c>
      <c r="F4780" s="132">
        <f t="shared" ca="1" si="225"/>
        <v>0</v>
      </c>
      <c r="G4780" s="133">
        <f>IF($K4780="Padrão",BDI!$B$17,IF($K4780="Diferenciado",BDI!$E$17,0))</f>
        <v>0.26419999999999999</v>
      </c>
      <c r="H4780" s="131">
        <f t="shared" ca="1" si="223"/>
        <v>20.49</v>
      </c>
      <c r="I4780" s="132">
        <f t="shared" ca="1" si="224"/>
        <v>0</v>
      </c>
      <c r="J4780" s="134"/>
      <c r="K4780" s="135" t="s">
        <v>2979</v>
      </c>
    </row>
    <row r="4781" spans="1:11" hidden="1" x14ac:dyDescent="0.25">
      <c r="A4781" s="177" t="s">
        <v>2855</v>
      </c>
      <c r="B4781" s="129" t="s">
        <v>10458</v>
      </c>
      <c r="C4781" s="130" t="s">
        <v>68</v>
      </c>
      <c r="D4781" s="130">
        <v>0</v>
      </c>
      <c r="E4781" s="131">
        <f ca="1">OFFSET(INDEX(Composições!A:H,MATCH(Orçamentária!A4781,Composições!A:A,0),8),2,0)</f>
        <v>9.8429642500000014</v>
      </c>
      <c r="F4781" s="132">
        <f t="shared" ca="1" si="225"/>
        <v>0</v>
      </c>
      <c r="G4781" s="133">
        <f>IF($K4781="Padrão",BDI!$B$17,IF($K4781="Diferenciado",BDI!$E$17,0))</f>
        <v>0.26419999999999999</v>
      </c>
      <c r="H4781" s="131">
        <f t="shared" ca="1" si="223"/>
        <v>12.44</v>
      </c>
      <c r="I4781" s="132">
        <f t="shared" ca="1" si="224"/>
        <v>0</v>
      </c>
      <c r="J4781" s="134"/>
      <c r="K4781" s="135" t="s">
        <v>2979</v>
      </c>
    </row>
    <row r="4782" spans="1:11" hidden="1" x14ac:dyDescent="0.25">
      <c r="A4782" s="128" t="s">
        <v>10459</v>
      </c>
      <c r="B4782" s="129" t="s">
        <v>10460</v>
      </c>
      <c r="C4782" s="130" t="s">
        <v>18</v>
      </c>
      <c r="D4782" s="130">
        <v>0</v>
      </c>
      <c r="E4782" s="131" t="s">
        <v>13</v>
      </c>
      <c r="F4782" s="132" t="str">
        <f t="shared" si="225"/>
        <v/>
      </c>
      <c r="G4782" s="133">
        <f>IF($K4782="Padrão",BDI!$B$17,IF($K4782="Diferenciado",BDI!$E$17,0))</f>
        <v>0.26419999999999999</v>
      </c>
      <c r="H4782" s="131" t="str">
        <f t="shared" si="223"/>
        <v/>
      </c>
      <c r="I4782" s="132" t="str">
        <f t="shared" si="224"/>
        <v/>
      </c>
      <c r="J4782" s="134"/>
      <c r="K4782" s="135" t="s">
        <v>2979</v>
      </c>
    </row>
    <row r="4783" spans="1:11" hidden="1" x14ac:dyDescent="0.25">
      <c r="A4783" s="128" t="s">
        <v>10461</v>
      </c>
      <c r="B4783" s="129" t="s">
        <v>10462</v>
      </c>
      <c r="C4783" s="130" t="s">
        <v>18</v>
      </c>
      <c r="D4783" s="130">
        <v>0</v>
      </c>
      <c r="E4783" s="131" t="s">
        <v>13</v>
      </c>
      <c r="F4783" s="132" t="str">
        <f t="shared" si="225"/>
        <v/>
      </c>
      <c r="G4783" s="133">
        <f>IF($K4783="Padrão",BDI!$B$17,IF($K4783="Diferenciado",BDI!$E$17,0))</f>
        <v>0.26419999999999999</v>
      </c>
      <c r="H4783" s="131" t="str">
        <f t="shared" si="223"/>
        <v/>
      </c>
      <c r="I4783" s="132" t="str">
        <f t="shared" si="224"/>
        <v/>
      </c>
      <c r="J4783" s="134"/>
      <c r="K4783" s="135" t="s">
        <v>2979</v>
      </c>
    </row>
    <row r="4784" spans="1:11" hidden="1" x14ac:dyDescent="0.25">
      <c r="A4784" s="128" t="s">
        <v>10463</v>
      </c>
      <c r="B4784" s="129" t="s">
        <v>10464</v>
      </c>
      <c r="C4784" s="130" t="s">
        <v>18</v>
      </c>
      <c r="D4784" s="130">
        <v>0</v>
      </c>
      <c r="E4784" s="131" t="s">
        <v>13</v>
      </c>
      <c r="F4784" s="132" t="str">
        <f t="shared" si="225"/>
        <v/>
      </c>
      <c r="G4784" s="133">
        <f>IF($K4784="Padrão",BDI!$B$17,IF($K4784="Diferenciado",BDI!$E$17,0))</f>
        <v>0.26419999999999999</v>
      </c>
      <c r="H4784" s="131" t="str">
        <f t="shared" si="223"/>
        <v/>
      </c>
      <c r="I4784" s="132" t="str">
        <f t="shared" si="224"/>
        <v/>
      </c>
      <c r="J4784" s="134"/>
      <c r="K4784" s="135" t="s">
        <v>2979</v>
      </c>
    </row>
    <row r="4785" spans="1:11" hidden="1" x14ac:dyDescent="0.25">
      <c r="A4785" s="177" t="s">
        <v>2856</v>
      </c>
      <c r="B4785" s="129" t="s">
        <v>10465</v>
      </c>
      <c r="C4785" s="130" t="s">
        <v>18</v>
      </c>
      <c r="D4785" s="130">
        <v>0</v>
      </c>
      <c r="E4785" s="131">
        <f ca="1">OFFSET(INDEX(Composições!A:H,MATCH(Orçamentária!A4785,Composições!A:A,0),8),2,0)</f>
        <v>22.470255000000002</v>
      </c>
      <c r="F4785" s="132">
        <f t="shared" ca="1" si="225"/>
        <v>0</v>
      </c>
      <c r="G4785" s="133">
        <f>IF($K4785="Padrão",BDI!$B$17,IF($K4785="Diferenciado",BDI!$E$17,0))</f>
        <v>0.26419999999999999</v>
      </c>
      <c r="H4785" s="131">
        <f t="shared" ca="1" si="223"/>
        <v>28.41</v>
      </c>
      <c r="I4785" s="132">
        <f t="shared" ca="1" si="224"/>
        <v>0</v>
      </c>
      <c r="J4785" s="134"/>
      <c r="K4785" s="135" t="s">
        <v>2979</v>
      </c>
    </row>
    <row r="4786" spans="1:11" hidden="1" x14ac:dyDescent="0.25">
      <c r="A4786" s="128" t="s">
        <v>10466</v>
      </c>
      <c r="B4786" s="129" t="s">
        <v>10467</v>
      </c>
      <c r="C4786" s="130" t="s">
        <v>68</v>
      </c>
      <c r="D4786" s="130">
        <v>0</v>
      </c>
      <c r="E4786" s="131" t="s">
        <v>13</v>
      </c>
      <c r="F4786" s="132" t="str">
        <f t="shared" si="225"/>
        <v/>
      </c>
      <c r="G4786" s="133">
        <f>IF($K4786="Padrão",BDI!$B$17,IF($K4786="Diferenciado",BDI!$E$17,0))</f>
        <v>0.26419999999999999</v>
      </c>
      <c r="H4786" s="131" t="str">
        <f t="shared" si="223"/>
        <v/>
      </c>
      <c r="I4786" s="132" t="str">
        <f t="shared" si="224"/>
        <v/>
      </c>
      <c r="J4786" s="134"/>
      <c r="K4786" s="135" t="s">
        <v>2979</v>
      </c>
    </row>
    <row r="4787" spans="1:11" hidden="1" x14ac:dyDescent="0.25">
      <c r="A4787" s="177" t="s">
        <v>2857</v>
      </c>
      <c r="B4787" s="129" t="s">
        <v>10468</v>
      </c>
      <c r="C4787" s="130" t="s">
        <v>72</v>
      </c>
      <c r="D4787" s="130">
        <v>0</v>
      </c>
      <c r="E4787" s="131">
        <f ca="1">OFFSET(INDEX(Composições!A:H,MATCH(Orçamentária!A4787,Composições!A:A,0),8),2,0)</f>
        <v>23.88045895630901</v>
      </c>
      <c r="F4787" s="132">
        <f t="shared" ca="1" si="225"/>
        <v>0</v>
      </c>
      <c r="G4787" s="133">
        <f>IF($K4787="Padrão",BDI!$B$17,IF($K4787="Diferenciado",BDI!$E$17,0))</f>
        <v>0.26419999999999999</v>
      </c>
      <c r="H4787" s="131">
        <f t="shared" ca="1" si="223"/>
        <v>30.19</v>
      </c>
      <c r="I4787" s="132">
        <f t="shared" ca="1" si="224"/>
        <v>0</v>
      </c>
      <c r="J4787" s="134"/>
      <c r="K4787" s="135" t="s">
        <v>2979</v>
      </c>
    </row>
    <row r="4788" spans="1:11" hidden="1" x14ac:dyDescent="0.25">
      <c r="A4788" s="177" t="s">
        <v>2858</v>
      </c>
      <c r="B4788" s="129" t="s">
        <v>10469</v>
      </c>
      <c r="C4788" s="130" t="s">
        <v>68</v>
      </c>
      <c r="D4788" s="130">
        <v>0</v>
      </c>
      <c r="E4788" s="131">
        <f ca="1">OFFSET(INDEX(Composições!A:H,MATCH(Orçamentária!A4788,Composições!A:A,0),8),2,0)</f>
        <v>96.706406149999992</v>
      </c>
      <c r="F4788" s="132">
        <f t="shared" ca="1" si="225"/>
        <v>0</v>
      </c>
      <c r="G4788" s="133">
        <f>IF($K4788="Padrão",BDI!$B$17,IF($K4788="Diferenciado",BDI!$E$17,0))</f>
        <v>0.26419999999999999</v>
      </c>
      <c r="H4788" s="131">
        <f t="shared" ca="1" si="223"/>
        <v>122.26</v>
      </c>
      <c r="I4788" s="132">
        <f t="shared" ca="1" si="224"/>
        <v>0</v>
      </c>
      <c r="J4788" s="134"/>
      <c r="K4788" s="135" t="s">
        <v>2979</v>
      </c>
    </row>
    <row r="4789" spans="1:11" hidden="1" x14ac:dyDescent="0.25">
      <c r="A4789" s="177" t="s">
        <v>2859</v>
      </c>
      <c r="B4789" s="129" t="s">
        <v>7687</v>
      </c>
      <c r="C4789" s="130" t="s">
        <v>106</v>
      </c>
      <c r="D4789" s="130">
        <v>0</v>
      </c>
      <c r="E4789" s="131">
        <f ca="1">OFFSET(INDEX(Composições!A:H,MATCH(Orçamentária!A4789,Composições!A:A,0),8),2,0)</f>
        <v>11.259479799999998</v>
      </c>
      <c r="F4789" s="132">
        <f t="shared" ca="1" si="225"/>
        <v>0</v>
      </c>
      <c r="G4789" s="133">
        <f>IF($K4789="Padrão",BDI!$B$17,IF($K4789="Diferenciado",BDI!$E$17,0))</f>
        <v>0.26419999999999999</v>
      </c>
      <c r="H4789" s="131">
        <f t="shared" ca="1" si="223"/>
        <v>14.23</v>
      </c>
      <c r="I4789" s="132">
        <f t="shared" ca="1" si="224"/>
        <v>0</v>
      </c>
      <c r="J4789" s="134"/>
      <c r="K4789" s="135" t="s">
        <v>2979</v>
      </c>
    </row>
    <row r="4790" spans="1:11" hidden="1" x14ac:dyDescent="0.25">
      <c r="A4790" s="128" t="s">
        <v>10470</v>
      </c>
      <c r="B4790" s="129" t="s">
        <v>10471</v>
      </c>
      <c r="C4790" s="130" t="s">
        <v>461</v>
      </c>
      <c r="D4790" s="130">
        <v>0</v>
      </c>
      <c r="E4790" s="131" t="s">
        <v>13</v>
      </c>
      <c r="F4790" s="132" t="str">
        <f t="shared" si="225"/>
        <v/>
      </c>
      <c r="G4790" s="133">
        <f>IF($K4790="Padrão",BDI!$B$17,IF($K4790="Diferenciado",BDI!$E$17,0))</f>
        <v>0.26419999999999999</v>
      </c>
      <c r="H4790" s="131" t="str">
        <f t="shared" si="223"/>
        <v/>
      </c>
      <c r="I4790" s="132" t="str">
        <f t="shared" si="224"/>
        <v/>
      </c>
      <c r="J4790" s="134"/>
      <c r="K4790" s="135" t="s">
        <v>2979</v>
      </c>
    </row>
    <row r="4791" spans="1:11" hidden="1" x14ac:dyDescent="0.25">
      <c r="A4791" s="128" t="s">
        <v>10472</v>
      </c>
      <c r="B4791" s="129" t="s">
        <v>10473</v>
      </c>
      <c r="C4791" s="130" t="s">
        <v>461</v>
      </c>
      <c r="D4791" s="130">
        <v>0</v>
      </c>
      <c r="E4791" s="131" t="s">
        <v>13</v>
      </c>
      <c r="F4791" s="132" t="str">
        <f t="shared" si="225"/>
        <v/>
      </c>
      <c r="G4791" s="133">
        <f>IF($K4791="Padrão",BDI!$B$17,IF($K4791="Diferenciado",BDI!$E$17,0))</f>
        <v>0.26419999999999999</v>
      </c>
      <c r="H4791" s="131" t="str">
        <f t="shared" si="223"/>
        <v/>
      </c>
      <c r="I4791" s="132" t="str">
        <f t="shared" si="224"/>
        <v/>
      </c>
      <c r="J4791" s="134"/>
      <c r="K4791" s="135" t="s">
        <v>2979</v>
      </c>
    </row>
    <row r="4792" spans="1:11" hidden="1" x14ac:dyDescent="0.25">
      <c r="A4792" s="128" t="s">
        <v>10474</v>
      </c>
      <c r="B4792" s="129" t="s">
        <v>10475</v>
      </c>
      <c r="C4792" s="130" t="s">
        <v>18</v>
      </c>
      <c r="D4792" s="130">
        <v>0</v>
      </c>
      <c r="E4792" s="131" t="s">
        <v>13</v>
      </c>
      <c r="F4792" s="132" t="str">
        <f t="shared" si="225"/>
        <v/>
      </c>
      <c r="G4792" s="133">
        <f>IF($K4792="Padrão",BDI!$B$17,IF($K4792="Diferenciado",BDI!$E$17,0))</f>
        <v>0.26419999999999999</v>
      </c>
      <c r="H4792" s="131" t="str">
        <f t="shared" si="223"/>
        <v/>
      </c>
      <c r="I4792" s="132" t="str">
        <f t="shared" si="224"/>
        <v/>
      </c>
      <c r="J4792" s="134"/>
      <c r="K4792" s="135" t="s">
        <v>2979</v>
      </c>
    </row>
    <row r="4793" spans="1:11" hidden="1" x14ac:dyDescent="0.25">
      <c r="A4793" s="128" t="s">
        <v>10476</v>
      </c>
      <c r="B4793" s="129" t="s">
        <v>10477</v>
      </c>
      <c r="C4793" s="130" t="s">
        <v>68</v>
      </c>
      <c r="D4793" s="130">
        <v>0</v>
      </c>
      <c r="E4793" s="131" t="s">
        <v>13</v>
      </c>
      <c r="F4793" s="132" t="str">
        <f t="shared" si="225"/>
        <v/>
      </c>
      <c r="G4793" s="133">
        <f>IF($K4793="Padrão",BDI!$B$17,IF($K4793="Diferenciado",BDI!$E$17,0))</f>
        <v>0.26419999999999999</v>
      </c>
      <c r="H4793" s="131" t="str">
        <f t="shared" si="223"/>
        <v/>
      </c>
      <c r="I4793" s="132" t="str">
        <f t="shared" si="224"/>
        <v/>
      </c>
      <c r="J4793" s="134"/>
      <c r="K4793" s="135" t="s">
        <v>2979</v>
      </c>
    </row>
    <row r="4794" spans="1:11" hidden="1" x14ac:dyDescent="0.25">
      <c r="A4794" s="128" t="s">
        <v>10478</v>
      </c>
      <c r="B4794" s="129" t="s">
        <v>10479</v>
      </c>
      <c r="C4794" s="130" t="s">
        <v>68</v>
      </c>
      <c r="D4794" s="130">
        <v>0</v>
      </c>
      <c r="E4794" s="131" t="s">
        <v>13</v>
      </c>
      <c r="F4794" s="132" t="str">
        <f t="shared" si="225"/>
        <v/>
      </c>
      <c r="G4794" s="133">
        <f>IF($K4794="Padrão",BDI!$B$17,IF($K4794="Diferenciado",BDI!$E$17,0))</f>
        <v>0.26419999999999999</v>
      </c>
      <c r="H4794" s="131" t="str">
        <f t="shared" si="223"/>
        <v/>
      </c>
      <c r="I4794" s="132" t="str">
        <f t="shared" si="224"/>
        <v/>
      </c>
      <c r="J4794" s="134"/>
      <c r="K4794" s="135" t="s">
        <v>2979</v>
      </c>
    </row>
    <row r="4795" spans="1:11" hidden="1" x14ac:dyDescent="0.25">
      <c r="A4795" s="128" t="s">
        <v>10480</v>
      </c>
      <c r="B4795" s="129" t="s">
        <v>10481</v>
      </c>
      <c r="C4795" s="130" t="s">
        <v>68</v>
      </c>
      <c r="D4795" s="130">
        <v>0</v>
      </c>
      <c r="E4795" s="131" t="s">
        <v>13</v>
      </c>
      <c r="F4795" s="132" t="str">
        <f t="shared" si="225"/>
        <v/>
      </c>
      <c r="G4795" s="133">
        <f>IF($K4795="Padrão",BDI!$B$17,IF($K4795="Diferenciado",BDI!$E$17,0))</f>
        <v>0.26419999999999999</v>
      </c>
      <c r="H4795" s="131" t="str">
        <f t="shared" si="223"/>
        <v/>
      </c>
      <c r="I4795" s="132" t="str">
        <f t="shared" si="224"/>
        <v/>
      </c>
      <c r="J4795" s="134"/>
      <c r="K4795" s="135" t="s">
        <v>2979</v>
      </c>
    </row>
    <row r="4796" spans="1:11" hidden="1" x14ac:dyDescent="0.25">
      <c r="A4796" s="128" t="s">
        <v>10482</v>
      </c>
      <c r="B4796" s="129" t="s">
        <v>10483</v>
      </c>
      <c r="C4796" s="130" t="s">
        <v>18</v>
      </c>
      <c r="D4796" s="130">
        <v>0</v>
      </c>
      <c r="E4796" s="131" t="s">
        <v>13</v>
      </c>
      <c r="F4796" s="132" t="str">
        <f t="shared" si="225"/>
        <v/>
      </c>
      <c r="G4796" s="133">
        <f>IF($K4796="Padrão",BDI!$B$17,IF($K4796="Diferenciado",BDI!$E$17,0))</f>
        <v>0.26419999999999999</v>
      </c>
      <c r="H4796" s="131" t="str">
        <f t="shared" si="223"/>
        <v/>
      </c>
      <c r="I4796" s="132" t="str">
        <f t="shared" si="224"/>
        <v/>
      </c>
      <c r="J4796" s="134"/>
      <c r="K4796" s="135" t="s">
        <v>2979</v>
      </c>
    </row>
    <row r="4797" spans="1:11" hidden="1" x14ac:dyDescent="0.25">
      <c r="A4797" s="128" t="s">
        <v>10484</v>
      </c>
      <c r="B4797" s="129" t="s">
        <v>10485</v>
      </c>
      <c r="C4797" s="130" t="s">
        <v>18</v>
      </c>
      <c r="D4797" s="130">
        <v>0</v>
      </c>
      <c r="E4797" s="131" t="s">
        <v>13</v>
      </c>
      <c r="F4797" s="132" t="str">
        <f t="shared" si="225"/>
        <v/>
      </c>
      <c r="G4797" s="133">
        <f>IF($K4797="Padrão",BDI!$B$17,IF($K4797="Diferenciado",BDI!$E$17,0))</f>
        <v>0.26419999999999999</v>
      </c>
      <c r="H4797" s="131" t="str">
        <f t="shared" si="223"/>
        <v/>
      </c>
      <c r="I4797" s="132" t="str">
        <f t="shared" si="224"/>
        <v/>
      </c>
      <c r="J4797" s="134"/>
      <c r="K4797" s="135" t="s">
        <v>2979</v>
      </c>
    </row>
    <row r="4798" spans="1:11" hidden="1" x14ac:dyDescent="0.25">
      <c r="A4798" s="128" t="s">
        <v>10486</v>
      </c>
      <c r="B4798" s="129" t="s">
        <v>10487</v>
      </c>
      <c r="C4798" s="130" t="s">
        <v>18</v>
      </c>
      <c r="D4798" s="130">
        <v>0</v>
      </c>
      <c r="E4798" s="131" t="s">
        <v>13</v>
      </c>
      <c r="F4798" s="132" t="str">
        <f t="shared" si="225"/>
        <v/>
      </c>
      <c r="G4798" s="133">
        <f>IF($K4798="Padrão",BDI!$B$17,IF($K4798="Diferenciado",BDI!$E$17,0))</f>
        <v>0.26419999999999999</v>
      </c>
      <c r="H4798" s="131" t="str">
        <f t="shared" si="223"/>
        <v/>
      </c>
      <c r="I4798" s="132" t="str">
        <f t="shared" si="224"/>
        <v/>
      </c>
      <c r="J4798" s="134"/>
      <c r="K4798" s="135" t="s">
        <v>2979</v>
      </c>
    </row>
    <row r="4799" spans="1:11" hidden="1" x14ac:dyDescent="0.25">
      <c r="A4799" s="128" t="s">
        <v>10488</v>
      </c>
      <c r="B4799" s="129" t="s">
        <v>10489</v>
      </c>
      <c r="C4799" s="130" t="s">
        <v>18</v>
      </c>
      <c r="D4799" s="130">
        <v>0</v>
      </c>
      <c r="E4799" s="131" t="s">
        <v>13</v>
      </c>
      <c r="F4799" s="132" t="str">
        <f t="shared" si="225"/>
        <v/>
      </c>
      <c r="G4799" s="133">
        <f>IF($K4799="Padrão",BDI!$B$17,IF($K4799="Diferenciado",BDI!$E$17,0))</f>
        <v>0.26419999999999999</v>
      </c>
      <c r="H4799" s="131" t="str">
        <f t="shared" si="223"/>
        <v/>
      </c>
      <c r="I4799" s="132" t="str">
        <f t="shared" si="224"/>
        <v/>
      </c>
      <c r="J4799" s="134"/>
      <c r="K4799" s="135" t="s">
        <v>2979</v>
      </c>
    </row>
    <row r="4800" spans="1:11" ht="25.5" hidden="1" x14ac:dyDescent="0.25">
      <c r="A4800" s="128" t="s">
        <v>10490</v>
      </c>
      <c r="B4800" s="129" t="s">
        <v>10491</v>
      </c>
      <c r="C4800" s="130" t="s">
        <v>18</v>
      </c>
      <c r="D4800" s="130">
        <v>0</v>
      </c>
      <c r="E4800" s="131" t="s">
        <v>13</v>
      </c>
      <c r="F4800" s="132" t="str">
        <f t="shared" si="225"/>
        <v/>
      </c>
      <c r="G4800" s="133">
        <f>IF($K4800="Padrão",BDI!$B$17,IF($K4800="Diferenciado",BDI!$E$17,0))</f>
        <v>0.26419999999999999</v>
      </c>
      <c r="H4800" s="131" t="str">
        <f t="shared" si="223"/>
        <v/>
      </c>
      <c r="I4800" s="132" t="str">
        <f t="shared" si="224"/>
        <v/>
      </c>
      <c r="J4800" s="134"/>
      <c r="K4800" s="135" t="s">
        <v>2979</v>
      </c>
    </row>
    <row r="4801" spans="1:11" hidden="1" x14ac:dyDescent="0.25">
      <c r="A4801" s="128" t="s">
        <v>10492</v>
      </c>
      <c r="B4801" s="129" t="s">
        <v>10493</v>
      </c>
      <c r="C4801" s="130" t="s">
        <v>18</v>
      </c>
      <c r="D4801" s="130">
        <v>0</v>
      </c>
      <c r="E4801" s="131" t="s">
        <v>13</v>
      </c>
      <c r="F4801" s="132" t="str">
        <f t="shared" si="225"/>
        <v/>
      </c>
      <c r="G4801" s="133">
        <f>IF($K4801="Padrão",BDI!$B$17,IF($K4801="Diferenciado",BDI!$E$17,0))</f>
        <v>0.26419999999999999</v>
      </c>
      <c r="H4801" s="131" t="str">
        <f t="shared" si="223"/>
        <v/>
      </c>
      <c r="I4801" s="132" t="str">
        <f t="shared" si="224"/>
        <v/>
      </c>
      <c r="J4801" s="134"/>
      <c r="K4801" s="135" t="s">
        <v>2979</v>
      </c>
    </row>
    <row r="4802" spans="1:11" ht="25.5" hidden="1" x14ac:dyDescent="0.25">
      <c r="A4802" s="128" t="s">
        <v>10494</v>
      </c>
      <c r="B4802" s="129" t="s">
        <v>10495</v>
      </c>
      <c r="C4802" s="130" t="s">
        <v>18</v>
      </c>
      <c r="D4802" s="130">
        <v>0</v>
      </c>
      <c r="E4802" s="131" t="s">
        <v>13</v>
      </c>
      <c r="F4802" s="132" t="str">
        <f t="shared" si="225"/>
        <v/>
      </c>
      <c r="G4802" s="133">
        <f>IF($K4802="Padrão",BDI!$B$17,IF($K4802="Diferenciado",BDI!$E$17,0))</f>
        <v>0.26419999999999999</v>
      </c>
      <c r="H4802" s="131" t="str">
        <f t="shared" si="223"/>
        <v/>
      </c>
      <c r="I4802" s="132" t="str">
        <f t="shared" si="224"/>
        <v/>
      </c>
      <c r="J4802" s="134"/>
      <c r="K4802" s="135" t="s">
        <v>2979</v>
      </c>
    </row>
    <row r="4803" spans="1:11" hidden="1" x14ac:dyDescent="0.25">
      <c r="A4803" s="177" t="s">
        <v>2860</v>
      </c>
      <c r="B4803" s="129" t="s">
        <v>10496</v>
      </c>
      <c r="C4803" s="130" t="s">
        <v>18</v>
      </c>
      <c r="D4803" s="130">
        <v>0</v>
      </c>
      <c r="E4803" s="131">
        <f ca="1">OFFSET(INDEX(Composições!A:H,MATCH(Orçamentária!A4803,Composições!A:A,0),8),2,0)</f>
        <v>325.90035</v>
      </c>
      <c r="F4803" s="132">
        <f t="shared" ca="1" si="225"/>
        <v>0</v>
      </c>
      <c r="G4803" s="133">
        <f>IF($K4803="Padrão",BDI!$B$17,IF($K4803="Diferenciado",BDI!$E$17,0))</f>
        <v>0.26419999999999999</v>
      </c>
      <c r="H4803" s="131">
        <f t="shared" ca="1" si="223"/>
        <v>412</v>
      </c>
      <c r="I4803" s="132">
        <f t="shared" ca="1" si="224"/>
        <v>0</v>
      </c>
      <c r="J4803" s="134"/>
      <c r="K4803" s="135" t="s">
        <v>2979</v>
      </c>
    </row>
    <row r="4804" spans="1:11" hidden="1" x14ac:dyDescent="0.25">
      <c r="A4804" s="177" t="s">
        <v>2861</v>
      </c>
      <c r="B4804" s="129" t="s">
        <v>10497</v>
      </c>
      <c r="C4804" s="130" t="s">
        <v>3995</v>
      </c>
      <c r="D4804" s="130">
        <v>0</v>
      </c>
      <c r="E4804" s="131">
        <f ca="1">OFFSET(INDEX(Composições!A:H,MATCH(Orçamentária!A4804,Composições!A:A,0),8),2,0)</f>
        <v>2105.8837871999999</v>
      </c>
      <c r="F4804" s="132">
        <f t="shared" ca="1" si="225"/>
        <v>0</v>
      </c>
      <c r="G4804" s="133">
        <f>IF($K4804="Padrão",BDI!$B$17,IF($K4804="Diferenciado",BDI!$E$17,0))</f>
        <v>0.26419999999999999</v>
      </c>
      <c r="H4804" s="131">
        <f t="shared" ca="1" si="223"/>
        <v>2662.26</v>
      </c>
      <c r="I4804" s="132">
        <f t="shared" ca="1" si="224"/>
        <v>0</v>
      </c>
      <c r="J4804" s="134"/>
      <c r="K4804" s="135" t="s">
        <v>2979</v>
      </c>
    </row>
    <row r="4805" spans="1:11" hidden="1" x14ac:dyDescent="0.25">
      <c r="A4805" s="177" t="s">
        <v>2862</v>
      </c>
      <c r="B4805" s="129" t="s">
        <v>10498</v>
      </c>
      <c r="C4805" s="130" t="s">
        <v>68</v>
      </c>
      <c r="D4805" s="130">
        <v>0</v>
      </c>
      <c r="E4805" s="131">
        <f ca="1">OFFSET(INDEX(Composições!A:H,MATCH(Orçamentária!A4805,Composições!A:A,0),8),2,0)</f>
        <v>12.99019455</v>
      </c>
      <c r="F4805" s="132">
        <f t="shared" ca="1" si="225"/>
        <v>0</v>
      </c>
      <c r="G4805" s="133">
        <f>IF($K4805="Padrão",BDI!$B$17,IF($K4805="Diferenciado",BDI!$E$17,0))</f>
        <v>0.26419999999999999</v>
      </c>
      <c r="H4805" s="131">
        <f t="shared" ca="1" si="223"/>
        <v>16.420000000000002</v>
      </c>
      <c r="I4805" s="132">
        <f t="shared" ca="1" si="224"/>
        <v>0</v>
      </c>
      <c r="J4805" s="134"/>
      <c r="K4805" s="135" t="s">
        <v>2979</v>
      </c>
    </row>
    <row r="4806" spans="1:11" ht="25.5" hidden="1" x14ac:dyDescent="0.25">
      <c r="A4806" s="177" t="s">
        <v>2864</v>
      </c>
      <c r="B4806" s="129" t="s">
        <v>10499</v>
      </c>
      <c r="C4806" s="130" t="s">
        <v>106</v>
      </c>
      <c r="D4806" s="130">
        <v>0</v>
      </c>
      <c r="E4806" s="131">
        <f ca="1">OFFSET(INDEX(Composições!A:H,MATCH(Orçamentária!A4806,Composições!A:A,0),8),2,0)</f>
        <v>11.644300100000001</v>
      </c>
      <c r="F4806" s="132">
        <f t="shared" ca="1" si="225"/>
        <v>0</v>
      </c>
      <c r="G4806" s="133">
        <f>IF($K4806="Padrão",BDI!$B$17,IF($K4806="Diferenciado",BDI!$E$17,0))</f>
        <v>0.26419999999999999</v>
      </c>
      <c r="H4806" s="131">
        <f t="shared" ref="H4806:H4869" ca="1" si="226">IF(ISNUMBER(E4806),ROUND(E4806*(1+G4806),2),"")</f>
        <v>14.72</v>
      </c>
      <c r="I4806" s="132">
        <f t="shared" ref="I4806:I4869" ca="1" si="227">IF(ISNUMBER(E4806),ROUND(H4806*D4806,2),"")</f>
        <v>0</v>
      </c>
      <c r="J4806" s="134"/>
      <c r="K4806" s="135" t="s">
        <v>2979</v>
      </c>
    </row>
    <row r="4807" spans="1:11" hidden="1" x14ac:dyDescent="0.25">
      <c r="A4807" s="177" t="s">
        <v>2866</v>
      </c>
      <c r="B4807" s="129" t="s">
        <v>10500</v>
      </c>
      <c r="C4807" s="130" t="s">
        <v>68</v>
      </c>
      <c r="D4807" s="130">
        <v>0</v>
      </c>
      <c r="E4807" s="131">
        <f ca="1">OFFSET(INDEX(Composições!A:H,MATCH(Orçamentária!A4807,Composições!A:A,0),8),2,0)</f>
        <v>12.99019455</v>
      </c>
      <c r="F4807" s="132">
        <f t="shared" ca="1" si="225"/>
        <v>0</v>
      </c>
      <c r="G4807" s="133">
        <f>IF($K4807="Padrão",BDI!$B$17,IF($K4807="Diferenciado",BDI!$E$17,0))</f>
        <v>0.26419999999999999</v>
      </c>
      <c r="H4807" s="131">
        <f t="shared" ca="1" si="226"/>
        <v>16.420000000000002</v>
      </c>
      <c r="I4807" s="132">
        <f t="shared" ca="1" si="227"/>
        <v>0</v>
      </c>
      <c r="J4807" s="134"/>
      <c r="K4807" s="135" t="s">
        <v>2979</v>
      </c>
    </row>
    <row r="4808" spans="1:11" ht="25.5" hidden="1" x14ac:dyDescent="0.25">
      <c r="A4808" s="177" t="s">
        <v>2868</v>
      </c>
      <c r="B4808" s="129" t="s">
        <v>10501</v>
      </c>
      <c r="C4808" s="130" t="s">
        <v>106</v>
      </c>
      <c r="D4808" s="130">
        <v>0</v>
      </c>
      <c r="E4808" s="131">
        <f ca="1">OFFSET(INDEX(Composições!A:H,MATCH(Orçamentária!A4808,Composições!A:A,0),8),2,0)</f>
        <v>11.644300100000001</v>
      </c>
      <c r="F4808" s="132">
        <f t="shared" ca="1" si="225"/>
        <v>0</v>
      </c>
      <c r="G4808" s="133">
        <f>IF($K4808="Padrão",BDI!$B$17,IF($K4808="Diferenciado",BDI!$E$17,0))</f>
        <v>0.26419999999999999</v>
      </c>
      <c r="H4808" s="131">
        <f t="shared" ca="1" si="226"/>
        <v>14.72</v>
      </c>
      <c r="I4808" s="132">
        <f t="shared" ca="1" si="227"/>
        <v>0</v>
      </c>
      <c r="J4808" s="134"/>
      <c r="K4808" s="135" t="s">
        <v>2979</v>
      </c>
    </row>
    <row r="4809" spans="1:11" hidden="1" x14ac:dyDescent="0.25">
      <c r="A4809" s="128" t="s">
        <v>10502</v>
      </c>
      <c r="B4809" s="129" t="s">
        <v>10503</v>
      </c>
      <c r="C4809" s="130" t="s">
        <v>18</v>
      </c>
      <c r="D4809" s="130">
        <v>0</v>
      </c>
      <c r="E4809" s="131" t="s">
        <v>13</v>
      </c>
      <c r="F4809" s="132" t="str">
        <f t="shared" si="225"/>
        <v/>
      </c>
      <c r="G4809" s="133">
        <f>IF($K4809="Padrão",BDI!$B$17,IF($K4809="Diferenciado",BDI!$E$17,0))</f>
        <v>0.26419999999999999</v>
      </c>
      <c r="H4809" s="131" t="str">
        <f t="shared" si="226"/>
        <v/>
      </c>
      <c r="I4809" s="132" t="str">
        <f t="shared" si="227"/>
        <v/>
      </c>
      <c r="J4809" s="134"/>
      <c r="K4809" s="135" t="s">
        <v>2979</v>
      </c>
    </row>
    <row r="4810" spans="1:11" hidden="1" x14ac:dyDescent="0.25">
      <c r="A4810" s="128" t="s">
        <v>10504</v>
      </c>
      <c r="B4810" s="129" t="s">
        <v>10505</v>
      </c>
      <c r="C4810" s="130" t="s">
        <v>18</v>
      </c>
      <c r="D4810" s="130">
        <v>0</v>
      </c>
      <c r="E4810" s="131" t="s">
        <v>13</v>
      </c>
      <c r="F4810" s="132" t="str">
        <f t="shared" si="225"/>
        <v/>
      </c>
      <c r="G4810" s="133">
        <f>IF($K4810="Padrão",BDI!$B$17,IF($K4810="Diferenciado",BDI!$E$17,0))</f>
        <v>0.26419999999999999</v>
      </c>
      <c r="H4810" s="131" t="str">
        <f t="shared" si="226"/>
        <v/>
      </c>
      <c r="I4810" s="132" t="str">
        <f t="shared" si="227"/>
        <v/>
      </c>
      <c r="J4810" s="134"/>
      <c r="K4810" s="135" t="s">
        <v>2979</v>
      </c>
    </row>
    <row r="4811" spans="1:11" hidden="1" x14ac:dyDescent="0.25">
      <c r="A4811" s="128" t="s">
        <v>10506</v>
      </c>
      <c r="B4811" s="129" t="s">
        <v>10507</v>
      </c>
      <c r="C4811" s="130" t="s">
        <v>18</v>
      </c>
      <c r="D4811" s="130">
        <v>0</v>
      </c>
      <c r="E4811" s="131" t="s">
        <v>13</v>
      </c>
      <c r="F4811" s="132" t="str">
        <f t="shared" si="225"/>
        <v/>
      </c>
      <c r="G4811" s="133">
        <f>IF($K4811="Padrão",BDI!$B$17,IF($K4811="Diferenciado",BDI!$E$17,0))</f>
        <v>0.26419999999999999</v>
      </c>
      <c r="H4811" s="131" t="str">
        <f t="shared" si="226"/>
        <v/>
      </c>
      <c r="I4811" s="132" t="str">
        <f t="shared" si="227"/>
        <v/>
      </c>
      <c r="J4811" s="134"/>
      <c r="K4811" s="135" t="s">
        <v>2979</v>
      </c>
    </row>
    <row r="4812" spans="1:11" hidden="1" x14ac:dyDescent="0.25">
      <c r="A4812" s="128" t="s">
        <v>10508</v>
      </c>
      <c r="B4812" s="129" t="s">
        <v>10509</v>
      </c>
      <c r="C4812" s="130" t="s">
        <v>18</v>
      </c>
      <c r="D4812" s="130">
        <v>0</v>
      </c>
      <c r="E4812" s="131" t="s">
        <v>13</v>
      </c>
      <c r="F4812" s="132" t="str">
        <f t="shared" si="225"/>
        <v/>
      </c>
      <c r="G4812" s="133">
        <f>IF($K4812="Padrão",BDI!$B$17,IF($K4812="Diferenciado",BDI!$E$17,0))</f>
        <v>0.26419999999999999</v>
      </c>
      <c r="H4812" s="131" t="str">
        <f t="shared" si="226"/>
        <v/>
      </c>
      <c r="I4812" s="132" t="str">
        <f t="shared" si="227"/>
        <v/>
      </c>
      <c r="J4812" s="134"/>
      <c r="K4812" s="135" t="s">
        <v>2979</v>
      </c>
    </row>
    <row r="4813" spans="1:11" hidden="1" x14ac:dyDescent="0.25">
      <c r="A4813" s="128" t="s">
        <v>10510</v>
      </c>
      <c r="B4813" s="129" t="s">
        <v>10511</v>
      </c>
      <c r="C4813" s="130" t="s">
        <v>18</v>
      </c>
      <c r="D4813" s="130">
        <v>0</v>
      </c>
      <c r="E4813" s="131" t="s">
        <v>13</v>
      </c>
      <c r="F4813" s="132" t="str">
        <f t="shared" si="225"/>
        <v/>
      </c>
      <c r="G4813" s="133">
        <f>IF($K4813="Padrão",BDI!$B$17,IF($K4813="Diferenciado",BDI!$E$17,0))</f>
        <v>0.26419999999999999</v>
      </c>
      <c r="H4813" s="131" t="str">
        <f t="shared" si="226"/>
        <v/>
      </c>
      <c r="I4813" s="132" t="str">
        <f t="shared" si="227"/>
        <v/>
      </c>
      <c r="J4813" s="134"/>
      <c r="K4813" s="135" t="s">
        <v>2979</v>
      </c>
    </row>
    <row r="4814" spans="1:11" hidden="1" x14ac:dyDescent="0.25">
      <c r="A4814" s="128" t="s">
        <v>10512</v>
      </c>
      <c r="B4814" s="129" t="s">
        <v>10513</v>
      </c>
      <c r="C4814" s="130" t="s">
        <v>18</v>
      </c>
      <c r="D4814" s="130">
        <v>0</v>
      </c>
      <c r="E4814" s="131" t="s">
        <v>13</v>
      </c>
      <c r="F4814" s="132" t="str">
        <f t="shared" ref="F4814:F4876" si="228">IF(ISNUMBER(E4814),D4814*E4814,"")</f>
        <v/>
      </c>
      <c r="G4814" s="133">
        <f>IF($K4814="Padrão",BDI!$B$17,IF($K4814="Diferenciado",BDI!$E$17,0))</f>
        <v>0.26419999999999999</v>
      </c>
      <c r="H4814" s="131" t="str">
        <f t="shared" si="226"/>
        <v/>
      </c>
      <c r="I4814" s="132" t="str">
        <f t="shared" si="227"/>
        <v/>
      </c>
      <c r="J4814" s="134"/>
      <c r="K4814" s="135" t="s">
        <v>2979</v>
      </c>
    </row>
    <row r="4815" spans="1:11" hidden="1" x14ac:dyDescent="0.25">
      <c r="A4815" s="128" t="s">
        <v>10514</v>
      </c>
      <c r="B4815" s="129" t="s">
        <v>10515</v>
      </c>
      <c r="C4815" s="130" t="s">
        <v>18</v>
      </c>
      <c r="D4815" s="130">
        <v>0</v>
      </c>
      <c r="E4815" s="131" t="s">
        <v>13</v>
      </c>
      <c r="F4815" s="132" t="str">
        <f t="shared" si="228"/>
        <v/>
      </c>
      <c r="G4815" s="133">
        <f>IF($K4815="Padrão",BDI!$B$17,IF($K4815="Diferenciado",BDI!$E$17,0))</f>
        <v>0.26419999999999999</v>
      </c>
      <c r="H4815" s="131" t="str">
        <f t="shared" si="226"/>
        <v/>
      </c>
      <c r="I4815" s="132" t="str">
        <f t="shared" si="227"/>
        <v/>
      </c>
      <c r="J4815" s="134"/>
      <c r="K4815" s="135" t="s">
        <v>2979</v>
      </c>
    </row>
    <row r="4816" spans="1:11" hidden="1" x14ac:dyDescent="0.25">
      <c r="A4816" s="128" t="s">
        <v>10516</v>
      </c>
      <c r="B4816" s="129" t="s">
        <v>10517</v>
      </c>
      <c r="C4816" s="130" t="s">
        <v>18</v>
      </c>
      <c r="D4816" s="130">
        <v>0</v>
      </c>
      <c r="E4816" s="131" t="s">
        <v>13</v>
      </c>
      <c r="F4816" s="132" t="str">
        <f t="shared" si="228"/>
        <v/>
      </c>
      <c r="G4816" s="133">
        <f>IF($K4816="Padrão",BDI!$B$17,IF($K4816="Diferenciado",BDI!$E$17,0))</f>
        <v>0.26419999999999999</v>
      </c>
      <c r="H4816" s="131" t="str">
        <f t="shared" si="226"/>
        <v/>
      </c>
      <c r="I4816" s="132" t="str">
        <f t="shared" si="227"/>
        <v/>
      </c>
      <c r="J4816" s="134"/>
      <c r="K4816" s="135" t="s">
        <v>2979</v>
      </c>
    </row>
    <row r="4817" spans="1:11" hidden="1" x14ac:dyDescent="0.25">
      <c r="A4817" s="128" t="s">
        <v>10518</v>
      </c>
      <c r="B4817" s="129" t="s">
        <v>10519</v>
      </c>
      <c r="C4817" s="130" t="s">
        <v>461</v>
      </c>
      <c r="D4817" s="130">
        <v>0</v>
      </c>
      <c r="E4817" s="131" t="s">
        <v>13</v>
      </c>
      <c r="F4817" s="132" t="str">
        <f t="shared" si="228"/>
        <v/>
      </c>
      <c r="G4817" s="133">
        <f>IF($K4817="Padrão",BDI!$B$17,IF($K4817="Diferenciado",BDI!$E$17,0))</f>
        <v>0.26419999999999999</v>
      </c>
      <c r="H4817" s="131" t="str">
        <f t="shared" si="226"/>
        <v/>
      </c>
      <c r="I4817" s="132" t="str">
        <f t="shared" si="227"/>
        <v/>
      </c>
      <c r="J4817" s="134"/>
      <c r="K4817" s="135" t="s">
        <v>2979</v>
      </c>
    </row>
    <row r="4818" spans="1:11" hidden="1" x14ac:dyDescent="0.25">
      <c r="A4818" s="177" t="s">
        <v>2870</v>
      </c>
      <c r="B4818" s="129" t="s">
        <v>10520</v>
      </c>
      <c r="C4818" s="130" t="s">
        <v>68</v>
      </c>
      <c r="D4818" s="130">
        <v>0</v>
      </c>
      <c r="E4818" s="131">
        <f ca="1">OFFSET(INDEX(Composições!A:H,MATCH(Orçamentária!A4818,Composições!A:A,0),8),2,0)</f>
        <v>5.2831201856606752E-2</v>
      </c>
      <c r="F4818" s="132">
        <f t="shared" ca="1" si="228"/>
        <v>0</v>
      </c>
      <c r="G4818" s="133">
        <f>IF($K4818="Padrão",BDI!$B$17,IF($K4818="Diferenciado",BDI!$E$17,0))</f>
        <v>0.26419999999999999</v>
      </c>
      <c r="H4818" s="131">
        <f t="shared" ca="1" si="226"/>
        <v>7.0000000000000007E-2</v>
      </c>
      <c r="I4818" s="132">
        <f t="shared" ca="1" si="227"/>
        <v>0</v>
      </c>
      <c r="J4818" s="134"/>
      <c r="K4818" s="135" t="s">
        <v>2979</v>
      </c>
    </row>
    <row r="4819" spans="1:11" hidden="1" x14ac:dyDescent="0.25">
      <c r="A4819" s="177" t="s">
        <v>2871</v>
      </c>
      <c r="B4819" s="129" t="s">
        <v>10521</v>
      </c>
      <c r="C4819" s="130" t="s">
        <v>68</v>
      </c>
      <c r="D4819" s="130">
        <v>0</v>
      </c>
      <c r="E4819" s="131">
        <f ca="1">OFFSET(INDEX(Composições!A:H,MATCH(Orçamentária!A4819,Composições!A:A,0),8),2,0)</f>
        <v>1.0940017391000001</v>
      </c>
      <c r="F4819" s="132">
        <f t="shared" ca="1" si="228"/>
        <v>0</v>
      </c>
      <c r="G4819" s="133">
        <f>IF($K4819="Padrão",BDI!$B$17,IF($K4819="Diferenciado",BDI!$E$17,0))</f>
        <v>0.26419999999999999</v>
      </c>
      <c r="H4819" s="131">
        <f t="shared" ca="1" si="226"/>
        <v>1.38</v>
      </c>
      <c r="I4819" s="132">
        <f t="shared" ca="1" si="227"/>
        <v>0</v>
      </c>
      <c r="J4819" s="134"/>
      <c r="K4819" s="135" t="s">
        <v>2979</v>
      </c>
    </row>
    <row r="4820" spans="1:11" hidden="1" x14ac:dyDescent="0.25">
      <c r="A4820" s="177" t="s">
        <v>2873</v>
      </c>
      <c r="B4820" s="129" t="s">
        <v>10522</v>
      </c>
      <c r="C4820" s="130" t="s">
        <v>10523</v>
      </c>
      <c r="D4820" s="130">
        <v>0</v>
      </c>
      <c r="E4820" s="131">
        <f ca="1">OFFSET(INDEX(Composições!A:H,MATCH(Orçamentária!A4820,Composições!A:A,0),8),2,0)</f>
        <v>9.7187794678714869</v>
      </c>
      <c r="F4820" s="132">
        <f t="shared" ca="1" si="228"/>
        <v>0</v>
      </c>
      <c r="G4820" s="133">
        <f>IF($K4820="Padrão",BDI!$B$17,IF($K4820="Diferenciado",BDI!$E$17,0))</f>
        <v>0.26419999999999999</v>
      </c>
      <c r="H4820" s="131">
        <f t="shared" ca="1" si="226"/>
        <v>12.29</v>
      </c>
      <c r="I4820" s="132">
        <f t="shared" ca="1" si="227"/>
        <v>0</v>
      </c>
      <c r="J4820" s="134"/>
      <c r="K4820" s="135" t="s">
        <v>2979</v>
      </c>
    </row>
    <row r="4821" spans="1:11" hidden="1" x14ac:dyDescent="0.25">
      <c r="A4821" s="177" t="s">
        <v>2890</v>
      </c>
      <c r="B4821" s="129" t="s">
        <v>10524</v>
      </c>
      <c r="C4821" s="130" t="s">
        <v>106</v>
      </c>
      <c r="D4821" s="130">
        <v>0</v>
      </c>
      <c r="E4821" s="131">
        <f ca="1">OFFSET(INDEX(Composições!A:H,MATCH(Orçamentária!A4821,Composições!A:A,0),8),2,0)</f>
        <v>113.74435309999998</v>
      </c>
      <c r="F4821" s="132">
        <f t="shared" ca="1" si="228"/>
        <v>0</v>
      </c>
      <c r="G4821" s="133">
        <f>IF($K4821="Padrão",BDI!$B$17,IF($K4821="Diferenciado",BDI!$E$17,0))</f>
        <v>0.26419999999999999</v>
      </c>
      <c r="H4821" s="131">
        <f t="shared" ca="1" si="226"/>
        <v>143.80000000000001</v>
      </c>
      <c r="I4821" s="132">
        <f t="shared" ca="1" si="227"/>
        <v>0</v>
      </c>
      <c r="J4821" s="134"/>
      <c r="K4821" s="135" t="s">
        <v>2979</v>
      </c>
    </row>
    <row r="4822" spans="1:11" hidden="1" x14ac:dyDescent="0.25">
      <c r="A4822" s="177" t="s">
        <v>2893</v>
      </c>
      <c r="B4822" s="129" t="s">
        <v>10525</v>
      </c>
      <c r="C4822" s="130" t="s">
        <v>18</v>
      </c>
      <c r="D4822" s="130">
        <v>0</v>
      </c>
      <c r="E4822" s="131">
        <f ca="1">OFFSET(INDEX(Composições!A:H,MATCH(Orçamentária!A4822,Composições!A:A,0),8),2,0)</f>
        <v>6.0725235</v>
      </c>
      <c r="F4822" s="132">
        <f t="shared" ca="1" si="228"/>
        <v>0</v>
      </c>
      <c r="G4822" s="133">
        <f>IF($K4822="Padrão",BDI!$B$17,IF($K4822="Diferenciado",BDI!$E$17,0))</f>
        <v>0.26419999999999999</v>
      </c>
      <c r="H4822" s="131">
        <f t="shared" ca="1" si="226"/>
        <v>7.68</v>
      </c>
      <c r="I4822" s="132">
        <f t="shared" ca="1" si="227"/>
        <v>0</v>
      </c>
      <c r="J4822" s="134"/>
      <c r="K4822" s="135" t="s">
        <v>2979</v>
      </c>
    </row>
    <row r="4823" spans="1:11" hidden="1" x14ac:dyDescent="0.25">
      <c r="A4823" s="177" t="s">
        <v>2895</v>
      </c>
      <c r="B4823" s="129" t="s">
        <v>10526</v>
      </c>
      <c r="C4823" s="130" t="s">
        <v>18</v>
      </c>
      <c r="D4823" s="130">
        <v>0</v>
      </c>
      <c r="E4823" s="131">
        <f ca="1">OFFSET(INDEX(Composições!A:H,MATCH(Orçamentária!A4823,Composições!A:A,0),8),2,0)</f>
        <v>36.446750000000002</v>
      </c>
      <c r="F4823" s="132">
        <f t="shared" ca="1" si="228"/>
        <v>0</v>
      </c>
      <c r="G4823" s="133">
        <f>IF($K4823="Padrão",BDI!$B$17,IF($K4823="Diferenciado",BDI!$E$17,0))</f>
        <v>0.26419999999999999</v>
      </c>
      <c r="H4823" s="131">
        <f t="shared" ca="1" si="226"/>
        <v>46.08</v>
      </c>
      <c r="I4823" s="132">
        <f t="shared" ca="1" si="227"/>
        <v>0</v>
      </c>
      <c r="J4823" s="134"/>
      <c r="K4823" s="135" t="s">
        <v>2979</v>
      </c>
    </row>
    <row r="4824" spans="1:11" hidden="1" x14ac:dyDescent="0.25">
      <c r="A4824" s="177" t="s">
        <v>2898</v>
      </c>
      <c r="B4824" s="129" t="s">
        <v>10527</v>
      </c>
      <c r="C4824" s="130" t="s">
        <v>18</v>
      </c>
      <c r="D4824" s="130">
        <v>0</v>
      </c>
      <c r="E4824" s="131">
        <f ca="1">OFFSET(INDEX(Composições!A:H,MATCH(Orçamentária!A4824,Composições!A:A,0),8),2,0)</f>
        <v>50.478250000000003</v>
      </c>
      <c r="F4824" s="132">
        <f t="shared" ca="1" si="228"/>
        <v>0</v>
      </c>
      <c r="G4824" s="133">
        <f>IF($K4824="Padrão",BDI!$B$17,IF($K4824="Diferenciado",BDI!$E$17,0))</f>
        <v>0.26419999999999999</v>
      </c>
      <c r="H4824" s="131">
        <f t="shared" ca="1" si="226"/>
        <v>63.81</v>
      </c>
      <c r="I4824" s="132">
        <f t="shared" ca="1" si="227"/>
        <v>0</v>
      </c>
      <c r="J4824" s="134"/>
      <c r="K4824" s="135" t="s">
        <v>2979</v>
      </c>
    </row>
    <row r="4825" spans="1:11" hidden="1" x14ac:dyDescent="0.25">
      <c r="A4825" s="177" t="s">
        <v>2900</v>
      </c>
      <c r="B4825" s="129" t="s">
        <v>10528</v>
      </c>
      <c r="C4825" s="130" t="s">
        <v>18</v>
      </c>
      <c r="D4825" s="130">
        <v>0</v>
      </c>
      <c r="E4825" s="131">
        <f ca="1">OFFSET(INDEX(Composições!A:H,MATCH(Orçamentária!A4825,Composições!A:A,0),8),2,0)</f>
        <v>14.0619</v>
      </c>
      <c r="F4825" s="132">
        <f t="shared" ca="1" si="228"/>
        <v>0</v>
      </c>
      <c r="G4825" s="133">
        <f>IF($K4825="Padrão",BDI!$B$17,IF($K4825="Diferenciado",BDI!$E$17,0))</f>
        <v>0.26419999999999999</v>
      </c>
      <c r="H4825" s="131">
        <f t="shared" ca="1" si="226"/>
        <v>17.78</v>
      </c>
      <c r="I4825" s="132">
        <f t="shared" ca="1" si="227"/>
        <v>0</v>
      </c>
      <c r="J4825" s="134"/>
      <c r="K4825" s="135" t="s">
        <v>2979</v>
      </c>
    </row>
    <row r="4826" spans="1:11" hidden="1" x14ac:dyDescent="0.25">
      <c r="A4826" s="177" t="s">
        <v>2902</v>
      </c>
      <c r="B4826" s="129" t="s">
        <v>10529</v>
      </c>
      <c r="C4826" s="130" t="s">
        <v>18</v>
      </c>
      <c r="D4826" s="130">
        <v>0</v>
      </c>
      <c r="E4826" s="131">
        <f ca="1">OFFSET(INDEX(Composições!A:H,MATCH(Orçamentária!A4826,Composições!A:A,0),8),2,0)</f>
        <v>7.0710400000000009</v>
      </c>
      <c r="F4826" s="132">
        <f t="shared" ca="1" si="228"/>
        <v>0</v>
      </c>
      <c r="G4826" s="133">
        <f>IF($K4826="Padrão",BDI!$B$17,IF($K4826="Diferenciado",BDI!$E$17,0))</f>
        <v>0.26419999999999999</v>
      </c>
      <c r="H4826" s="131">
        <f t="shared" ca="1" si="226"/>
        <v>8.94</v>
      </c>
      <c r="I4826" s="132">
        <f t="shared" ca="1" si="227"/>
        <v>0</v>
      </c>
      <c r="J4826" s="134"/>
      <c r="K4826" s="135" t="s">
        <v>2979</v>
      </c>
    </row>
    <row r="4827" spans="1:11" hidden="1" x14ac:dyDescent="0.25">
      <c r="A4827" s="177" t="s">
        <v>2904</v>
      </c>
      <c r="B4827" s="129" t="s">
        <v>10530</v>
      </c>
      <c r="C4827" s="130" t="s">
        <v>106</v>
      </c>
      <c r="D4827" s="130">
        <v>0</v>
      </c>
      <c r="E4827" s="131">
        <f ca="1">OFFSET(INDEX(Composições!A:H,MATCH(Orçamentária!A4827,Composições!A:A,0),8),2,0)</f>
        <v>39.263309999999997</v>
      </c>
      <c r="F4827" s="132">
        <f t="shared" ca="1" si="228"/>
        <v>0</v>
      </c>
      <c r="G4827" s="133">
        <f>IF($K4827="Padrão",BDI!$B$17,IF($K4827="Diferenciado",BDI!$E$17,0))</f>
        <v>0.26419999999999999</v>
      </c>
      <c r="H4827" s="131">
        <f t="shared" ca="1" si="226"/>
        <v>49.64</v>
      </c>
      <c r="I4827" s="132">
        <f t="shared" ca="1" si="227"/>
        <v>0</v>
      </c>
      <c r="J4827" s="134"/>
      <c r="K4827" s="135" t="s">
        <v>2979</v>
      </c>
    </row>
    <row r="4828" spans="1:11" hidden="1" x14ac:dyDescent="0.25">
      <c r="A4828" s="177" t="s">
        <v>2906</v>
      </c>
      <c r="B4828" s="129" t="s">
        <v>10531</v>
      </c>
      <c r="C4828" s="130" t="s">
        <v>18</v>
      </c>
      <c r="D4828" s="130">
        <v>0</v>
      </c>
      <c r="E4828" s="131">
        <f ca="1">OFFSET(INDEX(Composições!A:H,MATCH(Orçamentária!A4828,Composições!A:A,0),8),2,0)</f>
        <v>413.30604570000003</v>
      </c>
      <c r="F4828" s="132">
        <f t="shared" ca="1" si="228"/>
        <v>0</v>
      </c>
      <c r="G4828" s="133">
        <f>IF($K4828="Padrão",BDI!$B$17,IF($K4828="Diferenciado",BDI!$E$17,0))</f>
        <v>0.26419999999999999</v>
      </c>
      <c r="H4828" s="131">
        <f t="shared" ca="1" si="226"/>
        <v>522.5</v>
      </c>
      <c r="I4828" s="132">
        <f t="shared" ca="1" si="227"/>
        <v>0</v>
      </c>
      <c r="J4828" s="134"/>
      <c r="K4828" s="135" t="s">
        <v>2979</v>
      </c>
    </row>
    <row r="4829" spans="1:11" hidden="1" x14ac:dyDescent="0.25">
      <c r="A4829" s="177" t="s">
        <v>2908</v>
      </c>
      <c r="B4829" s="129" t="s">
        <v>10532</v>
      </c>
      <c r="C4829" s="130" t="s">
        <v>18</v>
      </c>
      <c r="D4829" s="130">
        <v>0</v>
      </c>
      <c r="E4829" s="131">
        <f ca="1">OFFSET(INDEX(Composições!A:H,MATCH(Orçamentária!A4829,Composições!A:A,0),8),2,0)</f>
        <v>582.32150000000001</v>
      </c>
      <c r="F4829" s="132">
        <f t="shared" ca="1" si="228"/>
        <v>0</v>
      </c>
      <c r="G4829" s="133">
        <f>IF($K4829="Padrão",BDI!$B$17,IF($K4829="Diferenciado",BDI!$E$17,0))</f>
        <v>0.26419999999999999</v>
      </c>
      <c r="H4829" s="131">
        <f t="shared" ca="1" si="226"/>
        <v>736.17</v>
      </c>
      <c r="I4829" s="132">
        <f t="shared" ca="1" si="227"/>
        <v>0</v>
      </c>
      <c r="J4829" s="134"/>
      <c r="K4829" s="135" t="s">
        <v>2979</v>
      </c>
    </row>
    <row r="4830" spans="1:11" hidden="1" x14ac:dyDescent="0.25">
      <c r="A4830" s="128" t="s">
        <v>10533</v>
      </c>
      <c r="B4830" s="129" t="s">
        <v>10534</v>
      </c>
      <c r="C4830" s="130" t="s">
        <v>18</v>
      </c>
      <c r="D4830" s="130">
        <v>0</v>
      </c>
      <c r="E4830" s="131" t="s">
        <v>13</v>
      </c>
      <c r="F4830" s="132" t="str">
        <f t="shared" si="228"/>
        <v/>
      </c>
      <c r="G4830" s="133">
        <f>IF($K4830="Padrão",BDI!$B$17,IF($K4830="Diferenciado",BDI!$E$17,0))</f>
        <v>0.26419999999999999</v>
      </c>
      <c r="H4830" s="131" t="str">
        <f t="shared" si="226"/>
        <v/>
      </c>
      <c r="I4830" s="132" t="str">
        <f t="shared" si="227"/>
        <v/>
      </c>
      <c r="J4830" s="134"/>
      <c r="K4830" s="135" t="s">
        <v>2979</v>
      </c>
    </row>
    <row r="4831" spans="1:11" hidden="1" x14ac:dyDescent="0.25">
      <c r="A4831" s="177" t="s">
        <v>2909</v>
      </c>
      <c r="B4831" s="129" t="s">
        <v>10535</v>
      </c>
      <c r="C4831" s="130" t="s">
        <v>106</v>
      </c>
      <c r="D4831" s="130">
        <v>0</v>
      </c>
      <c r="E4831" s="131">
        <f ca="1">OFFSET(INDEX(Composições!A:H,MATCH(Orçamentária!A4831,Composições!A:A,0),8),2,0)</f>
        <v>95.681197499999996</v>
      </c>
      <c r="F4831" s="132">
        <f t="shared" ca="1" si="228"/>
        <v>0</v>
      </c>
      <c r="G4831" s="133">
        <f>IF($K4831="Padrão",BDI!$B$17,IF($K4831="Diferenciado",BDI!$E$17,0))</f>
        <v>0.26419999999999999</v>
      </c>
      <c r="H4831" s="131">
        <f t="shared" ca="1" si="226"/>
        <v>120.96</v>
      </c>
      <c r="I4831" s="132">
        <f t="shared" ca="1" si="227"/>
        <v>0</v>
      </c>
      <c r="J4831" s="134"/>
      <c r="K4831" s="135" t="s">
        <v>2979</v>
      </c>
    </row>
    <row r="4832" spans="1:11" hidden="1" x14ac:dyDescent="0.25">
      <c r="A4832" s="177" t="s">
        <v>2910</v>
      </c>
      <c r="B4832" s="129" t="s">
        <v>10536</v>
      </c>
      <c r="C4832" s="130" t="s">
        <v>68</v>
      </c>
      <c r="D4832" s="130">
        <v>0</v>
      </c>
      <c r="E4832" s="131">
        <f ca="1">OFFSET(INDEX(Composições!A:H,MATCH(Orçamentária!A4832,Composições!A:A,0),8),2,0)</f>
        <v>329.45632824999996</v>
      </c>
      <c r="F4832" s="132">
        <f t="shared" ca="1" si="228"/>
        <v>0</v>
      </c>
      <c r="G4832" s="133">
        <f>IF($K4832="Padrão",BDI!$B$17,IF($K4832="Diferenciado",BDI!$E$17,0))</f>
        <v>0.26419999999999999</v>
      </c>
      <c r="H4832" s="131">
        <f t="shared" ca="1" si="226"/>
        <v>416.5</v>
      </c>
      <c r="I4832" s="132">
        <f t="shared" ca="1" si="227"/>
        <v>0</v>
      </c>
      <c r="J4832" s="134"/>
      <c r="K4832" s="135" t="s">
        <v>2979</v>
      </c>
    </row>
    <row r="4833" spans="1:11" hidden="1" x14ac:dyDescent="0.25">
      <c r="A4833" s="177" t="s">
        <v>2911</v>
      </c>
      <c r="B4833" s="129" t="s">
        <v>10537</v>
      </c>
      <c r="C4833" s="130" t="s">
        <v>106</v>
      </c>
      <c r="D4833" s="130">
        <v>0</v>
      </c>
      <c r="E4833" s="131">
        <f ca="1">OFFSET(INDEX(Composições!A:H,MATCH(Orçamentária!A4833,Composições!A:A,0),8),2,0)</f>
        <v>2.0805912000000002</v>
      </c>
      <c r="F4833" s="132">
        <f t="shared" ca="1" si="228"/>
        <v>0</v>
      </c>
      <c r="G4833" s="133">
        <f>IF($K4833="Padrão",BDI!$B$17,IF($K4833="Diferenciado",BDI!$E$17,0))</f>
        <v>0.26419999999999999</v>
      </c>
      <c r="H4833" s="131">
        <f t="shared" ca="1" si="226"/>
        <v>2.63</v>
      </c>
      <c r="I4833" s="132">
        <f t="shared" ca="1" si="227"/>
        <v>0</v>
      </c>
      <c r="J4833" s="134"/>
      <c r="K4833" s="135" t="s">
        <v>2979</v>
      </c>
    </row>
    <row r="4834" spans="1:11" hidden="1" x14ac:dyDescent="0.25">
      <c r="A4834" s="177" t="s">
        <v>2913</v>
      </c>
      <c r="B4834" s="129" t="s">
        <v>10538</v>
      </c>
      <c r="C4834" s="130" t="s">
        <v>68</v>
      </c>
      <c r="D4834" s="130">
        <v>0</v>
      </c>
      <c r="E4834" s="131">
        <f ca="1">OFFSET(INDEX(Composições!A:H,MATCH(Orçamentária!A4834,Composições!A:A,0),8),2,0)</f>
        <v>164.48932224999999</v>
      </c>
      <c r="F4834" s="132">
        <f t="shared" ca="1" si="228"/>
        <v>0</v>
      </c>
      <c r="G4834" s="133">
        <f>IF($K4834="Padrão",BDI!$B$17,IF($K4834="Diferenciado",BDI!$E$17,0))</f>
        <v>0.26419999999999999</v>
      </c>
      <c r="H4834" s="131">
        <f t="shared" ca="1" si="226"/>
        <v>207.95</v>
      </c>
      <c r="I4834" s="132">
        <f t="shared" ca="1" si="227"/>
        <v>0</v>
      </c>
      <c r="J4834" s="134"/>
      <c r="K4834" s="135" t="s">
        <v>2979</v>
      </c>
    </row>
    <row r="4835" spans="1:11" hidden="1" x14ac:dyDescent="0.25">
      <c r="A4835" s="177" t="s">
        <v>2914</v>
      </c>
      <c r="B4835" s="129" t="s">
        <v>10539</v>
      </c>
      <c r="C4835" s="130" t="s">
        <v>1788</v>
      </c>
      <c r="D4835" s="130">
        <v>0</v>
      </c>
      <c r="E4835" s="131">
        <f ca="1">OFFSET(INDEX(Composições!A:H,MATCH(Orçamentária!A4835,Composições!A:A,0),8),2,0)</f>
        <v>1.3520497654497245</v>
      </c>
      <c r="F4835" s="132">
        <f t="shared" ca="1" si="228"/>
        <v>0</v>
      </c>
      <c r="G4835" s="133">
        <f>IF($K4835="Padrão",BDI!$B$17,IF($K4835="Diferenciado",BDI!$E$17,0))</f>
        <v>0.26419999999999999</v>
      </c>
      <c r="H4835" s="131">
        <f t="shared" ca="1" si="226"/>
        <v>1.71</v>
      </c>
      <c r="I4835" s="132">
        <f t="shared" ca="1" si="227"/>
        <v>0</v>
      </c>
      <c r="J4835" s="134"/>
      <c r="K4835" s="135" t="s">
        <v>2979</v>
      </c>
    </row>
    <row r="4836" spans="1:11" hidden="1" x14ac:dyDescent="0.25">
      <c r="A4836" s="177" t="s">
        <v>2921</v>
      </c>
      <c r="B4836" s="129" t="s">
        <v>10540</v>
      </c>
      <c r="C4836" s="130" t="s">
        <v>18</v>
      </c>
      <c r="D4836" s="130">
        <v>0</v>
      </c>
      <c r="E4836" s="131">
        <f ca="1">OFFSET(INDEX(Composições!A:H,MATCH(Orçamentária!A4836,Composições!A:A,0),8),2,0)</f>
        <v>126.15397500000002</v>
      </c>
      <c r="F4836" s="132">
        <f t="shared" ca="1" si="228"/>
        <v>0</v>
      </c>
      <c r="G4836" s="133">
        <f>IF($K4836="Padrão",BDI!$B$17,IF($K4836="Diferenciado",BDI!$E$17,0))</f>
        <v>0.26419999999999999</v>
      </c>
      <c r="H4836" s="131">
        <f t="shared" ca="1" si="226"/>
        <v>159.47999999999999</v>
      </c>
      <c r="I4836" s="132">
        <f t="shared" ca="1" si="227"/>
        <v>0</v>
      </c>
      <c r="J4836" s="134"/>
      <c r="K4836" s="135" t="s">
        <v>2979</v>
      </c>
    </row>
    <row r="4837" spans="1:11" hidden="1" x14ac:dyDescent="0.25">
      <c r="A4837" s="177" t="s">
        <v>2922</v>
      </c>
      <c r="B4837" s="129" t="s">
        <v>10541</v>
      </c>
      <c r="C4837" s="130" t="s">
        <v>18</v>
      </c>
      <c r="D4837" s="130">
        <v>0</v>
      </c>
      <c r="E4837" s="131">
        <f ca="1">OFFSET(INDEX(Composições!A:H,MATCH(Orçamentária!A4837,Composições!A:A,0),8),2,0)</f>
        <v>38.313974999999999</v>
      </c>
      <c r="F4837" s="132">
        <f t="shared" ca="1" si="228"/>
        <v>0</v>
      </c>
      <c r="G4837" s="133">
        <f>IF($K4837="Padrão",BDI!$B$17,IF($K4837="Diferenciado",BDI!$E$17,0))</f>
        <v>0.26419999999999999</v>
      </c>
      <c r="H4837" s="131">
        <f t="shared" ca="1" si="226"/>
        <v>48.44</v>
      </c>
      <c r="I4837" s="132">
        <f t="shared" ca="1" si="227"/>
        <v>0</v>
      </c>
      <c r="J4837" s="134"/>
      <c r="K4837" s="135" t="s">
        <v>2979</v>
      </c>
    </row>
    <row r="4838" spans="1:11" hidden="1" x14ac:dyDescent="0.25">
      <c r="A4838" s="177" t="s">
        <v>2923</v>
      </c>
      <c r="B4838" s="129" t="s">
        <v>10542</v>
      </c>
      <c r="C4838" s="130" t="s">
        <v>18</v>
      </c>
      <c r="D4838" s="130">
        <v>0</v>
      </c>
      <c r="E4838" s="131">
        <f ca="1">OFFSET(INDEX(Composições!A:H,MATCH(Orçamentária!A4838,Composições!A:A,0),8),2,0)</f>
        <v>62.40455</v>
      </c>
      <c r="F4838" s="132">
        <f t="shared" ca="1" si="228"/>
        <v>0</v>
      </c>
      <c r="G4838" s="133">
        <f>IF($K4838="Padrão",BDI!$B$17,IF($K4838="Diferenciado",BDI!$E$17,0))</f>
        <v>0.26419999999999999</v>
      </c>
      <c r="H4838" s="131">
        <f t="shared" ca="1" si="226"/>
        <v>78.89</v>
      </c>
      <c r="I4838" s="132">
        <f t="shared" ca="1" si="227"/>
        <v>0</v>
      </c>
      <c r="J4838" s="134"/>
      <c r="K4838" s="135" t="s">
        <v>2979</v>
      </c>
    </row>
    <row r="4839" spans="1:11" hidden="1" x14ac:dyDescent="0.25">
      <c r="A4839" s="177" t="s">
        <v>2924</v>
      </c>
      <c r="B4839" s="129" t="s">
        <v>10543</v>
      </c>
      <c r="C4839" s="130" t="s">
        <v>18</v>
      </c>
      <c r="D4839" s="130">
        <v>0</v>
      </c>
      <c r="E4839" s="131">
        <f ca="1">OFFSET(INDEX(Composições!A:H,MATCH(Orçamentária!A4839,Composições!A:A,0),8),2,0)</f>
        <v>20.93953531875</v>
      </c>
      <c r="F4839" s="132">
        <f t="shared" ca="1" si="228"/>
        <v>0</v>
      </c>
      <c r="G4839" s="133">
        <f>IF($K4839="Padrão",BDI!$B$17,IF($K4839="Diferenciado",BDI!$E$17,0))</f>
        <v>0.26419999999999999</v>
      </c>
      <c r="H4839" s="131">
        <f t="shared" ca="1" si="226"/>
        <v>26.47</v>
      </c>
      <c r="I4839" s="132">
        <f t="shared" ca="1" si="227"/>
        <v>0</v>
      </c>
      <c r="J4839" s="134"/>
      <c r="K4839" s="135" t="s">
        <v>2979</v>
      </c>
    </row>
    <row r="4840" spans="1:11" hidden="1" x14ac:dyDescent="0.25">
      <c r="A4840" s="128" t="s">
        <v>10544</v>
      </c>
      <c r="B4840" s="129" t="s">
        <v>10545</v>
      </c>
      <c r="C4840" s="130" t="s">
        <v>18</v>
      </c>
      <c r="D4840" s="130">
        <v>0</v>
      </c>
      <c r="E4840" s="131" t="s">
        <v>13</v>
      </c>
      <c r="F4840" s="132" t="str">
        <f t="shared" si="228"/>
        <v/>
      </c>
      <c r="G4840" s="133">
        <f>IF($K4840="Padrão",BDI!$B$17,IF($K4840="Diferenciado",BDI!$E$17,0))</f>
        <v>0.26419999999999999</v>
      </c>
      <c r="H4840" s="131" t="str">
        <f t="shared" si="226"/>
        <v/>
      </c>
      <c r="I4840" s="132" t="str">
        <f t="shared" si="227"/>
        <v/>
      </c>
      <c r="J4840" s="134"/>
      <c r="K4840" s="135" t="s">
        <v>2979</v>
      </c>
    </row>
    <row r="4841" spans="1:11" hidden="1" x14ac:dyDescent="0.25">
      <c r="A4841" s="177" t="s">
        <v>2926</v>
      </c>
      <c r="B4841" s="129" t="s">
        <v>10546</v>
      </c>
      <c r="C4841" s="130" t="s">
        <v>18</v>
      </c>
      <c r="D4841" s="130">
        <v>0</v>
      </c>
      <c r="E4841" s="131">
        <f ca="1">OFFSET(INDEX(Composições!A:H,MATCH(Orçamentária!A4841,Composições!A:A,0),8),2,0)</f>
        <v>53.652005250000002</v>
      </c>
      <c r="F4841" s="132">
        <f t="shared" ca="1" si="228"/>
        <v>0</v>
      </c>
      <c r="G4841" s="133">
        <f>IF($K4841="Padrão",BDI!$B$17,IF($K4841="Diferenciado",BDI!$E$17,0))</f>
        <v>0.26419999999999999</v>
      </c>
      <c r="H4841" s="131">
        <f t="shared" ca="1" si="226"/>
        <v>67.83</v>
      </c>
      <c r="I4841" s="132">
        <f t="shared" ca="1" si="227"/>
        <v>0</v>
      </c>
      <c r="J4841" s="134"/>
      <c r="K4841" s="135" t="s">
        <v>2979</v>
      </c>
    </row>
    <row r="4842" spans="1:11" hidden="1" x14ac:dyDescent="0.25">
      <c r="A4842" s="177" t="s">
        <v>2928</v>
      </c>
      <c r="B4842" s="129" t="s">
        <v>10547</v>
      </c>
      <c r="C4842" s="130" t="s">
        <v>18</v>
      </c>
      <c r="D4842" s="130">
        <v>0</v>
      </c>
      <c r="E4842" s="131">
        <f ca="1">OFFSET(INDEX(Composições!A:H,MATCH(Orçamentária!A4842,Composições!A:A,0),8),2,0)</f>
        <v>53.652005250000002</v>
      </c>
      <c r="F4842" s="132">
        <f t="shared" ca="1" si="228"/>
        <v>0</v>
      </c>
      <c r="G4842" s="133">
        <f>IF($K4842="Padrão",BDI!$B$17,IF($K4842="Diferenciado",BDI!$E$17,0))</f>
        <v>0.26419999999999999</v>
      </c>
      <c r="H4842" s="131">
        <f t="shared" ca="1" si="226"/>
        <v>67.83</v>
      </c>
      <c r="I4842" s="132">
        <f t="shared" ca="1" si="227"/>
        <v>0</v>
      </c>
      <c r="J4842" s="134"/>
      <c r="K4842" s="135" t="s">
        <v>2979</v>
      </c>
    </row>
    <row r="4843" spans="1:11" hidden="1" x14ac:dyDescent="0.25">
      <c r="A4843" s="177" t="s">
        <v>2930</v>
      </c>
      <c r="B4843" s="129" t="s">
        <v>10548</v>
      </c>
      <c r="C4843" s="130" t="s">
        <v>18</v>
      </c>
      <c r="D4843" s="130">
        <v>0</v>
      </c>
      <c r="E4843" s="131">
        <f ca="1">OFFSET(INDEX(Composições!A:H,MATCH(Orçamentária!A4843,Composições!A:A,0),8),2,0)</f>
        <v>23.305158076799998</v>
      </c>
      <c r="F4843" s="132">
        <f t="shared" ca="1" si="228"/>
        <v>0</v>
      </c>
      <c r="G4843" s="133">
        <f>IF($K4843="Padrão",BDI!$B$17,IF($K4843="Diferenciado",BDI!$E$17,0))</f>
        <v>0.26419999999999999</v>
      </c>
      <c r="H4843" s="131">
        <f t="shared" ca="1" si="226"/>
        <v>29.46</v>
      </c>
      <c r="I4843" s="132">
        <f t="shared" ca="1" si="227"/>
        <v>0</v>
      </c>
      <c r="J4843" s="134"/>
      <c r="K4843" s="135" t="s">
        <v>2979</v>
      </c>
    </row>
    <row r="4844" spans="1:11" hidden="1" x14ac:dyDescent="0.25">
      <c r="A4844" s="177" t="s">
        <v>2932</v>
      </c>
      <c r="B4844" s="129" t="s">
        <v>10549</v>
      </c>
      <c r="C4844" s="130" t="s">
        <v>18</v>
      </c>
      <c r="D4844" s="130">
        <v>0</v>
      </c>
      <c r="E4844" s="131">
        <f ca="1">OFFSET(INDEX(Composições!A:H,MATCH(Orçamentária!A4844,Composições!A:A,0),8),2,0)</f>
        <v>16.857669606249999</v>
      </c>
      <c r="F4844" s="132">
        <f t="shared" ca="1" si="228"/>
        <v>0</v>
      </c>
      <c r="G4844" s="133">
        <f>IF($K4844="Padrão",BDI!$B$17,IF($K4844="Diferenciado",BDI!$E$17,0))</f>
        <v>0.26419999999999999</v>
      </c>
      <c r="H4844" s="131">
        <f t="shared" ca="1" si="226"/>
        <v>21.31</v>
      </c>
      <c r="I4844" s="132">
        <f t="shared" ca="1" si="227"/>
        <v>0</v>
      </c>
      <c r="J4844" s="134"/>
      <c r="K4844" s="135" t="s">
        <v>2979</v>
      </c>
    </row>
    <row r="4845" spans="1:11" hidden="1" x14ac:dyDescent="0.25">
      <c r="A4845" s="177" t="s">
        <v>2934</v>
      </c>
      <c r="B4845" s="129" t="s">
        <v>10550</v>
      </c>
      <c r="C4845" s="130" t="s">
        <v>18</v>
      </c>
      <c r="D4845" s="130">
        <v>0</v>
      </c>
      <c r="E4845" s="131">
        <f ca="1">OFFSET(INDEX(Composições!A:H,MATCH(Orçamentária!A4845,Composições!A:A,0),8),2,0)</f>
        <v>16.857669606249999</v>
      </c>
      <c r="F4845" s="132">
        <f t="shared" ca="1" si="228"/>
        <v>0</v>
      </c>
      <c r="G4845" s="133">
        <f>IF($K4845="Padrão",BDI!$B$17,IF($K4845="Diferenciado",BDI!$E$17,0))</f>
        <v>0.26419999999999999</v>
      </c>
      <c r="H4845" s="131">
        <f t="shared" ca="1" si="226"/>
        <v>21.31</v>
      </c>
      <c r="I4845" s="132">
        <f t="shared" ca="1" si="227"/>
        <v>0</v>
      </c>
      <c r="J4845" s="134"/>
      <c r="K4845" s="135" t="s">
        <v>2979</v>
      </c>
    </row>
    <row r="4846" spans="1:11" hidden="1" x14ac:dyDescent="0.25">
      <c r="A4846" s="177" t="s">
        <v>2936</v>
      </c>
      <c r="B4846" s="129" t="s">
        <v>10551</v>
      </c>
      <c r="C4846" s="130" t="s">
        <v>106</v>
      </c>
      <c r="D4846" s="130">
        <v>0</v>
      </c>
      <c r="E4846" s="131">
        <f ca="1">OFFSET(INDEX(Composições!A:H,MATCH(Orçamentária!A4846,Composições!A:A,0),8),2,0)</f>
        <v>2.6671724999999995</v>
      </c>
      <c r="F4846" s="132">
        <f t="shared" ca="1" si="228"/>
        <v>0</v>
      </c>
      <c r="G4846" s="133">
        <f>IF($K4846="Padrão",BDI!$B$17,IF($K4846="Diferenciado",BDI!$E$17,0))</f>
        <v>0.26419999999999999</v>
      </c>
      <c r="H4846" s="131">
        <f t="shared" ca="1" si="226"/>
        <v>3.37</v>
      </c>
      <c r="I4846" s="132">
        <f t="shared" ca="1" si="227"/>
        <v>0</v>
      </c>
      <c r="J4846" s="134"/>
      <c r="K4846" s="135" t="s">
        <v>2979</v>
      </c>
    </row>
    <row r="4847" spans="1:11" hidden="1" x14ac:dyDescent="0.25">
      <c r="A4847" s="177" t="s">
        <v>2938</v>
      </c>
      <c r="B4847" s="129" t="s">
        <v>10552</v>
      </c>
      <c r="C4847" s="130" t="s">
        <v>68</v>
      </c>
      <c r="D4847" s="130">
        <v>0</v>
      </c>
      <c r="E4847" s="131">
        <f ca="1">OFFSET(INDEX(Composições!A:H,MATCH(Orçamentária!A4847,Composições!A:A,0),8),2,0)</f>
        <v>488.90662391264993</v>
      </c>
      <c r="F4847" s="132">
        <f t="shared" ca="1" si="228"/>
        <v>0</v>
      </c>
      <c r="G4847" s="133">
        <f>IF($K4847="Padrão",BDI!$B$17,IF($K4847="Diferenciado",BDI!$E$17,0))</f>
        <v>0.26419999999999999</v>
      </c>
      <c r="H4847" s="131">
        <f t="shared" ca="1" si="226"/>
        <v>618.08000000000004</v>
      </c>
      <c r="I4847" s="132">
        <f t="shared" ca="1" si="227"/>
        <v>0</v>
      </c>
      <c r="J4847" s="134"/>
      <c r="K4847" s="135" t="s">
        <v>2979</v>
      </c>
    </row>
    <row r="4848" spans="1:11" hidden="1" x14ac:dyDescent="0.25">
      <c r="A4848" s="177" t="s">
        <v>2939</v>
      </c>
      <c r="B4848" s="129" t="s">
        <v>10553</v>
      </c>
      <c r="C4848" s="130" t="s">
        <v>18</v>
      </c>
      <c r="D4848" s="130">
        <v>0</v>
      </c>
      <c r="E4848" s="131">
        <f ca="1">OFFSET(INDEX(Composições!A:H,MATCH(Orçamentária!A4848,Composições!A:A,0),8),2,0)</f>
        <v>746082.30772921501</v>
      </c>
      <c r="F4848" s="132">
        <f t="shared" ca="1" si="228"/>
        <v>0</v>
      </c>
      <c r="G4848" s="133">
        <f>IF($K4848="Padrão",BDI!$B$17,IF($K4848="Diferenciado",BDI!$E$17,0))</f>
        <v>0.26419999999999999</v>
      </c>
      <c r="H4848" s="131">
        <f t="shared" ca="1" si="226"/>
        <v>943197.25</v>
      </c>
      <c r="I4848" s="132">
        <f t="shared" ca="1" si="227"/>
        <v>0</v>
      </c>
      <c r="J4848" s="134"/>
      <c r="K4848" s="135" t="s">
        <v>2979</v>
      </c>
    </row>
    <row r="4849" spans="1:11" ht="25.5" hidden="1" x14ac:dyDescent="0.25">
      <c r="A4849" s="128" t="s">
        <v>10554</v>
      </c>
      <c r="B4849" s="129" t="s">
        <v>10555</v>
      </c>
      <c r="C4849" s="130" t="s">
        <v>18</v>
      </c>
      <c r="D4849" s="130">
        <v>0</v>
      </c>
      <c r="E4849" s="131" t="s">
        <v>13</v>
      </c>
      <c r="F4849" s="132" t="str">
        <f t="shared" si="228"/>
        <v/>
      </c>
      <c r="G4849" s="133">
        <f>IF($K4849="Padrão",BDI!$B$17,IF($K4849="Diferenciado",BDI!$E$17,0))</f>
        <v>0.26419999999999999</v>
      </c>
      <c r="H4849" s="131" t="str">
        <f t="shared" si="226"/>
        <v/>
      </c>
      <c r="I4849" s="132" t="str">
        <f t="shared" si="227"/>
        <v/>
      </c>
      <c r="J4849" s="134"/>
      <c r="K4849" s="135" t="s">
        <v>2979</v>
      </c>
    </row>
    <row r="4850" spans="1:11" hidden="1" x14ac:dyDescent="0.25">
      <c r="A4850" s="177" t="s">
        <v>2940</v>
      </c>
      <c r="B4850" s="129" t="s">
        <v>5516</v>
      </c>
      <c r="C4850" s="130" t="s">
        <v>18</v>
      </c>
      <c r="D4850" s="130">
        <v>0</v>
      </c>
      <c r="E4850" s="131">
        <f ca="1">OFFSET(INDEX(Composições!A:H,MATCH(Orçamentária!A4850,Composições!A:A,0),8),2,0)</f>
        <v>12.041687</v>
      </c>
      <c r="F4850" s="132">
        <f t="shared" ca="1" si="228"/>
        <v>0</v>
      </c>
      <c r="G4850" s="133">
        <f>IF($K4850="Padrão",BDI!$B$17,IF($K4850="Diferenciado",BDI!$E$17,0))</f>
        <v>0.26419999999999999</v>
      </c>
      <c r="H4850" s="131">
        <f t="shared" ca="1" si="226"/>
        <v>15.22</v>
      </c>
      <c r="I4850" s="132">
        <f t="shared" ca="1" si="227"/>
        <v>0</v>
      </c>
      <c r="J4850" s="134"/>
      <c r="K4850" s="135" t="s">
        <v>2979</v>
      </c>
    </row>
    <row r="4851" spans="1:11" hidden="1" x14ac:dyDescent="0.25">
      <c r="A4851" s="177" t="s">
        <v>2942</v>
      </c>
      <c r="B4851" s="129" t="s">
        <v>5851</v>
      </c>
      <c r="C4851" s="130" t="s">
        <v>106</v>
      </c>
      <c r="D4851" s="130">
        <v>0</v>
      </c>
      <c r="E4851" s="131">
        <f ca="1">OFFSET(INDEX(Composições!A:H,MATCH(Orçamentária!A4851,Composições!A:A,0),8),2,0)</f>
        <v>21.863033999999995</v>
      </c>
      <c r="F4851" s="132">
        <f t="shared" ca="1" si="228"/>
        <v>0</v>
      </c>
      <c r="G4851" s="133">
        <f>IF($K4851="Padrão",BDI!$B$17,IF($K4851="Diferenciado",BDI!$E$17,0))</f>
        <v>0.26419999999999999</v>
      </c>
      <c r="H4851" s="131">
        <f t="shared" ca="1" si="226"/>
        <v>27.64</v>
      </c>
      <c r="I4851" s="132">
        <f t="shared" ca="1" si="227"/>
        <v>0</v>
      </c>
      <c r="J4851" s="134"/>
      <c r="K4851" s="135" t="s">
        <v>2979</v>
      </c>
    </row>
    <row r="4852" spans="1:11" hidden="1" x14ac:dyDescent="0.25">
      <c r="A4852" s="177" t="s">
        <v>2943</v>
      </c>
      <c r="B4852" s="129" t="s">
        <v>10556</v>
      </c>
      <c r="C4852" s="130" t="s">
        <v>106</v>
      </c>
      <c r="D4852" s="130">
        <v>0</v>
      </c>
      <c r="E4852" s="131">
        <f ca="1">OFFSET(INDEX(Composições!A:H,MATCH(Orçamentária!A4852,Composições!A:A,0),8),2,0)</f>
        <v>26.14875</v>
      </c>
      <c r="F4852" s="132">
        <f t="shared" ca="1" si="228"/>
        <v>0</v>
      </c>
      <c r="G4852" s="133">
        <f>IF($K4852="Padrão",BDI!$B$17,IF($K4852="Diferenciado",BDI!$E$17,0))</f>
        <v>0.26419999999999999</v>
      </c>
      <c r="H4852" s="131">
        <f t="shared" ca="1" si="226"/>
        <v>33.06</v>
      </c>
      <c r="I4852" s="132">
        <f t="shared" ca="1" si="227"/>
        <v>0</v>
      </c>
      <c r="J4852" s="134"/>
      <c r="K4852" s="135" t="s">
        <v>2979</v>
      </c>
    </row>
    <row r="4853" spans="1:11" hidden="1" x14ac:dyDescent="0.25">
      <c r="A4853" s="177" t="s">
        <v>2945</v>
      </c>
      <c r="B4853" s="129" t="s">
        <v>6609</v>
      </c>
      <c r="C4853" s="130" t="s">
        <v>18</v>
      </c>
      <c r="D4853" s="130">
        <v>0</v>
      </c>
      <c r="E4853" s="131">
        <f ca="1">OFFSET(INDEX(Composições!A:H,MATCH(Orçamentária!A4853,Composições!A:A,0),8),2,0)</f>
        <v>107.44474349999999</v>
      </c>
      <c r="F4853" s="132">
        <f t="shared" ca="1" si="228"/>
        <v>0</v>
      </c>
      <c r="G4853" s="133">
        <f>IF($K4853="Padrão",BDI!$B$17,IF($K4853="Diferenciado",BDI!$E$17,0))</f>
        <v>0.26419999999999999</v>
      </c>
      <c r="H4853" s="131">
        <f t="shared" ca="1" si="226"/>
        <v>135.83000000000001</v>
      </c>
      <c r="I4853" s="132">
        <f t="shared" ca="1" si="227"/>
        <v>0</v>
      </c>
      <c r="J4853" s="134"/>
      <c r="K4853" s="135" t="s">
        <v>2979</v>
      </c>
    </row>
    <row r="4854" spans="1:11" hidden="1" x14ac:dyDescent="0.25">
      <c r="A4854" s="177" t="s">
        <v>2946</v>
      </c>
      <c r="B4854" s="129" t="s">
        <v>6614</v>
      </c>
      <c r="C4854" s="130" t="s">
        <v>18</v>
      </c>
      <c r="D4854" s="130">
        <v>0</v>
      </c>
      <c r="E4854" s="131">
        <f ca="1">OFFSET(INDEX(Composições!A:H,MATCH(Orçamentária!A4854,Composições!A:A,0),8),2,0)</f>
        <v>152.32949325000001</v>
      </c>
      <c r="F4854" s="132">
        <f t="shared" ca="1" si="228"/>
        <v>0</v>
      </c>
      <c r="G4854" s="133">
        <f>IF($K4854="Padrão",BDI!$B$17,IF($K4854="Diferenciado",BDI!$E$17,0))</f>
        <v>0.26419999999999999</v>
      </c>
      <c r="H4854" s="131">
        <f t="shared" ca="1" si="226"/>
        <v>192.57</v>
      </c>
      <c r="I4854" s="132">
        <f t="shared" ca="1" si="227"/>
        <v>0</v>
      </c>
      <c r="J4854" s="134"/>
      <c r="K4854" s="135" t="s">
        <v>2979</v>
      </c>
    </row>
    <row r="4855" spans="1:11" hidden="1" x14ac:dyDescent="0.25">
      <c r="A4855" s="177" t="s">
        <v>2947</v>
      </c>
      <c r="B4855" s="129" t="s">
        <v>6618</v>
      </c>
      <c r="C4855" s="130" t="s">
        <v>18</v>
      </c>
      <c r="D4855" s="130">
        <v>0</v>
      </c>
      <c r="E4855" s="131">
        <f ca="1">OFFSET(INDEX(Composições!A:H,MATCH(Orçamentária!A4855,Composições!A:A,0),8),2,0)</f>
        <v>295.94099325000002</v>
      </c>
      <c r="F4855" s="132">
        <f t="shared" ca="1" si="228"/>
        <v>0</v>
      </c>
      <c r="G4855" s="133">
        <f>IF($K4855="Padrão",BDI!$B$17,IF($K4855="Diferenciado",BDI!$E$17,0))</f>
        <v>0.26419999999999999</v>
      </c>
      <c r="H4855" s="131">
        <f t="shared" ca="1" si="226"/>
        <v>374.13</v>
      </c>
      <c r="I4855" s="132">
        <f t="shared" ca="1" si="227"/>
        <v>0</v>
      </c>
      <c r="J4855" s="134"/>
      <c r="K4855" s="135" t="s">
        <v>2979</v>
      </c>
    </row>
    <row r="4856" spans="1:11" hidden="1" x14ac:dyDescent="0.25">
      <c r="A4856" s="177" t="s">
        <v>2948</v>
      </c>
      <c r="B4856" s="129" t="s">
        <v>10557</v>
      </c>
      <c r="C4856" s="130" t="s">
        <v>18</v>
      </c>
      <c r="D4856" s="130">
        <v>0</v>
      </c>
      <c r="E4856" s="131">
        <f ca="1">OFFSET(INDEX(Composições!A:H,MATCH(Orçamentária!A4856,Composições!A:A,0),8),2,0)</f>
        <v>19.700235500000002</v>
      </c>
      <c r="F4856" s="132">
        <f t="shared" ca="1" si="228"/>
        <v>0</v>
      </c>
      <c r="G4856" s="133">
        <f>IF($K4856="Padrão",BDI!$B$17,IF($K4856="Diferenciado",BDI!$E$17,0))</f>
        <v>0.26419999999999999</v>
      </c>
      <c r="H4856" s="131">
        <f t="shared" ca="1" si="226"/>
        <v>24.91</v>
      </c>
      <c r="I4856" s="132">
        <f t="shared" ca="1" si="227"/>
        <v>0</v>
      </c>
      <c r="J4856" s="134"/>
      <c r="K4856" s="135" t="s">
        <v>2979</v>
      </c>
    </row>
    <row r="4857" spans="1:11" hidden="1" x14ac:dyDescent="0.25">
      <c r="A4857" s="177" t="s">
        <v>2950</v>
      </c>
      <c r="B4857" s="129" t="s">
        <v>10558</v>
      </c>
      <c r="C4857" s="130" t="s">
        <v>18</v>
      </c>
      <c r="D4857" s="130">
        <v>0</v>
      </c>
      <c r="E4857" s="131">
        <f ca="1">OFFSET(INDEX(Composições!A:H,MATCH(Orçamentária!A4857,Composições!A:A,0),8),2,0)</f>
        <v>22.019603499999999</v>
      </c>
      <c r="F4857" s="132">
        <f t="shared" ca="1" si="228"/>
        <v>0</v>
      </c>
      <c r="G4857" s="133">
        <f>IF($K4857="Padrão",BDI!$B$17,IF($K4857="Diferenciado",BDI!$E$17,0))</f>
        <v>0.26419999999999999</v>
      </c>
      <c r="H4857" s="131">
        <f t="shared" ca="1" si="226"/>
        <v>27.84</v>
      </c>
      <c r="I4857" s="132">
        <f t="shared" ca="1" si="227"/>
        <v>0</v>
      </c>
      <c r="J4857" s="134"/>
      <c r="K4857" s="135" t="s">
        <v>2979</v>
      </c>
    </row>
    <row r="4858" spans="1:11" hidden="1" x14ac:dyDescent="0.25">
      <c r="A4858" s="128" t="s">
        <v>10559</v>
      </c>
      <c r="B4858" s="129" t="s">
        <v>10560</v>
      </c>
      <c r="C4858" s="130" t="s">
        <v>18</v>
      </c>
      <c r="D4858" s="130">
        <v>0</v>
      </c>
      <c r="E4858" s="131" t="s">
        <v>13</v>
      </c>
      <c r="F4858" s="132" t="str">
        <f t="shared" si="228"/>
        <v/>
      </c>
      <c r="G4858" s="133">
        <f>IF($K4858="Padrão",BDI!$B$17,IF($K4858="Diferenciado",BDI!$E$17,0))</f>
        <v>0.26419999999999999</v>
      </c>
      <c r="H4858" s="131" t="str">
        <f t="shared" si="226"/>
        <v/>
      </c>
      <c r="I4858" s="132" t="str">
        <f t="shared" si="227"/>
        <v/>
      </c>
      <c r="J4858" s="134"/>
      <c r="K4858" s="135" t="s">
        <v>2979</v>
      </c>
    </row>
    <row r="4859" spans="1:11" hidden="1" x14ac:dyDescent="0.25">
      <c r="A4859" s="128" t="s">
        <v>10561</v>
      </c>
      <c r="B4859" s="129" t="s">
        <v>10562</v>
      </c>
      <c r="C4859" s="130" t="s">
        <v>68</v>
      </c>
      <c r="D4859" s="130">
        <v>0</v>
      </c>
      <c r="E4859" s="131" t="s">
        <v>13</v>
      </c>
      <c r="F4859" s="132" t="str">
        <f t="shared" si="228"/>
        <v/>
      </c>
      <c r="G4859" s="133">
        <f>IF($K4859="Padrão",BDI!$B$17,IF($K4859="Diferenciado",BDI!$E$17,0))</f>
        <v>0.26419999999999999</v>
      </c>
      <c r="H4859" s="131" t="str">
        <f t="shared" si="226"/>
        <v/>
      </c>
      <c r="I4859" s="132" t="str">
        <f t="shared" si="227"/>
        <v/>
      </c>
      <c r="J4859" s="134"/>
      <c r="K4859" s="135" t="s">
        <v>2979</v>
      </c>
    </row>
    <row r="4860" spans="1:11" hidden="1" x14ac:dyDescent="0.25">
      <c r="A4860" s="128" t="s">
        <v>10563</v>
      </c>
      <c r="B4860" s="129" t="s">
        <v>10564</v>
      </c>
      <c r="C4860" s="130" t="s">
        <v>68</v>
      </c>
      <c r="D4860" s="130">
        <v>0</v>
      </c>
      <c r="E4860" s="131" t="s">
        <v>13</v>
      </c>
      <c r="F4860" s="132" t="str">
        <f t="shared" si="228"/>
        <v/>
      </c>
      <c r="G4860" s="133">
        <f>IF($K4860="Padrão",BDI!$B$17,IF($K4860="Diferenciado",BDI!$E$17,0))</f>
        <v>0.26419999999999999</v>
      </c>
      <c r="H4860" s="131" t="str">
        <f t="shared" si="226"/>
        <v/>
      </c>
      <c r="I4860" s="132" t="str">
        <f t="shared" si="227"/>
        <v/>
      </c>
      <c r="J4860" s="134"/>
      <c r="K4860" s="135" t="s">
        <v>2979</v>
      </c>
    </row>
    <row r="4861" spans="1:11" hidden="1" x14ac:dyDescent="0.25">
      <c r="A4861" s="177" t="s">
        <v>2951</v>
      </c>
      <c r="B4861" s="129" t="s">
        <v>10565</v>
      </c>
      <c r="C4861" s="130" t="s">
        <v>68</v>
      </c>
      <c r="D4861" s="130">
        <v>0</v>
      </c>
      <c r="E4861" s="131">
        <f ca="1">OFFSET(INDEX(Composições!A:H,MATCH(Orçamentária!A4861,Composições!A:A,0),8),2,0)</f>
        <v>16.207950000000004</v>
      </c>
      <c r="F4861" s="132">
        <f t="shared" ca="1" si="228"/>
        <v>0</v>
      </c>
      <c r="G4861" s="133">
        <f>IF($K4861="Padrão",BDI!$B$17,IF($K4861="Diferenciado",BDI!$E$17,0))</f>
        <v>0.26419999999999999</v>
      </c>
      <c r="H4861" s="131">
        <f t="shared" ca="1" si="226"/>
        <v>20.49</v>
      </c>
      <c r="I4861" s="132">
        <f t="shared" ca="1" si="227"/>
        <v>0</v>
      </c>
      <c r="J4861" s="134"/>
      <c r="K4861" s="135" t="s">
        <v>2979</v>
      </c>
    </row>
    <row r="4862" spans="1:11" hidden="1" x14ac:dyDescent="0.25">
      <c r="A4862" s="128" t="s">
        <v>10566</v>
      </c>
      <c r="B4862" s="129" t="s">
        <v>10567</v>
      </c>
      <c r="C4862" s="130" t="s">
        <v>18</v>
      </c>
      <c r="D4862" s="130">
        <v>0</v>
      </c>
      <c r="E4862" s="131" t="s">
        <v>13</v>
      </c>
      <c r="F4862" s="132" t="str">
        <f t="shared" si="228"/>
        <v/>
      </c>
      <c r="G4862" s="133">
        <f>IF($K4862="Padrão",BDI!$B$17,IF($K4862="Diferenciado",BDI!$E$17,0))</f>
        <v>0.26419999999999999</v>
      </c>
      <c r="H4862" s="131" t="str">
        <f t="shared" si="226"/>
        <v/>
      </c>
      <c r="I4862" s="132" t="str">
        <f t="shared" si="227"/>
        <v/>
      </c>
      <c r="J4862" s="134"/>
      <c r="K4862" s="135" t="s">
        <v>2979</v>
      </c>
    </row>
    <row r="4863" spans="1:11" hidden="1" x14ac:dyDescent="0.25">
      <c r="A4863" s="128" t="s">
        <v>10568</v>
      </c>
      <c r="B4863" s="129" t="s">
        <v>10569</v>
      </c>
      <c r="C4863" s="130" t="s">
        <v>18</v>
      </c>
      <c r="D4863" s="130">
        <v>0</v>
      </c>
      <c r="E4863" s="131" t="s">
        <v>13</v>
      </c>
      <c r="F4863" s="132" t="str">
        <f t="shared" si="228"/>
        <v/>
      </c>
      <c r="G4863" s="133">
        <f>IF($K4863="Padrão",BDI!$B$17,IF($K4863="Diferenciado",BDI!$E$17,0))</f>
        <v>0.26419999999999999</v>
      </c>
      <c r="H4863" s="131" t="str">
        <f t="shared" si="226"/>
        <v/>
      </c>
      <c r="I4863" s="132" t="str">
        <f t="shared" si="227"/>
        <v/>
      </c>
      <c r="J4863" s="134"/>
      <c r="K4863" s="135" t="s">
        <v>2979</v>
      </c>
    </row>
    <row r="4864" spans="1:11" x14ac:dyDescent="0.25">
      <c r="A4864" s="177" t="s">
        <v>2953</v>
      </c>
      <c r="B4864" s="129" t="s">
        <v>10570</v>
      </c>
      <c r="C4864" s="130" t="s">
        <v>3995</v>
      </c>
      <c r="D4864" s="130">
        <v>1</v>
      </c>
      <c r="E4864" s="131">
        <f ca="1">OFFSET(INDEX(Composições!A:H,MATCH(Orçamentária!A4864,Composições!A:A,0),8),2,0)</f>
        <v>4136.2400968000002</v>
      </c>
      <c r="F4864" s="132">
        <f t="shared" ca="1" si="228"/>
        <v>4136.2400968000002</v>
      </c>
      <c r="G4864" s="133">
        <f>IF($K4864="Padrão",BDI!$B$17,IF($K4864="Diferenciado",BDI!$E$17,0))</f>
        <v>0.26419999999999999</v>
      </c>
      <c r="H4864" s="131">
        <f t="shared" ca="1" si="226"/>
        <v>5229.03</v>
      </c>
      <c r="I4864" s="132">
        <f t="shared" ca="1" si="227"/>
        <v>5229.03</v>
      </c>
      <c r="J4864" s="134"/>
      <c r="K4864" s="135" t="s">
        <v>2979</v>
      </c>
    </row>
    <row r="4865" spans="1:11" x14ac:dyDescent="0.25">
      <c r="A4865" s="177" t="s">
        <v>2954</v>
      </c>
      <c r="B4865" s="129" t="s">
        <v>10571</v>
      </c>
      <c r="C4865" s="130" t="s">
        <v>3995</v>
      </c>
      <c r="D4865" s="130">
        <v>2</v>
      </c>
      <c r="E4865" s="131">
        <f ca="1">OFFSET(INDEX(Composições!A:H,MATCH(Orçamentária!A4865,Composições!A:A,0),8),2,0)</f>
        <v>2583.4840131999999</v>
      </c>
      <c r="F4865" s="132">
        <f t="shared" ca="1" si="228"/>
        <v>5166.9680263999999</v>
      </c>
      <c r="G4865" s="133">
        <f>IF($K4865="Padrão",BDI!$B$17,IF($K4865="Diferenciado",BDI!$E$17,0))</f>
        <v>0.26419999999999999</v>
      </c>
      <c r="H4865" s="131">
        <f t="shared" ca="1" si="226"/>
        <v>3266.04</v>
      </c>
      <c r="I4865" s="132">
        <f t="shared" ca="1" si="227"/>
        <v>6532.08</v>
      </c>
      <c r="J4865" s="134"/>
      <c r="K4865" s="135" t="s">
        <v>2979</v>
      </c>
    </row>
    <row r="4866" spans="1:11" x14ac:dyDescent="0.25">
      <c r="A4866" s="177" t="s">
        <v>2955</v>
      </c>
      <c r="B4866" s="129" t="s">
        <v>10572</v>
      </c>
      <c r="C4866" s="130" t="s">
        <v>3995</v>
      </c>
      <c r="D4866" s="130">
        <v>1</v>
      </c>
      <c r="E4866" s="131">
        <f ca="1">OFFSET(INDEX(Composições!A:H,MATCH(Orçamentária!A4866,Composições!A:A,0),8),2,0)</f>
        <v>5392.4397609999996</v>
      </c>
      <c r="F4866" s="132">
        <f t="shared" ca="1" si="228"/>
        <v>5392.4397609999996</v>
      </c>
      <c r="G4866" s="133">
        <f>IF($K4866="Padrão",BDI!$B$17,IF($K4866="Diferenciado",BDI!$E$17,0))</f>
        <v>0.26419999999999999</v>
      </c>
      <c r="H4866" s="131">
        <f t="shared" ca="1" si="226"/>
        <v>6817.12</v>
      </c>
      <c r="I4866" s="132">
        <f t="shared" ca="1" si="227"/>
        <v>6817.12</v>
      </c>
      <c r="J4866" s="134"/>
      <c r="K4866" s="135" t="s">
        <v>2979</v>
      </c>
    </row>
    <row r="4867" spans="1:11" x14ac:dyDescent="0.25">
      <c r="A4867" s="177" t="s">
        <v>2956</v>
      </c>
      <c r="B4867" s="129" t="s">
        <v>10573</v>
      </c>
      <c r="C4867" s="130" t="s">
        <v>3995</v>
      </c>
      <c r="D4867" s="130">
        <v>3</v>
      </c>
      <c r="E4867" s="131">
        <f ca="1">OFFSET(INDEX(Composições!A:H,MATCH(Orçamentária!A4867,Composições!A:A,0),8),2,0)</f>
        <v>3355.4192622</v>
      </c>
      <c r="F4867" s="132">
        <f t="shared" ca="1" si="228"/>
        <v>10066.257786599999</v>
      </c>
      <c r="G4867" s="133">
        <f>IF($K4867="Padrão",BDI!$B$17,IF($K4867="Diferenciado",BDI!$E$17,0))</f>
        <v>0.26419999999999999</v>
      </c>
      <c r="H4867" s="131">
        <f t="shared" ca="1" si="226"/>
        <v>4241.92</v>
      </c>
      <c r="I4867" s="132">
        <f t="shared" ca="1" si="227"/>
        <v>12725.76</v>
      </c>
      <c r="J4867" s="134"/>
      <c r="K4867" s="135" t="s">
        <v>2979</v>
      </c>
    </row>
    <row r="4868" spans="1:11" x14ac:dyDescent="0.25">
      <c r="A4868" s="177" t="s">
        <v>2957</v>
      </c>
      <c r="B4868" s="129" t="s">
        <v>10574</v>
      </c>
      <c r="C4868" s="130" t="s">
        <v>3995</v>
      </c>
      <c r="D4868" s="130">
        <v>1</v>
      </c>
      <c r="E4868" s="131">
        <f ca="1">OFFSET(INDEX(Composições!A:H,MATCH(Orçamentária!A4868,Composições!A:A,0),8),2,0)</f>
        <v>3396.5150955999998</v>
      </c>
      <c r="F4868" s="132">
        <f t="shared" ca="1" si="228"/>
        <v>3396.5150955999998</v>
      </c>
      <c r="G4868" s="133">
        <f>IF($K4868="Padrão",BDI!$B$17,IF($K4868="Diferenciado",BDI!$E$17,0))</f>
        <v>0.26419999999999999</v>
      </c>
      <c r="H4868" s="131">
        <f t="shared" ca="1" si="226"/>
        <v>4293.87</v>
      </c>
      <c r="I4868" s="132">
        <f t="shared" ca="1" si="227"/>
        <v>4293.87</v>
      </c>
      <c r="J4868" s="134"/>
      <c r="K4868" s="135" t="s">
        <v>2979</v>
      </c>
    </row>
    <row r="4869" spans="1:11" x14ac:dyDescent="0.25">
      <c r="A4869" s="177" t="s">
        <v>2958</v>
      </c>
      <c r="B4869" s="129" t="s">
        <v>10575</v>
      </c>
      <c r="C4869" s="130" t="s">
        <v>3995</v>
      </c>
      <c r="D4869" s="130">
        <v>1</v>
      </c>
      <c r="E4869" s="131">
        <f ca="1">OFFSET(INDEX(Composições!A:H,MATCH(Orçamentária!A4869,Composições!A:A,0),8),2,0)</f>
        <v>2717.8784953999998</v>
      </c>
      <c r="F4869" s="132">
        <f t="shared" ca="1" si="228"/>
        <v>2717.8784953999998</v>
      </c>
      <c r="G4869" s="133">
        <f>IF($K4869="Padrão",BDI!$B$17,IF($K4869="Diferenciado",BDI!$E$17,0))</f>
        <v>0.26419999999999999</v>
      </c>
      <c r="H4869" s="131">
        <f t="shared" ca="1" si="226"/>
        <v>3435.94</v>
      </c>
      <c r="I4869" s="132">
        <f t="shared" ca="1" si="227"/>
        <v>3435.94</v>
      </c>
      <c r="J4869" s="134"/>
      <c r="K4869" s="135" t="s">
        <v>2979</v>
      </c>
    </row>
    <row r="4870" spans="1:11" x14ac:dyDescent="0.25">
      <c r="A4870" s="177" t="s">
        <v>2959</v>
      </c>
      <c r="B4870" s="129" t="s">
        <v>10576</v>
      </c>
      <c r="C4870" s="130" t="s">
        <v>3995</v>
      </c>
      <c r="D4870" s="130">
        <v>1</v>
      </c>
      <c r="E4870" s="131">
        <f ca="1">OFFSET(INDEX(Composições!A:H,MATCH(Orçamentária!A4870,Composições!A:A,0),8),2,0)</f>
        <v>955.20045199999993</v>
      </c>
      <c r="F4870" s="132">
        <f t="shared" ca="1" si="228"/>
        <v>955.20045199999993</v>
      </c>
      <c r="G4870" s="133">
        <f>IF($K4870="Padrão",BDI!$B$17,IF($K4870="Diferenciado",BDI!$E$17,0))</f>
        <v>0.26419999999999999</v>
      </c>
      <c r="H4870" s="131">
        <f t="shared" ref="H4870:H4876" ca="1" si="229">IF(ISNUMBER(E4870),ROUND(E4870*(1+G4870),2),"")</f>
        <v>1207.56</v>
      </c>
      <c r="I4870" s="132">
        <f t="shared" ref="I4870:I4876" ca="1" si="230">IF(ISNUMBER(E4870),ROUND(H4870*D4870,2),"")</f>
        <v>1207.56</v>
      </c>
      <c r="J4870" s="134"/>
      <c r="K4870" s="135" t="s">
        <v>2979</v>
      </c>
    </row>
    <row r="4871" spans="1:11" x14ac:dyDescent="0.25">
      <c r="A4871" s="177" t="s">
        <v>2960</v>
      </c>
      <c r="B4871" s="129" t="s">
        <v>10577</v>
      </c>
      <c r="C4871" s="130" t="s">
        <v>3995</v>
      </c>
      <c r="D4871" s="130">
        <v>1</v>
      </c>
      <c r="E4871" s="131">
        <f ca="1">OFFSET(INDEX(Composições!A:H,MATCH(Orçamentária!A4871,Composições!A:A,0),8),2,0)</f>
        <v>2610.14077</v>
      </c>
      <c r="F4871" s="132">
        <f t="shared" ca="1" si="228"/>
        <v>2610.14077</v>
      </c>
      <c r="G4871" s="133">
        <f>IF($K4871="Padrão",BDI!$B$17,IF($K4871="Diferenciado",BDI!$E$17,0))</f>
        <v>0.26419999999999999</v>
      </c>
      <c r="H4871" s="131">
        <f t="shared" ca="1" si="229"/>
        <v>3299.74</v>
      </c>
      <c r="I4871" s="132">
        <f t="shared" ca="1" si="230"/>
        <v>3299.74</v>
      </c>
      <c r="J4871" s="134"/>
      <c r="K4871" s="135" t="s">
        <v>2979</v>
      </c>
    </row>
    <row r="4872" spans="1:11" x14ac:dyDescent="0.25">
      <c r="A4872" s="177" t="s">
        <v>2961</v>
      </c>
      <c r="B4872" s="129" t="s">
        <v>10578</v>
      </c>
      <c r="C4872" s="130" t="s">
        <v>3995</v>
      </c>
      <c r="D4872" s="130">
        <v>1</v>
      </c>
      <c r="E4872" s="131">
        <f ca="1">OFFSET(INDEX(Composições!A:H,MATCH(Orçamentária!A4872,Composições!A:A,0),8),2,0)</f>
        <v>5814.5050769999998</v>
      </c>
      <c r="F4872" s="132">
        <f t="shared" ca="1" si="228"/>
        <v>5814.5050769999998</v>
      </c>
      <c r="G4872" s="133">
        <f>IF($K4872="Padrão",BDI!$B$17,IF($K4872="Diferenciado",BDI!$E$17,0))</f>
        <v>0.26419999999999999</v>
      </c>
      <c r="H4872" s="131">
        <f t="shared" ca="1" si="229"/>
        <v>7350.7</v>
      </c>
      <c r="I4872" s="132">
        <f t="shared" ca="1" si="230"/>
        <v>7350.7</v>
      </c>
      <c r="J4872" s="134"/>
      <c r="K4872" s="135" t="s">
        <v>2979</v>
      </c>
    </row>
    <row r="4873" spans="1:11" hidden="1" x14ac:dyDescent="0.25">
      <c r="A4873" s="177" t="s">
        <v>2962</v>
      </c>
      <c r="B4873" s="129" t="s">
        <v>10579</v>
      </c>
      <c r="C4873" s="130" t="s">
        <v>3995</v>
      </c>
      <c r="D4873" s="130">
        <v>0</v>
      </c>
      <c r="E4873" s="131">
        <f ca="1">OFFSET(INDEX(Composições!A:H,MATCH(Orçamentária!A4873,Composições!A:A,0),8),2,0)</f>
        <v>4088.4800742000002</v>
      </c>
      <c r="F4873" s="132">
        <f t="shared" ca="1" si="228"/>
        <v>0</v>
      </c>
      <c r="G4873" s="133">
        <f>IF($K4873="Padrão",BDI!$B$17,IF($K4873="Diferenciado",BDI!$E$17,0))</f>
        <v>0.26419999999999999</v>
      </c>
      <c r="H4873" s="131">
        <f t="shared" ca="1" si="229"/>
        <v>5168.66</v>
      </c>
      <c r="I4873" s="132">
        <f t="shared" ca="1" si="230"/>
        <v>0</v>
      </c>
      <c r="J4873" s="134"/>
      <c r="K4873" s="135" t="s">
        <v>2979</v>
      </c>
    </row>
    <row r="4874" spans="1:11" x14ac:dyDescent="0.25">
      <c r="A4874" s="177" t="s">
        <v>2963</v>
      </c>
      <c r="B4874" s="129" t="s">
        <v>10580</v>
      </c>
      <c r="C4874" s="130" t="s">
        <v>3995</v>
      </c>
      <c r="D4874" s="130">
        <v>1</v>
      </c>
      <c r="E4874" s="131">
        <f ca="1">OFFSET(INDEX(Composições!A:H,MATCH(Orçamentária!A4874,Composições!A:A,0),8),2,0)</f>
        <v>4088.4800742000002</v>
      </c>
      <c r="F4874" s="132">
        <f t="shared" ca="1" si="228"/>
        <v>4088.4800742000002</v>
      </c>
      <c r="G4874" s="133">
        <f>IF($K4874="Padrão",BDI!$B$17,IF($K4874="Diferenciado",BDI!$E$17,0))</f>
        <v>0.26419999999999999</v>
      </c>
      <c r="H4874" s="131">
        <f t="shared" ca="1" si="229"/>
        <v>5168.66</v>
      </c>
      <c r="I4874" s="132">
        <f t="shared" ca="1" si="230"/>
        <v>5168.66</v>
      </c>
      <c r="J4874" s="134"/>
      <c r="K4874" s="135" t="s">
        <v>2979</v>
      </c>
    </row>
    <row r="4875" spans="1:11" x14ac:dyDescent="0.25">
      <c r="A4875" s="177" t="s">
        <v>2964</v>
      </c>
      <c r="B4875" s="129" t="s">
        <v>10581</v>
      </c>
      <c r="C4875" s="130" t="s">
        <v>3995</v>
      </c>
      <c r="D4875" s="130">
        <v>1</v>
      </c>
      <c r="E4875" s="131">
        <f ca="1">OFFSET(INDEX(Composições!A:H,MATCH(Orçamentária!A4875,Composições!A:A,0),8),2,0)</f>
        <v>3276.5596899999996</v>
      </c>
      <c r="F4875" s="132">
        <f t="shared" ca="1" si="228"/>
        <v>3276.5596899999996</v>
      </c>
      <c r="G4875" s="133">
        <f>IF($K4875="Padrão",BDI!$B$17,IF($K4875="Diferenciado",BDI!$E$17,0))</f>
        <v>0.26419999999999999</v>
      </c>
      <c r="H4875" s="131">
        <f t="shared" ca="1" si="229"/>
        <v>4142.2299999999996</v>
      </c>
      <c r="I4875" s="132">
        <f t="shared" ca="1" si="230"/>
        <v>4142.2299999999996</v>
      </c>
      <c r="J4875" s="134"/>
      <c r="K4875" s="135" t="s">
        <v>2979</v>
      </c>
    </row>
    <row r="4876" spans="1:11" x14ac:dyDescent="0.25">
      <c r="A4876" s="177" t="s">
        <v>2965</v>
      </c>
      <c r="B4876" s="129" t="s">
        <v>10582</v>
      </c>
      <c r="C4876" s="130" t="s">
        <v>3995</v>
      </c>
      <c r="D4876" s="130">
        <v>1</v>
      </c>
      <c r="E4876" s="131">
        <f ca="1">OFFSET(INDEX(Composições!A:H,MATCH(Orçamentária!A4876,Composições!A:A,0),8),2,0)</f>
        <v>2125.3359947999998</v>
      </c>
      <c r="F4876" s="132">
        <f t="shared" ca="1" si="228"/>
        <v>2125.3359947999998</v>
      </c>
      <c r="G4876" s="133">
        <f>IF($K4876="Padrão",BDI!$B$17,IF($K4876="Diferenciado",BDI!$E$17,0))</f>
        <v>0.26419999999999999</v>
      </c>
      <c r="H4876" s="131">
        <f t="shared" ca="1" si="229"/>
        <v>2686.85</v>
      </c>
      <c r="I4876" s="132">
        <f t="shared" ca="1" si="230"/>
        <v>2686.85</v>
      </c>
      <c r="J4876" s="134"/>
      <c r="K4876" s="135" t="s">
        <v>2979</v>
      </c>
    </row>
    <row r="4877" spans="1:11" ht="5.0999999999999996" customHeight="1" thickBot="1" x14ac:dyDescent="0.3">
      <c r="A4877" s="154"/>
      <c r="B4877" s="155" t="s">
        <v>10583</v>
      </c>
      <c r="C4877" s="156"/>
      <c r="D4877" s="156"/>
      <c r="E4877" s="157" t="e">
        <f ca="1">OFFSET(INDEX(Composições!A:H,MATCH(Orçamentária!A4877,Composições!A:A,0),8),2,0)</f>
        <v>#N/A</v>
      </c>
      <c r="F4877" s="157"/>
      <c r="G4877" s="136"/>
      <c r="H4877" s="137"/>
      <c r="I4877" s="138"/>
    </row>
    <row r="4878" spans="1:11" ht="15.75" thickBot="1" x14ac:dyDescent="0.3">
      <c r="A4878" s="158">
        <f>SUBTOTAL(103,A6:A4877)</f>
        <v>1835</v>
      </c>
      <c r="B4878" s="159"/>
      <c r="C4878" s="139"/>
      <c r="D4878" s="160"/>
      <c r="E4878" s="160"/>
      <c r="F4878" s="161"/>
      <c r="G4878" s="160"/>
      <c r="H4878" s="160" t="s">
        <v>10584</v>
      </c>
      <c r="I4878" s="140">
        <f ca="1">SUBTOTAL(109,F6:F4877)</f>
        <v>21882204.06200375</v>
      </c>
      <c r="K4878" s="141"/>
    </row>
    <row r="4879" spans="1:11" ht="15.75" thickBot="1" x14ac:dyDescent="0.3">
      <c r="A4879" s="162"/>
      <c r="B4879" s="163"/>
      <c r="C4879" s="139"/>
      <c r="D4879" s="164"/>
      <c r="E4879" s="164"/>
      <c r="F4879" s="165"/>
      <c r="G4879" s="166"/>
      <c r="H4879" s="166" t="s">
        <v>8</v>
      </c>
      <c r="I4879" s="142">
        <f ca="1">SUBTOTAL(109,I6:I4877)</f>
        <v>26711579.819999978</v>
      </c>
      <c r="K4879" s="141"/>
    </row>
    <row r="4880" spans="1:11" x14ac:dyDescent="0.25">
      <c r="A4880" s="143"/>
      <c r="B4880" s="144"/>
      <c r="C4880" s="143"/>
      <c r="D4880" s="145"/>
      <c r="E4880" s="146"/>
      <c r="F4880" s="147"/>
      <c r="G4880" s="146"/>
      <c r="H4880" s="146"/>
      <c r="I4880" s="147"/>
      <c r="K4880" s="141"/>
    </row>
    <row r="4881" spans="1:11" x14ac:dyDescent="0.25">
      <c r="A4881" s="143"/>
      <c r="B4881" s="144"/>
      <c r="C4881" s="143"/>
      <c r="D4881" s="148"/>
      <c r="E4881" s="149"/>
      <c r="F4881" s="149"/>
      <c r="G4881" s="149"/>
      <c r="H4881" s="149"/>
      <c r="I4881" s="149"/>
      <c r="K4881" s="141"/>
    </row>
  </sheetData>
  <autoFilter ref="A5:K4881" xr:uid="{52BAB95B-59DC-498D-B878-D3CE7D206FC6}">
    <filterColumn colId="3">
      <customFilters>
        <customFilter operator="notEqual" val="0"/>
      </customFilters>
    </filterColumn>
  </autoFilter>
  <conditionalFormatting sqref="B1138:B1141">
    <cfRule type="duplicateValues" dxfId="46" priority="4"/>
  </conditionalFormatting>
  <conditionalFormatting sqref="B4676:B4681">
    <cfRule type="duplicateValues" dxfId="45" priority="14"/>
  </conditionalFormatting>
  <conditionalFormatting sqref="B4682">
    <cfRule type="duplicateValues" dxfId="44" priority="13"/>
  </conditionalFormatting>
  <conditionalFormatting sqref="B4683:B4685">
    <cfRule type="duplicateValues" dxfId="43" priority="39"/>
  </conditionalFormatting>
  <conditionalFormatting sqref="B4686:B4697">
    <cfRule type="duplicateValues" dxfId="42" priority="12"/>
  </conditionalFormatting>
  <conditionalFormatting sqref="B4698:B4706">
    <cfRule type="duplicateValues" dxfId="41" priority="11"/>
  </conditionalFormatting>
  <conditionalFormatting sqref="B4707:B4709">
    <cfRule type="duplicateValues" dxfId="40" priority="40"/>
  </conditionalFormatting>
  <conditionalFormatting sqref="B4710:B4728">
    <cfRule type="duplicateValues" dxfId="39" priority="41"/>
  </conditionalFormatting>
  <conditionalFormatting sqref="B4729:B4759 B4761:B4765 B4767">
    <cfRule type="duplicateValues" dxfId="38" priority="10"/>
  </conditionalFormatting>
  <conditionalFormatting sqref="B4760">
    <cfRule type="duplicateValues" dxfId="37" priority="9"/>
  </conditionalFormatting>
  <conditionalFormatting sqref="B4766">
    <cfRule type="duplicateValues" dxfId="36" priority="1"/>
  </conditionalFormatting>
  <conditionalFormatting sqref="B4768:B4769">
    <cfRule type="duplicateValues" dxfId="35" priority="8"/>
  </conditionalFormatting>
  <conditionalFormatting sqref="B4770:B4772">
    <cfRule type="duplicateValues" dxfId="34" priority="7"/>
  </conditionalFormatting>
  <conditionalFormatting sqref="B4773:B4820 B4822:B4830 B4832:B4876">
    <cfRule type="duplicateValues" dxfId="33" priority="42"/>
  </conditionalFormatting>
  <conditionalFormatting sqref="B4821">
    <cfRule type="duplicateValues" dxfId="32" priority="2"/>
  </conditionalFormatting>
  <conditionalFormatting sqref="B4831">
    <cfRule type="duplicateValues" dxfId="31" priority="3"/>
  </conditionalFormatting>
  <conditionalFormatting sqref="B4877:B5201 B6:B1137 B1142:B4675">
    <cfRule type="duplicateValues" dxfId="30" priority="15"/>
  </conditionalFormatting>
  <conditionalFormatting sqref="C6">
    <cfRule type="containsBlanks" dxfId="29" priority="37">
      <formula>LEN(TRIM(C6))=0</formula>
    </cfRule>
    <cfRule type="containsBlanks" priority="38">
      <formula>LEN(TRIM(C6))=0</formula>
    </cfRule>
  </conditionalFormatting>
  <conditionalFormatting sqref="C59">
    <cfRule type="containsBlanks" dxfId="28" priority="27">
      <formula>LEN(TRIM(C59))=0</formula>
    </cfRule>
    <cfRule type="containsBlanks" priority="28">
      <formula>LEN(TRIM(C59))=0</formula>
    </cfRule>
  </conditionalFormatting>
  <conditionalFormatting sqref="C61">
    <cfRule type="containsBlanks" dxfId="27" priority="25">
      <formula>LEN(TRIM(C61))=0</formula>
    </cfRule>
    <cfRule type="containsBlanks" priority="26">
      <formula>LEN(TRIM(C61))=0</formula>
    </cfRule>
  </conditionalFormatting>
  <conditionalFormatting sqref="C340:C343">
    <cfRule type="containsBlanks" dxfId="26" priority="31">
      <formula>LEN(TRIM(C340))=0</formula>
    </cfRule>
    <cfRule type="containsBlanks" priority="32">
      <formula>LEN(TRIM(C340))=0</formula>
    </cfRule>
  </conditionalFormatting>
  <conditionalFormatting sqref="C345:C356">
    <cfRule type="containsBlanks" dxfId="25" priority="33">
      <formula>LEN(TRIM(C345))=0</formula>
    </cfRule>
    <cfRule type="containsBlanks" priority="34">
      <formula>LEN(TRIM(C345))=0</formula>
    </cfRule>
  </conditionalFormatting>
  <conditionalFormatting sqref="C943">
    <cfRule type="containsBlanks" dxfId="24" priority="29">
      <formula>LEN(TRIM(C943))=0</formula>
    </cfRule>
    <cfRule type="containsBlanks" priority="30">
      <formula>LEN(TRIM(C943))=0</formula>
    </cfRule>
  </conditionalFormatting>
  <conditionalFormatting sqref="C1091:C1101">
    <cfRule type="containsBlanks" dxfId="23" priority="19">
      <formula>LEN(TRIM(C1091))=0</formula>
    </cfRule>
    <cfRule type="containsBlanks" priority="20">
      <formula>LEN(TRIM(C1091))=0</formula>
    </cfRule>
  </conditionalFormatting>
  <conditionalFormatting sqref="C1104:C1105">
    <cfRule type="containsBlanks" dxfId="22" priority="17">
      <formula>LEN(TRIM(C1104))=0</formula>
    </cfRule>
    <cfRule type="containsBlanks" priority="18">
      <formula>LEN(TRIM(C1104))=0</formula>
    </cfRule>
  </conditionalFormatting>
  <conditionalFormatting sqref="C4773:C4876">
    <cfRule type="containsBlanks" dxfId="21" priority="5">
      <formula>LEN(TRIM(C4773))=0</formula>
    </cfRule>
    <cfRule type="containsBlanks" priority="6">
      <formula>LEN(TRIM(C4773))=0</formula>
    </cfRule>
  </conditionalFormatting>
  <dataValidations disablePrompts="1" count="2">
    <dataValidation type="list" allowBlank="1" showInputMessage="1" showErrorMessage="1" sqref="K6:K4876" xr:uid="{09D396B0-ACA3-432F-97DA-A1F9A6530125}">
      <formula1>$J$1:$J$3</formula1>
    </dataValidation>
    <dataValidation type="list" allowBlank="1" showInputMessage="1" showErrorMessage="1" sqref="H4" xr:uid="{658E6C21-9D2D-4AF4-A451-9F75807F15B0}">
      <formula1>$K$2:$K$3</formula1>
    </dataValidation>
  </dataValidations>
  <hyperlinks>
    <hyperlink ref="A6" location="'Composições'!A6" display="'Composições'!A6" xr:uid="{33CFE8F0-93FD-48CF-B63A-66A505C40B5B}"/>
    <hyperlink ref="A7" location="'Composições'!A10" display="'Composições'!A10" xr:uid="{3FBD3A1D-7504-497F-9475-FC0104C8ABC2}"/>
    <hyperlink ref="A8" location="'Composições'!A14" display="'Composições'!A14" xr:uid="{E1E53405-33BA-4ED8-8B3A-20143ED69124}"/>
    <hyperlink ref="A9" location="'Composições'!A18" display="'Composições'!A18" xr:uid="{6DE2268B-A44F-4BBF-81D0-0659739C61C6}"/>
    <hyperlink ref="A10" location="'Composições'!A23" display="'Composições'!A23" xr:uid="{A4A7BFE0-3974-4564-8146-E72BF584D787}"/>
    <hyperlink ref="A11" location="'Composições'!A28" display="'Composições'!A28" xr:uid="{338386A0-6C91-4466-99E5-E533EEDFEC92}"/>
    <hyperlink ref="A12" location="'Composições'!A33" display="'Composições'!A33" xr:uid="{A7F2D7C0-7F07-4804-9BD6-00E0F66EA959}"/>
    <hyperlink ref="A13" location="'Composições'!A37" display="'Composições'!A37" xr:uid="{CF3C4827-5071-411B-A54A-A991979E743D}"/>
    <hyperlink ref="A14" location="'Composições'!A42" display="'Composições'!A42" xr:uid="{0B7AFB15-73DD-472A-8F2E-3E1D8E16BE85}"/>
    <hyperlink ref="A15" location="'Composições'!A47" display="'Composições'!A47" xr:uid="{EFD3C273-21CB-4239-A489-CB55C9DE12EC}"/>
    <hyperlink ref="A16" location="'Composições'!A52" display="'Composições'!A52" xr:uid="{36B8A364-6409-48F0-B846-1D0CE399F48F}"/>
    <hyperlink ref="A17" location="'Composições'!A59" display="'Composições'!A59" xr:uid="{4271A3D6-3EA8-4F7A-9FE1-FE8E3F1864A0}"/>
    <hyperlink ref="A18" location="'Composições'!A66" display="'Composições'!A66" xr:uid="{E7BBF7D6-A758-492A-8B4D-B5FE6CC53922}"/>
    <hyperlink ref="A19" location="'Composições'!A71" display="'Composições'!A71" xr:uid="{C878B3E1-6B22-4BCA-8075-4147F1EC16EF}"/>
    <hyperlink ref="A21" location="'Composições'!A78" display="'Composições'!A78" xr:uid="{3B027D34-CE15-4C93-9722-DFFC04EAAF0B}"/>
    <hyperlink ref="A22" location="'Composições'!A83" display="'Composições'!A83" xr:uid="{7FD34636-98AC-4D7C-A067-8633E1C4F4DA}"/>
    <hyperlink ref="A23" location="'Composições'!A88" display="'Composições'!A88" xr:uid="{56579079-DA37-46FF-8B4C-0FA0FAE7F75E}"/>
    <hyperlink ref="A24" location="'Composições'!A93" display="'Composições'!A93" xr:uid="{6AD16937-8DBB-45A4-BC88-770B25A92B5B}"/>
    <hyperlink ref="A25" location="'Composições'!A98" display="'Composições'!A98" xr:uid="{60F8525B-D5A8-4CE6-AC36-6B2F67B719EE}"/>
    <hyperlink ref="A26" location="'Composições'!A103" display="'Composições'!A103" xr:uid="{D16F63BA-A22B-4589-AA33-D180E4A857AE}"/>
    <hyperlink ref="A27" location="'Composições'!A107" display="'Composições'!A107" xr:uid="{BE8DB2AE-57D1-4E3D-88C5-43F9971B6F07}"/>
    <hyperlink ref="A28" location="'Composições'!A112" display="'Composições'!A112" xr:uid="{840EF659-56FD-4794-ABF0-57CA81A001F6}"/>
    <hyperlink ref="A29" location="'Composições'!A117" display="'Composições'!A117" xr:uid="{74E89E75-F6AC-4939-BBFE-AAFCB22CD29D}"/>
    <hyperlink ref="A30" location="'Composições'!A122" display="'Composições'!A122" xr:uid="{6702A953-0999-4C9E-AA04-ECCFE2CD79AA}"/>
    <hyperlink ref="A31" location="'Composições'!A127" display="'Composições'!A127" xr:uid="{15BE99D7-9445-4293-90AE-8C9BC469C65F}"/>
    <hyperlink ref="A32" location="'Composições'!A132" display="'Composições'!A132" xr:uid="{69542EC1-52D6-4AAC-BDD3-1602AA44B6F0}"/>
    <hyperlink ref="A33" location="'Composições'!A136" display="'Composições'!A136" xr:uid="{A197622E-6A22-420C-8E3E-100DE54D74C9}"/>
    <hyperlink ref="A34" location="'Composições'!A140" display="'Composições'!A140" xr:uid="{4D2DDC6F-EA5C-4E32-A849-0A81ADD059D8}"/>
    <hyperlink ref="A35" location="'Composições'!A145" display="'Composições'!A145" xr:uid="{4D2C6C97-7DA5-4D75-8631-CC02FAE23593}"/>
    <hyperlink ref="A36" location="'Composições'!A150" display="'Composições'!A150" xr:uid="{2A832078-6057-414B-8A83-572B73BA7412}"/>
    <hyperlink ref="A37" location="'Composições'!A155" display="'Composições'!A155" xr:uid="{E67DC0A4-7EEE-43BF-B5F4-D40E0C911237}"/>
    <hyperlink ref="A38" location="'Composições'!A162" display="'Composições'!A162" xr:uid="{FE63138D-2712-4FAC-82CC-E8A0CEAAF179}"/>
    <hyperlink ref="A39" location="'Composições'!A167" display="'Composições'!A167" xr:uid="{52EE5E5F-CBDA-426D-8BAD-BB5DDB627476}"/>
    <hyperlink ref="A40" location="'Composições'!A172" display="'Composições'!A172" xr:uid="{2A381D95-DD99-4497-B92B-C861A0B5E90B}"/>
    <hyperlink ref="A41" location="'Composições'!A176" display="'Composições'!A176" xr:uid="{40A401E6-8FCB-4A09-A234-12F60D38D0A9}"/>
    <hyperlink ref="A42" location="'Composições'!A180" display="'Composições'!A180" xr:uid="{CEDE413F-14B6-42C2-9369-B9432D4BCF09}"/>
    <hyperlink ref="A43" location="'Composições'!A184" display="'Composições'!A184" xr:uid="{3BCD3432-C9EA-44F2-937D-FDFD1DC9B97E}"/>
    <hyperlink ref="A44" location="'Composições'!A191" display="'Composições'!A191" xr:uid="{34E79D8B-5DCC-414B-A1BA-239C6950F98D}"/>
    <hyperlink ref="A45" location="'Composições'!A198" display="'Composições'!A198" xr:uid="{A5B86E87-4BB6-413A-97AB-130897C5C75A}"/>
    <hyperlink ref="A46" location="'Composições'!A202" display="'Composições'!A202" xr:uid="{0414039F-E6C9-4DD2-8712-FF98B050E652}"/>
    <hyperlink ref="A47" location="'Composições'!A206" display="'Composições'!A206" xr:uid="{E06C612C-2FF7-4A6D-A7BD-73452C9C07B9}"/>
    <hyperlink ref="A48" location="'Composições'!A211" display="'Composições'!A211" xr:uid="{CE6A36EA-6076-48CC-8494-E1B516E0CE4B}"/>
    <hyperlink ref="A49" location="'Composições'!A215" display="'Composições'!A215" xr:uid="{3842E1EC-9E0D-4A08-BC90-933B467014F1}"/>
    <hyperlink ref="A50" location="'Composições'!A220" display="'Composições'!A220" xr:uid="{431B3D5B-0B27-403C-B41F-5966884E4D08}"/>
    <hyperlink ref="A51" location="'Composições'!A225" display="'Composições'!A225" xr:uid="{3E00F9A3-2BE6-4B44-9B79-74BB23B2CFDE}"/>
    <hyperlink ref="A53" location="'Composições'!A229" display="'Composições'!A229" xr:uid="{D9A5FEEB-CD7B-4B1D-A415-E65E9C1A36A4}"/>
    <hyperlink ref="A54" location="'Composições'!A233" display="'Composições'!A233" xr:uid="{BCCEFA91-7DC9-4F63-90B8-330F3E21DA9A}"/>
    <hyperlink ref="A56" location="'Composições'!A237" display="'Composições'!A237" xr:uid="{3FC0D128-301C-4524-87B7-B266C1D1465B}"/>
    <hyperlink ref="A62" location="'Composições'!A241" display="'Composições'!A241" xr:uid="{17D7862A-3616-4D1A-875A-404E989331D6}"/>
    <hyperlink ref="A75" location="'Composições'!A249" display="'Composições'!A249" xr:uid="{15D516D8-46E6-4C25-A9AA-686AAC87B0AA}"/>
    <hyperlink ref="A78" location="'Composições'!A264" display="'Composições'!A264" xr:uid="{FE69CB40-2114-45EF-BE57-E648F310DD66}"/>
    <hyperlink ref="A79" location="'Composições'!A269" display="'Composições'!A269" xr:uid="{AF3B1EDE-AA72-4F5B-80B0-6B6D3AD3E14A}"/>
    <hyperlink ref="A80" location="'Composições'!A277" display="'Composições'!A277" xr:uid="{7A31E9E4-9C1B-49B4-B859-68CBDA49E7DD}"/>
    <hyperlink ref="A81" location="'Composições'!A283" display="'Composições'!A283" xr:uid="{1D16CDAA-81BB-4609-9AEC-920C96A0E449}"/>
    <hyperlink ref="A82" location="'Composições'!A289" display="'Composições'!A289" xr:uid="{2E90F6DB-86DB-4D1A-A35B-C62EDA9F997F}"/>
    <hyperlink ref="A83" location="'Composições'!A304" display="'Composições'!A304" xr:uid="{51C83F3B-0B83-41CF-AA6D-6763D101A7B8}"/>
    <hyperlink ref="A84" location="'Composições'!A319" display="'Composições'!A319" xr:uid="{5A54CEA3-FA95-481F-9B65-F9EA9F1B2E7A}"/>
    <hyperlink ref="A85" location="'Composições'!A325" display="'Composições'!A325" xr:uid="{1B6C32AD-E0E1-4AEB-8DEC-E8F888D2A856}"/>
    <hyperlink ref="A86" location="'Composições'!A341" display="'Composições'!A341" xr:uid="{0DEFBE5B-14F1-4B43-9837-51A019A36D34}"/>
    <hyperlink ref="A87" location="'Composições'!A351" display="'Composições'!A351" xr:uid="{8F3F8A2A-2DFF-4393-AC50-85CF05DE4762}"/>
    <hyperlink ref="A88" location="'Composições'!A365" display="'Composições'!A365" xr:uid="{40ED4C41-2775-412E-AFA6-AD18453CD5AB}"/>
    <hyperlink ref="A89" location="'Composições'!A371" display="'Composições'!A371" xr:uid="{02497CF0-C0C4-4476-8532-EDB1AE887824}"/>
    <hyperlink ref="A90" location="'Composições'!A380" display="'Composições'!A380" xr:uid="{AFB17BA7-A135-4C97-A93D-40B74EE36484}"/>
    <hyperlink ref="A91" location="'Composições'!A394" display="'Composições'!A394" xr:uid="{200BD761-524B-49B4-B7F8-466C1EC67054}"/>
    <hyperlink ref="A92" location="'Composições'!A401" display="'Composições'!A401" xr:uid="{6C79D2E7-8CBE-48DE-820F-634F9886833A}"/>
    <hyperlink ref="A93" location="'Composições'!A415" display="'Composições'!A415" xr:uid="{1FA51761-FE42-4A28-9824-CBE03724C8B9}"/>
    <hyperlink ref="A94" location="'Composições'!A422" display="'Composições'!A422" xr:uid="{5D906AD7-6CEC-47F3-9452-1ED72864D468}"/>
    <hyperlink ref="A95" location="'Composições'!A434" display="'Composições'!A434" xr:uid="{80EEB394-B276-4082-B732-1909EACF76FD}"/>
    <hyperlink ref="A96" location="'Composições'!A440" display="'Composições'!A440" xr:uid="{D91AE78C-F0FB-4AED-8C00-DC1DA50847B1}"/>
    <hyperlink ref="A97" location="'Composições'!A446" display="'Composições'!A446" xr:uid="{B3267149-7E84-4990-BEBC-D7E11D1A9C2C}"/>
    <hyperlink ref="A98" location="'Composições'!A454" display="'Composições'!A454" xr:uid="{4CC1D223-AA83-42F7-85E7-910529F2A338}"/>
    <hyperlink ref="A99" location="'Composições'!A464" display="'Composições'!A464" xr:uid="{492FED21-8825-437C-93DA-F4179E1D8E81}"/>
    <hyperlink ref="A100" location="'Composições'!A471" display="'Composições'!A471" xr:uid="{D7A77276-E98D-4A1B-9E5B-305E099E8BBF}"/>
    <hyperlink ref="A101" location="'Composições'!A483" display="'Composições'!A483" xr:uid="{16F7B3E0-402E-4BEC-A65B-FD9E5E121DCB}"/>
    <hyperlink ref="A102" location="'Composições'!A489" display="'Composições'!A489" xr:uid="{D98E8396-C5F2-4FD2-B99B-7CF867354489}"/>
    <hyperlink ref="A103" location="'Composições'!A497" display="'Composições'!A497" xr:uid="{00F53FFE-8E78-472C-A176-73795F662F65}"/>
    <hyperlink ref="A104" location="'Composições'!A504" display="'Composições'!A504" xr:uid="{2ECE6D08-E819-4F6B-8475-25F72AB88325}"/>
    <hyperlink ref="A105" location="'Composições'!A511" display="'Composições'!A511" xr:uid="{EBBB439B-4B19-4E1C-A617-684E138E110D}"/>
    <hyperlink ref="A106" location="'Composições'!A517" display="'Composições'!A517" xr:uid="{1DAE02E3-138A-4E1D-90CA-D4B27ECCECEE}"/>
    <hyperlink ref="A107" location="'Composições'!A524" display="'Composições'!A524" xr:uid="{070FDE96-E5F0-4D61-86D8-73CB8B044085}"/>
    <hyperlink ref="A108" location="'Composições'!A531" display="'Composições'!A531" xr:uid="{2B1B5201-8B64-49E4-AA40-5F4521603D6A}"/>
    <hyperlink ref="A109" location="'Composições'!A537" display="'Composições'!A537" xr:uid="{69F61E5D-F5EC-4796-BC05-3BD09952555D}"/>
    <hyperlink ref="A110" location="'Composições'!A545" display="'Composições'!A545" xr:uid="{2FB48EFF-016F-4D47-9F12-C1662B762A0A}"/>
    <hyperlink ref="A111" location="'Composições'!A553" display="'Composições'!A553" xr:uid="{B8EF2030-C9C6-4435-B01B-77A9499041AB}"/>
    <hyperlink ref="A112" location="'Composições'!A561" display="'Composições'!A561" xr:uid="{547DB725-FED7-4FC0-8033-097FFF4D0DE1}"/>
    <hyperlink ref="A113" location="'Composições'!A569" display="'Composições'!A569" xr:uid="{D246EBA6-8BB9-4422-9683-690B3FF89B57}"/>
    <hyperlink ref="A114" location="'Composições'!A579" display="'Composições'!A579" xr:uid="{A109108A-9656-40B9-9AA5-6B538CFAD5F6}"/>
    <hyperlink ref="A115" location="'Composições'!A588" display="'Composições'!A588" xr:uid="{C4E26019-A959-4FAD-8C4C-C4AAF77E6BC7}"/>
    <hyperlink ref="A116" location="'Composições'!A596" display="'Composições'!A596" xr:uid="{A057F933-E612-46D5-BAA4-5DD389D61EB4}"/>
    <hyperlink ref="A117" location="'Composições'!A606" display="'Composições'!A606" xr:uid="{FD419562-E255-4345-9369-BF95A326F15A}"/>
    <hyperlink ref="A118" location="'Composições'!A615" display="'Composições'!A615" xr:uid="{78BAF2B0-151C-4466-980B-6F1B27C52186}"/>
    <hyperlink ref="A119" location="'Composições'!A621" display="'Composições'!A621" xr:uid="{38356557-E903-44E0-8845-6EFF92A7A9E7}"/>
    <hyperlink ref="A120" location="'Composições'!A629" display="'Composições'!A629" xr:uid="{26629C72-72E7-431C-8F04-A2E109F1D3E9}"/>
    <hyperlink ref="A121" location="'Composições'!A637" display="'Composições'!A637" xr:uid="{B16DF37A-2470-4026-8B97-E53C7BD75382}"/>
    <hyperlink ref="A122" location="'Composições'!A644" display="'Composições'!A644" xr:uid="{A0EF1D28-A2C7-4477-84AD-8785548A9809}"/>
    <hyperlink ref="A123" location="'Composições'!A648" display="'Composições'!A648" xr:uid="{334BF6C2-4582-4A8C-9193-CF82BCACC443}"/>
    <hyperlink ref="A124" location="'Composições'!A652" display="'Composições'!A652" xr:uid="{5AC679BD-B16F-4BE8-BBA1-A1C0BF1838F0}"/>
    <hyperlink ref="A125" location="'Composições'!A656" display="'Composições'!A656" xr:uid="{8B716E95-80DA-4950-9821-6FCA62B63D1D}"/>
    <hyperlink ref="A126" location="'Composições'!A660" display="'Composições'!A660" xr:uid="{FF3DDA99-444B-4C56-8C6D-F72215BC5F50}"/>
    <hyperlink ref="A127" location="'Composições'!A664" display="'Composições'!A664" xr:uid="{41AD081D-97AA-43A5-9A1E-1D8A11B2AB7F}"/>
    <hyperlink ref="A128" location="'Composições'!A668" display="'Composições'!A668" xr:uid="{2B51FF6A-DAB2-4C31-9F5E-49729C98A687}"/>
    <hyperlink ref="A129" location="'Composições'!A676" display="'Composições'!A676" xr:uid="{D63883F1-A2FB-4181-BC2A-CB5C49B0C8A9}"/>
    <hyperlink ref="A130" location="'Composições'!A686" display="'Composições'!A686" xr:uid="{11F62E7F-21D6-4DC9-A6C8-607F7290D0D6}"/>
    <hyperlink ref="A131" location="'Composições'!A696" display="'Composições'!A696" xr:uid="{02A5884C-41F7-459B-A1E3-ACE0E8CF54BA}"/>
    <hyperlink ref="A132" location="'Composições'!A704" display="'Composições'!A704" xr:uid="{6B7E3F69-47F6-4C2A-A0E3-7BF8634FC38F}"/>
    <hyperlink ref="A133" location="'Composições'!A714" display="'Composições'!A714" xr:uid="{E037BC02-74BD-4A2D-A7EE-51C58E7A9336}"/>
    <hyperlink ref="A134" location="'Composições'!A723" display="'Composições'!A723" xr:uid="{8802411F-02EC-43EF-A000-B7EEF3B9D941}"/>
    <hyperlink ref="A135" location="'Composições'!A730" display="'Composições'!A730" xr:uid="{798CC6CB-E5FF-46EE-92B5-B8BD1075BFDD}"/>
    <hyperlink ref="A136" location="'Composições'!A736" display="'Composições'!A736" xr:uid="{84F526D2-0F91-42F6-8EC3-440F9AE3F7DD}"/>
    <hyperlink ref="A143" location="'Composições'!A744" display="'Composições'!A744" xr:uid="{A75FF2DF-56DE-41D0-BE37-BB13A9F53E42}"/>
    <hyperlink ref="A144" location="'Composições'!A748" display="'Composições'!A748" xr:uid="{65E987A4-EA48-411D-B723-33E1A739D9EC}"/>
    <hyperlink ref="A145" location="'Composições'!A755" display="'Composições'!A755" xr:uid="{49740984-1EBF-4808-A5A1-D3AD694F61A8}"/>
    <hyperlink ref="A146" location="'Composições'!A766" display="'Composições'!A766" xr:uid="{EEF3EDC7-722A-4971-86D7-5A1F9B7F5901}"/>
    <hyperlink ref="A147" location="'Composições'!A772" display="'Composições'!A772" xr:uid="{E4247455-FE51-4573-BDEA-0D496E5AB2BC}"/>
    <hyperlink ref="A148" location="'Composições'!A783" display="'Composições'!A783" xr:uid="{EDD6BD7F-909C-483B-8A12-ECAC0BF61EE4}"/>
    <hyperlink ref="A149" location="'Composições'!A790" display="'Composições'!A790" xr:uid="{45AB84F6-C201-4D4D-BD00-48C3D6CD7ECD}"/>
    <hyperlink ref="A150" location="'Composições'!A804" display="'Composições'!A804" xr:uid="{4E7F481F-01A6-4192-9BBD-7811302477A6}"/>
    <hyperlink ref="A151" location="'Composições'!A814" display="'Composições'!A814" xr:uid="{961551D4-F5E9-4C83-BDB2-0A765A2CE17F}"/>
    <hyperlink ref="A152" location="'Composições'!A818" display="'Composições'!A818" xr:uid="{EA946090-D801-4A7F-ADE4-1B74EBC62CD0}"/>
    <hyperlink ref="A153" location="'Composições'!A823" display="'Composições'!A823" xr:uid="{496E7642-7820-474E-BF63-6BCB6692F4CE}"/>
    <hyperlink ref="A154" location="'Composições'!A827" display="'Composições'!A827" xr:uid="{B71A5A96-6F4A-4D79-8503-49EB04C906B0}"/>
    <hyperlink ref="A155" location="'Composições'!A832" display="'Composições'!A832" xr:uid="{469034E2-A8FE-498F-8388-5B0683E177FE}"/>
    <hyperlink ref="A156" location="'Composições'!A839" display="'Composições'!A839" xr:uid="{F4C5F887-31EE-4EEE-89A3-0C3E5B69D7E6}"/>
    <hyperlink ref="A157" location="'Composições'!A845" display="'Composições'!A845" xr:uid="{E0AC0859-D0C9-43F4-BB87-25E646726002}"/>
    <hyperlink ref="A158" location="'Composições'!A850" display="'Composições'!A850" xr:uid="{016544D8-82AE-496F-80FA-CFA1F6EB80A2}"/>
    <hyperlink ref="A159" location="'Composições'!A856" display="'Composições'!A856" xr:uid="{E249E7FD-C057-4BAD-A993-A9CF45735DF8}"/>
    <hyperlink ref="A160" location="'Composições'!A862" display="'Composições'!A862" xr:uid="{FA0C4121-0EDB-4313-A16F-66FE8EB7B301}"/>
    <hyperlink ref="A161" location="'Composições'!A867" display="'Composições'!A867" xr:uid="{39248ABA-63CF-40D9-972F-6E72CE7BCEE3}"/>
    <hyperlink ref="A162" location="'Composições'!A875" display="'Composições'!A875" xr:uid="{5CEC714F-83A9-4CB2-92E1-2A9559554021}"/>
    <hyperlink ref="A163" location="'Composições'!A883" display="'Composições'!A883" xr:uid="{12556097-4328-4BB8-B8DB-A8C189D7221D}"/>
    <hyperlink ref="A164" location="'Composições'!A891" display="'Composições'!A891" xr:uid="{78A331D9-69DE-40F4-8AE5-4DA01DD961EA}"/>
    <hyperlink ref="A165" location="'Composições'!A896" display="'Composições'!A896" xr:uid="{ABC4B602-9F5E-4EB3-BA94-41B90548DD59}"/>
    <hyperlink ref="A166" location="'Composições'!A903" display="'Composições'!A903" xr:uid="{9DCC5C77-B2CD-4001-832D-02825B77CE9B}"/>
    <hyperlink ref="A170" location="'Composições'!A907" display="'Composições'!A907" xr:uid="{1DD79953-D497-465F-87C4-8164AF1938CE}"/>
    <hyperlink ref="A171" location="'Composições'!A912" display="'Composições'!A912" xr:uid="{A7682061-42B4-4B89-A23D-30FD8B5799C7}"/>
    <hyperlink ref="A172" location="'Composições'!A918" display="'Composições'!A918" xr:uid="{70331087-F7BE-4280-9747-DAED4B47B6B0}"/>
    <hyperlink ref="A173" location="'Composições'!A925" display="'Composições'!A925" xr:uid="{07A59A90-66D0-4196-B9FE-5C9027481C54}"/>
    <hyperlink ref="A174" location="'Composições'!A932" display="'Composições'!A932" xr:uid="{F4F6B331-445C-47B8-8B42-AD7CBC4B7EC5}"/>
    <hyperlink ref="A175" location="'Composições'!A939" display="'Composições'!A939" xr:uid="{B52E4BB8-A9CC-43AD-8A72-E700A6959697}"/>
    <hyperlink ref="A176" location="'Composições'!A946" display="'Composições'!A946" xr:uid="{498184A8-D48F-4AF3-B8DE-7E2A0ED2EB86}"/>
    <hyperlink ref="A177" location="'Composições'!A953" display="'Composições'!A953" xr:uid="{24553D64-5A2D-4B60-A6E1-27033E426CC5}"/>
    <hyperlink ref="A178" location="'Composições'!A959" display="'Composições'!A959" xr:uid="{0E3B7BE0-7BFF-46E1-B870-91F8B98A3331}"/>
    <hyperlink ref="A179" location="'Composições'!A966" display="'Composições'!A966" xr:uid="{12BE5819-D2EF-4411-8FDA-DC2BE129F8CA}"/>
    <hyperlink ref="A180" location="'Composições'!A973" display="'Composições'!A973" xr:uid="{C986E8E0-EA70-4560-9ED3-20315F3C4ABB}"/>
    <hyperlink ref="A181" location="'Composições'!A980" display="'Composições'!A980" xr:uid="{BFAB9B52-D2C6-4411-A434-5B171D03B6AC}"/>
    <hyperlink ref="A182" location="'Composições'!A989" display="'Composições'!A989" xr:uid="{19BB3A48-20AA-4DD1-8777-FADC35BD8697}"/>
    <hyperlink ref="A183" location="'Composições'!A998" display="'Composições'!A998" xr:uid="{5EF64CDA-E2ED-48D1-AF91-E7E463EE8275}"/>
    <hyperlink ref="A184" location="'Composições'!A1003" display="'Composições'!A1003" xr:uid="{137F5FBC-2E1A-4C8A-97B5-A9AE25D0D713}"/>
    <hyperlink ref="A185" location="'Composições'!A1008" display="'Composições'!A1008" xr:uid="{1296D3E5-9A9C-4DF0-BF5D-D7202610BADE}"/>
    <hyperlink ref="A186" location="'Composições'!A1017" display="'Composições'!A1017" xr:uid="{0E0FEC62-BC4D-4BCB-ACCD-C9666CDB11AA}"/>
    <hyperlink ref="A187" location="'Composições'!A1022" display="'Composições'!A1022" xr:uid="{5C4D7824-9519-43ED-9858-4778F517F837}"/>
    <hyperlink ref="A188" location="'Composições'!A1032" display="'Composições'!A1032" xr:uid="{8F897839-5873-4641-A08E-A130D9548300}"/>
    <hyperlink ref="A189" location="'Composições'!A1041" display="'Composições'!A1041" xr:uid="{3EE151FC-8790-4E2E-8AE9-45127268D8D6}"/>
    <hyperlink ref="A190" location="'Composições'!A1048" display="'Composições'!A1048" xr:uid="{C696E194-461F-4132-888D-F8E7C84680B3}"/>
    <hyperlink ref="A191" location="'Composições'!A1055" display="'Composições'!A1055" xr:uid="{06A76FA8-5E9E-4FE3-B2EE-E9FB9B654CD6}"/>
    <hyperlink ref="A192" location="'Composições'!A1062" display="'Composições'!A1062" xr:uid="{FC88FCA1-7F0C-4DBD-8936-E55B3EA7EE54}"/>
    <hyperlink ref="A193" location="'Composições'!A1069" display="'Composições'!A1069" xr:uid="{E16AD762-BB88-46AD-A197-85AA001DDE66}"/>
    <hyperlink ref="A194" location="'Composições'!A1078" display="'Composições'!A1078" xr:uid="{B7076C95-0D14-44B8-B810-3ED0A01B2101}"/>
    <hyperlink ref="A195" location="'Composições'!A1086" display="'Composições'!A1086" xr:uid="{5E282AE3-A8CD-4332-A1BE-D19944F8266A}"/>
    <hyperlink ref="A196" location="'Composições'!A1094" display="'Composições'!A1094" xr:uid="{B4003BCF-9F25-4BEA-9FE4-8B40E4BF6B96}"/>
    <hyperlink ref="A197" location="'Composições'!A1104" display="'Composições'!A1104" xr:uid="{E2DB8999-8177-42CE-934D-4F55126B8F11}"/>
    <hyperlink ref="A198" location="'Composições'!A1112" display="'Composições'!A1112" xr:uid="{679AC152-1E2E-4DD7-ADEF-99AE26E5D561}"/>
    <hyperlink ref="A199" location="'Composições'!A1117" display="'Composições'!A1117" xr:uid="{6054342C-1190-4B38-8EC6-AD3D5E275D5C}"/>
    <hyperlink ref="A200" location="'Composições'!A1122" display="'Composições'!A1122" xr:uid="{BA7224E8-B523-4EEF-AE70-02F33685A3E3}"/>
    <hyperlink ref="A201" location="'Composições'!A1128" display="'Composições'!A1128" xr:uid="{FA6070A7-C8F3-4A6A-81A5-607BA0E0C866}"/>
    <hyperlink ref="A202" location="'Composições'!A1133" display="'Composições'!A1133" xr:uid="{952C5935-2098-4022-89F0-E29BEB84215D}"/>
    <hyperlink ref="A203" location="'Composições'!A1140" display="'Composições'!A1140" xr:uid="{E8A1E250-39CB-4A70-852D-1A8FC606F68B}"/>
    <hyperlink ref="A204" location="'Composições'!A1147" display="'Composições'!A1147" xr:uid="{2E6068B2-1CB0-4577-84CF-C823F48E5668}"/>
    <hyperlink ref="A205" location="'Composições'!A1154" display="'Composições'!A1154" xr:uid="{727F8778-EC2F-4193-AA3E-45777816EEDE}"/>
    <hyperlink ref="A206" location="'Composições'!A1161" display="'Composições'!A1161" xr:uid="{2BD8DFE2-6524-42DC-BD23-B4BDCCBC8C32}"/>
    <hyperlink ref="A207" location="'Composições'!A1168" display="'Composições'!A1168" xr:uid="{BD5AAA08-D80E-49AA-AD7E-60546290EB3E}"/>
    <hyperlink ref="A208" location="'Composições'!A1175" display="'Composições'!A1175" xr:uid="{7F93772C-2B20-44CA-BD2F-5424E7F10C00}"/>
    <hyperlink ref="A209" location="'Composições'!A1182" display="'Composições'!A1182" xr:uid="{2E024C4F-303B-4F53-9FCC-742A329D7FF6}"/>
    <hyperlink ref="A210" location="'Composições'!A1189" display="'Composições'!A1189" xr:uid="{FA241B1F-99C6-4064-ACA3-4C56A07B09CB}"/>
    <hyperlink ref="A211" location="'Composições'!A1196" display="'Composições'!A1196" xr:uid="{E646B1CF-3413-473A-9AB5-0327207A6EEC}"/>
    <hyperlink ref="A212" location="'Composições'!A1203" display="'Composições'!A1203" xr:uid="{32FB9A23-016B-4277-B5EF-D08F59053956}"/>
    <hyperlink ref="A213" location="'Composições'!A1210" display="'Composições'!A1210" xr:uid="{268199FE-8AD1-4635-9599-C4A22EACAC9F}"/>
    <hyperlink ref="A214" location="'Composições'!A1217" display="'Composições'!A1217" xr:uid="{6AD89805-36A9-429C-8C0C-65075E028162}"/>
    <hyperlink ref="A215" location="'Composições'!A1223" display="'Composições'!A1223" xr:uid="{4EE99EB2-597A-440D-B830-D5D437C0E598}"/>
    <hyperlink ref="A216" location="'Composições'!A1229" display="'Composições'!A1229" xr:uid="{4673C42E-ABDB-47D2-A81E-F3185637DAD0}"/>
    <hyperlink ref="A217" location="'Composições'!A1235" display="'Composições'!A1235" xr:uid="{46D57043-DC31-4359-8E0D-B50A78E0B424}"/>
    <hyperlink ref="A218" location="'Composições'!A1241" display="'Composições'!A1241" xr:uid="{BCEF26A4-F616-4343-8151-4D63D005917E}"/>
    <hyperlink ref="A219" location="'Composições'!A1248" display="'Composições'!A1248" xr:uid="{FB4E0860-0B86-46AC-A3A9-4486CF8D2670}"/>
    <hyperlink ref="A220" location="'Composições'!A1255" display="'Composições'!A1255" xr:uid="{1D5E3755-D8E8-496A-A61B-3676C516EB2A}"/>
    <hyperlink ref="A221" location="'Composições'!A1262" display="'Composições'!A1262" xr:uid="{E85F3EA7-3523-4F69-B6C8-8A6611602C21}"/>
    <hyperlink ref="A222" location="'Composições'!A1268" display="'Composições'!A1268" xr:uid="{7EF9E557-E5CB-4D34-A346-3891BF4F743B}"/>
    <hyperlink ref="A223" location="'Composições'!A1275" display="'Composições'!A1275" xr:uid="{AA75453E-4108-43AC-9B5E-19CF4CA782EF}"/>
    <hyperlink ref="A224" location="'Composições'!A1282" display="'Composições'!A1282" xr:uid="{246214EE-466F-4C22-BE0E-F1A77CA10178}"/>
    <hyperlink ref="A225" location="'Composições'!A1289" display="'Composições'!A1289" xr:uid="{99813629-D8B4-4D58-A872-111FBFB40AA8}"/>
    <hyperlink ref="A226" location="'Composições'!A1296" display="'Composições'!A1296" xr:uid="{F66B77E7-AEB5-450C-ABFB-BE4F7F5BA4C9}"/>
    <hyperlink ref="A227" location="'Composições'!A1304" display="'Composições'!A1304" xr:uid="{1CDB85AA-9F1D-49BF-84A9-8D911BBB7A7F}"/>
    <hyperlink ref="A228" location="'Composições'!A1313" display="'Composições'!A1313" xr:uid="{2190A984-FB09-4E01-9231-D579F525418E}"/>
    <hyperlink ref="A229" location="'Composições'!A1319" display="'Composições'!A1319" xr:uid="{7468A961-87E6-4F55-8F44-0C421459679D}"/>
    <hyperlink ref="A230" location="'Composições'!A1325" display="'Composições'!A1325" xr:uid="{AFF142B8-FF99-4057-9455-AF1F44F0CD8A}"/>
    <hyperlink ref="A231" location="'Composições'!A1331" display="'Composições'!A1331" xr:uid="{D7A98423-330C-42D0-B81A-0584DB7C4D9D}"/>
    <hyperlink ref="A232" location="'Composições'!A1337" display="'Composições'!A1337" xr:uid="{D732A6AC-DAA1-45E3-B821-7DA39765BCD9}"/>
    <hyperlink ref="A233" location="'Composições'!A1344" display="'Composições'!A1344" xr:uid="{C22E5641-E875-415E-9069-77FC1B793AFE}"/>
    <hyperlink ref="A234" location="'Composições'!A1350" display="'Composições'!A1350" xr:uid="{C22E6CA5-9ED4-49C2-AFC0-DA594F46BEB6}"/>
    <hyperlink ref="A235" location="'Composições'!A1357" display="'Composições'!A1357" xr:uid="{44FCF2EE-6BE3-4895-A193-75BDB43383E6}"/>
    <hyperlink ref="A236" location="'Composições'!A1363" display="'Composições'!A1363" xr:uid="{50E34ED2-3616-4003-B0C7-3387EBC5AF25}"/>
    <hyperlink ref="A237" location="'Composições'!A1369" display="'Composições'!A1369" xr:uid="{FA67EC5F-F9F2-42D7-8941-F3954BE3DD10}"/>
    <hyperlink ref="A238" location="'Composições'!A1376" display="'Composições'!A1376" xr:uid="{74085AEB-E862-475D-93A5-FE0A8F6FCC24}"/>
    <hyperlink ref="A239" location="'Composições'!A1382" display="'Composições'!A1382" xr:uid="{DB7663CA-FFC6-4211-8461-1BA390BE16C0}"/>
    <hyperlink ref="A240" location="'Composições'!A1388" display="'Composições'!A1388" xr:uid="{CC45821A-AD84-473E-8B4E-C8D714FB4604}"/>
    <hyperlink ref="A241" location="'Composições'!A1394" display="'Composições'!A1394" xr:uid="{B23CF2D1-065F-4730-B458-4CF3D5B347A9}"/>
    <hyperlink ref="A242" location="'Composições'!A1401" display="'Composições'!A1401" xr:uid="{D44BF87D-7CF1-4DC3-B167-EE1088D49613}"/>
    <hyperlink ref="A243" location="'Composições'!A1416" display="'Composições'!A1416" xr:uid="{45DAFA4B-3EDE-4FD0-A92F-2A1C9F877C26}"/>
    <hyperlink ref="A244" location="'Composições'!A1431" display="'Composições'!A1431" xr:uid="{88415882-2561-4DF7-8F08-9007C5FD6050}"/>
    <hyperlink ref="A245" location="'Composições'!A1446" display="'Composições'!A1446" xr:uid="{646012B1-0F48-44BD-9FB4-0A31A0C81042}"/>
    <hyperlink ref="A246" location="'Composições'!A1461" display="'Composições'!A1461" xr:uid="{507D48E6-A6C8-4F96-B070-3C1378D7003B}"/>
    <hyperlink ref="A247" location="'Composições'!A1476" display="'Composições'!A1476" xr:uid="{4C057C75-AD84-4086-BB3B-8B58D0CD7851}"/>
    <hyperlink ref="A248" location="'Composições'!A1491" display="'Composições'!A1491" xr:uid="{70A2227B-D649-4CEF-B4C5-E2DDB589C092}"/>
    <hyperlink ref="A249" location="'Composições'!A1506" display="'Composições'!A1506" xr:uid="{8F10F3AE-7614-4788-8156-5DC3D5079DFF}"/>
    <hyperlink ref="A250" location="'Composições'!A1512" display="'Composições'!A1512" xr:uid="{A6B1AD97-FBE3-4C1A-A7D7-8BB7AA770955}"/>
    <hyperlink ref="A251" location="'Composições'!A1518" display="'Composições'!A1518" xr:uid="{89CED04C-219C-4369-A96B-D05E65271731}"/>
    <hyperlink ref="A252" location="'Composições'!A1524" display="'Composições'!A1524" xr:uid="{1D6012BC-DCCB-409E-A5E6-FFAE2EB55DA0}"/>
    <hyperlink ref="A253" location="'Composições'!A1530" display="'Composições'!A1530" xr:uid="{548EBF4B-BC2C-4D2E-9094-9227EDD6EF05}"/>
    <hyperlink ref="A254" location="'Composições'!A1536" display="'Composições'!A1536" xr:uid="{236CB63D-DBD4-4E31-929B-A1B27A93122C}"/>
    <hyperlink ref="A255" location="'Composições'!A1543" display="'Composições'!A1543" xr:uid="{31ECE556-89AC-4AD5-A7D0-57389FA628FE}"/>
    <hyperlink ref="A256" location="'Composições'!A1550" display="'Composições'!A1550" xr:uid="{AFEE8D00-CDB1-4F59-8DAF-469A1EEBF3B8}"/>
    <hyperlink ref="A257" location="'Composições'!A1557" display="'Composições'!A1557" xr:uid="{947BCAD8-CBCE-42C7-BA11-94E6981C72CA}"/>
    <hyperlink ref="A258" location="'Composições'!A1564" display="'Composições'!A1564" xr:uid="{4A04DD91-5179-42BD-ACB7-A29B66F1578D}"/>
    <hyperlink ref="A259" location="'Composições'!A1579" display="'Composições'!A1579" xr:uid="{EE34888F-A14E-420D-8674-87307BEBC383}"/>
    <hyperlink ref="A260" location="'Composições'!A1586" display="'Composições'!A1586" xr:uid="{26FD69C4-0D0F-4CDA-884F-F203FF8BD5AE}"/>
    <hyperlink ref="A261" location="'Composições'!A1593" display="'Composições'!A1593" xr:uid="{592B6693-41AB-4DF5-AE61-F3379B46DF44}"/>
    <hyperlink ref="A262" location="'Composições'!A1600" display="'Composições'!A1600" xr:uid="{5FEEED35-17AC-4FBD-88D9-563121B2BA2C}"/>
    <hyperlink ref="A263" location="'Composições'!A1607" display="'Composições'!A1607" xr:uid="{4474FCC5-CBDE-4D6D-A5D7-6A21E27E8331}"/>
    <hyperlink ref="A264" location="'Composições'!A1612" display="'Composições'!A1612" xr:uid="{19DFE746-AC8A-4C79-912F-B66BD0293890}"/>
    <hyperlink ref="A265" location="'Composições'!A1618" display="'Composições'!A1618" xr:uid="{66BBCB2F-F6E7-46F6-87DC-E97A2178B56D}"/>
    <hyperlink ref="A266" location="'Composições'!A1624" display="'Composições'!A1624" xr:uid="{62CAECFD-735C-41F1-BCDE-FD49243395EC}"/>
    <hyperlink ref="A267" location="'Composições'!A1629" display="'Composições'!A1629" xr:uid="{40FBBC21-E938-40DB-A180-8A9B1DE4E46E}"/>
    <hyperlink ref="A268" location="'Composições'!A1635" display="'Composições'!A1635" xr:uid="{7B3D9648-B00C-4595-8B16-DFE40CD3E942}"/>
    <hyperlink ref="A269" location="'Composições'!A1641" display="'Composições'!A1641" xr:uid="{0C821CC9-5836-4EF6-90EA-8045B541C93A}"/>
    <hyperlink ref="A270" location="'Composições'!A1647" display="'Composições'!A1647" xr:uid="{F519054A-3150-40A1-A786-79D968D782B6}"/>
    <hyperlink ref="A271" location="'Composições'!A1653" display="'Composições'!A1653" xr:uid="{D4889984-89B4-47D6-B2A7-D7BDC1820140}"/>
    <hyperlink ref="A272" location="'Composições'!A1658" display="'Composições'!A1658" xr:uid="{BAAF08A0-103F-4ABB-B176-663C2A3B4AB5}"/>
    <hyperlink ref="A273" location="'Composições'!A1663" display="'Composições'!A1663" xr:uid="{DC9ADC01-6A78-4468-8344-CDBAD535F711}"/>
    <hyperlink ref="A274" location="'Composições'!A1668" display="'Composições'!A1668" xr:uid="{8FA363F0-60EF-497A-8C07-41D00351AB2E}"/>
    <hyperlink ref="A275" location="'Composições'!A1674" display="'Composições'!A1674" xr:uid="{DEC59476-CA89-4ED4-8F7E-81AE6BB658FB}"/>
    <hyperlink ref="A276" location="'Composições'!A1681" display="'Composições'!A1681" xr:uid="{9A58EFC5-037A-413C-BE38-E750E79548E2}"/>
    <hyperlink ref="A277" location="'Composições'!A1688" display="'Composições'!A1688" xr:uid="{5228C5F7-9AF2-408D-8ED6-DDC1988F8B63}"/>
    <hyperlink ref="A278" location="'Composições'!A1694" display="'Composições'!A1694" xr:uid="{5F614FE5-79C5-4F11-84D9-EA454B3574F0}"/>
    <hyperlink ref="A279" location="'Composições'!A1702" display="'Composições'!A1702" xr:uid="{669CAA22-F339-484B-ADDF-35F219312B6A}"/>
    <hyperlink ref="A280" location="'Composições'!A1712" display="'Composições'!A1712" xr:uid="{DBDAD5AD-B768-44B0-854F-EA00475F31B7}"/>
    <hyperlink ref="A281" location="'Composições'!A1722" display="'Composições'!A1722" xr:uid="{317D0094-B7F8-4A79-ADF1-2DCD5FB64AE1}"/>
    <hyperlink ref="A282" location="'Composições'!A1732" display="'Composições'!A1732" xr:uid="{F5DCE8C8-FAE1-4AA1-BDB5-502F78E3F5F7}"/>
    <hyperlink ref="A283" location="'Composições'!A1742" display="'Composições'!A1742" xr:uid="{00D5F8E2-4BC5-4999-B34E-E7138CA8568B}"/>
    <hyperlink ref="A284" location="'Composições'!A1749" display="'Composições'!A1749" xr:uid="{CCBB60F9-4CFE-4F4C-93C8-208F460F8469}"/>
    <hyperlink ref="A285" location="'Composições'!A1756" display="'Composições'!A1756" xr:uid="{C3DD5845-6707-479B-AFFB-65310A386372}"/>
    <hyperlink ref="A286" location="'Composições'!A1763" display="'Composições'!A1763" xr:uid="{28B01A64-26E5-4453-B0C9-F2148268D48B}"/>
    <hyperlink ref="A287" location="'Composições'!A1770" display="'Composições'!A1770" xr:uid="{575FEBF3-651A-4476-8E19-78F7F26032F5}"/>
    <hyperlink ref="A288" location="'Composições'!A1777" display="'Composições'!A1777" xr:uid="{1552D695-C767-4832-BEE9-0DCDF7F68800}"/>
    <hyperlink ref="A289" location="'Composições'!A1784" display="'Composições'!A1784" xr:uid="{0BDDDAE9-7165-4D1A-B35D-A4AFE0099C66}"/>
    <hyperlink ref="A290" location="'Composições'!A1791" display="'Composições'!A1791" xr:uid="{56C96555-3892-42BD-A94F-C9F0EFA27DBF}"/>
    <hyperlink ref="A291" location="'Composições'!A1798" display="'Composições'!A1798" xr:uid="{C9427D59-C5AD-4938-8A0F-1B2AAA3DB10B}"/>
    <hyperlink ref="A292" location="'Composições'!A1811" display="'Composições'!A1811" xr:uid="{1BFC2EE8-85BC-48E0-8C76-147D8C438BBE}"/>
    <hyperlink ref="A293" location="'Composições'!A1822" display="'Composições'!A1822" xr:uid="{098245DD-177B-40B6-89C5-90D728998795}"/>
    <hyperlink ref="A294" location="'Composições'!A1835" display="'Composições'!A1835" xr:uid="{63DC5179-22A6-4474-9F95-993F9C271CDC}"/>
    <hyperlink ref="A295" location="'Composições'!A1848" display="'Composições'!A1848" xr:uid="{62D7603F-F9E7-4586-B134-2D583273529C}"/>
    <hyperlink ref="A296" location="'Composições'!A1859" display="'Composições'!A1859" xr:uid="{DF3FF8B3-B3AA-4A22-9FBA-6B20F6AFC476}"/>
    <hyperlink ref="A297" location="'Composições'!A1870" display="'Composições'!A1870" xr:uid="{1045D545-BD1B-4A6B-BF7E-4071AB2C782C}"/>
    <hyperlink ref="A298" location="'Composições'!A1881" display="'Composições'!A1881" xr:uid="{501E29AD-85ED-4354-A555-6A05CBF76B43}"/>
    <hyperlink ref="A299" location="'Composições'!A1886" display="'Composições'!A1886" xr:uid="{996EDD7A-9E5F-4E54-8E1A-D114D296169B}"/>
    <hyperlink ref="A300" location="'Composições'!A1891" display="'Composições'!A1891" xr:uid="{C8AD28EB-34B5-4680-922C-D9FC56705681}"/>
    <hyperlink ref="A301" location="'Composições'!A1897" display="'Composições'!A1897" xr:uid="{8351BC64-7A10-47E4-A4C7-064046138FDF}"/>
    <hyperlink ref="A302" location="'Composições'!A1903" display="'Composições'!A1903" xr:uid="{FE68D7AD-1D1D-4A93-A503-C64EFD8002A2}"/>
    <hyperlink ref="A303" location="'Composições'!A1910" display="'Composições'!A1910" xr:uid="{5B8CAD9C-6C05-4CD4-909D-EB7C2F92997C}"/>
    <hyperlink ref="A304" location="'Composições'!A1916" display="'Composições'!A1916" xr:uid="{D4F4EEA6-21B6-4CA9-BD29-E95074E42434}"/>
    <hyperlink ref="A305" location="'Composições'!A1922" display="'Composições'!A1922" xr:uid="{EFC000A6-4E09-4280-B4F1-425DD4FF02CB}"/>
    <hyperlink ref="A306" location="'Composições'!A1928" display="'Composições'!A1928" xr:uid="{82E1EADB-60B4-4E56-B54D-E0ACEE73678E}"/>
    <hyperlink ref="A307" location="'Composições'!A1934" display="'Composições'!A1934" xr:uid="{C1881A2A-AAB7-4210-9C6D-67885B5AD941}"/>
    <hyperlink ref="A308" location="'Composições'!A1940" display="'Composições'!A1940" xr:uid="{02679D84-95CA-4679-A1E1-9019A1B95770}"/>
    <hyperlink ref="A309" location="'Composições'!A1946" display="'Composições'!A1946" xr:uid="{BA4DA272-A2F2-4C02-80EA-6974E2AEAA04}"/>
    <hyperlink ref="A310" location="'Composições'!A1952" display="'Composições'!A1952" xr:uid="{287357A1-E389-4146-BE05-36C890622775}"/>
    <hyperlink ref="A311" location="'Composições'!A1958" display="'Composições'!A1958" xr:uid="{3F38FB9F-857E-4653-A376-4E938B41A87B}"/>
    <hyperlink ref="A312" location="'Composições'!A1964" display="'Composições'!A1964" xr:uid="{276D4643-00CF-487C-9EC0-7AEBF276EDA6}"/>
    <hyperlink ref="A313" location="'Composições'!A1970" display="'Composições'!A1970" xr:uid="{4ABAE1D1-19C3-4C42-BE6F-CBBE02E5BA15}"/>
    <hyperlink ref="A314" location="'Composições'!A1976" display="'Composições'!A1976" xr:uid="{7526570B-93B4-439A-A531-61A0DDD98788}"/>
    <hyperlink ref="A315" location="'Composições'!A1982" display="'Composições'!A1982" xr:uid="{C4EC859E-416D-49AD-A5A7-2733BBE99CE8}"/>
    <hyperlink ref="A316" location="'Composições'!A1987" display="'Composições'!A1987" xr:uid="{3BB61CD3-9203-4023-9D97-2A4DA483F7C8}"/>
    <hyperlink ref="A317" location="'Composições'!A1992" display="'Composições'!A1992" xr:uid="{9104E9A1-EB9A-411E-B7CF-CEFF77E15B70}"/>
    <hyperlink ref="A318" location="'Composições'!A1997" display="'Composições'!A1997" xr:uid="{6F7FD44F-1601-467F-A386-08EF8FEC2CC8}"/>
    <hyperlink ref="A319" location="'Composições'!A2003" display="'Composições'!A2003" xr:uid="{A3F1AE73-CB9E-4E29-A998-F1308B3E6377}"/>
    <hyperlink ref="A320" location="'Composições'!A2008" display="'Composições'!A2008" xr:uid="{6ADC611E-75D5-4FB0-9C6F-F8DCAF787A6C}"/>
    <hyperlink ref="A321" location="'Composições'!A2013" display="'Composições'!A2013" xr:uid="{670FBCA9-2E73-4D1A-857B-60B9958F13D9}"/>
    <hyperlink ref="A322" location="'Composições'!A2020" display="'Composições'!A2020" xr:uid="{7AD49321-0129-425F-A598-D5FE3C567A92}"/>
    <hyperlink ref="A323" location="'Composições'!A2026" display="'Composições'!A2026" xr:uid="{F3E9C398-E227-425A-9CCA-404BE5287F25}"/>
    <hyperlink ref="A324" location="'Composições'!A2032" display="'Composições'!A2032" xr:uid="{CF0CA085-A4C6-4EA3-B10E-205BB66D9365}"/>
    <hyperlink ref="A325" location="'Composições'!A2039" display="'Composições'!A2039" xr:uid="{B18E5340-47CA-46C9-A681-15D5D4CE8A22}"/>
    <hyperlink ref="A326" location="'Composições'!A2046" display="'Composições'!A2046" xr:uid="{C119AD8B-2B94-4BE2-AFB0-3743FDD7B02E}"/>
    <hyperlink ref="A327" location="'Composições'!A2054" display="'Composições'!A2054" xr:uid="{3A5F802B-C5F6-4F91-BDE9-C04E6935B1E8}"/>
    <hyperlink ref="A328" location="'Composições'!A2062" display="'Composições'!A2062" xr:uid="{8F4BB266-2D87-4EB3-8BA4-A9DE9F6C856B}"/>
    <hyperlink ref="A329" location="'Composições'!A2069" display="'Composições'!A2069" xr:uid="{674647A6-362D-42D6-BC91-0464C95B89C3}"/>
    <hyperlink ref="A330" location="'Composições'!A2076" display="'Composições'!A2076" xr:uid="{3C4EFBB3-8AF2-4323-BD62-907F1B3C44E7}"/>
    <hyperlink ref="A331" location="'Composições'!A2083" display="'Composições'!A2083" xr:uid="{7A8B61A0-0D68-462E-BE33-4042033957E6}"/>
    <hyperlink ref="A332" location="'Composições'!A2090" display="'Composições'!A2090" xr:uid="{C4A08699-F230-41B0-8467-614046C984F8}"/>
    <hyperlink ref="A333" location="'Composições'!A2096" display="'Composições'!A2096" xr:uid="{05A511F8-227D-4C77-8434-3219E9D16AC3}"/>
    <hyperlink ref="A334" location="'Composições'!A2104" display="'Composições'!A2104" xr:uid="{D38F97C1-9794-4535-9E96-A6731FAAE444}"/>
    <hyperlink ref="A335" location="'Composições'!A2112" display="'Composições'!A2112" xr:uid="{E8DB880C-F3FE-4E1A-B7D2-61BE38C75A4B}"/>
    <hyperlink ref="A336" location="'Composições'!A2120" display="'Composições'!A2120" xr:uid="{24875373-8A81-43F3-97C4-0E6A9F7A2CAA}"/>
    <hyperlink ref="A337" location="'Composições'!A2128" display="'Composições'!A2128" xr:uid="{683FBD8E-6E7B-4A21-A727-8D3FB6277F75}"/>
    <hyperlink ref="A338" location="'Composições'!A2136" display="'Composições'!A2136" xr:uid="{CA988483-2773-4711-99D5-5EABB65BF383}"/>
    <hyperlink ref="A339" location="'Composições'!A2144" display="'Composições'!A2144" xr:uid="{744457AB-33B1-4589-A1EC-D09D4CB7236A}"/>
    <hyperlink ref="A340" location="'Composições'!A2152" display="'Composições'!A2152" xr:uid="{9107412E-5905-4C46-A7FB-BFACDCA7DC69}"/>
    <hyperlink ref="A341" location="'Composições'!A2160" display="'Composições'!A2160" xr:uid="{A7F7EB11-1B46-496B-8255-E9A047607A7F}"/>
    <hyperlink ref="A342" location="'Composições'!A2168" display="'Composições'!A2168" xr:uid="{5D678A25-208F-4E03-997D-3EB6593C9658}"/>
    <hyperlink ref="A343" location="'Composições'!A2176" display="'Composições'!A2176" xr:uid="{591C752E-B936-4627-AB79-CBA877618ED0}"/>
    <hyperlink ref="A344" location="'Composições'!A2184" display="'Composições'!A2184" xr:uid="{9A169BEE-6F31-4985-BB1D-110ED2985BD9}"/>
    <hyperlink ref="A345" location="'Composições'!A2190" display="'Composições'!A2190" xr:uid="{53E0D81C-A50E-4FBC-944C-706BA8A0084D}"/>
    <hyperlink ref="A346" location="'Composições'!A2196" display="'Composições'!A2196" xr:uid="{9F36690F-B60E-4EE2-8C30-CF6BE8B9430D}"/>
    <hyperlink ref="A347" location="'Composições'!A2202" display="'Composições'!A2202" xr:uid="{AF800006-7B7D-4E27-974D-B5E8101E8C35}"/>
    <hyperlink ref="A348" location="'Composições'!A2208" display="'Composições'!A2208" xr:uid="{57052452-F317-4A6E-9C85-F3A3A13E777B}"/>
    <hyperlink ref="A349" location="'Composições'!A2214" display="'Composições'!A2214" xr:uid="{350B1819-8ADC-41FE-A0CC-5B95D0E66306}"/>
    <hyperlink ref="A350" location="'Composições'!A2222" display="'Composições'!A2222" xr:uid="{C4A11085-E895-4CA4-A923-19A7DD376A25}"/>
    <hyperlink ref="A351" location="'Composições'!A2230" display="'Composições'!A2230" xr:uid="{ED3E4E97-0C48-4820-8D1C-51753B82FD7E}"/>
    <hyperlink ref="A352" location="'Composições'!A2238" display="'Composições'!A2238" xr:uid="{B3137E1B-E583-4A3D-9C9A-E03F138E2BBA}"/>
    <hyperlink ref="A353" location="'Composições'!A2246" display="'Composições'!A2246" xr:uid="{EEB1431E-DCFC-4D9B-B79B-84C4D92EF59B}"/>
    <hyperlink ref="A354" location="'Composições'!A2254" display="'Composições'!A2254" xr:uid="{3715E2DE-0E1B-4045-AB76-8C94380EAA99}"/>
    <hyperlink ref="A355" location="'Composições'!A2262" display="'Composições'!A2262" xr:uid="{A3EA67D4-C294-4203-A0E5-860F70237485}"/>
    <hyperlink ref="A356" location="'Composições'!A2270" display="'Composições'!A2270" xr:uid="{9AC5040E-164E-4CDE-8C8E-9B62F579A1AC}"/>
    <hyperlink ref="A359" location="'Composições'!A2278" display="'Composições'!A2278" xr:uid="{281980A7-4ED3-456D-83FB-11B53EBB3312}"/>
    <hyperlink ref="A360" location="'Composições'!A2283" display="'Composições'!A2283" xr:uid="{7ED34EF9-3A89-456B-8D0C-E99CAC9412C8}"/>
    <hyperlink ref="A361" location="'Composições'!A2290" display="'Composições'!A2290" xr:uid="{6AA00E54-5869-46C7-9E61-06C8189DB691}"/>
    <hyperlink ref="A362" location="'Composições'!A2297" display="'Composições'!A2297" xr:uid="{87AD7FDC-F9D6-403A-952D-C42C17C7A66E}"/>
    <hyperlink ref="A363" location="'Composições'!A2303" display="'Composições'!A2303" xr:uid="{81622AC2-A78A-469F-B630-5011FF0DB66D}"/>
    <hyperlink ref="A364" location="'Composições'!A2309" display="'Composições'!A2309" xr:uid="{231608AD-77EA-4933-9EAA-87BE598E91E2}"/>
    <hyperlink ref="A365" location="'Composições'!A2323" display="'Composições'!A2323" xr:uid="{7D332810-B1F4-48C2-8790-F6468023D632}"/>
    <hyperlink ref="A366" location="'Composições'!A2329" display="'Composições'!A2329" xr:uid="{03036858-1147-4970-8C91-0B31D9E1A027}"/>
    <hyperlink ref="A367" location="'Composições'!A2339" display="'Composições'!A2339" xr:uid="{1E71950C-D2FE-4F78-B8DC-59B59202D9F4}"/>
    <hyperlink ref="A368" location="'Composições'!A2349" display="'Composições'!A2349" xr:uid="{8A6E4036-7FF8-4C1B-9B24-DC51C8597783}"/>
    <hyperlink ref="A369" location="'Composições'!A2359" display="'Composições'!A2359" xr:uid="{BCA4CEB9-8268-45AE-89BA-1EB53C9C2424}"/>
    <hyperlink ref="A370" location="'Composições'!A2369" display="'Composições'!A2369" xr:uid="{C31463E1-7628-4393-A24A-2BC0748C159F}"/>
    <hyperlink ref="A371" location="'Composições'!A2379" display="'Composições'!A2379" xr:uid="{116B8840-F04F-4762-B314-415A1EEB56C8}"/>
    <hyperlink ref="A372" location="'Composições'!A2386" display="'Composições'!A2386" xr:uid="{49DE7FA8-8220-4EAF-B022-DF7039613842}"/>
    <hyperlink ref="A373" location="'Composições'!A2393" display="'Composições'!A2393" xr:uid="{76B116B5-37BF-4DAF-A4D5-7D6C448FE2AE}"/>
    <hyperlink ref="A374" location="'Composições'!A2399" display="'Composições'!A2399" xr:uid="{031F3FEA-FDC6-47F2-839C-0D4778EBC336}"/>
    <hyperlink ref="A375" location="'Composições'!A2405" display="'Composições'!A2405" xr:uid="{0C20AFB0-3E7C-41B4-936F-B5D2DFC5C35F}"/>
    <hyperlink ref="A376" location="'Composições'!A2411" display="'Composições'!A2411" xr:uid="{78D11B71-ACAB-4E51-9819-FC74889D76AD}"/>
    <hyperlink ref="A377" location="'Composições'!A2417" display="'Composições'!A2417" xr:uid="{FEE3EED9-F569-409D-A87E-654C7FADD992}"/>
    <hyperlink ref="A378" location="'Composições'!A2422" display="'Composições'!A2422" xr:uid="{B76F4C88-2F25-4142-8177-91B5CC0A50F6}"/>
    <hyperlink ref="A379" location="'Composições'!A2427" display="'Composições'!A2427" xr:uid="{53FB7E3B-781F-4A53-B8F2-49EBA864E186}"/>
    <hyperlink ref="A380" location="'Composições'!A2432" display="'Composições'!A2432" xr:uid="{00D8783E-BA05-418E-B071-1AA3CB65D93C}"/>
    <hyperlink ref="A381" location="'Composições'!A2438" display="'Composições'!A2438" xr:uid="{3E2941E4-4293-4334-A567-9BABA1FF4416}"/>
    <hyperlink ref="A382" location="'Composições'!A2446" display="'Composições'!A2446" xr:uid="{9970CA7F-1CF0-41B8-82D9-3241B50B867A}"/>
    <hyperlink ref="A383" location="'Composições'!A2453" display="'Composições'!A2453" xr:uid="{FD12EB30-3189-46E7-AC49-915940B88C9F}"/>
    <hyperlink ref="A384" location="'Composições'!A2459" display="'Composições'!A2459" xr:uid="{6D2B9321-C3A1-4CA3-920F-A513E8946984}"/>
    <hyperlink ref="A385" location="'Composições'!A2466" display="'Composições'!A2466" xr:uid="{A2162A87-AD23-4158-8AB2-121811934F07}"/>
    <hyperlink ref="A410" location="'Composições'!A2472" display="'Composições'!A2472" xr:uid="{AD24C5DF-0663-4C80-AC07-464895AF68C2}"/>
    <hyperlink ref="A412" location="'Composições'!A2476" display="'Composições'!A2476" xr:uid="{06711E4D-5C7A-4467-88D4-E48EE21D8C41}"/>
    <hyperlink ref="A413" location="'Composições'!A2480" display="'Composições'!A2480" xr:uid="{5E8CE51F-7367-482D-84AF-64D8F8C82CF4}"/>
    <hyperlink ref="A414" location="'Composições'!A2484" display="'Composições'!A2484" xr:uid="{24719D19-AE43-4748-A49A-EDDC26C6E89B}"/>
    <hyperlink ref="A416" location="'Composições'!A2488" display="'Composições'!A2488" xr:uid="{113C2387-BB96-47EE-8DF3-1E91D5EBF204}"/>
    <hyperlink ref="A419" location="'Composições'!A2492" display="'Composições'!A2492" xr:uid="{58B2F772-F5CF-4A74-9702-8AC25C5FFF4A}"/>
    <hyperlink ref="A420" location="'Composições'!A2496" display="'Composições'!A2496" xr:uid="{9F367A6D-7033-4727-A601-146E2B9E038A}"/>
    <hyperlink ref="A421" location="'Composições'!A2500" display="'Composições'!A2500" xr:uid="{2F1F17AF-DE7D-4A56-A4EB-ECFB17B69083}"/>
    <hyperlink ref="A448" location="'Composições'!A2504" display="'Composições'!A2504" xr:uid="{CCF741C1-500C-47D8-A142-71F69924B1D9}"/>
    <hyperlink ref="A472" location="'Composições'!A2508" display="'Composições'!A2508" xr:uid="{5DB2F431-5938-46F2-8A4D-7F8D9836DD6C}"/>
    <hyperlink ref="A473" location="'Composições'!A2512" display="'Composições'!A2512" xr:uid="{5DA1E988-0F2F-4A6C-8FE6-A19E915D9022}"/>
    <hyperlink ref="A475" location="'Composições'!A2516" display="'Composições'!A2516" xr:uid="{428071A6-65AC-4F0C-BCC7-558CF8FD2A35}"/>
    <hyperlink ref="A476" location="'Composições'!A2520" display="'Composições'!A2520" xr:uid="{C5ECD9C8-72ED-4F2E-8781-39E88CF066AE}"/>
    <hyperlink ref="A477" location="'Composições'!A2524" display="'Composições'!A2524" xr:uid="{6A8CF7F2-684A-4B85-A8FC-3174E09906A4}"/>
    <hyperlink ref="A494" location="'Composições'!A2528" display="'Composições'!A2528" xr:uid="{EA40748B-780F-4237-A520-8FDE8E9390F7}"/>
    <hyperlink ref="A495" location="'Composições'!A2532" display="'Composições'!A2532" xr:uid="{ADABDD97-DF97-405D-8AF7-390BDF8BD5F2}"/>
    <hyperlink ref="A496" location="'Composições'!A2536" display="'Composições'!A2536" xr:uid="{9C4AFCB1-33F5-4131-A1BE-24DA6272A46F}"/>
    <hyperlink ref="A499" location="'Composições'!A2540" display="'Composições'!A2540" xr:uid="{064567CC-D2E8-427A-A056-75E0888264E8}"/>
    <hyperlink ref="A501" location="'Composições'!A2544" display="'Composições'!A2544" xr:uid="{8355FC24-3FFC-47C5-8308-D167887AAC49}"/>
    <hyperlink ref="A503" location="'Composições'!A2548" display="'Composições'!A2548" xr:uid="{63875540-263D-4724-AFEE-09B5E8AE17D3}"/>
    <hyperlink ref="A505" location="'Composições'!A2552" display="'Composições'!A2552" xr:uid="{CF98467E-A85C-4983-857A-C833EAF8953A}"/>
    <hyperlink ref="A506" location="'Composições'!A2556" display="'Composições'!A2556" xr:uid="{0FA0829F-920D-415F-8190-4621FEF489BA}"/>
    <hyperlink ref="A507" location="'Composições'!A2560" display="'Composições'!A2560" xr:uid="{41118A65-7721-4930-A548-E84331357982}"/>
    <hyperlink ref="A508" location="'Composições'!A2564" display="'Composições'!A2564" xr:uid="{C473A2DB-7C19-401B-A8F2-4159DAC9D27E}"/>
    <hyperlink ref="A509" location="'Composições'!A2568" display="'Composições'!A2568" xr:uid="{C89F2334-7BFB-45B6-9AC3-BB3D896BB1E2}"/>
    <hyperlink ref="A510" location="'Composições'!A2572" display="'Composições'!A2572" xr:uid="{ADD2CC0D-3E2F-4144-B320-CF7BD6810096}"/>
    <hyperlink ref="A511" location="'Composições'!A2576" display="'Composições'!A2576" xr:uid="{5F559474-E80E-4B1A-88B2-76937F610887}"/>
    <hyperlink ref="A512" location="'Composições'!A2580" display="'Composições'!A2580" xr:uid="{0917481E-FC76-4FA3-B8A4-6282445AFFF0}"/>
    <hyperlink ref="A513" location="'Composições'!A2584" display="'Composições'!A2584" xr:uid="{02048ADB-3FE7-4E8E-B634-4E674B0EB059}"/>
    <hyperlink ref="A514" location="'Composições'!A2588" display="'Composições'!A2588" xr:uid="{A305AF5F-1B56-4A01-9953-5C91BEF3247D}"/>
    <hyperlink ref="A515" location="'Composições'!A2592" display="'Composições'!A2592" xr:uid="{D3987E3E-DC9C-4839-9F6A-CB55845EF5ED}"/>
    <hyperlink ref="A516" location="'Composições'!A2596" display="'Composições'!A2596" xr:uid="{5C736EEE-1879-468D-9743-6D3859CE6A05}"/>
    <hyperlink ref="A517" location="'Composições'!A2600" display="'Composições'!A2600" xr:uid="{D1E7D092-8E56-43C8-AD7C-4C69D5049147}"/>
    <hyperlink ref="A518" location="'Composições'!A2604" display="'Composições'!A2604" xr:uid="{233F6DB2-9B23-44F4-9C67-50FD82AB13F3}"/>
    <hyperlink ref="A519" location="'Composições'!A2608" display="'Composições'!A2608" xr:uid="{14A0E3FE-78D7-45ED-9F34-06558A73EECC}"/>
    <hyperlink ref="A562" location="'Composições'!A2612" display="'Composições'!A2612" xr:uid="{B5B848DE-DEA4-42FF-BDED-6AD8D0AD6E1F}"/>
    <hyperlink ref="A564" location="'Composições'!A2616" display="'Composições'!A2616" xr:uid="{6587C23C-16EA-46A3-8468-7E829F9EB8A7}"/>
    <hyperlink ref="A566" location="'Composições'!A2620" display="'Composições'!A2620" xr:uid="{51DBEE78-5B9A-42EC-A58D-679B1C46B39A}"/>
    <hyperlink ref="A567" location="'Composições'!A2624" display="'Composições'!A2624" xr:uid="{68018D43-DFCC-40D5-9EA5-54F6876E0413}"/>
    <hyperlink ref="A568" location="'Composições'!A2628" display="'Composições'!A2628" xr:uid="{4B168A4A-64F0-4D5B-A9CD-A778DB3308B6}"/>
    <hyperlink ref="A569" location="'Composições'!A2632" display="'Composições'!A2632" xr:uid="{DA505CAC-5EDA-49CB-B413-089AD5BECC47}"/>
    <hyperlink ref="A570" location="'Composições'!A2636" display="'Composições'!A2636" xr:uid="{3FF99964-7EEB-44AA-806C-AD219D583499}"/>
    <hyperlink ref="A571" location="'Composições'!A2640" display="'Composições'!A2640" xr:uid="{DDC75B4B-7DA2-4EB1-A270-4E80313A76FD}"/>
    <hyperlink ref="A572" location="'Composições'!A2644" display="'Composições'!A2644" xr:uid="{5FDE34CD-D506-49CF-8F2F-BE22E478E3D5}"/>
    <hyperlink ref="A573" location="'Composições'!A2648" display="'Composições'!A2648" xr:uid="{036C3CFD-6EAE-4F9F-A286-9E3CB42E1F27}"/>
    <hyperlink ref="A574" location="'Composições'!A2656" display="'Composições'!A2656" xr:uid="{0D178856-0E47-4ACF-93E2-6DCF7D3C5605}"/>
    <hyperlink ref="A575" location="'Composições'!A2664" display="'Composições'!A2664" xr:uid="{D857791E-664D-471F-8E53-AE52C3284EA0}"/>
    <hyperlink ref="A576" location="'Composições'!A2672" display="'Composições'!A2672" xr:uid="{31926484-A7C4-4558-8AD9-2BB2054108E0}"/>
    <hyperlink ref="A577" location="'Composições'!A2676" display="'Composições'!A2676" xr:uid="{0A212286-EAB5-4A07-A169-992D139EA2A8}"/>
    <hyperlink ref="A578" location="'Composições'!A2680" display="'Composições'!A2680" xr:uid="{CDBC3A12-E916-44F7-BD74-172B458D2EE1}"/>
    <hyperlink ref="A579" location="'Composições'!A2684" display="'Composições'!A2684" xr:uid="{AA2422F6-D9F5-451F-B1B2-F6351D44FC96}"/>
    <hyperlink ref="A580" location="'Composições'!A2688" display="'Composições'!A2688" xr:uid="{9AD0DACD-BA79-418C-BA21-7C50474451EF}"/>
    <hyperlink ref="A581" location="'Composições'!A2692" display="'Composições'!A2692" xr:uid="{42028559-16F5-4910-B7BE-2A8CD601F98D}"/>
    <hyperlink ref="A582" location="'Composições'!A2696" display="'Composições'!A2696" xr:uid="{1B09CDCC-A980-4D2E-8300-E4B7A2B5D2DC}"/>
    <hyperlink ref="A583" location="'Composições'!A2700" display="'Composições'!A2700" xr:uid="{83D523EA-FF9C-4163-BAB1-25B64F8A7A39}"/>
    <hyperlink ref="A584" location="'Composições'!A2704" display="'Composições'!A2704" xr:uid="{2A2B4F58-8117-4DCB-9810-D32CA8D0762A}"/>
    <hyperlink ref="A585" location="'Composições'!A2708" display="'Composições'!A2708" xr:uid="{36480A44-C9E7-49D1-B3D1-C29C7926EB13}"/>
    <hyperlink ref="A586" location="'Composições'!A2712" display="'Composições'!A2712" xr:uid="{C99A72AF-73D0-4393-94B2-2D03D8500B2E}"/>
    <hyperlink ref="A587" location="'Composições'!A2716" display="'Composições'!A2716" xr:uid="{0AD27D32-B250-4FE4-BF3E-7A596A1E886D}"/>
    <hyperlink ref="A588" location="'Composições'!A2720" display="'Composições'!A2720" xr:uid="{7338DD4C-18C4-4A6B-837E-1530596BD6E5}"/>
    <hyperlink ref="A593" location="'Composições'!A2724" display="'Composições'!A2724" xr:uid="{0EDBAB1E-36EE-48F2-8CB7-ED1C64192CA1}"/>
    <hyperlink ref="A597" location="'Composições'!A2728" display="'Composições'!A2728" xr:uid="{2B512560-B8D2-4B16-BB9C-F5EE565D957D}"/>
    <hyperlink ref="A686" location="'Composições'!A2732" display="'Composições'!A2732" xr:uid="{B8EE45A2-F013-4B9F-9C22-B984CAD772EE}"/>
    <hyperlink ref="A713" location="'Composições'!A2736" display="'Composições'!A2736" xr:uid="{E5C3EBA2-6F93-4A8A-A853-76244FA08386}"/>
    <hyperlink ref="A714" location="'Composições'!A2742" display="'Composições'!A2742" xr:uid="{99A4FCF1-5655-4FC9-8A53-B54F66CCD741}"/>
    <hyperlink ref="A715" location="'Composições'!A2748" display="'Composições'!A2748" xr:uid="{D4C6B821-25B5-42A8-B6BA-52F032FA66F5}"/>
    <hyperlink ref="A716" location="'Composições'!A2754" display="'Composições'!A2754" xr:uid="{C28ECF61-8D59-4F07-A746-C0BDA3073F5A}"/>
    <hyperlink ref="A717" location="'Composições'!A2760" display="'Composições'!A2760" xr:uid="{0911F79A-8A38-4E96-A108-0BB0049F3DDF}"/>
    <hyperlink ref="A718" location="'Composições'!A2766" display="'Composições'!A2766" xr:uid="{53180F28-2261-48AC-B6ED-77667481E655}"/>
    <hyperlink ref="A719" location="'Composições'!A2772" display="'Composições'!A2772" xr:uid="{3F26B802-22C1-4CEE-8006-DC9FF6AD456D}"/>
    <hyperlink ref="A720" location="'Composições'!A2778" display="'Composições'!A2778" xr:uid="{144916CC-04AE-4099-926E-7773B9065702}"/>
    <hyperlink ref="A721" location="'Composições'!A2784" display="'Composições'!A2784" xr:uid="{FB8A2D45-D4B5-47C3-8333-BF03EE06A76A}"/>
    <hyperlink ref="A722" location="'Composições'!A2790" display="'Composições'!A2790" xr:uid="{6515C4EF-0E68-43A1-96DC-B8AD70688C81}"/>
    <hyperlink ref="A723" location="'Composições'!A2796" display="'Composições'!A2796" xr:uid="{61066DA7-DD94-43FA-965C-D6694B097C02}"/>
    <hyperlink ref="A733" location="'Composições'!A2800" display="'Composições'!A2800" xr:uid="{E6FBD04F-FDFA-4420-958F-CEBFB7E409FF}"/>
    <hyperlink ref="A742" location="'Composições'!A2804" display="'Composições'!A2804" xr:uid="{C9D6A8FE-95F1-49AD-9949-B9B0DE868098}"/>
    <hyperlink ref="A750" location="'Composições'!A2808" display="'Composições'!A2808" xr:uid="{D9D1ACF8-94E8-4A53-823A-3C60FCB6C2D4}"/>
    <hyperlink ref="A751" location="'Composições'!A2812" display="'Composições'!A2812" xr:uid="{42BDA671-48B0-4849-A1DD-C452EC261D46}"/>
    <hyperlink ref="A774" location="'Composições'!A2816" display="'Composições'!A2816" xr:uid="{BF4AC39B-76E3-41A3-8C7F-34D5D053060B}"/>
    <hyperlink ref="A775" location="'Composições'!A2820" display="'Composições'!A2820" xr:uid="{7D01D21C-CBE2-49CD-93E7-748426CFC0BB}"/>
    <hyperlink ref="A777" location="'Composições'!A2824" display="'Composições'!A2824" xr:uid="{D5EA9E76-CE3A-4442-925D-69967D172161}"/>
    <hyperlink ref="A819" location="'Composições'!A2828" display="'Composições'!A2828" xr:uid="{68120EA1-A4E8-4F92-AABC-90F466DCC0A4}"/>
    <hyperlink ref="A820" location="'Composições'!A2832" display="'Composições'!A2832" xr:uid="{4C917B9E-3619-4D6B-947D-5198BE45930B}"/>
    <hyperlink ref="A833" location="'Composições'!A2836" display="'Composições'!A2836" xr:uid="{C41023B7-0A99-4202-BDBA-A3CF08C6269F}"/>
    <hyperlink ref="A834" location="'Composições'!A2840" display="'Composições'!A2840" xr:uid="{994731FC-3A03-4F65-8F0F-7D3600A5BC41}"/>
    <hyperlink ref="A845" location="'Composições'!A2844" display="'Composições'!A2844" xr:uid="{C1E740C1-874E-4636-BC00-AC971861CAEF}"/>
    <hyperlink ref="A846" location="'Composições'!A2848" display="'Composições'!A2848" xr:uid="{A2C223BA-3CC6-4E2F-A160-EE38C32D7BD9}"/>
    <hyperlink ref="A849" location="'Composições'!A2852" display="'Composições'!A2852" xr:uid="{59292F7E-D3AA-479A-A069-F15AD6B187A4}"/>
    <hyperlink ref="A850" location="'Composições'!A2857" display="'Composições'!A2857" xr:uid="{98F30EDD-350B-4FE7-8957-851F246B49B3}"/>
    <hyperlink ref="A851" location="'Composições'!A2867" display="'Composições'!A2867" xr:uid="{C332018D-068A-4DE8-9CAE-EBC47F310218}"/>
    <hyperlink ref="A852" location="'Composições'!A2873" display="'Composições'!A2873" xr:uid="{B2C98D77-D503-43DB-A589-55FB2413B07F}"/>
    <hyperlink ref="A853" location="'Composições'!A2878" display="'Composições'!A2878" xr:uid="{5EFFDA48-0515-4B08-9534-62C57509F8CC}"/>
    <hyperlink ref="A854" location="'Composições'!A2883" display="'Composições'!A2883" xr:uid="{4B1C1B78-62CB-4E9F-B2E0-5FE8D08C4DDF}"/>
    <hyperlink ref="A855" location="'Composições'!A2893" display="'Composições'!A2893" xr:uid="{70B03F2A-E4CB-4DE8-B5F3-AECA9D9159E9}"/>
    <hyperlink ref="A856" location="'Composições'!A2898" display="'Composições'!A2898" xr:uid="{0E89280B-3757-49A3-BFB6-B6554738ACD1}"/>
    <hyperlink ref="A857" location="'Composições'!A2903" display="'Composições'!A2903" xr:uid="{3F427B6A-8DB1-427D-A270-E21A00643658}"/>
    <hyperlink ref="A858" location="'Composições'!A2908" display="'Composições'!A2908" xr:uid="{DE65ABEA-0A8B-48BD-869D-A0BCAC85F0D9}"/>
    <hyperlink ref="A859" location="'Composições'!A2915" display="'Composições'!A2915" xr:uid="{6DC80B5B-27BD-469A-A466-054D86A64731}"/>
    <hyperlink ref="A860" location="'Composições'!A2920" display="'Composições'!A2920" xr:uid="{8AB9A26B-ECC4-4590-8AE2-204EB84A1AEC}"/>
    <hyperlink ref="A861" location="'Composições'!A2925" display="'Composições'!A2925" xr:uid="{BCD817C4-751E-4BAB-944E-4B19F68A6BDB}"/>
    <hyperlink ref="A862" location="'Composições'!A2930" display="'Composições'!A2930" xr:uid="{E94BF3F4-6F42-423E-9BFD-02776C20380B}"/>
    <hyperlink ref="A863" location="'Composições'!A2935" display="'Composições'!A2935" xr:uid="{C119143B-8AAF-4385-96A7-8E86A9AFC44B}"/>
    <hyperlink ref="A864" location="'Composições'!A2940" display="'Composições'!A2940" xr:uid="{E18713E5-8AF8-4A01-BE6B-791B84E7565C}"/>
    <hyperlink ref="A865" location="'Composições'!A2945" display="'Composições'!A2945" xr:uid="{9FDBAE5E-4199-4A6E-8D00-7B2482F0BA05}"/>
    <hyperlink ref="A866" location="'Composições'!A2950" display="'Composições'!A2950" xr:uid="{3DBB0F35-F181-4575-96AA-0492A0533AB5}"/>
    <hyperlink ref="A867" location="'Composições'!A2955" display="'Composições'!A2955" xr:uid="{D4D4B478-45ED-4C48-8658-CDE3F460B472}"/>
    <hyperlink ref="A868" location="'Composições'!A2962" display="'Composições'!A2962" xr:uid="{15BAFFDF-C033-4D1F-89D6-C7806C667BE4}"/>
    <hyperlink ref="A869" location="'Composições'!A2967" display="'Composições'!A2967" xr:uid="{24701218-CF8D-4CA3-B0EE-A35B24F7A9E5}"/>
    <hyperlink ref="A870" location="'Composições'!A2972" display="'Composições'!A2972" xr:uid="{7DF89CFA-4A59-4C4A-B735-B474F6103C17}"/>
    <hyperlink ref="A871" location="'Composições'!A2977" display="'Composições'!A2977" xr:uid="{5FA32DDC-F631-46AB-9802-85D37885D23F}"/>
    <hyperlink ref="A872" location="'Composições'!A2985" display="'Composições'!A2985" xr:uid="{D0C1018A-E677-4C83-A8E5-6ED0B49901FD}"/>
    <hyperlink ref="A873" location="'Composições'!A2993" display="'Composições'!A2993" xr:uid="{98E489EC-D1CD-44B3-A4FD-CD987F521976}"/>
    <hyperlink ref="A874" location="'Composições'!A3001" display="'Composições'!A3001" xr:uid="{5DCA3A49-494D-4232-AEA6-40171191FCB6}"/>
    <hyperlink ref="A875" location="'Composições'!A3009" display="'Composições'!A3009" xr:uid="{7690322A-1C37-4C1F-A060-1DA36C3A55E0}"/>
    <hyperlink ref="A876" location="'Composições'!A3017" display="'Composições'!A3017" xr:uid="{D20A088C-1737-4828-8B9C-8F82C5E1F90B}"/>
    <hyperlink ref="A877" location="'Composições'!A3022" display="'Composições'!A3022" xr:uid="{F6D91394-11A4-4558-8372-C20FDCCD342C}"/>
    <hyperlink ref="A878" location="'Composições'!A3027" display="'Composições'!A3027" xr:uid="{CB08BE09-4655-4924-BF84-FB50E8CA72F5}"/>
    <hyperlink ref="A879" location="'Composições'!A3032" display="'Composições'!A3032" xr:uid="{6792DD43-D3A6-46A9-8F33-000116BE6580}"/>
    <hyperlink ref="A880" location="'Composições'!A3037" display="'Composições'!A3037" xr:uid="{44F9B95C-14F2-45E1-8A5F-9F9B97262821}"/>
    <hyperlink ref="A881" location="'Composições'!A3042" display="'Composições'!A3042" xr:uid="{6C87FDB3-18B8-44A1-B732-05C36CECC28D}"/>
    <hyperlink ref="A882" location="'Composições'!A3047" display="'Composições'!A3047" xr:uid="{3137DADE-77E5-4948-8540-A3238E111785}"/>
    <hyperlink ref="A883" location="'Composições'!A3052" display="'Composições'!A3052" xr:uid="{85338F8F-075C-43FC-92B5-00EFEFB07BE2}"/>
    <hyperlink ref="A884" location="'Composições'!A3057" display="'Composições'!A3057" xr:uid="{72087635-DC0F-4BA0-ADFB-659E78BB3A31}"/>
    <hyperlink ref="A885" location="'Composições'!A3062" display="'Composições'!A3062" xr:uid="{402BC90D-DB5A-495F-94BD-0BF3D0DAA973}"/>
    <hyperlink ref="A886" location="'Composições'!A3067" display="'Composições'!A3067" xr:uid="{52DCB030-BEA3-4F9F-8CA6-0BB6400EF67B}"/>
    <hyperlink ref="A888" location="'Composições'!A3077" display="'Composições'!A3077" xr:uid="{1C3DF8F9-DCC4-4B65-BFE4-AFB900104344}"/>
    <hyperlink ref="A889" location="'Composições'!A3082" display="'Composições'!A3082" xr:uid="{4C1D5661-72C0-42C1-9796-F8253B03D6E7}"/>
    <hyperlink ref="A890" location="'Composições'!A3087" display="'Composições'!A3087" xr:uid="{5714A536-777A-478D-92B3-E77780C3CB40}"/>
    <hyperlink ref="A891" location="'Composições'!A3092" display="'Composições'!A3092" xr:uid="{E40E5954-362B-4C0A-B6D6-4D46791B0D93}"/>
    <hyperlink ref="A892" location="'Composições'!A3097" display="'Composições'!A3097" xr:uid="{85DA95BD-F911-4E7C-8B63-15587C4C88B8}"/>
    <hyperlink ref="A893" location="'Composições'!A3102" display="'Composições'!A3102" xr:uid="{8931209A-3D3B-4CBF-B822-88E6E5104CD1}"/>
    <hyperlink ref="A894" location="'Composições'!A3107" display="'Composições'!A3107" xr:uid="{6B60558E-BB97-46DA-8EB1-B146C36A022A}"/>
    <hyperlink ref="A895" location="'Composições'!A3112" display="'Composições'!A3112" xr:uid="{BD83C14B-D191-4B1B-B3DE-356222888768}"/>
    <hyperlink ref="A896" location="'Composições'!A3117" display="'Composições'!A3117" xr:uid="{2AE20882-E224-4FD0-A6D8-88658B903120}"/>
    <hyperlink ref="A897" location="'Composições'!A3122" display="'Composições'!A3122" xr:uid="{E44F9A1B-5C51-4AFC-8496-EA5B0AB3932E}"/>
    <hyperlink ref="A898" location="'Composições'!A3130" display="'Composições'!A3130" xr:uid="{3F5E54AE-11AB-4594-B93E-5C425F7A3B5C}"/>
    <hyperlink ref="A899" location="'Composições'!A3135" display="'Composições'!A3135" xr:uid="{3D996A59-BB19-46A8-B0E6-D66848B804BB}"/>
    <hyperlink ref="A900" location="'Composições'!A3143" display="'Composições'!A3143" xr:uid="{37814374-B959-450F-87F6-F733F26C6F0A}"/>
    <hyperlink ref="A901" location="'Composições'!A3147" display="'Composições'!A3147" xr:uid="{F1033587-0C1F-46D5-9F8E-437298D8CD2A}"/>
    <hyperlink ref="A902" location="'Composições'!A3155" display="'Composições'!A3155" xr:uid="{38D40788-140A-421B-9CAB-11CED2411C1B}"/>
    <hyperlink ref="A903" location="'Composições'!A3160" display="'Composições'!A3160" xr:uid="{83601CBD-585A-42AD-9468-FEA0BA0AD73E}"/>
    <hyperlink ref="A904" location="'Composições'!A3168" display="'Composições'!A3168" xr:uid="{D5743FC4-FF83-410D-8992-528393DB4F3C}"/>
    <hyperlink ref="A905" location="'Composições'!A3173" display="'Composições'!A3173" xr:uid="{1DC2D8D9-D4FF-44E2-BAB8-B0020154F0A8}"/>
    <hyperlink ref="A906" location="'Composições'!A3178" display="'Composições'!A3178" xr:uid="{B3EFF64F-44F1-4D9E-8AE5-244A8B313F1C}"/>
    <hyperlink ref="A907" location="'Composições'!A3183" display="'Composições'!A3183" xr:uid="{597A541A-0412-4AC4-B880-B86BC8524CFC}"/>
    <hyperlink ref="A908" location="'Composições'!A3188" display="'Composições'!A3188" xr:uid="{4C555378-EC10-40DE-B7A6-2B63301D065A}"/>
    <hyperlink ref="A909" location="'Composições'!A3193" display="'Composições'!A3193" xr:uid="{E8E72651-8060-4BB5-960D-F212219D5ADD}"/>
    <hyperlink ref="A910" location="'Composições'!A3198" display="'Composições'!A3198" xr:uid="{BA88A8CE-4A7E-4FFC-9612-8BBED9009834}"/>
    <hyperlink ref="A911" location="'Composições'!A3203" display="'Composições'!A3203" xr:uid="{E1A92E25-C3D6-4308-9437-FD1BAEA7FC1F}"/>
    <hyperlink ref="A912" location="'Composições'!A3208" display="'Composições'!A3208" xr:uid="{45113B68-B815-4931-B363-C0355FEF3ADB}"/>
    <hyperlink ref="A913" location="'Composições'!A3213" display="'Composições'!A3213" xr:uid="{7D9BA2B5-2D0D-4261-90F6-381AE7152967}"/>
    <hyperlink ref="A914" location="'Composições'!A3219" display="'Composições'!A3219" xr:uid="{81606296-0FC0-499F-914C-C4FF5ED76E0F}"/>
    <hyperlink ref="A915" location="'Composições'!A3225" display="'Composições'!A3225" xr:uid="{56D775DB-FF74-4456-837E-F90C2E92FB0E}"/>
    <hyperlink ref="A916" location="'Composições'!A3231" display="'Composições'!A3231" xr:uid="{16D4E69B-72B1-40EB-BFC0-A75C919CDC99}"/>
    <hyperlink ref="A917" location="'Composições'!A3237" display="'Composições'!A3237" xr:uid="{D8790D21-9318-49C6-B1E9-A9C0E1DFDFDA}"/>
    <hyperlink ref="A918" location="'Composições'!A3242" display="'Composições'!A3242" xr:uid="{6149599F-CB13-4F97-A0B1-1EDB0C306087}"/>
    <hyperlink ref="A919" location="'Composições'!A3248" display="'Composições'!A3248" xr:uid="{877D4C41-309B-4F0F-8859-5AA45957267B}"/>
    <hyperlink ref="A920" location="'Composições'!A3253" display="'Composições'!A3253" xr:uid="{4E2F1D82-7BA6-4CD7-AE1E-5CF986220284}"/>
    <hyperlink ref="A921" location="'Composições'!A3262" display="'Composições'!A3262" xr:uid="{42907E2E-F158-4353-BD4E-8F45E628E434}"/>
    <hyperlink ref="A922" location="'Composições'!A3270" display="'Composições'!A3270" xr:uid="{AD17684A-18DB-4EE5-B2EE-D5C6796346A3}"/>
    <hyperlink ref="A923" location="'Composições'!A3278" display="'Composições'!A3278" xr:uid="{A8E2B12B-E8E2-4D7F-A847-CBC4BA242654}"/>
    <hyperlink ref="A924" location="'Composições'!A3283" display="'Composições'!A3283" xr:uid="{DA8C50BC-E734-491C-840C-16245EB66EA6}"/>
    <hyperlink ref="A925" location="'Composições'!A3287" display="'Composições'!A3287" xr:uid="{F30610F7-3947-440D-B1AA-D1C87CA2DE62}"/>
    <hyperlink ref="A926" location="'Composições'!A3294" display="'Composições'!A3294" xr:uid="{158C37A0-E1D0-4111-B5CF-17BB547E1D70}"/>
    <hyperlink ref="A927" location="'Composições'!A3306" display="'Composições'!A3306" xr:uid="{20571799-E482-4A0B-B7A7-DE41294594CA}"/>
    <hyperlink ref="A928" location="'Composições'!A3312" display="'Composições'!A3312" xr:uid="{8A003221-A5EF-4587-9BD3-434A86A0F4C7}"/>
    <hyperlink ref="A929" location="'Composições'!A3318" display="'Composições'!A3318" xr:uid="{3C19C643-2F78-49F6-BE74-251F988BC010}"/>
    <hyperlink ref="A930" location="'Composições'!A3324" display="'Composições'!A3324" xr:uid="{CC0EA0F1-7347-4989-9C76-DC0B78AEFDCE}"/>
    <hyperlink ref="A931" location="'Composições'!A3334" display="'Composições'!A3334" xr:uid="{E67320D9-FDDC-4BCF-BEC1-8A94294D4AA9}"/>
    <hyperlink ref="A932" location="'Composições'!A3339" display="'Composições'!A3339" xr:uid="{9D3255CF-F537-4841-976D-0AC7048C4116}"/>
    <hyperlink ref="A933" location="'Composições'!A3346" display="'Composições'!A3346" xr:uid="{F2982A28-8197-4E17-80B7-9317A672DE06}"/>
    <hyperlink ref="A934" location="'Composições'!A3353" display="'Composições'!A3353" xr:uid="{F4498E3B-C941-4197-940A-3E967D68D75C}"/>
    <hyperlink ref="A935" location="'Composições'!A3360" display="'Composições'!A3360" xr:uid="{7CD39755-267B-440C-A3FA-27BD198B4731}"/>
    <hyperlink ref="A936" location="'Composições'!A3367" display="'Composições'!A3367" xr:uid="{5E68A806-8751-4419-929C-83A97CB78FA8}"/>
    <hyperlink ref="A937" location="'Composições'!A3374" display="'Composições'!A3374" xr:uid="{1A1EFF2B-2FF9-4DCA-B0E6-37E56A64BEF1}"/>
    <hyperlink ref="A938" location="'Composições'!A3381" display="'Composições'!A3381" xr:uid="{AD324E0B-0680-4A9E-8943-87F38F3F9679}"/>
    <hyperlink ref="A939" location="'Composições'!A3388" display="'Composições'!A3388" xr:uid="{99A37793-23E0-4FD5-BE84-8209FD431DE8}"/>
    <hyperlink ref="A940" location="'Composições'!A3395" display="'Composições'!A3395" xr:uid="{1D9395F0-37FC-45B9-96E7-C3979EB373AC}"/>
    <hyperlink ref="A941" location="'Composições'!A3402" display="'Composições'!A3402" xr:uid="{FAC5D3D0-BCB9-4F2B-A42C-5C97AD882B23}"/>
    <hyperlink ref="A942" location="'Composições'!A3409" display="'Composições'!A3409" xr:uid="{6A4FD32C-0427-4943-ADE9-0CA95FB636C1}"/>
    <hyperlink ref="A943" location="'Composições'!A3415" display="'Composições'!A3415" xr:uid="{87402B7F-D34C-44DF-85EC-E046B5CC050F}"/>
    <hyperlink ref="A945" location="'Composições'!A3421" display="'Composições'!A3421" xr:uid="{2848482F-ED44-4AA9-B401-B4953F55EE96}"/>
    <hyperlink ref="A947" location="'Composições'!A3430" display="'Composições'!A3430" xr:uid="{0BCB34A5-2911-4671-B3A2-F87A8472F92A}"/>
    <hyperlink ref="A948" location="'Composições'!A3435" display="'Composições'!A3435" xr:uid="{539C323E-4E66-47D2-9077-0CD74D46A0BC}"/>
    <hyperlink ref="A949" location="'Composições'!A3442" display="'Composições'!A3442" xr:uid="{5F5F7D1D-6717-4F2B-B02B-D96E3684CD16}"/>
    <hyperlink ref="A951" location="'Composições'!A3449" display="'Composições'!A3449" xr:uid="{98C9DB52-266E-4840-A651-26CD7F498A59}"/>
    <hyperlink ref="A952" location="'Composições'!A3456" display="'Composições'!A3456" xr:uid="{54A1489D-E8E5-4489-BE06-FD315C76B563}"/>
    <hyperlink ref="A953" location="'Composições'!A3460" display="'Composições'!A3460" xr:uid="{33FC4607-F64F-47BF-8CB9-3C5A6195B855}"/>
    <hyperlink ref="A955" location="'Composições'!A3464" display="'Composições'!A3464" xr:uid="{29BC935B-ADFA-4DE0-8F55-5C860BACC130}"/>
    <hyperlink ref="A956" location="'Composições'!A3469" display="'Composições'!A3469" xr:uid="{426906C8-DCB4-42E8-9F6B-EBC93544D064}"/>
    <hyperlink ref="A957" location="'Composições'!A3473" display="'Composições'!A3473" xr:uid="{D9DECDD6-BEBF-424C-9951-2014E69CB91C}"/>
    <hyperlink ref="A958" location="'Composições'!A3477" display="'Composições'!A3477" xr:uid="{182013C4-7421-4F35-8AFF-F16BA021A9A1}"/>
    <hyperlink ref="A959" location="'Composições'!A3484" display="'Composições'!A3484" xr:uid="{4A7F8460-66CC-45F7-B9C9-CCB249A4C545}"/>
    <hyperlink ref="A960" location="'Composições'!A3491" display="'Composições'!A3491" xr:uid="{C6BC7247-E883-45CA-B4D3-78B5682A2538}"/>
    <hyperlink ref="A961" location="'Composições'!A3498" display="'Composições'!A3498" xr:uid="{63116C6C-C6F6-4DB9-98B0-AAB78FF71D1F}"/>
    <hyperlink ref="A962" location="'Composições'!A3503" display="'Composições'!A3503" xr:uid="{B57559F6-BB64-48A8-B71B-246A16836E12}"/>
    <hyperlink ref="A963" location="'Composições'!A3508" display="'Composições'!A3508" xr:uid="{D30A65EC-6B41-4D6E-8FB2-D08B8E21C7D7}"/>
    <hyperlink ref="A964" location="'Composições'!A3513" display="'Composições'!A3513" xr:uid="{2D097AEB-CFA0-4AE5-859C-5C2DD898D1AB}"/>
    <hyperlink ref="A965" location="'Composições'!A3517" display="'Composições'!A3517" xr:uid="{D72689E1-ABB2-4BEF-9341-D39B10D5EB4C}"/>
    <hyperlink ref="A966" location="'Composições'!A3521" display="'Composições'!A3521" xr:uid="{83DEF489-6ED3-46C2-B74A-3C2853ECC913}"/>
    <hyperlink ref="A967" location="'Composições'!A3531" display="'Composições'!A3531" xr:uid="{26D6D732-A29D-44BC-9A51-B3A1A34F834E}"/>
    <hyperlink ref="A968" location="'Composições'!A3542" display="'Composições'!A3542" xr:uid="{ECBE507E-CEA7-4DA1-97AD-F6A2018E0CCF}"/>
    <hyperlink ref="A969" location="'Composições'!A3553" display="'Composições'!A3553" xr:uid="{BB6BBC3E-AC04-4ABA-B312-8B3E2B6AA11B}"/>
    <hyperlink ref="A970" location="'Composições'!A3561" display="'Composições'!A3561" xr:uid="{8A3D6D1E-8B54-474E-9245-80A1C3A45EE7}"/>
    <hyperlink ref="A971" location="'Composições'!A3578" display="'Composições'!A3578" xr:uid="{20A2A516-B246-41D2-AC2E-3D4DAC5C73C3}"/>
    <hyperlink ref="A972" location="'Composições'!A3586" display="'Composições'!A3586" xr:uid="{52489562-959F-4E66-8948-60625BD0F60D}"/>
    <hyperlink ref="A973" location="'Composições'!A3603" display="'Composições'!A3603" xr:uid="{D6733B09-C60B-4967-9F5B-5D823CF9D387}"/>
    <hyperlink ref="A974" location="'Composições'!A3613" display="'Composições'!A3613" xr:uid="{AEE96C3A-1330-4A34-BAEA-630CF8E50727}"/>
    <hyperlink ref="A975" location="'Composições'!A3622" display="'Composições'!A3622" xr:uid="{B9F520E0-47D0-4AB0-B0A7-95BE8F25917C}"/>
    <hyperlink ref="A976" location="'Composições'!A3629" display="'Composições'!A3629" xr:uid="{815A2B27-D158-4C88-993F-CD1D0FB83536}"/>
    <hyperlink ref="A977" location="'Composições'!A3645" display="'Composições'!A3645" xr:uid="{83997684-5467-40A6-A2CA-1CC74F8003EC}"/>
    <hyperlink ref="A978" location="'Composições'!A3651" display="'Composições'!A3651" xr:uid="{B931A60C-9D24-4D0A-BF9C-4FA400C9E33F}"/>
    <hyperlink ref="A979" location="'Composições'!A3657" display="'Composições'!A3657" xr:uid="{ACAF8D24-A7AE-4784-844B-7E463F90901F}"/>
    <hyperlink ref="A980" location="'Composições'!A3665" display="'Composições'!A3665" xr:uid="{BE0B4250-D162-4C12-B6AA-9A763F5D2F1A}"/>
    <hyperlink ref="A981" location="'Composições'!A3672" display="'Composições'!A3672" xr:uid="{D0221350-B94D-4620-8CC9-20B89560A8A6}"/>
    <hyperlink ref="A982" location="'Composições'!A3677" display="'Composições'!A3677" xr:uid="{58908ECB-BC4F-4B1F-A2A7-D7574EC0088F}"/>
    <hyperlink ref="A983" location="'Composições'!A3687" display="'Composições'!A3687" xr:uid="{140DFA5D-9E5B-4B96-8C82-4910643C9C1C}"/>
    <hyperlink ref="A985" location="'Composições'!A3692" display="'Composições'!A3692" xr:uid="{61525EAC-DEE0-4C1F-81BF-B8033BAD1EBE}"/>
    <hyperlink ref="A986" location="'Composições'!A3699" display="'Composições'!A3699" xr:uid="{F9CE35ED-FB03-4D0C-84CA-E2F9188F5215}"/>
    <hyperlink ref="A987" location="'Composições'!A3705" display="'Composições'!A3705" xr:uid="{05F25F2A-87BE-4D62-BDCA-30D5291FC1C2}"/>
    <hyperlink ref="A988" location="'Composições'!A3715" display="'Composições'!A3715" xr:uid="{F815B8BE-226E-4E8C-A682-525ED141CDBE}"/>
    <hyperlink ref="A989" location="'Composições'!A3720" display="'Composições'!A3720" xr:uid="{0B2AA383-F451-4B4A-99CF-BA59DD831454}"/>
    <hyperlink ref="A991" location="'Composições'!A3725" display="'Composições'!A3725" xr:uid="{F7603D2A-8F94-429E-A68A-38081058C2DD}"/>
    <hyperlink ref="A992" location="'Composições'!A3733" display="'Composições'!A3733" xr:uid="{639414E9-5719-47D1-AA7B-947A79A3C34D}"/>
    <hyperlink ref="A993" location="'Composições'!A3737" display="'Composições'!A3737" xr:uid="{D25DC92C-B05B-4DC2-99E8-5C347A2FF462}"/>
    <hyperlink ref="A994" location="'Composições'!A3743" display="'Composições'!A3743" xr:uid="{18C594BD-7DD7-42A4-8768-7910D85946EB}"/>
    <hyperlink ref="A995" location="'Composições'!A3758" display="'Composições'!A3758" xr:uid="{FFFCFCA9-206C-4E22-89EE-A871CE305EA3}"/>
    <hyperlink ref="A996" location="'Composições'!A3766" display="'Composições'!A3766" xr:uid="{EC7D711B-A306-4D6A-9D3F-51C9F967B44C}"/>
    <hyperlink ref="A997" location="'Composições'!A3778" display="'Composições'!A3778" xr:uid="{DB29E821-A54C-42F8-AF5A-2BC36F927309}"/>
    <hyperlink ref="A999" location="'Composições'!A3791" display="'Composições'!A3791" xr:uid="{943E5DAB-1821-4538-8083-A110E2289A7C}"/>
    <hyperlink ref="A1006" location="'Composições'!A3802" display="'Composições'!A3802" xr:uid="{ECD00C78-D559-4878-8FDF-196ABD2D3506}"/>
    <hyperlink ref="A1016" location="'Composições'!A3806" display="'Composições'!A3806" xr:uid="{ECFCDAE4-04E4-4BA4-873F-3F0E7AAB38DB}"/>
    <hyperlink ref="A1017" location="'Composições'!A3816" display="'Composições'!A3816" xr:uid="{EF5D35C1-8BC0-4FDD-9619-3C10E176438A}"/>
    <hyperlink ref="A1018" location="'Composições'!A3821" display="'Composições'!A3821" xr:uid="{378A9376-80FE-48D9-A3E4-94588D26FD34}"/>
    <hyperlink ref="A1019" location="'Composições'!A3830" display="'Composições'!A3830" xr:uid="{3AEE7553-86E6-4448-9266-C2E205ED4B3A}"/>
    <hyperlink ref="A1034" location="'Composições'!A3837" display="'Composições'!A3837" xr:uid="{E4729E92-C5D1-4735-AAD6-42AB14715EA0}"/>
    <hyperlink ref="A1035" location="'Composições'!A3841" display="'Composições'!A3841" xr:uid="{E1C69A60-205C-4555-B3D4-01F973D1E229}"/>
    <hyperlink ref="A1036" location="'Composições'!A3845" display="'Composições'!A3845" xr:uid="{B071E2D5-DA86-4B0A-A9C4-3908FBA58FBC}"/>
    <hyperlink ref="A1037" location="'Composições'!A3849" display="'Composições'!A3849" xr:uid="{0958782B-206B-4C02-87B7-359D41681511}"/>
    <hyperlink ref="A1038" location="'Composições'!A3855" display="'Composições'!A3855" xr:uid="{7EA6173D-3182-468B-A7ED-01F87D33F684}"/>
    <hyperlink ref="A1039" location="'Composições'!A3861" display="'Composições'!A3861" xr:uid="{3F535736-5E1E-4DA6-BC85-2D5B61A09010}"/>
    <hyperlink ref="A1040" location="'Composições'!A3867" display="'Composições'!A3867" xr:uid="{45C76B76-E600-43AD-A706-EE817B738815}"/>
    <hyperlink ref="A1041" location="'Composições'!A3873" display="'Composições'!A3873" xr:uid="{6DECF833-ADAC-4AAD-A582-F5C9B6B31994}"/>
    <hyperlink ref="A1042" location="'Composições'!A3879" display="'Composições'!A3879" xr:uid="{A2D17217-2F5C-401C-BC9E-B11DBE0A315A}"/>
    <hyperlink ref="A1043" location="'Composições'!A3885" display="'Composições'!A3885" xr:uid="{A48A5667-8E86-408B-BC32-96CBB78B85D8}"/>
    <hyperlink ref="A1044" location="'Composições'!A3891" display="'Composições'!A3891" xr:uid="{71BE733F-35A5-4288-9016-529B0AE74D8E}"/>
    <hyperlink ref="A1045" location="'Composições'!A3897" display="'Composições'!A3897" xr:uid="{617A9BF9-839F-460C-A003-701EF9853EE4}"/>
    <hyperlink ref="A1046" location="'Composições'!A3903" display="'Composições'!A3903" xr:uid="{1439078B-6459-46B1-A7F1-D594D3F30960}"/>
    <hyperlink ref="A1058" location="'Composições'!A3909" display="'Composições'!A3909" xr:uid="{5CFD64C3-ADD5-4750-BF4B-2C102EBAAC41}"/>
    <hyperlink ref="A1059" location="'Composições'!A3914" display="'Composições'!A3914" xr:uid="{DF81D184-167B-4F99-8728-8A557CD39063}"/>
    <hyperlink ref="A1064" location="'Composições'!A3926" display="'Composições'!A3926" xr:uid="{242BE2C7-AB18-4B57-A441-770D6BA44248}"/>
    <hyperlink ref="A1065" location="'Composições'!A3936" display="'Composições'!A3936" xr:uid="{396361A1-DD6D-4080-B6C6-7D43CAD78FC8}"/>
    <hyperlink ref="A1066" location="'Composições'!A3945" display="'Composições'!A3945" xr:uid="{2ED613BE-174A-4851-88C2-A80EB4FF84F3}"/>
    <hyperlink ref="A1067" location="'Composições'!A3953" display="'Composições'!A3953" xr:uid="{F9E3116D-3BB2-4478-9DFA-2C40B802272A}"/>
    <hyperlink ref="A1068" location="'Composições'!A3965" display="'Composições'!A3965" xr:uid="{68C83784-5E94-4AB4-953E-38BCEEF037D1}"/>
    <hyperlink ref="A1069" location="'Composições'!A3980" display="'Composições'!A3980" xr:uid="{973A6154-F34E-4E70-B027-1DE7D91D259A}"/>
    <hyperlink ref="A1070" location="'Composições'!A3987" display="'Composições'!A3987" xr:uid="{AB14B17A-B30F-4D96-AF53-9D058F3AB820}"/>
    <hyperlink ref="A1071" location="'Composições'!A4005" display="'Composições'!A4005" xr:uid="{61295BAB-E2F6-4C20-954F-F9AB65EC1FAE}"/>
    <hyperlink ref="A1073" location="'Composições'!A4011" display="'Composições'!A4011" xr:uid="{E4B23A72-8982-4D46-8ABB-4064CE1504C3}"/>
    <hyperlink ref="A1074" location="'Composições'!A4017" display="'Composições'!A4017" xr:uid="{54F36C7A-218D-4B15-A671-9B0A832E8BF9}"/>
    <hyperlink ref="A1075" location="'Composições'!A4023" display="'Composições'!A4023" xr:uid="{E0E42CF0-B56C-428B-8CC2-9470B80CB6FE}"/>
    <hyperlink ref="A1076" location="'Composições'!A4030" display="'Composições'!A4030" xr:uid="{6196447B-DCEF-4655-8501-074D36EB9B7A}"/>
    <hyperlink ref="A1077" location="'Composições'!A4039" display="'Composições'!A4039" xr:uid="{42EAEEFB-50BE-4CC7-B10C-ECA3C13E03E1}"/>
    <hyperlink ref="A1078" location="'Composições'!A4047" display="'Composições'!A4047" xr:uid="{48322B8E-2D5F-40BE-984B-0060BB308DF5}"/>
    <hyperlink ref="A1079" location="'Composições'!A4057" display="'Composições'!A4057" xr:uid="{EF1827DA-7A99-4F75-A453-EEA9A9728BB7}"/>
    <hyperlink ref="A1081" location="'Composições'!A4064" display="'Composições'!A4064" xr:uid="{BA910215-3FAB-40E5-9E37-59EDFF7A0E3E}"/>
    <hyperlink ref="A1082" location="'Composições'!A4072" display="'Composições'!A4072" xr:uid="{830BC2F3-BCB1-44D5-A4BB-87D52B601883}"/>
    <hyperlink ref="A1083" location="'Composições'!A4084" display="'Composições'!A4084" xr:uid="{E827AB1A-0715-4F82-9A89-321528CF75E2}"/>
    <hyperlink ref="A1085" location="'Composições'!A4097" display="'Composições'!A4097" xr:uid="{1B7657B9-5ED2-4D5F-9442-4628842E4067}"/>
    <hyperlink ref="A1087" location="'Composições'!A4102" display="'Composições'!A4102" xr:uid="{31D5587B-FDA7-4BE0-9D64-D8B746CA406A}"/>
    <hyperlink ref="A1088" location="'Composições'!A4106" display="'Composições'!A4106" xr:uid="{FC774914-80D9-4392-8600-D5F1942E8DE2}"/>
    <hyperlink ref="A1093" location="'Composições'!A4110" display="'Composições'!A4110" xr:uid="{6B9CEB24-91DA-48FD-968B-5583558405AC}"/>
    <hyperlink ref="A1094" location="'Composições'!A4119" display="'Composições'!A4119" xr:uid="{F6E9A4E5-1684-4709-A7DB-15DE45C9612C}"/>
    <hyperlink ref="A1095" location="'Composições'!A4128" display="'Composições'!A4128" xr:uid="{57E1D1B2-7FDC-4AF2-9B14-3BF9E58095AE}"/>
    <hyperlink ref="A1097" location="'Composições'!A4137" display="'Composições'!A4137" xr:uid="{1B45CA12-2310-4A92-A12A-E4856D2774E9}"/>
    <hyperlink ref="A1098" location="'Composições'!A4146" display="'Composições'!A4146" xr:uid="{E4AA389B-589C-48D4-B9BA-438292BB4807}"/>
    <hyperlink ref="A1099" location="'Composições'!A4155" display="'Composições'!A4155" xr:uid="{A5BCC8D6-7C01-4619-A524-6946E1F3DA21}"/>
    <hyperlink ref="A1100" location="'Composições'!A4164" display="'Composições'!A4164" xr:uid="{2D1DEA03-168B-4F88-871C-E88238B19736}"/>
    <hyperlink ref="A1101" location="'Composições'!A4173" display="'Composições'!A4173" xr:uid="{7988A44A-B5AD-4552-985A-B9458B528E08}"/>
    <hyperlink ref="A1102" location="'Composições'!A4182" display="'Composições'!A4182" xr:uid="{3417D085-056B-4D96-9C57-0086A4B41760}"/>
    <hyperlink ref="A1103" location="'Composições'!A4188" display="'Composições'!A4188" xr:uid="{057C906B-C097-4A74-9A1B-70BB354980BB}"/>
    <hyperlink ref="A1106" location="'Composições'!A4194" display="'Composições'!A4194" xr:uid="{88F8B860-A837-408D-8ADD-FC12F67000D9}"/>
    <hyperlink ref="A1107" location="'Composições'!A4201" display="'Composições'!A4201" xr:uid="{C9D89748-72B6-4230-8627-21885476A9C9}"/>
    <hyperlink ref="A1109" location="'Composições'!A4207" display="'Composições'!A4207" xr:uid="{55947FF0-1870-4AC7-828E-F2746069EFD4}"/>
    <hyperlink ref="A1110" location="'Composições'!A4211" display="'Composições'!A4211" xr:uid="{28497619-07B5-41AF-BFD7-E3C52A4C309E}"/>
    <hyperlink ref="A1111" location="'Composições'!A4218" display="'Composições'!A4218" xr:uid="{6470EEF0-F820-431E-B559-3EECD0D0ED5B}"/>
    <hyperlink ref="A1112" location="'Composições'!A4226" display="'Composições'!A4226" xr:uid="{E557DF46-7AEF-48EC-9F76-99B4826DAFF3}"/>
    <hyperlink ref="A1113" location="'Composições'!A4234" display="'Composições'!A4234" xr:uid="{2984079D-EAC8-4763-95C9-6301EE16DEA2}"/>
    <hyperlink ref="A1114" location="'Composições'!A4242" display="'Composições'!A4242" xr:uid="{75A1072B-F3B5-4363-9600-99CC8E2390ED}"/>
    <hyperlink ref="A1115" location="'Composições'!A4246" display="'Composições'!A4246" xr:uid="{84A1B768-878A-4DB3-857E-A8DD6A035BA7}"/>
    <hyperlink ref="A1116" location="'Composições'!A4254" display="'Composições'!A4254" xr:uid="{D77F7E94-3E4C-4C6F-B7D3-6B40807628E5}"/>
    <hyperlink ref="A1117" location="'Composições'!A4265" display="'Composições'!A4265" xr:uid="{D2931A61-0D14-4C3E-9BDB-65288D6BD7E9}"/>
    <hyperlink ref="A1118" location="'Composições'!A4276" display="'Composições'!A4276" xr:uid="{ECF973AD-5089-49EE-B2E6-9879CDC58D13}"/>
    <hyperlink ref="A1119" location="'Composições'!A4280" display="'Composições'!A4280" xr:uid="{E13DC5AB-D261-4684-A25D-79B2CF3B1454}"/>
    <hyperlink ref="A1120" location="'Composições'!A4288" display="'Composições'!A4288" xr:uid="{517F390B-165E-4EA5-AD48-C779A9EC1A75}"/>
    <hyperlink ref="A1121" location="'Composições'!A4295" display="'Composições'!A4295" xr:uid="{8174AE8E-97A8-48B1-936B-5801894423DF}"/>
    <hyperlink ref="A1122" location="'Composições'!A4301" display="'Composições'!A4301" xr:uid="{570EC6FF-1D44-494A-A892-C49EF48CC845}"/>
    <hyperlink ref="A1123" location="'Composições'!A4307" display="'Composições'!A4307" xr:uid="{0C897B20-EE3C-4EDD-A53D-B7C42B4D7BAC}"/>
    <hyperlink ref="A1124" location="'Composições'!A4313" display="'Composições'!A4313" xr:uid="{4918F553-7B79-4F55-B663-FFE3878815C2}"/>
    <hyperlink ref="A1125" location="'Composições'!A4323" display="'Composições'!A4323" xr:uid="{A89C806F-0770-43BF-BEAD-94428810CA68}"/>
    <hyperlink ref="A1126" location="'Composições'!A4329" display="'Composições'!A4329" xr:uid="{8AC2BC5A-DE80-4ADF-853A-405A927E1F98}"/>
    <hyperlink ref="A1128" location="'Composições'!A4337" display="'Composições'!A4337" xr:uid="{C1FFE693-C204-4251-93C5-2D2D5ED2A2CA}"/>
    <hyperlink ref="A1129" location="'Composições'!A4345" display="'Composições'!A4345" xr:uid="{950F8FD0-D5AD-4FFB-BFA5-CE42620E8354}"/>
    <hyperlink ref="A1130" location="'Composições'!A4354" display="'Composições'!A4354" xr:uid="{8C5AD13F-512E-4926-AD1F-293FEC5060B2}"/>
    <hyperlink ref="A1131" location="'Composições'!A4361" display="'Composições'!A4361" xr:uid="{2A27554F-4678-42B4-9000-3B70C082242F}"/>
    <hyperlink ref="A1132" location="'Composições'!A4366" display="'Composições'!A4366" xr:uid="{C3E9DD85-8CA9-4BAF-BADB-A06DAD9E62E0}"/>
    <hyperlink ref="A1133" location="'Composições'!A4374" display="'Composições'!A4374" xr:uid="{B1BAD9B2-ED5B-4F52-8721-A60F4333AFBA}"/>
    <hyperlink ref="A1134" location="'Composições'!A4383" display="'Composições'!A4383" xr:uid="{708680B0-B273-491C-B7F9-8388ECEA5986}"/>
    <hyperlink ref="A1135" location="'Composições'!A4399" display="'Composições'!A4399" xr:uid="{E67D06EA-D944-4EC2-8AC5-0F4B2B32C17C}"/>
    <hyperlink ref="A1136" location="'Composições'!A4426" display="'Composições'!A4426" xr:uid="{D46D307E-C7CC-4816-81DA-BA1065D8604B}"/>
    <hyperlink ref="A1137" location="'Composições'!A4432" display="'Composições'!A4432" xr:uid="{13FBDCB9-E6B2-416A-85DA-C9C8D60302B7}"/>
    <hyperlink ref="A1138" location="'Composições'!A4442" display="'Composições'!A4442" xr:uid="{37B1CC0C-DE08-42CF-B338-6C328433B242}"/>
    <hyperlink ref="A1139" location="'Composições'!A4451" display="'Composições'!A4451" xr:uid="{9D855183-F8B9-4EF6-9EC3-0E4EB7A1D962}"/>
    <hyperlink ref="A1140" location="'Composições'!A4460" display="'Composições'!A4460" xr:uid="{9B31DD84-466E-4E34-B516-44B11F753DE5}"/>
    <hyperlink ref="A1141" location="'Composições'!A4469" display="'Composições'!A4469" xr:uid="{C6EDDE7A-3FF0-435D-A826-4A01D5A427FC}"/>
    <hyperlink ref="A1142" location="'Composições'!A4478" display="'Composições'!A4478" xr:uid="{8CA6F001-056C-4003-9B97-265CEEF726DF}"/>
    <hyperlink ref="A1143" location="'Composições'!A4488" display="'Composições'!A4488" xr:uid="{A5EDCE7E-2908-42D6-B554-56DDDD42FEA7}"/>
    <hyperlink ref="A1144" location="'Composições'!A4496" display="'Composições'!A4496" xr:uid="{7CD6CB95-1FE6-44C9-BC33-99F00A642209}"/>
    <hyperlink ref="A1145" location="'Composições'!A4504" display="'Composições'!A4504" xr:uid="{D4EF7827-CA64-4D64-A484-8B948F31BD05}"/>
    <hyperlink ref="A1146" location="'Composições'!A4514" display="'Composições'!A4514" xr:uid="{096F48CA-B264-46E7-899E-743965C07558}"/>
    <hyperlink ref="A1147" location="'Composições'!A4524" display="'Composições'!A4524" xr:uid="{65D57721-9F76-4CB6-B74D-E683CB976064}"/>
    <hyperlink ref="A1148" location="'Composições'!A4534" display="'Composições'!A4534" xr:uid="{485C1C63-E26D-4C84-BD44-0FB099626D11}"/>
    <hyperlink ref="A1152" location="'Composições'!A4542" display="'Composições'!A4542" xr:uid="{DBE819F4-CCC1-4E79-9D80-0BA9EB96D3C9}"/>
    <hyperlink ref="A1153" location="'Composições'!A4557" display="'Composições'!A4557" xr:uid="{5FD40F43-83E4-4C90-BCCE-BE739D680B3C}"/>
    <hyperlink ref="A1154" location="'Composições'!A4566" display="'Composições'!A4566" xr:uid="{3325A975-A1FB-451E-B23E-87A8CEDED0D9}"/>
    <hyperlink ref="A1155" location="'Composições'!A4572" display="'Composições'!A4572" xr:uid="{A39D929D-2778-4D50-89C7-556D70D4F2ED}"/>
    <hyperlink ref="A1156" location="'Composições'!A4592" display="'Composições'!A4592" xr:uid="{91B8FD47-E229-4C23-B41F-694D9933E047}"/>
    <hyperlink ref="A1157" location="'Composições'!A4600" display="'Composições'!A4600" xr:uid="{EF8F4FAF-6D41-4954-B752-FDA6853CBAF9}"/>
    <hyperlink ref="A1158" location="'Composições'!A4608" display="'Composições'!A4608" xr:uid="{E0AA2F8E-DA7A-4C16-9230-826C9CA732EC}"/>
    <hyperlink ref="A1159" location="'Composições'!A4614" display="'Composições'!A4614" xr:uid="{4F48029B-2FFB-4B35-B32B-D73EB5E58C17}"/>
    <hyperlink ref="A1160" location="'Composições'!A4619" display="'Composições'!A4619" xr:uid="{9F32804A-AD62-41A7-A6A8-9BB378BA87FB}"/>
    <hyperlink ref="A1161" location="'Composições'!A4624" display="'Composições'!A4624" xr:uid="{D9DE5530-079C-450F-AF63-07C89C5C45B9}"/>
    <hyperlink ref="A1162" location="'Composições'!A4633" display="'Composições'!A4633" xr:uid="{6CFA41DC-73D3-445A-9168-D19061C0C655}"/>
    <hyperlink ref="A1163" location="'Composições'!A4641" display="'Composições'!A4641" xr:uid="{531113A6-B8F4-40C8-B1AA-42E1ACAA8653}"/>
    <hyperlink ref="A1164" location="'Composições'!A4646" display="'Composições'!A4646" xr:uid="{C2BF16AB-8858-4E13-B6D3-CC6687397B4F}"/>
    <hyperlink ref="A1165" location="'Composições'!A4652" display="'Composições'!A4652" xr:uid="{12DD078A-FA0C-4554-BFCF-DF9A04836571}"/>
    <hyperlink ref="A1166" location="'Composições'!A4664" display="'Composições'!A4664" xr:uid="{1B50B477-237A-4C6D-A3C0-F747E21B5EBF}"/>
    <hyperlink ref="A1168" location="'Composições'!A4676" display="'Composições'!A4676" xr:uid="{BE1C78EE-1D6A-42C3-8613-99CF533AAECF}"/>
    <hyperlink ref="A1169" location="'Composições'!A4695" display="'Composições'!A4695" xr:uid="{263DBC45-8595-4D0A-B9B6-04094D581B7A}"/>
    <hyperlink ref="A1170" location="'Composições'!A4703" display="'Composições'!A4703" xr:uid="{22131A66-6E6A-41E3-86D9-60A84AEF2A21}"/>
    <hyperlink ref="A1171" location="'Composições'!A4712" display="'Composições'!A4712" xr:uid="{099C75DC-AD8B-4988-8BAC-229A26B56088}"/>
    <hyperlink ref="A1172" location="'Composições'!A4720" display="'Composições'!A4720" xr:uid="{808AA570-4101-400B-8598-5E0836760C19}"/>
    <hyperlink ref="A1173" location="'Composições'!A4726" display="'Composições'!A4726" xr:uid="{53158823-01A9-48BC-B09D-107F7798A282}"/>
    <hyperlink ref="A1174" location="'Composições'!A4738" display="'Composições'!A4738" xr:uid="{6CE96328-D610-42B6-A9CD-00328551723A}"/>
    <hyperlink ref="A1175" location="'Composições'!A4746" display="'Composições'!A4746" xr:uid="{4071F6AC-2900-4D5B-BD98-7E9B6040B8D9}"/>
    <hyperlink ref="A1176" location="'Composições'!A4753" display="'Composições'!A4753" xr:uid="{65AE767F-5C0F-4626-A1BF-AF7CA8E5687E}"/>
    <hyperlink ref="A1177" location="'Composições'!A4761" display="'Composições'!A4761" xr:uid="{3ED2B4AB-D70D-408F-A697-4349EBB776CC}"/>
    <hyperlink ref="A1178" location="'Composições'!A4769" display="'Composições'!A4769" xr:uid="{06A10C85-A1FD-40F9-BA1A-DCE633C8BF98}"/>
    <hyperlink ref="A1179" location="'Composições'!A4780" display="'Composições'!A4780" xr:uid="{261AD989-F7FA-4682-BFC4-C40DEC2ED7AE}"/>
    <hyperlink ref="A1180" location="'Composições'!A4786" display="'Composições'!A4786" xr:uid="{AA6805DA-9C80-465C-A6A8-22370FFE9C43}"/>
    <hyperlink ref="A1181" location="'Composições'!A4794" display="'Composições'!A4794" xr:uid="{044DE4FF-26CE-41F0-A705-CA5CEA9730DB}"/>
    <hyperlink ref="A1182" location="'Composições'!A4803" display="'Composições'!A4803" xr:uid="{107446C3-39DE-4C7A-92F7-9615D061633B}"/>
    <hyperlink ref="A1183" location="'Composições'!A4815" display="'Composições'!A4815" xr:uid="{A919FBBD-400A-4F2A-A17F-DF6DB4B8E0AA}"/>
    <hyperlink ref="A1184" location="'Composições'!A4819" display="'Composições'!A4819" xr:uid="{C80ACAE2-3F95-42AF-8F3D-30AFE4EBC404}"/>
    <hyperlink ref="A1185" location="'Composições'!A4825" display="'Composições'!A4825" xr:uid="{B8D7A05A-4596-4981-A953-2E82D706AC0D}"/>
    <hyperlink ref="A1189" location="'Composições'!A4833" display="'Composições'!A4833" xr:uid="{6A5B73F9-F3F6-415F-9FEC-AA794D5D94F0}"/>
    <hyperlink ref="A1190" location="'Composições'!A4837" display="'Composições'!A4837" xr:uid="{AA9AFC5E-1C15-49C8-8BFA-C1381A85F389}"/>
    <hyperlink ref="A1206" location="'Composições'!A4841" display="'Composições'!A4841" xr:uid="{CBBB5C5C-A1BB-443B-ADBC-05D891721F3E}"/>
    <hyperlink ref="A1210" location="'Composições'!A4845" display="'Composições'!A4845" xr:uid="{BC21FC53-4B40-4778-96EF-0A25BC4920BC}"/>
    <hyperlink ref="A1211" location="'Composições'!A4849" display="'Composições'!A4849" xr:uid="{EDA0849E-453F-44CE-97FB-C93F9F594DF9}"/>
    <hyperlink ref="A1219" location="'Composições'!A4853" display="'Composições'!A4853" xr:uid="{483FB4C4-D469-4E2B-B80E-22CCEC2BE51C}"/>
    <hyperlink ref="A1224" location="'Composições'!A4857" display="'Composições'!A4857" xr:uid="{1736D521-CE76-4982-88AD-2C3E522D487D}"/>
    <hyperlink ref="A1230" location="'Composições'!A4861" display="'Composições'!A4861" xr:uid="{898DF5C2-4173-42B8-BC29-1BDB9CA5B598}"/>
    <hyperlink ref="A1231" location="'Composições'!A4865" display="'Composições'!A4865" xr:uid="{99B9E379-6439-4E27-8E7A-6D2E6D4C42B0}"/>
    <hyperlink ref="A1237" location="'Composições'!A4869" display="'Composições'!A4869" xr:uid="{646DCB0B-E986-4348-B59D-44AC92F08B30}"/>
    <hyperlink ref="A1238" location="'Composições'!A4880" display="'Composições'!A4880" xr:uid="{C747E9EB-C0A0-40B0-BE0A-EF10374D8719}"/>
    <hyperlink ref="A1239" location="'Composições'!A4885" display="'Composições'!A4885" xr:uid="{0C72CB3E-CB91-4DDB-9EF1-15BFE5DE4032}"/>
    <hyperlink ref="A1240" location="'Composições'!A4890" display="'Composições'!A4890" xr:uid="{D9146C6F-EA24-48AC-8DA1-B5EDF81FCAB0}"/>
    <hyperlink ref="A1241" location="'Composições'!A4900" display="'Composições'!A4900" xr:uid="{6EFE424F-9094-4569-B678-1C6D5DD7062A}"/>
    <hyperlink ref="A1245" location="'Composições'!A4910" display="'Composições'!A4910" xr:uid="{AD3BCA25-4DA7-4280-9F84-E4843E5BE84C}"/>
    <hyperlink ref="A1246" location="'Composições'!A4915" display="'Composições'!A4915" xr:uid="{67A1FA44-274A-420C-B0BF-1A5EB5567A6D}"/>
    <hyperlink ref="A1247" location="'Composições'!A4920" display="'Composições'!A4920" xr:uid="{8AC6512A-6B4A-44AB-AADA-EFBF3098C7A1}"/>
    <hyperlink ref="A1248" location="'Composições'!A4925" display="'Composições'!A4925" xr:uid="{1E750A1C-9932-441A-B2C5-DF612518B290}"/>
    <hyperlink ref="A1249" location="'Composições'!A4933" display="'Composições'!A4933" xr:uid="{BB8D4626-7A8A-4164-AEC9-E31B02A28534}"/>
    <hyperlink ref="A1250" location="'Composições'!A4941" display="'Composições'!A4941" xr:uid="{5AC841B5-A16D-4830-AB4C-9F73C5E7D00E}"/>
    <hyperlink ref="A1251" location="'Composições'!A4949" display="'Composições'!A4949" xr:uid="{4E4664B8-0785-4712-81DD-62D35237324D}"/>
    <hyperlink ref="A1252" location="'Composições'!A4957" display="'Composições'!A4957" xr:uid="{B9623789-D49E-45DF-962B-B106FF9D7A2B}"/>
    <hyperlink ref="A1253" location="'Composições'!A4965" display="'Composições'!A4965" xr:uid="{6FB2ECAE-0CA6-4AA8-9322-7F787462EB8D}"/>
    <hyperlink ref="A1254" location="'Composições'!A4973" display="'Composições'!A4973" xr:uid="{E405B7C8-20E7-447F-8B0B-53420AB3A6BD}"/>
    <hyperlink ref="A1255" location="'Composições'!A4981" display="'Composições'!A4981" xr:uid="{0C98CC81-D2FF-41EF-8411-F3DC468719C0}"/>
    <hyperlink ref="A1256" location="'Composições'!A4989" display="'Composições'!A4989" xr:uid="{2FF4C6EE-14BE-44F8-A084-FB36F8D004FD}"/>
    <hyperlink ref="A1257" location="'Composições'!A4999" display="'Composições'!A4999" xr:uid="{D5F3A646-2D0A-41AD-AE7E-34867F6FF28F}"/>
    <hyperlink ref="A1260" location="'Composições'!A5008" display="'Composições'!A5008" xr:uid="{A4955DA1-0CF4-457E-B9BF-A2AA80CF2D3E}"/>
    <hyperlink ref="A1261" location="'Composições'!A5015" display="'Composições'!A5015" xr:uid="{6B67C1C6-9A38-4D89-901B-166C2CD88F60}"/>
    <hyperlink ref="A1262" location="'Composições'!A5022" display="'Composições'!A5022" xr:uid="{A367D9AA-086C-436D-9F4F-40DA0BB28E17}"/>
    <hyperlink ref="A1263" location="'Composições'!A5029" display="'Composições'!A5029" xr:uid="{FC481709-2B59-499F-A28B-3E54FDB1C56C}"/>
    <hyperlink ref="A1264" location="'Composições'!A5036" display="'Composições'!A5036" xr:uid="{009D52A3-CB6F-4A4B-9A6C-5A8664089333}"/>
    <hyperlink ref="A1265" location="'Composições'!A5043" display="'Composições'!A5043" xr:uid="{1E59B2BF-4262-4A60-8D20-6155F12CB262}"/>
    <hyperlink ref="A1266" location="'Composições'!A5048" display="'Composições'!A5048" xr:uid="{C57C577E-2497-49E1-9E3D-AD2C629FB796}"/>
    <hyperlink ref="A1267" location="'Composições'!A5055" display="'Composições'!A5055" xr:uid="{4819D402-B4BF-4788-B6DE-637162BE72A4}"/>
    <hyperlink ref="A1268" location="'Composições'!A5062" display="'Composições'!A5062" xr:uid="{C1627C42-4852-4912-A0C5-7323EE47ED1C}"/>
    <hyperlink ref="A1269" location="'Composições'!A5069" display="'Composições'!A5069" xr:uid="{46A94A06-149B-4622-9222-D930822B2AAB}"/>
    <hyperlink ref="A1270" location="'Composições'!A5076" display="'Composições'!A5076" xr:uid="{6A2A5F14-A430-4DF9-95EF-4DC09DBDE640}"/>
    <hyperlink ref="A1271" location="'Composições'!A5081" display="'Composições'!A5081" xr:uid="{65FE9E39-FB5C-4296-A15A-7516495B54A5}"/>
    <hyperlink ref="A1272" location="'Composições'!A5087" display="'Composições'!A5087" xr:uid="{78BD34E6-88BF-43F6-8322-14D7776FDD93}"/>
    <hyperlink ref="A1273" location="'Composições'!A5093" display="'Composições'!A5093" xr:uid="{7F0F33B4-B32B-4007-8CD1-D60E7014FDA9}"/>
    <hyperlink ref="A1274" location="'Composições'!A5099" display="'Composições'!A5099" xr:uid="{A8F5836F-51EB-4C14-8A19-B8E1915F28AC}"/>
    <hyperlink ref="A1275" location="'Composições'!A5105" display="'Composições'!A5105" xr:uid="{D97F76A7-7C0A-4C9C-AEC9-E3D8AD305BFA}"/>
    <hyperlink ref="A1276" location="'Composições'!A5112" display="'Composições'!A5112" xr:uid="{C442803C-5684-4A9B-AE2D-032BFD99EF53}"/>
    <hyperlink ref="A1277" location="'Composições'!A5117" display="'Composições'!A5117" xr:uid="{3ADFA7D6-B090-4551-ACF8-A7F4069DE49F}"/>
    <hyperlink ref="A1278" location="'Composições'!A5125" display="'Composições'!A5125" xr:uid="{7CAE27AE-8BD8-4F89-A779-D60B0FC8F018}"/>
    <hyperlink ref="A1283" location="'Composições'!A5132" display="'Composições'!A5132" xr:uid="{E1FE17CF-51E8-43B3-B43D-3FE14C8FA856}"/>
    <hyperlink ref="A1284" location="'Composições'!A5136" display="'Composições'!A5136" xr:uid="{B40CEB9C-A9A9-441F-9CB1-B1ED0A3F5D3E}"/>
    <hyperlink ref="A1285" location="'Composições'!A5142" display="'Composições'!A5142" xr:uid="{20536BE8-911E-429A-A1FE-407EEDE75F2D}"/>
    <hyperlink ref="A1286" location="'Composições'!A5148" display="'Composições'!A5148" xr:uid="{100C05A4-B5BA-44F7-99A4-452A0C5CB1B8}"/>
    <hyperlink ref="A1287" location="'Composições'!A5156" display="'Composições'!A5156" xr:uid="{2381341A-81D8-43D1-9D45-51DC243FE03A}"/>
    <hyperlink ref="A1288" location="'Composições'!A5163" display="'Composições'!A5163" xr:uid="{E51ADAC7-6DC3-4AA7-A672-DAD2674C4254}"/>
    <hyperlink ref="A1289" location="'Composições'!A5170" display="'Composições'!A5170" xr:uid="{BF082E91-DEF1-4DFB-B6DD-A08EBEAD0443}"/>
    <hyperlink ref="A1290" location="'Composições'!A5178" display="'Composições'!A5178" xr:uid="{A537C869-84C8-44D1-A1A6-A4CE5EDD822E}"/>
    <hyperlink ref="A1291" location="'Composições'!A5184" display="'Composições'!A5184" xr:uid="{EE9DFD36-A7B7-453C-83A6-6C828B759F33}"/>
    <hyperlink ref="A1292" location="'Composições'!A5190" display="'Composições'!A5190" xr:uid="{07007BA7-AB13-48FE-B037-A422E73B7373}"/>
    <hyperlink ref="A1293" location="'Composições'!A5196" display="'Composições'!A5196" xr:uid="{10E3C10E-672C-4B99-9BD2-0DBB12E6F539}"/>
    <hyperlink ref="A1294" location="'Composições'!A5202" display="'Composições'!A5202" xr:uid="{56A04E3D-19F1-43C6-B69C-4B371DC31D7E}"/>
    <hyperlink ref="A1300" location="'Composições'!A5212" display="'Composições'!A5212" xr:uid="{3F14AE3A-35C8-4D66-B432-913D7E1AE42B}"/>
    <hyperlink ref="A1301" location="'Composições'!A5219" display="'Composições'!A5219" xr:uid="{A9F69B6C-43A2-4D29-A75C-92921B8A5028}"/>
    <hyperlink ref="A1315" location="'Composições'!A5230" display="'Composições'!A5230" xr:uid="{942C3A6D-42FA-49C0-ABAB-92B85DA29F2F}"/>
    <hyperlink ref="A1316" location="'Composições'!A5236" display="'Composições'!A5236" xr:uid="{F5663982-CBFD-4964-BF59-3544C5A8E1F3}"/>
    <hyperlink ref="A1317" location="'Composições'!A5244" display="'Composições'!A5244" xr:uid="{F0210FD7-2731-48CD-809E-4E3257647D52}"/>
    <hyperlink ref="A1318" location="'Composições'!A5252" display="'Composições'!A5252" xr:uid="{9F5E2F5A-999E-4919-AC8E-2C2582D53205}"/>
    <hyperlink ref="A1319" location="'Composições'!A5260" display="'Composições'!A5260" xr:uid="{D2498805-2580-4F19-A2A8-B24DB7A6424C}"/>
    <hyperlink ref="A1320" location="'Composições'!A5268" display="'Composições'!A5268" xr:uid="{B95122AA-EFFA-4B62-8992-81EE0CD5C233}"/>
    <hyperlink ref="A1321" location="'Composições'!A5274" display="'Composições'!A5274" xr:uid="{3300F9AD-2CE3-4C57-89E8-2928270327C1}"/>
    <hyperlink ref="A1322" location="'Composições'!A5282" display="'Composições'!A5282" xr:uid="{283E3B27-E867-488D-9785-7239D47354FB}"/>
    <hyperlink ref="A1323" location="'Composições'!A5290" display="'Composições'!A5290" xr:uid="{09EE24CD-FBC8-4F7B-B865-A57A2DE7CC91}"/>
    <hyperlink ref="A1324" location="'Composições'!A5298" display="'Composições'!A5298" xr:uid="{D216AFBF-D99F-415D-AC0D-5A7CFF269E83}"/>
    <hyperlink ref="A1330" location="'Composições'!A5306" display="'Composições'!A5306" xr:uid="{0C1B38B0-9464-4C82-B4B4-A5D4494FB9CF}"/>
    <hyperlink ref="A1331" location="'Composições'!A5314" display="'Composições'!A5314" xr:uid="{25312740-88B3-4998-9744-33D75AA92B87}"/>
    <hyperlink ref="A1332" location="'Composições'!A5329" display="'Composições'!A5329" xr:uid="{1E4BAF44-436A-4211-B9A3-49BED8AC8511}"/>
    <hyperlink ref="A1333" location="'Composições'!A5344" display="'Composições'!A5344" xr:uid="{8B1563F5-B78D-4080-933C-E705FBA63590}"/>
    <hyperlink ref="A1334" location="'Composições'!A5351" display="'Composições'!A5351" xr:uid="{CC75CAB6-1E83-4679-9947-CDF75D408DD2}"/>
    <hyperlink ref="A1335" location="'Composições'!A5358" display="'Composições'!A5358" xr:uid="{B86C829E-8173-472B-B2CD-022CA97C451F}"/>
    <hyperlink ref="A1336" location="'Composições'!A5369" display="'Composições'!A5369" xr:uid="{50498146-18AF-426A-BFE3-67CB879492B6}"/>
    <hyperlink ref="A1337" location="'Composições'!A5375" display="'Composições'!A5375" xr:uid="{92C11694-0858-4435-B55C-6ABF6A6D00C4}"/>
    <hyperlink ref="A1338" location="'Composições'!A5381" display="'Composições'!A5381" xr:uid="{682A27DD-6BC5-4AC8-8362-8E0836EF8035}"/>
    <hyperlink ref="A1339" location="'Composições'!A5388" display="'Composições'!A5388" xr:uid="{B070395C-407B-4CB3-90E6-9C7CAB6980E4}"/>
    <hyperlink ref="A1340" location="'Composições'!A5400" display="'Composições'!A5400" xr:uid="{45699A08-9E65-4CE6-8D4E-A52BDB40DBF6}"/>
    <hyperlink ref="A1341" location="'Composições'!A5408" display="'Composições'!A5408" xr:uid="{C57A3CC0-BEF9-4DC4-818E-D24B8E94376D}"/>
    <hyperlink ref="A1344" location="'Composições'!A5414" display="'Composições'!A5414" xr:uid="{AEB58225-B984-4E71-A5FB-9B29F5115E8F}"/>
    <hyperlink ref="A1345" location="'Composições'!A5421" display="'Composições'!A5421" xr:uid="{5ADF14F5-831C-4548-93B0-C7C996DCC762}"/>
    <hyperlink ref="A1346" location="'Composições'!A5428" display="'Composições'!A5428" xr:uid="{1C5C7436-0529-431A-BEF4-55C477673D76}"/>
    <hyperlink ref="A1347" location="'Composições'!A5435" display="'Composições'!A5435" xr:uid="{83F94539-5A67-4ABD-B3D5-C160044E60E6}"/>
    <hyperlink ref="A1348" location="'Composições'!A5441" display="'Composições'!A5441" xr:uid="{3822C2F2-DA75-4E68-B1E8-04EC03A43C01}"/>
    <hyperlink ref="A1349" location="'Composições'!A5447" display="'Composições'!A5447" xr:uid="{828F3767-A28E-41DF-8FD2-B2DC1ECEBC78}"/>
    <hyperlink ref="A1352" location="'Composições'!A5454" display="'Composições'!A5454" xr:uid="{61CA9895-0776-473D-89ED-7589E20BDF33}"/>
    <hyperlink ref="A1353" location="'Composições'!A5460" display="'Composições'!A5460" xr:uid="{3657A311-B6A0-433A-9F95-EF43CE79FAFE}"/>
    <hyperlink ref="A1354" location="'Composições'!A5466" display="'Composições'!A5466" xr:uid="{50F6CC93-8787-48E0-A72D-0CC379CCFE0E}"/>
    <hyperlink ref="A1355" location="'Composições'!A5472" display="'Composições'!A5472" xr:uid="{0DE593D2-9CD6-4AA2-8D5E-8A700CC9755D}"/>
    <hyperlink ref="A1356" location="'Composições'!A5478" display="'Composições'!A5478" xr:uid="{44D74F6A-5570-4F9A-9832-18D6DD241BD0}"/>
    <hyperlink ref="A1357" location="'Composições'!A5484" display="'Composições'!A5484" xr:uid="{ABF4919D-0B6E-4ED2-9803-A7EAF6B471F2}"/>
    <hyperlink ref="A1358" location="'Composições'!A5491" display="'Composições'!A5491" xr:uid="{DEFD61A9-4A1D-4A21-81E6-F1590EB457C7}"/>
    <hyperlink ref="A1359" location="'Composições'!A5498" display="'Composições'!A5498" xr:uid="{70E5A532-4A24-4DAF-BEAF-C919B8C4A187}"/>
    <hyperlink ref="A1360" location="'Composições'!A5505" display="'Composições'!A5505" xr:uid="{78D6E38F-F1AA-4B81-B22E-EBDA2AB57563}"/>
    <hyperlink ref="A1361" location="'Composições'!A5511" display="'Composições'!A5511" xr:uid="{B9F53556-BF0D-4768-B157-985090F43972}"/>
    <hyperlink ref="A1363" location="'Composições'!A5517" display="'Composições'!A5517" xr:uid="{097CAB6F-5551-426F-827A-A4D7FB6F9CA5}"/>
    <hyperlink ref="A1364" location="'Composições'!A5524" display="'Composições'!A5524" xr:uid="{9AF1A711-1263-48EA-AADB-710C173FE843}"/>
    <hyperlink ref="A1365" location="'Composições'!A5530" display="'Composições'!A5530" xr:uid="{3B92CF0C-8678-4196-BAF4-763F1FDADD6D}"/>
    <hyperlink ref="A1366" location="'Composições'!A5536" display="'Composições'!A5536" xr:uid="{42E0439D-88A7-4892-9200-D32B4FEF7071}"/>
    <hyperlink ref="A1367" location="'Composições'!A5544" display="'Composições'!A5544" xr:uid="{931CE235-5115-4668-A398-D6EC4AD5D2D9}"/>
    <hyperlink ref="A1368" location="'Composições'!A5553" display="'Composições'!A5553" xr:uid="{5F3B98F8-6AC3-437B-9F41-EAE29EDE5028}"/>
    <hyperlink ref="A1374" location="'Composições'!A5562" display="'Composições'!A5562" xr:uid="{D50D438B-436F-4853-885B-0B47F6811906}"/>
    <hyperlink ref="A1375" location="'Composições'!A5570" display="'Composições'!A5570" xr:uid="{82C48671-687E-4F2A-8068-6D9BAF6E13D0}"/>
    <hyperlink ref="A1378" location="'Composições'!A5580" display="'Composições'!A5580" xr:uid="{D8826F31-0C47-46A0-9F81-E5497DB4B2B6}"/>
    <hyperlink ref="A1380" location="'Composições'!A5592" display="'Composições'!A5592" xr:uid="{EE8D05D6-DE7B-4753-A43B-AB75C5E88C1C}"/>
    <hyperlink ref="A1381" location="'Composições'!A5598" display="'Composições'!A5598" xr:uid="{80905778-1D32-41B9-AF00-4138522607FA}"/>
    <hyperlink ref="A1382" location="'Composições'!A5604" display="'Composições'!A5604" xr:uid="{A8D9B953-A5D1-446C-BC67-177F21215008}"/>
    <hyperlink ref="A1386" location="'Composições'!A5611" display="'Composições'!A5611" xr:uid="{4CAF2E91-F8E4-4391-B3FE-EA7FA344092A}"/>
    <hyperlink ref="A1389" location="'Composições'!A5615" display="'Composições'!A5615" xr:uid="{D9DD491C-9EE5-40DD-8E05-95AB4B2B70D1}"/>
    <hyperlink ref="A1391" location="'Composições'!A5621" display="'Composições'!A5621" xr:uid="{653A68A7-213A-4715-9743-20202A25A9F0}"/>
    <hyperlink ref="A1392" location="'Composições'!A5627" display="'Composições'!A5627" xr:uid="{AAB19F5A-EA19-4B03-A43C-B2593600E799}"/>
    <hyperlink ref="A1393" location="'Composições'!A5633" display="'Composições'!A5633" xr:uid="{6EF0BFF2-CFF1-412B-8562-4F03B834EB73}"/>
    <hyperlink ref="A1395" location="'Composições'!A5637" display="'Composições'!A5637" xr:uid="{C5E12B26-2B0E-4C8D-9582-280E7BE53A27}"/>
    <hyperlink ref="A1396" location="'Composições'!A5644" display="'Composições'!A5644" xr:uid="{0A824F1D-1E9A-441C-8CF0-C411BC206804}"/>
    <hyperlink ref="A1408" location="'Composições'!A5648" display="'Composições'!A5648" xr:uid="{02B3404A-7DBF-4A55-9581-1C7BE7E01399}"/>
    <hyperlink ref="A1409" location="'Composições'!A5654" display="'Composições'!A5654" xr:uid="{1E60377A-DC12-420A-9D87-CE101B425259}"/>
    <hyperlink ref="A1410" location="'Composições'!A5660" display="'Composições'!A5660" xr:uid="{F4546143-0497-4600-A892-D3C277DCD564}"/>
    <hyperlink ref="A1411" location="'Composições'!A5666" display="'Composições'!A5666" xr:uid="{0DA1C858-FE05-48B7-96C1-9693968AFBBA}"/>
    <hyperlink ref="A1412" location="'Composições'!A5672" display="'Composições'!A5672" xr:uid="{DE261013-7C74-4244-8F24-339A568E25FA}"/>
    <hyperlink ref="A1413" location="'Composições'!A5678" display="'Composições'!A5678" xr:uid="{7FCB6C09-6858-4D11-BA05-219A387C48AC}"/>
    <hyperlink ref="A1414" location="'Composições'!A5684" display="'Composições'!A5684" xr:uid="{90D63C57-CD44-4AC3-B1C8-8B3E58CEF031}"/>
    <hyperlink ref="A1415" location="'Composições'!A5690" display="'Composições'!A5690" xr:uid="{49245AB2-66FD-4347-9DA1-D16820019FD4}"/>
    <hyperlink ref="A1416" location="'Composições'!A5696" display="'Composições'!A5696" xr:uid="{86DD63EE-4EF8-4468-A3AB-D53F5CDBBAE4}"/>
    <hyperlink ref="A1417" location="'Composições'!A5702" display="'Composições'!A5702" xr:uid="{4CB4FBED-6F3F-4609-9E5D-365BECFEFD73}"/>
    <hyperlink ref="A1418" location="'Composições'!A5708" display="'Composições'!A5708" xr:uid="{4F26A3AF-9C0A-4F1D-BE08-9D516183D041}"/>
    <hyperlink ref="A1419" location="'Composições'!A5714" display="'Composições'!A5714" xr:uid="{94E424FE-0F7A-44D2-836B-6E1C853A4EE2}"/>
    <hyperlink ref="A1420" location="'Composições'!A5720" display="'Composições'!A5720" xr:uid="{9D20B4F2-FAE9-4680-AFC2-D24C9E427436}"/>
    <hyperlink ref="A1421" location="'Composições'!A5726" display="'Composições'!A5726" xr:uid="{170F3AD4-A4EE-4FB7-8733-FE563EFA6FA4}"/>
    <hyperlink ref="A1422" location="'Composições'!A5732" display="'Composições'!A5732" xr:uid="{F0D3107B-B855-4082-A73D-B86E9548EB19}"/>
    <hyperlink ref="A1423" location="'Composições'!A5738" display="'Composições'!A5738" xr:uid="{3E3232ED-7EF1-42DB-83D8-86D975C23CF4}"/>
    <hyperlink ref="A1424" location="'Composições'!A5744" display="'Composições'!A5744" xr:uid="{297AB765-5A76-4465-99EE-67CBF8E43449}"/>
    <hyperlink ref="A1425" location="'Composições'!A5750" display="'Composições'!A5750" xr:uid="{69CD3E83-619E-4863-8FA2-185E31F2B3E0}"/>
    <hyperlink ref="A1426" location="'Composições'!A5756" display="'Composições'!A5756" xr:uid="{CFF3A15B-CE6F-4D53-ADB8-BF705E0A9E75}"/>
    <hyperlink ref="A1427" location="'Composições'!A5762" display="'Composições'!A5762" xr:uid="{4B43FE74-1B55-4730-BAB4-4339E7D23A36}"/>
    <hyperlink ref="A1493" location="'Composições'!A5768" display="'Composições'!A5768" xr:uid="{66EFC7D6-58D1-4425-BAC4-59A4BE7D5956}"/>
    <hyperlink ref="A1499" location="'Composições'!A5772" display="'Composições'!A5772" xr:uid="{A5B90E5B-19B0-4C21-A42E-0E045959E046}"/>
    <hyperlink ref="A1545" location="'Composições'!A5776" display="'Composições'!A5776" xr:uid="{46612891-48F0-4A5D-8F33-81202533E57B}"/>
    <hyperlink ref="A1546" location="'Composições'!A5780" display="'Composições'!A5780" xr:uid="{6FD85E9C-3E4A-4885-87A7-D39CFB01550C}"/>
    <hyperlink ref="A1547" location="'Composições'!A5784" display="'Composições'!A5784" xr:uid="{C46FE904-2652-4CDD-8EAB-273BBA2ABA0D}"/>
    <hyperlink ref="A1548" location="'Composições'!A5788" display="'Composições'!A5788" xr:uid="{DB7B232D-08B1-47F0-8931-7C78068A06BA}"/>
    <hyperlink ref="A1549" location="'Composições'!A5792" display="'Composições'!A5792" xr:uid="{6D5CA72D-8CEE-4497-856F-EB42FCD18B4E}"/>
    <hyperlink ref="A1551" location="'Composições'!A5796" display="'Composições'!A5796" xr:uid="{F21A0201-9AC6-4645-80FC-DBF0FC324F01}"/>
    <hyperlink ref="A1552" location="'Composições'!A5800" display="'Composições'!A5800" xr:uid="{9A6FF838-62D6-4C91-A06D-F87435AED031}"/>
    <hyperlink ref="A1566" location="'Composições'!A5804" display="'Composições'!A5804" xr:uid="{A1BAF41F-1DF0-48DD-8905-173BF9B9CAEA}"/>
    <hyperlink ref="A1568" location="'Composições'!A5808" display="'Composições'!A5808" xr:uid="{75121B65-DED6-4408-B606-E65C2BB4511E}"/>
    <hyperlink ref="A1569" location="'Composições'!A5812" display="'Composições'!A5812" xr:uid="{B156BCF0-871A-4923-9478-24EEF3D6D271}"/>
    <hyperlink ref="A1570" location="'Composições'!A5816" display="'Composições'!A5816" xr:uid="{5FEF06DF-52CF-429F-9E2B-28DE916CEC89}"/>
    <hyperlink ref="A1571" location="'Composições'!A5820" display="'Composições'!A5820" xr:uid="{7BA2F9A7-CFDA-4B81-8809-1536A0689F7D}"/>
    <hyperlink ref="A1572" location="'Composições'!A5824" display="'Composições'!A5824" xr:uid="{799AC188-EF31-4655-921F-F92AED0286D7}"/>
    <hyperlink ref="A1573" location="'Composições'!A5828" display="'Composições'!A5828" xr:uid="{EA36BE05-C3E4-402C-A634-A7110BDAA3A1}"/>
    <hyperlink ref="A1574" location="'Composições'!A5832" display="'Composições'!A5832" xr:uid="{7FE4FFD2-2F24-435F-A680-3458A2AE1C09}"/>
    <hyperlink ref="A1575" location="'Composições'!A5836" display="'Composições'!A5836" xr:uid="{F27B80EA-DE59-4780-B0E9-41545008174C}"/>
    <hyperlink ref="A1576" location="'Composições'!A5840" display="'Composições'!A5840" xr:uid="{139D8BCC-9324-4ABD-B336-64BB8E45D166}"/>
    <hyperlink ref="A1577" location="'Composições'!A5844" display="'Composições'!A5844" xr:uid="{78E5B09F-BC2D-458C-8E5E-938EDECA8321}"/>
    <hyperlink ref="A1604" location="'Composições'!A5848" display="'Composições'!A5848" xr:uid="{75DBBA83-A36E-47F2-90DF-2702194E7BA5}"/>
    <hyperlink ref="A1605" location="'Composições'!A5852" display="'Composições'!A5852" xr:uid="{AB1EE198-EEBA-481D-9B2A-8472DA82004D}"/>
    <hyperlink ref="A1606" location="'Composições'!A5856" display="'Composições'!A5856" xr:uid="{EFEDAEE9-6AA8-4634-B787-81FAD91E6FF3}"/>
    <hyperlink ref="A1607" location="'Composições'!A5860" display="'Composições'!A5860" xr:uid="{EE800916-A1F3-4E5A-9685-C21B68C0A7BD}"/>
    <hyperlink ref="A1608" location="'Composições'!A5864" display="'Composições'!A5864" xr:uid="{2004F8D0-D056-4ECD-B0F2-129386542E8B}"/>
    <hyperlink ref="A1812" location="'Composições'!A5868" display="'Composições'!A5868" xr:uid="{88930FC5-B942-45F8-B57E-DF3697F1FC5D}"/>
    <hyperlink ref="A1813" location="'Composições'!A5872" display="'Composições'!A5872" xr:uid="{2483D169-9BB5-4168-AA35-18A81F1F34A9}"/>
    <hyperlink ref="A1814" location="'Composições'!A5876" display="'Composições'!A5876" xr:uid="{0229BCDC-D68A-4933-9D04-7CFCF4408941}"/>
    <hyperlink ref="A1815" location="'Composições'!A5880" display="'Composições'!A5880" xr:uid="{81F1635A-7879-4F96-9F6D-D2B703C3FCF1}"/>
    <hyperlink ref="A1816" location="'Composições'!A5884" display="'Composições'!A5884" xr:uid="{59DEA8C2-3B7D-4AEE-8449-F14F6DF3767E}"/>
    <hyperlink ref="A1817" location="'Composições'!A5888" display="'Composições'!A5888" xr:uid="{08EA421B-CD2B-410C-AE5C-BB4F147D9F20}"/>
    <hyperlink ref="A1818" location="'Composições'!A5892" display="'Composições'!A5892" xr:uid="{75329637-4E2B-49BB-8281-B44D52D2CF1D}"/>
    <hyperlink ref="A1819" location="'Composições'!A5896" display="'Composições'!A5896" xr:uid="{3369271C-1E93-4C90-AA1C-75E5A4A11E8E}"/>
    <hyperlink ref="A1829" location="'Composições'!A5900" display="'Composições'!A5900" xr:uid="{5EDFE980-D38A-4985-9E0A-A42A4FCBB275}"/>
    <hyperlink ref="A1831" location="'Composições'!A5904" display="'Composições'!A5904" xr:uid="{388EFE9E-D3BA-4AB2-99DC-F524E8E880F9}"/>
    <hyperlink ref="A1832" location="'Composições'!A5908" display="'Composições'!A5908" xr:uid="{820042BE-32FE-4935-87D4-5BECDFDAF4D5}"/>
    <hyperlink ref="A1833" location="'Composições'!A5912" display="'Composições'!A5912" xr:uid="{6D5EC49E-B572-4083-BD24-883D2BE775CA}"/>
    <hyperlink ref="A1834" location="'Composições'!A5916" display="'Composições'!A5916" xr:uid="{73749A24-9EB9-4658-9B20-3C03298D6D38}"/>
    <hyperlink ref="A1836" location="'Composições'!A5920" display="'Composições'!A5920" xr:uid="{52C63CCD-A5A8-46EF-B06C-76545445C5E6}"/>
    <hyperlink ref="A1837" location="'Composições'!A5924" display="'Composições'!A5924" xr:uid="{F43024CE-6226-4A87-B222-A1888B447E18}"/>
    <hyperlink ref="A1838" location="'Composições'!A5928" display="'Composições'!A5928" xr:uid="{B8698F6E-A4C2-4D92-A08A-B6DD4D433B8F}"/>
    <hyperlink ref="A1839" location="'Composições'!A5932" display="'Composições'!A5932" xr:uid="{4D9D6FAE-7EEA-4F3E-B69B-AF17104539C0}"/>
    <hyperlink ref="A1841" location="'Composições'!A5936" display="'Composições'!A5936" xr:uid="{9AEF0082-A6EA-4549-8ED5-63EE1ABFC0B9}"/>
    <hyperlink ref="A1842" location="'Composições'!A5940" display="'Composições'!A5940" xr:uid="{1CF150F6-9948-4A43-934A-A79369A9FF9A}"/>
    <hyperlink ref="A1843" location="'Composições'!A5944" display="'Composições'!A5944" xr:uid="{DD2EDBAF-DF7C-4FB9-B8CB-D1B04307A53C}"/>
    <hyperlink ref="A1844" location="'Composições'!A5948" display="'Composições'!A5948" xr:uid="{69AD221F-736E-4A74-850B-3563E9594A5B}"/>
    <hyperlink ref="A1846" location="'Composições'!A5952" display="'Composições'!A5952" xr:uid="{A7314267-046B-41A9-8CEE-A80AAACC95ED}"/>
    <hyperlink ref="A1847" location="'Composições'!A5956" display="'Composições'!A5956" xr:uid="{FF8AFA0A-7EE5-4FCB-90F5-5FEA2586B800}"/>
    <hyperlink ref="A1848" location="'Composições'!A5960" display="'Composições'!A5960" xr:uid="{1AFED9E8-C645-4063-964C-56023E1A638E}"/>
    <hyperlink ref="A1849" location="'Composições'!A5964" display="'Composições'!A5964" xr:uid="{D789DC51-2662-47D3-9D57-D91307345D79}"/>
    <hyperlink ref="A1851" location="'Composições'!A5968" display="'Composições'!A5968" xr:uid="{7F308DCD-464B-40D6-9DF3-3FB0900EF243}"/>
    <hyperlink ref="A1852" location="'Composições'!A5972" display="'Composições'!A5972" xr:uid="{6135CC5A-C2AD-4242-A7D3-857BB5118D20}"/>
    <hyperlink ref="A1853" location="'Composições'!A5976" display="'Composições'!A5976" xr:uid="{70231EAE-7C9D-4E06-BF46-2A7A411ECFAE}"/>
    <hyperlink ref="A1854" location="'Composições'!A5980" display="'Composições'!A5980" xr:uid="{CC335360-3819-440B-9BB5-F2C475E6D308}"/>
    <hyperlink ref="A1856" location="'Composições'!A5984" display="'Composições'!A5984" xr:uid="{4859BBB0-3C46-42C5-87F3-1CCC1235E708}"/>
    <hyperlink ref="A1858" location="'Composições'!A5988" display="'Composições'!A5988" xr:uid="{184E590B-A931-43D3-AD0C-62F152BCBA13}"/>
    <hyperlink ref="A1859" location="'Composições'!A5992" display="'Composições'!A5992" xr:uid="{A6C78B50-347A-4545-8F24-F7B5A7F00521}"/>
    <hyperlink ref="A1861" location="'Composições'!A5996" display="'Composições'!A5996" xr:uid="{CA4C9E66-4136-4E57-B5A0-C05447FBA54F}"/>
    <hyperlink ref="A1862" location="'Composições'!A6000" display="'Composições'!A6000" xr:uid="{245D2459-7F88-4A73-B38D-669DD89F524F}"/>
    <hyperlink ref="A1863" location="'Composições'!A6004" display="'Composições'!A6004" xr:uid="{4C304906-AC8D-4C34-B94A-72652001A7E0}"/>
    <hyperlink ref="A1864" location="'Composições'!A6008" display="'Composições'!A6008" xr:uid="{FA759E35-E4F5-4D01-8387-25F9BDC8DC31}"/>
    <hyperlink ref="A1866" location="'Composições'!A6012" display="'Composições'!A6012" xr:uid="{D97B78F9-65DD-4B76-ADCD-483214390811}"/>
    <hyperlink ref="A1867" location="'Composições'!A6016" display="'Composições'!A6016" xr:uid="{FB47A27D-6133-45B8-AA29-CD13B30258D6}"/>
    <hyperlink ref="A1868" location="'Composições'!A6020" display="'Composições'!A6020" xr:uid="{E63229F2-DBDB-4562-991E-9990B81015AD}"/>
    <hyperlink ref="A1869" location="'Composições'!A6024" display="'Composições'!A6024" xr:uid="{5FD4EEAF-9095-4FB2-B0F2-326CCF3FFAAF}"/>
    <hyperlink ref="A1871" location="'Composições'!A6028" display="'Composições'!A6028" xr:uid="{E1E8FAE1-02E5-4A60-BE12-0BB170757313}"/>
    <hyperlink ref="A1872" location="'Composições'!A6032" display="'Composições'!A6032" xr:uid="{8991B52D-CA21-459C-91F1-974AE2D0999A}"/>
    <hyperlink ref="A1873" location="'Composições'!A6036" display="'Composições'!A6036" xr:uid="{0AE74F9D-9931-400D-B6EF-54625899426B}"/>
    <hyperlink ref="A1874" location="'Composições'!A6040" display="'Composições'!A6040" xr:uid="{452CCD27-947A-42C7-8F5D-A0287E92385E}"/>
    <hyperlink ref="A1876" location="'Composições'!A6044" display="'Composições'!A6044" xr:uid="{F69E181C-3D1E-44D7-B8CF-E192EA447634}"/>
    <hyperlink ref="A1878" location="'Composições'!A6048" display="'Composições'!A6048" xr:uid="{899D6B93-9AD4-4A27-ABAC-DDCC78A0BD16}"/>
    <hyperlink ref="A1880" location="'Composições'!A6052" display="'Composições'!A6052" xr:uid="{64C96DD9-8778-40AD-B87E-69078B0FC7DD}"/>
    <hyperlink ref="A1882" location="'Composições'!A6056" display="'Composições'!A6056" xr:uid="{FC7A9B3F-68F8-4E15-AF2A-948BF0C5F276}"/>
    <hyperlink ref="A1884" location="'Composições'!A6060" display="'Composições'!A6060" xr:uid="{73F65F6A-2213-4219-A1CA-E24BEFAE1B89}"/>
    <hyperlink ref="A1885" location="'Composições'!A6064" display="'Composições'!A6064" xr:uid="{9EB85700-719D-411C-86BC-81356DFDA8D0}"/>
    <hyperlink ref="A1886" location="'Composições'!A6068" display="'Composições'!A6068" xr:uid="{D128E909-85C8-4EEC-813C-5DEEA0B4F712}"/>
    <hyperlink ref="A1887" location="'Composições'!A6072" display="'Composições'!A6072" xr:uid="{12C61790-A5FF-482C-B4A5-1257108864DF}"/>
    <hyperlink ref="A1888" location="'Composições'!A6076" display="'Composições'!A6076" xr:uid="{C7445460-BB78-4911-B902-D023B66A4AD0}"/>
    <hyperlink ref="A1889" location="'Composições'!A6080" display="'Composições'!A6080" xr:uid="{A0ECF1B9-0622-45F0-84C6-41EDA1ED3A3A}"/>
    <hyperlink ref="A1890" location="'Composições'!A6084" display="'Composições'!A6084" xr:uid="{A2401791-EF36-4D75-BC7C-15AB0434420B}"/>
    <hyperlink ref="A1891" location="'Composições'!A6088" display="'Composições'!A6088" xr:uid="{0DBA55F5-2CDD-4294-B3C3-911B7C481CA4}"/>
    <hyperlink ref="A1892" location="'Composições'!A6092" display="'Composições'!A6092" xr:uid="{70569B1C-3ACD-458B-9C3D-9BD8DF7DE465}"/>
    <hyperlink ref="A1893" location="'Composições'!A6096" display="'Composições'!A6096" xr:uid="{51409FDA-0F6E-46FC-A765-E92F2C0190A9}"/>
    <hyperlink ref="A1894" location="'Composições'!A6100" display="'Composições'!A6100" xr:uid="{BA2CE667-6902-4183-BBD1-D578A470FC10}"/>
    <hyperlink ref="A1895" location="'Composições'!A6104" display="'Composições'!A6104" xr:uid="{AD4E6723-188E-46F2-83D0-F7AB94752ABD}"/>
    <hyperlink ref="A1896" location="'Composições'!A6108" display="'Composições'!A6108" xr:uid="{D3B96C2E-677B-4DCC-BB7D-50C9DB6C2274}"/>
    <hyperlink ref="A1897" location="'Composições'!A6112" display="'Composições'!A6112" xr:uid="{4EADDC09-30C7-4EA2-87B8-1618240E54E9}"/>
    <hyperlink ref="A1898" location="'Composições'!A6116" display="'Composições'!A6116" xr:uid="{6F4E6C24-7753-446F-93A2-14ED7F19B8B1}"/>
    <hyperlink ref="A1899" location="'Composições'!A6120" display="'Composições'!A6120" xr:uid="{CCB4CDB0-A72A-4323-BD2B-41F3D87EAB3A}"/>
    <hyperlink ref="A1900" location="'Composições'!A6124" display="'Composições'!A6124" xr:uid="{31AFECB3-281B-4448-8893-743FE5A03760}"/>
    <hyperlink ref="A1901" location="'Composições'!A6128" display="'Composições'!A6128" xr:uid="{8EDD4797-A7BD-41CA-83B2-27EA716BC198}"/>
    <hyperlink ref="A1902" location="'Composições'!A6132" display="'Composições'!A6132" xr:uid="{CF68465C-37A0-495B-BB03-CAB02B1DE487}"/>
    <hyperlink ref="A1903" location="'Composições'!A6136" display="'Composições'!A6136" xr:uid="{F299204B-241A-4D5C-B9A6-900A9F64F8D4}"/>
    <hyperlink ref="A1904" location="'Composições'!A6140" display="'Composições'!A6140" xr:uid="{C9DDE5B1-0BCE-403E-B00D-021C036BE772}"/>
    <hyperlink ref="A1905" location="'Composições'!A6144" display="'Composições'!A6144" xr:uid="{75123E24-E4F1-40C8-8565-F9F5A27FA363}"/>
    <hyperlink ref="A1906" location="'Composições'!A6148" display="'Composições'!A6148" xr:uid="{5AD500A2-3D0A-4DF1-9668-79916DF1BA8D}"/>
    <hyperlink ref="A1907" location="'Composições'!A6152" display="'Composições'!A6152" xr:uid="{9209F88C-07B9-4721-AB89-5275D4D238A4}"/>
    <hyperlink ref="A1920" location="'Composições'!A6156" display="'Composições'!A6156" xr:uid="{91707B4B-ECE7-43D1-8084-8B5EDFFE66BE}"/>
    <hyperlink ref="A1921" location="'Composições'!A6160" display="'Composições'!A6160" xr:uid="{3A050128-8F6A-42BC-9F7A-00CA44B7598F}"/>
    <hyperlink ref="A1922" location="'Composições'!A6164" display="'Composições'!A6164" xr:uid="{F9441EC7-7A6C-4F0F-838E-35DC1AC0D177}"/>
    <hyperlink ref="A1923" location="'Composições'!A6168" display="'Composições'!A6168" xr:uid="{803D28F8-1BD3-4E29-B865-C90B48EBA9D1}"/>
    <hyperlink ref="A1924" location="'Composições'!A6172" display="'Composições'!A6172" xr:uid="{1DF33878-DB7D-4EF2-B997-9629C3D7603A}"/>
    <hyperlink ref="A1926" location="'Composições'!A6176" display="'Composições'!A6176" xr:uid="{A7E98D52-8050-45A9-BE0B-E7F2B10183FF}"/>
    <hyperlink ref="A1928" location="'Composições'!A6180" display="'Composições'!A6180" xr:uid="{A180D87D-932A-49B3-8224-5054CFA087F1}"/>
    <hyperlink ref="A1930" location="'Composições'!A6184" display="'Composições'!A6184" xr:uid="{44687574-681B-4CDD-91A3-011921BE5E7B}"/>
    <hyperlink ref="A1933" location="'Composições'!A6188" display="'Composições'!A6188" xr:uid="{B596C94E-3589-49F7-9F11-26F39E18905E}"/>
    <hyperlink ref="A1949" location="'Composições'!A6192" display="'Composições'!A6192" xr:uid="{31E8010E-C40B-447C-9767-88CBE3BEB18C}"/>
    <hyperlink ref="A1951" location="'Composições'!A6196" display="'Composições'!A6196" xr:uid="{C531E1F4-2A7A-4E32-9D59-899F796D593A}"/>
    <hyperlink ref="A1953" location="'Composições'!A6200" display="'Composições'!A6200" xr:uid="{83109E82-AF69-4331-8A1C-218D87DC4B79}"/>
    <hyperlink ref="A1954" location="'Composições'!A6204" display="'Composições'!A6204" xr:uid="{9D901597-2843-487B-AFE4-B6C2939532A9}"/>
    <hyperlink ref="A2081" location="'Composições'!A6208" display="'Composições'!A6208" xr:uid="{8B469BE0-10B4-4C32-A1F5-56592B93D470}"/>
    <hyperlink ref="A2087" location="'Composições'!A6216" display="'Composições'!A6216" xr:uid="{26676EF2-E70E-449D-A07B-58C3C5C125FA}"/>
    <hyperlink ref="A2088" location="'Composições'!A6212" display="'Composições'!A6212" xr:uid="{53999449-3050-4642-BCB2-7B0C5975A6E2}"/>
    <hyperlink ref="A2096" location="'Composições'!A6224" display="'Composições'!A6224" xr:uid="{4A1743A0-02B7-4E52-B798-082F4B18C613}"/>
    <hyperlink ref="A2099" location="'Composições'!A6228" display="'Composições'!A6228" xr:uid="{D0AB86AB-51E4-42E1-9E83-BF585C1B58BB}"/>
    <hyperlink ref="A2100" location="'Composições'!A6232" display="'Composições'!A6232" xr:uid="{0F6C99B4-B401-4419-AF58-36A0A393E318}"/>
    <hyperlink ref="A2104" location="'Composições'!A6236" display="'Composições'!A6236" xr:uid="{62BDC9E1-3CE0-4C35-A934-16E5772989E4}"/>
    <hyperlink ref="A2217" location="'Composições'!A6240" display="'Composições'!A6240" xr:uid="{31D7D2F3-6380-43B7-90A7-8DDA589AFAF9}"/>
    <hyperlink ref="A2218" location="'Composições'!A6244" display="'Composições'!A6244" xr:uid="{9304A0DD-BBFD-4D0A-8651-94E63C0E448F}"/>
    <hyperlink ref="A2219" location="'Composições'!A6248" display="'Composições'!A6248" xr:uid="{5A761BA8-CF72-4FEC-A076-CB0EBAB5F8D5}"/>
    <hyperlink ref="A2255" location="'Composições'!A6252" display="'Composições'!A6252" xr:uid="{D2F7F026-B31E-4047-AD11-AD3591260FE0}"/>
    <hyperlink ref="A2290" location="'Composições'!A6256" display="'Composições'!A6256" xr:uid="{ABAC2662-FA92-4D14-942C-FEDA80E251A8}"/>
    <hyperlink ref="A2295" location="'Composições'!A6260" display="'Composições'!A6260" xr:uid="{2E716E93-0776-4017-B8A1-B490147BF3EB}"/>
    <hyperlink ref="A2296" location="'Composições'!A6264" display="'Composições'!A6264" xr:uid="{F75D87E4-1417-4E3B-B14A-AD670D602327}"/>
    <hyperlink ref="A2297" location="'Composições'!A6268" display="'Composições'!A6268" xr:uid="{7196EA50-B6BE-458B-902A-7902460DB75D}"/>
    <hyperlink ref="A2299" location="'Composições'!A6272" display="'Composições'!A6272" xr:uid="{2391057F-8A17-4EA7-B395-511A11BDABC1}"/>
    <hyperlink ref="A2315" location="'Composições'!A6280" display="'Composições'!A6280" xr:uid="{F4194F08-C7B6-44CD-B058-C081171D6AC3}"/>
    <hyperlink ref="A2319" location="'Composições'!A6276" display="'Composições'!A6276" xr:uid="{08BDBBC6-2EE2-4DCF-93F5-A733C46A2D6D}"/>
    <hyperlink ref="A2333" location="'Composições'!A6284" display="'Composições'!A6284" xr:uid="{8C3175CB-3E6F-4BCA-814F-3DA7640B691F}"/>
    <hyperlink ref="A2334" location="'Composições'!A6288" display="'Composições'!A6288" xr:uid="{24E1D4A6-C55A-4B41-8761-2E99A131E11E}"/>
    <hyperlink ref="A2335" location="'Composições'!A6292" display="'Composições'!A6292" xr:uid="{C1320B4F-59F0-42BC-9CB9-6A6E0E3346DD}"/>
    <hyperlink ref="A2368" location="'Composições'!A6296" display="'Composições'!A6296" xr:uid="{A231278D-D58C-43ED-9CAD-839A513D4A45}"/>
    <hyperlink ref="A2384" location="'Composições'!A6300" display="'Composições'!A6300" xr:uid="{6CDF98AE-746F-4E0D-8F1F-B499DC87B6A3}"/>
    <hyperlink ref="A2394" location="'Composições'!A6308" display="'Composições'!A6308" xr:uid="{B8460A2F-9B99-44BF-94EA-4976A90951F0}"/>
    <hyperlink ref="A2504" location="'Composições'!A6312" display="'Composições'!A6312" xr:uid="{71E2523A-ABD3-4D4C-9F98-C84C6C589BDC}"/>
    <hyperlink ref="A2593" location="'Composições'!A6316" display="'Composições'!A6316" xr:uid="{2B241486-05E8-4728-A0F0-49A6476556E7}"/>
    <hyperlink ref="A2595" location="'Composições'!A6320" display="'Composições'!A6320" xr:uid="{1B8B0228-E5D1-4BD3-B3FC-4C487F3B2EA1}"/>
    <hyperlink ref="A2596" location="'Composições'!A6331" display="'Composições'!A6331" xr:uid="{7F05A6DD-77B9-4DB6-99CB-84A583F03E4D}"/>
    <hyperlink ref="A2597" location="'Composições'!A6342" display="'Composições'!A6342" xr:uid="{00133E29-7A42-4A61-B2ED-07DB4663A3B2}"/>
    <hyperlink ref="A2598" location="'Composições'!A6349" display="'Composições'!A6349" xr:uid="{04525142-3D4E-4F7D-912D-38D645BE4882}"/>
    <hyperlink ref="A2599" location="'Composições'!A6354" display="'Composições'!A6354" xr:uid="{1B422E11-22A0-44D5-B2AF-34F7FB5B6FFB}"/>
    <hyperlink ref="A2600" location="'Composições'!A6359" display="'Composições'!A6359" xr:uid="{BD27D5C4-921B-40DF-BE87-DCB15BB8978F}"/>
    <hyperlink ref="A2601" location="'Composições'!A6367" display="'Composições'!A6367" xr:uid="{8C01565A-082F-4A13-8A00-0D892FEDD81C}"/>
    <hyperlink ref="A2602" location="'Composições'!A6375" display="'Composições'!A6375" xr:uid="{108C1A80-AC9D-42D0-BE2F-1C2F51B43904}"/>
    <hyperlink ref="A2603" location="'Composições'!A6384" display="'Composições'!A6384" xr:uid="{C1E09E9D-35F1-4708-962E-CA8BA2A983B5}"/>
    <hyperlink ref="A2604" location="'Composições'!A6390" display="'Composições'!A6390" xr:uid="{91FBE34C-21B2-476E-A4CE-763DCC14AE04}"/>
    <hyperlink ref="A2605" location="'Composições'!A6396" display="'Composições'!A6396" xr:uid="{3128CBBD-4735-4CF5-8DD4-ECB96E5C3CE6}"/>
    <hyperlink ref="A2606" location="'Composições'!A6403" display="'Composições'!A6403" xr:uid="{5356C7AC-AB27-4251-9B35-FB210094B8F8}"/>
    <hyperlink ref="A2607" location="'Composições'!A6409" display="'Composições'!A6409" xr:uid="{4AC29D3F-0E8D-489A-B844-6A2735D0FA6A}"/>
    <hyperlink ref="A2608" location="'Composições'!A6415" display="'Composições'!A6415" xr:uid="{8254938E-5569-4EC9-BB62-D563F25403A5}"/>
    <hyperlink ref="A2609" location="'Composições'!A6424" display="'Composições'!A6424" xr:uid="{A610A5DB-F9B2-411A-9205-5BC1C7408FEB}"/>
    <hyperlink ref="A2611" location="'Composições'!A6435" display="'Composições'!A6435" xr:uid="{36E4A62B-3CAC-43BE-B256-5989ABFF1686}"/>
    <hyperlink ref="A2612" location="'Composições'!A6443" display="'Composições'!A6443" xr:uid="{9495C066-51A6-4C45-846F-BA5CC7F0DF69}"/>
    <hyperlink ref="A2613" location="'Composições'!A6451" display="'Composições'!A6451" xr:uid="{EB4AEF26-C055-4AC6-A80D-5216010FB650}"/>
    <hyperlink ref="A2614" location="'Composições'!A6458" display="'Composições'!A6458" xr:uid="{5ABB6C01-DF4E-4A98-A9E3-86815BDFE538}"/>
    <hyperlink ref="A2615" location="'Composições'!A6468" display="'Composições'!A6468" xr:uid="{DF3C1C79-0E05-4B29-8C2E-2CD74B5B6940}"/>
    <hyperlink ref="A2616" location="'Composições'!A6492" display="'Composições'!A6492" xr:uid="{2ACB46AD-85DA-43F7-8E80-456C98442C11}"/>
    <hyperlink ref="A2617" location="'Composições'!A6502" display="'Composições'!A6502" xr:uid="{B9E32AB0-1737-4F26-970E-B44BEED13AE7}"/>
    <hyperlink ref="A2618" location="'Composições'!A6511" display="'Composições'!A6511" xr:uid="{1CA481B5-7D09-49C5-909E-55F060A281FE}"/>
    <hyperlink ref="A2619" location="'Composições'!A6516" display="'Composições'!A6516" xr:uid="{0AB8905C-8753-49D9-8872-3F1921FF2BC6}"/>
    <hyperlink ref="A2620" location="'Composições'!A6529" display="'Composições'!A6529" xr:uid="{A676D2CC-A9C6-495D-A851-8670C12D4C44}"/>
    <hyperlink ref="A2622" location="'Composições'!A6544" display="'Composições'!A6544" xr:uid="{62797929-106E-49A9-89EA-1AE923546466}"/>
    <hyperlink ref="A2623" location="'Composições'!A6552" display="'Composições'!A6552" xr:uid="{DB0009C3-1A92-4070-9A65-AD1E2AA3047A}"/>
    <hyperlink ref="A2683" location="'Composições'!A6558" display="'Composições'!A6558" xr:uid="{F6391430-662E-4B40-995E-BDB021CF9505}"/>
    <hyperlink ref="A2684" location="'Composições'!A6565" display="'Composições'!A6565" xr:uid="{3FB6743E-9822-4731-A633-826314D32C0E}"/>
    <hyperlink ref="A2685" location="'Composições'!A6569" display="'Composições'!A6569" xr:uid="{35FB5D18-FFF6-4944-9FD2-D1EF97D2B4A5}"/>
    <hyperlink ref="A2686" location="'Composições'!A6574" display="'Composições'!A6574" xr:uid="{6B091C09-5557-4DB2-8E95-102C3464F6B6}"/>
    <hyperlink ref="A2687" location="'Composições'!A6578" display="'Composições'!A6578" xr:uid="{95C23479-DE71-47F0-81FF-DE0C3B1DE228}"/>
    <hyperlink ref="A2694" location="'Composições'!A6582" display="'Composições'!A6582" xr:uid="{A125C0A4-9370-4523-BC5A-C5308B1F8A2C}"/>
    <hyperlink ref="A2695" location="'Composições'!A6587" display="'Composições'!A6587" xr:uid="{EA9FFCFD-4DBC-4FED-871E-FDA2E0ECD8AD}"/>
    <hyperlink ref="A2696" location="'Composições'!A6592" display="'Composições'!A6592" xr:uid="{EBF2E5DB-0794-42F4-B209-354CAA62AFD6}"/>
    <hyperlink ref="A2697" location="'Composições'!A6596" display="'Composições'!A6596" xr:uid="{A15DF485-CB6C-4752-873B-F1265F72F92E}"/>
    <hyperlink ref="A2706" location="'Composições'!A6603" display="'Composições'!A6603" xr:uid="{AF9AAEF0-35FA-4E90-A2B4-875139DDF0B0}"/>
    <hyperlink ref="A2707" location="'Composições'!A6608" display="'Composições'!A6608" xr:uid="{1200AE89-6835-48B2-9C51-22BEAD639336}"/>
    <hyperlink ref="A2708" location="'Composições'!A6617" display="'Composições'!A6617" xr:uid="{130F00CF-B25E-4C1A-8901-88A268D1F502}"/>
    <hyperlink ref="A2709" location="'Composições'!A6624" display="'Composições'!A6624" xr:uid="{979433AA-B804-4FC1-8043-D06381991057}"/>
    <hyperlink ref="A2710" location="'Composições'!A6631" display="'Composições'!A6631" xr:uid="{52CAA193-613E-4FA7-B43B-68E9D45AC50D}"/>
    <hyperlink ref="A2714" location="'Composições'!A6638" display="'Composições'!A6638" xr:uid="{32E32FFB-C685-4D0B-B11B-864C1DDBD175}"/>
    <hyperlink ref="A2715" location="'Composições'!A6645" display="'Composições'!A6645" xr:uid="{9FC5708E-D471-4EDE-B5DB-31976555B31F}"/>
    <hyperlink ref="A2722" location="'Composições'!A6652" display="'Composições'!A6652" xr:uid="{5143FF71-BEFB-4D39-8458-5EF740267487}"/>
    <hyperlink ref="A2724" location="'Composições'!A6656" display="'Composições'!A6656" xr:uid="{805AB26F-64A0-4225-85EB-5A98CC5922AC}"/>
    <hyperlink ref="A2725" location="'Composições'!A6660" display="'Composições'!A6660" xr:uid="{6CCD827E-B523-4CCA-AFE4-7F76C1BFE66D}"/>
    <hyperlink ref="A2729" location="'Composições'!A6664" display="'Composições'!A6664" xr:uid="{4B4DF358-09CE-4C2E-9F53-5089F1E49A71}"/>
    <hyperlink ref="A2735" location="'Composições'!A6668" display="'Composições'!A6668" xr:uid="{2D5715A3-96DF-47D6-956B-101236D2D4EA}"/>
    <hyperlink ref="A2736" location="'Composições'!A6672" display="'Composições'!A6672" xr:uid="{17756BD9-97CE-48D8-9706-E0AAABD1FA48}"/>
    <hyperlink ref="A2740" location="'Composições'!A6676" display="'Composições'!A6676" xr:uid="{169D69DD-B9D0-4934-B9E3-1199CE0A44DD}"/>
    <hyperlink ref="A2742" location="'Composições'!A6680" display="'Composições'!A6680" xr:uid="{3503839D-D919-4A6F-A447-3AF64B8E3A4D}"/>
    <hyperlink ref="A2744" location="'Composições'!A6684" display="'Composições'!A6684" xr:uid="{B23FE963-2980-4045-BEE0-F004E5576A2F}"/>
    <hyperlink ref="A2747" location="'Composições'!A6688" display="'Composições'!A6688" xr:uid="{092EBEB0-5EC1-485F-A109-D0C5F16662A3}"/>
    <hyperlink ref="A2748" location="'Composições'!A6692" display="'Composições'!A6692" xr:uid="{6D7763B0-4F46-4E92-B189-510DDD798C94}"/>
    <hyperlink ref="A2750" location="'Composições'!A6696" display="'Composições'!A6696" xr:uid="{47257842-CF7C-4B0C-B955-512A439D68D5}"/>
    <hyperlink ref="A2752" location="'Composições'!A6700" display="'Composições'!A6700" xr:uid="{77201E9D-F201-4725-A9F0-FD8CF94DC7EF}"/>
    <hyperlink ref="A2753" location="'Composições'!A6704" display="'Composições'!A6704" xr:uid="{8B0ABE2F-6304-40E5-8F60-84FA238FC155}"/>
    <hyperlink ref="A2757" location="'Composições'!A6708" display="'Composições'!A6708" xr:uid="{4290BCE2-E116-4F50-A9DF-ED54D019A285}"/>
    <hyperlink ref="A2765" location="'Composições'!A6712" display="'Composições'!A6712" xr:uid="{2C820A00-FF7F-4416-9339-728AEEA04CDD}"/>
    <hyperlink ref="A2783" location="'Composições'!A6716" display="'Composições'!A6716" xr:uid="{F5E9CC03-9427-4E89-B8A2-32DA1CFFDCDC}"/>
    <hyperlink ref="A2789" location="'Composições'!A6720" display="'Composições'!A6720" xr:uid="{A392B7B6-1534-4D3B-97AA-4EB9AD885567}"/>
    <hyperlink ref="A2806" location="'Composições'!A6724" display="'Composições'!A6724" xr:uid="{7F3A8A70-5780-456E-A26D-C024A319719C}"/>
    <hyperlink ref="A2812" location="'Composições'!A6728" display="'Composições'!A6728" xr:uid="{8C486D7B-E34B-43D2-9416-11BA7E672C7B}"/>
    <hyperlink ref="A2813" location="'Composições'!A6732" display="'Composições'!A6732" xr:uid="{93306E5E-3A8C-4DEB-B672-1641AC854CD4}"/>
    <hyperlink ref="A2814" location="'Composições'!A6736" display="'Composições'!A6736" xr:uid="{1B04D6EC-DCE4-4978-980C-3CE867D81588}"/>
    <hyperlink ref="A2815" location="'Composições'!A6740" display="'Composições'!A6740" xr:uid="{807C5CCD-5F87-4BF1-99C9-AD082B6E9B5A}"/>
    <hyperlink ref="A2816" location="'Composições'!A6744" display="'Composições'!A6744" xr:uid="{AC8FB506-1539-4E02-B75E-0D6D91B0FD35}"/>
    <hyperlink ref="A2817" location="'Composições'!A6748" display="'Composições'!A6748" xr:uid="{B904A9C6-6A2D-4608-9068-BFB51A5411B6}"/>
    <hyperlink ref="A2818" location="'Composições'!A6752" display="'Composições'!A6752" xr:uid="{7C8AB303-4DD7-4671-AB16-F018A576332E}"/>
    <hyperlink ref="A2819" location="'Composições'!A6756" display="'Composições'!A6756" xr:uid="{25C8D01A-5679-45F7-AAA9-1958DC4A6063}"/>
    <hyperlink ref="A2820" location="'Composições'!A6760" display="'Composições'!A6760" xr:uid="{E3B9BBBA-DF33-41A4-9AC9-E40D3EEA8033}"/>
    <hyperlink ref="A2821" location="'Composições'!A6764" display="'Composições'!A6764" xr:uid="{44FF2584-EDC7-45F6-A88C-3EB8F8A794AA}"/>
    <hyperlink ref="A2822" location="'Composições'!A6768" display="'Composições'!A6768" xr:uid="{099FF160-E7F0-46C6-9153-55C6AB0DB236}"/>
    <hyperlink ref="A2823" location="'Composições'!A6772" display="'Composições'!A6772" xr:uid="{EB9F086A-D754-45E5-ADB6-BFF138DF1ABC}"/>
    <hyperlink ref="A2824" location="'Composições'!A6776" display="'Composições'!A6776" xr:uid="{90995DEC-1144-4B54-B217-3FA8512D73B2}"/>
    <hyperlink ref="A2825" location="'Composições'!A6780" display="'Composições'!A6780" xr:uid="{B1841A79-DE48-4E04-B1B2-A1599708A4A3}"/>
    <hyperlink ref="A2828" location="'Composições'!A6784" display="'Composições'!A6784" xr:uid="{2A801A82-7CA0-41CA-B771-6CEEC201867C}"/>
    <hyperlink ref="A2829" location="'Composições'!A6788" display="'Composições'!A6788" xr:uid="{862EC7C2-A527-4E8E-B7AD-DACAFCDA2536}"/>
    <hyperlink ref="A2830" location="'Composições'!A6792" display="'Composições'!A6792" xr:uid="{AB54BCFF-E621-436D-B2D3-92C509633F80}"/>
    <hyperlink ref="A2831" location="'Composições'!A6796" display="'Composições'!A6796" xr:uid="{850E529A-5D0C-4956-BFAE-B2A3F27D1A04}"/>
    <hyperlink ref="A2832" location="'Composições'!A6800" display="'Composições'!A6800" xr:uid="{8EC450B9-980E-44C5-B9C4-2F16961D6A7F}"/>
    <hyperlink ref="A2833" location="'Composições'!A6804" display="'Composições'!A6804" xr:uid="{D759FE17-C089-47CA-A41F-005BA03DFD81}"/>
    <hyperlink ref="A2853" location="'Composições'!A6808" display="'Composições'!A6808" xr:uid="{117E96A9-B796-4ABF-ABE8-9279FDAC41A5}"/>
    <hyperlink ref="A2854" location="'Composições'!A6812" display="'Composições'!A6812" xr:uid="{74A55C21-D6BF-4BE4-926E-B3C7C7EE7FD1}"/>
    <hyperlink ref="A2855" location="'Composições'!A6816" display="'Composições'!A6816" xr:uid="{0C3FC890-F63A-4BD8-A09D-51BA307C729F}"/>
    <hyperlink ref="A2857" location="'Composições'!A6820" display="'Composições'!A6820" xr:uid="{282B1E5A-5F2D-4F63-BE56-67A372BB7A29}"/>
    <hyperlink ref="A2858" location="'Composições'!A6824" display="'Composições'!A6824" xr:uid="{43A71DA9-F03A-4CD7-8C4D-973649345748}"/>
    <hyperlink ref="A2859" location="'Composições'!A6828" display="'Composições'!A6828" xr:uid="{71F5ECDE-2FE2-4B30-918B-80EDB1DB2D2D}"/>
    <hyperlink ref="A2860" location="'Composições'!A6832" display="'Composições'!A6832" xr:uid="{3CFB6FF3-CFE5-413A-AF3A-6F76C6A62979}"/>
    <hyperlink ref="A2861" location="'Composições'!A6836" display="'Composições'!A6836" xr:uid="{F474DB04-BE39-4335-9161-281044304D08}"/>
    <hyperlink ref="A2868" location="'Composições'!A6840" display="'Composições'!A6840" xr:uid="{4AD10BE6-85EA-4FCA-9A63-44040F370401}"/>
    <hyperlink ref="A2869" location="'Composições'!A6844" display="'Composições'!A6844" xr:uid="{F24A3BBF-58BA-462F-A4AB-93302E5E200E}"/>
    <hyperlink ref="A2870" location="'Composições'!A6848" display="'Composições'!A6848" xr:uid="{53AB5437-974E-4760-8DFD-EAAF211F3E96}"/>
    <hyperlink ref="A2871" location="'Composições'!A6852" display="'Composições'!A6852" xr:uid="{D7A849E8-8BCE-436C-8107-C0F322BA320C}"/>
    <hyperlink ref="A2872" location="'Composições'!A6856" display="'Composições'!A6856" xr:uid="{488A3425-A1F6-4928-BBA6-4F12374FD644}"/>
    <hyperlink ref="A2873" location="'Composições'!A6860" display="'Composições'!A6860" xr:uid="{47284719-A53B-488A-A033-D562414354BF}"/>
    <hyperlink ref="A2874" location="'Composições'!A6864" display="'Composições'!A6864" xr:uid="{AC66B6A5-E298-4881-8D18-1016BECE147A}"/>
    <hyperlink ref="A2875" location="'Composições'!A6868" display="'Composições'!A6868" xr:uid="{5C85183B-F839-41E8-9EF4-35E782F28CB3}"/>
    <hyperlink ref="A2876" location="'Composições'!A6872" display="'Composições'!A6872" xr:uid="{0FD34FF2-83D1-449B-ABC5-622A8C6AE86C}"/>
    <hyperlink ref="A2877" location="'Composições'!A6876" display="'Composições'!A6876" xr:uid="{3FB935F6-BC0A-4353-AFF9-8FBDD302C01A}"/>
    <hyperlink ref="A2878" location="'Composições'!A6880" display="'Composições'!A6880" xr:uid="{F8A8307A-45A5-41B8-B9B5-2CA163A10289}"/>
    <hyperlink ref="A2879" location="'Composições'!A6884" display="'Composições'!A6884" xr:uid="{1EDDDECA-B001-4874-A75B-7DCDD6D180FC}"/>
    <hyperlink ref="A2880" location="'Composições'!A6888" display="'Composições'!A6888" xr:uid="{8A3815EB-1F25-40F8-9096-E166F7A92939}"/>
    <hyperlink ref="A2881" location="'Composições'!A6892" display="'Composições'!A6892" xr:uid="{57E390EB-0AE1-4C56-AF93-E4F008C3D1EF}"/>
    <hyperlink ref="A2882" location="'Composições'!A6896" display="'Composições'!A6896" xr:uid="{1C3365B3-D527-4A64-AAF8-1EE1DD12F27C}"/>
    <hyperlink ref="A2883" location="'Composições'!A6900" display="'Composições'!A6900" xr:uid="{7BCA66B6-16AA-4AE7-B59F-1F751B0E7FD0}"/>
    <hyperlink ref="A2884" location="'Composições'!A6904" display="'Composições'!A6904" xr:uid="{599E7CA4-A644-4FDE-A346-947D851E8201}"/>
    <hyperlink ref="A2885" location="'Composições'!A6908" display="'Composições'!A6908" xr:uid="{B75D13AB-91A8-42D1-9356-17289D455E0A}"/>
    <hyperlink ref="A2886" location="'Composições'!A6912" display="'Composições'!A6912" xr:uid="{41A27EDC-86FC-47C8-AEC1-BB65F1B13E72}"/>
    <hyperlink ref="A2887" location="'Composições'!A6916" display="'Composições'!A6916" xr:uid="{48161F53-A25F-4CDE-B3E7-543755E45D93}"/>
    <hyperlink ref="A2890" location="'Composições'!A6920" display="'Composições'!A6920" xr:uid="{45508B00-5233-4D58-896D-554107ABA2C6}"/>
    <hyperlink ref="A2891" location="'Composições'!A6924" display="'Composições'!A6924" xr:uid="{E2D9B10F-2BBD-43B2-B26F-CB027F566779}"/>
    <hyperlink ref="A2892" location="'Composições'!A6928" display="'Composições'!A6928" xr:uid="{73532A69-16AE-4E4F-89D1-925C5B018842}"/>
    <hyperlink ref="A2893" location="'Composições'!A6932" display="'Composições'!A6932" xr:uid="{3A424BBF-4512-41C7-9AB9-136C42B3D9ED}"/>
    <hyperlink ref="A2894" location="'Composições'!A6936" display="'Composições'!A6936" xr:uid="{5E3585D8-B2C5-431B-8222-4442549F09AD}"/>
    <hyperlink ref="A2895" location="'Composições'!A6940" display="'Composições'!A6940" xr:uid="{57488460-8DCD-4E50-AE68-300C85439C92}"/>
    <hyperlink ref="A2896" location="'Composições'!A6944" display="'Composições'!A6944" xr:uid="{EFA9F23A-D3F9-45AF-84A7-31DA7DD7553A}"/>
    <hyperlink ref="A2897" location="'Composições'!A6948" display="'Composições'!A6948" xr:uid="{08A90A1E-5DE9-450D-9643-F079447E84AB}"/>
    <hyperlink ref="A2898" location="'Composições'!A6952" display="'Composições'!A6952" xr:uid="{8164E238-F32A-4F3D-8D26-692998F1B8E3}"/>
    <hyperlink ref="A2899" location="'Composições'!A6956" display="'Composições'!A6956" xr:uid="{12556299-6CCE-40A5-90DA-0CABBEB15000}"/>
    <hyperlink ref="A2900" location="'Composições'!A6960" display="'Composições'!A6960" xr:uid="{A29BC236-5C0F-4EB6-B94B-DE514032A470}"/>
    <hyperlink ref="A2901" location="'Composições'!A6964" display="'Composições'!A6964" xr:uid="{05A46BC3-F72D-47DC-8188-F9537E7E7756}"/>
    <hyperlink ref="A2902" location="'Composições'!A6968" display="'Composições'!A6968" xr:uid="{4BA819BD-3292-4343-B33D-0EF390F8DB9F}"/>
    <hyperlink ref="A2904" location="'Composições'!A6972" display="'Composições'!A6972" xr:uid="{13A13DEE-1FBF-46F1-89C3-AD0896151978}"/>
    <hyperlink ref="A2905" location="'Composições'!A6976" display="'Composições'!A6976" xr:uid="{D6BBEE79-5FC2-4360-BC47-B3B943A56B44}"/>
    <hyperlink ref="A2906" location="'Composições'!A6980" display="'Composições'!A6980" xr:uid="{324AF1D9-F322-4B67-A5FC-2000EFFF8E31}"/>
    <hyperlink ref="A2907" location="'Composições'!A6984" display="'Composições'!A6984" xr:uid="{98F00CD4-3874-4BE1-AA51-EFDCBDF5A1B9}"/>
    <hyperlink ref="A2908" location="'Composições'!A6988" display="'Composições'!A6988" xr:uid="{A067DA20-9E13-4FD6-BCD7-8966522C90C1}"/>
    <hyperlink ref="A2909" location="'Composições'!A6992" display="'Composições'!A6992" xr:uid="{6F06AAAC-CBD9-4872-8131-0855F9934350}"/>
    <hyperlink ref="A2910" location="'Composições'!A6996" display="'Composições'!A6996" xr:uid="{CCB4B009-BAE5-44C3-87E3-377D0BA95DD4}"/>
    <hyperlink ref="A2911" location="'Composições'!A7000" display="'Composições'!A7000" xr:uid="{E8508C39-4E35-4858-8D6C-28CE5ADDA486}"/>
    <hyperlink ref="A2912" location="'Composições'!A7004" display="'Composições'!A7004" xr:uid="{5B3FD448-379B-4828-A316-CD41F17C27F0}"/>
    <hyperlink ref="A2923" location="'Composições'!A7008" display="'Composições'!A7008" xr:uid="{F6CA0120-5762-4D57-9DBC-E8DEAC28BABB}"/>
    <hyperlink ref="A2924" location="'Composições'!A7012" display="'Composições'!A7012" xr:uid="{B5358AA0-D4F2-45F4-AC9D-46C144AE5E19}"/>
    <hyperlink ref="A2926" location="'Composições'!A7016" display="'Composições'!A7016" xr:uid="{D59E0F0E-36A7-467B-BB9C-E81319ECEA5C}"/>
    <hyperlink ref="A2927" location="'Composições'!A7020" display="'Composições'!A7020" xr:uid="{013E306F-0FE9-4048-90D1-1BB243A86C7D}"/>
    <hyperlink ref="A2929" location="'Composições'!A7024" display="'Composições'!A7024" xr:uid="{5958C33A-D748-4FDB-BD79-E7D2F1BC6883}"/>
    <hyperlink ref="A2930" location="'Composições'!A7028" display="'Composições'!A7028" xr:uid="{038C3EE6-5EDC-4274-9506-5C9E110F204B}"/>
    <hyperlink ref="A2931" location="'Composições'!A7032" display="'Composições'!A7032" xr:uid="{EA75FC32-FAB0-4778-A6EA-90A4C69C4EFA}"/>
    <hyperlink ref="A2932" location="'Composições'!A7036" display="'Composições'!A7036" xr:uid="{1F48EE22-3CA0-457A-879F-CF8714801103}"/>
    <hyperlink ref="A2933" location="'Composições'!A7040" display="'Composições'!A7040" xr:uid="{8BAC83C0-CDBC-4131-A9E2-025E82395963}"/>
    <hyperlink ref="A2934" location="'Composições'!A7044" display="'Composições'!A7044" xr:uid="{6BCA3B48-09EF-4E6B-B2F7-9318B225ED65}"/>
    <hyperlink ref="A2936" location="'Composições'!A7048" display="'Composições'!A7048" xr:uid="{572D371B-2897-4673-B971-2EB626B77AA6}"/>
    <hyperlink ref="A2937" location="'Composições'!A7052" display="'Composições'!A7052" xr:uid="{D6BAF418-9EB7-4462-9F5F-33B6B82D14B6}"/>
    <hyperlink ref="A2938" location="'Composições'!A7056" display="'Composições'!A7056" xr:uid="{481A57A0-CF11-4D79-953D-E0E667DAC380}"/>
    <hyperlink ref="A2940" location="'Composições'!A7060" display="'Composições'!A7060" xr:uid="{62B4BC6D-43F4-46D9-AC12-7E9F59109F8C}"/>
    <hyperlink ref="A2945" location="'Composições'!A7064" display="'Composições'!A7064" xr:uid="{6CBEEF97-7741-4282-AC03-7ABEC9CA65BE}"/>
    <hyperlink ref="A2946" location="'Composições'!A7068" display="'Composições'!A7068" xr:uid="{F401DECE-0ED9-41ED-B60F-FBC476BDAF75}"/>
    <hyperlink ref="A2948" location="'Composições'!A7072" display="'Composições'!A7072" xr:uid="{68E66822-0B3D-4883-A007-88A209452708}"/>
    <hyperlink ref="A2975" location="'Composições'!A7076" display="'Composições'!A7076" xr:uid="{C4D63A1D-092C-49EA-B210-06B5FEA4D205}"/>
    <hyperlink ref="A2978" location="'Composições'!A7080" display="'Composições'!A7080" xr:uid="{F20C2D31-0F6A-4695-BD1C-73C6AD2D968A}"/>
    <hyperlink ref="A2979" location="'Composições'!A7084" display="'Composições'!A7084" xr:uid="{DB9373B9-0822-4F85-9551-009DBA13A3F5}"/>
    <hyperlink ref="A2980" location="'Composições'!A7088" display="'Composições'!A7088" xr:uid="{2102EB9D-7B43-44FC-B3DA-290E373EF42A}"/>
    <hyperlink ref="A2981" location="'Composições'!A7092" display="'Composições'!A7092" xr:uid="{6E4059C0-C073-4DAB-84DF-3D4FF6118F9E}"/>
    <hyperlink ref="A2982" location="'Composições'!A7096" display="'Composições'!A7096" xr:uid="{A84427A1-952D-47EA-BBE8-70256CB988D0}"/>
    <hyperlink ref="A2984" location="'Composições'!A7100" display="'Composições'!A7100" xr:uid="{BC954220-9ADB-4172-ADB6-48009EAC430B}"/>
    <hyperlink ref="A2985" location="'Composições'!A7104" display="'Composições'!A7104" xr:uid="{C53F0172-AEAF-4EF2-B005-D7B117295C0F}"/>
    <hyperlink ref="A2990" location="'Composições'!A7108" display="'Composições'!A7108" xr:uid="{A300732D-8732-459A-9642-A92C577C5A21}"/>
    <hyperlink ref="A2991" location="'Composições'!A7112" display="'Composições'!A7112" xr:uid="{A6307BE1-E0A3-49ED-9318-58B13F4DADE7}"/>
    <hyperlink ref="A2992" location="'Composições'!A7116" display="'Composições'!A7116" xr:uid="{741DD006-30F2-455A-BF75-4FCE71F51946}"/>
    <hyperlink ref="A2993" location="'Composições'!A7120" display="'Composições'!A7120" xr:uid="{55959163-97CB-466E-8E92-04962FC03C03}"/>
    <hyperlink ref="A2994" location="'Composições'!A7124" display="'Composições'!A7124" xr:uid="{DD57CCF5-A633-4A2E-8CEF-1C31D79930BA}"/>
    <hyperlink ref="A2995" location="'Composições'!A7128" display="'Composições'!A7128" xr:uid="{29EA4AEF-E66D-4474-9EDC-925DD0184200}"/>
    <hyperlink ref="A2996" location="'Composições'!A7132" display="'Composições'!A7132" xr:uid="{7C226221-515E-4EA7-9C57-A44FCA6F3826}"/>
    <hyperlink ref="A3001" location="'Composições'!A7136" display="'Composições'!A7136" xr:uid="{C9701143-C0A2-4E2E-8D0E-9998CD5C59F4}"/>
    <hyperlink ref="A3002" location="'Composições'!A7140" display="'Composições'!A7140" xr:uid="{4CBA3ABC-16E4-49BB-9F2C-18E70692099B}"/>
    <hyperlink ref="A3003" location="'Composições'!A7144" display="'Composições'!A7144" xr:uid="{3C2409E4-5FF8-4373-BC6A-13AA114FFD45}"/>
    <hyperlink ref="A3004" location="'Composições'!A7148" display="'Composições'!A7148" xr:uid="{4DC15240-5720-4393-B211-4AFEA4E68C48}"/>
    <hyperlink ref="A3011" location="'Composições'!A7152" display="'Composições'!A7152" xr:uid="{E3595A4B-DF33-46DE-8576-709051427470}"/>
    <hyperlink ref="A3012" location="'Composições'!A7156" display="'Composições'!A7156" xr:uid="{D2BB29DB-2E28-4576-991D-8D68B7511F9B}"/>
    <hyperlink ref="A3013" location="'Composições'!A7160" display="'Composições'!A7160" xr:uid="{52CCAC24-5E35-4E41-B696-7AF9EF4269CC}"/>
    <hyperlink ref="A3014" location="'Composições'!A7164" display="'Composições'!A7164" xr:uid="{9F3D6562-ECD2-450A-A635-706FCC2D3049}"/>
    <hyperlink ref="A3018" location="'Composições'!A7168" display="'Composições'!A7168" xr:uid="{844DC962-D57A-499C-A576-154C156BD85A}"/>
    <hyperlink ref="A3019" location="'Composições'!A7172" display="'Composições'!A7172" xr:uid="{E238092B-EBF5-4566-BC1F-C9DA7691E1CD}"/>
    <hyperlink ref="A3020" location="'Composições'!A7176" display="'Composições'!A7176" xr:uid="{9F20E363-B848-41B1-9E53-DAD44AD6BA42}"/>
    <hyperlink ref="A3022" location="'Composições'!A7180" display="'Composições'!A7180" xr:uid="{90C21E3F-F44F-4782-B866-286F5384E81A}"/>
    <hyperlink ref="A3024" location="'Composições'!A7184" display="'Composições'!A7184" xr:uid="{28BE771D-2C5A-4F8A-8071-6AF57A2C2061}"/>
    <hyperlink ref="A3025" location="'Composições'!A7188" display="'Composições'!A7188" xr:uid="{DEA1A0FB-E5BE-4C6A-A62B-A58285BC511E}"/>
    <hyperlink ref="A3026" location="'Composições'!A7192" display="'Composições'!A7192" xr:uid="{0E25DDD6-1E16-44F7-ACFF-1384E61BBFFC}"/>
    <hyperlink ref="A3027" location="'Composições'!A7196" display="'Composições'!A7196" xr:uid="{EC86EC67-13B6-4F44-A674-7E466B7C8797}"/>
    <hyperlink ref="A3028" location="'Composições'!A7200" display="'Composições'!A7200" xr:uid="{B90D8C6E-142D-4DA1-B241-42E92A0DE903}"/>
    <hyperlink ref="A3029" location="'Composições'!A7204" display="'Composições'!A7204" xr:uid="{2753B5C8-3371-46F4-989F-8ADE2185DD1F}"/>
    <hyperlink ref="A3030" location="'Composições'!A7208" display="'Composições'!A7208" xr:uid="{0F091E99-114B-4734-9042-3A0ACF4535E6}"/>
    <hyperlink ref="A3031" location="'Composições'!A7212" display="'Composições'!A7212" xr:uid="{24E458F9-D330-46D8-B913-46EDC7BF19AA}"/>
    <hyperlink ref="A3032" location="'Composições'!A7216" display="'Composições'!A7216" xr:uid="{2AB3A68D-FC5B-4B38-9025-8AFE2A452E85}"/>
    <hyperlink ref="A3033" location="'Composições'!A7220" display="'Composições'!A7220" xr:uid="{34126C3B-7F98-4EAA-838C-05FE758D1820}"/>
    <hyperlink ref="A3034" location="'Composições'!A7224" display="'Composições'!A7224" xr:uid="{6F4A4109-F416-4791-B2DD-9612E398808F}"/>
    <hyperlink ref="A3035" location="'Composições'!A7228" display="'Composições'!A7228" xr:uid="{13C9A3D5-C646-425B-8469-6FDC7C3DCC13}"/>
    <hyperlink ref="A3036" location="'Composições'!A7232" display="'Composições'!A7232" xr:uid="{AA4549C7-A74E-4912-9E19-5666AEB87FCC}"/>
    <hyperlink ref="A3037" location="'Composições'!A7236" display="'Composições'!A7236" xr:uid="{A9137515-5F59-4726-8286-98C422C42262}"/>
    <hyperlink ref="A3038" location="'Composições'!A7240" display="'Composições'!A7240" xr:uid="{6EC7A066-021A-4B5C-BE57-700A1A15DCA7}"/>
    <hyperlink ref="A3039" location="'Composições'!A7244" display="'Composições'!A7244" xr:uid="{AD4E322D-B813-495F-9F75-1566DC32B849}"/>
    <hyperlink ref="A3040" location="'Composições'!A7248" display="'Composições'!A7248" xr:uid="{2FE47340-62A3-4E2A-9231-4570175A8C7B}"/>
    <hyperlink ref="A3041" location="'Composições'!A7252" display="'Composições'!A7252" xr:uid="{D9033B95-40BE-4A81-B829-5EAFEE9CD0FA}"/>
    <hyperlink ref="A3042" location="'Composições'!A7256" display="'Composições'!A7256" xr:uid="{63065182-D28A-4230-A916-872463F69FD8}"/>
    <hyperlink ref="A3043" location="'Composições'!A7260" display="'Composições'!A7260" xr:uid="{5ABD7498-AF44-4BDE-B74A-CAD69FF928CB}"/>
    <hyperlink ref="A3044" location="'Composições'!A7264" display="'Composições'!A7264" xr:uid="{40E131FA-DA88-4940-998B-D79F7B306A3A}"/>
    <hyperlink ref="A3045" location="'Composições'!A7268" display="'Composições'!A7268" xr:uid="{7904F74A-C5CA-4307-9DE9-0209E3213060}"/>
    <hyperlink ref="A3046" location="'Composições'!A7272" display="'Composições'!A7272" xr:uid="{1C906BDC-59B4-449A-940D-1899FE73450C}"/>
    <hyperlink ref="A3047" location="'Composições'!A7276" display="'Composições'!A7276" xr:uid="{D10F4998-34DE-4986-AC89-0C9BD5E1B8C3}"/>
    <hyperlink ref="A3048" location="'Composições'!A7280" display="'Composições'!A7280" xr:uid="{804C1871-301D-43A9-A2C5-4CE1F7499CC8}"/>
    <hyperlink ref="A3049" location="'Composições'!A7284" display="'Composições'!A7284" xr:uid="{07AC30B9-2BD6-4C27-A523-7EFA09E9EE1D}"/>
    <hyperlink ref="A3050" location="'Composições'!A7288" display="'Composições'!A7288" xr:uid="{420E5632-A457-4DC9-954F-18BF79BA1D8C}"/>
    <hyperlink ref="A3051" location="'Composições'!A7292" display="'Composições'!A7292" xr:uid="{F8619F0B-1BC3-4751-ACF7-F07AD297CD28}"/>
    <hyperlink ref="A3052" location="'Composições'!A7296" display="'Composições'!A7296" xr:uid="{8EB4EEA4-E24B-443F-A743-DC6BFA18EA68}"/>
    <hyperlink ref="A3053" location="'Composições'!A7300" display="'Composições'!A7300" xr:uid="{B776418D-292F-4311-B163-B0AA82F86360}"/>
    <hyperlink ref="A3089" location="'Composições'!A7304" display="'Composições'!A7304" xr:uid="{459A58DA-8726-4AB3-925D-F54409184F0A}"/>
    <hyperlink ref="A3090" location="'Composições'!A7310" display="'Composições'!A7310" xr:uid="{AB32177A-A8A3-4961-B65B-3981A919077D}"/>
    <hyperlink ref="A3091" location="'Composições'!A7316" display="'Composições'!A7316" xr:uid="{71D061F0-56B3-4B02-983E-CC676536713B}"/>
    <hyperlink ref="A3092" location="'Composições'!A7322" display="'Composições'!A7322" xr:uid="{F9F77AA4-2529-4BBA-AD62-AEED49C8C521}"/>
    <hyperlink ref="A3093" location="'Composições'!A7328" display="'Composições'!A7328" xr:uid="{1C2789C6-E63A-4755-AB6D-2819AC020548}"/>
    <hyperlink ref="A3094" location="'Composições'!A7334" display="'Composições'!A7334" xr:uid="{987A84F7-FDFF-4F22-ACB4-022BB9884C3B}"/>
    <hyperlink ref="A3095" location="'Composições'!A7340" display="'Composições'!A7340" xr:uid="{D65EFAE8-CDCD-4E2D-BA59-5E7934C69630}"/>
    <hyperlink ref="A3096" location="'Composições'!A7346" display="'Composições'!A7346" xr:uid="{B57C31CC-06B9-42EA-8933-CDBB5D157FD3}"/>
    <hyperlink ref="A3097" location="'Composições'!A7352" display="'Composições'!A7352" xr:uid="{0C310090-DA18-4377-912A-2901B871B401}"/>
    <hyperlink ref="A3098" location="'Composições'!A7358" display="'Composições'!A7358" xr:uid="{9C508923-90D8-4326-AB3B-2E1AB1FB579F}"/>
    <hyperlink ref="A3100" location="'Composições'!A7364" display="'Composições'!A7364" xr:uid="{22CD5A6B-ED6D-45E8-B66D-FBE30EF3477C}"/>
    <hyperlink ref="A3101" location="'Composições'!A7368" display="'Composições'!A7368" xr:uid="{3CB2C21A-6CE4-4B72-B5C8-BA6054DCFDE9}"/>
    <hyperlink ref="A3116" location="'Composições'!A7372" display="'Composições'!A7372" xr:uid="{9FBF3B62-84D9-40A3-B46E-F290A2825EFF}"/>
    <hyperlink ref="A3117" location="'Composições'!A7376" display="'Composições'!A7376" xr:uid="{AD6B4444-D2D9-4F81-9D4B-17A95DE554BB}"/>
    <hyperlink ref="A3131" location="'Composições'!A7380" display="'Composições'!A7380" xr:uid="{F2209AC6-8951-4D53-8C25-6E8632416D6A}"/>
    <hyperlink ref="A3132" location="'Composições'!A7393" display="'Composições'!A7393" xr:uid="{354FD3B2-DEBA-404F-81F5-760A9139E83A}"/>
    <hyperlink ref="A3133" location="'Composições'!A7399" display="'Composições'!A7399" xr:uid="{F81F19A5-D87B-4DD3-9163-F74C2D6ADA3F}"/>
    <hyperlink ref="A3136" location="'Composições'!A7412" display="'Composições'!A7412" xr:uid="{FC01837D-1A6B-4672-9E6E-7B1B32C34174}"/>
    <hyperlink ref="A3137" location="'Composições'!A7418" display="'Composições'!A7418" xr:uid="{A8B2A119-B003-4635-9FAC-143E89317882}"/>
    <hyperlink ref="A3164" location="'Composições'!A7425" display="'Composições'!A7425" xr:uid="{7187545A-C520-427B-897B-E3B9D39E077A}"/>
    <hyperlink ref="A3172" location="'Composições'!A7430" display="'Composições'!A7430" xr:uid="{48CFA31C-ACCA-476E-AB72-64965F851AC3}"/>
    <hyperlink ref="A3185" location="'Composições'!A7435" display="'Composições'!A7435" xr:uid="{0EDCAE8A-F79C-42F4-A268-F9A5E32E3722}"/>
    <hyperlink ref="A3208" location="'Composições'!A7440" display="'Composições'!A7440" xr:uid="{8D3BFB35-BA61-4B76-813C-2B8BAB16CD39}"/>
    <hyperlink ref="A3209" location="'Composições'!A7444" display="'Composições'!A7444" xr:uid="{71172189-1844-4462-9988-27027D85A683}"/>
    <hyperlink ref="A3211" location="'Composições'!A7448" display="'Composições'!A7448" xr:uid="{1AAFCF99-306F-41CB-B9AB-2D44CEBF6C8A}"/>
    <hyperlink ref="A3212" location="'Composições'!A7452" display="'Composições'!A7452" xr:uid="{6C39BEE4-98AC-4A4D-996C-8FF04025689E}"/>
    <hyperlink ref="A3213" location="'Composições'!A7456" display="'Composições'!A7456" xr:uid="{91901F78-D65C-49CB-A4A5-6DDDD771DCE4}"/>
    <hyperlink ref="A3214" location="'Composições'!A7463" display="'Composições'!A7463" xr:uid="{AC6484EA-D4A9-4DD2-8629-210273795560}"/>
    <hyperlink ref="A3215" location="'Composições'!A7469" display="'Composições'!A7469" xr:uid="{F8127EFB-B9D8-412E-A462-0F8DD7B621CC}"/>
    <hyperlink ref="A3216" location="'Composições'!A7476" display="'Composições'!A7476" xr:uid="{B0F4D3B3-C88F-4FB6-AF0E-328B62DD80ED}"/>
    <hyperlink ref="A3217" location="'Composições'!A7483" display="'Composições'!A7483" xr:uid="{C9935395-D97A-4E4F-9348-152571BD3DDF}"/>
    <hyperlink ref="A3218" location="'Composições'!A7490" display="'Composições'!A7490" xr:uid="{0E9D434E-37BA-43C0-BB59-969346D40ED6}"/>
    <hyperlink ref="A3219" location="'Composições'!A7496" display="'Composições'!A7496" xr:uid="{93A5888A-6702-4772-B1A3-82C9E6E5E140}"/>
    <hyperlink ref="A3220" location="'Composições'!A7500" display="'Composições'!A7500" xr:uid="{667FC57E-0D26-4CF9-A2EB-9A12DA01218F}"/>
    <hyperlink ref="A3222" location="'Composições'!A7504" display="'Composições'!A7504" xr:uid="{518E6BA9-6999-4C41-9827-DB607248B62D}"/>
    <hyperlink ref="A3225" location="'Composições'!A7508" display="'Composições'!A7508" xr:uid="{7170D9AD-7717-4671-A466-A4AFABE650B1}"/>
    <hyperlink ref="A3226" location="'Composições'!A7512" display="'Composições'!A7512" xr:uid="{ADBBCBF2-2B26-419B-BFDE-EE719C8D7B5E}"/>
    <hyperlink ref="A3227" location="'Composições'!A7516" display="'Composições'!A7516" xr:uid="{AF8BF5CE-7E4E-4067-99B5-D1EE72A429FD}"/>
    <hyperlink ref="A3228" location="'Composições'!A7520" display="'Composições'!A7520" xr:uid="{9C65A428-61D4-4320-A738-EECE18EE2ED3}"/>
    <hyperlink ref="A3230" location="'Composições'!A7524" display="'Composições'!A7524" xr:uid="{46C85574-D8D5-4BC1-8EB1-DC71928F0BE8}"/>
    <hyperlink ref="A3231" location="'Composições'!A7528" display="'Composições'!A7528" xr:uid="{9B5FD2EE-0790-4A79-BFD0-DAB71F79FD68}"/>
    <hyperlink ref="A3234" location="'Composições'!A7532" display="'Composições'!A7532" xr:uid="{2927299C-D63B-4E3D-A478-5F70943D30C0}"/>
    <hyperlink ref="A3235" location="'Composições'!A7536" display="'Composições'!A7536" xr:uid="{ED393309-A086-4BD1-A73A-F73F41E3D2BB}"/>
    <hyperlink ref="A3236" location="'Composições'!A7540" display="'Composições'!A7540" xr:uid="{DB0F2633-3A4A-485E-B40C-8E9403320B1E}"/>
    <hyperlink ref="A3237" location="'Composições'!A7544" display="'Composições'!A7544" xr:uid="{23156D3B-1656-471E-A46B-A70A243C8B7D}"/>
    <hyperlink ref="A3240" location="'Composições'!A7548" display="'Composições'!A7548" xr:uid="{E4978484-D153-49FB-968A-56494C1D20B3}"/>
    <hyperlink ref="A3243" location="'Composições'!A7555" display="'Composições'!A7555" xr:uid="{BF7FA2E4-DC12-4844-BDE0-A40A19C06D67}"/>
    <hyperlink ref="A3247" location="'Composições'!A7561" display="'Composições'!A7561" xr:uid="{0F9E99C9-8AAE-41DE-8D50-87473212D791}"/>
    <hyperlink ref="A3248" location="'Composições'!A7569" display="'Composições'!A7569" xr:uid="{4DB29F53-5735-4617-B01B-389AF89565FA}"/>
    <hyperlink ref="A3249" location="'Composições'!A7577" display="'Composições'!A7577" xr:uid="{64C21B4A-74FA-41E0-A33A-1650DBCB186A}"/>
    <hyperlink ref="A3250" location="'Composições'!A7583" display="'Composições'!A7583" xr:uid="{219A8621-07F0-4891-9A7E-78E87D6F2367}"/>
    <hyperlink ref="A3251" location="'Composições'!A7588" display="'Composições'!A7588" xr:uid="{D6F6C942-0FF8-482B-8ED7-670C853E1166}"/>
    <hyperlink ref="A3252" location="'Composições'!A7593" display="'Composições'!A7593" xr:uid="{A1FA71DA-3B82-4D59-9FC8-A7CF40B78B05}"/>
    <hyperlink ref="A3253" location="'Composições'!A7600" display="'Composições'!A7600" xr:uid="{C51B1B37-D09F-4DFD-B102-0BB70C510DA6}"/>
    <hyperlink ref="A3254" location="'Composições'!A7607" display="'Composições'!A7607" xr:uid="{C28180C0-9ADE-40F5-A2E7-7A0911F14F09}"/>
    <hyperlink ref="A3255" location="'Composições'!A7616" display="'Composições'!A7616" xr:uid="{5C3284F0-76A7-413A-85B6-ADE02BF91EA2}"/>
    <hyperlink ref="A3256" location="'Composições'!A7622" display="'Composições'!A7622" xr:uid="{443747E6-E5D4-4CE4-8DAC-8AEAA836536B}"/>
    <hyperlink ref="A3257" location="'Composições'!A7629" display="'Composições'!A7629" xr:uid="{DCE046DD-17A8-46B3-8CA6-23D0E0BF7BED}"/>
    <hyperlink ref="A3258" location="'Composições'!A7635" display="'Composições'!A7635" xr:uid="{09C7742B-4F85-431E-8CD3-67B2FD3A853C}"/>
    <hyperlink ref="A3259" location="'Composições'!A7641" display="'Composições'!A7641" xr:uid="{1614DDAE-7D1A-4BC3-B5E2-D26C393BEE29}"/>
    <hyperlink ref="A3260" location="'Composições'!A7647" display="'Composições'!A7647" xr:uid="{F55D7619-5C4B-4BED-B561-47032B13822B}"/>
    <hyperlink ref="A3261" location="'Composições'!A7653" display="'Composições'!A7653" xr:uid="{549C3F5B-6E70-4935-ABE9-ECCE2A6BDE36}"/>
    <hyperlink ref="A3262" location="'Composições'!A7659" display="'Composições'!A7659" xr:uid="{9EB41DC7-F201-43ED-9CF1-7DAB94E68AAC}"/>
    <hyperlink ref="A3263" location="'Composições'!A7668" display="'Composições'!A7668" xr:uid="{1F157000-026C-4DEA-B02D-0CCA65DFFE98}"/>
    <hyperlink ref="A3264" location="'Composições'!A7674" display="'Composições'!A7674" xr:uid="{EAD18BE5-62AF-43C4-B98C-902EE48983A8}"/>
    <hyperlink ref="A3265" location="'Composições'!A7682" display="'Composições'!A7682" xr:uid="{66E3546F-0924-41DD-BCB6-C27B334063A2}"/>
    <hyperlink ref="A3266" location="'Composições'!A7689" display="'Composições'!A7689" xr:uid="{C43AA99B-E2C1-4B63-8266-68ED4A2CA735}"/>
    <hyperlink ref="A3267" location="'Composições'!A7696" display="'Composições'!A7696" xr:uid="{BB629AEE-2B15-47D0-ADAD-4921962AF65D}"/>
    <hyperlink ref="A3268" location="'Composições'!A7700" display="'Composições'!A7700" xr:uid="{2F382EA0-CF35-44B0-BB56-2AD07FC19F9C}"/>
    <hyperlink ref="A3269" location="'Composições'!A7711" display="'Composições'!A7711" xr:uid="{86C83267-7B94-4EB1-AB1D-0232044B8F41}"/>
    <hyperlink ref="A3270" location="'Composições'!A7719" display="'Composições'!A7719" xr:uid="{A6E6CC95-D33A-4EF6-A87D-F06BADFEDA85}"/>
    <hyperlink ref="A3271" location="'Composições'!A7727" display="'Composições'!A7727" xr:uid="{C3B99C91-979C-41F5-87CB-427D038072E6}"/>
    <hyperlink ref="A3279" location="'Composições'!A7735" display="'Composições'!A7735" xr:uid="{01A07F81-DC4E-4C58-8D81-90239C61BD29}"/>
    <hyperlink ref="A3280" location="'Composições'!A7741" display="'Composições'!A7741" xr:uid="{F8C4AF25-81BE-4894-89B2-8DAE73F010B0}"/>
    <hyperlink ref="A3281" location="'Composições'!A7747" display="'Composições'!A7747" xr:uid="{5B068E63-5023-4874-9844-D83743F2523F}"/>
    <hyperlink ref="A3282" location="'Composições'!A7756" display="'Composições'!A7756" xr:uid="{1DA57AB1-6BE1-4AA4-84A2-57168E4A0B8E}"/>
    <hyperlink ref="A3283" location="'Composições'!A7762" display="'Composições'!A7762" xr:uid="{2D0162C0-4FEE-4B74-92D3-804B9F2A6577}"/>
    <hyperlink ref="A3284" location="'Composições'!A7768" display="'Composições'!A7768" xr:uid="{E97E7B77-B394-4082-AD48-440A039153CD}"/>
    <hyperlink ref="A3285" location="'Composições'!A7782" display="'Composições'!A7782" xr:uid="{DC2D04E5-D0D0-46F6-A683-F64753F7133C}"/>
    <hyperlink ref="A3286" location="'Composições'!A7796" display="'Composições'!A7796" xr:uid="{6F66CF93-B4FA-403C-B285-AE0259466D4F}"/>
    <hyperlink ref="A3294" location="'Composições'!A7803" display="'Composições'!A7803" xr:uid="{D35EA3A0-22B4-42C2-8583-AD33FBA23A4D}"/>
    <hyperlink ref="A3295" location="'Composições'!A7807" display="'Composições'!A7807" xr:uid="{D98C7667-FE1C-4533-B18D-0A37D8E85CF2}"/>
    <hyperlink ref="A3296" location="'Composições'!A7811" display="'Composições'!A7811" xr:uid="{38F65112-4AAE-4752-942C-3F7F4E926B1E}"/>
    <hyperlink ref="A3297" location="'Composições'!A7815" display="'Composições'!A7815" xr:uid="{72FF14F5-E190-4916-ADB2-D2B6C4454F43}"/>
    <hyperlink ref="A3298" location="'Composições'!A7819" display="'Composições'!A7819" xr:uid="{46B65563-72E6-4E19-AB3F-B6BB76792B61}"/>
    <hyperlink ref="A3299" location="'Composições'!A7823" display="'Composições'!A7823" xr:uid="{F595457D-2135-4D19-BCDF-990D0265580A}"/>
    <hyperlink ref="A3300" location="'Composições'!A7827" display="'Composições'!A7827" xr:uid="{8B947FBF-30C2-42DC-BC9E-843CF15F76F8}"/>
    <hyperlink ref="A3301" location="'Composições'!A7831" display="'Composições'!A7831" xr:uid="{5170E335-F266-4D35-AD50-ED3C61F4DCB2}"/>
    <hyperlink ref="A3302" location="'Composições'!A7835" display="'Composições'!A7835" xr:uid="{1964B0CD-B9B6-4CA7-BB49-D2BAE30AE848}"/>
    <hyperlink ref="A3303" location="'Composições'!A7839" display="'Composições'!A7839" xr:uid="{FA9C03CA-5B8D-42DA-AC0D-1C98E87E274E}"/>
    <hyperlink ref="A3304" location="'Composições'!A7843" display="'Composições'!A7843" xr:uid="{FC87361C-5ED4-4444-AEA3-0DA9D70D5BB0}"/>
    <hyperlink ref="A3305" location="'Composições'!A7847" display="'Composições'!A7847" xr:uid="{775D9A5B-37F3-4813-A0F9-939C35BB8664}"/>
    <hyperlink ref="A3306" location="'Composições'!A7851" display="'Composições'!A7851" xr:uid="{1B633DEF-B4EA-496A-8B2D-EA346C6F9263}"/>
    <hyperlink ref="A3307" location="'Composições'!A7855" display="'Composições'!A7855" xr:uid="{DA71D7FE-1BA6-41FB-825F-D6F7BA62383D}"/>
    <hyperlink ref="A3308" location="'Composições'!A7859" display="'Composições'!A7859" xr:uid="{5798CF4F-BDBF-4943-A82D-7B576A537235}"/>
    <hyperlink ref="A3309" location="'Composições'!A7863" display="'Composições'!A7863" xr:uid="{8603DDFC-6EB4-4BB5-9A5B-142E3B8E510B}"/>
    <hyperlink ref="A3310" location="'Composições'!A7867" display="'Composições'!A7867" xr:uid="{E0219B80-664D-4DB1-9A40-E314B0EA1A15}"/>
    <hyperlink ref="A3311" location="'Composições'!A7871" display="'Composições'!A7871" xr:uid="{4A6C4500-96AC-4A47-B570-56EDBD429BC4}"/>
    <hyperlink ref="A3312" location="'Composições'!A7875" display="'Composições'!A7875" xr:uid="{74271F95-3291-408D-994E-EAA63AAF5784}"/>
    <hyperlink ref="A3313" location="'Composições'!A7879" display="'Composições'!A7879" xr:uid="{369BDB16-533D-4A3D-8860-D4A209E3FEBC}"/>
    <hyperlink ref="A3314" location="'Composições'!A7883" display="'Composições'!A7883" xr:uid="{A4DAF14F-5D20-4A07-8CA3-D5D6089F6EF3}"/>
    <hyperlink ref="A3315" location="'Composições'!A7887" display="'Composições'!A7887" xr:uid="{B00CCD9B-1C31-4860-8950-798B72F31C1F}"/>
    <hyperlink ref="A3316" location="'Composições'!A7891" display="'Composições'!A7891" xr:uid="{65F7F5DC-88BC-4B32-98AC-C589E09BCE1D}"/>
    <hyperlink ref="A3317" location="'Composições'!A7895" display="'Composições'!A7895" xr:uid="{5082E4BD-4771-4B8D-8499-6FEC52DDC16F}"/>
    <hyperlink ref="A3318" location="'Composições'!A7899" display="'Composições'!A7899" xr:uid="{E0F0671B-0EFB-4DA9-9EE3-958F05BAC94A}"/>
    <hyperlink ref="A3319" location="'Composições'!A7903" display="'Composições'!A7903" xr:uid="{DABC367A-C416-46FA-B72F-B75F88AD8853}"/>
    <hyperlink ref="A3320" location="'Composições'!A7907" display="'Composições'!A7907" xr:uid="{37C7E019-9E3E-40E4-8652-CF7D96D74F5C}"/>
    <hyperlink ref="A3321" location="'Composições'!A7911" display="'Composições'!A7911" xr:uid="{3202F230-3353-4B38-9AE4-8BFFB94B9EDE}"/>
    <hyperlink ref="A3322" location="'Composições'!A7915" display="'Composições'!A7915" xr:uid="{3749B9E3-792F-4422-A4CC-9CA6383EF2ED}"/>
    <hyperlink ref="A3323" location="'Composições'!A7919" display="'Composições'!A7919" xr:uid="{F4EC55EB-3BF2-4E90-BEF4-2F91F986FC41}"/>
    <hyperlink ref="A3324" location="'Composições'!A7923" display="'Composições'!A7923" xr:uid="{9FD66C72-79A4-427E-820E-E9BA238A143C}"/>
    <hyperlink ref="A3325" location="'Composições'!A7927" display="'Composições'!A7927" xr:uid="{E53511AD-F700-4DE0-92EC-89C131C92806}"/>
    <hyperlink ref="A3326" location="'Composições'!A7931" display="'Composições'!A7931" xr:uid="{C78E164F-BF26-47CC-98DA-B9D32655432D}"/>
    <hyperlink ref="A3327" location="'Composições'!A7935" display="'Composições'!A7935" xr:uid="{134F65BB-3564-4670-B588-7F58E173DAFD}"/>
    <hyperlink ref="A3328" location="'Composições'!A7939" display="'Composições'!A7939" xr:uid="{A623952E-C943-4C4D-803D-7034AF2C9177}"/>
    <hyperlink ref="A3329" location="'Composições'!A7943" display="'Composições'!A7943" xr:uid="{0B6073AB-13BB-4CAF-82BC-8A81F47891C6}"/>
    <hyperlink ref="A3330" location="'Composições'!A7947" display="'Composições'!A7947" xr:uid="{168A8330-9795-4AAE-8D1B-81560D840523}"/>
    <hyperlink ref="A3331" location="'Composições'!A7951" display="'Composições'!A7951" xr:uid="{353477D0-58E4-4F9B-B092-A6C339A5FA24}"/>
    <hyperlink ref="A3332" location="'Composições'!A7955" display="'Composições'!A7955" xr:uid="{7682674B-1991-4004-956C-B27309C4834C}"/>
    <hyperlink ref="A3333" location="'Composições'!A7959" display="'Composições'!A7959" xr:uid="{9625CD70-DA9C-428C-916F-F2E98068C657}"/>
    <hyperlink ref="A3334" location="'Composições'!A7963" display="'Composições'!A7963" xr:uid="{ACC4EE28-A7AD-40CF-AE73-4AFFB16F3CE8}"/>
    <hyperlink ref="A3335" location="'Composições'!A7967" display="'Composições'!A7967" xr:uid="{BD72FE74-A28C-409D-B8FD-2E575A4C78E8}"/>
    <hyperlink ref="A3336" location="'Composições'!A7971" display="'Composições'!A7971" xr:uid="{FD466D1A-BFD6-43D2-BD16-A52702191DC3}"/>
    <hyperlink ref="A3337" location="'Composições'!A7975" display="'Composições'!A7975" xr:uid="{BA6E0288-6310-4C1F-BFEA-86F11FE7B642}"/>
    <hyperlink ref="A3338" location="'Composições'!A7979" display="'Composições'!A7979" xr:uid="{E253A01E-5F98-461E-897B-6CD247642898}"/>
    <hyperlink ref="A3339" location="'Composições'!A7983" display="'Composições'!A7983" xr:uid="{06466447-85C4-4887-8CD2-A073D1FC893D}"/>
    <hyperlink ref="A3340" location="'Composições'!A7987" display="'Composições'!A7987" xr:uid="{1123C945-EE9C-47B7-8FBF-0C5D0B78D307}"/>
    <hyperlink ref="A3341" location="'Composições'!A7991" display="'Composições'!A7991" xr:uid="{134F0881-AC51-4BD3-8097-C739C6EE7C7B}"/>
    <hyperlink ref="A3342" location="'Composições'!A7995" display="'Composições'!A7995" xr:uid="{18DCD673-46C5-4803-9E92-7454291F7F4E}"/>
    <hyperlink ref="A3343" location="'Composições'!A7999" display="'Composições'!A7999" xr:uid="{4FDA6CBE-E5C9-4FC7-B5A1-204DD73C8C4C}"/>
    <hyperlink ref="A3344" location="'Composições'!A8003" display="'Composições'!A8003" xr:uid="{0A73A660-D897-486D-8BCA-1E8F1799DBC9}"/>
    <hyperlink ref="A3345" location="'Composições'!A8007" display="'Composições'!A8007" xr:uid="{E04F3C9C-9E38-4F2E-9115-65DF37A79E71}"/>
    <hyperlink ref="A3346" location="'Composições'!A8011" display="'Composições'!A8011" xr:uid="{18A494C3-182B-40D3-A7DC-FF219D33DBAC}"/>
    <hyperlink ref="A3347" location="'Composições'!A8015" display="'Composições'!A8015" xr:uid="{4694B899-F905-4EDF-B8E1-02E3DCB2BC9F}"/>
    <hyperlink ref="A3348" location="'Composições'!A8019" display="'Composições'!A8019" xr:uid="{30E8B33F-7692-42BD-988C-3720DBA035DA}"/>
    <hyperlink ref="A3349" location="'Composições'!A8023" display="'Composições'!A8023" xr:uid="{74D00F14-8617-4D13-ADE5-AEF5F7CFC1E3}"/>
    <hyperlink ref="A3350" location="'Composições'!A8027" display="'Composições'!A8027" xr:uid="{26867167-FEF0-4796-BA66-11A15873D24A}"/>
    <hyperlink ref="A3351" location="'Composições'!A8031" display="'Composições'!A8031" xr:uid="{F6451C67-5CA6-469D-BB0C-EB027F03C8D1}"/>
    <hyperlink ref="A3352" location="'Composições'!A8035" display="'Composições'!A8035" xr:uid="{5DAE8C90-4778-464A-BFB6-190ED4A61D0F}"/>
    <hyperlink ref="A3353" location="'Composições'!A8039" display="'Composições'!A8039" xr:uid="{8AA925FC-F151-41A8-BB40-A853B3FC5DB4}"/>
    <hyperlink ref="A3354" location="'Composições'!A8043" display="'Composições'!A8043" xr:uid="{FCFBCA1C-CAB1-4762-9909-9262442A001B}"/>
    <hyperlink ref="A3355" location="'Composições'!A8047" display="'Composições'!A8047" xr:uid="{A02E8CA4-7207-455B-B8E3-2E611A50D253}"/>
    <hyperlink ref="A3356" location="'Composições'!A8051" display="'Composições'!A8051" xr:uid="{1996CEA9-49A4-497A-94EA-E8810CE33327}"/>
    <hyperlink ref="A3357" location="'Composições'!A8055" display="'Composições'!A8055" xr:uid="{63732899-2667-415D-9175-3D85813CC291}"/>
    <hyperlink ref="A3358" location="'Composições'!A8059" display="'Composições'!A8059" xr:uid="{36BE4843-2C4F-4852-B9C5-6C488F818975}"/>
    <hyperlink ref="A3359" location="'Composições'!A8063" display="'Composições'!A8063" xr:uid="{BAEE91CE-FAA8-4236-ADC8-BDA6BB901202}"/>
    <hyperlink ref="A3360" location="'Composições'!A8067" display="'Composições'!A8067" xr:uid="{29AF06CC-EAF0-4843-AFB8-A5E4436ED97E}"/>
    <hyperlink ref="A3361" location="'Composições'!A8071" display="'Composições'!A8071" xr:uid="{9078F8AD-C0E7-422F-B222-6093D48E5C84}"/>
    <hyperlink ref="A3362" location="'Composições'!A8075" display="'Composições'!A8075" xr:uid="{61BEBB0A-495D-4996-B16B-46106CA05761}"/>
    <hyperlink ref="A3363" location="'Composições'!A8079" display="'Composições'!A8079" xr:uid="{48E00E16-A4C9-4C9D-8375-0E0E36180D51}"/>
    <hyperlink ref="A3364" location="'Composições'!A8083" display="'Composições'!A8083" xr:uid="{D54B158A-7083-46C6-BD27-24909AD7219A}"/>
    <hyperlink ref="A3365" location="'Composições'!A8087" display="'Composições'!A8087" xr:uid="{10AB1593-E215-4805-92B9-934F3C86C0B5}"/>
    <hyperlink ref="A3366" location="'Composições'!A8091" display="'Composições'!A8091" xr:uid="{C7F8B791-9C18-4C1F-BFD0-1E0B72D79060}"/>
    <hyperlink ref="A3367" location="'Composições'!A8095" display="'Composições'!A8095" xr:uid="{26819B76-E89B-4D2A-8B58-65E5961E48FE}"/>
    <hyperlink ref="A3368" location="'Composições'!A8099" display="'Composições'!A8099" xr:uid="{8C04C7DB-7D4E-430D-A017-0F712726CD49}"/>
    <hyperlink ref="A3369" location="'Composições'!A8103" display="'Composições'!A8103" xr:uid="{DC8CD1C6-A65B-475E-BD3F-E667BF3C583A}"/>
    <hyperlink ref="A3370" location="'Composições'!A8107" display="'Composições'!A8107" xr:uid="{63F190C6-97FD-4CD0-A4D9-2ED516FF8B8F}"/>
    <hyperlink ref="A3371" location="'Composições'!A8111" display="'Composições'!A8111" xr:uid="{8B673F80-12B6-4903-956A-50925DB6ACFC}"/>
    <hyperlink ref="A3372" location="'Composições'!A8115" display="'Composições'!A8115" xr:uid="{A46291C4-567D-48B5-B1AA-03778FF11E90}"/>
    <hyperlink ref="A3373" location="'Composições'!A8119" display="'Composições'!A8119" xr:uid="{AE3A9135-A280-41A4-98C0-BC2F98BC1C98}"/>
    <hyperlink ref="A3374" location="'Composições'!A8123" display="'Composições'!A8123" xr:uid="{B80AE189-43C8-4770-92B2-845670D796B3}"/>
    <hyperlink ref="A3375" location="'Composições'!A8127" display="'Composições'!A8127" xr:uid="{B1D8F428-F17E-45A7-B706-DCA74CB977B6}"/>
    <hyperlink ref="A3376" location="'Composições'!A8131" display="'Composições'!A8131" xr:uid="{AC0FC9D5-038B-4FC9-A36C-E85CA24209C7}"/>
    <hyperlink ref="A3377" location="'Composições'!A8135" display="'Composições'!A8135" xr:uid="{74CCF365-D34B-46AA-88AC-AC751F8D56A2}"/>
    <hyperlink ref="A3378" location="'Composições'!A8139" display="'Composições'!A8139" xr:uid="{015FFD27-C339-41B7-B168-FC8DAEDCA4A1}"/>
    <hyperlink ref="A3379" location="'Composições'!A8143" display="'Composições'!A8143" xr:uid="{C8AAAE84-CFA6-452A-94A1-28EA99A0C325}"/>
    <hyperlink ref="A3380" location="'Composições'!A8147" display="'Composições'!A8147" xr:uid="{428A856B-A8BC-4D21-B33E-F60711CBD648}"/>
    <hyperlink ref="A3381" location="'Composições'!A8151" display="'Composições'!A8151" xr:uid="{4570AB5E-57A8-4E29-9842-FF39B1DCB572}"/>
    <hyperlink ref="A3382" location="'Composições'!A8155" display="'Composições'!A8155" xr:uid="{2E26224A-311E-42C3-AFBD-7213B4A18CD3}"/>
    <hyperlink ref="A3383" location="'Composições'!A8159" display="'Composições'!A8159" xr:uid="{C7B448E3-AC15-4195-B383-18166B10E045}"/>
    <hyperlink ref="A3384" location="'Composições'!A8163" display="'Composições'!A8163" xr:uid="{D153E95C-0D1E-4B76-90A5-9713701D1D63}"/>
    <hyperlink ref="A3385" location="'Composições'!A8167" display="'Composições'!A8167" xr:uid="{417FD8E3-EBC6-482D-9185-9D0CE7846A74}"/>
    <hyperlink ref="A3386" location="'Composições'!A8171" display="'Composições'!A8171" xr:uid="{9AF91091-394F-49DD-9128-4C2B47BAD7FF}"/>
    <hyperlink ref="A3387" location="'Composições'!A8175" display="'Composições'!A8175" xr:uid="{5745B54B-0581-4CF0-9335-7B1EB747358A}"/>
    <hyperlink ref="A3388" location="'Composições'!A8179" display="'Composições'!A8179" xr:uid="{BE910558-E4F7-4749-AA6F-4F92754306CA}"/>
    <hyperlink ref="A3389" location="'Composições'!A8183" display="'Composições'!A8183" xr:uid="{EA1CACEF-FD98-4FD6-85FF-38D98B1DE37E}"/>
    <hyperlink ref="A3390" location="'Composições'!A8187" display="'Composições'!A8187" xr:uid="{9D1AC8A6-AB99-4627-8C22-4C7B603C1F6D}"/>
    <hyperlink ref="A3391" location="'Composições'!A8191" display="'Composições'!A8191" xr:uid="{D2E8B160-500C-4590-8224-95BD0FD69044}"/>
    <hyperlink ref="A3392" location="'Composições'!A8195" display="'Composições'!A8195" xr:uid="{6AC22D99-9049-4C13-9A16-704A58671860}"/>
    <hyperlink ref="A3393" location="'Composições'!A8199" display="'Composições'!A8199" xr:uid="{6A17D6A6-1895-45D1-8187-AEE113660086}"/>
    <hyperlink ref="A3394" location="'Composições'!A8203" display="'Composições'!A8203" xr:uid="{3295DC0A-B498-4388-B798-2E9B2A9C9550}"/>
    <hyperlink ref="A3395" location="'Composições'!A8207" display="'Composições'!A8207" xr:uid="{15059102-80F5-46A0-8F7C-9EF7992D4A23}"/>
    <hyperlink ref="A3396" location="'Composições'!A8211" display="'Composições'!A8211" xr:uid="{9278A58F-BE01-4020-A796-6586A17D4B44}"/>
    <hyperlink ref="A3397" location="'Composições'!A8215" display="'Composições'!A8215" xr:uid="{EE35E044-62C3-4A3E-8392-955648D34FED}"/>
    <hyperlink ref="A3398" location="'Composições'!A8219" display="'Composições'!A8219" xr:uid="{20641978-B17E-4B54-9BC6-4FB3F658217D}"/>
    <hyperlink ref="A3399" location="'Composições'!A8223" display="'Composições'!A8223" xr:uid="{8FD95BB1-FB8A-4894-A2A6-C72A3FB17D23}"/>
    <hyperlink ref="A3400" location="'Composições'!A8227" display="'Composições'!A8227" xr:uid="{1B391547-65EA-47F7-A8DF-3CE0537A7C0E}"/>
    <hyperlink ref="A3401" location="'Composições'!A8231" display="'Composições'!A8231" xr:uid="{A7175CB0-627E-4787-84D9-FD7D4DE6E6C5}"/>
    <hyperlink ref="A3402" location="'Composições'!A8235" display="'Composições'!A8235" xr:uid="{772CE88F-26CF-47CF-AA90-A7630F1EF8BF}"/>
    <hyperlink ref="A3403" location="'Composições'!A8239" display="'Composições'!A8239" xr:uid="{902D47F8-7A59-444B-907F-2C2186F07642}"/>
    <hyperlink ref="A3404" location="'Composições'!A8243" display="'Composições'!A8243" xr:uid="{5CBFF6D7-C8B2-4D89-923F-970336F4E1B5}"/>
    <hyperlink ref="A3405" location="'Composições'!A8247" display="'Composições'!A8247" xr:uid="{5AE2A677-1D0C-4C6E-8ABB-C4AEA9C2F833}"/>
    <hyperlink ref="A3406" location="'Composições'!A8251" display="'Composições'!A8251" xr:uid="{B5A62C1F-7A02-4DB8-9DE5-F3AC420D31C7}"/>
    <hyperlink ref="A3407" location="'Composições'!A8255" display="'Composições'!A8255" xr:uid="{A1FE0ED7-F168-4CF1-9F01-032D8EB83B93}"/>
    <hyperlink ref="A3408" location="'Composições'!A8259" display="'Composições'!A8259" xr:uid="{3A6AB0C7-A3F4-470F-84BC-B27CFAD41DBB}"/>
    <hyperlink ref="A3409" location="'Composições'!A8263" display="'Composições'!A8263" xr:uid="{92815757-AB37-4E00-87DB-9D7883DB42A4}"/>
    <hyperlink ref="A3410" location="'Composições'!A8267" display="'Composições'!A8267" xr:uid="{ADF10C9F-BAA5-4E9E-AC6A-7EDE9BB38B01}"/>
    <hyperlink ref="A3411" location="'Composições'!A8271" display="'Composições'!A8271" xr:uid="{F7CD13BC-1D82-4223-99C1-FA9E24366E50}"/>
    <hyperlink ref="A3412" location="'Composições'!A8275" display="'Composições'!A8275" xr:uid="{652EAE4B-080E-4500-8599-F99FFE2496CB}"/>
    <hyperlink ref="A3413" location="'Composições'!A8279" display="'Composições'!A8279" xr:uid="{30297437-592E-4A44-B60A-E96562C0E67B}"/>
    <hyperlink ref="A3414" location="'Composições'!A8283" display="'Composições'!A8283" xr:uid="{E8FF29AB-D59A-4A62-B5FE-EE868B32C378}"/>
    <hyperlink ref="A3415" location="'Composições'!A8287" display="'Composições'!A8287" xr:uid="{2E600DE0-BC75-4C6A-8C32-396B67999540}"/>
    <hyperlink ref="A3416" location="'Composições'!A8291" display="'Composições'!A8291" xr:uid="{6B34EE25-A80E-4AD7-9D7A-8118FF97C94D}"/>
    <hyperlink ref="A3417" location="'Composições'!A8295" display="'Composições'!A8295" xr:uid="{1A0C3B44-7202-4C4D-9B73-2D29F14999CF}"/>
    <hyperlink ref="A3418" location="'Composições'!A8299" display="'Composições'!A8299" xr:uid="{0A68A894-E375-4F62-902F-5A851F54B0D6}"/>
    <hyperlink ref="A3419" location="'Composições'!A8303" display="'Composições'!A8303" xr:uid="{C74C718A-4EFD-4234-81A3-9FFF3A59B731}"/>
    <hyperlink ref="A3420" location="'Composições'!A8307" display="'Composições'!A8307" xr:uid="{8B874C11-03F5-4D80-A197-9771E8E386DD}"/>
    <hyperlink ref="A3421" location="'Composições'!A8311" display="'Composições'!A8311" xr:uid="{92CC5B36-7474-4B39-A3C4-6DDE9B273F2D}"/>
    <hyperlink ref="A3422" location="'Composições'!A8315" display="'Composições'!A8315" xr:uid="{51E5B55D-67B6-40F7-8AF7-D175C6CF1B5D}"/>
    <hyperlink ref="A3423" location="'Composições'!A8319" display="'Composições'!A8319" xr:uid="{261B403D-1330-4733-8CE0-F61B6376352A}"/>
    <hyperlink ref="A3424" location="'Composições'!A8323" display="'Composições'!A8323" xr:uid="{E4CCABBA-39A9-4A3F-8313-90E389184D5C}"/>
    <hyperlink ref="A3426" location="'Composições'!A8327" display="'Composições'!A8327" xr:uid="{F64570BD-C7EB-4CB1-85D5-269633E7C39B}"/>
    <hyperlink ref="A3427" location="'Composições'!A8331" display="'Composições'!A8331" xr:uid="{A5F4445C-63D0-4109-8726-61C3B93B099D}"/>
    <hyperlink ref="A3428" location="'Composições'!A8335" display="'Composições'!A8335" xr:uid="{34F2E2AA-9A84-42F2-A9D6-747012A1BC2C}"/>
    <hyperlink ref="A3433" location="'Composições'!A8339" display="'Composições'!A8339" xr:uid="{64336364-9BE4-4FC5-818C-4A308A2CC626}"/>
    <hyperlink ref="A3434" location="'Composições'!A8343" display="'Composições'!A8343" xr:uid="{8DD2936B-94D9-413D-9E13-FC305C05D348}"/>
    <hyperlink ref="A3435" location="'Composições'!A8347" display="'Composições'!A8347" xr:uid="{6DAE67CD-C385-4055-9F64-FA8DD0EEA5F5}"/>
    <hyperlink ref="A3437" location="'Composições'!A8351" display="'Composições'!A8351" xr:uid="{94D1E2B1-B27F-46D7-9D0C-E0BA00A95665}"/>
    <hyperlink ref="A3439" location="'Composições'!A8355" display="'Composições'!A8355" xr:uid="{2FD30471-38F3-4D80-9155-FD2009FBFA80}"/>
    <hyperlink ref="A3441" location="'Composições'!A8359" display="'Composições'!A8359" xr:uid="{D882DE0A-544B-4C23-9DB9-F07B06450CD1}"/>
    <hyperlink ref="A3442" location="'Composições'!A8363" display="'Composições'!A8363" xr:uid="{BBE89FE7-8983-41EE-8612-4946379CA328}"/>
    <hyperlink ref="A3443" location="'Composições'!A8367" display="'Composições'!A8367" xr:uid="{B5E5B425-8A16-4358-A841-59FBBE148365}"/>
    <hyperlink ref="A3444" location="'Composições'!A8371" display="'Composições'!A8371" xr:uid="{25B501D9-CCF9-40B3-829B-4DE4F00884B0}"/>
    <hyperlink ref="A3445" location="'Composições'!A8375" display="'Composições'!A8375" xr:uid="{7D7242FF-BB5B-44AE-8249-CE4533EFA0DD}"/>
    <hyperlink ref="A3446" location="'Composições'!A8379" display="'Composições'!A8379" xr:uid="{658F6F92-AE47-4015-82BF-88EAADF88011}"/>
    <hyperlink ref="A3448" location="'Composições'!A8383" display="'Composições'!A8383" xr:uid="{D7E5C3C1-A99E-4DB5-9179-B2D933837AC1}"/>
    <hyperlink ref="A3449" location="'Composições'!A8387" display="'Composições'!A8387" xr:uid="{3ED3ADEF-6D6C-43B6-B3A3-B5DD791E762A}"/>
    <hyperlink ref="A3451" location="'Composições'!A8391" display="'Composições'!A8391" xr:uid="{03FA6C1A-1FC2-42AA-B2AB-D07920F86F7D}"/>
    <hyperlink ref="A3453" location="'Composições'!A8395" display="'Composições'!A8395" xr:uid="{07C8D9A3-7DA0-424C-AFAF-28C47B10D6C0}"/>
    <hyperlink ref="A3455" location="'Composições'!A8399" display="'Composições'!A8399" xr:uid="{2476D1B4-EDD9-49BC-BF94-212D85FF9A54}"/>
    <hyperlink ref="A3456" location="'Composições'!A8403" display="'Composições'!A8403" xr:uid="{73ABD220-6B65-4EB5-BE8F-9757E1206D89}"/>
    <hyperlink ref="A3460" location="'Composições'!A8407" display="'Composições'!A8407" xr:uid="{4041D92D-F47F-42A6-A2D4-64722C297D1B}"/>
    <hyperlink ref="A3461" location="'Composições'!A8411" display="'Composições'!A8411" xr:uid="{8DC9A884-169C-4BEA-8179-D0144E9FD71C}"/>
    <hyperlink ref="A3462" location="'Composições'!A8415" display="'Composições'!A8415" xr:uid="{AEEB2C44-6875-4AEF-B71D-A2D905890CD2}"/>
    <hyperlink ref="A3463" location="'Composições'!A8419" display="'Composições'!A8419" xr:uid="{58E62A77-97F5-42AB-A866-23310F8E5D5A}"/>
    <hyperlink ref="A3464" location="'Composições'!A8423" display="'Composições'!A8423" xr:uid="{5658DE10-4D7C-47D4-9B23-DFAE2F536ECD}"/>
    <hyperlink ref="A3465" location="'Composições'!A8427" display="'Composições'!A8427" xr:uid="{E711AF45-BC52-4996-8E0A-65A77B282B64}"/>
    <hyperlink ref="A3466" location="'Composições'!A8431" display="'Composições'!A8431" xr:uid="{4262CD30-C976-4F96-97F4-EA245364048C}"/>
    <hyperlink ref="A3468" location="'Composições'!A8435" display="'Composições'!A8435" xr:uid="{06FDC982-8151-42F4-82C4-DD55D259B9EF}"/>
    <hyperlink ref="A3469" location="'Composições'!A8439" display="'Composições'!A8439" xr:uid="{9FDA9815-A18D-48BD-B880-0ADD6CCBCF17}"/>
    <hyperlink ref="A3470" location="'Composições'!A8443" display="'Composições'!A8443" xr:uid="{0427E50C-3A0F-4B9A-B40E-79EE30CF0A8E}"/>
    <hyperlink ref="A3471" location="'Composições'!A8447" display="'Composições'!A8447" xr:uid="{C5EA9A8B-E521-4896-92E8-3533E55A9C05}"/>
    <hyperlink ref="A3476" location="'Composições'!A8451" display="'Composições'!A8451" xr:uid="{1E44F0F9-9BEB-414E-9F83-A6B0167E12DE}"/>
    <hyperlink ref="A3477" location="'Composições'!A8456" display="'Composições'!A8456" xr:uid="{05826CC0-4AB4-44E0-8C7B-0B1CB7DD6599}"/>
    <hyperlink ref="A3479" location="'Composições'!A8460" display="'Composições'!A8460" xr:uid="{952AF280-EBAB-4E93-8124-A4828E300E90}"/>
    <hyperlink ref="A3480" location="'Composições'!A8470" display="'Composições'!A8470" xr:uid="{D38C6950-B6D7-4EE3-B63E-01133356C598}"/>
    <hyperlink ref="A3482" location="'Composições'!A8480" display="'Composições'!A8480" xr:uid="{6EF953F1-2801-437F-B3BA-B4FC4980E360}"/>
    <hyperlink ref="A3483" location="'Composições'!A8485" display="'Composições'!A8485" xr:uid="{80DDC0A4-77DD-4AF5-8E58-6BC9BDE430C3}"/>
    <hyperlink ref="A3485" location="'Composições'!A8497" display="'Composições'!A8497" xr:uid="{176C7909-C538-4457-B301-312B48889B17}"/>
    <hyperlink ref="A3487" location="'Composições'!A8501" display="'Composições'!A8501" xr:uid="{5F079A0A-F3F1-4DD9-9621-B9F47A0D459B}"/>
    <hyperlink ref="A3488" location="'Composições'!A8506" display="'Composições'!A8506" xr:uid="{BFE15E95-0C65-41C6-BFE7-B282930929D0}"/>
    <hyperlink ref="A3489" location="'Composições'!A8511" display="'Composições'!A8511" xr:uid="{949F3AF3-CD81-4AD7-A38B-D62C6F144D54}"/>
    <hyperlink ref="A3490" location="'Composições'!A8517" display="'Composições'!A8517" xr:uid="{55E7BF8C-B7FF-4B02-BE85-A1C6DD790150}"/>
    <hyperlink ref="A3491" location="'Composições'!A8523" display="'Composições'!A8523" xr:uid="{987443AC-DBE4-40FA-8229-24AE14E5AC6E}"/>
    <hyperlink ref="A3492" location="'Composições'!A8530" display="'Composições'!A8530" xr:uid="{5943779F-A2A5-4849-931C-185E75267510}"/>
    <hyperlink ref="A3493" location="'Composições'!A8536" display="'Composições'!A8536" xr:uid="{EB3AA7FF-9BEA-4D82-A908-8159A1E84972}"/>
    <hyperlink ref="A3495" location="'Composições'!A8541" display="'Composições'!A8541" xr:uid="{A2E3710E-2631-4FC2-831F-CED1DC45F956}"/>
    <hyperlink ref="A3496" location="'Composições'!A8550" display="'Composições'!A8550" xr:uid="{4CCAF85D-616C-4BD1-811B-030626539D12}"/>
    <hyperlink ref="A3497" location="'Composições'!A8554" display="'Composições'!A8554" xr:uid="{CFA62498-2FFD-4716-B761-130FD12C1C82}"/>
    <hyperlink ref="A3499" location="'Composições'!A8558" display="'Composições'!A8558" xr:uid="{B3CC327F-B4F5-4DBF-9B1F-42D5333CD13A}"/>
    <hyperlink ref="A3500" location="'Composições'!A8564" display="'Composições'!A8564" xr:uid="{A771B268-EAAA-4601-840C-3DD20D3CC82C}"/>
    <hyperlink ref="A3501" location="'Composições'!A8573" display="'Composições'!A8573" xr:uid="{CFCEAF6C-EA13-4086-8A8B-D4E3055CBDB0}"/>
    <hyperlink ref="A3506" location="'Composições'!A8581" display="'Composições'!A8581" xr:uid="{7650C425-F3B2-4413-913E-400673E88038}"/>
    <hyperlink ref="A3507" location="'Composições'!A8587" display="'Composições'!A8587" xr:uid="{40E6759F-BDA6-48B8-95E7-DD1F89F8F36C}"/>
    <hyperlink ref="A3508" location="'Composições'!A8593" display="'Composições'!A8593" xr:uid="{4685C04A-35A9-495A-A211-E1C681D946BA}"/>
    <hyperlink ref="A3509" location="'Composições'!A8597" display="'Composições'!A8597" xr:uid="{F80176E3-9056-49C0-A1E7-29B2F5345F74}"/>
    <hyperlink ref="A3511" location="'Composições'!A8604" display="'Composições'!A8604" xr:uid="{25FB9447-E84E-41C5-9F18-FA2AAAF80D16}"/>
    <hyperlink ref="A3512" location="'Composições'!A8613" display="'Composições'!A8613" xr:uid="{8435C7D4-8B09-437A-A66B-A30735F1BA3E}"/>
    <hyperlink ref="A3513" location="'Composições'!A8623" display="'Composições'!A8623" xr:uid="{8E3FEBAF-1E3C-4DC9-8ECF-B52FFF7E4A9E}"/>
    <hyperlink ref="A3514" location="'Composições'!A8633" display="'Composições'!A8633" xr:uid="{262E57DB-78E6-482E-BB77-07AFC772C4FA}"/>
    <hyperlink ref="A3515" location="'Composições'!A8639" display="'Composições'!A8639" xr:uid="{5E1BBE02-9AAA-4D3C-9040-B229A5E448E7}"/>
    <hyperlink ref="A3518" location="'Composições'!A8645" display="'Composições'!A8645" xr:uid="{13B32B33-232E-44C5-9E7D-2C8ECEAFE6E8}"/>
    <hyperlink ref="A3526" location="'Composições'!A8649" display="'Composições'!A8649" xr:uid="{D7583CA3-8C8D-400A-A4A6-7CEE46EDF03A}"/>
    <hyperlink ref="A3536" location="'Composições'!A8655" display="'Composições'!A8655" xr:uid="{8CF13EFA-E929-4E38-BAFA-5453599F2E4C}"/>
    <hyperlink ref="A3537" location="'Composições'!A8662" display="'Composições'!A8662" xr:uid="{DE7FF334-BB45-46AD-97CA-62053EC31CFF}"/>
    <hyperlink ref="A3541" location="'Composições'!A8666" display="'Composições'!A8666" xr:uid="{37EB53EF-E52C-4C7D-9451-8C11164B8E2E}"/>
    <hyperlink ref="A3542" location="'Composições'!A8672" display="'Composições'!A8672" xr:uid="{E42EF915-BC3C-4098-8837-ABE9503ABBE7}"/>
    <hyperlink ref="A3543" location="'Composições'!A8681" display="'Composições'!A8681" xr:uid="{70088CDB-FBCD-4EA7-A9A5-C66756C548F7}"/>
    <hyperlink ref="A3545" location="'Composições'!A8687" display="'Composições'!A8687" xr:uid="{E70BD1D0-6AB7-4314-8A22-B4D647961B6F}"/>
    <hyperlink ref="A3546" location="'Composições'!A8693" display="'Composições'!A8693" xr:uid="{80FADAEB-EF09-4965-BA64-8665AAA6BAFA}"/>
    <hyperlink ref="A3547" location="'Composições'!A8700" display="'Composições'!A8700" xr:uid="{6371B397-F1EF-4278-B04D-33B8B3724944}"/>
    <hyperlink ref="A3548" location="'Composições'!A8706" display="'Composições'!A8706" xr:uid="{DECBB081-385F-4B56-ADB8-F607C25D9890}"/>
    <hyperlink ref="A3549" location="'Composições'!A8712" display="'Composições'!A8712" xr:uid="{7DA66F29-4F0B-470B-9510-54661C556115}"/>
    <hyperlink ref="A3550" location="'Composições'!A8719" display="'Composições'!A8719" xr:uid="{1160CF67-D2DF-4C80-AF6F-40A50E257000}"/>
    <hyperlink ref="A3551" location="'Composições'!A8725" display="'Composições'!A8725" xr:uid="{352827D8-112B-4949-B2B5-A0C90BEA9E59}"/>
    <hyperlink ref="A3553" location="'Composições'!A8731" display="'Composições'!A8731" xr:uid="{EDC9BB93-2A22-4878-AA84-34EE3EA81511}"/>
    <hyperlink ref="A3554" location="'Composições'!A8748" display="'Composições'!A8748" xr:uid="{D923406B-F6BC-44E8-8109-45C42B9D8885}"/>
    <hyperlink ref="A3555" location="'Composições'!A8754" display="'Composições'!A8754" xr:uid="{F33B232D-B605-4E31-88BD-5FCC72BD9C60}"/>
    <hyperlink ref="A3556" location="'Composições'!A8758" display="'Composições'!A8758" xr:uid="{19C1628E-C514-45FA-9E0C-65E18E150A66}"/>
    <hyperlink ref="A3557" location="'Composições'!A8762" display="'Composições'!A8762" xr:uid="{610B5DF9-3408-48E3-966A-641125CC4588}"/>
    <hyperlink ref="A3558" location="'Composições'!A8771" display="'Composições'!A8771" xr:uid="{3C17E440-411E-4931-8AF0-AB7204A219E6}"/>
    <hyperlink ref="A3559" location="'Composições'!A8780" display="'Composições'!A8780" xr:uid="{70E63B28-BA94-45E0-8FA0-BD71F86A6959}"/>
    <hyperlink ref="A3560" location="'Composições'!A8785" display="'Composições'!A8785" xr:uid="{DD3E4626-AC16-4F8E-B8D8-6463C5671151}"/>
    <hyperlink ref="A3561" location="'Composições'!A8790" display="'Composições'!A8790" xr:uid="{06C317C1-45EA-46CE-B656-C24DD70B3F69}"/>
    <hyperlink ref="A3562" location="'Composições'!A8795" display="'Composições'!A8795" xr:uid="{CB4C7247-37F4-48CD-BAB7-FB8AFE16EE62}"/>
    <hyperlink ref="A3563" location="'Composições'!A8801" display="'Composições'!A8801" xr:uid="{9B5634D2-9E63-4F86-B537-3A7B8BA09724}"/>
    <hyperlink ref="A3564" location="'Composições'!A8807" display="'Composições'!A8807" xr:uid="{77307C71-7CC7-4E9B-8628-332A340D37F5}"/>
    <hyperlink ref="A3565" location="'Composições'!A8813" display="'Composições'!A8813" xr:uid="{3FFA56A0-30E1-4583-9DC8-E0D28768C66B}"/>
    <hyperlink ref="A3566" location="'Composições'!A8819" display="'Composições'!A8819" xr:uid="{0991236C-6735-43D0-B1D5-6A6DA95B8BD9}"/>
    <hyperlink ref="A3567" location="'Composições'!A8825" display="'Composições'!A8825" xr:uid="{B9C14C84-1ABE-42D3-A74B-9F0206357C5A}"/>
    <hyperlink ref="A3568" location="'Composições'!A8831" display="'Composições'!A8831" xr:uid="{3A4357A7-BE5A-4267-9651-9EB6256C79D9}"/>
    <hyperlink ref="A3569" location="'Composições'!A8837" display="'Composições'!A8837" xr:uid="{C68F3B48-27D9-498D-A8F5-45B6B9FE51F0}"/>
    <hyperlink ref="A3570" location="'Composições'!A8843" display="'Composições'!A8843" xr:uid="{2F755755-D882-4C1E-A91C-A64C713FACDB}"/>
    <hyperlink ref="A3580" location="'Composições'!A8849" display="'Composições'!A8849" xr:uid="{B4944504-1F70-4FDF-BDB4-BB4410E286DC}"/>
    <hyperlink ref="A3581" location="'Composições'!A8860" display="'Composições'!A8860" xr:uid="{B08DD1A4-E3E3-489D-930A-9B50E3BA5278}"/>
    <hyperlink ref="A3582" location="'Composições'!A8869" display="'Composições'!A8869" xr:uid="{0E08A1A1-7B0E-41B2-B070-B6D2813F4453}"/>
    <hyperlink ref="A3583" location="'Composições'!A8879" display="'Composições'!A8879" xr:uid="{12ABDD3A-4754-4D23-A64D-CE85BB22D9A2}"/>
    <hyperlink ref="A3584" location="'Composições'!A8885" display="'Composições'!A8885" xr:uid="{DD421A75-9060-4EC1-89A9-A5C053BB523E}"/>
    <hyperlink ref="A3585" location="'Composições'!A8891" display="'Composições'!A8891" xr:uid="{B7711A9A-D1BA-4715-9E9F-0AAAE736A3A1}"/>
    <hyperlink ref="A3586" location="'Composições'!A8897" display="'Composições'!A8897" xr:uid="{5A5C589D-2573-47A1-BE5B-0A1F6694B117}"/>
    <hyperlink ref="A3587" location="'Composições'!A8904" display="'Composições'!A8904" xr:uid="{E51020D8-FC8D-4867-935B-68F5AD51441A}"/>
    <hyperlink ref="A3588" location="'Composições'!A8912" display="'Composições'!A8912" xr:uid="{4D4179A1-D393-4124-B00F-4559E6017E94}"/>
    <hyperlink ref="A3591" location="'Composições'!A8918" display="'Composições'!A8918" xr:uid="{4BE631BC-B9D3-4B05-8CAD-3E947D30C124}"/>
    <hyperlink ref="A3592" location="'Composições'!A8922" display="'Composições'!A8922" xr:uid="{5EE3B851-5016-4D02-B191-762C7F4E6BFE}"/>
    <hyperlink ref="A3593" location="'Composições'!A8926" display="'Composições'!A8926" xr:uid="{535ECFD8-11EC-40BB-BE33-8AE959360B11}"/>
    <hyperlink ref="A3594" location="'Composições'!A8930" display="'Composições'!A8930" xr:uid="{8E0191A1-5E85-4324-B9CD-9E5C49F7A7BA}"/>
    <hyperlink ref="A3595" location="'Composições'!A8934" display="'Composições'!A8934" xr:uid="{08C04C57-5393-43E7-9481-02E9A8F14334}"/>
    <hyperlink ref="A3596" location="'Composições'!A8938" display="'Composições'!A8938" xr:uid="{DB9B5008-6E18-4390-949D-F09E3F877024}"/>
    <hyperlink ref="A3597" location="'Composições'!A8942" display="'Composições'!A8942" xr:uid="{BE700F0E-7D5F-438C-BA47-0A581F623636}"/>
    <hyperlink ref="A3598" location="'Composições'!A8946" display="'Composições'!A8946" xr:uid="{38D879D4-6F0D-4022-A8D9-5771335C008C}"/>
    <hyperlink ref="A3599" location="'Composições'!A8950" display="'Composições'!A8950" xr:uid="{0D6238D6-6FB1-4619-A4A2-5A2286334AE7}"/>
    <hyperlink ref="A3600" location="'Composições'!A8954" display="'Composições'!A8954" xr:uid="{0D3CD7D4-08A6-4666-B9F2-2599AC4F9829}"/>
    <hyperlink ref="A3601" location="'Composições'!A8958" display="'Composições'!A8958" xr:uid="{B41F8CFB-63CF-4954-87E8-91A49C27A384}"/>
    <hyperlink ref="A3602" location="'Composições'!A8962" display="'Composições'!A8962" xr:uid="{0DD1B6AE-A917-4077-A8AD-55882C7EF0FD}"/>
    <hyperlink ref="A3603" location="'Composições'!A8966" display="'Composições'!A8966" xr:uid="{72B73C8D-FC4B-494A-B527-A29F11B05A2F}"/>
    <hyperlink ref="A3604" location="'Composições'!A8970" display="'Composições'!A8970" xr:uid="{12132413-CD1D-42F3-B1B8-FC31A3E9420F}"/>
    <hyperlink ref="A3627" location="'Composições'!A8974" display="'Composições'!A8974" xr:uid="{BC0E3D86-FA3A-4006-BFF0-A7D40F34EA9C}"/>
    <hyperlink ref="A3726" location="'Composições'!A8979" display="'Composições'!A8979" xr:uid="{9E7E5ABB-02CF-4A24-ACAD-BCB86CAD3379}"/>
    <hyperlink ref="A3867" location="'Composições'!A8985" display="'Composições'!A8985" xr:uid="{8136AC78-AAF6-4BAC-B086-263ED522465D}"/>
    <hyperlink ref="A3868" location="'Composições'!A8989" display="'Composições'!A8989" xr:uid="{863403FC-76F1-47D9-B1BE-05CBCBF5E74B}"/>
    <hyperlink ref="A3869" location="'Composições'!A8993" display="'Composições'!A8993" xr:uid="{8205F5DE-7758-4527-BB79-D8E251394C56}"/>
    <hyperlink ref="A3870" location="'Composições'!A8997" display="'Composições'!A8997" xr:uid="{F908A899-73F9-4BF9-A265-0C066701B20F}"/>
    <hyperlink ref="A3871" location="'Composições'!A9001" display="'Composições'!A9001" xr:uid="{1FF8FF3D-AE27-4288-AB3B-AE0D8446FBA4}"/>
    <hyperlink ref="A3913" location="'Composições'!A9005" display="'Composições'!A9005" xr:uid="{39EFC040-A4A0-486C-8C56-C045D089FD5D}"/>
    <hyperlink ref="A3927" location="'Composições'!A9012" display="'Composições'!A9012" xr:uid="{35E6BBD8-9A3D-42B3-A32C-3D2B713EB49D}"/>
    <hyperlink ref="A3928" location="'Composições'!A9016" display="'Composições'!A9016" xr:uid="{DB473BE5-25AF-4B23-9316-2F639180E3B5}"/>
    <hyperlink ref="A3929" location="'Composições'!A9020" display="'Composições'!A9020" xr:uid="{163A490D-6580-4E56-91C2-720D0FA11F81}"/>
    <hyperlink ref="A3930" location="'Composições'!A9024" display="'Composições'!A9024" xr:uid="{EA731E58-73F1-49A1-84E2-C69158D6FD28}"/>
    <hyperlink ref="A3931" location="'Composições'!A9028" display="'Composições'!A9028" xr:uid="{AB102AC7-AE94-413C-8E4B-D7ACA0580574}"/>
    <hyperlink ref="A3932" location="'Composições'!A9032" display="'Composições'!A9032" xr:uid="{2B27C2D3-7667-4FBF-B6BF-072BD75558D4}"/>
    <hyperlink ref="A3933" location="'Composições'!A9036" display="'Composições'!A9036" xr:uid="{46F1B9AD-008C-4CE9-9B69-78605088D499}"/>
    <hyperlink ref="A3934" location="'Composições'!A9040" display="'Composições'!A9040" xr:uid="{624D7A3E-9D1B-4FE5-A2E1-8DB366EC4F4E}"/>
    <hyperlink ref="A3936" location="'Composições'!A9044" display="'Composições'!A9044" xr:uid="{15C2FE24-23D1-4F61-B4D8-493A5227AFB0}"/>
    <hyperlink ref="A3937" location="'Composições'!A9048" display="'Composições'!A9048" xr:uid="{92944D7F-5FC2-4448-83F5-70120685F693}"/>
    <hyperlink ref="A3938" location="'Composições'!A9052" display="'Composições'!A9052" xr:uid="{BB4FBF74-C51C-47C5-BAA8-93BE97008BB8}"/>
    <hyperlink ref="A3939" location="'Composições'!A9056" display="'Composições'!A9056" xr:uid="{3A9A69AE-762F-44CC-AB5C-6B9EB3E54065}"/>
    <hyperlink ref="A3940" location="'Composições'!A9060" display="'Composições'!A9060" xr:uid="{E480411A-AE50-4318-BD44-74354DBBC719}"/>
    <hyperlink ref="A3941" location="'Composições'!A9064" display="'Composições'!A9064" xr:uid="{1B1F1C4E-5087-4F87-9265-F6FACF10BBE0}"/>
    <hyperlink ref="A3942" location="'Composições'!A9068" display="'Composições'!A9068" xr:uid="{85A2A0D8-9CEE-47B7-846B-167D5681839A}"/>
    <hyperlink ref="A3943" location="'Composições'!A9072" display="'Composições'!A9072" xr:uid="{490E2961-14D6-4702-BB75-1D96A5E579B5}"/>
    <hyperlink ref="A3945" location="'Composições'!A9076" display="'Composições'!A9076" xr:uid="{75D255F8-C815-408F-92B6-04332C402F00}"/>
    <hyperlink ref="A3946" location="'Composições'!A9080" display="'Composições'!A9080" xr:uid="{618A637D-CF62-4590-9E2C-227E8923CD3A}"/>
    <hyperlink ref="A3947" location="'Composições'!A9084" display="'Composições'!A9084" xr:uid="{63C5C0B7-F411-438A-A463-E7492EAD1FFB}"/>
    <hyperlink ref="A3948" location="'Composições'!A9088" display="'Composições'!A9088" xr:uid="{1278342A-949F-4948-AFD1-C429489EB1DE}"/>
    <hyperlink ref="A3949" location="'Composições'!A9092" display="'Composições'!A9092" xr:uid="{13F183F9-E724-4E94-8E1C-9B4C73395AA2}"/>
    <hyperlink ref="A3950" location="'Composições'!A9096" display="'Composições'!A9096" xr:uid="{23993EAD-C600-4C7F-92FE-C3BDF0D07BD8}"/>
    <hyperlink ref="A3951" location="'Composições'!A9100" display="'Composições'!A9100" xr:uid="{61E54497-1417-4E4F-A727-BD26F5A80697}"/>
    <hyperlink ref="A3952" location="'Composições'!A9104" display="'Composições'!A9104" xr:uid="{4C68EDB7-4A8F-4B44-9165-EE173B98D02B}"/>
    <hyperlink ref="A3953" location="'Composições'!A9108" display="'Composições'!A9108" xr:uid="{D29AAE12-BD1D-46FB-937F-2469E2100D75}"/>
    <hyperlink ref="A3954" location="'Composições'!A9112" display="'Composições'!A9112" xr:uid="{F3979D37-288C-4B80-9006-2C82CDC1B13B}"/>
    <hyperlink ref="A3955" location="'Composições'!A9116" display="'Composições'!A9116" xr:uid="{B44CD0C0-7327-4668-96AE-872505C94065}"/>
    <hyperlink ref="A3957" location="'Composições'!A9120" display="'Composições'!A9120" xr:uid="{6BCF2C1E-E8AB-49D7-AE83-88D4806D3A0F}"/>
    <hyperlink ref="A3958" location="'Composições'!A9124" display="'Composições'!A9124" xr:uid="{298CE9DE-1FB7-4A2D-943B-83574DE9BE35}"/>
    <hyperlink ref="A3959" location="'Composições'!A9128" display="'Composições'!A9128" xr:uid="{98FF37FF-9A39-4156-B26D-0A63A8AD9BF8}"/>
    <hyperlink ref="A3960" location="'Composições'!A9132" display="'Composições'!A9132" xr:uid="{1977EE9C-C465-4907-A49C-ED1A7A3E0A5F}"/>
    <hyperlink ref="A3961" location="'Composições'!A9136" display="'Composições'!A9136" xr:uid="{450A998B-B99A-414B-944D-ACD330643C9B}"/>
    <hyperlink ref="A3962" location="'Composições'!A9140" display="'Composições'!A9140" xr:uid="{94CA2B50-89F9-45B4-8008-4E93FE72E5F2}"/>
    <hyperlink ref="A3963" location="'Composições'!A9144" display="'Composições'!A9144" xr:uid="{04C0B09F-3F11-4822-85C1-B7EF3B7E9F2B}"/>
    <hyperlink ref="A3964" location="'Composições'!A9148" display="'Composições'!A9148" xr:uid="{EA5D35A6-FB3F-4A6D-BF09-992454499343}"/>
    <hyperlink ref="A3965" location="'Composições'!A9152" display="'Composições'!A9152" xr:uid="{7C394B97-65D7-488D-9D12-681A60DC29FE}"/>
    <hyperlink ref="A3966" location="'Composições'!A9156" display="'Composições'!A9156" xr:uid="{EB74E23B-70EF-44A0-9CF1-347E63497BE7}"/>
    <hyperlink ref="A3967" location="'Composições'!A9160" display="'Composições'!A9160" xr:uid="{434A1D9A-D3C9-4463-8026-7DC031AC8E0D}"/>
    <hyperlink ref="A3969" location="'Composições'!A9164" display="'Composições'!A9164" xr:uid="{947FA977-F8B4-4B1D-AB59-ED9154D8AE44}"/>
    <hyperlink ref="A3970" location="'Composições'!A9168" display="'Composições'!A9168" xr:uid="{395EF139-AB47-4A7F-86E6-93F3FCCE4927}"/>
    <hyperlink ref="A3971" location="'Composições'!A9172" display="'Composições'!A9172" xr:uid="{E8CDE999-5A54-4B8E-8C7B-5AC830F949CA}"/>
    <hyperlink ref="A3972" location="'Composições'!A9176" display="'Composições'!A9176" xr:uid="{2320A342-86B1-4D8D-9558-2722E871DB2C}"/>
    <hyperlink ref="A3973" location="'Composições'!A9180" display="'Composições'!A9180" xr:uid="{4E7A796E-4E21-4CCE-A93D-B7A1724864E2}"/>
    <hyperlink ref="A3974" location="'Composições'!A9184" display="'Composições'!A9184" xr:uid="{35FA83D6-3439-4A41-8AC6-4EC1C80C4E32}"/>
    <hyperlink ref="A3975" location="'Composições'!A9188" display="'Composições'!A9188" xr:uid="{7DD13D80-8789-4779-8EF7-A9B542A68969}"/>
    <hyperlink ref="A3976" location="'Composições'!A9192" display="'Composições'!A9192" xr:uid="{5F38A757-9598-40CE-811A-2BF06859407C}"/>
    <hyperlink ref="A3977" location="'Composições'!A9196" display="'Composições'!A9196" xr:uid="{E52529D0-32EF-4413-B902-FD40D9501605}"/>
    <hyperlink ref="A3978" location="'Composições'!A9200" display="'Composições'!A9200" xr:uid="{4B45F1E2-E289-4999-9865-EAE062DFD5B5}"/>
    <hyperlink ref="A3979" location="'Composições'!A9204" display="'Composições'!A9204" xr:uid="{1FDD28F9-BBC3-4F74-8052-0F105EBD44AB}"/>
    <hyperlink ref="A3980" location="'Composições'!A9208" display="'Composições'!A9208" xr:uid="{B10E8ED9-7197-4464-B8A1-C6A53B7485BC}"/>
    <hyperlink ref="A3981" location="'Composições'!A9212" display="'Composições'!A9212" xr:uid="{A474A674-EBB6-466C-907B-3F869C9BE041}"/>
    <hyperlink ref="A3982" location="'Composições'!A9216" display="'Composições'!A9216" xr:uid="{FDC7476E-C726-4B0F-B142-803DBD4E7AD9}"/>
    <hyperlink ref="A3984" location="'Composições'!A9220" display="'Composições'!A9220" xr:uid="{A7B4DBFB-AE90-482B-A9A0-CBEDF253C753}"/>
    <hyperlink ref="A3985" location="'Composições'!A9224" display="'Composições'!A9224" xr:uid="{63F02EB8-7552-4321-AE71-998FB389B85C}"/>
    <hyperlink ref="A3986" location="'Composições'!A9228" display="'Composições'!A9228" xr:uid="{7FE91097-DD62-4DA3-82E8-787FAB6543D0}"/>
    <hyperlink ref="A3987" location="'Composições'!A9232" display="'Composições'!A9232" xr:uid="{268F89E6-E18C-4D30-BD38-AF0315680FFF}"/>
    <hyperlink ref="A3988" location="'Composições'!A9236" display="'Composições'!A9236" xr:uid="{FFDF4DBA-E317-40B1-9030-BD840F03E616}"/>
    <hyperlink ref="A3989" location="'Composições'!A9240" display="'Composições'!A9240" xr:uid="{5C22F2A8-54EF-49B0-8394-0EEB48CE4308}"/>
    <hyperlink ref="A3990" location="'Composições'!A9244" display="'Composições'!A9244" xr:uid="{5A44CDF7-897E-4B99-BFFD-3DEED4EADECC}"/>
    <hyperlink ref="A3991" location="'Composições'!A9248" display="'Composições'!A9248" xr:uid="{2F0ED003-B8DB-42FA-904A-DCCCA45FFC56}"/>
    <hyperlink ref="A3992" location="'Composições'!A9252" display="'Composições'!A9252" xr:uid="{905B1986-B22C-4EB4-B904-7F3E12797CC0}"/>
    <hyperlink ref="A3993" location="'Composições'!A9256" display="'Composições'!A9256" xr:uid="{847047EA-6DF8-49B4-AA0F-3CEE8DF7449F}"/>
    <hyperlink ref="A3994" location="'Composições'!A9260" display="'Composições'!A9260" xr:uid="{3EAB8E76-AC77-4B63-B5AA-F916B28A4381}"/>
    <hyperlink ref="A3995" location="'Composições'!A9264" display="'Composições'!A9264" xr:uid="{FA52A7E9-F0E3-41BC-8060-134BC3BFF345}"/>
    <hyperlink ref="A3996" location="'Composições'!A9268" display="'Composições'!A9268" xr:uid="{CF0F7837-CC37-4777-8E25-B7288FBB7F68}"/>
    <hyperlink ref="A3997" location="'Composições'!A9272" display="'Composições'!A9272" xr:uid="{4995F49E-C01B-4979-8BD4-CBBF2CFC518C}"/>
    <hyperlink ref="A3998" location="'Composições'!A9276" display="'Composições'!A9276" xr:uid="{1ADECB97-4979-403C-AB2A-50BCDCD129F0}"/>
    <hyperlink ref="A3999" location="'Composições'!A9280" display="'Composições'!A9280" xr:uid="{52959DEE-8DCC-4CBC-8DC7-EE6B4F84141A}"/>
    <hyperlink ref="A4000" location="'Composições'!A9284" display="'Composições'!A9284" xr:uid="{542D9A0C-24E2-415B-8513-841324C1CDE5}"/>
    <hyperlink ref="A4001" location="'Composições'!A9288" display="'Composições'!A9288" xr:uid="{C4FC0432-801D-45EA-9149-FF0D4598B037}"/>
    <hyperlink ref="A4002" location="'Composições'!A9292" display="'Composições'!A9292" xr:uid="{133C502D-3CFB-479C-B8D9-1D5335F7F429}"/>
    <hyperlink ref="A4003" location="'Composições'!A9296" display="'Composições'!A9296" xr:uid="{715396B7-DBCB-4D58-B3F2-7EB3BDD13156}"/>
    <hyperlink ref="A4015" location="'Composições'!A9300" display="'Composições'!A9300" xr:uid="{E2C064AC-B007-4EBF-9F60-C341EAB089CA}"/>
    <hyperlink ref="A4021" location="'Composições'!A9304" display="'Composições'!A9304" xr:uid="{58DF105C-48DE-411B-8AA6-83BF35BD5072}"/>
    <hyperlink ref="A4028" location="'Composições'!A9308" display="'Composições'!A9308" xr:uid="{5093E134-ED73-4772-A0B3-DE6BD5D0D45B}"/>
    <hyperlink ref="A4034" location="'Composições'!A9312" display="'Composições'!A9312" xr:uid="{5B4731CC-F4F4-457B-A1B5-F6EFB996068B}"/>
    <hyperlink ref="A4041" location="'Composições'!A9316" display="'Composições'!A9316" xr:uid="{79AD5BAB-DF1A-41F2-A169-177AA36216AF}"/>
    <hyperlink ref="A4042" location="'Composições'!A9320" display="'Composições'!A9320" xr:uid="{B22FD1EB-8C9B-47FB-98E3-A6149BEB17E5}"/>
    <hyperlink ref="A4043" location="'Composições'!A9324" display="'Composições'!A9324" xr:uid="{9820F0BC-9856-453E-A81C-2977174978BB}"/>
    <hyperlink ref="A4044" location="'Composições'!A9328" display="'Composições'!A9328" xr:uid="{EC7FEDCB-11A0-4835-B30F-E111E23A5AD9}"/>
    <hyperlink ref="A4045" location="'Composições'!A9332" display="'Composições'!A9332" xr:uid="{5EEB9BFA-B6A1-4CAC-B45C-970909F82E69}"/>
    <hyperlink ref="A4046" location="'Composições'!A9336" display="'Composições'!A9336" xr:uid="{9F7FD7E7-D6F7-4BED-945A-B6F0B455B100}"/>
    <hyperlink ref="A4047" location="'Composições'!A9340" display="'Composições'!A9340" xr:uid="{CFAE17E8-995B-447E-93B2-655ADC77BE86}"/>
    <hyperlink ref="A4048" location="'Composições'!A9344" display="'Composições'!A9344" xr:uid="{93121FA4-D713-4CA9-88E5-92B1C053BAEF}"/>
    <hyperlink ref="A4049" location="'Composições'!A9348" display="'Composições'!A9348" xr:uid="{2A39C4D9-3432-4085-A23A-F0AB90955E7B}"/>
    <hyperlink ref="A4050" location="'Composições'!A9352" display="'Composições'!A9352" xr:uid="{A51DF49A-82F2-4999-8295-1A5985111375}"/>
    <hyperlink ref="A4053" location="'Composições'!A9356" display="'Composições'!A9356" xr:uid="{41240DF5-00B5-43D5-B4F4-BDDBD137B60C}"/>
    <hyperlink ref="A4056" location="'Composições'!A9360" display="'Composições'!A9360" xr:uid="{0E46FC27-F13C-4710-91E8-94CC05F4C593}"/>
    <hyperlink ref="A4057" location="'Composições'!A9364" display="'Composições'!A9364" xr:uid="{C5AA83B4-EEB8-4B50-9207-0EF41A8E03B5}"/>
    <hyperlink ref="A4058" location="'Composições'!A9368" display="'Composições'!A9368" xr:uid="{F0B76C83-13AC-47D2-89F6-851D1FAFEA7B}"/>
    <hyperlink ref="A4059" location="'Composições'!A9372" display="'Composições'!A9372" xr:uid="{920FE800-0822-46E0-BDCB-52EE08BF3860}"/>
    <hyperlink ref="A4062" location="'Composições'!A9376" display="'Composições'!A9376" xr:uid="{87E95DAF-8517-4440-A399-B531AFF620B6}"/>
    <hyperlink ref="A4063" location="'Composições'!A9380" display="'Composições'!A9380" xr:uid="{CBDBE534-AB23-4A91-8D69-BE7995153C97}"/>
    <hyperlink ref="A4064" location="'Composições'!A9384" display="'Composições'!A9384" xr:uid="{06423C01-7473-4E94-976B-8C1FDD2BB9EF}"/>
    <hyperlink ref="A4069" location="'Composições'!A9388" display="'Composições'!A9388" xr:uid="{21E32BDB-C81A-4DA5-B0CF-601E4B81731C}"/>
    <hyperlink ref="A4070" location="'Composições'!A9392" display="'Composições'!A9392" xr:uid="{F9A578BA-1783-41E0-916E-085E5CA29496}"/>
    <hyperlink ref="A4071" location="'Composições'!A9396" display="'Composições'!A9396" xr:uid="{3C3532C7-E53D-4AF9-91C3-B35BB5508CC0}"/>
    <hyperlink ref="A4076" location="'Composições'!A9400" display="'Composições'!A9400" xr:uid="{0CEEC963-6D88-4076-8875-2AAC09303EA0}"/>
    <hyperlink ref="A4077" location="'Composições'!A9404" display="'Composições'!A9404" xr:uid="{8F9B98D6-C888-477C-A291-FB555626F0D8}"/>
    <hyperlink ref="A4079" location="'Composições'!A9408" display="'Composições'!A9408" xr:uid="{B7D8BA52-632F-461C-B2E1-61EE11F26F56}"/>
    <hyperlink ref="A4080" location="'Composições'!A9412" display="'Composições'!A9412" xr:uid="{C9602DC2-4054-4856-8156-E909E42292E1}"/>
    <hyperlink ref="A4102" location="'Composições'!A9416" display="'Composições'!A9416" xr:uid="{DAE65044-B659-49B3-994C-353FE7B6F2AC}"/>
    <hyperlink ref="A4216" location="'Composições'!A9420" display="'Composições'!A9420" xr:uid="{BF12BE56-EF54-4225-B7CC-7E84BEF0FF75}"/>
    <hyperlink ref="A4217" location="'Composições'!A9431" display="'Composições'!A9431" xr:uid="{80A65DC3-5F25-44F6-A363-9AF8AE5C250C}"/>
    <hyperlink ref="A4218" location="'Composições'!A9442" display="'Composições'!A9442" xr:uid="{5A4A0222-01D7-4CAD-BE47-1C24FB7A1301}"/>
    <hyperlink ref="A4220" location="'Composições'!A9453" display="'Composições'!A9453" xr:uid="{75134EB3-7367-4438-A274-FAFDB9E2D4D5}"/>
    <hyperlink ref="A4221" location="'Composições'!A9466" display="'Composições'!A9466" xr:uid="{6218D511-0047-456F-95BB-213C8AA8489F}"/>
    <hyperlink ref="A4222" location="'Composições'!A9479" display="'Composições'!A9479" xr:uid="{9A7E4B68-2567-4E33-A6A5-59ADE4C83F70}"/>
    <hyperlink ref="A4224" location="'Composições'!A9483" display="'Composições'!A9483" xr:uid="{B8FEEE24-F508-47E8-AEF9-F1BBEA2142A1}"/>
    <hyperlink ref="A4225" location="'Composições'!A9489" display="'Composições'!A9489" xr:uid="{E9FC2B49-D808-4BCD-BD08-6D7A3283B73D}"/>
    <hyperlink ref="A4226" location="'Composições'!A9496" display="'Composições'!A9496" xr:uid="{E2B8A710-93AD-4FEB-A7B7-90655A98AD40}"/>
    <hyperlink ref="A4227" location="'Composições'!A9503" display="'Composições'!A9503" xr:uid="{4F60C8BF-0381-485D-8B62-7C4EB833BC44}"/>
    <hyperlink ref="A4228" location="'Composições'!A9510" display="'Composições'!A9510" xr:uid="{CDC578E5-624A-46C1-A7F9-3BECA7984C1F}"/>
    <hyperlink ref="A4229" location="'Composições'!A9517" display="'Composições'!A9517" xr:uid="{39E8A840-CB7C-442E-B3A5-063A3CB09FCC}"/>
    <hyperlink ref="A4230" location="'Composições'!A9523" display="'Composições'!A9523" xr:uid="{74AC1E48-779B-4E11-B9F6-976B7B7596A4}"/>
    <hyperlink ref="A4231" location="'Composições'!A9531" display="'Composições'!A9531" xr:uid="{A6F9CA45-9813-4602-B56E-24AFE83DEF97}"/>
    <hyperlink ref="A4232" location="'Composições'!A9539" display="'Composições'!A9539" xr:uid="{9CF26187-BE81-4A4A-9A48-E1D0032B4517}"/>
    <hyperlink ref="A4233" location="'Composições'!A9547" display="'Composições'!A9547" xr:uid="{7EFC057B-8146-409C-86B2-5CC8F4AC7479}"/>
    <hyperlink ref="A4234" location="'Composições'!A9555" display="'Composições'!A9555" xr:uid="{A6465F74-7BCF-434C-B62F-F0783FE657E1}"/>
    <hyperlink ref="A4235" location="'Composições'!A9563" display="'Composições'!A9563" xr:uid="{090C099A-3312-44DC-92B4-539BEE8092A9}"/>
    <hyperlink ref="A4236" location="'Composições'!A9570" display="'Composições'!A9570" xr:uid="{E6F6FD03-E26F-4E58-8905-4693B7C605F8}"/>
    <hyperlink ref="A4237" location="'Composições'!A9577" display="'Composições'!A9577" xr:uid="{589A2590-D85A-487E-80BD-BEC75A8CA915}"/>
    <hyperlink ref="A4238" location="'Composições'!A9584" display="'Composições'!A9584" xr:uid="{B9253F34-837F-4503-9BC1-E45BE9351016}"/>
    <hyperlink ref="A4239" location="'Composições'!A9591" display="'Composições'!A9591" xr:uid="{99EACCE5-40D2-4924-AB5E-9B05621BD7C2}"/>
    <hyperlink ref="A4240" location="'Composições'!A9597" display="'Composições'!A9597" xr:uid="{E7CE085B-7357-4BC5-9F02-1316A06A9458}"/>
    <hyperlink ref="A4241" location="'Composições'!A9604" display="'Composições'!A9604" xr:uid="{374BAD0B-8A8B-441D-B29E-920BB047106B}"/>
    <hyperlink ref="A4242" location="'Composições'!A9611" display="'Composições'!A9611" xr:uid="{799090F8-6C32-4F41-9D7C-DADF6DC991D2}"/>
    <hyperlink ref="A4243" location="'Composições'!A9618" display="'Composições'!A9618" xr:uid="{7280A563-AB39-4D54-AF75-D1F152A8B4D2}"/>
    <hyperlink ref="A4244" location="'Composições'!A9622" display="'Composições'!A9622" xr:uid="{F15784EB-870B-49E4-BE85-B43973F1AB8D}"/>
    <hyperlink ref="A4251" location="'Composições'!A9626" display="'Composições'!A9626" xr:uid="{B1DE5D7F-C00F-4A43-B9D6-2FA76B5085DE}"/>
    <hyperlink ref="A4252" location="'Composições'!A9642" display="'Composições'!A9642" xr:uid="{22189B60-C8B5-47DD-AE35-0D546662E78E}"/>
    <hyperlink ref="A4253" location="'Composições'!A9657" display="'Composições'!A9657" xr:uid="{A976241E-4B76-4755-8941-DB0D9D949432}"/>
    <hyperlink ref="A4254" location="'Composições'!A9665" display="'Composições'!A9665" xr:uid="{F53B737F-9B8D-4313-971F-7D3E21862AC7}"/>
    <hyperlink ref="A4255" location="'Composições'!A9681" display="'Composições'!A9681" xr:uid="{82DDE846-87B2-427D-AB84-0DD7A031CBF6}"/>
    <hyperlink ref="A4256" location="'Composições'!A9693" display="'Composições'!A9693" xr:uid="{A676BB67-E1B3-460E-A9CD-56B6150CC0E3}"/>
    <hyperlink ref="A4257" location="'Composições'!A9710" display="'Composições'!A9710" xr:uid="{71A8209B-ABEA-4DFD-809F-C90CFA470822}"/>
    <hyperlink ref="A4258" location="'Composições'!A9721" display="'Composições'!A9721" xr:uid="{C69E5EC6-5BC2-41AB-8045-0E257B40569E}"/>
    <hyperlink ref="A4259" location="'Composições'!A9731" display="'Composições'!A9731" xr:uid="{E70AF2FC-5CBC-4D37-A27C-292E9CB55313}"/>
    <hyperlink ref="A4260" location="'Composições'!A9743" display="'Composições'!A9743" xr:uid="{8A823A7F-BB9F-44EE-883B-96B07D04E002}"/>
    <hyperlink ref="A4261" location="'Composições'!A9753" display="'Composições'!A9753" xr:uid="{D533D682-1AEC-40D4-B77A-3257981CFB7F}"/>
    <hyperlink ref="A4262" location="'Composições'!A9763" display="'Composições'!A9763" xr:uid="{907FF83D-59F0-4460-AD41-9459E568D0E8}"/>
    <hyperlink ref="A4265" location="'Composições'!A9773" display="'Composições'!A9773" xr:uid="{94FCB51A-3CB4-44AC-8501-D19F58FD6342}"/>
    <hyperlink ref="A4266" location="'Composições'!A9784" display="'Composições'!A9784" xr:uid="{FD2B9977-213D-401B-9D9A-A1162B28C79F}"/>
    <hyperlink ref="A4267" location="'Composições'!A9791" display="'Composições'!A9791" xr:uid="{D36EEFD6-4927-4817-B3DB-502B3E4A50CB}"/>
    <hyperlink ref="A4268" location="'Composições'!A9798" display="'Composições'!A9798" xr:uid="{3CC3017D-E63C-4A43-B27E-AA1627589762}"/>
    <hyperlink ref="A4269" location="'Composições'!A9805" display="'Composições'!A9805" xr:uid="{E6A29731-A540-4AAA-AC67-85BF1D28DC7A}"/>
    <hyperlink ref="A4270" location="'Composições'!A9812" display="'Composições'!A9812" xr:uid="{CC55BE2E-7FE2-4554-B442-AE9C1373F03D}"/>
    <hyperlink ref="A4272" location="'Composições'!A9824" display="'Composições'!A9824" xr:uid="{3544F90C-FA46-4E78-A70C-E88E48D45745}"/>
    <hyperlink ref="A4273" location="'Composições'!A9828" display="'Composições'!A9828" xr:uid="{9AEBA2F8-09ED-401D-BB0E-E7439948CDAA}"/>
    <hyperlink ref="A4275" location="'Composições'!A9832" display="'Composições'!A9832" xr:uid="{B72B5ED4-76B7-4DCE-B3F2-179654FC0C4E}"/>
    <hyperlink ref="A4278" location="'Composições'!A9836" display="'Composições'!A9836" xr:uid="{9638EE4A-D0CB-40FC-84D4-C1E3296875C2}"/>
    <hyperlink ref="A4279" location="'Composições'!A9840" display="'Composições'!A9840" xr:uid="{6567FAE1-F927-4040-8AB3-FDE0BD755DC7}"/>
    <hyperlink ref="A4280" location="'Composições'!A9844" display="'Composições'!A9844" xr:uid="{8EB0D23D-D9CD-4082-8FDA-4A6BE6F1B175}"/>
    <hyperlink ref="A4281" location="'Composições'!A9848" display="'Composições'!A9848" xr:uid="{F29D6552-CD59-49EE-A15E-7F3B052C757B}"/>
    <hyperlink ref="A4282" location="'Composições'!A9852" display="'Composições'!A9852" xr:uid="{3D299F96-8C08-4BB3-AAA3-291F0C72A016}"/>
    <hyperlink ref="A4283" location="'Composições'!A9856" display="'Composições'!A9856" xr:uid="{40858AF3-26C1-43D7-989B-21B6B0D2D4F1}"/>
    <hyperlink ref="A4284" location="'Composições'!A9860" display="'Composições'!A9860" xr:uid="{2D5DD409-98DA-49C3-BEA6-311063EB5A6A}"/>
    <hyperlink ref="A4285" location="'Composições'!A9864" display="'Composições'!A9864" xr:uid="{8BABA734-28BC-4107-B398-A8B418DB0994}"/>
    <hyperlink ref="A4286" location="'Composições'!A9868" display="'Composições'!A9868" xr:uid="{D77BE49F-7ED8-4B99-99D8-69CF9F257AD2}"/>
    <hyperlink ref="A4287" location="'Composições'!A9872" display="'Composições'!A9872" xr:uid="{B8D97C80-9EDE-47EA-8E1F-01A52A9250A0}"/>
    <hyperlink ref="A4288" location="'Composições'!A9876" display="'Composições'!A9876" xr:uid="{3E23C9B7-FEA6-41E9-81AB-F4EDC40FD088}"/>
    <hyperlink ref="A4289" location="'Composições'!A9880" display="'Composições'!A9880" xr:uid="{33F0078B-7529-40DD-AC00-154D35C81185}"/>
    <hyperlink ref="A4290" location="'Composições'!A9884" display="'Composições'!A9884" xr:uid="{269F688D-ECC6-4AB8-8F8E-58A556CFC9CD}"/>
    <hyperlink ref="A4291" location="'Composições'!A9888" display="'Composições'!A9888" xr:uid="{53CF69AB-06E3-4ECB-8D8F-C52054B06E0B}"/>
    <hyperlink ref="A4292" location="'Composições'!A9892" display="'Composições'!A9892" xr:uid="{423C56F3-7910-49EB-B39C-0B3D6306AD49}"/>
    <hyperlink ref="A4293" location="'Composições'!A9896" display="'Composições'!A9896" xr:uid="{3DFF0EB2-D9D3-4B52-963B-1E00FE645A6A}"/>
    <hyperlink ref="A4294" location="'Composições'!A9900" display="'Composições'!A9900" xr:uid="{0C7A9B51-5C88-4A9D-9FF9-4DD3024E2820}"/>
    <hyperlink ref="A4295" location="'Composições'!A9904" display="'Composições'!A9904" xr:uid="{44BF3FBA-A687-4D3C-A380-9122D035F732}"/>
    <hyperlink ref="A4296" location="'Composições'!A9908" display="'Composições'!A9908" xr:uid="{D0D63CCD-B844-4F3C-94CD-16EE76314F24}"/>
    <hyperlink ref="A4297" location="'Composições'!A9912" display="'Composições'!A9912" xr:uid="{4C211C4A-60FA-4737-913D-2D9647FB68D2}"/>
    <hyperlink ref="A4298" location="'Composições'!A9916" display="'Composições'!A9916" xr:uid="{2C012E43-8A0F-4BC5-AA7B-4ACD390168C4}"/>
    <hyperlink ref="A4299" location="'Composições'!A9920" display="'Composições'!A9920" xr:uid="{6494CE5E-AB22-4963-9436-89461156898C}"/>
    <hyperlink ref="A4300" location="'Composições'!A9924" display="'Composições'!A9924" xr:uid="{A5204007-23E5-4FD3-8E6F-214049733388}"/>
    <hyperlink ref="A4301" location="'Composições'!A9928" display="'Composições'!A9928" xr:uid="{FC806D0B-424A-4364-A0B3-AE3997DC2F9F}"/>
    <hyperlink ref="A4302" location="'Composições'!A9932" display="'Composições'!A9932" xr:uid="{2E1D5AA5-2F9A-4117-BFE4-F1A05DD0B794}"/>
    <hyperlink ref="A4303" location="'Composições'!A9936" display="'Composições'!A9936" xr:uid="{5F79C623-B3FF-4C8B-8919-39E3E891F344}"/>
    <hyperlink ref="A4304" location="'Composições'!A9940" display="'Composições'!A9940" xr:uid="{4613025E-4F4D-49BA-B4CC-A9BB6CFF49AC}"/>
    <hyperlink ref="A4305" location="'Composições'!A9944" display="'Composições'!A9944" xr:uid="{A22FEDEE-62A1-4678-8E1A-921B7BBE65D5}"/>
    <hyperlink ref="A4306" location="'Composições'!A9948" display="'Composições'!A9948" xr:uid="{71257F71-8534-403D-AE0C-582A7AE9B5AC}"/>
    <hyperlink ref="A4307" location="'Composições'!A9952" display="'Composições'!A9952" xr:uid="{EEA2E011-2944-4C3E-9ED9-4C10FBC891ED}"/>
    <hyperlink ref="A4308" location="'Composições'!A9956" display="'Composições'!A9956" xr:uid="{740808F5-A96A-44ED-8984-9AE81E73BDA6}"/>
    <hyperlink ref="A4309" location="'Composições'!A9960" display="'Composições'!A9960" xr:uid="{33B817A6-0AE3-4A6D-AAC7-3D3B4356EB31}"/>
    <hyperlink ref="A4310" location="'Composições'!A9964" display="'Composições'!A9964" xr:uid="{AFE9E9A5-CD8D-4F70-85C8-B71F9E43291B}"/>
    <hyperlink ref="A4311" location="'Composições'!A9968" display="'Composições'!A9968" xr:uid="{31D29DE4-4EEC-44DD-B853-23938415AE88}"/>
    <hyperlink ref="A4312" location="'Composições'!A9972" display="'Composições'!A9972" xr:uid="{6068C14C-ED95-4030-88B5-8A6BAD3E6CA2}"/>
    <hyperlink ref="A4313" location="'Composições'!A9976" display="'Composições'!A9976" xr:uid="{1E2B0481-2983-4C4A-83F2-612026EB01CB}"/>
    <hyperlink ref="A4314" location="'Composições'!A9980" display="'Composições'!A9980" xr:uid="{A11E5DCA-13B6-4582-A9C8-2071C31EA493}"/>
    <hyperlink ref="A4315" location="'Composições'!A9984" display="'Composições'!A9984" xr:uid="{D95545AF-1156-4402-9199-65D3702202E0}"/>
    <hyperlink ref="A4316" location="'Composições'!A9988" display="'Composições'!A9988" xr:uid="{CED71377-8BFA-4554-8DDD-F2E2211E8F00}"/>
    <hyperlink ref="A4317" location="'Composições'!A9992" display="'Composições'!A9992" xr:uid="{383C0BF4-1A25-4554-BF63-1ED710F46E20}"/>
    <hyperlink ref="A4318" location="'Composições'!A9996" display="'Composições'!A9996" xr:uid="{042A13A7-D22B-44B0-96F5-258F41F90846}"/>
    <hyperlink ref="A4319" location="'Composições'!A10000" display="'Composições'!A10000" xr:uid="{5E55D592-9C52-42E3-B8B7-FB26722C1A1B}"/>
    <hyperlink ref="A4320" location="'Composições'!A10004" display="'Composições'!A10004" xr:uid="{8CA145BB-C7F8-47B8-AE04-57C2F59E2505}"/>
    <hyperlink ref="A4321" location="'Composições'!A10008" display="'Composições'!A10008" xr:uid="{654019B9-02C8-4426-9963-7F375C0DD866}"/>
    <hyperlink ref="A4322" location="'Composições'!A10012" display="'Composições'!A10012" xr:uid="{808DACE6-EF54-498F-8313-2C6310F2FE8E}"/>
    <hyperlink ref="A4323" location="'Composições'!A10016" display="'Composições'!A10016" xr:uid="{A2E033A3-CFE2-46F5-83E2-21D79BF38A10}"/>
    <hyperlink ref="A4324" location="'Composições'!A10020" display="'Composições'!A10020" xr:uid="{013B9C6D-8F9B-4BD6-A026-C9EE1700ECFA}"/>
    <hyperlink ref="A4325" location="'Composições'!A10024" display="'Composições'!A10024" xr:uid="{C313FD12-6358-44B0-8EA8-170886956595}"/>
    <hyperlink ref="A4326" location="'Composições'!A10028" display="'Composições'!A10028" xr:uid="{D538D5DE-F4FC-4BCD-A284-45A011453910}"/>
    <hyperlink ref="A4327" location="'Composições'!A10032" display="'Composições'!A10032" xr:uid="{2F4FAB6D-F257-4D39-8682-40A8CCB3D979}"/>
    <hyperlink ref="A4328" location="'Composições'!A10036" display="'Composições'!A10036" xr:uid="{959AD0AE-0074-44F5-9357-BE05D3DEAB2C}"/>
    <hyperlink ref="A4329" location="'Composições'!A10040" display="'Composições'!A10040" xr:uid="{286F6ECD-0FEF-4FB9-BBDA-1ABFF2B24BC4}"/>
    <hyperlink ref="A4330" location="'Composições'!A10044" display="'Composições'!A10044" xr:uid="{DB606808-8BA9-42D0-AA24-C6B666AB2765}"/>
    <hyperlink ref="A4331" location="'Composições'!A10048" display="'Composições'!A10048" xr:uid="{50D6602E-A056-4C76-BD52-77FDD3151CF5}"/>
    <hyperlink ref="A4332" location="'Composições'!A10052" display="'Composições'!A10052" xr:uid="{72CB9206-F5EA-4186-83D1-9FC5963506EF}"/>
    <hyperlink ref="A4333" location="'Composições'!A10056" display="'Composições'!A10056" xr:uid="{BF9FF009-58FA-44FB-B1EC-2D6F89217246}"/>
    <hyperlink ref="A4334" location="'Composições'!A10060" display="'Composições'!A10060" xr:uid="{09B5D6BA-192F-4754-BF18-7A82FD144095}"/>
    <hyperlink ref="A4335" location="'Composições'!A10064" display="'Composições'!A10064" xr:uid="{BD562DF4-07AB-4D8E-9FC8-A5EFCA3A09CE}"/>
    <hyperlink ref="A4336" location="'Composições'!A10068" display="'Composições'!A10068" xr:uid="{0AD69A36-5B81-4F02-9FD5-C44E94538D63}"/>
    <hyperlink ref="A4337" location="'Composições'!A10072" display="'Composições'!A10072" xr:uid="{7EAA3CDE-0447-4800-B7A7-55FE61FFDD47}"/>
    <hyperlink ref="A4338" location="'Composições'!A10076" display="'Composições'!A10076" xr:uid="{4A263D07-5B29-448B-A9E0-F0561CBCB557}"/>
    <hyperlink ref="A4339" location="'Composições'!A10080" display="'Composições'!A10080" xr:uid="{50DE294F-DC97-4725-B046-53696D323118}"/>
    <hyperlink ref="A4340" location="'Composições'!A10084" display="'Composições'!A10084" xr:uid="{A7C1CE79-1BF6-4F46-8BC9-608E18E41611}"/>
    <hyperlink ref="A4341" location="'Composições'!A10088" display="'Composições'!A10088" xr:uid="{6B530C13-0D3E-41A7-8C0F-B8715FFD08B5}"/>
    <hyperlink ref="A4342" location="'Composições'!A10092" display="'Composições'!A10092" xr:uid="{7B2E72D1-AB3C-439B-A1EB-BCD39C4F0CD4}"/>
    <hyperlink ref="A4343" location="'Composições'!A10096" display="'Composições'!A10096" xr:uid="{A374285C-F0CB-476E-8CDC-565B625BF9C9}"/>
    <hyperlink ref="A4344" location="'Composições'!A10100" display="'Composições'!A10100" xr:uid="{46D0E7E8-2568-4AD8-8B2F-1D6F9D79F296}"/>
    <hyperlink ref="A4345" location="'Composições'!A10104" display="'Composições'!A10104" xr:uid="{6E37E1FC-F41A-4707-B828-7A049CEEE42F}"/>
    <hyperlink ref="A4346" location="'Composições'!A10108" display="'Composições'!A10108" xr:uid="{B5F565D5-1731-47E5-AE77-A87E30131CE6}"/>
    <hyperlink ref="A4347" location="'Composições'!A10112" display="'Composições'!A10112" xr:uid="{63CF7A6C-0963-48AD-BB7E-205838DCCB3C}"/>
    <hyperlink ref="A4348" location="'Composições'!A10116" display="'Composições'!A10116" xr:uid="{B36360AB-D9E5-4499-886C-19B391CB94E8}"/>
    <hyperlink ref="A4349" location="'Composições'!A10120" display="'Composições'!A10120" xr:uid="{1AC85FBD-D139-4C13-8ACE-CB163773FF85}"/>
    <hyperlink ref="A4350" location="'Composições'!A10124" display="'Composições'!A10124" xr:uid="{EA227D41-6560-4ACE-BB7C-39F95C9F4FF7}"/>
    <hyperlink ref="A4351" location="'Composições'!A10128" display="'Composições'!A10128" xr:uid="{6EC8B912-68E3-43EA-8545-8A7651F419E9}"/>
    <hyperlink ref="A4352" location="'Composições'!A10132" display="'Composições'!A10132" xr:uid="{D0BA8846-647E-48AD-9A77-D9E5BA491001}"/>
    <hyperlink ref="A4353" location="'Composições'!A10136" display="'Composições'!A10136" xr:uid="{FD5B8E88-F807-4392-9081-3ED84727B169}"/>
    <hyperlink ref="A4354" location="'Composições'!A10140" display="'Composições'!A10140" xr:uid="{A531847E-67A3-402A-9DE9-8919C3B34CB5}"/>
    <hyperlink ref="A4355" location="'Composições'!A10144" display="'Composições'!A10144" xr:uid="{782424CD-F9E6-4C83-9396-4164659E9215}"/>
    <hyperlink ref="A4356" location="'Composições'!A10148" display="'Composições'!A10148" xr:uid="{8F29039E-19E7-4E82-8D8F-D5FA66ACB667}"/>
    <hyperlink ref="A4357" location="'Composições'!A10152" display="'Composições'!A10152" xr:uid="{560710B2-38D2-4783-9A8C-9427B392F337}"/>
    <hyperlink ref="A4358" location="'Composições'!A10156" display="'Composições'!A10156" xr:uid="{44793EBA-7B76-4EB7-80EC-13872736788B}"/>
    <hyperlink ref="A4359" location="'Composições'!A10160" display="'Composições'!A10160" xr:uid="{3001DB0C-C31D-41B5-99D8-08B065C0DD65}"/>
    <hyperlink ref="A4360" location="'Composições'!A10164" display="'Composições'!A10164" xr:uid="{FBC510DD-30AF-41D5-A9F1-EEC92B77E625}"/>
    <hyperlink ref="A4361" location="'Composições'!A10168" display="'Composições'!A10168" xr:uid="{61608BBF-EF57-4F99-8201-C597D29FEBB3}"/>
    <hyperlink ref="A4362" location="'Composições'!A10172" display="'Composições'!A10172" xr:uid="{5E5B1F00-6318-43A8-B215-C5CF077EF0CD}"/>
    <hyperlink ref="A4363" location="'Composições'!A10176" display="'Composições'!A10176" xr:uid="{22136782-718D-4B85-A107-9BC6A69E9E49}"/>
    <hyperlink ref="A4364" location="'Composições'!A10180" display="'Composições'!A10180" xr:uid="{42BED03E-4EB3-4C01-812B-1C60FC878C5C}"/>
    <hyperlink ref="A4365" location="'Composições'!A10184" display="'Composições'!A10184" xr:uid="{A73405D9-DC37-4614-84F8-20FA9A991AF0}"/>
    <hyperlink ref="A4368" location="'Composições'!A10188" display="'Composições'!A10188" xr:uid="{53FCE81E-C98A-4EDD-BD47-6A5343A492B8}"/>
    <hyperlink ref="A4369" location="'Composições'!A10192" display="'Composições'!A10192" xr:uid="{D0ED9098-5F25-4053-A5A0-5FB589EB09CE}"/>
    <hyperlink ref="A4371" location="'Composições'!A10200" display="'Composições'!A10200" xr:uid="{D63F76F4-8600-4BEE-8F63-29B376F6FD8F}"/>
    <hyperlink ref="A4372" location="'Composições'!A10196" display="'Composições'!A10196" xr:uid="{0E869A88-EE7F-4422-AB48-2AB3629BDA2A}"/>
    <hyperlink ref="A4373" location="'Composições'!A10204" display="'Composições'!A10204" xr:uid="{CF048E53-E472-473E-AD56-946ED014FC54}"/>
    <hyperlink ref="A4374" location="'Composições'!A10208" display="'Composições'!A10208" xr:uid="{DF8CDE87-601B-4370-B566-A4E1F197EE00}"/>
    <hyperlink ref="A4375" location="'Composições'!A10212" display="'Composições'!A10212" xr:uid="{02EA37F6-0D3B-451D-B45D-ACDAB160904E}"/>
    <hyperlink ref="A4376" location="'Composições'!A10216" display="'Composições'!A10216" xr:uid="{F34865CF-CD4A-4936-A240-033DAC8A477C}"/>
    <hyperlink ref="A4377" location="'Composições'!A10220" display="'Composições'!A10220" xr:uid="{FA3A4348-121C-4811-82FC-1CEBB4103E8F}"/>
    <hyperlink ref="A4378" location="'Composições'!A10224" display="'Composições'!A10224" xr:uid="{D14ADD61-234C-44D9-925B-33225C22B5FF}"/>
    <hyperlink ref="A4379" location="'Composições'!A10228" display="'Composições'!A10228" xr:uid="{080559BB-A2A8-41DE-B659-01B5E7A2C74D}"/>
    <hyperlink ref="A4380" location="'Composições'!A10232" display="'Composições'!A10232" xr:uid="{B4D3F638-45C3-495C-9BEA-E2424797FE1F}"/>
    <hyperlink ref="A4381" location="'Composições'!A10236" display="'Composições'!A10236" xr:uid="{DE595395-93B0-4ED0-A572-36B77CB83864}"/>
    <hyperlink ref="A4382" location="'Composições'!A10240" display="'Composições'!A10240" xr:uid="{FB3BEA6E-2B56-40FE-9B70-E6D3A83E3395}"/>
    <hyperlink ref="A4383" location="'Composições'!A10244" display="'Composições'!A10244" xr:uid="{502503C1-3A53-432E-B31A-675C8B741456}"/>
    <hyperlink ref="A4384" location="'Composições'!A10248" display="'Composições'!A10248" xr:uid="{9901DB4B-FAE0-4EF9-9F78-48CA30162390}"/>
    <hyperlink ref="A4385" location="'Composições'!A10255" display="'Composições'!A10255" xr:uid="{926BE42B-110B-475B-997B-571ACAFD4365}"/>
    <hyperlink ref="A4388" location="'Composições'!A10259" display="'Composições'!A10259" xr:uid="{1C0BC1DE-7727-434D-A91A-4D388C03EC68}"/>
    <hyperlink ref="A4390" location="'Composições'!A10263" display="'Composições'!A10263" xr:uid="{5E121F7B-421B-4298-86E7-B5918B3B6978}"/>
    <hyperlink ref="A4391" location="'Composições'!A10267" display="'Composições'!A10267" xr:uid="{8078F0DB-80B0-415B-B4F8-A1E406F4009B}"/>
    <hyperlink ref="A4392" location="'Composições'!A10271" display="'Composições'!A10271" xr:uid="{0034D9C3-DC7A-47C9-872A-4C2FA4C53652}"/>
    <hyperlink ref="A4393" location="'Composições'!A10275" display="'Composições'!A10275" xr:uid="{5B022DFB-DA9F-4B0C-91A8-90840C013649}"/>
    <hyperlink ref="A4394" location="'Composições'!A10279" display="'Composições'!A10279" xr:uid="{5F452252-3C90-4CCE-926B-E27C252BDF47}"/>
    <hyperlink ref="A4395" location="'Composições'!A10283" display="'Composições'!A10283" xr:uid="{87F05273-5510-4FF6-B7A5-B26C687D3907}"/>
    <hyperlink ref="A4396" location="'Composições'!A10287" display="'Composições'!A10287" xr:uid="{44830AEA-A6E8-41A9-B477-FDBF6912AE3C}"/>
    <hyperlink ref="A4397" location="'Composições'!A10291" display="'Composições'!A10291" xr:uid="{FF098A01-3447-4247-A73C-F5FB7C28AD2E}"/>
    <hyperlink ref="A4398" location="'Composições'!A10295" display="'Composições'!A10295" xr:uid="{EDCC3B77-A48E-4F93-BCC3-ECCB7300C17F}"/>
    <hyperlink ref="A4399" location="'Composições'!A10299" display="'Composições'!A10299" xr:uid="{88A0A2F5-E5B8-4C6F-A2D6-96F0934782F5}"/>
    <hyperlink ref="A4400" location="'Composições'!A10303" display="'Composições'!A10303" xr:uid="{F350B83F-32F5-44B2-9C42-2D3343980B82}"/>
    <hyperlink ref="A4401" location="'Composições'!A10307" display="'Composições'!A10307" xr:uid="{994A13B8-51C4-4D12-8AD1-CC5F2308616F}"/>
    <hyperlink ref="A4402" location="'Composições'!A10311" display="'Composições'!A10311" xr:uid="{3045AC89-D7A4-4E4B-94EF-A29E1A90D10F}"/>
    <hyperlink ref="A4403" location="'Composições'!A10315" display="'Composições'!A10315" xr:uid="{94E0305A-7C41-4A87-B2FA-57532174B58F}"/>
    <hyperlink ref="A4404" location="'Composições'!A10319" display="'Composições'!A10319" xr:uid="{078993E0-0BDB-4B91-8844-B70A5B18F267}"/>
    <hyperlink ref="A4405" location="'Composições'!A10323" display="'Composições'!A10323" xr:uid="{E7A0B45F-3988-46AC-9B00-18FB63EDC7B9}"/>
    <hyperlink ref="A4406" location="'Composições'!A10327" display="'Composições'!A10327" xr:uid="{01CB4E9F-A58E-4B5C-8116-8C2A392FA2CD}"/>
    <hyperlink ref="A4418" location="'Composições'!A10331" display="'Composições'!A10331" xr:uid="{577BDA33-FFB0-4B29-9522-89356802FB55}"/>
    <hyperlink ref="A4419" location="'Composições'!A10335" display="'Composições'!A10335" xr:uid="{6DFDA69C-F5F4-4E0F-B6D8-7681D5EC1952}"/>
    <hyperlink ref="A4420" location="'Composições'!A10339" display="'Composições'!A10339" xr:uid="{5B7F4E6B-F381-4330-A337-D77E16B90D9A}"/>
    <hyperlink ref="A4421" location="'Composições'!A10343" display="'Composições'!A10343" xr:uid="{E8DA677D-D4A2-411B-A728-3A0B6ECD1E2F}"/>
    <hyperlink ref="A4422" location="'Composições'!A10347" display="'Composições'!A10347" xr:uid="{9A323D1D-FE50-485F-8C9B-207BACD4A69E}"/>
    <hyperlink ref="A4423" location="'Composições'!A10351" display="'Composições'!A10351" xr:uid="{B5501460-47D9-45C9-8AA0-71D8F264CC39}"/>
    <hyperlink ref="A4424" location="'Composições'!A10355" display="'Composições'!A10355" xr:uid="{96388419-E362-44F9-B210-AE41F645660E}"/>
    <hyperlink ref="A4425" location="'Composições'!A10359" display="'Composições'!A10359" xr:uid="{E0AF92CA-9AB4-4E76-8D39-60C0ADC7E22A}"/>
    <hyperlink ref="A4426" location="'Composições'!A10363" display="'Composições'!A10363" xr:uid="{2742E5E9-FE9F-45A2-BD6E-91647DBA5CE2}"/>
    <hyperlink ref="A4427" location="'Composições'!A10367" display="'Composições'!A10367" xr:uid="{BE0DAC49-830A-4795-B497-EAE099216EFF}"/>
    <hyperlink ref="A4428" location="'Composições'!A10371" display="'Composições'!A10371" xr:uid="{1C38F983-DA71-415C-AE41-C7BD0F8A559F}"/>
    <hyperlink ref="A4429" location="'Composições'!A10375" display="'Composições'!A10375" xr:uid="{6D714CD6-99E3-4B3C-A0E8-A010C7B90B7D}"/>
    <hyperlink ref="A4430" location="'Composições'!A10379" display="'Composições'!A10379" xr:uid="{E6926F9D-7002-4BA2-9B16-FC78481AE39A}"/>
    <hyperlink ref="A4437" location="'Composições'!A10383" display="'Composições'!A10383" xr:uid="{D2B8726D-1ED3-47EA-89E9-EDF2C47E39CC}"/>
    <hyperlink ref="A4438" location="'Composições'!A10387" display="'Composições'!A10387" xr:uid="{8FDA425C-C3DC-4732-9F10-CD92AF16FFBF}"/>
    <hyperlink ref="A4439" location="'Composições'!A10391" display="'Composições'!A10391" xr:uid="{73CC7A62-07CA-4529-B334-BC76B6FEC574}"/>
    <hyperlink ref="A4458" location="'Composições'!A10395" display="'Composições'!A10395" xr:uid="{340D138B-53D5-474A-83CB-D7B18E0A1338}"/>
    <hyperlink ref="A4459" location="'Composições'!A10399" display="'Composições'!A10399" xr:uid="{A9B60504-6C88-47E3-843C-79353179D1DE}"/>
    <hyperlink ref="A4460" location="'Composições'!A10403" display="'Composições'!A10403" xr:uid="{90A26F71-AD53-4727-9D57-FECA0010554B}"/>
    <hyperlink ref="A4461" location="'Composições'!A10407" display="'Composições'!A10407" xr:uid="{72D763B7-70AB-453F-9DBC-1906CE6654EE}"/>
    <hyperlink ref="A4462" location="'Composições'!A10411" display="'Composições'!A10411" xr:uid="{1E2873EB-C503-4330-847C-41388BEC2535}"/>
    <hyperlink ref="A4463" location="'Composições'!A10415" display="'Composições'!A10415" xr:uid="{4BC6CD71-FAD9-4F92-BCFC-B0931CB7943A}"/>
    <hyperlink ref="A4464" location="'Composições'!A10419" display="'Composições'!A10419" xr:uid="{98A5EBFC-5F66-4676-8B37-DB437361D872}"/>
    <hyperlink ref="A4467" location="'Composições'!A10423" display="'Composições'!A10423" xr:uid="{3B2043AE-9B0C-49CF-834F-22E9249F021B}"/>
    <hyperlink ref="A4468" location="'Composições'!A10427" display="'Composições'!A10427" xr:uid="{39EEEC7C-D57D-4454-8C84-BCA1021C81A4}"/>
    <hyperlink ref="A4472" location="'Composições'!A10431" display="'Composições'!A10431" xr:uid="{3C413571-834E-4317-A612-88C75487FAB3}"/>
    <hyperlink ref="A4473" location="'Composições'!A10435" display="'Composições'!A10435" xr:uid="{62D4BB48-BD28-4430-B056-FA695C4CE789}"/>
    <hyperlink ref="A4475" location="'Composições'!A10439" display="'Composições'!A10439" xr:uid="{2A434142-69F5-4CF3-88D7-BDA6154402D5}"/>
    <hyperlink ref="A4476" location="'Composições'!A10450" display="'Composições'!A10450" xr:uid="{DBFE3E6B-DEEC-44CE-90C5-CC9BE7D8C2F3}"/>
    <hyperlink ref="A4480" location="'Composições'!A10454" display="'Composições'!A10454" xr:uid="{53673FB6-4435-4538-8770-21EFC54D42AB}"/>
    <hyperlink ref="A4481" location="'Composições'!A10458" display="'Composições'!A10458" xr:uid="{048D7698-2526-4BEF-A898-63D48E2F9397}"/>
    <hyperlink ref="A4482" location="'Composições'!A10462" display="'Composições'!A10462" xr:uid="{E6BA26EE-5B4A-4C77-AF6A-98046F85D080}"/>
    <hyperlink ref="A4483" location="'Composições'!A10466" display="'Composições'!A10466" xr:uid="{B199B6F4-7DE8-4525-A543-8F0C3A896A58}"/>
    <hyperlink ref="A4484" location="'Composições'!A10470" display="'Composições'!A10470" xr:uid="{62BFFBD4-0B37-4312-82C4-93782E12B6A2}"/>
    <hyperlink ref="A4485" location="'Composições'!A10474" display="'Composições'!A10474" xr:uid="{470C9B82-3E79-4016-B7BA-9F190B773378}"/>
    <hyperlink ref="A4486" location="'Composições'!A10478" display="'Composições'!A10478" xr:uid="{33235277-2570-4CC8-A3D5-816E19343CBB}"/>
    <hyperlink ref="A4487" location="'Composições'!A10482" display="'Composições'!A10482" xr:uid="{EAE7DFCA-0C85-4726-8642-A07AFA81CD15}"/>
    <hyperlink ref="A4488" location="'Composições'!A10486" display="'Composições'!A10486" xr:uid="{0327A6FE-D306-4900-AB2A-0CE5BB42837A}"/>
    <hyperlink ref="A4489" location="'Composições'!A10490" display="'Composições'!A10490" xr:uid="{09D752CD-F48C-465A-A9A7-98AAACE74400}"/>
    <hyperlink ref="A4490" location="'Composições'!A10494" display="'Composições'!A10494" xr:uid="{AB6DD208-0E87-4EBF-B5AF-0E3046602C98}"/>
    <hyperlink ref="A4492" location="'Composições'!A10498" display="'Composições'!A10498" xr:uid="{3F51A95D-A9D1-4F09-BDB3-1140D91CC678}"/>
    <hyperlink ref="A4493" location="'Composições'!A10502" display="'Composições'!A10502" xr:uid="{564BF5E9-DCBF-4399-9332-A085F66992E0}"/>
    <hyperlink ref="A4494" location="'Composições'!A10506" display="'Composições'!A10506" xr:uid="{0885DAA3-8ADD-4192-8895-02E0BAEE784D}"/>
    <hyperlink ref="A4498" location="'Composições'!A10510" display="'Composições'!A10510" xr:uid="{F090E478-54F5-4422-8F02-5EE7DA5A8AE8}"/>
    <hyperlink ref="A4499" location="'Composições'!A10514" display="'Composições'!A10514" xr:uid="{FA4BCB90-0A00-4651-9693-9E700218CCFD}"/>
    <hyperlink ref="A4500" location="'Composições'!A10518" display="'Composições'!A10518" xr:uid="{525C830D-71CF-41E2-9443-BCD5509373D7}"/>
    <hyperlink ref="A4501" location="'Composições'!A10522" display="'Composições'!A10522" xr:uid="{672DAF27-EA57-4D96-A9CB-55ADB46D801B}"/>
    <hyperlink ref="A4502" location="'Composições'!A10526" display="'Composições'!A10526" xr:uid="{7A064366-7AAB-49BF-8E59-D544129B8595}"/>
    <hyperlink ref="A4503" location="'Composições'!A10530" display="'Composições'!A10530" xr:uid="{1C782511-9E70-49EF-96ED-058103A79889}"/>
    <hyperlink ref="A4504" location="'Composições'!A10534" display="'Composições'!A10534" xr:uid="{E637107A-B663-4591-93B3-BF7B56F1C21A}"/>
    <hyperlink ref="A4505" location="'Composições'!A10538" display="'Composições'!A10538" xr:uid="{4555716A-C50E-4A75-838E-F8CF73524535}"/>
    <hyperlink ref="A4506" location="'Composições'!A10542" display="'Composições'!A10542" xr:uid="{DF8CBD80-2646-42BB-9BD6-2B8ED3BF55F7}"/>
    <hyperlink ref="A4507" location="'Composições'!A10546" display="'Composições'!A10546" xr:uid="{2B76A429-1C23-4ADE-BD6A-6745AE4859B2}"/>
    <hyperlink ref="A4517" location="'Composições'!A10550" display="'Composições'!A10550" xr:uid="{6ACC7BC6-4507-4F97-A583-1A2BD3A347B6}"/>
    <hyperlink ref="A4518" location="'Composições'!A10554" display="'Composições'!A10554" xr:uid="{8067F60F-D847-42C1-880A-49A338AEC9D6}"/>
    <hyperlink ref="A4521" location="'Composições'!A10558" display="'Composições'!A10558" xr:uid="{D1A3C501-A2DB-4760-B779-CCF16224E4FA}"/>
    <hyperlink ref="A4522" location="'Composições'!A10562" display="'Composições'!A10562" xr:uid="{607E3533-3231-40FE-B01D-D8D552060653}"/>
    <hyperlink ref="A4523" location="'Composições'!A10566" display="'Composições'!A10566" xr:uid="{1223D55F-2049-4AF4-B89B-F094FF3B90EE}"/>
    <hyperlink ref="A4524" location="'Composições'!A10570" display="'Composições'!A10570" xr:uid="{578FE8AB-F727-4B7B-AD9C-95B09DB6117B}"/>
    <hyperlink ref="A4525" location="'Composições'!A10574" display="'Composições'!A10574" xr:uid="{5A329A99-40EE-4C5B-8CD9-7BE4395D6031}"/>
    <hyperlink ref="A4526" location="'Composições'!A10578" display="'Composições'!A10578" xr:uid="{EDFB9875-F7EB-4EED-95C8-DED4BEA9C018}"/>
    <hyperlink ref="A4527" location="'Composições'!A10582" display="'Composições'!A10582" xr:uid="{CDA9E229-1873-4CAB-A280-32D5C160EF73}"/>
    <hyperlink ref="A4528" location="'Composições'!A10586" display="'Composições'!A10586" xr:uid="{F6DF04A9-3CC0-4145-B84B-2DAF4CAC03BF}"/>
    <hyperlink ref="A4529" location="'Composições'!A10590" display="'Composições'!A10590" xr:uid="{A5A8AEA4-1718-4041-AD3A-CC49850337CB}"/>
    <hyperlink ref="A4530" location="'Composições'!A10594" display="'Composições'!A10594" xr:uid="{5B339181-3B2C-4C8F-A8B7-BD019C4FB655}"/>
    <hyperlink ref="A4531" location="'Composições'!A10598" display="'Composições'!A10598" xr:uid="{6A5CA324-832C-4580-BB57-D572B2D8D541}"/>
    <hyperlink ref="A4532" location="'Composições'!A10602" display="'Composições'!A10602" xr:uid="{266F3665-9269-46C0-8271-FF514C799F26}"/>
    <hyperlink ref="A4533" location="'Composições'!A10610" display="'Composições'!A10610" xr:uid="{8A221B6D-94F2-4075-8F64-179FA43B428A}"/>
    <hyperlink ref="A4537" location="'Composições'!A10614" display="'Composições'!A10614" xr:uid="{4AA9A56A-3840-4734-BD7F-892DFA87EB4A}"/>
    <hyperlink ref="A4538" location="'Composições'!A10618" display="'Composições'!A10618" xr:uid="{ABA97D15-2507-4807-A011-02285E85AC6C}"/>
    <hyperlink ref="A4539" location="'Composições'!A10622" display="'Composições'!A10622" xr:uid="{2B498AA1-6644-4D66-9280-D605E5C09B77}"/>
    <hyperlink ref="A4540" location="'Composições'!A10606" display="'Composições'!A10606" xr:uid="{F23D531F-4886-4C9D-BCE0-375D200E16A6}"/>
    <hyperlink ref="A4541" location="'Composições'!A10626" display="'Composições'!A10626" xr:uid="{5B4620B3-B09D-4E94-B313-07002C0A8EDD}"/>
    <hyperlink ref="A4542" location="'Composições'!A10630" display="'Composições'!A10630" xr:uid="{6EE4D486-764D-4736-B5DF-AFFD525322A2}"/>
    <hyperlink ref="A4543" location="'Composições'!A10634" display="'Composições'!A10634" xr:uid="{47F0C9E2-54D8-4578-83E8-A2E8C718DA47}"/>
    <hyperlink ref="A4544" location="'Composições'!A10638" display="'Composições'!A10638" xr:uid="{E8973021-15EE-4A62-A7A1-0E1B2E465C87}"/>
    <hyperlink ref="A4545" location="'Composições'!A10642" display="'Composições'!A10642" xr:uid="{A362DA49-A0AD-4934-B805-EFB46562B21B}"/>
    <hyperlink ref="A4547" location="'Composições'!A10646" display="'Composições'!A10646" xr:uid="{B8CB75E4-8CF6-4368-9CD2-0755159C0622}"/>
    <hyperlink ref="A4549" location="'Composições'!A10650" display="'Composições'!A10650" xr:uid="{B9C35AE3-5288-4998-93FF-BFD89F5A57D0}"/>
    <hyperlink ref="A4550" location="'Composições'!A10654" display="'Composições'!A10654" xr:uid="{746E1299-7EFC-495D-B3E9-0ECB579E5861}"/>
    <hyperlink ref="A4551" location="'Composições'!A10658" display="'Composições'!A10658" xr:uid="{F807E935-83B8-40FE-BA35-4C71E32E9FA6}"/>
    <hyperlink ref="A4552" location="'Composições'!A10662" display="'Composições'!A10662" xr:uid="{9F61D8BD-9C0E-49C9-A3F2-5F25B97E563E}"/>
    <hyperlink ref="A4554" location="'Composições'!A10666" display="'Composições'!A10666" xr:uid="{9EE60991-C728-4B5C-AB1E-A7E4FA628941}"/>
    <hyperlink ref="A4555" location="'Composições'!A10670" display="'Composições'!A10670" xr:uid="{D20B8FD0-D9C4-4283-A0ED-11D81F08F948}"/>
    <hyperlink ref="A4559" location="'Composições'!A10674" display="'Composições'!A10674" xr:uid="{9558511A-45AB-4A07-A9A6-0D54DF6ADE0E}"/>
    <hyperlink ref="A4560" location="'Composições'!A10678" display="'Composições'!A10678" xr:uid="{25149E46-75B7-404F-9E3D-2F285D0CA188}"/>
    <hyperlink ref="A4564" location="'Composições'!A10682" display="'Composições'!A10682" xr:uid="{25BB4727-AF63-4128-81D3-27A6FB9977F3}"/>
    <hyperlink ref="A4569" location="'Composições'!A10686" display="'Composições'!A10686" xr:uid="{24EBDAC5-B5A6-4FFA-BDBC-0A0BF9C3C1F6}"/>
    <hyperlink ref="A4575" location="'Composições'!A10690" display="'Composições'!A10690" xr:uid="{CE669585-E160-4033-B445-443105C41455}"/>
    <hyperlink ref="A4576" location="'Composições'!A10695" display="'Composições'!A10695" xr:uid="{6D72CBA8-401F-4B5F-A1D9-A08646DEBB06}"/>
    <hyperlink ref="A4577" location="'Composições'!A10701" display="'Composições'!A10701" xr:uid="{0275B264-6694-4415-B7EE-AA0C90AAC408}"/>
    <hyperlink ref="A4578" location="'Composições'!A10707" display="'Composições'!A10707" xr:uid="{1AD5748D-17A0-402B-B7D7-22840477D469}"/>
    <hyperlink ref="A4579" location="'Composições'!A10713" display="'Composições'!A10713" xr:uid="{98D2406C-48BF-4F4F-8719-3F4DADC93D88}"/>
    <hyperlink ref="A4580" location="'Composições'!A10720" display="'Composições'!A10720" xr:uid="{DF1714CA-4ABF-4A68-98F4-24AFE4C79A02}"/>
    <hyperlink ref="A4581" location="'Composições'!A10726" display="'Composições'!A10726" xr:uid="{16F9D381-074E-4BB9-8E78-6AABA7558A64}"/>
    <hyperlink ref="A4582" location="'Composições'!A10733" display="'Composições'!A10733" xr:uid="{12C1CCB2-DF04-4F02-8AE4-866FD8EEFF66}"/>
    <hyperlink ref="A4583" location="'Composições'!A10742" display="'Composições'!A10742" xr:uid="{5C01DD32-DB11-42A1-A111-0D17933ED465}"/>
    <hyperlink ref="A4584" location="'Composições'!A10748" display="'Composições'!A10748" xr:uid="{BDFCA0A3-4C21-4691-8D09-A3B96EE1C5C9}"/>
    <hyperlink ref="A4586" location="'Composições'!A10753" display="'Composições'!A10753" xr:uid="{A19B134A-B863-486A-A8E5-BFD7BCF8739B}"/>
    <hyperlink ref="A4587" location="'Composições'!A10765" display="'Composições'!A10765" xr:uid="{AE0A1C1B-51E3-4FA7-B15A-B5F598306B21}"/>
    <hyperlink ref="A4588" location="'Composições'!A10769" display="'Composições'!A10769" xr:uid="{C01AEC25-655A-46C1-8F2E-CFB8E00ACDA3}"/>
    <hyperlink ref="A4589" location="'Composições'!A10778" display="'Composições'!A10778" xr:uid="{DF6BC6E2-479B-424F-859A-75179DBE1353}"/>
    <hyperlink ref="A4590" location="'Composições'!A10787" display="'Composições'!A10787" xr:uid="{8EA2E203-E5D3-4A3D-8904-0ADF462341E2}"/>
    <hyperlink ref="A4591" location="'Composições'!A10791" display="'Composições'!A10791" xr:uid="{25A9F257-1892-47AA-91C3-F58B598D0A37}"/>
    <hyperlink ref="A4592" location="'Composições'!A10795" display="'Composições'!A10795" xr:uid="{2EE2FA06-1AD7-43BF-B8C8-A8BF548E73CD}"/>
    <hyperlink ref="A4593" location="'Composições'!A10799" display="'Composições'!A10799" xr:uid="{89337AE9-FDA8-4D3F-9BB0-BB4C0F7B0BEF}"/>
    <hyperlink ref="A4594" location="'Composições'!A10803" display="'Composições'!A10803" xr:uid="{17FAA5A2-744E-41FE-9D50-D4E2631DFED6}"/>
    <hyperlink ref="A4595" location="'Composições'!A10814" display="'Composições'!A10814" xr:uid="{6E7AA052-1EED-41F8-8B37-D42C69809486}"/>
    <hyperlink ref="A4599" location="'Composições'!A10826" display="'Composições'!A10826" xr:uid="{547ADD41-B635-4204-BEF4-80FA079548FE}"/>
    <hyperlink ref="A4600" location="'Composições'!A10833" display="'Composições'!A10833" xr:uid="{57346FD7-067B-434C-A14D-11026F3741E0}"/>
    <hyperlink ref="A4601" location="'Composições'!A10848" display="'Composições'!A10848" xr:uid="{4ABAB870-4BDE-4B43-B523-9748173D8B1D}"/>
    <hyperlink ref="A4602" location="'Composições'!A10855" display="'Composições'!A10855" xr:uid="{03FE41A8-0BF4-48C1-9F2F-48E6FBD2E459}"/>
    <hyperlink ref="A4603" location="'Composições'!A10861" display="'Composições'!A10861" xr:uid="{8F748347-5268-4D64-A475-9F0B61C9D676}"/>
    <hyperlink ref="A4604" location="'Composições'!A10867" display="'Composições'!A10867" xr:uid="{9DAF9C29-A864-46E7-893E-B8460B88DA00}"/>
    <hyperlink ref="A4609" location="'Composições'!A10874" display="'Composições'!A10874" xr:uid="{82D60787-F814-4FE0-B0FB-13029F470E32}"/>
    <hyperlink ref="A4611" location="'Composições'!A10880" display="'Composições'!A10880" xr:uid="{8DCDB90A-C2D2-41E3-BD2C-28A9986183CA}"/>
    <hyperlink ref="A4613" location="'Composições'!A10891" display="'Composições'!A10891" xr:uid="{578BBCA8-051B-434C-9DD4-8120B60FC52B}"/>
    <hyperlink ref="A4614" location="'Composições'!A10898" display="'Composições'!A10898" xr:uid="{43F4C880-9EC1-4761-AAE3-0EC1761B46F6}"/>
    <hyperlink ref="A4615" location="'Composições'!A10904" display="'Composições'!A10904" xr:uid="{A413D537-7C03-4147-A4EF-2A8A5AB1A463}"/>
    <hyperlink ref="A4616" location="'Composições'!A10910" display="'Composições'!A10910" xr:uid="{3B4B18E9-D8C8-49D8-9722-8021302D11FB}"/>
    <hyperlink ref="A4617" location="'Composições'!A10914" display="'Composições'!A10914" xr:uid="{0CB64316-6201-4CD2-A58C-3F71A4591FD4}"/>
    <hyperlink ref="A4618" location="'Composições'!A10918" display="'Composições'!A10918" xr:uid="{18DE71F8-C100-4479-B02D-996B20A54AD4}"/>
    <hyperlink ref="A4619" location="'Composições'!A10922" display="'Composições'!A10922" xr:uid="{82ED22B9-C30E-478F-8FE6-1CF1F5F65F82}"/>
    <hyperlink ref="A4620" location="'Composições'!A10926" display="'Composições'!A10926" xr:uid="{5C7D4204-EF94-41CA-92E4-24F19C936630}"/>
    <hyperlink ref="A4621" location="'Composições'!A10930" display="'Composições'!A10930" xr:uid="{FF0420E9-7A28-44FC-B886-1B814136FD47}"/>
    <hyperlink ref="A4622" location="'Composições'!A10934" display="'Composições'!A10934" xr:uid="{CDCB7A44-1150-4D59-A7C1-6BEDE80D2C6A}"/>
    <hyperlink ref="A4623" location="'Composições'!A10938" display="'Composições'!A10938" xr:uid="{F9B55A43-92CF-41C4-9D3C-036A8BC31B88}"/>
    <hyperlink ref="A4624" location="'Composições'!A10942" display="'Composições'!A10942" xr:uid="{C6AAC8D1-FCE5-4019-AFC7-CECC925CBAF4}"/>
    <hyperlink ref="A4625" location="'Composições'!A10946" display="'Composições'!A10946" xr:uid="{D2579CEC-3073-4EC5-8C93-B2716AD717DD}"/>
    <hyperlink ref="A4630" location="'Composições'!A10950" display="'Composições'!A10950" xr:uid="{D6767049-DB1D-497F-9E9D-181E451ED967}"/>
    <hyperlink ref="A4631" location="'Composições'!A10956" display="'Composições'!A10956" xr:uid="{8D68EA1C-C540-4F47-8DC1-9EB69952A8B9}"/>
    <hyperlink ref="A4632" location="'Composições'!A10962" display="'Composições'!A10962" xr:uid="{E644C65B-7F1B-433E-A396-4B9717522224}"/>
    <hyperlink ref="A4633" location="'Composições'!A10970" display="'Composições'!A10970" xr:uid="{A66D97AB-D9AA-4F8F-81DC-89BAF664967C}"/>
    <hyperlink ref="A4634" location="'Composições'!A10978" display="'Composições'!A10978" xr:uid="{FD20B2B5-5907-437F-9A2D-A13F9CD5FBB6}"/>
    <hyperlink ref="A4635" location="'Composições'!A10986" display="'Composições'!A10986" xr:uid="{37F0B37D-BA5E-4B24-AD69-38AB731BFF44}"/>
    <hyperlink ref="A4636" location="'Composições'!A10997" display="'Composições'!A10997" xr:uid="{5D276306-C1B5-4C93-B7CC-3F267E80E866}"/>
    <hyperlink ref="A4637" location="'Composições'!A11005" display="'Composições'!A11005" xr:uid="{5257303F-6C62-474A-8F3C-CB184EDCDB1D}"/>
    <hyperlink ref="A4638" location="'Composições'!A11013" display="'Composições'!A11013" xr:uid="{B3F9F7A3-05AD-4327-92F5-085C825675DE}"/>
    <hyperlink ref="A4639" location="'Composições'!A11021" display="'Composições'!A11021" xr:uid="{0993A0EB-7B16-444F-BA14-BBFEEDD93E1E}"/>
    <hyperlink ref="A4640" location="'Composições'!A11029" display="'Composições'!A11029" xr:uid="{833EA736-8930-4922-968C-164D0802CF5F}"/>
    <hyperlink ref="A4641" location="'Composições'!A11037" display="'Composições'!A11037" xr:uid="{7E95F668-5BFB-46C3-BA54-984DFD068432}"/>
    <hyperlink ref="A4642" location="'Composições'!A11045" display="'Composições'!A11045" xr:uid="{C5A902FE-CEF4-4AC9-97CC-AD92BB97C0ED}"/>
    <hyperlink ref="A4643" location="'Composições'!A11053" display="'Composições'!A11053" xr:uid="{C711F9D9-90AE-40F0-B1D7-9AC1B73DFC5F}"/>
    <hyperlink ref="A4644" location="'Composições'!A11061" display="'Composições'!A11061" xr:uid="{64C7CF7D-D7C5-4426-9298-66BEFA0B9596}"/>
    <hyperlink ref="A4645" location="'Composições'!A11069" display="'Composições'!A11069" xr:uid="{0BE4A5F9-B7F5-4783-93B8-2051F6218F06}"/>
    <hyperlink ref="A4646" location="'Composições'!A11077" display="'Composições'!A11077" xr:uid="{13F64B6B-A457-4BE1-9633-CCC93F102DA0}"/>
    <hyperlink ref="A4647" location="'Composições'!A11083" display="'Composições'!A11083" xr:uid="{7E24DF8C-416B-4A51-AF55-F90CD492EF07}"/>
    <hyperlink ref="A4648" location="'Composições'!A11089" display="'Composições'!A11089" xr:uid="{21185CE8-5F0D-4CCC-A3A1-0F13AFDC48BC}"/>
    <hyperlink ref="A4649" location="'Composições'!A11100" display="'Composições'!A11100" xr:uid="{E5A1BC85-0220-48F6-9B78-018209782884}"/>
    <hyperlink ref="A4650" location="'Composições'!A11106" display="'Composições'!A11106" xr:uid="{249F1B13-416F-46AE-A336-A31EF9B58CC8}"/>
    <hyperlink ref="A4651" location="'Composições'!A11113" display="'Composições'!A11113" xr:uid="{50E0A23D-1528-46AB-89F8-7D2B2C575C47}"/>
    <hyperlink ref="A4652" location="'Composições'!A11120" display="'Composições'!A11120" xr:uid="{A8CA5D1B-EB7D-45AA-A194-2209FC739055}"/>
    <hyperlink ref="A4653" location="'Composições'!A11128" display="'Composições'!A11128" xr:uid="{3097BCAD-1622-4115-90C5-9C731043A5B1}"/>
    <hyperlink ref="A4654" location="'Composições'!A11136" display="'Composições'!A11136" xr:uid="{A5E17E84-E13B-417A-B17D-C2F0DD3F1CCB}"/>
    <hyperlink ref="A4655" location="'Composições'!A11143" display="'Composições'!A11143" xr:uid="{5082191B-F036-43E0-A80A-03464508CB18}"/>
    <hyperlink ref="A4656" location="'Composições'!A11150" display="'Composições'!A11150" xr:uid="{943B5538-ED88-4079-9F22-DEB912DBC924}"/>
    <hyperlink ref="A4657" location="'Composições'!A11157" display="'Composições'!A11157" xr:uid="{EAAF1A22-B985-44B8-A343-074D92DA7A3C}"/>
    <hyperlink ref="A4658" location="'Composições'!A11164" display="'Composições'!A11164" xr:uid="{0B9CD9F2-5A4D-40F8-93DB-13E404B35FA2}"/>
    <hyperlink ref="A4659" location="'Composições'!A11171" display="'Composições'!A11171" xr:uid="{FB5FBA5F-7760-4A65-A887-AEBB30334AD0}"/>
    <hyperlink ref="A4660" location="'Composições'!A11178" display="'Composições'!A11178" xr:uid="{8D7E341E-003A-4428-8EA0-1BA643EA1AF7}"/>
    <hyperlink ref="A4661" location="'Composições'!A11185" display="'Composições'!A11185" xr:uid="{46CC2CBB-DD1B-45D5-B878-86414FE64453}"/>
    <hyperlink ref="A4662" location="'Composições'!A11192" display="'Composições'!A11192" xr:uid="{014E385C-6B44-4FAE-861A-70D39644518B}"/>
    <hyperlink ref="A4663" location="'Composições'!A11197" display="'Composições'!A11197" xr:uid="{77357ED3-EED1-4BD2-8771-9543F3C955FD}"/>
    <hyperlink ref="A4664" location="'Composições'!A11202" display="'Composições'!A11202" xr:uid="{F266FC30-2EFB-4C35-9810-41780FBD3FAE}"/>
    <hyperlink ref="A4665" location="'Composições'!A11207" display="'Composições'!A11207" xr:uid="{CF0A9684-6212-483B-BD59-8569BEEAC4E1}"/>
    <hyperlink ref="A4667" location="'Composições'!A11212" display="'Composições'!A11212" xr:uid="{FF3478E2-4E68-493A-9409-AE9AA05519FC}"/>
    <hyperlink ref="A4668" location="'Composições'!A11244" display="'Composições'!A11244" xr:uid="{FCE2D100-E2F7-4034-9C64-4734EE09D32C}"/>
    <hyperlink ref="A4669" location="'Composições'!A11253" display="'Composições'!A11253" xr:uid="{F9717920-D773-44FC-A5AC-86F3F43F2B56}"/>
    <hyperlink ref="A4672" location="'Composições'!A11258" display="'Composições'!A11258" xr:uid="{7A22F17D-386F-4B9D-AAC4-51C92A247B10}"/>
    <hyperlink ref="A4673" location="'Composições'!A11263" display="'Composições'!A11263" xr:uid="{8EB8B302-2414-4903-A9DE-1E5B2AF6C02D}"/>
    <hyperlink ref="A4674" location="'Composições'!A11269" display="'Composições'!A11269" xr:uid="{F06EEA0F-5ED3-46BB-BD71-C4A587B23226}"/>
    <hyperlink ref="A4675" location="'Composições'!A11277" display="'Composições'!A11277" xr:uid="{DA36CD12-CE7C-411B-8458-3E7B1EFEFEC8}"/>
    <hyperlink ref="A4676" location="'Composições'!A11283" display="'Composições'!A11283" xr:uid="{CEEB49AA-F8BB-46E3-8FAF-6BBA24F80530}"/>
    <hyperlink ref="A4680" location="'Composições'!A11289" display="'Composições'!A11289" xr:uid="{F9B67C28-F323-4AB8-A504-8CEB7FDE49C1}"/>
    <hyperlink ref="A4683" location="'Composições'!A11295" display="'Composições'!A11295" xr:uid="{25628A68-8491-44D2-91E6-6EB3BFE8EA6E}"/>
    <hyperlink ref="A4684" location="'Composições'!A11301" display="'Composições'!A11301" xr:uid="{5B71987C-5AA9-4588-A160-CBFE43718C9D}"/>
    <hyperlink ref="A4685" location="'Composições'!A11307" display="'Composições'!A11307" xr:uid="{A7EEE6AF-CE2B-44CD-BA51-8238A6FA316A}"/>
    <hyperlink ref="A4689" location="'Composições'!A11317" display="'Composições'!A11317" xr:uid="{14186CA2-6959-4614-8A62-A52686B2791E}"/>
    <hyperlink ref="A4690" location="'Composições'!A11321" display="'Composições'!A11321" xr:uid="{5E27C5E7-FCBB-455E-874C-D58E23F82AE3}"/>
    <hyperlink ref="A4691" location="'Composições'!A11325" display="'Composições'!A11325" xr:uid="{C76DDD6C-892D-41C4-B8B0-622393B2F298}"/>
    <hyperlink ref="A4692" location="'Composições'!A11335" display="'Composições'!A11335" xr:uid="{DE46C331-42A9-476A-AB2D-B740BC5ECEC0}"/>
    <hyperlink ref="A4693" location="'Composições'!A11345" display="'Composições'!A11345" xr:uid="{B09DEE41-6640-46A9-89B1-BE31E0802424}"/>
    <hyperlink ref="A4705" location="'Composições'!A11355" display="'Composições'!A11355" xr:uid="{D7EA5697-18B8-4686-99D4-2448CE374C4F}"/>
    <hyperlink ref="A4706" location="'Composições'!A11359" display="'Composições'!A11359" xr:uid="{7E7CE7F5-AE2E-41EE-88B4-65D484D6B5B9}"/>
    <hyperlink ref="A4708" location="'Composições'!A11363" display="'Composições'!A11363" xr:uid="{C80D8099-8FB1-4BFD-BEC6-FD04321617FB}"/>
    <hyperlink ref="A4721" location="'Composições'!A11370" display="'Composições'!A11370" xr:uid="{179505D8-4327-426F-AED4-F306DC5EDE65}"/>
    <hyperlink ref="A4722" location="'Composições'!A11375" display="'Composições'!A11375" xr:uid="{EABB67A2-05D3-4C79-8A1F-83E69E59750A}"/>
    <hyperlink ref="A4723" location="'Composições'!A11380" display="'Composições'!A11380" xr:uid="{73F44AFC-7AA6-4ABF-8CFA-DA07D7CAB145}"/>
    <hyperlink ref="A4724" location="'Composições'!A11385" display="'Composições'!A11385" xr:uid="{92E0632E-3451-4D1F-AADE-8C73F162BCEE}"/>
    <hyperlink ref="A4725" location="'Composições'!A11392" display="'Composições'!A11392" xr:uid="{2AB27FEC-60B0-4FB8-B591-E23D3D240455}"/>
    <hyperlink ref="A4726" location="'Composições'!A11403" display="'Composições'!A11403" xr:uid="{61EEC353-1534-4ADF-88DF-CB66B70ABA46}"/>
    <hyperlink ref="A4727" location="'Composições'!A11409" display="'Composições'!A11409" xr:uid="{69BAAD2C-311A-46C1-A43E-4E90DBACB054}"/>
    <hyperlink ref="A4728" location="'Composições'!A11417" display="'Composições'!A11417" xr:uid="{A34501A7-2B46-4C05-8161-D9516346F887}"/>
    <hyperlink ref="A4729" location="'Composições'!A11423" display="'Composições'!A11423" xr:uid="{2EA18ECB-F202-489E-B728-94C50D36EAFF}"/>
    <hyperlink ref="A4731" location="'Composições'!A11432" display="'Composições'!A11432" xr:uid="{41BF224E-7C17-4430-8CA3-F040CCFAC25A}"/>
    <hyperlink ref="A4735" location="'Composições'!A11441" display="'Composições'!A11441" xr:uid="{0E2EB627-F4C2-4104-8E33-47E941295887}"/>
    <hyperlink ref="A4736" location="'Composições'!A11445" display="'Composições'!A11445" xr:uid="{D58A1C20-A7C3-45D0-9187-9A7D0BC08D20}"/>
    <hyperlink ref="A4737" location="'Composições'!A11449" display="'Composições'!A11449" xr:uid="{506D5188-5DEF-4A83-9278-F7F336F3D8ED}"/>
    <hyperlink ref="A4740" location="'Composições'!A11453" display="'Composições'!A11453" xr:uid="{CA1270F6-BCD7-4B0E-9AFE-2B4195876757}"/>
    <hyperlink ref="A4747" location="'Composições'!A11457" display="'Composições'!A11457" xr:uid="{FEFCD4E3-54C8-4D5A-A96E-6887A56A9B36}"/>
    <hyperlink ref="A4749" location="'Composições'!A11472" display="'Composições'!A11472" xr:uid="{9C6871B0-DFB0-453F-B46A-4CDE44E12F3F}"/>
    <hyperlink ref="A4750" location="'Composições'!A11478" display="'Composições'!A11478" xr:uid="{DBBF62CB-01E4-427A-9239-01182D375F95}"/>
    <hyperlink ref="A4751" location="'Composições'!A11484" display="'Composições'!A11484" xr:uid="{56DE6426-8509-4CE7-AE22-46A3F17FA82D}"/>
    <hyperlink ref="A4752" location="'Composições'!A11488" display="'Composições'!A11488" xr:uid="{6D1777E8-DB76-4B2E-9641-F9DE208E4A47}"/>
    <hyperlink ref="A4753" location="'Composições'!A11492" display="'Composições'!A11492" xr:uid="{7A31596C-8F63-47F7-8826-1E25D20E26B7}"/>
    <hyperlink ref="A4754" location="'Composições'!A11496" display="'Composições'!A11496" xr:uid="{422D9B6D-8749-410E-8DEA-54CF161963DB}"/>
    <hyperlink ref="A4755" location="'Composições'!A11500" display="'Composições'!A11500" xr:uid="{E3DD45FC-8147-4BC1-9588-ADB0DB6D3DC1}"/>
    <hyperlink ref="A4756" location="'Composições'!A11504" display="'Composições'!A11504" xr:uid="{4673688B-7FD7-42F2-8D1C-136EA8E1FAFE}"/>
    <hyperlink ref="A4757" location="'Composições'!A11508" display="'Composições'!A11508" xr:uid="{0597A978-AE5C-48DF-AACF-B0437EF4459A}"/>
    <hyperlink ref="A4760" location="'Composições'!A11512" display="'Composições'!A11512" xr:uid="{E3BD8E95-B685-447C-94B6-63C9269018A2}"/>
    <hyperlink ref="A4761" location="'Composições'!A11516" display="'Composições'!A11516" xr:uid="{34BEBBC0-F5E7-4CCD-A1C6-C1FA68065022}"/>
    <hyperlink ref="A4762" location="'Composições'!A11522" display="'Composições'!A11522" xr:uid="{A0C0141C-82BB-4AF8-98A8-2109F49F789E}"/>
    <hyperlink ref="A4763" location="'Composições'!A11529" display="'Composições'!A11529" xr:uid="{C45CB3FA-906F-4941-BB4D-A365C930C1D6}"/>
    <hyperlink ref="A4765" location="'Composições'!A11535" display="'Composições'!A11535" xr:uid="{140AFA85-3664-4960-ABD8-6A73795E8841}"/>
    <hyperlink ref="A4768" location="'Composições'!A11542" display="'Composições'!A11542" xr:uid="{A969A758-73F2-4793-8980-7CF3B536E126}"/>
    <hyperlink ref="A4770" location="'Composições'!A11552" display="'Composições'!A11552" xr:uid="{360BAA76-E32A-4B64-BFB3-EC959928F2D8}"/>
    <hyperlink ref="A4771" location="'Composições'!A11558" display="'Composições'!A11558" xr:uid="{EE25FA78-5811-4FF5-8A22-7D12605466CC}"/>
    <hyperlink ref="A4772" location="'Composições'!A11564" display="'Composições'!A11564" xr:uid="{080AC2BD-AD74-42F7-8B9E-0BC61938367C}"/>
    <hyperlink ref="A4773" location="'Composições'!A11569" display="'Composições'!A11569" xr:uid="{293BC9DC-11D2-4D3F-BEA3-4587BA3F1682}"/>
    <hyperlink ref="A4774" location="'Composições'!A11573" display="'Composições'!A11573" xr:uid="{E82A5D9A-9A3A-4AB6-9A29-A290040B4FE9}"/>
    <hyperlink ref="A4775" location="'Composições'!A11577" display="'Composições'!A11577" xr:uid="{F5A6A021-35BA-4D06-B794-A136CFA811E7}"/>
    <hyperlink ref="A4776" location="'Composições'!A11581" display="'Composições'!A11581" xr:uid="{A69A63F4-A9AE-4FB1-BFE1-7BE254120737}"/>
    <hyperlink ref="A4777" location="'Composições'!A11585" display="'Composições'!A11585" xr:uid="{AFF25FF5-D993-4D88-9ED4-D7801964AEF3}"/>
    <hyperlink ref="A4778" location="'Composições'!A11589" display="'Composições'!A11589" xr:uid="{461439EB-EA73-439F-85A6-7934B458687D}"/>
    <hyperlink ref="A4779" location="'Composições'!A11593" display="'Composições'!A11593" xr:uid="{07697705-63B4-4040-9EA5-ADEE20C37C3D}"/>
    <hyperlink ref="A4780" location="'Composições'!A11597" display="'Composições'!A11597" xr:uid="{03A94EE8-5945-42D6-8BED-BD3B4C1903B8}"/>
    <hyperlink ref="A4781" location="'Composições'!A11608" display="'Composições'!A11608" xr:uid="{42A46AB9-60B4-4D58-ADD6-98AB2CD7D51C}"/>
    <hyperlink ref="A4785" location="'Composições'!A11613" display="'Composições'!A11613" xr:uid="{33EE0AA9-F0F2-4620-8864-7AA03457A819}"/>
    <hyperlink ref="A4787" location="'Composições'!A11618" display="'Composições'!A11618" xr:uid="{23B9D9BA-4D9A-4C3A-B318-E672A4846053}"/>
    <hyperlink ref="A4788" location="'Composições'!A11634" display="'Composições'!A11634" xr:uid="{25A33AEC-76D6-4428-880A-281D3997D55E}"/>
    <hyperlink ref="A4789" location="'Composições'!A11648" display="'Composições'!A11648" xr:uid="{07528C6D-3F59-407D-A6A6-6152AA54135A}"/>
    <hyperlink ref="A4803" location="'Composições'!A11655" display="'Composições'!A11655" xr:uid="{E0BB441D-550B-4E7D-9D90-DF1E083B1C3D}"/>
    <hyperlink ref="A4804" location="'Composições'!A11664" display="'Composições'!A11664" xr:uid="{B7D7DA69-C8FB-484B-8222-B65282281A47}"/>
    <hyperlink ref="A4805" location="'Composições'!A11670" display="'Composições'!A11670" xr:uid="{B8F74627-87D6-4FC8-95E2-F5719F145793}"/>
    <hyperlink ref="A4806" location="'Composições'!A11679" display="'Composições'!A11679" xr:uid="{B56D49A8-C3D5-4162-A759-58A530DC85AF}"/>
    <hyperlink ref="A4807" location="'Composições'!A11688" display="'Composições'!A11688" xr:uid="{A4BB539F-CB1E-4275-8B96-4F14D462D55A}"/>
    <hyperlink ref="A4808" location="'Composições'!A11697" display="'Composições'!A11697" xr:uid="{7266A584-5F29-4BC7-9FDD-5B8A75812377}"/>
    <hyperlink ref="A4818" location="'Composições'!A11706" display="'Composições'!A11706" xr:uid="{C5336EE9-729E-413B-9ED6-18D47FAA5CE2}"/>
    <hyperlink ref="A4819" location="'Composições'!A11711" display="'Composições'!A11711" xr:uid="{32EF09E0-4EFE-40E2-8C83-50F3DC850EFD}"/>
    <hyperlink ref="A4820" location="'Composições'!A11722" display="'Composições'!A11722" xr:uid="{24117429-33CC-4301-88E1-393B3B8DE14B}"/>
    <hyperlink ref="A4821" location="'Composições'!A11747" display="'Composições'!A11747" xr:uid="{78F42F04-140E-4012-A421-04B5AD8381D8}"/>
    <hyperlink ref="A4822" location="'Composições'!A11757" display="'Composições'!A11757" xr:uid="{3DD81877-8B4C-4B95-9D76-687F1E4466A3}"/>
    <hyperlink ref="A4823" location="'Composições'!A11762" display="'Composições'!A11762" xr:uid="{0D83E3AC-DC8D-4F48-9600-03CB68B2DDE1}"/>
    <hyperlink ref="A4824" location="'Composições'!A11769" display="'Composições'!A11769" xr:uid="{37089A6B-13CD-46AA-8867-19D17DEF5056}"/>
    <hyperlink ref="A4825" location="'Composições'!A11776" display="'Composições'!A11776" xr:uid="{B6FEB340-B19A-4EF8-BC1C-ABFD0F69FAF1}"/>
    <hyperlink ref="A4826" location="'Composições'!A11782" display="'Composições'!A11782" xr:uid="{EAB8A77A-8AFC-4BCD-8247-B3B56D0365EE}"/>
    <hyperlink ref="A4827" location="'Composições'!A11787" display="'Composições'!A11787" xr:uid="{D9B63D72-5325-474B-9272-5E263FBFB6AC}"/>
    <hyperlink ref="A4828" location="'Composições'!A11793" display="'Composições'!A11793" xr:uid="{20646745-D075-4B52-A4A4-B5709435C24C}"/>
    <hyperlink ref="A4829" location="'Composições'!A11804" display="'Composições'!A11804" xr:uid="{0E8CB581-C3E4-4658-BE5E-C1FC174BF9F9}"/>
    <hyperlink ref="A4831" location="'Composições'!A11808" display="'Composições'!A11808" xr:uid="{C7C31E3F-01F6-4ACD-BDBB-DA8C96B2C0E6}"/>
    <hyperlink ref="A4832" location="'Composições'!A11818" display="'Composições'!A11818" xr:uid="{0C7097C3-84D7-441B-ABE4-14C63232A98E}"/>
    <hyperlink ref="A4833" location="'Composições'!A11825" display="'Composições'!A11825" xr:uid="{C139FDC0-FAC9-433C-A372-69AE0E4052B9}"/>
    <hyperlink ref="A4834" location="'Composições'!A11832" display="'Composições'!A11832" xr:uid="{F8663C6B-1F88-431C-A77E-D918082CC665}"/>
    <hyperlink ref="A4835" location="'Composições'!A11840" display="'Composições'!A11840" xr:uid="{0579B542-C9DC-4716-822E-D6BEE5A6D912}"/>
    <hyperlink ref="A4836" location="'Composições'!A11851" display="'Composições'!A11851" xr:uid="{24D3AB51-E31B-45BF-963C-8E7F7C020467}"/>
    <hyperlink ref="A4837" location="'Composições'!A11857" display="'Composições'!A11857" xr:uid="{20044DEA-890C-43F2-AFCA-1FF6869FA459}"/>
    <hyperlink ref="A4838" location="'Composições'!A11862" display="'Composições'!A11862" xr:uid="{2C81EB16-859B-4C45-AB8E-5CF0D5787243}"/>
    <hyperlink ref="A4839" location="'Composições'!A11868" display="'Composições'!A11868" xr:uid="{88509B62-66D1-4E2B-8CC2-4790F9865115}"/>
    <hyperlink ref="A4841" location="'Composições'!A11874" display="'Composições'!A11874" xr:uid="{357EFCED-1BD9-4103-9FD9-A19B01E91009}"/>
    <hyperlink ref="A4842" location="'Composições'!A11880" display="'Composições'!A11880" xr:uid="{036D16B2-632D-417E-BF8B-D622C03035D4}"/>
    <hyperlink ref="A4843" location="'Composições'!A11886" display="'Composições'!A11886" xr:uid="{B7C0174A-7DE3-41D5-8111-C96B3C7166D1}"/>
    <hyperlink ref="A4844" location="'Composições'!A11892" display="'Composições'!A11892" xr:uid="{5FEADB37-D27B-4A69-8AFA-D13A029CDB67}"/>
    <hyperlink ref="A4845" location="'Composições'!A11898" display="'Composições'!A11898" xr:uid="{97B137C0-CF24-4AEB-9F23-9D1E092BE7A7}"/>
    <hyperlink ref="A4846" location="'Composições'!A11904" display="'Composições'!A11904" xr:uid="{B1396030-78C0-4678-B3A0-94D9C36BEAE7}"/>
    <hyperlink ref="A4847" location="'Composições'!A11910" display="'Composições'!A11910" xr:uid="{015B894D-C5D0-4FAC-9FF4-CC7493383206}"/>
    <hyperlink ref="A4848" location="'Composições'!A11920" display="'Composições'!A11920" xr:uid="{8614A5A2-E943-4982-ACEB-9D4A8FF4EBB8}"/>
    <hyperlink ref="A4850" location="'Composições'!A11935" display="'Composições'!A11935" xr:uid="{28A436EE-C64D-4E4F-A13E-A2EC81674573}"/>
    <hyperlink ref="A4851" location="'Composições'!A11942" display="'Composições'!A11942" xr:uid="{73874E46-3DD9-420B-8B29-40D645D2AE2B}"/>
    <hyperlink ref="A4852" location="'Composições'!A11948" display="'Composições'!A11948" xr:uid="{1DF385EC-3341-46B6-AA68-C45D2F78F919}"/>
    <hyperlink ref="A4853" location="'Composições'!A11954" display="'Composições'!A11954" xr:uid="{1681F5E1-C807-4B0A-B375-EDBE08CABF8E}"/>
    <hyperlink ref="A4854" location="'Composições'!A11960" display="'Composições'!A11960" xr:uid="{73EE57AE-BEAB-4599-85C7-DCFB579BC34F}"/>
    <hyperlink ref="A4855" location="'Composições'!A11966" display="'Composições'!A11966" xr:uid="{658CC146-9ED0-4ECC-8E85-E8B0BE4E0DD0}"/>
    <hyperlink ref="A4856" location="'Composições'!A11972" display="'Composições'!A11972" xr:uid="{16A9E72A-BF51-49BF-B799-BF9F5731D315}"/>
    <hyperlink ref="A4857" location="'Composições'!A11979" display="'Composições'!A11979" xr:uid="{C2530F71-E3F7-43A7-9AAE-C5A3B2BF50D3}"/>
    <hyperlink ref="A4861" location="'Composições'!A11985" display="'Composições'!A11985" xr:uid="{72DAEDEB-EF67-4C46-93D9-B9A143922E09}"/>
    <hyperlink ref="A4864" location="'Composições'!A11996" display="'Composições'!A11996" xr:uid="{80054F48-2010-42D8-834B-C9F5373FAC18}"/>
    <hyperlink ref="A4865" location="'Composições'!A12002" display="'Composições'!A12002" xr:uid="{A0761046-EF75-4C72-A46F-9C0FA152270D}"/>
    <hyperlink ref="A4866" location="'Composições'!A12008" display="'Composições'!A12008" xr:uid="{F14F9880-ACB3-4111-B58E-45BD19247ACE}"/>
    <hyperlink ref="A4867" location="'Composições'!A12014" display="'Composições'!A12014" xr:uid="{1230A8EB-BDC4-48A6-9904-6F824F672AF7}"/>
    <hyperlink ref="A4868" location="'Composições'!A12020" display="'Composições'!A12020" xr:uid="{7AA35066-D7F8-4EB9-8C08-BF79843A33ED}"/>
    <hyperlink ref="A4869" location="'Composições'!A12026" display="'Composições'!A12026" xr:uid="{7F58E831-615C-4711-B5B6-11201AB8AFFA}"/>
    <hyperlink ref="A4870" location="'Composições'!A12032" display="'Composições'!A12032" xr:uid="{036211AE-31EB-4245-92F6-C35487B10D85}"/>
    <hyperlink ref="A4871" location="'Composições'!A12038" display="'Composições'!A12038" xr:uid="{99A2BC1B-F208-48B2-99B8-54FF13C3F7C5}"/>
    <hyperlink ref="A4872" location="'Composições'!A12044" display="'Composições'!A12044" xr:uid="{33EF5033-D23A-4314-A146-3A0CC70B44DF}"/>
    <hyperlink ref="A4873" location="'Composições'!A12050" display="'Composições'!A12050" xr:uid="{B34B0A5F-F517-4410-B378-EEF9E66B5D85}"/>
    <hyperlink ref="A4874" location="'Composições'!A12054" display="'Composições'!A12054" xr:uid="{1102150F-B234-47E7-BF1C-17D338BCACC8}"/>
    <hyperlink ref="A4875" location="'Composições'!A12058" display="'Composições'!A12058" xr:uid="{6C6C8010-0D3A-40EA-88C6-500D2CE2C405}"/>
    <hyperlink ref="A4876" location="'Composições'!A12062" display="'Composições'!A12062" xr:uid="{F2EFD538-6FF3-480D-9017-79691158B1FB}"/>
  </hyperlinks>
  <printOptions horizontalCentered="1"/>
  <pageMargins left="0.19685039370078741" right="0.19685039370078741" top="1.1811023622047245" bottom="0.59055118110236227" header="0.19685039370078741" footer="0.19685039370078741"/>
  <pageSetup paperSize="9" scale="56" fitToHeight="0" orientation="landscape" horizontalDpi="4294967295" verticalDpi="4294967295" r:id="rId1"/>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91E432-8D2C-490B-A545-A2459491B197}">
  <sheetPr codeName="Plan16">
    <tabColor rgb="FFFFFF00"/>
    <pageSetUpPr fitToPage="1"/>
  </sheetPr>
  <dimension ref="A1:GD1805"/>
  <sheetViews>
    <sheetView tabSelected="1" zoomScale="80" zoomScaleNormal="80" zoomScaleSheetLayoutView="55" workbookViewId="0">
      <pane ySplit="5" topLeftCell="A1749" activePane="bottomLeft" state="frozen"/>
      <selection activeCell="B1" sqref="B1"/>
      <selection pane="bottomLeft" activeCell="D1786" sqref="D1786"/>
    </sheetView>
  </sheetViews>
  <sheetFormatPr defaultColWidth="9.140625" defaultRowHeight="12.75" x14ac:dyDescent="0.2"/>
  <cols>
    <col min="1" max="1" width="9.85546875" style="299" bestFit="1" customWidth="1"/>
    <col min="2" max="2" width="15.7109375" style="299" customWidth="1"/>
    <col min="3" max="3" width="80.7109375" style="301" customWidth="1"/>
    <col min="4" max="4" width="15.7109375" style="299" customWidth="1"/>
    <col min="5" max="6" width="15.7109375" style="302" customWidth="1"/>
    <col min="7" max="7" width="15.7109375" style="303" customWidth="1"/>
    <col min="8" max="8" width="15.7109375" style="304" customWidth="1"/>
    <col min="9" max="9" width="20.7109375" style="305" customWidth="1"/>
    <col min="10" max="10" width="20.7109375" style="306" customWidth="1"/>
    <col min="11" max="11" width="15.7109375" style="307" customWidth="1"/>
    <col min="12" max="14" width="20.7109375" style="307" customWidth="1"/>
    <col min="15" max="15" width="20.7109375" style="306" customWidth="1"/>
    <col min="16" max="16384" width="9.140625" style="262"/>
  </cols>
  <sheetData>
    <row r="1" spans="1:186" s="263" customFormat="1" ht="24.95" customHeight="1" x14ac:dyDescent="0.2">
      <c r="A1" s="257" t="s">
        <v>11271</v>
      </c>
      <c r="B1" s="258"/>
      <c r="C1" s="259"/>
      <c r="D1" s="258"/>
      <c r="E1" s="258"/>
      <c r="F1" s="258"/>
      <c r="G1" s="260"/>
      <c r="H1" s="261"/>
      <c r="I1" s="258"/>
      <c r="J1" s="258"/>
      <c r="K1" s="258"/>
      <c r="L1" s="258"/>
      <c r="M1" s="258"/>
      <c r="N1" s="258"/>
      <c r="O1" s="258"/>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c r="DM1" s="262"/>
      <c r="DN1" s="262"/>
      <c r="DO1" s="262"/>
      <c r="DP1" s="262"/>
      <c r="DQ1" s="262"/>
      <c r="DR1" s="262"/>
      <c r="DS1" s="262"/>
      <c r="DT1" s="262"/>
      <c r="DU1" s="262"/>
      <c r="DV1" s="262"/>
      <c r="DW1" s="262"/>
      <c r="DX1" s="262"/>
      <c r="DY1" s="262"/>
      <c r="DZ1" s="262"/>
      <c r="EA1" s="262"/>
      <c r="EB1" s="262"/>
      <c r="EC1" s="262"/>
      <c r="ED1" s="262"/>
      <c r="EE1" s="262"/>
      <c r="EF1" s="262"/>
      <c r="EG1" s="262"/>
      <c r="EH1" s="262"/>
      <c r="EI1" s="262"/>
      <c r="EJ1" s="262"/>
      <c r="EK1" s="262"/>
      <c r="EL1" s="262"/>
      <c r="EM1" s="262"/>
      <c r="EN1" s="262"/>
      <c r="EO1" s="262"/>
      <c r="EP1" s="262"/>
      <c r="EQ1" s="262"/>
      <c r="ER1" s="262"/>
      <c r="ES1" s="262"/>
      <c r="ET1" s="262"/>
      <c r="EU1" s="262"/>
      <c r="EV1" s="262"/>
      <c r="EW1" s="262"/>
      <c r="EX1" s="262"/>
      <c r="EY1" s="262"/>
      <c r="EZ1" s="262"/>
      <c r="FA1" s="262"/>
      <c r="FB1" s="262"/>
      <c r="FC1" s="262"/>
      <c r="FD1" s="262"/>
      <c r="FE1" s="262"/>
      <c r="FF1" s="262"/>
      <c r="FG1" s="262"/>
      <c r="FH1" s="262"/>
      <c r="FI1" s="262"/>
      <c r="FJ1" s="262"/>
      <c r="FK1" s="262"/>
      <c r="FL1" s="262"/>
      <c r="FM1" s="262"/>
      <c r="FN1" s="262"/>
      <c r="FO1" s="262"/>
      <c r="FP1" s="262"/>
      <c r="FQ1" s="262"/>
      <c r="FR1" s="262"/>
      <c r="FS1" s="262"/>
      <c r="FT1" s="262"/>
      <c r="FU1" s="262"/>
      <c r="FV1" s="262"/>
      <c r="FW1" s="262"/>
      <c r="FX1" s="262"/>
      <c r="FY1" s="262"/>
      <c r="FZ1" s="262"/>
      <c r="GA1" s="262"/>
      <c r="GB1" s="262"/>
      <c r="GC1" s="262"/>
      <c r="GD1" s="262"/>
    </row>
    <row r="2" spans="1:186" s="263" customFormat="1" ht="24.95" customHeight="1" x14ac:dyDescent="0.2">
      <c r="A2" s="264" t="s">
        <v>2976</v>
      </c>
      <c r="B2" s="265"/>
      <c r="C2" s="266"/>
      <c r="D2" s="265"/>
      <c r="E2" s="265"/>
      <c r="F2" s="265"/>
      <c r="G2" s="267"/>
      <c r="H2" s="268"/>
      <c r="I2" s="265"/>
      <c r="J2" s="265"/>
      <c r="K2" s="265"/>
      <c r="L2" s="265"/>
      <c r="M2" s="265"/>
      <c r="N2" s="265"/>
      <c r="O2" s="265"/>
      <c r="P2" s="262"/>
      <c r="Q2" s="262"/>
      <c r="R2" s="262"/>
      <c r="S2" s="262"/>
      <c r="T2" s="262"/>
      <c r="U2" s="262"/>
      <c r="V2" s="262"/>
      <c r="W2" s="262"/>
      <c r="X2" s="262"/>
      <c r="Y2" s="262"/>
      <c r="Z2" s="262"/>
      <c r="AA2" s="262"/>
      <c r="AB2" s="262"/>
      <c r="AC2" s="262"/>
      <c r="AD2" s="262"/>
      <c r="AE2" s="262"/>
      <c r="AF2" s="262"/>
      <c r="AG2" s="262"/>
      <c r="AH2" s="262"/>
      <c r="AI2" s="262"/>
      <c r="AJ2" s="262"/>
      <c r="AK2" s="262"/>
      <c r="AL2" s="262"/>
      <c r="AM2" s="262"/>
      <c r="AN2" s="262"/>
      <c r="AO2" s="262"/>
      <c r="AP2" s="262"/>
      <c r="AQ2" s="262"/>
      <c r="AR2" s="262"/>
      <c r="AS2" s="262"/>
      <c r="AT2" s="262"/>
      <c r="AU2" s="262"/>
      <c r="AV2" s="262"/>
      <c r="AW2" s="262"/>
      <c r="AX2" s="262"/>
      <c r="AY2" s="262"/>
      <c r="AZ2" s="262"/>
      <c r="BA2" s="262"/>
      <c r="BB2" s="262"/>
      <c r="BC2" s="262"/>
      <c r="BD2" s="262"/>
      <c r="BE2" s="262"/>
      <c r="BF2" s="262"/>
      <c r="BG2" s="262"/>
      <c r="BH2" s="262"/>
      <c r="BI2" s="262"/>
      <c r="BJ2" s="262"/>
      <c r="BK2" s="262"/>
      <c r="BL2" s="262"/>
      <c r="BM2" s="262"/>
      <c r="BN2" s="262"/>
      <c r="BO2" s="262"/>
      <c r="BP2" s="262"/>
      <c r="BQ2" s="262"/>
      <c r="BR2" s="262"/>
      <c r="BS2" s="262"/>
      <c r="BT2" s="262"/>
      <c r="BU2" s="262"/>
      <c r="BV2" s="262"/>
      <c r="BW2" s="262"/>
      <c r="BX2" s="262"/>
      <c r="BY2" s="262"/>
      <c r="BZ2" s="262"/>
      <c r="CA2" s="262"/>
      <c r="CB2" s="262"/>
      <c r="CC2" s="262"/>
      <c r="CD2" s="262"/>
      <c r="CE2" s="262"/>
      <c r="CF2" s="262"/>
      <c r="CG2" s="262"/>
      <c r="CH2" s="262"/>
      <c r="CI2" s="262"/>
      <c r="CJ2" s="262"/>
      <c r="CK2" s="262"/>
      <c r="CL2" s="262"/>
      <c r="CM2" s="262"/>
      <c r="CN2" s="262"/>
      <c r="CO2" s="262"/>
      <c r="CP2" s="262"/>
      <c r="CQ2" s="262"/>
      <c r="CR2" s="262"/>
      <c r="CS2" s="262"/>
      <c r="CT2" s="262"/>
      <c r="CU2" s="262"/>
      <c r="CV2" s="262"/>
      <c r="CW2" s="262"/>
      <c r="CX2" s="262"/>
      <c r="CY2" s="262"/>
      <c r="CZ2" s="262"/>
      <c r="DA2" s="262"/>
      <c r="DB2" s="262"/>
      <c r="DC2" s="262"/>
      <c r="DD2" s="262"/>
      <c r="DE2" s="262"/>
      <c r="DF2" s="262"/>
      <c r="DG2" s="262"/>
      <c r="DH2" s="262"/>
      <c r="DI2" s="262"/>
      <c r="DJ2" s="262"/>
      <c r="DK2" s="262"/>
      <c r="DL2" s="262"/>
      <c r="DM2" s="262"/>
      <c r="DN2" s="262"/>
      <c r="DO2" s="262"/>
      <c r="DP2" s="262"/>
      <c r="DQ2" s="262"/>
      <c r="DR2" s="262"/>
      <c r="DS2" s="262"/>
      <c r="DT2" s="262"/>
      <c r="DU2" s="262"/>
      <c r="DV2" s="262"/>
      <c r="DW2" s="262"/>
      <c r="DX2" s="262"/>
      <c r="DY2" s="262"/>
      <c r="DZ2" s="262"/>
      <c r="EA2" s="262"/>
      <c r="EB2" s="262"/>
      <c r="EC2" s="262"/>
      <c r="ED2" s="262"/>
      <c r="EE2" s="262"/>
      <c r="EF2" s="262"/>
      <c r="EG2" s="262"/>
      <c r="EH2" s="262"/>
      <c r="EI2" s="262"/>
      <c r="EJ2" s="262"/>
      <c r="EK2" s="262"/>
      <c r="EL2" s="262"/>
      <c r="EM2" s="262"/>
      <c r="EN2" s="262"/>
      <c r="EO2" s="262"/>
      <c r="EP2" s="262"/>
      <c r="EQ2" s="262"/>
      <c r="ER2" s="262"/>
      <c r="ES2" s="262"/>
      <c r="ET2" s="262"/>
      <c r="EU2" s="262"/>
      <c r="EV2" s="262"/>
      <c r="EW2" s="262"/>
      <c r="EX2" s="262"/>
      <c r="EY2" s="262"/>
      <c r="EZ2" s="262"/>
      <c r="FA2" s="262"/>
      <c r="FB2" s="262"/>
      <c r="FC2" s="262"/>
      <c r="FD2" s="262"/>
      <c r="FE2" s="262"/>
      <c r="FF2" s="262"/>
      <c r="FG2" s="262"/>
      <c r="FH2" s="262"/>
      <c r="FI2" s="262"/>
      <c r="FJ2" s="262"/>
      <c r="FK2" s="262"/>
      <c r="FL2" s="262"/>
      <c r="FM2" s="262"/>
      <c r="FN2" s="262"/>
      <c r="FO2" s="262"/>
      <c r="FP2" s="262"/>
      <c r="FQ2" s="262"/>
      <c r="FR2" s="262"/>
      <c r="FS2" s="262"/>
      <c r="FT2" s="262"/>
      <c r="FU2" s="262"/>
      <c r="FV2" s="262"/>
      <c r="FW2" s="262"/>
      <c r="FX2" s="262"/>
      <c r="FY2" s="262"/>
      <c r="FZ2" s="262"/>
      <c r="GA2" s="262"/>
      <c r="GB2" s="262"/>
      <c r="GC2" s="262"/>
      <c r="GD2" s="262"/>
    </row>
    <row r="3" spans="1:186" s="263" customFormat="1" ht="20.100000000000001" customHeight="1" x14ac:dyDescent="0.2">
      <c r="A3" s="269" t="s">
        <v>0</v>
      </c>
      <c r="B3" s="270"/>
      <c r="C3" s="270"/>
      <c r="D3" s="270"/>
      <c r="E3" s="270"/>
      <c r="F3" s="270"/>
      <c r="G3" s="271"/>
      <c r="H3" s="272"/>
      <c r="I3" s="270"/>
      <c r="J3" s="270"/>
      <c r="K3" s="270"/>
      <c r="L3" s="270"/>
      <c r="M3" s="270"/>
      <c r="N3" s="270"/>
      <c r="O3" s="270"/>
      <c r="P3" s="262"/>
      <c r="Q3" s="262"/>
      <c r="R3" s="262"/>
      <c r="S3" s="262"/>
      <c r="T3" s="262"/>
      <c r="U3" s="262"/>
      <c r="V3" s="262"/>
      <c r="W3" s="262"/>
      <c r="X3" s="262"/>
      <c r="Y3" s="262"/>
      <c r="Z3" s="262"/>
      <c r="AA3" s="262"/>
      <c r="AB3" s="262"/>
      <c r="AC3" s="262"/>
      <c r="AD3" s="262"/>
      <c r="AE3" s="262"/>
      <c r="AF3" s="262"/>
      <c r="AG3" s="262"/>
      <c r="AH3" s="262"/>
      <c r="AI3" s="262"/>
      <c r="AJ3" s="262"/>
      <c r="AK3" s="262"/>
      <c r="AL3" s="262"/>
      <c r="AM3" s="262"/>
      <c r="AN3" s="262"/>
      <c r="AO3" s="262"/>
      <c r="AP3" s="262"/>
      <c r="AQ3" s="262"/>
      <c r="AR3" s="262"/>
      <c r="AS3" s="262"/>
      <c r="AT3" s="262"/>
      <c r="AU3" s="262"/>
      <c r="AV3" s="262"/>
      <c r="AW3" s="262"/>
      <c r="AX3" s="262"/>
      <c r="AY3" s="262"/>
      <c r="AZ3" s="262"/>
      <c r="BA3" s="262"/>
      <c r="BB3" s="262"/>
      <c r="BC3" s="262"/>
      <c r="BD3" s="262"/>
      <c r="BE3" s="262"/>
      <c r="BF3" s="262"/>
      <c r="BG3" s="262"/>
      <c r="BH3" s="262"/>
      <c r="BI3" s="262"/>
      <c r="BJ3" s="262"/>
      <c r="BK3" s="262"/>
      <c r="BL3" s="262"/>
      <c r="BM3" s="262"/>
      <c r="BN3" s="262"/>
      <c r="BO3" s="262"/>
      <c r="BP3" s="262"/>
      <c r="BQ3" s="262"/>
      <c r="BR3" s="262"/>
      <c r="BS3" s="262"/>
      <c r="BT3" s="262"/>
      <c r="BU3" s="262"/>
      <c r="BV3" s="262"/>
      <c r="BW3" s="262"/>
      <c r="BX3" s="262"/>
      <c r="BY3" s="262"/>
      <c r="BZ3" s="262"/>
      <c r="CA3" s="262"/>
      <c r="CB3" s="262"/>
      <c r="CC3" s="262"/>
      <c r="CD3" s="262"/>
      <c r="CE3" s="262"/>
      <c r="CF3" s="262"/>
      <c r="CG3" s="262"/>
      <c r="CH3" s="262"/>
      <c r="CI3" s="262"/>
      <c r="CJ3" s="262"/>
      <c r="CK3" s="262"/>
      <c r="CL3" s="262"/>
      <c r="CM3" s="262"/>
      <c r="CN3" s="262"/>
      <c r="CO3" s="262"/>
      <c r="CP3" s="262"/>
      <c r="CQ3" s="262"/>
      <c r="CR3" s="262"/>
      <c r="CS3" s="262"/>
      <c r="CT3" s="262"/>
      <c r="CU3" s="262"/>
      <c r="CV3" s="262"/>
      <c r="CW3" s="262"/>
      <c r="CX3" s="262"/>
      <c r="CY3" s="262"/>
      <c r="CZ3" s="262"/>
      <c r="DA3" s="262"/>
      <c r="DB3" s="262"/>
      <c r="DC3" s="262"/>
      <c r="DD3" s="262"/>
      <c r="DE3" s="262"/>
      <c r="DF3" s="262"/>
      <c r="DG3" s="262"/>
      <c r="DH3" s="262"/>
      <c r="DI3" s="262"/>
      <c r="DJ3" s="262"/>
      <c r="DK3" s="262"/>
      <c r="DL3" s="262"/>
      <c r="DM3" s="262"/>
      <c r="DN3" s="262"/>
      <c r="DO3" s="262"/>
      <c r="DP3" s="262"/>
      <c r="DQ3" s="262"/>
      <c r="DR3" s="262"/>
      <c r="DS3" s="262"/>
      <c r="DT3" s="262"/>
      <c r="DU3" s="262"/>
      <c r="DV3" s="262"/>
      <c r="DW3" s="262"/>
      <c r="DX3" s="262"/>
      <c r="DY3" s="262"/>
      <c r="DZ3" s="262"/>
      <c r="EA3" s="262"/>
      <c r="EB3" s="262"/>
      <c r="EC3" s="262"/>
      <c r="ED3" s="262"/>
      <c r="EE3" s="262"/>
      <c r="EF3" s="262"/>
      <c r="EG3" s="262"/>
      <c r="EH3" s="262"/>
      <c r="EI3" s="262"/>
      <c r="EJ3" s="262"/>
      <c r="EK3" s="262"/>
      <c r="EL3" s="262"/>
      <c r="EM3" s="262"/>
      <c r="EN3" s="262"/>
      <c r="EO3" s="262"/>
      <c r="EP3" s="262"/>
      <c r="EQ3" s="262"/>
      <c r="ER3" s="262"/>
      <c r="ES3" s="262"/>
      <c r="ET3" s="262"/>
      <c r="EU3" s="262"/>
      <c r="EV3" s="262"/>
      <c r="EW3" s="262"/>
      <c r="EX3" s="262"/>
      <c r="EY3" s="262"/>
      <c r="EZ3" s="262"/>
      <c r="FA3" s="262"/>
      <c r="FB3" s="262"/>
      <c r="FC3" s="262"/>
      <c r="FD3" s="262"/>
      <c r="FE3" s="262"/>
      <c r="FF3" s="262"/>
      <c r="FG3" s="262"/>
      <c r="FH3" s="262"/>
      <c r="FI3" s="262"/>
      <c r="FJ3" s="262"/>
      <c r="FK3" s="262"/>
      <c r="FL3" s="262"/>
      <c r="FM3" s="262"/>
      <c r="FN3" s="262"/>
      <c r="FO3" s="262"/>
      <c r="FP3" s="262"/>
      <c r="FQ3" s="262"/>
      <c r="FR3" s="262"/>
      <c r="FS3" s="262"/>
      <c r="FT3" s="262"/>
      <c r="FU3" s="262"/>
      <c r="FV3" s="262"/>
      <c r="FW3" s="262"/>
      <c r="FX3" s="262"/>
      <c r="FY3" s="262"/>
      <c r="FZ3" s="262"/>
      <c r="GA3" s="262"/>
      <c r="GB3" s="262"/>
      <c r="GC3" s="262"/>
      <c r="GD3" s="262"/>
    </row>
    <row r="4" spans="1:186" s="263" customFormat="1" ht="20.100000000000001" customHeight="1" thickBot="1" x14ac:dyDescent="0.25">
      <c r="A4" s="269"/>
      <c r="B4" s="270"/>
      <c r="C4" s="270"/>
      <c r="D4" s="270"/>
      <c r="E4" s="270"/>
      <c r="F4" s="270"/>
      <c r="G4" s="271"/>
      <c r="H4" s="272"/>
      <c r="I4" s="270"/>
      <c r="J4" s="270"/>
      <c r="K4" s="270"/>
      <c r="L4" s="270"/>
      <c r="M4" s="270"/>
      <c r="N4" s="270"/>
      <c r="O4" s="270"/>
      <c r="P4" s="262"/>
      <c r="Q4" s="262"/>
      <c r="R4" s="262"/>
      <c r="S4" s="262"/>
      <c r="T4" s="262"/>
      <c r="U4" s="262"/>
      <c r="V4" s="262"/>
      <c r="W4" s="262"/>
      <c r="X4" s="262"/>
      <c r="Y4" s="262"/>
      <c r="Z4" s="262"/>
      <c r="AA4" s="262"/>
      <c r="AB4" s="262"/>
      <c r="AC4" s="262"/>
      <c r="AD4" s="262"/>
      <c r="AE4" s="262"/>
      <c r="AF4" s="262"/>
      <c r="AG4" s="262"/>
      <c r="AH4" s="262"/>
      <c r="AI4" s="262"/>
      <c r="AJ4" s="262"/>
      <c r="AK4" s="262"/>
      <c r="AL4" s="262"/>
      <c r="AM4" s="262"/>
      <c r="AN4" s="262"/>
      <c r="AO4" s="262"/>
      <c r="AP4" s="262"/>
      <c r="AQ4" s="262"/>
      <c r="AR4" s="262"/>
      <c r="AS4" s="262"/>
      <c r="AT4" s="262"/>
      <c r="AU4" s="262"/>
      <c r="AV4" s="262"/>
      <c r="AW4" s="262"/>
      <c r="AX4" s="262"/>
      <c r="AY4" s="262"/>
      <c r="AZ4" s="262"/>
      <c r="BA4" s="262"/>
      <c r="BB4" s="262"/>
      <c r="BC4" s="262"/>
      <c r="BD4" s="262"/>
      <c r="BE4" s="262"/>
      <c r="BF4" s="262"/>
      <c r="BG4" s="262"/>
      <c r="BH4" s="262"/>
      <c r="BI4" s="262"/>
      <c r="BJ4" s="262"/>
      <c r="BK4" s="262"/>
      <c r="BL4" s="262"/>
      <c r="BM4" s="262"/>
      <c r="BN4" s="262"/>
      <c r="BO4" s="262"/>
      <c r="BP4" s="262"/>
      <c r="BQ4" s="262"/>
      <c r="BR4" s="262"/>
      <c r="BS4" s="262"/>
      <c r="BT4" s="262"/>
      <c r="BU4" s="262"/>
      <c r="BV4" s="262"/>
      <c r="BW4" s="262"/>
      <c r="BX4" s="262"/>
      <c r="BY4" s="262"/>
      <c r="BZ4" s="262"/>
      <c r="CA4" s="262"/>
      <c r="CB4" s="262"/>
      <c r="CC4" s="262"/>
      <c r="CD4" s="262"/>
      <c r="CE4" s="262"/>
      <c r="CF4" s="262"/>
      <c r="CG4" s="262"/>
      <c r="CH4" s="262"/>
      <c r="CI4" s="262"/>
      <c r="CJ4" s="262"/>
      <c r="CK4" s="262"/>
      <c r="CL4" s="262"/>
      <c r="CM4" s="262"/>
      <c r="CN4" s="262"/>
      <c r="CO4" s="262"/>
      <c r="CP4" s="262"/>
      <c r="CQ4" s="262"/>
      <c r="CR4" s="262"/>
      <c r="CS4" s="262"/>
      <c r="CT4" s="262"/>
      <c r="CU4" s="262"/>
      <c r="CV4" s="262"/>
      <c r="CW4" s="262"/>
      <c r="CX4" s="262"/>
      <c r="CY4" s="262"/>
      <c r="CZ4" s="262"/>
      <c r="DA4" s="262"/>
      <c r="DB4" s="262"/>
      <c r="DC4" s="262"/>
      <c r="DD4" s="262"/>
      <c r="DE4" s="262"/>
      <c r="DF4" s="262"/>
      <c r="DG4" s="262"/>
      <c r="DH4" s="262"/>
      <c r="DI4" s="262"/>
      <c r="DJ4" s="262"/>
      <c r="DK4" s="262"/>
      <c r="DL4" s="262"/>
      <c r="DM4" s="262"/>
      <c r="DN4" s="262"/>
      <c r="DO4" s="262"/>
      <c r="DP4" s="262"/>
      <c r="DQ4" s="262"/>
      <c r="DR4" s="262"/>
      <c r="DS4" s="262"/>
      <c r="DT4" s="262"/>
      <c r="DU4" s="262"/>
      <c r="DV4" s="262"/>
      <c r="DW4" s="262"/>
      <c r="DX4" s="262"/>
      <c r="DY4" s="262"/>
      <c r="DZ4" s="262"/>
      <c r="EA4" s="262"/>
      <c r="EB4" s="262"/>
      <c r="EC4" s="262"/>
      <c r="ED4" s="262"/>
      <c r="EE4" s="262"/>
      <c r="EF4" s="262"/>
      <c r="EG4" s="262"/>
      <c r="EH4" s="262"/>
      <c r="EI4" s="262"/>
      <c r="EJ4" s="262"/>
      <c r="EK4" s="262"/>
      <c r="EL4" s="262"/>
      <c r="EM4" s="262"/>
      <c r="EN4" s="262"/>
      <c r="EO4" s="262"/>
      <c r="EP4" s="262"/>
      <c r="EQ4" s="262"/>
      <c r="ER4" s="262"/>
      <c r="ES4" s="262"/>
      <c r="ET4" s="262"/>
      <c r="EU4" s="262"/>
      <c r="EV4" s="262"/>
      <c r="EW4" s="262"/>
      <c r="EX4" s="262"/>
      <c r="EY4" s="262"/>
      <c r="EZ4" s="262"/>
      <c r="FA4" s="262"/>
      <c r="FB4" s="262"/>
      <c r="FC4" s="262"/>
      <c r="FD4" s="262"/>
      <c r="FE4" s="262"/>
      <c r="FF4" s="262"/>
      <c r="FG4" s="262"/>
      <c r="FH4" s="262"/>
      <c r="FI4" s="262"/>
      <c r="FJ4" s="262"/>
      <c r="FK4" s="262"/>
      <c r="FL4" s="262"/>
      <c r="FM4" s="262"/>
      <c r="FN4" s="262"/>
      <c r="FO4" s="262"/>
      <c r="FP4" s="262"/>
      <c r="FQ4" s="262"/>
      <c r="FR4" s="262"/>
      <c r="FS4" s="262"/>
      <c r="FT4" s="262"/>
      <c r="FU4" s="262"/>
      <c r="FV4" s="262"/>
      <c r="FW4" s="262"/>
      <c r="FX4" s="262"/>
      <c r="FY4" s="262"/>
      <c r="FZ4" s="262"/>
      <c r="GA4" s="262"/>
      <c r="GB4" s="262"/>
      <c r="GC4" s="262"/>
      <c r="GD4" s="262"/>
    </row>
    <row r="5" spans="1:186" s="278" customFormat="1" ht="60" customHeight="1" x14ac:dyDescent="0.2">
      <c r="A5" s="273" t="s">
        <v>2</v>
      </c>
      <c r="B5" s="274" t="s">
        <v>11894</v>
      </c>
      <c r="C5" s="274" t="s">
        <v>3</v>
      </c>
      <c r="D5" s="275" t="s">
        <v>83</v>
      </c>
      <c r="E5" s="276" t="s">
        <v>2981</v>
      </c>
      <c r="F5" s="276" t="s">
        <v>13695</v>
      </c>
      <c r="G5" s="276" t="s">
        <v>13707</v>
      </c>
      <c r="H5" s="276" t="s">
        <v>13708</v>
      </c>
      <c r="I5" s="275" t="s">
        <v>7</v>
      </c>
      <c r="J5" s="277" t="s">
        <v>10584</v>
      </c>
      <c r="K5" s="274" t="s">
        <v>2983</v>
      </c>
      <c r="L5" s="274" t="s">
        <v>13710</v>
      </c>
      <c r="M5" s="275" t="s">
        <v>13709</v>
      </c>
      <c r="N5" s="276" t="s">
        <v>2984</v>
      </c>
      <c r="O5" s="338" t="s">
        <v>8</v>
      </c>
      <c r="P5" s="262"/>
      <c r="Q5" s="262"/>
      <c r="R5" s="262"/>
      <c r="S5" s="262"/>
      <c r="T5" s="262"/>
      <c r="U5" s="262"/>
      <c r="V5" s="262"/>
      <c r="W5" s="262"/>
      <c r="X5" s="262"/>
      <c r="Y5" s="262"/>
      <c r="Z5" s="262"/>
      <c r="AA5" s="262"/>
      <c r="AB5" s="262"/>
      <c r="AC5" s="262"/>
      <c r="AD5" s="262"/>
      <c r="AE5" s="262"/>
      <c r="AF5" s="262"/>
      <c r="AG5" s="262"/>
      <c r="AH5" s="262"/>
      <c r="AI5" s="262"/>
      <c r="AJ5" s="262"/>
      <c r="AK5" s="262"/>
      <c r="AL5" s="262"/>
      <c r="AM5" s="262"/>
      <c r="AN5" s="262"/>
      <c r="AO5" s="262"/>
      <c r="AP5" s="262"/>
      <c r="AQ5" s="262"/>
      <c r="AR5" s="262"/>
      <c r="AS5" s="262"/>
      <c r="AT5" s="262"/>
      <c r="AU5" s="262"/>
      <c r="AV5" s="262"/>
      <c r="AW5" s="262"/>
      <c r="AX5" s="262"/>
      <c r="AY5" s="262"/>
      <c r="AZ5" s="262"/>
      <c r="BA5" s="262"/>
      <c r="BB5" s="262"/>
      <c r="BC5" s="262"/>
      <c r="BD5" s="262"/>
      <c r="BE5" s="262"/>
      <c r="BF5" s="262"/>
      <c r="BG5" s="262"/>
      <c r="BH5" s="262"/>
      <c r="BI5" s="262"/>
      <c r="BJ5" s="262"/>
      <c r="BK5" s="262"/>
      <c r="BL5" s="262"/>
      <c r="BM5" s="262"/>
      <c r="BN5" s="262"/>
      <c r="BO5" s="262"/>
      <c r="BP5" s="262"/>
      <c r="BQ5" s="262"/>
      <c r="BR5" s="262"/>
      <c r="BS5" s="262"/>
      <c r="BT5" s="262"/>
      <c r="BU5" s="262"/>
      <c r="BV5" s="262"/>
      <c r="BW5" s="262"/>
      <c r="BX5" s="262"/>
      <c r="BY5" s="262"/>
      <c r="BZ5" s="262"/>
      <c r="CA5" s="262"/>
      <c r="CB5" s="262"/>
      <c r="CC5" s="262"/>
      <c r="CD5" s="262"/>
      <c r="CE5" s="262"/>
      <c r="CF5" s="262"/>
      <c r="CG5" s="262"/>
      <c r="CH5" s="262"/>
      <c r="CI5" s="262"/>
      <c r="CJ5" s="262"/>
      <c r="CK5" s="262"/>
      <c r="CL5" s="262"/>
      <c r="CM5" s="262"/>
      <c r="CN5" s="262"/>
      <c r="CO5" s="262"/>
      <c r="CP5" s="262"/>
      <c r="CQ5" s="262"/>
      <c r="CR5" s="262"/>
      <c r="CS5" s="262"/>
      <c r="CT5" s="262"/>
      <c r="CU5" s="262"/>
      <c r="CV5" s="262"/>
      <c r="CW5" s="262"/>
      <c r="CX5" s="262"/>
      <c r="CY5" s="262"/>
      <c r="CZ5" s="262"/>
      <c r="DA5" s="262"/>
      <c r="DB5" s="262"/>
      <c r="DC5" s="262"/>
      <c r="DD5" s="262"/>
      <c r="DE5" s="262"/>
      <c r="DF5" s="262"/>
      <c r="DG5" s="262"/>
      <c r="DH5" s="262"/>
      <c r="DI5" s="262"/>
      <c r="DJ5" s="262"/>
      <c r="DK5" s="262"/>
      <c r="DL5" s="262"/>
      <c r="DM5" s="262"/>
      <c r="DN5" s="262"/>
      <c r="DO5" s="262"/>
      <c r="DP5" s="262"/>
      <c r="DQ5" s="262"/>
      <c r="DR5" s="262"/>
      <c r="DS5" s="262"/>
      <c r="DT5" s="262"/>
      <c r="DU5" s="262"/>
      <c r="DV5" s="262"/>
      <c r="DW5" s="262"/>
      <c r="DX5" s="262"/>
      <c r="DY5" s="262"/>
      <c r="DZ5" s="262"/>
      <c r="EA5" s="262"/>
      <c r="EB5" s="262"/>
      <c r="EC5" s="262"/>
      <c r="ED5" s="262"/>
      <c r="EE5" s="262"/>
      <c r="EF5" s="262"/>
      <c r="EG5" s="262"/>
      <c r="EH5" s="262"/>
      <c r="EI5" s="262"/>
      <c r="EJ5" s="262"/>
      <c r="EK5" s="262"/>
      <c r="EL5" s="262"/>
      <c r="EM5" s="262"/>
      <c r="EN5" s="262"/>
      <c r="EO5" s="262"/>
      <c r="EP5" s="262"/>
      <c r="EQ5" s="262"/>
      <c r="ER5" s="262"/>
      <c r="ES5" s="262"/>
      <c r="ET5" s="262"/>
      <c r="EU5" s="262"/>
      <c r="EV5" s="262"/>
      <c r="EW5" s="262"/>
      <c r="EX5" s="262"/>
      <c r="EY5" s="262"/>
      <c r="EZ5" s="262"/>
      <c r="FA5" s="262"/>
      <c r="FB5" s="262"/>
      <c r="FC5" s="262"/>
      <c r="FD5" s="262"/>
      <c r="FE5" s="262"/>
      <c r="FF5" s="262"/>
      <c r="FG5" s="262"/>
      <c r="FH5" s="262"/>
      <c r="FI5" s="262"/>
      <c r="FJ5" s="262"/>
      <c r="FK5" s="262"/>
      <c r="FL5" s="262"/>
      <c r="FM5" s="262"/>
      <c r="FN5" s="262"/>
      <c r="FO5" s="262"/>
      <c r="FP5" s="262"/>
      <c r="FQ5" s="262"/>
      <c r="FR5" s="262"/>
      <c r="FS5" s="262"/>
      <c r="FT5" s="262"/>
      <c r="FU5" s="262"/>
      <c r="FV5" s="262"/>
      <c r="FW5" s="262"/>
      <c r="FX5" s="262"/>
      <c r="FY5" s="262"/>
      <c r="FZ5" s="262"/>
      <c r="GA5" s="262"/>
      <c r="GB5" s="262"/>
      <c r="GC5" s="262"/>
      <c r="GD5" s="262"/>
    </row>
    <row r="6" spans="1:186" s="279" customFormat="1" ht="15" x14ac:dyDescent="0.25">
      <c r="A6" s="342">
        <v>2</v>
      </c>
      <c r="B6" s="343"/>
      <c r="C6" s="344" t="s">
        <v>11895</v>
      </c>
      <c r="D6" s="345"/>
      <c r="E6" s="345"/>
      <c r="F6" s="345"/>
      <c r="G6" s="346"/>
      <c r="H6" s="347"/>
      <c r="I6" s="345"/>
      <c r="J6" s="348">
        <f ca="1">SUBTOTAL(109,J7:J500)</f>
        <v>1980470.2900000014</v>
      </c>
      <c r="K6" s="345"/>
      <c r="L6" s="345"/>
      <c r="M6" s="345"/>
      <c r="N6" s="345"/>
      <c r="O6" s="349">
        <f ca="1">SUBTOTAL(109,O7:O500)</f>
        <v>2488367.1600000006</v>
      </c>
      <c r="P6" s="262"/>
      <c r="Q6" s="262"/>
      <c r="R6" s="262"/>
      <c r="S6" s="262"/>
      <c r="T6" s="262"/>
      <c r="U6" s="262"/>
      <c r="V6" s="262"/>
      <c r="W6" s="262"/>
      <c r="X6" s="262"/>
      <c r="Y6" s="262"/>
      <c r="Z6" s="262"/>
      <c r="AA6" s="262"/>
      <c r="AB6" s="262"/>
      <c r="AC6" s="262"/>
      <c r="AD6" s="262"/>
      <c r="AE6" s="262"/>
      <c r="AF6" s="262"/>
      <c r="AG6" s="262"/>
      <c r="AH6" s="262"/>
      <c r="AI6" s="262"/>
      <c r="AJ6" s="262"/>
      <c r="AK6" s="262"/>
      <c r="AL6" s="262"/>
      <c r="AM6" s="262"/>
      <c r="AN6" s="262"/>
      <c r="AO6" s="262"/>
      <c r="AP6" s="262"/>
      <c r="AQ6" s="262"/>
      <c r="AR6" s="262"/>
      <c r="AS6" s="262"/>
      <c r="AT6" s="262"/>
      <c r="AU6" s="262"/>
      <c r="AV6" s="262"/>
      <c r="AW6" s="262"/>
      <c r="AX6" s="262"/>
      <c r="AY6" s="262"/>
      <c r="AZ6" s="262"/>
      <c r="BA6" s="262"/>
      <c r="BB6" s="262"/>
      <c r="BC6" s="262"/>
      <c r="BD6" s="262"/>
      <c r="BE6" s="262"/>
      <c r="BF6" s="262"/>
      <c r="BG6" s="262"/>
      <c r="BH6" s="262"/>
      <c r="BI6" s="262"/>
      <c r="BJ6" s="262"/>
      <c r="BK6" s="262"/>
      <c r="BL6" s="262"/>
      <c r="BM6" s="262"/>
      <c r="BN6" s="262"/>
      <c r="BO6" s="262"/>
      <c r="BP6" s="262"/>
      <c r="BQ6" s="262"/>
      <c r="BR6" s="262"/>
      <c r="BS6" s="262"/>
      <c r="BT6" s="262"/>
      <c r="BU6" s="262"/>
      <c r="BV6" s="262"/>
      <c r="BW6" s="262"/>
      <c r="BX6" s="262"/>
      <c r="BY6" s="262"/>
      <c r="BZ6" s="262"/>
      <c r="CA6" s="262"/>
      <c r="CB6" s="262"/>
      <c r="CC6" s="262"/>
      <c r="CD6" s="262"/>
      <c r="CE6" s="262"/>
      <c r="CF6" s="262"/>
      <c r="CG6" s="262"/>
      <c r="CH6" s="262"/>
      <c r="CI6" s="262"/>
      <c r="CJ6" s="262"/>
      <c r="CK6" s="262"/>
      <c r="CL6" s="262"/>
      <c r="CM6" s="262"/>
      <c r="CN6" s="262"/>
      <c r="CO6" s="262"/>
      <c r="CP6" s="262"/>
      <c r="CQ6" s="262"/>
      <c r="CR6" s="262"/>
      <c r="CS6" s="262"/>
      <c r="CT6" s="262"/>
      <c r="CU6" s="262"/>
      <c r="CV6" s="262"/>
      <c r="CW6" s="262"/>
      <c r="CX6" s="262"/>
      <c r="CY6" s="262"/>
      <c r="CZ6" s="262"/>
      <c r="DA6" s="262"/>
      <c r="DB6" s="262"/>
      <c r="DC6" s="262"/>
      <c r="DD6" s="262"/>
      <c r="DE6" s="262"/>
      <c r="DF6" s="262"/>
      <c r="DG6" s="262"/>
      <c r="DH6" s="262"/>
      <c r="DI6" s="262"/>
      <c r="DJ6" s="262"/>
      <c r="DK6" s="262"/>
      <c r="DL6" s="262"/>
      <c r="DM6" s="262"/>
      <c r="DN6" s="262"/>
      <c r="DO6" s="262"/>
      <c r="DP6" s="262"/>
      <c r="DQ6" s="262"/>
      <c r="DR6" s="262"/>
      <c r="DS6" s="262"/>
      <c r="DT6" s="262"/>
      <c r="DU6" s="262"/>
      <c r="DV6" s="262"/>
      <c r="DW6" s="262"/>
      <c r="DX6" s="262"/>
      <c r="DY6" s="262"/>
      <c r="DZ6" s="262"/>
      <c r="EA6" s="262"/>
      <c r="EB6" s="262"/>
      <c r="EC6" s="262"/>
      <c r="ED6" s="262"/>
      <c r="EE6" s="262"/>
      <c r="EF6" s="262"/>
      <c r="EG6" s="262"/>
      <c r="EH6" s="262"/>
      <c r="EI6" s="262"/>
      <c r="EJ6" s="262"/>
      <c r="EK6" s="262"/>
      <c r="EL6" s="262"/>
      <c r="EM6" s="262"/>
      <c r="EN6" s="262"/>
      <c r="EO6" s="262"/>
      <c r="EP6" s="262"/>
      <c r="EQ6" s="262"/>
      <c r="ER6" s="262"/>
      <c r="ES6" s="262"/>
      <c r="ET6" s="262"/>
      <c r="EU6" s="262"/>
      <c r="EV6" s="262"/>
      <c r="EW6" s="262"/>
      <c r="EX6" s="262"/>
      <c r="EY6" s="262"/>
      <c r="EZ6" s="262"/>
      <c r="FA6" s="262"/>
      <c r="FB6" s="262"/>
      <c r="FC6" s="262"/>
      <c r="FD6" s="262"/>
      <c r="FE6" s="262"/>
      <c r="FF6" s="262"/>
      <c r="FG6" s="262"/>
      <c r="FH6" s="262"/>
      <c r="FI6" s="262"/>
      <c r="FJ6" s="262"/>
      <c r="FK6" s="262"/>
      <c r="FL6" s="262"/>
      <c r="FM6" s="262"/>
      <c r="FN6" s="262"/>
      <c r="FO6" s="262"/>
      <c r="FP6" s="262"/>
      <c r="FQ6" s="262"/>
      <c r="FR6" s="262"/>
      <c r="FS6" s="262"/>
      <c r="FT6" s="262"/>
      <c r="FU6" s="262"/>
      <c r="FV6" s="262"/>
      <c r="FW6" s="262"/>
      <c r="FX6" s="262"/>
      <c r="FY6" s="262"/>
      <c r="FZ6" s="262"/>
      <c r="GA6" s="262"/>
      <c r="GB6" s="262"/>
      <c r="GC6" s="262"/>
      <c r="GD6" s="262"/>
    </row>
    <row r="7" spans="1:186" s="279" customFormat="1" ht="15" x14ac:dyDescent="0.25">
      <c r="A7" s="350" t="s">
        <v>11896</v>
      </c>
      <c r="B7" s="351"/>
      <c r="C7" s="352" t="s">
        <v>11897</v>
      </c>
      <c r="D7" s="353"/>
      <c r="E7" s="353"/>
      <c r="F7" s="353"/>
      <c r="G7" s="354"/>
      <c r="H7" s="355"/>
      <c r="I7" s="353"/>
      <c r="J7" s="356">
        <f ca="1">SUBTOTAL(109,J8:J328)</f>
        <v>1275792.1600000001</v>
      </c>
      <c r="K7" s="353"/>
      <c r="L7" s="353"/>
      <c r="M7" s="353"/>
      <c r="N7" s="353"/>
      <c r="O7" s="357">
        <f ca="1">SUBTOTAL(109,O8:O328)</f>
        <v>1612853.600000001</v>
      </c>
      <c r="P7" s="262"/>
      <c r="Q7" s="262"/>
      <c r="R7" s="262"/>
      <c r="S7" s="262"/>
      <c r="T7" s="262"/>
      <c r="U7" s="262"/>
      <c r="V7" s="262"/>
      <c r="W7" s="262"/>
      <c r="X7" s="262"/>
      <c r="Y7" s="262"/>
      <c r="Z7" s="262"/>
      <c r="AA7" s="262"/>
      <c r="AB7" s="262"/>
      <c r="AC7" s="262"/>
      <c r="AD7" s="262"/>
      <c r="AE7" s="262"/>
      <c r="AF7" s="262"/>
      <c r="AG7" s="262"/>
      <c r="AH7" s="262"/>
      <c r="AI7" s="262"/>
      <c r="AJ7" s="262"/>
      <c r="AK7" s="262"/>
      <c r="AL7" s="262"/>
      <c r="AM7" s="262"/>
      <c r="AN7" s="262"/>
      <c r="AO7" s="262"/>
      <c r="AP7" s="262"/>
      <c r="AQ7" s="262"/>
      <c r="AR7" s="262"/>
      <c r="AS7" s="262"/>
      <c r="AT7" s="262"/>
      <c r="AU7" s="262"/>
      <c r="AV7" s="262"/>
      <c r="AW7" s="262"/>
      <c r="AX7" s="262"/>
      <c r="AY7" s="262"/>
      <c r="AZ7" s="262"/>
      <c r="BA7" s="262"/>
      <c r="BB7" s="262"/>
      <c r="BC7" s="262"/>
      <c r="BD7" s="262"/>
      <c r="BE7" s="262"/>
      <c r="BF7" s="262"/>
      <c r="BG7" s="262"/>
      <c r="BH7" s="262"/>
      <c r="BI7" s="262"/>
      <c r="BJ7" s="262"/>
      <c r="BK7" s="262"/>
      <c r="BL7" s="262"/>
      <c r="BM7" s="262"/>
      <c r="BN7" s="262"/>
      <c r="BO7" s="262"/>
      <c r="BP7" s="262"/>
      <c r="BQ7" s="262"/>
      <c r="BR7" s="262"/>
      <c r="BS7" s="262"/>
      <c r="BT7" s="262"/>
      <c r="BU7" s="262"/>
      <c r="BV7" s="262"/>
      <c r="BW7" s="262"/>
      <c r="BX7" s="262"/>
      <c r="BY7" s="262"/>
      <c r="BZ7" s="262"/>
      <c r="CA7" s="262"/>
      <c r="CB7" s="262"/>
      <c r="CC7" s="262"/>
      <c r="CD7" s="262"/>
      <c r="CE7" s="262"/>
      <c r="CF7" s="262"/>
      <c r="CG7" s="262"/>
      <c r="CH7" s="262"/>
      <c r="CI7" s="262"/>
      <c r="CJ7" s="262"/>
      <c r="CK7" s="262"/>
      <c r="CL7" s="262"/>
      <c r="CM7" s="262"/>
      <c r="CN7" s="262"/>
      <c r="CO7" s="262"/>
      <c r="CP7" s="262"/>
      <c r="CQ7" s="262"/>
      <c r="CR7" s="262"/>
      <c r="CS7" s="262"/>
      <c r="CT7" s="262"/>
      <c r="CU7" s="262"/>
      <c r="CV7" s="262"/>
      <c r="CW7" s="262"/>
      <c r="CX7" s="262"/>
      <c r="CY7" s="262"/>
      <c r="CZ7" s="262"/>
      <c r="DA7" s="262"/>
      <c r="DB7" s="262"/>
      <c r="DC7" s="262"/>
      <c r="DD7" s="262"/>
      <c r="DE7" s="262"/>
      <c r="DF7" s="262"/>
      <c r="DG7" s="262"/>
      <c r="DH7" s="262"/>
      <c r="DI7" s="262"/>
      <c r="DJ7" s="262"/>
      <c r="DK7" s="262"/>
      <c r="DL7" s="262"/>
      <c r="DM7" s="262"/>
      <c r="DN7" s="262"/>
      <c r="DO7" s="262"/>
      <c r="DP7" s="262"/>
      <c r="DQ7" s="262"/>
      <c r="DR7" s="262"/>
      <c r="DS7" s="262"/>
      <c r="DT7" s="262"/>
      <c r="DU7" s="262"/>
      <c r="DV7" s="262"/>
      <c r="DW7" s="262"/>
      <c r="DX7" s="262"/>
      <c r="DY7" s="262"/>
      <c r="DZ7" s="262"/>
      <c r="EA7" s="262"/>
      <c r="EB7" s="262"/>
      <c r="EC7" s="262"/>
      <c r="ED7" s="262"/>
      <c r="EE7" s="262"/>
      <c r="EF7" s="262"/>
      <c r="EG7" s="262"/>
      <c r="EH7" s="262"/>
      <c r="EI7" s="262"/>
      <c r="EJ7" s="262"/>
      <c r="EK7" s="262"/>
      <c r="EL7" s="262"/>
      <c r="EM7" s="262"/>
      <c r="EN7" s="262"/>
      <c r="EO7" s="262"/>
      <c r="EP7" s="262"/>
      <c r="EQ7" s="262"/>
      <c r="ER7" s="262"/>
      <c r="ES7" s="262"/>
      <c r="ET7" s="262"/>
      <c r="EU7" s="262"/>
      <c r="EV7" s="262"/>
      <c r="EW7" s="262"/>
      <c r="EX7" s="262"/>
      <c r="EY7" s="262"/>
      <c r="EZ7" s="262"/>
      <c r="FA7" s="262"/>
      <c r="FB7" s="262"/>
      <c r="FC7" s="262"/>
      <c r="FD7" s="262"/>
      <c r="FE7" s="262"/>
      <c r="FF7" s="262"/>
      <c r="FG7" s="262"/>
      <c r="FH7" s="262"/>
      <c r="FI7" s="262"/>
      <c r="FJ7" s="262"/>
      <c r="FK7" s="262"/>
      <c r="FL7" s="262"/>
      <c r="FM7" s="262"/>
      <c r="FN7" s="262"/>
      <c r="FO7" s="262"/>
      <c r="FP7" s="262"/>
      <c r="FQ7" s="262"/>
      <c r="FR7" s="262"/>
      <c r="FS7" s="262"/>
      <c r="FT7" s="262"/>
      <c r="FU7" s="262"/>
      <c r="FV7" s="262"/>
      <c r="FW7" s="262"/>
      <c r="FX7" s="262"/>
      <c r="FY7" s="262"/>
      <c r="FZ7" s="262"/>
      <c r="GA7" s="262"/>
      <c r="GB7" s="262"/>
      <c r="GC7" s="262"/>
      <c r="GD7" s="262"/>
    </row>
    <row r="8" spans="1:186" s="279" customFormat="1" x14ac:dyDescent="0.2">
      <c r="A8" s="339" t="s">
        <v>11898</v>
      </c>
      <c r="B8" s="280" t="s">
        <v>12</v>
      </c>
      <c r="C8" s="281" t="s">
        <v>2987</v>
      </c>
      <c r="D8" s="130" t="s">
        <v>2988</v>
      </c>
      <c r="E8" s="130">
        <v>3000</v>
      </c>
      <c r="F8" s="130">
        <v>0.2</v>
      </c>
      <c r="G8" s="282"/>
      <c r="H8" s="283"/>
      <c r="I8" s="284">
        <f ca="1">OFFSET(INDEX(Composições!A:H,MATCH(B8,Composições!A:A,0),8),2,0)</f>
        <v>108.55649999999999</v>
      </c>
      <c r="J8" s="284">
        <f ca="1">IF(ISNUMBER(I8),ROUND(F8*E8*I8,2),"")</f>
        <v>65133.9</v>
      </c>
      <c r="K8" s="283">
        <f>BDI!$B$17</f>
        <v>0.26419999999999999</v>
      </c>
      <c r="L8" s="283"/>
      <c r="M8" s="283"/>
      <c r="N8" s="131">
        <f ca="1">IF(ISNUMBER(I8),ROUND(I8*(1+K8),2),"")</f>
        <v>137.24</v>
      </c>
      <c r="O8" s="340">
        <f ca="1">IF(ISNUMBER(I8),ROUND(F8*N8*E8,2),"")</f>
        <v>82344</v>
      </c>
      <c r="P8" s="262"/>
      <c r="Q8" s="262"/>
      <c r="R8" s="262"/>
      <c r="S8" s="262"/>
      <c r="T8" s="262"/>
      <c r="U8" s="262"/>
      <c r="V8" s="262"/>
      <c r="W8" s="262"/>
      <c r="X8" s="262"/>
      <c r="Y8" s="262"/>
      <c r="Z8" s="262"/>
      <c r="AA8" s="262"/>
      <c r="AB8" s="262"/>
      <c r="AC8" s="262"/>
      <c r="AD8" s="262"/>
      <c r="AE8" s="262"/>
      <c r="AF8" s="262"/>
      <c r="AG8" s="262"/>
      <c r="AH8" s="262"/>
      <c r="AI8" s="262"/>
      <c r="AJ8" s="262"/>
      <c r="AK8" s="262"/>
      <c r="AL8" s="262"/>
      <c r="AM8" s="262"/>
      <c r="AN8" s="262"/>
      <c r="AO8" s="262"/>
      <c r="AP8" s="262"/>
      <c r="AQ8" s="262"/>
      <c r="AR8" s="262"/>
      <c r="AS8" s="262"/>
      <c r="AT8" s="262"/>
      <c r="AU8" s="262"/>
      <c r="AV8" s="262"/>
      <c r="AW8" s="262"/>
      <c r="AX8" s="262"/>
      <c r="AY8" s="262"/>
      <c r="AZ8" s="262"/>
      <c r="BA8" s="262"/>
      <c r="BB8" s="262"/>
      <c r="BC8" s="262"/>
      <c r="BD8" s="262"/>
      <c r="BE8" s="262"/>
      <c r="BF8" s="262"/>
      <c r="BG8" s="262"/>
      <c r="BH8" s="262"/>
      <c r="BI8" s="262"/>
      <c r="BJ8" s="262"/>
      <c r="BK8" s="262"/>
      <c r="BL8" s="262"/>
      <c r="BM8" s="262"/>
      <c r="BN8" s="262"/>
      <c r="BO8" s="262"/>
      <c r="BP8" s="262"/>
      <c r="BQ8" s="262"/>
      <c r="BR8" s="262"/>
      <c r="BS8" s="262"/>
      <c r="BT8" s="262"/>
      <c r="BU8" s="262"/>
      <c r="BV8" s="262"/>
      <c r="BW8" s="262"/>
      <c r="BX8" s="262"/>
      <c r="BY8" s="262"/>
      <c r="BZ8" s="262"/>
      <c r="CA8" s="262"/>
      <c r="CB8" s="262"/>
      <c r="CC8" s="262"/>
      <c r="CD8" s="262"/>
      <c r="CE8" s="262"/>
      <c r="CF8" s="262"/>
      <c r="CG8" s="262"/>
      <c r="CH8" s="262"/>
      <c r="CI8" s="262"/>
      <c r="CJ8" s="262"/>
      <c r="CK8" s="262"/>
      <c r="CL8" s="262"/>
      <c r="CM8" s="262"/>
      <c r="CN8" s="262"/>
      <c r="CO8" s="262"/>
      <c r="CP8" s="262"/>
      <c r="CQ8" s="262"/>
      <c r="CR8" s="262"/>
      <c r="CS8" s="262"/>
      <c r="CT8" s="262"/>
      <c r="CU8" s="262"/>
      <c r="CV8" s="262"/>
      <c r="CW8" s="262"/>
      <c r="CX8" s="262"/>
      <c r="CY8" s="262"/>
      <c r="CZ8" s="262"/>
      <c r="DA8" s="262"/>
      <c r="DB8" s="262"/>
      <c r="DC8" s="262"/>
      <c r="DD8" s="262"/>
      <c r="DE8" s="262"/>
      <c r="DF8" s="262"/>
      <c r="DG8" s="262"/>
      <c r="DH8" s="262"/>
      <c r="DI8" s="262"/>
      <c r="DJ8" s="262"/>
      <c r="DK8" s="262"/>
      <c r="DL8" s="262"/>
      <c r="DM8" s="262"/>
      <c r="DN8" s="262"/>
      <c r="DO8" s="262"/>
      <c r="DP8" s="262"/>
      <c r="DQ8" s="262"/>
      <c r="DR8" s="262"/>
      <c r="DS8" s="262"/>
      <c r="DT8" s="262"/>
      <c r="DU8" s="262"/>
      <c r="DV8" s="262"/>
      <c r="DW8" s="262"/>
      <c r="DX8" s="262"/>
      <c r="DY8" s="262"/>
      <c r="DZ8" s="262"/>
      <c r="EA8" s="262"/>
      <c r="EB8" s="262"/>
      <c r="EC8" s="262"/>
      <c r="ED8" s="262"/>
      <c r="EE8" s="262"/>
      <c r="EF8" s="262"/>
      <c r="EG8" s="262"/>
      <c r="EH8" s="262"/>
      <c r="EI8" s="262"/>
      <c r="EJ8" s="262"/>
      <c r="EK8" s="262"/>
      <c r="EL8" s="262"/>
      <c r="EM8" s="262"/>
      <c r="EN8" s="262"/>
      <c r="EO8" s="262"/>
      <c r="EP8" s="262"/>
      <c r="EQ8" s="262"/>
      <c r="ER8" s="262"/>
      <c r="ES8" s="262"/>
      <c r="ET8" s="262"/>
      <c r="EU8" s="262"/>
      <c r="EV8" s="262"/>
      <c r="EW8" s="262"/>
      <c r="EX8" s="262"/>
      <c r="EY8" s="262"/>
      <c r="EZ8" s="262"/>
      <c r="FA8" s="262"/>
      <c r="FB8" s="262"/>
      <c r="FC8" s="262"/>
      <c r="FD8" s="262"/>
      <c r="FE8" s="262"/>
      <c r="FF8" s="262"/>
      <c r="FG8" s="262"/>
      <c r="FH8" s="262"/>
      <c r="FI8" s="262"/>
      <c r="FJ8" s="262"/>
      <c r="FK8" s="262"/>
      <c r="FL8" s="262"/>
      <c r="FM8" s="262"/>
      <c r="FN8" s="262"/>
      <c r="FO8" s="262"/>
      <c r="FP8" s="262"/>
      <c r="FQ8" s="262"/>
      <c r="FR8" s="262"/>
      <c r="FS8" s="262"/>
      <c r="FT8" s="262"/>
      <c r="FU8" s="262"/>
      <c r="FV8" s="262"/>
      <c r="FW8" s="262"/>
      <c r="FX8" s="262"/>
      <c r="FY8" s="262"/>
      <c r="FZ8" s="262"/>
      <c r="GA8" s="262"/>
      <c r="GB8" s="262"/>
      <c r="GC8" s="262"/>
      <c r="GD8" s="262"/>
    </row>
    <row r="9" spans="1:186" s="279" customFormat="1" x14ac:dyDescent="0.2">
      <c r="A9" s="339" t="s">
        <v>11899</v>
      </c>
      <c r="B9" s="280" t="s">
        <v>14</v>
      </c>
      <c r="C9" s="281" t="s">
        <v>2989</v>
      </c>
      <c r="D9" s="130" t="s">
        <v>2988</v>
      </c>
      <c r="E9" s="130">
        <v>6000</v>
      </c>
      <c r="F9" s="130">
        <v>0.2</v>
      </c>
      <c r="G9" s="282"/>
      <c r="H9" s="283"/>
      <c r="I9" s="284">
        <f ca="1">OFFSET(INDEX(Composições!A:H,MATCH(B9,Composições!A:A,0),8),2,0)</f>
        <v>46.122499999999995</v>
      </c>
      <c r="J9" s="284">
        <f ca="1">IF(ISNUMBER(I9),ROUND(F9*E9*I9,2),"")</f>
        <v>55347</v>
      </c>
      <c r="K9" s="283">
        <f>BDI!$B$17</f>
        <v>0.26419999999999999</v>
      </c>
      <c r="L9" s="283"/>
      <c r="M9" s="283"/>
      <c r="N9" s="131">
        <f t="shared" ref="N9:N72" ca="1" si="0">IF(ISNUMBER(I9),ROUND(I9*(1+K9),2),"")</f>
        <v>58.31</v>
      </c>
      <c r="O9" s="340">
        <f ca="1">IF(ISNUMBER(I9),ROUND(F9*N9*E9,2),"")</f>
        <v>69972</v>
      </c>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T9" s="262"/>
      <c r="BU9" s="262"/>
      <c r="BV9" s="262"/>
      <c r="BW9" s="262"/>
      <c r="BX9" s="262"/>
      <c r="BY9" s="262"/>
      <c r="BZ9" s="262"/>
      <c r="CA9" s="262"/>
      <c r="CB9" s="262"/>
      <c r="CC9" s="262"/>
      <c r="CD9" s="262"/>
      <c r="CE9" s="262"/>
      <c r="CF9" s="262"/>
      <c r="CG9" s="262"/>
      <c r="CH9" s="262"/>
      <c r="CI9" s="262"/>
      <c r="CJ9" s="262"/>
      <c r="CK9" s="262"/>
      <c r="CL9" s="262"/>
      <c r="CM9" s="262"/>
      <c r="CN9" s="262"/>
      <c r="CO9" s="262"/>
      <c r="CP9" s="262"/>
      <c r="CQ9" s="262"/>
      <c r="CR9" s="262"/>
      <c r="CS9" s="262"/>
      <c r="CT9" s="262"/>
      <c r="CU9" s="262"/>
      <c r="CV9" s="262"/>
      <c r="CW9" s="262"/>
      <c r="CX9" s="262"/>
      <c r="CY9" s="262"/>
      <c r="CZ9" s="262"/>
      <c r="DA9" s="262"/>
      <c r="DB9" s="262"/>
      <c r="DC9" s="262"/>
      <c r="DD9" s="262"/>
      <c r="DE9" s="262"/>
      <c r="DF9" s="262"/>
      <c r="DG9" s="262"/>
      <c r="DH9" s="262"/>
      <c r="DI9" s="262"/>
      <c r="DJ9" s="262"/>
      <c r="DK9" s="262"/>
      <c r="DL9" s="262"/>
      <c r="DM9" s="262"/>
      <c r="DN9" s="262"/>
      <c r="DO9" s="262"/>
      <c r="DP9" s="262"/>
      <c r="DQ9" s="262"/>
      <c r="DR9" s="262"/>
      <c r="DS9" s="262"/>
      <c r="DT9" s="262"/>
      <c r="DU9" s="262"/>
      <c r="DV9" s="262"/>
      <c r="DW9" s="262"/>
      <c r="DX9" s="262"/>
      <c r="DY9" s="262"/>
      <c r="DZ9" s="262"/>
      <c r="EA9" s="262"/>
      <c r="EB9" s="262"/>
      <c r="EC9" s="262"/>
      <c r="ED9" s="262"/>
      <c r="EE9" s="262"/>
      <c r="EF9" s="262"/>
      <c r="EG9" s="262"/>
      <c r="EH9" s="262"/>
      <c r="EI9" s="262"/>
      <c r="EJ9" s="262"/>
      <c r="EK9" s="262"/>
      <c r="EL9" s="262"/>
      <c r="EM9" s="262"/>
      <c r="EN9" s="262"/>
      <c r="EO9" s="262"/>
      <c r="EP9" s="262"/>
      <c r="EQ9" s="262"/>
      <c r="ER9" s="262"/>
      <c r="ES9" s="262"/>
      <c r="ET9" s="262"/>
      <c r="EU9" s="262"/>
      <c r="EV9" s="262"/>
      <c r="EW9" s="262"/>
      <c r="EX9" s="262"/>
      <c r="EY9" s="262"/>
      <c r="EZ9" s="262"/>
      <c r="FA9" s="262"/>
      <c r="FB9" s="262"/>
      <c r="FC9" s="262"/>
      <c r="FD9" s="262"/>
      <c r="FE9" s="262"/>
      <c r="FF9" s="262"/>
      <c r="FG9" s="262"/>
      <c r="FH9" s="262"/>
      <c r="FI9" s="262"/>
      <c r="FJ9" s="262"/>
      <c r="FK9" s="262"/>
      <c r="FL9" s="262"/>
      <c r="FM9" s="262"/>
      <c r="FN9" s="262"/>
      <c r="FO9" s="262"/>
      <c r="FP9" s="262"/>
      <c r="FQ9" s="262"/>
      <c r="FR9" s="262"/>
      <c r="FS9" s="262"/>
      <c r="FT9" s="262"/>
      <c r="FU9" s="262"/>
      <c r="FV9" s="262"/>
      <c r="FW9" s="262"/>
      <c r="FX9" s="262"/>
      <c r="FY9" s="262"/>
      <c r="FZ9" s="262"/>
      <c r="GA9" s="262"/>
      <c r="GB9" s="262"/>
      <c r="GC9" s="262"/>
      <c r="GD9" s="262"/>
    </row>
    <row r="10" spans="1:186" s="279" customFormat="1" x14ac:dyDescent="0.2">
      <c r="A10" s="339" t="s">
        <v>11900</v>
      </c>
      <c r="B10" s="280" t="s">
        <v>16</v>
      </c>
      <c r="C10" s="281" t="s">
        <v>2991</v>
      </c>
      <c r="D10" s="130" t="s">
        <v>18</v>
      </c>
      <c r="E10" s="130">
        <v>12</v>
      </c>
      <c r="F10" s="130">
        <v>0.2</v>
      </c>
      <c r="G10" s="282"/>
      <c r="H10" s="283"/>
      <c r="I10" s="284">
        <f ca="1">OFFSET(INDEX(Composições!A:H,MATCH(B10,Composições!A:A,0),8),2,0)</f>
        <v>2832.8600000000006</v>
      </c>
      <c r="J10" s="284">
        <f ca="1">IF(ISNUMBER(I10),ROUND(F10*E10*I10,2),"")</f>
        <v>6798.86</v>
      </c>
      <c r="K10" s="283">
        <f>BDI!$B$17</f>
        <v>0.26419999999999999</v>
      </c>
      <c r="L10" s="283"/>
      <c r="M10" s="283"/>
      <c r="N10" s="131">
        <f t="shared" ca="1" si="0"/>
        <v>3581.3</v>
      </c>
      <c r="O10" s="340">
        <f ca="1">IF(ISNUMBER(I10),ROUND(F10*N10*E10,2),"")</f>
        <v>8595.1200000000008</v>
      </c>
      <c r="P10" s="262"/>
      <c r="Q10" s="262"/>
      <c r="R10" s="262"/>
      <c r="S10" s="262"/>
      <c r="T10" s="262"/>
      <c r="U10" s="262"/>
      <c r="V10" s="262"/>
      <c r="W10" s="262"/>
      <c r="X10" s="262"/>
      <c r="Y10" s="262"/>
      <c r="Z10" s="262"/>
      <c r="AA10" s="262"/>
      <c r="AB10" s="262"/>
      <c r="AC10" s="262"/>
      <c r="AD10" s="262"/>
      <c r="AE10" s="262"/>
      <c r="AF10" s="262"/>
      <c r="AG10" s="262"/>
      <c r="AH10" s="262"/>
      <c r="AI10" s="262"/>
      <c r="AJ10" s="262"/>
      <c r="AK10" s="262"/>
      <c r="AL10" s="262"/>
      <c r="AM10" s="262"/>
      <c r="AN10" s="262"/>
      <c r="AO10" s="262"/>
      <c r="AP10" s="262"/>
      <c r="AQ10" s="262"/>
      <c r="AR10" s="262"/>
      <c r="AS10" s="262"/>
      <c r="AT10" s="262"/>
      <c r="AU10" s="262"/>
      <c r="AV10" s="262"/>
      <c r="AW10" s="262"/>
      <c r="AX10" s="262"/>
      <c r="AY10" s="262"/>
      <c r="AZ10" s="262"/>
      <c r="BA10" s="262"/>
      <c r="BB10" s="262"/>
      <c r="BC10" s="262"/>
      <c r="BD10" s="262"/>
      <c r="BE10" s="262"/>
      <c r="BF10" s="262"/>
      <c r="BG10" s="262"/>
      <c r="BH10" s="262"/>
      <c r="BI10" s="262"/>
      <c r="BJ10" s="262"/>
      <c r="BK10" s="262"/>
      <c r="BL10" s="262"/>
      <c r="BM10" s="262"/>
      <c r="BN10" s="262"/>
      <c r="BO10" s="262"/>
      <c r="BP10" s="262"/>
      <c r="BQ10" s="262"/>
      <c r="BR10" s="262"/>
      <c r="BS10" s="262"/>
      <c r="BT10" s="262"/>
      <c r="BU10" s="262"/>
      <c r="BV10" s="262"/>
      <c r="BW10" s="262"/>
      <c r="BX10" s="262"/>
      <c r="BY10" s="262"/>
      <c r="BZ10" s="262"/>
      <c r="CA10" s="262"/>
      <c r="CB10" s="262"/>
      <c r="CC10" s="262"/>
      <c r="CD10" s="262"/>
      <c r="CE10" s="262"/>
      <c r="CF10" s="262"/>
      <c r="CG10" s="262"/>
      <c r="CH10" s="262"/>
      <c r="CI10" s="262"/>
      <c r="CJ10" s="262"/>
      <c r="CK10" s="262"/>
      <c r="CL10" s="262"/>
      <c r="CM10" s="262"/>
      <c r="CN10" s="262"/>
      <c r="CO10" s="262"/>
      <c r="CP10" s="262"/>
      <c r="CQ10" s="262"/>
      <c r="CR10" s="262"/>
      <c r="CS10" s="262"/>
      <c r="CT10" s="262"/>
      <c r="CU10" s="262"/>
      <c r="CV10" s="262"/>
      <c r="CW10" s="262"/>
      <c r="CX10" s="262"/>
      <c r="CY10" s="262"/>
      <c r="CZ10" s="262"/>
      <c r="DA10" s="262"/>
      <c r="DB10" s="262"/>
      <c r="DC10" s="262"/>
      <c r="DD10" s="262"/>
      <c r="DE10" s="262"/>
      <c r="DF10" s="262"/>
      <c r="DG10" s="262"/>
      <c r="DH10" s="262"/>
      <c r="DI10" s="262"/>
      <c r="DJ10" s="262"/>
      <c r="DK10" s="262"/>
      <c r="DL10" s="262"/>
      <c r="DM10" s="262"/>
      <c r="DN10" s="262"/>
      <c r="DO10" s="262"/>
      <c r="DP10" s="262"/>
      <c r="DQ10" s="262"/>
      <c r="DR10" s="262"/>
      <c r="DS10" s="262"/>
      <c r="DT10" s="262"/>
      <c r="DU10" s="262"/>
      <c r="DV10" s="262"/>
      <c r="DW10" s="262"/>
      <c r="DX10" s="262"/>
      <c r="DY10" s="262"/>
      <c r="DZ10" s="262"/>
      <c r="EA10" s="262"/>
      <c r="EB10" s="262"/>
      <c r="EC10" s="262"/>
      <c r="ED10" s="262"/>
      <c r="EE10" s="262"/>
      <c r="EF10" s="262"/>
      <c r="EG10" s="262"/>
      <c r="EH10" s="262"/>
      <c r="EI10" s="262"/>
      <c r="EJ10" s="262"/>
      <c r="EK10" s="262"/>
      <c r="EL10" s="262"/>
      <c r="EM10" s="262"/>
      <c r="EN10" s="262"/>
      <c r="EO10" s="262"/>
      <c r="EP10" s="262"/>
      <c r="EQ10" s="262"/>
      <c r="ER10" s="262"/>
      <c r="ES10" s="262"/>
      <c r="ET10" s="262"/>
      <c r="EU10" s="262"/>
      <c r="EV10" s="262"/>
      <c r="EW10" s="262"/>
      <c r="EX10" s="262"/>
      <c r="EY10" s="262"/>
      <c r="EZ10" s="262"/>
      <c r="FA10" s="262"/>
      <c r="FB10" s="262"/>
      <c r="FC10" s="262"/>
      <c r="FD10" s="262"/>
      <c r="FE10" s="262"/>
      <c r="FF10" s="262"/>
      <c r="FG10" s="262"/>
      <c r="FH10" s="262"/>
      <c r="FI10" s="262"/>
      <c r="FJ10" s="262"/>
      <c r="FK10" s="262"/>
      <c r="FL10" s="262"/>
      <c r="FM10" s="262"/>
      <c r="FN10" s="262"/>
      <c r="FO10" s="262"/>
      <c r="FP10" s="262"/>
      <c r="FQ10" s="262"/>
      <c r="FR10" s="262"/>
      <c r="FS10" s="262"/>
      <c r="FT10" s="262"/>
      <c r="FU10" s="262"/>
      <c r="FV10" s="262"/>
      <c r="FW10" s="262"/>
      <c r="FX10" s="262"/>
      <c r="FY10" s="262"/>
      <c r="FZ10" s="262"/>
      <c r="GA10" s="262"/>
      <c r="GB10" s="262"/>
      <c r="GC10" s="262"/>
      <c r="GD10" s="262"/>
    </row>
    <row r="11" spans="1:186" s="279" customFormat="1" x14ac:dyDescent="0.2">
      <c r="A11" s="339" t="s">
        <v>11901</v>
      </c>
      <c r="B11" s="280" t="s">
        <v>19</v>
      </c>
      <c r="C11" s="281" t="s">
        <v>2992</v>
      </c>
      <c r="D11" s="130" t="s">
        <v>1788</v>
      </c>
      <c r="E11" s="130">
        <v>75</v>
      </c>
      <c r="F11" s="130">
        <v>0.2</v>
      </c>
      <c r="G11" s="282"/>
      <c r="H11" s="283"/>
      <c r="I11" s="284">
        <f ca="1">OFFSET(INDEX(Composições!A:H,MATCH(B11,Composições!A:A,0),8),2,0)</f>
        <v>58.680875850000007</v>
      </c>
      <c r="J11" s="284">
        <f ca="1">IF(ISNUMBER(I11),ROUND(F11*E11*I11,2),"")</f>
        <v>880.21</v>
      </c>
      <c r="K11" s="283">
        <f>BDI!$B$17</f>
        <v>0.26419999999999999</v>
      </c>
      <c r="L11" s="283"/>
      <c r="M11" s="283"/>
      <c r="N11" s="131">
        <f t="shared" ca="1" si="0"/>
        <v>74.180000000000007</v>
      </c>
      <c r="O11" s="340">
        <f ca="1">IF(ISNUMBER(I11),ROUND(F11*N11*E11,2),"")</f>
        <v>1112.7</v>
      </c>
      <c r="P11" s="262"/>
      <c r="Q11" s="262"/>
      <c r="R11" s="262"/>
      <c r="S11" s="262"/>
      <c r="T11" s="262"/>
      <c r="U11" s="262"/>
      <c r="V11" s="262"/>
      <c r="W11" s="262"/>
      <c r="X11" s="262"/>
      <c r="Y11" s="262"/>
      <c r="Z11" s="262"/>
      <c r="AA11" s="262"/>
      <c r="AB11" s="262"/>
      <c r="AC11" s="262"/>
      <c r="AD11" s="262"/>
      <c r="AE11" s="262"/>
      <c r="AF11" s="262"/>
      <c r="AG11" s="262"/>
      <c r="AH11" s="262"/>
      <c r="AI11" s="262"/>
      <c r="AJ11" s="262"/>
      <c r="AK11" s="262"/>
      <c r="AL11" s="262"/>
      <c r="AM11" s="262"/>
      <c r="AN11" s="262"/>
      <c r="AO11" s="262"/>
      <c r="AP11" s="262"/>
      <c r="AQ11" s="262"/>
      <c r="AR11" s="262"/>
      <c r="AS11" s="262"/>
      <c r="AT11" s="262"/>
      <c r="AU11" s="262"/>
      <c r="AV11" s="262"/>
      <c r="AW11" s="262"/>
      <c r="AX11" s="262"/>
      <c r="AY11" s="262"/>
      <c r="AZ11" s="262"/>
      <c r="BA11" s="262"/>
      <c r="BB11" s="262"/>
      <c r="BC11" s="262"/>
      <c r="BD11" s="262"/>
      <c r="BE11" s="262"/>
      <c r="BF11" s="262"/>
      <c r="BG11" s="262"/>
      <c r="BH11" s="262"/>
      <c r="BI11" s="262"/>
      <c r="BJ11" s="262"/>
      <c r="BK11" s="262"/>
      <c r="BL11" s="262"/>
      <c r="BM11" s="262"/>
      <c r="BN11" s="262"/>
      <c r="BO11" s="262"/>
      <c r="BP11" s="262"/>
      <c r="BQ11" s="262"/>
      <c r="BR11" s="262"/>
      <c r="BS11" s="262"/>
      <c r="BT11" s="262"/>
      <c r="BU11" s="262"/>
      <c r="BV11" s="262"/>
      <c r="BW11" s="262"/>
      <c r="BX11" s="262"/>
      <c r="BY11" s="262"/>
      <c r="BZ11" s="262"/>
      <c r="CA11" s="262"/>
      <c r="CB11" s="262"/>
      <c r="CC11" s="262"/>
      <c r="CD11" s="262"/>
      <c r="CE11" s="262"/>
      <c r="CF11" s="262"/>
      <c r="CG11" s="262"/>
      <c r="CH11" s="262"/>
      <c r="CI11" s="262"/>
      <c r="CJ11" s="262"/>
      <c r="CK11" s="262"/>
      <c r="CL11" s="262"/>
      <c r="CM11" s="262"/>
      <c r="CN11" s="262"/>
      <c r="CO11" s="262"/>
      <c r="CP11" s="262"/>
      <c r="CQ11" s="262"/>
      <c r="CR11" s="262"/>
      <c r="CS11" s="262"/>
      <c r="CT11" s="262"/>
      <c r="CU11" s="262"/>
      <c r="CV11" s="262"/>
      <c r="CW11" s="262"/>
      <c r="CX11" s="262"/>
      <c r="CY11" s="262"/>
      <c r="CZ11" s="262"/>
      <c r="DA11" s="262"/>
      <c r="DB11" s="262"/>
      <c r="DC11" s="262"/>
      <c r="DD11" s="262"/>
      <c r="DE11" s="262"/>
      <c r="DF11" s="262"/>
      <c r="DG11" s="262"/>
      <c r="DH11" s="262"/>
      <c r="DI11" s="262"/>
      <c r="DJ11" s="262"/>
      <c r="DK11" s="262"/>
      <c r="DL11" s="262"/>
      <c r="DM11" s="262"/>
      <c r="DN11" s="262"/>
      <c r="DO11" s="262"/>
      <c r="DP11" s="262"/>
      <c r="DQ11" s="262"/>
      <c r="DR11" s="262"/>
      <c r="DS11" s="262"/>
      <c r="DT11" s="262"/>
      <c r="DU11" s="262"/>
      <c r="DV11" s="262"/>
      <c r="DW11" s="262"/>
      <c r="DX11" s="262"/>
      <c r="DY11" s="262"/>
      <c r="DZ11" s="262"/>
      <c r="EA11" s="262"/>
      <c r="EB11" s="262"/>
      <c r="EC11" s="262"/>
      <c r="ED11" s="262"/>
      <c r="EE11" s="262"/>
      <c r="EF11" s="262"/>
      <c r="EG11" s="262"/>
      <c r="EH11" s="262"/>
      <c r="EI11" s="262"/>
      <c r="EJ11" s="262"/>
      <c r="EK11" s="262"/>
      <c r="EL11" s="262"/>
      <c r="EM11" s="262"/>
      <c r="EN11" s="262"/>
      <c r="EO11" s="262"/>
      <c r="EP11" s="262"/>
      <c r="EQ11" s="262"/>
      <c r="ER11" s="262"/>
      <c r="ES11" s="262"/>
      <c r="ET11" s="262"/>
      <c r="EU11" s="262"/>
      <c r="EV11" s="262"/>
      <c r="EW11" s="262"/>
      <c r="EX11" s="262"/>
      <c r="EY11" s="262"/>
      <c r="EZ11" s="262"/>
      <c r="FA11" s="262"/>
      <c r="FB11" s="262"/>
      <c r="FC11" s="262"/>
      <c r="FD11" s="262"/>
      <c r="FE11" s="262"/>
      <c r="FF11" s="262"/>
      <c r="FG11" s="262"/>
      <c r="FH11" s="262"/>
      <c r="FI11" s="262"/>
      <c r="FJ11" s="262"/>
      <c r="FK11" s="262"/>
      <c r="FL11" s="262"/>
      <c r="FM11" s="262"/>
      <c r="FN11" s="262"/>
      <c r="FO11" s="262"/>
      <c r="FP11" s="262"/>
      <c r="FQ11" s="262"/>
      <c r="FR11" s="262"/>
      <c r="FS11" s="262"/>
      <c r="FT11" s="262"/>
      <c r="FU11" s="262"/>
      <c r="FV11" s="262"/>
      <c r="FW11" s="262"/>
      <c r="FX11" s="262"/>
      <c r="FY11" s="262"/>
      <c r="FZ11" s="262"/>
      <c r="GA11" s="262"/>
      <c r="GB11" s="262"/>
      <c r="GC11" s="262"/>
      <c r="GD11" s="262"/>
    </row>
    <row r="12" spans="1:186" s="279" customFormat="1" x14ac:dyDescent="0.2">
      <c r="A12" s="339" t="s">
        <v>11902</v>
      </c>
      <c r="B12" s="280" t="s">
        <v>20</v>
      </c>
      <c r="C12" s="281" t="s">
        <v>2993</v>
      </c>
      <c r="D12" s="130" t="s">
        <v>1788</v>
      </c>
      <c r="E12" s="130">
        <v>12</v>
      </c>
      <c r="F12" s="130">
        <v>0.2</v>
      </c>
      <c r="G12" s="282"/>
      <c r="H12" s="283"/>
      <c r="I12" s="284">
        <f ca="1">OFFSET(INDEX(Composições!A:H,MATCH(B12,Composições!A:A,0),8),2,0)</f>
        <v>324.57035000000002</v>
      </c>
      <c r="J12" s="284">
        <f ca="1">IF(ISNUMBER(I12),ROUND(F12*E12*I12,2),"")</f>
        <v>778.97</v>
      </c>
      <c r="K12" s="283">
        <f>BDI!$B$17</f>
        <v>0.26419999999999999</v>
      </c>
      <c r="L12" s="283"/>
      <c r="M12" s="283"/>
      <c r="N12" s="131">
        <f t="shared" ca="1" si="0"/>
        <v>410.32</v>
      </c>
      <c r="O12" s="340">
        <f ca="1">IF(ISNUMBER(I12),ROUND(F12*N12*E12,2),"")</f>
        <v>984.77</v>
      </c>
      <c r="P12" s="262"/>
      <c r="Q12" s="262"/>
      <c r="R12" s="262"/>
      <c r="S12" s="262"/>
      <c r="T12" s="262"/>
      <c r="U12" s="262"/>
      <c r="V12" s="262"/>
      <c r="W12" s="262"/>
      <c r="X12" s="262"/>
      <c r="Y12" s="262"/>
      <c r="Z12" s="262"/>
      <c r="AA12" s="262"/>
      <c r="AB12" s="262"/>
      <c r="AC12" s="262"/>
      <c r="AD12" s="262"/>
      <c r="AE12" s="262"/>
      <c r="AF12" s="262"/>
      <c r="AG12" s="262"/>
      <c r="AH12" s="262"/>
      <c r="AI12" s="262"/>
      <c r="AJ12" s="262"/>
      <c r="AK12" s="262"/>
      <c r="AL12" s="262"/>
      <c r="AM12" s="262"/>
      <c r="AN12" s="262"/>
      <c r="AO12" s="262"/>
      <c r="AP12" s="262"/>
      <c r="AQ12" s="262"/>
      <c r="AR12" s="262"/>
      <c r="AS12" s="262"/>
      <c r="AT12" s="262"/>
      <c r="AU12" s="262"/>
      <c r="AV12" s="262"/>
      <c r="AW12" s="262"/>
      <c r="AX12" s="262"/>
      <c r="AY12" s="262"/>
      <c r="AZ12" s="262"/>
      <c r="BA12" s="262"/>
      <c r="BB12" s="262"/>
      <c r="BC12" s="262"/>
      <c r="BD12" s="262"/>
      <c r="BE12" s="262"/>
      <c r="BF12" s="262"/>
      <c r="BG12" s="262"/>
      <c r="BH12" s="262"/>
      <c r="BI12" s="262"/>
      <c r="BJ12" s="262"/>
      <c r="BK12" s="262"/>
      <c r="BL12" s="262"/>
      <c r="BM12" s="262"/>
      <c r="BN12" s="262"/>
      <c r="BO12" s="262"/>
      <c r="BP12" s="262"/>
      <c r="BQ12" s="262"/>
      <c r="BR12" s="262"/>
      <c r="BS12" s="262"/>
      <c r="BT12" s="262"/>
      <c r="BU12" s="262"/>
      <c r="BV12" s="262"/>
      <c r="BW12" s="262"/>
      <c r="BX12" s="262"/>
      <c r="BY12" s="262"/>
      <c r="BZ12" s="262"/>
      <c r="CA12" s="262"/>
      <c r="CB12" s="262"/>
      <c r="CC12" s="262"/>
      <c r="CD12" s="262"/>
      <c r="CE12" s="262"/>
      <c r="CF12" s="262"/>
      <c r="CG12" s="262"/>
      <c r="CH12" s="262"/>
      <c r="CI12" s="262"/>
      <c r="CJ12" s="262"/>
      <c r="CK12" s="262"/>
      <c r="CL12" s="262"/>
      <c r="CM12" s="262"/>
      <c r="CN12" s="262"/>
      <c r="CO12" s="262"/>
      <c r="CP12" s="262"/>
      <c r="CQ12" s="262"/>
      <c r="CR12" s="262"/>
      <c r="CS12" s="262"/>
      <c r="CT12" s="262"/>
      <c r="CU12" s="262"/>
      <c r="CV12" s="262"/>
      <c r="CW12" s="262"/>
      <c r="CX12" s="262"/>
      <c r="CY12" s="262"/>
      <c r="CZ12" s="262"/>
      <c r="DA12" s="262"/>
      <c r="DB12" s="262"/>
      <c r="DC12" s="262"/>
      <c r="DD12" s="262"/>
      <c r="DE12" s="262"/>
      <c r="DF12" s="262"/>
      <c r="DG12" s="262"/>
      <c r="DH12" s="262"/>
      <c r="DI12" s="262"/>
      <c r="DJ12" s="262"/>
      <c r="DK12" s="262"/>
      <c r="DL12" s="262"/>
      <c r="DM12" s="262"/>
      <c r="DN12" s="262"/>
      <c r="DO12" s="262"/>
      <c r="DP12" s="262"/>
      <c r="DQ12" s="262"/>
      <c r="DR12" s="262"/>
      <c r="DS12" s="262"/>
      <c r="DT12" s="262"/>
      <c r="DU12" s="262"/>
      <c r="DV12" s="262"/>
      <c r="DW12" s="262"/>
      <c r="DX12" s="262"/>
      <c r="DY12" s="262"/>
      <c r="DZ12" s="262"/>
      <c r="EA12" s="262"/>
      <c r="EB12" s="262"/>
      <c r="EC12" s="262"/>
      <c r="ED12" s="262"/>
      <c r="EE12" s="262"/>
      <c r="EF12" s="262"/>
      <c r="EG12" s="262"/>
      <c r="EH12" s="262"/>
      <c r="EI12" s="262"/>
      <c r="EJ12" s="262"/>
      <c r="EK12" s="262"/>
      <c r="EL12" s="262"/>
      <c r="EM12" s="262"/>
      <c r="EN12" s="262"/>
      <c r="EO12" s="262"/>
      <c r="EP12" s="262"/>
      <c r="EQ12" s="262"/>
      <c r="ER12" s="262"/>
      <c r="ES12" s="262"/>
      <c r="ET12" s="262"/>
      <c r="EU12" s="262"/>
      <c r="EV12" s="262"/>
      <c r="EW12" s="262"/>
      <c r="EX12" s="262"/>
      <c r="EY12" s="262"/>
      <c r="EZ12" s="262"/>
      <c r="FA12" s="262"/>
      <c r="FB12" s="262"/>
      <c r="FC12" s="262"/>
      <c r="FD12" s="262"/>
      <c r="FE12" s="262"/>
      <c r="FF12" s="262"/>
      <c r="FG12" s="262"/>
      <c r="FH12" s="262"/>
      <c r="FI12" s="262"/>
      <c r="FJ12" s="262"/>
      <c r="FK12" s="262"/>
      <c r="FL12" s="262"/>
      <c r="FM12" s="262"/>
      <c r="FN12" s="262"/>
      <c r="FO12" s="262"/>
      <c r="FP12" s="262"/>
      <c r="FQ12" s="262"/>
      <c r="FR12" s="262"/>
      <c r="FS12" s="262"/>
      <c r="FT12" s="262"/>
      <c r="FU12" s="262"/>
      <c r="FV12" s="262"/>
      <c r="FW12" s="262"/>
      <c r="FX12" s="262"/>
      <c r="FY12" s="262"/>
      <c r="FZ12" s="262"/>
      <c r="GA12" s="262"/>
      <c r="GB12" s="262"/>
      <c r="GC12" s="262"/>
      <c r="GD12" s="262"/>
    </row>
    <row r="13" spans="1:186" s="279" customFormat="1" x14ac:dyDescent="0.2">
      <c r="A13" s="339" t="s">
        <v>11903</v>
      </c>
      <c r="B13" s="280" t="s">
        <v>21</v>
      </c>
      <c r="C13" s="281" t="s">
        <v>2994</v>
      </c>
      <c r="D13" s="130" t="s">
        <v>68</v>
      </c>
      <c r="E13" s="130">
        <v>475</v>
      </c>
      <c r="F13" s="130">
        <v>0.2</v>
      </c>
      <c r="G13" s="282"/>
      <c r="H13" s="283"/>
      <c r="I13" s="284">
        <f ca="1">OFFSET(INDEX(Composições!A:H,MATCH(B13,Composições!A:A,0),8),2,0)</f>
        <v>22.097000000000001</v>
      </c>
      <c r="J13" s="284">
        <f ca="1">IF(ISNUMBER(I13),ROUND(F13*E13*I13,2),"")</f>
        <v>2099.2199999999998</v>
      </c>
      <c r="K13" s="283">
        <f>BDI!$B$17</f>
        <v>0.26419999999999999</v>
      </c>
      <c r="L13" s="283"/>
      <c r="M13" s="283"/>
      <c r="N13" s="131">
        <f t="shared" ca="1" si="0"/>
        <v>27.94</v>
      </c>
      <c r="O13" s="340">
        <f ca="1">IF(ISNUMBER(I13),ROUND(F13*N13*E13,2),"")</f>
        <v>2654.3</v>
      </c>
      <c r="P13" s="262"/>
      <c r="Q13" s="262"/>
      <c r="R13" s="262"/>
      <c r="S13" s="262"/>
      <c r="T13" s="262"/>
      <c r="U13" s="262"/>
      <c r="V13" s="262"/>
      <c r="W13" s="262"/>
      <c r="X13" s="262"/>
      <c r="Y13" s="262"/>
      <c r="Z13" s="262"/>
      <c r="AA13" s="262"/>
      <c r="AB13" s="262"/>
      <c r="AC13" s="262"/>
      <c r="AD13" s="262"/>
      <c r="AE13" s="262"/>
      <c r="AF13" s="262"/>
      <c r="AG13" s="262"/>
      <c r="AH13" s="262"/>
      <c r="AI13" s="262"/>
      <c r="AJ13" s="262"/>
      <c r="AK13" s="262"/>
      <c r="AL13" s="262"/>
      <c r="AM13" s="262"/>
      <c r="AN13" s="262"/>
      <c r="AO13" s="262"/>
      <c r="AP13" s="262"/>
      <c r="AQ13" s="262"/>
      <c r="AR13" s="262"/>
      <c r="AS13" s="262"/>
      <c r="AT13" s="262"/>
      <c r="AU13" s="262"/>
      <c r="AV13" s="262"/>
      <c r="AW13" s="262"/>
      <c r="AX13" s="262"/>
      <c r="AY13" s="262"/>
      <c r="AZ13" s="262"/>
      <c r="BA13" s="262"/>
      <c r="BB13" s="262"/>
      <c r="BC13" s="262"/>
      <c r="BD13" s="262"/>
      <c r="BE13" s="262"/>
      <c r="BF13" s="262"/>
      <c r="BG13" s="262"/>
      <c r="BH13" s="262"/>
      <c r="BI13" s="262"/>
      <c r="BJ13" s="262"/>
      <c r="BK13" s="262"/>
      <c r="BL13" s="262"/>
      <c r="BM13" s="262"/>
      <c r="BN13" s="262"/>
      <c r="BO13" s="262"/>
      <c r="BP13" s="262"/>
      <c r="BQ13" s="262"/>
      <c r="BR13" s="262"/>
      <c r="BS13" s="262"/>
      <c r="BT13" s="262"/>
      <c r="BU13" s="262"/>
      <c r="BV13" s="262"/>
      <c r="BW13" s="262"/>
      <c r="BX13" s="262"/>
      <c r="BY13" s="262"/>
      <c r="BZ13" s="262"/>
      <c r="CA13" s="262"/>
      <c r="CB13" s="262"/>
      <c r="CC13" s="262"/>
      <c r="CD13" s="262"/>
      <c r="CE13" s="262"/>
      <c r="CF13" s="262"/>
      <c r="CG13" s="262"/>
      <c r="CH13" s="262"/>
      <c r="CI13" s="262"/>
      <c r="CJ13" s="262"/>
      <c r="CK13" s="262"/>
      <c r="CL13" s="262"/>
      <c r="CM13" s="262"/>
      <c r="CN13" s="262"/>
      <c r="CO13" s="262"/>
      <c r="CP13" s="262"/>
      <c r="CQ13" s="262"/>
      <c r="CR13" s="262"/>
      <c r="CS13" s="262"/>
      <c r="CT13" s="262"/>
      <c r="CU13" s="262"/>
      <c r="CV13" s="262"/>
      <c r="CW13" s="262"/>
      <c r="CX13" s="262"/>
      <c r="CY13" s="262"/>
      <c r="CZ13" s="262"/>
      <c r="DA13" s="262"/>
      <c r="DB13" s="262"/>
      <c r="DC13" s="262"/>
      <c r="DD13" s="262"/>
      <c r="DE13" s="262"/>
      <c r="DF13" s="262"/>
      <c r="DG13" s="262"/>
      <c r="DH13" s="262"/>
      <c r="DI13" s="262"/>
      <c r="DJ13" s="262"/>
      <c r="DK13" s="262"/>
      <c r="DL13" s="262"/>
      <c r="DM13" s="262"/>
      <c r="DN13" s="262"/>
      <c r="DO13" s="262"/>
      <c r="DP13" s="262"/>
      <c r="DQ13" s="262"/>
      <c r="DR13" s="262"/>
      <c r="DS13" s="262"/>
      <c r="DT13" s="262"/>
      <c r="DU13" s="262"/>
      <c r="DV13" s="262"/>
      <c r="DW13" s="262"/>
      <c r="DX13" s="262"/>
      <c r="DY13" s="262"/>
      <c r="DZ13" s="262"/>
      <c r="EA13" s="262"/>
      <c r="EB13" s="262"/>
      <c r="EC13" s="262"/>
      <c r="ED13" s="262"/>
      <c r="EE13" s="262"/>
      <c r="EF13" s="262"/>
      <c r="EG13" s="262"/>
      <c r="EH13" s="262"/>
      <c r="EI13" s="262"/>
      <c r="EJ13" s="262"/>
      <c r="EK13" s="262"/>
      <c r="EL13" s="262"/>
      <c r="EM13" s="262"/>
      <c r="EN13" s="262"/>
      <c r="EO13" s="262"/>
      <c r="EP13" s="262"/>
      <c r="EQ13" s="262"/>
      <c r="ER13" s="262"/>
      <c r="ES13" s="262"/>
      <c r="ET13" s="262"/>
      <c r="EU13" s="262"/>
      <c r="EV13" s="262"/>
      <c r="EW13" s="262"/>
      <c r="EX13" s="262"/>
      <c r="EY13" s="262"/>
      <c r="EZ13" s="262"/>
      <c r="FA13" s="262"/>
      <c r="FB13" s="262"/>
      <c r="FC13" s="262"/>
      <c r="FD13" s="262"/>
      <c r="FE13" s="262"/>
      <c r="FF13" s="262"/>
      <c r="FG13" s="262"/>
      <c r="FH13" s="262"/>
      <c r="FI13" s="262"/>
      <c r="FJ13" s="262"/>
      <c r="FK13" s="262"/>
      <c r="FL13" s="262"/>
      <c r="FM13" s="262"/>
      <c r="FN13" s="262"/>
      <c r="FO13" s="262"/>
      <c r="FP13" s="262"/>
      <c r="FQ13" s="262"/>
      <c r="FR13" s="262"/>
      <c r="FS13" s="262"/>
      <c r="FT13" s="262"/>
      <c r="FU13" s="262"/>
      <c r="FV13" s="262"/>
      <c r="FW13" s="262"/>
      <c r="FX13" s="262"/>
      <c r="FY13" s="262"/>
      <c r="FZ13" s="262"/>
      <c r="GA13" s="262"/>
      <c r="GB13" s="262"/>
      <c r="GC13" s="262"/>
      <c r="GD13" s="262"/>
    </row>
    <row r="14" spans="1:186" s="279" customFormat="1" x14ac:dyDescent="0.2">
      <c r="A14" s="339" t="s">
        <v>11904</v>
      </c>
      <c r="B14" s="280" t="s">
        <v>22</v>
      </c>
      <c r="C14" s="281" t="s">
        <v>2995</v>
      </c>
      <c r="D14" s="130" t="s">
        <v>68</v>
      </c>
      <c r="E14" s="130">
        <v>150</v>
      </c>
      <c r="F14" s="130">
        <v>0.2</v>
      </c>
      <c r="G14" s="282"/>
      <c r="H14" s="283"/>
      <c r="I14" s="284">
        <f ca="1">OFFSET(INDEX(Composições!A:H,MATCH(B14,Composições!A:A,0),8),2,0)</f>
        <v>8.4137623999999995</v>
      </c>
      <c r="J14" s="284">
        <f ca="1">IF(ISNUMBER(I14),ROUND(F14*E14*I14,2),"")</f>
        <v>252.41</v>
      </c>
      <c r="K14" s="283">
        <f>BDI!$B$17</f>
        <v>0.26419999999999999</v>
      </c>
      <c r="L14" s="283"/>
      <c r="M14" s="283"/>
      <c r="N14" s="131">
        <f t="shared" ca="1" si="0"/>
        <v>10.64</v>
      </c>
      <c r="O14" s="340">
        <f ca="1">IF(ISNUMBER(I14),ROUND(F14*N14*E14,2),"")</f>
        <v>319.2</v>
      </c>
      <c r="P14" s="262"/>
      <c r="Q14" s="262"/>
      <c r="R14" s="262"/>
      <c r="S14" s="262"/>
      <c r="T14" s="262"/>
      <c r="U14" s="262"/>
      <c r="V14" s="262"/>
      <c r="W14" s="262"/>
      <c r="X14" s="262"/>
      <c r="Y14" s="262"/>
      <c r="Z14" s="262"/>
      <c r="AA14" s="262"/>
      <c r="AB14" s="262"/>
      <c r="AC14" s="262"/>
      <c r="AD14" s="262"/>
      <c r="AE14" s="262"/>
      <c r="AF14" s="262"/>
      <c r="AG14" s="262"/>
      <c r="AH14" s="262"/>
      <c r="AI14" s="262"/>
      <c r="AJ14" s="262"/>
      <c r="AK14" s="262"/>
      <c r="AL14" s="262"/>
      <c r="AM14" s="262"/>
      <c r="AN14" s="262"/>
      <c r="AO14" s="262"/>
      <c r="AP14" s="262"/>
      <c r="AQ14" s="262"/>
      <c r="AR14" s="262"/>
      <c r="AS14" s="262"/>
      <c r="AT14" s="262"/>
      <c r="AU14" s="262"/>
      <c r="AV14" s="262"/>
      <c r="AW14" s="262"/>
      <c r="AX14" s="262"/>
      <c r="AY14" s="262"/>
      <c r="AZ14" s="262"/>
      <c r="BA14" s="262"/>
      <c r="BB14" s="262"/>
      <c r="BC14" s="262"/>
      <c r="BD14" s="262"/>
      <c r="BE14" s="262"/>
      <c r="BF14" s="262"/>
      <c r="BG14" s="262"/>
      <c r="BH14" s="262"/>
      <c r="BI14" s="262"/>
      <c r="BJ14" s="262"/>
      <c r="BK14" s="262"/>
      <c r="BL14" s="262"/>
      <c r="BM14" s="262"/>
      <c r="BN14" s="262"/>
      <c r="BO14" s="262"/>
      <c r="BP14" s="262"/>
      <c r="BQ14" s="262"/>
      <c r="BR14" s="262"/>
      <c r="BS14" s="262"/>
      <c r="BT14" s="262"/>
      <c r="BU14" s="262"/>
      <c r="BV14" s="262"/>
      <c r="BW14" s="262"/>
      <c r="BX14" s="262"/>
      <c r="BY14" s="262"/>
      <c r="BZ14" s="262"/>
      <c r="CA14" s="262"/>
      <c r="CB14" s="262"/>
      <c r="CC14" s="262"/>
      <c r="CD14" s="262"/>
      <c r="CE14" s="262"/>
      <c r="CF14" s="262"/>
      <c r="CG14" s="262"/>
      <c r="CH14" s="262"/>
      <c r="CI14" s="262"/>
      <c r="CJ14" s="262"/>
      <c r="CK14" s="262"/>
      <c r="CL14" s="262"/>
      <c r="CM14" s="262"/>
      <c r="CN14" s="262"/>
      <c r="CO14" s="262"/>
      <c r="CP14" s="262"/>
      <c r="CQ14" s="262"/>
      <c r="CR14" s="262"/>
      <c r="CS14" s="262"/>
      <c r="CT14" s="262"/>
      <c r="CU14" s="262"/>
      <c r="CV14" s="262"/>
      <c r="CW14" s="262"/>
      <c r="CX14" s="262"/>
      <c r="CY14" s="262"/>
      <c r="CZ14" s="262"/>
      <c r="DA14" s="262"/>
      <c r="DB14" s="262"/>
      <c r="DC14" s="262"/>
      <c r="DD14" s="262"/>
      <c r="DE14" s="262"/>
      <c r="DF14" s="262"/>
      <c r="DG14" s="262"/>
      <c r="DH14" s="262"/>
      <c r="DI14" s="262"/>
      <c r="DJ14" s="262"/>
      <c r="DK14" s="262"/>
      <c r="DL14" s="262"/>
      <c r="DM14" s="262"/>
      <c r="DN14" s="262"/>
      <c r="DO14" s="262"/>
      <c r="DP14" s="262"/>
      <c r="DQ14" s="262"/>
      <c r="DR14" s="262"/>
      <c r="DS14" s="262"/>
      <c r="DT14" s="262"/>
      <c r="DU14" s="262"/>
      <c r="DV14" s="262"/>
      <c r="DW14" s="262"/>
      <c r="DX14" s="262"/>
      <c r="DY14" s="262"/>
      <c r="DZ14" s="262"/>
      <c r="EA14" s="262"/>
      <c r="EB14" s="262"/>
      <c r="EC14" s="262"/>
      <c r="ED14" s="262"/>
      <c r="EE14" s="262"/>
      <c r="EF14" s="262"/>
      <c r="EG14" s="262"/>
      <c r="EH14" s="262"/>
      <c r="EI14" s="262"/>
      <c r="EJ14" s="262"/>
      <c r="EK14" s="262"/>
      <c r="EL14" s="262"/>
      <c r="EM14" s="262"/>
      <c r="EN14" s="262"/>
      <c r="EO14" s="262"/>
      <c r="EP14" s="262"/>
      <c r="EQ14" s="262"/>
      <c r="ER14" s="262"/>
      <c r="ES14" s="262"/>
      <c r="ET14" s="262"/>
      <c r="EU14" s="262"/>
      <c r="EV14" s="262"/>
      <c r="EW14" s="262"/>
      <c r="EX14" s="262"/>
      <c r="EY14" s="262"/>
      <c r="EZ14" s="262"/>
      <c r="FA14" s="262"/>
      <c r="FB14" s="262"/>
      <c r="FC14" s="262"/>
      <c r="FD14" s="262"/>
      <c r="FE14" s="262"/>
      <c r="FF14" s="262"/>
      <c r="FG14" s="262"/>
      <c r="FH14" s="262"/>
      <c r="FI14" s="262"/>
      <c r="FJ14" s="262"/>
      <c r="FK14" s="262"/>
      <c r="FL14" s="262"/>
      <c r="FM14" s="262"/>
      <c r="FN14" s="262"/>
      <c r="FO14" s="262"/>
      <c r="FP14" s="262"/>
      <c r="FQ14" s="262"/>
      <c r="FR14" s="262"/>
      <c r="FS14" s="262"/>
      <c r="FT14" s="262"/>
      <c r="FU14" s="262"/>
      <c r="FV14" s="262"/>
      <c r="FW14" s="262"/>
      <c r="FX14" s="262"/>
      <c r="FY14" s="262"/>
      <c r="FZ14" s="262"/>
      <c r="GA14" s="262"/>
      <c r="GB14" s="262"/>
      <c r="GC14" s="262"/>
      <c r="GD14" s="262"/>
    </row>
    <row r="15" spans="1:186" s="279" customFormat="1" x14ac:dyDescent="0.2">
      <c r="A15" s="339" t="s">
        <v>11905</v>
      </c>
      <c r="B15" s="280" t="s">
        <v>23</v>
      </c>
      <c r="C15" s="281" t="s">
        <v>2996</v>
      </c>
      <c r="D15" s="130" t="s">
        <v>68</v>
      </c>
      <c r="E15" s="130">
        <v>1575</v>
      </c>
      <c r="F15" s="130">
        <v>0.2</v>
      </c>
      <c r="G15" s="282"/>
      <c r="H15" s="283"/>
      <c r="I15" s="284">
        <f ca="1">OFFSET(INDEX(Composições!A:H,MATCH(B15,Composições!A:A,0),8),2,0)</f>
        <v>1.9681121499999998</v>
      </c>
      <c r="J15" s="284">
        <f ca="1">IF(ISNUMBER(I15),ROUND(F15*E15*I15,2),"")</f>
        <v>619.96</v>
      </c>
      <c r="K15" s="283">
        <f>BDI!$B$17</f>
        <v>0.26419999999999999</v>
      </c>
      <c r="L15" s="283"/>
      <c r="M15" s="283"/>
      <c r="N15" s="131">
        <f t="shared" ca="1" si="0"/>
        <v>2.4900000000000002</v>
      </c>
      <c r="O15" s="340">
        <f ca="1">IF(ISNUMBER(I15),ROUND(F15*N15*E15,2),"")</f>
        <v>784.35</v>
      </c>
      <c r="P15" s="262"/>
      <c r="Q15" s="262"/>
      <c r="R15" s="262"/>
      <c r="S15" s="262"/>
      <c r="T15" s="262"/>
      <c r="U15" s="262"/>
      <c r="V15" s="262"/>
      <c r="W15" s="262"/>
      <c r="X15" s="262"/>
      <c r="Y15" s="262"/>
      <c r="Z15" s="262"/>
      <c r="AA15" s="262"/>
      <c r="AB15" s="262"/>
      <c r="AC15" s="262"/>
      <c r="AD15" s="262"/>
      <c r="AE15" s="262"/>
      <c r="AF15" s="262"/>
      <c r="AG15" s="262"/>
      <c r="AH15" s="262"/>
      <c r="AI15" s="262"/>
      <c r="AJ15" s="262"/>
      <c r="AK15" s="262"/>
      <c r="AL15" s="262"/>
      <c r="AM15" s="262"/>
      <c r="AN15" s="262"/>
      <c r="AO15" s="262"/>
      <c r="AP15" s="262"/>
      <c r="AQ15" s="262"/>
      <c r="AR15" s="262"/>
      <c r="AS15" s="262"/>
      <c r="AT15" s="262"/>
      <c r="AU15" s="262"/>
      <c r="AV15" s="262"/>
      <c r="AW15" s="262"/>
      <c r="AX15" s="262"/>
      <c r="AY15" s="262"/>
      <c r="AZ15" s="262"/>
      <c r="BA15" s="262"/>
      <c r="BB15" s="262"/>
      <c r="BC15" s="262"/>
      <c r="BD15" s="262"/>
      <c r="BE15" s="262"/>
      <c r="BF15" s="262"/>
      <c r="BG15" s="262"/>
      <c r="BH15" s="262"/>
      <c r="BI15" s="262"/>
      <c r="BJ15" s="262"/>
      <c r="BK15" s="262"/>
      <c r="BL15" s="262"/>
      <c r="BM15" s="262"/>
      <c r="BN15" s="262"/>
      <c r="BO15" s="262"/>
      <c r="BP15" s="262"/>
      <c r="BQ15" s="262"/>
      <c r="BR15" s="262"/>
      <c r="BS15" s="262"/>
      <c r="BT15" s="262"/>
      <c r="BU15" s="262"/>
      <c r="BV15" s="262"/>
      <c r="BW15" s="262"/>
      <c r="BX15" s="262"/>
      <c r="BY15" s="262"/>
      <c r="BZ15" s="262"/>
      <c r="CA15" s="262"/>
      <c r="CB15" s="262"/>
      <c r="CC15" s="262"/>
      <c r="CD15" s="262"/>
      <c r="CE15" s="262"/>
      <c r="CF15" s="262"/>
      <c r="CG15" s="262"/>
      <c r="CH15" s="262"/>
      <c r="CI15" s="262"/>
      <c r="CJ15" s="262"/>
      <c r="CK15" s="262"/>
      <c r="CL15" s="262"/>
      <c r="CM15" s="262"/>
      <c r="CN15" s="262"/>
      <c r="CO15" s="262"/>
      <c r="CP15" s="262"/>
      <c r="CQ15" s="262"/>
      <c r="CR15" s="262"/>
      <c r="CS15" s="262"/>
      <c r="CT15" s="262"/>
      <c r="CU15" s="262"/>
      <c r="CV15" s="262"/>
      <c r="CW15" s="262"/>
      <c r="CX15" s="262"/>
      <c r="CY15" s="262"/>
      <c r="CZ15" s="262"/>
      <c r="DA15" s="262"/>
      <c r="DB15" s="262"/>
      <c r="DC15" s="262"/>
      <c r="DD15" s="262"/>
      <c r="DE15" s="262"/>
      <c r="DF15" s="262"/>
      <c r="DG15" s="262"/>
      <c r="DH15" s="262"/>
      <c r="DI15" s="262"/>
      <c r="DJ15" s="262"/>
      <c r="DK15" s="262"/>
      <c r="DL15" s="262"/>
      <c r="DM15" s="262"/>
      <c r="DN15" s="262"/>
      <c r="DO15" s="262"/>
      <c r="DP15" s="262"/>
      <c r="DQ15" s="262"/>
      <c r="DR15" s="262"/>
      <c r="DS15" s="262"/>
      <c r="DT15" s="262"/>
      <c r="DU15" s="262"/>
      <c r="DV15" s="262"/>
      <c r="DW15" s="262"/>
      <c r="DX15" s="262"/>
      <c r="DY15" s="262"/>
      <c r="DZ15" s="262"/>
      <c r="EA15" s="262"/>
      <c r="EB15" s="262"/>
      <c r="EC15" s="262"/>
      <c r="ED15" s="262"/>
      <c r="EE15" s="262"/>
      <c r="EF15" s="262"/>
      <c r="EG15" s="262"/>
      <c r="EH15" s="262"/>
      <c r="EI15" s="262"/>
      <c r="EJ15" s="262"/>
      <c r="EK15" s="262"/>
      <c r="EL15" s="262"/>
      <c r="EM15" s="262"/>
      <c r="EN15" s="262"/>
      <c r="EO15" s="262"/>
      <c r="EP15" s="262"/>
      <c r="EQ15" s="262"/>
      <c r="ER15" s="262"/>
      <c r="ES15" s="262"/>
      <c r="ET15" s="262"/>
      <c r="EU15" s="262"/>
      <c r="EV15" s="262"/>
      <c r="EW15" s="262"/>
      <c r="EX15" s="262"/>
      <c r="EY15" s="262"/>
      <c r="EZ15" s="262"/>
      <c r="FA15" s="262"/>
      <c r="FB15" s="262"/>
      <c r="FC15" s="262"/>
      <c r="FD15" s="262"/>
      <c r="FE15" s="262"/>
      <c r="FF15" s="262"/>
      <c r="FG15" s="262"/>
      <c r="FH15" s="262"/>
      <c r="FI15" s="262"/>
      <c r="FJ15" s="262"/>
      <c r="FK15" s="262"/>
      <c r="FL15" s="262"/>
      <c r="FM15" s="262"/>
      <c r="FN15" s="262"/>
      <c r="FO15" s="262"/>
      <c r="FP15" s="262"/>
      <c r="FQ15" s="262"/>
      <c r="FR15" s="262"/>
      <c r="FS15" s="262"/>
      <c r="FT15" s="262"/>
      <c r="FU15" s="262"/>
      <c r="FV15" s="262"/>
      <c r="FW15" s="262"/>
      <c r="FX15" s="262"/>
      <c r="FY15" s="262"/>
      <c r="FZ15" s="262"/>
      <c r="GA15" s="262"/>
      <c r="GB15" s="262"/>
      <c r="GC15" s="262"/>
      <c r="GD15" s="262"/>
    </row>
    <row r="16" spans="1:186" s="279" customFormat="1" x14ac:dyDescent="0.2">
      <c r="A16" s="339" t="s">
        <v>11906</v>
      </c>
      <c r="B16" s="280" t="s">
        <v>24</v>
      </c>
      <c r="C16" s="281" t="s">
        <v>2997</v>
      </c>
      <c r="D16" s="130" t="s">
        <v>106</v>
      </c>
      <c r="E16" s="130">
        <v>2125</v>
      </c>
      <c r="F16" s="130">
        <v>0.2</v>
      </c>
      <c r="G16" s="282"/>
      <c r="H16" s="283"/>
      <c r="I16" s="284">
        <f ca="1">OFFSET(INDEX(Composições!A:H,MATCH(B16,Composições!A:A,0),8),2,0)</f>
        <v>3.7177205000000004</v>
      </c>
      <c r="J16" s="284">
        <f ca="1">IF(ISNUMBER(I16),ROUND(F16*E16*I16,2),"")</f>
        <v>1580.03</v>
      </c>
      <c r="K16" s="283">
        <f>BDI!$B$17</f>
        <v>0.26419999999999999</v>
      </c>
      <c r="L16" s="283"/>
      <c r="M16" s="283"/>
      <c r="N16" s="131">
        <f t="shared" ca="1" si="0"/>
        <v>4.7</v>
      </c>
      <c r="O16" s="340">
        <f ca="1">IF(ISNUMBER(I16),ROUND(F16*N16*E16,2),"")</f>
        <v>1997.5</v>
      </c>
      <c r="P16" s="262"/>
      <c r="Q16" s="262"/>
      <c r="R16" s="262"/>
      <c r="S16" s="262"/>
      <c r="T16" s="262"/>
      <c r="U16" s="262"/>
      <c r="V16" s="262"/>
      <c r="W16" s="262"/>
      <c r="X16" s="262"/>
      <c r="Y16" s="262"/>
      <c r="Z16" s="262"/>
      <c r="AA16" s="262"/>
      <c r="AB16" s="262"/>
      <c r="AC16" s="262"/>
      <c r="AD16" s="262"/>
      <c r="AE16" s="262"/>
      <c r="AF16" s="262"/>
      <c r="AG16" s="262"/>
      <c r="AH16" s="262"/>
      <c r="AI16" s="262"/>
      <c r="AJ16" s="262"/>
      <c r="AK16" s="262"/>
      <c r="AL16" s="262"/>
      <c r="AM16" s="262"/>
      <c r="AN16" s="262"/>
      <c r="AO16" s="262"/>
      <c r="AP16" s="262"/>
      <c r="AQ16" s="262"/>
      <c r="AR16" s="262"/>
      <c r="AS16" s="262"/>
      <c r="AT16" s="262"/>
      <c r="AU16" s="262"/>
      <c r="AV16" s="262"/>
      <c r="AW16" s="262"/>
      <c r="AX16" s="262"/>
      <c r="AY16" s="262"/>
      <c r="AZ16" s="262"/>
      <c r="BA16" s="262"/>
      <c r="BB16" s="262"/>
      <c r="BC16" s="262"/>
      <c r="BD16" s="262"/>
      <c r="BE16" s="262"/>
      <c r="BF16" s="262"/>
      <c r="BG16" s="262"/>
      <c r="BH16" s="262"/>
      <c r="BI16" s="262"/>
      <c r="BJ16" s="262"/>
      <c r="BK16" s="262"/>
      <c r="BL16" s="262"/>
      <c r="BM16" s="262"/>
      <c r="BN16" s="262"/>
      <c r="BO16" s="262"/>
      <c r="BP16" s="262"/>
      <c r="BQ16" s="262"/>
      <c r="BR16" s="262"/>
      <c r="BS16" s="262"/>
      <c r="BT16" s="262"/>
      <c r="BU16" s="262"/>
      <c r="BV16" s="262"/>
      <c r="BW16" s="262"/>
      <c r="BX16" s="262"/>
      <c r="BY16" s="262"/>
      <c r="BZ16" s="262"/>
      <c r="CA16" s="262"/>
      <c r="CB16" s="262"/>
      <c r="CC16" s="262"/>
      <c r="CD16" s="262"/>
      <c r="CE16" s="262"/>
      <c r="CF16" s="262"/>
      <c r="CG16" s="262"/>
      <c r="CH16" s="262"/>
      <c r="CI16" s="262"/>
      <c r="CJ16" s="262"/>
      <c r="CK16" s="262"/>
      <c r="CL16" s="262"/>
      <c r="CM16" s="262"/>
      <c r="CN16" s="262"/>
      <c r="CO16" s="262"/>
      <c r="CP16" s="262"/>
      <c r="CQ16" s="262"/>
      <c r="CR16" s="262"/>
      <c r="CS16" s="262"/>
      <c r="CT16" s="262"/>
      <c r="CU16" s="262"/>
      <c r="CV16" s="262"/>
      <c r="CW16" s="262"/>
      <c r="CX16" s="262"/>
      <c r="CY16" s="262"/>
      <c r="CZ16" s="262"/>
      <c r="DA16" s="262"/>
      <c r="DB16" s="262"/>
      <c r="DC16" s="262"/>
      <c r="DD16" s="262"/>
      <c r="DE16" s="262"/>
      <c r="DF16" s="262"/>
      <c r="DG16" s="262"/>
      <c r="DH16" s="262"/>
      <c r="DI16" s="262"/>
      <c r="DJ16" s="262"/>
      <c r="DK16" s="262"/>
      <c r="DL16" s="262"/>
      <c r="DM16" s="262"/>
      <c r="DN16" s="262"/>
      <c r="DO16" s="262"/>
      <c r="DP16" s="262"/>
      <c r="DQ16" s="262"/>
      <c r="DR16" s="262"/>
      <c r="DS16" s="262"/>
      <c r="DT16" s="262"/>
      <c r="DU16" s="262"/>
      <c r="DV16" s="262"/>
      <c r="DW16" s="262"/>
      <c r="DX16" s="262"/>
      <c r="DY16" s="262"/>
      <c r="DZ16" s="262"/>
      <c r="EA16" s="262"/>
      <c r="EB16" s="262"/>
      <c r="EC16" s="262"/>
      <c r="ED16" s="262"/>
      <c r="EE16" s="262"/>
      <c r="EF16" s="262"/>
      <c r="EG16" s="262"/>
      <c r="EH16" s="262"/>
      <c r="EI16" s="262"/>
      <c r="EJ16" s="262"/>
      <c r="EK16" s="262"/>
      <c r="EL16" s="262"/>
      <c r="EM16" s="262"/>
      <c r="EN16" s="262"/>
      <c r="EO16" s="262"/>
      <c r="EP16" s="262"/>
      <c r="EQ16" s="262"/>
      <c r="ER16" s="262"/>
      <c r="ES16" s="262"/>
      <c r="ET16" s="262"/>
      <c r="EU16" s="262"/>
      <c r="EV16" s="262"/>
      <c r="EW16" s="262"/>
      <c r="EX16" s="262"/>
      <c r="EY16" s="262"/>
      <c r="EZ16" s="262"/>
      <c r="FA16" s="262"/>
      <c r="FB16" s="262"/>
      <c r="FC16" s="262"/>
      <c r="FD16" s="262"/>
      <c r="FE16" s="262"/>
      <c r="FF16" s="262"/>
      <c r="FG16" s="262"/>
      <c r="FH16" s="262"/>
      <c r="FI16" s="262"/>
      <c r="FJ16" s="262"/>
      <c r="FK16" s="262"/>
      <c r="FL16" s="262"/>
      <c r="FM16" s="262"/>
      <c r="FN16" s="262"/>
      <c r="FO16" s="262"/>
      <c r="FP16" s="262"/>
      <c r="FQ16" s="262"/>
      <c r="FR16" s="262"/>
      <c r="FS16" s="262"/>
      <c r="FT16" s="262"/>
      <c r="FU16" s="262"/>
      <c r="FV16" s="262"/>
      <c r="FW16" s="262"/>
      <c r="FX16" s="262"/>
      <c r="FY16" s="262"/>
      <c r="FZ16" s="262"/>
      <c r="GA16" s="262"/>
      <c r="GB16" s="262"/>
      <c r="GC16" s="262"/>
      <c r="GD16" s="262"/>
    </row>
    <row r="17" spans="1:186" s="279" customFormat="1" x14ac:dyDescent="0.2">
      <c r="A17" s="339" t="s">
        <v>11907</v>
      </c>
      <c r="B17" s="280" t="s">
        <v>25</v>
      </c>
      <c r="C17" s="281" t="s">
        <v>2998</v>
      </c>
      <c r="D17" s="130" t="s">
        <v>68</v>
      </c>
      <c r="E17" s="130">
        <v>625</v>
      </c>
      <c r="F17" s="130">
        <v>0.2</v>
      </c>
      <c r="G17" s="282"/>
      <c r="H17" s="283"/>
      <c r="I17" s="284">
        <f ca="1">OFFSET(INDEX(Composições!A:H,MATCH(B17,Composições!A:A,0),8),2,0)</f>
        <v>6.9040794000000005</v>
      </c>
      <c r="J17" s="284">
        <f ca="1">IF(ISNUMBER(I17),ROUND(F17*E17*I17,2),"")</f>
        <v>863.01</v>
      </c>
      <c r="K17" s="283">
        <f>BDI!$B$17</f>
        <v>0.26419999999999999</v>
      </c>
      <c r="L17" s="283"/>
      <c r="M17" s="283"/>
      <c r="N17" s="131">
        <f t="shared" ca="1" si="0"/>
        <v>8.73</v>
      </c>
      <c r="O17" s="340">
        <f ca="1">IF(ISNUMBER(I17),ROUND(F17*N17*E17,2),"")</f>
        <v>1091.25</v>
      </c>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62"/>
      <c r="AS17" s="262"/>
      <c r="AT17" s="262"/>
      <c r="AU17" s="262"/>
      <c r="AV17" s="262"/>
      <c r="AW17" s="262"/>
      <c r="AX17" s="262"/>
      <c r="AY17" s="262"/>
      <c r="AZ17" s="262"/>
      <c r="BA17" s="262"/>
      <c r="BB17" s="262"/>
      <c r="BC17" s="262"/>
      <c r="BD17" s="262"/>
      <c r="BE17" s="262"/>
      <c r="BF17" s="262"/>
      <c r="BG17" s="262"/>
      <c r="BH17" s="262"/>
      <c r="BI17" s="262"/>
      <c r="BJ17" s="262"/>
      <c r="BK17" s="262"/>
      <c r="BL17" s="262"/>
      <c r="BM17" s="262"/>
      <c r="BN17" s="262"/>
      <c r="BO17" s="262"/>
      <c r="BP17" s="262"/>
      <c r="BQ17" s="262"/>
      <c r="BR17" s="262"/>
      <c r="BS17" s="262"/>
      <c r="BT17" s="262"/>
      <c r="BU17" s="262"/>
      <c r="BV17" s="262"/>
      <c r="BW17" s="262"/>
      <c r="BX17" s="262"/>
      <c r="BY17" s="262"/>
      <c r="BZ17" s="262"/>
      <c r="CA17" s="262"/>
      <c r="CB17" s="262"/>
      <c r="CC17" s="262"/>
      <c r="CD17" s="262"/>
      <c r="CE17" s="262"/>
      <c r="CF17" s="262"/>
      <c r="CG17" s="262"/>
      <c r="CH17" s="262"/>
      <c r="CI17" s="262"/>
      <c r="CJ17" s="262"/>
      <c r="CK17" s="262"/>
      <c r="CL17" s="262"/>
      <c r="CM17" s="262"/>
      <c r="CN17" s="262"/>
      <c r="CO17" s="262"/>
      <c r="CP17" s="262"/>
      <c r="CQ17" s="262"/>
      <c r="CR17" s="262"/>
      <c r="CS17" s="262"/>
      <c r="CT17" s="262"/>
      <c r="CU17" s="262"/>
      <c r="CV17" s="262"/>
      <c r="CW17" s="262"/>
      <c r="CX17" s="262"/>
      <c r="CY17" s="262"/>
      <c r="CZ17" s="262"/>
      <c r="DA17" s="262"/>
      <c r="DB17" s="262"/>
      <c r="DC17" s="262"/>
      <c r="DD17" s="262"/>
      <c r="DE17" s="262"/>
      <c r="DF17" s="262"/>
      <c r="DG17" s="262"/>
      <c r="DH17" s="262"/>
      <c r="DI17" s="262"/>
      <c r="DJ17" s="262"/>
      <c r="DK17" s="262"/>
      <c r="DL17" s="262"/>
      <c r="DM17" s="262"/>
      <c r="DN17" s="262"/>
      <c r="DO17" s="262"/>
      <c r="DP17" s="262"/>
      <c r="DQ17" s="262"/>
      <c r="DR17" s="262"/>
      <c r="DS17" s="262"/>
      <c r="DT17" s="262"/>
      <c r="DU17" s="262"/>
      <c r="DV17" s="262"/>
      <c r="DW17" s="262"/>
      <c r="DX17" s="262"/>
      <c r="DY17" s="262"/>
      <c r="DZ17" s="262"/>
      <c r="EA17" s="262"/>
      <c r="EB17" s="262"/>
      <c r="EC17" s="262"/>
      <c r="ED17" s="262"/>
      <c r="EE17" s="262"/>
      <c r="EF17" s="262"/>
      <c r="EG17" s="262"/>
      <c r="EH17" s="262"/>
      <c r="EI17" s="262"/>
      <c r="EJ17" s="262"/>
      <c r="EK17" s="262"/>
      <c r="EL17" s="262"/>
      <c r="EM17" s="262"/>
      <c r="EN17" s="262"/>
      <c r="EO17" s="262"/>
      <c r="EP17" s="262"/>
      <c r="EQ17" s="262"/>
      <c r="ER17" s="262"/>
      <c r="ES17" s="262"/>
      <c r="ET17" s="262"/>
      <c r="EU17" s="262"/>
      <c r="EV17" s="262"/>
      <c r="EW17" s="262"/>
      <c r="EX17" s="262"/>
      <c r="EY17" s="262"/>
      <c r="EZ17" s="262"/>
      <c r="FA17" s="262"/>
      <c r="FB17" s="262"/>
      <c r="FC17" s="262"/>
      <c r="FD17" s="262"/>
      <c r="FE17" s="262"/>
      <c r="FF17" s="262"/>
      <c r="FG17" s="262"/>
      <c r="FH17" s="262"/>
      <c r="FI17" s="262"/>
      <c r="FJ17" s="262"/>
      <c r="FK17" s="262"/>
      <c r="FL17" s="262"/>
      <c r="FM17" s="262"/>
      <c r="FN17" s="262"/>
      <c r="FO17" s="262"/>
      <c r="FP17" s="262"/>
      <c r="FQ17" s="262"/>
      <c r="FR17" s="262"/>
      <c r="FS17" s="262"/>
      <c r="FT17" s="262"/>
      <c r="FU17" s="262"/>
      <c r="FV17" s="262"/>
      <c r="FW17" s="262"/>
      <c r="FX17" s="262"/>
      <c r="FY17" s="262"/>
      <c r="FZ17" s="262"/>
      <c r="GA17" s="262"/>
      <c r="GB17" s="262"/>
      <c r="GC17" s="262"/>
      <c r="GD17" s="262"/>
    </row>
    <row r="18" spans="1:186" s="279" customFormat="1" x14ac:dyDescent="0.2">
      <c r="A18" s="339" t="s">
        <v>11908</v>
      </c>
      <c r="B18" s="280" t="s">
        <v>26</v>
      </c>
      <c r="C18" s="281" t="s">
        <v>2999</v>
      </c>
      <c r="D18" s="130" t="s">
        <v>68</v>
      </c>
      <c r="E18" s="130">
        <v>500.00000000000006</v>
      </c>
      <c r="F18" s="130">
        <v>0.2</v>
      </c>
      <c r="G18" s="282"/>
      <c r="H18" s="283"/>
      <c r="I18" s="284">
        <f ca="1">OFFSET(INDEX(Composições!A:H,MATCH(B18,Composições!A:A,0),8),2,0)</f>
        <v>6.1318909000000001</v>
      </c>
      <c r="J18" s="284">
        <f ca="1">IF(ISNUMBER(I18),ROUND(F18*E18*I18,2),"")</f>
        <v>613.19000000000005</v>
      </c>
      <c r="K18" s="283">
        <f>BDI!$B$17</f>
        <v>0.26419999999999999</v>
      </c>
      <c r="L18" s="283"/>
      <c r="M18" s="283"/>
      <c r="N18" s="131">
        <f t="shared" ca="1" si="0"/>
        <v>7.75</v>
      </c>
      <c r="O18" s="340">
        <f ca="1">IF(ISNUMBER(I18),ROUND(F18*N18*E18,2),"")</f>
        <v>775</v>
      </c>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62"/>
      <c r="AR18" s="262"/>
      <c r="AS18" s="262"/>
      <c r="AT18" s="262"/>
      <c r="AU18" s="262"/>
      <c r="AV18" s="262"/>
      <c r="AW18" s="262"/>
      <c r="AX18" s="262"/>
      <c r="AY18" s="262"/>
      <c r="AZ18" s="262"/>
      <c r="BA18" s="262"/>
      <c r="BB18" s="262"/>
      <c r="BC18" s="262"/>
      <c r="BD18" s="262"/>
      <c r="BE18" s="262"/>
      <c r="BF18" s="262"/>
      <c r="BG18" s="262"/>
      <c r="BH18" s="262"/>
      <c r="BI18" s="262"/>
      <c r="BJ18" s="262"/>
      <c r="BK18" s="262"/>
      <c r="BL18" s="262"/>
      <c r="BM18" s="262"/>
      <c r="BN18" s="262"/>
      <c r="BO18" s="262"/>
      <c r="BP18" s="262"/>
      <c r="BQ18" s="262"/>
      <c r="BR18" s="262"/>
      <c r="BS18" s="262"/>
      <c r="BT18" s="262"/>
      <c r="BU18" s="262"/>
      <c r="BV18" s="262"/>
      <c r="BW18" s="262"/>
      <c r="BX18" s="262"/>
      <c r="BY18" s="262"/>
      <c r="BZ18" s="262"/>
      <c r="CA18" s="262"/>
      <c r="CB18" s="262"/>
      <c r="CC18" s="262"/>
      <c r="CD18" s="262"/>
      <c r="CE18" s="262"/>
      <c r="CF18" s="262"/>
      <c r="CG18" s="262"/>
      <c r="CH18" s="262"/>
      <c r="CI18" s="262"/>
      <c r="CJ18" s="262"/>
      <c r="CK18" s="262"/>
      <c r="CL18" s="262"/>
      <c r="CM18" s="262"/>
      <c r="CN18" s="262"/>
      <c r="CO18" s="262"/>
      <c r="CP18" s="262"/>
      <c r="CQ18" s="262"/>
      <c r="CR18" s="262"/>
      <c r="CS18" s="262"/>
      <c r="CT18" s="262"/>
      <c r="CU18" s="262"/>
      <c r="CV18" s="262"/>
      <c r="CW18" s="262"/>
      <c r="CX18" s="262"/>
      <c r="CY18" s="262"/>
      <c r="CZ18" s="262"/>
      <c r="DA18" s="262"/>
      <c r="DB18" s="262"/>
      <c r="DC18" s="262"/>
      <c r="DD18" s="262"/>
      <c r="DE18" s="262"/>
      <c r="DF18" s="262"/>
      <c r="DG18" s="262"/>
      <c r="DH18" s="262"/>
      <c r="DI18" s="262"/>
      <c r="DJ18" s="262"/>
      <c r="DK18" s="262"/>
      <c r="DL18" s="262"/>
      <c r="DM18" s="262"/>
      <c r="DN18" s="262"/>
      <c r="DO18" s="262"/>
      <c r="DP18" s="262"/>
      <c r="DQ18" s="262"/>
      <c r="DR18" s="262"/>
      <c r="DS18" s="262"/>
      <c r="DT18" s="262"/>
      <c r="DU18" s="262"/>
      <c r="DV18" s="262"/>
      <c r="DW18" s="262"/>
      <c r="DX18" s="262"/>
      <c r="DY18" s="262"/>
      <c r="DZ18" s="262"/>
      <c r="EA18" s="262"/>
      <c r="EB18" s="262"/>
      <c r="EC18" s="262"/>
      <c r="ED18" s="262"/>
      <c r="EE18" s="262"/>
      <c r="EF18" s="262"/>
      <c r="EG18" s="262"/>
      <c r="EH18" s="262"/>
      <c r="EI18" s="262"/>
      <c r="EJ18" s="262"/>
      <c r="EK18" s="262"/>
      <c r="EL18" s="262"/>
      <c r="EM18" s="262"/>
      <c r="EN18" s="262"/>
      <c r="EO18" s="262"/>
      <c r="EP18" s="262"/>
      <c r="EQ18" s="262"/>
      <c r="ER18" s="262"/>
      <c r="ES18" s="262"/>
      <c r="ET18" s="262"/>
      <c r="EU18" s="262"/>
      <c r="EV18" s="262"/>
      <c r="EW18" s="262"/>
      <c r="EX18" s="262"/>
      <c r="EY18" s="262"/>
      <c r="EZ18" s="262"/>
      <c r="FA18" s="262"/>
      <c r="FB18" s="262"/>
      <c r="FC18" s="262"/>
      <c r="FD18" s="262"/>
      <c r="FE18" s="262"/>
      <c r="FF18" s="262"/>
      <c r="FG18" s="262"/>
      <c r="FH18" s="262"/>
      <c r="FI18" s="262"/>
      <c r="FJ18" s="262"/>
      <c r="FK18" s="262"/>
      <c r="FL18" s="262"/>
      <c r="FM18" s="262"/>
      <c r="FN18" s="262"/>
      <c r="FO18" s="262"/>
      <c r="FP18" s="262"/>
      <c r="FQ18" s="262"/>
      <c r="FR18" s="262"/>
      <c r="FS18" s="262"/>
      <c r="FT18" s="262"/>
      <c r="FU18" s="262"/>
      <c r="FV18" s="262"/>
      <c r="FW18" s="262"/>
      <c r="FX18" s="262"/>
      <c r="FY18" s="262"/>
      <c r="FZ18" s="262"/>
      <c r="GA18" s="262"/>
      <c r="GB18" s="262"/>
      <c r="GC18" s="262"/>
      <c r="GD18" s="262"/>
    </row>
    <row r="19" spans="1:186" s="279" customFormat="1" x14ac:dyDescent="0.2">
      <c r="A19" s="339" t="s">
        <v>11909</v>
      </c>
      <c r="B19" s="280" t="s">
        <v>27</v>
      </c>
      <c r="C19" s="281" t="s">
        <v>3000</v>
      </c>
      <c r="D19" s="130" t="s">
        <v>106</v>
      </c>
      <c r="E19" s="130">
        <v>75</v>
      </c>
      <c r="F19" s="130">
        <v>0.2</v>
      </c>
      <c r="G19" s="282"/>
      <c r="H19" s="283"/>
      <c r="I19" s="284">
        <f ca="1">OFFSET(INDEX(Composições!A:H,MATCH(B19,Composições!A:A,0),8),2,0)</f>
        <v>0.53215769999999996</v>
      </c>
      <c r="J19" s="284">
        <f ca="1">IF(ISNUMBER(I19),ROUND(F19*E19*I19,2),"")</f>
        <v>7.98</v>
      </c>
      <c r="K19" s="283">
        <f>BDI!$B$17</f>
        <v>0.26419999999999999</v>
      </c>
      <c r="L19" s="283"/>
      <c r="M19" s="283"/>
      <c r="N19" s="131">
        <f t="shared" ca="1" si="0"/>
        <v>0.67</v>
      </c>
      <c r="O19" s="340">
        <f ca="1">IF(ISNUMBER(I19),ROUND(F19*N19*E19,2),"")</f>
        <v>10.050000000000001</v>
      </c>
      <c r="P19" s="262"/>
      <c r="Q19" s="262"/>
      <c r="R19" s="262"/>
      <c r="S19" s="262"/>
      <c r="T19" s="262"/>
      <c r="U19" s="262"/>
      <c r="V19" s="262"/>
      <c r="W19" s="262"/>
      <c r="X19" s="262"/>
      <c r="Y19" s="262"/>
      <c r="Z19" s="262"/>
      <c r="AA19" s="262"/>
      <c r="AB19" s="262"/>
      <c r="AC19" s="262"/>
      <c r="AD19" s="262"/>
      <c r="AE19" s="262"/>
      <c r="AF19" s="262"/>
      <c r="AG19" s="262"/>
      <c r="AH19" s="262"/>
      <c r="AI19" s="262"/>
      <c r="AJ19" s="262"/>
      <c r="AK19" s="262"/>
      <c r="AL19" s="262"/>
      <c r="AM19" s="262"/>
      <c r="AN19" s="262"/>
      <c r="AO19" s="262"/>
      <c r="AP19" s="262"/>
      <c r="AQ19" s="262"/>
      <c r="AR19" s="262"/>
      <c r="AS19" s="262"/>
      <c r="AT19" s="262"/>
      <c r="AU19" s="262"/>
      <c r="AV19" s="262"/>
      <c r="AW19" s="262"/>
      <c r="AX19" s="262"/>
      <c r="AY19" s="262"/>
      <c r="AZ19" s="262"/>
      <c r="BA19" s="262"/>
      <c r="BB19" s="262"/>
      <c r="BC19" s="262"/>
      <c r="BD19" s="262"/>
      <c r="BE19" s="262"/>
      <c r="BF19" s="262"/>
      <c r="BG19" s="262"/>
      <c r="BH19" s="262"/>
      <c r="BI19" s="262"/>
      <c r="BJ19" s="262"/>
      <c r="BK19" s="262"/>
      <c r="BL19" s="262"/>
      <c r="BM19" s="262"/>
      <c r="BN19" s="262"/>
      <c r="BO19" s="262"/>
      <c r="BP19" s="262"/>
      <c r="BQ19" s="262"/>
      <c r="BR19" s="262"/>
      <c r="BS19" s="262"/>
      <c r="BT19" s="262"/>
      <c r="BU19" s="262"/>
      <c r="BV19" s="262"/>
      <c r="BW19" s="262"/>
      <c r="BX19" s="262"/>
      <c r="BY19" s="262"/>
      <c r="BZ19" s="262"/>
      <c r="CA19" s="262"/>
      <c r="CB19" s="262"/>
      <c r="CC19" s="262"/>
      <c r="CD19" s="262"/>
      <c r="CE19" s="262"/>
      <c r="CF19" s="262"/>
      <c r="CG19" s="262"/>
      <c r="CH19" s="262"/>
      <c r="CI19" s="262"/>
      <c r="CJ19" s="262"/>
      <c r="CK19" s="262"/>
      <c r="CL19" s="262"/>
      <c r="CM19" s="262"/>
      <c r="CN19" s="262"/>
      <c r="CO19" s="262"/>
      <c r="CP19" s="262"/>
      <c r="CQ19" s="262"/>
      <c r="CR19" s="262"/>
      <c r="CS19" s="262"/>
      <c r="CT19" s="262"/>
      <c r="CU19" s="262"/>
      <c r="CV19" s="262"/>
      <c r="CW19" s="262"/>
      <c r="CX19" s="262"/>
      <c r="CY19" s="262"/>
      <c r="CZ19" s="262"/>
      <c r="DA19" s="262"/>
      <c r="DB19" s="262"/>
      <c r="DC19" s="262"/>
      <c r="DD19" s="262"/>
      <c r="DE19" s="262"/>
      <c r="DF19" s="262"/>
      <c r="DG19" s="262"/>
      <c r="DH19" s="262"/>
      <c r="DI19" s="262"/>
      <c r="DJ19" s="262"/>
      <c r="DK19" s="262"/>
      <c r="DL19" s="262"/>
      <c r="DM19" s="262"/>
      <c r="DN19" s="262"/>
      <c r="DO19" s="262"/>
      <c r="DP19" s="262"/>
      <c r="DQ19" s="262"/>
      <c r="DR19" s="262"/>
      <c r="DS19" s="262"/>
      <c r="DT19" s="262"/>
      <c r="DU19" s="262"/>
      <c r="DV19" s="262"/>
      <c r="DW19" s="262"/>
      <c r="DX19" s="262"/>
      <c r="DY19" s="262"/>
      <c r="DZ19" s="262"/>
      <c r="EA19" s="262"/>
      <c r="EB19" s="262"/>
      <c r="EC19" s="262"/>
      <c r="ED19" s="262"/>
      <c r="EE19" s="262"/>
      <c r="EF19" s="262"/>
      <c r="EG19" s="262"/>
      <c r="EH19" s="262"/>
      <c r="EI19" s="262"/>
      <c r="EJ19" s="262"/>
      <c r="EK19" s="262"/>
      <c r="EL19" s="262"/>
      <c r="EM19" s="262"/>
      <c r="EN19" s="262"/>
      <c r="EO19" s="262"/>
      <c r="EP19" s="262"/>
      <c r="EQ19" s="262"/>
      <c r="ER19" s="262"/>
      <c r="ES19" s="262"/>
      <c r="ET19" s="262"/>
      <c r="EU19" s="262"/>
      <c r="EV19" s="262"/>
      <c r="EW19" s="262"/>
      <c r="EX19" s="262"/>
      <c r="EY19" s="262"/>
      <c r="EZ19" s="262"/>
      <c r="FA19" s="262"/>
      <c r="FB19" s="262"/>
      <c r="FC19" s="262"/>
      <c r="FD19" s="262"/>
      <c r="FE19" s="262"/>
      <c r="FF19" s="262"/>
      <c r="FG19" s="262"/>
      <c r="FH19" s="262"/>
      <c r="FI19" s="262"/>
      <c r="FJ19" s="262"/>
      <c r="FK19" s="262"/>
      <c r="FL19" s="262"/>
      <c r="FM19" s="262"/>
      <c r="FN19" s="262"/>
      <c r="FO19" s="262"/>
      <c r="FP19" s="262"/>
      <c r="FQ19" s="262"/>
      <c r="FR19" s="262"/>
      <c r="FS19" s="262"/>
      <c r="FT19" s="262"/>
      <c r="FU19" s="262"/>
      <c r="FV19" s="262"/>
      <c r="FW19" s="262"/>
      <c r="FX19" s="262"/>
      <c r="FY19" s="262"/>
      <c r="FZ19" s="262"/>
      <c r="GA19" s="262"/>
      <c r="GB19" s="262"/>
      <c r="GC19" s="262"/>
      <c r="GD19" s="262"/>
    </row>
    <row r="20" spans="1:186" s="279" customFormat="1" x14ac:dyDescent="0.2">
      <c r="A20" s="339" t="s">
        <v>11910</v>
      </c>
      <c r="B20" s="280" t="s">
        <v>28</v>
      </c>
      <c r="C20" s="281" t="s">
        <v>3001</v>
      </c>
      <c r="D20" s="130" t="s">
        <v>1788</v>
      </c>
      <c r="E20" s="130">
        <v>12</v>
      </c>
      <c r="F20" s="130">
        <v>0.2</v>
      </c>
      <c r="G20" s="282"/>
      <c r="H20" s="283"/>
      <c r="I20" s="284">
        <f ca="1">OFFSET(INDEX(Composições!A:H,MATCH(B20,Composições!A:A,0),8),2,0)</f>
        <v>181.8322268</v>
      </c>
      <c r="J20" s="284">
        <f ca="1">IF(ISNUMBER(I20),ROUND(F20*E20*I20,2),"")</f>
        <v>436.4</v>
      </c>
      <c r="K20" s="283">
        <f>BDI!$B$17</f>
        <v>0.26419999999999999</v>
      </c>
      <c r="L20" s="283"/>
      <c r="M20" s="283"/>
      <c r="N20" s="131">
        <f t="shared" ca="1" si="0"/>
        <v>229.87</v>
      </c>
      <c r="O20" s="340">
        <f ca="1">IF(ISNUMBER(I20),ROUND(F20*N20*E20,2),"")</f>
        <v>551.69000000000005</v>
      </c>
      <c r="P20" s="262"/>
      <c r="Q20" s="262"/>
      <c r="R20" s="262"/>
      <c r="S20" s="262"/>
      <c r="T20" s="262"/>
      <c r="U20" s="262"/>
      <c r="V20" s="262"/>
      <c r="W20" s="262"/>
      <c r="X20" s="262"/>
      <c r="Y20" s="262"/>
      <c r="Z20" s="262"/>
      <c r="AA20" s="262"/>
      <c r="AB20" s="262"/>
      <c r="AC20" s="262"/>
      <c r="AD20" s="262"/>
      <c r="AE20" s="262"/>
      <c r="AF20" s="262"/>
      <c r="AG20" s="262"/>
      <c r="AH20" s="262"/>
      <c r="AI20" s="262"/>
      <c r="AJ20" s="262"/>
      <c r="AK20" s="262"/>
      <c r="AL20" s="262"/>
      <c r="AM20" s="262"/>
      <c r="AN20" s="262"/>
      <c r="AO20" s="262"/>
      <c r="AP20" s="262"/>
      <c r="AQ20" s="262"/>
      <c r="AR20" s="262"/>
      <c r="AS20" s="262"/>
      <c r="AT20" s="262"/>
      <c r="AU20" s="262"/>
      <c r="AV20" s="262"/>
      <c r="AW20" s="262"/>
      <c r="AX20" s="262"/>
      <c r="AY20" s="262"/>
      <c r="AZ20" s="262"/>
      <c r="BA20" s="262"/>
      <c r="BB20" s="262"/>
      <c r="BC20" s="262"/>
      <c r="BD20" s="262"/>
      <c r="BE20" s="262"/>
      <c r="BF20" s="262"/>
      <c r="BG20" s="262"/>
      <c r="BH20" s="262"/>
      <c r="BI20" s="262"/>
      <c r="BJ20" s="262"/>
      <c r="BK20" s="262"/>
      <c r="BL20" s="262"/>
      <c r="BM20" s="262"/>
      <c r="BN20" s="262"/>
      <c r="BO20" s="262"/>
      <c r="BP20" s="262"/>
      <c r="BQ20" s="262"/>
      <c r="BR20" s="262"/>
      <c r="BS20" s="262"/>
      <c r="BT20" s="262"/>
      <c r="BU20" s="262"/>
      <c r="BV20" s="262"/>
      <c r="BW20" s="262"/>
      <c r="BX20" s="262"/>
      <c r="BY20" s="262"/>
      <c r="BZ20" s="262"/>
      <c r="CA20" s="262"/>
      <c r="CB20" s="262"/>
      <c r="CC20" s="262"/>
      <c r="CD20" s="262"/>
      <c r="CE20" s="262"/>
      <c r="CF20" s="262"/>
      <c r="CG20" s="262"/>
      <c r="CH20" s="262"/>
      <c r="CI20" s="262"/>
      <c r="CJ20" s="262"/>
      <c r="CK20" s="262"/>
      <c r="CL20" s="262"/>
      <c r="CM20" s="262"/>
      <c r="CN20" s="262"/>
      <c r="CO20" s="262"/>
      <c r="CP20" s="262"/>
      <c r="CQ20" s="262"/>
      <c r="CR20" s="262"/>
      <c r="CS20" s="262"/>
      <c r="CT20" s="262"/>
      <c r="CU20" s="262"/>
      <c r="CV20" s="262"/>
      <c r="CW20" s="262"/>
      <c r="CX20" s="262"/>
      <c r="CY20" s="262"/>
      <c r="CZ20" s="262"/>
      <c r="DA20" s="262"/>
      <c r="DB20" s="262"/>
      <c r="DC20" s="262"/>
      <c r="DD20" s="262"/>
      <c r="DE20" s="262"/>
      <c r="DF20" s="262"/>
      <c r="DG20" s="262"/>
      <c r="DH20" s="262"/>
      <c r="DI20" s="262"/>
      <c r="DJ20" s="262"/>
      <c r="DK20" s="262"/>
      <c r="DL20" s="262"/>
      <c r="DM20" s="262"/>
      <c r="DN20" s="262"/>
      <c r="DO20" s="262"/>
      <c r="DP20" s="262"/>
      <c r="DQ20" s="262"/>
      <c r="DR20" s="262"/>
      <c r="DS20" s="262"/>
      <c r="DT20" s="262"/>
      <c r="DU20" s="262"/>
      <c r="DV20" s="262"/>
      <c r="DW20" s="262"/>
      <c r="DX20" s="262"/>
      <c r="DY20" s="262"/>
      <c r="DZ20" s="262"/>
      <c r="EA20" s="262"/>
      <c r="EB20" s="262"/>
      <c r="EC20" s="262"/>
      <c r="ED20" s="262"/>
      <c r="EE20" s="262"/>
      <c r="EF20" s="262"/>
      <c r="EG20" s="262"/>
      <c r="EH20" s="262"/>
      <c r="EI20" s="262"/>
      <c r="EJ20" s="262"/>
      <c r="EK20" s="262"/>
      <c r="EL20" s="262"/>
      <c r="EM20" s="262"/>
      <c r="EN20" s="262"/>
      <c r="EO20" s="262"/>
      <c r="EP20" s="262"/>
      <c r="EQ20" s="262"/>
      <c r="ER20" s="262"/>
      <c r="ES20" s="262"/>
      <c r="ET20" s="262"/>
      <c r="EU20" s="262"/>
      <c r="EV20" s="262"/>
      <c r="EW20" s="262"/>
      <c r="EX20" s="262"/>
      <c r="EY20" s="262"/>
      <c r="EZ20" s="262"/>
      <c r="FA20" s="262"/>
      <c r="FB20" s="262"/>
      <c r="FC20" s="262"/>
      <c r="FD20" s="262"/>
      <c r="FE20" s="262"/>
      <c r="FF20" s="262"/>
      <c r="FG20" s="262"/>
      <c r="FH20" s="262"/>
      <c r="FI20" s="262"/>
      <c r="FJ20" s="262"/>
      <c r="FK20" s="262"/>
      <c r="FL20" s="262"/>
      <c r="FM20" s="262"/>
      <c r="FN20" s="262"/>
      <c r="FO20" s="262"/>
      <c r="FP20" s="262"/>
      <c r="FQ20" s="262"/>
      <c r="FR20" s="262"/>
      <c r="FS20" s="262"/>
      <c r="FT20" s="262"/>
      <c r="FU20" s="262"/>
      <c r="FV20" s="262"/>
      <c r="FW20" s="262"/>
      <c r="FX20" s="262"/>
      <c r="FY20" s="262"/>
      <c r="FZ20" s="262"/>
      <c r="GA20" s="262"/>
      <c r="GB20" s="262"/>
      <c r="GC20" s="262"/>
      <c r="GD20" s="262"/>
    </row>
    <row r="21" spans="1:186" s="279" customFormat="1" x14ac:dyDescent="0.2">
      <c r="A21" s="339" t="s">
        <v>11911</v>
      </c>
      <c r="B21" s="280" t="s">
        <v>3002</v>
      </c>
      <c r="C21" s="281" t="s">
        <v>3003</v>
      </c>
      <c r="D21" s="130" t="s">
        <v>18</v>
      </c>
      <c r="E21" s="130">
        <v>180</v>
      </c>
      <c r="F21" s="130">
        <v>0.2</v>
      </c>
      <c r="G21" s="282"/>
      <c r="H21" s="283"/>
      <c r="I21" s="358">
        <v>365</v>
      </c>
      <c r="J21" s="284">
        <f>IF(ISNUMBER(I21),ROUND(F21*E21*I21,2),"")</f>
        <v>13140</v>
      </c>
      <c r="K21" s="283">
        <f>BDI!$B$17</f>
        <v>0.26419999999999999</v>
      </c>
      <c r="L21" s="283"/>
      <c r="M21" s="283"/>
      <c r="N21" s="131">
        <f t="shared" si="0"/>
        <v>461.43</v>
      </c>
      <c r="O21" s="340">
        <f>IF(ISNUMBER(I21),ROUND(F21*N21*E21,2),"")</f>
        <v>16611.48</v>
      </c>
      <c r="P21" s="262"/>
      <c r="Q21" s="262"/>
      <c r="R21" s="262"/>
      <c r="S21" s="262"/>
      <c r="T21" s="262"/>
      <c r="U21" s="262"/>
      <c r="V21" s="262"/>
      <c r="W21" s="262"/>
      <c r="X21" s="262"/>
      <c r="Y21" s="262"/>
      <c r="Z21" s="262"/>
      <c r="AA21" s="262"/>
      <c r="AB21" s="262"/>
      <c r="AC21" s="262"/>
      <c r="AD21" s="262"/>
      <c r="AE21" s="262"/>
      <c r="AF21" s="262"/>
      <c r="AG21" s="262"/>
      <c r="AH21" s="262"/>
      <c r="AI21" s="262"/>
      <c r="AJ21" s="262"/>
      <c r="AK21" s="262"/>
      <c r="AL21" s="262"/>
      <c r="AM21" s="262"/>
      <c r="AN21" s="262"/>
      <c r="AO21" s="262"/>
      <c r="AP21" s="262"/>
      <c r="AQ21" s="262"/>
      <c r="AR21" s="262"/>
      <c r="AS21" s="262"/>
      <c r="AT21" s="262"/>
      <c r="AU21" s="262"/>
      <c r="AV21" s="262"/>
      <c r="AW21" s="262"/>
      <c r="AX21" s="262"/>
      <c r="AY21" s="262"/>
      <c r="AZ21" s="262"/>
      <c r="BA21" s="262"/>
      <c r="BB21" s="262"/>
      <c r="BC21" s="262"/>
      <c r="BD21" s="262"/>
      <c r="BE21" s="262"/>
      <c r="BF21" s="262"/>
      <c r="BG21" s="262"/>
      <c r="BH21" s="262"/>
      <c r="BI21" s="262"/>
      <c r="BJ21" s="262"/>
      <c r="BK21" s="262"/>
      <c r="BL21" s="262"/>
      <c r="BM21" s="262"/>
      <c r="BN21" s="262"/>
      <c r="BO21" s="262"/>
      <c r="BP21" s="262"/>
      <c r="BQ21" s="262"/>
      <c r="BR21" s="262"/>
      <c r="BS21" s="262"/>
      <c r="BT21" s="262"/>
      <c r="BU21" s="262"/>
      <c r="BV21" s="262"/>
      <c r="BW21" s="262"/>
      <c r="BX21" s="262"/>
      <c r="BY21" s="262"/>
      <c r="BZ21" s="262"/>
      <c r="CA21" s="262"/>
      <c r="CB21" s="262"/>
      <c r="CC21" s="262"/>
      <c r="CD21" s="262"/>
      <c r="CE21" s="262"/>
      <c r="CF21" s="262"/>
      <c r="CG21" s="262"/>
      <c r="CH21" s="262"/>
      <c r="CI21" s="262"/>
      <c r="CJ21" s="262"/>
      <c r="CK21" s="262"/>
      <c r="CL21" s="262"/>
      <c r="CM21" s="262"/>
      <c r="CN21" s="262"/>
      <c r="CO21" s="262"/>
      <c r="CP21" s="262"/>
      <c r="CQ21" s="262"/>
      <c r="CR21" s="262"/>
      <c r="CS21" s="262"/>
      <c r="CT21" s="262"/>
      <c r="CU21" s="262"/>
      <c r="CV21" s="262"/>
      <c r="CW21" s="262"/>
      <c r="CX21" s="262"/>
      <c r="CY21" s="262"/>
      <c r="CZ21" s="262"/>
      <c r="DA21" s="262"/>
      <c r="DB21" s="262"/>
      <c r="DC21" s="262"/>
      <c r="DD21" s="262"/>
      <c r="DE21" s="262"/>
      <c r="DF21" s="262"/>
      <c r="DG21" s="262"/>
      <c r="DH21" s="262"/>
      <c r="DI21" s="262"/>
      <c r="DJ21" s="262"/>
      <c r="DK21" s="262"/>
      <c r="DL21" s="262"/>
      <c r="DM21" s="262"/>
      <c r="DN21" s="262"/>
      <c r="DO21" s="262"/>
      <c r="DP21" s="262"/>
      <c r="DQ21" s="262"/>
      <c r="DR21" s="262"/>
      <c r="DS21" s="262"/>
      <c r="DT21" s="262"/>
      <c r="DU21" s="262"/>
      <c r="DV21" s="262"/>
      <c r="DW21" s="262"/>
      <c r="DX21" s="262"/>
      <c r="DY21" s="262"/>
      <c r="DZ21" s="262"/>
      <c r="EA21" s="262"/>
      <c r="EB21" s="262"/>
      <c r="EC21" s="262"/>
      <c r="ED21" s="262"/>
      <c r="EE21" s="262"/>
      <c r="EF21" s="262"/>
      <c r="EG21" s="262"/>
      <c r="EH21" s="262"/>
      <c r="EI21" s="262"/>
      <c r="EJ21" s="262"/>
      <c r="EK21" s="262"/>
      <c r="EL21" s="262"/>
      <c r="EM21" s="262"/>
      <c r="EN21" s="262"/>
      <c r="EO21" s="262"/>
      <c r="EP21" s="262"/>
      <c r="EQ21" s="262"/>
      <c r="ER21" s="262"/>
      <c r="ES21" s="262"/>
      <c r="ET21" s="262"/>
      <c r="EU21" s="262"/>
      <c r="EV21" s="262"/>
      <c r="EW21" s="262"/>
      <c r="EX21" s="262"/>
      <c r="EY21" s="262"/>
      <c r="EZ21" s="262"/>
      <c r="FA21" s="262"/>
      <c r="FB21" s="262"/>
      <c r="FC21" s="262"/>
      <c r="FD21" s="262"/>
      <c r="FE21" s="262"/>
      <c r="FF21" s="262"/>
      <c r="FG21" s="262"/>
      <c r="FH21" s="262"/>
      <c r="FI21" s="262"/>
      <c r="FJ21" s="262"/>
      <c r="FK21" s="262"/>
      <c r="FL21" s="262"/>
      <c r="FM21" s="262"/>
      <c r="FN21" s="262"/>
      <c r="FO21" s="262"/>
      <c r="FP21" s="262"/>
      <c r="FQ21" s="262"/>
      <c r="FR21" s="262"/>
      <c r="FS21" s="262"/>
      <c r="FT21" s="262"/>
      <c r="FU21" s="262"/>
      <c r="FV21" s="262"/>
      <c r="FW21" s="262"/>
      <c r="FX21" s="262"/>
      <c r="FY21" s="262"/>
      <c r="FZ21" s="262"/>
      <c r="GA21" s="262"/>
      <c r="GB21" s="262"/>
      <c r="GC21" s="262"/>
      <c r="GD21" s="262"/>
    </row>
    <row r="22" spans="1:186" s="279" customFormat="1" x14ac:dyDescent="0.2">
      <c r="A22" s="339" t="s">
        <v>11912</v>
      </c>
      <c r="B22" s="280" t="s">
        <v>29</v>
      </c>
      <c r="C22" s="281" t="s">
        <v>3004</v>
      </c>
      <c r="D22" s="130" t="s">
        <v>68</v>
      </c>
      <c r="E22" s="130">
        <v>275</v>
      </c>
      <c r="F22" s="130">
        <v>0.2</v>
      </c>
      <c r="G22" s="282"/>
      <c r="H22" s="283"/>
      <c r="I22" s="284">
        <f ca="1">OFFSET(INDEX(Composições!A:H,MATCH(B22,Composições!A:A,0),8),2,0)</f>
        <v>17.2501</v>
      </c>
      <c r="J22" s="284">
        <f ca="1">IF(ISNUMBER(I22),ROUND(F22*E22*I22,2),"")</f>
        <v>948.76</v>
      </c>
      <c r="K22" s="283">
        <f>BDI!$B$17</f>
        <v>0.26419999999999999</v>
      </c>
      <c r="L22" s="283"/>
      <c r="M22" s="283"/>
      <c r="N22" s="131">
        <f t="shared" ca="1" si="0"/>
        <v>21.81</v>
      </c>
      <c r="O22" s="340">
        <f ca="1">IF(ISNUMBER(I22),ROUND(F22*N22*E22,2),"")</f>
        <v>1199.55</v>
      </c>
      <c r="P22" s="262"/>
      <c r="Q22" s="262"/>
      <c r="R22" s="262"/>
      <c r="S22" s="262"/>
      <c r="T22" s="262"/>
      <c r="U22" s="262"/>
      <c r="V22" s="262"/>
      <c r="W22" s="262"/>
      <c r="X22" s="262"/>
      <c r="Y22" s="262"/>
      <c r="Z22" s="262"/>
      <c r="AA22" s="262"/>
      <c r="AB22" s="262"/>
      <c r="AC22" s="262"/>
      <c r="AD22" s="262"/>
      <c r="AE22" s="262"/>
      <c r="AF22" s="262"/>
      <c r="AG22" s="262"/>
      <c r="AH22" s="262"/>
      <c r="AI22" s="262"/>
      <c r="AJ22" s="262"/>
      <c r="AK22" s="262"/>
      <c r="AL22" s="262"/>
      <c r="AM22" s="262"/>
      <c r="AN22" s="262"/>
      <c r="AO22" s="262"/>
      <c r="AP22" s="262"/>
      <c r="AQ22" s="262"/>
      <c r="AR22" s="262"/>
      <c r="AS22" s="262"/>
      <c r="AT22" s="262"/>
      <c r="AU22" s="262"/>
      <c r="AV22" s="262"/>
      <c r="AW22" s="262"/>
      <c r="AX22" s="262"/>
      <c r="AY22" s="262"/>
      <c r="AZ22" s="262"/>
      <c r="BA22" s="262"/>
      <c r="BB22" s="262"/>
      <c r="BC22" s="262"/>
      <c r="BD22" s="262"/>
      <c r="BE22" s="262"/>
      <c r="BF22" s="262"/>
      <c r="BG22" s="262"/>
      <c r="BH22" s="262"/>
      <c r="BI22" s="262"/>
      <c r="BJ22" s="262"/>
      <c r="BK22" s="262"/>
      <c r="BL22" s="262"/>
      <c r="BM22" s="262"/>
      <c r="BN22" s="262"/>
      <c r="BO22" s="262"/>
      <c r="BP22" s="262"/>
      <c r="BQ22" s="262"/>
      <c r="BR22" s="262"/>
      <c r="BS22" s="262"/>
      <c r="BT22" s="262"/>
      <c r="BU22" s="262"/>
      <c r="BV22" s="262"/>
      <c r="BW22" s="262"/>
      <c r="BX22" s="262"/>
      <c r="BY22" s="262"/>
      <c r="BZ22" s="262"/>
      <c r="CA22" s="262"/>
      <c r="CB22" s="262"/>
      <c r="CC22" s="262"/>
      <c r="CD22" s="262"/>
      <c r="CE22" s="262"/>
      <c r="CF22" s="262"/>
      <c r="CG22" s="262"/>
      <c r="CH22" s="262"/>
      <c r="CI22" s="262"/>
      <c r="CJ22" s="262"/>
      <c r="CK22" s="262"/>
      <c r="CL22" s="262"/>
      <c r="CM22" s="262"/>
      <c r="CN22" s="262"/>
      <c r="CO22" s="262"/>
      <c r="CP22" s="262"/>
      <c r="CQ22" s="262"/>
      <c r="CR22" s="262"/>
      <c r="CS22" s="262"/>
      <c r="CT22" s="262"/>
      <c r="CU22" s="262"/>
      <c r="CV22" s="262"/>
      <c r="CW22" s="262"/>
      <c r="CX22" s="262"/>
      <c r="CY22" s="262"/>
      <c r="CZ22" s="262"/>
      <c r="DA22" s="262"/>
      <c r="DB22" s="262"/>
      <c r="DC22" s="262"/>
      <c r="DD22" s="262"/>
      <c r="DE22" s="262"/>
      <c r="DF22" s="262"/>
      <c r="DG22" s="262"/>
      <c r="DH22" s="262"/>
      <c r="DI22" s="262"/>
      <c r="DJ22" s="262"/>
      <c r="DK22" s="262"/>
      <c r="DL22" s="262"/>
      <c r="DM22" s="262"/>
      <c r="DN22" s="262"/>
      <c r="DO22" s="262"/>
      <c r="DP22" s="262"/>
      <c r="DQ22" s="262"/>
      <c r="DR22" s="262"/>
      <c r="DS22" s="262"/>
      <c r="DT22" s="262"/>
      <c r="DU22" s="262"/>
      <c r="DV22" s="262"/>
      <c r="DW22" s="262"/>
      <c r="DX22" s="262"/>
      <c r="DY22" s="262"/>
      <c r="DZ22" s="262"/>
      <c r="EA22" s="262"/>
      <c r="EB22" s="262"/>
      <c r="EC22" s="262"/>
      <c r="ED22" s="262"/>
      <c r="EE22" s="262"/>
      <c r="EF22" s="262"/>
      <c r="EG22" s="262"/>
      <c r="EH22" s="262"/>
      <c r="EI22" s="262"/>
      <c r="EJ22" s="262"/>
      <c r="EK22" s="262"/>
      <c r="EL22" s="262"/>
      <c r="EM22" s="262"/>
      <c r="EN22" s="262"/>
      <c r="EO22" s="262"/>
      <c r="EP22" s="262"/>
      <c r="EQ22" s="262"/>
      <c r="ER22" s="262"/>
      <c r="ES22" s="262"/>
      <c r="ET22" s="262"/>
      <c r="EU22" s="262"/>
      <c r="EV22" s="262"/>
      <c r="EW22" s="262"/>
      <c r="EX22" s="262"/>
      <c r="EY22" s="262"/>
      <c r="EZ22" s="262"/>
      <c r="FA22" s="262"/>
      <c r="FB22" s="262"/>
      <c r="FC22" s="262"/>
      <c r="FD22" s="262"/>
      <c r="FE22" s="262"/>
      <c r="FF22" s="262"/>
      <c r="FG22" s="262"/>
      <c r="FH22" s="262"/>
      <c r="FI22" s="262"/>
      <c r="FJ22" s="262"/>
      <c r="FK22" s="262"/>
      <c r="FL22" s="262"/>
      <c r="FM22" s="262"/>
      <c r="FN22" s="262"/>
      <c r="FO22" s="262"/>
      <c r="FP22" s="262"/>
      <c r="FQ22" s="262"/>
      <c r="FR22" s="262"/>
      <c r="FS22" s="262"/>
      <c r="FT22" s="262"/>
      <c r="FU22" s="262"/>
      <c r="FV22" s="262"/>
      <c r="FW22" s="262"/>
      <c r="FX22" s="262"/>
      <c r="FY22" s="262"/>
      <c r="FZ22" s="262"/>
      <c r="GA22" s="262"/>
      <c r="GB22" s="262"/>
      <c r="GC22" s="262"/>
      <c r="GD22" s="262"/>
    </row>
    <row r="23" spans="1:186" s="279" customFormat="1" x14ac:dyDescent="0.2">
      <c r="A23" s="339" t="s">
        <v>11913</v>
      </c>
      <c r="B23" s="280" t="s">
        <v>30</v>
      </c>
      <c r="C23" s="281" t="s">
        <v>3005</v>
      </c>
      <c r="D23" s="130" t="s">
        <v>68</v>
      </c>
      <c r="E23" s="130">
        <v>40</v>
      </c>
      <c r="F23" s="130">
        <v>0.2</v>
      </c>
      <c r="G23" s="282"/>
      <c r="H23" s="283"/>
      <c r="I23" s="284">
        <f ca="1">OFFSET(INDEX(Composições!A:H,MATCH(B23,Composições!A:A,0),8),2,0)</f>
        <v>26.401925000000002</v>
      </c>
      <c r="J23" s="284">
        <f ca="1">IF(ISNUMBER(I23),ROUND(F23*E23*I23,2),"")</f>
        <v>211.22</v>
      </c>
      <c r="K23" s="283">
        <f>BDI!$B$17</f>
        <v>0.26419999999999999</v>
      </c>
      <c r="L23" s="283"/>
      <c r="M23" s="283"/>
      <c r="N23" s="131">
        <f t="shared" ca="1" si="0"/>
        <v>33.380000000000003</v>
      </c>
      <c r="O23" s="340">
        <f ca="1">IF(ISNUMBER(I23),ROUND(F23*N23*E23,2),"")</f>
        <v>267.04000000000002</v>
      </c>
      <c r="P23" s="262"/>
      <c r="Q23" s="262"/>
      <c r="R23" s="262"/>
      <c r="S23" s="262"/>
      <c r="T23" s="262"/>
      <c r="U23" s="262"/>
      <c r="V23" s="262"/>
      <c r="W23" s="262"/>
      <c r="X23" s="262"/>
      <c r="Y23" s="262"/>
      <c r="Z23" s="262"/>
      <c r="AA23" s="262"/>
      <c r="AB23" s="262"/>
      <c r="AC23" s="262"/>
      <c r="AD23" s="262"/>
      <c r="AE23" s="262"/>
      <c r="AF23" s="262"/>
      <c r="AG23" s="262"/>
      <c r="AH23" s="262"/>
      <c r="AI23" s="262"/>
      <c r="AJ23" s="262"/>
      <c r="AK23" s="262"/>
      <c r="AL23" s="262"/>
      <c r="AM23" s="262"/>
      <c r="AN23" s="262"/>
      <c r="AO23" s="262"/>
      <c r="AP23" s="262"/>
      <c r="AQ23" s="262"/>
      <c r="AR23" s="262"/>
      <c r="AS23" s="262"/>
      <c r="AT23" s="262"/>
      <c r="AU23" s="262"/>
      <c r="AV23" s="262"/>
      <c r="AW23" s="262"/>
      <c r="AX23" s="262"/>
      <c r="AY23" s="262"/>
      <c r="AZ23" s="262"/>
      <c r="BA23" s="262"/>
      <c r="BB23" s="262"/>
      <c r="BC23" s="262"/>
      <c r="BD23" s="262"/>
      <c r="BE23" s="262"/>
      <c r="BF23" s="262"/>
      <c r="BG23" s="262"/>
      <c r="BH23" s="262"/>
      <c r="BI23" s="262"/>
      <c r="BJ23" s="262"/>
      <c r="BK23" s="262"/>
      <c r="BL23" s="262"/>
      <c r="BM23" s="262"/>
      <c r="BN23" s="262"/>
      <c r="BO23" s="262"/>
      <c r="BP23" s="262"/>
      <c r="BQ23" s="262"/>
      <c r="BR23" s="262"/>
      <c r="BS23" s="262"/>
      <c r="BT23" s="262"/>
      <c r="BU23" s="262"/>
      <c r="BV23" s="262"/>
      <c r="BW23" s="262"/>
      <c r="BX23" s="262"/>
      <c r="BY23" s="262"/>
      <c r="BZ23" s="262"/>
      <c r="CA23" s="262"/>
      <c r="CB23" s="262"/>
      <c r="CC23" s="262"/>
      <c r="CD23" s="262"/>
      <c r="CE23" s="262"/>
      <c r="CF23" s="262"/>
      <c r="CG23" s="262"/>
      <c r="CH23" s="262"/>
      <c r="CI23" s="262"/>
      <c r="CJ23" s="262"/>
      <c r="CK23" s="262"/>
      <c r="CL23" s="262"/>
      <c r="CM23" s="262"/>
      <c r="CN23" s="262"/>
      <c r="CO23" s="262"/>
      <c r="CP23" s="262"/>
      <c r="CQ23" s="262"/>
      <c r="CR23" s="262"/>
      <c r="CS23" s="262"/>
      <c r="CT23" s="262"/>
      <c r="CU23" s="262"/>
      <c r="CV23" s="262"/>
      <c r="CW23" s="262"/>
      <c r="CX23" s="262"/>
      <c r="CY23" s="262"/>
      <c r="CZ23" s="262"/>
      <c r="DA23" s="262"/>
      <c r="DB23" s="262"/>
      <c r="DC23" s="262"/>
      <c r="DD23" s="262"/>
      <c r="DE23" s="262"/>
      <c r="DF23" s="262"/>
      <c r="DG23" s="262"/>
      <c r="DH23" s="262"/>
      <c r="DI23" s="262"/>
      <c r="DJ23" s="262"/>
      <c r="DK23" s="262"/>
      <c r="DL23" s="262"/>
      <c r="DM23" s="262"/>
      <c r="DN23" s="262"/>
      <c r="DO23" s="262"/>
      <c r="DP23" s="262"/>
      <c r="DQ23" s="262"/>
      <c r="DR23" s="262"/>
      <c r="DS23" s="262"/>
      <c r="DT23" s="262"/>
      <c r="DU23" s="262"/>
      <c r="DV23" s="262"/>
      <c r="DW23" s="262"/>
      <c r="DX23" s="262"/>
      <c r="DY23" s="262"/>
      <c r="DZ23" s="262"/>
      <c r="EA23" s="262"/>
      <c r="EB23" s="262"/>
      <c r="EC23" s="262"/>
      <c r="ED23" s="262"/>
      <c r="EE23" s="262"/>
      <c r="EF23" s="262"/>
      <c r="EG23" s="262"/>
      <c r="EH23" s="262"/>
      <c r="EI23" s="262"/>
      <c r="EJ23" s="262"/>
      <c r="EK23" s="262"/>
      <c r="EL23" s="262"/>
      <c r="EM23" s="262"/>
      <c r="EN23" s="262"/>
      <c r="EO23" s="262"/>
      <c r="EP23" s="262"/>
      <c r="EQ23" s="262"/>
      <c r="ER23" s="262"/>
      <c r="ES23" s="262"/>
      <c r="ET23" s="262"/>
      <c r="EU23" s="262"/>
      <c r="EV23" s="262"/>
      <c r="EW23" s="262"/>
      <c r="EX23" s="262"/>
      <c r="EY23" s="262"/>
      <c r="EZ23" s="262"/>
      <c r="FA23" s="262"/>
      <c r="FB23" s="262"/>
      <c r="FC23" s="262"/>
      <c r="FD23" s="262"/>
      <c r="FE23" s="262"/>
      <c r="FF23" s="262"/>
      <c r="FG23" s="262"/>
      <c r="FH23" s="262"/>
      <c r="FI23" s="262"/>
      <c r="FJ23" s="262"/>
      <c r="FK23" s="262"/>
      <c r="FL23" s="262"/>
      <c r="FM23" s="262"/>
      <c r="FN23" s="262"/>
      <c r="FO23" s="262"/>
      <c r="FP23" s="262"/>
      <c r="FQ23" s="262"/>
      <c r="FR23" s="262"/>
      <c r="FS23" s="262"/>
      <c r="FT23" s="262"/>
      <c r="FU23" s="262"/>
      <c r="FV23" s="262"/>
      <c r="FW23" s="262"/>
      <c r="FX23" s="262"/>
      <c r="FY23" s="262"/>
      <c r="FZ23" s="262"/>
      <c r="GA23" s="262"/>
      <c r="GB23" s="262"/>
      <c r="GC23" s="262"/>
      <c r="GD23" s="262"/>
    </row>
    <row r="24" spans="1:186" s="279" customFormat="1" x14ac:dyDescent="0.2">
      <c r="A24" s="339" t="s">
        <v>11914</v>
      </c>
      <c r="B24" s="280" t="s">
        <v>31</v>
      </c>
      <c r="C24" s="281" t="s">
        <v>3006</v>
      </c>
      <c r="D24" s="130" t="s">
        <v>18</v>
      </c>
      <c r="E24" s="130">
        <v>40</v>
      </c>
      <c r="F24" s="130">
        <v>0.2</v>
      </c>
      <c r="G24" s="282"/>
      <c r="H24" s="283"/>
      <c r="I24" s="284">
        <f ca="1">OFFSET(INDEX(Composições!A:H,MATCH(B24,Composições!A:A,0),8),2,0)</f>
        <v>9.9867800000000013</v>
      </c>
      <c r="J24" s="284">
        <f ca="1">IF(ISNUMBER(I24),ROUND(F24*E24*I24,2),"")</f>
        <v>79.89</v>
      </c>
      <c r="K24" s="283">
        <f>BDI!$B$17</f>
        <v>0.26419999999999999</v>
      </c>
      <c r="L24" s="283"/>
      <c r="M24" s="283"/>
      <c r="N24" s="131">
        <f t="shared" ca="1" si="0"/>
        <v>12.63</v>
      </c>
      <c r="O24" s="340">
        <f ca="1">IF(ISNUMBER(I24),ROUND(F24*N24*E24,2),"")</f>
        <v>101.04</v>
      </c>
      <c r="P24" s="262"/>
      <c r="Q24" s="262"/>
      <c r="R24" s="262"/>
      <c r="S24" s="262"/>
      <c r="T24" s="262"/>
      <c r="U24" s="262"/>
      <c r="V24" s="262"/>
      <c r="W24" s="262"/>
      <c r="X24" s="262"/>
      <c r="Y24" s="262"/>
      <c r="Z24" s="262"/>
      <c r="AA24" s="262"/>
      <c r="AB24" s="262"/>
      <c r="AC24" s="262"/>
      <c r="AD24" s="262"/>
      <c r="AE24" s="262"/>
      <c r="AF24" s="262"/>
      <c r="AG24" s="262"/>
      <c r="AH24" s="262"/>
      <c r="AI24" s="262"/>
      <c r="AJ24" s="262"/>
      <c r="AK24" s="262"/>
      <c r="AL24" s="262"/>
      <c r="AM24" s="262"/>
      <c r="AN24" s="262"/>
      <c r="AO24" s="262"/>
      <c r="AP24" s="262"/>
      <c r="AQ24" s="262"/>
      <c r="AR24" s="262"/>
      <c r="AS24" s="262"/>
      <c r="AT24" s="262"/>
      <c r="AU24" s="262"/>
      <c r="AV24" s="262"/>
      <c r="AW24" s="262"/>
      <c r="AX24" s="262"/>
      <c r="AY24" s="262"/>
      <c r="AZ24" s="262"/>
      <c r="BA24" s="262"/>
      <c r="BB24" s="262"/>
      <c r="BC24" s="262"/>
      <c r="BD24" s="262"/>
      <c r="BE24" s="262"/>
      <c r="BF24" s="262"/>
      <c r="BG24" s="262"/>
      <c r="BH24" s="262"/>
      <c r="BI24" s="262"/>
      <c r="BJ24" s="262"/>
      <c r="BK24" s="262"/>
      <c r="BL24" s="262"/>
      <c r="BM24" s="262"/>
      <c r="BN24" s="262"/>
      <c r="BO24" s="262"/>
      <c r="BP24" s="262"/>
      <c r="BQ24" s="262"/>
      <c r="BR24" s="262"/>
      <c r="BS24" s="262"/>
      <c r="BT24" s="262"/>
      <c r="BU24" s="262"/>
      <c r="BV24" s="262"/>
      <c r="BW24" s="262"/>
      <c r="BX24" s="262"/>
      <c r="BY24" s="262"/>
      <c r="BZ24" s="262"/>
      <c r="CA24" s="262"/>
      <c r="CB24" s="262"/>
      <c r="CC24" s="262"/>
      <c r="CD24" s="262"/>
      <c r="CE24" s="262"/>
      <c r="CF24" s="262"/>
      <c r="CG24" s="262"/>
      <c r="CH24" s="262"/>
      <c r="CI24" s="262"/>
      <c r="CJ24" s="262"/>
      <c r="CK24" s="262"/>
      <c r="CL24" s="262"/>
      <c r="CM24" s="262"/>
      <c r="CN24" s="262"/>
      <c r="CO24" s="262"/>
      <c r="CP24" s="262"/>
      <c r="CQ24" s="262"/>
      <c r="CR24" s="262"/>
      <c r="CS24" s="262"/>
      <c r="CT24" s="262"/>
      <c r="CU24" s="262"/>
      <c r="CV24" s="262"/>
      <c r="CW24" s="262"/>
      <c r="CX24" s="262"/>
      <c r="CY24" s="262"/>
      <c r="CZ24" s="262"/>
      <c r="DA24" s="262"/>
      <c r="DB24" s="262"/>
      <c r="DC24" s="262"/>
      <c r="DD24" s="262"/>
      <c r="DE24" s="262"/>
      <c r="DF24" s="262"/>
      <c r="DG24" s="262"/>
      <c r="DH24" s="262"/>
      <c r="DI24" s="262"/>
      <c r="DJ24" s="262"/>
      <c r="DK24" s="262"/>
      <c r="DL24" s="262"/>
      <c r="DM24" s="262"/>
      <c r="DN24" s="262"/>
      <c r="DO24" s="262"/>
      <c r="DP24" s="262"/>
      <c r="DQ24" s="262"/>
      <c r="DR24" s="262"/>
      <c r="DS24" s="262"/>
      <c r="DT24" s="262"/>
      <c r="DU24" s="262"/>
      <c r="DV24" s="262"/>
      <c r="DW24" s="262"/>
      <c r="DX24" s="262"/>
      <c r="DY24" s="262"/>
      <c r="DZ24" s="262"/>
      <c r="EA24" s="262"/>
      <c r="EB24" s="262"/>
      <c r="EC24" s="262"/>
      <c r="ED24" s="262"/>
      <c r="EE24" s="262"/>
      <c r="EF24" s="262"/>
      <c r="EG24" s="262"/>
      <c r="EH24" s="262"/>
      <c r="EI24" s="262"/>
      <c r="EJ24" s="262"/>
      <c r="EK24" s="262"/>
      <c r="EL24" s="262"/>
      <c r="EM24" s="262"/>
      <c r="EN24" s="262"/>
      <c r="EO24" s="262"/>
      <c r="EP24" s="262"/>
      <c r="EQ24" s="262"/>
      <c r="ER24" s="262"/>
      <c r="ES24" s="262"/>
      <c r="ET24" s="262"/>
      <c r="EU24" s="262"/>
      <c r="EV24" s="262"/>
      <c r="EW24" s="262"/>
      <c r="EX24" s="262"/>
      <c r="EY24" s="262"/>
      <c r="EZ24" s="262"/>
      <c r="FA24" s="262"/>
      <c r="FB24" s="262"/>
      <c r="FC24" s="262"/>
      <c r="FD24" s="262"/>
      <c r="FE24" s="262"/>
      <c r="FF24" s="262"/>
      <c r="FG24" s="262"/>
      <c r="FH24" s="262"/>
      <c r="FI24" s="262"/>
      <c r="FJ24" s="262"/>
      <c r="FK24" s="262"/>
      <c r="FL24" s="262"/>
      <c r="FM24" s="262"/>
      <c r="FN24" s="262"/>
      <c r="FO24" s="262"/>
      <c r="FP24" s="262"/>
      <c r="FQ24" s="262"/>
      <c r="FR24" s="262"/>
      <c r="FS24" s="262"/>
      <c r="FT24" s="262"/>
      <c r="FU24" s="262"/>
      <c r="FV24" s="262"/>
      <c r="FW24" s="262"/>
      <c r="FX24" s="262"/>
      <c r="FY24" s="262"/>
      <c r="FZ24" s="262"/>
      <c r="GA24" s="262"/>
      <c r="GB24" s="262"/>
      <c r="GC24" s="262"/>
      <c r="GD24" s="262"/>
    </row>
    <row r="25" spans="1:186" s="279" customFormat="1" x14ac:dyDescent="0.2">
      <c r="A25" s="339" t="s">
        <v>11915</v>
      </c>
      <c r="B25" s="280" t="s">
        <v>32</v>
      </c>
      <c r="C25" s="281" t="s">
        <v>3007</v>
      </c>
      <c r="D25" s="130" t="s">
        <v>106</v>
      </c>
      <c r="E25" s="130">
        <v>90</v>
      </c>
      <c r="F25" s="130">
        <v>0.2</v>
      </c>
      <c r="G25" s="282"/>
      <c r="H25" s="283"/>
      <c r="I25" s="284">
        <f ca="1">OFFSET(INDEX(Composições!A:H,MATCH(B25,Composições!A:A,0),8),2,0)</f>
        <v>5.4933750000000003</v>
      </c>
      <c r="J25" s="284">
        <f ca="1">IF(ISNUMBER(I25),ROUND(F25*E25*I25,2),"")</f>
        <v>98.88</v>
      </c>
      <c r="K25" s="283">
        <f>BDI!$B$17</f>
        <v>0.26419999999999999</v>
      </c>
      <c r="L25" s="283"/>
      <c r="M25" s="283"/>
      <c r="N25" s="131">
        <f t="shared" ca="1" si="0"/>
        <v>6.94</v>
      </c>
      <c r="O25" s="340">
        <f ca="1">IF(ISNUMBER(I25),ROUND(F25*N25*E25,2),"")</f>
        <v>124.92</v>
      </c>
      <c r="P25" s="262"/>
      <c r="Q25" s="262"/>
      <c r="R25" s="262"/>
      <c r="S25" s="262"/>
      <c r="T25" s="262"/>
      <c r="U25" s="262"/>
      <c r="V25" s="262"/>
      <c r="W25" s="262"/>
      <c r="X25" s="262"/>
      <c r="Y25" s="262"/>
      <c r="Z25" s="262"/>
      <c r="AA25" s="262"/>
      <c r="AB25" s="262"/>
      <c r="AC25" s="262"/>
      <c r="AD25" s="262"/>
      <c r="AE25" s="262"/>
      <c r="AF25" s="262"/>
      <c r="AG25" s="262"/>
      <c r="AH25" s="262"/>
      <c r="AI25" s="262"/>
      <c r="AJ25" s="262"/>
      <c r="AK25" s="262"/>
      <c r="AL25" s="262"/>
      <c r="AM25" s="262"/>
      <c r="AN25" s="262"/>
      <c r="AO25" s="262"/>
      <c r="AP25" s="262"/>
      <c r="AQ25" s="262"/>
      <c r="AR25" s="262"/>
      <c r="AS25" s="262"/>
      <c r="AT25" s="262"/>
      <c r="AU25" s="262"/>
      <c r="AV25" s="262"/>
      <c r="AW25" s="262"/>
      <c r="AX25" s="262"/>
      <c r="AY25" s="262"/>
      <c r="AZ25" s="262"/>
      <c r="BA25" s="262"/>
      <c r="BB25" s="262"/>
      <c r="BC25" s="262"/>
      <c r="BD25" s="262"/>
      <c r="BE25" s="262"/>
      <c r="BF25" s="262"/>
      <c r="BG25" s="262"/>
      <c r="BH25" s="262"/>
      <c r="BI25" s="262"/>
      <c r="BJ25" s="262"/>
      <c r="BK25" s="262"/>
      <c r="BL25" s="262"/>
      <c r="BM25" s="262"/>
      <c r="BN25" s="262"/>
      <c r="BO25" s="262"/>
      <c r="BP25" s="262"/>
      <c r="BQ25" s="262"/>
      <c r="BR25" s="262"/>
      <c r="BS25" s="262"/>
      <c r="BT25" s="262"/>
      <c r="BU25" s="262"/>
      <c r="BV25" s="262"/>
      <c r="BW25" s="262"/>
      <c r="BX25" s="262"/>
      <c r="BY25" s="262"/>
      <c r="BZ25" s="262"/>
      <c r="CA25" s="262"/>
      <c r="CB25" s="262"/>
      <c r="CC25" s="262"/>
      <c r="CD25" s="262"/>
      <c r="CE25" s="262"/>
      <c r="CF25" s="262"/>
      <c r="CG25" s="262"/>
      <c r="CH25" s="262"/>
      <c r="CI25" s="262"/>
      <c r="CJ25" s="262"/>
      <c r="CK25" s="262"/>
      <c r="CL25" s="262"/>
      <c r="CM25" s="262"/>
      <c r="CN25" s="262"/>
      <c r="CO25" s="262"/>
      <c r="CP25" s="262"/>
      <c r="CQ25" s="262"/>
      <c r="CR25" s="262"/>
      <c r="CS25" s="262"/>
      <c r="CT25" s="262"/>
      <c r="CU25" s="262"/>
      <c r="CV25" s="262"/>
      <c r="CW25" s="262"/>
      <c r="CX25" s="262"/>
      <c r="CY25" s="262"/>
      <c r="CZ25" s="262"/>
      <c r="DA25" s="262"/>
      <c r="DB25" s="262"/>
      <c r="DC25" s="262"/>
      <c r="DD25" s="262"/>
      <c r="DE25" s="262"/>
      <c r="DF25" s="262"/>
      <c r="DG25" s="262"/>
      <c r="DH25" s="262"/>
      <c r="DI25" s="262"/>
      <c r="DJ25" s="262"/>
      <c r="DK25" s="262"/>
      <c r="DL25" s="262"/>
      <c r="DM25" s="262"/>
      <c r="DN25" s="262"/>
      <c r="DO25" s="262"/>
      <c r="DP25" s="262"/>
      <c r="DQ25" s="262"/>
      <c r="DR25" s="262"/>
      <c r="DS25" s="262"/>
      <c r="DT25" s="262"/>
      <c r="DU25" s="262"/>
      <c r="DV25" s="262"/>
      <c r="DW25" s="262"/>
      <c r="DX25" s="262"/>
      <c r="DY25" s="262"/>
      <c r="DZ25" s="262"/>
      <c r="EA25" s="262"/>
      <c r="EB25" s="262"/>
      <c r="EC25" s="262"/>
      <c r="ED25" s="262"/>
      <c r="EE25" s="262"/>
      <c r="EF25" s="262"/>
      <c r="EG25" s="262"/>
      <c r="EH25" s="262"/>
      <c r="EI25" s="262"/>
      <c r="EJ25" s="262"/>
      <c r="EK25" s="262"/>
      <c r="EL25" s="262"/>
      <c r="EM25" s="262"/>
      <c r="EN25" s="262"/>
      <c r="EO25" s="262"/>
      <c r="EP25" s="262"/>
      <c r="EQ25" s="262"/>
      <c r="ER25" s="262"/>
      <c r="ES25" s="262"/>
      <c r="ET25" s="262"/>
      <c r="EU25" s="262"/>
      <c r="EV25" s="262"/>
      <c r="EW25" s="262"/>
      <c r="EX25" s="262"/>
      <c r="EY25" s="262"/>
      <c r="EZ25" s="262"/>
      <c r="FA25" s="262"/>
      <c r="FB25" s="262"/>
      <c r="FC25" s="262"/>
      <c r="FD25" s="262"/>
      <c r="FE25" s="262"/>
      <c r="FF25" s="262"/>
      <c r="FG25" s="262"/>
      <c r="FH25" s="262"/>
      <c r="FI25" s="262"/>
      <c r="FJ25" s="262"/>
      <c r="FK25" s="262"/>
      <c r="FL25" s="262"/>
      <c r="FM25" s="262"/>
      <c r="FN25" s="262"/>
      <c r="FO25" s="262"/>
      <c r="FP25" s="262"/>
      <c r="FQ25" s="262"/>
      <c r="FR25" s="262"/>
      <c r="FS25" s="262"/>
      <c r="FT25" s="262"/>
      <c r="FU25" s="262"/>
      <c r="FV25" s="262"/>
      <c r="FW25" s="262"/>
      <c r="FX25" s="262"/>
      <c r="FY25" s="262"/>
      <c r="FZ25" s="262"/>
      <c r="GA25" s="262"/>
      <c r="GB25" s="262"/>
      <c r="GC25" s="262"/>
      <c r="GD25" s="262"/>
    </row>
    <row r="26" spans="1:186" s="279" customFormat="1" x14ac:dyDescent="0.2">
      <c r="A26" s="339" t="s">
        <v>11916</v>
      </c>
      <c r="B26" s="280" t="s">
        <v>33</v>
      </c>
      <c r="C26" s="281" t="s">
        <v>3008</v>
      </c>
      <c r="D26" s="130" t="s">
        <v>68</v>
      </c>
      <c r="E26" s="130">
        <v>135</v>
      </c>
      <c r="F26" s="130">
        <v>0.2</v>
      </c>
      <c r="G26" s="282"/>
      <c r="H26" s="283"/>
      <c r="I26" s="284">
        <f ca="1">OFFSET(INDEX(Composições!A:H,MATCH(B26,Composições!A:A,0),8),2,0)</f>
        <v>2.4966950000000003</v>
      </c>
      <c r="J26" s="284">
        <f ca="1">IF(ISNUMBER(I26),ROUND(F26*E26*I26,2),"")</f>
        <v>67.41</v>
      </c>
      <c r="K26" s="283">
        <f>BDI!$B$17</f>
        <v>0.26419999999999999</v>
      </c>
      <c r="L26" s="283"/>
      <c r="M26" s="283"/>
      <c r="N26" s="131">
        <f t="shared" ca="1" si="0"/>
        <v>3.16</v>
      </c>
      <c r="O26" s="340">
        <f ca="1">IF(ISNUMBER(I26),ROUND(F26*N26*E26,2),"")</f>
        <v>85.32</v>
      </c>
      <c r="P26" s="262"/>
      <c r="Q26" s="262"/>
      <c r="R26" s="262"/>
      <c r="S26" s="262"/>
      <c r="T26" s="262"/>
      <c r="U26" s="262"/>
      <c r="V26" s="262"/>
      <c r="W26" s="262"/>
      <c r="X26" s="262"/>
      <c r="Y26" s="262"/>
      <c r="Z26" s="262"/>
      <c r="AA26" s="262"/>
      <c r="AB26" s="262"/>
      <c r="AC26" s="262"/>
      <c r="AD26" s="262"/>
      <c r="AE26" s="262"/>
      <c r="AF26" s="262"/>
      <c r="AG26" s="262"/>
      <c r="AH26" s="262"/>
      <c r="AI26" s="262"/>
      <c r="AJ26" s="262"/>
      <c r="AK26" s="262"/>
      <c r="AL26" s="262"/>
      <c r="AM26" s="262"/>
      <c r="AN26" s="262"/>
      <c r="AO26" s="262"/>
      <c r="AP26" s="262"/>
      <c r="AQ26" s="262"/>
      <c r="AR26" s="262"/>
      <c r="AS26" s="262"/>
      <c r="AT26" s="262"/>
      <c r="AU26" s="262"/>
      <c r="AV26" s="262"/>
      <c r="AW26" s="262"/>
      <c r="AX26" s="262"/>
      <c r="AY26" s="262"/>
      <c r="AZ26" s="262"/>
      <c r="BA26" s="262"/>
      <c r="BB26" s="262"/>
      <c r="BC26" s="262"/>
      <c r="BD26" s="262"/>
      <c r="BE26" s="262"/>
      <c r="BF26" s="262"/>
      <c r="BG26" s="262"/>
      <c r="BH26" s="262"/>
      <c r="BI26" s="262"/>
      <c r="BJ26" s="262"/>
      <c r="BK26" s="262"/>
      <c r="BL26" s="262"/>
      <c r="BM26" s="262"/>
      <c r="BN26" s="262"/>
      <c r="BO26" s="262"/>
      <c r="BP26" s="262"/>
      <c r="BQ26" s="262"/>
      <c r="BR26" s="262"/>
      <c r="BS26" s="262"/>
      <c r="BT26" s="262"/>
      <c r="BU26" s="262"/>
      <c r="BV26" s="262"/>
      <c r="BW26" s="262"/>
      <c r="BX26" s="262"/>
      <c r="BY26" s="262"/>
      <c r="BZ26" s="262"/>
      <c r="CA26" s="262"/>
      <c r="CB26" s="262"/>
      <c r="CC26" s="262"/>
      <c r="CD26" s="262"/>
      <c r="CE26" s="262"/>
      <c r="CF26" s="262"/>
      <c r="CG26" s="262"/>
      <c r="CH26" s="262"/>
      <c r="CI26" s="262"/>
      <c r="CJ26" s="262"/>
      <c r="CK26" s="262"/>
      <c r="CL26" s="262"/>
      <c r="CM26" s="262"/>
      <c r="CN26" s="262"/>
      <c r="CO26" s="262"/>
      <c r="CP26" s="262"/>
      <c r="CQ26" s="262"/>
      <c r="CR26" s="262"/>
      <c r="CS26" s="262"/>
      <c r="CT26" s="262"/>
      <c r="CU26" s="262"/>
      <c r="CV26" s="262"/>
      <c r="CW26" s="262"/>
      <c r="CX26" s="262"/>
      <c r="CY26" s="262"/>
      <c r="CZ26" s="262"/>
      <c r="DA26" s="262"/>
      <c r="DB26" s="262"/>
      <c r="DC26" s="262"/>
      <c r="DD26" s="262"/>
      <c r="DE26" s="262"/>
      <c r="DF26" s="262"/>
      <c r="DG26" s="262"/>
      <c r="DH26" s="262"/>
      <c r="DI26" s="262"/>
      <c r="DJ26" s="262"/>
      <c r="DK26" s="262"/>
      <c r="DL26" s="262"/>
      <c r="DM26" s="262"/>
      <c r="DN26" s="262"/>
      <c r="DO26" s="262"/>
      <c r="DP26" s="262"/>
      <c r="DQ26" s="262"/>
      <c r="DR26" s="262"/>
      <c r="DS26" s="262"/>
      <c r="DT26" s="262"/>
      <c r="DU26" s="262"/>
      <c r="DV26" s="262"/>
      <c r="DW26" s="262"/>
      <c r="DX26" s="262"/>
      <c r="DY26" s="262"/>
      <c r="DZ26" s="262"/>
      <c r="EA26" s="262"/>
      <c r="EB26" s="262"/>
      <c r="EC26" s="262"/>
      <c r="ED26" s="262"/>
      <c r="EE26" s="262"/>
      <c r="EF26" s="262"/>
      <c r="EG26" s="262"/>
      <c r="EH26" s="262"/>
      <c r="EI26" s="262"/>
      <c r="EJ26" s="262"/>
      <c r="EK26" s="262"/>
      <c r="EL26" s="262"/>
      <c r="EM26" s="262"/>
      <c r="EN26" s="262"/>
      <c r="EO26" s="262"/>
      <c r="EP26" s="262"/>
      <c r="EQ26" s="262"/>
      <c r="ER26" s="262"/>
      <c r="ES26" s="262"/>
      <c r="ET26" s="262"/>
      <c r="EU26" s="262"/>
      <c r="EV26" s="262"/>
      <c r="EW26" s="262"/>
      <c r="EX26" s="262"/>
      <c r="EY26" s="262"/>
      <c r="EZ26" s="262"/>
      <c r="FA26" s="262"/>
      <c r="FB26" s="262"/>
      <c r="FC26" s="262"/>
      <c r="FD26" s="262"/>
      <c r="FE26" s="262"/>
      <c r="FF26" s="262"/>
      <c r="FG26" s="262"/>
      <c r="FH26" s="262"/>
      <c r="FI26" s="262"/>
      <c r="FJ26" s="262"/>
      <c r="FK26" s="262"/>
      <c r="FL26" s="262"/>
      <c r="FM26" s="262"/>
      <c r="FN26" s="262"/>
      <c r="FO26" s="262"/>
      <c r="FP26" s="262"/>
      <c r="FQ26" s="262"/>
      <c r="FR26" s="262"/>
      <c r="FS26" s="262"/>
      <c r="FT26" s="262"/>
      <c r="FU26" s="262"/>
      <c r="FV26" s="262"/>
      <c r="FW26" s="262"/>
      <c r="FX26" s="262"/>
      <c r="FY26" s="262"/>
      <c r="FZ26" s="262"/>
      <c r="GA26" s="262"/>
      <c r="GB26" s="262"/>
      <c r="GC26" s="262"/>
      <c r="GD26" s="262"/>
    </row>
    <row r="27" spans="1:186" s="279" customFormat="1" x14ac:dyDescent="0.2">
      <c r="A27" s="339" t="s">
        <v>11917</v>
      </c>
      <c r="B27" s="280" t="s">
        <v>35</v>
      </c>
      <c r="C27" s="281" t="s">
        <v>3010</v>
      </c>
      <c r="D27" s="130" t="s">
        <v>18</v>
      </c>
      <c r="E27" s="130">
        <v>75</v>
      </c>
      <c r="F27" s="130">
        <v>0.2</v>
      </c>
      <c r="G27" s="282"/>
      <c r="H27" s="283"/>
      <c r="I27" s="284">
        <f ca="1">OFFSET(INDEX(Composições!A:H,MATCH(B27,Composições!A:A,0),8),2,0)</f>
        <v>26.932499999999997</v>
      </c>
      <c r="J27" s="284">
        <f ca="1">IF(ISNUMBER(I27),ROUND(F27*E27*I27,2),"")</f>
        <v>403.99</v>
      </c>
      <c r="K27" s="283">
        <f>BDI!$B$17</f>
        <v>0.26419999999999999</v>
      </c>
      <c r="L27" s="283"/>
      <c r="M27" s="283"/>
      <c r="N27" s="131">
        <f t="shared" ca="1" si="0"/>
        <v>34.049999999999997</v>
      </c>
      <c r="O27" s="340">
        <f ca="1">IF(ISNUMBER(I27),ROUND(F27*N27*E27,2),"")</f>
        <v>510.75</v>
      </c>
      <c r="P27" s="262"/>
      <c r="Q27" s="262"/>
      <c r="R27" s="262"/>
      <c r="S27" s="262"/>
      <c r="T27" s="262"/>
      <c r="U27" s="262"/>
      <c r="V27" s="262"/>
      <c r="W27" s="262"/>
      <c r="X27" s="262"/>
      <c r="Y27" s="262"/>
      <c r="Z27" s="262"/>
      <c r="AA27" s="262"/>
      <c r="AB27" s="262"/>
      <c r="AC27" s="262"/>
      <c r="AD27" s="262"/>
      <c r="AE27" s="262"/>
      <c r="AF27" s="262"/>
      <c r="AG27" s="262"/>
      <c r="AH27" s="262"/>
      <c r="AI27" s="262"/>
      <c r="AJ27" s="262"/>
      <c r="AK27" s="262"/>
      <c r="AL27" s="262"/>
      <c r="AM27" s="262"/>
      <c r="AN27" s="262"/>
      <c r="AO27" s="262"/>
      <c r="AP27" s="262"/>
      <c r="AQ27" s="262"/>
      <c r="AR27" s="262"/>
      <c r="AS27" s="262"/>
      <c r="AT27" s="262"/>
      <c r="AU27" s="262"/>
      <c r="AV27" s="262"/>
      <c r="AW27" s="262"/>
      <c r="AX27" s="262"/>
      <c r="AY27" s="262"/>
      <c r="AZ27" s="262"/>
      <c r="BA27" s="262"/>
      <c r="BB27" s="262"/>
      <c r="BC27" s="262"/>
      <c r="BD27" s="262"/>
      <c r="BE27" s="262"/>
      <c r="BF27" s="262"/>
      <c r="BG27" s="262"/>
      <c r="BH27" s="262"/>
      <c r="BI27" s="262"/>
      <c r="BJ27" s="262"/>
      <c r="BK27" s="262"/>
      <c r="BL27" s="262"/>
      <c r="BM27" s="262"/>
      <c r="BN27" s="262"/>
      <c r="BO27" s="262"/>
      <c r="BP27" s="262"/>
      <c r="BQ27" s="262"/>
      <c r="BR27" s="262"/>
      <c r="BS27" s="262"/>
      <c r="BT27" s="262"/>
      <c r="BU27" s="262"/>
      <c r="BV27" s="262"/>
      <c r="BW27" s="262"/>
      <c r="BX27" s="262"/>
      <c r="BY27" s="262"/>
      <c r="BZ27" s="262"/>
      <c r="CA27" s="262"/>
      <c r="CB27" s="262"/>
      <c r="CC27" s="262"/>
      <c r="CD27" s="262"/>
      <c r="CE27" s="262"/>
      <c r="CF27" s="262"/>
      <c r="CG27" s="262"/>
      <c r="CH27" s="262"/>
      <c r="CI27" s="262"/>
      <c r="CJ27" s="262"/>
      <c r="CK27" s="262"/>
      <c r="CL27" s="262"/>
      <c r="CM27" s="262"/>
      <c r="CN27" s="262"/>
      <c r="CO27" s="262"/>
      <c r="CP27" s="262"/>
      <c r="CQ27" s="262"/>
      <c r="CR27" s="262"/>
      <c r="CS27" s="262"/>
      <c r="CT27" s="262"/>
      <c r="CU27" s="262"/>
      <c r="CV27" s="262"/>
      <c r="CW27" s="262"/>
      <c r="CX27" s="262"/>
      <c r="CY27" s="262"/>
      <c r="CZ27" s="262"/>
      <c r="DA27" s="262"/>
      <c r="DB27" s="262"/>
      <c r="DC27" s="262"/>
      <c r="DD27" s="262"/>
      <c r="DE27" s="262"/>
      <c r="DF27" s="262"/>
      <c r="DG27" s="262"/>
      <c r="DH27" s="262"/>
      <c r="DI27" s="262"/>
      <c r="DJ27" s="262"/>
      <c r="DK27" s="262"/>
      <c r="DL27" s="262"/>
      <c r="DM27" s="262"/>
      <c r="DN27" s="262"/>
      <c r="DO27" s="262"/>
      <c r="DP27" s="262"/>
      <c r="DQ27" s="262"/>
      <c r="DR27" s="262"/>
      <c r="DS27" s="262"/>
      <c r="DT27" s="262"/>
      <c r="DU27" s="262"/>
      <c r="DV27" s="262"/>
      <c r="DW27" s="262"/>
      <c r="DX27" s="262"/>
      <c r="DY27" s="262"/>
      <c r="DZ27" s="262"/>
      <c r="EA27" s="262"/>
      <c r="EB27" s="262"/>
      <c r="EC27" s="262"/>
      <c r="ED27" s="262"/>
      <c r="EE27" s="262"/>
      <c r="EF27" s="262"/>
      <c r="EG27" s="262"/>
      <c r="EH27" s="262"/>
      <c r="EI27" s="262"/>
      <c r="EJ27" s="262"/>
      <c r="EK27" s="262"/>
      <c r="EL27" s="262"/>
      <c r="EM27" s="262"/>
      <c r="EN27" s="262"/>
      <c r="EO27" s="262"/>
      <c r="EP27" s="262"/>
      <c r="EQ27" s="262"/>
      <c r="ER27" s="262"/>
      <c r="ES27" s="262"/>
      <c r="ET27" s="262"/>
      <c r="EU27" s="262"/>
      <c r="EV27" s="262"/>
      <c r="EW27" s="262"/>
      <c r="EX27" s="262"/>
      <c r="EY27" s="262"/>
      <c r="EZ27" s="262"/>
      <c r="FA27" s="262"/>
      <c r="FB27" s="262"/>
      <c r="FC27" s="262"/>
      <c r="FD27" s="262"/>
      <c r="FE27" s="262"/>
      <c r="FF27" s="262"/>
      <c r="FG27" s="262"/>
      <c r="FH27" s="262"/>
      <c r="FI27" s="262"/>
      <c r="FJ27" s="262"/>
      <c r="FK27" s="262"/>
      <c r="FL27" s="262"/>
      <c r="FM27" s="262"/>
      <c r="FN27" s="262"/>
      <c r="FO27" s="262"/>
      <c r="FP27" s="262"/>
      <c r="FQ27" s="262"/>
      <c r="FR27" s="262"/>
      <c r="FS27" s="262"/>
      <c r="FT27" s="262"/>
      <c r="FU27" s="262"/>
      <c r="FV27" s="262"/>
      <c r="FW27" s="262"/>
      <c r="FX27" s="262"/>
      <c r="FY27" s="262"/>
      <c r="FZ27" s="262"/>
      <c r="GA27" s="262"/>
      <c r="GB27" s="262"/>
      <c r="GC27" s="262"/>
      <c r="GD27" s="262"/>
    </row>
    <row r="28" spans="1:186" s="279" customFormat="1" x14ac:dyDescent="0.2">
      <c r="A28" s="339" t="s">
        <v>11918</v>
      </c>
      <c r="B28" s="280" t="s">
        <v>36</v>
      </c>
      <c r="C28" s="281" t="s">
        <v>3011</v>
      </c>
      <c r="D28" s="130" t="s">
        <v>68</v>
      </c>
      <c r="E28" s="130">
        <v>25</v>
      </c>
      <c r="F28" s="130">
        <v>0.2</v>
      </c>
      <c r="G28" s="282"/>
      <c r="H28" s="283"/>
      <c r="I28" s="284">
        <f ca="1">OFFSET(INDEX(Composições!A:H,MATCH(B28,Composições!A:A,0),8),2,0)</f>
        <v>43.661999999999999</v>
      </c>
      <c r="J28" s="284">
        <f ca="1">IF(ISNUMBER(I28),ROUND(F28*E28*I28,2),"")</f>
        <v>218.31</v>
      </c>
      <c r="K28" s="283">
        <f>BDI!$B$17</f>
        <v>0.26419999999999999</v>
      </c>
      <c r="L28" s="283"/>
      <c r="M28" s="283"/>
      <c r="N28" s="131">
        <f t="shared" ca="1" si="0"/>
        <v>55.2</v>
      </c>
      <c r="O28" s="340">
        <f ca="1">IF(ISNUMBER(I28),ROUND(F28*N28*E28,2),"")</f>
        <v>276</v>
      </c>
      <c r="P28" s="262"/>
      <c r="Q28" s="262"/>
      <c r="R28" s="262"/>
      <c r="S28" s="262"/>
      <c r="T28" s="262"/>
      <c r="U28" s="262"/>
      <c r="V28" s="262"/>
      <c r="W28" s="262"/>
      <c r="X28" s="262"/>
      <c r="Y28" s="262"/>
      <c r="Z28" s="262"/>
      <c r="AA28" s="262"/>
      <c r="AB28" s="262"/>
      <c r="AC28" s="262"/>
      <c r="AD28" s="262"/>
      <c r="AE28" s="262"/>
      <c r="AF28" s="262"/>
      <c r="AG28" s="262"/>
      <c r="AH28" s="262"/>
      <c r="AI28" s="262"/>
      <c r="AJ28" s="262"/>
      <c r="AK28" s="262"/>
      <c r="AL28" s="262"/>
      <c r="AM28" s="262"/>
      <c r="AN28" s="262"/>
      <c r="AO28" s="262"/>
      <c r="AP28" s="262"/>
      <c r="AQ28" s="262"/>
      <c r="AR28" s="262"/>
      <c r="AS28" s="262"/>
      <c r="AT28" s="262"/>
      <c r="AU28" s="262"/>
      <c r="AV28" s="262"/>
      <c r="AW28" s="262"/>
      <c r="AX28" s="262"/>
      <c r="AY28" s="262"/>
      <c r="AZ28" s="262"/>
      <c r="BA28" s="262"/>
      <c r="BB28" s="262"/>
      <c r="BC28" s="262"/>
      <c r="BD28" s="262"/>
      <c r="BE28" s="262"/>
      <c r="BF28" s="262"/>
      <c r="BG28" s="262"/>
      <c r="BH28" s="262"/>
      <c r="BI28" s="262"/>
      <c r="BJ28" s="262"/>
      <c r="BK28" s="262"/>
      <c r="BL28" s="262"/>
      <c r="BM28" s="262"/>
      <c r="BN28" s="262"/>
      <c r="BO28" s="262"/>
      <c r="BP28" s="262"/>
      <c r="BQ28" s="262"/>
      <c r="BR28" s="262"/>
      <c r="BS28" s="262"/>
      <c r="BT28" s="262"/>
      <c r="BU28" s="262"/>
      <c r="BV28" s="262"/>
      <c r="BW28" s="262"/>
      <c r="BX28" s="262"/>
      <c r="BY28" s="262"/>
      <c r="BZ28" s="262"/>
      <c r="CA28" s="262"/>
      <c r="CB28" s="262"/>
      <c r="CC28" s="262"/>
      <c r="CD28" s="262"/>
      <c r="CE28" s="262"/>
      <c r="CF28" s="262"/>
      <c r="CG28" s="262"/>
      <c r="CH28" s="262"/>
      <c r="CI28" s="262"/>
      <c r="CJ28" s="262"/>
      <c r="CK28" s="262"/>
      <c r="CL28" s="262"/>
      <c r="CM28" s="262"/>
      <c r="CN28" s="262"/>
      <c r="CO28" s="262"/>
      <c r="CP28" s="262"/>
      <c r="CQ28" s="262"/>
      <c r="CR28" s="262"/>
      <c r="CS28" s="262"/>
      <c r="CT28" s="262"/>
      <c r="CU28" s="262"/>
      <c r="CV28" s="262"/>
      <c r="CW28" s="262"/>
      <c r="CX28" s="262"/>
      <c r="CY28" s="262"/>
      <c r="CZ28" s="262"/>
      <c r="DA28" s="262"/>
      <c r="DB28" s="262"/>
      <c r="DC28" s="262"/>
      <c r="DD28" s="262"/>
      <c r="DE28" s="262"/>
      <c r="DF28" s="262"/>
      <c r="DG28" s="262"/>
      <c r="DH28" s="262"/>
      <c r="DI28" s="262"/>
      <c r="DJ28" s="262"/>
      <c r="DK28" s="262"/>
      <c r="DL28" s="262"/>
      <c r="DM28" s="262"/>
      <c r="DN28" s="262"/>
      <c r="DO28" s="262"/>
      <c r="DP28" s="262"/>
      <c r="DQ28" s="262"/>
      <c r="DR28" s="262"/>
      <c r="DS28" s="262"/>
      <c r="DT28" s="262"/>
      <c r="DU28" s="262"/>
      <c r="DV28" s="262"/>
      <c r="DW28" s="262"/>
      <c r="DX28" s="262"/>
      <c r="DY28" s="262"/>
      <c r="DZ28" s="262"/>
      <c r="EA28" s="262"/>
      <c r="EB28" s="262"/>
      <c r="EC28" s="262"/>
      <c r="ED28" s="262"/>
      <c r="EE28" s="262"/>
      <c r="EF28" s="262"/>
      <c r="EG28" s="262"/>
      <c r="EH28" s="262"/>
      <c r="EI28" s="262"/>
      <c r="EJ28" s="262"/>
      <c r="EK28" s="262"/>
      <c r="EL28" s="262"/>
      <c r="EM28" s="262"/>
      <c r="EN28" s="262"/>
      <c r="EO28" s="262"/>
      <c r="EP28" s="262"/>
      <c r="EQ28" s="262"/>
      <c r="ER28" s="262"/>
      <c r="ES28" s="262"/>
      <c r="ET28" s="262"/>
      <c r="EU28" s="262"/>
      <c r="EV28" s="262"/>
      <c r="EW28" s="262"/>
      <c r="EX28" s="262"/>
      <c r="EY28" s="262"/>
      <c r="EZ28" s="262"/>
      <c r="FA28" s="262"/>
      <c r="FB28" s="262"/>
      <c r="FC28" s="262"/>
      <c r="FD28" s="262"/>
      <c r="FE28" s="262"/>
      <c r="FF28" s="262"/>
      <c r="FG28" s="262"/>
      <c r="FH28" s="262"/>
      <c r="FI28" s="262"/>
      <c r="FJ28" s="262"/>
      <c r="FK28" s="262"/>
      <c r="FL28" s="262"/>
      <c r="FM28" s="262"/>
      <c r="FN28" s="262"/>
      <c r="FO28" s="262"/>
      <c r="FP28" s="262"/>
      <c r="FQ28" s="262"/>
      <c r="FR28" s="262"/>
      <c r="FS28" s="262"/>
      <c r="FT28" s="262"/>
      <c r="FU28" s="262"/>
      <c r="FV28" s="262"/>
      <c r="FW28" s="262"/>
      <c r="FX28" s="262"/>
      <c r="FY28" s="262"/>
      <c r="FZ28" s="262"/>
      <c r="GA28" s="262"/>
      <c r="GB28" s="262"/>
      <c r="GC28" s="262"/>
      <c r="GD28" s="262"/>
    </row>
    <row r="29" spans="1:186" s="279" customFormat="1" x14ac:dyDescent="0.2">
      <c r="A29" s="339" t="s">
        <v>11919</v>
      </c>
      <c r="B29" s="280" t="s">
        <v>37</v>
      </c>
      <c r="C29" s="281" t="s">
        <v>3012</v>
      </c>
      <c r="D29" s="130" t="s">
        <v>68</v>
      </c>
      <c r="E29" s="130">
        <v>875</v>
      </c>
      <c r="F29" s="130">
        <v>0.2</v>
      </c>
      <c r="G29" s="282"/>
      <c r="H29" s="283"/>
      <c r="I29" s="284">
        <f ca="1">OFFSET(INDEX(Composições!A:H,MATCH(B29,Composições!A:A,0),8),2,0)</f>
        <v>8.4137623999999995</v>
      </c>
      <c r="J29" s="284">
        <f ca="1">IF(ISNUMBER(I29),ROUND(F29*E29*I29,2),"")</f>
        <v>1472.41</v>
      </c>
      <c r="K29" s="283">
        <f>BDI!$B$17</f>
        <v>0.26419999999999999</v>
      </c>
      <c r="L29" s="283"/>
      <c r="M29" s="283"/>
      <c r="N29" s="131">
        <f t="shared" ca="1" si="0"/>
        <v>10.64</v>
      </c>
      <c r="O29" s="340">
        <f ca="1">IF(ISNUMBER(I29),ROUND(F29*N29*E29,2),"")</f>
        <v>1862</v>
      </c>
      <c r="P29" s="262"/>
      <c r="Q29" s="262"/>
      <c r="R29" s="262"/>
      <c r="S29" s="262"/>
      <c r="T29" s="262"/>
      <c r="U29" s="262"/>
      <c r="V29" s="262"/>
      <c r="W29" s="262"/>
      <c r="X29" s="262"/>
      <c r="Y29" s="262"/>
      <c r="Z29" s="262"/>
      <c r="AA29" s="262"/>
      <c r="AB29" s="262"/>
      <c r="AC29" s="262"/>
      <c r="AD29" s="262"/>
      <c r="AE29" s="262"/>
      <c r="AF29" s="262"/>
      <c r="AG29" s="262"/>
      <c r="AH29" s="262"/>
      <c r="AI29" s="262"/>
      <c r="AJ29" s="262"/>
      <c r="AK29" s="262"/>
      <c r="AL29" s="262"/>
      <c r="AM29" s="262"/>
      <c r="AN29" s="262"/>
      <c r="AO29" s="262"/>
      <c r="AP29" s="262"/>
      <c r="AQ29" s="262"/>
      <c r="AR29" s="262"/>
      <c r="AS29" s="262"/>
      <c r="AT29" s="262"/>
      <c r="AU29" s="262"/>
      <c r="AV29" s="262"/>
      <c r="AW29" s="262"/>
      <c r="AX29" s="262"/>
      <c r="AY29" s="262"/>
      <c r="AZ29" s="262"/>
      <c r="BA29" s="262"/>
      <c r="BB29" s="262"/>
      <c r="BC29" s="262"/>
      <c r="BD29" s="262"/>
      <c r="BE29" s="262"/>
      <c r="BF29" s="262"/>
      <c r="BG29" s="262"/>
      <c r="BH29" s="262"/>
      <c r="BI29" s="262"/>
      <c r="BJ29" s="262"/>
      <c r="BK29" s="262"/>
      <c r="BL29" s="262"/>
      <c r="BM29" s="262"/>
      <c r="BN29" s="262"/>
      <c r="BO29" s="262"/>
      <c r="BP29" s="262"/>
      <c r="BQ29" s="262"/>
      <c r="BR29" s="262"/>
      <c r="BS29" s="262"/>
      <c r="BT29" s="262"/>
      <c r="BU29" s="262"/>
      <c r="BV29" s="262"/>
      <c r="BW29" s="262"/>
      <c r="BX29" s="262"/>
      <c r="BY29" s="262"/>
      <c r="BZ29" s="262"/>
      <c r="CA29" s="262"/>
      <c r="CB29" s="262"/>
      <c r="CC29" s="262"/>
      <c r="CD29" s="262"/>
      <c r="CE29" s="262"/>
      <c r="CF29" s="262"/>
      <c r="CG29" s="262"/>
      <c r="CH29" s="262"/>
      <c r="CI29" s="262"/>
      <c r="CJ29" s="262"/>
      <c r="CK29" s="262"/>
      <c r="CL29" s="262"/>
      <c r="CM29" s="262"/>
      <c r="CN29" s="262"/>
      <c r="CO29" s="262"/>
      <c r="CP29" s="262"/>
      <c r="CQ29" s="262"/>
      <c r="CR29" s="262"/>
      <c r="CS29" s="262"/>
      <c r="CT29" s="262"/>
      <c r="CU29" s="262"/>
      <c r="CV29" s="262"/>
      <c r="CW29" s="262"/>
      <c r="CX29" s="262"/>
      <c r="CY29" s="262"/>
      <c r="CZ29" s="262"/>
      <c r="DA29" s="262"/>
      <c r="DB29" s="262"/>
      <c r="DC29" s="262"/>
      <c r="DD29" s="262"/>
      <c r="DE29" s="262"/>
      <c r="DF29" s="262"/>
      <c r="DG29" s="262"/>
      <c r="DH29" s="262"/>
      <c r="DI29" s="262"/>
      <c r="DJ29" s="262"/>
      <c r="DK29" s="262"/>
      <c r="DL29" s="262"/>
      <c r="DM29" s="262"/>
      <c r="DN29" s="262"/>
      <c r="DO29" s="262"/>
      <c r="DP29" s="262"/>
      <c r="DQ29" s="262"/>
      <c r="DR29" s="262"/>
      <c r="DS29" s="262"/>
      <c r="DT29" s="262"/>
      <c r="DU29" s="262"/>
      <c r="DV29" s="262"/>
      <c r="DW29" s="262"/>
      <c r="DX29" s="262"/>
      <c r="DY29" s="262"/>
      <c r="DZ29" s="262"/>
      <c r="EA29" s="262"/>
      <c r="EB29" s="262"/>
      <c r="EC29" s="262"/>
      <c r="ED29" s="262"/>
      <c r="EE29" s="262"/>
      <c r="EF29" s="262"/>
      <c r="EG29" s="262"/>
      <c r="EH29" s="262"/>
      <c r="EI29" s="262"/>
      <c r="EJ29" s="262"/>
      <c r="EK29" s="262"/>
      <c r="EL29" s="262"/>
      <c r="EM29" s="262"/>
      <c r="EN29" s="262"/>
      <c r="EO29" s="262"/>
      <c r="EP29" s="262"/>
      <c r="EQ29" s="262"/>
      <c r="ER29" s="262"/>
      <c r="ES29" s="262"/>
      <c r="ET29" s="262"/>
      <c r="EU29" s="262"/>
      <c r="EV29" s="262"/>
      <c r="EW29" s="262"/>
      <c r="EX29" s="262"/>
      <c r="EY29" s="262"/>
      <c r="EZ29" s="262"/>
      <c r="FA29" s="262"/>
      <c r="FB29" s="262"/>
      <c r="FC29" s="262"/>
      <c r="FD29" s="262"/>
      <c r="FE29" s="262"/>
      <c r="FF29" s="262"/>
      <c r="FG29" s="262"/>
      <c r="FH29" s="262"/>
      <c r="FI29" s="262"/>
      <c r="FJ29" s="262"/>
      <c r="FK29" s="262"/>
      <c r="FL29" s="262"/>
      <c r="FM29" s="262"/>
      <c r="FN29" s="262"/>
      <c r="FO29" s="262"/>
      <c r="FP29" s="262"/>
      <c r="FQ29" s="262"/>
      <c r="FR29" s="262"/>
      <c r="FS29" s="262"/>
      <c r="FT29" s="262"/>
      <c r="FU29" s="262"/>
      <c r="FV29" s="262"/>
      <c r="FW29" s="262"/>
      <c r="FX29" s="262"/>
      <c r="FY29" s="262"/>
      <c r="FZ29" s="262"/>
      <c r="GA29" s="262"/>
      <c r="GB29" s="262"/>
      <c r="GC29" s="262"/>
      <c r="GD29" s="262"/>
    </row>
    <row r="30" spans="1:186" s="279" customFormat="1" x14ac:dyDescent="0.2">
      <c r="A30" s="339" t="s">
        <v>11920</v>
      </c>
      <c r="B30" s="280" t="s">
        <v>38</v>
      </c>
      <c r="C30" s="281" t="s">
        <v>3013</v>
      </c>
      <c r="D30" s="130" t="s">
        <v>106</v>
      </c>
      <c r="E30" s="130">
        <v>500.00000000000006</v>
      </c>
      <c r="F30" s="130">
        <v>0.2</v>
      </c>
      <c r="G30" s="282"/>
      <c r="H30" s="283"/>
      <c r="I30" s="284">
        <f ca="1">OFFSET(INDEX(Composições!A:H,MATCH(B30,Composições!A:A,0),8),2,0)</f>
        <v>11.533474999999999</v>
      </c>
      <c r="J30" s="284">
        <f ca="1">IF(ISNUMBER(I30),ROUND(F30*E30*I30,2),"")</f>
        <v>1153.3499999999999</v>
      </c>
      <c r="K30" s="283">
        <f>BDI!$B$17</f>
        <v>0.26419999999999999</v>
      </c>
      <c r="L30" s="283"/>
      <c r="M30" s="283"/>
      <c r="N30" s="131">
        <f t="shared" ca="1" si="0"/>
        <v>14.58</v>
      </c>
      <c r="O30" s="340">
        <f ca="1">IF(ISNUMBER(I30),ROUND(F30*N30*E30,2),"")</f>
        <v>1458</v>
      </c>
      <c r="P30" s="262"/>
      <c r="Q30" s="262"/>
      <c r="R30" s="262"/>
      <c r="S30" s="262"/>
      <c r="T30" s="262"/>
      <c r="U30" s="262"/>
      <c r="V30" s="262"/>
      <c r="W30" s="262"/>
      <c r="X30" s="262"/>
      <c r="Y30" s="262"/>
      <c r="Z30" s="262"/>
      <c r="AA30" s="262"/>
      <c r="AB30" s="262"/>
      <c r="AC30" s="262"/>
      <c r="AD30" s="262"/>
      <c r="AE30" s="262"/>
      <c r="AF30" s="262"/>
      <c r="AG30" s="262"/>
      <c r="AH30" s="262"/>
      <c r="AI30" s="262"/>
      <c r="AJ30" s="262"/>
      <c r="AK30" s="262"/>
      <c r="AL30" s="262"/>
      <c r="AM30" s="262"/>
      <c r="AN30" s="262"/>
      <c r="AO30" s="262"/>
      <c r="AP30" s="262"/>
      <c r="AQ30" s="262"/>
      <c r="AR30" s="262"/>
      <c r="AS30" s="262"/>
      <c r="AT30" s="262"/>
      <c r="AU30" s="262"/>
      <c r="AV30" s="262"/>
      <c r="AW30" s="262"/>
      <c r="AX30" s="262"/>
      <c r="AY30" s="262"/>
      <c r="AZ30" s="262"/>
      <c r="BA30" s="262"/>
      <c r="BB30" s="262"/>
      <c r="BC30" s="262"/>
      <c r="BD30" s="262"/>
      <c r="BE30" s="262"/>
      <c r="BF30" s="262"/>
      <c r="BG30" s="262"/>
      <c r="BH30" s="262"/>
      <c r="BI30" s="262"/>
      <c r="BJ30" s="262"/>
      <c r="BK30" s="262"/>
      <c r="BL30" s="262"/>
      <c r="BM30" s="262"/>
      <c r="BN30" s="262"/>
      <c r="BO30" s="262"/>
      <c r="BP30" s="262"/>
      <c r="BQ30" s="262"/>
      <c r="BR30" s="262"/>
      <c r="BS30" s="262"/>
      <c r="BT30" s="262"/>
      <c r="BU30" s="262"/>
      <c r="BV30" s="262"/>
      <c r="BW30" s="262"/>
      <c r="BX30" s="262"/>
      <c r="BY30" s="262"/>
      <c r="BZ30" s="262"/>
      <c r="CA30" s="262"/>
      <c r="CB30" s="262"/>
      <c r="CC30" s="262"/>
      <c r="CD30" s="262"/>
      <c r="CE30" s="262"/>
      <c r="CF30" s="262"/>
      <c r="CG30" s="262"/>
      <c r="CH30" s="262"/>
      <c r="CI30" s="262"/>
      <c r="CJ30" s="262"/>
      <c r="CK30" s="262"/>
      <c r="CL30" s="262"/>
      <c r="CM30" s="262"/>
      <c r="CN30" s="262"/>
      <c r="CO30" s="262"/>
      <c r="CP30" s="262"/>
      <c r="CQ30" s="262"/>
      <c r="CR30" s="262"/>
      <c r="CS30" s="262"/>
      <c r="CT30" s="262"/>
      <c r="CU30" s="262"/>
      <c r="CV30" s="262"/>
      <c r="CW30" s="262"/>
      <c r="CX30" s="262"/>
      <c r="CY30" s="262"/>
      <c r="CZ30" s="262"/>
      <c r="DA30" s="262"/>
      <c r="DB30" s="262"/>
      <c r="DC30" s="262"/>
      <c r="DD30" s="262"/>
      <c r="DE30" s="262"/>
      <c r="DF30" s="262"/>
      <c r="DG30" s="262"/>
      <c r="DH30" s="262"/>
      <c r="DI30" s="262"/>
      <c r="DJ30" s="262"/>
      <c r="DK30" s="262"/>
      <c r="DL30" s="262"/>
      <c r="DM30" s="262"/>
      <c r="DN30" s="262"/>
      <c r="DO30" s="262"/>
      <c r="DP30" s="262"/>
      <c r="DQ30" s="262"/>
      <c r="DR30" s="262"/>
      <c r="DS30" s="262"/>
      <c r="DT30" s="262"/>
      <c r="DU30" s="262"/>
      <c r="DV30" s="262"/>
      <c r="DW30" s="262"/>
      <c r="DX30" s="262"/>
      <c r="DY30" s="262"/>
      <c r="DZ30" s="262"/>
      <c r="EA30" s="262"/>
      <c r="EB30" s="262"/>
      <c r="EC30" s="262"/>
      <c r="ED30" s="262"/>
      <c r="EE30" s="262"/>
      <c r="EF30" s="262"/>
      <c r="EG30" s="262"/>
      <c r="EH30" s="262"/>
      <c r="EI30" s="262"/>
      <c r="EJ30" s="262"/>
      <c r="EK30" s="262"/>
      <c r="EL30" s="262"/>
      <c r="EM30" s="262"/>
      <c r="EN30" s="262"/>
      <c r="EO30" s="262"/>
      <c r="EP30" s="262"/>
      <c r="EQ30" s="262"/>
      <c r="ER30" s="262"/>
      <c r="ES30" s="262"/>
      <c r="ET30" s="262"/>
      <c r="EU30" s="262"/>
      <c r="EV30" s="262"/>
      <c r="EW30" s="262"/>
      <c r="EX30" s="262"/>
      <c r="EY30" s="262"/>
      <c r="EZ30" s="262"/>
      <c r="FA30" s="262"/>
      <c r="FB30" s="262"/>
      <c r="FC30" s="262"/>
      <c r="FD30" s="262"/>
      <c r="FE30" s="262"/>
      <c r="FF30" s="262"/>
      <c r="FG30" s="262"/>
      <c r="FH30" s="262"/>
      <c r="FI30" s="262"/>
      <c r="FJ30" s="262"/>
      <c r="FK30" s="262"/>
      <c r="FL30" s="262"/>
      <c r="FM30" s="262"/>
      <c r="FN30" s="262"/>
      <c r="FO30" s="262"/>
      <c r="FP30" s="262"/>
      <c r="FQ30" s="262"/>
      <c r="FR30" s="262"/>
      <c r="FS30" s="262"/>
      <c r="FT30" s="262"/>
      <c r="FU30" s="262"/>
      <c r="FV30" s="262"/>
      <c r="FW30" s="262"/>
      <c r="FX30" s="262"/>
      <c r="FY30" s="262"/>
      <c r="FZ30" s="262"/>
      <c r="GA30" s="262"/>
      <c r="GB30" s="262"/>
      <c r="GC30" s="262"/>
      <c r="GD30" s="262"/>
    </row>
    <row r="31" spans="1:186" s="279" customFormat="1" x14ac:dyDescent="0.2">
      <c r="A31" s="339" t="s">
        <v>11921</v>
      </c>
      <c r="B31" s="280" t="s">
        <v>39</v>
      </c>
      <c r="C31" s="281" t="s">
        <v>3014</v>
      </c>
      <c r="D31" s="130" t="s">
        <v>68</v>
      </c>
      <c r="E31" s="130">
        <v>50</v>
      </c>
      <c r="F31" s="130">
        <v>0.2</v>
      </c>
      <c r="G31" s="282"/>
      <c r="H31" s="283"/>
      <c r="I31" s="284">
        <f ca="1">OFFSET(INDEX(Composições!A:H,MATCH(B31,Composições!A:A,0),8),2,0)</f>
        <v>12.483475</v>
      </c>
      <c r="J31" s="284">
        <f ca="1">IF(ISNUMBER(I31),ROUND(F31*E31*I31,2),"")</f>
        <v>124.83</v>
      </c>
      <c r="K31" s="283">
        <f>BDI!$B$17</f>
        <v>0.26419999999999999</v>
      </c>
      <c r="L31" s="283"/>
      <c r="M31" s="283"/>
      <c r="N31" s="131">
        <f t="shared" ca="1" si="0"/>
        <v>15.78</v>
      </c>
      <c r="O31" s="340">
        <f ca="1">IF(ISNUMBER(I31),ROUND(F31*N31*E31,2),"")</f>
        <v>157.80000000000001</v>
      </c>
      <c r="P31" s="262"/>
      <c r="Q31" s="262"/>
      <c r="R31" s="262"/>
      <c r="S31" s="262"/>
      <c r="T31" s="262"/>
      <c r="U31" s="262"/>
      <c r="V31" s="262"/>
      <c r="W31" s="262"/>
      <c r="X31" s="262"/>
      <c r="Y31" s="262"/>
      <c r="Z31" s="262"/>
      <c r="AA31" s="262"/>
      <c r="AB31" s="262"/>
      <c r="AC31" s="262"/>
      <c r="AD31" s="262"/>
      <c r="AE31" s="262"/>
      <c r="AF31" s="262"/>
      <c r="AG31" s="262"/>
      <c r="AH31" s="262"/>
      <c r="AI31" s="262"/>
      <c r="AJ31" s="262"/>
      <c r="AK31" s="262"/>
      <c r="AL31" s="262"/>
      <c r="AM31" s="262"/>
      <c r="AN31" s="262"/>
      <c r="AO31" s="262"/>
      <c r="AP31" s="262"/>
      <c r="AQ31" s="262"/>
      <c r="AR31" s="262"/>
      <c r="AS31" s="262"/>
      <c r="AT31" s="262"/>
      <c r="AU31" s="262"/>
      <c r="AV31" s="262"/>
      <c r="AW31" s="262"/>
      <c r="AX31" s="262"/>
      <c r="AY31" s="262"/>
      <c r="AZ31" s="262"/>
      <c r="BA31" s="262"/>
      <c r="BB31" s="262"/>
      <c r="BC31" s="262"/>
      <c r="BD31" s="262"/>
      <c r="BE31" s="262"/>
      <c r="BF31" s="262"/>
      <c r="BG31" s="262"/>
      <c r="BH31" s="262"/>
      <c r="BI31" s="262"/>
      <c r="BJ31" s="262"/>
      <c r="BK31" s="262"/>
      <c r="BL31" s="262"/>
      <c r="BM31" s="262"/>
      <c r="BN31" s="262"/>
      <c r="BO31" s="262"/>
      <c r="BP31" s="262"/>
      <c r="BQ31" s="262"/>
      <c r="BR31" s="262"/>
      <c r="BS31" s="262"/>
      <c r="BT31" s="262"/>
      <c r="BU31" s="262"/>
      <c r="BV31" s="262"/>
      <c r="BW31" s="262"/>
      <c r="BX31" s="262"/>
      <c r="BY31" s="262"/>
      <c r="BZ31" s="262"/>
      <c r="CA31" s="262"/>
      <c r="CB31" s="262"/>
      <c r="CC31" s="262"/>
      <c r="CD31" s="262"/>
      <c r="CE31" s="262"/>
      <c r="CF31" s="262"/>
      <c r="CG31" s="262"/>
      <c r="CH31" s="262"/>
      <c r="CI31" s="262"/>
      <c r="CJ31" s="262"/>
      <c r="CK31" s="262"/>
      <c r="CL31" s="262"/>
      <c r="CM31" s="262"/>
      <c r="CN31" s="262"/>
      <c r="CO31" s="262"/>
      <c r="CP31" s="262"/>
      <c r="CQ31" s="262"/>
      <c r="CR31" s="262"/>
      <c r="CS31" s="262"/>
      <c r="CT31" s="262"/>
      <c r="CU31" s="262"/>
      <c r="CV31" s="262"/>
      <c r="CW31" s="262"/>
      <c r="CX31" s="262"/>
      <c r="CY31" s="262"/>
      <c r="CZ31" s="262"/>
      <c r="DA31" s="262"/>
      <c r="DB31" s="262"/>
      <c r="DC31" s="262"/>
      <c r="DD31" s="262"/>
      <c r="DE31" s="262"/>
      <c r="DF31" s="262"/>
      <c r="DG31" s="262"/>
      <c r="DH31" s="262"/>
      <c r="DI31" s="262"/>
      <c r="DJ31" s="262"/>
      <c r="DK31" s="262"/>
      <c r="DL31" s="262"/>
      <c r="DM31" s="262"/>
      <c r="DN31" s="262"/>
      <c r="DO31" s="262"/>
      <c r="DP31" s="262"/>
      <c r="DQ31" s="262"/>
      <c r="DR31" s="262"/>
      <c r="DS31" s="262"/>
      <c r="DT31" s="262"/>
      <c r="DU31" s="262"/>
      <c r="DV31" s="262"/>
      <c r="DW31" s="262"/>
      <c r="DX31" s="262"/>
      <c r="DY31" s="262"/>
      <c r="DZ31" s="262"/>
      <c r="EA31" s="262"/>
      <c r="EB31" s="262"/>
      <c r="EC31" s="262"/>
      <c r="ED31" s="262"/>
      <c r="EE31" s="262"/>
      <c r="EF31" s="262"/>
      <c r="EG31" s="262"/>
      <c r="EH31" s="262"/>
      <c r="EI31" s="262"/>
      <c r="EJ31" s="262"/>
      <c r="EK31" s="262"/>
      <c r="EL31" s="262"/>
      <c r="EM31" s="262"/>
      <c r="EN31" s="262"/>
      <c r="EO31" s="262"/>
      <c r="EP31" s="262"/>
      <c r="EQ31" s="262"/>
      <c r="ER31" s="262"/>
      <c r="ES31" s="262"/>
      <c r="ET31" s="262"/>
      <c r="EU31" s="262"/>
      <c r="EV31" s="262"/>
      <c r="EW31" s="262"/>
      <c r="EX31" s="262"/>
      <c r="EY31" s="262"/>
      <c r="EZ31" s="262"/>
      <c r="FA31" s="262"/>
      <c r="FB31" s="262"/>
      <c r="FC31" s="262"/>
      <c r="FD31" s="262"/>
      <c r="FE31" s="262"/>
      <c r="FF31" s="262"/>
      <c r="FG31" s="262"/>
      <c r="FH31" s="262"/>
      <c r="FI31" s="262"/>
      <c r="FJ31" s="262"/>
      <c r="FK31" s="262"/>
      <c r="FL31" s="262"/>
      <c r="FM31" s="262"/>
      <c r="FN31" s="262"/>
      <c r="FO31" s="262"/>
      <c r="FP31" s="262"/>
      <c r="FQ31" s="262"/>
      <c r="FR31" s="262"/>
      <c r="FS31" s="262"/>
      <c r="FT31" s="262"/>
      <c r="FU31" s="262"/>
      <c r="FV31" s="262"/>
      <c r="FW31" s="262"/>
      <c r="FX31" s="262"/>
      <c r="FY31" s="262"/>
      <c r="FZ31" s="262"/>
      <c r="GA31" s="262"/>
      <c r="GB31" s="262"/>
      <c r="GC31" s="262"/>
      <c r="GD31" s="262"/>
    </row>
    <row r="32" spans="1:186" s="279" customFormat="1" x14ac:dyDescent="0.2">
      <c r="A32" s="339" t="s">
        <v>11922</v>
      </c>
      <c r="B32" s="280" t="s">
        <v>40</v>
      </c>
      <c r="C32" s="281" t="s">
        <v>3015</v>
      </c>
      <c r="D32" s="130" t="s">
        <v>18</v>
      </c>
      <c r="E32" s="130">
        <v>13</v>
      </c>
      <c r="F32" s="130">
        <v>0.2</v>
      </c>
      <c r="G32" s="282"/>
      <c r="H32" s="283"/>
      <c r="I32" s="284">
        <f ca="1">OFFSET(INDEX(Composições!A:H,MATCH(B32,Composições!A:A,0),8),2,0)</f>
        <v>8.7152999999999992</v>
      </c>
      <c r="J32" s="284">
        <f ca="1">IF(ISNUMBER(I32),ROUND(F32*E32*I32,2),"")</f>
        <v>22.66</v>
      </c>
      <c r="K32" s="283">
        <f>BDI!$B$17</f>
        <v>0.26419999999999999</v>
      </c>
      <c r="L32" s="283"/>
      <c r="M32" s="283"/>
      <c r="N32" s="131">
        <f t="shared" ca="1" si="0"/>
        <v>11.02</v>
      </c>
      <c r="O32" s="340">
        <f ca="1">IF(ISNUMBER(I32),ROUND(F32*N32*E32,2),"")</f>
        <v>28.65</v>
      </c>
      <c r="P32" s="262"/>
      <c r="Q32" s="262"/>
      <c r="R32" s="262"/>
      <c r="S32" s="262"/>
      <c r="T32" s="262"/>
      <c r="U32" s="262"/>
      <c r="V32" s="262"/>
      <c r="W32" s="262"/>
      <c r="X32" s="262"/>
      <c r="Y32" s="262"/>
      <c r="Z32" s="262"/>
      <c r="AA32" s="262"/>
      <c r="AB32" s="262"/>
      <c r="AC32" s="262"/>
      <c r="AD32" s="262"/>
      <c r="AE32" s="262"/>
      <c r="AF32" s="262"/>
      <c r="AG32" s="262"/>
      <c r="AH32" s="262"/>
      <c r="AI32" s="262"/>
      <c r="AJ32" s="262"/>
      <c r="AK32" s="262"/>
      <c r="AL32" s="262"/>
      <c r="AM32" s="262"/>
      <c r="AN32" s="262"/>
      <c r="AO32" s="262"/>
      <c r="AP32" s="262"/>
      <c r="AQ32" s="262"/>
      <c r="AR32" s="262"/>
      <c r="AS32" s="262"/>
      <c r="AT32" s="262"/>
      <c r="AU32" s="262"/>
      <c r="AV32" s="262"/>
      <c r="AW32" s="262"/>
      <c r="AX32" s="262"/>
      <c r="AY32" s="262"/>
      <c r="AZ32" s="262"/>
      <c r="BA32" s="262"/>
      <c r="BB32" s="262"/>
      <c r="BC32" s="262"/>
      <c r="BD32" s="262"/>
      <c r="BE32" s="262"/>
      <c r="BF32" s="262"/>
      <c r="BG32" s="262"/>
      <c r="BH32" s="262"/>
      <c r="BI32" s="262"/>
      <c r="BJ32" s="262"/>
      <c r="BK32" s="262"/>
      <c r="BL32" s="262"/>
      <c r="BM32" s="262"/>
      <c r="BN32" s="262"/>
      <c r="BO32" s="262"/>
      <c r="BP32" s="262"/>
      <c r="BQ32" s="262"/>
      <c r="BR32" s="262"/>
      <c r="BS32" s="262"/>
      <c r="BT32" s="262"/>
      <c r="BU32" s="262"/>
      <c r="BV32" s="262"/>
      <c r="BW32" s="262"/>
      <c r="BX32" s="262"/>
      <c r="BY32" s="262"/>
      <c r="BZ32" s="262"/>
      <c r="CA32" s="262"/>
      <c r="CB32" s="262"/>
      <c r="CC32" s="262"/>
      <c r="CD32" s="262"/>
      <c r="CE32" s="262"/>
      <c r="CF32" s="262"/>
      <c r="CG32" s="262"/>
      <c r="CH32" s="262"/>
      <c r="CI32" s="262"/>
      <c r="CJ32" s="262"/>
      <c r="CK32" s="262"/>
      <c r="CL32" s="262"/>
      <c r="CM32" s="262"/>
      <c r="CN32" s="262"/>
      <c r="CO32" s="262"/>
      <c r="CP32" s="262"/>
      <c r="CQ32" s="262"/>
      <c r="CR32" s="262"/>
      <c r="CS32" s="262"/>
      <c r="CT32" s="262"/>
      <c r="CU32" s="262"/>
      <c r="CV32" s="262"/>
      <c r="CW32" s="262"/>
      <c r="CX32" s="262"/>
      <c r="CY32" s="262"/>
      <c r="CZ32" s="262"/>
      <c r="DA32" s="262"/>
      <c r="DB32" s="262"/>
      <c r="DC32" s="262"/>
      <c r="DD32" s="262"/>
      <c r="DE32" s="262"/>
      <c r="DF32" s="262"/>
      <c r="DG32" s="262"/>
      <c r="DH32" s="262"/>
      <c r="DI32" s="262"/>
      <c r="DJ32" s="262"/>
      <c r="DK32" s="262"/>
      <c r="DL32" s="262"/>
      <c r="DM32" s="262"/>
      <c r="DN32" s="262"/>
      <c r="DO32" s="262"/>
      <c r="DP32" s="262"/>
      <c r="DQ32" s="262"/>
      <c r="DR32" s="262"/>
      <c r="DS32" s="262"/>
      <c r="DT32" s="262"/>
      <c r="DU32" s="262"/>
      <c r="DV32" s="262"/>
      <c r="DW32" s="262"/>
      <c r="DX32" s="262"/>
      <c r="DY32" s="262"/>
      <c r="DZ32" s="262"/>
      <c r="EA32" s="262"/>
      <c r="EB32" s="262"/>
      <c r="EC32" s="262"/>
      <c r="ED32" s="262"/>
      <c r="EE32" s="262"/>
      <c r="EF32" s="262"/>
      <c r="EG32" s="262"/>
      <c r="EH32" s="262"/>
      <c r="EI32" s="262"/>
      <c r="EJ32" s="262"/>
      <c r="EK32" s="262"/>
      <c r="EL32" s="262"/>
      <c r="EM32" s="262"/>
      <c r="EN32" s="262"/>
      <c r="EO32" s="262"/>
      <c r="EP32" s="262"/>
      <c r="EQ32" s="262"/>
      <c r="ER32" s="262"/>
      <c r="ES32" s="262"/>
      <c r="ET32" s="262"/>
      <c r="EU32" s="262"/>
      <c r="EV32" s="262"/>
      <c r="EW32" s="262"/>
      <c r="EX32" s="262"/>
      <c r="EY32" s="262"/>
      <c r="EZ32" s="262"/>
      <c r="FA32" s="262"/>
      <c r="FB32" s="262"/>
      <c r="FC32" s="262"/>
      <c r="FD32" s="262"/>
      <c r="FE32" s="262"/>
      <c r="FF32" s="262"/>
      <c r="FG32" s="262"/>
      <c r="FH32" s="262"/>
      <c r="FI32" s="262"/>
      <c r="FJ32" s="262"/>
      <c r="FK32" s="262"/>
      <c r="FL32" s="262"/>
      <c r="FM32" s="262"/>
      <c r="FN32" s="262"/>
      <c r="FO32" s="262"/>
      <c r="FP32" s="262"/>
      <c r="FQ32" s="262"/>
      <c r="FR32" s="262"/>
      <c r="FS32" s="262"/>
      <c r="FT32" s="262"/>
      <c r="FU32" s="262"/>
      <c r="FV32" s="262"/>
      <c r="FW32" s="262"/>
      <c r="FX32" s="262"/>
      <c r="FY32" s="262"/>
      <c r="FZ32" s="262"/>
      <c r="GA32" s="262"/>
      <c r="GB32" s="262"/>
      <c r="GC32" s="262"/>
      <c r="GD32" s="262"/>
    </row>
    <row r="33" spans="1:186" s="279" customFormat="1" x14ac:dyDescent="0.2">
      <c r="A33" s="339" t="s">
        <v>11923</v>
      </c>
      <c r="B33" s="280" t="s">
        <v>41</v>
      </c>
      <c r="C33" s="281" t="s">
        <v>3016</v>
      </c>
      <c r="D33" s="130" t="s">
        <v>18</v>
      </c>
      <c r="E33" s="130">
        <v>60</v>
      </c>
      <c r="F33" s="130">
        <v>0.2</v>
      </c>
      <c r="G33" s="282"/>
      <c r="H33" s="283"/>
      <c r="I33" s="284">
        <f ca="1">OFFSET(INDEX(Composições!A:H,MATCH(B33,Composições!A:A,0),8),2,0)</f>
        <v>6.79725</v>
      </c>
      <c r="J33" s="284">
        <f ca="1">IF(ISNUMBER(I33),ROUND(F33*E33*I33,2),"")</f>
        <v>81.569999999999993</v>
      </c>
      <c r="K33" s="283">
        <f>BDI!$B$17</f>
        <v>0.26419999999999999</v>
      </c>
      <c r="L33" s="283"/>
      <c r="M33" s="283"/>
      <c r="N33" s="131">
        <f t="shared" ca="1" si="0"/>
        <v>8.59</v>
      </c>
      <c r="O33" s="340">
        <f ca="1">IF(ISNUMBER(I33),ROUND(F33*N33*E33,2),"")</f>
        <v>103.08</v>
      </c>
      <c r="P33" s="262"/>
      <c r="Q33" s="262"/>
      <c r="R33" s="262"/>
      <c r="S33" s="262"/>
      <c r="T33" s="262"/>
      <c r="U33" s="262"/>
      <c r="V33" s="262"/>
      <c r="W33" s="262"/>
      <c r="X33" s="262"/>
      <c r="Y33" s="262"/>
      <c r="Z33" s="262"/>
      <c r="AA33" s="262"/>
      <c r="AB33" s="262"/>
      <c r="AC33" s="262"/>
      <c r="AD33" s="262"/>
      <c r="AE33" s="262"/>
      <c r="AF33" s="262"/>
      <c r="AG33" s="262"/>
      <c r="AH33" s="262"/>
      <c r="AI33" s="262"/>
      <c r="AJ33" s="262"/>
      <c r="AK33" s="262"/>
      <c r="AL33" s="262"/>
      <c r="AM33" s="262"/>
      <c r="AN33" s="262"/>
      <c r="AO33" s="262"/>
      <c r="AP33" s="262"/>
      <c r="AQ33" s="262"/>
      <c r="AR33" s="262"/>
      <c r="AS33" s="262"/>
      <c r="AT33" s="262"/>
      <c r="AU33" s="262"/>
      <c r="AV33" s="262"/>
      <c r="AW33" s="262"/>
      <c r="AX33" s="262"/>
      <c r="AY33" s="262"/>
      <c r="AZ33" s="262"/>
      <c r="BA33" s="262"/>
      <c r="BB33" s="262"/>
      <c r="BC33" s="262"/>
      <c r="BD33" s="262"/>
      <c r="BE33" s="262"/>
      <c r="BF33" s="262"/>
      <c r="BG33" s="262"/>
      <c r="BH33" s="262"/>
      <c r="BI33" s="262"/>
      <c r="BJ33" s="262"/>
      <c r="BK33" s="262"/>
      <c r="BL33" s="262"/>
      <c r="BM33" s="262"/>
      <c r="BN33" s="262"/>
      <c r="BO33" s="262"/>
      <c r="BP33" s="262"/>
      <c r="BQ33" s="262"/>
      <c r="BR33" s="262"/>
      <c r="BS33" s="262"/>
      <c r="BT33" s="262"/>
      <c r="BU33" s="262"/>
      <c r="BV33" s="262"/>
      <c r="BW33" s="262"/>
      <c r="BX33" s="262"/>
      <c r="BY33" s="262"/>
      <c r="BZ33" s="262"/>
      <c r="CA33" s="262"/>
      <c r="CB33" s="262"/>
      <c r="CC33" s="262"/>
      <c r="CD33" s="262"/>
      <c r="CE33" s="262"/>
      <c r="CF33" s="262"/>
      <c r="CG33" s="262"/>
      <c r="CH33" s="262"/>
      <c r="CI33" s="262"/>
      <c r="CJ33" s="262"/>
      <c r="CK33" s="262"/>
      <c r="CL33" s="262"/>
      <c r="CM33" s="262"/>
      <c r="CN33" s="262"/>
      <c r="CO33" s="262"/>
      <c r="CP33" s="262"/>
      <c r="CQ33" s="262"/>
      <c r="CR33" s="262"/>
      <c r="CS33" s="262"/>
      <c r="CT33" s="262"/>
      <c r="CU33" s="262"/>
      <c r="CV33" s="262"/>
      <c r="CW33" s="262"/>
      <c r="CX33" s="262"/>
      <c r="CY33" s="262"/>
      <c r="CZ33" s="262"/>
      <c r="DA33" s="262"/>
      <c r="DB33" s="262"/>
      <c r="DC33" s="262"/>
      <c r="DD33" s="262"/>
      <c r="DE33" s="262"/>
      <c r="DF33" s="262"/>
      <c r="DG33" s="262"/>
      <c r="DH33" s="262"/>
      <c r="DI33" s="262"/>
      <c r="DJ33" s="262"/>
      <c r="DK33" s="262"/>
      <c r="DL33" s="262"/>
      <c r="DM33" s="262"/>
      <c r="DN33" s="262"/>
      <c r="DO33" s="262"/>
      <c r="DP33" s="262"/>
      <c r="DQ33" s="262"/>
      <c r="DR33" s="262"/>
      <c r="DS33" s="262"/>
      <c r="DT33" s="262"/>
      <c r="DU33" s="262"/>
      <c r="DV33" s="262"/>
      <c r="DW33" s="262"/>
      <c r="DX33" s="262"/>
      <c r="DY33" s="262"/>
      <c r="DZ33" s="262"/>
      <c r="EA33" s="262"/>
      <c r="EB33" s="262"/>
      <c r="EC33" s="262"/>
      <c r="ED33" s="262"/>
      <c r="EE33" s="262"/>
      <c r="EF33" s="262"/>
      <c r="EG33" s="262"/>
      <c r="EH33" s="262"/>
      <c r="EI33" s="262"/>
      <c r="EJ33" s="262"/>
      <c r="EK33" s="262"/>
      <c r="EL33" s="262"/>
      <c r="EM33" s="262"/>
      <c r="EN33" s="262"/>
      <c r="EO33" s="262"/>
      <c r="EP33" s="262"/>
      <c r="EQ33" s="262"/>
      <c r="ER33" s="262"/>
      <c r="ES33" s="262"/>
      <c r="ET33" s="262"/>
      <c r="EU33" s="262"/>
      <c r="EV33" s="262"/>
      <c r="EW33" s="262"/>
      <c r="EX33" s="262"/>
      <c r="EY33" s="262"/>
      <c r="EZ33" s="262"/>
      <c r="FA33" s="262"/>
      <c r="FB33" s="262"/>
      <c r="FC33" s="262"/>
      <c r="FD33" s="262"/>
      <c r="FE33" s="262"/>
      <c r="FF33" s="262"/>
      <c r="FG33" s="262"/>
      <c r="FH33" s="262"/>
      <c r="FI33" s="262"/>
      <c r="FJ33" s="262"/>
      <c r="FK33" s="262"/>
      <c r="FL33" s="262"/>
      <c r="FM33" s="262"/>
      <c r="FN33" s="262"/>
      <c r="FO33" s="262"/>
      <c r="FP33" s="262"/>
      <c r="FQ33" s="262"/>
      <c r="FR33" s="262"/>
      <c r="FS33" s="262"/>
      <c r="FT33" s="262"/>
      <c r="FU33" s="262"/>
      <c r="FV33" s="262"/>
      <c r="FW33" s="262"/>
      <c r="FX33" s="262"/>
      <c r="FY33" s="262"/>
      <c r="FZ33" s="262"/>
      <c r="GA33" s="262"/>
      <c r="GB33" s="262"/>
      <c r="GC33" s="262"/>
      <c r="GD33" s="262"/>
    </row>
    <row r="34" spans="1:186" s="279" customFormat="1" x14ac:dyDescent="0.2">
      <c r="A34" s="339" t="s">
        <v>11924</v>
      </c>
      <c r="B34" s="280" t="s">
        <v>42</v>
      </c>
      <c r="C34" s="281" t="s">
        <v>3017</v>
      </c>
      <c r="D34" s="130" t="s">
        <v>18</v>
      </c>
      <c r="E34" s="130">
        <v>75</v>
      </c>
      <c r="F34" s="130">
        <v>0.2</v>
      </c>
      <c r="G34" s="282"/>
      <c r="H34" s="283"/>
      <c r="I34" s="284">
        <f ca="1">OFFSET(INDEX(Composições!A:H,MATCH(B34,Composições!A:A,0),8),2,0)</f>
        <v>9.9144631499999996</v>
      </c>
      <c r="J34" s="284">
        <f ca="1">IF(ISNUMBER(I34),ROUND(F34*E34*I34,2),"")</f>
        <v>148.72</v>
      </c>
      <c r="K34" s="283">
        <f>BDI!$B$17</f>
        <v>0.26419999999999999</v>
      </c>
      <c r="L34" s="283"/>
      <c r="M34" s="283"/>
      <c r="N34" s="131">
        <f t="shared" ca="1" si="0"/>
        <v>12.53</v>
      </c>
      <c r="O34" s="340">
        <f ca="1">IF(ISNUMBER(I34),ROUND(F34*N34*E34,2),"")</f>
        <v>187.95</v>
      </c>
      <c r="P34" s="262"/>
      <c r="Q34" s="262"/>
      <c r="R34" s="262"/>
      <c r="S34" s="262"/>
      <c r="T34" s="262"/>
      <c r="U34" s="262"/>
      <c r="V34" s="262"/>
      <c r="W34" s="262"/>
      <c r="X34" s="262"/>
      <c r="Y34" s="262"/>
      <c r="Z34" s="262"/>
      <c r="AA34" s="262"/>
      <c r="AB34" s="262"/>
      <c r="AC34" s="262"/>
      <c r="AD34" s="262"/>
      <c r="AE34" s="262"/>
      <c r="AF34" s="262"/>
      <c r="AG34" s="262"/>
      <c r="AH34" s="262"/>
      <c r="AI34" s="262"/>
      <c r="AJ34" s="262"/>
      <c r="AK34" s="262"/>
      <c r="AL34" s="262"/>
      <c r="AM34" s="262"/>
      <c r="AN34" s="262"/>
      <c r="AO34" s="262"/>
      <c r="AP34" s="262"/>
      <c r="AQ34" s="262"/>
      <c r="AR34" s="262"/>
      <c r="AS34" s="262"/>
      <c r="AT34" s="262"/>
      <c r="AU34" s="262"/>
      <c r="AV34" s="262"/>
      <c r="AW34" s="262"/>
      <c r="AX34" s="262"/>
      <c r="AY34" s="262"/>
      <c r="AZ34" s="262"/>
      <c r="BA34" s="262"/>
      <c r="BB34" s="262"/>
      <c r="BC34" s="262"/>
      <c r="BD34" s="262"/>
      <c r="BE34" s="262"/>
      <c r="BF34" s="262"/>
      <c r="BG34" s="262"/>
      <c r="BH34" s="262"/>
      <c r="BI34" s="262"/>
      <c r="BJ34" s="262"/>
      <c r="BK34" s="262"/>
      <c r="BL34" s="262"/>
      <c r="BM34" s="262"/>
      <c r="BN34" s="262"/>
      <c r="BO34" s="262"/>
      <c r="BP34" s="262"/>
      <c r="BQ34" s="262"/>
      <c r="BR34" s="262"/>
      <c r="BS34" s="262"/>
      <c r="BT34" s="262"/>
      <c r="BU34" s="262"/>
      <c r="BV34" s="262"/>
      <c r="BW34" s="262"/>
      <c r="BX34" s="262"/>
      <c r="BY34" s="262"/>
      <c r="BZ34" s="262"/>
      <c r="CA34" s="262"/>
      <c r="CB34" s="262"/>
      <c r="CC34" s="262"/>
      <c r="CD34" s="262"/>
      <c r="CE34" s="262"/>
      <c r="CF34" s="262"/>
      <c r="CG34" s="262"/>
      <c r="CH34" s="262"/>
      <c r="CI34" s="262"/>
      <c r="CJ34" s="262"/>
      <c r="CK34" s="262"/>
      <c r="CL34" s="262"/>
      <c r="CM34" s="262"/>
      <c r="CN34" s="262"/>
      <c r="CO34" s="262"/>
      <c r="CP34" s="262"/>
      <c r="CQ34" s="262"/>
      <c r="CR34" s="262"/>
      <c r="CS34" s="262"/>
      <c r="CT34" s="262"/>
      <c r="CU34" s="262"/>
      <c r="CV34" s="262"/>
      <c r="CW34" s="262"/>
      <c r="CX34" s="262"/>
      <c r="CY34" s="262"/>
      <c r="CZ34" s="262"/>
      <c r="DA34" s="262"/>
      <c r="DB34" s="262"/>
      <c r="DC34" s="262"/>
      <c r="DD34" s="262"/>
      <c r="DE34" s="262"/>
      <c r="DF34" s="262"/>
      <c r="DG34" s="262"/>
      <c r="DH34" s="262"/>
      <c r="DI34" s="262"/>
      <c r="DJ34" s="262"/>
      <c r="DK34" s="262"/>
      <c r="DL34" s="262"/>
      <c r="DM34" s="262"/>
      <c r="DN34" s="262"/>
      <c r="DO34" s="262"/>
      <c r="DP34" s="262"/>
      <c r="DQ34" s="262"/>
      <c r="DR34" s="262"/>
      <c r="DS34" s="262"/>
      <c r="DT34" s="262"/>
      <c r="DU34" s="262"/>
      <c r="DV34" s="262"/>
      <c r="DW34" s="262"/>
      <c r="DX34" s="262"/>
      <c r="DY34" s="262"/>
      <c r="DZ34" s="262"/>
      <c r="EA34" s="262"/>
      <c r="EB34" s="262"/>
      <c r="EC34" s="262"/>
      <c r="ED34" s="262"/>
      <c r="EE34" s="262"/>
      <c r="EF34" s="262"/>
      <c r="EG34" s="262"/>
      <c r="EH34" s="262"/>
      <c r="EI34" s="262"/>
      <c r="EJ34" s="262"/>
      <c r="EK34" s="262"/>
      <c r="EL34" s="262"/>
      <c r="EM34" s="262"/>
      <c r="EN34" s="262"/>
      <c r="EO34" s="262"/>
      <c r="EP34" s="262"/>
      <c r="EQ34" s="262"/>
      <c r="ER34" s="262"/>
      <c r="ES34" s="262"/>
      <c r="ET34" s="262"/>
      <c r="EU34" s="262"/>
      <c r="EV34" s="262"/>
      <c r="EW34" s="262"/>
      <c r="EX34" s="262"/>
      <c r="EY34" s="262"/>
      <c r="EZ34" s="262"/>
      <c r="FA34" s="262"/>
      <c r="FB34" s="262"/>
      <c r="FC34" s="262"/>
      <c r="FD34" s="262"/>
      <c r="FE34" s="262"/>
      <c r="FF34" s="262"/>
      <c r="FG34" s="262"/>
      <c r="FH34" s="262"/>
      <c r="FI34" s="262"/>
      <c r="FJ34" s="262"/>
      <c r="FK34" s="262"/>
      <c r="FL34" s="262"/>
      <c r="FM34" s="262"/>
      <c r="FN34" s="262"/>
      <c r="FO34" s="262"/>
      <c r="FP34" s="262"/>
      <c r="FQ34" s="262"/>
      <c r="FR34" s="262"/>
      <c r="FS34" s="262"/>
      <c r="FT34" s="262"/>
      <c r="FU34" s="262"/>
      <c r="FV34" s="262"/>
      <c r="FW34" s="262"/>
      <c r="FX34" s="262"/>
      <c r="FY34" s="262"/>
      <c r="FZ34" s="262"/>
      <c r="GA34" s="262"/>
      <c r="GB34" s="262"/>
      <c r="GC34" s="262"/>
      <c r="GD34" s="262"/>
    </row>
    <row r="35" spans="1:186" s="279" customFormat="1" x14ac:dyDescent="0.2">
      <c r="A35" s="339" t="s">
        <v>11925</v>
      </c>
      <c r="B35" s="280" t="s">
        <v>43</v>
      </c>
      <c r="C35" s="281" t="s">
        <v>3018</v>
      </c>
      <c r="D35" s="130" t="s">
        <v>68</v>
      </c>
      <c r="E35" s="130">
        <v>750</v>
      </c>
      <c r="F35" s="130">
        <v>0.2</v>
      </c>
      <c r="G35" s="282"/>
      <c r="H35" s="283"/>
      <c r="I35" s="284">
        <f ca="1">OFFSET(INDEX(Composições!A:H,MATCH(B35,Composições!A:A,0),8),2,0)</f>
        <v>22.470255000000002</v>
      </c>
      <c r="J35" s="284">
        <f ca="1">IF(ISNUMBER(I35),ROUND(F35*E35*I35,2),"")</f>
        <v>3370.54</v>
      </c>
      <c r="K35" s="283">
        <f>BDI!$B$17</f>
        <v>0.26419999999999999</v>
      </c>
      <c r="L35" s="283"/>
      <c r="M35" s="283"/>
      <c r="N35" s="131">
        <f t="shared" ca="1" si="0"/>
        <v>28.41</v>
      </c>
      <c r="O35" s="340">
        <f ca="1">IF(ISNUMBER(I35),ROUND(F35*N35*E35,2),"")</f>
        <v>4261.5</v>
      </c>
      <c r="P35" s="262"/>
      <c r="Q35" s="262"/>
      <c r="R35" s="262"/>
      <c r="S35" s="262"/>
      <c r="T35" s="262"/>
      <c r="U35" s="262"/>
      <c r="V35" s="262"/>
      <c r="W35" s="262"/>
      <c r="X35" s="262"/>
      <c r="Y35" s="262"/>
      <c r="Z35" s="262"/>
      <c r="AA35" s="262"/>
      <c r="AB35" s="262"/>
      <c r="AC35" s="262"/>
      <c r="AD35" s="262"/>
      <c r="AE35" s="262"/>
      <c r="AF35" s="262"/>
      <c r="AG35" s="262"/>
      <c r="AH35" s="262"/>
      <c r="AI35" s="262"/>
      <c r="AJ35" s="262"/>
      <c r="AK35" s="262"/>
      <c r="AL35" s="262"/>
      <c r="AM35" s="262"/>
      <c r="AN35" s="262"/>
      <c r="AO35" s="262"/>
      <c r="AP35" s="262"/>
      <c r="AQ35" s="262"/>
      <c r="AR35" s="262"/>
      <c r="AS35" s="262"/>
      <c r="AT35" s="262"/>
      <c r="AU35" s="262"/>
      <c r="AV35" s="262"/>
      <c r="AW35" s="262"/>
      <c r="AX35" s="262"/>
      <c r="AY35" s="262"/>
      <c r="AZ35" s="262"/>
      <c r="BA35" s="262"/>
      <c r="BB35" s="262"/>
      <c r="BC35" s="262"/>
      <c r="BD35" s="262"/>
      <c r="BE35" s="262"/>
      <c r="BF35" s="262"/>
      <c r="BG35" s="262"/>
      <c r="BH35" s="262"/>
      <c r="BI35" s="262"/>
      <c r="BJ35" s="262"/>
      <c r="BK35" s="262"/>
      <c r="BL35" s="262"/>
      <c r="BM35" s="262"/>
      <c r="BN35" s="262"/>
      <c r="BO35" s="262"/>
      <c r="BP35" s="262"/>
      <c r="BQ35" s="262"/>
      <c r="BR35" s="262"/>
      <c r="BS35" s="262"/>
      <c r="BT35" s="262"/>
      <c r="BU35" s="262"/>
      <c r="BV35" s="262"/>
      <c r="BW35" s="262"/>
      <c r="BX35" s="262"/>
      <c r="BY35" s="262"/>
      <c r="BZ35" s="262"/>
      <c r="CA35" s="262"/>
      <c r="CB35" s="262"/>
      <c r="CC35" s="262"/>
      <c r="CD35" s="262"/>
      <c r="CE35" s="262"/>
      <c r="CF35" s="262"/>
      <c r="CG35" s="262"/>
      <c r="CH35" s="262"/>
      <c r="CI35" s="262"/>
      <c r="CJ35" s="262"/>
      <c r="CK35" s="262"/>
      <c r="CL35" s="262"/>
      <c r="CM35" s="262"/>
      <c r="CN35" s="262"/>
      <c r="CO35" s="262"/>
      <c r="CP35" s="262"/>
      <c r="CQ35" s="262"/>
      <c r="CR35" s="262"/>
      <c r="CS35" s="262"/>
      <c r="CT35" s="262"/>
      <c r="CU35" s="262"/>
      <c r="CV35" s="262"/>
      <c r="CW35" s="262"/>
      <c r="CX35" s="262"/>
      <c r="CY35" s="262"/>
      <c r="CZ35" s="262"/>
      <c r="DA35" s="262"/>
      <c r="DB35" s="262"/>
      <c r="DC35" s="262"/>
      <c r="DD35" s="262"/>
      <c r="DE35" s="262"/>
      <c r="DF35" s="262"/>
      <c r="DG35" s="262"/>
      <c r="DH35" s="262"/>
      <c r="DI35" s="262"/>
      <c r="DJ35" s="262"/>
      <c r="DK35" s="262"/>
      <c r="DL35" s="262"/>
      <c r="DM35" s="262"/>
      <c r="DN35" s="262"/>
      <c r="DO35" s="262"/>
      <c r="DP35" s="262"/>
      <c r="DQ35" s="262"/>
      <c r="DR35" s="262"/>
      <c r="DS35" s="262"/>
      <c r="DT35" s="262"/>
      <c r="DU35" s="262"/>
      <c r="DV35" s="262"/>
      <c r="DW35" s="262"/>
      <c r="DX35" s="262"/>
      <c r="DY35" s="262"/>
      <c r="DZ35" s="262"/>
      <c r="EA35" s="262"/>
      <c r="EB35" s="262"/>
      <c r="EC35" s="262"/>
      <c r="ED35" s="262"/>
      <c r="EE35" s="262"/>
      <c r="EF35" s="262"/>
      <c r="EG35" s="262"/>
      <c r="EH35" s="262"/>
      <c r="EI35" s="262"/>
      <c r="EJ35" s="262"/>
      <c r="EK35" s="262"/>
      <c r="EL35" s="262"/>
      <c r="EM35" s="262"/>
      <c r="EN35" s="262"/>
      <c r="EO35" s="262"/>
      <c r="EP35" s="262"/>
      <c r="EQ35" s="262"/>
      <c r="ER35" s="262"/>
      <c r="ES35" s="262"/>
      <c r="ET35" s="262"/>
      <c r="EU35" s="262"/>
      <c r="EV35" s="262"/>
      <c r="EW35" s="262"/>
      <c r="EX35" s="262"/>
      <c r="EY35" s="262"/>
      <c r="EZ35" s="262"/>
      <c r="FA35" s="262"/>
      <c r="FB35" s="262"/>
      <c r="FC35" s="262"/>
      <c r="FD35" s="262"/>
      <c r="FE35" s="262"/>
      <c r="FF35" s="262"/>
      <c r="FG35" s="262"/>
      <c r="FH35" s="262"/>
      <c r="FI35" s="262"/>
      <c r="FJ35" s="262"/>
      <c r="FK35" s="262"/>
      <c r="FL35" s="262"/>
      <c r="FM35" s="262"/>
      <c r="FN35" s="262"/>
      <c r="FO35" s="262"/>
      <c r="FP35" s="262"/>
      <c r="FQ35" s="262"/>
      <c r="FR35" s="262"/>
      <c r="FS35" s="262"/>
      <c r="FT35" s="262"/>
      <c r="FU35" s="262"/>
      <c r="FV35" s="262"/>
      <c r="FW35" s="262"/>
      <c r="FX35" s="262"/>
      <c r="FY35" s="262"/>
      <c r="FZ35" s="262"/>
      <c r="GA35" s="262"/>
      <c r="GB35" s="262"/>
      <c r="GC35" s="262"/>
      <c r="GD35" s="262"/>
    </row>
    <row r="36" spans="1:186" s="279" customFormat="1" x14ac:dyDescent="0.2">
      <c r="A36" s="339" t="s">
        <v>11926</v>
      </c>
      <c r="B36" s="280" t="s">
        <v>44</v>
      </c>
      <c r="C36" s="281" t="s">
        <v>3019</v>
      </c>
      <c r="D36" s="130" t="s">
        <v>18</v>
      </c>
      <c r="E36" s="130">
        <v>75</v>
      </c>
      <c r="F36" s="130">
        <v>0.2</v>
      </c>
      <c r="G36" s="282"/>
      <c r="H36" s="283"/>
      <c r="I36" s="284">
        <f ca="1">OFFSET(INDEX(Composições!A:H,MATCH(B36,Composições!A:A,0),8),2,0)</f>
        <v>13.1089512</v>
      </c>
      <c r="J36" s="284">
        <f ca="1">IF(ISNUMBER(I36),ROUND(F36*E36*I36,2),"")</f>
        <v>196.63</v>
      </c>
      <c r="K36" s="283">
        <f>BDI!$B$17</f>
        <v>0.26419999999999999</v>
      </c>
      <c r="L36" s="283"/>
      <c r="M36" s="283"/>
      <c r="N36" s="131">
        <f t="shared" ca="1" si="0"/>
        <v>16.57</v>
      </c>
      <c r="O36" s="340">
        <f ca="1">IF(ISNUMBER(I36),ROUND(F36*N36*E36,2),"")</f>
        <v>248.55</v>
      </c>
      <c r="P36" s="262"/>
      <c r="Q36" s="262"/>
      <c r="R36" s="262"/>
      <c r="S36" s="262"/>
      <c r="T36" s="262"/>
      <c r="U36" s="262"/>
      <c r="V36" s="262"/>
      <c r="W36" s="262"/>
      <c r="X36" s="262"/>
      <c r="Y36" s="262"/>
      <c r="Z36" s="262"/>
      <c r="AA36" s="262"/>
      <c r="AB36" s="262"/>
      <c r="AC36" s="262"/>
      <c r="AD36" s="262"/>
      <c r="AE36" s="262"/>
      <c r="AF36" s="262"/>
      <c r="AG36" s="262"/>
      <c r="AH36" s="262"/>
      <c r="AI36" s="262"/>
      <c r="AJ36" s="262"/>
      <c r="AK36" s="262"/>
      <c r="AL36" s="262"/>
      <c r="AM36" s="262"/>
      <c r="AN36" s="262"/>
      <c r="AO36" s="262"/>
      <c r="AP36" s="262"/>
      <c r="AQ36" s="262"/>
      <c r="AR36" s="262"/>
      <c r="AS36" s="262"/>
      <c r="AT36" s="262"/>
      <c r="AU36" s="262"/>
      <c r="AV36" s="262"/>
      <c r="AW36" s="262"/>
      <c r="AX36" s="262"/>
      <c r="AY36" s="262"/>
      <c r="AZ36" s="262"/>
      <c r="BA36" s="262"/>
      <c r="BB36" s="262"/>
      <c r="BC36" s="262"/>
      <c r="BD36" s="262"/>
      <c r="BE36" s="262"/>
      <c r="BF36" s="262"/>
      <c r="BG36" s="262"/>
      <c r="BH36" s="262"/>
      <c r="BI36" s="262"/>
      <c r="BJ36" s="262"/>
      <c r="BK36" s="262"/>
      <c r="BL36" s="262"/>
      <c r="BM36" s="262"/>
      <c r="BN36" s="262"/>
      <c r="BO36" s="262"/>
      <c r="BP36" s="262"/>
      <c r="BQ36" s="262"/>
      <c r="BR36" s="262"/>
      <c r="BS36" s="262"/>
      <c r="BT36" s="262"/>
      <c r="BU36" s="262"/>
      <c r="BV36" s="262"/>
      <c r="BW36" s="262"/>
      <c r="BX36" s="262"/>
      <c r="BY36" s="262"/>
      <c r="BZ36" s="262"/>
      <c r="CA36" s="262"/>
      <c r="CB36" s="262"/>
      <c r="CC36" s="262"/>
      <c r="CD36" s="262"/>
      <c r="CE36" s="262"/>
      <c r="CF36" s="262"/>
      <c r="CG36" s="262"/>
      <c r="CH36" s="262"/>
      <c r="CI36" s="262"/>
      <c r="CJ36" s="262"/>
      <c r="CK36" s="262"/>
      <c r="CL36" s="262"/>
      <c r="CM36" s="262"/>
      <c r="CN36" s="262"/>
      <c r="CO36" s="262"/>
      <c r="CP36" s="262"/>
      <c r="CQ36" s="262"/>
      <c r="CR36" s="262"/>
      <c r="CS36" s="262"/>
      <c r="CT36" s="262"/>
      <c r="CU36" s="262"/>
      <c r="CV36" s="262"/>
      <c r="CW36" s="262"/>
      <c r="CX36" s="262"/>
      <c r="CY36" s="262"/>
      <c r="CZ36" s="262"/>
      <c r="DA36" s="262"/>
      <c r="DB36" s="262"/>
      <c r="DC36" s="262"/>
      <c r="DD36" s="262"/>
      <c r="DE36" s="262"/>
      <c r="DF36" s="262"/>
      <c r="DG36" s="262"/>
      <c r="DH36" s="262"/>
      <c r="DI36" s="262"/>
      <c r="DJ36" s="262"/>
      <c r="DK36" s="262"/>
      <c r="DL36" s="262"/>
      <c r="DM36" s="262"/>
      <c r="DN36" s="262"/>
      <c r="DO36" s="262"/>
      <c r="DP36" s="262"/>
      <c r="DQ36" s="262"/>
      <c r="DR36" s="262"/>
      <c r="DS36" s="262"/>
      <c r="DT36" s="262"/>
      <c r="DU36" s="262"/>
      <c r="DV36" s="262"/>
      <c r="DW36" s="262"/>
      <c r="DX36" s="262"/>
      <c r="DY36" s="262"/>
      <c r="DZ36" s="262"/>
      <c r="EA36" s="262"/>
      <c r="EB36" s="262"/>
      <c r="EC36" s="262"/>
      <c r="ED36" s="262"/>
      <c r="EE36" s="262"/>
      <c r="EF36" s="262"/>
      <c r="EG36" s="262"/>
      <c r="EH36" s="262"/>
      <c r="EI36" s="262"/>
      <c r="EJ36" s="262"/>
      <c r="EK36" s="262"/>
      <c r="EL36" s="262"/>
      <c r="EM36" s="262"/>
      <c r="EN36" s="262"/>
      <c r="EO36" s="262"/>
      <c r="EP36" s="262"/>
      <c r="EQ36" s="262"/>
      <c r="ER36" s="262"/>
      <c r="ES36" s="262"/>
      <c r="ET36" s="262"/>
      <c r="EU36" s="262"/>
      <c r="EV36" s="262"/>
      <c r="EW36" s="262"/>
      <c r="EX36" s="262"/>
      <c r="EY36" s="262"/>
      <c r="EZ36" s="262"/>
      <c r="FA36" s="262"/>
      <c r="FB36" s="262"/>
      <c r="FC36" s="262"/>
      <c r="FD36" s="262"/>
      <c r="FE36" s="262"/>
      <c r="FF36" s="262"/>
      <c r="FG36" s="262"/>
      <c r="FH36" s="262"/>
      <c r="FI36" s="262"/>
      <c r="FJ36" s="262"/>
      <c r="FK36" s="262"/>
      <c r="FL36" s="262"/>
      <c r="FM36" s="262"/>
      <c r="FN36" s="262"/>
      <c r="FO36" s="262"/>
      <c r="FP36" s="262"/>
      <c r="FQ36" s="262"/>
      <c r="FR36" s="262"/>
      <c r="FS36" s="262"/>
      <c r="FT36" s="262"/>
      <c r="FU36" s="262"/>
      <c r="FV36" s="262"/>
      <c r="FW36" s="262"/>
      <c r="FX36" s="262"/>
      <c r="FY36" s="262"/>
      <c r="FZ36" s="262"/>
      <c r="GA36" s="262"/>
      <c r="GB36" s="262"/>
      <c r="GC36" s="262"/>
      <c r="GD36" s="262"/>
    </row>
    <row r="37" spans="1:186" s="279" customFormat="1" x14ac:dyDescent="0.2">
      <c r="A37" s="339" t="s">
        <v>11927</v>
      </c>
      <c r="B37" s="280" t="s">
        <v>45</v>
      </c>
      <c r="C37" s="281" t="s">
        <v>3020</v>
      </c>
      <c r="D37" s="130" t="s">
        <v>18</v>
      </c>
      <c r="E37" s="130">
        <v>500.00000000000006</v>
      </c>
      <c r="F37" s="130">
        <v>0.2</v>
      </c>
      <c r="G37" s="282"/>
      <c r="H37" s="283"/>
      <c r="I37" s="284">
        <f ca="1">OFFSET(INDEX(Composições!A:H,MATCH(B37,Composições!A:A,0),8),2,0)</f>
        <v>9.3858575000000002</v>
      </c>
      <c r="J37" s="284">
        <f ca="1">IF(ISNUMBER(I37),ROUND(F37*E37*I37,2),"")</f>
        <v>938.59</v>
      </c>
      <c r="K37" s="283">
        <f>BDI!$B$17</f>
        <v>0.26419999999999999</v>
      </c>
      <c r="L37" s="283"/>
      <c r="M37" s="283"/>
      <c r="N37" s="131">
        <f t="shared" ca="1" si="0"/>
        <v>11.87</v>
      </c>
      <c r="O37" s="340">
        <f ca="1">IF(ISNUMBER(I37),ROUND(F37*N37*E37,2),"")</f>
        <v>1187</v>
      </c>
      <c r="P37" s="262"/>
      <c r="Q37" s="262"/>
      <c r="R37" s="262"/>
      <c r="S37" s="262"/>
      <c r="T37" s="262"/>
      <c r="U37" s="262"/>
      <c r="V37" s="262"/>
      <c r="W37" s="262"/>
      <c r="X37" s="262"/>
      <c r="Y37" s="262"/>
      <c r="Z37" s="262"/>
      <c r="AA37" s="262"/>
      <c r="AB37" s="262"/>
      <c r="AC37" s="262"/>
      <c r="AD37" s="262"/>
      <c r="AE37" s="262"/>
      <c r="AF37" s="262"/>
      <c r="AG37" s="262"/>
      <c r="AH37" s="262"/>
      <c r="AI37" s="262"/>
      <c r="AJ37" s="262"/>
      <c r="AK37" s="262"/>
      <c r="AL37" s="262"/>
      <c r="AM37" s="262"/>
      <c r="AN37" s="262"/>
      <c r="AO37" s="262"/>
      <c r="AP37" s="262"/>
      <c r="AQ37" s="262"/>
      <c r="AR37" s="262"/>
      <c r="AS37" s="262"/>
      <c r="AT37" s="262"/>
      <c r="AU37" s="262"/>
      <c r="AV37" s="262"/>
      <c r="AW37" s="262"/>
      <c r="AX37" s="262"/>
      <c r="AY37" s="262"/>
      <c r="AZ37" s="262"/>
      <c r="BA37" s="262"/>
      <c r="BB37" s="262"/>
      <c r="BC37" s="262"/>
      <c r="BD37" s="262"/>
      <c r="BE37" s="262"/>
      <c r="BF37" s="262"/>
      <c r="BG37" s="262"/>
      <c r="BH37" s="262"/>
      <c r="BI37" s="262"/>
      <c r="BJ37" s="262"/>
      <c r="BK37" s="262"/>
      <c r="BL37" s="262"/>
      <c r="BM37" s="262"/>
      <c r="BN37" s="262"/>
      <c r="BO37" s="262"/>
      <c r="BP37" s="262"/>
      <c r="BQ37" s="262"/>
      <c r="BR37" s="262"/>
      <c r="BS37" s="262"/>
      <c r="BT37" s="262"/>
      <c r="BU37" s="262"/>
      <c r="BV37" s="262"/>
      <c r="BW37" s="262"/>
      <c r="BX37" s="262"/>
      <c r="BY37" s="262"/>
      <c r="BZ37" s="262"/>
      <c r="CA37" s="262"/>
      <c r="CB37" s="262"/>
      <c r="CC37" s="262"/>
      <c r="CD37" s="262"/>
      <c r="CE37" s="262"/>
      <c r="CF37" s="262"/>
      <c r="CG37" s="262"/>
      <c r="CH37" s="262"/>
      <c r="CI37" s="262"/>
      <c r="CJ37" s="262"/>
      <c r="CK37" s="262"/>
      <c r="CL37" s="262"/>
      <c r="CM37" s="262"/>
      <c r="CN37" s="262"/>
      <c r="CO37" s="262"/>
      <c r="CP37" s="262"/>
      <c r="CQ37" s="262"/>
      <c r="CR37" s="262"/>
      <c r="CS37" s="262"/>
      <c r="CT37" s="262"/>
      <c r="CU37" s="262"/>
      <c r="CV37" s="262"/>
      <c r="CW37" s="262"/>
      <c r="CX37" s="262"/>
      <c r="CY37" s="262"/>
      <c r="CZ37" s="262"/>
      <c r="DA37" s="262"/>
      <c r="DB37" s="262"/>
      <c r="DC37" s="262"/>
      <c r="DD37" s="262"/>
      <c r="DE37" s="262"/>
      <c r="DF37" s="262"/>
      <c r="DG37" s="262"/>
      <c r="DH37" s="262"/>
      <c r="DI37" s="262"/>
      <c r="DJ37" s="262"/>
      <c r="DK37" s="262"/>
      <c r="DL37" s="262"/>
      <c r="DM37" s="262"/>
      <c r="DN37" s="262"/>
      <c r="DO37" s="262"/>
      <c r="DP37" s="262"/>
      <c r="DQ37" s="262"/>
      <c r="DR37" s="262"/>
      <c r="DS37" s="262"/>
      <c r="DT37" s="262"/>
      <c r="DU37" s="262"/>
      <c r="DV37" s="262"/>
      <c r="DW37" s="262"/>
      <c r="DX37" s="262"/>
      <c r="DY37" s="262"/>
      <c r="DZ37" s="262"/>
      <c r="EA37" s="262"/>
      <c r="EB37" s="262"/>
      <c r="EC37" s="262"/>
      <c r="ED37" s="262"/>
      <c r="EE37" s="262"/>
      <c r="EF37" s="262"/>
      <c r="EG37" s="262"/>
      <c r="EH37" s="262"/>
      <c r="EI37" s="262"/>
      <c r="EJ37" s="262"/>
      <c r="EK37" s="262"/>
      <c r="EL37" s="262"/>
      <c r="EM37" s="262"/>
      <c r="EN37" s="262"/>
      <c r="EO37" s="262"/>
      <c r="EP37" s="262"/>
      <c r="EQ37" s="262"/>
      <c r="ER37" s="262"/>
      <c r="ES37" s="262"/>
      <c r="ET37" s="262"/>
      <c r="EU37" s="262"/>
      <c r="EV37" s="262"/>
      <c r="EW37" s="262"/>
      <c r="EX37" s="262"/>
      <c r="EY37" s="262"/>
      <c r="EZ37" s="262"/>
      <c r="FA37" s="262"/>
      <c r="FB37" s="262"/>
      <c r="FC37" s="262"/>
      <c r="FD37" s="262"/>
      <c r="FE37" s="262"/>
      <c r="FF37" s="262"/>
      <c r="FG37" s="262"/>
      <c r="FH37" s="262"/>
      <c r="FI37" s="262"/>
      <c r="FJ37" s="262"/>
      <c r="FK37" s="262"/>
      <c r="FL37" s="262"/>
      <c r="FM37" s="262"/>
      <c r="FN37" s="262"/>
      <c r="FO37" s="262"/>
      <c r="FP37" s="262"/>
      <c r="FQ37" s="262"/>
      <c r="FR37" s="262"/>
      <c r="FS37" s="262"/>
      <c r="FT37" s="262"/>
      <c r="FU37" s="262"/>
      <c r="FV37" s="262"/>
      <c r="FW37" s="262"/>
      <c r="FX37" s="262"/>
      <c r="FY37" s="262"/>
      <c r="FZ37" s="262"/>
      <c r="GA37" s="262"/>
      <c r="GB37" s="262"/>
      <c r="GC37" s="262"/>
      <c r="GD37" s="262"/>
    </row>
    <row r="38" spans="1:186" s="279" customFormat="1" x14ac:dyDescent="0.2">
      <c r="A38" s="339" t="s">
        <v>11928</v>
      </c>
      <c r="B38" s="280" t="s">
        <v>47</v>
      </c>
      <c r="C38" s="281" t="s">
        <v>3021</v>
      </c>
      <c r="D38" s="130" t="s">
        <v>18</v>
      </c>
      <c r="E38" s="130">
        <v>325</v>
      </c>
      <c r="F38" s="130">
        <v>0.2</v>
      </c>
      <c r="G38" s="282"/>
      <c r="H38" s="283"/>
      <c r="I38" s="284">
        <f ca="1">OFFSET(INDEX(Composições!A:H,MATCH(B38,Composições!A:A,0),8),2,0)</f>
        <v>9.5576042000000001</v>
      </c>
      <c r="J38" s="284">
        <f ca="1">IF(ISNUMBER(I38),ROUND(F38*E38*I38,2),"")</f>
        <v>621.24</v>
      </c>
      <c r="K38" s="283">
        <f>BDI!$B$17</f>
        <v>0.26419999999999999</v>
      </c>
      <c r="L38" s="283"/>
      <c r="M38" s="283"/>
      <c r="N38" s="131">
        <f t="shared" ca="1" si="0"/>
        <v>12.08</v>
      </c>
      <c r="O38" s="340">
        <f ca="1">IF(ISNUMBER(I38),ROUND(F38*N38*E38,2),"")</f>
        <v>785.2</v>
      </c>
      <c r="P38" s="262"/>
      <c r="Q38" s="262"/>
      <c r="R38" s="262"/>
      <c r="S38" s="262"/>
      <c r="T38" s="262"/>
      <c r="U38" s="262"/>
      <c r="V38" s="262"/>
      <c r="W38" s="262"/>
      <c r="X38" s="262"/>
      <c r="Y38" s="262"/>
      <c r="Z38" s="262"/>
      <c r="AA38" s="262"/>
      <c r="AB38" s="262"/>
      <c r="AC38" s="262"/>
      <c r="AD38" s="262"/>
      <c r="AE38" s="262"/>
      <c r="AF38" s="262"/>
      <c r="AG38" s="262"/>
      <c r="AH38" s="262"/>
      <c r="AI38" s="262"/>
      <c r="AJ38" s="262"/>
      <c r="AK38" s="262"/>
      <c r="AL38" s="262"/>
      <c r="AM38" s="262"/>
      <c r="AN38" s="262"/>
      <c r="AO38" s="262"/>
      <c r="AP38" s="262"/>
      <c r="AQ38" s="262"/>
      <c r="AR38" s="262"/>
      <c r="AS38" s="262"/>
      <c r="AT38" s="262"/>
      <c r="AU38" s="262"/>
      <c r="AV38" s="262"/>
      <c r="AW38" s="262"/>
      <c r="AX38" s="262"/>
      <c r="AY38" s="262"/>
      <c r="AZ38" s="262"/>
      <c r="BA38" s="262"/>
      <c r="BB38" s="262"/>
      <c r="BC38" s="262"/>
      <c r="BD38" s="262"/>
      <c r="BE38" s="262"/>
      <c r="BF38" s="262"/>
      <c r="BG38" s="262"/>
      <c r="BH38" s="262"/>
      <c r="BI38" s="262"/>
      <c r="BJ38" s="262"/>
      <c r="BK38" s="262"/>
      <c r="BL38" s="262"/>
      <c r="BM38" s="262"/>
      <c r="BN38" s="262"/>
      <c r="BO38" s="262"/>
      <c r="BP38" s="262"/>
      <c r="BQ38" s="262"/>
      <c r="BR38" s="262"/>
      <c r="BS38" s="262"/>
      <c r="BT38" s="262"/>
      <c r="BU38" s="262"/>
      <c r="BV38" s="262"/>
      <c r="BW38" s="262"/>
      <c r="BX38" s="262"/>
      <c r="BY38" s="262"/>
      <c r="BZ38" s="262"/>
      <c r="CA38" s="262"/>
      <c r="CB38" s="262"/>
      <c r="CC38" s="262"/>
      <c r="CD38" s="262"/>
      <c r="CE38" s="262"/>
      <c r="CF38" s="262"/>
      <c r="CG38" s="262"/>
      <c r="CH38" s="262"/>
      <c r="CI38" s="262"/>
      <c r="CJ38" s="262"/>
      <c r="CK38" s="262"/>
      <c r="CL38" s="262"/>
      <c r="CM38" s="262"/>
      <c r="CN38" s="262"/>
      <c r="CO38" s="262"/>
      <c r="CP38" s="262"/>
      <c r="CQ38" s="262"/>
      <c r="CR38" s="262"/>
      <c r="CS38" s="262"/>
      <c r="CT38" s="262"/>
      <c r="CU38" s="262"/>
      <c r="CV38" s="262"/>
      <c r="CW38" s="262"/>
      <c r="CX38" s="262"/>
      <c r="CY38" s="262"/>
      <c r="CZ38" s="262"/>
      <c r="DA38" s="262"/>
      <c r="DB38" s="262"/>
      <c r="DC38" s="262"/>
      <c r="DD38" s="262"/>
      <c r="DE38" s="262"/>
      <c r="DF38" s="262"/>
      <c r="DG38" s="262"/>
      <c r="DH38" s="262"/>
      <c r="DI38" s="262"/>
      <c r="DJ38" s="262"/>
      <c r="DK38" s="262"/>
      <c r="DL38" s="262"/>
      <c r="DM38" s="262"/>
      <c r="DN38" s="262"/>
      <c r="DO38" s="262"/>
      <c r="DP38" s="262"/>
      <c r="DQ38" s="262"/>
      <c r="DR38" s="262"/>
      <c r="DS38" s="262"/>
      <c r="DT38" s="262"/>
      <c r="DU38" s="262"/>
      <c r="DV38" s="262"/>
      <c r="DW38" s="262"/>
      <c r="DX38" s="262"/>
      <c r="DY38" s="262"/>
      <c r="DZ38" s="262"/>
      <c r="EA38" s="262"/>
      <c r="EB38" s="262"/>
      <c r="EC38" s="262"/>
      <c r="ED38" s="262"/>
      <c r="EE38" s="262"/>
      <c r="EF38" s="262"/>
      <c r="EG38" s="262"/>
      <c r="EH38" s="262"/>
      <c r="EI38" s="262"/>
      <c r="EJ38" s="262"/>
      <c r="EK38" s="262"/>
      <c r="EL38" s="262"/>
      <c r="EM38" s="262"/>
      <c r="EN38" s="262"/>
      <c r="EO38" s="262"/>
      <c r="EP38" s="262"/>
      <c r="EQ38" s="262"/>
      <c r="ER38" s="262"/>
      <c r="ES38" s="262"/>
      <c r="ET38" s="262"/>
      <c r="EU38" s="262"/>
      <c r="EV38" s="262"/>
      <c r="EW38" s="262"/>
      <c r="EX38" s="262"/>
      <c r="EY38" s="262"/>
      <c r="EZ38" s="262"/>
      <c r="FA38" s="262"/>
      <c r="FB38" s="262"/>
      <c r="FC38" s="262"/>
      <c r="FD38" s="262"/>
      <c r="FE38" s="262"/>
      <c r="FF38" s="262"/>
      <c r="FG38" s="262"/>
      <c r="FH38" s="262"/>
      <c r="FI38" s="262"/>
      <c r="FJ38" s="262"/>
      <c r="FK38" s="262"/>
      <c r="FL38" s="262"/>
      <c r="FM38" s="262"/>
      <c r="FN38" s="262"/>
      <c r="FO38" s="262"/>
      <c r="FP38" s="262"/>
      <c r="FQ38" s="262"/>
      <c r="FR38" s="262"/>
      <c r="FS38" s="262"/>
      <c r="FT38" s="262"/>
      <c r="FU38" s="262"/>
      <c r="FV38" s="262"/>
      <c r="FW38" s="262"/>
      <c r="FX38" s="262"/>
      <c r="FY38" s="262"/>
      <c r="FZ38" s="262"/>
      <c r="GA38" s="262"/>
      <c r="GB38" s="262"/>
      <c r="GC38" s="262"/>
      <c r="GD38" s="262"/>
    </row>
    <row r="39" spans="1:186" s="279" customFormat="1" x14ac:dyDescent="0.2">
      <c r="A39" s="339" t="s">
        <v>11929</v>
      </c>
      <c r="B39" s="280" t="s">
        <v>48</v>
      </c>
      <c r="C39" s="281" t="s">
        <v>3022</v>
      </c>
      <c r="D39" s="130" t="s">
        <v>68</v>
      </c>
      <c r="E39" s="130">
        <v>200</v>
      </c>
      <c r="F39" s="130">
        <v>0.2</v>
      </c>
      <c r="G39" s="282"/>
      <c r="H39" s="283"/>
      <c r="I39" s="284">
        <f ca="1">OFFSET(INDEX(Composições!A:H,MATCH(B39,Composições!A:A,0),8),2,0)</f>
        <v>16.712361999999999</v>
      </c>
      <c r="J39" s="284">
        <f ca="1">IF(ISNUMBER(I39),ROUND(F39*E39*I39,2),"")</f>
        <v>668.49</v>
      </c>
      <c r="K39" s="283">
        <f>BDI!$B$17</f>
        <v>0.26419999999999999</v>
      </c>
      <c r="L39" s="283"/>
      <c r="M39" s="283"/>
      <c r="N39" s="131">
        <f t="shared" ca="1" si="0"/>
        <v>21.13</v>
      </c>
      <c r="O39" s="340">
        <f ca="1">IF(ISNUMBER(I39),ROUND(F39*N39*E39,2),"")</f>
        <v>845.2</v>
      </c>
      <c r="P39" s="262"/>
      <c r="Q39" s="262"/>
      <c r="R39" s="262"/>
      <c r="S39" s="262"/>
      <c r="T39" s="262"/>
      <c r="U39" s="262"/>
      <c r="V39" s="262"/>
      <c r="W39" s="262"/>
      <c r="X39" s="262"/>
      <c r="Y39" s="262"/>
      <c r="Z39" s="262"/>
      <c r="AA39" s="262"/>
      <c r="AB39" s="262"/>
      <c r="AC39" s="262"/>
      <c r="AD39" s="262"/>
      <c r="AE39" s="262"/>
      <c r="AF39" s="262"/>
      <c r="AG39" s="262"/>
      <c r="AH39" s="262"/>
      <c r="AI39" s="262"/>
      <c r="AJ39" s="262"/>
      <c r="AK39" s="262"/>
      <c r="AL39" s="262"/>
      <c r="AM39" s="262"/>
      <c r="AN39" s="262"/>
      <c r="AO39" s="262"/>
      <c r="AP39" s="262"/>
      <c r="AQ39" s="262"/>
      <c r="AR39" s="262"/>
      <c r="AS39" s="262"/>
      <c r="AT39" s="262"/>
      <c r="AU39" s="262"/>
      <c r="AV39" s="262"/>
      <c r="AW39" s="262"/>
      <c r="AX39" s="262"/>
      <c r="AY39" s="262"/>
      <c r="AZ39" s="262"/>
      <c r="BA39" s="262"/>
      <c r="BB39" s="262"/>
      <c r="BC39" s="262"/>
      <c r="BD39" s="262"/>
      <c r="BE39" s="262"/>
      <c r="BF39" s="262"/>
      <c r="BG39" s="262"/>
      <c r="BH39" s="262"/>
      <c r="BI39" s="262"/>
      <c r="BJ39" s="262"/>
      <c r="BK39" s="262"/>
      <c r="BL39" s="262"/>
      <c r="BM39" s="262"/>
      <c r="BN39" s="262"/>
      <c r="BO39" s="262"/>
      <c r="BP39" s="262"/>
      <c r="BQ39" s="262"/>
      <c r="BR39" s="262"/>
      <c r="BS39" s="262"/>
      <c r="BT39" s="262"/>
      <c r="BU39" s="262"/>
      <c r="BV39" s="262"/>
      <c r="BW39" s="262"/>
      <c r="BX39" s="262"/>
      <c r="BY39" s="262"/>
      <c r="BZ39" s="262"/>
      <c r="CA39" s="262"/>
      <c r="CB39" s="262"/>
      <c r="CC39" s="262"/>
      <c r="CD39" s="262"/>
      <c r="CE39" s="262"/>
      <c r="CF39" s="262"/>
      <c r="CG39" s="262"/>
      <c r="CH39" s="262"/>
      <c r="CI39" s="262"/>
      <c r="CJ39" s="262"/>
      <c r="CK39" s="262"/>
      <c r="CL39" s="262"/>
      <c r="CM39" s="262"/>
      <c r="CN39" s="262"/>
      <c r="CO39" s="262"/>
      <c r="CP39" s="262"/>
      <c r="CQ39" s="262"/>
      <c r="CR39" s="262"/>
      <c r="CS39" s="262"/>
      <c r="CT39" s="262"/>
      <c r="CU39" s="262"/>
      <c r="CV39" s="262"/>
      <c r="CW39" s="262"/>
      <c r="CX39" s="262"/>
      <c r="CY39" s="262"/>
      <c r="CZ39" s="262"/>
      <c r="DA39" s="262"/>
      <c r="DB39" s="262"/>
      <c r="DC39" s="262"/>
      <c r="DD39" s="262"/>
      <c r="DE39" s="262"/>
      <c r="DF39" s="262"/>
      <c r="DG39" s="262"/>
      <c r="DH39" s="262"/>
      <c r="DI39" s="262"/>
      <c r="DJ39" s="262"/>
      <c r="DK39" s="262"/>
      <c r="DL39" s="262"/>
      <c r="DM39" s="262"/>
      <c r="DN39" s="262"/>
      <c r="DO39" s="262"/>
      <c r="DP39" s="262"/>
      <c r="DQ39" s="262"/>
      <c r="DR39" s="262"/>
      <c r="DS39" s="262"/>
      <c r="DT39" s="262"/>
      <c r="DU39" s="262"/>
      <c r="DV39" s="262"/>
      <c r="DW39" s="262"/>
      <c r="DX39" s="262"/>
      <c r="DY39" s="262"/>
      <c r="DZ39" s="262"/>
      <c r="EA39" s="262"/>
      <c r="EB39" s="262"/>
      <c r="EC39" s="262"/>
      <c r="ED39" s="262"/>
      <c r="EE39" s="262"/>
      <c r="EF39" s="262"/>
      <c r="EG39" s="262"/>
      <c r="EH39" s="262"/>
      <c r="EI39" s="262"/>
      <c r="EJ39" s="262"/>
      <c r="EK39" s="262"/>
      <c r="EL39" s="262"/>
      <c r="EM39" s="262"/>
      <c r="EN39" s="262"/>
      <c r="EO39" s="262"/>
      <c r="EP39" s="262"/>
      <c r="EQ39" s="262"/>
      <c r="ER39" s="262"/>
      <c r="ES39" s="262"/>
      <c r="ET39" s="262"/>
      <c r="EU39" s="262"/>
      <c r="EV39" s="262"/>
      <c r="EW39" s="262"/>
      <c r="EX39" s="262"/>
      <c r="EY39" s="262"/>
      <c r="EZ39" s="262"/>
      <c r="FA39" s="262"/>
      <c r="FB39" s="262"/>
      <c r="FC39" s="262"/>
      <c r="FD39" s="262"/>
      <c r="FE39" s="262"/>
      <c r="FF39" s="262"/>
      <c r="FG39" s="262"/>
      <c r="FH39" s="262"/>
      <c r="FI39" s="262"/>
      <c r="FJ39" s="262"/>
      <c r="FK39" s="262"/>
      <c r="FL39" s="262"/>
      <c r="FM39" s="262"/>
      <c r="FN39" s="262"/>
      <c r="FO39" s="262"/>
      <c r="FP39" s="262"/>
      <c r="FQ39" s="262"/>
      <c r="FR39" s="262"/>
      <c r="FS39" s="262"/>
      <c r="FT39" s="262"/>
      <c r="FU39" s="262"/>
      <c r="FV39" s="262"/>
      <c r="FW39" s="262"/>
      <c r="FX39" s="262"/>
      <c r="FY39" s="262"/>
      <c r="FZ39" s="262"/>
      <c r="GA39" s="262"/>
      <c r="GB39" s="262"/>
      <c r="GC39" s="262"/>
      <c r="GD39" s="262"/>
    </row>
    <row r="40" spans="1:186" s="279" customFormat="1" x14ac:dyDescent="0.2">
      <c r="A40" s="339" t="s">
        <v>11930</v>
      </c>
      <c r="B40" s="280" t="s">
        <v>49</v>
      </c>
      <c r="C40" s="281" t="s">
        <v>3023</v>
      </c>
      <c r="D40" s="130" t="s">
        <v>68</v>
      </c>
      <c r="E40" s="130">
        <v>625</v>
      </c>
      <c r="F40" s="130">
        <v>0.2</v>
      </c>
      <c r="G40" s="282"/>
      <c r="H40" s="283"/>
      <c r="I40" s="284">
        <f ca="1">OFFSET(INDEX(Composições!A:H,MATCH(B40,Composições!A:A,0),8),2,0)</f>
        <v>8.8539999999999992</v>
      </c>
      <c r="J40" s="284">
        <f ca="1">IF(ISNUMBER(I40),ROUND(F40*E40*I40,2),"")</f>
        <v>1106.75</v>
      </c>
      <c r="K40" s="283">
        <f>BDI!$B$17</f>
        <v>0.26419999999999999</v>
      </c>
      <c r="L40" s="283"/>
      <c r="M40" s="283"/>
      <c r="N40" s="131">
        <f t="shared" ca="1" si="0"/>
        <v>11.19</v>
      </c>
      <c r="O40" s="340">
        <f ca="1">IF(ISNUMBER(I40),ROUND(F40*N40*E40,2),"")</f>
        <v>1398.75</v>
      </c>
      <c r="P40" s="262"/>
      <c r="Q40" s="262"/>
      <c r="R40" s="262"/>
      <c r="S40" s="262"/>
      <c r="T40" s="262"/>
      <c r="U40" s="262"/>
      <c r="V40" s="262"/>
      <c r="W40" s="262"/>
      <c r="X40" s="262"/>
      <c r="Y40" s="262"/>
      <c r="Z40" s="262"/>
      <c r="AA40" s="262"/>
      <c r="AB40" s="262"/>
      <c r="AC40" s="262"/>
      <c r="AD40" s="262"/>
      <c r="AE40" s="262"/>
      <c r="AF40" s="262"/>
      <c r="AG40" s="262"/>
      <c r="AH40" s="262"/>
      <c r="AI40" s="262"/>
      <c r="AJ40" s="262"/>
      <c r="AK40" s="262"/>
      <c r="AL40" s="262"/>
      <c r="AM40" s="262"/>
      <c r="AN40" s="262"/>
      <c r="AO40" s="262"/>
      <c r="AP40" s="262"/>
      <c r="AQ40" s="262"/>
      <c r="AR40" s="262"/>
      <c r="AS40" s="262"/>
      <c r="AT40" s="262"/>
      <c r="AU40" s="262"/>
      <c r="AV40" s="262"/>
      <c r="AW40" s="262"/>
      <c r="AX40" s="262"/>
      <c r="AY40" s="262"/>
      <c r="AZ40" s="262"/>
      <c r="BA40" s="262"/>
      <c r="BB40" s="262"/>
      <c r="BC40" s="262"/>
      <c r="BD40" s="262"/>
      <c r="BE40" s="262"/>
      <c r="BF40" s="262"/>
      <c r="BG40" s="262"/>
      <c r="BH40" s="262"/>
      <c r="BI40" s="262"/>
      <c r="BJ40" s="262"/>
      <c r="BK40" s="262"/>
      <c r="BL40" s="262"/>
      <c r="BM40" s="262"/>
      <c r="BN40" s="262"/>
      <c r="BO40" s="262"/>
      <c r="BP40" s="262"/>
      <c r="BQ40" s="262"/>
      <c r="BR40" s="262"/>
      <c r="BS40" s="262"/>
      <c r="BT40" s="262"/>
      <c r="BU40" s="262"/>
      <c r="BV40" s="262"/>
      <c r="BW40" s="262"/>
      <c r="BX40" s="262"/>
      <c r="BY40" s="262"/>
      <c r="BZ40" s="262"/>
      <c r="CA40" s="262"/>
      <c r="CB40" s="262"/>
      <c r="CC40" s="262"/>
      <c r="CD40" s="262"/>
      <c r="CE40" s="262"/>
      <c r="CF40" s="262"/>
      <c r="CG40" s="262"/>
      <c r="CH40" s="262"/>
      <c r="CI40" s="262"/>
      <c r="CJ40" s="262"/>
      <c r="CK40" s="262"/>
      <c r="CL40" s="262"/>
      <c r="CM40" s="262"/>
      <c r="CN40" s="262"/>
      <c r="CO40" s="262"/>
      <c r="CP40" s="262"/>
      <c r="CQ40" s="262"/>
      <c r="CR40" s="262"/>
      <c r="CS40" s="262"/>
      <c r="CT40" s="262"/>
      <c r="CU40" s="262"/>
      <c r="CV40" s="262"/>
      <c r="CW40" s="262"/>
      <c r="CX40" s="262"/>
      <c r="CY40" s="262"/>
      <c r="CZ40" s="262"/>
      <c r="DA40" s="262"/>
      <c r="DB40" s="262"/>
      <c r="DC40" s="262"/>
      <c r="DD40" s="262"/>
      <c r="DE40" s="262"/>
      <c r="DF40" s="262"/>
      <c r="DG40" s="262"/>
      <c r="DH40" s="262"/>
      <c r="DI40" s="262"/>
      <c r="DJ40" s="262"/>
      <c r="DK40" s="262"/>
      <c r="DL40" s="262"/>
      <c r="DM40" s="262"/>
      <c r="DN40" s="262"/>
      <c r="DO40" s="262"/>
      <c r="DP40" s="262"/>
      <c r="DQ40" s="262"/>
      <c r="DR40" s="262"/>
      <c r="DS40" s="262"/>
      <c r="DT40" s="262"/>
      <c r="DU40" s="262"/>
      <c r="DV40" s="262"/>
      <c r="DW40" s="262"/>
      <c r="DX40" s="262"/>
      <c r="DY40" s="262"/>
      <c r="DZ40" s="262"/>
      <c r="EA40" s="262"/>
      <c r="EB40" s="262"/>
      <c r="EC40" s="262"/>
      <c r="ED40" s="262"/>
      <c r="EE40" s="262"/>
      <c r="EF40" s="262"/>
      <c r="EG40" s="262"/>
      <c r="EH40" s="262"/>
      <c r="EI40" s="262"/>
      <c r="EJ40" s="262"/>
      <c r="EK40" s="262"/>
      <c r="EL40" s="262"/>
      <c r="EM40" s="262"/>
      <c r="EN40" s="262"/>
      <c r="EO40" s="262"/>
      <c r="EP40" s="262"/>
      <c r="EQ40" s="262"/>
      <c r="ER40" s="262"/>
      <c r="ES40" s="262"/>
      <c r="ET40" s="262"/>
      <c r="EU40" s="262"/>
      <c r="EV40" s="262"/>
      <c r="EW40" s="262"/>
      <c r="EX40" s="262"/>
      <c r="EY40" s="262"/>
      <c r="EZ40" s="262"/>
      <c r="FA40" s="262"/>
      <c r="FB40" s="262"/>
      <c r="FC40" s="262"/>
      <c r="FD40" s="262"/>
      <c r="FE40" s="262"/>
      <c r="FF40" s="262"/>
      <c r="FG40" s="262"/>
      <c r="FH40" s="262"/>
      <c r="FI40" s="262"/>
      <c r="FJ40" s="262"/>
      <c r="FK40" s="262"/>
      <c r="FL40" s="262"/>
      <c r="FM40" s="262"/>
      <c r="FN40" s="262"/>
      <c r="FO40" s="262"/>
      <c r="FP40" s="262"/>
      <c r="FQ40" s="262"/>
      <c r="FR40" s="262"/>
      <c r="FS40" s="262"/>
      <c r="FT40" s="262"/>
      <c r="FU40" s="262"/>
      <c r="FV40" s="262"/>
      <c r="FW40" s="262"/>
      <c r="FX40" s="262"/>
      <c r="FY40" s="262"/>
      <c r="FZ40" s="262"/>
      <c r="GA40" s="262"/>
      <c r="GB40" s="262"/>
      <c r="GC40" s="262"/>
      <c r="GD40" s="262"/>
    </row>
    <row r="41" spans="1:186" s="279" customFormat="1" x14ac:dyDescent="0.2">
      <c r="A41" s="339" t="s">
        <v>11931</v>
      </c>
      <c r="B41" s="280" t="s">
        <v>51</v>
      </c>
      <c r="C41" s="281" t="s">
        <v>3025</v>
      </c>
      <c r="D41" s="130" t="s">
        <v>68</v>
      </c>
      <c r="E41" s="130">
        <v>1625</v>
      </c>
      <c r="F41" s="130">
        <v>0.2</v>
      </c>
      <c r="G41" s="282"/>
      <c r="H41" s="283"/>
      <c r="I41" s="284">
        <f ca="1">OFFSET(INDEX(Composições!A:H,MATCH(B41,Composições!A:A,0),8),2,0)</f>
        <v>8.8388000000000009</v>
      </c>
      <c r="J41" s="284">
        <f ca="1">IF(ISNUMBER(I41),ROUND(F41*E41*I41,2),"")</f>
        <v>2872.61</v>
      </c>
      <c r="K41" s="283">
        <f>BDI!$B$17</f>
        <v>0.26419999999999999</v>
      </c>
      <c r="L41" s="283"/>
      <c r="M41" s="283"/>
      <c r="N41" s="131">
        <f t="shared" ca="1" si="0"/>
        <v>11.17</v>
      </c>
      <c r="O41" s="340">
        <f ca="1">IF(ISNUMBER(I41),ROUND(F41*N41*E41,2),"")</f>
        <v>3630.25</v>
      </c>
      <c r="P41" s="262"/>
      <c r="Q41" s="262"/>
      <c r="R41" s="262"/>
      <c r="S41" s="262"/>
      <c r="T41" s="262"/>
      <c r="U41" s="262"/>
      <c r="V41" s="262"/>
      <c r="W41" s="262"/>
      <c r="X41" s="262"/>
      <c r="Y41" s="262"/>
      <c r="Z41" s="262"/>
      <c r="AA41" s="262"/>
      <c r="AB41" s="262"/>
      <c r="AC41" s="262"/>
      <c r="AD41" s="262"/>
      <c r="AE41" s="262"/>
      <c r="AF41" s="262"/>
      <c r="AG41" s="262"/>
      <c r="AH41" s="262"/>
      <c r="AI41" s="262"/>
      <c r="AJ41" s="262"/>
      <c r="AK41" s="262"/>
      <c r="AL41" s="262"/>
      <c r="AM41" s="262"/>
      <c r="AN41" s="262"/>
      <c r="AO41" s="262"/>
      <c r="AP41" s="262"/>
      <c r="AQ41" s="262"/>
      <c r="AR41" s="262"/>
      <c r="AS41" s="262"/>
      <c r="AT41" s="262"/>
      <c r="AU41" s="262"/>
      <c r="AV41" s="262"/>
      <c r="AW41" s="262"/>
      <c r="AX41" s="262"/>
      <c r="AY41" s="262"/>
      <c r="AZ41" s="262"/>
      <c r="BA41" s="262"/>
      <c r="BB41" s="262"/>
      <c r="BC41" s="262"/>
      <c r="BD41" s="262"/>
      <c r="BE41" s="262"/>
      <c r="BF41" s="262"/>
      <c r="BG41" s="262"/>
      <c r="BH41" s="262"/>
      <c r="BI41" s="262"/>
      <c r="BJ41" s="262"/>
      <c r="BK41" s="262"/>
      <c r="BL41" s="262"/>
      <c r="BM41" s="262"/>
      <c r="BN41" s="262"/>
      <c r="BO41" s="262"/>
      <c r="BP41" s="262"/>
      <c r="BQ41" s="262"/>
      <c r="BR41" s="262"/>
      <c r="BS41" s="262"/>
      <c r="BT41" s="262"/>
      <c r="BU41" s="262"/>
      <c r="BV41" s="262"/>
      <c r="BW41" s="262"/>
      <c r="BX41" s="262"/>
      <c r="BY41" s="262"/>
      <c r="BZ41" s="262"/>
      <c r="CA41" s="262"/>
      <c r="CB41" s="262"/>
      <c r="CC41" s="262"/>
      <c r="CD41" s="262"/>
      <c r="CE41" s="262"/>
      <c r="CF41" s="262"/>
      <c r="CG41" s="262"/>
      <c r="CH41" s="262"/>
      <c r="CI41" s="262"/>
      <c r="CJ41" s="262"/>
      <c r="CK41" s="262"/>
      <c r="CL41" s="262"/>
      <c r="CM41" s="262"/>
      <c r="CN41" s="262"/>
      <c r="CO41" s="262"/>
      <c r="CP41" s="262"/>
      <c r="CQ41" s="262"/>
      <c r="CR41" s="262"/>
      <c r="CS41" s="262"/>
      <c r="CT41" s="262"/>
      <c r="CU41" s="262"/>
      <c r="CV41" s="262"/>
      <c r="CW41" s="262"/>
      <c r="CX41" s="262"/>
      <c r="CY41" s="262"/>
      <c r="CZ41" s="262"/>
      <c r="DA41" s="262"/>
      <c r="DB41" s="262"/>
      <c r="DC41" s="262"/>
      <c r="DD41" s="262"/>
      <c r="DE41" s="262"/>
      <c r="DF41" s="262"/>
      <c r="DG41" s="262"/>
      <c r="DH41" s="262"/>
      <c r="DI41" s="262"/>
      <c r="DJ41" s="262"/>
      <c r="DK41" s="262"/>
      <c r="DL41" s="262"/>
      <c r="DM41" s="262"/>
      <c r="DN41" s="262"/>
      <c r="DO41" s="262"/>
      <c r="DP41" s="262"/>
      <c r="DQ41" s="262"/>
      <c r="DR41" s="262"/>
      <c r="DS41" s="262"/>
      <c r="DT41" s="262"/>
      <c r="DU41" s="262"/>
      <c r="DV41" s="262"/>
      <c r="DW41" s="262"/>
      <c r="DX41" s="262"/>
      <c r="DY41" s="262"/>
      <c r="DZ41" s="262"/>
      <c r="EA41" s="262"/>
      <c r="EB41" s="262"/>
      <c r="EC41" s="262"/>
      <c r="ED41" s="262"/>
      <c r="EE41" s="262"/>
      <c r="EF41" s="262"/>
      <c r="EG41" s="262"/>
      <c r="EH41" s="262"/>
      <c r="EI41" s="262"/>
      <c r="EJ41" s="262"/>
      <c r="EK41" s="262"/>
      <c r="EL41" s="262"/>
      <c r="EM41" s="262"/>
      <c r="EN41" s="262"/>
      <c r="EO41" s="262"/>
      <c r="EP41" s="262"/>
      <c r="EQ41" s="262"/>
      <c r="ER41" s="262"/>
      <c r="ES41" s="262"/>
      <c r="ET41" s="262"/>
      <c r="EU41" s="262"/>
      <c r="EV41" s="262"/>
      <c r="EW41" s="262"/>
      <c r="EX41" s="262"/>
      <c r="EY41" s="262"/>
      <c r="EZ41" s="262"/>
      <c r="FA41" s="262"/>
      <c r="FB41" s="262"/>
      <c r="FC41" s="262"/>
      <c r="FD41" s="262"/>
      <c r="FE41" s="262"/>
      <c r="FF41" s="262"/>
      <c r="FG41" s="262"/>
      <c r="FH41" s="262"/>
      <c r="FI41" s="262"/>
      <c r="FJ41" s="262"/>
      <c r="FK41" s="262"/>
      <c r="FL41" s="262"/>
      <c r="FM41" s="262"/>
      <c r="FN41" s="262"/>
      <c r="FO41" s="262"/>
      <c r="FP41" s="262"/>
      <c r="FQ41" s="262"/>
      <c r="FR41" s="262"/>
      <c r="FS41" s="262"/>
      <c r="FT41" s="262"/>
      <c r="FU41" s="262"/>
      <c r="FV41" s="262"/>
      <c r="FW41" s="262"/>
      <c r="FX41" s="262"/>
      <c r="FY41" s="262"/>
      <c r="FZ41" s="262"/>
      <c r="GA41" s="262"/>
      <c r="GB41" s="262"/>
      <c r="GC41" s="262"/>
      <c r="GD41" s="262"/>
    </row>
    <row r="42" spans="1:186" s="279" customFormat="1" x14ac:dyDescent="0.2">
      <c r="A42" s="339" t="s">
        <v>11932</v>
      </c>
      <c r="B42" s="280" t="s">
        <v>52</v>
      </c>
      <c r="C42" s="281" t="s">
        <v>3026</v>
      </c>
      <c r="D42" s="130" t="s">
        <v>68</v>
      </c>
      <c r="E42" s="130">
        <v>235</v>
      </c>
      <c r="F42" s="130">
        <v>0.2</v>
      </c>
      <c r="G42" s="282"/>
      <c r="H42" s="283"/>
      <c r="I42" s="284">
        <f ca="1">OFFSET(INDEX(Composições!A:H,MATCH(B42,Composições!A:A,0),8),2,0)</f>
        <v>5.9043364499999997</v>
      </c>
      <c r="J42" s="284">
        <f ca="1">IF(ISNUMBER(I42),ROUND(F42*E42*I42,2),"")</f>
        <v>277.5</v>
      </c>
      <c r="K42" s="283">
        <f>BDI!$B$17</f>
        <v>0.26419999999999999</v>
      </c>
      <c r="L42" s="283"/>
      <c r="M42" s="283"/>
      <c r="N42" s="131">
        <f t="shared" ca="1" si="0"/>
        <v>7.46</v>
      </c>
      <c r="O42" s="340">
        <f ca="1">IF(ISNUMBER(I42),ROUND(F42*N42*E42,2),"")</f>
        <v>350.62</v>
      </c>
      <c r="P42" s="262"/>
      <c r="Q42" s="262"/>
      <c r="R42" s="262"/>
      <c r="S42" s="262"/>
      <c r="T42" s="262"/>
      <c r="U42" s="262"/>
      <c r="V42" s="262"/>
      <c r="W42" s="262"/>
      <c r="X42" s="262"/>
      <c r="Y42" s="262"/>
      <c r="Z42" s="262"/>
      <c r="AA42" s="262"/>
      <c r="AB42" s="262"/>
      <c r="AC42" s="262"/>
      <c r="AD42" s="262"/>
      <c r="AE42" s="262"/>
      <c r="AF42" s="262"/>
      <c r="AG42" s="262"/>
      <c r="AH42" s="262"/>
      <c r="AI42" s="262"/>
      <c r="AJ42" s="262"/>
      <c r="AK42" s="262"/>
      <c r="AL42" s="262"/>
      <c r="AM42" s="262"/>
      <c r="AN42" s="262"/>
      <c r="AO42" s="262"/>
      <c r="AP42" s="262"/>
      <c r="AQ42" s="262"/>
      <c r="AR42" s="262"/>
      <c r="AS42" s="262"/>
      <c r="AT42" s="262"/>
      <c r="AU42" s="262"/>
      <c r="AV42" s="262"/>
      <c r="AW42" s="262"/>
      <c r="AX42" s="262"/>
      <c r="AY42" s="262"/>
      <c r="AZ42" s="262"/>
      <c r="BA42" s="262"/>
      <c r="BB42" s="262"/>
      <c r="BC42" s="262"/>
      <c r="BD42" s="262"/>
      <c r="BE42" s="262"/>
      <c r="BF42" s="262"/>
      <c r="BG42" s="262"/>
      <c r="BH42" s="262"/>
      <c r="BI42" s="262"/>
      <c r="BJ42" s="262"/>
      <c r="BK42" s="262"/>
      <c r="BL42" s="262"/>
      <c r="BM42" s="262"/>
      <c r="BN42" s="262"/>
      <c r="BO42" s="262"/>
      <c r="BP42" s="262"/>
      <c r="BQ42" s="262"/>
      <c r="BR42" s="262"/>
      <c r="BS42" s="262"/>
      <c r="BT42" s="262"/>
      <c r="BU42" s="262"/>
      <c r="BV42" s="262"/>
      <c r="BW42" s="262"/>
      <c r="BX42" s="262"/>
      <c r="BY42" s="262"/>
      <c r="BZ42" s="262"/>
      <c r="CA42" s="262"/>
      <c r="CB42" s="262"/>
      <c r="CC42" s="262"/>
      <c r="CD42" s="262"/>
      <c r="CE42" s="262"/>
      <c r="CF42" s="262"/>
      <c r="CG42" s="262"/>
      <c r="CH42" s="262"/>
      <c r="CI42" s="262"/>
      <c r="CJ42" s="262"/>
      <c r="CK42" s="262"/>
      <c r="CL42" s="262"/>
      <c r="CM42" s="262"/>
      <c r="CN42" s="262"/>
      <c r="CO42" s="262"/>
      <c r="CP42" s="262"/>
      <c r="CQ42" s="262"/>
      <c r="CR42" s="262"/>
      <c r="CS42" s="262"/>
      <c r="CT42" s="262"/>
      <c r="CU42" s="262"/>
      <c r="CV42" s="262"/>
      <c r="CW42" s="262"/>
      <c r="CX42" s="262"/>
      <c r="CY42" s="262"/>
      <c r="CZ42" s="262"/>
      <c r="DA42" s="262"/>
      <c r="DB42" s="262"/>
      <c r="DC42" s="262"/>
      <c r="DD42" s="262"/>
      <c r="DE42" s="262"/>
      <c r="DF42" s="262"/>
      <c r="DG42" s="262"/>
      <c r="DH42" s="262"/>
      <c r="DI42" s="262"/>
      <c r="DJ42" s="262"/>
      <c r="DK42" s="262"/>
      <c r="DL42" s="262"/>
      <c r="DM42" s="262"/>
      <c r="DN42" s="262"/>
      <c r="DO42" s="262"/>
      <c r="DP42" s="262"/>
      <c r="DQ42" s="262"/>
      <c r="DR42" s="262"/>
      <c r="DS42" s="262"/>
      <c r="DT42" s="262"/>
      <c r="DU42" s="262"/>
      <c r="DV42" s="262"/>
      <c r="DW42" s="262"/>
      <c r="DX42" s="262"/>
      <c r="DY42" s="262"/>
      <c r="DZ42" s="262"/>
      <c r="EA42" s="262"/>
      <c r="EB42" s="262"/>
      <c r="EC42" s="262"/>
      <c r="ED42" s="262"/>
      <c r="EE42" s="262"/>
      <c r="EF42" s="262"/>
      <c r="EG42" s="262"/>
      <c r="EH42" s="262"/>
      <c r="EI42" s="262"/>
      <c r="EJ42" s="262"/>
      <c r="EK42" s="262"/>
      <c r="EL42" s="262"/>
      <c r="EM42" s="262"/>
      <c r="EN42" s="262"/>
      <c r="EO42" s="262"/>
      <c r="EP42" s="262"/>
      <c r="EQ42" s="262"/>
      <c r="ER42" s="262"/>
      <c r="ES42" s="262"/>
      <c r="ET42" s="262"/>
      <c r="EU42" s="262"/>
      <c r="EV42" s="262"/>
      <c r="EW42" s="262"/>
      <c r="EX42" s="262"/>
      <c r="EY42" s="262"/>
      <c r="EZ42" s="262"/>
      <c r="FA42" s="262"/>
      <c r="FB42" s="262"/>
      <c r="FC42" s="262"/>
      <c r="FD42" s="262"/>
      <c r="FE42" s="262"/>
      <c r="FF42" s="262"/>
      <c r="FG42" s="262"/>
      <c r="FH42" s="262"/>
      <c r="FI42" s="262"/>
      <c r="FJ42" s="262"/>
      <c r="FK42" s="262"/>
      <c r="FL42" s="262"/>
      <c r="FM42" s="262"/>
      <c r="FN42" s="262"/>
      <c r="FO42" s="262"/>
      <c r="FP42" s="262"/>
      <c r="FQ42" s="262"/>
      <c r="FR42" s="262"/>
      <c r="FS42" s="262"/>
      <c r="FT42" s="262"/>
      <c r="FU42" s="262"/>
      <c r="FV42" s="262"/>
      <c r="FW42" s="262"/>
      <c r="FX42" s="262"/>
      <c r="FY42" s="262"/>
      <c r="FZ42" s="262"/>
      <c r="GA42" s="262"/>
      <c r="GB42" s="262"/>
      <c r="GC42" s="262"/>
      <c r="GD42" s="262"/>
    </row>
    <row r="43" spans="1:186" s="279" customFormat="1" x14ac:dyDescent="0.2">
      <c r="A43" s="339" t="s">
        <v>11933</v>
      </c>
      <c r="B43" s="280" t="s">
        <v>54</v>
      </c>
      <c r="C43" s="281" t="s">
        <v>3027</v>
      </c>
      <c r="D43" s="130" t="s">
        <v>18</v>
      </c>
      <c r="E43" s="130">
        <v>15</v>
      </c>
      <c r="F43" s="130">
        <v>0.2</v>
      </c>
      <c r="G43" s="282"/>
      <c r="H43" s="283"/>
      <c r="I43" s="284">
        <f ca="1">OFFSET(INDEX(Composições!A:H,MATCH(B43,Composições!A:A,0),8),2,0)</f>
        <v>155.39150000000001</v>
      </c>
      <c r="J43" s="284">
        <f ca="1">IF(ISNUMBER(I43),ROUND(F43*E43*I43,2),"")</f>
        <v>466.17</v>
      </c>
      <c r="K43" s="283">
        <f>BDI!$B$17</f>
        <v>0.26419999999999999</v>
      </c>
      <c r="L43" s="283"/>
      <c r="M43" s="283"/>
      <c r="N43" s="131">
        <f t="shared" ca="1" si="0"/>
        <v>196.45</v>
      </c>
      <c r="O43" s="340">
        <f ca="1">IF(ISNUMBER(I43),ROUND(F43*N43*E43,2),"")</f>
        <v>589.35</v>
      </c>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262"/>
      <c r="AQ43" s="262"/>
      <c r="AR43" s="262"/>
      <c r="AS43" s="262"/>
      <c r="AT43" s="262"/>
      <c r="AU43" s="262"/>
      <c r="AV43" s="262"/>
      <c r="AW43" s="262"/>
      <c r="AX43" s="262"/>
      <c r="AY43" s="262"/>
      <c r="AZ43" s="262"/>
      <c r="BA43" s="262"/>
      <c r="BB43" s="262"/>
      <c r="BC43" s="262"/>
      <c r="BD43" s="262"/>
      <c r="BE43" s="262"/>
      <c r="BF43" s="262"/>
      <c r="BG43" s="262"/>
      <c r="BH43" s="262"/>
      <c r="BI43" s="262"/>
      <c r="BJ43" s="262"/>
      <c r="BK43" s="262"/>
      <c r="BL43" s="262"/>
      <c r="BM43" s="262"/>
      <c r="BN43" s="262"/>
      <c r="BO43" s="262"/>
      <c r="BP43" s="262"/>
      <c r="BQ43" s="262"/>
      <c r="BR43" s="262"/>
      <c r="BS43" s="262"/>
      <c r="BT43" s="262"/>
      <c r="BU43" s="262"/>
      <c r="BV43" s="262"/>
      <c r="BW43" s="262"/>
      <c r="BX43" s="262"/>
      <c r="BY43" s="262"/>
      <c r="BZ43" s="262"/>
      <c r="CA43" s="262"/>
      <c r="CB43" s="262"/>
      <c r="CC43" s="262"/>
      <c r="CD43" s="262"/>
      <c r="CE43" s="262"/>
      <c r="CF43" s="262"/>
      <c r="CG43" s="262"/>
      <c r="CH43" s="262"/>
      <c r="CI43" s="262"/>
      <c r="CJ43" s="262"/>
      <c r="CK43" s="262"/>
      <c r="CL43" s="262"/>
      <c r="CM43" s="262"/>
      <c r="CN43" s="262"/>
      <c r="CO43" s="262"/>
      <c r="CP43" s="262"/>
      <c r="CQ43" s="262"/>
      <c r="CR43" s="262"/>
      <c r="CS43" s="262"/>
      <c r="CT43" s="262"/>
      <c r="CU43" s="262"/>
      <c r="CV43" s="262"/>
      <c r="CW43" s="262"/>
      <c r="CX43" s="262"/>
      <c r="CY43" s="262"/>
      <c r="CZ43" s="262"/>
      <c r="DA43" s="262"/>
      <c r="DB43" s="262"/>
      <c r="DC43" s="262"/>
      <c r="DD43" s="262"/>
      <c r="DE43" s="262"/>
      <c r="DF43" s="262"/>
      <c r="DG43" s="262"/>
      <c r="DH43" s="262"/>
      <c r="DI43" s="262"/>
      <c r="DJ43" s="262"/>
      <c r="DK43" s="262"/>
      <c r="DL43" s="262"/>
      <c r="DM43" s="262"/>
      <c r="DN43" s="262"/>
      <c r="DO43" s="262"/>
      <c r="DP43" s="262"/>
      <c r="DQ43" s="262"/>
      <c r="DR43" s="262"/>
      <c r="DS43" s="262"/>
      <c r="DT43" s="262"/>
      <c r="DU43" s="262"/>
      <c r="DV43" s="262"/>
      <c r="DW43" s="262"/>
      <c r="DX43" s="262"/>
      <c r="DY43" s="262"/>
      <c r="DZ43" s="262"/>
      <c r="EA43" s="262"/>
      <c r="EB43" s="262"/>
      <c r="EC43" s="262"/>
      <c r="ED43" s="262"/>
      <c r="EE43" s="262"/>
      <c r="EF43" s="262"/>
      <c r="EG43" s="262"/>
      <c r="EH43" s="262"/>
      <c r="EI43" s="262"/>
      <c r="EJ43" s="262"/>
      <c r="EK43" s="262"/>
      <c r="EL43" s="262"/>
      <c r="EM43" s="262"/>
      <c r="EN43" s="262"/>
      <c r="EO43" s="262"/>
      <c r="EP43" s="262"/>
      <c r="EQ43" s="262"/>
      <c r="ER43" s="262"/>
      <c r="ES43" s="262"/>
      <c r="ET43" s="262"/>
      <c r="EU43" s="262"/>
      <c r="EV43" s="262"/>
      <c r="EW43" s="262"/>
      <c r="EX43" s="262"/>
      <c r="EY43" s="262"/>
      <c r="EZ43" s="262"/>
      <c r="FA43" s="262"/>
      <c r="FB43" s="262"/>
      <c r="FC43" s="262"/>
      <c r="FD43" s="262"/>
      <c r="FE43" s="262"/>
      <c r="FF43" s="262"/>
      <c r="FG43" s="262"/>
      <c r="FH43" s="262"/>
      <c r="FI43" s="262"/>
      <c r="FJ43" s="262"/>
      <c r="FK43" s="262"/>
      <c r="FL43" s="262"/>
      <c r="FM43" s="262"/>
      <c r="FN43" s="262"/>
      <c r="FO43" s="262"/>
      <c r="FP43" s="262"/>
      <c r="FQ43" s="262"/>
      <c r="FR43" s="262"/>
      <c r="FS43" s="262"/>
      <c r="FT43" s="262"/>
      <c r="FU43" s="262"/>
      <c r="FV43" s="262"/>
      <c r="FW43" s="262"/>
      <c r="FX43" s="262"/>
      <c r="FY43" s="262"/>
      <c r="FZ43" s="262"/>
      <c r="GA43" s="262"/>
      <c r="GB43" s="262"/>
      <c r="GC43" s="262"/>
      <c r="GD43" s="262"/>
    </row>
    <row r="44" spans="1:186" s="279" customFormat="1" x14ac:dyDescent="0.2">
      <c r="A44" s="339" t="s">
        <v>11934</v>
      </c>
      <c r="B44" s="280" t="s">
        <v>55</v>
      </c>
      <c r="C44" s="281" t="s">
        <v>3028</v>
      </c>
      <c r="D44" s="130" t="s">
        <v>68</v>
      </c>
      <c r="E44" s="130">
        <v>190</v>
      </c>
      <c r="F44" s="130">
        <v>0.2</v>
      </c>
      <c r="G44" s="282"/>
      <c r="H44" s="283"/>
      <c r="I44" s="284">
        <f ca="1">OFFSET(INDEX(Composições!A:H,MATCH(B44,Composições!A:A,0),8),2,0)</f>
        <v>4.4194000000000004</v>
      </c>
      <c r="J44" s="284">
        <f ca="1">IF(ISNUMBER(I44),ROUND(F44*E44*I44,2),"")</f>
        <v>167.94</v>
      </c>
      <c r="K44" s="283">
        <f>BDI!$B$17</f>
        <v>0.26419999999999999</v>
      </c>
      <c r="L44" s="283"/>
      <c r="M44" s="283"/>
      <c r="N44" s="131">
        <f t="shared" ca="1" si="0"/>
        <v>5.59</v>
      </c>
      <c r="O44" s="340">
        <f ca="1">IF(ISNUMBER(I44),ROUND(F44*N44*E44,2),"")</f>
        <v>212.42</v>
      </c>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62"/>
      <c r="AR44" s="262"/>
      <c r="AS44" s="262"/>
      <c r="AT44" s="262"/>
      <c r="AU44" s="262"/>
      <c r="AV44" s="262"/>
      <c r="AW44" s="262"/>
      <c r="AX44" s="262"/>
      <c r="AY44" s="262"/>
      <c r="AZ44" s="262"/>
      <c r="BA44" s="262"/>
      <c r="BB44" s="262"/>
      <c r="BC44" s="262"/>
      <c r="BD44" s="262"/>
      <c r="BE44" s="262"/>
      <c r="BF44" s="262"/>
      <c r="BG44" s="262"/>
      <c r="BH44" s="262"/>
      <c r="BI44" s="262"/>
      <c r="BJ44" s="262"/>
      <c r="BK44" s="262"/>
      <c r="BL44" s="262"/>
      <c r="BM44" s="262"/>
      <c r="BN44" s="262"/>
      <c r="BO44" s="262"/>
      <c r="BP44" s="262"/>
      <c r="BQ44" s="262"/>
      <c r="BR44" s="262"/>
      <c r="BS44" s="262"/>
      <c r="BT44" s="262"/>
      <c r="BU44" s="262"/>
      <c r="BV44" s="262"/>
      <c r="BW44" s="262"/>
      <c r="BX44" s="262"/>
      <c r="BY44" s="262"/>
      <c r="BZ44" s="262"/>
      <c r="CA44" s="262"/>
      <c r="CB44" s="262"/>
      <c r="CC44" s="262"/>
      <c r="CD44" s="262"/>
      <c r="CE44" s="262"/>
      <c r="CF44" s="262"/>
      <c r="CG44" s="262"/>
      <c r="CH44" s="262"/>
      <c r="CI44" s="262"/>
      <c r="CJ44" s="262"/>
      <c r="CK44" s="262"/>
      <c r="CL44" s="262"/>
      <c r="CM44" s="262"/>
      <c r="CN44" s="262"/>
      <c r="CO44" s="262"/>
      <c r="CP44" s="262"/>
      <c r="CQ44" s="262"/>
      <c r="CR44" s="262"/>
      <c r="CS44" s="262"/>
      <c r="CT44" s="262"/>
      <c r="CU44" s="262"/>
      <c r="CV44" s="262"/>
      <c r="CW44" s="262"/>
      <c r="CX44" s="262"/>
      <c r="CY44" s="262"/>
      <c r="CZ44" s="262"/>
      <c r="DA44" s="262"/>
      <c r="DB44" s="262"/>
      <c r="DC44" s="262"/>
      <c r="DD44" s="262"/>
      <c r="DE44" s="262"/>
      <c r="DF44" s="262"/>
      <c r="DG44" s="262"/>
      <c r="DH44" s="262"/>
      <c r="DI44" s="262"/>
      <c r="DJ44" s="262"/>
      <c r="DK44" s="262"/>
      <c r="DL44" s="262"/>
      <c r="DM44" s="262"/>
      <c r="DN44" s="262"/>
      <c r="DO44" s="262"/>
      <c r="DP44" s="262"/>
      <c r="DQ44" s="262"/>
      <c r="DR44" s="262"/>
      <c r="DS44" s="262"/>
      <c r="DT44" s="262"/>
      <c r="DU44" s="262"/>
      <c r="DV44" s="262"/>
      <c r="DW44" s="262"/>
      <c r="DX44" s="262"/>
      <c r="DY44" s="262"/>
      <c r="DZ44" s="262"/>
      <c r="EA44" s="262"/>
      <c r="EB44" s="262"/>
      <c r="EC44" s="262"/>
      <c r="ED44" s="262"/>
      <c r="EE44" s="262"/>
      <c r="EF44" s="262"/>
      <c r="EG44" s="262"/>
      <c r="EH44" s="262"/>
      <c r="EI44" s="262"/>
      <c r="EJ44" s="262"/>
      <c r="EK44" s="262"/>
      <c r="EL44" s="262"/>
      <c r="EM44" s="262"/>
      <c r="EN44" s="262"/>
      <c r="EO44" s="262"/>
      <c r="EP44" s="262"/>
      <c r="EQ44" s="262"/>
      <c r="ER44" s="262"/>
      <c r="ES44" s="262"/>
      <c r="ET44" s="262"/>
      <c r="EU44" s="262"/>
      <c r="EV44" s="262"/>
      <c r="EW44" s="262"/>
      <c r="EX44" s="262"/>
      <c r="EY44" s="262"/>
      <c r="EZ44" s="262"/>
      <c r="FA44" s="262"/>
      <c r="FB44" s="262"/>
      <c r="FC44" s="262"/>
      <c r="FD44" s="262"/>
      <c r="FE44" s="262"/>
      <c r="FF44" s="262"/>
      <c r="FG44" s="262"/>
      <c r="FH44" s="262"/>
      <c r="FI44" s="262"/>
      <c r="FJ44" s="262"/>
      <c r="FK44" s="262"/>
      <c r="FL44" s="262"/>
      <c r="FM44" s="262"/>
      <c r="FN44" s="262"/>
      <c r="FO44" s="262"/>
      <c r="FP44" s="262"/>
      <c r="FQ44" s="262"/>
      <c r="FR44" s="262"/>
      <c r="FS44" s="262"/>
      <c r="FT44" s="262"/>
      <c r="FU44" s="262"/>
      <c r="FV44" s="262"/>
      <c r="FW44" s="262"/>
      <c r="FX44" s="262"/>
      <c r="FY44" s="262"/>
      <c r="FZ44" s="262"/>
      <c r="GA44" s="262"/>
      <c r="GB44" s="262"/>
      <c r="GC44" s="262"/>
      <c r="GD44" s="262"/>
    </row>
    <row r="45" spans="1:186" s="279" customFormat="1" x14ac:dyDescent="0.2">
      <c r="A45" s="339" t="s">
        <v>11935</v>
      </c>
      <c r="B45" s="280" t="s">
        <v>56</v>
      </c>
      <c r="C45" s="281" t="s">
        <v>3029</v>
      </c>
      <c r="D45" s="130" t="s">
        <v>106</v>
      </c>
      <c r="E45" s="130">
        <v>350</v>
      </c>
      <c r="F45" s="130">
        <v>0.2</v>
      </c>
      <c r="G45" s="282"/>
      <c r="H45" s="283"/>
      <c r="I45" s="284">
        <f ca="1">OFFSET(INDEX(Composições!A:H,MATCH(B45,Composições!A:A,0),8),2,0)</f>
        <v>5.7938334000000005</v>
      </c>
      <c r="J45" s="284">
        <f ca="1">IF(ISNUMBER(I45),ROUND(F45*E45*I45,2),"")</f>
        <v>405.57</v>
      </c>
      <c r="K45" s="283">
        <f>BDI!$B$17</f>
        <v>0.26419999999999999</v>
      </c>
      <c r="L45" s="283"/>
      <c r="M45" s="283"/>
      <c r="N45" s="131">
        <f t="shared" ca="1" si="0"/>
        <v>7.32</v>
      </c>
      <c r="O45" s="340">
        <f ca="1">IF(ISNUMBER(I45),ROUND(F45*N45*E45,2),"")</f>
        <v>512.4</v>
      </c>
      <c r="P45" s="262"/>
      <c r="Q45" s="262"/>
      <c r="R45" s="262"/>
      <c r="S45" s="262"/>
      <c r="T45" s="262"/>
      <c r="U45" s="262"/>
      <c r="V45" s="262"/>
      <c r="W45" s="262"/>
      <c r="X45" s="262"/>
      <c r="Y45" s="262"/>
      <c r="Z45" s="262"/>
      <c r="AA45" s="262"/>
      <c r="AB45" s="262"/>
      <c r="AC45" s="262"/>
      <c r="AD45" s="262"/>
      <c r="AE45" s="262"/>
      <c r="AF45" s="262"/>
      <c r="AG45" s="262"/>
      <c r="AH45" s="262"/>
      <c r="AI45" s="262"/>
      <c r="AJ45" s="262"/>
      <c r="AK45" s="262"/>
      <c r="AL45" s="262"/>
      <c r="AM45" s="262"/>
      <c r="AN45" s="262"/>
      <c r="AO45" s="262"/>
      <c r="AP45" s="262"/>
      <c r="AQ45" s="262"/>
      <c r="AR45" s="262"/>
      <c r="AS45" s="262"/>
      <c r="AT45" s="262"/>
      <c r="AU45" s="262"/>
      <c r="AV45" s="262"/>
      <c r="AW45" s="262"/>
      <c r="AX45" s="262"/>
      <c r="AY45" s="262"/>
      <c r="AZ45" s="262"/>
      <c r="BA45" s="262"/>
      <c r="BB45" s="262"/>
      <c r="BC45" s="262"/>
      <c r="BD45" s="262"/>
      <c r="BE45" s="262"/>
      <c r="BF45" s="262"/>
      <c r="BG45" s="262"/>
      <c r="BH45" s="262"/>
      <c r="BI45" s="262"/>
      <c r="BJ45" s="262"/>
      <c r="BK45" s="262"/>
      <c r="BL45" s="262"/>
      <c r="BM45" s="262"/>
      <c r="BN45" s="262"/>
      <c r="BO45" s="262"/>
      <c r="BP45" s="262"/>
      <c r="BQ45" s="262"/>
      <c r="BR45" s="262"/>
      <c r="BS45" s="262"/>
      <c r="BT45" s="262"/>
      <c r="BU45" s="262"/>
      <c r="BV45" s="262"/>
      <c r="BW45" s="262"/>
      <c r="BX45" s="262"/>
      <c r="BY45" s="262"/>
      <c r="BZ45" s="262"/>
      <c r="CA45" s="262"/>
      <c r="CB45" s="262"/>
      <c r="CC45" s="262"/>
      <c r="CD45" s="262"/>
      <c r="CE45" s="262"/>
      <c r="CF45" s="262"/>
      <c r="CG45" s="262"/>
      <c r="CH45" s="262"/>
      <c r="CI45" s="262"/>
      <c r="CJ45" s="262"/>
      <c r="CK45" s="262"/>
      <c r="CL45" s="262"/>
      <c r="CM45" s="262"/>
      <c r="CN45" s="262"/>
      <c r="CO45" s="262"/>
      <c r="CP45" s="262"/>
      <c r="CQ45" s="262"/>
      <c r="CR45" s="262"/>
      <c r="CS45" s="262"/>
      <c r="CT45" s="262"/>
      <c r="CU45" s="262"/>
      <c r="CV45" s="262"/>
      <c r="CW45" s="262"/>
      <c r="CX45" s="262"/>
      <c r="CY45" s="262"/>
      <c r="CZ45" s="262"/>
      <c r="DA45" s="262"/>
      <c r="DB45" s="262"/>
      <c r="DC45" s="262"/>
      <c r="DD45" s="262"/>
      <c r="DE45" s="262"/>
      <c r="DF45" s="262"/>
      <c r="DG45" s="262"/>
      <c r="DH45" s="262"/>
      <c r="DI45" s="262"/>
      <c r="DJ45" s="262"/>
      <c r="DK45" s="262"/>
      <c r="DL45" s="262"/>
      <c r="DM45" s="262"/>
      <c r="DN45" s="262"/>
      <c r="DO45" s="262"/>
      <c r="DP45" s="262"/>
      <c r="DQ45" s="262"/>
      <c r="DR45" s="262"/>
      <c r="DS45" s="262"/>
      <c r="DT45" s="262"/>
      <c r="DU45" s="262"/>
      <c r="DV45" s="262"/>
      <c r="DW45" s="262"/>
      <c r="DX45" s="262"/>
      <c r="DY45" s="262"/>
      <c r="DZ45" s="262"/>
      <c r="EA45" s="262"/>
      <c r="EB45" s="262"/>
      <c r="EC45" s="262"/>
      <c r="ED45" s="262"/>
      <c r="EE45" s="262"/>
      <c r="EF45" s="262"/>
      <c r="EG45" s="262"/>
      <c r="EH45" s="262"/>
      <c r="EI45" s="262"/>
      <c r="EJ45" s="262"/>
      <c r="EK45" s="262"/>
      <c r="EL45" s="262"/>
      <c r="EM45" s="262"/>
      <c r="EN45" s="262"/>
      <c r="EO45" s="262"/>
      <c r="EP45" s="262"/>
      <c r="EQ45" s="262"/>
      <c r="ER45" s="262"/>
      <c r="ES45" s="262"/>
      <c r="ET45" s="262"/>
      <c r="EU45" s="262"/>
      <c r="EV45" s="262"/>
      <c r="EW45" s="262"/>
      <c r="EX45" s="262"/>
      <c r="EY45" s="262"/>
      <c r="EZ45" s="262"/>
      <c r="FA45" s="262"/>
      <c r="FB45" s="262"/>
      <c r="FC45" s="262"/>
      <c r="FD45" s="262"/>
      <c r="FE45" s="262"/>
      <c r="FF45" s="262"/>
      <c r="FG45" s="262"/>
      <c r="FH45" s="262"/>
      <c r="FI45" s="262"/>
      <c r="FJ45" s="262"/>
      <c r="FK45" s="262"/>
      <c r="FL45" s="262"/>
      <c r="FM45" s="262"/>
      <c r="FN45" s="262"/>
      <c r="FO45" s="262"/>
      <c r="FP45" s="262"/>
      <c r="FQ45" s="262"/>
      <c r="FR45" s="262"/>
      <c r="FS45" s="262"/>
      <c r="FT45" s="262"/>
      <c r="FU45" s="262"/>
      <c r="FV45" s="262"/>
      <c r="FW45" s="262"/>
      <c r="FX45" s="262"/>
      <c r="FY45" s="262"/>
      <c r="FZ45" s="262"/>
      <c r="GA45" s="262"/>
      <c r="GB45" s="262"/>
      <c r="GC45" s="262"/>
      <c r="GD45" s="262"/>
    </row>
    <row r="46" spans="1:186" s="279" customFormat="1" x14ac:dyDescent="0.2">
      <c r="A46" s="339" t="s">
        <v>11936</v>
      </c>
      <c r="B46" s="280" t="s">
        <v>57</v>
      </c>
      <c r="C46" s="281" t="s">
        <v>3030</v>
      </c>
      <c r="D46" s="130" t="s">
        <v>68</v>
      </c>
      <c r="E46" s="130">
        <v>15</v>
      </c>
      <c r="F46" s="130">
        <v>0.2</v>
      </c>
      <c r="G46" s="282"/>
      <c r="H46" s="283"/>
      <c r="I46" s="284">
        <f ca="1">OFFSET(INDEX(Composições!A:H,MATCH(B46,Composições!A:A,0),8),2,0)</f>
        <v>7.6275500000000003</v>
      </c>
      <c r="J46" s="284">
        <f ca="1">IF(ISNUMBER(I46),ROUND(F46*E46*I46,2),"")</f>
        <v>22.88</v>
      </c>
      <c r="K46" s="283">
        <f>BDI!$B$17</f>
        <v>0.26419999999999999</v>
      </c>
      <c r="L46" s="283"/>
      <c r="M46" s="283"/>
      <c r="N46" s="131">
        <f t="shared" ca="1" si="0"/>
        <v>9.64</v>
      </c>
      <c r="O46" s="340">
        <f ca="1">IF(ISNUMBER(I46),ROUND(F46*N46*E46,2),"")</f>
        <v>28.92</v>
      </c>
      <c r="P46" s="262"/>
      <c r="Q46" s="262"/>
      <c r="R46" s="262"/>
      <c r="S46" s="262"/>
      <c r="T46" s="262"/>
      <c r="U46" s="262"/>
      <c r="V46" s="262"/>
      <c r="W46" s="262"/>
      <c r="X46" s="262"/>
      <c r="Y46" s="262"/>
      <c r="Z46" s="262"/>
      <c r="AA46" s="262"/>
      <c r="AB46" s="262"/>
      <c r="AC46" s="262"/>
      <c r="AD46" s="262"/>
      <c r="AE46" s="262"/>
      <c r="AF46" s="262"/>
      <c r="AG46" s="262"/>
      <c r="AH46" s="262"/>
      <c r="AI46" s="262"/>
      <c r="AJ46" s="262"/>
      <c r="AK46" s="262"/>
      <c r="AL46" s="262"/>
      <c r="AM46" s="262"/>
      <c r="AN46" s="262"/>
      <c r="AO46" s="262"/>
      <c r="AP46" s="262"/>
      <c r="AQ46" s="262"/>
      <c r="AR46" s="262"/>
      <c r="AS46" s="262"/>
      <c r="AT46" s="262"/>
      <c r="AU46" s="262"/>
      <c r="AV46" s="262"/>
      <c r="AW46" s="262"/>
      <c r="AX46" s="262"/>
      <c r="AY46" s="262"/>
      <c r="AZ46" s="262"/>
      <c r="BA46" s="262"/>
      <c r="BB46" s="262"/>
      <c r="BC46" s="262"/>
      <c r="BD46" s="262"/>
      <c r="BE46" s="262"/>
      <c r="BF46" s="262"/>
      <c r="BG46" s="262"/>
      <c r="BH46" s="262"/>
      <c r="BI46" s="262"/>
      <c r="BJ46" s="262"/>
      <c r="BK46" s="262"/>
      <c r="BL46" s="262"/>
      <c r="BM46" s="262"/>
      <c r="BN46" s="262"/>
      <c r="BO46" s="262"/>
      <c r="BP46" s="262"/>
      <c r="BQ46" s="262"/>
      <c r="BR46" s="262"/>
      <c r="BS46" s="262"/>
      <c r="BT46" s="262"/>
      <c r="BU46" s="262"/>
      <c r="BV46" s="262"/>
      <c r="BW46" s="262"/>
      <c r="BX46" s="262"/>
      <c r="BY46" s="262"/>
      <c r="BZ46" s="262"/>
      <c r="CA46" s="262"/>
      <c r="CB46" s="262"/>
      <c r="CC46" s="262"/>
      <c r="CD46" s="262"/>
      <c r="CE46" s="262"/>
      <c r="CF46" s="262"/>
      <c r="CG46" s="262"/>
      <c r="CH46" s="262"/>
      <c r="CI46" s="262"/>
      <c r="CJ46" s="262"/>
      <c r="CK46" s="262"/>
      <c r="CL46" s="262"/>
      <c r="CM46" s="262"/>
      <c r="CN46" s="262"/>
      <c r="CO46" s="262"/>
      <c r="CP46" s="262"/>
      <c r="CQ46" s="262"/>
      <c r="CR46" s="262"/>
      <c r="CS46" s="262"/>
      <c r="CT46" s="262"/>
      <c r="CU46" s="262"/>
      <c r="CV46" s="262"/>
      <c r="CW46" s="262"/>
      <c r="CX46" s="262"/>
      <c r="CY46" s="262"/>
      <c r="CZ46" s="262"/>
      <c r="DA46" s="262"/>
      <c r="DB46" s="262"/>
      <c r="DC46" s="262"/>
      <c r="DD46" s="262"/>
      <c r="DE46" s="262"/>
      <c r="DF46" s="262"/>
      <c r="DG46" s="262"/>
      <c r="DH46" s="262"/>
      <c r="DI46" s="262"/>
      <c r="DJ46" s="262"/>
      <c r="DK46" s="262"/>
      <c r="DL46" s="262"/>
      <c r="DM46" s="262"/>
      <c r="DN46" s="262"/>
      <c r="DO46" s="262"/>
      <c r="DP46" s="262"/>
      <c r="DQ46" s="262"/>
      <c r="DR46" s="262"/>
      <c r="DS46" s="262"/>
      <c r="DT46" s="262"/>
      <c r="DU46" s="262"/>
      <c r="DV46" s="262"/>
      <c r="DW46" s="262"/>
      <c r="DX46" s="262"/>
      <c r="DY46" s="262"/>
      <c r="DZ46" s="262"/>
      <c r="EA46" s="262"/>
      <c r="EB46" s="262"/>
      <c r="EC46" s="262"/>
      <c r="ED46" s="262"/>
      <c r="EE46" s="262"/>
      <c r="EF46" s="262"/>
      <c r="EG46" s="262"/>
      <c r="EH46" s="262"/>
      <c r="EI46" s="262"/>
      <c r="EJ46" s="262"/>
      <c r="EK46" s="262"/>
      <c r="EL46" s="262"/>
      <c r="EM46" s="262"/>
      <c r="EN46" s="262"/>
      <c r="EO46" s="262"/>
      <c r="EP46" s="262"/>
      <c r="EQ46" s="262"/>
      <c r="ER46" s="262"/>
      <c r="ES46" s="262"/>
      <c r="ET46" s="262"/>
      <c r="EU46" s="262"/>
      <c r="EV46" s="262"/>
      <c r="EW46" s="262"/>
      <c r="EX46" s="262"/>
      <c r="EY46" s="262"/>
      <c r="EZ46" s="262"/>
      <c r="FA46" s="262"/>
      <c r="FB46" s="262"/>
      <c r="FC46" s="262"/>
      <c r="FD46" s="262"/>
      <c r="FE46" s="262"/>
      <c r="FF46" s="262"/>
      <c r="FG46" s="262"/>
      <c r="FH46" s="262"/>
      <c r="FI46" s="262"/>
      <c r="FJ46" s="262"/>
      <c r="FK46" s="262"/>
      <c r="FL46" s="262"/>
      <c r="FM46" s="262"/>
      <c r="FN46" s="262"/>
      <c r="FO46" s="262"/>
      <c r="FP46" s="262"/>
      <c r="FQ46" s="262"/>
      <c r="FR46" s="262"/>
      <c r="FS46" s="262"/>
      <c r="FT46" s="262"/>
      <c r="FU46" s="262"/>
      <c r="FV46" s="262"/>
      <c r="FW46" s="262"/>
      <c r="FX46" s="262"/>
      <c r="FY46" s="262"/>
      <c r="FZ46" s="262"/>
      <c r="GA46" s="262"/>
      <c r="GB46" s="262"/>
      <c r="GC46" s="262"/>
      <c r="GD46" s="262"/>
    </row>
    <row r="47" spans="1:186" s="279" customFormat="1" x14ac:dyDescent="0.2">
      <c r="A47" s="339" t="s">
        <v>11937</v>
      </c>
      <c r="B47" s="280" t="s">
        <v>58</v>
      </c>
      <c r="C47" s="281" t="s">
        <v>3031</v>
      </c>
      <c r="D47" s="130" t="s">
        <v>106</v>
      </c>
      <c r="E47" s="130">
        <v>15</v>
      </c>
      <c r="F47" s="130">
        <v>0.2</v>
      </c>
      <c r="G47" s="282"/>
      <c r="H47" s="283"/>
      <c r="I47" s="284">
        <f ca="1">OFFSET(INDEX(Composições!A:H,MATCH(B47,Composições!A:A,0),8),2,0)</f>
        <v>12.153350000000001</v>
      </c>
      <c r="J47" s="284">
        <f ca="1">IF(ISNUMBER(I47),ROUND(F47*E47*I47,2),"")</f>
        <v>36.46</v>
      </c>
      <c r="K47" s="283">
        <f>BDI!$B$17</f>
        <v>0.26419999999999999</v>
      </c>
      <c r="L47" s="283"/>
      <c r="M47" s="283"/>
      <c r="N47" s="131">
        <f t="shared" ca="1" si="0"/>
        <v>15.36</v>
      </c>
      <c r="O47" s="340">
        <f ca="1">IF(ISNUMBER(I47),ROUND(F47*N47*E47,2),"")</f>
        <v>46.08</v>
      </c>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c r="AS47" s="262"/>
      <c r="AT47" s="262"/>
      <c r="AU47" s="262"/>
      <c r="AV47" s="262"/>
      <c r="AW47" s="262"/>
      <c r="AX47" s="262"/>
      <c r="AY47" s="262"/>
      <c r="AZ47" s="262"/>
      <c r="BA47" s="262"/>
      <c r="BB47" s="262"/>
      <c r="BC47" s="262"/>
      <c r="BD47" s="262"/>
      <c r="BE47" s="262"/>
      <c r="BF47" s="262"/>
      <c r="BG47" s="262"/>
      <c r="BH47" s="262"/>
      <c r="BI47" s="262"/>
      <c r="BJ47" s="262"/>
      <c r="BK47" s="262"/>
      <c r="BL47" s="262"/>
      <c r="BM47" s="262"/>
      <c r="BN47" s="262"/>
      <c r="BO47" s="262"/>
      <c r="BP47" s="262"/>
      <c r="BQ47" s="262"/>
      <c r="BR47" s="262"/>
      <c r="BS47" s="262"/>
      <c r="BT47" s="262"/>
      <c r="BU47" s="262"/>
      <c r="BV47" s="262"/>
      <c r="BW47" s="262"/>
      <c r="BX47" s="262"/>
      <c r="BY47" s="262"/>
      <c r="BZ47" s="262"/>
      <c r="CA47" s="262"/>
      <c r="CB47" s="262"/>
      <c r="CC47" s="262"/>
      <c r="CD47" s="262"/>
      <c r="CE47" s="262"/>
      <c r="CF47" s="262"/>
      <c r="CG47" s="262"/>
      <c r="CH47" s="262"/>
      <c r="CI47" s="262"/>
      <c r="CJ47" s="262"/>
      <c r="CK47" s="262"/>
      <c r="CL47" s="262"/>
      <c r="CM47" s="262"/>
      <c r="CN47" s="262"/>
      <c r="CO47" s="262"/>
      <c r="CP47" s="262"/>
      <c r="CQ47" s="262"/>
      <c r="CR47" s="262"/>
      <c r="CS47" s="262"/>
      <c r="CT47" s="262"/>
      <c r="CU47" s="262"/>
      <c r="CV47" s="262"/>
      <c r="CW47" s="262"/>
      <c r="CX47" s="262"/>
      <c r="CY47" s="262"/>
      <c r="CZ47" s="262"/>
      <c r="DA47" s="262"/>
      <c r="DB47" s="262"/>
      <c r="DC47" s="262"/>
      <c r="DD47" s="262"/>
      <c r="DE47" s="262"/>
      <c r="DF47" s="262"/>
      <c r="DG47" s="262"/>
      <c r="DH47" s="262"/>
      <c r="DI47" s="262"/>
      <c r="DJ47" s="262"/>
      <c r="DK47" s="262"/>
      <c r="DL47" s="262"/>
      <c r="DM47" s="262"/>
      <c r="DN47" s="262"/>
      <c r="DO47" s="262"/>
      <c r="DP47" s="262"/>
      <c r="DQ47" s="262"/>
      <c r="DR47" s="262"/>
      <c r="DS47" s="262"/>
      <c r="DT47" s="262"/>
      <c r="DU47" s="262"/>
      <c r="DV47" s="262"/>
      <c r="DW47" s="262"/>
      <c r="DX47" s="262"/>
      <c r="DY47" s="262"/>
      <c r="DZ47" s="262"/>
      <c r="EA47" s="262"/>
      <c r="EB47" s="262"/>
      <c r="EC47" s="262"/>
      <c r="ED47" s="262"/>
      <c r="EE47" s="262"/>
      <c r="EF47" s="262"/>
      <c r="EG47" s="262"/>
      <c r="EH47" s="262"/>
      <c r="EI47" s="262"/>
      <c r="EJ47" s="262"/>
      <c r="EK47" s="262"/>
      <c r="EL47" s="262"/>
      <c r="EM47" s="262"/>
      <c r="EN47" s="262"/>
      <c r="EO47" s="262"/>
      <c r="EP47" s="262"/>
      <c r="EQ47" s="262"/>
      <c r="ER47" s="262"/>
      <c r="ES47" s="262"/>
      <c r="ET47" s="262"/>
      <c r="EU47" s="262"/>
      <c r="EV47" s="262"/>
      <c r="EW47" s="262"/>
      <c r="EX47" s="262"/>
      <c r="EY47" s="262"/>
      <c r="EZ47" s="262"/>
      <c r="FA47" s="262"/>
      <c r="FB47" s="262"/>
      <c r="FC47" s="262"/>
      <c r="FD47" s="262"/>
      <c r="FE47" s="262"/>
      <c r="FF47" s="262"/>
      <c r="FG47" s="262"/>
      <c r="FH47" s="262"/>
      <c r="FI47" s="262"/>
      <c r="FJ47" s="262"/>
      <c r="FK47" s="262"/>
      <c r="FL47" s="262"/>
      <c r="FM47" s="262"/>
      <c r="FN47" s="262"/>
      <c r="FO47" s="262"/>
      <c r="FP47" s="262"/>
      <c r="FQ47" s="262"/>
      <c r="FR47" s="262"/>
      <c r="FS47" s="262"/>
      <c r="FT47" s="262"/>
      <c r="FU47" s="262"/>
      <c r="FV47" s="262"/>
      <c r="FW47" s="262"/>
      <c r="FX47" s="262"/>
      <c r="FY47" s="262"/>
      <c r="FZ47" s="262"/>
      <c r="GA47" s="262"/>
      <c r="GB47" s="262"/>
      <c r="GC47" s="262"/>
      <c r="GD47" s="262"/>
    </row>
    <row r="48" spans="1:186" s="279" customFormat="1" x14ac:dyDescent="0.2">
      <c r="A48" s="339" t="s">
        <v>11938</v>
      </c>
      <c r="B48" s="280" t="s">
        <v>59</v>
      </c>
      <c r="C48" s="281" t="s">
        <v>3032</v>
      </c>
      <c r="D48" s="130" t="s">
        <v>18</v>
      </c>
      <c r="E48" s="130">
        <v>90</v>
      </c>
      <c r="F48" s="130">
        <v>0.2</v>
      </c>
      <c r="G48" s="282"/>
      <c r="H48" s="283"/>
      <c r="I48" s="284">
        <f ca="1">OFFSET(INDEX(Composições!A:H,MATCH(B48,Composições!A:A,0),8),2,0)</f>
        <v>48.155499999999996</v>
      </c>
      <c r="J48" s="284">
        <f ca="1">IF(ISNUMBER(I48),ROUND(F48*E48*I48,2),"")</f>
        <v>866.8</v>
      </c>
      <c r="K48" s="283">
        <f>BDI!$B$17</f>
        <v>0.26419999999999999</v>
      </c>
      <c r="L48" s="283"/>
      <c r="M48" s="283"/>
      <c r="N48" s="131">
        <f t="shared" ca="1" si="0"/>
        <v>60.88</v>
      </c>
      <c r="O48" s="340">
        <f ca="1">IF(ISNUMBER(I48),ROUND(F48*N48*E48,2),"")</f>
        <v>1095.8399999999999</v>
      </c>
      <c r="P48" s="262"/>
      <c r="Q48" s="262"/>
      <c r="R48" s="262"/>
      <c r="S48" s="262"/>
      <c r="T48" s="262"/>
      <c r="U48" s="262"/>
      <c r="V48" s="262"/>
      <c r="W48" s="262"/>
      <c r="X48" s="262"/>
      <c r="Y48" s="262"/>
      <c r="Z48" s="262"/>
      <c r="AA48" s="262"/>
      <c r="AB48" s="262"/>
      <c r="AC48" s="262"/>
      <c r="AD48" s="262"/>
      <c r="AE48" s="262"/>
      <c r="AF48" s="262"/>
      <c r="AG48" s="262"/>
      <c r="AH48" s="262"/>
      <c r="AI48" s="262"/>
      <c r="AJ48" s="262"/>
      <c r="AK48" s="262"/>
      <c r="AL48" s="262"/>
      <c r="AM48" s="262"/>
      <c r="AN48" s="262"/>
      <c r="AO48" s="262"/>
      <c r="AP48" s="262"/>
      <c r="AQ48" s="262"/>
      <c r="AR48" s="262"/>
      <c r="AS48" s="262"/>
      <c r="AT48" s="262"/>
      <c r="AU48" s="262"/>
      <c r="AV48" s="262"/>
      <c r="AW48" s="262"/>
      <c r="AX48" s="262"/>
      <c r="AY48" s="262"/>
      <c r="AZ48" s="262"/>
      <c r="BA48" s="262"/>
      <c r="BB48" s="262"/>
      <c r="BC48" s="262"/>
      <c r="BD48" s="262"/>
      <c r="BE48" s="262"/>
      <c r="BF48" s="262"/>
      <c r="BG48" s="262"/>
      <c r="BH48" s="262"/>
      <c r="BI48" s="262"/>
      <c r="BJ48" s="262"/>
      <c r="BK48" s="262"/>
      <c r="BL48" s="262"/>
      <c r="BM48" s="262"/>
      <c r="BN48" s="262"/>
      <c r="BO48" s="262"/>
      <c r="BP48" s="262"/>
      <c r="BQ48" s="262"/>
      <c r="BR48" s="262"/>
      <c r="BS48" s="262"/>
      <c r="BT48" s="262"/>
      <c r="BU48" s="262"/>
      <c r="BV48" s="262"/>
      <c r="BW48" s="262"/>
      <c r="BX48" s="262"/>
      <c r="BY48" s="262"/>
      <c r="BZ48" s="262"/>
      <c r="CA48" s="262"/>
      <c r="CB48" s="262"/>
      <c r="CC48" s="262"/>
      <c r="CD48" s="262"/>
      <c r="CE48" s="262"/>
      <c r="CF48" s="262"/>
      <c r="CG48" s="262"/>
      <c r="CH48" s="262"/>
      <c r="CI48" s="262"/>
      <c r="CJ48" s="262"/>
      <c r="CK48" s="262"/>
      <c r="CL48" s="262"/>
      <c r="CM48" s="262"/>
      <c r="CN48" s="262"/>
      <c r="CO48" s="262"/>
      <c r="CP48" s="262"/>
      <c r="CQ48" s="262"/>
      <c r="CR48" s="262"/>
      <c r="CS48" s="262"/>
      <c r="CT48" s="262"/>
      <c r="CU48" s="262"/>
      <c r="CV48" s="262"/>
      <c r="CW48" s="262"/>
      <c r="CX48" s="262"/>
      <c r="CY48" s="262"/>
      <c r="CZ48" s="262"/>
      <c r="DA48" s="262"/>
      <c r="DB48" s="262"/>
      <c r="DC48" s="262"/>
      <c r="DD48" s="262"/>
      <c r="DE48" s="262"/>
      <c r="DF48" s="262"/>
      <c r="DG48" s="262"/>
      <c r="DH48" s="262"/>
      <c r="DI48" s="262"/>
      <c r="DJ48" s="262"/>
      <c r="DK48" s="262"/>
      <c r="DL48" s="262"/>
      <c r="DM48" s="262"/>
      <c r="DN48" s="262"/>
      <c r="DO48" s="262"/>
      <c r="DP48" s="262"/>
      <c r="DQ48" s="262"/>
      <c r="DR48" s="262"/>
      <c r="DS48" s="262"/>
      <c r="DT48" s="262"/>
      <c r="DU48" s="262"/>
      <c r="DV48" s="262"/>
      <c r="DW48" s="262"/>
      <c r="DX48" s="262"/>
      <c r="DY48" s="262"/>
      <c r="DZ48" s="262"/>
      <c r="EA48" s="262"/>
      <c r="EB48" s="262"/>
      <c r="EC48" s="262"/>
      <c r="ED48" s="262"/>
      <c r="EE48" s="262"/>
      <c r="EF48" s="262"/>
      <c r="EG48" s="262"/>
      <c r="EH48" s="262"/>
      <c r="EI48" s="262"/>
      <c r="EJ48" s="262"/>
      <c r="EK48" s="262"/>
      <c r="EL48" s="262"/>
      <c r="EM48" s="262"/>
      <c r="EN48" s="262"/>
      <c r="EO48" s="262"/>
      <c r="EP48" s="262"/>
      <c r="EQ48" s="262"/>
      <c r="ER48" s="262"/>
      <c r="ES48" s="262"/>
      <c r="ET48" s="262"/>
      <c r="EU48" s="262"/>
      <c r="EV48" s="262"/>
      <c r="EW48" s="262"/>
      <c r="EX48" s="262"/>
      <c r="EY48" s="262"/>
      <c r="EZ48" s="262"/>
      <c r="FA48" s="262"/>
      <c r="FB48" s="262"/>
      <c r="FC48" s="262"/>
      <c r="FD48" s="262"/>
      <c r="FE48" s="262"/>
      <c r="FF48" s="262"/>
      <c r="FG48" s="262"/>
      <c r="FH48" s="262"/>
      <c r="FI48" s="262"/>
      <c r="FJ48" s="262"/>
      <c r="FK48" s="262"/>
      <c r="FL48" s="262"/>
      <c r="FM48" s="262"/>
      <c r="FN48" s="262"/>
      <c r="FO48" s="262"/>
      <c r="FP48" s="262"/>
      <c r="FQ48" s="262"/>
      <c r="FR48" s="262"/>
      <c r="FS48" s="262"/>
      <c r="FT48" s="262"/>
      <c r="FU48" s="262"/>
      <c r="FV48" s="262"/>
      <c r="FW48" s="262"/>
      <c r="FX48" s="262"/>
      <c r="FY48" s="262"/>
      <c r="FZ48" s="262"/>
      <c r="GA48" s="262"/>
      <c r="GB48" s="262"/>
      <c r="GC48" s="262"/>
      <c r="GD48" s="262"/>
    </row>
    <row r="49" spans="1:186" s="279" customFormat="1" x14ac:dyDescent="0.2">
      <c r="A49" s="339" t="s">
        <v>11939</v>
      </c>
      <c r="B49" s="280" t="s">
        <v>60</v>
      </c>
      <c r="C49" s="281" t="s">
        <v>3033</v>
      </c>
      <c r="D49" s="130" t="s">
        <v>68</v>
      </c>
      <c r="E49" s="130">
        <v>75</v>
      </c>
      <c r="F49" s="130">
        <v>0.2</v>
      </c>
      <c r="G49" s="282"/>
      <c r="H49" s="283"/>
      <c r="I49" s="284">
        <f ca="1">OFFSET(INDEX(Composições!A:H,MATCH(B49,Composições!A:A,0),8),2,0)</f>
        <v>19.269192000000004</v>
      </c>
      <c r="J49" s="284">
        <f ca="1">IF(ISNUMBER(I49),ROUND(F49*E49*I49,2),"")</f>
        <v>289.04000000000002</v>
      </c>
      <c r="K49" s="283">
        <f>BDI!$B$17</f>
        <v>0.26419999999999999</v>
      </c>
      <c r="L49" s="283"/>
      <c r="M49" s="283"/>
      <c r="N49" s="131">
        <f t="shared" ca="1" si="0"/>
        <v>24.36</v>
      </c>
      <c r="O49" s="340">
        <f ca="1">IF(ISNUMBER(I49),ROUND(F49*N49*E49,2),"")</f>
        <v>365.4</v>
      </c>
      <c r="P49" s="262"/>
      <c r="Q49" s="262"/>
      <c r="R49" s="262"/>
      <c r="S49" s="262"/>
      <c r="T49" s="262"/>
      <c r="U49" s="262"/>
      <c r="V49" s="262"/>
      <c r="W49" s="262"/>
      <c r="X49" s="262"/>
      <c r="Y49" s="262"/>
      <c r="Z49" s="262"/>
      <c r="AA49" s="262"/>
      <c r="AB49" s="262"/>
      <c r="AC49" s="262"/>
      <c r="AD49" s="262"/>
      <c r="AE49" s="262"/>
      <c r="AF49" s="262"/>
      <c r="AG49" s="262"/>
      <c r="AH49" s="262"/>
      <c r="AI49" s="262"/>
      <c r="AJ49" s="262"/>
      <c r="AK49" s="262"/>
      <c r="AL49" s="262"/>
      <c r="AM49" s="262"/>
      <c r="AN49" s="262"/>
      <c r="AO49" s="262"/>
      <c r="AP49" s="262"/>
      <c r="AQ49" s="262"/>
      <c r="AR49" s="262"/>
      <c r="AS49" s="262"/>
      <c r="AT49" s="262"/>
      <c r="AU49" s="262"/>
      <c r="AV49" s="262"/>
      <c r="AW49" s="262"/>
      <c r="AX49" s="262"/>
      <c r="AY49" s="262"/>
      <c r="AZ49" s="262"/>
      <c r="BA49" s="262"/>
      <c r="BB49" s="262"/>
      <c r="BC49" s="262"/>
      <c r="BD49" s="262"/>
      <c r="BE49" s="262"/>
      <c r="BF49" s="262"/>
      <c r="BG49" s="262"/>
      <c r="BH49" s="262"/>
      <c r="BI49" s="262"/>
      <c r="BJ49" s="262"/>
      <c r="BK49" s="262"/>
      <c r="BL49" s="262"/>
      <c r="BM49" s="262"/>
      <c r="BN49" s="262"/>
      <c r="BO49" s="262"/>
      <c r="BP49" s="262"/>
      <c r="BQ49" s="262"/>
      <c r="BR49" s="262"/>
      <c r="BS49" s="262"/>
      <c r="BT49" s="262"/>
      <c r="BU49" s="262"/>
      <c r="BV49" s="262"/>
      <c r="BW49" s="262"/>
      <c r="BX49" s="262"/>
      <c r="BY49" s="262"/>
      <c r="BZ49" s="262"/>
      <c r="CA49" s="262"/>
      <c r="CB49" s="262"/>
      <c r="CC49" s="262"/>
      <c r="CD49" s="262"/>
      <c r="CE49" s="262"/>
      <c r="CF49" s="262"/>
      <c r="CG49" s="262"/>
      <c r="CH49" s="262"/>
      <c r="CI49" s="262"/>
      <c r="CJ49" s="262"/>
      <c r="CK49" s="262"/>
      <c r="CL49" s="262"/>
      <c r="CM49" s="262"/>
      <c r="CN49" s="262"/>
      <c r="CO49" s="262"/>
      <c r="CP49" s="262"/>
      <c r="CQ49" s="262"/>
      <c r="CR49" s="262"/>
      <c r="CS49" s="262"/>
      <c r="CT49" s="262"/>
      <c r="CU49" s="262"/>
      <c r="CV49" s="262"/>
      <c r="CW49" s="262"/>
      <c r="CX49" s="262"/>
      <c r="CY49" s="262"/>
      <c r="CZ49" s="262"/>
      <c r="DA49" s="262"/>
      <c r="DB49" s="262"/>
      <c r="DC49" s="262"/>
      <c r="DD49" s="262"/>
      <c r="DE49" s="262"/>
      <c r="DF49" s="262"/>
      <c r="DG49" s="262"/>
      <c r="DH49" s="262"/>
      <c r="DI49" s="262"/>
      <c r="DJ49" s="262"/>
      <c r="DK49" s="262"/>
      <c r="DL49" s="262"/>
      <c r="DM49" s="262"/>
      <c r="DN49" s="262"/>
      <c r="DO49" s="262"/>
      <c r="DP49" s="262"/>
      <c r="DQ49" s="262"/>
      <c r="DR49" s="262"/>
      <c r="DS49" s="262"/>
      <c r="DT49" s="262"/>
      <c r="DU49" s="262"/>
      <c r="DV49" s="262"/>
      <c r="DW49" s="262"/>
      <c r="DX49" s="262"/>
      <c r="DY49" s="262"/>
      <c r="DZ49" s="262"/>
      <c r="EA49" s="262"/>
      <c r="EB49" s="262"/>
      <c r="EC49" s="262"/>
      <c r="ED49" s="262"/>
      <c r="EE49" s="262"/>
      <c r="EF49" s="262"/>
      <c r="EG49" s="262"/>
      <c r="EH49" s="262"/>
      <c r="EI49" s="262"/>
      <c r="EJ49" s="262"/>
      <c r="EK49" s="262"/>
      <c r="EL49" s="262"/>
      <c r="EM49" s="262"/>
      <c r="EN49" s="262"/>
      <c r="EO49" s="262"/>
      <c r="EP49" s="262"/>
      <c r="EQ49" s="262"/>
      <c r="ER49" s="262"/>
      <c r="ES49" s="262"/>
      <c r="ET49" s="262"/>
      <c r="EU49" s="262"/>
      <c r="EV49" s="262"/>
      <c r="EW49" s="262"/>
      <c r="EX49" s="262"/>
      <c r="EY49" s="262"/>
      <c r="EZ49" s="262"/>
      <c r="FA49" s="262"/>
      <c r="FB49" s="262"/>
      <c r="FC49" s="262"/>
      <c r="FD49" s="262"/>
      <c r="FE49" s="262"/>
      <c r="FF49" s="262"/>
      <c r="FG49" s="262"/>
      <c r="FH49" s="262"/>
      <c r="FI49" s="262"/>
      <c r="FJ49" s="262"/>
      <c r="FK49" s="262"/>
      <c r="FL49" s="262"/>
      <c r="FM49" s="262"/>
      <c r="FN49" s="262"/>
      <c r="FO49" s="262"/>
      <c r="FP49" s="262"/>
      <c r="FQ49" s="262"/>
      <c r="FR49" s="262"/>
      <c r="FS49" s="262"/>
      <c r="FT49" s="262"/>
      <c r="FU49" s="262"/>
      <c r="FV49" s="262"/>
      <c r="FW49" s="262"/>
      <c r="FX49" s="262"/>
      <c r="FY49" s="262"/>
      <c r="FZ49" s="262"/>
      <c r="GA49" s="262"/>
      <c r="GB49" s="262"/>
      <c r="GC49" s="262"/>
      <c r="GD49" s="262"/>
    </row>
    <row r="50" spans="1:186" s="279" customFormat="1" x14ac:dyDescent="0.2">
      <c r="A50" s="339" t="s">
        <v>11940</v>
      </c>
      <c r="B50" s="280" t="s">
        <v>61</v>
      </c>
      <c r="C50" s="281" t="s">
        <v>3034</v>
      </c>
      <c r="D50" s="130" t="s">
        <v>1788</v>
      </c>
      <c r="E50" s="130">
        <v>375</v>
      </c>
      <c r="F50" s="130">
        <v>0.2</v>
      </c>
      <c r="G50" s="282"/>
      <c r="H50" s="283"/>
      <c r="I50" s="284">
        <f ca="1">OFFSET(INDEX(Composições!A:H,MATCH(B50,Composições!A:A,0),8),2,0)</f>
        <v>22.097000000000001</v>
      </c>
      <c r="J50" s="284">
        <f ca="1">IF(ISNUMBER(I50),ROUND(F50*E50*I50,2),"")</f>
        <v>1657.28</v>
      </c>
      <c r="K50" s="283">
        <f>BDI!$B$17</f>
        <v>0.26419999999999999</v>
      </c>
      <c r="L50" s="283"/>
      <c r="M50" s="283"/>
      <c r="N50" s="131">
        <f t="shared" ca="1" si="0"/>
        <v>27.94</v>
      </c>
      <c r="O50" s="340">
        <f ca="1">IF(ISNUMBER(I50),ROUND(F50*N50*E50,2),"")</f>
        <v>2095.5</v>
      </c>
      <c r="P50" s="262"/>
      <c r="Q50" s="262"/>
      <c r="R50" s="262"/>
      <c r="S50" s="262"/>
      <c r="T50" s="262"/>
      <c r="U50" s="262"/>
      <c r="V50" s="262"/>
      <c r="W50" s="262"/>
      <c r="X50" s="262"/>
      <c r="Y50" s="262"/>
      <c r="Z50" s="262"/>
      <c r="AA50" s="262"/>
      <c r="AB50" s="262"/>
      <c r="AC50" s="262"/>
      <c r="AD50" s="262"/>
      <c r="AE50" s="262"/>
      <c r="AF50" s="262"/>
      <c r="AG50" s="262"/>
      <c r="AH50" s="262"/>
      <c r="AI50" s="262"/>
      <c r="AJ50" s="262"/>
      <c r="AK50" s="262"/>
      <c r="AL50" s="262"/>
      <c r="AM50" s="262"/>
      <c r="AN50" s="262"/>
      <c r="AO50" s="262"/>
      <c r="AP50" s="262"/>
      <c r="AQ50" s="262"/>
      <c r="AR50" s="262"/>
      <c r="AS50" s="262"/>
      <c r="AT50" s="262"/>
      <c r="AU50" s="262"/>
      <c r="AV50" s="262"/>
      <c r="AW50" s="262"/>
      <c r="AX50" s="262"/>
      <c r="AY50" s="262"/>
      <c r="AZ50" s="262"/>
      <c r="BA50" s="262"/>
      <c r="BB50" s="262"/>
      <c r="BC50" s="262"/>
      <c r="BD50" s="262"/>
      <c r="BE50" s="262"/>
      <c r="BF50" s="262"/>
      <c r="BG50" s="262"/>
      <c r="BH50" s="262"/>
      <c r="BI50" s="262"/>
      <c r="BJ50" s="262"/>
      <c r="BK50" s="262"/>
      <c r="BL50" s="262"/>
      <c r="BM50" s="262"/>
      <c r="BN50" s="262"/>
      <c r="BO50" s="262"/>
      <c r="BP50" s="262"/>
      <c r="BQ50" s="262"/>
      <c r="BR50" s="262"/>
      <c r="BS50" s="262"/>
      <c r="BT50" s="262"/>
      <c r="BU50" s="262"/>
      <c r="BV50" s="262"/>
      <c r="BW50" s="262"/>
      <c r="BX50" s="262"/>
      <c r="BY50" s="262"/>
      <c r="BZ50" s="262"/>
      <c r="CA50" s="262"/>
      <c r="CB50" s="262"/>
      <c r="CC50" s="262"/>
      <c r="CD50" s="262"/>
      <c r="CE50" s="262"/>
      <c r="CF50" s="262"/>
      <c r="CG50" s="262"/>
      <c r="CH50" s="262"/>
      <c r="CI50" s="262"/>
      <c r="CJ50" s="262"/>
      <c r="CK50" s="262"/>
      <c r="CL50" s="262"/>
      <c r="CM50" s="262"/>
      <c r="CN50" s="262"/>
      <c r="CO50" s="262"/>
      <c r="CP50" s="262"/>
      <c r="CQ50" s="262"/>
      <c r="CR50" s="262"/>
      <c r="CS50" s="262"/>
      <c r="CT50" s="262"/>
      <c r="CU50" s="262"/>
      <c r="CV50" s="262"/>
      <c r="CW50" s="262"/>
      <c r="CX50" s="262"/>
      <c r="CY50" s="262"/>
      <c r="CZ50" s="262"/>
      <c r="DA50" s="262"/>
      <c r="DB50" s="262"/>
      <c r="DC50" s="262"/>
      <c r="DD50" s="262"/>
      <c r="DE50" s="262"/>
      <c r="DF50" s="262"/>
      <c r="DG50" s="262"/>
      <c r="DH50" s="262"/>
      <c r="DI50" s="262"/>
      <c r="DJ50" s="262"/>
      <c r="DK50" s="262"/>
      <c r="DL50" s="262"/>
      <c r="DM50" s="262"/>
      <c r="DN50" s="262"/>
      <c r="DO50" s="262"/>
      <c r="DP50" s="262"/>
      <c r="DQ50" s="262"/>
      <c r="DR50" s="262"/>
      <c r="DS50" s="262"/>
      <c r="DT50" s="262"/>
      <c r="DU50" s="262"/>
      <c r="DV50" s="262"/>
      <c r="DW50" s="262"/>
      <c r="DX50" s="262"/>
      <c r="DY50" s="262"/>
      <c r="DZ50" s="262"/>
      <c r="EA50" s="262"/>
      <c r="EB50" s="262"/>
      <c r="EC50" s="262"/>
      <c r="ED50" s="262"/>
      <c r="EE50" s="262"/>
      <c r="EF50" s="262"/>
      <c r="EG50" s="262"/>
      <c r="EH50" s="262"/>
      <c r="EI50" s="262"/>
      <c r="EJ50" s="262"/>
      <c r="EK50" s="262"/>
      <c r="EL50" s="262"/>
      <c r="EM50" s="262"/>
      <c r="EN50" s="262"/>
      <c r="EO50" s="262"/>
      <c r="EP50" s="262"/>
      <c r="EQ50" s="262"/>
      <c r="ER50" s="262"/>
      <c r="ES50" s="262"/>
      <c r="ET50" s="262"/>
      <c r="EU50" s="262"/>
      <c r="EV50" s="262"/>
      <c r="EW50" s="262"/>
      <c r="EX50" s="262"/>
      <c r="EY50" s="262"/>
      <c r="EZ50" s="262"/>
      <c r="FA50" s="262"/>
      <c r="FB50" s="262"/>
      <c r="FC50" s="262"/>
      <c r="FD50" s="262"/>
      <c r="FE50" s="262"/>
      <c r="FF50" s="262"/>
      <c r="FG50" s="262"/>
      <c r="FH50" s="262"/>
      <c r="FI50" s="262"/>
      <c r="FJ50" s="262"/>
      <c r="FK50" s="262"/>
      <c r="FL50" s="262"/>
      <c r="FM50" s="262"/>
      <c r="FN50" s="262"/>
      <c r="FO50" s="262"/>
      <c r="FP50" s="262"/>
      <c r="FQ50" s="262"/>
      <c r="FR50" s="262"/>
      <c r="FS50" s="262"/>
      <c r="FT50" s="262"/>
      <c r="FU50" s="262"/>
      <c r="FV50" s="262"/>
      <c r="FW50" s="262"/>
      <c r="FX50" s="262"/>
      <c r="FY50" s="262"/>
      <c r="FZ50" s="262"/>
      <c r="GA50" s="262"/>
      <c r="GB50" s="262"/>
      <c r="GC50" s="262"/>
      <c r="GD50" s="262"/>
    </row>
    <row r="51" spans="1:186" s="279" customFormat="1" x14ac:dyDescent="0.2">
      <c r="A51" s="339" t="s">
        <v>11941</v>
      </c>
      <c r="B51" s="280" t="s">
        <v>3035</v>
      </c>
      <c r="C51" s="281" t="s">
        <v>3036</v>
      </c>
      <c r="D51" s="130" t="s">
        <v>18</v>
      </c>
      <c r="E51" s="130">
        <v>3</v>
      </c>
      <c r="F51" s="130">
        <v>0.2</v>
      </c>
      <c r="G51" s="282"/>
      <c r="H51" s="283"/>
      <c r="I51" s="358">
        <v>625.24</v>
      </c>
      <c r="J51" s="284">
        <f>IF(ISNUMBER(I51),ROUND(F51*E51*I51,2),"")</f>
        <v>375.14</v>
      </c>
      <c r="K51" s="283">
        <f>BDI!$B$17</f>
        <v>0.26419999999999999</v>
      </c>
      <c r="L51" s="283"/>
      <c r="M51" s="283"/>
      <c r="N51" s="131">
        <f t="shared" si="0"/>
        <v>790.43</v>
      </c>
      <c r="O51" s="340">
        <f>IF(ISNUMBER(I51),ROUND(F51*N51*E51,2),"")</f>
        <v>474.26</v>
      </c>
      <c r="P51" s="262"/>
      <c r="Q51" s="262"/>
      <c r="R51" s="262"/>
      <c r="S51" s="262"/>
      <c r="T51" s="262"/>
      <c r="U51" s="262"/>
      <c r="V51" s="262"/>
      <c r="W51" s="262"/>
      <c r="X51" s="262"/>
      <c r="Y51" s="262"/>
      <c r="Z51" s="262"/>
      <c r="AA51" s="262"/>
      <c r="AB51" s="262"/>
      <c r="AC51" s="262"/>
      <c r="AD51" s="262"/>
      <c r="AE51" s="262"/>
      <c r="AF51" s="262"/>
      <c r="AG51" s="262"/>
      <c r="AH51" s="262"/>
      <c r="AI51" s="262"/>
      <c r="AJ51" s="262"/>
      <c r="AK51" s="262"/>
      <c r="AL51" s="262"/>
      <c r="AM51" s="262"/>
      <c r="AN51" s="262"/>
      <c r="AO51" s="262"/>
      <c r="AP51" s="262"/>
      <c r="AQ51" s="262"/>
      <c r="AR51" s="262"/>
      <c r="AS51" s="262"/>
      <c r="AT51" s="262"/>
      <c r="AU51" s="262"/>
      <c r="AV51" s="262"/>
      <c r="AW51" s="262"/>
      <c r="AX51" s="262"/>
      <c r="AY51" s="262"/>
      <c r="AZ51" s="262"/>
      <c r="BA51" s="262"/>
      <c r="BB51" s="262"/>
      <c r="BC51" s="262"/>
      <c r="BD51" s="262"/>
      <c r="BE51" s="262"/>
      <c r="BF51" s="262"/>
      <c r="BG51" s="262"/>
      <c r="BH51" s="262"/>
      <c r="BI51" s="262"/>
      <c r="BJ51" s="262"/>
      <c r="BK51" s="262"/>
      <c r="BL51" s="262"/>
      <c r="BM51" s="262"/>
      <c r="BN51" s="262"/>
      <c r="BO51" s="262"/>
      <c r="BP51" s="262"/>
      <c r="BQ51" s="262"/>
      <c r="BR51" s="262"/>
      <c r="BS51" s="262"/>
      <c r="BT51" s="262"/>
      <c r="BU51" s="262"/>
      <c r="BV51" s="262"/>
      <c r="BW51" s="262"/>
      <c r="BX51" s="262"/>
      <c r="BY51" s="262"/>
      <c r="BZ51" s="262"/>
      <c r="CA51" s="262"/>
      <c r="CB51" s="262"/>
      <c r="CC51" s="262"/>
      <c r="CD51" s="262"/>
      <c r="CE51" s="262"/>
      <c r="CF51" s="262"/>
      <c r="CG51" s="262"/>
      <c r="CH51" s="262"/>
      <c r="CI51" s="262"/>
      <c r="CJ51" s="262"/>
      <c r="CK51" s="262"/>
      <c r="CL51" s="262"/>
      <c r="CM51" s="262"/>
      <c r="CN51" s="262"/>
      <c r="CO51" s="262"/>
      <c r="CP51" s="262"/>
      <c r="CQ51" s="262"/>
      <c r="CR51" s="262"/>
      <c r="CS51" s="262"/>
      <c r="CT51" s="262"/>
      <c r="CU51" s="262"/>
      <c r="CV51" s="262"/>
      <c r="CW51" s="262"/>
      <c r="CX51" s="262"/>
      <c r="CY51" s="262"/>
      <c r="CZ51" s="262"/>
      <c r="DA51" s="262"/>
      <c r="DB51" s="262"/>
      <c r="DC51" s="262"/>
      <c r="DD51" s="262"/>
      <c r="DE51" s="262"/>
      <c r="DF51" s="262"/>
      <c r="DG51" s="262"/>
      <c r="DH51" s="262"/>
      <c r="DI51" s="262"/>
      <c r="DJ51" s="262"/>
      <c r="DK51" s="262"/>
      <c r="DL51" s="262"/>
      <c r="DM51" s="262"/>
      <c r="DN51" s="262"/>
      <c r="DO51" s="262"/>
      <c r="DP51" s="262"/>
      <c r="DQ51" s="262"/>
      <c r="DR51" s="262"/>
      <c r="DS51" s="262"/>
      <c r="DT51" s="262"/>
      <c r="DU51" s="262"/>
      <c r="DV51" s="262"/>
      <c r="DW51" s="262"/>
      <c r="DX51" s="262"/>
      <c r="DY51" s="262"/>
      <c r="DZ51" s="262"/>
      <c r="EA51" s="262"/>
      <c r="EB51" s="262"/>
      <c r="EC51" s="262"/>
      <c r="ED51" s="262"/>
      <c r="EE51" s="262"/>
      <c r="EF51" s="262"/>
      <c r="EG51" s="262"/>
      <c r="EH51" s="262"/>
      <c r="EI51" s="262"/>
      <c r="EJ51" s="262"/>
      <c r="EK51" s="262"/>
      <c r="EL51" s="262"/>
      <c r="EM51" s="262"/>
      <c r="EN51" s="262"/>
      <c r="EO51" s="262"/>
      <c r="EP51" s="262"/>
      <c r="EQ51" s="262"/>
      <c r="ER51" s="262"/>
      <c r="ES51" s="262"/>
      <c r="ET51" s="262"/>
      <c r="EU51" s="262"/>
      <c r="EV51" s="262"/>
      <c r="EW51" s="262"/>
      <c r="EX51" s="262"/>
      <c r="EY51" s="262"/>
      <c r="EZ51" s="262"/>
      <c r="FA51" s="262"/>
      <c r="FB51" s="262"/>
      <c r="FC51" s="262"/>
      <c r="FD51" s="262"/>
      <c r="FE51" s="262"/>
      <c r="FF51" s="262"/>
      <c r="FG51" s="262"/>
      <c r="FH51" s="262"/>
      <c r="FI51" s="262"/>
      <c r="FJ51" s="262"/>
      <c r="FK51" s="262"/>
      <c r="FL51" s="262"/>
      <c r="FM51" s="262"/>
      <c r="FN51" s="262"/>
      <c r="FO51" s="262"/>
      <c r="FP51" s="262"/>
      <c r="FQ51" s="262"/>
      <c r="FR51" s="262"/>
      <c r="FS51" s="262"/>
      <c r="FT51" s="262"/>
      <c r="FU51" s="262"/>
      <c r="FV51" s="262"/>
      <c r="FW51" s="262"/>
      <c r="FX51" s="262"/>
      <c r="FY51" s="262"/>
      <c r="FZ51" s="262"/>
      <c r="GA51" s="262"/>
      <c r="GB51" s="262"/>
      <c r="GC51" s="262"/>
      <c r="GD51" s="262"/>
    </row>
    <row r="52" spans="1:186" s="279" customFormat="1" x14ac:dyDescent="0.2">
      <c r="A52" s="339" t="s">
        <v>11942</v>
      </c>
      <c r="B52" s="280" t="s">
        <v>62</v>
      </c>
      <c r="C52" s="281" t="s">
        <v>3037</v>
      </c>
      <c r="D52" s="130" t="s">
        <v>3038</v>
      </c>
      <c r="E52" s="130">
        <v>200</v>
      </c>
      <c r="F52" s="130">
        <v>0.2</v>
      </c>
      <c r="G52" s="282"/>
      <c r="H52" s="283"/>
      <c r="I52" s="284">
        <f ca="1">OFFSET(INDEX(Composições!A:H,MATCH(B52,Composições!A:A,0),8),2,0)</f>
        <v>21.375</v>
      </c>
      <c r="J52" s="284">
        <f ca="1">IF(ISNUMBER(I52),ROUND(F52*E52*I52,2),"")</f>
        <v>855</v>
      </c>
      <c r="K52" s="283">
        <f>BDI!$B$17</f>
        <v>0.26419999999999999</v>
      </c>
      <c r="L52" s="283"/>
      <c r="M52" s="283"/>
      <c r="N52" s="131">
        <f t="shared" ca="1" si="0"/>
        <v>27.02</v>
      </c>
      <c r="O52" s="340">
        <f ca="1">IF(ISNUMBER(I52),ROUND(F52*N52*E52,2),"")</f>
        <v>1080.8</v>
      </c>
      <c r="P52" s="262"/>
      <c r="Q52" s="262"/>
      <c r="R52" s="262"/>
      <c r="S52" s="262"/>
      <c r="T52" s="262"/>
      <c r="U52" s="262"/>
      <c r="V52" s="262"/>
      <c r="W52" s="262"/>
      <c r="X52" s="262"/>
      <c r="Y52" s="262"/>
      <c r="Z52" s="262"/>
      <c r="AA52" s="262"/>
      <c r="AB52" s="262"/>
      <c r="AC52" s="262"/>
      <c r="AD52" s="262"/>
      <c r="AE52" s="262"/>
      <c r="AF52" s="262"/>
      <c r="AG52" s="262"/>
      <c r="AH52" s="262"/>
      <c r="AI52" s="262"/>
      <c r="AJ52" s="262"/>
      <c r="AK52" s="262"/>
      <c r="AL52" s="262"/>
      <c r="AM52" s="262"/>
      <c r="AN52" s="262"/>
      <c r="AO52" s="262"/>
      <c r="AP52" s="262"/>
      <c r="AQ52" s="262"/>
      <c r="AR52" s="262"/>
      <c r="AS52" s="262"/>
      <c r="AT52" s="262"/>
      <c r="AU52" s="262"/>
      <c r="AV52" s="262"/>
      <c r="AW52" s="262"/>
      <c r="AX52" s="262"/>
      <c r="AY52" s="262"/>
      <c r="AZ52" s="262"/>
      <c r="BA52" s="262"/>
      <c r="BB52" s="262"/>
      <c r="BC52" s="262"/>
      <c r="BD52" s="262"/>
      <c r="BE52" s="262"/>
      <c r="BF52" s="262"/>
      <c r="BG52" s="262"/>
      <c r="BH52" s="262"/>
      <c r="BI52" s="262"/>
      <c r="BJ52" s="262"/>
      <c r="BK52" s="262"/>
      <c r="BL52" s="262"/>
      <c r="BM52" s="262"/>
      <c r="BN52" s="262"/>
      <c r="BO52" s="262"/>
      <c r="BP52" s="262"/>
      <c r="BQ52" s="262"/>
      <c r="BR52" s="262"/>
      <c r="BS52" s="262"/>
      <c r="BT52" s="262"/>
      <c r="BU52" s="262"/>
      <c r="BV52" s="262"/>
      <c r="BW52" s="262"/>
      <c r="BX52" s="262"/>
      <c r="BY52" s="262"/>
      <c r="BZ52" s="262"/>
      <c r="CA52" s="262"/>
      <c r="CB52" s="262"/>
      <c r="CC52" s="262"/>
      <c r="CD52" s="262"/>
      <c r="CE52" s="262"/>
      <c r="CF52" s="262"/>
      <c r="CG52" s="262"/>
      <c r="CH52" s="262"/>
      <c r="CI52" s="262"/>
      <c r="CJ52" s="262"/>
      <c r="CK52" s="262"/>
      <c r="CL52" s="262"/>
      <c r="CM52" s="262"/>
      <c r="CN52" s="262"/>
      <c r="CO52" s="262"/>
      <c r="CP52" s="262"/>
      <c r="CQ52" s="262"/>
      <c r="CR52" s="262"/>
      <c r="CS52" s="262"/>
      <c r="CT52" s="262"/>
      <c r="CU52" s="262"/>
      <c r="CV52" s="262"/>
      <c r="CW52" s="262"/>
      <c r="CX52" s="262"/>
      <c r="CY52" s="262"/>
      <c r="CZ52" s="262"/>
      <c r="DA52" s="262"/>
      <c r="DB52" s="262"/>
      <c r="DC52" s="262"/>
      <c r="DD52" s="262"/>
      <c r="DE52" s="262"/>
      <c r="DF52" s="262"/>
      <c r="DG52" s="262"/>
      <c r="DH52" s="262"/>
      <c r="DI52" s="262"/>
      <c r="DJ52" s="262"/>
      <c r="DK52" s="262"/>
      <c r="DL52" s="262"/>
      <c r="DM52" s="262"/>
      <c r="DN52" s="262"/>
      <c r="DO52" s="262"/>
      <c r="DP52" s="262"/>
      <c r="DQ52" s="262"/>
      <c r="DR52" s="262"/>
      <c r="DS52" s="262"/>
      <c r="DT52" s="262"/>
      <c r="DU52" s="262"/>
      <c r="DV52" s="262"/>
      <c r="DW52" s="262"/>
      <c r="DX52" s="262"/>
      <c r="DY52" s="262"/>
      <c r="DZ52" s="262"/>
      <c r="EA52" s="262"/>
      <c r="EB52" s="262"/>
      <c r="EC52" s="262"/>
      <c r="ED52" s="262"/>
      <c r="EE52" s="262"/>
      <c r="EF52" s="262"/>
      <c r="EG52" s="262"/>
      <c r="EH52" s="262"/>
      <c r="EI52" s="262"/>
      <c r="EJ52" s="262"/>
      <c r="EK52" s="262"/>
      <c r="EL52" s="262"/>
      <c r="EM52" s="262"/>
      <c r="EN52" s="262"/>
      <c r="EO52" s="262"/>
      <c r="EP52" s="262"/>
      <c r="EQ52" s="262"/>
      <c r="ER52" s="262"/>
      <c r="ES52" s="262"/>
      <c r="ET52" s="262"/>
      <c r="EU52" s="262"/>
      <c r="EV52" s="262"/>
      <c r="EW52" s="262"/>
      <c r="EX52" s="262"/>
      <c r="EY52" s="262"/>
      <c r="EZ52" s="262"/>
      <c r="FA52" s="262"/>
      <c r="FB52" s="262"/>
      <c r="FC52" s="262"/>
      <c r="FD52" s="262"/>
      <c r="FE52" s="262"/>
      <c r="FF52" s="262"/>
      <c r="FG52" s="262"/>
      <c r="FH52" s="262"/>
      <c r="FI52" s="262"/>
      <c r="FJ52" s="262"/>
      <c r="FK52" s="262"/>
      <c r="FL52" s="262"/>
      <c r="FM52" s="262"/>
      <c r="FN52" s="262"/>
      <c r="FO52" s="262"/>
      <c r="FP52" s="262"/>
      <c r="FQ52" s="262"/>
      <c r="FR52" s="262"/>
      <c r="FS52" s="262"/>
      <c r="FT52" s="262"/>
      <c r="FU52" s="262"/>
      <c r="FV52" s="262"/>
      <c r="FW52" s="262"/>
      <c r="FX52" s="262"/>
      <c r="FY52" s="262"/>
      <c r="FZ52" s="262"/>
      <c r="GA52" s="262"/>
      <c r="GB52" s="262"/>
      <c r="GC52" s="262"/>
      <c r="GD52" s="262"/>
    </row>
    <row r="53" spans="1:186" s="279" customFormat="1" x14ac:dyDescent="0.2">
      <c r="A53" s="339" t="s">
        <v>11943</v>
      </c>
      <c r="B53" s="280" t="s">
        <v>63</v>
      </c>
      <c r="C53" s="281" t="s">
        <v>3039</v>
      </c>
      <c r="D53" s="130" t="s">
        <v>3040</v>
      </c>
      <c r="E53" s="130">
        <v>100</v>
      </c>
      <c r="F53" s="130">
        <v>0.2</v>
      </c>
      <c r="G53" s="282"/>
      <c r="H53" s="283"/>
      <c r="I53" s="284">
        <f ca="1">OFFSET(INDEX(Composições!A:H,MATCH(B53,Composições!A:A,0),8),2,0)</f>
        <v>28.5</v>
      </c>
      <c r="J53" s="284">
        <f ca="1">IF(ISNUMBER(I53),ROUND(F53*E53*I53,2),"")</f>
        <v>570</v>
      </c>
      <c r="K53" s="283">
        <f>BDI!$B$17</f>
        <v>0.26419999999999999</v>
      </c>
      <c r="L53" s="283"/>
      <c r="M53" s="283"/>
      <c r="N53" s="131">
        <f t="shared" ca="1" si="0"/>
        <v>36.03</v>
      </c>
      <c r="O53" s="340">
        <f ca="1">IF(ISNUMBER(I53),ROUND(F53*N53*E53,2),"")</f>
        <v>720.6</v>
      </c>
      <c r="P53" s="262"/>
      <c r="Q53" s="262"/>
      <c r="R53" s="262"/>
      <c r="S53" s="262"/>
      <c r="T53" s="262"/>
      <c r="U53" s="262"/>
      <c r="V53" s="262"/>
      <c r="W53" s="262"/>
      <c r="X53" s="262"/>
      <c r="Y53" s="262"/>
      <c r="Z53" s="262"/>
      <c r="AA53" s="262"/>
      <c r="AB53" s="262"/>
      <c r="AC53" s="262"/>
      <c r="AD53" s="262"/>
      <c r="AE53" s="262"/>
      <c r="AF53" s="262"/>
      <c r="AG53" s="262"/>
      <c r="AH53" s="262"/>
      <c r="AI53" s="262"/>
      <c r="AJ53" s="262"/>
      <c r="AK53" s="262"/>
      <c r="AL53" s="262"/>
      <c r="AM53" s="262"/>
      <c r="AN53" s="262"/>
      <c r="AO53" s="262"/>
      <c r="AP53" s="262"/>
      <c r="AQ53" s="262"/>
      <c r="AR53" s="262"/>
      <c r="AS53" s="262"/>
      <c r="AT53" s="262"/>
      <c r="AU53" s="262"/>
      <c r="AV53" s="262"/>
      <c r="AW53" s="262"/>
      <c r="AX53" s="262"/>
      <c r="AY53" s="262"/>
      <c r="AZ53" s="262"/>
      <c r="BA53" s="262"/>
      <c r="BB53" s="262"/>
      <c r="BC53" s="262"/>
      <c r="BD53" s="262"/>
      <c r="BE53" s="262"/>
      <c r="BF53" s="262"/>
      <c r="BG53" s="262"/>
      <c r="BH53" s="262"/>
      <c r="BI53" s="262"/>
      <c r="BJ53" s="262"/>
      <c r="BK53" s="262"/>
      <c r="BL53" s="262"/>
      <c r="BM53" s="262"/>
      <c r="BN53" s="262"/>
      <c r="BO53" s="262"/>
      <c r="BP53" s="262"/>
      <c r="BQ53" s="262"/>
      <c r="BR53" s="262"/>
      <c r="BS53" s="262"/>
      <c r="BT53" s="262"/>
      <c r="BU53" s="262"/>
      <c r="BV53" s="262"/>
      <c r="BW53" s="262"/>
      <c r="BX53" s="262"/>
      <c r="BY53" s="262"/>
      <c r="BZ53" s="262"/>
      <c r="CA53" s="262"/>
      <c r="CB53" s="262"/>
      <c r="CC53" s="262"/>
      <c r="CD53" s="262"/>
      <c r="CE53" s="262"/>
      <c r="CF53" s="262"/>
      <c r="CG53" s="262"/>
      <c r="CH53" s="262"/>
      <c r="CI53" s="262"/>
      <c r="CJ53" s="262"/>
      <c r="CK53" s="262"/>
      <c r="CL53" s="262"/>
      <c r="CM53" s="262"/>
      <c r="CN53" s="262"/>
      <c r="CO53" s="262"/>
      <c r="CP53" s="262"/>
      <c r="CQ53" s="262"/>
      <c r="CR53" s="262"/>
      <c r="CS53" s="262"/>
      <c r="CT53" s="262"/>
      <c r="CU53" s="262"/>
      <c r="CV53" s="262"/>
      <c r="CW53" s="262"/>
      <c r="CX53" s="262"/>
      <c r="CY53" s="262"/>
      <c r="CZ53" s="262"/>
      <c r="DA53" s="262"/>
      <c r="DB53" s="262"/>
      <c r="DC53" s="262"/>
      <c r="DD53" s="262"/>
      <c r="DE53" s="262"/>
      <c r="DF53" s="262"/>
      <c r="DG53" s="262"/>
      <c r="DH53" s="262"/>
      <c r="DI53" s="262"/>
      <c r="DJ53" s="262"/>
      <c r="DK53" s="262"/>
      <c r="DL53" s="262"/>
      <c r="DM53" s="262"/>
      <c r="DN53" s="262"/>
      <c r="DO53" s="262"/>
      <c r="DP53" s="262"/>
      <c r="DQ53" s="262"/>
      <c r="DR53" s="262"/>
      <c r="DS53" s="262"/>
      <c r="DT53" s="262"/>
      <c r="DU53" s="262"/>
      <c r="DV53" s="262"/>
      <c r="DW53" s="262"/>
      <c r="DX53" s="262"/>
      <c r="DY53" s="262"/>
      <c r="DZ53" s="262"/>
      <c r="EA53" s="262"/>
      <c r="EB53" s="262"/>
      <c r="EC53" s="262"/>
      <c r="ED53" s="262"/>
      <c r="EE53" s="262"/>
      <c r="EF53" s="262"/>
      <c r="EG53" s="262"/>
      <c r="EH53" s="262"/>
      <c r="EI53" s="262"/>
      <c r="EJ53" s="262"/>
      <c r="EK53" s="262"/>
      <c r="EL53" s="262"/>
      <c r="EM53" s="262"/>
      <c r="EN53" s="262"/>
      <c r="EO53" s="262"/>
      <c r="EP53" s="262"/>
      <c r="EQ53" s="262"/>
      <c r="ER53" s="262"/>
      <c r="ES53" s="262"/>
      <c r="ET53" s="262"/>
      <c r="EU53" s="262"/>
      <c r="EV53" s="262"/>
      <c r="EW53" s="262"/>
      <c r="EX53" s="262"/>
      <c r="EY53" s="262"/>
      <c r="EZ53" s="262"/>
      <c r="FA53" s="262"/>
      <c r="FB53" s="262"/>
      <c r="FC53" s="262"/>
      <c r="FD53" s="262"/>
      <c r="FE53" s="262"/>
      <c r="FF53" s="262"/>
      <c r="FG53" s="262"/>
      <c r="FH53" s="262"/>
      <c r="FI53" s="262"/>
      <c r="FJ53" s="262"/>
      <c r="FK53" s="262"/>
      <c r="FL53" s="262"/>
      <c r="FM53" s="262"/>
      <c r="FN53" s="262"/>
      <c r="FO53" s="262"/>
      <c r="FP53" s="262"/>
      <c r="FQ53" s="262"/>
      <c r="FR53" s="262"/>
      <c r="FS53" s="262"/>
      <c r="FT53" s="262"/>
      <c r="FU53" s="262"/>
      <c r="FV53" s="262"/>
      <c r="FW53" s="262"/>
      <c r="FX53" s="262"/>
      <c r="FY53" s="262"/>
      <c r="FZ53" s="262"/>
      <c r="GA53" s="262"/>
      <c r="GB53" s="262"/>
      <c r="GC53" s="262"/>
      <c r="GD53" s="262"/>
    </row>
    <row r="54" spans="1:186" s="279" customFormat="1" x14ac:dyDescent="0.2">
      <c r="A54" s="339" t="s">
        <v>11944</v>
      </c>
      <c r="B54" s="280" t="s">
        <v>3041</v>
      </c>
      <c r="C54" s="281" t="s">
        <v>3042</v>
      </c>
      <c r="D54" s="130" t="s">
        <v>106</v>
      </c>
      <c r="E54" s="130">
        <v>125.00000000000001</v>
      </c>
      <c r="F54" s="130">
        <v>0.2</v>
      </c>
      <c r="G54" s="282"/>
      <c r="H54" s="283"/>
      <c r="I54" s="358">
        <v>25.19</v>
      </c>
      <c r="J54" s="284">
        <f>IF(ISNUMBER(I54),ROUND(F54*E54*I54,2),"")</f>
        <v>629.75</v>
      </c>
      <c r="K54" s="283">
        <f>BDI!$B$17</f>
        <v>0.26419999999999999</v>
      </c>
      <c r="L54" s="283"/>
      <c r="M54" s="283"/>
      <c r="N54" s="131">
        <f t="shared" si="0"/>
        <v>31.85</v>
      </c>
      <c r="O54" s="340">
        <f>IF(ISNUMBER(I54),ROUND(F54*N54*E54,2),"")</f>
        <v>796.25</v>
      </c>
      <c r="P54" s="262"/>
      <c r="Q54" s="262"/>
      <c r="R54" s="262"/>
      <c r="S54" s="262"/>
      <c r="T54" s="262"/>
      <c r="U54" s="262"/>
      <c r="V54" s="262"/>
      <c r="W54" s="262"/>
      <c r="X54" s="262"/>
      <c r="Y54" s="262"/>
      <c r="Z54" s="262"/>
      <c r="AA54" s="262"/>
      <c r="AB54" s="262"/>
      <c r="AC54" s="262"/>
      <c r="AD54" s="262"/>
      <c r="AE54" s="262"/>
      <c r="AF54" s="262"/>
      <c r="AG54" s="262"/>
      <c r="AH54" s="262"/>
      <c r="AI54" s="262"/>
      <c r="AJ54" s="262"/>
      <c r="AK54" s="262"/>
      <c r="AL54" s="262"/>
      <c r="AM54" s="262"/>
      <c r="AN54" s="262"/>
      <c r="AO54" s="262"/>
      <c r="AP54" s="262"/>
      <c r="AQ54" s="262"/>
      <c r="AR54" s="262"/>
      <c r="AS54" s="262"/>
      <c r="AT54" s="262"/>
      <c r="AU54" s="262"/>
      <c r="AV54" s="262"/>
      <c r="AW54" s="262"/>
      <c r="AX54" s="262"/>
      <c r="AY54" s="262"/>
      <c r="AZ54" s="262"/>
      <c r="BA54" s="262"/>
      <c r="BB54" s="262"/>
      <c r="BC54" s="262"/>
      <c r="BD54" s="262"/>
      <c r="BE54" s="262"/>
      <c r="BF54" s="262"/>
      <c r="BG54" s="262"/>
      <c r="BH54" s="262"/>
      <c r="BI54" s="262"/>
      <c r="BJ54" s="262"/>
      <c r="BK54" s="262"/>
      <c r="BL54" s="262"/>
      <c r="BM54" s="262"/>
      <c r="BN54" s="262"/>
      <c r="BO54" s="262"/>
      <c r="BP54" s="262"/>
      <c r="BQ54" s="262"/>
      <c r="BR54" s="262"/>
      <c r="BS54" s="262"/>
      <c r="BT54" s="262"/>
      <c r="BU54" s="262"/>
      <c r="BV54" s="262"/>
      <c r="BW54" s="262"/>
      <c r="BX54" s="262"/>
      <c r="BY54" s="262"/>
      <c r="BZ54" s="262"/>
      <c r="CA54" s="262"/>
      <c r="CB54" s="262"/>
      <c r="CC54" s="262"/>
      <c r="CD54" s="262"/>
      <c r="CE54" s="262"/>
      <c r="CF54" s="262"/>
      <c r="CG54" s="262"/>
      <c r="CH54" s="262"/>
      <c r="CI54" s="262"/>
      <c r="CJ54" s="262"/>
      <c r="CK54" s="262"/>
      <c r="CL54" s="262"/>
      <c r="CM54" s="262"/>
      <c r="CN54" s="262"/>
      <c r="CO54" s="262"/>
      <c r="CP54" s="262"/>
      <c r="CQ54" s="262"/>
      <c r="CR54" s="262"/>
      <c r="CS54" s="262"/>
      <c r="CT54" s="262"/>
      <c r="CU54" s="262"/>
      <c r="CV54" s="262"/>
      <c r="CW54" s="262"/>
      <c r="CX54" s="262"/>
      <c r="CY54" s="262"/>
      <c r="CZ54" s="262"/>
      <c r="DA54" s="262"/>
      <c r="DB54" s="262"/>
      <c r="DC54" s="262"/>
      <c r="DD54" s="262"/>
      <c r="DE54" s="262"/>
      <c r="DF54" s="262"/>
      <c r="DG54" s="262"/>
      <c r="DH54" s="262"/>
      <c r="DI54" s="262"/>
      <c r="DJ54" s="262"/>
      <c r="DK54" s="262"/>
      <c r="DL54" s="262"/>
      <c r="DM54" s="262"/>
      <c r="DN54" s="262"/>
      <c r="DO54" s="262"/>
      <c r="DP54" s="262"/>
      <c r="DQ54" s="262"/>
      <c r="DR54" s="262"/>
      <c r="DS54" s="262"/>
      <c r="DT54" s="262"/>
      <c r="DU54" s="262"/>
      <c r="DV54" s="262"/>
      <c r="DW54" s="262"/>
      <c r="DX54" s="262"/>
      <c r="DY54" s="262"/>
      <c r="DZ54" s="262"/>
      <c r="EA54" s="262"/>
      <c r="EB54" s="262"/>
      <c r="EC54" s="262"/>
      <c r="ED54" s="262"/>
      <c r="EE54" s="262"/>
      <c r="EF54" s="262"/>
      <c r="EG54" s="262"/>
      <c r="EH54" s="262"/>
      <c r="EI54" s="262"/>
      <c r="EJ54" s="262"/>
      <c r="EK54" s="262"/>
      <c r="EL54" s="262"/>
      <c r="EM54" s="262"/>
      <c r="EN54" s="262"/>
      <c r="EO54" s="262"/>
      <c r="EP54" s="262"/>
      <c r="EQ54" s="262"/>
      <c r="ER54" s="262"/>
      <c r="ES54" s="262"/>
      <c r="ET54" s="262"/>
      <c r="EU54" s="262"/>
      <c r="EV54" s="262"/>
      <c r="EW54" s="262"/>
      <c r="EX54" s="262"/>
      <c r="EY54" s="262"/>
      <c r="EZ54" s="262"/>
      <c r="FA54" s="262"/>
      <c r="FB54" s="262"/>
      <c r="FC54" s="262"/>
      <c r="FD54" s="262"/>
      <c r="FE54" s="262"/>
      <c r="FF54" s="262"/>
      <c r="FG54" s="262"/>
      <c r="FH54" s="262"/>
      <c r="FI54" s="262"/>
      <c r="FJ54" s="262"/>
      <c r="FK54" s="262"/>
      <c r="FL54" s="262"/>
      <c r="FM54" s="262"/>
      <c r="FN54" s="262"/>
      <c r="FO54" s="262"/>
      <c r="FP54" s="262"/>
      <c r="FQ54" s="262"/>
      <c r="FR54" s="262"/>
      <c r="FS54" s="262"/>
      <c r="FT54" s="262"/>
      <c r="FU54" s="262"/>
      <c r="FV54" s="262"/>
      <c r="FW54" s="262"/>
      <c r="FX54" s="262"/>
      <c r="FY54" s="262"/>
      <c r="FZ54" s="262"/>
      <c r="GA54" s="262"/>
      <c r="GB54" s="262"/>
      <c r="GC54" s="262"/>
      <c r="GD54" s="262"/>
    </row>
    <row r="55" spans="1:186" s="279" customFormat="1" x14ac:dyDescent="0.2">
      <c r="A55" s="339" t="s">
        <v>11945</v>
      </c>
      <c r="B55" s="280" t="s">
        <v>64</v>
      </c>
      <c r="C55" s="281" t="s">
        <v>3043</v>
      </c>
      <c r="D55" s="130" t="s">
        <v>106</v>
      </c>
      <c r="E55" s="130">
        <v>50</v>
      </c>
      <c r="F55" s="130">
        <v>0.2</v>
      </c>
      <c r="G55" s="282"/>
      <c r="H55" s="283"/>
      <c r="I55" s="284">
        <f ca="1">OFFSET(INDEX(Composições!A:H,MATCH(B55,Composições!A:A,0),8),2,0)</f>
        <v>3.6293799999999998</v>
      </c>
      <c r="J55" s="284">
        <f ca="1">IF(ISNUMBER(I55),ROUND(F55*E55*I55,2),"")</f>
        <v>36.29</v>
      </c>
      <c r="K55" s="283">
        <f>BDI!$B$17</f>
        <v>0.26419999999999999</v>
      </c>
      <c r="L55" s="283"/>
      <c r="M55" s="283"/>
      <c r="N55" s="131">
        <f t="shared" ca="1" si="0"/>
        <v>4.59</v>
      </c>
      <c r="O55" s="340">
        <f ca="1">IF(ISNUMBER(I55),ROUND(F55*N55*E55,2),"")</f>
        <v>45.9</v>
      </c>
      <c r="P55" s="262"/>
      <c r="Q55" s="262"/>
      <c r="R55" s="262"/>
      <c r="S55" s="262"/>
      <c r="T55" s="262"/>
      <c r="U55" s="262"/>
      <c r="V55" s="262"/>
      <c r="W55" s="262"/>
      <c r="X55" s="262"/>
      <c r="Y55" s="262"/>
      <c r="Z55" s="262"/>
      <c r="AA55" s="262"/>
      <c r="AB55" s="262"/>
      <c r="AC55" s="262"/>
      <c r="AD55" s="262"/>
      <c r="AE55" s="262"/>
      <c r="AF55" s="262"/>
      <c r="AG55" s="262"/>
      <c r="AH55" s="262"/>
      <c r="AI55" s="262"/>
      <c r="AJ55" s="262"/>
      <c r="AK55" s="262"/>
      <c r="AL55" s="262"/>
      <c r="AM55" s="262"/>
      <c r="AN55" s="262"/>
      <c r="AO55" s="262"/>
      <c r="AP55" s="262"/>
      <c r="AQ55" s="262"/>
      <c r="AR55" s="262"/>
      <c r="AS55" s="262"/>
      <c r="AT55" s="262"/>
      <c r="AU55" s="262"/>
      <c r="AV55" s="262"/>
      <c r="AW55" s="262"/>
      <c r="AX55" s="262"/>
      <c r="AY55" s="262"/>
      <c r="AZ55" s="262"/>
      <c r="BA55" s="262"/>
      <c r="BB55" s="262"/>
      <c r="BC55" s="262"/>
      <c r="BD55" s="262"/>
      <c r="BE55" s="262"/>
      <c r="BF55" s="262"/>
      <c r="BG55" s="262"/>
      <c r="BH55" s="262"/>
      <c r="BI55" s="262"/>
      <c r="BJ55" s="262"/>
      <c r="BK55" s="262"/>
      <c r="BL55" s="262"/>
      <c r="BM55" s="262"/>
      <c r="BN55" s="262"/>
      <c r="BO55" s="262"/>
      <c r="BP55" s="262"/>
      <c r="BQ55" s="262"/>
      <c r="BR55" s="262"/>
      <c r="BS55" s="262"/>
      <c r="BT55" s="262"/>
      <c r="BU55" s="262"/>
      <c r="BV55" s="262"/>
      <c r="BW55" s="262"/>
      <c r="BX55" s="262"/>
      <c r="BY55" s="262"/>
      <c r="BZ55" s="262"/>
      <c r="CA55" s="262"/>
      <c r="CB55" s="262"/>
      <c r="CC55" s="262"/>
      <c r="CD55" s="262"/>
      <c r="CE55" s="262"/>
      <c r="CF55" s="262"/>
      <c r="CG55" s="262"/>
      <c r="CH55" s="262"/>
      <c r="CI55" s="262"/>
      <c r="CJ55" s="262"/>
      <c r="CK55" s="262"/>
      <c r="CL55" s="262"/>
      <c r="CM55" s="262"/>
      <c r="CN55" s="262"/>
      <c r="CO55" s="262"/>
      <c r="CP55" s="262"/>
      <c r="CQ55" s="262"/>
      <c r="CR55" s="262"/>
      <c r="CS55" s="262"/>
      <c r="CT55" s="262"/>
      <c r="CU55" s="262"/>
      <c r="CV55" s="262"/>
      <c r="CW55" s="262"/>
      <c r="CX55" s="262"/>
      <c r="CY55" s="262"/>
      <c r="CZ55" s="262"/>
      <c r="DA55" s="262"/>
      <c r="DB55" s="262"/>
      <c r="DC55" s="262"/>
      <c r="DD55" s="262"/>
      <c r="DE55" s="262"/>
      <c r="DF55" s="262"/>
      <c r="DG55" s="262"/>
      <c r="DH55" s="262"/>
      <c r="DI55" s="262"/>
      <c r="DJ55" s="262"/>
      <c r="DK55" s="262"/>
      <c r="DL55" s="262"/>
      <c r="DM55" s="262"/>
      <c r="DN55" s="262"/>
      <c r="DO55" s="262"/>
      <c r="DP55" s="262"/>
      <c r="DQ55" s="262"/>
      <c r="DR55" s="262"/>
      <c r="DS55" s="262"/>
      <c r="DT55" s="262"/>
      <c r="DU55" s="262"/>
      <c r="DV55" s="262"/>
      <c r="DW55" s="262"/>
      <c r="DX55" s="262"/>
      <c r="DY55" s="262"/>
      <c r="DZ55" s="262"/>
      <c r="EA55" s="262"/>
      <c r="EB55" s="262"/>
      <c r="EC55" s="262"/>
      <c r="ED55" s="262"/>
      <c r="EE55" s="262"/>
      <c r="EF55" s="262"/>
      <c r="EG55" s="262"/>
      <c r="EH55" s="262"/>
      <c r="EI55" s="262"/>
      <c r="EJ55" s="262"/>
      <c r="EK55" s="262"/>
      <c r="EL55" s="262"/>
      <c r="EM55" s="262"/>
      <c r="EN55" s="262"/>
      <c r="EO55" s="262"/>
      <c r="EP55" s="262"/>
      <c r="EQ55" s="262"/>
      <c r="ER55" s="262"/>
      <c r="ES55" s="262"/>
      <c r="ET55" s="262"/>
      <c r="EU55" s="262"/>
      <c r="EV55" s="262"/>
      <c r="EW55" s="262"/>
      <c r="EX55" s="262"/>
      <c r="EY55" s="262"/>
      <c r="EZ55" s="262"/>
      <c r="FA55" s="262"/>
      <c r="FB55" s="262"/>
      <c r="FC55" s="262"/>
      <c r="FD55" s="262"/>
      <c r="FE55" s="262"/>
      <c r="FF55" s="262"/>
      <c r="FG55" s="262"/>
      <c r="FH55" s="262"/>
      <c r="FI55" s="262"/>
      <c r="FJ55" s="262"/>
      <c r="FK55" s="262"/>
      <c r="FL55" s="262"/>
      <c r="FM55" s="262"/>
      <c r="FN55" s="262"/>
      <c r="FO55" s="262"/>
      <c r="FP55" s="262"/>
      <c r="FQ55" s="262"/>
      <c r="FR55" s="262"/>
      <c r="FS55" s="262"/>
      <c r="FT55" s="262"/>
      <c r="FU55" s="262"/>
      <c r="FV55" s="262"/>
      <c r="FW55" s="262"/>
      <c r="FX55" s="262"/>
      <c r="FY55" s="262"/>
      <c r="FZ55" s="262"/>
      <c r="GA55" s="262"/>
      <c r="GB55" s="262"/>
      <c r="GC55" s="262"/>
      <c r="GD55" s="262"/>
    </row>
    <row r="56" spans="1:186" s="279" customFormat="1" x14ac:dyDescent="0.2">
      <c r="A56" s="339" t="s">
        <v>11946</v>
      </c>
      <c r="B56" s="280" t="s">
        <v>3044</v>
      </c>
      <c r="C56" s="281" t="s">
        <v>3045</v>
      </c>
      <c r="D56" s="130" t="s">
        <v>18</v>
      </c>
      <c r="E56" s="130">
        <v>15</v>
      </c>
      <c r="F56" s="130">
        <v>0.2</v>
      </c>
      <c r="G56" s="282"/>
      <c r="H56" s="283"/>
      <c r="I56" s="358">
        <v>185.63</v>
      </c>
      <c r="J56" s="284">
        <f>IF(ISNUMBER(I56),ROUND(F56*E56*I56,2),"")</f>
        <v>556.89</v>
      </c>
      <c r="K56" s="283">
        <f>BDI!$B$17</f>
        <v>0.26419999999999999</v>
      </c>
      <c r="L56" s="283"/>
      <c r="M56" s="283"/>
      <c r="N56" s="131">
        <f t="shared" si="0"/>
        <v>234.67</v>
      </c>
      <c r="O56" s="340">
        <f>IF(ISNUMBER(I56),ROUND(F56*N56*E56,2),"")</f>
        <v>704.01</v>
      </c>
      <c r="P56" s="262"/>
      <c r="Q56" s="262"/>
      <c r="R56" s="262"/>
      <c r="S56" s="262"/>
      <c r="T56" s="262"/>
      <c r="U56" s="262"/>
      <c r="V56" s="262"/>
      <c r="W56" s="262"/>
      <c r="X56" s="262"/>
      <c r="Y56" s="262"/>
      <c r="Z56" s="262"/>
      <c r="AA56" s="262"/>
      <c r="AB56" s="262"/>
      <c r="AC56" s="262"/>
      <c r="AD56" s="262"/>
      <c r="AE56" s="262"/>
      <c r="AF56" s="262"/>
      <c r="AG56" s="262"/>
      <c r="AH56" s="262"/>
      <c r="AI56" s="262"/>
      <c r="AJ56" s="262"/>
      <c r="AK56" s="262"/>
      <c r="AL56" s="262"/>
      <c r="AM56" s="262"/>
      <c r="AN56" s="262"/>
      <c r="AO56" s="262"/>
      <c r="AP56" s="262"/>
      <c r="AQ56" s="262"/>
      <c r="AR56" s="262"/>
      <c r="AS56" s="262"/>
      <c r="AT56" s="262"/>
      <c r="AU56" s="262"/>
      <c r="AV56" s="262"/>
      <c r="AW56" s="262"/>
      <c r="AX56" s="262"/>
      <c r="AY56" s="262"/>
      <c r="AZ56" s="262"/>
      <c r="BA56" s="262"/>
      <c r="BB56" s="262"/>
      <c r="BC56" s="262"/>
      <c r="BD56" s="262"/>
      <c r="BE56" s="262"/>
      <c r="BF56" s="262"/>
      <c r="BG56" s="262"/>
      <c r="BH56" s="262"/>
      <c r="BI56" s="262"/>
      <c r="BJ56" s="262"/>
      <c r="BK56" s="262"/>
      <c r="BL56" s="262"/>
      <c r="BM56" s="262"/>
      <c r="BN56" s="262"/>
      <c r="BO56" s="262"/>
      <c r="BP56" s="262"/>
      <c r="BQ56" s="262"/>
      <c r="BR56" s="262"/>
      <c r="BS56" s="262"/>
      <c r="BT56" s="262"/>
      <c r="BU56" s="262"/>
      <c r="BV56" s="262"/>
      <c r="BW56" s="262"/>
      <c r="BX56" s="262"/>
      <c r="BY56" s="262"/>
      <c r="BZ56" s="262"/>
      <c r="CA56" s="262"/>
      <c r="CB56" s="262"/>
      <c r="CC56" s="262"/>
      <c r="CD56" s="262"/>
      <c r="CE56" s="262"/>
      <c r="CF56" s="262"/>
      <c r="CG56" s="262"/>
      <c r="CH56" s="262"/>
      <c r="CI56" s="262"/>
      <c r="CJ56" s="262"/>
      <c r="CK56" s="262"/>
      <c r="CL56" s="262"/>
      <c r="CM56" s="262"/>
      <c r="CN56" s="262"/>
      <c r="CO56" s="262"/>
      <c r="CP56" s="262"/>
      <c r="CQ56" s="262"/>
      <c r="CR56" s="262"/>
      <c r="CS56" s="262"/>
      <c r="CT56" s="262"/>
      <c r="CU56" s="262"/>
      <c r="CV56" s="262"/>
      <c r="CW56" s="262"/>
      <c r="CX56" s="262"/>
      <c r="CY56" s="262"/>
      <c r="CZ56" s="262"/>
      <c r="DA56" s="262"/>
      <c r="DB56" s="262"/>
      <c r="DC56" s="262"/>
      <c r="DD56" s="262"/>
      <c r="DE56" s="262"/>
      <c r="DF56" s="262"/>
      <c r="DG56" s="262"/>
      <c r="DH56" s="262"/>
      <c r="DI56" s="262"/>
      <c r="DJ56" s="262"/>
      <c r="DK56" s="262"/>
      <c r="DL56" s="262"/>
      <c r="DM56" s="262"/>
      <c r="DN56" s="262"/>
      <c r="DO56" s="262"/>
      <c r="DP56" s="262"/>
      <c r="DQ56" s="262"/>
      <c r="DR56" s="262"/>
      <c r="DS56" s="262"/>
      <c r="DT56" s="262"/>
      <c r="DU56" s="262"/>
      <c r="DV56" s="262"/>
      <c r="DW56" s="262"/>
      <c r="DX56" s="262"/>
      <c r="DY56" s="262"/>
      <c r="DZ56" s="262"/>
      <c r="EA56" s="262"/>
      <c r="EB56" s="262"/>
      <c r="EC56" s="262"/>
      <c r="ED56" s="262"/>
      <c r="EE56" s="262"/>
      <c r="EF56" s="262"/>
      <c r="EG56" s="262"/>
      <c r="EH56" s="262"/>
      <c r="EI56" s="262"/>
      <c r="EJ56" s="262"/>
      <c r="EK56" s="262"/>
      <c r="EL56" s="262"/>
      <c r="EM56" s="262"/>
      <c r="EN56" s="262"/>
      <c r="EO56" s="262"/>
      <c r="EP56" s="262"/>
      <c r="EQ56" s="262"/>
      <c r="ER56" s="262"/>
      <c r="ES56" s="262"/>
      <c r="ET56" s="262"/>
      <c r="EU56" s="262"/>
      <c r="EV56" s="262"/>
      <c r="EW56" s="262"/>
      <c r="EX56" s="262"/>
      <c r="EY56" s="262"/>
      <c r="EZ56" s="262"/>
      <c r="FA56" s="262"/>
      <c r="FB56" s="262"/>
      <c r="FC56" s="262"/>
      <c r="FD56" s="262"/>
      <c r="FE56" s="262"/>
      <c r="FF56" s="262"/>
      <c r="FG56" s="262"/>
      <c r="FH56" s="262"/>
      <c r="FI56" s="262"/>
      <c r="FJ56" s="262"/>
      <c r="FK56" s="262"/>
      <c r="FL56" s="262"/>
      <c r="FM56" s="262"/>
      <c r="FN56" s="262"/>
      <c r="FO56" s="262"/>
      <c r="FP56" s="262"/>
      <c r="FQ56" s="262"/>
      <c r="FR56" s="262"/>
      <c r="FS56" s="262"/>
      <c r="FT56" s="262"/>
      <c r="FU56" s="262"/>
      <c r="FV56" s="262"/>
      <c r="FW56" s="262"/>
      <c r="FX56" s="262"/>
      <c r="FY56" s="262"/>
      <c r="FZ56" s="262"/>
      <c r="GA56" s="262"/>
      <c r="GB56" s="262"/>
      <c r="GC56" s="262"/>
      <c r="GD56" s="262"/>
    </row>
    <row r="57" spans="1:186" s="279" customFormat="1" x14ac:dyDescent="0.2">
      <c r="A57" s="339" t="s">
        <v>11947</v>
      </c>
      <c r="B57" s="280" t="s">
        <v>3048</v>
      </c>
      <c r="C57" s="281" t="s">
        <v>3049</v>
      </c>
      <c r="D57" s="130" t="s">
        <v>18</v>
      </c>
      <c r="E57" s="130">
        <v>75</v>
      </c>
      <c r="F57" s="130">
        <v>0.2</v>
      </c>
      <c r="G57" s="282"/>
      <c r="H57" s="283"/>
      <c r="I57" s="358">
        <v>124.85</v>
      </c>
      <c r="J57" s="284">
        <f>IF(ISNUMBER(I57),ROUND(F57*E57*I57,2),"")</f>
        <v>1872.75</v>
      </c>
      <c r="K57" s="283">
        <f>BDI!$B$17</f>
        <v>0.26419999999999999</v>
      </c>
      <c r="L57" s="283"/>
      <c r="M57" s="283"/>
      <c r="N57" s="131">
        <f t="shared" si="0"/>
        <v>157.84</v>
      </c>
      <c r="O57" s="340">
        <f>IF(ISNUMBER(I57),ROUND(F57*N57*E57,2),"")</f>
        <v>2367.6</v>
      </c>
      <c r="P57" s="262"/>
      <c r="Q57" s="262"/>
      <c r="R57" s="262"/>
      <c r="S57" s="262"/>
      <c r="T57" s="262"/>
      <c r="U57" s="262"/>
      <c r="V57" s="262"/>
      <c r="W57" s="262"/>
      <c r="X57" s="262"/>
      <c r="Y57" s="262"/>
      <c r="Z57" s="262"/>
      <c r="AA57" s="262"/>
      <c r="AB57" s="262"/>
      <c r="AC57" s="262"/>
      <c r="AD57" s="262"/>
      <c r="AE57" s="262"/>
      <c r="AF57" s="262"/>
      <c r="AG57" s="262"/>
      <c r="AH57" s="262"/>
      <c r="AI57" s="262"/>
      <c r="AJ57" s="262"/>
      <c r="AK57" s="262"/>
      <c r="AL57" s="262"/>
      <c r="AM57" s="262"/>
      <c r="AN57" s="262"/>
      <c r="AO57" s="262"/>
      <c r="AP57" s="262"/>
      <c r="AQ57" s="262"/>
      <c r="AR57" s="262"/>
      <c r="AS57" s="262"/>
      <c r="AT57" s="262"/>
      <c r="AU57" s="262"/>
      <c r="AV57" s="262"/>
      <c r="AW57" s="262"/>
      <c r="AX57" s="262"/>
      <c r="AY57" s="262"/>
      <c r="AZ57" s="262"/>
      <c r="BA57" s="262"/>
      <c r="BB57" s="262"/>
      <c r="BC57" s="262"/>
      <c r="BD57" s="262"/>
      <c r="BE57" s="262"/>
      <c r="BF57" s="262"/>
      <c r="BG57" s="262"/>
      <c r="BH57" s="262"/>
      <c r="BI57" s="262"/>
      <c r="BJ57" s="262"/>
      <c r="BK57" s="262"/>
      <c r="BL57" s="262"/>
      <c r="BM57" s="262"/>
      <c r="BN57" s="262"/>
      <c r="BO57" s="262"/>
      <c r="BP57" s="262"/>
      <c r="BQ57" s="262"/>
      <c r="BR57" s="262"/>
      <c r="BS57" s="262"/>
      <c r="BT57" s="262"/>
      <c r="BU57" s="262"/>
      <c r="BV57" s="262"/>
      <c r="BW57" s="262"/>
      <c r="BX57" s="262"/>
      <c r="BY57" s="262"/>
      <c r="BZ57" s="262"/>
      <c r="CA57" s="262"/>
      <c r="CB57" s="262"/>
      <c r="CC57" s="262"/>
      <c r="CD57" s="262"/>
      <c r="CE57" s="262"/>
      <c r="CF57" s="262"/>
      <c r="CG57" s="262"/>
      <c r="CH57" s="262"/>
      <c r="CI57" s="262"/>
      <c r="CJ57" s="262"/>
      <c r="CK57" s="262"/>
      <c r="CL57" s="262"/>
      <c r="CM57" s="262"/>
      <c r="CN57" s="262"/>
      <c r="CO57" s="262"/>
      <c r="CP57" s="262"/>
      <c r="CQ57" s="262"/>
      <c r="CR57" s="262"/>
      <c r="CS57" s="262"/>
      <c r="CT57" s="262"/>
      <c r="CU57" s="262"/>
      <c r="CV57" s="262"/>
      <c r="CW57" s="262"/>
      <c r="CX57" s="262"/>
      <c r="CY57" s="262"/>
      <c r="CZ57" s="262"/>
      <c r="DA57" s="262"/>
      <c r="DB57" s="262"/>
      <c r="DC57" s="262"/>
      <c r="DD57" s="262"/>
      <c r="DE57" s="262"/>
      <c r="DF57" s="262"/>
      <c r="DG57" s="262"/>
      <c r="DH57" s="262"/>
      <c r="DI57" s="262"/>
      <c r="DJ57" s="262"/>
      <c r="DK57" s="262"/>
      <c r="DL57" s="262"/>
      <c r="DM57" s="262"/>
      <c r="DN57" s="262"/>
      <c r="DO57" s="262"/>
      <c r="DP57" s="262"/>
      <c r="DQ57" s="262"/>
      <c r="DR57" s="262"/>
      <c r="DS57" s="262"/>
      <c r="DT57" s="262"/>
      <c r="DU57" s="262"/>
      <c r="DV57" s="262"/>
      <c r="DW57" s="262"/>
      <c r="DX57" s="262"/>
      <c r="DY57" s="262"/>
      <c r="DZ57" s="262"/>
      <c r="EA57" s="262"/>
      <c r="EB57" s="262"/>
      <c r="EC57" s="262"/>
      <c r="ED57" s="262"/>
      <c r="EE57" s="262"/>
      <c r="EF57" s="262"/>
      <c r="EG57" s="262"/>
      <c r="EH57" s="262"/>
      <c r="EI57" s="262"/>
      <c r="EJ57" s="262"/>
      <c r="EK57" s="262"/>
      <c r="EL57" s="262"/>
      <c r="EM57" s="262"/>
      <c r="EN57" s="262"/>
      <c r="EO57" s="262"/>
      <c r="EP57" s="262"/>
      <c r="EQ57" s="262"/>
      <c r="ER57" s="262"/>
      <c r="ES57" s="262"/>
      <c r="ET57" s="262"/>
      <c r="EU57" s="262"/>
      <c r="EV57" s="262"/>
      <c r="EW57" s="262"/>
      <c r="EX57" s="262"/>
      <c r="EY57" s="262"/>
      <c r="EZ57" s="262"/>
      <c r="FA57" s="262"/>
      <c r="FB57" s="262"/>
      <c r="FC57" s="262"/>
      <c r="FD57" s="262"/>
      <c r="FE57" s="262"/>
      <c r="FF57" s="262"/>
      <c r="FG57" s="262"/>
      <c r="FH57" s="262"/>
      <c r="FI57" s="262"/>
      <c r="FJ57" s="262"/>
      <c r="FK57" s="262"/>
      <c r="FL57" s="262"/>
      <c r="FM57" s="262"/>
      <c r="FN57" s="262"/>
      <c r="FO57" s="262"/>
      <c r="FP57" s="262"/>
      <c r="FQ57" s="262"/>
      <c r="FR57" s="262"/>
      <c r="FS57" s="262"/>
      <c r="FT57" s="262"/>
      <c r="FU57" s="262"/>
      <c r="FV57" s="262"/>
      <c r="FW57" s="262"/>
      <c r="FX57" s="262"/>
      <c r="FY57" s="262"/>
      <c r="FZ57" s="262"/>
      <c r="GA57" s="262"/>
      <c r="GB57" s="262"/>
      <c r="GC57" s="262"/>
      <c r="GD57" s="262"/>
    </row>
    <row r="58" spans="1:186" s="279" customFormat="1" x14ac:dyDescent="0.2">
      <c r="A58" s="339" t="s">
        <v>11948</v>
      </c>
      <c r="B58" s="280" t="s">
        <v>3052</v>
      </c>
      <c r="C58" s="281" t="s">
        <v>3053</v>
      </c>
      <c r="D58" s="130" t="s">
        <v>18</v>
      </c>
      <c r="E58" s="130">
        <v>25</v>
      </c>
      <c r="F58" s="130">
        <v>0.2</v>
      </c>
      <c r="G58" s="282"/>
      <c r="H58" s="283"/>
      <c r="I58" s="358">
        <v>328.41</v>
      </c>
      <c r="J58" s="284">
        <f>IF(ISNUMBER(I58),ROUND(F58*E58*I58,2),"")</f>
        <v>1642.05</v>
      </c>
      <c r="K58" s="283">
        <f>BDI!$B$17</f>
        <v>0.26419999999999999</v>
      </c>
      <c r="L58" s="283"/>
      <c r="M58" s="283"/>
      <c r="N58" s="131">
        <f t="shared" si="0"/>
        <v>415.18</v>
      </c>
      <c r="O58" s="340">
        <f>IF(ISNUMBER(I58),ROUND(F58*N58*E58,2),"")</f>
        <v>2075.9</v>
      </c>
      <c r="P58" s="262"/>
      <c r="Q58" s="262"/>
      <c r="R58" s="262"/>
      <c r="S58" s="262"/>
      <c r="T58" s="262"/>
      <c r="U58" s="262"/>
      <c r="V58" s="262"/>
      <c r="W58" s="262"/>
      <c r="X58" s="262"/>
      <c r="Y58" s="262"/>
      <c r="Z58" s="262"/>
      <c r="AA58" s="262"/>
      <c r="AB58" s="262"/>
      <c r="AC58" s="262"/>
      <c r="AD58" s="262"/>
      <c r="AE58" s="262"/>
      <c r="AF58" s="262"/>
      <c r="AG58" s="262"/>
      <c r="AH58" s="262"/>
      <c r="AI58" s="262"/>
      <c r="AJ58" s="262"/>
      <c r="AK58" s="262"/>
      <c r="AL58" s="262"/>
      <c r="AM58" s="262"/>
      <c r="AN58" s="262"/>
      <c r="AO58" s="262"/>
      <c r="AP58" s="262"/>
      <c r="AQ58" s="262"/>
      <c r="AR58" s="262"/>
      <c r="AS58" s="262"/>
      <c r="AT58" s="262"/>
      <c r="AU58" s="262"/>
      <c r="AV58" s="262"/>
      <c r="AW58" s="262"/>
      <c r="AX58" s="262"/>
      <c r="AY58" s="262"/>
      <c r="AZ58" s="262"/>
      <c r="BA58" s="262"/>
      <c r="BB58" s="262"/>
      <c r="BC58" s="262"/>
      <c r="BD58" s="262"/>
      <c r="BE58" s="262"/>
      <c r="BF58" s="262"/>
      <c r="BG58" s="262"/>
      <c r="BH58" s="262"/>
      <c r="BI58" s="262"/>
      <c r="BJ58" s="262"/>
      <c r="BK58" s="262"/>
      <c r="BL58" s="262"/>
      <c r="BM58" s="262"/>
      <c r="BN58" s="262"/>
      <c r="BO58" s="262"/>
      <c r="BP58" s="262"/>
      <c r="BQ58" s="262"/>
      <c r="BR58" s="262"/>
      <c r="BS58" s="262"/>
      <c r="BT58" s="262"/>
      <c r="BU58" s="262"/>
      <c r="BV58" s="262"/>
      <c r="BW58" s="262"/>
      <c r="BX58" s="262"/>
      <c r="BY58" s="262"/>
      <c r="BZ58" s="262"/>
      <c r="CA58" s="262"/>
      <c r="CB58" s="262"/>
      <c r="CC58" s="262"/>
      <c r="CD58" s="262"/>
      <c r="CE58" s="262"/>
      <c r="CF58" s="262"/>
      <c r="CG58" s="262"/>
      <c r="CH58" s="262"/>
      <c r="CI58" s="262"/>
      <c r="CJ58" s="262"/>
      <c r="CK58" s="262"/>
      <c r="CL58" s="262"/>
      <c r="CM58" s="262"/>
      <c r="CN58" s="262"/>
      <c r="CO58" s="262"/>
      <c r="CP58" s="262"/>
      <c r="CQ58" s="262"/>
      <c r="CR58" s="262"/>
      <c r="CS58" s="262"/>
      <c r="CT58" s="262"/>
      <c r="CU58" s="262"/>
      <c r="CV58" s="262"/>
      <c r="CW58" s="262"/>
      <c r="CX58" s="262"/>
      <c r="CY58" s="262"/>
      <c r="CZ58" s="262"/>
      <c r="DA58" s="262"/>
      <c r="DB58" s="262"/>
      <c r="DC58" s="262"/>
      <c r="DD58" s="262"/>
      <c r="DE58" s="262"/>
      <c r="DF58" s="262"/>
      <c r="DG58" s="262"/>
      <c r="DH58" s="262"/>
      <c r="DI58" s="262"/>
      <c r="DJ58" s="262"/>
      <c r="DK58" s="262"/>
      <c r="DL58" s="262"/>
      <c r="DM58" s="262"/>
      <c r="DN58" s="262"/>
      <c r="DO58" s="262"/>
      <c r="DP58" s="262"/>
      <c r="DQ58" s="262"/>
      <c r="DR58" s="262"/>
      <c r="DS58" s="262"/>
      <c r="DT58" s="262"/>
      <c r="DU58" s="262"/>
      <c r="DV58" s="262"/>
      <c r="DW58" s="262"/>
      <c r="DX58" s="262"/>
      <c r="DY58" s="262"/>
      <c r="DZ58" s="262"/>
      <c r="EA58" s="262"/>
      <c r="EB58" s="262"/>
      <c r="EC58" s="262"/>
      <c r="ED58" s="262"/>
      <c r="EE58" s="262"/>
      <c r="EF58" s="262"/>
      <c r="EG58" s="262"/>
      <c r="EH58" s="262"/>
      <c r="EI58" s="262"/>
      <c r="EJ58" s="262"/>
      <c r="EK58" s="262"/>
      <c r="EL58" s="262"/>
      <c r="EM58" s="262"/>
      <c r="EN58" s="262"/>
      <c r="EO58" s="262"/>
      <c r="EP58" s="262"/>
      <c r="EQ58" s="262"/>
      <c r="ER58" s="262"/>
      <c r="ES58" s="262"/>
      <c r="ET58" s="262"/>
      <c r="EU58" s="262"/>
      <c r="EV58" s="262"/>
      <c r="EW58" s="262"/>
      <c r="EX58" s="262"/>
      <c r="EY58" s="262"/>
      <c r="EZ58" s="262"/>
      <c r="FA58" s="262"/>
      <c r="FB58" s="262"/>
      <c r="FC58" s="262"/>
      <c r="FD58" s="262"/>
      <c r="FE58" s="262"/>
      <c r="FF58" s="262"/>
      <c r="FG58" s="262"/>
      <c r="FH58" s="262"/>
      <c r="FI58" s="262"/>
      <c r="FJ58" s="262"/>
      <c r="FK58" s="262"/>
      <c r="FL58" s="262"/>
      <c r="FM58" s="262"/>
      <c r="FN58" s="262"/>
      <c r="FO58" s="262"/>
      <c r="FP58" s="262"/>
      <c r="FQ58" s="262"/>
      <c r="FR58" s="262"/>
      <c r="FS58" s="262"/>
      <c r="FT58" s="262"/>
      <c r="FU58" s="262"/>
      <c r="FV58" s="262"/>
      <c r="FW58" s="262"/>
      <c r="FX58" s="262"/>
      <c r="FY58" s="262"/>
      <c r="FZ58" s="262"/>
      <c r="GA58" s="262"/>
      <c r="GB58" s="262"/>
      <c r="GC58" s="262"/>
      <c r="GD58" s="262"/>
    </row>
    <row r="59" spans="1:186" s="279" customFormat="1" ht="25.5" x14ac:dyDescent="0.2">
      <c r="A59" s="339" t="s">
        <v>11949</v>
      </c>
      <c r="B59" s="280" t="s">
        <v>65</v>
      </c>
      <c r="C59" s="281" t="s">
        <v>3054</v>
      </c>
      <c r="D59" s="130" t="s">
        <v>68</v>
      </c>
      <c r="E59" s="130">
        <v>100</v>
      </c>
      <c r="F59" s="130">
        <v>0.2</v>
      </c>
      <c r="G59" s="282"/>
      <c r="H59" s="283"/>
      <c r="I59" s="284">
        <f ca="1">OFFSET(INDEX(Composições!A:H,MATCH(B59,Composições!A:A,0),8),2,0)</f>
        <v>27.28115</v>
      </c>
      <c r="J59" s="284">
        <f ca="1">IF(ISNUMBER(I59),ROUND(F59*E59*I59,2),"")</f>
        <v>545.62</v>
      </c>
      <c r="K59" s="283">
        <f>BDI!$B$17</f>
        <v>0.26419999999999999</v>
      </c>
      <c r="L59" s="283"/>
      <c r="M59" s="283"/>
      <c r="N59" s="131">
        <f t="shared" ca="1" si="0"/>
        <v>34.49</v>
      </c>
      <c r="O59" s="340">
        <f ca="1">IF(ISNUMBER(I59),ROUND(F59*N59*E59,2),"")</f>
        <v>689.8</v>
      </c>
      <c r="P59" s="262"/>
      <c r="Q59" s="262"/>
      <c r="R59" s="262"/>
      <c r="S59" s="262"/>
      <c r="T59" s="262"/>
      <c r="U59" s="262"/>
      <c r="V59" s="262"/>
      <c r="W59" s="262"/>
      <c r="X59" s="262"/>
      <c r="Y59" s="262"/>
      <c r="Z59" s="262"/>
      <c r="AA59" s="262"/>
      <c r="AB59" s="262"/>
      <c r="AC59" s="262"/>
      <c r="AD59" s="262"/>
      <c r="AE59" s="262"/>
      <c r="AF59" s="262"/>
      <c r="AG59" s="262"/>
      <c r="AH59" s="262"/>
      <c r="AI59" s="262"/>
      <c r="AJ59" s="262"/>
      <c r="AK59" s="262"/>
      <c r="AL59" s="262"/>
      <c r="AM59" s="262"/>
      <c r="AN59" s="262"/>
      <c r="AO59" s="262"/>
      <c r="AP59" s="262"/>
      <c r="AQ59" s="262"/>
      <c r="AR59" s="262"/>
      <c r="AS59" s="262"/>
      <c r="AT59" s="262"/>
      <c r="AU59" s="262"/>
      <c r="AV59" s="262"/>
      <c r="AW59" s="262"/>
      <c r="AX59" s="262"/>
      <c r="AY59" s="262"/>
      <c r="AZ59" s="262"/>
      <c r="BA59" s="262"/>
      <c r="BB59" s="262"/>
      <c r="BC59" s="262"/>
      <c r="BD59" s="262"/>
      <c r="BE59" s="262"/>
      <c r="BF59" s="262"/>
      <c r="BG59" s="262"/>
      <c r="BH59" s="262"/>
      <c r="BI59" s="262"/>
      <c r="BJ59" s="262"/>
      <c r="BK59" s="262"/>
      <c r="BL59" s="262"/>
      <c r="BM59" s="262"/>
      <c r="BN59" s="262"/>
      <c r="BO59" s="262"/>
      <c r="BP59" s="262"/>
      <c r="BQ59" s="262"/>
      <c r="BR59" s="262"/>
      <c r="BS59" s="262"/>
      <c r="BT59" s="262"/>
      <c r="BU59" s="262"/>
      <c r="BV59" s="262"/>
      <c r="BW59" s="262"/>
      <c r="BX59" s="262"/>
      <c r="BY59" s="262"/>
      <c r="BZ59" s="262"/>
      <c r="CA59" s="262"/>
      <c r="CB59" s="262"/>
      <c r="CC59" s="262"/>
      <c r="CD59" s="262"/>
      <c r="CE59" s="262"/>
      <c r="CF59" s="262"/>
      <c r="CG59" s="262"/>
      <c r="CH59" s="262"/>
      <c r="CI59" s="262"/>
      <c r="CJ59" s="262"/>
      <c r="CK59" s="262"/>
      <c r="CL59" s="262"/>
      <c r="CM59" s="262"/>
      <c r="CN59" s="262"/>
      <c r="CO59" s="262"/>
      <c r="CP59" s="262"/>
      <c r="CQ59" s="262"/>
      <c r="CR59" s="262"/>
      <c r="CS59" s="262"/>
      <c r="CT59" s="262"/>
      <c r="CU59" s="262"/>
      <c r="CV59" s="262"/>
      <c r="CW59" s="262"/>
      <c r="CX59" s="262"/>
      <c r="CY59" s="262"/>
      <c r="CZ59" s="262"/>
      <c r="DA59" s="262"/>
      <c r="DB59" s="262"/>
      <c r="DC59" s="262"/>
      <c r="DD59" s="262"/>
      <c r="DE59" s="262"/>
      <c r="DF59" s="262"/>
      <c r="DG59" s="262"/>
      <c r="DH59" s="262"/>
      <c r="DI59" s="262"/>
      <c r="DJ59" s="262"/>
      <c r="DK59" s="262"/>
      <c r="DL59" s="262"/>
      <c r="DM59" s="262"/>
      <c r="DN59" s="262"/>
      <c r="DO59" s="262"/>
      <c r="DP59" s="262"/>
      <c r="DQ59" s="262"/>
      <c r="DR59" s="262"/>
      <c r="DS59" s="262"/>
      <c r="DT59" s="262"/>
      <c r="DU59" s="262"/>
      <c r="DV59" s="262"/>
      <c r="DW59" s="262"/>
      <c r="DX59" s="262"/>
      <c r="DY59" s="262"/>
      <c r="DZ59" s="262"/>
      <c r="EA59" s="262"/>
      <c r="EB59" s="262"/>
      <c r="EC59" s="262"/>
      <c r="ED59" s="262"/>
      <c r="EE59" s="262"/>
      <c r="EF59" s="262"/>
      <c r="EG59" s="262"/>
      <c r="EH59" s="262"/>
      <c r="EI59" s="262"/>
      <c r="EJ59" s="262"/>
      <c r="EK59" s="262"/>
      <c r="EL59" s="262"/>
      <c r="EM59" s="262"/>
      <c r="EN59" s="262"/>
      <c r="EO59" s="262"/>
      <c r="EP59" s="262"/>
      <c r="EQ59" s="262"/>
      <c r="ER59" s="262"/>
      <c r="ES59" s="262"/>
      <c r="ET59" s="262"/>
      <c r="EU59" s="262"/>
      <c r="EV59" s="262"/>
      <c r="EW59" s="262"/>
      <c r="EX59" s="262"/>
      <c r="EY59" s="262"/>
      <c r="EZ59" s="262"/>
      <c r="FA59" s="262"/>
      <c r="FB59" s="262"/>
      <c r="FC59" s="262"/>
      <c r="FD59" s="262"/>
      <c r="FE59" s="262"/>
      <c r="FF59" s="262"/>
      <c r="FG59" s="262"/>
      <c r="FH59" s="262"/>
      <c r="FI59" s="262"/>
      <c r="FJ59" s="262"/>
      <c r="FK59" s="262"/>
      <c r="FL59" s="262"/>
      <c r="FM59" s="262"/>
      <c r="FN59" s="262"/>
      <c r="FO59" s="262"/>
      <c r="FP59" s="262"/>
      <c r="FQ59" s="262"/>
      <c r="FR59" s="262"/>
      <c r="FS59" s="262"/>
      <c r="FT59" s="262"/>
      <c r="FU59" s="262"/>
      <c r="FV59" s="262"/>
      <c r="FW59" s="262"/>
      <c r="FX59" s="262"/>
      <c r="FY59" s="262"/>
      <c r="FZ59" s="262"/>
      <c r="GA59" s="262"/>
      <c r="GB59" s="262"/>
      <c r="GC59" s="262"/>
      <c r="GD59" s="262"/>
    </row>
    <row r="60" spans="1:186" s="279" customFormat="1" x14ac:dyDescent="0.2">
      <c r="A60" s="339" t="s">
        <v>11950</v>
      </c>
      <c r="B60" s="280" t="s">
        <v>3055</v>
      </c>
      <c r="C60" s="281" t="s">
        <v>3056</v>
      </c>
      <c r="D60" s="130" t="s">
        <v>18</v>
      </c>
      <c r="E60" s="130">
        <v>3</v>
      </c>
      <c r="F60" s="130">
        <v>0.2</v>
      </c>
      <c r="G60" s="282"/>
      <c r="H60" s="283"/>
      <c r="I60" s="358">
        <v>434.63</v>
      </c>
      <c r="J60" s="284">
        <f>IF(ISNUMBER(I60),ROUND(F60*E60*I60,2),"")</f>
        <v>260.77999999999997</v>
      </c>
      <c r="K60" s="283">
        <f>BDI!$B$17</f>
        <v>0.26419999999999999</v>
      </c>
      <c r="L60" s="283"/>
      <c r="M60" s="283"/>
      <c r="N60" s="131">
        <f t="shared" si="0"/>
        <v>549.46</v>
      </c>
      <c r="O60" s="340">
        <f>IF(ISNUMBER(I60),ROUND(F60*N60*E60,2),"")</f>
        <v>329.68</v>
      </c>
      <c r="P60" s="262"/>
      <c r="Q60" s="262"/>
      <c r="R60" s="262"/>
      <c r="S60" s="262"/>
      <c r="T60" s="262"/>
      <c r="U60" s="262"/>
      <c r="V60" s="262"/>
      <c r="W60" s="262"/>
      <c r="X60" s="262"/>
      <c r="Y60" s="262"/>
      <c r="Z60" s="262"/>
      <c r="AA60" s="262"/>
      <c r="AB60" s="262"/>
      <c r="AC60" s="262"/>
      <c r="AD60" s="262"/>
      <c r="AE60" s="262"/>
      <c r="AF60" s="262"/>
      <c r="AG60" s="262"/>
      <c r="AH60" s="262"/>
      <c r="AI60" s="262"/>
      <c r="AJ60" s="262"/>
      <c r="AK60" s="262"/>
      <c r="AL60" s="262"/>
      <c r="AM60" s="262"/>
      <c r="AN60" s="262"/>
      <c r="AO60" s="262"/>
      <c r="AP60" s="262"/>
      <c r="AQ60" s="262"/>
      <c r="AR60" s="262"/>
      <c r="AS60" s="262"/>
      <c r="AT60" s="262"/>
      <c r="AU60" s="262"/>
      <c r="AV60" s="262"/>
      <c r="AW60" s="262"/>
      <c r="AX60" s="262"/>
      <c r="AY60" s="262"/>
      <c r="AZ60" s="262"/>
      <c r="BA60" s="262"/>
      <c r="BB60" s="262"/>
      <c r="BC60" s="262"/>
      <c r="BD60" s="262"/>
      <c r="BE60" s="262"/>
      <c r="BF60" s="262"/>
      <c r="BG60" s="262"/>
      <c r="BH60" s="262"/>
      <c r="BI60" s="262"/>
      <c r="BJ60" s="262"/>
      <c r="BK60" s="262"/>
      <c r="BL60" s="262"/>
      <c r="BM60" s="262"/>
      <c r="BN60" s="262"/>
      <c r="BO60" s="262"/>
      <c r="BP60" s="262"/>
      <c r="BQ60" s="262"/>
      <c r="BR60" s="262"/>
      <c r="BS60" s="262"/>
      <c r="BT60" s="262"/>
      <c r="BU60" s="262"/>
      <c r="BV60" s="262"/>
      <c r="BW60" s="262"/>
      <c r="BX60" s="262"/>
      <c r="BY60" s="262"/>
      <c r="BZ60" s="262"/>
      <c r="CA60" s="262"/>
      <c r="CB60" s="262"/>
      <c r="CC60" s="262"/>
      <c r="CD60" s="262"/>
      <c r="CE60" s="262"/>
      <c r="CF60" s="262"/>
      <c r="CG60" s="262"/>
      <c r="CH60" s="262"/>
      <c r="CI60" s="262"/>
      <c r="CJ60" s="262"/>
      <c r="CK60" s="262"/>
      <c r="CL60" s="262"/>
      <c r="CM60" s="262"/>
      <c r="CN60" s="262"/>
      <c r="CO60" s="262"/>
      <c r="CP60" s="262"/>
      <c r="CQ60" s="262"/>
      <c r="CR60" s="262"/>
      <c r="CS60" s="262"/>
      <c r="CT60" s="262"/>
      <c r="CU60" s="262"/>
      <c r="CV60" s="262"/>
      <c r="CW60" s="262"/>
      <c r="CX60" s="262"/>
      <c r="CY60" s="262"/>
      <c r="CZ60" s="262"/>
      <c r="DA60" s="262"/>
      <c r="DB60" s="262"/>
      <c r="DC60" s="262"/>
      <c r="DD60" s="262"/>
      <c r="DE60" s="262"/>
      <c r="DF60" s="262"/>
      <c r="DG60" s="262"/>
      <c r="DH60" s="262"/>
      <c r="DI60" s="262"/>
      <c r="DJ60" s="262"/>
      <c r="DK60" s="262"/>
      <c r="DL60" s="262"/>
      <c r="DM60" s="262"/>
      <c r="DN60" s="262"/>
      <c r="DO60" s="262"/>
      <c r="DP60" s="262"/>
      <c r="DQ60" s="262"/>
      <c r="DR60" s="262"/>
      <c r="DS60" s="262"/>
      <c r="DT60" s="262"/>
      <c r="DU60" s="262"/>
      <c r="DV60" s="262"/>
      <c r="DW60" s="262"/>
      <c r="DX60" s="262"/>
      <c r="DY60" s="262"/>
      <c r="DZ60" s="262"/>
      <c r="EA60" s="262"/>
      <c r="EB60" s="262"/>
      <c r="EC60" s="262"/>
      <c r="ED60" s="262"/>
      <c r="EE60" s="262"/>
      <c r="EF60" s="262"/>
      <c r="EG60" s="262"/>
      <c r="EH60" s="262"/>
      <c r="EI60" s="262"/>
      <c r="EJ60" s="262"/>
      <c r="EK60" s="262"/>
      <c r="EL60" s="262"/>
      <c r="EM60" s="262"/>
      <c r="EN60" s="262"/>
      <c r="EO60" s="262"/>
      <c r="EP60" s="262"/>
      <c r="EQ60" s="262"/>
      <c r="ER60" s="262"/>
      <c r="ES60" s="262"/>
      <c r="ET60" s="262"/>
      <c r="EU60" s="262"/>
      <c r="EV60" s="262"/>
      <c r="EW60" s="262"/>
      <c r="EX60" s="262"/>
      <c r="EY60" s="262"/>
      <c r="EZ60" s="262"/>
      <c r="FA60" s="262"/>
      <c r="FB60" s="262"/>
      <c r="FC60" s="262"/>
      <c r="FD60" s="262"/>
      <c r="FE60" s="262"/>
      <c r="FF60" s="262"/>
      <c r="FG60" s="262"/>
      <c r="FH60" s="262"/>
      <c r="FI60" s="262"/>
      <c r="FJ60" s="262"/>
      <c r="FK60" s="262"/>
      <c r="FL60" s="262"/>
      <c r="FM60" s="262"/>
      <c r="FN60" s="262"/>
      <c r="FO60" s="262"/>
      <c r="FP60" s="262"/>
      <c r="FQ60" s="262"/>
      <c r="FR60" s="262"/>
      <c r="FS60" s="262"/>
      <c r="FT60" s="262"/>
      <c r="FU60" s="262"/>
      <c r="FV60" s="262"/>
      <c r="FW60" s="262"/>
      <c r="FX60" s="262"/>
      <c r="FY60" s="262"/>
      <c r="FZ60" s="262"/>
      <c r="GA60" s="262"/>
      <c r="GB60" s="262"/>
      <c r="GC60" s="262"/>
      <c r="GD60" s="262"/>
    </row>
    <row r="61" spans="1:186" s="279" customFormat="1" x14ac:dyDescent="0.2">
      <c r="A61" s="339" t="s">
        <v>11951</v>
      </c>
      <c r="B61" s="280" t="s">
        <v>3057</v>
      </c>
      <c r="C61" s="281" t="s">
        <v>3058</v>
      </c>
      <c r="D61" s="130" t="s">
        <v>18</v>
      </c>
      <c r="E61" s="130">
        <v>15</v>
      </c>
      <c r="F61" s="130">
        <v>0.2</v>
      </c>
      <c r="G61" s="282"/>
      <c r="H61" s="283"/>
      <c r="I61" s="358">
        <v>716.41</v>
      </c>
      <c r="J61" s="284">
        <f>IF(ISNUMBER(I61),ROUND(F61*E61*I61,2),"")</f>
        <v>2149.23</v>
      </c>
      <c r="K61" s="283">
        <f>BDI!$B$17</f>
        <v>0.26419999999999999</v>
      </c>
      <c r="L61" s="283"/>
      <c r="M61" s="283"/>
      <c r="N61" s="131">
        <f t="shared" si="0"/>
        <v>905.69</v>
      </c>
      <c r="O61" s="340">
        <f>IF(ISNUMBER(I61),ROUND(F61*N61*E61,2),"")</f>
        <v>2717.07</v>
      </c>
      <c r="P61" s="262"/>
      <c r="Q61" s="262"/>
      <c r="R61" s="262"/>
      <c r="S61" s="262"/>
      <c r="T61" s="262"/>
      <c r="U61" s="262"/>
      <c r="V61" s="262"/>
      <c r="W61" s="262"/>
      <c r="X61" s="262"/>
      <c r="Y61" s="262"/>
      <c r="Z61" s="262"/>
      <c r="AA61" s="262"/>
      <c r="AB61" s="262"/>
      <c r="AC61" s="262"/>
      <c r="AD61" s="262"/>
      <c r="AE61" s="262"/>
      <c r="AF61" s="262"/>
      <c r="AG61" s="262"/>
      <c r="AH61" s="262"/>
      <c r="AI61" s="262"/>
      <c r="AJ61" s="262"/>
      <c r="AK61" s="262"/>
      <c r="AL61" s="262"/>
      <c r="AM61" s="262"/>
      <c r="AN61" s="262"/>
      <c r="AO61" s="262"/>
      <c r="AP61" s="262"/>
      <c r="AQ61" s="262"/>
      <c r="AR61" s="262"/>
      <c r="AS61" s="262"/>
      <c r="AT61" s="262"/>
      <c r="AU61" s="262"/>
      <c r="AV61" s="262"/>
      <c r="AW61" s="262"/>
      <c r="AX61" s="262"/>
      <c r="AY61" s="262"/>
      <c r="AZ61" s="262"/>
      <c r="BA61" s="262"/>
      <c r="BB61" s="262"/>
      <c r="BC61" s="262"/>
      <c r="BD61" s="262"/>
      <c r="BE61" s="262"/>
      <c r="BF61" s="262"/>
      <c r="BG61" s="262"/>
      <c r="BH61" s="262"/>
      <c r="BI61" s="262"/>
      <c r="BJ61" s="262"/>
      <c r="BK61" s="262"/>
      <c r="BL61" s="262"/>
      <c r="BM61" s="262"/>
      <c r="BN61" s="262"/>
      <c r="BO61" s="262"/>
      <c r="BP61" s="262"/>
      <c r="BQ61" s="262"/>
      <c r="BR61" s="262"/>
      <c r="BS61" s="262"/>
      <c r="BT61" s="262"/>
      <c r="BU61" s="262"/>
      <c r="BV61" s="262"/>
      <c r="BW61" s="262"/>
      <c r="BX61" s="262"/>
      <c r="BY61" s="262"/>
      <c r="BZ61" s="262"/>
      <c r="CA61" s="262"/>
      <c r="CB61" s="262"/>
      <c r="CC61" s="262"/>
      <c r="CD61" s="262"/>
      <c r="CE61" s="262"/>
      <c r="CF61" s="262"/>
      <c r="CG61" s="262"/>
      <c r="CH61" s="262"/>
      <c r="CI61" s="262"/>
      <c r="CJ61" s="262"/>
      <c r="CK61" s="262"/>
      <c r="CL61" s="262"/>
      <c r="CM61" s="262"/>
      <c r="CN61" s="262"/>
      <c r="CO61" s="262"/>
      <c r="CP61" s="262"/>
      <c r="CQ61" s="262"/>
      <c r="CR61" s="262"/>
      <c r="CS61" s="262"/>
      <c r="CT61" s="262"/>
      <c r="CU61" s="262"/>
      <c r="CV61" s="262"/>
      <c r="CW61" s="262"/>
      <c r="CX61" s="262"/>
      <c r="CY61" s="262"/>
      <c r="CZ61" s="262"/>
      <c r="DA61" s="262"/>
      <c r="DB61" s="262"/>
      <c r="DC61" s="262"/>
      <c r="DD61" s="262"/>
      <c r="DE61" s="262"/>
      <c r="DF61" s="262"/>
      <c r="DG61" s="262"/>
      <c r="DH61" s="262"/>
      <c r="DI61" s="262"/>
      <c r="DJ61" s="262"/>
      <c r="DK61" s="262"/>
      <c r="DL61" s="262"/>
      <c r="DM61" s="262"/>
      <c r="DN61" s="262"/>
      <c r="DO61" s="262"/>
      <c r="DP61" s="262"/>
      <c r="DQ61" s="262"/>
      <c r="DR61" s="262"/>
      <c r="DS61" s="262"/>
      <c r="DT61" s="262"/>
      <c r="DU61" s="262"/>
      <c r="DV61" s="262"/>
      <c r="DW61" s="262"/>
      <c r="DX61" s="262"/>
      <c r="DY61" s="262"/>
      <c r="DZ61" s="262"/>
      <c r="EA61" s="262"/>
      <c r="EB61" s="262"/>
      <c r="EC61" s="262"/>
      <c r="ED61" s="262"/>
      <c r="EE61" s="262"/>
      <c r="EF61" s="262"/>
      <c r="EG61" s="262"/>
      <c r="EH61" s="262"/>
      <c r="EI61" s="262"/>
      <c r="EJ61" s="262"/>
      <c r="EK61" s="262"/>
      <c r="EL61" s="262"/>
      <c r="EM61" s="262"/>
      <c r="EN61" s="262"/>
      <c r="EO61" s="262"/>
      <c r="EP61" s="262"/>
      <c r="EQ61" s="262"/>
      <c r="ER61" s="262"/>
      <c r="ES61" s="262"/>
      <c r="ET61" s="262"/>
      <c r="EU61" s="262"/>
      <c r="EV61" s="262"/>
      <c r="EW61" s="262"/>
      <c r="EX61" s="262"/>
      <c r="EY61" s="262"/>
      <c r="EZ61" s="262"/>
      <c r="FA61" s="262"/>
      <c r="FB61" s="262"/>
      <c r="FC61" s="262"/>
      <c r="FD61" s="262"/>
      <c r="FE61" s="262"/>
      <c r="FF61" s="262"/>
      <c r="FG61" s="262"/>
      <c r="FH61" s="262"/>
      <c r="FI61" s="262"/>
      <c r="FJ61" s="262"/>
      <c r="FK61" s="262"/>
      <c r="FL61" s="262"/>
      <c r="FM61" s="262"/>
      <c r="FN61" s="262"/>
      <c r="FO61" s="262"/>
      <c r="FP61" s="262"/>
      <c r="FQ61" s="262"/>
      <c r="FR61" s="262"/>
      <c r="FS61" s="262"/>
      <c r="FT61" s="262"/>
      <c r="FU61" s="262"/>
      <c r="FV61" s="262"/>
      <c r="FW61" s="262"/>
      <c r="FX61" s="262"/>
      <c r="FY61" s="262"/>
      <c r="FZ61" s="262"/>
      <c r="GA61" s="262"/>
      <c r="GB61" s="262"/>
      <c r="GC61" s="262"/>
      <c r="GD61" s="262"/>
    </row>
    <row r="62" spans="1:186" s="279" customFormat="1" x14ac:dyDescent="0.2">
      <c r="A62" s="339" t="s">
        <v>11952</v>
      </c>
      <c r="B62" s="280" t="s">
        <v>3059</v>
      </c>
      <c r="C62" s="281" t="s">
        <v>3060</v>
      </c>
      <c r="D62" s="130" t="s">
        <v>18</v>
      </c>
      <c r="E62" s="130">
        <v>15</v>
      </c>
      <c r="F62" s="130">
        <v>0.2</v>
      </c>
      <c r="G62" s="282"/>
      <c r="H62" s="283"/>
      <c r="I62" s="358">
        <v>139.47</v>
      </c>
      <c r="J62" s="284">
        <f>IF(ISNUMBER(I62),ROUND(F62*E62*I62,2),"")</f>
        <v>418.41</v>
      </c>
      <c r="K62" s="283">
        <f>BDI!$B$17</f>
        <v>0.26419999999999999</v>
      </c>
      <c r="L62" s="283"/>
      <c r="M62" s="283"/>
      <c r="N62" s="131">
        <f t="shared" si="0"/>
        <v>176.32</v>
      </c>
      <c r="O62" s="340">
        <f>IF(ISNUMBER(I62),ROUND(F62*N62*E62,2),"")</f>
        <v>528.96</v>
      </c>
      <c r="P62" s="262"/>
      <c r="Q62" s="262"/>
      <c r="R62" s="262"/>
      <c r="S62" s="262"/>
      <c r="T62" s="262"/>
      <c r="U62" s="262"/>
      <c r="V62" s="262"/>
      <c r="W62" s="262"/>
      <c r="X62" s="262"/>
      <c r="Y62" s="262"/>
      <c r="Z62" s="262"/>
      <c r="AA62" s="262"/>
      <c r="AB62" s="262"/>
      <c r="AC62" s="262"/>
      <c r="AD62" s="262"/>
      <c r="AE62" s="262"/>
      <c r="AF62" s="262"/>
      <c r="AG62" s="262"/>
      <c r="AH62" s="262"/>
      <c r="AI62" s="262"/>
      <c r="AJ62" s="262"/>
      <c r="AK62" s="262"/>
      <c r="AL62" s="262"/>
      <c r="AM62" s="262"/>
      <c r="AN62" s="262"/>
      <c r="AO62" s="262"/>
      <c r="AP62" s="262"/>
      <c r="AQ62" s="262"/>
      <c r="AR62" s="262"/>
      <c r="AS62" s="262"/>
      <c r="AT62" s="262"/>
      <c r="AU62" s="262"/>
      <c r="AV62" s="262"/>
      <c r="AW62" s="262"/>
      <c r="AX62" s="262"/>
      <c r="AY62" s="262"/>
      <c r="AZ62" s="262"/>
      <c r="BA62" s="262"/>
      <c r="BB62" s="262"/>
      <c r="BC62" s="262"/>
      <c r="BD62" s="262"/>
      <c r="BE62" s="262"/>
      <c r="BF62" s="262"/>
      <c r="BG62" s="262"/>
      <c r="BH62" s="262"/>
      <c r="BI62" s="262"/>
      <c r="BJ62" s="262"/>
      <c r="BK62" s="262"/>
      <c r="BL62" s="262"/>
      <c r="BM62" s="262"/>
      <c r="BN62" s="262"/>
      <c r="BO62" s="262"/>
      <c r="BP62" s="262"/>
      <c r="BQ62" s="262"/>
      <c r="BR62" s="262"/>
      <c r="BS62" s="262"/>
      <c r="BT62" s="262"/>
      <c r="BU62" s="262"/>
      <c r="BV62" s="262"/>
      <c r="BW62" s="262"/>
      <c r="BX62" s="262"/>
      <c r="BY62" s="262"/>
      <c r="BZ62" s="262"/>
      <c r="CA62" s="262"/>
      <c r="CB62" s="262"/>
      <c r="CC62" s="262"/>
      <c r="CD62" s="262"/>
      <c r="CE62" s="262"/>
      <c r="CF62" s="262"/>
      <c r="CG62" s="262"/>
      <c r="CH62" s="262"/>
      <c r="CI62" s="262"/>
      <c r="CJ62" s="262"/>
      <c r="CK62" s="262"/>
      <c r="CL62" s="262"/>
      <c r="CM62" s="262"/>
      <c r="CN62" s="262"/>
      <c r="CO62" s="262"/>
      <c r="CP62" s="262"/>
      <c r="CQ62" s="262"/>
      <c r="CR62" s="262"/>
      <c r="CS62" s="262"/>
      <c r="CT62" s="262"/>
      <c r="CU62" s="262"/>
      <c r="CV62" s="262"/>
      <c r="CW62" s="262"/>
      <c r="CX62" s="262"/>
      <c r="CY62" s="262"/>
      <c r="CZ62" s="262"/>
      <c r="DA62" s="262"/>
      <c r="DB62" s="262"/>
      <c r="DC62" s="262"/>
      <c r="DD62" s="262"/>
      <c r="DE62" s="262"/>
      <c r="DF62" s="262"/>
      <c r="DG62" s="262"/>
      <c r="DH62" s="262"/>
      <c r="DI62" s="262"/>
      <c r="DJ62" s="262"/>
      <c r="DK62" s="262"/>
      <c r="DL62" s="262"/>
      <c r="DM62" s="262"/>
      <c r="DN62" s="262"/>
      <c r="DO62" s="262"/>
      <c r="DP62" s="262"/>
      <c r="DQ62" s="262"/>
      <c r="DR62" s="262"/>
      <c r="DS62" s="262"/>
      <c r="DT62" s="262"/>
      <c r="DU62" s="262"/>
      <c r="DV62" s="262"/>
      <c r="DW62" s="262"/>
      <c r="DX62" s="262"/>
      <c r="DY62" s="262"/>
      <c r="DZ62" s="262"/>
      <c r="EA62" s="262"/>
      <c r="EB62" s="262"/>
      <c r="EC62" s="262"/>
      <c r="ED62" s="262"/>
      <c r="EE62" s="262"/>
      <c r="EF62" s="262"/>
      <c r="EG62" s="262"/>
      <c r="EH62" s="262"/>
      <c r="EI62" s="262"/>
      <c r="EJ62" s="262"/>
      <c r="EK62" s="262"/>
      <c r="EL62" s="262"/>
      <c r="EM62" s="262"/>
      <c r="EN62" s="262"/>
      <c r="EO62" s="262"/>
      <c r="EP62" s="262"/>
      <c r="EQ62" s="262"/>
      <c r="ER62" s="262"/>
      <c r="ES62" s="262"/>
      <c r="ET62" s="262"/>
      <c r="EU62" s="262"/>
      <c r="EV62" s="262"/>
      <c r="EW62" s="262"/>
      <c r="EX62" s="262"/>
      <c r="EY62" s="262"/>
      <c r="EZ62" s="262"/>
      <c r="FA62" s="262"/>
      <c r="FB62" s="262"/>
      <c r="FC62" s="262"/>
      <c r="FD62" s="262"/>
      <c r="FE62" s="262"/>
      <c r="FF62" s="262"/>
      <c r="FG62" s="262"/>
      <c r="FH62" s="262"/>
      <c r="FI62" s="262"/>
      <c r="FJ62" s="262"/>
      <c r="FK62" s="262"/>
      <c r="FL62" s="262"/>
      <c r="FM62" s="262"/>
      <c r="FN62" s="262"/>
      <c r="FO62" s="262"/>
      <c r="FP62" s="262"/>
      <c r="FQ62" s="262"/>
      <c r="FR62" s="262"/>
      <c r="FS62" s="262"/>
      <c r="FT62" s="262"/>
      <c r="FU62" s="262"/>
      <c r="FV62" s="262"/>
      <c r="FW62" s="262"/>
      <c r="FX62" s="262"/>
      <c r="FY62" s="262"/>
      <c r="FZ62" s="262"/>
      <c r="GA62" s="262"/>
      <c r="GB62" s="262"/>
      <c r="GC62" s="262"/>
      <c r="GD62" s="262"/>
    </row>
    <row r="63" spans="1:186" s="279" customFormat="1" x14ac:dyDescent="0.2">
      <c r="A63" s="339" t="s">
        <v>11953</v>
      </c>
      <c r="B63" s="280" t="s">
        <v>3061</v>
      </c>
      <c r="C63" s="281" t="s">
        <v>3062</v>
      </c>
      <c r="D63" s="130" t="s">
        <v>18</v>
      </c>
      <c r="E63" s="130">
        <v>15</v>
      </c>
      <c r="F63" s="130">
        <v>0.2</v>
      </c>
      <c r="G63" s="282"/>
      <c r="H63" s="283"/>
      <c r="I63" s="358">
        <v>37.36</v>
      </c>
      <c r="J63" s="284">
        <f>IF(ISNUMBER(I63),ROUND(F63*E63*I63,2),"")</f>
        <v>112.08</v>
      </c>
      <c r="K63" s="283">
        <f>BDI!$B$17</f>
        <v>0.26419999999999999</v>
      </c>
      <c r="L63" s="283"/>
      <c r="M63" s="283"/>
      <c r="N63" s="131">
        <f t="shared" si="0"/>
        <v>47.23</v>
      </c>
      <c r="O63" s="340">
        <f>IF(ISNUMBER(I63),ROUND(F63*N63*E63,2),"")</f>
        <v>141.69</v>
      </c>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c r="AS63" s="262"/>
      <c r="AT63" s="262"/>
      <c r="AU63" s="262"/>
      <c r="AV63" s="262"/>
      <c r="AW63" s="262"/>
      <c r="AX63" s="262"/>
      <c r="AY63" s="262"/>
      <c r="AZ63" s="262"/>
      <c r="BA63" s="262"/>
      <c r="BB63" s="262"/>
      <c r="BC63" s="262"/>
      <c r="BD63" s="262"/>
      <c r="BE63" s="262"/>
      <c r="BF63" s="262"/>
      <c r="BG63" s="262"/>
      <c r="BH63" s="262"/>
      <c r="BI63" s="262"/>
      <c r="BJ63" s="262"/>
      <c r="BK63" s="262"/>
      <c r="BL63" s="262"/>
      <c r="BM63" s="262"/>
      <c r="BN63" s="262"/>
      <c r="BO63" s="262"/>
      <c r="BP63" s="262"/>
      <c r="BQ63" s="262"/>
      <c r="BR63" s="262"/>
      <c r="BS63" s="262"/>
      <c r="BT63" s="262"/>
      <c r="BU63" s="262"/>
      <c r="BV63" s="262"/>
      <c r="BW63" s="262"/>
      <c r="BX63" s="262"/>
      <c r="BY63" s="262"/>
      <c r="BZ63" s="262"/>
      <c r="CA63" s="262"/>
      <c r="CB63" s="262"/>
      <c r="CC63" s="262"/>
      <c r="CD63" s="262"/>
      <c r="CE63" s="262"/>
      <c r="CF63" s="262"/>
      <c r="CG63" s="262"/>
      <c r="CH63" s="262"/>
      <c r="CI63" s="262"/>
      <c r="CJ63" s="262"/>
      <c r="CK63" s="262"/>
      <c r="CL63" s="262"/>
      <c r="CM63" s="262"/>
      <c r="CN63" s="262"/>
      <c r="CO63" s="262"/>
      <c r="CP63" s="262"/>
      <c r="CQ63" s="262"/>
      <c r="CR63" s="262"/>
      <c r="CS63" s="262"/>
      <c r="CT63" s="262"/>
      <c r="CU63" s="262"/>
      <c r="CV63" s="262"/>
      <c r="CW63" s="262"/>
      <c r="CX63" s="262"/>
      <c r="CY63" s="262"/>
      <c r="CZ63" s="262"/>
      <c r="DA63" s="262"/>
      <c r="DB63" s="262"/>
      <c r="DC63" s="262"/>
      <c r="DD63" s="262"/>
      <c r="DE63" s="262"/>
      <c r="DF63" s="262"/>
      <c r="DG63" s="262"/>
      <c r="DH63" s="262"/>
      <c r="DI63" s="262"/>
      <c r="DJ63" s="262"/>
      <c r="DK63" s="262"/>
      <c r="DL63" s="262"/>
      <c r="DM63" s="262"/>
      <c r="DN63" s="262"/>
      <c r="DO63" s="262"/>
      <c r="DP63" s="262"/>
      <c r="DQ63" s="262"/>
      <c r="DR63" s="262"/>
      <c r="DS63" s="262"/>
      <c r="DT63" s="262"/>
      <c r="DU63" s="262"/>
      <c r="DV63" s="262"/>
      <c r="DW63" s="262"/>
      <c r="DX63" s="262"/>
      <c r="DY63" s="262"/>
      <c r="DZ63" s="262"/>
      <c r="EA63" s="262"/>
      <c r="EB63" s="262"/>
      <c r="EC63" s="262"/>
      <c r="ED63" s="262"/>
      <c r="EE63" s="262"/>
      <c r="EF63" s="262"/>
      <c r="EG63" s="262"/>
      <c r="EH63" s="262"/>
      <c r="EI63" s="262"/>
      <c r="EJ63" s="262"/>
      <c r="EK63" s="262"/>
      <c r="EL63" s="262"/>
      <c r="EM63" s="262"/>
      <c r="EN63" s="262"/>
      <c r="EO63" s="262"/>
      <c r="EP63" s="262"/>
      <c r="EQ63" s="262"/>
      <c r="ER63" s="262"/>
      <c r="ES63" s="262"/>
      <c r="ET63" s="262"/>
      <c r="EU63" s="262"/>
      <c r="EV63" s="262"/>
      <c r="EW63" s="262"/>
      <c r="EX63" s="262"/>
      <c r="EY63" s="262"/>
      <c r="EZ63" s="262"/>
      <c r="FA63" s="262"/>
      <c r="FB63" s="262"/>
      <c r="FC63" s="262"/>
      <c r="FD63" s="262"/>
      <c r="FE63" s="262"/>
      <c r="FF63" s="262"/>
      <c r="FG63" s="262"/>
      <c r="FH63" s="262"/>
      <c r="FI63" s="262"/>
      <c r="FJ63" s="262"/>
      <c r="FK63" s="262"/>
      <c r="FL63" s="262"/>
      <c r="FM63" s="262"/>
      <c r="FN63" s="262"/>
      <c r="FO63" s="262"/>
      <c r="FP63" s="262"/>
      <c r="FQ63" s="262"/>
      <c r="FR63" s="262"/>
      <c r="FS63" s="262"/>
      <c r="FT63" s="262"/>
      <c r="FU63" s="262"/>
      <c r="FV63" s="262"/>
      <c r="FW63" s="262"/>
      <c r="FX63" s="262"/>
      <c r="FY63" s="262"/>
      <c r="FZ63" s="262"/>
      <c r="GA63" s="262"/>
      <c r="GB63" s="262"/>
      <c r="GC63" s="262"/>
      <c r="GD63" s="262"/>
    </row>
    <row r="64" spans="1:186" s="279" customFormat="1" x14ac:dyDescent="0.2">
      <c r="A64" s="339" t="s">
        <v>11954</v>
      </c>
      <c r="B64" s="280" t="s">
        <v>3063</v>
      </c>
      <c r="C64" s="281" t="s">
        <v>3064</v>
      </c>
      <c r="D64" s="130" t="s">
        <v>18</v>
      </c>
      <c r="E64" s="130">
        <v>15</v>
      </c>
      <c r="F64" s="130">
        <v>0.2</v>
      </c>
      <c r="G64" s="282"/>
      <c r="H64" s="283"/>
      <c r="I64" s="358">
        <v>715.24</v>
      </c>
      <c r="J64" s="284">
        <f>IF(ISNUMBER(I64),ROUND(F64*E64*I64,2),"")</f>
        <v>2145.7199999999998</v>
      </c>
      <c r="K64" s="283">
        <f>BDI!$B$17</f>
        <v>0.26419999999999999</v>
      </c>
      <c r="L64" s="283"/>
      <c r="M64" s="283"/>
      <c r="N64" s="131">
        <f t="shared" si="0"/>
        <v>904.21</v>
      </c>
      <c r="O64" s="340">
        <f>IF(ISNUMBER(I64),ROUND(F64*N64*E64,2),"")</f>
        <v>2712.63</v>
      </c>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c r="AS64" s="262"/>
      <c r="AT64" s="262"/>
      <c r="AU64" s="262"/>
      <c r="AV64" s="262"/>
      <c r="AW64" s="262"/>
      <c r="AX64" s="262"/>
      <c r="AY64" s="262"/>
      <c r="AZ64" s="262"/>
      <c r="BA64" s="262"/>
      <c r="BB64" s="262"/>
      <c r="BC64" s="262"/>
      <c r="BD64" s="262"/>
      <c r="BE64" s="262"/>
      <c r="BF64" s="262"/>
      <c r="BG64" s="262"/>
      <c r="BH64" s="262"/>
      <c r="BI64" s="262"/>
      <c r="BJ64" s="262"/>
      <c r="BK64" s="262"/>
      <c r="BL64" s="262"/>
      <c r="BM64" s="262"/>
      <c r="BN64" s="262"/>
      <c r="BO64" s="262"/>
      <c r="BP64" s="262"/>
      <c r="BQ64" s="262"/>
      <c r="BR64" s="262"/>
      <c r="BS64" s="262"/>
      <c r="BT64" s="262"/>
      <c r="BU64" s="262"/>
      <c r="BV64" s="262"/>
      <c r="BW64" s="262"/>
      <c r="BX64" s="262"/>
      <c r="BY64" s="262"/>
      <c r="BZ64" s="262"/>
      <c r="CA64" s="262"/>
      <c r="CB64" s="262"/>
      <c r="CC64" s="262"/>
      <c r="CD64" s="262"/>
      <c r="CE64" s="262"/>
      <c r="CF64" s="262"/>
      <c r="CG64" s="262"/>
      <c r="CH64" s="262"/>
      <c r="CI64" s="262"/>
      <c r="CJ64" s="262"/>
      <c r="CK64" s="262"/>
      <c r="CL64" s="262"/>
      <c r="CM64" s="262"/>
      <c r="CN64" s="262"/>
      <c r="CO64" s="262"/>
      <c r="CP64" s="262"/>
      <c r="CQ64" s="262"/>
      <c r="CR64" s="262"/>
      <c r="CS64" s="262"/>
      <c r="CT64" s="262"/>
      <c r="CU64" s="262"/>
      <c r="CV64" s="262"/>
      <c r="CW64" s="262"/>
      <c r="CX64" s="262"/>
      <c r="CY64" s="262"/>
      <c r="CZ64" s="262"/>
      <c r="DA64" s="262"/>
      <c r="DB64" s="262"/>
      <c r="DC64" s="262"/>
      <c r="DD64" s="262"/>
      <c r="DE64" s="262"/>
      <c r="DF64" s="262"/>
      <c r="DG64" s="262"/>
      <c r="DH64" s="262"/>
      <c r="DI64" s="262"/>
      <c r="DJ64" s="262"/>
      <c r="DK64" s="262"/>
      <c r="DL64" s="262"/>
      <c r="DM64" s="262"/>
      <c r="DN64" s="262"/>
      <c r="DO64" s="262"/>
      <c r="DP64" s="262"/>
      <c r="DQ64" s="262"/>
      <c r="DR64" s="262"/>
      <c r="DS64" s="262"/>
      <c r="DT64" s="262"/>
      <c r="DU64" s="262"/>
      <c r="DV64" s="262"/>
      <c r="DW64" s="262"/>
      <c r="DX64" s="262"/>
      <c r="DY64" s="262"/>
      <c r="DZ64" s="262"/>
      <c r="EA64" s="262"/>
      <c r="EB64" s="262"/>
      <c r="EC64" s="262"/>
      <c r="ED64" s="262"/>
      <c r="EE64" s="262"/>
      <c r="EF64" s="262"/>
      <c r="EG64" s="262"/>
      <c r="EH64" s="262"/>
      <c r="EI64" s="262"/>
      <c r="EJ64" s="262"/>
      <c r="EK64" s="262"/>
      <c r="EL64" s="262"/>
      <c r="EM64" s="262"/>
      <c r="EN64" s="262"/>
      <c r="EO64" s="262"/>
      <c r="EP64" s="262"/>
      <c r="EQ64" s="262"/>
      <c r="ER64" s="262"/>
      <c r="ES64" s="262"/>
      <c r="ET64" s="262"/>
      <c r="EU64" s="262"/>
      <c r="EV64" s="262"/>
      <c r="EW64" s="262"/>
      <c r="EX64" s="262"/>
      <c r="EY64" s="262"/>
      <c r="EZ64" s="262"/>
      <c r="FA64" s="262"/>
      <c r="FB64" s="262"/>
      <c r="FC64" s="262"/>
      <c r="FD64" s="262"/>
      <c r="FE64" s="262"/>
      <c r="FF64" s="262"/>
      <c r="FG64" s="262"/>
      <c r="FH64" s="262"/>
      <c r="FI64" s="262"/>
      <c r="FJ64" s="262"/>
      <c r="FK64" s="262"/>
      <c r="FL64" s="262"/>
      <c r="FM64" s="262"/>
      <c r="FN64" s="262"/>
      <c r="FO64" s="262"/>
      <c r="FP64" s="262"/>
      <c r="FQ64" s="262"/>
      <c r="FR64" s="262"/>
      <c r="FS64" s="262"/>
      <c r="FT64" s="262"/>
      <c r="FU64" s="262"/>
      <c r="FV64" s="262"/>
      <c r="FW64" s="262"/>
      <c r="FX64" s="262"/>
      <c r="FY64" s="262"/>
      <c r="FZ64" s="262"/>
      <c r="GA64" s="262"/>
      <c r="GB64" s="262"/>
      <c r="GC64" s="262"/>
      <c r="GD64" s="262"/>
    </row>
    <row r="65" spans="1:186" s="279" customFormat="1" x14ac:dyDescent="0.2">
      <c r="A65" s="339" t="s">
        <v>11955</v>
      </c>
      <c r="B65" s="280" t="s">
        <v>3067</v>
      </c>
      <c r="C65" s="281" t="s">
        <v>3068</v>
      </c>
      <c r="D65" s="130" t="s">
        <v>18</v>
      </c>
      <c r="E65" s="130">
        <v>25</v>
      </c>
      <c r="F65" s="130">
        <v>0.2</v>
      </c>
      <c r="G65" s="282"/>
      <c r="H65" s="283"/>
      <c r="I65" s="358">
        <v>163.62</v>
      </c>
      <c r="J65" s="284">
        <f>IF(ISNUMBER(I65),ROUND(F65*E65*I65,2),"")</f>
        <v>818.1</v>
      </c>
      <c r="K65" s="283">
        <f>BDI!$B$17</f>
        <v>0.26419999999999999</v>
      </c>
      <c r="L65" s="283"/>
      <c r="M65" s="283"/>
      <c r="N65" s="131">
        <f t="shared" si="0"/>
        <v>206.85</v>
      </c>
      <c r="O65" s="340">
        <f>IF(ISNUMBER(I65),ROUND(F65*N65*E65,2),"")</f>
        <v>1034.25</v>
      </c>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c r="AS65" s="262"/>
      <c r="AT65" s="262"/>
      <c r="AU65" s="262"/>
      <c r="AV65" s="262"/>
      <c r="AW65" s="262"/>
      <c r="AX65" s="262"/>
      <c r="AY65" s="262"/>
      <c r="AZ65" s="262"/>
      <c r="BA65" s="262"/>
      <c r="BB65" s="262"/>
      <c r="BC65" s="262"/>
      <c r="BD65" s="262"/>
      <c r="BE65" s="262"/>
      <c r="BF65" s="262"/>
      <c r="BG65" s="262"/>
      <c r="BH65" s="262"/>
      <c r="BI65" s="262"/>
      <c r="BJ65" s="262"/>
      <c r="BK65" s="262"/>
      <c r="BL65" s="262"/>
      <c r="BM65" s="262"/>
      <c r="BN65" s="262"/>
      <c r="BO65" s="262"/>
      <c r="BP65" s="262"/>
      <c r="BQ65" s="262"/>
      <c r="BR65" s="262"/>
      <c r="BS65" s="262"/>
      <c r="BT65" s="262"/>
      <c r="BU65" s="262"/>
      <c r="BV65" s="262"/>
      <c r="BW65" s="262"/>
      <c r="BX65" s="262"/>
      <c r="BY65" s="262"/>
      <c r="BZ65" s="262"/>
      <c r="CA65" s="262"/>
      <c r="CB65" s="262"/>
      <c r="CC65" s="262"/>
      <c r="CD65" s="262"/>
      <c r="CE65" s="262"/>
      <c r="CF65" s="262"/>
      <c r="CG65" s="262"/>
      <c r="CH65" s="262"/>
      <c r="CI65" s="262"/>
      <c r="CJ65" s="262"/>
      <c r="CK65" s="262"/>
      <c r="CL65" s="262"/>
      <c r="CM65" s="262"/>
      <c r="CN65" s="262"/>
      <c r="CO65" s="262"/>
      <c r="CP65" s="262"/>
      <c r="CQ65" s="262"/>
      <c r="CR65" s="262"/>
      <c r="CS65" s="262"/>
      <c r="CT65" s="262"/>
      <c r="CU65" s="262"/>
      <c r="CV65" s="262"/>
      <c r="CW65" s="262"/>
      <c r="CX65" s="262"/>
      <c r="CY65" s="262"/>
      <c r="CZ65" s="262"/>
      <c r="DA65" s="262"/>
      <c r="DB65" s="262"/>
      <c r="DC65" s="262"/>
      <c r="DD65" s="262"/>
      <c r="DE65" s="262"/>
      <c r="DF65" s="262"/>
      <c r="DG65" s="262"/>
      <c r="DH65" s="262"/>
      <c r="DI65" s="262"/>
      <c r="DJ65" s="262"/>
      <c r="DK65" s="262"/>
      <c r="DL65" s="262"/>
      <c r="DM65" s="262"/>
      <c r="DN65" s="262"/>
      <c r="DO65" s="262"/>
      <c r="DP65" s="262"/>
      <c r="DQ65" s="262"/>
      <c r="DR65" s="262"/>
      <c r="DS65" s="262"/>
      <c r="DT65" s="262"/>
      <c r="DU65" s="262"/>
      <c r="DV65" s="262"/>
      <c r="DW65" s="262"/>
      <c r="DX65" s="262"/>
      <c r="DY65" s="262"/>
      <c r="DZ65" s="262"/>
      <c r="EA65" s="262"/>
      <c r="EB65" s="262"/>
      <c r="EC65" s="262"/>
      <c r="ED65" s="262"/>
      <c r="EE65" s="262"/>
      <c r="EF65" s="262"/>
      <c r="EG65" s="262"/>
      <c r="EH65" s="262"/>
      <c r="EI65" s="262"/>
      <c r="EJ65" s="262"/>
      <c r="EK65" s="262"/>
      <c r="EL65" s="262"/>
      <c r="EM65" s="262"/>
      <c r="EN65" s="262"/>
      <c r="EO65" s="262"/>
      <c r="EP65" s="262"/>
      <c r="EQ65" s="262"/>
      <c r="ER65" s="262"/>
      <c r="ES65" s="262"/>
      <c r="ET65" s="262"/>
      <c r="EU65" s="262"/>
      <c r="EV65" s="262"/>
      <c r="EW65" s="262"/>
      <c r="EX65" s="262"/>
      <c r="EY65" s="262"/>
      <c r="EZ65" s="262"/>
      <c r="FA65" s="262"/>
      <c r="FB65" s="262"/>
      <c r="FC65" s="262"/>
      <c r="FD65" s="262"/>
      <c r="FE65" s="262"/>
      <c r="FF65" s="262"/>
      <c r="FG65" s="262"/>
      <c r="FH65" s="262"/>
      <c r="FI65" s="262"/>
      <c r="FJ65" s="262"/>
      <c r="FK65" s="262"/>
      <c r="FL65" s="262"/>
      <c r="FM65" s="262"/>
      <c r="FN65" s="262"/>
      <c r="FO65" s="262"/>
      <c r="FP65" s="262"/>
      <c r="FQ65" s="262"/>
      <c r="FR65" s="262"/>
      <c r="FS65" s="262"/>
      <c r="FT65" s="262"/>
      <c r="FU65" s="262"/>
      <c r="FV65" s="262"/>
      <c r="FW65" s="262"/>
      <c r="FX65" s="262"/>
      <c r="FY65" s="262"/>
      <c r="FZ65" s="262"/>
      <c r="GA65" s="262"/>
      <c r="GB65" s="262"/>
      <c r="GC65" s="262"/>
      <c r="GD65" s="262"/>
    </row>
    <row r="66" spans="1:186" s="279" customFormat="1" x14ac:dyDescent="0.2">
      <c r="A66" s="339" t="s">
        <v>11956</v>
      </c>
      <c r="B66" s="280" t="s">
        <v>3069</v>
      </c>
      <c r="C66" s="281" t="s">
        <v>3070</v>
      </c>
      <c r="D66" s="130" t="s">
        <v>18</v>
      </c>
      <c r="E66" s="130">
        <v>15</v>
      </c>
      <c r="F66" s="130">
        <v>0.2</v>
      </c>
      <c r="G66" s="282"/>
      <c r="H66" s="283"/>
      <c r="I66" s="358">
        <v>86.16</v>
      </c>
      <c r="J66" s="284">
        <f>IF(ISNUMBER(I66),ROUND(F66*E66*I66,2),"")</f>
        <v>258.48</v>
      </c>
      <c r="K66" s="283">
        <f>BDI!$B$17</f>
        <v>0.26419999999999999</v>
      </c>
      <c r="L66" s="283"/>
      <c r="M66" s="283"/>
      <c r="N66" s="131">
        <f t="shared" si="0"/>
        <v>108.92</v>
      </c>
      <c r="O66" s="340">
        <f>IF(ISNUMBER(I66),ROUND(F66*N66*E66,2),"")</f>
        <v>326.76</v>
      </c>
      <c r="P66" s="262"/>
      <c r="Q66" s="262"/>
      <c r="R66" s="262"/>
      <c r="S66" s="262"/>
      <c r="T66" s="262"/>
      <c r="U66" s="262"/>
      <c r="V66" s="262"/>
      <c r="W66" s="262"/>
      <c r="X66" s="262"/>
      <c r="Y66" s="262"/>
      <c r="Z66" s="262"/>
      <c r="AA66" s="262"/>
      <c r="AB66" s="262"/>
      <c r="AC66" s="262"/>
      <c r="AD66" s="262"/>
      <c r="AE66" s="262"/>
      <c r="AF66" s="262"/>
      <c r="AG66" s="262"/>
      <c r="AH66" s="262"/>
      <c r="AI66" s="262"/>
      <c r="AJ66" s="262"/>
      <c r="AK66" s="262"/>
      <c r="AL66" s="262"/>
      <c r="AM66" s="262"/>
      <c r="AN66" s="262"/>
      <c r="AO66" s="262"/>
      <c r="AP66" s="262"/>
      <c r="AQ66" s="262"/>
      <c r="AR66" s="262"/>
      <c r="AS66" s="262"/>
      <c r="AT66" s="262"/>
      <c r="AU66" s="262"/>
      <c r="AV66" s="262"/>
      <c r="AW66" s="262"/>
      <c r="AX66" s="262"/>
      <c r="AY66" s="262"/>
      <c r="AZ66" s="262"/>
      <c r="BA66" s="262"/>
      <c r="BB66" s="262"/>
      <c r="BC66" s="262"/>
      <c r="BD66" s="262"/>
      <c r="BE66" s="262"/>
      <c r="BF66" s="262"/>
      <c r="BG66" s="262"/>
      <c r="BH66" s="262"/>
      <c r="BI66" s="262"/>
      <c r="BJ66" s="262"/>
      <c r="BK66" s="262"/>
      <c r="BL66" s="262"/>
      <c r="BM66" s="262"/>
      <c r="BN66" s="262"/>
      <c r="BO66" s="262"/>
      <c r="BP66" s="262"/>
      <c r="BQ66" s="262"/>
      <c r="BR66" s="262"/>
      <c r="BS66" s="262"/>
      <c r="BT66" s="262"/>
      <c r="BU66" s="262"/>
      <c r="BV66" s="262"/>
      <c r="BW66" s="262"/>
      <c r="BX66" s="262"/>
      <c r="BY66" s="262"/>
      <c r="BZ66" s="262"/>
      <c r="CA66" s="262"/>
      <c r="CB66" s="262"/>
      <c r="CC66" s="262"/>
      <c r="CD66" s="262"/>
      <c r="CE66" s="262"/>
      <c r="CF66" s="262"/>
      <c r="CG66" s="262"/>
      <c r="CH66" s="262"/>
      <c r="CI66" s="262"/>
      <c r="CJ66" s="262"/>
      <c r="CK66" s="262"/>
      <c r="CL66" s="262"/>
      <c r="CM66" s="262"/>
      <c r="CN66" s="262"/>
      <c r="CO66" s="262"/>
      <c r="CP66" s="262"/>
      <c r="CQ66" s="262"/>
      <c r="CR66" s="262"/>
      <c r="CS66" s="262"/>
      <c r="CT66" s="262"/>
      <c r="CU66" s="262"/>
      <c r="CV66" s="262"/>
      <c r="CW66" s="262"/>
      <c r="CX66" s="262"/>
      <c r="CY66" s="262"/>
      <c r="CZ66" s="262"/>
      <c r="DA66" s="262"/>
      <c r="DB66" s="262"/>
      <c r="DC66" s="262"/>
      <c r="DD66" s="262"/>
      <c r="DE66" s="262"/>
      <c r="DF66" s="262"/>
      <c r="DG66" s="262"/>
      <c r="DH66" s="262"/>
      <c r="DI66" s="262"/>
      <c r="DJ66" s="262"/>
      <c r="DK66" s="262"/>
      <c r="DL66" s="262"/>
      <c r="DM66" s="262"/>
      <c r="DN66" s="262"/>
      <c r="DO66" s="262"/>
      <c r="DP66" s="262"/>
      <c r="DQ66" s="262"/>
      <c r="DR66" s="262"/>
      <c r="DS66" s="262"/>
      <c r="DT66" s="262"/>
      <c r="DU66" s="262"/>
      <c r="DV66" s="262"/>
      <c r="DW66" s="262"/>
      <c r="DX66" s="262"/>
      <c r="DY66" s="262"/>
      <c r="DZ66" s="262"/>
      <c r="EA66" s="262"/>
      <c r="EB66" s="262"/>
      <c r="EC66" s="262"/>
      <c r="ED66" s="262"/>
      <c r="EE66" s="262"/>
      <c r="EF66" s="262"/>
      <c r="EG66" s="262"/>
      <c r="EH66" s="262"/>
      <c r="EI66" s="262"/>
      <c r="EJ66" s="262"/>
      <c r="EK66" s="262"/>
      <c r="EL66" s="262"/>
      <c r="EM66" s="262"/>
      <c r="EN66" s="262"/>
      <c r="EO66" s="262"/>
      <c r="EP66" s="262"/>
      <c r="EQ66" s="262"/>
      <c r="ER66" s="262"/>
      <c r="ES66" s="262"/>
      <c r="ET66" s="262"/>
      <c r="EU66" s="262"/>
      <c r="EV66" s="262"/>
      <c r="EW66" s="262"/>
      <c r="EX66" s="262"/>
      <c r="EY66" s="262"/>
      <c r="EZ66" s="262"/>
      <c r="FA66" s="262"/>
      <c r="FB66" s="262"/>
      <c r="FC66" s="262"/>
      <c r="FD66" s="262"/>
      <c r="FE66" s="262"/>
      <c r="FF66" s="262"/>
      <c r="FG66" s="262"/>
      <c r="FH66" s="262"/>
      <c r="FI66" s="262"/>
      <c r="FJ66" s="262"/>
      <c r="FK66" s="262"/>
      <c r="FL66" s="262"/>
      <c r="FM66" s="262"/>
      <c r="FN66" s="262"/>
      <c r="FO66" s="262"/>
      <c r="FP66" s="262"/>
      <c r="FQ66" s="262"/>
      <c r="FR66" s="262"/>
      <c r="FS66" s="262"/>
      <c r="FT66" s="262"/>
      <c r="FU66" s="262"/>
      <c r="FV66" s="262"/>
      <c r="FW66" s="262"/>
      <c r="FX66" s="262"/>
      <c r="FY66" s="262"/>
      <c r="FZ66" s="262"/>
      <c r="GA66" s="262"/>
      <c r="GB66" s="262"/>
      <c r="GC66" s="262"/>
      <c r="GD66" s="262"/>
    </row>
    <row r="67" spans="1:186" s="279" customFormat="1" x14ac:dyDescent="0.2">
      <c r="A67" s="339" t="s">
        <v>11957</v>
      </c>
      <c r="B67" s="280" t="s">
        <v>3071</v>
      </c>
      <c r="C67" s="281" t="s">
        <v>3072</v>
      </c>
      <c r="D67" s="130" t="s">
        <v>18</v>
      </c>
      <c r="E67" s="130">
        <v>15</v>
      </c>
      <c r="F67" s="130">
        <v>0.2</v>
      </c>
      <c r="G67" s="282"/>
      <c r="H67" s="283"/>
      <c r="I67" s="358">
        <v>160.04</v>
      </c>
      <c r="J67" s="284">
        <f>IF(ISNUMBER(I67),ROUND(F67*E67*I67,2),"")</f>
        <v>480.12</v>
      </c>
      <c r="K67" s="283">
        <f>BDI!$B$17</f>
        <v>0.26419999999999999</v>
      </c>
      <c r="L67" s="283"/>
      <c r="M67" s="283"/>
      <c r="N67" s="131">
        <f t="shared" si="0"/>
        <v>202.32</v>
      </c>
      <c r="O67" s="340">
        <f>IF(ISNUMBER(I67),ROUND(F67*N67*E67,2),"")</f>
        <v>606.96</v>
      </c>
      <c r="P67" s="262"/>
      <c r="Q67" s="262"/>
      <c r="R67" s="262"/>
      <c r="S67" s="262"/>
      <c r="T67" s="262"/>
      <c r="U67" s="262"/>
      <c r="V67" s="262"/>
      <c r="W67" s="262"/>
      <c r="X67" s="262"/>
      <c r="Y67" s="262"/>
      <c r="Z67" s="262"/>
      <c r="AA67" s="262"/>
      <c r="AB67" s="262"/>
      <c r="AC67" s="262"/>
      <c r="AD67" s="262"/>
      <c r="AE67" s="262"/>
      <c r="AF67" s="262"/>
      <c r="AG67" s="262"/>
      <c r="AH67" s="262"/>
      <c r="AI67" s="262"/>
      <c r="AJ67" s="262"/>
      <c r="AK67" s="262"/>
      <c r="AL67" s="262"/>
      <c r="AM67" s="262"/>
      <c r="AN67" s="262"/>
      <c r="AO67" s="262"/>
      <c r="AP67" s="262"/>
      <c r="AQ67" s="262"/>
      <c r="AR67" s="262"/>
      <c r="AS67" s="262"/>
      <c r="AT67" s="262"/>
      <c r="AU67" s="262"/>
      <c r="AV67" s="262"/>
      <c r="AW67" s="262"/>
      <c r="AX67" s="262"/>
      <c r="AY67" s="262"/>
      <c r="AZ67" s="262"/>
      <c r="BA67" s="262"/>
      <c r="BB67" s="262"/>
      <c r="BC67" s="262"/>
      <c r="BD67" s="262"/>
      <c r="BE67" s="262"/>
      <c r="BF67" s="262"/>
      <c r="BG67" s="262"/>
      <c r="BH67" s="262"/>
      <c r="BI67" s="262"/>
      <c r="BJ67" s="262"/>
      <c r="BK67" s="262"/>
      <c r="BL67" s="262"/>
      <c r="BM67" s="262"/>
      <c r="BN67" s="262"/>
      <c r="BO67" s="262"/>
      <c r="BP67" s="262"/>
      <c r="BQ67" s="262"/>
      <c r="BR67" s="262"/>
      <c r="BS67" s="262"/>
      <c r="BT67" s="262"/>
      <c r="BU67" s="262"/>
      <c r="BV67" s="262"/>
      <c r="BW67" s="262"/>
      <c r="BX67" s="262"/>
      <c r="BY67" s="262"/>
      <c r="BZ67" s="262"/>
      <c r="CA67" s="262"/>
      <c r="CB67" s="262"/>
      <c r="CC67" s="262"/>
      <c r="CD67" s="262"/>
      <c r="CE67" s="262"/>
      <c r="CF67" s="262"/>
      <c r="CG67" s="262"/>
      <c r="CH67" s="262"/>
      <c r="CI67" s="262"/>
      <c r="CJ67" s="262"/>
      <c r="CK67" s="262"/>
      <c r="CL67" s="262"/>
      <c r="CM67" s="262"/>
      <c r="CN67" s="262"/>
      <c r="CO67" s="262"/>
      <c r="CP67" s="262"/>
      <c r="CQ67" s="262"/>
      <c r="CR67" s="262"/>
      <c r="CS67" s="262"/>
      <c r="CT67" s="262"/>
      <c r="CU67" s="262"/>
      <c r="CV67" s="262"/>
      <c r="CW67" s="262"/>
      <c r="CX67" s="262"/>
      <c r="CY67" s="262"/>
      <c r="CZ67" s="262"/>
      <c r="DA67" s="262"/>
      <c r="DB67" s="262"/>
      <c r="DC67" s="262"/>
      <c r="DD67" s="262"/>
      <c r="DE67" s="262"/>
      <c r="DF67" s="262"/>
      <c r="DG67" s="262"/>
      <c r="DH67" s="262"/>
      <c r="DI67" s="262"/>
      <c r="DJ67" s="262"/>
      <c r="DK67" s="262"/>
      <c r="DL67" s="262"/>
      <c r="DM67" s="262"/>
      <c r="DN67" s="262"/>
      <c r="DO67" s="262"/>
      <c r="DP67" s="262"/>
      <c r="DQ67" s="262"/>
      <c r="DR67" s="262"/>
      <c r="DS67" s="262"/>
      <c r="DT67" s="262"/>
      <c r="DU67" s="262"/>
      <c r="DV67" s="262"/>
      <c r="DW67" s="262"/>
      <c r="DX67" s="262"/>
      <c r="DY67" s="262"/>
      <c r="DZ67" s="262"/>
      <c r="EA67" s="262"/>
      <c r="EB67" s="262"/>
      <c r="EC67" s="262"/>
      <c r="ED67" s="262"/>
      <c r="EE67" s="262"/>
      <c r="EF67" s="262"/>
      <c r="EG67" s="262"/>
      <c r="EH67" s="262"/>
      <c r="EI67" s="262"/>
      <c r="EJ67" s="262"/>
      <c r="EK67" s="262"/>
      <c r="EL67" s="262"/>
      <c r="EM67" s="262"/>
      <c r="EN67" s="262"/>
      <c r="EO67" s="262"/>
      <c r="EP67" s="262"/>
      <c r="EQ67" s="262"/>
      <c r="ER67" s="262"/>
      <c r="ES67" s="262"/>
      <c r="ET67" s="262"/>
      <c r="EU67" s="262"/>
      <c r="EV67" s="262"/>
      <c r="EW67" s="262"/>
      <c r="EX67" s="262"/>
      <c r="EY67" s="262"/>
      <c r="EZ67" s="262"/>
      <c r="FA67" s="262"/>
      <c r="FB67" s="262"/>
      <c r="FC67" s="262"/>
      <c r="FD67" s="262"/>
      <c r="FE67" s="262"/>
      <c r="FF67" s="262"/>
      <c r="FG67" s="262"/>
      <c r="FH67" s="262"/>
      <c r="FI67" s="262"/>
      <c r="FJ67" s="262"/>
      <c r="FK67" s="262"/>
      <c r="FL67" s="262"/>
      <c r="FM67" s="262"/>
      <c r="FN67" s="262"/>
      <c r="FO67" s="262"/>
      <c r="FP67" s="262"/>
      <c r="FQ67" s="262"/>
      <c r="FR67" s="262"/>
      <c r="FS67" s="262"/>
      <c r="FT67" s="262"/>
      <c r="FU67" s="262"/>
      <c r="FV67" s="262"/>
      <c r="FW67" s="262"/>
      <c r="FX67" s="262"/>
      <c r="FY67" s="262"/>
      <c r="FZ67" s="262"/>
      <c r="GA67" s="262"/>
      <c r="GB67" s="262"/>
      <c r="GC67" s="262"/>
      <c r="GD67" s="262"/>
    </row>
    <row r="68" spans="1:186" s="279" customFormat="1" x14ac:dyDescent="0.2">
      <c r="A68" s="339" t="s">
        <v>11958</v>
      </c>
      <c r="B68" s="280" t="s">
        <v>3076</v>
      </c>
      <c r="C68" s="281" t="s">
        <v>3077</v>
      </c>
      <c r="D68" s="130" t="s">
        <v>3040</v>
      </c>
      <c r="E68" s="130">
        <v>125.00000000000001</v>
      </c>
      <c r="F68" s="130">
        <v>0.2</v>
      </c>
      <c r="G68" s="282"/>
      <c r="H68" s="283"/>
      <c r="I68" s="358">
        <v>19.97</v>
      </c>
      <c r="J68" s="284">
        <f>IF(ISNUMBER(I68),ROUND(F68*E68*I68,2),"")</f>
        <v>499.25</v>
      </c>
      <c r="K68" s="283">
        <f>BDI!$B$17</f>
        <v>0.26419999999999999</v>
      </c>
      <c r="L68" s="283"/>
      <c r="M68" s="283"/>
      <c r="N68" s="131">
        <f t="shared" si="0"/>
        <v>25.25</v>
      </c>
      <c r="O68" s="340">
        <f>IF(ISNUMBER(I68),ROUND(F68*N68*E68,2),"")</f>
        <v>631.25</v>
      </c>
      <c r="P68" s="262"/>
      <c r="Q68" s="262"/>
      <c r="R68" s="262"/>
      <c r="S68" s="262"/>
      <c r="T68" s="262"/>
      <c r="U68" s="262"/>
      <c r="V68" s="262"/>
      <c r="W68" s="262"/>
      <c r="X68" s="262"/>
      <c r="Y68" s="262"/>
      <c r="Z68" s="262"/>
      <c r="AA68" s="262"/>
      <c r="AB68" s="262"/>
      <c r="AC68" s="262"/>
      <c r="AD68" s="262"/>
      <c r="AE68" s="262"/>
      <c r="AF68" s="262"/>
      <c r="AG68" s="262"/>
      <c r="AH68" s="262"/>
      <c r="AI68" s="262"/>
      <c r="AJ68" s="262"/>
      <c r="AK68" s="262"/>
      <c r="AL68" s="262"/>
      <c r="AM68" s="262"/>
      <c r="AN68" s="262"/>
      <c r="AO68" s="262"/>
      <c r="AP68" s="262"/>
      <c r="AQ68" s="262"/>
      <c r="AR68" s="262"/>
      <c r="AS68" s="262"/>
      <c r="AT68" s="262"/>
      <c r="AU68" s="262"/>
      <c r="AV68" s="262"/>
      <c r="AW68" s="262"/>
      <c r="AX68" s="262"/>
      <c r="AY68" s="262"/>
      <c r="AZ68" s="262"/>
      <c r="BA68" s="262"/>
      <c r="BB68" s="262"/>
      <c r="BC68" s="262"/>
      <c r="BD68" s="262"/>
      <c r="BE68" s="262"/>
      <c r="BF68" s="262"/>
      <c r="BG68" s="262"/>
      <c r="BH68" s="262"/>
      <c r="BI68" s="262"/>
      <c r="BJ68" s="262"/>
      <c r="BK68" s="262"/>
      <c r="BL68" s="262"/>
      <c r="BM68" s="262"/>
      <c r="BN68" s="262"/>
      <c r="BO68" s="262"/>
      <c r="BP68" s="262"/>
      <c r="BQ68" s="262"/>
      <c r="BR68" s="262"/>
      <c r="BS68" s="262"/>
      <c r="BT68" s="262"/>
      <c r="BU68" s="262"/>
      <c r="BV68" s="262"/>
      <c r="BW68" s="262"/>
      <c r="BX68" s="262"/>
      <c r="BY68" s="262"/>
      <c r="BZ68" s="262"/>
      <c r="CA68" s="262"/>
      <c r="CB68" s="262"/>
      <c r="CC68" s="262"/>
      <c r="CD68" s="262"/>
      <c r="CE68" s="262"/>
      <c r="CF68" s="262"/>
      <c r="CG68" s="262"/>
      <c r="CH68" s="262"/>
      <c r="CI68" s="262"/>
      <c r="CJ68" s="262"/>
      <c r="CK68" s="262"/>
      <c r="CL68" s="262"/>
      <c r="CM68" s="262"/>
      <c r="CN68" s="262"/>
      <c r="CO68" s="262"/>
      <c r="CP68" s="262"/>
      <c r="CQ68" s="262"/>
      <c r="CR68" s="262"/>
      <c r="CS68" s="262"/>
      <c r="CT68" s="262"/>
      <c r="CU68" s="262"/>
      <c r="CV68" s="262"/>
      <c r="CW68" s="262"/>
      <c r="CX68" s="262"/>
      <c r="CY68" s="262"/>
      <c r="CZ68" s="262"/>
      <c r="DA68" s="262"/>
      <c r="DB68" s="262"/>
      <c r="DC68" s="262"/>
      <c r="DD68" s="262"/>
      <c r="DE68" s="262"/>
      <c r="DF68" s="262"/>
      <c r="DG68" s="262"/>
      <c r="DH68" s="262"/>
      <c r="DI68" s="262"/>
      <c r="DJ68" s="262"/>
      <c r="DK68" s="262"/>
      <c r="DL68" s="262"/>
      <c r="DM68" s="262"/>
      <c r="DN68" s="262"/>
      <c r="DO68" s="262"/>
      <c r="DP68" s="262"/>
      <c r="DQ68" s="262"/>
      <c r="DR68" s="262"/>
      <c r="DS68" s="262"/>
      <c r="DT68" s="262"/>
      <c r="DU68" s="262"/>
      <c r="DV68" s="262"/>
      <c r="DW68" s="262"/>
      <c r="DX68" s="262"/>
      <c r="DY68" s="262"/>
      <c r="DZ68" s="262"/>
      <c r="EA68" s="262"/>
      <c r="EB68" s="262"/>
      <c r="EC68" s="262"/>
      <c r="ED68" s="262"/>
      <c r="EE68" s="262"/>
      <c r="EF68" s="262"/>
      <c r="EG68" s="262"/>
      <c r="EH68" s="262"/>
      <c r="EI68" s="262"/>
      <c r="EJ68" s="262"/>
      <c r="EK68" s="262"/>
      <c r="EL68" s="262"/>
      <c r="EM68" s="262"/>
      <c r="EN68" s="262"/>
      <c r="EO68" s="262"/>
      <c r="EP68" s="262"/>
      <c r="EQ68" s="262"/>
      <c r="ER68" s="262"/>
      <c r="ES68" s="262"/>
      <c r="ET68" s="262"/>
      <c r="EU68" s="262"/>
      <c r="EV68" s="262"/>
      <c r="EW68" s="262"/>
      <c r="EX68" s="262"/>
      <c r="EY68" s="262"/>
      <c r="EZ68" s="262"/>
      <c r="FA68" s="262"/>
      <c r="FB68" s="262"/>
      <c r="FC68" s="262"/>
      <c r="FD68" s="262"/>
      <c r="FE68" s="262"/>
      <c r="FF68" s="262"/>
      <c r="FG68" s="262"/>
      <c r="FH68" s="262"/>
      <c r="FI68" s="262"/>
      <c r="FJ68" s="262"/>
      <c r="FK68" s="262"/>
      <c r="FL68" s="262"/>
      <c r="FM68" s="262"/>
      <c r="FN68" s="262"/>
      <c r="FO68" s="262"/>
      <c r="FP68" s="262"/>
      <c r="FQ68" s="262"/>
      <c r="FR68" s="262"/>
      <c r="FS68" s="262"/>
      <c r="FT68" s="262"/>
      <c r="FU68" s="262"/>
      <c r="FV68" s="262"/>
      <c r="FW68" s="262"/>
      <c r="FX68" s="262"/>
      <c r="FY68" s="262"/>
      <c r="FZ68" s="262"/>
      <c r="GA68" s="262"/>
      <c r="GB68" s="262"/>
      <c r="GC68" s="262"/>
      <c r="GD68" s="262"/>
    </row>
    <row r="69" spans="1:186" s="279" customFormat="1" x14ac:dyDescent="0.2">
      <c r="A69" s="339" t="s">
        <v>11959</v>
      </c>
      <c r="B69" s="280" t="s">
        <v>3078</v>
      </c>
      <c r="C69" s="281" t="s">
        <v>3079</v>
      </c>
      <c r="D69" s="130" t="s">
        <v>18</v>
      </c>
      <c r="E69" s="130">
        <v>15</v>
      </c>
      <c r="F69" s="130">
        <v>0.2</v>
      </c>
      <c r="G69" s="282"/>
      <c r="H69" s="283"/>
      <c r="I69" s="358">
        <v>199.3</v>
      </c>
      <c r="J69" s="284">
        <f>IF(ISNUMBER(I69),ROUND(F69*E69*I69,2),"")</f>
        <v>597.9</v>
      </c>
      <c r="K69" s="283">
        <f>BDI!$B$17</f>
        <v>0.26419999999999999</v>
      </c>
      <c r="L69" s="283"/>
      <c r="M69" s="283"/>
      <c r="N69" s="131">
        <f t="shared" si="0"/>
        <v>251.96</v>
      </c>
      <c r="O69" s="340">
        <f>IF(ISNUMBER(I69),ROUND(F69*N69*E69,2),"")</f>
        <v>755.88</v>
      </c>
      <c r="P69" s="262"/>
      <c r="Q69" s="262"/>
      <c r="R69" s="262"/>
      <c r="S69" s="262"/>
      <c r="T69" s="262"/>
      <c r="U69" s="262"/>
      <c r="V69" s="262"/>
      <c r="W69" s="262"/>
      <c r="X69" s="262"/>
      <c r="Y69" s="262"/>
      <c r="Z69" s="262"/>
      <c r="AA69" s="262"/>
      <c r="AB69" s="262"/>
      <c r="AC69" s="262"/>
      <c r="AD69" s="262"/>
      <c r="AE69" s="262"/>
      <c r="AF69" s="262"/>
      <c r="AG69" s="262"/>
      <c r="AH69" s="262"/>
      <c r="AI69" s="262"/>
      <c r="AJ69" s="262"/>
      <c r="AK69" s="262"/>
      <c r="AL69" s="262"/>
      <c r="AM69" s="262"/>
      <c r="AN69" s="262"/>
      <c r="AO69" s="262"/>
      <c r="AP69" s="262"/>
      <c r="AQ69" s="262"/>
      <c r="AR69" s="262"/>
      <c r="AS69" s="262"/>
      <c r="AT69" s="262"/>
      <c r="AU69" s="262"/>
      <c r="AV69" s="262"/>
      <c r="AW69" s="262"/>
      <c r="AX69" s="262"/>
      <c r="AY69" s="262"/>
      <c r="AZ69" s="262"/>
      <c r="BA69" s="262"/>
      <c r="BB69" s="262"/>
      <c r="BC69" s="262"/>
      <c r="BD69" s="262"/>
      <c r="BE69" s="262"/>
      <c r="BF69" s="262"/>
      <c r="BG69" s="262"/>
      <c r="BH69" s="262"/>
      <c r="BI69" s="262"/>
      <c r="BJ69" s="262"/>
      <c r="BK69" s="262"/>
      <c r="BL69" s="262"/>
      <c r="BM69" s="262"/>
      <c r="BN69" s="262"/>
      <c r="BO69" s="262"/>
      <c r="BP69" s="262"/>
      <c r="BQ69" s="262"/>
      <c r="BR69" s="262"/>
      <c r="BS69" s="262"/>
      <c r="BT69" s="262"/>
      <c r="BU69" s="262"/>
      <c r="BV69" s="262"/>
      <c r="BW69" s="262"/>
      <c r="BX69" s="262"/>
      <c r="BY69" s="262"/>
      <c r="BZ69" s="262"/>
      <c r="CA69" s="262"/>
      <c r="CB69" s="262"/>
      <c r="CC69" s="262"/>
      <c r="CD69" s="262"/>
      <c r="CE69" s="262"/>
      <c r="CF69" s="262"/>
      <c r="CG69" s="262"/>
      <c r="CH69" s="262"/>
      <c r="CI69" s="262"/>
      <c r="CJ69" s="262"/>
      <c r="CK69" s="262"/>
      <c r="CL69" s="262"/>
      <c r="CM69" s="262"/>
      <c r="CN69" s="262"/>
      <c r="CO69" s="262"/>
      <c r="CP69" s="262"/>
      <c r="CQ69" s="262"/>
      <c r="CR69" s="262"/>
      <c r="CS69" s="262"/>
      <c r="CT69" s="262"/>
      <c r="CU69" s="262"/>
      <c r="CV69" s="262"/>
      <c r="CW69" s="262"/>
      <c r="CX69" s="262"/>
      <c r="CY69" s="262"/>
      <c r="CZ69" s="262"/>
      <c r="DA69" s="262"/>
      <c r="DB69" s="262"/>
      <c r="DC69" s="262"/>
      <c r="DD69" s="262"/>
      <c r="DE69" s="262"/>
      <c r="DF69" s="262"/>
      <c r="DG69" s="262"/>
      <c r="DH69" s="262"/>
      <c r="DI69" s="262"/>
      <c r="DJ69" s="262"/>
      <c r="DK69" s="262"/>
      <c r="DL69" s="262"/>
      <c r="DM69" s="262"/>
      <c r="DN69" s="262"/>
      <c r="DO69" s="262"/>
      <c r="DP69" s="262"/>
      <c r="DQ69" s="262"/>
      <c r="DR69" s="262"/>
      <c r="DS69" s="262"/>
      <c r="DT69" s="262"/>
      <c r="DU69" s="262"/>
      <c r="DV69" s="262"/>
      <c r="DW69" s="262"/>
      <c r="DX69" s="262"/>
      <c r="DY69" s="262"/>
      <c r="DZ69" s="262"/>
      <c r="EA69" s="262"/>
      <c r="EB69" s="262"/>
      <c r="EC69" s="262"/>
      <c r="ED69" s="262"/>
      <c r="EE69" s="262"/>
      <c r="EF69" s="262"/>
      <c r="EG69" s="262"/>
      <c r="EH69" s="262"/>
      <c r="EI69" s="262"/>
      <c r="EJ69" s="262"/>
      <c r="EK69" s="262"/>
      <c r="EL69" s="262"/>
      <c r="EM69" s="262"/>
      <c r="EN69" s="262"/>
      <c r="EO69" s="262"/>
      <c r="EP69" s="262"/>
      <c r="EQ69" s="262"/>
      <c r="ER69" s="262"/>
      <c r="ES69" s="262"/>
      <c r="ET69" s="262"/>
      <c r="EU69" s="262"/>
      <c r="EV69" s="262"/>
      <c r="EW69" s="262"/>
      <c r="EX69" s="262"/>
      <c r="EY69" s="262"/>
      <c r="EZ69" s="262"/>
      <c r="FA69" s="262"/>
      <c r="FB69" s="262"/>
      <c r="FC69" s="262"/>
      <c r="FD69" s="262"/>
      <c r="FE69" s="262"/>
      <c r="FF69" s="262"/>
      <c r="FG69" s="262"/>
      <c r="FH69" s="262"/>
      <c r="FI69" s="262"/>
      <c r="FJ69" s="262"/>
      <c r="FK69" s="262"/>
      <c r="FL69" s="262"/>
      <c r="FM69" s="262"/>
      <c r="FN69" s="262"/>
      <c r="FO69" s="262"/>
      <c r="FP69" s="262"/>
      <c r="FQ69" s="262"/>
      <c r="FR69" s="262"/>
      <c r="FS69" s="262"/>
      <c r="FT69" s="262"/>
      <c r="FU69" s="262"/>
      <c r="FV69" s="262"/>
      <c r="FW69" s="262"/>
      <c r="FX69" s="262"/>
      <c r="FY69" s="262"/>
      <c r="FZ69" s="262"/>
      <c r="GA69" s="262"/>
      <c r="GB69" s="262"/>
      <c r="GC69" s="262"/>
      <c r="GD69" s="262"/>
    </row>
    <row r="70" spans="1:186" s="279" customFormat="1" x14ac:dyDescent="0.2">
      <c r="A70" s="339" t="s">
        <v>11960</v>
      </c>
      <c r="B70" s="280" t="s">
        <v>66</v>
      </c>
      <c r="C70" s="281" t="s">
        <v>3080</v>
      </c>
      <c r="D70" s="130" t="s">
        <v>68</v>
      </c>
      <c r="E70" s="130">
        <v>450</v>
      </c>
      <c r="F70" s="130">
        <v>0.2</v>
      </c>
      <c r="G70" s="282"/>
      <c r="H70" s="283"/>
      <c r="I70" s="284">
        <f ca="1">OFFSET(INDEX(Composições!A:H,MATCH(B70,Composições!A:A,0),8),2,0)</f>
        <v>102.297748</v>
      </c>
      <c r="J70" s="284">
        <f ca="1">IF(ISNUMBER(I70),ROUND(F70*E70*I70,2),"")</f>
        <v>9206.7999999999993</v>
      </c>
      <c r="K70" s="283">
        <f>BDI!$B$17</f>
        <v>0.26419999999999999</v>
      </c>
      <c r="L70" s="283"/>
      <c r="M70" s="283"/>
      <c r="N70" s="131">
        <f t="shared" ca="1" si="0"/>
        <v>129.32</v>
      </c>
      <c r="O70" s="340">
        <f ca="1">IF(ISNUMBER(I70),ROUND(F70*N70*E70,2),"")</f>
        <v>11638.8</v>
      </c>
      <c r="P70" s="262"/>
      <c r="Q70" s="262"/>
      <c r="R70" s="262"/>
      <c r="S70" s="262"/>
      <c r="T70" s="262"/>
      <c r="U70" s="262"/>
      <c r="V70" s="262"/>
      <c r="W70" s="262"/>
      <c r="X70" s="262"/>
      <c r="Y70" s="262"/>
      <c r="Z70" s="262"/>
      <c r="AA70" s="262"/>
      <c r="AB70" s="262"/>
      <c r="AC70" s="262"/>
      <c r="AD70" s="262"/>
      <c r="AE70" s="262"/>
      <c r="AF70" s="262"/>
      <c r="AG70" s="262"/>
      <c r="AH70" s="262"/>
      <c r="AI70" s="262"/>
      <c r="AJ70" s="262"/>
      <c r="AK70" s="262"/>
      <c r="AL70" s="262"/>
      <c r="AM70" s="262"/>
      <c r="AN70" s="262"/>
      <c r="AO70" s="262"/>
      <c r="AP70" s="262"/>
      <c r="AQ70" s="262"/>
      <c r="AR70" s="262"/>
      <c r="AS70" s="262"/>
      <c r="AT70" s="262"/>
      <c r="AU70" s="262"/>
      <c r="AV70" s="262"/>
      <c r="AW70" s="262"/>
      <c r="AX70" s="262"/>
      <c r="AY70" s="262"/>
      <c r="AZ70" s="262"/>
      <c r="BA70" s="262"/>
      <c r="BB70" s="262"/>
      <c r="BC70" s="262"/>
      <c r="BD70" s="262"/>
      <c r="BE70" s="262"/>
      <c r="BF70" s="262"/>
      <c r="BG70" s="262"/>
      <c r="BH70" s="262"/>
      <c r="BI70" s="262"/>
      <c r="BJ70" s="262"/>
      <c r="BK70" s="262"/>
      <c r="BL70" s="262"/>
      <c r="BM70" s="262"/>
      <c r="BN70" s="262"/>
      <c r="BO70" s="262"/>
      <c r="BP70" s="262"/>
      <c r="BQ70" s="262"/>
      <c r="BR70" s="262"/>
      <c r="BS70" s="262"/>
      <c r="BT70" s="262"/>
      <c r="BU70" s="262"/>
      <c r="BV70" s="262"/>
      <c r="BW70" s="262"/>
      <c r="BX70" s="262"/>
      <c r="BY70" s="262"/>
      <c r="BZ70" s="262"/>
      <c r="CA70" s="262"/>
      <c r="CB70" s="262"/>
      <c r="CC70" s="262"/>
      <c r="CD70" s="262"/>
      <c r="CE70" s="262"/>
      <c r="CF70" s="262"/>
      <c r="CG70" s="262"/>
      <c r="CH70" s="262"/>
      <c r="CI70" s="262"/>
      <c r="CJ70" s="262"/>
      <c r="CK70" s="262"/>
      <c r="CL70" s="262"/>
      <c r="CM70" s="262"/>
      <c r="CN70" s="262"/>
      <c r="CO70" s="262"/>
      <c r="CP70" s="262"/>
      <c r="CQ70" s="262"/>
      <c r="CR70" s="262"/>
      <c r="CS70" s="262"/>
      <c r="CT70" s="262"/>
      <c r="CU70" s="262"/>
      <c r="CV70" s="262"/>
      <c r="CW70" s="262"/>
      <c r="CX70" s="262"/>
      <c r="CY70" s="262"/>
      <c r="CZ70" s="262"/>
      <c r="DA70" s="262"/>
      <c r="DB70" s="262"/>
      <c r="DC70" s="262"/>
      <c r="DD70" s="262"/>
      <c r="DE70" s="262"/>
      <c r="DF70" s="262"/>
      <c r="DG70" s="262"/>
      <c r="DH70" s="262"/>
      <c r="DI70" s="262"/>
      <c r="DJ70" s="262"/>
      <c r="DK70" s="262"/>
      <c r="DL70" s="262"/>
      <c r="DM70" s="262"/>
      <c r="DN70" s="262"/>
      <c r="DO70" s="262"/>
      <c r="DP70" s="262"/>
      <c r="DQ70" s="262"/>
      <c r="DR70" s="262"/>
      <c r="DS70" s="262"/>
      <c r="DT70" s="262"/>
      <c r="DU70" s="262"/>
      <c r="DV70" s="262"/>
      <c r="DW70" s="262"/>
      <c r="DX70" s="262"/>
      <c r="DY70" s="262"/>
      <c r="DZ70" s="262"/>
      <c r="EA70" s="262"/>
      <c r="EB70" s="262"/>
      <c r="EC70" s="262"/>
      <c r="ED70" s="262"/>
      <c r="EE70" s="262"/>
      <c r="EF70" s="262"/>
      <c r="EG70" s="262"/>
      <c r="EH70" s="262"/>
      <c r="EI70" s="262"/>
      <c r="EJ70" s="262"/>
      <c r="EK70" s="262"/>
      <c r="EL70" s="262"/>
      <c r="EM70" s="262"/>
      <c r="EN70" s="262"/>
      <c r="EO70" s="262"/>
      <c r="EP70" s="262"/>
      <c r="EQ70" s="262"/>
      <c r="ER70" s="262"/>
      <c r="ES70" s="262"/>
      <c r="ET70" s="262"/>
      <c r="EU70" s="262"/>
      <c r="EV70" s="262"/>
      <c r="EW70" s="262"/>
      <c r="EX70" s="262"/>
      <c r="EY70" s="262"/>
      <c r="EZ70" s="262"/>
      <c r="FA70" s="262"/>
      <c r="FB70" s="262"/>
      <c r="FC70" s="262"/>
      <c r="FD70" s="262"/>
      <c r="FE70" s="262"/>
      <c r="FF70" s="262"/>
      <c r="FG70" s="262"/>
      <c r="FH70" s="262"/>
      <c r="FI70" s="262"/>
      <c r="FJ70" s="262"/>
      <c r="FK70" s="262"/>
      <c r="FL70" s="262"/>
      <c r="FM70" s="262"/>
      <c r="FN70" s="262"/>
      <c r="FO70" s="262"/>
      <c r="FP70" s="262"/>
      <c r="FQ70" s="262"/>
      <c r="FR70" s="262"/>
      <c r="FS70" s="262"/>
      <c r="FT70" s="262"/>
      <c r="FU70" s="262"/>
      <c r="FV70" s="262"/>
      <c r="FW70" s="262"/>
      <c r="FX70" s="262"/>
      <c r="FY70" s="262"/>
      <c r="FZ70" s="262"/>
      <c r="GA70" s="262"/>
      <c r="GB70" s="262"/>
      <c r="GC70" s="262"/>
      <c r="GD70" s="262"/>
    </row>
    <row r="71" spans="1:186" s="279" customFormat="1" x14ac:dyDescent="0.2">
      <c r="A71" s="339" t="s">
        <v>11961</v>
      </c>
      <c r="B71" s="280" t="s">
        <v>3081</v>
      </c>
      <c r="C71" s="281" t="s">
        <v>3082</v>
      </c>
      <c r="D71" s="130" t="s">
        <v>18</v>
      </c>
      <c r="E71" s="130">
        <v>3</v>
      </c>
      <c r="F71" s="130">
        <v>0.2</v>
      </c>
      <c r="G71" s="282"/>
      <c r="H71" s="283"/>
      <c r="I71" s="358">
        <v>725.47</v>
      </c>
      <c r="J71" s="284">
        <f>IF(ISNUMBER(I71),ROUND(F71*E71*I71,2),"")</f>
        <v>435.28</v>
      </c>
      <c r="K71" s="283">
        <f>BDI!$B$17</f>
        <v>0.26419999999999999</v>
      </c>
      <c r="L71" s="283"/>
      <c r="M71" s="283"/>
      <c r="N71" s="131">
        <f t="shared" si="0"/>
        <v>917.14</v>
      </c>
      <c r="O71" s="340">
        <f>IF(ISNUMBER(I71),ROUND(F71*N71*E71,2),"")</f>
        <v>550.28</v>
      </c>
      <c r="P71" s="262"/>
      <c r="Q71" s="262"/>
      <c r="R71" s="262"/>
      <c r="S71" s="262"/>
      <c r="T71" s="262"/>
      <c r="U71" s="262"/>
      <c r="V71" s="262"/>
      <c r="W71" s="262"/>
      <c r="X71" s="262"/>
      <c r="Y71" s="262"/>
      <c r="Z71" s="262"/>
      <c r="AA71" s="262"/>
      <c r="AB71" s="262"/>
      <c r="AC71" s="262"/>
      <c r="AD71" s="262"/>
      <c r="AE71" s="262"/>
      <c r="AF71" s="262"/>
      <c r="AG71" s="262"/>
      <c r="AH71" s="262"/>
      <c r="AI71" s="262"/>
      <c r="AJ71" s="262"/>
      <c r="AK71" s="262"/>
      <c r="AL71" s="262"/>
      <c r="AM71" s="262"/>
      <c r="AN71" s="262"/>
      <c r="AO71" s="262"/>
      <c r="AP71" s="262"/>
      <c r="AQ71" s="262"/>
      <c r="AR71" s="262"/>
      <c r="AS71" s="262"/>
      <c r="AT71" s="262"/>
      <c r="AU71" s="262"/>
      <c r="AV71" s="262"/>
      <c r="AW71" s="262"/>
      <c r="AX71" s="262"/>
      <c r="AY71" s="262"/>
      <c r="AZ71" s="262"/>
      <c r="BA71" s="262"/>
      <c r="BB71" s="262"/>
      <c r="BC71" s="262"/>
      <c r="BD71" s="262"/>
      <c r="BE71" s="262"/>
      <c r="BF71" s="262"/>
      <c r="BG71" s="262"/>
      <c r="BH71" s="262"/>
      <c r="BI71" s="262"/>
      <c r="BJ71" s="262"/>
      <c r="BK71" s="262"/>
      <c r="BL71" s="262"/>
      <c r="BM71" s="262"/>
      <c r="BN71" s="262"/>
      <c r="BO71" s="262"/>
      <c r="BP71" s="262"/>
      <c r="BQ71" s="262"/>
      <c r="BR71" s="262"/>
      <c r="BS71" s="262"/>
      <c r="BT71" s="262"/>
      <c r="BU71" s="262"/>
      <c r="BV71" s="262"/>
      <c r="BW71" s="262"/>
      <c r="BX71" s="262"/>
      <c r="BY71" s="262"/>
      <c r="BZ71" s="262"/>
      <c r="CA71" s="262"/>
      <c r="CB71" s="262"/>
      <c r="CC71" s="262"/>
      <c r="CD71" s="262"/>
      <c r="CE71" s="262"/>
      <c r="CF71" s="262"/>
      <c r="CG71" s="262"/>
      <c r="CH71" s="262"/>
      <c r="CI71" s="262"/>
      <c r="CJ71" s="262"/>
      <c r="CK71" s="262"/>
      <c r="CL71" s="262"/>
      <c r="CM71" s="262"/>
      <c r="CN71" s="262"/>
      <c r="CO71" s="262"/>
      <c r="CP71" s="262"/>
      <c r="CQ71" s="262"/>
      <c r="CR71" s="262"/>
      <c r="CS71" s="262"/>
      <c r="CT71" s="262"/>
      <c r="CU71" s="262"/>
      <c r="CV71" s="262"/>
      <c r="CW71" s="262"/>
      <c r="CX71" s="262"/>
      <c r="CY71" s="262"/>
      <c r="CZ71" s="262"/>
      <c r="DA71" s="262"/>
      <c r="DB71" s="262"/>
      <c r="DC71" s="262"/>
      <c r="DD71" s="262"/>
      <c r="DE71" s="262"/>
      <c r="DF71" s="262"/>
      <c r="DG71" s="262"/>
      <c r="DH71" s="262"/>
      <c r="DI71" s="262"/>
      <c r="DJ71" s="262"/>
      <c r="DK71" s="262"/>
      <c r="DL71" s="262"/>
      <c r="DM71" s="262"/>
      <c r="DN71" s="262"/>
      <c r="DO71" s="262"/>
      <c r="DP71" s="262"/>
      <c r="DQ71" s="262"/>
      <c r="DR71" s="262"/>
      <c r="DS71" s="262"/>
      <c r="DT71" s="262"/>
      <c r="DU71" s="262"/>
      <c r="DV71" s="262"/>
      <c r="DW71" s="262"/>
      <c r="DX71" s="262"/>
      <c r="DY71" s="262"/>
      <c r="DZ71" s="262"/>
      <c r="EA71" s="262"/>
      <c r="EB71" s="262"/>
      <c r="EC71" s="262"/>
      <c r="ED71" s="262"/>
      <c r="EE71" s="262"/>
      <c r="EF71" s="262"/>
      <c r="EG71" s="262"/>
      <c r="EH71" s="262"/>
      <c r="EI71" s="262"/>
      <c r="EJ71" s="262"/>
      <c r="EK71" s="262"/>
      <c r="EL71" s="262"/>
      <c r="EM71" s="262"/>
      <c r="EN71" s="262"/>
      <c r="EO71" s="262"/>
      <c r="EP71" s="262"/>
      <c r="EQ71" s="262"/>
      <c r="ER71" s="262"/>
      <c r="ES71" s="262"/>
      <c r="ET71" s="262"/>
      <c r="EU71" s="262"/>
      <c r="EV71" s="262"/>
      <c r="EW71" s="262"/>
      <c r="EX71" s="262"/>
      <c r="EY71" s="262"/>
      <c r="EZ71" s="262"/>
      <c r="FA71" s="262"/>
      <c r="FB71" s="262"/>
      <c r="FC71" s="262"/>
      <c r="FD71" s="262"/>
      <c r="FE71" s="262"/>
      <c r="FF71" s="262"/>
      <c r="FG71" s="262"/>
      <c r="FH71" s="262"/>
      <c r="FI71" s="262"/>
      <c r="FJ71" s="262"/>
      <c r="FK71" s="262"/>
      <c r="FL71" s="262"/>
      <c r="FM71" s="262"/>
      <c r="FN71" s="262"/>
      <c r="FO71" s="262"/>
      <c r="FP71" s="262"/>
      <c r="FQ71" s="262"/>
      <c r="FR71" s="262"/>
      <c r="FS71" s="262"/>
      <c r="FT71" s="262"/>
      <c r="FU71" s="262"/>
      <c r="FV71" s="262"/>
      <c r="FW71" s="262"/>
      <c r="FX71" s="262"/>
      <c r="FY71" s="262"/>
      <c r="FZ71" s="262"/>
      <c r="GA71" s="262"/>
      <c r="GB71" s="262"/>
      <c r="GC71" s="262"/>
      <c r="GD71" s="262"/>
    </row>
    <row r="72" spans="1:186" s="279" customFormat="1" x14ac:dyDescent="0.2">
      <c r="A72" s="339" t="s">
        <v>11962</v>
      </c>
      <c r="B72" s="280" t="s">
        <v>3083</v>
      </c>
      <c r="C72" s="281" t="s">
        <v>3084</v>
      </c>
      <c r="D72" s="130" t="s">
        <v>18</v>
      </c>
      <c r="E72" s="130">
        <v>15</v>
      </c>
      <c r="F72" s="130">
        <v>0.2</v>
      </c>
      <c r="G72" s="282"/>
      <c r="H72" s="283"/>
      <c r="I72" s="358">
        <v>1009.9</v>
      </c>
      <c r="J72" s="284">
        <f>IF(ISNUMBER(I72),ROUND(F72*E72*I72,2),"")</f>
        <v>3029.7</v>
      </c>
      <c r="K72" s="283">
        <f>BDI!$B$17</f>
        <v>0.26419999999999999</v>
      </c>
      <c r="L72" s="283"/>
      <c r="M72" s="283"/>
      <c r="N72" s="131">
        <f t="shared" si="0"/>
        <v>1276.72</v>
      </c>
      <c r="O72" s="340">
        <f>IF(ISNUMBER(I72),ROUND(F72*N72*E72,2),"")</f>
        <v>3830.16</v>
      </c>
      <c r="P72" s="262"/>
      <c r="Q72" s="262"/>
      <c r="R72" s="262"/>
      <c r="S72" s="262"/>
      <c r="T72" s="262"/>
      <c r="U72" s="262"/>
      <c r="V72" s="262"/>
      <c r="W72" s="262"/>
      <c r="X72" s="262"/>
      <c r="Y72" s="262"/>
      <c r="Z72" s="262"/>
      <c r="AA72" s="262"/>
      <c r="AB72" s="262"/>
      <c r="AC72" s="262"/>
      <c r="AD72" s="262"/>
      <c r="AE72" s="262"/>
      <c r="AF72" s="262"/>
      <c r="AG72" s="262"/>
      <c r="AH72" s="262"/>
      <c r="AI72" s="262"/>
      <c r="AJ72" s="262"/>
      <c r="AK72" s="262"/>
      <c r="AL72" s="262"/>
      <c r="AM72" s="262"/>
      <c r="AN72" s="262"/>
      <c r="AO72" s="262"/>
      <c r="AP72" s="262"/>
      <c r="AQ72" s="262"/>
      <c r="AR72" s="262"/>
      <c r="AS72" s="262"/>
      <c r="AT72" s="262"/>
      <c r="AU72" s="262"/>
      <c r="AV72" s="262"/>
      <c r="AW72" s="262"/>
      <c r="AX72" s="262"/>
      <c r="AY72" s="262"/>
      <c r="AZ72" s="262"/>
      <c r="BA72" s="262"/>
      <c r="BB72" s="262"/>
      <c r="BC72" s="262"/>
      <c r="BD72" s="262"/>
      <c r="BE72" s="262"/>
      <c r="BF72" s="262"/>
      <c r="BG72" s="262"/>
      <c r="BH72" s="262"/>
      <c r="BI72" s="262"/>
      <c r="BJ72" s="262"/>
      <c r="BK72" s="262"/>
      <c r="BL72" s="262"/>
      <c r="BM72" s="262"/>
      <c r="BN72" s="262"/>
      <c r="BO72" s="262"/>
      <c r="BP72" s="262"/>
      <c r="BQ72" s="262"/>
      <c r="BR72" s="262"/>
      <c r="BS72" s="262"/>
      <c r="BT72" s="262"/>
      <c r="BU72" s="262"/>
      <c r="BV72" s="262"/>
      <c r="BW72" s="262"/>
      <c r="BX72" s="262"/>
      <c r="BY72" s="262"/>
      <c r="BZ72" s="262"/>
      <c r="CA72" s="262"/>
      <c r="CB72" s="262"/>
      <c r="CC72" s="262"/>
      <c r="CD72" s="262"/>
      <c r="CE72" s="262"/>
      <c r="CF72" s="262"/>
      <c r="CG72" s="262"/>
      <c r="CH72" s="262"/>
      <c r="CI72" s="262"/>
      <c r="CJ72" s="262"/>
      <c r="CK72" s="262"/>
      <c r="CL72" s="262"/>
      <c r="CM72" s="262"/>
      <c r="CN72" s="262"/>
      <c r="CO72" s="262"/>
      <c r="CP72" s="262"/>
      <c r="CQ72" s="262"/>
      <c r="CR72" s="262"/>
      <c r="CS72" s="262"/>
      <c r="CT72" s="262"/>
      <c r="CU72" s="262"/>
      <c r="CV72" s="262"/>
      <c r="CW72" s="262"/>
      <c r="CX72" s="262"/>
      <c r="CY72" s="262"/>
      <c r="CZ72" s="262"/>
      <c r="DA72" s="262"/>
      <c r="DB72" s="262"/>
      <c r="DC72" s="262"/>
      <c r="DD72" s="262"/>
      <c r="DE72" s="262"/>
      <c r="DF72" s="262"/>
      <c r="DG72" s="262"/>
      <c r="DH72" s="262"/>
      <c r="DI72" s="262"/>
      <c r="DJ72" s="262"/>
      <c r="DK72" s="262"/>
      <c r="DL72" s="262"/>
      <c r="DM72" s="262"/>
      <c r="DN72" s="262"/>
      <c r="DO72" s="262"/>
      <c r="DP72" s="262"/>
      <c r="DQ72" s="262"/>
      <c r="DR72" s="262"/>
      <c r="DS72" s="262"/>
      <c r="DT72" s="262"/>
      <c r="DU72" s="262"/>
      <c r="DV72" s="262"/>
      <c r="DW72" s="262"/>
      <c r="DX72" s="262"/>
      <c r="DY72" s="262"/>
      <c r="DZ72" s="262"/>
      <c r="EA72" s="262"/>
      <c r="EB72" s="262"/>
      <c r="EC72" s="262"/>
      <c r="ED72" s="262"/>
      <c r="EE72" s="262"/>
      <c r="EF72" s="262"/>
      <c r="EG72" s="262"/>
      <c r="EH72" s="262"/>
      <c r="EI72" s="262"/>
      <c r="EJ72" s="262"/>
      <c r="EK72" s="262"/>
      <c r="EL72" s="262"/>
      <c r="EM72" s="262"/>
      <c r="EN72" s="262"/>
      <c r="EO72" s="262"/>
      <c r="EP72" s="262"/>
      <c r="EQ72" s="262"/>
      <c r="ER72" s="262"/>
      <c r="ES72" s="262"/>
      <c r="ET72" s="262"/>
      <c r="EU72" s="262"/>
      <c r="EV72" s="262"/>
      <c r="EW72" s="262"/>
      <c r="EX72" s="262"/>
      <c r="EY72" s="262"/>
      <c r="EZ72" s="262"/>
      <c r="FA72" s="262"/>
      <c r="FB72" s="262"/>
      <c r="FC72" s="262"/>
      <c r="FD72" s="262"/>
      <c r="FE72" s="262"/>
      <c r="FF72" s="262"/>
      <c r="FG72" s="262"/>
      <c r="FH72" s="262"/>
      <c r="FI72" s="262"/>
      <c r="FJ72" s="262"/>
      <c r="FK72" s="262"/>
      <c r="FL72" s="262"/>
      <c r="FM72" s="262"/>
      <c r="FN72" s="262"/>
      <c r="FO72" s="262"/>
      <c r="FP72" s="262"/>
      <c r="FQ72" s="262"/>
      <c r="FR72" s="262"/>
      <c r="FS72" s="262"/>
      <c r="FT72" s="262"/>
      <c r="FU72" s="262"/>
      <c r="FV72" s="262"/>
      <c r="FW72" s="262"/>
      <c r="FX72" s="262"/>
      <c r="FY72" s="262"/>
      <c r="FZ72" s="262"/>
      <c r="GA72" s="262"/>
      <c r="GB72" s="262"/>
      <c r="GC72" s="262"/>
      <c r="GD72" s="262"/>
    </row>
    <row r="73" spans="1:186" s="279" customFormat="1" x14ac:dyDescent="0.2">
      <c r="A73" s="339" t="s">
        <v>11963</v>
      </c>
      <c r="B73" s="280" t="s">
        <v>73</v>
      </c>
      <c r="C73" s="281" t="s">
        <v>3085</v>
      </c>
      <c r="D73" s="130" t="s">
        <v>68</v>
      </c>
      <c r="E73" s="130">
        <v>8700</v>
      </c>
      <c r="F73" s="130">
        <v>0.2</v>
      </c>
      <c r="G73" s="282"/>
      <c r="H73" s="283"/>
      <c r="I73" s="284">
        <f ca="1">OFFSET(INDEX(Composições!A:H,MATCH(B73,Composições!A:A,0),8),2,0)</f>
        <v>2.6958340000000001</v>
      </c>
      <c r="J73" s="284">
        <f ca="1">IF(ISNUMBER(I73),ROUND(F73*E73*I73,2),"")</f>
        <v>4690.75</v>
      </c>
      <c r="K73" s="283">
        <f>BDI!$B$17</f>
        <v>0.26419999999999999</v>
      </c>
      <c r="L73" s="283"/>
      <c r="M73" s="283"/>
      <c r="N73" s="131">
        <f t="shared" ref="N73:N136" ca="1" si="1">IF(ISNUMBER(I73),ROUND(I73*(1+K73),2),"")</f>
        <v>3.41</v>
      </c>
      <c r="O73" s="340">
        <f ca="1">IF(ISNUMBER(I73),ROUND(F73*N73*E73,2),"")</f>
        <v>5933.4</v>
      </c>
      <c r="P73" s="262"/>
      <c r="Q73" s="262"/>
      <c r="R73" s="262"/>
      <c r="S73" s="262"/>
      <c r="T73" s="262"/>
      <c r="U73" s="262"/>
      <c r="V73" s="262"/>
      <c r="W73" s="262"/>
      <c r="X73" s="262"/>
      <c r="Y73" s="262"/>
      <c r="Z73" s="262"/>
      <c r="AA73" s="262"/>
      <c r="AB73" s="262"/>
      <c r="AC73" s="262"/>
      <c r="AD73" s="262"/>
      <c r="AE73" s="262"/>
      <c r="AF73" s="262"/>
      <c r="AG73" s="262"/>
      <c r="AH73" s="262"/>
      <c r="AI73" s="262"/>
      <c r="AJ73" s="262"/>
      <c r="AK73" s="262"/>
      <c r="AL73" s="262"/>
      <c r="AM73" s="262"/>
      <c r="AN73" s="262"/>
      <c r="AO73" s="262"/>
      <c r="AP73" s="262"/>
      <c r="AQ73" s="262"/>
      <c r="AR73" s="262"/>
      <c r="AS73" s="262"/>
      <c r="AT73" s="262"/>
      <c r="AU73" s="262"/>
      <c r="AV73" s="262"/>
      <c r="AW73" s="262"/>
      <c r="AX73" s="262"/>
      <c r="AY73" s="262"/>
      <c r="AZ73" s="262"/>
      <c r="BA73" s="262"/>
      <c r="BB73" s="262"/>
      <c r="BC73" s="262"/>
      <c r="BD73" s="262"/>
      <c r="BE73" s="262"/>
      <c r="BF73" s="262"/>
      <c r="BG73" s="262"/>
      <c r="BH73" s="262"/>
      <c r="BI73" s="262"/>
      <c r="BJ73" s="262"/>
      <c r="BK73" s="262"/>
      <c r="BL73" s="262"/>
      <c r="BM73" s="262"/>
      <c r="BN73" s="262"/>
      <c r="BO73" s="262"/>
      <c r="BP73" s="262"/>
      <c r="BQ73" s="262"/>
      <c r="BR73" s="262"/>
      <c r="BS73" s="262"/>
      <c r="BT73" s="262"/>
      <c r="BU73" s="262"/>
      <c r="BV73" s="262"/>
      <c r="BW73" s="262"/>
      <c r="BX73" s="262"/>
      <c r="BY73" s="262"/>
      <c r="BZ73" s="262"/>
      <c r="CA73" s="262"/>
      <c r="CB73" s="262"/>
      <c r="CC73" s="262"/>
      <c r="CD73" s="262"/>
      <c r="CE73" s="262"/>
      <c r="CF73" s="262"/>
      <c r="CG73" s="262"/>
      <c r="CH73" s="262"/>
      <c r="CI73" s="262"/>
      <c r="CJ73" s="262"/>
      <c r="CK73" s="262"/>
      <c r="CL73" s="262"/>
      <c r="CM73" s="262"/>
      <c r="CN73" s="262"/>
      <c r="CO73" s="262"/>
      <c r="CP73" s="262"/>
      <c r="CQ73" s="262"/>
      <c r="CR73" s="262"/>
      <c r="CS73" s="262"/>
      <c r="CT73" s="262"/>
      <c r="CU73" s="262"/>
      <c r="CV73" s="262"/>
      <c r="CW73" s="262"/>
      <c r="CX73" s="262"/>
      <c r="CY73" s="262"/>
      <c r="CZ73" s="262"/>
      <c r="DA73" s="262"/>
      <c r="DB73" s="262"/>
      <c r="DC73" s="262"/>
      <c r="DD73" s="262"/>
      <c r="DE73" s="262"/>
      <c r="DF73" s="262"/>
      <c r="DG73" s="262"/>
      <c r="DH73" s="262"/>
      <c r="DI73" s="262"/>
      <c r="DJ73" s="262"/>
      <c r="DK73" s="262"/>
      <c r="DL73" s="262"/>
      <c r="DM73" s="262"/>
      <c r="DN73" s="262"/>
      <c r="DO73" s="262"/>
      <c r="DP73" s="262"/>
      <c r="DQ73" s="262"/>
      <c r="DR73" s="262"/>
      <c r="DS73" s="262"/>
      <c r="DT73" s="262"/>
      <c r="DU73" s="262"/>
      <c r="DV73" s="262"/>
      <c r="DW73" s="262"/>
      <c r="DX73" s="262"/>
      <c r="DY73" s="262"/>
      <c r="DZ73" s="262"/>
      <c r="EA73" s="262"/>
      <c r="EB73" s="262"/>
      <c r="EC73" s="262"/>
      <c r="ED73" s="262"/>
      <c r="EE73" s="262"/>
      <c r="EF73" s="262"/>
      <c r="EG73" s="262"/>
      <c r="EH73" s="262"/>
      <c r="EI73" s="262"/>
      <c r="EJ73" s="262"/>
      <c r="EK73" s="262"/>
      <c r="EL73" s="262"/>
      <c r="EM73" s="262"/>
      <c r="EN73" s="262"/>
      <c r="EO73" s="262"/>
      <c r="EP73" s="262"/>
      <c r="EQ73" s="262"/>
      <c r="ER73" s="262"/>
      <c r="ES73" s="262"/>
      <c r="ET73" s="262"/>
      <c r="EU73" s="262"/>
      <c r="EV73" s="262"/>
      <c r="EW73" s="262"/>
      <c r="EX73" s="262"/>
      <c r="EY73" s="262"/>
      <c r="EZ73" s="262"/>
      <c r="FA73" s="262"/>
      <c r="FB73" s="262"/>
      <c r="FC73" s="262"/>
      <c r="FD73" s="262"/>
      <c r="FE73" s="262"/>
      <c r="FF73" s="262"/>
      <c r="FG73" s="262"/>
      <c r="FH73" s="262"/>
      <c r="FI73" s="262"/>
      <c r="FJ73" s="262"/>
      <c r="FK73" s="262"/>
      <c r="FL73" s="262"/>
      <c r="FM73" s="262"/>
      <c r="FN73" s="262"/>
      <c r="FO73" s="262"/>
      <c r="FP73" s="262"/>
      <c r="FQ73" s="262"/>
      <c r="FR73" s="262"/>
      <c r="FS73" s="262"/>
      <c r="FT73" s="262"/>
      <c r="FU73" s="262"/>
      <c r="FV73" s="262"/>
      <c r="FW73" s="262"/>
      <c r="FX73" s="262"/>
      <c r="FY73" s="262"/>
      <c r="FZ73" s="262"/>
      <c r="GA73" s="262"/>
      <c r="GB73" s="262"/>
      <c r="GC73" s="262"/>
      <c r="GD73" s="262"/>
    </row>
    <row r="74" spans="1:186" s="279" customFormat="1" x14ac:dyDescent="0.2">
      <c r="A74" s="339" t="s">
        <v>11964</v>
      </c>
      <c r="B74" s="280" t="s">
        <v>74</v>
      </c>
      <c r="C74" s="281" t="s">
        <v>3086</v>
      </c>
      <c r="D74" s="130" t="s">
        <v>106</v>
      </c>
      <c r="E74" s="130">
        <v>1875</v>
      </c>
      <c r="F74" s="130">
        <v>0.2</v>
      </c>
      <c r="G74" s="282"/>
      <c r="H74" s="283"/>
      <c r="I74" s="284">
        <f ca="1">OFFSET(INDEX(Composições!A:H,MATCH(B74,Composições!A:A,0),8),2,0)</f>
        <v>24.44357139181125</v>
      </c>
      <c r="J74" s="284">
        <f ca="1">IF(ISNUMBER(I74),ROUND(F74*E74*I74,2),"")</f>
        <v>9166.34</v>
      </c>
      <c r="K74" s="283">
        <f>BDI!$B$17</f>
        <v>0.26419999999999999</v>
      </c>
      <c r="L74" s="283"/>
      <c r="M74" s="283"/>
      <c r="N74" s="131">
        <f t="shared" ca="1" si="1"/>
        <v>30.9</v>
      </c>
      <c r="O74" s="340">
        <f ca="1">IF(ISNUMBER(I74),ROUND(F74*N74*E74,2),"")</f>
        <v>11587.5</v>
      </c>
      <c r="P74" s="262"/>
      <c r="Q74" s="262"/>
      <c r="R74" s="262"/>
      <c r="S74" s="262"/>
      <c r="T74" s="262"/>
      <c r="U74" s="262"/>
      <c r="V74" s="262"/>
      <c r="W74" s="262"/>
      <c r="X74" s="262"/>
      <c r="Y74" s="262"/>
      <c r="Z74" s="262"/>
      <c r="AA74" s="262"/>
      <c r="AB74" s="262"/>
      <c r="AC74" s="262"/>
      <c r="AD74" s="262"/>
      <c r="AE74" s="262"/>
      <c r="AF74" s="262"/>
      <c r="AG74" s="262"/>
      <c r="AH74" s="262"/>
      <c r="AI74" s="262"/>
      <c r="AJ74" s="262"/>
      <c r="AK74" s="262"/>
      <c r="AL74" s="262"/>
      <c r="AM74" s="262"/>
      <c r="AN74" s="262"/>
      <c r="AO74" s="262"/>
      <c r="AP74" s="262"/>
      <c r="AQ74" s="262"/>
      <c r="AR74" s="262"/>
      <c r="AS74" s="262"/>
      <c r="AT74" s="262"/>
      <c r="AU74" s="262"/>
      <c r="AV74" s="262"/>
      <c r="AW74" s="262"/>
      <c r="AX74" s="262"/>
      <c r="AY74" s="262"/>
      <c r="AZ74" s="262"/>
      <c r="BA74" s="262"/>
      <c r="BB74" s="262"/>
      <c r="BC74" s="262"/>
      <c r="BD74" s="262"/>
      <c r="BE74" s="262"/>
      <c r="BF74" s="262"/>
      <c r="BG74" s="262"/>
      <c r="BH74" s="262"/>
      <c r="BI74" s="262"/>
      <c r="BJ74" s="262"/>
      <c r="BK74" s="262"/>
      <c r="BL74" s="262"/>
      <c r="BM74" s="262"/>
      <c r="BN74" s="262"/>
      <c r="BO74" s="262"/>
      <c r="BP74" s="262"/>
      <c r="BQ74" s="262"/>
      <c r="BR74" s="262"/>
      <c r="BS74" s="262"/>
      <c r="BT74" s="262"/>
      <c r="BU74" s="262"/>
      <c r="BV74" s="262"/>
      <c r="BW74" s="262"/>
      <c r="BX74" s="262"/>
      <c r="BY74" s="262"/>
      <c r="BZ74" s="262"/>
      <c r="CA74" s="262"/>
      <c r="CB74" s="262"/>
      <c r="CC74" s="262"/>
      <c r="CD74" s="262"/>
      <c r="CE74" s="262"/>
      <c r="CF74" s="262"/>
      <c r="CG74" s="262"/>
      <c r="CH74" s="262"/>
      <c r="CI74" s="262"/>
      <c r="CJ74" s="262"/>
      <c r="CK74" s="262"/>
      <c r="CL74" s="262"/>
      <c r="CM74" s="262"/>
      <c r="CN74" s="262"/>
      <c r="CO74" s="262"/>
      <c r="CP74" s="262"/>
      <c r="CQ74" s="262"/>
      <c r="CR74" s="262"/>
      <c r="CS74" s="262"/>
      <c r="CT74" s="262"/>
      <c r="CU74" s="262"/>
      <c r="CV74" s="262"/>
      <c r="CW74" s="262"/>
      <c r="CX74" s="262"/>
      <c r="CY74" s="262"/>
      <c r="CZ74" s="262"/>
      <c r="DA74" s="262"/>
      <c r="DB74" s="262"/>
      <c r="DC74" s="262"/>
      <c r="DD74" s="262"/>
      <c r="DE74" s="262"/>
      <c r="DF74" s="262"/>
      <c r="DG74" s="262"/>
      <c r="DH74" s="262"/>
      <c r="DI74" s="262"/>
      <c r="DJ74" s="262"/>
      <c r="DK74" s="262"/>
      <c r="DL74" s="262"/>
      <c r="DM74" s="262"/>
      <c r="DN74" s="262"/>
      <c r="DO74" s="262"/>
      <c r="DP74" s="262"/>
      <c r="DQ74" s="262"/>
      <c r="DR74" s="262"/>
      <c r="DS74" s="262"/>
      <c r="DT74" s="262"/>
      <c r="DU74" s="262"/>
      <c r="DV74" s="262"/>
      <c r="DW74" s="262"/>
      <c r="DX74" s="262"/>
      <c r="DY74" s="262"/>
      <c r="DZ74" s="262"/>
      <c r="EA74" s="262"/>
      <c r="EB74" s="262"/>
      <c r="EC74" s="262"/>
      <c r="ED74" s="262"/>
      <c r="EE74" s="262"/>
      <c r="EF74" s="262"/>
      <c r="EG74" s="262"/>
      <c r="EH74" s="262"/>
      <c r="EI74" s="262"/>
      <c r="EJ74" s="262"/>
      <c r="EK74" s="262"/>
      <c r="EL74" s="262"/>
      <c r="EM74" s="262"/>
      <c r="EN74" s="262"/>
      <c r="EO74" s="262"/>
      <c r="EP74" s="262"/>
      <c r="EQ74" s="262"/>
      <c r="ER74" s="262"/>
      <c r="ES74" s="262"/>
      <c r="ET74" s="262"/>
      <c r="EU74" s="262"/>
      <c r="EV74" s="262"/>
      <c r="EW74" s="262"/>
      <c r="EX74" s="262"/>
      <c r="EY74" s="262"/>
      <c r="EZ74" s="262"/>
      <c r="FA74" s="262"/>
      <c r="FB74" s="262"/>
      <c r="FC74" s="262"/>
      <c r="FD74" s="262"/>
      <c r="FE74" s="262"/>
      <c r="FF74" s="262"/>
      <c r="FG74" s="262"/>
      <c r="FH74" s="262"/>
      <c r="FI74" s="262"/>
      <c r="FJ74" s="262"/>
      <c r="FK74" s="262"/>
      <c r="FL74" s="262"/>
      <c r="FM74" s="262"/>
      <c r="FN74" s="262"/>
      <c r="FO74" s="262"/>
      <c r="FP74" s="262"/>
      <c r="FQ74" s="262"/>
      <c r="FR74" s="262"/>
      <c r="FS74" s="262"/>
      <c r="FT74" s="262"/>
      <c r="FU74" s="262"/>
      <c r="FV74" s="262"/>
      <c r="FW74" s="262"/>
      <c r="FX74" s="262"/>
      <c r="FY74" s="262"/>
      <c r="FZ74" s="262"/>
      <c r="GA74" s="262"/>
      <c r="GB74" s="262"/>
      <c r="GC74" s="262"/>
      <c r="GD74" s="262"/>
    </row>
    <row r="75" spans="1:186" s="279" customFormat="1" x14ac:dyDescent="0.2">
      <c r="A75" s="339" t="s">
        <v>11965</v>
      </c>
      <c r="B75" s="280" t="s">
        <v>75</v>
      </c>
      <c r="C75" s="281" t="s">
        <v>3087</v>
      </c>
      <c r="D75" s="130" t="s">
        <v>18</v>
      </c>
      <c r="E75" s="130">
        <v>35</v>
      </c>
      <c r="F75" s="130">
        <v>0.2</v>
      </c>
      <c r="G75" s="282"/>
      <c r="H75" s="283"/>
      <c r="I75" s="284">
        <f ca="1">OFFSET(INDEX(Composições!A:H,MATCH(B75,Composições!A:A,0),8),2,0)</f>
        <v>24.648489099999999</v>
      </c>
      <c r="J75" s="284">
        <f ca="1">IF(ISNUMBER(I75),ROUND(F75*E75*I75,2),"")</f>
        <v>172.54</v>
      </c>
      <c r="K75" s="283">
        <f>BDI!$B$17</f>
        <v>0.26419999999999999</v>
      </c>
      <c r="L75" s="283"/>
      <c r="M75" s="283"/>
      <c r="N75" s="131">
        <f t="shared" ca="1" si="1"/>
        <v>31.16</v>
      </c>
      <c r="O75" s="340">
        <f ca="1">IF(ISNUMBER(I75),ROUND(F75*N75*E75,2),"")</f>
        <v>218.12</v>
      </c>
      <c r="P75" s="262"/>
      <c r="Q75" s="262"/>
      <c r="R75" s="262"/>
      <c r="S75" s="262"/>
      <c r="T75" s="262"/>
      <c r="U75" s="262"/>
      <c r="V75" s="262"/>
      <c r="W75" s="262"/>
      <c r="X75" s="262"/>
      <c r="Y75" s="262"/>
      <c r="Z75" s="262"/>
      <c r="AA75" s="262"/>
      <c r="AB75" s="262"/>
      <c r="AC75" s="262"/>
      <c r="AD75" s="262"/>
      <c r="AE75" s="262"/>
      <c r="AF75" s="262"/>
      <c r="AG75" s="262"/>
      <c r="AH75" s="262"/>
      <c r="AI75" s="262"/>
      <c r="AJ75" s="262"/>
      <c r="AK75" s="262"/>
      <c r="AL75" s="262"/>
      <c r="AM75" s="262"/>
      <c r="AN75" s="262"/>
      <c r="AO75" s="262"/>
      <c r="AP75" s="262"/>
      <c r="AQ75" s="262"/>
      <c r="AR75" s="262"/>
      <c r="AS75" s="262"/>
      <c r="AT75" s="262"/>
      <c r="AU75" s="262"/>
      <c r="AV75" s="262"/>
      <c r="AW75" s="262"/>
      <c r="AX75" s="262"/>
      <c r="AY75" s="262"/>
      <c r="AZ75" s="262"/>
      <c r="BA75" s="262"/>
      <c r="BB75" s="262"/>
      <c r="BC75" s="262"/>
      <c r="BD75" s="262"/>
      <c r="BE75" s="262"/>
      <c r="BF75" s="262"/>
      <c r="BG75" s="262"/>
      <c r="BH75" s="262"/>
      <c r="BI75" s="262"/>
      <c r="BJ75" s="262"/>
      <c r="BK75" s="262"/>
      <c r="BL75" s="262"/>
      <c r="BM75" s="262"/>
      <c r="BN75" s="262"/>
      <c r="BO75" s="262"/>
      <c r="BP75" s="262"/>
      <c r="BQ75" s="262"/>
      <c r="BR75" s="262"/>
      <c r="BS75" s="262"/>
      <c r="BT75" s="262"/>
      <c r="BU75" s="262"/>
      <c r="BV75" s="262"/>
      <c r="BW75" s="262"/>
      <c r="BX75" s="262"/>
      <c r="BY75" s="262"/>
      <c r="BZ75" s="262"/>
      <c r="CA75" s="262"/>
      <c r="CB75" s="262"/>
      <c r="CC75" s="262"/>
      <c r="CD75" s="262"/>
      <c r="CE75" s="262"/>
      <c r="CF75" s="262"/>
      <c r="CG75" s="262"/>
      <c r="CH75" s="262"/>
      <c r="CI75" s="262"/>
      <c r="CJ75" s="262"/>
      <c r="CK75" s="262"/>
      <c r="CL75" s="262"/>
      <c r="CM75" s="262"/>
      <c r="CN75" s="262"/>
      <c r="CO75" s="262"/>
      <c r="CP75" s="262"/>
      <c r="CQ75" s="262"/>
      <c r="CR75" s="262"/>
      <c r="CS75" s="262"/>
      <c r="CT75" s="262"/>
      <c r="CU75" s="262"/>
      <c r="CV75" s="262"/>
      <c r="CW75" s="262"/>
      <c r="CX75" s="262"/>
      <c r="CY75" s="262"/>
      <c r="CZ75" s="262"/>
      <c r="DA75" s="262"/>
      <c r="DB75" s="262"/>
      <c r="DC75" s="262"/>
      <c r="DD75" s="262"/>
      <c r="DE75" s="262"/>
      <c r="DF75" s="262"/>
      <c r="DG75" s="262"/>
      <c r="DH75" s="262"/>
      <c r="DI75" s="262"/>
      <c r="DJ75" s="262"/>
      <c r="DK75" s="262"/>
      <c r="DL75" s="262"/>
      <c r="DM75" s="262"/>
      <c r="DN75" s="262"/>
      <c r="DO75" s="262"/>
      <c r="DP75" s="262"/>
      <c r="DQ75" s="262"/>
      <c r="DR75" s="262"/>
      <c r="DS75" s="262"/>
      <c r="DT75" s="262"/>
      <c r="DU75" s="262"/>
      <c r="DV75" s="262"/>
      <c r="DW75" s="262"/>
      <c r="DX75" s="262"/>
      <c r="DY75" s="262"/>
      <c r="DZ75" s="262"/>
      <c r="EA75" s="262"/>
      <c r="EB75" s="262"/>
      <c r="EC75" s="262"/>
      <c r="ED75" s="262"/>
      <c r="EE75" s="262"/>
      <c r="EF75" s="262"/>
      <c r="EG75" s="262"/>
      <c r="EH75" s="262"/>
      <c r="EI75" s="262"/>
      <c r="EJ75" s="262"/>
      <c r="EK75" s="262"/>
      <c r="EL75" s="262"/>
      <c r="EM75" s="262"/>
      <c r="EN75" s="262"/>
      <c r="EO75" s="262"/>
      <c r="EP75" s="262"/>
      <c r="EQ75" s="262"/>
      <c r="ER75" s="262"/>
      <c r="ES75" s="262"/>
      <c r="ET75" s="262"/>
      <c r="EU75" s="262"/>
      <c r="EV75" s="262"/>
      <c r="EW75" s="262"/>
      <c r="EX75" s="262"/>
      <c r="EY75" s="262"/>
      <c r="EZ75" s="262"/>
      <c r="FA75" s="262"/>
      <c r="FB75" s="262"/>
      <c r="FC75" s="262"/>
      <c r="FD75" s="262"/>
      <c r="FE75" s="262"/>
      <c r="FF75" s="262"/>
      <c r="FG75" s="262"/>
      <c r="FH75" s="262"/>
      <c r="FI75" s="262"/>
      <c r="FJ75" s="262"/>
      <c r="FK75" s="262"/>
      <c r="FL75" s="262"/>
      <c r="FM75" s="262"/>
      <c r="FN75" s="262"/>
      <c r="FO75" s="262"/>
      <c r="FP75" s="262"/>
      <c r="FQ75" s="262"/>
      <c r="FR75" s="262"/>
      <c r="FS75" s="262"/>
      <c r="FT75" s="262"/>
      <c r="FU75" s="262"/>
      <c r="FV75" s="262"/>
      <c r="FW75" s="262"/>
      <c r="FX75" s="262"/>
      <c r="FY75" s="262"/>
      <c r="FZ75" s="262"/>
      <c r="GA75" s="262"/>
      <c r="GB75" s="262"/>
      <c r="GC75" s="262"/>
      <c r="GD75" s="262"/>
    </row>
    <row r="76" spans="1:186" s="279" customFormat="1" x14ac:dyDescent="0.2">
      <c r="A76" s="339" t="s">
        <v>11966</v>
      </c>
      <c r="B76" s="280" t="s">
        <v>76</v>
      </c>
      <c r="C76" s="281" t="s">
        <v>3088</v>
      </c>
      <c r="D76" s="130" t="s">
        <v>18</v>
      </c>
      <c r="E76" s="130">
        <v>25</v>
      </c>
      <c r="F76" s="130">
        <v>0.2</v>
      </c>
      <c r="G76" s="282"/>
      <c r="H76" s="283"/>
      <c r="I76" s="284">
        <f ca="1">OFFSET(INDEX(Composições!A:H,MATCH(B76,Composições!A:A,0),8),2,0)</f>
        <v>35.995771699999999</v>
      </c>
      <c r="J76" s="284">
        <f ca="1">IF(ISNUMBER(I76),ROUND(F76*E76*I76,2),"")</f>
        <v>179.98</v>
      </c>
      <c r="K76" s="283">
        <f>BDI!$B$17</f>
        <v>0.26419999999999999</v>
      </c>
      <c r="L76" s="283"/>
      <c r="M76" s="283"/>
      <c r="N76" s="131">
        <f t="shared" ca="1" si="1"/>
        <v>45.51</v>
      </c>
      <c r="O76" s="340">
        <f ca="1">IF(ISNUMBER(I76),ROUND(F76*N76*E76,2),"")</f>
        <v>227.55</v>
      </c>
      <c r="P76" s="262"/>
      <c r="Q76" s="262"/>
      <c r="R76" s="262"/>
      <c r="S76" s="262"/>
      <c r="T76" s="262"/>
      <c r="U76" s="262"/>
      <c r="V76" s="262"/>
      <c r="W76" s="262"/>
      <c r="X76" s="262"/>
      <c r="Y76" s="262"/>
      <c r="Z76" s="262"/>
      <c r="AA76" s="262"/>
      <c r="AB76" s="262"/>
      <c r="AC76" s="262"/>
      <c r="AD76" s="262"/>
      <c r="AE76" s="262"/>
      <c r="AF76" s="262"/>
      <c r="AG76" s="262"/>
      <c r="AH76" s="262"/>
      <c r="AI76" s="262"/>
      <c r="AJ76" s="262"/>
      <c r="AK76" s="262"/>
      <c r="AL76" s="262"/>
      <c r="AM76" s="262"/>
      <c r="AN76" s="262"/>
      <c r="AO76" s="262"/>
      <c r="AP76" s="262"/>
      <c r="AQ76" s="262"/>
      <c r="AR76" s="262"/>
      <c r="AS76" s="262"/>
      <c r="AT76" s="262"/>
      <c r="AU76" s="262"/>
      <c r="AV76" s="262"/>
      <c r="AW76" s="262"/>
      <c r="AX76" s="262"/>
      <c r="AY76" s="262"/>
      <c r="AZ76" s="262"/>
      <c r="BA76" s="262"/>
      <c r="BB76" s="262"/>
      <c r="BC76" s="262"/>
      <c r="BD76" s="262"/>
      <c r="BE76" s="262"/>
      <c r="BF76" s="262"/>
      <c r="BG76" s="262"/>
      <c r="BH76" s="262"/>
      <c r="BI76" s="262"/>
      <c r="BJ76" s="262"/>
      <c r="BK76" s="262"/>
      <c r="BL76" s="262"/>
      <c r="BM76" s="262"/>
      <c r="BN76" s="262"/>
      <c r="BO76" s="262"/>
      <c r="BP76" s="262"/>
      <c r="BQ76" s="262"/>
      <c r="BR76" s="262"/>
      <c r="BS76" s="262"/>
      <c r="BT76" s="262"/>
      <c r="BU76" s="262"/>
      <c r="BV76" s="262"/>
      <c r="BW76" s="262"/>
      <c r="BX76" s="262"/>
      <c r="BY76" s="262"/>
      <c r="BZ76" s="262"/>
      <c r="CA76" s="262"/>
      <c r="CB76" s="262"/>
      <c r="CC76" s="262"/>
      <c r="CD76" s="262"/>
      <c r="CE76" s="262"/>
      <c r="CF76" s="262"/>
      <c r="CG76" s="262"/>
      <c r="CH76" s="262"/>
      <c r="CI76" s="262"/>
      <c r="CJ76" s="262"/>
      <c r="CK76" s="262"/>
      <c r="CL76" s="262"/>
      <c r="CM76" s="262"/>
      <c r="CN76" s="262"/>
      <c r="CO76" s="262"/>
      <c r="CP76" s="262"/>
      <c r="CQ76" s="262"/>
      <c r="CR76" s="262"/>
      <c r="CS76" s="262"/>
      <c r="CT76" s="262"/>
      <c r="CU76" s="262"/>
      <c r="CV76" s="262"/>
      <c r="CW76" s="262"/>
      <c r="CX76" s="262"/>
      <c r="CY76" s="262"/>
      <c r="CZ76" s="262"/>
      <c r="DA76" s="262"/>
      <c r="DB76" s="262"/>
      <c r="DC76" s="262"/>
      <c r="DD76" s="262"/>
      <c r="DE76" s="262"/>
      <c r="DF76" s="262"/>
      <c r="DG76" s="262"/>
      <c r="DH76" s="262"/>
      <c r="DI76" s="262"/>
      <c r="DJ76" s="262"/>
      <c r="DK76" s="262"/>
      <c r="DL76" s="262"/>
      <c r="DM76" s="262"/>
      <c r="DN76" s="262"/>
      <c r="DO76" s="262"/>
      <c r="DP76" s="262"/>
      <c r="DQ76" s="262"/>
      <c r="DR76" s="262"/>
      <c r="DS76" s="262"/>
      <c r="DT76" s="262"/>
      <c r="DU76" s="262"/>
      <c r="DV76" s="262"/>
      <c r="DW76" s="262"/>
      <c r="DX76" s="262"/>
      <c r="DY76" s="262"/>
      <c r="DZ76" s="262"/>
      <c r="EA76" s="262"/>
      <c r="EB76" s="262"/>
      <c r="EC76" s="262"/>
      <c r="ED76" s="262"/>
      <c r="EE76" s="262"/>
      <c r="EF76" s="262"/>
      <c r="EG76" s="262"/>
      <c r="EH76" s="262"/>
      <c r="EI76" s="262"/>
      <c r="EJ76" s="262"/>
      <c r="EK76" s="262"/>
      <c r="EL76" s="262"/>
      <c r="EM76" s="262"/>
      <c r="EN76" s="262"/>
      <c r="EO76" s="262"/>
      <c r="EP76" s="262"/>
      <c r="EQ76" s="262"/>
      <c r="ER76" s="262"/>
      <c r="ES76" s="262"/>
      <c r="ET76" s="262"/>
      <c r="EU76" s="262"/>
      <c r="EV76" s="262"/>
      <c r="EW76" s="262"/>
      <c r="EX76" s="262"/>
      <c r="EY76" s="262"/>
      <c r="EZ76" s="262"/>
      <c r="FA76" s="262"/>
      <c r="FB76" s="262"/>
      <c r="FC76" s="262"/>
      <c r="FD76" s="262"/>
      <c r="FE76" s="262"/>
      <c r="FF76" s="262"/>
      <c r="FG76" s="262"/>
      <c r="FH76" s="262"/>
      <c r="FI76" s="262"/>
      <c r="FJ76" s="262"/>
      <c r="FK76" s="262"/>
      <c r="FL76" s="262"/>
      <c r="FM76" s="262"/>
      <c r="FN76" s="262"/>
      <c r="FO76" s="262"/>
      <c r="FP76" s="262"/>
      <c r="FQ76" s="262"/>
      <c r="FR76" s="262"/>
      <c r="FS76" s="262"/>
      <c r="FT76" s="262"/>
      <c r="FU76" s="262"/>
      <c r="FV76" s="262"/>
      <c r="FW76" s="262"/>
      <c r="FX76" s="262"/>
      <c r="FY76" s="262"/>
      <c r="FZ76" s="262"/>
      <c r="GA76" s="262"/>
      <c r="GB76" s="262"/>
      <c r="GC76" s="262"/>
      <c r="GD76" s="262"/>
    </row>
    <row r="77" spans="1:186" s="279" customFormat="1" x14ac:dyDescent="0.2">
      <c r="A77" s="339" t="s">
        <v>11967</v>
      </c>
      <c r="B77" s="280" t="s">
        <v>77</v>
      </c>
      <c r="C77" s="281" t="s">
        <v>3089</v>
      </c>
      <c r="D77" s="130" t="s">
        <v>1788</v>
      </c>
      <c r="E77" s="130">
        <v>15</v>
      </c>
      <c r="F77" s="130">
        <v>0.2</v>
      </c>
      <c r="G77" s="282"/>
      <c r="H77" s="283"/>
      <c r="I77" s="284">
        <f ca="1">OFFSET(INDEX(Composições!A:H,MATCH(B77,Composições!A:A,0),8),2,0)</f>
        <v>934.24578404575004</v>
      </c>
      <c r="J77" s="284">
        <f ca="1">IF(ISNUMBER(I77),ROUND(F77*E77*I77,2),"")</f>
        <v>2802.74</v>
      </c>
      <c r="K77" s="283">
        <f>BDI!$B$17</f>
        <v>0.26419999999999999</v>
      </c>
      <c r="L77" s="283"/>
      <c r="M77" s="283"/>
      <c r="N77" s="131">
        <f t="shared" ca="1" si="1"/>
        <v>1181.07</v>
      </c>
      <c r="O77" s="340">
        <f ca="1">IF(ISNUMBER(I77),ROUND(F77*N77*E77,2),"")</f>
        <v>3543.21</v>
      </c>
      <c r="P77" s="262"/>
      <c r="Q77" s="262"/>
      <c r="R77" s="262"/>
      <c r="S77" s="262"/>
      <c r="T77" s="262"/>
      <c r="U77" s="262"/>
      <c r="V77" s="262"/>
      <c r="W77" s="262"/>
      <c r="X77" s="262"/>
      <c r="Y77" s="262"/>
      <c r="Z77" s="262"/>
      <c r="AA77" s="262"/>
      <c r="AB77" s="262"/>
      <c r="AC77" s="262"/>
      <c r="AD77" s="262"/>
      <c r="AE77" s="262"/>
      <c r="AF77" s="262"/>
      <c r="AG77" s="262"/>
      <c r="AH77" s="262"/>
      <c r="AI77" s="262"/>
      <c r="AJ77" s="262"/>
      <c r="AK77" s="262"/>
      <c r="AL77" s="262"/>
      <c r="AM77" s="262"/>
      <c r="AN77" s="262"/>
      <c r="AO77" s="262"/>
      <c r="AP77" s="262"/>
      <c r="AQ77" s="262"/>
      <c r="AR77" s="262"/>
      <c r="AS77" s="262"/>
      <c r="AT77" s="262"/>
      <c r="AU77" s="262"/>
      <c r="AV77" s="262"/>
      <c r="AW77" s="262"/>
      <c r="AX77" s="262"/>
      <c r="AY77" s="262"/>
      <c r="AZ77" s="262"/>
      <c r="BA77" s="262"/>
      <c r="BB77" s="262"/>
      <c r="BC77" s="262"/>
      <c r="BD77" s="262"/>
      <c r="BE77" s="262"/>
      <c r="BF77" s="262"/>
      <c r="BG77" s="262"/>
      <c r="BH77" s="262"/>
      <c r="BI77" s="262"/>
      <c r="BJ77" s="262"/>
      <c r="BK77" s="262"/>
      <c r="BL77" s="262"/>
      <c r="BM77" s="262"/>
      <c r="BN77" s="262"/>
      <c r="BO77" s="262"/>
      <c r="BP77" s="262"/>
      <c r="BQ77" s="262"/>
      <c r="BR77" s="262"/>
      <c r="BS77" s="262"/>
      <c r="BT77" s="262"/>
      <c r="BU77" s="262"/>
      <c r="BV77" s="262"/>
      <c r="BW77" s="262"/>
      <c r="BX77" s="262"/>
      <c r="BY77" s="262"/>
      <c r="BZ77" s="262"/>
      <c r="CA77" s="262"/>
      <c r="CB77" s="262"/>
      <c r="CC77" s="262"/>
      <c r="CD77" s="262"/>
      <c r="CE77" s="262"/>
      <c r="CF77" s="262"/>
      <c r="CG77" s="262"/>
      <c r="CH77" s="262"/>
      <c r="CI77" s="262"/>
      <c r="CJ77" s="262"/>
      <c r="CK77" s="262"/>
      <c r="CL77" s="262"/>
      <c r="CM77" s="262"/>
      <c r="CN77" s="262"/>
      <c r="CO77" s="262"/>
      <c r="CP77" s="262"/>
      <c r="CQ77" s="262"/>
      <c r="CR77" s="262"/>
      <c r="CS77" s="262"/>
      <c r="CT77" s="262"/>
      <c r="CU77" s="262"/>
      <c r="CV77" s="262"/>
      <c r="CW77" s="262"/>
      <c r="CX77" s="262"/>
      <c r="CY77" s="262"/>
      <c r="CZ77" s="262"/>
      <c r="DA77" s="262"/>
      <c r="DB77" s="262"/>
      <c r="DC77" s="262"/>
      <c r="DD77" s="262"/>
      <c r="DE77" s="262"/>
      <c r="DF77" s="262"/>
      <c r="DG77" s="262"/>
      <c r="DH77" s="262"/>
      <c r="DI77" s="262"/>
      <c r="DJ77" s="262"/>
      <c r="DK77" s="262"/>
      <c r="DL77" s="262"/>
      <c r="DM77" s="262"/>
      <c r="DN77" s="262"/>
      <c r="DO77" s="262"/>
      <c r="DP77" s="262"/>
      <c r="DQ77" s="262"/>
      <c r="DR77" s="262"/>
      <c r="DS77" s="262"/>
      <c r="DT77" s="262"/>
      <c r="DU77" s="262"/>
      <c r="DV77" s="262"/>
      <c r="DW77" s="262"/>
      <c r="DX77" s="262"/>
      <c r="DY77" s="262"/>
      <c r="DZ77" s="262"/>
      <c r="EA77" s="262"/>
      <c r="EB77" s="262"/>
      <c r="EC77" s="262"/>
      <c r="ED77" s="262"/>
      <c r="EE77" s="262"/>
      <c r="EF77" s="262"/>
      <c r="EG77" s="262"/>
      <c r="EH77" s="262"/>
      <c r="EI77" s="262"/>
      <c r="EJ77" s="262"/>
      <c r="EK77" s="262"/>
      <c r="EL77" s="262"/>
      <c r="EM77" s="262"/>
      <c r="EN77" s="262"/>
      <c r="EO77" s="262"/>
      <c r="EP77" s="262"/>
      <c r="EQ77" s="262"/>
      <c r="ER77" s="262"/>
      <c r="ES77" s="262"/>
      <c r="ET77" s="262"/>
      <c r="EU77" s="262"/>
      <c r="EV77" s="262"/>
      <c r="EW77" s="262"/>
      <c r="EX77" s="262"/>
      <c r="EY77" s="262"/>
      <c r="EZ77" s="262"/>
      <c r="FA77" s="262"/>
      <c r="FB77" s="262"/>
      <c r="FC77" s="262"/>
      <c r="FD77" s="262"/>
      <c r="FE77" s="262"/>
      <c r="FF77" s="262"/>
      <c r="FG77" s="262"/>
      <c r="FH77" s="262"/>
      <c r="FI77" s="262"/>
      <c r="FJ77" s="262"/>
      <c r="FK77" s="262"/>
      <c r="FL77" s="262"/>
      <c r="FM77" s="262"/>
      <c r="FN77" s="262"/>
      <c r="FO77" s="262"/>
      <c r="FP77" s="262"/>
      <c r="FQ77" s="262"/>
      <c r="FR77" s="262"/>
      <c r="FS77" s="262"/>
      <c r="FT77" s="262"/>
      <c r="FU77" s="262"/>
      <c r="FV77" s="262"/>
      <c r="FW77" s="262"/>
      <c r="FX77" s="262"/>
      <c r="FY77" s="262"/>
      <c r="FZ77" s="262"/>
      <c r="GA77" s="262"/>
      <c r="GB77" s="262"/>
      <c r="GC77" s="262"/>
      <c r="GD77" s="262"/>
    </row>
    <row r="78" spans="1:186" s="279" customFormat="1" x14ac:dyDescent="0.2">
      <c r="A78" s="339" t="s">
        <v>11968</v>
      </c>
      <c r="B78" s="280" t="s">
        <v>79</v>
      </c>
      <c r="C78" s="281" t="s">
        <v>3090</v>
      </c>
      <c r="D78" s="130" t="s">
        <v>1788</v>
      </c>
      <c r="E78" s="130">
        <v>15</v>
      </c>
      <c r="F78" s="130">
        <v>0.2</v>
      </c>
      <c r="G78" s="282"/>
      <c r="H78" s="283"/>
      <c r="I78" s="284">
        <f ca="1">OFFSET(INDEX(Composições!A:H,MATCH(B78,Composições!A:A,0),8),2,0)</f>
        <v>973.63715588637501</v>
      </c>
      <c r="J78" s="284">
        <f ca="1">IF(ISNUMBER(I78),ROUND(F78*E78*I78,2),"")</f>
        <v>2920.91</v>
      </c>
      <c r="K78" s="283">
        <f>BDI!$B$17</f>
        <v>0.26419999999999999</v>
      </c>
      <c r="L78" s="283"/>
      <c r="M78" s="283"/>
      <c r="N78" s="131">
        <f t="shared" ca="1" si="1"/>
        <v>1230.8699999999999</v>
      </c>
      <c r="O78" s="340">
        <f ca="1">IF(ISNUMBER(I78),ROUND(F78*N78*E78,2),"")</f>
        <v>3692.61</v>
      </c>
      <c r="P78" s="262"/>
      <c r="Q78" s="262"/>
      <c r="R78" s="262"/>
      <c r="S78" s="262"/>
      <c r="T78" s="262"/>
      <c r="U78" s="262"/>
      <c r="V78" s="262"/>
      <c r="W78" s="262"/>
      <c r="X78" s="262"/>
      <c r="Y78" s="262"/>
      <c r="Z78" s="262"/>
      <c r="AA78" s="262"/>
      <c r="AB78" s="262"/>
      <c r="AC78" s="262"/>
      <c r="AD78" s="262"/>
      <c r="AE78" s="262"/>
      <c r="AF78" s="262"/>
      <c r="AG78" s="262"/>
      <c r="AH78" s="262"/>
      <c r="AI78" s="262"/>
      <c r="AJ78" s="262"/>
      <c r="AK78" s="262"/>
      <c r="AL78" s="262"/>
      <c r="AM78" s="262"/>
      <c r="AN78" s="262"/>
      <c r="AO78" s="262"/>
      <c r="AP78" s="262"/>
      <c r="AQ78" s="262"/>
      <c r="AR78" s="262"/>
      <c r="AS78" s="262"/>
      <c r="AT78" s="262"/>
      <c r="AU78" s="262"/>
      <c r="AV78" s="262"/>
      <c r="AW78" s="262"/>
      <c r="AX78" s="262"/>
      <c r="AY78" s="262"/>
      <c r="AZ78" s="262"/>
      <c r="BA78" s="262"/>
      <c r="BB78" s="262"/>
      <c r="BC78" s="262"/>
      <c r="BD78" s="262"/>
      <c r="BE78" s="262"/>
      <c r="BF78" s="262"/>
      <c r="BG78" s="262"/>
      <c r="BH78" s="262"/>
      <c r="BI78" s="262"/>
      <c r="BJ78" s="262"/>
      <c r="BK78" s="262"/>
      <c r="BL78" s="262"/>
      <c r="BM78" s="262"/>
      <c r="BN78" s="262"/>
      <c r="BO78" s="262"/>
      <c r="BP78" s="262"/>
      <c r="BQ78" s="262"/>
      <c r="BR78" s="262"/>
      <c r="BS78" s="262"/>
      <c r="BT78" s="262"/>
      <c r="BU78" s="262"/>
      <c r="BV78" s="262"/>
      <c r="BW78" s="262"/>
      <c r="BX78" s="262"/>
      <c r="BY78" s="262"/>
      <c r="BZ78" s="262"/>
      <c r="CA78" s="262"/>
      <c r="CB78" s="262"/>
      <c r="CC78" s="262"/>
      <c r="CD78" s="262"/>
      <c r="CE78" s="262"/>
      <c r="CF78" s="262"/>
      <c r="CG78" s="262"/>
      <c r="CH78" s="262"/>
      <c r="CI78" s="262"/>
      <c r="CJ78" s="262"/>
      <c r="CK78" s="262"/>
      <c r="CL78" s="262"/>
      <c r="CM78" s="262"/>
      <c r="CN78" s="262"/>
      <c r="CO78" s="262"/>
      <c r="CP78" s="262"/>
      <c r="CQ78" s="262"/>
      <c r="CR78" s="262"/>
      <c r="CS78" s="262"/>
      <c r="CT78" s="262"/>
      <c r="CU78" s="262"/>
      <c r="CV78" s="262"/>
      <c r="CW78" s="262"/>
      <c r="CX78" s="262"/>
      <c r="CY78" s="262"/>
      <c r="CZ78" s="262"/>
      <c r="DA78" s="262"/>
      <c r="DB78" s="262"/>
      <c r="DC78" s="262"/>
      <c r="DD78" s="262"/>
      <c r="DE78" s="262"/>
      <c r="DF78" s="262"/>
      <c r="DG78" s="262"/>
      <c r="DH78" s="262"/>
      <c r="DI78" s="262"/>
      <c r="DJ78" s="262"/>
      <c r="DK78" s="262"/>
      <c r="DL78" s="262"/>
      <c r="DM78" s="262"/>
      <c r="DN78" s="262"/>
      <c r="DO78" s="262"/>
      <c r="DP78" s="262"/>
      <c r="DQ78" s="262"/>
      <c r="DR78" s="262"/>
      <c r="DS78" s="262"/>
      <c r="DT78" s="262"/>
      <c r="DU78" s="262"/>
      <c r="DV78" s="262"/>
      <c r="DW78" s="262"/>
      <c r="DX78" s="262"/>
      <c r="DY78" s="262"/>
      <c r="DZ78" s="262"/>
      <c r="EA78" s="262"/>
      <c r="EB78" s="262"/>
      <c r="EC78" s="262"/>
      <c r="ED78" s="262"/>
      <c r="EE78" s="262"/>
      <c r="EF78" s="262"/>
      <c r="EG78" s="262"/>
      <c r="EH78" s="262"/>
      <c r="EI78" s="262"/>
      <c r="EJ78" s="262"/>
      <c r="EK78" s="262"/>
      <c r="EL78" s="262"/>
      <c r="EM78" s="262"/>
      <c r="EN78" s="262"/>
      <c r="EO78" s="262"/>
      <c r="EP78" s="262"/>
      <c r="EQ78" s="262"/>
      <c r="ER78" s="262"/>
      <c r="ES78" s="262"/>
      <c r="ET78" s="262"/>
      <c r="EU78" s="262"/>
      <c r="EV78" s="262"/>
      <c r="EW78" s="262"/>
      <c r="EX78" s="262"/>
      <c r="EY78" s="262"/>
      <c r="EZ78" s="262"/>
      <c r="FA78" s="262"/>
      <c r="FB78" s="262"/>
      <c r="FC78" s="262"/>
      <c r="FD78" s="262"/>
      <c r="FE78" s="262"/>
      <c r="FF78" s="262"/>
      <c r="FG78" s="262"/>
      <c r="FH78" s="262"/>
      <c r="FI78" s="262"/>
      <c r="FJ78" s="262"/>
      <c r="FK78" s="262"/>
      <c r="FL78" s="262"/>
      <c r="FM78" s="262"/>
      <c r="FN78" s="262"/>
      <c r="FO78" s="262"/>
      <c r="FP78" s="262"/>
      <c r="FQ78" s="262"/>
      <c r="FR78" s="262"/>
      <c r="FS78" s="262"/>
      <c r="FT78" s="262"/>
      <c r="FU78" s="262"/>
      <c r="FV78" s="262"/>
      <c r="FW78" s="262"/>
      <c r="FX78" s="262"/>
      <c r="FY78" s="262"/>
      <c r="FZ78" s="262"/>
      <c r="GA78" s="262"/>
      <c r="GB78" s="262"/>
      <c r="GC78" s="262"/>
      <c r="GD78" s="262"/>
    </row>
    <row r="79" spans="1:186" s="279" customFormat="1" x14ac:dyDescent="0.2">
      <c r="A79" s="339" t="s">
        <v>11969</v>
      </c>
      <c r="B79" s="280" t="s">
        <v>80</v>
      </c>
      <c r="C79" s="281" t="s">
        <v>3091</v>
      </c>
      <c r="D79" s="130" t="s">
        <v>3038</v>
      </c>
      <c r="E79" s="130">
        <v>50</v>
      </c>
      <c r="F79" s="130">
        <v>0.2</v>
      </c>
      <c r="G79" s="282"/>
      <c r="H79" s="283"/>
      <c r="I79" s="284">
        <f ca="1">OFFSET(INDEX(Composições!A:H,MATCH(B79,Composições!A:A,0),8),2,0)</f>
        <v>34.068899999999999</v>
      </c>
      <c r="J79" s="284">
        <f ca="1">IF(ISNUMBER(I79),ROUND(F79*E79*I79,2),"")</f>
        <v>340.69</v>
      </c>
      <c r="K79" s="283">
        <f>BDI!$B$17</f>
        <v>0.26419999999999999</v>
      </c>
      <c r="L79" s="283"/>
      <c r="M79" s="283"/>
      <c r="N79" s="131">
        <f t="shared" ca="1" si="1"/>
        <v>43.07</v>
      </c>
      <c r="O79" s="340">
        <f ca="1">IF(ISNUMBER(I79),ROUND(F79*N79*E79,2),"")</f>
        <v>430.7</v>
      </c>
      <c r="P79" s="262"/>
      <c r="Q79" s="262"/>
      <c r="R79" s="262"/>
      <c r="S79" s="262"/>
      <c r="T79" s="262"/>
      <c r="U79" s="262"/>
      <c r="V79" s="262"/>
      <c r="W79" s="262"/>
      <c r="X79" s="262"/>
      <c r="Y79" s="262"/>
      <c r="Z79" s="262"/>
      <c r="AA79" s="262"/>
      <c r="AB79" s="262"/>
      <c r="AC79" s="262"/>
      <c r="AD79" s="262"/>
      <c r="AE79" s="262"/>
      <c r="AF79" s="262"/>
      <c r="AG79" s="262"/>
      <c r="AH79" s="262"/>
      <c r="AI79" s="262"/>
      <c r="AJ79" s="262"/>
      <c r="AK79" s="262"/>
      <c r="AL79" s="262"/>
      <c r="AM79" s="262"/>
      <c r="AN79" s="262"/>
      <c r="AO79" s="262"/>
      <c r="AP79" s="262"/>
      <c r="AQ79" s="262"/>
      <c r="AR79" s="262"/>
      <c r="AS79" s="262"/>
      <c r="AT79" s="262"/>
      <c r="AU79" s="262"/>
      <c r="AV79" s="262"/>
      <c r="AW79" s="262"/>
      <c r="AX79" s="262"/>
      <c r="AY79" s="262"/>
      <c r="AZ79" s="262"/>
      <c r="BA79" s="262"/>
      <c r="BB79" s="262"/>
      <c r="BC79" s="262"/>
      <c r="BD79" s="262"/>
      <c r="BE79" s="262"/>
      <c r="BF79" s="262"/>
      <c r="BG79" s="262"/>
      <c r="BH79" s="262"/>
      <c r="BI79" s="262"/>
      <c r="BJ79" s="262"/>
      <c r="BK79" s="262"/>
      <c r="BL79" s="262"/>
      <c r="BM79" s="262"/>
      <c r="BN79" s="262"/>
      <c r="BO79" s="262"/>
      <c r="BP79" s="262"/>
      <c r="BQ79" s="262"/>
      <c r="BR79" s="262"/>
      <c r="BS79" s="262"/>
      <c r="BT79" s="262"/>
      <c r="BU79" s="262"/>
      <c r="BV79" s="262"/>
      <c r="BW79" s="262"/>
      <c r="BX79" s="262"/>
      <c r="BY79" s="262"/>
      <c r="BZ79" s="262"/>
      <c r="CA79" s="262"/>
      <c r="CB79" s="262"/>
      <c r="CC79" s="262"/>
      <c r="CD79" s="262"/>
      <c r="CE79" s="262"/>
      <c r="CF79" s="262"/>
      <c r="CG79" s="262"/>
      <c r="CH79" s="262"/>
      <c r="CI79" s="262"/>
      <c r="CJ79" s="262"/>
      <c r="CK79" s="262"/>
      <c r="CL79" s="262"/>
      <c r="CM79" s="262"/>
      <c r="CN79" s="262"/>
      <c r="CO79" s="262"/>
      <c r="CP79" s="262"/>
      <c r="CQ79" s="262"/>
      <c r="CR79" s="262"/>
      <c r="CS79" s="262"/>
      <c r="CT79" s="262"/>
      <c r="CU79" s="262"/>
      <c r="CV79" s="262"/>
      <c r="CW79" s="262"/>
      <c r="CX79" s="262"/>
      <c r="CY79" s="262"/>
      <c r="CZ79" s="262"/>
      <c r="DA79" s="262"/>
      <c r="DB79" s="262"/>
      <c r="DC79" s="262"/>
      <c r="DD79" s="262"/>
      <c r="DE79" s="262"/>
      <c r="DF79" s="262"/>
      <c r="DG79" s="262"/>
      <c r="DH79" s="262"/>
      <c r="DI79" s="262"/>
      <c r="DJ79" s="262"/>
      <c r="DK79" s="262"/>
      <c r="DL79" s="262"/>
      <c r="DM79" s="262"/>
      <c r="DN79" s="262"/>
      <c r="DO79" s="262"/>
      <c r="DP79" s="262"/>
      <c r="DQ79" s="262"/>
      <c r="DR79" s="262"/>
      <c r="DS79" s="262"/>
      <c r="DT79" s="262"/>
      <c r="DU79" s="262"/>
      <c r="DV79" s="262"/>
      <c r="DW79" s="262"/>
      <c r="DX79" s="262"/>
      <c r="DY79" s="262"/>
      <c r="DZ79" s="262"/>
      <c r="EA79" s="262"/>
      <c r="EB79" s="262"/>
      <c r="EC79" s="262"/>
      <c r="ED79" s="262"/>
      <c r="EE79" s="262"/>
      <c r="EF79" s="262"/>
      <c r="EG79" s="262"/>
      <c r="EH79" s="262"/>
      <c r="EI79" s="262"/>
      <c r="EJ79" s="262"/>
      <c r="EK79" s="262"/>
      <c r="EL79" s="262"/>
      <c r="EM79" s="262"/>
      <c r="EN79" s="262"/>
      <c r="EO79" s="262"/>
      <c r="EP79" s="262"/>
      <c r="EQ79" s="262"/>
      <c r="ER79" s="262"/>
      <c r="ES79" s="262"/>
      <c r="ET79" s="262"/>
      <c r="EU79" s="262"/>
      <c r="EV79" s="262"/>
      <c r="EW79" s="262"/>
      <c r="EX79" s="262"/>
      <c r="EY79" s="262"/>
      <c r="EZ79" s="262"/>
      <c r="FA79" s="262"/>
      <c r="FB79" s="262"/>
      <c r="FC79" s="262"/>
      <c r="FD79" s="262"/>
      <c r="FE79" s="262"/>
      <c r="FF79" s="262"/>
      <c r="FG79" s="262"/>
      <c r="FH79" s="262"/>
      <c r="FI79" s="262"/>
      <c r="FJ79" s="262"/>
      <c r="FK79" s="262"/>
      <c r="FL79" s="262"/>
      <c r="FM79" s="262"/>
      <c r="FN79" s="262"/>
      <c r="FO79" s="262"/>
      <c r="FP79" s="262"/>
      <c r="FQ79" s="262"/>
      <c r="FR79" s="262"/>
      <c r="FS79" s="262"/>
      <c r="FT79" s="262"/>
      <c r="FU79" s="262"/>
      <c r="FV79" s="262"/>
      <c r="FW79" s="262"/>
      <c r="FX79" s="262"/>
      <c r="FY79" s="262"/>
      <c r="FZ79" s="262"/>
      <c r="GA79" s="262"/>
      <c r="GB79" s="262"/>
      <c r="GC79" s="262"/>
      <c r="GD79" s="262"/>
    </row>
    <row r="80" spans="1:186" s="279" customFormat="1" x14ac:dyDescent="0.2">
      <c r="A80" s="339" t="s">
        <v>11970</v>
      </c>
      <c r="B80" s="280" t="s">
        <v>84</v>
      </c>
      <c r="C80" s="281" t="s">
        <v>3093</v>
      </c>
      <c r="D80" s="130" t="s">
        <v>68</v>
      </c>
      <c r="E80" s="130">
        <v>50</v>
      </c>
      <c r="F80" s="130">
        <v>0.2</v>
      </c>
      <c r="G80" s="282"/>
      <c r="H80" s="283"/>
      <c r="I80" s="284">
        <f ca="1">OFFSET(INDEX(Composições!A:H,MATCH(B80,Composições!A:A,0),8),2,0)</f>
        <v>166.66518057100001</v>
      </c>
      <c r="J80" s="284">
        <f ca="1">IF(ISNUMBER(I80),ROUND(F80*E80*I80,2),"")</f>
        <v>1666.65</v>
      </c>
      <c r="K80" s="283">
        <f>BDI!$B$17</f>
        <v>0.26419999999999999</v>
      </c>
      <c r="L80" s="283"/>
      <c r="M80" s="283"/>
      <c r="N80" s="131">
        <f t="shared" ca="1" si="1"/>
        <v>210.7</v>
      </c>
      <c r="O80" s="340">
        <f ca="1">IF(ISNUMBER(I80),ROUND(F80*N80*E80,2),"")</f>
        <v>2107</v>
      </c>
      <c r="P80" s="262"/>
      <c r="Q80" s="262"/>
      <c r="R80" s="262"/>
      <c r="S80" s="262"/>
      <c r="T80" s="262"/>
      <c r="U80" s="262"/>
      <c r="V80" s="262"/>
      <c r="W80" s="262"/>
      <c r="X80" s="262"/>
      <c r="Y80" s="262"/>
      <c r="Z80" s="262"/>
      <c r="AA80" s="262"/>
      <c r="AB80" s="262"/>
      <c r="AC80" s="262"/>
      <c r="AD80" s="262"/>
      <c r="AE80" s="262"/>
      <c r="AF80" s="262"/>
      <c r="AG80" s="262"/>
      <c r="AH80" s="262"/>
      <c r="AI80" s="262"/>
      <c r="AJ80" s="262"/>
      <c r="AK80" s="262"/>
      <c r="AL80" s="262"/>
      <c r="AM80" s="262"/>
      <c r="AN80" s="262"/>
      <c r="AO80" s="262"/>
      <c r="AP80" s="262"/>
      <c r="AQ80" s="262"/>
      <c r="AR80" s="262"/>
      <c r="AS80" s="262"/>
      <c r="AT80" s="262"/>
      <c r="AU80" s="262"/>
      <c r="AV80" s="262"/>
      <c r="AW80" s="262"/>
      <c r="AX80" s="262"/>
      <c r="AY80" s="262"/>
      <c r="AZ80" s="262"/>
      <c r="BA80" s="262"/>
      <c r="BB80" s="262"/>
      <c r="BC80" s="262"/>
      <c r="BD80" s="262"/>
      <c r="BE80" s="262"/>
      <c r="BF80" s="262"/>
      <c r="BG80" s="262"/>
      <c r="BH80" s="262"/>
      <c r="BI80" s="262"/>
      <c r="BJ80" s="262"/>
      <c r="BK80" s="262"/>
      <c r="BL80" s="262"/>
      <c r="BM80" s="262"/>
      <c r="BN80" s="262"/>
      <c r="BO80" s="262"/>
      <c r="BP80" s="262"/>
      <c r="BQ80" s="262"/>
      <c r="BR80" s="262"/>
      <c r="BS80" s="262"/>
      <c r="BT80" s="262"/>
      <c r="BU80" s="262"/>
      <c r="BV80" s="262"/>
      <c r="BW80" s="262"/>
      <c r="BX80" s="262"/>
      <c r="BY80" s="262"/>
      <c r="BZ80" s="262"/>
      <c r="CA80" s="262"/>
      <c r="CB80" s="262"/>
      <c r="CC80" s="262"/>
      <c r="CD80" s="262"/>
      <c r="CE80" s="262"/>
      <c r="CF80" s="262"/>
      <c r="CG80" s="262"/>
      <c r="CH80" s="262"/>
      <c r="CI80" s="262"/>
      <c r="CJ80" s="262"/>
      <c r="CK80" s="262"/>
      <c r="CL80" s="262"/>
      <c r="CM80" s="262"/>
      <c r="CN80" s="262"/>
      <c r="CO80" s="262"/>
      <c r="CP80" s="262"/>
      <c r="CQ80" s="262"/>
      <c r="CR80" s="262"/>
      <c r="CS80" s="262"/>
      <c r="CT80" s="262"/>
      <c r="CU80" s="262"/>
      <c r="CV80" s="262"/>
      <c r="CW80" s="262"/>
      <c r="CX80" s="262"/>
      <c r="CY80" s="262"/>
      <c r="CZ80" s="262"/>
      <c r="DA80" s="262"/>
      <c r="DB80" s="262"/>
      <c r="DC80" s="262"/>
      <c r="DD80" s="262"/>
      <c r="DE80" s="262"/>
      <c r="DF80" s="262"/>
      <c r="DG80" s="262"/>
      <c r="DH80" s="262"/>
      <c r="DI80" s="262"/>
      <c r="DJ80" s="262"/>
      <c r="DK80" s="262"/>
      <c r="DL80" s="262"/>
      <c r="DM80" s="262"/>
      <c r="DN80" s="262"/>
      <c r="DO80" s="262"/>
      <c r="DP80" s="262"/>
      <c r="DQ80" s="262"/>
      <c r="DR80" s="262"/>
      <c r="DS80" s="262"/>
      <c r="DT80" s="262"/>
      <c r="DU80" s="262"/>
      <c r="DV80" s="262"/>
      <c r="DW80" s="262"/>
      <c r="DX80" s="262"/>
      <c r="DY80" s="262"/>
      <c r="DZ80" s="262"/>
      <c r="EA80" s="262"/>
      <c r="EB80" s="262"/>
      <c r="EC80" s="262"/>
      <c r="ED80" s="262"/>
      <c r="EE80" s="262"/>
      <c r="EF80" s="262"/>
      <c r="EG80" s="262"/>
      <c r="EH80" s="262"/>
      <c r="EI80" s="262"/>
      <c r="EJ80" s="262"/>
      <c r="EK80" s="262"/>
      <c r="EL80" s="262"/>
      <c r="EM80" s="262"/>
      <c r="EN80" s="262"/>
      <c r="EO80" s="262"/>
      <c r="EP80" s="262"/>
      <c r="EQ80" s="262"/>
      <c r="ER80" s="262"/>
      <c r="ES80" s="262"/>
      <c r="ET80" s="262"/>
      <c r="EU80" s="262"/>
      <c r="EV80" s="262"/>
      <c r="EW80" s="262"/>
      <c r="EX80" s="262"/>
      <c r="EY80" s="262"/>
      <c r="EZ80" s="262"/>
      <c r="FA80" s="262"/>
      <c r="FB80" s="262"/>
      <c r="FC80" s="262"/>
      <c r="FD80" s="262"/>
      <c r="FE80" s="262"/>
      <c r="FF80" s="262"/>
      <c r="FG80" s="262"/>
      <c r="FH80" s="262"/>
      <c r="FI80" s="262"/>
      <c r="FJ80" s="262"/>
      <c r="FK80" s="262"/>
      <c r="FL80" s="262"/>
      <c r="FM80" s="262"/>
      <c r="FN80" s="262"/>
      <c r="FO80" s="262"/>
      <c r="FP80" s="262"/>
      <c r="FQ80" s="262"/>
      <c r="FR80" s="262"/>
      <c r="FS80" s="262"/>
      <c r="FT80" s="262"/>
      <c r="FU80" s="262"/>
      <c r="FV80" s="262"/>
      <c r="FW80" s="262"/>
      <c r="FX80" s="262"/>
      <c r="FY80" s="262"/>
      <c r="FZ80" s="262"/>
      <c r="GA80" s="262"/>
      <c r="GB80" s="262"/>
      <c r="GC80" s="262"/>
      <c r="GD80" s="262"/>
    </row>
    <row r="81" spans="1:186" s="279" customFormat="1" x14ac:dyDescent="0.2">
      <c r="A81" s="339" t="s">
        <v>11971</v>
      </c>
      <c r="B81" s="280" t="s">
        <v>85</v>
      </c>
      <c r="C81" s="281" t="s">
        <v>3094</v>
      </c>
      <c r="D81" s="130" t="s">
        <v>106</v>
      </c>
      <c r="E81" s="130">
        <v>75</v>
      </c>
      <c r="F81" s="130">
        <v>0.2</v>
      </c>
      <c r="G81" s="282"/>
      <c r="H81" s="283"/>
      <c r="I81" s="284">
        <f ca="1">OFFSET(INDEX(Composições!A:H,MATCH(B81,Composições!A:A,0),8),2,0)</f>
        <v>37.656671424999999</v>
      </c>
      <c r="J81" s="284">
        <f ca="1">IF(ISNUMBER(I81),ROUND(F81*E81*I81,2),"")</f>
        <v>564.85</v>
      </c>
      <c r="K81" s="283">
        <f>BDI!$B$17</f>
        <v>0.26419999999999999</v>
      </c>
      <c r="L81" s="283"/>
      <c r="M81" s="283"/>
      <c r="N81" s="131">
        <f t="shared" ca="1" si="1"/>
        <v>47.61</v>
      </c>
      <c r="O81" s="340">
        <f ca="1">IF(ISNUMBER(I81),ROUND(F81*N81*E81,2),"")</f>
        <v>714.15</v>
      </c>
      <c r="P81" s="262"/>
      <c r="Q81" s="262"/>
      <c r="R81" s="262"/>
      <c r="S81" s="262"/>
      <c r="T81" s="262"/>
      <c r="U81" s="262"/>
      <c r="V81" s="262"/>
      <c r="W81" s="262"/>
      <c r="X81" s="262"/>
      <c r="Y81" s="262"/>
      <c r="Z81" s="262"/>
      <c r="AA81" s="262"/>
      <c r="AB81" s="262"/>
      <c r="AC81" s="262"/>
      <c r="AD81" s="262"/>
      <c r="AE81" s="262"/>
      <c r="AF81" s="262"/>
      <c r="AG81" s="262"/>
      <c r="AH81" s="262"/>
      <c r="AI81" s="262"/>
      <c r="AJ81" s="262"/>
      <c r="AK81" s="262"/>
      <c r="AL81" s="262"/>
      <c r="AM81" s="262"/>
      <c r="AN81" s="262"/>
      <c r="AO81" s="262"/>
      <c r="AP81" s="262"/>
      <c r="AQ81" s="262"/>
      <c r="AR81" s="262"/>
      <c r="AS81" s="262"/>
      <c r="AT81" s="262"/>
      <c r="AU81" s="262"/>
      <c r="AV81" s="262"/>
      <c r="AW81" s="262"/>
      <c r="AX81" s="262"/>
      <c r="AY81" s="262"/>
      <c r="AZ81" s="262"/>
      <c r="BA81" s="262"/>
      <c r="BB81" s="262"/>
      <c r="BC81" s="262"/>
      <c r="BD81" s="262"/>
      <c r="BE81" s="262"/>
      <c r="BF81" s="262"/>
      <c r="BG81" s="262"/>
      <c r="BH81" s="262"/>
      <c r="BI81" s="262"/>
      <c r="BJ81" s="262"/>
      <c r="BK81" s="262"/>
      <c r="BL81" s="262"/>
      <c r="BM81" s="262"/>
      <c r="BN81" s="262"/>
      <c r="BO81" s="262"/>
      <c r="BP81" s="262"/>
      <c r="BQ81" s="262"/>
      <c r="BR81" s="262"/>
      <c r="BS81" s="262"/>
      <c r="BT81" s="262"/>
      <c r="BU81" s="262"/>
      <c r="BV81" s="262"/>
      <c r="BW81" s="262"/>
      <c r="BX81" s="262"/>
      <c r="BY81" s="262"/>
      <c r="BZ81" s="262"/>
      <c r="CA81" s="262"/>
      <c r="CB81" s="262"/>
      <c r="CC81" s="262"/>
      <c r="CD81" s="262"/>
      <c r="CE81" s="262"/>
      <c r="CF81" s="262"/>
      <c r="CG81" s="262"/>
      <c r="CH81" s="262"/>
      <c r="CI81" s="262"/>
      <c r="CJ81" s="262"/>
      <c r="CK81" s="262"/>
      <c r="CL81" s="262"/>
      <c r="CM81" s="262"/>
      <c r="CN81" s="262"/>
      <c r="CO81" s="262"/>
      <c r="CP81" s="262"/>
      <c r="CQ81" s="262"/>
      <c r="CR81" s="262"/>
      <c r="CS81" s="262"/>
      <c r="CT81" s="262"/>
      <c r="CU81" s="262"/>
      <c r="CV81" s="262"/>
      <c r="CW81" s="262"/>
      <c r="CX81" s="262"/>
      <c r="CY81" s="262"/>
      <c r="CZ81" s="262"/>
      <c r="DA81" s="262"/>
      <c r="DB81" s="262"/>
      <c r="DC81" s="262"/>
      <c r="DD81" s="262"/>
      <c r="DE81" s="262"/>
      <c r="DF81" s="262"/>
      <c r="DG81" s="262"/>
      <c r="DH81" s="262"/>
      <c r="DI81" s="262"/>
      <c r="DJ81" s="262"/>
      <c r="DK81" s="262"/>
      <c r="DL81" s="262"/>
      <c r="DM81" s="262"/>
      <c r="DN81" s="262"/>
      <c r="DO81" s="262"/>
      <c r="DP81" s="262"/>
      <c r="DQ81" s="262"/>
      <c r="DR81" s="262"/>
      <c r="DS81" s="262"/>
      <c r="DT81" s="262"/>
      <c r="DU81" s="262"/>
      <c r="DV81" s="262"/>
      <c r="DW81" s="262"/>
      <c r="DX81" s="262"/>
      <c r="DY81" s="262"/>
      <c r="DZ81" s="262"/>
      <c r="EA81" s="262"/>
      <c r="EB81" s="262"/>
      <c r="EC81" s="262"/>
      <c r="ED81" s="262"/>
      <c r="EE81" s="262"/>
      <c r="EF81" s="262"/>
      <c r="EG81" s="262"/>
      <c r="EH81" s="262"/>
      <c r="EI81" s="262"/>
      <c r="EJ81" s="262"/>
      <c r="EK81" s="262"/>
      <c r="EL81" s="262"/>
      <c r="EM81" s="262"/>
      <c r="EN81" s="262"/>
      <c r="EO81" s="262"/>
      <c r="EP81" s="262"/>
      <c r="EQ81" s="262"/>
      <c r="ER81" s="262"/>
      <c r="ES81" s="262"/>
      <c r="ET81" s="262"/>
      <c r="EU81" s="262"/>
      <c r="EV81" s="262"/>
      <c r="EW81" s="262"/>
      <c r="EX81" s="262"/>
      <c r="EY81" s="262"/>
      <c r="EZ81" s="262"/>
      <c r="FA81" s="262"/>
      <c r="FB81" s="262"/>
      <c r="FC81" s="262"/>
      <c r="FD81" s="262"/>
      <c r="FE81" s="262"/>
      <c r="FF81" s="262"/>
      <c r="FG81" s="262"/>
      <c r="FH81" s="262"/>
      <c r="FI81" s="262"/>
      <c r="FJ81" s="262"/>
      <c r="FK81" s="262"/>
      <c r="FL81" s="262"/>
      <c r="FM81" s="262"/>
      <c r="FN81" s="262"/>
      <c r="FO81" s="262"/>
      <c r="FP81" s="262"/>
      <c r="FQ81" s="262"/>
      <c r="FR81" s="262"/>
      <c r="FS81" s="262"/>
      <c r="FT81" s="262"/>
      <c r="FU81" s="262"/>
      <c r="FV81" s="262"/>
      <c r="FW81" s="262"/>
      <c r="FX81" s="262"/>
      <c r="FY81" s="262"/>
      <c r="FZ81" s="262"/>
      <c r="GA81" s="262"/>
      <c r="GB81" s="262"/>
      <c r="GC81" s="262"/>
      <c r="GD81" s="262"/>
    </row>
    <row r="82" spans="1:186" s="279" customFormat="1" x14ac:dyDescent="0.2">
      <c r="A82" s="339" t="s">
        <v>11972</v>
      </c>
      <c r="B82" s="280" t="s">
        <v>88</v>
      </c>
      <c r="C82" s="281" t="s">
        <v>3095</v>
      </c>
      <c r="D82" s="130" t="s">
        <v>68</v>
      </c>
      <c r="E82" s="130">
        <v>275</v>
      </c>
      <c r="F82" s="130">
        <v>0.2</v>
      </c>
      <c r="G82" s="282"/>
      <c r="H82" s="283"/>
      <c r="I82" s="284">
        <f ca="1">OFFSET(INDEX(Composições!A:H,MATCH(B82,Composições!A:A,0),8),2,0)</f>
        <v>34.531392299999993</v>
      </c>
      <c r="J82" s="284">
        <f ca="1">IF(ISNUMBER(I82),ROUND(F82*E82*I82,2),"")</f>
        <v>1899.23</v>
      </c>
      <c r="K82" s="283">
        <f>BDI!$B$17</f>
        <v>0.26419999999999999</v>
      </c>
      <c r="L82" s="283"/>
      <c r="M82" s="283"/>
      <c r="N82" s="131">
        <f t="shared" ca="1" si="1"/>
        <v>43.65</v>
      </c>
      <c r="O82" s="340">
        <f ca="1">IF(ISNUMBER(I82),ROUND(F82*N82*E82,2),"")</f>
        <v>2400.75</v>
      </c>
      <c r="P82" s="262"/>
      <c r="Q82" s="262"/>
      <c r="R82" s="262"/>
      <c r="S82" s="262"/>
      <c r="T82" s="262"/>
      <c r="U82" s="262"/>
      <c r="V82" s="262"/>
      <c r="W82" s="262"/>
      <c r="X82" s="262"/>
      <c r="Y82" s="262"/>
      <c r="Z82" s="262"/>
      <c r="AA82" s="262"/>
      <c r="AB82" s="262"/>
      <c r="AC82" s="262"/>
      <c r="AD82" s="262"/>
      <c r="AE82" s="262"/>
      <c r="AF82" s="262"/>
      <c r="AG82" s="262"/>
      <c r="AH82" s="262"/>
      <c r="AI82" s="262"/>
      <c r="AJ82" s="262"/>
      <c r="AK82" s="262"/>
      <c r="AL82" s="262"/>
      <c r="AM82" s="262"/>
      <c r="AN82" s="262"/>
      <c r="AO82" s="262"/>
      <c r="AP82" s="262"/>
      <c r="AQ82" s="262"/>
      <c r="AR82" s="262"/>
      <c r="AS82" s="262"/>
      <c r="AT82" s="262"/>
      <c r="AU82" s="262"/>
      <c r="AV82" s="262"/>
      <c r="AW82" s="262"/>
      <c r="AX82" s="262"/>
      <c r="AY82" s="262"/>
      <c r="AZ82" s="262"/>
      <c r="BA82" s="262"/>
      <c r="BB82" s="262"/>
      <c r="BC82" s="262"/>
      <c r="BD82" s="262"/>
      <c r="BE82" s="262"/>
      <c r="BF82" s="262"/>
      <c r="BG82" s="262"/>
      <c r="BH82" s="262"/>
      <c r="BI82" s="262"/>
      <c r="BJ82" s="262"/>
      <c r="BK82" s="262"/>
      <c r="BL82" s="262"/>
      <c r="BM82" s="262"/>
      <c r="BN82" s="262"/>
      <c r="BO82" s="262"/>
      <c r="BP82" s="262"/>
      <c r="BQ82" s="262"/>
      <c r="BR82" s="262"/>
      <c r="BS82" s="262"/>
      <c r="BT82" s="262"/>
      <c r="BU82" s="262"/>
      <c r="BV82" s="262"/>
      <c r="BW82" s="262"/>
      <c r="BX82" s="262"/>
      <c r="BY82" s="262"/>
      <c r="BZ82" s="262"/>
      <c r="CA82" s="262"/>
      <c r="CB82" s="262"/>
      <c r="CC82" s="262"/>
      <c r="CD82" s="262"/>
      <c r="CE82" s="262"/>
      <c r="CF82" s="262"/>
      <c r="CG82" s="262"/>
      <c r="CH82" s="262"/>
      <c r="CI82" s="262"/>
      <c r="CJ82" s="262"/>
      <c r="CK82" s="262"/>
      <c r="CL82" s="262"/>
      <c r="CM82" s="262"/>
      <c r="CN82" s="262"/>
      <c r="CO82" s="262"/>
      <c r="CP82" s="262"/>
      <c r="CQ82" s="262"/>
      <c r="CR82" s="262"/>
      <c r="CS82" s="262"/>
      <c r="CT82" s="262"/>
      <c r="CU82" s="262"/>
      <c r="CV82" s="262"/>
      <c r="CW82" s="262"/>
      <c r="CX82" s="262"/>
      <c r="CY82" s="262"/>
      <c r="CZ82" s="262"/>
      <c r="DA82" s="262"/>
      <c r="DB82" s="262"/>
      <c r="DC82" s="262"/>
      <c r="DD82" s="262"/>
      <c r="DE82" s="262"/>
      <c r="DF82" s="262"/>
      <c r="DG82" s="262"/>
      <c r="DH82" s="262"/>
      <c r="DI82" s="262"/>
      <c r="DJ82" s="262"/>
      <c r="DK82" s="262"/>
      <c r="DL82" s="262"/>
      <c r="DM82" s="262"/>
      <c r="DN82" s="262"/>
      <c r="DO82" s="262"/>
      <c r="DP82" s="262"/>
      <c r="DQ82" s="262"/>
      <c r="DR82" s="262"/>
      <c r="DS82" s="262"/>
      <c r="DT82" s="262"/>
      <c r="DU82" s="262"/>
      <c r="DV82" s="262"/>
      <c r="DW82" s="262"/>
      <c r="DX82" s="262"/>
      <c r="DY82" s="262"/>
      <c r="DZ82" s="262"/>
      <c r="EA82" s="262"/>
      <c r="EB82" s="262"/>
      <c r="EC82" s="262"/>
      <c r="ED82" s="262"/>
      <c r="EE82" s="262"/>
      <c r="EF82" s="262"/>
      <c r="EG82" s="262"/>
      <c r="EH82" s="262"/>
      <c r="EI82" s="262"/>
      <c r="EJ82" s="262"/>
      <c r="EK82" s="262"/>
      <c r="EL82" s="262"/>
      <c r="EM82" s="262"/>
      <c r="EN82" s="262"/>
      <c r="EO82" s="262"/>
      <c r="EP82" s="262"/>
      <c r="EQ82" s="262"/>
      <c r="ER82" s="262"/>
      <c r="ES82" s="262"/>
      <c r="ET82" s="262"/>
      <c r="EU82" s="262"/>
      <c r="EV82" s="262"/>
      <c r="EW82" s="262"/>
      <c r="EX82" s="262"/>
      <c r="EY82" s="262"/>
      <c r="EZ82" s="262"/>
      <c r="FA82" s="262"/>
      <c r="FB82" s="262"/>
      <c r="FC82" s="262"/>
      <c r="FD82" s="262"/>
      <c r="FE82" s="262"/>
      <c r="FF82" s="262"/>
      <c r="FG82" s="262"/>
      <c r="FH82" s="262"/>
      <c r="FI82" s="262"/>
      <c r="FJ82" s="262"/>
      <c r="FK82" s="262"/>
      <c r="FL82" s="262"/>
      <c r="FM82" s="262"/>
      <c r="FN82" s="262"/>
      <c r="FO82" s="262"/>
      <c r="FP82" s="262"/>
      <c r="FQ82" s="262"/>
      <c r="FR82" s="262"/>
      <c r="FS82" s="262"/>
      <c r="FT82" s="262"/>
      <c r="FU82" s="262"/>
      <c r="FV82" s="262"/>
      <c r="FW82" s="262"/>
      <c r="FX82" s="262"/>
      <c r="FY82" s="262"/>
      <c r="FZ82" s="262"/>
      <c r="GA82" s="262"/>
      <c r="GB82" s="262"/>
      <c r="GC82" s="262"/>
      <c r="GD82" s="262"/>
    </row>
    <row r="83" spans="1:186" s="279" customFormat="1" x14ac:dyDescent="0.2">
      <c r="A83" s="339" t="s">
        <v>11973</v>
      </c>
      <c r="B83" s="280" t="s">
        <v>89</v>
      </c>
      <c r="C83" s="281" t="s">
        <v>3096</v>
      </c>
      <c r="D83" s="130" t="s">
        <v>68</v>
      </c>
      <c r="E83" s="130">
        <v>325</v>
      </c>
      <c r="F83" s="130">
        <v>0.2</v>
      </c>
      <c r="G83" s="282"/>
      <c r="H83" s="283"/>
      <c r="I83" s="284">
        <f ca="1">OFFSET(INDEX(Composições!A:H,MATCH(B83,Composições!A:A,0),8),2,0)</f>
        <v>101.91192928961499</v>
      </c>
      <c r="J83" s="284">
        <f ca="1">IF(ISNUMBER(I83),ROUND(F83*E83*I83,2),"")</f>
        <v>6624.28</v>
      </c>
      <c r="K83" s="283">
        <f>BDI!$B$17</f>
        <v>0.26419999999999999</v>
      </c>
      <c r="L83" s="283"/>
      <c r="M83" s="283"/>
      <c r="N83" s="131">
        <f t="shared" ca="1" si="1"/>
        <v>128.84</v>
      </c>
      <c r="O83" s="340">
        <f ca="1">IF(ISNUMBER(I83),ROUND(F83*N83*E83,2),"")</f>
        <v>8374.6</v>
      </c>
      <c r="P83" s="262"/>
      <c r="Q83" s="262"/>
      <c r="R83" s="262"/>
      <c r="S83" s="262"/>
      <c r="T83" s="262"/>
      <c r="U83" s="262"/>
      <c r="V83" s="262"/>
      <c r="W83" s="262"/>
      <c r="X83" s="262"/>
      <c r="Y83" s="262"/>
      <c r="Z83" s="262"/>
      <c r="AA83" s="262"/>
      <c r="AB83" s="262"/>
      <c r="AC83" s="262"/>
      <c r="AD83" s="262"/>
      <c r="AE83" s="262"/>
      <c r="AF83" s="262"/>
      <c r="AG83" s="262"/>
      <c r="AH83" s="262"/>
      <c r="AI83" s="262"/>
      <c r="AJ83" s="262"/>
      <c r="AK83" s="262"/>
      <c r="AL83" s="262"/>
      <c r="AM83" s="262"/>
      <c r="AN83" s="262"/>
      <c r="AO83" s="262"/>
      <c r="AP83" s="262"/>
      <c r="AQ83" s="262"/>
      <c r="AR83" s="262"/>
      <c r="AS83" s="262"/>
      <c r="AT83" s="262"/>
      <c r="AU83" s="262"/>
      <c r="AV83" s="262"/>
      <c r="AW83" s="262"/>
      <c r="AX83" s="262"/>
      <c r="AY83" s="262"/>
      <c r="AZ83" s="262"/>
      <c r="BA83" s="262"/>
      <c r="BB83" s="262"/>
      <c r="BC83" s="262"/>
      <c r="BD83" s="262"/>
      <c r="BE83" s="262"/>
      <c r="BF83" s="262"/>
      <c r="BG83" s="262"/>
      <c r="BH83" s="262"/>
      <c r="BI83" s="262"/>
      <c r="BJ83" s="262"/>
      <c r="BK83" s="262"/>
      <c r="BL83" s="262"/>
      <c r="BM83" s="262"/>
      <c r="BN83" s="262"/>
      <c r="BO83" s="262"/>
      <c r="BP83" s="262"/>
      <c r="BQ83" s="262"/>
      <c r="BR83" s="262"/>
      <c r="BS83" s="262"/>
      <c r="BT83" s="262"/>
      <c r="BU83" s="262"/>
      <c r="BV83" s="262"/>
      <c r="BW83" s="262"/>
      <c r="BX83" s="262"/>
      <c r="BY83" s="262"/>
      <c r="BZ83" s="262"/>
      <c r="CA83" s="262"/>
      <c r="CB83" s="262"/>
      <c r="CC83" s="262"/>
      <c r="CD83" s="262"/>
      <c r="CE83" s="262"/>
      <c r="CF83" s="262"/>
      <c r="CG83" s="262"/>
      <c r="CH83" s="262"/>
      <c r="CI83" s="262"/>
      <c r="CJ83" s="262"/>
      <c r="CK83" s="262"/>
      <c r="CL83" s="262"/>
      <c r="CM83" s="262"/>
      <c r="CN83" s="262"/>
      <c r="CO83" s="262"/>
      <c r="CP83" s="262"/>
      <c r="CQ83" s="262"/>
      <c r="CR83" s="262"/>
      <c r="CS83" s="262"/>
      <c r="CT83" s="262"/>
      <c r="CU83" s="262"/>
      <c r="CV83" s="262"/>
      <c r="CW83" s="262"/>
      <c r="CX83" s="262"/>
      <c r="CY83" s="262"/>
      <c r="CZ83" s="262"/>
      <c r="DA83" s="262"/>
      <c r="DB83" s="262"/>
      <c r="DC83" s="262"/>
      <c r="DD83" s="262"/>
      <c r="DE83" s="262"/>
      <c r="DF83" s="262"/>
      <c r="DG83" s="262"/>
      <c r="DH83" s="262"/>
      <c r="DI83" s="262"/>
      <c r="DJ83" s="262"/>
      <c r="DK83" s="262"/>
      <c r="DL83" s="262"/>
      <c r="DM83" s="262"/>
      <c r="DN83" s="262"/>
      <c r="DO83" s="262"/>
      <c r="DP83" s="262"/>
      <c r="DQ83" s="262"/>
      <c r="DR83" s="262"/>
      <c r="DS83" s="262"/>
      <c r="DT83" s="262"/>
      <c r="DU83" s="262"/>
      <c r="DV83" s="262"/>
      <c r="DW83" s="262"/>
      <c r="DX83" s="262"/>
      <c r="DY83" s="262"/>
      <c r="DZ83" s="262"/>
      <c r="EA83" s="262"/>
      <c r="EB83" s="262"/>
      <c r="EC83" s="262"/>
      <c r="ED83" s="262"/>
      <c r="EE83" s="262"/>
      <c r="EF83" s="262"/>
      <c r="EG83" s="262"/>
      <c r="EH83" s="262"/>
      <c r="EI83" s="262"/>
      <c r="EJ83" s="262"/>
      <c r="EK83" s="262"/>
      <c r="EL83" s="262"/>
      <c r="EM83" s="262"/>
      <c r="EN83" s="262"/>
      <c r="EO83" s="262"/>
      <c r="EP83" s="262"/>
      <c r="EQ83" s="262"/>
      <c r="ER83" s="262"/>
      <c r="ES83" s="262"/>
      <c r="ET83" s="262"/>
      <c r="EU83" s="262"/>
      <c r="EV83" s="262"/>
      <c r="EW83" s="262"/>
      <c r="EX83" s="262"/>
      <c r="EY83" s="262"/>
      <c r="EZ83" s="262"/>
      <c r="FA83" s="262"/>
      <c r="FB83" s="262"/>
      <c r="FC83" s="262"/>
      <c r="FD83" s="262"/>
      <c r="FE83" s="262"/>
      <c r="FF83" s="262"/>
      <c r="FG83" s="262"/>
      <c r="FH83" s="262"/>
      <c r="FI83" s="262"/>
      <c r="FJ83" s="262"/>
      <c r="FK83" s="262"/>
      <c r="FL83" s="262"/>
      <c r="FM83" s="262"/>
      <c r="FN83" s="262"/>
      <c r="FO83" s="262"/>
      <c r="FP83" s="262"/>
      <c r="FQ83" s="262"/>
      <c r="FR83" s="262"/>
      <c r="FS83" s="262"/>
      <c r="FT83" s="262"/>
      <c r="FU83" s="262"/>
      <c r="FV83" s="262"/>
      <c r="FW83" s="262"/>
      <c r="FX83" s="262"/>
      <c r="FY83" s="262"/>
      <c r="FZ83" s="262"/>
      <c r="GA83" s="262"/>
      <c r="GB83" s="262"/>
      <c r="GC83" s="262"/>
      <c r="GD83" s="262"/>
    </row>
    <row r="84" spans="1:186" s="279" customFormat="1" x14ac:dyDescent="0.2">
      <c r="A84" s="339" t="s">
        <v>11974</v>
      </c>
      <c r="B84" s="280" t="s">
        <v>90</v>
      </c>
      <c r="C84" s="281" t="s">
        <v>3097</v>
      </c>
      <c r="D84" s="130" t="s">
        <v>68</v>
      </c>
      <c r="E84" s="130">
        <v>60</v>
      </c>
      <c r="F84" s="130">
        <v>0.2</v>
      </c>
      <c r="G84" s="282"/>
      <c r="H84" s="283"/>
      <c r="I84" s="284">
        <f ca="1">OFFSET(INDEX(Composições!A:H,MATCH(B84,Composições!A:A,0),8),2,0)</f>
        <v>52.547732850000003</v>
      </c>
      <c r="J84" s="284">
        <f ca="1">IF(ISNUMBER(I84),ROUND(F84*E84*I84,2),"")</f>
        <v>630.57000000000005</v>
      </c>
      <c r="K84" s="283">
        <f>BDI!$B$17</f>
        <v>0.26419999999999999</v>
      </c>
      <c r="L84" s="283"/>
      <c r="M84" s="283"/>
      <c r="N84" s="131">
        <f t="shared" ca="1" si="1"/>
        <v>66.430000000000007</v>
      </c>
      <c r="O84" s="340">
        <f ca="1">IF(ISNUMBER(I84),ROUND(F84*N84*E84,2),"")</f>
        <v>797.16</v>
      </c>
      <c r="P84" s="262"/>
      <c r="Q84" s="262"/>
      <c r="R84" s="262"/>
      <c r="S84" s="262"/>
      <c r="T84" s="262"/>
      <c r="U84" s="262"/>
      <c r="V84" s="262"/>
      <c r="W84" s="262"/>
      <c r="X84" s="262"/>
      <c r="Y84" s="262"/>
      <c r="Z84" s="262"/>
      <c r="AA84" s="262"/>
      <c r="AB84" s="262"/>
      <c r="AC84" s="262"/>
      <c r="AD84" s="262"/>
      <c r="AE84" s="262"/>
      <c r="AF84" s="262"/>
      <c r="AG84" s="262"/>
      <c r="AH84" s="262"/>
      <c r="AI84" s="262"/>
      <c r="AJ84" s="262"/>
      <c r="AK84" s="262"/>
      <c r="AL84" s="262"/>
      <c r="AM84" s="262"/>
      <c r="AN84" s="262"/>
      <c r="AO84" s="262"/>
      <c r="AP84" s="262"/>
      <c r="AQ84" s="262"/>
      <c r="AR84" s="262"/>
      <c r="AS84" s="262"/>
      <c r="AT84" s="262"/>
      <c r="AU84" s="262"/>
      <c r="AV84" s="262"/>
      <c r="AW84" s="262"/>
      <c r="AX84" s="262"/>
      <c r="AY84" s="262"/>
      <c r="AZ84" s="262"/>
      <c r="BA84" s="262"/>
      <c r="BB84" s="262"/>
      <c r="BC84" s="262"/>
      <c r="BD84" s="262"/>
      <c r="BE84" s="262"/>
      <c r="BF84" s="262"/>
      <c r="BG84" s="262"/>
      <c r="BH84" s="262"/>
      <c r="BI84" s="262"/>
      <c r="BJ84" s="262"/>
      <c r="BK84" s="262"/>
      <c r="BL84" s="262"/>
      <c r="BM84" s="262"/>
      <c r="BN84" s="262"/>
      <c r="BO84" s="262"/>
      <c r="BP84" s="262"/>
      <c r="BQ84" s="262"/>
      <c r="BR84" s="262"/>
      <c r="BS84" s="262"/>
      <c r="BT84" s="262"/>
      <c r="BU84" s="262"/>
      <c r="BV84" s="262"/>
      <c r="BW84" s="262"/>
      <c r="BX84" s="262"/>
      <c r="BY84" s="262"/>
      <c r="BZ84" s="262"/>
      <c r="CA84" s="262"/>
      <c r="CB84" s="262"/>
      <c r="CC84" s="262"/>
      <c r="CD84" s="262"/>
      <c r="CE84" s="262"/>
      <c r="CF84" s="262"/>
      <c r="CG84" s="262"/>
      <c r="CH84" s="262"/>
      <c r="CI84" s="262"/>
      <c r="CJ84" s="262"/>
      <c r="CK84" s="262"/>
      <c r="CL84" s="262"/>
      <c r="CM84" s="262"/>
      <c r="CN84" s="262"/>
      <c r="CO84" s="262"/>
      <c r="CP84" s="262"/>
      <c r="CQ84" s="262"/>
      <c r="CR84" s="262"/>
      <c r="CS84" s="262"/>
      <c r="CT84" s="262"/>
      <c r="CU84" s="262"/>
      <c r="CV84" s="262"/>
      <c r="CW84" s="262"/>
      <c r="CX84" s="262"/>
      <c r="CY84" s="262"/>
      <c r="CZ84" s="262"/>
      <c r="DA84" s="262"/>
      <c r="DB84" s="262"/>
      <c r="DC84" s="262"/>
      <c r="DD84" s="262"/>
      <c r="DE84" s="262"/>
      <c r="DF84" s="262"/>
      <c r="DG84" s="262"/>
      <c r="DH84" s="262"/>
      <c r="DI84" s="262"/>
      <c r="DJ84" s="262"/>
      <c r="DK84" s="262"/>
      <c r="DL84" s="262"/>
      <c r="DM84" s="262"/>
      <c r="DN84" s="262"/>
      <c r="DO84" s="262"/>
      <c r="DP84" s="262"/>
      <c r="DQ84" s="262"/>
      <c r="DR84" s="262"/>
      <c r="DS84" s="262"/>
      <c r="DT84" s="262"/>
      <c r="DU84" s="262"/>
      <c r="DV84" s="262"/>
      <c r="DW84" s="262"/>
      <c r="DX84" s="262"/>
      <c r="DY84" s="262"/>
      <c r="DZ84" s="262"/>
      <c r="EA84" s="262"/>
      <c r="EB84" s="262"/>
      <c r="EC84" s="262"/>
      <c r="ED84" s="262"/>
      <c r="EE84" s="262"/>
      <c r="EF84" s="262"/>
      <c r="EG84" s="262"/>
      <c r="EH84" s="262"/>
      <c r="EI84" s="262"/>
      <c r="EJ84" s="262"/>
      <c r="EK84" s="262"/>
      <c r="EL84" s="262"/>
      <c r="EM84" s="262"/>
      <c r="EN84" s="262"/>
      <c r="EO84" s="262"/>
      <c r="EP84" s="262"/>
      <c r="EQ84" s="262"/>
      <c r="ER84" s="262"/>
      <c r="ES84" s="262"/>
      <c r="ET84" s="262"/>
      <c r="EU84" s="262"/>
      <c r="EV84" s="262"/>
      <c r="EW84" s="262"/>
      <c r="EX84" s="262"/>
      <c r="EY84" s="262"/>
      <c r="EZ84" s="262"/>
      <c r="FA84" s="262"/>
      <c r="FB84" s="262"/>
      <c r="FC84" s="262"/>
      <c r="FD84" s="262"/>
      <c r="FE84" s="262"/>
      <c r="FF84" s="262"/>
      <c r="FG84" s="262"/>
      <c r="FH84" s="262"/>
      <c r="FI84" s="262"/>
      <c r="FJ84" s="262"/>
      <c r="FK84" s="262"/>
      <c r="FL84" s="262"/>
      <c r="FM84" s="262"/>
      <c r="FN84" s="262"/>
      <c r="FO84" s="262"/>
      <c r="FP84" s="262"/>
      <c r="FQ84" s="262"/>
      <c r="FR84" s="262"/>
      <c r="FS84" s="262"/>
      <c r="FT84" s="262"/>
      <c r="FU84" s="262"/>
      <c r="FV84" s="262"/>
      <c r="FW84" s="262"/>
      <c r="FX84" s="262"/>
      <c r="FY84" s="262"/>
      <c r="FZ84" s="262"/>
      <c r="GA84" s="262"/>
      <c r="GB84" s="262"/>
      <c r="GC84" s="262"/>
      <c r="GD84" s="262"/>
    </row>
    <row r="85" spans="1:186" s="279" customFormat="1" x14ac:dyDescent="0.2">
      <c r="A85" s="339" t="s">
        <v>11975</v>
      </c>
      <c r="B85" s="280" t="s">
        <v>91</v>
      </c>
      <c r="C85" s="281" t="s">
        <v>3098</v>
      </c>
      <c r="D85" s="130" t="s">
        <v>106</v>
      </c>
      <c r="E85" s="130">
        <v>185</v>
      </c>
      <c r="F85" s="130">
        <v>0.2</v>
      </c>
      <c r="G85" s="282"/>
      <c r="H85" s="283"/>
      <c r="I85" s="284">
        <f ca="1">OFFSET(INDEX(Composições!A:H,MATCH(B85,Composições!A:A,0),8),2,0)</f>
        <v>30.720150171189999</v>
      </c>
      <c r="J85" s="284">
        <f ca="1">IF(ISNUMBER(I85),ROUND(F85*E85*I85,2),"")</f>
        <v>1136.6500000000001</v>
      </c>
      <c r="K85" s="283">
        <f>BDI!$B$17</f>
        <v>0.26419999999999999</v>
      </c>
      <c r="L85" s="283"/>
      <c r="M85" s="283"/>
      <c r="N85" s="131">
        <f t="shared" ca="1" si="1"/>
        <v>38.840000000000003</v>
      </c>
      <c r="O85" s="340">
        <f ca="1">IF(ISNUMBER(I85),ROUND(F85*N85*E85,2),"")</f>
        <v>1437.08</v>
      </c>
      <c r="P85" s="262"/>
      <c r="Q85" s="262"/>
      <c r="R85" s="262"/>
      <c r="S85" s="262"/>
      <c r="T85" s="262"/>
      <c r="U85" s="262"/>
      <c r="V85" s="262"/>
      <c r="W85" s="262"/>
      <c r="X85" s="262"/>
      <c r="Y85" s="262"/>
      <c r="Z85" s="262"/>
      <c r="AA85" s="262"/>
      <c r="AB85" s="262"/>
      <c r="AC85" s="262"/>
      <c r="AD85" s="262"/>
      <c r="AE85" s="262"/>
      <c r="AF85" s="262"/>
      <c r="AG85" s="262"/>
      <c r="AH85" s="262"/>
      <c r="AI85" s="262"/>
      <c r="AJ85" s="262"/>
      <c r="AK85" s="262"/>
      <c r="AL85" s="262"/>
      <c r="AM85" s="262"/>
      <c r="AN85" s="262"/>
      <c r="AO85" s="262"/>
      <c r="AP85" s="262"/>
      <c r="AQ85" s="262"/>
      <c r="AR85" s="262"/>
      <c r="AS85" s="262"/>
      <c r="AT85" s="262"/>
      <c r="AU85" s="262"/>
      <c r="AV85" s="262"/>
      <c r="AW85" s="262"/>
      <c r="AX85" s="262"/>
      <c r="AY85" s="262"/>
      <c r="AZ85" s="262"/>
      <c r="BA85" s="262"/>
      <c r="BB85" s="262"/>
      <c r="BC85" s="262"/>
      <c r="BD85" s="262"/>
      <c r="BE85" s="262"/>
      <c r="BF85" s="262"/>
      <c r="BG85" s="262"/>
      <c r="BH85" s="262"/>
      <c r="BI85" s="262"/>
      <c r="BJ85" s="262"/>
      <c r="BK85" s="262"/>
      <c r="BL85" s="262"/>
      <c r="BM85" s="262"/>
      <c r="BN85" s="262"/>
      <c r="BO85" s="262"/>
      <c r="BP85" s="262"/>
      <c r="BQ85" s="262"/>
      <c r="BR85" s="262"/>
      <c r="BS85" s="262"/>
      <c r="BT85" s="262"/>
      <c r="BU85" s="262"/>
      <c r="BV85" s="262"/>
      <c r="BW85" s="262"/>
      <c r="BX85" s="262"/>
      <c r="BY85" s="262"/>
      <c r="BZ85" s="262"/>
      <c r="CA85" s="262"/>
      <c r="CB85" s="262"/>
      <c r="CC85" s="262"/>
      <c r="CD85" s="262"/>
      <c r="CE85" s="262"/>
      <c r="CF85" s="262"/>
      <c r="CG85" s="262"/>
      <c r="CH85" s="262"/>
      <c r="CI85" s="262"/>
      <c r="CJ85" s="262"/>
      <c r="CK85" s="262"/>
      <c r="CL85" s="262"/>
      <c r="CM85" s="262"/>
      <c r="CN85" s="262"/>
      <c r="CO85" s="262"/>
      <c r="CP85" s="262"/>
      <c r="CQ85" s="262"/>
      <c r="CR85" s="262"/>
      <c r="CS85" s="262"/>
      <c r="CT85" s="262"/>
      <c r="CU85" s="262"/>
      <c r="CV85" s="262"/>
      <c r="CW85" s="262"/>
      <c r="CX85" s="262"/>
      <c r="CY85" s="262"/>
      <c r="CZ85" s="262"/>
      <c r="DA85" s="262"/>
      <c r="DB85" s="262"/>
      <c r="DC85" s="262"/>
      <c r="DD85" s="262"/>
      <c r="DE85" s="262"/>
      <c r="DF85" s="262"/>
      <c r="DG85" s="262"/>
      <c r="DH85" s="262"/>
      <c r="DI85" s="262"/>
      <c r="DJ85" s="262"/>
      <c r="DK85" s="262"/>
      <c r="DL85" s="262"/>
      <c r="DM85" s="262"/>
      <c r="DN85" s="262"/>
      <c r="DO85" s="262"/>
      <c r="DP85" s="262"/>
      <c r="DQ85" s="262"/>
      <c r="DR85" s="262"/>
      <c r="DS85" s="262"/>
      <c r="DT85" s="262"/>
      <c r="DU85" s="262"/>
      <c r="DV85" s="262"/>
      <c r="DW85" s="262"/>
      <c r="DX85" s="262"/>
      <c r="DY85" s="262"/>
      <c r="DZ85" s="262"/>
      <c r="EA85" s="262"/>
      <c r="EB85" s="262"/>
      <c r="EC85" s="262"/>
      <c r="ED85" s="262"/>
      <c r="EE85" s="262"/>
      <c r="EF85" s="262"/>
      <c r="EG85" s="262"/>
      <c r="EH85" s="262"/>
      <c r="EI85" s="262"/>
      <c r="EJ85" s="262"/>
      <c r="EK85" s="262"/>
      <c r="EL85" s="262"/>
      <c r="EM85" s="262"/>
      <c r="EN85" s="262"/>
      <c r="EO85" s="262"/>
      <c r="EP85" s="262"/>
      <c r="EQ85" s="262"/>
      <c r="ER85" s="262"/>
      <c r="ES85" s="262"/>
      <c r="ET85" s="262"/>
      <c r="EU85" s="262"/>
      <c r="EV85" s="262"/>
      <c r="EW85" s="262"/>
      <c r="EX85" s="262"/>
      <c r="EY85" s="262"/>
      <c r="EZ85" s="262"/>
      <c r="FA85" s="262"/>
      <c r="FB85" s="262"/>
      <c r="FC85" s="262"/>
      <c r="FD85" s="262"/>
      <c r="FE85" s="262"/>
      <c r="FF85" s="262"/>
      <c r="FG85" s="262"/>
      <c r="FH85" s="262"/>
      <c r="FI85" s="262"/>
      <c r="FJ85" s="262"/>
      <c r="FK85" s="262"/>
      <c r="FL85" s="262"/>
      <c r="FM85" s="262"/>
      <c r="FN85" s="262"/>
      <c r="FO85" s="262"/>
      <c r="FP85" s="262"/>
      <c r="FQ85" s="262"/>
      <c r="FR85" s="262"/>
      <c r="FS85" s="262"/>
      <c r="FT85" s="262"/>
      <c r="FU85" s="262"/>
      <c r="FV85" s="262"/>
      <c r="FW85" s="262"/>
      <c r="FX85" s="262"/>
      <c r="FY85" s="262"/>
      <c r="FZ85" s="262"/>
      <c r="GA85" s="262"/>
      <c r="GB85" s="262"/>
      <c r="GC85" s="262"/>
      <c r="GD85" s="262"/>
    </row>
    <row r="86" spans="1:186" s="279" customFormat="1" x14ac:dyDescent="0.2">
      <c r="A86" s="339" t="s">
        <v>11976</v>
      </c>
      <c r="B86" s="280" t="s">
        <v>92</v>
      </c>
      <c r="C86" s="281" t="s">
        <v>3099</v>
      </c>
      <c r="D86" s="130" t="s">
        <v>68</v>
      </c>
      <c r="E86" s="130">
        <v>620</v>
      </c>
      <c r="F86" s="130">
        <v>0.2</v>
      </c>
      <c r="G86" s="282"/>
      <c r="H86" s="283"/>
      <c r="I86" s="284">
        <f ca="1">OFFSET(INDEX(Composições!A:H,MATCH(B86,Composições!A:A,0),8),2,0)</f>
        <v>79.921435649999992</v>
      </c>
      <c r="J86" s="284">
        <f ca="1">IF(ISNUMBER(I86),ROUND(F86*E86*I86,2),"")</f>
        <v>9910.26</v>
      </c>
      <c r="K86" s="283">
        <f>BDI!$B$17</f>
        <v>0.26419999999999999</v>
      </c>
      <c r="L86" s="283"/>
      <c r="M86" s="283"/>
      <c r="N86" s="131">
        <f t="shared" ca="1" si="1"/>
        <v>101.04</v>
      </c>
      <c r="O86" s="340">
        <f ca="1">IF(ISNUMBER(I86),ROUND(F86*N86*E86,2),"")</f>
        <v>12528.96</v>
      </c>
      <c r="P86" s="262"/>
      <c r="Q86" s="262"/>
      <c r="R86" s="262"/>
      <c r="S86" s="262"/>
      <c r="T86" s="262"/>
      <c r="U86" s="262"/>
      <c r="V86" s="262"/>
      <c r="W86" s="262"/>
      <c r="X86" s="262"/>
      <c r="Y86" s="262"/>
      <c r="Z86" s="262"/>
      <c r="AA86" s="262"/>
      <c r="AB86" s="262"/>
      <c r="AC86" s="262"/>
      <c r="AD86" s="262"/>
      <c r="AE86" s="262"/>
      <c r="AF86" s="262"/>
      <c r="AG86" s="262"/>
      <c r="AH86" s="262"/>
      <c r="AI86" s="262"/>
      <c r="AJ86" s="262"/>
      <c r="AK86" s="262"/>
      <c r="AL86" s="262"/>
      <c r="AM86" s="262"/>
      <c r="AN86" s="262"/>
      <c r="AO86" s="262"/>
      <c r="AP86" s="262"/>
      <c r="AQ86" s="262"/>
      <c r="AR86" s="262"/>
      <c r="AS86" s="262"/>
      <c r="AT86" s="262"/>
      <c r="AU86" s="262"/>
      <c r="AV86" s="262"/>
      <c r="AW86" s="262"/>
      <c r="AX86" s="262"/>
      <c r="AY86" s="262"/>
      <c r="AZ86" s="262"/>
      <c r="BA86" s="262"/>
      <c r="BB86" s="262"/>
      <c r="BC86" s="262"/>
      <c r="BD86" s="262"/>
      <c r="BE86" s="262"/>
      <c r="BF86" s="262"/>
      <c r="BG86" s="262"/>
      <c r="BH86" s="262"/>
      <c r="BI86" s="262"/>
      <c r="BJ86" s="262"/>
      <c r="BK86" s="262"/>
      <c r="BL86" s="262"/>
      <c r="BM86" s="262"/>
      <c r="BN86" s="262"/>
      <c r="BO86" s="262"/>
      <c r="BP86" s="262"/>
      <c r="BQ86" s="262"/>
      <c r="BR86" s="262"/>
      <c r="BS86" s="262"/>
      <c r="BT86" s="262"/>
      <c r="BU86" s="262"/>
      <c r="BV86" s="262"/>
      <c r="BW86" s="262"/>
      <c r="BX86" s="262"/>
      <c r="BY86" s="262"/>
      <c r="BZ86" s="262"/>
      <c r="CA86" s="262"/>
      <c r="CB86" s="262"/>
      <c r="CC86" s="262"/>
      <c r="CD86" s="262"/>
      <c r="CE86" s="262"/>
      <c r="CF86" s="262"/>
      <c r="CG86" s="262"/>
      <c r="CH86" s="262"/>
      <c r="CI86" s="262"/>
      <c r="CJ86" s="262"/>
      <c r="CK86" s="262"/>
      <c r="CL86" s="262"/>
      <c r="CM86" s="262"/>
      <c r="CN86" s="262"/>
      <c r="CO86" s="262"/>
      <c r="CP86" s="262"/>
      <c r="CQ86" s="262"/>
      <c r="CR86" s="262"/>
      <c r="CS86" s="262"/>
      <c r="CT86" s="262"/>
      <c r="CU86" s="262"/>
      <c r="CV86" s="262"/>
      <c r="CW86" s="262"/>
      <c r="CX86" s="262"/>
      <c r="CY86" s="262"/>
      <c r="CZ86" s="262"/>
      <c r="DA86" s="262"/>
      <c r="DB86" s="262"/>
      <c r="DC86" s="262"/>
      <c r="DD86" s="262"/>
      <c r="DE86" s="262"/>
      <c r="DF86" s="262"/>
      <c r="DG86" s="262"/>
      <c r="DH86" s="262"/>
      <c r="DI86" s="262"/>
      <c r="DJ86" s="262"/>
      <c r="DK86" s="262"/>
      <c r="DL86" s="262"/>
      <c r="DM86" s="262"/>
      <c r="DN86" s="262"/>
      <c r="DO86" s="262"/>
      <c r="DP86" s="262"/>
      <c r="DQ86" s="262"/>
      <c r="DR86" s="262"/>
      <c r="DS86" s="262"/>
      <c r="DT86" s="262"/>
      <c r="DU86" s="262"/>
      <c r="DV86" s="262"/>
      <c r="DW86" s="262"/>
      <c r="DX86" s="262"/>
      <c r="DY86" s="262"/>
      <c r="DZ86" s="262"/>
      <c r="EA86" s="262"/>
      <c r="EB86" s="262"/>
      <c r="EC86" s="262"/>
      <c r="ED86" s="262"/>
      <c r="EE86" s="262"/>
      <c r="EF86" s="262"/>
      <c r="EG86" s="262"/>
      <c r="EH86" s="262"/>
      <c r="EI86" s="262"/>
      <c r="EJ86" s="262"/>
      <c r="EK86" s="262"/>
      <c r="EL86" s="262"/>
      <c r="EM86" s="262"/>
      <c r="EN86" s="262"/>
      <c r="EO86" s="262"/>
      <c r="EP86" s="262"/>
      <c r="EQ86" s="262"/>
      <c r="ER86" s="262"/>
      <c r="ES86" s="262"/>
      <c r="ET86" s="262"/>
      <c r="EU86" s="262"/>
      <c r="EV86" s="262"/>
      <c r="EW86" s="262"/>
      <c r="EX86" s="262"/>
      <c r="EY86" s="262"/>
      <c r="EZ86" s="262"/>
      <c r="FA86" s="262"/>
      <c r="FB86" s="262"/>
      <c r="FC86" s="262"/>
      <c r="FD86" s="262"/>
      <c r="FE86" s="262"/>
      <c r="FF86" s="262"/>
      <c r="FG86" s="262"/>
      <c r="FH86" s="262"/>
      <c r="FI86" s="262"/>
      <c r="FJ86" s="262"/>
      <c r="FK86" s="262"/>
      <c r="FL86" s="262"/>
      <c r="FM86" s="262"/>
      <c r="FN86" s="262"/>
      <c r="FO86" s="262"/>
      <c r="FP86" s="262"/>
      <c r="FQ86" s="262"/>
      <c r="FR86" s="262"/>
      <c r="FS86" s="262"/>
      <c r="FT86" s="262"/>
      <c r="FU86" s="262"/>
      <c r="FV86" s="262"/>
      <c r="FW86" s="262"/>
      <c r="FX86" s="262"/>
      <c r="FY86" s="262"/>
      <c r="FZ86" s="262"/>
      <c r="GA86" s="262"/>
      <c r="GB86" s="262"/>
      <c r="GC86" s="262"/>
      <c r="GD86" s="262"/>
    </row>
    <row r="87" spans="1:186" s="279" customFormat="1" x14ac:dyDescent="0.2">
      <c r="A87" s="339" t="s">
        <v>11977</v>
      </c>
      <c r="B87" s="280" t="s">
        <v>93</v>
      </c>
      <c r="C87" s="281" t="s">
        <v>3100</v>
      </c>
      <c r="D87" s="130" t="s">
        <v>68</v>
      </c>
      <c r="E87" s="130">
        <v>15</v>
      </c>
      <c r="F87" s="130">
        <v>0.2</v>
      </c>
      <c r="G87" s="282"/>
      <c r="H87" s="283"/>
      <c r="I87" s="284">
        <f ca="1">OFFSET(INDEX(Composições!A:H,MATCH(B87,Composições!A:A,0),8),2,0)</f>
        <v>6.4836103500000002</v>
      </c>
      <c r="J87" s="284">
        <f ca="1">IF(ISNUMBER(I87),ROUND(F87*E87*I87,2),"")</f>
        <v>19.45</v>
      </c>
      <c r="K87" s="283">
        <f>BDI!$B$17</f>
        <v>0.26419999999999999</v>
      </c>
      <c r="L87" s="283"/>
      <c r="M87" s="283"/>
      <c r="N87" s="131">
        <f t="shared" ca="1" si="1"/>
        <v>8.1999999999999993</v>
      </c>
      <c r="O87" s="340">
        <f ca="1">IF(ISNUMBER(I87),ROUND(F87*N87*E87,2),"")</f>
        <v>24.6</v>
      </c>
      <c r="P87" s="262"/>
      <c r="Q87" s="262"/>
      <c r="R87" s="262"/>
      <c r="S87" s="262"/>
      <c r="T87" s="262"/>
      <c r="U87" s="262"/>
      <c r="V87" s="262"/>
      <c r="W87" s="262"/>
      <c r="X87" s="262"/>
      <c r="Y87" s="262"/>
      <c r="Z87" s="262"/>
      <c r="AA87" s="262"/>
      <c r="AB87" s="262"/>
      <c r="AC87" s="262"/>
      <c r="AD87" s="262"/>
      <c r="AE87" s="262"/>
      <c r="AF87" s="262"/>
      <c r="AG87" s="262"/>
      <c r="AH87" s="262"/>
      <c r="AI87" s="262"/>
      <c r="AJ87" s="262"/>
      <c r="AK87" s="262"/>
      <c r="AL87" s="262"/>
      <c r="AM87" s="262"/>
      <c r="AN87" s="262"/>
      <c r="AO87" s="262"/>
      <c r="AP87" s="262"/>
      <c r="AQ87" s="262"/>
      <c r="AR87" s="262"/>
      <c r="AS87" s="262"/>
      <c r="AT87" s="262"/>
      <c r="AU87" s="262"/>
      <c r="AV87" s="262"/>
      <c r="AW87" s="262"/>
      <c r="AX87" s="262"/>
      <c r="AY87" s="262"/>
      <c r="AZ87" s="262"/>
      <c r="BA87" s="262"/>
      <c r="BB87" s="262"/>
      <c r="BC87" s="262"/>
      <c r="BD87" s="262"/>
      <c r="BE87" s="262"/>
      <c r="BF87" s="262"/>
      <c r="BG87" s="262"/>
      <c r="BH87" s="262"/>
      <c r="BI87" s="262"/>
      <c r="BJ87" s="262"/>
      <c r="BK87" s="262"/>
      <c r="BL87" s="262"/>
      <c r="BM87" s="262"/>
      <c r="BN87" s="262"/>
      <c r="BO87" s="262"/>
      <c r="BP87" s="262"/>
      <c r="BQ87" s="262"/>
      <c r="BR87" s="262"/>
      <c r="BS87" s="262"/>
      <c r="BT87" s="262"/>
      <c r="BU87" s="262"/>
      <c r="BV87" s="262"/>
      <c r="BW87" s="262"/>
      <c r="BX87" s="262"/>
      <c r="BY87" s="262"/>
      <c r="BZ87" s="262"/>
      <c r="CA87" s="262"/>
      <c r="CB87" s="262"/>
      <c r="CC87" s="262"/>
      <c r="CD87" s="262"/>
      <c r="CE87" s="262"/>
      <c r="CF87" s="262"/>
      <c r="CG87" s="262"/>
      <c r="CH87" s="262"/>
      <c r="CI87" s="262"/>
      <c r="CJ87" s="262"/>
      <c r="CK87" s="262"/>
      <c r="CL87" s="262"/>
      <c r="CM87" s="262"/>
      <c r="CN87" s="262"/>
      <c r="CO87" s="262"/>
      <c r="CP87" s="262"/>
      <c r="CQ87" s="262"/>
      <c r="CR87" s="262"/>
      <c r="CS87" s="262"/>
      <c r="CT87" s="262"/>
      <c r="CU87" s="262"/>
      <c r="CV87" s="262"/>
      <c r="CW87" s="262"/>
      <c r="CX87" s="262"/>
      <c r="CY87" s="262"/>
      <c r="CZ87" s="262"/>
      <c r="DA87" s="262"/>
      <c r="DB87" s="262"/>
      <c r="DC87" s="262"/>
      <c r="DD87" s="262"/>
      <c r="DE87" s="262"/>
      <c r="DF87" s="262"/>
      <c r="DG87" s="262"/>
      <c r="DH87" s="262"/>
      <c r="DI87" s="262"/>
      <c r="DJ87" s="262"/>
      <c r="DK87" s="262"/>
      <c r="DL87" s="262"/>
      <c r="DM87" s="262"/>
      <c r="DN87" s="262"/>
      <c r="DO87" s="262"/>
      <c r="DP87" s="262"/>
      <c r="DQ87" s="262"/>
      <c r="DR87" s="262"/>
      <c r="DS87" s="262"/>
      <c r="DT87" s="262"/>
      <c r="DU87" s="262"/>
      <c r="DV87" s="262"/>
      <c r="DW87" s="262"/>
      <c r="DX87" s="262"/>
      <c r="DY87" s="262"/>
      <c r="DZ87" s="262"/>
      <c r="EA87" s="262"/>
      <c r="EB87" s="262"/>
      <c r="EC87" s="262"/>
      <c r="ED87" s="262"/>
      <c r="EE87" s="262"/>
      <c r="EF87" s="262"/>
      <c r="EG87" s="262"/>
      <c r="EH87" s="262"/>
      <c r="EI87" s="262"/>
      <c r="EJ87" s="262"/>
      <c r="EK87" s="262"/>
      <c r="EL87" s="262"/>
      <c r="EM87" s="262"/>
      <c r="EN87" s="262"/>
      <c r="EO87" s="262"/>
      <c r="EP87" s="262"/>
      <c r="EQ87" s="262"/>
      <c r="ER87" s="262"/>
      <c r="ES87" s="262"/>
      <c r="ET87" s="262"/>
      <c r="EU87" s="262"/>
      <c r="EV87" s="262"/>
      <c r="EW87" s="262"/>
      <c r="EX87" s="262"/>
      <c r="EY87" s="262"/>
      <c r="EZ87" s="262"/>
      <c r="FA87" s="262"/>
      <c r="FB87" s="262"/>
      <c r="FC87" s="262"/>
      <c r="FD87" s="262"/>
      <c r="FE87" s="262"/>
      <c r="FF87" s="262"/>
      <c r="FG87" s="262"/>
      <c r="FH87" s="262"/>
      <c r="FI87" s="262"/>
      <c r="FJ87" s="262"/>
      <c r="FK87" s="262"/>
      <c r="FL87" s="262"/>
      <c r="FM87" s="262"/>
      <c r="FN87" s="262"/>
      <c r="FO87" s="262"/>
      <c r="FP87" s="262"/>
      <c r="FQ87" s="262"/>
      <c r="FR87" s="262"/>
      <c r="FS87" s="262"/>
      <c r="FT87" s="262"/>
      <c r="FU87" s="262"/>
      <c r="FV87" s="262"/>
      <c r="FW87" s="262"/>
      <c r="FX87" s="262"/>
      <c r="FY87" s="262"/>
      <c r="FZ87" s="262"/>
      <c r="GA87" s="262"/>
      <c r="GB87" s="262"/>
      <c r="GC87" s="262"/>
      <c r="GD87" s="262"/>
    </row>
    <row r="88" spans="1:186" s="279" customFormat="1" x14ac:dyDescent="0.2">
      <c r="A88" s="339" t="s">
        <v>11978</v>
      </c>
      <c r="B88" s="280" t="s">
        <v>94</v>
      </c>
      <c r="C88" s="281" t="s">
        <v>3101</v>
      </c>
      <c r="D88" s="130" t="s">
        <v>68</v>
      </c>
      <c r="E88" s="130">
        <v>40</v>
      </c>
      <c r="F88" s="130">
        <v>0.2</v>
      </c>
      <c r="G88" s="282"/>
      <c r="H88" s="283"/>
      <c r="I88" s="284">
        <f ca="1">OFFSET(INDEX(Composições!A:H,MATCH(B88,Composições!A:A,0),8),2,0)</f>
        <v>101.59155988797001</v>
      </c>
      <c r="J88" s="284">
        <f ca="1">IF(ISNUMBER(I88),ROUND(F88*E88*I88,2),"")</f>
        <v>812.73</v>
      </c>
      <c r="K88" s="283">
        <f>BDI!$B$17</f>
        <v>0.26419999999999999</v>
      </c>
      <c r="L88" s="283"/>
      <c r="M88" s="283"/>
      <c r="N88" s="131">
        <f t="shared" ca="1" si="1"/>
        <v>128.43</v>
      </c>
      <c r="O88" s="340">
        <f ca="1">IF(ISNUMBER(I88),ROUND(F88*N88*E88,2),"")</f>
        <v>1027.44</v>
      </c>
      <c r="P88" s="262"/>
      <c r="Q88" s="262"/>
      <c r="R88" s="262"/>
      <c r="S88" s="262"/>
      <c r="T88" s="262"/>
      <c r="U88" s="262"/>
      <c r="V88" s="262"/>
      <c r="W88" s="262"/>
      <c r="X88" s="262"/>
      <c r="Y88" s="262"/>
      <c r="Z88" s="262"/>
      <c r="AA88" s="262"/>
      <c r="AB88" s="262"/>
      <c r="AC88" s="262"/>
      <c r="AD88" s="262"/>
      <c r="AE88" s="262"/>
      <c r="AF88" s="262"/>
      <c r="AG88" s="262"/>
      <c r="AH88" s="262"/>
      <c r="AI88" s="262"/>
      <c r="AJ88" s="262"/>
      <c r="AK88" s="262"/>
      <c r="AL88" s="262"/>
      <c r="AM88" s="262"/>
      <c r="AN88" s="262"/>
      <c r="AO88" s="262"/>
      <c r="AP88" s="262"/>
      <c r="AQ88" s="262"/>
      <c r="AR88" s="262"/>
      <c r="AS88" s="262"/>
      <c r="AT88" s="262"/>
      <c r="AU88" s="262"/>
      <c r="AV88" s="262"/>
      <c r="AW88" s="262"/>
      <c r="AX88" s="262"/>
      <c r="AY88" s="262"/>
      <c r="AZ88" s="262"/>
      <c r="BA88" s="262"/>
      <c r="BB88" s="262"/>
      <c r="BC88" s="262"/>
      <c r="BD88" s="262"/>
      <c r="BE88" s="262"/>
      <c r="BF88" s="262"/>
      <c r="BG88" s="262"/>
      <c r="BH88" s="262"/>
      <c r="BI88" s="262"/>
      <c r="BJ88" s="262"/>
      <c r="BK88" s="262"/>
      <c r="BL88" s="262"/>
      <c r="BM88" s="262"/>
      <c r="BN88" s="262"/>
      <c r="BO88" s="262"/>
      <c r="BP88" s="262"/>
      <c r="BQ88" s="262"/>
      <c r="BR88" s="262"/>
      <c r="BS88" s="262"/>
      <c r="BT88" s="262"/>
      <c r="BU88" s="262"/>
      <c r="BV88" s="262"/>
      <c r="BW88" s="262"/>
      <c r="BX88" s="262"/>
      <c r="BY88" s="262"/>
      <c r="BZ88" s="262"/>
      <c r="CA88" s="262"/>
      <c r="CB88" s="262"/>
      <c r="CC88" s="262"/>
      <c r="CD88" s="262"/>
      <c r="CE88" s="262"/>
      <c r="CF88" s="262"/>
      <c r="CG88" s="262"/>
      <c r="CH88" s="262"/>
      <c r="CI88" s="262"/>
      <c r="CJ88" s="262"/>
      <c r="CK88" s="262"/>
      <c r="CL88" s="262"/>
      <c r="CM88" s="262"/>
      <c r="CN88" s="262"/>
      <c r="CO88" s="262"/>
      <c r="CP88" s="262"/>
      <c r="CQ88" s="262"/>
      <c r="CR88" s="262"/>
      <c r="CS88" s="262"/>
      <c r="CT88" s="262"/>
      <c r="CU88" s="262"/>
      <c r="CV88" s="262"/>
      <c r="CW88" s="262"/>
      <c r="CX88" s="262"/>
      <c r="CY88" s="262"/>
      <c r="CZ88" s="262"/>
      <c r="DA88" s="262"/>
      <c r="DB88" s="262"/>
      <c r="DC88" s="262"/>
      <c r="DD88" s="262"/>
      <c r="DE88" s="262"/>
      <c r="DF88" s="262"/>
      <c r="DG88" s="262"/>
      <c r="DH88" s="262"/>
      <c r="DI88" s="262"/>
      <c r="DJ88" s="262"/>
      <c r="DK88" s="262"/>
      <c r="DL88" s="262"/>
      <c r="DM88" s="262"/>
      <c r="DN88" s="262"/>
      <c r="DO88" s="262"/>
      <c r="DP88" s="262"/>
      <c r="DQ88" s="262"/>
      <c r="DR88" s="262"/>
      <c r="DS88" s="262"/>
      <c r="DT88" s="262"/>
      <c r="DU88" s="262"/>
      <c r="DV88" s="262"/>
      <c r="DW88" s="262"/>
      <c r="DX88" s="262"/>
      <c r="DY88" s="262"/>
      <c r="DZ88" s="262"/>
      <c r="EA88" s="262"/>
      <c r="EB88" s="262"/>
      <c r="EC88" s="262"/>
      <c r="ED88" s="262"/>
      <c r="EE88" s="262"/>
      <c r="EF88" s="262"/>
      <c r="EG88" s="262"/>
      <c r="EH88" s="262"/>
      <c r="EI88" s="262"/>
      <c r="EJ88" s="262"/>
      <c r="EK88" s="262"/>
      <c r="EL88" s="262"/>
      <c r="EM88" s="262"/>
      <c r="EN88" s="262"/>
      <c r="EO88" s="262"/>
      <c r="EP88" s="262"/>
      <c r="EQ88" s="262"/>
      <c r="ER88" s="262"/>
      <c r="ES88" s="262"/>
      <c r="ET88" s="262"/>
      <c r="EU88" s="262"/>
      <c r="EV88" s="262"/>
      <c r="EW88" s="262"/>
      <c r="EX88" s="262"/>
      <c r="EY88" s="262"/>
      <c r="EZ88" s="262"/>
      <c r="FA88" s="262"/>
      <c r="FB88" s="262"/>
      <c r="FC88" s="262"/>
      <c r="FD88" s="262"/>
      <c r="FE88" s="262"/>
      <c r="FF88" s="262"/>
      <c r="FG88" s="262"/>
      <c r="FH88" s="262"/>
      <c r="FI88" s="262"/>
      <c r="FJ88" s="262"/>
      <c r="FK88" s="262"/>
      <c r="FL88" s="262"/>
      <c r="FM88" s="262"/>
      <c r="FN88" s="262"/>
      <c r="FO88" s="262"/>
      <c r="FP88" s="262"/>
      <c r="FQ88" s="262"/>
      <c r="FR88" s="262"/>
      <c r="FS88" s="262"/>
      <c r="FT88" s="262"/>
      <c r="FU88" s="262"/>
      <c r="FV88" s="262"/>
      <c r="FW88" s="262"/>
      <c r="FX88" s="262"/>
      <c r="FY88" s="262"/>
      <c r="FZ88" s="262"/>
      <c r="GA88" s="262"/>
      <c r="GB88" s="262"/>
      <c r="GC88" s="262"/>
      <c r="GD88" s="262"/>
    </row>
    <row r="89" spans="1:186" s="279" customFormat="1" x14ac:dyDescent="0.2">
      <c r="A89" s="339" t="s">
        <v>11979</v>
      </c>
      <c r="B89" s="280" t="s">
        <v>95</v>
      </c>
      <c r="C89" s="281" t="s">
        <v>3102</v>
      </c>
      <c r="D89" s="130" t="s">
        <v>68</v>
      </c>
      <c r="E89" s="130">
        <v>25</v>
      </c>
      <c r="F89" s="130">
        <v>0.2</v>
      </c>
      <c r="G89" s="282"/>
      <c r="H89" s="283"/>
      <c r="I89" s="284">
        <f ca="1">OFFSET(INDEX(Composições!A:H,MATCH(B89,Composições!A:A,0),8),2,0)</f>
        <v>13.137913127999997</v>
      </c>
      <c r="J89" s="284">
        <f ca="1">IF(ISNUMBER(I89),ROUND(F89*E89*I89,2),"")</f>
        <v>65.69</v>
      </c>
      <c r="K89" s="283">
        <f>BDI!$B$17</f>
        <v>0.26419999999999999</v>
      </c>
      <c r="L89" s="283"/>
      <c r="M89" s="283"/>
      <c r="N89" s="131">
        <f t="shared" ca="1" si="1"/>
        <v>16.61</v>
      </c>
      <c r="O89" s="340">
        <f ca="1">IF(ISNUMBER(I89),ROUND(F89*N89*E89,2),"")</f>
        <v>83.05</v>
      </c>
      <c r="P89" s="262"/>
      <c r="Q89" s="262"/>
      <c r="R89" s="262"/>
      <c r="S89" s="262"/>
      <c r="T89" s="262"/>
      <c r="U89" s="262"/>
      <c r="V89" s="262"/>
      <c r="W89" s="262"/>
      <c r="X89" s="262"/>
      <c r="Y89" s="262"/>
      <c r="Z89" s="262"/>
      <c r="AA89" s="262"/>
      <c r="AB89" s="262"/>
      <c r="AC89" s="262"/>
      <c r="AD89" s="262"/>
      <c r="AE89" s="262"/>
      <c r="AF89" s="262"/>
      <c r="AG89" s="262"/>
      <c r="AH89" s="262"/>
      <c r="AI89" s="262"/>
      <c r="AJ89" s="262"/>
      <c r="AK89" s="262"/>
      <c r="AL89" s="262"/>
      <c r="AM89" s="262"/>
      <c r="AN89" s="262"/>
      <c r="AO89" s="262"/>
      <c r="AP89" s="262"/>
      <c r="AQ89" s="262"/>
      <c r="AR89" s="262"/>
      <c r="AS89" s="262"/>
      <c r="AT89" s="262"/>
      <c r="AU89" s="262"/>
      <c r="AV89" s="262"/>
      <c r="AW89" s="262"/>
      <c r="AX89" s="262"/>
      <c r="AY89" s="262"/>
      <c r="AZ89" s="262"/>
      <c r="BA89" s="262"/>
      <c r="BB89" s="262"/>
      <c r="BC89" s="262"/>
      <c r="BD89" s="262"/>
      <c r="BE89" s="262"/>
      <c r="BF89" s="262"/>
      <c r="BG89" s="262"/>
      <c r="BH89" s="262"/>
      <c r="BI89" s="262"/>
      <c r="BJ89" s="262"/>
      <c r="BK89" s="262"/>
      <c r="BL89" s="262"/>
      <c r="BM89" s="262"/>
      <c r="BN89" s="262"/>
      <c r="BO89" s="262"/>
      <c r="BP89" s="262"/>
      <c r="BQ89" s="262"/>
      <c r="BR89" s="262"/>
      <c r="BS89" s="262"/>
      <c r="BT89" s="262"/>
      <c r="BU89" s="262"/>
      <c r="BV89" s="262"/>
      <c r="BW89" s="262"/>
      <c r="BX89" s="262"/>
      <c r="BY89" s="262"/>
      <c r="BZ89" s="262"/>
      <c r="CA89" s="262"/>
      <c r="CB89" s="262"/>
      <c r="CC89" s="262"/>
      <c r="CD89" s="262"/>
      <c r="CE89" s="262"/>
      <c r="CF89" s="262"/>
      <c r="CG89" s="262"/>
      <c r="CH89" s="262"/>
      <c r="CI89" s="262"/>
      <c r="CJ89" s="262"/>
      <c r="CK89" s="262"/>
      <c r="CL89" s="262"/>
      <c r="CM89" s="262"/>
      <c r="CN89" s="262"/>
      <c r="CO89" s="262"/>
      <c r="CP89" s="262"/>
      <c r="CQ89" s="262"/>
      <c r="CR89" s="262"/>
      <c r="CS89" s="262"/>
      <c r="CT89" s="262"/>
      <c r="CU89" s="262"/>
      <c r="CV89" s="262"/>
      <c r="CW89" s="262"/>
      <c r="CX89" s="262"/>
      <c r="CY89" s="262"/>
      <c r="CZ89" s="262"/>
      <c r="DA89" s="262"/>
      <c r="DB89" s="262"/>
      <c r="DC89" s="262"/>
      <c r="DD89" s="262"/>
      <c r="DE89" s="262"/>
      <c r="DF89" s="262"/>
      <c r="DG89" s="262"/>
      <c r="DH89" s="262"/>
      <c r="DI89" s="262"/>
      <c r="DJ89" s="262"/>
      <c r="DK89" s="262"/>
      <c r="DL89" s="262"/>
      <c r="DM89" s="262"/>
      <c r="DN89" s="262"/>
      <c r="DO89" s="262"/>
      <c r="DP89" s="262"/>
      <c r="DQ89" s="262"/>
      <c r="DR89" s="262"/>
      <c r="DS89" s="262"/>
      <c r="DT89" s="262"/>
      <c r="DU89" s="262"/>
      <c r="DV89" s="262"/>
      <c r="DW89" s="262"/>
      <c r="DX89" s="262"/>
      <c r="DY89" s="262"/>
      <c r="DZ89" s="262"/>
      <c r="EA89" s="262"/>
      <c r="EB89" s="262"/>
      <c r="EC89" s="262"/>
      <c r="ED89" s="262"/>
      <c r="EE89" s="262"/>
      <c r="EF89" s="262"/>
      <c r="EG89" s="262"/>
      <c r="EH89" s="262"/>
      <c r="EI89" s="262"/>
      <c r="EJ89" s="262"/>
      <c r="EK89" s="262"/>
      <c r="EL89" s="262"/>
      <c r="EM89" s="262"/>
      <c r="EN89" s="262"/>
      <c r="EO89" s="262"/>
      <c r="EP89" s="262"/>
      <c r="EQ89" s="262"/>
      <c r="ER89" s="262"/>
      <c r="ES89" s="262"/>
      <c r="ET89" s="262"/>
      <c r="EU89" s="262"/>
      <c r="EV89" s="262"/>
      <c r="EW89" s="262"/>
      <c r="EX89" s="262"/>
      <c r="EY89" s="262"/>
      <c r="EZ89" s="262"/>
      <c r="FA89" s="262"/>
      <c r="FB89" s="262"/>
      <c r="FC89" s="262"/>
      <c r="FD89" s="262"/>
      <c r="FE89" s="262"/>
      <c r="FF89" s="262"/>
      <c r="FG89" s="262"/>
      <c r="FH89" s="262"/>
      <c r="FI89" s="262"/>
      <c r="FJ89" s="262"/>
      <c r="FK89" s="262"/>
      <c r="FL89" s="262"/>
      <c r="FM89" s="262"/>
      <c r="FN89" s="262"/>
      <c r="FO89" s="262"/>
      <c r="FP89" s="262"/>
      <c r="FQ89" s="262"/>
      <c r="FR89" s="262"/>
      <c r="FS89" s="262"/>
      <c r="FT89" s="262"/>
      <c r="FU89" s="262"/>
      <c r="FV89" s="262"/>
      <c r="FW89" s="262"/>
      <c r="FX89" s="262"/>
      <c r="FY89" s="262"/>
      <c r="FZ89" s="262"/>
      <c r="GA89" s="262"/>
      <c r="GB89" s="262"/>
      <c r="GC89" s="262"/>
      <c r="GD89" s="262"/>
    </row>
    <row r="90" spans="1:186" s="279" customFormat="1" x14ac:dyDescent="0.2">
      <c r="A90" s="339" t="s">
        <v>11980</v>
      </c>
      <c r="B90" s="280" t="s">
        <v>96</v>
      </c>
      <c r="C90" s="281" t="s">
        <v>3103</v>
      </c>
      <c r="D90" s="130" t="s">
        <v>68</v>
      </c>
      <c r="E90" s="130">
        <v>700</v>
      </c>
      <c r="F90" s="130">
        <v>0.2</v>
      </c>
      <c r="G90" s="282"/>
      <c r="H90" s="283"/>
      <c r="I90" s="284">
        <f ca="1">OFFSET(INDEX(Composições!A:H,MATCH(B90,Composições!A:A,0),8),2,0)</f>
        <v>5.3616782678074992</v>
      </c>
      <c r="J90" s="284">
        <f ca="1">IF(ISNUMBER(I90),ROUND(F90*E90*I90,2),"")</f>
        <v>750.63</v>
      </c>
      <c r="K90" s="283">
        <f>BDI!$B$17</f>
        <v>0.26419999999999999</v>
      </c>
      <c r="L90" s="283"/>
      <c r="M90" s="283"/>
      <c r="N90" s="131">
        <f t="shared" ca="1" si="1"/>
        <v>6.78</v>
      </c>
      <c r="O90" s="340">
        <f ca="1">IF(ISNUMBER(I90),ROUND(F90*N90*E90,2),"")</f>
        <v>949.2</v>
      </c>
      <c r="P90" s="262"/>
      <c r="Q90" s="262"/>
      <c r="R90" s="262"/>
      <c r="S90" s="262"/>
      <c r="T90" s="262"/>
      <c r="U90" s="262"/>
      <c r="V90" s="262"/>
      <c r="W90" s="262"/>
      <c r="X90" s="262"/>
      <c r="Y90" s="262"/>
      <c r="Z90" s="262"/>
      <c r="AA90" s="262"/>
      <c r="AB90" s="262"/>
      <c r="AC90" s="262"/>
      <c r="AD90" s="262"/>
      <c r="AE90" s="262"/>
      <c r="AF90" s="262"/>
      <c r="AG90" s="262"/>
      <c r="AH90" s="262"/>
      <c r="AI90" s="262"/>
      <c r="AJ90" s="262"/>
      <c r="AK90" s="262"/>
      <c r="AL90" s="262"/>
      <c r="AM90" s="262"/>
      <c r="AN90" s="262"/>
      <c r="AO90" s="262"/>
      <c r="AP90" s="262"/>
      <c r="AQ90" s="262"/>
      <c r="AR90" s="262"/>
      <c r="AS90" s="262"/>
      <c r="AT90" s="262"/>
      <c r="AU90" s="262"/>
      <c r="AV90" s="262"/>
      <c r="AW90" s="262"/>
      <c r="AX90" s="262"/>
      <c r="AY90" s="262"/>
      <c r="AZ90" s="262"/>
      <c r="BA90" s="262"/>
      <c r="BB90" s="262"/>
      <c r="BC90" s="262"/>
      <c r="BD90" s="262"/>
      <c r="BE90" s="262"/>
      <c r="BF90" s="262"/>
      <c r="BG90" s="262"/>
      <c r="BH90" s="262"/>
      <c r="BI90" s="262"/>
      <c r="BJ90" s="262"/>
      <c r="BK90" s="262"/>
      <c r="BL90" s="262"/>
      <c r="BM90" s="262"/>
      <c r="BN90" s="262"/>
      <c r="BO90" s="262"/>
      <c r="BP90" s="262"/>
      <c r="BQ90" s="262"/>
      <c r="BR90" s="262"/>
      <c r="BS90" s="262"/>
      <c r="BT90" s="262"/>
      <c r="BU90" s="262"/>
      <c r="BV90" s="262"/>
      <c r="BW90" s="262"/>
      <c r="BX90" s="262"/>
      <c r="BY90" s="262"/>
      <c r="BZ90" s="262"/>
      <c r="CA90" s="262"/>
      <c r="CB90" s="262"/>
      <c r="CC90" s="262"/>
      <c r="CD90" s="262"/>
      <c r="CE90" s="262"/>
      <c r="CF90" s="262"/>
      <c r="CG90" s="262"/>
      <c r="CH90" s="262"/>
      <c r="CI90" s="262"/>
      <c r="CJ90" s="262"/>
      <c r="CK90" s="262"/>
      <c r="CL90" s="262"/>
      <c r="CM90" s="262"/>
      <c r="CN90" s="262"/>
      <c r="CO90" s="262"/>
      <c r="CP90" s="262"/>
      <c r="CQ90" s="262"/>
      <c r="CR90" s="262"/>
      <c r="CS90" s="262"/>
      <c r="CT90" s="262"/>
      <c r="CU90" s="262"/>
      <c r="CV90" s="262"/>
      <c r="CW90" s="262"/>
      <c r="CX90" s="262"/>
      <c r="CY90" s="262"/>
      <c r="CZ90" s="262"/>
      <c r="DA90" s="262"/>
      <c r="DB90" s="262"/>
      <c r="DC90" s="262"/>
      <c r="DD90" s="262"/>
      <c r="DE90" s="262"/>
      <c r="DF90" s="262"/>
      <c r="DG90" s="262"/>
      <c r="DH90" s="262"/>
      <c r="DI90" s="262"/>
      <c r="DJ90" s="262"/>
      <c r="DK90" s="262"/>
      <c r="DL90" s="262"/>
      <c r="DM90" s="262"/>
      <c r="DN90" s="262"/>
      <c r="DO90" s="262"/>
      <c r="DP90" s="262"/>
      <c r="DQ90" s="262"/>
      <c r="DR90" s="262"/>
      <c r="DS90" s="262"/>
      <c r="DT90" s="262"/>
      <c r="DU90" s="262"/>
      <c r="DV90" s="262"/>
      <c r="DW90" s="262"/>
      <c r="DX90" s="262"/>
      <c r="DY90" s="262"/>
      <c r="DZ90" s="262"/>
      <c r="EA90" s="262"/>
      <c r="EB90" s="262"/>
      <c r="EC90" s="262"/>
      <c r="ED90" s="262"/>
      <c r="EE90" s="262"/>
      <c r="EF90" s="262"/>
      <c r="EG90" s="262"/>
      <c r="EH90" s="262"/>
      <c r="EI90" s="262"/>
      <c r="EJ90" s="262"/>
      <c r="EK90" s="262"/>
      <c r="EL90" s="262"/>
      <c r="EM90" s="262"/>
      <c r="EN90" s="262"/>
      <c r="EO90" s="262"/>
      <c r="EP90" s="262"/>
      <c r="EQ90" s="262"/>
      <c r="ER90" s="262"/>
      <c r="ES90" s="262"/>
      <c r="ET90" s="262"/>
      <c r="EU90" s="262"/>
      <c r="EV90" s="262"/>
      <c r="EW90" s="262"/>
      <c r="EX90" s="262"/>
      <c r="EY90" s="262"/>
      <c r="EZ90" s="262"/>
      <c r="FA90" s="262"/>
      <c r="FB90" s="262"/>
      <c r="FC90" s="262"/>
      <c r="FD90" s="262"/>
      <c r="FE90" s="262"/>
      <c r="FF90" s="262"/>
      <c r="FG90" s="262"/>
      <c r="FH90" s="262"/>
      <c r="FI90" s="262"/>
      <c r="FJ90" s="262"/>
      <c r="FK90" s="262"/>
      <c r="FL90" s="262"/>
      <c r="FM90" s="262"/>
      <c r="FN90" s="262"/>
      <c r="FO90" s="262"/>
      <c r="FP90" s="262"/>
      <c r="FQ90" s="262"/>
      <c r="FR90" s="262"/>
      <c r="FS90" s="262"/>
      <c r="FT90" s="262"/>
      <c r="FU90" s="262"/>
      <c r="FV90" s="262"/>
      <c r="FW90" s="262"/>
      <c r="FX90" s="262"/>
      <c r="FY90" s="262"/>
      <c r="FZ90" s="262"/>
      <c r="GA90" s="262"/>
      <c r="GB90" s="262"/>
      <c r="GC90" s="262"/>
      <c r="GD90" s="262"/>
    </row>
    <row r="91" spans="1:186" s="279" customFormat="1" x14ac:dyDescent="0.2">
      <c r="A91" s="339" t="s">
        <v>11981</v>
      </c>
      <c r="B91" s="280" t="s">
        <v>97</v>
      </c>
      <c r="C91" s="281" t="s">
        <v>3104</v>
      </c>
      <c r="D91" s="130" t="s">
        <v>68</v>
      </c>
      <c r="E91" s="130">
        <v>375</v>
      </c>
      <c r="F91" s="130">
        <v>0.2</v>
      </c>
      <c r="G91" s="282"/>
      <c r="H91" s="283"/>
      <c r="I91" s="284">
        <f ca="1">OFFSET(INDEX(Composições!A:H,MATCH(B91,Composições!A:A,0),8),2,0)</f>
        <v>15.227237715000001</v>
      </c>
      <c r="J91" s="284">
        <f ca="1">IF(ISNUMBER(I91),ROUND(F91*E91*I91,2),"")</f>
        <v>1142.04</v>
      </c>
      <c r="K91" s="283">
        <f>BDI!$B$17</f>
        <v>0.26419999999999999</v>
      </c>
      <c r="L91" s="283"/>
      <c r="M91" s="283"/>
      <c r="N91" s="131">
        <f t="shared" ca="1" si="1"/>
        <v>19.25</v>
      </c>
      <c r="O91" s="340">
        <f ca="1">IF(ISNUMBER(I91),ROUND(F91*N91*E91,2),"")</f>
        <v>1443.75</v>
      </c>
      <c r="P91" s="262"/>
      <c r="Q91" s="262"/>
      <c r="R91" s="262"/>
      <c r="S91" s="262"/>
      <c r="T91" s="262"/>
      <c r="U91" s="262"/>
      <c r="V91" s="262"/>
      <c r="W91" s="262"/>
      <c r="X91" s="262"/>
      <c r="Y91" s="262"/>
      <c r="Z91" s="262"/>
      <c r="AA91" s="262"/>
      <c r="AB91" s="262"/>
      <c r="AC91" s="262"/>
      <c r="AD91" s="262"/>
      <c r="AE91" s="262"/>
      <c r="AF91" s="262"/>
      <c r="AG91" s="262"/>
      <c r="AH91" s="262"/>
      <c r="AI91" s="262"/>
      <c r="AJ91" s="262"/>
      <c r="AK91" s="262"/>
      <c r="AL91" s="262"/>
      <c r="AM91" s="262"/>
      <c r="AN91" s="262"/>
      <c r="AO91" s="262"/>
      <c r="AP91" s="262"/>
      <c r="AQ91" s="262"/>
      <c r="AR91" s="262"/>
      <c r="AS91" s="262"/>
      <c r="AT91" s="262"/>
      <c r="AU91" s="262"/>
      <c r="AV91" s="262"/>
      <c r="AW91" s="262"/>
      <c r="AX91" s="262"/>
      <c r="AY91" s="262"/>
      <c r="AZ91" s="262"/>
      <c r="BA91" s="262"/>
      <c r="BB91" s="262"/>
      <c r="BC91" s="262"/>
      <c r="BD91" s="262"/>
      <c r="BE91" s="262"/>
      <c r="BF91" s="262"/>
      <c r="BG91" s="262"/>
      <c r="BH91" s="262"/>
      <c r="BI91" s="262"/>
      <c r="BJ91" s="262"/>
      <c r="BK91" s="262"/>
      <c r="BL91" s="262"/>
      <c r="BM91" s="262"/>
      <c r="BN91" s="262"/>
      <c r="BO91" s="262"/>
      <c r="BP91" s="262"/>
      <c r="BQ91" s="262"/>
      <c r="BR91" s="262"/>
      <c r="BS91" s="262"/>
      <c r="BT91" s="262"/>
      <c r="BU91" s="262"/>
      <c r="BV91" s="262"/>
      <c r="BW91" s="262"/>
      <c r="BX91" s="262"/>
      <c r="BY91" s="262"/>
      <c r="BZ91" s="262"/>
      <c r="CA91" s="262"/>
      <c r="CB91" s="262"/>
      <c r="CC91" s="262"/>
      <c r="CD91" s="262"/>
      <c r="CE91" s="262"/>
      <c r="CF91" s="262"/>
      <c r="CG91" s="262"/>
      <c r="CH91" s="262"/>
      <c r="CI91" s="262"/>
      <c r="CJ91" s="262"/>
      <c r="CK91" s="262"/>
      <c r="CL91" s="262"/>
      <c r="CM91" s="262"/>
      <c r="CN91" s="262"/>
      <c r="CO91" s="262"/>
      <c r="CP91" s="262"/>
      <c r="CQ91" s="262"/>
      <c r="CR91" s="262"/>
      <c r="CS91" s="262"/>
      <c r="CT91" s="262"/>
      <c r="CU91" s="262"/>
      <c r="CV91" s="262"/>
      <c r="CW91" s="262"/>
      <c r="CX91" s="262"/>
      <c r="CY91" s="262"/>
      <c r="CZ91" s="262"/>
      <c r="DA91" s="262"/>
      <c r="DB91" s="262"/>
      <c r="DC91" s="262"/>
      <c r="DD91" s="262"/>
      <c r="DE91" s="262"/>
      <c r="DF91" s="262"/>
      <c r="DG91" s="262"/>
      <c r="DH91" s="262"/>
      <c r="DI91" s="262"/>
      <c r="DJ91" s="262"/>
      <c r="DK91" s="262"/>
      <c r="DL91" s="262"/>
      <c r="DM91" s="262"/>
      <c r="DN91" s="262"/>
      <c r="DO91" s="262"/>
      <c r="DP91" s="262"/>
      <c r="DQ91" s="262"/>
      <c r="DR91" s="262"/>
      <c r="DS91" s="262"/>
      <c r="DT91" s="262"/>
      <c r="DU91" s="262"/>
      <c r="DV91" s="262"/>
      <c r="DW91" s="262"/>
      <c r="DX91" s="262"/>
      <c r="DY91" s="262"/>
      <c r="DZ91" s="262"/>
      <c r="EA91" s="262"/>
      <c r="EB91" s="262"/>
      <c r="EC91" s="262"/>
      <c r="ED91" s="262"/>
      <c r="EE91" s="262"/>
      <c r="EF91" s="262"/>
      <c r="EG91" s="262"/>
      <c r="EH91" s="262"/>
      <c r="EI91" s="262"/>
      <c r="EJ91" s="262"/>
      <c r="EK91" s="262"/>
      <c r="EL91" s="262"/>
      <c r="EM91" s="262"/>
      <c r="EN91" s="262"/>
      <c r="EO91" s="262"/>
      <c r="EP91" s="262"/>
      <c r="EQ91" s="262"/>
      <c r="ER91" s="262"/>
      <c r="ES91" s="262"/>
      <c r="ET91" s="262"/>
      <c r="EU91" s="262"/>
      <c r="EV91" s="262"/>
      <c r="EW91" s="262"/>
      <c r="EX91" s="262"/>
      <c r="EY91" s="262"/>
      <c r="EZ91" s="262"/>
      <c r="FA91" s="262"/>
      <c r="FB91" s="262"/>
      <c r="FC91" s="262"/>
      <c r="FD91" s="262"/>
      <c r="FE91" s="262"/>
      <c r="FF91" s="262"/>
      <c r="FG91" s="262"/>
      <c r="FH91" s="262"/>
      <c r="FI91" s="262"/>
      <c r="FJ91" s="262"/>
      <c r="FK91" s="262"/>
      <c r="FL91" s="262"/>
      <c r="FM91" s="262"/>
      <c r="FN91" s="262"/>
      <c r="FO91" s="262"/>
      <c r="FP91" s="262"/>
      <c r="FQ91" s="262"/>
      <c r="FR91" s="262"/>
      <c r="FS91" s="262"/>
      <c r="FT91" s="262"/>
      <c r="FU91" s="262"/>
      <c r="FV91" s="262"/>
      <c r="FW91" s="262"/>
      <c r="FX91" s="262"/>
      <c r="FY91" s="262"/>
      <c r="FZ91" s="262"/>
      <c r="GA91" s="262"/>
      <c r="GB91" s="262"/>
      <c r="GC91" s="262"/>
      <c r="GD91" s="262"/>
    </row>
    <row r="92" spans="1:186" s="279" customFormat="1" x14ac:dyDescent="0.2">
      <c r="A92" s="339" t="s">
        <v>11982</v>
      </c>
      <c r="B92" s="280" t="s">
        <v>100</v>
      </c>
      <c r="C92" s="281" t="s">
        <v>3105</v>
      </c>
      <c r="D92" s="130" t="s">
        <v>68</v>
      </c>
      <c r="E92" s="130">
        <v>750</v>
      </c>
      <c r="F92" s="130">
        <v>0.2</v>
      </c>
      <c r="G92" s="282"/>
      <c r="H92" s="283"/>
      <c r="I92" s="284">
        <f ca="1">OFFSET(INDEX(Composições!A:H,MATCH(B92,Composições!A:A,0),8),2,0)</f>
        <v>46.761694200000001</v>
      </c>
      <c r="J92" s="284">
        <f ca="1">IF(ISNUMBER(I92),ROUND(F92*E92*I92,2),"")</f>
        <v>7014.25</v>
      </c>
      <c r="K92" s="283">
        <f>BDI!$B$17</f>
        <v>0.26419999999999999</v>
      </c>
      <c r="L92" s="283"/>
      <c r="M92" s="283"/>
      <c r="N92" s="131">
        <f t="shared" ca="1" si="1"/>
        <v>59.12</v>
      </c>
      <c r="O92" s="340">
        <f ca="1">IF(ISNUMBER(I92),ROUND(F92*N92*E92,2),"")</f>
        <v>8868</v>
      </c>
      <c r="P92" s="262"/>
      <c r="Q92" s="262"/>
      <c r="R92" s="262"/>
      <c r="S92" s="262"/>
      <c r="T92" s="262"/>
      <c r="U92" s="262"/>
      <c r="V92" s="262"/>
      <c r="W92" s="262"/>
      <c r="X92" s="262"/>
      <c r="Y92" s="262"/>
      <c r="Z92" s="262"/>
      <c r="AA92" s="262"/>
      <c r="AB92" s="262"/>
      <c r="AC92" s="262"/>
      <c r="AD92" s="262"/>
      <c r="AE92" s="262"/>
      <c r="AF92" s="262"/>
      <c r="AG92" s="262"/>
      <c r="AH92" s="262"/>
      <c r="AI92" s="262"/>
      <c r="AJ92" s="262"/>
      <c r="AK92" s="262"/>
      <c r="AL92" s="262"/>
      <c r="AM92" s="262"/>
      <c r="AN92" s="262"/>
      <c r="AO92" s="262"/>
      <c r="AP92" s="262"/>
      <c r="AQ92" s="262"/>
      <c r="AR92" s="262"/>
      <c r="AS92" s="262"/>
      <c r="AT92" s="262"/>
      <c r="AU92" s="262"/>
      <c r="AV92" s="262"/>
      <c r="AW92" s="262"/>
      <c r="AX92" s="262"/>
      <c r="AY92" s="262"/>
      <c r="AZ92" s="262"/>
      <c r="BA92" s="262"/>
      <c r="BB92" s="262"/>
      <c r="BC92" s="262"/>
      <c r="BD92" s="262"/>
      <c r="BE92" s="262"/>
      <c r="BF92" s="262"/>
      <c r="BG92" s="262"/>
      <c r="BH92" s="262"/>
      <c r="BI92" s="262"/>
      <c r="BJ92" s="262"/>
      <c r="BK92" s="262"/>
      <c r="BL92" s="262"/>
      <c r="BM92" s="262"/>
      <c r="BN92" s="262"/>
      <c r="BO92" s="262"/>
      <c r="BP92" s="262"/>
      <c r="BQ92" s="262"/>
      <c r="BR92" s="262"/>
      <c r="BS92" s="262"/>
      <c r="BT92" s="262"/>
      <c r="BU92" s="262"/>
      <c r="BV92" s="262"/>
      <c r="BW92" s="262"/>
      <c r="BX92" s="262"/>
      <c r="BY92" s="262"/>
      <c r="BZ92" s="262"/>
      <c r="CA92" s="262"/>
      <c r="CB92" s="262"/>
      <c r="CC92" s="262"/>
      <c r="CD92" s="262"/>
      <c r="CE92" s="262"/>
      <c r="CF92" s="262"/>
      <c r="CG92" s="262"/>
      <c r="CH92" s="262"/>
      <c r="CI92" s="262"/>
      <c r="CJ92" s="262"/>
      <c r="CK92" s="262"/>
      <c r="CL92" s="262"/>
      <c r="CM92" s="262"/>
      <c r="CN92" s="262"/>
      <c r="CO92" s="262"/>
      <c r="CP92" s="262"/>
      <c r="CQ92" s="262"/>
      <c r="CR92" s="262"/>
      <c r="CS92" s="262"/>
      <c r="CT92" s="262"/>
      <c r="CU92" s="262"/>
      <c r="CV92" s="262"/>
      <c r="CW92" s="262"/>
      <c r="CX92" s="262"/>
      <c r="CY92" s="262"/>
      <c r="CZ92" s="262"/>
      <c r="DA92" s="262"/>
      <c r="DB92" s="262"/>
      <c r="DC92" s="262"/>
      <c r="DD92" s="262"/>
      <c r="DE92" s="262"/>
      <c r="DF92" s="262"/>
      <c r="DG92" s="262"/>
      <c r="DH92" s="262"/>
      <c r="DI92" s="262"/>
      <c r="DJ92" s="262"/>
      <c r="DK92" s="262"/>
      <c r="DL92" s="262"/>
      <c r="DM92" s="262"/>
      <c r="DN92" s="262"/>
      <c r="DO92" s="262"/>
      <c r="DP92" s="262"/>
      <c r="DQ92" s="262"/>
      <c r="DR92" s="262"/>
      <c r="DS92" s="262"/>
      <c r="DT92" s="262"/>
      <c r="DU92" s="262"/>
      <c r="DV92" s="262"/>
      <c r="DW92" s="262"/>
      <c r="DX92" s="262"/>
      <c r="DY92" s="262"/>
      <c r="DZ92" s="262"/>
      <c r="EA92" s="262"/>
      <c r="EB92" s="262"/>
      <c r="EC92" s="262"/>
      <c r="ED92" s="262"/>
      <c r="EE92" s="262"/>
      <c r="EF92" s="262"/>
      <c r="EG92" s="262"/>
      <c r="EH92" s="262"/>
      <c r="EI92" s="262"/>
      <c r="EJ92" s="262"/>
      <c r="EK92" s="262"/>
      <c r="EL92" s="262"/>
      <c r="EM92" s="262"/>
      <c r="EN92" s="262"/>
      <c r="EO92" s="262"/>
      <c r="EP92" s="262"/>
      <c r="EQ92" s="262"/>
      <c r="ER92" s="262"/>
      <c r="ES92" s="262"/>
      <c r="ET92" s="262"/>
      <c r="EU92" s="262"/>
      <c r="EV92" s="262"/>
      <c r="EW92" s="262"/>
      <c r="EX92" s="262"/>
      <c r="EY92" s="262"/>
      <c r="EZ92" s="262"/>
      <c r="FA92" s="262"/>
      <c r="FB92" s="262"/>
      <c r="FC92" s="262"/>
      <c r="FD92" s="262"/>
      <c r="FE92" s="262"/>
      <c r="FF92" s="262"/>
      <c r="FG92" s="262"/>
      <c r="FH92" s="262"/>
      <c r="FI92" s="262"/>
      <c r="FJ92" s="262"/>
      <c r="FK92" s="262"/>
      <c r="FL92" s="262"/>
      <c r="FM92" s="262"/>
      <c r="FN92" s="262"/>
      <c r="FO92" s="262"/>
      <c r="FP92" s="262"/>
      <c r="FQ92" s="262"/>
      <c r="FR92" s="262"/>
      <c r="FS92" s="262"/>
      <c r="FT92" s="262"/>
      <c r="FU92" s="262"/>
      <c r="FV92" s="262"/>
      <c r="FW92" s="262"/>
      <c r="FX92" s="262"/>
      <c r="FY92" s="262"/>
      <c r="FZ92" s="262"/>
      <c r="GA92" s="262"/>
      <c r="GB92" s="262"/>
      <c r="GC92" s="262"/>
      <c r="GD92" s="262"/>
    </row>
    <row r="93" spans="1:186" s="279" customFormat="1" x14ac:dyDescent="0.2">
      <c r="A93" s="339" t="s">
        <v>11983</v>
      </c>
      <c r="B93" s="280" t="s">
        <v>103</v>
      </c>
      <c r="C93" s="281" t="s">
        <v>3106</v>
      </c>
      <c r="D93" s="130" t="s">
        <v>68</v>
      </c>
      <c r="E93" s="130">
        <v>325</v>
      </c>
      <c r="F93" s="130">
        <v>0.2</v>
      </c>
      <c r="G93" s="282"/>
      <c r="H93" s="283"/>
      <c r="I93" s="284">
        <f ca="1">OFFSET(INDEX(Composições!A:H,MATCH(B93,Composições!A:A,0),8),2,0)</f>
        <v>16.965380629999999</v>
      </c>
      <c r="J93" s="284">
        <f ca="1">IF(ISNUMBER(I93),ROUND(F93*E93*I93,2),"")</f>
        <v>1102.75</v>
      </c>
      <c r="K93" s="283">
        <f>BDI!$B$17</f>
        <v>0.26419999999999999</v>
      </c>
      <c r="L93" s="283"/>
      <c r="M93" s="283"/>
      <c r="N93" s="131">
        <f t="shared" ca="1" si="1"/>
        <v>21.45</v>
      </c>
      <c r="O93" s="340">
        <f ca="1">IF(ISNUMBER(I93),ROUND(F93*N93*E93,2),"")</f>
        <v>1394.25</v>
      </c>
      <c r="P93" s="262"/>
      <c r="Q93" s="262"/>
      <c r="R93" s="262"/>
      <c r="S93" s="262"/>
      <c r="T93" s="262"/>
      <c r="U93" s="262"/>
      <c r="V93" s="262"/>
      <c r="W93" s="262"/>
      <c r="X93" s="262"/>
      <c r="Y93" s="262"/>
      <c r="Z93" s="262"/>
      <c r="AA93" s="262"/>
      <c r="AB93" s="262"/>
      <c r="AC93" s="262"/>
      <c r="AD93" s="262"/>
      <c r="AE93" s="262"/>
      <c r="AF93" s="262"/>
      <c r="AG93" s="262"/>
      <c r="AH93" s="262"/>
      <c r="AI93" s="262"/>
      <c r="AJ93" s="262"/>
      <c r="AK93" s="262"/>
      <c r="AL93" s="262"/>
      <c r="AM93" s="262"/>
      <c r="AN93" s="262"/>
      <c r="AO93" s="262"/>
      <c r="AP93" s="262"/>
      <c r="AQ93" s="262"/>
      <c r="AR93" s="262"/>
      <c r="AS93" s="262"/>
      <c r="AT93" s="262"/>
      <c r="AU93" s="262"/>
      <c r="AV93" s="262"/>
      <c r="AW93" s="262"/>
      <c r="AX93" s="262"/>
      <c r="AY93" s="262"/>
      <c r="AZ93" s="262"/>
      <c r="BA93" s="262"/>
      <c r="BB93" s="262"/>
      <c r="BC93" s="262"/>
      <c r="BD93" s="262"/>
      <c r="BE93" s="262"/>
      <c r="BF93" s="262"/>
      <c r="BG93" s="262"/>
      <c r="BH93" s="262"/>
      <c r="BI93" s="262"/>
      <c r="BJ93" s="262"/>
      <c r="BK93" s="262"/>
      <c r="BL93" s="262"/>
      <c r="BM93" s="262"/>
      <c r="BN93" s="262"/>
      <c r="BO93" s="262"/>
      <c r="BP93" s="262"/>
      <c r="BQ93" s="262"/>
      <c r="BR93" s="262"/>
      <c r="BS93" s="262"/>
      <c r="BT93" s="262"/>
      <c r="BU93" s="262"/>
      <c r="BV93" s="262"/>
      <c r="BW93" s="262"/>
      <c r="BX93" s="262"/>
      <c r="BY93" s="262"/>
      <c r="BZ93" s="262"/>
      <c r="CA93" s="262"/>
      <c r="CB93" s="262"/>
      <c r="CC93" s="262"/>
      <c r="CD93" s="262"/>
      <c r="CE93" s="262"/>
      <c r="CF93" s="262"/>
      <c r="CG93" s="262"/>
      <c r="CH93" s="262"/>
      <c r="CI93" s="262"/>
      <c r="CJ93" s="262"/>
      <c r="CK93" s="262"/>
      <c r="CL93" s="262"/>
      <c r="CM93" s="262"/>
      <c r="CN93" s="262"/>
      <c r="CO93" s="262"/>
      <c r="CP93" s="262"/>
      <c r="CQ93" s="262"/>
      <c r="CR93" s="262"/>
      <c r="CS93" s="262"/>
      <c r="CT93" s="262"/>
      <c r="CU93" s="262"/>
      <c r="CV93" s="262"/>
      <c r="CW93" s="262"/>
      <c r="CX93" s="262"/>
      <c r="CY93" s="262"/>
      <c r="CZ93" s="262"/>
      <c r="DA93" s="262"/>
      <c r="DB93" s="262"/>
      <c r="DC93" s="262"/>
      <c r="DD93" s="262"/>
      <c r="DE93" s="262"/>
      <c r="DF93" s="262"/>
      <c r="DG93" s="262"/>
      <c r="DH93" s="262"/>
      <c r="DI93" s="262"/>
      <c r="DJ93" s="262"/>
      <c r="DK93" s="262"/>
      <c r="DL93" s="262"/>
      <c r="DM93" s="262"/>
      <c r="DN93" s="262"/>
      <c r="DO93" s="262"/>
      <c r="DP93" s="262"/>
      <c r="DQ93" s="262"/>
      <c r="DR93" s="262"/>
      <c r="DS93" s="262"/>
      <c r="DT93" s="262"/>
      <c r="DU93" s="262"/>
      <c r="DV93" s="262"/>
      <c r="DW93" s="262"/>
      <c r="DX93" s="262"/>
      <c r="DY93" s="262"/>
      <c r="DZ93" s="262"/>
      <c r="EA93" s="262"/>
      <c r="EB93" s="262"/>
      <c r="EC93" s="262"/>
      <c r="ED93" s="262"/>
      <c r="EE93" s="262"/>
      <c r="EF93" s="262"/>
      <c r="EG93" s="262"/>
      <c r="EH93" s="262"/>
      <c r="EI93" s="262"/>
      <c r="EJ93" s="262"/>
      <c r="EK93" s="262"/>
      <c r="EL93" s="262"/>
      <c r="EM93" s="262"/>
      <c r="EN93" s="262"/>
      <c r="EO93" s="262"/>
      <c r="EP93" s="262"/>
      <c r="EQ93" s="262"/>
      <c r="ER93" s="262"/>
      <c r="ES93" s="262"/>
      <c r="ET93" s="262"/>
      <c r="EU93" s="262"/>
      <c r="EV93" s="262"/>
      <c r="EW93" s="262"/>
      <c r="EX93" s="262"/>
      <c r="EY93" s="262"/>
      <c r="EZ93" s="262"/>
      <c r="FA93" s="262"/>
      <c r="FB93" s="262"/>
      <c r="FC93" s="262"/>
      <c r="FD93" s="262"/>
      <c r="FE93" s="262"/>
      <c r="FF93" s="262"/>
      <c r="FG93" s="262"/>
      <c r="FH93" s="262"/>
      <c r="FI93" s="262"/>
      <c r="FJ93" s="262"/>
      <c r="FK93" s="262"/>
      <c r="FL93" s="262"/>
      <c r="FM93" s="262"/>
      <c r="FN93" s="262"/>
      <c r="FO93" s="262"/>
      <c r="FP93" s="262"/>
      <c r="FQ93" s="262"/>
      <c r="FR93" s="262"/>
      <c r="FS93" s="262"/>
      <c r="FT93" s="262"/>
      <c r="FU93" s="262"/>
      <c r="FV93" s="262"/>
      <c r="FW93" s="262"/>
      <c r="FX93" s="262"/>
      <c r="FY93" s="262"/>
      <c r="FZ93" s="262"/>
      <c r="GA93" s="262"/>
      <c r="GB93" s="262"/>
      <c r="GC93" s="262"/>
      <c r="GD93" s="262"/>
    </row>
    <row r="94" spans="1:186" s="279" customFormat="1" x14ac:dyDescent="0.2">
      <c r="A94" s="339" t="s">
        <v>11984</v>
      </c>
      <c r="B94" s="280" t="s">
        <v>104</v>
      </c>
      <c r="C94" s="281" t="s">
        <v>3107</v>
      </c>
      <c r="D94" s="130" t="s">
        <v>106</v>
      </c>
      <c r="E94" s="130">
        <v>75</v>
      </c>
      <c r="F94" s="130">
        <v>0.2</v>
      </c>
      <c r="G94" s="282"/>
      <c r="H94" s="283"/>
      <c r="I94" s="284">
        <f ca="1">OFFSET(INDEX(Composições!A:H,MATCH(B94,Composições!A:A,0),8),2,0)</f>
        <v>31.271371100000003</v>
      </c>
      <c r="J94" s="284">
        <f ca="1">IF(ISNUMBER(I94),ROUND(F94*E94*I94,2),"")</f>
        <v>469.07</v>
      </c>
      <c r="K94" s="283">
        <f>BDI!$B$17</f>
        <v>0.26419999999999999</v>
      </c>
      <c r="L94" s="283"/>
      <c r="M94" s="283"/>
      <c r="N94" s="131">
        <f t="shared" ca="1" si="1"/>
        <v>39.53</v>
      </c>
      <c r="O94" s="340">
        <f ca="1">IF(ISNUMBER(I94),ROUND(F94*N94*E94,2),"")</f>
        <v>592.95000000000005</v>
      </c>
      <c r="P94" s="262"/>
      <c r="Q94" s="262"/>
      <c r="R94" s="262"/>
      <c r="S94" s="262"/>
      <c r="T94" s="262"/>
      <c r="U94" s="262"/>
      <c r="V94" s="262"/>
      <c r="W94" s="262"/>
      <c r="X94" s="262"/>
      <c r="Y94" s="262"/>
      <c r="Z94" s="262"/>
      <c r="AA94" s="262"/>
      <c r="AB94" s="262"/>
      <c r="AC94" s="262"/>
      <c r="AD94" s="262"/>
      <c r="AE94" s="262"/>
      <c r="AF94" s="262"/>
      <c r="AG94" s="262"/>
      <c r="AH94" s="262"/>
      <c r="AI94" s="262"/>
      <c r="AJ94" s="262"/>
      <c r="AK94" s="262"/>
      <c r="AL94" s="262"/>
      <c r="AM94" s="262"/>
      <c r="AN94" s="262"/>
      <c r="AO94" s="262"/>
      <c r="AP94" s="262"/>
      <c r="AQ94" s="262"/>
      <c r="AR94" s="262"/>
      <c r="AS94" s="262"/>
      <c r="AT94" s="262"/>
      <c r="AU94" s="262"/>
      <c r="AV94" s="262"/>
      <c r="AW94" s="262"/>
      <c r="AX94" s="262"/>
      <c r="AY94" s="262"/>
      <c r="AZ94" s="262"/>
      <c r="BA94" s="262"/>
      <c r="BB94" s="262"/>
      <c r="BC94" s="262"/>
      <c r="BD94" s="262"/>
      <c r="BE94" s="262"/>
      <c r="BF94" s="262"/>
      <c r="BG94" s="262"/>
      <c r="BH94" s="262"/>
      <c r="BI94" s="262"/>
      <c r="BJ94" s="262"/>
      <c r="BK94" s="262"/>
      <c r="BL94" s="262"/>
      <c r="BM94" s="262"/>
      <c r="BN94" s="262"/>
      <c r="BO94" s="262"/>
      <c r="BP94" s="262"/>
      <c r="BQ94" s="262"/>
      <c r="BR94" s="262"/>
      <c r="BS94" s="262"/>
      <c r="BT94" s="262"/>
      <c r="BU94" s="262"/>
      <c r="BV94" s="262"/>
      <c r="BW94" s="262"/>
      <c r="BX94" s="262"/>
      <c r="BY94" s="262"/>
      <c r="BZ94" s="262"/>
      <c r="CA94" s="262"/>
      <c r="CB94" s="262"/>
      <c r="CC94" s="262"/>
      <c r="CD94" s="262"/>
      <c r="CE94" s="262"/>
      <c r="CF94" s="262"/>
      <c r="CG94" s="262"/>
      <c r="CH94" s="262"/>
      <c r="CI94" s="262"/>
      <c r="CJ94" s="262"/>
      <c r="CK94" s="262"/>
      <c r="CL94" s="262"/>
      <c r="CM94" s="262"/>
      <c r="CN94" s="262"/>
      <c r="CO94" s="262"/>
      <c r="CP94" s="262"/>
      <c r="CQ94" s="262"/>
      <c r="CR94" s="262"/>
      <c r="CS94" s="262"/>
      <c r="CT94" s="262"/>
      <c r="CU94" s="262"/>
      <c r="CV94" s="262"/>
      <c r="CW94" s="262"/>
      <c r="CX94" s="262"/>
      <c r="CY94" s="262"/>
      <c r="CZ94" s="262"/>
      <c r="DA94" s="262"/>
      <c r="DB94" s="262"/>
      <c r="DC94" s="262"/>
      <c r="DD94" s="262"/>
      <c r="DE94" s="262"/>
      <c r="DF94" s="262"/>
      <c r="DG94" s="262"/>
      <c r="DH94" s="262"/>
      <c r="DI94" s="262"/>
      <c r="DJ94" s="262"/>
      <c r="DK94" s="262"/>
      <c r="DL94" s="262"/>
      <c r="DM94" s="262"/>
      <c r="DN94" s="262"/>
      <c r="DO94" s="262"/>
      <c r="DP94" s="262"/>
      <c r="DQ94" s="262"/>
      <c r="DR94" s="262"/>
      <c r="DS94" s="262"/>
      <c r="DT94" s="262"/>
      <c r="DU94" s="262"/>
      <c r="DV94" s="262"/>
      <c r="DW94" s="262"/>
      <c r="DX94" s="262"/>
      <c r="DY94" s="262"/>
      <c r="DZ94" s="262"/>
      <c r="EA94" s="262"/>
      <c r="EB94" s="262"/>
      <c r="EC94" s="262"/>
      <c r="ED94" s="262"/>
      <c r="EE94" s="262"/>
      <c r="EF94" s="262"/>
      <c r="EG94" s="262"/>
      <c r="EH94" s="262"/>
      <c r="EI94" s="262"/>
      <c r="EJ94" s="262"/>
      <c r="EK94" s="262"/>
      <c r="EL94" s="262"/>
      <c r="EM94" s="262"/>
      <c r="EN94" s="262"/>
      <c r="EO94" s="262"/>
      <c r="EP94" s="262"/>
      <c r="EQ94" s="262"/>
      <c r="ER94" s="262"/>
      <c r="ES94" s="262"/>
      <c r="ET94" s="262"/>
      <c r="EU94" s="262"/>
      <c r="EV94" s="262"/>
      <c r="EW94" s="262"/>
      <c r="EX94" s="262"/>
      <c r="EY94" s="262"/>
      <c r="EZ94" s="262"/>
      <c r="FA94" s="262"/>
      <c r="FB94" s="262"/>
      <c r="FC94" s="262"/>
      <c r="FD94" s="262"/>
      <c r="FE94" s="262"/>
      <c r="FF94" s="262"/>
      <c r="FG94" s="262"/>
      <c r="FH94" s="262"/>
      <c r="FI94" s="262"/>
      <c r="FJ94" s="262"/>
      <c r="FK94" s="262"/>
      <c r="FL94" s="262"/>
      <c r="FM94" s="262"/>
      <c r="FN94" s="262"/>
      <c r="FO94" s="262"/>
      <c r="FP94" s="262"/>
      <c r="FQ94" s="262"/>
      <c r="FR94" s="262"/>
      <c r="FS94" s="262"/>
      <c r="FT94" s="262"/>
      <c r="FU94" s="262"/>
      <c r="FV94" s="262"/>
      <c r="FW94" s="262"/>
      <c r="FX94" s="262"/>
      <c r="FY94" s="262"/>
      <c r="FZ94" s="262"/>
      <c r="GA94" s="262"/>
      <c r="GB94" s="262"/>
      <c r="GC94" s="262"/>
      <c r="GD94" s="262"/>
    </row>
    <row r="95" spans="1:186" s="279" customFormat="1" x14ac:dyDescent="0.2">
      <c r="A95" s="339" t="s">
        <v>11985</v>
      </c>
      <c r="B95" s="280" t="s">
        <v>112</v>
      </c>
      <c r="C95" s="281" t="s">
        <v>3108</v>
      </c>
      <c r="D95" s="130" t="s">
        <v>68</v>
      </c>
      <c r="E95" s="130">
        <v>3750</v>
      </c>
      <c r="F95" s="130">
        <v>0.2</v>
      </c>
      <c r="G95" s="282"/>
      <c r="H95" s="283"/>
      <c r="I95" s="284">
        <f ca="1">OFFSET(INDEX(Composições!A:H,MATCH(B95,Composições!A:A,0),8),2,0)</f>
        <v>4.6396401000000003</v>
      </c>
      <c r="J95" s="284">
        <f ca="1">IF(ISNUMBER(I95),ROUND(F95*E95*I95,2),"")</f>
        <v>3479.73</v>
      </c>
      <c r="K95" s="283">
        <f>BDI!$B$17</f>
        <v>0.26419999999999999</v>
      </c>
      <c r="L95" s="283"/>
      <c r="M95" s="283"/>
      <c r="N95" s="131">
        <f t="shared" ca="1" si="1"/>
        <v>5.87</v>
      </c>
      <c r="O95" s="340">
        <f ca="1">IF(ISNUMBER(I95),ROUND(F95*N95*E95,2),"")</f>
        <v>4402.5</v>
      </c>
      <c r="P95" s="262"/>
      <c r="Q95" s="262"/>
      <c r="R95" s="262"/>
      <c r="S95" s="262"/>
      <c r="T95" s="262"/>
      <c r="U95" s="262"/>
      <c r="V95" s="262"/>
      <c r="W95" s="262"/>
      <c r="X95" s="262"/>
      <c r="Y95" s="262"/>
      <c r="Z95" s="262"/>
      <c r="AA95" s="262"/>
      <c r="AB95" s="262"/>
      <c r="AC95" s="262"/>
      <c r="AD95" s="262"/>
      <c r="AE95" s="262"/>
      <c r="AF95" s="262"/>
      <c r="AG95" s="262"/>
      <c r="AH95" s="262"/>
      <c r="AI95" s="262"/>
      <c r="AJ95" s="262"/>
      <c r="AK95" s="262"/>
      <c r="AL95" s="262"/>
      <c r="AM95" s="262"/>
      <c r="AN95" s="262"/>
      <c r="AO95" s="262"/>
      <c r="AP95" s="262"/>
      <c r="AQ95" s="262"/>
      <c r="AR95" s="262"/>
      <c r="AS95" s="262"/>
      <c r="AT95" s="262"/>
      <c r="AU95" s="262"/>
      <c r="AV95" s="262"/>
      <c r="AW95" s="262"/>
      <c r="AX95" s="262"/>
      <c r="AY95" s="262"/>
      <c r="AZ95" s="262"/>
      <c r="BA95" s="262"/>
      <c r="BB95" s="262"/>
      <c r="BC95" s="262"/>
      <c r="BD95" s="262"/>
      <c r="BE95" s="262"/>
      <c r="BF95" s="262"/>
      <c r="BG95" s="262"/>
      <c r="BH95" s="262"/>
      <c r="BI95" s="262"/>
      <c r="BJ95" s="262"/>
      <c r="BK95" s="262"/>
      <c r="BL95" s="262"/>
      <c r="BM95" s="262"/>
      <c r="BN95" s="262"/>
      <c r="BO95" s="262"/>
      <c r="BP95" s="262"/>
      <c r="BQ95" s="262"/>
      <c r="BR95" s="262"/>
      <c r="BS95" s="262"/>
      <c r="BT95" s="262"/>
      <c r="BU95" s="262"/>
      <c r="BV95" s="262"/>
      <c r="BW95" s="262"/>
      <c r="BX95" s="262"/>
      <c r="BY95" s="262"/>
      <c r="BZ95" s="262"/>
      <c r="CA95" s="262"/>
      <c r="CB95" s="262"/>
      <c r="CC95" s="262"/>
      <c r="CD95" s="262"/>
      <c r="CE95" s="262"/>
      <c r="CF95" s="262"/>
      <c r="CG95" s="262"/>
      <c r="CH95" s="262"/>
      <c r="CI95" s="262"/>
      <c r="CJ95" s="262"/>
      <c r="CK95" s="262"/>
      <c r="CL95" s="262"/>
      <c r="CM95" s="262"/>
      <c r="CN95" s="262"/>
      <c r="CO95" s="262"/>
      <c r="CP95" s="262"/>
      <c r="CQ95" s="262"/>
      <c r="CR95" s="262"/>
      <c r="CS95" s="262"/>
      <c r="CT95" s="262"/>
      <c r="CU95" s="262"/>
      <c r="CV95" s="262"/>
      <c r="CW95" s="262"/>
      <c r="CX95" s="262"/>
      <c r="CY95" s="262"/>
      <c r="CZ95" s="262"/>
      <c r="DA95" s="262"/>
      <c r="DB95" s="262"/>
      <c r="DC95" s="262"/>
      <c r="DD95" s="262"/>
      <c r="DE95" s="262"/>
      <c r="DF95" s="262"/>
      <c r="DG95" s="262"/>
      <c r="DH95" s="262"/>
      <c r="DI95" s="262"/>
      <c r="DJ95" s="262"/>
      <c r="DK95" s="262"/>
      <c r="DL95" s="262"/>
      <c r="DM95" s="262"/>
      <c r="DN95" s="262"/>
      <c r="DO95" s="262"/>
      <c r="DP95" s="262"/>
      <c r="DQ95" s="262"/>
      <c r="DR95" s="262"/>
      <c r="DS95" s="262"/>
      <c r="DT95" s="262"/>
      <c r="DU95" s="262"/>
      <c r="DV95" s="262"/>
      <c r="DW95" s="262"/>
      <c r="DX95" s="262"/>
      <c r="DY95" s="262"/>
      <c r="DZ95" s="262"/>
      <c r="EA95" s="262"/>
      <c r="EB95" s="262"/>
      <c r="EC95" s="262"/>
      <c r="ED95" s="262"/>
      <c r="EE95" s="262"/>
      <c r="EF95" s="262"/>
      <c r="EG95" s="262"/>
      <c r="EH95" s="262"/>
      <c r="EI95" s="262"/>
      <c r="EJ95" s="262"/>
      <c r="EK95" s="262"/>
      <c r="EL95" s="262"/>
      <c r="EM95" s="262"/>
      <c r="EN95" s="262"/>
      <c r="EO95" s="262"/>
      <c r="EP95" s="262"/>
      <c r="EQ95" s="262"/>
      <c r="ER95" s="262"/>
      <c r="ES95" s="262"/>
      <c r="ET95" s="262"/>
      <c r="EU95" s="262"/>
      <c r="EV95" s="262"/>
      <c r="EW95" s="262"/>
      <c r="EX95" s="262"/>
      <c r="EY95" s="262"/>
      <c r="EZ95" s="262"/>
      <c r="FA95" s="262"/>
      <c r="FB95" s="262"/>
      <c r="FC95" s="262"/>
      <c r="FD95" s="262"/>
      <c r="FE95" s="262"/>
      <c r="FF95" s="262"/>
      <c r="FG95" s="262"/>
      <c r="FH95" s="262"/>
      <c r="FI95" s="262"/>
      <c r="FJ95" s="262"/>
      <c r="FK95" s="262"/>
      <c r="FL95" s="262"/>
      <c r="FM95" s="262"/>
      <c r="FN95" s="262"/>
      <c r="FO95" s="262"/>
      <c r="FP95" s="262"/>
      <c r="FQ95" s="262"/>
      <c r="FR95" s="262"/>
      <c r="FS95" s="262"/>
      <c r="FT95" s="262"/>
      <c r="FU95" s="262"/>
      <c r="FV95" s="262"/>
      <c r="FW95" s="262"/>
      <c r="FX95" s="262"/>
      <c r="FY95" s="262"/>
      <c r="FZ95" s="262"/>
      <c r="GA95" s="262"/>
      <c r="GB95" s="262"/>
      <c r="GC95" s="262"/>
      <c r="GD95" s="262"/>
    </row>
    <row r="96" spans="1:186" s="279" customFormat="1" x14ac:dyDescent="0.2">
      <c r="A96" s="339" t="s">
        <v>11986</v>
      </c>
      <c r="B96" s="280" t="s">
        <v>114</v>
      </c>
      <c r="C96" s="281" t="s">
        <v>3109</v>
      </c>
      <c r="D96" s="130" t="s">
        <v>68</v>
      </c>
      <c r="E96" s="130">
        <v>125.00000000000001</v>
      </c>
      <c r="F96" s="130">
        <v>0.2</v>
      </c>
      <c r="G96" s="282"/>
      <c r="H96" s="283"/>
      <c r="I96" s="284">
        <f ca="1">OFFSET(INDEX(Composições!A:H,MATCH(B96,Composições!A:A,0),8),2,0)</f>
        <v>18.9746059</v>
      </c>
      <c r="J96" s="284">
        <f ca="1">IF(ISNUMBER(I96),ROUND(F96*E96*I96,2),"")</f>
        <v>474.37</v>
      </c>
      <c r="K96" s="283">
        <f>BDI!$B$17</f>
        <v>0.26419999999999999</v>
      </c>
      <c r="L96" s="283"/>
      <c r="M96" s="283"/>
      <c r="N96" s="131">
        <f t="shared" ca="1" si="1"/>
        <v>23.99</v>
      </c>
      <c r="O96" s="340">
        <f ca="1">IF(ISNUMBER(I96),ROUND(F96*N96*E96,2),"")</f>
        <v>599.75</v>
      </c>
      <c r="P96" s="262"/>
      <c r="Q96" s="262"/>
      <c r="R96" s="262"/>
      <c r="S96" s="262"/>
      <c r="T96" s="262"/>
      <c r="U96" s="262"/>
      <c r="V96" s="262"/>
      <c r="W96" s="262"/>
      <c r="X96" s="262"/>
      <c r="Y96" s="262"/>
      <c r="Z96" s="262"/>
      <c r="AA96" s="262"/>
      <c r="AB96" s="262"/>
      <c r="AC96" s="262"/>
      <c r="AD96" s="262"/>
      <c r="AE96" s="262"/>
      <c r="AF96" s="262"/>
      <c r="AG96" s="262"/>
      <c r="AH96" s="262"/>
      <c r="AI96" s="262"/>
      <c r="AJ96" s="262"/>
      <c r="AK96" s="262"/>
      <c r="AL96" s="262"/>
      <c r="AM96" s="262"/>
      <c r="AN96" s="262"/>
      <c r="AO96" s="262"/>
      <c r="AP96" s="262"/>
      <c r="AQ96" s="262"/>
      <c r="AR96" s="262"/>
      <c r="AS96" s="262"/>
      <c r="AT96" s="262"/>
      <c r="AU96" s="262"/>
      <c r="AV96" s="262"/>
      <c r="AW96" s="262"/>
      <c r="AX96" s="262"/>
      <c r="AY96" s="262"/>
      <c r="AZ96" s="262"/>
      <c r="BA96" s="262"/>
      <c r="BB96" s="262"/>
      <c r="BC96" s="262"/>
      <c r="BD96" s="262"/>
      <c r="BE96" s="262"/>
      <c r="BF96" s="262"/>
      <c r="BG96" s="262"/>
      <c r="BH96" s="262"/>
      <c r="BI96" s="262"/>
      <c r="BJ96" s="262"/>
      <c r="BK96" s="262"/>
      <c r="BL96" s="262"/>
      <c r="BM96" s="262"/>
      <c r="BN96" s="262"/>
      <c r="BO96" s="262"/>
      <c r="BP96" s="262"/>
      <c r="BQ96" s="262"/>
      <c r="BR96" s="262"/>
      <c r="BS96" s="262"/>
      <c r="BT96" s="262"/>
      <c r="BU96" s="262"/>
      <c r="BV96" s="262"/>
      <c r="BW96" s="262"/>
      <c r="BX96" s="262"/>
      <c r="BY96" s="262"/>
      <c r="BZ96" s="262"/>
      <c r="CA96" s="262"/>
      <c r="CB96" s="262"/>
      <c r="CC96" s="262"/>
      <c r="CD96" s="262"/>
      <c r="CE96" s="262"/>
      <c r="CF96" s="262"/>
      <c r="CG96" s="262"/>
      <c r="CH96" s="262"/>
      <c r="CI96" s="262"/>
      <c r="CJ96" s="262"/>
      <c r="CK96" s="262"/>
      <c r="CL96" s="262"/>
      <c r="CM96" s="262"/>
      <c r="CN96" s="262"/>
      <c r="CO96" s="262"/>
      <c r="CP96" s="262"/>
      <c r="CQ96" s="262"/>
      <c r="CR96" s="262"/>
      <c r="CS96" s="262"/>
      <c r="CT96" s="262"/>
      <c r="CU96" s="262"/>
      <c r="CV96" s="262"/>
      <c r="CW96" s="262"/>
      <c r="CX96" s="262"/>
      <c r="CY96" s="262"/>
      <c r="CZ96" s="262"/>
      <c r="DA96" s="262"/>
      <c r="DB96" s="262"/>
      <c r="DC96" s="262"/>
      <c r="DD96" s="262"/>
      <c r="DE96" s="262"/>
      <c r="DF96" s="262"/>
      <c r="DG96" s="262"/>
      <c r="DH96" s="262"/>
      <c r="DI96" s="262"/>
      <c r="DJ96" s="262"/>
      <c r="DK96" s="262"/>
      <c r="DL96" s="262"/>
      <c r="DM96" s="262"/>
      <c r="DN96" s="262"/>
      <c r="DO96" s="262"/>
      <c r="DP96" s="262"/>
      <c r="DQ96" s="262"/>
      <c r="DR96" s="262"/>
      <c r="DS96" s="262"/>
      <c r="DT96" s="262"/>
      <c r="DU96" s="262"/>
      <c r="DV96" s="262"/>
      <c r="DW96" s="262"/>
      <c r="DX96" s="262"/>
      <c r="DY96" s="262"/>
      <c r="DZ96" s="262"/>
      <c r="EA96" s="262"/>
      <c r="EB96" s="262"/>
      <c r="EC96" s="262"/>
      <c r="ED96" s="262"/>
      <c r="EE96" s="262"/>
      <c r="EF96" s="262"/>
      <c r="EG96" s="262"/>
      <c r="EH96" s="262"/>
      <c r="EI96" s="262"/>
      <c r="EJ96" s="262"/>
      <c r="EK96" s="262"/>
      <c r="EL96" s="262"/>
      <c r="EM96" s="262"/>
      <c r="EN96" s="262"/>
      <c r="EO96" s="262"/>
      <c r="EP96" s="262"/>
      <c r="EQ96" s="262"/>
      <c r="ER96" s="262"/>
      <c r="ES96" s="262"/>
      <c r="ET96" s="262"/>
      <c r="EU96" s="262"/>
      <c r="EV96" s="262"/>
      <c r="EW96" s="262"/>
      <c r="EX96" s="262"/>
      <c r="EY96" s="262"/>
      <c r="EZ96" s="262"/>
      <c r="FA96" s="262"/>
      <c r="FB96" s="262"/>
      <c r="FC96" s="262"/>
      <c r="FD96" s="262"/>
      <c r="FE96" s="262"/>
      <c r="FF96" s="262"/>
      <c r="FG96" s="262"/>
      <c r="FH96" s="262"/>
      <c r="FI96" s="262"/>
      <c r="FJ96" s="262"/>
      <c r="FK96" s="262"/>
      <c r="FL96" s="262"/>
      <c r="FM96" s="262"/>
      <c r="FN96" s="262"/>
      <c r="FO96" s="262"/>
      <c r="FP96" s="262"/>
      <c r="FQ96" s="262"/>
      <c r="FR96" s="262"/>
      <c r="FS96" s="262"/>
      <c r="FT96" s="262"/>
      <c r="FU96" s="262"/>
      <c r="FV96" s="262"/>
      <c r="FW96" s="262"/>
      <c r="FX96" s="262"/>
      <c r="FY96" s="262"/>
      <c r="FZ96" s="262"/>
      <c r="GA96" s="262"/>
      <c r="GB96" s="262"/>
      <c r="GC96" s="262"/>
      <c r="GD96" s="262"/>
    </row>
    <row r="97" spans="1:186" s="279" customFormat="1" x14ac:dyDescent="0.2">
      <c r="A97" s="339" t="s">
        <v>11987</v>
      </c>
      <c r="B97" s="280" t="s">
        <v>119</v>
      </c>
      <c r="C97" s="281" t="s">
        <v>3110</v>
      </c>
      <c r="D97" s="130" t="s">
        <v>68</v>
      </c>
      <c r="E97" s="130">
        <v>1000.0000000000001</v>
      </c>
      <c r="F97" s="130">
        <v>0.2</v>
      </c>
      <c r="G97" s="282"/>
      <c r="H97" s="283"/>
      <c r="I97" s="284">
        <f ca="1">OFFSET(INDEX(Composições!A:H,MATCH(B97,Composições!A:A,0),8),2,0)</f>
        <v>18.84034965</v>
      </c>
      <c r="J97" s="284">
        <f ca="1">IF(ISNUMBER(I97),ROUND(F97*E97*I97,2),"")</f>
        <v>3768.07</v>
      </c>
      <c r="K97" s="283">
        <f>BDI!$B$17</f>
        <v>0.26419999999999999</v>
      </c>
      <c r="L97" s="283"/>
      <c r="M97" s="283"/>
      <c r="N97" s="131">
        <f t="shared" ca="1" si="1"/>
        <v>23.82</v>
      </c>
      <c r="O97" s="340">
        <f ca="1">IF(ISNUMBER(I97),ROUND(F97*N97*E97,2),"")</f>
        <v>4764</v>
      </c>
      <c r="P97" s="262"/>
      <c r="Q97" s="262"/>
      <c r="R97" s="262"/>
      <c r="S97" s="262"/>
      <c r="T97" s="262"/>
      <c r="U97" s="262"/>
      <c r="V97" s="262"/>
      <c r="W97" s="262"/>
      <c r="X97" s="262"/>
      <c r="Y97" s="262"/>
      <c r="Z97" s="262"/>
      <c r="AA97" s="262"/>
      <c r="AB97" s="262"/>
      <c r="AC97" s="262"/>
      <c r="AD97" s="262"/>
      <c r="AE97" s="262"/>
      <c r="AF97" s="262"/>
      <c r="AG97" s="262"/>
      <c r="AH97" s="262"/>
      <c r="AI97" s="262"/>
      <c r="AJ97" s="262"/>
      <c r="AK97" s="262"/>
      <c r="AL97" s="262"/>
      <c r="AM97" s="262"/>
      <c r="AN97" s="262"/>
      <c r="AO97" s="262"/>
      <c r="AP97" s="262"/>
      <c r="AQ97" s="262"/>
      <c r="AR97" s="262"/>
      <c r="AS97" s="262"/>
      <c r="AT97" s="262"/>
      <c r="AU97" s="262"/>
      <c r="AV97" s="262"/>
      <c r="AW97" s="262"/>
      <c r="AX97" s="262"/>
      <c r="AY97" s="262"/>
      <c r="AZ97" s="262"/>
      <c r="BA97" s="262"/>
      <c r="BB97" s="262"/>
      <c r="BC97" s="262"/>
      <c r="BD97" s="262"/>
      <c r="BE97" s="262"/>
      <c r="BF97" s="262"/>
      <c r="BG97" s="262"/>
      <c r="BH97" s="262"/>
      <c r="BI97" s="262"/>
      <c r="BJ97" s="262"/>
      <c r="BK97" s="262"/>
      <c r="BL97" s="262"/>
      <c r="BM97" s="262"/>
      <c r="BN97" s="262"/>
      <c r="BO97" s="262"/>
      <c r="BP97" s="262"/>
      <c r="BQ97" s="262"/>
      <c r="BR97" s="262"/>
      <c r="BS97" s="262"/>
      <c r="BT97" s="262"/>
      <c r="BU97" s="262"/>
      <c r="BV97" s="262"/>
      <c r="BW97" s="262"/>
      <c r="BX97" s="262"/>
      <c r="BY97" s="262"/>
      <c r="BZ97" s="262"/>
      <c r="CA97" s="262"/>
      <c r="CB97" s="262"/>
      <c r="CC97" s="262"/>
      <c r="CD97" s="262"/>
      <c r="CE97" s="262"/>
      <c r="CF97" s="262"/>
      <c r="CG97" s="262"/>
      <c r="CH97" s="262"/>
      <c r="CI97" s="262"/>
      <c r="CJ97" s="262"/>
      <c r="CK97" s="262"/>
      <c r="CL97" s="262"/>
      <c r="CM97" s="262"/>
      <c r="CN97" s="262"/>
      <c r="CO97" s="262"/>
      <c r="CP97" s="262"/>
      <c r="CQ97" s="262"/>
      <c r="CR97" s="262"/>
      <c r="CS97" s="262"/>
      <c r="CT97" s="262"/>
      <c r="CU97" s="262"/>
      <c r="CV97" s="262"/>
      <c r="CW97" s="262"/>
      <c r="CX97" s="262"/>
      <c r="CY97" s="262"/>
      <c r="CZ97" s="262"/>
      <c r="DA97" s="262"/>
      <c r="DB97" s="262"/>
      <c r="DC97" s="262"/>
      <c r="DD97" s="262"/>
      <c r="DE97" s="262"/>
      <c r="DF97" s="262"/>
      <c r="DG97" s="262"/>
      <c r="DH97" s="262"/>
      <c r="DI97" s="262"/>
      <c r="DJ97" s="262"/>
      <c r="DK97" s="262"/>
      <c r="DL97" s="262"/>
      <c r="DM97" s="262"/>
      <c r="DN97" s="262"/>
      <c r="DO97" s="262"/>
      <c r="DP97" s="262"/>
      <c r="DQ97" s="262"/>
      <c r="DR97" s="262"/>
      <c r="DS97" s="262"/>
      <c r="DT97" s="262"/>
      <c r="DU97" s="262"/>
      <c r="DV97" s="262"/>
      <c r="DW97" s="262"/>
      <c r="DX97" s="262"/>
      <c r="DY97" s="262"/>
      <c r="DZ97" s="262"/>
      <c r="EA97" s="262"/>
      <c r="EB97" s="262"/>
      <c r="EC97" s="262"/>
      <c r="ED97" s="262"/>
      <c r="EE97" s="262"/>
      <c r="EF97" s="262"/>
      <c r="EG97" s="262"/>
      <c r="EH97" s="262"/>
      <c r="EI97" s="262"/>
      <c r="EJ97" s="262"/>
      <c r="EK97" s="262"/>
      <c r="EL97" s="262"/>
      <c r="EM97" s="262"/>
      <c r="EN97" s="262"/>
      <c r="EO97" s="262"/>
      <c r="EP97" s="262"/>
      <c r="EQ97" s="262"/>
      <c r="ER97" s="262"/>
      <c r="ES97" s="262"/>
      <c r="ET97" s="262"/>
      <c r="EU97" s="262"/>
      <c r="EV97" s="262"/>
      <c r="EW97" s="262"/>
      <c r="EX97" s="262"/>
      <c r="EY97" s="262"/>
      <c r="EZ97" s="262"/>
      <c r="FA97" s="262"/>
      <c r="FB97" s="262"/>
      <c r="FC97" s="262"/>
      <c r="FD97" s="262"/>
      <c r="FE97" s="262"/>
      <c r="FF97" s="262"/>
      <c r="FG97" s="262"/>
      <c r="FH97" s="262"/>
      <c r="FI97" s="262"/>
      <c r="FJ97" s="262"/>
      <c r="FK97" s="262"/>
      <c r="FL97" s="262"/>
      <c r="FM97" s="262"/>
      <c r="FN97" s="262"/>
      <c r="FO97" s="262"/>
      <c r="FP97" s="262"/>
      <c r="FQ97" s="262"/>
      <c r="FR97" s="262"/>
      <c r="FS97" s="262"/>
      <c r="FT97" s="262"/>
      <c r="FU97" s="262"/>
      <c r="FV97" s="262"/>
      <c r="FW97" s="262"/>
      <c r="FX97" s="262"/>
      <c r="FY97" s="262"/>
      <c r="FZ97" s="262"/>
      <c r="GA97" s="262"/>
      <c r="GB97" s="262"/>
      <c r="GC97" s="262"/>
      <c r="GD97" s="262"/>
    </row>
    <row r="98" spans="1:186" s="279" customFormat="1" x14ac:dyDescent="0.2">
      <c r="A98" s="339" t="s">
        <v>11988</v>
      </c>
      <c r="B98" s="280" t="s">
        <v>120</v>
      </c>
      <c r="C98" s="281" t="s">
        <v>3111</v>
      </c>
      <c r="D98" s="130" t="s">
        <v>68</v>
      </c>
      <c r="E98" s="130">
        <v>2500</v>
      </c>
      <c r="F98" s="130">
        <v>0.2</v>
      </c>
      <c r="G98" s="282"/>
      <c r="H98" s="283"/>
      <c r="I98" s="284">
        <f ca="1">OFFSET(INDEX(Composições!A:H,MATCH(B98,Composições!A:A,0),8),2,0)</f>
        <v>18.486976249999998</v>
      </c>
      <c r="J98" s="284">
        <f ca="1">IF(ISNUMBER(I98),ROUND(F98*E98*I98,2),"")</f>
        <v>9243.49</v>
      </c>
      <c r="K98" s="283">
        <f>BDI!$B$17</f>
        <v>0.26419999999999999</v>
      </c>
      <c r="L98" s="283"/>
      <c r="M98" s="283"/>
      <c r="N98" s="131">
        <f t="shared" ca="1" si="1"/>
        <v>23.37</v>
      </c>
      <c r="O98" s="340">
        <f ca="1">IF(ISNUMBER(I98),ROUND(F98*N98*E98,2),"")</f>
        <v>11685</v>
      </c>
      <c r="P98" s="262"/>
      <c r="Q98" s="262"/>
      <c r="R98" s="262"/>
      <c r="S98" s="262"/>
      <c r="T98" s="262"/>
      <c r="U98" s="262"/>
      <c r="V98" s="262"/>
      <c r="W98" s="262"/>
      <c r="X98" s="262"/>
      <c r="Y98" s="262"/>
      <c r="Z98" s="262"/>
      <c r="AA98" s="262"/>
      <c r="AB98" s="262"/>
      <c r="AC98" s="262"/>
      <c r="AD98" s="262"/>
      <c r="AE98" s="262"/>
      <c r="AF98" s="262"/>
      <c r="AG98" s="262"/>
      <c r="AH98" s="262"/>
      <c r="AI98" s="262"/>
      <c r="AJ98" s="262"/>
      <c r="AK98" s="262"/>
      <c r="AL98" s="262"/>
      <c r="AM98" s="262"/>
      <c r="AN98" s="262"/>
      <c r="AO98" s="262"/>
      <c r="AP98" s="262"/>
      <c r="AQ98" s="262"/>
      <c r="AR98" s="262"/>
      <c r="AS98" s="262"/>
      <c r="AT98" s="262"/>
      <c r="AU98" s="262"/>
      <c r="AV98" s="262"/>
      <c r="AW98" s="262"/>
      <c r="AX98" s="262"/>
      <c r="AY98" s="262"/>
      <c r="AZ98" s="262"/>
      <c r="BA98" s="262"/>
      <c r="BB98" s="262"/>
      <c r="BC98" s="262"/>
      <c r="BD98" s="262"/>
      <c r="BE98" s="262"/>
      <c r="BF98" s="262"/>
      <c r="BG98" s="262"/>
      <c r="BH98" s="262"/>
      <c r="BI98" s="262"/>
      <c r="BJ98" s="262"/>
      <c r="BK98" s="262"/>
      <c r="BL98" s="262"/>
      <c r="BM98" s="262"/>
      <c r="BN98" s="262"/>
      <c r="BO98" s="262"/>
      <c r="BP98" s="262"/>
      <c r="BQ98" s="262"/>
      <c r="BR98" s="262"/>
      <c r="BS98" s="262"/>
      <c r="BT98" s="262"/>
      <c r="BU98" s="262"/>
      <c r="BV98" s="262"/>
      <c r="BW98" s="262"/>
      <c r="BX98" s="262"/>
      <c r="BY98" s="262"/>
      <c r="BZ98" s="262"/>
      <c r="CA98" s="262"/>
      <c r="CB98" s="262"/>
      <c r="CC98" s="262"/>
      <c r="CD98" s="262"/>
      <c r="CE98" s="262"/>
      <c r="CF98" s="262"/>
      <c r="CG98" s="262"/>
      <c r="CH98" s="262"/>
      <c r="CI98" s="262"/>
      <c r="CJ98" s="262"/>
      <c r="CK98" s="262"/>
      <c r="CL98" s="262"/>
      <c r="CM98" s="262"/>
      <c r="CN98" s="262"/>
      <c r="CO98" s="262"/>
      <c r="CP98" s="262"/>
      <c r="CQ98" s="262"/>
      <c r="CR98" s="262"/>
      <c r="CS98" s="262"/>
      <c r="CT98" s="262"/>
      <c r="CU98" s="262"/>
      <c r="CV98" s="262"/>
      <c r="CW98" s="262"/>
      <c r="CX98" s="262"/>
      <c r="CY98" s="262"/>
      <c r="CZ98" s="262"/>
      <c r="DA98" s="262"/>
      <c r="DB98" s="262"/>
      <c r="DC98" s="262"/>
      <c r="DD98" s="262"/>
      <c r="DE98" s="262"/>
      <c r="DF98" s="262"/>
      <c r="DG98" s="262"/>
      <c r="DH98" s="262"/>
      <c r="DI98" s="262"/>
      <c r="DJ98" s="262"/>
      <c r="DK98" s="262"/>
      <c r="DL98" s="262"/>
      <c r="DM98" s="262"/>
      <c r="DN98" s="262"/>
      <c r="DO98" s="262"/>
      <c r="DP98" s="262"/>
      <c r="DQ98" s="262"/>
      <c r="DR98" s="262"/>
      <c r="DS98" s="262"/>
      <c r="DT98" s="262"/>
      <c r="DU98" s="262"/>
      <c r="DV98" s="262"/>
      <c r="DW98" s="262"/>
      <c r="DX98" s="262"/>
      <c r="DY98" s="262"/>
      <c r="DZ98" s="262"/>
      <c r="EA98" s="262"/>
      <c r="EB98" s="262"/>
      <c r="EC98" s="262"/>
      <c r="ED98" s="262"/>
      <c r="EE98" s="262"/>
      <c r="EF98" s="262"/>
      <c r="EG98" s="262"/>
      <c r="EH98" s="262"/>
      <c r="EI98" s="262"/>
      <c r="EJ98" s="262"/>
      <c r="EK98" s="262"/>
      <c r="EL98" s="262"/>
      <c r="EM98" s="262"/>
      <c r="EN98" s="262"/>
      <c r="EO98" s="262"/>
      <c r="EP98" s="262"/>
      <c r="EQ98" s="262"/>
      <c r="ER98" s="262"/>
      <c r="ES98" s="262"/>
      <c r="ET98" s="262"/>
      <c r="EU98" s="262"/>
      <c r="EV98" s="262"/>
      <c r="EW98" s="262"/>
      <c r="EX98" s="262"/>
      <c r="EY98" s="262"/>
      <c r="EZ98" s="262"/>
      <c r="FA98" s="262"/>
      <c r="FB98" s="262"/>
      <c r="FC98" s="262"/>
      <c r="FD98" s="262"/>
      <c r="FE98" s="262"/>
      <c r="FF98" s="262"/>
      <c r="FG98" s="262"/>
      <c r="FH98" s="262"/>
      <c r="FI98" s="262"/>
      <c r="FJ98" s="262"/>
      <c r="FK98" s="262"/>
      <c r="FL98" s="262"/>
      <c r="FM98" s="262"/>
      <c r="FN98" s="262"/>
      <c r="FO98" s="262"/>
      <c r="FP98" s="262"/>
      <c r="FQ98" s="262"/>
      <c r="FR98" s="262"/>
      <c r="FS98" s="262"/>
      <c r="FT98" s="262"/>
      <c r="FU98" s="262"/>
      <c r="FV98" s="262"/>
      <c r="FW98" s="262"/>
      <c r="FX98" s="262"/>
      <c r="FY98" s="262"/>
      <c r="FZ98" s="262"/>
      <c r="GA98" s="262"/>
      <c r="GB98" s="262"/>
      <c r="GC98" s="262"/>
      <c r="GD98" s="262"/>
    </row>
    <row r="99" spans="1:186" s="279" customFormat="1" x14ac:dyDescent="0.2">
      <c r="A99" s="339" t="s">
        <v>11989</v>
      </c>
      <c r="B99" s="280" t="s">
        <v>121</v>
      </c>
      <c r="C99" s="281" t="s">
        <v>3112</v>
      </c>
      <c r="D99" s="130" t="s">
        <v>68</v>
      </c>
      <c r="E99" s="130">
        <v>8000.0000000000009</v>
      </c>
      <c r="F99" s="130">
        <v>0.2</v>
      </c>
      <c r="G99" s="282"/>
      <c r="H99" s="283"/>
      <c r="I99" s="284">
        <f ca="1">OFFSET(INDEX(Composições!A:H,MATCH(B99,Composições!A:A,0),8),2,0)</f>
        <v>13.52382285</v>
      </c>
      <c r="J99" s="284">
        <f ca="1">IF(ISNUMBER(I99),ROUND(F99*E99*I99,2),"")</f>
        <v>21638.12</v>
      </c>
      <c r="K99" s="283">
        <f>BDI!$B$17</f>
        <v>0.26419999999999999</v>
      </c>
      <c r="L99" s="283"/>
      <c r="M99" s="283"/>
      <c r="N99" s="131">
        <f t="shared" ca="1" si="1"/>
        <v>17.100000000000001</v>
      </c>
      <c r="O99" s="340">
        <f ca="1">IF(ISNUMBER(I99),ROUND(F99*N99*E99,2),"")</f>
        <v>27360</v>
      </c>
      <c r="P99" s="262"/>
      <c r="Q99" s="262"/>
      <c r="R99" s="262"/>
      <c r="S99" s="262"/>
      <c r="T99" s="262"/>
      <c r="U99" s="262"/>
      <c r="V99" s="262"/>
      <c r="W99" s="262"/>
      <c r="X99" s="262"/>
      <c r="Y99" s="262"/>
      <c r="Z99" s="262"/>
      <c r="AA99" s="262"/>
      <c r="AB99" s="262"/>
      <c r="AC99" s="262"/>
      <c r="AD99" s="262"/>
      <c r="AE99" s="262"/>
      <c r="AF99" s="262"/>
      <c r="AG99" s="262"/>
      <c r="AH99" s="262"/>
      <c r="AI99" s="262"/>
      <c r="AJ99" s="262"/>
      <c r="AK99" s="262"/>
      <c r="AL99" s="262"/>
      <c r="AM99" s="262"/>
      <c r="AN99" s="262"/>
      <c r="AO99" s="262"/>
      <c r="AP99" s="262"/>
      <c r="AQ99" s="262"/>
      <c r="AR99" s="262"/>
      <c r="AS99" s="262"/>
      <c r="AT99" s="262"/>
      <c r="AU99" s="262"/>
      <c r="AV99" s="262"/>
      <c r="AW99" s="262"/>
      <c r="AX99" s="262"/>
      <c r="AY99" s="262"/>
      <c r="AZ99" s="262"/>
      <c r="BA99" s="262"/>
      <c r="BB99" s="262"/>
      <c r="BC99" s="262"/>
      <c r="BD99" s="262"/>
      <c r="BE99" s="262"/>
      <c r="BF99" s="262"/>
      <c r="BG99" s="262"/>
      <c r="BH99" s="262"/>
      <c r="BI99" s="262"/>
      <c r="BJ99" s="262"/>
      <c r="BK99" s="262"/>
      <c r="BL99" s="262"/>
      <c r="BM99" s="262"/>
      <c r="BN99" s="262"/>
      <c r="BO99" s="262"/>
      <c r="BP99" s="262"/>
      <c r="BQ99" s="262"/>
      <c r="BR99" s="262"/>
      <c r="BS99" s="262"/>
      <c r="BT99" s="262"/>
      <c r="BU99" s="262"/>
      <c r="BV99" s="262"/>
      <c r="BW99" s="262"/>
      <c r="BX99" s="262"/>
      <c r="BY99" s="262"/>
      <c r="BZ99" s="262"/>
      <c r="CA99" s="262"/>
      <c r="CB99" s="262"/>
      <c r="CC99" s="262"/>
      <c r="CD99" s="262"/>
      <c r="CE99" s="262"/>
      <c r="CF99" s="262"/>
      <c r="CG99" s="262"/>
      <c r="CH99" s="262"/>
      <c r="CI99" s="262"/>
      <c r="CJ99" s="262"/>
      <c r="CK99" s="262"/>
      <c r="CL99" s="262"/>
      <c r="CM99" s="262"/>
      <c r="CN99" s="262"/>
      <c r="CO99" s="262"/>
      <c r="CP99" s="262"/>
      <c r="CQ99" s="262"/>
      <c r="CR99" s="262"/>
      <c r="CS99" s="262"/>
      <c r="CT99" s="262"/>
      <c r="CU99" s="262"/>
      <c r="CV99" s="262"/>
      <c r="CW99" s="262"/>
      <c r="CX99" s="262"/>
      <c r="CY99" s="262"/>
      <c r="CZ99" s="262"/>
      <c r="DA99" s="262"/>
      <c r="DB99" s="262"/>
      <c r="DC99" s="262"/>
      <c r="DD99" s="262"/>
      <c r="DE99" s="262"/>
      <c r="DF99" s="262"/>
      <c r="DG99" s="262"/>
      <c r="DH99" s="262"/>
      <c r="DI99" s="262"/>
      <c r="DJ99" s="262"/>
      <c r="DK99" s="262"/>
      <c r="DL99" s="262"/>
      <c r="DM99" s="262"/>
      <c r="DN99" s="262"/>
      <c r="DO99" s="262"/>
      <c r="DP99" s="262"/>
      <c r="DQ99" s="262"/>
      <c r="DR99" s="262"/>
      <c r="DS99" s="262"/>
      <c r="DT99" s="262"/>
      <c r="DU99" s="262"/>
      <c r="DV99" s="262"/>
      <c r="DW99" s="262"/>
      <c r="DX99" s="262"/>
      <c r="DY99" s="262"/>
      <c r="DZ99" s="262"/>
      <c r="EA99" s="262"/>
      <c r="EB99" s="262"/>
      <c r="EC99" s="262"/>
      <c r="ED99" s="262"/>
      <c r="EE99" s="262"/>
      <c r="EF99" s="262"/>
      <c r="EG99" s="262"/>
      <c r="EH99" s="262"/>
      <c r="EI99" s="262"/>
      <c r="EJ99" s="262"/>
      <c r="EK99" s="262"/>
      <c r="EL99" s="262"/>
      <c r="EM99" s="262"/>
      <c r="EN99" s="262"/>
      <c r="EO99" s="262"/>
      <c r="EP99" s="262"/>
      <c r="EQ99" s="262"/>
      <c r="ER99" s="262"/>
      <c r="ES99" s="262"/>
      <c r="ET99" s="262"/>
      <c r="EU99" s="262"/>
      <c r="EV99" s="262"/>
      <c r="EW99" s="262"/>
      <c r="EX99" s="262"/>
      <c r="EY99" s="262"/>
      <c r="EZ99" s="262"/>
      <c r="FA99" s="262"/>
      <c r="FB99" s="262"/>
      <c r="FC99" s="262"/>
      <c r="FD99" s="262"/>
      <c r="FE99" s="262"/>
      <c r="FF99" s="262"/>
      <c r="FG99" s="262"/>
      <c r="FH99" s="262"/>
      <c r="FI99" s="262"/>
      <c r="FJ99" s="262"/>
      <c r="FK99" s="262"/>
      <c r="FL99" s="262"/>
      <c r="FM99" s="262"/>
      <c r="FN99" s="262"/>
      <c r="FO99" s="262"/>
      <c r="FP99" s="262"/>
      <c r="FQ99" s="262"/>
      <c r="FR99" s="262"/>
      <c r="FS99" s="262"/>
      <c r="FT99" s="262"/>
      <c r="FU99" s="262"/>
      <c r="FV99" s="262"/>
      <c r="FW99" s="262"/>
      <c r="FX99" s="262"/>
      <c r="FY99" s="262"/>
      <c r="FZ99" s="262"/>
      <c r="GA99" s="262"/>
      <c r="GB99" s="262"/>
      <c r="GC99" s="262"/>
      <c r="GD99" s="262"/>
    </row>
    <row r="100" spans="1:186" s="279" customFormat="1" x14ac:dyDescent="0.2">
      <c r="A100" s="339" t="s">
        <v>11990</v>
      </c>
      <c r="B100" s="280" t="s">
        <v>122</v>
      </c>
      <c r="C100" s="281" t="s">
        <v>3113</v>
      </c>
      <c r="D100" s="130" t="s">
        <v>68</v>
      </c>
      <c r="E100" s="130">
        <v>200</v>
      </c>
      <c r="F100" s="130">
        <v>0.2</v>
      </c>
      <c r="G100" s="282"/>
      <c r="H100" s="283"/>
      <c r="I100" s="284">
        <f ca="1">OFFSET(INDEX(Composições!A:H,MATCH(B100,Composições!A:A,0),8),2,0)</f>
        <v>24.698695800000003</v>
      </c>
      <c r="J100" s="284">
        <f ca="1">IF(ISNUMBER(I100),ROUND(F100*E100*I100,2),"")</f>
        <v>987.95</v>
      </c>
      <c r="K100" s="283">
        <f>BDI!$B$17</f>
        <v>0.26419999999999999</v>
      </c>
      <c r="L100" s="283"/>
      <c r="M100" s="283"/>
      <c r="N100" s="131">
        <f t="shared" ca="1" si="1"/>
        <v>31.22</v>
      </c>
      <c r="O100" s="340">
        <f ca="1">IF(ISNUMBER(I100),ROUND(F100*N100*E100,2),"")</f>
        <v>1248.8</v>
      </c>
      <c r="P100" s="262"/>
      <c r="Q100" s="262"/>
      <c r="R100" s="262"/>
      <c r="S100" s="262"/>
      <c r="T100" s="262"/>
      <c r="U100" s="262"/>
      <c r="V100" s="262"/>
      <c r="W100" s="262"/>
      <c r="X100" s="262"/>
      <c r="Y100" s="262"/>
      <c r="Z100" s="262"/>
      <c r="AA100" s="262"/>
      <c r="AB100" s="262"/>
      <c r="AC100" s="262"/>
      <c r="AD100" s="262"/>
      <c r="AE100" s="262"/>
      <c r="AF100" s="262"/>
      <c r="AG100" s="262"/>
      <c r="AH100" s="262"/>
      <c r="AI100" s="262"/>
      <c r="AJ100" s="262"/>
      <c r="AK100" s="262"/>
      <c r="AL100" s="262"/>
      <c r="AM100" s="262"/>
      <c r="AN100" s="262"/>
      <c r="AO100" s="262"/>
      <c r="AP100" s="262"/>
      <c r="AQ100" s="262"/>
      <c r="AR100" s="262"/>
      <c r="AS100" s="262"/>
      <c r="AT100" s="262"/>
      <c r="AU100" s="262"/>
      <c r="AV100" s="262"/>
      <c r="AW100" s="262"/>
      <c r="AX100" s="262"/>
      <c r="AY100" s="262"/>
      <c r="AZ100" s="262"/>
      <c r="BA100" s="262"/>
      <c r="BB100" s="262"/>
      <c r="BC100" s="262"/>
      <c r="BD100" s="262"/>
      <c r="BE100" s="262"/>
      <c r="BF100" s="262"/>
      <c r="BG100" s="262"/>
      <c r="BH100" s="262"/>
      <c r="BI100" s="262"/>
      <c r="BJ100" s="262"/>
      <c r="BK100" s="262"/>
      <c r="BL100" s="262"/>
      <c r="BM100" s="262"/>
      <c r="BN100" s="262"/>
      <c r="BO100" s="262"/>
      <c r="BP100" s="262"/>
      <c r="BQ100" s="262"/>
      <c r="BR100" s="262"/>
      <c r="BS100" s="262"/>
      <c r="BT100" s="262"/>
      <c r="BU100" s="262"/>
      <c r="BV100" s="262"/>
      <c r="BW100" s="262"/>
      <c r="BX100" s="262"/>
      <c r="BY100" s="262"/>
      <c r="BZ100" s="262"/>
      <c r="CA100" s="262"/>
      <c r="CB100" s="262"/>
      <c r="CC100" s="262"/>
      <c r="CD100" s="262"/>
      <c r="CE100" s="262"/>
      <c r="CF100" s="262"/>
      <c r="CG100" s="262"/>
      <c r="CH100" s="262"/>
      <c r="CI100" s="262"/>
      <c r="CJ100" s="262"/>
      <c r="CK100" s="262"/>
      <c r="CL100" s="262"/>
      <c r="CM100" s="262"/>
      <c r="CN100" s="262"/>
      <c r="CO100" s="262"/>
      <c r="CP100" s="262"/>
      <c r="CQ100" s="262"/>
      <c r="CR100" s="262"/>
      <c r="CS100" s="262"/>
      <c r="CT100" s="262"/>
      <c r="CU100" s="262"/>
      <c r="CV100" s="262"/>
      <c r="CW100" s="262"/>
      <c r="CX100" s="262"/>
      <c r="CY100" s="262"/>
      <c r="CZ100" s="262"/>
      <c r="DA100" s="262"/>
      <c r="DB100" s="262"/>
      <c r="DC100" s="262"/>
      <c r="DD100" s="262"/>
      <c r="DE100" s="262"/>
      <c r="DF100" s="262"/>
      <c r="DG100" s="262"/>
      <c r="DH100" s="262"/>
      <c r="DI100" s="262"/>
      <c r="DJ100" s="262"/>
      <c r="DK100" s="262"/>
      <c r="DL100" s="262"/>
      <c r="DM100" s="262"/>
      <c r="DN100" s="262"/>
      <c r="DO100" s="262"/>
      <c r="DP100" s="262"/>
      <c r="DQ100" s="262"/>
      <c r="DR100" s="262"/>
      <c r="DS100" s="262"/>
      <c r="DT100" s="262"/>
      <c r="DU100" s="262"/>
      <c r="DV100" s="262"/>
      <c r="DW100" s="262"/>
      <c r="DX100" s="262"/>
      <c r="DY100" s="262"/>
      <c r="DZ100" s="262"/>
      <c r="EA100" s="262"/>
      <c r="EB100" s="262"/>
      <c r="EC100" s="262"/>
      <c r="ED100" s="262"/>
      <c r="EE100" s="262"/>
      <c r="EF100" s="262"/>
      <c r="EG100" s="262"/>
      <c r="EH100" s="262"/>
      <c r="EI100" s="262"/>
      <c r="EJ100" s="262"/>
      <c r="EK100" s="262"/>
      <c r="EL100" s="262"/>
      <c r="EM100" s="262"/>
      <c r="EN100" s="262"/>
      <c r="EO100" s="262"/>
      <c r="EP100" s="262"/>
      <c r="EQ100" s="262"/>
      <c r="ER100" s="262"/>
      <c r="ES100" s="262"/>
      <c r="ET100" s="262"/>
      <c r="EU100" s="262"/>
      <c r="EV100" s="262"/>
      <c r="EW100" s="262"/>
      <c r="EX100" s="262"/>
      <c r="EY100" s="262"/>
      <c r="EZ100" s="262"/>
      <c r="FA100" s="262"/>
      <c r="FB100" s="262"/>
      <c r="FC100" s="262"/>
      <c r="FD100" s="262"/>
      <c r="FE100" s="262"/>
      <c r="FF100" s="262"/>
      <c r="FG100" s="262"/>
      <c r="FH100" s="262"/>
      <c r="FI100" s="262"/>
      <c r="FJ100" s="262"/>
      <c r="FK100" s="262"/>
      <c r="FL100" s="262"/>
      <c r="FM100" s="262"/>
      <c r="FN100" s="262"/>
      <c r="FO100" s="262"/>
      <c r="FP100" s="262"/>
      <c r="FQ100" s="262"/>
      <c r="FR100" s="262"/>
      <c r="FS100" s="262"/>
      <c r="FT100" s="262"/>
      <c r="FU100" s="262"/>
      <c r="FV100" s="262"/>
      <c r="FW100" s="262"/>
      <c r="FX100" s="262"/>
      <c r="FY100" s="262"/>
      <c r="FZ100" s="262"/>
      <c r="GA100" s="262"/>
      <c r="GB100" s="262"/>
      <c r="GC100" s="262"/>
      <c r="GD100" s="262"/>
    </row>
    <row r="101" spans="1:186" s="279" customFormat="1" x14ac:dyDescent="0.2">
      <c r="A101" s="339" t="s">
        <v>11991</v>
      </c>
      <c r="B101" s="280" t="s">
        <v>125</v>
      </c>
      <c r="C101" s="281" t="s">
        <v>3114</v>
      </c>
      <c r="D101" s="130" t="s">
        <v>68</v>
      </c>
      <c r="E101" s="130">
        <v>250.00000000000003</v>
      </c>
      <c r="F101" s="130">
        <v>0.2</v>
      </c>
      <c r="G101" s="282"/>
      <c r="H101" s="283"/>
      <c r="I101" s="284">
        <f ca="1">OFFSET(INDEX(Composições!A:H,MATCH(B101,Composições!A:A,0),8),2,0)</f>
        <v>20.8105914</v>
      </c>
      <c r="J101" s="284">
        <f ca="1">IF(ISNUMBER(I101),ROUND(F101*E101*I101,2),"")</f>
        <v>1040.53</v>
      </c>
      <c r="K101" s="283">
        <f>BDI!$B$17</f>
        <v>0.26419999999999999</v>
      </c>
      <c r="L101" s="283"/>
      <c r="M101" s="283"/>
      <c r="N101" s="131">
        <f t="shared" ca="1" si="1"/>
        <v>26.31</v>
      </c>
      <c r="O101" s="340">
        <f ca="1">IF(ISNUMBER(I101),ROUND(F101*N101*E101,2),"")</f>
        <v>1315.5</v>
      </c>
      <c r="P101" s="262"/>
      <c r="Q101" s="262"/>
      <c r="R101" s="262"/>
      <c r="S101" s="262"/>
      <c r="T101" s="262"/>
      <c r="U101" s="262"/>
      <c r="V101" s="262"/>
      <c r="W101" s="262"/>
      <c r="X101" s="262"/>
      <c r="Y101" s="262"/>
      <c r="Z101" s="262"/>
      <c r="AA101" s="262"/>
      <c r="AB101" s="262"/>
      <c r="AC101" s="262"/>
      <c r="AD101" s="262"/>
      <c r="AE101" s="262"/>
      <c r="AF101" s="262"/>
      <c r="AG101" s="262"/>
      <c r="AH101" s="262"/>
      <c r="AI101" s="262"/>
      <c r="AJ101" s="262"/>
      <c r="AK101" s="262"/>
      <c r="AL101" s="262"/>
      <c r="AM101" s="262"/>
      <c r="AN101" s="262"/>
      <c r="AO101" s="262"/>
      <c r="AP101" s="262"/>
      <c r="AQ101" s="262"/>
      <c r="AR101" s="262"/>
      <c r="AS101" s="262"/>
      <c r="AT101" s="262"/>
      <c r="AU101" s="262"/>
      <c r="AV101" s="262"/>
      <c r="AW101" s="262"/>
      <c r="AX101" s="262"/>
      <c r="AY101" s="262"/>
      <c r="AZ101" s="262"/>
      <c r="BA101" s="262"/>
      <c r="BB101" s="262"/>
      <c r="BC101" s="262"/>
      <c r="BD101" s="262"/>
      <c r="BE101" s="262"/>
      <c r="BF101" s="262"/>
      <c r="BG101" s="262"/>
      <c r="BH101" s="262"/>
      <c r="BI101" s="262"/>
      <c r="BJ101" s="262"/>
      <c r="BK101" s="262"/>
      <c r="BL101" s="262"/>
      <c r="BM101" s="262"/>
      <c r="BN101" s="262"/>
      <c r="BO101" s="262"/>
      <c r="BP101" s="262"/>
      <c r="BQ101" s="262"/>
      <c r="BR101" s="262"/>
      <c r="BS101" s="262"/>
      <c r="BT101" s="262"/>
      <c r="BU101" s="262"/>
      <c r="BV101" s="262"/>
      <c r="BW101" s="262"/>
      <c r="BX101" s="262"/>
      <c r="BY101" s="262"/>
      <c r="BZ101" s="262"/>
      <c r="CA101" s="262"/>
      <c r="CB101" s="262"/>
      <c r="CC101" s="262"/>
      <c r="CD101" s="262"/>
      <c r="CE101" s="262"/>
      <c r="CF101" s="262"/>
      <c r="CG101" s="262"/>
      <c r="CH101" s="262"/>
      <c r="CI101" s="262"/>
      <c r="CJ101" s="262"/>
      <c r="CK101" s="262"/>
      <c r="CL101" s="262"/>
      <c r="CM101" s="262"/>
      <c r="CN101" s="262"/>
      <c r="CO101" s="262"/>
      <c r="CP101" s="262"/>
      <c r="CQ101" s="262"/>
      <c r="CR101" s="262"/>
      <c r="CS101" s="262"/>
      <c r="CT101" s="262"/>
      <c r="CU101" s="262"/>
      <c r="CV101" s="262"/>
      <c r="CW101" s="262"/>
      <c r="CX101" s="262"/>
      <c r="CY101" s="262"/>
      <c r="CZ101" s="262"/>
      <c r="DA101" s="262"/>
      <c r="DB101" s="262"/>
      <c r="DC101" s="262"/>
      <c r="DD101" s="262"/>
      <c r="DE101" s="262"/>
      <c r="DF101" s="262"/>
      <c r="DG101" s="262"/>
      <c r="DH101" s="262"/>
      <c r="DI101" s="262"/>
      <c r="DJ101" s="262"/>
      <c r="DK101" s="262"/>
      <c r="DL101" s="262"/>
      <c r="DM101" s="262"/>
      <c r="DN101" s="262"/>
      <c r="DO101" s="262"/>
      <c r="DP101" s="262"/>
      <c r="DQ101" s="262"/>
      <c r="DR101" s="262"/>
      <c r="DS101" s="262"/>
      <c r="DT101" s="262"/>
      <c r="DU101" s="262"/>
      <c r="DV101" s="262"/>
      <c r="DW101" s="262"/>
      <c r="DX101" s="262"/>
      <c r="DY101" s="262"/>
      <c r="DZ101" s="262"/>
      <c r="EA101" s="262"/>
      <c r="EB101" s="262"/>
      <c r="EC101" s="262"/>
      <c r="ED101" s="262"/>
      <c r="EE101" s="262"/>
      <c r="EF101" s="262"/>
      <c r="EG101" s="262"/>
      <c r="EH101" s="262"/>
      <c r="EI101" s="262"/>
      <c r="EJ101" s="262"/>
      <c r="EK101" s="262"/>
      <c r="EL101" s="262"/>
      <c r="EM101" s="262"/>
      <c r="EN101" s="262"/>
      <c r="EO101" s="262"/>
      <c r="EP101" s="262"/>
      <c r="EQ101" s="262"/>
      <c r="ER101" s="262"/>
      <c r="ES101" s="262"/>
      <c r="ET101" s="262"/>
      <c r="EU101" s="262"/>
      <c r="EV101" s="262"/>
      <c r="EW101" s="262"/>
      <c r="EX101" s="262"/>
      <c r="EY101" s="262"/>
      <c r="EZ101" s="262"/>
      <c r="FA101" s="262"/>
      <c r="FB101" s="262"/>
      <c r="FC101" s="262"/>
      <c r="FD101" s="262"/>
      <c r="FE101" s="262"/>
      <c r="FF101" s="262"/>
      <c r="FG101" s="262"/>
      <c r="FH101" s="262"/>
      <c r="FI101" s="262"/>
      <c r="FJ101" s="262"/>
      <c r="FK101" s="262"/>
      <c r="FL101" s="262"/>
      <c r="FM101" s="262"/>
      <c r="FN101" s="262"/>
      <c r="FO101" s="262"/>
      <c r="FP101" s="262"/>
      <c r="FQ101" s="262"/>
      <c r="FR101" s="262"/>
      <c r="FS101" s="262"/>
      <c r="FT101" s="262"/>
      <c r="FU101" s="262"/>
      <c r="FV101" s="262"/>
      <c r="FW101" s="262"/>
      <c r="FX101" s="262"/>
      <c r="FY101" s="262"/>
      <c r="FZ101" s="262"/>
      <c r="GA101" s="262"/>
      <c r="GB101" s="262"/>
      <c r="GC101" s="262"/>
      <c r="GD101" s="262"/>
    </row>
    <row r="102" spans="1:186" s="279" customFormat="1" x14ac:dyDescent="0.2">
      <c r="A102" s="339" t="s">
        <v>11992</v>
      </c>
      <c r="B102" s="280" t="s">
        <v>128</v>
      </c>
      <c r="C102" s="281" t="s">
        <v>3115</v>
      </c>
      <c r="D102" s="130" t="s">
        <v>68</v>
      </c>
      <c r="E102" s="130">
        <v>5500</v>
      </c>
      <c r="F102" s="130">
        <v>0.2</v>
      </c>
      <c r="G102" s="282"/>
      <c r="H102" s="283"/>
      <c r="I102" s="284">
        <f ca="1">OFFSET(INDEX(Composições!A:H,MATCH(B102,Composições!A:A,0),8),2,0)</f>
        <v>15.9303714</v>
      </c>
      <c r="J102" s="284">
        <f ca="1">IF(ISNUMBER(I102),ROUND(F102*E102*I102,2),"")</f>
        <v>17523.41</v>
      </c>
      <c r="K102" s="283">
        <f>BDI!$B$17</f>
        <v>0.26419999999999999</v>
      </c>
      <c r="L102" s="283"/>
      <c r="M102" s="283"/>
      <c r="N102" s="131">
        <f t="shared" ca="1" si="1"/>
        <v>20.14</v>
      </c>
      <c r="O102" s="340">
        <f ca="1">IF(ISNUMBER(I102),ROUND(F102*N102*E102,2),"")</f>
        <v>22154</v>
      </c>
      <c r="P102" s="262"/>
      <c r="Q102" s="262"/>
      <c r="R102" s="262"/>
      <c r="S102" s="262"/>
      <c r="T102" s="262"/>
      <c r="U102" s="262"/>
      <c r="V102" s="262"/>
      <c r="W102" s="262"/>
      <c r="X102" s="262"/>
      <c r="Y102" s="262"/>
      <c r="Z102" s="262"/>
      <c r="AA102" s="262"/>
      <c r="AB102" s="262"/>
      <c r="AC102" s="262"/>
      <c r="AD102" s="262"/>
      <c r="AE102" s="262"/>
      <c r="AF102" s="262"/>
      <c r="AG102" s="262"/>
      <c r="AH102" s="262"/>
      <c r="AI102" s="262"/>
      <c r="AJ102" s="262"/>
      <c r="AK102" s="262"/>
      <c r="AL102" s="262"/>
      <c r="AM102" s="262"/>
      <c r="AN102" s="262"/>
      <c r="AO102" s="262"/>
      <c r="AP102" s="262"/>
      <c r="AQ102" s="262"/>
      <c r="AR102" s="262"/>
      <c r="AS102" s="262"/>
      <c r="AT102" s="262"/>
      <c r="AU102" s="262"/>
      <c r="AV102" s="262"/>
      <c r="AW102" s="262"/>
      <c r="AX102" s="262"/>
      <c r="AY102" s="262"/>
      <c r="AZ102" s="262"/>
      <c r="BA102" s="262"/>
      <c r="BB102" s="262"/>
      <c r="BC102" s="262"/>
      <c r="BD102" s="262"/>
      <c r="BE102" s="262"/>
      <c r="BF102" s="262"/>
      <c r="BG102" s="262"/>
      <c r="BH102" s="262"/>
      <c r="BI102" s="262"/>
      <c r="BJ102" s="262"/>
      <c r="BK102" s="262"/>
      <c r="BL102" s="262"/>
      <c r="BM102" s="262"/>
      <c r="BN102" s="262"/>
      <c r="BO102" s="262"/>
      <c r="BP102" s="262"/>
      <c r="BQ102" s="262"/>
      <c r="BR102" s="262"/>
      <c r="BS102" s="262"/>
      <c r="BT102" s="262"/>
      <c r="BU102" s="262"/>
      <c r="BV102" s="262"/>
      <c r="BW102" s="262"/>
      <c r="BX102" s="262"/>
      <c r="BY102" s="262"/>
      <c r="BZ102" s="262"/>
      <c r="CA102" s="262"/>
      <c r="CB102" s="262"/>
      <c r="CC102" s="262"/>
      <c r="CD102" s="262"/>
      <c r="CE102" s="262"/>
      <c r="CF102" s="262"/>
      <c r="CG102" s="262"/>
      <c r="CH102" s="262"/>
      <c r="CI102" s="262"/>
      <c r="CJ102" s="262"/>
      <c r="CK102" s="262"/>
      <c r="CL102" s="262"/>
      <c r="CM102" s="262"/>
      <c r="CN102" s="262"/>
      <c r="CO102" s="262"/>
      <c r="CP102" s="262"/>
      <c r="CQ102" s="262"/>
      <c r="CR102" s="262"/>
      <c r="CS102" s="262"/>
      <c r="CT102" s="262"/>
      <c r="CU102" s="262"/>
      <c r="CV102" s="262"/>
      <c r="CW102" s="262"/>
      <c r="CX102" s="262"/>
      <c r="CY102" s="262"/>
      <c r="CZ102" s="262"/>
      <c r="DA102" s="262"/>
      <c r="DB102" s="262"/>
      <c r="DC102" s="262"/>
      <c r="DD102" s="262"/>
      <c r="DE102" s="262"/>
      <c r="DF102" s="262"/>
      <c r="DG102" s="262"/>
      <c r="DH102" s="262"/>
      <c r="DI102" s="262"/>
      <c r="DJ102" s="262"/>
      <c r="DK102" s="262"/>
      <c r="DL102" s="262"/>
      <c r="DM102" s="262"/>
      <c r="DN102" s="262"/>
      <c r="DO102" s="262"/>
      <c r="DP102" s="262"/>
      <c r="DQ102" s="262"/>
      <c r="DR102" s="262"/>
      <c r="DS102" s="262"/>
      <c r="DT102" s="262"/>
      <c r="DU102" s="262"/>
      <c r="DV102" s="262"/>
      <c r="DW102" s="262"/>
      <c r="DX102" s="262"/>
      <c r="DY102" s="262"/>
      <c r="DZ102" s="262"/>
      <c r="EA102" s="262"/>
      <c r="EB102" s="262"/>
      <c r="EC102" s="262"/>
      <c r="ED102" s="262"/>
      <c r="EE102" s="262"/>
      <c r="EF102" s="262"/>
      <c r="EG102" s="262"/>
      <c r="EH102" s="262"/>
      <c r="EI102" s="262"/>
      <c r="EJ102" s="262"/>
      <c r="EK102" s="262"/>
      <c r="EL102" s="262"/>
      <c r="EM102" s="262"/>
      <c r="EN102" s="262"/>
      <c r="EO102" s="262"/>
      <c r="EP102" s="262"/>
      <c r="EQ102" s="262"/>
      <c r="ER102" s="262"/>
      <c r="ES102" s="262"/>
      <c r="ET102" s="262"/>
      <c r="EU102" s="262"/>
      <c r="EV102" s="262"/>
      <c r="EW102" s="262"/>
      <c r="EX102" s="262"/>
      <c r="EY102" s="262"/>
      <c r="EZ102" s="262"/>
      <c r="FA102" s="262"/>
      <c r="FB102" s="262"/>
      <c r="FC102" s="262"/>
      <c r="FD102" s="262"/>
      <c r="FE102" s="262"/>
      <c r="FF102" s="262"/>
      <c r="FG102" s="262"/>
      <c r="FH102" s="262"/>
      <c r="FI102" s="262"/>
      <c r="FJ102" s="262"/>
      <c r="FK102" s="262"/>
      <c r="FL102" s="262"/>
      <c r="FM102" s="262"/>
      <c r="FN102" s="262"/>
      <c r="FO102" s="262"/>
      <c r="FP102" s="262"/>
      <c r="FQ102" s="262"/>
      <c r="FR102" s="262"/>
      <c r="FS102" s="262"/>
      <c r="FT102" s="262"/>
      <c r="FU102" s="262"/>
      <c r="FV102" s="262"/>
      <c r="FW102" s="262"/>
      <c r="FX102" s="262"/>
      <c r="FY102" s="262"/>
      <c r="FZ102" s="262"/>
      <c r="GA102" s="262"/>
      <c r="GB102" s="262"/>
      <c r="GC102" s="262"/>
      <c r="GD102" s="262"/>
    </row>
    <row r="103" spans="1:186" s="279" customFormat="1" x14ac:dyDescent="0.2">
      <c r="A103" s="339" t="s">
        <v>11993</v>
      </c>
      <c r="B103" s="280" t="s">
        <v>129</v>
      </c>
      <c r="C103" s="281" t="s">
        <v>3116</v>
      </c>
      <c r="D103" s="130" t="s">
        <v>68</v>
      </c>
      <c r="E103" s="130">
        <v>150</v>
      </c>
      <c r="F103" s="130">
        <v>0.2</v>
      </c>
      <c r="G103" s="282"/>
      <c r="H103" s="283"/>
      <c r="I103" s="284">
        <f ca="1">OFFSET(INDEX(Composições!A:H,MATCH(B103,Composições!A:A,0),8),2,0)</f>
        <v>98.235424499999993</v>
      </c>
      <c r="J103" s="284">
        <f ca="1">IF(ISNUMBER(I103),ROUND(F103*E103*I103,2),"")</f>
        <v>2947.06</v>
      </c>
      <c r="K103" s="283">
        <f>BDI!$B$17</f>
        <v>0.26419999999999999</v>
      </c>
      <c r="L103" s="283"/>
      <c r="M103" s="283"/>
      <c r="N103" s="131">
        <f t="shared" ca="1" si="1"/>
        <v>124.19</v>
      </c>
      <c r="O103" s="340">
        <f ca="1">IF(ISNUMBER(I103),ROUND(F103*N103*E103,2),"")</f>
        <v>3725.7</v>
      </c>
      <c r="P103" s="262"/>
      <c r="Q103" s="262"/>
      <c r="R103" s="262"/>
      <c r="S103" s="262"/>
      <c r="T103" s="262"/>
      <c r="U103" s="262"/>
      <c r="V103" s="262"/>
      <c r="W103" s="262"/>
      <c r="X103" s="262"/>
      <c r="Y103" s="262"/>
      <c r="Z103" s="262"/>
      <c r="AA103" s="262"/>
      <c r="AB103" s="262"/>
      <c r="AC103" s="262"/>
      <c r="AD103" s="262"/>
      <c r="AE103" s="262"/>
      <c r="AF103" s="262"/>
      <c r="AG103" s="262"/>
      <c r="AH103" s="262"/>
      <c r="AI103" s="262"/>
      <c r="AJ103" s="262"/>
      <c r="AK103" s="262"/>
      <c r="AL103" s="262"/>
      <c r="AM103" s="262"/>
      <c r="AN103" s="262"/>
      <c r="AO103" s="262"/>
      <c r="AP103" s="262"/>
      <c r="AQ103" s="262"/>
      <c r="AR103" s="262"/>
      <c r="AS103" s="262"/>
      <c r="AT103" s="262"/>
      <c r="AU103" s="262"/>
      <c r="AV103" s="262"/>
      <c r="AW103" s="262"/>
      <c r="AX103" s="262"/>
      <c r="AY103" s="262"/>
      <c r="AZ103" s="262"/>
      <c r="BA103" s="262"/>
      <c r="BB103" s="262"/>
      <c r="BC103" s="262"/>
      <c r="BD103" s="262"/>
      <c r="BE103" s="262"/>
      <c r="BF103" s="262"/>
      <c r="BG103" s="262"/>
      <c r="BH103" s="262"/>
      <c r="BI103" s="262"/>
      <c r="BJ103" s="262"/>
      <c r="BK103" s="262"/>
      <c r="BL103" s="262"/>
      <c r="BM103" s="262"/>
      <c r="BN103" s="262"/>
      <c r="BO103" s="262"/>
      <c r="BP103" s="262"/>
      <c r="BQ103" s="262"/>
      <c r="BR103" s="262"/>
      <c r="BS103" s="262"/>
      <c r="BT103" s="262"/>
      <c r="BU103" s="262"/>
      <c r="BV103" s="262"/>
      <c r="BW103" s="262"/>
      <c r="BX103" s="262"/>
      <c r="BY103" s="262"/>
      <c r="BZ103" s="262"/>
      <c r="CA103" s="262"/>
      <c r="CB103" s="262"/>
      <c r="CC103" s="262"/>
      <c r="CD103" s="262"/>
      <c r="CE103" s="262"/>
      <c r="CF103" s="262"/>
      <c r="CG103" s="262"/>
      <c r="CH103" s="262"/>
      <c r="CI103" s="262"/>
      <c r="CJ103" s="262"/>
      <c r="CK103" s="262"/>
      <c r="CL103" s="262"/>
      <c r="CM103" s="262"/>
      <c r="CN103" s="262"/>
      <c r="CO103" s="262"/>
      <c r="CP103" s="262"/>
      <c r="CQ103" s="262"/>
      <c r="CR103" s="262"/>
      <c r="CS103" s="262"/>
      <c r="CT103" s="262"/>
      <c r="CU103" s="262"/>
      <c r="CV103" s="262"/>
      <c r="CW103" s="262"/>
      <c r="CX103" s="262"/>
      <c r="CY103" s="262"/>
      <c r="CZ103" s="262"/>
      <c r="DA103" s="262"/>
      <c r="DB103" s="262"/>
      <c r="DC103" s="262"/>
      <c r="DD103" s="262"/>
      <c r="DE103" s="262"/>
      <c r="DF103" s="262"/>
      <c r="DG103" s="262"/>
      <c r="DH103" s="262"/>
      <c r="DI103" s="262"/>
      <c r="DJ103" s="262"/>
      <c r="DK103" s="262"/>
      <c r="DL103" s="262"/>
      <c r="DM103" s="262"/>
      <c r="DN103" s="262"/>
      <c r="DO103" s="262"/>
      <c r="DP103" s="262"/>
      <c r="DQ103" s="262"/>
      <c r="DR103" s="262"/>
      <c r="DS103" s="262"/>
      <c r="DT103" s="262"/>
      <c r="DU103" s="262"/>
      <c r="DV103" s="262"/>
      <c r="DW103" s="262"/>
      <c r="DX103" s="262"/>
      <c r="DY103" s="262"/>
      <c r="DZ103" s="262"/>
      <c r="EA103" s="262"/>
      <c r="EB103" s="262"/>
      <c r="EC103" s="262"/>
      <c r="ED103" s="262"/>
      <c r="EE103" s="262"/>
      <c r="EF103" s="262"/>
      <c r="EG103" s="262"/>
      <c r="EH103" s="262"/>
      <c r="EI103" s="262"/>
      <c r="EJ103" s="262"/>
      <c r="EK103" s="262"/>
      <c r="EL103" s="262"/>
      <c r="EM103" s="262"/>
      <c r="EN103" s="262"/>
      <c r="EO103" s="262"/>
      <c r="EP103" s="262"/>
      <c r="EQ103" s="262"/>
      <c r="ER103" s="262"/>
      <c r="ES103" s="262"/>
      <c r="ET103" s="262"/>
      <c r="EU103" s="262"/>
      <c r="EV103" s="262"/>
      <c r="EW103" s="262"/>
      <c r="EX103" s="262"/>
      <c r="EY103" s="262"/>
      <c r="EZ103" s="262"/>
      <c r="FA103" s="262"/>
      <c r="FB103" s="262"/>
      <c r="FC103" s="262"/>
      <c r="FD103" s="262"/>
      <c r="FE103" s="262"/>
      <c r="FF103" s="262"/>
      <c r="FG103" s="262"/>
      <c r="FH103" s="262"/>
      <c r="FI103" s="262"/>
      <c r="FJ103" s="262"/>
      <c r="FK103" s="262"/>
      <c r="FL103" s="262"/>
      <c r="FM103" s="262"/>
      <c r="FN103" s="262"/>
      <c r="FO103" s="262"/>
      <c r="FP103" s="262"/>
      <c r="FQ103" s="262"/>
      <c r="FR103" s="262"/>
      <c r="FS103" s="262"/>
      <c r="FT103" s="262"/>
      <c r="FU103" s="262"/>
      <c r="FV103" s="262"/>
      <c r="FW103" s="262"/>
      <c r="FX103" s="262"/>
      <c r="FY103" s="262"/>
      <c r="FZ103" s="262"/>
      <c r="GA103" s="262"/>
      <c r="GB103" s="262"/>
      <c r="GC103" s="262"/>
      <c r="GD103" s="262"/>
    </row>
    <row r="104" spans="1:186" s="279" customFormat="1" x14ac:dyDescent="0.2">
      <c r="A104" s="339" t="s">
        <v>11994</v>
      </c>
      <c r="B104" s="280" t="s">
        <v>130</v>
      </c>
      <c r="C104" s="281" t="s">
        <v>3117</v>
      </c>
      <c r="D104" s="130" t="s">
        <v>68</v>
      </c>
      <c r="E104" s="130">
        <v>425</v>
      </c>
      <c r="F104" s="130">
        <v>0.2</v>
      </c>
      <c r="G104" s="282"/>
      <c r="H104" s="283"/>
      <c r="I104" s="284">
        <f ca="1">OFFSET(INDEX(Composições!A:H,MATCH(B104,Composições!A:A,0),8),2,0)</f>
        <v>61.675548657937497</v>
      </c>
      <c r="J104" s="284">
        <f ca="1">IF(ISNUMBER(I104),ROUND(F104*E104*I104,2),"")</f>
        <v>5242.42</v>
      </c>
      <c r="K104" s="283">
        <f>BDI!$B$17</f>
        <v>0.26419999999999999</v>
      </c>
      <c r="L104" s="283"/>
      <c r="M104" s="283"/>
      <c r="N104" s="131">
        <f t="shared" ca="1" si="1"/>
        <v>77.97</v>
      </c>
      <c r="O104" s="340">
        <f ca="1">IF(ISNUMBER(I104),ROUND(F104*N104*E104,2),"")</f>
        <v>6627.45</v>
      </c>
      <c r="P104" s="262"/>
      <c r="Q104" s="262"/>
      <c r="R104" s="262"/>
      <c r="S104" s="262"/>
      <c r="T104" s="262"/>
      <c r="U104" s="262"/>
      <c r="V104" s="262"/>
      <c r="W104" s="262"/>
      <c r="X104" s="262"/>
      <c r="Y104" s="262"/>
      <c r="Z104" s="262"/>
      <c r="AA104" s="262"/>
      <c r="AB104" s="262"/>
      <c r="AC104" s="262"/>
      <c r="AD104" s="262"/>
      <c r="AE104" s="262"/>
      <c r="AF104" s="262"/>
      <c r="AG104" s="262"/>
      <c r="AH104" s="262"/>
      <c r="AI104" s="262"/>
      <c r="AJ104" s="262"/>
      <c r="AK104" s="262"/>
      <c r="AL104" s="262"/>
      <c r="AM104" s="262"/>
      <c r="AN104" s="262"/>
      <c r="AO104" s="262"/>
      <c r="AP104" s="262"/>
      <c r="AQ104" s="262"/>
      <c r="AR104" s="262"/>
      <c r="AS104" s="262"/>
      <c r="AT104" s="262"/>
      <c r="AU104" s="262"/>
      <c r="AV104" s="262"/>
      <c r="AW104" s="262"/>
      <c r="AX104" s="262"/>
      <c r="AY104" s="262"/>
      <c r="AZ104" s="262"/>
      <c r="BA104" s="262"/>
      <c r="BB104" s="262"/>
      <c r="BC104" s="262"/>
      <c r="BD104" s="262"/>
      <c r="BE104" s="262"/>
      <c r="BF104" s="262"/>
      <c r="BG104" s="262"/>
      <c r="BH104" s="262"/>
      <c r="BI104" s="262"/>
      <c r="BJ104" s="262"/>
      <c r="BK104" s="262"/>
      <c r="BL104" s="262"/>
      <c r="BM104" s="262"/>
      <c r="BN104" s="262"/>
      <c r="BO104" s="262"/>
      <c r="BP104" s="262"/>
      <c r="BQ104" s="262"/>
      <c r="BR104" s="262"/>
      <c r="BS104" s="262"/>
      <c r="BT104" s="262"/>
      <c r="BU104" s="262"/>
      <c r="BV104" s="262"/>
      <c r="BW104" s="262"/>
      <c r="BX104" s="262"/>
      <c r="BY104" s="262"/>
      <c r="BZ104" s="262"/>
      <c r="CA104" s="262"/>
      <c r="CB104" s="262"/>
      <c r="CC104" s="262"/>
      <c r="CD104" s="262"/>
      <c r="CE104" s="262"/>
      <c r="CF104" s="262"/>
      <c r="CG104" s="262"/>
      <c r="CH104" s="262"/>
      <c r="CI104" s="262"/>
      <c r="CJ104" s="262"/>
      <c r="CK104" s="262"/>
      <c r="CL104" s="262"/>
      <c r="CM104" s="262"/>
      <c r="CN104" s="262"/>
      <c r="CO104" s="262"/>
      <c r="CP104" s="262"/>
      <c r="CQ104" s="262"/>
      <c r="CR104" s="262"/>
      <c r="CS104" s="262"/>
      <c r="CT104" s="262"/>
      <c r="CU104" s="262"/>
      <c r="CV104" s="262"/>
      <c r="CW104" s="262"/>
      <c r="CX104" s="262"/>
      <c r="CY104" s="262"/>
      <c r="CZ104" s="262"/>
      <c r="DA104" s="262"/>
      <c r="DB104" s="262"/>
      <c r="DC104" s="262"/>
      <c r="DD104" s="262"/>
      <c r="DE104" s="262"/>
      <c r="DF104" s="262"/>
      <c r="DG104" s="262"/>
      <c r="DH104" s="262"/>
      <c r="DI104" s="262"/>
      <c r="DJ104" s="262"/>
      <c r="DK104" s="262"/>
      <c r="DL104" s="262"/>
      <c r="DM104" s="262"/>
      <c r="DN104" s="262"/>
      <c r="DO104" s="262"/>
      <c r="DP104" s="262"/>
      <c r="DQ104" s="262"/>
      <c r="DR104" s="262"/>
      <c r="DS104" s="262"/>
      <c r="DT104" s="262"/>
      <c r="DU104" s="262"/>
      <c r="DV104" s="262"/>
      <c r="DW104" s="262"/>
      <c r="DX104" s="262"/>
      <c r="DY104" s="262"/>
      <c r="DZ104" s="262"/>
      <c r="EA104" s="262"/>
      <c r="EB104" s="262"/>
      <c r="EC104" s="262"/>
      <c r="ED104" s="262"/>
      <c r="EE104" s="262"/>
      <c r="EF104" s="262"/>
      <c r="EG104" s="262"/>
      <c r="EH104" s="262"/>
      <c r="EI104" s="262"/>
      <c r="EJ104" s="262"/>
      <c r="EK104" s="262"/>
      <c r="EL104" s="262"/>
      <c r="EM104" s="262"/>
      <c r="EN104" s="262"/>
      <c r="EO104" s="262"/>
      <c r="EP104" s="262"/>
      <c r="EQ104" s="262"/>
      <c r="ER104" s="262"/>
      <c r="ES104" s="262"/>
      <c r="ET104" s="262"/>
      <c r="EU104" s="262"/>
      <c r="EV104" s="262"/>
      <c r="EW104" s="262"/>
      <c r="EX104" s="262"/>
      <c r="EY104" s="262"/>
      <c r="EZ104" s="262"/>
      <c r="FA104" s="262"/>
      <c r="FB104" s="262"/>
      <c r="FC104" s="262"/>
      <c r="FD104" s="262"/>
      <c r="FE104" s="262"/>
      <c r="FF104" s="262"/>
      <c r="FG104" s="262"/>
      <c r="FH104" s="262"/>
      <c r="FI104" s="262"/>
      <c r="FJ104" s="262"/>
      <c r="FK104" s="262"/>
      <c r="FL104" s="262"/>
      <c r="FM104" s="262"/>
      <c r="FN104" s="262"/>
      <c r="FO104" s="262"/>
      <c r="FP104" s="262"/>
      <c r="FQ104" s="262"/>
      <c r="FR104" s="262"/>
      <c r="FS104" s="262"/>
      <c r="FT104" s="262"/>
      <c r="FU104" s="262"/>
      <c r="FV104" s="262"/>
      <c r="FW104" s="262"/>
      <c r="FX104" s="262"/>
      <c r="FY104" s="262"/>
      <c r="FZ104" s="262"/>
      <c r="GA104" s="262"/>
      <c r="GB104" s="262"/>
      <c r="GC104" s="262"/>
      <c r="GD104" s="262"/>
    </row>
    <row r="105" spans="1:186" s="279" customFormat="1" x14ac:dyDescent="0.2">
      <c r="A105" s="339" t="s">
        <v>11995</v>
      </c>
      <c r="B105" s="280" t="s">
        <v>131</v>
      </c>
      <c r="C105" s="281" t="s">
        <v>3118</v>
      </c>
      <c r="D105" s="130" t="s">
        <v>68</v>
      </c>
      <c r="E105" s="130">
        <v>525</v>
      </c>
      <c r="F105" s="130">
        <v>0.2</v>
      </c>
      <c r="G105" s="282"/>
      <c r="H105" s="283"/>
      <c r="I105" s="284">
        <f ca="1">OFFSET(INDEX(Composições!A:H,MATCH(B105,Composições!A:A,0),8),2,0)</f>
        <v>39.6945176018125</v>
      </c>
      <c r="J105" s="284">
        <f ca="1">IF(ISNUMBER(I105),ROUND(F105*E105*I105,2),"")</f>
        <v>4167.92</v>
      </c>
      <c r="K105" s="283">
        <f>BDI!$B$17</f>
        <v>0.26419999999999999</v>
      </c>
      <c r="L105" s="283"/>
      <c r="M105" s="283"/>
      <c r="N105" s="131">
        <f t="shared" ca="1" si="1"/>
        <v>50.18</v>
      </c>
      <c r="O105" s="340">
        <f ca="1">IF(ISNUMBER(I105),ROUND(F105*N105*E105,2),"")</f>
        <v>5268.9</v>
      </c>
      <c r="P105" s="262"/>
      <c r="Q105" s="262"/>
      <c r="R105" s="262"/>
      <c r="S105" s="262"/>
      <c r="T105" s="262"/>
      <c r="U105" s="262"/>
      <c r="V105" s="262"/>
      <c r="W105" s="262"/>
      <c r="X105" s="262"/>
      <c r="Y105" s="262"/>
      <c r="Z105" s="262"/>
      <c r="AA105" s="262"/>
      <c r="AB105" s="262"/>
      <c r="AC105" s="262"/>
      <c r="AD105" s="262"/>
      <c r="AE105" s="262"/>
      <c r="AF105" s="262"/>
      <c r="AG105" s="262"/>
      <c r="AH105" s="262"/>
      <c r="AI105" s="262"/>
      <c r="AJ105" s="262"/>
      <c r="AK105" s="262"/>
      <c r="AL105" s="262"/>
      <c r="AM105" s="262"/>
      <c r="AN105" s="262"/>
      <c r="AO105" s="262"/>
      <c r="AP105" s="262"/>
      <c r="AQ105" s="262"/>
      <c r="AR105" s="262"/>
      <c r="AS105" s="262"/>
      <c r="AT105" s="262"/>
      <c r="AU105" s="262"/>
      <c r="AV105" s="262"/>
      <c r="AW105" s="262"/>
      <c r="AX105" s="262"/>
      <c r="AY105" s="262"/>
      <c r="AZ105" s="262"/>
      <c r="BA105" s="262"/>
      <c r="BB105" s="262"/>
      <c r="BC105" s="262"/>
      <c r="BD105" s="262"/>
      <c r="BE105" s="262"/>
      <c r="BF105" s="262"/>
      <c r="BG105" s="262"/>
      <c r="BH105" s="262"/>
      <c r="BI105" s="262"/>
      <c r="BJ105" s="262"/>
      <c r="BK105" s="262"/>
      <c r="BL105" s="262"/>
      <c r="BM105" s="262"/>
      <c r="BN105" s="262"/>
      <c r="BO105" s="262"/>
      <c r="BP105" s="262"/>
      <c r="BQ105" s="262"/>
      <c r="BR105" s="262"/>
      <c r="BS105" s="262"/>
      <c r="BT105" s="262"/>
      <c r="BU105" s="262"/>
      <c r="BV105" s="262"/>
      <c r="BW105" s="262"/>
      <c r="BX105" s="262"/>
      <c r="BY105" s="262"/>
      <c r="BZ105" s="262"/>
      <c r="CA105" s="262"/>
      <c r="CB105" s="262"/>
      <c r="CC105" s="262"/>
      <c r="CD105" s="262"/>
      <c r="CE105" s="262"/>
      <c r="CF105" s="262"/>
      <c r="CG105" s="262"/>
      <c r="CH105" s="262"/>
      <c r="CI105" s="262"/>
      <c r="CJ105" s="262"/>
      <c r="CK105" s="262"/>
      <c r="CL105" s="262"/>
      <c r="CM105" s="262"/>
      <c r="CN105" s="262"/>
      <c r="CO105" s="262"/>
      <c r="CP105" s="262"/>
      <c r="CQ105" s="262"/>
      <c r="CR105" s="262"/>
      <c r="CS105" s="262"/>
      <c r="CT105" s="262"/>
      <c r="CU105" s="262"/>
      <c r="CV105" s="262"/>
      <c r="CW105" s="262"/>
      <c r="CX105" s="262"/>
      <c r="CY105" s="262"/>
      <c r="CZ105" s="262"/>
      <c r="DA105" s="262"/>
      <c r="DB105" s="262"/>
      <c r="DC105" s="262"/>
      <c r="DD105" s="262"/>
      <c r="DE105" s="262"/>
      <c r="DF105" s="262"/>
      <c r="DG105" s="262"/>
      <c r="DH105" s="262"/>
      <c r="DI105" s="262"/>
      <c r="DJ105" s="262"/>
      <c r="DK105" s="262"/>
      <c r="DL105" s="262"/>
      <c r="DM105" s="262"/>
      <c r="DN105" s="262"/>
      <c r="DO105" s="262"/>
      <c r="DP105" s="262"/>
      <c r="DQ105" s="262"/>
      <c r="DR105" s="262"/>
      <c r="DS105" s="262"/>
      <c r="DT105" s="262"/>
      <c r="DU105" s="262"/>
      <c r="DV105" s="262"/>
      <c r="DW105" s="262"/>
      <c r="DX105" s="262"/>
      <c r="DY105" s="262"/>
      <c r="DZ105" s="262"/>
      <c r="EA105" s="262"/>
      <c r="EB105" s="262"/>
      <c r="EC105" s="262"/>
      <c r="ED105" s="262"/>
      <c r="EE105" s="262"/>
      <c r="EF105" s="262"/>
      <c r="EG105" s="262"/>
      <c r="EH105" s="262"/>
      <c r="EI105" s="262"/>
      <c r="EJ105" s="262"/>
      <c r="EK105" s="262"/>
      <c r="EL105" s="262"/>
      <c r="EM105" s="262"/>
      <c r="EN105" s="262"/>
      <c r="EO105" s="262"/>
      <c r="EP105" s="262"/>
      <c r="EQ105" s="262"/>
      <c r="ER105" s="262"/>
      <c r="ES105" s="262"/>
      <c r="ET105" s="262"/>
      <c r="EU105" s="262"/>
      <c r="EV105" s="262"/>
      <c r="EW105" s="262"/>
      <c r="EX105" s="262"/>
      <c r="EY105" s="262"/>
      <c r="EZ105" s="262"/>
      <c r="FA105" s="262"/>
      <c r="FB105" s="262"/>
      <c r="FC105" s="262"/>
      <c r="FD105" s="262"/>
      <c r="FE105" s="262"/>
      <c r="FF105" s="262"/>
      <c r="FG105" s="262"/>
      <c r="FH105" s="262"/>
      <c r="FI105" s="262"/>
      <c r="FJ105" s="262"/>
      <c r="FK105" s="262"/>
      <c r="FL105" s="262"/>
      <c r="FM105" s="262"/>
      <c r="FN105" s="262"/>
      <c r="FO105" s="262"/>
      <c r="FP105" s="262"/>
      <c r="FQ105" s="262"/>
      <c r="FR105" s="262"/>
      <c r="FS105" s="262"/>
      <c r="FT105" s="262"/>
      <c r="FU105" s="262"/>
      <c r="FV105" s="262"/>
      <c r="FW105" s="262"/>
      <c r="FX105" s="262"/>
      <c r="FY105" s="262"/>
      <c r="FZ105" s="262"/>
      <c r="GA105" s="262"/>
      <c r="GB105" s="262"/>
      <c r="GC105" s="262"/>
      <c r="GD105" s="262"/>
    </row>
    <row r="106" spans="1:186" s="279" customFormat="1" x14ac:dyDescent="0.2">
      <c r="A106" s="339" t="s">
        <v>11996</v>
      </c>
      <c r="B106" s="280" t="s">
        <v>132</v>
      </c>
      <c r="C106" s="281" t="s">
        <v>3119</v>
      </c>
      <c r="D106" s="130" t="s">
        <v>68</v>
      </c>
      <c r="E106" s="130">
        <v>500.00000000000006</v>
      </c>
      <c r="F106" s="130">
        <v>0.2</v>
      </c>
      <c r="G106" s="282"/>
      <c r="H106" s="283"/>
      <c r="I106" s="284">
        <f ca="1">OFFSET(INDEX(Composições!A:H,MATCH(B106,Composições!A:A,0),8),2,0)</f>
        <v>224.89227599999998</v>
      </c>
      <c r="J106" s="284">
        <f ca="1">IF(ISNUMBER(I106),ROUND(F106*E106*I106,2),"")</f>
        <v>22489.23</v>
      </c>
      <c r="K106" s="283">
        <f>BDI!$B$17</f>
        <v>0.26419999999999999</v>
      </c>
      <c r="L106" s="283"/>
      <c r="M106" s="283"/>
      <c r="N106" s="131">
        <f t="shared" ca="1" si="1"/>
        <v>284.31</v>
      </c>
      <c r="O106" s="340">
        <f ca="1">IF(ISNUMBER(I106),ROUND(F106*N106*E106,2),"")</f>
        <v>28431</v>
      </c>
      <c r="P106" s="262"/>
      <c r="Q106" s="262"/>
      <c r="R106" s="262"/>
      <c r="S106" s="262"/>
      <c r="T106" s="262"/>
      <c r="U106" s="262"/>
      <c r="V106" s="262"/>
      <c r="W106" s="262"/>
      <c r="X106" s="262"/>
      <c r="Y106" s="262"/>
      <c r="Z106" s="262"/>
      <c r="AA106" s="262"/>
      <c r="AB106" s="262"/>
      <c r="AC106" s="262"/>
      <c r="AD106" s="262"/>
      <c r="AE106" s="262"/>
      <c r="AF106" s="262"/>
      <c r="AG106" s="262"/>
      <c r="AH106" s="262"/>
      <c r="AI106" s="262"/>
      <c r="AJ106" s="262"/>
      <c r="AK106" s="262"/>
      <c r="AL106" s="262"/>
      <c r="AM106" s="262"/>
      <c r="AN106" s="262"/>
      <c r="AO106" s="262"/>
      <c r="AP106" s="262"/>
      <c r="AQ106" s="262"/>
      <c r="AR106" s="262"/>
      <c r="AS106" s="262"/>
      <c r="AT106" s="262"/>
      <c r="AU106" s="262"/>
      <c r="AV106" s="262"/>
      <c r="AW106" s="262"/>
      <c r="AX106" s="262"/>
      <c r="AY106" s="262"/>
      <c r="AZ106" s="262"/>
      <c r="BA106" s="262"/>
      <c r="BB106" s="262"/>
      <c r="BC106" s="262"/>
      <c r="BD106" s="262"/>
      <c r="BE106" s="262"/>
      <c r="BF106" s="262"/>
      <c r="BG106" s="262"/>
      <c r="BH106" s="262"/>
      <c r="BI106" s="262"/>
      <c r="BJ106" s="262"/>
      <c r="BK106" s="262"/>
      <c r="BL106" s="262"/>
      <c r="BM106" s="262"/>
      <c r="BN106" s="262"/>
      <c r="BO106" s="262"/>
      <c r="BP106" s="262"/>
      <c r="BQ106" s="262"/>
      <c r="BR106" s="262"/>
      <c r="BS106" s="262"/>
      <c r="BT106" s="262"/>
      <c r="BU106" s="262"/>
      <c r="BV106" s="262"/>
      <c r="BW106" s="262"/>
      <c r="BX106" s="262"/>
      <c r="BY106" s="262"/>
      <c r="BZ106" s="262"/>
      <c r="CA106" s="262"/>
      <c r="CB106" s="262"/>
      <c r="CC106" s="262"/>
      <c r="CD106" s="262"/>
      <c r="CE106" s="262"/>
      <c r="CF106" s="262"/>
      <c r="CG106" s="262"/>
      <c r="CH106" s="262"/>
      <c r="CI106" s="262"/>
      <c r="CJ106" s="262"/>
      <c r="CK106" s="262"/>
      <c r="CL106" s="262"/>
      <c r="CM106" s="262"/>
      <c r="CN106" s="262"/>
      <c r="CO106" s="262"/>
      <c r="CP106" s="262"/>
      <c r="CQ106" s="262"/>
      <c r="CR106" s="262"/>
      <c r="CS106" s="262"/>
      <c r="CT106" s="262"/>
      <c r="CU106" s="262"/>
      <c r="CV106" s="262"/>
      <c r="CW106" s="262"/>
      <c r="CX106" s="262"/>
      <c r="CY106" s="262"/>
      <c r="CZ106" s="262"/>
      <c r="DA106" s="262"/>
      <c r="DB106" s="262"/>
      <c r="DC106" s="262"/>
      <c r="DD106" s="262"/>
      <c r="DE106" s="262"/>
      <c r="DF106" s="262"/>
      <c r="DG106" s="262"/>
      <c r="DH106" s="262"/>
      <c r="DI106" s="262"/>
      <c r="DJ106" s="262"/>
      <c r="DK106" s="262"/>
      <c r="DL106" s="262"/>
      <c r="DM106" s="262"/>
      <c r="DN106" s="262"/>
      <c r="DO106" s="262"/>
      <c r="DP106" s="262"/>
      <c r="DQ106" s="262"/>
      <c r="DR106" s="262"/>
      <c r="DS106" s="262"/>
      <c r="DT106" s="262"/>
      <c r="DU106" s="262"/>
      <c r="DV106" s="262"/>
      <c r="DW106" s="262"/>
      <c r="DX106" s="262"/>
      <c r="DY106" s="262"/>
      <c r="DZ106" s="262"/>
      <c r="EA106" s="262"/>
      <c r="EB106" s="262"/>
      <c r="EC106" s="262"/>
      <c r="ED106" s="262"/>
      <c r="EE106" s="262"/>
      <c r="EF106" s="262"/>
      <c r="EG106" s="262"/>
      <c r="EH106" s="262"/>
      <c r="EI106" s="262"/>
      <c r="EJ106" s="262"/>
      <c r="EK106" s="262"/>
      <c r="EL106" s="262"/>
      <c r="EM106" s="262"/>
      <c r="EN106" s="262"/>
      <c r="EO106" s="262"/>
      <c r="EP106" s="262"/>
      <c r="EQ106" s="262"/>
      <c r="ER106" s="262"/>
      <c r="ES106" s="262"/>
      <c r="ET106" s="262"/>
      <c r="EU106" s="262"/>
      <c r="EV106" s="262"/>
      <c r="EW106" s="262"/>
      <c r="EX106" s="262"/>
      <c r="EY106" s="262"/>
      <c r="EZ106" s="262"/>
      <c r="FA106" s="262"/>
      <c r="FB106" s="262"/>
      <c r="FC106" s="262"/>
      <c r="FD106" s="262"/>
      <c r="FE106" s="262"/>
      <c r="FF106" s="262"/>
      <c r="FG106" s="262"/>
      <c r="FH106" s="262"/>
      <c r="FI106" s="262"/>
      <c r="FJ106" s="262"/>
      <c r="FK106" s="262"/>
      <c r="FL106" s="262"/>
      <c r="FM106" s="262"/>
      <c r="FN106" s="262"/>
      <c r="FO106" s="262"/>
      <c r="FP106" s="262"/>
      <c r="FQ106" s="262"/>
      <c r="FR106" s="262"/>
      <c r="FS106" s="262"/>
      <c r="FT106" s="262"/>
      <c r="FU106" s="262"/>
      <c r="FV106" s="262"/>
      <c r="FW106" s="262"/>
      <c r="FX106" s="262"/>
      <c r="FY106" s="262"/>
      <c r="FZ106" s="262"/>
      <c r="GA106" s="262"/>
      <c r="GB106" s="262"/>
      <c r="GC106" s="262"/>
      <c r="GD106" s="262"/>
    </row>
    <row r="107" spans="1:186" s="279" customFormat="1" x14ac:dyDescent="0.2">
      <c r="A107" s="339" t="s">
        <v>11997</v>
      </c>
      <c r="B107" s="280" t="s">
        <v>134</v>
      </c>
      <c r="C107" s="281" t="s">
        <v>3120</v>
      </c>
      <c r="D107" s="130" t="s">
        <v>68</v>
      </c>
      <c r="E107" s="130">
        <v>175</v>
      </c>
      <c r="F107" s="130">
        <v>0.2</v>
      </c>
      <c r="G107" s="282"/>
      <c r="H107" s="283"/>
      <c r="I107" s="284">
        <f ca="1">OFFSET(INDEX(Composições!A:H,MATCH(B107,Composições!A:A,0),8),2,0)</f>
        <v>723.49002199999995</v>
      </c>
      <c r="J107" s="284">
        <f ca="1">IF(ISNUMBER(I107),ROUND(F107*E107*I107,2),"")</f>
        <v>25322.15</v>
      </c>
      <c r="K107" s="283">
        <f>BDI!$B$17</f>
        <v>0.26419999999999999</v>
      </c>
      <c r="L107" s="283"/>
      <c r="M107" s="283"/>
      <c r="N107" s="131">
        <f t="shared" ca="1" si="1"/>
        <v>914.64</v>
      </c>
      <c r="O107" s="340">
        <f ca="1">IF(ISNUMBER(I107),ROUND(F107*N107*E107,2),"")</f>
        <v>32012.400000000001</v>
      </c>
      <c r="P107" s="262"/>
      <c r="Q107" s="262"/>
      <c r="R107" s="262"/>
      <c r="S107" s="262"/>
      <c r="T107" s="262"/>
      <c r="U107" s="262"/>
      <c r="V107" s="262"/>
      <c r="W107" s="262"/>
      <c r="X107" s="262"/>
      <c r="Y107" s="262"/>
      <c r="Z107" s="262"/>
      <c r="AA107" s="262"/>
      <c r="AB107" s="262"/>
      <c r="AC107" s="262"/>
      <c r="AD107" s="262"/>
      <c r="AE107" s="262"/>
      <c r="AF107" s="262"/>
      <c r="AG107" s="262"/>
      <c r="AH107" s="262"/>
      <c r="AI107" s="262"/>
      <c r="AJ107" s="262"/>
      <c r="AK107" s="262"/>
      <c r="AL107" s="262"/>
      <c r="AM107" s="262"/>
      <c r="AN107" s="262"/>
      <c r="AO107" s="262"/>
      <c r="AP107" s="262"/>
      <c r="AQ107" s="262"/>
      <c r="AR107" s="262"/>
      <c r="AS107" s="262"/>
      <c r="AT107" s="262"/>
      <c r="AU107" s="262"/>
      <c r="AV107" s="262"/>
      <c r="AW107" s="262"/>
      <c r="AX107" s="262"/>
      <c r="AY107" s="262"/>
      <c r="AZ107" s="262"/>
      <c r="BA107" s="262"/>
      <c r="BB107" s="262"/>
      <c r="BC107" s="262"/>
      <c r="BD107" s="262"/>
      <c r="BE107" s="262"/>
      <c r="BF107" s="262"/>
      <c r="BG107" s="262"/>
      <c r="BH107" s="262"/>
      <c r="BI107" s="262"/>
      <c r="BJ107" s="262"/>
      <c r="BK107" s="262"/>
      <c r="BL107" s="262"/>
      <c r="BM107" s="262"/>
      <c r="BN107" s="262"/>
      <c r="BO107" s="262"/>
      <c r="BP107" s="262"/>
      <c r="BQ107" s="262"/>
      <c r="BR107" s="262"/>
      <c r="BS107" s="262"/>
      <c r="BT107" s="262"/>
      <c r="BU107" s="262"/>
      <c r="BV107" s="262"/>
      <c r="BW107" s="262"/>
      <c r="BX107" s="262"/>
      <c r="BY107" s="262"/>
      <c r="BZ107" s="262"/>
      <c r="CA107" s="262"/>
      <c r="CB107" s="262"/>
      <c r="CC107" s="262"/>
      <c r="CD107" s="262"/>
      <c r="CE107" s="262"/>
      <c r="CF107" s="262"/>
      <c r="CG107" s="262"/>
      <c r="CH107" s="262"/>
      <c r="CI107" s="262"/>
      <c r="CJ107" s="262"/>
      <c r="CK107" s="262"/>
      <c r="CL107" s="262"/>
      <c r="CM107" s="262"/>
      <c r="CN107" s="262"/>
      <c r="CO107" s="262"/>
      <c r="CP107" s="262"/>
      <c r="CQ107" s="262"/>
      <c r="CR107" s="262"/>
      <c r="CS107" s="262"/>
      <c r="CT107" s="262"/>
      <c r="CU107" s="262"/>
      <c r="CV107" s="262"/>
      <c r="CW107" s="262"/>
      <c r="CX107" s="262"/>
      <c r="CY107" s="262"/>
      <c r="CZ107" s="262"/>
      <c r="DA107" s="262"/>
      <c r="DB107" s="262"/>
      <c r="DC107" s="262"/>
      <c r="DD107" s="262"/>
      <c r="DE107" s="262"/>
      <c r="DF107" s="262"/>
      <c r="DG107" s="262"/>
      <c r="DH107" s="262"/>
      <c r="DI107" s="262"/>
      <c r="DJ107" s="262"/>
      <c r="DK107" s="262"/>
      <c r="DL107" s="262"/>
      <c r="DM107" s="262"/>
      <c r="DN107" s="262"/>
      <c r="DO107" s="262"/>
      <c r="DP107" s="262"/>
      <c r="DQ107" s="262"/>
      <c r="DR107" s="262"/>
      <c r="DS107" s="262"/>
      <c r="DT107" s="262"/>
      <c r="DU107" s="262"/>
      <c r="DV107" s="262"/>
      <c r="DW107" s="262"/>
      <c r="DX107" s="262"/>
      <c r="DY107" s="262"/>
      <c r="DZ107" s="262"/>
      <c r="EA107" s="262"/>
      <c r="EB107" s="262"/>
      <c r="EC107" s="262"/>
      <c r="ED107" s="262"/>
      <c r="EE107" s="262"/>
      <c r="EF107" s="262"/>
      <c r="EG107" s="262"/>
      <c r="EH107" s="262"/>
      <c r="EI107" s="262"/>
      <c r="EJ107" s="262"/>
      <c r="EK107" s="262"/>
      <c r="EL107" s="262"/>
      <c r="EM107" s="262"/>
      <c r="EN107" s="262"/>
      <c r="EO107" s="262"/>
      <c r="EP107" s="262"/>
      <c r="EQ107" s="262"/>
      <c r="ER107" s="262"/>
      <c r="ES107" s="262"/>
      <c r="ET107" s="262"/>
      <c r="EU107" s="262"/>
      <c r="EV107" s="262"/>
      <c r="EW107" s="262"/>
      <c r="EX107" s="262"/>
      <c r="EY107" s="262"/>
      <c r="EZ107" s="262"/>
      <c r="FA107" s="262"/>
      <c r="FB107" s="262"/>
      <c r="FC107" s="262"/>
      <c r="FD107" s="262"/>
      <c r="FE107" s="262"/>
      <c r="FF107" s="262"/>
      <c r="FG107" s="262"/>
      <c r="FH107" s="262"/>
      <c r="FI107" s="262"/>
      <c r="FJ107" s="262"/>
      <c r="FK107" s="262"/>
      <c r="FL107" s="262"/>
      <c r="FM107" s="262"/>
      <c r="FN107" s="262"/>
      <c r="FO107" s="262"/>
      <c r="FP107" s="262"/>
      <c r="FQ107" s="262"/>
      <c r="FR107" s="262"/>
      <c r="FS107" s="262"/>
      <c r="FT107" s="262"/>
      <c r="FU107" s="262"/>
      <c r="FV107" s="262"/>
      <c r="FW107" s="262"/>
      <c r="FX107" s="262"/>
      <c r="FY107" s="262"/>
      <c r="FZ107" s="262"/>
      <c r="GA107" s="262"/>
      <c r="GB107" s="262"/>
      <c r="GC107" s="262"/>
      <c r="GD107" s="262"/>
    </row>
    <row r="108" spans="1:186" s="279" customFormat="1" x14ac:dyDescent="0.2">
      <c r="A108" s="339" t="s">
        <v>11998</v>
      </c>
      <c r="B108" s="280" t="s">
        <v>137</v>
      </c>
      <c r="C108" s="281" t="s">
        <v>3121</v>
      </c>
      <c r="D108" s="130" t="s">
        <v>68</v>
      </c>
      <c r="E108" s="130">
        <v>15</v>
      </c>
      <c r="F108" s="130">
        <v>0.2</v>
      </c>
      <c r="G108" s="282"/>
      <c r="H108" s="283"/>
      <c r="I108" s="284">
        <f ca="1">OFFSET(INDEX(Composições!A:H,MATCH(B108,Composições!A:A,0),8),2,0)</f>
        <v>508.70428419999996</v>
      </c>
      <c r="J108" s="284">
        <f ca="1">IF(ISNUMBER(I108),ROUND(F108*E108*I108,2),"")</f>
        <v>1526.11</v>
      </c>
      <c r="K108" s="283">
        <f>BDI!$B$17</f>
        <v>0.26419999999999999</v>
      </c>
      <c r="L108" s="283"/>
      <c r="M108" s="283"/>
      <c r="N108" s="131">
        <f t="shared" ca="1" si="1"/>
        <v>643.1</v>
      </c>
      <c r="O108" s="340">
        <f ca="1">IF(ISNUMBER(I108),ROUND(F108*N108*E108,2),"")</f>
        <v>1929.3</v>
      </c>
      <c r="P108" s="262"/>
      <c r="Q108" s="262"/>
      <c r="R108" s="262"/>
      <c r="S108" s="262"/>
      <c r="T108" s="262"/>
      <c r="U108" s="262"/>
      <c r="V108" s="262"/>
      <c r="W108" s="262"/>
      <c r="X108" s="262"/>
      <c r="Y108" s="262"/>
      <c r="Z108" s="262"/>
      <c r="AA108" s="262"/>
      <c r="AB108" s="262"/>
      <c r="AC108" s="262"/>
      <c r="AD108" s="262"/>
      <c r="AE108" s="262"/>
      <c r="AF108" s="262"/>
      <c r="AG108" s="262"/>
      <c r="AH108" s="262"/>
      <c r="AI108" s="262"/>
      <c r="AJ108" s="262"/>
      <c r="AK108" s="262"/>
      <c r="AL108" s="262"/>
      <c r="AM108" s="262"/>
      <c r="AN108" s="262"/>
      <c r="AO108" s="262"/>
      <c r="AP108" s="262"/>
      <c r="AQ108" s="262"/>
      <c r="AR108" s="262"/>
      <c r="AS108" s="262"/>
      <c r="AT108" s="262"/>
      <c r="AU108" s="262"/>
      <c r="AV108" s="262"/>
      <c r="AW108" s="262"/>
      <c r="AX108" s="262"/>
      <c r="AY108" s="262"/>
      <c r="AZ108" s="262"/>
      <c r="BA108" s="262"/>
      <c r="BB108" s="262"/>
      <c r="BC108" s="262"/>
      <c r="BD108" s="262"/>
      <c r="BE108" s="262"/>
      <c r="BF108" s="262"/>
      <c r="BG108" s="262"/>
      <c r="BH108" s="262"/>
      <c r="BI108" s="262"/>
      <c r="BJ108" s="262"/>
      <c r="BK108" s="262"/>
      <c r="BL108" s="262"/>
      <c r="BM108" s="262"/>
      <c r="BN108" s="262"/>
      <c r="BO108" s="262"/>
      <c r="BP108" s="262"/>
      <c r="BQ108" s="262"/>
      <c r="BR108" s="262"/>
      <c r="BS108" s="262"/>
      <c r="BT108" s="262"/>
      <c r="BU108" s="262"/>
      <c r="BV108" s="262"/>
      <c r="BW108" s="262"/>
      <c r="BX108" s="262"/>
      <c r="BY108" s="262"/>
      <c r="BZ108" s="262"/>
      <c r="CA108" s="262"/>
      <c r="CB108" s="262"/>
      <c r="CC108" s="262"/>
      <c r="CD108" s="262"/>
      <c r="CE108" s="262"/>
      <c r="CF108" s="262"/>
      <c r="CG108" s="262"/>
      <c r="CH108" s="262"/>
      <c r="CI108" s="262"/>
      <c r="CJ108" s="262"/>
      <c r="CK108" s="262"/>
      <c r="CL108" s="262"/>
      <c r="CM108" s="262"/>
      <c r="CN108" s="262"/>
      <c r="CO108" s="262"/>
      <c r="CP108" s="262"/>
      <c r="CQ108" s="262"/>
      <c r="CR108" s="262"/>
      <c r="CS108" s="262"/>
      <c r="CT108" s="262"/>
      <c r="CU108" s="262"/>
      <c r="CV108" s="262"/>
      <c r="CW108" s="262"/>
      <c r="CX108" s="262"/>
      <c r="CY108" s="262"/>
      <c r="CZ108" s="262"/>
      <c r="DA108" s="262"/>
      <c r="DB108" s="262"/>
      <c r="DC108" s="262"/>
      <c r="DD108" s="262"/>
      <c r="DE108" s="262"/>
      <c r="DF108" s="262"/>
      <c r="DG108" s="262"/>
      <c r="DH108" s="262"/>
      <c r="DI108" s="262"/>
      <c r="DJ108" s="262"/>
      <c r="DK108" s="262"/>
      <c r="DL108" s="262"/>
      <c r="DM108" s="262"/>
      <c r="DN108" s="262"/>
      <c r="DO108" s="262"/>
      <c r="DP108" s="262"/>
      <c r="DQ108" s="262"/>
      <c r="DR108" s="262"/>
      <c r="DS108" s="262"/>
      <c r="DT108" s="262"/>
      <c r="DU108" s="262"/>
      <c r="DV108" s="262"/>
      <c r="DW108" s="262"/>
      <c r="DX108" s="262"/>
      <c r="DY108" s="262"/>
      <c r="DZ108" s="262"/>
      <c r="EA108" s="262"/>
      <c r="EB108" s="262"/>
      <c r="EC108" s="262"/>
      <c r="ED108" s="262"/>
      <c r="EE108" s="262"/>
      <c r="EF108" s="262"/>
      <c r="EG108" s="262"/>
      <c r="EH108" s="262"/>
      <c r="EI108" s="262"/>
      <c r="EJ108" s="262"/>
      <c r="EK108" s="262"/>
      <c r="EL108" s="262"/>
      <c r="EM108" s="262"/>
      <c r="EN108" s="262"/>
      <c r="EO108" s="262"/>
      <c r="EP108" s="262"/>
      <c r="EQ108" s="262"/>
      <c r="ER108" s="262"/>
      <c r="ES108" s="262"/>
      <c r="ET108" s="262"/>
      <c r="EU108" s="262"/>
      <c r="EV108" s="262"/>
      <c r="EW108" s="262"/>
      <c r="EX108" s="262"/>
      <c r="EY108" s="262"/>
      <c r="EZ108" s="262"/>
      <c r="FA108" s="262"/>
      <c r="FB108" s="262"/>
      <c r="FC108" s="262"/>
      <c r="FD108" s="262"/>
      <c r="FE108" s="262"/>
      <c r="FF108" s="262"/>
      <c r="FG108" s="262"/>
      <c r="FH108" s="262"/>
      <c r="FI108" s="262"/>
      <c r="FJ108" s="262"/>
      <c r="FK108" s="262"/>
      <c r="FL108" s="262"/>
      <c r="FM108" s="262"/>
      <c r="FN108" s="262"/>
      <c r="FO108" s="262"/>
      <c r="FP108" s="262"/>
      <c r="FQ108" s="262"/>
      <c r="FR108" s="262"/>
      <c r="FS108" s="262"/>
      <c r="FT108" s="262"/>
      <c r="FU108" s="262"/>
      <c r="FV108" s="262"/>
      <c r="FW108" s="262"/>
      <c r="FX108" s="262"/>
      <c r="FY108" s="262"/>
      <c r="FZ108" s="262"/>
      <c r="GA108" s="262"/>
      <c r="GB108" s="262"/>
      <c r="GC108" s="262"/>
      <c r="GD108" s="262"/>
    </row>
    <row r="109" spans="1:186" s="279" customFormat="1" x14ac:dyDescent="0.2">
      <c r="A109" s="339" t="s">
        <v>11999</v>
      </c>
      <c r="B109" s="280" t="s">
        <v>140</v>
      </c>
      <c r="C109" s="281" t="s">
        <v>3122</v>
      </c>
      <c r="D109" s="130" t="s">
        <v>68</v>
      </c>
      <c r="E109" s="130">
        <v>25</v>
      </c>
      <c r="F109" s="130">
        <v>0.2</v>
      </c>
      <c r="G109" s="282"/>
      <c r="H109" s="283"/>
      <c r="I109" s="284">
        <f ca="1">OFFSET(INDEX(Composições!A:H,MATCH(B109,Composições!A:A,0),8),2,0)</f>
        <v>514.103476</v>
      </c>
      <c r="J109" s="284">
        <f ca="1">IF(ISNUMBER(I109),ROUND(F109*E109*I109,2),"")</f>
        <v>2570.52</v>
      </c>
      <c r="K109" s="283">
        <f>BDI!$B$17</f>
        <v>0.26419999999999999</v>
      </c>
      <c r="L109" s="283"/>
      <c r="M109" s="283"/>
      <c r="N109" s="131">
        <f t="shared" ca="1" si="1"/>
        <v>649.92999999999995</v>
      </c>
      <c r="O109" s="340">
        <f ca="1">IF(ISNUMBER(I109),ROUND(F109*N109*E109,2),"")</f>
        <v>3249.65</v>
      </c>
      <c r="P109" s="262"/>
      <c r="Q109" s="262"/>
      <c r="R109" s="262"/>
      <c r="S109" s="262"/>
      <c r="T109" s="262"/>
      <c r="U109" s="262"/>
      <c r="V109" s="262"/>
      <c r="W109" s="262"/>
      <c r="X109" s="262"/>
      <c r="Y109" s="262"/>
      <c r="Z109" s="262"/>
      <c r="AA109" s="262"/>
      <c r="AB109" s="262"/>
      <c r="AC109" s="262"/>
      <c r="AD109" s="262"/>
      <c r="AE109" s="262"/>
      <c r="AF109" s="262"/>
      <c r="AG109" s="262"/>
      <c r="AH109" s="262"/>
      <c r="AI109" s="262"/>
      <c r="AJ109" s="262"/>
      <c r="AK109" s="262"/>
      <c r="AL109" s="262"/>
      <c r="AM109" s="262"/>
      <c r="AN109" s="262"/>
      <c r="AO109" s="262"/>
      <c r="AP109" s="262"/>
      <c r="AQ109" s="262"/>
      <c r="AR109" s="262"/>
      <c r="AS109" s="262"/>
      <c r="AT109" s="262"/>
      <c r="AU109" s="262"/>
      <c r="AV109" s="262"/>
      <c r="AW109" s="262"/>
      <c r="AX109" s="262"/>
      <c r="AY109" s="262"/>
      <c r="AZ109" s="262"/>
      <c r="BA109" s="262"/>
      <c r="BB109" s="262"/>
      <c r="BC109" s="262"/>
      <c r="BD109" s="262"/>
      <c r="BE109" s="262"/>
      <c r="BF109" s="262"/>
      <c r="BG109" s="262"/>
      <c r="BH109" s="262"/>
      <c r="BI109" s="262"/>
      <c r="BJ109" s="262"/>
      <c r="BK109" s="262"/>
      <c r="BL109" s="262"/>
      <c r="BM109" s="262"/>
      <c r="BN109" s="262"/>
      <c r="BO109" s="262"/>
      <c r="BP109" s="262"/>
      <c r="BQ109" s="262"/>
      <c r="BR109" s="262"/>
      <c r="BS109" s="262"/>
      <c r="BT109" s="262"/>
      <c r="BU109" s="262"/>
      <c r="BV109" s="262"/>
      <c r="BW109" s="262"/>
      <c r="BX109" s="262"/>
      <c r="BY109" s="262"/>
      <c r="BZ109" s="262"/>
      <c r="CA109" s="262"/>
      <c r="CB109" s="262"/>
      <c r="CC109" s="262"/>
      <c r="CD109" s="262"/>
      <c r="CE109" s="262"/>
      <c r="CF109" s="262"/>
      <c r="CG109" s="262"/>
      <c r="CH109" s="262"/>
      <c r="CI109" s="262"/>
      <c r="CJ109" s="262"/>
      <c r="CK109" s="262"/>
      <c r="CL109" s="262"/>
      <c r="CM109" s="262"/>
      <c r="CN109" s="262"/>
      <c r="CO109" s="262"/>
      <c r="CP109" s="262"/>
      <c r="CQ109" s="262"/>
      <c r="CR109" s="262"/>
      <c r="CS109" s="262"/>
      <c r="CT109" s="262"/>
      <c r="CU109" s="262"/>
      <c r="CV109" s="262"/>
      <c r="CW109" s="262"/>
      <c r="CX109" s="262"/>
      <c r="CY109" s="262"/>
      <c r="CZ109" s="262"/>
      <c r="DA109" s="262"/>
      <c r="DB109" s="262"/>
      <c r="DC109" s="262"/>
      <c r="DD109" s="262"/>
      <c r="DE109" s="262"/>
      <c r="DF109" s="262"/>
      <c r="DG109" s="262"/>
      <c r="DH109" s="262"/>
      <c r="DI109" s="262"/>
      <c r="DJ109" s="262"/>
      <c r="DK109" s="262"/>
      <c r="DL109" s="262"/>
      <c r="DM109" s="262"/>
      <c r="DN109" s="262"/>
      <c r="DO109" s="262"/>
      <c r="DP109" s="262"/>
      <c r="DQ109" s="262"/>
      <c r="DR109" s="262"/>
      <c r="DS109" s="262"/>
      <c r="DT109" s="262"/>
      <c r="DU109" s="262"/>
      <c r="DV109" s="262"/>
      <c r="DW109" s="262"/>
      <c r="DX109" s="262"/>
      <c r="DY109" s="262"/>
      <c r="DZ109" s="262"/>
      <c r="EA109" s="262"/>
      <c r="EB109" s="262"/>
      <c r="EC109" s="262"/>
      <c r="ED109" s="262"/>
      <c r="EE109" s="262"/>
      <c r="EF109" s="262"/>
      <c r="EG109" s="262"/>
      <c r="EH109" s="262"/>
      <c r="EI109" s="262"/>
      <c r="EJ109" s="262"/>
      <c r="EK109" s="262"/>
      <c r="EL109" s="262"/>
      <c r="EM109" s="262"/>
      <c r="EN109" s="262"/>
      <c r="EO109" s="262"/>
      <c r="EP109" s="262"/>
      <c r="EQ109" s="262"/>
      <c r="ER109" s="262"/>
      <c r="ES109" s="262"/>
      <c r="ET109" s="262"/>
      <c r="EU109" s="262"/>
      <c r="EV109" s="262"/>
      <c r="EW109" s="262"/>
      <c r="EX109" s="262"/>
      <c r="EY109" s="262"/>
      <c r="EZ109" s="262"/>
      <c r="FA109" s="262"/>
      <c r="FB109" s="262"/>
      <c r="FC109" s="262"/>
      <c r="FD109" s="262"/>
      <c r="FE109" s="262"/>
      <c r="FF109" s="262"/>
      <c r="FG109" s="262"/>
      <c r="FH109" s="262"/>
      <c r="FI109" s="262"/>
      <c r="FJ109" s="262"/>
      <c r="FK109" s="262"/>
      <c r="FL109" s="262"/>
      <c r="FM109" s="262"/>
      <c r="FN109" s="262"/>
      <c r="FO109" s="262"/>
      <c r="FP109" s="262"/>
      <c r="FQ109" s="262"/>
      <c r="FR109" s="262"/>
      <c r="FS109" s="262"/>
      <c r="FT109" s="262"/>
      <c r="FU109" s="262"/>
      <c r="FV109" s="262"/>
      <c r="FW109" s="262"/>
      <c r="FX109" s="262"/>
      <c r="FY109" s="262"/>
      <c r="FZ109" s="262"/>
      <c r="GA109" s="262"/>
      <c r="GB109" s="262"/>
      <c r="GC109" s="262"/>
      <c r="GD109" s="262"/>
    </row>
    <row r="110" spans="1:186" s="279" customFormat="1" x14ac:dyDescent="0.2">
      <c r="A110" s="339" t="s">
        <v>12000</v>
      </c>
      <c r="B110" s="280" t="s">
        <v>142</v>
      </c>
      <c r="C110" s="281" t="s">
        <v>3123</v>
      </c>
      <c r="D110" s="130" t="s">
        <v>68</v>
      </c>
      <c r="E110" s="130">
        <v>5</v>
      </c>
      <c r="F110" s="130">
        <v>0.2</v>
      </c>
      <c r="G110" s="282"/>
      <c r="H110" s="283"/>
      <c r="I110" s="284">
        <f ca="1">OFFSET(INDEX(Composições!A:H,MATCH(B110,Composições!A:A,0),8),2,0)</f>
        <v>961.95871099999988</v>
      </c>
      <c r="J110" s="284">
        <f ca="1">IF(ISNUMBER(I110),ROUND(F110*E110*I110,2),"")</f>
        <v>961.96</v>
      </c>
      <c r="K110" s="283">
        <f>BDI!$B$17</f>
        <v>0.26419999999999999</v>
      </c>
      <c r="L110" s="283"/>
      <c r="M110" s="283"/>
      <c r="N110" s="131">
        <f t="shared" ca="1" si="1"/>
        <v>1216.1099999999999</v>
      </c>
      <c r="O110" s="340">
        <f ca="1">IF(ISNUMBER(I110),ROUND(F110*N110*E110,2),"")</f>
        <v>1216.1099999999999</v>
      </c>
      <c r="P110" s="262"/>
      <c r="Q110" s="262"/>
      <c r="R110" s="262"/>
      <c r="S110" s="262"/>
      <c r="T110" s="262"/>
      <c r="U110" s="262"/>
      <c r="V110" s="262"/>
      <c r="W110" s="262"/>
      <c r="X110" s="262"/>
      <c r="Y110" s="262"/>
      <c r="Z110" s="262"/>
      <c r="AA110" s="262"/>
      <c r="AB110" s="262"/>
      <c r="AC110" s="262"/>
      <c r="AD110" s="262"/>
      <c r="AE110" s="262"/>
      <c r="AF110" s="262"/>
      <c r="AG110" s="262"/>
      <c r="AH110" s="262"/>
      <c r="AI110" s="262"/>
      <c r="AJ110" s="262"/>
      <c r="AK110" s="262"/>
      <c r="AL110" s="262"/>
      <c r="AM110" s="262"/>
      <c r="AN110" s="262"/>
      <c r="AO110" s="262"/>
      <c r="AP110" s="262"/>
      <c r="AQ110" s="262"/>
      <c r="AR110" s="262"/>
      <c r="AS110" s="262"/>
      <c r="AT110" s="262"/>
      <c r="AU110" s="262"/>
      <c r="AV110" s="262"/>
      <c r="AW110" s="262"/>
      <c r="AX110" s="262"/>
      <c r="AY110" s="262"/>
      <c r="AZ110" s="262"/>
      <c r="BA110" s="262"/>
      <c r="BB110" s="262"/>
      <c r="BC110" s="262"/>
      <c r="BD110" s="262"/>
      <c r="BE110" s="262"/>
      <c r="BF110" s="262"/>
      <c r="BG110" s="262"/>
      <c r="BH110" s="262"/>
      <c r="BI110" s="262"/>
      <c r="BJ110" s="262"/>
      <c r="BK110" s="262"/>
      <c r="BL110" s="262"/>
      <c r="BM110" s="262"/>
      <c r="BN110" s="262"/>
      <c r="BO110" s="262"/>
      <c r="BP110" s="262"/>
      <c r="BQ110" s="262"/>
      <c r="BR110" s="262"/>
      <c r="BS110" s="262"/>
      <c r="BT110" s="262"/>
      <c r="BU110" s="262"/>
      <c r="BV110" s="262"/>
      <c r="BW110" s="262"/>
      <c r="BX110" s="262"/>
      <c r="BY110" s="262"/>
      <c r="BZ110" s="262"/>
      <c r="CA110" s="262"/>
      <c r="CB110" s="262"/>
      <c r="CC110" s="262"/>
      <c r="CD110" s="262"/>
      <c r="CE110" s="262"/>
      <c r="CF110" s="262"/>
      <c r="CG110" s="262"/>
      <c r="CH110" s="262"/>
      <c r="CI110" s="262"/>
      <c r="CJ110" s="262"/>
      <c r="CK110" s="262"/>
      <c r="CL110" s="262"/>
      <c r="CM110" s="262"/>
      <c r="CN110" s="262"/>
      <c r="CO110" s="262"/>
      <c r="CP110" s="262"/>
      <c r="CQ110" s="262"/>
      <c r="CR110" s="262"/>
      <c r="CS110" s="262"/>
      <c r="CT110" s="262"/>
      <c r="CU110" s="262"/>
      <c r="CV110" s="262"/>
      <c r="CW110" s="262"/>
      <c r="CX110" s="262"/>
      <c r="CY110" s="262"/>
      <c r="CZ110" s="262"/>
      <c r="DA110" s="262"/>
      <c r="DB110" s="262"/>
      <c r="DC110" s="262"/>
      <c r="DD110" s="262"/>
      <c r="DE110" s="262"/>
      <c r="DF110" s="262"/>
      <c r="DG110" s="262"/>
      <c r="DH110" s="262"/>
      <c r="DI110" s="262"/>
      <c r="DJ110" s="262"/>
      <c r="DK110" s="262"/>
      <c r="DL110" s="262"/>
      <c r="DM110" s="262"/>
      <c r="DN110" s="262"/>
      <c r="DO110" s="262"/>
      <c r="DP110" s="262"/>
      <c r="DQ110" s="262"/>
      <c r="DR110" s="262"/>
      <c r="DS110" s="262"/>
      <c r="DT110" s="262"/>
      <c r="DU110" s="262"/>
      <c r="DV110" s="262"/>
      <c r="DW110" s="262"/>
      <c r="DX110" s="262"/>
      <c r="DY110" s="262"/>
      <c r="DZ110" s="262"/>
      <c r="EA110" s="262"/>
      <c r="EB110" s="262"/>
      <c r="EC110" s="262"/>
      <c r="ED110" s="262"/>
      <c r="EE110" s="262"/>
      <c r="EF110" s="262"/>
      <c r="EG110" s="262"/>
      <c r="EH110" s="262"/>
      <c r="EI110" s="262"/>
      <c r="EJ110" s="262"/>
      <c r="EK110" s="262"/>
      <c r="EL110" s="262"/>
      <c r="EM110" s="262"/>
      <c r="EN110" s="262"/>
      <c r="EO110" s="262"/>
      <c r="EP110" s="262"/>
      <c r="EQ110" s="262"/>
      <c r="ER110" s="262"/>
      <c r="ES110" s="262"/>
      <c r="ET110" s="262"/>
      <c r="EU110" s="262"/>
      <c r="EV110" s="262"/>
      <c r="EW110" s="262"/>
      <c r="EX110" s="262"/>
      <c r="EY110" s="262"/>
      <c r="EZ110" s="262"/>
      <c r="FA110" s="262"/>
      <c r="FB110" s="262"/>
      <c r="FC110" s="262"/>
      <c r="FD110" s="262"/>
      <c r="FE110" s="262"/>
      <c r="FF110" s="262"/>
      <c r="FG110" s="262"/>
      <c r="FH110" s="262"/>
      <c r="FI110" s="262"/>
      <c r="FJ110" s="262"/>
      <c r="FK110" s="262"/>
      <c r="FL110" s="262"/>
      <c r="FM110" s="262"/>
      <c r="FN110" s="262"/>
      <c r="FO110" s="262"/>
      <c r="FP110" s="262"/>
      <c r="FQ110" s="262"/>
      <c r="FR110" s="262"/>
      <c r="FS110" s="262"/>
      <c r="FT110" s="262"/>
      <c r="FU110" s="262"/>
      <c r="FV110" s="262"/>
      <c r="FW110" s="262"/>
      <c r="FX110" s="262"/>
      <c r="FY110" s="262"/>
      <c r="FZ110" s="262"/>
      <c r="GA110" s="262"/>
      <c r="GB110" s="262"/>
      <c r="GC110" s="262"/>
      <c r="GD110" s="262"/>
    </row>
    <row r="111" spans="1:186" s="279" customFormat="1" x14ac:dyDescent="0.2">
      <c r="A111" s="339" t="s">
        <v>12001</v>
      </c>
      <c r="B111" s="280" t="s">
        <v>144</v>
      </c>
      <c r="C111" s="281" t="s">
        <v>3124</v>
      </c>
      <c r="D111" s="130" t="s">
        <v>68</v>
      </c>
      <c r="E111" s="130">
        <v>5</v>
      </c>
      <c r="F111" s="130">
        <v>0.2</v>
      </c>
      <c r="G111" s="282"/>
      <c r="H111" s="283"/>
      <c r="I111" s="284">
        <f ca="1">OFFSET(INDEX(Composições!A:H,MATCH(B111,Composições!A:A,0),8),2,0)</f>
        <v>659.23837020000008</v>
      </c>
      <c r="J111" s="284">
        <f ca="1">IF(ISNUMBER(I111),ROUND(F111*E111*I111,2),"")</f>
        <v>659.24</v>
      </c>
      <c r="K111" s="283">
        <f>BDI!$B$17</f>
        <v>0.26419999999999999</v>
      </c>
      <c r="L111" s="283"/>
      <c r="M111" s="283"/>
      <c r="N111" s="131">
        <f t="shared" ca="1" si="1"/>
        <v>833.41</v>
      </c>
      <c r="O111" s="340">
        <f ca="1">IF(ISNUMBER(I111),ROUND(F111*N111*E111,2),"")</f>
        <v>833.41</v>
      </c>
      <c r="P111" s="262"/>
      <c r="Q111" s="262"/>
      <c r="R111" s="262"/>
      <c r="S111" s="262"/>
      <c r="T111" s="262"/>
      <c r="U111" s="262"/>
      <c r="V111" s="262"/>
      <c r="W111" s="262"/>
      <c r="X111" s="262"/>
      <c r="Y111" s="262"/>
      <c r="Z111" s="262"/>
      <c r="AA111" s="262"/>
      <c r="AB111" s="262"/>
      <c r="AC111" s="262"/>
      <c r="AD111" s="262"/>
      <c r="AE111" s="262"/>
      <c r="AF111" s="262"/>
      <c r="AG111" s="262"/>
      <c r="AH111" s="262"/>
      <c r="AI111" s="262"/>
      <c r="AJ111" s="262"/>
      <c r="AK111" s="262"/>
      <c r="AL111" s="262"/>
      <c r="AM111" s="262"/>
      <c r="AN111" s="262"/>
      <c r="AO111" s="262"/>
      <c r="AP111" s="262"/>
      <c r="AQ111" s="262"/>
      <c r="AR111" s="262"/>
      <c r="AS111" s="262"/>
      <c r="AT111" s="262"/>
      <c r="AU111" s="262"/>
      <c r="AV111" s="262"/>
      <c r="AW111" s="262"/>
      <c r="AX111" s="262"/>
      <c r="AY111" s="262"/>
      <c r="AZ111" s="262"/>
      <c r="BA111" s="262"/>
      <c r="BB111" s="262"/>
      <c r="BC111" s="262"/>
      <c r="BD111" s="262"/>
      <c r="BE111" s="262"/>
      <c r="BF111" s="262"/>
      <c r="BG111" s="262"/>
      <c r="BH111" s="262"/>
      <c r="BI111" s="262"/>
      <c r="BJ111" s="262"/>
      <c r="BK111" s="262"/>
      <c r="BL111" s="262"/>
      <c r="BM111" s="262"/>
      <c r="BN111" s="262"/>
      <c r="BO111" s="262"/>
      <c r="BP111" s="262"/>
      <c r="BQ111" s="262"/>
      <c r="BR111" s="262"/>
      <c r="BS111" s="262"/>
      <c r="BT111" s="262"/>
      <c r="BU111" s="262"/>
      <c r="BV111" s="262"/>
      <c r="BW111" s="262"/>
      <c r="BX111" s="262"/>
      <c r="BY111" s="262"/>
      <c r="BZ111" s="262"/>
      <c r="CA111" s="262"/>
      <c r="CB111" s="262"/>
      <c r="CC111" s="262"/>
      <c r="CD111" s="262"/>
      <c r="CE111" s="262"/>
      <c r="CF111" s="262"/>
      <c r="CG111" s="262"/>
      <c r="CH111" s="262"/>
      <c r="CI111" s="262"/>
      <c r="CJ111" s="262"/>
      <c r="CK111" s="262"/>
      <c r="CL111" s="262"/>
      <c r="CM111" s="262"/>
      <c r="CN111" s="262"/>
      <c r="CO111" s="262"/>
      <c r="CP111" s="262"/>
      <c r="CQ111" s="262"/>
      <c r="CR111" s="262"/>
      <c r="CS111" s="262"/>
      <c r="CT111" s="262"/>
      <c r="CU111" s="262"/>
      <c r="CV111" s="262"/>
      <c r="CW111" s="262"/>
      <c r="CX111" s="262"/>
      <c r="CY111" s="262"/>
      <c r="CZ111" s="262"/>
      <c r="DA111" s="262"/>
      <c r="DB111" s="262"/>
      <c r="DC111" s="262"/>
      <c r="DD111" s="262"/>
      <c r="DE111" s="262"/>
      <c r="DF111" s="262"/>
      <c r="DG111" s="262"/>
      <c r="DH111" s="262"/>
      <c r="DI111" s="262"/>
      <c r="DJ111" s="262"/>
      <c r="DK111" s="262"/>
      <c r="DL111" s="262"/>
      <c r="DM111" s="262"/>
      <c r="DN111" s="262"/>
      <c r="DO111" s="262"/>
      <c r="DP111" s="262"/>
      <c r="DQ111" s="262"/>
      <c r="DR111" s="262"/>
      <c r="DS111" s="262"/>
      <c r="DT111" s="262"/>
      <c r="DU111" s="262"/>
      <c r="DV111" s="262"/>
      <c r="DW111" s="262"/>
      <c r="DX111" s="262"/>
      <c r="DY111" s="262"/>
      <c r="DZ111" s="262"/>
      <c r="EA111" s="262"/>
      <c r="EB111" s="262"/>
      <c r="EC111" s="262"/>
      <c r="ED111" s="262"/>
      <c r="EE111" s="262"/>
      <c r="EF111" s="262"/>
      <c r="EG111" s="262"/>
      <c r="EH111" s="262"/>
      <c r="EI111" s="262"/>
      <c r="EJ111" s="262"/>
      <c r="EK111" s="262"/>
      <c r="EL111" s="262"/>
      <c r="EM111" s="262"/>
      <c r="EN111" s="262"/>
      <c r="EO111" s="262"/>
      <c r="EP111" s="262"/>
      <c r="EQ111" s="262"/>
      <c r="ER111" s="262"/>
      <c r="ES111" s="262"/>
      <c r="ET111" s="262"/>
      <c r="EU111" s="262"/>
      <c r="EV111" s="262"/>
      <c r="EW111" s="262"/>
      <c r="EX111" s="262"/>
      <c r="EY111" s="262"/>
      <c r="EZ111" s="262"/>
      <c r="FA111" s="262"/>
      <c r="FB111" s="262"/>
      <c r="FC111" s="262"/>
      <c r="FD111" s="262"/>
      <c r="FE111" s="262"/>
      <c r="FF111" s="262"/>
      <c r="FG111" s="262"/>
      <c r="FH111" s="262"/>
      <c r="FI111" s="262"/>
      <c r="FJ111" s="262"/>
      <c r="FK111" s="262"/>
      <c r="FL111" s="262"/>
      <c r="FM111" s="262"/>
      <c r="FN111" s="262"/>
      <c r="FO111" s="262"/>
      <c r="FP111" s="262"/>
      <c r="FQ111" s="262"/>
      <c r="FR111" s="262"/>
      <c r="FS111" s="262"/>
      <c r="FT111" s="262"/>
      <c r="FU111" s="262"/>
      <c r="FV111" s="262"/>
      <c r="FW111" s="262"/>
      <c r="FX111" s="262"/>
      <c r="FY111" s="262"/>
      <c r="FZ111" s="262"/>
      <c r="GA111" s="262"/>
      <c r="GB111" s="262"/>
      <c r="GC111" s="262"/>
      <c r="GD111" s="262"/>
    </row>
    <row r="112" spans="1:186" s="279" customFormat="1" x14ac:dyDescent="0.2">
      <c r="A112" s="339" t="s">
        <v>12002</v>
      </c>
      <c r="B112" s="280" t="s">
        <v>146</v>
      </c>
      <c r="C112" s="281" t="s">
        <v>3125</v>
      </c>
      <c r="D112" s="130" t="s">
        <v>106</v>
      </c>
      <c r="E112" s="130">
        <v>50</v>
      </c>
      <c r="F112" s="130">
        <v>0.2</v>
      </c>
      <c r="G112" s="282"/>
      <c r="H112" s="283"/>
      <c r="I112" s="284">
        <f ca="1">OFFSET(INDEX(Composições!A:H,MATCH(B112,Composições!A:A,0),8),2,0)</f>
        <v>15.48877435</v>
      </c>
      <c r="J112" s="284">
        <f ca="1">IF(ISNUMBER(I112),ROUND(F112*E112*I112,2),"")</f>
        <v>154.88999999999999</v>
      </c>
      <c r="K112" s="283">
        <f>BDI!$B$17</f>
        <v>0.26419999999999999</v>
      </c>
      <c r="L112" s="283"/>
      <c r="M112" s="283"/>
      <c r="N112" s="131">
        <f t="shared" ca="1" si="1"/>
        <v>19.579999999999998</v>
      </c>
      <c r="O112" s="340">
        <f ca="1">IF(ISNUMBER(I112),ROUND(F112*N112*E112,2),"")</f>
        <v>195.8</v>
      </c>
      <c r="P112" s="262"/>
      <c r="Q112" s="262"/>
      <c r="R112" s="262"/>
      <c r="S112" s="262"/>
      <c r="T112" s="262"/>
      <c r="U112" s="262"/>
      <c r="V112" s="262"/>
      <c r="W112" s="262"/>
      <c r="X112" s="262"/>
      <c r="Y112" s="262"/>
      <c r="Z112" s="262"/>
      <c r="AA112" s="262"/>
      <c r="AB112" s="262"/>
      <c r="AC112" s="262"/>
      <c r="AD112" s="262"/>
      <c r="AE112" s="262"/>
      <c r="AF112" s="262"/>
      <c r="AG112" s="262"/>
      <c r="AH112" s="262"/>
      <c r="AI112" s="262"/>
      <c r="AJ112" s="262"/>
      <c r="AK112" s="262"/>
      <c r="AL112" s="262"/>
      <c r="AM112" s="262"/>
      <c r="AN112" s="262"/>
      <c r="AO112" s="262"/>
      <c r="AP112" s="262"/>
      <c r="AQ112" s="262"/>
      <c r="AR112" s="262"/>
      <c r="AS112" s="262"/>
      <c r="AT112" s="262"/>
      <c r="AU112" s="262"/>
      <c r="AV112" s="262"/>
      <c r="AW112" s="262"/>
      <c r="AX112" s="262"/>
      <c r="AY112" s="262"/>
      <c r="AZ112" s="262"/>
      <c r="BA112" s="262"/>
      <c r="BB112" s="262"/>
      <c r="BC112" s="262"/>
      <c r="BD112" s="262"/>
      <c r="BE112" s="262"/>
      <c r="BF112" s="262"/>
      <c r="BG112" s="262"/>
      <c r="BH112" s="262"/>
      <c r="BI112" s="262"/>
      <c r="BJ112" s="262"/>
      <c r="BK112" s="262"/>
      <c r="BL112" s="262"/>
      <c r="BM112" s="262"/>
      <c r="BN112" s="262"/>
      <c r="BO112" s="262"/>
      <c r="BP112" s="262"/>
      <c r="BQ112" s="262"/>
      <c r="BR112" s="262"/>
      <c r="BS112" s="262"/>
      <c r="BT112" s="262"/>
      <c r="BU112" s="262"/>
      <c r="BV112" s="262"/>
      <c r="BW112" s="262"/>
      <c r="BX112" s="262"/>
      <c r="BY112" s="262"/>
      <c r="BZ112" s="262"/>
      <c r="CA112" s="262"/>
      <c r="CB112" s="262"/>
      <c r="CC112" s="262"/>
      <c r="CD112" s="262"/>
      <c r="CE112" s="262"/>
      <c r="CF112" s="262"/>
      <c r="CG112" s="262"/>
      <c r="CH112" s="262"/>
      <c r="CI112" s="262"/>
      <c r="CJ112" s="262"/>
      <c r="CK112" s="262"/>
      <c r="CL112" s="262"/>
      <c r="CM112" s="262"/>
      <c r="CN112" s="262"/>
      <c r="CO112" s="262"/>
      <c r="CP112" s="262"/>
      <c r="CQ112" s="262"/>
      <c r="CR112" s="262"/>
      <c r="CS112" s="262"/>
      <c r="CT112" s="262"/>
      <c r="CU112" s="262"/>
      <c r="CV112" s="262"/>
      <c r="CW112" s="262"/>
      <c r="CX112" s="262"/>
      <c r="CY112" s="262"/>
      <c r="CZ112" s="262"/>
      <c r="DA112" s="262"/>
      <c r="DB112" s="262"/>
      <c r="DC112" s="262"/>
      <c r="DD112" s="262"/>
      <c r="DE112" s="262"/>
      <c r="DF112" s="262"/>
      <c r="DG112" s="262"/>
      <c r="DH112" s="262"/>
      <c r="DI112" s="262"/>
      <c r="DJ112" s="262"/>
      <c r="DK112" s="262"/>
      <c r="DL112" s="262"/>
      <c r="DM112" s="262"/>
      <c r="DN112" s="262"/>
      <c r="DO112" s="262"/>
      <c r="DP112" s="262"/>
      <c r="DQ112" s="262"/>
      <c r="DR112" s="262"/>
      <c r="DS112" s="262"/>
      <c r="DT112" s="262"/>
      <c r="DU112" s="262"/>
      <c r="DV112" s="262"/>
      <c r="DW112" s="262"/>
      <c r="DX112" s="262"/>
      <c r="DY112" s="262"/>
      <c r="DZ112" s="262"/>
      <c r="EA112" s="262"/>
      <c r="EB112" s="262"/>
      <c r="EC112" s="262"/>
      <c r="ED112" s="262"/>
      <c r="EE112" s="262"/>
      <c r="EF112" s="262"/>
      <c r="EG112" s="262"/>
      <c r="EH112" s="262"/>
      <c r="EI112" s="262"/>
      <c r="EJ112" s="262"/>
      <c r="EK112" s="262"/>
      <c r="EL112" s="262"/>
      <c r="EM112" s="262"/>
      <c r="EN112" s="262"/>
      <c r="EO112" s="262"/>
      <c r="EP112" s="262"/>
      <c r="EQ112" s="262"/>
      <c r="ER112" s="262"/>
      <c r="ES112" s="262"/>
      <c r="ET112" s="262"/>
      <c r="EU112" s="262"/>
      <c r="EV112" s="262"/>
      <c r="EW112" s="262"/>
      <c r="EX112" s="262"/>
      <c r="EY112" s="262"/>
      <c r="EZ112" s="262"/>
      <c r="FA112" s="262"/>
      <c r="FB112" s="262"/>
      <c r="FC112" s="262"/>
      <c r="FD112" s="262"/>
      <c r="FE112" s="262"/>
      <c r="FF112" s="262"/>
      <c r="FG112" s="262"/>
      <c r="FH112" s="262"/>
      <c r="FI112" s="262"/>
      <c r="FJ112" s="262"/>
      <c r="FK112" s="262"/>
      <c r="FL112" s="262"/>
      <c r="FM112" s="262"/>
      <c r="FN112" s="262"/>
      <c r="FO112" s="262"/>
      <c r="FP112" s="262"/>
      <c r="FQ112" s="262"/>
      <c r="FR112" s="262"/>
      <c r="FS112" s="262"/>
      <c r="FT112" s="262"/>
      <c r="FU112" s="262"/>
      <c r="FV112" s="262"/>
      <c r="FW112" s="262"/>
      <c r="FX112" s="262"/>
      <c r="FY112" s="262"/>
      <c r="FZ112" s="262"/>
      <c r="GA112" s="262"/>
      <c r="GB112" s="262"/>
      <c r="GC112" s="262"/>
      <c r="GD112" s="262"/>
    </row>
    <row r="113" spans="1:186" s="279" customFormat="1" x14ac:dyDescent="0.2">
      <c r="A113" s="339" t="s">
        <v>12003</v>
      </c>
      <c r="B113" s="280" t="s">
        <v>147</v>
      </c>
      <c r="C113" s="281" t="s">
        <v>3126</v>
      </c>
      <c r="D113" s="130" t="s">
        <v>68</v>
      </c>
      <c r="E113" s="130">
        <v>15</v>
      </c>
      <c r="F113" s="130">
        <v>0.2</v>
      </c>
      <c r="G113" s="282"/>
      <c r="H113" s="283"/>
      <c r="I113" s="284">
        <f ca="1">OFFSET(INDEX(Composições!A:H,MATCH(B113,Composições!A:A,0),8),2,0)</f>
        <v>366.55147599999998</v>
      </c>
      <c r="J113" s="284">
        <f ca="1">IF(ISNUMBER(I113),ROUND(F113*E113*I113,2),"")</f>
        <v>1099.6500000000001</v>
      </c>
      <c r="K113" s="283">
        <f>BDI!$B$17</f>
        <v>0.26419999999999999</v>
      </c>
      <c r="L113" s="283"/>
      <c r="M113" s="283"/>
      <c r="N113" s="131">
        <f t="shared" ca="1" si="1"/>
        <v>463.39</v>
      </c>
      <c r="O113" s="340">
        <f ca="1">IF(ISNUMBER(I113),ROUND(F113*N113*E113,2),"")</f>
        <v>1390.17</v>
      </c>
      <c r="P113" s="262"/>
      <c r="Q113" s="262"/>
      <c r="R113" s="262"/>
      <c r="S113" s="262"/>
      <c r="T113" s="262"/>
      <c r="U113" s="262"/>
      <c r="V113" s="262"/>
      <c r="W113" s="262"/>
      <c r="X113" s="262"/>
      <c r="Y113" s="262"/>
      <c r="Z113" s="262"/>
      <c r="AA113" s="262"/>
      <c r="AB113" s="262"/>
      <c r="AC113" s="262"/>
      <c r="AD113" s="262"/>
      <c r="AE113" s="262"/>
      <c r="AF113" s="262"/>
      <c r="AG113" s="262"/>
      <c r="AH113" s="262"/>
      <c r="AI113" s="262"/>
      <c r="AJ113" s="262"/>
      <c r="AK113" s="262"/>
      <c r="AL113" s="262"/>
      <c r="AM113" s="262"/>
      <c r="AN113" s="262"/>
      <c r="AO113" s="262"/>
      <c r="AP113" s="262"/>
      <c r="AQ113" s="262"/>
      <c r="AR113" s="262"/>
      <c r="AS113" s="262"/>
      <c r="AT113" s="262"/>
      <c r="AU113" s="262"/>
      <c r="AV113" s="262"/>
      <c r="AW113" s="262"/>
      <c r="AX113" s="262"/>
      <c r="AY113" s="262"/>
      <c r="AZ113" s="262"/>
      <c r="BA113" s="262"/>
      <c r="BB113" s="262"/>
      <c r="BC113" s="262"/>
      <c r="BD113" s="262"/>
      <c r="BE113" s="262"/>
      <c r="BF113" s="262"/>
      <c r="BG113" s="262"/>
      <c r="BH113" s="262"/>
      <c r="BI113" s="262"/>
      <c r="BJ113" s="262"/>
      <c r="BK113" s="262"/>
      <c r="BL113" s="262"/>
      <c r="BM113" s="262"/>
      <c r="BN113" s="262"/>
      <c r="BO113" s="262"/>
      <c r="BP113" s="262"/>
      <c r="BQ113" s="262"/>
      <c r="BR113" s="262"/>
      <c r="BS113" s="262"/>
      <c r="BT113" s="262"/>
      <c r="BU113" s="262"/>
      <c r="BV113" s="262"/>
      <c r="BW113" s="262"/>
      <c r="BX113" s="262"/>
      <c r="BY113" s="262"/>
      <c r="BZ113" s="262"/>
      <c r="CA113" s="262"/>
      <c r="CB113" s="262"/>
      <c r="CC113" s="262"/>
      <c r="CD113" s="262"/>
      <c r="CE113" s="262"/>
      <c r="CF113" s="262"/>
      <c r="CG113" s="262"/>
      <c r="CH113" s="262"/>
      <c r="CI113" s="262"/>
      <c r="CJ113" s="262"/>
      <c r="CK113" s="262"/>
      <c r="CL113" s="262"/>
      <c r="CM113" s="262"/>
      <c r="CN113" s="262"/>
      <c r="CO113" s="262"/>
      <c r="CP113" s="262"/>
      <c r="CQ113" s="262"/>
      <c r="CR113" s="262"/>
      <c r="CS113" s="262"/>
      <c r="CT113" s="262"/>
      <c r="CU113" s="262"/>
      <c r="CV113" s="262"/>
      <c r="CW113" s="262"/>
      <c r="CX113" s="262"/>
      <c r="CY113" s="262"/>
      <c r="CZ113" s="262"/>
      <c r="DA113" s="262"/>
      <c r="DB113" s="262"/>
      <c r="DC113" s="262"/>
      <c r="DD113" s="262"/>
      <c r="DE113" s="262"/>
      <c r="DF113" s="262"/>
      <c r="DG113" s="262"/>
      <c r="DH113" s="262"/>
      <c r="DI113" s="262"/>
      <c r="DJ113" s="262"/>
      <c r="DK113" s="262"/>
      <c r="DL113" s="262"/>
      <c r="DM113" s="262"/>
      <c r="DN113" s="262"/>
      <c r="DO113" s="262"/>
      <c r="DP113" s="262"/>
      <c r="DQ113" s="262"/>
      <c r="DR113" s="262"/>
      <c r="DS113" s="262"/>
      <c r="DT113" s="262"/>
      <c r="DU113" s="262"/>
      <c r="DV113" s="262"/>
      <c r="DW113" s="262"/>
      <c r="DX113" s="262"/>
      <c r="DY113" s="262"/>
      <c r="DZ113" s="262"/>
      <c r="EA113" s="262"/>
      <c r="EB113" s="262"/>
      <c r="EC113" s="262"/>
      <c r="ED113" s="262"/>
      <c r="EE113" s="262"/>
      <c r="EF113" s="262"/>
      <c r="EG113" s="262"/>
      <c r="EH113" s="262"/>
      <c r="EI113" s="262"/>
      <c r="EJ113" s="262"/>
      <c r="EK113" s="262"/>
      <c r="EL113" s="262"/>
      <c r="EM113" s="262"/>
      <c r="EN113" s="262"/>
      <c r="EO113" s="262"/>
      <c r="EP113" s="262"/>
      <c r="EQ113" s="262"/>
      <c r="ER113" s="262"/>
      <c r="ES113" s="262"/>
      <c r="ET113" s="262"/>
      <c r="EU113" s="262"/>
      <c r="EV113" s="262"/>
      <c r="EW113" s="262"/>
      <c r="EX113" s="262"/>
      <c r="EY113" s="262"/>
      <c r="EZ113" s="262"/>
      <c r="FA113" s="262"/>
      <c r="FB113" s="262"/>
      <c r="FC113" s="262"/>
      <c r="FD113" s="262"/>
      <c r="FE113" s="262"/>
      <c r="FF113" s="262"/>
      <c r="FG113" s="262"/>
      <c r="FH113" s="262"/>
      <c r="FI113" s="262"/>
      <c r="FJ113" s="262"/>
      <c r="FK113" s="262"/>
      <c r="FL113" s="262"/>
      <c r="FM113" s="262"/>
      <c r="FN113" s="262"/>
      <c r="FO113" s="262"/>
      <c r="FP113" s="262"/>
      <c r="FQ113" s="262"/>
      <c r="FR113" s="262"/>
      <c r="FS113" s="262"/>
      <c r="FT113" s="262"/>
      <c r="FU113" s="262"/>
      <c r="FV113" s="262"/>
      <c r="FW113" s="262"/>
      <c r="FX113" s="262"/>
      <c r="FY113" s="262"/>
      <c r="FZ113" s="262"/>
      <c r="GA113" s="262"/>
      <c r="GB113" s="262"/>
      <c r="GC113" s="262"/>
      <c r="GD113" s="262"/>
    </row>
    <row r="114" spans="1:186" s="279" customFormat="1" x14ac:dyDescent="0.2">
      <c r="A114" s="339" t="s">
        <v>12004</v>
      </c>
      <c r="B114" s="280" t="s">
        <v>149</v>
      </c>
      <c r="C114" s="281" t="s">
        <v>3127</v>
      </c>
      <c r="D114" s="130" t="s">
        <v>68</v>
      </c>
      <c r="E114" s="130">
        <v>25</v>
      </c>
      <c r="F114" s="130">
        <v>0.2</v>
      </c>
      <c r="G114" s="282"/>
      <c r="H114" s="283"/>
      <c r="I114" s="284">
        <f ca="1">OFFSET(INDEX(Composições!A:H,MATCH(B114,Composições!A:A,0),8),2,0)</f>
        <v>526.86347599999999</v>
      </c>
      <c r="J114" s="284">
        <f ca="1">IF(ISNUMBER(I114),ROUND(F114*E114*I114,2),"")</f>
        <v>2634.32</v>
      </c>
      <c r="K114" s="283">
        <f>BDI!$B$17</f>
        <v>0.26419999999999999</v>
      </c>
      <c r="L114" s="283"/>
      <c r="M114" s="283"/>
      <c r="N114" s="131">
        <f t="shared" ca="1" si="1"/>
        <v>666.06</v>
      </c>
      <c r="O114" s="340">
        <f ca="1">IF(ISNUMBER(I114),ROUND(F114*N114*E114,2),"")</f>
        <v>3330.3</v>
      </c>
      <c r="P114" s="262"/>
      <c r="Q114" s="262"/>
      <c r="R114" s="262"/>
      <c r="S114" s="262"/>
      <c r="T114" s="262"/>
      <c r="U114" s="262"/>
      <c r="V114" s="262"/>
      <c r="W114" s="262"/>
      <c r="X114" s="262"/>
      <c r="Y114" s="262"/>
      <c r="Z114" s="262"/>
      <c r="AA114" s="262"/>
      <c r="AB114" s="262"/>
      <c r="AC114" s="262"/>
      <c r="AD114" s="262"/>
      <c r="AE114" s="262"/>
      <c r="AF114" s="262"/>
      <c r="AG114" s="262"/>
      <c r="AH114" s="262"/>
      <c r="AI114" s="262"/>
      <c r="AJ114" s="262"/>
      <c r="AK114" s="262"/>
      <c r="AL114" s="262"/>
      <c r="AM114" s="262"/>
      <c r="AN114" s="262"/>
      <c r="AO114" s="262"/>
      <c r="AP114" s="262"/>
      <c r="AQ114" s="262"/>
      <c r="AR114" s="262"/>
      <c r="AS114" s="262"/>
      <c r="AT114" s="262"/>
      <c r="AU114" s="262"/>
      <c r="AV114" s="262"/>
      <c r="AW114" s="262"/>
      <c r="AX114" s="262"/>
      <c r="AY114" s="262"/>
      <c r="AZ114" s="262"/>
      <c r="BA114" s="262"/>
      <c r="BB114" s="262"/>
      <c r="BC114" s="262"/>
      <c r="BD114" s="262"/>
      <c r="BE114" s="262"/>
      <c r="BF114" s="262"/>
      <c r="BG114" s="262"/>
      <c r="BH114" s="262"/>
      <c r="BI114" s="262"/>
      <c r="BJ114" s="262"/>
      <c r="BK114" s="262"/>
      <c r="BL114" s="262"/>
      <c r="BM114" s="262"/>
      <c r="BN114" s="262"/>
      <c r="BO114" s="262"/>
      <c r="BP114" s="262"/>
      <c r="BQ114" s="262"/>
      <c r="BR114" s="262"/>
      <c r="BS114" s="262"/>
      <c r="BT114" s="262"/>
      <c r="BU114" s="262"/>
      <c r="BV114" s="262"/>
      <c r="BW114" s="262"/>
      <c r="BX114" s="262"/>
      <c r="BY114" s="262"/>
      <c r="BZ114" s="262"/>
      <c r="CA114" s="262"/>
      <c r="CB114" s="262"/>
      <c r="CC114" s="262"/>
      <c r="CD114" s="262"/>
      <c r="CE114" s="262"/>
      <c r="CF114" s="262"/>
      <c r="CG114" s="262"/>
      <c r="CH114" s="262"/>
      <c r="CI114" s="262"/>
      <c r="CJ114" s="262"/>
      <c r="CK114" s="262"/>
      <c r="CL114" s="262"/>
      <c r="CM114" s="262"/>
      <c r="CN114" s="262"/>
      <c r="CO114" s="262"/>
      <c r="CP114" s="262"/>
      <c r="CQ114" s="262"/>
      <c r="CR114" s="262"/>
      <c r="CS114" s="262"/>
      <c r="CT114" s="262"/>
      <c r="CU114" s="262"/>
      <c r="CV114" s="262"/>
      <c r="CW114" s="262"/>
      <c r="CX114" s="262"/>
      <c r="CY114" s="262"/>
      <c r="CZ114" s="262"/>
      <c r="DA114" s="262"/>
      <c r="DB114" s="262"/>
      <c r="DC114" s="262"/>
      <c r="DD114" s="262"/>
      <c r="DE114" s="262"/>
      <c r="DF114" s="262"/>
      <c r="DG114" s="262"/>
      <c r="DH114" s="262"/>
      <c r="DI114" s="262"/>
      <c r="DJ114" s="262"/>
      <c r="DK114" s="262"/>
      <c r="DL114" s="262"/>
      <c r="DM114" s="262"/>
      <c r="DN114" s="262"/>
      <c r="DO114" s="262"/>
      <c r="DP114" s="262"/>
      <c r="DQ114" s="262"/>
      <c r="DR114" s="262"/>
      <c r="DS114" s="262"/>
      <c r="DT114" s="262"/>
      <c r="DU114" s="262"/>
      <c r="DV114" s="262"/>
      <c r="DW114" s="262"/>
      <c r="DX114" s="262"/>
      <c r="DY114" s="262"/>
      <c r="DZ114" s="262"/>
      <c r="EA114" s="262"/>
      <c r="EB114" s="262"/>
      <c r="EC114" s="262"/>
      <c r="ED114" s="262"/>
      <c r="EE114" s="262"/>
      <c r="EF114" s="262"/>
      <c r="EG114" s="262"/>
      <c r="EH114" s="262"/>
      <c r="EI114" s="262"/>
      <c r="EJ114" s="262"/>
      <c r="EK114" s="262"/>
      <c r="EL114" s="262"/>
      <c r="EM114" s="262"/>
      <c r="EN114" s="262"/>
      <c r="EO114" s="262"/>
      <c r="EP114" s="262"/>
      <c r="EQ114" s="262"/>
      <c r="ER114" s="262"/>
      <c r="ES114" s="262"/>
      <c r="ET114" s="262"/>
      <c r="EU114" s="262"/>
      <c r="EV114" s="262"/>
      <c r="EW114" s="262"/>
      <c r="EX114" s="262"/>
      <c r="EY114" s="262"/>
      <c r="EZ114" s="262"/>
      <c r="FA114" s="262"/>
      <c r="FB114" s="262"/>
      <c r="FC114" s="262"/>
      <c r="FD114" s="262"/>
      <c r="FE114" s="262"/>
      <c r="FF114" s="262"/>
      <c r="FG114" s="262"/>
      <c r="FH114" s="262"/>
      <c r="FI114" s="262"/>
      <c r="FJ114" s="262"/>
      <c r="FK114" s="262"/>
      <c r="FL114" s="262"/>
      <c r="FM114" s="262"/>
      <c r="FN114" s="262"/>
      <c r="FO114" s="262"/>
      <c r="FP114" s="262"/>
      <c r="FQ114" s="262"/>
      <c r="FR114" s="262"/>
      <c r="FS114" s="262"/>
      <c r="FT114" s="262"/>
      <c r="FU114" s="262"/>
      <c r="FV114" s="262"/>
      <c r="FW114" s="262"/>
      <c r="FX114" s="262"/>
      <c r="FY114" s="262"/>
      <c r="FZ114" s="262"/>
      <c r="GA114" s="262"/>
      <c r="GB114" s="262"/>
      <c r="GC114" s="262"/>
      <c r="GD114" s="262"/>
    </row>
    <row r="115" spans="1:186" s="279" customFormat="1" x14ac:dyDescent="0.2">
      <c r="A115" s="339" t="s">
        <v>12005</v>
      </c>
      <c r="B115" s="280" t="s">
        <v>151</v>
      </c>
      <c r="C115" s="281" t="s">
        <v>3128</v>
      </c>
      <c r="D115" s="130" t="s">
        <v>106</v>
      </c>
      <c r="E115" s="130">
        <v>160</v>
      </c>
      <c r="F115" s="130">
        <v>0.2</v>
      </c>
      <c r="G115" s="282"/>
      <c r="H115" s="283"/>
      <c r="I115" s="284">
        <f ca="1">OFFSET(INDEX(Composições!A:H,MATCH(B115,Composições!A:A,0),8),2,0)</f>
        <v>42.036524350000001</v>
      </c>
      <c r="J115" s="284">
        <f ca="1">IF(ISNUMBER(I115),ROUND(F115*E115*I115,2),"")</f>
        <v>1345.17</v>
      </c>
      <c r="K115" s="283">
        <f>BDI!$B$17</f>
        <v>0.26419999999999999</v>
      </c>
      <c r="L115" s="283"/>
      <c r="M115" s="283"/>
      <c r="N115" s="131">
        <f t="shared" ca="1" si="1"/>
        <v>53.14</v>
      </c>
      <c r="O115" s="340">
        <f ca="1">IF(ISNUMBER(I115),ROUND(F115*N115*E115,2),"")</f>
        <v>1700.48</v>
      </c>
      <c r="P115" s="262"/>
      <c r="Q115" s="262"/>
      <c r="R115" s="262"/>
      <c r="S115" s="262"/>
      <c r="T115" s="262"/>
      <c r="U115" s="262"/>
      <c r="V115" s="262"/>
      <c r="W115" s="262"/>
      <c r="X115" s="262"/>
      <c r="Y115" s="262"/>
      <c r="Z115" s="262"/>
      <c r="AA115" s="262"/>
      <c r="AB115" s="262"/>
      <c r="AC115" s="262"/>
      <c r="AD115" s="262"/>
      <c r="AE115" s="262"/>
      <c r="AF115" s="262"/>
      <c r="AG115" s="262"/>
      <c r="AH115" s="262"/>
      <c r="AI115" s="262"/>
      <c r="AJ115" s="262"/>
      <c r="AK115" s="262"/>
      <c r="AL115" s="262"/>
      <c r="AM115" s="262"/>
      <c r="AN115" s="262"/>
      <c r="AO115" s="262"/>
      <c r="AP115" s="262"/>
      <c r="AQ115" s="262"/>
      <c r="AR115" s="262"/>
      <c r="AS115" s="262"/>
      <c r="AT115" s="262"/>
      <c r="AU115" s="262"/>
      <c r="AV115" s="262"/>
      <c r="AW115" s="262"/>
      <c r="AX115" s="262"/>
      <c r="AY115" s="262"/>
      <c r="AZ115" s="262"/>
      <c r="BA115" s="262"/>
      <c r="BB115" s="262"/>
      <c r="BC115" s="262"/>
      <c r="BD115" s="262"/>
      <c r="BE115" s="262"/>
      <c r="BF115" s="262"/>
      <c r="BG115" s="262"/>
      <c r="BH115" s="262"/>
      <c r="BI115" s="262"/>
      <c r="BJ115" s="262"/>
      <c r="BK115" s="262"/>
      <c r="BL115" s="262"/>
      <c r="BM115" s="262"/>
      <c r="BN115" s="262"/>
      <c r="BO115" s="262"/>
      <c r="BP115" s="262"/>
      <c r="BQ115" s="262"/>
      <c r="BR115" s="262"/>
      <c r="BS115" s="262"/>
      <c r="BT115" s="262"/>
      <c r="BU115" s="262"/>
      <c r="BV115" s="262"/>
      <c r="BW115" s="262"/>
      <c r="BX115" s="262"/>
      <c r="BY115" s="262"/>
      <c r="BZ115" s="262"/>
      <c r="CA115" s="262"/>
      <c r="CB115" s="262"/>
      <c r="CC115" s="262"/>
      <c r="CD115" s="262"/>
      <c r="CE115" s="262"/>
      <c r="CF115" s="262"/>
      <c r="CG115" s="262"/>
      <c r="CH115" s="262"/>
      <c r="CI115" s="262"/>
      <c r="CJ115" s="262"/>
      <c r="CK115" s="262"/>
      <c r="CL115" s="262"/>
      <c r="CM115" s="262"/>
      <c r="CN115" s="262"/>
      <c r="CO115" s="262"/>
      <c r="CP115" s="262"/>
      <c r="CQ115" s="262"/>
      <c r="CR115" s="262"/>
      <c r="CS115" s="262"/>
      <c r="CT115" s="262"/>
      <c r="CU115" s="262"/>
      <c r="CV115" s="262"/>
      <c r="CW115" s="262"/>
      <c r="CX115" s="262"/>
      <c r="CY115" s="262"/>
      <c r="CZ115" s="262"/>
      <c r="DA115" s="262"/>
      <c r="DB115" s="262"/>
      <c r="DC115" s="262"/>
      <c r="DD115" s="262"/>
      <c r="DE115" s="262"/>
      <c r="DF115" s="262"/>
      <c r="DG115" s="262"/>
      <c r="DH115" s="262"/>
      <c r="DI115" s="262"/>
      <c r="DJ115" s="262"/>
      <c r="DK115" s="262"/>
      <c r="DL115" s="262"/>
      <c r="DM115" s="262"/>
      <c r="DN115" s="262"/>
      <c r="DO115" s="262"/>
      <c r="DP115" s="262"/>
      <c r="DQ115" s="262"/>
      <c r="DR115" s="262"/>
      <c r="DS115" s="262"/>
      <c r="DT115" s="262"/>
      <c r="DU115" s="262"/>
      <c r="DV115" s="262"/>
      <c r="DW115" s="262"/>
      <c r="DX115" s="262"/>
      <c r="DY115" s="262"/>
      <c r="DZ115" s="262"/>
      <c r="EA115" s="262"/>
      <c r="EB115" s="262"/>
      <c r="EC115" s="262"/>
      <c r="ED115" s="262"/>
      <c r="EE115" s="262"/>
      <c r="EF115" s="262"/>
      <c r="EG115" s="262"/>
      <c r="EH115" s="262"/>
      <c r="EI115" s="262"/>
      <c r="EJ115" s="262"/>
      <c r="EK115" s="262"/>
      <c r="EL115" s="262"/>
      <c r="EM115" s="262"/>
      <c r="EN115" s="262"/>
      <c r="EO115" s="262"/>
      <c r="EP115" s="262"/>
      <c r="EQ115" s="262"/>
      <c r="ER115" s="262"/>
      <c r="ES115" s="262"/>
      <c r="ET115" s="262"/>
      <c r="EU115" s="262"/>
      <c r="EV115" s="262"/>
      <c r="EW115" s="262"/>
      <c r="EX115" s="262"/>
      <c r="EY115" s="262"/>
      <c r="EZ115" s="262"/>
      <c r="FA115" s="262"/>
      <c r="FB115" s="262"/>
      <c r="FC115" s="262"/>
      <c r="FD115" s="262"/>
      <c r="FE115" s="262"/>
      <c r="FF115" s="262"/>
      <c r="FG115" s="262"/>
      <c r="FH115" s="262"/>
      <c r="FI115" s="262"/>
      <c r="FJ115" s="262"/>
      <c r="FK115" s="262"/>
      <c r="FL115" s="262"/>
      <c r="FM115" s="262"/>
      <c r="FN115" s="262"/>
      <c r="FO115" s="262"/>
      <c r="FP115" s="262"/>
      <c r="FQ115" s="262"/>
      <c r="FR115" s="262"/>
      <c r="FS115" s="262"/>
      <c r="FT115" s="262"/>
      <c r="FU115" s="262"/>
      <c r="FV115" s="262"/>
      <c r="FW115" s="262"/>
      <c r="FX115" s="262"/>
      <c r="FY115" s="262"/>
      <c r="FZ115" s="262"/>
      <c r="GA115" s="262"/>
      <c r="GB115" s="262"/>
      <c r="GC115" s="262"/>
      <c r="GD115" s="262"/>
    </row>
    <row r="116" spans="1:186" s="279" customFormat="1" x14ac:dyDescent="0.2">
      <c r="A116" s="339" t="s">
        <v>12006</v>
      </c>
      <c r="B116" s="280" t="s">
        <v>152</v>
      </c>
      <c r="C116" s="281" t="s">
        <v>3129</v>
      </c>
      <c r="D116" s="130" t="s">
        <v>106</v>
      </c>
      <c r="E116" s="130">
        <v>15</v>
      </c>
      <c r="F116" s="130">
        <v>0.2</v>
      </c>
      <c r="G116" s="282"/>
      <c r="H116" s="283"/>
      <c r="I116" s="284">
        <f ca="1">OFFSET(INDEX(Composições!A:H,MATCH(B116,Composições!A:A,0),8),2,0)</f>
        <v>57.151999999999994</v>
      </c>
      <c r="J116" s="284">
        <f ca="1">IF(ISNUMBER(I116),ROUND(F116*E116*I116,2),"")</f>
        <v>171.46</v>
      </c>
      <c r="K116" s="283">
        <f>BDI!$B$17</f>
        <v>0.26419999999999999</v>
      </c>
      <c r="L116" s="283"/>
      <c r="M116" s="283"/>
      <c r="N116" s="131">
        <f t="shared" ca="1" si="1"/>
        <v>72.25</v>
      </c>
      <c r="O116" s="340">
        <f ca="1">IF(ISNUMBER(I116),ROUND(F116*N116*E116,2),"")</f>
        <v>216.75</v>
      </c>
      <c r="P116" s="262"/>
      <c r="Q116" s="262"/>
      <c r="R116" s="262"/>
      <c r="S116" s="262"/>
      <c r="T116" s="262"/>
      <c r="U116" s="262"/>
      <c r="V116" s="262"/>
      <c r="W116" s="262"/>
      <c r="X116" s="262"/>
      <c r="Y116" s="262"/>
      <c r="Z116" s="262"/>
      <c r="AA116" s="262"/>
      <c r="AB116" s="262"/>
      <c r="AC116" s="262"/>
      <c r="AD116" s="262"/>
      <c r="AE116" s="262"/>
      <c r="AF116" s="262"/>
      <c r="AG116" s="262"/>
      <c r="AH116" s="262"/>
      <c r="AI116" s="262"/>
      <c r="AJ116" s="262"/>
      <c r="AK116" s="262"/>
      <c r="AL116" s="262"/>
      <c r="AM116" s="262"/>
      <c r="AN116" s="262"/>
      <c r="AO116" s="262"/>
      <c r="AP116" s="262"/>
      <c r="AQ116" s="262"/>
      <c r="AR116" s="262"/>
      <c r="AS116" s="262"/>
      <c r="AT116" s="262"/>
      <c r="AU116" s="262"/>
      <c r="AV116" s="262"/>
      <c r="AW116" s="262"/>
      <c r="AX116" s="262"/>
      <c r="AY116" s="262"/>
      <c r="AZ116" s="262"/>
      <c r="BA116" s="262"/>
      <c r="BB116" s="262"/>
      <c r="BC116" s="262"/>
      <c r="BD116" s="262"/>
      <c r="BE116" s="262"/>
      <c r="BF116" s="262"/>
      <c r="BG116" s="262"/>
      <c r="BH116" s="262"/>
      <c r="BI116" s="262"/>
      <c r="BJ116" s="262"/>
      <c r="BK116" s="262"/>
      <c r="BL116" s="262"/>
      <c r="BM116" s="262"/>
      <c r="BN116" s="262"/>
      <c r="BO116" s="262"/>
      <c r="BP116" s="262"/>
      <c r="BQ116" s="262"/>
      <c r="BR116" s="262"/>
      <c r="BS116" s="262"/>
      <c r="BT116" s="262"/>
      <c r="BU116" s="262"/>
      <c r="BV116" s="262"/>
      <c r="BW116" s="262"/>
      <c r="BX116" s="262"/>
      <c r="BY116" s="262"/>
      <c r="BZ116" s="262"/>
      <c r="CA116" s="262"/>
      <c r="CB116" s="262"/>
      <c r="CC116" s="262"/>
      <c r="CD116" s="262"/>
      <c r="CE116" s="262"/>
      <c r="CF116" s="262"/>
      <c r="CG116" s="262"/>
      <c r="CH116" s="262"/>
      <c r="CI116" s="262"/>
      <c r="CJ116" s="262"/>
      <c r="CK116" s="262"/>
      <c r="CL116" s="262"/>
      <c r="CM116" s="262"/>
      <c r="CN116" s="262"/>
      <c r="CO116" s="262"/>
      <c r="CP116" s="262"/>
      <c r="CQ116" s="262"/>
      <c r="CR116" s="262"/>
      <c r="CS116" s="262"/>
      <c r="CT116" s="262"/>
      <c r="CU116" s="262"/>
      <c r="CV116" s="262"/>
      <c r="CW116" s="262"/>
      <c r="CX116" s="262"/>
      <c r="CY116" s="262"/>
      <c r="CZ116" s="262"/>
      <c r="DA116" s="262"/>
      <c r="DB116" s="262"/>
      <c r="DC116" s="262"/>
      <c r="DD116" s="262"/>
      <c r="DE116" s="262"/>
      <c r="DF116" s="262"/>
      <c r="DG116" s="262"/>
      <c r="DH116" s="262"/>
      <c r="DI116" s="262"/>
      <c r="DJ116" s="262"/>
      <c r="DK116" s="262"/>
      <c r="DL116" s="262"/>
      <c r="DM116" s="262"/>
      <c r="DN116" s="262"/>
      <c r="DO116" s="262"/>
      <c r="DP116" s="262"/>
      <c r="DQ116" s="262"/>
      <c r="DR116" s="262"/>
      <c r="DS116" s="262"/>
      <c r="DT116" s="262"/>
      <c r="DU116" s="262"/>
      <c r="DV116" s="262"/>
      <c r="DW116" s="262"/>
      <c r="DX116" s="262"/>
      <c r="DY116" s="262"/>
      <c r="DZ116" s="262"/>
      <c r="EA116" s="262"/>
      <c r="EB116" s="262"/>
      <c r="EC116" s="262"/>
      <c r="ED116" s="262"/>
      <c r="EE116" s="262"/>
      <c r="EF116" s="262"/>
      <c r="EG116" s="262"/>
      <c r="EH116" s="262"/>
      <c r="EI116" s="262"/>
      <c r="EJ116" s="262"/>
      <c r="EK116" s="262"/>
      <c r="EL116" s="262"/>
      <c r="EM116" s="262"/>
      <c r="EN116" s="262"/>
      <c r="EO116" s="262"/>
      <c r="EP116" s="262"/>
      <c r="EQ116" s="262"/>
      <c r="ER116" s="262"/>
      <c r="ES116" s="262"/>
      <c r="ET116" s="262"/>
      <c r="EU116" s="262"/>
      <c r="EV116" s="262"/>
      <c r="EW116" s="262"/>
      <c r="EX116" s="262"/>
      <c r="EY116" s="262"/>
      <c r="EZ116" s="262"/>
      <c r="FA116" s="262"/>
      <c r="FB116" s="262"/>
      <c r="FC116" s="262"/>
      <c r="FD116" s="262"/>
      <c r="FE116" s="262"/>
      <c r="FF116" s="262"/>
      <c r="FG116" s="262"/>
      <c r="FH116" s="262"/>
      <c r="FI116" s="262"/>
      <c r="FJ116" s="262"/>
      <c r="FK116" s="262"/>
      <c r="FL116" s="262"/>
      <c r="FM116" s="262"/>
      <c r="FN116" s="262"/>
      <c r="FO116" s="262"/>
      <c r="FP116" s="262"/>
      <c r="FQ116" s="262"/>
      <c r="FR116" s="262"/>
      <c r="FS116" s="262"/>
      <c r="FT116" s="262"/>
      <c r="FU116" s="262"/>
      <c r="FV116" s="262"/>
      <c r="FW116" s="262"/>
      <c r="FX116" s="262"/>
      <c r="FY116" s="262"/>
      <c r="FZ116" s="262"/>
      <c r="GA116" s="262"/>
      <c r="GB116" s="262"/>
      <c r="GC116" s="262"/>
      <c r="GD116" s="262"/>
    </row>
    <row r="117" spans="1:186" s="279" customFormat="1" x14ac:dyDescent="0.2">
      <c r="A117" s="339" t="s">
        <v>12007</v>
      </c>
      <c r="B117" s="280" t="s">
        <v>153</v>
      </c>
      <c r="C117" s="281" t="s">
        <v>3130</v>
      </c>
      <c r="D117" s="130" t="s">
        <v>106</v>
      </c>
      <c r="E117" s="130">
        <v>15</v>
      </c>
      <c r="F117" s="130">
        <v>0.2</v>
      </c>
      <c r="G117" s="282"/>
      <c r="H117" s="283"/>
      <c r="I117" s="284">
        <f ca="1">OFFSET(INDEX(Composições!A:H,MATCH(B117,Composições!A:A,0),8),2,0)</f>
        <v>50.007999999999996</v>
      </c>
      <c r="J117" s="284">
        <f ca="1">IF(ISNUMBER(I117),ROUND(F117*E117*I117,2),"")</f>
        <v>150.02000000000001</v>
      </c>
      <c r="K117" s="283">
        <f>BDI!$B$17</f>
        <v>0.26419999999999999</v>
      </c>
      <c r="L117" s="283"/>
      <c r="M117" s="283"/>
      <c r="N117" s="131">
        <f t="shared" ca="1" si="1"/>
        <v>63.22</v>
      </c>
      <c r="O117" s="340">
        <f ca="1">IF(ISNUMBER(I117),ROUND(F117*N117*E117,2),"")</f>
        <v>189.66</v>
      </c>
      <c r="P117" s="262"/>
      <c r="Q117" s="262"/>
      <c r="R117" s="262"/>
      <c r="S117" s="262"/>
      <c r="T117" s="262"/>
      <c r="U117" s="262"/>
      <c r="V117" s="262"/>
      <c r="W117" s="262"/>
      <c r="X117" s="262"/>
      <c r="Y117" s="262"/>
      <c r="Z117" s="262"/>
      <c r="AA117" s="262"/>
      <c r="AB117" s="262"/>
      <c r="AC117" s="262"/>
      <c r="AD117" s="262"/>
      <c r="AE117" s="262"/>
      <c r="AF117" s="262"/>
      <c r="AG117" s="262"/>
      <c r="AH117" s="262"/>
      <c r="AI117" s="262"/>
      <c r="AJ117" s="262"/>
      <c r="AK117" s="262"/>
      <c r="AL117" s="262"/>
      <c r="AM117" s="262"/>
      <c r="AN117" s="262"/>
      <c r="AO117" s="262"/>
      <c r="AP117" s="262"/>
      <c r="AQ117" s="262"/>
      <c r="AR117" s="262"/>
      <c r="AS117" s="262"/>
      <c r="AT117" s="262"/>
      <c r="AU117" s="262"/>
      <c r="AV117" s="262"/>
      <c r="AW117" s="262"/>
      <c r="AX117" s="262"/>
      <c r="AY117" s="262"/>
      <c r="AZ117" s="262"/>
      <c r="BA117" s="262"/>
      <c r="BB117" s="262"/>
      <c r="BC117" s="262"/>
      <c r="BD117" s="262"/>
      <c r="BE117" s="262"/>
      <c r="BF117" s="262"/>
      <c r="BG117" s="262"/>
      <c r="BH117" s="262"/>
      <c r="BI117" s="262"/>
      <c r="BJ117" s="262"/>
      <c r="BK117" s="262"/>
      <c r="BL117" s="262"/>
      <c r="BM117" s="262"/>
      <c r="BN117" s="262"/>
      <c r="BO117" s="262"/>
      <c r="BP117" s="262"/>
      <c r="BQ117" s="262"/>
      <c r="BR117" s="262"/>
      <c r="BS117" s="262"/>
      <c r="BT117" s="262"/>
      <c r="BU117" s="262"/>
      <c r="BV117" s="262"/>
      <c r="BW117" s="262"/>
      <c r="BX117" s="262"/>
      <c r="BY117" s="262"/>
      <c r="BZ117" s="262"/>
      <c r="CA117" s="262"/>
      <c r="CB117" s="262"/>
      <c r="CC117" s="262"/>
      <c r="CD117" s="262"/>
      <c r="CE117" s="262"/>
      <c r="CF117" s="262"/>
      <c r="CG117" s="262"/>
      <c r="CH117" s="262"/>
      <c r="CI117" s="262"/>
      <c r="CJ117" s="262"/>
      <c r="CK117" s="262"/>
      <c r="CL117" s="262"/>
      <c r="CM117" s="262"/>
      <c r="CN117" s="262"/>
      <c r="CO117" s="262"/>
      <c r="CP117" s="262"/>
      <c r="CQ117" s="262"/>
      <c r="CR117" s="262"/>
      <c r="CS117" s="262"/>
      <c r="CT117" s="262"/>
      <c r="CU117" s="262"/>
      <c r="CV117" s="262"/>
      <c r="CW117" s="262"/>
      <c r="CX117" s="262"/>
      <c r="CY117" s="262"/>
      <c r="CZ117" s="262"/>
      <c r="DA117" s="262"/>
      <c r="DB117" s="262"/>
      <c r="DC117" s="262"/>
      <c r="DD117" s="262"/>
      <c r="DE117" s="262"/>
      <c r="DF117" s="262"/>
      <c r="DG117" s="262"/>
      <c r="DH117" s="262"/>
      <c r="DI117" s="262"/>
      <c r="DJ117" s="262"/>
      <c r="DK117" s="262"/>
      <c r="DL117" s="262"/>
      <c r="DM117" s="262"/>
      <c r="DN117" s="262"/>
      <c r="DO117" s="262"/>
      <c r="DP117" s="262"/>
      <c r="DQ117" s="262"/>
      <c r="DR117" s="262"/>
      <c r="DS117" s="262"/>
      <c r="DT117" s="262"/>
      <c r="DU117" s="262"/>
      <c r="DV117" s="262"/>
      <c r="DW117" s="262"/>
      <c r="DX117" s="262"/>
      <c r="DY117" s="262"/>
      <c r="DZ117" s="262"/>
      <c r="EA117" s="262"/>
      <c r="EB117" s="262"/>
      <c r="EC117" s="262"/>
      <c r="ED117" s="262"/>
      <c r="EE117" s="262"/>
      <c r="EF117" s="262"/>
      <c r="EG117" s="262"/>
      <c r="EH117" s="262"/>
      <c r="EI117" s="262"/>
      <c r="EJ117" s="262"/>
      <c r="EK117" s="262"/>
      <c r="EL117" s="262"/>
      <c r="EM117" s="262"/>
      <c r="EN117" s="262"/>
      <c r="EO117" s="262"/>
      <c r="EP117" s="262"/>
      <c r="EQ117" s="262"/>
      <c r="ER117" s="262"/>
      <c r="ES117" s="262"/>
      <c r="ET117" s="262"/>
      <c r="EU117" s="262"/>
      <c r="EV117" s="262"/>
      <c r="EW117" s="262"/>
      <c r="EX117" s="262"/>
      <c r="EY117" s="262"/>
      <c r="EZ117" s="262"/>
      <c r="FA117" s="262"/>
      <c r="FB117" s="262"/>
      <c r="FC117" s="262"/>
      <c r="FD117" s="262"/>
      <c r="FE117" s="262"/>
      <c r="FF117" s="262"/>
      <c r="FG117" s="262"/>
      <c r="FH117" s="262"/>
      <c r="FI117" s="262"/>
      <c r="FJ117" s="262"/>
      <c r="FK117" s="262"/>
      <c r="FL117" s="262"/>
      <c r="FM117" s="262"/>
      <c r="FN117" s="262"/>
      <c r="FO117" s="262"/>
      <c r="FP117" s="262"/>
      <c r="FQ117" s="262"/>
      <c r="FR117" s="262"/>
      <c r="FS117" s="262"/>
      <c r="FT117" s="262"/>
      <c r="FU117" s="262"/>
      <c r="FV117" s="262"/>
      <c r="FW117" s="262"/>
      <c r="FX117" s="262"/>
      <c r="FY117" s="262"/>
      <c r="FZ117" s="262"/>
      <c r="GA117" s="262"/>
      <c r="GB117" s="262"/>
      <c r="GC117" s="262"/>
      <c r="GD117" s="262"/>
    </row>
    <row r="118" spans="1:186" s="279" customFormat="1" x14ac:dyDescent="0.2">
      <c r="A118" s="339" t="s">
        <v>12008</v>
      </c>
      <c r="B118" s="280" t="s">
        <v>154</v>
      </c>
      <c r="C118" s="281" t="s">
        <v>3131</v>
      </c>
      <c r="D118" s="130" t="s">
        <v>106</v>
      </c>
      <c r="E118" s="130">
        <v>15</v>
      </c>
      <c r="F118" s="130">
        <v>0.2</v>
      </c>
      <c r="G118" s="282"/>
      <c r="H118" s="283"/>
      <c r="I118" s="284">
        <f ca="1">OFFSET(INDEX(Composições!A:H,MATCH(B118,Composições!A:A,0),8),2,0)</f>
        <v>28.575999999999997</v>
      </c>
      <c r="J118" s="284">
        <f ca="1">IF(ISNUMBER(I118),ROUND(F118*E118*I118,2),"")</f>
        <v>85.73</v>
      </c>
      <c r="K118" s="283">
        <f>BDI!$B$17</f>
        <v>0.26419999999999999</v>
      </c>
      <c r="L118" s="283"/>
      <c r="M118" s="283"/>
      <c r="N118" s="131">
        <f t="shared" ca="1" si="1"/>
        <v>36.130000000000003</v>
      </c>
      <c r="O118" s="340">
        <f ca="1">IF(ISNUMBER(I118),ROUND(F118*N118*E118,2),"")</f>
        <v>108.39</v>
      </c>
      <c r="P118" s="262"/>
      <c r="Q118" s="262"/>
      <c r="R118" s="262"/>
      <c r="S118" s="262"/>
      <c r="T118" s="262"/>
      <c r="U118" s="262"/>
      <c r="V118" s="262"/>
      <c r="W118" s="262"/>
      <c r="X118" s="262"/>
      <c r="Y118" s="262"/>
      <c r="Z118" s="262"/>
      <c r="AA118" s="262"/>
      <c r="AB118" s="262"/>
      <c r="AC118" s="262"/>
      <c r="AD118" s="262"/>
      <c r="AE118" s="262"/>
      <c r="AF118" s="262"/>
      <c r="AG118" s="262"/>
      <c r="AH118" s="262"/>
      <c r="AI118" s="262"/>
      <c r="AJ118" s="262"/>
      <c r="AK118" s="262"/>
      <c r="AL118" s="262"/>
      <c r="AM118" s="262"/>
      <c r="AN118" s="262"/>
      <c r="AO118" s="262"/>
      <c r="AP118" s="262"/>
      <c r="AQ118" s="262"/>
      <c r="AR118" s="262"/>
      <c r="AS118" s="262"/>
      <c r="AT118" s="262"/>
      <c r="AU118" s="262"/>
      <c r="AV118" s="262"/>
      <c r="AW118" s="262"/>
      <c r="AX118" s="262"/>
      <c r="AY118" s="262"/>
      <c r="AZ118" s="262"/>
      <c r="BA118" s="262"/>
      <c r="BB118" s="262"/>
      <c r="BC118" s="262"/>
      <c r="BD118" s="262"/>
      <c r="BE118" s="262"/>
      <c r="BF118" s="262"/>
      <c r="BG118" s="262"/>
      <c r="BH118" s="262"/>
      <c r="BI118" s="262"/>
      <c r="BJ118" s="262"/>
      <c r="BK118" s="262"/>
      <c r="BL118" s="262"/>
      <c r="BM118" s="262"/>
      <c r="BN118" s="262"/>
      <c r="BO118" s="262"/>
      <c r="BP118" s="262"/>
      <c r="BQ118" s="262"/>
      <c r="BR118" s="262"/>
      <c r="BS118" s="262"/>
      <c r="BT118" s="262"/>
      <c r="BU118" s="262"/>
      <c r="BV118" s="262"/>
      <c r="BW118" s="262"/>
      <c r="BX118" s="262"/>
      <c r="BY118" s="262"/>
      <c r="BZ118" s="262"/>
      <c r="CA118" s="262"/>
      <c r="CB118" s="262"/>
      <c r="CC118" s="262"/>
      <c r="CD118" s="262"/>
      <c r="CE118" s="262"/>
      <c r="CF118" s="262"/>
      <c r="CG118" s="262"/>
      <c r="CH118" s="262"/>
      <c r="CI118" s="262"/>
      <c r="CJ118" s="262"/>
      <c r="CK118" s="262"/>
      <c r="CL118" s="262"/>
      <c r="CM118" s="262"/>
      <c r="CN118" s="262"/>
      <c r="CO118" s="262"/>
      <c r="CP118" s="262"/>
      <c r="CQ118" s="262"/>
      <c r="CR118" s="262"/>
      <c r="CS118" s="262"/>
      <c r="CT118" s="262"/>
      <c r="CU118" s="262"/>
      <c r="CV118" s="262"/>
      <c r="CW118" s="262"/>
      <c r="CX118" s="262"/>
      <c r="CY118" s="262"/>
      <c r="CZ118" s="262"/>
      <c r="DA118" s="262"/>
      <c r="DB118" s="262"/>
      <c r="DC118" s="262"/>
      <c r="DD118" s="262"/>
      <c r="DE118" s="262"/>
      <c r="DF118" s="262"/>
      <c r="DG118" s="262"/>
      <c r="DH118" s="262"/>
      <c r="DI118" s="262"/>
      <c r="DJ118" s="262"/>
      <c r="DK118" s="262"/>
      <c r="DL118" s="262"/>
      <c r="DM118" s="262"/>
      <c r="DN118" s="262"/>
      <c r="DO118" s="262"/>
      <c r="DP118" s="262"/>
      <c r="DQ118" s="262"/>
      <c r="DR118" s="262"/>
      <c r="DS118" s="262"/>
      <c r="DT118" s="262"/>
      <c r="DU118" s="262"/>
      <c r="DV118" s="262"/>
      <c r="DW118" s="262"/>
      <c r="DX118" s="262"/>
      <c r="DY118" s="262"/>
      <c r="DZ118" s="262"/>
      <c r="EA118" s="262"/>
      <c r="EB118" s="262"/>
      <c r="EC118" s="262"/>
      <c r="ED118" s="262"/>
      <c r="EE118" s="262"/>
      <c r="EF118" s="262"/>
      <c r="EG118" s="262"/>
      <c r="EH118" s="262"/>
      <c r="EI118" s="262"/>
      <c r="EJ118" s="262"/>
      <c r="EK118" s="262"/>
      <c r="EL118" s="262"/>
      <c r="EM118" s="262"/>
      <c r="EN118" s="262"/>
      <c r="EO118" s="262"/>
      <c r="EP118" s="262"/>
      <c r="EQ118" s="262"/>
      <c r="ER118" s="262"/>
      <c r="ES118" s="262"/>
      <c r="ET118" s="262"/>
      <c r="EU118" s="262"/>
      <c r="EV118" s="262"/>
      <c r="EW118" s="262"/>
      <c r="EX118" s="262"/>
      <c r="EY118" s="262"/>
      <c r="EZ118" s="262"/>
      <c r="FA118" s="262"/>
      <c r="FB118" s="262"/>
      <c r="FC118" s="262"/>
      <c r="FD118" s="262"/>
      <c r="FE118" s="262"/>
      <c r="FF118" s="262"/>
      <c r="FG118" s="262"/>
      <c r="FH118" s="262"/>
      <c r="FI118" s="262"/>
      <c r="FJ118" s="262"/>
      <c r="FK118" s="262"/>
      <c r="FL118" s="262"/>
      <c r="FM118" s="262"/>
      <c r="FN118" s="262"/>
      <c r="FO118" s="262"/>
      <c r="FP118" s="262"/>
      <c r="FQ118" s="262"/>
      <c r="FR118" s="262"/>
      <c r="FS118" s="262"/>
      <c r="FT118" s="262"/>
      <c r="FU118" s="262"/>
      <c r="FV118" s="262"/>
      <c r="FW118" s="262"/>
      <c r="FX118" s="262"/>
      <c r="FY118" s="262"/>
      <c r="FZ118" s="262"/>
      <c r="GA118" s="262"/>
      <c r="GB118" s="262"/>
      <c r="GC118" s="262"/>
      <c r="GD118" s="262"/>
    </row>
    <row r="119" spans="1:186" s="279" customFormat="1" x14ac:dyDescent="0.2">
      <c r="A119" s="339" t="s">
        <v>12009</v>
      </c>
      <c r="B119" s="280" t="s">
        <v>155</v>
      </c>
      <c r="C119" s="281" t="s">
        <v>3132</v>
      </c>
      <c r="D119" s="130" t="s">
        <v>106</v>
      </c>
      <c r="E119" s="130">
        <v>15</v>
      </c>
      <c r="F119" s="130">
        <v>0.2</v>
      </c>
      <c r="G119" s="282"/>
      <c r="H119" s="283"/>
      <c r="I119" s="284">
        <f ca="1">OFFSET(INDEX(Composições!A:H,MATCH(B119,Composições!A:A,0),8),2,0)</f>
        <v>35.72</v>
      </c>
      <c r="J119" s="284">
        <f ca="1">IF(ISNUMBER(I119),ROUND(F119*E119*I119,2),"")</f>
        <v>107.16</v>
      </c>
      <c r="K119" s="283">
        <f>BDI!$B$17</f>
        <v>0.26419999999999999</v>
      </c>
      <c r="L119" s="283"/>
      <c r="M119" s="283"/>
      <c r="N119" s="131">
        <f t="shared" ca="1" si="1"/>
        <v>45.16</v>
      </c>
      <c r="O119" s="340">
        <f ca="1">IF(ISNUMBER(I119),ROUND(F119*N119*E119,2),"")</f>
        <v>135.47999999999999</v>
      </c>
      <c r="P119" s="262"/>
      <c r="Q119" s="262"/>
      <c r="R119" s="262"/>
      <c r="S119" s="262"/>
      <c r="T119" s="262"/>
      <c r="U119" s="262"/>
      <c r="V119" s="262"/>
      <c r="W119" s="262"/>
      <c r="X119" s="262"/>
      <c r="Y119" s="262"/>
      <c r="Z119" s="262"/>
      <c r="AA119" s="262"/>
      <c r="AB119" s="262"/>
      <c r="AC119" s="262"/>
      <c r="AD119" s="262"/>
      <c r="AE119" s="262"/>
      <c r="AF119" s="262"/>
      <c r="AG119" s="262"/>
      <c r="AH119" s="262"/>
      <c r="AI119" s="262"/>
      <c r="AJ119" s="262"/>
      <c r="AK119" s="262"/>
      <c r="AL119" s="262"/>
      <c r="AM119" s="262"/>
      <c r="AN119" s="262"/>
      <c r="AO119" s="262"/>
      <c r="AP119" s="262"/>
      <c r="AQ119" s="262"/>
      <c r="AR119" s="262"/>
      <c r="AS119" s="262"/>
      <c r="AT119" s="262"/>
      <c r="AU119" s="262"/>
      <c r="AV119" s="262"/>
      <c r="AW119" s="262"/>
      <c r="AX119" s="262"/>
      <c r="AY119" s="262"/>
      <c r="AZ119" s="262"/>
      <c r="BA119" s="262"/>
      <c r="BB119" s="262"/>
      <c r="BC119" s="262"/>
      <c r="BD119" s="262"/>
      <c r="BE119" s="262"/>
      <c r="BF119" s="262"/>
      <c r="BG119" s="262"/>
      <c r="BH119" s="262"/>
      <c r="BI119" s="262"/>
      <c r="BJ119" s="262"/>
      <c r="BK119" s="262"/>
      <c r="BL119" s="262"/>
      <c r="BM119" s="262"/>
      <c r="BN119" s="262"/>
      <c r="BO119" s="262"/>
      <c r="BP119" s="262"/>
      <c r="BQ119" s="262"/>
      <c r="BR119" s="262"/>
      <c r="BS119" s="262"/>
      <c r="BT119" s="262"/>
      <c r="BU119" s="262"/>
      <c r="BV119" s="262"/>
      <c r="BW119" s="262"/>
      <c r="BX119" s="262"/>
      <c r="BY119" s="262"/>
      <c r="BZ119" s="262"/>
      <c r="CA119" s="262"/>
      <c r="CB119" s="262"/>
      <c r="CC119" s="262"/>
      <c r="CD119" s="262"/>
      <c r="CE119" s="262"/>
      <c r="CF119" s="262"/>
      <c r="CG119" s="262"/>
      <c r="CH119" s="262"/>
      <c r="CI119" s="262"/>
      <c r="CJ119" s="262"/>
      <c r="CK119" s="262"/>
      <c r="CL119" s="262"/>
      <c r="CM119" s="262"/>
      <c r="CN119" s="262"/>
      <c r="CO119" s="262"/>
      <c r="CP119" s="262"/>
      <c r="CQ119" s="262"/>
      <c r="CR119" s="262"/>
      <c r="CS119" s="262"/>
      <c r="CT119" s="262"/>
      <c r="CU119" s="262"/>
      <c r="CV119" s="262"/>
      <c r="CW119" s="262"/>
      <c r="CX119" s="262"/>
      <c r="CY119" s="262"/>
      <c r="CZ119" s="262"/>
      <c r="DA119" s="262"/>
      <c r="DB119" s="262"/>
      <c r="DC119" s="262"/>
      <c r="DD119" s="262"/>
      <c r="DE119" s="262"/>
      <c r="DF119" s="262"/>
      <c r="DG119" s="262"/>
      <c r="DH119" s="262"/>
      <c r="DI119" s="262"/>
      <c r="DJ119" s="262"/>
      <c r="DK119" s="262"/>
      <c r="DL119" s="262"/>
      <c r="DM119" s="262"/>
      <c r="DN119" s="262"/>
      <c r="DO119" s="262"/>
      <c r="DP119" s="262"/>
      <c r="DQ119" s="262"/>
      <c r="DR119" s="262"/>
      <c r="DS119" s="262"/>
      <c r="DT119" s="262"/>
      <c r="DU119" s="262"/>
      <c r="DV119" s="262"/>
      <c r="DW119" s="262"/>
      <c r="DX119" s="262"/>
      <c r="DY119" s="262"/>
      <c r="DZ119" s="262"/>
      <c r="EA119" s="262"/>
      <c r="EB119" s="262"/>
      <c r="EC119" s="262"/>
      <c r="ED119" s="262"/>
      <c r="EE119" s="262"/>
      <c r="EF119" s="262"/>
      <c r="EG119" s="262"/>
      <c r="EH119" s="262"/>
      <c r="EI119" s="262"/>
      <c r="EJ119" s="262"/>
      <c r="EK119" s="262"/>
      <c r="EL119" s="262"/>
      <c r="EM119" s="262"/>
      <c r="EN119" s="262"/>
      <c r="EO119" s="262"/>
      <c r="EP119" s="262"/>
      <c r="EQ119" s="262"/>
      <c r="ER119" s="262"/>
      <c r="ES119" s="262"/>
      <c r="ET119" s="262"/>
      <c r="EU119" s="262"/>
      <c r="EV119" s="262"/>
      <c r="EW119" s="262"/>
      <c r="EX119" s="262"/>
      <c r="EY119" s="262"/>
      <c r="EZ119" s="262"/>
      <c r="FA119" s="262"/>
      <c r="FB119" s="262"/>
      <c r="FC119" s="262"/>
      <c r="FD119" s="262"/>
      <c r="FE119" s="262"/>
      <c r="FF119" s="262"/>
      <c r="FG119" s="262"/>
      <c r="FH119" s="262"/>
      <c r="FI119" s="262"/>
      <c r="FJ119" s="262"/>
      <c r="FK119" s="262"/>
      <c r="FL119" s="262"/>
      <c r="FM119" s="262"/>
      <c r="FN119" s="262"/>
      <c r="FO119" s="262"/>
      <c r="FP119" s="262"/>
      <c r="FQ119" s="262"/>
      <c r="FR119" s="262"/>
      <c r="FS119" s="262"/>
      <c r="FT119" s="262"/>
      <c r="FU119" s="262"/>
      <c r="FV119" s="262"/>
      <c r="FW119" s="262"/>
      <c r="FX119" s="262"/>
      <c r="FY119" s="262"/>
      <c r="FZ119" s="262"/>
      <c r="GA119" s="262"/>
      <c r="GB119" s="262"/>
      <c r="GC119" s="262"/>
      <c r="GD119" s="262"/>
    </row>
    <row r="120" spans="1:186" s="279" customFormat="1" x14ac:dyDescent="0.2">
      <c r="A120" s="339" t="s">
        <v>12010</v>
      </c>
      <c r="B120" s="280" t="s">
        <v>156</v>
      </c>
      <c r="C120" s="281" t="s">
        <v>3133</v>
      </c>
      <c r="D120" s="130" t="s">
        <v>18</v>
      </c>
      <c r="E120" s="130">
        <v>15</v>
      </c>
      <c r="F120" s="130">
        <v>0.2</v>
      </c>
      <c r="G120" s="282"/>
      <c r="H120" s="283"/>
      <c r="I120" s="284">
        <f ca="1">OFFSET(INDEX(Composições!A:H,MATCH(B120,Composições!A:A,0),8),2,0)</f>
        <v>107.15999999999998</v>
      </c>
      <c r="J120" s="284">
        <f ca="1">IF(ISNUMBER(I120),ROUND(F120*E120*I120,2),"")</f>
        <v>321.48</v>
      </c>
      <c r="K120" s="283">
        <f>BDI!$B$17</f>
        <v>0.26419999999999999</v>
      </c>
      <c r="L120" s="283"/>
      <c r="M120" s="283"/>
      <c r="N120" s="131">
        <f t="shared" ca="1" si="1"/>
        <v>135.47</v>
      </c>
      <c r="O120" s="340">
        <f ca="1">IF(ISNUMBER(I120),ROUND(F120*N120*E120,2),"")</f>
        <v>406.41</v>
      </c>
      <c r="P120" s="262"/>
      <c r="Q120" s="262"/>
      <c r="R120" s="262"/>
      <c r="S120" s="262"/>
      <c r="T120" s="262"/>
      <c r="U120" s="262"/>
      <c r="V120" s="262"/>
      <c r="W120" s="262"/>
      <c r="X120" s="262"/>
      <c r="Y120" s="262"/>
      <c r="Z120" s="262"/>
      <c r="AA120" s="262"/>
      <c r="AB120" s="262"/>
      <c r="AC120" s="262"/>
      <c r="AD120" s="262"/>
      <c r="AE120" s="262"/>
      <c r="AF120" s="262"/>
      <c r="AG120" s="262"/>
      <c r="AH120" s="262"/>
      <c r="AI120" s="262"/>
      <c r="AJ120" s="262"/>
      <c r="AK120" s="262"/>
      <c r="AL120" s="262"/>
      <c r="AM120" s="262"/>
      <c r="AN120" s="262"/>
      <c r="AO120" s="262"/>
      <c r="AP120" s="262"/>
      <c r="AQ120" s="262"/>
      <c r="AR120" s="262"/>
      <c r="AS120" s="262"/>
      <c r="AT120" s="262"/>
      <c r="AU120" s="262"/>
      <c r="AV120" s="262"/>
      <c r="AW120" s="262"/>
      <c r="AX120" s="262"/>
      <c r="AY120" s="262"/>
      <c r="AZ120" s="262"/>
      <c r="BA120" s="262"/>
      <c r="BB120" s="262"/>
      <c r="BC120" s="262"/>
      <c r="BD120" s="262"/>
      <c r="BE120" s="262"/>
      <c r="BF120" s="262"/>
      <c r="BG120" s="262"/>
      <c r="BH120" s="262"/>
      <c r="BI120" s="262"/>
      <c r="BJ120" s="262"/>
      <c r="BK120" s="262"/>
      <c r="BL120" s="262"/>
      <c r="BM120" s="262"/>
      <c r="BN120" s="262"/>
      <c r="BO120" s="262"/>
      <c r="BP120" s="262"/>
      <c r="BQ120" s="262"/>
      <c r="BR120" s="262"/>
      <c r="BS120" s="262"/>
      <c r="BT120" s="262"/>
      <c r="BU120" s="262"/>
      <c r="BV120" s="262"/>
      <c r="BW120" s="262"/>
      <c r="BX120" s="262"/>
      <c r="BY120" s="262"/>
      <c r="BZ120" s="262"/>
      <c r="CA120" s="262"/>
      <c r="CB120" s="262"/>
      <c r="CC120" s="262"/>
      <c r="CD120" s="262"/>
      <c r="CE120" s="262"/>
      <c r="CF120" s="262"/>
      <c r="CG120" s="262"/>
      <c r="CH120" s="262"/>
      <c r="CI120" s="262"/>
      <c r="CJ120" s="262"/>
      <c r="CK120" s="262"/>
      <c r="CL120" s="262"/>
      <c r="CM120" s="262"/>
      <c r="CN120" s="262"/>
      <c r="CO120" s="262"/>
      <c r="CP120" s="262"/>
      <c r="CQ120" s="262"/>
      <c r="CR120" s="262"/>
      <c r="CS120" s="262"/>
      <c r="CT120" s="262"/>
      <c r="CU120" s="262"/>
      <c r="CV120" s="262"/>
      <c r="CW120" s="262"/>
      <c r="CX120" s="262"/>
      <c r="CY120" s="262"/>
      <c r="CZ120" s="262"/>
      <c r="DA120" s="262"/>
      <c r="DB120" s="262"/>
      <c r="DC120" s="262"/>
      <c r="DD120" s="262"/>
      <c r="DE120" s="262"/>
      <c r="DF120" s="262"/>
      <c r="DG120" s="262"/>
      <c r="DH120" s="262"/>
      <c r="DI120" s="262"/>
      <c r="DJ120" s="262"/>
      <c r="DK120" s="262"/>
      <c r="DL120" s="262"/>
      <c r="DM120" s="262"/>
      <c r="DN120" s="262"/>
      <c r="DO120" s="262"/>
      <c r="DP120" s="262"/>
      <c r="DQ120" s="262"/>
      <c r="DR120" s="262"/>
      <c r="DS120" s="262"/>
      <c r="DT120" s="262"/>
      <c r="DU120" s="262"/>
      <c r="DV120" s="262"/>
      <c r="DW120" s="262"/>
      <c r="DX120" s="262"/>
      <c r="DY120" s="262"/>
      <c r="DZ120" s="262"/>
      <c r="EA120" s="262"/>
      <c r="EB120" s="262"/>
      <c r="EC120" s="262"/>
      <c r="ED120" s="262"/>
      <c r="EE120" s="262"/>
      <c r="EF120" s="262"/>
      <c r="EG120" s="262"/>
      <c r="EH120" s="262"/>
      <c r="EI120" s="262"/>
      <c r="EJ120" s="262"/>
      <c r="EK120" s="262"/>
      <c r="EL120" s="262"/>
      <c r="EM120" s="262"/>
      <c r="EN120" s="262"/>
      <c r="EO120" s="262"/>
      <c r="EP120" s="262"/>
      <c r="EQ120" s="262"/>
      <c r="ER120" s="262"/>
      <c r="ES120" s="262"/>
      <c r="ET120" s="262"/>
      <c r="EU120" s="262"/>
      <c r="EV120" s="262"/>
      <c r="EW120" s="262"/>
      <c r="EX120" s="262"/>
      <c r="EY120" s="262"/>
      <c r="EZ120" s="262"/>
      <c r="FA120" s="262"/>
      <c r="FB120" s="262"/>
      <c r="FC120" s="262"/>
      <c r="FD120" s="262"/>
      <c r="FE120" s="262"/>
      <c r="FF120" s="262"/>
      <c r="FG120" s="262"/>
      <c r="FH120" s="262"/>
      <c r="FI120" s="262"/>
      <c r="FJ120" s="262"/>
      <c r="FK120" s="262"/>
      <c r="FL120" s="262"/>
      <c r="FM120" s="262"/>
      <c r="FN120" s="262"/>
      <c r="FO120" s="262"/>
      <c r="FP120" s="262"/>
      <c r="FQ120" s="262"/>
      <c r="FR120" s="262"/>
      <c r="FS120" s="262"/>
      <c r="FT120" s="262"/>
      <c r="FU120" s="262"/>
      <c r="FV120" s="262"/>
      <c r="FW120" s="262"/>
      <c r="FX120" s="262"/>
      <c r="FY120" s="262"/>
      <c r="FZ120" s="262"/>
      <c r="GA120" s="262"/>
      <c r="GB120" s="262"/>
      <c r="GC120" s="262"/>
      <c r="GD120" s="262"/>
    </row>
    <row r="121" spans="1:186" s="279" customFormat="1" ht="25.5" x14ac:dyDescent="0.2">
      <c r="A121" s="339" t="s">
        <v>12011</v>
      </c>
      <c r="B121" s="280" t="s">
        <v>157</v>
      </c>
      <c r="C121" s="281" t="s">
        <v>3134</v>
      </c>
      <c r="D121" s="130" t="s">
        <v>18</v>
      </c>
      <c r="E121" s="130">
        <v>15</v>
      </c>
      <c r="F121" s="130">
        <v>0.2</v>
      </c>
      <c r="G121" s="282"/>
      <c r="H121" s="283"/>
      <c r="I121" s="284">
        <f ca="1">OFFSET(INDEX(Composições!A:H,MATCH(B121,Composições!A:A,0),8),2,0)</f>
        <v>28.575999999999997</v>
      </c>
      <c r="J121" s="284">
        <f ca="1">IF(ISNUMBER(I121),ROUND(F121*E121*I121,2),"")</f>
        <v>85.73</v>
      </c>
      <c r="K121" s="283">
        <f>BDI!$B$17</f>
        <v>0.26419999999999999</v>
      </c>
      <c r="L121" s="283"/>
      <c r="M121" s="283"/>
      <c r="N121" s="131">
        <f t="shared" ca="1" si="1"/>
        <v>36.130000000000003</v>
      </c>
      <c r="O121" s="340">
        <f ca="1">IF(ISNUMBER(I121),ROUND(F121*N121*E121,2),"")</f>
        <v>108.39</v>
      </c>
      <c r="P121" s="262"/>
      <c r="Q121" s="262"/>
      <c r="R121" s="262"/>
      <c r="S121" s="262"/>
      <c r="T121" s="262"/>
      <c r="U121" s="262"/>
      <c r="V121" s="262"/>
      <c r="W121" s="262"/>
      <c r="X121" s="262"/>
      <c r="Y121" s="262"/>
      <c r="Z121" s="262"/>
      <c r="AA121" s="262"/>
      <c r="AB121" s="262"/>
      <c r="AC121" s="262"/>
      <c r="AD121" s="262"/>
      <c r="AE121" s="262"/>
      <c r="AF121" s="262"/>
      <c r="AG121" s="262"/>
      <c r="AH121" s="262"/>
      <c r="AI121" s="262"/>
      <c r="AJ121" s="262"/>
      <c r="AK121" s="262"/>
      <c r="AL121" s="262"/>
      <c r="AM121" s="262"/>
      <c r="AN121" s="262"/>
      <c r="AO121" s="262"/>
      <c r="AP121" s="262"/>
      <c r="AQ121" s="262"/>
      <c r="AR121" s="262"/>
      <c r="AS121" s="262"/>
      <c r="AT121" s="262"/>
      <c r="AU121" s="262"/>
      <c r="AV121" s="262"/>
      <c r="AW121" s="262"/>
      <c r="AX121" s="262"/>
      <c r="AY121" s="262"/>
      <c r="AZ121" s="262"/>
      <c r="BA121" s="262"/>
      <c r="BB121" s="262"/>
      <c r="BC121" s="262"/>
      <c r="BD121" s="262"/>
      <c r="BE121" s="262"/>
      <c r="BF121" s="262"/>
      <c r="BG121" s="262"/>
      <c r="BH121" s="262"/>
      <c r="BI121" s="262"/>
      <c r="BJ121" s="262"/>
      <c r="BK121" s="262"/>
      <c r="BL121" s="262"/>
      <c r="BM121" s="262"/>
      <c r="BN121" s="262"/>
      <c r="BO121" s="262"/>
      <c r="BP121" s="262"/>
      <c r="BQ121" s="262"/>
      <c r="BR121" s="262"/>
      <c r="BS121" s="262"/>
      <c r="BT121" s="262"/>
      <c r="BU121" s="262"/>
      <c r="BV121" s="262"/>
      <c r="BW121" s="262"/>
      <c r="BX121" s="262"/>
      <c r="BY121" s="262"/>
      <c r="BZ121" s="262"/>
      <c r="CA121" s="262"/>
      <c r="CB121" s="262"/>
      <c r="CC121" s="262"/>
      <c r="CD121" s="262"/>
      <c r="CE121" s="262"/>
      <c r="CF121" s="262"/>
      <c r="CG121" s="262"/>
      <c r="CH121" s="262"/>
      <c r="CI121" s="262"/>
      <c r="CJ121" s="262"/>
      <c r="CK121" s="262"/>
      <c r="CL121" s="262"/>
      <c r="CM121" s="262"/>
      <c r="CN121" s="262"/>
      <c r="CO121" s="262"/>
      <c r="CP121" s="262"/>
      <c r="CQ121" s="262"/>
      <c r="CR121" s="262"/>
      <c r="CS121" s="262"/>
      <c r="CT121" s="262"/>
      <c r="CU121" s="262"/>
      <c r="CV121" s="262"/>
      <c r="CW121" s="262"/>
      <c r="CX121" s="262"/>
      <c r="CY121" s="262"/>
      <c r="CZ121" s="262"/>
      <c r="DA121" s="262"/>
      <c r="DB121" s="262"/>
      <c r="DC121" s="262"/>
      <c r="DD121" s="262"/>
      <c r="DE121" s="262"/>
      <c r="DF121" s="262"/>
      <c r="DG121" s="262"/>
      <c r="DH121" s="262"/>
      <c r="DI121" s="262"/>
      <c r="DJ121" s="262"/>
      <c r="DK121" s="262"/>
      <c r="DL121" s="262"/>
      <c r="DM121" s="262"/>
      <c r="DN121" s="262"/>
      <c r="DO121" s="262"/>
      <c r="DP121" s="262"/>
      <c r="DQ121" s="262"/>
      <c r="DR121" s="262"/>
      <c r="DS121" s="262"/>
      <c r="DT121" s="262"/>
      <c r="DU121" s="262"/>
      <c r="DV121" s="262"/>
      <c r="DW121" s="262"/>
      <c r="DX121" s="262"/>
      <c r="DY121" s="262"/>
      <c r="DZ121" s="262"/>
      <c r="EA121" s="262"/>
      <c r="EB121" s="262"/>
      <c r="EC121" s="262"/>
      <c r="ED121" s="262"/>
      <c r="EE121" s="262"/>
      <c r="EF121" s="262"/>
      <c r="EG121" s="262"/>
      <c r="EH121" s="262"/>
      <c r="EI121" s="262"/>
      <c r="EJ121" s="262"/>
      <c r="EK121" s="262"/>
      <c r="EL121" s="262"/>
      <c r="EM121" s="262"/>
      <c r="EN121" s="262"/>
      <c r="EO121" s="262"/>
      <c r="EP121" s="262"/>
      <c r="EQ121" s="262"/>
      <c r="ER121" s="262"/>
      <c r="ES121" s="262"/>
      <c r="ET121" s="262"/>
      <c r="EU121" s="262"/>
      <c r="EV121" s="262"/>
      <c r="EW121" s="262"/>
      <c r="EX121" s="262"/>
      <c r="EY121" s="262"/>
      <c r="EZ121" s="262"/>
      <c r="FA121" s="262"/>
      <c r="FB121" s="262"/>
      <c r="FC121" s="262"/>
      <c r="FD121" s="262"/>
      <c r="FE121" s="262"/>
      <c r="FF121" s="262"/>
      <c r="FG121" s="262"/>
      <c r="FH121" s="262"/>
      <c r="FI121" s="262"/>
      <c r="FJ121" s="262"/>
      <c r="FK121" s="262"/>
      <c r="FL121" s="262"/>
      <c r="FM121" s="262"/>
      <c r="FN121" s="262"/>
      <c r="FO121" s="262"/>
      <c r="FP121" s="262"/>
      <c r="FQ121" s="262"/>
      <c r="FR121" s="262"/>
      <c r="FS121" s="262"/>
      <c r="FT121" s="262"/>
      <c r="FU121" s="262"/>
      <c r="FV121" s="262"/>
      <c r="FW121" s="262"/>
      <c r="FX121" s="262"/>
      <c r="FY121" s="262"/>
      <c r="FZ121" s="262"/>
      <c r="GA121" s="262"/>
      <c r="GB121" s="262"/>
      <c r="GC121" s="262"/>
      <c r="GD121" s="262"/>
    </row>
    <row r="122" spans="1:186" s="279" customFormat="1" x14ac:dyDescent="0.2">
      <c r="A122" s="339" t="s">
        <v>12012</v>
      </c>
      <c r="B122" s="280" t="s">
        <v>158</v>
      </c>
      <c r="C122" s="281" t="s">
        <v>3135</v>
      </c>
      <c r="D122" s="130" t="s">
        <v>68</v>
      </c>
      <c r="E122" s="130">
        <v>60</v>
      </c>
      <c r="F122" s="130">
        <v>0.2</v>
      </c>
      <c r="G122" s="282"/>
      <c r="H122" s="283"/>
      <c r="I122" s="284">
        <f ca="1">OFFSET(INDEX(Composições!A:H,MATCH(B122,Composições!A:A,0),8),2,0)</f>
        <v>461.38647134999997</v>
      </c>
      <c r="J122" s="284">
        <f ca="1">IF(ISNUMBER(I122),ROUND(F122*E122*I122,2),"")</f>
        <v>5536.64</v>
      </c>
      <c r="K122" s="283">
        <f>BDI!$B$17</f>
        <v>0.26419999999999999</v>
      </c>
      <c r="L122" s="283"/>
      <c r="M122" s="283"/>
      <c r="N122" s="131">
        <f t="shared" ca="1" si="1"/>
        <v>583.28</v>
      </c>
      <c r="O122" s="340">
        <f ca="1">IF(ISNUMBER(I122),ROUND(F122*N122*E122,2),"")</f>
        <v>6999.36</v>
      </c>
      <c r="P122" s="262"/>
      <c r="Q122" s="262"/>
      <c r="R122" s="262"/>
      <c r="S122" s="262"/>
      <c r="T122" s="262"/>
      <c r="U122" s="262"/>
      <c r="V122" s="262"/>
      <c r="W122" s="262"/>
      <c r="X122" s="262"/>
      <c r="Y122" s="262"/>
      <c r="Z122" s="262"/>
      <c r="AA122" s="262"/>
      <c r="AB122" s="262"/>
      <c r="AC122" s="262"/>
      <c r="AD122" s="262"/>
      <c r="AE122" s="262"/>
      <c r="AF122" s="262"/>
      <c r="AG122" s="262"/>
      <c r="AH122" s="262"/>
      <c r="AI122" s="262"/>
      <c r="AJ122" s="262"/>
      <c r="AK122" s="262"/>
      <c r="AL122" s="262"/>
      <c r="AM122" s="262"/>
      <c r="AN122" s="262"/>
      <c r="AO122" s="262"/>
      <c r="AP122" s="262"/>
      <c r="AQ122" s="262"/>
      <c r="AR122" s="262"/>
      <c r="AS122" s="262"/>
      <c r="AT122" s="262"/>
      <c r="AU122" s="262"/>
      <c r="AV122" s="262"/>
      <c r="AW122" s="262"/>
      <c r="AX122" s="262"/>
      <c r="AY122" s="262"/>
      <c r="AZ122" s="262"/>
      <c r="BA122" s="262"/>
      <c r="BB122" s="262"/>
      <c r="BC122" s="262"/>
      <c r="BD122" s="262"/>
      <c r="BE122" s="262"/>
      <c r="BF122" s="262"/>
      <c r="BG122" s="262"/>
      <c r="BH122" s="262"/>
      <c r="BI122" s="262"/>
      <c r="BJ122" s="262"/>
      <c r="BK122" s="262"/>
      <c r="BL122" s="262"/>
      <c r="BM122" s="262"/>
      <c r="BN122" s="262"/>
      <c r="BO122" s="262"/>
      <c r="BP122" s="262"/>
      <c r="BQ122" s="262"/>
      <c r="BR122" s="262"/>
      <c r="BS122" s="262"/>
      <c r="BT122" s="262"/>
      <c r="BU122" s="262"/>
      <c r="BV122" s="262"/>
      <c r="BW122" s="262"/>
      <c r="BX122" s="262"/>
      <c r="BY122" s="262"/>
      <c r="BZ122" s="262"/>
      <c r="CA122" s="262"/>
      <c r="CB122" s="262"/>
      <c r="CC122" s="262"/>
      <c r="CD122" s="262"/>
      <c r="CE122" s="262"/>
      <c r="CF122" s="262"/>
      <c r="CG122" s="262"/>
      <c r="CH122" s="262"/>
      <c r="CI122" s="262"/>
      <c r="CJ122" s="262"/>
      <c r="CK122" s="262"/>
      <c r="CL122" s="262"/>
      <c r="CM122" s="262"/>
      <c r="CN122" s="262"/>
      <c r="CO122" s="262"/>
      <c r="CP122" s="262"/>
      <c r="CQ122" s="262"/>
      <c r="CR122" s="262"/>
      <c r="CS122" s="262"/>
      <c r="CT122" s="262"/>
      <c r="CU122" s="262"/>
      <c r="CV122" s="262"/>
      <c r="CW122" s="262"/>
      <c r="CX122" s="262"/>
      <c r="CY122" s="262"/>
      <c r="CZ122" s="262"/>
      <c r="DA122" s="262"/>
      <c r="DB122" s="262"/>
      <c r="DC122" s="262"/>
      <c r="DD122" s="262"/>
      <c r="DE122" s="262"/>
      <c r="DF122" s="262"/>
      <c r="DG122" s="262"/>
      <c r="DH122" s="262"/>
      <c r="DI122" s="262"/>
      <c r="DJ122" s="262"/>
      <c r="DK122" s="262"/>
      <c r="DL122" s="262"/>
      <c r="DM122" s="262"/>
      <c r="DN122" s="262"/>
      <c r="DO122" s="262"/>
      <c r="DP122" s="262"/>
      <c r="DQ122" s="262"/>
      <c r="DR122" s="262"/>
      <c r="DS122" s="262"/>
      <c r="DT122" s="262"/>
      <c r="DU122" s="262"/>
      <c r="DV122" s="262"/>
      <c r="DW122" s="262"/>
      <c r="DX122" s="262"/>
      <c r="DY122" s="262"/>
      <c r="DZ122" s="262"/>
      <c r="EA122" s="262"/>
      <c r="EB122" s="262"/>
      <c r="EC122" s="262"/>
      <c r="ED122" s="262"/>
      <c r="EE122" s="262"/>
      <c r="EF122" s="262"/>
      <c r="EG122" s="262"/>
      <c r="EH122" s="262"/>
      <c r="EI122" s="262"/>
      <c r="EJ122" s="262"/>
      <c r="EK122" s="262"/>
      <c r="EL122" s="262"/>
      <c r="EM122" s="262"/>
      <c r="EN122" s="262"/>
      <c r="EO122" s="262"/>
      <c r="EP122" s="262"/>
      <c r="EQ122" s="262"/>
      <c r="ER122" s="262"/>
      <c r="ES122" s="262"/>
      <c r="ET122" s="262"/>
      <c r="EU122" s="262"/>
      <c r="EV122" s="262"/>
      <c r="EW122" s="262"/>
      <c r="EX122" s="262"/>
      <c r="EY122" s="262"/>
      <c r="EZ122" s="262"/>
      <c r="FA122" s="262"/>
      <c r="FB122" s="262"/>
      <c r="FC122" s="262"/>
      <c r="FD122" s="262"/>
      <c r="FE122" s="262"/>
      <c r="FF122" s="262"/>
      <c r="FG122" s="262"/>
      <c r="FH122" s="262"/>
      <c r="FI122" s="262"/>
      <c r="FJ122" s="262"/>
      <c r="FK122" s="262"/>
      <c r="FL122" s="262"/>
      <c r="FM122" s="262"/>
      <c r="FN122" s="262"/>
      <c r="FO122" s="262"/>
      <c r="FP122" s="262"/>
      <c r="FQ122" s="262"/>
      <c r="FR122" s="262"/>
      <c r="FS122" s="262"/>
      <c r="FT122" s="262"/>
      <c r="FU122" s="262"/>
      <c r="FV122" s="262"/>
      <c r="FW122" s="262"/>
      <c r="FX122" s="262"/>
      <c r="FY122" s="262"/>
      <c r="FZ122" s="262"/>
      <c r="GA122" s="262"/>
      <c r="GB122" s="262"/>
      <c r="GC122" s="262"/>
      <c r="GD122" s="262"/>
    </row>
    <row r="123" spans="1:186" s="279" customFormat="1" x14ac:dyDescent="0.2">
      <c r="A123" s="339" t="s">
        <v>12013</v>
      </c>
      <c r="B123" s="280" t="s">
        <v>160</v>
      </c>
      <c r="C123" s="281" t="s">
        <v>3136</v>
      </c>
      <c r="D123" s="130" t="s">
        <v>68</v>
      </c>
      <c r="E123" s="130">
        <v>50</v>
      </c>
      <c r="F123" s="130">
        <v>0.2</v>
      </c>
      <c r="G123" s="282"/>
      <c r="H123" s="283"/>
      <c r="I123" s="284">
        <f ca="1">OFFSET(INDEX(Composições!A:H,MATCH(B123,Composições!A:A,0),8),2,0)</f>
        <v>474.54390829999994</v>
      </c>
      <c r="J123" s="284">
        <f ca="1">IF(ISNUMBER(I123),ROUND(F123*E123*I123,2),"")</f>
        <v>4745.4399999999996</v>
      </c>
      <c r="K123" s="283">
        <f>BDI!$B$17</f>
        <v>0.26419999999999999</v>
      </c>
      <c r="L123" s="283"/>
      <c r="M123" s="283"/>
      <c r="N123" s="131">
        <f t="shared" ca="1" si="1"/>
        <v>599.91999999999996</v>
      </c>
      <c r="O123" s="340">
        <f ca="1">IF(ISNUMBER(I123),ROUND(F123*N123*E123,2),"")</f>
        <v>5999.2</v>
      </c>
      <c r="P123" s="262"/>
      <c r="Q123" s="262"/>
      <c r="R123" s="262"/>
      <c r="S123" s="262"/>
      <c r="T123" s="262"/>
      <c r="U123" s="262"/>
      <c r="V123" s="262"/>
      <c r="W123" s="262"/>
      <c r="X123" s="262"/>
      <c r="Y123" s="262"/>
      <c r="Z123" s="262"/>
      <c r="AA123" s="262"/>
      <c r="AB123" s="262"/>
      <c r="AC123" s="262"/>
      <c r="AD123" s="262"/>
      <c r="AE123" s="262"/>
      <c r="AF123" s="262"/>
      <c r="AG123" s="262"/>
      <c r="AH123" s="262"/>
      <c r="AI123" s="262"/>
      <c r="AJ123" s="262"/>
      <c r="AK123" s="262"/>
      <c r="AL123" s="262"/>
      <c r="AM123" s="262"/>
      <c r="AN123" s="262"/>
      <c r="AO123" s="262"/>
      <c r="AP123" s="262"/>
      <c r="AQ123" s="262"/>
      <c r="AR123" s="262"/>
      <c r="AS123" s="262"/>
      <c r="AT123" s="262"/>
      <c r="AU123" s="262"/>
      <c r="AV123" s="262"/>
      <c r="AW123" s="262"/>
      <c r="AX123" s="262"/>
      <c r="AY123" s="262"/>
      <c r="AZ123" s="262"/>
      <c r="BA123" s="262"/>
      <c r="BB123" s="262"/>
      <c r="BC123" s="262"/>
      <c r="BD123" s="262"/>
      <c r="BE123" s="262"/>
      <c r="BF123" s="262"/>
      <c r="BG123" s="262"/>
      <c r="BH123" s="262"/>
      <c r="BI123" s="262"/>
      <c r="BJ123" s="262"/>
      <c r="BK123" s="262"/>
      <c r="BL123" s="262"/>
      <c r="BM123" s="262"/>
      <c r="BN123" s="262"/>
      <c r="BO123" s="262"/>
      <c r="BP123" s="262"/>
      <c r="BQ123" s="262"/>
      <c r="BR123" s="262"/>
      <c r="BS123" s="262"/>
      <c r="BT123" s="262"/>
      <c r="BU123" s="262"/>
      <c r="BV123" s="262"/>
      <c r="BW123" s="262"/>
      <c r="BX123" s="262"/>
      <c r="BY123" s="262"/>
      <c r="BZ123" s="262"/>
      <c r="CA123" s="262"/>
      <c r="CB123" s="262"/>
      <c r="CC123" s="262"/>
      <c r="CD123" s="262"/>
      <c r="CE123" s="262"/>
      <c r="CF123" s="262"/>
      <c r="CG123" s="262"/>
      <c r="CH123" s="262"/>
      <c r="CI123" s="262"/>
      <c r="CJ123" s="262"/>
      <c r="CK123" s="262"/>
      <c r="CL123" s="262"/>
      <c r="CM123" s="262"/>
      <c r="CN123" s="262"/>
      <c r="CO123" s="262"/>
      <c r="CP123" s="262"/>
      <c r="CQ123" s="262"/>
      <c r="CR123" s="262"/>
      <c r="CS123" s="262"/>
      <c r="CT123" s="262"/>
      <c r="CU123" s="262"/>
      <c r="CV123" s="262"/>
      <c r="CW123" s="262"/>
      <c r="CX123" s="262"/>
      <c r="CY123" s="262"/>
      <c r="CZ123" s="262"/>
      <c r="DA123" s="262"/>
      <c r="DB123" s="262"/>
      <c r="DC123" s="262"/>
      <c r="DD123" s="262"/>
      <c r="DE123" s="262"/>
      <c r="DF123" s="262"/>
      <c r="DG123" s="262"/>
      <c r="DH123" s="262"/>
      <c r="DI123" s="262"/>
      <c r="DJ123" s="262"/>
      <c r="DK123" s="262"/>
      <c r="DL123" s="262"/>
      <c r="DM123" s="262"/>
      <c r="DN123" s="262"/>
      <c r="DO123" s="262"/>
      <c r="DP123" s="262"/>
      <c r="DQ123" s="262"/>
      <c r="DR123" s="262"/>
      <c r="DS123" s="262"/>
      <c r="DT123" s="262"/>
      <c r="DU123" s="262"/>
      <c r="DV123" s="262"/>
      <c r="DW123" s="262"/>
      <c r="DX123" s="262"/>
      <c r="DY123" s="262"/>
      <c r="DZ123" s="262"/>
      <c r="EA123" s="262"/>
      <c r="EB123" s="262"/>
      <c r="EC123" s="262"/>
      <c r="ED123" s="262"/>
      <c r="EE123" s="262"/>
      <c r="EF123" s="262"/>
      <c r="EG123" s="262"/>
      <c r="EH123" s="262"/>
      <c r="EI123" s="262"/>
      <c r="EJ123" s="262"/>
      <c r="EK123" s="262"/>
      <c r="EL123" s="262"/>
      <c r="EM123" s="262"/>
      <c r="EN123" s="262"/>
      <c r="EO123" s="262"/>
      <c r="EP123" s="262"/>
      <c r="EQ123" s="262"/>
      <c r="ER123" s="262"/>
      <c r="ES123" s="262"/>
      <c r="ET123" s="262"/>
      <c r="EU123" s="262"/>
      <c r="EV123" s="262"/>
      <c r="EW123" s="262"/>
      <c r="EX123" s="262"/>
      <c r="EY123" s="262"/>
      <c r="EZ123" s="262"/>
      <c r="FA123" s="262"/>
      <c r="FB123" s="262"/>
      <c r="FC123" s="262"/>
      <c r="FD123" s="262"/>
      <c r="FE123" s="262"/>
      <c r="FF123" s="262"/>
      <c r="FG123" s="262"/>
      <c r="FH123" s="262"/>
      <c r="FI123" s="262"/>
      <c r="FJ123" s="262"/>
      <c r="FK123" s="262"/>
      <c r="FL123" s="262"/>
      <c r="FM123" s="262"/>
      <c r="FN123" s="262"/>
      <c r="FO123" s="262"/>
      <c r="FP123" s="262"/>
      <c r="FQ123" s="262"/>
      <c r="FR123" s="262"/>
      <c r="FS123" s="262"/>
      <c r="FT123" s="262"/>
      <c r="FU123" s="262"/>
      <c r="FV123" s="262"/>
      <c r="FW123" s="262"/>
      <c r="FX123" s="262"/>
      <c r="FY123" s="262"/>
      <c r="FZ123" s="262"/>
      <c r="GA123" s="262"/>
      <c r="GB123" s="262"/>
      <c r="GC123" s="262"/>
      <c r="GD123" s="262"/>
    </row>
    <row r="124" spans="1:186" s="279" customFormat="1" x14ac:dyDescent="0.2">
      <c r="A124" s="339" t="s">
        <v>12014</v>
      </c>
      <c r="B124" s="280" t="s">
        <v>163</v>
      </c>
      <c r="C124" s="281" t="s">
        <v>3137</v>
      </c>
      <c r="D124" s="130" t="s">
        <v>68</v>
      </c>
      <c r="E124" s="130">
        <v>50</v>
      </c>
      <c r="F124" s="130">
        <v>0.2</v>
      </c>
      <c r="G124" s="282"/>
      <c r="H124" s="283"/>
      <c r="I124" s="284">
        <f ca="1">OFFSET(INDEX(Composições!A:H,MATCH(B124,Composições!A:A,0),8),2,0)</f>
        <v>393.77603299999987</v>
      </c>
      <c r="J124" s="284">
        <f ca="1">IF(ISNUMBER(I124),ROUND(F124*E124*I124,2),"")</f>
        <v>3937.76</v>
      </c>
      <c r="K124" s="283">
        <f>BDI!$B$17</f>
        <v>0.26419999999999999</v>
      </c>
      <c r="L124" s="283"/>
      <c r="M124" s="283"/>
      <c r="N124" s="131">
        <f t="shared" ca="1" si="1"/>
        <v>497.81</v>
      </c>
      <c r="O124" s="340">
        <f ca="1">IF(ISNUMBER(I124),ROUND(F124*N124*E124,2),"")</f>
        <v>4978.1000000000004</v>
      </c>
      <c r="P124" s="262"/>
      <c r="Q124" s="262"/>
      <c r="R124" s="262"/>
      <c r="S124" s="262"/>
      <c r="T124" s="262"/>
      <c r="U124" s="262"/>
      <c r="V124" s="262"/>
      <c r="W124" s="262"/>
      <c r="X124" s="262"/>
      <c r="Y124" s="262"/>
      <c r="Z124" s="262"/>
      <c r="AA124" s="262"/>
      <c r="AB124" s="262"/>
      <c r="AC124" s="262"/>
      <c r="AD124" s="262"/>
      <c r="AE124" s="262"/>
      <c r="AF124" s="262"/>
      <c r="AG124" s="262"/>
      <c r="AH124" s="262"/>
      <c r="AI124" s="262"/>
      <c r="AJ124" s="262"/>
      <c r="AK124" s="262"/>
      <c r="AL124" s="262"/>
      <c r="AM124" s="262"/>
      <c r="AN124" s="262"/>
      <c r="AO124" s="262"/>
      <c r="AP124" s="262"/>
      <c r="AQ124" s="262"/>
      <c r="AR124" s="262"/>
      <c r="AS124" s="262"/>
      <c r="AT124" s="262"/>
      <c r="AU124" s="262"/>
      <c r="AV124" s="262"/>
      <c r="AW124" s="262"/>
      <c r="AX124" s="262"/>
      <c r="AY124" s="262"/>
      <c r="AZ124" s="262"/>
      <c r="BA124" s="262"/>
      <c r="BB124" s="262"/>
      <c r="BC124" s="262"/>
      <c r="BD124" s="262"/>
      <c r="BE124" s="262"/>
      <c r="BF124" s="262"/>
      <c r="BG124" s="262"/>
      <c r="BH124" s="262"/>
      <c r="BI124" s="262"/>
      <c r="BJ124" s="262"/>
      <c r="BK124" s="262"/>
      <c r="BL124" s="262"/>
      <c r="BM124" s="262"/>
      <c r="BN124" s="262"/>
      <c r="BO124" s="262"/>
      <c r="BP124" s="262"/>
      <c r="BQ124" s="262"/>
      <c r="BR124" s="262"/>
      <c r="BS124" s="262"/>
      <c r="BT124" s="262"/>
      <c r="BU124" s="262"/>
      <c r="BV124" s="262"/>
      <c r="BW124" s="262"/>
      <c r="BX124" s="262"/>
      <c r="BY124" s="262"/>
      <c r="BZ124" s="262"/>
      <c r="CA124" s="262"/>
      <c r="CB124" s="262"/>
      <c r="CC124" s="262"/>
      <c r="CD124" s="262"/>
      <c r="CE124" s="262"/>
      <c r="CF124" s="262"/>
      <c r="CG124" s="262"/>
      <c r="CH124" s="262"/>
      <c r="CI124" s="262"/>
      <c r="CJ124" s="262"/>
      <c r="CK124" s="262"/>
      <c r="CL124" s="262"/>
      <c r="CM124" s="262"/>
      <c r="CN124" s="262"/>
      <c r="CO124" s="262"/>
      <c r="CP124" s="262"/>
      <c r="CQ124" s="262"/>
      <c r="CR124" s="262"/>
      <c r="CS124" s="262"/>
      <c r="CT124" s="262"/>
      <c r="CU124" s="262"/>
      <c r="CV124" s="262"/>
      <c r="CW124" s="262"/>
      <c r="CX124" s="262"/>
      <c r="CY124" s="262"/>
      <c r="CZ124" s="262"/>
      <c r="DA124" s="262"/>
      <c r="DB124" s="262"/>
      <c r="DC124" s="262"/>
      <c r="DD124" s="262"/>
      <c r="DE124" s="262"/>
      <c r="DF124" s="262"/>
      <c r="DG124" s="262"/>
      <c r="DH124" s="262"/>
      <c r="DI124" s="262"/>
      <c r="DJ124" s="262"/>
      <c r="DK124" s="262"/>
      <c r="DL124" s="262"/>
      <c r="DM124" s="262"/>
      <c r="DN124" s="262"/>
      <c r="DO124" s="262"/>
      <c r="DP124" s="262"/>
      <c r="DQ124" s="262"/>
      <c r="DR124" s="262"/>
      <c r="DS124" s="262"/>
      <c r="DT124" s="262"/>
      <c r="DU124" s="262"/>
      <c r="DV124" s="262"/>
      <c r="DW124" s="262"/>
      <c r="DX124" s="262"/>
      <c r="DY124" s="262"/>
      <c r="DZ124" s="262"/>
      <c r="EA124" s="262"/>
      <c r="EB124" s="262"/>
      <c r="EC124" s="262"/>
      <c r="ED124" s="262"/>
      <c r="EE124" s="262"/>
      <c r="EF124" s="262"/>
      <c r="EG124" s="262"/>
      <c r="EH124" s="262"/>
      <c r="EI124" s="262"/>
      <c r="EJ124" s="262"/>
      <c r="EK124" s="262"/>
      <c r="EL124" s="262"/>
      <c r="EM124" s="262"/>
      <c r="EN124" s="262"/>
      <c r="EO124" s="262"/>
      <c r="EP124" s="262"/>
      <c r="EQ124" s="262"/>
      <c r="ER124" s="262"/>
      <c r="ES124" s="262"/>
      <c r="ET124" s="262"/>
      <c r="EU124" s="262"/>
      <c r="EV124" s="262"/>
      <c r="EW124" s="262"/>
      <c r="EX124" s="262"/>
      <c r="EY124" s="262"/>
      <c r="EZ124" s="262"/>
      <c r="FA124" s="262"/>
      <c r="FB124" s="262"/>
      <c r="FC124" s="262"/>
      <c r="FD124" s="262"/>
      <c r="FE124" s="262"/>
      <c r="FF124" s="262"/>
      <c r="FG124" s="262"/>
      <c r="FH124" s="262"/>
      <c r="FI124" s="262"/>
      <c r="FJ124" s="262"/>
      <c r="FK124" s="262"/>
      <c r="FL124" s="262"/>
      <c r="FM124" s="262"/>
      <c r="FN124" s="262"/>
      <c r="FO124" s="262"/>
      <c r="FP124" s="262"/>
      <c r="FQ124" s="262"/>
      <c r="FR124" s="262"/>
      <c r="FS124" s="262"/>
      <c r="FT124" s="262"/>
      <c r="FU124" s="262"/>
      <c r="FV124" s="262"/>
      <c r="FW124" s="262"/>
      <c r="FX124" s="262"/>
      <c r="FY124" s="262"/>
      <c r="FZ124" s="262"/>
      <c r="GA124" s="262"/>
      <c r="GB124" s="262"/>
      <c r="GC124" s="262"/>
      <c r="GD124" s="262"/>
    </row>
    <row r="125" spans="1:186" s="279" customFormat="1" x14ac:dyDescent="0.2">
      <c r="A125" s="339" t="s">
        <v>12015</v>
      </c>
      <c r="B125" s="280" t="s">
        <v>165</v>
      </c>
      <c r="C125" s="281" t="s">
        <v>3138</v>
      </c>
      <c r="D125" s="130" t="s">
        <v>68</v>
      </c>
      <c r="E125" s="130">
        <v>15</v>
      </c>
      <c r="F125" s="130">
        <v>0.2</v>
      </c>
      <c r="G125" s="282"/>
      <c r="H125" s="283"/>
      <c r="I125" s="284">
        <f ca="1">OFFSET(INDEX(Composições!A:H,MATCH(B125,Composições!A:A,0),8),2,0)</f>
        <v>617.80171934999998</v>
      </c>
      <c r="J125" s="284">
        <f ca="1">IF(ISNUMBER(I125),ROUND(F125*E125*I125,2),"")</f>
        <v>1853.41</v>
      </c>
      <c r="K125" s="283">
        <f>BDI!$B$17</f>
        <v>0.26419999999999999</v>
      </c>
      <c r="L125" s="283"/>
      <c r="M125" s="283"/>
      <c r="N125" s="131">
        <f t="shared" ca="1" si="1"/>
        <v>781.02</v>
      </c>
      <c r="O125" s="340">
        <f ca="1">IF(ISNUMBER(I125),ROUND(F125*N125*E125,2),"")</f>
        <v>2343.06</v>
      </c>
      <c r="P125" s="262"/>
      <c r="Q125" s="262"/>
      <c r="R125" s="262"/>
      <c r="S125" s="262"/>
      <c r="T125" s="262"/>
      <c r="U125" s="262"/>
      <c r="V125" s="262"/>
      <c r="W125" s="262"/>
      <c r="X125" s="262"/>
      <c r="Y125" s="262"/>
      <c r="Z125" s="262"/>
      <c r="AA125" s="262"/>
      <c r="AB125" s="262"/>
      <c r="AC125" s="262"/>
      <c r="AD125" s="262"/>
      <c r="AE125" s="262"/>
      <c r="AF125" s="262"/>
      <c r="AG125" s="262"/>
      <c r="AH125" s="262"/>
      <c r="AI125" s="262"/>
      <c r="AJ125" s="262"/>
      <c r="AK125" s="262"/>
      <c r="AL125" s="262"/>
      <c r="AM125" s="262"/>
      <c r="AN125" s="262"/>
      <c r="AO125" s="262"/>
      <c r="AP125" s="262"/>
      <c r="AQ125" s="262"/>
      <c r="AR125" s="262"/>
      <c r="AS125" s="262"/>
      <c r="AT125" s="262"/>
      <c r="AU125" s="262"/>
      <c r="AV125" s="262"/>
      <c r="AW125" s="262"/>
      <c r="AX125" s="262"/>
      <c r="AY125" s="262"/>
      <c r="AZ125" s="262"/>
      <c r="BA125" s="262"/>
      <c r="BB125" s="262"/>
      <c r="BC125" s="262"/>
      <c r="BD125" s="262"/>
      <c r="BE125" s="262"/>
      <c r="BF125" s="262"/>
      <c r="BG125" s="262"/>
      <c r="BH125" s="262"/>
      <c r="BI125" s="262"/>
      <c r="BJ125" s="262"/>
      <c r="BK125" s="262"/>
      <c r="BL125" s="262"/>
      <c r="BM125" s="262"/>
      <c r="BN125" s="262"/>
      <c r="BO125" s="262"/>
      <c r="BP125" s="262"/>
      <c r="BQ125" s="262"/>
      <c r="BR125" s="262"/>
      <c r="BS125" s="262"/>
      <c r="BT125" s="262"/>
      <c r="BU125" s="262"/>
      <c r="BV125" s="262"/>
      <c r="BW125" s="262"/>
      <c r="BX125" s="262"/>
      <c r="BY125" s="262"/>
      <c r="BZ125" s="262"/>
      <c r="CA125" s="262"/>
      <c r="CB125" s="262"/>
      <c r="CC125" s="262"/>
      <c r="CD125" s="262"/>
      <c r="CE125" s="262"/>
      <c r="CF125" s="262"/>
      <c r="CG125" s="262"/>
      <c r="CH125" s="262"/>
      <c r="CI125" s="262"/>
      <c r="CJ125" s="262"/>
      <c r="CK125" s="262"/>
      <c r="CL125" s="262"/>
      <c r="CM125" s="262"/>
      <c r="CN125" s="262"/>
      <c r="CO125" s="262"/>
      <c r="CP125" s="262"/>
      <c r="CQ125" s="262"/>
      <c r="CR125" s="262"/>
      <c r="CS125" s="262"/>
      <c r="CT125" s="262"/>
      <c r="CU125" s="262"/>
      <c r="CV125" s="262"/>
      <c r="CW125" s="262"/>
      <c r="CX125" s="262"/>
      <c r="CY125" s="262"/>
      <c r="CZ125" s="262"/>
      <c r="DA125" s="262"/>
      <c r="DB125" s="262"/>
      <c r="DC125" s="262"/>
      <c r="DD125" s="262"/>
      <c r="DE125" s="262"/>
      <c r="DF125" s="262"/>
      <c r="DG125" s="262"/>
      <c r="DH125" s="262"/>
      <c r="DI125" s="262"/>
      <c r="DJ125" s="262"/>
      <c r="DK125" s="262"/>
      <c r="DL125" s="262"/>
      <c r="DM125" s="262"/>
      <c r="DN125" s="262"/>
      <c r="DO125" s="262"/>
      <c r="DP125" s="262"/>
      <c r="DQ125" s="262"/>
      <c r="DR125" s="262"/>
      <c r="DS125" s="262"/>
      <c r="DT125" s="262"/>
      <c r="DU125" s="262"/>
      <c r="DV125" s="262"/>
      <c r="DW125" s="262"/>
      <c r="DX125" s="262"/>
      <c r="DY125" s="262"/>
      <c r="DZ125" s="262"/>
      <c r="EA125" s="262"/>
      <c r="EB125" s="262"/>
      <c r="EC125" s="262"/>
      <c r="ED125" s="262"/>
      <c r="EE125" s="262"/>
      <c r="EF125" s="262"/>
      <c r="EG125" s="262"/>
      <c r="EH125" s="262"/>
      <c r="EI125" s="262"/>
      <c r="EJ125" s="262"/>
      <c r="EK125" s="262"/>
      <c r="EL125" s="262"/>
      <c r="EM125" s="262"/>
      <c r="EN125" s="262"/>
      <c r="EO125" s="262"/>
      <c r="EP125" s="262"/>
      <c r="EQ125" s="262"/>
      <c r="ER125" s="262"/>
      <c r="ES125" s="262"/>
      <c r="ET125" s="262"/>
      <c r="EU125" s="262"/>
      <c r="EV125" s="262"/>
      <c r="EW125" s="262"/>
      <c r="EX125" s="262"/>
      <c r="EY125" s="262"/>
      <c r="EZ125" s="262"/>
      <c r="FA125" s="262"/>
      <c r="FB125" s="262"/>
      <c r="FC125" s="262"/>
      <c r="FD125" s="262"/>
      <c r="FE125" s="262"/>
      <c r="FF125" s="262"/>
      <c r="FG125" s="262"/>
      <c r="FH125" s="262"/>
      <c r="FI125" s="262"/>
      <c r="FJ125" s="262"/>
      <c r="FK125" s="262"/>
      <c r="FL125" s="262"/>
      <c r="FM125" s="262"/>
      <c r="FN125" s="262"/>
      <c r="FO125" s="262"/>
      <c r="FP125" s="262"/>
      <c r="FQ125" s="262"/>
      <c r="FR125" s="262"/>
      <c r="FS125" s="262"/>
      <c r="FT125" s="262"/>
      <c r="FU125" s="262"/>
      <c r="FV125" s="262"/>
      <c r="FW125" s="262"/>
      <c r="FX125" s="262"/>
      <c r="FY125" s="262"/>
      <c r="FZ125" s="262"/>
      <c r="GA125" s="262"/>
      <c r="GB125" s="262"/>
      <c r="GC125" s="262"/>
      <c r="GD125" s="262"/>
    </row>
    <row r="126" spans="1:186" s="279" customFormat="1" x14ac:dyDescent="0.2">
      <c r="A126" s="339" t="s">
        <v>12016</v>
      </c>
      <c r="B126" s="280" t="s">
        <v>167</v>
      </c>
      <c r="C126" s="281" t="s">
        <v>3139</v>
      </c>
      <c r="D126" s="130" t="s">
        <v>68</v>
      </c>
      <c r="E126" s="130">
        <v>25</v>
      </c>
      <c r="F126" s="130">
        <v>0.2</v>
      </c>
      <c r="G126" s="282"/>
      <c r="H126" s="283"/>
      <c r="I126" s="284">
        <f ca="1">OFFSET(INDEX(Composições!A:H,MATCH(B126,Composições!A:A,0),8),2,0)</f>
        <v>706.09165330000008</v>
      </c>
      <c r="J126" s="284">
        <f ca="1">IF(ISNUMBER(I126),ROUND(F126*E126*I126,2),"")</f>
        <v>3530.46</v>
      </c>
      <c r="K126" s="283">
        <f>BDI!$B$17</f>
        <v>0.26419999999999999</v>
      </c>
      <c r="L126" s="283"/>
      <c r="M126" s="283"/>
      <c r="N126" s="131">
        <f t="shared" ca="1" si="1"/>
        <v>892.64</v>
      </c>
      <c r="O126" s="340">
        <f ca="1">IF(ISNUMBER(I126),ROUND(F126*N126*E126,2),"")</f>
        <v>4463.2</v>
      </c>
      <c r="P126" s="262"/>
      <c r="Q126" s="262"/>
      <c r="R126" s="262"/>
      <c r="S126" s="262"/>
      <c r="T126" s="262"/>
      <c r="U126" s="262"/>
      <c r="V126" s="262"/>
      <c r="W126" s="262"/>
      <c r="X126" s="262"/>
      <c r="Y126" s="262"/>
      <c r="Z126" s="262"/>
      <c r="AA126" s="262"/>
      <c r="AB126" s="262"/>
      <c r="AC126" s="262"/>
      <c r="AD126" s="262"/>
      <c r="AE126" s="262"/>
      <c r="AF126" s="262"/>
      <c r="AG126" s="262"/>
      <c r="AH126" s="262"/>
      <c r="AI126" s="262"/>
      <c r="AJ126" s="262"/>
      <c r="AK126" s="262"/>
      <c r="AL126" s="262"/>
      <c r="AM126" s="262"/>
      <c r="AN126" s="262"/>
      <c r="AO126" s="262"/>
      <c r="AP126" s="262"/>
      <c r="AQ126" s="262"/>
      <c r="AR126" s="262"/>
      <c r="AS126" s="262"/>
      <c r="AT126" s="262"/>
      <c r="AU126" s="262"/>
      <c r="AV126" s="262"/>
      <c r="AW126" s="262"/>
      <c r="AX126" s="262"/>
      <c r="AY126" s="262"/>
      <c r="AZ126" s="262"/>
      <c r="BA126" s="262"/>
      <c r="BB126" s="262"/>
      <c r="BC126" s="262"/>
      <c r="BD126" s="262"/>
      <c r="BE126" s="262"/>
      <c r="BF126" s="262"/>
      <c r="BG126" s="262"/>
      <c r="BH126" s="262"/>
      <c r="BI126" s="262"/>
      <c r="BJ126" s="262"/>
      <c r="BK126" s="262"/>
      <c r="BL126" s="262"/>
      <c r="BM126" s="262"/>
      <c r="BN126" s="262"/>
      <c r="BO126" s="262"/>
      <c r="BP126" s="262"/>
      <c r="BQ126" s="262"/>
      <c r="BR126" s="262"/>
      <c r="BS126" s="262"/>
      <c r="BT126" s="262"/>
      <c r="BU126" s="262"/>
      <c r="BV126" s="262"/>
      <c r="BW126" s="262"/>
      <c r="BX126" s="262"/>
      <c r="BY126" s="262"/>
      <c r="BZ126" s="262"/>
      <c r="CA126" s="262"/>
      <c r="CB126" s="262"/>
      <c r="CC126" s="262"/>
      <c r="CD126" s="262"/>
      <c r="CE126" s="262"/>
      <c r="CF126" s="262"/>
      <c r="CG126" s="262"/>
      <c r="CH126" s="262"/>
      <c r="CI126" s="262"/>
      <c r="CJ126" s="262"/>
      <c r="CK126" s="262"/>
      <c r="CL126" s="262"/>
      <c r="CM126" s="262"/>
      <c r="CN126" s="262"/>
      <c r="CO126" s="262"/>
      <c r="CP126" s="262"/>
      <c r="CQ126" s="262"/>
      <c r="CR126" s="262"/>
      <c r="CS126" s="262"/>
      <c r="CT126" s="262"/>
      <c r="CU126" s="262"/>
      <c r="CV126" s="262"/>
      <c r="CW126" s="262"/>
      <c r="CX126" s="262"/>
      <c r="CY126" s="262"/>
      <c r="CZ126" s="262"/>
      <c r="DA126" s="262"/>
      <c r="DB126" s="262"/>
      <c r="DC126" s="262"/>
      <c r="DD126" s="262"/>
      <c r="DE126" s="262"/>
      <c r="DF126" s="262"/>
      <c r="DG126" s="262"/>
      <c r="DH126" s="262"/>
      <c r="DI126" s="262"/>
      <c r="DJ126" s="262"/>
      <c r="DK126" s="262"/>
      <c r="DL126" s="262"/>
      <c r="DM126" s="262"/>
      <c r="DN126" s="262"/>
      <c r="DO126" s="262"/>
      <c r="DP126" s="262"/>
      <c r="DQ126" s="262"/>
      <c r="DR126" s="262"/>
      <c r="DS126" s="262"/>
      <c r="DT126" s="262"/>
      <c r="DU126" s="262"/>
      <c r="DV126" s="262"/>
      <c r="DW126" s="262"/>
      <c r="DX126" s="262"/>
      <c r="DY126" s="262"/>
      <c r="DZ126" s="262"/>
      <c r="EA126" s="262"/>
      <c r="EB126" s="262"/>
      <c r="EC126" s="262"/>
      <c r="ED126" s="262"/>
      <c r="EE126" s="262"/>
      <c r="EF126" s="262"/>
      <c r="EG126" s="262"/>
      <c r="EH126" s="262"/>
      <c r="EI126" s="262"/>
      <c r="EJ126" s="262"/>
      <c r="EK126" s="262"/>
      <c r="EL126" s="262"/>
      <c r="EM126" s="262"/>
      <c r="EN126" s="262"/>
      <c r="EO126" s="262"/>
      <c r="EP126" s="262"/>
      <c r="EQ126" s="262"/>
      <c r="ER126" s="262"/>
      <c r="ES126" s="262"/>
      <c r="ET126" s="262"/>
      <c r="EU126" s="262"/>
      <c r="EV126" s="262"/>
      <c r="EW126" s="262"/>
      <c r="EX126" s="262"/>
      <c r="EY126" s="262"/>
      <c r="EZ126" s="262"/>
      <c r="FA126" s="262"/>
      <c r="FB126" s="262"/>
      <c r="FC126" s="262"/>
      <c r="FD126" s="262"/>
      <c r="FE126" s="262"/>
      <c r="FF126" s="262"/>
      <c r="FG126" s="262"/>
      <c r="FH126" s="262"/>
      <c r="FI126" s="262"/>
      <c r="FJ126" s="262"/>
      <c r="FK126" s="262"/>
      <c r="FL126" s="262"/>
      <c r="FM126" s="262"/>
      <c r="FN126" s="262"/>
      <c r="FO126" s="262"/>
      <c r="FP126" s="262"/>
      <c r="FQ126" s="262"/>
      <c r="FR126" s="262"/>
      <c r="FS126" s="262"/>
      <c r="FT126" s="262"/>
      <c r="FU126" s="262"/>
      <c r="FV126" s="262"/>
      <c r="FW126" s="262"/>
      <c r="FX126" s="262"/>
      <c r="FY126" s="262"/>
      <c r="FZ126" s="262"/>
      <c r="GA126" s="262"/>
      <c r="GB126" s="262"/>
      <c r="GC126" s="262"/>
      <c r="GD126" s="262"/>
    </row>
    <row r="127" spans="1:186" s="279" customFormat="1" x14ac:dyDescent="0.2">
      <c r="A127" s="339" t="s">
        <v>12017</v>
      </c>
      <c r="B127" s="280" t="s">
        <v>169</v>
      </c>
      <c r="C127" s="281" t="s">
        <v>3140</v>
      </c>
      <c r="D127" s="130" t="s">
        <v>68</v>
      </c>
      <c r="E127" s="130">
        <v>25</v>
      </c>
      <c r="F127" s="130">
        <v>0.2</v>
      </c>
      <c r="G127" s="282"/>
      <c r="H127" s="283"/>
      <c r="I127" s="284">
        <f ca="1">OFFSET(INDEX(Composições!A:H,MATCH(B127,Composições!A:A,0),8),2,0)</f>
        <v>139.92475329999999</v>
      </c>
      <c r="J127" s="284">
        <f ca="1">IF(ISNUMBER(I127),ROUND(F127*E127*I127,2),"")</f>
        <v>699.62</v>
      </c>
      <c r="K127" s="283">
        <f>BDI!$B$17</f>
        <v>0.26419999999999999</v>
      </c>
      <c r="L127" s="283"/>
      <c r="M127" s="283"/>
      <c r="N127" s="131">
        <f t="shared" ca="1" si="1"/>
        <v>176.89</v>
      </c>
      <c r="O127" s="340">
        <f ca="1">IF(ISNUMBER(I127),ROUND(F127*N127*E127,2),"")</f>
        <v>884.45</v>
      </c>
      <c r="P127" s="262"/>
      <c r="Q127" s="262"/>
      <c r="R127" s="262"/>
      <c r="S127" s="262"/>
      <c r="T127" s="262"/>
      <c r="U127" s="262"/>
      <c r="V127" s="262"/>
      <c r="W127" s="262"/>
      <c r="X127" s="262"/>
      <c r="Y127" s="262"/>
      <c r="Z127" s="262"/>
      <c r="AA127" s="262"/>
      <c r="AB127" s="262"/>
      <c r="AC127" s="262"/>
      <c r="AD127" s="262"/>
      <c r="AE127" s="262"/>
      <c r="AF127" s="262"/>
      <c r="AG127" s="262"/>
      <c r="AH127" s="262"/>
      <c r="AI127" s="262"/>
      <c r="AJ127" s="262"/>
      <c r="AK127" s="262"/>
      <c r="AL127" s="262"/>
      <c r="AM127" s="262"/>
      <c r="AN127" s="262"/>
      <c r="AO127" s="262"/>
      <c r="AP127" s="262"/>
      <c r="AQ127" s="262"/>
      <c r="AR127" s="262"/>
      <c r="AS127" s="262"/>
      <c r="AT127" s="262"/>
      <c r="AU127" s="262"/>
      <c r="AV127" s="262"/>
      <c r="AW127" s="262"/>
      <c r="AX127" s="262"/>
      <c r="AY127" s="262"/>
      <c r="AZ127" s="262"/>
      <c r="BA127" s="262"/>
      <c r="BB127" s="262"/>
      <c r="BC127" s="262"/>
      <c r="BD127" s="262"/>
      <c r="BE127" s="262"/>
      <c r="BF127" s="262"/>
      <c r="BG127" s="262"/>
      <c r="BH127" s="262"/>
      <c r="BI127" s="262"/>
      <c r="BJ127" s="262"/>
      <c r="BK127" s="262"/>
      <c r="BL127" s="262"/>
      <c r="BM127" s="262"/>
      <c r="BN127" s="262"/>
      <c r="BO127" s="262"/>
      <c r="BP127" s="262"/>
      <c r="BQ127" s="262"/>
      <c r="BR127" s="262"/>
      <c r="BS127" s="262"/>
      <c r="BT127" s="262"/>
      <c r="BU127" s="262"/>
      <c r="BV127" s="262"/>
      <c r="BW127" s="262"/>
      <c r="BX127" s="262"/>
      <c r="BY127" s="262"/>
      <c r="BZ127" s="262"/>
      <c r="CA127" s="262"/>
      <c r="CB127" s="262"/>
      <c r="CC127" s="262"/>
      <c r="CD127" s="262"/>
      <c r="CE127" s="262"/>
      <c r="CF127" s="262"/>
      <c r="CG127" s="262"/>
      <c r="CH127" s="262"/>
      <c r="CI127" s="262"/>
      <c r="CJ127" s="262"/>
      <c r="CK127" s="262"/>
      <c r="CL127" s="262"/>
      <c r="CM127" s="262"/>
      <c r="CN127" s="262"/>
      <c r="CO127" s="262"/>
      <c r="CP127" s="262"/>
      <c r="CQ127" s="262"/>
      <c r="CR127" s="262"/>
      <c r="CS127" s="262"/>
      <c r="CT127" s="262"/>
      <c r="CU127" s="262"/>
      <c r="CV127" s="262"/>
      <c r="CW127" s="262"/>
      <c r="CX127" s="262"/>
      <c r="CY127" s="262"/>
      <c r="CZ127" s="262"/>
      <c r="DA127" s="262"/>
      <c r="DB127" s="262"/>
      <c r="DC127" s="262"/>
      <c r="DD127" s="262"/>
      <c r="DE127" s="262"/>
      <c r="DF127" s="262"/>
      <c r="DG127" s="262"/>
      <c r="DH127" s="262"/>
      <c r="DI127" s="262"/>
      <c r="DJ127" s="262"/>
      <c r="DK127" s="262"/>
      <c r="DL127" s="262"/>
      <c r="DM127" s="262"/>
      <c r="DN127" s="262"/>
      <c r="DO127" s="262"/>
      <c r="DP127" s="262"/>
      <c r="DQ127" s="262"/>
      <c r="DR127" s="262"/>
      <c r="DS127" s="262"/>
      <c r="DT127" s="262"/>
      <c r="DU127" s="262"/>
      <c r="DV127" s="262"/>
      <c r="DW127" s="262"/>
      <c r="DX127" s="262"/>
      <c r="DY127" s="262"/>
      <c r="DZ127" s="262"/>
      <c r="EA127" s="262"/>
      <c r="EB127" s="262"/>
      <c r="EC127" s="262"/>
      <c r="ED127" s="262"/>
      <c r="EE127" s="262"/>
      <c r="EF127" s="262"/>
      <c r="EG127" s="262"/>
      <c r="EH127" s="262"/>
      <c r="EI127" s="262"/>
      <c r="EJ127" s="262"/>
      <c r="EK127" s="262"/>
      <c r="EL127" s="262"/>
      <c r="EM127" s="262"/>
      <c r="EN127" s="262"/>
      <c r="EO127" s="262"/>
      <c r="EP127" s="262"/>
      <c r="EQ127" s="262"/>
      <c r="ER127" s="262"/>
      <c r="ES127" s="262"/>
      <c r="ET127" s="262"/>
      <c r="EU127" s="262"/>
      <c r="EV127" s="262"/>
      <c r="EW127" s="262"/>
      <c r="EX127" s="262"/>
      <c r="EY127" s="262"/>
      <c r="EZ127" s="262"/>
      <c r="FA127" s="262"/>
      <c r="FB127" s="262"/>
      <c r="FC127" s="262"/>
      <c r="FD127" s="262"/>
      <c r="FE127" s="262"/>
      <c r="FF127" s="262"/>
      <c r="FG127" s="262"/>
      <c r="FH127" s="262"/>
      <c r="FI127" s="262"/>
      <c r="FJ127" s="262"/>
      <c r="FK127" s="262"/>
      <c r="FL127" s="262"/>
      <c r="FM127" s="262"/>
      <c r="FN127" s="262"/>
      <c r="FO127" s="262"/>
      <c r="FP127" s="262"/>
      <c r="FQ127" s="262"/>
      <c r="FR127" s="262"/>
      <c r="FS127" s="262"/>
      <c r="FT127" s="262"/>
      <c r="FU127" s="262"/>
      <c r="FV127" s="262"/>
      <c r="FW127" s="262"/>
      <c r="FX127" s="262"/>
      <c r="FY127" s="262"/>
      <c r="FZ127" s="262"/>
      <c r="GA127" s="262"/>
      <c r="GB127" s="262"/>
      <c r="GC127" s="262"/>
      <c r="GD127" s="262"/>
    </row>
    <row r="128" spans="1:186" s="279" customFormat="1" x14ac:dyDescent="0.2">
      <c r="A128" s="339" t="s">
        <v>12018</v>
      </c>
      <c r="B128" s="280" t="s">
        <v>170</v>
      </c>
      <c r="C128" s="281" t="s">
        <v>3141</v>
      </c>
      <c r="D128" s="130" t="s">
        <v>68</v>
      </c>
      <c r="E128" s="130">
        <v>15</v>
      </c>
      <c r="F128" s="130">
        <v>0.2</v>
      </c>
      <c r="G128" s="282"/>
      <c r="H128" s="283"/>
      <c r="I128" s="284">
        <f ca="1">OFFSET(INDEX(Composições!A:H,MATCH(B128,Composições!A:A,0),8),2,0)</f>
        <v>13.7971711</v>
      </c>
      <c r="J128" s="284">
        <f ca="1">IF(ISNUMBER(I128),ROUND(F128*E128*I128,2),"")</f>
        <v>41.39</v>
      </c>
      <c r="K128" s="283">
        <f>BDI!$B$17</f>
        <v>0.26419999999999999</v>
      </c>
      <c r="L128" s="283"/>
      <c r="M128" s="283"/>
      <c r="N128" s="131">
        <f t="shared" ca="1" si="1"/>
        <v>17.440000000000001</v>
      </c>
      <c r="O128" s="340">
        <f ca="1">IF(ISNUMBER(I128),ROUND(F128*N128*E128,2),"")</f>
        <v>52.32</v>
      </c>
      <c r="P128" s="262"/>
      <c r="Q128" s="262"/>
      <c r="R128" s="262"/>
      <c r="S128" s="262"/>
      <c r="T128" s="262"/>
      <c r="U128" s="262"/>
      <c r="V128" s="262"/>
      <c r="W128" s="262"/>
      <c r="X128" s="262"/>
      <c r="Y128" s="262"/>
      <c r="Z128" s="262"/>
      <c r="AA128" s="262"/>
      <c r="AB128" s="262"/>
      <c r="AC128" s="262"/>
      <c r="AD128" s="262"/>
      <c r="AE128" s="262"/>
      <c r="AF128" s="262"/>
      <c r="AG128" s="262"/>
      <c r="AH128" s="262"/>
      <c r="AI128" s="262"/>
      <c r="AJ128" s="262"/>
      <c r="AK128" s="262"/>
      <c r="AL128" s="262"/>
      <c r="AM128" s="262"/>
      <c r="AN128" s="262"/>
      <c r="AO128" s="262"/>
      <c r="AP128" s="262"/>
      <c r="AQ128" s="262"/>
      <c r="AR128" s="262"/>
      <c r="AS128" s="262"/>
      <c r="AT128" s="262"/>
      <c r="AU128" s="262"/>
      <c r="AV128" s="262"/>
      <c r="AW128" s="262"/>
      <c r="AX128" s="262"/>
      <c r="AY128" s="262"/>
      <c r="AZ128" s="262"/>
      <c r="BA128" s="262"/>
      <c r="BB128" s="262"/>
      <c r="BC128" s="262"/>
      <c r="BD128" s="262"/>
      <c r="BE128" s="262"/>
      <c r="BF128" s="262"/>
      <c r="BG128" s="262"/>
      <c r="BH128" s="262"/>
      <c r="BI128" s="262"/>
      <c r="BJ128" s="262"/>
      <c r="BK128" s="262"/>
      <c r="BL128" s="262"/>
      <c r="BM128" s="262"/>
      <c r="BN128" s="262"/>
      <c r="BO128" s="262"/>
      <c r="BP128" s="262"/>
      <c r="BQ128" s="262"/>
      <c r="BR128" s="262"/>
      <c r="BS128" s="262"/>
      <c r="BT128" s="262"/>
      <c r="BU128" s="262"/>
      <c r="BV128" s="262"/>
      <c r="BW128" s="262"/>
      <c r="BX128" s="262"/>
      <c r="BY128" s="262"/>
      <c r="BZ128" s="262"/>
      <c r="CA128" s="262"/>
      <c r="CB128" s="262"/>
      <c r="CC128" s="262"/>
      <c r="CD128" s="262"/>
      <c r="CE128" s="262"/>
      <c r="CF128" s="262"/>
      <c r="CG128" s="262"/>
      <c r="CH128" s="262"/>
      <c r="CI128" s="262"/>
      <c r="CJ128" s="262"/>
      <c r="CK128" s="262"/>
      <c r="CL128" s="262"/>
      <c r="CM128" s="262"/>
      <c r="CN128" s="262"/>
      <c r="CO128" s="262"/>
      <c r="CP128" s="262"/>
      <c r="CQ128" s="262"/>
      <c r="CR128" s="262"/>
      <c r="CS128" s="262"/>
      <c r="CT128" s="262"/>
      <c r="CU128" s="262"/>
      <c r="CV128" s="262"/>
      <c r="CW128" s="262"/>
      <c r="CX128" s="262"/>
      <c r="CY128" s="262"/>
      <c r="CZ128" s="262"/>
      <c r="DA128" s="262"/>
      <c r="DB128" s="262"/>
      <c r="DC128" s="262"/>
      <c r="DD128" s="262"/>
      <c r="DE128" s="262"/>
      <c r="DF128" s="262"/>
      <c r="DG128" s="262"/>
      <c r="DH128" s="262"/>
      <c r="DI128" s="262"/>
      <c r="DJ128" s="262"/>
      <c r="DK128" s="262"/>
      <c r="DL128" s="262"/>
      <c r="DM128" s="262"/>
      <c r="DN128" s="262"/>
      <c r="DO128" s="262"/>
      <c r="DP128" s="262"/>
      <c r="DQ128" s="262"/>
      <c r="DR128" s="262"/>
      <c r="DS128" s="262"/>
      <c r="DT128" s="262"/>
      <c r="DU128" s="262"/>
      <c r="DV128" s="262"/>
      <c r="DW128" s="262"/>
      <c r="DX128" s="262"/>
      <c r="DY128" s="262"/>
      <c r="DZ128" s="262"/>
      <c r="EA128" s="262"/>
      <c r="EB128" s="262"/>
      <c r="EC128" s="262"/>
      <c r="ED128" s="262"/>
      <c r="EE128" s="262"/>
      <c r="EF128" s="262"/>
      <c r="EG128" s="262"/>
      <c r="EH128" s="262"/>
      <c r="EI128" s="262"/>
      <c r="EJ128" s="262"/>
      <c r="EK128" s="262"/>
      <c r="EL128" s="262"/>
      <c r="EM128" s="262"/>
      <c r="EN128" s="262"/>
      <c r="EO128" s="262"/>
      <c r="EP128" s="262"/>
      <c r="EQ128" s="262"/>
      <c r="ER128" s="262"/>
      <c r="ES128" s="262"/>
      <c r="ET128" s="262"/>
      <c r="EU128" s="262"/>
      <c r="EV128" s="262"/>
      <c r="EW128" s="262"/>
      <c r="EX128" s="262"/>
      <c r="EY128" s="262"/>
      <c r="EZ128" s="262"/>
      <c r="FA128" s="262"/>
      <c r="FB128" s="262"/>
      <c r="FC128" s="262"/>
      <c r="FD128" s="262"/>
      <c r="FE128" s="262"/>
      <c r="FF128" s="262"/>
      <c r="FG128" s="262"/>
      <c r="FH128" s="262"/>
      <c r="FI128" s="262"/>
      <c r="FJ128" s="262"/>
      <c r="FK128" s="262"/>
      <c r="FL128" s="262"/>
      <c r="FM128" s="262"/>
      <c r="FN128" s="262"/>
      <c r="FO128" s="262"/>
      <c r="FP128" s="262"/>
      <c r="FQ128" s="262"/>
      <c r="FR128" s="262"/>
      <c r="FS128" s="262"/>
      <c r="FT128" s="262"/>
      <c r="FU128" s="262"/>
      <c r="FV128" s="262"/>
      <c r="FW128" s="262"/>
      <c r="FX128" s="262"/>
      <c r="FY128" s="262"/>
      <c r="FZ128" s="262"/>
      <c r="GA128" s="262"/>
      <c r="GB128" s="262"/>
      <c r="GC128" s="262"/>
      <c r="GD128" s="262"/>
    </row>
    <row r="129" spans="1:186" s="279" customFormat="1" x14ac:dyDescent="0.2">
      <c r="A129" s="339" t="s">
        <v>12019</v>
      </c>
      <c r="B129" s="280" t="s">
        <v>171</v>
      </c>
      <c r="C129" s="281" t="s">
        <v>3142</v>
      </c>
      <c r="D129" s="130" t="s">
        <v>68</v>
      </c>
      <c r="E129" s="130">
        <v>8</v>
      </c>
      <c r="F129" s="130">
        <v>0.2</v>
      </c>
      <c r="G129" s="282"/>
      <c r="H129" s="283"/>
      <c r="I129" s="284">
        <f ca="1">OFFSET(INDEX(Composições!A:H,MATCH(B129,Composições!A:A,0),8),2,0)</f>
        <v>62.387335999999991</v>
      </c>
      <c r="J129" s="284">
        <f ca="1">IF(ISNUMBER(I129),ROUND(F129*E129*I129,2),"")</f>
        <v>99.82</v>
      </c>
      <c r="K129" s="283">
        <f>BDI!$B$17</f>
        <v>0.26419999999999999</v>
      </c>
      <c r="L129" s="283"/>
      <c r="M129" s="283"/>
      <c r="N129" s="131">
        <f t="shared" ca="1" si="1"/>
        <v>78.87</v>
      </c>
      <c r="O129" s="340">
        <f ca="1">IF(ISNUMBER(I129),ROUND(F129*N129*E129,2),"")</f>
        <v>126.19</v>
      </c>
      <c r="P129" s="262"/>
      <c r="Q129" s="262"/>
      <c r="R129" s="262"/>
      <c r="S129" s="262"/>
      <c r="T129" s="262"/>
      <c r="U129" s="262"/>
      <c r="V129" s="262"/>
      <c r="W129" s="262"/>
      <c r="X129" s="262"/>
      <c r="Y129" s="262"/>
      <c r="Z129" s="262"/>
      <c r="AA129" s="262"/>
      <c r="AB129" s="262"/>
      <c r="AC129" s="262"/>
      <c r="AD129" s="262"/>
      <c r="AE129" s="262"/>
      <c r="AF129" s="262"/>
      <c r="AG129" s="262"/>
      <c r="AH129" s="262"/>
      <c r="AI129" s="262"/>
      <c r="AJ129" s="262"/>
      <c r="AK129" s="262"/>
      <c r="AL129" s="262"/>
      <c r="AM129" s="262"/>
      <c r="AN129" s="262"/>
      <c r="AO129" s="262"/>
      <c r="AP129" s="262"/>
      <c r="AQ129" s="262"/>
      <c r="AR129" s="262"/>
      <c r="AS129" s="262"/>
      <c r="AT129" s="262"/>
      <c r="AU129" s="262"/>
      <c r="AV129" s="262"/>
      <c r="AW129" s="262"/>
      <c r="AX129" s="262"/>
      <c r="AY129" s="262"/>
      <c r="AZ129" s="262"/>
      <c r="BA129" s="262"/>
      <c r="BB129" s="262"/>
      <c r="BC129" s="262"/>
      <c r="BD129" s="262"/>
      <c r="BE129" s="262"/>
      <c r="BF129" s="262"/>
      <c r="BG129" s="262"/>
      <c r="BH129" s="262"/>
      <c r="BI129" s="262"/>
      <c r="BJ129" s="262"/>
      <c r="BK129" s="262"/>
      <c r="BL129" s="262"/>
      <c r="BM129" s="262"/>
      <c r="BN129" s="262"/>
      <c r="BO129" s="262"/>
      <c r="BP129" s="262"/>
      <c r="BQ129" s="262"/>
      <c r="BR129" s="262"/>
      <c r="BS129" s="262"/>
      <c r="BT129" s="262"/>
      <c r="BU129" s="262"/>
      <c r="BV129" s="262"/>
      <c r="BW129" s="262"/>
      <c r="BX129" s="262"/>
      <c r="BY129" s="262"/>
      <c r="BZ129" s="262"/>
      <c r="CA129" s="262"/>
      <c r="CB129" s="262"/>
      <c r="CC129" s="262"/>
      <c r="CD129" s="262"/>
      <c r="CE129" s="262"/>
      <c r="CF129" s="262"/>
      <c r="CG129" s="262"/>
      <c r="CH129" s="262"/>
      <c r="CI129" s="262"/>
      <c r="CJ129" s="262"/>
      <c r="CK129" s="262"/>
      <c r="CL129" s="262"/>
      <c r="CM129" s="262"/>
      <c r="CN129" s="262"/>
      <c r="CO129" s="262"/>
      <c r="CP129" s="262"/>
      <c r="CQ129" s="262"/>
      <c r="CR129" s="262"/>
      <c r="CS129" s="262"/>
      <c r="CT129" s="262"/>
      <c r="CU129" s="262"/>
      <c r="CV129" s="262"/>
      <c r="CW129" s="262"/>
      <c r="CX129" s="262"/>
      <c r="CY129" s="262"/>
      <c r="CZ129" s="262"/>
      <c r="DA129" s="262"/>
      <c r="DB129" s="262"/>
      <c r="DC129" s="262"/>
      <c r="DD129" s="262"/>
      <c r="DE129" s="262"/>
      <c r="DF129" s="262"/>
      <c r="DG129" s="262"/>
      <c r="DH129" s="262"/>
      <c r="DI129" s="262"/>
      <c r="DJ129" s="262"/>
      <c r="DK129" s="262"/>
      <c r="DL129" s="262"/>
      <c r="DM129" s="262"/>
      <c r="DN129" s="262"/>
      <c r="DO129" s="262"/>
      <c r="DP129" s="262"/>
      <c r="DQ129" s="262"/>
      <c r="DR129" s="262"/>
      <c r="DS129" s="262"/>
      <c r="DT129" s="262"/>
      <c r="DU129" s="262"/>
      <c r="DV129" s="262"/>
      <c r="DW129" s="262"/>
      <c r="DX129" s="262"/>
      <c r="DY129" s="262"/>
      <c r="DZ129" s="262"/>
      <c r="EA129" s="262"/>
      <c r="EB129" s="262"/>
      <c r="EC129" s="262"/>
      <c r="ED129" s="262"/>
      <c r="EE129" s="262"/>
      <c r="EF129" s="262"/>
      <c r="EG129" s="262"/>
      <c r="EH129" s="262"/>
      <c r="EI129" s="262"/>
      <c r="EJ129" s="262"/>
      <c r="EK129" s="262"/>
      <c r="EL129" s="262"/>
      <c r="EM129" s="262"/>
      <c r="EN129" s="262"/>
      <c r="EO129" s="262"/>
      <c r="EP129" s="262"/>
      <c r="EQ129" s="262"/>
      <c r="ER129" s="262"/>
      <c r="ES129" s="262"/>
      <c r="ET129" s="262"/>
      <c r="EU129" s="262"/>
      <c r="EV129" s="262"/>
      <c r="EW129" s="262"/>
      <c r="EX129" s="262"/>
      <c r="EY129" s="262"/>
      <c r="EZ129" s="262"/>
      <c r="FA129" s="262"/>
      <c r="FB129" s="262"/>
      <c r="FC129" s="262"/>
      <c r="FD129" s="262"/>
      <c r="FE129" s="262"/>
      <c r="FF129" s="262"/>
      <c r="FG129" s="262"/>
      <c r="FH129" s="262"/>
      <c r="FI129" s="262"/>
      <c r="FJ129" s="262"/>
      <c r="FK129" s="262"/>
      <c r="FL129" s="262"/>
      <c r="FM129" s="262"/>
      <c r="FN129" s="262"/>
      <c r="FO129" s="262"/>
      <c r="FP129" s="262"/>
      <c r="FQ129" s="262"/>
      <c r="FR129" s="262"/>
      <c r="FS129" s="262"/>
      <c r="FT129" s="262"/>
      <c r="FU129" s="262"/>
      <c r="FV129" s="262"/>
      <c r="FW129" s="262"/>
      <c r="FX129" s="262"/>
      <c r="FY129" s="262"/>
      <c r="FZ129" s="262"/>
      <c r="GA129" s="262"/>
      <c r="GB129" s="262"/>
      <c r="GC129" s="262"/>
      <c r="GD129" s="262"/>
    </row>
    <row r="130" spans="1:186" s="279" customFormat="1" x14ac:dyDescent="0.2">
      <c r="A130" s="339" t="s">
        <v>12020</v>
      </c>
      <c r="B130" s="280" t="s">
        <v>172</v>
      </c>
      <c r="C130" s="281" t="s">
        <v>3143</v>
      </c>
      <c r="D130" s="130" t="s">
        <v>68</v>
      </c>
      <c r="E130" s="130">
        <v>3</v>
      </c>
      <c r="F130" s="130">
        <v>0.2</v>
      </c>
      <c r="G130" s="282"/>
      <c r="H130" s="283"/>
      <c r="I130" s="284">
        <f ca="1">OFFSET(INDEX(Composições!A:H,MATCH(B130,Composições!A:A,0),8),2,0)</f>
        <v>722.91054735</v>
      </c>
      <c r="J130" s="284">
        <f ca="1">IF(ISNUMBER(I130),ROUND(F130*E130*I130,2),"")</f>
        <v>433.75</v>
      </c>
      <c r="K130" s="283">
        <f>BDI!$B$17</f>
        <v>0.26419999999999999</v>
      </c>
      <c r="L130" s="283"/>
      <c r="M130" s="283"/>
      <c r="N130" s="131">
        <f t="shared" ca="1" si="1"/>
        <v>913.9</v>
      </c>
      <c r="O130" s="340">
        <f ca="1">IF(ISNUMBER(I130),ROUND(F130*N130*E130,2),"")</f>
        <v>548.34</v>
      </c>
      <c r="P130" s="262"/>
      <c r="Q130" s="262"/>
      <c r="R130" s="262"/>
      <c r="S130" s="262"/>
      <c r="T130" s="262"/>
      <c r="U130" s="262"/>
      <c r="V130" s="262"/>
      <c r="W130" s="262"/>
      <c r="X130" s="262"/>
      <c r="Y130" s="262"/>
      <c r="Z130" s="262"/>
      <c r="AA130" s="262"/>
      <c r="AB130" s="262"/>
      <c r="AC130" s="262"/>
      <c r="AD130" s="262"/>
      <c r="AE130" s="262"/>
      <c r="AF130" s="262"/>
      <c r="AG130" s="262"/>
      <c r="AH130" s="262"/>
      <c r="AI130" s="262"/>
      <c r="AJ130" s="262"/>
      <c r="AK130" s="262"/>
      <c r="AL130" s="262"/>
      <c r="AM130" s="262"/>
      <c r="AN130" s="262"/>
      <c r="AO130" s="262"/>
      <c r="AP130" s="262"/>
      <c r="AQ130" s="262"/>
      <c r="AR130" s="262"/>
      <c r="AS130" s="262"/>
      <c r="AT130" s="262"/>
      <c r="AU130" s="262"/>
      <c r="AV130" s="262"/>
      <c r="AW130" s="262"/>
      <c r="AX130" s="262"/>
      <c r="AY130" s="262"/>
      <c r="AZ130" s="262"/>
      <c r="BA130" s="262"/>
      <c r="BB130" s="262"/>
      <c r="BC130" s="262"/>
      <c r="BD130" s="262"/>
      <c r="BE130" s="262"/>
      <c r="BF130" s="262"/>
      <c r="BG130" s="262"/>
      <c r="BH130" s="262"/>
      <c r="BI130" s="262"/>
      <c r="BJ130" s="262"/>
      <c r="BK130" s="262"/>
      <c r="BL130" s="262"/>
      <c r="BM130" s="262"/>
      <c r="BN130" s="262"/>
      <c r="BO130" s="262"/>
      <c r="BP130" s="262"/>
      <c r="BQ130" s="262"/>
      <c r="BR130" s="262"/>
      <c r="BS130" s="262"/>
      <c r="BT130" s="262"/>
      <c r="BU130" s="262"/>
      <c r="BV130" s="262"/>
      <c r="BW130" s="262"/>
      <c r="BX130" s="262"/>
      <c r="BY130" s="262"/>
      <c r="BZ130" s="262"/>
      <c r="CA130" s="262"/>
      <c r="CB130" s="262"/>
      <c r="CC130" s="262"/>
      <c r="CD130" s="262"/>
      <c r="CE130" s="262"/>
      <c r="CF130" s="262"/>
      <c r="CG130" s="262"/>
      <c r="CH130" s="262"/>
      <c r="CI130" s="262"/>
      <c r="CJ130" s="262"/>
      <c r="CK130" s="262"/>
      <c r="CL130" s="262"/>
      <c r="CM130" s="262"/>
      <c r="CN130" s="262"/>
      <c r="CO130" s="262"/>
      <c r="CP130" s="262"/>
      <c r="CQ130" s="262"/>
      <c r="CR130" s="262"/>
      <c r="CS130" s="262"/>
      <c r="CT130" s="262"/>
      <c r="CU130" s="262"/>
      <c r="CV130" s="262"/>
      <c r="CW130" s="262"/>
      <c r="CX130" s="262"/>
      <c r="CY130" s="262"/>
      <c r="CZ130" s="262"/>
      <c r="DA130" s="262"/>
      <c r="DB130" s="262"/>
      <c r="DC130" s="262"/>
      <c r="DD130" s="262"/>
      <c r="DE130" s="262"/>
      <c r="DF130" s="262"/>
      <c r="DG130" s="262"/>
      <c r="DH130" s="262"/>
      <c r="DI130" s="262"/>
      <c r="DJ130" s="262"/>
      <c r="DK130" s="262"/>
      <c r="DL130" s="262"/>
      <c r="DM130" s="262"/>
      <c r="DN130" s="262"/>
      <c r="DO130" s="262"/>
      <c r="DP130" s="262"/>
      <c r="DQ130" s="262"/>
      <c r="DR130" s="262"/>
      <c r="DS130" s="262"/>
      <c r="DT130" s="262"/>
      <c r="DU130" s="262"/>
      <c r="DV130" s="262"/>
      <c r="DW130" s="262"/>
      <c r="DX130" s="262"/>
      <c r="DY130" s="262"/>
      <c r="DZ130" s="262"/>
      <c r="EA130" s="262"/>
      <c r="EB130" s="262"/>
      <c r="EC130" s="262"/>
      <c r="ED130" s="262"/>
      <c r="EE130" s="262"/>
      <c r="EF130" s="262"/>
      <c r="EG130" s="262"/>
      <c r="EH130" s="262"/>
      <c r="EI130" s="262"/>
      <c r="EJ130" s="262"/>
      <c r="EK130" s="262"/>
      <c r="EL130" s="262"/>
      <c r="EM130" s="262"/>
      <c r="EN130" s="262"/>
      <c r="EO130" s="262"/>
      <c r="EP130" s="262"/>
      <c r="EQ130" s="262"/>
      <c r="ER130" s="262"/>
      <c r="ES130" s="262"/>
      <c r="ET130" s="262"/>
      <c r="EU130" s="262"/>
      <c r="EV130" s="262"/>
      <c r="EW130" s="262"/>
      <c r="EX130" s="262"/>
      <c r="EY130" s="262"/>
      <c r="EZ130" s="262"/>
      <c r="FA130" s="262"/>
      <c r="FB130" s="262"/>
      <c r="FC130" s="262"/>
      <c r="FD130" s="262"/>
      <c r="FE130" s="262"/>
      <c r="FF130" s="262"/>
      <c r="FG130" s="262"/>
      <c r="FH130" s="262"/>
      <c r="FI130" s="262"/>
      <c r="FJ130" s="262"/>
      <c r="FK130" s="262"/>
      <c r="FL130" s="262"/>
      <c r="FM130" s="262"/>
      <c r="FN130" s="262"/>
      <c r="FO130" s="262"/>
      <c r="FP130" s="262"/>
      <c r="FQ130" s="262"/>
      <c r="FR130" s="262"/>
      <c r="FS130" s="262"/>
      <c r="FT130" s="262"/>
      <c r="FU130" s="262"/>
      <c r="FV130" s="262"/>
      <c r="FW130" s="262"/>
      <c r="FX130" s="262"/>
      <c r="FY130" s="262"/>
      <c r="FZ130" s="262"/>
      <c r="GA130" s="262"/>
      <c r="GB130" s="262"/>
      <c r="GC130" s="262"/>
      <c r="GD130" s="262"/>
    </row>
    <row r="131" spans="1:186" s="279" customFormat="1" x14ac:dyDescent="0.2">
      <c r="A131" s="339" t="s">
        <v>12021</v>
      </c>
      <c r="B131" s="280" t="s">
        <v>176</v>
      </c>
      <c r="C131" s="281" t="s">
        <v>3157</v>
      </c>
      <c r="D131" s="130" t="s">
        <v>68</v>
      </c>
      <c r="E131" s="130">
        <v>90</v>
      </c>
      <c r="F131" s="130">
        <v>0.2</v>
      </c>
      <c r="G131" s="282"/>
      <c r="H131" s="283"/>
      <c r="I131" s="284">
        <f ca="1">OFFSET(INDEX(Composições!A:H,MATCH(B131,Composições!A:A,0),8),2,0)</f>
        <v>118.73545000000001</v>
      </c>
      <c r="J131" s="284">
        <f ca="1">IF(ISNUMBER(I131),ROUND(F131*E131*I131,2),"")</f>
        <v>2137.2399999999998</v>
      </c>
      <c r="K131" s="283">
        <f>BDI!$B$17</f>
        <v>0.26419999999999999</v>
      </c>
      <c r="L131" s="283"/>
      <c r="M131" s="283"/>
      <c r="N131" s="131">
        <f t="shared" ca="1" si="1"/>
        <v>150.11000000000001</v>
      </c>
      <c r="O131" s="340">
        <f ca="1">IF(ISNUMBER(I131),ROUND(F131*N131*E131,2),"")</f>
        <v>2701.98</v>
      </c>
      <c r="P131" s="262"/>
      <c r="Q131" s="262"/>
      <c r="R131" s="262"/>
      <c r="S131" s="262"/>
      <c r="T131" s="262"/>
      <c r="U131" s="262"/>
      <c r="V131" s="262"/>
      <c r="W131" s="262"/>
      <c r="X131" s="262"/>
      <c r="Y131" s="262"/>
      <c r="Z131" s="262"/>
      <c r="AA131" s="262"/>
      <c r="AB131" s="262"/>
      <c r="AC131" s="262"/>
      <c r="AD131" s="262"/>
      <c r="AE131" s="262"/>
      <c r="AF131" s="262"/>
      <c r="AG131" s="262"/>
      <c r="AH131" s="262"/>
      <c r="AI131" s="262"/>
      <c r="AJ131" s="262"/>
      <c r="AK131" s="262"/>
      <c r="AL131" s="262"/>
      <c r="AM131" s="262"/>
      <c r="AN131" s="262"/>
      <c r="AO131" s="262"/>
      <c r="AP131" s="262"/>
      <c r="AQ131" s="262"/>
      <c r="AR131" s="262"/>
      <c r="AS131" s="262"/>
      <c r="AT131" s="262"/>
      <c r="AU131" s="262"/>
      <c r="AV131" s="262"/>
      <c r="AW131" s="262"/>
      <c r="AX131" s="262"/>
      <c r="AY131" s="262"/>
      <c r="AZ131" s="262"/>
      <c r="BA131" s="262"/>
      <c r="BB131" s="262"/>
      <c r="BC131" s="262"/>
      <c r="BD131" s="262"/>
      <c r="BE131" s="262"/>
      <c r="BF131" s="262"/>
      <c r="BG131" s="262"/>
      <c r="BH131" s="262"/>
      <c r="BI131" s="262"/>
      <c r="BJ131" s="262"/>
      <c r="BK131" s="262"/>
      <c r="BL131" s="262"/>
      <c r="BM131" s="262"/>
      <c r="BN131" s="262"/>
      <c r="BO131" s="262"/>
      <c r="BP131" s="262"/>
      <c r="BQ131" s="262"/>
      <c r="BR131" s="262"/>
      <c r="BS131" s="262"/>
      <c r="BT131" s="262"/>
      <c r="BU131" s="262"/>
      <c r="BV131" s="262"/>
      <c r="BW131" s="262"/>
      <c r="BX131" s="262"/>
      <c r="BY131" s="262"/>
      <c r="BZ131" s="262"/>
      <c r="CA131" s="262"/>
      <c r="CB131" s="262"/>
      <c r="CC131" s="262"/>
      <c r="CD131" s="262"/>
      <c r="CE131" s="262"/>
      <c r="CF131" s="262"/>
      <c r="CG131" s="262"/>
      <c r="CH131" s="262"/>
      <c r="CI131" s="262"/>
      <c r="CJ131" s="262"/>
      <c r="CK131" s="262"/>
      <c r="CL131" s="262"/>
      <c r="CM131" s="262"/>
      <c r="CN131" s="262"/>
      <c r="CO131" s="262"/>
      <c r="CP131" s="262"/>
      <c r="CQ131" s="262"/>
      <c r="CR131" s="262"/>
      <c r="CS131" s="262"/>
      <c r="CT131" s="262"/>
      <c r="CU131" s="262"/>
      <c r="CV131" s="262"/>
      <c r="CW131" s="262"/>
      <c r="CX131" s="262"/>
      <c r="CY131" s="262"/>
      <c r="CZ131" s="262"/>
      <c r="DA131" s="262"/>
      <c r="DB131" s="262"/>
      <c r="DC131" s="262"/>
      <c r="DD131" s="262"/>
      <c r="DE131" s="262"/>
      <c r="DF131" s="262"/>
      <c r="DG131" s="262"/>
      <c r="DH131" s="262"/>
      <c r="DI131" s="262"/>
      <c r="DJ131" s="262"/>
      <c r="DK131" s="262"/>
      <c r="DL131" s="262"/>
      <c r="DM131" s="262"/>
      <c r="DN131" s="262"/>
      <c r="DO131" s="262"/>
      <c r="DP131" s="262"/>
      <c r="DQ131" s="262"/>
      <c r="DR131" s="262"/>
      <c r="DS131" s="262"/>
      <c r="DT131" s="262"/>
      <c r="DU131" s="262"/>
      <c r="DV131" s="262"/>
      <c r="DW131" s="262"/>
      <c r="DX131" s="262"/>
      <c r="DY131" s="262"/>
      <c r="DZ131" s="262"/>
      <c r="EA131" s="262"/>
      <c r="EB131" s="262"/>
      <c r="EC131" s="262"/>
      <c r="ED131" s="262"/>
      <c r="EE131" s="262"/>
      <c r="EF131" s="262"/>
      <c r="EG131" s="262"/>
      <c r="EH131" s="262"/>
      <c r="EI131" s="262"/>
      <c r="EJ131" s="262"/>
      <c r="EK131" s="262"/>
      <c r="EL131" s="262"/>
      <c r="EM131" s="262"/>
      <c r="EN131" s="262"/>
      <c r="EO131" s="262"/>
      <c r="EP131" s="262"/>
      <c r="EQ131" s="262"/>
      <c r="ER131" s="262"/>
      <c r="ES131" s="262"/>
      <c r="ET131" s="262"/>
      <c r="EU131" s="262"/>
      <c r="EV131" s="262"/>
      <c r="EW131" s="262"/>
      <c r="EX131" s="262"/>
      <c r="EY131" s="262"/>
      <c r="EZ131" s="262"/>
      <c r="FA131" s="262"/>
      <c r="FB131" s="262"/>
      <c r="FC131" s="262"/>
      <c r="FD131" s="262"/>
      <c r="FE131" s="262"/>
      <c r="FF131" s="262"/>
      <c r="FG131" s="262"/>
      <c r="FH131" s="262"/>
      <c r="FI131" s="262"/>
      <c r="FJ131" s="262"/>
      <c r="FK131" s="262"/>
      <c r="FL131" s="262"/>
      <c r="FM131" s="262"/>
      <c r="FN131" s="262"/>
      <c r="FO131" s="262"/>
      <c r="FP131" s="262"/>
      <c r="FQ131" s="262"/>
      <c r="FR131" s="262"/>
      <c r="FS131" s="262"/>
      <c r="FT131" s="262"/>
      <c r="FU131" s="262"/>
      <c r="FV131" s="262"/>
      <c r="FW131" s="262"/>
      <c r="FX131" s="262"/>
      <c r="FY131" s="262"/>
      <c r="FZ131" s="262"/>
      <c r="GA131" s="262"/>
      <c r="GB131" s="262"/>
      <c r="GC131" s="262"/>
      <c r="GD131" s="262"/>
    </row>
    <row r="132" spans="1:186" s="279" customFormat="1" x14ac:dyDescent="0.2">
      <c r="A132" s="339" t="s">
        <v>12022</v>
      </c>
      <c r="B132" s="280" t="s">
        <v>178</v>
      </c>
      <c r="C132" s="281" t="s">
        <v>3158</v>
      </c>
      <c r="D132" s="130" t="s">
        <v>68</v>
      </c>
      <c r="E132" s="130">
        <v>115</v>
      </c>
      <c r="F132" s="130">
        <v>0.2</v>
      </c>
      <c r="G132" s="282"/>
      <c r="H132" s="283"/>
      <c r="I132" s="284">
        <f ca="1">OFFSET(INDEX(Composições!A:H,MATCH(B132,Composições!A:A,0),8),2,0)</f>
        <v>52.292539100000006</v>
      </c>
      <c r="J132" s="284">
        <f ca="1">IF(ISNUMBER(I132),ROUND(F132*E132*I132,2),"")</f>
        <v>1202.73</v>
      </c>
      <c r="K132" s="283">
        <f>BDI!$B$17</f>
        <v>0.26419999999999999</v>
      </c>
      <c r="L132" s="283"/>
      <c r="M132" s="283"/>
      <c r="N132" s="131">
        <f t="shared" ca="1" si="1"/>
        <v>66.11</v>
      </c>
      <c r="O132" s="340">
        <f ca="1">IF(ISNUMBER(I132),ROUND(F132*N132*E132,2),"")</f>
        <v>1520.53</v>
      </c>
      <c r="P132" s="262"/>
      <c r="Q132" s="262"/>
      <c r="R132" s="262"/>
      <c r="S132" s="262"/>
      <c r="T132" s="262"/>
      <c r="U132" s="262"/>
      <c r="V132" s="262"/>
      <c r="W132" s="262"/>
      <c r="X132" s="262"/>
      <c r="Y132" s="262"/>
      <c r="Z132" s="262"/>
      <c r="AA132" s="262"/>
      <c r="AB132" s="262"/>
      <c r="AC132" s="262"/>
      <c r="AD132" s="262"/>
      <c r="AE132" s="262"/>
      <c r="AF132" s="262"/>
      <c r="AG132" s="262"/>
      <c r="AH132" s="262"/>
      <c r="AI132" s="262"/>
      <c r="AJ132" s="262"/>
      <c r="AK132" s="262"/>
      <c r="AL132" s="262"/>
      <c r="AM132" s="262"/>
      <c r="AN132" s="262"/>
      <c r="AO132" s="262"/>
      <c r="AP132" s="262"/>
      <c r="AQ132" s="262"/>
      <c r="AR132" s="262"/>
      <c r="AS132" s="262"/>
      <c r="AT132" s="262"/>
      <c r="AU132" s="262"/>
      <c r="AV132" s="262"/>
      <c r="AW132" s="262"/>
      <c r="AX132" s="262"/>
      <c r="AY132" s="262"/>
      <c r="AZ132" s="262"/>
      <c r="BA132" s="262"/>
      <c r="BB132" s="262"/>
      <c r="BC132" s="262"/>
      <c r="BD132" s="262"/>
      <c r="BE132" s="262"/>
      <c r="BF132" s="262"/>
      <c r="BG132" s="262"/>
      <c r="BH132" s="262"/>
      <c r="BI132" s="262"/>
      <c r="BJ132" s="262"/>
      <c r="BK132" s="262"/>
      <c r="BL132" s="262"/>
      <c r="BM132" s="262"/>
      <c r="BN132" s="262"/>
      <c r="BO132" s="262"/>
      <c r="BP132" s="262"/>
      <c r="BQ132" s="262"/>
      <c r="BR132" s="262"/>
      <c r="BS132" s="262"/>
      <c r="BT132" s="262"/>
      <c r="BU132" s="262"/>
      <c r="BV132" s="262"/>
      <c r="BW132" s="262"/>
      <c r="BX132" s="262"/>
      <c r="BY132" s="262"/>
      <c r="BZ132" s="262"/>
      <c r="CA132" s="262"/>
      <c r="CB132" s="262"/>
      <c r="CC132" s="262"/>
      <c r="CD132" s="262"/>
      <c r="CE132" s="262"/>
      <c r="CF132" s="262"/>
      <c r="CG132" s="262"/>
      <c r="CH132" s="262"/>
      <c r="CI132" s="262"/>
      <c r="CJ132" s="262"/>
      <c r="CK132" s="262"/>
      <c r="CL132" s="262"/>
      <c r="CM132" s="262"/>
      <c r="CN132" s="262"/>
      <c r="CO132" s="262"/>
      <c r="CP132" s="262"/>
      <c r="CQ132" s="262"/>
      <c r="CR132" s="262"/>
      <c r="CS132" s="262"/>
      <c r="CT132" s="262"/>
      <c r="CU132" s="262"/>
      <c r="CV132" s="262"/>
      <c r="CW132" s="262"/>
      <c r="CX132" s="262"/>
      <c r="CY132" s="262"/>
      <c r="CZ132" s="262"/>
      <c r="DA132" s="262"/>
      <c r="DB132" s="262"/>
      <c r="DC132" s="262"/>
      <c r="DD132" s="262"/>
      <c r="DE132" s="262"/>
      <c r="DF132" s="262"/>
      <c r="DG132" s="262"/>
      <c r="DH132" s="262"/>
      <c r="DI132" s="262"/>
      <c r="DJ132" s="262"/>
      <c r="DK132" s="262"/>
      <c r="DL132" s="262"/>
      <c r="DM132" s="262"/>
      <c r="DN132" s="262"/>
      <c r="DO132" s="262"/>
      <c r="DP132" s="262"/>
      <c r="DQ132" s="262"/>
      <c r="DR132" s="262"/>
      <c r="DS132" s="262"/>
      <c r="DT132" s="262"/>
      <c r="DU132" s="262"/>
      <c r="DV132" s="262"/>
      <c r="DW132" s="262"/>
      <c r="DX132" s="262"/>
      <c r="DY132" s="262"/>
      <c r="DZ132" s="262"/>
      <c r="EA132" s="262"/>
      <c r="EB132" s="262"/>
      <c r="EC132" s="262"/>
      <c r="ED132" s="262"/>
      <c r="EE132" s="262"/>
      <c r="EF132" s="262"/>
      <c r="EG132" s="262"/>
      <c r="EH132" s="262"/>
      <c r="EI132" s="262"/>
      <c r="EJ132" s="262"/>
      <c r="EK132" s="262"/>
      <c r="EL132" s="262"/>
      <c r="EM132" s="262"/>
      <c r="EN132" s="262"/>
      <c r="EO132" s="262"/>
      <c r="EP132" s="262"/>
      <c r="EQ132" s="262"/>
      <c r="ER132" s="262"/>
      <c r="ES132" s="262"/>
      <c r="ET132" s="262"/>
      <c r="EU132" s="262"/>
      <c r="EV132" s="262"/>
      <c r="EW132" s="262"/>
      <c r="EX132" s="262"/>
      <c r="EY132" s="262"/>
      <c r="EZ132" s="262"/>
      <c r="FA132" s="262"/>
      <c r="FB132" s="262"/>
      <c r="FC132" s="262"/>
      <c r="FD132" s="262"/>
      <c r="FE132" s="262"/>
      <c r="FF132" s="262"/>
      <c r="FG132" s="262"/>
      <c r="FH132" s="262"/>
      <c r="FI132" s="262"/>
      <c r="FJ132" s="262"/>
      <c r="FK132" s="262"/>
      <c r="FL132" s="262"/>
      <c r="FM132" s="262"/>
      <c r="FN132" s="262"/>
      <c r="FO132" s="262"/>
      <c r="FP132" s="262"/>
      <c r="FQ132" s="262"/>
      <c r="FR132" s="262"/>
      <c r="FS132" s="262"/>
      <c r="FT132" s="262"/>
      <c r="FU132" s="262"/>
      <c r="FV132" s="262"/>
      <c r="FW132" s="262"/>
      <c r="FX132" s="262"/>
      <c r="FY132" s="262"/>
      <c r="FZ132" s="262"/>
      <c r="GA132" s="262"/>
      <c r="GB132" s="262"/>
      <c r="GC132" s="262"/>
      <c r="GD132" s="262"/>
    </row>
    <row r="133" spans="1:186" s="279" customFormat="1" x14ac:dyDescent="0.2">
      <c r="A133" s="339" t="s">
        <v>12023</v>
      </c>
      <c r="B133" s="280" t="s">
        <v>179</v>
      </c>
      <c r="C133" s="281" t="s">
        <v>3159</v>
      </c>
      <c r="D133" s="130" t="s">
        <v>68</v>
      </c>
      <c r="E133" s="130">
        <v>50</v>
      </c>
      <c r="F133" s="130">
        <v>0.2</v>
      </c>
      <c r="G133" s="282"/>
      <c r="H133" s="283"/>
      <c r="I133" s="284">
        <f ca="1">OFFSET(INDEX(Composições!A:H,MATCH(B133,Composições!A:A,0),8),2,0)</f>
        <v>23.400065599999998</v>
      </c>
      <c r="J133" s="284">
        <f ca="1">IF(ISNUMBER(I133),ROUND(F133*E133*I133,2),"")</f>
        <v>234</v>
      </c>
      <c r="K133" s="283">
        <f>BDI!$B$17</f>
        <v>0.26419999999999999</v>
      </c>
      <c r="L133" s="283"/>
      <c r="M133" s="283"/>
      <c r="N133" s="131">
        <f t="shared" ca="1" si="1"/>
        <v>29.58</v>
      </c>
      <c r="O133" s="340">
        <f ca="1">IF(ISNUMBER(I133),ROUND(F133*N133*E133,2),"")</f>
        <v>295.8</v>
      </c>
      <c r="P133" s="262"/>
      <c r="Q133" s="262"/>
      <c r="R133" s="262"/>
      <c r="S133" s="262"/>
      <c r="T133" s="262"/>
      <c r="U133" s="262"/>
      <c r="V133" s="262"/>
      <c r="W133" s="262"/>
      <c r="X133" s="262"/>
      <c r="Y133" s="262"/>
      <c r="Z133" s="262"/>
      <c r="AA133" s="262"/>
      <c r="AB133" s="262"/>
      <c r="AC133" s="262"/>
      <c r="AD133" s="262"/>
      <c r="AE133" s="262"/>
      <c r="AF133" s="262"/>
      <c r="AG133" s="262"/>
      <c r="AH133" s="262"/>
      <c r="AI133" s="262"/>
      <c r="AJ133" s="262"/>
      <c r="AK133" s="262"/>
      <c r="AL133" s="262"/>
      <c r="AM133" s="262"/>
      <c r="AN133" s="262"/>
      <c r="AO133" s="262"/>
      <c r="AP133" s="262"/>
      <c r="AQ133" s="262"/>
      <c r="AR133" s="262"/>
      <c r="AS133" s="262"/>
      <c r="AT133" s="262"/>
      <c r="AU133" s="262"/>
      <c r="AV133" s="262"/>
      <c r="AW133" s="262"/>
      <c r="AX133" s="262"/>
      <c r="AY133" s="262"/>
      <c r="AZ133" s="262"/>
      <c r="BA133" s="262"/>
      <c r="BB133" s="262"/>
      <c r="BC133" s="262"/>
      <c r="BD133" s="262"/>
      <c r="BE133" s="262"/>
      <c r="BF133" s="262"/>
      <c r="BG133" s="262"/>
      <c r="BH133" s="262"/>
      <c r="BI133" s="262"/>
      <c r="BJ133" s="262"/>
      <c r="BK133" s="262"/>
      <c r="BL133" s="262"/>
      <c r="BM133" s="262"/>
      <c r="BN133" s="262"/>
      <c r="BO133" s="262"/>
      <c r="BP133" s="262"/>
      <c r="BQ133" s="262"/>
      <c r="BR133" s="262"/>
      <c r="BS133" s="262"/>
      <c r="BT133" s="262"/>
      <c r="BU133" s="262"/>
      <c r="BV133" s="262"/>
      <c r="BW133" s="262"/>
      <c r="BX133" s="262"/>
      <c r="BY133" s="262"/>
      <c r="BZ133" s="262"/>
      <c r="CA133" s="262"/>
      <c r="CB133" s="262"/>
      <c r="CC133" s="262"/>
      <c r="CD133" s="262"/>
      <c r="CE133" s="262"/>
      <c r="CF133" s="262"/>
      <c r="CG133" s="262"/>
      <c r="CH133" s="262"/>
      <c r="CI133" s="262"/>
      <c r="CJ133" s="262"/>
      <c r="CK133" s="262"/>
      <c r="CL133" s="262"/>
      <c r="CM133" s="262"/>
      <c r="CN133" s="262"/>
      <c r="CO133" s="262"/>
      <c r="CP133" s="262"/>
      <c r="CQ133" s="262"/>
      <c r="CR133" s="262"/>
      <c r="CS133" s="262"/>
      <c r="CT133" s="262"/>
      <c r="CU133" s="262"/>
      <c r="CV133" s="262"/>
      <c r="CW133" s="262"/>
      <c r="CX133" s="262"/>
      <c r="CY133" s="262"/>
      <c r="CZ133" s="262"/>
      <c r="DA133" s="262"/>
      <c r="DB133" s="262"/>
      <c r="DC133" s="262"/>
      <c r="DD133" s="262"/>
      <c r="DE133" s="262"/>
      <c r="DF133" s="262"/>
      <c r="DG133" s="262"/>
      <c r="DH133" s="262"/>
      <c r="DI133" s="262"/>
      <c r="DJ133" s="262"/>
      <c r="DK133" s="262"/>
      <c r="DL133" s="262"/>
      <c r="DM133" s="262"/>
      <c r="DN133" s="262"/>
      <c r="DO133" s="262"/>
      <c r="DP133" s="262"/>
      <c r="DQ133" s="262"/>
      <c r="DR133" s="262"/>
      <c r="DS133" s="262"/>
      <c r="DT133" s="262"/>
      <c r="DU133" s="262"/>
      <c r="DV133" s="262"/>
      <c r="DW133" s="262"/>
      <c r="DX133" s="262"/>
      <c r="DY133" s="262"/>
      <c r="DZ133" s="262"/>
      <c r="EA133" s="262"/>
      <c r="EB133" s="262"/>
      <c r="EC133" s="262"/>
      <c r="ED133" s="262"/>
      <c r="EE133" s="262"/>
      <c r="EF133" s="262"/>
      <c r="EG133" s="262"/>
      <c r="EH133" s="262"/>
      <c r="EI133" s="262"/>
      <c r="EJ133" s="262"/>
      <c r="EK133" s="262"/>
      <c r="EL133" s="262"/>
      <c r="EM133" s="262"/>
      <c r="EN133" s="262"/>
      <c r="EO133" s="262"/>
      <c r="EP133" s="262"/>
      <c r="EQ133" s="262"/>
      <c r="ER133" s="262"/>
      <c r="ES133" s="262"/>
      <c r="ET133" s="262"/>
      <c r="EU133" s="262"/>
      <c r="EV133" s="262"/>
      <c r="EW133" s="262"/>
      <c r="EX133" s="262"/>
      <c r="EY133" s="262"/>
      <c r="EZ133" s="262"/>
      <c r="FA133" s="262"/>
      <c r="FB133" s="262"/>
      <c r="FC133" s="262"/>
      <c r="FD133" s="262"/>
      <c r="FE133" s="262"/>
      <c r="FF133" s="262"/>
      <c r="FG133" s="262"/>
      <c r="FH133" s="262"/>
      <c r="FI133" s="262"/>
      <c r="FJ133" s="262"/>
      <c r="FK133" s="262"/>
      <c r="FL133" s="262"/>
      <c r="FM133" s="262"/>
      <c r="FN133" s="262"/>
      <c r="FO133" s="262"/>
      <c r="FP133" s="262"/>
      <c r="FQ133" s="262"/>
      <c r="FR133" s="262"/>
      <c r="FS133" s="262"/>
      <c r="FT133" s="262"/>
      <c r="FU133" s="262"/>
      <c r="FV133" s="262"/>
      <c r="FW133" s="262"/>
      <c r="FX133" s="262"/>
      <c r="FY133" s="262"/>
      <c r="FZ133" s="262"/>
      <c r="GA133" s="262"/>
      <c r="GB133" s="262"/>
      <c r="GC133" s="262"/>
      <c r="GD133" s="262"/>
    </row>
    <row r="134" spans="1:186" s="279" customFormat="1" x14ac:dyDescent="0.2">
      <c r="A134" s="339" t="s">
        <v>12024</v>
      </c>
      <c r="B134" s="280" t="s">
        <v>180</v>
      </c>
      <c r="C134" s="281" t="s">
        <v>3160</v>
      </c>
      <c r="D134" s="130" t="s">
        <v>68</v>
      </c>
      <c r="E134" s="130">
        <v>15</v>
      </c>
      <c r="F134" s="130">
        <v>0.2</v>
      </c>
      <c r="G134" s="282"/>
      <c r="H134" s="283"/>
      <c r="I134" s="284">
        <f ca="1">OFFSET(INDEX(Composições!A:H,MATCH(B134,Composições!A:A,0),8),2,0)</f>
        <v>80.189735099999993</v>
      </c>
      <c r="J134" s="284">
        <f ca="1">IF(ISNUMBER(I134),ROUND(F134*E134*I134,2),"")</f>
        <v>240.57</v>
      </c>
      <c r="K134" s="283">
        <f>BDI!$B$17</f>
        <v>0.26419999999999999</v>
      </c>
      <c r="L134" s="283"/>
      <c r="M134" s="283"/>
      <c r="N134" s="131">
        <f t="shared" ca="1" si="1"/>
        <v>101.38</v>
      </c>
      <c r="O134" s="340">
        <f ca="1">IF(ISNUMBER(I134),ROUND(F134*N134*E134,2),"")</f>
        <v>304.14</v>
      </c>
      <c r="P134" s="262"/>
      <c r="Q134" s="262"/>
      <c r="R134" s="262"/>
      <c r="S134" s="262"/>
      <c r="T134" s="262"/>
      <c r="U134" s="262"/>
      <c r="V134" s="262"/>
      <c r="W134" s="262"/>
      <c r="X134" s="262"/>
      <c r="Y134" s="262"/>
      <c r="Z134" s="262"/>
      <c r="AA134" s="262"/>
      <c r="AB134" s="262"/>
      <c r="AC134" s="262"/>
      <c r="AD134" s="262"/>
      <c r="AE134" s="262"/>
      <c r="AF134" s="262"/>
      <c r="AG134" s="262"/>
      <c r="AH134" s="262"/>
      <c r="AI134" s="262"/>
      <c r="AJ134" s="262"/>
      <c r="AK134" s="262"/>
      <c r="AL134" s="262"/>
      <c r="AM134" s="262"/>
      <c r="AN134" s="262"/>
      <c r="AO134" s="262"/>
      <c r="AP134" s="262"/>
      <c r="AQ134" s="262"/>
      <c r="AR134" s="262"/>
      <c r="AS134" s="262"/>
      <c r="AT134" s="262"/>
      <c r="AU134" s="262"/>
      <c r="AV134" s="262"/>
      <c r="AW134" s="262"/>
      <c r="AX134" s="262"/>
      <c r="AY134" s="262"/>
      <c r="AZ134" s="262"/>
      <c r="BA134" s="262"/>
      <c r="BB134" s="262"/>
      <c r="BC134" s="262"/>
      <c r="BD134" s="262"/>
      <c r="BE134" s="262"/>
      <c r="BF134" s="262"/>
      <c r="BG134" s="262"/>
      <c r="BH134" s="262"/>
      <c r="BI134" s="262"/>
      <c r="BJ134" s="262"/>
      <c r="BK134" s="262"/>
      <c r="BL134" s="262"/>
      <c r="BM134" s="262"/>
      <c r="BN134" s="262"/>
      <c r="BO134" s="262"/>
      <c r="BP134" s="262"/>
      <c r="BQ134" s="262"/>
      <c r="BR134" s="262"/>
      <c r="BS134" s="262"/>
      <c r="BT134" s="262"/>
      <c r="BU134" s="262"/>
      <c r="BV134" s="262"/>
      <c r="BW134" s="262"/>
      <c r="BX134" s="262"/>
      <c r="BY134" s="262"/>
      <c r="BZ134" s="262"/>
      <c r="CA134" s="262"/>
      <c r="CB134" s="262"/>
      <c r="CC134" s="262"/>
      <c r="CD134" s="262"/>
      <c r="CE134" s="262"/>
      <c r="CF134" s="262"/>
      <c r="CG134" s="262"/>
      <c r="CH134" s="262"/>
      <c r="CI134" s="262"/>
      <c r="CJ134" s="262"/>
      <c r="CK134" s="262"/>
      <c r="CL134" s="262"/>
      <c r="CM134" s="262"/>
      <c r="CN134" s="262"/>
      <c r="CO134" s="262"/>
      <c r="CP134" s="262"/>
      <c r="CQ134" s="262"/>
      <c r="CR134" s="262"/>
      <c r="CS134" s="262"/>
      <c r="CT134" s="262"/>
      <c r="CU134" s="262"/>
      <c r="CV134" s="262"/>
      <c r="CW134" s="262"/>
      <c r="CX134" s="262"/>
      <c r="CY134" s="262"/>
      <c r="CZ134" s="262"/>
      <c r="DA134" s="262"/>
      <c r="DB134" s="262"/>
      <c r="DC134" s="262"/>
      <c r="DD134" s="262"/>
      <c r="DE134" s="262"/>
      <c r="DF134" s="262"/>
      <c r="DG134" s="262"/>
      <c r="DH134" s="262"/>
      <c r="DI134" s="262"/>
      <c r="DJ134" s="262"/>
      <c r="DK134" s="262"/>
      <c r="DL134" s="262"/>
      <c r="DM134" s="262"/>
      <c r="DN134" s="262"/>
      <c r="DO134" s="262"/>
      <c r="DP134" s="262"/>
      <c r="DQ134" s="262"/>
      <c r="DR134" s="262"/>
      <c r="DS134" s="262"/>
      <c r="DT134" s="262"/>
      <c r="DU134" s="262"/>
      <c r="DV134" s="262"/>
      <c r="DW134" s="262"/>
      <c r="DX134" s="262"/>
      <c r="DY134" s="262"/>
      <c r="DZ134" s="262"/>
      <c r="EA134" s="262"/>
      <c r="EB134" s="262"/>
      <c r="EC134" s="262"/>
      <c r="ED134" s="262"/>
      <c r="EE134" s="262"/>
      <c r="EF134" s="262"/>
      <c r="EG134" s="262"/>
      <c r="EH134" s="262"/>
      <c r="EI134" s="262"/>
      <c r="EJ134" s="262"/>
      <c r="EK134" s="262"/>
      <c r="EL134" s="262"/>
      <c r="EM134" s="262"/>
      <c r="EN134" s="262"/>
      <c r="EO134" s="262"/>
      <c r="EP134" s="262"/>
      <c r="EQ134" s="262"/>
      <c r="ER134" s="262"/>
      <c r="ES134" s="262"/>
      <c r="ET134" s="262"/>
      <c r="EU134" s="262"/>
      <c r="EV134" s="262"/>
      <c r="EW134" s="262"/>
      <c r="EX134" s="262"/>
      <c r="EY134" s="262"/>
      <c r="EZ134" s="262"/>
      <c r="FA134" s="262"/>
      <c r="FB134" s="262"/>
      <c r="FC134" s="262"/>
      <c r="FD134" s="262"/>
      <c r="FE134" s="262"/>
      <c r="FF134" s="262"/>
      <c r="FG134" s="262"/>
      <c r="FH134" s="262"/>
      <c r="FI134" s="262"/>
      <c r="FJ134" s="262"/>
      <c r="FK134" s="262"/>
      <c r="FL134" s="262"/>
      <c r="FM134" s="262"/>
      <c r="FN134" s="262"/>
      <c r="FO134" s="262"/>
      <c r="FP134" s="262"/>
      <c r="FQ134" s="262"/>
      <c r="FR134" s="262"/>
      <c r="FS134" s="262"/>
      <c r="FT134" s="262"/>
      <c r="FU134" s="262"/>
      <c r="FV134" s="262"/>
      <c r="FW134" s="262"/>
      <c r="FX134" s="262"/>
      <c r="FY134" s="262"/>
      <c r="FZ134" s="262"/>
      <c r="GA134" s="262"/>
      <c r="GB134" s="262"/>
      <c r="GC134" s="262"/>
      <c r="GD134" s="262"/>
    </row>
    <row r="135" spans="1:186" s="279" customFormat="1" x14ac:dyDescent="0.2">
      <c r="A135" s="339" t="s">
        <v>12025</v>
      </c>
      <c r="B135" s="280" t="s">
        <v>182</v>
      </c>
      <c r="C135" s="281" t="s">
        <v>3161</v>
      </c>
      <c r="D135" s="130" t="s">
        <v>68</v>
      </c>
      <c r="E135" s="130">
        <v>200</v>
      </c>
      <c r="F135" s="130">
        <v>0.2</v>
      </c>
      <c r="G135" s="282"/>
      <c r="H135" s="283"/>
      <c r="I135" s="284">
        <f ca="1">OFFSET(INDEX(Composições!A:H,MATCH(B135,Composições!A:A,0),8),2,0)</f>
        <v>163.1215</v>
      </c>
      <c r="J135" s="284">
        <f ca="1">IF(ISNUMBER(I135),ROUND(F135*E135*I135,2),"")</f>
        <v>6524.86</v>
      </c>
      <c r="K135" s="283">
        <f>BDI!$B$17</f>
        <v>0.26419999999999999</v>
      </c>
      <c r="L135" s="283"/>
      <c r="M135" s="283"/>
      <c r="N135" s="131">
        <f t="shared" ca="1" si="1"/>
        <v>206.22</v>
      </c>
      <c r="O135" s="340">
        <f ca="1">IF(ISNUMBER(I135),ROUND(F135*N135*E135,2),"")</f>
        <v>8248.7999999999993</v>
      </c>
      <c r="P135" s="262"/>
      <c r="Q135" s="262"/>
      <c r="R135" s="262"/>
      <c r="S135" s="262"/>
      <c r="T135" s="262"/>
      <c r="U135" s="262"/>
      <c r="V135" s="262"/>
      <c r="W135" s="262"/>
      <c r="X135" s="262"/>
      <c r="Y135" s="262"/>
      <c r="Z135" s="262"/>
      <c r="AA135" s="262"/>
      <c r="AB135" s="262"/>
      <c r="AC135" s="262"/>
      <c r="AD135" s="262"/>
      <c r="AE135" s="262"/>
      <c r="AF135" s="262"/>
      <c r="AG135" s="262"/>
      <c r="AH135" s="262"/>
      <c r="AI135" s="262"/>
      <c r="AJ135" s="262"/>
      <c r="AK135" s="262"/>
      <c r="AL135" s="262"/>
      <c r="AM135" s="262"/>
      <c r="AN135" s="262"/>
      <c r="AO135" s="262"/>
      <c r="AP135" s="262"/>
      <c r="AQ135" s="262"/>
      <c r="AR135" s="262"/>
      <c r="AS135" s="262"/>
      <c r="AT135" s="262"/>
      <c r="AU135" s="262"/>
      <c r="AV135" s="262"/>
      <c r="AW135" s="262"/>
      <c r="AX135" s="262"/>
      <c r="AY135" s="262"/>
      <c r="AZ135" s="262"/>
      <c r="BA135" s="262"/>
      <c r="BB135" s="262"/>
      <c r="BC135" s="262"/>
      <c r="BD135" s="262"/>
      <c r="BE135" s="262"/>
      <c r="BF135" s="262"/>
      <c r="BG135" s="262"/>
      <c r="BH135" s="262"/>
      <c r="BI135" s="262"/>
      <c r="BJ135" s="262"/>
      <c r="BK135" s="262"/>
      <c r="BL135" s="262"/>
      <c r="BM135" s="262"/>
      <c r="BN135" s="262"/>
      <c r="BO135" s="262"/>
      <c r="BP135" s="262"/>
      <c r="BQ135" s="262"/>
      <c r="BR135" s="262"/>
      <c r="BS135" s="262"/>
      <c r="BT135" s="262"/>
      <c r="BU135" s="262"/>
      <c r="BV135" s="262"/>
      <c r="BW135" s="262"/>
      <c r="BX135" s="262"/>
      <c r="BY135" s="262"/>
      <c r="BZ135" s="262"/>
      <c r="CA135" s="262"/>
      <c r="CB135" s="262"/>
      <c r="CC135" s="262"/>
      <c r="CD135" s="262"/>
      <c r="CE135" s="262"/>
      <c r="CF135" s="262"/>
      <c r="CG135" s="262"/>
      <c r="CH135" s="262"/>
      <c r="CI135" s="262"/>
      <c r="CJ135" s="262"/>
      <c r="CK135" s="262"/>
      <c r="CL135" s="262"/>
      <c r="CM135" s="262"/>
      <c r="CN135" s="262"/>
      <c r="CO135" s="262"/>
      <c r="CP135" s="262"/>
      <c r="CQ135" s="262"/>
      <c r="CR135" s="262"/>
      <c r="CS135" s="262"/>
      <c r="CT135" s="262"/>
      <c r="CU135" s="262"/>
      <c r="CV135" s="262"/>
      <c r="CW135" s="262"/>
      <c r="CX135" s="262"/>
      <c r="CY135" s="262"/>
      <c r="CZ135" s="262"/>
      <c r="DA135" s="262"/>
      <c r="DB135" s="262"/>
      <c r="DC135" s="262"/>
      <c r="DD135" s="262"/>
      <c r="DE135" s="262"/>
      <c r="DF135" s="262"/>
      <c r="DG135" s="262"/>
      <c r="DH135" s="262"/>
      <c r="DI135" s="262"/>
      <c r="DJ135" s="262"/>
      <c r="DK135" s="262"/>
      <c r="DL135" s="262"/>
      <c r="DM135" s="262"/>
      <c r="DN135" s="262"/>
      <c r="DO135" s="262"/>
      <c r="DP135" s="262"/>
      <c r="DQ135" s="262"/>
      <c r="DR135" s="262"/>
      <c r="DS135" s="262"/>
      <c r="DT135" s="262"/>
      <c r="DU135" s="262"/>
      <c r="DV135" s="262"/>
      <c r="DW135" s="262"/>
      <c r="DX135" s="262"/>
      <c r="DY135" s="262"/>
      <c r="DZ135" s="262"/>
      <c r="EA135" s="262"/>
      <c r="EB135" s="262"/>
      <c r="EC135" s="262"/>
      <c r="ED135" s="262"/>
      <c r="EE135" s="262"/>
      <c r="EF135" s="262"/>
      <c r="EG135" s="262"/>
      <c r="EH135" s="262"/>
      <c r="EI135" s="262"/>
      <c r="EJ135" s="262"/>
      <c r="EK135" s="262"/>
      <c r="EL135" s="262"/>
      <c r="EM135" s="262"/>
      <c r="EN135" s="262"/>
      <c r="EO135" s="262"/>
      <c r="EP135" s="262"/>
      <c r="EQ135" s="262"/>
      <c r="ER135" s="262"/>
      <c r="ES135" s="262"/>
      <c r="ET135" s="262"/>
      <c r="EU135" s="262"/>
      <c r="EV135" s="262"/>
      <c r="EW135" s="262"/>
      <c r="EX135" s="262"/>
      <c r="EY135" s="262"/>
      <c r="EZ135" s="262"/>
      <c r="FA135" s="262"/>
      <c r="FB135" s="262"/>
      <c r="FC135" s="262"/>
      <c r="FD135" s="262"/>
      <c r="FE135" s="262"/>
      <c r="FF135" s="262"/>
      <c r="FG135" s="262"/>
      <c r="FH135" s="262"/>
      <c r="FI135" s="262"/>
      <c r="FJ135" s="262"/>
      <c r="FK135" s="262"/>
      <c r="FL135" s="262"/>
      <c r="FM135" s="262"/>
      <c r="FN135" s="262"/>
      <c r="FO135" s="262"/>
      <c r="FP135" s="262"/>
      <c r="FQ135" s="262"/>
      <c r="FR135" s="262"/>
      <c r="FS135" s="262"/>
      <c r="FT135" s="262"/>
      <c r="FU135" s="262"/>
      <c r="FV135" s="262"/>
      <c r="FW135" s="262"/>
      <c r="FX135" s="262"/>
      <c r="FY135" s="262"/>
      <c r="FZ135" s="262"/>
      <c r="GA135" s="262"/>
      <c r="GB135" s="262"/>
      <c r="GC135" s="262"/>
      <c r="GD135" s="262"/>
    </row>
    <row r="136" spans="1:186" s="279" customFormat="1" x14ac:dyDescent="0.2">
      <c r="A136" s="339" t="s">
        <v>12026</v>
      </c>
      <c r="B136" s="280" t="s">
        <v>185</v>
      </c>
      <c r="C136" s="281" t="s">
        <v>3162</v>
      </c>
      <c r="D136" s="130" t="s">
        <v>68</v>
      </c>
      <c r="E136" s="130">
        <v>1300</v>
      </c>
      <c r="F136" s="130">
        <v>0.2</v>
      </c>
      <c r="G136" s="282"/>
      <c r="H136" s="283"/>
      <c r="I136" s="284">
        <f ca="1">OFFSET(INDEX(Composições!A:H,MATCH(B136,Composições!A:A,0),8),2,0)</f>
        <v>65.778147250000004</v>
      </c>
      <c r="J136" s="284">
        <f ca="1">IF(ISNUMBER(I136),ROUND(F136*E136*I136,2),"")</f>
        <v>17102.32</v>
      </c>
      <c r="K136" s="283">
        <f>BDI!$B$17</f>
        <v>0.26419999999999999</v>
      </c>
      <c r="L136" s="283"/>
      <c r="M136" s="283"/>
      <c r="N136" s="131">
        <f t="shared" ca="1" si="1"/>
        <v>83.16</v>
      </c>
      <c r="O136" s="340">
        <f ca="1">IF(ISNUMBER(I136),ROUND(F136*N136*E136,2),"")</f>
        <v>21621.599999999999</v>
      </c>
      <c r="P136" s="262"/>
      <c r="Q136" s="262"/>
      <c r="R136" s="262"/>
      <c r="S136" s="262"/>
      <c r="T136" s="262"/>
      <c r="U136" s="262"/>
      <c r="V136" s="262"/>
      <c r="W136" s="262"/>
      <c r="X136" s="262"/>
      <c r="Y136" s="262"/>
      <c r="Z136" s="262"/>
      <c r="AA136" s="262"/>
      <c r="AB136" s="262"/>
      <c r="AC136" s="262"/>
      <c r="AD136" s="262"/>
      <c r="AE136" s="262"/>
      <c r="AF136" s="262"/>
      <c r="AG136" s="262"/>
      <c r="AH136" s="262"/>
      <c r="AI136" s="262"/>
      <c r="AJ136" s="262"/>
      <c r="AK136" s="262"/>
      <c r="AL136" s="262"/>
      <c r="AM136" s="262"/>
      <c r="AN136" s="262"/>
      <c r="AO136" s="262"/>
      <c r="AP136" s="262"/>
      <c r="AQ136" s="262"/>
      <c r="AR136" s="262"/>
      <c r="AS136" s="262"/>
      <c r="AT136" s="262"/>
      <c r="AU136" s="262"/>
      <c r="AV136" s="262"/>
      <c r="AW136" s="262"/>
      <c r="AX136" s="262"/>
      <c r="AY136" s="262"/>
      <c r="AZ136" s="262"/>
      <c r="BA136" s="262"/>
      <c r="BB136" s="262"/>
      <c r="BC136" s="262"/>
      <c r="BD136" s="262"/>
      <c r="BE136" s="262"/>
      <c r="BF136" s="262"/>
      <c r="BG136" s="262"/>
      <c r="BH136" s="262"/>
      <c r="BI136" s="262"/>
      <c r="BJ136" s="262"/>
      <c r="BK136" s="262"/>
      <c r="BL136" s="262"/>
      <c r="BM136" s="262"/>
      <c r="BN136" s="262"/>
      <c r="BO136" s="262"/>
      <c r="BP136" s="262"/>
      <c r="BQ136" s="262"/>
      <c r="BR136" s="262"/>
      <c r="BS136" s="262"/>
      <c r="BT136" s="262"/>
      <c r="BU136" s="262"/>
      <c r="BV136" s="262"/>
      <c r="BW136" s="262"/>
      <c r="BX136" s="262"/>
      <c r="BY136" s="262"/>
      <c r="BZ136" s="262"/>
      <c r="CA136" s="262"/>
      <c r="CB136" s="262"/>
      <c r="CC136" s="262"/>
      <c r="CD136" s="262"/>
      <c r="CE136" s="262"/>
      <c r="CF136" s="262"/>
      <c r="CG136" s="262"/>
      <c r="CH136" s="262"/>
      <c r="CI136" s="262"/>
      <c r="CJ136" s="262"/>
      <c r="CK136" s="262"/>
      <c r="CL136" s="262"/>
      <c r="CM136" s="262"/>
      <c r="CN136" s="262"/>
      <c r="CO136" s="262"/>
      <c r="CP136" s="262"/>
      <c r="CQ136" s="262"/>
      <c r="CR136" s="262"/>
      <c r="CS136" s="262"/>
      <c r="CT136" s="262"/>
      <c r="CU136" s="262"/>
      <c r="CV136" s="262"/>
      <c r="CW136" s="262"/>
      <c r="CX136" s="262"/>
      <c r="CY136" s="262"/>
      <c r="CZ136" s="262"/>
      <c r="DA136" s="262"/>
      <c r="DB136" s="262"/>
      <c r="DC136" s="262"/>
      <c r="DD136" s="262"/>
      <c r="DE136" s="262"/>
      <c r="DF136" s="262"/>
      <c r="DG136" s="262"/>
      <c r="DH136" s="262"/>
      <c r="DI136" s="262"/>
      <c r="DJ136" s="262"/>
      <c r="DK136" s="262"/>
      <c r="DL136" s="262"/>
      <c r="DM136" s="262"/>
      <c r="DN136" s="262"/>
      <c r="DO136" s="262"/>
      <c r="DP136" s="262"/>
      <c r="DQ136" s="262"/>
      <c r="DR136" s="262"/>
      <c r="DS136" s="262"/>
      <c r="DT136" s="262"/>
      <c r="DU136" s="262"/>
      <c r="DV136" s="262"/>
      <c r="DW136" s="262"/>
      <c r="DX136" s="262"/>
      <c r="DY136" s="262"/>
      <c r="DZ136" s="262"/>
      <c r="EA136" s="262"/>
      <c r="EB136" s="262"/>
      <c r="EC136" s="262"/>
      <c r="ED136" s="262"/>
      <c r="EE136" s="262"/>
      <c r="EF136" s="262"/>
      <c r="EG136" s="262"/>
      <c r="EH136" s="262"/>
      <c r="EI136" s="262"/>
      <c r="EJ136" s="262"/>
      <c r="EK136" s="262"/>
      <c r="EL136" s="262"/>
      <c r="EM136" s="262"/>
      <c r="EN136" s="262"/>
      <c r="EO136" s="262"/>
      <c r="EP136" s="262"/>
      <c r="EQ136" s="262"/>
      <c r="ER136" s="262"/>
      <c r="ES136" s="262"/>
      <c r="ET136" s="262"/>
      <c r="EU136" s="262"/>
      <c r="EV136" s="262"/>
      <c r="EW136" s="262"/>
      <c r="EX136" s="262"/>
      <c r="EY136" s="262"/>
      <c r="EZ136" s="262"/>
      <c r="FA136" s="262"/>
      <c r="FB136" s="262"/>
      <c r="FC136" s="262"/>
      <c r="FD136" s="262"/>
      <c r="FE136" s="262"/>
      <c r="FF136" s="262"/>
      <c r="FG136" s="262"/>
      <c r="FH136" s="262"/>
      <c r="FI136" s="262"/>
      <c r="FJ136" s="262"/>
      <c r="FK136" s="262"/>
      <c r="FL136" s="262"/>
      <c r="FM136" s="262"/>
      <c r="FN136" s="262"/>
      <c r="FO136" s="262"/>
      <c r="FP136" s="262"/>
      <c r="FQ136" s="262"/>
      <c r="FR136" s="262"/>
      <c r="FS136" s="262"/>
      <c r="FT136" s="262"/>
      <c r="FU136" s="262"/>
      <c r="FV136" s="262"/>
      <c r="FW136" s="262"/>
      <c r="FX136" s="262"/>
      <c r="FY136" s="262"/>
      <c r="FZ136" s="262"/>
      <c r="GA136" s="262"/>
      <c r="GB136" s="262"/>
      <c r="GC136" s="262"/>
      <c r="GD136" s="262"/>
    </row>
    <row r="137" spans="1:186" s="279" customFormat="1" x14ac:dyDescent="0.2">
      <c r="A137" s="339" t="s">
        <v>12027</v>
      </c>
      <c r="B137" s="280" t="s">
        <v>186</v>
      </c>
      <c r="C137" s="281" t="s">
        <v>3163</v>
      </c>
      <c r="D137" s="130" t="s">
        <v>68</v>
      </c>
      <c r="E137" s="130">
        <v>800</v>
      </c>
      <c r="F137" s="130">
        <v>0.2</v>
      </c>
      <c r="G137" s="282"/>
      <c r="H137" s="283"/>
      <c r="I137" s="284">
        <f ca="1">OFFSET(INDEX(Composições!A:H,MATCH(B137,Composições!A:A,0),8),2,0)</f>
        <v>48.142740549999999</v>
      </c>
      <c r="J137" s="284">
        <f ca="1">IF(ISNUMBER(I137),ROUND(F137*E137*I137,2),"")</f>
        <v>7702.84</v>
      </c>
      <c r="K137" s="283">
        <f>BDI!$B$17</f>
        <v>0.26419999999999999</v>
      </c>
      <c r="L137" s="283"/>
      <c r="M137" s="283"/>
      <c r="N137" s="131">
        <f t="shared" ref="N137:N200" ca="1" si="2">IF(ISNUMBER(I137),ROUND(I137*(1+K137),2),"")</f>
        <v>60.86</v>
      </c>
      <c r="O137" s="340">
        <f ca="1">IF(ISNUMBER(I137),ROUND(F137*N137*E137,2),"")</f>
        <v>9737.6</v>
      </c>
      <c r="P137" s="262"/>
      <c r="Q137" s="262"/>
      <c r="R137" s="262"/>
      <c r="S137" s="262"/>
      <c r="T137" s="262"/>
      <c r="U137" s="262"/>
      <c r="V137" s="262"/>
      <c r="W137" s="262"/>
      <c r="X137" s="262"/>
      <c r="Y137" s="262"/>
      <c r="Z137" s="262"/>
      <c r="AA137" s="262"/>
      <c r="AB137" s="262"/>
      <c r="AC137" s="262"/>
      <c r="AD137" s="262"/>
      <c r="AE137" s="262"/>
      <c r="AF137" s="262"/>
      <c r="AG137" s="262"/>
      <c r="AH137" s="262"/>
      <c r="AI137" s="262"/>
      <c r="AJ137" s="262"/>
      <c r="AK137" s="262"/>
      <c r="AL137" s="262"/>
      <c r="AM137" s="262"/>
      <c r="AN137" s="262"/>
      <c r="AO137" s="262"/>
      <c r="AP137" s="262"/>
      <c r="AQ137" s="262"/>
      <c r="AR137" s="262"/>
      <c r="AS137" s="262"/>
      <c r="AT137" s="262"/>
      <c r="AU137" s="262"/>
      <c r="AV137" s="262"/>
      <c r="AW137" s="262"/>
      <c r="AX137" s="262"/>
      <c r="AY137" s="262"/>
      <c r="AZ137" s="262"/>
      <c r="BA137" s="262"/>
      <c r="BB137" s="262"/>
      <c r="BC137" s="262"/>
      <c r="BD137" s="262"/>
      <c r="BE137" s="262"/>
      <c r="BF137" s="262"/>
      <c r="BG137" s="262"/>
      <c r="BH137" s="262"/>
      <c r="BI137" s="262"/>
      <c r="BJ137" s="262"/>
      <c r="BK137" s="262"/>
      <c r="BL137" s="262"/>
      <c r="BM137" s="262"/>
      <c r="BN137" s="262"/>
      <c r="BO137" s="262"/>
      <c r="BP137" s="262"/>
      <c r="BQ137" s="262"/>
      <c r="BR137" s="262"/>
      <c r="BS137" s="262"/>
      <c r="BT137" s="262"/>
      <c r="BU137" s="262"/>
      <c r="BV137" s="262"/>
      <c r="BW137" s="262"/>
      <c r="BX137" s="262"/>
      <c r="BY137" s="262"/>
      <c r="BZ137" s="262"/>
      <c r="CA137" s="262"/>
      <c r="CB137" s="262"/>
      <c r="CC137" s="262"/>
      <c r="CD137" s="262"/>
      <c r="CE137" s="262"/>
      <c r="CF137" s="262"/>
      <c r="CG137" s="262"/>
      <c r="CH137" s="262"/>
      <c r="CI137" s="262"/>
      <c r="CJ137" s="262"/>
      <c r="CK137" s="262"/>
      <c r="CL137" s="262"/>
      <c r="CM137" s="262"/>
      <c r="CN137" s="262"/>
      <c r="CO137" s="262"/>
      <c r="CP137" s="262"/>
      <c r="CQ137" s="262"/>
      <c r="CR137" s="262"/>
      <c r="CS137" s="262"/>
      <c r="CT137" s="262"/>
      <c r="CU137" s="262"/>
      <c r="CV137" s="262"/>
      <c r="CW137" s="262"/>
      <c r="CX137" s="262"/>
      <c r="CY137" s="262"/>
      <c r="CZ137" s="262"/>
      <c r="DA137" s="262"/>
      <c r="DB137" s="262"/>
      <c r="DC137" s="262"/>
      <c r="DD137" s="262"/>
      <c r="DE137" s="262"/>
      <c r="DF137" s="262"/>
      <c r="DG137" s="262"/>
      <c r="DH137" s="262"/>
      <c r="DI137" s="262"/>
      <c r="DJ137" s="262"/>
      <c r="DK137" s="262"/>
      <c r="DL137" s="262"/>
      <c r="DM137" s="262"/>
      <c r="DN137" s="262"/>
      <c r="DO137" s="262"/>
      <c r="DP137" s="262"/>
      <c r="DQ137" s="262"/>
      <c r="DR137" s="262"/>
      <c r="DS137" s="262"/>
      <c r="DT137" s="262"/>
      <c r="DU137" s="262"/>
      <c r="DV137" s="262"/>
      <c r="DW137" s="262"/>
      <c r="DX137" s="262"/>
      <c r="DY137" s="262"/>
      <c r="DZ137" s="262"/>
      <c r="EA137" s="262"/>
      <c r="EB137" s="262"/>
      <c r="EC137" s="262"/>
      <c r="ED137" s="262"/>
      <c r="EE137" s="262"/>
      <c r="EF137" s="262"/>
      <c r="EG137" s="262"/>
      <c r="EH137" s="262"/>
      <c r="EI137" s="262"/>
      <c r="EJ137" s="262"/>
      <c r="EK137" s="262"/>
      <c r="EL137" s="262"/>
      <c r="EM137" s="262"/>
      <c r="EN137" s="262"/>
      <c r="EO137" s="262"/>
      <c r="EP137" s="262"/>
      <c r="EQ137" s="262"/>
      <c r="ER137" s="262"/>
      <c r="ES137" s="262"/>
      <c r="ET137" s="262"/>
      <c r="EU137" s="262"/>
      <c r="EV137" s="262"/>
      <c r="EW137" s="262"/>
      <c r="EX137" s="262"/>
      <c r="EY137" s="262"/>
      <c r="EZ137" s="262"/>
      <c r="FA137" s="262"/>
      <c r="FB137" s="262"/>
      <c r="FC137" s="262"/>
      <c r="FD137" s="262"/>
      <c r="FE137" s="262"/>
      <c r="FF137" s="262"/>
      <c r="FG137" s="262"/>
      <c r="FH137" s="262"/>
      <c r="FI137" s="262"/>
      <c r="FJ137" s="262"/>
      <c r="FK137" s="262"/>
      <c r="FL137" s="262"/>
      <c r="FM137" s="262"/>
      <c r="FN137" s="262"/>
      <c r="FO137" s="262"/>
      <c r="FP137" s="262"/>
      <c r="FQ137" s="262"/>
      <c r="FR137" s="262"/>
      <c r="FS137" s="262"/>
      <c r="FT137" s="262"/>
      <c r="FU137" s="262"/>
      <c r="FV137" s="262"/>
      <c r="FW137" s="262"/>
      <c r="FX137" s="262"/>
      <c r="FY137" s="262"/>
      <c r="FZ137" s="262"/>
      <c r="GA137" s="262"/>
      <c r="GB137" s="262"/>
      <c r="GC137" s="262"/>
      <c r="GD137" s="262"/>
    </row>
    <row r="138" spans="1:186" s="279" customFormat="1" x14ac:dyDescent="0.2">
      <c r="A138" s="339" t="s">
        <v>12028</v>
      </c>
      <c r="B138" s="280" t="s">
        <v>187</v>
      </c>
      <c r="C138" s="281" t="s">
        <v>3164</v>
      </c>
      <c r="D138" s="130" t="s">
        <v>68</v>
      </c>
      <c r="E138" s="130">
        <v>150</v>
      </c>
      <c r="F138" s="130">
        <v>0.2</v>
      </c>
      <c r="G138" s="282"/>
      <c r="H138" s="283"/>
      <c r="I138" s="284">
        <f ca="1">OFFSET(INDEX(Composições!A:H,MATCH(B138,Composições!A:A,0),8),2,0)</f>
        <v>126.6635</v>
      </c>
      <c r="J138" s="284">
        <f ca="1">IF(ISNUMBER(I138),ROUND(F138*E138*I138,2),"")</f>
        <v>3799.91</v>
      </c>
      <c r="K138" s="283">
        <f>BDI!$B$17</f>
        <v>0.26419999999999999</v>
      </c>
      <c r="L138" s="283"/>
      <c r="M138" s="283"/>
      <c r="N138" s="131">
        <f t="shared" ca="1" si="2"/>
        <v>160.13</v>
      </c>
      <c r="O138" s="340">
        <f ca="1">IF(ISNUMBER(I138),ROUND(F138*N138*E138,2),"")</f>
        <v>4803.8999999999996</v>
      </c>
      <c r="P138" s="262"/>
      <c r="Q138" s="262"/>
      <c r="R138" s="262"/>
      <c r="S138" s="262"/>
      <c r="T138" s="262"/>
      <c r="U138" s="262"/>
      <c r="V138" s="262"/>
      <c r="W138" s="262"/>
      <c r="X138" s="262"/>
      <c r="Y138" s="262"/>
      <c r="Z138" s="262"/>
      <c r="AA138" s="262"/>
      <c r="AB138" s="262"/>
      <c r="AC138" s="262"/>
      <c r="AD138" s="262"/>
      <c r="AE138" s="262"/>
      <c r="AF138" s="262"/>
      <c r="AG138" s="262"/>
      <c r="AH138" s="262"/>
      <c r="AI138" s="262"/>
      <c r="AJ138" s="262"/>
      <c r="AK138" s="262"/>
      <c r="AL138" s="262"/>
      <c r="AM138" s="262"/>
      <c r="AN138" s="262"/>
      <c r="AO138" s="262"/>
      <c r="AP138" s="262"/>
      <c r="AQ138" s="262"/>
      <c r="AR138" s="262"/>
      <c r="AS138" s="262"/>
      <c r="AT138" s="262"/>
      <c r="AU138" s="262"/>
      <c r="AV138" s="262"/>
      <c r="AW138" s="262"/>
      <c r="AX138" s="262"/>
      <c r="AY138" s="262"/>
      <c r="AZ138" s="262"/>
      <c r="BA138" s="262"/>
      <c r="BB138" s="262"/>
      <c r="BC138" s="262"/>
      <c r="BD138" s="262"/>
      <c r="BE138" s="262"/>
      <c r="BF138" s="262"/>
      <c r="BG138" s="262"/>
      <c r="BH138" s="262"/>
      <c r="BI138" s="262"/>
      <c r="BJ138" s="262"/>
      <c r="BK138" s="262"/>
      <c r="BL138" s="262"/>
      <c r="BM138" s="262"/>
      <c r="BN138" s="262"/>
      <c r="BO138" s="262"/>
      <c r="BP138" s="262"/>
      <c r="BQ138" s="262"/>
      <c r="BR138" s="262"/>
      <c r="BS138" s="262"/>
      <c r="BT138" s="262"/>
      <c r="BU138" s="262"/>
      <c r="BV138" s="262"/>
      <c r="BW138" s="262"/>
      <c r="BX138" s="262"/>
      <c r="BY138" s="262"/>
      <c r="BZ138" s="262"/>
      <c r="CA138" s="262"/>
      <c r="CB138" s="262"/>
      <c r="CC138" s="262"/>
      <c r="CD138" s="262"/>
      <c r="CE138" s="262"/>
      <c r="CF138" s="262"/>
      <c r="CG138" s="262"/>
      <c r="CH138" s="262"/>
      <c r="CI138" s="262"/>
      <c r="CJ138" s="262"/>
      <c r="CK138" s="262"/>
      <c r="CL138" s="262"/>
      <c r="CM138" s="262"/>
      <c r="CN138" s="262"/>
      <c r="CO138" s="262"/>
      <c r="CP138" s="262"/>
      <c r="CQ138" s="262"/>
      <c r="CR138" s="262"/>
      <c r="CS138" s="262"/>
      <c r="CT138" s="262"/>
      <c r="CU138" s="262"/>
      <c r="CV138" s="262"/>
      <c r="CW138" s="262"/>
      <c r="CX138" s="262"/>
      <c r="CY138" s="262"/>
      <c r="CZ138" s="262"/>
      <c r="DA138" s="262"/>
      <c r="DB138" s="262"/>
      <c r="DC138" s="262"/>
      <c r="DD138" s="262"/>
      <c r="DE138" s="262"/>
      <c r="DF138" s="262"/>
      <c r="DG138" s="262"/>
      <c r="DH138" s="262"/>
      <c r="DI138" s="262"/>
      <c r="DJ138" s="262"/>
      <c r="DK138" s="262"/>
      <c r="DL138" s="262"/>
      <c r="DM138" s="262"/>
      <c r="DN138" s="262"/>
      <c r="DO138" s="262"/>
      <c r="DP138" s="262"/>
      <c r="DQ138" s="262"/>
      <c r="DR138" s="262"/>
      <c r="DS138" s="262"/>
      <c r="DT138" s="262"/>
      <c r="DU138" s="262"/>
      <c r="DV138" s="262"/>
      <c r="DW138" s="262"/>
      <c r="DX138" s="262"/>
      <c r="DY138" s="262"/>
      <c r="DZ138" s="262"/>
      <c r="EA138" s="262"/>
      <c r="EB138" s="262"/>
      <c r="EC138" s="262"/>
      <c r="ED138" s="262"/>
      <c r="EE138" s="262"/>
      <c r="EF138" s="262"/>
      <c r="EG138" s="262"/>
      <c r="EH138" s="262"/>
      <c r="EI138" s="262"/>
      <c r="EJ138" s="262"/>
      <c r="EK138" s="262"/>
      <c r="EL138" s="262"/>
      <c r="EM138" s="262"/>
      <c r="EN138" s="262"/>
      <c r="EO138" s="262"/>
      <c r="EP138" s="262"/>
      <c r="EQ138" s="262"/>
      <c r="ER138" s="262"/>
      <c r="ES138" s="262"/>
      <c r="ET138" s="262"/>
      <c r="EU138" s="262"/>
      <c r="EV138" s="262"/>
      <c r="EW138" s="262"/>
      <c r="EX138" s="262"/>
      <c r="EY138" s="262"/>
      <c r="EZ138" s="262"/>
      <c r="FA138" s="262"/>
      <c r="FB138" s="262"/>
      <c r="FC138" s="262"/>
      <c r="FD138" s="262"/>
      <c r="FE138" s="262"/>
      <c r="FF138" s="262"/>
      <c r="FG138" s="262"/>
      <c r="FH138" s="262"/>
      <c r="FI138" s="262"/>
      <c r="FJ138" s="262"/>
      <c r="FK138" s="262"/>
      <c r="FL138" s="262"/>
      <c r="FM138" s="262"/>
      <c r="FN138" s="262"/>
      <c r="FO138" s="262"/>
      <c r="FP138" s="262"/>
      <c r="FQ138" s="262"/>
      <c r="FR138" s="262"/>
      <c r="FS138" s="262"/>
      <c r="FT138" s="262"/>
      <c r="FU138" s="262"/>
      <c r="FV138" s="262"/>
      <c r="FW138" s="262"/>
      <c r="FX138" s="262"/>
      <c r="FY138" s="262"/>
      <c r="FZ138" s="262"/>
      <c r="GA138" s="262"/>
      <c r="GB138" s="262"/>
      <c r="GC138" s="262"/>
      <c r="GD138" s="262"/>
    </row>
    <row r="139" spans="1:186" s="279" customFormat="1" x14ac:dyDescent="0.2">
      <c r="A139" s="339" t="s">
        <v>12029</v>
      </c>
      <c r="B139" s="280" t="s">
        <v>188</v>
      </c>
      <c r="C139" s="281" t="s">
        <v>3165</v>
      </c>
      <c r="D139" s="130" t="s">
        <v>68</v>
      </c>
      <c r="E139" s="130">
        <v>60</v>
      </c>
      <c r="F139" s="130">
        <v>0.2</v>
      </c>
      <c r="G139" s="282"/>
      <c r="H139" s="283"/>
      <c r="I139" s="284">
        <f ca="1">OFFSET(INDEX(Composições!A:H,MATCH(B139,Composições!A:A,0),8),2,0)</f>
        <v>35.026499999999999</v>
      </c>
      <c r="J139" s="284">
        <f ca="1">IF(ISNUMBER(I139),ROUND(F139*E139*I139,2),"")</f>
        <v>420.32</v>
      </c>
      <c r="K139" s="283">
        <f>BDI!$B$17</f>
        <v>0.26419999999999999</v>
      </c>
      <c r="L139" s="283"/>
      <c r="M139" s="283"/>
      <c r="N139" s="131">
        <f t="shared" ca="1" si="2"/>
        <v>44.28</v>
      </c>
      <c r="O139" s="340">
        <f ca="1">IF(ISNUMBER(I139),ROUND(F139*N139*E139,2),"")</f>
        <v>531.36</v>
      </c>
      <c r="P139" s="262"/>
      <c r="Q139" s="262"/>
      <c r="R139" s="262"/>
      <c r="S139" s="262"/>
      <c r="T139" s="262"/>
      <c r="U139" s="262"/>
      <c r="V139" s="262"/>
      <c r="W139" s="262"/>
      <c r="X139" s="262"/>
      <c r="Y139" s="262"/>
      <c r="Z139" s="262"/>
      <c r="AA139" s="262"/>
      <c r="AB139" s="262"/>
      <c r="AC139" s="262"/>
      <c r="AD139" s="262"/>
      <c r="AE139" s="262"/>
      <c r="AF139" s="262"/>
      <c r="AG139" s="262"/>
      <c r="AH139" s="262"/>
      <c r="AI139" s="262"/>
      <c r="AJ139" s="262"/>
      <c r="AK139" s="262"/>
      <c r="AL139" s="262"/>
      <c r="AM139" s="262"/>
      <c r="AN139" s="262"/>
      <c r="AO139" s="262"/>
      <c r="AP139" s="262"/>
      <c r="AQ139" s="262"/>
      <c r="AR139" s="262"/>
      <c r="AS139" s="262"/>
      <c r="AT139" s="262"/>
      <c r="AU139" s="262"/>
      <c r="AV139" s="262"/>
      <c r="AW139" s="262"/>
      <c r="AX139" s="262"/>
      <c r="AY139" s="262"/>
      <c r="AZ139" s="262"/>
      <c r="BA139" s="262"/>
      <c r="BB139" s="262"/>
      <c r="BC139" s="262"/>
      <c r="BD139" s="262"/>
      <c r="BE139" s="262"/>
      <c r="BF139" s="262"/>
      <c r="BG139" s="262"/>
      <c r="BH139" s="262"/>
      <c r="BI139" s="262"/>
      <c r="BJ139" s="262"/>
      <c r="BK139" s="262"/>
      <c r="BL139" s="262"/>
      <c r="BM139" s="262"/>
      <c r="BN139" s="262"/>
      <c r="BO139" s="262"/>
      <c r="BP139" s="262"/>
      <c r="BQ139" s="262"/>
      <c r="BR139" s="262"/>
      <c r="BS139" s="262"/>
      <c r="BT139" s="262"/>
      <c r="BU139" s="262"/>
      <c r="BV139" s="262"/>
      <c r="BW139" s="262"/>
      <c r="BX139" s="262"/>
      <c r="BY139" s="262"/>
      <c r="BZ139" s="262"/>
      <c r="CA139" s="262"/>
      <c r="CB139" s="262"/>
      <c r="CC139" s="262"/>
      <c r="CD139" s="262"/>
      <c r="CE139" s="262"/>
      <c r="CF139" s="262"/>
      <c r="CG139" s="262"/>
      <c r="CH139" s="262"/>
      <c r="CI139" s="262"/>
      <c r="CJ139" s="262"/>
      <c r="CK139" s="262"/>
      <c r="CL139" s="262"/>
      <c r="CM139" s="262"/>
      <c r="CN139" s="262"/>
      <c r="CO139" s="262"/>
      <c r="CP139" s="262"/>
      <c r="CQ139" s="262"/>
      <c r="CR139" s="262"/>
      <c r="CS139" s="262"/>
      <c r="CT139" s="262"/>
      <c r="CU139" s="262"/>
      <c r="CV139" s="262"/>
      <c r="CW139" s="262"/>
      <c r="CX139" s="262"/>
      <c r="CY139" s="262"/>
      <c r="CZ139" s="262"/>
      <c r="DA139" s="262"/>
      <c r="DB139" s="262"/>
      <c r="DC139" s="262"/>
      <c r="DD139" s="262"/>
      <c r="DE139" s="262"/>
      <c r="DF139" s="262"/>
      <c r="DG139" s="262"/>
      <c r="DH139" s="262"/>
      <c r="DI139" s="262"/>
      <c r="DJ139" s="262"/>
      <c r="DK139" s="262"/>
      <c r="DL139" s="262"/>
      <c r="DM139" s="262"/>
      <c r="DN139" s="262"/>
      <c r="DO139" s="262"/>
      <c r="DP139" s="262"/>
      <c r="DQ139" s="262"/>
      <c r="DR139" s="262"/>
      <c r="DS139" s="262"/>
      <c r="DT139" s="262"/>
      <c r="DU139" s="262"/>
      <c r="DV139" s="262"/>
      <c r="DW139" s="262"/>
      <c r="DX139" s="262"/>
      <c r="DY139" s="262"/>
      <c r="DZ139" s="262"/>
      <c r="EA139" s="262"/>
      <c r="EB139" s="262"/>
      <c r="EC139" s="262"/>
      <c r="ED139" s="262"/>
      <c r="EE139" s="262"/>
      <c r="EF139" s="262"/>
      <c r="EG139" s="262"/>
      <c r="EH139" s="262"/>
      <c r="EI139" s="262"/>
      <c r="EJ139" s="262"/>
      <c r="EK139" s="262"/>
      <c r="EL139" s="262"/>
      <c r="EM139" s="262"/>
      <c r="EN139" s="262"/>
      <c r="EO139" s="262"/>
      <c r="EP139" s="262"/>
      <c r="EQ139" s="262"/>
      <c r="ER139" s="262"/>
      <c r="ES139" s="262"/>
      <c r="ET139" s="262"/>
      <c r="EU139" s="262"/>
      <c r="EV139" s="262"/>
      <c r="EW139" s="262"/>
      <c r="EX139" s="262"/>
      <c r="EY139" s="262"/>
      <c r="EZ139" s="262"/>
      <c r="FA139" s="262"/>
      <c r="FB139" s="262"/>
      <c r="FC139" s="262"/>
      <c r="FD139" s="262"/>
      <c r="FE139" s="262"/>
      <c r="FF139" s="262"/>
      <c r="FG139" s="262"/>
      <c r="FH139" s="262"/>
      <c r="FI139" s="262"/>
      <c r="FJ139" s="262"/>
      <c r="FK139" s="262"/>
      <c r="FL139" s="262"/>
      <c r="FM139" s="262"/>
      <c r="FN139" s="262"/>
      <c r="FO139" s="262"/>
      <c r="FP139" s="262"/>
      <c r="FQ139" s="262"/>
      <c r="FR139" s="262"/>
      <c r="FS139" s="262"/>
      <c r="FT139" s="262"/>
      <c r="FU139" s="262"/>
      <c r="FV139" s="262"/>
      <c r="FW139" s="262"/>
      <c r="FX139" s="262"/>
      <c r="FY139" s="262"/>
      <c r="FZ139" s="262"/>
      <c r="GA139" s="262"/>
      <c r="GB139" s="262"/>
      <c r="GC139" s="262"/>
      <c r="GD139" s="262"/>
    </row>
    <row r="140" spans="1:186" s="279" customFormat="1" x14ac:dyDescent="0.2">
      <c r="A140" s="339" t="s">
        <v>12030</v>
      </c>
      <c r="B140" s="280" t="s">
        <v>189</v>
      </c>
      <c r="C140" s="281" t="s">
        <v>3166</v>
      </c>
      <c r="D140" s="130" t="s">
        <v>68</v>
      </c>
      <c r="E140" s="130">
        <v>50</v>
      </c>
      <c r="F140" s="130">
        <v>0.2</v>
      </c>
      <c r="G140" s="282"/>
      <c r="H140" s="283"/>
      <c r="I140" s="284">
        <f ca="1">OFFSET(INDEX(Composições!A:H,MATCH(B140,Composições!A:A,0),8),2,0)</f>
        <v>4.2322499999999996</v>
      </c>
      <c r="J140" s="284">
        <f ca="1">IF(ISNUMBER(I140),ROUND(F140*E140*I140,2),"")</f>
        <v>42.32</v>
      </c>
      <c r="K140" s="283">
        <f>BDI!$B$17</f>
        <v>0.26419999999999999</v>
      </c>
      <c r="L140" s="283"/>
      <c r="M140" s="283"/>
      <c r="N140" s="131">
        <f t="shared" ca="1" si="2"/>
        <v>5.35</v>
      </c>
      <c r="O140" s="340">
        <f ca="1">IF(ISNUMBER(I140),ROUND(F140*N140*E140,2),"")</f>
        <v>53.5</v>
      </c>
      <c r="P140" s="262"/>
      <c r="Q140" s="262"/>
      <c r="R140" s="262"/>
      <c r="S140" s="262"/>
      <c r="T140" s="262"/>
      <c r="U140" s="262"/>
      <c r="V140" s="262"/>
      <c r="W140" s="262"/>
      <c r="X140" s="262"/>
      <c r="Y140" s="262"/>
      <c r="Z140" s="262"/>
      <c r="AA140" s="262"/>
      <c r="AB140" s="262"/>
      <c r="AC140" s="262"/>
      <c r="AD140" s="262"/>
      <c r="AE140" s="262"/>
      <c r="AF140" s="262"/>
      <c r="AG140" s="262"/>
      <c r="AH140" s="262"/>
      <c r="AI140" s="262"/>
      <c r="AJ140" s="262"/>
      <c r="AK140" s="262"/>
      <c r="AL140" s="262"/>
      <c r="AM140" s="262"/>
      <c r="AN140" s="262"/>
      <c r="AO140" s="262"/>
      <c r="AP140" s="262"/>
      <c r="AQ140" s="262"/>
      <c r="AR140" s="262"/>
      <c r="AS140" s="262"/>
      <c r="AT140" s="262"/>
      <c r="AU140" s="262"/>
      <c r="AV140" s="262"/>
      <c r="AW140" s="262"/>
      <c r="AX140" s="262"/>
      <c r="AY140" s="262"/>
      <c r="AZ140" s="262"/>
      <c r="BA140" s="262"/>
      <c r="BB140" s="262"/>
      <c r="BC140" s="262"/>
      <c r="BD140" s="262"/>
      <c r="BE140" s="262"/>
      <c r="BF140" s="262"/>
      <c r="BG140" s="262"/>
      <c r="BH140" s="262"/>
      <c r="BI140" s="262"/>
      <c r="BJ140" s="262"/>
      <c r="BK140" s="262"/>
      <c r="BL140" s="262"/>
      <c r="BM140" s="262"/>
      <c r="BN140" s="262"/>
      <c r="BO140" s="262"/>
      <c r="BP140" s="262"/>
      <c r="BQ140" s="262"/>
      <c r="BR140" s="262"/>
      <c r="BS140" s="262"/>
      <c r="BT140" s="262"/>
      <c r="BU140" s="262"/>
      <c r="BV140" s="262"/>
      <c r="BW140" s="262"/>
      <c r="BX140" s="262"/>
      <c r="BY140" s="262"/>
      <c r="BZ140" s="262"/>
      <c r="CA140" s="262"/>
      <c r="CB140" s="262"/>
      <c r="CC140" s="262"/>
      <c r="CD140" s="262"/>
      <c r="CE140" s="262"/>
      <c r="CF140" s="262"/>
      <c r="CG140" s="262"/>
      <c r="CH140" s="262"/>
      <c r="CI140" s="262"/>
      <c r="CJ140" s="262"/>
      <c r="CK140" s="262"/>
      <c r="CL140" s="262"/>
      <c r="CM140" s="262"/>
      <c r="CN140" s="262"/>
      <c r="CO140" s="262"/>
      <c r="CP140" s="262"/>
      <c r="CQ140" s="262"/>
      <c r="CR140" s="262"/>
      <c r="CS140" s="262"/>
      <c r="CT140" s="262"/>
      <c r="CU140" s="262"/>
      <c r="CV140" s="262"/>
      <c r="CW140" s="262"/>
      <c r="CX140" s="262"/>
      <c r="CY140" s="262"/>
      <c r="CZ140" s="262"/>
      <c r="DA140" s="262"/>
      <c r="DB140" s="262"/>
      <c r="DC140" s="262"/>
      <c r="DD140" s="262"/>
      <c r="DE140" s="262"/>
      <c r="DF140" s="262"/>
      <c r="DG140" s="262"/>
      <c r="DH140" s="262"/>
      <c r="DI140" s="262"/>
      <c r="DJ140" s="262"/>
      <c r="DK140" s="262"/>
      <c r="DL140" s="262"/>
      <c r="DM140" s="262"/>
      <c r="DN140" s="262"/>
      <c r="DO140" s="262"/>
      <c r="DP140" s="262"/>
      <c r="DQ140" s="262"/>
      <c r="DR140" s="262"/>
      <c r="DS140" s="262"/>
      <c r="DT140" s="262"/>
      <c r="DU140" s="262"/>
      <c r="DV140" s="262"/>
      <c r="DW140" s="262"/>
      <c r="DX140" s="262"/>
      <c r="DY140" s="262"/>
      <c r="DZ140" s="262"/>
      <c r="EA140" s="262"/>
      <c r="EB140" s="262"/>
      <c r="EC140" s="262"/>
      <c r="ED140" s="262"/>
      <c r="EE140" s="262"/>
      <c r="EF140" s="262"/>
      <c r="EG140" s="262"/>
      <c r="EH140" s="262"/>
      <c r="EI140" s="262"/>
      <c r="EJ140" s="262"/>
      <c r="EK140" s="262"/>
      <c r="EL140" s="262"/>
      <c r="EM140" s="262"/>
      <c r="EN140" s="262"/>
      <c r="EO140" s="262"/>
      <c r="EP140" s="262"/>
      <c r="EQ140" s="262"/>
      <c r="ER140" s="262"/>
      <c r="ES140" s="262"/>
      <c r="ET140" s="262"/>
      <c r="EU140" s="262"/>
      <c r="EV140" s="262"/>
      <c r="EW140" s="262"/>
      <c r="EX140" s="262"/>
      <c r="EY140" s="262"/>
      <c r="EZ140" s="262"/>
      <c r="FA140" s="262"/>
      <c r="FB140" s="262"/>
      <c r="FC140" s="262"/>
      <c r="FD140" s="262"/>
      <c r="FE140" s="262"/>
      <c r="FF140" s="262"/>
      <c r="FG140" s="262"/>
      <c r="FH140" s="262"/>
      <c r="FI140" s="262"/>
      <c r="FJ140" s="262"/>
      <c r="FK140" s="262"/>
      <c r="FL140" s="262"/>
      <c r="FM140" s="262"/>
      <c r="FN140" s="262"/>
      <c r="FO140" s="262"/>
      <c r="FP140" s="262"/>
      <c r="FQ140" s="262"/>
      <c r="FR140" s="262"/>
      <c r="FS140" s="262"/>
      <c r="FT140" s="262"/>
      <c r="FU140" s="262"/>
      <c r="FV140" s="262"/>
      <c r="FW140" s="262"/>
      <c r="FX140" s="262"/>
      <c r="FY140" s="262"/>
      <c r="FZ140" s="262"/>
      <c r="GA140" s="262"/>
      <c r="GB140" s="262"/>
      <c r="GC140" s="262"/>
      <c r="GD140" s="262"/>
    </row>
    <row r="141" spans="1:186" s="279" customFormat="1" x14ac:dyDescent="0.2">
      <c r="A141" s="339" t="s">
        <v>12031</v>
      </c>
      <c r="B141" s="280" t="s">
        <v>190</v>
      </c>
      <c r="C141" s="281" t="s">
        <v>3167</v>
      </c>
      <c r="D141" s="130" t="s">
        <v>68</v>
      </c>
      <c r="E141" s="130">
        <v>50</v>
      </c>
      <c r="F141" s="130">
        <v>0.2</v>
      </c>
      <c r="G141" s="282"/>
      <c r="H141" s="283"/>
      <c r="I141" s="284">
        <f ca="1">OFFSET(INDEX(Composições!A:H,MATCH(B141,Composições!A:A,0),8),2,0)</f>
        <v>55.460999999999999</v>
      </c>
      <c r="J141" s="284">
        <f ca="1">IF(ISNUMBER(I141),ROUND(F141*E141*I141,2),"")</f>
        <v>554.61</v>
      </c>
      <c r="K141" s="283">
        <f>BDI!$B$17</f>
        <v>0.26419999999999999</v>
      </c>
      <c r="L141" s="283"/>
      <c r="M141" s="283"/>
      <c r="N141" s="131">
        <f t="shared" ca="1" si="2"/>
        <v>70.11</v>
      </c>
      <c r="O141" s="340">
        <f ca="1">IF(ISNUMBER(I141),ROUND(F141*N141*E141,2),"")</f>
        <v>701.1</v>
      </c>
      <c r="P141" s="262"/>
      <c r="Q141" s="262"/>
      <c r="R141" s="262"/>
      <c r="S141" s="262"/>
      <c r="T141" s="262"/>
      <c r="U141" s="262"/>
      <c r="V141" s="262"/>
      <c r="W141" s="262"/>
      <c r="X141" s="262"/>
      <c r="Y141" s="262"/>
      <c r="Z141" s="262"/>
      <c r="AA141" s="262"/>
      <c r="AB141" s="262"/>
      <c r="AC141" s="262"/>
      <c r="AD141" s="262"/>
      <c r="AE141" s="262"/>
      <c r="AF141" s="262"/>
      <c r="AG141" s="262"/>
      <c r="AH141" s="262"/>
      <c r="AI141" s="262"/>
      <c r="AJ141" s="262"/>
      <c r="AK141" s="262"/>
      <c r="AL141" s="262"/>
      <c r="AM141" s="262"/>
      <c r="AN141" s="262"/>
      <c r="AO141" s="262"/>
      <c r="AP141" s="262"/>
      <c r="AQ141" s="262"/>
      <c r="AR141" s="262"/>
      <c r="AS141" s="262"/>
      <c r="AT141" s="262"/>
      <c r="AU141" s="262"/>
      <c r="AV141" s="262"/>
      <c r="AW141" s="262"/>
      <c r="AX141" s="262"/>
      <c r="AY141" s="262"/>
      <c r="AZ141" s="262"/>
      <c r="BA141" s="262"/>
      <c r="BB141" s="262"/>
      <c r="BC141" s="262"/>
      <c r="BD141" s="262"/>
      <c r="BE141" s="262"/>
      <c r="BF141" s="262"/>
      <c r="BG141" s="262"/>
      <c r="BH141" s="262"/>
      <c r="BI141" s="262"/>
      <c r="BJ141" s="262"/>
      <c r="BK141" s="262"/>
      <c r="BL141" s="262"/>
      <c r="BM141" s="262"/>
      <c r="BN141" s="262"/>
      <c r="BO141" s="262"/>
      <c r="BP141" s="262"/>
      <c r="BQ141" s="262"/>
      <c r="BR141" s="262"/>
      <c r="BS141" s="262"/>
      <c r="BT141" s="262"/>
      <c r="BU141" s="262"/>
      <c r="BV141" s="262"/>
      <c r="BW141" s="262"/>
      <c r="BX141" s="262"/>
      <c r="BY141" s="262"/>
      <c r="BZ141" s="262"/>
      <c r="CA141" s="262"/>
      <c r="CB141" s="262"/>
      <c r="CC141" s="262"/>
      <c r="CD141" s="262"/>
      <c r="CE141" s="262"/>
      <c r="CF141" s="262"/>
      <c r="CG141" s="262"/>
      <c r="CH141" s="262"/>
      <c r="CI141" s="262"/>
      <c r="CJ141" s="262"/>
      <c r="CK141" s="262"/>
      <c r="CL141" s="262"/>
      <c r="CM141" s="262"/>
      <c r="CN141" s="262"/>
      <c r="CO141" s="262"/>
      <c r="CP141" s="262"/>
      <c r="CQ141" s="262"/>
      <c r="CR141" s="262"/>
      <c r="CS141" s="262"/>
      <c r="CT141" s="262"/>
      <c r="CU141" s="262"/>
      <c r="CV141" s="262"/>
      <c r="CW141" s="262"/>
      <c r="CX141" s="262"/>
      <c r="CY141" s="262"/>
      <c r="CZ141" s="262"/>
      <c r="DA141" s="262"/>
      <c r="DB141" s="262"/>
      <c r="DC141" s="262"/>
      <c r="DD141" s="262"/>
      <c r="DE141" s="262"/>
      <c r="DF141" s="262"/>
      <c r="DG141" s="262"/>
      <c r="DH141" s="262"/>
      <c r="DI141" s="262"/>
      <c r="DJ141" s="262"/>
      <c r="DK141" s="262"/>
      <c r="DL141" s="262"/>
      <c r="DM141" s="262"/>
      <c r="DN141" s="262"/>
      <c r="DO141" s="262"/>
      <c r="DP141" s="262"/>
      <c r="DQ141" s="262"/>
      <c r="DR141" s="262"/>
      <c r="DS141" s="262"/>
      <c r="DT141" s="262"/>
      <c r="DU141" s="262"/>
      <c r="DV141" s="262"/>
      <c r="DW141" s="262"/>
      <c r="DX141" s="262"/>
      <c r="DY141" s="262"/>
      <c r="DZ141" s="262"/>
      <c r="EA141" s="262"/>
      <c r="EB141" s="262"/>
      <c r="EC141" s="262"/>
      <c r="ED141" s="262"/>
      <c r="EE141" s="262"/>
      <c r="EF141" s="262"/>
      <c r="EG141" s="262"/>
      <c r="EH141" s="262"/>
      <c r="EI141" s="262"/>
      <c r="EJ141" s="262"/>
      <c r="EK141" s="262"/>
      <c r="EL141" s="262"/>
      <c r="EM141" s="262"/>
      <c r="EN141" s="262"/>
      <c r="EO141" s="262"/>
      <c r="EP141" s="262"/>
      <c r="EQ141" s="262"/>
      <c r="ER141" s="262"/>
      <c r="ES141" s="262"/>
      <c r="ET141" s="262"/>
      <c r="EU141" s="262"/>
      <c r="EV141" s="262"/>
      <c r="EW141" s="262"/>
      <c r="EX141" s="262"/>
      <c r="EY141" s="262"/>
      <c r="EZ141" s="262"/>
      <c r="FA141" s="262"/>
      <c r="FB141" s="262"/>
      <c r="FC141" s="262"/>
      <c r="FD141" s="262"/>
      <c r="FE141" s="262"/>
      <c r="FF141" s="262"/>
      <c r="FG141" s="262"/>
      <c r="FH141" s="262"/>
      <c r="FI141" s="262"/>
      <c r="FJ141" s="262"/>
      <c r="FK141" s="262"/>
      <c r="FL141" s="262"/>
      <c r="FM141" s="262"/>
      <c r="FN141" s="262"/>
      <c r="FO141" s="262"/>
      <c r="FP141" s="262"/>
      <c r="FQ141" s="262"/>
      <c r="FR141" s="262"/>
      <c r="FS141" s="262"/>
      <c r="FT141" s="262"/>
      <c r="FU141" s="262"/>
      <c r="FV141" s="262"/>
      <c r="FW141" s="262"/>
      <c r="FX141" s="262"/>
      <c r="FY141" s="262"/>
      <c r="FZ141" s="262"/>
      <c r="GA141" s="262"/>
      <c r="GB141" s="262"/>
      <c r="GC141" s="262"/>
      <c r="GD141" s="262"/>
    </row>
    <row r="142" spans="1:186" s="279" customFormat="1" x14ac:dyDescent="0.2">
      <c r="A142" s="339" t="s">
        <v>12032</v>
      </c>
      <c r="B142" s="280" t="s">
        <v>191</v>
      </c>
      <c r="C142" s="281" t="s">
        <v>3168</v>
      </c>
      <c r="D142" s="130" t="s">
        <v>106</v>
      </c>
      <c r="E142" s="130">
        <v>875</v>
      </c>
      <c r="F142" s="130">
        <v>0.2</v>
      </c>
      <c r="G142" s="282"/>
      <c r="H142" s="283"/>
      <c r="I142" s="284">
        <f ca="1">OFFSET(INDEX(Composições!A:H,MATCH(B142,Composições!A:A,0),8),2,0)</f>
        <v>11.0273948</v>
      </c>
      <c r="J142" s="284">
        <f ca="1">IF(ISNUMBER(I142),ROUND(F142*E142*I142,2),"")</f>
        <v>1929.79</v>
      </c>
      <c r="K142" s="283">
        <f>BDI!$B$17</f>
        <v>0.26419999999999999</v>
      </c>
      <c r="L142" s="283"/>
      <c r="M142" s="283"/>
      <c r="N142" s="131">
        <f t="shared" ca="1" si="2"/>
        <v>13.94</v>
      </c>
      <c r="O142" s="340">
        <f ca="1">IF(ISNUMBER(I142),ROUND(F142*N142*E142,2),"")</f>
        <v>2439.5</v>
      </c>
      <c r="P142" s="262"/>
      <c r="Q142" s="262"/>
      <c r="R142" s="262"/>
      <c r="S142" s="262"/>
      <c r="T142" s="262"/>
      <c r="U142" s="262"/>
      <c r="V142" s="262"/>
      <c r="W142" s="262"/>
      <c r="X142" s="262"/>
      <c r="Y142" s="262"/>
      <c r="Z142" s="262"/>
      <c r="AA142" s="262"/>
      <c r="AB142" s="262"/>
      <c r="AC142" s="262"/>
      <c r="AD142" s="262"/>
      <c r="AE142" s="262"/>
      <c r="AF142" s="262"/>
      <c r="AG142" s="262"/>
      <c r="AH142" s="262"/>
      <c r="AI142" s="262"/>
      <c r="AJ142" s="262"/>
      <c r="AK142" s="262"/>
      <c r="AL142" s="262"/>
      <c r="AM142" s="262"/>
      <c r="AN142" s="262"/>
      <c r="AO142" s="262"/>
      <c r="AP142" s="262"/>
      <c r="AQ142" s="262"/>
      <c r="AR142" s="262"/>
      <c r="AS142" s="262"/>
      <c r="AT142" s="262"/>
      <c r="AU142" s="262"/>
      <c r="AV142" s="262"/>
      <c r="AW142" s="262"/>
      <c r="AX142" s="262"/>
      <c r="AY142" s="262"/>
      <c r="AZ142" s="262"/>
      <c r="BA142" s="262"/>
      <c r="BB142" s="262"/>
      <c r="BC142" s="262"/>
      <c r="BD142" s="262"/>
      <c r="BE142" s="262"/>
      <c r="BF142" s="262"/>
      <c r="BG142" s="262"/>
      <c r="BH142" s="262"/>
      <c r="BI142" s="262"/>
      <c r="BJ142" s="262"/>
      <c r="BK142" s="262"/>
      <c r="BL142" s="262"/>
      <c r="BM142" s="262"/>
      <c r="BN142" s="262"/>
      <c r="BO142" s="262"/>
      <c r="BP142" s="262"/>
      <c r="BQ142" s="262"/>
      <c r="BR142" s="262"/>
      <c r="BS142" s="262"/>
      <c r="BT142" s="262"/>
      <c r="BU142" s="262"/>
      <c r="BV142" s="262"/>
      <c r="BW142" s="262"/>
      <c r="BX142" s="262"/>
      <c r="BY142" s="262"/>
      <c r="BZ142" s="262"/>
      <c r="CA142" s="262"/>
      <c r="CB142" s="262"/>
      <c r="CC142" s="262"/>
      <c r="CD142" s="262"/>
      <c r="CE142" s="262"/>
      <c r="CF142" s="262"/>
      <c r="CG142" s="262"/>
      <c r="CH142" s="262"/>
      <c r="CI142" s="262"/>
      <c r="CJ142" s="262"/>
      <c r="CK142" s="262"/>
      <c r="CL142" s="262"/>
      <c r="CM142" s="262"/>
      <c r="CN142" s="262"/>
      <c r="CO142" s="262"/>
      <c r="CP142" s="262"/>
      <c r="CQ142" s="262"/>
      <c r="CR142" s="262"/>
      <c r="CS142" s="262"/>
      <c r="CT142" s="262"/>
      <c r="CU142" s="262"/>
      <c r="CV142" s="262"/>
      <c r="CW142" s="262"/>
      <c r="CX142" s="262"/>
      <c r="CY142" s="262"/>
      <c r="CZ142" s="262"/>
      <c r="DA142" s="262"/>
      <c r="DB142" s="262"/>
      <c r="DC142" s="262"/>
      <c r="DD142" s="262"/>
      <c r="DE142" s="262"/>
      <c r="DF142" s="262"/>
      <c r="DG142" s="262"/>
      <c r="DH142" s="262"/>
      <c r="DI142" s="262"/>
      <c r="DJ142" s="262"/>
      <c r="DK142" s="262"/>
      <c r="DL142" s="262"/>
      <c r="DM142" s="262"/>
      <c r="DN142" s="262"/>
      <c r="DO142" s="262"/>
      <c r="DP142" s="262"/>
      <c r="DQ142" s="262"/>
      <c r="DR142" s="262"/>
      <c r="DS142" s="262"/>
      <c r="DT142" s="262"/>
      <c r="DU142" s="262"/>
      <c r="DV142" s="262"/>
      <c r="DW142" s="262"/>
      <c r="DX142" s="262"/>
      <c r="DY142" s="262"/>
      <c r="DZ142" s="262"/>
      <c r="EA142" s="262"/>
      <c r="EB142" s="262"/>
      <c r="EC142" s="262"/>
      <c r="ED142" s="262"/>
      <c r="EE142" s="262"/>
      <c r="EF142" s="262"/>
      <c r="EG142" s="262"/>
      <c r="EH142" s="262"/>
      <c r="EI142" s="262"/>
      <c r="EJ142" s="262"/>
      <c r="EK142" s="262"/>
      <c r="EL142" s="262"/>
      <c r="EM142" s="262"/>
      <c r="EN142" s="262"/>
      <c r="EO142" s="262"/>
      <c r="EP142" s="262"/>
      <c r="EQ142" s="262"/>
      <c r="ER142" s="262"/>
      <c r="ES142" s="262"/>
      <c r="ET142" s="262"/>
      <c r="EU142" s="262"/>
      <c r="EV142" s="262"/>
      <c r="EW142" s="262"/>
      <c r="EX142" s="262"/>
      <c r="EY142" s="262"/>
      <c r="EZ142" s="262"/>
      <c r="FA142" s="262"/>
      <c r="FB142" s="262"/>
      <c r="FC142" s="262"/>
      <c r="FD142" s="262"/>
      <c r="FE142" s="262"/>
      <c r="FF142" s="262"/>
      <c r="FG142" s="262"/>
      <c r="FH142" s="262"/>
      <c r="FI142" s="262"/>
      <c r="FJ142" s="262"/>
      <c r="FK142" s="262"/>
      <c r="FL142" s="262"/>
      <c r="FM142" s="262"/>
      <c r="FN142" s="262"/>
      <c r="FO142" s="262"/>
      <c r="FP142" s="262"/>
      <c r="FQ142" s="262"/>
      <c r="FR142" s="262"/>
      <c r="FS142" s="262"/>
      <c r="FT142" s="262"/>
      <c r="FU142" s="262"/>
      <c r="FV142" s="262"/>
      <c r="FW142" s="262"/>
      <c r="FX142" s="262"/>
      <c r="FY142" s="262"/>
      <c r="FZ142" s="262"/>
      <c r="GA142" s="262"/>
      <c r="GB142" s="262"/>
      <c r="GC142" s="262"/>
      <c r="GD142" s="262"/>
    </row>
    <row r="143" spans="1:186" s="279" customFormat="1" x14ac:dyDescent="0.2">
      <c r="A143" s="339" t="s">
        <v>12033</v>
      </c>
      <c r="B143" s="280" t="s">
        <v>192</v>
      </c>
      <c r="C143" s="281" t="s">
        <v>3169</v>
      </c>
      <c r="D143" s="130" t="s">
        <v>68</v>
      </c>
      <c r="E143" s="130">
        <v>125.00000000000001</v>
      </c>
      <c r="F143" s="130">
        <v>0.2</v>
      </c>
      <c r="G143" s="282"/>
      <c r="H143" s="283"/>
      <c r="I143" s="284">
        <f ca="1">OFFSET(INDEX(Composições!A:H,MATCH(B143,Composições!A:A,0),8),2,0)</f>
        <v>10.175450000000001</v>
      </c>
      <c r="J143" s="284">
        <f ca="1">IF(ISNUMBER(I143),ROUND(F143*E143*I143,2),"")</f>
        <v>254.39</v>
      </c>
      <c r="K143" s="283">
        <f>BDI!$B$17</f>
        <v>0.26419999999999999</v>
      </c>
      <c r="L143" s="283"/>
      <c r="M143" s="283"/>
      <c r="N143" s="131">
        <f t="shared" ca="1" si="2"/>
        <v>12.86</v>
      </c>
      <c r="O143" s="340">
        <f ca="1">IF(ISNUMBER(I143),ROUND(F143*N143*E143,2),"")</f>
        <v>321.5</v>
      </c>
      <c r="P143" s="262"/>
      <c r="Q143" s="262"/>
      <c r="R143" s="262"/>
      <c r="S143" s="262"/>
      <c r="T143" s="262"/>
      <c r="U143" s="262"/>
      <c r="V143" s="262"/>
      <c r="W143" s="262"/>
      <c r="X143" s="262"/>
      <c r="Y143" s="262"/>
      <c r="Z143" s="262"/>
      <c r="AA143" s="262"/>
      <c r="AB143" s="262"/>
      <c r="AC143" s="262"/>
      <c r="AD143" s="262"/>
      <c r="AE143" s="262"/>
      <c r="AF143" s="262"/>
      <c r="AG143" s="262"/>
      <c r="AH143" s="262"/>
      <c r="AI143" s="262"/>
      <c r="AJ143" s="262"/>
      <c r="AK143" s="262"/>
      <c r="AL143" s="262"/>
      <c r="AM143" s="262"/>
      <c r="AN143" s="262"/>
      <c r="AO143" s="262"/>
      <c r="AP143" s="262"/>
      <c r="AQ143" s="262"/>
      <c r="AR143" s="262"/>
      <c r="AS143" s="262"/>
      <c r="AT143" s="262"/>
      <c r="AU143" s="262"/>
      <c r="AV143" s="262"/>
      <c r="AW143" s="262"/>
      <c r="AX143" s="262"/>
      <c r="AY143" s="262"/>
      <c r="AZ143" s="262"/>
      <c r="BA143" s="262"/>
      <c r="BB143" s="262"/>
      <c r="BC143" s="262"/>
      <c r="BD143" s="262"/>
      <c r="BE143" s="262"/>
      <c r="BF143" s="262"/>
      <c r="BG143" s="262"/>
      <c r="BH143" s="262"/>
      <c r="BI143" s="262"/>
      <c r="BJ143" s="262"/>
      <c r="BK143" s="262"/>
      <c r="BL143" s="262"/>
      <c r="BM143" s="262"/>
      <c r="BN143" s="262"/>
      <c r="BO143" s="262"/>
      <c r="BP143" s="262"/>
      <c r="BQ143" s="262"/>
      <c r="BR143" s="262"/>
      <c r="BS143" s="262"/>
      <c r="BT143" s="262"/>
      <c r="BU143" s="262"/>
      <c r="BV143" s="262"/>
      <c r="BW143" s="262"/>
      <c r="BX143" s="262"/>
      <c r="BY143" s="262"/>
      <c r="BZ143" s="262"/>
      <c r="CA143" s="262"/>
      <c r="CB143" s="262"/>
      <c r="CC143" s="262"/>
      <c r="CD143" s="262"/>
      <c r="CE143" s="262"/>
      <c r="CF143" s="262"/>
      <c r="CG143" s="262"/>
      <c r="CH143" s="262"/>
      <c r="CI143" s="262"/>
      <c r="CJ143" s="262"/>
      <c r="CK143" s="262"/>
      <c r="CL143" s="262"/>
      <c r="CM143" s="262"/>
      <c r="CN143" s="262"/>
      <c r="CO143" s="262"/>
      <c r="CP143" s="262"/>
      <c r="CQ143" s="262"/>
      <c r="CR143" s="262"/>
      <c r="CS143" s="262"/>
      <c r="CT143" s="262"/>
      <c r="CU143" s="262"/>
      <c r="CV143" s="262"/>
      <c r="CW143" s="262"/>
      <c r="CX143" s="262"/>
      <c r="CY143" s="262"/>
      <c r="CZ143" s="262"/>
      <c r="DA143" s="262"/>
      <c r="DB143" s="262"/>
      <c r="DC143" s="262"/>
      <c r="DD143" s="262"/>
      <c r="DE143" s="262"/>
      <c r="DF143" s="262"/>
      <c r="DG143" s="262"/>
      <c r="DH143" s="262"/>
      <c r="DI143" s="262"/>
      <c r="DJ143" s="262"/>
      <c r="DK143" s="262"/>
      <c r="DL143" s="262"/>
      <c r="DM143" s="262"/>
      <c r="DN143" s="262"/>
      <c r="DO143" s="262"/>
      <c r="DP143" s="262"/>
      <c r="DQ143" s="262"/>
      <c r="DR143" s="262"/>
      <c r="DS143" s="262"/>
      <c r="DT143" s="262"/>
      <c r="DU143" s="262"/>
      <c r="DV143" s="262"/>
      <c r="DW143" s="262"/>
      <c r="DX143" s="262"/>
      <c r="DY143" s="262"/>
      <c r="DZ143" s="262"/>
      <c r="EA143" s="262"/>
      <c r="EB143" s="262"/>
      <c r="EC143" s="262"/>
      <c r="ED143" s="262"/>
      <c r="EE143" s="262"/>
      <c r="EF143" s="262"/>
      <c r="EG143" s="262"/>
      <c r="EH143" s="262"/>
      <c r="EI143" s="262"/>
      <c r="EJ143" s="262"/>
      <c r="EK143" s="262"/>
      <c r="EL143" s="262"/>
      <c r="EM143" s="262"/>
      <c r="EN143" s="262"/>
      <c r="EO143" s="262"/>
      <c r="EP143" s="262"/>
      <c r="EQ143" s="262"/>
      <c r="ER143" s="262"/>
      <c r="ES143" s="262"/>
      <c r="ET143" s="262"/>
      <c r="EU143" s="262"/>
      <c r="EV143" s="262"/>
      <c r="EW143" s="262"/>
      <c r="EX143" s="262"/>
      <c r="EY143" s="262"/>
      <c r="EZ143" s="262"/>
      <c r="FA143" s="262"/>
      <c r="FB143" s="262"/>
      <c r="FC143" s="262"/>
      <c r="FD143" s="262"/>
      <c r="FE143" s="262"/>
      <c r="FF143" s="262"/>
      <c r="FG143" s="262"/>
      <c r="FH143" s="262"/>
      <c r="FI143" s="262"/>
      <c r="FJ143" s="262"/>
      <c r="FK143" s="262"/>
      <c r="FL143" s="262"/>
      <c r="FM143" s="262"/>
      <c r="FN143" s="262"/>
      <c r="FO143" s="262"/>
      <c r="FP143" s="262"/>
      <c r="FQ143" s="262"/>
      <c r="FR143" s="262"/>
      <c r="FS143" s="262"/>
      <c r="FT143" s="262"/>
      <c r="FU143" s="262"/>
      <c r="FV143" s="262"/>
      <c r="FW143" s="262"/>
      <c r="FX143" s="262"/>
      <c r="FY143" s="262"/>
      <c r="FZ143" s="262"/>
      <c r="GA143" s="262"/>
      <c r="GB143" s="262"/>
      <c r="GC143" s="262"/>
      <c r="GD143" s="262"/>
    </row>
    <row r="144" spans="1:186" s="279" customFormat="1" x14ac:dyDescent="0.2">
      <c r="A144" s="339" t="s">
        <v>12034</v>
      </c>
      <c r="B144" s="280" t="s">
        <v>196</v>
      </c>
      <c r="C144" s="281" t="s">
        <v>3172</v>
      </c>
      <c r="D144" s="130" t="s">
        <v>68</v>
      </c>
      <c r="E144" s="130">
        <v>190</v>
      </c>
      <c r="F144" s="130">
        <v>0.2</v>
      </c>
      <c r="G144" s="282"/>
      <c r="H144" s="283"/>
      <c r="I144" s="284">
        <f ca="1">OFFSET(INDEX(Composições!A:H,MATCH(B144,Composições!A:A,0),8),2,0)</f>
        <v>654.702</v>
      </c>
      <c r="J144" s="284">
        <f ca="1">IF(ISNUMBER(I144),ROUND(F144*E144*I144,2),"")</f>
        <v>24878.68</v>
      </c>
      <c r="K144" s="283">
        <f>BDI!$B$17</f>
        <v>0.26419999999999999</v>
      </c>
      <c r="L144" s="283"/>
      <c r="M144" s="283"/>
      <c r="N144" s="131">
        <f t="shared" ca="1" si="2"/>
        <v>827.67</v>
      </c>
      <c r="O144" s="340">
        <f ca="1">IF(ISNUMBER(I144),ROUND(F144*N144*E144,2),"")</f>
        <v>31451.46</v>
      </c>
      <c r="P144" s="262"/>
      <c r="Q144" s="262"/>
      <c r="R144" s="262"/>
      <c r="S144" s="262"/>
      <c r="T144" s="262"/>
      <c r="U144" s="262"/>
      <c r="V144" s="262"/>
      <c r="W144" s="262"/>
      <c r="X144" s="262"/>
      <c r="Y144" s="262"/>
      <c r="Z144" s="262"/>
      <c r="AA144" s="262"/>
      <c r="AB144" s="262"/>
      <c r="AC144" s="262"/>
      <c r="AD144" s="262"/>
      <c r="AE144" s="262"/>
      <c r="AF144" s="262"/>
      <c r="AG144" s="262"/>
      <c r="AH144" s="262"/>
      <c r="AI144" s="262"/>
      <c r="AJ144" s="262"/>
      <c r="AK144" s="262"/>
      <c r="AL144" s="262"/>
      <c r="AM144" s="262"/>
      <c r="AN144" s="262"/>
      <c r="AO144" s="262"/>
      <c r="AP144" s="262"/>
      <c r="AQ144" s="262"/>
      <c r="AR144" s="262"/>
      <c r="AS144" s="262"/>
      <c r="AT144" s="262"/>
      <c r="AU144" s="262"/>
      <c r="AV144" s="262"/>
      <c r="AW144" s="262"/>
      <c r="AX144" s="262"/>
      <c r="AY144" s="262"/>
      <c r="AZ144" s="262"/>
      <c r="BA144" s="262"/>
      <c r="BB144" s="262"/>
      <c r="BC144" s="262"/>
      <c r="BD144" s="262"/>
      <c r="BE144" s="262"/>
      <c r="BF144" s="262"/>
      <c r="BG144" s="262"/>
      <c r="BH144" s="262"/>
      <c r="BI144" s="262"/>
      <c r="BJ144" s="262"/>
      <c r="BK144" s="262"/>
      <c r="BL144" s="262"/>
      <c r="BM144" s="262"/>
      <c r="BN144" s="262"/>
      <c r="BO144" s="262"/>
      <c r="BP144" s="262"/>
      <c r="BQ144" s="262"/>
      <c r="BR144" s="262"/>
      <c r="BS144" s="262"/>
      <c r="BT144" s="262"/>
      <c r="BU144" s="262"/>
      <c r="BV144" s="262"/>
      <c r="BW144" s="262"/>
      <c r="BX144" s="262"/>
      <c r="BY144" s="262"/>
      <c r="BZ144" s="262"/>
      <c r="CA144" s="262"/>
      <c r="CB144" s="262"/>
      <c r="CC144" s="262"/>
      <c r="CD144" s="262"/>
      <c r="CE144" s="262"/>
      <c r="CF144" s="262"/>
      <c r="CG144" s="262"/>
      <c r="CH144" s="262"/>
      <c r="CI144" s="262"/>
      <c r="CJ144" s="262"/>
      <c r="CK144" s="262"/>
      <c r="CL144" s="262"/>
      <c r="CM144" s="262"/>
      <c r="CN144" s="262"/>
      <c r="CO144" s="262"/>
      <c r="CP144" s="262"/>
      <c r="CQ144" s="262"/>
      <c r="CR144" s="262"/>
      <c r="CS144" s="262"/>
      <c r="CT144" s="262"/>
      <c r="CU144" s="262"/>
      <c r="CV144" s="262"/>
      <c r="CW144" s="262"/>
      <c r="CX144" s="262"/>
      <c r="CY144" s="262"/>
      <c r="CZ144" s="262"/>
      <c r="DA144" s="262"/>
      <c r="DB144" s="262"/>
      <c r="DC144" s="262"/>
      <c r="DD144" s="262"/>
      <c r="DE144" s="262"/>
      <c r="DF144" s="262"/>
      <c r="DG144" s="262"/>
      <c r="DH144" s="262"/>
      <c r="DI144" s="262"/>
      <c r="DJ144" s="262"/>
      <c r="DK144" s="262"/>
      <c r="DL144" s="262"/>
      <c r="DM144" s="262"/>
      <c r="DN144" s="262"/>
      <c r="DO144" s="262"/>
      <c r="DP144" s="262"/>
      <c r="DQ144" s="262"/>
      <c r="DR144" s="262"/>
      <c r="DS144" s="262"/>
      <c r="DT144" s="262"/>
      <c r="DU144" s="262"/>
      <c r="DV144" s="262"/>
      <c r="DW144" s="262"/>
      <c r="DX144" s="262"/>
      <c r="DY144" s="262"/>
      <c r="DZ144" s="262"/>
      <c r="EA144" s="262"/>
      <c r="EB144" s="262"/>
      <c r="EC144" s="262"/>
      <c r="ED144" s="262"/>
      <c r="EE144" s="262"/>
      <c r="EF144" s="262"/>
      <c r="EG144" s="262"/>
      <c r="EH144" s="262"/>
      <c r="EI144" s="262"/>
      <c r="EJ144" s="262"/>
      <c r="EK144" s="262"/>
      <c r="EL144" s="262"/>
      <c r="EM144" s="262"/>
      <c r="EN144" s="262"/>
      <c r="EO144" s="262"/>
      <c r="EP144" s="262"/>
      <c r="EQ144" s="262"/>
      <c r="ER144" s="262"/>
      <c r="ES144" s="262"/>
      <c r="ET144" s="262"/>
      <c r="EU144" s="262"/>
      <c r="EV144" s="262"/>
      <c r="EW144" s="262"/>
      <c r="EX144" s="262"/>
      <c r="EY144" s="262"/>
      <c r="EZ144" s="262"/>
      <c r="FA144" s="262"/>
      <c r="FB144" s="262"/>
      <c r="FC144" s="262"/>
      <c r="FD144" s="262"/>
      <c r="FE144" s="262"/>
      <c r="FF144" s="262"/>
      <c r="FG144" s="262"/>
      <c r="FH144" s="262"/>
      <c r="FI144" s="262"/>
      <c r="FJ144" s="262"/>
      <c r="FK144" s="262"/>
      <c r="FL144" s="262"/>
      <c r="FM144" s="262"/>
      <c r="FN144" s="262"/>
      <c r="FO144" s="262"/>
      <c r="FP144" s="262"/>
      <c r="FQ144" s="262"/>
      <c r="FR144" s="262"/>
      <c r="FS144" s="262"/>
      <c r="FT144" s="262"/>
      <c r="FU144" s="262"/>
      <c r="FV144" s="262"/>
      <c r="FW144" s="262"/>
      <c r="FX144" s="262"/>
      <c r="FY144" s="262"/>
      <c r="FZ144" s="262"/>
      <c r="GA144" s="262"/>
      <c r="GB144" s="262"/>
      <c r="GC144" s="262"/>
      <c r="GD144" s="262"/>
    </row>
    <row r="145" spans="1:186" s="279" customFormat="1" x14ac:dyDescent="0.2">
      <c r="A145" s="339" t="s">
        <v>12035</v>
      </c>
      <c r="B145" s="280" t="s">
        <v>201</v>
      </c>
      <c r="C145" s="281" t="s">
        <v>3175</v>
      </c>
      <c r="D145" s="130" t="s">
        <v>68</v>
      </c>
      <c r="E145" s="130">
        <v>350</v>
      </c>
      <c r="F145" s="130">
        <v>0.2</v>
      </c>
      <c r="G145" s="282"/>
      <c r="H145" s="283"/>
      <c r="I145" s="284">
        <f ca="1">OFFSET(INDEX(Composições!A:H,MATCH(B145,Composições!A:A,0),8),2,0)</f>
        <v>198.19767349999998</v>
      </c>
      <c r="J145" s="284">
        <f ca="1">IF(ISNUMBER(I145),ROUND(F145*E145*I145,2),"")</f>
        <v>13873.84</v>
      </c>
      <c r="K145" s="283">
        <f>BDI!$B$17</f>
        <v>0.26419999999999999</v>
      </c>
      <c r="L145" s="283"/>
      <c r="M145" s="283"/>
      <c r="N145" s="131">
        <f t="shared" ca="1" si="2"/>
        <v>250.56</v>
      </c>
      <c r="O145" s="340">
        <f ca="1">IF(ISNUMBER(I145),ROUND(F145*N145*E145,2),"")</f>
        <v>17539.2</v>
      </c>
      <c r="P145" s="262"/>
      <c r="Q145" s="262"/>
      <c r="R145" s="262"/>
      <c r="S145" s="262"/>
      <c r="T145" s="262"/>
      <c r="U145" s="262"/>
      <c r="V145" s="262"/>
      <c r="W145" s="262"/>
      <c r="X145" s="262"/>
      <c r="Y145" s="262"/>
      <c r="Z145" s="262"/>
      <c r="AA145" s="262"/>
      <c r="AB145" s="262"/>
      <c r="AC145" s="262"/>
      <c r="AD145" s="262"/>
      <c r="AE145" s="262"/>
      <c r="AF145" s="262"/>
      <c r="AG145" s="262"/>
      <c r="AH145" s="262"/>
      <c r="AI145" s="262"/>
      <c r="AJ145" s="262"/>
      <c r="AK145" s="262"/>
      <c r="AL145" s="262"/>
      <c r="AM145" s="262"/>
      <c r="AN145" s="262"/>
      <c r="AO145" s="262"/>
      <c r="AP145" s="262"/>
      <c r="AQ145" s="262"/>
      <c r="AR145" s="262"/>
      <c r="AS145" s="262"/>
      <c r="AT145" s="262"/>
      <c r="AU145" s="262"/>
      <c r="AV145" s="262"/>
      <c r="AW145" s="262"/>
      <c r="AX145" s="262"/>
      <c r="AY145" s="262"/>
      <c r="AZ145" s="262"/>
      <c r="BA145" s="262"/>
      <c r="BB145" s="262"/>
      <c r="BC145" s="262"/>
      <c r="BD145" s="262"/>
      <c r="BE145" s="262"/>
      <c r="BF145" s="262"/>
      <c r="BG145" s="262"/>
      <c r="BH145" s="262"/>
      <c r="BI145" s="262"/>
      <c r="BJ145" s="262"/>
      <c r="BK145" s="262"/>
      <c r="BL145" s="262"/>
      <c r="BM145" s="262"/>
      <c r="BN145" s="262"/>
      <c r="BO145" s="262"/>
      <c r="BP145" s="262"/>
      <c r="BQ145" s="262"/>
      <c r="BR145" s="262"/>
      <c r="BS145" s="262"/>
      <c r="BT145" s="262"/>
      <c r="BU145" s="262"/>
      <c r="BV145" s="262"/>
      <c r="BW145" s="262"/>
      <c r="BX145" s="262"/>
      <c r="BY145" s="262"/>
      <c r="BZ145" s="262"/>
      <c r="CA145" s="262"/>
      <c r="CB145" s="262"/>
      <c r="CC145" s="262"/>
      <c r="CD145" s="262"/>
      <c r="CE145" s="262"/>
      <c r="CF145" s="262"/>
      <c r="CG145" s="262"/>
      <c r="CH145" s="262"/>
      <c r="CI145" s="262"/>
      <c r="CJ145" s="262"/>
      <c r="CK145" s="262"/>
      <c r="CL145" s="262"/>
      <c r="CM145" s="262"/>
      <c r="CN145" s="262"/>
      <c r="CO145" s="262"/>
      <c r="CP145" s="262"/>
      <c r="CQ145" s="262"/>
      <c r="CR145" s="262"/>
      <c r="CS145" s="262"/>
      <c r="CT145" s="262"/>
      <c r="CU145" s="262"/>
      <c r="CV145" s="262"/>
      <c r="CW145" s="262"/>
      <c r="CX145" s="262"/>
      <c r="CY145" s="262"/>
      <c r="CZ145" s="262"/>
      <c r="DA145" s="262"/>
      <c r="DB145" s="262"/>
      <c r="DC145" s="262"/>
      <c r="DD145" s="262"/>
      <c r="DE145" s="262"/>
      <c r="DF145" s="262"/>
      <c r="DG145" s="262"/>
      <c r="DH145" s="262"/>
      <c r="DI145" s="262"/>
      <c r="DJ145" s="262"/>
      <c r="DK145" s="262"/>
      <c r="DL145" s="262"/>
      <c r="DM145" s="262"/>
      <c r="DN145" s="262"/>
      <c r="DO145" s="262"/>
      <c r="DP145" s="262"/>
      <c r="DQ145" s="262"/>
      <c r="DR145" s="262"/>
      <c r="DS145" s="262"/>
      <c r="DT145" s="262"/>
      <c r="DU145" s="262"/>
      <c r="DV145" s="262"/>
      <c r="DW145" s="262"/>
      <c r="DX145" s="262"/>
      <c r="DY145" s="262"/>
      <c r="DZ145" s="262"/>
      <c r="EA145" s="262"/>
      <c r="EB145" s="262"/>
      <c r="EC145" s="262"/>
      <c r="ED145" s="262"/>
      <c r="EE145" s="262"/>
      <c r="EF145" s="262"/>
      <c r="EG145" s="262"/>
      <c r="EH145" s="262"/>
      <c r="EI145" s="262"/>
      <c r="EJ145" s="262"/>
      <c r="EK145" s="262"/>
      <c r="EL145" s="262"/>
      <c r="EM145" s="262"/>
      <c r="EN145" s="262"/>
      <c r="EO145" s="262"/>
      <c r="EP145" s="262"/>
      <c r="EQ145" s="262"/>
      <c r="ER145" s="262"/>
      <c r="ES145" s="262"/>
      <c r="ET145" s="262"/>
      <c r="EU145" s="262"/>
      <c r="EV145" s="262"/>
      <c r="EW145" s="262"/>
      <c r="EX145" s="262"/>
      <c r="EY145" s="262"/>
      <c r="EZ145" s="262"/>
      <c r="FA145" s="262"/>
      <c r="FB145" s="262"/>
      <c r="FC145" s="262"/>
      <c r="FD145" s="262"/>
      <c r="FE145" s="262"/>
      <c r="FF145" s="262"/>
      <c r="FG145" s="262"/>
      <c r="FH145" s="262"/>
      <c r="FI145" s="262"/>
      <c r="FJ145" s="262"/>
      <c r="FK145" s="262"/>
      <c r="FL145" s="262"/>
      <c r="FM145" s="262"/>
      <c r="FN145" s="262"/>
      <c r="FO145" s="262"/>
      <c r="FP145" s="262"/>
      <c r="FQ145" s="262"/>
      <c r="FR145" s="262"/>
      <c r="FS145" s="262"/>
      <c r="FT145" s="262"/>
      <c r="FU145" s="262"/>
      <c r="FV145" s="262"/>
      <c r="FW145" s="262"/>
      <c r="FX145" s="262"/>
      <c r="FY145" s="262"/>
      <c r="FZ145" s="262"/>
      <c r="GA145" s="262"/>
      <c r="GB145" s="262"/>
      <c r="GC145" s="262"/>
      <c r="GD145" s="262"/>
    </row>
    <row r="146" spans="1:186" s="279" customFormat="1" x14ac:dyDescent="0.2">
      <c r="A146" s="339" t="s">
        <v>12036</v>
      </c>
      <c r="B146" s="280" t="s">
        <v>202</v>
      </c>
      <c r="C146" s="281" t="s">
        <v>3176</v>
      </c>
      <c r="D146" s="130" t="s">
        <v>68</v>
      </c>
      <c r="E146" s="130">
        <v>50</v>
      </c>
      <c r="F146" s="130">
        <v>0.2</v>
      </c>
      <c r="G146" s="282"/>
      <c r="H146" s="283"/>
      <c r="I146" s="284">
        <f ca="1">OFFSET(INDEX(Composições!A:H,MATCH(B146,Composições!A:A,0),8),2,0)</f>
        <v>242.72510449999999</v>
      </c>
      <c r="J146" s="284">
        <f ca="1">IF(ISNUMBER(I146),ROUND(F146*E146*I146,2),"")</f>
        <v>2427.25</v>
      </c>
      <c r="K146" s="283">
        <f>BDI!$B$17</f>
        <v>0.26419999999999999</v>
      </c>
      <c r="L146" s="283"/>
      <c r="M146" s="283"/>
      <c r="N146" s="131">
        <f t="shared" ca="1" si="2"/>
        <v>306.85000000000002</v>
      </c>
      <c r="O146" s="340">
        <f ca="1">IF(ISNUMBER(I146),ROUND(F146*N146*E146,2),"")</f>
        <v>3068.5</v>
      </c>
      <c r="P146" s="262"/>
      <c r="Q146" s="262"/>
      <c r="R146" s="262"/>
      <c r="S146" s="262"/>
      <c r="T146" s="262"/>
      <c r="U146" s="262"/>
      <c r="V146" s="262"/>
      <c r="W146" s="262"/>
      <c r="X146" s="262"/>
      <c r="Y146" s="262"/>
      <c r="Z146" s="262"/>
      <c r="AA146" s="262"/>
      <c r="AB146" s="262"/>
      <c r="AC146" s="262"/>
      <c r="AD146" s="262"/>
      <c r="AE146" s="262"/>
      <c r="AF146" s="262"/>
      <c r="AG146" s="262"/>
      <c r="AH146" s="262"/>
      <c r="AI146" s="262"/>
      <c r="AJ146" s="262"/>
      <c r="AK146" s="262"/>
      <c r="AL146" s="262"/>
      <c r="AM146" s="262"/>
      <c r="AN146" s="262"/>
      <c r="AO146" s="262"/>
      <c r="AP146" s="262"/>
      <c r="AQ146" s="262"/>
      <c r="AR146" s="262"/>
      <c r="AS146" s="262"/>
      <c r="AT146" s="262"/>
      <c r="AU146" s="262"/>
      <c r="AV146" s="262"/>
      <c r="AW146" s="262"/>
      <c r="AX146" s="262"/>
      <c r="AY146" s="262"/>
      <c r="AZ146" s="262"/>
      <c r="BA146" s="262"/>
      <c r="BB146" s="262"/>
      <c r="BC146" s="262"/>
      <c r="BD146" s="262"/>
      <c r="BE146" s="262"/>
      <c r="BF146" s="262"/>
      <c r="BG146" s="262"/>
      <c r="BH146" s="262"/>
      <c r="BI146" s="262"/>
      <c r="BJ146" s="262"/>
      <c r="BK146" s="262"/>
      <c r="BL146" s="262"/>
      <c r="BM146" s="262"/>
      <c r="BN146" s="262"/>
      <c r="BO146" s="262"/>
      <c r="BP146" s="262"/>
      <c r="BQ146" s="262"/>
      <c r="BR146" s="262"/>
      <c r="BS146" s="262"/>
      <c r="BT146" s="262"/>
      <c r="BU146" s="262"/>
      <c r="BV146" s="262"/>
      <c r="BW146" s="262"/>
      <c r="BX146" s="262"/>
      <c r="BY146" s="262"/>
      <c r="BZ146" s="262"/>
      <c r="CA146" s="262"/>
      <c r="CB146" s="262"/>
      <c r="CC146" s="262"/>
      <c r="CD146" s="262"/>
      <c r="CE146" s="262"/>
      <c r="CF146" s="262"/>
      <c r="CG146" s="262"/>
      <c r="CH146" s="262"/>
      <c r="CI146" s="262"/>
      <c r="CJ146" s="262"/>
      <c r="CK146" s="262"/>
      <c r="CL146" s="262"/>
      <c r="CM146" s="262"/>
      <c r="CN146" s="262"/>
      <c r="CO146" s="262"/>
      <c r="CP146" s="262"/>
      <c r="CQ146" s="262"/>
      <c r="CR146" s="262"/>
      <c r="CS146" s="262"/>
      <c r="CT146" s="262"/>
      <c r="CU146" s="262"/>
      <c r="CV146" s="262"/>
      <c r="CW146" s="262"/>
      <c r="CX146" s="262"/>
      <c r="CY146" s="262"/>
      <c r="CZ146" s="262"/>
      <c r="DA146" s="262"/>
      <c r="DB146" s="262"/>
      <c r="DC146" s="262"/>
      <c r="DD146" s="262"/>
      <c r="DE146" s="262"/>
      <c r="DF146" s="262"/>
      <c r="DG146" s="262"/>
      <c r="DH146" s="262"/>
      <c r="DI146" s="262"/>
      <c r="DJ146" s="262"/>
      <c r="DK146" s="262"/>
      <c r="DL146" s="262"/>
      <c r="DM146" s="262"/>
      <c r="DN146" s="262"/>
      <c r="DO146" s="262"/>
      <c r="DP146" s="262"/>
      <c r="DQ146" s="262"/>
      <c r="DR146" s="262"/>
      <c r="DS146" s="262"/>
      <c r="DT146" s="262"/>
      <c r="DU146" s="262"/>
      <c r="DV146" s="262"/>
      <c r="DW146" s="262"/>
      <c r="DX146" s="262"/>
      <c r="DY146" s="262"/>
      <c r="DZ146" s="262"/>
      <c r="EA146" s="262"/>
      <c r="EB146" s="262"/>
      <c r="EC146" s="262"/>
      <c r="ED146" s="262"/>
      <c r="EE146" s="262"/>
      <c r="EF146" s="262"/>
      <c r="EG146" s="262"/>
      <c r="EH146" s="262"/>
      <c r="EI146" s="262"/>
      <c r="EJ146" s="262"/>
      <c r="EK146" s="262"/>
      <c r="EL146" s="262"/>
      <c r="EM146" s="262"/>
      <c r="EN146" s="262"/>
      <c r="EO146" s="262"/>
      <c r="EP146" s="262"/>
      <c r="EQ146" s="262"/>
      <c r="ER146" s="262"/>
      <c r="ES146" s="262"/>
      <c r="ET146" s="262"/>
      <c r="EU146" s="262"/>
      <c r="EV146" s="262"/>
      <c r="EW146" s="262"/>
      <c r="EX146" s="262"/>
      <c r="EY146" s="262"/>
      <c r="EZ146" s="262"/>
      <c r="FA146" s="262"/>
      <c r="FB146" s="262"/>
      <c r="FC146" s="262"/>
      <c r="FD146" s="262"/>
      <c r="FE146" s="262"/>
      <c r="FF146" s="262"/>
      <c r="FG146" s="262"/>
      <c r="FH146" s="262"/>
      <c r="FI146" s="262"/>
      <c r="FJ146" s="262"/>
      <c r="FK146" s="262"/>
      <c r="FL146" s="262"/>
      <c r="FM146" s="262"/>
      <c r="FN146" s="262"/>
      <c r="FO146" s="262"/>
      <c r="FP146" s="262"/>
      <c r="FQ146" s="262"/>
      <c r="FR146" s="262"/>
      <c r="FS146" s="262"/>
      <c r="FT146" s="262"/>
      <c r="FU146" s="262"/>
      <c r="FV146" s="262"/>
      <c r="FW146" s="262"/>
      <c r="FX146" s="262"/>
      <c r="FY146" s="262"/>
      <c r="FZ146" s="262"/>
      <c r="GA146" s="262"/>
      <c r="GB146" s="262"/>
      <c r="GC146" s="262"/>
      <c r="GD146" s="262"/>
    </row>
    <row r="147" spans="1:186" s="279" customFormat="1" x14ac:dyDescent="0.2">
      <c r="A147" s="339" t="s">
        <v>12037</v>
      </c>
      <c r="B147" s="280" t="s">
        <v>207</v>
      </c>
      <c r="C147" s="281" t="s">
        <v>3179</v>
      </c>
      <c r="D147" s="130" t="s">
        <v>106</v>
      </c>
      <c r="E147" s="130">
        <v>325</v>
      </c>
      <c r="F147" s="130">
        <v>0.2</v>
      </c>
      <c r="G147" s="282"/>
      <c r="H147" s="283"/>
      <c r="I147" s="284">
        <f ca="1">OFFSET(INDEX(Composições!A:H,MATCH(B147,Composições!A:A,0),8),2,0)</f>
        <v>7.5675764999999995</v>
      </c>
      <c r="J147" s="284">
        <f ca="1">IF(ISNUMBER(I147),ROUND(F147*E147*I147,2),"")</f>
        <v>491.89</v>
      </c>
      <c r="K147" s="283">
        <f>BDI!$B$17</f>
        <v>0.26419999999999999</v>
      </c>
      <c r="L147" s="283"/>
      <c r="M147" s="283"/>
      <c r="N147" s="131">
        <f t="shared" ca="1" si="2"/>
        <v>9.57</v>
      </c>
      <c r="O147" s="340">
        <f ca="1">IF(ISNUMBER(I147),ROUND(F147*N147*E147,2),"")</f>
        <v>622.04999999999995</v>
      </c>
      <c r="P147" s="262"/>
      <c r="Q147" s="262"/>
      <c r="R147" s="262"/>
      <c r="S147" s="262"/>
      <c r="T147" s="262"/>
      <c r="U147" s="262"/>
      <c r="V147" s="262"/>
      <c r="W147" s="262"/>
      <c r="X147" s="262"/>
      <c r="Y147" s="262"/>
      <c r="Z147" s="262"/>
      <c r="AA147" s="262"/>
      <c r="AB147" s="262"/>
      <c r="AC147" s="262"/>
      <c r="AD147" s="262"/>
      <c r="AE147" s="262"/>
      <c r="AF147" s="262"/>
      <c r="AG147" s="262"/>
      <c r="AH147" s="262"/>
      <c r="AI147" s="262"/>
      <c r="AJ147" s="262"/>
      <c r="AK147" s="262"/>
      <c r="AL147" s="262"/>
      <c r="AM147" s="262"/>
      <c r="AN147" s="262"/>
      <c r="AO147" s="262"/>
      <c r="AP147" s="262"/>
      <c r="AQ147" s="262"/>
      <c r="AR147" s="262"/>
      <c r="AS147" s="262"/>
      <c r="AT147" s="262"/>
      <c r="AU147" s="262"/>
      <c r="AV147" s="262"/>
      <c r="AW147" s="262"/>
      <c r="AX147" s="262"/>
      <c r="AY147" s="262"/>
      <c r="AZ147" s="262"/>
      <c r="BA147" s="262"/>
      <c r="BB147" s="262"/>
      <c r="BC147" s="262"/>
      <c r="BD147" s="262"/>
      <c r="BE147" s="262"/>
      <c r="BF147" s="262"/>
      <c r="BG147" s="262"/>
      <c r="BH147" s="262"/>
      <c r="BI147" s="262"/>
      <c r="BJ147" s="262"/>
      <c r="BK147" s="262"/>
      <c r="BL147" s="262"/>
      <c r="BM147" s="262"/>
      <c r="BN147" s="262"/>
      <c r="BO147" s="262"/>
      <c r="BP147" s="262"/>
      <c r="BQ147" s="262"/>
      <c r="BR147" s="262"/>
      <c r="BS147" s="262"/>
      <c r="BT147" s="262"/>
      <c r="BU147" s="262"/>
      <c r="BV147" s="262"/>
      <c r="BW147" s="262"/>
      <c r="BX147" s="262"/>
      <c r="BY147" s="262"/>
      <c r="BZ147" s="262"/>
      <c r="CA147" s="262"/>
      <c r="CB147" s="262"/>
      <c r="CC147" s="262"/>
      <c r="CD147" s="262"/>
      <c r="CE147" s="262"/>
      <c r="CF147" s="262"/>
      <c r="CG147" s="262"/>
      <c r="CH147" s="262"/>
      <c r="CI147" s="262"/>
      <c r="CJ147" s="262"/>
      <c r="CK147" s="262"/>
      <c r="CL147" s="262"/>
      <c r="CM147" s="262"/>
      <c r="CN147" s="262"/>
      <c r="CO147" s="262"/>
      <c r="CP147" s="262"/>
      <c r="CQ147" s="262"/>
      <c r="CR147" s="262"/>
      <c r="CS147" s="262"/>
      <c r="CT147" s="262"/>
      <c r="CU147" s="262"/>
      <c r="CV147" s="262"/>
      <c r="CW147" s="262"/>
      <c r="CX147" s="262"/>
      <c r="CY147" s="262"/>
      <c r="CZ147" s="262"/>
      <c r="DA147" s="262"/>
      <c r="DB147" s="262"/>
      <c r="DC147" s="262"/>
      <c r="DD147" s="262"/>
      <c r="DE147" s="262"/>
      <c r="DF147" s="262"/>
      <c r="DG147" s="262"/>
      <c r="DH147" s="262"/>
      <c r="DI147" s="262"/>
      <c r="DJ147" s="262"/>
      <c r="DK147" s="262"/>
      <c r="DL147" s="262"/>
      <c r="DM147" s="262"/>
      <c r="DN147" s="262"/>
      <c r="DO147" s="262"/>
      <c r="DP147" s="262"/>
      <c r="DQ147" s="262"/>
      <c r="DR147" s="262"/>
      <c r="DS147" s="262"/>
      <c r="DT147" s="262"/>
      <c r="DU147" s="262"/>
      <c r="DV147" s="262"/>
      <c r="DW147" s="262"/>
      <c r="DX147" s="262"/>
      <c r="DY147" s="262"/>
      <c r="DZ147" s="262"/>
      <c r="EA147" s="262"/>
      <c r="EB147" s="262"/>
      <c r="EC147" s="262"/>
      <c r="ED147" s="262"/>
      <c r="EE147" s="262"/>
      <c r="EF147" s="262"/>
      <c r="EG147" s="262"/>
      <c r="EH147" s="262"/>
      <c r="EI147" s="262"/>
      <c r="EJ147" s="262"/>
      <c r="EK147" s="262"/>
      <c r="EL147" s="262"/>
      <c r="EM147" s="262"/>
      <c r="EN147" s="262"/>
      <c r="EO147" s="262"/>
      <c r="EP147" s="262"/>
      <c r="EQ147" s="262"/>
      <c r="ER147" s="262"/>
      <c r="ES147" s="262"/>
      <c r="ET147" s="262"/>
      <c r="EU147" s="262"/>
      <c r="EV147" s="262"/>
      <c r="EW147" s="262"/>
      <c r="EX147" s="262"/>
      <c r="EY147" s="262"/>
      <c r="EZ147" s="262"/>
      <c r="FA147" s="262"/>
      <c r="FB147" s="262"/>
      <c r="FC147" s="262"/>
      <c r="FD147" s="262"/>
      <c r="FE147" s="262"/>
      <c r="FF147" s="262"/>
      <c r="FG147" s="262"/>
      <c r="FH147" s="262"/>
      <c r="FI147" s="262"/>
      <c r="FJ147" s="262"/>
      <c r="FK147" s="262"/>
      <c r="FL147" s="262"/>
      <c r="FM147" s="262"/>
      <c r="FN147" s="262"/>
      <c r="FO147" s="262"/>
      <c r="FP147" s="262"/>
      <c r="FQ147" s="262"/>
      <c r="FR147" s="262"/>
      <c r="FS147" s="262"/>
      <c r="FT147" s="262"/>
      <c r="FU147" s="262"/>
      <c r="FV147" s="262"/>
      <c r="FW147" s="262"/>
      <c r="FX147" s="262"/>
      <c r="FY147" s="262"/>
      <c r="FZ147" s="262"/>
      <c r="GA147" s="262"/>
      <c r="GB147" s="262"/>
      <c r="GC147" s="262"/>
      <c r="GD147" s="262"/>
    </row>
    <row r="148" spans="1:186" s="279" customFormat="1" x14ac:dyDescent="0.2">
      <c r="A148" s="339" t="s">
        <v>12038</v>
      </c>
      <c r="B148" s="280" t="s">
        <v>208</v>
      </c>
      <c r="C148" s="281" t="s">
        <v>209</v>
      </c>
      <c r="D148" s="130" t="s">
        <v>68</v>
      </c>
      <c r="E148" s="130">
        <v>300</v>
      </c>
      <c r="F148" s="130">
        <v>0.2</v>
      </c>
      <c r="G148" s="282"/>
      <c r="H148" s="283"/>
      <c r="I148" s="284">
        <f ca="1">OFFSET(INDEX(Composições!A:H,MATCH(B148,Composições!A:A,0),8),2,0)</f>
        <v>93.984300000000005</v>
      </c>
      <c r="J148" s="284">
        <f ca="1">IF(ISNUMBER(I148),ROUND(F148*E148*I148,2),"")</f>
        <v>5639.06</v>
      </c>
      <c r="K148" s="283">
        <f>BDI!$B$17</f>
        <v>0.26419999999999999</v>
      </c>
      <c r="L148" s="283"/>
      <c r="M148" s="283"/>
      <c r="N148" s="131">
        <f t="shared" ca="1" si="2"/>
        <v>118.81</v>
      </c>
      <c r="O148" s="340">
        <f ca="1">IF(ISNUMBER(I148),ROUND(F148*N148*E148,2),"")</f>
        <v>7128.6</v>
      </c>
      <c r="P148" s="262"/>
      <c r="Q148" s="262"/>
      <c r="R148" s="262"/>
      <c r="S148" s="262"/>
      <c r="T148" s="262"/>
      <c r="U148" s="262"/>
      <c r="V148" s="262"/>
      <c r="W148" s="262"/>
      <c r="X148" s="262"/>
      <c r="Y148" s="262"/>
      <c r="Z148" s="262"/>
      <c r="AA148" s="262"/>
      <c r="AB148" s="262"/>
      <c r="AC148" s="262"/>
      <c r="AD148" s="262"/>
      <c r="AE148" s="262"/>
      <c r="AF148" s="262"/>
      <c r="AG148" s="262"/>
      <c r="AH148" s="262"/>
      <c r="AI148" s="262"/>
      <c r="AJ148" s="262"/>
      <c r="AK148" s="262"/>
      <c r="AL148" s="262"/>
      <c r="AM148" s="262"/>
      <c r="AN148" s="262"/>
      <c r="AO148" s="262"/>
      <c r="AP148" s="262"/>
      <c r="AQ148" s="262"/>
      <c r="AR148" s="262"/>
      <c r="AS148" s="262"/>
      <c r="AT148" s="262"/>
      <c r="AU148" s="262"/>
      <c r="AV148" s="262"/>
      <c r="AW148" s="262"/>
      <c r="AX148" s="262"/>
      <c r="AY148" s="262"/>
      <c r="AZ148" s="262"/>
      <c r="BA148" s="262"/>
      <c r="BB148" s="262"/>
      <c r="BC148" s="262"/>
      <c r="BD148" s="262"/>
      <c r="BE148" s="262"/>
      <c r="BF148" s="262"/>
      <c r="BG148" s="262"/>
      <c r="BH148" s="262"/>
      <c r="BI148" s="262"/>
      <c r="BJ148" s="262"/>
      <c r="BK148" s="262"/>
      <c r="BL148" s="262"/>
      <c r="BM148" s="262"/>
      <c r="BN148" s="262"/>
      <c r="BO148" s="262"/>
      <c r="BP148" s="262"/>
      <c r="BQ148" s="262"/>
      <c r="BR148" s="262"/>
      <c r="BS148" s="262"/>
      <c r="BT148" s="262"/>
      <c r="BU148" s="262"/>
      <c r="BV148" s="262"/>
      <c r="BW148" s="262"/>
      <c r="BX148" s="262"/>
      <c r="BY148" s="262"/>
      <c r="BZ148" s="262"/>
      <c r="CA148" s="262"/>
      <c r="CB148" s="262"/>
      <c r="CC148" s="262"/>
      <c r="CD148" s="262"/>
      <c r="CE148" s="262"/>
      <c r="CF148" s="262"/>
      <c r="CG148" s="262"/>
      <c r="CH148" s="262"/>
      <c r="CI148" s="262"/>
      <c r="CJ148" s="262"/>
      <c r="CK148" s="262"/>
      <c r="CL148" s="262"/>
      <c r="CM148" s="262"/>
      <c r="CN148" s="262"/>
      <c r="CO148" s="262"/>
      <c r="CP148" s="262"/>
      <c r="CQ148" s="262"/>
      <c r="CR148" s="262"/>
      <c r="CS148" s="262"/>
      <c r="CT148" s="262"/>
      <c r="CU148" s="262"/>
      <c r="CV148" s="262"/>
      <c r="CW148" s="262"/>
      <c r="CX148" s="262"/>
      <c r="CY148" s="262"/>
      <c r="CZ148" s="262"/>
      <c r="DA148" s="262"/>
      <c r="DB148" s="262"/>
      <c r="DC148" s="262"/>
      <c r="DD148" s="262"/>
      <c r="DE148" s="262"/>
      <c r="DF148" s="262"/>
      <c r="DG148" s="262"/>
      <c r="DH148" s="262"/>
      <c r="DI148" s="262"/>
      <c r="DJ148" s="262"/>
      <c r="DK148" s="262"/>
      <c r="DL148" s="262"/>
      <c r="DM148" s="262"/>
      <c r="DN148" s="262"/>
      <c r="DO148" s="262"/>
      <c r="DP148" s="262"/>
      <c r="DQ148" s="262"/>
      <c r="DR148" s="262"/>
      <c r="DS148" s="262"/>
      <c r="DT148" s="262"/>
      <c r="DU148" s="262"/>
      <c r="DV148" s="262"/>
      <c r="DW148" s="262"/>
      <c r="DX148" s="262"/>
      <c r="DY148" s="262"/>
      <c r="DZ148" s="262"/>
      <c r="EA148" s="262"/>
      <c r="EB148" s="262"/>
      <c r="EC148" s="262"/>
      <c r="ED148" s="262"/>
      <c r="EE148" s="262"/>
      <c r="EF148" s="262"/>
      <c r="EG148" s="262"/>
      <c r="EH148" s="262"/>
      <c r="EI148" s="262"/>
      <c r="EJ148" s="262"/>
      <c r="EK148" s="262"/>
      <c r="EL148" s="262"/>
      <c r="EM148" s="262"/>
      <c r="EN148" s="262"/>
      <c r="EO148" s="262"/>
      <c r="EP148" s="262"/>
      <c r="EQ148" s="262"/>
      <c r="ER148" s="262"/>
      <c r="ES148" s="262"/>
      <c r="ET148" s="262"/>
      <c r="EU148" s="262"/>
      <c r="EV148" s="262"/>
      <c r="EW148" s="262"/>
      <c r="EX148" s="262"/>
      <c r="EY148" s="262"/>
      <c r="EZ148" s="262"/>
      <c r="FA148" s="262"/>
      <c r="FB148" s="262"/>
      <c r="FC148" s="262"/>
      <c r="FD148" s="262"/>
      <c r="FE148" s="262"/>
      <c r="FF148" s="262"/>
      <c r="FG148" s="262"/>
      <c r="FH148" s="262"/>
      <c r="FI148" s="262"/>
      <c r="FJ148" s="262"/>
      <c r="FK148" s="262"/>
      <c r="FL148" s="262"/>
      <c r="FM148" s="262"/>
      <c r="FN148" s="262"/>
      <c r="FO148" s="262"/>
      <c r="FP148" s="262"/>
      <c r="FQ148" s="262"/>
      <c r="FR148" s="262"/>
      <c r="FS148" s="262"/>
      <c r="FT148" s="262"/>
      <c r="FU148" s="262"/>
      <c r="FV148" s="262"/>
      <c r="FW148" s="262"/>
      <c r="FX148" s="262"/>
      <c r="FY148" s="262"/>
      <c r="FZ148" s="262"/>
      <c r="GA148" s="262"/>
      <c r="GB148" s="262"/>
      <c r="GC148" s="262"/>
      <c r="GD148" s="262"/>
    </row>
    <row r="149" spans="1:186" s="279" customFormat="1" x14ac:dyDescent="0.2">
      <c r="A149" s="339" t="s">
        <v>12039</v>
      </c>
      <c r="B149" s="280" t="s">
        <v>210</v>
      </c>
      <c r="C149" s="281" t="s">
        <v>3186</v>
      </c>
      <c r="D149" s="130" t="s">
        <v>18</v>
      </c>
      <c r="E149" s="130">
        <v>25</v>
      </c>
      <c r="F149" s="130">
        <v>0.2</v>
      </c>
      <c r="G149" s="282"/>
      <c r="H149" s="283"/>
      <c r="I149" s="284">
        <f ca="1">OFFSET(INDEX(Composições!A:H,MATCH(B149,Composições!A:A,0),8),2,0)</f>
        <v>161.6815</v>
      </c>
      <c r="J149" s="284">
        <f ca="1">IF(ISNUMBER(I149),ROUND(F149*E149*I149,2),"")</f>
        <v>808.41</v>
      </c>
      <c r="K149" s="283">
        <f>BDI!$B$17</f>
        <v>0.26419999999999999</v>
      </c>
      <c r="L149" s="283"/>
      <c r="M149" s="283"/>
      <c r="N149" s="131">
        <f t="shared" ca="1" si="2"/>
        <v>204.4</v>
      </c>
      <c r="O149" s="340">
        <f ca="1">IF(ISNUMBER(I149),ROUND(F149*N149*E149,2),"")</f>
        <v>1022</v>
      </c>
      <c r="P149" s="262"/>
      <c r="Q149" s="262"/>
      <c r="R149" s="262"/>
      <c r="S149" s="262"/>
      <c r="T149" s="262"/>
      <c r="U149" s="262"/>
      <c r="V149" s="262"/>
      <c r="W149" s="262"/>
      <c r="X149" s="262"/>
      <c r="Y149" s="262"/>
      <c r="Z149" s="262"/>
      <c r="AA149" s="262"/>
      <c r="AB149" s="262"/>
      <c r="AC149" s="262"/>
      <c r="AD149" s="262"/>
      <c r="AE149" s="262"/>
      <c r="AF149" s="262"/>
      <c r="AG149" s="262"/>
      <c r="AH149" s="262"/>
      <c r="AI149" s="262"/>
      <c r="AJ149" s="262"/>
      <c r="AK149" s="262"/>
      <c r="AL149" s="262"/>
      <c r="AM149" s="262"/>
      <c r="AN149" s="262"/>
      <c r="AO149" s="262"/>
      <c r="AP149" s="262"/>
      <c r="AQ149" s="262"/>
      <c r="AR149" s="262"/>
      <c r="AS149" s="262"/>
      <c r="AT149" s="262"/>
      <c r="AU149" s="262"/>
      <c r="AV149" s="262"/>
      <c r="AW149" s="262"/>
      <c r="AX149" s="262"/>
      <c r="AY149" s="262"/>
      <c r="AZ149" s="262"/>
      <c r="BA149" s="262"/>
      <c r="BB149" s="262"/>
      <c r="BC149" s="262"/>
      <c r="BD149" s="262"/>
      <c r="BE149" s="262"/>
      <c r="BF149" s="262"/>
      <c r="BG149" s="262"/>
      <c r="BH149" s="262"/>
      <c r="BI149" s="262"/>
      <c r="BJ149" s="262"/>
      <c r="BK149" s="262"/>
      <c r="BL149" s="262"/>
      <c r="BM149" s="262"/>
      <c r="BN149" s="262"/>
      <c r="BO149" s="262"/>
      <c r="BP149" s="262"/>
      <c r="BQ149" s="262"/>
      <c r="BR149" s="262"/>
      <c r="BS149" s="262"/>
      <c r="BT149" s="262"/>
      <c r="BU149" s="262"/>
      <c r="BV149" s="262"/>
      <c r="BW149" s="262"/>
      <c r="BX149" s="262"/>
      <c r="BY149" s="262"/>
      <c r="BZ149" s="262"/>
      <c r="CA149" s="262"/>
      <c r="CB149" s="262"/>
      <c r="CC149" s="262"/>
      <c r="CD149" s="262"/>
      <c r="CE149" s="262"/>
      <c r="CF149" s="262"/>
      <c r="CG149" s="262"/>
      <c r="CH149" s="262"/>
      <c r="CI149" s="262"/>
      <c r="CJ149" s="262"/>
      <c r="CK149" s="262"/>
      <c r="CL149" s="262"/>
      <c r="CM149" s="262"/>
      <c r="CN149" s="262"/>
      <c r="CO149" s="262"/>
      <c r="CP149" s="262"/>
      <c r="CQ149" s="262"/>
      <c r="CR149" s="262"/>
      <c r="CS149" s="262"/>
      <c r="CT149" s="262"/>
      <c r="CU149" s="262"/>
      <c r="CV149" s="262"/>
      <c r="CW149" s="262"/>
      <c r="CX149" s="262"/>
      <c r="CY149" s="262"/>
      <c r="CZ149" s="262"/>
      <c r="DA149" s="262"/>
      <c r="DB149" s="262"/>
      <c r="DC149" s="262"/>
      <c r="DD149" s="262"/>
      <c r="DE149" s="262"/>
      <c r="DF149" s="262"/>
      <c r="DG149" s="262"/>
      <c r="DH149" s="262"/>
      <c r="DI149" s="262"/>
      <c r="DJ149" s="262"/>
      <c r="DK149" s="262"/>
      <c r="DL149" s="262"/>
      <c r="DM149" s="262"/>
      <c r="DN149" s="262"/>
      <c r="DO149" s="262"/>
      <c r="DP149" s="262"/>
      <c r="DQ149" s="262"/>
      <c r="DR149" s="262"/>
      <c r="DS149" s="262"/>
      <c r="DT149" s="262"/>
      <c r="DU149" s="262"/>
      <c r="DV149" s="262"/>
      <c r="DW149" s="262"/>
      <c r="DX149" s="262"/>
      <c r="DY149" s="262"/>
      <c r="DZ149" s="262"/>
      <c r="EA149" s="262"/>
      <c r="EB149" s="262"/>
      <c r="EC149" s="262"/>
      <c r="ED149" s="262"/>
      <c r="EE149" s="262"/>
      <c r="EF149" s="262"/>
      <c r="EG149" s="262"/>
      <c r="EH149" s="262"/>
      <c r="EI149" s="262"/>
      <c r="EJ149" s="262"/>
      <c r="EK149" s="262"/>
      <c r="EL149" s="262"/>
      <c r="EM149" s="262"/>
      <c r="EN149" s="262"/>
      <c r="EO149" s="262"/>
      <c r="EP149" s="262"/>
      <c r="EQ149" s="262"/>
      <c r="ER149" s="262"/>
      <c r="ES149" s="262"/>
      <c r="ET149" s="262"/>
      <c r="EU149" s="262"/>
      <c r="EV149" s="262"/>
      <c r="EW149" s="262"/>
      <c r="EX149" s="262"/>
      <c r="EY149" s="262"/>
      <c r="EZ149" s="262"/>
      <c r="FA149" s="262"/>
      <c r="FB149" s="262"/>
      <c r="FC149" s="262"/>
      <c r="FD149" s="262"/>
      <c r="FE149" s="262"/>
      <c r="FF149" s="262"/>
      <c r="FG149" s="262"/>
      <c r="FH149" s="262"/>
      <c r="FI149" s="262"/>
      <c r="FJ149" s="262"/>
      <c r="FK149" s="262"/>
      <c r="FL149" s="262"/>
      <c r="FM149" s="262"/>
      <c r="FN149" s="262"/>
      <c r="FO149" s="262"/>
      <c r="FP149" s="262"/>
      <c r="FQ149" s="262"/>
      <c r="FR149" s="262"/>
      <c r="FS149" s="262"/>
      <c r="FT149" s="262"/>
      <c r="FU149" s="262"/>
      <c r="FV149" s="262"/>
      <c r="FW149" s="262"/>
      <c r="FX149" s="262"/>
      <c r="FY149" s="262"/>
      <c r="FZ149" s="262"/>
      <c r="GA149" s="262"/>
      <c r="GB149" s="262"/>
      <c r="GC149" s="262"/>
      <c r="GD149" s="262"/>
    </row>
    <row r="150" spans="1:186" s="279" customFormat="1" x14ac:dyDescent="0.2">
      <c r="A150" s="339" t="s">
        <v>12040</v>
      </c>
      <c r="B150" s="280" t="s">
        <v>212</v>
      </c>
      <c r="C150" s="281" t="s">
        <v>3187</v>
      </c>
      <c r="D150" s="130" t="s">
        <v>106</v>
      </c>
      <c r="E150" s="130">
        <v>115</v>
      </c>
      <c r="F150" s="130">
        <v>0.2</v>
      </c>
      <c r="G150" s="282"/>
      <c r="H150" s="283"/>
      <c r="I150" s="284">
        <f ca="1">OFFSET(INDEX(Composições!A:H,MATCH(B150,Composições!A:A,0),8),2,0)</f>
        <v>50.31786245</v>
      </c>
      <c r="J150" s="284">
        <f ca="1">IF(ISNUMBER(I150),ROUND(F150*E150*I150,2),"")</f>
        <v>1157.31</v>
      </c>
      <c r="K150" s="283">
        <f>BDI!$B$17</f>
        <v>0.26419999999999999</v>
      </c>
      <c r="L150" s="283"/>
      <c r="M150" s="283"/>
      <c r="N150" s="131">
        <f t="shared" ca="1" si="2"/>
        <v>63.61</v>
      </c>
      <c r="O150" s="340">
        <f ca="1">IF(ISNUMBER(I150),ROUND(F150*N150*E150,2),"")</f>
        <v>1463.03</v>
      </c>
      <c r="P150" s="262"/>
      <c r="Q150" s="262"/>
      <c r="R150" s="262"/>
      <c r="S150" s="262"/>
      <c r="T150" s="262"/>
      <c r="U150" s="262"/>
      <c r="V150" s="262"/>
      <c r="W150" s="262"/>
      <c r="X150" s="262"/>
      <c r="Y150" s="262"/>
      <c r="Z150" s="262"/>
      <c r="AA150" s="262"/>
      <c r="AB150" s="262"/>
      <c r="AC150" s="262"/>
      <c r="AD150" s="262"/>
      <c r="AE150" s="262"/>
      <c r="AF150" s="262"/>
      <c r="AG150" s="262"/>
      <c r="AH150" s="262"/>
      <c r="AI150" s="262"/>
      <c r="AJ150" s="262"/>
      <c r="AK150" s="262"/>
      <c r="AL150" s="262"/>
      <c r="AM150" s="262"/>
      <c r="AN150" s="262"/>
      <c r="AO150" s="262"/>
      <c r="AP150" s="262"/>
      <c r="AQ150" s="262"/>
      <c r="AR150" s="262"/>
      <c r="AS150" s="262"/>
      <c r="AT150" s="262"/>
      <c r="AU150" s="262"/>
      <c r="AV150" s="262"/>
      <c r="AW150" s="262"/>
      <c r="AX150" s="262"/>
      <c r="AY150" s="262"/>
      <c r="AZ150" s="262"/>
      <c r="BA150" s="262"/>
      <c r="BB150" s="262"/>
      <c r="BC150" s="262"/>
      <c r="BD150" s="262"/>
      <c r="BE150" s="262"/>
      <c r="BF150" s="262"/>
      <c r="BG150" s="262"/>
      <c r="BH150" s="262"/>
      <c r="BI150" s="262"/>
      <c r="BJ150" s="262"/>
      <c r="BK150" s="262"/>
      <c r="BL150" s="262"/>
      <c r="BM150" s="262"/>
      <c r="BN150" s="262"/>
      <c r="BO150" s="262"/>
      <c r="BP150" s="262"/>
      <c r="BQ150" s="262"/>
      <c r="BR150" s="262"/>
      <c r="BS150" s="262"/>
      <c r="BT150" s="262"/>
      <c r="BU150" s="262"/>
      <c r="BV150" s="262"/>
      <c r="BW150" s="262"/>
      <c r="BX150" s="262"/>
      <c r="BY150" s="262"/>
      <c r="BZ150" s="262"/>
      <c r="CA150" s="262"/>
      <c r="CB150" s="262"/>
      <c r="CC150" s="262"/>
      <c r="CD150" s="262"/>
      <c r="CE150" s="262"/>
      <c r="CF150" s="262"/>
      <c r="CG150" s="262"/>
      <c r="CH150" s="262"/>
      <c r="CI150" s="262"/>
      <c r="CJ150" s="262"/>
      <c r="CK150" s="262"/>
      <c r="CL150" s="262"/>
      <c r="CM150" s="262"/>
      <c r="CN150" s="262"/>
      <c r="CO150" s="262"/>
      <c r="CP150" s="262"/>
      <c r="CQ150" s="262"/>
      <c r="CR150" s="262"/>
      <c r="CS150" s="262"/>
      <c r="CT150" s="262"/>
      <c r="CU150" s="262"/>
      <c r="CV150" s="262"/>
      <c r="CW150" s="262"/>
      <c r="CX150" s="262"/>
      <c r="CY150" s="262"/>
      <c r="CZ150" s="262"/>
      <c r="DA150" s="262"/>
      <c r="DB150" s="262"/>
      <c r="DC150" s="262"/>
      <c r="DD150" s="262"/>
      <c r="DE150" s="262"/>
      <c r="DF150" s="262"/>
      <c r="DG150" s="262"/>
      <c r="DH150" s="262"/>
      <c r="DI150" s="262"/>
      <c r="DJ150" s="262"/>
      <c r="DK150" s="262"/>
      <c r="DL150" s="262"/>
      <c r="DM150" s="262"/>
      <c r="DN150" s="262"/>
      <c r="DO150" s="262"/>
      <c r="DP150" s="262"/>
      <c r="DQ150" s="262"/>
      <c r="DR150" s="262"/>
      <c r="DS150" s="262"/>
      <c r="DT150" s="262"/>
      <c r="DU150" s="262"/>
      <c r="DV150" s="262"/>
      <c r="DW150" s="262"/>
      <c r="DX150" s="262"/>
      <c r="DY150" s="262"/>
      <c r="DZ150" s="262"/>
      <c r="EA150" s="262"/>
      <c r="EB150" s="262"/>
      <c r="EC150" s="262"/>
      <c r="ED150" s="262"/>
      <c r="EE150" s="262"/>
      <c r="EF150" s="262"/>
      <c r="EG150" s="262"/>
      <c r="EH150" s="262"/>
      <c r="EI150" s="262"/>
      <c r="EJ150" s="262"/>
      <c r="EK150" s="262"/>
      <c r="EL150" s="262"/>
      <c r="EM150" s="262"/>
      <c r="EN150" s="262"/>
      <c r="EO150" s="262"/>
      <c r="EP150" s="262"/>
      <c r="EQ150" s="262"/>
      <c r="ER150" s="262"/>
      <c r="ES150" s="262"/>
      <c r="ET150" s="262"/>
      <c r="EU150" s="262"/>
      <c r="EV150" s="262"/>
      <c r="EW150" s="262"/>
      <c r="EX150" s="262"/>
      <c r="EY150" s="262"/>
      <c r="EZ150" s="262"/>
      <c r="FA150" s="262"/>
      <c r="FB150" s="262"/>
      <c r="FC150" s="262"/>
      <c r="FD150" s="262"/>
      <c r="FE150" s="262"/>
      <c r="FF150" s="262"/>
      <c r="FG150" s="262"/>
      <c r="FH150" s="262"/>
      <c r="FI150" s="262"/>
      <c r="FJ150" s="262"/>
      <c r="FK150" s="262"/>
      <c r="FL150" s="262"/>
      <c r="FM150" s="262"/>
      <c r="FN150" s="262"/>
      <c r="FO150" s="262"/>
      <c r="FP150" s="262"/>
      <c r="FQ150" s="262"/>
      <c r="FR150" s="262"/>
      <c r="FS150" s="262"/>
      <c r="FT150" s="262"/>
      <c r="FU150" s="262"/>
      <c r="FV150" s="262"/>
      <c r="FW150" s="262"/>
      <c r="FX150" s="262"/>
      <c r="FY150" s="262"/>
      <c r="FZ150" s="262"/>
      <c r="GA150" s="262"/>
      <c r="GB150" s="262"/>
      <c r="GC150" s="262"/>
      <c r="GD150" s="262"/>
    </row>
    <row r="151" spans="1:186" s="279" customFormat="1" x14ac:dyDescent="0.2">
      <c r="A151" s="339" t="s">
        <v>12041</v>
      </c>
      <c r="B151" s="280" t="s">
        <v>213</v>
      </c>
      <c r="C151" s="281" t="s">
        <v>3188</v>
      </c>
      <c r="D151" s="130" t="s">
        <v>106</v>
      </c>
      <c r="E151" s="130">
        <v>50</v>
      </c>
      <c r="F151" s="130">
        <v>0.2</v>
      </c>
      <c r="G151" s="282"/>
      <c r="H151" s="283"/>
      <c r="I151" s="284">
        <f ca="1">OFFSET(INDEX(Composições!A:H,MATCH(B151,Composições!A:A,0),8),2,0)</f>
        <v>17.209320299999998</v>
      </c>
      <c r="J151" s="284">
        <f ca="1">IF(ISNUMBER(I151),ROUND(F151*E151*I151,2),"")</f>
        <v>172.09</v>
      </c>
      <c r="K151" s="283">
        <f>BDI!$B$17</f>
        <v>0.26419999999999999</v>
      </c>
      <c r="L151" s="283"/>
      <c r="M151" s="283"/>
      <c r="N151" s="131">
        <f t="shared" ca="1" si="2"/>
        <v>21.76</v>
      </c>
      <c r="O151" s="340">
        <f ca="1">IF(ISNUMBER(I151),ROUND(F151*N151*E151,2),"")</f>
        <v>217.6</v>
      </c>
      <c r="P151" s="262"/>
      <c r="Q151" s="262"/>
      <c r="R151" s="262"/>
      <c r="S151" s="262"/>
      <c r="T151" s="262"/>
      <c r="U151" s="262"/>
      <c r="V151" s="262"/>
      <c r="W151" s="262"/>
      <c r="X151" s="262"/>
      <c r="Y151" s="262"/>
      <c r="Z151" s="262"/>
      <c r="AA151" s="262"/>
      <c r="AB151" s="262"/>
      <c r="AC151" s="262"/>
      <c r="AD151" s="262"/>
      <c r="AE151" s="262"/>
      <c r="AF151" s="262"/>
      <c r="AG151" s="262"/>
      <c r="AH151" s="262"/>
      <c r="AI151" s="262"/>
      <c r="AJ151" s="262"/>
      <c r="AK151" s="262"/>
      <c r="AL151" s="262"/>
      <c r="AM151" s="262"/>
      <c r="AN151" s="262"/>
      <c r="AO151" s="262"/>
      <c r="AP151" s="262"/>
      <c r="AQ151" s="262"/>
      <c r="AR151" s="262"/>
      <c r="AS151" s="262"/>
      <c r="AT151" s="262"/>
      <c r="AU151" s="262"/>
      <c r="AV151" s="262"/>
      <c r="AW151" s="262"/>
      <c r="AX151" s="262"/>
      <c r="AY151" s="262"/>
      <c r="AZ151" s="262"/>
      <c r="BA151" s="262"/>
      <c r="BB151" s="262"/>
      <c r="BC151" s="262"/>
      <c r="BD151" s="262"/>
      <c r="BE151" s="262"/>
      <c r="BF151" s="262"/>
      <c r="BG151" s="262"/>
      <c r="BH151" s="262"/>
      <c r="BI151" s="262"/>
      <c r="BJ151" s="262"/>
      <c r="BK151" s="262"/>
      <c r="BL151" s="262"/>
      <c r="BM151" s="262"/>
      <c r="BN151" s="262"/>
      <c r="BO151" s="262"/>
      <c r="BP151" s="262"/>
      <c r="BQ151" s="262"/>
      <c r="BR151" s="262"/>
      <c r="BS151" s="262"/>
      <c r="BT151" s="262"/>
      <c r="BU151" s="262"/>
      <c r="BV151" s="262"/>
      <c r="BW151" s="262"/>
      <c r="BX151" s="262"/>
      <c r="BY151" s="262"/>
      <c r="BZ151" s="262"/>
      <c r="CA151" s="262"/>
      <c r="CB151" s="262"/>
      <c r="CC151" s="262"/>
      <c r="CD151" s="262"/>
      <c r="CE151" s="262"/>
      <c r="CF151" s="262"/>
      <c r="CG151" s="262"/>
      <c r="CH151" s="262"/>
      <c r="CI151" s="262"/>
      <c r="CJ151" s="262"/>
      <c r="CK151" s="262"/>
      <c r="CL151" s="262"/>
      <c r="CM151" s="262"/>
      <c r="CN151" s="262"/>
      <c r="CO151" s="262"/>
      <c r="CP151" s="262"/>
      <c r="CQ151" s="262"/>
      <c r="CR151" s="262"/>
      <c r="CS151" s="262"/>
      <c r="CT151" s="262"/>
      <c r="CU151" s="262"/>
      <c r="CV151" s="262"/>
      <c r="CW151" s="262"/>
      <c r="CX151" s="262"/>
      <c r="CY151" s="262"/>
      <c r="CZ151" s="262"/>
      <c r="DA151" s="262"/>
      <c r="DB151" s="262"/>
      <c r="DC151" s="262"/>
      <c r="DD151" s="262"/>
      <c r="DE151" s="262"/>
      <c r="DF151" s="262"/>
      <c r="DG151" s="262"/>
      <c r="DH151" s="262"/>
      <c r="DI151" s="262"/>
      <c r="DJ151" s="262"/>
      <c r="DK151" s="262"/>
      <c r="DL151" s="262"/>
      <c r="DM151" s="262"/>
      <c r="DN151" s="262"/>
      <c r="DO151" s="262"/>
      <c r="DP151" s="262"/>
      <c r="DQ151" s="262"/>
      <c r="DR151" s="262"/>
      <c r="DS151" s="262"/>
      <c r="DT151" s="262"/>
      <c r="DU151" s="262"/>
      <c r="DV151" s="262"/>
      <c r="DW151" s="262"/>
      <c r="DX151" s="262"/>
      <c r="DY151" s="262"/>
      <c r="DZ151" s="262"/>
      <c r="EA151" s="262"/>
      <c r="EB151" s="262"/>
      <c r="EC151" s="262"/>
      <c r="ED151" s="262"/>
      <c r="EE151" s="262"/>
      <c r="EF151" s="262"/>
      <c r="EG151" s="262"/>
      <c r="EH151" s="262"/>
      <c r="EI151" s="262"/>
      <c r="EJ151" s="262"/>
      <c r="EK151" s="262"/>
      <c r="EL151" s="262"/>
      <c r="EM151" s="262"/>
      <c r="EN151" s="262"/>
      <c r="EO151" s="262"/>
      <c r="EP151" s="262"/>
      <c r="EQ151" s="262"/>
      <c r="ER151" s="262"/>
      <c r="ES151" s="262"/>
      <c r="ET151" s="262"/>
      <c r="EU151" s="262"/>
      <c r="EV151" s="262"/>
      <c r="EW151" s="262"/>
      <c r="EX151" s="262"/>
      <c r="EY151" s="262"/>
      <c r="EZ151" s="262"/>
      <c r="FA151" s="262"/>
      <c r="FB151" s="262"/>
      <c r="FC151" s="262"/>
      <c r="FD151" s="262"/>
      <c r="FE151" s="262"/>
      <c r="FF151" s="262"/>
      <c r="FG151" s="262"/>
      <c r="FH151" s="262"/>
      <c r="FI151" s="262"/>
      <c r="FJ151" s="262"/>
      <c r="FK151" s="262"/>
      <c r="FL151" s="262"/>
      <c r="FM151" s="262"/>
      <c r="FN151" s="262"/>
      <c r="FO151" s="262"/>
      <c r="FP151" s="262"/>
      <c r="FQ151" s="262"/>
      <c r="FR151" s="262"/>
      <c r="FS151" s="262"/>
      <c r="FT151" s="262"/>
      <c r="FU151" s="262"/>
      <c r="FV151" s="262"/>
      <c r="FW151" s="262"/>
      <c r="FX151" s="262"/>
      <c r="FY151" s="262"/>
      <c r="FZ151" s="262"/>
      <c r="GA151" s="262"/>
      <c r="GB151" s="262"/>
      <c r="GC151" s="262"/>
      <c r="GD151" s="262"/>
    </row>
    <row r="152" spans="1:186" s="279" customFormat="1" x14ac:dyDescent="0.2">
      <c r="A152" s="339" t="s">
        <v>12042</v>
      </c>
      <c r="B152" s="280" t="s">
        <v>214</v>
      </c>
      <c r="C152" s="281" t="s">
        <v>3189</v>
      </c>
      <c r="D152" s="130" t="s">
        <v>106</v>
      </c>
      <c r="E152" s="130">
        <v>60</v>
      </c>
      <c r="F152" s="130">
        <v>0.2</v>
      </c>
      <c r="G152" s="282"/>
      <c r="H152" s="283"/>
      <c r="I152" s="284">
        <f ca="1">OFFSET(INDEX(Composições!A:H,MATCH(B152,Composições!A:A,0),8),2,0)</f>
        <v>23.275179550000001</v>
      </c>
      <c r="J152" s="284">
        <f ca="1">IF(ISNUMBER(I152),ROUND(F152*E152*I152,2),"")</f>
        <v>279.3</v>
      </c>
      <c r="K152" s="283">
        <f>BDI!$B$17</f>
        <v>0.26419999999999999</v>
      </c>
      <c r="L152" s="283"/>
      <c r="M152" s="283"/>
      <c r="N152" s="131">
        <f t="shared" ca="1" si="2"/>
        <v>29.42</v>
      </c>
      <c r="O152" s="340">
        <f ca="1">IF(ISNUMBER(I152),ROUND(F152*N152*E152,2),"")</f>
        <v>353.04</v>
      </c>
      <c r="P152" s="262"/>
      <c r="Q152" s="262"/>
      <c r="R152" s="262"/>
      <c r="S152" s="262"/>
      <c r="T152" s="262"/>
      <c r="U152" s="262"/>
      <c r="V152" s="262"/>
      <c r="W152" s="262"/>
      <c r="X152" s="262"/>
      <c r="Y152" s="262"/>
      <c r="Z152" s="262"/>
      <c r="AA152" s="262"/>
      <c r="AB152" s="262"/>
      <c r="AC152" s="262"/>
      <c r="AD152" s="262"/>
      <c r="AE152" s="262"/>
      <c r="AF152" s="262"/>
      <c r="AG152" s="262"/>
      <c r="AH152" s="262"/>
      <c r="AI152" s="262"/>
      <c r="AJ152" s="262"/>
      <c r="AK152" s="262"/>
      <c r="AL152" s="262"/>
      <c r="AM152" s="262"/>
      <c r="AN152" s="262"/>
      <c r="AO152" s="262"/>
      <c r="AP152" s="262"/>
      <c r="AQ152" s="262"/>
      <c r="AR152" s="262"/>
      <c r="AS152" s="262"/>
      <c r="AT152" s="262"/>
      <c r="AU152" s="262"/>
      <c r="AV152" s="262"/>
      <c r="AW152" s="262"/>
      <c r="AX152" s="262"/>
      <c r="AY152" s="262"/>
      <c r="AZ152" s="262"/>
      <c r="BA152" s="262"/>
      <c r="BB152" s="262"/>
      <c r="BC152" s="262"/>
      <c r="BD152" s="262"/>
      <c r="BE152" s="262"/>
      <c r="BF152" s="262"/>
      <c r="BG152" s="262"/>
      <c r="BH152" s="262"/>
      <c r="BI152" s="262"/>
      <c r="BJ152" s="262"/>
      <c r="BK152" s="262"/>
      <c r="BL152" s="262"/>
      <c r="BM152" s="262"/>
      <c r="BN152" s="262"/>
      <c r="BO152" s="262"/>
      <c r="BP152" s="262"/>
      <c r="BQ152" s="262"/>
      <c r="BR152" s="262"/>
      <c r="BS152" s="262"/>
      <c r="BT152" s="262"/>
      <c r="BU152" s="262"/>
      <c r="BV152" s="262"/>
      <c r="BW152" s="262"/>
      <c r="BX152" s="262"/>
      <c r="BY152" s="262"/>
      <c r="BZ152" s="262"/>
      <c r="CA152" s="262"/>
      <c r="CB152" s="262"/>
      <c r="CC152" s="262"/>
      <c r="CD152" s="262"/>
      <c r="CE152" s="262"/>
      <c r="CF152" s="262"/>
      <c r="CG152" s="262"/>
      <c r="CH152" s="262"/>
      <c r="CI152" s="262"/>
      <c r="CJ152" s="262"/>
      <c r="CK152" s="262"/>
      <c r="CL152" s="262"/>
      <c r="CM152" s="262"/>
      <c r="CN152" s="262"/>
      <c r="CO152" s="262"/>
      <c r="CP152" s="262"/>
      <c r="CQ152" s="262"/>
      <c r="CR152" s="262"/>
      <c r="CS152" s="262"/>
      <c r="CT152" s="262"/>
      <c r="CU152" s="262"/>
      <c r="CV152" s="262"/>
      <c r="CW152" s="262"/>
      <c r="CX152" s="262"/>
      <c r="CY152" s="262"/>
      <c r="CZ152" s="262"/>
      <c r="DA152" s="262"/>
      <c r="DB152" s="262"/>
      <c r="DC152" s="262"/>
      <c r="DD152" s="262"/>
      <c r="DE152" s="262"/>
      <c r="DF152" s="262"/>
      <c r="DG152" s="262"/>
      <c r="DH152" s="262"/>
      <c r="DI152" s="262"/>
      <c r="DJ152" s="262"/>
      <c r="DK152" s="262"/>
      <c r="DL152" s="262"/>
      <c r="DM152" s="262"/>
      <c r="DN152" s="262"/>
      <c r="DO152" s="262"/>
      <c r="DP152" s="262"/>
      <c r="DQ152" s="262"/>
      <c r="DR152" s="262"/>
      <c r="DS152" s="262"/>
      <c r="DT152" s="262"/>
      <c r="DU152" s="262"/>
      <c r="DV152" s="262"/>
      <c r="DW152" s="262"/>
      <c r="DX152" s="262"/>
      <c r="DY152" s="262"/>
      <c r="DZ152" s="262"/>
      <c r="EA152" s="262"/>
      <c r="EB152" s="262"/>
      <c r="EC152" s="262"/>
      <c r="ED152" s="262"/>
      <c r="EE152" s="262"/>
      <c r="EF152" s="262"/>
      <c r="EG152" s="262"/>
      <c r="EH152" s="262"/>
      <c r="EI152" s="262"/>
      <c r="EJ152" s="262"/>
      <c r="EK152" s="262"/>
      <c r="EL152" s="262"/>
      <c r="EM152" s="262"/>
      <c r="EN152" s="262"/>
      <c r="EO152" s="262"/>
      <c r="EP152" s="262"/>
      <c r="EQ152" s="262"/>
      <c r="ER152" s="262"/>
      <c r="ES152" s="262"/>
      <c r="ET152" s="262"/>
      <c r="EU152" s="262"/>
      <c r="EV152" s="262"/>
      <c r="EW152" s="262"/>
      <c r="EX152" s="262"/>
      <c r="EY152" s="262"/>
      <c r="EZ152" s="262"/>
      <c r="FA152" s="262"/>
      <c r="FB152" s="262"/>
      <c r="FC152" s="262"/>
      <c r="FD152" s="262"/>
      <c r="FE152" s="262"/>
      <c r="FF152" s="262"/>
      <c r="FG152" s="262"/>
      <c r="FH152" s="262"/>
      <c r="FI152" s="262"/>
      <c r="FJ152" s="262"/>
      <c r="FK152" s="262"/>
      <c r="FL152" s="262"/>
      <c r="FM152" s="262"/>
      <c r="FN152" s="262"/>
      <c r="FO152" s="262"/>
      <c r="FP152" s="262"/>
      <c r="FQ152" s="262"/>
      <c r="FR152" s="262"/>
      <c r="FS152" s="262"/>
      <c r="FT152" s="262"/>
      <c r="FU152" s="262"/>
      <c r="FV152" s="262"/>
      <c r="FW152" s="262"/>
      <c r="FX152" s="262"/>
      <c r="FY152" s="262"/>
      <c r="FZ152" s="262"/>
      <c r="GA152" s="262"/>
      <c r="GB152" s="262"/>
      <c r="GC152" s="262"/>
      <c r="GD152" s="262"/>
    </row>
    <row r="153" spans="1:186" s="279" customFormat="1" x14ac:dyDescent="0.2">
      <c r="A153" s="339" t="s">
        <v>12043</v>
      </c>
      <c r="B153" s="280" t="s">
        <v>215</v>
      </c>
      <c r="C153" s="281" t="s">
        <v>3190</v>
      </c>
      <c r="D153" s="130" t="s">
        <v>106</v>
      </c>
      <c r="E153" s="130">
        <v>50</v>
      </c>
      <c r="F153" s="130">
        <v>0.2</v>
      </c>
      <c r="G153" s="282"/>
      <c r="H153" s="283"/>
      <c r="I153" s="284">
        <f ca="1">OFFSET(INDEX(Composições!A:H,MATCH(B153,Composições!A:A,0),8),2,0)</f>
        <v>39.687719650000005</v>
      </c>
      <c r="J153" s="284">
        <f ca="1">IF(ISNUMBER(I153),ROUND(F153*E153*I153,2),"")</f>
        <v>396.88</v>
      </c>
      <c r="K153" s="283">
        <f>BDI!$B$17</f>
        <v>0.26419999999999999</v>
      </c>
      <c r="L153" s="283"/>
      <c r="M153" s="283"/>
      <c r="N153" s="131">
        <f t="shared" ca="1" si="2"/>
        <v>50.17</v>
      </c>
      <c r="O153" s="340">
        <f ca="1">IF(ISNUMBER(I153),ROUND(F153*N153*E153,2),"")</f>
        <v>501.7</v>
      </c>
      <c r="P153" s="262"/>
      <c r="Q153" s="262"/>
      <c r="R153" s="262"/>
      <c r="S153" s="262"/>
      <c r="T153" s="262"/>
      <c r="U153" s="262"/>
      <c r="V153" s="262"/>
      <c r="W153" s="262"/>
      <c r="X153" s="262"/>
      <c r="Y153" s="262"/>
      <c r="Z153" s="262"/>
      <c r="AA153" s="262"/>
      <c r="AB153" s="262"/>
      <c r="AC153" s="262"/>
      <c r="AD153" s="262"/>
      <c r="AE153" s="262"/>
      <c r="AF153" s="262"/>
      <c r="AG153" s="262"/>
      <c r="AH153" s="262"/>
      <c r="AI153" s="262"/>
      <c r="AJ153" s="262"/>
      <c r="AK153" s="262"/>
      <c r="AL153" s="262"/>
      <c r="AM153" s="262"/>
      <c r="AN153" s="262"/>
      <c r="AO153" s="262"/>
      <c r="AP153" s="262"/>
      <c r="AQ153" s="262"/>
      <c r="AR153" s="262"/>
      <c r="AS153" s="262"/>
      <c r="AT153" s="262"/>
      <c r="AU153" s="262"/>
      <c r="AV153" s="262"/>
      <c r="AW153" s="262"/>
      <c r="AX153" s="262"/>
      <c r="AY153" s="262"/>
      <c r="AZ153" s="262"/>
      <c r="BA153" s="262"/>
      <c r="BB153" s="262"/>
      <c r="BC153" s="262"/>
      <c r="BD153" s="262"/>
      <c r="BE153" s="262"/>
      <c r="BF153" s="262"/>
      <c r="BG153" s="262"/>
      <c r="BH153" s="262"/>
      <c r="BI153" s="262"/>
      <c r="BJ153" s="262"/>
      <c r="BK153" s="262"/>
      <c r="BL153" s="262"/>
      <c r="BM153" s="262"/>
      <c r="BN153" s="262"/>
      <c r="BO153" s="262"/>
      <c r="BP153" s="262"/>
      <c r="BQ153" s="262"/>
      <c r="BR153" s="262"/>
      <c r="BS153" s="262"/>
      <c r="BT153" s="262"/>
      <c r="BU153" s="262"/>
      <c r="BV153" s="262"/>
      <c r="BW153" s="262"/>
      <c r="BX153" s="262"/>
      <c r="BY153" s="262"/>
      <c r="BZ153" s="262"/>
      <c r="CA153" s="262"/>
      <c r="CB153" s="262"/>
      <c r="CC153" s="262"/>
      <c r="CD153" s="262"/>
      <c r="CE153" s="262"/>
      <c r="CF153" s="262"/>
      <c r="CG153" s="262"/>
      <c r="CH153" s="262"/>
      <c r="CI153" s="262"/>
      <c r="CJ153" s="262"/>
      <c r="CK153" s="262"/>
      <c r="CL153" s="262"/>
      <c r="CM153" s="262"/>
      <c r="CN153" s="262"/>
      <c r="CO153" s="262"/>
      <c r="CP153" s="262"/>
      <c r="CQ153" s="262"/>
      <c r="CR153" s="262"/>
      <c r="CS153" s="262"/>
      <c r="CT153" s="262"/>
      <c r="CU153" s="262"/>
      <c r="CV153" s="262"/>
      <c r="CW153" s="262"/>
      <c r="CX153" s="262"/>
      <c r="CY153" s="262"/>
      <c r="CZ153" s="262"/>
      <c r="DA153" s="262"/>
      <c r="DB153" s="262"/>
      <c r="DC153" s="262"/>
      <c r="DD153" s="262"/>
      <c r="DE153" s="262"/>
      <c r="DF153" s="262"/>
      <c r="DG153" s="262"/>
      <c r="DH153" s="262"/>
      <c r="DI153" s="262"/>
      <c r="DJ153" s="262"/>
      <c r="DK153" s="262"/>
      <c r="DL153" s="262"/>
      <c r="DM153" s="262"/>
      <c r="DN153" s="262"/>
      <c r="DO153" s="262"/>
      <c r="DP153" s="262"/>
      <c r="DQ153" s="262"/>
      <c r="DR153" s="262"/>
      <c r="DS153" s="262"/>
      <c r="DT153" s="262"/>
      <c r="DU153" s="262"/>
      <c r="DV153" s="262"/>
      <c r="DW153" s="262"/>
      <c r="DX153" s="262"/>
      <c r="DY153" s="262"/>
      <c r="DZ153" s="262"/>
      <c r="EA153" s="262"/>
      <c r="EB153" s="262"/>
      <c r="EC153" s="262"/>
      <c r="ED153" s="262"/>
      <c r="EE153" s="262"/>
      <c r="EF153" s="262"/>
      <c r="EG153" s="262"/>
      <c r="EH153" s="262"/>
      <c r="EI153" s="262"/>
      <c r="EJ153" s="262"/>
      <c r="EK153" s="262"/>
      <c r="EL153" s="262"/>
      <c r="EM153" s="262"/>
      <c r="EN153" s="262"/>
      <c r="EO153" s="262"/>
      <c r="EP153" s="262"/>
      <c r="EQ153" s="262"/>
      <c r="ER153" s="262"/>
      <c r="ES153" s="262"/>
      <c r="ET153" s="262"/>
      <c r="EU153" s="262"/>
      <c r="EV153" s="262"/>
      <c r="EW153" s="262"/>
      <c r="EX153" s="262"/>
      <c r="EY153" s="262"/>
      <c r="EZ153" s="262"/>
      <c r="FA153" s="262"/>
      <c r="FB153" s="262"/>
      <c r="FC153" s="262"/>
      <c r="FD153" s="262"/>
      <c r="FE153" s="262"/>
      <c r="FF153" s="262"/>
      <c r="FG153" s="262"/>
      <c r="FH153" s="262"/>
      <c r="FI153" s="262"/>
      <c r="FJ153" s="262"/>
      <c r="FK153" s="262"/>
      <c r="FL153" s="262"/>
      <c r="FM153" s="262"/>
      <c r="FN153" s="262"/>
      <c r="FO153" s="262"/>
      <c r="FP153" s="262"/>
      <c r="FQ153" s="262"/>
      <c r="FR153" s="262"/>
      <c r="FS153" s="262"/>
      <c r="FT153" s="262"/>
      <c r="FU153" s="262"/>
      <c r="FV153" s="262"/>
      <c r="FW153" s="262"/>
      <c r="FX153" s="262"/>
      <c r="FY153" s="262"/>
      <c r="FZ153" s="262"/>
      <c r="GA153" s="262"/>
      <c r="GB153" s="262"/>
      <c r="GC153" s="262"/>
      <c r="GD153" s="262"/>
    </row>
    <row r="154" spans="1:186" s="279" customFormat="1" x14ac:dyDescent="0.2">
      <c r="A154" s="339" t="s">
        <v>12044</v>
      </c>
      <c r="B154" s="280" t="s">
        <v>216</v>
      </c>
      <c r="C154" s="281" t="s">
        <v>3191</v>
      </c>
      <c r="D154" s="130" t="s">
        <v>106</v>
      </c>
      <c r="E154" s="130">
        <v>250.00000000000003</v>
      </c>
      <c r="F154" s="130">
        <v>0.2</v>
      </c>
      <c r="G154" s="282"/>
      <c r="H154" s="283"/>
      <c r="I154" s="284">
        <f ca="1">OFFSET(INDEX(Composições!A:H,MATCH(B154,Composições!A:A,0),8),2,0)</f>
        <v>5.8562978000000001</v>
      </c>
      <c r="J154" s="284">
        <f ca="1">IF(ISNUMBER(I154),ROUND(F154*E154*I154,2),"")</f>
        <v>292.81</v>
      </c>
      <c r="K154" s="283">
        <f>BDI!$B$17</f>
        <v>0.26419999999999999</v>
      </c>
      <c r="L154" s="283"/>
      <c r="M154" s="283"/>
      <c r="N154" s="131">
        <f t="shared" ca="1" si="2"/>
        <v>7.4</v>
      </c>
      <c r="O154" s="340">
        <f ca="1">IF(ISNUMBER(I154),ROUND(F154*N154*E154,2),"")</f>
        <v>370</v>
      </c>
      <c r="P154" s="262"/>
      <c r="Q154" s="262"/>
      <c r="R154" s="262"/>
      <c r="S154" s="262"/>
      <c r="T154" s="262"/>
      <c r="U154" s="262"/>
      <c r="V154" s="262"/>
      <c r="W154" s="262"/>
      <c r="X154" s="262"/>
      <c r="Y154" s="262"/>
      <c r="Z154" s="262"/>
      <c r="AA154" s="262"/>
      <c r="AB154" s="262"/>
      <c r="AC154" s="262"/>
      <c r="AD154" s="262"/>
      <c r="AE154" s="262"/>
      <c r="AF154" s="262"/>
      <c r="AG154" s="262"/>
      <c r="AH154" s="262"/>
      <c r="AI154" s="262"/>
      <c r="AJ154" s="262"/>
      <c r="AK154" s="262"/>
      <c r="AL154" s="262"/>
      <c r="AM154" s="262"/>
      <c r="AN154" s="262"/>
      <c r="AO154" s="262"/>
      <c r="AP154" s="262"/>
      <c r="AQ154" s="262"/>
      <c r="AR154" s="262"/>
      <c r="AS154" s="262"/>
      <c r="AT154" s="262"/>
      <c r="AU154" s="262"/>
      <c r="AV154" s="262"/>
      <c r="AW154" s="262"/>
      <c r="AX154" s="262"/>
      <c r="AY154" s="262"/>
      <c r="AZ154" s="262"/>
      <c r="BA154" s="262"/>
      <c r="BB154" s="262"/>
      <c r="BC154" s="262"/>
      <c r="BD154" s="262"/>
      <c r="BE154" s="262"/>
      <c r="BF154" s="262"/>
      <c r="BG154" s="262"/>
      <c r="BH154" s="262"/>
      <c r="BI154" s="262"/>
      <c r="BJ154" s="262"/>
      <c r="BK154" s="262"/>
      <c r="BL154" s="262"/>
      <c r="BM154" s="262"/>
      <c r="BN154" s="262"/>
      <c r="BO154" s="262"/>
      <c r="BP154" s="262"/>
      <c r="BQ154" s="262"/>
      <c r="BR154" s="262"/>
      <c r="BS154" s="262"/>
      <c r="BT154" s="262"/>
      <c r="BU154" s="262"/>
      <c r="BV154" s="262"/>
      <c r="BW154" s="262"/>
      <c r="BX154" s="262"/>
      <c r="BY154" s="262"/>
      <c r="BZ154" s="262"/>
      <c r="CA154" s="262"/>
      <c r="CB154" s="262"/>
      <c r="CC154" s="262"/>
      <c r="CD154" s="262"/>
      <c r="CE154" s="262"/>
      <c r="CF154" s="262"/>
      <c r="CG154" s="262"/>
      <c r="CH154" s="262"/>
      <c r="CI154" s="262"/>
      <c r="CJ154" s="262"/>
      <c r="CK154" s="262"/>
      <c r="CL154" s="262"/>
      <c r="CM154" s="262"/>
      <c r="CN154" s="262"/>
      <c r="CO154" s="262"/>
      <c r="CP154" s="262"/>
      <c r="CQ154" s="262"/>
      <c r="CR154" s="262"/>
      <c r="CS154" s="262"/>
      <c r="CT154" s="262"/>
      <c r="CU154" s="262"/>
      <c r="CV154" s="262"/>
      <c r="CW154" s="262"/>
      <c r="CX154" s="262"/>
      <c r="CY154" s="262"/>
      <c r="CZ154" s="262"/>
      <c r="DA154" s="262"/>
      <c r="DB154" s="262"/>
      <c r="DC154" s="262"/>
      <c r="DD154" s="262"/>
      <c r="DE154" s="262"/>
      <c r="DF154" s="262"/>
      <c r="DG154" s="262"/>
      <c r="DH154" s="262"/>
      <c r="DI154" s="262"/>
      <c r="DJ154" s="262"/>
      <c r="DK154" s="262"/>
      <c r="DL154" s="262"/>
      <c r="DM154" s="262"/>
      <c r="DN154" s="262"/>
      <c r="DO154" s="262"/>
      <c r="DP154" s="262"/>
      <c r="DQ154" s="262"/>
      <c r="DR154" s="262"/>
      <c r="DS154" s="262"/>
      <c r="DT154" s="262"/>
      <c r="DU154" s="262"/>
      <c r="DV154" s="262"/>
      <c r="DW154" s="262"/>
      <c r="DX154" s="262"/>
      <c r="DY154" s="262"/>
      <c r="DZ154" s="262"/>
      <c r="EA154" s="262"/>
      <c r="EB154" s="262"/>
      <c r="EC154" s="262"/>
      <c r="ED154" s="262"/>
      <c r="EE154" s="262"/>
      <c r="EF154" s="262"/>
      <c r="EG154" s="262"/>
      <c r="EH154" s="262"/>
      <c r="EI154" s="262"/>
      <c r="EJ154" s="262"/>
      <c r="EK154" s="262"/>
      <c r="EL154" s="262"/>
      <c r="EM154" s="262"/>
      <c r="EN154" s="262"/>
      <c r="EO154" s="262"/>
      <c r="EP154" s="262"/>
      <c r="EQ154" s="262"/>
      <c r="ER154" s="262"/>
      <c r="ES154" s="262"/>
      <c r="ET154" s="262"/>
      <c r="EU154" s="262"/>
      <c r="EV154" s="262"/>
      <c r="EW154" s="262"/>
      <c r="EX154" s="262"/>
      <c r="EY154" s="262"/>
      <c r="EZ154" s="262"/>
      <c r="FA154" s="262"/>
      <c r="FB154" s="262"/>
      <c r="FC154" s="262"/>
      <c r="FD154" s="262"/>
      <c r="FE154" s="262"/>
      <c r="FF154" s="262"/>
      <c r="FG154" s="262"/>
      <c r="FH154" s="262"/>
      <c r="FI154" s="262"/>
      <c r="FJ154" s="262"/>
      <c r="FK154" s="262"/>
      <c r="FL154" s="262"/>
      <c r="FM154" s="262"/>
      <c r="FN154" s="262"/>
      <c r="FO154" s="262"/>
      <c r="FP154" s="262"/>
      <c r="FQ154" s="262"/>
      <c r="FR154" s="262"/>
      <c r="FS154" s="262"/>
      <c r="FT154" s="262"/>
      <c r="FU154" s="262"/>
      <c r="FV154" s="262"/>
      <c r="FW154" s="262"/>
      <c r="FX154" s="262"/>
      <c r="FY154" s="262"/>
      <c r="FZ154" s="262"/>
      <c r="GA154" s="262"/>
      <c r="GB154" s="262"/>
      <c r="GC154" s="262"/>
      <c r="GD154" s="262"/>
    </row>
    <row r="155" spans="1:186" s="279" customFormat="1" x14ac:dyDescent="0.2">
      <c r="A155" s="339" t="s">
        <v>12045</v>
      </c>
      <c r="B155" s="280" t="s">
        <v>217</v>
      </c>
      <c r="C155" s="281" t="s">
        <v>3192</v>
      </c>
      <c r="D155" s="130" t="s">
        <v>106</v>
      </c>
      <c r="E155" s="130">
        <v>110</v>
      </c>
      <c r="F155" s="130">
        <v>0.2</v>
      </c>
      <c r="G155" s="282"/>
      <c r="H155" s="283"/>
      <c r="I155" s="284">
        <f ca="1">OFFSET(INDEX(Composições!A:H,MATCH(B155,Composições!A:A,0),8),2,0)</f>
        <v>11.620713499999997</v>
      </c>
      <c r="J155" s="284">
        <f ca="1">IF(ISNUMBER(I155),ROUND(F155*E155*I155,2),"")</f>
        <v>255.66</v>
      </c>
      <c r="K155" s="283">
        <f>BDI!$B$17</f>
        <v>0.26419999999999999</v>
      </c>
      <c r="L155" s="283"/>
      <c r="M155" s="283"/>
      <c r="N155" s="131">
        <f t="shared" ca="1" si="2"/>
        <v>14.69</v>
      </c>
      <c r="O155" s="340">
        <f ca="1">IF(ISNUMBER(I155),ROUND(F155*N155*E155,2),"")</f>
        <v>323.18</v>
      </c>
      <c r="P155" s="262"/>
      <c r="Q155" s="262"/>
      <c r="R155" s="262"/>
      <c r="S155" s="262"/>
      <c r="T155" s="262"/>
      <c r="U155" s="262"/>
      <c r="V155" s="262"/>
      <c r="W155" s="262"/>
      <c r="X155" s="262"/>
      <c r="Y155" s="262"/>
      <c r="Z155" s="262"/>
      <c r="AA155" s="262"/>
      <c r="AB155" s="262"/>
      <c r="AC155" s="262"/>
      <c r="AD155" s="262"/>
      <c r="AE155" s="262"/>
      <c r="AF155" s="262"/>
      <c r="AG155" s="262"/>
      <c r="AH155" s="262"/>
      <c r="AI155" s="262"/>
      <c r="AJ155" s="262"/>
      <c r="AK155" s="262"/>
      <c r="AL155" s="262"/>
      <c r="AM155" s="262"/>
      <c r="AN155" s="262"/>
      <c r="AO155" s="262"/>
      <c r="AP155" s="262"/>
      <c r="AQ155" s="262"/>
      <c r="AR155" s="262"/>
      <c r="AS155" s="262"/>
      <c r="AT155" s="262"/>
      <c r="AU155" s="262"/>
      <c r="AV155" s="262"/>
      <c r="AW155" s="262"/>
      <c r="AX155" s="262"/>
      <c r="AY155" s="262"/>
      <c r="AZ155" s="262"/>
      <c r="BA155" s="262"/>
      <c r="BB155" s="262"/>
      <c r="BC155" s="262"/>
      <c r="BD155" s="262"/>
      <c r="BE155" s="262"/>
      <c r="BF155" s="262"/>
      <c r="BG155" s="262"/>
      <c r="BH155" s="262"/>
      <c r="BI155" s="262"/>
      <c r="BJ155" s="262"/>
      <c r="BK155" s="262"/>
      <c r="BL155" s="262"/>
      <c r="BM155" s="262"/>
      <c r="BN155" s="262"/>
      <c r="BO155" s="262"/>
      <c r="BP155" s="262"/>
      <c r="BQ155" s="262"/>
      <c r="BR155" s="262"/>
      <c r="BS155" s="262"/>
      <c r="BT155" s="262"/>
      <c r="BU155" s="262"/>
      <c r="BV155" s="262"/>
      <c r="BW155" s="262"/>
      <c r="BX155" s="262"/>
      <c r="BY155" s="262"/>
      <c r="BZ155" s="262"/>
      <c r="CA155" s="262"/>
      <c r="CB155" s="262"/>
      <c r="CC155" s="262"/>
      <c r="CD155" s="262"/>
      <c r="CE155" s="262"/>
      <c r="CF155" s="262"/>
      <c r="CG155" s="262"/>
      <c r="CH155" s="262"/>
      <c r="CI155" s="262"/>
      <c r="CJ155" s="262"/>
      <c r="CK155" s="262"/>
      <c r="CL155" s="262"/>
      <c r="CM155" s="262"/>
      <c r="CN155" s="262"/>
      <c r="CO155" s="262"/>
      <c r="CP155" s="262"/>
      <c r="CQ155" s="262"/>
      <c r="CR155" s="262"/>
      <c r="CS155" s="262"/>
      <c r="CT155" s="262"/>
      <c r="CU155" s="262"/>
      <c r="CV155" s="262"/>
      <c r="CW155" s="262"/>
      <c r="CX155" s="262"/>
      <c r="CY155" s="262"/>
      <c r="CZ155" s="262"/>
      <c r="DA155" s="262"/>
      <c r="DB155" s="262"/>
      <c r="DC155" s="262"/>
      <c r="DD155" s="262"/>
      <c r="DE155" s="262"/>
      <c r="DF155" s="262"/>
      <c r="DG155" s="262"/>
      <c r="DH155" s="262"/>
      <c r="DI155" s="262"/>
      <c r="DJ155" s="262"/>
      <c r="DK155" s="262"/>
      <c r="DL155" s="262"/>
      <c r="DM155" s="262"/>
      <c r="DN155" s="262"/>
      <c r="DO155" s="262"/>
      <c r="DP155" s="262"/>
      <c r="DQ155" s="262"/>
      <c r="DR155" s="262"/>
      <c r="DS155" s="262"/>
      <c r="DT155" s="262"/>
      <c r="DU155" s="262"/>
      <c r="DV155" s="262"/>
      <c r="DW155" s="262"/>
      <c r="DX155" s="262"/>
      <c r="DY155" s="262"/>
      <c r="DZ155" s="262"/>
      <c r="EA155" s="262"/>
      <c r="EB155" s="262"/>
      <c r="EC155" s="262"/>
      <c r="ED155" s="262"/>
      <c r="EE155" s="262"/>
      <c r="EF155" s="262"/>
      <c r="EG155" s="262"/>
      <c r="EH155" s="262"/>
      <c r="EI155" s="262"/>
      <c r="EJ155" s="262"/>
      <c r="EK155" s="262"/>
      <c r="EL155" s="262"/>
      <c r="EM155" s="262"/>
      <c r="EN155" s="262"/>
      <c r="EO155" s="262"/>
      <c r="EP155" s="262"/>
      <c r="EQ155" s="262"/>
      <c r="ER155" s="262"/>
      <c r="ES155" s="262"/>
      <c r="ET155" s="262"/>
      <c r="EU155" s="262"/>
      <c r="EV155" s="262"/>
      <c r="EW155" s="262"/>
      <c r="EX155" s="262"/>
      <c r="EY155" s="262"/>
      <c r="EZ155" s="262"/>
      <c r="FA155" s="262"/>
      <c r="FB155" s="262"/>
      <c r="FC155" s="262"/>
      <c r="FD155" s="262"/>
      <c r="FE155" s="262"/>
      <c r="FF155" s="262"/>
      <c r="FG155" s="262"/>
      <c r="FH155" s="262"/>
      <c r="FI155" s="262"/>
      <c r="FJ155" s="262"/>
      <c r="FK155" s="262"/>
      <c r="FL155" s="262"/>
      <c r="FM155" s="262"/>
      <c r="FN155" s="262"/>
      <c r="FO155" s="262"/>
      <c r="FP155" s="262"/>
      <c r="FQ155" s="262"/>
      <c r="FR155" s="262"/>
      <c r="FS155" s="262"/>
      <c r="FT155" s="262"/>
      <c r="FU155" s="262"/>
      <c r="FV155" s="262"/>
      <c r="FW155" s="262"/>
      <c r="FX155" s="262"/>
      <c r="FY155" s="262"/>
      <c r="FZ155" s="262"/>
      <c r="GA155" s="262"/>
      <c r="GB155" s="262"/>
      <c r="GC155" s="262"/>
      <c r="GD155" s="262"/>
    </row>
    <row r="156" spans="1:186" s="279" customFormat="1" x14ac:dyDescent="0.2">
      <c r="A156" s="339" t="s">
        <v>12046</v>
      </c>
      <c r="B156" s="280" t="s">
        <v>218</v>
      </c>
      <c r="C156" s="281" t="s">
        <v>3193</v>
      </c>
      <c r="D156" s="130" t="s">
        <v>106</v>
      </c>
      <c r="E156" s="130">
        <v>50</v>
      </c>
      <c r="F156" s="130">
        <v>0.2</v>
      </c>
      <c r="G156" s="282"/>
      <c r="H156" s="283"/>
      <c r="I156" s="284">
        <f ca="1">OFFSET(INDEX(Composições!A:H,MATCH(B156,Composições!A:A,0),8),2,0)</f>
        <v>17.897524999999995</v>
      </c>
      <c r="J156" s="284">
        <f ca="1">IF(ISNUMBER(I156),ROUND(F156*E156*I156,2),"")</f>
        <v>178.98</v>
      </c>
      <c r="K156" s="283">
        <f>BDI!$B$17</f>
        <v>0.26419999999999999</v>
      </c>
      <c r="L156" s="283"/>
      <c r="M156" s="283"/>
      <c r="N156" s="131">
        <f t="shared" ca="1" si="2"/>
        <v>22.63</v>
      </c>
      <c r="O156" s="340">
        <f ca="1">IF(ISNUMBER(I156),ROUND(F156*N156*E156,2),"")</f>
        <v>226.3</v>
      </c>
      <c r="P156" s="262"/>
      <c r="Q156" s="262"/>
      <c r="R156" s="262"/>
      <c r="S156" s="262"/>
      <c r="T156" s="262"/>
      <c r="U156" s="262"/>
      <c r="V156" s="262"/>
      <c r="W156" s="262"/>
      <c r="X156" s="262"/>
      <c r="Y156" s="262"/>
      <c r="Z156" s="262"/>
      <c r="AA156" s="262"/>
      <c r="AB156" s="262"/>
      <c r="AC156" s="262"/>
      <c r="AD156" s="262"/>
      <c r="AE156" s="262"/>
      <c r="AF156" s="262"/>
      <c r="AG156" s="262"/>
      <c r="AH156" s="262"/>
      <c r="AI156" s="262"/>
      <c r="AJ156" s="262"/>
      <c r="AK156" s="262"/>
      <c r="AL156" s="262"/>
      <c r="AM156" s="262"/>
      <c r="AN156" s="262"/>
      <c r="AO156" s="262"/>
      <c r="AP156" s="262"/>
      <c r="AQ156" s="262"/>
      <c r="AR156" s="262"/>
      <c r="AS156" s="262"/>
      <c r="AT156" s="262"/>
      <c r="AU156" s="262"/>
      <c r="AV156" s="262"/>
      <c r="AW156" s="262"/>
      <c r="AX156" s="262"/>
      <c r="AY156" s="262"/>
      <c r="AZ156" s="262"/>
      <c r="BA156" s="262"/>
      <c r="BB156" s="262"/>
      <c r="BC156" s="262"/>
      <c r="BD156" s="262"/>
      <c r="BE156" s="262"/>
      <c r="BF156" s="262"/>
      <c r="BG156" s="262"/>
      <c r="BH156" s="262"/>
      <c r="BI156" s="262"/>
      <c r="BJ156" s="262"/>
      <c r="BK156" s="262"/>
      <c r="BL156" s="262"/>
      <c r="BM156" s="262"/>
      <c r="BN156" s="262"/>
      <c r="BO156" s="262"/>
      <c r="BP156" s="262"/>
      <c r="BQ156" s="262"/>
      <c r="BR156" s="262"/>
      <c r="BS156" s="262"/>
      <c r="BT156" s="262"/>
      <c r="BU156" s="262"/>
      <c r="BV156" s="262"/>
      <c r="BW156" s="262"/>
      <c r="BX156" s="262"/>
      <c r="BY156" s="262"/>
      <c r="BZ156" s="262"/>
      <c r="CA156" s="262"/>
      <c r="CB156" s="262"/>
      <c r="CC156" s="262"/>
      <c r="CD156" s="262"/>
      <c r="CE156" s="262"/>
      <c r="CF156" s="262"/>
      <c r="CG156" s="262"/>
      <c r="CH156" s="262"/>
      <c r="CI156" s="262"/>
      <c r="CJ156" s="262"/>
      <c r="CK156" s="262"/>
      <c r="CL156" s="262"/>
      <c r="CM156" s="262"/>
      <c r="CN156" s="262"/>
      <c r="CO156" s="262"/>
      <c r="CP156" s="262"/>
      <c r="CQ156" s="262"/>
      <c r="CR156" s="262"/>
      <c r="CS156" s="262"/>
      <c r="CT156" s="262"/>
      <c r="CU156" s="262"/>
      <c r="CV156" s="262"/>
      <c r="CW156" s="262"/>
      <c r="CX156" s="262"/>
      <c r="CY156" s="262"/>
      <c r="CZ156" s="262"/>
      <c r="DA156" s="262"/>
      <c r="DB156" s="262"/>
      <c r="DC156" s="262"/>
      <c r="DD156" s="262"/>
      <c r="DE156" s="262"/>
      <c r="DF156" s="262"/>
      <c r="DG156" s="262"/>
      <c r="DH156" s="262"/>
      <c r="DI156" s="262"/>
      <c r="DJ156" s="262"/>
      <c r="DK156" s="262"/>
      <c r="DL156" s="262"/>
      <c r="DM156" s="262"/>
      <c r="DN156" s="262"/>
      <c r="DO156" s="262"/>
      <c r="DP156" s="262"/>
      <c r="DQ156" s="262"/>
      <c r="DR156" s="262"/>
      <c r="DS156" s="262"/>
      <c r="DT156" s="262"/>
      <c r="DU156" s="262"/>
      <c r="DV156" s="262"/>
      <c r="DW156" s="262"/>
      <c r="DX156" s="262"/>
      <c r="DY156" s="262"/>
      <c r="DZ156" s="262"/>
      <c r="EA156" s="262"/>
      <c r="EB156" s="262"/>
      <c r="EC156" s="262"/>
      <c r="ED156" s="262"/>
      <c r="EE156" s="262"/>
      <c r="EF156" s="262"/>
      <c r="EG156" s="262"/>
      <c r="EH156" s="262"/>
      <c r="EI156" s="262"/>
      <c r="EJ156" s="262"/>
      <c r="EK156" s="262"/>
      <c r="EL156" s="262"/>
      <c r="EM156" s="262"/>
      <c r="EN156" s="262"/>
      <c r="EO156" s="262"/>
      <c r="EP156" s="262"/>
      <c r="EQ156" s="262"/>
      <c r="ER156" s="262"/>
      <c r="ES156" s="262"/>
      <c r="ET156" s="262"/>
      <c r="EU156" s="262"/>
      <c r="EV156" s="262"/>
      <c r="EW156" s="262"/>
      <c r="EX156" s="262"/>
      <c r="EY156" s="262"/>
      <c r="EZ156" s="262"/>
      <c r="FA156" s="262"/>
      <c r="FB156" s="262"/>
      <c r="FC156" s="262"/>
      <c r="FD156" s="262"/>
      <c r="FE156" s="262"/>
      <c r="FF156" s="262"/>
      <c r="FG156" s="262"/>
      <c r="FH156" s="262"/>
      <c r="FI156" s="262"/>
      <c r="FJ156" s="262"/>
      <c r="FK156" s="262"/>
      <c r="FL156" s="262"/>
      <c r="FM156" s="262"/>
      <c r="FN156" s="262"/>
      <c r="FO156" s="262"/>
      <c r="FP156" s="262"/>
      <c r="FQ156" s="262"/>
      <c r="FR156" s="262"/>
      <c r="FS156" s="262"/>
      <c r="FT156" s="262"/>
      <c r="FU156" s="262"/>
      <c r="FV156" s="262"/>
      <c r="FW156" s="262"/>
      <c r="FX156" s="262"/>
      <c r="FY156" s="262"/>
      <c r="FZ156" s="262"/>
      <c r="GA156" s="262"/>
      <c r="GB156" s="262"/>
      <c r="GC156" s="262"/>
      <c r="GD156" s="262"/>
    </row>
    <row r="157" spans="1:186" s="279" customFormat="1" x14ac:dyDescent="0.2">
      <c r="A157" s="339" t="s">
        <v>12047</v>
      </c>
      <c r="B157" s="280" t="s">
        <v>219</v>
      </c>
      <c r="C157" s="281" t="s">
        <v>3194</v>
      </c>
      <c r="D157" s="130" t="s">
        <v>106</v>
      </c>
      <c r="E157" s="130">
        <v>60</v>
      </c>
      <c r="F157" s="130">
        <v>0.2</v>
      </c>
      <c r="G157" s="282"/>
      <c r="H157" s="283"/>
      <c r="I157" s="284">
        <f ca="1">OFFSET(INDEX(Composições!A:H,MATCH(B157,Composições!A:A,0),8),2,0)</f>
        <v>19.766403</v>
      </c>
      <c r="J157" s="284">
        <f ca="1">IF(ISNUMBER(I157),ROUND(F157*E157*I157,2),"")</f>
        <v>237.2</v>
      </c>
      <c r="K157" s="283">
        <f>BDI!$B$17</f>
        <v>0.26419999999999999</v>
      </c>
      <c r="L157" s="283"/>
      <c r="M157" s="283"/>
      <c r="N157" s="131">
        <f t="shared" ca="1" si="2"/>
        <v>24.99</v>
      </c>
      <c r="O157" s="340">
        <f ca="1">IF(ISNUMBER(I157),ROUND(F157*N157*E157,2),"")</f>
        <v>299.88</v>
      </c>
      <c r="P157" s="262"/>
      <c r="Q157" s="262"/>
      <c r="R157" s="262"/>
      <c r="S157" s="262"/>
      <c r="T157" s="262"/>
      <c r="U157" s="262"/>
      <c r="V157" s="262"/>
      <c r="W157" s="262"/>
      <c r="X157" s="262"/>
      <c r="Y157" s="262"/>
      <c r="Z157" s="262"/>
      <c r="AA157" s="262"/>
      <c r="AB157" s="262"/>
      <c r="AC157" s="262"/>
      <c r="AD157" s="262"/>
      <c r="AE157" s="262"/>
      <c r="AF157" s="262"/>
      <c r="AG157" s="262"/>
      <c r="AH157" s="262"/>
      <c r="AI157" s="262"/>
      <c r="AJ157" s="262"/>
      <c r="AK157" s="262"/>
      <c r="AL157" s="262"/>
      <c r="AM157" s="262"/>
      <c r="AN157" s="262"/>
      <c r="AO157" s="262"/>
      <c r="AP157" s="262"/>
      <c r="AQ157" s="262"/>
      <c r="AR157" s="262"/>
      <c r="AS157" s="262"/>
      <c r="AT157" s="262"/>
      <c r="AU157" s="262"/>
      <c r="AV157" s="262"/>
      <c r="AW157" s="262"/>
      <c r="AX157" s="262"/>
      <c r="AY157" s="262"/>
      <c r="AZ157" s="262"/>
      <c r="BA157" s="262"/>
      <c r="BB157" s="262"/>
      <c r="BC157" s="262"/>
      <c r="BD157" s="262"/>
      <c r="BE157" s="262"/>
      <c r="BF157" s="262"/>
      <c r="BG157" s="262"/>
      <c r="BH157" s="262"/>
      <c r="BI157" s="262"/>
      <c r="BJ157" s="262"/>
      <c r="BK157" s="262"/>
      <c r="BL157" s="262"/>
      <c r="BM157" s="262"/>
      <c r="BN157" s="262"/>
      <c r="BO157" s="262"/>
      <c r="BP157" s="262"/>
      <c r="BQ157" s="262"/>
      <c r="BR157" s="262"/>
      <c r="BS157" s="262"/>
      <c r="BT157" s="262"/>
      <c r="BU157" s="262"/>
      <c r="BV157" s="262"/>
      <c r="BW157" s="262"/>
      <c r="BX157" s="262"/>
      <c r="BY157" s="262"/>
      <c r="BZ157" s="262"/>
      <c r="CA157" s="262"/>
      <c r="CB157" s="262"/>
      <c r="CC157" s="262"/>
      <c r="CD157" s="262"/>
      <c r="CE157" s="262"/>
      <c r="CF157" s="262"/>
      <c r="CG157" s="262"/>
      <c r="CH157" s="262"/>
      <c r="CI157" s="262"/>
      <c r="CJ157" s="262"/>
      <c r="CK157" s="262"/>
      <c r="CL157" s="262"/>
      <c r="CM157" s="262"/>
      <c r="CN157" s="262"/>
      <c r="CO157" s="262"/>
      <c r="CP157" s="262"/>
      <c r="CQ157" s="262"/>
      <c r="CR157" s="262"/>
      <c r="CS157" s="262"/>
      <c r="CT157" s="262"/>
      <c r="CU157" s="262"/>
      <c r="CV157" s="262"/>
      <c r="CW157" s="262"/>
      <c r="CX157" s="262"/>
      <c r="CY157" s="262"/>
      <c r="CZ157" s="262"/>
      <c r="DA157" s="262"/>
      <c r="DB157" s="262"/>
      <c r="DC157" s="262"/>
      <c r="DD157" s="262"/>
      <c r="DE157" s="262"/>
      <c r="DF157" s="262"/>
      <c r="DG157" s="262"/>
      <c r="DH157" s="262"/>
      <c r="DI157" s="262"/>
      <c r="DJ157" s="262"/>
      <c r="DK157" s="262"/>
      <c r="DL157" s="262"/>
      <c r="DM157" s="262"/>
      <c r="DN157" s="262"/>
      <c r="DO157" s="262"/>
      <c r="DP157" s="262"/>
      <c r="DQ157" s="262"/>
      <c r="DR157" s="262"/>
      <c r="DS157" s="262"/>
      <c r="DT157" s="262"/>
      <c r="DU157" s="262"/>
      <c r="DV157" s="262"/>
      <c r="DW157" s="262"/>
      <c r="DX157" s="262"/>
      <c r="DY157" s="262"/>
      <c r="DZ157" s="262"/>
      <c r="EA157" s="262"/>
      <c r="EB157" s="262"/>
      <c r="EC157" s="262"/>
      <c r="ED157" s="262"/>
      <c r="EE157" s="262"/>
      <c r="EF157" s="262"/>
      <c r="EG157" s="262"/>
      <c r="EH157" s="262"/>
      <c r="EI157" s="262"/>
      <c r="EJ157" s="262"/>
      <c r="EK157" s="262"/>
      <c r="EL157" s="262"/>
      <c r="EM157" s="262"/>
      <c r="EN157" s="262"/>
      <c r="EO157" s="262"/>
      <c r="EP157" s="262"/>
      <c r="EQ157" s="262"/>
      <c r="ER157" s="262"/>
      <c r="ES157" s="262"/>
      <c r="ET157" s="262"/>
      <c r="EU157" s="262"/>
      <c r="EV157" s="262"/>
      <c r="EW157" s="262"/>
      <c r="EX157" s="262"/>
      <c r="EY157" s="262"/>
      <c r="EZ157" s="262"/>
      <c r="FA157" s="262"/>
      <c r="FB157" s="262"/>
      <c r="FC157" s="262"/>
      <c r="FD157" s="262"/>
      <c r="FE157" s="262"/>
      <c r="FF157" s="262"/>
      <c r="FG157" s="262"/>
      <c r="FH157" s="262"/>
      <c r="FI157" s="262"/>
      <c r="FJ157" s="262"/>
      <c r="FK157" s="262"/>
      <c r="FL157" s="262"/>
      <c r="FM157" s="262"/>
      <c r="FN157" s="262"/>
      <c r="FO157" s="262"/>
      <c r="FP157" s="262"/>
      <c r="FQ157" s="262"/>
      <c r="FR157" s="262"/>
      <c r="FS157" s="262"/>
      <c r="FT157" s="262"/>
      <c r="FU157" s="262"/>
      <c r="FV157" s="262"/>
      <c r="FW157" s="262"/>
      <c r="FX157" s="262"/>
      <c r="FY157" s="262"/>
      <c r="FZ157" s="262"/>
      <c r="GA157" s="262"/>
      <c r="GB157" s="262"/>
      <c r="GC157" s="262"/>
      <c r="GD157" s="262"/>
    </row>
    <row r="158" spans="1:186" s="279" customFormat="1" x14ac:dyDescent="0.2">
      <c r="A158" s="339" t="s">
        <v>12048</v>
      </c>
      <c r="B158" s="280" t="s">
        <v>220</v>
      </c>
      <c r="C158" s="281" t="s">
        <v>3195</v>
      </c>
      <c r="D158" s="130" t="s">
        <v>18</v>
      </c>
      <c r="E158" s="130">
        <v>35</v>
      </c>
      <c r="F158" s="130">
        <v>0.2</v>
      </c>
      <c r="G158" s="282"/>
      <c r="H158" s="283"/>
      <c r="I158" s="284">
        <f ca="1">OFFSET(INDEX(Composições!A:H,MATCH(B158,Composições!A:A,0),8),2,0)</f>
        <v>48.963404300000001</v>
      </c>
      <c r="J158" s="284">
        <f ca="1">IF(ISNUMBER(I158),ROUND(F158*E158*I158,2),"")</f>
        <v>342.74</v>
      </c>
      <c r="K158" s="283">
        <f>BDI!$B$17</f>
        <v>0.26419999999999999</v>
      </c>
      <c r="L158" s="283"/>
      <c r="M158" s="283"/>
      <c r="N158" s="131">
        <f t="shared" ca="1" si="2"/>
        <v>61.9</v>
      </c>
      <c r="O158" s="340">
        <f ca="1">IF(ISNUMBER(I158),ROUND(F158*N158*E158,2),"")</f>
        <v>433.3</v>
      </c>
      <c r="P158" s="262"/>
      <c r="Q158" s="262"/>
      <c r="R158" s="262"/>
      <c r="S158" s="262"/>
      <c r="T158" s="262"/>
      <c r="U158" s="262"/>
      <c r="V158" s="262"/>
      <c r="W158" s="262"/>
      <c r="X158" s="262"/>
      <c r="Y158" s="262"/>
      <c r="Z158" s="262"/>
      <c r="AA158" s="262"/>
      <c r="AB158" s="262"/>
      <c r="AC158" s="262"/>
      <c r="AD158" s="262"/>
      <c r="AE158" s="262"/>
      <c r="AF158" s="262"/>
      <c r="AG158" s="262"/>
      <c r="AH158" s="262"/>
      <c r="AI158" s="262"/>
      <c r="AJ158" s="262"/>
      <c r="AK158" s="262"/>
      <c r="AL158" s="262"/>
      <c r="AM158" s="262"/>
      <c r="AN158" s="262"/>
      <c r="AO158" s="262"/>
      <c r="AP158" s="262"/>
      <c r="AQ158" s="262"/>
      <c r="AR158" s="262"/>
      <c r="AS158" s="262"/>
      <c r="AT158" s="262"/>
      <c r="AU158" s="262"/>
      <c r="AV158" s="262"/>
      <c r="AW158" s="262"/>
      <c r="AX158" s="262"/>
      <c r="AY158" s="262"/>
      <c r="AZ158" s="262"/>
      <c r="BA158" s="262"/>
      <c r="BB158" s="262"/>
      <c r="BC158" s="262"/>
      <c r="BD158" s="262"/>
      <c r="BE158" s="262"/>
      <c r="BF158" s="262"/>
      <c r="BG158" s="262"/>
      <c r="BH158" s="262"/>
      <c r="BI158" s="262"/>
      <c r="BJ158" s="262"/>
      <c r="BK158" s="262"/>
      <c r="BL158" s="262"/>
      <c r="BM158" s="262"/>
      <c r="BN158" s="262"/>
      <c r="BO158" s="262"/>
      <c r="BP158" s="262"/>
      <c r="BQ158" s="262"/>
      <c r="BR158" s="262"/>
      <c r="BS158" s="262"/>
      <c r="BT158" s="262"/>
      <c r="BU158" s="262"/>
      <c r="BV158" s="262"/>
      <c r="BW158" s="262"/>
      <c r="BX158" s="262"/>
      <c r="BY158" s="262"/>
      <c r="BZ158" s="262"/>
      <c r="CA158" s="262"/>
      <c r="CB158" s="262"/>
      <c r="CC158" s="262"/>
      <c r="CD158" s="262"/>
      <c r="CE158" s="262"/>
      <c r="CF158" s="262"/>
      <c r="CG158" s="262"/>
      <c r="CH158" s="262"/>
      <c r="CI158" s="262"/>
      <c r="CJ158" s="262"/>
      <c r="CK158" s="262"/>
      <c r="CL158" s="262"/>
      <c r="CM158" s="262"/>
      <c r="CN158" s="262"/>
      <c r="CO158" s="262"/>
      <c r="CP158" s="262"/>
      <c r="CQ158" s="262"/>
      <c r="CR158" s="262"/>
      <c r="CS158" s="262"/>
      <c r="CT158" s="262"/>
      <c r="CU158" s="262"/>
      <c r="CV158" s="262"/>
      <c r="CW158" s="262"/>
      <c r="CX158" s="262"/>
      <c r="CY158" s="262"/>
      <c r="CZ158" s="262"/>
      <c r="DA158" s="262"/>
      <c r="DB158" s="262"/>
      <c r="DC158" s="262"/>
      <c r="DD158" s="262"/>
      <c r="DE158" s="262"/>
      <c r="DF158" s="262"/>
      <c r="DG158" s="262"/>
      <c r="DH158" s="262"/>
      <c r="DI158" s="262"/>
      <c r="DJ158" s="262"/>
      <c r="DK158" s="262"/>
      <c r="DL158" s="262"/>
      <c r="DM158" s="262"/>
      <c r="DN158" s="262"/>
      <c r="DO158" s="262"/>
      <c r="DP158" s="262"/>
      <c r="DQ158" s="262"/>
      <c r="DR158" s="262"/>
      <c r="DS158" s="262"/>
      <c r="DT158" s="262"/>
      <c r="DU158" s="262"/>
      <c r="DV158" s="262"/>
      <c r="DW158" s="262"/>
      <c r="DX158" s="262"/>
      <c r="DY158" s="262"/>
      <c r="DZ158" s="262"/>
      <c r="EA158" s="262"/>
      <c r="EB158" s="262"/>
      <c r="EC158" s="262"/>
      <c r="ED158" s="262"/>
      <c r="EE158" s="262"/>
      <c r="EF158" s="262"/>
      <c r="EG158" s="262"/>
      <c r="EH158" s="262"/>
      <c r="EI158" s="262"/>
      <c r="EJ158" s="262"/>
      <c r="EK158" s="262"/>
      <c r="EL158" s="262"/>
      <c r="EM158" s="262"/>
      <c r="EN158" s="262"/>
      <c r="EO158" s="262"/>
      <c r="EP158" s="262"/>
      <c r="EQ158" s="262"/>
      <c r="ER158" s="262"/>
      <c r="ES158" s="262"/>
      <c r="ET158" s="262"/>
      <c r="EU158" s="262"/>
      <c r="EV158" s="262"/>
      <c r="EW158" s="262"/>
      <c r="EX158" s="262"/>
      <c r="EY158" s="262"/>
      <c r="EZ158" s="262"/>
      <c r="FA158" s="262"/>
      <c r="FB158" s="262"/>
      <c r="FC158" s="262"/>
      <c r="FD158" s="262"/>
      <c r="FE158" s="262"/>
      <c r="FF158" s="262"/>
      <c r="FG158" s="262"/>
      <c r="FH158" s="262"/>
      <c r="FI158" s="262"/>
      <c r="FJ158" s="262"/>
      <c r="FK158" s="262"/>
      <c r="FL158" s="262"/>
      <c r="FM158" s="262"/>
      <c r="FN158" s="262"/>
      <c r="FO158" s="262"/>
      <c r="FP158" s="262"/>
      <c r="FQ158" s="262"/>
      <c r="FR158" s="262"/>
      <c r="FS158" s="262"/>
      <c r="FT158" s="262"/>
      <c r="FU158" s="262"/>
      <c r="FV158" s="262"/>
      <c r="FW158" s="262"/>
      <c r="FX158" s="262"/>
      <c r="FY158" s="262"/>
      <c r="FZ158" s="262"/>
      <c r="GA158" s="262"/>
      <c r="GB158" s="262"/>
      <c r="GC158" s="262"/>
      <c r="GD158" s="262"/>
    </row>
    <row r="159" spans="1:186" s="279" customFormat="1" x14ac:dyDescent="0.2">
      <c r="A159" s="339" t="s">
        <v>12049</v>
      </c>
      <c r="B159" s="280" t="s">
        <v>222</v>
      </c>
      <c r="C159" s="281" t="s">
        <v>3196</v>
      </c>
      <c r="D159" s="130" t="s">
        <v>18</v>
      </c>
      <c r="E159" s="130">
        <v>25</v>
      </c>
      <c r="F159" s="130">
        <v>0.2</v>
      </c>
      <c r="G159" s="282"/>
      <c r="H159" s="283"/>
      <c r="I159" s="284">
        <f ca="1">OFFSET(INDEX(Composições!A:H,MATCH(B159,Composições!A:A,0),8),2,0)</f>
        <v>127.77066799999999</v>
      </c>
      <c r="J159" s="284">
        <f ca="1">IF(ISNUMBER(I159),ROUND(F159*E159*I159,2),"")</f>
        <v>638.85</v>
      </c>
      <c r="K159" s="283">
        <f>BDI!$B$17</f>
        <v>0.26419999999999999</v>
      </c>
      <c r="L159" s="283"/>
      <c r="M159" s="283"/>
      <c r="N159" s="131">
        <f t="shared" ca="1" si="2"/>
        <v>161.53</v>
      </c>
      <c r="O159" s="340">
        <f ca="1">IF(ISNUMBER(I159),ROUND(F159*N159*E159,2),"")</f>
        <v>807.65</v>
      </c>
      <c r="P159" s="262"/>
      <c r="Q159" s="262"/>
      <c r="R159" s="262"/>
      <c r="S159" s="262"/>
      <c r="T159" s="262"/>
      <c r="U159" s="262"/>
      <c r="V159" s="262"/>
      <c r="W159" s="262"/>
      <c r="X159" s="262"/>
      <c r="Y159" s="262"/>
      <c r="Z159" s="262"/>
      <c r="AA159" s="262"/>
      <c r="AB159" s="262"/>
      <c r="AC159" s="262"/>
      <c r="AD159" s="262"/>
      <c r="AE159" s="262"/>
      <c r="AF159" s="262"/>
      <c r="AG159" s="262"/>
      <c r="AH159" s="262"/>
      <c r="AI159" s="262"/>
      <c r="AJ159" s="262"/>
      <c r="AK159" s="262"/>
      <c r="AL159" s="262"/>
      <c r="AM159" s="262"/>
      <c r="AN159" s="262"/>
      <c r="AO159" s="262"/>
      <c r="AP159" s="262"/>
      <c r="AQ159" s="262"/>
      <c r="AR159" s="262"/>
      <c r="AS159" s="262"/>
      <c r="AT159" s="262"/>
      <c r="AU159" s="262"/>
      <c r="AV159" s="262"/>
      <c r="AW159" s="262"/>
      <c r="AX159" s="262"/>
      <c r="AY159" s="262"/>
      <c r="AZ159" s="262"/>
      <c r="BA159" s="262"/>
      <c r="BB159" s="262"/>
      <c r="BC159" s="262"/>
      <c r="BD159" s="262"/>
      <c r="BE159" s="262"/>
      <c r="BF159" s="262"/>
      <c r="BG159" s="262"/>
      <c r="BH159" s="262"/>
      <c r="BI159" s="262"/>
      <c r="BJ159" s="262"/>
      <c r="BK159" s="262"/>
      <c r="BL159" s="262"/>
      <c r="BM159" s="262"/>
      <c r="BN159" s="262"/>
      <c r="BO159" s="262"/>
      <c r="BP159" s="262"/>
      <c r="BQ159" s="262"/>
      <c r="BR159" s="262"/>
      <c r="BS159" s="262"/>
      <c r="BT159" s="262"/>
      <c r="BU159" s="262"/>
      <c r="BV159" s="262"/>
      <c r="BW159" s="262"/>
      <c r="BX159" s="262"/>
      <c r="BY159" s="262"/>
      <c r="BZ159" s="262"/>
      <c r="CA159" s="262"/>
      <c r="CB159" s="262"/>
      <c r="CC159" s="262"/>
      <c r="CD159" s="262"/>
      <c r="CE159" s="262"/>
      <c r="CF159" s="262"/>
      <c r="CG159" s="262"/>
      <c r="CH159" s="262"/>
      <c r="CI159" s="262"/>
      <c r="CJ159" s="262"/>
      <c r="CK159" s="262"/>
      <c r="CL159" s="262"/>
      <c r="CM159" s="262"/>
      <c r="CN159" s="262"/>
      <c r="CO159" s="262"/>
      <c r="CP159" s="262"/>
      <c r="CQ159" s="262"/>
      <c r="CR159" s="262"/>
      <c r="CS159" s="262"/>
      <c r="CT159" s="262"/>
      <c r="CU159" s="262"/>
      <c r="CV159" s="262"/>
      <c r="CW159" s="262"/>
      <c r="CX159" s="262"/>
      <c r="CY159" s="262"/>
      <c r="CZ159" s="262"/>
      <c r="DA159" s="262"/>
      <c r="DB159" s="262"/>
      <c r="DC159" s="262"/>
      <c r="DD159" s="262"/>
      <c r="DE159" s="262"/>
      <c r="DF159" s="262"/>
      <c r="DG159" s="262"/>
      <c r="DH159" s="262"/>
      <c r="DI159" s="262"/>
      <c r="DJ159" s="262"/>
      <c r="DK159" s="262"/>
      <c r="DL159" s="262"/>
      <c r="DM159" s="262"/>
      <c r="DN159" s="262"/>
      <c r="DO159" s="262"/>
      <c r="DP159" s="262"/>
      <c r="DQ159" s="262"/>
      <c r="DR159" s="262"/>
      <c r="DS159" s="262"/>
      <c r="DT159" s="262"/>
      <c r="DU159" s="262"/>
      <c r="DV159" s="262"/>
      <c r="DW159" s="262"/>
      <c r="DX159" s="262"/>
      <c r="DY159" s="262"/>
      <c r="DZ159" s="262"/>
      <c r="EA159" s="262"/>
      <c r="EB159" s="262"/>
      <c r="EC159" s="262"/>
      <c r="ED159" s="262"/>
      <c r="EE159" s="262"/>
      <c r="EF159" s="262"/>
      <c r="EG159" s="262"/>
      <c r="EH159" s="262"/>
      <c r="EI159" s="262"/>
      <c r="EJ159" s="262"/>
      <c r="EK159" s="262"/>
      <c r="EL159" s="262"/>
      <c r="EM159" s="262"/>
      <c r="EN159" s="262"/>
      <c r="EO159" s="262"/>
      <c r="EP159" s="262"/>
      <c r="EQ159" s="262"/>
      <c r="ER159" s="262"/>
      <c r="ES159" s="262"/>
      <c r="ET159" s="262"/>
      <c r="EU159" s="262"/>
      <c r="EV159" s="262"/>
      <c r="EW159" s="262"/>
      <c r="EX159" s="262"/>
      <c r="EY159" s="262"/>
      <c r="EZ159" s="262"/>
      <c r="FA159" s="262"/>
      <c r="FB159" s="262"/>
      <c r="FC159" s="262"/>
      <c r="FD159" s="262"/>
      <c r="FE159" s="262"/>
      <c r="FF159" s="262"/>
      <c r="FG159" s="262"/>
      <c r="FH159" s="262"/>
      <c r="FI159" s="262"/>
      <c r="FJ159" s="262"/>
      <c r="FK159" s="262"/>
      <c r="FL159" s="262"/>
      <c r="FM159" s="262"/>
      <c r="FN159" s="262"/>
      <c r="FO159" s="262"/>
      <c r="FP159" s="262"/>
      <c r="FQ159" s="262"/>
      <c r="FR159" s="262"/>
      <c r="FS159" s="262"/>
      <c r="FT159" s="262"/>
      <c r="FU159" s="262"/>
      <c r="FV159" s="262"/>
      <c r="FW159" s="262"/>
      <c r="FX159" s="262"/>
      <c r="FY159" s="262"/>
      <c r="FZ159" s="262"/>
      <c r="GA159" s="262"/>
      <c r="GB159" s="262"/>
      <c r="GC159" s="262"/>
      <c r="GD159" s="262"/>
    </row>
    <row r="160" spans="1:186" s="279" customFormat="1" x14ac:dyDescent="0.2">
      <c r="A160" s="339" t="s">
        <v>12050</v>
      </c>
      <c r="B160" s="280" t="s">
        <v>223</v>
      </c>
      <c r="C160" s="281" t="s">
        <v>3197</v>
      </c>
      <c r="D160" s="130" t="s">
        <v>18</v>
      </c>
      <c r="E160" s="130">
        <v>25</v>
      </c>
      <c r="F160" s="130">
        <v>0.2</v>
      </c>
      <c r="G160" s="282"/>
      <c r="H160" s="283"/>
      <c r="I160" s="284">
        <f ca="1">OFFSET(INDEX(Composições!A:H,MATCH(B160,Composições!A:A,0),8),2,0)</f>
        <v>170.27366799999999</v>
      </c>
      <c r="J160" s="284">
        <f ca="1">IF(ISNUMBER(I160),ROUND(F160*E160*I160,2),"")</f>
        <v>851.37</v>
      </c>
      <c r="K160" s="283">
        <f>BDI!$B$17</f>
        <v>0.26419999999999999</v>
      </c>
      <c r="L160" s="283"/>
      <c r="M160" s="283"/>
      <c r="N160" s="131">
        <f t="shared" ca="1" si="2"/>
        <v>215.26</v>
      </c>
      <c r="O160" s="340">
        <f ca="1">IF(ISNUMBER(I160),ROUND(F160*N160*E160,2),"")</f>
        <v>1076.3</v>
      </c>
      <c r="P160" s="262"/>
      <c r="Q160" s="262"/>
      <c r="R160" s="262"/>
      <c r="S160" s="262"/>
      <c r="T160" s="262"/>
      <c r="U160" s="262"/>
      <c r="V160" s="262"/>
      <c r="W160" s="262"/>
      <c r="X160" s="262"/>
      <c r="Y160" s="262"/>
      <c r="Z160" s="262"/>
      <c r="AA160" s="262"/>
      <c r="AB160" s="262"/>
      <c r="AC160" s="262"/>
      <c r="AD160" s="262"/>
      <c r="AE160" s="262"/>
      <c r="AF160" s="262"/>
      <c r="AG160" s="262"/>
      <c r="AH160" s="262"/>
      <c r="AI160" s="262"/>
      <c r="AJ160" s="262"/>
      <c r="AK160" s="262"/>
      <c r="AL160" s="262"/>
      <c r="AM160" s="262"/>
      <c r="AN160" s="262"/>
      <c r="AO160" s="262"/>
      <c r="AP160" s="262"/>
      <c r="AQ160" s="262"/>
      <c r="AR160" s="262"/>
      <c r="AS160" s="262"/>
      <c r="AT160" s="262"/>
      <c r="AU160" s="262"/>
      <c r="AV160" s="262"/>
      <c r="AW160" s="262"/>
      <c r="AX160" s="262"/>
      <c r="AY160" s="262"/>
      <c r="AZ160" s="262"/>
      <c r="BA160" s="262"/>
      <c r="BB160" s="262"/>
      <c r="BC160" s="262"/>
      <c r="BD160" s="262"/>
      <c r="BE160" s="262"/>
      <c r="BF160" s="262"/>
      <c r="BG160" s="262"/>
      <c r="BH160" s="262"/>
      <c r="BI160" s="262"/>
      <c r="BJ160" s="262"/>
      <c r="BK160" s="262"/>
      <c r="BL160" s="262"/>
      <c r="BM160" s="262"/>
      <c r="BN160" s="262"/>
      <c r="BO160" s="262"/>
      <c r="BP160" s="262"/>
      <c r="BQ160" s="262"/>
      <c r="BR160" s="262"/>
      <c r="BS160" s="262"/>
      <c r="BT160" s="262"/>
      <c r="BU160" s="262"/>
      <c r="BV160" s="262"/>
      <c r="BW160" s="262"/>
      <c r="BX160" s="262"/>
      <c r="BY160" s="262"/>
      <c r="BZ160" s="262"/>
      <c r="CA160" s="262"/>
      <c r="CB160" s="262"/>
      <c r="CC160" s="262"/>
      <c r="CD160" s="262"/>
      <c r="CE160" s="262"/>
      <c r="CF160" s="262"/>
      <c r="CG160" s="262"/>
      <c r="CH160" s="262"/>
      <c r="CI160" s="262"/>
      <c r="CJ160" s="262"/>
      <c r="CK160" s="262"/>
      <c r="CL160" s="262"/>
      <c r="CM160" s="262"/>
      <c r="CN160" s="262"/>
      <c r="CO160" s="262"/>
      <c r="CP160" s="262"/>
      <c r="CQ160" s="262"/>
      <c r="CR160" s="262"/>
      <c r="CS160" s="262"/>
      <c r="CT160" s="262"/>
      <c r="CU160" s="262"/>
      <c r="CV160" s="262"/>
      <c r="CW160" s="262"/>
      <c r="CX160" s="262"/>
      <c r="CY160" s="262"/>
      <c r="CZ160" s="262"/>
      <c r="DA160" s="262"/>
      <c r="DB160" s="262"/>
      <c r="DC160" s="262"/>
      <c r="DD160" s="262"/>
      <c r="DE160" s="262"/>
      <c r="DF160" s="262"/>
      <c r="DG160" s="262"/>
      <c r="DH160" s="262"/>
      <c r="DI160" s="262"/>
      <c r="DJ160" s="262"/>
      <c r="DK160" s="262"/>
      <c r="DL160" s="262"/>
      <c r="DM160" s="262"/>
      <c r="DN160" s="262"/>
      <c r="DO160" s="262"/>
      <c r="DP160" s="262"/>
      <c r="DQ160" s="262"/>
      <c r="DR160" s="262"/>
      <c r="DS160" s="262"/>
      <c r="DT160" s="262"/>
      <c r="DU160" s="262"/>
      <c r="DV160" s="262"/>
      <c r="DW160" s="262"/>
      <c r="DX160" s="262"/>
      <c r="DY160" s="262"/>
      <c r="DZ160" s="262"/>
      <c r="EA160" s="262"/>
      <c r="EB160" s="262"/>
      <c r="EC160" s="262"/>
      <c r="ED160" s="262"/>
      <c r="EE160" s="262"/>
      <c r="EF160" s="262"/>
      <c r="EG160" s="262"/>
      <c r="EH160" s="262"/>
      <c r="EI160" s="262"/>
      <c r="EJ160" s="262"/>
      <c r="EK160" s="262"/>
      <c r="EL160" s="262"/>
      <c r="EM160" s="262"/>
      <c r="EN160" s="262"/>
      <c r="EO160" s="262"/>
      <c r="EP160" s="262"/>
      <c r="EQ160" s="262"/>
      <c r="ER160" s="262"/>
      <c r="ES160" s="262"/>
      <c r="ET160" s="262"/>
      <c r="EU160" s="262"/>
      <c r="EV160" s="262"/>
      <c r="EW160" s="262"/>
      <c r="EX160" s="262"/>
      <c r="EY160" s="262"/>
      <c r="EZ160" s="262"/>
      <c r="FA160" s="262"/>
      <c r="FB160" s="262"/>
      <c r="FC160" s="262"/>
      <c r="FD160" s="262"/>
      <c r="FE160" s="262"/>
      <c r="FF160" s="262"/>
      <c r="FG160" s="262"/>
      <c r="FH160" s="262"/>
      <c r="FI160" s="262"/>
      <c r="FJ160" s="262"/>
      <c r="FK160" s="262"/>
      <c r="FL160" s="262"/>
      <c r="FM160" s="262"/>
      <c r="FN160" s="262"/>
      <c r="FO160" s="262"/>
      <c r="FP160" s="262"/>
      <c r="FQ160" s="262"/>
      <c r="FR160" s="262"/>
      <c r="FS160" s="262"/>
      <c r="FT160" s="262"/>
      <c r="FU160" s="262"/>
      <c r="FV160" s="262"/>
      <c r="FW160" s="262"/>
      <c r="FX160" s="262"/>
      <c r="FY160" s="262"/>
      <c r="FZ160" s="262"/>
      <c r="GA160" s="262"/>
      <c r="GB160" s="262"/>
      <c r="GC160" s="262"/>
      <c r="GD160" s="262"/>
    </row>
    <row r="161" spans="1:186" s="279" customFormat="1" x14ac:dyDescent="0.2">
      <c r="A161" s="339" t="s">
        <v>12051</v>
      </c>
      <c r="B161" s="280" t="s">
        <v>224</v>
      </c>
      <c r="C161" s="281" t="s">
        <v>3198</v>
      </c>
      <c r="D161" s="130" t="s">
        <v>18</v>
      </c>
      <c r="E161" s="130">
        <v>25</v>
      </c>
      <c r="F161" s="130">
        <v>0.2</v>
      </c>
      <c r="G161" s="282"/>
      <c r="H161" s="283"/>
      <c r="I161" s="284">
        <f ca="1">OFFSET(INDEX(Composições!A:H,MATCH(B161,Composições!A:A,0),8),2,0)</f>
        <v>44.65455</v>
      </c>
      <c r="J161" s="284">
        <f ca="1">IF(ISNUMBER(I161),ROUND(F161*E161*I161,2),"")</f>
        <v>223.27</v>
      </c>
      <c r="K161" s="283">
        <f>BDI!$B$17</f>
        <v>0.26419999999999999</v>
      </c>
      <c r="L161" s="283"/>
      <c r="M161" s="283"/>
      <c r="N161" s="131">
        <f t="shared" ca="1" si="2"/>
        <v>56.45</v>
      </c>
      <c r="O161" s="340">
        <f ca="1">IF(ISNUMBER(I161),ROUND(F161*N161*E161,2),"")</f>
        <v>282.25</v>
      </c>
      <c r="P161" s="262"/>
      <c r="Q161" s="262"/>
      <c r="R161" s="262"/>
      <c r="S161" s="262"/>
      <c r="T161" s="262"/>
      <c r="U161" s="262"/>
      <c r="V161" s="262"/>
      <c r="W161" s="262"/>
      <c r="X161" s="262"/>
      <c r="Y161" s="262"/>
      <c r="Z161" s="262"/>
      <c r="AA161" s="262"/>
      <c r="AB161" s="262"/>
      <c r="AC161" s="262"/>
      <c r="AD161" s="262"/>
      <c r="AE161" s="262"/>
      <c r="AF161" s="262"/>
      <c r="AG161" s="262"/>
      <c r="AH161" s="262"/>
      <c r="AI161" s="262"/>
      <c r="AJ161" s="262"/>
      <c r="AK161" s="262"/>
      <c r="AL161" s="262"/>
      <c r="AM161" s="262"/>
      <c r="AN161" s="262"/>
      <c r="AO161" s="262"/>
      <c r="AP161" s="262"/>
      <c r="AQ161" s="262"/>
      <c r="AR161" s="262"/>
      <c r="AS161" s="262"/>
      <c r="AT161" s="262"/>
      <c r="AU161" s="262"/>
      <c r="AV161" s="262"/>
      <c r="AW161" s="262"/>
      <c r="AX161" s="262"/>
      <c r="AY161" s="262"/>
      <c r="AZ161" s="262"/>
      <c r="BA161" s="262"/>
      <c r="BB161" s="262"/>
      <c r="BC161" s="262"/>
      <c r="BD161" s="262"/>
      <c r="BE161" s="262"/>
      <c r="BF161" s="262"/>
      <c r="BG161" s="262"/>
      <c r="BH161" s="262"/>
      <c r="BI161" s="262"/>
      <c r="BJ161" s="262"/>
      <c r="BK161" s="262"/>
      <c r="BL161" s="262"/>
      <c r="BM161" s="262"/>
      <c r="BN161" s="262"/>
      <c r="BO161" s="262"/>
      <c r="BP161" s="262"/>
      <c r="BQ161" s="262"/>
      <c r="BR161" s="262"/>
      <c r="BS161" s="262"/>
      <c r="BT161" s="262"/>
      <c r="BU161" s="262"/>
      <c r="BV161" s="262"/>
      <c r="BW161" s="262"/>
      <c r="BX161" s="262"/>
      <c r="BY161" s="262"/>
      <c r="BZ161" s="262"/>
      <c r="CA161" s="262"/>
      <c r="CB161" s="262"/>
      <c r="CC161" s="262"/>
      <c r="CD161" s="262"/>
      <c r="CE161" s="262"/>
      <c r="CF161" s="262"/>
      <c r="CG161" s="262"/>
      <c r="CH161" s="262"/>
      <c r="CI161" s="262"/>
      <c r="CJ161" s="262"/>
      <c r="CK161" s="262"/>
      <c r="CL161" s="262"/>
      <c r="CM161" s="262"/>
      <c r="CN161" s="262"/>
      <c r="CO161" s="262"/>
      <c r="CP161" s="262"/>
      <c r="CQ161" s="262"/>
      <c r="CR161" s="262"/>
      <c r="CS161" s="262"/>
      <c r="CT161" s="262"/>
      <c r="CU161" s="262"/>
      <c r="CV161" s="262"/>
      <c r="CW161" s="262"/>
      <c r="CX161" s="262"/>
      <c r="CY161" s="262"/>
      <c r="CZ161" s="262"/>
      <c r="DA161" s="262"/>
      <c r="DB161" s="262"/>
      <c r="DC161" s="262"/>
      <c r="DD161" s="262"/>
      <c r="DE161" s="262"/>
      <c r="DF161" s="262"/>
      <c r="DG161" s="262"/>
      <c r="DH161" s="262"/>
      <c r="DI161" s="262"/>
      <c r="DJ161" s="262"/>
      <c r="DK161" s="262"/>
      <c r="DL161" s="262"/>
      <c r="DM161" s="262"/>
      <c r="DN161" s="262"/>
      <c r="DO161" s="262"/>
      <c r="DP161" s="262"/>
      <c r="DQ161" s="262"/>
      <c r="DR161" s="262"/>
      <c r="DS161" s="262"/>
      <c r="DT161" s="262"/>
      <c r="DU161" s="262"/>
      <c r="DV161" s="262"/>
      <c r="DW161" s="262"/>
      <c r="DX161" s="262"/>
      <c r="DY161" s="262"/>
      <c r="DZ161" s="262"/>
      <c r="EA161" s="262"/>
      <c r="EB161" s="262"/>
      <c r="EC161" s="262"/>
      <c r="ED161" s="262"/>
      <c r="EE161" s="262"/>
      <c r="EF161" s="262"/>
      <c r="EG161" s="262"/>
      <c r="EH161" s="262"/>
      <c r="EI161" s="262"/>
      <c r="EJ161" s="262"/>
      <c r="EK161" s="262"/>
      <c r="EL161" s="262"/>
      <c r="EM161" s="262"/>
      <c r="EN161" s="262"/>
      <c r="EO161" s="262"/>
      <c r="EP161" s="262"/>
      <c r="EQ161" s="262"/>
      <c r="ER161" s="262"/>
      <c r="ES161" s="262"/>
      <c r="ET161" s="262"/>
      <c r="EU161" s="262"/>
      <c r="EV161" s="262"/>
      <c r="EW161" s="262"/>
      <c r="EX161" s="262"/>
      <c r="EY161" s="262"/>
      <c r="EZ161" s="262"/>
      <c r="FA161" s="262"/>
      <c r="FB161" s="262"/>
      <c r="FC161" s="262"/>
      <c r="FD161" s="262"/>
      <c r="FE161" s="262"/>
      <c r="FF161" s="262"/>
      <c r="FG161" s="262"/>
      <c r="FH161" s="262"/>
      <c r="FI161" s="262"/>
      <c r="FJ161" s="262"/>
      <c r="FK161" s="262"/>
      <c r="FL161" s="262"/>
      <c r="FM161" s="262"/>
      <c r="FN161" s="262"/>
      <c r="FO161" s="262"/>
      <c r="FP161" s="262"/>
      <c r="FQ161" s="262"/>
      <c r="FR161" s="262"/>
      <c r="FS161" s="262"/>
      <c r="FT161" s="262"/>
      <c r="FU161" s="262"/>
      <c r="FV161" s="262"/>
      <c r="FW161" s="262"/>
      <c r="FX161" s="262"/>
      <c r="FY161" s="262"/>
      <c r="FZ161" s="262"/>
      <c r="GA161" s="262"/>
      <c r="GB161" s="262"/>
      <c r="GC161" s="262"/>
      <c r="GD161" s="262"/>
    </row>
    <row r="162" spans="1:186" s="279" customFormat="1" x14ac:dyDescent="0.2">
      <c r="A162" s="339" t="s">
        <v>12052</v>
      </c>
      <c r="B162" s="280" t="s">
        <v>226</v>
      </c>
      <c r="C162" s="281" t="s">
        <v>3199</v>
      </c>
      <c r="D162" s="130" t="s">
        <v>18</v>
      </c>
      <c r="E162" s="130">
        <v>35</v>
      </c>
      <c r="F162" s="130">
        <v>0.2</v>
      </c>
      <c r="G162" s="282"/>
      <c r="H162" s="283"/>
      <c r="I162" s="284">
        <f ca="1">OFFSET(INDEX(Composições!A:H,MATCH(B162,Composições!A:A,0),8),2,0)</f>
        <v>43.964549999999996</v>
      </c>
      <c r="J162" s="284">
        <f ca="1">IF(ISNUMBER(I162),ROUND(F162*E162*I162,2),"")</f>
        <v>307.75</v>
      </c>
      <c r="K162" s="283">
        <f>BDI!$B$17</f>
        <v>0.26419999999999999</v>
      </c>
      <c r="L162" s="283"/>
      <c r="M162" s="283"/>
      <c r="N162" s="131">
        <f t="shared" ca="1" si="2"/>
        <v>55.58</v>
      </c>
      <c r="O162" s="340">
        <f ca="1">IF(ISNUMBER(I162),ROUND(F162*N162*E162,2),"")</f>
        <v>389.06</v>
      </c>
      <c r="P162" s="262"/>
      <c r="Q162" s="262"/>
      <c r="R162" s="262"/>
      <c r="S162" s="262"/>
      <c r="T162" s="262"/>
      <c r="U162" s="262"/>
      <c r="V162" s="262"/>
      <c r="W162" s="262"/>
      <c r="X162" s="262"/>
      <c r="Y162" s="262"/>
      <c r="Z162" s="262"/>
      <c r="AA162" s="262"/>
      <c r="AB162" s="262"/>
      <c r="AC162" s="262"/>
      <c r="AD162" s="262"/>
      <c r="AE162" s="262"/>
      <c r="AF162" s="262"/>
      <c r="AG162" s="262"/>
      <c r="AH162" s="262"/>
      <c r="AI162" s="262"/>
      <c r="AJ162" s="262"/>
      <c r="AK162" s="262"/>
      <c r="AL162" s="262"/>
      <c r="AM162" s="262"/>
      <c r="AN162" s="262"/>
      <c r="AO162" s="262"/>
      <c r="AP162" s="262"/>
      <c r="AQ162" s="262"/>
      <c r="AR162" s="262"/>
      <c r="AS162" s="262"/>
      <c r="AT162" s="262"/>
      <c r="AU162" s="262"/>
      <c r="AV162" s="262"/>
      <c r="AW162" s="262"/>
      <c r="AX162" s="262"/>
      <c r="AY162" s="262"/>
      <c r="AZ162" s="262"/>
      <c r="BA162" s="262"/>
      <c r="BB162" s="262"/>
      <c r="BC162" s="262"/>
      <c r="BD162" s="262"/>
      <c r="BE162" s="262"/>
      <c r="BF162" s="262"/>
      <c r="BG162" s="262"/>
      <c r="BH162" s="262"/>
      <c r="BI162" s="262"/>
      <c r="BJ162" s="262"/>
      <c r="BK162" s="262"/>
      <c r="BL162" s="262"/>
      <c r="BM162" s="262"/>
      <c r="BN162" s="262"/>
      <c r="BO162" s="262"/>
      <c r="BP162" s="262"/>
      <c r="BQ162" s="262"/>
      <c r="BR162" s="262"/>
      <c r="BS162" s="262"/>
      <c r="BT162" s="262"/>
      <c r="BU162" s="262"/>
      <c r="BV162" s="262"/>
      <c r="BW162" s="262"/>
      <c r="BX162" s="262"/>
      <c r="BY162" s="262"/>
      <c r="BZ162" s="262"/>
      <c r="CA162" s="262"/>
      <c r="CB162" s="262"/>
      <c r="CC162" s="262"/>
      <c r="CD162" s="262"/>
      <c r="CE162" s="262"/>
      <c r="CF162" s="262"/>
      <c r="CG162" s="262"/>
      <c r="CH162" s="262"/>
      <c r="CI162" s="262"/>
      <c r="CJ162" s="262"/>
      <c r="CK162" s="262"/>
      <c r="CL162" s="262"/>
      <c r="CM162" s="262"/>
      <c r="CN162" s="262"/>
      <c r="CO162" s="262"/>
      <c r="CP162" s="262"/>
      <c r="CQ162" s="262"/>
      <c r="CR162" s="262"/>
      <c r="CS162" s="262"/>
      <c r="CT162" s="262"/>
      <c r="CU162" s="262"/>
      <c r="CV162" s="262"/>
      <c r="CW162" s="262"/>
      <c r="CX162" s="262"/>
      <c r="CY162" s="262"/>
      <c r="CZ162" s="262"/>
      <c r="DA162" s="262"/>
      <c r="DB162" s="262"/>
      <c r="DC162" s="262"/>
      <c r="DD162" s="262"/>
      <c r="DE162" s="262"/>
      <c r="DF162" s="262"/>
      <c r="DG162" s="262"/>
      <c r="DH162" s="262"/>
      <c r="DI162" s="262"/>
      <c r="DJ162" s="262"/>
      <c r="DK162" s="262"/>
      <c r="DL162" s="262"/>
      <c r="DM162" s="262"/>
      <c r="DN162" s="262"/>
      <c r="DO162" s="262"/>
      <c r="DP162" s="262"/>
      <c r="DQ162" s="262"/>
      <c r="DR162" s="262"/>
      <c r="DS162" s="262"/>
      <c r="DT162" s="262"/>
      <c r="DU162" s="262"/>
      <c r="DV162" s="262"/>
      <c r="DW162" s="262"/>
      <c r="DX162" s="262"/>
      <c r="DY162" s="262"/>
      <c r="DZ162" s="262"/>
      <c r="EA162" s="262"/>
      <c r="EB162" s="262"/>
      <c r="EC162" s="262"/>
      <c r="ED162" s="262"/>
      <c r="EE162" s="262"/>
      <c r="EF162" s="262"/>
      <c r="EG162" s="262"/>
      <c r="EH162" s="262"/>
      <c r="EI162" s="262"/>
      <c r="EJ162" s="262"/>
      <c r="EK162" s="262"/>
      <c r="EL162" s="262"/>
      <c r="EM162" s="262"/>
      <c r="EN162" s="262"/>
      <c r="EO162" s="262"/>
      <c r="EP162" s="262"/>
      <c r="EQ162" s="262"/>
      <c r="ER162" s="262"/>
      <c r="ES162" s="262"/>
      <c r="ET162" s="262"/>
      <c r="EU162" s="262"/>
      <c r="EV162" s="262"/>
      <c r="EW162" s="262"/>
      <c r="EX162" s="262"/>
      <c r="EY162" s="262"/>
      <c r="EZ162" s="262"/>
      <c r="FA162" s="262"/>
      <c r="FB162" s="262"/>
      <c r="FC162" s="262"/>
      <c r="FD162" s="262"/>
      <c r="FE162" s="262"/>
      <c r="FF162" s="262"/>
      <c r="FG162" s="262"/>
      <c r="FH162" s="262"/>
      <c r="FI162" s="262"/>
      <c r="FJ162" s="262"/>
      <c r="FK162" s="262"/>
      <c r="FL162" s="262"/>
      <c r="FM162" s="262"/>
      <c r="FN162" s="262"/>
      <c r="FO162" s="262"/>
      <c r="FP162" s="262"/>
      <c r="FQ162" s="262"/>
      <c r="FR162" s="262"/>
      <c r="FS162" s="262"/>
      <c r="FT162" s="262"/>
      <c r="FU162" s="262"/>
      <c r="FV162" s="262"/>
      <c r="FW162" s="262"/>
      <c r="FX162" s="262"/>
      <c r="FY162" s="262"/>
      <c r="FZ162" s="262"/>
      <c r="GA162" s="262"/>
      <c r="GB162" s="262"/>
      <c r="GC162" s="262"/>
      <c r="GD162" s="262"/>
    </row>
    <row r="163" spans="1:186" s="279" customFormat="1" x14ac:dyDescent="0.2">
      <c r="A163" s="339" t="s">
        <v>12053</v>
      </c>
      <c r="B163" s="280" t="s">
        <v>228</v>
      </c>
      <c r="C163" s="281" t="s">
        <v>3200</v>
      </c>
      <c r="D163" s="130" t="s">
        <v>18</v>
      </c>
      <c r="E163" s="130">
        <v>25</v>
      </c>
      <c r="F163" s="130">
        <v>0.2</v>
      </c>
      <c r="G163" s="282"/>
      <c r="H163" s="283"/>
      <c r="I163" s="284">
        <f ca="1">OFFSET(INDEX(Composições!A:H,MATCH(B163,Composições!A:A,0),8),2,0)</f>
        <v>21.819919200000001</v>
      </c>
      <c r="J163" s="284">
        <f ca="1">IF(ISNUMBER(I163),ROUND(F163*E163*I163,2),"")</f>
        <v>109.1</v>
      </c>
      <c r="K163" s="283">
        <f>BDI!$B$17</f>
        <v>0.26419999999999999</v>
      </c>
      <c r="L163" s="283"/>
      <c r="M163" s="283"/>
      <c r="N163" s="131">
        <f t="shared" ca="1" si="2"/>
        <v>27.58</v>
      </c>
      <c r="O163" s="340">
        <f ca="1">IF(ISNUMBER(I163),ROUND(F163*N163*E163,2),"")</f>
        <v>137.9</v>
      </c>
      <c r="P163" s="262"/>
      <c r="Q163" s="262"/>
      <c r="R163" s="262"/>
      <c r="S163" s="262"/>
      <c r="T163" s="262"/>
      <c r="U163" s="262"/>
      <c r="V163" s="262"/>
      <c r="W163" s="262"/>
      <c r="X163" s="262"/>
      <c r="Y163" s="262"/>
      <c r="Z163" s="262"/>
      <c r="AA163" s="262"/>
      <c r="AB163" s="262"/>
      <c r="AC163" s="262"/>
      <c r="AD163" s="262"/>
      <c r="AE163" s="262"/>
      <c r="AF163" s="262"/>
      <c r="AG163" s="262"/>
      <c r="AH163" s="262"/>
      <c r="AI163" s="262"/>
      <c r="AJ163" s="262"/>
      <c r="AK163" s="262"/>
      <c r="AL163" s="262"/>
      <c r="AM163" s="262"/>
      <c r="AN163" s="262"/>
      <c r="AO163" s="262"/>
      <c r="AP163" s="262"/>
      <c r="AQ163" s="262"/>
      <c r="AR163" s="262"/>
      <c r="AS163" s="262"/>
      <c r="AT163" s="262"/>
      <c r="AU163" s="262"/>
      <c r="AV163" s="262"/>
      <c r="AW163" s="262"/>
      <c r="AX163" s="262"/>
      <c r="AY163" s="262"/>
      <c r="AZ163" s="262"/>
      <c r="BA163" s="262"/>
      <c r="BB163" s="262"/>
      <c r="BC163" s="262"/>
      <c r="BD163" s="262"/>
      <c r="BE163" s="262"/>
      <c r="BF163" s="262"/>
      <c r="BG163" s="262"/>
      <c r="BH163" s="262"/>
      <c r="BI163" s="262"/>
      <c r="BJ163" s="262"/>
      <c r="BK163" s="262"/>
      <c r="BL163" s="262"/>
      <c r="BM163" s="262"/>
      <c r="BN163" s="262"/>
      <c r="BO163" s="262"/>
      <c r="BP163" s="262"/>
      <c r="BQ163" s="262"/>
      <c r="BR163" s="262"/>
      <c r="BS163" s="262"/>
      <c r="BT163" s="262"/>
      <c r="BU163" s="262"/>
      <c r="BV163" s="262"/>
      <c r="BW163" s="262"/>
      <c r="BX163" s="262"/>
      <c r="BY163" s="262"/>
      <c r="BZ163" s="262"/>
      <c r="CA163" s="262"/>
      <c r="CB163" s="262"/>
      <c r="CC163" s="262"/>
      <c r="CD163" s="262"/>
      <c r="CE163" s="262"/>
      <c r="CF163" s="262"/>
      <c r="CG163" s="262"/>
      <c r="CH163" s="262"/>
      <c r="CI163" s="262"/>
      <c r="CJ163" s="262"/>
      <c r="CK163" s="262"/>
      <c r="CL163" s="262"/>
      <c r="CM163" s="262"/>
      <c r="CN163" s="262"/>
      <c r="CO163" s="262"/>
      <c r="CP163" s="262"/>
      <c r="CQ163" s="262"/>
      <c r="CR163" s="262"/>
      <c r="CS163" s="262"/>
      <c r="CT163" s="262"/>
      <c r="CU163" s="262"/>
      <c r="CV163" s="262"/>
      <c r="CW163" s="262"/>
      <c r="CX163" s="262"/>
      <c r="CY163" s="262"/>
      <c r="CZ163" s="262"/>
      <c r="DA163" s="262"/>
      <c r="DB163" s="262"/>
      <c r="DC163" s="262"/>
      <c r="DD163" s="262"/>
      <c r="DE163" s="262"/>
      <c r="DF163" s="262"/>
      <c r="DG163" s="262"/>
      <c r="DH163" s="262"/>
      <c r="DI163" s="262"/>
      <c r="DJ163" s="262"/>
      <c r="DK163" s="262"/>
      <c r="DL163" s="262"/>
      <c r="DM163" s="262"/>
      <c r="DN163" s="262"/>
      <c r="DO163" s="262"/>
      <c r="DP163" s="262"/>
      <c r="DQ163" s="262"/>
      <c r="DR163" s="262"/>
      <c r="DS163" s="262"/>
      <c r="DT163" s="262"/>
      <c r="DU163" s="262"/>
      <c r="DV163" s="262"/>
      <c r="DW163" s="262"/>
      <c r="DX163" s="262"/>
      <c r="DY163" s="262"/>
      <c r="DZ163" s="262"/>
      <c r="EA163" s="262"/>
      <c r="EB163" s="262"/>
      <c r="EC163" s="262"/>
      <c r="ED163" s="262"/>
      <c r="EE163" s="262"/>
      <c r="EF163" s="262"/>
      <c r="EG163" s="262"/>
      <c r="EH163" s="262"/>
      <c r="EI163" s="262"/>
      <c r="EJ163" s="262"/>
      <c r="EK163" s="262"/>
      <c r="EL163" s="262"/>
      <c r="EM163" s="262"/>
      <c r="EN163" s="262"/>
      <c r="EO163" s="262"/>
      <c r="EP163" s="262"/>
      <c r="EQ163" s="262"/>
      <c r="ER163" s="262"/>
      <c r="ES163" s="262"/>
      <c r="ET163" s="262"/>
      <c r="EU163" s="262"/>
      <c r="EV163" s="262"/>
      <c r="EW163" s="262"/>
      <c r="EX163" s="262"/>
      <c r="EY163" s="262"/>
      <c r="EZ163" s="262"/>
      <c r="FA163" s="262"/>
      <c r="FB163" s="262"/>
      <c r="FC163" s="262"/>
      <c r="FD163" s="262"/>
      <c r="FE163" s="262"/>
      <c r="FF163" s="262"/>
      <c r="FG163" s="262"/>
      <c r="FH163" s="262"/>
      <c r="FI163" s="262"/>
      <c r="FJ163" s="262"/>
      <c r="FK163" s="262"/>
      <c r="FL163" s="262"/>
      <c r="FM163" s="262"/>
      <c r="FN163" s="262"/>
      <c r="FO163" s="262"/>
      <c r="FP163" s="262"/>
      <c r="FQ163" s="262"/>
      <c r="FR163" s="262"/>
      <c r="FS163" s="262"/>
      <c r="FT163" s="262"/>
      <c r="FU163" s="262"/>
      <c r="FV163" s="262"/>
      <c r="FW163" s="262"/>
      <c r="FX163" s="262"/>
      <c r="FY163" s="262"/>
      <c r="FZ163" s="262"/>
      <c r="GA163" s="262"/>
      <c r="GB163" s="262"/>
      <c r="GC163" s="262"/>
      <c r="GD163" s="262"/>
    </row>
    <row r="164" spans="1:186" s="279" customFormat="1" x14ac:dyDescent="0.2">
      <c r="A164" s="339" t="s">
        <v>12054</v>
      </c>
      <c r="B164" s="280" t="s">
        <v>229</v>
      </c>
      <c r="C164" s="281" t="s">
        <v>3201</v>
      </c>
      <c r="D164" s="130" t="s">
        <v>18</v>
      </c>
      <c r="E164" s="130">
        <v>25</v>
      </c>
      <c r="F164" s="130">
        <v>0.2</v>
      </c>
      <c r="G164" s="282"/>
      <c r="H164" s="283"/>
      <c r="I164" s="284">
        <f ca="1">OFFSET(INDEX(Composições!A:H,MATCH(B164,Composições!A:A,0),8),2,0)</f>
        <v>525.71969999999999</v>
      </c>
      <c r="J164" s="284">
        <f ca="1">IF(ISNUMBER(I164),ROUND(F164*E164*I164,2),"")</f>
        <v>2628.6</v>
      </c>
      <c r="K164" s="283">
        <f>BDI!$B$17</f>
        <v>0.26419999999999999</v>
      </c>
      <c r="L164" s="283"/>
      <c r="M164" s="283"/>
      <c r="N164" s="131">
        <f t="shared" ca="1" si="2"/>
        <v>664.61</v>
      </c>
      <c r="O164" s="340">
        <f ca="1">IF(ISNUMBER(I164),ROUND(F164*N164*E164,2),"")</f>
        <v>3323.05</v>
      </c>
      <c r="P164" s="262"/>
      <c r="Q164" s="262"/>
      <c r="R164" s="262"/>
      <c r="S164" s="262"/>
      <c r="T164" s="262"/>
      <c r="U164" s="262"/>
      <c r="V164" s="262"/>
      <c r="W164" s="262"/>
      <c r="X164" s="262"/>
      <c r="Y164" s="262"/>
      <c r="Z164" s="262"/>
      <c r="AA164" s="262"/>
      <c r="AB164" s="262"/>
      <c r="AC164" s="262"/>
      <c r="AD164" s="262"/>
      <c r="AE164" s="262"/>
      <c r="AF164" s="262"/>
      <c r="AG164" s="262"/>
      <c r="AH164" s="262"/>
      <c r="AI164" s="262"/>
      <c r="AJ164" s="262"/>
      <c r="AK164" s="262"/>
      <c r="AL164" s="262"/>
      <c r="AM164" s="262"/>
      <c r="AN164" s="262"/>
      <c r="AO164" s="262"/>
      <c r="AP164" s="262"/>
      <c r="AQ164" s="262"/>
      <c r="AR164" s="262"/>
      <c r="AS164" s="262"/>
      <c r="AT164" s="262"/>
      <c r="AU164" s="262"/>
      <c r="AV164" s="262"/>
      <c r="AW164" s="262"/>
      <c r="AX164" s="262"/>
      <c r="AY164" s="262"/>
      <c r="AZ164" s="262"/>
      <c r="BA164" s="262"/>
      <c r="BB164" s="262"/>
      <c r="BC164" s="262"/>
      <c r="BD164" s="262"/>
      <c r="BE164" s="262"/>
      <c r="BF164" s="262"/>
      <c r="BG164" s="262"/>
      <c r="BH164" s="262"/>
      <c r="BI164" s="262"/>
      <c r="BJ164" s="262"/>
      <c r="BK164" s="262"/>
      <c r="BL164" s="262"/>
      <c r="BM164" s="262"/>
      <c r="BN164" s="262"/>
      <c r="BO164" s="262"/>
      <c r="BP164" s="262"/>
      <c r="BQ164" s="262"/>
      <c r="BR164" s="262"/>
      <c r="BS164" s="262"/>
      <c r="BT164" s="262"/>
      <c r="BU164" s="262"/>
      <c r="BV164" s="262"/>
      <c r="BW164" s="262"/>
      <c r="BX164" s="262"/>
      <c r="BY164" s="262"/>
      <c r="BZ164" s="262"/>
      <c r="CA164" s="262"/>
      <c r="CB164" s="262"/>
      <c r="CC164" s="262"/>
      <c r="CD164" s="262"/>
      <c r="CE164" s="262"/>
      <c r="CF164" s="262"/>
      <c r="CG164" s="262"/>
      <c r="CH164" s="262"/>
      <c r="CI164" s="262"/>
      <c r="CJ164" s="262"/>
      <c r="CK164" s="262"/>
      <c r="CL164" s="262"/>
      <c r="CM164" s="262"/>
      <c r="CN164" s="262"/>
      <c r="CO164" s="262"/>
      <c r="CP164" s="262"/>
      <c r="CQ164" s="262"/>
      <c r="CR164" s="262"/>
      <c r="CS164" s="262"/>
      <c r="CT164" s="262"/>
      <c r="CU164" s="262"/>
      <c r="CV164" s="262"/>
      <c r="CW164" s="262"/>
      <c r="CX164" s="262"/>
      <c r="CY164" s="262"/>
      <c r="CZ164" s="262"/>
      <c r="DA164" s="262"/>
      <c r="DB164" s="262"/>
      <c r="DC164" s="262"/>
      <c r="DD164" s="262"/>
      <c r="DE164" s="262"/>
      <c r="DF164" s="262"/>
      <c r="DG164" s="262"/>
      <c r="DH164" s="262"/>
      <c r="DI164" s="262"/>
      <c r="DJ164" s="262"/>
      <c r="DK164" s="262"/>
      <c r="DL164" s="262"/>
      <c r="DM164" s="262"/>
      <c r="DN164" s="262"/>
      <c r="DO164" s="262"/>
      <c r="DP164" s="262"/>
      <c r="DQ164" s="262"/>
      <c r="DR164" s="262"/>
      <c r="DS164" s="262"/>
      <c r="DT164" s="262"/>
      <c r="DU164" s="262"/>
      <c r="DV164" s="262"/>
      <c r="DW164" s="262"/>
      <c r="DX164" s="262"/>
      <c r="DY164" s="262"/>
      <c r="DZ164" s="262"/>
      <c r="EA164" s="262"/>
      <c r="EB164" s="262"/>
      <c r="EC164" s="262"/>
      <c r="ED164" s="262"/>
      <c r="EE164" s="262"/>
      <c r="EF164" s="262"/>
      <c r="EG164" s="262"/>
      <c r="EH164" s="262"/>
      <c r="EI164" s="262"/>
      <c r="EJ164" s="262"/>
      <c r="EK164" s="262"/>
      <c r="EL164" s="262"/>
      <c r="EM164" s="262"/>
      <c r="EN164" s="262"/>
      <c r="EO164" s="262"/>
      <c r="EP164" s="262"/>
      <c r="EQ164" s="262"/>
      <c r="ER164" s="262"/>
      <c r="ES164" s="262"/>
      <c r="ET164" s="262"/>
      <c r="EU164" s="262"/>
      <c r="EV164" s="262"/>
      <c r="EW164" s="262"/>
      <c r="EX164" s="262"/>
      <c r="EY164" s="262"/>
      <c r="EZ164" s="262"/>
      <c r="FA164" s="262"/>
      <c r="FB164" s="262"/>
      <c r="FC164" s="262"/>
      <c r="FD164" s="262"/>
      <c r="FE164" s="262"/>
      <c r="FF164" s="262"/>
      <c r="FG164" s="262"/>
      <c r="FH164" s="262"/>
      <c r="FI164" s="262"/>
      <c r="FJ164" s="262"/>
      <c r="FK164" s="262"/>
      <c r="FL164" s="262"/>
      <c r="FM164" s="262"/>
      <c r="FN164" s="262"/>
      <c r="FO164" s="262"/>
      <c r="FP164" s="262"/>
      <c r="FQ164" s="262"/>
      <c r="FR164" s="262"/>
      <c r="FS164" s="262"/>
      <c r="FT164" s="262"/>
      <c r="FU164" s="262"/>
      <c r="FV164" s="262"/>
      <c r="FW164" s="262"/>
      <c r="FX164" s="262"/>
      <c r="FY164" s="262"/>
      <c r="FZ164" s="262"/>
      <c r="GA164" s="262"/>
      <c r="GB164" s="262"/>
      <c r="GC164" s="262"/>
      <c r="GD164" s="262"/>
    </row>
    <row r="165" spans="1:186" s="279" customFormat="1" x14ac:dyDescent="0.2">
      <c r="A165" s="339" t="s">
        <v>12055</v>
      </c>
      <c r="B165" s="280" t="s">
        <v>231</v>
      </c>
      <c r="C165" s="281" t="s">
        <v>3202</v>
      </c>
      <c r="D165" s="130" t="s">
        <v>18</v>
      </c>
      <c r="E165" s="130">
        <v>25</v>
      </c>
      <c r="F165" s="130">
        <v>0.2</v>
      </c>
      <c r="G165" s="282"/>
      <c r="H165" s="283"/>
      <c r="I165" s="284">
        <f ca="1">OFFSET(INDEX(Composições!A:H,MATCH(B165,Composições!A:A,0),8),2,0)</f>
        <v>418.17317229999998</v>
      </c>
      <c r="J165" s="284">
        <f ca="1">IF(ISNUMBER(I165),ROUND(F165*E165*I165,2),"")</f>
        <v>2090.87</v>
      </c>
      <c r="K165" s="283">
        <f>BDI!$B$17</f>
        <v>0.26419999999999999</v>
      </c>
      <c r="L165" s="283"/>
      <c r="M165" s="283"/>
      <c r="N165" s="131">
        <f t="shared" ca="1" si="2"/>
        <v>528.65</v>
      </c>
      <c r="O165" s="340">
        <f ca="1">IF(ISNUMBER(I165),ROUND(F165*N165*E165,2),"")</f>
        <v>2643.25</v>
      </c>
      <c r="P165" s="262"/>
      <c r="Q165" s="262"/>
      <c r="R165" s="262"/>
      <c r="S165" s="262"/>
      <c r="T165" s="262"/>
      <c r="U165" s="262"/>
      <c r="V165" s="262"/>
      <c r="W165" s="262"/>
      <c r="X165" s="262"/>
      <c r="Y165" s="262"/>
      <c r="Z165" s="262"/>
      <c r="AA165" s="262"/>
      <c r="AB165" s="262"/>
      <c r="AC165" s="262"/>
      <c r="AD165" s="262"/>
      <c r="AE165" s="262"/>
      <c r="AF165" s="262"/>
      <c r="AG165" s="262"/>
      <c r="AH165" s="262"/>
      <c r="AI165" s="262"/>
      <c r="AJ165" s="262"/>
      <c r="AK165" s="262"/>
      <c r="AL165" s="262"/>
      <c r="AM165" s="262"/>
      <c r="AN165" s="262"/>
      <c r="AO165" s="262"/>
      <c r="AP165" s="262"/>
      <c r="AQ165" s="262"/>
      <c r="AR165" s="262"/>
      <c r="AS165" s="262"/>
      <c r="AT165" s="262"/>
      <c r="AU165" s="262"/>
      <c r="AV165" s="262"/>
      <c r="AW165" s="262"/>
      <c r="AX165" s="262"/>
      <c r="AY165" s="262"/>
      <c r="AZ165" s="262"/>
      <c r="BA165" s="262"/>
      <c r="BB165" s="262"/>
      <c r="BC165" s="262"/>
      <c r="BD165" s="262"/>
      <c r="BE165" s="262"/>
      <c r="BF165" s="262"/>
      <c r="BG165" s="262"/>
      <c r="BH165" s="262"/>
      <c r="BI165" s="262"/>
      <c r="BJ165" s="262"/>
      <c r="BK165" s="262"/>
      <c r="BL165" s="262"/>
      <c r="BM165" s="262"/>
      <c r="BN165" s="262"/>
      <c r="BO165" s="262"/>
      <c r="BP165" s="262"/>
      <c r="BQ165" s="262"/>
      <c r="BR165" s="262"/>
      <c r="BS165" s="262"/>
      <c r="BT165" s="262"/>
      <c r="BU165" s="262"/>
      <c r="BV165" s="262"/>
      <c r="BW165" s="262"/>
      <c r="BX165" s="262"/>
      <c r="BY165" s="262"/>
      <c r="BZ165" s="262"/>
      <c r="CA165" s="262"/>
      <c r="CB165" s="262"/>
      <c r="CC165" s="262"/>
      <c r="CD165" s="262"/>
      <c r="CE165" s="262"/>
      <c r="CF165" s="262"/>
      <c r="CG165" s="262"/>
      <c r="CH165" s="262"/>
      <c r="CI165" s="262"/>
      <c r="CJ165" s="262"/>
      <c r="CK165" s="262"/>
      <c r="CL165" s="262"/>
      <c r="CM165" s="262"/>
      <c r="CN165" s="262"/>
      <c r="CO165" s="262"/>
      <c r="CP165" s="262"/>
      <c r="CQ165" s="262"/>
      <c r="CR165" s="262"/>
      <c r="CS165" s="262"/>
      <c r="CT165" s="262"/>
      <c r="CU165" s="262"/>
      <c r="CV165" s="262"/>
      <c r="CW165" s="262"/>
      <c r="CX165" s="262"/>
      <c r="CY165" s="262"/>
      <c r="CZ165" s="262"/>
      <c r="DA165" s="262"/>
      <c r="DB165" s="262"/>
      <c r="DC165" s="262"/>
      <c r="DD165" s="262"/>
      <c r="DE165" s="262"/>
      <c r="DF165" s="262"/>
      <c r="DG165" s="262"/>
      <c r="DH165" s="262"/>
      <c r="DI165" s="262"/>
      <c r="DJ165" s="262"/>
      <c r="DK165" s="262"/>
      <c r="DL165" s="262"/>
      <c r="DM165" s="262"/>
      <c r="DN165" s="262"/>
      <c r="DO165" s="262"/>
      <c r="DP165" s="262"/>
      <c r="DQ165" s="262"/>
      <c r="DR165" s="262"/>
      <c r="DS165" s="262"/>
      <c r="DT165" s="262"/>
      <c r="DU165" s="262"/>
      <c r="DV165" s="262"/>
      <c r="DW165" s="262"/>
      <c r="DX165" s="262"/>
      <c r="DY165" s="262"/>
      <c r="DZ165" s="262"/>
      <c r="EA165" s="262"/>
      <c r="EB165" s="262"/>
      <c r="EC165" s="262"/>
      <c r="ED165" s="262"/>
      <c r="EE165" s="262"/>
      <c r="EF165" s="262"/>
      <c r="EG165" s="262"/>
      <c r="EH165" s="262"/>
      <c r="EI165" s="262"/>
      <c r="EJ165" s="262"/>
      <c r="EK165" s="262"/>
      <c r="EL165" s="262"/>
      <c r="EM165" s="262"/>
      <c r="EN165" s="262"/>
      <c r="EO165" s="262"/>
      <c r="EP165" s="262"/>
      <c r="EQ165" s="262"/>
      <c r="ER165" s="262"/>
      <c r="ES165" s="262"/>
      <c r="ET165" s="262"/>
      <c r="EU165" s="262"/>
      <c r="EV165" s="262"/>
      <c r="EW165" s="262"/>
      <c r="EX165" s="262"/>
      <c r="EY165" s="262"/>
      <c r="EZ165" s="262"/>
      <c r="FA165" s="262"/>
      <c r="FB165" s="262"/>
      <c r="FC165" s="262"/>
      <c r="FD165" s="262"/>
      <c r="FE165" s="262"/>
      <c r="FF165" s="262"/>
      <c r="FG165" s="262"/>
      <c r="FH165" s="262"/>
      <c r="FI165" s="262"/>
      <c r="FJ165" s="262"/>
      <c r="FK165" s="262"/>
      <c r="FL165" s="262"/>
      <c r="FM165" s="262"/>
      <c r="FN165" s="262"/>
      <c r="FO165" s="262"/>
      <c r="FP165" s="262"/>
      <c r="FQ165" s="262"/>
      <c r="FR165" s="262"/>
      <c r="FS165" s="262"/>
      <c r="FT165" s="262"/>
      <c r="FU165" s="262"/>
      <c r="FV165" s="262"/>
      <c r="FW165" s="262"/>
      <c r="FX165" s="262"/>
      <c r="FY165" s="262"/>
      <c r="FZ165" s="262"/>
      <c r="GA165" s="262"/>
      <c r="GB165" s="262"/>
      <c r="GC165" s="262"/>
      <c r="GD165" s="262"/>
    </row>
    <row r="166" spans="1:186" s="279" customFormat="1" x14ac:dyDescent="0.2">
      <c r="A166" s="339" t="s">
        <v>12056</v>
      </c>
      <c r="B166" s="280" t="s">
        <v>232</v>
      </c>
      <c r="C166" s="281" t="s">
        <v>3203</v>
      </c>
      <c r="D166" s="130" t="s">
        <v>18</v>
      </c>
      <c r="E166" s="130">
        <v>12</v>
      </c>
      <c r="F166" s="130">
        <v>0.2</v>
      </c>
      <c r="G166" s="282"/>
      <c r="H166" s="283"/>
      <c r="I166" s="284">
        <f ca="1">OFFSET(INDEX(Composições!A:H,MATCH(B166,Composições!A:A,0),8),2,0)</f>
        <v>464.79817229999998</v>
      </c>
      <c r="J166" s="284">
        <f ca="1">IF(ISNUMBER(I166),ROUND(F166*E166*I166,2),"")</f>
        <v>1115.52</v>
      </c>
      <c r="K166" s="283">
        <f>BDI!$B$17</f>
        <v>0.26419999999999999</v>
      </c>
      <c r="L166" s="283"/>
      <c r="M166" s="283"/>
      <c r="N166" s="131">
        <f t="shared" ca="1" si="2"/>
        <v>587.6</v>
      </c>
      <c r="O166" s="340">
        <f ca="1">IF(ISNUMBER(I166),ROUND(F166*N166*E166,2),"")</f>
        <v>1410.24</v>
      </c>
      <c r="P166" s="262"/>
      <c r="Q166" s="262"/>
      <c r="R166" s="262"/>
      <c r="S166" s="262"/>
      <c r="T166" s="262"/>
      <c r="U166" s="262"/>
      <c r="V166" s="262"/>
      <c r="W166" s="262"/>
      <c r="X166" s="262"/>
      <c r="Y166" s="262"/>
      <c r="Z166" s="262"/>
      <c r="AA166" s="262"/>
      <c r="AB166" s="262"/>
      <c r="AC166" s="262"/>
      <c r="AD166" s="262"/>
      <c r="AE166" s="262"/>
      <c r="AF166" s="262"/>
      <c r="AG166" s="262"/>
      <c r="AH166" s="262"/>
      <c r="AI166" s="262"/>
      <c r="AJ166" s="262"/>
      <c r="AK166" s="262"/>
      <c r="AL166" s="262"/>
      <c r="AM166" s="262"/>
      <c r="AN166" s="262"/>
      <c r="AO166" s="262"/>
      <c r="AP166" s="262"/>
      <c r="AQ166" s="262"/>
      <c r="AR166" s="262"/>
      <c r="AS166" s="262"/>
      <c r="AT166" s="262"/>
      <c r="AU166" s="262"/>
      <c r="AV166" s="262"/>
      <c r="AW166" s="262"/>
      <c r="AX166" s="262"/>
      <c r="AY166" s="262"/>
      <c r="AZ166" s="262"/>
      <c r="BA166" s="262"/>
      <c r="BB166" s="262"/>
      <c r="BC166" s="262"/>
      <c r="BD166" s="262"/>
      <c r="BE166" s="262"/>
      <c r="BF166" s="262"/>
      <c r="BG166" s="262"/>
      <c r="BH166" s="262"/>
      <c r="BI166" s="262"/>
      <c r="BJ166" s="262"/>
      <c r="BK166" s="262"/>
      <c r="BL166" s="262"/>
      <c r="BM166" s="262"/>
      <c r="BN166" s="262"/>
      <c r="BO166" s="262"/>
      <c r="BP166" s="262"/>
      <c r="BQ166" s="262"/>
      <c r="BR166" s="262"/>
      <c r="BS166" s="262"/>
      <c r="BT166" s="262"/>
      <c r="BU166" s="262"/>
      <c r="BV166" s="262"/>
      <c r="BW166" s="262"/>
      <c r="BX166" s="262"/>
      <c r="BY166" s="262"/>
      <c r="BZ166" s="262"/>
      <c r="CA166" s="262"/>
      <c r="CB166" s="262"/>
      <c r="CC166" s="262"/>
      <c r="CD166" s="262"/>
      <c r="CE166" s="262"/>
      <c r="CF166" s="262"/>
      <c r="CG166" s="262"/>
      <c r="CH166" s="262"/>
      <c r="CI166" s="262"/>
      <c r="CJ166" s="262"/>
      <c r="CK166" s="262"/>
      <c r="CL166" s="262"/>
      <c r="CM166" s="262"/>
      <c r="CN166" s="262"/>
      <c r="CO166" s="262"/>
      <c r="CP166" s="262"/>
      <c r="CQ166" s="262"/>
      <c r="CR166" s="262"/>
      <c r="CS166" s="262"/>
      <c r="CT166" s="262"/>
      <c r="CU166" s="262"/>
      <c r="CV166" s="262"/>
      <c r="CW166" s="262"/>
      <c r="CX166" s="262"/>
      <c r="CY166" s="262"/>
      <c r="CZ166" s="262"/>
      <c r="DA166" s="262"/>
      <c r="DB166" s="262"/>
      <c r="DC166" s="262"/>
      <c r="DD166" s="262"/>
      <c r="DE166" s="262"/>
      <c r="DF166" s="262"/>
      <c r="DG166" s="262"/>
      <c r="DH166" s="262"/>
      <c r="DI166" s="262"/>
      <c r="DJ166" s="262"/>
      <c r="DK166" s="262"/>
      <c r="DL166" s="262"/>
      <c r="DM166" s="262"/>
      <c r="DN166" s="262"/>
      <c r="DO166" s="262"/>
      <c r="DP166" s="262"/>
      <c r="DQ166" s="262"/>
      <c r="DR166" s="262"/>
      <c r="DS166" s="262"/>
      <c r="DT166" s="262"/>
      <c r="DU166" s="262"/>
      <c r="DV166" s="262"/>
      <c r="DW166" s="262"/>
      <c r="DX166" s="262"/>
      <c r="DY166" s="262"/>
      <c r="DZ166" s="262"/>
      <c r="EA166" s="262"/>
      <c r="EB166" s="262"/>
      <c r="EC166" s="262"/>
      <c r="ED166" s="262"/>
      <c r="EE166" s="262"/>
      <c r="EF166" s="262"/>
      <c r="EG166" s="262"/>
      <c r="EH166" s="262"/>
      <c r="EI166" s="262"/>
      <c r="EJ166" s="262"/>
      <c r="EK166" s="262"/>
      <c r="EL166" s="262"/>
      <c r="EM166" s="262"/>
      <c r="EN166" s="262"/>
      <c r="EO166" s="262"/>
      <c r="EP166" s="262"/>
      <c r="EQ166" s="262"/>
      <c r="ER166" s="262"/>
      <c r="ES166" s="262"/>
      <c r="ET166" s="262"/>
      <c r="EU166" s="262"/>
      <c r="EV166" s="262"/>
      <c r="EW166" s="262"/>
      <c r="EX166" s="262"/>
      <c r="EY166" s="262"/>
      <c r="EZ166" s="262"/>
      <c r="FA166" s="262"/>
      <c r="FB166" s="262"/>
      <c r="FC166" s="262"/>
      <c r="FD166" s="262"/>
      <c r="FE166" s="262"/>
      <c r="FF166" s="262"/>
      <c r="FG166" s="262"/>
      <c r="FH166" s="262"/>
      <c r="FI166" s="262"/>
      <c r="FJ166" s="262"/>
      <c r="FK166" s="262"/>
      <c r="FL166" s="262"/>
      <c r="FM166" s="262"/>
      <c r="FN166" s="262"/>
      <c r="FO166" s="262"/>
      <c r="FP166" s="262"/>
      <c r="FQ166" s="262"/>
      <c r="FR166" s="262"/>
      <c r="FS166" s="262"/>
      <c r="FT166" s="262"/>
      <c r="FU166" s="262"/>
      <c r="FV166" s="262"/>
      <c r="FW166" s="262"/>
      <c r="FX166" s="262"/>
      <c r="FY166" s="262"/>
      <c r="FZ166" s="262"/>
      <c r="GA166" s="262"/>
      <c r="GB166" s="262"/>
      <c r="GC166" s="262"/>
      <c r="GD166" s="262"/>
    </row>
    <row r="167" spans="1:186" s="279" customFormat="1" x14ac:dyDescent="0.2">
      <c r="A167" s="339" t="s">
        <v>12057</v>
      </c>
      <c r="B167" s="280" t="s">
        <v>234</v>
      </c>
      <c r="C167" s="281" t="s">
        <v>3204</v>
      </c>
      <c r="D167" s="130" t="s">
        <v>18</v>
      </c>
      <c r="E167" s="130">
        <v>25</v>
      </c>
      <c r="F167" s="130">
        <v>0.2</v>
      </c>
      <c r="G167" s="282"/>
      <c r="H167" s="283"/>
      <c r="I167" s="284">
        <f ca="1">OFFSET(INDEX(Composições!A:H,MATCH(B167,Composições!A:A,0),8),2,0)</f>
        <v>149.4902151</v>
      </c>
      <c r="J167" s="284">
        <f ca="1">IF(ISNUMBER(I167),ROUND(F167*E167*I167,2),"")</f>
        <v>747.45</v>
      </c>
      <c r="K167" s="283">
        <f>BDI!$B$17</f>
        <v>0.26419999999999999</v>
      </c>
      <c r="L167" s="283"/>
      <c r="M167" s="283"/>
      <c r="N167" s="131">
        <f t="shared" ca="1" si="2"/>
        <v>188.99</v>
      </c>
      <c r="O167" s="340">
        <f ca="1">IF(ISNUMBER(I167),ROUND(F167*N167*E167,2),"")</f>
        <v>944.95</v>
      </c>
      <c r="P167" s="262"/>
      <c r="Q167" s="262"/>
      <c r="R167" s="262"/>
      <c r="S167" s="262"/>
      <c r="T167" s="262"/>
      <c r="U167" s="262"/>
      <c r="V167" s="262"/>
      <c r="W167" s="262"/>
      <c r="X167" s="262"/>
      <c r="Y167" s="262"/>
      <c r="Z167" s="262"/>
      <c r="AA167" s="262"/>
      <c r="AB167" s="262"/>
      <c r="AC167" s="262"/>
      <c r="AD167" s="262"/>
      <c r="AE167" s="262"/>
      <c r="AF167" s="262"/>
      <c r="AG167" s="262"/>
      <c r="AH167" s="262"/>
      <c r="AI167" s="262"/>
      <c r="AJ167" s="262"/>
      <c r="AK167" s="262"/>
      <c r="AL167" s="262"/>
      <c r="AM167" s="262"/>
      <c r="AN167" s="262"/>
      <c r="AO167" s="262"/>
      <c r="AP167" s="262"/>
      <c r="AQ167" s="262"/>
      <c r="AR167" s="262"/>
      <c r="AS167" s="262"/>
      <c r="AT167" s="262"/>
      <c r="AU167" s="262"/>
      <c r="AV167" s="262"/>
      <c r="AW167" s="262"/>
      <c r="AX167" s="262"/>
      <c r="AY167" s="262"/>
      <c r="AZ167" s="262"/>
      <c r="BA167" s="262"/>
      <c r="BB167" s="262"/>
      <c r="BC167" s="262"/>
      <c r="BD167" s="262"/>
      <c r="BE167" s="262"/>
      <c r="BF167" s="262"/>
      <c r="BG167" s="262"/>
      <c r="BH167" s="262"/>
      <c r="BI167" s="262"/>
      <c r="BJ167" s="262"/>
      <c r="BK167" s="262"/>
      <c r="BL167" s="262"/>
      <c r="BM167" s="262"/>
      <c r="BN167" s="262"/>
      <c r="BO167" s="262"/>
      <c r="BP167" s="262"/>
      <c r="BQ167" s="262"/>
      <c r="BR167" s="262"/>
      <c r="BS167" s="262"/>
      <c r="BT167" s="262"/>
      <c r="BU167" s="262"/>
      <c r="BV167" s="262"/>
      <c r="BW167" s="262"/>
      <c r="BX167" s="262"/>
      <c r="BY167" s="262"/>
      <c r="BZ167" s="262"/>
      <c r="CA167" s="262"/>
      <c r="CB167" s="262"/>
      <c r="CC167" s="262"/>
      <c r="CD167" s="262"/>
      <c r="CE167" s="262"/>
      <c r="CF167" s="262"/>
      <c r="CG167" s="262"/>
      <c r="CH167" s="262"/>
      <c r="CI167" s="262"/>
      <c r="CJ167" s="262"/>
      <c r="CK167" s="262"/>
      <c r="CL167" s="262"/>
      <c r="CM167" s="262"/>
      <c r="CN167" s="262"/>
      <c r="CO167" s="262"/>
      <c r="CP167" s="262"/>
      <c r="CQ167" s="262"/>
      <c r="CR167" s="262"/>
      <c r="CS167" s="262"/>
      <c r="CT167" s="262"/>
      <c r="CU167" s="262"/>
      <c r="CV167" s="262"/>
      <c r="CW167" s="262"/>
      <c r="CX167" s="262"/>
      <c r="CY167" s="262"/>
      <c r="CZ167" s="262"/>
      <c r="DA167" s="262"/>
      <c r="DB167" s="262"/>
      <c r="DC167" s="262"/>
      <c r="DD167" s="262"/>
      <c r="DE167" s="262"/>
      <c r="DF167" s="262"/>
      <c r="DG167" s="262"/>
      <c r="DH167" s="262"/>
      <c r="DI167" s="262"/>
      <c r="DJ167" s="262"/>
      <c r="DK167" s="262"/>
      <c r="DL167" s="262"/>
      <c r="DM167" s="262"/>
      <c r="DN167" s="262"/>
      <c r="DO167" s="262"/>
      <c r="DP167" s="262"/>
      <c r="DQ167" s="262"/>
      <c r="DR167" s="262"/>
      <c r="DS167" s="262"/>
      <c r="DT167" s="262"/>
      <c r="DU167" s="262"/>
      <c r="DV167" s="262"/>
      <c r="DW167" s="262"/>
      <c r="DX167" s="262"/>
      <c r="DY167" s="262"/>
      <c r="DZ167" s="262"/>
      <c r="EA167" s="262"/>
      <c r="EB167" s="262"/>
      <c r="EC167" s="262"/>
      <c r="ED167" s="262"/>
      <c r="EE167" s="262"/>
      <c r="EF167" s="262"/>
      <c r="EG167" s="262"/>
      <c r="EH167" s="262"/>
      <c r="EI167" s="262"/>
      <c r="EJ167" s="262"/>
      <c r="EK167" s="262"/>
      <c r="EL167" s="262"/>
      <c r="EM167" s="262"/>
      <c r="EN167" s="262"/>
      <c r="EO167" s="262"/>
      <c r="EP167" s="262"/>
      <c r="EQ167" s="262"/>
      <c r="ER167" s="262"/>
      <c r="ES167" s="262"/>
      <c r="ET167" s="262"/>
      <c r="EU167" s="262"/>
      <c r="EV167" s="262"/>
      <c r="EW167" s="262"/>
      <c r="EX167" s="262"/>
      <c r="EY167" s="262"/>
      <c r="EZ167" s="262"/>
      <c r="FA167" s="262"/>
      <c r="FB167" s="262"/>
      <c r="FC167" s="262"/>
      <c r="FD167" s="262"/>
      <c r="FE167" s="262"/>
      <c r="FF167" s="262"/>
      <c r="FG167" s="262"/>
      <c r="FH167" s="262"/>
      <c r="FI167" s="262"/>
      <c r="FJ167" s="262"/>
      <c r="FK167" s="262"/>
      <c r="FL167" s="262"/>
      <c r="FM167" s="262"/>
      <c r="FN167" s="262"/>
      <c r="FO167" s="262"/>
      <c r="FP167" s="262"/>
      <c r="FQ167" s="262"/>
      <c r="FR167" s="262"/>
      <c r="FS167" s="262"/>
      <c r="FT167" s="262"/>
      <c r="FU167" s="262"/>
      <c r="FV167" s="262"/>
      <c r="FW167" s="262"/>
      <c r="FX167" s="262"/>
      <c r="FY167" s="262"/>
      <c r="FZ167" s="262"/>
      <c r="GA167" s="262"/>
      <c r="GB167" s="262"/>
      <c r="GC167" s="262"/>
      <c r="GD167" s="262"/>
    </row>
    <row r="168" spans="1:186" s="279" customFormat="1" x14ac:dyDescent="0.2">
      <c r="A168" s="339" t="s">
        <v>12058</v>
      </c>
      <c r="B168" s="280" t="s">
        <v>236</v>
      </c>
      <c r="C168" s="281" t="s">
        <v>3205</v>
      </c>
      <c r="D168" s="130" t="s">
        <v>18</v>
      </c>
      <c r="E168" s="130">
        <v>25</v>
      </c>
      <c r="F168" s="130">
        <v>0.2</v>
      </c>
      <c r="G168" s="282"/>
      <c r="H168" s="283"/>
      <c r="I168" s="284">
        <f ca="1">OFFSET(INDEX(Composições!A:H,MATCH(B168,Composições!A:A,0),8),2,0)</f>
        <v>263.17674839999995</v>
      </c>
      <c r="J168" s="284">
        <f ca="1">IF(ISNUMBER(I168),ROUND(F168*E168*I168,2),"")</f>
        <v>1315.88</v>
      </c>
      <c r="K168" s="283">
        <f>BDI!$B$17</f>
        <v>0.26419999999999999</v>
      </c>
      <c r="L168" s="283"/>
      <c r="M168" s="283"/>
      <c r="N168" s="131">
        <f t="shared" ca="1" si="2"/>
        <v>332.71</v>
      </c>
      <c r="O168" s="340">
        <f ca="1">IF(ISNUMBER(I168),ROUND(F168*N168*E168,2),"")</f>
        <v>1663.55</v>
      </c>
      <c r="P168" s="262"/>
      <c r="Q168" s="262"/>
      <c r="R168" s="262"/>
      <c r="S168" s="262"/>
      <c r="T168" s="262"/>
      <c r="U168" s="262"/>
      <c r="V168" s="262"/>
      <c r="W168" s="262"/>
      <c r="X168" s="262"/>
      <c r="Y168" s="262"/>
      <c r="Z168" s="262"/>
      <c r="AA168" s="262"/>
      <c r="AB168" s="262"/>
      <c r="AC168" s="262"/>
      <c r="AD168" s="262"/>
      <c r="AE168" s="262"/>
      <c r="AF168" s="262"/>
      <c r="AG168" s="262"/>
      <c r="AH168" s="262"/>
      <c r="AI168" s="262"/>
      <c r="AJ168" s="262"/>
      <c r="AK168" s="262"/>
      <c r="AL168" s="262"/>
      <c r="AM168" s="262"/>
      <c r="AN168" s="262"/>
      <c r="AO168" s="262"/>
      <c r="AP168" s="262"/>
      <c r="AQ168" s="262"/>
      <c r="AR168" s="262"/>
      <c r="AS168" s="262"/>
      <c r="AT168" s="262"/>
      <c r="AU168" s="262"/>
      <c r="AV168" s="262"/>
      <c r="AW168" s="262"/>
      <c r="AX168" s="262"/>
      <c r="AY168" s="262"/>
      <c r="AZ168" s="262"/>
      <c r="BA168" s="262"/>
      <c r="BB168" s="262"/>
      <c r="BC168" s="262"/>
      <c r="BD168" s="262"/>
      <c r="BE168" s="262"/>
      <c r="BF168" s="262"/>
      <c r="BG168" s="262"/>
      <c r="BH168" s="262"/>
      <c r="BI168" s="262"/>
      <c r="BJ168" s="262"/>
      <c r="BK168" s="262"/>
      <c r="BL168" s="262"/>
      <c r="BM168" s="262"/>
      <c r="BN168" s="262"/>
      <c r="BO168" s="262"/>
      <c r="BP168" s="262"/>
      <c r="BQ168" s="262"/>
      <c r="BR168" s="262"/>
      <c r="BS168" s="262"/>
      <c r="BT168" s="262"/>
      <c r="BU168" s="262"/>
      <c r="BV168" s="262"/>
      <c r="BW168" s="262"/>
      <c r="BX168" s="262"/>
      <c r="BY168" s="262"/>
      <c r="BZ168" s="262"/>
      <c r="CA168" s="262"/>
      <c r="CB168" s="262"/>
      <c r="CC168" s="262"/>
      <c r="CD168" s="262"/>
      <c r="CE168" s="262"/>
      <c r="CF168" s="262"/>
      <c r="CG168" s="262"/>
      <c r="CH168" s="262"/>
      <c r="CI168" s="262"/>
      <c r="CJ168" s="262"/>
      <c r="CK168" s="262"/>
      <c r="CL168" s="262"/>
      <c r="CM168" s="262"/>
      <c r="CN168" s="262"/>
      <c r="CO168" s="262"/>
      <c r="CP168" s="262"/>
      <c r="CQ168" s="262"/>
      <c r="CR168" s="262"/>
      <c r="CS168" s="262"/>
      <c r="CT168" s="262"/>
      <c r="CU168" s="262"/>
      <c r="CV168" s="262"/>
      <c r="CW168" s="262"/>
      <c r="CX168" s="262"/>
      <c r="CY168" s="262"/>
      <c r="CZ168" s="262"/>
      <c r="DA168" s="262"/>
      <c r="DB168" s="262"/>
      <c r="DC168" s="262"/>
      <c r="DD168" s="262"/>
      <c r="DE168" s="262"/>
      <c r="DF168" s="262"/>
      <c r="DG168" s="262"/>
      <c r="DH168" s="262"/>
      <c r="DI168" s="262"/>
      <c r="DJ168" s="262"/>
      <c r="DK168" s="262"/>
      <c r="DL168" s="262"/>
      <c r="DM168" s="262"/>
      <c r="DN168" s="262"/>
      <c r="DO168" s="262"/>
      <c r="DP168" s="262"/>
      <c r="DQ168" s="262"/>
      <c r="DR168" s="262"/>
      <c r="DS168" s="262"/>
      <c r="DT168" s="262"/>
      <c r="DU168" s="262"/>
      <c r="DV168" s="262"/>
      <c r="DW168" s="262"/>
      <c r="DX168" s="262"/>
      <c r="DY168" s="262"/>
      <c r="DZ168" s="262"/>
      <c r="EA168" s="262"/>
      <c r="EB168" s="262"/>
      <c r="EC168" s="262"/>
      <c r="ED168" s="262"/>
      <c r="EE168" s="262"/>
      <c r="EF168" s="262"/>
      <c r="EG168" s="262"/>
      <c r="EH168" s="262"/>
      <c r="EI168" s="262"/>
      <c r="EJ168" s="262"/>
      <c r="EK168" s="262"/>
      <c r="EL168" s="262"/>
      <c r="EM168" s="262"/>
      <c r="EN168" s="262"/>
      <c r="EO168" s="262"/>
      <c r="EP168" s="262"/>
      <c r="EQ168" s="262"/>
      <c r="ER168" s="262"/>
      <c r="ES168" s="262"/>
      <c r="ET168" s="262"/>
      <c r="EU168" s="262"/>
      <c r="EV168" s="262"/>
      <c r="EW168" s="262"/>
      <c r="EX168" s="262"/>
      <c r="EY168" s="262"/>
      <c r="EZ168" s="262"/>
      <c r="FA168" s="262"/>
      <c r="FB168" s="262"/>
      <c r="FC168" s="262"/>
      <c r="FD168" s="262"/>
      <c r="FE168" s="262"/>
      <c r="FF168" s="262"/>
      <c r="FG168" s="262"/>
      <c r="FH168" s="262"/>
      <c r="FI168" s="262"/>
      <c r="FJ168" s="262"/>
      <c r="FK168" s="262"/>
      <c r="FL168" s="262"/>
      <c r="FM168" s="262"/>
      <c r="FN168" s="262"/>
      <c r="FO168" s="262"/>
      <c r="FP168" s="262"/>
      <c r="FQ168" s="262"/>
      <c r="FR168" s="262"/>
      <c r="FS168" s="262"/>
      <c r="FT168" s="262"/>
      <c r="FU168" s="262"/>
      <c r="FV168" s="262"/>
      <c r="FW168" s="262"/>
      <c r="FX168" s="262"/>
      <c r="FY168" s="262"/>
      <c r="FZ168" s="262"/>
      <c r="GA168" s="262"/>
      <c r="GB168" s="262"/>
      <c r="GC168" s="262"/>
      <c r="GD168" s="262"/>
    </row>
    <row r="169" spans="1:186" s="279" customFormat="1" x14ac:dyDescent="0.2">
      <c r="A169" s="339" t="s">
        <v>12059</v>
      </c>
      <c r="B169" s="280" t="s">
        <v>238</v>
      </c>
      <c r="C169" s="281" t="s">
        <v>3206</v>
      </c>
      <c r="D169" s="130" t="s">
        <v>18</v>
      </c>
      <c r="E169" s="130">
        <v>12</v>
      </c>
      <c r="F169" s="130">
        <v>0.2</v>
      </c>
      <c r="G169" s="282"/>
      <c r="H169" s="283"/>
      <c r="I169" s="284">
        <f ca="1">OFFSET(INDEX(Composições!A:H,MATCH(B169,Composições!A:A,0),8),2,0)</f>
        <v>822.75021509999988</v>
      </c>
      <c r="J169" s="284">
        <f ca="1">IF(ISNUMBER(I169),ROUND(F169*E169*I169,2),"")</f>
        <v>1974.6</v>
      </c>
      <c r="K169" s="283">
        <f>BDI!$B$17</f>
        <v>0.26419999999999999</v>
      </c>
      <c r="L169" s="283"/>
      <c r="M169" s="283"/>
      <c r="N169" s="131">
        <f t="shared" ca="1" si="2"/>
        <v>1040.1199999999999</v>
      </c>
      <c r="O169" s="340">
        <f ca="1">IF(ISNUMBER(I169),ROUND(F169*N169*E169,2),"")</f>
        <v>2496.29</v>
      </c>
      <c r="P169" s="262"/>
      <c r="Q169" s="262"/>
      <c r="R169" s="262"/>
      <c r="S169" s="262"/>
      <c r="T169" s="262"/>
      <c r="U169" s="262"/>
      <c r="V169" s="262"/>
      <c r="W169" s="262"/>
      <c r="X169" s="262"/>
      <c r="Y169" s="262"/>
      <c r="Z169" s="262"/>
      <c r="AA169" s="262"/>
      <c r="AB169" s="262"/>
      <c r="AC169" s="262"/>
      <c r="AD169" s="262"/>
      <c r="AE169" s="262"/>
      <c r="AF169" s="262"/>
      <c r="AG169" s="262"/>
      <c r="AH169" s="262"/>
      <c r="AI169" s="262"/>
      <c r="AJ169" s="262"/>
      <c r="AK169" s="262"/>
      <c r="AL169" s="262"/>
      <c r="AM169" s="262"/>
      <c r="AN169" s="262"/>
      <c r="AO169" s="262"/>
      <c r="AP169" s="262"/>
      <c r="AQ169" s="262"/>
      <c r="AR169" s="262"/>
      <c r="AS169" s="262"/>
      <c r="AT169" s="262"/>
      <c r="AU169" s="262"/>
      <c r="AV169" s="262"/>
      <c r="AW169" s="262"/>
      <c r="AX169" s="262"/>
      <c r="AY169" s="262"/>
      <c r="AZ169" s="262"/>
      <c r="BA169" s="262"/>
      <c r="BB169" s="262"/>
      <c r="BC169" s="262"/>
      <c r="BD169" s="262"/>
      <c r="BE169" s="262"/>
      <c r="BF169" s="262"/>
      <c r="BG169" s="262"/>
      <c r="BH169" s="262"/>
      <c r="BI169" s="262"/>
      <c r="BJ169" s="262"/>
      <c r="BK169" s="262"/>
      <c r="BL169" s="262"/>
      <c r="BM169" s="262"/>
      <c r="BN169" s="262"/>
      <c r="BO169" s="262"/>
      <c r="BP169" s="262"/>
      <c r="BQ169" s="262"/>
      <c r="BR169" s="262"/>
      <c r="BS169" s="262"/>
      <c r="BT169" s="262"/>
      <c r="BU169" s="262"/>
      <c r="BV169" s="262"/>
      <c r="BW169" s="262"/>
      <c r="BX169" s="262"/>
      <c r="BY169" s="262"/>
      <c r="BZ169" s="262"/>
      <c r="CA169" s="262"/>
      <c r="CB169" s="262"/>
      <c r="CC169" s="262"/>
      <c r="CD169" s="262"/>
      <c r="CE169" s="262"/>
      <c r="CF169" s="262"/>
      <c r="CG169" s="262"/>
      <c r="CH169" s="262"/>
      <c r="CI169" s="262"/>
      <c r="CJ169" s="262"/>
      <c r="CK169" s="262"/>
      <c r="CL169" s="262"/>
      <c r="CM169" s="262"/>
      <c r="CN169" s="262"/>
      <c r="CO169" s="262"/>
      <c r="CP169" s="262"/>
      <c r="CQ169" s="262"/>
      <c r="CR169" s="262"/>
      <c r="CS169" s="262"/>
      <c r="CT169" s="262"/>
      <c r="CU169" s="262"/>
      <c r="CV169" s="262"/>
      <c r="CW169" s="262"/>
      <c r="CX169" s="262"/>
      <c r="CY169" s="262"/>
      <c r="CZ169" s="262"/>
      <c r="DA169" s="262"/>
      <c r="DB169" s="262"/>
      <c r="DC169" s="262"/>
      <c r="DD169" s="262"/>
      <c r="DE169" s="262"/>
      <c r="DF169" s="262"/>
      <c r="DG169" s="262"/>
      <c r="DH169" s="262"/>
      <c r="DI169" s="262"/>
      <c r="DJ169" s="262"/>
      <c r="DK169" s="262"/>
      <c r="DL169" s="262"/>
      <c r="DM169" s="262"/>
      <c r="DN169" s="262"/>
      <c r="DO169" s="262"/>
      <c r="DP169" s="262"/>
      <c r="DQ169" s="262"/>
      <c r="DR169" s="262"/>
      <c r="DS169" s="262"/>
      <c r="DT169" s="262"/>
      <c r="DU169" s="262"/>
      <c r="DV169" s="262"/>
      <c r="DW169" s="262"/>
      <c r="DX169" s="262"/>
      <c r="DY169" s="262"/>
      <c r="DZ169" s="262"/>
      <c r="EA169" s="262"/>
      <c r="EB169" s="262"/>
      <c r="EC169" s="262"/>
      <c r="ED169" s="262"/>
      <c r="EE169" s="262"/>
      <c r="EF169" s="262"/>
      <c r="EG169" s="262"/>
      <c r="EH169" s="262"/>
      <c r="EI169" s="262"/>
      <c r="EJ169" s="262"/>
      <c r="EK169" s="262"/>
      <c r="EL169" s="262"/>
      <c r="EM169" s="262"/>
      <c r="EN169" s="262"/>
      <c r="EO169" s="262"/>
      <c r="EP169" s="262"/>
      <c r="EQ169" s="262"/>
      <c r="ER169" s="262"/>
      <c r="ES169" s="262"/>
      <c r="ET169" s="262"/>
      <c r="EU169" s="262"/>
      <c r="EV169" s="262"/>
      <c r="EW169" s="262"/>
      <c r="EX169" s="262"/>
      <c r="EY169" s="262"/>
      <c r="EZ169" s="262"/>
      <c r="FA169" s="262"/>
      <c r="FB169" s="262"/>
      <c r="FC169" s="262"/>
      <c r="FD169" s="262"/>
      <c r="FE169" s="262"/>
      <c r="FF169" s="262"/>
      <c r="FG169" s="262"/>
      <c r="FH169" s="262"/>
      <c r="FI169" s="262"/>
      <c r="FJ169" s="262"/>
      <c r="FK169" s="262"/>
      <c r="FL169" s="262"/>
      <c r="FM169" s="262"/>
      <c r="FN169" s="262"/>
      <c r="FO169" s="262"/>
      <c r="FP169" s="262"/>
      <c r="FQ169" s="262"/>
      <c r="FR169" s="262"/>
      <c r="FS169" s="262"/>
      <c r="FT169" s="262"/>
      <c r="FU169" s="262"/>
      <c r="FV169" s="262"/>
      <c r="FW169" s="262"/>
      <c r="FX169" s="262"/>
      <c r="FY169" s="262"/>
      <c r="FZ169" s="262"/>
      <c r="GA169" s="262"/>
      <c r="GB169" s="262"/>
      <c r="GC169" s="262"/>
      <c r="GD169" s="262"/>
    </row>
    <row r="170" spans="1:186" s="279" customFormat="1" x14ac:dyDescent="0.2">
      <c r="A170" s="339" t="s">
        <v>12060</v>
      </c>
      <c r="B170" s="280" t="s">
        <v>240</v>
      </c>
      <c r="C170" s="281" t="s">
        <v>3207</v>
      </c>
      <c r="D170" s="130" t="s">
        <v>18</v>
      </c>
      <c r="E170" s="130">
        <v>25</v>
      </c>
      <c r="F170" s="130">
        <v>0.2</v>
      </c>
      <c r="G170" s="282"/>
      <c r="H170" s="283"/>
      <c r="I170" s="284">
        <f ca="1">OFFSET(INDEX(Composições!A:H,MATCH(B170,Composições!A:A,0),8),2,0)</f>
        <v>46.451876399999996</v>
      </c>
      <c r="J170" s="284">
        <f ca="1">IF(ISNUMBER(I170),ROUND(F170*E170*I170,2),"")</f>
        <v>232.26</v>
      </c>
      <c r="K170" s="283">
        <f>BDI!$B$17</f>
        <v>0.26419999999999999</v>
      </c>
      <c r="L170" s="283"/>
      <c r="M170" s="283"/>
      <c r="N170" s="131">
        <f t="shared" ca="1" si="2"/>
        <v>58.72</v>
      </c>
      <c r="O170" s="340">
        <f ca="1">IF(ISNUMBER(I170),ROUND(F170*N170*E170,2),"")</f>
        <v>293.60000000000002</v>
      </c>
      <c r="P170" s="262"/>
      <c r="Q170" s="262"/>
      <c r="R170" s="262"/>
      <c r="S170" s="262"/>
      <c r="T170" s="262"/>
      <c r="U170" s="262"/>
      <c r="V170" s="262"/>
      <c r="W170" s="262"/>
      <c r="X170" s="262"/>
      <c r="Y170" s="262"/>
      <c r="Z170" s="262"/>
      <c r="AA170" s="262"/>
      <c r="AB170" s="262"/>
      <c r="AC170" s="262"/>
      <c r="AD170" s="262"/>
      <c r="AE170" s="262"/>
      <c r="AF170" s="262"/>
      <c r="AG170" s="262"/>
      <c r="AH170" s="262"/>
      <c r="AI170" s="262"/>
      <c r="AJ170" s="262"/>
      <c r="AK170" s="262"/>
      <c r="AL170" s="262"/>
      <c r="AM170" s="262"/>
      <c r="AN170" s="262"/>
      <c r="AO170" s="262"/>
      <c r="AP170" s="262"/>
      <c r="AQ170" s="262"/>
      <c r="AR170" s="262"/>
      <c r="AS170" s="262"/>
      <c r="AT170" s="262"/>
      <c r="AU170" s="262"/>
      <c r="AV170" s="262"/>
      <c r="AW170" s="262"/>
      <c r="AX170" s="262"/>
      <c r="AY170" s="262"/>
      <c r="AZ170" s="262"/>
      <c r="BA170" s="262"/>
      <c r="BB170" s="262"/>
      <c r="BC170" s="262"/>
      <c r="BD170" s="262"/>
      <c r="BE170" s="262"/>
      <c r="BF170" s="262"/>
      <c r="BG170" s="262"/>
      <c r="BH170" s="262"/>
      <c r="BI170" s="262"/>
      <c r="BJ170" s="262"/>
      <c r="BK170" s="262"/>
      <c r="BL170" s="262"/>
      <c r="BM170" s="262"/>
      <c r="BN170" s="262"/>
      <c r="BO170" s="262"/>
      <c r="BP170" s="262"/>
      <c r="BQ170" s="262"/>
      <c r="BR170" s="262"/>
      <c r="BS170" s="262"/>
      <c r="BT170" s="262"/>
      <c r="BU170" s="262"/>
      <c r="BV170" s="262"/>
      <c r="BW170" s="262"/>
      <c r="BX170" s="262"/>
      <c r="BY170" s="262"/>
      <c r="BZ170" s="262"/>
      <c r="CA170" s="262"/>
      <c r="CB170" s="262"/>
      <c r="CC170" s="262"/>
      <c r="CD170" s="262"/>
      <c r="CE170" s="262"/>
      <c r="CF170" s="262"/>
      <c r="CG170" s="262"/>
      <c r="CH170" s="262"/>
      <c r="CI170" s="262"/>
      <c r="CJ170" s="262"/>
      <c r="CK170" s="262"/>
      <c r="CL170" s="262"/>
      <c r="CM170" s="262"/>
      <c r="CN170" s="262"/>
      <c r="CO170" s="262"/>
      <c r="CP170" s="262"/>
      <c r="CQ170" s="262"/>
      <c r="CR170" s="262"/>
      <c r="CS170" s="262"/>
      <c r="CT170" s="262"/>
      <c r="CU170" s="262"/>
      <c r="CV170" s="262"/>
      <c r="CW170" s="262"/>
      <c r="CX170" s="262"/>
      <c r="CY170" s="262"/>
      <c r="CZ170" s="262"/>
      <c r="DA170" s="262"/>
      <c r="DB170" s="262"/>
      <c r="DC170" s="262"/>
      <c r="DD170" s="262"/>
      <c r="DE170" s="262"/>
      <c r="DF170" s="262"/>
      <c r="DG170" s="262"/>
      <c r="DH170" s="262"/>
      <c r="DI170" s="262"/>
      <c r="DJ170" s="262"/>
      <c r="DK170" s="262"/>
      <c r="DL170" s="262"/>
      <c r="DM170" s="262"/>
      <c r="DN170" s="262"/>
      <c r="DO170" s="262"/>
      <c r="DP170" s="262"/>
      <c r="DQ170" s="262"/>
      <c r="DR170" s="262"/>
      <c r="DS170" s="262"/>
      <c r="DT170" s="262"/>
      <c r="DU170" s="262"/>
      <c r="DV170" s="262"/>
      <c r="DW170" s="262"/>
      <c r="DX170" s="262"/>
      <c r="DY170" s="262"/>
      <c r="DZ170" s="262"/>
      <c r="EA170" s="262"/>
      <c r="EB170" s="262"/>
      <c r="EC170" s="262"/>
      <c r="ED170" s="262"/>
      <c r="EE170" s="262"/>
      <c r="EF170" s="262"/>
      <c r="EG170" s="262"/>
      <c r="EH170" s="262"/>
      <c r="EI170" s="262"/>
      <c r="EJ170" s="262"/>
      <c r="EK170" s="262"/>
      <c r="EL170" s="262"/>
      <c r="EM170" s="262"/>
      <c r="EN170" s="262"/>
      <c r="EO170" s="262"/>
      <c r="EP170" s="262"/>
      <c r="EQ170" s="262"/>
      <c r="ER170" s="262"/>
      <c r="ES170" s="262"/>
      <c r="ET170" s="262"/>
      <c r="EU170" s="262"/>
      <c r="EV170" s="262"/>
      <c r="EW170" s="262"/>
      <c r="EX170" s="262"/>
      <c r="EY170" s="262"/>
      <c r="EZ170" s="262"/>
      <c r="FA170" s="262"/>
      <c r="FB170" s="262"/>
      <c r="FC170" s="262"/>
      <c r="FD170" s="262"/>
      <c r="FE170" s="262"/>
      <c r="FF170" s="262"/>
      <c r="FG170" s="262"/>
      <c r="FH170" s="262"/>
      <c r="FI170" s="262"/>
      <c r="FJ170" s="262"/>
      <c r="FK170" s="262"/>
      <c r="FL170" s="262"/>
      <c r="FM170" s="262"/>
      <c r="FN170" s="262"/>
      <c r="FO170" s="262"/>
      <c r="FP170" s="262"/>
      <c r="FQ170" s="262"/>
      <c r="FR170" s="262"/>
      <c r="FS170" s="262"/>
      <c r="FT170" s="262"/>
      <c r="FU170" s="262"/>
      <c r="FV170" s="262"/>
      <c r="FW170" s="262"/>
      <c r="FX170" s="262"/>
      <c r="FY170" s="262"/>
      <c r="FZ170" s="262"/>
      <c r="GA170" s="262"/>
      <c r="GB170" s="262"/>
      <c r="GC170" s="262"/>
      <c r="GD170" s="262"/>
    </row>
    <row r="171" spans="1:186" s="279" customFormat="1" x14ac:dyDescent="0.2">
      <c r="A171" s="339" t="s">
        <v>12061</v>
      </c>
      <c r="B171" s="280" t="s">
        <v>241</v>
      </c>
      <c r="C171" s="281" t="s">
        <v>3208</v>
      </c>
      <c r="D171" s="130" t="s">
        <v>18</v>
      </c>
      <c r="E171" s="130">
        <v>25</v>
      </c>
      <c r="F171" s="130">
        <v>0.2</v>
      </c>
      <c r="G171" s="282"/>
      <c r="H171" s="283"/>
      <c r="I171" s="284">
        <f ca="1">OFFSET(INDEX(Composições!A:H,MATCH(B171,Composições!A:A,0),8),2,0)</f>
        <v>47.0576705</v>
      </c>
      <c r="J171" s="284">
        <f ca="1">IF(ISNUMBER(I171),ROUND(F171*E171*I171,2),"")</f>
        <v>235.29</v>
      </c>
      <c r="K171" s="283">
        <f>BDI!$B$17</f>
        <v>0.26419999999999999</v>
      </c>
      <c r="L171" s="283"/>
      <c r="M171" s="283"/>
      <c r="N171" s="131">
        <f t="shared" ca="1" si="2"/>
        <v>59.49</v>
      </c>
      <c r="O171" s="340">
        <f ca="1">IF(ISNUMBER(I171),ROUND(F171*N171*E171,2),"")</f>
        <v>297.45</v>
      </c>
      <c r="P171" s="262"/>
      <c r="Q171" s="262"/>
      <c r="R171" s="262"/>
      <c r="S171" s="262"/>
      <c r="T171" s="262"/>
      <c r="U171" s="262"/>
      <c r="V171" s="262"/>
      <c r="W171" s="262"/>
      <c r="X171" s="262"/>
      <c r="Y171" s="262"/>
      <c r="Z171" s="262"/>
      <c r="AA171" s="262"/>
      <c r="AB171" s="262"/>
      <c r="AC171" s="262"/>
      <c r="AD171" s="262"/>
      <c r="AE171" s="262"/>
      <c r="AF171" s="262"/>
      <c r="AG171" s="262"/>
      <c r="AH171" s="262"/>
      <c r="AI171" s="262"/>
      <c r="AJ171" s="262"/>
      <c r="AK171" s="262"/>
      <c r="AL171" s="262"/>
      <c r="AM171" s="262"/>
      <c r="AN171" s="262"/>
      <c r="AO171" s="262"/>
      <c r="AP171" s="262"/>
      <c r="AQ171" s="262"/>
      <c r="AR171" s="262"/>
      <c r="AS171" s="262"/>
      <c r="AT171" s="262"/>
      <c r="AU171" s="262"/>
      <c r="AV171" s="262"/>
      <c r="AW171" s="262"/>
      <c r="AX171" s="262"/>
      <c r="AY171" s="262"/>
      <c r="AZ171" s="262"/>
      <c r="BA171" s="262"/>
      <c r="BB171" s="262"/>
      <c r="BC171" s="262"/>
      <c r="BD171" s="262"/>
      <c r="BE171" s="262"/>
      <c r="BF171" s="262"/>
      <c r="BG171" s="262"/>
      <c r="BH171" s="262"/>
      <c r="BI171" s="262"/>
      <c r="BJ171" s="262"/>
      <c r="BK171" s="262"/>
      <c r="BL171" s="262"/>
      <c r="BM171" s="262"/>
      <c r="BN171" s="262"/>
      <c r="BO171" s="262"/>
      <c r="BP171" s="262"/>
      <c r="BQ171" s="262"/>
      <c r="BR171" s="262"/>
      <c r="BS171" s="262"/>
      <c r="BT171" s="262"/>
      <c r="BU171" s="262"/>
      <c r="BV171" s="262"/>
      <c r="BW171" s="262"/>
      <c r="BX171" s="262"/>
      <c r="BY171" s="262"/>
      <c r="BZ171" s="262"/>
      <c r="CA171" s="262"/>
      <c r="CB171" s="262"/>
      <c r="CC171" s="262"/>
      <c r="CD171" s="262"/>
      <c r="CE171" s="262"/>
      <c r="CF171" s="262"/>
      <c r="CG171" s="262"/>
      <c r="CH171" s="262"/>
      <c r="CI171" s="262"/>
      <c r="CJ171" s="262"/>
      <c r="CK171" s="262"/>
      <c r="CL171" s="262"/>
      <c r="CM171" s="262"/>
      <c r="CN171" s="262"/>
      <c r="CO171" s="262"/>
      <c r="CP171" s="262"/>
      <c r="CQ171" s="262"/>
      <c r="CR171" s="262"/>
      <c r="CS171" s="262"/>
      <c r="CT171" s="262"/>
      <c r="CU171" s="262"/>
      <c r="CV171" s="262"/>
      <c r="CW171" s="262"/>
      <c r="CX171" s="262"/>
      <c r="CY171" s="262"/>
      <c r="CZ171" s="262"/>
      <c r="DA171" s="262"/>
      <c r="DB171" s="262"/>
      <c r="DC171" s="262"/>
      <c r="DD171" s="262"/>
      <c r="DE171" s="262"/>
      <c r="DF171" s="262"/>
      <c r="DG171" s="262"/>
      <c r="DH171" s="262"/>
      <c r="DI171" s="262"/>
      <c r="DJ171" s="262"/>
      <c r="DK171" s="262"/>
      <c r="DL171" s="262"/>
      <c r="DM171" s="262"/>
      <c r="DN171" s="262"/>
      <c r="DO171" s="262"/>
      <c r="DP171" s="262"/>
      <c r="DQ171" s="262"/>
      <c r="DR171" s="262"/>
      <c r="DS171" s="262"/>
      <c r="DT171" s="262"/>
      <c r="DU171" s="262"/>
      <c r="DV171" s="262"/>
      <c r="DW171" s="262"/>
      <c r="DX171" s="262"/>
      <c r="DY171" s="262"/>
      <c r="DZ171" s="262"/>
      <c r="EA171" s="262"/>
      <c r="EB171" s="262"/>
      <c r="EC171" s="262"/>
      <c r="ED171" s="262"/>
      <c r="EE171" s="262"/>
      <c r="EF171" s="262"/>
      <c r="EG171" s="262"/>
      <c r="EH171" s="262"/>
      <c r="EI171" s="262"/>
      <c r="EJ171" s="262"/>
      <c r="EK171" s="262"/>
      <c r="EL171" s="262"/>
      <c r="EM171" s="262"/>
      <c r="EN171" s="262"/>
      <c r="EO171" s="262"/>
      <c r="EP171" s="262"/>
      <c r="EQ171" s="262"/>
      <c r="ER171" s="262"/>
      <c r="ES171" s="262"/>
      <c r="ET171" s="262"/>
      <c r="EU171" s="262"/>
      <c r="EV171" s="262"/>
      <c r="EW171" s="262"/>
      <c r="EX171" s="262"/>
      <c r="EY171" s="262"/>
      <c r="EZ171" s="262"/>
      <c r="FA171" s="262"/>
      <c r="FB171" s="262"/>
      <c r="FC171" s="262"/>
      <c r="FD171" s="262"/>
      <c r="FE171" s="262"/>
      <c r="FF171" s="262"/>
      <c r="FG171" s="262"/>
      <c r="FH171" s="262"/>
      <c r="FI171" s="262"/>
      <c r="FJ171" s="262"/>
      <c r="FK171" s="262"/>
      <c r="FL171" s="262"/>
      <c r="FM171" s="262"/>
      <c r="FN171" s="262"/>
      <c r="FO171" s="262"/>
      <c r="FP171" s="262"/>
      <c r="FQ171" s="262"/>
      <c r="FR171" s="262"/>
      <c r="FS171" s="262"/>
      <c r="FT171" s="262"/>
      <c r="FU171" s="262"/>
      <c r="FV171" s="262"/>
      <c r="FW171" s="262"/>
      <c r="FX171" s="262"/>
      <c r="FY171" s="262"/>
      <c r="FZ171" s="262"/>
      <c r="GA171" s="262"/>
      <c r="GB171" s="262"/>
      <c r="GC171" s="262"/>
      <c r="GD171" s="262"/>
    </row>
    <row r="172" spans="1:186" s="279" customFormat="1" x14ac:dyDescent="0.2">
      <c r="A172" s="339" t="s">
        <v>12062</v>
      </c>
      <c r="B172" s="280" t="s">
        <v>243</v>
      </c>
      <c r="C172" s="281" t="s">
        <v>3209</v>
      </c>
      <c r="D172" s="130" t="s">
        <v>18</v>
      </c>
      <c r="E172" s="130">
        <v>25</v>
      </c>
      <c r="F172" s="130">
        <v>0.2</v>
      </c>
      <c r="G172" s="282"/>
      <c r="H172" s="283"/>
      <c r="I172" s="284">
        <f ca="1">OFFSET(INDEX(Composições!A:H,MATCH(B172,Composições!A:A,0),8),2,0)</f>
        <v>82.708172300000001</v>
      </c>
      <c r="J172" s="284">
        <f ca="1">IF(ISNUMBER(I172),ROUND(F172*E172*I172,2),"")</f>
        <v>413.54</v>
      </c>
      <c r="K172" s="283">
        <f>BDI!$B$17</f>
        <v>0.26419999999999999</v>
      </c>
      <c r="L172" s="283"/>
      <c r="M172" s="283"/>
      <c r="N172" s="131">
        <f t="shared" ca="1" si="2"/>
        <v>104.56</v>
      </c>
      <c r="O172" s="340">
        <f ca="1">IF(ISNUMBER(I172),ROUND(F172*N172*E172,2),"")</f>
        <v>522.79999999999995</v>
      </c>
      <c r="P172" s="262"/>
      <c r="Q172" s="262"/>
      <c r="R172" s="262"/>
      <c r="S172" s="262"/>
      <c r="T172" s="262"/>
      <c r="U172" s="262"/>
      <c r="V172" s="262"/>
      <c r="W172" s="262"/>
      <c r="X172" s="262"/>
      <c r="Y172" s="262"/>
      <c r="Z172" s="262"/>
      <c r="AA172" s="262"/>
      <c r="AB172" s="262"/>
      <c r="AC172" s="262"/>
      <c r="AD172" s="262"/>
      <c r="AE172" s="262"/>
      <c r="AF172" s="262"/>
      <c r="AG172" s="262"/>
      <c r="AH172" s="262"/>
      <c r="AI172" s="262"/>
      <c r="AJ172" s="262"/>
      <c r="AK172" s="262"/>
      <c r="AL172" s="262"/>
      <c r="AM172" s="262"/>
      <c r="AN172" s="262"/>
      <c r="AO172" s="262"/>
      <c r="AP172" s="262"/>
      <c r="AQ172" s="262"/>
      <c r="AR172" s="262"/>
      <c r="AS172" s="262"/>
      <c r="AT172" s="262"/>
      <c r="AU172" s="262"/>
      <c r="AV172" s="262"/>
      <c r="AW172" s="262"/>
      <c r="AX172" s="262"/>
      <c r="AY172" s="262"/>
      <c r="AZ172" s="262"/>
      <c r="BA172" s="262"/>
      <c r="BB172" s="262"/>
      <c r="BC172" s="262"/>
      <c r="BD172" s="262"/>
      <c r="BE172" s="262"/>
      <c r="BF172" s="262"/>
      <c r="BG172" s="262"/>
      <c r="BH172" s="262"/>
      <c r="BI172" s="262"/>
      <c r="BJ172" s="262"/>
      <c r="BK172" s="262"/>
      <c r="BL172" s="262"/>
      <c r="BM172" s="262"/>
      <c r="BN172" s="262"/>
      <c r="BO172" s="262"/>
      <c r="BP172" s="262"/>
      <c r="BQ172" s="262"/>
      <c r="BR172" s="262"/>
      <c r="BS172" s="262"/>
      <c r="BT172" s="262"/>
      <c r="BU172" s="262"/>
      <c r="BV172" s="262"/>
      <c r="BW172" s="262"/>
      <c r="BX172" s="262"/>
      <c r="BY172" s="262"/>
      <c r="BZ172" s="262"/>
      <c r="CA172" s="262"/>
      <c r="CB172" s="262"/>
      <c r="CC172" s="262"/>
      <c r="CD172" s="262"/>
      <c r="CE172" s="262"/>
      <c r="CF172" s="262"/>
      <c r="CG172" s="262"/>
      <c r="CH172" s="262"/>
      <c r="CI172" s="262"/>
      <c r="CJ172" s="262"/>
      <c r="CK172" s="262"/>
      <c r="CL172" s="262"/>
      <c r="CM172" s="262"/>
      <c r="CN172" s="262"/>
      <c r="CO172" s="262"/>
      <c r="CP172" s="262"/>
      <c r="CQ172" s="262"/>
      <c r="CR172" s="262"/>
      <c r="CS172" s="262"/>
      <c r="CT172" s="262"/>
      <c r="CU172" s="262"/>
      <c r="CV172" s="262"/>
      <c r="CW172" s="262"/>
      <c r="CX172" s="262"/>
      <c r="CY172" s="262"/>
      <c r="CZ172" s="262"/>
      <c r="DA172" s="262"/>
      <c r="DB172" s="262"/>
      <c r="DC172" s="262"/>
      <c r="DD172" s="262"/>
      <c r="DE172" s="262"/>
      <c r="DF172" s="262"/>
      <c r="DG172" s="262"/>
      <c r="DH172" s="262"/>
      <c r="DI172" s="262"/>
      <c r="DJ172" s="262"/>
      <c r="DK172" s="262"/>
      <c r="DL172" s="262"/>
      <c r="DM172" s="262"/>
      <c r="DN172" s="262"/>
      <c r="DO172" s="262"/>
      <c r="DP172" s="262"/>
      <c r="DQ172" s="262"/>
      <c r="DR172" s="262"/>
      <c r="DS172" s="262"/>
      <c r="DT172" s="262"/>
      <c r="DU172" s="262"/>
      <c r="DV172" s="262"/>
      <c r="DW172" s="262"/>
      <c r="DX172" s="262"/>
      <c r="DY172" s="262"/>
      <c r="DZ172" s="262"/>
      <c r="EA172" s="262"/>
      <c r="EB172" s="262"/>
      <c r="EC172" s="262"/>
      <c r="ED172" s="262"/>
      <c r="EE172" s="262"/>
      <c r="EF172" s="262"/>
      <c r="EG172" s="262"/>
      <c r="EH172" s="262"/>
      <c r="EI172" s="262"/>
      <c r="EJ172" s="262"/>
      <c r="EK172" s="262"/>
      <c r="EL172" s="262"/>
      <c r="EM172" s="262"/>
      <c r="EN172" s="262"/>
      <c r="EO172" s="262"/>
      <c r="EP172" s="262"/>
      <c r="EQ172" s="262"/>
      <c r="ER172" s="262"/>
      <c r="ES172" s="262"/>
      <c r="ET172" s="262"/>
      <c r="EU172" s="262"/>
      <c r="EV172" s="262"/>
      <c r="EW172" s="262"/>
      <c r="EX172" s="262"/>
      <c r="EY172" s="262"/>
      <c r="EZ172" s="262"/>
      <c r="FA172" s="262"/>
      <c r="FB172" s="262"/>
      <c r="FC172" s="262"/>
      <c r="FD172" s="262"/>
      <c r="FE172" s="262"/>
      <c r="FF172" s="262"/>
      <c r="FG172" s="262"/>
      <c r="FH172" s="262"/>
      <c r="FI172" s="262"/>
      <c r="FJ172" s="262"/>
      <c r="FK172" s="262"/>
      <c r="FL172" s="262"/>
      <c r="FM172" s="262"/>
      <c r="FN172" s="262"/>
      <c r="FO172" s="262"/>
      <c r="FP172" s="262"/>
      <c r="FQ172" s="262"/>
      <c r="FR172" s="262"/>
      <c r="FS172" s="262"/>
      <c r="FT172" s="262"/>
      <c r="FU172" s="262"/>
      <c r="FV172" s="262"/>
      <c r="FW172" s="262"/>
      <c r="FX172" s="262"/>
      <c r="FY172" s="262"/>
      <c r="FZ172" s="262"/>
      <c r="GA172" s="262"/>
      <c r="GB172" s="262"/>
      <c r="GC172" s="262"/>
      <c r="GD172" s="262"/>
    </row>
    <row r="173" spans="1:186" s="279" customFormat="1" x14ac:dyDescent="0.2">
      <c r="A173" s="339" t="s">
        <v>12063</v>
      </c>
      <c r="B173" s="280" t="s">
        <v>244</v>
      </c>
      <c r="C173" s="281" t="s">
        <v>3210</v>
      </c>
      <c r="D173" s="130" t="s">
        <v>18</v>
      </c>
      <c r="E173" s="130">
        <v>12</v>
      </c>
      <c r="F173" s="130">
        <v>0.2</v>
      </c>
      <c r="G173" s="282"/>
      <c r="H173" s="283"/>
      <c r="I173" s="284">
        <f ca="1">OFFSET(INDEX(Composições!A:H,MATCH(B173,Composições!A:A,0),8),2,0)</f>
        <v>134.57387639999999</v>
      </c>
      <c r="J173" s="284">
        <f ca="1">IF(ISNUMBER(I173),ROUND(F173*E173*I173,2),"")</f>
        <v>322.98</v>
      </c>
      <c r="K173" s="283">
        <f>BDI!$B$17</f>
        <v>0.26419999999999999</v>
      </c>
      <c r="L173" s="283"/>
      <c r="M173" s="283"/>
      <c r="N173" s="131">
        <f t="shared" ca="1" si="2"/>
        <v>170.13</v>
      </c>
      <c r="O173" s="340">
        <f ca="1">IF(ISNUMBER(I173),ROUND(F173*N173*E173,2),"")</f>
        <v>408.31</v>
      </c>
      <c r="P173" s="262"/>
      <c r="Q173" s="262"/>
      <c r="R173" s="262"/>
      <c r="S173" s="262"/>
      <c r="T173" s="262"/>
      <c r="U173" s="262"/>
      <c r="V173" s="262"/>
      <c r="W173" s="262"/>
      <c r="X173" s="262"/>
      <c r="Y173" s="262"/>
      <c r="Z173" s="262"/>
      <c r="AA173" s="262"/>
      <c r="AB173" s="262"/>
      <c r="AC173" s="262"/>
      <c r="AD173" s="262"/>
      <c r="AE173" s="262"/>
      <c r="AF173" s="262"/>
      <c r="AG173" s="262"/>
      <c r="AH173" s="262"/>
      <c r="AI173" s="262"/>
      <c r="AJ173" s="262"/>
      <c r="AK173" s="262"/>
      <c r="AL173" s="262"/>
      <c r="AM173" s="262"/>
      <c r="AN173" s="262"/>
      <c r="AO173" s="262"/>
      <c r="AP173" s="262"/>
      <c r="AQ173" s="262"/>
      <c r="AR173" s="262"/>
      <c r="AS173" s="262"/>
      <c r="AT173" s="262"/>
      <c r="AU173" s="262"/>
      <c r="AV173" s="262"/>
      <c r="AW173" s="262"/>
      <c r="AX173" s="262"/>
      <c r="AY173" s="262"/>
      <c r="AZ173" s="262"/>
      <c r="BA173" s="262"/>
      <c r="BB173" s="262"/>
      <c r="BC173" s="262"/>
      <c r="BD173" s="262"/>
      <c r="BE173" s="262"/>
      <c r="BF173" s="262"/>
      <c r="BG173" s="262"/>
      <c r="BH173" s="262"/>
      <c r="BI173" s="262"/>
      <c r="BJ173" s="262"/>
      <c r="BK173" s="262"/>
      <c r="BL173" s="262"/>
      <c r="BM173" s="262"/>
      <c r="BN173" s="262"/>
      <c r="BO173" s="262"/>
      <c r="BP173" s="262"/>
      <c r="BQ173" s="262"/>
      <c r="BR173" s="262"/>
      <c r="BS173" s="262"/>
      <c r="BT173" s="262"/>
      <c r="BU173" s="262"/>
      <c r="BV173" s="262"/>
      <c r="BW173" s="262"/>
      <c r="BX173" s="262"/>
      <c r="BY173" s="262"/>
      <c r="BZ173" s="262"/>
      <c r="CA173" s="262"/>
      <c r="CB173" s="262"/>
      <c r="CC173" s="262"/>
      <c r="CD173" s="262"/>
      <c r="CE173" s="262"/>
      <c r="CF173" s="262"/>
      <c r="CG173" s="262"/>
      <c r="CH173" s="262"/>
      <c r="CI173" s="262"/>
      <c r="CJ173" s="262"/>
      <c r="CK173" s="262"/>
      <c r="CL173" s="262"/>
      <c r="CM173" s="262"/>
      <c r="CN173" s="262"/>
      <c r="CO173" s="262"/>
      <c r="CP173" s="262"/>
      <c r="CQ173" s="262"/>
      <c r="CR173" s="262"/>
      <c r="CS173" s="262"/>
      <c r="CT173" s="262"/>
      <c r="CU173" s="262"/>
      <c r="CV173" s="262"/>
      <c r="CW173" s="262"/>
      <c r="CX173" s="262"/>
      <c r="CY173" s="262"/>
      <c r="CZ173" s="262"/>
      <c r="DA173" s="262"/>
      <c r="DB173" s="262"/>
      <c r="DC173" s="262"/>
      <c r="DD173" s="262"/>
      <c r="DE173" s="262"/>
      <c r="DF173" s="262"/>
      <c r="DG173" s="262"/>
      <c r="DH173" s="262"/>
      <c r="DI173" s="262"/>
      <c r="DJ173" s="262"/>
      <c r="DK173" s="262"/>
      <c r="DL173" s="262"/>
      <c r="DM173" s="262"/>
      <c r="DN173" s="262"/>
      <c r="DO173" s="262"/>
      <c r="DP173" s="262"/>
      <c r="DQ173" s="262"/>
      <c r="DR173" s="262"/>
      <c r="DS173" s="262"/>
      <c r="DT173" s="262"/>
      <c r="DU173" s="262"/>
      <c r="DV173" s="262"/>
      <c r="DW173" s="262"/>
      <c r="DX173" s="262"/>
      <c r="DY173" s="262"/>
      <c r="DZ173" s="262"/>
      <c r="EA173" s="262"/>
      <c r="EB173" s="262"/>
      <c r="EC173" s="262"/>
      <c r="ED173" s="262"/>
      <c r="EE173" s="262"/>
      <c r="EF173" s="262"/>
      <c r="EG173" s="262"/>
      <c r="EH173" s="262"/>
      <c r="EI173" s="262"/>
      <c r="EJ173" s="262"/>
      <c r="EK173" s="262"/>
      <c r="EL173" s="262"/>
      <c r="EM173" s="262"/>
      <c r="EN173" s="262"/>
      <c r="EO173" s="262"/>
      <c r="EP173" s="262"/>
      <c r="EQ173" s="262"/>
      <c r="ER173" s="262"/>
      <c r="ES173" s="262"/>
      <c r="ET173" s="262"/>
      <c r="EU173" s="262"/>
      <c r="EV173" s="262"/>
      <c r="EW173" s="262"/>
      <c r="EX173" s="262"/>
      <c r="EY173" s="262"/>
      <c r="EZ173" s="262"/>
      <c r="FA173" s="262"/>
      <c r="FB173" s="262"/>
      <c r="FC173" s="262"/>
      <c r="FD173" s="262"/>
      <c r="FE173" s="262"/>
      <c r="FF173" s="262"/>
      <c r="FG173" s="262"/>
      <c r="FH173" s="262"/>
      <c r="FI173" s="262"/>
      <c r="FJ173" s="262"/>
      <c r="FK173" s="262"/>
      <c r="FL173" s="262"/>
      <c r="FM173" s="262"/>
      <c r="FN173" s="262"/>
      <c r="FO173" s="262"/>
      <c r="FP173" s="262"/>
      <c r="FQ173" s="262"/>
      <c r="FR173" s="262"/>
      <c r="FS173" s="262"/>
      <c r="FT173" s="262"/>
      <c r="FU173" s="262"/>
      <c r="FV173" s="262"/>
      <c r="FW173" s="262"/>
      <c r="FX173" s="262"/>
      <c r="FY173" s="262"/>
      <c r="FZ173" s="262"/>
      <c r="GA173" s="262"/>
      <c r="GB173" s="262"/>
      <c r="GC173" s="262"/>
      <c r="GD173" s="262"/>
    </row>
    <row r="174" spans="1:186" s="279" customFormat="1" x14ac:dyDescent="0.2">
      <c r="A174" s="339" t="s">
        <v>12064</v>
      </c>
      <c r="B174" s="280" t="s">
        <v>245</v>
      </c>
      <c r="C174" s="281" t="s">
        <v>3211</v>
      </c>
      <c r="D174" s="130" t="s">
        <v>18</v>
      </c>
      <c r="E174" s="130">
        <v>12</v>
      </c>
      <c r="F174" s="130">
        <v>0.2</v>
      </c>
      <c r="G174" s="282"/>
      <c r="H174" s="283"/>
      <c r="I174" s="284">
        <f ca="1">OFFSET(INDEX(Composições!A:H,MATCH(B174,Composições!A:A,0),8),2,0)</f>
        <v>385.96067050000005</v>
      </c>
      <c r="J174" s="284">
        <f ca="1">IF(ISNUMBER(I174),ROUND(F174*E174*I174,2),"")</f>
        <v>926.31</v>
      </c>
      <c r="K174" s="283">
        <f>BDI!$B$17</f>
        <v>0.26419999999999999</v>
      </c>
      <c r="L174" s="283"/>
      <c r="M174" s="283"/>
      <c r="N174" s="131">
        <f t="shared" ca="1" si="2"/>
        <v>487.93</v>
      </c>
      <c r="O174" s="340">
        <f ca="1">IF(ISNUMBER(I174),ROUND(F174*N174*E174,2),"")</f>
        <v>1171.03</v>
      </c>
      <c r="P174" s="262"/>
      <c r="Q174" s="262"/>
      <c r="R174" s="262"/>
      <c r="S174" s="262"/>
      <c r="T174" s="262"/>
      <c r="U174" s="262"/>
      <c r="V174" s="262"/>
      <c r="W174" s="262"/>
      <c r="X174" s="262"/>
      <c r="Y174" s="262"/>
      <c r="Z174" s="262"/>
      <c r="AA174" s="262"/>
      <c r="AB174" s="262"/>
      <c r="AC174" s="262"/>
      <c r="AD174" s="262"/>
      <c r="AE174" s="262"/>
      <c r="AF174" s="262"/>
      <c r="AG174" s="262"/>
      <c r="AH174" s="262"/>
      <c r="AI174" s="262"/>
      <c r="AJ174" s="262"/>
      <c r="AK174" s="262"/>
      <c r="AL174" s="262"/>
      <c r="AM174" s="262"/>
      <c r="AN174" s="262"/>
      <c r="AO174" s="262"/>
      <c r="AP174" s="262"/>
      <c r="AQ174" s="262"/>
      <c r="AR174" s="262"/>
      <c r="AS174" s="262"/>
      <c r="AT174" s="262"/>
      <c r="AU174" s="262"/>
      <c r="AV174" s="262"/>
      <c r="AW174" s="262"/>
      <c r="AX174" s="262"/>
      <c r="AY174" s="262"/>
      <c r="AZ174" s="262"/>
      <c r="BA174" s="262"/>
      <c r="BB174" s="262"/>
      <c r="BC174" s="262"/>
      <c r="BD174" s="262"/>
      <c r="BE174" s="262"/>
      <c r="BF174" s="262"/>
      <c r="BG174" s="262"/>
      <c r="BH174" s="262"/>
      <c r="BI174" s="262"/>
      <c r="BJ174" s="262"/>
      <c r="BK174" s="262"/>
      <c r="BL174" s="262"/>
      <c r="BM174" s="262"/>
      <c r="BN174" s="262"/>
      <c r="BO174" s="262"/>
      <c r="BP174" s="262"/>
      <c r="BQ174" s="262"/>
      <c r="BR174" s="262"/>
      <c r="BS174" s="262"/>
      <c r="BT174" s="262"/>
      <c r="BU174" s="262"/>
      <c r="BV174" s="262"/>
      <c r="BW174" s="262"/>
      <c r="BX174" s="262"/>
      <c r="BY174" s="262"/>
      <c r="BZ174" s="262"/>
      <c r="CA174" s="262"/>
      <c r="CB174" s="262"/>
      <c r="CC174" s="262"/>
      <c r="CD174" s="262"/>
      <c r="CE174" s="262"/>
      <c r="CF174" s="262"/>
      <c r="CG174" s="262"/>
      <c r="CH174" s="262"/>
      <c r="CI174" s="262"/>
      <c r="CJ174" s="262"/>
      <c r="CK174" s="262"/>
      <c r="CL174" s="262"/>
      <c r="CM174" s="262"/>
      <c r="CN174" s="262"/>
      <c r="CO174" s="262"/>
      <c r="CP174" s="262"/>
      <c r="CQ174" s="262"/>
      <c r="CR174" s="262"/>
      <c r="CS174" s="262"/>
      <c r="CT174" s="262"/>
      <c r="CU174" s="262"/>
      <c r="CV174" s="262"/>
      <c r="CW174" s="262"/>
      <c r="CX174" s="262"/>
      <c r="CY174" s="262"/>
      <c r="CZ174" s="262"/>
      <c r="DA174" s="262"/>
      <c r="DB174" s="262"/>
      <c r="DC174" s="262"/>
      <c r="DD174" s="262"/>
      <c r="DE174" s="262"/>
      <c r="DF174" s="262"/>
      <c r="DG174" s="262"/>
      <c r="DH174" s="262"/>
      <c r="DI174" s="262"/>
      <c r="DJ174" s="262"/>
      <c r="DK174" s="262"/>
      <c r="DL174" s="262"/>
      <c r="DM174" s="262"/>
      <c r="DN174" s="262"/>
      <c r="DO174" s="262"/>
      <c r="DP174" s="262"/>
      <c r="DQ174" s="262"/>
      <c r="DR174" s="262"/>
      <c r="DS174" s="262"/>
      <c r="DT174" s="262"/>
      <c r="DU174" s="262"/>
      <c r="DV174" s="262"/>
      <c r="DW174" s="262"/>
      <c r="DX174" s="262"/>
      <c r="DY174" s="262"/>
      <c r="DZ174" s="262"/>
      <c r="EA174" s="262"/>
      <c r="EB174" s="262"/>
      <c r="EC174" s="262"/>
      <c r="ED174" s="262"/>
      <c r="EE174" s="262"/>
      <c r="EF174" s="262"/>
      <c r="EG174" s="262"/>
      <c r="EH174" s="262"/>
      <c r="EI174" s="262"/>
      <c r="EJ174" s="262"/>
      <c r="EK174" s="262"/>
      <c r="EL174" s="262"/>
      <c r="EM174" s="262"/>
      <c r="EN174" s="262"/>
      <c r="EO174" s="262"/>
      <c r="EP174" s="262"/>
      <c r="EQ174" s="262"/>
      <c r="ER174" s="262"/>
      <c r="ES174" s="262"/>
      <c r="ET174" s="262"/>
      <c r="EU174" s="262"/>
      <c r="EV174" s="262"/>
      <c r="EW174" s="262"/>
      <c r="EX174" s="262"/>
      <c r="EY174" s="262"/>
      <c r="EZ174" s="262"/>
      <c r="FA174" s="262"/>
      <c r="FB174" s="262"/>
      <c r="FC174" s="262"/>
      <c r="FD174" s="262"/>
      <c r="FE174" s="262"/>
      <c r="FF174" s="262"/>
      <c r="FG174" s="262"/>
      <c r="FH174" s="262"/>
      <c r="FI174" s="262"/>
      <c r="FJ174" s="262"/>
      <c r="FK174" s="262"/>
      <c r="FL174" s="262"/>
      <c r="FM174" s="262"/>
      <c r="FN174" s="262"/>
      <c r="FO174" s="262"/>
      <c r="FP174" s="262"/>
      <c r="FQ174" s="262"/>
      <c r="FR174" s="262"/>
      <c r="FS174" s="262"/>
      <c r="FT174" s="262"/>
      <c r="FU174" s="262"/>
      <c r="FV174" s="262"/>
      <c r="FW174" s="262"/>
      <c r="FX174" s="262"/>
      <c r="FY174" s="262"/>
      <c r="FZ174" s="262"/>
      <c r="GA174" s="262"/>
      <c r="GB174" s="262"/>
      <c r="GC174" s="262"/>
      <c r="GD174" s="262"/>
    </row>
    <row r="175" spans="1:186" s="279" customFormat="1" x14ac:dyDescent="0.2">
      <c r="A175" s="339" t="s">
        <v>12065</v>
      </c>
      <c r="B175" s="280" t="s">
        <v>246</v>
      </c>
      <c r="C175" s="281" t="s">
        <v>3212</v>
      </c>
      <c r="D175" s="130" t="s">
        <v>18</v>
      </c>
      <c r="E175" s="130">
        <v>12</v>
      </c>
      <c r="F175" s="130">
        <v>0.2</v>
      </c>
      <c r="G175" s="282"/>
      <c r="H175" s="283"/>
      <c r="I175" s="284">
        <f ca="1">OFFSET(INDEX(Composições!A:H,MATCH(B175,Composições!A:A,0),8),2,0)</f>
        <v>578.94304320000003</v>
      </c>
      <c r="J175" s="284">
        <f ca="1">IF(ISNUMBER(I175),ROUND(F175*E175*I175,2),"")</f>
        <v>1389.46</v>
      </c>
      <c r="K175" s="283">
        <f>BDI!$B$17</f>
        <v>0.26419999999999999</v>
      </c>
      <c r="L175" s="283"/>
      <c r="M175" s="283"/>
      <c r="N175" s="131">
        <f t="shared" ca="1" si="2"/>
        <v>731.9</v>
      </c>
      <c r="O175" s="340">
        <f ca="1">IF(ISNUMBER(I175),ROUND(F175*N175*E175,2),"")</f>
        <v>1756.56</v>
      </c>
      <c r="P175" s="262"/>
      <c r="Q175" s="262"/>
      <c r="R175" s="262"/>
      <c r="S175" s="262"/>
      <c r="T175" s="262"/>
      <c r="U175" s="262"/>
      <c r="V175" s="262"/>
      <c r="W175" s="262"/>
      <c r="X175" s="262"/>
      <c r="Y175" s="262"/>
      <c r="Z175" s="262"/>
      <c r="AA175" s="262"/>
      <c r="AB175" s="262"/>
      <c r="AC175" s="262"/>
      <c r="AD175" s="262"/>
      <c r="AE175" s="262"/>
      <c r="AF175" s="262"/>
      <c r="AG175" s="262"/>
      <c r="AH175" s="262"/>
      <c r="AI175" s="262"/>
      <c r="AJ175" s="262"/>
      <c r="AK175" s="262"/>
      <c r="AL175" s="262"/>
      <c r="AM175" s="262"/>
      <c r="AN175" s="262"/>
      <c r="AO175" s="262"/>
      <c r="AP175" s="262"/>
      <c r="AQ175" s="262"/>
      <c r="AR175" s="262"/>
      <c r="AS175" s="262"/>
      <c r="AT175" s="262"/>
      <c r="AU175" s="262"/>
      <c r="AV175" s="262"/>
      <c r="AW175" s="262"/>
      <c r="AX175" s="262"/>
      <c r="AY175" s="262"/>
      <c r="AZ175" s="262"/>
      <c r="BA175" s="262"/>
      <c r="BB175" s="262"/>
      <c r="BC175" s="262"/>
      <c r="BD175" s="262"/>
      <c r="BE175" s="262"/>
      <c r="BF175" s="262"/>
      <c r="BG175" s="262"/>
      <c r="BH175" s="262"/>
      <c r="BI175" s="262"/>
      <c r="BJ175" s="262"/>
      <c r="BK175" s="262"/>
      <c r="BL175" s="262"/>
      <c r="BM175" s="262"/>
      <c r="BN175" s="262"/>
      <c r="BO175" s="262"/>
      <c r="BP175" s="262"/>
      <c r="BQ175" s="262"/>
      <c r="BR175" s="262"/>
      <c r="BS175" s="262"/>
      <c r="BT175" s="262"/>
      <c r="BU175" s="262"/>
      <c r="BV175" s="262"/>
      <c r="BW175" s="262"/>
      <c r="BX175" s="262"/>
      <c r="BY175" s="262"/>
      <c r="BZ175" s="262"/>
      <c r="CA175" s="262"/>
      <c r="CB175" s="262"/>
      <c r="CC175" s="262"/>
      <c r="CD175" s="262"/>
      <c r="CE175" s="262"/>
      <c r="CF175" s="262"/>
      <c r="CG175" s="262"/>
      <c r="CH175" s="262"/>
      <c r="CI175" s="262"/>
      <c r="CJ175" s="262"/>
      <c r="CK175" s="262"/>
      <c r="CL175" s="262"/>
      <c r="CM175" s="262"/>
      <c r="CN175" s="262"/>
      <c r="CO175" s="262"/>
      <c r="CP175" s="262"/>
      <c r="CQ175" s="262"/>
      <c r="CR175" s="262"/>
      <c r="CS175" s="262"/>
      <c r="CT175" s="262"/>
      <c r="CU175" s="262"/>
      <c r="CV175" s="262"/>
      <c r="CW175" s="262"/>
      <c r="CX175" s="262"/>
      <c r="CY175" s="262"/>
      <c r="CZ175" s="262"/>
      <c r="DA175" s="262"/>
      <c r="DB175" s="262"/>
      <c r="DC175" s="262"/>
      <c r="DD175" s="262"/>
      <c r="DE175" s="262"/>
      <c r="DF175" s="262"/>
      <c r="DG175" s="262"/>
      <c r="DH175" s="262"/>
      <c r="DI175" s="262"/>
      <c r="DJ175" s="262"/>
      <c r="DK175" s="262"/>
      <c r="DL175" s="262"/>
      <c r="DM175" s="262"/>
      <c r="DN175" s="262"/>
      <c r="DO175" s="262"/>
      <c r="DP175" s="262"/>
      <c r="DQ175" s="262"/>
      <c r="DR175" s="262"/>
      <c r="DS175" s="262"/>
      <c r="DT175" s="262"/>
      <c r="DU175" s="262"/>
      <c r="DV175" s="262"/>
      <c r="DW175" s="262"/>
      <c r="DX175" s="262"/>
      <c r="DY175" s="262"/>
      <c r="DZ175" s="262"/>
      <c r="EA175" s="262"/>
      <c r="EB175" s="262"/>
      <c r="EC175" s="262"/>
      <c r="ED175" s="262"/>
      <c r="EE175" s="262"/>
      <c r="EF175" s="262"/>
      <c r="EG175" s="262"/>
      <c r="EH175" s="262"/>
      <c r="EI175" s="262"/>
      <c r="EJ175" s="262"/>
      <c r="EK175" s="262"/>
      <c r="EL175" s="262"/>
      <c r="EM175" s="262"/>
      <c r="EN175" s="262"/>
      <c r="EO175" s="262"/>
      <c r="EP175" s="262"/>
      <c r="EQ175" s="262"/>
      <c r="ER175" s="262"/>
      <c r="ES175" s="262"/>
      <c r="ET175" s="262"/>
      <c r="EU175" s="262"/>
      <c r="EV175" s="262"/>
      <c r="EW175" s="262"/>
      <c r="EX175" s="262"/>
      <c r="EY175" s="262"/>
      <c r="EZ175" s="262"/>
      <c r="FA175" s="262"/>
      <c r="FB175" s="262"/>
      <c r="FC175" s="262"/>
      <c r="FD175" s="262"/>
      <c r="FE175" s="262"/>
      <c r="FF175" s="262"/>
      <c r="FG175" s="262"/>
      <c r="FH175" s="262"/>
      <c r="FI175" s="262"/>
      <c r="FJ175" s="262"/>
      <c r="FK175" s="262"/>
      <c r="FL175" s="262"/>
      <c r="FM175" s="262"/>
      <c r="FN175" s="262"/>
      <c r="FO175" s="262"/>
      <c r="FP175" s="262"/>
      <c r="FQ175" s="262"/>
      <c r="FR175" s="262"/>
      <c r="FS175" s="262"/>
      <c r="FT175" s="262"/>
      <c r="FU175" s="262"/>
      <c r="FV175" s="262"/>
      <c r="FW175" s="262"/>
      <c r="FX175" s="262"/>
      <c r="FY175" s="262"/>
      <c r="FZ175" s="262"/>
      <c r="GA175" s="262"/>
      <c r="GB175" s="262"/>
      <c r="GC175" s="262"/>
      <c r="GD175" s="262"/>
    </row>
    <row r="176" spans="1:186" s="279" customFormat="1" x14ac:dyDescent="0.2">
      <c r="A176" s="339" t="s">
        <v>12066</v>
      </c>
      <c r="B176" s="280" t="s">
        <v>248</v>
      </c>
      <c r="C176" s="281" t="s">
        <v>3213</v>
      </c>
      <c r="D176" s="130" t="s">
        <v>18</v>
      </c>
      <c r="E176" s="130">
        <v>25</v>
      </c>
      <c r="F176" s="130">
        <v>0.2</v>
      </c>
      <c r="G176" s="282"/>
      <c r="H176" s="283"/>
      <c r="I176" s="284">
        <f ca="1">OFFSET(INDEX(Composições!A:H,MATCH(B176,Composições!A:A,0),8),2,0)</f>
        <v>54.582000000000001</v>
      </c>
      <c r="J176" s="284">
        <f ca="1">IF(ISNUMBER(I176),ROUND(F176*E176*I176,2),"")</f>
        <v>272.91000000000003</v>
      </c>
      <c r="K176" s="283">
        <f>BDI!$B$17</f>
        <v>0.26419999999999999</v>
      </c>
      <c r="L176" s="283"/>
      <c r="M176" s="283"/>
      <c r="N176" s="131">
        <f t="shared" ca="1" si="2"/>
        <v>69</v>
      </c>
      <c r="O176" s="340">
        <f ca="1">IF(ISNUMBER(I176),ROUND(F176*N176*E176,2),"")</f>
        <v>345</v>
      </c>
      <c r="P176" s="262"/>
      <c r="Q176" s="262"/>
      <c r="R176" s="262"/>
      <c r="S176" s="262"/>
      <c r="T176" s="262"/>
      <c r="U176" s="262"/>
      <c r="V176" s="262"/>
      <c r="W176" s="262"/>
      <c r="X176" s="262"/>
      <c r="Y176" s="262"/>
      <c r="Z176" s="262"/>
      <c r="AA176" s="262"/>
      <c r="AB176" s="262"/>
      <c r="AC176" s="262"/>
      <c r="AD176" s="262"/>
      <c r="AE176" s="262"/>
      <c r="AF176" s="262"/>
      <c r="AG176" s="262"/>
      <c r="AH176" s="262"/>
      <c r="AI176" s="262"/>
      <c r="AJ176" s="262"/>
      <c r="AK176" s="262"/>
      <c r="AL176" s="262"/>
      <c r="AM176" s="262"/>
      <c r="AN176" s="262"/>
      <c r="AO176" s="262"/>
      <c r="AP176" s="262"/>
      <c r="AQ176" s="262"/>
      <c r="AR176" s="262"/>
      <c r="AS176" s="262"/>
      <c r="AT176" s="262"/>
      <c r="AU176" s="262"/>
      <c r="AV176" s="262"/>
      <c r="AW176" s="262"/>
      <c r="AX176" s="262"/>
      <c r="AY176" s="262"/>
      <c r="AZ176" s="262"/>
      <c r="BA176" s="262"/>
      <c r="BB176" s="262"/>
      <c r="BC176" s="262"/>
      <c r="BD176" s="262"/>
      <c r="BE176" s="262"/>
      <c r="BF176" s="262"/>
      <c r="BG176" s="262"/>
      <c r="BH176" s="262"/>
      <c r="BI176" s="262"/>
      <c r="BJ176" s="262"/>
      <c r="BK176" s="262"/>
      <c r="BL176" s="262"/>
      <c r="BM176" s="262"/>
      <c r="BN176" s="262"/>
      <c r="BO176" s="262"/>
      <c r="BP176" s="262"/>
      <c r="BQ176" s="262"/>
      <c r="BR176" s="262"/>
      <c r="BS176" s="262"/>
      <c r="BT176" s="262"/>
      <c r="BU176" s="262"/>
      <c r="BV176" s="262"/>
      <c r="BW176" s="262"/>
      <c r="BX176" s="262"/>
      <c r="BY176" s="262"/>
      <c r="BZ176" s="262"/>
      <c r="CA176" s="262"/>
      <c r="CB176" s="262"/>
      <c r="CC176" s="262"/>
      <c r="CD176" s="262"/>
      <c r="CE176" s="262"/>
      <c r="CF176" s="262"/>
      <c r="CG176" s="262"/>
      <c r="CH176" s="262"/>
      <c r="CI176" s="262"/>
      <c r="CJ176" s="262"/>
      <c r="CK176" s="262"/>
      <c r="CL176" s="262"/>
      <c r="CM176" s="262"/>
      <c r="CN176" s="262"/>
      <c r="CO176" s="262"/>
      <c r="CP176" s="262"/>
      <c r="CQ176" s="262"/>
      <c r="CR176" s="262"/>
      <c r="CS176" s="262"/>
      <c r="CT176" s="262"/>
      <c r="CU176" s="262"/>
      <c r="CV176" s="262"/>
      <c r="CW176" s="262"/>
      <c r="CX176" s="262"/>
      <c r="CY176" s="262"/>
      <c r="CZ176" s="262"/>
      <c r="DA176" s="262"/>
      <c r="DB176" s="262"/>
      <c r="DC176" s="262"/>
      <c r="DD176" s="262"/>
      <c r="DE176" s="262"/>
      <c r="DF176" s="262"/>
      <c r="DG176" s="262"/>
      <c r="DH176" s="262"/>
      <c r="DI176" s="262"/>
      <c r="DJ176" s="262"/>
      <c r="DK176" s="262"/>
      <c r="DL176" s="262"/>
      <c r="DM176" s="262"/>
      <c r="DN176" s="262"/>
      <c r="DO176" s="262"/>
      <c r="DP176" s="262"/>
      <c r="DQ176" s="262"/>
      <c r="DR176" s="262"/>
      <c r="DS176" s="262"/>
      <c r="DT176" s="262"/>
      <c r="DU176" s="262"/>
      <c r="DV176" s="262"/>
      <c r="DW176" s="262"/>
      <c r="DX176" s="262"/>
      <c r="DY176" s="262"/>
      <c r="DZ176" s="262"/>
      <c r="EA176" s="262"/>
      <c r="EB176" s="262"/>
      <c r="EC176" s="262"/>
      <c r="ED176" s="262"/>
      <c r="EE176" s="262"/>
      <c r="EF176" s="262"/>
      <c r="EG176" s="262"/>
      <c r="EH176" s="262"/>
      <c r="EI176" s="262"/>
      <c r="EJ176" s="262"/>
      <c r="EK176" s="262"/>
      <c r="EL176" s="262"/>
      <c r="EM176" s="262"/>
      <c r="EN176" s="262"/>
      <c r="EO176" s="262"/>
      <c r="EP176" s="262"/>
      <c r="EQ176" s="262"/>
      <c r="ER176" s="262"/>
      <c r="ES176" s="262"/>
      <c r="ET176" s="262"/>
      <c r="EU176" s="262"/>
      <c r="EV176" s="262"/>
      <c r="EW176" s="262"/>
      <c r="EX176" s="262"/>
      <c r="EY176" s="262"/>
      <c r="EZ176" s="262"/>
      <c r="FA176" s="262"/>
      <c r="FB176" s="262"/>
      <c r="FC176" s="262"/>
      <c r="FD176" s="262"/>
      <c r="FE176" s="262"/>
      <c r="FF176" s="262"/>
      <c r="FG176" s="262"/>
      <c r="FH176" s="262"/>
      <c r="FI176" s="262"/>
      <c r="FJ176" s="262"/>
      <c r="FK176" s="262"/>
      <c r="FL176" s="262"/>
      <c r="FM176" s="262"/>
      <c r="FN176" s="262"/>
      <c r="FO176" s="262"/>
      <c r="FP176" s="262"/>
      <c r="FQ176" s="262"/>
      <c r="FR176" s="262"/>
      <c r="FS176" s="262"/>
      <c r="FT176" s="262"/>
      <c r="FU176" s="262"/>
      <c r="FV176" s="262"/>
      <c r="FW176" s="262"/>
      <c r="FX176" s="262"/>
      <c r="FY176" s="262"/>
      <c r="FZ176" s="262"/>
      <c r="GA176" s="262"/>
      <c r="GB176" s="262"/>
      <c r="GC176" s="262"/>
      <c r="GD176" s="262"/>
    </row>
    <row r="177" spans="1:186" s="279" customFormat="1" x14ac:dyDescent="0.2">
      <c r="A177" s="339" t="s">
        <v>12067</v>
      </c>
      <c r="B177" s="280" t="s">
        <v>250</v>
      </c>
      <c r="C177" s="281" t="s">
        <v>3214</v>
      </c>
      <c r="D177" s="130" t="s">
        <v>18</v>
      </c>
      <c r="E177" s="130">
        <v>35</v>
      </c>
      <c r="F177" s="130">
        <v>0.2</v>
      </c>
      <c r="G177" s="282"/>
      <c r="H177" s="283"/>
      <c r="I177" s="284">
        <f ca="1">OFFSET(INDEX(Composições!A:H,MATCH(B177,Composições!A:A,0),8),2,0)</f>
        <v>43.151999999999994</v>
      </c>
      <c r="J177" s="284">
        <f ca="1">IF(ISNUMBER(I177),ROUND(F177*E177*I177,2),"")</f>
        <v>302.06</v>
      </c>
      <c r="K177" s="283">
        <f>BDI!$B$17</f>
        <v>0.26419999999999999</v>
      </c>
      <c r="L177" s="283"/>
      <c r="M177" s="283"/>
      <c r="N177" s="131">
        <f t="shared" ca="1" si="2"/>
        <v>54.55</v>
      </c>
      <c r="O177" s="340">
        <f ca="1">IF(ISNUMBER(I177),ROUND(F177*N177*E177,2),"")</f>
        <v>381.85</v>
      </c>
      <c r="P177" s="262"/>
      <c r="Q177" s="262"/>
      <c r="R177" s="262"/>
      <c r="S177" s="262"/>
      <c r="T177" s="262"/>
      <c r="U177" s="262"/>
      <c r="V177" s="262"/>
      <c r="W177" s="262"/>
      <c r="X177" s="262"/>
      <c r="Y177" s="262"/>
      <c r="Z177" s="262"/>
      <c r="AA177" s="262"/>
      <c r="AB177" s="262"/>
      <c r="AC177" s="262"/>
      <c r="AD177" s="262"/>
      <c r="AE177" s="262"/>
      <c r="AF177" s="262"/>
      <c r="AG177" s="262"/>
      <c r="AH177" s="262"/>
      <c r="AI177" s="262"/>
      <c r="AJ177" s="262"/>
      <c r="AK177" s="262"/>
      <c r="AL177" s="262"/>
      <c r="AM177" s="262"/>
      <c r="AN177" s="262"/>
      <c r="AO177" s="262"/>
      <c r="AP177" s="262"/>
      <c r="AQ177" s="262"/>
      <c r="AR177" s="262"/>
      <c r="AS177" s="262"/>
      <c r="AT177" s="262"/>
      <c r="AU177" s="262"/>
      <c r="AV177" s="262"/>
      <c r="AW177" s="262"/>
      <c r="AX177" s="262"/>
      <c r="AY177" s="262"/>
      <c r="AZ177" s="262"/>
      <c r="BA177" s="262"/>
      <c r="BB177" s="262"/>
      <c r="BC177" s="262"/>
      <c r="BD177" s="262"/>
      <c r="BE177" s="262"/>
      <c r="BF177" s="262"/>
      <c r="BG177" s="262"/>
      <c r="BH177" s="262"/>
      <c r="BI177" s="262"/>
      <c r="BJ177" s="262"/>
      <c r="BK177" s="262"/>
      <c r="BL177" s="262"/>
      <c r="BM177" s="262"/>
      <c r="BN177" s="262"/>
      <c r="BO177" s="262"/>
      <c r="BP177" s="262"/>
      <c r="BQ177" s="262"/>
      <c r="BR177" s="262"/>
      <c r="BS177" s="262"/>
      <c r="BT177" s="262"/>
      <c r="BU177" s="262"/>
      <c r="BV177" s="262"/>
      <c r="BW177" s="262"/>
      <c r="BX177" s="262"/>
      <c r="BY177" s="262"/>
      <c r="BZ177" s="262"/>
      <c r="CA177" s="262"/>
      <c r="CB177" s="262"/>
      <c r="CC177" s="262"/>
      <c r="CD177" s="262"/>
      <c r="CE177" s="262"/>
      <c r="CF177" s="262"/>
      <c r="CG177" s="262"/>
      <c r="CH177" s="262"/>
      <c r="CI177" s="262"/>
      <c r="CJ177" s="262"/>
      <c r="CK177" s="262"/>
      <c r="CL177" s="262"/>
      <c r="CM177" s="262"/>
      <c r="CN177" s="262"/>
      <c r="CO177" s="262"/>
      <c r="CP177" s="262"/>
      <c r="CQ177" s="262"/>
      <c r="CR177" s="262"/>
      <c r="CS177" s="262"/>
      <c r="CT177" s="262"/>
      <c r="CU177" s="262"/>
      <c r="CV177" s="262"/>
      <c r="CW177" s="262"/>
      <c r="CX177" s="262"/>
      <c r="CY177" s="262"/>
      <c r="CZ177" s="262"/>
      <c r="DA177" s="262"/>
      <c r="DB177" s="262"/>
      <c r="DC177" s="262"/>
      <c r="DD177" s="262"/>
      <c r="DE177" s="262"/>
      <c r="DF177" s="262"/>
      <c r="DG177" s="262"/>
      <c r="DH177" s="262"/>
      <c r="DI177" s="262"/>
      <c r="DJ177" s="262"/>
      <c r="DK177" s="262"/>
      <c r="DL177" s="262"/>
      <c r="DM177" s="262"/>
      <c r="DN177" s="262"/>
      <c r="DO177" s="262"/>
      <c r="DP177" s="262"/>
      <c r="DQ177" s="262"/>
      <c r="DR177" s="262"/>
      <c r="DS177" s="262"/>
      <c r="DT177" s="262"/>
      <c r="DU177" s="262"/>
      <c r="DV177" s="262"/>
      <c r="DW177" s="262"/>
      <c r="DX177" s="262"/>
      <c r="DY177" s="262"/>
      <c r="DZ177" s="262"/>
      <c r="EA177" s="262"/>
      <c r="EB177" s="262"/>
      <c r="EC177" s="262"/>
      <c r="ED177" s="262"/>
      <c r="EE177" s="262"/>
      <c r="EF177" s="262"/>
      <c r="EG177" s="262"/>
      <c r="EH177" s="262"/>
      <c r="EI177" s="262"/>
      <c r="EJ177" s="262"/>
      <c r="EK177" s="262"/>
      <c r="EL177" s="262"/>
      <c r="EM177" s="262"/>
      <c r="EN177" s="262"/>
      <c r="EO177" s="262"/>
      <c r="EP177" s="262"/>
      <c r="EQ177" s="262"/>
      <c r="ER177" s="262"/>
      <c r="ES177" s="262"/>
      <c r="ET177" s="262"/>
      <c r="EU177" s="262"/>
      <c r="EV177" s="262"/>
      <c r="EW177" s="262"/>
      <c r="EX177" s="262"/>
      <c r="EY177" s="262"/>
      <c r="EZ177" s="262"/>
      <c r="FA177" s="262"/>
      <c r="FB177" s="262"/>
      <c r="FC177" s="262"/>
      <c r="FD177" s="262"/>
      <c r="FE177" s="262"/>
      <c r="FF177" s="262"/>
      <c r="FG177" s="262"/>
      <c r="FH177" s="262"/>
      <c r="FI177" s="262"/>
      <c r="FJ177" s="262"/>
      <c r="FK177" s="262"/>
      <c r="FL177" s="262"/>
      <c r="FM177" s="262"/>
      <c r="FN177" s="262"/>
      <c r="FO177" s="262"/>
      <c r="FP177" s="262"/>
      <c r="FQ177" s="262"/>
      <c r="FR177" s="262"/>
      <c r="FS177" s="262"/>
      <c r="FT177" s="262"/>
      <c r="FU177" s="262"/>
      <c r="FV177" s="262"/>
      <c r="FW177" s="262"/>
      <c r="FX177" s="262"/>
      <c r="FY177" s="262"/>
      <c r="FZ177" s="262"/>
      <c r="GA177" s="262"/>
      <c r="GB177" s="262"/>
      <c r="GC177" s="262"/>
      <c r="GD177" s="262"/>
    </row>
    <row r="178" spans="1:186" s="279" customFormat="1" x14ac:dyDescent="0.2">
      <c r="A178" s="339" t="s">
        <v>12068</v>
      </c>
      <c r="B178" s="280" t="s">
        <v>252</v>
      </c>
      <c r="C178" s="281" t="s">
        <v>3215</v>
      </c>
      <c r="D178" s="130" t="s">
        <v>18</v>
      </c>
      <c r="E178" s="130">
        <v>35</v>
      </c>
      <c r="F178" s="130">
        <v>0.2</v>
      </c>
      <c r="G178" s="282"/>
      <c r="H178" s="283"/>
      <c r="I178" s="284">
        <f ca="1">OFFSET(INDEX(Composições!A:H,MATCH(B178,Composições!A:A,0),8),2,0)</f>
        <v>333.73500000000001</v>
      </c>
      <c r="J178" s="284">
        <f ca="1">IF(ISNUMBER(I178),ROUND(F178*E178*I178,2),"")</f>
        <v>2336.15</v>
      </c>
      <c r="K178" s="283">
        <f>BDI!$B$17</f>
        <v>0.26419999999999999</v>
      </c>
      <c r="L178" s="283"/>
      <c r="M178" s="283"/>
      <c r="N178" s="131">
        <f t="shared" ca="1" si="2"/>
        <v>421.91</v>
      </c>
      <c r="O178" s="340">
        <f ca="1">IF(ISNUMBER(I178),ROUND(F178*N178*E178,2),"")</f>
        <v>2953.37</v>
      </c>
      <c r="P178" s="262"/>
      <c r="Q178" s="262"/>
      <c r="R178" s="262"/>
      <c r="S178" s="262"/>
      <c r="T178" s="262"/>
      <c r="U178" s="262"/>
      <c r="V178" s="262"/>
      <c r="W178" s="262"/>
      <c r="X178" s="262"/>
      <c r="Y178" s="262"/>
      <c r="Z178" s="262"/>
      <c r="AA178" s="262"/>
      <c r="AB178" s="262"/>
      <c r="AC178" s="262"/>
      <c r="AD178" s="262"/>
      <c r="AE178" s="262"/>
      <c r="AF178" s="262"/>
      <c r="AG178" s="262"/>
      <c r="AH178" s="262"/>
      <c r="AI178" s="262"/>
      <c r="AJ178" s="262"/>
      <c r="AK178" s="262"/>
      <c r="AL178" s="262"/>
      <c r="AM178" s="262"/>
      <c r="AN178" s="262"/>
      <c r="AO178" s="262"/>
      <c r="AP178" s="262"/>
      <c r="AQ178" s="262"/>
      <c r="AR178" s="262"/>
      <c r="AS178" s="262"/>
      <c r="AT178" s="262"/>
      <c r="AU178" s="262"/>
      <c r="AV178" s="262"/>
      <c r="AW178" s="262"/>
      <c r="AX178" s="262"/>
      <c r="AY178" s="262"/>
      <c r="AZ178" s="262"/>
      <c r="BA178" s="262"/>
      <c r="BB178" s="262"/>
      <c r="BC178" s="262"/>
      <c r="BD178" s="262"/>
      <c r="BE178" s="262"/>
      <c r="BF178" s="262"/>
      <c r="BG178" s="262"/>
      <c r="BH178" s="262"/>
      <c r="BI178" s="262"/>
      <c r="BJ178" s="262"/>
      <c r="BK178" s="262"/>
      <c r="BL178" s="262"/>
      <c r="BM178" s="262"/>
      <c r="BN178" s="262"/>
      <c r="BO178" s="262"/>
      <c r="BP178" s="262"/>
      <c r="BQ178" s="262"/>
      <c r="BR178" s="262"/>
      <c r="BS178" s="262"/>
      <c r="BT178" s="262"/>
      <c r="BU178" s="262"/>
      <c r="BV178" s="262"/>
      <c r="BW178" s="262"/>
      <c r="BX178" s="262"/>
      <c r="BY178" s="262"/>
      <c r="BZ178" s="262"/>
      <c r="CA178" s="262"/>
      <c r="CB178" s="262"/>
      <c r="CC178" s="262"/>
      <c r="CD178" s="262"/>
      <c r="CE178" s="262"/>
      <c r="CF178" s="262"/>
      <c r="CG178" s="262"/>
      <c r="CH178" s="262"/>
      <c r="CI178" s="262"/>
      <c r="CJ178" s="262"/>
      <c r="CK178" s="262"/>
      <c r="CL178" s="262"/>
      <c r="CM178" s="262"/>
      <c r="CN178" s="262"/>
      <c r="CO178" s="262"/>
      <c r="CP178" s="262"/>
      <c r="CQ178" s="262"/>
      <c r="CR178" s="262"/>
      <c r="CS178" s="262"/>
      <c r="CT178" s="262"/>
      <c r="CU178" s="262"/>
      <c r="CV178" s="262"/>
      <c r="CW178" s="262"/>
      <c r="CX178" s="262"/>
      <c r="CY178" s="262"/>
      <c r="CZ178" s="262"/>
      <c r="DA178" s="262"/>
      <c r="DB178" s="262"/>
      <c r="DC178" s="262"/>
      <c r="DD178" s="262"/>
      <c r="DE178" s="262"/>
      <c r="DF178" s="262"/>
      <c r="DG178" s="262"/>
      <c r="DH178" s="262"/>
      <c r="DI178" s="262"/>
      <c r="DJ178" s="262"/>
      <c r="DK178" s="262"/>
      <c r="DL178" s="262"/>
      <c r="DM178" s="262"/>
      <c r="DN178" s="262"/>
      <c r="DO178" s="262"/>
      <c r="DP178" s="262"/>
      <c r="DQ178" s="262"/>
      <c r="DR178" s="262"/>
      <c r="DS178" s="262"/>
      <c r="DT178" s="262"/>
      <c r="DU178" s="262"/>
      <c r="DV178" s="262"/>
      <c r="DW178" s="262"/>
      <c r="DX178" s="262"/>
      <c r="DY178" s="262"/>
      <c r="DZ178" s="262"/>
      <c r="EA178" s="262"/>
      <c r="EB178" s="262"/>
      <c r="EC178" s="262"/>
      <c r="ED178" s="262"/>
      <c r="EE178" s="262"/>
      <c r="EF178" s="262"/>
      <c r="EG178" s="262"/>
      <c r="EH178" s="262"/>
      <c r="EI178" s="262"/>
      <c r="EJ178" s="262"/>
      <c r="EK178" s="262"/>
      <c r="EL178" s="262"/>
      <c r="EM178" s="262"/>
      <c r="EN178" s="262"/>
      <c r="EO178" s="262"/>
      <c r="EP178" s="262"/>
      <c r="EQ178" s="262"/>
      <c r="ER178" s="262"/>
      <c r="ES178" s="262"/>
      <c r="ET178" s="262"/>
      <c r="EU178" s="262"/>
      <c r="EV178" s="262"/>
      <c r="EW178" s="262"/>
      <c r="EX178" s="262"/>
      <c r="EY178" s="262"/>
      <c r="EZ178" s="262"/>
      <c r="FA178" s="262"/>
      <c r="FB178" s="262"/>
      <c r="FC178" s="262"/>
      <c r="FD178" s="262"/>
      <c r="FE178" s="262"/>
      <c r="FF178" s="262"/>
      <c r="FG178" s="262"/>
      <c r="FH178" s="262"/>
      <c r="FI178" s="262"/>
      <c r="FJ178" s="262"/>
      <c r="FK178" s="262"/>
      <c r="FL178" s="262"/>
      <c r="FM178" s="262"/>
      <c r="FN178" s="262"/>
      <c r="FO178" s="262"/>
      <c r="FP178" s="262"/>
      <c r="FQ178" s="262"/>
      <c r="FR178" s="262"/>
      <c r="FS178" s="262"/>
      <c r="FT178" s="262"/>
      <c r="FU178" s="262"/>
      <c r="FV178" s="262"/>
      <c r="FW178" s="262"/>
      <c r="FX178" s="262"/>
      <c r="FY178" s="262"/>
      <c r="FZ178" s="262"/>
      <c r="GA178" s="262"/>
      <c r="GB178" s="262"/>
      <c r="GC178" s="262"/>
      <c r="GD178" s="262"/>
    </row>
    <row r="179" spans="1:186" s="279" customFormat="1" x14ac:dyDescent="0.2">
      <c r="A179" s="339" t="s">
        <v>12069</v>
      </c>
      <c r="B179" s="280" t="s">
        <v>254</v>
      </c>
      <c r="C179" s="281" t="s">
        <v>3216</v>
      </c>
      <c r="D179" s="130" t="s">
        <v>18</v>
      </c>
      <c r="E179" s="130">
        <v>250.00000000000003</v>
      </c>
      <c r="F179" s="130">
        <v>0.2</v>
      </c>
      <c r="G179" s="282"/>
      <c r="H179" s="283"/>
      <c r="I179" s="284">
        <f ca="1">OFFSET(INDEX(Composições!A:H,MATCH(B179,Composições!A:A,0),8),2,0)</f>
        <v>11.085075</v>
      </c>
      <c r="J179" s="284">
        <f ca="1">IF(ISNUMBER(I179),ROUND(F179*E179*I179,2),"")</f>
        <v>554.25</v>
      </c>
      <c r="K179" s="283">
        <f>BDI!$B$17</f>
        <v>0.26419999999999999</v>
      </c>
      <c r="L179" s="283"/>
      <c r="M179" s="283"/>
      <c r="N179" s="131">
        <f t="shared" ca="1" si="2"/>
        <v>14.01</v>
      </c>
      <c r="O179" s="340">
        <f ca="1">IF(ISNUMBER(I179),ROUND(F179*N179*E179,2),"")</f>
        <v>700.5</v>
      </c>
      <c r="P179" s="262"/>
      <c r="Q179" s="262"/>
      <c r="R179" s="262"/>
      <c r="S179" s="262"/>
      <c r="T179" s="262"/>
      <c r="U179" s="262"/>
      <c r="V179" s="262"/>
      <c r="W179" s="262"/>
      <c r="X179" s="262"/>
      <c r="Y179" s="262"/>
      <c r="Z179" s="262"/>
      <c r="AA179" s="262"/>
      <c r="AB179" s="262"/>
      <c r="AC179" s="262"/>
      <c r="AD179" s="262"/>
      <c r="AE179" s="262"/>
      <c r="AF179" s="262"/>
      <c r="AG179" s="262"/>
      <c r="AH179" s="262"/>
      <c r="AI179" s="262"/>
      <c r="AJ179" s="262"/>
      <c r="AK179" s="262"/>
      <c r="AL179" s="262"/>
      <c r="AM179" s="262"/>
      <c r="AN179" s="262"/>
      <c r="AO179" s="262"/>
      <c r="AP179" s="262"/>
      <c r="AQ179" s="262"/>
      <c r="AR179" s="262"/>
      <c r="AS179" s="262"/>
      <c r="AT179" s="262"/>
      <c r="AU179" s="262"/>
      <c r="AV179" s="262"/>
      <c r="AW179" s="262"/>
      <c r="AX179" s="262"/>
      <c r="AY179" s="262"/>
      <c r="AZ179" s="262"/>
      <c r="BA179" s="262"/>
      <c r="BB179" s="262"/>
      <c r="BC179" s="262"/>
      <c r="BD179" s="262"/>
      <c r="BE179" s="262"/>
      <c r="BF179" s="262"/>
      <c r="BG179" s="262"/>
      <c r="BH179" s="262"/>
      <c r="BI179" s="262"/>
      <c r="BJ179" s="262"/>
      <c r="BK179" s="262"/>
      <c r="BL179" s="262"/>
      <c r="BM179" s="262"/>
      <c r="BN179" s="262"/>
      <c r="BO179" s="262"/>
      <c r="BP179" s="262"/>
      <c r="BQ179" s="262"/>
      <c r="BR179" s="262"/>
      <c r="BS179" s="262"/>
      <c r="BT179" s="262"/>
      <c r="BU179" s="262"/>
      <c r="BV179" s="262"/>
      <c r="BW179" s="262"/>
      <c r="BX179" s="262"/>
      <c r="BY179" s="262"/>
      <c r="BZ179" s="262"/>
      <c r="CA179" s="262"/>
      <c r="CB179" s="262"/>
      <c r="CC179" s="262"/>
      <c r="CD179" s="262"/>
      <c r="CE179" s="262"/>
      <c r="CF179" s="262"/>
      <c r="CG179" s="262"/>
      <c r="CH179" s="262"/>
      <c r="CI179" s="262"/>
      <c r="CJ179" s="262"/>
      <c r="CK179" s="262"/>
      <c r="CL179" s="262"/>
      <c r="CM179" s="262"/>
      <c r="CN179" s="262"/>
      <c r="CO179" s="262"/>
      <c r="CP179" s="262"/>
      <c r="CQ179" s="262"/>
      <c r="CR179" s="262"/>
      <c r="CS179" s="262"/>
      <c r="CT179" s="262"/>
      <c r="CU179" s="262"/>
      <c r="CV179" s="262"/>
      <c r="CW179" s="262"/>
      <c r="CX179" s="262"/>
      <c r="CY179" s="262"/>
      <c r="CZ179" s="262"/>
      <c r="DA179" s="262"/>
      <c r="DB179" s="262"/>
      <c r="DC179" s="262"/>
      <c r="DD179" s="262"/>
      <c r="DE179" s="262"/>
      <c r="DF179" s="262"/>
      <c r="DG179" s="262"/>
      <c r="DH179" s="262"/>
      <c r="DI179" s="262"/>
      <c r="DJ179" s="262"/>
      <c r="DK179" s="262"/>
      <c r="DL179" s="262"/>
      <c r="DM179" s="262"/>
      <c r="DN179" s="262"/>
      <c r="DO179" s="262"/>
      <c r="DP179" s="262"/>
      <c r="DQ179" s="262"/>
      <c r="DR179" s="262"/>
      <c r="DS179" s="262"/>
      <c r="DT179" s="262"/>
      <c r="DU179" s="262"/>
      <c r="DV179" s="262"/>
      <c r="DW179" s="262"/>
      <c r="DX179" s="262"/>
      <c r="DY179" s="262"/>
      <c r="DZ179" s="262"/>
      <c r="EA179" s="262"/>
      <c r="EB179" s="262"/>
      <c r="EC179" s="262"/>
      <c r="ED179" s="262"/>
      <c r="EE179" s="262"/>
      <c r="EF179" s="262"/>
      <c r="EG179" s="262"/>
      <c r="EH179" s="262"/>
      <c r="EI179" s="262"/>
      <c r="EJ179" s="262"/>
      <c r="EK179" s="262"/>
      <c r="EL179" s="262"/>
      <c r="EM179" s="262"/>
      <c r="EN179" s="262"/>
      <c r="EO179" s="262"/>
      <c r="EP179" s="262"/>
      <c r="EQ179" s="262"/>
      <c r="ER179" s="262"/>
      <c r="ES179" s="262"/>
      <c r="ET179" s="262"/>
      <c r="EU179" s="262"/>
      <c r="EV179" s="262"/>
      <c r="EW179" s="262"/>
      <c r="EX179" s="262"/>
      <c r="EY179" s="262"/>
      <c r="EZ179" s="262"/>
      <c r="FA179" s="262"/>
      <c r="FB179" s="262"/>
      <c r="FC179" s="262"/>
      <c r="FD179" s="262"/>
      <c r="FE179" s="262"/>
      <c r="FF179" s="262"/>
      <c r="FG179" s="262"/>
      <c r="FH179" s="262"/>
      <c r="FI179" s="262"/>
      <c r="FJ179" s="262"/>
      <c r="FK179" s="262"/>
      <c r="FL179" s="262"/>
      <c r="FM179" s="262"/>
      <c r="FN179" s="262"/>
      <c r="FO179" s="262"/>
      <c r="FP179" s="262"/>
      <c r="FQ179" s="262"/>
      <c r="FR179" s="262"/>
      <c r="FS179" s="262"/>
      <c r="FT179" s="262"/>
      <c r="FU179" s="262"/>
      <c r="FV179" s="262"/>
      <c r="FW179" s="262"/>
      <c r="FX179" s="262"/>
      <c r="FY179" s="262"/>
      <c r="FZ179" s="262"/>
      <c r="GA179" s="262"/>
      <c r="GB179" s="262"/>
      <c r="GC179" s="262"/>
      <c r="GD179" s="262"/>
    </row>
    <row r="180" spans="1:186" s="279" customFormat="1" x14ac:dyDescent="0.2">
      <c r="A180" s="339" t="s">
        <v>12070</v>
      </c>
      <c r="B180" s="280" t="s">
        <v>255</v>
      </c>
      <c r="C180" s="281" t="s">
        <v>3217</v>
      </c>
      <c r="D180" s="130" t="s">
        <v>18</v>
      </c>
      <c r="E180" s="130">
        <v>50</v>
      </c>
      <c r="F180" s="130">
        <v>0.2</v>
      </c>
      <c r="G180" s="282"/>
      <c r="H180" s="283"/>
      <c r="I180" s="284">
        <f ca="1">OFFSET(INDEX(Composições!A:H,MATCH(B180,Composições!A:A,0),8),2,0)</f>
        <v>39.454924999999996</v>
      </c>
      <c r="J180" s="284">
        <f ca="1">IF(ISNUMBER(I180),ROUND(F180*E180*I180,2),"")</f>
        <v>394.55</v>
      </c>
      <c r="K180" s="283">
        <f>BDI!$B$17</f>
        <v>0.26419999999999999</v>
      </c>
      <c r="L180" s="283"/>
      <c r="M180" s="283"/>
      <c r="N180" s="131">
        <f t="shared" ca="1" si="2"/>
        <v>49.88</v>
      </c>
      <c r="O180" s="340">
        <f ca="1">IF(ISNUMBER(I180),ROUND(F180*N180*E180,2),"")</f>
        <v>498.8</v>
      </c>
      <c r="P180" s="262"/>
      <c r="Q180" s="262"/>
      <c r="R180" s="262"/>
      <c r="S180" s="262"/>
      <c r="T180" s="262"/>
      <c r="U180" s="262"/>
      <c r="V180" s="262"/>
      <c r="W180" s="262"/>
      <c r="X180" s="262"/>
      <c r="Y180" s="262"/>
      <c r="Z180" s="262"/>
      <c r="AA180" s="262"/>
      <c r="AB180" s="262"/>
      <c r="AC180" s="262"/>
      <c r="AD180" s="262"/>
      <c r="AE180" s="262"/>
      <c r="AF180" s="262"/>
      <c r="AG180" s="262"/>
      <c r="AH180" s="262"/>
      <c r="AI180" s="262"/>
      <c r="AJ180" s="262"/>
      <c r="AK180" s="262"/>
      <c r="AL180" s="262"/>
      <c r="AM180" s="262"/>
      <c r="AN180" s="262"/>
      <c r="AO180" s="262"/>
      <c r="AP180" s="262"/>
      <c r="AQ180" s="262"/>
      <c r="AR180" s="262"/>
      <c r="AS180" s="262"/>
      <c r="AT180" s="262"/>
      <c r="AU180" s="262"/>
      <c r="AV180" s="262"/>
      <c r="AW180" s="262"/>
      <c r="AX180" s="262"/>
      <c r="AY180" s="262"/>
      <c r="AZ180" s="262"/>
      <c r="BA180" s="262"/>
      <c r="BB180" s="262"/>
      <c r="BC180" s="262"/>
      <c r="BD180" s="262"/>
      <c r="BE180" s="262"/>
      <c r="BF180" s="262"/>
      <c r="BG180" s="262"/>
      <c r="BH180" s="262"/>
      <c r="BI180" s="262"/>
      <c r="BJ180" s="262"/>
      <c r="BK180" s="262"/>
      <c r="BL180" s="262"/>
      <c r="BM180" s="262"/>
      <c r="BN180" s="262"/>
      <c r="BO180" s="262"/>
      <c r="BP180" s="262"/>
      <c r="BQ180" s="262"/>
      <c r="BR180" s="262"/>
      <c r="BS180" s="262"/>
      <c r="BT180" s="262"/>
      <c r="BU180" s="262"/>
      <c r="BV180" s="262"/>
      <c r="BW180" s="262"/>
      <c r="BX180" s="262"/>
      <c r="BY180" s="262"/>
      <c r="BZ180" s="262"/>
      <c r="CA180" s="262"/>
      <c r="CB180" s="262"/>
      <c r="CC180" s="262"/>
      <c r="CD180" s="262"/>
      <c r="CE180" s="262"/>
      <c r="CF180" s="262"/>
      <c r="CG180" s="262"/>
      <c r="CH180" s="262"/>
      <c r="CI180" s="262"/>
      <c r="CJ180" s="262"/>
      <c r="CK180" s="262"/>
      <c r="CL180" s="262"/>
      <c r="CM180" s="262"/>
      <c r="CN180" s="262"/>
      <c r="CO180" s="262"/>
      <c r="CP180" s="262"/>
      <c r="CQ180" s="262"/>
      <c r="CR180" s="262"/>
      <c r="CS180" s="262"/>
      <c r="CT180" s="262"/>
      <c r="CU180" s="262"/>
      <c r="CV180" s="262"/>
      <c r="CW180" s="262"/>
      <c r="CX180" s="262"/>
      <c r="CY180" s="262"/>
      <c r="CZ180" s="262"/>
      <c r="DA180" s="262"/>
      <c r="DB180" s="262"/>
      <c r="DC180" s="262"/>
      <c r="DD180" s="262"/>
      <c r="DE180" s="262"/>
      <c r="DF180" s="262"/>
      <c r="DG180" s="262"/>
      <c r="DH180" s="262"/>
      <c r="DI180" s="262"/>
      <c r="DJ180" s="262"/>
      <c r="DK180" s="262"/>
      <c r="DL180" s="262"/>
      <c r="DM180" s="262"/>
      <c r="DN180" s="262"/>
      <c r="DO180" s="262"/>
      <c r="DP180" s="262"/>
      <c r="DQ180" s="262"/>
      <c r="DR180" s="262"/>
      <c r="DS180" s="262"/>
      <c r="DT180" s="262"/>
      <c r="DU180" s="262"/>
      <c r="DV180" s="262"/>
      <c r="DW180" s="262"/>
      <c r="DX180" s="262"/>
      <c r="DY180" s="262"/>
      <c r="DZ180" s="262"/>
      <c r="EA180" s="262"/>
      <c r="EB180" s="262"/>
      <c r="EC180" s="262"/>
      <c r="ED180" s="262"/>
      <c r="EE180" s="262"/>
      <c r="EF180" s="262"/>
      <c r="EG180" s="262"/>
      <c r="EH180" s="262"/>
      <c r="EI180" s="262"/>
      <c r="EJ180" s="262"/>
      <c r="EK180" s="262"/>
      <c r="EL180" s="262"/>
      <c r="EM180" s="262"/>
      <c r="EN180" s="262"/>
      <c r="EO180" s="262"/>
      <c r="EP180" s="262"/>
      <c r="EQ180" s="262"/>
      <c r="ER180" s="262"/>
      <c r="ES180" s="262"/>
      <c r="ET180" s="262"/>
      <c r="EU180" s="262"/>
      <c r="EV180" s="262"/>
      <c r="EW180" s="262"/>
      <c r="EX180" s="262"/>
      <c r="EY180" s="262"/>
      <c r="EZ180" s="262"/>
      <c r="FA180" s="262"/>
      <c r="FB180" s="262"/>
      <c r="FC180" s="262"/>
      <c r="FD180" s="262"/>
      <c r="FE180" s="262"/>
      <c r="FF180" s="262"/>
      <c r="FG180" s="262"/>
      <c r="FH180" s="262"/>
      <c r="FI180" s="262"/>
      <c r="FJ180" s="262"/>
      <c r="FK180" s="262"/>
      <c r="FL180" s="262"/>
      <c r="FM180" s="262"/>
      <c r="FN180" s="262"/>
      <c r="FO180" s="262"/>
      <c r="FP180" s="262"/>
      <c r="FQ180" s="262"/>
      <c r="FR180" s="262"/>
      <c r="FS180" s="262"/>
      <c r="FT180" s="262"/>
      <c r="FU180" s="262"/>
      <c r="FV180" s="262"/>
      <c r="FW180" s="262"/>
      <c r="FX180" s="262"/>
      <c r="FY180" s="262"/>
      <c r="FZ180" s="262"/>
      <c r="GA180" s="262"/>
      <c r="GB180" s="262"/>
      <c r="GC180" s="262"/>
      <c r="GD180" s="262"/>
    </row>
    <row r="181" spans="1:186" s="279" customFormat="1" x14ac:dyDescent="0.2">
      <c r="A181" s="339" t="s">
        <v>12071</v>
      </c>
      <c r="B181" s="280" t="s">
        <v>256</v>
      </c>
      <c r="C181" s="281" t="s">
        <v>3218</v>
      </c>
      <c r="D181" s="130" t="s">
        <v>18</v>
      </c>
      <c r="E181" s="130">
        <v>25</v>
      </c>
      <c r="F181" s="130">
        <v>0.2</v>
      </c>
      <c r="G181" s="282"/>
      <c r="H181" s="283"/>
      <c r="I181" s="284">
        <f ca="1">OFFSET(INDEX(Composições!A:H,MATCH(B181,Composições!A:A,0),8),2,0)</f>
        <v>269.60926440000003</v>
      </c>
      <c r="J181" s="284">
        <f ca="1">IF(ISNUMBER(I181),ROUND(F181*E181*I181,2),"")</f>
        <v>1348.05</v>
      </c>
      <c r="K181" s="283">
        <f>BDI!$B$17</f>
        <v>0.26419999999999999</v>
      </c>
      <c r="L181" s="283"/>
      <c r="M181" s="283"/>
      <c r="N181" s="131">
        <f t="shared" ca="1" si="2"/>
        <v>340.84</v>
      </c>
      <c r="O181" s="340">
        <f ca="1">IF(ISNUMBER(I181),ROUND(F181*N181*E181,2),"")</f>
        <v>1704.2</v>
      </c>
      <c r="P181" s="262"/>
      <c r="Q181" s="262"/>
      <c r="R181" s="262"/>
      <c r="S181" s="262"/>
      <c r="T181" s="262"/>
      <c r="U181" s="262"/>
      <c r="V181" s="262"/>
      <c r="W181" s="262"/>
      <c r="X181" s="262"/>
      <c r="Y181" s="262"/>
      <c r="Z181" s="262"/>
      <c r="AA181" s="262"/>
      <c r="AB181" s="262"/>
      <c r="AC181" s="262"/>
      <c r="AD181" s="262"/>
      <c r="AE181" s="262"/>
      <c r="AF181" s="262"/>
      <c r="AG181" s="262"/>
      <c r="AH181" s="262"/>
      <c r="AI181" s="262"/>
      <c r="AJ181" s="262"/>
      <c r="AK181" s="262"/>
      <c r="AL181" s="262"/>
      <c r="AM181" s="262"/>
      <c r="AN181" s="262"/>
      <c r="AO181" s="262"/>
      <c r="AP181" s="262"/>
      <c r="AQ181" s="262"/>
      <c r="AR181" s="262"/>
      <c r="AS181" s="262"/>
      <c r="AT181" s="262"/>
      <c r="AU181" s="262"/>
      <c r="AV181" s="262"/>
      <c r="AW181" s="262"/>
      <c r="AX181" s="262"/>
      <c r="AY181" s="262"/>
      <c r="AZ181" s="262"/>
      <c r="BA181" s="262"/>
      <c r="BB181" s="262"/>
      <c r="BC181" s="262"/>
      <c r="BD181" s="262"/>
      <c r="BE181" s="262"/>
      <c r="BF181" s="262"/>
      <c r="BG181" s="262"/>
      <c r="BH181" s="262"/>
      <c r="BI181" s="262"/>
      <c r="BJ181" s="262"/>
      <c r="BK181" s="262"/>
      <c r="BL181" s="262"/>
      <c r="BM181" s="262"/>
      <c r="BN181" s="262"/>
      <c r="BO181" s="262"/>
      <c r="BP181" s="262"/>
      <c r="BQ181" s="262"/>
      <c r="BR181" s="262"/>
      <c r="BS181" s="262"/>
      <c r="BT181" s="262"/>
      <c r="BU181" s="262"/>
      <c r="BV181" s="262"/>
      <c r="BW181" s="262"/>
      <c r="BX181" s="262"/>
      <c r="BY181" s="262"/>
      <c r="BZ181" s="262"/>
      <c r="CA181" s="262"/>
      <c r="CB181" s="262"/>
      <c r="CC181" s="262"/>
      <c r="CD181" s="262"/>
      <c r="CE181" s="262"/>
      <c r="CF181" s="262"/>
      <c r="CG181" s="262"/>
      <c r="CH181" s="262"/>
      <c r="CI181" s="262"/>
      <c r="CJ181" s="262"/>
      <c r="CK181" s="262"/>
      <c r="CL181" s="262"/>
      <c r="CM181" s="262"/>
      <c r="CN181" s="262"/>
      <c r="CO181" s="262"/>
      <c r="CP181" s="262"/>
      <c r="CQ181" s="262"/>
      <c r="CR181" s="262"/>
      <c r="CS181" s="262"/>
      <c r="CT181" s="262"/>
      <c r="CU181" s="262"/>
      <c r="CV181" s="262"/>
      <c r="CW181" s="262"/>
      <c r="CX181" s="262"/>
      <c r="CY181" s="262"/>
      <c r="CZ181" s="262"/>
      <c r="DA181" s="262"/>
      <c r="DB181" s="262"/>
      <c r="DC181" s="262"/>
      <c r="DD181" s="262"/>
      <c r="DE181" s="262"/>
      <c r="DF181" s="262"/>
      <c r="DG181" s="262"/>
      <c r="DH181" s="262"/>
      <c r="DI181" s="262"/>
      <c r="DJ181" s="262"/>
      <c r="DK181" s="262"/>
      <c r="DL181" s="262"/>
      <c r="DM181" s="262"/>
      <c r="DN181" s="262"/>
      <c r="DO181" s="262"/>
      <c r="DP181" s="262"/>
      <c r="DQ181" s="262"/>
      <c r="DR181" s="262"/>
      <c r="DS181" s="262"/>
      <c r="DT181" s="262"/>
      <c r="DU181" s="262"/>
      <c r="DV181" s="262"/>
      <c r="DW181" s="262"/>
      <c r="DX181" s="262"/>
      <c r="DY181" s="262"/>
      <c r="DZ181" s="262"/>
      <c r="EA181" s="262"/>
      <c r="EB181" s="262"/>
      <c r="EC181" s="262"/>
      <c r="ED181" s="262"/>
      <c r="EE181" s="262"/>
      <c r="EF181" s="262"/>
      <c r="EG181" s="262"/>
      <c r="EH181" s="262"/>
      <c r="EI181" s="262"/>
      <c r="EJ181" s="262"/>
      <c r="EK181" s="262"/>
      <c r="EL181" s="262"/>
      <c r="EM181" s="262"/>
      <c r="EN181" s="262"/>
      <c r="EO181" s="262"/>
      <c r="EP181" s="262"/>
      <c r="EQ181" s="262"/>
      <c r="ER181" s="262"/>
      <c r="ES181" s="262"/>
      <c r="ET181" s="262"/>
      <c r="EU181" s="262"/>
      <c r="EV181" s="262"/>
      <c r="EW181" s="262"/>
      <c r="EX181" s="262"/>
      <c r="EY181" s="262"/>
      <c r="EZ181" s="262"/>
      <c r="FA181" s="262"/>
      <c r="FB181" s="262"/>
      <c r="FC181" s="262"/>
      <c r="FD181" s="262"/>
      <c r="FE181" s="262"/>
      <c r="FF181" s="262"/>
      <c r="FG181" s="262"/>
      <c r="FH181" s="262"/>
      <c r="FI181" s="262"/>
      <c r="FJ181" s="262"/>
      <c r="FK181" s="262"/>
      <c r="FL181" s="262"/>
      <c r="FM181" s="262"/>
      <c r="FN181" s="262"/>
      <c r="FO181" s="262"/>
      <c r="FP181" s="262"/>
      <c r="FQ181" s="262"/>
      <c r="FR181" s="262"/>
      <c r="FS181" s="262"/>
      <c r="FT181" s="262"/>
      <c r="FU181" s="262"/>
      <c r="FV181" s="262"/>
      <c r="FW181" s="262"/>
      <c r="FX181" s="262"/>
      <c r="FY181" s="262"/>
      <c r="FZ181" s="262"/>
      <c r="GA181" s="262"/>
      <c r="GB181" s="262"/>
      <c r="GC181" s="262"/>
      <c r="GD181" s="262"/>
    </row>
    <row r="182" spans="1:186" s="279" customFormat="1" x14ac:dyDescent="0.2">
      <c r="A182" s="339" t="s">
        <v>12072</v>
      </c>
      <c r="B182" s="280" t="s">
        <v>258</v>
      </c>
      <c r="C182" s="281" t="s">
        <v>3219</v>
      </c>
      <c r="D182" s="130" t="s">
        <v>18</v>
      </c>
      <c r="E182" s="130">
        <v>35</v>
      </c>
      <c r="F182" s="130">
        <v>0.2</v>
      </c>
      <c r="G182" s="282"/>
      <c r="H182" s="283"/>
      <c r="I182" s="284">
        <f ca="1">OFFSET(INDEX(Composições!A:H,MATCH(B182,Composições!A:A,0),8),2,0)</f>
        <v>145.4542644</v>
      </c>
      <c r="J182" s="284">
        <f ca="1">IF(ISNUMBER(I182),ROUND(F182*E182*I182,2),"")</f>
        <v>1018.18</v>
      </c>
      <c r="K182" s="283">
        <f>BDI!$B$17</f>
        <v>0.26419999999999999</v>
      </c>
      <c r="L182" s="283"/>
      <c r="M182" s="283"/>
      <c r="N182" s="131">
        <f t="shared" ca="1" si="2"/>
        <v>183.88</v>
      </c>
      <c r="O182" s="340">
        <f ca="1">IF(ISNUMBER(I182),ROUND(F182*N182*E182,2),"")</f>
        <v>1287.1600000000001</v>
      </c>
      <c r="P182" s="262"/>
      <c r="Q182" s="262"/>
      <c r="R182" s="262"/>
      <c r="S182" s="262"/>
      <c r="T182" s="262"/>
      <c r="U182" s="262"/>
      <c r="V182" s="262"/>
      <c r="W182" s="262"/>
      <c r="X182" s="262"/>
      <c r="Y182" s="262"/>
      <c r="Z182" s="262"/>
      <c r="AA182" s="262"/>
      <c r="AB182" s="262"/>
      <c r="AC182" s="262"/>
      <c r="AD182" s="262"/>
      <c r="AE182" s="262"/>
      <c r="AF182" s="262"/>
      <c r="AG182" s="262"/>
      <c r="AH182" s="262"/>
      <c r="AI182" s="262"/>
      <c r="AJ182" s="262"/>
      <c r="AK182" s="262"/>
      <c r="AL182" s="262"/>
      <c r="AM182" s="262"/>
      <c r="AN182" s="262"/>
      <c r="AO182" s="262"/>
      <c r="AP182" s="262"/>
      <c r="AQ182" s="262"/>
      <c r="AR182" s="262"/>
      <c r="AS182" s="262"/>
      <c r="AT182" s="262"/>
      <c r="AU182" s="262"/>
      <c r="AV182" s="262"/>
      <c r="AW182" s="262"/>
      <c r="AX182" s="262"/>
      <c r="AY182" s="262"/>
      <c r="AZ182" s="262"/>
      <c r="BA182" s="262"/>
      <c r="BB182" s="262"/>
      <c r="BC182" s="262"/>
      <c r="BD182" s="262"/>
      <c r="BE182" s="262"/>
      <c r="BF182" s="262"/>
      <c r="BG182" s="262"/>
      <c r="BH182" s="262"/>
      <c r="BI182" s="262"/>
      <c r="BJ182" s="262"/>
      <c r="BK182" s="262"/>
      <c r="BL182" s="262"/>
      <c r="BM182" s="262"/>
      <c r="BN182" s="262"/>
      <c r="BO182" s="262"/>
      <c r="BP182" s="262"/>
      <c r="BQ182" s="262"/>
      <c r="BR182" s="262"/>
      <c r="BS182" s="262"/>
      <c r="BT182" s="262"/>
      <c r="BU182" s="262"/>
      <c r="BV182" s="262"/>
      <c r="BW182" s="262"/>
      <c r="BX182" s="262"/>
      <c r="BY182" s="262"/>
      <c r="BZ182" s="262"/>
      <c r="CA182" s="262"/>
      <c r="CB182" s="262"/>
      <c r="CC182" s="262"/>
      <c r="CD182" s="262"/>
      <c r="CE182" s="262"/>
      <c r="CF182" s="262"/>
      <c r="CG182" s="262"/>
      <c r="CH182" s="262"/>
      <c r="CI182" s="262"/>
      <c r="CJ182" s="262"/>
      <c r="CK182" s="262"/>
      <c r="CL182" s="262"/>
      <c r="CM182" s="262"/>
      <c r="CN182" s="262"/>
      <c r="CO182" s="262"/>
      <c r="CP182" s="262"/>
      <c r="CQ182" s="262"/>
      <c r="CR182" s="262"/>
      <c r="CS182" s="262"/>
      <c r="CT182" s="262"/>
      <c r="CU182" s="262"/>
      <c r="CV182" s="262"/>
      <c r="CW182" s="262"/>
      <c r="CX182" s="262"/>
      <c r="CY182" s="262"/>
      <c r="CZ182" s="262"/>
      <c r="DA182" s="262"/>
      <c r="DB182" s="262"/>
      <c r="DC182" s="262"/>
      <c r="DD182" s="262"/>
      <c r="DE182" s="262"/>
      <c r="DF182" s="262"/>
      <c r="DG182" s="262"/>
      <c r="DH182" s="262"/>
      <c r="DI182" s="262"/>
      <c r="DJ182" s="262"/>
      <c r="DK182" s="262"/>
      <c r="DL182" s="262"/>
      <c r="DM182" s="262"/>
      <c r="DN182" s="262"/>
      <c r="DO182" s="262"/>
      <c r="DP182" s="262"/>
      <c r="DQ182" s="262"/>
      <c r="DR182" s="262"/>
      <c r="DS182" s="262"/>
      <c r="DT182" s="262"/>
      <c r="DU182" s="262"/>
      <c r="DV182" s="262"/>
      <c r="DW182" s="262"/>
      <c r="DX182" s="262"/>
      <c r="DY182" s="262"/>
      <c r="DZ182" s="262"/>
      <c r="EA182" s="262"/>
      <c r="EB182" s="262"/>
      <c r="EC182" s="262"/>
      <c r="ED182" s="262"/>
      <c r="EE182" s="262"/>
      <c r="EF182" s="262"/>
      <c r="EG182" s="262"/>
      <c r="EH182" s="262"/>
      <c r="EI182" s="262"/>
      <c r="EJ182" s="262"/>
      <c r="EK182" s="262"/>
      <c r="EL182" s="262"/>
      <c r="EM182" s="262"/>
      <c r="EN182" s="262"/>
      <c r="EO182" s="262"/>
      <c r="EP182" s="262"/>
      <c r="EQ182" s="262"/>
      <c r="ER182" s="262"/>
      <c r="ES182" s="262"/>
      <c r="ET182" s="262"/>
      <c r="EU182" s="262"/>
      <c r="EV182" s="262"/>
      <c r="EW182" s="262"/>
      <c r="EX182" s="262"/>
      <c r="EY182" s="262"/>
      <c r="EZ182" s="262"/>
      <c r="FA182" s="262"/>
      <c r="FB182" s="262"/>
      <c r="FC182" s="262"/>
      <c r="FD182" s="262"/>
      <c r="FE182" s="262"/>
      <c r="FF182" s="262"/>
      <c r="FG182" s="262"/>
      <c r="FH182" s="262"/>
      <c r="FI182" s="262"/>
      <c r="FJ182" s="262"/>
      <c r="FK182" s="262"/>
      <c r="FL182" s="262"/>
      <c r="FM182" s="262"/>
      <c r="FN182" s="262"/>
      <c r="FO182" s="262"/>
      <c r="FP182" s="262"/>
      <c r="FQ182" s="262"/>
      <c r="FR182" s="262"/>
      <c r="FS182" s="262"/>
      <c r="FT182" s="262"/>
      <c r="FU182" s="262"/>
      <c r="FV182" s="262"/>
      <c r="FW182" s="262"/>
      <c r="FX182" s="262"/>
      <c r="FY182" s="262"/>
      <c r="FZ182" s="262"/>
      <c r="GA182" s="262"/>
      <c r="GB182" s="262"/>
      <c r="GC182" s="262"/>
      <c r="GD182" s="262"/>
    </row>
    <row r="183" spans="1:186" s="279" customFormat="1" x14ac:dyDescent="0.2">
      <c r="A183" s="339" t="s">
        <v>12073</v>
      </c>
      <c r="B183" s="280" t="s">
        <v>259</v>
      </c>
      <c r="C183" s="281" t="s">
        <v>3220</v>
      </c>
      <c r="D183" s="130" t="s">
        <v>18</v>
      </c>
      <c r="E183" s="130">
        <v>25</v>
      </c>
      <c r="F183" s="130">
        <v>0.2</v>
      </c>
      <c r="G183" s="282"/>
      <c r="H183" s="283"/>
      <c r="I183" s="284">
        <f ca="1">OFFSET(INDEX(Composições!A:H,MATCH(B183,Composições!A:A,0),8),2,0)</f>
        <v>153.4722644</v>
      </c>
      <c r="J183" s="284">
        <f ca="1">IF(ISNUMBER(I183),ROUND(F183*E183*I183,2),"")</f>
        <v>767.36</v>
      </c>
      <c r="K183" s="283">
        <f>BDI!$B$17</f>
        <v>0.26419999999999999</v>
      </c>
      <c r="L183" s="283"/>
      <c r="M183" s="283"/>
      <c r="N183" s="131">
        <f t="shared" ca="1" si="2"/>
        <v>194.02</v>
      </c>
      <c r="O183" s="340">
        <f ca="1">IF(ISNUMBER(I183),ROUND(F183*N183*E183,2),"")</f>
        <v>970.1</v>
      </c>
      <c r="P183" s="262"/>
      <c r="Q183" s="262"/>
      <c r="R183" s="262"/>
      <c r="S183" s="262"/>
      <c r="T183" s="262"/>
      <c r="U183" s="262"/>
      <c r="V183" s="262"/>
      <c r="W183" s="262"/>
      <c r="X183" s="262"/>
      <c r="Y183" s="262"/>
      <c r="Z183" s="262"/>
      <c r="AA183" s="262"/>
      <c r="AB183" s="262"/>
      <c r="AC183" s="262"/>
      <c r="AD183" s="262"/>
      <c r="AE183" s="262"/>
      <c r="AF183" s="262"/>
      <c r="AG183" s="262"/>
      <c r="AH183" s="262"/>
      <c r="AI183" s="262"/>
      <c r="AJ183" s="262"/>
      <c r="AK183" s="262"/>
      <c r="AL183" s="262"/>
      <c r="AM183" s="262"/>
      <c r="AN183" s="262"/>
      <c r="AO183" s="262"/>
      <c r="AP183" s="262"/>
      <c r="AQ183" s="262"/>
      <c r="AR183" s="262"/>
      <c r="AS183" s="262"/>
      <c r="AT183" s="262"/>
      <c r="AU183" s="262"/>
      <c r="AV183" s="262"/>
      <c r="AW183" s="262"/>
      <c r="AX183" s="262"/>
      <c r="AY183" s="262"/>
      <c r="AZ183" s="262"/>
      <c r="BA183" s="262"/>
      <c r="BB183" s="262"/>
      <c r="BC183" s="262"/>
      <c r="BD183" s="262"/>
      <c r="BE183" s="262"/>
      <c r="BF183" s="262"/>
      <c r="BG183" s="262"/>
      <c r="BH183" s="262"/>
      <c r="BI183" s="262"/>
      <c r="BJ183" s="262"/>
      <c r="BK183" s="262"/>
      <c r="BL183" s="262"/>
      <c r="BM183" s="262"/>
      <c r="BN183" s="262"/>
      <c r="BO183" s="262"/>
      <c r="BP183" s="262"/>
      <c r="BQ183" s="262"/>
      <c r="BR183" s="262"/>
      <c r="BS183" s="262"/>
      <c r="BT183" s="262"/>
      <c r="BU183" s="262"/>
      <c r="BV183" s="262"/>
      <c r="BW183" s="262"/>
      <c r="BX183" s="262"/>
      <c r="BY183" s="262"/>
      <c r="BZ183" s="262"/>
      <c r="CA183" s="262"/>
      <c r="CB183" s="262"/>
      <c r="CC183" s="262"/>
      <c r="CD183" s="262"/>
      <c r="CE183" s="262"/>
      <c r="CF183" s="262"/>
      <c r="CG183" s="262"/>
      <c r="CH183" s="262"/>
      <c r="CI183" s="262"/>
      <c r="CJ183" s="262"/>
      <c r="CK183" s="262"/>
      <c r="CL183" s="262"/>
      <c r="CM183" s="262"/>
      <c r="CN183" s="262"/>
      <c r="CO183" s="262"/>
      <c r="CP183" s="262"/>
      <c r="CQ183" s="262"/>
      <c r="CR183" s="262"/>
      <c r="CS183" s="262"/>
      <c r="CT183" s="262"/>
      <c r="CU183" s="262"/>
      <c r="CV183" s="262"/>
      <c r="CW183" s="262"/>
      <c r="CX183" s="262"/>
      <c r="CY183" s="262"/>
      <c r="CZ183" s="262"/>
      <c r="DA183" s="262"/>
      <c r="DB183" s="262"/>
      <c r="DC183" s="262"/>
      <c r="DD183" s="262"/>
      <c r="DE183" s="262"/>
      <c r="DF183" s="262"/>
      <c r="DG183" s="262"/>
      <c r="DH183" s="262"/>
      <c r="DI183" s="262"/>
      <c r="DJ183" s="262"/>
      <c r="DK183" s="262"/>
      <c r="DL183" s="262"/>
      <c r="DM183" s="262"/>
      <c r="DN183" s="262"/>
      <c r="DO183" s="262"/>
      <c r="DP183" s="262"/>
      <c r="DQ183" s="262"/>
      <c r="DR183" s="262"/>
      <c r="DS183" s="262"/>
      <c r="DT183" s="262"/>
      <c r="DU183" s="262"/>
      <c r="DV183" s="262"/>
      <c r="DW183" s="262"/>
      <c r="DX183" s="262"/>
      <c r="DY183" s="262"/>
      <c r="DZ183" s="262"/>
      <c r="EA183" s="262"/>
      <c r="EB183" s="262"/>
      <c r="EC183" s="262"/>
      <c r="ED183" s="262"/>
      <c r="EE183" s="262"/>
      <c r="EF183" s="262"/>
      <c r="EG183" s="262"/>
      <c r="EH183" s="262"/>
      <c r="EI183" s="262"/>
      <c r="EJ183" s="262"/>
      <c r="EK183" s="262"/>
      <c r="EL183" s="262"/>
      <c r="EM183" s="262"/>
      <c r="EN183" s="262"/>
      <c r="EO183" s="262"/>
      <c r="EP183" s="262"/>
      <c r="EQ183" s="262"/>
      <c r="ER183" s="262"/>
      <c r="ES183" s="262"/>
      <c r="ET183" s="262"/>
      <c r="EU183" s="262"/>
      <c r="EV183" s="262"/>
      <c r="EW183" s="262"/>
      <c r="EX183" s="262"/>
      <c r="EY183" s="262"/>
      <c r="EZ183" s="262"/>
      <c r="FA183" s="262"/>
      <c r="FB183" s="262"/>
      <c r="FC183" s="262"/>
      <c r="FD183" s="262"/>
      <c r="FE183" s="262"/>
      <c r="FF183" s="262"/>
      <c r="FG183" s="262"/>
      <c r="FH183" s="262"/>
      <c r="FI183" s="262"/>
      <c r="FJ183" s="262"/>
      <c r="FK183" s="262"/>
      <c r="FL183" s="262"/>
      <c r="FM183" s="262"/>
      <c r="FN183" s="262"/>
      <c r="FO183" s="262"/>
      <c r="FP183" s="262"/>
      <c r="FQ183" s="262"/>
      <c r="FR183" s="262"/>
      <c r="FS183" s="262"/>
      <c r="FT183" s="262"/>
      <c r="FU183" s="262"/>
      <c r="FV183" s="262"/>
      <c r="FW183" s="262"/>
      <c r="FX183" s="262"/>
      <c r="FY183" s="262"/>
      <c r="FZ183" s="262"/>
      <c r="GA183" s="262"/>
      <c r="GB183" s="262"/>
      <c r="GC183" s="262"/>
      <c r="GD183" s="262"/>
    </row>
    <row r="184" spans="1:186" s="279" customFormat="1" x14ac:dyDescent="0.2">
      <c r="A184" s="339" t="s">
        <v>12074</v>
      </c>
      <c r="B184" s="280" t="s">
        <v>262</v>
      </c>
      <c r="C184" s="281" t="s">
        <v>3222</v>
      </c>
      <c r="D184" s="130" t="s">
        <v>18</v>
      </c>
      <c r="E184" s="130">
        <v>25</v>
      </c>
      <c r="F184" s="130">
        <v>0.2</v>
      </c>
      <c r="G184" s="282"/>
      <c r="H184" s="283"/>
      <c r="I184" s="284">
        <f ca="1">OFFSET(INDEX(Composições!A:H,MATCH(B184,Composições!A:A,0),8),2,0)</f>
        <v>219.47564999999997</v>
      </c>
      <c r="J184" s="284">
        <f ca="1">IF(ISNUMBER(I184),ROUND(F184*E184*I184,2),"")</f>
        <v>1097.3800000000001</v>
      </c>
      <c r="K184" s="283">
        <f>BDI!$B$17</f>
        <v>0.26419999999999999</v>
      </c>
      <c r="L184" s="283"/>
      <c r="M184" s="283"/>
      <c r="N184" s="131">
        <f t="shared" ca="1" si="2"/>
        <v>277.45999999999998</v>
      </c>
      <c r="O184" s="340">
        <f ca="1">IF(ISNUMBER(I184),ROUND(F184*N184*E184,2),"")</f>
        <v>1387.3</v>
      </c>
      <c r="P184" s="262"/>
      <c r="Q184" s="262"/>
      <c r="R184" s="262"/>
      <c r="S184" s="262"/>
      <c r="T184" s="262"/>
      <c r="U184" s="262"/>
      <c r="V184" s="262"/>
      <c r="W184" s="262"/>
      <c r="X184" s="262"/>
      <c r="Y184" s="262"/>
      <c r="Z184" s="262"/>
      <c r="AA184" s="262"/>
      <c r="AB184" s="262"/>
      <c r="AC184" s="262"/>
      <c r="AD184" s="262"/>
      <c r="AE184" s="262"/>
      <c r="AF184" s="262"/>
      <c r="AG184" s="262"/>
      <c r="AH184" s="262"/>
      <c r="AI184" s="262"/>
      <c r="AJ184" s="262"/>
      <c r="AK184" s="262"/>
      <c r="AL184" s="262"/>
      <c r="AM184" s="262"/>
      <c r="AN184" s="262"/>
      <c r="AO184" s="262"/>
      <c r="AP184" s="262"/>
      <c r="AQ184" s="262"/>
      <c r="AR184" s="262"/>
      <c r="AS184" s="262"/>
      <c r="AT184" s="262"/>
      <c r="AU184" s="262"/>
      <c r="AV184" s="262"/>
      <c r="AW184" s="262"/>
      <c r="AX184" s="262"/>
      <c r="AY184" s="262"/>
      <c r="AZ184" s="262"/>
      <c r="BA184" s="262"/>
      <c r="BB184" s="262"/>
      <c r="BC184" s="262"/>
      <c r="BD184" s="262"/>
      <c r="BE184" s="262"/>
      <c r="BF184" s="262"/>
      <c r="BG184" s="262"/>
      <c r="BH184" s="262"/>
      <c r="BI184" s="262"/>
      <c r="BJ184" s="262"/>
      <c r="BK184" s="262"/>
      <c r="BL184" s="262"/>
      <c r="BM184" s="262"/>
      <c r="BN184" s="262"/>
      <c r="BO184" s="262"/>
      <c r="BP184" s="262"/>
      <c r="BQ184" s="262"/>
      <c r="BR184" s="262"/>
      <c r="BS184" s="262"/>
      <c r="BT184" s="262"/>
      <c r="BU184" s="262"/>
      <c r="BV184" s="262"/>
      <c r="BW184" s="262"/>
      <c r="BX184" s="262"/>
      <c r="BY184" s="262"/>
      <c r="BZ184" s="262"/>
      <c r="CA184" s="262"/>
      <c r="CB184" s="262"/>
      <c r="CC184" s="262"/>
      <c r="CD184" s="262"/>
      <c r="CE184" s="262"/>
      <c r="CF184" s="262"/>
      <c r="CG184" s="262"/>
      <c r="CH184" s="262"/>
      <c r="CI184" s="262"/>
      <c r="CJ184" s="262"/>
      <c r="CK184" s="262"/>
      <c r="CL184" s="262"/>
      <c r="CM184" s="262"/>
      <c r="CN184" s="262"/>
      <c r="CO184" s="262"/>
      <c r="CP184" s="262"/>
      <c r="CQ184" s="262"/>
      <c r="CR184" s="262"/>
      <c r="CS184" s="262"/>
      <c r="CT184" s="262"/>
      <c r="CU184" s="262"/>
      <c r="CV184" s="262"/>
      <c r="CW184" s="262"/>
      <c r="CX184" s="262"/>
      <c r="CY184" s="262"/>
      <c r="CZ184" s="262"/>
      <c r="DA184" s="262"/>
      <c r="DB184" s="262"/>
      <c r="DC184" s="262"/>
      <c r="DD184" s="262"/>
      <c r="DE184" s="262"/>
      <c r="DF184" s="262"/>
      <c r="DG184" s="262"/>
      <c r="DH184" s="262"/>
      <c r="DI184" s="262"/>
      <c r="DJ184" s="262"/>
      <c r="DK184" s="262"/>
      <c r="DL184" s="262"/>
      <c r="DM184" s="262"/>
      <c r="DN184" s="262"/>
      <c r="DO184" s="262"/>
      <c r="DP184" s="262"/>
      <c r="DQ184" s="262"/>
      <c r="DR184" s="262"/>
      <c r="DS184" s="262"/>
      <c r="DT184" s="262"/>
      <c r="DU184" s="262"/>
      <c r="DV184" s="262"/>
      <c r="DW184" s="262"/>
      <c r="DX184" s="262"/>
      <c r="DY184" s="262"/>
      <c r="DZ184" s="262"/>
      <c r="EA184" s="262"/>
      <c r="EB184" s="262"/>
      <c r="EC184" s="262"/>
      <c r="ED184" s="262"/>
      <c r="EE184" s="262"/>
      <c r="EF184" s="262"/>
      <c r="EG184" s="262"/>
      <c r="EH184" s="262"/>
      <c r="EI184" s="262"/>
      <c r="EJ184" s="262"/>
      <c r="EK184" s="262"/>
      <c r="EL184" s="262"/>
      <c r="EM184" s="262"/>
      <c r="EN184" s="262"/>
      <c r="EO184" s="262"/>
      <c r="EP184" s="262"/>
      <c r="EQ184" s="262"/>
      <c r="ER184" s="262"/>
      <c r="ES184" s="262"/>
      <c r="ET184" s="262"/>
      <c r="EU184" s="262"/>
      <c r="EV184" s="262"/>
      <c r="EW184" s="262"/>
      <c r="EX184" s="262"/>
      <c r="EY184" s="262"/>
      <c r="EZ184" s="262"/>
      <c r="FA184" s="262"/>
      <c r="FB184" s="262"/>
      <c r="FC184" s="262"/>
      <c r="FD184" s="262"/>
      <c r="FE184" s="262"/>
      <c r="FF184" s="262"/>
      <c r="FG184" s="262"/>
      <c r="FH184" s="262"/>
      <c r="FI184" s="262"/>
      <c r="FJ184" s="262"/>
      <c r="FK184" s="262"/>
      <c r="FL184" s="262"/>
      <c r="FM184" s="262"/>
      <c r="FN184" s="262"/>
      <c r="FO184" s="262"/>
      <c r="FP184" s="262"/>
      <c r="FQ184" s="262"/>
      <c r="FR184" s="262"/>
      <c r="FS184" s="262"/>
      <c r="FT184" s="262"/>
      <c r="FU184" s="262"/>
      <c r="FV184" s="262"/>
      <c r="FW184" s="262"/>
      <c r="FX184" s="262"/>
      <c r="FY184" s="262"/>
      <c r="FZ184" s="262"/>
      <c r="GA184" s="262"/>
      <c r="GB184" s="262"/>
      <c r="GC184" s="262"/>
      <c r="GD184" s="262"/>
    </row>
    <row r="185" spans="1:186" s="279" customFormat="1" x14ac:dyDescent="0.2">
      <c r="A185" s="339" t="s">
        <v>12075</v>
      </c>
      <c r="B185" s="280" t="s">
        <v>264</v>
      </c>
      <c r="C185" s="281" t="s">
        <v>3223</v>
      </c>
      <c r="D185" s="130" t="s">
        <v>18</v>
      </c>
      <c r="E185" s="130">
        <v>12</v>
      </c>
      <c r="F185" s="130">
        <v>0.2</v>
      </c>
      <c r="G185" s="282"/>
      <c r="H185" s="283"/>
      <c r="I185" s="284">
        <f ca="1">OFFSET(INDEX(Composições!A:H,MATCH(B185,Composições!A:A,0),8),2,0)</f>
        <v>450.49372910000005</v>
      </c>
      <c r="J185" s="284">
        <f ca="1">IF(ISNUMBER(I185),ROUND(F185*E185*I185,2),"")</f>
        <v>1081.18</v>
      </c>
      <c r="K185" s="283">
        <f>BDI!$B$17</f>
        <v>0.26419999999999999</v>
      </c>
      <c r="L185" s="283"/>
      <c r="M185" s="283"/>
      <c r="N185" s="131">
        <f t="shared" ca="1" si="2"/>
        <v>569.51</v>
      </c>
      <c r="O185" s="340">
        <f ca="1">IF(ISNUMBER(I185),ROUND(F185*N185*E185,2),"")</f>
        <v>1366.82</v>
      </c>
      <c r="P185" s="262"/>
      <c r="Q185" s="262"/>
      <c r="R185" s="262"/>
      <c r="S185" s="262"/>
      <c r="T185" s="262"/>
      <c r="U185" s="262"/>
      <c r="V185" s="262"/>
      <c r="W185" s="262"/>
      <c r="X185" s="262"/>
      <c r="Y185" s="262"/>
      <c r="Z185" s="262"/>
      <c r="AA185" s="262"/>
      <c r="AB185" s="262"/>
      <c r="AC185" s="262"/>
      <c r="AD185" s="262"/>
      <c r="AE185" s="262"/>
      <c r="AF185" s="262"/>
      <c r="AG185" s="262"/>
      <c r="AH185" s="262"/>
      <c r="AI185" s="262"/>
      <c r="AJ185" s="262"/>
      <c r="AK185" s="262"/>
      <c r="AL185" s="262"/>
      <c r="AM185" s="262"/>
      <c r="AN185" s="262"/>
      <c r="AO185" s="262"/>
      <c r="AP185" s="262"/>
      <c r="AQ185" s="262"/>
      <c r="AR185" s="262"/>
      <c r="AS185" s="262"/>
      <c r="AT185" s="262"/>
      <c r="AU185" s="262"/>
      <c r="AV185" s="262"/>
      <c r="AW185" s="262"/>
      <c r="AX185" s="262"/>
      <c r="AY185" s="262"/>
      <c r="AZ185" s="262"/>
      <c r="BA185" s="262"/>
      <c r="BB185" s="262"/>
      <c r="BC185" s="262"/>
      <c r="BD185" s="262"/>
      <c r="BE185" s="262"/>
      <c r="BF185" s="262"/>
      <c r="BG185" s="262"/>
      <c r="BH185" s="262"/>
      <c r="BI185" s="262"/>
      <c r="BJ185" s="262"/>
      <c r="BK185" s="262"/>
      <c r="BL185" s="262"/>
      <c r="BM185" s="262"/>
      <c r="BN185" s="262"/>
      <c r="BO185" s="262"/>
      <c r="BP185" s="262"/>
      <c r="BQ185" s="262"/>
      <c r="BR185" s="262"/>
      <c r="BS185" s="262"/>
      <c r="BT185" s="262"/>
      <c r="BU185" s="262"/>
      <c r="BV185" s="262"/>
      <c r="BW185" s="262"/>
      <c r="BX185" s="262"/>
      <c r="BY185" s="262"/>
      <c r="BZ185" s="262"/>
      <c r="CA185" s="262"/>
      <c r="CB185" s="262"/>
      <c r="CC185" s="262"/>
      <c r="CD185" s="262"/>
      <c r="CE185" s="262"/>
      <c r="CF185" s="262"/>
      <c r="CG185" s="262"/>
      <c r="CH185" s="262"/>
      <c r="CI185" s="262"/>
      <c r="CJ185" s="262"/>
      <c r="CK185" s="262"/>
      <c r="CL185" s="262"/>
      <c r="CM185" s="262"/>
      <c r="CN185" s="262"/>
      <c r="CO185" s="262"/>
      <c r="CP185" s="262"/>
      <c r="CQ185" s="262"/>
      <c r="CR185" s="262"/>
      <c r="CS185" s="262"/>
      <c r="CT185" s="262"/>
      <c r="CU185" s="262"/>
      <c r="CV185" s="262"/>
      <c r="CW185" s="262"/>
      <c r="CX185" s="262"/>
      <c r="CY185" s="262"/>
      <c r="CZ185" s="262"/>
      <c r="DA185" s="262"/>
      <c r="DB185" s="262"/>
      <c r="DC185" s="262"/>
      <c r="DD185" s="262"/>
      <c r="DE185" s="262"/>
      <c r="DF185" s="262"/>
      <c r="DG185" s="262"/>
      <c r="DH185" s="262"/>
      <c r="DI185" s="262"/>
      <c r="DJ185" s="262"/>
      <c r="DK185" s="262"/>
      <c r="DL185" s="262"/>
      <c r="DM185" s="262"/>
      <c r="DN185" s="262"/>
      <c r="DO185" s="262"/>
      <c r="DP185" s="262"/>
      <c r="DQ185" s="262"/>
      <c r="DR185" s="262"/>
      <c r="DS185" s="262"/>
      <c r="DT185" s="262"/>
      <c r="DU185" s="262"/>
      <c r="DV185" s="262"/>
      <c r="DW185" s="262"/>
      <c r="DX185" s="262"/>
      <c r="DY185" s="262"/>
      <c r="DZ185" s="262"/>
      <c r="EA185" s="262"/>
      <c r="EB185" s="262"/>
      <c r="EC185" s="262"/>
      <c r="ED185" s="262"/>
      <c r="EE185" s="262"/>
      <c r="EF185" s="262"/>
      <c r="EG185" s="262"/>
      <c r="EH185" s="262"/>
      <c r="EI185" s="262"/>
      <c r="EJ185" s="262"/>
      <c r="EK185" s="262"/>
      <c r="EL185" s="262"/>
      <c r="EM185" s="262"/>
      <c r="EN185" s="262"/>
      <c r="EO185" s="262"/>
      <c r="EP185" s="262"/>
      <c r="EQ185" s="262"/>
      <c r="ER185" s="262"/>
      <c r="ES185" s="262"/>
      <c r="ET185" s="262"/>
      <c r="EU185" s="262"/>
      <c r="EV185" s="262"/>
      <c r="EW185" s="262"/>
      <c r="EX185" s="262"/>
      <c r="EY185" s="262"/>
      <c r="EZ185" s="262"/>
      <c r="FA185" s="262"/>
      <c r="FB185" s="262"/>
      <c r="FC185" s="262"/>
      <c r="FD185" s="262"/>
      <c r="FE185" s="262"/>
      <c r="FF185" s="262"/>
      <c r="FG185" s="262"/>
      <c r="FH185" s="262"/>
      <c r="FI185" s="262"/>
      <c r="FJ185" s="262"/>
      <c r="FK185" s="262"/>
      <c r="FL185" s="262"/>
      <c r="FM185" s="262"/>
      <c r="FN185" s="262"/>
      <c r="FO185" s="262"/>
      <c r="FP185" s="262"/>
      <c r="FQ185" s="262"/>
      <c r="FR185" s="262"/>
      <c r="FS185" s="262"/>
      <c r="FT185" s="262"/>
      <c r="FU185" s="262"/>
      <c r="FV185" s="262"/>
      <c r="FW185" s="262"/>
      <c r="FX185" s="262"/>
      <c r="FY185" s="262"/>
      <c r="FZ185" s="262"/>
      <c r="GA185" s="262"/>
      <c r="GB185" s="262"/>
      <c r="GC185" s="262"/>
      <c r="GD185" s="262"/>
    </row>
    <row r="186" spans="1:186" s="279" customFormat="1" x14ac:dyDescent="0.2">
      <c r="A186" s="339" t="s">
        <v>12076</v>
      </c>
      <c r="B186" s="280" t="s">
        <v>266</v>
      </c>
      <c r="C186" s="281" t="s">
        <v>3224</v>
      </c>
      <c r="D186" s="130" t="s">
        <v>18</v>
      </c>
      <c r="E186" s="130">
        <v>35</v>
      </c>
      <c r="F186" s="130">
        <v>0.2</v>
      </c>
      <c r="G186" s="282"/>
      <c r="H186" s="283"/>
      <c r="I186" s="284">
        <f ca="1">OFFSET(INDEX(Composições!A:H,MATCH(B186,Composições!A:A,0),8),2,0)</f>
        <v>230.0837291</v>
      </c>
      <c r="J186" s="284">
        <f ca="1">IF(ISNUMBER(I186),ROUND(F186*E186*I186,2),"")</f>
        <v>1610.59</v>
      </c>
      <c r="K186" s="283">
        <f>BDI!$B$17</f>
        <v>0.26419999999999999</v>
      </c>
      <c r="L186" s="283"/>
      <c r="M186" s="283"/>
      <c r="N186" s="131">
        <f t="shared" ca="1" si="2"/>
        <v>290.87</v>
      </c>
      <c r="O186" s="340">
        <f ca="1">IF(ISNUMBER(I186),ROUND(F186*N186*E186,2),"")</f>
        <v>2036.09</v>
      </c>
      <c r="P186" s="262"/>
      <c r="Q186" s="262"/>
      <c r="R186" s="262"/>
      <c r="S186" s="262"/>
      <c r="T186" s="262"/>
      <c r="U186" s="262"/>
      <c r="V186" s="262"/>
      <c r="W186" s="262"/>
      <c r="X186" s="262"/>
      <c r="Y186" s="262"/>
      <c r="Z186" s="262"/>
      <c r="AA186" s="262"/>
      <c r="AB186" s="262"/>
      <c r="AC186" s="262"/>
      <c r="AD186" s="262"/>
      <c r="AE186" s="262"/>
      <c r="AF186" s="262"/>
      <c r="AG186" s="262"/>
      <c r="AH186" s="262"/>
      <c r="AI186" s="262"/>
      <c r="AJ186" s="262"/>
      <c r="AK186" s="262"/>
      <c r="AL186" s="262"/>
      <c r="AM186" s="262"/>
      <c r="AN186" s="262"/>
      <c r="AO186" s="262"/>
      <c r="AP186" s="262"/>
      <c r="AQ186" s="262"/>
      <c r="AR186" s="262"/>
      <c r="AS186" s="262"/>
      <c r="AT186" s="262"/>
      <c r="AU186" s="262"/>
      <c r="AV186" s="262"/>
      <c r="AW186" s="262"/>
      <c r="AX186" s="262"/>
      <c r="AY186" s="262"/>
      <c r="AZ186" s="262"/>
      <c r="BA186" s="262"/>
      <c r="BB186" s="262"/>
      <c r="BC186" s="262"/>
      <c r="BD186" s="262"/>
      <c r="BE186" s="262"/>
      <c r="BF186" s="262"/>
      <c r="BG186" s="262"/>
      <c r="BH186" s="262"/>
      <c r="BI186" s="262"/>
      <c r="BJ186" s="262"/>
      <c r="BK186" s="262"/>
      <c r="BL186" s="262"/>
      <c r="BM186" s="262"/>
      <c r="BN186" s="262"/>
      <c r="BO186" s="262"/>
      <c r="BP186" s="262"/>
      <c r="BQ186" s="262"/>
      <c r="BR186" s="262"/>
      <c r="BS186" s="262"/>
      <c r="BT186" s="262"/>
      <c r="BU186" s="262"/>
      <c r="BV186" s="262"/>
      <c r="BW186" s="262"/>
      <c r="BX186" s="262"/>
      <c r="BY186" s="262"/>
      <c r="BZ186" s="262"/>
      <c r="CA186" s="262"/>
      <c r="CB186" s="262"/>
      <c r="CC186" s="262"/>
      <c r="CD186" s="262"/>
      <c r="CE186" s="262"/>
      <c r="CF186" s="262"/>
      <c r="CG186" s="262"/>
      <c r="CH186" s="262"/>
      <c r="CI186" s="262"/>
      <c r="CJ186" s="262"/>
      <c r="CK186" s="262"/>
      <c r="CL186" s="262"/>
      <c r="CM186" s="262"/>
      <c r="CN186" s="262"/>
      <c r="CO186" s="262"/>
      <c r="CP186" s="262"/>
      <c r="CQ186" s="262"/>
      <c r="CR186" s="262"/>
      <c r="CS186" s="262"/>
      <c r="CT186" s="262"/>
      <c r="CU186" s="262"/>
      <c r="CV186" s="262"/>
      <c r="CW186" s="262"/>
      <c r="CX186" s="262"/>
      <c r="CY186" s="262"/>
      <c r="CZ186" s="262"/>
      <c r="DA186" s="262"/>
      <c r="DB186" s="262"/>
      <c r="DC186" s="262"/>
      <c r="DD186" s="262"/>
      <c r="DE186" s="262"/>
      <c r="DF186" s="262"/>
      <c r="DG186" s="262"/>
      <c r="DH186" s="262"/>
      <c r="DI186" s="262"/>
      <c r="DJ186" s="262"/>
      <c r="DK186" s="262"/>
      <c r="DL186" s="262"/>
      <c r="DM186" s="262"/>
      <c r="DN186" s="262"/>
      <c r="DO186" s="262"/>
      <c r="DP186" s="262"/>
      <c r="DQ186" s="262"/>
      <c r="DR186" s="262"/>
      <c r="DS186" s="262"/>
      <c r="DT186" s="262"/>
      <c r="DU186" s="262"/>
      <c r="DV186" s="262"/>
      <c r="DW186" s="262"/>
      <c r="DX186" s="262"/>
      <c r="DY186" s="262"/>
      <c r="DZ186" s="262"/>
      <c r="EA186" s="262"/>
      <c r="EB186" s="262"/>
      <c r="EC186" s="262"/>
      <c r="ED186" s="262"/>
      <c r="EE186" s="262"/>
      <c r="EF186" s="262"/>
      <c r="EG186" s="262"/>
      <c r="EH186" s="262"/>
      <c r="EI186" s="262"/>
      <c r="EJ186" s="262"/>
      <c r="EK186" s="262"/>
      <c r="EL186" s="262"/>
      <c r="EM186" s="262"/>
      <c r="EN186" s="262"/>
      <c r="EO186" s="262"/>
      <c r="EP186" s="262"/>
      <c r="EQ186" s="262"/>
      <c r="ER186" s="262"/>
      <c r="ES186" s="262"/>
      <c r="ET186" s="262"/>
      <c r="EU186" s="262"/>
      <c r="EV186" s="262"/>
      <c r="EW186" s="262"/>
      <c r="EX186" s="262"/>
      <c r="EY186" s="262"/>
      <c r="EZ186" s="262"/>
      <c r="FA186" s="262"/>
      <c r="FB186" s="262"/>
      <c r="FC186" s="262"/>
      <c r="FD186" s="262"/>
      <c r="FE186" s="262"/>
      <c r="FF186" s="262"/>
      <c r="FG186" s="262"/>
      <c r="FH186" s="262"/>
      <c r="FI186" s="262"/>
      <c r="FJ186" s="262"/>
      <c r="FK186" s="262"/>
      <c r="FL186" s="262"/>
      <c r="FM186" s="262"/>
      <c r="FN186" s="262"/>
      <c r="FO186" s="262"/>
      <c r="FP186" s="262"/>
      <c r="FQ186" s="262"/>
      <c r="FR186" s="262"/>
      <c r="FS186" s="262"/>
      <c r="FT186" s="262"/>
      <c r="FU186" s="262"/>
      <c r="FV186" s="262"/>
      <c r="FW186" s="262"/>
      <c r="FX186" s="262"/>
      <c r="FY186" s="262"/>
      <c r="FZ186" s="262"/>
      <c r="GA186" s="262"/>
      <c r="GB186" s="262"/>
      <c r="GC186" s="262"/>
      <c r="GD186" s="262"/>
    </row>
    <row r="187" spans="1:186" s="279" customFormat="1" x14ac:dyDescent="0.2">
      <c r="A187" s="339" t="s">
        <v>12077</v>
      </c>
      <c r="B187" s="280" t="s">
        <v>268</v>
      </c>
      <c r="C187" s="281" t="s">
        <v>3225</v>
      </c>
      <c r="D187" s="130" t="s">
        <v>18</v>
      </c>
      <c r="E187" s="130">
        <v>35</v>
      </c>
      <c r="F187" s="130">
        <v>0.2</v>
      </c>
      <c r="G187" s="282"/>
      <c r="H187" s="283"/>
      <c r="I187" s="284">
        <f ca="1">OFFSET(INDEX(Composições!A:H,MATCH(B187,Composições!A:A,0),8),2,0)</f>
        <v>324.12372910000005</v>
      </c>
      <c r="J187" s="284">
        <f ca="1">IF(ISNUMBER(I187),ROUND(F187*E187*I187,2),"")</f>
        <v>2268.87</v>
      </c>
      <c r="K187" s="283">
        <f>BDI!$B$17</f>
        <v>0.26419999999999999</v>
      </c>
      <c r="L187" s="283"/>
      <c r="M187" s="283"/>
      <c r="N187" s="131">
        <f t="shared" ca="1" si="2"/>
        <v>409.76</v>
      </c>
      <c r="O187" s="340">
        <f ca="1">IF(ISNUMBER(I187),ROUND(F187*N187*E187,2),"")</f>
        <v>2868.32</v>
      </c>
      <c r="P187" s="262"/>
      <c r="Q187" s="262"/>
      <c r="R187" s="262"/>
      <c r="S187" s="262"/>
      <c r="T187" s="262"/>
      <c r="U187" s="262"/>
      <c r="V187" s="262"/>
      <c r="W187" s="262"/>
      <c r="X187" s="262"/>
      <c r="Y187" s="262"/>
      <c r="Z187" s="262"/>
      <c r="AA187" s="262"/>
      <c r="AB187" s="262"/>
      <c r="AC187" s="262"/>
      <c r="AD187" s="262"/>
      <c r="AE187" s="262"/>
      <c r="AF187" s="262"/>
      <c r="AG187" s="262"/>
      <c r="AH187" s="262"/>
      <c r="AI187" s="262"/>
      <c r="AJ187" s="262"/>
      <c r="AK187" s="262"/>
      <c r="AL187" s="262"/>
      <c r="AM187" s="262"/>
      <c r="AN187" s="262"/>
      <c r="AO187" s="262"/>
      <c r="AP187" s="262"/>
      <c r="AQ187" s="262"/>
      <c r="AR187" s="262"/>
      <c r="AS187" s="262"/>
      <c r="AT187" s="262"/>
      <c r="AU187" s="262"/>
      <c r="AV187" s="262"/>
      <c r="AW187" s="262"/>
      <c r="AX187" s="262"/>
      <c r="AY187" s="262"/>
      <c r="AZ187" s="262"/>
      <c r="BA187" s="262"/>
      <c r="BB187" s="262"/>
      <c r="BC187" s="262"/>
      <c r="BD187" s="262"/>
      <c r="BE187" s="262"/>
      <c r="BF187" s="262"/>
      <c r="BG187" s="262"/>
      <c r="BH187" s="262"/>
      <c r="BI187" s="262"/>
      <c r="BJ187" s="262"/>
      <c r="BK187" s="262"/>
      <c r="BL187" s="262"/>
      <c r="BM187" s="262"/>
      <c r="BN187" s="262"/>
      <c r="BO187" s="262"/>
      <c r="BP187" s="262"/>
      <c r="BQ187" s="262"/>
      <c r="BR187" s="262"/>
      <c r="BS187" s="262"/>
      <c r="BT187" s="262"/>
      <c r="BU187" s="262"/>
      <c r="BV187" s="262"/>
      <c r="BW187" s="262"/>
      <c r="BX187" s="262"/>
      <c r="BY187" s="262"/>
      <c r="BZ187" s="262"/>
      <c r="CA187" s="262"/>
      <c r="CB187" s="262"/>
      <c r="CC187" s="262"/>
      <c r="CD187" s="262"/>
      <c r="CE187" s="262"/>
      <c r="CF187" s="262"/>
      <c r="CG187" s="262"/>
      <c r="CH187" s="262"/>
      <c r="CI187" s="262"/>
      <c r="CJ187" s="262"/>
      <c r="CK187" s="262"/>
      <c r="CL187" s="262"/>
      <c r="CM187" s="262"/>
      <c r="CN187" s="262"/>
      <c r="CO187" s="262"/>
      <c r="CP187" s="262"/>
      <c r="CQ187" s="262"/>
      <c r="CR187" s="262"/>
      <c r="CS187" s="262"/>
      <c r="CT187" s="262"/>
      <c r="CU187" s="262"/>
      <c r="CV187" s="262"/>
      <c r="CW187" s="262"/>
      <c r="CX187" s="262"/>
      <c r="CY187" s="262"/>
      <c r="CZ187" s="262"/>
      <c r="DA187" s="262"/>
      <c r="DB187" s="262"/>
      <c r="DC187" s="262"/>
      <c r="DD187" s="262"/>
      <c r="DE187" s="262"/>
      <c r="DF187" s="262"/>
      <c r="DG187" s="262"/>
      <c r="DH187" s="262"/>
      <c r="DI187" s="262"/>
      <c r="DJ187" s="262"/>
      <c r="DK187" s="262"/>
      <c r="DL187" s="262"/>
      <c r="DM187" s="262"/>
      <c r="DN187" s="262"/>
      <c r="DO187" s="262"/>
      <c r="DP187" s="262"/>
      <c r="DQ187" s="262"/>
      <c r="DR187" s="262"/>
      <c r="DS187" s="262"/>
      <c r="DT187" s="262"/>
      <c r="DU187" s="262"/>
      <c r="DV187" s="262"/>
      <c r="DW187" s="262"/>
      <c r="DX187" s="262"/>
      <c r="DY187" s="262"/>
      <c r="DZ187" s="262"/>
      <c r="EA187" s="262"/>
      <c r="EB187" s="262"/>
      <c r="EC187" s="262"/>
      <c r="ED187" s="262"/>
      <c r="EE187" s="262"/>
      <c r="EF187" s="262"/>
      <c r="EG187" s="262"/>
      <c r="EH187" s="262"/>
      <c r="EI187" s="262"/>
      <c r="EJ187" s="262"/>
      <c r="EK187" s="262"/>
      <c r="EL187" s="262"/>
      <c r="EM187" s="262"/>
      <c r="EN187" s="262"/>
      <c r="EO187" s="262"/>
      <c r="EP187" s="262"/>
      <c r="EQ187" s="262"/>
      <c r="ER187" s="262"/>
      <c r="ES187" s="262"/>
      <c r="ET187" s="262"/>
      <c r="EU187" s="262"/>
      <c r="EV187" s="262"/>
      <c r="EW187" s="262"/>
      <c r="EX187" s="262"/>
      <c r="EY187" s="262"/>
      <c r="EZ187" s="262"/>
      <c r="FA187" s="262"/>
      <c r="FB187" s="262"/>
      <c r="FC187" s="262"/>
      <c r="FD187" s="262"/>
      <c r="FE187" s="262"/>
      <c r="FF187" s="262"/>
      <c r="FG187" s="262"/>
      <c r="FH187" s="262"/>
      <c r="FI187" s="262"/>
      <c r="FJ187" s="262"/>
      <c r="FK187" s="262"/>
      <c r="FL187" s="262"/>
      <c r="FM187" s="262"/>
      <c r="FN187" s="262"/>
      <c r="FO187" s="262"/>
      <c r="FP187" s="262"/>
      <c r="FQ187" s="262"/>
      <c r="FR187" s="262"/>
      <c r="FS187" s="262"/>
      <c r="FT187" s="262"/>
      <c r="FU187" s="262"/>
      <c r="FV187" s="262"/>
      <c r="FW187" s="262"/>
      <c r="FX187" s="262"/>
      <c r="FY187" s="262"/>
      <c r="FZ187" s="262"/>
      <c r="GA187" s="262"/>
      <c r="GB187" s="262"/>
      <c r="GC187" s="262"/>
      <c r="GD187" s="262"/>
    </row>
    <row r="188" spans="1:186" s="279" customFormat="1" x14ac:dyDescent="0.2">
      <c r="A188" s="339" t="s">
        <v>12078</v>
      </c>
      <c r="B188" s="280" t="s">
        <v>270</v>
      </c>
      <c r="C188" s="281" t="s">
        <v>3226</v>
      </c>
      <c r="D188" s="130" t="s">
        <v>18</v>
      </c>
      <c r="E188" s="130">
        <v>35</v>
      </c>
      <c r="F188" s="130">
        <v>0.2</v>
      </c>
      <c r="G188" s="282"/>
      <c r="H188" s="283"/>
      <c r="I188" s="284">
        <f ca="1">OFFSET(INDEX(Composições!A:H,MATCH(B188,Composições!A:A,0),8),2,0)</f>
        <v>157.5812291</v>
      </c>
      <c r="J188" s="284">
        <f ca="1">IF(ISNUMBER(I188),ROUND(F188*E188*I188,2),"")</f>
        <v>1103.07</v>
      </c>
      <c r="K188" s="283">
        <f>BDI!$B$17</f>
        <v>0.26419999999999999</v>
      </c>
      <c r="L188" s="283"/>
      <c r="M188" s="283"/>
      <c r="N188" s="131">
        <f t="shared" ca="1" si="2"/>
        <v>199.21</v>
      </c>
      <c r="O188" s="340">
        <f ca="1">IF(ISNUMBER(I188),ROUND(F188*N188*E188,2),"")</f>
        <v>1394.47</v>
      </c>
      <c r="P188" s="262"/>
      <c r="Q188" s="262"/>
      <c r="R188" s="262"/>
      <c r="S188" s="262"/>
      <c r="T188" s="262"/>
      <c r="U188" s="262"/>
      <c r="V188" s="262"/>
      <c r="W188" s="262"/>
      <c r="X188" s="262"/>
      <c r="Y188" s="262"/>
      <c r="Z188" s="262"/>
      <c r="AA188" s="262"/>
      <c r="AB188" s="262"/>
      <c r="AC188" s="262"/>
      <c r="AD188" s="262"/>
      <c r="AE188" s="262"/>
      <c r="AF188" s="262"/>
      <c r="AG188" s="262"/>
      <c r="AH188" s="262"/>
      <c r="AI188" s="262"/>
      <c r="AJ188" s="262"/>
      <c r="AK188" s="262"/>
      <c r="AL188" s="262"/>
      <c r="AM188" s="262"/>
      <c r="AN188" s="262"/>
      <c r="AO188" s="262"/>
      <c r="AP188" s="262"/>
      <c r="AQ188" s="262"/>
      <c r="AR188" s="262"/>
      <c r="AS188" s="262"/>
      <c r="AT188" s="262"/>
      <c r="AU188" s="262"/>
      <c r="AV188" s="262"/>
      <c r="AW188" s="262"/>
      <c r="AX188" s="262"/>
      <c r="AY188" s="262"/>
      <c r="AZ188" s="262"/>
      <c r="BA188" s="262"/>
      <c r="BB188" s="262"/>
      <c r="BC188" s="262"/>
      <c r="BD188" s="262"/>
      <c r="BE188" s="262"/>
      <c r="BF188" s="262"/>
      <c r="BG188" s="262"/>
      <c r="BH188" s="262"/>
      <c r="BI188" s="262"/>
      <c r="BJ188" s="262"/>
      <c r="BK188" s="262"/>
      <c r="BL188" s="262"/>
      <c r="BM188" s="262"/>
      <c r="BN188" s="262"/>
      <c r="BO188" s="262"/>
      <c r="BP188" s="262"/>
      <c r="BQ188" s="262"/>
      <c r="BR188" s="262"/>
      <c r="BS188" s="262"/>
      <c r="BT188" s="262"/>
      <c r="BU188" s="262"/>
      <c r="BV188" s="262"/>
      <c r="BW188" s="262"/>
      <c r="BX188" s="262"/>
      <c r="BY188" s="262"/>
      <c r="BZ188" s="262"/>
      <c r="CA188" s="262"/>
      <c r="CB188" s="262"/>
      <c r="CC188" s="262"/>
      <c r="CD188" s="262"/>
      <c r="CE188" s="262"/>
      <c r="CF188" s="262"/>
      <c r="CG188" s="262"/>
      <c r="CH188" s="262"/>
      <c r="CI188" s="262"/>
      <c r="CJ188" s="262"/>
      <c r="CK188" s="262"/>
      <c r="CL188" s="262"/>
      <c r="CM188" s="262"/>
      <c r="CN188" s="262"/>
      <c r="CO188" s="262"/>
      <c r="CP188" s="262"/>
      <c r="CQ188" s="262"/>
      <c r="CR188" s="262"/>
      <c r="CS188" s="262"/>
      <c r="CT188" s="262"/>
      <c r="CU188" s="262"/>
      <c r="CV188" s="262"/>
      <c r="CW188" s="262"/>
      <c r="CX188" s="262"/>
      <c r="CY188" s="262"/>
      <c r="CZ188" s="262"/>
      <c r="DA188" s="262"/>
      <c r="DB188" s="262"/>
      <c r="DC188" s="262"/>
      <c r="DD188" s="262"/>
      <c r="DE188" s="262"/>
      <c r="DF188" s="262"/>
      <c r="DG188" s="262"/>
      <c r="DH188" s="262"/>
      <c r="DI188" s="262"/>
      <c r="DJ188" s="262"/>
      <c r="DK188" s="262"/>
      <c r="DL188" s="262"/>
      <c r="DM188" s="262"/>
      <c r="DN188" s="262"/>
      <c r="DO188" s="262"/>
      <c r="DP188" s="262"/>
      <c r="DQ188" s="262"/>
      <c r="DR188" s="262"/>
      <c r="DS188" s="262"/>
      <c r="DT188" s="262"/>
      <c r="DU188" s="262"/>
      <c r="DV188" s="262"/>
      <c r="DW188" s="262"/>
      <c r="DX188" s="262"/>
      <c r="DY188" s="262"/>
      <c r="DZ188" s="262"/>
      <c r="EA188" s="262"/>
      <c r="EB188" s="262"/>
      <c r="EC188" s="262"/>
      <c r="ED188" s="262"/>
      <c r="EE188" s="262"/>
      <c r="EF188" s="262"/>
      <c r="EG188" s="262"/>
      <c r="EH188" s="262"/>
      <c r="EI188" s="262"/>
      <c r="EJ188" s="262"/>
      <c r="EK188" s="262"/>
      <c r="EL188" s="262"/>
      <c r="EM188" s="262"/>
      <c r="EN188" s="262"/>
      <c r="EO188" s="262"/>
      <c r="EP188" s="262"/>
      <c r="EQ188" s="262"/>
      <c r="ER188" s="262"/>
      <c r="ES188" s="262"/>
      <c r="ET188" s="262"/>
      <c r="EU188" s="262"/>
      <c r="EV188" s="262"/>
      <c r="EW188" s="262"/>
      <c r="EX188" s="262"/>
      <c r="EY188" s="262"/>
      <c r="EZ188" s="262"/>
      <c r="FA188" s="262"/>
      <c r="FB188" s="262"/>
      <c r="FC188" s="262"/>
      <c r="FD188" s="262"/>
      <c r="FE188" s="262"/>
      <c r="FF188" s="262"/>
      <c r="FG188" s="262"/>
      <c r="FH188" s="262"/>
      <c r="FI188" s="262"/>
      <c r="FJ188" s="262"/>
      <c r="FK188" s="262"/>
      <c r="FL188" s="262"/>
      <c r="FM188" s="262"/>
      <c r="FN188" s="262"/>
      <c r="FO188" s="262"/>
      <c r="FP188" s="262"/>
      <c r="FQ188" s="262"/>
      <c r="FR188" s="262"/>
      <c r="FS188" s="262"/>
      <c r="FT188" s="262"/>
      <c r="FU188" s="262"/>
      <c r="FV188" s="262"/>
      <c r="FW188" s="262"/>
      <c r="FX188" s="262"/>
      <c r="FY188" s="262"/>
      <c r="FZ188" s="262"/>
      <c r="GA188" s="262"/>
      <c r="GB188" s="262"/>
      <c r="GC188" s="262"/>
      <c r="GD188" s="262"/>
    </row>
    <row r="189" spans="1:186" s="279" customFormat="1" x14ac:dyDescent="0.2">
      <c r="A189" s="339" t="s">
        <v>12079</v>
      </c>
      <c r="B189" s="280" t="s">
        <v>271</v>
      </c>
      <c r="C189" s="281" t="s">
        <v>3227</v>
      </c>
      <c r="D189" s="130" t="s">
        <v>18</v>
      </c>
      <c r="E189" s="130">
        <v>25</v>
      </c>
      <c r="F189" s="130">
        <v>0.2</v>
      </c>
      <c r="G189" s="282"/>
      <c r="H189" s="283"/>
      <c r="I189" s="284">
        <f ca="1">OFFSET(INDEX(Composições!A:H,MATCH(B189,Composições!A:A,0),8),2,0)</f>
        <v>167.55685990000001</v>
      </c>
      <c r="J189" s="284">
        <f ca="1">IF(ISNUMBER(I189),ROUND(F189*E189*I189,2),"")</f>
        <v>837.78</v>
      </c>
      <c r="K189" s="283">
        <f>BDI!$B$17</f>
        <v>0.26419999999999999</v>
      </c>
      <c r="L189" s="283"/>
      <c r="M189" s="283"/>
      <c r="N189" s="131">
        <f t="shared" ca="1" si="2"/>
        <v>211.83</v>
      </c>
      <c r="O189" s="340">
        <f ca="1">IF(ISNUMBER(I189),ROUND(F189*N189*E189,2),"")</f>
        <v>1059.1500000000001</v>
      </c>
      <c r="P189" s="262"/>
      <c r="Q189" s="262"/>
      <c r="R189" s="262"/>
      <c r="S189" s="262"/>
      <c r="T189" s="262"/>
      <c r="U189" s="262"/>
      <c r="V189" s="262"/>
      <c r="W189" s="262"/>
      <c r="X189" s="262"/>
      <c r="Y189" s="262"/>
      <c r="Z189" s="262"/>
      <c r="AA189" s="262"/>
      <c r="AB189" s="262"/>
      <c r="AC189" s="262"/>
      <c r="AD189" s="262"/>
      <c r="AE189" s="262"/>
      <c r="AF189" s="262"/>
      <c r="AG189" s="262"/>
      <c r="AH189" s="262"/>
      <c r="AI189" s="262"/>
      <c r="AJ189" s="262"/>
      <c r="AK189" s="262"/>
      <c r="AL189" s="262"/>
      <c r="AM189" s="262"/>
      <c r="AN189" s="262"/>
      <c r="AO189" s="262"/>
      <c r="AP189" s="262"/>
      <c r="AQ189" s="262"/>
      <c r="AR189" s="262"/>
      <c r="AS189" s="262"/>
      <c r="AT189" s="262"/>
      <c r="AU189" s="262"/>
      <c r="AV189" s="262"/>
      <c r="AW189" s="262"/>
      <c r="AX189" s="262"/>
      <c r="AY189" s="262"/>
      <c r="AZ189" s="262"/>
      <c r="BA189" s="262"/>
      <c r="BB189" s="262"/>
      <c r="BC189" s="262"/>
      <c r="BD189" s="262"/>
      <c r="BE189" s="262"/>
      <c r="BF189" s="262"/>
      <c r="BG189" s="262"/>
      <c r="BH189" s="262"/>
      <c r="BI189" s="262"/>
      <c r="BJ189" s="262"/>
      <c r="BK189" s="262"/>
      <c r="BL189" s="262"/>
      <c r="BM189" s="262"/>
      <c r="BN189" s="262"/>
      <c r="BO189" s="262"/>
      <c r="BP189" s="262"/>
      <c r="BQ189" s="262"/>
      <c r="BR189" s="262"/>
      <c r="BS189" s="262"/>
      <c r="BT189" s="262"/>
      <c r="BU189" s="262"/>
      <c r="BV189" s="262"/>
      <c r="BW189" s="262"/>
      <c r="BX189" s="262"/>
      <c r="BY189" s="262"/>
      <c r="BZ189" s="262"/>
      <c r="CA189" s="262"/>
      <c r="CB189" s="262"/>
      <c r="CC189" s="262"/>
      <c r="CD189" s="262"/>
      <c r="CE189" s="262"/>
      <c r="CF189" s="262"/>
      <c r="CG189" s="262"/>
      <c r="CH189" s="262"/>
      <c r="CI189" s="262"/>
      <c r="CJ189" s="262"/>
      <c r="CK189" s="262"/>
      <c r="CL189" s="262"/>
      <c r="CM189" s="262"/>
      <c r="CN189" s="262"/>
      <c r="CO189" s="262"/>
      <c r="CP189" s="262"/>
      <c r="CQ189" s="262"/>
      <c r="CR189" s="262"/>
      <c r="CS189" s="262"/>
      <c r="CT189" s="262"/>
      <c r="CU189" s="262"/>
      <c r="CV189" s="262"/>
      <c r="CW189" s="262"/>
      <c r="CX189" s="262"/>
      <c r="CY189" s="262"/>
      <c r="CZ189" s="262"/>
      <c r="DA189" s="262"/>
      <c r="DB189" s="262"/>
      <c r="DC189" s="262"/>
      <c r="DD189" s="262"/>
      <c r="DE189" s="262"/>
      <c r="DF189" s="262"/>
      <c r="DG189" s="262"/>
      <c r="DH189" s="262"/>
      <c r="DI189" s="262"/>
      <c r="DJ189" s="262"/>
      <c r="DK189" s="262"/>
      <c r="DL189" s="262"/>
      <c r="DM189" s="262"/>
      <c r="DN189" s="262"/>
      <c r="DO189" s="262"/>
      <c r="DP189" s="262"/>
      <c r="DQ189" s="262"/>
      <c r="DR189" s="262"/>
      <c r="DS189" s="262"/>
      <c r="DT189" s="262"/>
      <c r="DU189" s="262"/>
      <c r="DV189" s="262"/>
      <c r="DW189" s="262"/>
      <c r="DX189" s="262"/>
      <c r="DY189" s="262"/>
      <c r="DZ189" s="262"/>
      <c r="EA189" s="262"/>
      <c r="EB189" s="262"/>
      <c r="EC189" s="262"/>
      <c r="ED189" s="262"/>
      <c r="EE189" s="262"/>
      <c r="EF189" s="262"/>
      <c r="EG189" s="262"/>
      <c r="EH189" s="262"/>
      <c r="EI189" s="262"/>
      <c r="EJ189" s="262"/>
      <c r="EK189" s="262"/>
      <c r="EL189" s="262"/>
      <c r="EM189" s="262"/>
      <c r="EN189" s="262"/>
      <c r="EO189" s="262"/>
      <c r="EP189" s="262"/>
      <c r="EQ189" s="262"/>
      <c r="ER189" s="262"/>
      <c r="ES189" s="262"/>
      <c r="ET189" s="262"/>
      <c r="EU189" s="262"/>
      <c r="EV189" s="262"/>
      <c r="EW189" s="262"/>
      <c r="EX189" s="262"/>
      <c r="EY189" s="262"/>
      <c r="EZ189" s="262"/>
      <c r="FA189" s="262"/>
      <c r="FB189" s="262"/>
      <c r="FC189" s="262"/>
      <c r="FD189" s="262"/>
      <c r="FE189" s="262"/>
      <c r="FF189" s="262"/>
      <c r="FG189" s="262"/>
      <c r="FH189" s="262"/>
      <c r="FI189" s="262"/>
      <c r="FJ189" s="262"/>
      <c r="FK189" s="262"/>
      <c r="FL189" s="262"/>
      <c r="FM189" s="262"/>
      <c r="FN189" s="262"/>
      <c r="FO189" s="262"/>
      <c r="FP189" s="262"/>
      <c r="FQ189" s="262"/>
      <c r="FR189" s="262"/>
      <c r="FS189" s="262"/>
      <c r="FT189" s="262"/>
      <c r="FU189" s="262"/>
      <c r="FV189" s="262"/>
      <c r="FW189" s="262"/>
      <c r="FX189" s="262"/>
      <c r="FY189" s="262"/>
      <c r="FZ189" s="262"/>
      <c r="GA189" s="262"/>
      <c r="GB189" s="262"/>
      <c r="GC189" s="262"/>
      <c r="GD189" s="262"/>
    </row>
    <row r="190" spans="1:186" s="279" customFormat="1" x14ac:dyDescent="0.2">
      <c r="A190" s="339" t="s">
        <v>12080</v>
      </c>
      <c r="B190" s="280" t="s">
        <v>273</v>
      </c>
      <c r="C190" s="281" t="s">
        <v>3228</v>
      </c>
      <c r="D190" s="130" t="s">
        <v>18</v>
      </c>
      <c r="E190" s="130">
        <v>12</v>
      </c>
      <c r="F190" s="130">
        <v>0.2</v>
      </c>
      <c r="G190" s="282"/>
      <c r="H190" s="283"/>
      <c r="I190" s="284">
        <f ca="1">OFFSET(INDEX(Composições!A:H,MATCH(B190,Composições!A:A,0),8),2,0)</f>
        <v>67.0659682</v>
      </c>
      <c r="J190" s="284">
        <f ca="1">IF(ISNUMBER(I190),ROUND(F190*E190*I190,2),"")</f>
        <v>160.96</v>
      </c>
      <c r="K190" s="283">
        <f>BDI!$B$17</f>
        <v>0.26419999999999999</v>
      </c>
      <c r="L190" s="283"/>
      <c r="M190" s="283"/>
      <c r="N190" s="131">
        <f t="shared" ca="1" si="2"/>
        <v>84.78</v>
      </c>
      <c r="O190" s="340">
        <f ca="1">IF(ISNUMBER(I190),ROUND(F190*N190*E190,2),"")</f>
        <v>203.47</v>
      </c>
      <c r="P190" s="262"/>
      <c r="Q190" s="262"/>
      <c r="R190" s="262"/>
      <c r="S190" s="262"/>
      <c r="T190" s="262"/>
      <c r="U190" s="262"/>
      <c r="V190" s="262"/>
      <c r="W190" s="262"/>
      <c r="X190" s="262"/>
      <c r="Y190" s="262"/>
      <c r="Z190" s="262"/>
      <c r="AA190" s="262"/>
      <c r="AB190" s="262"/>
      <c r="AC190" s="262"/>
      <c r="AD190" s="262"/>
      <c r="AE190" s="262"/>
      <c r="AF190" s="262"/>
      <c r="AG190" s="262"/>
      <c r="AH190" s="262"/>
      <c r="AI190" s="262"/>
      <c r="AJ190" s="262"/>
      <c r="AK190" s="262"/>
      <c r="AL190" s="262"/>
      <c r="AM190" s="262"/>
      <c r="AN190" s="262"/>
      <c r="AO190" s="262"/>
      <c r="AP190" s="262"/>
      <c r="AQ190" s="262"/>
      <c r="AR190" s="262"/>
      <c r="AS190" s="262"/>
      <c r="AT190" s="262"/>
      <c r="AU190" s="262"/>
      <c r="AV190" s="262"/>
      <c r="AW190" s="262"/>
      <c r="AX190" s="262"/>
      <c r="AY190" s="262"/>
      <c r="AZ190" s="262"/>
      <c r="BA190" s="262"/>
      <c r="BB190" s="262"/>
      <c r="BC190" s="262"/>
      <c r="BD190" s="262"/>
      <c r="BE190" s="262"/>
      <c r="BF190" s="262"/>
      <c r="BG190" s="262"/>
      <c r="BH190" s="262"/>
      <c r="BI190" s="262"/>
      <c r="BJ190" s="262"/>
      <c r="BK190" s="262"/>
      <c r="BL190" s="262"/>
      <c r="BM190" s="262"/>
      <c r="BN190" s="262"/>
      <c r="BO190" s="262"/>
      <c r="BP190" s="262"/>
      <c r="BQ190" s="262"/>
      <c r="BR190" s="262"/>
      <c r="BS190" s="262"/>
      <c r="BT190" s="262"/>
      <c r="BU190" s="262"/>
      <c r="BV190" s="262"/>
      <c r="BW190" s="262"/>
      <c r="BX190" s="262"/>
      <c r="BY190" s="262"/>
      <c r="BZ190" s="262"/>
      <c r="CA190" s="262"/>
      <c r="CB190" s="262"/>
      <c r="CC190" s="262"/>
      <c r="CD190" s="262"/>
      <c r="CE190" s="262"/>
      <c r="CF190" s="262"/>
      <c r="CG190" s="262"/>
      <c r="CH190" s="262"/>
      <c r="CI190" s="262"/>
      <c r="CJ190" s="262"/>
      <c r="CK190" s="262"/>
      <c r="CL190" s="262"/>
      <c r="CM190" s="262"/>
      <c r="CN190" s="262"/>
      <c r="CO190" s="262"/>
      <c r="CP190" s="262"/>
      <c r="CQ190" s="262"/>
      <c r="CR190" s="262"/>
      <c r="CS190" s="262"/>
      <c r="CT190" s="262"/>
      <c r="CU190" s="262"/>
      <c r="CV190" s="262"/>
      <c r="CW190" s="262"/>
      <c r="CX190" s="262"/>
      <c r="CY190" s="262"/>
      <c r="CZ190" s="262"/>
      <c r="DA190" s="262"/>
      <c r="DB190" s="262"/>
      <c r="DC190" s="262"/>
      <c r="DD190" s="262"/>
      <c r="DE190" s="262"/>
      <c r="DF190" s="262"/>
      <c r="DG190" s="262"/>
      <c r="DH190" s="262"/>
      <c r="DI190" s="262"/>
      <c r="DJ190" s="262"/>
      <c r="DK190" s="262"/>
      <c r="DL190" s="262"/>
      <c r="DM190" s="262"/>
      <c r="DN190" s="262"/>
      <c r="DO190" s="262"/>
      <c r="DP190" s="262"/>
      <c r="DQ190" s="262"/>
      <c r="DR190" s="262"/>
      <c r="DS190" s="262"/>
      <c r="DT190" s="262"/>
      <c r="DU190" s="262"/>
      <c r="DV190" s="262"/>
      <c r="DW190" s="262"/>
      <c r="DX190" s="262"/>
      <c r="DY190" s="262"/>
      <c r="DZ190" s="262"/>
      <c r="EA190" s="262"/>
      <c r="EB190" s="262"/>
      <c r="EC190" s="262"/>
      <c r="ED190" s="262"/>
      <c r="EE190" s="262"/>
      <c r="EF190" s="262"/>
      <c r="EG190" s="262"/>
      <c r="EH190" s="262"/>
      <c r="EI190" s="262"/>
      <c r="EJ190" s="262"/>
      <c r="EK190" s="262"/>
      <c r="EL190" s="262"/>
      <c r="EM190" s="262"/>
      <c r="EN190" s="262"/>
      <c r="EO190" s="262"/>
      <c r="EP190" s="262"/>
      <c r="EQ190" s="262"/>
      <c r="ER190" s="262"/>
      <c r="ES190" s="262"/>
      <c r="ET190" s="262"/>
      <c r="EU190" s="262"/>
      <c r="EV190" s="262"/>
      <c r="EW190" s="262"/>
      <c r="EX190" s="262"/>
      <c r="EY190" s="262"/>
      <c r="EZ190" s="262"/>
      <c r="FA190" s="262"/>
      <c r="FB190" s="262"/>
      <c r="FC190" s="262"/>
      <c r="FD190" s="262"/>
      <c r="FE190" s="262"/>
      <c r="FF190" s="262"/>
      <c r="FG190" s="262"/>
      <c r="FH190" s="262"/>
      <c r="FI190" s="262"/>
      <c r="FJ190" s="262"/>
      <c r="FK190" s="262"/>
      <c r="FL190" s="262"/>
      <c r="FM190" s="262"/>
      <c r="FN190" s="262"/>
      <c r="FO190" s="262"/>
      <c r="FP190" s="262"/>
      <c r="FQ190" s="262"/>
      <c r="FR190" s="262"/>
      <c r="FS190" s="262"/>
      <c r="FT190" s="262"/>
      <c r="FU190" s="262"/>
      <c r="FV190" s="262"/>
      <c r="FW190" s="262"/>
      <c r="FX190" s="262"/>
      <c r="FY190" s="262"/>
      <c r="FZ190" s="262"/>
      <c r="GA190" s="262"/>
      <c r="GB190" s="262"/>
      <c r="GC190" s="262"/>
      <c r="GD190" s="262"/>
    </row>
    <row r="191" spans="1:186" s="279" customFormat="1" x14ac:dyDescent="0.2">
      <c r="A191" s="339" t="s">
        <v>12081</v>
      </c>
      <c r="B191" s="280" t="s">
        <v>274</v>
      </c>
      <c r="C191" s="281" t="s">
        <v>3229</v>
      </c>
      <c r="D191" s="130" t="s">
        <v>18</v>
      </c>
      <c r="E191" s="130">
        <v>12</v>
      </c>
      <c r="F191" s="130">
        <v>0.2</v>
      </c>
      <c r="G191" s="282"/>
      <c r="H191" s="283"/>
      <c r="I191" s="284">
        <f ca="1">OFFSET(INDEX(Composições!A:H,MATCH(B191,Composições!A:A,0),8),2,0)</f>
        <v>525.07500000000005</v>
      </c>
      <c r="J191" s="284">
        <f ca="1">IF(ISNUMBER(I191),ROUND(F191*E191*I191,2),"")</f>
        <v>1260.18</v>
      </c>
      <c r="K191" s="283">
        <f>BDI!$B$17</f>
        <v>0.26419999999999999</v>
      </c>
      <c r="L191" s="283"/>
      <c r="M191" s="283"/>
      <c r="N191" s="131">
        <f t="shared" ca="1" si="2"/>
        <v>663.8</v>
      </c>
      <c r="O191" s="340">
        <f ca="1">IF(ISNUMBER(I191),ROUND(F191*N191*E191,2),"")</f>
        <v>1593.12</v>
      </c>
      <c r="P191" s="262"/>
      <c r="Q191" s="262"/>
      <c r="R191" s="262"/>
      <c r="S191" s="262"/>
      <c r="T191" s="262"/>
      <c r="U191" s="262"/>
      <c r="V191" s="262"/>
      <c r="W191" s="262"/>
      <c r="X191" s="262"/>
      <c r="Y191" s="262"/>
      <c r="Z191" s="262"/>
      <c r="AA191" s="262"/>
      <c r="AB191" s="262"/>
      <c r="AC191" s="262"/>
      <c r="AD191" s="262"/>
      <c r="AE191" s="262"/>
      <c r="AF191" s="262"/>
      <c r="AG191" s="262"/>
      <c r="AH191" s="262"/>
      <c r="AI191" s="262"/>
      <c r="AJ191" s="262"/>
      <c r="AK191" s="262"/>
      <c r="AL191" s="262"/>
      <c r="AM191" s="262"/>
      <c r="AN191" s="262"/>
      <c r="AO191" s="262"/>
      <c r="AP191" s="262"/>
      <c r="AQ191" s="262"/>
      <c r="AR191" s="262"/>
      <c r="AS191" s="262"/>
      <c r="AT191" s="262"/>
      <c r="AU191" s="262"/>
      <c r="AV191" s="262"/>
      <c r="AW191" s="262"/>
      <c r="AX191" s="262"/>
      <c r="AY191" s="262"/>
      <c r="AZ191" s="262"/>
      <c r="BA191" s="262"/>
      <c r="BB191" s="262"/>
      <c r="BC191" s="262"/>
      <c r="BD191" s="262"/>
      <c r="BE191" s="262"/>
      <c r="BF191" s="262"/>
      <c r="BG191" s="262"/>
      <c r="BH191" s="262"/>
      <c r="BI191" s="262"/>
      <c r="BJ191" s="262"/>
      <c r="BK191" s="262"/>
      <c r="BL191" s="262"/>
      <c r="BM191" s="262"/>
      <c r="BN191" s="262"/>
      <c r="BO191" s="262"/>
      <c r="BP191" s="262"/>
      <c r="BQ191" s="262"/>
      <c r="BR191" s="262"/>
      <c r="BS191" s="262"/>
      <c r="BT191" s="262"/>
      <c r="BU191" s="262"/>
      <c r="BV191" s="262"/>
      <c r="BW191" s="262"/>
      <c r="BX191" s="262"/>
      <c r="BY191" s="262"/>
      <c r="BZ191" s="262"/>
      <c r="CA191" s="262"/>
      <c r="CB191" s="262"/>
      <c r="CC191" s="262"/>
      <c r="CD191" s="262"/>
      <c r="CE191" s="262"/>
      <c r="CF191" s="262"/>
      <c r="CG191" s="262"/>
      <c r="CH191" s="262"/>
      <c r="CI191" s="262"/>
      <c r="CJ191" s="262"/>
      <c r="CK191" s="262"/>
      <c r="CL191" s="262"/>
      <c r="CM191" s="262"/>
      <c r="CN191" s="262"/>
      <c r="CO191" s="262"/>
      <c r="CP191" s="262"/>
      <c r="CQ191" s="262"/>
      <c r="CR191" s="262"/>
      <c r="CS191" s="262"/>
      <c r="CT191" s="262"/>
      <c r="CU191" s="262"/>
      <c r="CV191" s="262"/>
      <c r="CW191" s="262"/>
      <c r="CX191" s="262"/>
      <c r="CY191" s="262"/>
      <c r="CZ191" s="262"/>
      <c r="DA191" s="262"/>
      <c r="DB191" s="262"/>
      <c r="DC191" s="262"/>
      <c r="DD191" s="262"/>
      <c r="DE191" s="262"/>
      <c r="DF191" s="262"/>
      <c r="DG191" s="262"/>
      <c r="DH191" s="262"/>
      <c r="DI191" s="262"/>
      <c r="DJ191" s="262"/>
      <c r="DK191" s="262"/>
      <c r="DL191" s="262"/>
      <c r="DM191" s="262"/>
      <c r="DN191" s="262"/>
      <c r="DO191" s="262"/>
      <c r="DP191" s="262"/>
      <c r="DQ191" s="262"/>
      <c r="DR191" s="262"/>
      <c r="DS191" s="262"/>
      <c r="DT191" s="262"/>
      <c r="DU191" s="262"/>
      <c r="DV191" s="262"/>
      <c r="DW191" s="262"/>
      <c r="DX191" s="262"/>
      <c r="DY191" s="262"/>
      <c r="DZ191" s="262"/>
      <c r="EA191" s="262"/>
      <c r="EB191" s="262"/>
      <c r="EC191" s="262"/>
      <c r="ED191" s="262"/>
      <c r="EE191" s="262"/>
      <c r="EF191" s="262"/>
      <c r="EG191" s="262"/>
      <c r="EH191" s="262"/>
      <c r="EI191" s="262"/>
      <c r="EJ191" s="262"/>
      <c r="EK191" s="262"/>
      <c r="EL191" s="262"/>
      <c r="EM191" s="262"/>
      <c r="EN191" s="262"/>
      <c r="EO191" s="262"/>
      <c r="EP191" s="262"/>
      <c r="EQ191" s="262"/>
      <c r="ER191" s="262"/>
      <c r="ES191" s="262"/>
      <c r="ET191" s="262"/>
      <c r="EU191" s="262"/>
      <c r="EV191" s="262"/>
      <c r="EW191" s="262"/>
      <c r="EX191" s="262"/>
      <c r="EY191" s="262"/>
      <c r="EZ191" s="262"/>
      <c r="FA191" s="262"/>
      <c r="FB191" s="262"/>
      <c r="FC191" s="262"/>
      <c r="FD191" s="262"/>
      <c r="FE191" s="262"/>
      <c r="FF191" s="262"/>
      <c r="FG191" s="262"/>
      <c r="FH191" s="262"/>
      <c r="FI191" s="262"/>
      <c r="FJ191" s="262"/>
      <c r="FK191" s="262"/>
      <c r="FL191" s="262"/>
      <c r="FM191" s="262"/>
      <c r="FN191" s="262"/>
      <c r="FO191" s="262"/>
      <c r="FP191" s="262"/>
      <c r="FQ191" s="262"/>
      <c r="FR191" s="262"/>
      <c r="FS191" s="262"/>
      <c r="FT191" s="262"/>
      <c r="FU191" s="262"/>
      <c r="FV191" s="262"/>
      <c r="FW191" s="262"/>
      <c r="FX191" s="262"/>
      <c r="FY191" s="262"/>
      <c r="FZ191" s="262"/>
      <c r="GA191" s="262"/>
      <c r="GB191" s="262"/>
      <c r="GC191" s="262"/>
      <c r="GD191" s="262"/>
    </row>
    <row r="192" spans="1:186" s="279" customFormat="1" x14ac:dyDescent="0.2">
      <c r="A192" s="339" t="s">
        <v>12082</v>
      </c>
      <c r="B192" s="280" t="s">
        <v>276</v>
      </c>
      <c r="C192" s="281" t="s">
        <v>3230</v>
      </c>
      <c r="D192" s="130" t="s">
        <v>18</v>
      </c>
      <c r="E192" s="130">
        <v>35</v>
      </c>
      <c r="F192" s="130">
        <v>0.2</v>
      </c>
      <c r="G192" s="282"/>
      <c r="H192" s="283"/>
      <c r="I192" s="284">
        <f ca="1">OFFSET(INDEX(Composições!A:H,MATCH(B192,Composições!A:A,0),8),2,0)</f>
        <v>291.98500000000001</v>
      </c>
      <c r="J192" s="284">
        <f ca="1">IF(ISNUMBER(I192),ROUND(F192*E192*I192,2),"")</f>
        <v>2043.9</v>
      </c>
      <c r="K192" s="283">
        <f>BDI!$B$17</f>
        <v>0.26419999999999999</v>
      </c>
      <c r="L192" s="283"/>
      <c r="M192" s="283"/>
      <c r="N192" s="131">
        <f t="shared" ca="1" si="2"/>
        <v>369.13</v>
      </c>
      <c r="O192" s="340">
        <f ca="1">IF(ISNUMBER(I192),ROUND(F192*N192*E192,2),"")</f>
        <v>2583.91</v>
      </c>
      <c r="P192" s="262"/>
      <c r="Q192" s="262"/>
      <c r="R192" s="262"/>
      <c r="S192" s="262"/>
      <c r="T192" s="262"/>
      <c r="U192" s="262"/>
      <c r="V192" s="262"/>
      <c r="W192" s="262"/>
      <c r="X192" s="262"/>
      <c r="Y192" s="262"/>
      <c r="Z192" s="262"/>
      <c r="AA192" s="262"/>
      <c r="AB192" s="262"/>
      <c r="AC192" s="262"/>
      <c r="AD192" s="262"/>
      <c r="AE192" s="262"/>
      <c r="AF192" s="262"/>
      <c r="AG192" s="262"/>
      <c r="AH192" s="262"/>
      <c r="AI192" s="262"/>
      <c r="AJ192" s="262"/>
      <c r="AK192" s="262"/>
      <c r="AL192" s="262"/>
      <c r="AM192" s="262"/>
      <c r="AN192" s="262"/>
      <c r="AO192" s="262"/>
      <c r="AP192" s="262"/>
      <c r="AQ192" s="262"/>
      <c r="AR192" s="262"/>
      <c r="AS192" s="262"/>
      <c r="AT192" s="262"/>
      <c r="AU192" s="262"/>
      <c r="AV192" s="262"/>
      <c r="AW192" s="262"/>
      <c r="AX192" s="262"/>
      <c r="AY192" s="262"/>
      <c r="AZ192" s="262"/>
      <c r="BA192" s="262"/>
      <c r="BB192" s="262"/>
      <c r="BC192" s="262"/>
      <c r="BD192" s="262"/>
      <c r="BE192" s="262"/>
      <c r="BF192" s="262"/>
      <c r="BG192" s="262"/>
      <c r="BH192" s="262"/>
      <c r="BI192" s="262"/>
      <c r="BJ192" s="262"/>
      <c r="BK192" s="262"/>
      <c r="BL192" s="262"/>
      <c r="BM192" s="262"/>
      <c r="BN192" s="262"/>
      <c r="BO192" s="262"/>
      <c r="BP192" s="262"/>
      <c r="BQ192" s="262"/>
      <c r="BR192" s="262"/>
      <c r="BS192" s="262"/>
      <c r="BT192" s="262"/>
      <c r="BU192" s="262"/>
      <c r="BV192" s="262"/>
      <c r="BW192" s="262"/>
      <c r="BX192" s="262"/>
      <c r="BY192" s="262"/>
      <c r="BZ192" s="262"/>
      <c r="CA192" s="262"/>
      <c r="CB192" s="262"/>
      <c r="CC192" s="262"/>
      <c r="CD192" s="262"/>
      <c r="CE192" s="262"/>
      <c r="CF192" s="262"/>
      <c r="CG192" s="262"/>
      <c r="CH192" s="262"/>
      <c r="CI192" s="262"/>
      <c r="CJ192" s="262"/>
      <c r="CK192" s="262"/>
      <c r="CL192" s="262"/>
      <c r="CM192" s="262"/>
      <c r="CN192" s="262"/>
      <c r="CO192" s="262"/>
      <c r="CP192" s="262"/>
      <c r="CQ192" s="262"/>
      <c r="CR192" s="262"/>
      <c r="CS192" s="262"/>
      <c r="CT192" s="262"/>
      <c r="CU192" s="262"/>
      <c r="CV192" s="262"/>
      <c r="CW192" s="262"/>
      <c r="CX192" s="262"/>
      <c r="CY192" s="262"/>
      <c r="CZ192" s="262"/>
      <c r="DA192" s="262"/>
      <c r="DB192" s="262"/>
      <c r="DC192" s="262"/>
      <c r="DD192" s="262"/>
      <c r="DE192" s="262"/>
      <c r="DF192" s="262"/>
      <c r="DG192" s="262"/>
      <c r="DH192" s="262"/>
      <c r="DI192" s="262"/>
      <c r="DJ192" s="262"/>
      <c r="DK192" s="262"/>
      <c r="DL192" s="262"/>
      <c r="DM192" s="262"/>
      <c r="DN192" s="262"/>
      <c r="DO192" s="262"/>
      <c r="DP192" s="262"/>
      <c r="DQ192" s="262"/>
      <c r="DR192" s="262"/>
      <c r="DS192" s="262"/>
      <c r="DT192" s="262"/>
      <c r="DU192" s="262"/>
      <c r="DV192" s="262"/>
      <c r="DW192" s="262"/>
      <c r="DX192" s="262"/>
      <c r="DY192" s="262"/>
      <c r="DZ192" s="262"/>
      <c r="EA192" s="262"/>
      <c r="EB192" s="262"/>
      <c r="EC192" s="262"/>
      <c r="ED192" s="262"/>
      <c r="EE192" s="262"/>
      <c r="EF192" s="262"/>
      <c r="EG192" s="262"/>
      <c r="EH192" s="262"/>
      <c r="EI192" s="262"/>
      <c r="EJ192" s="262"/>
      <c r="EK192" s="262"/>
      <c r="EL192" s="262"/>
      <c r="EM192" s="262"/>
      <c r="EN192" s="262"/>
      <c r="EO192" s="262"/>
      <c r="EP192" s="262"/>
      <c r="EQ192" s="262"/>
      <c r="ER192" s="262"/>
      <c r="ES192" s="262"/>
      <c r="ET192" s="262"/>
      <c r="EU192" s="262"/>
      <c r="EV192" s="262"/>
      <c r="EW192" s="262"/>
      <c r="EX192" s="262"/>
      <c r="EY192" s="262"/>
      <c r="EZ192" s="262"/>
      <c r="FA192" s="262"/>
      <c r="FB192" s="262"/>
      <c r="FC192" s="262"/>
      <c r="FD192" s="262"/>
      <c r="FE192" s="262"/>
      <c r="FF192" s="262"/>
      <c r="FG192" s="262"/>
      <c r="FH192" s="262"/>
      <c r="FI192" s="262"/>
      <c r="FJ192" s="262"/>
      <c r="FK192" s="262"/>
      <c r="FL192" s="262"/>
      <c r="FM192" s="262"/>
      <c r="FN192" s="262"/>
      <c r="FO192" s="262"/>
      <c r="FP192" s="262"/>
      <c r="FQ192" s="262"/>
      <c r="FR192" s="262"/>
      <c r="FS192" s="262"/>
      <c r="FT192" s="262"/>
      <c r="FU192" s="262"/>
      <c r="FV192" s="262"/>
      <c r="FW192" s="262"/>
      <c r="FX192" s="262"/>
      <c r="FY192" s="262"/>
      <c r="FZ192" s="262"/>
      <c r="GA192" s="262"/>
      <c r="GB192" s="262"/>
      <c r="GC192" s="262"/>
      <c r="GD192" s="262"/>
    </row>
    <row r="193" spans="1:186" s="279" customFormat="1" x14ac:dyDescent="0.2">
      <c r="A193" s="339" t="s">
        <v>12083</v>
      </c>
      <c r="B193" s="280" t="s">
        <v>278</v>
      </c>
      <c r="C193" s="281" t="s">
        <v>3231</v>
      </c>
      <c r="D193" s="130" t="s">
        <v>18</v>
      </c>
      <c r="E193" s="130">
        <v>12</v>
      </c>
      <c r="F193" s="130">
        <v>0.2</v>
      </c>
      <c r="G193" s="282"/>
      <c r="H193" s="283"/>
      <c r="I193" s="284">
        <f ca="1">OFFSET(INDEX(Composições!A:H,MATCH(B193,Composições!A:A,0),8),2,0)</f>
        <v>544.57500000000005</v>
      </c>
      <c r="J193" s="284">
        <f ca="1">IF(ISNUMBER(I193),ROUND(F193*E193*I193,2),"")</f>
        <v>1306.98</v>
      </c>
      <c r="K193" s="283">
        <f>BDI!$B$17</f>
        <v>0.26419999999999999</v>
      </c>
      <c r="L193" s="283"/>
      <c r="M193" s="283"/>
      <c r="N193" s="131">
        <f t="shared" ca="1" si="2"/>
        <v>688.45</v>
      </c>
      <c r="O193" s="340">
        <f ca="1">IF(ISNUMBER(I193),ROUND(F193*N193*E193,2),"")</f>
        <v>1652.28</v>
      </c>
      <c r="P193" s="262"/>
      <c r="Q193" s="262"/>
      <c r="R193" s="262"/>
      <c r="S193" s="262"/>
      <c r="T193" s="262"/>
      <c r="U193" s="262"/>
      <c r="V193" s="262"/>
      <c r="W193" s="262"/>
      <c r="X193" s="262"/>
      <c r="Y193" s="262"/>
      <c r="Z193" s="262"/>
      <c r="AA193" s="262"/>
      <c r="AB193" s="262"/>
      <c r="AC193" s="262"/>
      <c r="AD193" s="262"/>
      <c r="AE193" s="262"/>
      <c r="AF193" s="262"/>
      <c r="AG193" s="262"/>
      <c r="AH193" s="262"/>
      <c r="AI193" s="262"/>
      <c r="AJ193" s="262"/>
      <c r="AK193" s="262"/>
      <c r="AL193" s="262"/>
      <c r="AM193" s="262"/>
      <c r="AN193" s="262"/>
      <c r="AO193" s="262"/>
      <c r="AP193" s="262"/>
      <c r="AQ193" s="262"/>
      <c r="AR193" s="262"/>
      <c r="AS193" s="262"/>
      <c r="AT193" s="262"/>
      <c r="AU193" s="262"/>
      <c r="AV193" s="262"/>
      <c r="AW193" s="262"/>
      <c r="AX193" s="262"/>
      <c r="AY193" s="262"/>
      <c r="AZ193" s="262"/>
      <c r="BA193" s="262"/>
      <c r="BB193" s="262"/>
      <c r="BC193" s="262"/>
      <c r="BD193" s="262"/>
      <c r="BE193" s="262"/>
      <c r="BF193" s="262"/>
      <c r="BG193" s="262"/>
      <c r="BH193" s="262"/>
      <c r="BI193" s="262"/>
      <c r="BJ193" s="262"/>
      <c r="BK193" s="262"/>
      <c r="BL193" s="262"/>
      <c r="BM193" s="262"/>
      <c r="BN193" s="262"/>
      <c r="BO193" s="262"/>
      <c r="BP193" s="262"/>
      <c r="BQ193" s="262"/>
      <c r="BR193" s="262"/>
      <c r="BS193" s="262"/>
      <c r="BT193" s="262"/>
      <c r="BU193" s="262"/>
      <c r="BV193" s="262"/>
      <c r="BW193" s="262"/>
      <c r="BX193" s="262"/>
      <c r="BY193" s="262"/>
      <c r="BZ193" s="262"/>
      <c r="CA193" s="262"/>
      <c r="CB193" s="262"/>
      <c r="CC193" s="262"/>
      <c r="CD193" s="262"/>
      <c r="CE193" s="262"/>
      <c r="CF193" s="262"/>
      <c r="CG193" s="262"/>
      <c r="CH193" s="262"/>
      <c r="CI193" s="262"/>
      <c r="CJ193" s="262"/>
      <c r="CK193" s="262"/>
      <c r="CL193" s="262"/>
      <c r="CM193" s="262"/>
      <c r="CN193" s="262"/>
      <c r="CO193" s="262"/>
      <c r="CP193" s="262"/>
      <c r="CQ193" s="262"/>
      <c r="CR193" s="262"/>
      <c r="CS193" s="262"/>
      <c r="CT193" s="262"/>
      <c r="CU193" s="262"/>
      <c r="CV193" s="262"/>
      <c r="CW193" s="262"/>
      <c r="CX193" s="262"/>
      <c r="CY193" s="262"/>
      <c r="CZ193" s="262"/>
      <c r="DA193" s="262"/>
      <c r="DB193" s="262"/>
      <c r="DC193" s="262"/>
      <c r="DD193" s="262"/>
      <c r="DE193" s="262"/>
      <c r="DF193" s="262"/>
      <c r="DG193" s="262"/>
      <c r="DH193" s="262"/>
      <c r="DI193" s="262"/>
      <c r="DJ193" s="262"/>
      <c r="DK193" s="262"/>
      <c r="DL193" s="262"/>
      <c r="DM193" s="262"/>
      <c r="DN193" s="262"/>
      <c r="DO193" s="262"/>
      <c r="DP193" s="262"/>
      <c r="DQ193" s="262"/>
      <c r="DR193" s="262"/>
      <c r="DS193" s="262"/>
      <c r="DT193" s="262"/>
      <c r="DU193" s="262"/>
      <c r="DV193" s="262"/>
      <c r="DW193" s="262"/>
      <c r="DX193" s="262"/>
      <c r="DY193" s="262"/>
      <c r="DZ193" s="262"/>
      <c r="EA193" s="262"/>
      <c r="EB193" s="262"/>
      <c r="EC193" s="262"/>
      <c r="ED193" s="262"/>
      <c r="EE193" s="262"/>
      <c r="EF193" s="262"/>
      <c r="EG193" s="262"/>
      <c r="EH193" s="262"/>
      <c r="EI193" s="262"/>
      <c r="EJ193" s="262"/>
      <c r="EK193" s="262"/>
      <c r="EL193" s="262"/>
      <c r="EM193" s="262"/>
      <c r="EN193" s="262"/>
      <c r="EO193" s="262"/>
      <c r="EP193" s="262"/>
      <c r="EQ193" s="262"/>
      <c r="ER193" s="262"/>
      <c r="ES193" s="262"/>
      <c r="ET193" s="262"/>
      <c r="EU193" s="262"/>
      <c r="EV193" s="262"/>
      <c r="EW193" s="262"/>
      <c r="EX193" s="262"/>
      <c r="EY193" s="262"/>
      <c r="EZ193" s="262"/>
      <c r="FA193" s="262"/>
      <c r="FB193" s="262"/>
      <c r="FC193" s="262"/>
      <c r="FD193" s="262"/>
      <c r="FE193" s="262"/>
      <c r="FF193" s="262"/>
      <c r="FG193" s="262"/>
      <c r="FH193" s="262"/>
      <c r="FI193" s="262"/>
      <c r="FJ193" s="262"/>
      <c r="FK193" s="262"/>
      <c r="FL193" s="262"/>
      <c r="FM193" s="262"/>
      <c r="FN193" s="262"/>
      <c r="FO193" s="262"/>
      <c r="FP193" s="262"/>
      <c r="FQ193" s="262"/>
      <c r="FR193" s="262"/>
      <c r="FS193" s="262"/>
      <c r="FT193" s="262"/>
      <c r="FU193" s="262"/>
      <c r="FV193" s="262"/>
      <c r="FW193" s="262"/>
      <c r="FX193" s="262"/>
      <c r="FY193" s="262"/>
      <c r="FZ193" s="262"/>
      <c r="GA193" s="262"/>
      <c r="GB193" s="262"/>
      <c r="GC193" s="262"/>
      <c r="GD193" s="262"/>
    </row>
    <row r="194" spans="1:186" s="279" customFormat="1" x14ac:dyDescent="0.2">
      <c r="A194" s="339" t="s">
        <v>12084</v>
      </c>
      <c r="B194" s="280" t="s">
        <v>280</v>
      </c>
      <c r="C194" s="281" t="s">
        <v>3232</v>
      </c>
      <c r="D194" s="130" t="s">
        <v>18</v>
      </c>
      <c r="E194" s="130">
        <v>25</v>
      </c>
      <c r="F194" s="130">
        <v>0.2</v>
      </c>
      <c r="G194" s="282"/>
      <c r="H194" s="283"/>
      <c r="I194" s="284">
        <f ca="1">OFFSET(INDEX(Composições!A:H,MATCH(B194,Composições!A:A,0),8),2,0)</f>
        <v>291.98500000000001</v>
      </c>
      <c r="J194" s="284">
        <f ca="1">IF(ISNUMBER(I194),ROUND(F194*E194*I194,2),"")</f>
        <v>1459.93</v>
      </c>
      <c r="K194" s="283">
        <f>BDI!$B$17</f>
        <v>0.26419999999999999</v>
      </c>
      <c r="L194" s="283"/>
      <c r="M194" s="283"/>
      <c r="N194" s="131">
        <f t="shared" ca="1" si="2"/>
        <v>369.13</v>
      </c>
      <c r="O194" s="340">
        <f ca="1">IF(ISNUMBER(I194),ROUND(F194*N194*E194,2),"")</f>
        <v>1845.65</v>
      </c>
      <c r="P194" s="262"/>
      <c r="Q194" s="262"/>
      <c r="R194" s="262"/>
      <c r="S194" s="262"/>
      <c r="T194" s="262"/>
      <c r="U194" s="262"/>
      <c r="V194" s="262"/>
      <c r="W194" s="262"/>
      <c r="X194" s="262"/>
      <c r="Y194" s="262"/>
      <c r="Z194" s="262"/>
      <c r="AA194" s="262"/>
      <c r="AB194" s="262"/>
      <c r="AC194" s="262"/>
      <c r="AD194" s="262"/>
      <c r="AE194" s="262"/>
      <c r="AF194" s="262"/>
      <c r="AG194" s="262"/>
      <c r="AH194" s="262"/>
      <c r="AI194" s="262"/>
      <c r="AJ194" s="262"/>
      <c r="AK194" s="262"/>
      <c r="AL194" s="262"/>
      <c r="AM194" s="262"/>
      <c r="AN194" s="262"/>
      <c r="AO194" s="262"/>
      <c r="AP194" s="262"/>
      <c r="AQ194" s="262"/>
      <c r="AR194" s="262"/>
      <c r="AS194" s="262"/>
      <c r="AT194" s="262"/>
      <c r="AU194" s="262"/>
      <c r="AV194" s="262"/>
      <c r="AW194" s="262"/>
      <c r="AX194" s="262"/>
      <c r="AY194" s="262"/>
      <c r="AZ194" s="262"/>
      <c r="BA194" s="262"/>
      <c r="BB194" s="262"/>
      <c r="BC194" s="262"/>
      <c r="BD194" s="262"/>
      <c r="BE194" s="262"/>
      <c r="BF194" s="262"/>
      <c r="BG194" s="262"/>
      <c r="BH194" s="262"/>
      <c r="BI194" s="262"/>
      <c r="BJ194" s="262"/>
      <c r="BK194" s="262"/>
      <c r="BL194" s="262"/>
      <c r="BM194" s="262"/>
      <c r="BN194" s="262"/>
      <c r="BO194" s="262"/>
      <c r="BP194" s="262"/>
      <c r="BQ194" s="262"/>
      <c r="BR194" s="262"/>
      <c r="BS194" s="262"/>
      <c r="BT194" s="262"/>
      <c r="BU194" s="262"/>
      <c r="BV194" s="262"/>
      <c r="BW194" s="262"/>
      <c r="BX194" s="262"/>
      <c r="BY194" s="262"/>
      <c r="BZ194" s="262"/>
      <c r="CA194" s="262"/>
      <c r="CB194" s="262"/>
      <c r="CC194" s="262"/>
      <c r="CD194" s="262"/>
      <c r="CE194" s="262"/>
      <c r="CF194" s="262"/>
      <c r="CG194" s="262"/>
      <c r="CH194" s="262"/>
      <c r="CI194" s="262"/>
      <c r="CJ194" s="262"/>
      <c r="CK194" s="262"/>
      <c r="CL194" s="262"/>
      <c r="CM194" s="262"/>
      <c r="CN194" s="262"/>
      <c r="CO194" s="262"/>
      <c r="CP194" s="262"/>
      <c r="CQ194" s="262"/>
      <c r="CR194" s="262"/>
      <c r="CS194" s="262"/>
      <c r="CT194" s="262"/>
      <c r="CU194" s="262"/>
      <c r="CV194" s="262"/>
      <c r="CW194" s="262"/>
      <c r="CX194" s="262"/>
      <c r="CY194" s="262"/>
      <c r="CZ194" s="262"/>
      <c r="DA194" s="262"/>
      <c r="DB194" s="262"/>
      <c r="DC194" s="262"/>
      <c r="DD194" s="262"/>
      <c r="DE194" s="262"/>
      <c r="DF194" s="262"/>
      <c r="DG194" s="262"/>
      <c r="DH194" s="262"/>
      <c r="DI194" s="262"/>
      <c r="DJ194" s="262"/>
      <c r="DK194" s="262"/>
      <c r="DL194" s="262"/>
      <c r="DM194" s="262"/>
      <c r="DN194" s="262"/>
      <c r="DO194" s="262"/>
      <c r="DP194" s="262"/>
      <c r="DQ194" s="262"/>
      <c r="DR194" s="262"/>
      <c r="DS194" s="262"/>
      <c r="DT194" s="262"/>
      <c r="DU194" s="262"/>
      <c r="DV194" s="262"/>
      <c r="DW194" s="262"/>
      <c r="DX194" s="262"/>
      <c r="DY194" s="262"/>
      <c r="DZ194" s="262"/>
      <c r="EA194" s="262"/>
      <c r="EB194" s="262"/>
      <c r="EC194" s="262"/>
      <c r="ED194" s="262"/>
      <c r="EE194" s="262"/>
      <c r="EF194" s="262"/>
      <c r="EG194" s="262"/>
      <c r="EH194" s="262"/>
      <c r="EI194" s="262"/>
      <c r="EJ194" s="262"/>
      <c r="EK194" s="262"/>
      <c r="EL194" s="262"/>
      <c r="EM194" s="262"/>
      <c r="EN194" s="262"/>
      <c r="EO194" s="262"/>
      <c r="EP194" s="262"/>
      <c r="EQ194" s="262"/>
      <c r="ER194" s="262"/>
      <c r="ES194" s="262"/>
      <c r="ET194" s="262"/>
      <c r="EU194" s="262"/>
      <c r="EV194" s="262"/>
      <c r="EW194" s="262"/>
      <c r="EX194" s="262"/>
      <c r="EY194" s="262"/>
      <c r="EZ194" s="262"/>
      <c r="FA194" s="262"/>
      <c r="FB194" s="262"/>
      <c r="FC194" s="262"/>
      <c r="FD194" s="262"/>
      <c r="FE194" s="262"/>
      <c r="FF194" s="262"/>
      <c r="FG194" s="262"/>
      <c r="FH194" s="262"/>
      <c r="FI194" s="262"/>
      <c r="FJ194" s="262"/>
      <c r="FK194" s="262"/>
      <c r="FL194" s="262"/>
      <c r="FM194" s="262"/>
      <c r="FN194" s="262"/>
      <c r="FO194" s="262"/>
      <c r="FP194" s="262"/>
      <c r="FQ194" s="262"/>
      <c r="FR194" s="262"/>
      <c r="FS194" s="262"/>
      <c r="FT194" s="262"/>
      <c r="FU194" s="262"/>
      <c r="FV194" s="262"/>
      <c r="FW194" s="262"/>
      <c r="FX194" s="262"/>
      <c r="FY194" s="262"/>
      <c r="FZ194" s="262"/>
      <c r="GA194" s="262"/>
      <c r="GB194" s="262"/>
      <c r="GC194" s="262"/>
      <c r="GD194" s="262"/>
    </row>
    <row r="195" spans="1:186" s="279" customFormat="1" x14ac:dyDescent="0.2">
      <c r="A195" s="339" t="s">
        <v>12085</v>
      </c>
      <c r="B195" s="280" t="s">
        <v>281</v>
      </c>
      <c r="C195" s="281" t="s">
        <v>3233</v>
      </c>
      <c r="D195" s="130" t="s">
        <v>18</v>
      </c>
      <c r="E195" s="130">
        <v>35</v>
      </c>
      <c r="F195" s="130">
        <v>0.2</v>
      </c>
      <c r="G195" s="282"/>
      <c r="H195" s="283"/>
      <c r="I195" s="284">
        <f ca="1">OFFSET(INDEX(Composições!A:H,MATCH(B195,Composições!A:A,0),8),2,0)</f>
        <v>40.212785599999997</v>
      </c>
      <c r="J195" s="284">
        <f ca="1">IF(ISNUMBER(I195),ROUND(F195*E195*I195,2),"")</f>
        <v>281.49</v>
      </c>
      <c r="K195" s="283">
        <f>BDI!$B$17</f>
        <v>0.26419999999999999</v>
      </c>
      <c r="L195" s="283"/>
      <c r="M195" s="283"/>
      <c r="N195" s="131">
        <f t="shared" ca="1" si="2"/>
        <v>50.84</v>
      </c>
      <c r="O195" s="340">
        <f ca="1">IF(ISNUMBER(I195),ROUND(F195*N195*E195,2),"")</f>
        <v>355.88</v>
      </c>
      <c r="P195" s="262"/>
      <c r="Q195" s="262"/>
      <c r="R195" s="262"/>
      <c r="S195" s="262"/>
      <c r="T195" s="262"/>
      <c r="U195" s="262"/>
      <c r="V195" s="262"/>
      <c r="W195" s="262"/>
      <c r="X195" s="262"/>
      <c r="Y195" s="262"/>
      <c r="Z195" s="262"/>
      <c r="AA195" s="262"/>
      <c r="AB195" s="262"/>
      <c r="AC195" s="262"/>
      <c r="AD195" s="262"/>
      <c r="AE195" s="262"/>
      <c r="AF195" s="262"/>
      <c r="AG195" s="262"/>
      <c r="AH195" s="262"/>
      <c r="AI195" s="262"/>
      <c r="AJ195" s="262"/>
      <c r="AK195" s="262"/>
      <c r="AL195" s="262"/>
      <c r="AM195" s="262"/>
      <c r="AN195" s="262"/>
      <c r="AO195" s="262"/>
      <c r="AP195" s="262"/>
      <c r="AQ195" s="262"/>
      <c r="AR195" s="262"/>
      <c r="AS195" s="262"/>
      <c r="AT195" s="262"/>
      <c r="AU195" s="262"/>
      <c r="AV195" s="262"/>
      <c r="AW195" s="262"/>
      <c r="AX195" s="262"/>
      <c r="AY195" s="262"/>
      <c r="AZ195" s="262"/>
      <c r="BA195" s="262"/>
      <c r="BB195" s="262"/>
      <c r="BC195" s="262"/>
      <c r="BD195" s="262"/>
      <c r="BE195" s="262"/>
      <c r="BF195" s="262"/>
      <c r="BG195" s="262"/>
      <c r="BH195" s="262"/>
      <c r="BI195" s="262"/>
      <c r="BJ195" s="262"/>
      <c r="BK195" s="262"/>
      <c r="BL195" s="262"/>
      <c r="BM195" s="262"/>
      <c r="BN195" s="262"/>
      <c r="BO195" s="262"/>
      <c r="BP195" s="262"/>
      <c r="BQ195" s="262"/>
      <c r="BR195" s="262"/>
      <c r="BS195" s="262"/>
      <c r="BT195" s="262"/>
      <c r="BU195" s="262"/>
      <c r="BV195" s="262"/>
      <c r="BW195" s="262"/>
      <c r="BX195" s="262"/>
      <c r="BY195" s="262"/>
      <c r="BZ195" s="262"/>
      <c r="CA195" s="262"/>
      <c r="CB195" s="262"/>
      <c r="CC195" s="262"/>
      <c r="CD195" s="262"/>
      <c r="CE195" s="262"/>
      <c r="CF195" s="262"/>
      <c r="CG195" s="262"/>
      <c r="CH195" s="262"/>
      <c r="CI195" s="262"/>
      <c r="CJ195" s="262"/>
      <c r="CK195" s="262"/>
      <c r="CL195" s="262"/>
      <c r="CM195" s="262"/>
      <c r="CN195" s="262"/>
      <c r="CO195" s="262"/>
      <c r="CP195" s="262"/>
      <c r="CQ195" s="262"/>
      <c r="CR195" s="262"/>
      <c r="CS195" s="262"/>
      <c r="CT195" s="262"/>
      <c r="CU195" s="262"/>
      <c r="CV195" s="262"/>
      <c r="CW195" s="262"/>
      <c r="CX195" s="262"/>
      <c r="CY195" s="262"/>
      <c r="CZ195" s="262"/>
      <c r="DA195" s="262"/>
      <c r="DB195" s="262"/>
      <c r="DC195" s="262"/>
      <c r="DD195" s="262"/>
      <c r="DE195" s="262"/>
      <c r="DF195" s="262"/>
      <c r="DG195" s="262"/>
      <c r="DH195" s="262"/>
      <c r="DI195" s="262"/>
      <c r="DJ195" s="262"/>
      <c r="DK195" s="262"/>
      <c r="DL195" s="262"/>
      <c r="DM195" s="262"/>
      <c r="DN195" s="262"/>
      <c r="DO195" s="262"/>
      <c r="DP195" s="262"/>
      <c r="DQ195" s="262"/>
      <c r="DR195" s="262"/>
      <c r="DS195" s="262"/>
      <c r="DT195" s="262"/>
      <c r="DU195" s="262"/>
      <c r="DV195" s="262"/>
      <c r="DW195" s="262"/>
      <c r="DX195" s="262"/>
      <c r="DY195" s="262"/>
      <c r="DZ195" s="262"/>
      <c r="EA195" s="262"/>
      <c r="EB195" s="262"/>
      <c r="EC195" s="262"/>
      <c r="ED195" s="262"/>
      <c r="EE195" s="262"/>
      <c r="EF195" s="262"/>
      <c r="EG195" s="262"/>
      <c r="EH195" s="262"/>
      <c r="EI195" s="262"/>
      <c r="EJ195" s="262"/>
      <c r="EK195" s="262"/>
      <c r="EL195" s="262"/>
      <c r="EM195" s="262"/>
      <c r="EN195" s="262"/>
      <c r="EO195" s="262"/>
      <c r="EP195" s="262"/>
      <c r="EQ195" s="262"/>
      <c r="ER195" s="262"/>
      <c r="ES195" s="262"/>
      <c r="ET195" s="262"/>
      <c r="EU195" s="262"/>
      <c r="EV195" s="262"/>
      <c r="EW195" s="262"/>
      <c r="EX195" s="262"/>
      <c r="EY195" s="262"/>
      <c r="EZ195" s="262"/>
      <c r="FA195" s="262"/>
      <c r="FB195" s="262"/>
      <c r="FC195" s="262"/>
      <c r="FD195" s="262"/>
      <c r="FE195" s="262"/>
      <c r="FF195" s="262"/>
      <c r="FG195" s="262"/>
      <c r="FH195" s="262"/>
      <c r="FI195" s="262"/>
      <c r="FJ195" s="262"/>
      <c r="FK195" s="262"/>
      <c r="FL195" s="262"/>
      <c r="FM195" s="262"/>
      <c r="FN195" s="262"/>
      <c r="FO195" s="262"/>
      <c r="FP195" s="262"/>
      <c r="FQ195" s="262"/>
      <c r="FR195" s="262"/>
      <c r="FS195" s="262"/>
      <c r="FT195" s="262"/>
      <c r="FU195" s="262"/>
      <c r="FV195" s="262"/>
      <c r="FW195" s="262"/>
      <c r="FX195" s="262"/>
      <c r="FY195" s="262"/>
      <c r="FZ195" s="262"/>
      <c r="GA195" s="262"/>
      <c r="GB195" s="262"/>
      <c r="GC195" s="262"/>
      <c r="GD195" s="262"/>
    </row>
    <row r="196" spans="1:186" s="279" customFormat="1" x14ac:dyDescent="0.2">
      <c r="A196" s="339" t="s">
        <v>12086</v>
      </c>
      <c r="B196" s="280" t="s">
        <v>282</v>
      </c>
      <c r="C196" s="281" t="s">
        <v>3234</v>
      </c>
      <c r="D196" s="130" t="s">
        <v>18</v>
      </c>
      <c r="E196" s="130">
        <v>15</v>
      </c>
      <c r="F196" s="130">
        <v>0.2</v>
      </c>
      <c r="G196" s="282"/>
      <c r="H196" s="283"/>
      <c r="I196" s="284">
        <f ca="1">OFFSET(INDEX(Composições!A:H,MATCH(B196,Composições!A:A,0),8),2,0)</f>
        <v>47.145011600000004</v>
      </c>
      <c r="J196" s="284">
        <f ca="1">IF(ISNUMBER(I196),ROUND(F196*E196*I196,2),"")</f>
        <v>141.44</v>
      </c>
      <c r="K196" s="283">
        <f>BDI!$B$17</f>
        <v>0.26419999999999999</v>
      </c>
      <c r="L196" s="283"/>
      <c r="M196" s="283"/>
      <c r="N196" s="131">
        <f t="shared" ca="1" si="2"/>
        <v>59.6</v>
      </c>
      <c r="O196" s="340">
        <f ca="1">IF(ISNUMBER(I196),ROUND(F196*N196*E196,2),"")</f>
        <v>178.8</v>
      </c>
      <c r="P196" s="262"/>
      <c r="Q196" s="262"/>
      <c r="R196" s="262"/>
      <c r="S196" s="262"/>
      <c r="T196" s="262"/>
      <c r="U196" s="262"/>
      <c r="V196" s="262"/>
      <c r="W196" s="262"/>
      <c r="X196" s="262"/>
      <c r="Y196" s="262"/>
      <c r="Z196" s="262"/>
      <c r="AA196" s="262"/>
      <c r="AB196" s="262"/>
      <c r="AC196" s="262"/>
      <c r="AD196" s="262"/>
      <c r="AE196" s="262"/>
      <c r="AF196" s="262"/>
      <c r="AG196" s="262"/>
      <c r="AH196" s="262"/>
      <c r="AI196" s="262"/>
      <c r="AJ196" s="262"/>
      <c r="AK196" s="262"/>
      <c r="AL196" s="262"/>
      <c r="AM196" s="262"/>
      <c r="AN196" s="262"/>
      <c r="AO196" s="262"/>
      <c r="AP196" s="262"/>
      <c r="AQ196" s="262"/>
      <c r="AR196" s="262"/>
      <c r="AS196" s="262"/>
      <c r="AT196" s="262"/>
      <c r="AU196" s="262"/>
      <c r="AV196" s="262"/>
      <c r="AW196" s="262"/>
      <c r="AX196" s="262"/>
      <c r="AY196" s="262"/>
      <c r="AZ196" s="262"/>
      <c r="BA196" s="262"/>
      <c r="BB196" s="262"/>
      <c r="BC196" s="262"/>
      <c r="BD196" s="262"/>
      <c r="BE196" s="262"/>
      <c r="BF196" s="262"/>
      <c r="BG196" s="262"/>
      <c r="BH196" s="262"/>
      <c r="BI196" s="262"/>
      <c r="BJ196" s="262"/>
      <c r="BK196" s="262"/>
      <c r="BL196" s="262"/>
      <c r="BM196" s="262"/>
      <c r="BN196" s="262"/>
      <c r="BO196" s="262"/>
      <c r="BP196" s="262"/>
      <c r="BQ196" s="262"/>
      <c r="BR196" s="262"/>
      <c r="BS196" s="262"/>
      <c r="BT196" s="262"/>
      <c r="BU196" s="262"/>
      <c r="BV196" s="262"/>
      <c r="BW196" s="262"/>
      <c r="BX196" s="262"/>
      <c r="BY196" s="262"/>
      <c r="BZ196" s="262"/>
      <c r="CA196" s="262"/>
      <c r="CB196" s="262"/>
      <c r="CC196" s="262"/>
      <c r="CD196" s="262"/>
      <c r="CE196" s="262"/>
      <c r="CF196" s="262"/>
      <c r="CG196" s="262"/>
      <c r="CH196" s="262"/>
      <c r="CI196" s="262"/>
      <c r="CJ196" s="262"/>
      <c r="CK196" s="262"/>
      <c r="CL196" s="262"/>
      <c r="CM196" s="262"/>
      <c r="CN196" s="262"/>
      <c r="CO196" s="262"/>
      <c r="CP196" s="262"/>
      <c r="CQ196" s="262"/>
      <c r="CR196" s="262"/>
      <c r="CS196" s="262"/>
      <c r="CT196" s="262"/>
      <c r="CU196" s="262"/>
      <c r="CV196" s="262"/>
      <c r="CW196" s="262"/>
      <c r="CX196" s="262"/>
      <c r="CY196" s="262"/>
      <c r="CZ196" s="262"/>
      <c r="DA196" s="262"/>
      <c r="DB196" s="262"/>
      <c r="DC196" s="262"/>
      <c r="DD196" s="262"/>
      <c r="DE196" s="262"/>
      <c r="DF196" s="262"/>
      <c r="DG196" s="262"/>
      <c r="DH196" s="262"/>
      <c r="DI196" s="262"/>
      <c r="DJ196" s="262"/>
      <c r="DK196" s="262"/>
      <c r="DL196" s="262"/>
      <c r="DM196" s="262"/>
      <c r="DN196" s="262"/>
      <c r="DO196" s="262"/>
      <c r="DP196" s="262"/>
      <c r="DQ196" s="262"/>
      <c r="DR196" s="262"/>
      <c r="DS196" s="262"/>
      <c r="DT196" s="262"/>
      <c r="DU196" s="262"/>
      <c r="DV196" s="262"/>
      <c r="DW196" s="262"/>
      <c r="DX196" s="262"/>
      <c r="DY196" s="262"/>
      <c r="DZ196" s="262"/>
      <c r="EA196" s="262"/>
      <c r="EB196" s="262"/>
      <c r="EC196" s="262"/>
      <c r="ED196" s="262"/>
      <c r="EE196" s="262"/>
      <c r="EF196" s="262"/>
      <c r="EG196" s="262"/>
      <c r="EH196" s="262"/>
      <c r="EI196" s="262"/>
      <c r="EJ196" s="262"/>
      <c r="EK196" s="262"/>
      <c r="EL196" s="262"/>
      <c r="EM196" s="262"/>
      <c r="EN196" s="262"/>
      <c r="EO196" s="262"/>
      <c r="EP196" s="262"/>
      <c r="EQ196" s="262"/>
      <c r="ER196" s="262"/>
      <c r="ES196" s="262"/>
      <c r="ET196" s="262"/>
      <c r="EU196" s="262"/>
      <c r="EV196" s="262"/>
      <c r="EW196" s="262"/>
      <c r="EX196" s="262"/>
      <c r="EY196" s="262"/>
      <c r="EZ196" s="262"/>
      <c r="FA196" s="262"/>
      <c r="FB196" s="262"/>
      <c r="FC196" s="262"/>
      <c r="FD196" s="262"/>
      <c r="FE196" s="262"/>
      <c r="FF196" s="262"/>
      <c r="FG196" s="262"/>
      <c r="FH196" s="262"/>
      <c r="FI196" s="262"/>
      <c r="FJ196" s="262"/>
      <c r="FK196" s="262"/>
      <c r="FL196" s="262"/>
      <c r="FM196" s="262"/>
      <c r="FN196" s="262"/>
      <c r="FO196" s="262"/>
      <c r="FP196" s="262"/>
      <c r="FQ196" s="262"/>
      <c r="FR196" s="262"/>
      <c r="FS196" s="262"/>
      <c r="FT196" s="262"/>
      <c r="FU196" s="262"/>
      <c r="FV196" s="262"/>
      <c r="FW196" s="262"/>
      <c r="FX196" s="262"/>
      <c r="FY196" s="262"/>
      <c r="FZ196" s="262"/>
      <c r="GA196" s="262"/>
      <c r="GB196" s="262"/>
      <c r="GC196" s="262"/>
      <c r="GD196" s="262"/>
    </row>
    <row r="197" spans="1:186" s="279" customFormat="1" x14ac:dyDescent="0.2">
      <c r="A197" s="339" t="s">
        <v>12087</v>
      </c>
      <c r="B197" s="280" t="s">
        <v>283</v>
      </c>
      <c r="C197" s="281" t="s">
        <v>3235</v>
      </c>
      <c r="D197" s="130" t="s">
        <v>18</v>
      </c>
      <c r="E197" s="130">
        <v>25</v>
      </c>
      <c r="F197" s="130">
        <v>0.2</v>
      </c>
      <c r="G197" s="282"/>
      <c r="H197" s="283"/>
      <c r="I197" s="284">
        <f ca="1">OFFSET(INDEX(Composições!A:H,MATCH(B197,Composições!A:A,0),8),2,0)</f>
        <v>348.61875259999999</v>
      </c>
      <c r="J197" s="284">
        <f ca="1">IF(ISNUMBER(I197),ROUND(F197*E197*I197,2),"")</f>
        <v>1743.09</v>
      </c>
      <c r="K197" s="283">
        <f>BDI!$B$17</f>
        <v>0.26419999999999999</v>
      </c>
      <c r="L197" s="283"/>
      <c r="M197" s="283"/>
      <c r="N197" s="131">
        <f t="shared" ca="1" si="2"/>
        <v>440.72</v>
      </c>
      <c r="O197" s="340">
        <f ca="1">IF(ISNUMBER(I197),ROUND(F197*N197*E197,2),"")</f>
        <v>2203.6</v>
      </c>
      <c r="P197" s="262"/>
      <c r="Q197" s="262"/>
      <c r="R197" s="262"/>
      <c r="S197" s="262"/>
      <c r="T197" s="262"/>
      <c r="U197" s="262"/>
      <c r="V197" s="262"/>
      <c r="W197" s="262"/>
      <c r="X197" s="262"/>
      <c r="Y197" s="262"/>
      <c r="Z197" s="262"/>
      <c r="AA197" s="262"/>
      <c r="AB197" s="262"/>
      <c r="AC197" s="262"/>
      <c r="AD197" s="262"/>
      <c r="AE197" s="262"/>
      <c r="AF197" s="262"/>
      <c r="AG197" s="262"/>
      <c r="AH197" s="262"/>
      <c r="AI197" s="262"/>
      <c r="AJ197" s="262"/>
      <c r="AK197" s="262"/>
      <c r="AL197" s="262"/>
      <c r="AM197" s="262"/>
      <c r="AN197" s="262"/>
      <c r="AO197" s="262"/>
      <c r="AP197" s="262"/>
      <c r="AQ197" s="262"/>
      <c r="AR197" s="262"/>
      <c r="AS197" s="262"/>
      <c r="AT197" s="262"/>
      <c r="AU197" s="262"/>
      <c r="AV197" s="262"/>
      <c r="AW197" s="262"/>
      <c r="AX197" s="262"/>
      <c r="AY197" s="262"/>
      <c r="AZ197" s="262"/>
      <c r="BA197" s="262"/>
      <c r="BB197" s="262"/>
      <c r="BC197" s="262"/>
      <c r="BD197" s="262"/>
      <c r="BE197" s="262"/>
      <c r="BF197" s="262"/>
      <c r="BG197" s="262"/>
      <c r="BH197" s="262"/>
      <c r="BI197" s="262"/>
      <c r="BJ197" s="262"/>
      <c r="BK197" s="262"/>
      <c r="BL197" s="262"/>
      <c r="BM197" s="262"/>
      <c r="BN197" s="262"/>
      <c r="BO197" s="262"/>
      <c r="BP197" s="262"/>
      <c r="BQ197" s="262"/>
      <c r="BR197" s="262"/>
      <c r="BS197" s="262"/>
      <c r="BT197" s="262"/>
      <c r="BU197" s="262"/>
      <c r="BV197" s="262"/>
      <c r="BW197" s="262"/>
      <c r="BX197" s="262"/>
      <c r="BY197" s="262"/>
      <c r="BZ197" s="262"/>
      <c r="CA197" s="262"/>
      <c r="CB197" s="262"/>
      <c r="CC197" s="262"/>
      <c r="CD197" s="262"/>
      <c r="CE197" s="262"/>
      <c r="CF197" s="262"/>
      <c r="CG197" s="262"/>
      <c r="CH197" s="262"/>
      <c r="CI197" s="262"/>
      <c r="CJ197" s="262"/>
      <c r="CK197" s="262"/>
      <c r="CL197" s="262"/>
      <c r="CM197" s="262"/>
      <c r="CN197" s="262"/>
      <c r="CO197" s="262"/>
      <c r="CP197" s="262"/>
      <c r="CQ197" s="262"/>
      <c r="CR197" s="262"/>
      <c r="CS197" s="262"/>
      <c r="CT197" s="262"/>
      <c r="CU197" s="262"/>
      <c r="CV197" s="262"/>
      <c r="CW197" s="262"/>
      <c r="CX197" s="262"/>
      <c r="CY197" s="262"/>
      <c r="CZ197" s="262"/>
      <c r="DA197" s="262"/>
      <c r="DB197" s="262"/>
      <c r="DC197" s="262"/>
      <c r="DD197" s="262"/>
      <c r="DE197" s="262"/>
      <c r="DF197" s="262"/>
      <c r="DG197" s="262"/>
      <c r="DH197" s="262"/>
      <c r="DI197" s="262"/>
      <c r="DJ197" s="262"/>
      <c r="DK197" s="262"/>
      <c r="DL197" s="262"/>
      <c r="DM197" s="262"/>
      <c r="DN197" s="262"/>
      <c r="DO197" s="262"/>
      <c r="DP197" s="262"/>
      <c r="DQ197" s="262"/>
      <c r="DR197" s="262"/>
      <c r="DS197" s="262"/>
      <c r="DT197" s="262"/>
      <c r="DU197" s="262"/>
      <c r="DV197" s="262"/>
      <c r="DW197" s="262"/>
      <c r="DX197" s="262"/>
      <c r="DY197" s="262"/>
      <c r="DZ197" s="262"/>
      <c r="EA197" s="262"/>
      <c r="EB197" s="262"/>
      <c r="EC197" s="262"/>
      <c r="ED197" s="262"/>
      <c r="EE197" s="262"/>
      <c r="EF197" s="262"/>
      <c r="EG197" s="262"/>
      <c r="EH197" s="262"/>
      <c r="EI197" s="262"/>
      <c r="EJ197" s="262"/>
      <c r="EK197" s="262"/>
      <c r="EL197" s="262"/>
      <c r="EM197" s="262"/>
      <c r="EN197" s="262"/>
      <c r="EO197" s="262"/>
      <c r="EP197" s="262"/>
      <c r="EQ197" s="262"/>
      <c r="ER197" s="262"/>
      <c r="ES197" s="262"/>
      <c r="ET197" s="262"/>
      <c r="EU197" s="262"/>
      <c r="EV197" s="262"/>
      <c r="EW197" s="262"/>
      <c r="EX197" s="262"/>
      <c r="EY197" s="262"/>
      <c r="EZ197" s="262"/>
      <c r="FA197" s="262"/>
      <c r="FB197" s="262"/>
      <c r="FC197" s="262"/>
      <c r="FD197" s="262"/>
      <c r="FE197" s="262"/>
      <c r="FF197" s="262"/>
      <c r="FG197" s="262"/>
      <c r="FH197" s="262"/>
      <c r="FI197" s="262"/>
      <c r="FJ197" s="262"/>
      <c r="FK197" s="262"/>
      <c r="FL197" s="262"/>
      <c r="FM197" s="262"/>
      <c r="FN197" s="262"/>
      <c r="FO197" s="262"/>
      <c r="FP197" s="262"/>
      <c r="FQ197" s="262"/>
      <c r="FR197" s="262"/>
      <c r="FS197" s="262"/>
      <c r="FT197" s="262"/>
      <c r="FU197" s="262"/>
      <c r="FV197" s="262"/>
      <c r="FW197" s="262"/>
      <c r="FX197" s="262"/>
      <c r="FY197" s="262"/>
      <c r="FZ197" s="262"/>
      <c r="GA197" s="262"/>
      <c r="GB197" s="262"/>
      <c r="GC197" s="262"/>
      <c r="GD197" s="262"/>
    </row>
    <row r="198" spans="1:186" s="279" customFormat="1" x14ac:dyDescent="0.2">
      <c r="A198" s="339" t="s">
        <v>12088</v>
      </c>
      <c r="B198" s="280" t="s">
        <v>284</v>
      </c>
      <c r="C198" s="281" t="s">
        <v>3236</v>
      </c>
      <c r="D198" s="130" t="s">
        <v>18</v>
      </c>
      <c r="E198" s="130">
        <v>15</v>
      </c>
      <c r="F198" s="130">
        <v>0.2</v>
      </c>
      <c r="G198" s="282"/>
      <c r="H198" s="283"/>
      <c r="I198" s="284">
        <f ca="1">OFFSET(INDEX(Composições!A:H,MATCH(B198,Composições!A:A,0),8),2,0)</f>
        <v>244.20627500000001</v>
      </c>
      <c r="J198" s="284">
        <f ca="1">IF(ISNUMBER(I198),ROUND(F198*E198*I198,2),"")</f>
        <v>732.62</v>
      </c>
      <c r="K198" s="283">
        <f>BDI!$B$17</f>
        <v>0.26419999999999999</v>
      </c>
      <c r="L198" s="283"/>
      <c r="M198" s="283"/>
      <c r="N198" s="131">
        <f t="shared" ca="1" si="2"/>
        <v>308.73</v>
      </c>
      <c r="O198" s="340">
        <f ca="1">IF(ISNUMBER(I198),ROUND(F198*N198*E198,2),"")</f>
        <v>926.19</v>
      </c>
      <c r="P198" s="262"/>
      <c r="Q198" s="262"/>
      <c r="R198" s="262"/>
      <c r="S198" s="262"/>
      <c r="T198" s="262"/>
      <c r="U198" s="262"/>
      <c r="V198" s="262"/>
      <c r="W198" s="262"/>
      <c r="X198" s="262"/>
      <c r="Y198" s="262"/>
      <c r="Z198" s="262"/>
      <c r="AA198" s="262"/>
      <c r="AB198" s="262"/>
      <c r="AC198" s="262"/>
      <c r="AD198" s="262"/>
      <c r="AE198" s="262"/>
      <c r="AF198" s="262"/>
      <c r="AG198" s="262"/>
      <c r="AH198" s="262"/>
      <c r="AI198" s="262"/>
      <c r="AJ198" s="262"/>
      <c r="AK198" s="262"/>
      <c r="AL198" s="262"/>
      <c r="AM198" s="262"/>
      <c r="AN198" s="262"/>
      <c r="AO198" s="262"/>
      <c r="AP198" s="262"/>
      <c r="AQ198" s="262"/>
      <c r="AR198" s="262"/>
      <c r="AS198" s="262"/>
      <c r="AT198" s="262"/>
      <c r="AU198" s="262"/>
      <c r="AV198" s="262"/>
      <c r="AW198" s="262"/>
      <c r="AX198" s="262"/>
      <c r="AY198" s="262"/>
      <c r="AZ198" s="262"/>
      <c r="BA198" s="262"/>
      <c r="BB198" s="262"/>
      <c r="BC198" s="262"/>
      <c r="BD198" s="262"/>
      <c r="BE198" s="262"/>
      <c r="BF198" s="262"/>
      <c r="BG198" s="262"/>
      <c r="BH198" s="262"/>
      <c r="BI198" s="262"/>
      <c r="BJ198" s="262"/>
      <c r="BK198" s="262"/>
      <c r="BL198" s="262"/>
      <c r="BM198" s="262"/>
      <c r="BN198" s="262"/>
      <c r="BO198" s="262"/>
      <c r="BP198" s="262"/>
      <c r="BQ198" s="262"/>
      <c r="BR198" s="262"/>
      <c r="BS198" s="262"/>
      <c r="BT198" s="262"/>
      <c r="BU198" s="262"/>
      <c r="BV198" s="262"/>
      <c r="BW198" s="262"/>
      <c r="BX198" s="262"/>
      <c r="BY198" s="262"/>
      <c r="BZ198" s="262"/>
      <c r="CA198" s="262"/>
      <c r="CB198" s="262"/>
      <c r="CC198" s="262"/>
      <c r="CD198" s="262"/>
      <c r="CE198" s="262"/>
      <c r="CF198" s="262"/>
      <c r="CG198" s="262"/>
      <c r="CH198" s="262"/>
      <c r="CI198" s="262"/>
      <c r="CJ198" s="262"/>
      <c r="CK198" s="262"/>
      <c r="CL198" s="262"/>
      <c r="CM198" s="262"/>
      <c r="CN198" s="262"/>
      <c r="CO198" s="262"/>
      <c r="CP198" s="262"/>
      <c r="CQ198" s="262"/>
      <c r="CR198" s="262"/>
      <c r="CS198" s="262"/>
      <c r="CT198" s="262"/>
      <c r="CU198" s="262"/>
      <c r="CV198" s="262"/>
      <c r="CW198" s="262"/>
      <c r="CX198" s="262"/>
      <c r="CY198" s="262"/>
      <c r="CZ198" s="262"/>
      <c r="DA198" s="262"/>
      <c r="DB198" s="262"/>
      <c r="DC198" s="262"/>
      <c r="DD198" s="262"/>
      <c r="DE198" s="262"/>
      <c r="DF198" s="262"/>
      <c r="DG198" s="262"/>
      <c r="DH198" s="262"/>
      <c r="DI198" s="262"/>
      <c r="DJ198" s="262"/>
      <c r="DK198" s="262"/>
      <c r="DL198" s="262"/>
      <c r="DM198" s="262"/>
      <c r="DN198" s="262"/>
      <c r="DO198" s="262"/>
      <c r="DP198" s="262"/>
      <c r="DQ198" s="262"/>
      <c r="DR198" s="262"/>
      <c r="DS198" s="262"/>
      <c r="DT198" s="262"/>
      <c r="DU198" s="262"/>
      <c r="DV198" s="262"/>
      <c r="DW198" s="262"/>
      <c r="DX198" s="262"/>
      <c r="DY198" s="262"/>
      <c r="DZ198" s="262"/>
      <c r="EA198" s="262"/>
      <c r="EB198" s="262"/>
      <c r="EC198" s="262"/>
      <c r="ED198" s="262"/>
      <c r="EE198" s="262"/>
      <c r="EF198" s="262"/>
      <c r="EG198" s="262"/>
      <c r="EH198" s="262"/>
      <c r="EI198" s="262"/>
      <c r="EJ198" s="262"/>
      <c r="EK198" s="262"/>
      <c r="EL198" s="262"/>
      <c r="EM198" s="262"/>
      <c r="EN198" s="262"/>
      <c r="EO198" s="262"/>
      <c r="EP198" s="262"/>
      <c r="EQ198" s="262"/>
      <c r="ER198" s="262"/>
      <c r="ES198" s="262"/>
      <c r="ET198" s="262"/>
      <c r="EU198" s="262"/>
      <c r="EV198" s="262"/>
      <c r="EW198" s="262"/>
      <c r="EX198" s="262"/>
      <c r="EY198" s="262"/>
      <c r="EZ198" s="262"/>
      <c r="FA198" s="262"/>
      <c r="FB198" s="262"/>
      <c r="FC198" s="262"/>
      <c r="FD198" s="262"/>
      <c r="FE198" s="262"/>
      <c r="FF198" s="262"/>
      <c r="FG198" s="262"/>
      <c r="FH198" s="262"/>
      <c r="FI198" s="262"/>
      <c r="FJ198" s="262"/>
      <c r="FK198" s="262"/>
      <c r="FL198" s="262"/>
      <c r="FM198" s="262"/>
      <c r="FN198" s="262"/>
      <c r="FO198" s="262"/>
      <c r="FP198" s="262"/>
      <c r="FQ198" s="262"/>
      <c r="FR198" s="262"/>
      <c r="FS198" s="262"/>
      <c r="FT198" s="262"/>
      <c r="FU198" s="262"/>
      <c r="FV198" s="262"/>
      <c r="FW198" s="262"/>
      <c r="FX198" s="262"/>
      <c r="FY198" s="262"/>
      <c r="FZ198" s="262"/>
      <c r="GA198" s="262"/>
      <c r="GB198" s="262"/>
      <c r="GC198" s="262"/>
      <c r="GD198" s="262"/>
    </row>
    <row r="199" spans="1:186" s="279" customFormat="1" x14ac:dyDescent="0.2">
      <c r="A199" s="339" t="s">
        <v>12089</v>
      </c>
      <c r="B199" s="280" t="s">
        <v>286</v>
      </c>
      <c r="C199" s="281" t="s">
        <v>3237</v>
      </c>
      <c r="D199" s="130" t="s">
        <v>18</v>
      </c>
      <c r="E199" s="130">
        <v>15</v>
      </c>
      <c r="F199" s="130">
        <v>0.2</v>
      </c>
      <c r="G199" s="282"/>
      <c r="H199" s="283"/>
      <c r="I199" s="284">
        <f ca="1">OFFSET(INDEX(Composições!A:H,MATCH(B199,Composições!A:A,0),8),2,0)</f>
        <v>95.959499999999991</v>
      </c>
      <c r="J199" s="284">
        <f ca="1">IF(ISNUMBER(I199),ROUND(F199*E199*I199,2),"")</f>
        <v>287.88</v>
      </c>
      <c r="K199" s="283">
        <f>BDI!$B$17</f>
        <v>0.26419999999999999</v>
      </c>
      <c r="L199" s="283"/>
      <c r="M199" s="283"/>
      <c r="N199" s="131">
        <f t="shared" ca="1" si="2"/>
        <v>121.31</v>
      </c>
      <c r="O199" s="340">
        <f ca="1">IF(ISNUMBER(I199),ROUND(F199*N199*E199,2),"")</f>
        <v>363.93</v>
      </c>
      <c r="P199" s="262"/>
      <c r="Q199" s="262"/>
      <c r="R199" s="262"/>
      <c r="S199" s="262"/>
      <c r="T199" s="262"/>
      <c r="U199" s="262"/>
      <c r="V199" s="262"/>
      <c r="W199" s="262"/>
      <c r="X199" s="262"/>
      <c r="Y199" s="262"/>
      <c r="Z199" s="262"/>
      <c r="AA199" s="262"/>
      <c r="AB199" s="262"/>
      <c r="AC199" s="262"/>
      <c r="AD199" s="262"/>
      <c r="AE199" s="262"/>
      <c r="AF199" s="262"/>
      <c r="AG199" s="262"/>
      <c r="AH199" s="262"/>
      <c r="AI199" s="262"/>
      <c r="AJ199" s="262"/>
      <c r="AK199" s="262"/>
      <c r="AL199" s="262"/>
      <c r="AM199" s="262"/>
      <c r="AN199" s="262"/>
      <c r="AO199" s="262"/>
      <c r="AP199" s="262"/>
      <c r="AQ199" s="262"/>
      <c r="AR199" s="262"/>
      <c r="AS199" s="262"/>
      <c r="AT199" s="262"/>
      <c r="AU199" s="262"/>
      <c r="AV199" s="262"/>
      <c r="AW199" s="262"/>
      <c r="AX199" s="262"/>
      <c r="AY199" s="262"/>
      <c r="AZ199" s="262"/>
      <c r="BA199" s="262"/>
      <c r="BB199" s="262"/>
      <c r="BC199" s="262"/>
      <c r="BD199" s="262"/>
      <c r="BE199" s="262"/>
      <c r="BF199" s="262"/>
      <c r="BG199" s="262"/>
      <c r="BH199" s="262"/>
      <c r="BI199" s="262"/>
      <c r="BJ199" s="262"/>
      <c r="BK199" s="262"/>
      <c r="BL199" s="262"/>
      <c r="BM199" s="262"/>
      <c r="BN199" s="262"/>
      <c r="BO199" s="262"/>
      <c r="BP199" s="262"/>
      <c r="BQ199" s="262"/>
      <c r="BR199" s="262"/>
      <c r="BS199" s="262"/>
      <c r="BT199" s="262"/>
      <c r="BU199" s="262"/>
      <c r="BV199" s="262"/>
      <c r="BW199" s="262"/>
      <c r="BX199" s="262"/>
      <c r="BY199" s="262"/>
      <c r="BZ199" s="262"/>
      <c r="CA199" s="262"/>
      <c r="CB199" s="262"/>
      <c r="CC199" s="262"/>
      <c r="CD199" s="262"/>
      <c r="CE199" s="262"/>
      <c r="CF199" s="262"/>
      <c r="CG199" s="262"/>
      <c r="CH199" s="262"/>
      <c r="CI199" s="262"/>
      <c r="CJ199" s="262"/>
      <c r="CK199" s="262"/>
      <c r="CL199" s="262"/>
      <c r="CM199" s="262"/>
      <c r="CN199" s="262"/>
      <c r="CO199" s="262"/>
      <c r="CP199" s="262"/>
      <c r="CQ199" s="262"/>
      <c r="CR199" s="262"/>
      <c r="CS199" s="262"/>
      <c r="CT199" s="262"/>
      <c r="CU199" s="262"/>
      <c r="CV199" s="262"/>
      <c r="CW199" s="262"/>
      <c r="CX199" s="262"/>
      <c r="CY199" s="262"/>
      <c r="CZ199" s="262"/>
      <c r="DA199" s="262"/>
      <c r="DB199" s="262"/>
      <c r="DC199" s="262"/>
      <c r="DD199" s="262"/>
      <c r="DE199" s="262"/>
      <c r="DF199" s="262"/>
      <c r="DG199" s="262"/>
      <c r="DH199" s="262"/>
      <c r="DI199" s="262"/>
      <c r="DJ199" s="262"/>
      <c r="DK199" s="262"/>
      <c r="DL199" s="262"/>
      <c r="DM199" s="262"/>
      <c r="DN199" s="262"/>
      <c r="DO199" s="262"/>
      <c r="DP199" s="262"/>
      <c r="DQ199" s="262"/>
      <c r="DR199" s="262"/>
      <c r="DS199" s="262"/>
      <c r="DT199" s="262"/>
      <c r="DU199" s="262"/>
      <c r="DV199" s="262"/>
      <c r="DW199" s="262"/>
      <c r="DX199" s="262"/>
      <c r="DY199" s="262"/>
      <c r="DZ199" s="262"/>
      <c r="EA199" s="262"/>
      <c r="EB199" s="262"/>
      <c r="EC199" s="262"/>
      <c r="ED199" s="262"/>
      <c r="EE199" s="262"/>
      <c r="EF199" s="262"/>
      <c r="EG199" s="262"/>
      <c r="EH199" s="262"/>
      <c r="EI199" s="262"/>
      <c r="EJ199" s="262"/>
      <c r="EK199" s="262"/>
      <c r="EL199" s="262"/>
      <c r="EM199" s="262"/>
      <c r="EN199" s="262"/>
      <c r="EO199" s="262"/>
      <c r="EP199" s="262"/>
      <c r="EQ199" s="262"/>
      <c r="ER199" s="262"/>
      <c r="ES199" s="262"/>
      <c r="ET199" s="262"/>
      <c r="EU199" s="262"/>
      <c r="EV199" s="262"/>
      <c r="EW199" s="262"/>
      <c r="EX199" s="262"/>
      <c r="EY199" s="262"/>
      <c r="EZ199" s="262"/>
      <c r="FA199" s="262"/>
      <c r="FB199" s="262"/>
      <c r="FC199" s="262"/>
      <c r="FD199" s="262"/>
      <c r="FE199" s="262"/>
      <c r="FF199" s="262"/>
      <c r="FG199" s="262"/>
      <c r="FH199" s="262"/>
      <c r="FI199" s="262"/>
      <c r="FJ199" s="262"/>
      <c r="FK199" s="262"/>
      <c r="FL199" s="262"/>
      <c r="FM199" s="262"/>
      <c r="FN199" s="262"/>
      <c r="FO199" s="262"/>
      <c r="FP199" s="262"/>
      <c r="FQ199" s="262"/>
      <c r="FR199" s="262"/>
      <c r="FS199" s="262"/>
      <c r="FT199" s="262"/>
      <c r="FU199" s="262"/>
      <c r="FV199" s="262"/>
      <c r="FW199" s="262"/>
      <c r="FX199" s="262"/>
      <c r="FY199" s="262"/>
      <c r="FZ199" s="262"/>
      <c r="GA199" s="262"/>
      <c r="GB199" s="262"/>
      <c r="GC199" s="262"/>
      <c r="GD199" s="262"/>
    </row>
    <row r="200" spans="1:186" s="279" customFormat="1" x14ac:dyDescent="0.2">
      <c r="A200" s="339" t="s">
        <v>12090</v>
      </c>
      <c r="B200" s="280" t="s">
        <v>288</v>
      </c>
      <c r="C200" s="281" t="s">
        <v>3238</v>
      </c>
      <c r="D200" s="130" t="s">
        <v>18</v>
      </c>
      <c r="E200" s="130">
        <v>15</v>
      </c>
      <c r="F200" s="130">
        <v>0.2</v>
      </c>
      <c r="G200" s="282"/>
      <c r="H200" s="283"/>
      <c r="I200" s="284">
        <f ca="1">OFFSET(INDEX(Composições!A:H,MATCH(B200,Composições!A:A,0),8),2,0)</f>
        <v>107.40950000000001</v>
      </c>
      <c r="J200" s="284">
        <f ca="1">IF(ISNUMBER(I200),ROUND(F200*E200*I200,2),"")</f>
        <v>322.23</v>
      </c>
      <c r="K200" s="283">
        <f>BDI!$B$17</f>
        <v>0.26419999999999999</v>
      </c>
      <c r="L200" s="283"/>
      <c r="M200" s="283"/>
      <c r="N200" s="131">
        <f t="shared" ca="1" si="2"/>
        <v>135.79</v>
      </c>
      <c r="O200" s="340">
        <f ca="1">IF(ISNUMBER(I200),ROUND(F200*N200*E200,2),"")</f>
        <v>407.37</v>
      </c>
      <c r="P200" s="262"/>
      <c r="Q200" s="262"/>
      <c r="R200" s="262"/>
      <c r="S200" s="262"/>
      <c r="T200" s="262"/>
      <c r="U200" s="262"/>
      <c r="V200" s="262"/>
      <c r="W200" s="262"/>
      <c r="X200" s="262"/>
      <c r="Y200" s="262"/>
      <c r="Z200" s="262"/>
      <c r="AA200" s="262"/>
      <c r="AB200" s="262"/>
      <c r="AC200" s="262"/>
      <c r="AD200" s="262"/>
      <c r="AE200" s="262"/>
      <c r="AF200" s="262"/>
      <c r="AG200" s="262"/>
      <c r="AH200" s="262"/>
      <c r="AI200" s="262"/>
      <c r="AJ200" s="262"/>
      <c r="AK200" s="262"/>
      <c r="AL200" s="262"/>
      <c r="AM200" s="262"/>
      <c r="AN200" s="262"/>
      <c r="AO200" s="262"/>
      <c r="AP200" s="262"/>
      <c r="AQ200" s="262"/>
      <c r="AR200" s="262"/>
      <c r="AS200" s="262"/>
      <c r="AT200" s="262"/>
      <c r="AU200" s="262"/>
      <c r="AV200" s="262"/>
      <c r="AW200" s="262"/>
      <c r="AX200" s="262"/>
      <c r="AY200" s="262"/>
      <c r="AZ200" s="262"/>
      <c r="BA200" s="262"/>
      <c r="BB200" s="262"/>
      <c r="BC200" s="262"/>
      <c r="BD200" s="262"/>
      <c r="BE200" s="262"/>
      <c r="BF200" s="262"/>
      <c r="BG200" s="262"/>
      <c r="BH200" s="262"/>
      <c r="BI200" s="262"/>
      <c r="BJ200" s="262"/>
      <c r="BK200" s="262"/>
      <c r="BL200" s="262"/>
      <c r="BM200" s="262"/>
      <c r="BN200" s="262"/>
      <c r="BO200" s="262"/>
      <c r="BP200" s="262"/>
      <c r="BQ200" s="262"/>
      <c r="BR200" s="262"/>
      <c r="BS200" s="262"/>
      <c r="BT200" s="262"/>
      <c r="BU200" s="262"/>
      <c r="BV200" s="262"/>
      <c r="BW200" s="262"/>
      <c r="BX200" s="262"/>
      <c r="BY200" s="262"/>
      <c r="BZ200" s="262"/>
      <c r="CA200" s="262"/>
      <c r="CB200" s="262"/>
      <c r="CC200" s="262"/>
      <c r="CD200" s="262"/>
      <c r="CE200" s="262"/>
      <c r="CF200" s="262"/>
      <c r="CG200" s="262"/>
      <c r="CH200" s="262"/>
      <c r="CI200" s="262"/>
      <c r="CJ200" s="262"/>
      <c r="CK200" s="262"/>
      <c r="CL200" s="262"/>
      <c r="CM200" s="262"/>
      <c r="CN200" s="262"/>
      <c r="CO200" s="262"/>
      <c r="CP200" s="262"/>
      <c r="CQ200" s="262"/>
      <c r="CR200" s="262"/>
      <c r="CS200" s="262"/>
      <c r="CT200" s="262"/>
      <c r="CU200" s="262"/>
      <c r="CV200" s="262"/>
      <c r="CW200" s="262"/>
      <c r="CX200" s="262"/>
      <c r="CY200" s="262"/>
      <c r="CZ200" s="262"/>
      <c r="DA200" s="262"/>
      <c r="DB200" s="262"/>
      <c r="DC200" s="262"/>
      <c r="DD200" s="262"/>
      <c r="DE200" s="262"/>
      <c r="DF200" s="262"/>
      <c r="DG200" s="262"/>
      <c r="DH200" s="262"/>
      <c r="DI200" s="262"/>
      <c r="DJ200" s="262"/>
      <c r="DK200" s="262"/>
      <c r="DL200" s="262"/>
      <c r="DM200" s="262"/>
      <c r="DN200" s="262"/>
      <c r="DO200" s="262"/>
      <c r="DP200" s="262"/>
      <c r="DQ200" s="262"/>
      <c r="DR200" s="262"/>
      <c r="DS200" s="262"/>
      <c r="DT200" s="262"/>
      <c r="DU200" s="262"/>
      <c r="DV200" s="262"/>
      <c r="DW200" s="262"/>
      <c r="DX200" s="262"/>
      <c r="DY200" s="262"/>
      <c r="DZ200" s="262"/>
      <c r="EA200" s="262"/>
      <c r="EB200" s="262"/>
      <c r="EC200" s="262"/>
      <c r="ED200" s="262"/>
      <c r="EE200" s="262"/>
      <c r="EF200" s="262"/>
      <c r="EG200" s="262"/>
      <c r="EH200" s="262"/>
      <c r="EI200" s="262"/>
      <c r="EJ200" s="262"/>
      <c r="EK200" s="262"/>
      <c r="EL200" s="262"/>
      <c r="EM200" s="262"/>
      <c r="EN200" s="262"/>
      <c r="EO200" s="262"/>
      <c r="EP200" s="262"/>
      <c r="EQ200" s="262"/>
      <c r="ER200" s="262"/>
      <c r="ES200" s="262"/>
      <c r="ET200" s="262"/>
      <c r="EU200" s="262"/>
      <c r="EV200" s="262"/>
      <c r="EW200" s="262"/>
      <c r="EX200" s="262"/>
      <c r="EY200" s="262"/>
      <c r="EZ200" s="262"/>
      <c r="FA200" s="262"/>
      <c r="FB200" s="262"/>
      <c r="FC200" s="262"/>
      <c r="FD200" s="262"/>
      <c r="FE200" s="262"/>
      <c r="FF200" s="262"/>
      <c r="FG200" s="262"/>
      <c r="FH200" s="262"/>
      <c r="FI200" s="262"/>
      <c r="FJ200" s="262"/>
      <c r="FK200" s="262"/>
      <c r="FL200" s="262"/>
      <c r="FM200" s="262"/>
      <c r="FN200" s="262"/>
      <c r="FO200" s="262"/>
      <c r="FP200" s="262"/>
      <c r="FQ200" s="262"/>
      <c r="FR200" s="262"/>
      <c r="FS200" s="262"/>
      <c r="FT200" s="262"/>
      <c r="FU200" s="262"/>
      <c r="FV200" s="262"/>
      <c r="FW200" s="262"/>
      <c r="FX200" s="262"/>
      <c r="FY200" s="262"/>
      <c r="FZ200" s="262"/>
      <c r="GA200" s="262"/>
      <c r="GB200" s="262"/>
      <c r="GC200" s="262"/>
      <c r="GD200" s="262"/>
    </row>
    <row r="201" spans="1:186" s="279" customFormat="1" x14ac:dyDescent="0.2">
      <c r="A201" s="339" t="s">
        <v>12091</v>
      </c>
      <c r="B201" s="280" t="s">
        <v>290</v>
      </c>
      <c r="C201" s="281" t="s">
        <v>3239</v>
      </c>
      <c r="D201" s="130" t="s">
        <v>18</v>
      </c>
      <c r="E201" s="130">
        <v>15</v>
      </c>
      <c r="F201" s="130">
        <v>0.2</v>
      </c>
      <c r="G201" s="282"/>
      <c r="H201" s="283"/>
      <c r="I201" s="284">
        <f ca="1">OFFSET(INDEX(Composições!A:H,MATCH(B201,Composições!A:A,0),8),2,0)</f>
        <v>111.56950000000001</v>
      </c>
      <c r="J201" s="284">
        <f ca="1">IF(ISNUMBER(I201),ROUND(F201*E201*I201,2),"")</f>
        <v>334.71</v>
      </c>
      <c r="K201" s="283">
        <f>BDI!$B$17</f>
        <v>0.26419999999999999</v>
      </c>
      <c r="L201" s="283"/>
      <c r="M201" s="283"/>
      <c r="N201" s="131">
        <f t="shared" ref="N201:N264" ca="1" si="3">IF(ISNUMBER(I201),ROUND(I201*(1+K201),2),"")</f>
        <v>141.05000000000001</v>
      </c>
      <c r="O201" s="340">
        <f ca="1">IF(ISNUMBER(I201),ROUND(F201*N201*E201,2),"")</f>
        <v>423.15</v>
      </c>
      <c r="P201" s="262"/>
      <c r="Q201" s="262"/>
      <c r="R201" s="262"/>
      <c r="S201" s="262"/>
      <c r="T201" s="262"/>
      <c r="U201" s="262"/>
      <c r="V201" s="262"/>
      <c r="W201" s="262"/>
      <c r="X201" s="262"/>
      <c r="Y201" s="262"/>
      <c r="Z201" s="262"/>
      <c r="AA201" s="262"/>
      <c r="AB201" s="262"/>
      <c r="AC201" s="262"/>
      <c r="AD201" s="262"/>
      <c r="AE201" s="262"/>
      <c r="AF201" s="262"/>
      <c r="AG201" s="262"/>
      <c r="AH201" s="262"/>
      <c r="AI201" s="262"/>
      <c r="AJ201" s="262"/>
      <c r="AK201" s="262"/>
      <c r="AL201" s="262"/>
      <c r="AM201" s="262"/>
      <c r="AN201" s="262"/>
      <c r="AO201" s="262"/>
      <c r="AP201" s="262"/>
      <c r="AQ201" s="262"/>
      <c r="AR201" s="262"/>
      <c r="AS201" s="262"/>
      <c r="AT201" s="262"/>
      <c r="AU201" s="262"/>
      <c r="AV201" s="262"/>
      <c r="AW201" s="262"/>
      <c r="AX201" s="262"/>
      <c r="AY201" s="262"/>
      <c r="AZ201" s="262"/>
      <c r="BA201" s="262"/>
      <c r="BB201" s="262"/>
      <c r="BC201" s="262"/>
      <c r="BD201" s="262"/>
      <c r="BE201" s="262"/>
      <c r="BF201" s="262"/>
      <c r="BG201" s="262"/>
      <c r="BH201" s="262"/>
      <c r="BI201" s="262"/>
      <c r="BJ201" s="262"/>
      <c r="BK201" s="262"/>
      <c r="BL201" s="262"/>
      <c r="BM201" s="262"/>
      <c r="BN201" s="262"/>
      <c r="BO201" s="262"/>
      <c r="BP201" s="262"/>
      <c r="BQ201" s="262"/>
      <c r="BR201" s="262"/>
      <c r="BS201" s="262"/>
      <c r="BT201" s="262"/>
      <c r="BU201" s="262"/>
      <c r="BV201" s="262"/>
      <c r="BW201" s="262"/>
      <c r="BX201" s="262"/>
      <c r="BY201" s="262"/>
      <c r="BZ201" s="262"/>
      <c r="CA201" s="262"/>
      <c r="CB201" s="262"/>
      <c r="CC201" s="262"/>
      <c r="CD201" s="262"/>
      <c r="CE201" s="262"/>
      <c r="CF201" s="262"/>
      <c r="CG201" s="262"/>
      <c r="CH201" s="262"/>
      <c r="CI201" s="262"/>
      <c r="CJ201" s="262"/>
      <c r="CK201" s="262"/>
      <c r="CL201" s="262"/>
      <c r="CM201" s="262"/>
      <c r="CN201" s="262"/>
      <c r="CO201" s="262"/>
      <c r="CP201" s="262"/>
      <c r="CQ201" s="262"/>
      <c r="CR201" s="262"/>
      <c r="CS201" s="262"/>
      <c r="CT201" s="262"/>
      <c r="CU201" s="262"/>
      <c r="CV201" s="262"/>
      <c r="CW201" s="262"/>
      <c r="CX201" s="262"/>
      <c r="CY201" s="262"/>
      <c r="CZ201" s="262"/>
      <c r="DA201" s="262"/>
      <c r="DB201" s="262"/>
      <c r="DC201" s="262"/>
      <c r="DD201" s="262"/>
      <c r="DE201" s="262"/>
      <c r="DF201" s="262"/>
      <c r="DG201" s="262"/>
      <c r="DH201" s="262"/>
      <c r="DI201" s="262"/>
      <c r="DJ201" s="262"/>
      <c r="DK201" s="262"/>
      <c r="DL201" s="262"/>
      <c r="DM201" s="262"/>
      <c r="DN201" s="262"/>
      <c r="DO201" s="262"/>
      <c r="DP201" s="262"/>
      <c r="DQ201" s="262"/>
      <c r="DR201" s="262"/>
      <c r="DS201" s="262"/>
      <c r="DT201" s="262"/>
      <c r="DU201" s="262"/>
      <c r="DV201" s="262"/>
      <c r="DW201" s="262"/>
      <c r="DX201" s="262"/>
      <c r="DY201" s="262"/>
      <c r="DZ201" s="262"/>
      <c r="EA201" s="262"/>
      <c r="EB201" s="262"/>
      <c r="EC201" s="262"/>
      <c r="ED201" s="262"/>
      <c r="EE201" s="262"/>
      <c r="EF201" s="262"/>
      <c r="EG201" s="262"/>
      <c r="EH201" s="262"/>
      <c r="EI201" s="262"/>
      <c r="EJ201" s="262"/>
      <c r="EK201" s="262"/>
      <c r="EL201" s="262"/>
      <c r="EM201" s="262"/>
      <c r="EN201" s="262"/>
      <c r="EO201" s="262"/>
      <c r="EP201" s="262"/>
      <c r="EQ201" s="262"/>
      <c r="ER201" s="262"/>
      <c r="ES201" s="262"/>
      <c r="ET201" s="262"/>
      <c r="EU201" s="262"/>
      <c r="EV201" s="262"/>
      <c r="EW201" s="262"/>
      <c r="EX201" s="262"/>
      <c r="EY201" s="262"/>
      <c r="EZ201" s="262"/>
      <c r="FA201" s="262"/>
      <c r="FB201" s="262"/>
      <c r="FC201" s="262"/>
      <c r="FD201" s="262"/>
      <c r="FE201" s="262"/>
      <c r="FF201" s="262"/>
      <c r="FG201" s="262"/>
      <c r="FH201" s="262"/>
      <c r="FI201" s="262"/>
      <c r="FJ201" s="262"/>
      <c r="FK201" s="262"/>
      <c r="FL201" s="262"/>
      <c r="FM201" s="262"/>
      <c r="FN201" s="262"/>
      <c r="FO201" s="262"/>
      <c r="FP201" s="262"/>
      <c r="FQ201" s="262"/>
      <c r="FR201" s="262"/>
      <c r="FS201" s="262"/>
      <c r="FT201" s="262"/>
      <c r="FU201" s="262"/>
      <c r="FV201" s="262"/>
      <c r="FW201" s="262"/>
      <c r="FX201" s="262"/>
      <c r="FY201" s="262"/>
      <c r="FZ201" s="262"/>
      <c r="GA201" s="262"/>
      <c r="GB201" s="262"/>
      <c r="GC201" s="262"/>
      <c r="GD201" s="262"/>
    </row>
    <row r="202" spans="1:186" s="279" customFormat="1" x14ac:dyDescent="0.2">
      <c r="A202" s="339" t="s">
        <v>12092</v>
      </c>
      <c r="B202" s="280" t="s">
        <v>292</v>
      </c>
      <c r="C202" s="281" t="s">
        <v>3240</v>
      </c>
      <c r="D202" s="130" t="s">
        <v>18</v>
      </c>
      <c r="E202" s="130">
        <v>15</v>
      </c>
      <c r="F202" s="130">
        <v>0.2</v>
      </c>
      <c r="G202" s="282"/>
      <c r="H202" s="283"/>
      <c r="I202" s="284">
        <f ca="1">OFFSET(INDEX(Composições!A:H,MATCH(B202,Composições!A:A,0),8),2,0)</f>
        <v>229.76950000000002</v>
      </c>
      <c r="J202" s="284">
        <f ca="1">IF(ISNUMBER(I202),ROUND(F202*E202*I202,2),"")</f>
        <v>689.31</v>
      </c>
      <c r="K202" s="283">
        <f>BDI!$B$17</f>
        <v>0.26419999999999999</v>
      </c>
      <c r="L202" s="283"/>
      <c r="M202" s="283"/>
      <c r="N202" s="131">
        <f t="shared" ca="1" si="3"/>
        <v>290.47000000000003</v>
      </c>
      <c r="O202" s="340">
        <f ca="1">IF(ISNUMBER(I202),ROUND(F202*N202*E202,2),"")</f>
        <v>871.41</v>
      </c>
      <c r="P202" s="262"/>
      <c r="Q202" s="262"/>
      <c r="R202" s="262"/>
      <c r="S202" s="262"/>
      <c r="T202" s="262"/>
      <c r="U202" s="262"/>
      <c r="V202" s="262"/>
      <c r="W202" s="262"/>
      <c r="X202" s="262"/>
      <c r="Y202" s="262"/>
      <c r="Z202" s="262"/>
      <c r="AA202" s="262"/>
      <c r="AB202" s="262"/>
      <c r="AC202" s="262"/>
      <c r="AD202" s="262"/>
      <c r="AE202" s="262"/>
      <c r="AF202" s="262"/>
      <c r="AG202" s="262"/>
      <c r="AH202" s="262"/>
      <c r="AI202" s="262"/>
      <c r="AJ202" s="262"/>
      <c r="AK202" s="262"/>
      <c r="AL202" s="262"/>
      <c r="AM202" s="262"/>
      <c r="AN202" s="262"/>
      <c r="AO202" s="262"/>
      <c r="AP202" s="262"/>
      <c r="AQ202" s="262"/>
      <c r="AR202" s="262"/>
      <c r="AS202" s="262"/>
      <c r="AT202" s="262"/>
      <c r="AU202" s="262"/>
      <c r="AV202" s="262"/>
      <c r="AW202" s="262"/>
      <c r="AX202" s="262"/>
      <c r="AY202" s="262"/>
      <c r="AZ202" s="262"/>
      <c r="BA202" s="262"/>
      <c r="BB202" s="262"/>
      <c r="BC202" s="262"/>
      <c r="BD202" s="262"/>
      <c r="BE202" s="262"/>
      <c r="BF202" s="262"/>
      <c r="BG202" s="262"/>
      <c r="BH202" s="262"/>
      <c r="BI202" s="262"/>
      <c r="BJ202" s="262"/>
      <c r="BK202" s="262"/>
      <c r="BL202" s="262"/>
      <c r="BM202" s="262"/>
      <c r="BN202" s="262"/>
      <c r="BO202" s="262"/>
      <c r="BP202" s="262"/>
      <c r="BQ202" s="262"/>
      <c r="BR202" s="262"/>
      <c r="BS202" s="262"/>
      <c r="BT202" s="262"/>
      <c r="BU202" s="262"/>
      <c r="BV202" s="262"/>
      <c r="BW202" s="262"/>
      <c r="BX202" s="262"/>
      <c r="BY202" s="262"/>
      <c r="BZ202" s="262"/>
      <c r="CA202" s="262"/>
      <c r="CB202" s="262"/>
      <c r="CC202" s="262"/>
      <c r="CD202" s="262"/>
      <c r="CE202" s="262"/>
      <c r="CF202" s="262"/>
      <c r="CG202" s="262"/>
      <c r="CH202" s="262"/>
      <c r="CI202" s="262"/>
      <c r="CJ202" s="262"/>
      <c r="CK202" s="262"/>
      <c r="CL202" s="262"/>
      <c r="CM202" s="262"/>
      <c r="CN202" s="262"/>
      <c r="CO202" s="262"/>
      <c r="CP202" s="262"/>
      <c r="CQ202" s="262"/>
      <c r="CR202" s="262"/>
      <c r="CS202" s="262"/>
      <c r="CT202" s="262"/>
      <c r="CU202" s="262"/>
      <c r="CV202" s="262"/>
      <c r="CW202" s="262"/>
      <c r="CX202" s="262"/>
      <c r="CY202" s="262"/>
      <c r="CZ202" s="262"/>
      <c r="DA202" s="262"/>
      <c r="DB202" s="262"/>
      <c r="DC202" s="262"/>
      <c r="DD202" s="262"/>
      <c r="DE202" s="262"/>
      <c r="DF202" s="262"/>
      <c r="DG202" s="262"/>
      <c r="DH202" s="262"/>
      <c r="DI202" s="262"/>
      <c r="DJ202" s="262"/>
      <c r="DK202" s="262"/>
      <c r="DL202" s="262"/>
      <c r="DM202" s="262"/>
      <c r="DN202" s="262"/>
      <c r="DO202" s="262"/>
      <c r="DP202" s="262"/>
      <c r="DQ202" s="262"/>
      <c r="DR202" s="262"/>
      <c r="DS202" s="262"/>
      <c r="DT202" s="262"/>
      <c r="DU202" s="262"/>
      <c r="DV202" s="262"/>
      <c r="DW202" s="262"/>
      <c r="DX202" s="262"/>
      <c r="DY202" s="262"/>
      <c r="DZ202" s="262"/>
      <c r="EA202" s="262"/>
      <c r="EB202" s="262"/>
      <c r="EC202" s="262"/>
      <c r="ED202" s="262"/>
      <c r="EE202" s="262"/>
      <c r="EF202" s="262"/>
      <c r="EG202" s="262"/>
      <c r="EH202" s="262"/>
      <c r="EI202" s="262"/>
      <c r="EJ202" s="262"/>
      <c r="EK202" s="262"/>
      <c r="EL202" s="262"/>
      <c r="EM202" s="262"/>
      <c r="EN202" s="262"/>
      <c r="EO202" s="262"/>
      <c r="EP202" s="262"/>
      <c r="EQ202" s="262"/>
      <c r="ER202" s="262"/>
      <c r="ES202" s="262"/>
      <c r="ET202" s="262"/>
      <c r="EU202" s="262"/>
      <c r="EV202" s="262"/>
      <c r="EW202" s="262"/>
      <c r="EX202" s="262"/>
      <c r="EY202" s="262"/>
      <c r="EZ202" s="262"/>
      <c r="FA202" s="262"/>
      <c r="FB202" s="262"/>
      <c r="FC202" s="262"/>
      <c r="FD202" s="262"/>
      <c r="FE202" s="262"/>
      <c r="FF202" s="262"/>
      <c r="FG202" s="262"/>
      <c r="FH202" s="262"/>
      <c r="FI202" s="262"/>
      <c r="FJ202" s="262"/>
      <c r="FK202" s="262"/>
      <c r="FL202" s="262"/>
      <c r="FM202" s="262"/>
      <c r="FN202" s="262"/>
      <c r="FO202" s="262"/>
      <c r="FP202" s="262"/>
      <c r="FQ202" s="262"/>
      <c r="FR202" s="262"/>
      <c r="FS202" s="262"/>
      <c r="FT202" s="262"/>
      <c r="FU202" s="262"/>
      <c r="FV202" s="262"/>
      <c r="FW202" s="262"/>
      <c r="FX202" s="262"/>
      <c r="FY202" s="262"/>
      <c r="FZ202" s="262"/>
      <c r="GA202" s="262"/>
      <c r="GB202" s="262"/>
      <c r="GC202" s="262"/>
      <c r="GD202" s="262"/>
    </row>
    <row r="203" spans="1:186" s="279" customFormat="1" x14ac:dyDescent="0.2">
      <c r="A203" s="339" t="s">
        <v>12093</v>
      </c>
      <c r="B203" s="280" t="s">
        <v>294</v>
      </c>
      <c r="C203" s="281" t="s">
        <v>3241</v>
      </c>
      <c r="D203" s="130" t="s">
        <v>18</v>
      </c>
      <c r="E203" s="130">
        <v>15</v>
      </c>
      <c r="F203" s="130">
        <v>0.2</v>
      </c>
      <c r="G203" s="282"/>
      <c r="H203" s="283"/>
      <c r="I203" s="284">
        <f ca="1">OFFSET(INDEX(Composições!A:H,MATCH(B203,Composições!A:A,0),8),2,0)</f>
        <v>341.35187639999998</v>
      </c>
      <c r="J203" s="284">
        <f ca="1">IF(ISNUMBER(I203),ROUND(F203*E203*I203,2),"")</f>
        <v>1024.06</v>
      </c>
      <c r="K203" s="283">
        <f>BDI!$B$17</f>
        <v>0.26419999999999999</v>
      </c>
      <c r="L203" s="283"/>
      <c r="M203" s="283"/>
      <c r="N203" s="131">
        <f t="shared" ca="1" si="3"/>
        <v>431.54</v>
      </c>
      <c r="O203" s="340">
        <f ca="1">IF(ISNUMBER(I203),ROUND(F203*N203*E203,2),"")</f>
        <v>1294.6199999999999</v>
      </c>
      <c r="P203" s="262"/>
      <c r="Q203" s="262"/>
      <c r="R203" s="262"/>
      <c r="S203" s="262"/>
      <c r="T203" s="262"/>
      <c r="U203" s="262"/>
      <c r="V203" s="262"/>
      <c r="W203" s="262"/>
      <c r="X203" s="262"/>
      <c r="Y203" s="262"/>
      <c r="Z203" s="262"/>
      <c r="AA203" s="262"/>
      <c r="AB203" s="262"/>
      <c r="AC203" s="262"/>
      <c r="AD203" s="262"/>
      <c r="AE203" s="262"/>
      <c r="AF203" s="262"/>
      <c r="AG203" s="262"/>
      <c r="AH203" s="262"/>
      <c r="AI203" s="262"/>
      <c r="AJ203" s="262"/>
      <c r="AK203" s="262"/>
      <c r="AL203" s="262"/>
      <c r="AM203" s="262"/>
      <c r="AN203" s="262"/>
      <c r="AO203" s="262"/>
      <c r="AP203" s="262"/>
      <c r="AQ203" s="262"/>
      <c r="AR203" s="262"/>
      <c r="AS203" s="262"/>
      <c r="AT203" s="262"/>
      <c r="AU203" s="262"/>
      <c r="AV203" s="262"/>
      <c r="AW203" s="262"/>
      <c r="AX203" s="262"/>
      <c r="AY203" s="262"/>
      <c r="AZ203" s="262"/>
      <c r="BA203" s="262"/>
      <c r="BB203" s="262"/>
      <c r="BC203" s="262"/>
      <c r="BD203" s="262"/>
      <c r="BE203" s="262"/>
      <c r="BF203" s="262"/>
      <c r="BG203" s="262"/>
      <c r="BH203" s="262"/>
      <c r="BI203" s="262"/>
      <c r="BJ203" s="262"/>
      <c r="BK203" s="262"/>
      <c r="BL203" s="262"/>
      <c r="BM203" s="262"/>
      <c r="BN203" s="262"/>
      <c r="BO203" s="262"/>
      <c r="BP203" s="262"/>
      <c r="BQ203" s="262"/>
      <c r="BR203" s="262"/>
      <c r="BS203" s="262"/>
      <c r="BT203" s="262"/>
      <c r="BU203" s="262"/>
      <c r="BV203" s="262"/>
      <c r="BW203" s="262"/>
      <c r="BX203" s="262"/>
      <c r="BY203" s="262"/>
      <c r="BZ203" s="262"/>
      <c r="CA203" s="262"/>
      <c r="CB203" s="262"/>
      <c r="CC203" s="262"/>
      <c r="CD203" s="262"/>
      <c r="CE203" s="262"/>
      <c r="CF203" s="262"/>
      <c r="CG203" s="262"/>
      <c r="CH203" s="262"/>
      <c r="CI203" s="262"/>
      <c r="CJ203" s="262"/>
      <c r="CK203" s="262"/>
      <c r="CL203" s="262"/>
      <c r="CM203" s="262"/>
      <c r="CN203" s="262"/>
      <c r="CO203" s="262"/>
      <c r="CP203" s="262"/>
      <c r="CQ203" s="262"/>
      <c r="CR203" s="262"/>
      <c r="CS203" s="262"/>
      <c r="CT203" s="262"/>
      <c r="CU203" s="262"/>
      <c r="CV203" s="262"/>
      <c r="CW203" s="262"/>
      <c r="CX203" s="262"/>
      <c r="CY203" s="262"/>
      <c r="CZ203" s="262"/>
      <c r="DA203" s="262"/>
      <c r="DB203" s="262"/>
      <c r="DC203" s="262"/>
      <c r="DD203" s="262"/>
      <c r="DE203" s="262"/>
      <c r="DF203" s="262"/>
      <c r="DG203" s="262"/>
      <c r="DH203" s="262"/>
      <c r="DI203" s="262"/>
      <c r="DJ203" s="262"/>
      <c r="DK203" s="262"/>
      <c r="DL203" s="262"/>
      <c r="DM203" s="262"/>
      <c r="DN203" s="262"/>
      <c r="DO203" s="262"/>
      <c r="DP203" s="262"/>
      <c r="DQ203" s="262"/>
      <c r="DR203" s="262"/>
      <c r="DS203" s="262"/>
      <c r="DT203" s="262"/>
      <c r="DU203" s="262"/>
      <c r="DV203" s="262"/>
      <c r="DW203" s="262"/>
      <c r="DX203" s="262"/>
      <c r="DY203" s="262"/>
      <c r="DZ203" s="262"/>
      <c r="EA203" s="262"/>
      <c r="EB203" s="262"/>
      <c r="EC203" s="262"/>
      <c r="ED203" s="262"/>
      <c r="EE203" s="262"/>
      <c r="EF203" s="262"/>
      <c r="EG203" s="262"/>
      <c r="EH203" s="262"/>
      <c r="EI203" s="262"/>
      <c r="EJ203" s="262"/>
      <c r="EK203" s="262"/>
      <c r="EL203" s="262"/>
      <c r="EM203" s="262"/>
      <c r="EN203" s="262"/>
      <c r="EO203" s="262"/>
      <c r="EP203" s="262"/>
      <c r="EQ203" s="262"/>
      <c r="ER203" s="262"/>
      <c r="ES203" s="262"/>
      <c r="ET203" s="262"/>
      <c r="EU203" s="262"/>
      <c r="EV203" s="262"/>
      <c r="EW203" s="262"/>
      <c r="EX203" s="262"/>
      <c r="EY203" s="262"/>
      <c r="EZ203" s="262"/>
      <c r="FA203" s="262"/>
      <c r="FB203" s="262"/>
      <c r="FC203" s="262"/>
      <c r="FD203" s="262"/>
      <c r="FE203" s="262"/>
      <c r="FF203" s="262"/>
      <c r="FG203" s="262"/>
      <c r="FH203" s="262"/>
      <c r="FI203" s="262"/>
      <c r="FJ203" s="262"/>
      <c r="FK203" s="262"/>
      <c r="FL203" s="262"/>
      <c r="FM203" s="262"/>
      <c r="FN203" s="262"/>
      <c r="FO203" s="262"/>
      <c r="FP203" s="262"/>
      <c r="FQ203" s="262"/>
      <c r="FR203" s="262"/>
      <c r="FS203" s="262"/>
      <c r="FT203" s="262"/>
      <c r="FU203" s="262"/>
      <c r="FV203" s="262"/>
      <c r="FW203" s="262"/>
      <c r="FX203" s="262"/>
      <c r="FY203" s="262"/>
      <c r="FZ203" s="262"/>
      <c r="GA203" s="262"/>
      <c r="GB203" s="262"/>
      <c r="GC203" s="262"/>
      <c r="GD203" s="262"/>
    </row>
    <row r="204" spans="1:186" s="279" customFormat="1" x14ac:dyDescent="0.2">
      <c r="A204" s="339" t="s">
        <v>12094</v>
      </c>
      <c r="B204" s="280" t="s">
        <v>296</v>
      </c>
      <c r="C204" s="281" t="s">
        <v>3242</v>
      </c>
      <c r="D204" s="130" t="s">
        <v>18</v>
      </c>
      <c r="E204" s="130">
        <v>15</v>
      </c>
      <c r="F204" s="130">
        <v>0.2</v>
      </c>
      <c r="G204" s="282"/>
      <c r="H204" s="283"/>
      <c r="I204" s="284">
        <f ca="1">OFFSET(INDEX(Composições!A:H,MATCH(B204,Composições!A:A,0),8),2,0)</f>
        <v>725.9713311999999</v>
      </c>
      <c r="J204" s="284">
        <f ca="1">IF(ISNUMBER(I204),ROUND(F204*E204*I204,2),"")</f>
        <v>2177.91</v>
      </c>
      <c r="K204" s="283">
        <f>BDI!$B$17</f>
        <v>0.26419999999999999</v>
      </c>
      <c r="L204" s="283"/>
      <c r="M204" s="283"/>
      <c r="N204" s="131">
        <f t="shared" ca="1" si="3"/>
        <v>917.77</v>
      </c>
      <c r="O204" s="340">
        <f ca="1">IF(ISNUMBER(I204),ROUND(F204*N204*E204,2),"")</f>
        <v>2753.31</v>
      </c>
      <c r="P204" s="262"/>
      <c r="Q204" s="262"/>
      <c r="R204" s="262"/>
      <c r="S204" s="262"/>
      <c r="T204" s="262"/>
      <c r="U204" s="262"/>
      <c r="V204" s="262"/>
      <c r="W204" s="262"/>
      <c r="X204" s="262"/>
      <c r="Y204" s="262"/>
      <c r="Z204" s="262"/>
      <c r="AA204" s="262"/>
      <c r="AB204" s="262"/>
      <c r="AC204" s="262"/>
      <c r="AD204" s="262"/>
      <c r="AE204" s="262"/>
      <c r="AF204" s="262"/>
      <c r="AG204" s="262"/>
      <c r="AH204" s="262"/>
      <c r="AI204" s="262"/>
      <c r="AJ204" s="262"/>
      <c r="AK204" s="262"/>
      <c r="AL204" s="262"/>
      <c r="AM204" s="262"/>
      <c r="AN204" s="262"/>
      <c r="AO204" s="262"/>
      <c r="AP204" s="262"/>
      <c r="AQ204" s="262"/>
      <c r="AR204" s="262"/>
      <c r="AS204" s="262"/>
      <c r="AT204" s="262"/>
      <c r="AU204" s="262"/>
      <c r="AV204" s="262"/>
      <c r="AW204" s="262"/>
      <c r="AX204" s="262"/>
      <c r="AY204" s="262"/>
      <c r="AZ204" s="262"/>
      <c r="BA204" s="262"/>
      <c r="BB204" s="262"/>
      <c r="BC204" s="262"/>
      <c r="BD204" s="262"/>
      <c r="BE204" s="262"/>
      <c r="BF204" s="262"/>
      <c r="BG204" s="262"/>
      <c r="BH204" s="262"/>
      <c r="BI204" s="262"/>
      <c r="BJ204" s="262"/>
      <c r="BK204" s="262"/>
      <c r="BL204" s="262"/>
      <c r="BM204" s="262"/>
      <c r="BN204" s="262"/>
      <c r="BO204" s="262"/>
      <c r="BP204" s="262"/>
      <c r="BQ204" s="262"/>
      <c r="BR204" s="262"/>
      <c r="BS204" s="262"/>
      <c r="BT204" s="262"/>
      <c r="BU204" s="262"/>
      <c r="BV204" s="262"/>
      <c r="BW204" s="262"/>
      <c r="BX204" s="262"/>
      <c r="BY204" s="262"/>
      <c r="BZ204" s="262"/>
      <c r="CA204" s="262"/>
      <c r="CB204" s="262"/>
      <c r="CC204" s="262"/>
      <c r="CD204" s="262"/>
      <c r="CE204" s="262"/>
      <c r="CF204" s="262"/>
      <c r="CG204" s="262"/>
      <c r="CH204" s="262"/>
      <c r="CI204" s="262"/>
      <c r="CJ204" s="262"/>
      <c r="CK204" s="262"/>
      <c r="CL204" s="262"/>
      <c r="CM204" s="262"/>
      <c r="CN204" s="262"/>
      <c r="CO204" s="262"/>
      <c r="CP204" s="262"/>
      <c r="CQ204" s="262"/>
      <c r="CR204" s="262"/>
      <c r="CS204" s="262"/>
      <c r="CT204" s="262"/>
      <c r="CU204" s="262"/>
      <c r="CV204" s="262"/>
      <c r="CW204" s="262"/>
      <c r="CX204" s="262"/>
      <c r="CY204" s="262"/>
      <c r="CZ204" s="262"/>
      <c r="DA204" s="262"/>
      <c r="DB204" s="262"/>
      <c r="DC204" s="262"/>
      <c r="DD204" s="262"/>
      <c r="DE204" s="262"/>
      <c r="DF204" s="262"/>
      <c r="DG204" s="262"/>
      <c r="DH204" s="262"/>
      <c r="DI204" s="262"/>
      <c r="DJ204" s="262"/>
      <c r="DK204" s="262"/>
      <c r="DL204" s="262"/>
      <c r="DM204" s="262"/>
      <c r="DN204" s="262"/>
      <c r="DO204" s="262"/>
      <c r="DP204" s="262"/>
      <c r="DQ204" s="262"/>
      <c r="DR204" s="262"/>
      <c r="DS204" s="262"/>
      <c r="DT204" s="262"/>
      <c r="DU204" s="262"/>
      <c r="DV204" s="262"/>
      <c r="DW204" s="262"/>
      <c r="DX204" s="262"/>
      <c r="DY204" s="262"/>
      <c r="DZ204" s="262"/>
      <c r="EA204" s="262"/>
      <c r="EB204" s="262"/>
      <c r="EC204" s="262"/>
      <c r="ED204" s="262"/>
      <c r="EE204" s="262"/>
      <c r="EF204" s="262"/>
      <c r="EG204" s="262"/>
      <c r="EH204" s="262"/>
      <c r="EI204" s="262"/>
      <c r="EJ204" s="262"/>
      <c r="EK204" s="262"/>
      <c r="EL204" s="262"/>
      <c r="EM204" s="262"/>
      <c r="EN204" s="262"/>
      <c r="EO204" s="262"/>
      <c r="EP204" s="262"/>
      <c r="EQ204" s="262"/>
      <c r="ER204" s="262"/>
      <c r="ES204" s="262"/>
      <c r="ET204" s="262"/>
      <c r="EU204" s="262"/>
      <c r="EV204" s="262"/>
      <c r="EW204" s="262"/>
      <c r="EX204" s="262"/>
      <c r="EY204" s="262"/>
      <c r="EZ204" s="262"/>
      <c r="FA204" s="262"/>
      <c r="FB204" s="262"/>
      <c r="FC204" s="262"/>
      <c r="FD204" s="262"/>
      <c r="FE204" s="262"/>
      <c r="FF204" s="262"/>
      <c r="FG204" s="262"/>
      <c r="FH204" s="262"/>
      <c r="FI204" s="262"/>
      <c r="FJ204" s="262"/>
      <c r="FK204" s="262"/>
      <c r="FL204" s="262"/>
      <c r="FM204" s="262"/>
      <c r="FN204" s="262"/>
      <c r="FO204" s="262"/>
      <c r="FP204" s="262"/>
      <c r="FQ204" s="262"/>
      <c r="FR204" s="262"/>
      <c r="FS204" s="262"/>
      <c r="FT204" s="262"/>
      <c r="FU204" s="262"/>
      <c r="FV204" s="262"/>
      <c r="FW204" s="262"/>
      <c r="FX204" s="262"/>
      <c r="FY204" s="262"/>
      <c r="FZ204" s="262"/>
      <c r="GA204" s="262"/>
      <c r="GB204" s="262"/>
      <c r="GC204" s="262"/>
      <c r="GD204" s="262"/>
    </row>
    <row r="205" spans="1:186" s="279" customFormat="1" x14ac:dyDescent="0.2">
      <c r="A205" s="339" t="s">
        <v>12095</v>
      </c>
      <c r="B205" s="280" t="s">
        <v>298</v>
      </c>
      <c r="C205" s="281" t="s">
        <v>3243</v>
      </c>
      <c r="D205" s="130" t="s">
        <v>18</v>
      </c>
      <c r="E205" s="130">
        <v>35</v>
      </c>
      <c r="F205" s="130">
        <v>0.2</v>
      </c>
      <c r="G205" s="282"/>
      <c r="H205" s="283"/>
      <c r="I205" s="284">
        <f ca="1">OFFSET(INDEX(Composições!A:H,MATCH(B205,Composições!A:A,0),8),2,0)</f>
        <v>103.0123662</v>
      </c>
      <c r="J205" s="284">
        <f ca="1">IF(ISNUMBER(I205),ROUND(F205*E205*I205,2),"")</f>
        <v>721.09</v>
      </c>
      <c r="K205" s="283">
        <f>BDI!$B$17</f>
        <v>0.26419999999999999</v>
      </c>
      <c r="L205" s="283"/>
      <c r="M205" s="283"/>
      <c r="N205" s="131">
        <f t="shared" ca="1" si="3"/>
        <v>130.22999999999999</v>
      </c>
      <c r="O205" s="340">
        <f ca="1">IF(ISNUMBER(I205),ROUND(F205*N205*E205,2),"")</f>
        <v>911.61</v>
      </c>
      <c r="P205" s="262"/>
      <c r="Q205" s="262"/>
      <c r="R205" s="262"/>
      <c r="S205" s="262"/>
      <c r="T205" s="262"/>
      <c r="U205" s="262"/>
      <c r="V205" s="262"/>
      <c r="W205" s="262"/>
      <c r="X205" s="262"/>
      <c r="Y205" s="262"/>
      <c r="Z205" s="262"/>
      <c r="AA205" s="262"/>
      <c r="AB205" s="262"/>
      <c r="AC205" s="262"/>
      <c r="AD205" s="262"/>
      <c r="AE205" s="262"/>
      <c r="AF205" s="262"/>
      <c r="AG205" s="262"/>
      <c r="AH205" s="262"/>
      <c r="AI205" s="262"/>
      <c r="AJ205" s="262"/>
      <c r="AK205" s="262"/>
      <c r="AL205" s="262"/>
      <c r="AM205" s="262"/>
      <c r="AN205" s="262"/>
      <c r="AO205" s="262"/>
      <c r="AP205" s="262"/>
      <c r="AQ205" s="262"/>
      <c r="AR205" s="262"/>
      <c r="AS205" s="262"/>
      <c r="AT205" s="262"/>
      <c r="AU205" s="262"/>
      <c r="AV205" s="262"/>
      <c r="AW205" s="262"/>
      <c r="AX205" s="262"/>
      <c r="AY205" s="262"/>
      <c r="AZ205" s="262"/>
      <c r="BA205" s="262"/>
      <c r="BB205" s="262"/>
      <c r="BC205" s="262"/>
      <c r="BD205" s="262"/>
      <c r="BE205" s="262"/>
      <c r="BF205" s="262"/>
      <c r="BG205" s="262"/>
      <c r="BH205" s="262"/>
      <c r="BI205" s="262"/>
      <c r="BJ205" s="262"/>
      <c r="BK205" s="262"/>
      <c r="BL205" s="262"/>
      <c r="BM205" s="262"/>
      <c r="BN205" s="262"/>
      <c r="BO205" s="262"/>
      <c r="BP205" s="262"/>
      <c r="BQ205" s="262"/>
      <c r="BR205" s="262"/>
      <c r="BS205" s="262"/>
      <c r="BT205" s="262"/>
      <c r="BU205" s="262"/>
      <c r="BV205" s="262"/>
      <c r="BW205" s="262"/>
      <c r="BX205" s="262"/>
      <c r="BY205" s="262"/>
      <c r="BZ205" s="262"/>
      <c r="CA205" s="262"/>
      <c r="CB205" s="262"/>
      <c r="CC205" s="262"/>
      <c r="CD205" s="262"/>
      <c r="CE205" s="262"/>
      <c r="CF205" s="262"/>
      <c r="CG205" s="262"/>
      <c r="CH205" s="262"/>
      <c r="CI205" s="262"/>
      <c r="CJ205" s="262"/>
      <c r="CK205" s="262"/>
      <c r="CL205" s="262"/>
      <c r="CM205" s="262"/>
      <c r="CN205" s="262"/>
      <c r="CO205" s="262"/>
      <c r="CP205" s="262"/>
      <c r="CQ205" s="262"/>
      <c r="CR205" s="262"/>
      <c r="CS205" s="262"/>
      <c r="CT205" s="262"/>
      <c r="CU205" s="262"/>
      <c r="CV205" s="262"/>
      <c r="CW205" s="262"/>
      <c r="CX205" s="262"/>
      <c r="CY205" s="262"/>
      <c r="CZ205" s="262"/>
      <c r="DA205" s="262"/>
      <c r="DB205" s="262"/>
      <c r="DC205" s="262"/>
      <c r="DD205" s="262"/>
      <c r="DE205" s="262"/>
      <c r="DF205" s="262"/>
      <c r="DG205" s="262"/>
      <c r="DH205" s="262"/>
      <c r="DI205" s="262"/>
      <c r="DJ205" s="262"/>
      <c r="DK205" s="262"/>
      <c r="DL205" s="262"/>
      <c r="DM205" s="262"/>
      <c r="DN205" s="262"/>
      <c r="DO205" s="262"/>
      <c r="DP205" s="262"/>
      <c r="DQ205" s="262"/>
      <c r="DR205" s="262"/>
      <c r="DS205" s="262"/>
      <c r="DT205" s="262"/>
      <c r="DU205" s="262"/>
      <c r="DV205" s="262"/>
      <c r="DW205" s="262"/>
      <c r="DX205" s="262"/>
      <c r="DY205" s="262"/>
      <c r="DZ205" s="262"/>
      <c r="EA205" s="262"/>
      <c r="EB205" s="262"/>
      <c r="EC205" s="262"/>
      <c r="ED205" s="262"/>
      <c r="EE205" s="262"/>
      <c r="EF205" s="262"/>
      <c r="EG205" s="262"/>
      <c r="EH205" s="262"/>
      <c r="EI205" s="262"/>
      <c r="EJ205" s="262"/>
      <c r="EK205" s="262"/>
      <c r="EL205" s="262"/>
      <c r="EM205" s="262"/>
      <c r="EN205" s="262"/>
      <c r="EO205" s="262"/>
      <c r="EP205" s="262"/>
      <c r="EQ205" s="262"/>
      <c r="ER205" s="262"/>
      <c r="ES205" s="262"/>
      <c r="ET205" s="262"/>
      <c r="EU205" s="262"/>
      <c r="EV205" s="262"/>
      <c r="EW205" s="262"/>
      <c r="EX205" s="262"/>
      <c r="EY205" s="262"/>
      <c r="EZ205" s="262"/>
      <c r="FA205" s="262"/>
      <c r="FB205" s="262"/>
      <c r="FC205" s="262"/>
      <c r="FD205" s="262"/>
      <c r="FE205" s="262"/>
      <c r="FF205" s="262"/>
      <c r="FG205" s="262"/>
      <c r="FH205" s="262"/>
      <c r="FI205" s="262"/>
      <c r="FJ205" s="262"/>
      <c r="FK205" s="262"/>
      <c r="FL205" s="262"/>
      <c r="FM205" s="262"/>
      <c r="FN205" s="262"/>
      <c r="FO205" s="262"/>
      <c r="FP205" s="262"/>
      <c r="FQ205" s="262"/>
      <c r="FR205" s="262"/>
      <c r="FS205" s="262"/>
      <c r="FT205" s="262"/>
      <c r="FU205" s="262"/>
      <c r="FV205" s="262"/>
      <c r="FW205" s="262"/>
      <c r="FX205" s="262"/>
      <c r="FY205" s="262"/>
      <c r="FZ205" s="262"/>
      <c r="GA205" s="262"/>
      <c r="GB205" s="262"/>
      <c r="GC205" s="262"/>
      <c r="GD205" s="262"/>
    </row>
    <row r="206" spans="1:186" s="279" customFormat="1" x14ac:dyDescent="0.2">
      <c r="A206" s="339" t="s">
        <v>12096</v>
      </c>
      <c r="B206" s="280" t="s">
        <v>300</v>
      </c>
      <c r="C206" s="281" t="s">
        <v>3244</v>
      </c>
      <c r="D206" s="130" t="s">
        <v>18</v>
      </c>
      <c r="E206" s="130">
        <v>50</v>
      </c>
      <c r="F206" s="130">
        <v>0.2</v>
      </c>
      <c r="G206" s="282"/>
      <c r="H206" s="283"/>
      <c r="I206" s="284">
        <f ca="1">OFFSET(INDEX(Composições!A:H,MATCH(B206,Composições!A:A,0),8),2,0)</f>
        <v>132.44236619999998</v>
      </c>
      <c r="J206" s="284">
        <f ca="1">IF(ISNUMBER(I206),ROUND(F206*E206*I206,2),"")</f>
        <v>1324.42</v>
      </c>
      <c r="K206" s="283">
        <f>BDI!$B$17</f>
        <v>0.26419999999999999</v>
      </c>
      <c r="L206" s="283"/>
      <c r="M206" s="283"/>
      <c r="N206" s="131">
        <f t="shared" ca="1" si="3"/>
        <v>167.43</v>
      </c>
      <c r="O206" s="340">
        <f ca="1">IF(ISNUMBER(I206),ROUND(F206*N206*E206,2),"")</f>
        <v>1674.3</v>
      </c>
      <c r="P206" s="262"/>
      <c r="Q206" s="262"/>
      <c r="R206" s="262"/>
      <c r="S206" s="262"/>
      <c r="T206" s="262"/>
      <c r="U206" s="262"/>
      <c r="V206" s="262"/>
      <c r="W206" s="262"/>
      <c r="X206" s="262"/>
      <c r="Y206" s="262"/>
      <c r="Z206" s="262"/>
      <c r="AA206" s="262"/>
      <c r="AB206" s="262"/>
      <c r="AC206" s="262"/>
      <c r="AD206" s="262"/>
      <c r="AE206" s="262"/>
      <c r="AF206" s="262"/>
      <c r="AG206" s="262"/>
      <c r="AH206" s="262"/>
      <c r="AI206" s="262"/>
      <c r="AJ206" s="262"/>
      <c r="AK206" s="262"/>
      <c r="AL206" s="262"/>
      <c r="AM206" s="262"/>
      <c r="AN206" s="262"/>
      <c r="AO206" s="262"/>
      <c r="AP206" s="262"/>
      <c r="AQ206" s="262"/>
      <c r="AR206" s="262"/>
      <c r="AS206" s="262"/>
      <c r="AT206" s="262"/>
      <c r="AU206" s="262"/>
      <c r="AV206" s="262"/>
      <c r="AW206" s="262"/>
      <c r="AX206" s="262"/>
      <c r="AY206" s="262"/>
      <c r="AZ206" s="262"/>
      <c r="BA206" s="262"/>
      <c r="BB206" s="262"/>
      <c r="BC206" s="262"/>
      <c r="BD206" s="262"/>
      <c r="BE206" s="262"/>
      <c r="BF206" s="262"/>
      <c r="BG206" s="262"/>
      <c r="BH206" s="262"/>
      <c r="BI206" s="262"/>
      <c r="BJ206" s="262"/>
      <c r="BK206" s="262"/>
      <c r="BL206" s="262"/>
      <c r="BM206" s="262"/>
      <c r="BN206" s="262"/>
      <c r="BO206" s="262"/>
      <c r="BP206" s="262"/>
      <c r="BQ206" s="262"/>
      <c r="BR206" s="262"/>
      <c r="BS206" s="262"/>
      <c r="BT206" s="262"/>
      <c r="BU206" s="262"/>
      <c r="BV206" s="262"/>
      <c r="BW206" s="262"/>
      <c r="BX206" s="262"/>
      <c r="BY206" s="262"/>
      <c r="BZ206" s="262"/>
      <c r="CA206" s="262"/>
      <c r="CB206" s="262"/>
      <c r="CC206" s="262"/>
      <c r="CD206" s="262"/>
      <c r="CE206" s="262"/>
      <c r="CF206" s="262"/>
      <c r="CG206" s="262"/>
      <c r="CH206" s="262"/>
      <c r="CI206" s="262"/>
      <c r="CJ206" s="262"/>
      <c r="CK206" s="262"/>
      <c r="CL206" s="262"/>
      <c r="CM206" s="262"/>
      <c r="CN206" s="262"/>
      <c r="CO206" s="262"/>
      <c r="CP206" s="262"/>
      <c r="CQ206" s="262"/>
      <c r="CR206" s="262"/>
      <c r="CS206" s="262"/>
      <c r="CT206" s="262"/>
      <c r="CU206" s="262"/>
      <c r="CV206" s="262"/>
      <c r="CW206" s="262"/>
      <c r="CX206" s="262"/>
      <c r="CY206" s="262"/>
      <c r="CZ206" s="262"/>
      <c r="DA206" s="262"/>
      <c r="DB206" s="262"/>
      <c r="DC206" s="262"/>
      <c r="DD206" s="262"/>
      <c r="DE206" s="262"/>
      <c r="DF206" s="262"/>
      <c r="DG206" s="262"/>
      <c r="DH206" s="262"/>
      <c r="DI206" s="262"/>
      <c r="DJ206" s="262"/>
      <c r="DK206" s="262"/>
      <c r="DL206" s="262"/>
      <c r="DM206" s="262"/>
      <c r="DN206" s="262"/>
      <c r="DO206" s="262"/>
      <c r="DP206" s="262"/>
      <c r="DQ206" s="262"/>
      <c r="DR206" s="262"/>
      <c r="DS206" s="262"/>
      <c r="DT206" s="262"/>
      <c r="DU206" s="262"/>
      <c r="DV206" s="262"/>
      <c r="DW206" s="262"/>
      <c r="DX206" s="262"/>
      <c r="DY206" s="262"/>
      <c r="DZ206" s="262"/>
      <c r="EA206" s="262"/>
      <c r="EB206" s="262"/>
      <c r="EC206" s="262"/>
      <c r="ED206" s="262"/>
      <c r="EE206" s="262"/>
      <c r="EF206" s="262"/>
      <c r="EG206" s="262"/>
      <c r="EH206" s="262"/>
      <c r="EI206" s="262"/>
      <c r="EJ206" s="262"/>
      <c r="EK206" s="262"/>
      <c r="EL206" s="262"/>
      <c r="EM206" s="262"/>
      <c r="EN206" s="262"/>
      <c r="EO206" s="262"/>
      <c r="EP206" s="262"/>
      <c r="EQ206" s="262"/>
      <c r="ER206" s="262"/>
      <c r="ES206" s="262"/>
      <c r="ET206" s="262"/>
      <c r="EU206" s="262"/>
      <c r="EV206" s="262"/>
      <c r="EW206" s="262"/>
      <c r="EX206" s="262"/>
      <c r="EY206" s="262"/>
      <c r="EZ206" s="262"/>
      <c r="FA206" s="262"/>
      <c r="FB206" s="262"/>
      <c r="FC206" s="262"/>
      <c r="FD206" s="262"/>
      <c r="FE206" s="262"/>
      <c r="FF206" s="262"/>
      <c r="FG206" s="262"/>
      <c r="FH206" s="262"/>
      <c r="FI206" s="262"/>
      <c r="FJ206" s="262"/>
      <c r="FK206" s="262"/>
      <c r="FL206" s="262"/>
      <c r="FM206" s="262"/>
      <c r="FN206" s="262"/>
      <c r="FO206" s="262"/>
      <c r="FP206" s="262"/>
      <c r="FQ206" s="262"/>
      <c r="FR206" s="262"/>
      <c r="FS206" s="262"/>
      <c r="FT206" s="262"/>
      <c r="FU206" s="262"/>
      <c r="FV206" s="262"/>
      <c r="FW206" s="262"/>
      <c r="FX206" s="262"/>
      <c r="FY206" s="262"/>
      <c r="FZ206" s="262"/>
      <c r="GA206" s="262"/>
      <c r="GB206" s="262"/>
      <c r="GC206" s="262"/>
      <c r="GD206" s="262"/>
    </row>
    <row r="207" spans="1:186" s="279" customFormat="1" x14ac:dyDescent="0.2">
      <c r="A207" s="339" t="s">
        <v>12097</v>
      </c>
      <c r="B207" s="280" t="s">
        <v>302</v>
      </c>
      <c r="C207" s="281" t="s">
        <v>3245</v>
      </c>
      <c r="D207" s="130" t="s">
        <v>18</v>
      </c>
      <c r="E207" s="130">
        <v>50</v>
      </c>
      <c r="F207" s="130">
        <v>0.2</v>
      </c>
      <c r="G207" s="282"/>
      <c r="H207" s="283"/>
      <c r="I207" s="284">
        <f ca="1">OFFSET(INDEX(Composições!A:H,MATCH(B207,Composições!A:A,0),8),2,0)</f>
        <v>173.6423662</v>
      </c>
      <c r="J207" s="284">
        <f ca="1">IF(ISNUMBER(I207),ROUND(F207*E207*I207,2),"")</f>
        <v>1736.42</v>
      </c>
      <c r="K207" s="283">
        <f>BDI!$B$17</f>
        <v>0.26419999999999999</v>
      </c>
      <c r="L207" s="283"/>
      <c r="M207" s="283"/>
      <c r="N207" s="131">
        <f t="shared" ca="1" si="3"/>
        <v>219.52</v>
      </c>
      <c r="O207" s="340">
        <f ca="1">IF(ISNUMBER(I207),ROUND(F207*N207*E207,2),"")</f>
        <v>2195.1999999999998</v>
      </c>
      <c r="P207" s="262"/>
      <c r="Q207" s="262"/>
      <c r="R207" s="262"/>
      <c r="S207" s="262"/>
      <c r="T207" s="262"/>
      <c r="U207" s="262"/>
      <c r="V207" s="262"/>
      <c r="W207" s="262"/>
      <c r="X207" s="262"/>
      <c r="Y207" s="262"/>
      <c r="Z207" s="262"/>
      <c r="AA207" s="262"/>
      <c r="AB207" s="262"/>
      <c r="AC207" s="262"/>
      <c r="AD207" s="262"/>
      <c r="AE207" s="262"/>
      <c r="AF207" s="262"/>
      <c r="AG207" s="262"/>
      <c r="AH207" s="262"/>
      <c r="AI207" s="262"/>
      <c r="AJ207" s="262"/>
      <c r="AK207" s="262"/>
      <c r="AL207" s="262"/>
      <c r="AM207" s="262"/>
      <c r="AN207" s="262"/>
      <c r="AO207" s="262"/>
      <c r="AP207" s="262"/>
      <c r="AQ207" s="262"/>
      <c r="AR207" s="262"/>
      <c r="AS207" s="262"/>
      <c r="AT207" s="262"/>
      <c r="AU207" s="262"/>
      <c r="AV207" s="262"/>
      <c r="AW207" s="262"/>
      <c r="AX207" s="262"/>
      <c r="AY207" s="262"/>
      <c r="AZ207" s="262"/>
      <c r="BA207" s="262"/>
      <c r="BB207" s="262"/>
      <c r="BC207" s="262"/>
      <c r="BD207" s="262"/>
      <c r="BE207" s="262"/>
      <c r="BF207" s="262"/>
      <c r="BG207" s="262"/>
      <c r="BH207" s="262"/>
      <c r="BI207" s="262"/>
      <c r="BJ207" s="262"/>
      <c r="BK207" s="262"/>
      <c r="BL207" s="262"/>
      <c r="BM207" s="262"/>
      <c r="BN207" s="262"/>
      <c r="BO207" s="262"/>
      <c r="BP207" s="262"/>
      <c r="BQ207" s="262"/>
      <c r="BR207" s="262"/>
      <c r="BS207" s="262"/>
      <c r="BT207" s="262"/>
      <c r="BU207" s="262"/>
      <c r="BV207" s="262"/>
      <c r="BW207" s="262"/>
      <c r="BX207" s="262"/>
      <c r="BY207" s="262"/>
      <c r="BZ207" s="262"/>
      <c r="CA207" s="262"/>
      <c r="CB207" s="262"/>
      <c r="CC207" s="262"/>
      <c r="CD207" s="262"/>
      <c r="CE207" s="262"/>
      <c r="CF207" s="262"/>
      <c r="CG207" s="262"/>
      <c r="CH207" s="262"/>
      <c r="CI207" s="262"/>
      <c r="CJ207" s="262"/>
      <c r="CK207" s="262"/>
      <c r="CL207" s="262"/>
      <c r="CM207" s="262"/>
      <c r="CN207" s="262"/>
      <c r="CO207" s="262"/>
      <c r="CP207" s="262"/>
      <c r="CQ207" s="262"/>
      <c r="CR207" s="262"/>
      <c r="CS207" s="262"/>
      <c r="CT207" s="262"/>
      <c r="CU207" s="262"/>
      <c r="CV207" s="262"/>
      <c r="CW207" s="262"/>
      <c r="CX207" s="262"/>
      <c r="CY207" s="262"/>
      <c r="CZ207" s="262"/>
      <c r="DA207" s="262"/>
      <c r="DB207" s="262"/>
      <c r="DC207" s="262"/>
      <c r="DD207" s="262"/>
      <c r="DE207" s="262"/>
      <c r="DF207" s="262"/>
      <c r="DG207" s="262"/>
      <c r="DH207" s="262"/>
      <c r="DI207" s="262"/>
      <c r="DJ207" s="262"/>
      <c r="DK207" s="262"/>
      <c r="DL207" s="262"/>
      <c r="DM207" s="262"/>
      <c r="DN207" s="262"/>
      <c r="DO207" s="262"/>
      <c r="DP207" s="262"/>
      <c r="DQ207" s="262"/>
      <c r="DR207" s="262"/>
      <c r="DS207" s="262"/>
      <c r="DT207" s="262"/>
      <c r="DU207" s="262"/>
      <c r="DV207" s="262"/>
      <c r="DW207" s="262"/>
      <c r="DX207" s="262"/>
      <c r="DY207" s="262"/>
      <c r="DZ207" s="262"/>
      <c r="EA207" s="262"/>
      <c r="EB207" s="262"/>
      <c r="EC207" s="262"/>
      <c r="ED207" s="262"/>
      <c r="EE207" s="262"/>
      <c r="EF207" s="262"/>
      <c r="EG207" s="262"/>
      <c r="EH207" s="262"/>
      <c r="EI207" s="262"/>
      <c r="EJ207" s="262"/>
      <c r="EK207" s="262"/>
      <c r="EL207" s="262"/>
      <c r="EM207" s="262"/>
      <c r="EN207" s="262"/>
      <c r="EO207" s="262"/>
      <c r="EP207" s="262"/>
      <c r="EQ207" s="262"/>
      <c r="ER207" s="262"/>
      <c r="ES207" s="262"/>
      <c r="ET207" s="262"/>
      <c r="EU207" s="262"/>
      <c r="EV207" s="262"/>
      <c r="EW207" s="262"/>
      <c r="EX207" s="262"/>
      <c r="EY207" s="262"/>
      <c r="EZ207" s="262"/>
      <c r="FA207" s="262"/>
      <c r="FB207" s="262"/>
      <c r="FC207" s="262"/>
      <c r="FD207" s="262"/>
      <c r="FE207" s="262"/>
      <c r="FF207" s="262"/>
      <c r="FG207" s="262"/>
      <c r="FH207" s="262"/>
      <c r="FI207" s="262"/>
      <c r="FJ207" s="262"/>
      <c r="FK207" s="262"/>
      <c r="FL207" s="262"/>
      <c r="FM207" s="262"/>
      <c r="FN207" s="262"/>
      <c r="FO207" s="262"/>
      <c r="FP207" s="262"/>
      <c r="FQ207" s="262"/>
      <c r="FR207" s="262"/>
      <c r="FS207" s="262"/>
      <c r="FT207" s="262"/>
      <c r="FU207" s="262"/>
      <c r="FV207" s="262"/>
      <c r="FW207" s="262"/>
      <c r="FX207" s="262"/>
      <c r="FY207" s="262"/>
      <c r="FZ207" s="262"/>
      <c r="GA207" s="262"/>
      <c r="GB207" s="262"/>
      <c r="GC207" s="262"/>
      <c r="GD207" s="262"/>
    </row>
    <row r="208" spans="1:186" s="279" customFormat="1" x14ac:dyDescent="0.2">
      <c r="A208" s="339" t="s">
        <v>12098</v>
      </c>
      <c r="B208" s="280" t="s">
        <v>304</v>
      </c>
      <c r="C208" s="281" t="s">
        <v>3246</v>
      </c>
      <c r="D208" s="130" t="s">
        <v>18</v>
      </c>
      <c r="E208" s="130">
        <v>50</v>
      </c>
      <c r="F208" s="130">
        <v>0.2</v>
      </c>
      <c r="G208" s="282"/>
      <c r="H208" s="283"/>
      <c r="I208" s="284">
        <f ca="1">OFFSET(INDEX(Composições!A:H,MATCH(B208,Composições!A:A,0),8),2,0)</f>
        <v>244.92192990000001</v>
      </c>
      <c r="J208" s="284">
        <f ca="1">IF(ISNUMBER(I208),ROUND(F208*E208*I208,2),"")</f>
        <v>2449.2199999999998</v>
      </c>
      <c r="K208" s="283">
        <f>BDI!$B$17</f>
        <v>0.26419999999999999</v>
      </c>
      <c r="L208" s="283"/>
      <c r="M208" s="283"/>
      <c r="N208" s="131">
        <f t="shared" ca="1" si="3"/>
        <v>309.63</v>
      </c>
      <c r="O208" s="340">
        <f ca="1">IF(ISNUMBER(I208),ROUND(F208*N208*E208,2),"")</f>
        <v>3096.3</v>
      </c>
      <c r="P208" s="262"/>
      <c r="Q208" s="262"/>
      <c r="R208" s="262"/>
      <c r="S208" s="262"/>
      <c r="T208" s="262"/>
      <c r="U208" s="262"/>
      <c r="V208" s="262"/>
      <c r="W208" s="262"/>
      <c r="X208" s="262"/>
      <c r="Y208" s="262"/>
      <c r="Z208" s="262"/>
      <c r="AA208" s="262"/>
      <c r="AB208" s="262"/>
      <c r="AC208" s="262"/>
      <c r="AD208" s="262"/>
      <c r="AE208" s="262"/>
      <c r="AF208" s="262"/>
      <c r="AG208" s="262"/>
      <c r="AH208" s="262"/>
      <c r="AI208" s="262"/>
      <c r="AJ208" s="262"/>
      <c r="AK208" s="262"/>
      <c r="AL208" s="262"/>
      <c r="AM208" s="262"/>
      <c r="AN208" s="262"/>
      <c r="AO208" s="262"/>
      <c r="AP208" s="262"/>
      <c r="AQ208" s="262"/>
      <c r="AR208" s="262"/>
      <c r="AS208" s="262"/>
      <c r="AT208" s="262"/>
      <c r="AU208" s="262"/>
      <c r="AV208" s="262"/>
      <c r="AW208" s="262"/>
      <c r="AX208" s="262"/>
      <c r="AY208" s="262"/>
      <c r="AZ208" s="262"/>
      <c r="BA208" s="262"/>
      <c r="BB208" s="262"/>
      <c r="BC208" s="262"/>
      <c r="BD208" s="262"/>
      <c r="BE208" s="262"/>
      <c r="BF208" s="262"/>
      <c r="BG208" s="262"/>
      <c r="BH208" s="262"/>
      <c r="BI208" s="262"/>
      <c r="BJ208" s="262"/>
      <c r="BK208" s="262"/>
      <c r="BL208" s="262"/>
      <c r="BM208" s="262"/>
      <c r="BN208" s="262"/>
      <c r="BO208" s="262"/>
      <c r="BP208" s="262"/>
      <c r="BQ208" s="262"/>
      <c r="BR208" s="262"/>
      <c r="BS208" s="262"/>
      <c r="BT208" s="262"/>
      <c r="BU208" s="262"/>
      <c r="BV208" s="262"/>
      <c r="BW208" s="262"/>
      <c r="BX208" s="262"/>
      <c r="BY208" s="262"/>
      <c r="BZ208" s="262"/>
      <c r="CA208" s="262"/>
      <c r="CB208" s="262"/>
      <c r="CC208" s="262"/>
      <c r="CD208" s="262"/>
      <c r="CE208" s="262"/>
      <c r="CF208" s="262"/>
      <c r="CG208" s="262"/>
      <c r="CH208" s="262"/>
      <c r="CI208" s="262"/>
      <c r="CJ208" s="262"/>
      <c r="CK208" s="262"/>
      <c r="CL208" s="262"/>
      <c r="CM208" s="262"/>
      <c r="CN208" s="262"/>
      <c r="CO208" s="262"/>
      <c r="CP208" s="262"/>
      <c r="CQ208" s="262"/>
      <c r="CR208" s="262"/>
      <c r="CS208" s="262"/>
      <c r="CT208" s="262"/>
      <c r="CU208" s="262"/>
      <c r="CV208" s="262"/>
      <c r="CW208" s="262"/>
      <c r="CX208" s="262"/>
      <c r="CY208" s="262"/>
      <c r="CZ208" s="262"/>
      <c r="DA208" s="262"/>
      <c r="DB208" s="262"/>
      <c r="DC208" s="262"/>
      <c r="DD208" s="262"/>
      <c r="DE208" s="262"/>
      <c r="DF208" s="262"/>
      <c r="DG208" s="262"/>
      <c r="DH208" s="262"/>
      <c r="DI208" s="262"/>
      <c r="DJ208" s="262"/>
      <c r="DK208" s="262"/>
      <c r="DL208" s="262"/>
      <c r="DM208" s="262"/>
      <c r="DN208" s="262"/>
      <c r="DO208" s="262"/>
      <c r="DP208" s="262"/>
      <c r="DQ208" s="262"/>
      <c r="DR208" s="262"/>
      <c r="DS208" s="262"/>
      <c r="DT208" s="262"/>
      <c r="DU208" s="262"/>
      <c r="DV208" s="262"/>
      <c r="DW208" s="262"/>
      <c r="DX208" s="262"/>
      <c r="DY208" s="262"/>
      <c r="DZ208" s="262"/>
      <c r="EA208" s="262"/>
      <c r="EB208" s="262"/>
      <c r="EC208" s="262"/>
      <c r="ED208" s="262"/>
      <c r="EE208" s="262"/>
      <c r="EF208" s="262"/>
      <c r="EG208" s="262"/>
      <c r="EH208" s="262"/>
      <c r="EI208" s="262"/>
      <c r="EJ208" s="262"/>
      <c r="EK208" s="262"/>
      <c r="EL208" s="262"/>
      <c r="EM208" s="262"/>
      <c r="EN208" s="262"/>
      <c r="EO208" s="262"/>
      <c r="EP208" s="262"/>
      <c r="EQ208" s="262"/>
      <c r="ER208" s="262"/>
      <c r="ES208" s="262"/>
      <c r="ET208" s="262"/>
      <c r="EU208" s="262"/>
      <c r="EV208" s="262"/>
      <c r="EW208" s="262"/>
      <c r="EX208" s="262"/>
      <c r="EY208" s="262"/>
      <c r="EZ208" s="262"/>
      <c r="FA208" s="262"/>
      <c r="FB208" s="262"/>
      <c r="FC208" s="262"/>
      <c r="FD208" s="262"/>
      <c r="FE208" s="262"/>
      <c r="FF208" s="262"/>
      <c r="FG208" s="262"/>
      <c r="FH208" s="262"/>
      <c r="FI208" s="262"/>
      <c r="FJ208" s="262"/>
      <c r="FK208" s="262"/>
      <c r="FL208" s="262"/>
      <c r="FM208" s="262"/>
      <c r="FN208" s="262"/>
      <c r="FO208" s="262"/>
      <c r="FP208" s="262"/>
      <c r="FQ208" s="262"/>
      <c r="FR208" s="262"/>
      <c r="FS208" s="262"/>
      <c r="FT208" s="262"/>
      <c r="FU208" s="262"/>
      <c r="FV208" s="262"/>
      <c r="FW208" s="262"/>
      <c r="FX208" s="262"/>
      <c r="FY208" s="262"/>
      <c r="FZ208" s="262"/>
      <c r="GA208" s="262"/>
      <c r="GB208" s="262"/>
      <c r="GC208" s="262"/>
      <c r="GD208" s="262"/>
    </row>
    <row r="209" spans="1:186" s="279" customFormat="1" x14ac:dyDescent="0.2">
      <c r="A209" s="339" t="s">
        <v>12099</v>
      </c>
      <c r="B209" s="280" t="s">
        <v>692</v>
      </c>
      <c r="C209" s="281" t="s">
        <v>4244</v>
      </c>
      <c r="D209" s="130" t="s">
        <v>68</v>
      </c>
      <c r="E209" s="130">
        <v>65</v>
      </c>
      <c r="F209" s="130">
        <v>0.2</v>
      </c>
      <c r="G209" s="282"/>
      <c r="H209" s="283"/>
      <c r="I209" s="284">
        <f ca="1">OFFSET(INDEX(Composições!A:H,MATCH(B209,Composições!A:A,0),8),2,0)</f>
        <v>45.733000000000004</v>
      </c>
      <c r="J209" s="284">
        <f ca="1">IF(ISNUMBER(I209),ROUND(F209*E209*I209,2),"")</f>
        <v>594.53</v>
      </c>
      <c r="K209" s="283">
        <f>BDI!$B$17</f>
        <v>0.26419999999999999</v>
      </c>
      <c r="L209" s="283"/>
      <c r="M209" s="283"/>
      <c r="N209" s="131">
        <f t="shared" ca="1" si="3"/>
        <v>57.82</v>
      </c>
      <c r="O209" s="340">
        <f ca="1">IF(ISNUMBER(I209),ROUND(F209*N209*E209,2),"")</f>
        <v>751.66</v>
      </c>
      <c r="P209" s="262"/>
      <c r="Q209" s="262"/>
      <c r="R209" s="262"/>
      <c r="S209" s="262"/>
      <c r="T209" s="262"/>
      <c r="U209" s="262"/>
      <c r="V209" s="262"/>
      <c r="W209" s="262"/>
      <c r="X209" s="262"/>
      <c r="Y209" s="262"/>
      <c r="Z209" s="262"/>
      <c r="AA209" s="262"/>
      <c r="AB209" s="262"/>
      <c r="AC209" s="262"/>
      <c r="AD209" s="262"/>
      <c r="AE209" s="262"/>
      <c r="AF209" s="262"/>
      <c r="AG209" s="262"/>
      <c r="AH209" s="262"/>
      <c r="AI209" s="262"/>
      <c r="AJ209" s="262"/>
      <c r="AK209" s="262"/>
      <c r="AL209" s="262"/>
      <c r="AM209" s="262"/>
      <c r="AN209" s="262"/>
      <c r="AO209" s="262"/>
      <c r="AP209" s="262"/>
      <c r="AQ209" s="262"/>
      <c r="AR209" s="262"/>
      <c r="AS209" s="262"/>
      <c r="AT209" s="262"/>
      <c r="AU209" s="262"/>
      <c r="AV209" s="262"/>
      <c r="AW209" s="262"/>
      <c r="AX209" s="262"/>
      <c r="AY209" s="262"/>
      <c r="AZ209" s="262"/>
      <c r="BA209" s="262"/>
      <c r="BB209" s="262"/>
      <c r="BC209" s="262"/>
      <c r="BD209" s="262"/>
      <c r="BE209" s="262"/>
      <c r="BF209" s="262"/>
      <c r="BG209" s="262"/>
      <c r="BH209" s="262"/>
      <c r="BI209" s="262"/>
      <c r="BJ209" s="262"/>
      <c r="BK209" s="262"/>
      <c r="BL209" s="262"/>
      <c r="BM209" s="262"/>
      <c r="BN209" s="262"/>
      <c r="BO209" s="262"/>
      <c r="BP209" s="262"/>
      <c r="BQ209" s="262"/>
      <c r="BR209" s="262"/>
      <c r="BS209" s="262"/>
      <c r="BT209" s="262"/>
      <c r="BU209" s="262"/>
      <c r="BV209" s="262"/>
      <c r="BW209" s="262"/>
      <c r="BX209" s="262"/>
      <c r="BY209" s="262"/>
      <c r="BZ209" s="262"/>
      <c r="CA209" s="262"/>
      <c r="CB209" s="262"/>
      <c r="CC209" s="262"/>
      <c r="CD209" s="262"/>
      <c r="CE209" s="262"/>
      <c r="CF209" s="262"/>
      <c r="CG209" s="262"/>
      <c r="CH209" s="262"/>
      <c r="CI209" s="262"/>
      <c r="CJ209" s="262"/>
      <c r="CK209" s="262"/>
      <c r="CL209" s="262"/>
      <c r="CM209" s="262"/>
      <c r="CN209" s="262"/>
      <c r="CO209" s="262"/>
      <c r="CP209" s="262"/>
      <c r="CQ209" s="262"/>
      <c r="CR209" s="262"/>
      <c r="CS209" s="262"/>
      <c r="CT209" s="262"/>
      <c r="CU209" s="262"/>
      <c r="CV209" s="262"/>
      <c r="CW209" s="262"/>
      <c r="CX209" s="262"/>
      <c r="CY209" s="262"/>
      <c r="CZ209" s="262"/>
      <c r="DA209" s="262"/>
      <c r="DB209" s="262"/>
      <c r="DC209" s="262"/>
      <c r="DD209" s="262"/>
      <c r="DE209" s="262"/>
      <c r="DF209" s="262"/>
      <c r="DG209" s="262"/>
      <c r="DH209" s="262"/>
      <c r="DI209" s="262"/>
      <c r="DJ209" s="262"/>
      <c r="DK209" s="262"/>
      <c r="DL209" s="262"/>
      <c r="DM209" s="262"/>
      <c r="DN209" s="262"/>
      <c r="DO209" s="262"/>
      <c r="DP209" s="262"/>
      <c r="DQ209" s="262"/>
      <c r="DR209" s="262"/>
      <c r="DS209" s="262"/>
      <c r="DT209" s="262"/>
      <c r="DU209" s="262"/>
      <c r="DV209" s="262"/>
      <c r="DW209" s="262"/>
      <c r="DX209" s="262"/>
      <c r="DY209" s="262"/>
      <c r="DZ209" s="262"/>
      <c r="EA209" s="262"/>
      <c r="EB209" s="262"/>
      <c r="EC209" s="262"/>
      <c r="ED209" s="262"/>
      <c r="EE209" s="262"/>
      <c r="EF209" s="262"/>
      <c r="EG209" s="262"/>
      <c r="EH209" s="262"/>
      <c r="EI209" s="262"/>
      <c r="EJ209" s="262"/>
      <c r="EK209" s="262"/>
      <c r="EL209" s="262"/>
      <c r="EM209" s="262"/>
      <c r="EN209" s="262"/>
      <c r="EO209" s="262"/>
      <c r="EP209" s="262"/>
      <c r="EQ209" s="262"/>
      <c r="ER209" s="262"/>
      <c r="ES209" s="262"/>
      <c r="ET209" s="262"/>
      <c r="EU209" s="262"/>
      <c r="EV209" s="262"/>
      <c r="EW209" s="262"/>
      <c r="EX209" s="262"/>
      <c r="EY209" s="262"/>
      <c r="EZ209" s="262"/>
      <c r="FA209" s="262"/>
      <c r="FB209" s="262"/>
      <c r="FC209" s="262"/>
      <c r="FD209" s="262"/>
      <c r="FE209" s="262"/>
      <c r="FF209" s="262"/>
      <c r="FG209" s="262"/>
      <c r="FH209" s="262"/>
      <c r="FI209" s="262"/>
      <c r="FJ209" s="262"/>
      <c r="FK209" s="262"/>
      <c r="FL209" s="262"/>
      <c r="FM209" s="262"/>
      <c r="FN209" s="262"/>
      <c r="FO209" s="262"/>
      <c r="FP209" s="262"/>
      <c r="FQ209" s="262"/>
      <c r="FR209" s="262"/>
      <c r="FS209" s="262"/>
      <c r="FT209" s="262"/>
      <c r="FU209" s="262"/>
      <c r="FV209" s="262"/>
      <c r="FW209" s="262"/>
      <c r="FX209" s="262"/>
      <c r="FY209" s="262"/>
      <c r="FZ209" s="262"/>
      <c r="GA209" s="262"/>
      <c r="GB209" s="262"/>
      <c r="GC209" s="262"/>
      <c r="GD209" s="262"/>
    </row>
    <row r="210" spans="1:186" s="279" customFormat="1" x14ac:dyDescent="0.2">
      <c r="A210" s="339" t="s">
        <v>12100</v>
      </c>
      <c r="B210" s="280" t="s">
        <v>694</v>
      </c>
      <c r="C210" s="281" t="s">
        <v>4246</v>
      </c>
      <c r="D210" s="130" t="s">
        <v>68</v>
      </c>
      <c r="E210" s="130">
        <v>700</v>
      </c>
      <c r="F210" s="130">
        <v>0.2</v>
      </c>
      <c r="G210" s="282"/>
      <c r="H210" s="283"/>
      <c r="I210" s="284">
        <f ca="1">OFFSET(INDEX(Composições!A:H,MATCH(B210,Composições!A:A,0),8),2,0)</f>
        <v>221.39749999999998</v>
      </c>
      <c r="J210" s="284">
        <f ca="1">IF(ISNUMBER(I210),ROUND(F210*E210*I210,2),"")</f>
        <v>30995.65</v>
      </c>
      <c r="K210" s="283">
        <f>BDI!$B$17</f>
        <v>0.26419999999999999</v>
      </c>
      <c r="L210" s="283"/>
      <c r="M210" s="283"/>
      <c r="N210" s="131">
        <f t="shared" ca="1" si="3"/>
        <v>279.89</v>
      </c>
      <c r="O210" s="340">
        <f ca="1">IF(ISNUMBER(I210),ROUND(F210*N210*E210,2),"")</f>
        <v>39184.6</v>
      </c>
      <c r="P210" s="262"/>
      <c r="Q210" s="262"/>
      <c r="R210" s="262"/>
      <c r="S210" s="262"/>
      <c r="T210" s="262"/>
      <c r="U210" s="262"/>
      <c r="V210" s="262"/>
      <c r="W210" s="262"/>
      <c r="X210" s="262"/>
      <c r="Y210" s="262"/>
      <c r="Z210" s="262"/>
      <c r="AA210" s="262"/>
      <c r="AB210" s="262"/>
      <c r="AC210" s="262"/>
      <c r="AD210" s="262"/>
      <c r="AE210" s="262"/>
      <c r="AF210" s="262"/>
      <c r="AG210" s="262"/>
      <c r="AH210" s="262"/>
      <c r="AI210" s="262"/>
      <c r="AJ210" s="262"/>
      <c r="AK210" s="262"/>
      <c r="AL210" s="262"/>
      <c r="AM210" s="262"/>
      <c r="AN210" s="262"/>
      <c r="AO210" s="262"/>
      <c r="AP210" s="262"/>
      <c r="AQ210" s="262"/>
      <c r="AR210" s="262"/>
      <c r="AS210" s="262"/>
      <c r="AT210" s="262"/>
      <c r="AU210" s="262"/>
      <c r="AV210" s="262"/>
      <c r="AW210" s="262"/>
      <c r="AX210" s="262"/>
      <c r="AY210" s="262"/>
      <c r="AZ210" s="262"/>
      <c r="BA210" s="262"/>
      <c r="BB210" s="262"/>
      <c r="BC210" s="262"/>
      <c r="BD210" s="262"/>
      <c r="BE210" s="262"/>
      <c r="BF210" s="262"/>
      <c r="BG210" s="262"/>
      <c r="BH210" s="262"/>
      <c r="BI210" s="262"/>
      <c r="BJ210" s="262"/>
      <c r="BK210" s="262"/>
      <c r="BL210" s="262"/>
      <c r="BM210" s="262"/>
      <c r="BN210" s="262"/>
      <c r="BO210" s="262"/>
      <c r="BP210" s="262"/>
      <c r="BQ210" s="262"/>
      <c r="BR210" s="262"/>
      <c r="BS210" s="262"/>
      <c r="BT210" s="262"/>
      <c r="BU210" s="262"/>
      <c r="BV210" s="262"/>
      <c r="BW210" s="262"/>
      <c r="BX210" s="262"/>
      <c r="BY210" s="262"/>
      <c r="BZ210" s="262"/>
      <c r="CA210" s="262"/>
      <c r="CB210" s="262"/>
      <c r="CC210" s="262"/>
      <c r="CD210" s="262"/>
      <c r="CE210" s="262"/>
      <c r="CF210" s="262"/>
      <c r="CG210" s="262"/>
      <c r="CH210" s="262"/>
      <c r="CI210" s="262"/>
      <c r="CJ210" s="262"/>
      <c r="CK210" s="262"/>
      <c r="CL210" s="262"/>
      <c r="CM210" s="262"/>
      <c r="CN210" s="262"/>
      <c r="CO210" s="262"/>
      <c r="CP210" s="262"/>
      <c r="CQ210" s="262"/>
      <c r="CR210" s="262"/>
      <c r="CS210" s="262"/>
      <c r="CT210" s="262"/>
      <c r="CU210" s="262"/>
      <c r="CV210" s="262"/>
      <c r="CW210" s="262"/>
      <c r="CX210" s="262"/>
      <c r="CY210" s="262"/>
      <c r="CZ210" s="262"/>
      <c r="DA210" s="262"/>
      <c r="DB210" s="262"/>
      <c r="DC210" s="262"/>
      <c r="DD210" s="262"/>
      <c r="DE210" s="262"/>
      <c r="DF210" s="262"/>
      <c r="DG210" s="262"/>
      <c r="DH210" s="262"/>
      <c r="DI210" s="262"/>
      <c r="DJ210" s="262"/>
      <c r="DK210" s="262"/>
      <c r="DL210" s="262"/>
      <c r="DM210" s="262"/>
      <c r="DN210" s="262"/>
      <c r="DO210" s="262"/>
      <c r="DP210" s="262"/>
      <c r="DQ210" s="262"/>
      <c r="DR210" s="262"/>
      <c r="DS210" s="262"/>
      <c r="DT210" s="262"/>
      <c r="DU210" s="262"/>
      <c r="DV210" s="262"/>
      <c r="DW210" s="262"/>
      <c r="DX210" s="262"/>
      <c r="DY210" s="262"/>
      <c r="DZ210" s="262"/>
      <c r="EA210" s="262"/>
      <c r="EB210" s="262"/>
      <c r="EC210" s="262"/>
      <c r="ED210" s="262"/>
      <c r="EE210" s="262"/>
      <c r="EF210" s="262"/>
      <c r="EG210" s="262"/>
      <c r="EH210" s="262"/>
      <c r="EI210" s="262"/>
      <c r="EJ210" s="262"/>
      <c r="EK210" s="262"/>
      <c r="EL210" s="262"/>
      <c r="EM210" s="262"/>
      <c r="EN210" s="262"/>
      <c r="EO210" s="262"/>
      <c r="EP210" s="262"/>
      <c r="EQ210" s="262"/>
      <c r="ER210" s="262"/>
      <c r="ES210" s="262"/>
      <c r="ET210" s="262"/>
      <c r="EU210" s="262"/>
      <c r="EV210" s="262"/>
      <c r="EW210" s="262"/>
      <c r="EX210" s="262"/>
      <c r="EY210" s="262"/>
      <c r="EZ210" s="262"/>
      <c r="FA210" s="262"/>
      <c r="FB210" s="262"/>
      <c r="FC210" s="262"/>
      <c r="FD210" s="262"/>
      <c r="FE210" s="262"/>
      <c r="FF210" s="262"/>
      <c r="FG210" s="262"/>
      <c r="FH210" s="262"/>
      <c r="FI210" s="262"/>
      <c r="FJ210" s="262"/>
      <c r="FK210" s="262"/>
      <c r="FL210" s="262"/>
      <c r="FM210" s="262"/>
      <c r="FN210" s="262"/>
      <c r="FO210" s="262"/>
      <c r="FP210" s="262"/>
      <c r="FQ210" s="262"/>
      <c r="FR210" s="262"/>
      <c r="FS210" s="262"/>
      <c r="FT210" s="262"/>
      <c r="FU210" s="262"/>
      <c r="FV210" s="262"/>
      <c r="FW210" s="262"/>
      <c r="FX210" s="262"/>
      <c r="FY210" s="262"/>
      <c r="FZ210" s="262"/>
      <c r="GA210" s="262"/>
      <c r="GB210" s="262"/>
      <c r="GC210" s="262"/>
      <c r="GD210" s="262"/>
    </row>
    <row r="211" spans="1:186" s="279" customFormat="1" x14ac:dyDescent="0.2">
      <c r="A211" s="339" t="s">
        <v>12101</v>
      </c>
      <c r="B211" s="280" t="s">
        <v>695</v>
      </c>
      <c r="C211" s="281" t="s">
        <v>4247</v>
      </c>
      <c r="D211" s="130" t="s">
        <v>106</v>
      </c>
      <c r="E211" s="130">
        <v>15</v>
      </c>
      <c r="F211" s="130">
        <v>0.2</v>
      </c>
      <c r="G211" s="282"/>
      <c r="H211" s="283"/>
      <c r="I211" s="284">
        <f ca="1">OFFSET(INDEX(Composições!A:H,MATCH(B211,Composições!A:A,0),8),2,0)</f>
        <v>24.329500000000003</v>
      </c>
      <c r="J211" s="284">
        <f ca="1">IF(ISNUMBER(I211),ROUND(F211*E211*I211,2),"")</f>
        <v>72.989999999999995</v>
      </c>
      <c r="K211" s="283">
        <f>BDI!$B$17</f>
        <v>0.26419999999999999</v>
      </c>
      <c r="L211" s="283"/>
      <c r="M211" s="283"/>
      <c r="N211" s="131">
        <f t="shared" ca="1" si="3"/>
        <v>30.76</v>
      </c>
      <c r="O211" s="340">
        <f ca="1">IF(ISNUMBER(I211),ROUND(F211*N211*E211,2),"")</f>
        <v>92.28</v>
      </c>
      <c r="P211" s="262"/>
      <c r="Q211" s="262"/>
      <c r="R211" s="262"/>
      <c r="S211" s="262"/>
      <c r="T211" s="262"/>
      <c r="U211" s="262"/>
      <c r="V211" s="262"/>
      <c r="W211" s="262"/>
      <c r="X211" s="262"/>
      <c r="Y211" s="262"/>
      <c r="Z211" s="262"/>
      <c r="AA211" s="262"/>
      <c r="AB211" s="262"/>
      <c r="AC211" s="262"/>
      <c r="AD211" s="262"/>
      <c r="AE211" s="262"/>
      <c r="AF211" s="262"/>
      <c r="AG211" s="262"/>
      <c r="AH211" s="262"/>
      <c r="AI211" s="262"/>
      <c r="AJ211" s="262"/>
      <c r="AK211" s="262"/>
      <c r="AL211" s="262"/>
      <c r="AM211" s="262"/>
      <c r="AN211" s="262"/>
      <c r="AO211" s="262"/>
      <c r="AP211" s="262"/>
      <c r="AQ211" s="262"/>
      <c r="AR211" s="262"/>
      <c r="AS211" s="262"/>
      <c r="AT211" s="262"/>
      <c r="AU211" s="262"/>
      <c r="AV211" s="262"/>
      <c r="AW211" s="262"/>
      <c r="AX211" s="262"/>
      <c r="AY211" s="262"/>
      <c r="AZ211" s="262"/>
      <c r="BA211" s="262"/>
      <c r="BB211" s="262"/>
      <c r="BC211" s="262"/>
      <c r="BD211" s="262"/>
      <c r="BE211" s="262"/>
      <c r="BF211" s="262"/>
      <c r="BG211" s="262"/>
      <c r="BH211" s="262"/>
      <c r="BI211" s="262"/>
      <c r="BJ211" s="262"/>
      <c r="BK211" s="262"/>
      <c r="BL211" s="262"/>
      <c r="BM211" s="262"/>
      <c r="BN211" s="262"/>
      <c r="BO211" s="262"/>
      <c r="BP211" s="262"/>
      <c r="BQ211" s="262"/>
      <c r="BR211" s="262"/>
      <c r="BS211" s="262"/>
      <c r="BT211" s="262"/>
      <c r="BU211" s="262"/>
      <c r="BV211" s="262"/>
      <c r="BW211" s="262"/>
      <c r="BX211" s="262"/>
      <c r="BY211" s="262"/>
      <c r="BZ211" s="262"/>
      <c r="CA211" s="262"/>
      <c r="CB211" s="262"/>
      <c r="CC211" s="262"/>
      <c r="CD211" s="262"/>
      <c r="CE211" s="262"/>
      <c r="CF211" s="262"/>
      <c r="CG211" s="262"/>
      <c r="CH211" s="262"/>
      <c r="CI211" s="262"/>
      <c r="CJ211" s="262"/>
      <c r="CK211" s="262"/>
      <c r="CL211" s="262"/>
      <c r="CM211" s="262"/>
      <c r="CN211" s="262"/>
      <c r="CO211" s="262"/>
      <c r="CP211" s="262"/>
      <c r="CQ211" s="262"/>
      <c r="CR211" s="262"/>
      <c r="CS211" s="262"/>
      <c r="CT211" s="262"/>
      <c r="CU211" s="262"/>
      <c r="CV211" s="262"/>
      <c r="CW211" s="262"/>
      <c r="CX211" s="262"/>
      <c r="CY211" s="262"/>
      <c r="CZ211" s="262"/>
      <c r="DA211" s="262"/>
      <c r="DB211" s="262"/>
      <c r="DC211" s="262"/>
      <c r="DD211" s="262"/>
      <c r="DE211" s="262"/>
      <c r="DF211" s="262"/>
      <c r="DG211" s="262"/>
      <c r="DH211" s="262"/>
      <c r="DI211" s="262"/>
      <c r="DJ211" s="262"/>
      <c r="DK211" s="262"/>
      <c r="DL211" s="262"/>
      <c r="DM211" s="262"/>
      <c r="DN211" s="262"/>
      <c r="DO211" s="262"/>
      <c r="DP211" s="262"/>
      <c r="DQ211" s="262"/>
      <c r="DR211" s="262"/>
      <c r="DS211" s="262"/>
      <c r="DT211" s="262"/>
      <c r="DU211" s="262"/>
      <c r="DV211" s="262"/>
      <c r="DW211" s="262"/>
      <c r="DX211" s="262"/>
      <c r="DY211" s="262"/>
      <c r="DZ211" s="262"/>
      <c r="EA211" s="262"/>
      <c r="EB211" s="262"/>
      <c r="EC211" s="262"/>
      <c r="ED211" s="262"/>
      <c r="EE211" s="262"/>
      <c r="EF211" s="262"/>
      <c r="EG211" s="262"/>
      <c r="EH211" s="262"/>
      <c r="EI211" s="262"/>
      <c r="EJ211" s="262"/>
      <c r="EK211" s="262"/>
      <c r="EL211" s="262"/>
      <c r="EM211" s="262"/>
      <c r="EN211" s="262"/>
      <c r="EO211" s="262"/>
      <c r="EP211" s="262"/>
      <c r="EQ211" s="262"/>
      <c r="ER211" s="262"/>
      <c r="ES211" s="262"/>
      <c r="ET211" s="262"/>
      <c r="EU211" s="262"/>
      <c r="EV211" s="262"/>
      <c r="EW211" s="262"/>
      <c r="EX211" s="262"/>
      <c r="EY211" s="262"/>
      <c r="EZ211" s="262"/>
      <c r="FA211" s="262"/>
      <c r="FB211" s="262"/>
      <c r="FC211" s="262"/>
      <c r="FD211" s="262"/>
      <c r="FE211" s="262"/>
      <c r="FF211" s="262"/>
      <c r="FG211" s="262"/>
      <c r="FH211" s="262"/>
      <c r="FI211" s="262"/>
      <c r="FJ211" s="262"/>
      <c r="FK211" s="262"/>
      <c r="FL211" s="262"/>
      <c r="FM211" s="262"/>
      <c r="FN211" s="262"/>
      <c r="FO211" s="262"/>
      <c r="FP211" s="262"/>
      <c r="FQ211" s="262"/>
      <c r="FR211" s="262"/>
      <c r="FS211" s="262"/>
      <c r="FT211" s="262"/>
      <c r="FU211" s="262"/>
      <c r="FV211" s="262"/>
      <c r="FW211" s="262"/>
      <c r="FX211" s="262"/>
      <c r="FY211" s="262"/>
      <c r="FZ211" s="262"/>
      <c r="GA211" s="262"/>
      <c r="GB211" s="262"/>
      <c r="GC211" s="262"/>
      <c r="GD211" s="262"/>
    </row>
    <row r="212" spans="1:186" s="279" customFormat="1" x14ac:dyDescent="0.2">
      <c r="A212" s="339" t="s">
        <v>12102</v>
      </c>
      <c r="B212" s="280" t="s">
        <v>696</v>
      </c>
      <c r="C212" s="281" t="s">
        <v>4248</v>
      </c>
      <c r="D212" s="130" t="s">
        <v>106</v>
      </c>
      <c r="E212" s="130">
        <v>35</v>
      </c>
      <c r="F212" s="130">
        <v>0.2</v>
      </c>
      <c r="G212" s="282"/>
      <c r="H212" s="283"/>
      <c r="I212" s="284">
        <f ca="1">OFFSET(INDEX(Composições!A:H,MATCH(B212,Composições!A:A,0),8),2,0)</f>
        <v>36.494250000000001</v>
      </c>
      <c r="J212" s="284">
        <f ca="1">IF(ISNUMBER(I212),ROUND(F212*E212*I212,2),"")</f>
        <v>255.46</v>
      </c>
      <c r="K212" s="283">
        <f>BDI!$B$17</f>
        <v>0.26419999999999999</v>
      </c>
      <c r="L212" s="283"/>
      <c r="M212" s="283"/>
      <c r="N212" s="131">
        <f t="shared" ca="1" si="3"/>
        <v>46.14</v>
      </c>
      <c r="O212" s="340">
        <f ca="1">IF(ISNUMBER(I212),ROUND(F212*N212*E212,2),"")</f>
        <v>322.98</v>
      </c>
      <c r="P212" s="262"/>
      <c r="Q212" s="262"/>
      <c r="R212" s="262"/>
      <c r="S212" s="262"/>
      <c r="T212" s="262"/>
      <c r="U212" s="262"/>
      <c r="V212" s="262"/>
      <c r="W212" s="262"/>
      <c r="X212" s="262"/>
      <c r="Y212" s="262"/>
      <c r="Z212" s="262"/>
      <c r="AA212" s="262"/>
      <c r="AB212" s="262"/>
      <c r="AC212" s="262"/>
      <c r="AD212" s="262"/>
      <c r="AE212" s="262"/>
      <c r="AF212" s="262"/>
      <c r="AG212" s="262"/>
      <c r="AH212" s="262"/>
      <c r="AI212" s="262"/>
      <c r="AJ212" s="262"/>
      <c r="AK212" s="262"/>
      <c r="AL212" s="262"/>
      <c r="AM212" s="262"/>
      <c r="AN212" s="262"/>
      <c r="AO212" s="262"/>
      <c r="AP212" s="262"/>
      <c r="AQ212" s="262"/>
      <c r="AR212" s="262"/>
      <c r="AS212" s="262"/>
      <c r="AT212" s="262"/>
      <c r="AU212" s="262"/>
      <c r="AV212" s="262"/>
      <c r="AW212" s="262"/>
      <c r="AX212" s="262"/>
      <c r="AY212" s="262"/>
      <c r="AZ212" s="262"/>
      <c r="BA212" s="262"/>
      <c r="BB212" s="262"/>
      <c r="BC212" s="262"/>
      <c r="BD212" s="262"/>
      <c r="BE212" s="262"/>
      <c r="BF212" s="262"/>
      <c r="BG212" s="262"/>
      <c r="BH212" s="262"/>
      <c r="BI212" s="262"/>
      <c r="BJ212" s="262"/>
      <c r="BK212" s="262"/>
      <c r="BL212" s="262"/>
      <c r="BM212" s="262"/>
      <c r="BN212" s="262"/>
      <c r="BO212" s="262"/>
      <c r="BP212" s="262"/>
      <c r="BQ212" s="262"/>
      <c r="BR212" s="262"/>
      <c r="BS212" s="262"/>
      <c r="BT212" s="262"/>
      <c r="BU212" s="262"/>
      <c r="BV212" s="262"/>
      <c r="BW212" s="262"/>
      <c r="BX212" s="262"/>
      <c r="BY212" s="262"/>
      <c r="BZ212" s="262"/>
      <c r="CA212" s="262"/>
      <c r="CB212" s="262"/>
      <c r="CC212" s="262"/>
      <c r="CD212" s="262"/>
      <c r="CE212" s="262"/>
      <c r="CF212" s="262"/>
      <c r="CG212" s="262"/>
      <c r="CH212" s="262"/>
      <c r="CI212" s="262"/>
      <c r="CJ212" s="262"/>
      <c r="CK212" s="262"/>
      <c r="CL212" s="262"/>
      <c r="CM212" s="262"/>
      <c r="CN212" s="262"/>
      <c r="CO212" s="262"/>
      <c r="CP212" s="262"/>
      <c r="CQ212" s="262"/>
      <c r="CR212" s="262"/>
      <c r="CS212" s="262"/>
      <c r="CT212" s="262"/>
      <c r="CU212" s="262"/>
      <c r="CV212" s="262"/>
      <c r="CW212" s="262"/>
      <c r="CX212" s="262"/>
      <c r="CY212" s="262"/>
      <c r="CZ212" s="262"/>
      <c r="DA212" s="262"/>
      <c r="DB212" s="262"/>
      <c r="DC212" s="262"/>
      <c r="DD212" s="262"/>
      <c r="DE212" s="262"/>
      <c r="DF212" s="262"/>
      <c r="DG212" s="262"/>
      <c r="DH212" s="262"/>
      <c r="DI212" s="262"/>
      <c r="DJ212" s="262"/>
      <c r="DK212" s="262"/>
      <c r="DL212" s="262"/>
      <c r="DM212" s="262"/>
      <c r="DN212" s="262"/>
      <c r="DO212" s="262"/>
      <c r="DP212" s="262"/>
      <c r="DQ212" s="262"/>
      <c r="DR212" s="262"/>
      <c r="DS212" s="262"/>
      <c r="DT212" s="262"/>
      <c r="DU212" s="262"/>
      <c r="DV212" s="262"/>
      <c r="DW212" s="262"/>
      <c r="DX212" s="262"/>
      <c r="DY212" s="262"/>
      <c r="DZ212" s="262"/>
      <c r="EA212" s="262"/>
      <c r="EB212" s="262"/>
      <c r="EC212" s="262"/>
      <c r="ED212" s="262"/>
      <c r="EE212" s="262"/>
      <c r="EF212" s="262"/>
      <c r="EG212" s="262"/>
      <c r="EH212" s="262"/>
      <c r="EI212" s="262"/>
      <c r="EJ212" s="262"/>
      <c r="EK212" s="262"/>
      <c r="EL212" s="262"/>
      <c r="EM212" s="262"/>
      <c r="EN212" s="262"/>
      <c r="EO212" s="262"/>
      <c r="EP212" s="262"/>
      <c r="EQ212" s="262"/>
      <c r="ER212" s="262"/>
      <c r="ES212" s="262"/>
      <c r="ET212" s="262"/>
      <c r="EU212" s="262"/>
      <c r="EV212" s="262"/>
      <c r="EW212" s="262"/>
      <c r="EX212" s="262"/>
      <c r="EY212" s="262"/>
      <c r="EZ212" s="262"/>
      <c r="FA212" s="262"/>
      <c r="FB212" s="262"/>
      <c r="FC212" s="262"/>
      <c r="FD212" s="262"/>
      <c r="FE212" s="262"/>
      <c r="FF212" s="262"/>
      <c r="FG212" s="262"/>
      <c r="FH212" s="262"/>
      <c r="FI212" s="262"/>
      <c r="FJ212" s="262"/>
      <c r="FK212" s="262"/>
      <c r="FL212" s="262"/>
      <c r="FM212" s="262"/>
      <c r="FN212" s="262"/>
      <c r="FO212" s="262"/>
      <c r="FP212" s="262"/>
      <c r="FQ212" s="262"/>
      <c r="FR212" s="262"/>
      <c r="FS212" s="262"/>
      <c r="FT212" s="262"/>
      <c r="FU212" s="262"/>
      <c r="FV212" s="262"/>
      <c r="FW212" s="262"/>
      <c r="FX212" s="262"/>
      <c r="FY212" s="262"/>
      <c r="FZ212" s="262"/>
      <c r="GA212" s="262"/>
      <c r="GB212" s="262"/>
      <c r="GC212" s="262"/>
      <c r="GD212" s="262"/>
    </row>
    <row r="213" spans="1:186" s="279" customFormat="1" x14ac:dyDescent="0.2">
      <c r="A213" s="339" t="s">
        <v>12103</v>
      </c>
      <c r="B213" s="280" t="s">
        <v>761</v>
      </c>
      <c r="C213" s="281" t="s">
        <v>4281</v>
      </c>
      <c r="D213" s="130" t="s">
        <v>68</v>
      </c>
      <c r="E213" s="130">
        <v>125.00000000000001</v>
      </c>
      <c r="F213" s="130">
        <v>0.2</v>
      </c>
      <c r="G213" s="282"/>
      <c r="H213" s="283"/>
      <c r="I213" s="284">
        <f ca="1">OFFSET(INDEX(Composições!A:H,MATCH(B213,Composições!A:A,0),8),2,0)</f>
        <v>893.1844329999999</v>
      </c>
      <c r="J213" s="284">
        <f ca="1">IF(ISNUMBER(I213),ROUND(F213*E213*I213,2),"")</f>
        <v>22329.61</v>
      </c>
      <c r="K213" s="283">
        <f>BDI!$B$17</f>
        <v>0.26419999999999999</v>
      </c>
      <c r="L213" s="283"/>
      <c r="M213" s="283"/>
      <c r="N213" s="131">
        <f t="shared" ca="1" si="3"/>
        <v>1129.1600000000001</v>
      </c>
      <c r="O213" s="340">
        <f ca="1">IF(ISNUMBER(I213),ROUND(F213*N213*E213,2),"")</f>
        <v>28229</v>
      </c>
      <c r="P213" s="262"/>
      <c r="Q213" s="262"/>
      <c r="R213" s="262"/>
      <c r="S213" s="262"/>
      <c r="T213" s="262"/>
      <c r="U213" s="262"/>
      <c r="V213" s="262"/>
      <c r="W213" s="262"/>
      <c r="X213" s="262"/>
      <c r="Y213" s="262"/>
      <c r="Z213" s="262"/>
      <c r="AA213" s="262"/>
      <c r="AB213" s="262"/>
      <c r="AC213" s="262"/>
      <c r="AD213" s="262"/>
      <c r="AE213" s="262"/>
      <c r="AF213" s="262"/>
      <c r="AG213" s="262"/>
      <c r="AH213" s="262"/>
      <c r="AI213" s="262"/>
      <c r="AJ213" s="262"/>
      <c r="AK213" s="262"/>
      <c r="AL213" s="262"/>
      <c r="AM213" s="262"/>
      <c r="AN213" s="262"/>
      <c r="AO213" s="262"/>
      <c r="AP213" s="262"/>
      <c r="AQ213" s="262"/>
      <c r="AR213" s="262"/>
      <c r="AS213" s="262"/>
      <c r="AT213" s="262"/>
      <c r="AU213" s="262"/>
      <c r="AV213" s="262"/>
      <c r="AW213" s="262"/>
      <c r="AX213" s="262"/>
      <c r="AY213" s="262"/>
      <c r="AZ213" s="262"/>
      <c r="BA213" s="262"/>
      <c r="BB213" s="262"/>
      <c r="BC213" s="262"/>
      <c r="BD213" s="262"/>
      <c r="BE213" s="262"/>
      <c r="BF213" s="262"/>
      <c r="BG213" s="262"/>
      <c r="BH213" s="262"/>
      <c r="BI213" s="262"/>
      <c r="BJ213" s="262"/>
      <c r="BK213" s="262"/>
      <c r="BL213" s="262"/>
      <c r="BM213" s="262"/>
      <c r="BN213" s="262"/>
      <c r="BO213" s="262"/>
      <c r="BP213" s="262"/>
      <c r="BQ213" s="262"/>
      <c r="BR213" s="262"/>
      <c r="BS213" s="262"/>
      <c r="BT213" s="262"/>
      <c r="BU213" s="262"/>
      <c r="BV213" s="262"/>
      <c r="BW213" s="262"/>
      <c r="BX213" s="262"/>
      <c r="BY213" s="262"/>
      <c r="BZ213" s="262"/>
      <c r="CA213" s="262"/>
      <c r="CB213" s="262"/>
      <c r="CC213" s="262"/>
      <c r="CD213" s="262"/>
      <c r="CE213" s="262"/>
      <c r="CF213" s="262"/>
      <c r="CG213" s="262"/>
      <c r="CH213" s="262"/>
      <c r="CI213" s="262"/>
      <c r="CJ213" s="262"/>
      <c r="CK213" s="262"/>
      <c r="CL213" s="262"/>
      <c r="CM213" s="262"/>
      <c r="CN213" s="262"/>
      <c r="CO213" s="262"/>
      <c r="CP213" s="262"/>
      <c r="CQ213" s="262"/>
      <c r="CR213" s="262"/>
      <c r="CS213" s="262"/>
      <c r="CT213" s="262"/>
      <c r="CU213" s="262"/>
      <c r="CV213" s="262"/>
      <c r="CW213" s="262"/>
      <c r="CX213" s="262"/>
      <c r="CY213" s="262"/>
      <c r="CZ213" s="262"/>
      <c r="DA213" s="262"/>
      <c r="DB213" s="262"/>
      <c r="DC213" s="262"/>
      <c r="DD213" s="262"/>
      <c r="DE213" s="262"/>
      <c r="DF213" s="262"/>
      <c r="DG213" s="262"/>
      <c r="DH213" s="262"/>
      <c r="DI213" s="262"/>
      <c r="DJ213" s="262"/>
      <c r="DK213" s="262"/>
      <c r="DL213" s="262"/>
      <c r="DM213" s="262"/>
      <c r="DN213" s="262"/>
      <c r="DO213" s="262"/>
      <c r="DP213" s="262"/>
      <c r="DQ213" s="262"/>
      <c r="DR213" s="262"/>
      <c r="DS213" s="262"/>
      <c r="DT213" s="262"/>
      <c r="DU213" s="262"/>
      <c r="DV213" s="262"/>
      <c r="DW213" s="262"/>
      <c r="DX213" s="262"/>
      <c r="DY213" s="262"/>
      <c r="DZ213" s="262"/>
      <c r="EA213" s="262"/>
      <c r="EB213" s="262"/>
      <c r="EC213" s="262"/>
      <c r="ED213" s="262"/>
      <c r="EE213" s="262"/>
      <c r="EF213" s="262"/>
      <c r="EG213" s="262"/>
      <c r="EH213" s="262"/>
      <c r="EI213" s="262"/>
      <c r="EJ213" s="262"/>
      <c r="EK213" s="262"/>
      <c r="EL213" s="262"/>
      <c r="EM213" s="262"/>
      <c r="EN213" s="262"/>
      <c r="EO213" s="262"/>
      <c r="EP213" s="262"/>
      <c r="EQ213" s="262"/>
      <c r="ER213" s="262"/>
      <c r="ES213" s="262"/>
      <c r="ET213" s="262"/>
      <c r="EU213" s="262"/>
      <c r="EV213" s="262"/>
      <c r="EW213" s="262"/>
      <c r="EX213" s="262"/>
      <c r="EY213" s="262"/>
      <c r="EZ213" s="262"/>
      <c r="FA213" s="262"/>
      <c r="FB213" s="262"/>
      <c r="FC213" s="262"/>
      <c r="FD213" s="262"/>
      <c r="FE213" s="262"/>
      <c r="FF213" s="262"/>
      <c r="FG213" s="262"/>
      <c r="FH213" s="262"/>
      <c r="FI213" s="262"/>
      <c r="FJ213" s="262"/>
      <c r="FK213" s="262"/>
      <c r="FL213" s="262"/>
      <c r="FM213" s="262"/>
      <c r="FN213" s="262"/>
      <c r="FO213" s="262"/>
      <c r="FP213" s="262"/>
      <c r="FQ213" s="262"/>
      <c r="FR213" s="262"/>
      <c r="FS213" s="262"/>
      <c r="FT213" s="262"/>
      <c r="FU213" s="262"/>
      <c r="FV213" s="262"/>
      <c r="FW213" s="262"/>
      <c r="FX213" s="262"/>
      <c r="FY213" s="262"/>
      <c r="FZ213" s="262"/>
      <c r="GA213" s="262"/>
      <c r="GB213" s="262"/>
      <c r="GC213" s="262"/>
      <c r="GD213" s="262"/>
    </row>
    <row r="214" spans="1:186" s="279" customFormat="1" x14ac:dyDescent="0.2">
      <c r="A214" s="339" t="s">
        <v>12104</v>
      </c>
      <c r="B214" s="280" t="s">
        <v>788</v>
      </c>
      <c r="C214" s="281" t="s">
        <v>4297</v>
      </c>
      <c r="D214" s="130" t="s">
        <v>68</v>
      </c>
      <c r="E214" s="130">
        <v>90</v>
      </c>
      <c r="F214" s="130">
        <v>0.2</v>
      </c>
      <c r="G214" s="282"/>
      <c r="H214" s="283"/>
      <c r="I214" s="284">
        <f ca="1">OFFSET(INDEX(Composições!A:H,MATCH(B214,Composições!A:A,0),8),2,0)</f>
        <v>503.05213900000001</v>
      </c>
      <c r="J214" s="284">
        <f ca="1">IF(ISNUMBER(I214),ROUND(F214*E214*I214,2),"")</f>
        <v>9054.94</v>
      </c>
      <c r="K214" s="283">
        <f>BDI!$B$17</f>
        <v>0.26419999999999999</v>
      </c>
      <c r="L214" s="283"/>
      <c r="M214" s="283"/>
      <c r="N214" s="131">
        <f t="shared" ca="1" si="3"/>
        <v>635.96</v>
      </c>
      <c r="O214" s="340">
        <f ca="1">IF(ISNUMBER(I214),ROUND(F214*N214*E214,2),"")</f>
        <v>11447.28</v>
      </c>
      <c r="P214" s="262"/>
      <c r="Q214" s="262"/>
      <c r="R214" s="262"/>
      <c r="S214" s="262"/>
      <c r="T214" s="262"/>
      <c r="U214" s="262"/>
      <c r="V214" s="262"/>
      <c r="W214" s="262"/>
      <c r="X214" s="262"/>
      <c r="Y214" s="262"/>
      <c r="Z214" s="262"/>
      <c r="AA214" s="262"/>
      <c r="AB214" s="262"/>
      <c r="AC214" s="262"/>
      <c r="AD214" s="262"/>
      <c r="AE214" s="262"/>
      <c r="AF214" s="262"/>
      <c r="AG214" s="262"/>
      <c r="AH214" s="262"/>
      <c r="AI214" s="262"/>
      <c r="AJ214" s="262"/>
      <c r="AK214" s="262"/>
      <c r="AL214" s="262"/>
      <c r="AM214" s="262"/>
      <c r="AN214" s="262"/>
      <c r="AO214" s="262"/>
      <c r="AP214" s="262"/>
      <c r="AQ214" s="262"/>
      <c r="AR214" s="262"/>
      <c r="AS214" s="262"/>
      <c r="AT214" s="262"/>
      <c r="AU214" s="262"/>
      <c r="AV214" s="262"/>
      <c r="AW214" s="262"/>
      <c r="AX214" s="262"/>
      <c r="AY214" s="262"/>
      <c r="AZ214" s="262"/>
      <c r="BA214" s="262"/>
      <c r="BB214" s="262"/>
      <c r="BC214" s="262"/>
      <c r="BD214" s="262"/>
      <c r="BE214" s="262"/>
      <c r="BF214" s="262"/>
      <c r="BG214" s="262"/>
      <c r="BH214" s="262"/>
      <c r="BI214" s="262"/>
      <c r="BJ214" s="262"/>
      <c r="BK214" s="262"/>
      <c r="BL214" s="262"/>
      <c r="BM214" s="262"/>
      <c r="BN214" s="262"/>
      <c r="BO214" s="262"/>
      <c r="BP214" s="262"/>
      <c r="BQ214" s="262"/>
      <c r="BR214" s="262"/>
      <c r="BS214" s="262"/>
      <c r="BT214" s="262"/>
      <c r="BU214" s="262"/>
      <c r="BV214" s="262"/>
      <c r="BW214" s="262"/>
      <c r="BX214" s="262"/>
      <c r="BY214" s="262"/>
      <c r="BZ214" s="262"/>
      <c r="CA214" s="262"/>
      <c r="CB214" s="262"/>
      <c r="CC214" s="262"/>
      <c r="CD214" s="262"/>
      <c r="CE214" s="262"/>
      <c r="CF214" s="262"/>
      <c r="CG214" s="262"/>
      <c r="CH214" s="262"/>
      <c r="CI214" s="262"/>
      <c r="CJ214" s="262"/>
      <c r="CK214" s="262"/>
      <c r="CL214" s="262"/>
      <c r="CM214" s="262"/>
      <c r="CN214" s="262"/>
      <c r="CO214" s="262"/>
      <c r="CP214" s="262"/>
      <c r="CQ214" s="262"/>
      <c r="CR214" s="262"/>
      <c r="CS214" s="262"/>
      <c r="CT214" s="262"/>
      <c r="CU214" s="262"/>
      <c r="CV214" s="262"/>
      <c r="CW214" s="262"/>
      <c r="CX214" s="262"/>
      <c r="CY214" s="262"/>
      <c r="CZ214" s="262"/>
      <c r="DA214" s="262"/>
      <c r="DB214" s="262"/>
      <c r="DC214" s="262"/>
      <c r="DD214" s="262"/>
      <c r="DE214" s="262"/>
      <c r="DF214" s="262"/>
      <c r="DG214" s="262"/>
      <c r="DH214" s="262"/>
      <c r="DI214" s="262"/>
      <c r="DJ214" s="262"/>
      <c r="DK214" s="262"/>
      <c r="DL214" s="262"/>
      <c r="DM214" s="262"/>
      <c r="DN214" s="262"/>
      <c r="DO214" s="262"/>
      <c r="DP214" s="262"/>
      <c r="DQ214" s="262"/>
      <c r="DR214" s="262"/>
      <c r="DS214" s="262"/>
      <c r="DT214" s="262"/>
      <c r="DU214" s="262"/>
      <c r="DV214" s="262"/>
      <c r="DW214" s="262"/>
      <c r="DX214" s="262"/>
      <c r="DY214" s="262"/>
      <c r="DZ214" s="262"/>
      <c r="EA214" s="262"/>
      <c r="EB214" s="262"/>
      <c r="EC214" s="262"/>
      <c r="ED214" s="262"/>
      <c r="EE214" s="262"/>
      <c r="EF214" s="262"/>
      <c r="EG214" s="262"/>
      <c r="EH214" s="262"/>
      <c r="EI214" s="262"/>
      <c r="EJ214" s="262"/>
      <c r="EK214" s="262"/>
      <c r="EL214" s="262"/>
      <c r="EM214" s="262"/>
      <c r="EN214" s="262"/>
      <c r="EO214" s="262"/>
      <c r="EP214" s="262"/>
      <c r="EQ214" s="262"/>
      <c r="ER214" s="262"/>
      <c r="ES214" s="262"/>
      <c r="ET214" s="262"/>
      <c r="EU214" s="262"/>
      <c r="EV214" s="262"/>
      <c r="EW214" s="262"/>
      <c r="EX214" s="262"/>
      <c r="EY214" s="262"/>
      <c r="EZ214" s="262"/>
      <c r="FA214" s="262"/>
      <c r="FB214" s="262"/>
      <c r="FC214" s="262"/>
      <c r="FD214" s="262"/>
      <c r="FE214" s="262"/>
      <c r="FF214" s="262"/>
      <c r="FG214" s="262"/>
      <c r="FH214" s="262"/>
      <c r="FI214" s="262"/>
      <c r="FJ214" s="262"/>
      <c r="FK214" s="262"/>
      <c r="FL214" s="262"/>
      <c r="FM214" s="262"/>
      <c r="FN214" s="262"/>
      <c r="FO214" s="262"/>
      <c r="FP214" s="262"/>
      <c r="FQ214" s="262"/>
      <c r="FR214" s="262"/>
      <c r="FS214" s="262"/>
      <c r="FT214" s="262"/>
      <c r="FU214" s="262"/>
      <c r="FV214" s="262"/>
      <c r="FW214" s="262"/>
      <c r="FX214" s="262"/>
      <c r="FY214" s="262"/>
      <c r="FZ214" s="262"/>
      <c r="GA214" s="262"/>
      <c r="GB214" s="262"/>
      <c r="GC214" s="262"/>
      <c r="GD214" s="262"/>
    </row>
    <row r="215" spans="1:186" s="279" customFormat="1" x14ac:dyDescent="0.2">
      <c r="A215" s="339" t="s">
        <v>12105</v>
      </c>
      <c r="B215" s="280" t="s">
        <v>792</v>
      </c>
      <c r="C215" s="281" t="s">
        <v>4299</v>
      </c>
      <c r="D215" s="130" t="s">
        <v>72</v>
      </c>
      <c r="E215" s="130">
        <v>110</v>
      </c>
      <c r="F215" s="130">
        <v>0.2</v>
      </c>
      <c r="G215" s="282"/>
      <c r="H215" s="283"/>
      <c r="I215" s="284">
        <f ca="1">OFFSET(INDEX(Composições!A:H,MATCH(B215,Composições!A:A,0),8),2,0)</f>
        <v>11.639771450000001</v>
      </c>
      <c r="J215" s="284">
        <f ca="1">IF(ISNUMBER(I215),ROUND(F215*E215*I215,2),"")</f>
        <v>256.07</v>
      </c>
      <c r="K215" s="283">
        <f>BDI!$B$17</f>
        <v>0.26419999999999999</v>
      </c>
      <c r="L215" s="283"/>
      <c r="M215" s="283"/>
      <c r="N215" s="131">
        <f t="shared" ca="1" si="3"/>
        <v>14.71</v>
      </c>
      <c r="O215" s="340">
        <f ca="1">IF(ISNUMBER(I215),ROUND(F215*N215*E215,2),"")</f>
        <v>323.62</v>
      </c>
      <c r="P215" s="262"/>
      <c r="Q215" s="262"/>
      <c r="R215" s="262"/>
      <c r="S215" s="262"/>
      <c r="T215" s="262"/>
      <c r="U215" s="262"/>
      <c r="V215" s="262"/>
      <c r="W215" s="262"/>
      <c r="X215" s="262"/>
      <c r="Y215" s="262"/>
      <c r="Z215" s="262"/>
      <c r="AA215" s="262"/>
      <c r="AB215" s="262"/>
      <c r="AC215" s="262"/>
      <c r="AD215" s="262"/>
      <c r="AE215" s="262"/>
      <c r="AF215" s="262"/>
      <c r="AG215" s="262"/>
      <c r="AH215" s="262"/>
      <c r="AI215" s="262"/>
      <c r="AJ215" s="262"/>
      <c r="AK215" s="262"/>
      <c r="AL215" s="262"/>
      <c r="AM215" s="262"/>
      <c r="AN215" s="262"/>
      <c r="AO215" s="262"/>
      <c r="AP215" s="262"/>
      <c r="AQ215" s="262"/>
      <c r="AR215" s="262"/>
      <c r="AS215" s="262"/>
      <c r="AT215" s="262"/>
      <c r="AU215" s="262"/>
      <c r="AV215" s="262"/>
      <c r="AW215" s="262"/>
      <c r="AX215" s="262"/>
      <c r="AY215" s="262"/>
      <c r="AZ215" s="262"/>
      <c r="BA215" s="262"/>
      <c r="BB215" s="262"/>
      <c r="BC215" s="262"/>
      <c r="BD215" s="262"/>
      <c r="BE215" s="262"/>
      <c r="BF215" s="262"/>
      <c r="BG215" s="262"/>
      <c r="BH215" s="262"/>
      <c r="BI215" s="262"/>
      <c r="BJ215" s="262"/>
      <c r="BK215" s="262"/>
      <c r="BL215" s="262"/>
      <c r="BM215" s="262"/>
      <c r="BN215" s="262"/>
      <c r="BO215" s="262"/>
      <c r="BP215" s="262"/>
      <c r="BQ215" s="262"/>
      <c r="BR215" s="262"/>
      <c r="BS215" s="262"/>
      <c r="BT215" s="262"/>
      <c r="BU215" s="262"/>
      <c r="BV215" s="262"/>
      <c r="BW215" s="262"/>
      <c r="BX215" s="262"/>
      <c r="BY215" s="262"/>
      <c r="BZ215" s="262"/>
      <c r="CA215" s="262"/>
      <c r="CB215" s="262"/>
      <c r="CC215" s="262"/>
      <c r="CD215" s="262"/>
      <c r="CE215" s="262"/>
      <c r="CF215" s="262"/>
      <c r="CG215" s="262"/>
      <c r="CH215" s="262"/>
      <c r="CI215" s="262"/>
      <c r="CJ215" s="262"/>
      <c r="CK215" s="262"/>
      <c r="CL215" s="262"/>
      <c r="CM215" s="262"/>
      <c r="CN215" s="262"/>
      <c r="CO215" s="262"/>
      <c r="CP215" s="262"/>
      <c r="CQ215" s="262"/>
      <c r="CR215" s="262"/>
      <c r="CS215" s="262"/>
      <c r="CT215" s="262"/>
      <c r="CU215" s="262"/>
      <c r="CV215" s="262"/>
      <c r="CW215" s="262"/>
      <c r="CX215" s="262"/>
      <c r="CY215" s="262"/>
      <c r="CZ215" s="262"/>
      <c r="DA215" s="262"/>
      <c r="DB215" s="262"/>
      <c r="DC215" s="262"/>
      <c r="DD215" s="262"/>
      <c r="DE215" s="262"/>
      <c r="DF215" s="262"/>
      <c r="DG215" s="262"/>
      <c r="DH215" s="262"/>
      <c r="DI215" s="262"/>
      <c r="DJ215" s="262"/>
      <c r="DK215" s="262"/>
      <c r="DL215" s="262"/>
      <c r="DM215" s="262"/>
      <c r="DN215" s="262"/>
      <c r="DO215" s="262"/>
      <c r="DP215" s="262"/>
      <c r="DQ215" s="262"/>
      <c r="DR215" s="262"/>
      <c r="DS215" s="262"/>
      <c r="DT215" s="262"/>
      <c r="DU215" s="262"/>
      <c r="DV215" s="262"/>
      <c r="DW215" s="262"/>
      <c r="DX215" s="262"/>
      <c r="DY215" s="262"/>
      <c r="DZ215" s="262"/>
      <c r="EA215" s="262"/>
      <c r="EB215" s="262"/>
      <c r="EC215" s="262"/>
      <c r="ED215" s="262"/>
      <c r="EE215" s="262"/>
      <c r="EF215" s="262"/>
      <c r="EG215" s="262"/>
      <c r="EH215" s="262"/>
      <c r="EI215" s="262"/>
      <c r="EJ215" s="262"/>
      <c r="EK215" s="262"/>
      <c r="EL215" s="262"/>
      <c r="EM215" s="262"/>
      <c r="EN215" s="262"/>
      <c r="EO215" s="262"/>
      <c r="EP215" s="262"/>
      <c r="EQ215" s="262"/>
      <c r="ER215" s="262"/>
      <c r="ES215" s="262"/>
      <c r="ET215" s="262"/>
      <c r="EU215" s="262"/>
      <c r="EV215" s="262"/>
      <c r="EW215" s="262"/>
      <c r="EX215" s="262"/>
      <c r="EY215" s="262"/>
      <c r="EZ215" s="262"/>
      <c r="FA215" s="262"/>
      <c r="FB215" s="262"/>
      <c r="FC215" s="262"/>
      <c r="FD215" s="262"/>
      <c r="FE215" s="262"/>
      <c r="FF215" s="262"/>
      <c r="FG215" s="262"/>
      <c r="FH215" s="262"/>
      <c r="FI215" s="262"/>
      <c r="FJ215" s="262"/>
      <c r="FK215" s="262"/>
      <c r="FL215" s="262"/>
      <c r="FM215" s="262"/>
      <c r="FN215" s="262"/>
      <c r="FO215" s="262"/>
      <c r="FP215" s="262"/>
      <c r="FQ215" s="262"/>
      <c r="FR215" s="262"/>
      <c r="FS215" s="262"/>
      <c r="FT215" s="262"/>
      <c r="FU215" s="262"/>
      <c r="FV215" s="262"/>
      <c r="FW215" s="262"/>
      <c r="FX215" s="262"/>
      <c r="FY215" s="262"/>
      <c r="FZ215" s="262"/>
      <c r="GA215" s="262"/>
      <c r="GB215" s="262"/>
      <c r="GC215" s="262"/>
      <c r="GD215" s="262"/>
    </row>
    <row r="216" spans="1:186" s="279" customFormat="1" x14ac:dyDescent="0.2">
      <c r="A216" s="339" t="s">
        <v>12106</v>
      </c>
      <c r="B216" s="280" t="s">
        <v>811</v>
      </c>
      <c r="C216" s="281" t="s">
        <v>4309</v>
      </c>
      <c r="D216" s="130" t="s">
        <v>4310</v>
      </c>
      <c r="E216" s="130">
        <v>75</v>
      </c>
      <c r="F216" s="130">
        <v>0.2</v>
      </c>
      <c r="G216" s="282"/>
      <c r="H216" s="283"/>
      <c r="I216" s="284">
        <f ca="1">OFFSET(INDEX(Composições!A:H,MATCH(B216,Composições!A:A,0),8),2,0)</f>
        <v>64.545337000000004</v>
      </c>
      <c r="J216" s="284">
        <f ca="1">IF(ISNUMBER(I216),ROUND(F216*E216*I216,2),"")</f>
        <v>968.18</v>
      </c>
      <c r="K216" s="283">
        <f>BDI!$B$17</f>
        <v>0.26419999999999999</v>
      </c>
      <c r="L216" s="283"/>
      <c r="M216" s="283"/>
      <c r="N216" s="131">
        <f t="shared" ca="1" si="3"/>
        <v>81.599999999999994</v>
      </c>
      <c r="O216" s="340">
        <f ca="1">IF(ISNUMBER(I216),ROUND(F216*N216*E216,2),"")</f>
        <v>1224</v>
      </c>
      <c r="P216" s="262"/>
      <c r="Q216" s="262"/>
      <c r="R216" s="262"/>
      <c r="S216" s="262"/>
      <c r="T216" s="262"/>
      <c r="U216" s="262"/>
      <c r="V216" s="262"/>
      <c r="W216" s="262"/>
      <c r="X216" s="262"/>
      <c r="Y216" s="262"/>
      <c r="Z216" s="262"/>
      <c r="AA216" s="262"/>
      <c r="AB216" s="262"/>
      <c r="AC216" s="262"/>
      <c r="AD216" s="262"/>
      <c r="AE216" s="262"/>
      <c r="AF216" s="262"/>
      <c r="AG216" s="262"/>
      <c r="AH216" s="262"/>
      <c r="AI216" s="262"/>
      <c r="AJ216" s="262"/>
      <c r="AK216" s="262"/>
      <c r="AL216" s="262"/>
      <c r="AM216" s="262"/>
      <c r="AN216" s="262"/>
      <c r="AO216" s="262"/>
      <c r="AP216" s="262"/>
      <c r="AQ216" s="262"/>
      <c r="AR216" s="262"/>
      <c r="AS216" s="262"/>
      <c r="AT216" s="262"/>
      <c r="AU216" s="262"/>
      <c r="AV216" s="262"/>
      <c r="AW216" s="262"/>
      <c r="AX216" s="262"/>
      <c r="AY216" s="262"/>
      <c r="AZ216" s="262"/>
      <c r="BA216" s="262"/>
      <c r="BB216" s="262"/>
      <c r="BC216" s="262"/>
      <c r="BD216" s="262"/>
      <c r="BE216" s="262"/>
      <c r="BF216" s="262"/>
      <c r="BG216" s="262"/>
      <c r="BH216" s="262"/>
      <c r="BI216" s="262"/>
      <c r="BJ216" s="262"/>
      <c r="BK216" s="262"/>
      <c r="BL216" s="262"/>
      <c r="BM216" s="262"/>
      <c r="BN216" s="262"/>
      <c r="BO216" s="262"/>
      <c r="BP216" s="262"/>
      <c r="BQ216" s="262"/>
      <c r="BR216" s="262"/>
      <c r="BS216" s="262"/>
      <c r="BT216" s="262"/>
      <c r="BU216" s="262"/>
      <c r="BV216" s="262"/>
      <c r="BW216" s="262"/>
      <c r="BX216" s="262"/>
      <c r="BY216" s="262"/>
      <c r="BZ216" s="262"/>
      <c r="CA216" s="262"/>
      <c r="CB216" s="262"/>
      <c r="CC216" s="262"/>
      <c r="CD216" s="262"/>
      <c r="CE216" s="262"/>
      <c r="CF216" s="262"/>
      <c r="CG216" s="262"/>
      <c r="CH216" s="262"/>
      <c r="CI216" s="262"/>
      <c r="CJ216" s="262"/>
      <c r="CK216" s="262"/>
      <c r="CL216" s="262"/>
      <c r="CM216" s="262"/>
      <c r="CN216" s="262"/>
      <c r="CO216" s="262"/>
      <c r="CP216" s="262"/>
      <c r="CQ216" s="262"/>
      <c r="CR216" s="262"/>
      <c r="CS216" s="262"/>
      <c r="CT216" s="262"/>
      <c r="CU216" s="262"/>
      <c r="CV216" s="262"/>
      <c r="CW216" s="262"/>
      <c r="CX216" s="262"/>
      <c r="CY216" s="262"/>
      <c r="CZ216" s="262"/>
      <c r="DA216" s="262"/>
      <c r="DB216" s="262"/>
      <c r="DC216" s="262"/>
      <c r="DD216" s="262"/>
      <c r="DE216" s="262"/>
      <c r="DF216" s="262"/>
      <c r="DG216" s="262"/>
      <c r="DH216" s="262"/>
      <c r="DI216" s="262"/>
      <c r="DJ216" s="262"/>
      <c r="DK216" s="262"/>
      <c r="DL216" s="262"/>
      <c r="DM216" s="262"/>
      <c r="DN216" s="262"/>
      <c r="DO216" s="262"/>
      <c r="DP216" s="262"/>
      <c r="DQ216" s="262"/>
      <c r="DR216" s="262"/>
      <c r="DS216" s="262"/>
      <c r="DT216" s="262"/>
      <c r="DU216" s="262"/>
      <c r="DV216" s="262"/>
      <c r="DW216" s="262"/>
      <c r="DX216" s="262"/>
      <c r="DY216" s="262"/>
      <c r="DZ216" s="262"/>
      <c r="EA216" s="262"/>
      <c r="EB216" s="262"/>
      <c r="EC216" s="262"/>
      <c r="ED216" s="262"/>
      <c r="EE216" s="262"/>
      <c r="EF216" s="262"/>
      <c r="EG216" s="262"/>
      <c r="EH216" s="262"/>
      <c r="EI216" s="262"/>
      <c r="EJ216" s="262"/>
      <c r="EK216" s="262"/>
      <c r="EL216" s="262"/>
      <c r="EM216" s="262"/>
      <c r="EN216" s="262"/>
      <c r="EO216" s="262"/>
      <c r="EP216" s="262"/>
      <c r="EQ216" s="262"/>
      <c r="ER216" s="262"/>
      <c r="ES216" s="262"/>
      <c r="ET216" s="262"/>
      <c r="EU216" s="262"/>
      <c r="EV216" s="262"/>
      <c r="EW216" s="262"/>
      <c r="EX216" s="262"/>
      <c r="EY216" s="262"/>
      <c r="EZ216" s="262"/>
      <c r="FA216" s="262"/>
      <c r="FB216" s="262"/>
      <c r="FC216" s="262"/>
      <c r="FD216" s="262"/>
      <c r="FE216" s="262"/>
      <c r="FF216" s="262"/>
      <c r="FG216" s="262"/>
      <c r="FH216" s="262"/>
      <c r="FI216" s="262"/>
      <c r="FJ216" s="262"/>
      <c r="FK216" s="262"/>
      <c r="FL216" s="262"/>
      <c r="FM216" s="262"/>
      <c r="FN216" s="262"/>
      <c r="FO216" s="262"/>
      <c r="FP216" s="262"/>
      <c r="FQ216" s="262"/>
      <c r="FR216" s="262"/>
      <c r="FS216" s="262"/>
      <c r="FT216" s="262"/>
      <c r="FU216" s="262"/>
      <c r="FV216" s="262"/>
      <c r="FW216" s="262"/>
      <c r="FX216" s="262"/>
      <c r="FY216" s="262"/>
      <c r="FZ216" s="262"/>
      <c r="GA216" s="262"/>
      <c r="GB216" s="262"/>
      <c r="GC216" s="262"/>
      <c r="GD216" s="262"/>
    </row>
    <row r="217" spans="1:186" s="279" customFormat="1" x14ac:dyDescent="0.2">
      <c r="A217" s="339" t="s">
        <v>12107</v>
      </c>
      <c r="B217" s="280" t="s">
        <v>812</v>
      </c>
      <c r="C217" s="281" t="s">
        <v>4311</v>
      </c>
      <c r="D217" s="130" t="s">
        <v>68</v>
      </c>
      <c r="E217" s="130">
        <v>15</v>
      </c>
      <c r="F217" s="130">
        <v>0.2</v>
      </c>
      <c r="G217" s="282"/>
      <c r="H217" s="283"/>
      <c r="I217" s="284">
        <f ca="1">OFFSET(INDEX(Composições!A:H,MATCH(B217,Composições!A:A,0),8),2,0)</f>
        <v>187.416</v>
      </c>
      <c r="J217" s="284">
        <f ca="1">IF(ISNUMBER(I217),ROUND(F217*E217*I217,2),"")</f>
        <v>562.25</v>
      </c>
      <c r="K217" s="283">
        <f>BDI!$B$17</f>
        <v>0.26419999999999999</v>
      </c>
      <c r="L217" s="283"/>
      <c r="M217" s="283"/>
      <c r="N217" s="131">
        <f t="shared" ca="1" si="3"/>
        <v>236.93</v>
      </c>
      <c r="O217" s="340">
        <f ca="1">IF(ISNUMBER(I217),ROUND(F217*N217*E217,2),"")</f>
        <v>710.79</v>
      </c>
      <c r="P217" s="262"/>
      <c r="Q217" s="262"/>
      <c r="R217" s="262"/>
      <c r="S217" s="262"/>
      <c r="T217" s="262"/>
      <c r="U217" s="262"/>
      <c r="V217" s="262"/>
      <c r="W217" s="262"/>
      <c r="X217" s="262"/>
      <c r="Y217" s="262"/>
      <c r="Z217" s="262"/>
      <c r="AA217" s="262"/>
      <c r="AB217" s="262"/>
      <c r="AC217" s="262"/>
      <c r="AD217" s="262"/>
      <c r="AE217" s="262"/>
      <c r="AF217" s="262"/>
      <c r="AG217" s="262"/>
      <c r="AH217" s="262"/>
      <c r="AI217" s="262"/>
      <c r="AJ217" s="262"/>
      <c r="AK217" s="262"/>
      <c r="AL217" s="262"/>
      <c r="AM217" s="262"/>
      <c r="AN217" s="262"/>
      <c r="AO217" s="262"/>
      <c r="AP217" s="262"/>
      <c r="AQ217" s="262"/>
      <c r="AR217" s="262"/>
      <c r="AS217" s="262"/>
      <c r="AT217" s="262"/>
      <c r="AU217" s="262"/>
      <c r="AV217" s="262"/>
      <c r="AW217" s="262"/>
      <c r="AX217" s="262"/>
      <c r="AY217" s="262"/>
      <c r="AZ217" s="262"/>
      <c r="BA217" s="262"/>
      <c r="BB217" s="262"/>
      <c r="BC217" s="262"/>
      <c r="BD217" s="262"/>
      <c r="BE217" s="262"/>
      <c r="BF217" s="262"/>
      <c r="BG217" s="262"/>
      <c r="BH217" s="262"/>
      <c r="BI217" s="262"/>
      <c r="BJ217" s="262"/>
      <c r="BK217" s="262"/>
      <c r="BL217" s="262"/>
      <c r="BM217" s="262"/>
      <c r="BN217" s="262"/>
      <c r="BO217" s="262"/>
      <c r="BP217" s="262"/>
      <c r="BQ217" s="262"/>
      <c r="BR217" s="262"/>
      <c r="BS217" s="262"/>
      <c r="BT217" s="262"/>
      <c r="BU217" s="262"/>
      <c r="BV217" s="262"/>
      <c r="BW217" s="262"/>
      <c r="BX217" s="262"/>
      <c r="BY217" s="262"/>
      <c r="BZ217" s="262"/>
      <c r="CA217" s="262"/>
      <c r="CB217" s="262"/>
      <c r="CC217" s="262"/>
      <c r="CD217" s="262"/>
      <c r="CE217" s="262"/>
      <c r="CF217" s="262"/>
      <c r="CG217" s="262"/>
      <c r="CH217" s="262"/>
      <c r="CI217" s="262"/>
      <c r="CJ217" s="262"/>
      <c r="CK217" s="262"/>
      <c r="CL217" s="262"/>
      <c r="CM217" s="262"/>
      <c r="CN217" s="262"/>
      <c r="CO217" s="262"/>
      <c r="CP217" s="262"/>
      <c r="CQ217" s="262"/>
      <c r="CR217" s="262"/>
      <c r="CS217" s="262"/>
      <c r="CT217" s="262"/>
      <c r="CU217" s="262"/>
      <c r="CV217" s="262"/>
      <c r="CW217" s="262"/>
      <c r="CX217" s="262"/>
      <c r="CY217" s="262"/>
      <c r="CZ217" s="262"/>
      <c r="DA217" s="262"/>
      <c r="DB217" s="262"/>
      <c r="DC217" s="262"/>
      <c r="DD217" s="262"/>
      <c r="DE217" s="262"/>
      <c r="DF217" s="262"/>
      <c r="DG217" s="262"/>
      <c r="DH217" s="262"/>
      <c r="DI217" s="262"/>
      <c r="DJ217" s="262"/>
      <c r="DK217" s="262"/>
      <c r="DL217" s="262"/>
      <c r="DM217" s="262"/>
      <c r="DN217" s="262"/>
      <c r="DO217" s="262"/>
      <c r="DP217" s="262"/>
      <c r="DQ217" s="262"/>
      <c r="DR217" s="262"/>
      <c r="DS217" s="262"/>
      <c r="DT217" s="262"/>
      <c r="DU217" s="262"/>
      <c r="DV217" s="262"/>
      <c r="DW217" s="262"/>
      <c r="DX217" s="262"/>
      <c r="DY217" s="262"/>
      <c r="DZ217" s="262"/>
      <c r="EA217" s="262"/>
      <c r="EB217" s="262"/>
      <c r="EC217" s="262"/>
      <c r="ED217" s="262"/>
      <c r="EE217" s="262"/>
      <c r="EF217" s="262"/>
      <c r="EG217" s="262"/>
      <c r="EH217" s="262"/>
      <c r="EI217" s="262"/>
      <c r="EJ217" s="262"/>
      <c r="EK217" s="262"/>
      <c r="EL217" s="262"/>
      <c r="EM217" s="262"/>
      <c r="EN217" s="262"/>
      <c r="EO217" s="262"/>
      <c r="EP217" s="262"/>
      <c r="EQ217" s="262"/>
      <c r="ER217" s="262"/>
      <c r="ES217" s="262"/>
      <c r="ET217" s="262"/>
      <c r="EU217" s="262"/>
      <c r="EV217" s="262"/>
      <c r="EW217" s="262"/>
      <c r="EX217" s="262"/>
      <c r="EY217" s="262"/>
      <c r="EZ217" s="262"/>
      <c r="FA217" s="262"/>
      <c r="FB217" s="262"/>
      <c r="FC217" s="262"/>
      <c r="FD217" s="262"/>
      <c r="FE217" s="262"/>
      <c r="FF217" s="262"/>
      <c r="FG217" s="262"/>
      <c r="FH217" s="262"/>
      <c r="FI217" s="262"/>
      <c r="FJ217" s="262"/>
      <c r="FK217" s="262"/>
      <c r="FL217" s="262"/>
      <c r="FM217" s="262"/>
      <c r="FN217" s="262"/>
      <c r="FO217" s="262"/>
      <c r="FP217" s="262"/>
      <c r="FQ217" s="262"/>
      <c r="FR217" s="262"/>
      <c r="FS217" s="262"/>
      <c r="FT217" s="262"/>
      <c r="FU217" s="262"/>
      <c r="FV217" s="262"/>
      <c r="FW217" s="262"/>
      <c r="FX217" s="262"/>
      <c r="FY217" s="262"/>
      <c r="FZ217" s="262"/>
      <c r="GA217" s="262"/>
      <c r="GB217" s="262"/>
      <c r="GC217" s="262"/>
      <c r="GD217" s="262"/>
    </row>
    <row r="218" spans="1:186" s="279" customFormat="1" x14ac:dyDescent="0.2">
      <c r="A218" s="339" t="s">
        <v>12108</v>
      </c>
      <c r="B218" s="280" t="s">
        <v>813</v>
      </c>
      <c r="C218" s="281" t="s">
        <v>4312</v>
      </c>
      <c r="D218" s="130" t="s">
        <v>68</v>
      </c>
      <c r="E218" s="130">
        <v>220</v>
      </c>
      <c r="F218" s="130">
        <v>0.2</v>
      </c>
      <c r="G218" s="282"/>
      <c r="H218" s="283"/>
      <c r="I218" s="284">
        <f ca="1">OFFSET(INDEX(Composições!A:H,MATCH(B218,Composições!A:A,0),8),2,0)</f>
        <v>278.6635</v>
      </c>
      <c r="J218" s="284">
        <f ca="1">IF(ISNUMBER(I218),ROUND(F218*E218*I218,2),"")</f>
        <v>12261.19</v>
      </c>
      <c r="K218" s="283">
        <f>BDI!$B$17</f>
        <v>0.26419999999999999</v>
      </c>
      <c r="L218" s="283"/>
      <c r="M218" s="283"/>
      <c r="N218" s="131">
        <f t="shared" ca="1" si="3"/>
        <v>352.29</v>
      </c>
      <c r="O218" s="340">
        <f ca="1">IF(ISNUMBER(I218),ROUND(F218*N218*E218,2),"")</f>
        <v>15500.76</v>
      </c>
      <c r="P218" s="262"/>
      <c r="Q218" s="262"/>
      <c r="R218" s="262"/>
      <c r="S218" s="262"/>
      <c r="T218" s="262"/>
      <c r="U218" s="262"/>
      <c r="V218" s="262"/>
      <c r="W218" s="262"/>
      <c r="X218" s="262"/>
      <c r="Y218" s="262"/>
      <c r="Z218" s="262"/>
      <c r="AA218" s="262"/>
      <c r="AB218" s="262"/>
      <c r="AC218" s="262"/>
      <c r="AD218" s="262"/>
      <c r="AE218" s="262"/>
      <c r="AF218" s="262"/>
      <c r="AG218" s="262"/>
      <c r="AH218" s="262"/>
      <c r="AI218" s="262"/>
      <c r="AJ218" s="262"/>
      <c r="AK218" s="262"/>
      <c r="AL218" s="262"/>
      <c r="AM218" s="262"/>
      <c r="AN218" s="262"/>
      <c r="AO218" s="262"/>
      <c r="AP218" s="262"/>
      <c r="AQ218" s="262"/>
      <c r="AR218" s="262"/>
      <c r="AS218" s="262"/>
      <c r="AT218" s="262"/>
      <c r="AU218" s="262"/>
      <c r="AV218" s="262"/>
      <c r="AW218" s="262"/>
      <c r="AX218" s="262"/>
      <c r="AY218" s="262"/>
      <c r="AZ218" s="262"/>
      <c r="BA218" s="262"/>
      <c r="BB218" s="262"/>
      <c r="BC218" s="262"/>
      <c r="BD218" s="262"/>
      <c r="BE218" s="262"/>
      <c r="BF218" s="262"/>
      <c r="BG218" s="262"/>
      <c r="BH218" s="262"/>
      <c r="BI218" s="262"/>
      <c r="BJ218" s="262"/>
      <c r="BK218" s="262"/>
      <c r="BL218" s="262"/>
      <c r="BM218" s="262"/>
      <c r="BN218" s="262"/>
      <c r="BO218" s="262"/>
      <c r="BP218" s="262"/>
      <c r="BQ218" s="262"/>
      <c r="BR218" s="262"/>
      <c r="BS218" s="262"/>
      <c r="BT218" s="262"/>
      <c r="BU218" s="262"/>
      <c r="BV218" s="262"/>
      <c r="BW218" s="262"/>
      <c r="BX218" s="262"/>
      <c r="BY218" s="262"/>
      <c r="BZ218" s="262"/>
      <c r="CA218" s="262"/>
      <c r="CB218" s="262"/>
      <c r="CC218" s="262"/>
      <c r="CD218" s="262"/>
      <c r="CE218" s="262"/>
      <c r="CF218" s="262"/>
      <c r="CG218" s="262"/>
      <c r="CH218" s="262"/>
      <c r="CI218" s="262"/>
      <c r="CJ218" s="262"/>
      <c r="CK218" s="262"/>
      <c r="CL218" s="262"/>
      <c r="CM218" s="262"/>
      <c r="CN218" s="262"/>
      <c r="CO218" s="262"/>
      <c r="CP218" s="262"/>
      <c r="CQ218" s="262"/>
      <c r="CR218" s="262"/>
      <c r="CS218" s="262"/>
      <c r="CT218" s="262"/>
      <c r="CU218" s="262"/>
      <c r="CV218" s="262"/>
      <c r="CW218" s="262"/>
      <c r="CX218" s="262"/>
      <c r="CY218" s="262"/>
      <c r="CZ218" s="262"/>
      <c r="DA218" s="262"/>
      <c r="DB218" s="262"/>
      <c r="DC218" s="262"/>
      <c r="DD218" s="262"/>
      <c r="DE218" s="262"/>
      <c r="DF218" s="262"/>
      <c r="DG218" s="262"/>
      <c r="DH218" s="262"/>
      <c r="DI218" s="262"/>
      <c r="DJ218" s="262"/>
      <c r="DK218" s="262"/>
      <c r="DL218" s="262"/>
      <c r="DM218" s="262"/>
      <c r="DN218" s="262"/>
      <c r="DO218" s="262"/>
      <c r="DP218" s="262"/>
      <c r="DQ218" s="262"/>
      <c r="DR218" s="262"/>
      <c r="DS218" s="262"/>
      <c r="DT218" s="262"/>
      <c r="DU218" s="262"/>
      <c r="DV218" s="262"/>
      <c r="DW218" s="262"/>
      <c r="DX218" s="262"/>
      <c r="DY218" s="262"/>
      <c r="DZ218" s="262"/>
      <c r="EA218" s="262"/>
      <c r="EB218" s="262"/>
      <c r="EC218" s="262"/>
      <c r="ED218" s="262"/>
      <c r="EE218" s="262"/>
      <c r="EF218" s="262"/>
      <c r="EG218" s="262"/>
      <c r="EH218" s="262"/>
      <c r="EI218" s="262"/>
      <c r="EJ218" s="262"/>
      <c r="EK218" s="262"/>
      <c r="EL218" s="262"/>
      <c r="EM218" s="262"/>
      <c r="EN218" s="262"/>
      <c r="EO218" s="262"/>
      <c r="EP218" s="262"/>
      <c r="EQ218" s="262"/>
      <c r="ER218" s="262"/>
      <c r="ES218" s="262"/>
      <c r="ET218" s="262"/>
      <c r="EU218" s="262"/>
      <c r="EV218" s="262"/>
      <c r="EW218" s="262"/>
      <c r="EX218" s="262"/>
      <c r="EY218" s="262"/>
      <c r="EZ218" s="262"/>
      <c r="FA218" s="262"/>
      <c r="FB218" s="262"/>
      <c r="FC218" s="262"/>
      <c r="FD218" s="262"/>
      <c r="FE218" s="262"/>
      <c r="FF218" s="262"/>
      <c r="FG218" s="262"/>
      <c r="FH218" s="262"/>
      <c r="FI218" s="262"/>
      <c r="FJ218" s="262"/>
      <c r="FK218" s="262"/>
      <c r="FL218" s="262"/>
      <c r="FM218" s="262"/>
      <c r="FN218" s="262"/>
      <c r="FO218" s="262"/>
      <c r="FP218" s="262"/>
      <c r="FQ218" s="262"/>
      <c r="FR218" s="262"/>
      <c r="FS218" s="262"/>
      <c r="FT218" s="262"/>
      <c r="FU218" s="262"/>
      <c r="FV218" s="262"/>
      <c r="FW218" s="262"/>
      <c r="FX218" s="262"/>
      <c r="FY218" s="262"/>
      <c r="FZ218" s="262"/>
      <c r="GA218" s="262"/>
      <c r="GB218" s="262"/>
      <c r="GC218" s="262"/>
      <c r="GD218" s="262"/>
    </row>
    <row r="219" spans="1:186" s="279" customFormat="1" x14ac:dyDescent="0.2">
      <c r="A219" s="339" t="s">
        <v>12109</v>
      </c>
      <c r="B219" s="280" t="s">
        <v>815</v>
      </c>
      <c r="C219" s="281" t="s">
        <v>4314</v>
      </c>
      <c r="D219" s="130" t="s">
        <v>68</v>
      </c>
      <c r="E219" s="130">
        <v>40</v>
      </c>
      <c r="F219" s="130">
        <v>0.2</v>
      </c>
      <c r="G219" s="282"/>
      <c r="H219" s="283"/>
      <c r="I219" s="284">
        <f ca="1">OFFSET(INDEX(Composições!A:H,MATCH(B219,Composições!A:A,0),8),2,0)</f>
        <v>61.940000000000005</v>
      </c>
      <c r="J219" s="284">
        <f ca="1">IF(ISNUMBER(I219),ROUND(F219*E219*I219,2),"")</f>
        <v>495.52</v>
      </c>
      <c r="K219" s="283">
        <f>BDI!$B$17</f>
        <v>0.26419999999999999</v>
      </c>
      <c r="L219" s="283"/>
      <c r="M219" s="283"/>
      <c r="N219" s="131">
        <f t="shared" ca="1" si="3"/>
        <v>78.3</v>
      </c>
      <c r="O219" s="340">
        <f ca="1">IF(ISNUMBER(I219),ROUND(F219*N219*E219,2),"")</f>
        <v>626.4</v>
      </c>
      <c r="P219" s="262"/>
      <c r="Q219" s="262"/>
      <c r="R219" s="262"/>
      <c r="S219" s="262"/>
      <c r="T219" s="262"/>
      <c r="U219" s="262"/>
      <c r="V219" s="262"/>
      <c r="W219" s="262"/>
      <c r="X219" s="262"/>
      <c r="Y219" s="262"/>
      <c r="Z219" s="262"/>
      <c r="AA219" s="262"/>
      <c r="AB219" s="262"/>
      <c r="AC219" s="262"/>
      <c r="AD219" s="262"/>
      <c r="AE219" s="262"/>
      <c r="AF219" s="262"/>
      <c r="AG219" s="262"/>
      <c r="AH219" s="262"/>
      <c r="AI219" s="262"/>
      <c r="AJ219" s="262"/>
      <c r="AK219" s="262"/>
      <c r="AL219" s="262"/>
      <c r="AM219" s="262"/>
      <c r="AN219" s="262"/>
      <c r="AO219" s="262"/>
      <c r="AP219" s="262"/>
      <c r="AQ219" s="262"/>
      <c r="AR219" s="262"/>
      <c r="AS219" s="262"/>
      <c r="AT219" s="262"/>
      <c r="AU219" s="262"/>
      <c r="AV219" s="262"/>
      <c r="AW219" s="262"/>
      <c r="AX219" s="262"/>
      <c r="AY219" s="262"/>
      <c r="AZ219" s="262"/>
      <c r="BA219" s="262"/>
      <c r="BB219" s="262"/>
      <c r="BC219" s="262"/>
      <c r="BD219" s="262"/>
      <c r="BE219" s="262"/>
      <c r="BF219" s="262"/>
      <c r="BG219" s="262"/>
      <c r="BH219" s="262"/>
      <c r="BI219" s="262"/>
      <c r="BJ219" s="262"/>
      <c r="BK219" s="262"/>
      <c r="BL219" s="262"/>
      <c r="BM219" s="262"/>
      <c r="BN219" s="262"/>
      <c r="BO219" s="262"/>
      <c r="BP219" s="262"/>
      <c r="BQ219" s="262"/>
      <c r="BR219" s="262"/>
      <c r="BS219" s="262"/>
      <c r="BT219" s="262"/>
      <c r="BU219" s="262"/>
      <c r="BV219" s="262"/>
      <c r="BW219" s="262"/>
      <c r="BX219" s="262"/>
      <c r="BY219" s="262"/>
      <c r="BZ219" s="262"/>
      <c r="CA219" s="262"/>
      <c r="CB219" s="262"/>
      <c r="CC219" s="262"/>
      <c r="CD219" s="262"/>
      <c r="CE219" s="262"/>
      <c r="CF219" s="262"/>
      <c r="CG219" s="262"/>
      <c r="CH219" s="262"/>
      <c r="CI219" s="262"/>
      <c r="CJ219" s="262"/>
      <c r="CK219" s="262"/>
      <c r="CL219" s="262"/>
      <c r="CM219" s="262"/>
      <c r="CN219" s="262"/>
      <c r="CO219" s="262"/>
      <c r="CP219" s="262"/>
      <c r="CQ219" s="262"/>
      <c r="CR219" s="262"/>
      <c r="CS219" s="262"/>
      <c r="CT219" s="262"/>
      <c r="CU219" s="262"/>
      <c r="CV219" s="262"/>
      <c r="CW219" s="262"/>
      <c r="CX219" s="262"/>
      <c r="CY219" s="262"/>
      <c r="CZ219" s="262"/>
      <c r="DA219" s="262"/>
      <c r="DB219" s="262"/>
      <c r="DC219" s="262"/>
      <c r="DD219" s="262"/>
      <c r="DE219" s="262"/>
      <c r="DF219" s="262"/>
      <c r="DG219" s="262"/>
      <c r="DH219" s="262"/>
      <c r="DI219" s="262"/>
      <c r="DJ219" s="262"/>
      <c r="DK219" s="262"/>
      <c r="DL219" s="262"/>
      <c r="DM219" s="262"/>
      <c r="DN219" s="262"/>
      <c r="DO219" s="262"/>
      <c r="DP219" s="262"/>
      <c r="DQ219" s="262"/>
      <c r="DR219" s="262"/>
      <c r="DS219" s="262"/>
      <c r="DT219" s="262"/>
      <c r="DU219" s="262"/>
      <c r="DV219" s="262"/>
      <c r="DW219" s="262"/>
      <c r="DX219" s="262"/>
      <c r="DY219" s="262"/>
      <c r="DZ219" s="262"/>
      <c r="EA219" s="262"/>
      <c r="EB219" s="262"/>
      <c r="EC219" s="262"/>
      <c r="ED219" s="262"/>
      <c r="EE219" s="262"/>
      <c r="EF219" s="262"/>
      <c r="EG219" s="262"/>
      <c r="EH219" s="262"/>
      <c r="EI219" s="262"/>
      <c r="EJ219" s="262"/>
      <c r="EK219" s="262"/>
      <c r="EL219" s="262"/>
      <c r="EM219" s="262"/>
      <c r="EN219" s="262"/>
      <c r="EO219" s="262"/>
      <c r="EP219" s="262"/>
      <c r="EQ219" s="262"/>
      <c r="ER219" s="262"/>
      <c r="ES219" s="262"/>
      <c r="ET219" s="262"/>
      <c r="EU219" s="262"/>
      <c r="EV219" s="262"/>
      <c r="EW219" s="262"/>
      <c r="EX219" s="262"/>
      <c r="EY219" s="262"/>
      <c r="EZ219" s="262"/>
      <c r="FA219" s="262"/>
      <c r="FB219" s="262"/>
      <c r="FC219" s="262"/>
      <c r="FD219" s="262"/>
      <c r="FE219" s="262"/>
      <c r="FF219" s="262"/>
      <c r="FG219" s="262"/>
      <c r="FH219" s="262"/>
      <c r="FI219" s="262"/>
      <c r="FJ219" s="262"/>
      <c r="FK219" s="262"/>
      <c r="FL219" s="262"/>
      <c r="FM219" s="262"/>
      <c r="FN219" s="262"/>
      <c r="FO219" s="262"/>
      <c r="FP219" s="262"/>
      <c r="FQ219" s="262"/>
      <c r="FR219" s="262"/>
      <c r="FS219" s="262"/>
      <c r="FT219" s="262"/>
      <c r="FU219" s="262"/>
      <c r="FV219" s="262"/>
      <c r="FW219" s="262"/>
      <c r="FX219" s="262"/>
      <c r="FY219" s="262"/>
      <c r="FZ219" s="262"/>
      <c r="GA219" s="262"/>
      <c r="GB219" s="262"/>
      <c r="GC219" s="262"/>
      <c r="GD219" s="262"/>
    </row>
    <row r="220" spans="1:186" s="279" customFormat="1" x14ac:dyDescent="0.2">
      <c r="A220" s="339" t="s">
        <v>12110</v>
      </c>
      <c r="B220" s="280" t="s">
        <v>816</v>
      </c>
      <c r="C220" s="281" t="s">
        <v>817</v>
      </c>
      <c r="D220" s="130" t="s">
        <v>68</v>
      </c>
      <c r="E220" s="130">
        <v>15</v>
      </c>
      <c r="F220" s="130">
        <v>0.2</v>
      </c>
      <c r="G220" s="282"/>
      <c r="H220" s="283"/>
      <c r="I220" s="284">
        <f ca="1">OFFSET(INDEX(Composições!A:H,MATCH(B220,Composições!A:A,0),8),2,0)</f>
        <v>591.93999999999994</v>
      </c>
      <c r="J220" s="284">
        <f ca="1">IF(ISNUMBER(I220),ROUND(F220*E220*I220,2),"")</f>
        <v>1775.82</v>
      </c>
      <c r="K220" s="283">
        <f>BDI!$B$17</f>
        <v>0.26419999999999999</v>
      </c>
      <c r="L220" s="283"/>
      <c r="M220" s="283"/>
      <c r="N220" s="131">
        <f t="shared" ca="1" si="3"/>
        <v>748.33</v>
      </c>
      <c r="O220" s="340">
        <f ca="1">IF(ISNUMBER(I220),ROUND(F220*N220*E220,2),"")</f>
        <v>2244.9899999999998</v>
      </c>
      <c r="P220" s="262"/>
      <c r="Q220" s="262"/>
      <c r="R220" s="262"/>
      <c r="S220" s="262"/>
      <c r="T220" s="262"/>
      <c r="U220" s="262"/>
      <c r="V220" s="262"/>
      <c r="W220" s="262"/>
      <c r="X220" s="262"/>
      <c r="Y220" s="262"/>
      <c r="Z220" s="262"/>
      <c r="AA220" s="262"/>
      <c r="AB220" s="262"/>
      <c r="AC220" s="262"/>
      <c r="AD220" s="262"/>
      <c r="AE220" s="262"/>
      <c r="AF220" s="262"/>
      <c r="AG220" s="262"/>
      <c r="AH220" s="262"/>
      <c r="AI220" s="262"/>
      <c r="AJ220" s="262"/>
      <c r="AK220" s="262"/>
      <c r="AL220" s="262"/>
      <c r="AM220" s="262"/>
      <c r="AN220" s="262"/>
      <c r="AO220" s="262"/>
      <c r="AP220" s="262"/>
      <c r="AQ220" s="262"/>
      <c r="AR220" s="262"/>
      <c r="AS220" s="262"/>
      <c r="AT220" s="262"/>
      <c r="AU220" s="262"/>
      <c r="AV220" s="262"/>
      <c r="AW220" s="262"/>
      <c r="AX220" s="262"/>
      <c r="AY220" s="262"/>
      <c r="AZ220" s="262"/>
      <c r="BA220" s="262"/>
      <c r="BB220" s="262"/>
      <c r="BC220" s="262"/>
      <c r="BD220" s="262"/>
      <c r="BE220" s="262"/>
      <c r="BF220" s="262"/>
      <c r="BG220" s="262"/>
      <c r="BH220" s="262"/>
      <c r="BI220" s="262"/>
      <c r="BJ220" s="262"/>
      <c r="BK220" s="262"/>
      <c r="BL220" s="262"/>
      <c r="BM220" s="262"/>
      <c r="BN220" s="262"/>
      <c r="BO220" s="262"/>
      <c r="BP220" s="262"/>
      <c r="BQ220" s="262"/>
      <c r="BR220" s="262"/>
      <c r="BS220" s="262"/>
      <c r="BT220" s="262"/>
      <c r="BU220" s="262"/>
      <c r="BV220" s="262"/>
      <c r="BW220" s="262"/>
      <c r="BX220" s="262"/>
      <c r="BY220" s="262"/>
      <c r="BZ220" s="262"/>
      <c r="CA220" s="262"/>
      <c r="CB220" s="262"/>
      <c r="CC220" s="262"/>
      <c r="CD220" s="262"/>
      <c r="CE220" s="262"/>
      <c r="CF220" s="262"/>
      <c r="CG220" s="262"/>
      <c r="CH220" s="262"/>
      <c r="CI220" s="262"/>
      <c r="CJ220" s="262"/>
      <c r="CK220" s="262"/>
      <c r="CL220" s="262"/>
      <c r="CM220" s="262"/>
      <c r="CN220" s="262"/>
      <c r="CO220" s="262"/>
      <c r="CP220" s="262"/>
      <c r="CQ220" s="262"/>
      <c r="CR220" s="262"/>
      <c r="CS220" s="262"/>
      <c r="CT220" s="262"/>
      <c r="CU220" s="262"/>
      <c r="CV220" s="262"/>
      <c r="CW220" s="262"/>
      <c r="CX220" s="262"/>
      <c r="CY220" s="262"/>
      <c r="CZ220" s="262"/>
      <c r="DA220" s="262"/>
      <c r="DB220" s="262"/>
      <c r="DC220" s="262"/>
      <c r="DD220" s="262"/>
      <c r="DE220" s="262"/>
      <c r="DF220" s="262"/>
      <c r="DG220" s="262"/>
      <c r="DH220" s="262"/>
      <c r="DI220" s="262"/>
      <c r="DJ220" s="262"/>
      <c r="DK220" s="262"/>
      <c r="DL220" s="262"/>
      <c r="DM220" s="262"/>
      <c r="DN220" s="262"/>
      <c r="DO220" s="262"/>
      <c r="DP220" s="262"/>
      <c r="DQ220" s="262"/>
      <c r="DR220" s="262"/>
      <c r="DS220" s="262"/>
      <c r="DT220" s="262"/>
      <c r="DU220" s="262"/>
      <c r="DV220" s="262"/>
      <c r="DW220" s="262"/>
      <c r="DX220" s="262"/>
      <c r="DY220" s="262"/>
      <c r="DZ220" s="262"/>
      <c r="EA220" s="262"/>
      <c r="EB220" s="262"/>
      <c r="EC220" s="262"/>
      <c r="ED220" s="262"/>
      <c r="EE220" s="262"/>
      <c r="EF220" s="262"/>
      <c r="EG220" s="262"/>
      <c r="EH220" s="262"/>
      <c r="EI220" s="262"/>
      <c r="EJ220" s="262"/>
      <c r="EK220" s="262"/>
      <c r="EL220" s="262"/>
      <c r="EM220" s="262"/>
      <c r="EN220" s="262"/>
      <c r="EO220" s="262"/>
      <c r="EP220" s="262"/>
      <c r="EQ220" s="262"/>
      <c r="ER220" s="262"/>
      <c r="ES220" s="262"/>
      <c r="ET220" s="262"/>
      <c r="EU220" s="262"/>
      <c r="EV220" s="262"/>
      <c r="EW220" s="262"/>
      <c r="EX220" s="262"/>
      <c r="EY220" s="262"/>
      <c r="EZ220" s="262"/>
      <c r="FA220" s="262"/>
      <c r="FB220" s="262"/>
      <c r="FC220" s="262"/>
      <c r="FD220" s="262"/>
      <c r="FE220" s="262"/>
      <c r="FF220" s="262"/>
      <c r="FG220" s="262"/>
      <c r="FH220" s="262"/>
      <c r="FI220" s="262"/>
      <c r="FJ220" s="262"/>
      <c r="FK220" s="262"/>
      <c r="FL220" s="262"/>
      <c r="FM220" s="262"/>
      <c r="FN220" s="262"/>
      <c r="FO220" s="262"/>
      <c r="FP220" s="262"/>
      <c r="FQ220" s="262"/>
      <c r="FR220" s="262"/>
      <c r="FS220" s="262"/>
      <c r="FT220" s="262"/>
      <c r="FU220" s="262"/>
      <c r="FV220" s="262"/>
      <c r="FW220" s="262"/>
      <c r="FX220" s="262"/>
      <c r="FY220" s="262"/>
      <c r="FZ220" s="262"/>
      <c r="GA220" s="262"/>
      <c r="GB220" s="262"/>
      <c r="GC220" s="262"/>
      <c r="GD220" s="262"/>
    </row>
    <row r="221" spans="1:186" s="279" customFormat="1" x14ac:dyDescent="0.2">
      <c r="A221" s="339" t="s">
        <v>12111</v>
      </c>
      <c r="B221" s="280" t="s">
        <v>819</v>
      </c>
      <c r="C221" s="281" t="s">
        <v>4316</v>
      </c>
      <c r="D221" s="130" t="s">
        <v>1788</v>
      </c>
      <c r="E221" s="130">
        <v>3</v>
      </c>
      <c r="F221" s="130">
        <v>0.2</v>
      </c>
      <c r="G221" s="282"/>
      <c r="H221" s="283"/>
      <c r="I221" s="284">
        <f ca="1">OFFSET(INDEX(Composições!A:H,MATCH(B221,Composições!A:A,0),8),2,0)</f>
        <v>4808.5056426499996</v>
      </c>
      <c r="J221" s="284">
        <f ca="1">IF(ISNUMBER(I221),ROUND(F221*E221*I221,2),"")</f>
        <v>2885.1</v>
      </c>
      <c r="K221" s="283">
        <f>BDI!$B$17</f>
        <v>0.26419999999999999</v>
      </c>
      <c r="L221" s="283"/>
      <c r="M221" s="283"/>
      <c r="N221" s="131">
        <f t="shared" ca="1" si="3"/>
        <v>6078.91</v>
      </c>
      <c r="O221" s="340">
        <f ca="1">IF(ISNUMBER(I221),ROUND(F221*N221*E221,2),"")</f>
        <v>3647.35</v>
      </c>
      <c r="P221" s="262"/>
      <c r="Q221" s="262"/>
      <c r="R221" s="262"/>
      <c r="S221" s="262"/>
      <c r="T221" s="262"/>
      <c r="U221" s="262"/>
      <c r="V221" s="262"/>
      <c r="W221" s="262"/>
      <c r="X221" s="262"/>
      <c r="Y221" s="262"/>
      <c r="Z221" s="262"/>
      <c r="AA221" s="262"/>
      <c r="AB221" s="262"/>
      <c r="AC221" s="262"/>
      <c r="AD221" s="262"/>
      <c r="AE221" s="262"/>
      <c r="AF221" s="262"/>
      <c r="AG221" s="262"/>
      <c r="AH221" s="262"/>
      <c r="AI221" s="262"/>
      <c r="AJ221" s="262"/>
      <c r="AK221" s="262"/>
      <c r="AL221" s="262"/>
      <c r="AM221" s="262"/>
      <c r="AN221" s="262"/>
      <c r="AO221" s="262"/>
      <c r="AP221" s="262"/>
      <c r="AQ221" s="262"/>
      <c r="AR221" s="262"/>
      <c r="AS221" s="262"/>
      <c r="AT221" s="262"/>
      <c r="AU221" s="262"/>
      <c r="AV221" s="262"/>
      <c r="AW221" s="262"/>
      <c r="AX221" s="262"/>
      <c r="AY221" s="262"/>
      <c r="AZ221" s="262"/>
      <c r="BA221" s="262"/>
      <c r="BB221" s="262"/>
      <c r="BC221" s="262"/>
      <c r="BD221" s="262"/>
      <c r="BE221" s="262"/>
      <c r="BF221" s="262"/>
      <c r="BG221" s="262"/>
      <c r="BH221" s="262"/>
      <c r="BI221" s="262"/>
      <c r="BJ221" s="262"/>
      <c r="BK221" s="262"/>
      <c r="BL221" s="262"/>
      <c r="BM221" s="262"/>
      <c r="BN221" s="262"/>
      <c r="BO221" s="262"/>
      <c r="BP221" s="262"/>
      <c r="BQ221" s="262"/>
      <c r="BR221" s="262"/>
      <c r="BS221" s="262"/>
      <c r="BT221" s="262"/>
      <c r="BU221" s="262"/>
      <c r="BV221" s="262"/>
      <c r="BW221" s="262"/>
      <c r="BX221" s="262"/>
      <c r="BY221" s="262"/>
      <c r="BZ221" s="262"/>
      <c r="CA221" s="262"/>
      <c r="CB221" s="262"/>
      <c r="CC221" s="262"/>
      <c r="CD221" s="262"/>
      <c r="CE221" s="262"/>
      <c r="CF221" s="262"/>
      <c r="CG221" s="262"/>
      <c r="CH221" s="262"/>
      <c r="CI221" s="262"/>
      <c r="CJ221" s="262"/>
      <c r="CK221" s="262"/>
      <c r="CL221" s="262"/>
      <c r="CM221" s="262"/>
      <c r="CN221" s="262"/>
      <c r="CO221" s="262"/>
      <c r="CP221" s="262"/>
      <c r="CQ221" s="262"/>
      <c r="CR221" s="262"/>
      <c r="CS221" s="262"/>
      <c r="CT221" s="262"/>
      <c r="CU221" s="262"/>
      <c r="CV221" s="262"/>
      <c r="CW221" s="262"/>
      <c r="CX221" s="262"/>
      <c r="CY221" s="262"/>
      <c r="CZ221" s="262"/>
      <c r="DA221" s="262"/>
      <c r="DB221" s="262"/>
      <c r="DC221" s="262"/>
      <c r="DD221" s="262"/>
      <c r="DE221" s="262"/>
      <c r="DF221" s="262"/>
      <c r="DG221" s="262"/>
      <c r="DH221" s="262"/>
      <c r="DI221" s="262"/>
      <c r="DJ221" s="262"/>
      <c r="DK221" s="262"/>
      <c r="DL221" s="262"/>
      <c r="DM221" s="262"/>
      <c r="DN221" s="262"/>
      <c r="DO221" s="262"/>
      <c r="DP221" s="262"/>
      <c r="DQ221" s="262"/>
      <c r="DR221" s="262"/>
      <c r="DS221" s="262"/>
      <c r="DT221" s="262"/>
      <c r="DU221" s="262"/>
      <c r="DV221" s="262"/>
      <c r="DW221" s="262"/>
      <c r="DX221" s="262"/>
      <c r="DY221" s="262"/>
      <c r="DZ221" s="262"/>
      <c r="EA221" s="262"/>
      <c r="EB221" s="262"/>
      <c r="EC221" s="262"/>
      <c r="ED221" s="262"/>
      <c r="EE221" s="262"/>
      <c r="EF221" s="262"/>
      <c r="EG221" s="262"/>
      <c r="EH221" s="262"/>
      <c r="EI221" s="262"/>
      <c r="EJ221" s="262"/>
      <c r="EK221" s="262"/>
      <c r="EL221" s="262"/>
      <c r="EM221" s="262"/>
      <c r="EN221" s="262"/>
      <c r="EO221" s="262"/>
      <c r="EP221" s="262"/>
      <c r="EQ221" s="262"/>
      <c r="ER221" s="262"/>
      <c r="ES221" s="262"/>
      <c r="ET221" s="262"/>
      <c r="EU221" s="262"/>
      <c r="EV221" s="262"/>
      <c r="EW221" s="262"/>
      <c r="EX221" s="262"/>
      <c r="EY221" s="262"/>
      <c r="EZ221" s="262"/>
      <c r="FA221" s="262"/>
      <c r="FB221" s="262"/>
      <c r="FC221" s="262"/>
      <c r="FD221" s="262"/>
      <c r="FE221" s="262"/>
      <c r="FF221" s="262"/>
      <c r="FG221" s="262"/>
      <c r="FH221" s="262"/>
      <c r="FI221" s="262"/>
      <c r="FJ221" s="262"/>
      <c r="FK221" s="262"/>
      <c r="FL221" s="262"/>
      <c r="FM221" s="262"/>
      <c r="FN221" s="262"/>
      <c r="FO221" s="262"/>
      <c r="FP221" s="262"/>
      <c r="FQ221" s="262"/>
      <c r="FR221" s="262"/>
      <c r="FS221" s="262"/>
      <c r="FT221" s="262"/>
      <c r="FU221" s="262"/>
      <c r="FV221" s="262"/>
      <c r="FW221" s="262"/>
      <c r="FX221" s="262"/>
      <c r="FY221" s="262"/>
      <c r="FZ221" s="262"/>
      <c r="GA221" s="262"/>
      <c r="GB221" s="262"/>
      <c r="GC221" s="262"/>
      <c r="GD221" s="262"/>
    </row>
    <row r="222" spans="1:186" s="279" customFormat="1" x14ac:dyDescent="0.2">
      <c r="A222" s="339" t="s">
        <v>12112</v>
      </c>
      <c r="B222" s="280" t="s">
        <v>822</v>
      </c>
      <c r="C222" s="281" t="s">
        <v>4317</v>
      </c>
      <c r="D222" s="130" t="s">
        <v>72</v>
      </c>
      <c r="E222" s="130">
        <v>65</v>
      </c>
      <c r="F222" s="130">
        <v>0.2</v>
      </c>
      <c r="G222" s="282"/>
      <c r="H222" s="283"/>
      <c r="I222" s="284">
        <f ca="1">OFFSET(INDEX(Composições!A:H,MATCH(B222,Composições!A:A,0),8),2,0)</f>
        <v>8.6217677500000001</v>
      </c>
      <c r="J222" s="284">
        <f ca="1">IF(ISNUMBER(I222),ROUND(F222*E222*I222,2),"")</f>
        <v>112.08</v>
      </c>
      <c r="K222" s="283">
        <f>BDI!$B$17</f>
        <v>0.26419999999999999</v>
      </c>
      <c r="L222" s="283"/>
      <c r="M222" s="283"/>
      <c r="N222" s="131">
        <f t="shared" ca="1" si="3"/>
        <v>10.9</v>
      </c>
      <c r="O222" s="340">
        <f ca="1">IF(ISNUMBER(I222),ROUND(F222*N222*E222,2),"")</f>
        <v>141.69999999999999</v>
      </c>
      <c r="P222" s="262"/>
      <c r="Q222" s="262"/>
      <c r="R222" s="262"/>
      <c r="S222" s="262"/>
      <c r="T222" s="262"/>
      <c r="U222" s="262"/>
      <c r="V222" s="262"/>
      <c r="W222" s="262"/>
      <c r="X222" s="262"/>
      <c r="Y222" s="262"/>
      <c r="Z222" s="262"/>
      <c r="AA222" s="262"/>
      <c r="AB222" s="262"/>
      <c r="AC222" s="262"/>
      <c r="AD222" s="262"/>
      <c r="AE222" s="262"/>
      <c r="AF222" s="262"/>
      <c r="AG222" s="262"/>
      <c r="AH222" s="262"/>
      <c r="AI222" s="262"/>
      <c r="AJ222" s="262"/>
      <c r="AK222" s="262"/>
      <c r="AL222" s="262"/>
      <c r="AM222" s="262"/>
      <c r="AN222" s="262"/>
      <c r="AO222" s="262"/>
      <c r="AP222" s="262"/>
      <c r="AQ222" s="262"/>
      <c r="AR222" s="262"/>
      <c r="AS222" s="262"/>
      <c r="AT222" s="262"/>
      <c r="AU222" s="262"/>
      <c r="AV222" s="262"/>
      <c r="AW222" s="262"/>
      <c r="AX222" s="262"/>
      <c r="AY222" s="262"/>
      <c r="AZ222" s="262"/>
      <c r="BA222" s="262"/>
      <c r="BB222" s="262"/>
      <c r="BC222" s="262"/>
      <c r="BD222" s="262"/>
      <c r="BE222" s="262"/>
      <c r="BF222" s="262"/>
      <c r="BG222" s="262"/>
      <c r="BH222" s="262"/>
      <c r="BI222" s="262"/>
      <c r="BJ222" s="262"/>
      <c r="BK222" s="262"/>
      <c r="BL222" s="262"/>
      <c r="BM222" s="262"/>
      <c r="BN222" s="262"/>
      <c r="BO222" s="262"/>
      <c r="BP222" s="262"/>
      <c r="BQ222" s="262"/>
      <c r="BR222" s="262"/>
      <c r="BS222" s="262"/>
      <c r="BT222" s="262"/>
      <c r="BU222" s="262"/>
      <c r="BV222" s="262"/>
      <c r="BW222" s="262"/>
      <c r="BX222" s="262"/>
      <c r="BY222" s="262"/>
      <c r="BZ222" s="262"/>
      <c r="CA222" s="262"/>
      <c r="CB222" s="262"/>
      <c r="CC222" s="262"/>
      <c r="CD222" s="262"/>
      <c r="CE222" s="262"/>
      <c r="CF222" s="262"/>
      <c r="CG222" s="262"/>
      <c r="CH222" s="262"/>
      <c r="CI222" s="262"/>
      <c r="CJ222" s="262"/>
      <c r="CK222" s="262"/>
      <c r="CL222" s="262"/>
      <c r="CM222" s="262"/>
      <c r="CN222" s="262"/>
      <c r="CO222" s="262"/>
      <c r="CP222" s="262"/>
      <c r="CQ222" s="262"/>
      <c r="CR222" s="262"/>
      <c r="CS222" s="262"/>
      <c r="CT222" s="262"/>
      <c r="CU222" s="262"/>
      <c r="CV222" s="262"/>
      <c r="CW222" s="262"/>
      <c r="CX222" s="262"/>
      <c r="CY222" s="262"/>
      <c r="CZ222" s="262"/>
      <c r="DA222" s="262"/>
      <c r="DB222" s="262"/>
      <c r="DC222" s="262"/>
      <c r="DD222" s="262"/>
      <c r="DE222" s="262"/>
      <c r="DF222" s="262"/>
      <c r="DG222" s="262"/>
      <c r="DH222" s="262"/>
      <c r="DI222" s="262"/>
      <c r="DJ222" s="262"/>
      <c r="DK222" s="262"/>
      <c r="DL222" s="262"/>
      <c r="DM222" s="262"/>
      <c r="DN222" s="262"/>
      <c r="DO222" s="262"/>
      <c r="DP222" s="262"/>
      <c r="DQ222" s="262"/>
      <c r="DR222" s="262"/>
      <c r="DS222" s="262"/>
      <c r="DT222" s="262"/>
      <c r="DU222" s="262"/>
      <c r="DV222" s="262"/>
      <c r="DW222" s="262"/>
      <c r="DX222" s="262"/>
      <c r="DY222" s="262"/>
      <c r="DZ222" s="262"/>
      <c r="EA222" s="262"/>
      <c r="EB222" s="262"/>
      <c r="EC222" s="262"/>
      <c r="ED222" s="262"/>
      <c r="EE222" s="262"/>
      <c r="EF222" s="262"/>
      <c r="EG222" s="262"/>
      <c r="EH222" s="262"/>
      <c r="EI222" s="262"/>
      <c r="EJ222" s="262"/>
      <c r="EK222" s="262"/>
      <c r="EL222" s="262"/>
      <c r="EM222" s="262"/>
      <c r="EN222" s="262"/>
      <c r="EO222" s="262"/>
      <c r="EP222" s="262"/>
      <c r="EQ222" s="262"/>
      <c r="ER222" s="262"/>
      <c r="ES222" s="262"/>
      <c r="ET222" s="262"/>
      <c r="EU222" s="262"/>
      <c r="EV222" s="262"/>
      <c r="EW222" s="262"/>
      <c r="EX222" s="262"/>
      <c r="EY222" s="262"/>
      <c r="EZ222" s="262"/>
      <c r="FA222" s="262"/>
      <c r="FB222" s="262"/>
      <c r="FC222" s="262"/>
      <c r="FD222" s="262"/>
      <c r="FE222" s="262"/>
      <c r="FF222" s="262"/>
      <c r="FG222" s="262"/>
      <c r="FH222" s="262"/>
      <c r="FI222" s="262"/>
      <c r="FJ222" s="262"/>
      <c r="FK222" s="262"/>
      <c r="FL222" s="262"/>
      <c r="FM222" s="262"/>
      <c r="FN222" s="262"/>
      <c r="FO222" s="262"/>
      <c r="FP222" s="262"/>
      <c r="FQ222" s="262"/>
      <c r="FR222" s="262"/>
      <c r="FS222" s="262"/>
      <c r="FT222" s="262"/>
      <c r="FU222" s="262"/>
      <c r="FV222" s="262"/>
      <c r="FW222" s="262"/>
      <c r="FX222" s="262"/>
      <c r="FY222" s="262"/>
      <c r="FZ222" s="262"/>
      <c r="GA222" s="262"/>
      <c r="GB222" s="262"/>
      <c r="GC222" s="262"/>
      <c r="GD222" s="262"/>
    </row>
    <row r="223" spans="1:186" s="279" customFormat="1" x14ac:dyDescent="0.2">
      <c r="A223" s="339" t="s">
        <v>12113</v>
      </c>
      <c r="B223" s="280" t="s">
        <v>823</v>
      </c>
      <c r="C223" s="281" t="s">
        <v>4318</v>
      </c>
      <c r="D223" s="130" t="s">
        <v>72</v>
      </c>
      <c r="E223" s="130">
        <v>65</v>
      </c>
      <c r="F223" s="130">
        <v>0.2</v>
      </c>
      <c r="G223" s="282"/>
      <c r="H223" s="283"/>
      <c r="I223" s="284">
        <f ca="1">OFFSET(INDEX(Composições!A:H,MATCH(B223,Composições!A:A,0),8),2,0)</f>
        <v>8.3030484499999986</v>
      </c>
      <c r="J223" s="284">
        <f ca="1">IF(ISNUMBER(I223),ROUND(F223*E223*I223,2),"")</f>
        <v>107.94</v>
      </c>
      <c r="K223" s="283">
        <f>BDI!$B$17</f>
        <v>0.26419999999999999</v>
      </c>
      <c r="L223" s="283"/>
      <c r="M223" s="283"/>
      <c r="N223" s="131">
        <f t="shared" ca="1" si="3"/>
        <v>10.5</v>
      </c>
      <c r="O223" s="340">
        <f ca="1">IF(ISNUMBER(I223),ROUND(F223*N223*E223,2),"")</f>
        <v>136.5</v>
      </c>
      <c r="P223" s="262"/>
      <c r="Q223" s="262"/>
      <c r="R223" s="262"/>
      <c r="S223" s="262"/>
      <c r="T223" s="262"/>
      <c r="U223" s="262"/>
      <c r="V223" s="262"/>
      <c r="W223" s="262"/>
      <c r="X223" s="262"/>
      <c r="Y223" s="262"/>
      <c r="Z223" s="262"/>
      <c r="AA223" s="262"/>
      <c r="AB223" s="262"/>
      <c r="AC223" s="262"/>
      <c r="AD223" s="262"/>
      <c r="AE223" s="262"/>
      <c r="AF223" s="262"/>
      <c r="AG223" s="262"/>
      <c r="AH223" s="262"/>
      <c r="AI223" s="262"/>
      <c r="AJ223" s="262"/>
      <c r="AK223" s="262"/>
      <c r="AL223" s="262"/>
      <c r="AM223" s="262"/>
      <c r="AN223" s="262"/>
      <c r="AO223" s="262"/>
      <c r="AP223" s="262"/>
      <c r="AQ223" s="262"/>
      <c r="AR223" s="262"/>
      <c r="AS223" s="262"/>
      <c r="AT223" s="262"/>
      <c r="AU223" s="262"/>
      <c r="AV223" s="262"/>
      <c r="AW223" s="262"/>
      <c r="AX223" s="262"/>
      <c r="AY223" s="262"/>
      <c r="AZ223" s="262"/>
      <c r="BA223" s="262"/>
      <c r="BB223" s="262"/>
      <c r="BC223" s="262"/>
      <c r="BD223" s="262"/>
      <c r="BE223" s="262"/>
      <c r="BF223" s="262"/>
      <c r="BG223" s="262"/>
      <c r="BH223" s="262"/>
      <c r="BI223" s="262"/>
      <c r="BJ223" s="262"/>
      <c r="BK223" s="262"/>
      <c r="BL223" s="262"/>
      <c r="BM223" s="262"/>
      <c r="BN223" s="262"/>
      <c r="BO223" s="262"/>
      <c r="BP223" s="262"/>
      <c r="BQ223" s="262"/>
      <c r="BR223" s="262"/>
      <c r="BS223" s="262"/>
      <c r="BT223" s="262"/>
      <c r="BU223" s="262"/>
      <c r="BV223" s="262"/>
      <c r="BW223" s="262"/>
      <c r="BX223" s="262"/>
      <c r="BY223" s="262"/>
      <c r="BZ223" s="262"/>
      <c r="CA223" s="262"/>
      <c r="CB223" s="262"/>
      <c r="CC223" s="262"/>
      <c r="CD223" s="262"/>
      <c r="CE223" s="262"/>
      <c r="CF223" s="262"/>
      <c r="CG223" s="262"/>
      <c r="CH223" s="262"/>
      <c r="CI223" s="262"/>
      <c r="CJ223" s="262"/>
      <c r="CK223" s="262"/>
      <c r="CL223" s="262"/>
      <c r="CM223" s="262"/>
      <c r="CN223" s="262"/>
      <c r="CO223" s="262"/>
      <c r="CP223" s="262"/>
      <c r="CQ223" s="262"/>
      <c r="CR223" s="262"/>
      <c r="CS223" s="262"/>
      <c r="CT223" s="262"/>
      <c r="CU223" s="262"/>
      <c r="CV223" s="262"/>
      <c r="CW223" s="262"/>
      <c r="CX223" s="262"/>
      <c r="CY223" s="262"/>
      <c r="CZ223" s="262"/>
      <c r="DA223" s="262"/>
      <c r="DB223" s="262"/>
      <c r="DC223" s="262"/>
      <c r="DD223" s="262"/>
      <c r="DE223" s="262"/>
      <c r="DF223" s="262"/>
      <c r="DG223" s="262"/>
      <c r="DH223" s="262"/>
      <c r="DI223" s="262"/>
      <c r="DJ223" s="262"/>
      <c r="DK223" s="262"/>
      <c r="DL223" s="262"/>
      <c r="DM223" s="262"/>
      <c r="DN223" s="262"/>
      <c r="DO223" s="262"/>
      <c r="DP223" s="262"/>
      <c r="DQ223" s="262"/>
      <c r="DR223" s="262"/>
      <c r="DS223" s="262"/>
      <c r="DT223" s="262"/>
      <c r="DU223" s="262"/>
      <c r="DV223" s="262"/>
      <c r="DW223" s="262"/>
      <c r="DX223" s="262"/>
      <c r="DY223" s="262"/>
      <c r="DZ223" s="262"/>
      <c r="EA223" s="262"/>
      <c r="EB223" s="262"/>
      <c r="EC223" s="262"/>
      <c r="ED223" s="262"/>
      <c r="EE223" s="262"/>
      <c r="EF223" s="262"/>
      <c r="EG223" s="262"/>
      <c r="EH223" s="262"/>
      <c r="EI223" s="262"/>
      <c r="EJ223" s="262"/>
      <c r="EK223" s="262"/>
      <c r="EL223" s="262"/>
      <c r="EM223" s="262"/>
      <c r="EN223" s="262"/>
      <c r="EO223" s="262"/>
      <c r="EP223" s="262"/>
      <c r="EQ223" s="262"/>
      <c r="ER223" s="262"/>
      <c r="ES223" s="262"/>
      <c r="ET223" s="262"/>
      <c r="EU223" s="262"/>
      <c r="EV223" s="262"/>
      <c r="EW223" s="262"/>
      <c r="EX223" s="262"/>
      <c r="EY223" s="262"/>
      <c r="EZ223" s="262"/>
      <c r="FA223" s="262"/>
      <c r="FB223" s="262"/>
      <c r="FC223" s="262"/>
      <c r="FD223" s="262"/>
      <c r="FE223" s="262"/>
      <c r="FF223" s="262"/>
      <c r="FG223" s="262"/>
      <c r="FH223" s="262"/>
      <c r="FI223" s="262"/>
      <c r="FJ223" s="262"/>
      <c r="FK223" s="262"/>
      <c r="FL223" s="262"/>
      <c r="FM223" s="262"/>
      <c r="FN223" s="262"/>
      <c r="FO223" s="262"/>
      <c r="FP223" s="262"/>
      <c r="FQ223" s="262"/>
      <c r="FR223" s="262"/>
      <c r="FS223" s="262"/>
      <c r="FT223" s="262"/>
      <c r="FU223" s="262"/>
      <c r="FV223" s="262"/>
      <c r="FW223" s="262"/>
      <c r="FX223" s="262"/>
      <c r="FY223" s="262"/>
      <c r="FZ223" s="262"/>
      <c r="GA223" s="262"/>
      <c r="GB223" s="262"/>
      <c r="GC223" s="262"/>
      <c r="GD223" s="262"/>
    </row>
    <row r="224" spans="1:186" s="279" customFormat="1" x14ac:dyDescent="0.2">
      <c r="A224" s="339" t="s">
        <v>12114</v>
      </c>
      <c r="B224" s="280" t="s">
        <v>824</v>
      </c>
      <c r="C224" s="281" t="s">
        <v>4319</v>
      </c>
      <c r="D224" s="130" t="s">
        <v>18</v>
      </c>
      <c r="E224" s="130">
        <v>15</v>
      </c>
      <c r="F224" s="130">
        <v>0.2</v>
      </c>
      <c r="G224" s="282"/>
      <c r="H224" s="283"/>
      <c r="I224" s="284">
        <f ca="1">OFFSET(INDEX(Composições!A:H,MATCH(B224,Composições!A:A,0),8),2,0)</f>
        <v>41.371550000000006</v>
      </c>
      <c r="J224" s="284">
        <f ca="1">IF(ISNUMBER(I224),ROUND(F224*E224*I224,2),"")</f>
        <v>124.11</v>
      </c>
      <c r="K224" s="283">
        <f>BDI!$B$17</f>
        <v>0.26419999999999999</v>
      </c>
      <c r="L224" s="283"/>
      <c r="M224" s="283"/>
      <c r="N224" s="131">
        <f t="shared" ca="1" si="3"/>
        <v>52.3</v>
      </c>
      <c r="O224" s="340">
        <f ca="1">IF(ISNUMBER(I224),ROUND(F224*N224*E224,2),"")</f>
        <v>156.9</v>
      </c>
      <c r="P224" s="262"/>
      <c r="Q224" s="262"/>
      <c r="R224" s="262"/>
      <c r="S224" s="262"/>
      <c r="T224" s="262"/>
      <c r="U224" s="262"/>
      <c r="V224" s="262"/>
      <c r="W224" s="262"/>
      <c r="X224" s="262"/>
      <c r="Y224" s="262"/>
      <c r="Z224" s="262"/>
      <c r="AA224" s="262"/>
      <c r="AB224" s="262"/>
      <c r="AC224" s="262"/>
      <c r="AD224" s="262"/>
      <c r="AE224" s="262"/>
      <c r="AF224" s="262"/>
      <c r="AG224" s="262"/>
      <c r="AH224" s="262"/>
      <c r="AI224" s="262"/>
      <c r="AJ224" s="262"/>
      <c r="AK224" s="262"/>
      <c r="AL224" s="262"/>
      <c r="AM224" s="262"/>
      <c r="AN224" s="262"/>
      <c r="AO224" s="262"/>
      <c r="AP224" s="262"/>
      <c r="AQ224" s="262"/>
      <c r="AR224" s="262"/>
      <c r="AS224" s="262"/>
      <c r="AT224" s="262"/>
      <c r="AU224" s="262"/>
      <c r="AV224" s="262"/>
      <c r="AW224" s="262"/>
      <c r="AX224" s="262"/>
      <c r="AY224" s="262"/>
      <c r="AZ224" s="262"/>
      <c r="BA224" s="262"/>
      <c r="BB224" s="262"/>
      <c r="BC224" s="262"/>
      <c r="BD224" s="262"/>
      <c r="BE224" s="262"/>
      <c r="BF224" s="262"/>
      <c r="BG224" s="262"/>
      <c r="BH224" s="262"/>
      <c r="BI224" s="262"/>
      <c r="BJ224" s="262"/>
      <c r="BK224" s="262"/>
      <c r="BL224" s="262"/>
      <c r="BM224" s="262"/>
      <c r="BN224" s="262"/>
      <c r="BO224" s="262"/>
      <c r="BP224" s="262"/>
      <c r="BQ224" s="262"/>
      <c r="BR224" s="262"/>
      <c r="BS224" s="262"/>
      <c r="BT224" s="262"/>
      <c r="BU224" s="262"/>
      <c r="BV224" s="262"/>
      <c r="BW224" s="262"/>
      <c r="BX224" s="262"/>
      <c r="BY224" s="262"/>
      <c r="BZ224" s="262"/>
      <c r="CA224" s="262"/>
      <c r="CB224" s="262"/>
      <c r="CC224" s="262"/>
      <c r="CD224" s="262"/>
      <c r="CE224" s="262"/>
      <c r="CF224" s="262"/>
      <c r="CG224" s="262"/>
      <c r="CH224" s="262"/>
      <c r="CI224" s="262"/>
      <c r="CJ224" s="262"/>
      <c r="CK224" s="262"/>
      <c r="CL224" s="262"/>
      <c r="CM224" s="262"/>
      <c r="CN224" s="262"/>
      <c r="CO224" s="262"/>
      <c r="CP224" s="262"/>
      <c r="CQ224" s="262"/>
      <c r="CR224" s="262"/>
      <c r="CS224" s="262"/>
      <c r="CT224" s="262"/>
      <c r="CU224" s="262"/>
      <c r="CV224" s="262"/>
      <c r="CW224" s="262"/>
      <c r="CX224" s="262"/>
      <c r="CY224" s="262"/>
      <c r="CZ224" s="262"/>
      <c r="DA224" s="262"/>
      <c r="DB224" s="262"/>
      <c r="DC224" s="262"/>
      <c r="DD224" s="262"/>
      <c r="DE224" s="262"/>
      <c r="DF224" s="262"/>
      <c r="DG224" s="262"/>
      <c r="DH224" s="262"/>
      <c r="DI224" s="262"/>
      <c r="DJ224" s="262"/>
      <c r="DK224" s="262"/>
      <c r="DL224" s="262"/>
      <c r="DM224" s="262"/>
      <c r="DN224" s="262"/>
      <c r="DO224" s="262"/>
      <c r="DP224" s="262"/>
      <c r="DQ224" s="262"/>
      <c r="DR224" s="262"/>
      <c r="DS224" s="262"/>
      <c r="DT224" s="262"/>
      <c r="DU224" s="262"/>
      <c r="DV224" s="262"/>
      <c r="DW224" s="262"/>
      <c r="DX224" s="262"/>
      <c r="DY224" s="262"/>
      <c r="DZ224" s="262"/>
      <c r="EA224" s="262"/>
      <c r="EB224" s="262"/>
      <c r="EC224" s="262"/>
      <c r="ED224" s="262"/>
      <c r="EE224" s="262"/>
      <c r="EF224" s="262"/>
      <c r="EG224" s="262"/>
      <c r="EH224" s="262"/>
      <c r="EI224" s="262"/>
      <c r="EJ224" s="262"/>
      <c r="EK224" s="262"/>
      <c r="EL224" s="262"/>
      <c r="EM224" s="262"/>
      <c r="EN224" s="262"/>
      <c r="EO224" s="262"/>
      <c r="EP224" s="262"/>
      <c r="EQ224" s="262"/>
      <c r="ER224" s="262"/>
      <c r="ES224" s="262"/>
      <c r="ET224" s="262"/>
      <c r="EU224" s="262"/>
      <c r="EV224" s="262"/>
      <c r="EW224" s="262"/>
      <c r="EX224" s="262"/>
      <c r="EY224" s="262"/>
      <c r="EZ224" s="262"/>
      <c r="FA224" s="262"/>
      <c r="FB224" s="262"/>
      <c r="FC224" s="262"/>
      <c r="FD224" s="262"/>
      <c r="FE224" s="262"/>
      <c r="FF224" s="262"/>
      <c r="FG224" s="262"/>
      <c r="FH224" s="262"/>
      <c r="FI224" s="262"/>
      <c r="FJ224" s="262"/>
      <c r="FK224" s="262"/>
      <c r="FL224" s="262"/>
      <c r="FM224" s="262"/>
      <c r="FN224" s="262"/>
      <c r="FO224" s="262"/>
      <c r="FP224" s="262"/>
      <c r="FQ224" s="262"/>
      <c r="FR224" s="262"/>
      <c r="FS224" s="262"/>
      <c r="FT224" s="262"/>
      <c r="FU224" s="262"/>
      <c r="FV224" s="262"/>
      <c r="FW224" s="262"/>
      <c r="FX224" s="262"/>
      <c r="FY224" s="262"/>
      <c r="FZ224" s="262"/>
      <c r="GA224" s="262"/>
      <c r="GB224" s="262"/>
      <c r="GC224" s="262"/>
      <c r="GD224" s="262"/>
    </row>
    <row r="225" spans="1:186" s="279" customFormat="1" x14ac:dyDescent="0.2">
      <c r="A225" s="339" t="s">
        <v>12115</v>
      </c>
      <c r="B225" s="280" t="s">
        <v>825</v>
      </c>
      <c r="C225" s="281" t="s">
        <v>4320</v>
      </c>
      <c r="D225" s="130" t="s">
        <v>1788</v>
      </c>
      <c r="E225" s="130">
        <v>35</v>
      </c>
      <c r="F225" s="130">
        <v>0.2</v>
      </c>
      <c r="G225" s="282"/>
      <c r="H225" s="283"/>
      <c r="I225" s="284">
        <f ca="1">OFFSET(INDEX(Composições!A:H,MATCH(B225,Composições!A:A,0),8),2,0)</f>
        <v>87.410576769900004</v>
      </c>
      <c r="J225" s="284">
        <f ca="1">IF(ISNUMBER(I225),ROUND(F225*E225*I225,2),"")</f>
        <v>611.87</v>
      </c>
      <c r="K225" s="283">
        <f>BDI!$B$17</f>
        <v>0.26419999999999999</v>
      </c>
      <c r="L225" s="283"/>
      <c r="M225" s="283"/>
      <c r="N225" s="131">
        <f t="shared" ca="1" si="3"/>
        <v>110.5</v>
      </c>
      <c r="O225" s="340">
        <f ca="1">IF(ISNUMBER(I225),ROUND(F225*N225*E225,2),"")</f>
        <v>773.5</v>
      </c>
      <c r="P225" s="262"/>
      <c r="Q225" s="262"/>
      <c r="R225" s="262"/>
      <c r="S225" s="262"/>
      <c r="T225" s="262"/>
      <c r="U225" s="262"/>
      <c r="V225" s="262"/>
      <c r="W225" s="262"/>
      <c r="X225" s="262"/>
      <c r="Y225" s="262"/>
      <c r="Z225" s="262"/>
      <c r="AA225" s="262"/>
      <c r="AB225" s="262"/>
      <c r="AC225" s="262"/>
      <c r="AD225" s="262"/>
      <c r="AE225" s="262"/>
      <c r="AF225" s="262"/>
      <c r="AG225" s="262"/>
      <c r="AH225" s="262"/>
      <c r="AI225" s="262"/>
      <c r="AJ225" s="262"/>
      <c r="AK225" s="262"/>
      <c r="AL225" s="262"/>
      <c r="AM225" s="262"/>
      <c r="AN225" s="262"/>
      <c r="AO225" s="262"/>
      <c r="AP225" s="262"/>
      <c r="AQ225" s="262"/>
      <c r="AR225" s="262"/>
      <c r="AS225" s="262"/>
      <c r="AT225" s="262"/>
      <c r="AU225" s="262"/>
      <c r="AV225" s="262"/>
      <c r="AW225" s="262"/>
      <c r="AX225" s="262"/>
      <c r="AY225" s="262"/>
      <c r="AZ225" s="262"/>
      <c r="BA225" s="262"/>
      <c r="BB225" s="262"/>
      <c r="BC225" s="262"/>
      <c r="BD225" s="262"/>
      <c r="BE225" s="262"/>
      <c r="BF225" s="262"/>
      <c r="BG225" s="262"/>
      <c r="BH225" s="262"/>
      <c r="BI225" s="262"/>
      <c r="BJ225" s="262"/>
      <c r="BK225" s="262"/>
      <c r="BL225" s="262"/>
      <c r="BM225" s="262"/>
      <c r="BN225" s="262"/>
      <c r="BO225" s="262"/>
      <c r="BP225" s="262"/>
      <c r="BQ225" s="262"/>
      <c r="BR225" s="262"/>
      <c r="BS225" s="262"/>
      <c r="BT225" s="262"/>
      <c r="BU225" s="262"/>
      <c r="BV225" s="262"/>
      <c r="BW225" s="262"/>
      <c r="BX225" s="262"/>
      <c r="BY225" s="262"/>
      <c r="BZ225" s="262"/>
      <c r="CA225" s="262"/>
      <c r="CB225" s="262"/>
      <c r="CC225" s="262"/>
      <c r="CD225" s="262"/>
      <c r="CE225" s="262"/>
      <c r="CF225" s="262"/>
      <c r="CG225" s="262"/>
      <c r="CH225" s="262"/>
      <c r="CI225" s="262"/>
      <c r="CJ225" s="262"/>
      <c r="CK225" s="262"/>
      <c r="CL225" s="262"/>
      <c r="CM225" s="262"/>
      <c r="CN225" s="262"/>
      <c r="CO225" s="262"/>
      <c r="CP225" s="262"/>
      <c r="CQ225" s="262"/>
      <c r="CR225" s="262"/>
      <c r="CS225" s="262"/>
      <c r="CT225" s="262"/>
      <c r="CU225" s="262"/>
      <c r="CV225" s="262"/>
      <c r="CW225" s="262"/>
      <c r="CX225" s="262"/>
      <c r="CY225" s="262"/>
      <c r="CZ225" s="262"/>
      <c r="DA225" s="262"/>
      <c r="DB225" s="262"/>
      <c r="DC225" s="262"/>
      <c r="DD225" s="262"/>
      <c r="DE225" s="262"/>
      <c r="DF225" s="262"/>
      <c r="DG225" s="262"/>
      <c r="DH225" s="262"/>
      <c r="DI225" s="262"/>
      <c r="DJ225" s="262"/>
      <c r="DK225" s="262"/>
      <c r="DL225" s="262"/>
      <c r="DM225" s="262"/>
      <c r="DN225" s="262"/>
      <c r="DO225" s="262"/>
      <c r="DP225" s="262"/>
      <c r="DQ225" s="262"/>
      <c r="DR225" s="262"/>
      <c r="DS225" s="262"/>
      <c r="DT225" s="262"/>
      <c r="DU225" s="262"/>
      <c r="DV225" s="262"/>
      <c r="DW225" s="262"/>
      <c r="DX225" s="262"/>
      <c r="DY225" s="262"/>
      <c r="DZ225" s="262"/>
      <c r="EA225" s="262"/>
      <c r="EB225" s="262"/>
      <c r="EC225" s="262"/>
      <c r="ED225" s="262"/>
      <c r="EE225" s="262"/>
      <c r="EF225" s="262"/>
      <c r="EG225" s="262"/>
      <c r="EH225" s="262"/>
      <c r="EI225" s="262"/>
      <c r="EJ225" s="262"/>
      <c r="EK225" s="262"/>
      <c r="EL225" s="262"/>
      <c r="EM225" s="262"/>
      <c r="EN225" s="262"/>
      <c r="EO225" s="262"/>
      <c r="EP225" s="262"/>
      <c r="EQ225" s="262"/>
      <c r="ER225" s="262"/>
      <c r="ES225" s="262"/>
      <c r="ET225" s="262"/>
      <c r="EU225" s="262"/>
      <c r="EV225" s="262"/>
      <c r="EW225" s="262"/>
      <c r="EX225" s="262"/>
      <c r="EY225" s="262"/>
      <c r="EZ225" s="262"/>
      <c r="FA225" s="262"/>
      <c r="FB225" s="262"/>
      <c r="FC225" s="262"/>
      <c r="FD225" s="262"/>
      <c r="FE225" s="262"/>
      <c r="FF225" s="262"/>
      <c r="FG225" s="262"/>
      <c r="FH225" s="262"/>
      <c r="FI225" s="262"/>
      <c r="FJ225" s="262"/>
      <c r="FK225" s="262"/>
      <c r="FL225" s="262"/>
      <c r="FM225" s="262"/>
      <c r="FN225" s="262"/>
      <c r="FO225" s="262"/>
      <c r="FP225" s="262"/>
      <c r="FQ225" s="262"/>
      <c r="FR225" s="262"/>
      <c r="FS225" s="262"/>
      <c r="FT225" s="262"/>
      <c r="FU225" s="262"/>
      <c r="FV225" s="262"/>
      <c r="FW225" s="262"/>
      <c r="FX225" s="262"/>
      <c r="FY225" s="262"/>
      <c r="FZ225" s="262"/>
      <c r="GA225" s="262"/>
      <c r="GB225" s="262"/>
      <c r="GC225" s="262"/>
      <c r="GD225" s="262"/>
    </row>
    <row r="226" spans="1:186" s="279" customFormat="1" x14ac:dyDescent="0.2">
      <c r="A226" s="339" t="s">
        <v>12116</v>
      </c>
      <c r="B226" s="280" t="s">
        <v>826</v>
      </c>
      <c r="C226" s="281" t="s">
        <v>4321</v>
      </c>
      <c r="D226" s="130" t="s">
        <v>1788</v>
      </c>
      <c r="E226" s="130">
        <v>15</v>
      </c>
      <c r="F226" s="130">
        <v>0.2</v>
      </c>
      <c r="G226" s="282"/>
      <c r="H226" s="283"/>
      <c r="I226" s="284">
        <f ca="1">OFFSET(INDEX(Composições!A:H,MATCH(B226,Composições!A:A,0),8),2,0)</f>
        <v>25.424325600000003</v>
      </c>
      <c r="J226" s="284">
        <f ca="1">IF(ISNUMBER(I226),ROUND(F226*E226*I226,2),"")</f>
        <v>76.27</v>
      </c>
      <c r="K226" s="283">
        <f>BDI!$B$17</f>
        <v>0.26419999999999999</v>
      </c>
      <c r="L226" s="283"/>
      <c r="M226" s="283"/>
      <c r="N226" s="131">
        <f t="shared" ca="1" si="3"/>
        <v>32.14</v>
      </c>
      <c r="O226" s="340">
        <f ca="1">IF(ISNUMBER(I226),ROUND(F226*N226*E226,2),"")</f>
        <v>96.42</v>
      </c>
      <c r="P226" s="262"/>
      <c r="Q226" s="262"/>
      <c r="R226" s="262"/>
      <c r="S226" s="262"/>
      <c r="T226" s="262"/>
      <c r="U226" s="262"/>
      <c r="V226" s="262"/>
      <c r="W226" s="262"/>
      <c r="X226" s="262"/>
      <c r="Y226" s="262"/>
      <c r="Z226" s="262"/>
      <c r="AA226" s="262"/>
      <c r="AB226" s="262"/>
      <c r="AC226" s="262"/>
      <c r="AD226" s="262"/>
      <c r="AE226" s="262"/>
      <c r="AF226" s="262"/>
      <c r="AG226" s="262"/>
      <c r="AH226" s="262"/>
      <c r="AI226" s="262"/>
      <c r="AJ226" s="262"/>
      <c r="AK226" s="262"/>
      <c r="AL226" s="262"/>
      <c r="AM226" s="262"/>
      <c r="AN226" s="262"/>
      <c r="AO226" s="262"/>
      <c r="AP226" s="262"/>
      <c r="AQ226" s="262"/>
      <c r="AR226" s="262"/>
      <c r="AS226" s="262"/>
      <c r="AT226" s="262"/>
      <c r="AU226" s="262"/>
      <c r="AV226" s="262"/>
      <c r="AW226" s="262"/>
      <c r="AX226" s="262"/>
      <c r="AY226" s="262"/>
      <c r="AZ226" s="262"/>
      <c r="BA226" s="262"/>
      <c r="BB226" s="262"/>
      <c r="BC226" s="262"/>
      <c r="BD226" s="262"/>
      <c r="BE226" s="262"/>
      <c r="BF226" s="262"/>
      <c r="BG226" s="262"/>
      <c r="BH226" s="262"/>
      <c r="BI226" s="262"/>
      <c r="BJ226" s="262"/>
      <c r="BK226" s="262"/>
      <c r="BL226" s="262"/>
      <c r="BM226" s="262"/>
      <c r="BN226" s="262"/>
      <c r="BO226" s="262"/>
      <c r="BP226" s="262"/>
      <c r="BQ226" s="262"/>
      <c r="BR226" s="262"/>
      <c r="BS226" s="262"/>
      <c r="BT226" s="262"/>
      <c r="BU226" s="262"/>
      <c r="BV226" s="262"/>
      <c r="BW226" s="262"/>
      <c r="BX226" s="262"/>
      <c r="BY226" s="262"/>
      <c r="BZ226" s="262"/>
      <c r="CA226" s="262"/>
      <c r="CB226" s="262"/>
      <c r="CC226" s="262"/>
      <c r="CD226" s="262"/>
      <c r="CE226" s="262"/>
      <c r="CF226" s="262"/>
      <c r="CG226" s="262"/>
      <c r="CH226" s="262"/>
      <c r="CI226" s="262"/>
      <c r="CJ226" s="262"/>
      <c r="CK226" s="262"/>
      <c r="CL226" s="262"/>
      <c r="CM226" s="262"/>
      <c r="CN226" s="262"/>
      <c r="CO226" s="262"/>
      <c r="CP226" s="262"/>
      <c r="CQ226" s="262"/>
      <c r="CR226" s="262"/>
      <c r="CS226" s="262"/>
      <c r="CT226" s="262"/>
      <c r="CU226" s="262"/>
      <c r="CV226" s="262"/>
      <c r="CW226" s="262"/>
      <c r="CX226" s="262"/>
      <c r="CY226" s="262"/>
      <c r="CZ226" s="262"/>
      <c r="DA226" s="262"/>
      <c r="DB226" s="262"/>
      <c r="DC226" s="262"/>
      <c r="DD226" s="262"/>
      <c r="DE226" s="262"/>
      <c r="DF226" s="262"/>
      <c r="DG226" s="262"/>
      <c r="DH226" s="262"/>
      <c r="DI226" s="262"/>
      <c r="DJ226" s="262"/>
      <c r="DK226" s="262"/>
      <c r="DL226" s="262"/>
      <c r="DM226" s="262"/>
      <c r="DN226" s="262"/>
      <c r="DO226" s="262"/>
      <c r="DP226" s="262"/>
      <c r="DQ226" s="262"/>
      <c r="DR226" s="262"/>
      <c r="DS226" s="262"/>
      <c r="DT226" s="262"/>
      <c r="DU226" s="262"/>
      <c r="DV226" s="262"/>
      <c r="DW226" s="262"/>
      <c r="DX226" s="262"/>
      <c r="DY226" s="262"/>
      <c r="DZ226" s="262"/>
      <c r="EA226" s="262"/>
      <c r="EB226" s="262"/>
      <c r="EC226" s="262"/>
      <c r="ED226" s="262"/>
      <c r="EE226" s="262"/>
      <c r="EF226" s="262"/>
      <c r="EG226" s="262"/>
      <c r="EH226" s="262"/>
      <c r="EI226" s="262"/>
      <c r="EJ226" s="262"/>
      <c r="EK226" s="262"/>
      <c r="EL226" s="262"/>
      <c r="EM226" s="262"/>
      <c r="EN226" s="262"/>
      <c r="EO226" s="262"/>
      <c r="EP226" s="262"/>
      <c r="EQ226" s="262"/>
      <c r="ER226" s="262"/>
      <c r="ES226" s="262"/>
      <c r="ET226" s="262"/>
      <c r="EU226" s="262"/>
      <c r="EV226" s="262"/>
      <c r="EW226" s="262"/>
      <c r="EX226" s="262"/>
      <c r="EY226" s="262"/>
      <c r="EZ226" s="262"/>
      <c r="FA226" s="262"/>
      <c r="FB226" s="262"/>
      <c r="FC226" s="262"/>
      <c r="FD226" s="262"/>
      <c r="FE226" s="262"/>
      <c r="FF226" s="262"/>
      <c r="FG226" s="262"/>
      <c r="FH226" s="262"/>
      <c r="FI226" s="262"/>
      <c r="FJ226" s="262"/>
      <c r="FK226" s="262"/>
      <c r="FL226" s="262"/>
      <c r="FM226" s="262"/>
      <c r="FN226" s="262"/>
      <c r="FO226" s="262"/>
      <c r="FP226" s="262"/>
      <c r="FQ226" s="262"/>
      <c r="FR226" s="262"/>
      <c r="FS226" s="262"/>
      <c r="FT226" s="262"/>
      <c r="FU226" s="262"/>
      <c r="FV226" s="262"/>
      <c r="FW226" s="262"/>
      <c r="FX226" s="262"/>
      <c r="FY226" s="262"/>
      <c r="FZ226" s="262"/>
      <c r="GA226" s="262"/>
      <c r="GB226" s="262"/>
      <c r="GC226" s="262"/>
      <c r="GD226" s="262"/>
    </row>
    <row r="227" spans="1:186" s="279" customFormat="1" x14ac:dyDescent="0.2">
      <c r="A227" s="339" t="s">
        <v>12117</v>
      </c>
      <c r="B227" s="280" t="s">
        <v>827</v>
      </c>
      <c r="C227" s="281" t="s">
        <v>4322</v>
      </c>
      <c r="D227" s="130" t="s">
        <v>1788</v>
      </c>
      <c r="E227" s="130">
        <v>15</v>
      </c>
      <c r="F227" s="130">
        <v>0.2</v>
      </c>
      <c r="G227" s="282"/>
      <c r="H227" s="283"/>
      <c r="I227" s="284">
        <f ca="1">OFFSET(INDEX(Composições!A:H,MATCH(B227,Composições!A:A,0),8),2,0)</f>
        <v>167.99153730912496</v>
      </c>
      <c r="J227" s="284">
        <f ca="1">IF(ISNUMBER(I227),ROUND(F227*E227*I227,2),"")</f>
        <v>503.97</v>
      </c>
      <c r="K227" s="283">
        <f>BDI!$B$17</f>
        <v>0.26419999999999999</v>
      </c>
      <c r="L227" s="283"/>
      <c r="M227" s="283"/>
      <c r="N227" s="131">
        <f t="shared" ca="1" si="3"/>
        <v>212.37</v>
      </c>
      <c r="O227" s="340">
        <f ca="1">IF(ISNUMBER(I227),ROUND(F227*N227*E227,2),"")</f>
        <v>637.11</v>
      </c>
      <c r="P227" s="262"/>
      <c r="Q227" s="262"/>
      <c r="R227" s="262"/>
      <c r="S227" s="262"/>
      <c r="T227" s="262"/>
      <c r="U227" s="262"/>
      <c r="V227" s="262"/>
      <c r="W227" s="262"/>
      <c r="X227" s="262"/>
      <c r="Y227" s="262"/>
      <c r="Z227" s="262"/>
      <c r="AA227" s="262"/>
      <c r="AB227" s="262"/>
      <c r="AC227" s="262"/>
      <c r="AD227" s="262"/>
      <c r="AE227" s="262"/>
      <c r="AF227" s="262"/>
      <c r="AG227" s="262"/>
      <c r="AH227" s="262"/>
      <c r="AI227" s="262"/>
      <c r="AJ227" s="262"/>
      <c r="AK227" s="262"/>
      <c r="AL227" s="262"/>
      <c r="AM227" s="262"/>
      <c r="AN227" s="262"/>
      <c r="AO227" s="262"/>
      <c r="AP227" s="262"/>
      <c r="AQ227" s="262"/>
      <c r="AR227" s="262"/>
      <c r="AS227" s="262"/>
      <c r="AT227" s="262"/>
      <c r="AU227" s="262"/>
      <c r="AV227" s="262"/>
      <c r="AW227" s="262"/>
      <c r="AX227" s="262"/>
      <c r="AY227" s="262"/>
      <c r="AZ227" s="262"/>
      <c r="BA227" s="262"/>
      <c r="BB227" s="262"/>
      <c r="BC227" s="262"/>
      <c r="BD227" s="262"/>
      <c r="BE227" s="262"/>
      <c r="BF227" s="262"/>
      <c r="BG227" s="262"/>
      <c r="BH227" s="262"/>
      <c r="BI227" s="262"/>
      <c r="BJ227" s="262"/>
      <c r="BK227" s="262"/>
      <c r="BL227" s="262"/>
      <c r="BM227" s="262"/>
      <c r="BN227" s="262"/>
      <c r="BO227" s="262"/>
      <c r="BP227" s="262"/>
      <c r="BQ227" s="262"/>
      <c r="BR227" s="262"/>
      <c r="BS227" s="262"/>
      <c r="BT227" s="262"/>
      <c r="BU227" s="262"/>
      <c r="BV227" s="262"/>
      <c r="BW227" s="262"/>
      <c r="BX227" s="262"/>
      <c r="BY227" s="262"/>
      <c r="BZ227" s="262"/>
      <c r="CA227" s="262"/>
      <c r="CB227" s="262"/>
      <c r="CC227" s="262"/>
      <c r="CD227" s="262"/>
      <c r="CE227" s="262"/>
      <c r="CF227" s="262"/>
      <c r="CG227" s="262"/>
      <c r="CH227" s="262"/>
      <c r="CI227" s="262"/>
      <c r="CJ227" s="262"/>
      <c r="CK227" s="262"/>
      <c r="CL227" s="262"/>
      <c r="CM227" s="262"/>
      <c r="CN227" s="262"/>
      <c r="CO227" s="262"/>
      <c r="CP227" s="262"/>
      <c r="CQ227" s="262"/>
      <c r="CR227" s="262"/>
      <c r="CS227" s="262"/>
      <c r="CT227" s="262"/>
      <c r="CU227" s="262"/>
      <c r="CV227" s="262"/>
      <c r="CW227" s="262"/>
      <c r="CX227" s="262"/>
      <c r="CY227" s="262"/>
      <c r="CZ227" s="262"/>
      <c r="DA227" s="262"/>
      <c r="DB227" s="262"/>
      <c r="DC227" s="262"/>
      <c r="DD227" s="262"/>
      <c r="DE227" s="262"/>
      <c r="DF227" s="262"/>
      <c r="DG227" s="262"/>
      <c r="DH227" s="262"/>
      <c r="DI227" s="262"/>
      <c r="DJ227" s="262"/>
      <c r="DK227" s="262"/>
      <c r="DL227" s="262"/>
      <c r="DM227" s="262"/>
      <c r="DN227" s="262"/>
      <c r="DO227" s="262"/>
      <c r="DP227" s="262"/>
      <c r="DQ227" s="262"/>
      <c r="DR227" s="262"/>
      <c r="DS227" s="262"/>
      <c r="DT227" s="262"/>
      <c r="DU227" s="262"/>
      <c r="DV227" s="262"/>
      <c r="DW227" s="262"/>
      <c r="DX227" s="262"/>
      <c r="DY227" s="262"/>
      <c r="DZ227" s="262"/>
      <c r="EA227" s="262"/>
      <c r="EB227" s="262"/>
      <c r="EC227" s="262"/>
      <c r="ED227" s="262"/>
      <c r="EE227" s="262"/>
      <c r="EF227" s="262"/>
      <c r="EG227" s="262"/>
      <c r="EH227" s="262"/>
      <c r="EI227" s="262"/>
      <c r="EJ227" s="262"/>
      <c r="EK227" s="262"/>
      <c r="EL227" s="262"/>
      <c r="EM227" s="262"/>
      <c r="EN227" s="262"/>
      <c r="EO227" s="262"/>
      <c r="EP227" s="262"/>
      <c r="EQ227" s="262"/>
      <c r="ER227" s="262"/>
      <c r="ES227" s="262"/>
      <c r="ET227" s="262"/>
      <c r="EU227" s="262"/>
      <c r="EV227" s="262"/>
      <c r="EW227" s="262"/>
      <c r="EX227" s="262"/>
      <c r="EY227" s="262"/>
      <c r="EZ227" s="262"/>
      <c r="FA227" s="262"/>
      <c r="FB227" s="262"/>
      <c r="FC227" s="262"/>
      <c r="FD227" s="262"/>
      <c r="FE227" s="262"/>
      <c r="FF227" s="262"/>
      <c r="FG227" s="262"/>
      <c r="FH227" s="262"/>
      <c r="FI227" s="262"/>
      <c r="FJ227" s="262"/>
      <c r="FK227" s="262"/>
      <c r="FL227" s="262"/>
      <c r="FM227" s="262"/>
      <c r="FN227" s="262"/>
      <c r="FO227" s="262"/>
      <c r="FP227" s="262"/>
      <c r="FQ227" s="262"/>
      <c r="FR227" s="262"/>
      <c r="FS227" s="262"/>
      <c r="FT227" s="262"/>
      <c r="FU227" s="262"/>
      <c r="FV227" s="262"/>
      <c r="FW227" s="262"/>
      <c r="FX227" s="262"/>
      <c r="FY227" s="262"/>
      <c r="FZ227" s="262"/>
      <c r="GA227" s="262"/>
      <c r="GB227" s="262"/>
      <c r="GC227" s="262"/>
      <c r="GD227" s="262"/>
    </row>
    <row r="228" spans="1:186" s="279" customFormat="1" x14ac:dyDescent="0.2">
      <c r="A228" s="339" t="s">
        <v>12118</v>
      </c>
      <c r="B228" s="280" t="s">
        <v>829</v>
      </c>
      <c r="C228" s="281" t="s">
        <v>4323</v>
      </c>
      <c r="D228" s="130" t="s">
        <v>106</v>
      </c>
      <c r="E228" s="130">
        <v>15</v>
      </c>
      <c r="F228" s="130">
        <v>0.2</v>
      </c>
      <c r="G228" s="282"/>
      <c r="H228" s="283"/>
      <c r="I228" s="284">
        <f ca="1">OFFSET(INDEX(Composições!A:H,MATCH(B228,Composições!A:A,0),8),2,0)</f>
        <v>94.983327500000001</v>
      </c>
      <c r="J228" s="284">
        <f ca="1">IF(ISNUMBER(I228),ROUND(F228*E228*I228,2),"")</f>
        <v>284.95</v>
      </c>
      <c r="K228" s="283">
        <f>BDI!$B$17</f>
        <v>0.26419999999999999</v>
      </c>
      <c r="L228" s="283"/>
      <c r="M228" s="283"/>
      <c r="N228" s="131">
        <f t="shared" ca="1" si="3"/>
        <v>120.08</v>
      </c>
      <c r="O228" s="340">
        <f ca="1">IF(ISNUMBER(I228),ROUND(F228*N228*E228,2),"")</f>
        <v>360.24</v>
      </c>
      <c r="P228" s="262"/>
      <c r="Q228" s="262"/>
      <c r="R228" s="262"/>
      <c r="S228" s="262"/>
      <c r="T228" s="262"/>
      <c r="U228" s="262"/>
      <c r="V228" s="262"/>
      <c r="W228" s="262"/>
      <c r="X228" s="262"/>
      <c r="Y228" s="262"/>
      <c r="Z228" s="262"/>
      <c r="AA228" s="262"/>
      <c r="AB228" s="262"/>
      <c r="AC228" s="262"/>
      <c r="AD228" s="262"/>
      <c r="AE228" s="262"/>
      <c r="AF228" s="262"/>
      <c r="AG228" s="262"/>
      <c r="AH228" s="262"/>
      <c r="AI228" s="262"/>
      <c r="AJ228" s="262"/>
      <c r="AK228" s="262"/>
      <c r="AL228" s="262"/>
      <c r="AM228" s="262"/>
      <c r="AN228" s="262"/>
      <c r="AO228" s="262"/>
      <c r="AP228" s="262"/>
      <c r="AQ228" s="262"/>
      <c r="AR228" s="262"/>
      <c r="AS228" s="262"/>
      <c r="AT228" s="262"/>
      <c r="AU228" s="262"/>
      <c r="AV228" s="262"/>
      <c r="AW228" s="262"/>
      <c r="AX228" s="262"/>
      <c r="AY228" s="262"/>
      <c r="AZ228" s="262"/>
      <c r="BA228" s="262"/>
      <c r="BB228" s="262"/>
      <c r="BC228" s="262"/>
      <c r="BD228" s="262"/>
      <c r="BE228" s="262"/>
      <c r="BF228" s="262"/>
      <c r="BG228" s="262"/>
      <c r="BH228" s="262"/>
      <c r="BI228" s="262"/>
      <c r="BJ228" s="262"/>
      <c r="BK228" s="262"/>
      <c r="BL228" s="262"/>
      <c r="BM228" s="262"/>
      <c r="BN228" s="262"/>
      <c r="BO228" s="262"/>
      <c r="BP228" s="262"/>
      <c r="BQ228" s="262"/>
      <c r="BR228" s="262"/>
      <c r="BS228" s="262"/>
      <c r="BT228" s="262"/>
      <c r="BU228" s="262"/>
      <c r="BV228" s="262"/>
      <c r="BW228" s="262"/>
      <c r="BX228" s="262"/>
      <c r="BY228" s="262"/>
      <c r="BZ228" s="262"/>
      <c r="CA228" s="262"/>
      <c r="CB228" s="262"/>
      <c r="CC228" s="262"/>
      <c r="CD228" s="262"/>
      <c r="CE228" s="262"/>
      <c r="CF228" s="262"/>
      <c r="CG228" s="262"/>
      <c r="CH228" s="262"/>
      <c r="CI228" s="262"/>
      <c r="CJ228" s="262"/>
      <c r="CK228" s="262"/>
      <c r="CL228" s="262"/>
      <c r="CM228" s="262"/>
      <c r="CN228" s="262"/>
      <c r="CO228" s="262"/>
      <c r="CP228" s="262"/>
      <c r="CQ228" s="262"/>
      <c r="CR228" s="262"/>
      <c r="CS228" s="262"/>
      <c r="CT228" s="262"/>
      <c r="CU228" s="262"/>
      <c r="CV228" s="262"/>
      <c r="CW228" s="262"/>
      <c r="CX228" s="262"/>
      <c r="CY228" s="262"/>
      <c r="CZ228" s="262"/>
      <c r="DA228" s="262"/>
      <c r="DB228" s="262"/>
      <c r="DC228" s="262"/>
      <c r="DD228" s="262"/>
      <c r="DE228" s="262"/>
      <c r="DF228" s="262"/>
      <c r="DG228" s="262"/>
      <c r="DH228" s="262"/>
      <c r="DI228" s="262"/>
      <c r="DJ228" s="262"/>
      <c r="DK228" s="262"/>
      <c r="DL228" s="262"/>
      <c r="DM228" s="262"/>
      <c r="DN228" s="262"/>
      <c r="DO228" s="262"/>
      <c r="DP228" s="262"/>
      <c r="DQ228" s="262"/>
      <c r="DR228" s="262"/>
      <c r="DS228" s="262"/>
      <c r="DT228" s="262"/>
      <c r="DU228" s="262"/>
      <c r="DV228" s="262"/>
      <c r="DW228" s="262"/>
      <c r="DX228" s="262"/>
      <c r="DY228" s="262"/>
      <c r="DZ228" s="262"/>
      <c r="EA228" s="262"/>
      <c r="EB228" s="262"/>
      <c r="EC228" s="262"/>
      <c r="ED228" s="262"/>
      <c r="EE228" s="262"/>
      <c r="EF228" s="262"/>
      <c r="EG228" s="262"/>
      <c r="EH228" s="262"/>
      <c r="EI228" s="262"/>
      <c r="EJ228" s="262"/>
      <c r="EK228" s="262"/>
      <c r="EL228" s="262"/>
      <c r="EM228" s="262"/>
      <c r="EN228" s="262"/>
      <c r="EO228" s="262"/>
      <c r="EP228" s="262"/>
      <c r="EQ228" s="262"/>
      <c r="ER228" s="262"/>
      <c r="ES228" s="262"/>
      <c r="ET228" s="262"/>
      <c r="EU228" s="262"/>
      <c r="EV228" s="262"/>
      <c r="EW228" s="262"/>
      <c r="EX228" s="262"/>
      <c r="EY228" s="262"/>
      <c r="EZ228" s="262"/>
      <c r="FA228" s="262"/>
      <c r="FB228" s="262"/>
      <c r="FC228" s="262"/>
      <c r="FD228" s="262"/>
      <c r="FE228" s="262"/>
      <c r="FF228" s="262"/>
      <c r="FG228" s="262"/>
      <c r="FH228" s="262"/>
      <c r="FI228" s="262"/>
      <c r="FJ228" s="262"/>
      <c r="FK228" s="262"/>
      <c r="FL228" s="262"/>
      <c r="FM228" s="262"/>
      <c r="FN228" s="262"/>
      <c r="FO228" s="262"/>
      <c r="FP228" s="262"/>
      <c r="FQ228" s="262"/>
      <c r="FR228" s="262"/>
      <c r="FS228" s="262"/>
      <c r="FT228" s="262"/>
      <c r="FU228" s="262"/>
      <c r="FV228" s="262"/>
      <c r="FW228" s="262"/>
      <c r="FX228" s="262"/>
      <c r="FY228" s="262"/>
      <c r="FZ228" s="262"/>
      <c r="GA228" s="262"/>
      <c r="GB228" s="262"/>
      <c r="GC228" s="262"/>
      <c r="GD228" s="262"/>
    </row>
    <row r="229" spans="1:186" s="279" customFormat="1" x14ac:dyDescent="0.2">
      <c r="A229" s="339" t="s">
        <v>12119</v>
      </c>
      <c r="B229" s="280" t="s">
        <v>830</v>
      </c>
      <c r="C229" s="281" t="s">
        <v>4324</v>
      </c>
      <c r="D229" s="130" t="s">
        <v>106</v>
      </c>
      <c r="E229" s="130">
        <v>15</v>
      </c>
      <c r="F229" s="130">
        <v>0.2</v>
      </c>
      <c r="G229" s="282"/>
      <c r="H229" s="283"/>
      <c r="I229" s="284">
        <f ca="1">OFFSET(INDEX(Composições!A:H,MATCH(B229,Composições!A:A,0),8),2,0)</f>
        <v>119.32387124999998</v>
      </c>
      <c r="J229" s="284">
        <f ca="1">IF(ISNUMBER(I229),ROUND(F229*E229*I229,2),"")</f>
        <v>357.97</v>
      </c>
      <c r="K229" s="283">
        <f>BDI!$B$17</f>
        <v>0.26419999999999999</v>
      </c>
      <c r="L229" s="283"/>
      <c r="M229" s="283"/>
      <c r="N229" s="131">
        <f t="shared" ca="1" si="3"/>
        <v>150.85</v>
      </c>
      <c r="O229" s="340">
        <f ca="1">IF(ISNUMBER(I229),ROUND(F229*N229*E229,2),"")</f>
        <v>452.55</v>
      </c>
      <c r="P229" s="262"/>
      <c r="Q229" s="262"/>
      <c r="R229" s="262"/>
      <c r="S229" s="262"/>
      <c r="T229" s="262"/>
      <c r="U229" s="262"/>
      <c r="V229" s="262"/>
      <c r="W229" s="262"/>
      <c r="X229" s="262"/>
      <c r="Y229" s="262"/>
      <c r="Z229" s="262"/>
      <c r="AA229" s="262"/>
      <c r="AB229" s="262"/>
      <c r="AC229" s="262"/>
      <c r="AD229" s="262"/>
      <c r="AE229" s="262"/>
      <c r="AF229" s="262"/>
      <c r="AG229" s="262"/>
      <c r="AH229" s="262"/>
      <c r="AI229" s="262"/>
      <c r="AJ229" s="262"/>
      <c r="AK229" s="262"/>
      <c r="AL229" s="262"/>
      <c r="AM229" s="262"/>
      <c r="AN229" s="262"/>
      <c r="AO229" s="262"/>
      <c r="AP229" s="262"/>
      <c r="AQ229" s="262"/>
      <c r="AR229" s="262"/>
      <c r="AS229" s="262"/>
      <c r="AT229" s="262"/>
      <c r="AU229" s="262"/>
      <c r="AV229" s="262"/>
      <c r="AW229" s="262"/>
      <c r="AX229" s="262"/>
      <c r="AY229" s="262"/>
      <c r="AZ229" s="262"/>
      <c r="BA229" s="262"/>
      <c r="BB229" s="262"/>
      <c r="BC229" s="262"/>
      <c r="BD229" s="262"/>
      <c r="BE229" s="262"/>
      <c r="BF229" s="262"/>
      <c r="BG229" s="262"/>
      <c r="BH229" s="262"/>
      <c r="BI229" s="262"/>
      <c r="BJ229" s="262"/>
      <c r="BK229" s="262"/>
      <c r="BL229" s="262"/>
      <c r="BM229" s="262"/>
      <c r="BN229" s="262"/>
      <c r="BO229" s="262"/>
      <c r="BP229" s="262"/>
      <c r="BQ229" s="262"/>
      <c r="BR229" s="262"/>
      <c r="BS229" s="262"/>
      <c r="BT229" s="262"/>
      <c r="BU229" s="262"/>
      <c r="BV229" s="262"/>
      <c r="BW229" s="262"/>
      <c r="BX229" s="262"/>
      <c r="BY229" s="262"/>
      <c r="BZ229" s="262"/>
      <c r="CA229" s="262"/>
      <c r="CB229" s="262"/>
      <c r="CC229" s="262"/>
      <c r="CD229" s="262"/>
      <c r="CE229" s="262"/>
      <c r="CF229" s="262"/>
      <c r="CG229" s="262"/>
      <c r="CH229" s="262"/>
      <c r="CI229" s="262"/>
      <c r="CJ229" s="262"/>
      <c r="CK229" s="262"/>
      <c r="CL229" s="262"/>
      <c r="CM229" s="262"/>
      <c r="CN229" s="262"/>
      <c r="CO229" s="262"/>
      <c r="CP229" s="262"/>
      <c r="CQ229" s="262"/>
      <c r="CR229" s="262"/>
      <c r="CS229" s="262"/>
      <c r="CT229" s="262"/>
      <c r="CU229" s="262"/>
      <c r="CV229" s="262"/>
      <c r="CW229" s="262"/>
      <c r="CX229" s="262"/>
      <c r="CY229" s="262"/>
      <c r="CZ229" s="262"/>
      <c r="DA229" s="262"/>
      <c r="DB229" s="262"/>
      <c r="DC229" s="262"/>
      <c r="DD229" s="262"/>
      <c r="DE229" s="262"/>
      <c r="DF229" s="262"/>
      <c r="DG229" s="262"/>
      <c r="DH229" s="262"/>
      <c r="DI229" s="262"/>
      <c r="DJ229" s="262"/>
      <c r="DK229" s="262"/>
      <c r="DL229" s="262"/>
      <c r="DM229" s="262"/>
      <c r="DN229" s="262"/>
      <c r="DO229" s="262"/>
      <c r="DP229" s="262"/>
      <c r="DQ229" s="262"/>
      <c r="DR229" s="262"/>
      <c r="DS229" s="262"/>
      <c r="DT229" s="262"/>
      <c r="DU229" s="262"/>
      <c r="DV229" s="262"/>
      <c r="DW229" s="262"/>
      <c r="DX229" s="262"/>
      <c r="DY229" s="262"/>
      <c r="DZ229" s="262"/>
      <c r="EA229" s="262"/>
      <c r="EB229" s="262"/>
      <c r="EC229" s="262"/>
      <c r="ED229" s="262"/>
      <c r="EE229" s="262"/>
      <c r="EF229" s="262"/>
      <c r="EG229" s="262"/>
      <c r="EH229" s="262"/>
      <c r="EI229" s="262"/>
      <c r="EJ229" s="262"/>
      <c r="EK229" s="262"/>
      <c r="EL229" s="262"/>
      <c r="EM229" s="262"/>
      <c r="EN229" s="262"/>
      <c r="EO229" s="262"/>
      <c r="EP229" s="262"/>
      <c r="EQ229" s="262"/>
      <c r="ER229" s="262"/>
      <c r="ES229" s="262"/>
      <c r="ET229" s="262"/>
      <c r="EU229" s="262"/>
      <c r="EV229" s="262"/>
      <c r="EW229" s="262"/>
      <c r="EX229" s="262"/>
      <c r="EY229" s="262"/>
      <c r="EZ229" s="262"/>
      <c r="FA229" s="262"/>
      <c r="FB229" s="262"/>
      <c r="FC229" s="262"/>
      <c r="FD229" s="262"/>
      <c r="FE229" s="262"/>
      <c r="FF229" s="262"/>
      <c r="FG229" s="262"/>
      <c r="FH229" s="262"/>
      <c r="FI229" s="262"/>
      <c r="FJ229" s="262"/>
      <c r="FK229" s="262"/>
      <c r="FL229" s="262"/>
      <c r="FM229" s="262"/>
      <c r="FN229" s="262"/>
      <c r="FO229" s="262"/>
      <c r="FP229" s="262"/>
      <c r="FQ229" s="262"/>
      <c r="FR229" s="262"/>
      <c r="FS229" s="262"/>
      <c r="FT229" s="262"/>
      <c r="FU229" s="262"/>
      <c r="FV229" s="262"/>
      <c r="FW229" s="262"/>
      <c r="FX229" s="262"/>
      <c r="FY229" s="262"/>
      <c r="FZ229" s="262"/>
      <c r="GA229" s="262"/>
      <c r="GB229" s="262"/>
      <c r="GC229" s="262"/>
      <c r="GD229" s="262"/>
    </row>
    <row r="230" spans="1:186" s="279" customFormat="1" x14ac:dyDescent="0.2">
      <c r="A230" s="339" t="s">
        <v>12120</v>
      </c>
      <c r="B230" s="280" t="s">
        <v>831</v>
      </c>
      <c r="C230" s="281" t="s">
        <v>4325</v>
      </c>
      <c r="D230" s="130" t="s">
        <v>106</v>
      </c>
      <c r="E230" s="130">
        <v>15</v>
      </c>
      <c r="F230" s="130">
        <v>0.2</v>
      </c>
      <c r="G230" s="282"/>
      <c r="H230" s="283"/>
      <c r="I230" s="284">
        <f ca="1">OFFSET(INDEX(Composições!A:H,MATCH(B230,Composições!A:A,0),8),2,0)</f>
        <v>221.10285749999994</v>
      </c>
      <c r="J230" s="284">
        <f ca="1">IF(ISNUMBER(I230),ROUND(F230*E230*I230,2),"")</f>
        <v>663.31</v>
      </c>
      <c r="K230" s="283">
        <f>BDI!$B$17</f>
        <v>0.26419999999999999</v>
      </c>
      <c r="L230" s="283"/>
      <c r="M230" s="283"/>
      <c r="N230" s="131">
        <f t="shared" ca="1" si="3"/>
        <v>279.52</v>
      </c>
      <c r="O230" s="340">
        <f ca="1">IF(ISNUMBER(I230),ROUND(F230*N230*E230,2),"")</f>
        <v>838.56</v>
      </c>
      <c r="P230" s="262"/>
      <c r="Q230" s="262"/>
      <c r="R230" s="262"/>
      <c r="S230" s="262"/>
      <c r="T230" s="262"/>
      <c r="U230" s="262"/>
      <c r="V230" s="262"/>
      <c r="W230" s="262"/>
      <c r="X230" s="262"/>
      <c r="Y230" s="262"/>
      <c r="Z230" s="262"/>
      <c r="AA230" s="262"/>
      <c r="AB230" s="262"/>
      <c r="AC230" s="262"/>
      <c r="AD230" s="262"/>
      <c r="AE230" s="262"/>
      <c r="AF230" s="262"/>
      <c r="AG230" s="262"/>
      <c r="AH230" s="262"/>
      <c r="AI230" s="262"/>
      <c r="AJ230" s="262"/>
      <c r="AK230" s="262"/>
      <c r="AL230" s="262"/>
      <c r="AM230" s="262"/>
      <c r="AN230" s="262"/>
      <c r="AO230" s="262"/>
      <c r="AP230" s="262"/>
      <c r="AQ230" s="262"/>
      <c r="AR230" s="262"/>
      <c r="AS230" s="262"/>
      <c r="AT230" s="262"/>
      <c r="AU230" s="262"/>
      <c r="AV230" s="262"/>
      <c r="AW230" s="262"/>
      <c r="AX230" s="262"/>
      <c r="AY230" s="262"/>
      <c r="AZ230" s="262"/>
      <c r="BA230" s="262"/>
      <c r="BB230" s="262"/>
      <c r="BC230" s="262"/>
      <c r="BD230" s="262"/>
      <c r="BE230" s="262"/>
      <c r="BF230" s="262"/>
      <c r="BG230" s="262"/>
      <c r="BH230" s="262"/>
      <c r="BI230" s="262"/>
      <c r="BJ230" s="262"/>
      <c r="BK230" s="262"/>
      <c r="BL230" s="262"/>
      <c r="BM230" s="262"/>
      <c r="BN230" s="262"/>
      <c r="BO230" s="262"/>
      <c r="BP230" s="262"/>
      <c r="BQ230" s="262"/>
      <c r="BR230" s="262"/>
      <c r="BS230" s="262"/>
      <c r="BT230" s="262"/>
      <c r="BU230" s="262"/>
      <c r="BV230" s="262"/>
      <c r="BW230" s="262"/>
      <c r="BX230" s="262"/>
      <c r="BY230" s="262"/>
      <c r="BZ230" s="262"/>
      <c r="CA230" s="262"/>
      <c r="CB230" s="262"/>
      <c r="CC230" s="262"/>
      <c r="CD230" s="262"/>
      <c r="CE230" s="262"/>
      <c r="CF230" s="262"/>
      <c r="CG230" s="262"/>
      <c r="CH230" s="262"/>
      <c r="CI230" s="262"/>
      <c r="CJ230" s="262"/>
      <c r="CK230" s="262"/>
      <c r="CL230" s="262"/>
      <c r="CM230" s="262"/>
      <c r="CN230" s="262"/>
      <c r="CO230" s="262"/>
      <c r="CP230" s="262"/>
      <c r="CQ230" s="262"/>
      <c r="CR230" s="262"/>
      <c r="CS230" s="262"/>
      <c r="CT230" s="262"/>
      <c r="CU230" s="262"/>
      <c r="CV230" s="262"/>
      <c r="CW230" s="262"/>
      <c r="CX230" s="262"/>
      <c r="CY230" s="262"/>
      <c r="CZ230" s="262"/>
      <c r="DA230" s="262"/>
      <c r="DB230" s="262"/>
      <c r="DC230" s="262"/>
      <c r="DD230" s="262"/>
      <c r="DE230" s="262"/>
      <c r="DF230" s="262"/>
      <c r="DG230" s="262"/>
      <c r="DH230" s="262"/>
      <c r="DI230" s="262"/>
      <c r="DJ230" s="262"/>
      <c r="DK230" s="262"/>
      <c r="DL230" s="262"/>
      <c r="DM230" s="262"/>
      <c r="DN230" s="262"/>
      <c r="DO230" s="262"/>
      <c r="DP230" s="262"/>
      <c r="DQ230" s="262"/>
      <c r="DR230" s="262"/>
      <c r="DS230" s="262"/>
      <c r="DT230" s="262"/>
      <c r="DU230" s="262"/>
      <c r="DV230" s="262"/>
      <c r="DW230" s="262"/>
      <c r="DX230" s="262"/>
      <c r="DY230" s="262"/>
      <c r="DZ230" s="262"/>
      <c r="EA230" s="262"/>
      <c r="EB230" s="262"/>
      <c r="EC230" s="262"/>
      <c r="ED230" s="262"/>
      <c r="EE230" s="262"/>
      <c r="EF230" s="262"/>
      <c r="EG230" s="262"/>
      <c r="EH230" s="262"/>
      <c r="EI230" s="262"/>
      <c r="EJ230" s="262"/>
      <c r="EK230" s="262"/>
      <c r="EL230" s="262"/>
      <c r="EM230" s="262"/>
      <c r="EN230" s="262"/>
      <c r="EO230" s="262"/>
      <c r="EP230" s="262"/>
      <c r="EQ230" s="262"/>
      <c r="ER230" s="262"/>
      <c r="ES230" s="262"/>
      <c r="ET230" s="262"/>
      <c r="EU230" s="262"/>
      <c r="EV230" s="262"/>
      <c r="EW230" s="262"/>
      <c r="EX230" s="262"/>
      <c r="EY230" s="262"/>
      <c r="EZ230" s="262"/>
      <c r="FA230" s="262"/>
      <c r="FB230" s="262"/>
      <c r="FC230" s="262"/>
      <c r="FD230" s="262"/>
      <c r="FE230" s="262"/>
      <c r="FF230" s="262"/>
      <c r="FG230" s="262"/>
      <c r="FH230" s="262"/>
      <c r="FI230" s="262"/>
      <c r="FJ230" s="262"/>
      <c r="FK230" s="262"/>
      <c r="FL230" s="262"/>
      <c r="FM230" s="262"/>
      <c r="FN230" s="262"/>
      <c r="FO230" s="262"/>
      <c r="FP230" s="262"/>
      <c r="FQ230" s="262"/>
      <c r="FR230" s="262"/>
      <c r="FS230" s="262"/>
      <c r="FT230" s="262"/>
      <c r="FU230" s="262"/>
      <c r="FV230" s="262"/>
      <c r="FW230" s="262"/>
      <c r="FX230" s="262"/>
      <c r="FY230" s="262"/>
      <c r="FZ230" s="262"/>
      <c r="GA230" s="262"/>
      <c r="GB230" s="262"/>
      <c r="GC230" s="262"/>
      <c r="GD230" s="262"/>
    </row>
    <row r="231" spans="1:186" s="279" customFormat="1" x14ac:dyDescent="0.2">
      <c r="A231" s="339" t="s">
        <v>12121</v>
      </c>
      <c r="B231" s="280" t="s">
        <v>832</v>
      </c>
      <c r="C231" s="281" t="s">
        <v>4326</v>
      </c>
      <c r="D231" s="130" t="s">
        <v>18</v>
      </c>
      <c r="E231" s="130">
        <v>12</v>
      </c>
      <c r="F231" s="130">
        <v>0.2</v>
      </c>
      <c r="G231" s="282"/>
      <c r="H231" s="283"/>
      <c r="I231" s="284">
        <f ca="1">OFFSET(INDEX(Composições!A:H,MATCH(B231,Composições!A:A,0),8),2,0)</f>
        <v>858.89928130000021</v>
      </c>
      <c r="J231" s="284">
        <f ca="1">IF(ISNUMBER(I231),ROUND(F231*E231*I231,2),"")</f>
        <v>2061.36</v>
      </c>
      <c r="K231" s="283">
        <f>BDI!$B$17</f>
        <v>0.26419999999999999</v>
      </c>
      <c r="L231" s="283"/>
      <c r="M231" s="283"/>
      <c r="N231" s="131">
        <f t="shared" ca="1" si="3"/>
        <v>1085.82</v>
      </c>
      <c r="O231" s="340">
        <f ca="1">IF(ISNUMBER(I231),ROUND(F231*N231*E231,2),"")</f>
        <v>2605.9699999999998</v>
      </c>
      <c r="P231" s="262"/>
      <c r="Q231" s="262"/>
      <c r="R231" s="262"/>
      <c r="S231" s="262"/>
      <c r="T231" s="262"/>
      <c r="U231" s="262"/>
      <c r="V231" s="262"/>
      <c r="W231" s="262"/>
      <c r="X231" s="262"/>
      <c r="Y231" s="262"/>
      <c r="Z231" s="262"/>
      <c r="AA231" s="262"/>
      <c r="AB231" s="262"/>
      <c r="AC231" s="262"/>
      <c r="AD231" s="262"/>
      <c r="AE231" s="262"/>
      <c r="AF231" s="262"/>
      <c r="AG231" s="262"/>
      <c r="AH231" s="262"/>
      <c r="AI231" s="262"/>
      <c r="AJ231" s="262"/>
      <c r="AK231" s="262"/>
      <c r="AL231" s="262"/>
      <c r="AM231" s="262"/>
      <c r="AN231" s="262"/>
      <c r="AO231" s="262"/>
      <c r="AP231" s="262"/>
      <c r="AQ231" s="262"/>
      <c r="AR231" s="262"/>
      <c r="AS231" s="262"/>
      <c r="AT231" s="262"/>
      <c r="AU231" s="262"/>
      <c r="AV231" s="262"/>
      <c r="AW231" s="262"/>
      <c r="AX231" s="262"/>
      <c r="AY231" s="262"/>
      <c r="AZ231" s="262"/>
      <c r="BA231" s="262"/>
      <c r="BB231" s="262"/>
      <c r="BC231" s="262"/>
      <c r="BD231" s="262"/>
      <c r="BE231" s="262"/>
      <c r="BF231" s="262"/>
      <c r="BG231" s="262"/>
      <c r="BH231" s="262"/>
      <c r="BI231" s="262"/>
      <c r="BJ231" s="262"/>
      <c r="BK231" s="262"/>
      <c r="BL231" s="262"/>
      <c r="BM231" s="262"/>
      <c r="BN231" s="262"/>
      <c r="BO231" s="262"/>
      <c r="BP231" s="262"/>
      <c r="BQ231" s="262"/>
      <c r="BR231" s="262"/>
      <c r="BS231" s="262"/>
      <c r="BT231" s="262"/>
      <c r="BU231" s="262"/>
      <c r="BV231" s="262"/>
      <c r="BW231" s="262"/>
      <c r="BX231" s="262"/>
      <c r="BY231" s="262"/>
      <c r="BZ231" s="262"/>
      <c r="CA231" s="262"/>
      <c r="CB231" s="262"/>
      <c r="CC231" s="262"/>
      <c r="CD231" s="262"/>
      <c r="CE231" s="262"/>
      <c r="CF231" s="262"/>
      <c r="CG231" s="262"/>
      <c r="CH231" s="262"/>
      <c r="CI231" s="262"/>
      <c r="CJ231" s="262"/>
      <c r="CK231" s="262"/>
      <c r="CL231" s="262"/>
      <c r="CM231" s="262"/>
      <c r="CN231" s="262"/>
      <c r="CO231" s="262"/>
      <c r="CP231" s="262"/>
      <c r="CQ231" s="262"/>
      <c r="CR231" s="262"/>
      <c r="CS231" s="262"/>
      <c r="CT231" s="262"/>
      <c r="CU231" s="262"/>
      <c r="CV231" s="262"/>
      <c r="CW231" s="262"/>
      <c r="CX231" s="262"/>
      <c r="CY231" s="262"/>
      <c r="CZ231" s="262"/>
      <c r="DA231" s="262"/>
      <c r="DB231" s="262"/>
      <c r="DC231" s="262"/>
      <c r="DD231" s="262"/>
      <c r="DE231" s="262"/>
      <c r="DF231" s="262"/>
      <c r="DG231" s="262"/>
      <c r="DH231" s="262"/>
      <c r="DI231" s="262"/>
      <c r="DJ231" s="262"/>
      <c r="DK231" s="262"/>
      <c r="DL231" s="262"/>
      <c r="DM231" s="262"/>
      <c r="DN231" s="262"/>
      <c r="DO231" s="262"/>
      <c r="DP231" s="262"/>
      <c r="DQ231" s="262"/>
      <c r="DR231" s="262"/>
      <c r="DS231" s="262"/>
      <c r="DT231" s="262"/>
      <c r="DU231" s="262"/>
      <c r="DV231" s="262"/>
      <c r="DW231" s="262"/>
      <c r="DX231" s="262"/>
      <c r="DY231" s="262"/>
      <c r="DZ231" s="262"/>
      <c r="EA231" s="262"/>
      <c r="EB231" s="262"/>
      <c r="EC231" s="262"/>
      <c r="ED231" s="262"/>
      <c r="EE231" s="262"/>
      <c r="EF231" s="262"/>
      <c r="EG231" s="262"/>
      <c r="EH231" s="262"/>
      <c r="EI231" s="262"/>
      <c r="EJ231" s="262"/>
      <c r="EK231" s="262"/>
      <c r="EL231" s="262"/>
      <c r="EM231" s="262"/>
      <c r="EN231" s="262"/>
      <c r="EO231" s="262"/>
      <c r="EP231" s="262"/>
      <c r="EQ231" s="262"/>
      <c r="ER231" s="262"/>
      <c r="ES231" s="262"/>
      <c r="ET231" s="262"/>
      <c r="EU231" s="262"/>
      <c r="EV231" s="262"/>
      <c r="EW231" s="262"/>
      <c r="EX231" s="262"/>
      <c r="EY231" s="262"/>
      <c r="EZ231" s="262"/>
      <c r="FA231" s="262"/>
      <c r="FB231" s="262"/>
      <c r="FC231" s="262"/>
      <c r="FD231" s="262"/>
      <c r="FE231" s="262"/>
      <c r="FF231" s="262"/>
      <c r="FG231" s="262"/>
      <c r="FH231" s="262"/>
      <c r="FI231" s="262"/>
      <c r="FJ231" s="262"/>
      <c r="FK231" s="262"/>
      <c r="FL231" s="262"/>
      <c r="FM231" s="262"/>
      <c r="FN231" s="262"/>
      <c r="FO231" s="262"/>
      <c r="FP231" s="262"/>
      <c r="FQ231" s="262"/>
      <c r="FR231" s="262"/>
      <c r="FS231" s="262"/>
      <c r="FT231" s="262"/>
      <c r="FU231" s="262"/>
      <c r="FV231" s="262"/>
      <c r="FW231" s="262"/>
      <c r="FX231" s="262"/>
      <c r="FY231" s="262"/>
      <c r="FZ231" s="262"/>
      <c r="GA231" s="262"/>
      <c r="GB231" s="262"/>
      <c r="GC231" s="262"/>
      <c r="GD231" s="262"/>
    </row>
    <row r="232" spans="1:186" s="279" customFormat="1" x14ac:dyDescent="0.2">
      <c r="A232" s="339" t="s">
        <v>12122</v>
      </c>
      <c r="B232" s="280" t="s">
        <v>833</v>
      </c>
      <c r="C232" s="281" t="s">
        <v>4327</v>
      </c>
      <c r="D232" s="130" t="s">
        <v>18</v>
      </c>
      <c r="E232" s="130">
        <v>12</v>
      </c>
      <c r="F232" s="130">
        <v>0.2</v>
      </c>
      <c r="G232" s="282"/>
      <c r="H232" s="283"/>
      <c r="I232" s="284">
        <f ca="1">OFFSET(INDEX(Composições!A:H,MATCH(B232,Composições!A:A,0),8),2,0)</f>
        <v>1287.3397000000002</v>
      </c>
      <c r="J232" s="284">
        <f ca="1">IF(ISNUMBER(I232),ROUND(F232*E232*I232,2),"")</f>
        <v>3089.62</v>
      </c>
      <c r="K232" s="283">
        <f>BDI!$B$17</f>
        <v>0.26419999999999999</v>
      </c>
      <c r="L232" s="283"/>
      <c r="M232" s="283"/>
      <c r="N232" s="131">
        <f t="shared" ca="1" si="3"/>
        <v>1627.45</v>
      </c>
      <c r="O232" s="340">
        <f ca="1">IF(ISNUMBER(I232),ROUND(F232*N232*E232,2),"")</f>
        <v>3905.88</v>
      </c>
      <c r="P232" s="262"/>
      <c r="Q232" s="262"/>
      <c r="R232" s="262"/>
      <c r="S232" s="262"/>
      <c r="T232" s="262"/>
      <c r="U232" s="262"/>
      <c r="V232" s="262"/>
      <c r="W232" s="262"/>
      <c r="X232" s="262"/>
      <c r="Y232" s="262"/>
      <c r="Z232" s="262"/>
      <c r="AA232" s="262"/>
      <c r="AB232" s="262"/>
      <c r="AC232" s="262"/>
      <c r="AD232" s="262"/>
      <c r="AE232" s="262"/>
      <c r="AF232" s="262"/>
      <c r="AG232" s="262"/>
      <c r="AH232" s="262"/>
      <c r="AI232" s="262"/>
      <c r="AJ232" s="262"/>
      <c r="AK232" s="262"/>
      <c r="AL232" s="262"/>
      <c r="AM232" s="262"/>
      <c r="AN232" s="262"/>
      <c r="AO232" s="262"/>
      <c r="AP232" s="262"/>
      <c r="AQ232" s="262"/>
      <c r="AR232" s="262"/>
      <c r="AS232" s="262"/>
      <c r="AT232" s="262"/>
      <c r="AU232" s="262"/>
      <c r="AV232" s="262"/>
      <c r="AW232" s="262"/>
      <c r="AX232" s="262"/>
      <c r="AY232" s="262"/>
      <c r="AZ232" s="262"/>
      <c r="BA232" s="262"/>
      <c r="BB232" s="262"/>
      <c r="BC232" s="262"/>
      <c r="BD232" s="262"/>
      <c r="BE232" s="262"/>
      <c r="BF232" s="262"/>
      <c r="BG232" s="262"/>
      <c r="BH232" s="262"/>
      <c r="BI232" s="262"/>
      <c r="BJ232" s="262"/>
      <c r="BK232" s="262"/>
      <c r="BL232" s="262"/>
      <c r="BM232" s="262"/>
      <c r="BN232" s="262"/>
      <c r="BO232" s="262"/>
      <c r="BP232" s="262"/>
      <c r="BQ232" s="262"/>
      <c r="BR232" s="262"/>
      <c r="BS232" s="262"/>
      <c r="BT232" s="262"/>
      <c r="BU232" s="262"/>
      <c r="BV232" s="262"/>
      <c r="BW232" s="262"/>
      <c r="BX232" s="262"/>
      <c r="BY232" s="262"/>
      <c r="BZ232" s="262"/>
      <c r="CA232" s="262"/>
      <c r="CB232" s="262"/>
      <c r="CC232" s="262"/>
      <c r="CD232" s="262"/>
      <c r="CE232" s="262"/>
      <c r="CF232" s="262"/>
      <c r="CG232" s="262"/>
      <c r="CH232" s="262"/>
      <c r="CI232" s="262"/>
      <c r="CJ232" s="262"/>
      <c r="CK232" s="262"/>
      <c r="CL232" s="262"/>
      <c r="CM232" s="262"/>
      <c r="CN232" s="262"/>
      <c r="CO232" s="262"/>
      <c r="CP232" s="262"/>
      <c r="CQ232" s="262"/>
      <c r="CR232" s="262"/>
      <c r="CS232" s="262"/>
      <c r="CT232" s="262"/>
      <c r="CU232" s="262"/>
      <c r="CV232" s="262"/>
      <c r="CW232" s="262"/>
      <c r="CX232" s="262"/>
      <c r="CY232" s="262"/>
      <c r="CZ232" s="262"/>
      <c r="DA232" s="262"/>
      <c r="DB232" s="262"/>
      <c r="DC232" s="262"/>
      <c r="DD232" s="262"/>
      <c r="DE232" s="262"/>
      <c r="DF232" s="262"/>
      <c r="DG232" s="262"/>
      <c r="DH232" s="262"/>
      <c r="DI232" s="262"/>
      <c r="DJ232" s="262"/>
      <c r="DK232" s="262"/>
      <c r="DL232" s="262"/>
      <c r="DM232" s="262"/>
      <c r="DN232" s="262"/>
      <c r="DO232" s="262"/>
      <c r="DP232" s="262"/>
      <c r="DQ232" s="262"/>
      <c r="DR232" s="262"/>
      <c r="DS232" s="262"/>
      <c r="DT232" s="262"/>
      <c r="DU232" s="262"/>
      <c r="DV232" s="262"/>
      <c r="DW232" s="262"/>
      <c r="DX232" s="262"/>
      <c r="DY232" s="262"/>
      <c r="DZ232" s="262"/>
      <c r="EA232" s="262"/>
      <c r="EB232" s="262"/>
      <c r="EC232" s="262"/>
      <c r="ED232" s="262"/>
      <c r="EE232" s="262"/>
      <c r="EF232" s="262"/>
      <c r="EG232" s="262"/>
      <c r="EH232" s="262"/>
      <c r="EI232" s="262"/>
      <c r="EJ232" s="262"/>
      <c r="EK232" s="262"/>
      <c r="EL232" s="262"/>
      <c r="EM232" s="262"/>
      <c r="EN232" s="262"/>
      <c r="EO232" s="262"/>
      <c r="EP232" s="262"/>
      <c r="EQ232" s="262"/>
      <c r="ER232" s="262"/>
      <c r="ES232" s="262"/>
      <c r="ET232" s="262"/>
      <c r="EU232" s="262"/>
      <c r="EV232" s="262"/>
      <c r="EW232" s="262"/>
      <c r="EX232" s="262"/>
      <c r="EY232" s="262"/>
      <c r="EZ232" s="262"/>
      <c r="FA232" s="262"/>
      <c r="FB232" s="262"/>
      <c r="FC232" s="262"/>
      <c r="FD232" s="262"/>
      <c r="FE232" s="262"/>
      <c r="FF232" s="262"/>
      <c r="FG232" s="262"/>
      <c r="FH232" s="262"/>
      <c r="FI232" s="262"/>
      <c r="FJ232" s="262"/>
      <c r="FK232" s="262"/>
      <c r="FL232" s="262"/>
      <c r="FM232" s="262"/>
      <c r="FN232" s="262"/>
      <c r="FO232" s="262"/>
      <c r="FP232" s="262"/>
      <c r="FQ232" s="262"/>
      <c r="FR232" s="262"/>
      <c r="FS232" s="262"/>
      <c r="FT232" s="262"/>
      <c r="FU232" s="262"/>
      <c r="FV232" s="262"/>
      <c r="FW232" s="262"/>
      <c r="FX232" s="262"/>
      <c r="FY232" s="262"/>
      <c r="FZ232" s="262"/>
      <c r="GA232" s="262"/>
      <c r="GB232" s="262"/>
      <c r="GC232" s="262"/>
      <c r="GD232" s="262"/>
    </row>
    <row r="233" spans="1:186" s="279" customFormat="1" x14ac:dyDescent="0.2">
      <c r="A233" s="339" t="s">
        <v>12123</v>
      </c>
      <c r="B233" s="280" t="s">
        <v>835</v>
      </c>
      <c r="C233" s="281" t="s">
        <v>4328</v>
      </c>
      <c r="D233" s="130" t="s">
        <v>18</v>
      </c>
      <c r="E233" s="130">
        <v>12</v>
      </c>
      <c r="F233" s="130">
        <v>0.2</v>
      </c>
      <c r="G233" s="282"/>
      <c r="H233" s="283"/>
      <c r="I233" s="284">
        <f ca="1">OFFSET(INDEX(Composições!A:H,MATCH(B233,Composições!A:A,0),8),2,0)</f>
        <v>131.88969259999999</v>
      </c>
      <c r="J233" s="284">
        <f ca="1">IF(ISNUMBER(I233),ROUND(F233*E233*I233,2),"")</f>
        <v>316.54000000000002</v>
      </c>
      <c r="K233" s="283">
        <f>BDI!$B$17</f>
        <v>0.26419999999999999</v>
      </c>
      <c r="L233" s="283"/>
      <c r="M233" s="283"/>
      <c r="N233" s="131">
        <f t="shared" ca="1" si="3"/>
        <v>166.73</v>
      </c>
      <c r="O233" s="340">
        <f ca="1">IF(ISNUMBER(I233),ROUND(F233*N233*E233,2),"")</f>
        <v>400.15</v>
      </c>
      <c r="P233" s="262"/>
      <c r="Q233" s="262"/>
      <c r="R233" s="262"/>
      <c r="S233" s="262"/>
      <c r="T233" s="262"/>
      <c r="U233" s="262"/>
      <c r="V233" s="262"/>
      <c r="W233" s="262"/>
      <c r="X233" s="262"/>
      <c r="Y233" s="262"/>
      <c r="Z233" s="262"/>
      <c r="AA233" s="262"/>
      <c r="AB233" s="262"/>
      <c r="AC233" s="262"/>
      <c r="AD233" s="262"/>
      <c r="AE233" s="262"/>
      <c r="AF233" s="262"/>
      <c r="AG233" s="262"/>
      <c r="AH233" s="262"/>
      <c r="AI233" s="262"/>
      <c r="AJ233" s="262"/>
      <c r="AK233" s="262"/>
      <c r="AL233" s="262"/>
      <c r="AM233" s="262"/>
      <c r="AN233" s="262"/>
      <c r="AO233" s="262"/>
      <c r="AP233" s="262"/>
      <c r="AQ233" s="262"/>
      <c r="AR233" s="262"/>
      <c r="AS233" s="262"/>
      <c r="AT233" s="262"/>
      <c r="AU233" s="262"/>
      <c r="AV233" s="262"/>
      <c r="AW233" s="262"/>
      <c r="AX233" s="262"/>
      <c r="AY233" s="262"/>
      <c r="AZ233" s="262"/>
      <c r="BA233" s="262"/>
      <c r="BB233" s="262"/>
      <c r="BC233" s="262"/>
      <c r="BD233" s="262"/>
      <c r="BE233" s="262"/>
      <c r="BF233" s="262"/>
      <c r="BG233" s="262"/>
      <c r="BH233" s="262"/>
      <c r="BI233" s="262"/>
      <c r="BJ233" s="262"/>
      <c r="BK233" s="262"/>
      <c r="BL233" s="262"/>
      <c r="BM233" s="262"/>
      <c r="BN233" s="262"/>
      <c r="BO233" s="262"/>
      <c r="BP233" s="262"/>
      <c r="BQ233" s="262"/>
      <c r="BR233" s="262"/>
      <c r="BS233" s="262"/>
      <c r="BT233" s="262"/>
      <c r="BU233" s="262"/>
      <c r="BV233" s="262"/>
      <c r="BW233" s="262"/>
      <c r="BX233" s="262"/>
      <c r="BY233" s="262"/>
      <c r="BZ233" s="262"/>
      <c r="CA233" s="262"/>
      <c r="CB233" s="262"/>
      <c r="CC233" s="262"/>
      <c r="CD233" s="262"/>
      <c r="CE233" s="262"/>
      <c r="CF233" s="262"/>
      <c r="CG233" s="262"/>
      <c r="CH233" s="262"/>
      <c r="CI233" s="262"/>
      <c r="CJ233" s="262"/>
      <c r="CK233" s="262"/>
      <c r="CL233" s="262"/>
      <c r="CM233" s="262"/>
      <c r="CN233" s="262"/>
      <c r="CO233" s="262"/>
      <c r="CP233" s="262"/>
      <c r="CQ233" s="262"/>
      <c r="CR233" s="262"/>
      <c r="CS233" s="262"/>
      <c r="CT233" s="262"/>
      <c r="CU233" s="262"/>
      <c r="CV233" s="262"/>
      <c r="CW233" s="262"/>
      <c r="CX233" s="262"/>
      <c r="CY233" s="262"/>
      <c r="CZ233" s="262"/>
      <c r="DA233" s="262"/>
      <c r="DB233" s="262"/>
      <c r="DC233" s="262"/>
      <c r="DD233" s="262"/>
      <c r="DE233" s="262"/>
      <c r="DF233" s="262"/>
      <c r="DG233" s="262"/>
      <c r="DH233" s="262"/>
      <c r="DI233" s="262"/>
      <c r="DJ233" s="262"/>
      <c r="DK233" s="262"/>
      <c r="DL233" s="262"/>
      <c r="DM233" s="262"/>
      <c r="DN233" s="262"/>
      <c r="DO233" s="262"/>
      <c r="DP233" s="262"/>
      <c r="DQ233" s="262"/>
      <c r="DR233" s="262"/>
      <c r="DS233" s="262"/>
      <c r="DT233" s="262"/>
      <c r="DU233" s="262"/>
      <c r="DV233" s="262"/>
      <c r="DW233" s="262"/>
      <c r="DX233" s="262"/>
      <c r="DY233" s="262"/>
      <c r="DZ233" s="262"/>
      <c r="EA233" s="262"/>
      <c r="EB233" s="262"/>
      <c r="EC233" s="262"/>
      <c r="ED233" s="262"/>
      <c r="EE233" s="262"/>
      <c r="EF233" s="262"/>
      <c r="EG233" s="262"/>
      <c r="EH233" s="262"/>
      <c r="EI233" s="262"/>
      <c r="EJ233" s="262"/>
      <c r="EK233" s="262"/>
      <c r="EL233" s="262"/>
      <c r="EM233" s="262"/>
      <c r="EN233" s="262"/>
      <c r="EO233" s="262"/>
      <c r="EP233" s="262"/>
      <c r="EQ233" s="262"/>
      <c r="ER233" s="262"/>
      <c r="ES233" s="262"/>
      <c r="ET233" s="262"/>
      <c r="EU233" s="262"/>
      <c r="EV233" s="262"/>
      <c r="EW233" s="262"/>
      <c r="EX233" s="262"/>
      <c r="EY233" s="262"/>
      <c r="EZ233" s="262"/>
      <c r="FA233" s="262"/>
      <c r="FB233" s="262"/>
      <c r="FC233" s="262"/>
      <c r="FD233" s="262"/>
      <c r="FE233" s="262"/>
      <c r="FF233" s="262"/>
      <c r="FG233" s="262"/>
      <c r="FH233" s="262"/>
      <c r="FI233" s="262"/>
      <c r="FJ233" s="262"/>
      <c r="FK233" s="262"/>
      <c r="FL233" s="262"/>
      <c r="FM233" s="262"/>
      <c r="FN233" s="262"/>
      <c r="FO233" s="262"/>
      <c r="FP233" s="262"/>
      <c r="FQ233" s="262"/>
      <c r="FR233" s="262"/>
      <c r="FS233" s="262"/>
      <c r="FT233" s="262"/>
      <c r="FU233" s="262"/>
      <c r="FV233" s="262"/>
      <c r="FW233" s="262"/>
      <c r="FX233" s="262"/>
      <c r="FY233" s="262"/>
      <c r="FZ233" s="262"/>
      <c r="GA233" s="262"/>
      <c r="GB233" s="262"/>
      <c r="GC233" s="262"/>
      <c r="GD233" s="262"/>
    </row>
    <row r="234" spans="1:186" s="279" customFormat="1" x14ac:dyDescent="0.2">
      <c r="A234" s="339" t="s">
        <v>12124</v>
      </c>
      <c r="B234" s="280" t="s">
        <v>855</v>
      </c>
      <c r="C234" s="281" t="s">
        <v>4338</v>
      </c>
      <c r="D234" s="130" t="s">
        <v>68</v>
      </c>
      <c r="E234" s="130">
        <v>375</v>
      </c>
      <c r="F234" s="130">
        <v>0.2</v>
      </c>
      <c r="G234" s="282"/>
      <c r="H234" s="283"/>
      <c r="I234" s="284">
        <f ca="1">OFFSET(INDEX(Composições!A:H,MATCH(B234,Composições!A:A,0),8),2,0)</f>
        <v>17.640498411580001</v>
      </c>
      <c r="J234" s="284">
        <f ca="1">IF(ISNUMBER(I234),ROUND(F234*E234*I234,2),"")</f>
        <v>1323.04</v>
      </c>
      <c r="K234" s="283">
        <f>BDI!$B$17</f>
        <v>0.26419999999999999</v>
      </c>
      <c r="L234" s="283"/>
      <c r="M234" s="283"/>
      <c r="N234" s="131">
        <f t="shared" ca="1" si="3"/>
        <v>22.3</v>
      </c>
      <c r="O234" s="340">
        <f ca="1">IF(ISNUMBER(I234),ROUND(F234*N234*E234,2),"")</f>
        <v>1672.5</v>
      </c>
      <c r="P234" s="262"/>
      <c r="Q234" s="262"/>
      <c r="R234" s="262"/>
      <c r="S234" s="262"/>
      <c r="T234" s="262"/>
      <c r="U234" s="262"/>
      <c r="V234" s="262"/>
      <c r="W234" s="262"/>
      <c r="X234" s="262"/>
      <c r="Y234" s="262"/>
      <c r="Z234" s="262"/>
      <c r="AA234" s="262"/>
      <c r="AB234" s="262"/>
      <c r="AC234" s="262"/>
      <c r="AD234" s="262"/>
      <c r="AE234" s="262"/>
      <c r="AF234" s="262"/>
      <c r="AG234" s="262"/>
      <c r="AH234" s="262"/>
      <c r="AI234" s="262"/>
      <c r="AJ234" s="262"/>
      <c r="AK234" s="262"/>
      <c r="AL234" s="262"/>
      <c r="AM234" s="262"/>
      <c r="AN234" s="262"/>
      <c r="AO234" s="262"/>
      <c r="AP234" s="262"/>
      <c r="AQ234" s="262"/>
      <c r="AR234" s="262"/>
      <c r="AS234" s="262"/>
      <c r="AT234" s="262"/>
      <c r="AU234" s="262"/>
      <c r="AV234" s="262"/>
      <c r="AW234" s="262"/>
      <c r="AX234" s="262"/>
      <c r="AY234" s="262"/>
      <c r="AZ234" s="262"/>
      <c r="BA234" s="262"/>
      <c r="BB234" s="262"/>
      <c r="BC234" s="262"/>
      <c r="BD234" s="262"/>
      <c r="BE234" s="262"/>
      <c r="BF234" s="262"/>
      <c r="BG234" s="262"/>
      <c r="BH234" s="262"/>
      <c r="BI234" s="262"/>
      <c r="BJ234" s="262"/>
      <c r="BK234" s="262"/>
      <c r="BL234" s="262"/>
      <c r="BM234" s="262"/>
      <c r="BN234" s="262"/>
      <c r="BO234" s="262"/>
      <c r="BP234" s="262"/>
      <c r="BQ234" s="262"/>
      <c r="BR234" s="262"/>
      <c r="BS234" s="262"/>
      <c r="BT234" s="262"/>
      <c r="BU234" s="262"/>
      <c r="BV234" s="262"/>
      <c r="BW234" s="262"/>
      <c r="BX234" s="262"/>
      <c r="BY234" s="262"/>
      <c r="BZ234" s="262"/>
      <c r="CA234" s="262"/>
      <c r="CB234" s="262"/>
      <c r="CC234" s="262"/>
      <c r="CD234" s="262"/>
      <c r="CE234" s="262"/>
      <c r="CF234" s="262"/>
      <c r="CG234" s="262"/>
      <c r="CH234" s="262"/>
      <c r="CI234" s="262"/>
      <c r="CJ234" s="262"/>
      <c r="CK234" s="262"/>
      <c r="CL234" s="262"/>
      <c r="CM234" s="262"/>
      <c r="CN234" s="262"/>
      <c r="CO234" s="262"/>
      <c r="CP234" s="262"/>
      <c r="CQ234" s="262"/>
      <c r="CR234" s="262"/>
      <c r="CS234" s="262"/>
      <c r="CT234" s="262"/>
      <c r="CU234" s="262"/>
      <c r="CV234" s="262"/>
      <c r="CW234" s="262"/>
      <c r="CX234" s="262"/>
      <c r="CY234" s="262"/>
      <c r="CZ234" s="262"/>
      <c r="DA234" s="262"/>
      <c r="DB234" s="262"/>
      <c r="DC234" s="262"/>
      <c r="DD234" s="262"/>
      <c r="DE234" s="262"/>
      <c r="DF234" s="262"/>
      <c r="DG234" s="262"/>
      <c r="DH234" s="262"/>
      <c r="DI234" s="262"/>
      <c r="DJ234" s="262"/>
      <c r="DK234" s="262"/>
      <c r="DL234" s="262"/>
      <c r="DM234" s="262"/>
      <c r="DN234" s="262"/>
      <c r="DO234" s="262"/>
      <c r="DP234" s="262"/>
      <c r="DQ234" s="262"/>
      <c r="DR234" s="262"/>
      <c r="DS234" s="262"/>
      <c r="DT234" s="262"/>
      <c r="DU234" s="262"/>
      <c r="DV234" s="262"/>
      <c r="DW234" s="262"/>
      <c r="DX234" s="262"/>
      <c r="DY234" s="262"/>
      <c r="DZ234" s="262"/>
      <c r="EA234" s="262"/>
      <c r="EB234" s="262"/>
      <c r="EC234" s="262"/>
      <c r="ED234" s="262"/>
      <c r="EE234" s="262"/>
      <c r="EF234" s="262"/>
      <c r="EG234" s="262"/>
      <c r="EH234" s="262"/>
      <c r="EI234" s="262"/>
      <c r="EJ234" s="262"/>
      <c r="EK234" s="262"/>
      <c r="EL234" s="262"/>
      <c r="EM234" s="262"/>
      <c r="EN234" s="262"/>
      <c r="EO234" s="262"/>
      <c r="EP234" s="262"/>
      <c r="EQ234" s="262"/>
      <c r="ER234" s="262"/>
      <c r="ES234" s="262"/>
      <c r="ET234" s="262"/>
      <c r="EU234" s="262"/>
      <c r="EV234" s="262"/>
      <c r="EW234" s="262"/>
      <c r="EX234" s="262"/>
      <c r="EY234" s="262"/>
      <c r="EZ234" s="262"/>
      <c r="FA234" s="262"/>
      <c r="FB234" s="262"/>
      <c r="FC234" s="262"/>
      <c r="FD234" s="262"/>
      <c r="FE234" s="262"/>
      <c r="FF234" s="262"/>
      <c r="FG234" s="262"/>
      <c r="FH234" s="262"/>
      <c r="FI234" s="262"/>
      <c r="FJ234" s="262"/>
      <c r="FK234" s="262"/>
      <c r="FL234" s="262"/>
      <c r="FM234" s="262"/>
      <c r="FN234" s="262"/>
      <c r="FO234" s="262"/>
      <c r="FP234" s="262"/>
      <c r="FQ234" s="262"/>
      <c r="FR234" s="262"/>
      <c r="FS234" s="262"/>
      <c r="FT234" s="262"/>
      <c r="FU234" s="262"/>
      <c r="FV234" s="262"/>
      <c r="FW234" s="262"/>
      <c r="FX234" s="262"/>
      <c r="FY234" s="262"/>
      <c r="FZ234" s="262"/>
      <c r="GA234" s="262"/>
      <c r="GB234" s="262"/>
      <c r="GC234" s="262"/>
      <c r="GD234" s="262"/>
    </row>
    <row r="235" spans="1:186" s="279" customFormat="1" x14ac:dyDescent="0.2">
      <c r="A235" s="339" t="s">
        <v>12125</v>
      </c>
      <c r="B235" s="280" t="s">
        <v>856</v>
      </c>
      <c r="C235" s="281" t="s">
        <v>4339</v>
      </c>
      <c r="D235" s="130" t="s">
        <v>106</v>
      </c>
      <c r="E235" s="130">
        <v>75</v>
      </c>
      <c r="F235" s="130">
        <v>0.2</v>
      </c>
      <c r="G235" s="282"/>
      <c r="H235" s="283"/>
      <c r="I235" s="284">
        <f ca="1">OFFSET(INDEX(Composições!A:H,MATCH(B235,Composições!A:A,0),8),2,0)</f>
        <v>24.780811309200001</v>
      </c>
      <c r="J235" s="284">
        <f ca="1">IF(ISNUMBER(I235),ROUND(F235*E235*I235,2),"")</f>
        <v>371.71</v>
      </c>
      <c r="K235" s="283">
        <f>BDI!$B$17</f>
        <v>0.26419999999999999</v>
      </c>
      <c r="L235" s="283"/>
      <c r="M235" s="283"/>
      <c r="N235" s="131">
        <f t="shared" ca="1" si="3"/>
        <v>31.33</v>
      </c>
      <c r="O235" s="340">
        <f ca="1">IF(ISNUMBER(I235),ROUND(F235*N235*E235,2),"")</f>
        <v>469.95</v>
      </c>
      <c r="P235" s="262"/>
      <c r="Q235" s="262"/>
      <c r="R235" s="262"/>
      <c r="S235" s="262"/>
      <c r="T235" s="262"/>
      <c r="U235" s="262"/>
      <c r="V235" s="262"/>
      <c r="W235" s="262"/>
      <c r="X235" s="262"/>
      <c r="Y235" s="262"/>
      <c r="Z235" s="262"/>
      <c r="AA235" s="262"/>
      <c r="AB235" s="262"/>
      <c r="AC235" s="262"/>
      <c r="AD235" s="262"/>
      <c r="AE235" s="262"/>
      <c r="AF235" s="262"/>
      <c r="AG235" s="262"/>
      <c r="AH235" s="262"/>
      <c r="AI235" s="262"/>
      <c r="AJ235" s="262"/>
      <c r="AK235" s="262"/>
      <c r="AL235" s="262"/>
      <c r="AM235" s="262"/>
      <c r="AN235" s="262"/>
      <c r="AO235" s="262"/>
      <c r="AP235" s="262"/>
      <c r="AQ235" s="262"/>
      <c r="AR235" s="262"/>
      <c r="AS235" s="262"/>
      <c r="AT235" s="262"/>
      <c r="AU235" s="262"/>
      <c r="AV235" s="262"/>
      <c r="AW235" s="262"/>
      <c r="AX235" s="262"/>
      <c r="AY235" s="262"/>
      <c r="AZ235" s="262"/>
      <c r="BA235" s="262"/>
      <c r="BB235" s="262"/>
      <c r="BC235" s="262"/>
      <c r="BD235" s="262"/>
      <c r="BE235" s="262"/>
      <c r="BF235" s="262"/>
      <c r="BG235" s="262"/>
      <c r="BH235" s="262"/>
      <c r="BI235" s="262"/>
      <c r="BJ235" s="262"/>
      <c r="BK235" s="262"/>
      <c r="BL235" s="262"/>
      <c r="BM235" s="262"/>
      <c r="BN235" s="262"/>
      <c r="BO235" s="262"/>
      <c r="BP235" s="262"/>
      <c r="BQ235" s="262"/>
      <c r="BR235" s="262"/>
      <c r="BS235" s="262"/>
      <c r="BT235" s="262"/>
      <c r="BU235" s="262"/>
      <c r="BV235" s="262"/>
      <c r="BW235" s="262"/>
      <c r="BX235" s="262"/>
      <c r="BY235" s="262"/>
      <c r="BZ235" s="262"/>
      <c r="CA235" s="262"/>
      <c r="CB235" s="262"/>
      <c r="CC235" s="262"/>
      <c r="CD235" s="262"/>
      <c r="CE235" s="262"/>
      <c r="CF235" s="262"/>
      <c r="CG235" s="262"/>
      <c r="CH235" s="262"/>
      <c r="CI235" s="262"/>
      <c r="CJ235" s="262"/>
      <c r="CK235" s="262"/>
      <c r="CL235" s="262"/>
      <c r="CM235" s="262"/>
      <c r="CN235" s="262"/>
      <c r="CO235" s="262"/>
      <c r="CP235" s="262"/>
      <c r="CQ235" s="262"/>
      <c r="CR235" s="262"/>
      <c r="CS235" s="262"/>
      <c r="CT235" s="262"/>
      <c r="CU235" s="262"/>
      <c r="CV235" s="262"/>
      <c r="CW235" s="262"/>
      <c r="CX235" s="262"/>
      <c r="CY235" s="262"/>
      <c r="CZ235" s="262"/>
      <c r="DA235" s="262"/>
      <c r="DB235" s="262"/>
      <c r="DC235" s="262"/>
      <c r="DD235" s="262"/>
      <c r="DE235" s="262"/>
      <c r="DF235" s="262"/>
      <c r="DG235" s="262"/>
      <c r="DH235" s="262"/>
      <c r="DI235" s="262"/>
      <c r="DJ235" s="262"/>
      <c r="DK235" s="262"/>
      <c r="DL235" s="262"/>
      <c r="DM235" s="262"/>
      <c r="DN235" s="262"/>
      <c r="DO235" s="262"/>
      <c r="DP235" s="262"/>
      <c r="DQ235" s="262"/>
      <c r="DR235" s="262"/>
      <c r="DS235" s="262"/>
      <c r="DT235" s="262"/>
      <c r="DU235" s="262"/>
      <c r="DV235" s="262"/>
      <c r="DW235" s="262"/>
      <c r="DX235" s="262"/>
      <c r="DY235" s="262"/>
      <c r="DZ235" s="262"/>
      <c r="EA235" s="262"/>
      <c r="EB235" s="262"/>
      <c r="EC235" s="262"/>
      <c r="ED235" s="262"/>
      <c r="EE235" s="262"/>
      <c r="EF235" s="262"/>
      <c r="EG235" s="262"/>
      <c r="EH235" s="262"/>
      <c r="EI235" s="262"/>
      <c r="EJ235" s="262"/>
      <c r="EK235" s="262"/>
      <c r="EL235" s="262"/>
      <c r="EM235" s="262"/>
      <c r="EN235" s="262"/>
      <c r="EO235" s="262"/>
      <c r="EP235" s="262"/>
      <c r="EQ235" s="262"/>
      <c r="ER235" s="262"/>
      <c r="ES235" s="262"/>
      <c r="ET235" s="262"/>
      <c r="EU235" s="262"/>
      <c r="EV235" s="262"/>
      <c r="EW235" s="262"/>
      <c r="EX235" s="262"/>
      <c r="EY235" s="262"/>
      <c r="EZ235" s="262"/>
      <c r="FA235" s="262"/>
      <c r="FB235" s="262"/>
      <c r="FC235" s="262"/>
      <c r="FD235" s="262"/>
      <c r="FE235" s="262"/>
      <c r="FF235" s="262"/>
      <c r="FG235" s="262"/>
      <c r="FH235" s="262"/>
      <c r="FI235" s="262"/>
      <c r="FJ235" s="262"/>
      <c r="FK235" s="262"/>
      <c r="FL235" s="262"/>
      <c r="FM235" s="262"/>
      <c r="FN235" s="262"/>
      <c r="FO235" s="262"/>
      <c r="FP235" s="262"/>
      <c r="FQ235" s="262"/>
      <c r="FR235" s="262"/>
      <c r="FS235" s="262"/>
      <c r="FT235" s="262"/>
      <c r="FU235" s="262"/>
      <c r="FV235" s="262"/>
      <c r="FW235" s="262"/>
      <c r="FX235" s="262"/>
      <c r="FY235" s="262"/>
      <c r="FZ235" s="262"/>
      <c r="GA235" s="262"/>
      <c r="GB235" s="262"/>
      <c r="GC235" s="262"/>
      <c r="GD235" s="262"/>
    </row>
    <row r="236" spans="1:186" s="279" customFormat="1" x14ac:dyDescent="0.2">
      <c r="A236" s="339" t="s">
        <v>12126</v>
      </c>
      <c r="B236" s="280" t="s">
        <v>4340</v>
      </c>
      <c r="C236" s="281" t="s">
        <v>4341</v>
      </c>
      <c r="D236" s="130" t="s">
        <v>18</v>
      </c>
      <c r="E236" s="130">
        <v>3</v>
      </c>
      <c r="F236" s="130">
        <v>0.2</v>
      </c>
      <c r="G236" s="282"/>
      <c r="H236" s="283"/>
      <c r="I236" s="358">
        <v>1280.23</v>
      </c>
      <c r="J236" s="284">
        <f>IF(ISNUMBER(I236),ROUND(F236*E236*I236,2),"")</f>
        <v>768.14</v>
      </c>
      <c r="K236" s="283">
        <f>BDI!$B$17</f>
        <v>0.26419999999999999</v>
      </c>
      <c r="L236" s="283"/>
      <c r="M236" s="283"/>
      <c r="N236" s="131">
        <f t="shared" si="3"/>
        <v>1618.47</v>
      </c>
      <c r="O236" s="340">
        <f>IF(ISNUMBER(I236),ROUND(F236*N236*E236,2),"")</f>
        <v>971.08</v>
      </c>
      <c r="P236" s="262"/>
      <c r="Q236" s="262"/>
      <c r="R236" s="262"/>
      <c r="S236" s="262"/>
      <c r="T236" s="262"/>
      <c r="U236" s="262"/>
      <c r="V236" s="262"/>
      <c r="W236" s="262"/>
      <c r="X236" s="262"/>
      <c r="Y236" s="262"/>
      <c r="Z236" s="262"/>
      <c r="AA236" s="262"/>
      <c r="AB236" s="262"/>
      <c r="AC236" s="262"/>
      <c r="AD236" s="262"/>
      <c r="AE236" s="262"/>
      <c r="AF236" s="262"/>
      <c r="AG236" s="262"/>
      <c r="AH236" s="262"/>
      <c r="AI236" s="262"/>
      <c r="AJ236" s="262"/>
      <c r="AK236" s="262"/>
      <c r="AL236" s="262"/>
      <c r="AM236" s="262"/>
      <c r="AN236" s="262"/>
      <c r="AO236" s="262"/>
      <c r="AP236" s="262"/>
      <c r="AQ236" s="262"/>
      <c r="AR236" s="262"/>
      <c r="AS236" s="262"/>
      <c r="AT236" s="262"/>
      <c r="AU236" s="262"/>
      <c r="AV236" s="262"/>
      <c r="AW236" s="262"/>
      <c r="AX236" s="262"/>
      <c r="AY236" s="262"/>
      <c r="AZ236" s="262"/>
      <c r="BA236" s="262"/>
      <c r="BB236" s="262"/>
      <c r="BC236" s="262"/>
      <c r="BD236" s="262"/>
      <c r="BE236" s="262"/>
      <c r="BF236" s="262"/>
      <c r="BG236" s="262"/>
      <c r="BH236" s="262"/>
      <c r="BI236" s="262"/>
      <c r="BJ236" s="262"/>
      <c r="BK236" s="262"/>
      <c r="BL236" s="262"/>
      <c r="BM236" s="262"/>
      <c r="BN236" s="262"/>
      <c r="BO236" s="262"/>
      <c r="BP236" s="262"/>
      <c r="BQ236" s="262"/>
      <c r="BR236" s="262"/>
      <c r="BS236" s="262"/>
      <c r="BT236" s="262"/>
      <c r="BU236" s="262"/>
      <c r="BV236" s="262"/>
      <c r="BW236" s="262"/>
      <c r="BX236" s="262"/>
      <c r="BY236" s="262"/>
      <c r="BZ236" s="262"/>
      <c r="CA236" s="262"/>
      <c r="CB236" s="262"/>
      <c r="CC236" s="262"/>
      <c r="CD236" s="262"/>
      <c r="CE236" s="262"/>
      <c r="CF236" s="262"/>
      <c r="CG236" s="262"/>
      <c r="CH236" s="262"/>
      <c r="CI236" s="262"/>
      <c r="CJ236" s="262"/>
      <c r="CK236" s="262"/>
      <c r="CL236" s="262"/>
      <c r="CM236" s="262"/>
      <c r="CN236" s="262"/>
      <c r="CO236" s="262"/>
      <c r="CP236" s="262"/>
      <c r="CQ236" s="262"/>
      <c r="CR236" s="262"/>
      <c r="CS236" s="262"/>
      <c r="CT236" s="262"/>
      <c r="CU236" s="262"/>
      <c r="CV236" s="262"/>
      <c r="CW236" s="262"/>
      <c r="CX236" s="262"/>
      <c r="CY236" s="262"/>
      <c r="CZ236" s="262"/>
      <c r="DA236" s="262"/>
      <c r="DB236" s="262"/>
      <c r="DC236" s="262"/>
      <c r="DD236" s="262"/>
      <c r="DE236" s="262"/>
      <c r="DF236" s="262"/>
      <c r="DG236" s="262"/>
      <c r="DH236" s="262"/>
      <c r="DI236" s="262"/>
      <c r="DJ236" s="262"/>
      <c r="DK236" s="262"/>
      <c r="DL236" s="262"/>
      <c r="DM236" s="262"/>
      <c r="DN236" s="262"/>
      <c r="DO236" s="262"/>
      <c r="DP236" s="262"/>
      <c r="DQ236" s="262"/>
      <c r="DR236" s="262"/>
      <c r="DS236" s="262"/>
      <c r="DT236" s="262"/>
      <c r="DU236" s="262"/>
      <c r="DV236" s="262"/>
      <c r="DW236" s="262"/>
      <c r="DX236" s="262"/>
      <c r="DY236" s="262"/>
      <c r="DZ236" s="262"/>
      <c r="EA236" s="262"/>
      <c r="EB236" s="262"/>
      <c r="EC236" s="262"/>
      <c r="ED236" s="262"/>
      <c r="EE236" s="262"/>
      <c r="EF236" s="262"/>
      <c r="EG236" s="262"/>
      <c r="EH236" s="262"/>
      <c r="EI236" s="262"/>
      <c r="EJ236" s="262"/>
      <c r="EK236" s="262"/>
      <c r="EL236" s="262"/>
      <c r="EM236" s="262"/>
      <c r="EN236" s="262"/>
      <c r="EO236" s="262"/>
      <c r="EP236" s="262"/>
      <c r="EQ236" s="262"/>
      <c r="ER236" s="262"/>
      <c r="ES236" s="262"/>
      <c r="ET236" s="262"/>
      <c r="EU236" s="262"/>
      <c r="EV236" s="262"/>
      <c r="EW236" s="262"/>
      <c r="EX236" s="262"/>
      <c r="EY236" s="262"/>
      <c r="EZ236" s="262"/>
      <c r="FA236" s="262"/>
      <c r="FB236" s="262"/>
      <c r="FC236" s="262"/>
      <c r="FD236" s="262"/>
      <c r="FE236" s="262"/>
      <c r="FF236" s="262"/>
      <c r="FG236" s="262"/>
      <c r="FH236" s="262"/>
      <c r="FI236" s="262"/>
      <c r="FJ236" s="262"/>
      <c r="FK236" s="262"/>
      <c r="FL236" s="262"/>
      <c r="FM236" s="262"/>
      <c r="FN236" s="262"/>
      <c r="FO236" s="262"/>
      <c r="FP236" s="262"/>
      <c r="FQ236" s="262"/>
      <c r="FR236" s="262"/>
      <c r="FS236" s="262"/>
      <c r="FT236" s="262"/>
      <c r="FU236" s="262"/>
      <c r="FV236" s="262"/>
      <c r="FW236" s="262"/>
      <c r="FX236" s="262"/>
      <c r="FY236" s="262"/>
      <c r="FZ236" s="262"/>
      <c r="GA236" s="262"/>
      <c r="GB236" s="262"/>
      <c r="GC236" s="262"/>
      <c r="GD236" s="262"/>
    </row>
    <row r="237" spans="1:186" s="279" customFormat="1" x14ac:dyDescent="0.2">
      <c r="A237" s="339" t="s">
        <v>12127</v>
      </c>
      <c r="B237" s="280" t="s">
        <v>857</v>
      </c>
      <c r="C237" s="281" t="s">
        <v>4342</v>
      </c>
      <c r="D237" s="130" t="s">
        <v>3038</v>
      </c>
      <c r="E237" s="130">
        <v>175</v>
      </c>
      <c r="F237" s="130">
        <v>0.2</v>
      </c>
      <c r="G237" s="282"/>
      <c r="H237" s="283"/>
      <c r="I237" s="284">
        <f ca="1">OFFSET(INDEX(Composições!A:H,MATCH(B237,Composições!A:A,0),8),2,0)</f>
        <v>4.5604594579999995</v>
      </c>
      <c r="J237" s="284">
        <f ca="1">IF(ISNUMBER(I237),ROUND(F237*E237*I237,2),"")</f>
        <v>159.62</v>
      </c>
      <c r="K237" s="283">
        <f>BDI!$B$17</f>
        <v>0.26419999999999999</v>
      </c>
      <c r="L237" s="283"/>
      <c r="M237" s="283"/>
      <c r="N237" s="131">
        <f t="shared" ca="1" si="3"/>
        <v>5.77</v>
      </c>
      <c r="O237" s="340">
        <f ca="1">IF(ISNUMBER(I237),ROUND(F237*N237*E237,2),"")</f>
        <v>201.95</v>
      </c>
      <c r="P237" s="262"/>
      <c r="Q237" s="262"/>
      <c r="R237" s="262"/>
      <c r="S237" s="262"/>
      <c r="T237" s="262"/>
      <c r="U237" s="262"/>
      <c r="V237" s="262"/>
      <c r="W237" s="262"/>
      <c r="X237" s="262"/>
      <c r="Y237" s="262"/>
      <c r="Z237" s="262"/>
      <c r="AA237" s="262"/>
      <c r="AB237" s="262"/>
      <c r="AC237" s="262"/>
      <c r="AD237" s="262"/>
      <c r="AE237" s="262"/>
      <c r="AF237" s="262"/>
      <c r="AG237" s="262"/>
      <c r="AH237" s="262"/>
      <c r="AI237" s="262"/>
      <c r="AJ237" s="262"/>
      <c r="AK237" s="262"/>
      <c r="AL237" s="262"/>
      <c r="AM237" s="262"/>
      <c r="AN237" s="262"/>
      <c r="AO237" s="262"/>
      <c r="AP237" s="262"/>
      <c r="AQ237" s="262"/>
      <c r="AR237" s="262"/>
      <c r="AS237" s="262"/>
      <c r="AT237" s="262"/>
      <c r="AU237" s="262"/>
      <c r="AV237" s="262"/>
      <c r="AW237" s="262"/>
      <c r="AX237" s="262"/>
      <c r="AY237" s="262"/>
      <c r="AZ237" s="262"/>
      <c r="BA237" s="262"/>
      <c r="BB237" s="262"/>
      <c r="BC237" s="262"/>
      <c r="BD237" s="262"/>
      <c r="BE237" s="262"/>
      <c r="BF237" s="262"/>
      <c r="BG237" s="262"/>
      <c r="BH237" s="262"/>
      <c r="BI237" s="262"/>
      <c r="BJ237" s="262"/>
      <c r="BK237" s="262"/>
      <c r="BL237" s="262"/>
      <c r="BM237" s="262"/>
      <c r="BN237" s="262"/>
      <c r="BO237" s="262"/>
      <c r="BP237" s="262"/>
      <c r="BQ237" s="262"/>
      <c r="BR237" s="262"/>
      <c r="BS237" s="262"/>
      <c r="BT237" s="262"/>
      <c r="BU237" s="262"/>
      <c r="BV237" s="262"/>
      <c r="BW237" s="262"/>
      <c r="BX237" s="262"/>
      <c r="BY237" s="262"/>
      <c r="BZ237" s="262"/>
      <c r="CA237" s="262"/>
      <c r="CB237" s="262"/>
      <c r="CC237" s="262"/>
      <c r="CD237" s="262"/>
      <c r="CE237" s="262"/>
      <c r="CF237" s="262"/>
      <c r="CG237" s="262"/>
      <c r="CH237" s="262"/>
      <c r="CI237" s="262"/>
      <c r="CJ237" s="262"/>
      <c r="CK237" s="262"/>
      <c r="CL237" s="262"/>
      <c r="CM237" s="262"/>
      <c r="CN237" s="262"/>
      <c r="CO237" s="262"/>
      <c r="CP237" s="262"/>
      <c r="CQ237" s="262"/>
      <c r="CR237" s="262"/>
      <c r="CS237" s="262"/>
      <c r="CT237" s="262"/>
      <c r="CU237" s="262"/>
      <c r="CV237" s="262"/>
      <c r="CW237" s="262"/>
      <c r="CX237" s="262"/>
      <c r="CY237" s="262"/>
      <c r="CZ237" s="262"/>
      <c r="DA237" s="262"/>
      <c r="DB237" s="262"/>
      <c r="DC237" s="262"/>
      <c r="DD237" s="262"/>
      <c r="DE237" s="262"/>
      <c r="DF237" s="262"/>
      <c r="DG237" s="262"/>
      <c r="DH237" s="262"/>
      <c r="DI237" s="262"/>
      <c r="DJ237" s="262"/>
      <c r="DK237" s="262"/>
      <c r="DL237" s="262"/>
      <c r="DM237" s="262"/>
      <c r="DN237" s="262"/>
      <c r="DO237" s="262"/>
      <c r="DP237" s="262"/>
      <c r="DQ237" s="262"/>
      <c r="DR237" s="262"/>
      <c r="DS237" s="262"/>
      <c r="DT237" s="262"/>
      <c r="DU237" s="262"/>
      <c r="DV237" s="262"/>
      <c r="DW237" s="262"/>
      <c r="DX237" s="262"/>
      <c r="DY237" s="262"/>
      <c r="DZ237" s="262"/>
      <c r="EA237" s="262"/>
      <c r="EB237" s="262"/>
      <c r="EC237" s="262"/>
      <c r="ED237" s="262"/>
      <c r="EE237" s="262"/>
      <c r="EF237" s="262"/>
      <c r="EG237" s="262"/>
      <c r="EH237" s="262"/>
      <c r="EI237" s="262"/>
      <c r="EJ237" s="262"/>
      <c r="EK237" s="262"/>
      <c r="EL237" s="262"/>
      <c r="EM237" s="262"/>
      <c r="EN237" s="262"/>
      <c r="EO237" s="262"/>
      <c r="EP237" s="262"/>
      <c r="EQ237" s="262"/>
      <c r="ER237" s="262"/>
      <c r="ES237" s="262"/>
      <c r="ET237" s="262"/>
      <c r="EU237" s="262"/>
      <c r="EV237" s="262"/>
      <c r="EW237" s="262"/>
      <c r="EX237" s="262"/>
      <c r="EY237" s="262"/>
      <c r="EZ237" s="262"/>
      <c r="FA237" s="262"/>
      <c r="FB237" s="262"/>
      <c r="FC237" s="262"/>
      <c r="FD237" s="262"/>
      <c r="FE237" s="262"/>
      <c r="FF237" s="262"/>
      <c r="FG237" s="262"/>
      <c r="FH237" s="262"/>
      <c r="FI237" s="262"/>
      <c r="FJ237" s="262"/>
      <c r="FK237" s="262"/>
      <c r="FL237" s="262"/>
      <c r="FM237" s="262"/>
      <c r="FN237" s="262"/>
      <c r="FO237" s="262"/>
      <c r="FP237" s="262"/>
      <c r="FQ237" s="262"/>
      <c r="FR237" s="262"/>
      <c r="FS237" s="262"/>
      <c r="FT237" s="262"/>
      <c r="FU237" s="262"/>
      <c r="FV237" s="262"/>
      <c r="FW237" s="262"/>
      <c r="FX237" s="262"/>
      <c r="FY237" s="262"/>
      <c r="FZ237" s="262"/>
      <c r="GA237" s="262"/>
      <c r="GB237" s="262"/>
      <c r="GC237" s="262"/>
      <c r="GD237" s="262"/>
    </row>
    <row r="238" spans="1:186" s="279" customFormat="1" x14ac:dyDescent="0.2">
      <c r="A238" s="339" t="s">
        <v>12128</v>
      </c>
      <c r="B238" s="280" t="s">
        <v>4343</v>
      </c>
      <c r="C238" s="281" t="s">
        <v>4344</v>
      </c>
      <c r="D238" s="130" t="s">
        <v>4203</v>
      </c>
      <c r="E238" s="130">
        <v>30</v>
      </c>
      <c r="F238" s="130">
        <v>0.2</v>
      </c>
      <c r="G238" s="282"/>
      <c r="H238" s="283"/>
      <c r="I238" s="358">
        <v>817.5</v>
      </c>
      <c r="J238" s="284">
        <f>IF(ISNUMBER(I238),ROUND(F238*E238*I238,2),"")</f>
        <v>4905</v>
      </c>
      <c r="K238" s="283">
        <f>BDI!$B$17</f>
        <v>0.26419999999999999</v>
      </c>
      <c r="L238" s="283"/>
      <c r="M238" s="283"/>
      <c r="N238" s="131">
        <f t="shared" si="3"/>
        <v>1033.48</v>
      </c>
      <c r="O238" s="340">
        <f>IF(ISNUMBER(I238),ROUND(F238*N238*E238,2),"")</f>
        <v>6200.88</v>
      </c>
      <c r="P238" s="262"/>
      <c r="Q238" s="262"/>
      <c r="R238" s="262"/>
      <c r="S238" s="262"/>
      <c r="T238" s="262"/>
      <c r="U238" s="262"/>
      <c r="V238" s="262"/>
      <c r="W238" s="262"/>
      <c r="X238" s="262"/>
      <c r="Y238" s="262"/>
      <c r="Z238" s="262"/>
      <c r="AA238" s="262"/>
      <c r="AB238" s="262"/>
      <c r="AC238" s="262"/>
      <c r="AD238" s="262"/>
      <c r="AE238" s="262"/>
      <c r="AF238" s="262"/>
      <c r="AG238" s="262"/>
      <c r="AH238" s="262"/>
      <c r="AI238" s="262"/>
      <c r="AJ238" s="262"/>
      <c r="AK238" s="262"/>
      <c r="AL238" s="262"/>
      <c r="AM238" s="262"/>
      <c r="AN238" s="262"/>
      <c r="AO238" s="262"/>
      <c r="AP238" s="262"/>
      <c r="AQ238" s="262"/>
      <c r="AR238" s="262"/>
      <c r="AS238" s="262"/>
      <c r="AT238" s="262"/>
      <c r="AU238" s="262"/>
      <c r="AV238" s="262"/>
      <c r="AW238" s="262"/>
      <c r="AX238" s="262"/>
      <c r="AY238" s="262"/>
      <c r="AZ238" s="262"/>
      <c r="BA238" s="262"/>
      <c r="BB238" s="262"/>
      <c r="BC238" s="262"/>
      <c r="BD238" s="262"/>
      <c r="BE238" s="262"/>
      <c r="BF238" s="262"/>
      <c r="BG238" s="262"/>
      <c r="BH238" s="262"/>
      <c r="BI238" s="262"/>
      <c r="BJ238" s="262"/>
      <c r="BK238" s="262"/>
      <c r="BL238" s="262"/>
      <c r="BM238" s="262"/>
      <c r="BN238" s="262"/>
      <c r="BO238" s="262"/>
      <c r="BP238" s="262"/>
      <c r="BQ238" s="262"/>
      <c r="BR238" s="262"/>
      <c r="BS238" s="262"/>
      <c r="BT238" s="262"/>
      <c r="BU238" s="262"/>
      <c r="BV238" s="262"/>
      <c r="BW238" s="262"/>
      <c r="BX238" s="262"/>
      <c r="BY238" s="262"/>
      <c r="BZ238" s="262"/>
      <c r="CA238" s="262"/>
      <c r="CB238" s="262"/>
      <c r="CC238" s="262"/>
      <c r="CD238" s="262"/>
      <c r="CE238" s="262"/>
      <c r="CF238" s="262"/>
      <c r="CG238" s="262"/>
      <c r="CH238" s="262"/>
      <c r="CI238" s="262"/>
      <c r="CJ238" s="262"/>
      <c r="CK238" s="262"/>
      <c r="CL238" s="262"/>
      <c r="CM238" s="262"/>
      <c r="CN238" s="262"/>
      <c r="CO238" s="262"/>
      <c r="CP238" s="262"/>
      <c r="CQ238" s="262"/>
      <c r="CR238" s="262"/>
      <c r="CS238" s="262"/>
      <c r="CT238" s="262"/>
      <c r="CU238" s="262"/>
      <c r="CV238" s="262"/>
      <c r="CW238" s="262"/>
      <c r="CX238" s="262"/>
      <c r="CY238" s="262"/>
      <c r="CZ238" s="262"/>
      <c r="DA238" s="262"/>
      <c r="DB238" s="262"/>
      <c r="DC238" s="262"/>
      <c r="DD238" s="262"/>
      <c r="DE238" s="262"/>
      <c r="DF238" s="262"/>
      <c r="DG238" s="262"/>
      <c r="DH238" s="262"/>
      <c r="DI238" s="262"/>
      <c r="DJ238" s="262"/>
      <c r="DK238" s="262"/>
      <c r="DL238" s="262"/>
      <c r="DM238" s="262"/>
      <c r="DN238" s="262"/>
      <c r="DO238" s="262"/>
      <c r="DP238" s="262"/>
      <c r="DQ238" s="262"/>
      <c r="DR238" s="262"/>
      <c r="DS238" s="262"/>
      <c r="DT238" s="262"/>
      <c r="DU238" s="262"/>
      <c r="DV238" s="262"/>
      <c r="DW238" s="262"/>
      <c r="DX238" s="262"/>
      <c r="DY238" s="262"/>
      <c r="DZ238" s="262"/>
      <c r="EA238" s="262"/>
      <c r="EB238" s="262"/>
      <c r="EC238" s="262"/>
      <c r="ED238" s="262"/>
      <c r="EE238" s="262"/>
      <c r="EF238" s="262"/>
      <c r="EG238" s="262"/>
      <c r="EH238" s="262"/>
      <c r="EI238" s="262"/>
      <c r="EJ238" s="262"/>
      <c r="EK238" s="262"/>
      <c r="EL238" s="262"/>
      <c r="EM238" s="262"/>
      <c r="EN238" s="262"/>
      <c r="EO238" s="262"/>
      <c r="EP238" s="262"/>
      <c r="EQ238" s="262"/>
      <c r="ER238" s="262"/>
      <c r="ES238" s="262"/>
      <c r="ET238" s="262"/>
      <c r="EU238" s="262"/>
      <c r="EV238" s="262"/>
      <c r="EW238" s="262"/>
      <c r="EX238" s="262"/>
      <c r="EY238" s="262"/>
      <c r="EZ238" s="262"/>
      <c r="FA238" s="262"/>
      <c r="FB238" s="262"/>
      <c r="FC238" s="262"/>
      <c r="FD238" s="262"/>
      <c r="FE238" s="262"/>
      <c r="FF238" s="262"/>
      <c r="FG238" s="262"/>
      <c r="FH238" s="262"/>
      <c r="FI238" s="262"/>
      <c r="FJ238" s="262"/>
      <c r="FK238" s="262"/>
      <c r="FL238" s="262"/>
      <c r="FM238" s="262"/>
      <c r="FN238" s="262"/>
      <c r="FO238" s="262"/>
      <c r="FP238" s="262"/>
      <c r="FQ238" s="262"/>
      <c r="FR238" s="262"/>
      <c r="FS238" s="262"/>
      <c r="FT238" s="262"/>
      <c r="FU238" s="262"/>
      <c r="FV238" s="262"/>
      <c r="FW238" s="262"/>
      <c r="FX238" s="262"/>
      <c r="FY238" s="262"/>
      <c r="FZ238" s="262"/>
      <c r="GA238" s="262"/>
      <c r="GB238" s="262"/>
      <c r="GC238" s="262"/>
      <c r="GD238" s="262"/>
    </row>
    <row r="239" spans="1:186" s="279" customFormat="1" x14ac:dyDescent="0.2">
      <c r="A239" s="339" t="s">
        <v>12129</v>
      </c>
      <c r="B239" s="280" t="s">
        <v>4348</v>
      </c>
      <c r="C239" s="281" t="s">
        <v>4349</v>
      </c>
      <c r="D239" s="130" t="s">
        <v>18</v>
      </c>
      <c r="E239" s="130">
        <v>12</v>
      </c>
      <c r="F239" s="130">
        <v>0.2</v>
      </c>
      <c r="G239" s="282"/>
      <c r="H239" s="283"/>
      <c r="I239" s="358">
        <v>626.37</v>
      </c>
      <c r="J239" s="284">
        <f>IF(ISNUMBER(I239),ROUND(F239*E239*I239,2),"")</f>
        <v>1503.29</v>
      </c>
      <c r="K239" s="283">
        <f>BDI!$B$17</f>
        <v>0.26419999999999999</v>
      </c>
      <c r="L239" s="283"/>
      <c r="M239" s="283"/>
      <c r="N239" s="131">
        <f t="shared" si="3"/>
        <v>791.86</v>
      </c>
      <c r="O239" s="340">
        <f>IF(ISNUMBER(I239),ROUND(F239*N239*E239,2),"")</f>
        <v>1900.46</v>
      </c>
      <c r="P239" s="262"/>
      <c r="Q239" s="262"/>
      <c r="R239" s="262"/>
      <c r="S239" s="262"/>
      <c r="T239" s="262"/>
      <c r="U239" s="262"/>
      <c r="V239" s="262"/>
      <c r="W239" s="262"/>
      <c r="X239" s="262"/>
      <c r="Y239" s="262"/>
      <c r="Z239" s="262"/>
      <c r="AA239" s="262"/>
      <c r="AB239" s="262"/>
      <c r="AC239" s="262"/>
      <c r="AD239" s="262"/>
      <c r="AE239" s="262"/>
      <c r="AF239" s="262"/>
      <c r="AG239" s="262"/>
      <c r="AH239" s="262"/>
      <c r="AI239" s="262"/>
      <c r="AJ239" s="262"/>
      <c r="AK239" s="262"/>
      <c r="AL239" s="262"/>
      <c r="AM239" s="262"/>
      <c r="AN239" s="262"/>
      <c r="AO239" s="262"/>
      <c r="AP239" s="262"/>
      <c r="AQ239" s="262"/>
      <c r="AR239" s="262"/>
      <c r="AS239" s="262"/>
      <c r="AT239" s="262"/>
      <c r="AU239" s="262"/>
      <c r="AV239" s="262"/>
      <c r="AW239" s="262"/>
      <c r="AX239" s="262"/>
      <c r="AY239" s="262"/>
      <c r="AZ239" s="262"/>
      <c r="BA239" s="262"/>
      <c r="BB239" s="262"/>
      <c r="BC239" s="262"/>
      <c r="BD239" s="262"/>
      <c r="BE239" s="262"/>
      <c r="BF239" s="262"/>
      <c r="BG239" s="262"/>
      <c r="BH239" s="262"/>
      <c r="BI239" s="262"/>
      <c r="BJ239" s="262"/>
      <c r="BK239" s="262"/>
      <c r="BL239" s="262"/>
      <c r="BM239" s="262"/>
      <c r="BN239" s="262"/>
      <c r="BO239" s="262"/>
      <c r="BP239" s="262"/>
      <c r="BQ239" s="262"/>
      <c r="BR239" s="262"/>
      <c r="BS239" s="262"/>
      <c r="BT239" s="262"/>
      <c r="BU239" s="262"/>
      <c r="BV239" s="262"/>
      <c r="BW239" s="262"/>
      <c r="BX239" s="262"/>
      <c r="BY239" s="262"/>
      <c r="BZ239" s="262"/>
      <c r="CA239" s="262"/>
      <c r="CB239" s="262"/>
      <c r="CC239" s="262"/>
      <c r="CD239" s="262"/>
      <c r="CE239" s="262"/>
      <c r="CF239" s="262"/>
      <c r="CG239" s="262"/>
      <c r="CH239" s="262"/>
      <c r="CI239" s="262"/>
      <c r="CJ239" s="262"/>
      <c r="CK239" s="262"/>
      <c r="CL239" s="262"/>
      <c r="CM239" s="262"/>
      <c r="CN239" s="262"/>
      <c r="CO239" s="262"/>
      <c r="CP239" s="262"/>
      <c r="CQ239" s="262"/>
      <c r="CR239" s="262"/>
      <c r="CS239" s="262"/>
      <c r="CT239" s="262"/>
      <c r="CU239" s="262"/>
      <c r="CV239" s="262"/>
      <c r="CW239" s="262"/>
      <c r="CX239" s="262"/>
      <c r="CY239" s="262"/>
      <c r="CZ239" s="262"/>
      <c r="DA239" s="262"/>
      <c r="DB239" s="262"/>
      <c r="DC239" s="262"/>
      <c r="DD239" s="262"/>
      <c r="DE239" s="262"/>
      <c r="DF239" s="262"/>
      <c r="DG239" s="262"/>
      <c r="DH239" s="262"/>
      <c r="DI239" s="262"/>
      <c r="DJ239" s="262"/>
      <c r="DK239" s="262"/>
      <c r="DL239" s="262"/>
      <c r="DM239" s="262"/>
      <c r="DN239" s="262"/>
      <c r="DO239" s="262"/>
      <c r="DP239" s="262"/>
      <c r="DQ239" s="262"/>
      <c r="DR239" s="262"/>
      <c r="DS239" s="262"/>
      <c r="DT239" s="262"/>
      <c r="DU239" s="262"/>
      <c r="DV239" s="262"/>
      <c r="DW239" s="262"/>
      <c r="DX239" s="262"/>
      <c r="DY239" s="262"/>
      <c r="DZ239" s="262"/>
      <c r="EA239" s="262"/>
      <c r="EB239" s="262"/>
      <c r="EC239" s="262"/>
      <c r="ED239" s="262"/>
      <c r="EE239" s="262"/>
      <c r="EF239" s="262"/>
      <c r="EG239" s="262"/>
      <c r="EH239" s="262"/>
      <c r="EI239" s="262"/>
      <c r="EJ239" s="262"/>
      <c r="EK239" s="262"/>
      <c r="EL239" s="262"/>
      <c r="EM239" s="262"/>
      <c r="EN239" s="262"/>
      <c r="EO239" s="262"/>
      <c r="EP239" s="262"/>
      <c r="EQ239" s="262"/>
      <c r="ER239" s="262"/>
      <c r="ES239" s="262"/>
      <c r="ET239" s="262"/>
      <c r="EU239" s="262"/>
      <c r="EV239" s="262"/>
      <c r="EW239" s="262"/>
      <c r="EX239" s="262"/>
      <c r="EY239" s="262"/>
      <c r="EZ239" s="262"/>
      <c r="FA239" s="262"/>
      <c r="FB239" s="262"/>
      <c r="FC239" s="262"/>
      <c r="FD239" s="262"/>
      <c r="FE239" s="262"/>
      <c r="FF239" s="262"/>
      <c r="FG239" s="262"/>
      <c r="FH239" s="262"/>
      <c r="FI239" s="262"/>
      <c r="FJ239" s="262"/>
      <c r="FK239" s="262"/>
      <c r="FL239" s="262"/>
      <c r="FM239" s="262"/>
      <c r="FN239" s="262"/>
      <c r="FO239" s="262"/>
      <c r="FP239" s="262"/>
      <c r="FQ239" s="262"/>
      <c r="FR239" s="262"/>
      <c r="FS239" s="262"/>
      <c r="FT239" s="262"/>
      <c r="FU239" s="262"/>
      <c r="FV239" s="262"/>
      <c r="FW239" s="262"/>
      <c r="FX239" s="262"/>
      <c r="FY239" s="262"/>
      <c r="FZ239" s="262"/>
      <c r="GA239" s="262"/>
      <c r="GB239" s="262"/>
      <c r="GC239" s="262"/>
      <c r="GD239" s="262"/>
    </row>
    <row r="240" spans="1:186" s="279" customFormat="1" x14ac:dyDescent="0.2">
      <c r="A240" s="339" t="s">
        <v>12130</v>
      </c>
      <c r="B240" s="280" t="s">
        <v>866</v>
      </c>
      <c r="C240" s="281" t="s">
        <v>4352</v>
      </c>
      <c r="D240" s="130" t="s">
        <v>4353</v>
      </c>
      <c r="E240" s="130">
        <v>3</v>
      </c>
      <c r="F240" s="130">
        <v>0.2</v>
      </c>
      <c r="G240" s="282"/>
      <c r="H240" s="283"/>
      <c r="I240" s="284">
        <f ca="1">OFFSET(INDEX(Composições!A:H,MATCH(B240,Composições!A:A,0),8),2,0)</f>
        <v>819.375</v>
      </c>
      <c r="J240" s="284">
        <f ca="1">IF(ISNUMBER(I240),ROUND(F240*E240*I240,2),"")</f>
        <v>491.63</v>
      </c>
      <c r="K240" s="283">
        <f>BDI!$B$17</f>
        <v>0.26419999999999999</v>
      </c>
      <c r="L240" s="283"/>
      <c r="M240" s="283"/>
      <c r="N240" s="131">
        <f t="shared" ca="1" si="3"/>
        <v>1035.8499999999999</v>
      </c>
      <c r="O240" s="340">
        <f ca="1">IF(ISNUMBER(I240),ROUND(F240*N240*E240,2),"")</f>
        <v>621.51</v>
      </c>
      <c r="P240" s="262"/>
      <c r="Q240" s="262"/>
      <c r="R240" s="262"/>
      <c r="S240" s="262"/>
      <c r="T240" s="262"/>
      <c r="U240" s="262"/>
      <c r="V240" s="262"/>
      <c r="W240" s="262"/>
      <c r="X240" s="262"/>
      <c r="Y240" s="262"/>
      <c r="Z240" s="262"/>
      <c r="AA240" s="262"/>
      <c r="AB240" s="262"/>
      <c r="AC240" s="262"/>
      <c r="AD240" s="262"/>
      <c r="AE240" s="262"/>
      <c r="AF240" s="262"/>
      <c r="AG240" s="262"/>
      <c r="AH240" s="262"/>
      <c r="AI240" s="262"/>
      <c r="AJ240" s="262"/>
      <c r="AK240" s="262"/>
      <c r="AL240" s="262"/>
      <c r="AM240" s="262"/>
      <c r="AN240" s="262"/>
      <c r="AO240" s="262"/>
      <c r="AP240" s="262"/>
      <c r="AQ240" s="262"/>
      <c r="AR240" s="262"/>
      <c r="AS240" s="262"/>
      <c r="AT240" s="262"/>
      <c r="AU240" s="262"/>
      <c r="AV240" s="262"/>
      <c r="AW240" s="262"/>
      <c r="AX240" s="262"/>
      <c r="AY240" s="262"/>
      <c r="AZ240" s="262"/>
      <c r="BA240" s="262"/>
      <c r="BB240" s="262"/>
      <c r="BC240" s="262"/>
      <c r="BD240" s="262"/>
      <c r="BE240" s="262"/>
      <c r="BF240" s="262"/>
      <c r="BG240" s="262"/>
      <c r="BH240" s="262"/>
      <c r="BI240" s="262"/>
      <c r="BJ240" s="262"/>
      <c r="BK240" s="262"/>
      <c r="BL240" s="262"/>
      <c r="BM240" s="262"/>
      <c r="BN240" s="262"/>
      <c r="BO240" s="262"/>
      <c r="BP240" s="262"/>
      <c r="BQ240" s="262"/>
      <c r="BR240" s="262"/>
      <c r="BS240" s="262"/>
      <c r="BT240" s="262"/>
      <c r="BU240" s="262"/>
      <c r="BV240" s="262"/>
      <c r="BW240" s="262"/>
      <c r="BX240" s="262"/>
      <c r="BY240" s="262"/>
      <c r="BZ240" s="262"/>
      <c r="CA240" s="262"/>
      <c r="CB240" s="262"/>
      <c r="CC240" s="262"/>
      <c r="CD240" s="262"/>
      <c r="CE240" s="262"/>
      <c r="CF240" s="262"/>
      <c r="CG240" s="262"/>
      <c r="CH240" s="262"/>
      <c r="CI240" s="262"/>
      <c r="CJ240" s="262"/>
      <c r="CK240" s="262"/>
      <c r="CL240" s="262"/>
      <c r="CM240" s="262"/>
      <c r="CN240" s="262"/>
      <c r="CO240" s="262"/>
      <c r="CP240" s="262"/>
      <c r="CQ240" s="262"/>
      <c r="CR240" s="262"/>
      <c r="CS240" s="262"/>
      <c r="CT240" s="262"/>
      <c r="CU240" s="262"/>
      <c r="CV240" s="262"/>
      <c r="CW240" s="262"/>
      <c r="CX240" s="262"/>
      <c r="CY240" s="262"/>
      <c r="CZ240" s="262"/>
      <c r="DA240" s="262"/>
      <c r="DB240" s="262"/>
      <c r="DC240" s="262"/>
      <c r="DD240" s="262"/>
      <c r="DE240" s="262"/>
      <c r="DF240" s="262"/>
      <c r="DG240" s="262"/>
      <c r="DH240" s="262"/>
      <c r="DI240" s="262"/>
      <c r="DJ240" s="262"/>
      <c r="DK240" s="262"/>
      <c r="DL240" s="262"/>
      <c r="DM240" s="262"/>
      <c r="DN240" s="262"/>
      <c r="DO240" s="262"/>
      <c r="DP240" s="262"/>
      <c r="DQ240" s="262"/>
      <c r="DR240" s="262"/>
      <c r="DS240" s="262"/>
      <c r="DT240" s="262"/>
      <c r="DU240" s="262"/>
      <c r="DV240" s="262"/>
      <c r="DW240" s="262"/>
      <c r="DX240" s="262"/>
      <c r="DY240" s="262"/>
      <c r="DZ240" s="262"/>
      <c r="EA240" s="262"/>
      <c r="EB240" s="262"/>
      <c r="EC240" s="262"/>
      <c r="ED240" s="262"/>
      <c r="EE240" s="262"/>
      <c r="EF240" s="262"/>
      <c r="EG240" s="262"/>
      <c r="EH240" s="262"/>
      <c r="EI240" s="262"/>
      <c r="EJ240" s="262"/>
      <c r="EK240" s="262"/>
      <c r="EL240" s="262"/>
      <c r="EM240" s="262"/>
      <c r="EN240" s="262"/>
      <c r="EO240" s="262"/>
      <c r="EP240" s="262"/>
      <c r="EQ240" s="262"/>
      <c r="ER240" s="262"/>
      <c r="ES240" s="262"/>
      <c r="ET240" s="262"/>
      <c r="EU240" s="262"/>
      <c r="EV240" s="262"/>
      <c r="EW240" s="262"/>
      <c r="EX240" s="262"/>
      <c r="EY240" s="262"/>
      <c r="EZ240" s="262"/>
      <c r="FA240" s="262"/>
      <c r="FB240" s="262"/>
      <c r="FC240" s="262"/>
      <c r="FD240" s="262"/>
      <c r="FE240" s="262"/>
      <c r="FF240" s="262"/>
      <c r="FG240" s="262"/>
      <c r="FH240" s="262"/>
      <c r="FI240" s="262"/>
      <c r="FJ240" s="262"/>
      <c r="FK240" s="262"/>
      <c r="FL240" s="262"/>
      <c r="FM240" s="262"/>
      <c r="FN240" s="262"/>
      <c r="FO240" s="262"/>
      <c r="FP240" s="262"/>
      <c r="FQ240" s="262"/>
      <c r="FR240" s="262"/>
      <c r="FS240" s="262"/>
      <c r="FT240" s="262"/>
      <c r="FU240" s="262"/>
      <c r="FV240" s="262"/>
      <c r="FW240" s="262"/>
      <c r="FX240" s="262"/>
      <c r="FY240" s="262"/>
      <c r="FZ240" s="262"/>
      <c r="GA240" s="262"/>
      <c r="GB240" s="262"/>
      <c r="GC240" s="262"/>
      <c r="GD240" s="262"/>
    </row>
    <row r="241" spans="1:186" s="279" customFormat="1" x14ac:dyDescent="0.2">
      <c r="A241" s="339" t="s">
        <v>12131</v>
      </c>
      <c r="B241" s="280" t="s">
        <v>914</v>
      </c>
      <c r="C241" s="281" t="s">
        <v>4384</v>
      </c>
      <c r="D241" s="130" t="s">
        <v>106</v>
      </c>
      <c r="E241" s="130">
        <v>15</v>
      </c>
      <c r="F241" s="130">
        <v>0.2</v>
      </c>
      <c r="G241" s="282"/>
      <c r="H241" s="283"/>
      <c r="I241" s="284">
        <f ca="1">OFFSET(INDEX(Composições!A:H,MATCH(B241,Composições!A:A,0),8),2,0)</f>
        <v>32.998021999999999</v>
      </c>
      <c r="J241" s="284">
        <f ca="1">IF(ISNUMBER(I241),ROUND(F241*E241*I241,2),"")</f>
        <v>98.99</v>
      </c>
      <c r="K241" s="283">
        <f>BDI!$B$17</f>
        <v>0.26419999999999999</v>
      </c>
      <c r="L241" s="283"/>
      <c r="M241" s="283"/>
      <c r="N241" s="131">
        <f t="shared" ca="1" si="3"/>
        <v>41.72</v>
      </c>
      <c r="O241" s="340">
        <f ca="1">IF(ISNUMBER(I241),ROUND(F241*N241*E241,2),"")</f>
        <v>125.16</v>
      </c>
      <c r="P241" s="262"/>
      <c r="Q241" s="262"/>
      <c r="R241" s="262"/>
      <c r="S241" s="262"/>
      <c r="T241" s="262"/>
      <c r="U241" s="262"/>
      <c r="V241" s="262"/>
      <c r="W241" s="262"/>
      <c r="X241" s="262"/>
      <c r="Y241" s="262"/>
      <c r="Z241" s="262"/>
      <c r="AA241" s="262"/>
      <c r="AB241" s="262"/>
      <c r="AC241" s="262"/>
      <c r="AD241" s="262"/>
      <c r="AE241" s="262"/>
      <c r="AF241" s="262"/>
      <c r="AG241" s="262"/>
      <c r="AH241" s="262"/>
      <c r="AI241" s="262"/>
      <c r="AJ241" s="262"/>
      <c r="AK241" s="262"/>
      <c r="AL241" s="262"/>
      <c r="AM241" s="262"/>
      <c r="AN241" s="262"/>
      <c r="AO241" s="262"/>
      <c r="AP241" s="262"/>
      <c r="AQ241" s="262"/>
      <c r="AR241" s="262"/>
      <c r="AS241" s="262"/>
      <c r="AT241" s="262"/>
      <c r="AU241" s="262"/>
      <c r="AV241" s="262"/>
      <c r="AW241" s="262"/>
      <c r="AX241" s="262"/>
      <c r="AY241" s="262"/>
      <c r="AZ241" s="262"/>
      <c r="BA241" s="262"/>
      <c r="BB241" s="262"/>
      <c r="BC241" s="262"/>
      <c r="BD241" s="262"/>
      <c r="BE241" s="262"/>
      <c r="BF241" s="262"/>
      <c r="BG241" s="262"/>
      <c r="BH241" s="262"/>
      <c r="BI241" s="262"/>
      <c r="BJ241" s="262"/>
      <c r="BK241" s="262"/>
      <c r="BL241" s="262"/>
      <c r="BM241" s="262"/>
      <c r="BN241" s="262"/>
      <c r="BO241" s="262"/>
      <c r="BP241" s="262"/>
      <c r="BQ241" s="262"/>
      <c r="BR241" s="262"/>
      <c r="BS241" s="262"/>
      <c r="BT241" s="262"/>
      <c r="BU241" s="262"/>
      <c r="BV241" s="262"/>
      <c r="BW241" s="262"/>
      <c r="BX241" s="262"/>
      <c r="BY241" s="262"/>
      <c r="BZ241" s="262"/>
      <c r="CA241" s="262"/>
      <c r="CB241" s="262"/>
      <c r="CC241" s="262"/>
      <c r="CD241" s="262"/>
      <c r="CE241" s="262"/>
      <c r="CF241" s="262"/>
      <c r="CG241" s="262"/>
      <c r="CH241" s="262"/>
      <c r="CI241" s="262"/>
      <c r="CJ241" s="262"/>
      <c r="CK241" s="262"/>
      <c r="CL241" s="262"/>
      <c r="CM241" s="262"/>
      <c r="CN241" s="262"/>
      <c r="CO241" s="262"/>
      <c r="CP241" s="262"/>
      <c r="CQ241" s="262"/>
      <c r="CR241" s="262"/>
      <c r="CS241" s="262"/>
      <c r="CT241" s="262"/>
      <c r="CU241" s="262"/>
      <c r="CV241" s="262"/>
      <c r="CW241" s="262"/>
      <c r="CX241" s="262"/>
      <c r="CY241" s="262"/>
      <c r="CZ241" s="262"/>
      <c r="DA241" s="262"/>
      <c r="DB241" s="262"/>
      <c r="DC241" s="262"/>
      <c r="DD241" s="262"/>
      <c r="DE241" s="262"/>
      <c r="DF241" s="262"/>
      <c r="DG241" s="262"/>
      <c r="DH241" s="262"/>
      <c r="DI241" s="262"/>
      <c r="DJ241" s="262"/>
      <c r="DK241" s="262"/>
      <c r="DL241" s="262"/>
      <c r="DM241" s="262"/>
      <c r="DN241" s="262"/>
      <c r="DO241" s="262"/>
      <c r="DP241" s="262"/>
      <c r="DQ241" s="262"/>
      <c r="DR241" s="262"/>
      <c r="DS241" s="262"/>
      <c r="DT241" s="262"/>
      <c r="DU241" s="262"/>
      <c r="DV241" s="262"/>
      <c r="DW241" s="262"/>
      <c r="DX241" s="262"/>
      <c r="DY241" s="262"/>
      <c r="DZ241" s="262"/>
      <c r="EA241" s="262"/>
      <c r="EB241" s="262"/>
      <c r="EC241" s="262"/>
      <c r="ED241" s="262"/>
      <c r="EE241" s="262"/>
      <c r="EF241" s="262"/>
      <c r="EG241" s="262"/>
      <c r="EH241" s="262"/>
      <c r="EI241" s="262"/>
      <c r="EJ241" s="262"/>
      <c r="EK241" s="262"/>
      <c r="EL241" s="262"/>
      <c r="EM241" s="262"/>
      <c r="EN241" s="262"/>
      <c r="EO241" s="262"/>
      <c r="EP241" s="262"/>
      <c r="EQ241" s="262"/>
      <c r="ER241" s="262"/>
      <c r="ES241" s="262"/>
      <c r="ET241" s="262"/>
      <c r="EU241" s="262"/>
      <c r="EV241" s="262"/>
      <c r="EW241" s="262"/>
      <c r="EX241" s="262"/>
      <c r="EY241" s="262"/>
      <c r="EZ241" s="262"/>
      <c r="FA241" s="262"/>
      <c r="FB241" s="262"/>
      <c r="FC241" s="262"/>
      <c r="FD241" s="262"/>
      <c r="FE241" s="262"/>
      <c r="FF241" s="262"/>
      <c r="FG241" s="262"/>
      <c r="FH241" s="262"/>
      <c r="FI241" s="262"/>
      <c r="FJ241" s="262"/>
      <c r="FK241" s="262"/>
      <c r="FL241" s="262"/>
      <c r="FM241" s="262"/>
      <c r="FN241" s="262"/>
      <c r="FO241" s="262"/>
      <c r="FP241" s="262"/>
      <c r="FQ241" s="262"/>
      <c r="FR241" s="262"/>
      <c r="FS241" s="262"/>
      <c r="FT241" s="262"/>
      <c r="FU241" s="262"/>
      <c r="FV241" s="262"/>
      <c r="FW241" s="262"/>
      <c r="FX241" s="262"/>
      <c r="FY241" s="262"/>
      <c r="FZ241" s="262"/>
      <c r="GA241" s="262"/>
      <c r="GB241" s="262"/>
      <c r="GC241" s="262"/>
      <c r="GD241" s="262"/>
    </row>
    <row r="242" spans="1:186" s="279" customFormat="1" x14ac:dyDescent="0.2">
      <c r="A242" s="339" t="s">
        <v>12132</v>
      </c>
      <c r="B242" s="280" t="s">
        <v>916</v>
      </c>
      <c r="C242" s="281" t="s">
        <v>4388</v>
      </c>
      <c r="D242" s="130" t="s">
        <v>1788</v>
      </c>
      <c r="E242" s="130">
        <v>5</v>
      </c>
      <c r="F242" s="130">
        <v>0.2</v>
      </c>
      <c r="G242" s="282"/>
      <c r="H242" s="283"/>
      <c r="I242" s="284">
        <f ca="1">OFFSET(INDEX(Composições!A:H,MATCH(B242,Composições!A:A,0),8),2,0)</f>
        <v>1005.449554049545</v>
      </c>
      <c r="J242" s="284">
        <f ca="1">IF(ISNUMBER(I242),ROUND(F242*E242*I242,2),"")</f>
        <v>1005.45</v>
      </c>
      <c r="K242" s="283">
        <f>BDI!$B$17</f>
        <v>0.26419999999999999</v>
      </c>
      <c r="L242" s="283"/>
      <c r="M242" s="283"/>
      <c r="N242" s="131">
        <f t="shared" ca="1" si="3"/>
        <v>1271.0899999999999</v>
      </c>
      <c r="O242" s="340">
        <f ca="1">IF(ISNUMBER(I242),ROUND(F242*N242*E242,2),"")</f>
        <v>1271.0899999999999</v>
      </c>
      <c r="P242" s="262"/>
      <c r="Q242" s="262"/>
      <c r="R242" s="262"/>
      <c r="S242" s="262"/>
      <c r="T242" s="262"/>
      <c r="U242" s="262"/>
      <c r="V242" s="262"/>
      <c r="W242" s="262"/>
      <c r="X242" s="262"/>
      <c r="Y242" s="262"/>
      <c r="Z242" s="262"/>
      <c r="AA242" s="262"/>
      <c r="AB242" s="262"/>
      <c r="AC242" s="262"/>
      <c r="AD242" s="262"/>
      <c r="AE242" s="262"/>
      <c r="AF242" s="262"/>
      <c r="AG242" s="262"/>
      <c r="AH242" s="262"/>
      <c r="AI242" s="262"/>
      <c r="AJ242" s="262"/>
      <c r="AK242" s="262"/>
      <c r="AL242" s="262"/>
      <c r="AM242" s="262"/>
      <c r="AN242" s="262"/>
      <c r="AO242" s="262"/>
      <c r="AP242" s="262"/>
      <c r="AQ242" s="262"/>
      <c r="AR242" s="262"/>
      <c r="AS242" s="262"/>
      <c r="AT242" s="262"/>
      <c r="AU242" s="262"/>
      <c r="AV242" s="262"/>
      <c r="AW242" s="262"/>
      <c r="AX242" s="262"/>
      <c r="AY242" s="262"/>
      <c r="AZ242" s="262"/>
      <c r="BA242" s="262"/>
      <c r="BB242" s="262"/>
      <c r="BC242" s="262"/>
      <c r="BD242" s="262"/>
      <c r="BE242" s="262"/>
      <c r="BF242" s="262"/>
      <c r="BG242" s="262"/>
      <c r="BH242" s="262"/>
      <c r="BI242" s="262"/>
      <c r="BJ242" s="262"/>
      <c r="BK242" s="262"/>
      <c r="BL242" s="262"/>
      <c r="BM242" s="262"/>
      <c r="BN242" s="262"/>
      <c r="BO242" s="262"/>
      <c r="BP242" s="262"/>
      <c r="BQ242" s="262"/>
      <c r="BR242" s="262"/>
      <c r="BS242" s="262"/>
      <c r="BT242" s="262"/>
      <c r="BU242" s="262"/>
      <c r="BV242" s="262"/>
      <c r="BW242" s="262"/>
      <c r="BX242" s="262"/>
      <c r="BY242" s="262"/>
      <c r="BZ242" s="262"/>
      <c r="CA242" s="262"/>
      <c r="CB242" s="262"/>
      <c r="CC242" s="262"/>
      <c r="CD242" s="262"/>
      <c r="CE242" s="262"/>
      <c r="CF242" s="262"/>
      <c r="CG242" s="262"/>
      <c r="CH242" s="262"/>
      <c r="CI242" s="262"/>
      <c r="CJ242" s="262"/>
      <c r="CK242" s="262"/>
      <c r="CL242" s="262"/>
      <c r="CM242" s="262"/>
      <c r="CN242" s="262"/>
      <c r="CO242" s="262"/>
      <c r="CP242" s="262"/>
      <c r="CQ242" s="262"/>
      <c r="CR242" s="262"/>
      <c r="CS242" s="262"/>
      <c r="CT242" s="262"/>
      <c r="CU242" s="262"/>
      <c r="CV242" s="262"/>
      <c r="CW242" s="262"/>
      <c r="CX242" s="262"/>
      <c r="CY242" s="262"/>
      <c r="CZ242" s="262"/>
      <c r="DA242" s="262"/>
      <c r="DB242" s="262"/>
      <c r="DC242" s="262"/>
      <c r="DD242" s="262"/>
      <c r="DE242" s="262"/>
      <c r="DF242" s="262"/>
      <c r="DG242" s="262"/>
      <c r="DH242" s="262"/>
      <c r="DI242" s="262"/>
      <c r="DJ242" s="262"/>
      <c r="DK242" s="262"/>
      <c r="DL242" s="262"/>
      <c r="DM242" s="262"/>
      <c r="DN242" s="262"/>
      <c r="DO242" s="262"/>
      <c r="DP242" s="262"/>
      <c r="DQ242" s="262"/>
      <c r="DR242" s="262"/>
      <c r="DS242" s="262"/>
      <c r="DT242" s="262"/>
      <c r="DU242" s="262"/>
      <c r="DV242" s="262"/>
      <c r="DW242" s="262"/>
      <c r="DX242" s="262"/>
      <c r="DY242" s="262"/>
      <c r="DZ242" s="262"/>
      <c r="EA242" s="262"/>
      <c r="EB242" s="262"/>
      <c r="EC242" s="262"/>
      <c r="ED242" s="262"/>
      <c r="EE242" s="262"/>
      <c r="EF242" s="262"/>
      <c r="EG242" s="262"/>
      <c r="EH242" s="262"/>
      <c r="EI242" s="262"/>
      <c r="EJ242" s="262"/>
      <c r="EK242" s="262"/>
      <c r="EL242" s="262"/>
      <c r="EM242" s="262"/>
      <c r="EN242" s="262"/>
      <c r="EO242" s="262"/>
      <c r="EP242" s="262"/>
      <c r="EQ242" s="262"/>
      <c r="ER242" s="262"/>
      <c r="ES242" s="262"/>
      <c r="ET242" s="262"/>
      <c r="EU242" s="262"/>
      <c r="EV242" s="262"/>
      <c r="EW242" s="262"/>
      <c r="EX242" s="262"/>
      <c r="EY242" s="262"/>
      <c r="EZ242" s="262"/>
      <c r="FA242" s="262"/>
      <c r="FB242" s="262"/>
      <c r="FC242" s="262"/>
      <c r="FD242" s="262"/>
      <c r="FE242" s="262"/>
      <c r="FF242" s="262"/>
      <c r="FG242" s="262"/>
      <c r="FH242" s="262"/>
      <c r="FI242" s="262"/>
      <c r="FJ242" s="262"/>
      <c r="FK242" s="262"/>
      <c r="FL242" s="262"/>
      <c r="FM242" s="262"/>
      <c r="FN242" s="262"/>
      <c r="FO242" s="262"/>
      <c r="FP242" s="262"/>
      <c r="FQ242" s="262"/>
      <c r="FR242" s="262"/>
      <c r="FS242" s="262"/>
      <c r="FT242" s="262"/>
      <c r="FU242" s="262"/>
      <c r="FV242" s="262"/>
      <c r="FW242" s="262"/>
      <c r="FX242" s="262"/>
      <c r="FY242" s="262"/>
      <c r="FZ242" s="262"/>
      <c r="GA242" s="262"/>
      <c r="GB242" s="262"/>
      <c r="GC242" s="262"/>
      <c r="GD242" s="262"/>
    </row>
    <row r="243" spans="1:186" s="279" customFormat="1" x14ac:dyDescent="0.2">
      <c r="A243" s="339" t="s">
        <v>12133</v>
      </c>
      <c r="B243" s="280" t="s">
        <v>4405</v>
      </c>
      <c r="C243" s="281" t="s">
        <v>4406</v>
      </c>
      <c r="D243" s="130" t="s">
        <v>18</v>
      </c>
      <c r="E243" s="130">
        <v>12</v>
      </c>
      <c r="F243" s="130">
        <v>0.2</v>
      </c>
      <c r="G243" s="282"/>
      <c r="H243" s="283"/>
      <c r="I243" s="358">
        <v>1100</v>
      </c>
      <c r="J243" s="284">
        <f>IF(ISNUMBER(I243),ROUND(F243*E243*I243,2),"")</f>
        <v>2640</v>
      </c>
      <c r="K243" s="283">
        <f>BDI!$B$17</f>
        <v>0.26419999999999999</v>
      </c>
      <c r="L243" s="283"/>
      <c r="M243" s="283"/>
      <c r="N243" s="131">
        <f t="shared" si="3"/>
        <v>1390.62</v>
      </c>
      <c r="O243" s="340">
        <f>IF(ISNUMBER(I243),ROUND(F243*N243*E243,2),"")</f>
        <v>3337.49</v>
      </c>
      <c r="P243" s="262"/>
      <c r="Q243" s="262"/>
      <c r="R243" s="262"/>
      <c r="S243" s="262"/>
      <c r="T243" s="262"/>
      <c r="U243" s="262"/>
      <c r="V243" s="262"/>
      <c r="W243" s="262"/>
      <c r="X243" s="262"/>
      <c r="Y243" s="262"/>
      <c r="Z243" s="262"/>
      <c r="AA243" s="262"/>
      <c r="AB243" s="262"/>
      <c r="AC243" s="262"/>
      <c r="AD243" s="262"/>
      <c r="AE243" s="262"/>
      <c r="AF243" s="262"/>
      <c r="AG243" s="262"/>
      <c r="AH243" s="262"/>
      <c r="AI243" s="262"/>
      <c r="AJ243" s="262"/>
      <c r="AK243" s="262"/>
      <c r="AL243" s="262"/>
      <c r="AM243" s="262"/>
      <c r="AN243" s="262"/>
      <c r="AO243" s="262"/>
      <c r="AP243" s="262"/>
      <c r="AQ243" s="262"/>
      <c r="AR243" s="262"/>
      <c r="AS243" s="262"/>
      <c r="AT243" s="262"/>
      <c r="AU243" s="262"/>
      <c r="AV243" s="262"/>
      <c r="AW243" s="262"/>
      <c r="AX243" s="262"/>
      <c r="AY243" s="262"/>
      <c r="AZ243" s="262"/>
      <c r="BA243" s="262"/>
      <c r="BB243" s="262"/>
      <c r="BC243" s="262"/>
      <c r="BD243" s="262"/>
      <c r="BE243" s="262"/>
      <c r="BF243" s="262"/>
      <c r="BG243" s="262"/>
      <c r="BH243" s="262"/>
      <c r="BI243" s="262"/>
      <c r="BJ243" s="262"/>
      <c r="BK243" s="262"/>
      <c r="BL243" s="262"/>
      <c r="BM243" s="262"/>
      <c r="BN243" s="262"/>
      <c r="BO243" s="262"/>
      <c r="BP243" s="262"/>
      <c r="BQ243" s="262"/>
      <c r="BR243" s="262"/>
      <c r="BS243" s="262"/>
      <c r="BT243" s="262"/>
      <c r="BU243" s="262"/>
      <c r="BV243" s="262"/>
      <c r="BW243" s="262"/>
      <c r="BX243" s="262"/>
      <c r="BY243" s="262"/>
      <c r="BZ243" s="262"/>
      <c r="CA243" s="262"/>
      <c r="CB243" s="262"/>
      <c r="CC243" s="262"/>
      <c r="CD243" s="262"/>
      <c r="CE243" s="262"/>
      <c r="CF243" s="262"/>
      <c r="CG243" s="262"/>
      <c r="CH243" s="262"/>
      <c r="CI243" s="262"/>
      <c r="CJ243" s="262"/>
      <c r="CK243" s="262"/>
      <c r="CL243" s="262"/>
      <c r="CM243" s="262"/>
      <c r="CN243" s="262"/>
      <c r="CO243" s="262"/>
      <c r="CP243" s="262"/>
      <c r="CQ243" s="262"/>
      <c r="CR243" s="262"/>
      <c r="CS243" s="262"/>
      <c r="CT243" s="262"/>
      <c r="CU243" s="262"/>
      <c r="CV243" s="262"/>
      <c r="CW243" s="262"/>
      <c r="CX243" s="262"/>
      <c r="CY243" s="262"/>
      <c r="CZ243" s="262"/>
      <c r="DA243" s="262"/>
      <c r="DB243" s="262"/>
      <c r="DC243" s="262"/>
      <c r="DD243" s="262"/>
      <c r="DE243" s="262"/>
      <c r="DF243" s="262"/>
      <c r="DG243" s="262"/>
      <c r="DH243" s="262"/>
      <c r="DI243" s="262"/>
      <c r="DJ243" s="262"/>
      <c r="DK243" s="262"/>
      <c r="DL243" s="262"/>
      <c r="DM243" s="262"/>
      <c r="DN243" s="262"/>
      <c r="DO243" s="262"/>
      <c r="DP243" s="262"/>
      <c r="DQ243" s="262"/>
      <c r="DR243" s="262"/>
      <c r="DS243" s="262"/>
      <c r="DT243" s="262"/>
      <c r="DU243" s="262"/>
      <c r="DV243" s="262"/>
      <c r="DW243" s="262"/>
      <c r="DX243" s="262"/>
      <c r="DY243" s="262"/>
      <c r="DZ243" s="262"/>
      <c r="EA243" s="262"/>
      <c r="EB243" s="262"/>
      <c r="EC243" s="262"/>
      <c r="ED243" s="262"/>
      <c r="EE243" s="262"/>
      <c r="EF243" s="262"/>
      <c r="EG243" s="262"/>
      <c r="EH243" s="262"/>
      <c r="EI243" s="262"/>
      <c r="EJ243" s="262"/>
      <c r="EK243" s="262"/>
      <c r="EL243" s="262"/>
      <c r="EM243" s="262"/>
      <c r="EN243" s="262"/>
      <c r="EO243" s="262"/>
      <c r="EP243" s="262"/>
      <c r="EQ243" s="262"/>
      <c r="ER243" s="262"/>
      <c r="ES243" s="262"/>
      <c r="ET243" s="262"/>
      <c r="EU243" s="262"/>
      <c r="EV243" s="262"/>
      <c r="EW243" s="262"/>
      <c r="EX243" s="262"/>
      <c r="EY243" s="262"/>
      <c r="EZ243" s="262"/>
      <c r="FA243" s="262"/>
      <c r="FB243" s="262"/>
      <c r="FC243" s="262"/>
      <c r="FD243" s="262"/>
      <c r="FE243" s="262"/>
      <c r="FF243" s="262"/>
      <c r="FG243" s="262"/>
      <c r="FH243" s="262"/>
      <c r="FI243" s="262"/>
      <c r="FJ243" s="262"/>
      <c r="FK243" s="262"/>
      <c r="FL243" s="262"/>
      <c r="FM243" s="262"/>
      <c r="FN243" s="262"/>
      <c r="FO243" s="262"/>
      <c r="FP243" s="262"/>
      <c r="FQ243" s="262"/>
      <c r="FR243" s="262"/>
      <c r="FS243" s="262"/>
      <c r="FT243" s="262"/>
      <c r="FU243" s="262"/>
      <c r="FV243" s="262"/>
      <c r="FW243" s="262"/>
      <c r="FX243" s="262"/>
      <c r="FY243" s="262"/>
      <c r="FZ243" s="262"/>
      <c r="GA243" s="262"/>
      <c r="GB243" s="262"/>
      <c r="GC243" s="262"/>
      <c r="GD243" s="262"/>
    </row>
    <row r="244" spans="1:186" s="279" customFormat="1" x14ac:dyDescent="0.2">
      <c r="A244" s="339" t="s">
        <v>12134</v>
      </c>
      <c r="B244" s="280" t="s">
        <v>4407</v>
      </c>
      <c r="C244" s="281" t="s">
        <v>4408</v>
      </c>
      <c r="D244" s="130" t="s">
        <v>18</v>
      </c>
      <c r="E244" s="130">
        <v>12</v>
      </c>
      <c r="F244" s="130">
        <v>0.2</v>
      </c>
      <c r="G244" s="282"/>
      <c r="H244" s="283"/>
      <c r="I244" s="358">
        <v>700</v>
      </c>
      <c r="J244" s="284">
        <f>IF(ISNUMBER(I244),ROUND(F244*E244*I244,2),"")</f>
        <v>1680</v>
      </c>
      <c r="K244" s="283">
        <f>BDI!$B$17</f>
        <v>0.26419999999999999</v>
      </c>
      <c r="L244" s="283"/>
      <c r="M244" s="283"/>
      <c r="N244" s="131">
        <f t="shared" si="3"/>
        <v>884.94</v>
      </c>
      <c r="O244" s="340">
        <f>IF(ISNUMBER(I244),ROUND(F244*N244*E244,2),"")</f>
        <v>2123.86</v>
      </c>
      <c r="P244" s="262"/>
      <c r="Q244" s="262"/>
      <c r="R244" s="262"/>
      <c r="S244" s="262"/>
      <c r="T244" s="262"/>
      <c r="U244" s="262"/>
      <c r="V244" s="262"/>
      <c r="W244" s="262"/>
      <c r="X244" s="262"/>
      <c r="Y244" s="262"/>
      <c r="Z244" s="262"/>
      <c r="AA244" s="262"/>
      <c r="AB244" s="262"/>
      <c r="AC244" s="262"/>
      <c r="AD244" s="262"/>
      <c r="AE244" s="262"/>
      <c r="AF244" s="262"/>
      <c r="AG244" s="262"/>
      <c r="AH244" s="262"/>
      <c r="AI244" s="262"/>
      <c r="AJ244" s="262"/>
      <c r="AK244" s="262"/>
      <c r="AL244" s="262"/>
      <c r="AM244" s="262"/>
      <c r="AN244" s="262"/>
      <c r="AO244" s="262"/>
      <c r="AP244" s="262"/>
      <c r="AQ244" s="262"/>
      <c r="AR244" s="262"/>
      <c r="AS244" s="262"/>
      <c r="AT244" s="262"/>
      <c r="AU244" s="262"/>
      <c r="AV244" s="262"/>
      <c r="AW244" s="262"/>
      <c r="AX244" s="262"/>
      <c r="AY244" s="262"/>
      <c r="AZ244" s="262"/>
      <c r="BA244" s="262"/>
      <c r="BB244" s="262"/>
      <c r="BC244" s="262"/>
      <c r="BD244" s="262"/>
      <c r="BE244" s="262"/>
      <c r="BF244" s="262"/>
      <c r="BG244" s="262"/>
      <c r="BH244" s="262"/>
      <c r="BI244" s="262"/>
      <c r="BJ244" s="262"/>
      <c r="BK244" s="262"/>
      <c r="BL244" s="262"/>
      <c r="BM244" s="262"/>
      <c r="BN244" s="262"/>
      <c r="BO244" s="262"/>
      <c r="BP244" s="262"/>
      <c r="BQ244" s="262"/>
      <c r="BR244" s="262"/>
      <c r="BS244" s="262"/>
      <c r="BT244" s="262"/>
      <c r="BU244" s="262"/>
      <c r="BV244" s="262"/>
      <c r="BW244" s="262"/>
      <c r="BX244" s="262"/>
      <c r="BY244" s="262"/>
      <c r="BZ244" s="262"/>
      <c r="CA244" s="262"/>
      <c r="CB244" s="262"/>
      <c r="CC244" s="262"/>
      <c r="CD244" s="262"/>
      <c r="CE244" s="262"/>
      <c r="CF244" s="262"/>
      <c r="CG244" s="262"/>
      <c r="CH244" s="262"/>
      <c r="CI244" s="262"/>
      <c r="CJ244" s="262"/>
      <c r="CK244" s="262"/>
      <c r="CL244" s="262"/>
      <c r="CM244" s="262"/>
      <c r="CN244" s="262"/>
      <c r="CO244" s="262"/>
      <c r="CP244" s="262"/>
      <c r="CQ244" s="262"/>
      <c r="CR244" s="262"/>
      <c r="CS244" s="262"/>
      <c r="CT244" s="262"/>
      <c r="CU244" s="262"/>
      <c r="CV244" s="262"/>
      <c r="CW244" s="262"/>
      <c r="CX244" s="262"/>
      <c r="CY244" s="262"/>
      <c r="CZ244" s="262"/>
      <c r="DA244" s="262"/>
      <c r="DB244" s="262"/>
      <c r="DC244" s="262"/>
      <c r="DD244" s="262"/>
      <c r="DE244" s="262"/>
      <c r="DF244" s="262"/>
      <c r="DG244" s="262"/>
      <c r="DH244" s="262"/>
      <c r="DI244" s="262"/>
      <c r="DJ244" s="262"/>
      <c r="DK244" s="262"/>
      <c r="DL244" s="262"/>
      <c r="DM244" s="262"/>
      <c r="DN244" s="262"/>
      <c r="DO244" s="262"/>
      <c r="DP244" s="262"/>
      <c r="DQ244" s="262"/>
      <c r="DR244" s="262"/>
      <c r="DS244" s="262"/>
      <c r="DT244" s="262"/>
      <c r="DU244" s="262"/>
      <c r="DV244" s="262"/>
      <c r="DW244" s="262"/>
      <c r="DX244" s="262"/>
      <c r="DY244" s="262"/>
      <c r="DZ244" s="262"/>
      <c r="EA244" s="262"/>
      <c r="EB244" s="262"/>
      <c r="EC244" s="262"/>
      <c r="ED244" s="262"/>
      <c r="EE244" s="262"/>
      <c r="EF244" s="262"/>
      <c r="EG244" s="262"/>
      <c r="EH244" s="262"/>
      <c r="EI244" s="262"/>
      <c r="EJ244" s="262"/>
      <c r="EK244" s="262"/>
      <c r="EL244" s="262"/>
      <c r="EM244" s="262"/>
      <c r="EN244" s="262"/>
      <c r="EO244" s="262"/>
      <c r="EP244" s="262"/>
      <c r="EQ244" s="262"/>
      <c r="ER244" s="262"/>
      <c r="ES244" s="262"/>
      <c r="ET244" s="262"/>
      <c r="EU244" s="262"/>
      <c r="EV244" s="262"/>
      <c r="EW244" s="262"/>
      <c r="EX244" s="262"/>
      <c r="EY244" s="262"/>
      <c r="EZ244" s="262"/>
      <c r="FA244" s="262"/>
      <c r="FB244" s="262"/>
      <c r="FC244" s="262"/>
      <c r="FD244" s="262"/>
      <c r="FE244" s="262"/>
      <c r="FF244" s="262"/>
      <c r="FG244" s="262"/>
      <c r="FH244" s="262"/>
      <c r="FI244" s="262"/>
      <c r="FJ244" s="262"/>
      <c r="FK244" s="262"/>
      <c r="FL244" s="262"/>
      <c r="FM244" s="262"/>
      <c r="FN244" s="262"/>
      <c r="FO244" s="262"/>
      <c r="FP244" s="262"/>
      <c r="FQ244" s="262"/>
      <c r="FR244" s="262"/>
      <c r="FS244" s="262"/>
      <c r="FT244" s="262"/>
      <c r="FU244" s="262"/>
      <c r="FV244" s="262"/>
      <c r="FW244" s="262"/>
      <c r="FX244" s="262"/>
      <c r="FY244" s="262"/>
      <c r="FZ244" s="262"/>
      <c r="GA244" s="262"/>
      <c r="GB244" s="262"/>
      <c r="GC244" s="262"/>
      <c r="GD244" s="262"/>
    </row>
    <row r="245" spans="1:186" s="279" customFormat="1" x14ac:dyDescent="0.2">
      <c r="A245" s="339" t="s">
        <v>12135</v>
      </c>
      <c r="B245" s="280" t="s">
        <v>939</v>
      </c>
      <c r="C245" s="281" t="s">
        <v>4440</v>
      </c>
      <c r="D245" s="130" t="s">
        <v>68</v>
      </c>
      <c r="E245" s="130">
        <v>325</v>
      </c>
      <c r="F245" s="130">
        <v>0.2</v>
      </c>
      <c r="G245" s="282"/>
      <c r="H245" s="283"/>
      <c r="I245" s="284">
        <f ca="1">OFFSET(INDEX(Composições!A:H,MATCH(B245,Composições!A:A,0),8),2,0)</f>
        <v>113.98718449999998</v>
      </c>
      <c r="J245" s="284">
        <f ca="1">IF(ISNUMBER(I245),ROUND(F245*E245*I245,2),"")</f>
        <v>7409.17</v>
      </c>
      <c r="K245" s="283">
        <f>BDI!$B$17</f>
        <v>0.26419999999999999</v>
      </c>
      <c r="L245" s="283"/>
      <c r="M245" s="283"/>
      <c r="N245" s="131">
        <f t="shared" ca="1" si="3"/>
        <v>144.1</v>
      </c>
      <c r="O245" s="340">
        <f ca="1">IF(ISNUMBER(I245),ROUND(F245*N245*E245,2),"")</f>
        <v>9366.5</v>
      </c>
      <c r="P245" s="262"/>
      <c r="Q245" s="262"/>
      <c r="R245" s="262"/>
      <c r="S245" s="262"/>
      <c r="T245" s="262"/>
      <c r="U245" s="262"/>
      <c r="V245" s="262"/>
      <c r="W245" s="262"/>
      <c r="X245" s="262"/>
      <c r="Y245" s="262"/>
      <c r="Z245" s="262"/>
      <c r="AA245" s="262"/>
      <c r="AB245" s="262"/>
      <c r="AC245" s="262"/>
      <c r="AD245" s="262"/>
      <c r="AE245" s="262"/>
      <c r="AF245" s="262"/>
      <c r="AG245" s="262"/>
      <c r="AH245" s="262"/>
      <c r="AI245" s="262"/>
      <c r="AJ245" s="262"/>
      <c r="AK245" s="262"/>
      <c r="AL245" s="262"/>
      <c r="AM245" s="262"/>
      <c r="AN245" s="262"/>
      <c r="AO245" s="262"/>
      <c r="AP245" s="262"/>
      <c r="AQ245" s="262"/>
      <c r="AR245" s="262"/>
      <c r="AS245" s="262"/>
      <c r="AT245" s="262"/>
      <c r="AU245" s="262"/>
      <c r="AV245" s="262"/>
      <c r="AW245" s="262"/>
      <c r="AX245" s="262"/>
      <c r="AY245" s="262"/>
      <c r="AZ245" s="262"/>
      <c r="BA245" s="262"/>
      <c r="BB245" s="262"/>
      <c r="BC245" s="262"/>
      <c r="BD245" s="262"/>
      <c r="BE245" s="262"/>
      <c r="BF245" s="262"/>
      <c r="BG245" s="262"/>
      <c r="BH245" s="262"/>
      <c r="BI245" s="262"/>
      <c r="BJ245" s="262"/>
      <c r="BK245" s="262"/>
      <c r="BL245" s="262"/>
      <c r="BM245" s="262"/>
      <c r="BN245" s="262"/>
      <c r="BO245" s="262"/>
      <c r="BP245" s="262"/>
      <c r="BQ245" s="262"/>
      <c r="BR245" s="262"/>
      <c r="BS245" s="262"/>
      <c r="BT245" s="262"/>
      <c r="BU245" s="262"/>
      <c r="BV245" s="262"/>
      <c r="BW245" s="262"/>
      <c r="BX245" s="262"/>
      <c r="BY245" s="262"/>
      <c r="BZ245" s="262"/>
      <c r="CA245" s="262"/>
      <c r="CB245" s="262"/>
      <c r="CC245" s="262"/>
      <c r="CD245" s="262"/>
      <c r="CE245" s="262"/>
      <c r="CF245" s="262"/>
      <c r="CG245" s="262"/>
      <c r="CH245" s="262"/>
      <c r="CI245" s="262"/>
      <c r="CJ245" s="262"/>
      <c r="CK245" s="262"/>
      <c r="CL245" s="262"/>
      <c r="CM245" s="262"/>
      <c r="CN245" s="262"/>
      <c r="CO245" s="262"/>
      <c r="CP245" s="262"/>
      <c r="CQ245" s="262"/>
      <c r="CR245" s="262"/>
      <c r="CS245" s="262"/>
      <c r="CT245" s="262"/>
      <c r="CU245" s="262"/>
      <c r="CV245" s="262"/>
      <c r="CW245" s="262"/>
      <c r="CX245" s="262"/>
      <c r="CY245" s="262"/>
      <c r="CZ245" s="262"/>
      <c r="DA245" s="262"/>
      <c r="DB245" s="262"/>
      <c r="DC245" s="262"/>
      <c r="DD245" s="262"/>
      <c r="DE245" s="262"/>
      <c r="DF245" s="262"/>
      <c r="DG245" s="262"/>
      <c r="DH245" s="262"/>
      <c r="DI245" s="262"/>
      <c r="DJ245" s="262"/>
      <c r="DK245" s="262"/>
      <c r="DL245" s="262"/>
      <c r="DM245" s="262"/>
      <c r="DN245" s="262"/>
      <c r="DO245" s="262"/>
      <c r="DP245" s="262"/>
      <c r="DQ245" s="262"/>
      <c r="DR245" s="262"/>
      <c r="DS245" s="262"/>
      <c r="DT245" s="262"/>
      <c r="DU245" s="262"/>
      <c r="DV245" s="262"/>
      <c r="DW245" s="262"/>
      <c r="DX245" s="262"/>
      <c r="DY245" s="262"/>
      <c r="DZ245" s="262"/>
      <c r="EA245" s="262"/>
      <c r="EB245" s="262"/>
      <c r="EC245" s="262"/>
      <c r="ED245" s="262"/>
      <c r="EE245" s="262"/>
      <c r="EF245" s="262"/>
      <c r="EG245" s="262"/>
      <c r="EH245" s="262"/>
      <c r="EI245" s="262"/>
      <c r="EJ245" s="262"/>
      <c r="EK245" s="262"/>
      <c r="EL245" s="262"/>
      <c r="EM245" s="262"/>
      <c r="EN245" s="262"/>
      <c r="EO245" s="262"/>
      <c r="EP245" s="262"/>
      <c r="EQ245" s="262"/>
      <c r="ER245" s="262"/>
      <c r="ES245" s="262"/>
      <c r="ET245" s="262"/>
      <c r="EU245" s="262"/>
      <c r="EV245" s="262"/>
      <c r="EW245" s="262"/>
      <c r="EX245" s="262"/>
      <c r="EY245" s="262"/>
      <c r="EZ245" s="262"/>
      <c r="FA245" s="262"/>
      <c r="FB245" s="262"/>
      <c r="FC245" s="262"/>
      <c r="FD245" s="262"/>
      <c r="FE245" s="262"/>
      <c r="FF245" s="262"/>
      <c r="FG245" s="262"/>
      <c r="FH245" s="262"/>
      <c r="FI245" s="262"/>
      <c r="FJ245" s="262"/>
      <c r="FK245" s="262"/>
      <c r="FL245" s="262"/>
      <c r="FM245" s="262"/>
      <c r="FN245" s="262"/>
      <c r="FO245" s="262"/>
      <c r="FP245" s="262"/>
      <c r="FQ245" s="262"/>
      <c r="FR245" s="262"/>
      <c r="FS245" s="262"/>
      <c r="FT245" s="262"/>
      <c r="FU245" s="262"/>
      <c r="FV245" s="262"/>
      <c r="FW245" s="262"/>
      <c r="FX245" s="262"/>
      <c r="FY245" s="262"/>
      <c r="FZ245" s="262"/>
      <c r="GA245" s="262"/>
      <c r="GB245" s="262"/>
      <c r="GC245" s="262"/>
      <c r="GD245" s="262"/>
    </row>
    <row r="246" spans="1:186" s="279" customFormat="1" x14ac:dyDescent="0.2">
      <c r="A246" s="339" t="s">
        <v>12136</v>
      </c>
      <c r="B246" s="280" t="s">
        <v>977</v>
      </c>
      <c r="C246" s="281" t="s">
        <v>4529</v>
      </c>
      <c r="D246" s="130" t="s">
        <v>68</v>
      </c>
      <c r="E246" s="130">
        <v>10</v>
      </c>
      <c r="F246" s="130">
        <v>0.2</v>
      </c>
      <c r="G246" s="282"/>
      <c r="H246" s="283"/>
      <c r="I246" s="284">
        <f ca="1">OFFSET(INDEX(Composições!A:H,MATCH(B246,Composições!A:A,0),8),2,0)</f>
        <v>154.68631500000004</v>
      </c>
      <c r="J246" s="284">
        <f ca="1">IF(ISNUMBER(I246),ROUND(F246*E246*I246,2),"")</f>
        <v>309.37</v>
      </c>
      <c r="K246" s="283">
        <f>BDI!$B$17</f>
        <v>0.26419999999999999</v>
      </c>
      <c r="L246" s="283"/>
      <c r="M246" s="283"/>
      <c r="N246" s="131">
        <f t="shared" ca="1" si="3"/>
        <v>195.55</v>
      </c>
      <c r="O246" s="340">
        <f ca="1">IF(ISNUMBER(I246),ROUND(F246*N246*E246,2),"")</f>
        <v>391.1</v>
      </c>
      <c r="P246" s="262"/>
      <c r="Q246" s="262"/>
      <c r="R246" s="262"/>
      <c r="S246" s="262"/>
      <c r="T246" s="262"/>
      <c r="U246" s="262"/>
      <c r="V246" s="262"/>
      <c r="W246" s="262"/>
      <c r="X246" s="262"/>
      <c r="Y246" s="262"/>
      <c r="Z246" s="262"/>
      <c r="AA246" s="262"/>
      <c r="AB246" s="262"/>
      <c r="AC246" s="262"/>
      <c r="AD246" s="262"/>
      <c r="AE246" s="262"/>
      <c r="AF246" s="262"/>
      <c r="AG246" s="262"/>
      <c r="AH246" s="262"/>
      <c r="AI246" s="262"/>
      <c r="AJ246" s="262"/>
      <c r="AK246" s="262"/>
      <c r="AL246" s="262"/>
      <c r="AM246" s="262"/>
      <c r="AN246" s="262"/>
      <c r="AO246" s="262"/>
      <c r="AP246" s="262"/>
      <c r="AQ246" s="262"/>
      <c r="AR246" s="262"/>
      <c r="AS246" s="262"/>
      <c r="AT246" s="262"/>
      <c r="AU246" s="262"/>
      <c r="AV246" s="262"/>
      <c r="AW246" s="262"/>
      <c r="AX246" s="262"/>
      <c r="AY246" s="262"/>
      <c r="AZ246" s="262"/>
      <c r="BA246" s="262"/>
      <c r="BB246" s="262"/>
      <c r="BC246" s="262"/>
      <c r="BD246" s="262"/>
      <c r="BE246" s="262"/>
      <c r="BF246" s="262"/>
      <c r="BG246" s="262"/>
      <c r="BH246" s="262"/>
      <c r="BI246" s="262"/>
      <c r="BJ246" s="262"/>
      <c r="BK246" s="262"/>
      <c r="BL246" s="262"/>
      <c r="BM246" s="262"/>
      <c r="BN246" s="262"/>
      <c r="BO246" s="262"/>
      <c r="BP246" s="262"/>
      <c r="BQ246" s="262"/>
      <c r="BR246" s="262"/>
      <c r="BS246" s="262"/>
      <c r="BT246" s="262"/>
      <c r="BU246" s="262"/>
      <c r="BV246" s="262"/>
      <c r="BW246" s="262"/>
      <c r="BX246" s="262"/>
      <c r="BY246" s="262"/>
      <c r="BZ246" s="262"/>
      <c r="CA246" s="262"/>
      <c r="CB246" s="262"/>
      <c r="CC246" s="262"/>
      <c r="CD246" s="262"/>
      <c r="CE246" s="262"/>
      <c r="CF246" s="262"/>
      <c r="CG246" s="262"/>
      <c r="CH246" s="262"/>
      <c r="CI246" s="262"/>
      <c r="CJ246" s="262"/>
      <c r="CK246" s="262"/>
      <c r="CL246" s="262"/>
      <c r="CM246" s="262"/>
      <c r="CN246" s="262"/>
      <c r="CO246" s="262"/>
      <c r="CP246" s="262"/>
      <c r="CQ246" s="262"/>
      <c r="CR246" s="262"/>
      <c r="CS246" s="262"/>
      <c r="CT246" s="262"/>
      <c r="CU246" s="262"/>
      <c r="CV246" s="262"/>
      <c r="CW246" s="262"/>
      <c r="CX246" s="262"/>
      <c r="CY246" s="262"/>
      <c r="CZ246" s="262"/>
      <c r="DA246" s="262"/>
      <c r="DB246" s="262"/>
      <c r="DC246" s="262"/>
      <c r="DD246" s="262"/>
      <c r="DE246" s="262"/>
      <c r="DF246" s="262"/>
      <c r="DG246" s="262"/>
      <c r="DH246" s="262"/>
      <c r="DI246" s="262"/>
      <c r="DJ246" s="262"/>
      <c r="DK246" s="262"/>
      <c r="DL246" s="262"/>
      <c r="DM246" s="262"/>
      <c r="DN246" s="262"/>
      <c r="DO246" s="262"/>
      <c r="DP246" s="262"/>
      <c r="DQ246" s="262"/>
      <c r="DR246" s="262"/>
      <c r="DS246" s="262"/>
      <c r="DT246" s="262"/>
      <c r="DU246" s="262"/>
      <c r="DV246" s="262"/>
      <c r="DW246" s="262"/>
      <c r="DX246" s="262"/>
      <c r="DY246" s="262"/>
      <c r="DZ246" s="262"/>
      <c r="EA246" s="262"/>
      <c r="EB246" s="262"/>
      <c r="EC246" s="262"/>
      <c r="ED246" s="262"/>
      <c r="EE246" s="262"/>
      <c r="EF246" s="262"/>
      <c r="EG246" s="262"/>
      <c r="EH246" s="262"/>
      <c r="EI246" s="262"/>
      <c r="EJ246" s="262"/>
      <c r="EK246" s="262"/>
      <c r="EL246" s="262"/>
      <c r="EM246" s="262"/>
      <c r="EN246" s="262"/>
      <c r="EO246" s="262"/>
      <c r="EP246" s="262"/>
      <c r="EQ246" s="262"/>
      <c r="ER246" s="262"/>
      <c r="ES246" s="262"/>
      <c r="ET246" s="262"/>
      <c r="EU246" s="262"/>
      <c r="EV246" s="262"/>
      <c r="EW246" s="262"/>
      <c r="EX246" s="262"/>
      <c r="EY246" s="262"/>
      <c r="EZ246" s="262"/>
      <c r="FA246" s="262"/>
      <c r="FB246" s="262"/>
      <c r="FC246" s="262"/>
      <c r="FD246" s="262"/>
      <c r="FE246" s="262"/>
      <c r="FF246" s="262"/>
      <c r="FG246" s="262"/>
      <c r="FH246" s="262"/>
      <c r="FI246" s="262"/>
      <c r="FJ246" s="262"/>
      <c r="FK246" s="262"/>
      <c r="FL246" s="262"/>
      <c r="FM246" s="262"/>
      <c r="FN246" s="262"/>
      <c r="FO246" s="262"/>
      <c r="FP246" s="262"/>
      <c r="FQ246" s="262"/>
      <c r="FR246" s="262"/>
      <c r="FS246" s="262"/>
      <c r="FT246" s="262"/>
      <c r="FU246" s="262"/>
      <c r="FV246" s="262"/>
      <c r="FW246" s="262"/>
      <c r="FX246" s="262"/>
      <c r="FY246" s="262"/>
      <c r="FZ246" s="262"/>
      <c r="GA246" s="262"/>
      <c r="GB246" s="262"/>
      <c r="GC246" s="262"/>
      <c r="GD246" s="262"/>
    </row>
    <row r="247" spans="1:186" s="279" customFormat="1" x14ac:dyDescent="0.2">
      <c r="A247" s="339" t="s">
        <v>12137</v>
      </c>
      <c r="B247" s="280" t="s">
        <v>4532</v>
      </c>
      <c r="C247" s="281" t="s">
        <v>4533</v>
      </c>
      <c r="D247" s="130" t="s">
        <v>18</v>
      </c>
      <c r="E247" s="130">
        <v>13</v>
      </c>
      <c r="F247" s="130">
        <v>0.2</v>
      </c>
      <c r="G247" s="282"/>
      <c r="H247" s="283"/>
      <c r="I247" s="358">
        <v>850</v>
      </c>
      <c r="J247" s="284">
        <f>IF(ISNUMBER(I247),ROUND(F247*E247*I247,2),"")</f>
        <v>2210</v>
      </c>
      <c r="K247" s="283">
        <f>BDI!$B$17</f>
        <v>0.26419999999999999</v>
      </c>
      <c r="L247" s="283"/>
      <c r="M247" s="283"/>
      <c r="N247" s="131">
        <f t="shared" si="3"/>
        <v>1074.57</v>
      </c>
      <c r="O247" s="340">
        <f>IF(ISNUMBER(I247),ROUND(F247*N247*E247,2),"")</f>
        <v>2793.88</v>
      </c>
      <c r="P247" s="262"/>
      <c r="Q247" s="262"/>
      <c r="R247" s="262"/>
      <c r="S247" s="262"/>
      <c r="T247" s="262"/>
      <c r="U247" s="262"/>
      <c r="V247" s="262"/>
      <c r="W247" s="262"/>
      <c r="X247" s="262"/>
      <c r="Y247" s="262"/>
      <c r="Z247" s="262"/>
      <c r="AA247" s="262"/>
      <c r="AB247" s="262"/>
      <c r="AC247" s="262"/>
      <c r="AD247" s="262"/>
      <c r="AE247" s="262"/>
      <c r="AF247" s="262"/>
      <c r="AG247" s="262"/>
      <c r="AH247" s="262"/>
      <c r="AI247" s="262"/>
      <c r="AJ247" s="262"/>
      <c r="AK247" s="262"/>
      <c r="AL247" s="262"/>
      <c r="AM247" s="262"/>
      <c r="AN247" s="262"/>
      <c r="AO247" s="262"/>
      <c r="AP247" s="262"/>
      <c r="AQ247" s="262"/>
      <c r="AR247" s="262"/>
      <c r="AS247" s="262"/>
      <c r="AT247" s="262"/>
      <c r="AU247" s="262"/>
      <c r="AV247" s="262"/>
      <c r="AW247" s="262"/>
      <c r="AX247" s="262"/>
      <c r="AY247" s="262"/>
      <c r="AZ247" s="262"/>
      <c r="BA247" s="262"/>
      <c r="BB247" s="262"/>
      <c r="BC247" s="262"/>
      <c r="BD247" s="262"/>
      <c r="BE247" s="262"/>
      <c r="BF247" s="262"/>
      <c r="BG247" s="262"/>
      <c r="BH247" s="262"/>
      <c r="BI247" s="262"/>
      <c r="BJ247" s="262"/>
      <c r="BK247" s="262"/>
      <c r="BL247" s="262"/>
      <c r="BM247" s="262"/>
      <c r="BN247" s="262"/>
      <c r="BO247" s="262"/>
      <c r="BP247" s="262"/>
      <c r="BQ247" s="262"/>
      <c r="BR247" s="262"/>
      <c r="BS247" s="262"/>
      <c r="BT247" s="262"/>
      <c r="BU247" s="262"/>
      <c r="BV247" s="262"/>
      <c r="BW247" s="262"/>
      <c r="BX247" s="262"/>
      <c r="BY247" s="262"/>
      <c r="BZ247" s="262"/>
      <c r="CA247" s="262"/>
      <c r="CB247" s="262"/>
      <c r="CC247" s="262"/>
      <c r="CD247" s="262"/>
      <c r="CE247" s="262"/>
      <c r="CF247" s="262"/>
      <c r="CG247" s="262"/>
      <c r="CH247" s="262"/>
      <c r="CI247" s="262"/>
      <c r="CJ247" s="262"/>
      <c r="CK247" s="262"/>
      <c r="CL247" s="262"/>
      <c r="CM247" s="262"/>
      <c r="CN247" s="262"/>
      <c r="CO247" s="262"/>
      <c r="CP247" s="262"/>
      <c r="CQ247" s="262"/>
      <c r="CR247" s="262"/>
      <c r="CS247" s="262"/>
      <c r="CT247" s="262"/>
      <c r="CU247" s="262"/>
      <c r="CV247" s="262"/>
      <c r="CW247" s="262"/>
      <c r="CX247" s="262"/>
      <c r="CY247" s="262"/>
      <c r="CZ247" s="262"/>
      <c r="DA247" s="262"/>
      <c r="DB247" s="262"/>
      <c r="DC247" s="262"/>
      <c r="DD247" s="262"/>
      <c r="DE247" s="262"/>
      <c r="DF247" s="262"/>
      <c r="DG247" s="262"/>
      <c r="DH247" s="262"/>
      <c r="DI247" s="262"/>
      <c r="DJ247" s="262"/>
      <c r="DK247" s="262"/>
      <c r="DL247" s="262"/>
      <c r="DM247" s="262"/>
      <c r="DN247" s="262"/>
      <c r="DO247" s="262"/>
      <c r="DP247" s="262"/>
      <c r="DQ247" s="262"/>
      <c r="DR247" s="262"/>
      <c r="DS247" s="262"/>
      <c r="DT247" s="262"/>
      <c r="DU247" s="262"/>
      <c r="DV247" s="262"/>
      <c r="DW247" s="262"/>
      <c r="DX247" s="262"/>
      <c r="DY247" s="262"/>
      <c r="DZ247" s="262"/>
      <c r="EA247" s="262"/>
      <c r="EB247" s="262"/>
      <c r="EC247" s="262"/>
      <c r="ED247" s="262"/>
      <c r="EE247" s="262"/>
      <c r="EF247" s="262"/>
      <c r="EG247" s="262"/>
      <c r="EH247" s="262"/>
      <c r="EI247" s="262"/>
      <c r="EJ247" s="262"/>
      <c r="EK247" s="262"/>
      <c r="EL247" s="262"/>
      <c r="EM247" s="262"/>
      <c r="EN247" s="262"/>
      <c r="EO247" s="262"/>
      <c r="EP247" s="262"/>
      <c r="EQ247" s="262"/>
      <c r="ER247" s="262"/>
      <c r="ES247" s="262"/>
      <c r="ET247" s="262"/>
      <c r="EU247" s="262"/>
      <c r="EV247" s="262"/>
      <c r="EW247" s="262"/>
      <c r="EX247" s="262"/>
      <c r="EY247" s="262"/>
      <c r="EZ247" s="262"/>
      <c r="FA247" s="262"/>
      <c r="FB247" s="262"/>
      <c r="FC247" s="262"/>
      <c r="FD247" s="262"/>
      <c r="FE247" s="262"/>
      <c r="FF247" s="262"/>
      <c r="FG247" s="262"/>
      <c r="FH247" s="262"/>
      <c r="FI247" s="262"/>
      <c r="FJ247" s="262"/>
      <c r="FK247" s="262"/>
      <c r="FL247" s="262"/>
      <c r="FM247" s="262"/>
      <c r="FN247" s="262"/>
      <c r="FO247" s="262"/>
      <c r="FP247" s="262"/>
      <c r="FQ247" s="262"/>
      <c r="FR247" s="262"/>
      <c r="FS247" s="262"/>
      <c r="FT247" s="262"/>
      <c r="FU247" s="262"/>
      <c r="FV247" s="262"/>
      <c r="FW247" s="262"/>
      <c r="FX247" s="262"/>
      <c r="FY247" s="262"/>
      <c r="FZ247" s="262"/>
      <c r="GA247" s="262"/>
      <c r="GB247" s="262"/>
      <c r="GC247" s="262"/>
      <c r="GD247" s="262"/>
    </row>
    <row r="248" spans="1:186" s="279" customFormat="1" x14ac:dyDescent="0.2">
      <c r="A248" s="339" t="s">
        <v>12138</v>
      </c>
      <c r="B248" s="280" t="s">
        <v>1004</v>
      </c>
      <c r="C248" s="281" t="s">
        <v>4574</v>
      </c>
      <c r="D248" s="130" t="s">
        <v>68</v>
      </c>
      <c r="E248" s="130">
        <v>90</v>
      </c>
      <c r="F248" s="130">
        <v>0.2</v>
      </c>
      <c r="G248" s="282"/>
      <c r="H248" s="283"/>
      <c r="I248" s="284">
        <f ca="1">OFFSET(INDEX(Composições!A:H,MATCH(B248,Composições!A:A,0),8),2,0)</f>
        <v>180.16845000000001</v>
      </c>
      <c r="J248" s="284">
        <f ca="1">IF(ISNUMBER(I248),ROUND(F248*E248*I248,2),"")</f>
        <v>3243.03</v>
      </c>
      <c r="K248" s="283">
        <f>BDI!$B$17</f>
        <v>0.26419999999999999</v>
      </c>
      <c r="L248" s="283"/>
      <c r="M248" s="283"/>
      <c r="N248" s="131">
        <f t="shared" ca="1" si="3"/>
        <v>227.77</v>
      </c>
      <c r="O248" s="340">
        <f ca="1">IF(ISNUMBER(I248),ROUND(F248*N248*E248,2),"")</f>
        <v>4099.8599999999997</v>
      </c>
      <c r="P248" s="262"/>
      <c r="Q248" s="262"/>
      <c r="R248" s="262"/>
      <c r="S248" s="262"/>
      <c r="T248" s="262"/>
      <c r="U248" s="262"/>
      <c r="V248" s="262"/>
      <c r="W248" s="262"/>
      <c r="X248" s="262"/>
      <c r="Y248" s="262"/>
      <c r="Z248" s="262"/>
      <c r="AA248" s="262"/>
      <c r="AB248" s="262"/>
      <c r="AC248" s="262"/>
      <c r="AD248" s="262"/>
      <c r="AE248" s="262"/>
      <c r="AF248" s="262"/>
      <c r="AG248" s="262"/>
      <c r="AH248" s="262"/>
      <c r="AI248" s="262"/>
      <c r="AJ248" s="262"/>
      <c r="AK248" s="262"/>
      <c r="AL248" s="262"/>
      <c r="AM248" s="262"/>
      <c r="AN248" s="262"/>
      <c r="AO248" s="262"/>
      <c r="AP248" s="262"/>
      <c r="AQ248" s="262"/>
      <c r="AR248" s="262"/>
      <c r="AS248" s="262"/>
      <c r="AT248" s="262"/>
      <c r="AU248" s="262"/>
      <c r="AV248" s="262"/>
      <c r="AW248" s="262"/>
      <c r="AX248" s="262"/>
      <c r="AY248" s="262"/>
      <c r="AZ248" s="262"/>
      <c r="BA248" s="262"/>
      <c r="BB248" s="262"/>
      <c r="BC248" s="262"/>
      <c r="BD248" s="262"/>
      <c r="BE248" s="262"/>
      <c r="BF248" s="262"/>
      <c r="BG248" s="262"/>
      <c r="BH248" s="262"/>
      <c r="BI248" s="262"/>
      <c r="BJ248" s="262"/>
      <c r="BK248" s="262"/>
      <c r="BL248" s="262"/>
      <c r="BM248" s="262"/>
      <c r="BN248" s="262"/>
      <c r="BO248" s="262"/>
      <c r="BP248" s="262"/>
      <c r="BQ248" s="262"/>
      <c r="BR248" s="262"/>
      <c r="BS248" s="262"/>
      <c r="BT248" s="262"/>
      <c r="BU248" s="262"/>
      <c r="BV248" s="262"/>
      <c r="BW248" s="262"/>
      <c r="BX248" s="262"/>
      <c r="BY248" s="262"/>
      <c r="BZ248" s="262"/>
      <c r="CA248" s="262"/>
      <c r="CB248" s="262"/>
      <c r="CC248" s="262"/>
      <c r="CD248" s="262"/>
      <c r="CE248" s="262"/>
      <c r="CF248" s="262"/>
      <c r="CG248" s="262"/>
      <c r="CH248" s="262"/>
      <c r="CI248" s="262"/>
      <c r="CJ248" s="262"/>
      <c r="CK248" s="262"/>
      <c r="CL248" s="262"/>
      <c r="CM248" s="262"/>
      <c r="CN248" s="262"/>
      <c r="CO248" s="262"/>
      <c r="CP248" s="262"/>
      <c r="CQ248" s="262"/>
      <c r="CR248" s="262"/>
      <c r="CS248" s="262"/>
      <c r="CT248" s="262"/>
      <c r="CU248" s="262"/>
      <c r="CV248" s="262"/>
      <c r="CW248" s="262"/>
      <c r="CX248" s="262"/>
      <c r="CY248" s="262"/>
      <c r="CZ248" s="262"/>
      <c r="DA248" s="262"/>
      <c r="DB248" s="262"/>
      <c r="DC248" s="262"/>
      <c r="DD248" s="262"/>
      <c r="DE248" s="262"/>
      <c r="DF248" s="262"/>
      <c r="DG248" s="262"/>
      <c r="DH248" s="262"/>
      <c r="DI248" s="262"/>
      <c r="DJ248" s="262"/>
      <c r="DK248" s="262"/>
      <c r="DL248" s="262"/>
      <c r="DM248" s="262"/>
      <c r="DN248" s="262"/>
      <c r="DO248" s="262"/>
      <c r="DP248" s="262"/>
      <c r="DQ248" s="262"/>
      <c r="DR248" s="262"/>
      <c r="DS248" s="262"/>
      <c r="DT248" s="262"/>
      <c r="DU248" s="262"/>
      <c r="DV248" s="262"/>
      <c r="DW248" s="262"/>
      <c r="DX248" s="262"/>
      <c r="DY248" s="262"/>
      <c r="DZ248" s="262"/>
      <c r="EA248" s="262"/>
      <c r="EB248" s="262"/>
      <c r="EC248" s="262"/>
      <c r="ED248" s="262"/>
      <c r="EE248" s="262"/>
      <c r="EF248" s="262"/>
      <c r="EG248" s="262"/>
      <c r="EH248" s="262"/>
      <c r="EI248" s="262"/>
      <c r="EJ248" s="262"/>
      <c r="EK248" s="262"/>
      <c r="EL248" s="262"/>
      <c r="EM248" s="262"/>
      <c r="EN248" s="262"/>
      <c r="EO248" s="262"/>
      <c r="EP248" s="262"/>
      <c r="EQ248" s="262"/>
      <c r="ER248" s="262"/>
      <c r="ES248" s="262"/>
      <c r="ET248" s="262"/>
      <c r="EU248" s="262"/>
      <c r="EV248" s="262"/>
      <c r="EW248" s="262"/>
      <c r="EX248" s="262"/>
      <c r="EY248" s="262"/>
      <c r="EZ248" s="262"/>
      <c r="FA248" s="262"/>
      <c r="FB248" s="262"/>
      <c r="FC248" s="262"/>
      <c r="FD248" s="262"/>
      <c r="FE248" s="262"/>
      <c r="FF248" s="262"/>
      <c r="FG248" s="262"/>
      <c r="FH248" s="262"/>
      <c r="FI248" s="262"/>
      <c r="FJ248" s="262"/>
      <c r="FK248" s="262"/>
      <c r="FL248" s="262"/>
      <c r="FM248" s="262"/>
      <c r="FN248" s="262"/>
      <c r="FO248" s="262"/>
      <c r="FP248" s="262"/>
      <c r="FQ248" s="262"/>
      <c r="FR248" s="262"/>
      <c r="FS248" s="262"/>
      <c r="FT248" s="262"/>
      <c r="FU248" s="262"/>
      <c r="FV248" s="262"/>
      <c r="FW248" s="262"/>
      <c r="FX248" s="262"/>
      <c r="FY248" s="262"/>
      <c r="FZ248" s="262"/>
      <c r="GA248" s="262"/>
      <c r="GB248" s="262"/>
      <c r="GC248" s="262"/>
      <c r="GD248" s="262"/>
    </row>
    <row r="249" spans="1:186" s="279" customFormat="1" ht="25.5" x14ac:dyDescent="0.2">
      <c r="A249" s="339" t="s">
        <v>12139</v>
      </c>
      <c r="B249" s="280" t="s">
        <v>1006</v>
      </c>
      <c r="C249" s="281" t="s">
        <v>4575</v>
      </c>
      <c r="D249" s="130" t="s">
        <v>68</v>
      </c>
      <c r="E249" s="130">
        <v>100</v>
      </c>
      <c r="F249" s="130">
        <v>0.2</v>
      </c>
      <c r="G249" s="282"/>
      <c r="H249" s="283"/>
      <c r="I249" s="284">
        <f ca="1">OFFSET(INDEX(Composições!A:H,MATCH(B249,Composições!A:A,0),8),2,0)</f>
        <v>1036.5094759999999</v>
      </c>
      <c r="J249" s="284">
        <f ca="1">IF(ISNUMBER(I249),ROUND(F249*E249*I249,2),"")</f>
        <v>20730.189999999999</v>
      </c>
      <c r="K249" s="283">
        <f>BDI!$B$17</f>
        <v>0.26419999999999999</v>
      </c>
      <c r="L249" s="283"/>
      <c r="M249" s="283"/>
      <c r="N249" s="131">
        <f t="shared" ca="1" si="3"/>
        <v>1310.3599999999999</v>
      </c>
      <c r="O249" s="340">
        <f ca="1">IF(ISNUMBER(I249),ROUND(F249*N249*E249,2),"")</f>
        <v>26207.200000000001</v>
      </c>
      <c r="P249" s="262"/>
      <c r="Q249" s="262"/>
      <c r="R249" s="262"/>
      <c r="S249" s="262"/>
      <c r="T249" s="262"/>
      <c r="U249" s="262"/>
      <c r="V249" s="262"/>
      <c r="W249" s="262"/>
      <c r="X249" s="262"/>
      <c r="Y249" s="262"/>
      <c r="Z249" s="262"/>
      <c r="AA249" s="262"/>
      <c r="AB249" s="262"/>
      <c r="AC249" s="262"/>
      <c r="AD249" s="262"/>
      <c r="AE249" s="262"/>
      <c r="AF249" s="262"/>
      <c r="AG249" s="262"/>
      <c r="AH249" s="262"/>
      <c r="AI249" s="262"/>
      <c r="AJ249" s="262"/>
      <c r="AK249" s="262"/>
      <c r="AL249" s="262"/>
      <c r="AM249" s="262"/>
      <c r="AN249" s="262"/>
      <c r="AO249" s="262"/>
      <c r="AP249" s="262"/>
      <c r="AQ249" s="262"/>
      <c r="AR249" s="262"/>
      <c r="AS249" s="262"/>
      <c r="AT249" s="262"/>
      <c r="AU249" s="262"/>
      <c r="AV249" s="262"/>
      <c r="AW249" s="262"/>
      <c r="AX249" s="262"/>
      <c r="AY249" s="262"/>
      <c r="AZ249" s="262"/>
      <c r="BA249" s="262"/>
      <c r="BB249" s="262"/>
      <c r="BC249" s="262"/>
      <c r="BD249" s="262"/>
      <c r="BE249" s="262"/>
      <c r="BF249" s="262"/>
      <c r="BG249" s="262"/>
      <c r="BH249" s="262"/>
      <c r="BI249" s="262"/>
      <c r="BJ249" s="262"/>
      <c r="BK249" s="262"/>
      <c r="BL249" s="262"/>
      <c r="BM249" s="262"/>
      <c r="BN249" s="262"/>
      <c r="BO249" s="262"/>
      <c r="BP249" s="262"/>
      <c r="BQ249" s="262"/>
      <c r="BR249" s="262"/>
      <c r="BS249" s="262"/>
      <c r="BT249" s="262"/>
      <c r="BU249" s="262"/>
      <c r="BV249" s="262"/>
      <c r="BW249" s="262"/>
      <c r="BX249" s="262"/>
      <c r="BY249" s="262"/>
      <c r="BZ249" s="262"/>
      <c r="CA249" s="262"/>
      <c r="CB249" s="262"/>
      <c r="CC249" s="262"/>
      <c r="CD249" s="262"/>
      <c r="CE249" s="262"/>
      <c r="CF249" s="262"/>
      <c r="CG249" s="262"/>
      <c r="CH249" s="262"/>
      <c r="CI249" s="262"/>
      <c r="CJ249" s="262"/>
      <c r="CK249" s="262"/>
      <c r="CL249" s="262"/>
      <c r="CM249" s="262"/>
      <c r="CN249" s="262"/>
      <c r="CO249" s="262"/>
      <c r="CP249" s="262"/>
      <c r="CQ249" s="262"/>
      <c r="CR249" s="262"/>
      <c r="CS249" s="262"/>
      <c r="CT249" s="262"/>
      <c r="CU249" s="262"/>
      <c r="CV249" s="262"/>
      <c r="CW249" s="262"/>
      <c r="CX249" s="262"/>
      <c r="CY249" s="262"/>
      <c r="CZ249" s="262"/>
      <c r="DA249" s="262"/>
      <c r="DB249" s="262"/>
      <c r="DC249" s="262"/>
      <c r="DD249" s="262"/>
      <c r="DE249" s="262"/>
      <c r="DF249" s="262"/>
      <c r="DG249" s="262"/>
      <c r="DH249" s="262"/>
      <c r="DI249" s="262"/>
      <c r="DJ249" s="262"/>
      <c r="DK249" s="262"/>
      <c r="DL249" s="262"/>
      <c r="DM249" s="262"/>
      <c r="DN249" s="262"/>
      <c r="DO249" s="262"/>
      <c r="DP249" s="262"/>
      <c r="DQ249" s="262"/>
      <c r="DR249" s="262"/>
      <c r="DS249" s="262"/>
      <c r="DT249" s="262"/>
      <c r="DU249" s="262"/>
      <c r="DV249" s="262"/>
      <c r="DW249" s="262"/>
      <c r="DX249" s="262"/>
      <c r="DY249" s="262"/>
      <c r="DZ249" s="262"/>
      <c r="EA249" s="262"/>
      <c r="EB249" s="262"/>
      <c r="EC249" s="262"/>
      <c r="ED249" s="262"/>
      <c r="EE249" s="262"/>
      <c r="EF249" s="262"/>
      <c r="EG249" s="262"/>
      <c r="EH249" s="262"/>
      <c r="EI249" s="262"/>
      <c r="EJ249" s="262"/>
      <c r="EK249" s="262"/>
      <c r="EL249" s="262"/>
      <c r="EM249" s="262"/>
      <c r="EN249" s="262"/>
      <c r="EO249" s="262"/>
      <c r="EP249" s="262"/>
      <c r="EQ249" s="262"/>
      <c r="ER249" s="262"/>
      <c r="ES249" s="262"/>
      <c r="ET249" s="262"/>
      <c r="EU249" s="262"/>
      <c r="EV249" s="262"/>
      <c r="EW249" s="262"/>
      <c r="EX249" s="262"/>
      <c r="EY249" s="262"/>
      <c r="EZ249" s="262"/>
      <c r="FA249" s="262"/>
      <c r="FB249" s="262"/>
      <c r="FC249" s="262"/>
      <c r="FD249" s="262"/>
      <c r="FE249" s="262"/>
      <c r="FF249" s="262"/>
      <c r="FG249" s="262"/>
      <c r="FH249" s="262"/>
      <c r="FI249" s="262"/>
      <c r="FJ249" s="262"/>
      <c r="FK249" s="262"/>
      <c r="FL249" s="262"/>
      <c r="FM249" s="262"/>
      <c r="FN249" s="262"/>
      <c r="FO249" s="262"/>
      <c r="FP249" s="262"/>
      <c r="FQ249" s="262"/>
      <c r="FR249" s="262"/>
      <c r="FS249" s="262"/>
      <c r="FT249" s="262"/>
      <c r="FU249" s="262"/>
      <c r="FV249" s="262"/>
      <c r="FW249" s="262"/>
      <c r="FX249" s="262"/>
      <c r="FY249" s="262"/>
      <c r="FZ249" s="262"/>
      <c r="GA249" s="262"/>
      <c r="GB249" s="262"/>
      <c r="GC249" s="262"/>
      <c r="GD249" s="262"/>
    </row>
    <row r="250" spans="1:186" s="279" customFormat="1" x14ac:dyDescent="0.2">
      <c r="A250" s="339" t="s">
        <v>12140</v>
      </c>
      <c r="B250" s="280" t="s">
        <v>1008</v>
      </c>
      <c r="C250" s="281" t="s">
        <v>4576</v>
      </c>
      <c r="D250" s="130" t="s">
        <v>68</v>
      </c>
      <c r="E250" s="130">
        <v>25</v>
      </c>
      <c r="F250" s="130">
        <v>0.2</v>
      </c>
      <c r="G250" s="282"/>
      <c r="H250" s="283"/>
      <c r="I250" s="284">
        <f ca="1">OFFSET(INDEX(Composições!A:H,MATCH(B250,Composições!A:A,0),8),2,0)</f>
        <v>322.726676</v>
      </c>
      <c r="J250" s="284">
        <f ca="1">IF(ISNUMBER(I250),ROUND(F250*E250*I250,2),"")</f>
        <v>1613.63</v>
      </c>
      <c r="K250" s="283">
        <f>BDI!$B$17</f>
        <v>0.26419999999999999</v>
      </c>
      <c r="L250" s="283"/>
      <c r="M250" s="283"/>
      <c r="N250" s="131">
        <f t="shared" ca="1" si="3"/>
        <v>407.99</v>
      </c>
      <c r="O250" s="340">
        <f ca="1">IF(ISNUMBER(I250),ROUND(F250*N250*E250,2),"")</f>
        <v>2039.95</v>
      </c>
      <c r="P250" s="262"/>
      <c r="Q250" s="262"/>
      <c r="R250" s="262"/>
      <c r="S250" s="262"/>
      <c r="T250" s="262"/>
      <c r="U250" s="262"/>
      <c r="V250" s="262"/>
      <c r="W250" s="262"/>
      <c r="X250" s="262"/>
      <c r="Y250" s="262"/>
      <c r="Z250" s="262"/>
      <c r="AA250" s="262"/>
      <c r="AB250" s="262"/>
      <c r="AC250" s="262"/>
      <c r="AD250" s="262"/>
      <c r="AE250" s="262"/>
      <c r="AF250" s="262"/>
      <c r="AG250" s="262"/>
      <c r="AH250" s="262"/>
      <c r="AI250" s="262"/>
      <c r="AJ250" s="262"/>
      <c r="AK250" s="262"/>
      <c r="AL250" s="262"/>
      <c r="AM250" s="262"/>
      <c r="AN250" s="262"/>
      <c r="AO250" s="262"/>
      <c r="AP250" s="262"/>
      <c r="AQ250" s="262"/>
      <c r="AR250" s="262"/>
      <c r="AS250" s="262"/>
      <c r="AT250" s="262"/>
      <c r="AU250" s="262"/>
      <c r="AV250" s="262"/>
      <c r="AW250" s="262"/>
      <c r="AX250" s="262"/>
      <c r="AY250" s="262"/>
      <c r="AZ250" s="262"/>
      <c r="BA250" s="262"/>
      <c r="BB250" s="262"/>
      <c r="BC250" s="262"/>
      <c r="BD250" s="262"/>
      <c r="BE250" s="262"/>
      <c r="BF250" s="262"/>
      <c r="BG250" s="262"/>
      <c r="BH250" s="262"/>
      <c r="BI250" s="262"/>
      <c r="BJ250" s="262"/>
      <c r="BK250" s="262"/>
      <c r="BL250" s="262"/>
      <c r="BM250" s="262"/>
      <c r="BN250" s="262"/>
      <c r="BO250" s="262"/>
      <c r="BP250" s="262"/>
      <c r="BQ250" s="262"/>
      <c r="BR250" s="262"/>
      <c r="BS250" s="262"/>
      <c r="BT250" s="262"/>
      <c r="BU250" s="262"/>
      <c r="BV250" s="262"/>
      <c r="BW250" s="262"/>
      <c r="BX250" s="262"/>
      <c r="BY250" s="262"/>
      <c r="BZ250" s="262"/>
      <c r="CA250" s="262"/>
      <c r="CB250" s="262"/>
      <c r="CC250" s="262"/>
      <c r="CD250" s="262"/>
      <c r="CE250" s="262"/>
      <c r="CF250" s="262"/>
      <c r="CG250" s="262"/>
      <c r="CH250" s="262"/>
      <c r="CI250" s="262"/>
      <c r="CJ250" s="262"/>
      <c r="CK250" s="262"/>
      <c r="CL250" s="262"/>
      <c r="CM250" s="262"/>
      <c r="CN250" s="262"/>
      <c r="CO250" s="262"/>
      <c r="CP250" s="262"/>
      <c r="CQ250" s="262"/>
      <c r="CR250" s="262"/>
      <c r="CS250" s="262"/>
      <c r="CT250" s="262"/>
      <c r="CU250" s="262"/>
      <c r="CV250" s="262"/>
      <c r="CW250" s="262"/>
      <c r="CX250" s="262"/>
      <c r="CY250" s="262"/>
      <c r="CZ250" s="262"/>
      <c r="DA250" s="262"/>
      <c r="DB250" s="262"/>
      <c r="DC250" s="262"/>
      <c r="DD250" s="262"/>
      <c r="DE250" s="262"/>
      <c r="DF250" s="262"/>
      <c r="DG250" s="262"/>
      <c r="DH250" s="262"/>
      <c r="DI250" s="262"/>
      <c r="DJ250" s="262"/>
      <c r="DK250" s="262"/>
      <c r="DL250" s="262"/>
      <c r="DM250" s="262"/>
      <c r="DN250" s="262"/>
      <c r="DO250" s="262"/>
      <c r="DP250" s="262"/>
      <c r="DQ250" s="262"/>
      <c r="DR250" s="262"/>
      <c r="DS250" s="262"/>
      <c r="DT250" s="262"/>
      <c r="DU250" s="262"/>
      <c r="DV250" s="262"/>
      <c r="DW250" s="262"/>
      <c r="DX250" s="262"/>
      <c r="DY250" s="262"/>
      <c r="DZ250" s="262"/>
      <c r="EA250" s="262"/>
      <c r="EB250" s="262"/>
      <c r="EC250" s="262"/>
      <c r="ED250" s="262"/>
      <c r="EE250" s="262"/>
      <c r="EF250" s="262"/>
      <c r="EG250" s="262"/>
      <c r="EH250" s="262"/>
      <c r="EI250" s="262"/>
      <c r="EJ250" s="262"/>
      <c r="EK250" s="262"/>
      <c r="EL250" s="262"/>
      <c r="EM250" s="262"/>
      <c r="EN250" s="262"/>
      <c r="EO250" s="262"/>
      <c r="EP250" s="262"/>
      <c r="EQ250" s="262"/>
      <c r="ER250" s="262"/>
      <c r="ES250" s="262"/>
      <c r="ET250" s="262"/>
      <c r="EU250" s="262"/>
      <c r="EV250" s="262"/>
      <c r="EW250" s="262"/>
      <c r="EX250" s="262"/>
      <c r="EY250" s="262"/>
      <c r="EZ250" s="262"/>
      <c r="FA250" s="262"/>
      <c r="FB250" s="262"/>
      <c r="FC250" s="262"/>
      <c r="FD250" s="262"/>
      <c r="FE250" s="262"/>
      <c r="FF250" s="262"/>
      <c r="FG250" s="262"/>
      <c r="FH250" s="262"/>
      <c r="FI250" s="262"/>
      <c r="FJ250" s="262"/>
      <c r="FK250" s="262"/>
      <c r="FL250" s="262"/>
      <c r="FM250" s="262"/>
      <c r="FN250" s="262"/>
      <c r="FO250" s="262"/>
      <c r="FP250" s="262"/>
      <c r="FQ250" s="262"/>
      <c r="FR250" s="262"/>
      <c r="FS250" s="262"/>
      <c r="FT250" s="262"/>
      <c r="FU250" s="262"/>
      <c r="FV250" s="262"/>
      <c r="FW250" s="262"/>
      <c r="FX250" s="262"/>
      <c r="FY250" s="262"/>
      <c r="FZ250" s="262"/>
      <c r="GA250" s="262"/>
      <c r="GB250" s="262"/>
      <c r="GC250" s="262"/>
      <c r="GD250" s="262"/>
    </row>
    <row r="251" spans="1:186" s="279" customFormat="1" ht="25.5" x14ac:dyDescent="0.2">
      <c r="A251" s="339" t="s">
        <v>12141</v>
      </c>
      <c r="B251" s="280" t="s">
        <v>1010</v>
      </c>
      <c r="C251" s="281" t="s">
        <v>4577</v>
      </c>
      <c r="D251" s="130" t="s">
        <v>68</v>
      </c>
      <c r="E251" s="130">
        <v>375</v>
      </c>
      <c r="F251" s="130">
        <v>0.2</v>
      </c>
      <c r="G251" s="282"/>
      <c r="H251" s="283"/>
      <c r="I251" s="284">
        <f ca="1">OFFSET(INDEX(Composições!A:H,MATCH(B251,Composições!A:A,0),8),2,0)</f>
        <v>113.51424409999997</v>
      </c>
      <c r="J251" s="284">
        <f ca="1">IF(ISNUMBER(I251),ROUND(F251*E251*I251,2),"")</f>
        <v>8513.57</v>
      </c>
      <c r="K251" s="283">
        <f>BDI!$B$17</f>
        <v>0.26419999999999999</v>
      </c>
      <c r="L251" s="283"/>
      <c r="M251" s="283"/>
      <c r="N251" s="131">
        <f t="shared" ca="1" si="3"/>
        <v>143.5</v>
      </c>
      <c r="O251" s="340">
        <f ca="1">IF(ISNUMBER(I251),ROUND(F251*N251*E251,2),"")</f>
        <v>10762.5</v>
      </c>
      <c r="P251" s="262"/>
      <c r="Q251" s="262"/>
      <c r="R251" s="262"/>
      <c r="S251" s="262"/>
      <c r="T251" s="262"/>
      <c r="U251" s="262"/>
      <c r="V251" s="262"/>
      <c r="W251" s="262"/>
      <c r="X251" s="262"/>
      <c r="Y251" s="262"/>
      <c r="Z251" s="262"/>
      <c r="AA251" s="262"/>
      <c r="AB251" s="262"/>
      <c r="AC251" s="262"/>
      <c r="AD251" s="262"/>
      <c r="AE251" s="262"/>
      <c r="AF251" s="262"/>
      <c r="AG251" s="262"/>
      <c r="AH251" s="262"/>
      <c r="AI251" s="262"/>
      <c r="AJ251" s="262"/>
      <c r="AK251" s="262"/>
      <c r="AL251" s="262"/>
      <c r="AM251" s="262"/>
      <c r="AN251" s="262"/>
      <c r="AO251" s="262"/>
      <c r="AP251" s="262"/>
      <c r="AQ251" s="262"/>
      <c r="AR251" s="262"/>
      <c r="AS251" s="262"/>
      <c r="AT251" s="262"/>
      <c r="AU251" s="262"/>
      <c r="AV251" s="262"/>
      <c r="AW251" s="262"/>
      <c r="AX251" s="262"/>
      <c r="AY251" s="262"/>
      <c r="AZ251" s="262"/>
      <c r="BA251" s="262"/>
      <c r="BB251" s="262"/>
      <c r="BC251" s="262"/>
      <c r="BD251" s="262"/>
      <c r="BE251" s="262"/>
      <c r="BF251" s="262"/>
      <c r="BG251" s="262"/>
      <c r="BH251" s="262"/>
      <c r="BI251" s="262"/>
      <c r="BJ251" s="262"/>
      <c r="BK251" s="262"/>
      <c r="BL251" s="262"/>
      <c r="BM251" s="262"/>
      <c r="BN251" s="262"/>
      <c r="BO251" s="262"/>
      <c r="BP251" s="262"/>
      <c r="BQ251" s="262"/>
      <c r="BR251" s="262"/>
      <c r="BS251" s="262"/>
      <c r="BT251" s="262"/>
      <c r="BU251" s="262"/>
      <c r="BV251" s="262"/>
      <c r="BW251" s="262"/>
      <c r="BX251" s="262"/>
      <c r="BY251" s="262"/>
      <c r="BZ251" s="262"/>
      <c r="CA251" s="262"/>
      <c r="CB251" s="262"/>
      <c r="CC251" s="262"/>
      <c r="CD251" s="262"/>
      <c r="CE251" s="262"/>
      <c r="CF251" s="262"/>
      <c r="CG251" s="262"/>
      <c r="CH251" s="262"/>
      <c r="CI251" s="262"/>
      <c r="CJ251" s="262"/>
      <c r="CK251" s="262"/>
      <c r="CL251" s="262"/>
      <c r="CM251" s="262"/>
      <c r="CN251" s="262"/>
      <c r="CO251" s="262"/>
      <c r="CP251" s="262"/>
      <c r="CQ251" s="262"/>
      <c r="CR251" s="262"/>
      <c r="CS251" s="262"/>
      <c r="CT251" s="262"/>
      <c r="CU251" s="262"/>
      <c r="CV251" s="262"/>
      <c r="CW251" s="262"/>
      <c r="CX251" s="262"/>
      <c r="CY251" s="262"/>
      <c r="CZ251" s="262"/>
      <c r="DA251" s="262"/>
      <c r="DB251" s="262"/>
      <c r="DC251" s="262"/>
      <c r="DD251" s="262"/>
      <c r="DE251" s="262"/>
      <c r="DF251" s="262"/>
      <c r="DG251" s="262"/>
      <c r="DH251" s="262"/>
      <c r="DI251" s="262"/>
      <c r="DJ251" s="262"/>
      <c r="DK251" s="262"/>
      <c r="DL251" s="262"/>
      <c r="DM251" s="262"/>
      <c r="DN251" s="262"/>
      <c r="DO251" s="262"/>
      <c r="DP251" s="262"/>
      <c r="DQ251" s="262"/>
      <c r="DR251" s="262"/>
      <c r="DS251" s="262"/>
      <c r="DT251" s="262"/>
      <c r="DU251" s="262"/>
      <c r="DV251" s="262"/>
      <c r="DW251" s="262"/>
      <c r="DX251" s="262"/>
      <c r="DY251" s="262"/>
      <c r="DZ251" s="262"/>
      <c r="EA251" s="262"/>
      <c r="EB251" s="262"/>
      <c r="EC251" s="262"/>
      <c r="ED251" s="262"/>
      <c r="EE251" s="262"/>
      <c r="EF251" s="262"/>
      <c r="EG251" s="262"/>
      <c r="EH251" s="262"/>
      <c r="EI251" s="262"/>
      <c r="EJ251" s="262"/>
      <c r="EK251" s="262"/>
      <c r="EL251" s="262"/>
      <c r="EM251" s="262"/>
      <c r="EN251" s="262"/>
      <c r="EO251" s="262"/>
      <c r="EP251" s="262"/>
      <c r="EQ251" s="262"/>
      <c r="ER251" s="262"/>
      <c r="ES251" s="262"/>
      <c r="ET251" s="262"/>
      <c r="EU251" s="262"/>
      <c r="EV251" s="262"/>
      <c r="EW251" s="262"/>
      <c r="EX251" s="262"/>
      <c r="EY251" s="262"/>
      <c r="EZ251" s="262"/>
      <c r="FA251" s="262"/>
      <c r="FB251" s="262"/>
      <c r="FC251" s="262"/>
      <c r="FD251" s="262"/>
      <c r="FE251" s="262"/>
      <c r="FF251" s="262"/>
      <c r="FG251" s="262"/>
      <c r="FH251" s="262"/>
      <c r="FI251" s="262"/>
      <c r="FJ251" s="262"/>
      <c r="FK251" s="262"/>
      <c r="FL251" s="262"/>
      <c r="FM251" s="262"/>
      <c r="FN251" s="262"/>
      <c r="FO251" s="262"/>
      <c r="FP251" s="262"/>
      <c r="FQ251" s="262"/>
      <c r="FR251" s="262"/>
      <c r="FS251" s="262"/>
      <c r="FT251" s="262"/>
      <c r="FU251" s="262"/>
      <c r="FV251" s="262"/>
      <c r="FW251" s="262"/>
      <c r="FX251" s="262"/>
      <c r="FY251" s="262"/>
      <c r="FZ251" s="262"/>
      <c r="GA251" s="262"/>
      <c r="GB251" s="262"/>
      <c r="GC251" s="262"/>
      <c r="GD251" s="262"/>
    </row>
    <row r="252" spans="1:186" s="279" customFormat="1" x14ac:dyDescent="0.2">
      <c r="A252" s="339" t="s">
        <v>12142</v>
      </c>
      <c r="B252" s="280" t="s">
        <v>1011</v>
      </c>
      <c r="C252" s="281" t="s">
        <v>4578</v>
      </c>
      <c r="D252" s="130" t="s">
        <v>68</v>
      </c>
      <c r="E252" s="130">
        <v>250.00000000000003</v>
      </c>
      <c r="F252" s="130">
        <v>0.2</v>
      </c>
      <c r="G252" s="282"/>
      <c r="H252" s="283"/>
      <c r="I252" s="284">
        <f ca="1">OFFSET(INDEX(Composições!A:H,MATCH(B252,Composições!A:A,0),8),2,0)</f>
        <v>112.57499999999999</v>
      </c>
      <c r="J252" s="284">
        <f ca="1">IF(ISNUMBER(I252),ROUND(F252*E252*I252,2),"")</f>
        <v>5628.75</v>
      </c>
      <c r="K252" s="283">
        <f>BDI!$B$17</f>
        <v>0.26419999999999999</v>
      </c>
      <c r="L252" s="283"/>
      <c r="M252" s="283"/>
      <c r="N252" s="131">
        <f t="shared" ca="1" si="3"/>
        <v>142.32</v>
      </c>
      <c r="O252" s="340">
        <f ca="1">IF(ISNUMBER(I252),ROUND(F252*N252*E252,2),"")</f>
        <v>7116</v>
      </c>
      <c r="P252" s="262"/>
      <c r="Q252" s="262"/>
      <c r="R252" s="262"/>
      <c r="S252" s="262"/>
      <c r="T252" s="262"/>
      <c r="U252" s="262"/>
      <c r="V252" s="262"/>
      <c r="W252" s="262"/>
      <c r="X252" s="262"/>
      <c r="Y252" s="262"/>
      <c r="Z252" s="262"/>
      <c r="AA252" s="262"/>
      <c r="AB252" s="262"/>
      <c r="AC252" s="262"/>
      <c r="AD252" s="262"/>
      <c r="AE252" s="262"/>
      <c r="AF252" s="262"/>
      <c r="AG252" s="262"/>
      <c r="AH252" s="262"/>
      <c r="AI252" s="262"/>
      <c r="AJ252" s="262"/>
      <c r="AK252" s="262"/>
      <c r="AL252" s="262"/>
      <c r="AM252" s="262"/>
      <c r="AN252" s="262"/>
      <c r="AO252" s="262"/>
      <c r="AP252" s="262"/>
      <c r="AQ252" s="262"/>
      <c r="AR252" s="262"/>
      <c r="AS252" s="262"/>
      <c r="AT252" s="262"/>
      <c r="AU252" s="262"/>
      <c r="AV252" s="262"/>
      <c r="AW252" s="262"/>
      <c r="AX252" s="262"/>
      <c r="AY252" s="262"/>
      <c r="AZ252" s="262"/>
      <c r="BA252" s="262"/>
      <c r="BB252" s="262"/>
      <c r="BC252" s="262"/>
      <c r="BD252" s="262"/>
      <c r="BE252" s="262"/>
      <c r="BF252" s="262"/>
      <c r="BG252" s="262"/>
      <c r="BH252" s="262"/>
      <c r="BI252" s="262"/>
      <c r="BJ252" s="262"/>
      <c r="BK252" s="262"/>
      <c r="BL252" s="262"/>
      <c r="BM252" s="262"/>
      <c r="BN252" s="262"/>
      <c r="BO252" s="262"/>
      <c r="BP252" s="262"/>
      <c r="BQ252" s="262"/>
      <c r="BR252" s="262"/>
      <c r="BS252" s="262"/>
      <c r="BT252" s="262"/>
      <c r="BU252" s="262"/>
      <c r="BV252" s="262"/>
      <c r="BW252" s="262"/>
      <c r="BX252" s="262"/>
      <c r="BY252" s="262"/>
      <c r="BZ252" s="262"/>
      <c r="CA252" s="262"/>
      <c r="CB252" s="262"/>
      <c r="CC252" s="262"/>
      <c r="CD252" s="262"/>
      <c r="CE252" s="262"/>
      <c r="CF252" s="262"/>
      <c r="CG252" s="262"/>
      <c r="CH252" s="262"/>
      <c r="CI252" s="262"/>
      <c r="CJ252" s="262"/>
      <c r="CK252" s="262"/>
      <c r="CL252" s="262"/>
      <c r="CM252" s="262"/>
      <c r="CN252" s="262"/>
      <c r="CO252" s="262"/>
      <c r="CP252" s="262"/>
      <c r="CQ252" s="262"/>
      <c r="CR252" s="262"/>
      <c r="CS252" s="262"/>
      <c r="CT252" s="262"/>
      <c r="CU252" s="262"/>
      <c r="CV252" s="262"/>
      <c r="CW252" s="262"/>
      <c r="CX252" s="262"/>
      <c r="CY252" s="262"/>
      <c r="CZ252" s="262"/>
      <c r="DA252" s="262"/>
      <c r="DB252" s="262"/>
      <c r="DC252" s="262"/>
      <c r="DD252" s="262"/>
      <c r="DE252" s="262"/>
      <c r="DF252" s="262"/>
      <c r="DG252" s="262"/>
      <c r="DH252" s="262"/>
      <c r="DI252" s="262"/>
      <c r="DJ252" s="262"/>
      <c r="DK252" s="262"/>
      <c r="DL252" s="262"/>
      <c r="DM252" s="262"/>
      <c r="DN252" s="262"/>
      <c r="DO252" s="262"/>
      <c r="DP252" s="262"/>
      <c r="DQ252" s="262"/>
      <c r="DR252" s="262"/>
      <c r="DS252" s="262"/>
      <c r="DT252" s="262"/>
      <c r="DU252" s="262"/>
      <c r="DV252" s="262"/>
      <c r="DW252" s="262"/>
      <c r="DX252" s="262"/>
      <c r="DY252" s="262"/>
      <c r="DZ252" s="262"/>
      <c r="EA252" s="262"/>
      <c r="EB252" s="262"/>
      <c r="EC252" s="262"/>
      <c r="ED252" s="262"/>
      <c r="EE252" s="262"/>
      <c r="EF252" s="262"/>
      <c r="EG252" s="262"/>
      <c r="EH252" s="262"/>
      <c r="EI252" s="262"/>
      <c r="EJ252" s="262"/>
      <c r="EK252" s="262"/>
      <c r="EL252" s="262"/>
      <c r="EM252" s="262"/>
      <c r="EN252" s="262"/>
      <c r="EO252" s="262"/>
      <c r="EP252" s="262"/>
      <c r="EQ252" s="262"/>
      <c r="ER252" s="262"/>
      <c r="ES252" s="262"/>
      <c r="ET252" s="262"/>
      <c r="EU252" s="262"/>
      <c r="EV252" s="262"/>
      <c r="EW252" s="262"/>
      <c r="EX252" s="262"/>
      <c r="EY252" s="262"/>
      <c r="EZ252" s="262"/>
      <c r="FA252" s="262"/>
      <c r="FB252" s="262"/>
      <c r="FC252" s="262"/>
      <c r="FD252" s="262"/>
      <c r="FE252" s="262"/>
      <c r="FF252" s="262"/>
      <c r="FG252" s="262"/>
      <c r="FH252" s="262"/>
      <c r="FI252" s="262"/>
      <c r="FJ252" s="262"/>
      <c r="FK252" s="262"/>
      <c r="FL252" s="262"/>
      <c r="FM252" s="262"/>
      <c r="FN252" s="262"/>
      <c r="FO252" s="262"/>
      <c r="FP252" s="262"/>
      <c r="FQ252" s="262"/>
      <c r="FR252" s="262"/>
      <c r="FS252" s="262"/>
      <c r="FT252" s="262"/>
      <c r="FU252" s="262"/>
      <c r="FV252" s="262"/>
      <c r="FW252" s="262"/>
      <c r="FX252" s="262"/>
      <c r="FY252" s="262"/>
      <c r="FZ252" s="262"/>
      <c r="GA252" s="262"/>
      <c r="GB252" s="262"/>
      <c r="GC252" s="262"/>
      <c r="GD252" s="262"/>
    </row>
    <row r="253" spans="1:186" s="279" customFormat="1" x14ac:dyDescent="0.2">
      <c r="A253" s="339" t="s">
        <v>12143</v>
      </c>
      <c r="B253" s="280" t="s">
        <v>1012</v>
      </c>
      <c r="C253" s="281" t="s">
        <v>4579</v>
      </c>
      <c r="D253" s="130" t="s">
        <v>68</v>
      </c>
      <c r="E253" s="130">
        <v>250.00000000000003</v>
      </c>
      <c r="F253" s="130">
        <v>0.2</v>
      </c>
      <c r="G253" s="282"/>
      <c r="H253" s="283"/>
      <c r="I253" s="284">
        <f ca="1">OFFSET(INDEX(Composições!A:H,MATCH(B253,Composições!A:A,0),8),2,0)</f>
        <v>313.81170000000003</v>
      </c>
      <c r="J253" s="284">
        <f ca="1">IF(ISNUMBER(I253),ROUND(F253*E253*I253,2),"")</f>
        <v>15690.59</v>
      </c>
      <c r="K253" s="283">
        <f>BDI!$B$17</f>
        <v>0.26419999999999999</v>
      </c>
      <c r="L253" s="283"/>
      <c r="M253" s="283"/>
      <c r="N253" s="131">
        <f t="shared" ca="1" si="3"/>
        <v>396.72</v>
      </c>
      <c r="O253" s="340">
        <f ca="1">IF(ISNUMBER(I253),ROUND(F253*N253*E253,2),"")</f>
        <v>19836</v>
      </c>
      <c r="P253" s="262"/>
      <c r="Q253" s="262"/>
      <c r="R253" s="262"/>
      <c r="S253" s="262"/>
      <c r="T253" s="262"/>
      <c r="U253" s="262"/>
      <c r="V253" s="262"/>
      <c r="W253" s="262"/>
      <c r="X253" s="262"/>
      <c r="Y253" s="262"/>
      <c r="Z253" s="262"/>
      <c r="AA253" s="262"/>
      <c r="AB253" s="262"/>
      <c r="AC253" s="262"/>
      <c r="AD253" s="262"/>
      <c r="AE253" s="262"/>
      <c r="AF253" s="262"/>
      <c r="AG253" s="262"/>
      <c r="AH253" s="262"/>
      <c r="AI253" s="262"/>
      <c r="AJ253" s="262"/>
      <c r="AK253" s="262"/>
      <c r="AL253" s="262"/>
      <c r="AM253" s="262"/>
      <c r="AN253" s="262"/>
      <c r="AO253" s="262"/>
      <c r="AP253" s="262"/>
      <c r="AQ253" s="262"/>
      <c r="AR253" s="262"/>
      <c r="AS253" s="262"/>
      <c r="AT253" s="262"/>
      <c r="AU253" s="262"/>
      <c r="AV253" s="262"/>
      <c r="AW253" s="262"/>
      <c r="AX253" s="262"/>
      <c r="AY253" s="262"/>
      <c r="AZ253" s="262"/>
      <c r="BA253" s="262"/>
      <c r="BB253" s="262"/>
      <c r="BC253" s="262"/>
      <c r="BD253" s="262"/>
      <c r="BE253" s="262"/>
      <c r="BF253" s="262"/>
      <c r="BG253" s="262"/>
      <c r="BH253" s="262"/>
      <c r="BI253" s="262"/>
      <c r="BJ253" s="262"/>
      <c r="BK253" s="262"/>
      <c r="BL253" s="262"/>
      <c r="BM253" s="262"/>
      <c r="BN253" s="262"/>
      <c r="BO253" s="262"/>
      <c r="BP253" s="262"/>
      <c r="BQ253" s="262"/>
      <c r="BR253" s="262"/>
      <c r="BS253" s="262"/>
      <c r="BT253" s="262"/>
      <c r="BU253" s="262"/>
      <c r="BV253" s="262"/>
      <c r="BW253" s="262"/>
      <c r="BX253" s="262"/>
      <c r="BY253" s="262"/>
      <c r="BZ253" s="262"/>
      <c r="CA253" s="262"/>
      <c r="CB253" s="262"/>
      <c r="CC253" s="262"/>
      <c r="CD253" s="262"/>
      <c r="CE253" s="262"/>
      <c r="CF253" s="262"/>
      <c r="CG253" s="262"/>
      <c r="CH253" s="262"/>
      <c r="CI253" s="262"/>
      <c r="CJ253" s="262"/>
      <c r="CK253" s="262"/>
      <c r="CL253" s="262"/>
      <c r="CM253" s="262"/>
      <c r="CN253" s="262"/>
      <c r="CO253" s="262"/>
      <c r="CP253" s="262"/>
      <c r="CQ253" s="262"/>
      <c r="CR253" s="262"/>
      <c r="CS253" s="262"/>
      <c r="CT253" s="262"/>
      <c r="CU253" s="262"/>
      <c r="CV253" s="262"/>
      <c r="CW253" s="262"/>
      <c r="CX253" s="262"/>
      <c r="CY253" s="262"/>
      <c r="CZ253" s="262"/>
      <c r="DA253" s="262"/>
      <c r="DB253" s="262"/>
      <c r="DC253" s="262"/>
      <c r="DD253" s="262"/>
      <c r="DE253" s="262"/>
      <c r="DF253" s="262"/>
      <c r="DG253" s="262"/>
      <c r="DH253" s="262"/>
      <c r="DI253" s="262"/>
      <c r="DJ253" s="262"/>
      <c r="DK253" s="262"/>
      <c r="DL253" s="262"/>
      <c r="DM253" s="262"/>
      <c r="DN253" s="262"/>
      <c r="DO253" s="262"/>
      <c r="DP253" s="262"/>
      <c r="DQ253" s="262"/>
      <c r="DR253" s="262"/>
      <c r="DS253" s="262"/>
      <c r="DT253" s="262"/>
      <c r="DU253" s="262"/>
      <c r="DV253" s="262"/>
      <c r="DW253" s="262"/>
      <c r="DX253" s="262"/>
      <c r="DY253" s="262"/>
      <c r="DZ253" s="262"/>
      <c r="EA253" s="262"/>
      <c r="EB253" s="262"/>
      <c r="EC253" s="262"/>
      <c r="ED253" s="262"/>
      <c r="EE253" s="262"/>
      <c r="EF253" s="262"/>
      <c r="EG253" s="262"/>
      <c r="EH253" s="262"/>
      <c r="EI253" s="262"/>
      <c r="EJ253" s="262"/>
      <c r="EK253" s="262"/>
      <c r="EL253" s="262"/>
      <c r="EM253" s="262"/>
      <c r="EN253" s="262"/>
      <c r="EO253" s="262"/>
      <c r="EP253" s="262"/>
      <c r="EQ253" s="262"/>
      <c r="ER253" s="262"/>
      <c r="ES253" s="262"/>
      <c r="ET253" s="262"/>
      <c r="EU253" s="262"/>
      <c r="EV253" s="262"/>
      <c r="EW253" s="262"/>
      <c r="EX253" s="262"/>
      <c r="EY253" s="262"/>
      <c r="EZ253" s="262"/>
      <c r="FA253" s="262"/>
      <c r="FB253" s="262"/>
      <c r="FC253" s="262"/>
      <c r="FD253" s="262"/>
      <c r="FE253" s="262"/>
      <c r="FF253" s="262"/>
      <c r="FG253" s="262"/>
      <c r="FH253" s="262"/>
      <c r="FI253" s="262"/>
      <c r="FJ253" s="262"/>
      <c r="FK253" s="262"/>
      <c r="FL253" s="262"/>
      <c r="FM253" s="262"/>
      <c r="FN253" s="262"/>
      <c r="FO253" s="262"/>
      <c r="FP253" s="262"/>
      <c r="FQ253" s="262"/>
      <c r="FR253" s="262"/>
      <c r="FS253" s="262"/>
      <c r="FT253" s="262"/>
      <c r="FU253" s="262"/>
      <c r="FV253" s="262"/>
      <c r="FW253" s="262"/>
      <c r="FX253" s="262"/>
      <c r="FY253" s="262"/>
      <c r="FZ253" s="262"/>
      <c r="GA253" s="262"/>
      <c r="GB253" s="262"/>
      <c r="GC253" s="262"/>
      <c r="GD253" s="262"/>
    </row>
    <row r="254" spans="1:186" s="279" customFormat="1" x14ac:dyDescent="0.2">
      <c r="A254" s="339" t="s">
        <v>12144</v>
      </c>
      <c r="B254" s="280" t="s">
        <v>1019</v>
      </c>
      <c r="C254" s="281" t="s">
        <v>4581</v>
      </c>
      <c r="D254" s="130" t="s">
        <v>68</v>
      </c>
      <c r="E254" s="130">
        <v>250.00000000000003</v>
      </c>
      <c r="F254" s="130">
        <v>0.2</v>
      </c>
      <c r="G254" s="282"/>
      <c r="H254" s="283"/>
      <c r="I254" s="284">
        <f ca="1">OFFSET(INDEX(Composições!A:H,MATCH(B254,Composições!A:A,0),8),2,0)</f>
        <v>111.86545</v>
      </c>
      <c r="J254" s="284">
        <f ca="1">IF(ISNUMBER(I254),ROUND(F254*E254*I254,2),"")</f>
        <v>5593.27</v>
      </c>
      <c r="K254" s="283">
        <f>BDI!$B$17</f>
        <v>0.26419999999999999</v>
      </c>
      <c r="L254" s="283"/>
      <c r="M254" s="283"/>
      <c r="N254" s="131">
        <f t="shared" ca="1" si="3"/>
        <v>141.41999999999999</v>
      </c>
      <c r="O254" s="340">
        <f ca="1">IF(ISNUMBER(I254),ROUND(F254*N254*E254,2),"")</f>
        <v>7071</v>
      </c>
      <c r="P254" s="262"/>
      <c r="Q254" s="262"/>
      <c r="R254" s="262"/>
      <c r="S254" s="262"/>
      <c r="T254" s="262"/>
      <c r="U254" s="262"/>
      <c r="V254" s="262"/>
      <c r="W254" s="262"/>
      <c r="X254" s="262"/>
      <c r="Y254" s="262"/>
      <c r="Z254" s="262"/>
      <c r="AA254" s="262"/>
      <c r="AB254" s="262"/>
      <c r="AC254" s="262"/>
      <c r="AD254" s="262"/>
      <c r="AE254" s="262"/>
      <c r="AF254" s="262"/>
      <c r="AG254" s="262"/>
      <c r="AH254" s="262"/>
      <c r="AI254" s="262"/>
      <c r="AJ254" s="262"/>
      <c r="AK254" s="262"/>
      <c r="AL254" s="262"/>
      <c r="AM254" s="262"/>
      <c r="AN254" s="262"/>
      <c r="AO254" s="262"/>
      <c r="AP254" s="262"/>
      <c r="AQ254" s="262"/>
      <c r="AR254" s="262"/>
      <c r="AS254" s="262"/>
      <c r="AT254" s="262"/>
      <c r="AU254" s="262"/>
      <c r="AV254" s="262"/>
      <c r="AW254" s="262"/>
      <c r="AX254" s="262"/>
      <c r="AY254" s="262"/>
      <c r="AZ254" s="262"/>
      <c r="BA254" s="262"/>
      <c r="BB254" s="262"/>
      <c r="BC254" s="262"/>
      <c r="BD254" s="262"/>
      <c r="BE254" s="262"/>
      <c r="BF254" s="262"/>
      <c r="BG254" s="262"/>
      <c r="BH254" s="262"/>
      <c r="BI254" s="262"/>
      <c r="BJ254" s="262"/>
      <c r="BK254" s="262"/>
      <c r="BL254" s="262"/>
      <c r="BM254" s="262"/>
      <c r="BN254" s="262"/>
      <c r="BO254" s="262"/>
      <c r="BP254" s="262"/>
      <c r="BQ254" s="262"/>
      <c r="BR254" s="262"/>
      <c r="BS254" s="262"/>
      <c r="BT254" s="262"/>
      <c r="BU254" s="262"/>
      <c r="BV254" s="262"/>
      <c r="BW254" s="262"/>
      <c r="BX254" s="262"/>
      <c r="BY254" s="262"/>
      <c r="BZ254" s="262"/>
      <c r="CA254" s="262"/>
      <c r="CB254" s="262"/>
      <c r="CC254" s="262"/>
      <c r="CD254" s="262"/>
      <c r="CE254" s="262"/>
      <c r="CF254" s="262"/>
      <c r="CG254" s="262"/>
      <c r="CH254" s="262"/>
      <c r="CI254" s="262"/>
      <c r="CJ254" s="262"/>
      <c r="CK254" s="262"/>
      <c r="CL254" s="262"/>
      <c r="CM254" s="262"/>
      <c r="CN254" s="262"/>
      <c r="CO254" s="262"/>
      <c r="CP254" s="262"/>
      <c r="CQ254" s="262"/>
      <c r="CR254" s="262"/>
      <c r="CS254" s="262"/>
      <c r="CT254" s="262"/>
      <c r="CU254" s="262"/>
      <c r="CV254" s="262"/>
      <c r="CW254" s="262"/>
      <c r="CX254" s="262"/>
      <c r="CY254" s="262"/>
      <c r="CZ254" s="262"/>
      <c r="DA254" s="262"/>
      <c r="DB254" s="262"/>
      <c r="DC254" s="262"/>
      <c r="DD254" s="262"/>
      <c r="DE254" s="262"/>
      <c r="DF254" s="262"/>
      <c r="DG254" s="262"/>
      <c r="DH254" s="262"/>
      <c r="DI254" s="262"/>
      <c r="DJ254" s="262"/>
      <c r="DK254" s="262"/>
      <c r="DL254" s="262"/>
      <c r="DM254" s="262"/>
      <c r="DN254" s="262"/>
      <c r="DO254" s="262"/>
      <c r="DP254" s="262"/>
      <c r="DQ254" s="262"/>
      <c r="DR254" s="262"/>
      <c r="DS254" s="262"/>
      <c r="DT254" s="262"/>
      <c r="DU254" s="262"/>
      <c r="DV254" s="262"/>
      <c r="DW254" s="262"/>
      <c r="DX254" s="262"/>
      <c r="DY254" s="262"/>
      <c r="DZ254" s="262"/>
      <c r="EA254" s="262"/>
      <c r="EB254" s="262"/>
      <c r="EC254" s="262"/>
      <c r="ED254" s="262"/>
      <c r="EE254" s="262"/>
      <c r="EF254" s="262"/>
      <c r="EG254" s="262"/>
      <c r="EH254" s="262"/>
      <c r="EI254" s="262"/>
      <c r="EJ254" s="262"/>
      <c r="EK254" s="262"/>
      <c r="EL254" s="262"/>
      <c r="EM254" s="262"/>
      <c r="EN254" s="262"/>
      <c r="EO254" s="262"/>
      <c r="EP254" s="262"/>
      <c r="EQ254" s="262"/>
      <c r="ER254" s="262"/>
      <c r="ES254" s="262"/>
      <c r="ET254" s="262"/>
      <c r="EU254" s="262"/>
      <c r="EV254" s="262"/>
      <c r="EW254" s="262"/>
      <c r="EX254" s="262"/>
      <c r="EY254" s="262"/>
      <c r="EZ254" s="262"/>
      <c r="FA254" s="262"/>
      <c r="FB254" s="262"/>
      <c r="FC254" s="262"/>
      <c r="FD254" s="262"/>
      <c r="FE254" s="262"/>
      <c r="FF254" s="262"/>
      <c r="FG254" s="262"/>
      <c r="FH254" s="262"/>
      <c r="FI254" s="262"/>
      <c r="FJ254" s="262"/>
      <c r="FK254" s="262"/>
      <c r="FL254" s="262"/>
      <c r="FM254" s="262"/>
      <c r="FN254" s="262"/>
      <c r="FO254" s="262"/>
      <c r="FP254" s="262"/>
      <c r="FQ254" s="262"/>
      <c r="FR254" s="262"/>
      <c r="FS254" s="262"/>
      <c r="FT254" s="262"/>
      <c r="FU254" s="262"/>
      <c r="FV254" s="262"/>
      <c r="FW254" s="262"/>
      <c r="FX254" s="262"/>
      <c r="FY254" s="262"/>
      <c r="FZ254" s="262"/>
      <c r="GA254" s="262"/>
      <c r="GB254" s="262"/>
      <c r="GC254" s="262"/>
      <c r="GD254" s="262"/>
    </row>
    <row r="255" spans="1:186" s="279" customFormat="1" x14ac:dyDescent="0.2">
      <c r="A255" s="339" t="s">
        <v>12145</v>
      </c>
      <c r="B255" s="280" t="s">
        <v>1025</v>
      </c>
      <c r="C255" s="281" t="s">
        <v>4582</v>
      </c>
      <c r="D255" s="130" t="s">
        <v>68</v>
      </c>
      <c r="E255" s="130">
        <v>375</v>
      </c>
      <c r="F255" s="130">
        <v>0.2</v>
      </c>
      <c r="G255" s="282"/>
      <c r="H255" s="283"/>
      <c r="I255" s="284">
        <f ca="1">OFFSET(INDEX(Composições!A:H,MATCH(B255,Composições!A:A,0),8),2,0)</f>
        <v>49.523499999999999</v>
      </c>
      <c r="J255" s="284">
        <f ca="1">IF(ISNUMBER(I255),ROUND(F255*E255*I255,2),"")</f>
        <v>3714.26</v>
      </c>
      <c r="K255" s="283">
        <f>BDI!$B$17</f>
        <v>0.26419999999999999</v>
      </c>
      <c r="L255" s="283"/>
      <c r="M255" s="283"/>
      <c r="N255" s="131">
        <f t="shared" ca="1" si="3"/>
        <v>62.61</v>
      </c>
      <c r="O255" s="340">
        <f ca="1">IF(ISNUMBER(I255),ROUND(F255*N255*E255,2),"")</f>
        <v>4695.75</v>
      </c>
      <c r="P255" s="262"/>
      <c r="Q255" s="262"/>
      <c r="R255" s="262"/>
      <c r="S255" s="262"/>
      <c r="T255" s="262"/>
      <c r="U255" s="262"/>
      <c r="V255" s="262"/>
      <c r="W255" s="262"/>
      <c r="X255" s="262"/>
      <c r="Y255" s="262"/>
      <c r="Z255" s="262"/>
      <c r="AA255" s="262"/>
      <c r="AB255" s="262"/>
      <c r="AC255" s="262"/>
      <c r="AD255" s="262"/>
      <c r="AE255" s="262"/>
      <c r="AF255" s="262"/>
      <c r="AG255" s="262"/>
      <c r="AH255" s="262"/>
      <c r="AI255" s="262"/>
      <c r="AJ255" s="262"/>
      <c r="AK255" s="262"/>
      <c r="AL255" s="262"/>
      <c r="AM255" s="262"/>
      <c r="AN255" s="262"/>
      <c r="AO255" s="262"/>
      <c r="AP255" s="262"/>
      <c r="AQ255" s="262"/>
      <c r="AR255" s="262"/>
      <c r="AS255" s="262"/>
      <c r="AT255" s="262"/>
      <c r="AU255" s="262"/>
      <c r="AV255" s="262"/>
      <c r="AW255" s="262"/>
      <c r="AX255" s="262"/>
      <c r="AY255" s="262"/>
      <c r="AZ255" s="262"/>
      <c r="BA255" s="262"/>
      <c r="BB255" s="262"/>
      <c r="BC255" s="262"/>
      <c r="BD255" s="262"/>
      <c r="BE255" s="262"/>
      <c r="BF255" s="262"/>
      <c r="BG255" s="262"/>
      <c r="BH255" s="262"/>
      <c r="BI255" s="262"/>
      <c r="BJ255" s="262"/>
      <c r="BK255" s="262"/>
      <c r="BL255" s="262"/>
      <c r="BM255" s="262"/>
      <c r="BN255" s="262"/>
      <c r="BO255" s="262"/>
      <c r="BP255" s="262"/>
      <c r="BQ255" s="262"/>
      <c r="BR255" s="262"/>
      <c r="BS255" s="262"/>
      <c r="BT255" s="262"/>
      <c r="BU255" s="262"/>
      <c r="BV255" s="262"/>
      <c r="BW255" s="262"/>
      <c r="BX255" s="262"/>
      <c r="BY255" s="262"/>
      <c r="BZ255" s="262"/>
      <c r="CA255" s="262"/>
      <c r="CB255" s="262"/>
      <c r="CC255" s="262"/>
      <c r="CD255" s="262"/>
      <c r="CE255" s="262"/>
      <c r="CF255" s="262"/>
      <c r="CG255" s="262"/>
      <c r="CH255" s="262"/>
      <c r="CI255" s="262"/>
      <c r="CJ255" s="262"/>
      <c r="CK255" s="262"/>
      <c r="CL255" s="262"/>
      <c r="CM255" s="262"/>
      <c r="CN255" s="262"/>
      <c r="CO255" s="262"/>
      <c r="CP255" s="262"/>
      <c r="CQ255" s="262"/>
      <c r="CR255" s="262"/>
      <c r="CS255" s="262"/>
      <c r="CT255" s="262"/>
      <c r="CU255" s="262"/>
      <c r="CV255" s="262"/>
      <c r="CW255" s="262"/>
      <c r="CX255" s="262"/>
      <c r="CY255" s="262"/>
      <c r="CZ255" s="262"/>
      <c r="DA255" s="262"/>
      <c r="DB255" s="262"/>
      <c r="DC255" s="262"/>
      <c r="DD255" s="262"/>
      <c r="DE255" s="262"/>
      <c r="DF255" s="262"/>
      <c r="DG255" s="262"/>
      <c r="DH255" s="262"/>
      <c r="DI255" s="262"/>
      <c r="DJ255" s="262"/>
      <c r="DK255" s="262"/>
      <c r="DL255" s="262"/>
      <c r="DM255" s="262"/>
      <c r="DN255" s="262"/>
      <c r="DO255" s="262"/>
      <c r="DP255" s="262"/>
      <c r="DQ255" s="262"/>
      <c r="DR255" s="262"/>
      <c r="DS255" s="262"/>
      <c r="DT255" s="262"/>
      <c r="DU255" s="262"/>
      <c r="DV255" s="262"/>
      <c r="DW255" s="262"/>
      <c r="DX255" s="262"/>
      <c r="DY255" s="262"/>
      <c r="DZ255" s="262"/>
      <c r="EA255" s="262"/>
      <c r="EB255" s="262"/>
      <c r="EC255" s="262"/>
      <c r="ED255" s="262"/>
      <c r="EE255" s="262"/>
      <c r="EF255" s="262"/>
      <c r="EG255" s="262"/>
      <c r="EH255" s="262"/>
      <c r="EI255" s="262"/>
      <c r="EJ255" s="262"/>
      <c r="EK255" s="262"/>
      <c r="EL255" s="262"/>
      <c r="EM255" s="262"/>
      <c r="EN255" s="262"/>
      <c r="EO255" s="262"/>
      <c r="EP255" s="262"/>
      <c r="EQ255" s="262"/>
      <c r="ER255" s="262"/>
      <c r="ES255" s="262"/>
      <c r="ET255" s="262"/>
      <c r="EU255" s="262"/>
      <c r="EV255" s="262"/>
      <c r="EW255" s="262"/>
      <c r="EX255" s="262"/>
      <c r="EY255" s="262"/>
      <c r="EZ255" s="262"/>
      <c r="FA255" s="262"/>
      <c r="FB255" s="262"/>
      <c r="FC255" s="262"/>
      <c r="FD255" s="262"/>
      <c r="FE255" s="262"/>
      <c r="FF255" s="262"/>
      <c r="FG255" s="262"/>
      <c r="FH255" s="262"/>
      <c r="FI255" s="262"/>
      <c r="FJ255" s="262"/>
      <c r="FK255" s="262"/>
      <c r="FL255" s="262"/>
      <c r="FM255" s="262"/>
      <c r="FN255" s="262"/>
      <c r="FO255" s="262"/>
      <c r="FP255" s="262"/>
      <c r="FQ255" s="262"/>
      <c r="FR255" s="262"/>
      <c r="FS255" s="262"/>
      <c r="FT255" s="262"/>
      <c r="FU255" s="262"/>
      <c r="FV255" s="262"/>
      <c r="FW255" s="262"/>
      <c r="FX255" s="262"/>
      <c r="FY255" s="262"/>
      <c r="FZ255" s="262"/>
      <c r="GA255" s="262"/>
      <c r="GB255" s="262"/>
      <c r="GC255" s="262"/>
      <c r="GD255" s="262"/>
    </row>
    <row r="256" spans="1:186" s="279" customFormat="1" x14ac:dyDescent="0.2">
      <c r="A256" s="339" t="s">
        <v>12146</v>
      </c>
      <c r="B256" s="280" t="s">
        <v>1027</v>
      </c>
      <c r="C256" s="281" t="s">
        <v>4583</v>
      </c>
      <c r="D256" s="130" t="s">
        <v>68</v>
      </c>
      <c r="E256" s="130">
        <v>250.00000000000003</v>
      </c>
      <c r="F256" s="130">
        <v>0.2</v>
      </c>
      <c r="G256" s="282"/>
      <c r="H256" s="283"/>
      <c r="I256" s="284">
        <f ca="1">OFFSET(INDEX(Composições!A:H,MATCH(B256,Composições!A:A,0),8),2,0)</f>
        <v>378.97982824999997</v>
      </c>
      <c r="J256" s="284">
        <f ca="1">IF(ISNUMBER(I256),ROUND(F256*E256*I256,2),"")</f>
        <v>18948.990000000002</v>
      </c>
      <c r="K256" s="283">
        <f>BDI!$B$17</f>
        <v>0.26419999999999999</v>
      </c>
      <c r="L256" s="283"/>
      <c r="M256" s="283"/>
      <c r="N256" s="131">
        <f t="shared" ca="1" si="3"/>
        <v>479.11</v>
      </c>
      <c r="O256" s="340">
        <f ca="1">IF(ISNUMBER(I256),ROUND(F256*N256*E256,2),"")</f>
        <v>23955.5</v>
      </c>
      <c r="P256" s="262"/>
      <c r="Q256" s="262"/>
      <c r="R256" s="262"/>
      <c r="S256" s="262"/>
      <c r="T256" s="262"/>
      <c r="U256" s="262"/>
      <c r="V256" s="262"/>
      <c r="W256" s="262"/>
      <c r="X256" s="262"/>
      <c r="Y256" s="262"/>
      <c r="Z256" s="262"/>
      <c r="AA256" s="262"/>
      <c r="AB256" s="262"/>
      <c r="AC256" s="262"/>
      <c r="AD256" s="262"/>
      <c r="AE256" s="262"/>
      <c r="AF256" s="262"/>
      <c r="AG256" s="262"/>
      <c r="AH256" s="262"/>
      <c r="AI256" s="262"/>
      <c r="AJ256" s="262"/>
      <c r="AK256" s="262"/>
      <c r="AL256" s="262"/>
      <c r="AM256" s="262"/>
      <c r="AN256" s="262"/>
      <c r="AO256" s="262"/>
      <c r="AP256" s="262"/>
      <c r="AQ256" s="262"/>
      <c r="AR256" s="262"/>
      <c r="AS256" s="262"/>
      <c r="AT256" s="262"/>
      <c r="AU256" s="262"/>
      <c r="AV256" s="262"/>
      <c r="AW256" s="262"/>
      <c r="AX256" s="262"/>
      <c r="AY256" s="262"/>
      <c r="AZ256" s="262"/>
      <c r="BA256" s="262"/>
      <c r="BB256" s="262"/>
      <c r="BC256" s="262"/>
      <c r="BD256" s="262"/>
      <c r="BE256" s="262"/>
      <c r="BF256" s="262"/>
      <c r="BG256" s="262"/>
      <c r="BH256" s="262"/>
      <c r="BI256" s="262"/>
      <c r="BJ256" s="262"/>
      <c r="BK256" s="262"/>
      <c r="BL256" s="262"/>
      <c r="BM256" s="262"/>
      <c r="BN256" s="262"/>
      <c r="BO256" s="262"/>
      <c r="BP256" s="262"/>
      <c r="BQ256" s="262"/>
      <c r="BR256" s="262"/>
      <c r="BS256" s="262"/>
      <c r="BT256" s="262"/>
      <c r="BU256" s="262"/>
      <c r="BV256" s="262"/>
      <c r="BW256" s="262"/>
      <c r="BX256" s="262"/>
      <c r="BY256" s="262"/>
      <c r="BZ256" s="262"/>
      <c r="CA256" s="262"/>
      <c r="CB256" s="262"/>
      <c r="CC256" s="262"/>
      <c r="CD256" s="262"/>
      <c r="CE256" s="262"/>
      <c r="CF256" s="262"/>
      <c r="CG256" s="262"/>
      <c r="CH256" s="262"/>
      <c r="CI256" s="262"/>
      <c r="CJ256" s="262"/>
      <c r="CK256" s="262"/>
      <c r="CL256" s="262"/>
      <c r="CM256" s="262"/>
      <c r="CN256" s="262"/>
      <c r="CO256" s="262"/>
      <c r="CP256" s="262"/>
      <c r="CQ256" s="262"/>
      <c r="CR256" s="262"/>
      <c r="CS256" s="262"/>
      <c r="CT256" s="262"/>
      <c r="CU256" s="262"/>
      <c r="CV256" s="262"/>
      <c r="CW256" s="262"/>
      <c r="CX256" s="262"/>
      <c r="CY256" s="262"/>
      <c r="CZ256" s="262"/>
      <c r="DA256" s="262"/>
      <c r="DB256" s="262"/>
      <c r="DC256" s="262"/>
      <c r="DD256" s="262"/>
      <c r="DE256" s="262"/>
      <c r="DF256" s="262"/>
      <c r="DG256" s="262"/>
      <c r="DH256" s="262"/>
      <c r="DI256" s="262"/>
      <c r="DJ256" s="262"/>
      <c r="DK256" s="262"/>
      <c r="DL256" s="262"/>
      <c r="DM256" s="262"/>
      <c r="DN256" s="262"/>
      <c r="DO256" s="262"/>
      <c r="DP256" s="262"/>
      <c r="DQ256" s="262"/>
      <c r="DR256" s="262"/>
      <c r="DS256" s="262"/>
      <c r="DT256" s="262"/>
      <c r="DU256" s="262"/>
      <c r="DV256" s="262"/>
      <c r="DW256" s="262"/>
      <c r="DX256" s="262"/>
      <c r="DY256" s="262"/>
      <c r="DZ256" s="262"/>
      <c r="EA256" s="262"/>
      <c r="EB256" s="262"/>
      <c r="EC256" s="262"/>
      <c r="ED256" s="262"/>
      <c r="EE256" s="262"/>
      <c r="EF256" s="262"/>
      <c r="EG256" s="262"/>
      <c r="EH256" s="262"/>
      <c r="EI256" s="262"/>
      <c r="EJ256" s="262"/>
      <c r="EK256" s="262"/>
      <c r="EL256" s="262"/>
      <c r="EM256" s="262"/>
      <c r="EN256" s="262"/>
      <c r="EO256" s="262"/>
      <c r="EP256" s="262"/>
      <c r="EQ256" s="262"/>
      <c r="ER256" s="262"/>
      <c r="ES256" s="262"/>
      <c r="ET256" s="262"/>
      <c r="EU256" s="262"/>
      <c r="EV256" s="262"/>
      <c r="EW256" s="262"/>
      <c r="EX256" s="262"/>
      <c r="EY256" s="262"/>
      <c r="EZ256" s="262"/>
      <c r="FA256" s="262"/>
      <c r="FB256" s="262"/>
      <c r="FC256" s="262"/>
      <c r="FD256" s="262"/>
      <c r="FE256" s="262"/>
      <c r="FF256" s="262"/>
      <c r="FG256" s="262"/>
      <c r="FH256" s="262"/>
      <c r="FI256" s="262"/>
      <c r="FJ256" s="262"/>
      <c r="FK256" s="262"/>
      <c r="FL256" s="262"/>
      <c r="FM256" s="262"/>
      <c r="FN256" s="262"/>
      <c r="FO256" s="262"/>
      <c r="FP256" s="262"/>
      <c r="FQ256" s="262"/>
      <c r="FR256" s="262"/>
      <c r="FS256" s="262"/>
      <c r="FT256" s="262"/>
      <c r="FU256" s="262"/>
      <c r="FV256" s="262"/>
      <c r="FW256" s="262"/>
      <c r="FX256" s="262"/>
      <c r="FY256" s="262"/>
      <c r="FZ256" s="262"/>
      <c r="GA256" s="262"/>
      <c r="GB256" s="262"/>
      <c r="GC256" s="262"/>
      <c r="GD256" s="262"/>
    </row>
    <row r="257" spans="1:186" s="279" customFormat="1" x14ac:dyDescent="0.2">
      <c r="A257" s="339" t="s">
        <v>12147</v>
      </c>
      <c r="B257" s="280" t="s">
        <v>1028</v>
      </c>
      <c r="C257" s="281" t="s">
        <v>4584</v>
      </c>
      <c r="D257" s="130" t="s">
        <v>68</v>
      </c>
      <c r="E257" s="130">
        <v>65</v>
      </c>
      <c r="F257" s="130">
        <v>0.2</v>
      </c>
      <c r="G257" s="282"/>
      <c r="H257" s="283"/>
      <c r="I257" s="284">
        <f ca="1">OFFSET(INDEX(Composições!A:H,MATCH(B257,Composições!A:A,0),8),2,0)</f>
        <v>104.89872829999999</v>
      </c>
      <c r="J257" s="284">
        <f ca="1">IF(ISNUMBER(I257),ROUND(F257*E257*I257,2),"")</f>
        <v>1363.68</v>
      </c>
      <c r="K257" s="283">
        <f>BDI!$B$17</f>
        <v>0.26419999999999999</v>
      </c>
      <c r="L257" s="283"/>
      <c r="M257" s="283"/>
      <c r="N257" s="131">
        <f t="shared" ca="1" si="3"/>
        <v>132.61000000000001</v>
      </c>
      <c r="O257" s="340">
        <f ca="1">IF(ISNUMBER(I257),ROUND(F257*N257*E257,2),"")</f>
        <v>1723.93</v>
      </c>
      <c r="P257" s="262"/>
      <c r="Q257" s="262"/>
      <c r="R257" s="262"/>
      <c r="S257" s="262"/>
      <c r="T257" s="262"/>
      <c r="U257" s="262"/>
      <c r="V257" s="262"/>
      <c r="W257" s="262"/>
      <c r="X257" s="262"/>
      <c r="Y257" s="262"/>
      <c r="Z257" s="262"/>
      <c r="AA257" s="262"/>
      <c r="AB257" s="262"/>
      <c r="AC257" s="262"/>
      <c r="AD257" s="262"/>
      <c r="AE257" s="262"/>
      <c r="AF257" s="262"/>
      <c r="AG257" s="262"/>
      <c r="AH257" s="262"/>
      <c r="AI257" s="262"/>
      <c r="AJ257" s="262"/>
      <c r="AK257" s="262"/>
      <c r="AL257" s="262"/>
      <c r="AM257" s="262"/>
      <c r="AN257" s="262"/>
      <c r="AO257" s="262"/>
      <c r="AP257" s="262"/>
      <c r="AQ257" s="262"/>
      <c r="AR257" s="262"/>
      <c r="AS257" s="262"/>
      <c r="AT257" s="262"/>
      <c r="AU257" s="262"/>
      <c r="AV257" s="262"/>
      <c r="AW257" s="262"/>
      <c r="AX257" s="262"/>
      <c r="AY257" s="262"/>
      <c r="AZ257" s="262"/>
      <c r="BA257" s="262"/>
      <c r="BB257" s="262"/>
      <c r="BC257" s="262"/>
      <c r="BD257" s="262"/>
      <c r="BE257" s="262"/>
      <c r="BF257" s="262"/>
      <c r="BG257" s="262"/>
      <c r="BH257" s="262"/>
      <c r="BI257" s="262"/>
      <c r="BJ257" s="262"/>
      <c r="BK257" s="262"/>
      <c r="BL257" s="262"/>
      <c r="BM257" s="262"/>
      <c r="BN257" s="262"/>
      <c r="BO257" s="262"/>
      <c r="BP257" s="262"/>
      <c r="BQ257" s="262"/>
      <c r="BR257" s="262"/>
      <c r="BS257" s="262"/>
      <c r="BT257" s="262"/>
      <c r="BU257" s="262"/>
      <c r="BV257" s="262"/>
      <c r="BW257" s="262"/>
      <c r="BX257" s="262"/>
      <c r="BY257" s="262"/>
      <c r="BZ257" s="262"/>
      <c r="CA257" s="262"/>
      <c r="CB257" s="262"/>
      <c r="CC257" s="262"/>
      <c r="CD257" s="262"/>
      <c r="CE257" s="262"/>
      <c r="CF257" s="262"/>
      <c r="CG257" s="262"/>
      <c r="CH257" s="262"/>
      <c r="CI257" s="262"/>
      <c r="CJ257" s="262"/>
      <c r="CK257" s="262"/>
      <c r="CL257" s="262"/>
      <c r="CM257" s="262"/>
      <c r="CN257" s="262"/>
      <c r="CO257" s="262"/>
      <c r="CP257" s="262"/>
      <c r="CQ257" s="262"/>
      <c r="CR257" s="262"/>
      <c r="CS257" s="262"/>
      <c r="CT257" s="262"/>
      <c r="CU257" s="262"/>
      <c r="CV257" s="262"/>
      <c r="CW257" s="262"/>
      <c r="CX257" s="262"/>
      <c r="CY257" s="262"/>
      <c r="CZ257" s="262"/>
      <c r="DA257" s="262"/>
      <c r="DB257" s="262"/>
      <c r="DC257" s="262"/>
      <c r="DD257" s="262"/>
      <c r="DE257" s="262"/>
      <c r="DF257" s="262"/>
      <c r="DG257" s="262"/>
      <c r="DH257" s="262"/>
      <c r="DI257" s="262"/>
      <c r="DJ257" s="262"/>
      <c r="DK257" s="262"/>
      <c r="DL257" s="262"/>
      <c r="DM257" s="262"/>
      <c r="DN257" s="262"/>
      <c r="DO257" s="262"/>
      <c r="DP257" s="262"/>
      <c r="DQ257" s="262"/>
      <c r="DR257" s="262"/>
      <c r="DS257" s="262"/>
      <c r="DT257" s="262"/>
      <c r="DU257" s="262"/>
      <c r="DV257" s="262"/>
      <c r="DW257" s="262"/>
      <c r="DX257" s="262"/>
      <c r="DY257" s="262"/>
      <c r="DZ257" s="262"/>
      <c r="EA257" s="262"/>
      <c r="EB257" s="262"/>
      <c r="EC257" s="262"/>
      <c r="ED257" s="262"/>
      <c r="EE257" s="262"/>
      <c r="EF257" s="262"/>
      <c r="EG257" s="262"/>
      <c r="EH257" s="262"/>
      <c r="EI257" s="262"/>
      <c r="EJ257" s="262"/>
      <c r="EK257" s="262"/>
      <c r="EL257" s="262"/>
      <c r="EM257" s="262"/>
      <c r="EN257" s="262"/>
      <c r="EO257" s="262"/>
      <c r="EP257" s="262"/>
      <c r="EQ257" s="262"/>
      <c r="ER257" s="262"/>
      <c r="ES257" s="262"/>
      <c r="ET257" s="262"/>
      <c r="EU257" s="262"/>
      <c r="EV257" s="262"/>
      <c r="EW257" s="262"/>
      <c r="EX257" s="262"/>
      <c r="EY257" s="262"/>
      <c r="EZ257" s="262"/>
      <c r="FA257" s="262"/>
      <c r="FB257" s="262"/>
      <c r="FC257" s="262"/>
      <c r="FD257" s="262"/>
      <c r="FE257" s="262"/>
      <c r="FF257" s="262"/>
      <c r="FG257" s="262"/>
      <c r="FH257" s="262"/>
      <c r="FI257" s="262"/>
      <c r="FJ257" s="262"/>
      <c r="FK257" s="262"/>
      <c r="FL257" s="262"/>
      <c r="FM257" s="262"/>
      <c r="FN257" s="262"/>
      <c r="FO257" s="262"/>
      <c r="FP257" s="262"/>
      <c r="FQ257" s="262"/>
      <c r="FR257" s="262"/>
      <c r="FS257" s="262"/>
      <c r="FT257" s="262"/>
      <c r="FU257" s="262"/>
      <c r="FV257" s="262"/>
      <c r="FW257" s="262"/>
      <c r="FX257" s="262"/>
      <c r="FY257" s="262"/>
      <c r="FZ257" s="262"/>
      <c r="GA257" s="262"/>
      <c r="GB257" s="262"/>
      <c r="GC257" s="262"/>
      <c r="GD257" s="262"/>
    </row>
    <row r="258" spans="1:186" s="279" customFormat="1" x14ac:dyDescent="0.2">
      <c r="A258" s="339" t="s">
        <v>12148</v>
      </c>
      <c r="B258" s="280" t="s">
        <v>1029</v>
      </c>
      <c r="C258" s="281" t="s">
        <v>4585</v>
      </c>
      <c r="D258" s="130" t="s">
        <v>68</v>
      </c>
      <c r="E258" s="130">
        <v>250.00000000000003</v>
      </c>
      <c r="F258" s="130">
        <v>0.2</v>
      </c>
      <c r="G258" s="282"/>
      <c r="H258" s="283"/>
      <c r="I258" s="284">
        <f ca="1">OFFSET(INDEX(Composições!A:H,MATCH(B258,Composições!A:A,0),8),2,0)</f>
        <v>82.807350865000018</v>
      </c>
      <c r="J258" s="284">
        <f ca="1">IF(ISNUMBER(I258),ROUND(F258*E258*I258,2),"")</f>
        <v>4140.37</v>
      </c>
      <c r="K258" s="283">
        <f>BDI!$B$17</f>
        <v>0.26419999999999999</v>
      </c>
      <c r="L258" s="283"/>
      <c r="M258" s="283"/>
      <c r="N258" s="131">
        <f t="shared" ca="1" si="3"/>
        <v>104.69</v>
      </c>
      <c r="O258" s="340">
        <f ca="1">IF(ISNUMBER(I258),ROUND(F258*N258*E258,2),"")</f>
        <v>5234.5</v>
      </c>
      <c r="P258" s="262"/>
      <c r="Q258" s="262"/>
      <c r="R258" s="262"/>
      <c r="S258" s="262"/>
      <c r="T258" s="262"/>
      <c r="U258" s="262"/>
      <c r="V258" s="262"/>
      <c r="W258" s="262"/>
      <c r="X258" s="262"/>
      <c r="Y258" s="262"/>
      <c r="Z258" s="262"/>
      <c r="AA258" s="262"/>
      <c r="AB258" s="262"/>
      <c r="AC258" s="262"/>
      <c r="AD258" s="262"/>
      <c r="AE258" s="262"/>
      <c r="AF258" s="262"/>
      <c r="AG258" s="262"/>
      <c r="AH258" s="262"/>
      <c r="AI258" s="262"/>
      <c r="AJ258" s="262"/>
      <c r="AK258" s="262"/>
      <c r="AL258" s="262"/>
      <c r="AM258" s="262"/>
      <c r="AN258" s="262"/>
      <c r="AO258" s="262"/>
      <c r="AP258" s="262"/>
      <c r="AQ258" s="262"/>
      <c r="AR258" s="262"/>
      <c r="AS258" s="262"/>
      <c r="AT258" s="262"/>
      <c r="AU258" s="262"/>
      <c r="AV258" s="262"/>
      <c r="AW258" s="262"/>
      <c r="AX258" s="262"/>
      <c r="AY258" s="262"/>
      <c r="AZ258" s="262"/>
      <c r="BA258" s="262"/>
      <c r="BB258" s="262"/>
      <c r="BC258" s="262"/>
      <c r="BD258" s="262"/>
      <c r="BE258" s="262"/>
      <c r="BF258" s="262"/>
      <c r="BG258" s="262"/>
      <c r="BH258" s="262"/>
      <c r="BI258" s="262"/>
      <c r="BJ258" s="262"/>
      <c r="BK258" s="262"/>
      <c r="BL258" s="262"/>
      <c r="BM258" s="262"/>
      <c r="BN258" s="262"/>
      <c r="BO258" s="262"/>
      <c r="BP258" s="262"/>
      <c r="BQ258" s="262"/>
      <c r="BR258" s="262"/>
      <c r="BS258" s="262"/>
      <c r="BT258" s="262"/>
      <c r="BU258" s="262"/>
      <c r="BV258" s="262"/>
      <c r="BW258" s="262"/>
      <c r="BX258" s="262"/>
      <c r="BY258" s="262"/>
      <c r="BZ258" s="262"/>
      <c r="CA258" s="262"/>
      <c r="CB258" s="262"/>
      <c r="CC258" s="262"/>
      <c r="CD258" s="262"/>
      <c r="CE258" s="262"/>
      <c r="CF258" s="262"/>
      <c r="CG258" s="262"/>
      <c r="CH258" s="262"/>
      <c r="CI258" s="262"/>
      <c r="CJ258" s="262"/>
      <c r="CK258" s="262"/>
      <c r="CL258" s="262"/>
      <c r="CM258" s="262"/>
      <c r="CN258" s="262"/>
      <c r="CO258" s="262"/>
      <c r="CP258" s="262"/>
      <c r="CQ258" s="262"/>
      <c r="CR258" s="262"/>
      <c r="CS258" s="262"/>
      <c r="CT258" s="262"/>
      <c r="CU258" s="262"/>
      <c r="CV258" s="262"/>
      <c r="CW258" s="262"/>
      <c r="CX258" s="262"/>
      <c r="CY258" s="262"/>
      <c r="CZ258" s="262"/>
      <c r="DA258" s="262"/>
      <c r="DB258" s="262"/>
      <c r="DC258" s="262"/>
      <c r="DD258" s="262"/>
      <c r="DE258" s="262"/>
      <c r="DF258" s="262"/>
      <c r="DG258" s="262"/>
      <c r="DH258" s="262"/>
      <c r="DI258" s="262"/>
      <c r="DJ258" s="262"/>
      <c r="DK258" s="262"/>
      <c r="DL258" s="262"/>
      <c r="DM258" s="262"/>
      <c r="DN258" s="262"/>
      <c r="DO258" s="262"/>
      <c r="DP258" s="262"/>
      <c r="DQ258" s="262"/>
      <c r="DR258" s="262"/>
      <c r="DS258" s="262"/>
      <c r="DT258" s="262"/>
      <c r="DU258" s="262"/>
      <c r="DV258" s="262"/>
      <c r="DW258" s="262"/>
      <c r="DX258" s="262"/>
      <c r="DY258" s="262"/>
      <c r="DZ258" s="262"/>
      <c r="EA258" s="262"/>
      <c r="EB258" s="262"/>
      <c r="EC258" s="262"/>
      <c r="ED258" s="262"/>
      <c r="EE258" s="262"/>
      <c r="EF258" s="262"/>
      <c r="EG258" s="262"/>
      <c r="EH258" s="262"/>
      <c r="EI258" s="262"/>
      <c r="EJ258" s="262"/>
      <c r="EK258" s="262"/>
      <c r="EL258" s="262"/>
      <c r="EM258" s="262"/>
      <c r="EN258" s="262"/>
      <c r="EO258" s="262"/>
      <c r="EP258" s="262"/>
      <c r="EQ258" s="262"/>
      <c r="ER258" s="262"/>
      <c r="ES258" s="262"/>
      <c r="ET258" s="262"/>
      <c r="EU258" s="262"/>
      <c r="EV258" s="262"/>
      <c r="EW258" s="262"/>
      <c r="EX258" s="262"/>
      <c r="EY258" s="262"/>
      <c r="EZ258" s="262"/>
      <c r="FA258" s="262"/>
      <c r="FB258" s="262"/>
      <c r="FC258" s="262"/>
      <c r="FD258" s="262"/>
      <c r="FE258" s="262"/>
      <c r="FF258" s="262"/>
      <c r="FG258" s="262"/>
      <c r="FH258" s="262"/>
      <c r="FI258" s="262"/>
      <c r="FJ258" s="262"/>
      <c r="FK258" s="262"/>
      <c r="FL258" s="262"/>
      <c r="FM258" s="262"/>
      <c r="FN258" s="262"/>
      <c r="FO258" s="262"/>
      <c r="FP258" s="262"/>
      <c r="FQ258" s="262"/>
      <c r="FR258" s="262"/>
      <c r="FS258" s="262"/>
      <c r="FT258" s="262"/>
      <c r="FU258" s="262"/>
      <c r="FV258" s="262"/>
      <c r="FW258" s="262"/>
      <c r="FX258" s="262"/>
      <c r="FY258" s="262"/>
      <c r="FZ258" s="262"/>
      <c r="GA258" s="262"/>
      <c r="GB258" s="262"/>
      <c r="GC258" s="262"/>
      <c r="GD258" s="262"/>
    </row>
    <row r="259" spans="1:186" s="279" customFormat="1" x14ac:dyDescent="0.2">
      <c r="A259" s="339" t="s">
        <v>12149</v>
      </c>
      <c r="B259" s="280" t="s">
        <v>1035</v>
      </c>
      <c r="C259" s="281" t="s">
        <v>4588</v>
      </c>
      <c r="D259" s="130" t="s">
        <v>68</v>
      </c>
      <c r="E259" s="130">
        <v>65</v>
      </c>
      <c r="F259" s="130">
        <v>0.2</v>
      </c>
      <c r="G259" s="282"/>
      <c r="H259" s="283"/>
      <c r="I259" s="284">
        <f ca="1">OFFSET(INDEX(Composições!A:H,MATCH(B259,Composições!A:A,0),8),2,0)</f>
        <v>50.735157549999997</v>
      </c>
      <c r="J259" s="284">
        <f ca="1">IF(ISNUMBER(I259),ROUND(F259*E259*I259,2),"")</f>
        <v>659.56</v>
      </c>
      <c r="K259" s="283">
        <f>BDI!$B$17</f>
        <v>0.26419999999999999</v>
      </c>
      <c r="L259" s="283"/>
      <c r="M259" s="283"/>
      <c r="N259" s="131">
        <f t="shared" ca="1" si="3"/>
        <v>64.14</v>
      </c>
      <c r="O259" s="340">
        <f ca="1">IF(ISNUMBER(I259),ROUND(F259*N259*E259,2),"")</f>
        <v>833.82</v>
      </c>
      <c r="P259" s="262"/>
      <c r="Q259" s="262"/>
      <c r="R259" s="262"/>
      <c r="S259" s="262"/>
      <c r="T259" s="262"/>
      <c r="U259" s="262"/>
      <c r="V259" s="262"/>
      <c r="W259" s="262"/>
      <c r="X259" s="262"/>
      <c r="Y259" s="262"/>
      <c r="Z259" s="262"/>
      <c r="AA259" s="262"/>
      <c r="AB259" s="262"/>
      <c r="AC259" s="262"/>
      <c r="AD259" s="262"/>
      <c r="AE259" s="262"/>
      <c r="AF259" s="262"/>
      <c r="AG259" s="262"/>
      <c r="AH259" s="262"/>
      <c r="AI259" s="262"/>
      <c r="AJ259" s="262"/>
      <c r="AK259" s="262"/>
      <c r="AL259" s="262"/>
      <c r="AM259" s="262"/>
      <c r="AN259" s="262"/>
      <c r="AO259" s="262"/>
      <c r="AP259" s="262"/>
      <c r="AQ259" s="262"/>
      <c r="AR259" s="262"/>
      <c r="AS259" s="262"/>
      <c r="AT259" s="262"/>
      <c r="AU259" s="262"/>
      <c r="AV259" s="262"/>
      <c r="AW259" s="262"/>
      <c r="AX259" s="262"/>
      <c r="AY259" s="262"/>
      <c r="AZ259" s="262"/>
      <c r="BA259" s="262"/>
      <c r="BB259" s="262"/>
      <c r="BC259" s="262"/>
      <c r="BD259" s="262"/>
      <c r="BE259" s="262"/>
      <c r="BF259" s="262"/>
      <c r="BG259" s="262"/>
      <c r="BH259" s="262"/>
      <c r="BI259" s="262"/>
      <c r="BJ259" s="262"/>
      <c r="BK259" s="262"/>
      <c r="BL259" s="262"/>
      <c r="BM259" s="262"/>
      <c r="BN259" s="262"/>
      <c r="BO259" s="262"/>
      <c r="BP259" s="262"/>
      <c r="BQ259" s="262"/>
      <c r="BR259" s="262"/>
      <c r="BS259" s="262"/>
      <c r="BT259" s="262"/>
      <c r="BU259" s="262"/>
      <c r="BV259" s="262"/>
      <c r="BW259" s="262"/>
      <c r="BX259" s="262"/>
      <c r="BY259" s="262"/>
      <c r="BZ259" s="262"/>
      <c r="CA259" s="262"/>
      <c r="CB259" s="262"/>
      <c r="CC259" s="262"/>
      <c r="CD259" s="262"/>
      <c r="CE259" s="262"/>
      <c r="CF259" s="262"/>
      <c r="CG259" s="262"/>
      <c r="CH259" s="262"/>
      <c r="CI259" s="262"/>
      <c r="CJ259" s="262"/>
      <c r="CK259" s="262"/>
      <c r="CL259" s="262"/>
      <c r="CM259" s="262"/>
      <c r="CN259" s="262"/>
      <c r="CO259" s="262"/>
      <c r="CP259" s="262"/>
      <c r="CQ259" s="262"/>
      <c r="CR259" s="262"/>
      <c r="CS259" s="262"/>
      <c r="CT259" s="262"/>
      <c r="CU259" s="262"/>
      <c r="CV259" s="262"/>
      <c r="CW259" s="262"/>
      <c r="CX259" s="262"/>
      <c r="CY259" s="262"/>
      <c r="CZ259" s="262"/>
      <c r="DA259" s="262"/>
      <c r="DB259" s="262"/>
      <c r="DC259" s="262"/>
      <c r="DD259" s="262"/>
      <c r="DE259" s="262"/>
      <c r="DF259" s="262"/>
      <c r="DG259" s="262"/>
      <c r="DH259" s="262"/>
      <c r="DI259" s="262"/>
      <c r="DJ259" s="262"/>
      <c r="DK259" s="262"/>
      <c r="DL259" s="262"/>
      <c r="DM259" s="262"/>
      <c r="DN259" s="262"/>
      <c r="DO259" s="262"/>
      <c r="DP259" s="262"/>
      <c r="DQ259" s="262"/>
      <c r="DR259" s="262"/>
      <c r="DS259" s="262"/>
      <c r="DT259" s="262"/>
      <c r="DU259" s="262"/>
      <c r="DV259" s="262"/>
      <c r="DW259" s="262"/>
      <c r="DX259" s="262"/>
      <c r="DY259" s="262"/>
      <c r="DZ259" s="262"/>
      <c r="EA259" s="262"/>
      <c r="EB259" s="262"/>
      <c r="EC259" s="262"/>
      <c r="ED259" s="262"/>
      <c r="EE259" s="262"/>
      <c r="EF259" s="262"/>
      <c r="EG259" s="262"/>
      <c r="EH259" s="262"/>
      <c r="EI259" s="262"/>
      <c r="EJ259" s="262"/>
      <c r="EK259" s="262"/>
      <c r="EL259" s="262"/>
      <c r="EM259" s="262"/>
      <c r="EN259" s="262"/>
      <c r="EO259" s="262"/>
      <c r="EP259" s="262"/>
      <c r="EQ259" s="262"/>
      <c r="ER259" s="262"/>
      <c r="ES259" s="262"/>
      <c r="ET259" s="262"/>
      <c r="EU259" s="262"/>
      <c r="EV259" s="262"/>
      <c r="EW259" s="262"/>
      <c r="EX259" s="262"/>
      <c r="EY259" s="262"/>
      <c r="EZ259" s="262"/>
      <c r="FA259" s="262"/>
      <c r="FB259" s="262"/>
      <c r="FC259" s="262"/>
      <c r="FD259" s="262"/>
      <c r="FE259" s="262"/>
      <c r="FF259" s="262"/>
      <c r="FG259" s="262"/>
      <c r="FH259" s="262"/>
      <c r="FI259" s="262"/>
      <c r="FJ259" s="262"/>
      <c r="FK259" s="262"/>
      <c r="FL259" s="262"/>
      <c r="FM259" s="262"/>
      <c r="FN259" s="262"/>
      <c r="FO259" s="262"/>
      <c r="FP259" s="262"/>
      <c r="FQ259" s="262"/>
      <c r="FR259" s="262"/>
      <c r="FS259" s="262"/>
      <c r="FT259" s="262"/>
      <c r="FU259" s="262"/>
      <c r="FV259" s="262"/>
      <c r="FW259" s="262"/>
      <c r="FX259" s="262"/>
      <c r="FY259" s="262"/>
      <c r="FZ259" s="262"/>
      <c r="GA259" s="262"/>
      <c r="GB259" s="262"/>
      <c r="GC259" s="262"/>
      <c r="GD259" s="262"/>
    </row>
    <row r="260" spans="1:186" s="279" customFormat="1" x14ac:dyDescent="0.2">
      <c r="A260" s="339" t="s">
        <v>12150</v>
      </c>
      <c r="B260" s="280" t="s">
        <v>1036</v>
      </c>
      <c r="C260" s="281" t="s">
        <v>4589</v>
      </c>
      <c r="D260" s="130" t="s">
        <v>68</v>
      </c>
      <c r="E260" s="130">
        <v>1000.0000000000001</v>
      </c>
      <c r="F260" s="130">
        <v>0.2</v>
      </c>
      <c r="G260" s="282"/>
      <c r="H260" s="283"/>
      <c r="I260" s="284">
        <f ca="1">OFFSET(INDEX(Composições!A:H,MATCH(B260,Composições!A:A,0),8),2,0)</f>
        <v>14.336285650000001</v>
      </c>
      <c r="J260" s="284">
        <f ca="1">IF(ISNUMBER(I260),ROUND(F260*E260*I260,2),"")</f>
        <v>2867.26</v>
      </c>
      <c r="K260" s="283">
        <f>BDI!$B$17</f>
        <v>0.26419999999999999</v>
      </c>
      <c r="L260" s="283"/>
      <c r="M260" s="283"/>
      <c r="N260" s="131">
        <f t="shared" ca="1" si="3"/>
        <v>18.12</v>
      </c>
      <c r="O260" s="340">
        <f ca="1">IF(ISNUMBER(I260),ROUND(F260*N260*E260,2),"")</f>
        <v>3624</v>
      </c>
      <c r="P260" s="262"/>
      <c r="Q260" s="262"/>
      <c r="R260" s="262"/>
      <c r="S260" s="262"/>
      <c r="T260" s="262"/>
      <c r="U260" s="262"/>
      <c r="V260" s="262"/>
      <c r="W260" s="262"/>
      <c r="X260" s="262"/>
      <c r="Y260" s="262"/>
      <c r="Z260" s="262"/>
      <c r="AA260" s="262"/>
      <c r="AB260" s="262"/>
      <c r="AC260" s="262"/>
      <c r="AD260" s="262"/>
      <c r="AE260" s="262"/>
      <c r="AF260" s="262"/>
      <c r="AG260" s="262"/>
      <c r="AH260" s="262"/>
      <c r="AI260" s="262"/>
      <c r="AJ260" s="262"/>
      <c r="AK260" s="262"/>
      <c r="AL260" s="262"/>
      <c r="AM260" s="262"/>
      <c r="AN260" s="262"/>
      <c r="AO260" s="262"/>
      <c r="AP260" s="262"/>
      <c r="AQ260" s="262"/>
      <c r="AR260" s="262"/>
      <c r="AS260" s="262"/>
      <c r="AT260" s="262"/>
      <c r="AU260" s="262"/>
      <c r="AV260" s="262"/>
      <c r="AW260" s="262"/>
      <c r="AX260" s="262"/>
      <c r="AY260" s="262"/>
      <c r="AZ260" s="262"/>
      <c r="BA260" s="262"/>
      <c r="BB260" s="262"/>
      <c r="BC260" s="262"/>
      <c r="BD260" s="262"/>
      <c r="BE260" s="262"/>
      <c r="BF260" s="262"/>
      <c r="BG260" s="262"/>
      <c r="BH260" s="262"/>
      <c r="BI260" s="262"/>
      <c r="BJ260" s="262"/>
      <c r="BK260" s="262"/>
      <c r="BL260" s="262"/>
      <c r="BM260" s="262"/>
      <c r="BN260" s="262"/>
      <c r="BO260" s="262"/>
      <c r="BP260" s="262"/>
      <c r="BQ260" s="262"/>
      <c r="BR260" s="262"/>
      <c r="BS260" s="262"/>
      <c r="BT260" s="262"/>
      <c r="BU260" s="262"/>
      <c r="BV260" s="262"/>
      <c r="BW260" s="262"/>
      <c r="BX260" s="262"/>
      <c r="BY260" s="262"/>
      <c r="BZ260" s="262"/>
      <c r="CA260" s="262"/>
      <c r="CB260" s="262"/>
      <c r="CC260" s="262"/>
      <c r="CD260" s="262"/>
      <c r="CE260" s="262"/>
      <c r="CF260" s="262"/>
      <c r="CG260" s="262"/>
      <c r="CH260" s="262"/>
      <c r="CI260" s="262"/>
      <c r="CJ260" s="262"/>
      <c r="CK260" s="262"/>
      <c r="CL260" s="262"/>
      <c r="CM260" s="262"/>
      <c r="CN260" s="262"/>
      <c r="CO260" s="262"/>
      <c r="CP260" s="262"/>
      <c r="CQ260" s="262"/>
      <c r="CR260" s="262"/>
      <c r="CS260" s="262"/>
      <c r="CT260" s="262"/>
      <c r="CU260" s="262"/>
      <c r="CV260" s="262"/>
      <c r="CW260" s="262"/>
      <c r="CX260" s="262"/>
      <c r="CY260" s="262"/>
      <c r="CZ260" s="262"/>
      <c r="DA260" s="262"/>
      <c r="DB260" s="262"/>
      <c r="DC260" s="262"/>
      <c r="DD260" s="262"/>
      <c r="DE260" s="262"/>
      <c r="DF260" s="262"/>
      <c r="DG260" s="262"/>
      <c r="DH260" s="262"/>
      <c r="DI260" s="262"/>
      <c r="DJ260" s="262"/>
      <c r="DK260" s="262"/>
      <c r="DL260" s="262"/>
      <c r="DM260" s="262"/>
      <c r="DN260" s="262"/>
      <c r="DO260" s="262"/>
      <c r="DP260" s="262"/>
      <c r="DQ260" s="262"/>
      <c r="DR260" s="262"/>
      <c r="DS260" s="262"/>
      <c r="DT260" s="262"/>
      <c r="DU260" s="262"/>
      <c r="DV260" s="262"/>
      <c r="DW260" s="262"/>
      <c r="DX260" s="262"/>
      <c r="DY260" s="262"/>
      <c r="DZ260" s="262"/>
      <c r="EA260" s="262"/>
      <c r="EB260" s="262"/>
      <c r="EC260" s="262"/>
      <c r="ED260" s="262"/>
      <c r="EE260" s="262"/>
      <c r="EF260" s="262"/>
      <c r="EG260" s="262"/>
      <c r="EH260" s="262"/>
      <c r="EI260" s="262"/>
      <c r="EJ260" s="262"/>
      <c r="EK260" s="262"/>
      <c r="EL260" s="262"/>
      <c r="EM260" s="262"/>
      <c r="EN260" s="262"/>
      <c r="EO260" s="262"/>
      <c r="EP260" s="262"/>
      <c r="EQ260" s="262"/>
      <c r="ER260" s="262"/>
      <c r="ES260" s="262"/>
      <c r="ET260" s="262"/>
      <c r="EU260" s="262"/>
      <c r="EV260" s="262"/>
      <c r="EW260" s="262"/>
      <c r="EX260" s="262"/>
      <c r="EY260" s="262"/>
      <c r="EZ260" s="262"/>
      <c r="FA260" s="262"/>
      <c r="FB260" s="262"/>
      <c r="FC260" s="262"/>
      <c r="FD260" s="262"/>
      <c r="FE260" s="262"/>
      <c r="FF260" s="262"/>
      <c r="FG260" s="262"/>
      <c r="FH260" s="262"/>
      <c r="FI260" s="262"/>
      <c r="FJ260" s="262"/>
      <c r="FK260" s="262"/>
      <c r="FL260" s="262"/>
      <c r="FM260" s="262"/>
      <c r="FN260" s="262"/>
      <c r="FO260" s="262"/>
      <c r="FP260" s="262"/>
      <c r="FQ260" s="262"/>
      <c r="FR260" s="262"/>
      <c r="FS260" s="262"/>
      <c r="FT260" s="262"/>
      <c r="FU260" s="262"/>
      <c r="FV260" s="262"/>
      <c r="FW260" s="262"/>
      <c r="FX260" s="262"/>
      <c r="FY260" s="262"/>
      <c r="FZ260" s="262"/>
      <c r="GA260" s="262"/>
      <c r="GB260" s="262"/>
      <c r="GC260" s="262"/>
      <c r="GD260" s="262"/>
    </row>
    <row r="261" spans="1:186" s="279" customFormat="1" x14ac:dyDescent="0.2">
      <c r="A261" s="339" t="s">
        <v>12151</v>
      </c>
      <c r="B261" s="280" t="s">
        <v>1037</v>
      </c>
      <c r="C261" s="281" t="s">
        <v>4590</v>
      </c>
      <c r="D261" s="130" t="s">
        <v>68</v>
      </c>
      <c r="E261" s="130">
        <v>5000</v>
      </c>
      <c r="F261" s="130">
        <v>0.2</v>
      </c>
      <c r="G261" s="282"/>
      <c r="H261" s="283"/>
      <c r="I261" s="284">
        <f ca="1">OFFSET(INDEX(Composições!A:H,MATCH(B261,Composições!A:A,0),8),2,0)</f>
        <v>14.63171285</v>
      </c>
      <c r="J261" s="284">
        <f ca="1">IF(ISNUMBER(I261),ROUND(F261*E261*I261,2),"")</f>
        <v>14631.71</v>
      </c>
      <c r="K261" s="283">
        <f>BDI!$B$17</f>
        <v>0.26419999999999999</v>
      </c>
      <c r="L261" s="283"/>
      <c r="M261" s="283"/>
      <c r="N261" s="131">
        <f t="shared" ca="1" si="3"/>
        <v>18.5</v>
      </c>
      <c r="O261" s="340">
        <f ca="1">IF(ISNUMBER(I261),ROUND(F261*N261*E261,2),"")</f>
        <v>18500</v>
      </c>
      <c r="P261" s="262"/>
      <c r="Q261" s="262"/>
      <c r="R261" s="262"/>
      <c r="S261" s="262"/>
      <c r="T261" s="262"/>
      <c r="U261" s="262"/>
      <c r="V261" s="262"/>
      <c r="W261" s="262"/>
      <c r="X261" s="262"/>
      <c r="Y261" s="262"/>
      <c r="Z261" s="262"/>
      <c r="AA261" s="262"/>
      <c r="AB261" s="262"/>
      <c r="AC261" s="262"/>
      <c r="AD261" s="262"/>
      <c r="AE261" s="262"/>
      <c r="AF261" s="262"/>
      <c r="AG261" s="262"/>
      <c r="AH261" s="262"/>
      <c r="AI261" s="262"/>
      <c r="AJ261" s="262"/>
      <c r="AK261" s="262"/>
      <c r="AL261" s="262"/>
      <c r="AM261" s="262"/>
      <c r="AN261" s="262"/>
      <c r="AO261" s="262"/>
      <c r="AP261" s="262"/>
      <c r="AQ261" s="262"/>
      <c r="AR261" s="262"/>
      <c r="AS261" s="262"/>
      <c r="AT261" s="262"/>
      <c r="AU261" s="262"/>
      <c r="AV261" s="262"/>
      <c r="AW261" s="262"/>
      <c r="AX261" s="262"/>
      <c r="AY261" s="262"/>
      <c r="AZ261" s="262"/>
      <c r="BA261" s="262"/>
      <c r="BB261" s="262"/>
      <c r="BC261" s="262"/>
      <c r="BD261" s="262"/>
      <c r="BE261" s="262"/>
      <c r="BF261" s="262"/>
      <c r="BG261" s="262"/>
      <c r="BH261" s="262"/>
      <c r="BI261" s="262"/>
      <c r="BJ261" s="262"/>
      <c r="BK261" s="262"/>
      <c r="BL261" s="262"/>
      <c r="BM261" s="262"/>
      <c r="BN261" s="262"/>
      <c r="BO261" s="262"/>
      <c r="BP261" s="262"/>
      <c r="BQ261" s="262"/>
      <c r="BR261" s="262"/>
      <c r="BS261" s="262"/>
      <c r="BT261" s="262"/>
      <c r="BU261" s="262"/>
      <c r="BV261" s="262"/>
      <c r="BW261" s="262"/>
      <c r="BX261" s="262"/>
      <c r="BY261" s="262"/>
      <c r="BZ261" s="262"/>
      <c r="CA261" s="262"/>
      <c r="CB261" s="262"/>
      <c r="CC261" s="262"/>
      <c r="CD261" s="262"/>
      <c r="CE261" s="262"/>
      <c r="CF261" s="262"/>
      <c r="CG261" s="262"/>
      <c r="CH261" s="262"/>
      <c r="CI261" s="262"/>
      <c r="CJ261" s="262"/>
      <c r="CK261" s="262"/>
      <c r="CL261" s="262"/>
      <c r="CM261" s="262"/>
      <c r="CN261" s="262"/>
      <c r="CO261" s="262"/>
      <c r="CP261" s="262"/>
      <c r="CQ261" s="262"/>
      <c r="CR261" s="262"/>
      <c r="CS261" s="262"/>
      <c r="CT261" s="262"/>
      <c r="CU261" s="262"/>
      <c r="CV261" s="262"/>
      <c r="CW261" s="262"/>
      <c r="CX261" s="262"/>
      <c r="CY261" s="262"/>
      <c r="CZ261" s="262"/>
      <c r="DA261" s="262"/>
      <c r="DB261" s="262"/>
      <c r="DC261" s="262"/>
      <c r="DD261" s="262"/>
      <c r="DE261" s="262"/>
      <c r="DF261" s="262"/>
      <c r="DG261" s="262"/>
      <c r="DH261" s="262"/>
      <c r="DI261" s="262"/>
      <c r="DJ261" s="262"/>
      <c r="DK261" s="262"/>
      <c r="DL261" s="262"/>
      <c r="DM261" s="262"/>
      <c r="DN261" s="262"/>
      <c r="DO261" s="262"/>
      <c r="DP261" s="262"/>
      <c r="DQ261" s="262"/>
      <c r="DR261" s="262"/>
      <c r="DS261" s="262"/>
      <c r="DT261" s="262"/>
      <c r="DU261" s="262"/>
      <c r="DV261" s="262"/>
      <c r="DW261" s="262"/>
      <c r="DX261" s="262"/>
      <c r="DY261" s="262"/>
      <c r="DZ261" s="262"/>
      <c r="EA261" s="262"/>
      <c r="EB261" s="262"/>
      <c r="EC261" s="262"/>
      <c r="ED261" s="262"/>
      <c r="EE261" s="262"/>
      <c r="EF261" s="262"/>
      <c r="EG261" s="262"/>
      <c r="EH261" s="262"/>
      <c r="EI261" s="262"/>
      <c r="EJ261" s="262"/>
      <c r="EK261" s="262"/>
      <c r="EL261" s="262"/>
      <c r="EM261" s="262"/>
      <c r="EN261" s="262"/>
      <c r="EO261" s="262"/>
      <c r="EP261" s="262"/>
      <c r="EQ261" s="262"/>
      <c r="ER261" s="262"/>
      <c r="ES261" s="262"/>
      <c r="ET261" s="262"/>
      <c r="EU261" s="262"/>
      <c r="EV261" s="262"/>
      <c r="EW261" s="262"/>
      <c r="EX261" s="262"/>
      <c r="EY261" s="262"/>
      <c r="EZ261" s="262"/>
      <c r="FA261" s="262"/>
      <c r="FB261" s="262"/>
      <c r="FC261" s="262"/>
      <c r="FD261" s="262"/>
      <c r="FE261" s="262"/>
      <c r="FF261" s="262"/>
      <c r="FG261" s="262"/>
      <c r="FH261" s="262"/>
      <c r="FI261" s="262"/>
      <c r="FJ261" s="262"/>
      <c r="FK261" s="262"/>
      <c r="FL261" s="262"/>
      <c r="FM261" s="262"/>
      <c r="FN261" s="262"/>
      <c r="FO261" s="262"/>
      <c r="FP261" s="262"/>
      <c r="FQ261" s="262"/>
      <c r="FR261" s="262"/>
      <c r="FS261" s="262"/>
      <c r="FT261" s="262"/>
      <c r="FU261" s="262"/>
      <c r="FV261" s="262"/>
      <c r="FW261" s="262"/>
      <c r="FX261" s="262"/>
      <c r="FY261" s="262"/>
      <c r="FZ261" s="262"/>
      <c r="GA261" s="262"/>
      <c r="GB261" s="262"/>
      <c r="GC261" s="262"/>
      <c r="GD261" s="262"/>
    </row>
    <row r="262" spans="1:186" s="279" customFormat="1" x14ac:dyDescent="0.2">
      <c r="A262" s="339" t="s">
        <v>12152</v>
      </c>
      <c r="B262" s="280" t="s">
        <v>1039</v>
      </c>
      <c r="C262" s="281" t="s">
        <v>4593</v>
      </c>
      <c r="D262" s="130" t="s">
        <v>68</v>
      </c>
      <c r="E262" s="130">
        <v>5500</v>
      </c>
      <c r="F262" s="130">
        <v>0.2</v>
      </c>
      <c r="G262" s="282"/>
      <c r="H262" s="283"/>
      <c r="I262" s="284">
        <f ca="1">OFFSET(INDEX(Composições!A:H,MATCH(B262,Composições!A:A,0),8),2,0)</f>
        <v>26.689917499999996</v>
      </c>
      <c r="J262" s="284">
        <f ca="1">IF(ISNUMBER(I262),ROUND(F262*E262*I262,2),"")</f>
        <v>29358.91</v>
      </c>
      <c r="K262" s="283">
        <f>BDI!$B$17</f>
        <v>0.26419999999999999</v>
      </c>
      <c r="L262" s="283"/>
      <c r="M262" s="283"/>
      <c r="N262" s="131">
        <f t="shared" ca="1" si="3"/>
        <v>33.74</v>
      </c>
      <c r="O262" s="340">
        <f ca="1">IF(ISNUMBER(I262),ROUND(F262*N262*E262,2),"")</f>
        <v>37114</v>
      </c>
      <c r="P262" s="262"/>
      <c r="Q262" s="262"/>
      <c r="R262" s="262"/>
      <c r="S262" s="262"/>
      <c r="T262" s="262"/>
      <c r="U262" s="262"/>
      <c r="V262" s="262"/>
      <c r="W262" s="262"/>
      <c r="X262" s="262"/>
      <c r="Y262" s="262"/>
      <c r="Z262" s="262"/>
      <c r="AA262" s="262"/>
      <c r="AB262" s="262"/>
      <c r="AC262" s="262"/>
      <c r="AD262" s="262"/>
      <c r="AE262" s="262"/>
      <c r="AF262" s="262"/>
      <c r="AG262" s="262"/>
      <c r="AH262" s="262"/>
      <c r="AI262" s="262"/>
      <c r="AJ262" s="262"/>
      <c r="AK262" s="262"/>
      <c r="AL262" s="262"/>
      <c r="AM262" s="262"/>
      <c r="AN262" s="262"/>
      <c r="AO262" s="262"/>
      <c r="AP262" s="262"/>
      <c r="AQ262" s="262"/>
      <c r="AR262" s="262"/>
      <c r="AS262" s="262"/>
      <c r="AT262" s="262"/>
      <c r="AU262" s="262"/>
      <c r="AV262" s="262"/>
      <c r="AW262" s="262"/>
      <c r="AX262" s="262"/>
      <c r="AY262" s="262"/>
      <c r="AZ262" s="262"/>
      <c r="BA262" s="262"/>
      <c r="BB262" s="262"/>
      <c r="BC262" s="262"/>
      <c r="BD262" s="262"/>
      <c r="BE262" s="262"/>
      <c r="BF262" s="262"/>
      <c r="BG262" s="262"/>
      <c r="BH262" s="262"/>
      <c r="BI262" s="262"/>
      <c r="BJ262" s="262"/>
      <c r="BK262" s="262"/>
      <c r="BL262" s="262"/>
      <c r="BM262" s="262"/>
      <c r="BN262" s="262"/>
      <c r="BO262" s="262"/>
      <c r="BP262" s="262"/>
      <c r="BQ262" s="262"/>
      <c r="BR262" s="262"/>
      <c r="BS262" s="262"/>
      <c r="BT262" s="262"/>
      <c r="BU262" s="262"/>
      <c r="BV262" s="262"/>
      <c r="BW262" s="262"/>
      <c r="BX262" s="262"/>
      <c r="BY262" s="262"/>
      <c r="BZ262" s="262"/>
      <c r="CA262" s="262"/>
      <c r="CB262" s="262"/>
      <c r="CC262" s="262"/>
      <c r="CD262" s="262"/>
      <c r="CE262" s="262"/>
      <c r="CF262" s="262"/>
      <c r="CG262" s="262"/>
      <c r="CH262" s="262"/>
      <c r="CI262" s="262"/>
      <c r="CJ262" s="262"/>
      <c r="CK262" s="262"/>
      <c r="CL262" s="262"/>
      <c r="CM262" s="262"/>
      <c r="CN262" s="262"/>
      <c r="CO262" s="262"/>
      <c r="CP262" s="262"/>
      <c r="CQ262" s="262"/>
      <c r="CR262" s="262"/>
      <c r="CS262" s="262"/>
      <c r="CT262" s="262"/>
      <c r="CU262" s="262"/>
      <c r="CV262" s="262"/>
      <c r="CW262" s="262"/>
      <c r="CX262" s="262"/>
      <c r="CY262" s="262"/>
      <c r="CZ262" s="262"/>
      <c r="DA262" s="262"/>
      <c r="DB262" s="262"/>
      <c r="DC262" s="262"/>
      <c r="DD262" s="262"/>
      <c r="DE262" s="262"/>
      <c r="DF262" s="262"/>
      <c r="DG262" s="262"/>
      <c r="DH262" s="262"/>
      <c r="DI262" s="262"/>
      <c r="DJ262" s="262"/>
      <c r="DK262" s="262"/>
      <c r="DL262" s="262"/>
      <c r="DM262" s="262"/>
      <c r="DN262" s="262"/>
      <c r="DO262" s="262"/>
      <c r="DP262" s="262"/>
      <c r="DQ262" s="262"/>
      <c r="DR262" s="262"/>
      <c r="DS262" s="262"/>
      <c r="DT262" s="262"/>
      <c r="DU262" s="262"/>
      <c r="DV262" s="262"/>
      <c r="DW262" s="262"/>
      <c r="DX262" s="262"/>
      <c r="DY262" s="262"/>
      <c r="DZ262" s="262"/>
      <c r="EA262" s="262"/>
      <c r="EB262" s="262"/>
      <c r="EC262" s="262"/>
      <c r="ED262" s="262"/>
      <c r="EE262" s="262"/>
      <c r="EF262" s="262"/>
      <c r="EG262" s="262"/>
      <c r="EH262" s="262"/>
      <c r="EI262" s="262"/>
      <c r="EJ262" s="262"/>
      <c r="EK262" s="262"/>
      <c r="EL262" s="262"/>
      <c r="EM262" s="262"/>
      <c r="EN262" s="262"/>
      <c r="EO262" s="262"/>
      <c r="EP262" s="262"/>
      <c r="EQ262" s="262"/>
      <c r="ER262" s="262"/>
      <c r="ES262" s="262"/>
      <c r="ET262" s="262"/>
      <c r="EU262" s="262"/>
      <c r="EV262" s="262"/>
      <c r="EW262" s="262"/>
      <c r="EX262" s="262"/>
      <c r="EY262" s="262"/>
      <c r="EZ262" s="262"/>
      <c r="FA262" s="262"/>
      <c r="FB262" s="262"/>
      <c r="FC262" s="262"/>
      <c r="FD262" s="262"/>
      <c r="FE262" s="262"/>
      <c r="FF262" s="262"/>
      <c r="FG262" s="262"/>
      <c r="FH262" s="262"/>
      <c r="FI262" s="262"/>
      <c r="FJ262" s="262"/>
      <c r="FK262" s="262"/>
      <c r="FL262" s="262"/>
      <c r="FM262" s="262"/>
      <c r="FN262" s="262"/>
      <c r="FO262" s="262"/>
      <c r="FP262" s="262"/>
      <c r="FQ262" s="262"/>
      <c r="FR262" s="262"/>
      <c r="FS262" s="262"/>
      <c r="FT262" s="262"/>
      <c r="FU262" s="262"/>
      <c r="FV262" s="262"/>
      <c r="FW262" s="262"/>
      <c r="FX262" s="262"/>
      <c r="FY262" s="262"/>
      <c r="FZ262" s="262"/>
      <c r="GA262" s="262"/>
      <c r="GB262" s="262"/>
      <c r="GC262" s="262"/>
      <c r="GD262" s="262"/>
    </row>
    <row r="263" spans="1:186" s="279" customFormat="1" x14ac:dyDescent="0.2">
      <c r="A263" s="339" t="s">
        <v>12153</v>
      </c>
      <c r="B263" s="280" t="s">
        <v>1040</v>
      </c>
      <c r="C263" s="281" t="s">
        <v>4594</v>
      </c>
      <c r="D263" s="130" t="s">
        <v>68</v>
      </c>
      <c r="E263" s="130">
        <v>625</v>
      </c>
      <c r="F263" s="130">
        <v>0.2</v>
      </c>
      <c r="G263" s="282"/>
      <c r="H263" s="283"/>
      <c r="I263" s="284">
        <f ca="1">OFFSET(INDEX(Composições!A:H,MATCH(B263,Composições!A:A,0),8),2,0)</f>
        <v>71.195141300000003</v>
      </c>
      <c r="J263" s="284">
        <f ca="1">IF(ISNUMBER(I263),ROUND(F263*E263*I263,2),"")</f>
        <v>8899.39</v>
      </c>
      <c r="K263" s="283">
        <f>BDI!$B$17</f>
        <v>0.26419999999999999</v>
      </c>
      <c r="L263" s="283"/>
      <c r="M263" s="283"/>
      <c r="N263" s="131">
        <f t="shared" ca="1" si="3"/>
        <v>90</v>
      </c>
      <c r="O263" s="340">
        <f ca="1">IF(ISNUMBER(I263),ROUND(F263*N263*E263,2),"")</f>
        <v>11250</v>
      </c>
      <c r="P263" s="262"/>
      <c r="Q263" s="262"/>
      <c r="R263" s="262"/>
      <c r="S263" s="262"/>
      <c r="T263" s="262"/>
      <c r="U263" s="262"/>
      <c r="V263" s="262"/>
      <c r="W263" s="262"/>
      <c r="X263" s="262"/>
      <c r="Y263" s="262"/>
      <c r="Z263" s="262"/>
      <c r="AA263" s="262"/>
      <c r="AB263" s="262"/>
      <c r="AC263" s="262"/>
      <c r="AD263" s="262"/>
      <c r="AE263" s="262"/>
      <c r="AF263" s="262"/>
      <c r="AG263" s="262"/>
      <c r="AH263" s="262"/>
      <c r="AI263" s="262"/>
      <c r="AJ263" s="262"/>
      <c r="AK263" s="262"/>
      <c r="AL263" s="262"/>
      <c r="AM263" s="262"/>
      <c r="AN263" s="262"/>
      <c r="AO263" s="262"/>
      <c r="AP263" s="262"/>
      <c r="AQ263" s="262"/>
      <c r="AR263" s="262"/>
      <c r="AS263" s="262"/>
      <c r="AT263" s="262"/>
      <c r="AU263" s="262"/>
      <c r="AV263" s="262"/>
      <c r="AW263" s="262"/>
      <c r="AX263" s="262"/>
      <c r="AY263" s="262"/>
      <c r="AZ263" s="262"/>
      <c r="BA263" s="262"/>
      <c r="BB263" s="262"/>
      <c r="BC263" s="262"/>
      <c r="BD263" s="262"/>
      <c r="BE263" s="262"/>
      <c r="BF263" s="262"/>
      <c r="BG263" s="262"/>
      <c r="BH263" s="262"/>
      <c r="BI263" s="262"/>
      <c r="BJ263" s="262"/>
      <c r="BK263" s="262"/>
      <c r="BL263" s="262"/>
      <c r="BM263" s="262"/>
      <c r="BN263" s="262"/>
      <c r="BO263" s="262"/>
      <c r="BP263" s="262"/>
      <c r="BQ263" s="262"/>
      <c r="BR263" s="262"/>
      <c r="BS263" s="262"/>
      <c r="BT263" s="262"/>
      <c r="BU263" s="262"/>
      <c r="BV263" s="262"/>
      <c r="BW263" s="262"/>
      <c r="BX263" s="262"/>
      <c r="BY263" s="262"/>
      <c r="BZ263" s="262"/>
      <c r="CA263" s="262"/>
      <c r="CB263" s="262"/>
      <c r="CC263" s="262"/>
      <c r="CD263" s="262"/>
      <c r="CE263" s="262"/>
      <c r="CF263" s="262"/>
      <c r="CG263" s="262"/>
      <c r="CH263" s="262"/>
      <c r="CI263" s="262"/>
      <c r="CJ263" s="262"/>
      <c r="CK263" s="262"/>
      <c r="CL263" s="262"/>
      <c r="CM263" s="262"/>
      <c r="CN263" s="262"/>
      <c r="CO263" s="262"/>
      <c r="CP263" s="262"/>
      <c r="CQ263" s="262"/>
      <c r="CR263" s="262"/>
      <c r="CS263" s="262"/>
      <c r="CT263" s="262"/>
      <c r="CU263" s="262"/>
      <c r="CV263" s="262"/>
      <c r="CW263" s="262"/>
      <c r="CX263" s="262"/>
      <c r="CY263" s="262"/>
      <c r="CZ263" s="262"/>
      <c r="DA263" s="262"/>
      <c r="DB263" s="262"/>
      <c r="DC263" s="262"/>
      <c r="DD263" s="262"/>
      <c r="DE263" s="262"/>
      <c r="DF263" s="262"/>
      <c r="DG263" s="262"/>
      <c r="DH263" s="262"/>
      <c r="DI263" s="262"/>
      <c r="DJ263" s="262"/>
      <c r="DK263" s="262"/>
      <c r="DL263" s="262"/>
      <c r="DM263" s="262"/>
      <c r="DN263" s="262"/>
      <c r="DO263" s="262"/>
      <c r="DP263" s="262"/>
      <c r="DQ263" s="262"/>
      <c r="DR263" s="262"/>
      <c r="DS263" s="262"/>
      <c r="DT263" s="262"/>
      <c r="DU263" s="262"/>
      <c r="DV263" s="262"/>
      <c r="DW263" s="262"/>
      <c r="DX263" s="262"/>
      <c r="DY263" s="262"/>
      <c r="DZ263" s="262"/>
      <c r="EA263" s="262"/>
      <c r="EB263" s="262"/>
      <c r="EC263" s="262"/>
      <c r="ED263" s="262"/>
      <c r="EE263" s="262"/>
      <c r="EF263" s="262"/>
      <c r="EG263" s="262"/>
      <c r="EH263" s="262"/>
      <c r="EI263" s="262"/>
      <c r="EJ263" s="262"/>
      <c r="EK263" s="262"/>
      <c r="EL263" s="262"/>
      <c r="EM263" s="262"/>
      <c r="EN263" s="262"/>
      <c r="EO263" s="262"/>
      <c r="EP263" s="262"/>
      <c r="EQ263" s="262"/>
      <c r="ER263" s="262"/>
      <c r="ES263" s="262"/>
      <c r="ET263" s="262"/>
      <c r="EU263" s="262"/>
      <c r="EV263" s="262"/>
      <c r="EW263" s="262"/>
      <c r="EX263" s="262"/>
      <c r="EY263" s="262"/>
      <c r="EZ263" s="262"/>
      <c r="FA263" s="262"/>
      <c r="FB263" s="262"/>
      <c r="FC263" s="262"/>
      <c r="FD263" s="262"/>
      <c r="FE263" s="262"/>
      <c r="FF263" s="262"/>
      <c r="FG263" s="262"/>
      <c r="FH263" s="262"/>
      <c r="FI263" s="262"/>
      <c r="FJ263" s="262"/>
      <c r="FK263" s="262"/>
      <c r="FL263" s="262"/>
      <c r="FM263" s="262"/>
      <c r="FN263" s="262"/>
      <c r="FO263" s="262"/>
      <c r="FP263" s="262"/>
      <c r="FQ263" s="262"/>
      <c r="FR263" s="262"/>
      <c r="FS263" s="262"/>
      <c r="FT263" s="262"/>
      <c r="FU263" s="262"/>
      <c r="FV263" s="262"/>
      <c r="FW263" s="262"/>
      <c r="FX263" s="262"/>
      <c r="FY263" s="262"/>
      <c r="FZ263" s="262"/>
      <c r="GA263" s="262"/>
      <c r="GB263" s="262"/>
      <c r="GC263" s="262"/>
      <c r="GD263" s="262"/>
    </row>
    <row r="264" spans="1:186" s="279" customFormat="1" x14ac:dyDescent="0.2">
      <c r="A264" s="339" t="s">
        <v>12154</v>
      </c>
      <c r="B264" s="280" t="s">
        <v>1041</v>
      </c>
      <c r="C264" s="281" t="s">
        <v>4595</v>
      </c>
      <c r="D264" s="130" t="s">
        <v>68</v>
      </c>
      <c r="E264" s="130">
        <v>625</v>
      </c>
      <c r="F264" s="130">
        <v>0.2</v>
      </c>
      <c r="G264" s="282"/>
      <c r="H264" s="283"/>
      <c r="I264" s="284">
        <f ca="1">OFFSET(INDEX(Composições!A:H,MATCH(B264,Composições!A:A,0),8),2,0)</f>
        <v>90.303389999999979</v>
      </c>
      <c r="J264" s="284">
        <f ca="1">IF(ISNUMBER(I264),ROUND(F264*E264*I264,2),"")</f>
        <v>11287.92</v>
      </c>
      <c r="K264" s="283">
        <f>BDI!$B$17</f>
        <v>0.26419999999999999</v>
      </c>
      <c r="L264" s="283"/>
      <c r="M264" s="283"/>
      <c r="N264" s="131">
        <f t="shared" ca="1" si="3"/>
        <v>114.16</v>
      </c>
      <c r="O264" s="340">
        <f ca="1">IF(ISNUMBER(I264),ROUND(F264*N264*E264,2),"")</f>
        <v>14270</v>
      </c>
      <c r="P264" s="262"/>
      <c r="Q264" s="262"/>
      <c r="R264" s="262"/>
      <c r="S264" s="262"/>
      <c r="T264" s="262"/>
      <c r="U264" s="262"/>
      <c r="V264" s="262"/>
      <c r="W264" s="262"/>
      <c r="X264" s="262"/>
      <c r="Y264" s="262"/>
      <c r="Z264" s="262"/>
      <c r="AA264" s="262"/>
      <c r="AB264" s="262"/>
      <c r="AC264" s="262"/>
      <c r="AD264" s="262"/>
      <c r="AE264" s="262"/>
      <c r="AF264" s="262"/>
      <c r="AG264" s="262"/>
      <c r="AH264" s="262"/>
      <c r="AI264" s="262"/>
      <c r="AJ264" s="262"/>
      <c r="AK264" s="262"/>
      <c r="AL264" s="262"/>
      <c r="AM264" s="262"/>
      <c r="AN264" s="262"/>
      <c r="AO264" s="262"/>
      <c r="AP264" s="262"/>
      <c r="AQ264" s="262"/>
      <c r="AR264" s="262"/>
      <c r="AS264" s="262"/>
      <c r="AT264" s="262"/>
      <c r="AU264" s="262"/>
      <c r="AV264" s="262"/>
      <c r="AW264" s="262"/>
      <c r="AX264" s="262"/>
      <c r="AY264" s="262"/>
      <c r="AZ264" s="262"/>
      <c r="BA264" s="262"/>
      <c r="BB264" s="262"/>
      <c r="BC264" s="262"/>
      <c r="BD264" s="262"/>
      <c r="BE264" s="262"/>
      <c r="BF264" s="262"/>
      <c r="BG264" s="262"/>
      <c r="BH264" s="262"/>
      <c r="BI264" s="262"/>
      <c r="BJ264" s="262"/>
      <c r="BK264" s="262"/>
      <c r="BL264" s="262"/>
      <c r="BM264" s="262"/>
      <c r="BN264" s="262"/>
      <c r="BO264" s="262"/>
      <c r="BP264" s="262"/>
      <c r="BQ264" s="262"/>
      <c r="BR264" s="262"/>
      <c r="BS264" s="262"/>
      <c r="BT264" s="262"/>
      <c r="BU264" s="262"/>
      <c r="BV264" s="262"/>
      <c r="BW264" s="262"/>
      <c r="BX264" s="262"/>
      <c r="BY264" s="262"/>
      <c r="BZ264" s="262"/>
      <c r="CA264" s="262"/>
      <c r="CB264" s="262"/>
      <c r="CC264" s="262"/>
      <c r="CD264" s="262"/>
      <c r="CE264" s="262"/>
      <c r="CF264" s="262"/>
      <c r="CG264" s="262"/>
      <c r="CH264" s="262"/>
      <c r="CI264" s="262"/>
      <c r="CJ264" s="262"/>
      <c r="CK264" s="262"/>
      <c r="CL264" s="262"/>
      <c r="CM264" s="262"/>
      <c r="CN264" s="262"/>
      <c r="CO264" s="262"/>
      <c r="CP264" s="262"/>
      <c r="CQ264" s="262"/>
      <c r="CR264" s="262"/>
      <c r="CS264" s="262"/>
      <c r="CT264" s="262"/>
      <c r="CU264" s="262"/>
      <c r="CV264" s="262"/>
      <c r="CW264" s="262"/>
      <c r="CX264" s="262"/>
      <c r="CY264" s="262"/>
      <c r="CZ264" s="262"/>
      <c r="DA264" s="262"/>
      <c r="DB264" s="262"/>
      <c r="DC264" s="262"/>
      <c r="DD264" s="262"/>
      <c r="DE264" s="262"/>
      <c r="DF264" s="262"/>
      <c r="DG264" s="262"/>
      <c r="DH264" s="262"/>
      <c r="DI264" s="262"/>
      <c r="DJ264" s="262"/>
      <c r="DK264" s="262"/>
      <c r="DL264" s="262"/>
      <c r="DM264" s="262"/>
      <c r="DN264" s="262"/>
      <c r="DO264" s="262"/>
      <c r="DP264" s="262"/>
      <c r="DQ264" s="262"/>
      <c r="DR264" s="262"/>
      <c r="DS264" s="262"/>
      <c r="DT264" s="262"/>
      <c r="DU264" s="262"/>
      <c r="DV264" s="262"/>
      <c r="DW264" s="262"/>
      <c r="DX264" s="262"/>
      <c r="DY264" s="262"/>
      <c r="DZ264" s="262"/>
      <c r="EA264" s="262"/>
      <c r="EB264" s="262"/>
      <c r="EC264" s="262"/>
      <c r="ED264" s="262"/>
      <c r="EE264" s="262"/>
      <c r="EF264" s="262"/>
      <c r="EG264" s="262"/>
      <c r="EH264" s="262"/>
      <c r="EI264" s="262"/>
      <c r="EJ264" s="262"/>
      <c r="EK264" s="262"/>
      <c r="EL264" s="262"/>
      <c r="EM264" s="262"/>
      <c r="EN264" s="262"/>
      <c r="EO264" s="262"/>
      <c r="EP264" s="262"/>
      <c r="EQ264" s="262"/>
      <c r="ER264" s="262"/>
      <c r="ES264" s="262"/>
      <c r="ET264" s="262"/>
      <c r="EU264" s="262"/>
      <c r="EV264" s="262"/>
      <c r="EW264" s="262"/>
      <c r="EX264" s="262"/>
      <c r="EY264" s="262"/>
      <c r="EZ264" s="262"/>
      <c r="FA264" s="262"/>
      <c r="FB264" s="262"/>
      <c r="FC264" s="262"/>
      <c r="FD264" s="262"/>
      <c r="FE264" s="262"/>
      <c r="FF264" s="262"/>
      <c r="FG264" s="262"/>
      <c r="FH264" s="262"/>
      <c r="FI264" s="262"/>
      <c r="FJ264" s="262"/>
      <c r="FK264" s="262"/>
      <c r="FL264" s="262"/>
      <c r="FM264" s="262"/>
      <c r="FN264" s="262"/>
      <c r="FO264" s="262"/>
      <c r="FP264" s="262"/>
      <c r="FQ264" s="262"/>
      <c r="FR264" s="262"/>
      <c r="FS264" s="262"/>
      <c r="FT264" s="262"/>
      <c r="FU264" s="262"/>
      <c r="FV264" s="262"/>
      <c r="FW264" s="262"/>
      <c r="FX264" s="262"/>
      <c r="FY264" s="262"/>
      <c r="FZ264" s="262"/>
      <c r="GA264" s="262"/>
      <c r="GB264" s="262"/>
      <c r="GC264" s="262"/>
      <c r="GD264" s="262"/>
    </row>
    <row r="265" spans="1:186" s="279" customFormat="1" x14ac:dyDescent="0.2">
      <c r="A265" s="339" t="s">
        <v>12155</v>
      </c>
      <c r="B265" s="280" t="s">
        <v>1045</v>
      </c>
      <c r="C265" s="281" t="s">
        <v>4596</v>
      </c>
      <c r="D265" s="130" t="s">
        <v>68</v>
      </c>
      <c r="E265" s="130">
        <v>625</v>
      </c>
      <c r="F265" s="130">
        <v>0.2</v>
      </c>
      <c r="G265" s="282"/>
      <c r="H265" s="283"/>
      <c r="I265" s="284">
        <f ca="1">OFFSET(INDEX(Composições!A:H,MATCH(B265,Composições!A:A,0),8),2,0)</f>
        <v>6.5646930000000001</v>
      </c>
      <c r="J265" s="284">
        <f ca="1">IF(ISNUMBER(I265),ROUND(F265*E265*I265,2),"")</f>
        <v>820.59</v>
      </c>
      <c r="K265" s="283">
        <f>BDI!$B$17</f>
        <v>0.26419999999999999</v>
      </c>
      <c r="L265" s="283"/>
      <c r="M265" s="283"/>
      <c r="N265" s="131">
        <f t="shared" ref="N265:N328" ca="1" si="4">IF(ISNUMBER(I265),ROUND(I265*(1+K265),2),"")</f>
        <v>8.3000000000000007</v>
      </c>
      <c r="O265" s="340">
        <f ca="1">IF(ISNUMBER(I265),ROUND(F265*N265*E265,2),"")</f>
        <v>1037.5</v>
      </c>
      <c r="P265" s="262"/>
      <c r="Q265" s="262"/>
      <c r="R265" s="262"/>
      <c r="S265" s="262"/>
      <c r="T265" s="262"/>
      <c r="U265" s="262"/>
      <c r="V265" s="262"/>
      <c r="W265" s="262"/>
      <c r="X265" s="262"/>
      <c r="Y265" s="262"/>
      <c r="Z265" s="262"/>
      <c r="AA265" s="262"/>
      <c r="AB265" s="262"/>
      <c r="AC265" s="262"/>
      <c r="AD265" s="262"/>
      <c r="AE265" s="262"/>
      <c r="AF265" s="262"/>
      <c r="AG265" s="262"/>
      <c r="AH265" s="262"/>
      <c r="AI265" s="262"/>
      <c r="AJ265" s="262"/>
      <c r="AK265" s="262"/>
      <c r="AL265" s="262"/>
      <c r="AM265" s="262"/>
      <c r="AN265" s="262"/>
      <c r="AO265" s="262"/>
      <c r="AP265" s="262"/>
      <c r="AQ265" s="262"/>
      <c r="AR265" s="262"/>
      <c r="AS265" s="262"/>
      <c r="AT265" s="262"/>
      <c r="AU265" s="262"/>
      <c r="AV265" s="262"/>
      <c r="AW265" s="262"/>
      <c r="AX265" s="262"/>
      <c r="AY265" s="262"/>
      <c r="AZ265" s="262"/>
      <c r="BA265" s="262"/>
      <c r="BB265" s="262"/>
      <c r="BC265" s="262"/>
      <c r="BD265" s="262"/>
      <c r="BE265" s="262"/>
      <c r="BF265" s="262"/>
      <c r="BG265" s="262"/>
      <c r="BH265" s="262"/>
      <c r="BI265" s="262"/>
      <c r="BJ265" s="262"/>
      <c r="BK265" s="262"/>
      <c r="BL265" s="262"/>
      <c r="BM265" s="262"/>
      <c r="BN265" s="262"/>
      <c r="BO265" s="262"/>
      <c r="BP265" s="262"/>
      <c r="BQ265" s="262"/>
      <c r="BR265" s="262"/>
      <c r="BS265" s="262"/>
      <c r="BT265" s="262"/>
      <c r="BU265" s="262"/>
      <c r="BV265" s="262"/>
      <c r="BW265" s="262"/>
      <c r="BX265" s="262"/>
      <c r="BY265" s="262"/>
      <c r="BZ265" s="262"/>
      <c r="CA265" s="262"/>
      <c r="CB265" s="262"/>
      <c r="CC265" s="262"/>
      <c r="CD265" s="262"/>
      <c r="CE265" s="262"/>
      <c r="CF265" s="262"/>
      <c r="CG265" s="262"/>
      <c r="CH265" s="262"/>
      <c r="CI265" s="262"/>
      <c r="CJ265" s="262"/>
      <c r="CK265" s="262"/>
      <c r="CL265" s="262"/>
      <c r="CM265" s="262"/>
      <c r="CN265" s="262"/>
      <c r="CO265" s="262"/>
      <c r="CP265" s="262"/>
      <c r="CQ265" s="262"/>
      <c r="CR265" s="262"/>
      <c r="CS265" s="262"/>
      <c r="CT265" s="262"/>
      <c r="CU265" s="262"/>
      <c r="CV265" s="262"/>
      <c r="CW265" s="262"/>
      <c r="CX265" s="262"/>
      <c r="CY265" s="262"/>
      <c r="CZ265" s="262"/>
      <c r="DA265" s="262"/>
      <c r="DB265" s="262"/>
      <c r="DC265" s="262"/>
      <c r="DD265" s="262"/>
      <c r="DE265" s="262"/>
      <c r="DF265" s="262"/>
      <c r="DG265" s="262"/>
      <c r="DH265" s="262"/>
      <c r="DI265" s="262"/>
      <c r="DJ265" s="262"/>
      <c r="DK265" s="262"/>
      <c r="DL265" s="262"/>
      <c r="DM265" s="262"/>
      <c r="DN265" s="262"/>
      <c r="DO265" s="262"/>
      <c r="DP265" s="262"/>
      <c r="DQ265" s="262"/>
      <c r="DR265" s="262"/>
      <c r="DS265" s="262"/>
      <c r="DT265" s="262"/>
      <c r="DU265" s="262"/>
      <c r="DV265" s="262"/>
      <c r="DW265" s="262"/>
      <c r="DX265" s="262"/>
      <c r="DY265" s="262"/>
      <c r="DZ265" s="262"/>
      <c r="EA265" s="262"/>
      <c r="EB265" s="262"/>
      <c r="EC265" s="262"/>
      <c r="ED265" s="262"/>
      <c r="EE265" s="262"/>
      <c r="EF265" s="262"/>
      <c r="EG265" s="262"/>
      <c r="EH265" s="262"/>
      <c r="EI265" s="262"/>
      <c r="EJ265" s="262"/>
      <c r="EK265" s="262"/>
      <c r="EL265" s="262"/>
      <c r="EM265" s="262"/>
      <c r="EN265" s="262"/>
      <c r="EO265" s="262"/>
      <c r="EP265" s="262"/>
      <c r="EQ265" s="262"/>
      <c r="ER265" s="262"/>
      <c r="ES265" s="262"/>
      <c r="ET265" s="262"/>
      <c r="EU265" s="262"/>
      <c r="EV265" s="262"/>
      <c r="EW265" s="262"/>
      <c r="EX265" s="262"/>
      <c r="EY265" s="262"/>
      <c r="EZ265" s="262"/>
      <c r="FA265" s="262"/>
      <c r="FB265" s="262"/>
      <c r="FC265" s="262"/>
      <c r="FD265" s="262"/>
      <c r="FE265" s="262"/>
      <c r="FF265" s="262"/>
      <c r="FG265" s="262"/>
      <c r="FH265" s="262"/>
      <c r="FI265" s="262"/>
      <c r="FJ265" s="262"/>
      <c r="FK265" s="262"/>
      <c r="FL265" s="262"/>
      <c r="FM265" s="262"/>
      <c r="FN265" s="262"/>
      <c r="FO265" s="262"/>
      <c r="FP265" s="262"/>
      <c r="FQ265" s="262"/>
      <c r="FR265" s="262"/>
      <c r="FS265" s="262"/>
      <c r="FT265" s="262"/>
      <c r="FU265" s="262"/>
      <c r="FV265" s="262"/>
      <c r="FW265" s="262"/>
      <c r="FX265" s="262"/>
      <c r="FY265" s="262"/>
      <c r="FZ265" s="262"/>
      <c r="GA265" s="262"/>
      <c r="GB265" s="262"/>
      <c r="GC265" s="262"/>
      <c r="GD265" s="262"/>
    </row>
    <row r="266" spans="1:186" s="279" customFormat="1" x14ac:dyDescent="0.2">
      <c r="A266" s="339" t="s">
        <v>12156</v>
      </c>
      <c r="B266" s="280" t="s">
        <v>1047</v>
      </c>
      <c r="C266" s="281" t="s">
        <v>4597</v>
      </c>
      <c r="D266" s="130" t="s">
        <v>68</v>
      </c>
      <c r="E266" s="130">
        <v>25</v>
      </c>
      <c r="F266" s="130">
        <v>0.2</v>
      </c>
      <c r="G266" s="282"/>
      <c r="H266" s="283"/>
      <c r="I266" s="284">
        <f ca="1">OFFSET(INDEX(Composições!A:H,MATCH(B266,Composições!A:A,0),8),2,0)</f>
        <v>37.122114499999995</v>
      </c>
      <c r="J266" s="284">
        <f ca="1">IF(ISNUMBER(I266),ROUND(F266*E266*I266,2),"")</f>
        <v>185.61</v>
      </c>
      <c r="K266" s="283">
        <f>BDI!$B$17</f>
        <v>0.26419999999999999</v>
      </c>
      <c r="L266" s="283"/>
      <c r="M266" s="283"/>
      <c r="N266" s="131">
        <f t="shared" ca="1" si="4"/>
        <v>46.93</v>
      </c>
      <c r="O266" s="340">
        <f ca="1">IF(ISNUMBER(I266),ROUND(F266*N266*E266,2),"")</f>
        <v>234.65</v>
      </c>
      <c r="P266" s="262"/>
      <c r="Q266" s="262"/>
      <c r="R266" s="262"/>
      <c r="S266" s="262"/>
      <c r="T266" s="262"/>
      <c r="U266" s="262"/>
      <c r="V266" s="262"/>
      <c r="W266" s="262"/>
      <c r="X266" s="262"/>
      <c r="Y266" s="262"/>
      <c r="Z266" s="262"/>
      <c r="AA266" s="262"/>
      <c r="AB266" s="262"/>
      <c r="AC266" s="262"/>
      <c r="AD266" s="262"/>
      <c r="AE266" s="262"/>
      <c r="AF266" s="262"/>
      <c r="AG266" s="262"/>
      <c r="AH266" s="262"/>
      <c r="AI266" s="262"/>
      <c r="AJ266" s="262"/>
      <c r="AK266" s="262"/>
      <c r="AL266" s="262"/>
      <c r="AM266" s="262"/>
      <c r="AN266" s="262"/>
      <c r="AO266" s="262"/>
      <c r="AP266" s="262"/>
      <c r="AQ266" s="262"/>
      <c r="AR266" s="262"/>
      <c r="AS266" s="262"/>
      <c r="AT266" s="262"/>
      <c r="AU266" s="262"/>
      <c r="AV266" s="262"/>
      <c r="AW266" s="262"/>
      <c r="AX266" s="262"/>
      <c r="AY266" s="262"/>
      <c r="AZ266" s="262"/>
      <c r="BA266" s="262"/>
      <c r="BB266" s="262"/>
      <c r="BC266" s="262"/>
      <c r="BD266" s="262"/>
      <c r="BE266" s="262"/>
      <c r="BF266" s="262"/>
      <c r="BG266" s="262"/>
      <c r="BH266" s="262"/>
      <c r="BI266" s="262"/>
      <c r="BJ266" s="262"/>
      <c r="BK266" s="262"/>
      <c r="BL266" s="262"/>
      <c r="BM266" s="262"/>
      <c r="BN266" s="262"/>
      <c r="BO266" s="262"/>
      <c r="BP266" s="262"/>
      <c r="BQ266" s="262"/>
      <c r="BR266" s="262"/>
      <c r="BS266" s="262"/>
      <c r="BT266" s="262"/>
      <c r="BU266" s="262"/>
      <c r="BV266" s="262"/>
      <c r="BW266" s="262"/>
      <c r="BX266" s="262"/>
      <c r="BY266" s="262"/>
      <c r="BZ266" s="262"/>
      <c r="CA266" s="262"/>
      <c r="CB266" s="262"/>
      <c r="CC266" s="262"/>
      <c r="CD266" s="262"/>
      <c r="CE266" s="262"/>
      <c r="CF266" s="262"/>
      <c r="CG266" s="262"/>
      <c r="CH266" s="262"/>
      <c r="CI266" s="262"/>
      <c r="CJ266" s="262"/>
      <c r="CK266" s="262"/>
      <c r="CL266" s="262"/>
      <c r="CM266" s="262"/>
      <c r="CN266" s="262"/>
      <c r="CO266" s="262"/>
      <c r="CP266" s="262"/>
      <c r="CQ266" s="262"/>
      <c r="CR266" s="262"/>
      <c r="CS266" s="262"/>
      <c r="CT266" s="262"/>
      <c r="CU266" s="262"/>
      <c r="CV266" s="262"/>
      <c r="CW266" s="262"/>
      <c r="CX266" s="262"/>
      <c r="CY266" s="262"/>
      <c r="CZ266" s="262"/>
      <c r="DA266" s="262"/>
      <c r="DB266" s="262"/>
      <c r="DC266" s="262"/>
      <c r="DD266" s="262"/>
      <c r="DE266" s="262"/>
      <c r="DF266" s="262"/>
      <c r="DG266" s="262"/>
      <c r="DH266" s="262"/>
      <c r="DI266" s="262"/>
      <c r="DJ266" s="262"/>
      <c r="DK266" s="262"/>
      <c r="DL266" s="262"/>
      <c r="DM266" s="262"/>
      <c r="DN266" s="262"/>
      <c r="DO266" s="262"/>
      <c r="DP266" s="262"/>
      <c r="DQ266" s="262"/>
      <c r="DR266" s="262"/>
      <c r="DS266" s="262"/>
      <c r="DT266" s="262"/>
      <c r="DU266" s="262"/>
      <c r="DV266" s="262"/>
      <c r="DW266" s="262"/>
      <c r="DX266" s="262"/>
      <c r="DY266" s="262"/>
      <c r="DZ266" s="262"/>
      <c r="EA266" s="262"/>
      <c r="EB266" s="262"/>
      <c r="EC266" s="262"/>
      <c r="ED266" s="262"/>
      <c r="EE266" s="262"/>
      <c r="EF266" s="262"/>
      <c r="EG266" s="262"/>
      <c r="EH266" s="262"/>
      <c r="EI266" s="262"/>
      <c r="EJ266" s="262"/>
      <c r="EK266" s="262"/>
      <c r="EL266" s="262"/>
      <c r="EM266" s="262"/>
      <c r="EN266" s="262"/>
      <c r="EO266" s="262"/>
      <c r="EP266" s="262"/>
      <c r="EQ266" s="262"/>
      <c r="ER266" s="262"/>
      <c r="ES266" s="262"/>
      <c r="ET266" s="262"/>
      <c r="EU266" s="262"/>
      <c r="EV266" s="262"/>
      <c r="EW266" s="262"/>
      <c r="EX266" s="262"/>
      <c r="EY266" s="262"/>
      <c r="EZ266" s="262"/>
      <c r="FA266" s="262"/>
      <c r="FB266" s="262"/>
      <c r="FC266" s="262"/>
      <c r="FD266" s="262"/>
      <c r="FE266" s="262"/>
      <c r="FF266" s="262"/>
      <c r="FG266" s="262"/>
      <c r="FH266" s="262"/>
      <c r="FI266" s="262"/>
      <c r="FJ266" s="262"/>
      <c r="FK266" s="262"/>
      <c r="FL266" s="262"/>
      <c r="FM266" s="262"/>
      <c r="FN266" s="262"/>
      <c r="FO266" s="262"/>
      <c r="FP266" s="262"/>
      <c r="FQ266" s="262"/>
      <c r="FR266" s="262"/>
      <c r="FS266" s="262"/>
      <c r="FT266" s="262"/>
      <c r="FU266" s="262"/>
      <c r="FV266" s="262"/>
      <c r="FW266" s="262"/>
      <c r="FX266" s="262"/>
      <c r="FY266" s="262"/>
      <c r="FZ266" s="262"/>
      <c r="GA266" s="262"/>
      <c r="GB266" s="262"/>
      <c r="GC266" s="262"/>
      <c r="GD266" s="262"/>
    </row>
    <row r="267" spans="1:186" s="279" customFormat="1" x14ac:dyDescent="0.2">
      <c r="A267" s="339" t="s">
        <v>12157</v>
      </c>
      <c r="B267" s="280" t="s">
        <v>1062</v>
      </c>
      <c r="C267" s="281" t="s">
        <v>4603</v>
      </c>
      <c r="D267" s="130" t="s">
        <v>68</v>
      </c>
      <c r="E267" s="130">
        <v>400</v>
      </c>
      <c r="F267" s="130">
        <v>0.2</v>
      </c>
      <c r="G267" s="282"/>
      <c r="H267" s="283"/>
      <c r="I267" s="284">
        <f ca="1">OFFSET(INDEX(Composições!A:H,MATCH(B267,Composições!A:A,0),8),2,0)</f>
        <v>63.534545550000004</v>
      </c>
      <c r="J267" s="284">
        <f ca="1">IF(ISNUMBER(I267),ROUND(F267*E267*I267,2),"")</f>
        <v>5082.76</v>
      </c>
      <c r="K267" s="283">
        <f>BDI!$B$17</f>
        <v>0.26419999999999999</v>
      </c>
      <c r="L267" s="283"/>
      <c r="M267" s="283"/>
      <c r="N267" s="131">
        <f t="shared" ca="1" si="4"/>
        <v>80.319999999999993</v>
      </c>
      <c r="O267" s="340">
        <f ca="1">IF(ISNUMBER(I267),ROUND(F267*N267*E267,2),"")</f>
        <v>6425.6</v>
      </c>
      <c r="P267" s="262"/>
      <c r="Q267" s="262"/>
      <c r="R267" s="262"/>
      <c r="S267" s="262"/>
      <c r="T267" s="262"/>
      <c r="U267" s="262"/>
      <c r="V267" s="262"/>
      <c r="W267" s="262"/>
      <c r="X267" s="262"/>
      <c r="Y267" s="262"/>
      <c r="Z267" s="262"/>
      <c r="AA267" s="262"/>
      <c r="AB267" s="262"/>
      <c r="AC267" s="262"/>
      <c r="AD267" s="262"/>
      <c r="AE267" s="262"/>
      <c r="AF267" s="262"/>
      <c r="AG267" s="262"/>
      <c r="AH267" s="262"/>
      <c r="AI267" s="262"/>
      <c r="AJ267" s="262"/>
      <c r="AK267" s="262"/>
      <c r="AL267" s="262"/>
      <c r="AM267" s="262"/>
      <c r="AN267" s="262"/>
      <c r="AO267" s="262"/>
      <c r="AP267" s="262"/>
      <c r="AQ267" s="262"/>
      <c r="AR267" s="262"/>
      <c r="AS267" s="262"/>
      <c r="AT267" s="262"/>
      <c r="AU267" s="262"/>
      <c r="AV267" s="262"/>
      <c r="AW267" s="262"/>
      <c r="AX267" s="262"/>
      <c r="AY267" s="262"/>
      <c r="AZ267" s="262"/>
      <c r="BA267" s="262"/>
      <c r="BB267" s="262"/>
      <c r="BC267" s="262"/>
      <c r="BD267" s="262"/>
      <c r="BE267" s="262"/>
      <c r="BF267" s="262"/>
      <c r="BG267" s="262"/>
      <c r="BH267" s="262"/>
      <c r="BI267" s="262"/>
      <c r="BJ267" s="262"/>
      <c r="BK267" s="262"/>
      <c r="BL267" s="262"/>
      <c r="BM267" s="262"/>
      <c r="BN267" s="262"/>
      <c r="BO267" s="262"/>
      <c r="BP267" s="262"/>
      <c r="BQ267" s="262"/>
      <c r="BR267" s="262"/>
      <c r="BS267" s="262"/>
      <c r="BT267" s="262"/>
      <c r="BU267" s="262"/>
      <c r="BV267" s="262"/>
      <c r="BW267" s="262"/>
      <c r="BX267" s="262"/>
      <c r="BY267" s="262"/>
      <c r="BZ267" s="262"/>
      <c r="CA267" s="262"/>
      <c r="CB267" s="262"/>
      <c r="CC267" s="262"/>
      <c r="CD267" s="262"/>
      <c r="CE267" s="262"/>
      <c r="CF267" s="262"/>
      <c r="CG267" s="262"/>
      <c r="CH267" s="262"/>
      <c r="CI267" s="262"/>
      <c r="CJ267" s="262"/>
      <c r="CK267" s="262"/>
      <c r="CL267" s="262"/>
      <c r="CM267" s="262"/>
      <c r="CN267" s="262"/>
      <c r="CO267" s="262"/>
      <c r="CP267" s="262"/>
      <c r="CQ267" s="262"/>
      <c r="CR267" s="262"/>
      <c r="CS267" s="262"/>
      <c r="CT267" s="262"/>
      <c r="CU267" s="262"/>
      <c r="CV267" s="262"/>
      <c r="CW267" s="262"/>
      <c r="CX267" s="262"/>
      <c r="CY267" s="262"/>
      <c r="CZ267" s="262"/>
      <c r="DA267" s="262"/>
      <c r="DB267" s="262"/>
      <c r="DC267" s="262"/>
      <c r="DD267" s="262"/>
      <c r="DE267" s="262"/>
      <c r="DF267" s="262"/>
      <c r="DG267" s="262"/>
      <c r="DH267" s="262"/>
      <c r="DI267" s="262"/>
      <c r="DJ267" s="262"/>
      <c r="DK267" s="262"/>
      <c r="DL267" s="262"/>
      <c r="DM267" s="262"/>
      <c r="DN267" s="262"/>
      <c r="DO267" s="262"/>
      <c r="DP267" s="262"/>
      <c r="DQ267" s="262"/>
      <c r="DR267" s="262"/>
      <c r="DS267" s="262"/>
      <c r="DT267" s="262"/>
      <c r="DU267" s="262"/>
      <c r="DV267" s="262"/>
      <c r="DW267" s="262"/>
      <c r="DX267" s="262"/>
      <c r="DY267" s="262"/>
      <c r="DZ267" s="262"/>
      <c r="EA267" s="262"/>
      <c r="EB267" s="262"/>
      <c r="EC267" s="262"/>
      <c r="ED267" s="262"/>
      <c r="EE267" s="262"/>
      <c r="EF267" s="262"/>
      <c r="EG267" s="262"/>
      <c r="EH267" s="262"/>
      <c r="EI267" s="262"/>
      <c r="EJ267" s="262"/>
      <c r="EK267" s="262"/>
      <c r="EL267" s="262"/>
      <c r="EM267" s="262"/>
      <c r="EN267" s="262"/>
      <c r="EO267" s="262"/>
      <c r="EP267" s="262"/>
      <c r="EQ267" s="262"/>
      <c r="ER267" s="262"/>
      <c r="ES267" s="262"/>
      <c r="ET267" s="262"/>
      <c r="EU267" s="262"/>
      <c r="EV267" s="262"/>
      <c r="EW267" s="262"/>
      <c r="EX267" s="262"/>
      <c r="EY267" s="262"/>
      <c r="EZ267" s="262"/>
      <c r="FA267" s="262"/>
      <c r="FB267" s="262"/>
      <c r="FC267" s="262"/>
      <c r="FD267" s="262"/>
      <c r="FE267" s="262"/>
      <c r="FF267" s="262"/>
      <c r="FG267" s="262"/>
      <c r="FH267" s="262"/>
      <c r="FI267" s="262"/>
      <c r="FJ267" s="262"/>
      <c r="FK267" s="262"/>
      <c r="FL267" s="262"/>
      <c r="FM267" s="262"/>
      <c r="FN267" s="262"/>
      <c r="FO267" s="262"/>
      <c r="FP267" s="262"/>
      <c r="FQ267" s="262"/>
      <c r="FR267" s="262"/>
      <c r="FS267" s="262"/>
      <c r="FT267" s="262"/>
      <c r="FU267" s="262"/>
      <c r="FV267" s="262"/>
      <c r="FW267" s="262"/>
      <c r="FX267" s="262"/>
      <c r="FY267" s="262"/>
      <c r="FZ267" s="262"/>
      <c r="GA267" s="262"/>
      <c r="GB267" s="262"/>
      <c r="GC267" s="262"/>
      <c r="GD267" s="262"/>
    </row>
    <row r="268" spans="1:186" s="279" customFormat="1" x14ac:dyDescent="0.2">
      <c r="A268" s="339" t="s">
        <v>12158</v>
      </c>
      <c r="B268" s="280" t="s">
        <v>1063</v>
      </c>
      <c r="C268" s="281" t="s">
        <v>4604</v>
      </c>
      <c r="D268" s="130" t="s">
        <v>106</v>
      </c>
      <c r="E268" s="130">
        <v>400</v>
      </c>
      <c r="F268" s="130">
        <v>0.2</v>
      </c>
      <c r="G268" s="282"/>
      <c r="H268" s="283"/>
      <c r="I268" s="284">
        <f ca="1">OFFSET(INDEX(Composições!A:H,MATCH(B268,Composições!A:A,0),8),2,0)</f>
        <v>61.015720099999996</v>
      </c>
      <c r="J268" s="284">
        <f ca="1">IF(ISNUMBER(I268),ROUND(F268*E268*I268,2),"")</f>
        <v>4881.26</v>
      </c>
      <c r="K268" s="283">
        <f>BDI!$B$17</f>
        <v>0.26419999999999999</v>
      </c>
      <c r="L268" s="283"/>
      <c r="M268" s="283"/>
      <c r="N268" s="131">
        <f t="shared" ca="1" si="4"/>
        <v>77.14</v>
      </c>
      <c r="O268" s="340">
        <f ca="1">IF(ISNUMBER(I268),ROUND(F268*N268*E268,2),"")</f>
        <v>6171.2</v>
      </c>
      <c r="P268" s="262"/>
      <c r="Q268" s="262"/>
      <c r="R268" s="262"/>
      <c r="S268" s="262"/>
      <c r="T268" s="262"/>
      <c r="U268" s="262"/>
      <c r="V268" s="262"/>
      <c r="W268" s="262"/>
      <c r="X268" s="262"/>
      <c r="Y268" s="262"/>
      <c r="Z268" s="262"/>
      <c r="AA268" s="262"/>
      <c r="AB268" s="262"/>
      <c r="AC268" s="262"/>
      <c r="AD268" s="262"/>
      <c r="AE268" s="262"/>
      <c r="AF268" s="262"/>
      <c r="AG268" s="262"/>
      <c r="AH268" s="262"/>
      <c r="AI268" s="262"/>
      <c r="AJ268" s="262"/>
      <c r="AK268" s="262"/>
      <c r="AL268" s="262"/>
      <c r="AM268" s="262"/>
      <c r="AN268" s="262"/>
      <c r="AO268" s="262"/>
      <c r="AP268" s="262"/>
      <c r="AQ268" s="262"/>
      <c r="AR268" s="262"/>
      <c r="AS268" s="262"/>
      <c r="AT268" s="262"/>
      <c r="AU268" s="262"/>
      <c r="AV268" s="262"/>
      <c r="AW268" s="262"/>
      <c r="AX268" s="262"/>
      <c r="AY268" s="262"/>
      <c r="AZ268" s="262"/>
      <c r="BA268" s="262"/>
      <c r="BB268" s="262"/>
      <c r="BC268" s="262"/>
      <c r="BD268" s="262"/>
      <c r="BE268" s="262"/>
      <c r="BF268" s="262"/>
      <c r="BG268" s="262"/>
      <c r="BH268" s="262"/>
      <c r="BI268" s="262"/>
      <c r="BJ268" s="262"/>
      <c r="BK268" s="262"/>
      <c r="BL268" s="262"/>
      <c r="BM268" s="262"/>
      <c r="BN268" s="262"/>
      <c r="BO268" s="262"/>
      <c r="BP268" s="262"/>
      <c r="BQ268" s="262"/>
      <c r="BR268" s="262"/>
      <c r="BS268" s="262"/>
      <c r="BT268" s="262"/>
      <c r="BU268" s="262"/>
      <c r="BV268" s="262"/>
      <c r="BW268" s="262"/>
      <c r="BX268" s="262"/>
      <c r="BY268" s="262"/>
      <c r="BZ268" s="262"/>
      <c r="CA268" s="262"/>
      <c r="CB268" s="262"/>
      <c r="CC268" s="262"/>
      <c r="CD268" s="262"/>
      <c r="CE268" s="262"/>
      <c r="CF268" s="262"/>
      <c r="CG268" s="262"/>
      <c r="CH268" s="262"/>
      <c r="CI268" s="262"/>
      <c r="CJ268" s="262"/>
      <c r="CK268" s="262"/>
      <c r="CL268" s="262"/>
      <c r="CM268" s="262"/>
      <c r="CN268" s="262"/>
      <c r="CO268" s="262"/>
      <c r="CP268" s="262"/>
      <c r="CQ268" s="262"/>
      <c r="CR268" s="262"/>
      <c r="CS268" s="262"/>
      <c r="CT268" s="262"/>
      <c r="CU268" s="262"/>
      <c r="CV268" s="262"/>
      <c r="CW268" s="262"/>
      <c r="CX268" s="262"/>
      <c r="CY268" s="262"/>
      <c r="CZ268" s="262"/>
      <c r="DA268" s="262"/>
      <c r="DB268" s="262"/>
      <c r="DC268" s="262"/>
      <c r="DD268" s="262"/>
      <c r="DE268" s="262"/>
      <c r="DF268" s="262"/>
      <c r="DG268" s="262"/>
      <c r="DH268" s="262"/>
      <c r="DI268" s="262"/>
      <c r="DJ268" s="262"/>
      <c r="DK268" s="262"/>
      <c r="DL268" s="262"/>
      <c r="DM268" s="262"/>
      <c r="DN268" s="262"/>
      <c r="DO268" s="262"/>
      <c r="DP268" s="262"/>
      <c r="DQ268" s="262"/>
      <c r="DR268" s="262"/>
      <c r="DS268" s="262"/>
      <c r="DT268" s="262"/>
      <c r="DU268" s="262"/>
      <c r="DV268" s="262"/>
      <c r="DW268" s="262"/>
      <c r="DX268" s="262"/>
      <c r="DY268" s="262"/>
      <c r="DZ268" s="262"/>
      <c r="EA268" s="262"/>
      <c r="EB268" s="262"/>
      <c r="EC268" s="262"/>
      <c r="ED268" s="262"/>
      <c r="EE268" s="262"/>
      <c r="EF268" s="262"/>
      <c r="EG268" s="262"/>
      <c r="EH268" s="262"/>
      <c r="EI268" s="262"/>
      <c r="EJ268" s="262"/>
      <c r="EK268" s="262"/>
      <c r="EL268" s="262"/>
      <c r="EM268" s="262"/>
      <c r="EN268" s="262"/>
      <c r="EO268" s="262"/>
      <c r="EP268" s="262"/>
      <c r="EQ268" s="262"/>
      <c r="ER268" s="262"/>
      <c r="ES268" s="262"/>
      <c r="ET268" s="262"/>
      <c r="EU268" s="262"/>
      <c r="EV268" s="262"/>
      <c r="EW268" s="262"/>
      <c r="EX268" s="262"/>
      <c r="EY268" s="262"/>
      <c r="EZ268" s="262"/>
      <c r="FA268" s="262"/>
      <c r="FB268" s="262"/>
      <c r="FC268" s="262"/>
      <c r="FD268" s="262"/>
      <c r="FE268" s="262"/>
      <c r="FF268" s="262"/>
      <c r="FG268" s="262"/>
      <c r="FH268" s="262"/>
      <c r="FI268" s="262"/>
      <c r="FJ268" s="262"/>
      <c r="FK268" s="262"/>
      <c r="FL268" s="262"/>
      <c r="FM268" s="262"/>
      <c r="FN268" s="262"/>
      <c r="FO268" s="262"/>
      <c r="FP268" s="262"/>
      <c r="FQ268" s="262"/>
      <c r="FR268" s="262"/>
      <c r="FS268" s="262"/>
      <c r="FT268" s="262"/>
      <c r="FU268" s="262"/>
      <c r="FV268" s="262"/>
      <c r="FW268" s="262"/>
      <c r="FX268" s="262"/>
      <c r="FY268" s="262"/>
      <c r="FZ268" s="262"/>
      <c r="GA268" s="262"/>
      <c r="GB268" s="262"/>
      <c r="GC268" s="262"/>
      <c r="GD268" s="262"/>
    </row>
    <row r="269" spans="1:186" s="279" customFormat="1" x14ac:dyDescent="0.2">
      <c r="A269" s="339" t="s">
        <v>12159</v>
      </c>
      <c r="B269" s="280" t="s">
        <v>1065</v>
      </c>
      <c r="C269" s="281" t="s">
        <v>4605</v>
      </c>
      <c r="D269" s="130" t="s">
        <v>68</v>
      </c>
      <c r="E269" s="130">
        <v>600</v>
      </c>
      <c r="F269" s="130">
        <v>0.2</v>
      </c>
      <c r="G269" s="282"/>
      <c r="H269" s="283"/>
      <c r="I269" s="284">
        <f ca="1">OFFSET(INDEX(Composições!A:H,MATCH(B269,Composições!A:A,0),8),2,0)</f>
        <v>55.700774550000006</v>
      </c>
      <c r="J269" s="284">
        <f ca="1">IF(ISNUMBER(I269),ROUND(F269*E269*I269,2),"")</f>
        <v>6684.09</v>
      </c>
      <c r="K269" s="283">
        <f>BDI!$B$17</f>
        <v>0.26419999999999999</v>
      </c>
      <c r="L269" s="283"/>
      <c r="M269" s="283"/>
      <c r="N269" s="131">
        <f t="shared" ca="1" si="4"/>
        <v>70.42</v>
      </c>
      <c r="O269" s="340">
        <f ca="1">IF(ISNUMBER(I269),ROUND(F269*N269*E269,2),"")</f>
        <v>8450.4</v>
      </c>
      <c r="P269" s="262"/>
      <c r="Q269" s="262"/>
      <c r="R269" s="262"/>
      <c r="S269" s="262"/>
      <c r="T269" s="262"/>
      <c r="U269" s="262"/>
      <c r="V269" s="262"/>
      <c r="W269" s="262"/>
      <c r="X269" s="262"/>
      <c r="Y269" s="262"/>
      <c r="Z269" s="262"/>
      <c r="AA269" s="262"/>
      <c r="AB269" s="262"/>
      <c r="AC269" s="262"/>
      <c r="AD269" s="262"/>
      <c r="AE269" s="262"/>
      <c r="AF269" s="262"/>
      <c r="AG269" s="262"/>
      <c r="AH269" s="262"/>
      <c r="AI269" s="262"/>
      <c r="AJ269" s="262"/>
      <c r="AK269" s="262"/>
      <c r="AL269" s="262"/>
      <c r="AM269" s="262"/>
      <c r="AN269" s="262"/>
      <c r="AO269" s="262"/>
      <c r="AP269" s="262"/>
      <c r="AQ269" s="262"/>
      <c r="AR269" s="262"/>
      <c r="AS269" s="262"/>
      <c r="AT269" s="262"/>
      <c r="AU269" s="262"/>
      <c r="AV269" s="262"/>
      <c r="AW269" s="262"/>
      <c r="AX269" s="262"/>
      <c r="AY269" s="262"/>
      <c r="AZ269" s="262"/>
      <c r="BA269" s="262"/>
      <c r="BB269" s="262"/>
      <c r="BC269" s="262"/>
      <c r="BD269" s="262"/>
      <c r="BE269" s="262"/>
      <c r="BF269" s="262"/>
      <c r="BG269" s="262"/>
      <c r="BH269" s="262"/>
      <c r="BI269" s="262"/>
      <c r="BJ269" s="262"/>
      <c r="BK269" s="262"/>
      <c r="BL269" s="262"/>
      <c r="BM269" s="262"/>
      <c r="BN269" s="262"/>
      <c r="BO269" s="262"/>
      <c r="BP269" s="262"/>
      <c r="BQ269" s="262"/>
      <c r="BR269" s="262"/>
      <c r="BS269" s="262"/>
      <c r="BT269" s="262"/>
      <c r="BU269" s="262"/>
      <c r="BV269" s="262"/>
      <c r="BW269" s="262"/>
      <c r="BX269" s="262"/>
      <c r="BY269" s="262"/>
      <c r="BZ269" s="262"/>
      <c r="CA269" s="262"/>
      <c r="CB269" s="262"/>
      <c r="CC269" s="262"/>
      <c r="CD269" s="262"/>
      <c r="CE269" s="262"/>
      <c r="CF269" s="262"/>
      <c r="CG269" s="262"/>
      <c r="CH269" s="262"/>
      <c r="CI269" s="262"/>
      <c r="CJ269" s="262"/>
      <c r="CK269" s="262"/>
      <c r="CL269" s="262"/>
      <c r="CM269" s="262"/>
      <c r="CN269" s="262"/>
      <c r="CO269" s="262"/>
      <c r="CP269" s="262"/>
      <c r="CQ269" s="262"/>
      <c r="CR269" s="262"/>
      <c r="CS269" s="262"/>
      <c r="CT269" s="262"/>
      <c r="CU269" s="262"/>
      <c r="CV269" s="262"/>
      <c r="CW269" s="262"/>
      <c r="CX269" s="262"/>
      <c r="CY269" s="262"/>
      <c r="CZ269" s="262"/>
      <c r="DA269" s="262"/>
      <c r="DB269" s="262"/>
      <c r="DC269" s="262"/>
      <c r="DD269" s="262"/>
      <c r="DE269" s="262"/>
      <c r="DF269" s="262"/>
      <c r="DG269" s="262"/>
      <c r="DH269" s="262"/>
      <c r="DI269" s="262"/>
      <c r="DJ269" s="262"/>
      <c r="DK269" s="262"/>
      <c r="DL269" s="262"/>
      <c r="DM269" s="262"/>
      <c r="DN269" s="262"/>
      <c r="DO269" s="262"/>
      <c r="DP269" s="262"/>
      <c r="DQ269" s="262"/>
      <c r="DR269" s="262"/>
      <c r="DS269" s="262"/>
      <c r="DT269" s="262"/>
      <c r="DU269" s="262"/>
      <c r="DV269" s="262"/>
      <c r="DW269" s="262"/>
      <c r="DX269" s="262"/>
      <c r="DY269" s="262"/>
      <c r="DZ269" s="262"/>
      <c r="EA269" s="262"/>
      <c r="EB269" s="262"/>
      <c r="EC269" s="262"/>
      <c r="ED269" s="262"/>
      <c r="EE269" s="262"/>
      <c r="EF269" s="262"/>
      <c r="EG269" s="262"/>
      <c r="EH269" s="262"/>
      <c r="EI269" s="262"/>
      <c r="EJ269" s="262"/>
      <c r="EK269" s="262"/>
      <c r="EL269" s="262"/>
      <c r="EM269" s="262"/>
      <c r="EN269" s="262"/>
      <c r="EO269" s="262"/>
      <c r="EP269" s="262"/>
      <c r="EQ269" s="262"/>
      <c r="ER269" s="262"/>
      <c r="ES269" s="262"/>
      <c r="ET269" s="262"/>
      <c r="EU269" s="262"/>
      <c r="EV269" s="262"/>
      <c r="EW269" s="262"/>
      <c r="EX269" s="262"/>
      <c r="EY269" s="262"/>
      <c r="EZ269" s="262"/>
      <c r="FA269" s="262"/>
      <c r="FB269" s="262"/>
      <c r="FC269" s="262"/>
      <c r="FD269" s="262"/>
      <c r="FE269" s="262"/>
      <c r="FF269" s="262"/>
      <c r="FG269" s="262"/>
      <c r="FH269" s="262"/>
      <c r="FI269" s="262"/>
      <c r="FJ269" s="262"/>
      <c r="FK269" s="262"/>
      <c r="FL269" s="262"/>
      <c r="FM269" s="262"/>
      <c r="FN269" s="262"/>
      <c r="FO269" s="262"/>
      <c r="FP269" s="262"/>
      <c r="FQ269" s="262"/>
      <c r="FR269" s="262"/>
      <c r="FS269" s="262"/>
      <c r="FT269" s="262"/>
      <c r="FU269" s="262"/>
      <c r="FV269" s="262"/>
      <c r="FW269" s="262"/>
      <c r="FX269" s="262"/>
      <c r="FY269" s="262"/>
      <c r="FZ269" s="262"/>
      <c r="GA269" s="262"/>
      <c r="GB269" s="262"/>
      <c r="GC269" s="262"/>
      <c r="GD269" s="262"/>
    </row>
    <row r="270" spans="1:186" s="279" customFormat="1" x14ac:dyDescent="0.2">
      <c r="A270" s="339" t="s">
        <v>12160</v>
      </c>
      <c r="B270" s="280" t="s">
        <v>1067</v>
      </c>
      <c r="C270" s="281" t="s">
        <v>4606</v>
      </c>
      <c r="D270" s="130" t="s">
        <v>106</v>
      </c>
      <c r="E270" s="130">
        <v>400</v>
      </c>
      <c r="F270" s="130">
        <v>0.2</v>
      </c>
      <c r="G270" s="282"/>
      <c r="H270" s="283"/>
      <c r="I270" s="284">
        <f ca="1">OFFSET(INDEX(Composições!A:H,MATCH(B270,Composições!A:A,0),8),2,0)</f>
        <v>62.55922009999999</v>
      </c>
      <c r="J270" s="284">
        <f ca="1">IF(ISNUMBER(I270),ROUND(F270*E270*I270,2),"")</f>
        <v>5004.74</v>
      </c>
      <c r="K270" s="283">
        <f>BDI!$B$17</f>
        <v>0.26419999999999999</v>
      </c>
      <c r="L270" s="283"/>
      <c r="M270" s="283"/>
      <c r="N270" s="131">
        <f t="shared" ca="1" si="4"/>
        <v>79.09</v>
      </c>
      <c r="O270" s="340">
        <f ca="1">IF(ISNUMBER(I270),ROUND(F270*N270*E270,2),"")</f>
        <v>6327.2</v>
      </c>
      <c r="P270" s="262"/>
      <c r="Q270" s="262"/>
      <c r="R270" s="262"/>
      <c r="S270" s="262"/>
      <c r="T270" s="262"/>
      <c r="U270" s="262"/>
      <c r="V270" s="262"/>
      <c r="W270" s="262"/>
      <c r="X270" s="262"/>
      <c r="Y270" s="262"/>
      <c r="Z270" s="262"/>
      <c r="AA270" s="262"/>
      <c r="AB270" s="262"/>
      <c r="AC270" s="262"/>
      <c r="AD270" s="262"/>
      <c r="AE270" s="262"/>
      <c r="AF270" s="262"/>
      <c r="AG270" s="262"/>
      <c r="AH270" s="262"/>
      <c r="AI270" s="262"/>
      <c r="AJ270" s="262"/>
      <c r="AK270" s="262"/>
      <c r="AL270" s="262"/>
      <c r="AM270" s="262"/>
      <c r="AN270" s="262"/>
      <c r="AO270" s="262"/>
      <c r="AP270" s="262"/>
      <c r="AQ270" s="262"/>
      <c r="AR270" s="262"/>
      <c r="AS270" s="262"/>
      <c r="AT270" s="262"/>
      <c r="AU270" s="262"/>
      <c r="AV270" s="262"/>
      <c r="AW270" s="262"/>
      <c r="AX270" s="262"/>
      <c r="AY270" s="262"/>
      <c r="AZ270" s="262"/>
      <c r="BA270" s="262"/>
      <c r="BB270" s="262"/>
      <c r="BC270" s="262"/>
      <c r="BD270" s="262"/>
      <c r="BE270" s="262"/>
      <c r="BF270" s="262"/>
      <c r="BG270" s="262"/>
      <c r="BH270" s="262"/>
      <c r="BI270" s="262"/>
      <c r="BJ270" s="262"/>
      <c r="BK270" s="262"/>
      <c r="BL270" s="262"/>
      <c r="BM270" s="262"/>
      <c r="BN270" s="262"/>
      <c r="BO270" s="262"/>
      <c r="BP270" s="262"/>
      <c r="BQ270" s="262"/>
      <c r="BR270" s="262"/>
      <c r="BS270" s="262"/>
      <c r="BT270" s="262"/>
      <c r="BU270" s="262"/>
      <c r="BV270" s="262"/>
      <c r="BW270" s="262"/>
      <c r="BX270" s="262"/>
      <c r="BY270" s="262"/>
      <c r="BZ270" s="262"/>
      <c r="CA270" s="262"/>
      <c r="CB270" s="262"/>
      <c r="CC270" s="262"/>
      <c r="CD270" s="262"/>
      <c r="CE270" s="262"/>
      <c r="CF270" s="262"/>
      <c r="CG270" s="262"/>
      <c r="CH270" s="262"/>
      <c r="CI270" s="262"/>
      <c r="CJ270" s="262"/>
      <c r="CK270" s="262"/>
      <c r="CL270" s="262"/>
      <c r="CM270" s="262"/>
      <c r="CN270" s="262"/>
      <c r="CO270" s="262"/>
      <c r="CP270" s="262"/>
      <c r="CQ270" s="262"/>
      <c r="CR270" s="262"/>
      <c r="CS270" s="262"/>
      <c r="CT270" s="262"/>
      <c r="CU270" s="262"/>
      <c r="CV270" s="262"/>
      <c r="CW270" s="262"/>
      <c r="CX270" s="262"/>
      <c r="CY270" s="262"/>
      <c r="CZ270" s="262"/>
      <c r="DA270" s="262"/>
      <c r="DB270" s="262"/>
      <c r="DC270" s="262"/>
      <c r="DD270" s="262"/>
      <c r="DE270" s="262"/>
      <c r="DF270" s="262"/>
      <c r="DG270" s="262"/>
      <c r="DH270" s="262"/>
      <c r="DI270" s="262"/>
      <c r="DJ270" s="262"/>
      <c r="DK270" s="262"/>
      <c r="DL270" s="262"/>
      <c r="DM270" s="262"/>
      <c r="DN270" s="262"/>
      <c r="DO270" s="262"/>
      <c r="DP270" s="262"/>
      <c r="DQ270" s="262"/>
      <c r="DR270" s="262"/>
      <c r="DS270" s="262"/>
      <c r="DT270" s="262"/>
      <c r="DU270" s="262"/>
      <c r="DV270" s="262"/>
      <c r="DW270" s="262"/>
      <c r="DX270" s="262"/>
      <c r="DY270" s="262"/>
      <c r="DZ270" s="262"/>
      <c r="EA270" s="262"/>
      <c r="EB270" s="262"/>
      <c r="EC270" s="262"/>
      <c r="ED270" s="262"/>
      <c r="EE270" s="262"/>
      <c r="EF270" s="262"/>
      <c r="EG270" s="262"/>
      <c r="EH270" s="262"/>
      <c r="EI270" s="262"/>
      <c r="EJ270" s="262"/>
      <c r="EK270" s="262"/>
      <c r="EL270" s="262"/>
      <c r="EM270" s="262"/>
      <c r="EN270" s="262"/>
      <c r="EO270" s="262"/>
      <c r="EP270" s="262"/>
      <c r="EQ270" s="262"/>
      <c r="ER270" s="262"/>
      <c r="ES270" s="262"/>
      <c r="ET270" s="262"/>
      <c r="EU270" s="262"/>
      <c r="EV270" s="262"/>
      <c r="EW270" s="262"/>
      <c r="EX270" s="262"/>
      <c r="EY270" s="262"/>
      <c r="EZ270" s="262"/>
      <c r="FA270" s="262"/>
      <c r="FB270" s="262"/>
      <c r="FC270" s="262"/>
      <c r="FD270" s="262"/>
      <c r="FE270" s="262"/>
      <c r="FF270" s="262"/>
      <c r="FG270" s="262"/>
      <c r="FH270" s="262"/>
      <c r="FI270" s="262"/>
      <c r="FJ270" s="262"/>
      <c r="FK270" s="262"/>
      <c r="FL270" s="262"/>
      <c r="FM270" s="262"/>
      <c r="FN270" s="262"/>
      <c r="FO270" s="262"/>
      <c r="FP270" s="262"/>
      <c r="FQ270" s="262"/>
      <c r="FR270" s="262"/>
      <c r="FS270" s="262"/>
      <c r="FT270" s="262"/>
      <c r="FU270" s="262"/>
      <c r="FV270" s="262"/>
      <c r="FW270" s="262"/>
      <c r="FX270" s="262"/>
      <c r="FY270" s="262"/>
      <c r="FZ270" s="262"/>
      <c r="GA270" s="262"/>
      <c r="GB270" s="262"/>
      <c r="GC270" s="262"/>
      <c r="GD270" s="262"/>
    </row>
    <row r="271" spans="1:186" s="279" customFormat="1" x14ac:dyDescent="0.2">
      <c r="A271" s="339" t="s">
        <v>12161</v>
      </c>
      <c r="B271" s="280" t="s">
        <v>1069</v>
      </c>
      <c r="C271" s="281" t="s">
        <v>4607</v>
      </c>
      <c r="D271" s="130" t="s">
        <v>68</v>
      </c>
      <c r="E271" s="130">
        <v>100</v>
      </c>
      <c r="F271" s="130">
        <v>0.2</v>
      </c>
      <c r="G271" s="282"/>
      <c r="H271" s="283"/>
      <c r="I271" s="284">
        <f ca="1">OFFSET(INDEX(Composições!A:H,MATCH(B271,Composições!A:A,0),8),2,0)</f>
        <v>121.050425</v>
      </c>
      <c r="J271" s="284">
        <f ca="1">IF(ISNUMBER(I271),ROUND(F271*E271*I271,2),"")</f>
        <v>2421.0100000000002</v>
      </c>
      <c r="K271" s="283">
        <f>BDI!$B$17</f>
        <v>0.26419999999999999</v>
      </c>
      <c r="L271" s="283"/>
      <c r="M271" s="283"/>
      <c r="N271" s="131">
        <f t="shared" ca="1" si="4"/>
        <v>153.03</v>
      </c>
      <c r="O271" s="340">
        <f ca="1">IF(ISNUMBER(I271),ROUND(F271*N271*E271,2),"")</f>
        <v>3060.6</v>
      </c>
      <c r="P271" s="262"/>
      <c r="Q271" s="262"/>
      <c r="R271" s="262"/>
      <c r="S271" s="262"/>
      <c r="T271" s="262"/>
      <c r="U271" s="262"/>
      <c r="V271" s="262"/>
      <c r="W271" s="262"/>
      <c r="X271" s="262"/>
      <c r="Y271" s="262"/>
      <c r="Z271" s="262"/>
      <c r="AA271" s="262"/>
      <c r="AB271" s="262"/>
      <c r="AC271" s="262"/>
      <c r="AD271" s="262"/>
      <c r="AE271" s="262"/>
      <c r="AF271" s="262"/>
      <c r="AG271" s="262"/>
      <c r="AH271" s="262"/>
      <c r="AI271" s="262"/>
      <c r="AJ271" s="262"/>
      <c r="AK271" s="262"/>
      <c r="AL271" s="262"/>
      <c r="AM271" s="262"/>
      <c r="AN271" s="262"/>
      <c r="AO271" s="262"/>
      <c r="AP271" s="262"/>
      <c r="AQ271" s="262"/>
      <c r="AR271" s="262"/>
      <c r="AS271" s="262"/>
      <c r="AT271" s="262"/>
      <c r="AU271" s="262"/>
      <c r="AV271" s="262"/>
      <c r="AW271" s="262"/>
      <c r="AX271" s="262"/>
      <c r="AY271" s="262"/>
      <c r="AZ271" s="262"/>
      <c r="BA271" s="262"/>
      <c r="BB271" s="262"/>
      <c r="BC271" s="262"/>
      <c r="BD271" s="262"/>
      <c r="BE271" s="262"/>
      <c r="BF271" s="262"/>
      <c r="BG271" s="262"/>
      <c r="BH271" s="262"/>
      <c r="BI271" s="262"/>
      <c r="BJ271" s="262"/>
      <c r="BK271" s="262"/>
      <c r="BL271" s="262"/>
      <c r="BM271" s="262"/>
      <c r="BN271" s="262"/>
      <c r="BO271" s="262"/>
      <c r="BP271" s="262"/>
      <c r="BQ271" s="262"/>
      <c r="BR271" s="262"/>
      <c r="BS271" s="262"/>
      <c r="BT271" s="262"/>
      <c r="BU271" s="262"/>
      <c r="BV271" s="262"/>
      <c r="BW271" s="262"/>
      <c r="BX271" s="262"/>
      <c r="BY271" s="262"/>
      <c r="BZ271" s="262"/>
      <c r="CA271" s="262"/>
      <c r="CB271" s="262"/>
      <c r="CC271" s="262"/>
      <c r="CD271" s="262"/>
      <c r="CE271" s="262"/>
      <c r="CF271" s="262"/>
      <c r="CG271" s="262"/>
      <c r="CH271" s="262"/>
      <c r="CI271" s="262"/>
      <c r="CJ271" s="262"/>
      <c r="CK271" s="262"/>
      <c r="CL271" s="262"/>
      <c r="CM271" s="262"/>
      <c r="CN271" s="262"/>
      <c r="CO271" s="262"/>
      <c r="CP271" s="262"/>
      <c r="CQ271" s="262"/>
      <c r="CR271" s="262"/>
      <c r="CS271" s="262"/>
      <c r="CT271" s="262"/>
      <c r="CU271" s="262"/>
      <c r="CV271" s="262"/>
      <c r="CW271" s="262"/>
      <c r="CX271" s="262"/>
      <c r="CY271" s="262"/>
      <c r="CZ271" s="262"/>
      <c r="DA271" s="262"/>
      <c r="DB271" s="262"/>
      <c r="DC271" s="262"/>
      <c r="DD271" s="262"/>
      <c r="DE271" s="262"/>
      <c r="DF271" s="262"/>
      <c r="DG271" s="262"/>
      <c r="DH271" s="262"/>
      <c r="DI271" s="262"/>
      <c r="DJ271" s="262"/>
      <c r="DK271" s="262"/>
      <c r="DL271" s="262"/>
      <c r="DM271" s="262"/>
      <c r="DN271" s="262"/>
      <c r="DO271" s="262"/>
      <c r="DP271" s="262"/>
      <c r="DQ271" s="262"/>
      <c r="DR271" s="262"/>
      <c r="DS271" s="262"/>
      <c r="DT271" s="262"/>
      <c r="DU271" s="262"/>
      <c r="DV271" s="262"/>
      <c r="DW271" s="262"/>
      <c r="DX271" s="262"/>
      <c r="DY271" s="262"/>
      <c r="DZ271" s="262"/>
      <c r="EA271" s="262"/>
      <c r="EB271" s="262"/>
      <c r="EC271" s="262"/>
      <c r="ED271" s="262"/>
      <c r="EE271" s="262"/>
      <c r="EF271" s="262"/>
      <c r="EG271" s="262"/>
      <c r="EH271" s="262"/>
      <c r="EI271" s="262"/>
      <c r="EJ271" s="262"/>
      <c r="EK271" s="262"/>
      <c r="EL271" s="262"/>
      <c r="EM271" s="262"/>
      <c r="EN271" s="262"/>
      <c r="EO271" s="262"/>
      <c r="EP271" s="262"/>
      <c r="EQ271" s="262"/>
      <c r="ER271" s="262"/>
      <c r="ES271" s="262"/>
      <c r="ET271" s="262"/>
      <c r="EU271" s="262"/>
      <c r="EV271" s="262"/>
      <c r="EW271" s="262"/>
      <c r="EX271" s="262"/>
      <c r="EY271" s="262"/>
      <c r="EZ271" s="262"/>
      <c r="FA271" s="262"/>
      <c r="FB271" s="262"/>
      <c r="FC271" s="262"/>
      <c r="FD271" s="262"/>
      <c r="FE271" s="262"/>
      <c r="FF271" s="262"/>
      <c r="FG271" s="262"/>
      <c r="FH271" s="262"/>
      <c r="FI271" s="262"/>
      <c r="FJ271" s="262"/>
      <c r="FK271" s="262"/>
      <c r="FL271" s="262"/>
      <c r="FM271" s="262"/>
      <c r="FN271" s="262"/>
      <c r="FO271" s="262"/>
      <c r="FP271" s="262"/>
      <c r="FQ271" s="262"/>
      <c r="FR271" s="262"/>
      <c r="FS271" s="262"/>
      <c r="FT271" s="262"/>
      <c r="FU271" s="262"/>
      <c r="FV271" s="262"/>
      <c r="FW271" s="262"/>
      <c r="FX271" s="262"/>
      <c r="FY271" s="262"/>
      <c r="FZ271" s="262"/>
      <c r="GA271" s="262"/>
      <c r="GB271" s="262"/>
      <c r="GC271" s="262"/>
      <c r="GD271" s="262"/>
    </row>
    <row r="272" spans="1:186" s="279" customFormat="1" x14ac:dyDescent="0.2">
      <c r="A272" s="339" t="s">
        <v>12162</v>
      </c>
      <c r="B272" s="280" t="s">
        <v>1075</v>
      </c>
      <c r="C272" s="281" t="s">
        <v>4608</v>
      </c>
      <c r="D272" s="130" t="s">
        <v>106</v>
      </c>
      <c r="E272" s="130">
        <v>50</v>
      </c>
      <c r="F272" s="130">
        <v>0.2</v>
      </c>
      <c r="G272" s="282"/>
      <c r="H272" s="283"/>
      <c r="I272" s="284">
        <f ca="1">OFFSET(INDEX(Composições!A:H,MATCH(B272,Composições!A:A,0),8),2,0)</f>
        <v>84.850770000000011</v>
      </c>
      <c r="J272" s="284">
        <f ca="1">IF(ISNUMBER(I272),ROUND(F272*E272*I272,2),"")</f>
        <v>848.51</v>
      </c>
      <c r="K272" s="283">
        <f>BDI!$B$17</f>
        <v>0.26419999999999999</v>
      </c>
      <c r="L272" s="283"/>
      <c r="M272" s="283"/>
      <c r="N272" s="131">
        <f t="shared" ca="1" si="4"/>
        <v>107.27</v>
      </c>
      <c r="O272" s="340">
        <f ca="1">IF(ISNUMBER(I272),ROUND(F272*N272*E272,2),"")</f>
        <v>1072.7</v>
      </c>
      <c r="P272" s="262"/>
      <c r="Q272" s="262"/>
      <c r="R272" s="262"/>
      <c r="S272" s="262"/>
      <c r="T272" s="262"/>
      <c r="U272" s="262"/>
      <c r="V272" s="262"/>
      <c r="W272" s="262"/>
      <c r="X272" s="262"/>
      <c r="Y272" s="262"/>
      <c r="Z272" s="262"/>
      <c r="AA272" s="262"/>
      <c r="AB272" s="262"/>
      <c r="AC272" s="262"/>
      <c r="AD272" s="262"/>
      <c r="AE272" s="262"/>
      <c r="AF272" s="262"/>
      <c r="AG272" s="262"/>
      <c r="AH272" s="262"/>
      <c r="AI272" s="262"/>
      <c r="AJ272" s="262"/>
      <c r="AK272" s="262"/>
      <c r="AL272" s="262"/>
      <c r="AM272" s="262"/>
      <c r="AN272" s="262"/>
      <c r="AO272" s="262"/>
      <c r="AP272" s="262"/>
      <c r="AQ272" s="262"/>
      <c r="AR272" s="262"/>
      <c r="AS272" s="262"/>
      <c r="AT272" s="262"/>
      <c r="AU272" s="262"/>
      <c r="AV272" s="262"/>
      <c r="AW272" s="262"/>
      <c r="AX272" s="262"/>
      <c r="AY272" s="262"/>
      <c r="AZ272" s="262"/>
      <c r="BA272" s="262"/>
      <c r="BB272" s="262"/>
      <c r="BC272" s="262"/>
      <c r="BD272" s="262"/>
      <c r="BE272" s="262"/>
      <c r="BF272" s="262"/>
      <c r="BG272" s="262"/>
      <c r="BH272" s="262"/>
      <c r="BI272" s="262"/>
      <c r="BJ272" s="262"/>
      <c r="BK272" s="262"/>
      <c r="BL272" s="262"/>
      <c r="BM272" s="262"/>
      <c r="BN272" s="262"/>
      <c r="BO272" s="262"/>
      <c r="BP272" s="262"/>
      <c r="BQ272" s="262"/>
      <c r="BR272" s="262"/>
      <c r="BS272" s="262"/>
      <c r="BT272" s="262"/>
      <c r="BU272" s="262"/>
      <c r="BV272" s="262"/>
      <c r="BW272" s="262"/>
      <c r="BX272" s="262"/>
      <c r="BY272" s="262"/>
      <c r="BZ272" s="262"/>
      <c r="CA272" s="262"/>
      <c r="CB272" s="262"/>
      <c r="CC272" s="262"/>
      <c r="CD272" s="262"/>
      <c r="CE272" s="262"/>
      <c r="CF272" s="262"/>
      <c r="CG272" s="262"/>
      <c r="CH272" s="262"/>
      <c r="CI272" s="262"/>
      <c r="CJ272" s="262"/>
      <c r="CK272" s="262"/>
      <c r="CL272" s="262"/>
      <c r="CM272" s="262"/>
      <c r="CN272" s="262"/>
      <c r="CO272" s="262"/>
      <c r="CP272" s="262"/>
      <c r="CQ272" s="262"/>
      <c r="CR272" s="262"/>
      <c r="CS272" s="262"/>
      <c r="CT272" s="262"/>
      <c r="CU272" s="262"/>
      <c r="CV272" s="262"/>
      <c r="CW272" s="262"/>
      <c r="CX272" s="262"/>
      <c r="CY272" s="262"/>
      <c r="CZ272" s="262"/>
      <c r="DA272" s="262"/>
      <c r="DB272" s="262"/>
      <c r="DC272" s="262"/>
      <c r="DD272" s="262"/>
      <c r="DE272" s="262"/>
      <c r="DF272" s="262"/>
      <c r="DG272" s="262"/>
      <c r="DH272" s="262"/>
      <c r="DI272" s="262"/>
      <c r="DJ272" s="262"/>
      <c r="DK272" s="262"/>
      <c r="DL272" s="262"/>
      <c r="DM272" s="262"/>
      <c r="DN272" s="262"/>
      <c r="DO272" s="262"/>
      <c r="DP272" s="262"/>
      <c r="DQ272" s="262"/>
      <c r="DR272" s="262"/>
      <c r="DS272" s="262"/>
      <c r="DT272" s="262"/>
      <c r="DU272" s="262"/>
      <c r="DV272" s="262"/>
      <c r="DW272" s="262"/>
      <c r="DX272" s="262"/>
      <c r="DY272" s="262"/>
      <c r="DZ272" s="262"/>
      <c r="EA272" s="262"/>
      <c r="EB272" s="262"/>
      <c r="EC272" s="262"/>
      <c r="ED272" s="262"/>
      <c r="EE272" s="262"/>
      <c r="EF272" s="262"/>
      <c r="EG272" s="262"/>
      <c r="EH272" s="262"/>
      <c r="EI272" s="262"/>
      <c r="EJ272" s="262"/>
      <c r="EK272" s="262"/>
      <c r="EL272" s="262"/>
      <c r="EM272" s="262"/>
      <c r="EN272" s="262"/>
      <c r="EO272" s="262"/>
      <c r="EP272" s="262"/>
      <c r="EQ272" s="262"/>
      <c r="ER272" s="262"/>
      <c r="ES272" s="262"/>
      <c r="ET272" s="262"/>
      <c r="EU272" s="262"/>
      <c r="EV272" s="262"/>
      <c r="EW272" s="262"/>
      <c r="EX272" s="262"/>
      <c r="EY272" s="262"/>
      <c r="EZ272" s="262"/>
      <c r="FA272" s="262"/>
      <c r="FB272" s="262"/>
      <c r="FC272" s="262"/>
      <c r="FD272" s="262"/>
      <c r="FE272" s="262"/>
      <c r="FF272" s="262"/>
      <c r="FG272" s="262"/>
      <c r="FH272" s="262"/>
      <c r="FI272" s="262"/>
      <c r="FJ272" s="262"/>
      <c r="FK272" s="262"/>
      <c r="FL272" s="262"/>
      <c r="FM272" s="262"/>
      <c r="FN272" s="262"/>
      <c r="FO272" s="262"/>
      <c r="FP272" s="262"/>
      <c r="FQ272" s="262"/>
      <c r="FR272" s="262"/>
      <c r="FS272" s="262"/>
      <c r="FT272" s="262"/>
      <c r="FU272" s="262"/>
      <c r="FV272" s="262"/>
      <c r="FW272" s="262"/>
      <c r="FX272" s="262"/>
      <c r="FY272" s="262"/>
      <c r="FZ272" s="262"/>
      <c r="GA272" s="262"/>
      <c r="GB272" s="262"/>
      <c r="GC272" s="262"/>
      <c r="GD272" s="262"/>
    </row>
    <row r="273" spans="1:186" s="279" customFormat="1" x14ac:dyDescent="0.2">
      <c r="A273" s="339" t="s">
        <v>12163</v>
      </c>
      <c r="B273" s="280" t="s">
        <v>1077</v>
      </c>
      <c r="C273" s="281" t="s">
        <v>4609</v>
      </c>
      <c r="D273" s="130" t="s">
        <v>106</v>
      </c>
      <c r="E273" s="130">
        <v>50</v>
      </c>
      <c r="F273" s="130">
        <v>0.2</v>
      </c>
      <c r="G273" s="282"/>
      <c r="H273" s="283"/>
      <c r="I273" s="284">
        <f ca="1">OFFSET(INDEX(Composições!A:H,MATCH(B273,Composições!A:A,0),8),2,0)</f>
        <v>84.831199999999995</v>
      </c>
      <c r="J273" s="284">
        <f ca="1">IF(ISNUMBER(I273),ROUND(F273*E273*I273,2),"")</f>
        <v>848.31</v>
      </c>
      <c r="K273" s="283">
        <f>BDI!$B$17</f>
        <v>0.26419999999999999</v>
      </c>
      <c r="L273" s="283"/>
      <c r="M273" s="283"/>
      <c r="N273" s="131">
        <f t="shared" ca="1" si="4"/>
        <v>107.24</v>
      </c>
      <c r="O273" s="340">
        <f ca="1">IF(ISNUMBER(I273),ROUND(F273*N273*E273,2),"")</f>
        <v>1072.4000000000001</v>
      </c>
      <c r="P273" s="262"/>
      <c r="Q273" s="262"/>
      <c r="R273" s="262"/>
      <c r="S273" s="262"/>
      <c r="T273" s="262"/>
      <c r="U273" s="262"/>
      <c r="V273" s="262"/>
      <c r="W273" s="262"/>
      <c r="X273" s="262"/>
      <c r="Y273" s="262"/>
      <c r="Z273" s="262"/>
      <c r="AA273" s="262"/>
      <c r="AB273" s="262"/>
      <c r="AC273" s="262"/>
      <c r="AD273" s="262"/>
      <c r="AE273" s="262"/>
      <c r="AF273" s="262"/>
      <c r="AG273" s="262"/>
      <c r="AH273" s="262"/>
      <c r="AI273" s="262"/>
      <c r="AJ273" s="262"/>
      <c r="AK273" s="262"/>
      <c r="AL273" s="262"/>
      <c r="AM273" s="262"/>
      <c r="AN273" s="262"/>
      <c r="AO273" s="262"/>
      <c r="AP273" s="262"/>
      <c r="AQ273" s="262"/>
      <c r="AR273" s="262"/>
      <c r="AS273" s="262"/>
      <c r="AT273" s="262"/>
      <c r="AU273" s="262"/>
      <c r="AV273" s="262"/>
      <c r="AW273" s="262"/>
      <c r="AX273" s="262"/>
      <c r="AY273" s="262"/>
      <c r="AZ273" s="262"/>
      <c r="BA273" s="262"/>
      <c r="BB273" s="262"/>
      <c r="BC273" s="262"/>
      <c r="BD273" s="262"/>
      <c r="BE273" s="262"/>
      <c r="BF273" s="262"/>
      <c r="BG273" s="262"/>
      <c r="BH273" s="262"/>
      <c r="BI273" s="262"/>
      <c r="BJ273" s="262"/>
      <c r="BK273" s="262"/>
      <c r="BL273" s="262"/>
      <c r="BM273" s="262"/>
      <c r="BN273" s="262"/>
      <c r="BO273" s="262"/>
      <c r="BP273" s="262"/>
      <c r="BQ273" s="262"/>
      <c r="BR273" s="262"/>
      <c r="BS273" s="262"/>
      <c r="BT273" s="262"/>
      <c r="BU273" s="262"/>
      <c r="BV273" s="262"/>
      <c r="BW273" s="262"/>
      <c r="BX273" s="262"/>
      <c r="BY273" s="262"/>
      <c r="BZ273" s="262"/>
      <c r="CA273" s="262"/>
      <c r="CB273" s="262"/>
      <c r="CC273" s="262"/>
      <c r="CD273" s="262"/>
      <c r="CE273" s="262"/>
      <c r="CF273" s="262"/>
      <c r="CG273" s="262"/>
      <c r="CH273" s="262"/>
      <c r="CI273" s="262"/>
      <c r="CJ273" s="262"/>
      <c r="CK273" s="262"/>
      <c r="CL273" s="262"/>
      <c r="CM273" s="262"/>
      <c r="CN273" s="262"/>
      <c r="CO273" s="262"/>
      <c r="CP273" s="262"/>
      <c r="CQ273" s="262"/>
      <c r="CR273" s="262"/>
      <c r="CS273" s="262"/>
      <c r="CT273" s="262"/>
      <c r="CU273" s="262"/>
      <c r="CV273" s="262"/>
      <c r="CW273" s="262"/>
      <c r="CX273" s="262"/>
      <c r="CY273" s="262"/>
      <c r="CZ273" s="262"/>
      <c r="DA273" s="262"/>
      <c r="DB273" s="262"/>
      <c r="DC273" s="262"/>
      <c r="DD273" s="262"/>
      <c r="DE273" s="262"/>
      <c r="DF273" s="262"/>
      <c r="DG273" s="262"/>
      <c r="DH273" s="262"/>
      <c r="DI273" s="262"/>
      <c r="DJ273" s="262"/>
      <c r="DK273" s="262"/>
      <c r="DL273" s="262"/>
      <c r="DM273" s="262"/>
      <c r="DN273" s="262"/>
      <c r="DO273" s="262"/>
      <c r="DP273" s="262"/>
      <c r="DQ273" s="262"/>
      <c r="DR273" s="262"/>
      <c r="DS273" s="262"/>
      <c r="DT273" s="262"/>
      <c r="DU273" s="262"/>
      <c r="DV273" s="262"/>
      <c r="DW273" s="262"/>
      <c r="DX273" s="262"/>
      <c r="DY273" s="262"/>
      <c r="DZ273" s="262"/>
      <c r="EA273" s="262"/>
      <c r="EB273" s="262"/>
      <c r="EC273" s="262"/>
      <c r="ED273" s="262"/>
      <c r="EE273" s="262"/>
      <c r="EF273" s="262"/>
      <c r="EG273" s="262"/>
      <c r="EH273" s="262"/>
      <c r="EI273" s="262"/>
      <c r="EJ273" s="262"/>
      <c r="EK273" s="262"/>
      <c r="EL273" s="262"/>
      <c r="EM273" s="262"/>
      <c r="EN273" s="262"/>
      <c r="EO273" s="262"/>
      <c r="EP273" s="262"/>
      <c r="EQ273" s="262"/>
      <c r="ER273" s="262"/>
      <c r="ES273" s="262"/>
      <c r="ET273" s="262"/>
      <c r="EU273" s="262"/>
      <c r="EV273" s="262"/>
      <c r="EW273" s="262"/>
      <c r="EX273" s="262"/>
      <c r="EY273" s="262"/>
      <c r="EZ273" s="262"/>
      <c r="FA273" s="262"/>
      <c r="FB273" s="262"/>
      <c r="FC273" s="262"/>
      <c r="FD273" s="262"/>
      <c r="FE273" s="262"/>
      <c r="FF273" s="262"/>
      <c r="FG273" s="262"/>
      <c r="FH273" s="262"/>
      <c r="FI273" s="262"/>
      <c r="FJ273" s="262"/>
      <c r="FK273" s="262"/>
      <c r="FL273" s="262"/>
      <c r="FM273" s="262"/>
      <c r="FN273" s="262"/>
      <c r="FO273" s="262"/>
      <c r="FP273" s="262"/>
      <c r="FQ273" s="262"/>
      <c r="FR273" s="262"/>
      <c r="FS273" s="262"/>
      <c r="FT273" s="262"/>
      <c r="FU273" s="262"/>
      <c r="FV273" s="262"/>
      <c r="FW273" s="262"/>
      <c r="FX273" s="262"/>
      <c r="FY273" s="262"/>
      <c r="FZ273" s="262"/>
      <c r="GA273" s="262"/>
      <c r="GB273" s="262"/>
      <c r="GC273" s="262"/>
      <c r="GD273" s="262"/>
    </row>
    <row r="274" spans="1:186" s="279" customFormat="1" x14ac:dyDescent="0.2">
      <c r="A274" s="339" t="s">
        <v>12164</v>
      </c>
      <c r="B274" s="280" t="s">
        <v>1079</v>
      </c>
      <c r="C274" s="281" t="s">
        <v>4610</v>
      </c>
      <c r="D274" s="130" t="s">
        <v>68</v>
      </c>
      <c r="E274" s="130">
        <v>770</v>
      </c>
      <c r="F274" s="130">
        <v>0.2</v>
      </c>
      <c r="G274" s="282"/>
      <c r="H274" s="283"/>
      <c r="I274" s="284">
        <f ca="1">OFFSET(INDEX(Composições!A:H,MATCH(B274,Composições!A:A,0),8),2,0)</f>
        <v>38.449867749999996</v>
      </c>
      <c r="J274" s="284">
        <f ca="1">IF(ISNUMBER(I274),ROUND(F274*E274*I274,2),"")</f>
        <v>5921.28</v>
      </c>
      <c r="K274" s="283">
        <f>BDI!$B$17</f>
        <v>0.26419999999999999</v>
      </c>
      <c r="L274" s="283"/>
      <c r="M274" s="283"/>
      <c r="N274" s="131">
        <f t="shared" ca="1" si="4"/>
        <v>48.61</v>
      </c>
      <c r="O274" s="340">
        <f ca="1">IF(ISNUMBER(I274),ROUND(F274*N274*E274,2),"")</f>
        <v>7485.94</v>
      </c>
      <c r="P274" s="262"/>
      <c r="Q274" s="262"/>
      <c r="R274" s="262"/>
      <c r="S274" s="262"/>
      <c r="T274" s="262"/>
      <c r="U274" s="262"/>
      <c r="V274" s="262"/>
      <c r="W274" s="262"/>
      <c r="X274" s="262"/>
      <c r="Y274" s="262"/>
      <c r="Z274" s="262"/>
      <c r="AA274" s="262"/>
      <c r="AB274" s="262"/>
      <c r="AC274" s="262"/>
      <c r="AD274" s="262"/>
      <c r="AE274" s="262"/>
      <c r="AF274" s="262"/>
      <c r="AG274" s="262"/>
      <c r="AH274" s="262"/>
      <c r="AI274" s="262"/>
      <c r="AJ274" s="262"/>
      <c r="AK274" s="262"/>
      <c r="AL274" s="262"/>
      <c r="AM274" s="262"/>
      <c r="AN274" s="262"/>
      <c r="AO274" s="262"/>
      <c r="AP274" s="262"/>
      <c r="AQ274" s="262"/>
      <c r="AR274" s="262"/>
      <c r="AS274" s="262"/>
      <c r="AT274" s="262"/>
      <c r="AU274" s="262"/>
      <c r="AV274" s="262"/>
      <c r="AW274" s="262"/>
      <c r="AX274" s="262"/>
      <c r="AY274" s="262"/>
      <c r="AZ274" s="262"/>
      <c r="BA274" s="262"/>
      <c r="BB274" s="262"/>
      <c r="BC274" s="262"/>
      <c r="BD274" s="262"/>
      <c r="BE274" s="262"/>
      <c r="BF274" s="262"/>
      <c r="BG274" s="262"/>
      <c r="BH274" s="262"/>
      <c r="BI274" s="262"/>
      <c r="BJ274" s="262"/>
      <c r="BK274" s="262"/>
      <c r="BL274" s="262"/>
      <c r="BM274" s="262"/>
      <c r="BN274" s="262"/>
      <c r="BO274" s="262"/>
      <c r="BP274" s="262"/>
      <c r="BQ274" s="262"/>
      <c r="BR274" s="262"/>
      <c r="BS274" s="262"/>
      <c r="BT274" s="262"/>
      <c r="BU274" s="262"/>
      <c r="BV274" s="262"/>
      <c r="BW274" s="262"/>
      <c r="BX274" s="262"/>
      <c r="BY274" s="262"/>
      <c r="BZ274" s="262"/>
      <c r="CA274" s="262"/>
      <c r="CB274" s="262"/>
      <c r="CC274" s="262"/>
      <c r="CD274" s="262"/>
      <c r="CE274" s="262"/>
      <c r="CF274" s="262"/>
      <c r="CG274" s="262"/>
      <c r="CH274" s="262"/>
      <c r="CI274" s="262"/>
      <c r="CJ274" s="262"/>
      <c r="CK274" s="262"/>
      <c r="CL274" s="262"/>
      <c r="CM274" s="262"/>
      <c r="CN274" s="262"/>
      <c r="CO274" s="262"/>
      <c r="CP274" s="262"/>
      <c r="CQ274" s="262"/>
      <c r="CR274" s="262"/>
      <c r="CS274" s="262"/>
      <c r="CT274" s="262"/>
      <c r="CU274" s="262"/>
      <c r="CV274" s="262"/>
      <c r="CW274" s="262"/>
      <c r="CX274" s="262"/>
      <c r="CY274" s="262"/>
      <c r="CZ274" s="262"/>
      <c r="DA274" s="262"/>
      <c r="DB274" s="262"/>
      <c r="DC274" s="262"/>
      <c r="DD274" s="262"/>
      <c r="DE274" s="262"/>
      <c r="DF274" s="262"/>
      <c r="DG274" s="262"/>
      <c r="DH274" s="262"/>
      <c r="DI274" s="262"/>
      <c r="DJ274" s="262"/>
      <c r="DK274" s="262"/>
      <c r="DL274" s="262"/>
      <c r="DM274" s="262"/>
      <c r="DN274" s="262"/>
      <c r="DO274" s="262"/>
      <c r="DP274" s="262"/>
      <c r="DQ274" s="262"/>
      <c r="DR274" s="262"/>
      <c r="DS274" s="262"/>
      <c r="DT274" s="262"/>
      <c r="DU274" s="262"/>
      <c r="DV274" s="262"/>
      <c r="DW274" s="262"/>
      <c r="DX274" s="262"/>
      <c r="DY274" s="262"/>
      <c r="DZ274" s="262"/>
      <c r="EA274" s="262"/>
      <c r="EB274" s="262"/>
      <c r="EC274" s="262"/>
      <c r="ED274" s="262"/>
      <c r="EE274" s="262"/>
      <c r="EF274" s="262"/>
      <c r="EG274" s="262"/>
      <c r="EH274" s="262"/>
      <c r="EI274" s="262"/>
      <c r="EJ274" s="262"/>
      <c r="EK274" s="262"/>
      <c r="EL274" s="262"/>
      <c r="EM274" s="262"/>
      <c r="EN274" s="262"/>
      <c r="EO274" s="262"/>
      <c r="EP274" s="262"/>
      <c r="EQ274" s="262"/>
      <c r="ER274" s="262"/>
      <c r="ES274" s="262"/>
      <c r="ET274" s="262"/>
      <c r="EU274" s="262"/>
      <c r="EV274" s="262"/>
      <c r="EW274" s="262"/>
      <c r="EX274" s="262"/>
      <c r="EY274" s="262"/>
      <c r="EZ274" s="262"/>
      <c r="FA274" s="262"/>
      <c r="FB274" s="262"/>
      <c r="FC274" s="262"/>
      <c r="FD274" s="262"/>
      <c r="FE274" s="262"/>
      <c r="FF274" s="262"/>
      <c r="FG274" s="262"/>
      <c r="FH274" s="262"/>
      <c r="FI274" s="262"/>
      <c r="FJ274" s="262"/>
      <c r="FK274" s="262"/>
      <c r="FL274" s="262"/>
      <c r="FM274" s="262"/>
      <c r="FN274" s="262"/>
      <c r="FO274" s="262"/>
      <c r="FP274" s="262"/>
      <c r="FQ274" s="262"/>
      <c r="FR274" s="262"/>
      <c r="FS274" s="262"/>
      <c r="FT274" s="262"/>
      <c r="FU274" s="262"/>
      <c r="FV274" s="262"/>
      <c r="FW274" s="262"/>
      <c r="FX274" s="262"/>
      <c r="FY274" s="262"/>
      <c r="FZ274" s="262"/>
      <c r="GA274" s="262"/>
      <c r="GB274" s="262"/>
      <c r="GC274" s="262"/>
      <c r="GD274" s="262"/>
    </row>
    <row r="275" spans="1:186" s="279" customFormat="1" x14ac:dyDescent="0.2">
      <c r="A275" s="339" t="s">
        <v>12165</v>
      </c>
      <c r="B275" s="280" t="s">
        <v>1080</v>
      </c>
      <c r="C275" s="281" t="s">
        <v>4611</v>
      </c>
      <c r="D275" s="130" t="s">
        <v>106</v>
      </c>
      <c r="E275" s="130">
        <v>200</v>
      </c>
      <c r="F275" s="130">
        <v>0.2</v>
      </c>
      <c r="G275" s="282"/>
      <c r="H275" s="283"/>
      <c r="I275" s="284">
        <f ca="1">OFFSET(INDEX(Composições!A:H,MATCH(B275,Composições!A:A,0),8),2,0)</f>
        <v>66.062836599999997</v>
      </c>
      <c r="J275" s="284">
        <f ca="1">IF(ISNUMBER(I275),ROUND(F275*E275*I275,2),"")</f>
        <v>2642.51</v>
      </c>
      <c r="K275" s="283">
        <f>BDI!$B$17</f>
        <v>0.26419999999999999</v>
      </c>
      <c r="L275" s="283"/>
      <c r="M275" s="283"/>
      <c r="N275" s="131">
        <f t="shared" ca="1" si="4"/>
        <v>83.52</v>
      </c>
      <c r="O275" s="340">
        <f ca="1">IF(ISNUMBER(I275),ROUND(F275*N275*E275,2),"")</f>
        <v>3340.8</v>
      </c>
      <c r="P275" s="262"/>
      <c r="Q275" s="262"/>
      <c r="R275" s="262"/>
      <c r="S275" s="262"/>
      <c r="T275" s="262"/>
      <c r="U275" s="262"/>
      <c r="V275" s="262"/>
      <c r="W275" s="262"/>
      <c r="X275" s="262"/>
      <c r="Y275" s="262"/>
      <c r="Z275" s="262"/>
      <c r="AA275" s="262"/>
      <c r="AB275" s="262"/>
      <c r="AC275" s="262"/>
      <c r="AD275" s="262"/>
      <c r="AE275" s="262"/>
      <c r="AF275" s="262"/>
      <c r="AG275" s="262"/>
      <c r="AH275" s="262"/>
      <c r="AI275" s="262"/>
      <c r="AJ275" s="262"/>
      <c r="AK275" s="262"/>
      <c r="AL275" s="262"/>
      <c r="AM275" s="262"/>
      <c r="AN275" s="262"/>
      <c r="AO275" s="262"/>
      <c r="AP275" s="262"/>
      <c r="AQ275" s="262"/>
      <c r="AR275" s="262"/>
      <c r="AS275" s="262"/>
      <c r="AT275" s="262"/>
      <c r="AU275" s="262"/>
      <c r="AV275" s="262"/>
      <c r="AW275" s="262"/>
      <c r="AX275" s="262"/>
      <c r="AY275" s="262"/>
      <c r="AZ275" s="262"/>
      <c r="BA275" s="262"/>
      <c r="BB275" s="262"/>
      <c r="BC275" s="262"/>
      <c r="BD275" s="262"/>
      <c r="BE275" s="262"/>
      <c r="BF275" s="262"/>
      <c r="BG275" s="262"/>
      <c r="BH275" s="262"/>
      <c r="BI275" s="262"/>
      <c r="BJ275" s="262"/>
      <c r="BK275" s="262"/>
      <c r="BL275" s="262"/>
      <c r="BM275" s="262"/>
      <c r="BN275" s="262"/>
      <c r="BO275" s="262"/>
      <c r="BP275" s="262"/>
      <c r="BQ275" s="262"/>
      <c r="BR275" s="262"/>
      <c r="BS275" s="262"/>
      <c r="BT275" s="262"/>
      <c r="BU275" s="262"/>
      <c r="BV275" s="262"/>
      <c r="BW275" s="262"/>
      <c r="BX275" s="262"/>
      <c r="BY275" s="262"/>
      <c r="BZ275" s="262"/>
      <c r="CA275" s="262"/>
      <c r="CB275" s="262"/>
      <c r="CC275" s="262"/>
      <c r="CD275" s="262"/>
      <c r="CE275" s="262"/>
      <c r="CF275" s="262"/>
      <c r="CG275" s="262"/>
      <c r="CH275" s="262"/>
      <c r="CI275" s="262"/>
      <c r="CJ275" s="262"/>
      <c r="CK275" s="262"/>
      <c r="CL275" s="262"/>
      <c r="CM275" s="262"/>
      <c r="CN275" s="262"/>
      <c r="CO275" s="262"/>
      <c r="CP275" s="262"/>
      <c r="CQ275" s="262"/>
      <c r="CR275" s="262"/>
      <c r="CS275" s="262"/>
      <c r="CT275" s="262"/>
      <c r="CU275" s="262"/>
      <c r="CV275" s="262"/>
      <c r="CW275" s="262"/>
      <c r="CX275" s="262"/>
      <c r="CY275" s="262"/>
      <c r="CZ275" s="262"/>
      <c r="DA275" s="262"/>
      <c r="DB275" s="262"/>
      <c r="DC275" s="262"/>
      <c r="DD275" s="262"/>
      <c r="DE275" s="262"/>
      <c r="DF275" s="262"/>
      <c r="DG275" s="262"/>
      <c r="DH275" s="262"/>
      <c r="DI275" s="262"/>
      <c r="DJ275" s="262"/>
      <c r="DK275" s="262"/>
      <c r="DL275" s="262"/>
      <c r="DM275" s="262"/>
      <c r="DN275" s="262"/>
      <c r="DO275" s="262"/>
      <c r="DP275" s="262"/>
      <c r="DQ275" s="262"/>
      <c r="DR275" s="262"/>
      <c r="DS275" s="262"/>
      <c r="DT275" s="262"/>
      <c r="DU275" s="262"/>
      <c r="DV275" s="262"/>
      <c r="DW275" s="262"/>
      <c r="DX275" s="262"/>
      <c r="DY275" s="262"/>
      <c r="DZ275" s="262"/>
      <c r="EA275" s="262"/>
      <c r="EB275" s="262"/>
      <c r="EC275" s="262"/>
      <c r="ED275" s="262"/>
      <c r="EE275" s="262"/>
      <c r="EF275" s="262"/>
      <c r="EG275" s="262"/>
      <c r="EH275" s="262"/>
      <c r="EI275" s="262"/>
      <c r="EJ275" s="262"/>
      <c r="EK275" s="262"/>
      <c r="EL275" s="262"/>
      <c r="EM275" s="262"/>
      <c r="EN275" s="262"/>
      <c r="EO275" s="262"/>
      <c r="EP275" s="262"/>
      <c r="EQ275" s="262"/>
      <c r="ER275" s="262"/>
      <c r="ES275" s="262"/>
      <c r="ET275" s="262"/>
      <c r="EU275" s="262"/>
      <c r="EV275" s="262"/>
      <c r="EW275" s="262"/>
      <c r="EX275" s="262"/>
      <c r="EY275" s="262"/>
      <c r="EZ275" s="262"/>
      <c r="FA275" s="262"/>
      <c r="FB275" s="262"/>
      <c r="FC275" s="262"/>
      <c r="FD275" s="262"/>
      <c r="FE275" s="262"/>
      <c r="FF275" s="262"/>
      <c r="FG275" s="262"/>
      <c r="FH275" s="262"/>
      <c r="FI275" s="262"/>
      <c r="FJ275" s="262"/>
      <c r="FK275" s="262"/>
      <c r="FL275" s="262"/>
      <c r="FM275" s="262"/>
      <c r="FN275" s="262"/>
      <c r="FO275" s="262"/>
      <c r="FP275" s="262"/>
      <c r="FQ275" s="262"/>
      <c r="FR275" s="262"/>
      <c r="FS275" s="262"/>
      <c r="FT275" s="262"/>
      <c r="FU275" s="262"/>
      <c r="FV275" s="262"/>
      <c r="FW275" s="262"/>
      <c r="FX275" s="262"/>
      <c r="FY275" s="262"/>
      <c r="FZ275" s="262"/>
      <c r="GA275" s="262"/>
      <c r="GB275" s="262"/>
      <c r="GC275" s="262"/>
      <c r="GD275" s="262"/>
    </row>
    <row r="276" spans="1:186" s="279" customFormat="1" x14ac:dyDescent="0.2">
      <c r="A276" s="339" t="s">
        <v>12166</v>
      </c>
      <c r="B276" s="280" t="s">
        <v>1081</v>
      </c>
      <c r="C276" s="281" t="s">
        <v>4612</v>
      </c>
      <c r="D276" s="130" t="s">
        <v>106</v>
      </c>
      <c r="E276" s="130">
        <v>200</v>
      </c>
      <c r="F276" s="130">
        <v>0.2</v>
      </c>
      <c r="G276" s="282"/>
      <c r="H276" s="283"/>
      <c r="I276" s="284">
        <f ca="1">OFFSET(INDEX(Composições!A:H,MATCH(B276,Composições!A:A,0),8),2,0)</f>
        <v>70.831190599999985</v>
      </c>
      <c r="J276" s="284">
        <f ca="1">IF(ISNUMBER(I276),ROUND(F276*E276*I276,2),"")</f>
        <v>2833.25</v>
      </c>
      <c r="K276" s="283">
        <f>BDI!$B$17</f>
        <v>0.26419999999999999</v>
      </c>
      <c r="L276" s="283"/>
      <c r="M276" s="283"/>
      <c r="N276" s="131">
        <f t="shared" ca="1" si="4"/>
        <v>89.54</v>
      </c>
      <c r="O276" s="340">
        <f ca="1">IF(ISNUMBER(I276),ROUND(F276*N276*E276,2),"")</f>
        <v>3581.6</v>
      </c>
      <c r="P276" s="262"/>
      <c r="Q276" s="262"/>
      <c r="R276" s="262"/>
      <c r="S276" s="262"/>
      <c r="T276" s="262"/>
      <c r="U276" s="262"/>
      <c r="V276" s="262"/>
      <c r="W276" s="262"/>
      <c r="X276" s="262"/>
      <c r="Y276" s="262"/>
      <c r="Z276" s="262"/>
      <c r="AA276" s="262"/>
      <c r="AB276" s="262"/>
      <c r="AC276" s="262"/>
      <c r="AD276" s="262"/>
      <c r="AE276" s="262"/>
      <c r="AF276" s="262"/>
      <c r="AG276" s="262"/>
      <c r="AH276" s="262"/>
      <c r="AI276" s="262"/>
      <c r="AJ276" s="262"/>
      <c r="AK276" s="262"/>
      <c r="AL276" s="262"/>
      <c r="AM276" s="262"/>
      <c r="AN276" s="262"/>
      <c r="AO276" s="262"/>
      <c r="AP276" s="262"/>
      <c r="AQ276" s="262"/>
      <c r="AR276" s="262"/>
      <c r="AS276" s="262"/>
      <c r="AT276" s="262"/>
      <c r="AU276" s="262"/>
      <c r="AV276" s="262"/>
      <c r="AW276" s="262"/>
      <c r="AX276" s="262"/>
      <c r="AY276" s="262"/>
      <c r="AZ276" s="262"/>
      <c r="BA276" s="262"/>
      <c r="BB276" s="262"/>
      <c r="BC276" s="262"/>
      <c r="BD276" s="262"/>
      <c r="BE276" s="262"/>
      <c r="BF276" s="262"/>
      <c r="BG276" s="262"/>
      <c r="BH276" s="262"/>
      <c r="BI276" s="262"/>
      <c r="BJ276" s="262"/>
      <c r="BK276" s="262"/>
      <c r="BL276" s="262"/>
      <c r="BM276" s="262"/>
      <c r="BN276" s="262"/>
      <c r="BO276" s="262"/>
      <c r="BP276" s="262"/>
      <c r="BQ276" s="262"/>
      <c r="BR276" s="262"/>
      <c r="BS276" s="262"/>
      <c r="BT276" s="262"/>
      <c r="BU276" s="262"/>
      <c r="BV276" s="262"/>
      <c r="BW276" s="262"/>
      <c r="BX276" s="262"/>
      <c r="BY276" s="262"/>
      <c r="BZ276" s="262"/>
      <c r="CA276" s="262"/>
      <c r="CB276" s="262"/>
      <c r="CC276" s="262"/>
      <c r="CD276" s="262"/>
      <c r="CE276" s="262"/>
      <c r="CF276" s="262"/>
      <c r="CG276" s="262"/>
      <c r="CH276" s="262"/>
      <c r="CI276" s="262"/>
      <c r="CJ276" s="262"/>
      <c r="CK276" s="262"/>
      <c r="CL276" s="262"/>
      <c r="CM276" s="262"/>
      <c r="CN276" s="262"/>
      <c r="CO276" s="262"/>
      <c r="CP276" s="262"/>
      <c r="CQ276" s="262"/>
      <c r="CR276" s="262"/>
      <c r="CS276" s="262"/>
      <c r="CT276" s="262"/>
      <c r="CU276" s="262"/>
      <c r="CV276" s="262"/>
      <c r="CW276" s="262"/>
      <c r="CX276" s="262"/>
      <c r="CY276" s="262"/>
      <c r="CZ276" s="262"/>
      <c r="DA276" s="262"/>
      <c r="DB276" s="262"/>
      <c r="DC276" s="262"/>
      <c r="DD276" s="262"/>
      <c r="DE276" s="262"/>
      <c r="DF276" s="262"/>
      <c r="DG276" s="262"/>
      <c r="DH276" s="262"/>
      <c r="DI276" s="262"/>
      <c r="DJ276" s="262"/>
      <c r="DK276" s="262"/>
      <c r="DL276" s="262"/>
      <c r="DM276" s="262"/>
      <c r="DN276" s="262"/>
      <c r="DO276" s="262"/>
      <c r="DP276" s="262"/>
      <c r="DQ276" s="262"/>
      <c r="DR276" s="262"/>
      <c r="DS276" s="262"/>
      <c r="DT276" s="262"/>
      <c r="DU276" s="262"/>
      <c r="DV276" s="262"/>
      <c r="DW276" s="262"/>
      <c r="DX276" s="262"/>
      <c r="DY276" s="262"/>
      <c r="DZ276" s="262"/>
      <c r="EA276" s="262"/>
      <c r="EB276" s="262"/>
      <c r="EC276" s="262"/>
      <c r="ED276" s="262"/>
      <c r="EE276" s="262"/>
      <c r="EF276" s="262"/>
      <c r="EG276" s="262"/>
      <c r="EH276" s="262"/>
      <c r="EI276" s="262"/>
      <c r="EJ276" s="262"/>
      <c r="EK276" s="262"/>
      <c r="EL276" s="262"/>
      <c r="EM276" s="262"/>
      <c r="EN276" s="262"/>
      <c r="EO276" s="262"/>
      <c r="EP276" s="262"/>
      <c r="EQ276" s="262"/>
      <c r="ER276" s="262"/>
      <c r="ES276" s="262"/>
      <c r="ET276" s="262"/>
      <c r="EU276" s="262"/>
      <c r="EV276" s="262"/>
      <c r="EW276" s="262"/>
      <c r="EX276" s="262"/>
      <c r="EY276" s="262"/>
      <c r="EZ276" s="262"/>
      <c r="FA276" s="262"/>
      <c r="FB276" s="262"/>
      <c r="FC276" s="262"/>
      <c r="FD276" s="262"/>
      <c r="FE276" s="262"/>
      <c r="FF276" s="262"/>
      <c r="FG276" s="262"/>
      <c r="FH276" s="262"/>
      <c r="FI276" s="262"/>
      <c r="FJ276" s="262"/>
      <c r="FK276" s="262"/>
      <c r="FL276" s="262"/>
      <c r="FM276" s="262"/>
      <c r="FN276" s="262"/>
      <c r="FO276" s="262"/>
      <c r="FP276" s="262"/>
      <c r="FQ276" s="262"/>
      <c r="FR276" s="262"/>
      <c r="FS276" s="262"/>
      <c r="FT276" s="262"/>
      <c r="FU276" s="262"/>
      <c r="FV276" s="262"/>
      <c r="FW276" s="262"/>
      <c r="FX276" s="262"/>
      <c r="FY276" s="262"/>
      <c r="FZ276" s="262"/>
      <c r="GA276" s="262"/>
      <c r="GB276" s="262"/>
      <c r="GC276" s="262"/>
      <c r="GD276" s="262"/>
    </row>
    <row r="277" spans="1:186" s="279" customFormat="1" x14ac:dyDescent="0.2">
      <c r="A277" s="339" t="s">
        <v>12167</v>
      </c>
      <c r="B277" s="280" t="s">
        <v>1082</v>
      </c>
      <c r="C277" s="281" t="s">
        <v>4613</v>
      </c>
      <c r="D277" s="130" t="s">
        <v>68</v>
      </c>
      <c r="E277" s="130">
        <v>200</v>
      </c>
      <c r="F277" s="130">
        <v>0.2</v>
      </c>
      <c r="G277" s="282"/>
      <c r="H277" s="283"/>
      <c r="I277" s="284">
        <f ca="1">OFFSET(INDEX(Composições!A:H,MATCH(B277,Composições!A:A,0),8),2,0)</f>
        <v>154.064255</v>
      </c>
      <c r="J277" s="284">
        <f ca="1">IF(ISNUMBER(I277),ROUND(F277*E277*I277,2),"")</f>
        <v>6162.57</v>
      </c>
      <c r="K277" s="283">
        <f>BDI!$B$17</f>
        <v>0.26419999999999999</v>
      </c>
      <c r="L277" s="283"/>
      <c r="M277" s="283"/>
      <c r="N277" s="131">
        <f t="shared" ca="1" si="4"/>
        <v>194.77</v>
      </c>
      <c r="O277" s="340">
        <f ca="1">IF(ISNUMBER(I277),ROUND(F277*N277*E277,2),"")</f>
        <v>7790.8</v>
      </c>
      <c r="P277" s="262"/>
      <c r="Q277" s="262"/>
      <c r="R277" s="262"/>
      <c r="S277" s="262"/>
      <c r="T277" s="262"/>
      <c r="U277" s="262"/>
      <c r="V277" s="262"/>
      <c r="W277" s="262"/>
      <c r="X277" s="262"/>
      <c r="Y277" s="262"/>
      <c r="Z277" s="262"/>
      <c r="AA277" s="262"/>
      <c r="AB277" s="262"/>
      <c r="AC277" s="262"/>
      <c r="AD277" s="262"/>
      <c r="AE277" s="262"/>
      <c r="AF277" s="262"/>
      <c r="AG277" s="262"/>
      <c r="AH277" s="262"/>
      <c r="AI277" s="262"/>
      <c r="AJ277" s="262"/>
      <c r="AK277" s="262"/>
      <c r="AL277" s="262"/>
      <c r="AM277" s="262"/>
      <c r="AN277" s="262"/>
      <c r="AO277" s="262"/>
      <c r="AP277" s="262"/>
      <c r="AQ277" s="262"/>
      <c r="AR277" s="262"/>
      <c r="AS277" s="262"/>
      <c r="AT277" s="262"/>
      <c r="AU277" s="262"/>
      <c r="AV277" s="262"/>
      <c r="AW277" s="262"/>
      <c r="AX277" s="262"/>
      <c r="AY277" s="262"/>
      <c r="AZ277" s="262"/>
      <c r="BA277" s="262"/>
      <c r="BB277" s="262"/>
      <c r="BC277" s="262"/>
      <c r="BD277" s="262"/>
      <c r="BE277" s="262"/>
      <c r="BF277" s="262"/>
      <c r="BG277" s="262"/>
      <c r="BH277" s="262"/>
      <c r="BI277" s="262"/>
      <c r="BJ277" s="262"/>
      <c r="BK277" s="262"/>
      <c r="BL277" s="262"/>
      <c r="BM277" s="262"/>
      <c r="BN277" s="262"/>
      <c r="BO277" s="262"/>
      <c r="BP277" s="262"/>
      <c r="BQ277" s="262"/>
      <c r="BR277" s="262"/>
      <c r="BS277" s="262"/>
      <c r="BT277" s="262"/>
      <c r="BU277" s="262"/>
      <c r="BV277" s="262"/>
      <c r="BW277" s="262"/>
      <c r="BX277" s="262"/>
      <c r="BY277" s="262"/>
      <c r="BZ277" s="262"/>
      <c r="CA277" s="262"/>
      <c r="CB277" s="262"/>
      <c r="CC277" s="262"/>
      <c r="CD277" s="262"/>
      <c r="CE277" s="262"/>
      <c r="CF277" s="262"/>
      <c r="CG277" s="262"/>
      <c r="CH277" s="262"/>
      <c r="CI277" s="262"/>
      <c r="CJ277" s="262"/>
      <c r="CK277" s="262"/>
      <c r="CL277" s="262"/>
      <c r="CM277" s="262"/>
      <c r="CN277" s="262"/>
      <c r="CO277" s="262"/>
      <c r="CP277" s="262"/>
      <c r="CQ277" s="262"/>
      <c r="CR277" s="262"/>
      <c r="CS277" s="262"/>
      <c r="CT277" s="262"/>
      <c r="CU277" s="262"/>
      <c r="CV277" s="262"/>
      <c r="CW277" s="262"/>
      <c r="CX277" s="262"/>
      <c r="CY277" s="262"/>
      <c r="CZ277" s="262"/>
      <c r="DA277" s="262"/>
      <c r="DB277" s="262"/>
      <c r="DC277" s="262"/>
      <c r="DD277" s="262"/>
      <c r="DE277" s="262"/>
      <c r="DF277" s="262"/>
      <c r="DG277" s="262"/>
      <c r="DH277" s="262"/>
      <c r="DI277" s="262"/>
      <c r="DJ277" s="262"/>
      <c r="DK277" s="262"/>
      <c r="DL277" s="262"/>
      <c r="DM277" s="262"/>
      <c r="DN277" s="262"/>
      <c r="DO277" s="262"/>
      <c r="DP277" s="262"/>
      <c r="DQ277" s="262"/>
      <c r="DR277" s="262"/>
      <c r="DS277" s="262"/>
      <c r="DT277" s="262"/>
      <c r="DU277" s="262"/>
      <c r="DV277" s="262"/>
      <c r="DW277" s="262"/>
      <c r="DX277" s="262"/>
      <c r="DY277" s="262"/>
      <c r="DZ277" s="262"/>
      <c r="EA277" s="262"/>
      <c r="EB277" s="262"/>
      <c r="EC277" s="262"/>
      <c r="ED277" s="262"/>
      <c r="EE277" s="262"/>
      <c r="EF277" s="262"/>
      <c r="EG277" s="262"/>
      <c r="EH277" s="262"/>
      <c r="EI277" s="262"/>
      <c r="EJ277" s="262"/>
      <c r="EK277" s="262"/>
      <c r="EL277" s="262"/>
      <c r="EM277" s="262"/>
      <c r="EN277" s="262"/>
      <c r="EO277" s="262"/>
      <c r="EP277" s="262"/>
      <c r="EQ277" s="262"/>
      <c r="ER277" s="262"/>
      <c r="ES277" s="262"/>
      <c r="ET277" s="262"/>
      <c r="EU277" s="262"/>
      <c r="EV277" s="262"/>
      <c r="EW277" s="262"/>
      <c r="EX277" s="262"/>
      <c r="EY277" s="262"/>
      <c r="EZ277" s="262"/>
      <c r="FA277" s="262"/>
      <c r="FB277" s="262"/>
      <c r="FC277" s="262"/>
      <c r="FD277" s="262"/>
      <c r="FE277" s="262"/>
      <c r="FF277" s="262"/>
      <c r="FG277" s="262"/>
      <c r="FH277" s="262"/>
      <c r="FI277" s="262"/>
      <c r="FJ277" s="262"/>
      <c r="FK277" s="262"/>
      <c r="FL277" s="262"/>
      <c r="FM277" s="262"/>
      <c r="FN277" s="262"/>
      <c r="FO277" s="262"/>
      <c r="FP277" s="262"/>
      <c r="FQ277" s="262"/>
      <c r="FR277" s="262"/>
      <c r="FS277" s="262"/>
      <c r="FT277" s="262"/>
      <c r="FU277" s="262"/>
      <c r="FV277" s="262"/>
      <c r="FW277" s="262"/>
      <c r="FX277" s="262"/>
      <c r="FY277" s="262"/>
      <c r="FZ277" s="262"/>
      <c r="GA277" s="262"/>
      <c r="GB277" s="262"/>
      <c r="GC277" s="262"/>
      <c r="GD277" s="262"/>
    </row>
    <row r="278" spans="1:186" s="279" customFormat="1" x14ac:dyDescent="0.2">
      <c r="A278" s="339" t="s">
        <v>12168</v>
      </c>
      <c r="B278" s="280" t="s">
        <v>4614</v>
      </c>
      <c r="C278" s="281" t="s">
        <v>4615</v>
      </c>
      <c r="D278" s="130" t="s">
        <v>18</v>
      </c>
      <c r="E278" s="130">
        <v>25</v>
      </c>
      <c r="F278" s="130">
        <v>0.2</v>
      </c>
      <c r="G278" s="282"/>
      <c r="H278" s="283"/>
      <c r="I278" s="358">
        <v>1303.1199999999999</v>
      </c>
      <c r="J278" s="284">
        <f>IF(ISNUMBER(I278),ROUND(F278*E278*I278,2),"")</f>
        <v>6515.6</v>
      </c>
      <c r="K278" s="283">
        <f>BDI!$B$17</f>
        <v>0.26419999999999999</v>
      </c>
      <c r="L278" s="283"/>
      <c r="M278" s="283"/>
      <c r="N278" s="131">
        <f t="shared" si="4"/>
        <v>1647.4</v>
      </c>
      <c r="O278" s="340">
        <f>IF(ISNUMBER(I278),ROUND(F278*N278*E278,2),"")</f>
        <v>8237</v>
      </c>
      <c r="P278" s="262"/>
      <c r="Q278" s="262"/>
      <c r="R278" s="262"/>
      <c r="S278" s="262"/>
      <c r="T278" s="262"/>
      <c r="U278" s="262"/>
      <c r="V278" s="262"/>
      <c r="W278" s="262"/>
      <c r="X278" s="262"/>
      <c r="Y278" s="262"/>
      <c r="Z278" s="262"/>
      <c r="AA278" s="262"/>
      <c r="AB278" s="262"/>
      <c r="AC278" s="262"/>
      <c r="AD278" s="262"/>
      <c r="AE278" s="262"/>
      <c r="AF278" s="262"/>
      <c r="AG278" s="262"/>
      <c r="AH278" s="262"/>
      <c r="AI278" s="262"/>
      <c r="AJ278" s="262"/>
      <c r="AK278" s="262"/>
      <c r="AL278" s="262"/>
      <c r="AM278" s="262"/>
      <c r="AN278" s="262"/>
      <c r="AO278" s="262"/>
      <c r="AP278" s="262"/>
      <c r="AQ278" s="262"/>
      <c r="AR278" s="262"/>
      <c r="AS278" s="262"/>
      <c r="AT278" s="262"/>
      <c r="AU278" s="262"/>
      <c r="AV278" s="262"/>
      <c r="AW278" s="262"/>
      <c r="AX278" s="262"/>
      <c r="AY278" s="262"/>
      <c r="AZ278" s="262"/>
      <c r="BA278" s="262"/>
      <c r="BB278" s="262"/>
      <c r="BC278" s="262"/>
      <c r="BD278" s="262"/>
      <c r="BE278" s="262"/>
      <c r="BF278" s="262"/>
      <c r="BG278" s="262"/>
      <c r="BH278" s="262"/>
      <c r="BI278" s="262"/>
      <c r="BJ278" s="262"/>
      <c r="BK278" s="262"/>
      <c r="BL278" s="262"/>
      <c r="BM278" s="262"/>
      <c r="BN278" s="262"/>
      <c r="BO278" s="262"/>
      <c r="BP278" s="262"/>
      <c r="BQ278" s="262"/>
      <c r="BR278" s="262"/>
      <c r="BS278" s="262"/>
      <c r="BT278" s="262"/>
      <c r="BU278" s="262"/>
      <c r="BV278" s="262"/>
      <c r="BW278" s="262"/>
      <c r="BX278" s="262"/>
      <c r="BY278" s="262"/>
      <c r="BZ278" s="262"/>
      <c r="CA278" s="262"/>
      <c r="CB278" s="262"/>
      <c r="CC278" s="262"/>
      <c r="CD278" s="262"/>
      <c r="CE278" s="262"/>
      <c r="CF278" s="262"/>
      <c r="CG278" s="262"/>
      <c r="CH278" s="262"/>
      <c r="CI278" s="262"/>
      <c r="CJ278" s="262"/>
      <c r="CK278" s="262"/>
      <c r="CL278" s="262"/>
      <c r="CM278" s="262"/>
      <c r="CN278" s="262"/>
      <c r="CO278" s="262"/>
      <c r="CP278" s="262"/>
      <c r="CQ278" s="262"/>
      <c r="CR278" s="262"/>
      <c r="CS278" s="262"/>
      <c r="CT278" s="262"/>
      <c r="CU278" s="262"/>
      <c r="CV278" s="262"/>
      <c r="CW278" s="262"/>
      <c r="CX278" s="262"/>
      <c r="CY278" s="262"/>
      <c r="CZ278" s="262"/>
      <c r="DA278" s="262"/>
      <c r="DB278" s="262"/>
      <c r="DC278" s="262"/>
      <c r="DD278" s="262"/>
      <c r="DE278" s="262"/>
      <c r="DF278" s="262"/>
      <c r="DG278" s="262"/>
      <c r="DH278" s="262"/>
      <c r="DI278" s="262"/>
      <c r="DJ278" s="262"/>
      <c r="DK278" s="262"/>
      <c r="DL278" s="262"/>
      <c r="DM278" s="262"/>
      <c r="DN278" s="262"/>
      <c r="DO278" s="262"/>
      <c r="DP278" s="262"/>
      <c r="DQ278" s="262"/>
      <c r="DR278" s="262"/>
      <c r="DS278" s="262"/>
      <c r="DT278" s="262"/>
      <c r="DU278" s="262"/>
      <c r="DV278" s="262"/>
      <c r="DW278" s="262"/>
      <c r="DX278" s="262"/>
      <c r="DY278" s="262"/>
      <c r="DZ278" s="262"/>
      <c r="EA278" s="262"/>
      <c r="EB278" s="262"/>
      <c r="EC278" s="262"/>
      <c r="ED278" s="262"/>
      <c r="EE278" s="262"/>
      <c r="EF278" s="262"/>
      <c r="EG278" s="262"/>
      <c r="EH278" s="262"/>
      <c r="EI278" s="262"/>
      <c r="EJ278" s="262"/>
      <c r="EK278" s="262"/>
      <c r="EL278" s="262"/>
      <c r="EM278" s="262"/>
      <c r="EN278" s="262"/>
      <c r="EO278" s="262"/>
      <c r="EP278" s="262"/>
      <c r="EQ278" s="262"/>
      <c r="ER278" s="262"/>
      <c r="ES278" s="262"/>
      <c r="ET278" s="262"/>
      <c r="EU278" s="262"/>
      <c r="EV278" s="262"/>
      <c r="EW278" s="262"/>
      <c r="EX278" s="262"/>
      <c r="EY278" s="262"/>
      <c r="EZ278" s="262"/>
      <c r="FA278" s="262"/>
      <c r="FB278" s="262"/>
      <c r="FC278" s="262"/>
      <c r="FD278" s="262"/>
      <c r="FE278" s="262"/>
      <c r="FF278" s="262"/>
      <c r="FG278" s="262"/>
      <c r="FH278" s="262"/>
      <c r="FI278" s="262"/>
      <c r="FJ278" s="262"/>
      <c r="FK278" s="262"/>
      <c r="FL278" s="262"/>
      <c r="FM278" s="262"/>
      <c r="FN278" s="262"/>
      <c r="FO278" s="262"/>
      <c r="FP278" s="262"/>
      <c r="FQ278" s="262"/>
      <c r="FR278" s="262"/>
      <c r="FS278" s="262"/>
      <c r="FT278" s="262"/>
      <c r="FU278" s="262"/>
      <c r="FV278" s="262"/>
      <c r="FW278" s="262"/>
      <c r="FX278" s="262"/>
      <c r="FY278" s="262"/>
      <c r="FZ278" s="262"/>
      <c r="GA278" s="262"/>
      <c r="GB278" s="262"/>
      <c r="GC278" s="262"/>
      <c r="GD278" s="262"/>
    </row>
    <row r="279" spans="1:186" s="279" customFormat="1" x14ac:dyDescent="0.2">
      <c r="A279" s="339" t="s">
        <v>12169</v>
      </c>
      <c r="B279" s="280" t="s">
        <v>4616</v>
      </c>
      <c r="C279" s="281" t="s">
        <v>4617</v>
      </c>
      <c r="D279" s="130" t="s">
        <v>18</v>
      </c>
      <c r="E279" s="130">
        <v>25</v>
      </c>
      <c r="F279" s="130">
        <v>0.2</v>
      </c>
      <c r="G279" s="282"/>
      <c r="H279" s="283"/>
      <c r="I279" s="358">
        <v>1204.74</v>
      </c>
      <c r="J279" s="284">
        <f>IF(ISNUMBER(I279),ROUND(F279*E279*I279,2),"")</f>
        <v>6023.7</v>
      </c>
      <c r="K279" s="283">
        <f>BDI!$B$17</f>
        <v>0.26419999999999999</v>
      </c>
      <c r="L279" s="283"/>
      <c r="M279" s="283"/>
      <c r="N279" s="131">
        <f t="shared" si="4"/>
        <v>1523.03</v>
      </c>
      <c r="O279" s="340">
        <f>IF(ISNUMBER(I279),ROUND(F279*N279*E279,2),"")</f>
        <v>7615.15</v>
      </c>
      <c r="P279" s="262"/>
      <c r="Q279" s="262"/>
      <c r="R279" s="262"/>
      <c r="S279" s="262"/>
      <c r="T279" s="262"/>
      <c r="U279" s="262"/>
      <c r="V279" s="262"/>
      <c r="W279" s="262"/>
      <c r="X279" s="262"/>
      <c r="Y279" s="262"/>
      <c r="Z279" s="262"/>
      <c r="AA279" s="262"/>
      <c r="AB279" s="262"/>
      <c r="AC279" s="262"/>
      <c r="AD279" s="262"/>
      <c r="AE279" s="262"/>
      <c r="AF279" s="262"/>
      <c r="AG279" s="262"/>
      <c r="AH279" s="262"/>
      <c r="AI279" s="262"/>
      <c r="AJ279" s="262"/>
      <c r="AK279" s="262"/>
      <c r="AL279" s="262"/>
      <c r="AM279" s="262"/>
      <c r="AN279" s="262"/>
      <c r="AO279" s="262"/>
      <c r="AP279" s="262"/>
      <c r="AQ279" s="262"/>
      <c r="AR279" s="262"/>
      <c r="AS279" s="262"/>
      <c r="AT279" s="262"/>
      <c r="AU279" s="262"/>
      <c r="AV279" s="262"/>
      <c r="AW279" s="262"/>
      <c r="AX279" s="262"/>
      <c r="AY279" s="262"/>
      <c r="AZ279" s="262"/>
      <c r="BA279" s="262"/>
      <c r="BB279" s="262"/>
      <c r="BC279" s="262"/>
      <c r="BD279" s="262"/>
      <c r="BE279" s="262"/>
      <c r="BF279" s="262"/>
      <c r="BG279" s="262"/>
      <c r="BH279" s="262"/>
      <c r="BI279" s="262"/>
      <c r="BJ279" s="262"/>
      <c r="BK279" s="262"/>
      <c r="BL279" s="262"/>
      <c r="BM279" s="262"/>
      <c r="BN279" s="262"/>
      <c r="BO279" s="262"/>
      <c r="BP279" s="262"/>
      <c r="BQ279" s="262"/>
      <c r="BR279" s="262"/>
      <c r="BS279" s="262"/>
      <c r="BT279" s="262"/>
      <c r="BU279" s="262"/>
      <c r="BV279" s="262"/>
      <c r="BW279" s="262"/>
      <c r="BX279" s="262"/>
      <c r="BY279" s="262"/>
      <c r="BZ279" s="262"/>
      <c r="CA279" s="262"/>
      <c r="CB279" s="262"/>
      <c r="CC279" s="262"/>
      <c r="CD279" s="262"/>
      <c r="CE279" s="262"/>
      <c r="CF279" s="262"/>
      <c r="CG279" s="262"/>
      <c r="CH279" s="262"/>
      <c r="CI279" s="262"/>
      <c r="CJ279" s="262"/>
      <c r="CK279" s="262"/>
      <c r="CL279" s="262"/>
      <c r="CM279" s="262"/>
      <c r="CN279" s="262"/>
      <c r="CO279" s="262"/>
      <c r="CP279" s="262"/>
      <c r="CQ279" s="262"/>
      <c r="CR279" s="262"/>
      <c r="CS279" s="262"/>
      <c r="CT279" s="262"/>
      <c r="CU279" s="262"/>
      <c r="CV279" s="262"/>
      <c r="CW279" s="262"/>
      <c r="CX279" s="262"/>
      <c r="CY279" s="262"/>
      <c r="CZ279" s="262"/>
      <c r="DA279" s="262"/>
      <c r="DB279" s="262"/>
      <c r="DC279" s="262"/>
      <c r="DD279" s="262"/>
      <c r="DE279" s="262"/>
      <c r="DF279" s="262"/>
      <c r="DG279" s="262"/>
      <c r="DH279" s="262"/>
      <c r="DI279" s="262"/>
      <c r="DJ279" s="262"/>
      <c r="DK279" s="262"/>
      <c r="DL279" s="262"/>
      <c r="DM279" s="262"/>
      <c r="DN279" s="262"/>
      <c r="DO279" s="262"/>
      <c r="DP279" s="262"/>
      <c r="DQ279" s="262"/>
      <c r="DR279" s="262"/>
      <c r="DS279" s="262"/>
      <c r="DT279" s="262"/>
      <c r="DU279" s="262"/>
      <c r="DV279" s="262"/>
      <c r="DW279" s="262"/>
      <c r="DX279" s="262"/>
      <c r="DY279" s="262"/>
      <c r="DZ279" s="262"/>
      <c r="EA279" s="262"/>
      <c r="EB279" s="262"/>
      <c r="EC279" s="262"/>
      <c r="ED279" s="262"/>
      <c r="EE279" s="262"/>
      <c r="EF279" s="262"/>
      <c r="EG279" s="262"/>
      <c r="EH279" s="262"/>
      <c r="EI279" s="262"/>
      <c r="EJ279" s="262"/>
      <c r="EK279" s="262"/>
      <c r="EL279" s="262"/>
      <c r="EM279" s="262"/>
      <c r="EN279" s="262"/>
      <c r="EO279" s="262"/>
      <c r="EP279" s="262"/>
      <c r="EQ279" s="262"/>
      <c r="ER279" s="262"/>
      <c r="ES279" s="262"/>
      <c r="ET279" s="262"/>
      <c r="EU279" s="262"/>
      <c r="EV279" s="262"/>
      <c r="EW279" s="262"/>
      <c r="EX279" s="262"/>
      <c r="EY279" s="262"/>
      <c r="EZ279" s="262"/>
      <c r="FA279" s="262"/>
      <c r="FB279" s="262"/>
      <c r="FC279" s="262"/>
      <c r="FD279" s="262"/>
      <c r="FE279" s="262"/>
      <c r="FF279" s="262"/>
      <c r="FG279" s="262"/>
      <c r="FH279" s="262"/>
      <c r="FI279" s="262"/>
      <c r="FJ279" s="262"/>
      <c r="FK279" s="262"/>
      <c r="FL279" s="262"/>
      <c r="FM279" s="262"/>
      <c r="FN279" s="262"/>
      <c r="FO279" s="262"/>
      <c r="FP279" s="262"/>
      <c r="FQ279" s="262"/>
      <c r="FR279" s="262"/>
      <c r="FS279" s="262"/>
      <c r="FT279" s="262"/>
      <c r="FU279" s="262"/>
      <c r="FV279" s="262"/>
      <c r="FW279" s="262"/>
      <c r="FX279" s="262"/>
      <c r="FY279" s="262"/>
      <c r="FZ279" s="262"/>
      <c r="GA279" s="262"/>
      <c r="GB279" s="262"/>
      <c r="GC279" s="262"/>
      <c r="GD279" s="262"/>
    </row>
    <row r="280" spans="1:186" s="279" customFormat="1" x14ac:dyDescent="0.2">
      <c r="A280" s="339" t="s">
        <v>12170</v>
      </c>
      <c r="B280" s="280" t="s">
        <v>4618</v>
      </c>
      <c r="C280" s="281" t="s">
        <v>4619</v>
      </c>
      <c r="D280" s="130" t="s">
        <v>3075</v>
      </c>
      <c r="E280" s="130">
        <v>12</v>
      </c>
      <c r="F280" s="130">
        <v>0.2</v>
      </c>
      <c r="G280" s="282"/>
      <c r="H280" s="283"/>
      <c r="I280" s="358">
        <v>520</v>
      </c>
      <c r="J280" s="284">
        <f>IF(ISNUMBER(I280),ROUND(F280*E280*I280,2),"")</f>
        <v>1248</v>
      </c>
      <c r="K280" s="283">
        <f>BDI!$B$17</f>
        <v>0.26419999999999999</v>
      </c>
      <c r="L280" s="283"/>
      <c r="M280" s="283"/>
      <c r="N280" s="131">
        <f t="shared" si="4"/>
        <v>657.38</v>
      </c>
      <c r="O280" s="340">
        <f>IF(ISNUMBER(I280),ROUND(F280*N280*E280,2),"")</f>
        <v>1577.71</v>
      </c>
      <c r="P280" s="262"/>
      <c r="Q280" s="262"/>
      <c r="R280" s="262"/>
      <c r="S280" s="262"/>
      <c r="T280" s="262"/>
      <c r="U280" s="262"/>
      <c r="V280" s="262"/>
      <c r="W280" s="262"/>
      <c r="X280" s="262"/>
      <c r="Y280" s="262"/>
      <c r="Z280" s="262"/>
      <c r="AA280" s="262"/>
      <c r="AB280" s="262"/>
      <c r="AC280" s="262"/>
      <c r="AD280" s="262"/>
      <c r="AE280" s="262"/>
      <c r="AF280" s="262"/>
      <c r="AG280" s="262"/>
      <c r="AH280" s="262"/>
      <c r="AI280" s="262"/>
      <c r="AJ280" s="262"/>
      <c r="AK280" s="262"/>
      <c r="AL280" s="262"/>
      <c r="AM280" s="262"/>
      <c r="AN280" s="262"/>
      <c r="AO280" s="262"/>
      <c r="AP280" s="262"/>
      <c r="AQ280" s="262"/>
      <c r="AR280" s="262"/>
      <c r="AS280" s="262"/>
      <c r="AT280" s="262"/>
      <c r="AU280" s="262"/>
      <c r="AV280" s="262"/>
      <c r="AW280" s="262"/>
      <c r="AX280" s="262"/>
      <c r="AY280" s="262"/>
      <c r="AZ280" s="262"/>
      <c r="BA280" s="262"/>
      <c r="BB280" s="262"/>
      <c r="BC280" s="262"/>
      <c r="BD280" s="262"/>
      <c r="BE280" s="262"/>
      <c r="BF280" s="262"/>
      <c r="BG280" s="262"/>
      <c r="BH280" s="262"/>
      <c r="BI280" s="262"/>
      <c r="BJ280" s="262"/>
      <c r="BK280" s="262"/>
      <c r="BL280" s="262"/>
      <c r="BM280" s="262"/>
      <c r="BN280" s="262"/>
      <c r="BO280" s="262"/>
      <c r="BP280" s="262"/>
      <c r="BQ280" s="262"/>
      <c r="BR280" s="262"/>
      <c r="BS280" s="262"/>
      <c r="BT280" s="262"/>
      <c r="BU280" s="262"/>
      <c r="BV280" s="262"/>
      <c r="BW280" s="262"/>
      <c r="BX280" s="262"/>
      <c r="BY280" s="262"/>
      <c r="BZ280" s="262"/>
      <c r="CA280" s="262"/>
      <c r="CB280" s="262"/>
      <c r="CC280" s="262"/>
      <c r="CD280" s="262"/>
      <c r="CE280" s="262"/>
      <c r="CF280" s="262"/>
      <c r="CG280" s="262"/>
      <c r="CH280" s="262"/>
      <c r="CI280" s="262"/>
      <c r="CJ280" s="262"/>
      <c r="CK280" s="262"/>
      <c r="CL280" s="262"/>
      <c r="CM280" s="262"/>
      <c r="CN280" s="262"/>
      <c r="CO280" s="262"/>
      <c r="CP280" s="262"/>
      <c r="CQ280" s="262"/>
      <c r="CR280" s="262"/>
      <c r="CS280" s="262"/>
      <c r="CT280" s="262"/>
      <c r="CU280" s="262"/>
      <c r="CV280" s="262"/>
      <c r="CW280" s="262"/>
      <c r="CX280" s="262"/>
      <c r="CY280" s="262"/>
      <c r="CZ280" s="262"/>
      <c r="DA280" s="262"/>
      <c r="DB280" s="262"/>
      <c r="DC280" s="262"/>
      <c r="DD280" s="262"/>
      <c r="DE280" s="262"/>
      <c r="DF280" s="262"/>
      <c r="DG280" s="262"/>
      <c r="DH280" s="262"/>
      <c r="DI280" s="262"/>
      <c r="DJ280" s="262"/>
      <c r="DK280" s="262"/>
      <c r="DL280" s="262"/>
      <c r="DM280" s="262"/>
      <c r="DN280" s="262"/>
      <c r="DO280" s="262"/>
      <c r="DP280" s="262"/>
      <c r="DQ280" s="262"/>
      <c r="DR280" s="262"/>
      <c r="DS280" s="262"/>
      <c r="DT280" s="262"/>
      <c r="DU280" s="262"/>
      <c r="DV280" s="262"/>
      <c r="DW280" s="262"/>
      <c r="DX280" s="262"/>
      <c r="DY280" s="262"/>
      <c r="DZ280" s="262"/>
      <c r="EA280" s="262"/>
      <c r="EB280" s="262"/>
      <c r="EC280" s="262"/>
      <c r="ED280" s="262"/>
      <c r="EE280" s="262"/>
      <c r="EF280" s="262"/>
      <c r="EG280" s="262"/>
      <c r="EH280" s="262"/>
      <c r="EI280" s="262"/>
      <c r="EJ280" s="262"/>
      <c r="EK280" s="262"/>
      <c r="EL280" s="262"/>
      <c r="EM280" s="262"/>
      <c r="EN280" s="262"/>
      <c r="EO280" s="262"/>
      <c r="EP280" s="262"/>
      <c r="EQ280" s="262"/>
      <c r="ER280" s="262"/>
      <c r="ES280" s="262"/>
      <c r="ET280" s="262"/>
      <c r="EU280" s="262"/>
      <c r="EV280" s="262"/>
      <c r="EW280" s="262"/>
      <c r="EX280" s="262"/>
      <c r="EY280" s="262"/>
      <c r="EZ280" s="262"/>
      <c r="FA280" s="262"/>
      <c r="FB280" s="262"/>
      <c r="FC280" s="262"/>
      <c r="FD280" s="262"/>
      <c r="FE280" s="262"/>
      <c r="FF280" s="262"/>
      <c r="FG280" s="262"/>
      <c r="FH280" s="262"/>
      <c r="FI280" s="262"/>
      <c r="FJ280" s="262"/>
      <c r="FK280" s="262"/>
      <c r="FL280" s="262"/>
      <c r="FM280" s="262"/>
      <c r="FN280" s="262"/>
      <c r="FO280" s="262"/>
      <c r="FP280" s="262"/>
      <c r="FQ280" s="262"/>
      <c r="FR280" s="262"/>
      <c r="FS280" s="262"/>
      <c r="FT280" s="262"/>
      <c r="FU280" s="262"/>
      <c r="FV280" s="262"/>
      <c r="FW280" s="262"/>
      <c r="FX280" s="262"/>
      <c r="FY280" s="262"/>
      <c r="FZ280" s="262"/>
      <c r="GA280" s="262"/>
      <c r="GB280" s="262"/>
      <c r="GC280" s="262"/>
      <c r="GD280" s="262"/>
    </row>
    <row r="281" spans="1:186" s="279" customFormat="1" x14ac:dyDescent="0.2">
      <c r="A281" s="339" t="s">
        <v>12171</v>
      </c>
      <c r="B281" s="280" t="s">
        <v>1085</v>
      </c>
      <c r="C281" s="281" t="s">
        <v>4620</v>
      </c>
      <c r="D281" s="130" t="s">
        <v>106</v>
      </c>
      <c r="E281" s="130">
        <v>25</v>
      </c>
      <c r="F281" s="130">
        <v>0.2</v>
      </c>
      <c r="G281" s="282"/>
      <c r="H281" s="283"/>
      <c r="I281" s="284">
        <f ca="1">OFFSET(INDEX(Composições!A:H,MATCH(B281,Composições!A:A,0),8),2,0)</f>
        <v>313.39015204684375</v>
      </c>
      <c r="J281" s="284">
        <f ca="1">IF(ISNUMBER(I281),ROUND(F281*E281*I281,2),"")</f>
        <v>1566.95</v>
      </c>
      <c r="K281" s="283">
        <f>BDI!$B$17</f>
        <v>0.26419999999999999</v>
      </c>
      <c r="L281" s="283"/>
      <c r="M281" s="283"/>
      <c r="N281" s="131">
        <f t="shared" ca="1" si="4"/>
        <v>396.19</v>
      </c>
      <c r="O281" s="340">
        <f ca="1">IF(ISNUMBER(I281),ROUND(F281*N281*E281,2),"")</f>
        <v>1980.95</v>
      </c>
      <c r="P281" s="262"/>
      <c r="Q281" s="262"/>
      <c r="R281" s="262"/>
      <c r="S281" s="262"/>
      <c r="T281" s="262"/>
      <c r="U281" s="262"/>
      <c r="V281" s="262"/>
      <c r="W281" s="262"/>
      <c r="X281" s="262"/>
      <c r="Y281" s="262"/>
      <c r="Z281" s="262"/>
      <c r="AA281" s="262"/>
      <c r="AB281" s="262"/>
      <c r="AC281" s="262"/>
      <c r="AD281" s="262"/>
      <c r="AE281" s="262"/>
      <c r="AF281" s="262"/>
      <c r="AG281" s="262"/>
      <c r="AH281" s="262"/>
      <c r="AI281" s="262"/>
      <c r="AJ281" s="262"/>
      <c r="AK281" s="262"/>
      <c r="AL281" s="262"/>
      <c r="AM281" s="262"/>
      <c r="AN281" s="262"/>
      <c r="AO281" s="262"/>
      <c r="AP281" s="262"/>
      <c r="AQ281" s="262"/>
      <c r="AR281" s="262"/>
      <c r="AS281" s="262"/>
      <c r="AT281" s="262"/>
      <c r="AU281" s="262"/>
      <c r="AV281" s="262"/>
      <c r="AW281" s="262"/>
      <c r="AX281" s="262"/>
      <c r="AY281" s="262"/>
      <c r="AZ281" s="262"/>
      <c r="BA281" s="262"/>
      <c r="BB281" s="262"/>
      <c r="BC281" s="262"/>
      <c r="BD281" s="262"/>
      <c r="BE281" s="262"/>
      <c r="BF281" s="262"/>
      <c r="BG281" s="262"/>
      <c r="BH281" s="262"/>
      <c r="BI281" s="262"/>
      <c r="BJ281" s="262"/>
      <c r="BK281" s="262"/>
      <c r="BL281" s="262"/>
      <c r="BM281" s="262"/>
      <c r="BN281" s="262"/>
      <c r="BO281" s="262"/>
      <c r="BP281" s="262"/>
      <c r="BQ281" s="262"/>
      <c r="BR281" s="262"/>
      <c r="BS281" s="262"/>
      <c r="BT281" s="262"/>
      <c r="BU281" s="262"/>
      <c r="BV281" s="262"/>
      <c r="BW281" s="262"/>
      <c r="BX281" s="262"/>
      <c r="BY281" s="262"/>
      <c r="BZ281" s="262"/>
      <c r="CA281" s="262"/>
      <c r="CB281" s="262"/>
      <c r="CC281" s="262"/>
      <c r="CD281" s="262"/>
      <c r="CE281" s="262"/>
      <c r="CF281" s="262"/>
      <c r="CG281" s="262"/>
      <c r="CH281" s="262"/>
      <c r="CI281" s="262"/>
      <c r="CJ281" s="262"/>
      <c r="CK281" s="262"/>
      <c r="CL281" s="262"/>
      <c r="CM281" s="262"/>
      <c r="CN281" s="262"/>
      <c r="CO281" s="262"/>
      <c r="CP281" s="262"/>
      <c r="CQ281" s="262"/>
      <c r="CR281" s="262"/>
      <c r="CS281" s="262"/>
      <c r="CT281" s="262"/>
      <c r="CU281" s="262"/>
      <c r="CV281" s="262"/>
      <c r="CW281" s="262"/>
      <c r="CX281" s="262"/>
      <c r="CY281" s="262"/>
      <c r="CZ281" s="262"/>
      <c r="DA281" s="262"/>
      <c r="DB281" s="262"/>
      <c r="DC281" s="262"/>
      <c r="DD281" s="262"/>
      <c r="DE281" s="262"/>
      <c r="DF281" s="262"/>
      <c r="DG281" s="262"/>
      <c r="DH281" s="262"/>
      <c r="DI281" s="262"/>
      <c r="DJ281" s="262"/>
      <c r="DK281" s="262"/>
      <c r="DL281" s="262"/>
      <c r="DM281" s="262"/>
      <c r="DN281" s="262"/>
      <c r="DO281" s="262"/>
      <c r="DP281" s="262"/>
      <c r="DQ281" s="262"/>
      <c r="DR281" s="262"/>
      <c r="DS281" s="262"/>
      <c r="DT281" s="262"/>
      <c r="DU281" s="262"/>
      <c r="DV281" s="262"/>
      <c r="DW281" s="262"/>
      <c r="DX281" s="262"/>
      <c r="DY281" s="262"/>
      <c r="DZ281" s="262"/>
      <c r="EA281" s="262"/>
      <c r="EB281" s="262"/>
      <c r="EC281" s="262"/>
      <c r="ED281" s="262"/>
      <c r="EE281" s="262"/>
      <c r="EF281" s="262"/>
      <c r="EG281" s="262"/>
      <c r="EH281" s="262"/>
      <c r="EI281" s="262"/>
      <c r="EJ281" s="262"/>
      <c r="EK281" s="262"/>
      <c r="EL281" s="262"/>
      <c r="EM281" s="262"/>
      <c r="EN281" s="262"/>
      <c r="EO281" s="262"/>
      <c r="EP281" s="262"/>
      <c r="EQ281" s="262"/>
      <c r="ER281" s="262"/>
      <c r="ES281" s="262"/>
      <c r="ET281" s="262"/>
      <c r="EU281" s="262"/>
      <c r="EV281" s="262"/>
      <c r="EW281" s="262"/>
      <c r="EX281" s="262"/>
      <c r="EY281" s="262"/>
      <c r="EZ281" s="262"/>
      <c r="FA281" s="262"/>
      <c r="FB281" s="262"/>
      <c r="FC281" s="262"/>
      <c r="FD281" s="262"/>
      <c r="FE281" s="262"/>
      <c r="FF281" s="262"/>
      <c r="FG281" s="262"/>
      <c r="FH281" s="262"/>
      <c r="FI281" s="262"/>
      <c r="FJ281" s="262"/>
      <c r="FK281" s="262"/>
      <c r="FL281" s="262"/>
      <c r="FM281" s="262"/>
      <c r="FN281" s="262"/>
      <c r="FO281" s="262"/>
      <c r="FP281" s="262"/>
      <c r="FQ281" s="262"/>
      <c r="FR281" s="262"/>
      <c r="FS281" s="262"/>
      <c r="FT281" s="262"/>
      <c r="FU281" s="262"/>
      <c r="FV281" s="262"/>
      <c r="FW281" s="262"/>
      <c r="FX281" s="262"/>
      <c r="FY281" s="262"/>
      <c r="FZ281" s="262"/>
      <c r="GA281" s="262"/>
      <c r="GB281" s="262"/>
      <c r="GC281" s="262"/>
      <c r="GD281" s="262"/>
    </row>
    <row r="282" spans="1:186" s="279" customFormat="1" x14ac:dyDescent="0.2">
      <c r="A282" s="339" t="s">
        <v>12172</v>
      </c>
      <c r="B282" s="280" t="s">
        <v>1086</v>
      </c>
      <c r="C282" s="281" t="s">
        <v>4621</v>
      </c>
      <c r="D282" s="130" t="s">
        <v>106</v>
      </c>
      <c r="E282" s="130">
        <v>25</v>
      </c>
      <c r="F282" s="130">
        <v>0.2</v>
      </c>
      <c r="G282" s="282"/>
      <c r="H282" s="283"/>
      <c r="I282" s="284">
        <f ca="1">OFFSET(INDEX(Composições!A:H,MATCH(B282,Composições!A:A,0),8),2,0)</f>
        <v>70.670423359343744</v>
      </c>
      <c r="J282" s="284">
        <f ca="1">IF(ISNUMBER(I282),ROUND(F282*E282*I282,2),"")</f>
        <v>353.35</v>
      </c>
      <c r="K282" s="283">
        <f>BDI!$B$17</f>
        <v>0.26419999999999999</v>
      </c>
      <c r="L282" s="283"/>
      <c r="M282" s="283"/>
      <c r="N282" s="131">
        <f t="shared" ca="1" si="4"/>
        <v>89.34</v>
      </c>
      <c r="O282" s="340">
        <f ca="1">IF(ISNUMBER(I282),ROUND(F282*N282*E282,2),"")</f>
        <v>446.7</v>
      </c>
      <c r="P282" s="262"/>
      <c r="Q282" s="262"/>
      <c r="R282" s="262"/>
      <c r="S282" s="262"/>
      <c r="T282" s="262"/>
      <c r="U282" s="262"/>
      <c r="V282" s="262"/>
      <c r="W282" s="262"/>
      <c r="X282" s="262"/>
      <c r="Y282" s="262"/>
      <c r="Z282" s="262"/>
      <c r="AA282" s="262"/>
      <c r="AB282" s="262"/>
      <c r="AC282" s="262"/>
      <c r="AD282" s="262"/>
      <c r="AE282" s="262"/>
      <c r="AF282" s="262"/>
      <c r="AG282" s="262"/>
      <c r="AH282" s="262"/>
      <c r="AI282" s="262"/>
      <c r="AJ282" s="262"/>
      <c r="AK282" s="262"/>
      <c r="AL282" s="262"/>
      <c r="AM282" s="262"/>
      <c r="AN282" s="262"/>
      <c r="AO282" s="262"/>
      <c r="AP282" s="262"/>
      <c r="AQ282" s="262"/>
      <c r="AR282" s="262"/>
      <c r="AS282" s="262"/>
      <c r="AT282" s="262"/>
      <c r="AU282" s="262"/>
      <c r="AV282" s="262"/>
      <c r="AW282" s="262"/>
      <c r="AX282" s="262"/>
      <c r="AY282" s="262"/>
      <c r="AZ282" s="262"/>
      <c r="BA282" s="262"/>
      <c r="BB282" s="262"/>
      <c r="BC282" s="262"/>
      <c r="BD282" s="262"/>
      <c r="BE282" s="262"/>
      <c r="BF282" s="262"/>
      <c r="BG282" s="262"/>
      <c r="BH282" s="262"/>
      <c r="BI282" s="262"/>
      <c r="BJ282" s="262"/>
      <c r="BK282" s="262"/>
      <c r="BL282" s="262"/>
      <c r="BM282" s="262"/>
      <c r="BN282" s="262"/>
      <c r="BO282" s="262"/>
      <c r="BP282" s="262"/>
      <c r="BQ282" s="262"/>
      <c r="BR282" s="262"/>
      <c r="BS282" s="262"/>
      <c r="BT282" s="262"/>
      <c r="BU282" s="262"/>
      <c r="BV282" s="262"/>
      <c r="BW282" s="262"/>
      <c r="BX282" s="262"/>
      <c r="BY282" s="262"/>
      <c r="BZ282" s="262"/>
      <c r="CA282" s="262"/>
      <c r="CB282" s="262"/>
      <c r="CC282" s="262"/>
      <c r="CD282" s="262"/>
      <c r="CE282" s="262"/>
      <c r="CF282" s="262"/>
      <c r="CG282" s="262"/>
      <c r="CH282" s="262"/>
      <c r="CI282" s="262"/>
      <c r="CJ282" s="262"/>
      <c r="CK282" s="262"/>
      <c r="CL282" s="262"/>
      <c r="CM282" s="262"/>
      <c r="CN282" s="262"/>
      <c r="CO282" s="262"/>
      <c r="CP282" s="262"/>
      <c r="CQ282" s="262"/>
      <c r="CR282" s="262"/>
      <c r="CS282" s="262"/>
      <c r="CT282" s="262"/>
      <c r="CU282" s="262"/>
      <c r="CV282" s="262"/>
      <c r="CW282" s="262"/>
      <c r="CX282" s="262"/>
      <c r="CY282" s="262"/>
      <c r="CZ282" s="262"/>
      <c r="DA282" s="262"/>
      <c r="DB282" s="262"/>
      <c r="DC282" s="262"/>
      <c r="DD282" s="262"/>
      <c r="DE282" s="262"/>
      <c r="DF282" s="262"/>
      <c r="DG282" s="262"/>
      <c r="DH282" s="262"/>
      <c r="DI282" s="262"/>
      <c r="DJ282" s="262"/>
      <c r="DK282" s="262"/>
      <c r="DL282" s="262"/>
      <c r="DM282" s="262"/>
      <c r="DN282" s="262"/>
      <c r="DO282" s="262"/>
      <c r="DP282" s="262"/>
      <c r="DQ282" s="262"/>
      <c r="DR282" s="262"/>
      <c r="DS282" s="262"/>
      <c r="DT282" s="262"/>
      <c r="DU282" s="262"/>
      <c r="DV282" s="262"/>
      <c r="DW282" s="262"/>
      <c r="DX282" s="262"/>
      <c r="DY282" s="262"/>
      <c r="DZ282" s="262"/>
      <c r="EA282" s="262"/>
      <c r="EB282" s="262"/>
      <c r="EC282" s="262"/>
      <c r="ED282" s="262"/>
      <c r="EE282" s="262"/>
      <c r="EF282" s="262"/>
      <c r="EG282" s="262"/>
      <c r="EH282" s="262"/>
      <c r="EI282" s="262"/>
      <c r="EJ282" s="262"/>
      <c r="EK282" s="262"/>
      <c r="EL282" s="262"/>
      <c r="EM282" s="262"/>
      <c r="EN282" s="262"/>
      <c r="EO282" s="262"/>
      <c r="EP282" s="262"/>
      <c r="EQ282" s="262"/>
      <c r="ER282" s="262"/>
      <c r="ES282" s="262"/>
      <c r="ET282" s="262"/>
      <c r="EU282" s="262"/>
      <c r="EV282" s="262"/>
      <c r="EW282" s="262"/>
      <c r="EX282" s="262"/>
      <c r="EY282" s="262"/>
      <c r="EZ282" s="262"/>
      <c r="FA282" s="262"/>
      <c r="FB282" s="262"/>
      <c r="FC282" s="262"/>
      <c r="FD282" s="262"/>
      <c r="FE282" s="262"/>
      <c r="FF282" s="262"/>
      <c r="FG282" s="262"/>
      <c r="FH282" s="262"/>
      <c r="FI282" s="262"/>
      <c r="FJ282" s="262"/>
      <c r="FK282" s="262"/>
      <c r="FL282" s="262"/>
      <c r="FM282" s="262"/>
      <c r="FN282" s="262"/>
      <c r="FO282" s="262"/>
      <c r="FP282" s="262"/>
      <c r="FQ282" s="262"/>
      <c r="FR282" s="262"/>
      <c r="FS282" s="262"/>
      <c r="FT282" s="262"/>
      <c r="FU282" s="262"/>
      <c r="FV282" s="262"/>
      <c r="FW282" s="262"/>
      <c r="FX282" s="262"/>
      <c r="FY282" s="262"/>
      <c r="FZ282" s="262"/>
      <c r="GA282" s="262"/>
      <c r="GB282" s="262"/>
      <c r="GC282" s="262"/>
      <c r="GD282" s="262"/>
    </row>
    <row r="283" spans="1:186" s="279" customFormat="1" x14ac:dyDescent="0.2">
      <c r="A283" s="339" t="s">
        <v>12173</v>
      </c>
      <c r="B283" s="280" t="s">
        <v>1087</v>
      </c>
      <c r="C283" s="281" t="s">
        <v>4622</v>
      </c>
      <c r="D283" s="130" t="s">
        <v>68</v>
      </c>
      <c r="E283" s="130">
        <v>18700</v>
      </c>
      <c r="F283" s="130">
        <v>0.2</v>
      </c>
      <c r="G283" s="282"/>
      <c r="H283" s="283"/>
      <c r="I283" s="284">
        <f ca="1">OFFSET(INDEX(Composições!A:H,MATCH(B283,Composições!A:A,0),8),2,0)</f>
        <v>17.079860000000004</v>
      </c>
      <c r="J283" s="284">
        <f ca="1">IF(ISNUMBER(I283),ROUND(F283*E283*I283,2),"")</f>
        <v>63878.68</v>
      </c>
      <c r="K283" s="283">
        <f>BDI!$B$17</f>
        <v>0.26419999999999999</v>
      </c>
      <c r="L283" s="283"/>
      <c r="M283" s="283"/>
      <c r="N283" s="131">
        <f t="shared" ca="1" si="4"/>
        <v>21.59</v>
      </c>
      <c r="O283" s="340">
        <f ca="1">IF(ISNUMBER(I283),ROUND(F283*N283*E283,2),"")</f>
        <v>80746.600000000006</v>
      </c>
      <c r="P283" s="262"/>
      <c r="Q283" s="262"/>
      <c r="R283" s="262"/>
      <c r="S283" s="262"/>
      <c r="T283" s="262"/>
      <c r="U283" s="262"/>
      <c r="V283" s="262"/>
      <c r="W283" s="262"/>
      <c r="X283" s="262"/>
      <c r="Y283" s="262"/>
      <c r="Z283" s="262"/>
      <c r="AA283" s="262"/>
      <c r="AB283" s="262"/>
      <c r="AC283" s="262"/>
      <c r="AD283" s="262"/>
      <c r="AE283" s="262"/>
      <c r="AF283" s="262"/>
      <c r="AG283" s="262"/>
      <c r="AH283" s="262"/>
      <c r="AI283" s="262"/>
      <c r="AJ283" s="262"/>
      <c r="AK283" s="262"/>
      <c r="AL283" s="262"/>
      <c r="AM283" s="262"/>
      <c r="AN283" s="262"/>
      <c r="AO283" s="262"/>
      <c r="AP283" s="262"/>
      <c r="AQ283" s="262"/>
      <c r="AR283" s="262"/>
      <c r="AS283" s="262"/>
      <c r="AT283" s="262"/>
      <c r="AU283" s="262"/>
      <c r="AV283" s="262"/>
      <c r="AW283" s="262"/>
      <c r="AX283" s="262"/>
      <c r="AY283" s="262"/>
      <c r="AZ283" s="262"/>
      <c r="BA283" s="262"/>
      <c r="BB283" s="262"/>
      <c r="BC283" s="262"/>
      <c r="BD283" s="262"/>
      <c r="BE283" s="262"/>
      <c r="BF283" s="262"/>
      <c r="BG283" s="262"/>
      <c r="BH283" s="262"/>
      <c r="BI283" s="262"/>
      <c r="BJ283" s="262"/>
      <c r="BK283" s="262"/>
      <c r="BL283" s="262"/>
      <c r="BM283" s="262"/>
      <c r="BN283" s="262"/>
      <c r="BO283" s="262"/>
      <c r="BP283" s="262"/>
      <c r="BQ283" s="262"/>
      <c r="BR283" s="262"/>
      <c r="BS283" s="262"/>
      <c r="BT283" s="262"/>
      <c r="BU283" s="262"/>
      <c r="BV283" s="262"/>
      <c r="BW283" s="262"/>
      <c r="BX283" s="262"/>
      <c r="BY283" s="262"/>
      <c r="BZ283" s="262"/>
      <c r="CA283" s="262"/>
      <c r="CB283" s="262"/>
      <c r="CC283" s="262"/>
      <c r="CD283" s="262"/>
      <c r="CE283" s="262"/>
      <c r="CF283" s="262"/>
      <c r="CG283" s="262"/>
      <c r="CH283" s="262"/>
      <c r="CI283" s="262"/>
      <c r="CJ283" s="262"/>
      <c r="CK283" s="262"/>
      <c r="CL283" s="262"/>
      <c r="CM283" s="262"/>
      <c r="CN283" s="262"/>
      <c r="CO283" s="262"/>
      <c r="CP283" s="262"/>
      <c r="CQ283" s="262"/>
      <c r="CR283" s="262"/>
      <c r="CS283" s="262"/>
      <c r="CT283" s="262"/>
      <c r="CU283" s="262"/>
      <c r="CV283" s="262"/>
      <c r="CW283" s="262"/>
      <c r="CX283" s="262"/>
      <c r="CY283" s="262"/>
      <c r="CZ283" s="262"/>
      <c r="DA283" s="262"/>
      <c r="DB283" s="262"/>
      <c r="DC283" s="262"/>
      <c r="DD283" s="262"/>
      <c r="DE283" s="262"/>
      <c r="DF283" s="262"/>
      <c r="DG283" s="262"/>
      <c r="DH283" s="262"/>
      <c r="DI283" s="262"/>
      <c r="DJ283" s="262"/>
      <c r="DK283" s="262"/>
      <c r="DL283" s="262"/>
      <c r="DM283" s="262"/>
      <c r="DN283" s="262"/>
      <c r="DO283" s="262"/>
      <c r="DP283" s="262"/>
      <c r="DQ283" s="262"/>
      <c r="DR283" s="262"/>
      <c r="DS283" s="262"/>
      <c r="DT283" s="262"/>
      <c r="DU283" s="262"/>
      <c r="DV283" s="262"/>
      <c r="DW283" s="262"/>
      <c r="DX283" s="262"/>
      <c r="DY283" s="262"/>
      <c r="DZ283" s="262"/>
      <c r="EA283" s="262"/>
      <c r="EB283" s="262"/>
      <c r="EC283" s="262"/>
      <c r="ED283" s="262"/>
      <c r="EE283" s="262"/>
      <c r="EF283" s="262"/>
      <c r="EG283" s="262"/>
      <c r="EH283" s="262"/>
      <c r="EI283" s="262"/>
      <c r="EJ283" s="262"/>
      <c r="EK283" s="262"/>
      <c r="EL283" s="262"/>
      <c r="EM283" s="262"/>
      <c r="EN283" s="262"/>
      <c r="EO283" s="262"/>
      <c r="EP283" s="262"/>
      <c r="EQ283" s="262"/>
      <c r="ER283" s="262"/>
      <c r="ES283" s="262"/>
      <c r="ET283" s="262"/>
      <c r="EU283" s="262"/>
      <c r="EV283" s="262"/>
      <c r="EW283" s="262"/>
      <c r="EX283" s="262"/>
      <c r="EY283" s="262"/>
      <c r="EZ283" s="262"/>
      <c r="FA283" s="262"/>
      <c r="FB283" s="262"/>
      <c r="FC283" s="262"/>
      <c r="FD283" s="262"/>
      <c r="FE283" s="262"/>
      <c r="FF283" s="262"/>
      <c r="FG283" s="262"/>
      <c r="FH283" s="262"/>
      <c r="FI283" s="262"/>
      <c r="FJ283" s="262"/>
      <c r="FK283" s="262"/>
      <c r="FL283" s="262"/>
      <c r="FM283" s="262"/>
      <c r="FN283" s="262"/>
      <c r="FO283" s="262"/>
      <c r="FP283" s="262"/>
      <c r="FQ283" s="262"/>
      <c r="FR283" s="262"/>
      <c r="FS283" s="262"/>
      <c r="FT283" s="262"/>
      <c r="FU283" s="262"/>
      <c r="FV283" s="262"/>
      <c r="FW283" s="262"/>
      <c r="FX283" s="262"/>
      <c r="FY283" s="262"/>
      <c r="FZ283" s="262"/>
      <c r="GA283" s="262"/>
      <c r="GB283" s="262"/>
      <c r="GC283" s="262"/>
      <c r="GD283" s="262"/>
    </row>
    <row r="284" spans="1:186" s="279" customFormat="1" x14ac:dyDescent="0.2">
      <c r="A284" s="339" t="s">
        <v>12174</v>
      </c>
      <c r="B284" s="280" t="s">
        <v>1091</v>
      </c>
      <c r="C284" s="281" t="s">
        <v>4623</v>
      </c>
      <c r="D284" s="130" t="s">
        <v>18</v>
      </c>
      <c r="E284" s="130">
        <v>1200</v>
      </c>
      <c r="F284" s="130">
        <v>0.2</v>
      </c>
      <c r="G284" s="282"/>
      <c r="H284" s="283"/>
      <c r="I284" s="284">
        <f ca="1">OFFSET(INDEX(Composições!A:H,MATCH(B284,Composições!A:A,0),8),2,0)</f>
        <v>234.62056329999999</v>
      </c>
      <c r="J284" s="284">
        <f ca="1">IF(ISNUMBER(I284),ROUND(F284*E284*I284,2),"")</f>
        <v>56308.94</v>
      </c>
      <c r="K284" s="283">
        <f>BDI!$B$17</f>
        <v>0.26419999999999999</v>
      </c>
      <c r="L284" s="283"/>
      <c r="M284" s="283"/>
      <c r="N284" s="131">
        <f t="shared" ca="1" si="4"/>
        <v>296.61</v>
      </c>
      <c r="O284" s="340">
        <f ca="1">IF(ISNUMBER(I284),ROUND(F284*N284*E284,2),"")</f>
        <v>71186.399999999994</v>
      </c>
      <c r="P284" s="262"/>
      <c r="Q284" s="262"/>
      <c r="R284" s="262"/>
      <c r="S284" s="262"/>
      <c r="T284" s="262"/>
      <c r="U284" s="262"/>
      <c r="V284" s="262"/>
      <c r="W284" s="262"/>
      <c r="X284" s="262"/>
      <c r="Y284" s="262"/>
      <c r="Z284" s="262"/>
      <c r="AA284" s="262"/>
      <c r="AB284" s="262"/>
      <c r="AC284" s="262"/>
      <c r="AD284" s="262"/>
      <c r="AE284" s="262"/>
      <c r="AF284" s="262"/>
      <c r="AG284" s="262"/>
      <c r="AH284" s="262"/>
      <c r="AI284" s="262"/>
      <c r="AJ284" s="262"/>
      <c r="AK284" s="262"/>
      <c r="AL284" s="262"/>
      <c r="AM284" s="262"/>
      <c r="AN284" s="262"/>
      <c r="AO284" s="262"/>
      <c r="AP284" s="262"/>
      <c r="AQ284" s="262"/>
      <c r="AR284" s="262"/>
      <c r="AS284" s="262"/>
      <c r="AT284" s="262"/>
      <c r="AU284" s="262"/>
      <c r="AV284" s="262"/>
      <c r="AW284" s="262"/>
      <c r="AX284" s="262"/>
      <c r="AY284" s="262"/>
      <c r="AZ284" s="262"/>
      <c r="BA284" s="262"/>
      <c r="BB284" s="262"/>
      <c r="BC284" s="262"/>
      <c r="BD284" s="262"/>
      <c r="BE284" s="262"/>
      <c r="BF284" s="262"/>
      <c r="BG284" s="262"/>
      <c r="BH284" s="262"/>
      <c r="BI284" s="262"/>
      <c r="BJ284" s="262"/>
      <c r="BK284" s="262"/>
      <c r="BL284" s="262"/>
      <c r="BM284" s="262"/>
      <c r="BN284" s="262"/>
      <c r="BO284" s="262"/>
      <c r="BP284" s="262"/>
      <c r="BQ284" s="262"/>
      <c r="BR284" s="262"/>
      <c r="BS284" s="262"/>
      <c r="BT284" s="262"/>
      <c r="BU284" s="262"/>
      <c r="BV284" s="262"/>
      <c r="BW284" s="262"/>
      <c r="BX284" s="262"/>
      <c r="BY284" s="262"/>
      <c r="BZ284" s="262"/>
      <c r="CA284" s="262"/>
      <c r="CB284" s="262"/>
      <c r="CC284" s="262"/>
      <c r="CD284" s="262"/>
      <c r="CE284" s="262"/>
      <c r="CF284" s="262"/>
      <c r="CG284" s="262"/>
      <c r="CH284" s="262"/>
      <c r="CI284" s="262"/>
      <c r="CJ284" s="262"/>
      <c r="CK284" s="262"/>
      <c r="CL284" s="262"/>
      <c r="CM284" s="262"/>
      <c r="CN284" s="262"/>
      <c r="CO284" s="262"/>
      <c r="CP284" s="262"/>
      <c r="CQ284" s="262"/>
      <c r="CR284" s="262"/>
      <c r="CS284" s="262"/>
      <c r="CT284" s="262"/>
      <c r="CU284" s="262"/>
      <c r="CV284" s="262"/>
      <c r="CW284" s="262"/>
      <c r="CX284" s="262"/>
      <c r="CY284" s="262"/>
      <c r="CZ284" s="262"/>
      <c r="DA284" s="262"/>
      <c r="DB284" s="262"/>
      <c r="DC284" s="262"/>
      <c r="DD284" s="262"/>
      <c r="DE284" s="262"/>
      <c r="DF284" s="262"/>
      <c r="DG284" s="262"/>
      <c r="DH284" s="262"/>
      <c r="DI284" s="262"/>
      <c r="DJ284" s="262"/>
      <c r="DK284" s="262"/>
      <c r="DL284" s="262"/>
      <c r="DM284" s="262"/>
      <c r="DN284" s="262"/>
      <c r="DO284" s="262"/>
      <c r="DP284" s="262"/>
      <c r="DQ284" s="262"/>
      <c r="DR284" s="262"/>
      <c r="DS284" s="262"/>
      <c r="DT284" s="262"/>
      <c r="DU284" s="262"/>
      <c r="DV284" s="262"/>
      <c r="DW284" s="262"/>
      <c r="DX284" s="262"/>
      <c r="DY284" s="262"/>
      <c r="DZ284" s="262"/>
      <c r="EA284" s="262"/>
      <c r="EB284" s="262"/>
      <c r="EC284" s="262"/>
      <c r="ED284" s="262"/>
      <c r="EE284" s="262"/>
      <c r="EF284" s="262"/>
      <c r="EG284" s="262"/>
      <c r="EH284" s="262"/>
      <c r="EI284" s="262"/>
      <c r="EJ284" s="262"/>
      <c r="EK284" s="262"/>
      <c r="EL284" s="262"/>
      <c r="EM284" s="262"/>
      <c r="EN284" s="262"/>
      <c r="EO284" s="262"/>
      <c r="EP284" s="262"/>
      <c r="EQ284" s="262"/>
      <c r="ER284" s="262"/>
      <c r="ES284" s="262"/>
      <c r="ET284" s="262"/>
      <c r="EU284" s="262"/>
      <c r="EV284" s="262"/>
      <c r="EW284" s="262"/>
      <c r="EX284" s="262"/>
      <c r="EY284" s="262"/>
      <c r="EZ284" s="262"/>
      <c r="FA284" s="262"/>
      <c r="FB284" s="262"/>
      <c r="FC284" s="262"/>
      <c r="FD284" s="262"/>
      <c r="FE284" s="262"/>
      <c r="FF284" s="262"/>
      <c r="FG284" s="262"/>
      <c r="FH284" s="262"/>
      <c r="FI284" s="262"/>
      <c r="FJ284" s="262"/>
      <c r="FK284" s="262"/>
      <c r="FL284" s="262"/>
      <c r="FM284" s="262"/>
      <c r="FN284" s="262"/>
      <c r="FO284" s="262"/>
      <c r="FP284" s="262"/>
      <c r="FQ284" s="262"/>
      <c r="FR284" s="262"/>
      <c r="FS284" s="262"/>
      <c r="FT284" s="262"/>
      <c r="FU284" s="262"/>
      <c r="FV284" s="262"/>
      <c r="FW284" s="262"/>
      <c r="FX284" s="262"/>
      <c r="FY284" s="262"/>
      <c r="FZ284" s="262"/>
      <c r="GA284" s="262"/>
      <c r="GB284" s="262"/>
      <c r="GC284" s="262"/>
      <c r="GD284" s="262"/>
    </row>
    <row r="285" spans="1:186" s="279" customFormat="1" x14ac:dyDescent="0.2">
      <c r="A285" s="339" t="s">
        <v>12175</v>
      </c>
      <c r="B285" s="280" t="s">
        <v>1092</v>
      </c>
      <c r="C285" s="281" t="s">
        <v>4624</v>
      </c>
      <c r="D285" s="130" t="s">
        <v>18</v>
      </c>
      <c r="E285" s="130">
        <v>570</v>
      </c>
      <c r="F285" s="130">
        <v>0.2</v>
      </c>
      <c r="G285" s="282"/>
      <c r="H285" s="283"/>
      <c r="I285" s="284">
        <f ca="1">OFFSET(INDEX(Composições!A:H,MATCH(B285,Composições!A:A,0),8),2,0)</f>
        <v>54.705303499999999</v>
      </c>
      <c r="J285" s="284">
        <f ca="1">IF(ISNUMBER(I285),ROUND(F285*E285*I285,2),"")</f>
        <v>6236.4</v>
      </c>
      <c r="K285" s="283">
        <f>BDI!$B$17</f>
        <v>0.26419999999999999</v>
      </c>
      <c r="L285" s="283"/>
      <c r="M285" s="283"/>
      <c r="N285" s="131">
        <f t="shared" ca="1" si="4"/>
        <v>69.16</v>
      </c>
      <c r="O285" s="340">
        <f ca="1">IF(ISNUMBER(I285),ROUND(F285*N285*E285,2),"")</f>
        <v>7884.24</v>
      </c>
      <c r="P285" s="262"/>
      <c r="Q285" s="262"/>
      <c r="R285" s="262"/>
      <c r="S285" s="262"/>
      <c r="T285" s="262"/>
      <c r="U285" s="262"/>
      <c r="V285" s="262"/>
      <c r="W285" s="262"/>
      <c r="X285" s="262"/>
      <c r="Y285" s="262"/>
      <c r="Z285" s="262"/>
      <c r="AA285" s="262"/>
      <c r="AB285" s="262"/>
      <c r="AC285" s="262"/>
      <c r="AD285" s="262"/>
      <c r="AE285" s="262"/>
      <c r="AF285" s="262"/>
      <c r="AG285" s="262"/>
      <c r="AH285" s="262"/>
      <c r="AI285" s="262"/>
      <c r="AJ285" s="262"/>
      <c r="AK285" s="262"/>
      <c r="AL285" s="262"/>
      <c r="AM285" s="262"/>
      <c r="AN285" s="262"/>
      <c r="AO285" s="262"/>
      <c r="AP285" s="262"/>
      <c r="AQ285" s="262"/>
      <c r="AR285" s="262"/>
      <c r="AS285" s="262"/>
      <c r="AT285" s="262"/>
      <c r="AU285" s="262"/>
      <c r="AV285" s="262"/>
      <c r="AW285" s="262"/>
      <c r="AX285" s="262"/>
      <c r="AY285" s="262"/>
      <c r="AZ285" s="262"/>
      <c r="BA285" s="262"/>
      <c r="BB285" s="262"/>
      <c r="BC285" s="262"/>
      <c r="BD285" s="262"/>
      <c r="BE285" s="262"/>
      <c r="BF285" s="262"/>
      <c r="BG285" s="262"/>
      <c r="BH285" s="262"/>
      <c r="BI285" s="262"/>
      <c r="BJ285" s="262"/>
      <c r="BK285" s="262"/>
      <c r="BL285" s="262"/>
      <c r="BM285" s="262"/>
      <c r="BN285" s="262"/>
      <c r="BO285" s="262"/>
      <c r="BP285" s="262"/>
      <c r="BQ285" s="262"/>
      <c r="BR285" s="262"/>
      <c r="BS285" s="262"/>
      <c r="BT285" s="262"/>
      <c r="BU285" s="262"/>
      <c r="BV285" s="262"/>
      <c r="BW285" s="262"/>
      <c r="BX285" s="262"/>
      <c r="BY285" s="262"/>
      <c r="BZ285" s="262"/>
      <c r="CA285" s="262"/>
      <c r="CB285" s="262"/>
      <c r="CC285" s="262"/>
      <c r="CD285" s="262"/>
      <c r="CE285" s="262"/>
      <c r="CF285" s="262"/>
      <c r="CG285" s="262"/>
      <c r="CH285" s="262"/>
      <c r="CI285" s="262"/>
      <c r="CJ285" s="262"/>
      <c r="CK285" s="262"/>
      <c r="CL285" s="262"/>
      <c r="CM285" s="262"/>
      <c r="CN285" s="262"/>
      <c r="CO285" s="262"/>
      <c r="CP285" s="262"/>
      <c r="CQ285" s="262"/>
      <c r="CR285" s="262"/>
      <c r="CS285" s="262"/>
      <c r="CT285" s="262"/>
      <c r="CU285" s="262"/>
      <c r="CV285" s="262"/>
      <c r="CW285" s="262"/>
      <c r="CX285" s="262"/>
      <c r="CY285" s="262"/>
      <c r="CZ285" s="262"/>
      <c r="DA285" s="262"/>
      <c r="DB285" s="262"/>
      <c r="DC285" s="262"/>
      <c r="DD285" s="262"/>
      <c r="DE285" s="262"/>
      <c r="DF285" s="262"/>
      <c r="DG285" s="262"/>
      <c r="DH285" s="262"/>
      <c r="DI285" s="262"/>
      <c r="DJ285" s="262"/>
      <c r="DK285" s="262"/>
      <c r="DL285" s="262"/>
      <c r="DM285" s="262"/>
      <c r="DN285" s="262"/>
      <c r="DO285" s="262"/>
      <c r="DP285" s="262"/>
      <c r="DQ285" s="262"/>
      <c r="DR285" s="262"/>
      <c r="DS285" s="262"/>
      <c r="DT285" s="262"/>
      <c r="DU285" s="262"/>
      <c r="DV285" s="262"/>
      <c r="DW285" s="262"/>
      <c r="DX285" s="262"/>
      <c r="DY285" s="262"/>
      <c r="DZ285" s="262"/>
      <c r="EA285" s="262"/>
      <c r="EB285" s="262"/>
      <c r="EC285" s="262"/>
      <c r="ED285" s="262"/>
      <c r="EE285" s="262"/>
      <c r="EF285" s="262"/>
      <c r="EG285" s="262"/>
      <c r="EH285" s="262"/>
      <c r="EI285" s="262"/>
      <c r="EJ285" s="262"/>
      <c r="EK285" s="262"/>
      <c r="EL285" s="262"/>
      <c r="EM285" s="262"/>
      <c r="EN285" s="262"/>
      <c r="EO285" s="262"/>
      <c r="EP285" s="262"/>
      <c r="EQ285" s="262"/>
      <c r="ER285" s="262"/>
      <c r="ES285" s="262"/>
      <c r="ET285" s="262"/>
      <c r="EU285" s="262"/>
      <c r="EV285" s="262"/>
      <c r="EW285" s="262"/>
      <c r="EX285" s="262"/>
      <c r="EY285" s="262"/>
      <c r="EZ285" s="262"/>
      <c r="FA285" s="262"/>
      <c r="FB285" s="262"/>
      <c r="FC285" s="262"/>
      <c r="FD285" s="262"/>
      <c r="FE285" s="262"/>
      <c r="FF285" s="262"/>
      <c r="FG285" s="262"/>
      <c r="FH285" s="262"/>
      <c r="FI285" s="262"/>
      <c r="FJ285" s="262"/>
      <c r="FK285" s="262"/>
      <c r="FL285" s="262"/>
      <c r="FM285" s="262"/>
      <c r="FN285" s="262"/>
      <c r="FO285" s="262"/>
      <c r="FP285" s="262"/>
      <c r="FQ285" s="262"/>
      <c r="FR285" s="262"/>
      <c r="FS285" s="262"/>
      <c r="FT285" s="262"/>
      <c r="FU285" s="262"/>
      <c r="FV285" s="262"/>
      <c r="FW285" s="262"/>
      <c r="FX285" s="262"/>
      <c r="FY285" s="262"/>
      <c r="FZ285" s="262"/>
      <c r="GA285" s="262"/>
      <c r="GB285" s="262"/>
      <c r="GC285" s="262"/>
      <c r="GD285" s="262"/>
    </row>
    <row r="286" spans="1:186" s="279" customFormat="1" x14ac:dyDescent="0.2">
      <c r="A286" s="339" t="s">
        <v>12176</v>
      </c>
      <c r="B286" s="280" t="s">
        <v>1093</v>
      </c>
      <c r="C286" s="281" t="s">
        <v>4625</v>
      </c>
      <c r="D286" s="130" t="s">
        <v>68</v>
      </c>
      <c r="E286" s="130">
        <v>17500</v>
      </c>
      <c r="F286" s="130">
        <v>0.2</v>
      </c>
      <c r="G286" s="282"/>
      <c r="H286" s="283"/>
      <c r="I286" s="284">
        <f ca="1">OFFSET(INDEX(Composições!A:H,MATCH(B286,Composições!A:A,0),8),2,0)</f>
        <v>46.672591121890001</v>
      </c>
      <c r="J286" s="284">
        <f ca="1">IF(ISNUMBER(I286),ROUND(F286*E286*I286,2),"")</f>
        <v>163354.07</v>
      </c>
      <c r="K286" s="283">
        <f>BDI!$B$17</f>
        <v>0.26419999999999999</v>
      </c>
      <c r="L286" s="283"/>
      <c r="M286" s="283"/>
      <c r="N286" s="131">
        <f t="shared" ca="1" si="4"/>
        <v>59</v>
      </c>
      <c r="O286" s="340">
        <f ca="1">IF(ISNUMBER(I286),ROUND(F286*N286*E286,2),"")</f>
        <v>206500</v>
      </c>
      <c r="P286" s="262"/>
      <c r="Q286" s="262"/>
      <c r="R286" s="262"/>
      <c r="S286" s="262"/>
      <c r="T286" s="262"/>
      <c r="U286" s="262"/>
      <c r="V286" s="262"/>
      <c r="W286" s="262"/>
      <c r="X286" s="262"/>
      <c r="Y286" s="262"/>
      <c r="Z286" s="262"/>
      <c r="AA286" s="262"/>
      <c r="AB286" s="262"/>
      <c r="AC286" s="262"/>
      <c r="AD286" s="262"/>
      <c r="AE286" s="262"/>
      <c r="AF286" s="262"/>
      <c r="AG286" s="262"/>
      <c r="AH286" s="262"/>
      <c r="AI286" s="262"/>
      <c r="AJ286" s="262"/>
      <c r="AK286" s="262"/>
      <c r="AL286" s="262"/>
      <c r="AM286" s="262"/>
      <c r="AN286" s="262"/>
      <c r="AO286" s="262"/>
      <c r="AP286" s="262"/>
      <c r="AQ286" s="262"/>
      <c r="AR286" s="262"/>
      <c r="AS286" s="262"/>
      <c r="AT286" s="262"/>
      <c r="AU286" s="262"/>
      <c r="AV286" s="262"/>
      <c r="AW286" s="262"/>
      <c r="AX286" s="262"/>
      <c r="AY286" s="262"/>
      <c r="AZ286" s="262"/>
      <c r="BA286" s="262"/>
      <c r="BB286" s="262"/>
      <c r="BC286" s="262"/>
      <c r="BD286" s="262"/>
      <c r="BE286" s="262"/>
      <c r="BF286" s="262"/>
      <c r="BG286" s="262"/>
      <c r="BH286" s="262"/>
      <c r="BI286" s="262"/>
      <c r="BJ286" s="262"/>
      <c r="BK286" s="262"/>
      <c r="BL286" s="262"/>
      <c r="BM286" s="262"/>
      <c r="BN286" s="262"/>
      <c r="BO286" s="262"/>
      <c r="BP286" s="262"/>
      <c r="BQ286" s="262"/>
      <c r="BR286" s="262"/>
      <c r="BS286" s="262"/>
      <c r="BT286" s="262"/>
      <c r="BU286" s="262"/>
      <c r="BV286" s="262"/>
      <c r="BW286" s="262"/>
      <c r="BX286" s="262"/>
      <c r="BY286" s="262"/>
      <c r="BZ286" s="262"/>
      <c r="CA286" s="262"/>
      <c r="CB286" s="262"/>
      <c r="CC286" s="262"/>
      <c r="CD286" s="262"/>
      <c r="CE286" s="262"/>
      <c r="CF286" s="262"/>
      <c r="CG286" s="262"/>
      <c r="CH286" s="262"/>
      <c r="CI286" s="262"/>
      <c r="CJ286" s="262"/>
      <c r="CK286" s="262"/>
      <c r="CL286" s="262"/>
      <c r="CM286" s="262"/>
      <c r="CN286" s="262"/>
      <c r="CO286" s="262"/>
      <c r="CP286" s="262"/>
      <c r="CQ286" s="262"/>
      <c r="CR286" s="262"/>
      <c r="CS286" s="262"/>
      <c r="CT286" s="262"/>
      <c r="CU286" s="262"/>
      <c r="CV286" s="262"/>
      <c r="CW286" s="262"/>
      <c r="CX286" s="262"/>
      <c r="CY286" s="262"/>
      <c r="CZ286" s="262"/>
      <c r="DA286" s="262"/>
      <c r="DB286" s="262"/>
      <c r="DC286" s="262"/>
      <c r="DD286" s="262"/>
      <c r="DE286" s="262"/>
      <c r="DF286" s="262"/>
      <c r="DG286" s="262"/>
      <c r="DH286" s="262"/>
      <c r="DI286" s="262"/>
      <c r="DJ286" s="262"/>
      <c r="DK286" s="262"/>
      <c r="DL286" s="262"/>
      <c r="DM286" s="262"/>
      <c r="DN286" s="262"/>
      <c r="DO286" s="262"/>
      <c r="DP286" s="262"/>
      <c r="DQ286" s="262"/>
      <c r="DR286" s="262"/>
      <c r="DS286" s="262"/>
      <c r="DT286" s="262"/>
      <c r="DU286" s="262"/>
      <c r="DV286" s="262"/>
      <c r="DW286" s="262"/>
      <c r="DX286" s="262"/>
      <c r="DY286" s="262"/>
      <c r="DZ286" s="262"/>
      <c r="EA286" s="262"/>
      <c r="EB286" s="262"/>
      <c r="EC286" s="262"/>
      <c r="ED286" s="262"/>
      <c r="EE286" s="262"/>
      <c r="EF286" s="262"/>
      <c r="EG286" s="262"/>
      <c r="EH286" s="262"/>
      <c r="EI286" s="262"/>
      <c r="EJ286" s="262"/>
      <c r="EK286" s="262"/>
      <c r="EL286" s="262"/>
      <c r="EM286" s="262"/>
      <c r="EN286" s="262"/>
      <c r="EO286" s="262"/>
      <c r="EP286" s="262"/>
      <c r="EQ286" s="262"/>
      <c r="ER286" s="262"/>
      <c r="ES286" s="262"/>
      <c r="ET286" s="262"/>
      <c r="EU286" s="262"/>
      <c r="EV286" s="262"/>
      <c r="EW286" s="262"/>
      <c r="EX286" s="262"/>
      <c r="EY286" s="262"/>
      <c r="EZ286" s="262"/>
      <c r="FA286" s="262"/>
      <c r="FB286" s="262"/>
      <c r="FC286" s="262"/>
      <c r="FD286" s="262"/>
      <c r="FE286" s="262"/>
      <c r="FF286" s="262"/>
      <c r="FG286" s="262"/>
      <c r="FH286" s="262"/>
      <c r="FI286" s="262"/>
      <c r="FJ286" s="262"/>
      <c r="FK286" s="262"/>
      <c r="FL286" s="262"/>
      <c r="FM286" s="262"/>
      <c r="FN286" s="262"/>
      <c r="FO286" s="262"/>
      <c r="FP286" s="262"/>
      <c r="FQ286" s="262"/>
      <c r="FR286" s="262"/>
      <c r="FS286" s="262"/>
      <c r="FT286" s="262"/>
      <c r="FU286" s="262"/>
      <c r="FV286" s="262"/>
      <c r="FW286" s="262"/>
      <c r="FX286" s="262"/>
      <c r="FY286" s="262"/>
      <c r="FZ286" s="262"/>
      <c r="GA286" s="262"/>
      <c r="GB286" s="262"/>
      <c r="GC286" s="262"/>
      <c r="GD286" s="262"/>
    </row>
    <row r="287" spans="1:186" s="279" customFormat="1" x14ac:dyDescent="0.2">
      <c r="A287" s="339" t="s">
        <v>12177</v>
      </c>
      <c r="B287" s="280" t="s">
        <v>1094</v>
      </c>
      <c r="C287" s="281" t="s">
        <v>4626</v>
      </c>
      <c r="D287" s="130" t="s">
        <v>68</v>
      </c>
      <c r="E287" s="130">
        <v>575</v>
      </c>
      <c r="F287" s="130">
        <v>0.2</v>
      </c>
      <c r="G287" s="282"/>
      <c r="H287" s="283"/>
      <c r="I287" s="284">
        <f ca="1">OFFSET(INDEX(Composições!A:H,MATCH(B287,Composições!A:A,0),8),2,0)</f>
        <v>63.250714365590014</v>
      </c>
      <c r="J287" s="284">
        <f ca="1">IF(ISNUMBER(I287),ROUND(F287*E287*I287,2),"")</f>
        <v>7273.83</v>
      </c>
      <c r="K287" s="283">
        <f>BDI!$B$17</f>
        <v>0.26419999999999999</v>
      </c>
      <c r="L287" s="283"/>
      <c r="M287" s="283"/>
      <c r="N287" s="131">
        <f t="shared" ca="1" si="4"/>
        <v>79.959999999999994</v>
      </c>
      <c r="O287" s="340">
        <f ca="1">IF(ISNUMBER(I287),ROUND(F287*N287*E287,2),"")</f>
        <v>9195.4</v>
      </c>
      <c r="P287" s="262"/>
      <c r="Q287" s="262"/>
      <c r="R287" s="262"/>
      <c r="S287" s="262"/>
      <c r="T287" s="262"/>
      <c r="U287" s="262"/>
      <c r="V287" s="262"/>
      <c r="W287" s="262"/>
      <c r="X287" s="262"/>
      <c r="Y287" s="262"/>
      <c r="Z287" s="262"/>
      <c r="AA287" s="262"/>
      <c r="AB287" s="262"/>
      <c r="AC287" s="262"/>
      <c r="AD287" s="262"/>
      <c r="AE287" s="262"/>
      <c r="AF287" s="262"/>
      <c r="AG287" s="262"/>
      <c r="AH287" s="262"/>
      <c r="AI287" s="262"/>
      <c r="AJ287" s="262"/>
      <c r="AK287" s="262"/>
      <c r="AL287" s="262"/>
      <c r="AM287" s="262"/>
      <c r="AN287" s="262"/>
      <c r="AO287" s="262"/>
      <c r="AP287" s="262"/>
      <c r="AQ287" s="262"/>
      <c r="AR287" s="262"/>
      <c r="AS287" s="262"/>
      <c r="AT287" s="262"/>
      <c r="AU287" s="262"/>
      <c r="AV287" s="262"/>
      <c r="AW287" s="262"/>
      <c r="AX287" s="262"/>
      <c r="AY287" s="262"/>
      <c r="AZ287" s="262"/>
      <c r="BA287" s="262"/>
      <c r="BB287" s="262"/>
      <c r="BC287" s="262"/>
      <c r="BD287" s="262"/>
      <c r="BE287" s="262"/>
      <c r="BF287" s="262"/>
      <c r="BG287" s="262"/>
      <c r="BH287" s="262"/>
      <c r="BI287" s="262"/>
      <c r="BJ287" s="262"/>
      <c r="BK287" s="262"/>
      <c r="BL287" s="262"/>
      <c r="BM287" s="262"/>
      <c r="BN287" s="262"/>
      <c r="BO287" s="262"/>
      <c r="BP287" s="262"/>
      <c r="BQ287" s="262"/>
      <c r="BR287" s="262"/>
      <c r="BS287" s="262"/>
      <c r="BT287" s="262"/>
      <c r="BU287" s="262"/>
      <c r="BV287" s="262"/>
      <c r="BW287" s="262"/>
      <c r="BX287" s="262"/>
      <c r="BY287" s="262"/>
      <c r="BZ287" s="262"/>
      <c r="CA287" s="262"/>
      <c r="CB287" s="262"/>
      <c r="CC287" s="262"/>
      <c r="CD287" s="262"/>
      <c r="CE287" s="262"/>
      <c r="CF287" s="262"/>
      <c r="CG287" s="262"/>
      <c r="CH287" s="262"/>
      <c r="CI287" s="262"/>
      <c r="CJ287" s="262"/>
      <c r="CK287" s="262"/>
      <c r="CL287" s="262"/>
      <c r="CM287" s="262"/>
      <c r="CN287" s="262"/>
      <c r="CO287" s="262"/>
      <c r="CP287" s="262"/>
      <c r="CQ287" s="262"/>
      <c r="CR287" s="262"/>
      <c r="CS287" s="262"/>
      <c r="CT287" s="262"/>
      <c r="CU287" s="262"/>
      <c r="CV287" s="262"/>
      <c r="CW287" s="262"/>
      <c r="CX287" s="262"/>
      <c r="CY287" s="262"/>
      <c r="CZ287" s="262"/>
      <c r="DA287" s="262"/>
      <c r="DB287" s="262"/>
      <c r="DC287" s="262"/>
      <c r="DD287" s="262"/>
      <c r="DE287" s="262"/>
      <c r="DF287" s="262"/>
      <c r="DG287" s="262"/>
      <c r="DH287" s="262"/>
      <c r="DI287" s="262"/>
      <c r="DJ287" s="262"/>
      <c r="DK287" s="262"/>
      <c r="DL287" s="262"/>
      <c r="DM287" s="262"/>
      <c r="DN287" s="262"/>
      <c r="DO287" s="262"/>
      <c r="DP287" s="262"/>
      <c r="DQ287" s="262"/>
      <c r="DR287" s="262"/>
      <c r="DS287" s="262"/>
      <c r="DT287" s="262"/>
      <c r="DU287" s="262"/>
      <c r="DV287" s="262"/>
      <c r="DW287" s="262"/>
      <c r="DX287" s="262"/>
      <c r="DY287" s="262"/>
      <c r="DZ287" s="262"/>
      <c r="EA287" s="262"/>
      <c r="EB287" s="262"/>
      <c r="EC287" s="262"/>
      <c r="ED287" s="262"/>
      <c r="EE287" s="262"/>
      <c r="EF287" s="262"/>
      <c r="EG287" s="262"/>
      <c r="EH287" s="262"/>
      <c r="EI287" s="262"/>
      <c r="EJ287" s="262"/>
      <c r="EK287" s="262"/>
      <c r="EL287" s="262"/>
      <c r="EM287" s="262"/>
      <c r="EN287" s="262"/>
      <c r="EO287" s="262"/>
      <c r="EP287" s="262"/>
      <c r="EQ287" s="262"/>
      <c r="ER287" s="262"/>
      <c r="ES287" s="262"/>
      <c r="ET287" s="262"/>
      <c r="EU287" s="262"/>
      <c r="EV287" s="262"/>
      <c r="EW287" s="262"/>
      <c r="EX287" s="262"/>
      <c r="EY287" s="262"/>
      <c r="EZ287" s="262"/>
      <c r="FA287" s="262"/>
      <c r="FB287" s="262"/>
      <c r="FC287" s="262"/>
      <c r="FD287" s="262"/>
      <c r="FE287" s="262"/>
      <c r="FF287" s="262"/>
      <c r="FG287" s="262"/>
      <c r="FH287" s="262"/>
      <c r="FI287" s="262"/>
      <c r="FJ287" s="262"/>
      <c r="FK287" s="262"/>
      <c r="FL287" s="262"/>
      <c r="FM287" s="262"/>
      <c r="FN287" s="262"/>
      <c r="FO287" s="262"/>
      <c r="FP287" s="262"/>
      <c r="FQ287" s="262"/>
      <c r="FR287" s="262"/>
      <c r="FS287" s="262"/>
      <c r="FT287" s="262"/>
      <c r="FU287" s="262"/>
      <c r="FV287" s="262"/>
      <c r="FW287" s="262"/>
      <c r="FX287" s="262"/>
      <c r="FY287" s="262"/>
      <c r="FZ287" s="262"/>
      <c r="GA287" s="262"/>
      <c r="GB287" s="262"/>
      <c r="GC287" s="262"/>
      <c r="GD287" s="262"/>
    </row>
    <row r="288" spans="1:186" s="279" customFormat="1" x14ac:dyDescent="0.2">
      <c r="A288" s="339" t="s">
        <v>12178</v>
      </c>
      <c r="B288" s="280" t="s">
        <v>1104</v>
      </c>
      <c r="C288" s="281" t="s">
        <v>4633</v>
      </c>
      <c r="D288" s="130" t="s">
        <v>68</v>
      </c>
      <c r="E288" s="130">
        <v>85</v>
      </c>
      <c r="F288" s="130">
        <v>0.2</v>
      </c>
      <c r="G288" s="282"/>
      <c r="H288" s="283"/>
      <c r="I288" s="284">
        <f ca="1">OFFSET(INDEX(Composições!A:H,MATCH(B288,Composições!A:A,0),8),2,0)</f>
        <v>162.03524899999999</v>
      </c>
      <c r="J288" s="284">
        <f ca="1">IF(ISNUMBER(I288),ROUND(F288*E288*I288,2),"")</f>
        <v>2754.6</v>
      </c>
      <c r="K288" s="283">
        <f>BDI!$B$17</f>
        <v>0.26419999999999999</v>
      </c>
      <c r="L288" s="283"/>
      <c r="M288" s="283"/>
      <c r="N288" s="131">
        <f t="shared" ca="1" si="4"/>
        <v>204.84</v>
      </c>
      <c r="O288" s="340">
        <f ca="1">IF(ISNUMBER(I288),ROUND(F288*N288*E288,2),"")</f>
        <v>3482.28</v>
      </c>
      <c r="P288" s="262"/>
      <c r="Q288" s="262"/>
      <c r="R288" s="262"/>
      <c r="S288" s="262"/>
      <c r="T288" s="262"/>
      <c r="U288" s="262"/>
      <c r="V288" s="262"/>
      <c r="W288" s="262"/>
      <c r="X288" s="262"/>
      <c r="Y288" s="262"/>
      <c r="Z288" s="262"/>
      <c r="AA288" s="262"/>
      <c r="AB288" s="262"/>
      <c r="AC288" s="262"/>
      <c r="AD288" s="262"/>
      <c r="AE288" s="262"/>
      <c r="AF288" s="262"/>
      <c r="AG288" s="262"/>
      <c r="AH288" s="262"/>
      <c r="AI288" s="262"/>
      <c r="AJ288" s="262"/>
      <c r="AK288" s="262"/>
      <c r="AL288" s="262"/>
      <c r="AM288" s="262"/>
      <c r="AN288" s="262"/>
      <c r="AO288" s="262"/>
      <c r="AP288" s="262"/>
      <c r="AQ288" s="262"/>
      <c r="AR288" s="262"/>
      <c r="AS288" s="262"/>
      <c r="AT288" s="262"/>
      <c r="AU288" s="262"/>
      <c r="AV288" s="262"/>
      <c r="AW288" s="262"/>
      <c r="AX288" s="262"/>
      <c r="AY288" s="262"/>
      <c r="AZ288" s="262"/>
      <c r="BA288" s="262"/>
      <c r="BB288" s="262"/>
      <c r="BC288" s="262"/>
      <c r="BD288" s="262"/>
      <c r="BE288" s="262"/>
      <c r="BF288" s="262"/>
      <c r="BG288" s="262"/>
      <c r="BH288" s="262"/>
      <c r="BI288" s="262"/>
      <c r="BJ288" s="262"/>
      <c r="BK288" s="262"/>
      <c r="BL288" s="262"/>
      <c r="BM288" s="262"/>
      <c r="BN288" s="262"/>
      <c r="BO288" s="262"/>
      <c r="BP288" s="262"/>
      <c r="BQ288" s="262"/>
      <c r="BR288" s="262"/>
      <c r="BS288" s="262"/>
      <c r="BT288" s="262"/>
      <c r="BU288" s="262"/>
      <c r="BV288" s="262"/>
      <c r="BW288" s="262"/>
      <c r="BX288" s="262"/>
      <c r="BY288" s="262"/>
      <c r="BZ288" s="262"/>
      <c r="CA288" s="262"/>
      <c r="CB288" s="262"/>
      <c r="CC288" s="262"/>
      <c r="CD288" s="262"/>
      <c r="CE288" s="262"/>
      <c r="CF288" s="262"/>
      <c r="CG288" s="262"/>
      <c r="CH288" s="262"/>
      <c r="CI288" s="262"/>
      <c r="CJ288" s="262"/>
      <c r="CK288" s="262"/>
      <c r="CL288" s="262"/>
      <c r="CM288" s="262"/>
      <c r="CN288" s="262"/>
      <c r="CO288" s="262"/>
      <c r="CP288" s="262"/>
      <c r="CQ288" s="262"/>
      <c r="CR288" s="262"/>
      <c r="CS288" s="262"/>
      <c r="CT288" s="262"/>
      <c r="CU288" s="262"/>
      <c r="CV288" s="262"/>
      <c r="CW288" s="262"/>
      <c r="CX288" s="262"/>
      <c r="CY288" s="262"/>
      <c r="CZ288" s="262"/>
      <c r="DA288" s="262"/>
      <c r="DB288" s="262"/>
      <c r="DC288" s="262"/>
      <c r="DD288" s="262"/>
      <c r="DE288" s="262"/>
      <c r="DF288" s="262"/>
      <c r="DG288" s="262"/>
      <c r="DH288" s="262"/>
      <c r="DI288" s="262"/>
      <c r="DJ288" s="262"/>
      <c r="DK288" s="262"/>
      <c r="DL288" s="262"/>
      <c r="DM288" s="262"/>
      <c r="DN288" s="262"/>
      <c r="DO288" s="262"/>
      <c r="DP288" s="262"/>
      <c r="DQ288" s="262"/>
      <c r="DR288" s="262"/>
      <c r="DS288" s="262"/>
      <c r="DT288" s="262"/>
      <c r="DU288" s="262"/>
      <c r="DV288" s="262"/>
      <c r="DW288" s="262"/>
      <c r="DX288" s="262"/>
      <c r="DY288" s="262"/>
      <c r="DZ288" s="262"/>
      <c r="EA288" s="262"/>
      <c r="EB288" s="262"/>
      <c r="EC288" s="262"/>
      <c r="ED288" s="262"/>
      <c r="EE288" s="262"/>
      <c r="EF288" s="262"/>
      <c r="EG288" s="262"/>
      <c r="EH288" s="262"/>
      <c r="EI288" s="262"/>
      <c r="EJ288" s="262"/>
      <c r="EK288" s="262"/>
      <c r="EL288" s="262"/>
      <c r="EM288" s="262"/>
      <c r="EN288" s="262"/>
      <c r="EO288" s="262"/>
      <c r="EP288" s="262"/>
      <c r="EQ288" s="262"/>
      <c r="ER288" s="262"/>
      <c r="ES288" s="262"/>
      <c r="ET288" s="262"/>
      <c r="EU288" s="262"/>
      <c r="EV288" s="262"/>
      <c r="EW288" s="262"/>
      <c r="EX288" s="262"/>
      <c r="EY288" s="262"/>
      <c r="EZ288" s="262"/>
      <c r="FA288" s="262"/>
      <c r="FB288" s="262"/>
      <c r="FC288" s="262"/>
      <c r="FD288" s="262"/>
      <c r="FE288" s="262"/>
      <c r="FF288" s="262"/>
      <c r="FG288" s="262"/>
      <c r="FH288" s="262"/>
      <c r="FI288" s="262"/>
      <c r="FJ288" s="262"/>
      <c r="FK288" s="262"/>
      <c r="FL288" s="262"/>
      <c r="FM288" s="262"/>
      <c r="FN288" s="262"/>
      <c r="FO288" s="262"/>
      <c r="FP288" s="262"/>
      <c r="FQ288" s="262"/>
      <c r="FR288" s="262"/>
      <c r="FS288" s="262"/>
      <c r="FT288" s="262"/>
      <c r="FU288" s="262"/>
      <c r="FV288" s="262"/>
      <c r="FW288" s="262"/>
      <c r="FX288" s="262"/>
      <c r="FY288" s="262"/>
      <c r="FZ288" s="262"/>
      <c r="GA288" s="262"/>
      <c r="GB288" s="262"/>
      <c r="GC288" s="262"/>
      <c r="GD288" s="262"/>
    </row>
    <row r="289" spans="1:186" s="279" customFormat="1" x14ac:dyDescent="0.2">
      <c r="A289" s="339" t="s">
        <v>12179</v>
      </c>
      <c r="B289" s="280" t="s">
        <v>1105</v>
      </c>
      <c r="C289" s="281" t="s">
        <v>4634</v>
      </c>
      <c r="D289" s="130" t="s">
        <v>68</v>
      </c>
      <c r="E289" s="130">
        <v>25</v>
      </c>
      <c r="F289" s="130">
        <v>0.2</v>
      </c>
      <c r="G289" s="282"/>
      <c r="H289" s="283"/>
      <c r="I289" s="284">
        <f ca="1">OFFSET(INDEX(Composições!A:H,MATCH(B289,Composições!A:A,0),8),2,0)</f>
        <v>187.83875950000001</v>
      </c>
      <c r="J289" s="284">
        <f ca="1">IF(ISNUMBER(I289),ROUND(F289*E289*I289,2),"")</f>
        <v>939.19</v>
      </c>
      <c r="K289" s="283">
        <f>BDI!$B$17</f>
        <v>0.26419999999999999</v>
      </c>
      <c r="L289" s="283"/>
      <c r="M289" s="283"/>
      <c r="N289" s="131">
        <f t="shared" ca="1" si="4"/>
        <v>237.47</v>
      </c>
      <c r="O289" s="340">
        <f ca="1">IF(ISNUMBER(I289),ROUND(F289*N289*E289,2),"")</f>
        <v>1187.3499999999999</v>
      </c>
      <c r="P289" s="262"/>
      <c r="Q289" s="262"/>
      <c r="R289" s="262"/>
      <c r="S289" s="262"/>
      <c r="T289" s="262"/>
      <c r="U289" s="262"/>
      <c r="V289" s="262"/>
      <c r="W289" s="262"/>
      <c r="X289" s="262"/>
      <c r="Y289" s="262"/>
      <c r="Z289" s="262"/>
      <c r="AA289" s="262"/>
      <c r="AB289" s="262"/>
      <c r="AC289" s="262"/>
      <c r="AD289" s="262"/>
      <c r="AE289" s="262"/>
      <c r="AF289" s="262"/>
      <c r="AG289" s="262"/>
      <c r="AH289" s="262"/>
      <c r="AI289" s="262"/>
      <c r="AJ289" s="262"/>
      <c r="AK289" s="262"/>
      <c r="AL289" s="262"/>
      <c r="AM289" s="262"/>
      <c r="AN289" s="262"/>
      <c r="AO289" s="262"/>
      <c r="AP289" s="262"/>
      <c r="AQ289" s="262"/>
      <c r="AR289" s="262"/>
      <c r="AS289" s="262"/>
      <c r="AT289" s="262"/>
      <c r="AU289" s="262"/>
      <c r="AV289" s="262"/>
      <c r="AW289" s="262"/>
      <c r="AX289" s="262"/>
      <c r="AY289" s="262"/>
      <c r="AZ289" s="262"/>
      <c r="BA289" s="262"/>
      <c r="BB289" s="262"/>
      <c r="BC289" s="262"/>
      <c r="BD289" s="262"/>
      <c r="BE289" s="262"/>
      <c r="BF289" s="262"/>
      <c r="BG289" s="262"/>
      <c r="BH289" s="262"/>
      <c r="BI289" s="262"/>
      <c r="BJ289" s="262"/>
      <c r="BK289" s="262"/>
      <c r="BL289" s="262"/>
      <c r="BM289" s="262"/>
      <c r="BN289" s="262"/>
      <c r="BO289" s="262"/>
      <c r="BP289" s="262"/>
      <c r="BQ289" s="262"/>
      <c r="BR289" s="262"/>
      <c r="BS289" s="262"/>
      <c r="BT289" s="262"/>
      <c r="BU289" s="262"/>
      <c r="BV289" s="262"/>
      <c r="BW289" s="262"/>
      <c r="BX289" s="262"/>
      <c r="BY289" s="262"/>
      <c r="BZ289" s="262"/>
      <c r="CA289" s="262"/>
      <c r="CB289" s="262"/>
      <c r="CC289" s="262"/>
      <c r="CD289" s="262"/>
      <c r="CE289" s="262"/>
      <c r="CF289" s="262"/>
      <c r="CG289" s="262"/>
      <c r="CH289" s="262"/>
      <c r="CI289" s="262"/>
      <c r="CJ289" s="262"/>
      <c r="CK289" s="262"/>
      <c r="CL289" s="262"/>
      <c r="CM289" s="262"/>
      <c r="CN289" s="262"/>
      <c r="CO289" s="262"/>
      <c r="CP289" s="262"/>
      <c r="CQ289" s="262"/>
      <c r="CR289" s="262"/>
      <c r="CS289" s="262"/>
      <c r="CT289" s="262"/>
      <c r="CU289" s="262"/>
      <c r="CV289" s="262"/>
      <c r="CW289" s="262"/>
      <c r="CX289" s="262"/>
      <c r="CY289" s="262"/>
      <c r="CZ289" s="262"/>
      <c r="DA289" s="262"/>
      <c r="DB289" s="262"/>
      <c r="DC289" s="262"/>
      <c r="DD289" s="262"/>
      <c r="DE289" s="262"/>
      <c r="DF289" s="262"/>
      <c r="DG289" s="262"/>
      <c r="DH289" s="262"/>
      <c r="DI289" s="262"/>
      <c r="DJ289" s="262"/>
      <c r="DK289" s="262"/>
      <c r="DL289" s="262"/>
      <c r="DM289" s="262"/>
      <c r="DN289" s="262"/>
      <c r="DO289" s="262"/>
      <c r="DP289" s="262"/>
      <c r="DQ289" s="262"/>
      <c r="DR289" s="262"/>
      <c r="DS289" s="262"/>
      <c r="DT289" s="262"/>
      <c r="DU289" s="262"/>
      <c r="DV289" s="262"/>
      <c r="DW289" s="262"/>
      <c r="DX289" s="262"/>
      <c r="DY289" s="262"/>
      <c r="DZ289" s="262"/>
      <c r="EA289" s="262"/>
      <c r="EB289" s="262"/>
      <c r="EC289" s="262"/>
      <c r="ED289" s="262"/>
      <c r="EE289" s="262"/>
      <c r="EF289" s="262"/>
      <c r="EG289" s="262"/>
      <c r="EH289" s="262"/>
      <c r="EI289" s="262"/>
      <c r="EJ289" s="262"/>
      <c r="EK289" s="262"/>
      <c r="EL289" s="262"/>
      <c r="EM289" s="262"/>
      <c r="EN289" s="262"/>
      <c r="EO289" s="262"/>
      <c r="EP289" s="262"/>
      <c r="EQ289" s="262"/>
      <c r="ER289" s="262"/>
      <c r="ES289" s="262"/>
      <c r="ET289" s="262"/>
      <c r="EU289" s="262"/>
      <c r="EV289" s="262"/>
      <c r="EW289" s="262"/>
      <c r="EX289" s="262"/>
      <c r="EY289" s="262"/>
      <c r="EZ289" s="262"/>
      <c r="FA289" s="262"/>
      <c r="FB289" s="262"/>
      <c r="FC289" s="262"/>
      <c r="FD289" s="262"/>
      <c r="FE289" s="262"/>
      <c r="FF289" s="262"/>
      <c r="FG289" s="262"/>
      <c r="FH289" s="262"/>
      <c r="FI289" s="262"/>
      <c r="FJ289" s="262"/>
      <c r="FK289" s="262"/>
      <c r="FL289" s="262"/>
      <c r="FM289" s="262"/>
      <c r="FN289" s="262"/>
      <c r="FO289" s="262"/>
      <c r="FP289" s="262"/>
      <c r="FQ289" s="262"/>
      <c r="FR289" s="262"/>
      <c r="FS289" s="262"/>
      <c r="FT289" s="262"/>
      <c r="FU289" s="262"/>
      <c r="FV289" s="262"/>
      <c r="FW289" s="262"/>
      <c r="FX289" s="262"/>
      <c r="FY289" s="262"/>
      <c r="FZ289" s="262"/>
      <c r="GA289" s="262"/>
      <c r="GB289" s="262"/>
      <c r="GC289" s="262"/>
      <c r="GD289" s="262"/>
    </row>
    <row r="290" spans="1:186" s="279" customFormat="1" x14ac:dyDescent="0.2">
      <c r="A290" s="339" t="s">
        <v>12180</v>
      </c>
      <c r="B290" s="280" t="s">
        <v>1106</v>
      </c>
      <c r="C290" s="281" t="s">
        <v>4637</v>
      </c>
      <c r="D290" s="130" t="s">
        <v>106</v>
      </c>
      <c r="E290" s="130">
        <v>500.00000000000006</v>
      </c>
      <c r="F290" s="130">
        <v>0.2</v>
      </c>
      <c r="G290" s="282"/>
      <c r="H290" s="283"/>
      <c r="I290" s="284">
        <f ca="1">OFFSET(INDEX(Composições!A:H,MATCH(B290,Composições!A:A,0),8),2,0)</f>
        <v>167.9359742625</v>
      </c>
      <c r="J290" s="284">
        <f ca="1">IF(ISNUMBER(I290),ROUND(F290*E290*I290,2),"")</f>
        <v>16793.599999999999</v>
      </c>
      <c r="K290" s="283">
        <f>BDI!$B$17</f>
        <v>0.26419999999999999</v>
      </c>
      <c r="L290" s="283"/>
      <c r="M290" s="283"/>
      <c r="N290" s="131">
        <f t="shared" ca="1" si="4"/>
        <v>212.3</v>
      </c>
      <c r="O290" s="340">
        <f ca="1">IF(ISNUMBER(I290),ROUND(F290*N290*E290,2),"")</f>
        <v>21230</v>
      </c>
      <c r="P290" s="262"/>
      <c r="Q290" s="262"/>
      <c r="R290" s="262"/>
      <c r="S290" s="262"/>
      <c r="T290" s="262"/>
      <c r="U290" s="262"/>
      <c r="V290" s="262"/>
      <c r="W290" s="262"/>
      <c r="X290" s="262"/>
      <c r="Y290" s="262"/>
      <c r="Z290" s="262"/>
      <c r="AA290" s="262"/>
      <c r="AB290" s="262"/>
      <c r="AC290" s="262"/>
      <c r="AD290" s="262"/>
      <c r="AE290" s="262"/>
      <c r="AF290" s="262"/>
      <c r="AG290" s="262"/>
      <c r="AH290" s="262"/>
      <c r="AI290" s="262"/>
      <c r="AJ290" s="262"/>
      <c r="AK290" s="262"/>
      <c r="AL290" s="262"/>
      <c r="AM290" s="262"/>
      <c r="AN290" s="262"/>
      <c r="AO290" s="262"/>
      <c r="AP290" s="262"/>
      <c r="AQ290" s="262"/>
      <c r="AR290" s="262"/>
      <c r="AS290" s="262"/>
      <c r="AT290" s="262"/>
      <c r="AU290" s="262"/>
      <c r="AV290" s="262"/>
      <c r="AW290" s="262"/>
      <c r="AX290" s="262"/>
      <c r="AY290" s="262"/>
      <c r="AZ290" s="262"/>
      <c r="BA290" s="262"/>
      <c r="BB290" s="262"/>
      <c r="BC290" s="262"/>
      <c r="BD290" s="262"/>
      <c r="BE290" s="262"/>
      <c r="BF290" s="262"/>
      <c r="BG290" s="262"/>
      <c r="BH290" s="262"/>
      <c r="BI290" s="262"/>
      <c r="BJ290" s="262"/>
      <c r="BK290" s="262"/>
      <c r="BL290" s="262"/>
      <c r="BM290" s="262"/>
      <c r="BN290" s="262"/>
      <c r="BO290" s="262"/>
      <c r="BP290" s="262"/>
      <c r="BQ290" s="262"/>
      <c r="BR290" s="262"/>
      <c r="BS290" s="262"/>
      <c r="BT290" s="262"/>
      <c r="BU290" s="262"/>
      <c r="BV290" s="262"/>
      <c r="BW290" s="262"/>
      <c r="BX290" s="262"/>
      <c r="BY290" s="262"/>
      <c r="BZ290" s="262"/>
      <c r="CA290" s="262"/>
      <c r="CB290" s="262"/>
      <c r="CC290" s="262"/>
      <c r="CD290" s="262"/>
      <c r="CE290" s="262"/>
      <c r="CF290" s="262"/>
      <c r="CG290" s="262"/>
      <c r="CH290" s="262"/>
      <c r="CI290" s="262"/>
      <c r="CJ290" s="262"/>
      <c r="CK290" s="262"/>
      <c r="CL290" s="262"/>
      <c r="CM290" s="262"/>
      <c r="CN290" s="262"/>
      <c r="CO290" s="262"/>
      <c r="CP290" s="262"/>
      <c r="CQ290" s="262"/>
      <c r="CR290" s="262"/>
      <c r="CS290" s="262"/>
      <c r="CT290" s="262"/>
      <c r="CU290" s="262"/>
      <c r="CV290" s="262"/>
      <c r="CW290" s="262"/>
      <c r="CX290" s="262"/>
      <c r="CY290" s="262"/>
      <c r="CZ290" s="262"/>
      <c r="DA290" s="262"/>
      <c r="DB290" s="262"/>
      <c r="DC290" s="262"/>
      <c r="DD290" s="262"/>
      <c r="DE290" s="262"/>
      <c r="DF290" s="262"/>
      <c r="DG290" s="262"/>
      <c r="DH290" s="262"/>
      <c r="DI290" s="262"/>
      <c r="DJ290" s="262"/>
      <c r="DK290" s="262"/>
      <c r="DL290" s="262"/>
      <c r="DM290" s="262"/>
      <c r="DN290" s="262"/>
      <c r="DO290" s="262"/>
      <c r="DP290" s="262"/>
      <c r="DQ290" s="262"/>
      <c r="DR290" s="262"/>
      <c r="DS290" s="262"/>
      <c r="DT290" s="262"/>
      <c r="DU290" s="262"/>
      <c r="DV290" s="262"/>
      <c r="DW290" s="262"/>
      <c r="DX290" s="262"/>
      <c r="DY290" s="262"/>
      <c r="DZ290" s="262"/>
      <c r="EA290" s="262"/>
      <c r="EB290" s="262"/>
      <c r="EC290" s="262"/>
      <c r="ED290" s="262"/>
      <c r="EE290" s="262"/>
      <c r="EF290" s="262"/>
      <c r="EG290" s="262"/>
      <c r="EH290" s="262"/>
      <c r="EI290" s="262"/>
      <c r="EJ290" s="262"/>
      <c r="EK290" s="262"/>
      <c r="EL290" s="262"/>
      <c r="EM290" s="262"/>
      <c r="EN290" s="262"/>
      <c r="EO290" s="262"/>
      <c r="EP290" s="262"/>
      <c r="EQ290" s="262"/>
      <c r="ER290" s="262"/>
      <c r="ES290" s="262"/>
      <c r="ET290" s="262"/>
      <c r="EU290" s="262"/>
      <c r="EV290" s="262"/>
      <c r="EW290" s="262"/>
      <c r="EX290" s="262"/>
      <c r="EY290" s="262"/>
      <c r="EZ290" s="262"/>
      <c r="FA290" s="262"/>
      <c r="FB290" s="262"/>
      <c r="FC290" s="262"/>
      <c r="FD290" s="262"/>
      <c r="FE290" s="262"/>
      <c r="FF290" s="262"/>
      <c r="FG290" s="262"/>
      <c r="FH290" s="262"/>
      <c r="FI290" s="262"/>
      <c r="FJ290" s="262"/>
      <c r="FK290" s="262"/>
      <c r="FL290" s="262"/>
      <c r="FM290" s="262"/>
      <c r="FN290" s="262"/>
      <c r="FO290" s="262"/>
      <c r="FP290" s="262"/>
      <c r="FQ290" s="262"/>
      <c r="FR290" s="262"/>
      <c r="FS290" s="262"/>
      <c r="FT290" s="262"/>
      <c r="FU290" s="262"/>
      <c r="FV290" s="262"/>
      <c r="FW290" s="262"/>
      <c r="FX290" s="262"/>
      <c r="FY290" s="262"/>
      <c r="FZ290" s="262"/>
      <c r="GA290" s="262"/>
      <c r="GB290" s="262"/>
      <c r="GC290" s="262"/>
      <c r="GD290" s="262"/>
    </row>
    <row r="291" spans="1:186" s="279" customFormat="1" ht="25.5" x14ac:dyDescent="0.2">
      <c r="A291" s="339" t="s">
        <v>12181</v>
      </c>
      <c r="B291" s="280" t="s">
        <v>1108</v>
      </c>
      <c r="C291" s="281" t="s">
        <v>4638</v>
      </c>
      <c r="D291" s="130" t="s">
        <v>68</v>
      </c>
      <c r="E291" s="130">
        <v>1200</v>
      </c>
      <c r="F291" s="130">
        <v>0.2</v>
      </c>
      <c r="G291" s="282"/>
      <c r="H291" s="283"/>
      <c r="I291" s="284">
        <f ca="1">OFFSET(INDEX(Composições!A:H,MATCH(B291,Composições!A:A,0),8),2,0)</f>
        <v>13.520959550000002</v>
      </c>
      <c r="J291" s="284">
        <f ca="1">IF(ISNUMBER(I291),ROUND(F291*E291*I291,2),"")</f>
        <v>3245.03</v>
      </c>
      <c r="K291" s="283">
        <f>BDI!$B$17</f>
        <v>0.26419999999999999</v>
      </c>
      <c r="L291" s="283"/>
      <c r="M291" s="283"/>
      <c r="N291" s="131">
        <f t="shared" ca="1" si="4"/>
        <v>17.09</v>
      </c>
      <c r="O291" s="340">
        <f ca="1">IF(ISNUMBER(I291),ROUND(F291*N291*E291,2),"")</f>
        <v>4101.6000000000004</v>
      </c>
      <c r="P291" s="262"/>
      <c r="Q291" s="262"/>
      <c r="R291" s="262"/>
      <c r="S291" s="262"/>
      <c r="T291" s="262"/>
      <c r="U291" s="262"/>
      <c r="V291" s="262"/>
      <c r="W291" s="262"/>
      <c r="X291" s="262"/>
      <c r="Y291" s="262"/>
      <c r="Z291" s="262"/>
      <c r="AA291" s="262"/>
      <c r="AB291" s="262"/>
      <c r="AC291" s="262"/>
      <c r="AD291" s="262"/>
      <c r="AE291" s="262"/>
      <c r="AF291" s="262"/>
      <c r="AG291" s="262"/>
      <c r="AH291" s="262"/>
      <c r="AI291" s="262"/>
      <c r="AJ291" s="262"/>
      <c r="AK291" s="262"/>
      <c r="AL291" s="262"/>
      <c r="AM291" s="262"/>
      <c r="AN291" s="262"/>
      <c r="AO291" s="262"/>
      <c r="AP291" s="262"/>
      <c r="AQ291" s="262"/>
      <c r="AR291" s="262"/>
      <c r="AS291" s="262"/>
      <c r="AT291" s="262"/>
      <c r="AU291" s="262"/>
      <c r="AV291" s="262"/>
      <c r="AW291" s="262"/>
      <c r="AX291" s="262"/>
      <c r="AY291" s="262"/>
      <c r="AZ291" s="262"/>
      <c r="BA291" s="262"/>
      <c r="BB291" s="262"/>
      <c r="BC291" s="262"/>
      <c r="BD291" s="262"/>
      <c r="BE291" s="262"/>
      <c r="BF291" s="262"/>
      <c r="BG291" s="262"/>
      <c r="BH291" s="262"/>
      <c r="BI291" s="262"/>
      <c r="BJ291" s="262"/>
      <c r="BK291" s="262"/>
      <c r="BL291" s="262"/>
      <c r="BM291" s="262"/>
      <c r="BN291" s="262"/>
      <c r="BO291" s="262"/>
      <c r="BP291" s="262"/>
      <c r="BQ291" s="262"/>
      <c r="BR291" s="262"/>
      <c r="BS291" s="262"/>
      <c r="BT291" s="262"/>
      <c r="BU291" s="262"/>
      <c r="BV291" s="262"/>
      <c r="BW291" s="262"/>
      <c r="BX291" s="262"/>
      <c r="BY291" s="262"/>
      <c r="BZ291" s="262"/>
      <c r="CA291" s="262"/>
      <c r="CB291" s="262"/>
      <c r="CC291" s="262"/>
      <c r="CD291" s="262"/>
      <c r="CE291" s="262"/>
      <c r="CF291" s="262"/>
      <c r="CG291" s="262"/>
      <c r="CH291" s="262"/>
      <c r="CI291" s="262"/>
      <c r="CJ291" s="262"/>
      <c r="CK291" s="262"/>
      <c r="CL291" s="262"/>
      <c r="CM291" s="262"/>
      <c r="CN291" s="262"/>
      <c r="CO291" s="262"/>
      <c r="CP291" s="262"/>
      <c r="CQ291" s="262"/>
      <c r="CR291" s="262"/>
      <c r="CS291" s="262"/>
      <c r="CT291" s="262"/>
      <c r="CU291" s="262"/>
      <c r="CV291" s="262"/>
      <c r="CW291" s="262"/>
      <c r="CX291" s="262"/>
      <c r="CY291" s="262"/>
      <c r="CZ291" s="262"/>
      <c r="DA291" s="262"/>
      <c r="DB291" s="262"/>
      <c r="DC291" s="262"/>
      <c r="DD291" s="262"/>
      <c r="DE291" s="262"/>
      <c r="DF291" s="262"/>
      <c r="DG291" s="262"/>
      <c r="DH291" s="262"/>
      <c r="DI291" s="262"/>
      <c r="DJ291" s="262"/>
      <c r="DK291" s="262"/>
      <c r="DL291" s="262"/>
      <c r="DM291" s="262"/>
      <c r="DN291" s="262"/>
      <c r="DO291" s="262"/>
      <c r="DP291" s="262"/>
      <c r="DQ291" s="262"/>
      <c r="DR291" s="262"/>
      <c r="DS291" s="262"/>
      <c r="DT291" s="262"/>
      <c r="DU291" s="262"/>
      <c r="DV291" s="262"/>
      <c r="DW291" s="262"/>
      <c r="DX291" s="262"/>
      <c r="DY291" s="262"/>
      <c r="DZ291" s="262"/>
      <c r="EA291" s="262"/>
      <c r="EB291" s="262"/>
      <c r="EC291" s="262"/>
      <c r="ED291" s="262"/>
      <c r="EE291" s="262"/>
      <c r="EF291" s="262"/>
      <c r="EG291" s="262"/>
      <c r="EH291" s="262"/>
      <c r="EI291" s="262"/>
      <c r="EJ291" s="262"/>
      <c r="EK291" s="262"/>
      <c r="EL291" s="262"/>
      <c r="EM291" s="262"/>
      <c r="EN291" s="262"/>
      <c r="EO291" s="262"/>
      <c r="EP291" s="262"/>
      <c r="EQ291" s="262"/>
      <c r="ER291" s="262"/>
      <c r="ES291" s="262"/>
      <c r="ET291" s="262"/>
      <c r="EU291" s="262"/>
      <c r="EV291" s="262"/>
      <c r="EW291" s="262"/>
      <c r="EX291" s="262"/>
      <c r="EY291" s="262"/>
      <c r="EZ291" s="262"/>
      <c r="FA291" s="262"/>
      <c r="FB291" s="262"/>
      <c r="FC291" s="262"/>
      <c r="FD291" s="262"/>
      <c r="FE291" s="262"/>
      <c r="FF291" s="262"/>
      <c r="FG291" s="262"/>
      <c r="FH291" s="262"/>
      <c r="FI291" s="262"/>
      <c r="FJ291" s="262"/>
      <c r="FK291" s="262"/>
      <c r="FL291" s="262"/>
      <c r="FM291" s="262"/>
      <c r="FN291" s="262"/>
      <c r="FO291" s="262"/>
      <c r="FP291" s="262"/>
      <c r="FQ291" s="262"/>
      <c r="FR291" s="262"/>
      <c r="FS291" s="262"/>
      <c r="FT291" s="262"/>
      <c r="FU291" s="262"/>
      <c r="FV291" s="262"/>
      <c r="FW291" s="262"/>
      <c r="FX291" s="262"/>
      <c r="FY291" s="262"/>
      <c r="FZ291" s="262"/>
      <c r="GA291" s="262"/>
      <c r="GB291" s="262"/>
      <c r="GC291" s="262"/>
      <c r="GD291" s="262"/>
    </row>
    <row r="292" spans="1:186" s="279" customFormat="1" x14ac:dyDescent="0.2">
      <c r="A292" s="339" t="s">
        <v>12182</v>
      </c>
      <c r="B292" s="280" t="s">
        <v>1109</v>
      </c>
      <c r="C292" s="281" t="s">
        <v>4639</v>
      </c>
      <c r="D292" s="130" t="s">
        <v>68</v>
      </c>
      <c r="E292" s="130">
        <v>175</v>
      </c>
      <c r="F292" s="130">
        <v>0.2</v>
      </c>
      <c r="G292" s="282"/>
      <c r="H292" s="283"/>
      <c r="I292" s="284">
        <f ca="1">OFFSET(INDEX(Composições!A:H,MATCH(B292,Composições!A:A,0),8),2,0)</f>
        <v>44.535960099999997</v>
      </c>
      <c r="J292" s="284">
        <f ca="1">IF(ISNUMBER(I292),ROUND(F292*E292*I292,2),"")</f>
        <v>1558.76</v>
      </c>
      <c r="K292" s="283">
        <f>BDI!$B$17</f>
        <v>0.26419999999999999</v>
      </c>
      <c r="L292" s="283"/>
      <c r="M292" s="283"/>
      <c r="N292" s="131">
        <f t="shared" ca="1" si="4"/>
        <v>56.3</v>
      </c>
      <c r="O292" s="340">
        <f ca="1">IF(ISNUMBER(I292),ROUND(F292*N292*E292,2),"")</f>
        <v>1970.5</v>
      </c>
      <c r="P292" s="262"/>
      <c r="Q292" s="262"/>
      <c r="R292" s="262"/>
      <c r="S292" s="262"/>
      <c r="T292" s="262"/>
      <c r="U292" s="262"/>
      <c r="V292" s="262"/>
      <c r="W292" s="262"/>
      <c r="X292" s="262"/>
      <c r="Y292" s="262"/>
      <c r="Z292" s="262"/>
      <c r="AA292" s="262"/>
      <c r="AB292" s="262"/>
      <c r="AC292" s="262"/>
      <c r="AD292" s="262"/>
      <c r="AE292" s="262"/>
      <c r="AF292" s="262"/>
      <c r="AG292" s="262"/>
      <c r="AH292" s="262"/>
      <c r="AI292" s="262"/>
      <c r="AJ292" s="262"/>
      <c r="AK292" s="262"/>
      <c r="AL292" s="262"/>
      <c r="AM292" s="262"/>
      <c r="AN292" s="262"/>
      <c r="AO292" s="262"/>
      <c r="AP292" s="262"/>
      <c r="AQ292" s="262"/>
      <c r="AR292" s="262"/>
      <c r="AS292" s="262"/>
      <c r="AT292" s="262"/>
      <c r="AU292" s="262"/>
      <c r="AV292" s="262"/>
      <c r="AW292" s="262"/>
      <c r="AX292" s="262"/>
      <c r="AY292" s="262"/>
      <c r="AZ292" s="262"/>
      <c r="BA292" s="262"/>
      <c r="BB292" s="262"/>
      <c r="BC292" s="262"/>
      <c r="BD292" s="262"/>
      <c r="BE292" s="262"/>
      <c r="BF292" s="262"/>
      <c r="BG292" s="262"/>
      <c r="BH292" s="262"/>
      <c r="BI292" s="262"/>
      <c r="BJ292" s="262"/>
      <c r="BK292" s="262"/>
      <c r="BL292" s="262"/>
      <c r="BM292" s="262"/>
      <c r="BN292" s="262"/>
      <c r="BO292" s="262"/>
      <c r="BP292" s="262"/>
      <c r="BQ292" s="262"/>
      <c r="BR292" s="262"/>
      <c r="BS292" s="262"/>
      <c r="BT292" s="262"/>
      <c r="BU292" s="262"/>
      <c r="BV292" s="262"/>
      <c r="BW292" s="262"/>
      <c r="BX292" s="262"/>
      <c r="BY292" s="262"/>
      <c r="BZ292" s="262"/>
      <c r="CA292" s="262"/>
      <c r="CB292" s="262"/>
      <c r="CC292" s="262"/>
      <c r="CD292" s="262"/>
      <c r="CE292" s="262"/>
      <c r="CF292" s="262"/>
      <c r="CG292" s="262"/>
      <c r="CH292" s="262"/>
      <c r="CI292" s="262"/>
      <c r="CJ292" s="262"/>
      <c r="CK292" s="262"/>
      <c r="CL292" s="262"/>
      <c r="CM292" s="262"/>
      <c r="CN292" s="262"/>
      <c r="CO292" s="262"/>
      <c r="CP292" s="262"/>
      <c r="CQ292" s="262"/>
      <c r="CR292" s="262"/>
      <c r="CS292" s="262"/>
      <c r="CT292" s="262"/>
      <c r="CU292" s="262"/>
      <c r="CV292" s="262"/>
      <c r="CW292" s="262"/>
      <c r="CX292" s="262"/>
      <c r="CY292" s="262"/>
      <c r="CZ292" s="262"/>
      <c r="DA292" s="262"/>
      <c r="DB292" s="262"/>
      <c r="DC292" s="262"/>
      <c r="DD292" s="262"/>
      <c r="DE292" s="262"/>
      <c r="DF292" s="262"/>
      <c r="DG292" s="262"/>
      <c r="DH292" s="262"/>
      <c r="DI292" s="262"/>
      <c r="DJ292" s="262"/>
      <c r="DK292" s="262"/>
      <c r="DL292" s="262"/>
      <c r="DM292" s="262"/>
      <c r="DN292" s="262"/>
      <c r="DO292" s="262"/>
      <c r="DP292" s="262"/>
      <c r="DQ292" s="262"/>
      <c r="DR292" s="262"/>
      <c r="DS292" s="262"/>
      <c r="DT292" s="262"/>
      <c r="DU292" s="262"/>
      <c r="DV292" s="262"/>
      <c r="DW292" s="262"/>
      <c r="DX292" s="262"/>
      <c r="DY292" s="262"/>
      <c r="DZ292" s="262"/>
      <c r="EA292" s="262"/>
      <c r="EB292" s="262"/>
      <c r="EC292" s="262"/>
      <c r="ED292" s="262"/>
      <c r="EE292" s="262"/>
      <c r="EF292" s="262"/>
      <c r="EG292" s="262"/>
      <c r="EH292" s="262"/>
      <c r="EI292" s="262"/>
      <c r="EJ292" s="262"/>
      <c r="EK292" s="262"/>
      <c r="EL292" s="262"/>
      <c r="EM292" s="262"/>
      <c r="EN292" s="262"/>
      <c r="EO292" s="262"/>
      <c r="EP292" s="262"/>
      <c r="EQ292" s="262"/>
      <c r="ER292" s="262"/>
      <c r="ES292" s="262"/>
      <c r="ET292" s="262"/>
      <c r="EU292" s="262"/>
      <c r="EV292" s="262"/>
      <c r="EW292" s="262"/>
      <c r="EX292" s="262"/>
      <c r="EY292" s="262"/>
      <c r="EZ292" s="262"/>
      <c r="FA292" s="262"/>
      <c r="FB292" s="262"/>
      <c r="FC292" s="262"/>
      <c r="FD292" s="262"/>
      <c r="FE292" s="262"/>
      <c r="FF292" s="262"/>
      <c r="FG292" s="262"/>
      <c r="FH292" s="262"/>
      <c r="FI292" s="262"/>
      <c r="FJ292" s="262"/>
      <c r="FK292" s="262"/>
      <c r="FL292" s="262"/>
      <c r="FM292" s="262"/>
      <c r="FN292" s="262"/>
      <c r="FO292" s="262"/>
      <c r="FP292" s="262"/>
      <c r="FQ292" s="262"/>
      <c r="FR292" s="262"/>
      <c r="FS292" s="262"/>
      <c r="FT292" s="262"/>
      <c r="FU292" s="262"/>
      <c r="FV292" s="262"/>
      <c r="FW292" s="262"/>
      <c r="FX292" s="262"/>
      <c r="FY292" s="262"/>
      <c r="FZ292" s="262"/>
      <c r="GA292" s="262"/>
      <c r="GB292" s="262"/>
      <c r="GC292" s="262"/>
      <c r="GD292" s="262"/>
    </row>
    <row r="293" spans="1:186" s="279" customFormat="1" x14ac:dyDescent="0.2">
      <c r="A293" s="339" t="s">
        <v>12183</v>
      </c>
      <c r="B293" s="280" t="s">
        <v>1110</v>
      </c>
      <c r="C293" s="281" t="s">
        <v>4640</v>
      </c>
      <c r="D293" s="130" t="s">
        <v>68</v>
      </c>
      <c r="E293" s="130">
        <v>450</v>
      </c>
      <c r="F293" s="130">
        <v>0.2</v>
      </c>
      <c r="G293" s="282"/>
      <c r="H293" s="283"/>
      <c r="I293" s="284">
        <f ca="1">OFFSET(INDEX(Composições!A:H,MATCH(B293,Composições!A:A,0),8),2,0)</f>
        <v>18.13111</v>
      </c>
      <c r="J293" s="284">
        <f ca="1">IF(ISNUMBER(I293),ROUND(F293*E293*I293,2),"")</f>
        <v>1631.8</v>
      </c>
      <c r="K293" s="283">
        <f>BDI!$B$17</f>
        <v>0.26419999999999999</v>
      </c>
      <c r="L293" s="283"/>
      <c r="M293" s="283"/>
      <c r="N293" s="131">
        <f t="shared" ca="1" si="4"/>
        <v>22.92</v>
      </c>
      <c r="O293" s="340">
        <f ca="1">IF(ISNUMBER(I293),ROUND(F293*N293*E293,2),"")</f>
        <v>2062.8000000000002</v>
      </c>
      <c r="P293" s="262"/>
      <c r="Q293" s="262"/>
      <c r="R293" s="262"/>
      <c r="S293" s="262"/>
      <c r="T293" s="262"/>
      <c r="U293" s="262"/>
      <c r="V293" s="262"/>
      <c r="W293" s="262"/>
      <c r="X293" s="262"/>
      <c r="Y293" s="262"/>
      <c r="Z293" s="262"/>
      <c r="AA293" s="262"/>
      <c r="AB293" s="262"/>
      <c r="AC293" s="262"/>
      <c r="AD293" s="262"/>
      <c r="AE293" s="262"/>
      <c r="AF293" s="262"/>
      <c r="AG293" s="262"/>
      <c r="AH293" s="262"/>
      <c r="AI293" s="262"/>
      <c r="AJ293" s="262"/>
      <c r="AK293" s="262"/>
      <c r="AL293" s="262"/>
      <c r="AM293" s="262"/>
      <c r="AN293" s="262"/>
      <c r="AO293" s="262"/>
      <c r="AP293" s="262"/>
      <c r="AQ293" s="262"/>
      <c r="AR293" s="262"/>
      <c r="AS293" s="262"/>
      <c r="AT293" s="262"/>
      <c r="AU293" s="262"/>
      <c r="AV293" s="262"/>
      <c r="AW293" s="262"/>
      <c r="AX293" s="262"/>
      <c r="AY293" s="262"/>
      <c r="AZ293" s="262"/>
      <c r="BA293" s="262"/>
      <c r="BB293" s="262"/>
      <c r="BC293" s="262"/>
      <c r="BD293" s="262"/>
      <c r="BE293" s="262"/>
      <c r="BF293" s="262"/>
      <c r="BG293" s="262"/>
      <c r="BH293" s="262"/>
      <c r="BI293" s="262"/>
      <c r="BJ293" s="262"/>
      <c r="BK293" s="262"/>
      <c r="BL293" s="262"/>
      <c r="BM293" s="262"/>
      <c r="BN293" s="262"/>
      <c r="BO293" s="262"/>
      <c r="BP293" s="262"/>
      <c r="BQ293" s="262"/>
      <c r="BR293" s="262"/>
      <c r="BS293" s="262"/>
      <c r="BT293" s="262"/>
      <c r="BU293" s="262"/>
      <c r="BV293" s="262"/>
      <c r="BW293" s="262"/>
      <c r="BX293" s="262"/>
      <c r="BY293" s="262"/>
      <c r="BZ293" s="262"/>
      <c r="CA293" s="262"/>
      <c r="CB293" s="262"/>
      <c r="CC293" s="262"/>
      <c r="CD293" s="262"/>
      <c r="CE293" s="262"/>
      <c r="CF293" s="262"/>
      <c r="CG293" s="262"/>
      <c r="CH293" s="262"/>
      <c r="CI293" s="262"/>
      <c r="CJ293" s="262"/>
      <c r="CK293" s="262"/>
      <c r="CL293" s="262"/>
      <c r="CM293" s="262"/>
      <c r="CN293" s="262"/>
      <c r="CO293" s="262"/>
      <c r="CP293" s="262"/>
      <c r="CQ293" s="262"/>
      <c r="CR293" s="262"/>
      <c r="CS293" s="262"/>
      <c r="CT293" s="262"/>
      <c r="CU293" s="262"/>
      <c r="CV293" s="262"/>
      <c r="CW293" s="262"/>
      <c r="CX293" s="262"/>
      <c r="CY293" s="262"/>
      <c r="CZ293" s="262"/>
      <c r="DA293" s="262"/>
      <c r="DB293" s="262"/>
      <c r="DC293" s="262"/>
      <c r="DD293" s="262"/>
      <c r="DE293" s="262"/>
      <c r="DF293" s="262"/>
      <c r="DG293" s="262"/>
      <c r="DH293" s="262"/>
      <c r="DI293" s="262"/>
      <c r="DJ293" s="262"/>
      <c r="DK293" s="262"/>
      <c r="DL293" s="262"/>
      <c r="DM293" s="262"/>
      <c r="DN293" s="262"/>
      <c r="DO293" s="262"/>
      <c r="DP293" s="262"/>
      <c r="DQ293" s="262"/>
      <c r="DR293" s="262"/>
      <c r="DS293" s="262"/>
      <c r="DT293" s="262"/>
      <c r="DU293" s="262"/>
      <c r="DV293" s="262"/>
      <c r="DW293" s="262"/>
      <c r="DX293" s="262"/>
      <c r="DY293" s="262"/>
      <c r="DZ293" s="262"/>
      <c r="EA293" s="262"/>
      <c r="EB293" s="262"/>
      <c r="EC293" s="262"/>
      <c r="ED293" s="262"/>
      <c r="EE293" s="262"/>
      <c r="EF293" s="262"/>
      <c r="EG293" s="262"/>
      <c r="EH293" s="262"/>
      <c r="EI293" s="262"/>
      <c r="EJ293" s="262"/>
      <c r="EK293" s="262"/>
      <c r="EL293" s="262"/>
      <c r="EM293" s="262"/>
      <c r="EN293" s="262"/>
      <c r="EO293" s="262"/>
      <c r="EP293" s="262"/>
      <c r="EQ293" s="262"/>
      <c r="ER293" s="262"/>
      <c r="ES293" s="262"/>
      <c r="ET293" s="262"/>
      <c r="EU293" s="262"/>
      <c r="EV293" s="262"/>
      <c r="EW293" s="262"/>
      <c r="EX293" s="262"/>
      <c r="EY293" s="262"/>
      <c r="EZ293" s="262"/>
      <c r="FA293" s="262"/>
      <c r="FB293" s="262"/>
      <c r="FC293" s="262"/>
      <c r="FD293" s="262"/>
      <c r="FE293" s="262"/>
      <c r="FF293" s="262"/>
      <c r="FG293" s="262"/>
      <c r="FH293" s="262"/>
      <c r="FI293" s="262"/>
      <c r="FJ293" s="262"/>
      <c r="FK293" s="262"/>
      <c r="FL293" s="262"/>
      <c r="FM293" s="262"/>
      <c r="FN293" s="262"/>
      <c r="FO293" s="262"/>
      <c r="FP293" s="262"/>
      <c r="FQ293" s="262"/>
      <c r="FR293" s="262"/>
      <c r="FS293" s="262"/>
      <c r="FT293" s="262"/>
      <c r="FU293" s="262"/>
      <c r="FV293" s="262"/>
      <c r="FW293" s="262"/>
      <c r="FX293" s="262"/>
      <c r="FY293" s="262"/>
      <c r="FZ293" s="262"/>
      <c r="GA293" s="262"/>
      <c r="GB293" s="262"/>
      <c r="GC293" s="262"/>
      <c r="GD293" s="262"/>
    </row>
    <row r="294" spans="1:186" s="279" customFormat="1" x14ac:dyDescent="0.2">
      <c r="A294" s="339" t="s">
        <v>12184</v>
      </c>
      <c r="B294" s="280" t="s">
        <v>1115</v>
      </c>
      <c r="C294" s="281" t="s">
        <v>4642</v>
      </c>
      <c r="D294" s="130" t="s">
        <v>1788</v>
      </c>
      <c r="E294" s="130">
        <v>115</v>
      </c>
      <c r="F294" s="130">
        <v>0.2</v>
      </c>
      <c r="G294" s="282"/>
      <c r="H294" s="283"/>
      <c r="I294" s="284">
        <f ca="1">OFFSET(INDEX(Composições!A:H,MATCH(B294,Composições!A:A,0),8),2,0)</f>
        <v>1068.0294980075003</v>
      </c>
      <c r="J294" s="284">
        <f ca="1">IF(ISNUMBER(I294),ROUND(F294*E294*I294,2),"")</f>
        <v>24564.68</v>
      </c>
      <c r="K294" s="283">
        <f>BDI!$B$17</f>
        <v>0.26419999999999999</v>
      </c>
      <c r="L294" s="283"/>
      <c r="M294" s="283"/>
      <c r="N294" s="131">
        <f t="shared" ca="1" si="4"/>
        <v>1350.2</v>
      </c>
      <c r="O294" s="340">
        <f ca="1">IF(ISNUMBER(I294),ROUND(F294*N294*E294,2),"")</f>
        <v>31054.6</v>
      </c>
      <c r="P294" s="262"/>
      <c r="Q294" s="262"/>
      <c r="R294" s="262"/>
      <c r="S294" s="262"/>
      <c r="T294" s="262"/>
      <c r="U294" s="262"/>
      <c r="V294" s="262"/>
      <c r="W294" s="262"/>
      <c r="X294" s="262"/>
      <c r="Y294" s="262"/>
      <c r="Z294" s="262"/>
      <c r="AA294" s="262"/>
      <c r="AB294" s="262"/>
      <c r="AC294" s="262"/>
      <c r="AD294" s="262"/>
      <c r="AE294" s="262"/>
      <c r="AF294" s="262"/>
      <c r="AG294" s="262"/>
      <c r="AH294" s="262"/>
      <c r="AI294" s="262"/>
      <c r="AJ294" s="262"/>
      <c r="AK294" s="262"/>
      <c r="AL294" s="262"/>
      <c r="AM294" s="262"/>
      <c r="AN294" s="262"/>
      <c r="AO294" s="262"/>
      <c r="AP294" s="262"/>
      <c r="AQ294" s="262"/>
      <c r="AR294" s="262"/>
      <c r="AS294" s="262"/>
      <c r="AT294" s="262"/>
      <c r="AU294" s="262"/>
      <c r="AV294" s="262"/>
      <c r="AW294" s="262"/>
      <c r="AX294" s="262"/>
      <c r="AY294" s="262"/>
      <c r="AZ294" s="262"/>
      <c r="BA294" s="262"/>
      <c r="BB294" s="262"/>
      <c r="BC294" s="262"/>
      <c r="BD294" s="262"/>
      <c r="BE294" s="262"/>
      <c r="BF294" s="262"/>
      <c r="BG294" s="262"/>
      <c r="BH294" s="262"/>
      <c r="BI294" s="262"/>
      <c r="BJ294" s="262"/>
      <c r="BK294" s="262"/>
      <c r="BL294" s="262"/>
      <c r="BM294" s="262"/>
      <c r="BN294" s="262"/>
      <c r="BO294" s="262"/>
      <c r="BP294" s="262"/>
      <c r="BQ294" s="262"/>
      <c r="BR294" s="262"/>
      <c r="BS294" s="262"/>
      <c r="BT294" s="262"/>
      <c r="BU294" s="262"/>
      <c r="BV294" s="262"/>
      <c r="BW294" s="262"/>
      <c r="BX294" s="262"/>
      <c r="BY294" s="262"/>
      <c r="BZ294" s="262"/>
      <c r="CA294" s="262"/>
      <c r="CB294" s="262"/>
      <c r="CC294" s="262"/>
      <c r="CD294" s="262"/>
      <c r="CE294" s="262"/>
      <c r="CF294" s="262"/>
      <c r="CG294" s="262"/>
      <c r="CH294" s="262"/>
      <c r="CI294" s="262"/>
      <c r="CJ294" s="262"/>
      <c r="CK294" s="262"/>
      <c r="CL294" s="262"/>
      <c r="CM294" s="262"/>
      <c r="CN294" s="262"/>
      <c r="CO294" s="262"/>
      <c r="CP294" s="262"/>
      <c r="CQ294" s="262"/>
      <c r="CR294" s="262"/>
      <c r="CS294" s="262"/>
      <c r="CT294" s="262"/>
      <c r="CU294" s="262"/>
      <c r="CV294" s="262"/>
      <c r="CW294" s="262"/>
      <c r="CX294" s="262"/>
      <c r="CY294" s="262"/>
      <c r="CZ294" s="262"/>
      <c r="DA294" s="262"/>
      <c r="DB294" s="262"/>
      <c r="DC294" s="262"/>
      <c r="DD294" s="262"/>
      <c r="DE294" s="262"/>
      <c r="DF294" s="262"/>
      <c r="DG294" s="262"/>
      <c r="DH294" s="262"/>
      <c r="DI294" s="262"/>
      <c r="DJ294" s="262"/>
      <c r="DK294" s="262"/>
      <c r="DL294" s="262"/>
      <c r="DM294" s="262"/>
      <c r="DN294" s="262"/>
      <c r="DO294" s="262"/>
      <c r="DP294" s="262"/>
      <c r="DQ294" s="262"/>
      <c r="DR294" s="262"/>
      <c r="DS294" s="262"/>
      <c r="DT294" s="262"/>
      <c r="DU294" s="262"/>
      <c r="DV294" s="262"/>
      <c r="DW294" s="262"/>
      <c r="DX294" s="262"/>
      <c r="DY294" s="262"/>
      <c r="DZ294" s="262"/>
      <c r="EA294" s="262"/>
      <c r="EB294" s="262"/>
      <c r="EC294" s="262"/>
      <c r="ED294" s="262"/>
      <c r="EE294" s="262"/>
      <c r="EF294" s="262"/>
      <c r="EG294" s="262"/>
      <c r="EH294" s="262"/>
      <c r="EI294" s="262"/>
      <c r="EJ294" s="262"/>
      <c r="EK294" s="262"/>
      <c r="EL294" s="262"/>
      <c r="EM294" s="262"/>
      <c r="EN294" s="262"/>
      <c r="EO294" s="262"/>
      <c r="EP294" s="262"/>
      <c r="EQ294" s="262"/>
      <c r="ER294" s="262"/>
      <c r="ES294" s="262"/>
      <c r="ET294" s="262"/>
      <c r="EU294" s="262"/>
      <c r="EV294" s="262"/>
      <c r="EW294" s="262"/>
      <c r="EX294" s="262"/>
      <c r="EY294" s="262"/>
      <c r="EZ294" s="262"/>
      <c r="FA294" s="262"/>
      <c r="FB294" s="262"/>
      <c r="FC294" s="262"/>
      <c r="FD294" s="262"/>
      <c r="FE294" s="262"/>
      <c r="FF294" s="262"/>
      <c r="FG294" s="262"/>
      <c r="FH294" s="262"/>
      <c r="FI294" s="262"/>
      <c r="FJ294" s="262"/>
      <c r="FK294" s="262"/>
      <c r="FL294" s="262"/>
      <c r="FM294" s="262"/>
      <c r="FN294" s="262"/>
      <c r="FO294" s="262"/>
      <c r="FP294" s="262"/>
      <c r="FQ294" s="262"/>
      <c r="FR294" s="262"/>
      <c r="FS294" s="262"/>
      <c r="FT294" s="262"/>
      <c r="FU294" s="262"/>
      <c r="FV294" s="262"/>
      <c r="FW294" s="262"/>
      <c r="FX294" s="262"/>
      <c r="FY294" s="262"/>
      <c r="FZ294" s="262"/>
      <c r="GA294" s="262"/>
      <c r="GB294" s="262"/>
      <c r="GC294" s="262"/>
      <c r="GD294" s="262"/>
    </row>
    <row r="295" spans="1:186" s="279" customFormat="1" x14ac:dyDescent="0.2">
      <c r="A295" s="339" t="s">
        <v>12185</v>
      </c>
      <c r="B295" s="280" t="s">
        <v>4732</v>
      </c>
      <c r="C295" s="281" t="s">
        <v>4733</v>
      </c>
      <c r="D295" s="130" t="s">
        <v>106</v>
      </c>
      <c r="E295" s="130">
        <v>60</v>
      </c>
      <c r="F295" s="130">
        <v>0.2</v>
      </c>
      <c r="G295" s="282"/>
      <c r="H295" s="283"/>
      <c r="I295" s="358">
        <v>68</v>
      </c>
      <c r="J295" s="284">
        <f>IF(ISNUMBER(I295),ROUND(F295*E295*I295,2),"")</f>
        <v>816</v>
      </c>
      <c r="K295" s="283">
        <f>BDI!$B$17</f>
        <v>0.26419999999999999</v>
      </c>
      <c r="L295" s="283"/>
      <c r="M295" s="283"/>
      <c r="N295" s="131">
        <f t="shared" si="4"/>
        <v>85.97</v>
      </c>
      <c r="O295" s="340">
        <f>IF(ISNUMBER(I295),ROUND(F295*N295*E295,2),"")</f>
        <v>1031.6400000000001</v>
      </c>
      <c r="P295" s="262"/>
      <c r="Q295" s="262"/>
      <c r="R295" s="262"/>
      <c r="S295" s="262"/>
      <c r="T295" s="262"/>
      <c r="U295" s="262"/>
      <c r="V295" s="262"/>
      <c r="W295" s="262"/>
      <c r="X295" s="262"/>
      <c r="Y295" s="262"/>
      <c r="Z295" s="262"/>
      <c r="AA295" s="262"/>
      <c r="AB295" s="262"/>
      <c r="AC295" s="262"/>
      <c r="AD295" s="262"/>
      <c r="AE295" s="262"/>
      <c r="AF295" s="262"/>
      <c r="AG295" s="262"/>
      <c r="AH295" s="262"/>
      <c r="AI295" s="262"/>
      <c r="AJ295" s="262"/>
      <c r="AK295" s="262"/>
      <c r="AL295" s="262"/>
      <c r="AM295" s="262"/>
      <c r="AN295" s="262"/>
      <c r="AO295" s="262"/>
      <c r="AP295" s="262"/>
      <c r="AQ295" s="262"/>
      <c r="AR295" s="262"/>
      <c r="AS295" s="262"/>
      <c r="AT295" s="262"/>
      <c r="AU295" s="262"/>
      <c r="AV295" s="262"/>
      <c r="AW295" s="262"/>
      <c r="AX295" s="262"/>
      <c r="AY295" s="262"/>
      <c r="AZ295" s="262"/>
      <c r="BA295" s="262"/>
      <c r="BB295" s="262"/>
      <c r="BC295" s="262"/>
      <c r="BD295" s="262"/>
      <c r="BE295" s="262"/>
      <c r="BF295" s="262"/>
      <c r="BG295" s="262"/>
      <c r="BH295" s="262"/>
      <c r="BI295" s="262"/>
      <c r="BJ295" s="262"/>
      <c r="BK295" s="262"/>
      <c r="BL295" s="262"/>
      <c r="BM295" s="262"/>
      <c r="BN295" s="262"/>
      <c r="BO295" s="262"/>
      <c r="BP295" s="262"/>
      <c r="BQ295" s="262"/>
      <c r="BR295" s="262"/>
      <c r="BS295" s="262"/>
      <c r="BT295" s="262"/>
      <c r="BU295" s="262"/>
      <c r="BV295" s="262"/>
      <c r="BW295" s="262"/>
      <c r="BX295" s="262"/>
      <c r="BY295" s="262"/>
      <c r="BZ295" s="262"/>
      <c r="CA295" s="262"/>
      <c r="CB295" s="262"/>
      <c r="CC295" s="262"/>
      <c r="CD295" s="262"/>
      <c r="CE295" s="262"/>
      <c r="CF295" s="262"/>
      <c r="CG295" s="262"/>
      <c r="CH295" s="262"/>
      <c r="CI295" s="262"/>
      <c r="CJ295" s="262"/>
      <c r="CK295" s="262"/>
      <c r="CL295" s="262"/>
      <c r="CM295" s="262"/>
      <c r="CN295" s="262"/>
      <c r="CO295" s="262"/>
      <c r="CP295" s="262"/>
      <c r="CQ295" s="262"/>
      <c r="CR295" s="262"/>
      <c r="CS295" s="262"/>
      <c r="CT295" s="262"/>
      <c r="CU295" s="262"/>
      <c r="CV295" s="262"/>
      <c r="CW295" s="262"/>
      <c r="CX295" s="262"/>
      <c r="CY295" s="262"/>
      <c r="CZ295" s="262"/>
      <c r="DA295" s="262"/>
      <c r="DB295" s="262"/>
      <c r="DC295" s="262"/>
      <c r="DD295" s="262"/>
      <c r="DE295" s="262"/>
      <c r="DF295" s="262"/>
      <c r="DG295" s="262"/>
      <c r="DH295" s="262"/>
      <c r="DI295" s="262"/>
      <c r="DJ295" s="262"/>
      <c r="DK295" s="262"/>
      <c r="DL295" s="262"/>
      <c r="DM295" s="262"/>
      <c r="DN295" s="262"/>
      <c r="DO295" s="262"/>
      <c r="DP295" s="262"/>
      <c r="DQ295" s="262"/>
      <c r="DR295" s="262"/>
      <c r="DS295" s="262"/>
      <c r="DT295" s="262"/>
      <c r="DU295" s="262"/>
      <c r="DV295" s="262"/>
      <c r="DW295" s="262"/>
      <c r="DX295" s="262"/>
      <c r="DY295" s="262"/>
      <c r="DZ295" s="262"/>
      <c r="EA295" s="262"/>
      <c r="EB295" s="262"/>
      <c r="EC295" s="262"/>
      <c r="ED295" s="262"/>
      <c r="EE295" s="262"/>
      <c r="EF295" s="262"/>
      <c r="EG295" s="262"/>
      <c r="EH295" s="262"/>
      <c r="EI295" s="262"/>
      <c r="EJ295" s="262"/>
      <c r="EK295" s="262"/>
      <c r="EL295" s="262"/>
      <c r="EM295" s="262"/>
      <c r="EN295" s="262"/>
      <c r="EO295" s="262"/>
      <c r="EP295" s="262"/>
      <c r="EQ295" s="262"/>
      <c r="ER295" s="262"/>
      <c r="ES295" s="262"/>
      <c r="ET295" s="262"/>
      <c r="EU295" s="262"/>
      <c r="EV295" s="262"/>
      <c r="EW295" s="262"/>
      <c r="EX295" s="262"/>
      <c r="EY295" s="262"/>
      <c r="EZ295" s="262"/>
      <c r="FA295" s="262"/>
      <c r="FB295" s="262"/>
      <c r="FC295" s="262"/>
      <c r="FD295" s="262"/>
      <c r="FE295" s="262"/>
      <c r="FF295" s="262"/>
      <c r="FG295" s="262"/>
      <c r="FH295" s="262"/>
      <c r="FI295" s="262"/>
      <c r="FJ295" s="262"/>
      <c r="FK295" s="262"/>
      <c r="FL295" s="262"/>
      <c r="FM295" s="262"/>
      <c r="FN295" s="262"/>
      <c r="FO295" s="262"/>
      <c r="FP295" s="262"/>
      <c r="FQ295" s="262"/>
      <c r="FR295" s="262"/>
      <c r="FS295" s="262"/>
      <c r="FT295" s="262"/>
      <c r="FU295" s="262"/>
      <c r="FV295" s="262"/>
      <c r="FW295" s="262"/>
      <c r="FX295" s="262"/>
      <c r="FY295" s="262"/>
      <c r="FZ295" s="262"/>
      <c r="GA295" s="262"/>
      <c r="GB295" s="262"/>
      <c r="GC295" s="262"/>
      <c r="GD295" s="262"/>
    </row>
    <row r="296" spans="1:186" s="279" customFormat="1" x14ac:dyDescent="0.2">
      <c r="A296" s="339" t="s">
        <v>12186</v>
      </c>
      <c r="B296" s="280" t="s">
        <v>1184</v>
      </c>
      <c r="C296" s="281" t="s">
        <v>4771</v>
      </c>
      <c r="D296" s="130" t="s">
        <v>18</v>
      </c>
      <c r="E296" s="130">
        <v>12</v>
      </c>
      <c r="F296" s="130">
        <v>0.2</v>
      </c>
      <c r="G296" s="282"/>
      <c r="H296" s="283"/>
      <c r="I296" s="284">
        <f ca="1">OFFSET(INDEX(Composições!A:H,MATCH(B296,Composições!A:A,0),8),2,0)</f>
        <v>992.3481723000001</v>
      </c>
      <c r="J296" s="284">
        <f ca="1">IF(ISNUMBER(I296),ROUND(F296*E296*I296,2),"")</f>
        <v>2381.64</v>
      </c>
      <c r="K296" s="283">
        <f>BDI!$B$17</f>
        <v>0.26419999999999999</v>
      </c>
      <c r="L296" s="283"/>
      <c r="M296" s="283"/>
      <c r="N296" s="131">
        <f t="shared" ca="1" si="4"/>
        <v>1254.53</v>
      </c>
      <c r="O296" s="340">
        <f ca="1">IF(ISNUMBER(I296),ROUND(F296*N296*E296,2),"")</f>
        <v>3010.87</v>
      </c>
      <c r="P296" s="262"/>
      <c r="Q296" s="262"/>
      <c r="R296" s="262"/>
      <c r="S296" s="262"/>
      <c r="T296" s="262"/>
      <c r="U296" s="262"/>
      <c r="V296" s="262"/>
      <c r="W296" s="262"/>
      <c r="X296" s="262"/>
      <c r="Y296" s="262"/>
      <c r="Z296" s="262"/>
      <c r="AA296" s="262"/>
      <c r="AB296" s="262"/>
      <c r="AC296" s="262"/>
      <c r="AD296" s="262"/>
      <c r="AE296" s="262"/>
      <c r="AF296" s="262"/>
      <c r="AG296" s="262"/>
      <c r="AH296" s="262"/>
      <c r="AI296" s="262"/>
      <c r="AJ296" s="262"/>
      <c r="AK296" s="262"/>
      <c r="AL296" s="262"/>
      <c r="AM296" s="262"/>
      <c r="AN296" s="262"/>
      <c r="AO296" s="262"/>
      <c r="AP296" s="262"/>
      <c r="AQ296" s="262"/>
      <c r="AR296" s="262"/>
      <c r="AS296" s="262"/>
      <c r="AT296" s="262"/>
      <c r="AU296" s="262"/>
      <c r="AV296" s="262"/>
      <c r="AW296" s="262"/>
      <c r="AX296" s="262"/>
      <c r="AY296" s="262"/>
      <c r="AZ296" s="262"/>
      <c r="BA296" s="262"/>
      <c r="BB296" s="262"/>
      <c r="BC296" s="262"/>
      <c r="BD296" s="262"/>
      <c r="BE296" s="262"/>
      <c r="BF296" s="262"/>
      <c r="BG296" s="262"/>
      <c r="BH296" s="262"/>
      <c r="BI296" s="262"/>
      <c r="BJ296" s="262"/>
      <c r="BK296" s="262"/>
      <c r="BL296" s="262"/>
      <c r="BM296" s="262"/>
      <c r="BN296" s="262"/>
      <c r="BO296" s="262"/>
      <c r="BP296" s="262"/>
      <c r="BQ296" s="262"/>
      <c r="BR296" s="262"/>
      <c r="BS296" s="262"/>
      <c r="BT296" s="262"/>
      <c r="BU296" s="262"/>
      <c r="BV296" s="262"/>
      <c r="BW296" s="262"/>
      <c r="BX296" s="262"/>
      <c r="BY296" s="262"/>
      <c r="BZ296" s="262"/>
      <c r="CA296" s="262"/>
      <c r="CB296" s="262"/>
      <c r="CC296" s="262"/>
      <c r="CD296" s="262"/>
      <c r="CE296" s="262"/>
      <c r="CF296" s="262"/>
      <c r="CG296" s="262"/>
      <c r="CH296" s="262"/>
      <c r="CI296" s="262"/>
      <c r="CJ296" s="262"/>
      <c r="CK296" s="262"/>
      <c r="CL296" s="262"/>
      <c r="CM296" s="262"/>
      <c r="CN296" s="262"/>
      <c r="CO296" s="262"/>
      <c r="CP296" s="262"/>
      <c r="CQ296" s="262"/>
      <c r="CR296" s="262"/>
      <c r="CS296" s="262"/>
      <c r="CT296" s="262"/>
      <c r="CU296" s="262"/>
      <c r="CV296" s="262"/>
      <c r="CW296" s="262"/>
      <c r="CX296" s="262"/>
      <c r="CY296" s="262"/>
      <c r="CZ296" s="262"/>
      <c r="DA296" s="262"/>
      <c r="DB296" s="262"/>
      <c r="DC296" s="262"/>
      <c r="DD296" s="262"/>
      <c r="DE296" s="262"/>
      <c r="DF296" s="262"/>
      <c r="DG296" s="262"/>
      <c r="DH296" s="262"/>
      <c r="DI296" s="262"/>
      <c r="DJ296" s="262"/>
      <c r="DK296" s="262"/>
      <c r="DL296" s="262"/>
      <c r="DM296" s="262"/>
      <c r="DN296" s="262"/>
      <c r="DO296" s="262"/>
      <c r="DP296" s="262"/>
      <c r="DQ296" s="262"/>
      <c r="DR296" s="262"/>
      <c r="DS296" s="262"/>
      <c r="DT296" s="262"/>
      <c r="DU296" s="262"/>
      <c r="DV296" s="262"/>
      <c r="DW296" s="262"/>
      <c r="DX296" s="262"/>
      <c r="DY296" s="262"/>
      <c r="DZ296" s="262"/>
      <c r="EA296" s="262"/>
      <c r="EB296" s="262"/>
      <c r="EC296" s="262"/>
      <c r="ED296" s="262"/>
      <c r="EE296" s="262"/>
      <c r="EF296" s="262"/>
      <c r="EG296" s="262"/>
      <c r="EH296" s="262"/>
      <c r="EI296" s="262"/>
      <c r="EJ296" s="262"/>
      <c r="EK296" s="262"/>
      <c r="EL296" s="262"/>
      <c r="EM296" s="262"/>
      <c r="EN296" s="262"/>
      <c r="EO296" s="262"/>
      <c r="EP296" s="262"/>
      <c r="EQ296" s="262"/>
      <c r="ER296" s="262"/>
      <c r="ES296" s="262"/>
      <c r="ET296" s="262"/>
      <c r="EU296" s="262"/>
      <c r="EV296" s="262"/>
      <c r="EW296" s="262"/>
      <c r="EX296" s="262"/>
      <c r="EY296" s="262"/>
      <c r="EZ296" s="262"/>
      <c r="FA296" s="262"/>
      <c r="FB296" s="262"/>
      <c r="FC296" s="262"/>
      <c r="FD296" s="262"/>
      <c r="FE296" s="262"/>
      <c r="FF296" s="262"/>
      <c r="FG296" s="262"/>
      <c r="FH296" s="262"/>
      <c r="FI296" s="262"/>
      <c r="FJ296" s="262"/>
      <c r="FK296" s="262"/>
      <c r="FL296" s="262"/>
      <c r="FM296" s="262"/>
      <c r="FN296" s="262"/>
      <c r="FO296" s="262"/>
      <c r="FP296" s="262"/>
      <c r="FQ296" s="262"/>
      <c r="FR296" s="262"/>
      <c r="FS296" s="262"/>
      <c r="FT296" s="262"/>
      <c r="FU296" s="262"/>
      <c r="FV296" s="262"/>
      <c r="FW296" s="262"/>
      <c r="FX296" s="262"/>
      <c r="FY296" s="262"/>
      <c r="FZ296" s="262"/>
      <c r="GA296" s="262"/>
      <c r="GB296" s="262"/>
      <c r="GC296" s="262"/>
      <c r="GD296" s="262"/>
    </row>
    <row r="297" spans="1:186" s="279" customFormat="1" x14ac:dyDescent="0.2">
      <c r="A297" s="339" t="s">
        <v>12187</v>
      </c>
      <c r="B297" s="280" t="s">
        <v>1186</v>
      </c>
      <c r="C297" s="281" t="s">
        <v>4772</v>
      </c>
      <c r="D297" s="130" t="s">
        <v>18</v>
      </c>
      <c r="E297" s="130">
        <v>3</v>
      </c>
      <c r="F297" s="130">
        <v>0.2</v>
      </c>
      <c r="G297" s="282"/>
      <c r="H297" s="283"/>
      <c r="I297" s="284">
        <f ca="1">OFFSET(INDEX(Composições!A:H,MATCH(B297,Composições!A:A,0),8),2,0)</f>
        <v>720.46817229999999</v>
      </c>
      <c r="J297" s="284">
        <f ca="1">IF(ISNUMBER(I297),ROUND(F297*E297*I297,2),"")</f>
        <v>432.28</v>
      </c>
      <c r="K297" s="283">
        <f>BDI!$B$17</f>
        <v>0.26419999999999999</v>
      </c>
      <c r="L297" s="283"/>
      <c r="M297" s="283"/>
      <c r="N297" s="131">
        <f t="shared" ca="1" si="4"/>
        <v>910.82</v>
      </c>
      <c r="O297" s="340">
        <f ca="1">IF(ISNUMBER(I297),ROUND(F297*N297*E297,2),"")</f>
        <v>546.49</v>
      </c>
      <c r="P297" s="262"/>
      <c r="Q297" s="262"/>
      <c r="R297" s="262"/>
      <c r="S297" s="262"/>
      <c r="T297" s="262"/>
      <c r="U297" s="262"/>
      <c r="V297" s="262"/>
      <c r="W297" s="262"/>
      <c r="X297" s="262"/>
      <c r="Y297" s="262"/>
      <c r="Z297" s="262"/>
      <c r="AA297" s="262"/>
      <c r="AB297" s="262"/>
      <c r="AC297" s="262"/>
      <c r="AD297" s="262"/>
      <c r="AE297" s="262"/>
      <c r="AF297" s="262"/>
      <c r="AG297" s="262"/>
      <c r="AH297" s="262"/>
      <c r="AI297" s="262"/>
      <c r="AJ297" s="262"/>
      <c r="AK297" s="262"/>
      <c r="AL297" s="262"/>
      <c r="AM297" s="262"/>
      <c r="AN297" s="262"/>
      <c r="AO297" s="262"/>
      <c r="AP297" s="262"/>
      <c r="AQ297" s="262"/>
      <c r="AR297" s="262"/>
      <c r="AS297" s="262"/>
      <c r="AT297" s="262"/>
      <c r="AU297" s="262"/>
      <c r="AV297" s="262"/>
      <c r="AW297" s="262"/>
      <c r="AX297" s="262"/>
      <c r="AY297" s="262"/>
      <c r="AZ297" s="262"/>
      <c r="BA297" s="262"/>
      <c r="BB297" s="262"/>
      <c r="BC297" s="262"/>
      <c r="BD297" s="262"/>
      <c r="BE297" s="262"/>
      <c r="BF297" s="262"/>
      <c r="BG297" s="262"/>
      <c r="BH297" s="262"/>
      <c r="BI297" s="262"/>
      <c r="BJ297" s="262"/>
      <c r="BK297" s="262"/>
      <c r="BL297" s="262"/>
      <c r="BM297" s="262"/>
      <c r="BN297" s="262"/>
      <c r="BO297" s="262"/>
      <c r="BP297" s="262"/>
      <c r="BQ297" s="262"/>
      <c r="BR297" s="262"/>
      <c r="BS297" s="262"/>
      <c r="BT297" s="262"/>
      <c r="BU297" s="262"/>
      <c r="BV297" s="262"/>
      <c r="BW297" s="262"/>
      <c r="BX297" s="262"/>
      <c r="BY297" s="262"/>
      <c r="BZ297" s="262"/>
      <c r="CA297" s="262"/>
      <c r="CB297" s="262"/>
      <c r="CC297" s="262"/>
      <c r="CD297" s="262"/>
      <c r="CE297" s="262"/>
      <c r="CF297" s="262"/>
      <c r="CG297" s="262"/>
      <c r="CH297" s="262"/>
      <c r="CI297" s="262"/>
      <c r="CJ297" s="262"/>
      <c r="CK297" s="262"/>
      <c r="CL297" s="262"/>
      <c r="CM297" s="262"/>
      <c r="CN297" s="262"/>
      <c r="CO297" s="262"/>
      <c r="CP297" s="262"/>
      <c r="CQ297" s="262"/>
      <c r="CR297" s="262"/>
      <c r="CS297" s="262"/>
      <c r="CT297" s="262"/>
      <c r="CU297" s="262"/>
      <c r="CV297" s="262"/>
      <c r="CW297" s="262"/>
      <c r="CX297" s="262"/>
      <c r="CY297" s="262"/>
      <c r="CZ297" s="262"/>
      <c r="DA297" s="262"/>
      <c r="DB297" s="262"/>
      <c r="DC297" s="262"/>
      <c r="DD297" s="262"/>
      <c r="DE297" s="262"/>
      <c r="DF297" s="262"/>
      <c r="DG297" s="262"/>
      <c r="DH297" s="262"/>
      <c r="DI297" s="262"/>
      <c r="DJ297" s="262"/>
      <c r="DK297" s="262"/>
      <c r="DL297" s="262"/>
      <c r="DM297" s="262"/>
      <c r="DN297" s="262"/>
      <c r="DO297" s="262"/>
      <c r="DP297" s="262"/>
      <c r="DQ297" s="262"/>
      <c r="DR297" s="262"/>
      <c r="DS297" s="262"/>
      <c r="DT297" s="262"/>
      <c r="DU297" s="262"/>
      <c r="DV297" s="262"/>
      <c r="DW297" s="262"/>
      <c r="DX297" s="262"/>
      <c r="DY297" s="262"/>
      <c r="DZ297" s="262"/>
      <c r="EA297" s="262"/>
      <c r="EB297" s="262"/>
      <c r="EC297" s="262"/>
      <c r="ED297" s="262"/>
      <c r="EE297" s="262"/>
      <c r="EF297" s="262"/>
      <c r="EG297" s="262"/>
      <c r="EH297" s="262"/>
      <c r="EI297" s="262"/>
      <c r="EJ297" s="262"/>
      <c r="EK297" s="262"/>
      <c r="EL297" s="262"/>
      <c r="EM297" s="262"/>
      <c r="EN297" s="262"/>
      <c r="EO297" s="262"/>
      <c r="EP297" s="262"/>
      <c r="EQ297" s="262"/>
      <c r="ER297" s="262"/>
      <c r="ES297" s="262"/>
      <c r="ET297" s="262"/>
      <c r="EU297" s="262"/>
      <c r="EV297" s="262"/>
      <c r="EW297" s="262"/>
      <c r="EX297" s="262"/>
      <c r="EY297" s="262"/>
      <c r="EZ297" s="262"/>
      <c r="FA297" s="262"/>
      <c r="FB297" s="262"/>
      <c r="FC297" s="262"/>
      <c r="FD297" s="262"/>
      <c r="FE297" s="262"/>
      <c r="FF297" s="262"/>
      <c r="FG297" s="262"/>
      <c r="FH297" s="262"/>
      <c r="FI297" s="262"/>
      <c r="FJ297" s="262"/>
      <c r="FK297" s="262"/>
      <c r="FL297" s="262"/>
      <c r="FM297" s="262"/>
      <c r="FN297" s="262"/>
      <c r="FO297" s="262"/>
      <c r="FP297" s="262"/>
      <c r="FQ297" s="262"/>
      <c r="FR297" s="262"/>
      <c r="FS297" s="262"/>
      <c r="FT297" s="262"/>
      <c r="FU297" s="262"/>
      <c r="FV297" s="262"/>
      <c r="FW297" s="262"/>
      <c r="FX297" s="262"/>
      <c r="FY297" s="262"/>
      <c r="FZ297" s="262"/>
      <c r="GA297" s="262"/>
      <c r="GB297" s="262"/>
      <c r="GC297" s="262"/>
      <c r="GD297" s="262"/>
    </row>
    <row r="298" spans="1:186" s="279" customFormat="1" x14ac:dyDescent="0.2">
      <c r="A298" s="339" t="s">
        <v>12188</v>
      </c>
      <c r="B298" s="280" t="s">
        <v>1188</v>
      </c>
      <c r="C298" s="281" t="s">
        <v>4777</v>
      </c>
      <c r="D298" s="130" t="s">
        <v>18</v>
      </c>
      <c r="E298" s="130">
        <v>12</v>
      </c>
      <c r="F298" s="130">
        <v>0.2</v>
      </c>
      <c r="G298" s="282"/>
      <c r="H298" s="283"/>
      <c r="I298" s="284">
        <f ca="1">OFFSET(INDEX(Composições!A:H,MATCH(B298,Composições!A:A,0),8),2,0)</f>
        <v>429.45160540000006</v>
      </c>
      <c r="J298" s="284">
        <f ca="1">IF(ISNUMBER(I298),ROUND(F298*E298*I298,2),"")</f>
        <v>1030.68</v>
      </c>
      <c r="K298" s="283">
        <f>BDI!$B$17</f>
        <v>0.26419999999999999</v>
      </c>
      <c r="L298" s="283"/>
      <c r="M298" s="283"/>
      <c r="N298" s="131">
        <f t="shared" ca="1" si="4"/>
        <v>542.91</v>
      </c>
      <c r="O298" s="340">
        <f ca="1">IF(ISNUMBER(I298),ROUND(F298*N298*E298,2),"")</f>
        <v>1302.98</v>
      </c>
      <c r="P298" s="262"/>
      <c r="Q298" s="262"/>
      <c r="R298" s="262"/>
      <c r="S298" s="262"/>
      <c r="T298" s="262"/>
      <c r="U298" s="262"/>
      <c r="V298" s="262"/>
      <c r="W298" s="262"/>
      <c r="X298" s="262"/>
      <c r="Y298" s="262"/>
      <c r="Z298" s="262"/>
      <c r="AA298" s="262"/>
      <c r="AB298" s="262"/>
      <c r="AC298" s="262"/>
      <c r="AD298" s="262"/>
      <c r="AE298" s="262"/>
      <c r="AF298" s="262"/>
      <c r="AG298" s="262"/>
      <c r="AH298" s="262"/>
      <c r="AI298" s="262"/>
      <c r="AJ298" s="262"/>
      <c r="AK298" s="262"/>
      <c r="AL298" s="262"/>
      <c r="AM298" s="262"/>
      <c r="AN298" s="262"/>
      <c r="AO298" s="262"/>
      <c r="AP298" s="262"/>
      <c r="AQ298" s="262"/>
      <c r="AR298" s="262"/>
      <c r="AS298" s="262"/>
      <c r="AT298" s="262"/>
      <c r="AU298" s="262"/>
      <c r="AV298" s="262"/>
      <c r="AW298" s="262"/>
      <c r="AX298" s="262"/>
      <c r="AY298" s="262"/>
      <c r="AZ298" s="262"/>
      <c r="BA298" s="262"/>
      <c r="BB298" s="262"/>
      <c r="BC298" s="262"/>
      <c r="BD298" s="262"/>
      <c r="BE298" s="262"/>
      <c r="BF298" s="262"/>
      <c r="BG298" s="262"/>
      <c r="BH298" s="262"/>
      <c r="BI298" s="262"/>
      <c r="BJ298" s="262"/>
      <c r="BK298" s="262"/>
      <c r="BL298" s="262"/>
      <c r="BM298" s="262"/>
      <c r="BN298" s="262"/>
      <c r="BO298" s="262"/>
      <c r="BP298" s="262"/>
      <c r="BQ298" s="262"/>
      <c r="BR298" s="262"/>
      <c r="BS298" s="262"/>
      <c r="BT298" s="262"/>
      <c r="BU298" s="262"/>
      <c r="BV298" s="262"/>
      <c r="BW298" s="262"/>
      <c r="BX298" s="262"/>
      <c r="BY298" s="262"/>
      <c r="BZ298" s="262"/>
      <c r="CA298" s="262"/>
      <c r="CB298" s="262"/>
      <c r="CC298" s="262"/>
      <c r="CD298" s="262"/>
      <c r="CE298" s="262"/>
      <c r="CF298" s="262"/>
      <c r="CG298" s="262"/>
      <c r="CH298" s="262"/>
      <c r="CI298" s="262"/>
      <c r="CJ298" s="262"/>
      <c r="CK298" s="262"/>
      <c r="CL298" s="262"/>
      <c r="CM298" s="262"/>
      <c r="CN298" s="262"/>
      <c r="CO298" s="262"/>
      <c r="CP298" s="262"/>
      <c r="CQ298" s="262"/>
      <c r="CR298" s="262"/>
      <c r="CS298" s="262"/>
      <c r="CT298" s="262"/>
      <c r="CU298" s="262"/>
      <c r="CV298" s="262"/>
      <c r="CW298" s="262"/>
      <c r="CX298" s="262"/>
      <c r="CY298" s="262"/>
      <c r="CZ298" s="262"/>
      <c r="DA298" s="262"/>
      <c r="DB298" s="262"/>
      <c r="DC298" s="262"/>
      <c r="DD298" s="262"/>
      <c r="DE298" s="262"/>
      <c r="DF298" s="262"/>
      <c r="DG298" s="262"/>
      <c r="DH298" s="262"/>
      <c r="DI298" s="262"/>
      <c r="DJ298" s="262"/>
      <c r="DK298" s="262"/>
      <c r="DL298" s="262"/>
      <c r="DM298" s="262"/>
      <c r="DN298" s="262"/>
      <c r="DO298" s="262"/>
      <c r="DP298" s="262"/>
      <c r="DQ298" s="262"/>
      <c r="DR298" s="262"/>
      <c r="DS298" s="262"/>
      <c r="DT298" s="262"/>
      <c r="DU298" s="262"/>
      <c r="DV298" s="262"/>
      <c r="DW298" s="262"/>
      <c r="DX298" s="262"/>
      <c r="DY298" s="262"/>
      <c r="DZ298" s="262"/>
      <c r="EA298" s="262"/>
      <c r="EB298" s="262"/>
      <c r="EC298" s="262"/>
      <c r="ED298" s="262"/>
      <c r="EE298" s="262"/>
      <c r="EF298" s="262"/>
      <c r="EG298" s="262"/>
      <c r="EH298" s="262"/>
      <c r="EI298" s="262"/>
      <c r="EJ298" s="262"/>
      <c r="EK298" s="262"/>
      <c r="EL298" s="262"/>
      <c r="EM298" s="262"/>
      <c r="EN298" s="262"/>
      <c r="EO298" s="262"/>
      <c r="EP298" s="262"/>
      <c r="EQ298" s="262"/>
      <c r="ER298" s="262"/>
      <c r="ES298" s="262"/>
      <c r="ET298" s="262"/>
      <c r="EU298" s="262"/>
      <c r="EV298" s="262"/>
      <c r="EW298" s="262"/>
      <c r="EX298" s="262"/>
      <c r="EY298" s="262"/>
      <c r="EZ298" s="262"/>
      <c r="FA298" s="262"/>
      <c r="FB298" s="262"/>
      <c r="FC298" s="262"/>
      <c r="FD298" s="262"/>
      <c r="FE298" s="262"/>
      <c r="FF298" s="262"/>
      <c r="FG298" s="262"/>
      <c r="FH298" s="262"/>
      <c r="FI298" s="262"/>
      <c r="FJ298" s="262"/>
      <c r="FK298" s="262"/>
      <c r="FL298" s="262"/>
      <c r="FM298" s="262"/>
      <c r="FN298" s="262"/>
      <c r="FO298" s="262"/>
      <c r="FP298" s="262"/>
      <c r="FQ298" s="262"/>
      <c r="FR298" s="262"/>
      <c r="FS298" s="262"/>
      <c r="FT298" s="262"/>
      <c r="FU298" s="262"/>
      <c r="FV298" s="262"/>
      <c r="FW298" s="262"/>
      <c r="FX298" s="262"/>
      <c r="FY298" s="262"/>
      <c r="FZ298" s="262"/>
      <c r="GA298" s="262"/>
      <c r="GB298" s="262"/>
      <c r="GC298" s="262"/>
      <c r="GD298" s="262"/>
    </row>
    <row r="299" spans="1:186" s="279" customFormat="1" x14ac:dyDescent="0.2">
      <c r="A299" s="339" t="s">
        <v>12189</v>
      </c>
      <c r="B299" s="280" t="s">
        <v>1190</v>
      </c>
      <c r="C299" s="281" t="s">
        <v>4778</v>
      </c>
      <c r="D299" s="130" t="s">
        <v>18</v>
      </c>
      <c r="E299" s="130">
        <v>12</v>
      </c>
      <c r="F299" s="130">
        <v>0.2</v>
      </c>
      <c r="G299" s="282"/>
      <c r="H299" s="283"/>
      <c r="I299" s="284">
        <f ca="1">OFFSET(INDEX(Composições!A:H,MATCH(B299,Composições!A:A,0),8),2,0)</f>
        <v>1136.4177244999998</v>
      </c>
      <c r="J299" s="284">
        <f ca="1">IF(ISNUMBER(I299),ROUND(F299*E299*I299,2),"")</f>
        <v>2727.4</v>
      </c>
      <c r="K299" s="283">
        <f>BDI!$B$17</f>
        <v>0.26419999999999999</v>
      </c>
      <c r="L299" s="283"/>
      <c r="M299" s="283"/>
      <c r="N299" s="131">
        <f t="shared" ca="1" si="4"/>
        <v>1436.66</v>
      </c>
      <c r="O299" s="340">
        <f ca="1">IF(ISNUMBER(I299),ROUND(F299*N299*E299,2),"")</f>
        <v>3447.98</v>
      </c>
      <c r="P299" s="262"/>
      <c r="Q299" s="262"/>
      <c r="R299" s="262"/>
      <c r="S299" s="262"/>
      <c r="T299" s="262"/>
      <c r="U299" s="262"/>
      <c r="V299" s="262"/>
      <c r="W299" s="262"/>
      <c r="X299" s="262"/>
      <c r="Y299" s="262"/>
      <c r="Z299" s="262"/>
      <c r="AA299" s="262"/>
      <c r="AB299" s="262"/>
      <c r="AC299" s="262"/>
      <c r="AD299" s="262"/>
      <c r="AE299" s="262"/>
      <c r="AF299" s="262"/>
      <c r="AG299" s="262"/>
      <c r="AH299" s="262"/>
      <c r="AI299" s="262"/>
      <c r="AJ299" s="262"/>
      <c r="AK299" s="262"/>
      <c r="AL299" s="262"/>
      <c r="AM299" s="262"/>
      <c r="AN299" s="262"/>
      <c r="AO299" s="262"/>
      <c r="AP299" s="262"/>
      <c r="AQ299" s="262"/>
      <c r="AR299" s="262"/>
      <c r="AS299" s="262"/>
      <c r="AT299" s="262"/>
      <c r="AU299" s="262"/>
      <c r="AV299" s="262"/>
      <c r="AW299" s="262"/>
      <c r="AX299" s="262"/>
      <c r="AY299" s="262"/>
      <c r="AZ299" s="262"/>
      <c r="BA299" s="262"/>
      <c r="BB299" s="262"/>
      <c r="BC299" s="262"/>
      <c r="BD299" s="262"/>
      <c r="BE299" s="262"/>
      <c r="BF299" s="262"/>
      <c r="BG299" s="262"/>
      <c r="BH299" s="262"/>
      <c r="BI299" s="262"/>
      <c r="BJ299" s="262"/>
      <c r="BK299" s="262"/>
      <c r="BL299" s="262"/>
      <c r="BM299" s="262"/>
      <c r="BN299" s="262"/>
      <c r="BO299" s="262"/>
      <c r="BP299" s="262"/>
      <c r="BQ299" s="262"/>
      <c r="BR299" s="262"/>
      <c r="BS299" s="262"/>
      <c r="BT299" s="262"/>
      <c r="BU299" s="262"/>
      <c r="BV299" s="262"/>
      <c r="BW299" s="262"/>
      <c r="BX299" s="262"/>
      <c r="BY299" s="262"/>
      <c r="BZ299" s="262"/>
      <c r="CA299" s="262"/>
      <c r="CB299" s="262"/>
      <c r="CC299" s="262"/>
      <c r="CD299" s="262"/>
      <c r="CE299" s="262"/>
      <c r="CF299" s="262"/>
      <c r="CG299" s="262"/>
      <c r="CH299" s="262"/>
      <c r="CI299" s="262"/>
      <c r="CJ299" s="262"/>
      <c r="CK299" s="262"/>
      <c r="CL299" s="262"/>
      <c r="CM299" s="262"/>
      <c r="CN299" s="262"/>
      <c r="CO299" s="262"/>
      <c r="CP299" s="262"/>
      <c r="CQ299" s="262"/>
      <c r="CR299" s="262"/>
      <c r="CS299" s="262"/>
      <c r="CT299" s="262"/>
      <c r="CU299" s="262"/>
      <c r="CV299" s="262"/>
      <c r="CW299" s="262"/>
      <c r="CX299" s="262"/>
      <c r="CY299" s="262"/>
      <c r="CZ299" s="262"/>
      <c r="DA299" s="262"/>
      <c r="DB299" s="262"/>
      <c r="DC299" s="262"/>
      <c r="DD299" s="262"/>
      <c r="DE299" s="262"/>
      <c r="DF299" s="262"/>
      <c r="DG299" s="262"/>
      <c r="DH299" s="262"/>
      <c r="DI299" s="262"/>
      <c r="DJ299" s="262"/>
      <c r="DK299" s="262"/>
      <c r="DL299" s="262"/>
      <c r="DM299" s="262"/>
      <c r="DN299" s="262"/>
      <c r="DO299" s="262"/>
      <c r="DP299" s="262"/>
      <c r="DQ299" s="262"/>
      <c r="DR299" s="262"/>
      <c r="DS299" s="262"/>
      <c r="DT299" s="262"/>
      <c r="DU299" s="262"/>
      <c r="DV299" s="262"/>
      <c r="DW299" s="262"/>
      <c r="DX299" s="262"/>
      <c r="DY299" s="262"/>
      <c r="DZ299" s="262"/>
      <c r="EA299" s="262"/>
      <c r="EB299" s="262"/>
      <c r="EC299" s="262"/>
      <c r="ED299" s="262"/>
      <c r="EE299" s="262"/>
      <c r="EF299" s="262"/>
      <c r="EG299" s="262"/>
      <c r="EH299" s="262"/>
      <c r="EI299" s="262"/>
      <c r="EJ299" s="262"/>
      <c r="EK299" s="262"/>
      <c r="EL299" s="262"/>
      <c r="EM299" s="262"/>
      <c r="EN299" s="262"/>
      <c r="EO299" s="262"/>
      <c r="EP299" s="262"/>
      <c r="EQ299" s="262"/>
      <c r="ER299" s="262"/>
      <c r="ES299" s="262"/>
      <c r="ET299" s="262"/>
      <c r="EU299" s="262"/>
      <c r="EV299" s="262"/>
      <c r="EW299" s="262"/>
      <c r="EX299" s="262"/>
      <c r="EY299" s="262"/>
      <c r="EZ299" s="262"/>
      <c r="FA299" s="262"/>
      <c r="FB299" s="262"/>
      <c r="FC299" s="262"/>
      <c r="FD299" s="262"/>
      <c r="FE299" s="262"/>
      <c r="FF299" s="262"/>
      <c r="FG299" s="262"/>
      <c r="FH299" s="262"/>
      <c r="FI299" s="262"/>
      <c r="FJ299" s="262"/>
      <c r="FK299" s="262"/>
      <c r="FL299" s="262"/>
      <c r="FM299" s="262"/>
      <c r="FN299" s="262"/>
      <c r="FO299" s="262"/>
      <c r="FP299" s="262"/>
      <c r="FQ299" s="262"/>
      <c r="FR299" s="262"/>
      <c r="FS299" s="262"/>
      <c r="FT299" s="262"/>
      <c r="FU299" s="262"/>
      <c r="FV299" s="262"/>
      <c r="FW299" s="262"/>
      <c r="FX299" s="262"/>
      <c r="FY299" s="262"/>
      <c r="FZ299" s="262"/>
      <c r="GA299" s="262"/>
      <c r="GB299" s="262"/>
      <c r="GC299" s="262"/>
      <c r="GD299" s="262"/>
    </row>
    <row r="300" spans="1:186" s="279" customFormat="1" x14ac:dyDescent="0.2">
      <c r="A300" s="339" t="s">
        <v>12190</v>
      </c>
      <c r="B300" s="280" t="s">
        <v>1192</v>
      </c>
      <c r="C300" s="281" t="s">
        <v>4779</v>
      </c>
      <c r="D300" s="130" t="s">
        <v>18</v>
      </c>
      <c r="E300" s="130">
        <v>12</v>
      </c>
      <c r="F300" s="130">
        <v>0.2</v>
      </c>
      <c r="G300" s="282"/>
      <c r="H300" s="283"/>
      <c r="I300" s="284">
        <f ca="1">OFFSET(INDEX(Composições!A:H,MATCH(B300,Composições!A:A,0),8),2,0)</f>
        <v>766.40577080000003</v>
      </c>
      <c r="J300" s="284">
        <f ca="1">IF(ISNUMBER(I300),ROUND(F300*E300*I300,2),"")</f>
        <v>1839.37</v>
      </c>
      <c r="K300" s="283">
        <f>BDI!$B$17</f>
        <v>0.26419999999999999</v>
      </c>
      <c r="L300" s="283"/>
      <c r="M300" s="283"/>
      <c r="N300" s="131">
        <f t="shared" ca="1" si="4"/>
        <v>968.89</v>
      </c>
      <c r="O300" s="340">
        <f ca="1">IF(ISNUMBER(I300),ROUND(F300*N300*E300,2),"")</f>
        <v>2325.34</v>
      </c>
      <c r="P300" s="262"/>
      <c r="Q300" s="262"/>
      <c r="R300" s="262"/>
      <c r="S300" s="262"/>
      <c r="T300" s="262"/>
      <c r="U300" s="262"/>
      <c r="V300" s="262"/>
      <c r="W300" s="262"/>
      <c r="X300" s="262"/>
      <c r="Y300" s="262"/>
      <c r="Z300" s="262"/>
      <c r="AA300" s="262"/>
      <c r="AB300" s="262"/>
      <c r="AC300" s="262"/>
      <c r="AD300" s="262"/>
      <c r="AE300" s="262"/>
      <c r="AF300" s="262"/>
      <c r="AG300" s="262"/>
      <c r="AH300" s="262"/>
      <c r="AI300" s="262"/>
      <c r="AJ300" s="262"/>
      <c r="AK300" s="262"/>
      <c r="AL300" s="262"/>
      <c r="AM300" s="262"/>
      <c r="AN300" s="262"/>
      <c r="AO300" s="262"/>
      <c r="AP300" s="262"/>
      <c r="AQ300" s="262"/>
      <c r="AR300" s="262"/>
      <c r="AS300" s="262"/>
      <c r="AT300" s="262"/>
      <c r="AU300" s="262"/>
      <c r="AV300" s="262"/>
      <c r="AW300" s="262"/>
      <c r="AX300" s="262"/>
      <c r="AY300" s="262"/>
      <c r="AZ300" s="262"/>
      <c r="BA300" s="262"/>
      <c r="BB300" s="262"/>
      <c r="BC300" s="262"/>
      <c r="BD300" s="262"/>
      <c r="BE300" s="262"/>
      <c r="BF300" s="262"/>
      <c r="BG300" s="262"/>
      <c r="BH300" s="262"/>
      <c r="BI300" s="262"/>
      <c r="BJ300" s="262"/>
      <c r="BK300" s="262"/>
      <c r="BL300" s="262"/>
      <c r="BM300" s="262"/>
      <c r="BN300" s="262"/>
      <c r="BO300" s="262"/>
      <c r="BP300" s="262"/>
      <c r="BQ300" s="262"/>
      <c r="BR300" s="262"/>
      <c r="BS300" s="262"/>
      <c r="BT300" s="262"/>
      <c r="BU300" s="262"/>
      <c r="BV300" s="262"/>
      <c r="BW300" s="262"/>
      <c r="BX300" s="262"/>
      <c r="BY300" s="262"/>
      <c r="BZ300" s="262"/>
      <c r="CA300" s="262"/>
      <c r="CB300" s="262"/>
      <c r="CC300" s="262"/>
      <c r="CD300" s="262"/>
      <c r="CE300" s="262"/>
      <c r="CF300" s="262"/>
      <c r="CG300" s="262"/>
      <c r="CH300" s="262"/>
      <c r="CI300" s="262"/>
      <c r="CJ300" s="262"/>
      <c r="CK300" s="262"/>
      <c r="CL300" s="262"/>
      <c r="CM300" s="262"/>
      <c r="CN300" s="262"/>
      <c r="CO300" s="262"/>
      <c r="CP300" s="262"/>
      <c r="CQ300" s="262"/>
      <c r="CR300" s="262"/>
      <c r="CS300" s="262"/>
      <c r="CT300" s="262"/>
      <c r="CU300" s="262"/>
      <c r="CV300" s="262"/>
      <c r="CW300" s="262"/>
      <c r="CX300" s="262"/>
      <c r="CY300" s="262"/>
      <c r="CZ300" s="262"/>
      <c r="DA300" s="262"/>
      <c r="DB300" s="262"/>
      <c r="DC300" s="262"/>
      <c r="DD300" s="262"/>
      <c r="DE300" s="262"/>
      <c r="DF300" s="262"/>
      <c r="DG300" s="262"/>
      <c r="DH300" s="262"/>
      <c r="DI300" s="262"/>
      <c r="DJ300" s="262"/>
      <c r="DK300" s="262"/>
      <c r="DL300" s="262"/>
      <c r="DM300" s="262"/>
      <c r="DN300" s="262"/>
      <c r="DO300" s="262"/>
      <c r="DP300" s="262"/>
      <c r="DQ300" s="262"/>
      <c r="DR300" s="262"/>
      <c r="DS300" s="262"/>
      <c r="DT300" s="262"/>
      <c r="DU300" s="262"/>
      <c r="DV300" s="262"/>
      <c r="DW300" s="262"/>
      <c r="DX300" s="262"/>
      <c r="DY300" s="262"/>
      <c r="DZ300" s="262"/>
      <c r="EA300" s="262"/>
      <c r="EB300" s="262"/>
      <c r="EC300" s="262"/>
      <c r="ED300" s="262"/>
      <c r="EE300" s="262"/>
      <c r="EF300" s="262"/>
      <c r="EG300" s="262"/>
      <c r="EH300" s="262"/>
      <c r="EI300" s="262"/>
      <c r="EJ300" s="262"/>
      <c r="EK300" s="262"/>
      <c r="EL300" s="262"/>
      <c r="EM300" s="262"/>
      <c r="EN300" s="262"/>
      <c r="EO300" s="262"/>
      <c r="EP300" s="262"/>
      <c r="EQ300" s="262"/>
      <c r="ER300" s="262"/>
      <c r="ES300" s="262"/>
      <c r="ET300" s="262"/>
      <c r="EU300" s="262"/>
      <c r="EV300" s="262"/>
      <c r="EW300" s="262"/>
      <c r="EX300" s="262"/>
      <c r="EY300" s="262"/>
      <c r="EZ300" s="262"/>
      <c r="FA300" s="262"/>
      <c r="FB300" s="262"/>
      <c r="FC300" s="262"/>
      <c r="FD300" s="262"/>
      <c r="FE300" s="262"/>
      <c r="FF300" s="262"/>
      <c r="FG300" s="262"/>
      <c r="FH300" s="262"/>
      <c r="FI300" s="262"/>
      <c r="FJ300" s="262"/>
      <c r="FK300" s="262"/>
      <c r="FL300" s="262"/>
      <c r="FM300" s="262"/>
      <c r="FN300" s="262"/>
      <c r="FO300" s="262"/>
      <c r="FP300" s="262"/>
      <c r="FQ300" s="262"/>
      <c r="FR300" s="262"/>
      <c r="FS300" s="262"/>
      <c r="FT300" s="262"/>
      <c r="FU300" s="262"/>
      <c r="FV300" s="262"/>
      <c r="FW300" s="262"/>
      <c r="FX300" s="262"/>
      <c r="FY300" s="262"/>
      <c r="FZ300" s="262"/>
      <c r="GA300" s="262"/>
      <c r="GB300" s="262"/>
      <c r="GC300" s="262"/>
      <c r="GD300" s="262"/>
    </row>
    <row r="301" spans="1:186" s="279" customFormat="1" x14ac:dyDescent="0.2">
      <c r="A301" s="339" t="s">
        <v>12191</v>
      </c>
      <c r="B301" s="280" t="s">
        <v>1194</v>
      </c>
      <c r="C301" s="281" t="s">
        <v>4780</v>
      </c>
      <c r="D301" s="130" t="s">
        <v>18</v>
      </c>
      <c r="E301" s="130">
        <v>12</v>
      </c>
      <c r="F301" s="130">
        <v>0.2</v>
      </c>
      <c r="G301" s="282"/>
      <c r="H301" s="283"/>
      <c r="I301" s="284">
        <f ca="1">OFFSET(INDEX(Composições!A:H,MATCH(B301,Composições!A:A,0),8),2,0)</f>
        <v>804.86772450000012</v>
      </c>
      <c r="J301" s="284">
        <f ca="1">IF(ISNUMBER(I301),ROUND(F301*E301*I301,2),"")</f>
        <v>1931.68</v>
      </c>
      <c r="K301" s="283">
        <f>BDI!$B$17</f>
        <v>0.26419999999999999</v>
      </c>
      <c r="L301" s="283"/>
      <c r="M301" s="283"/>
      <c r="N301" s="131">
        <f t="shared" ca="1" si="4"/>
        <v>1017.51</v>
      </c>
      <c r="O301" s="340">
        <f ca="1">IF(ISNUMBER(I301),ROUND(F301*N301*E301,2),"")</f>
        <v>2442.02</v>
      </c>
      <c r="P301" s="262"/>
      <c r="Q301" s="262"/>
      <c r="R301" s="262"/>
      <c r="S301" s="262"/>
      <c r="T301" s="262"/>
      <c r="U301" s="262"/>
      <c r="V301" s="262"/>
      <c r="W301" s="262"/>
      <c r="X301" s="262"/>
      <c r="Y301" s="262"/>
      <c r="Z301" s="262"/>
      <c r="AA301" s="262"/>
      <c r="AB301" s="262"/>
      <c r="AC301" s="262"/>
      <c r="AD301" s="262"/>
      <c r="AE301" s="262"/>
      <c r="AF301" s="262"/>
      <c r="AG301" s="262"/>
      <c r="AH301" s="262"/>
      <c r="AI301" s="262"/>
      <c r="AJ301" s="262"/>
      <c r="AK301" s="262"/>
      <c r="AL301" s="262"/>
      <c r="AM301" s="262"/>
      <c r="AN301" s="262"/>
      <c r="AO301" s="262"/>
      <c r="AP301" s="262"/>
      <c r="AQ301" s="262"/>
      <c r="AR301" s="262"/>
      <c r="AS301" s="262"/>
      <c r="AT301" s="262"/>
      <c r="AU301" s="262"/>
      <c r="AV301" s="262"/>
      <c r="AW301" s="262"/>
      <c r="AX301" s="262"/>
      <c r="AY301" s="262"/>
      <c r="AZ301" s="262"/>
      <c r="BA301" s="262"/>
      <c r="BB301" s="262"/>
      <c r="BC301" s="262"/>
      <c r="BD301" s="262"/>
      <c r="BE301" s="262"/>
      <c r="BF301" s="262"/>
      <c r="BG301" s="262"/>
      <c r="BH301" s="262"/>
      <c r="BI301" s="262"/>
      <c r="BJ301" s="262"/>
      <c r="BK301" s="262"/>
      <c r="BL301" s="262"/>
      <c r="BM301" s="262"/>
      <c r="BN301" s="262"/>
      <c r="BO301" s="262"/>
      <c r="BP301" s="262"/>
      <c r="BQ301" s="262"/>
      <c r="BR301" s="262"/>
      <c r="BS301" s="262"/>
      <c r="BT301" s="262"/>
      <c r="BU301" s="262"/>
      <c r="BV301" s="262"/>
      <c r="BW301" s="262"/>
      <c r="BX301" s="262"/>
      <c r="BY301" s="262"/>
      <c r="BZ301" s="262"/>
      <c r="CA301" s="262"/>
      <c r="CB301" s="262"/>
      <c r="CC301" s="262"/>
      <c r="CD301" s="262"/>
      <c r="CE301" s="262"/>
      <c r="CF301" s="262"/>
      <c r="CG301" s="262"/>
      <c r="CH301" s="262"/>
      <c r="CI301" s="262"/>
      <c r="CJ301" s="262"/>
      <c r="CK301" s="262"/>
      <c r="CL301" s="262"/>
      <c r="CM301" s="262"/>
      <c r="CN301" s="262"/>
      <c r="CO301" s="262"/>
      <c r="CP301" s="262"/>
      <c r="CQ301" s="262"/>
      <c r="CR301" s="262"/>
      <c r="CS301" s="262"/>
      <c r="CT301" s="262"/>
      <c r="CU301" s="262"/>
      <c r="CV301" s="262"/>
      <c r="CW301" s="262"/>
      <c r="CX301" s="262"/>
      <c r="CY301" s="262"/>
      <c r="CZ301" s="262"/>
      <c r="DA301" s="262"/>
      <c r="DB301" s="262"/>
      <c r="DC301" s="262"/>
      <c r="DD301" s="262"/>
      <c r="DE301" s="262"/>
      <c r="DF301" s="262"/>
      <c r="DG301" s="262"/>
      <c r="DH301" s="262"/>
      <c r="DI301" s="262"/>
      <c r="DJ301" s="262"/>
      <c r="DK301" s="262"/>
      <c r="DL301" s="262"/>
      <c r="DM301" s="262"/>
      <c r="DN301" s="262"/>
      <c r="DO301" s="262"/>
      <c r="DP301" s="262"/>
      <c r="DQ301" s="262"/>
      <c r="DR301" s="262"/>
      <c r="DS301" s="262"/>
      <c r="DT301" s="262"/>
      <c r="DU301" s="262"/>
      <c r="DV301" s="262"/>
      <c r="DW301" s="262"/>
      <c r="DX301" s="262"/>
      <c r="DY301" s="262"/>
      <c r="DZ301" s="262"/>
      <c r="EA301" s="262"/>
      <c r="EB301" s="262"/>
      <c r="EC301" s="262"/>
      <c r="ED301" s="262"/>
      <c r="EE301" s="262"/>
      <c r="EF301" s="262"/>
      <c r="EG301" s="262"/>
      <c r="EH301" s="262"/>
      <c r="EI301" s="262"/>
      <c r="EJ301" s="262"/>
      <c r="EK301" s="262"/>
      <c r="EL301" s="262"/>
      <c r="EM301" s="262"/>
      <c r="EN301" s="262"/>
      <c r="EO301" s="262"/>
      <c r="EP301" s="262"/>
      <c r="EQ301" s="262"/>
      <c r="ER301" s="262"/>
      <c r="ES301" s="262"/>
      <c r="ET301" s="262"/>
      <c r="EU301" s="262"/>
      <c r="EV301" s="262"/>
      <c r="EW301" s="262"/>
      <c r="EX301" s="262"/>
      <c r="EY301" s="262"/>
      <c r="EZ301" s="262"/>
      <c r="FA301" s="262"/>
      <c r="FB301" s="262"/>
      <c r="FC301" s="262"/>
      <c r="FD301" s="262"/>
      <c r="FE301" s="262"/>
      <c r="FF301" s="262"/>
      <c r="FG301" s="262"/>
      <c r="FH301" s="262"/>
      <c r="FI301" s="262"/>
      <c r="FJ301" s="262"/>
      <c r="FK301" s="262"/>
      <c r="FL301" s="262"/>
      <c r="FM301" s="262"/>
      <c r="FN301" s="262"/>
      <c r="FO301" s="262"/>
      <c r="FP301" s="262"/>
      <c r="FQ301" s="262"/>
      <c r="FR301" s="262"/>
      <c r="FS301" s="262"/>
      <c r="FT301" s="262"/>
      <c r="FU301" s="262"/>
      <c r="FV301" s="262"/>
      <c r="FW301" s="262"/>
      <c r="FX301" s="262"/>
      <c r="FY301" s="262"/>
      <c r="FZ301" s="262"/>
      <c r="GA301" s="262"/>
      <c r="GB301" s="262"/>
      <c r="GC301" s="262"/>
      <c r="GD301" s="262"/>
    </row>
    <row r="302" spans="1:186" s="279" customFormat="1" x14ac:dyDescent="0.2">
      <c r="A302" s="339" t="s">
        <v>12192</v>
      </c>
      <c r="B302" s="280" t="s">
        <v>1196</v>
      </c>
      <c r="C302" s="281" t="s">
        <v>4781</v>
      </c>
      <c r="D302" s="130" t="s">
        <v>18</v>
      </c>
      <c r="E302" s="130">
        <v>12</v>
      </c>
      <c r="F302" s="130">
        <v>0.2</v>
      </c>
      <c r="G302" s="282"/>
      <c r="H302" s="283"/>
      <c r="I302" s="284">
        <f ca="1">OFFSET(INDEX(Composições!A:H,MATCH(B302,Composições!A:A,0),8),2,0)</f>
        <v>880.68577080000011</v>
      </c>
      <c r="J302" s="284">
        <f ca="1">IF(ISNUMBER(I302),ROUND(F302*E302*I302,2),"")</f>
        <v>2113.65</v>
      </c>
      <c r="K302" s="283">
        <f>BDI!$B$17</f>
        <v>0.26419999999999999</v>
      </c>
      <c r="L302" s="283"/>
      <c r="M302" s="283"/>
      <c r="N302" s="131">
        <f t="shared" ca="1" si="4"/>
        <v>1113.3599999999999</v>
      </c>
      <c r="O302" s="340">
        <f ca="1">IF(ISNUMBER(I302),ROUND(F302*N302*E302,2),"")</f>
        <v>2672.06</v>
      </c>
      <c r="P302" s="262"/>
      <c r="Q302" s="262"/>
      <c r="R302" s="262"/>
      <c r="S302" s="262"/>
      <c r="T302" s="262"/>
      <c r="U302" s="262"/>
      <c r="V302" s="262"/>
      <c r="W302" s="262"/>
      <c r="X302" s="262"/>
      <c r="Y302" s="262"/>
      <c r="Z302" s="262"/>
      <c r="AA302" s="262"/>
      <c r="AB302" s="262"/>
      <c r="AC302" s="262"/>
      <c r="AD302" s="262"/>
      <c r="AE302" s="262"/>
      <c r="AF302" s="262"/>
      <c r="AG302" s="262"/>
      <c r="AH302" s="262"/>
      <c r="AI302" s="262"/>
      <c r="AJ302" s="262"/>
      <c r="AK302" s="262"/>
      <c r="AL302" s="262"/>
      <c r="AM302" s="262"/>
      <c r="AN302" s="262"/>
      <c r="AO302" s="262"/>
      <c r="AP302" s="262"/>
      <c r="AQ302" s="262"/>
      <c r="AR302" s="262"/>
      <c r="AS302" s="262"/>
      <c r="AT302" s="262"/>
      <c r="AU302" s="262"/>
      <c r="AV302" s="262"/>
      <c r="AW302" s="262"/>
      <c r="AX302" s="262"/>
      <c r="AY302" s="262"/>
      <c r="AZ302" s="262"/>
      <c r="BA302" s="262"/>
      <c r="BB302" s="262"/>
      <c r="BC302" s="262"/>
      <c r="BD302" s="262"/>
      <c r="BE302" s="262"/>
      <c r="BF302" s="262"/>
      <c r="BG302" s="262"/>
      <c r="BH302" s="262"/>
      <c r="BI302" s="262"/>
      <c r="BJ302" s="262"/>
      <c r="BK302" s="262"/>
      <c r="BL302" s="262"/>
      <c r="BM302" s="262"/>
      <c r="BN302" s="262"/>
      <c r="BO302" s="262"/>
      <c r="BP302" s="262"/>
      <c r="BQ302" s="262"/>
      <c r="BR302" s="262"/>
      <c r="BS302" s="262"/>
      <c r="BT302" s="262"/>
      <c r="BU302" s="262"/>
      <c r="BV302" s="262"/>
      <c r="BW302" s="262"/>
      <c r="BX302" s="262"/>
      <c r="BY302" s="262"/>
      <c r="BZ302" s="262"/>
      <c r="CA302" s="262"/>
      <c r="CB302" s="262"/>
      <c r="CC302" s="262"/>
      <c r="CD302" s="262"/>
      <c r="CE302" s="262"/>
      <c r="CF302" s="262"/>
      <c r="CG302" s="262"/>
      <c r="CH302" s="262"/>
      <c r="CI302" s="262"/>
      <c r="CJ302" s="262"/>
      <c r="CK302" s="262"/>
      <c r="CL302" s="262"/>
      <c r="CM302" s="262"/>
      <c r="CN302" s="262"/>
      <c r="CO302" s="262"/>
      <c r="CP302" s="262"/>
      <c r="CQ302" s="262"/>
      <c r="CR302" s="262"/>
      <c r="CS302" s="262"/>
      <c r="CT302" s="262"/>
      <c r="CU302" s="262"/>
      <c r="CV302" s="262"/>
      <c r="CW302" s="262"/>
      <c r="CX302" s="262"/>
      <c r="CY302" s="262"/>
      <c r="CZ302" s="262"/>
      <c r="DA302" s="262"/>
      <c r="DB302" s="262"/>
      <c r="DC302" s="262"/>
      <c r="DD302" s="262"/>
      <c r="DE302" s="262"/>
      <c r="DF302" s="262"/>
      <c r="DG302" s="262"/>
      <c r="DH302" s="262"/>
      <c r="DI302" s="262"/>
      <c r="DJ302" s="262"/>
      <c r="DK302" s="262"/>
      <c r="DL302" s="262"/>
      <c r="DM302" s="262"/>
      <c r="DN302" s="262"/>
      <c r="DO302" s="262"/>
      <c r="DP302" s="262"/>
      <c r="DQ302" s="262"/>
      <c r="DR302" s="262"/>
      <c r="DS302" s="262"/>
      <c r="DT302" s="262"/>
      <c r="DU302" s="262"/>
      <c r="DV302" s="262"/>
      <c r="DW302" s="262"/>
      <c r="DX302" s="262"/>
      <c r="DY302" s="262"/>
      <c r="DZ302" s="262"/>
      <c r="EA302" s="262"/>
      <c r="EB302" s="262"/>
      <c r="EC302" s="262"/>
      <c r="ED302" s="262"/>
      <c r="EE302" s="262"/>
      <c r="EF302" s="262"/>
      <c r="EG302" s="262"/>
      <c r="EH302" s="262"/>
      <c r="EI302" s="262"/>
      <c r="EJ302" s="262"/>
      <c r="EK302" s="262"/>
      <c r="EL302" s="262"/>
      <c r="EM302" s="262"/>
      <c r="EN302" s="262"/>
      <c r="EO302" s="262"/>
      <c r="EP302" s="262"/>
      <c r="EQ302" s="262"/>
      <c r="ER302" s="262"/>
      <c r="ES302" s="262"/>
      <c r="ET302" s="262"/>
      <c r="EU302" s="262"/>
      <c r="EV302" s="262"/>
      <c r="EW302" s="262"/>
      <c r="EX302" s="262"/>
      <c r="EY302" s="262"/>
      <c r="EZ302" s="262"/>
      <c r="FA302" s="262"/>
      <c r="FB302" s="262"/>
      <c r="FC302" s="262"/>
      <c r="FD302" s="262"/>
      <c r="FE302" s="262"/>
      <c r="FF302" s="262"/>
      <c r="FG302" s="262"/>
      <c r="FH302" s="262"/>
      <c r="FI302" s="262"/>
      <c r="FJ302" s="262"/>
      <c r="FK302" s="262"/>
      <c r="FL302" s="262"/>
      <c r="FM302" s="262"/>
      <c r="FN302" s="262"/>
      <c r="FO302" s="262"/>
      <c r="FP302" s="262"/>
      <c r="FQ302" s="262"/>
      <c r="FR302" s="262"/>
      <c r="FS302" s="262"/>
      <c r="FT302" s="262"/>
      <c r="FU302" s="262"/>
      <c r="FV302" s="262"/>
      <c r="FW302" s="262"/>
      <c r="FX302" s="262"/>
      <c r="FY302" s="262"/>
      <c r="FZ302" s="262"/>
      <c r="GA302" s="262"/>
      <c r="GB302" s="262"/>
      <c r="GC302" s="262"/>
      <c r="GD302" s="262"/>
    </row>
    <row r="303" spans="1:186" s="279" customFormat="1" x14ac:dyDescent="0.2">
      <c r="A303" s="339" t="s">
        <v>12193</v>
      </c>
      <c r="B303" s="280" t="s">
        <v>1203</v>
      </c>
      <c r="C303" s="281" t="s">
        <v>4784</v>
      </c>
      <c r="D303" s="130" t="s">
        <v>18</v>
      </c>
      <c r="E303" s="130">
        <v>12</v>
      </c>
      <c r="F303" s="130">
        <v>0.2</v>
      </c>
      <c r="G303" s="282"/>
      <c r="H303" s="283"/>
      <c r="I303" s="284">
        <f ca="1">OFFSET(INDEX(Composições!A:H,MATCH(B303,Composições!A:A,0),8),2,0)</f>
        <v>46.862360000000002</v>
      </c>
      <c r="J303" s="284">
        <f ca="1">IF(ISNUMBER(I303),ROUND(F303*E303*I303,2),"")</f>
        <v>112.47</v>
      </c>
      <c r="K303" s="283">
        <f>BDI!$B$17</f>
        <v>0.26419999999999999</v>
      </c>
      <c r="L303" s="283"/>
      <c r="M303" s="283"/>
      <c r="N303" s="131">
        <f t="shared" ca="1" si="4"/>
        <v>59.24</v>
      </c>
      <c r="O303" s="340">
        <f ca="1">IF(ISNUMBER(I303),ROUND(F303*N303*E303,2),"")</f>
        <v>142.18</v>
      </c>
      <c r="P303" s="262"/>
      <c r="Q303" s="262"/>
      <c r="R303" s="262"/>
      <c r="S303" s="262"/>
      <c r="T303" s="262"/>
      <c r="U303" s="262"/>
      <c r="V303" s="262"/>
      <c r="W303" s="262"/>
      <c r="X303" s="262"/>
      <c r="Y303" s="262"/>
      <c r="Z303" s="262"/>
      <c r="AA303" s="262"/>
      <c r="AB303" s="262"/>
      <c r="AC303" s="262"/>
      <c r="AD303" s="262"/>
      <c r="AE303" s="262"/>
      <c r="AF303" s="262"/>
      <c r="AG303" s="262"/>
      <c r="AH303" s="262"/>
      <c r="AI303" s="262"/>
      <c r="AJ303" s="262"/>
      <c r="AK303" s="262"/>
      <c r="AL303" s="262"/>
      <c r="AM303" s="262"/>
      <c r="AN303" s="262"/>
      <c r="AO303" s="262"/>
      <c r="AP303" s="262"/>
      <c r="AQ303" s="262"/>
      <c r="AR303" s="262"/>
      <c r="AS303" s="262"/>
      <c r="AT303" s="262"/>
      <c r="AU303" s="262"/>
      <c r="AV303" s="262"/>
      <c r="AW303" s="262"/>
      <c r="AX303" s="262"/>
      <c r="AY303" s="262"/>
      <c r="AZ303" s="262"/>
      <c r="BA303" s="262"/>
      <c r="BB303" s="262"/>
      <c r="BC303" s="262"/>
      <c r="BD303" s="262"/>
      <c r="BE303" s="262"/>
      <c r="BF303" s="262"/>
      <c r="BG303" s="262"/>
      <c r="BH303" s="262"/>
      <c r="BI303" s="262"/>
      <c r="BJ303" s="262"/>
      <c r="BK303" s="262"/>
      <c r="BL303" s="262"/>
      <c r="BM303" s="262"/>
      <c r="BN303" s="262"/>
      <c r="BO303" s="262"/>
      <c r="BP303" s="262"/>
      <c r="BQ303" s="262"/>
      <c r="BR303" s="262"/>
      <c r="BS303" s="262"/>
      <c r="BT303" s="262"/>
      <c r="BU303" s="262"/>
      <c r="BV303" s="262"/>
      <c r="BW303" s="262"/>
      <c r="BX303" s="262"/>
      <c r="BY303" s="262"/>
      <c r="BZ303" s="262"/>
      <c r="CA303" s="262"/>
      <c r="CB303" s="262"/>
      <c r="CC303" s="262"/>
      <c r="CD303" s="262"/>
      <c r="CE303" s="262"/>
      <c r="CF303" s="262"/>
      <c r="CG303" s="262"/>
      <c r="CH303" s="262"/>
      <c r="CI303" s="262"/>
      <c r="CJ303" s="262"/>
      <c r="CK303" s="262"/>
      <c r="CL303" s="262"/>
      <c r="CM303" s="262"/>
      <c r="CN303" s="262"/>
      <c r="CO303" s="262"/>
      <c r="CP303" s="262"/>
      <c r="CQ303" s="262"/>
      <c r="CR303" s="262"/>
      <c r="CS303" s="262"/>
      <c r="CT303" s="262"/>
      <c r="CU303" s="262"/>
      <c r="CV303" s="262"/>
      <c r="CW303" s="262"/>
      <c r="CX303" s="262"/>
      <c r="CY303" s="262"/>
      <c r="CZ303" s="262"/>
      <c r="DA303" s="262"/>
      <c r="DB303" s="262"/>
      <c r="DC303" s="262"/>
      <c r="DD303" s="262"/>
      <c r="DE303" s="262"/>
      <c r="DF303" s="262"/>
      <c r="DG303" s="262"/>
      <c r="DH303" s="262"/>
      <c r="DI303" s="262"/>
      <c r="DJ303" s="262"/>
      <c r="DK303" s="262"/>
      <c r="DL303" s="262"/>
      <c r="DM303" s="262"/>
      <c r="DN303" s="262"/>
      <c r="DO303" s="262"/>
      <c r="DP303" s="262"/>
      <c r="DQ303" s="262"/>
      <c r="DR303" s="262"/>
      <c r="DS303" s="262"/>
      <c r="DT303" s="262"/>
      <c r="DU303" s="262"/>
      <c r="DV303" s="262"/>
      <c r="DW303" s="262"/>
      <c r="DX303" s="262"/>
      <c r="DY303" s="262"/>
      <c r="DZ303" s="262"/>
      <c r="EA303" s="262"/>
      <c r="EB303" s="262"/>
      <c r="EC303" s="262"/>
      <c r="ED303" s="262"/>
      <c r="EE303" s="262"/>
      <c r="EF303" s="262"/>
      <c r="EG303" s="262"/>
      <c r="EH303" s="262"/>
      <c r="EI303" s="262"/>
      <c r="EJ303" s="262"/>
      <c r="EK303" s="262"/>
      <c r="EL303" s="262"/>
      <c r="EM303" s="262"/>
      <c r="EN303" s="262"/>
      <c r="EO303" s="262"/>
      <c r="EP303" s="262"/>
      <c r="EQ303" s="262"/>
      <c r="ER303" s="262"/>
      <c r="ES303" s="262"/>
      <c r="ET303" s="262"/>
      <c r="EU303" s="262"/>
      <c r="EV303" s="262"/>
      <c r="EW303" s="262"/>
      <c r="EX303" s="262"/>
      <c r="EY303" s="262"/>
      <c r="EZ303" s="262"/>
      <c r="FA303" s="262"/>
      <c r="FB303" s="262"/>
      <c r="FC303" s="262"/>
      <c r="FD303" s="262"/>
      <c r="FE303" s="262"/>
      <c r="FF303" s="262"/>
      <c r="FG303" s="262"/>
      <c r="FH303" s="262"/>
      <c r="FI303" s="262"/>
      <c r="FJ303" s="262"/>
      <c r="FK303" s="262"/>
      <c r="FL303" s="262"/>
      <c r="FM303" s="262"/>
      <c r="FN303" s="262"/>
      <c r="FO303" s="262"/>
      <c r="FP303" s="262"/>
      <c r="FQ303" s="262"/>
      <c r="FR303" s="262"/>
      <c r="FS303" s="262"/>
      <c r="FT303" s="262"/>
      <c r="FU303" s="262"/>
      <c r="FV303" s="262"/>
      <c r="FW303" s="262"/>
      <c r="FX303" s="262"/>
      <c r="FY303" s="262"/>
      <c r="FZ303" s="262"/>
      <c r="GA303" s="262"/>
      <c r="GB303" s="262"/>
      <c r="GC303" s="262"/>
      <c r="GD303" s="262"/>
    </row>
    <row r="304" spans="1:186" s="279" customFormat="1" x14ac:dyDescent="0.2">
      <c r="A304" s="339" t="s">
        <v>12194</v>
      </c>
      <c r="B304" s="280" t="s">
        <v>1204</v>
      </c>
      <c r="C304" s="281" t="s">
        <v>4785</v>
      </c>
      <c r="D304" s="130" t="s">
        <v>18</v>
      </c>
      <c r="E304" s="130">
        <v>12</v>
      </c>
      <c r="F304" s="130">
        <v>0.2</v>
      </c>
      <c r="G304" s="282"/>
      <c r="H304" s="283"/>
      <c r="I304" s="284">
        <f ca="1">OFFSET(INDEX(Composições!A:H,MATCH(B304,Composições!A:A,0),8),2,0)</f>
        <v>176.1665026</v>
      </c>
      <c r="J304" s="284">
        <f ca="1">IF(ISNUMBER(I304),ROUND(F304*E304*I304,2),"")</f>
        <v>422.8</v>
      </c>
      <c r="K304" s="283">
        <f>BDI!$B$17</f>
        <v>0.26419999999999999</v>
      </c>
      <c r="L304" s="283"/>
      <c r="M304" s="283"/>
      <c r="N304" s="131">
        <f t="shared" ca="1" si="4"/>
        <v>222.71</v>
      </c>
      <c r="O304" s="340">
        <f ca="1">IF(ISNUMBER(I304),ROUND(F304*N304*E304,2),"")</f>
        <v>534.5</v>
      </c>
      <c r="P304" s="262"/>
      <c r="Q304" s="262"/>
      <c r="R304" s="262"/>
      <c r="S304" s="262"/>
      <c r="T304" s="262"/>
      <c r="U304" s="262"/>
      <c r="V304" s="262"/>
      <c r="W304" s="262"/>
      <c r="X304" s="262"/>
      <c r="Y304" s="262"/>
      <c r="Z304" s="262"/>
      <c r="AA304" s="262"/>
      <c r="AB304" s="262"/>
      <c r="AC304" s="262"/>
      <c r="AD304" s="262"/>
      <c r="AE304" s="262"/>
      <c r="AF304" s="262"/>
      <c r="AG304" s="262"/>
      <c r="AH304" s="262"/>
      <c r="AI304" s="262"/>
      <c r="AJ304" s="262"/>
      <c r="AK304" s="262"/>
      <c r="AL304" s="262"/>
      <c r="AM304" s="262"/>
      <c r="AN304" s="262"/>
      <c r="AO304" s="262"/>
      <c r="AP304" s="262"/>
      <c r="AQ304" s="262"/>
      <c r="AR304" s="262"/>
      <c r="AS304" s="262"/>
      <c r="AT304" s="262"/>
      <c r="AU304" s="262"/>
      <c r="AV304" s="262"/>
      <c r="AW304" s="262"/>
      <c r="AX304" s="262"/>
      <c r="AY304" s="262"/>
      <c r="AZ304" s="262"/>
      <c r="BA304" s="262"/>
      <c r="BB304" s="262"/>
      <c r="BC304" s="262"/>
      <c r="BD304" s="262"/>
      <c r="BE304" s="262"/>
      <c r="BF304" s="262"/>
      <c r="BG304" s="262"/>
      <c r="BH304" s="262"/>
      <c r="BI304" s="262"/>
      <c r="BJ304" s="262"/>
      <c r="BK304" s="262"/>
      <c r="BL304" s="262"/>
      <c r="BM304" s="262"/>
      <c r="BN304" s="262"/>
      <c r="BO304" s="262"/>
      <c r="BP304" s="262"/>
      <c r="BQ304" s="262"/>
      <c r="BR304" s="262"/>
      <c r="BS304" s="262"/>
      <c r="BT304" s="262"/>
      <c r="BU304" s="262"/>
      <c r="BV304" s="262"/>
      <c r="BW304" s="262"/>
      <c r="BX304" s="262"/>
      <c r="BY304" s="262"/>
      <c r="BZ304" s="262"/>
      <c r="CA304" s="262"/>
      <c r="CB304" s="262"/>
      <c r="CC304" s="262"/>
      <c r="CD304" s="262"/>
      <c r="CE304" s="262"/>
      <c r="CF304" s="262"/>
      <c r="CG304" s="262"/>
      <c r="CH304" s="262"/>
      <c r="CI304" s="262"/>
      <c r="CJ304" s="262"/>
      <c r="CK304" s="262"/>
      <c r="CL304" s="262"/>
      <c r="CM304" s="262"/>
      <c r="CN304" s="262"/>
      <c r="CO304" s="262"/>
      <c r="CP304" s="262"/>
      <c r="CQ304" s="262"/>
      <c r="CR304" s="262"/>
      <c r="CS304" s="262"/>
      <c r="CT304" s="262"/>
      <c r="CU304" s="262"/>
      <c r="CV304" s="262"/>
      <c r="CW304" s="262"/>
      <c r="CX304" s="262"/>
      <c r="CY304" s="262"/>
      <c r="CZ304" s="262"/>
      <c r="DA304" s="262"/>
      <c r="DB304" s="262"/>
      <c r="DC304" s="262"/>
      <c r="DD304" s="262"/>
      <c r="DE304" s="262"/>
      <c r="DF304" s="262"/>
      <c r="DG304" s="262"/>
      <c r="DH304" s="262"/>
      <c r="DI304" s="262"/>
      <c r="DJ304" s="262"/>
      <c r="DK304" s="262"/>
      <c r="DL304" s="262"/>
      <c r="DM304" s="262"/>
      <c r="DN304" s="262"/>
      <c r="DO304" s="262"/>
      <c r="DP304" s="262"/>
      <c r="DQ304" s="262"/>
      <c r="DR304" s="262"/>
      <c r="DS304" s="262"/>
      <c r="DT304" s="262"/>
      <c r="DU304" s="262"/>
      <c r="DV304" s="262"/>
      <c r="DW304" s="262"/>
      <c r="DX304" s="262"/>
      <c r="DY304" s="262"/>
      <c r="DZ304" s="262"/>
      <c r="EA304" s="262"/>
      <c r="EB304" s="262"/>
      <c r="EC304" s="262"/>
      <c r="ED304" s="262"/>
      <c r="EE304" s="262"/>
      <c r="EF304" s="262"/>
      <c r="EG304" s="262"/>
      <c r="EH304" s="262"/>
      <c r="EI304" s="262"/>
      <c r="EJ304" s="262"/>
      <c r="EK304" s="262"/>
      <c r="EL304" s="262"/>
      <c r="EM304" s="262"/>
      <c r="EN304" s="262"/>
      <c r="EO304" s="262"/>
      <c r="EP304" s="262"/>
      <c r="EQ304" s="262"/>
      <c r="ER304" s="262"/>
      <c r="ES304" s="262"/>
      <c r="ET304" s="262"/>
      <c r="EU304" s="262"/>
      <c r="EV304" s="262"/>
      <c r="EW304" s="262"/>
      <c r="EX304" s="262"/>
      <c r="EY304" s="262"/>
      <c r="EZ304" s="262"/>
      <c r="FA304" s="262"/>
      <c r="FB304" s="262"/>
      <c r="FC304" s="262"/>
      <c r="FD304" s="262"/>
      <c r="FE304" s="262"/>
      <c r="FF304" s="262"/>
      <c r="FG304" s="262"/>
      <c r="FH304" s="262"/>
      <c r="FI304" s="262"/>
      <c r="FJ304" s="262"/>
      <c r="FK304" s="262"/>
      <c r="FL304" s="262"/>
      <c r="FM304" s="262"/>
      <c r="FN304" s="262"/>
      <c r="FO304" s="262"/>
      <c r="FP304" s="262"/>
      <c r="FQ304" s="262"/>
      <c r="FR304" s="262"/>
      <c r="FS304" s="262"/>
      <c r="FT304" s="262"/>
      <c r="FU304" s="262"/>
      <c r="FV304" s="262"/>
      <c r="FW304" s="262"/>
      <c r="FX304" s="262"/>
      <c r="FY304" s="262"/>
      <c r="FZ304" s="262"/>
      <c r="GA304" s="262"/>
      <c r="GB304" s="262"/>
      <c r="GC304" s="262"/>
      <c r="GD304" s="262"/>
    </row>
    <row r="305" spans="1:186" s="279" customFormat="1" x14ac:dyDescent="0.2">
      <c r="A305" s="339" t="s">
        <v>12195</v>
      </c>
      <c r="B305" s="280" t="s">
        <v>1206</v>
      </c>
      <c r="C305" s="281" t="s">
        <v>4786</v>
      </c>
      <c r="D305" s="130" t="s">
        <v>18</v>
      </c>
      <c r="E305" s="130">
        <v>12</v>
      </c>
      <c r="F305" s="130">
        <v>0.2</v>
      </c>
      <c r="G305" s="282"/>
      <c r="H305" s="283"/>
      <c r="I305" s="284">
        <f ca="1">OFFSET(INDEX(Composições!A:H,MATCH(B305,Composições!A:A,0),8),2,0)</f>
        <v>173.69650260000003</v>
      </c>
      <c r="J305" s="284">
        <f ca="1">IF(ISNUMBER(I305),ROUND(F305*E305*I305,2),"")</f>
        <v>416.87</v>
      </c>
      <c r="K305" s="283">
        <f>BDI!$B$17</f>
        <v>0.26419999999999999</v>
      </c>
      <c r="L305" s="283"/>
      <c r="M305" s="283"/>
      <c r="N305" s="131">
        <f t="shared" ca="1" si="4"/>
        <v>219.59</v>
      </c>
      <c r="O305" s="340">
        <f ca="1">IF(ISNUMBER(I305),ROUND(F305*N305*E305,2),"")</f>
        <v>527.02</v>
      </c>
      <c r="P305" s="262"/>
      <c r="Q305" s="262"/>
      <c r="R305" s="262"/>
      <c r="S305" s="262"/>
      <c r="T305" s="262"/>
      <c r="U305" s="262"/>
      <c r="V305" s="262"/>
      <c r="W305" s="262"/>
      <c r="X305" s="262"/>
      <c r="Y305" s="262"/>
      <c r="Z305" s="262"/>
      <c r="AA305" s="262"/>
      <c r="AB305" s="262"/>
      <c r="AC305" s="262"/>
      <c r="AD305" s="262"/>
      <c r="AE305" s="262"/>
      <c r="AF305" s="262"/>
      <c r="AG305" s="262"/>
      <c r="AH305" s="262"/>
      <c r="AI305" s="262"/>
      <c r="AJ305" s="262"/>
      <c r="AK305" s="262"/>
      <c r="AL305" s="262"/>
      <c r="AM305" s="262"/>
      <c r="AN305" s="262"/>
      <c r="AO305" s="262"/>
      <c r="AP305" s="262"/>
      <c r="AQ305" s="262"/>
      <c r="AR305" s="262"/>
      <c r="AS305" s="262"/>
      <c r="AT305" s="262"/>
      <c r="AU305" s="262"/>
      <c r="AV305" s="262"/>
      <c r="AW305" s="262"/>
      <c r="AX305" s="262"/>
      <c r="AY305" s="262"/>
      <c r="AZ305" s="262"/>
      <c r="BA305" s="262"/>
      <c r="BB305" s="262"/>
      <c r="BC305" s="262"/>
      <c r="BD305" s="262"/>
      <c r="BE305" s="262"/>
      <c r="BF305" s="262"/>
      <c r="BG305" s="262"/>
      <c r="BH305" s="262"/>
      <c r="BI305" s="262"/>
      <c r="BJ305" s="262"/>
      <c r="BK305" s="262"/>
      <c r="BL305" s="262"/>
      <c r="BM305" s="262"/>
      <c r="BN305" s="262"/>
      <c r="BO305" s="262"/>
      <c r="BP305" s="262"/>
      <c r="BQ305" s="262"/>
      <c r="BR305" s="262"/>
      <c r="BS305" s="262"/>
      <c r="BT305" s="262"/>
      <c r="BU305" s="262"/>
      <c r="BV305" s="262"/>
      <c r="BW305" s="262"/>
      <c r="BX305" s="262"/>
      <c r="BY305" s="262"/>
      <c r="BZ305" s="262"/>
      <c r="CA305" s="262"/>
      <c r="CB305" s="262"/>
      <c r="CC305" s="262"/>
      <c r="CD305" s="262"/>
      <c r="CE305" s="262"/>
      <c r="CF305" s="262"/>
      <c r="CG305" s="262"/>
      <c r="CH305" s="262"/>
      <c r="CI305" s="262"/>
      <c r="CJ305" s="262"/>
      <c r="CK305" s="262"/>
      <c r="CL305" s="262"/>
      <c r="CM305" s="262"/>
      <c r="CN305" s="262"/>
      <c r="CO305" s="262"/>
      <c r="CP305" s="262"/>
      <c r="CQ305" s="262"/>
      <c r="CR305" s="262"/>
      <c r="CS305" s="262"/>
      <c r="CT305" s="262"/>
      <c r="CU305" s="262"/>
      <c r="CV305" s="262"/>
      <c r="CW305" s="262"/>
      <c r="CX305" s="262"/>
      <c r="CY305" s="262"/>
      <c r="CZ305" s="262"/>
      <c r="DA305" s="262"/>
      <c r="DB305" s="262"/>
      <c r="DC305" s="262"/>
      <c r="DD305" s="262"/>
      <c r="DE305" s="262"/>
      <c r="DF305" s="262"/>
      <c r="DG305" s="262"/>
      <c r="DH305" s="262"/>
      <c r="DI305" s="262"/>
      <c r="DJ305" s="262"/>
      <c r="DK305" s="262"/>
      <c r="DL305" s="262"/>
      <c r="DM305" s="262"/>
      <c r="DN305" s="262"/>
      <c r="DO305" s="262"/>
      <c r="DP305" s="262"/>
      <c r="DQ305" s="262"/>
      <c r="DR305" s="262"/>
      <c r="DS305" s="262"/>
      <c r="DT305" s="262"/>
      <c r="DU305" s="262"/>
      <c r="DV305" s="262"/>
      <c r="DW305" s="262"/>
      <c r="DX305" s="262"/>
      <c r="DY305" s="262"/>
      <c r="DZ305" s="262"/>
      <c r="EA305" s="262"/>
      <c r="EB305" s="262"/>
      <c r="EC305" s="262"/>
      <c r="ED305" s="262"/>
      <c r="EE305" s="262"/>
      <c r="EF305" s="262"/>
      <c r="EG305" s="262"/>
      <c r="EH305" s="262"/>
      <c r="EI305" s="262"/>
      <c r="EJ305" s="262"/>
      <c r="EK305" s="262"/>
      <c r="EL305" s="262"/>
      <c r="EM305" s="262"/>
      <c r="EN305" s="262"/>
      <c r="EO305" s="262"/>
      <c r="EP305" s="262"/>
      <c r="EQ305" s="262"/>
      <c r="ER305" s="262"/>
      <c r="ES305" s="262"/>
      <c r="ET305" s="262"/>
      <c r="EU305" s="262"/>
      <c r="EV305" s="262"/>
      <c r="EW305" s="262"/>
      <c r="EX305" s="262"/>
      <c r="EY305" s="262"/>
      <c r="EZ305" s="262"/>
      <c r="FA305" s="262"/>
      <c r="FB305" s="262"/>
      <c r="FC305" s="262"/>
      <c r="FD305" s="262"/>
      <c r="FE305" s="262"/>
      <c r="FF305" s="262"/>
      <c r="FG305" s="262"/>
      <c r="FH305" s="262"/>
      <c r="FI305" s="262"/>
      <c r="FJ305" s="262"/>
      <c r="FK305" s="262"/>
      <c r="FL305" s="262"/>
      <c r="FM305" s="262"/>
      <c r="FN305" s="262"/>
      <c r="FO305" s="262"/>
      <c r="FP305" s="262"/>
      <c r="FQ305" s="262"/>
      <c r="FR305" s="262"/>
      <c r="FS305" s="262"/>
      <c r="FT305" s="262"/>
      <c r="FU305" s="262"/>
      <c r="FV305" s="262"/>
      <c r="FW305" s="262"/>
      <c r="FX305" s="262"/>
      <c r="FY305" s="262"/>
      <c r="FZ305" s="262"/>
      <c r="GA305" s="262"/>
      <c r="GB305" s="262"/>
      <c r="GC305" s="262"/>
      <c r="GD305" s="262"/>
    </row>
    <row r="306" spans="1:186" s="279" customFormat="1" x14ac:dyDescent="0.2">
      <c r="A306" s="339" t="s">
        <v>12196</v>
      </c>
      <c r="B306" s="280" t="s">
        <v>1208</v>
      </c>
      <c r="C306" s="281" t="s">
        <v>4787</v>
      </c>
      <c r="D306" s="130" t="s">
        <v>18</v>
      </c>
      <c r="E306" s="130">
        <v>12</v>
      </c>
      <c r="F306" s="130">
        <v>0.2</v>
      </c>
      <c r="G306" s="282"/>
      <c r="H306" s="283"/>
      <c r="I306" s="284">
        <f ca="1">OFFSET(INDEX(Composições!A:H,MATCH(B306,Composições!A:A,0),8),2,0)</f>
        <v>18.068999999999999</v>
      </c>
      <c r="J306" s="284">
        <f ca="1">IF(ISNUMBER(I306),ROUND(F306*E306*I306,2),"")</f>
        <v>43.37</v>
      </c>
      <c r="K306" s="283">
        <f>BDI!$B$17</f>
        <v>0.26419999999999999</v>
      </c>
      <c r="L306" s="283"/>
      <c r="M306" s="283"/>
      <c r="N306" s="131">
        <f t="shared" ca="1" si="4"/>
        <v>22.84</v>
      </c>
      <c r="O306" s="340">
        <f ca="1">IF(ISNUMBER(I306),ROUND(F306*N306*E306,2),"")</f>
        <v>54.82</v>
      </c>
      <c r="P306" s="262"/>
      <c r="Q306" s="262"/>
      <c r="R306" s="262"/>
      <c r="S306" s="262"/>
      <c r="T306" s="262"/>
      <c r="U306" s="262"/>
      <c r="V306" s="262"/>
      <c r="W306" s="262"/>
      <c r="X306" s="262"/>
      <c r="Y306" s="262"/>
      <c r="Z306" s="262"/>
      <c r="AA306" s="262"/>
      <c r="AB306" s="262"/>
      <c r="AC306" s="262"/>
      <c r="AD306" s="262"/>
      <c r="AE306" s="262"/>
      <c r="AF306" s="262"/>
      <c r="AG306" s="262"/>
      <c r="AH306" s="262"/>
      <c r="AI306" s="262"/>
      <c r="AJ306" s="262"/>
      <c r="AK306" s="262"/>
      <c r="AL306" s="262"/>
      <c r="AM306" s="262"/>
      <c r="AN306" s="262"/>
      <c r="AO306" s="262"/>
      <c r="AP306" s="262"/>
      <c r="AQ306" s="262"/>
      <c r="AR306" s="262"/>
      <c r="AS306" s="262"/>
      <c r="AT306" s="262"/>
      <c r="AU306" s="262"/>
      <c r="AV306" s="262"/>
      <c r="AW306" s="262"/>
      <c r="AX306" s="262"/>
      <c r="AY306" s="262"/>
      <c r="AZ306" s="262"/>
      <c r="BA306" s="262"/>
      <c r="BB306" s="262"/>
      <c r="BC306" s="262"/>
      <c r="BD306" s="262"/>
      <c r="BE306" s="262"/>
      <c r="BF306" s="262"/>
      <c r="BG306" s="262"/>
      <c r="BH306" s="262"/>
      <c r="BI306" s="262"/>
      <c r="BJ306" s="262"/>
      <c r="BK306" s="262"/>
      <c r="BL306" s="262"/>
      <c r="BM306" s="262"/>
      <c r="BN306" s="262"/>
      <c r="BO306" s="262"/>
      <c r="BP306" s="262"/>
      <c r="BQ306" s="262"/>
      <c r="BR306" s="262"/>
      <c r="BS306" s="262"/>
      <c r="BT306" s="262"/>
      <c r="BU306" s="262"/>
      <c r="BV306" s="262"/>
      <c r="BW306" s="262"/>
      <c r="BX306" s="262"/>
      <c r="BY306" s="262"/>
      <c r="BZ306" s="262"/>
      <c r="CA306" s="262"/>
      <c r="CB306" s="262"/>
      <c r="CC306" s="262"/>
      <c r="CD306" s="262"/>
      <c r="CE306" s="262"/>
      <c r="CF306" s="262"/>
      <c r="CG306" s="262"/>
      <c r="CH306" s="262"/>
      <c r="CI306" s="262"/>
      <c r="CJ306" s="262"/>
      <c r="CK306" s="262"/>
      <c r="CL306" s="262"/>
      <c r="CM306" s="262"/>
      <c r="CN306" s="262"/>
      <c r="CO306" s="262"/>
      <c r="CP306" s="262"/>
      <c r="CQ306" s="262"/>
      <c r="CR306" s="262"/>
      <c r="CS306" s="262"/>
      <c r="CT306" s="262"/>
      <c r="CU306" s="262"/>
      <c r="CV306" s="262"/>
      <c r="CW306" s="262"/>
      <c r="CX306" s="262"/>
      <c r="CY306" s="262"/>
      <c r="CZ306" s="262"/>
      <c r="DA306" s="262"/>
      <c r="DB306" s="262"/>
      <c r="DC306" s="262"/>
      <c r="DD306" s="262"/>
      <c r="DE306" s="262"/>
      <c r="DF306" s="262"/>
      <c r="DG306" s="262"/>
      <c r="DH306" s="262"/>
      <c r="DI306" s="262"/>
      <c r="DJ306" s="262"/>
      <c r="DK306" s="262"/>
      <c r="DL306" s="262"/>
      <c r="DM306" s="262"/>
      <c r="DN306" s="262"/>
      <c r="DO306" s="262"/>
      <c r="DP306" s="262"/>
      <c r="DQ306" s="262"/>
      <c r="DR306" s="262"/>
      <c r="DS306" s="262"/>
      <c r="DT306" s="262"/>
      <c r="DU306" s="262"/>
      <c r="DV306" s="262"/>
      <c r="DW306" s="262"/>
      <c r="DX306" s="262"/>
      <c r="DY306" s="262"/>
      <c r="DZ306" s="262"/>
      <c r="EA306" s="262"/>
      <c r="EB306" s="262"/>
      <c r="EC306" s="262"/>
      <c r="ED306" s="262"/>
      <c r="EE306" s="262"/>
      <c r="EF306" s="262"/>
      <c r="EG306" s="262"/>
      <c r="EH306" s="262"/>
      <c r="EI306" s="262"/>
      <c r="EJ306" s="262"/>
      <c r="EK306" s="262"/>
      <c r="EL306" s="262"/>
      <c r="EM306" s="262"/>
      <c r="EN306" s="262"/>
      <c r="EO306" s="262"/>
      <c r="EP306" s="262"/>
      <c r="EQ306" s="262"/>
      <c r="ER306" s="262"/>
      <c r="ES306" s="262"/>
      <c r="ET306" s="262"/>
      <c r="EU306" s="262"/>
      <c r="EV306" s="262"/>
      <c r="EW306" s="262"/>
      <c r="EX306" s="262"/>
      <c r="EY306" s="262"/>
      <c r="EZ306" s="262"/>
      <c r="FA306" s="262"/>
      <c r="FB306" s="262"/>
      <c r="FC306" s="262"/>
      <c r="FD306" s="262"/>
      <c r="FE306" s="262"/>
      <c r="FF306" s="262"/>
      <c r="FG306" s="262"/>
      <c r="FH306" s="262"/>
      <c r="FI306" s="262"/>
      <c r="FJ306" s="262"/>
      <c r="FK306" s="262"/>
      <c r="FL306" s="262"/>
      <c r="FM306" s="262"/>
      <c r="FN306" s="262"/>
      <c r="FO306" s="262"/>
      <c r="FP306" s="262"/>
      <c r="FQ306" s="262"/>
      <c r="FR306" s="262"/>
      <c r="FS306" s="262"/>
      <c r="FT306" s="262"/>
      <c r="FU306" s="262"/>
      <c r="FV306" s="262"/>
      <c r="FW306" s="262"/>
      <c r="FX306" s="262"/>
      <c r="FY306" s="262"/>
      <c r="FZ306" s="262"/>
      <c r="GA306" s="262"/>
      <c r="GB306" s="262"/>
      <c r="GC306" s="262"/>
      <c r="GD306" s="262"/>
    </row>
    <row r="307" spans="1:186" s="279" customFormat="1" x14ac:dyDescent="0.2">
      <c r="A307" s="339" t="s">
        <v>12197</v>
      </c>
      <c r="B307" s="280" t="s">
        <v>1209</v>
      </c>
      <c r="C307" s="281" t="s">
        <v>4788</v>
      </c>
      <c r="D307" s="130" t="s">
        <v>18</v>
      </c>
      <c r="E307" s="130">
        <v>12</v>
      </c>
      <c r="F307" s="130">
        <v>0.2</v>
      </c>
      <c r="G307" s="282"/>
      <c r="H307" s="283"/>
      <c r="I307" s="284">
        <f ca="1">OFFSET(INDEX(Composições!A:H,MATCH(B307,Composições!A:A,0),8),2,0)</f>
        <v>289.55088000000001</v>
      </c>
      <c r="J307" s="284">
        <f ca="1">IF(ISNUMBER(I307),ROUND(F307*E307*I307,2),"")</f>
        <v>694.92</v>
      </c>
      <c r="K307" s="283">
        <f>BDI!$B$17</f>
        <v>0.26419999999999999</v>
      </c>
      <c r="L307" s="283"/>
      <c r="M307" s="283"/>
      <c r="N307" s="131">
        <f t="shared" ca="1" si="4"/>
        <v>366.05</v>
      </c>
      <c r="O307" s="340">
        <f ca="1">IF(ISNUMBER(I307),ROUND(F307*N307*E307,2),"")</f>
        <v>878.52</v>
      </c>
      <c r="P307" s="262"/>
      <c r="Q307" s="262"/>
      <c r="R307" s="262"/>
      <c r="S307" s="262"/>
      <c r="T307" s="262"/>
      <c r="U307" s="262"/>
      <c r="V307" s="262"/>
      <c r="W307" s="262"/>
      <c r="X307" s="262"/>
      <c r="Y307" s="262"/>
      <c r="Z307" s="262"/>
      <c r="AA307" s="262"/>
      <c r="AB307" s="262"/>
      <c r="AC307" s="262"/>
      <c r="AD307" s="262"/>
      <c r="AE307" s="262"/>
      <c r="AF307" s="262"/>
      <c r="AG307" s="262"/>
      <c r="AH307" s="262"/>
      <c r="AI307" s="262"/>
      <c r="AJ307" s="262"/>
      <c r="AK307" s="262"/>
      <c r="AL307" s="262"/>
      <c r="AM307" s="262"/>
      <c r="AN307" s="262"/>
      <c r="AO307" s="262"/>
      <c r="AP307" s="262"/>
      <c r="AQ307" s="262"/>
      <c r="AR307" s="262"/>
      <c r="AS307" s="262"/>
      <c r="AT307" s="262"/>
      <c r="AU307" s="262"/>
      <c r="AV307" s="262"/>
      <c r="AW307" s="262"/>
      <c r="AX307" s="262"/>
      <c r="AY307" s="262"/>
      <c r="AZ307" s="262"/>
      <c r="BA307" s="262"/>
      <c r="BB307" s="262"/>
      <c r="BC307" s="262"/>
      <c r="BD307" s="262"/>
      <c r="BE307" s="262"/>
      <c r="BF307" s="262"/>
      <c r="BG307" s="262"/>
      <c r="BH307" s="262"/>
      <c r="BI307" s="262"/>
      <c r="BJ307" s="262"/>
      <c r="BK307" s="262"/>
      <c r="BL307" s="262"/>
      <c r="BM307" s="262"/>
      <c r="BN307" s="262"/>
      <c r="BO307" s="262"/>
      <c r="BP307" s="262"/>
      <c r="BQ307" s="262"/>
      <c r="BR307" s="262"/>
      <c r="BS307" s="262"/>
      <c r="BT307" s="262"/>
      <c r="BU307" s="262"/>
      <c r="BV307" s="262"/>
      <c r="BW307" s="262"/>
      <c r="BX307" s="262"/>
      <c r="BY307" s="262"/>
      <c r="BZ307" s="262"/>
      <c r="CA307" s="262"/>
      <c r="CB307" s="262"/>
      <c r="CC307" s="262"/>
      <c r="CD307" s="262"/>
      <c r="CE307" s="262"/>
      <c r="CF307" s="262"/>
      <c r="CG307" s="262"/>
      <c r="CH307" s="262"/>
      <c r="CI307" s="262"/>
      <c r="CJ307" s="262"/>
      <c r="CK307" s="262"/>
      <c r="CL307" s="262"/>
      <c r="CM307" s="262"/>
      <c r="CN307" s="262"/>
      <c r="CO307" s="262"/>
      <c r="CP307" s="262"/>
      <c r="CQ307" s="262"/>
      <c r="CR307" s="262"/>
      <c r="CS307" s="262"/>
      <c r="CT307" s="262"/>
      <c r="CU307" s="262"/>
      <c r="CV307" s="262"/>
      <c r="CW307" s="262"/>
      <c r="CX307" s="262"/>
      <c r="CY307" s="262"/>
      <c r="CZ307" s="262"/>
      <c r="DA307" s="262"/>
      <c r="DB307" s="262"/>
      <c r="DC307" s="262"/>
      <c r="DD307" s="262"/>
      <c r="DE307" s="262"/>
      <c r="DF307" s="262"/>
      <c r="DG307" s="262"/>
      <c r="DH307" s="262"/>
      <c r="DI307" s="262"/>
      <c r="DJ307" s="262"/>
      <c r="DK307" s="262"/>
      <c r="DL307" s="262"/>
      <c r="DM307" s="262"/>
      <c r="DN307" s="262"/>
      <c r="DO307" s="262"/>
      <c r="DP307" s="262"/>
      <c r="DQ307" s="262"/>
      <c r="DR307" s="262"/>
      <c r="DS307" s="262"/>
      <c r="DT307" s="262"/>
      <c r="DU307" s="262"/>
      <c r="DV307" s="262"/>
      <c r="DW307" s="262"/>
      <c r="DX307" s="262"/>
      <c r="DY307" s="262"/>
      <c r="DZ307" s="262"/>
      <c r="EA307" s="262"/>
      <c r="EB307" s="262"/>
      <c r="EC307" s="262"/>
      <c r="ED307" s="262"/>
      <c r="EE307" s="262"/>
      <c r="EF307" s="262"/>
      <c r="EG307" s="262"/>
      <c r="EH307" s="262"/>
      <c r="EI307" s="262"/>
      <c r="EJ307" s="262"/>
      <c r="EK307" s="262"/>
      <c r="EL307" s="262"/>
      <c r="EM307" s="262"/>
      <c r="EN307" s="262"/>
      <c r="EO307" s="262"/>
      <c r="EP307" s="262"/>
      <c r="EQ307" s="262"/>
      <c r="ER307" s="262"/>
      <c r="ES307" s="262"/>
      <c r="ET307" s="262"/>
      <c r="EU307" s="262"/>
      <c r="EV307" s="262"/>
      <c r="EW307" s="262"/>
      <c r="EX307" s="262"/>
      <c r="EY307" s="262"/>
      <c r="EZ307" s="262"/>
      <c r="FA307" s="262"/>
      <c r="FB307" s="262"/>
      <c r="FC307" s="262"/>
      <c r="FD307" s="262"/>
      <c r="FE307" s="262"/>
      <c r="FF307" s="262"/>
      <c r="FG307" s="262"/>
      <c r="FH307" s="262"/>
      <c r="FI307" s="262"/>
      <c r="FJ307" s="262"/>
      <c r="FK307" s="262"/>
      <c r="FL307" s="262"/>
      <c r="FM307" s="262"/>
      <c r="FN307" s="262"/>
      <c r="FO307" s="262"/>
      <c r="FP307" s="262"/>
      <c r="FQ307" s="262"/>
      <c r="FR307" s="262"/>
      <c r="FS307" s="262"/>
      <c r="FT307" s="262"/>
      <c r="FU307" s="262"/>
      <c r="FV307" s="262"/>
      <c r="FW307" s="262"/>
      <c r="FX307" s="262"/>
      <c r="FY307" s="262"/>
      <c r="FZ307" s="262"/>
      <c r="GA307" s="262"/>
      <c r="GB307" s="262"/>
      <c r="GC307" s="262"/>
      <c r="GD307" s="262"/>
    </row>
    <row r="308" spans="1:186" s="279" customFormat="1" x14ac:dyDescent="0.2">
      <c r="A308" s="339" t="s">
        <v>12198</v>
      </c>
      <c r="B308" s="280" t="s">
        <v>1210</v>
      </c>
      <c r="C308" s="281" t="s">
        <v>4789</v>
      </c>
      <c r="D308" s="130" t="s">
        <v>18</v>
      </c>
      <c r="E308" s="130">
        <v>12</v>
      </c>
      <c r="F308" s="130">
        <v>0.2</v>
      </c>
      <c r="G308" s="282"/>
      <c r="H308" s="283"/>
      <c r="I308" s="284">
        <f ca="1">OFFSET(INDEX(Composições!A:H,MATCH(B308,Composições!A:A,0),8),2,0)</f>
        <v>315.36275999999998</v>
      </c>
      <c r="J308" s="284">
        <f ca="1">IF(ISNUMBER(I308),ROUND(F308*E308*I308,2),"")</f>
        <v>756.87</v>
      </c>
      <c r="K308" s="283">
        <f>BDI!$B$17</f>
        <v>0.26419999999999999</v>
      </c>
      <c r="L308" s="283"/>
      <c r="M308" s="283"/>
      <c r="N308" s="131">
        <f t="shared" ca="1" si="4"/>
        <v>398.68</v>
      </c>
      <c r="O308" s="340">
        <f ca="1">IF(ISNUMBER(I308),ROUND(F308*N308*E308,2),"")</f>
        <v>956.83</v>
      </c>
      <c r="P308" s="262"/>
      <c r="Q308" s="262"/>
      <c r="R308" s="262"/>
      <c r="S308" s="262"/>
      <c r="T308" s="262"/>
      <c r="U308" s="262"/>
      <c r="V308" s="262"/>
      <c r="W308" s="262"/>
      <c r="X308" s="262"/>
      <c r="Y308" s="262"/>
      <c r="Z308" s="262"/>
      <c r="AA308" s="262"/>
      <c r="AB308" s="262"/>
      <c r="AC308" s="262"/>
      <c r="AD308" s="262"/>
      <c r="AE308" s="262"/>
      <c r="AF308" s="262"/>
      <c r="AG308" s="262"/>
      <c r="AH308" s="262"/>
      <c r="AI308" s="262"/>
      <c r="AJ308" s="262"/>
      <c r="AK308" s="262"/>
      <c r="AL308" s="262"/>
      <c r="AM308" s="262"/>
      <c r="AN308" s="262"/>
      <c r="AO308" s="262"/>
      <c r="AP308" s="262"/>
      <c r="AQ308" s="262"/>
      <c r="AR308" s="262"/>
      <c r="AS308" s="262"/>
      <c r="AT308" s="262"/>
      <c r="AU308" s="262"/>
      <c r="AV308" s="262"/>
      <c r="AW308" s="262"/>
      <c r="AX308" s="262"/>
      <c r="AY308" s="262"/>
      <c r="AZ308" s="262"/>
      <c r="BA308" s="262"/>
      <c r="BB308" s="262"/>
      <c r="BC308" s="262"/>
      <c r="BD308" s="262"/>
      <c r="BE308" s="262"/>
      <c r="BF308" s="262"/>
      <c r="BG308" s="262"/>
      <c r="BH308" s="262"/>
      <c r="BI308" s="262"/>
      <c r="BJ308" s="262"/>
      <c r="BK308" s="262"/>
      <c r="BL308" s="262"/>
      <c r="BM308" s="262"/>
      <c r="BN308" s="262"/>
      <c r="BO308" s="262"/>
      <c r="BP308" s="262"/>
      <c r="BQ308" s="262"/>
      <c r="BR308" s="262"/>
      <c r="BS308" s="262"/>
      <c r="BT308" s="262"/>
      <c r="BU308" s="262"/>
      <c r="BV308" s="262"/>
      <c r="BW308" s="262"/>
      <c r="BX308" s="262"/>
      <c r="BY308" s="262"/>
      <c r="BZ308" s="262"/>
      <c r="CA308" s="262"/>
      <c r="CB308" s="262"/>
      <c r="CC308" s="262"/>
      <c r="CD308" s="262"/>
      <c r="CE308" s="262"/>
      <c r="CF308" s="262"/>
      <c r="CG308" s="262"/>
      <c r="CH308" s="262"/>
      <c r="CI308" s="262"/>
      <c r="CJ308" s="262"/>
      <c r="CK308" s="262"/>
      <c r="CL308" s="262"/>
      <c r="CM308" s="262"/>
      <c r="CN308" s="262"/>
      <c r="CO308" s="262"/>
      <c r="CP308" s="262"/>
      <c r="CQ308" s="262"/>
      <c r="CR308" s="262"/>
      <c r="CS308" s="262"/>
      <c r="CT308" s="262"/>
      <c r="CU308" s="262"/>
      <c r="CV308" s="262"/>
      <c r="CW308" s="262"/>
      <c r="CX308" s="262"/>
      <c r="CY308" s="262"/>
      <c r="CZ308" s="262"/>
      <c r="DA308" s="262"/>
      <c r="DB308" s="262"/>
      <c r="DC308" s="262"/>
      <c r="DD308" s="262"/>
      <c r="DE308" s="262"/>
      <c r="DF308" s="262"/>
      <c r="DG308" s="262"/>
      <c r="DH308" s="262"/>
      <c r="DI308" s="262"/>
      <c r="DJ308" s="262"/>
      <c r="DK308" s="262"/>
      <c r="DL308" s="262"/>
      <c r="DM308" s="262"/>
      <c r="DN308" s="262"/>
      <c r="DO308" s="262"/>
      <c r="DP308" s="262"/>
      <c r="DQ308" s="262"/>
      <c r="DR308" s="262"/>
      <c r="DS308" s="262"/>
      <c r="DT308" s="262"/>
      <c r="DU308" s="262"/>
      <c r="DV308" s="262"/>
      <c r="DW308" s="262"/>
      <c r="DX308" s="262"/>
      <c r="DY308" s="262"/>
      <c r="DZ308" s="262"/>
      <c r="EA308" s="262"/>
      <c r="EB308" s="262"/>
      <c r="EC308" s="262"/>
      <c r="ED308" s="262"/>
      <c r="EE308" s="262"/>
      <c r="EF308" s="262"/>
      <c r="EG308" s="262"/>
      <c r="EH308" s="262"/>
      <c r="EI308" s="262"/>
      <c r="EJ308" s="262"/>
      <c r="EK308" s="262"/>
      <c r="EL308" s="262"/>
      <c r="EM308" s="262"/>
      <c r="EN308" s="262"/>
      <c r="EO308" s="262"/>
      <c r="EP308" s="262"/>
      <c r="EQ308" s="262"/>
      <c r="ER308" s="262"/>
      <c r="ES308" s="262"/>
      <c r="ET308" s="262"/>
      <c r="EU308" s="262"/>
      <c r="EV308" s="262"/>
      <c r="EW308" s="262"/>
      <c r="EX308" s="262"/>
      <c r="EY308" s="262"/>
      <c r="EZ308" s="262"/>
      <c r="FA308" s="262"/>
      <c r="FB308" s="262"/>
      <c r="FC308" s="262"/>
      <c r="FD308" s="262"/>
      <c r="FE308" s="262"/>
      <c r="FF308" s="262"/>
      <c r="FG308" s="262"/>
      <c r="FH308" s="262"/>
      <c r="FI308" s="262"/>
      <c r="FJ308" s="262"/>
      <c r="FK308" s="262"/>
      <c r="FL308" s="262"/>
      <c r="FM308" s="262"/>
      <c r="FN308" s="262"/>
      <c r="FO308" s="262"/>
      <c r="FP308" s="262"/>
      <c r="FQ308" s="262"/>
      <c r="FR308" s="262"/>
      <c r="FS308" s="262"/>
      <c r="FT308" s="262"/>
      <c r="FU308" s="262"/>
      <c r="FV308" s="262"/>
      <c r="FW308" s="262"/>
      <c r="FX308" s="262"/>
      <c r="FY308" s="262"/>
      <c r="FZ308" s="262"/>
      <c r="GA308" s="262"/>
      <c r="GB308" s="262"/>
      <c r="GC308" s="262"/>
      <c r="GD308" s="262"/>
    </row>
    <row r="309" spans="1:186" s="279" customFormat="1" x14ac:dyDescent="0.2">
      <c r="A309" s="339" t="s">
        <v>12199</v>
      </c>
      <c r="B309" s="280" t="s">
        <v>1211</v>
      </c>
      <c r="C309" s="281" t="s">
        <v>4790</v>
      </c>
      <c r="D309" s="130" t="s">
        <v>18</v>
      </c>
      <c r="E309" s="130">
        <v>12</v>
      </c>
      <c r="F309" s="130">
        <v>0.2</v>
      </c>
      <c r="G309" s="282"/>
      <c r="H309" s="283"/>
      <c r="I309" s="284">
        <f ca="1">OFFSET(INDEX(Composições!A:H,MATCH(B309,Composições!A:A,0),8),2,0)</f>
        <v>354.61714000000001</v>
      </c>
      <c r="J309" s="284">
        <f ca="1">IF(ISNUMBER(I309),ROUND(F309*E309*I309,2),"")</f>
        <v>851.08</v>
      </c>
      <c r="K309" s="283">
        <f>BDI!$B$17</f>
        <v>0.26419999999999999</v>
      </c>
      <c r="L309" s="283"/>
      <c r="M309" s="283"/>
      <c r="N309" s="131">
        <f t="shared" ca="1" si="4"/>
        <v>448.31</v>
      </c>
      <c r="O309" s="340">
        <f ca="1">IF(ISNUMBER(I309),ROUND(F309*N309*E309,2),"")</f>
        <v>1075.94</v>
      </c>
      <c r="P309" s="262"/>
      <c r="Q309" s="262"/>
      <c r="R309" s="262"/>
      <c r="S309" s="262"/>
      <c r="T309" s="262"/>
      <c r="U309" s="262"/>
      <c r="V309" s="262"/>
      <c r="W309" s="262"/>
      <c r="X309" s="262"/>
      <c r="Y309" s="262"/>
      <c r="Z309" s="262"/>
      <c r="AA309" s="262"/>
      <c r="AB309" s="262"/>
      <c r="AC309" s="262"/>
      <c r="AD309" s="262"/>
      <c r="AE309" s="262"/>
      <c r="AF309" s="262"/>
      <c r="AG309" s="262"/>
      <c r="AH309" s="262"/>
      <c r="AI309" s="262"/>
      <c r="AJ309" s="262"/>
      <c r="AK309" s="262"/>
      <c r="AL309" s="262"/>
      <c r="AM309" s="262"/>
      <c r="AN309" s="262"/>
      <c r="AO309" s="262"/>
      <c r="AP309" s="262"/>
      <c r="AQ309" s="262"/>
      <c r="AR309" s="262"/>
      <c r="AS309" s="262"/>
      <c r="AT309" s="262"/>
      <c r="AU309" s="262"/>
      <c r="AV309" s="262"/>
      <c r="AW309" s="262"/>
      <c r="AX309" s="262"/>
      <c r="AY309" s="262"/>
      <c r="AZ309" s="262"/>
      <c r="BA309" s="262"/>
      <c r="BB309" s="262"/>
      <c r="BC309" s="262"/>
      <c r="BD309" s="262"/>
      <c r="BE309" s="262"/>
      <c r="BF309" s="262"/>
      <c r="BG309" s="262"/>
      <c r="BH309" s="262"/>
      <c r="BI309" s="262"/>
      <c r="BJ309" s="262"/>
      <c r="BK309" s="262"/>
      <c r="BL309" s="262"/>
      <c r="BM309" s="262"/>
      <c r="BN309" s="262"/>
      <c r="BO309" s="262"/>
      <c r="BP309" s="262"/>
      <c r="BQ309" s="262"/>
      <c r="BR309" s="262"/>
      <c r="BS309" s="262"/>
      <c r="BT309" s="262"/>
      <c r="BU309" s="262"/>
      <c r="BV309" s="262"/>
      <c r="BW309" s="262"/>
      <c r="BX309" s="262"/>
      <c r="BY309" s="262"/>
      <c r="BZ309" s="262"/>
      <c r="CA309" s="262"/>
      <c r="CB309" s="262"/>
      <c r="CC309" s="262"/>
      <c r="CD309" s="262"/>
      <c r="CE309" s="262"/>
      <c r="CF309" s="262"/>
      <c r="CG309" s="262"/>
      <c r="CH309" s="262"/>
      <c r="CI309" s="262"/>
      <c r="CJ309" s="262"/>
      <c r="CK309" s="262"/>
      <c r="CL309" s="262"/>
      <c r="CM309" s="262"/>
      <c r="CN309" s="262"/>
      <c r="CO309" s="262"/>
      <c r="CP309" s="262"/>
      <c r="CQ309" s="262"/>
      <c r="CR309" s="262"/>
      <c r="CS309" s="262"/>
      <c r="CT309" s="262"/>
      <c r="CU309" s="262"/>
      <c r="CV309" s="262"/>
      <c r="CW309" s="262"/>
      <c r="CX309" s="262"/>
      <c r="CY309" s="262"/>
      <c r="CZ309" s="262"/>
      <c r="DA309" s="262"/>
      <c r="DB309" s="262"/>
      <c r="DC309" s="262"/>
      <c r="DD309" s="262"/>
      <c r="DE309" s="262"/>
      <c r="DF309" s="262"/>
      <c r="DG309" s="262"/>
      <c r="DH309" s="262"/>
      <c r="DI309" s="262"/>
      <c r="DJ309" s="262"/>
      <c r="DK309" s="262"/>
      <c r="DL309" s="262"/>
      <c r="DM309" s="262"/>
      <c r="DN309" s="262"/>
      <c r="DO309" s="262"/>
      <c r="DP309" s="262"/>
      <c r="DQ309" s="262"/>
      <c r="DR309" s="262"/>
      <c r="DS309" s="262"/>
      <c r="DT309" s="262"/>
      <c r="DU309" s="262"/>
      <c r="DV309" s="262"/>
      <c r="DW309" s="262"/>
      <c r="DX309" s="262"/>
      <c r="DY309" s="262"/>
      <c r="DZ309" s="262"/>
      <c r="EA309" s="262"/>
      <c r="EB309" s="262"/>
      <c r="EC309" s="262"/>
      <c r="ED309" s="262"/>
      <c r="EE309" s="262"/>
      <c r="EF309" s="262"/>
      <c r="EG309" s="262"/>
      <c r="EH309" s="262"/>
      <c r="EI309" s="262"/>
      <c r="EJ309" s="262"/>
      <c r="EK309" s="262"/>
      <c r="EL309" s="262"/>
      <c r="EM309" s="262"/>
      <c r="EN309" s="262"/>
      <c r="EO309" s="262"/>
      <c r="EP309" s="262"/>
      <c r="EQ309" s="262"/>
      <c r="ER309" s="262"/>
      <c r="ES309" s="262"/>
      <c r="ET309" s="262"/>
      <c r="EU309" s="262"/>
      <c r="EV309" s="262"/>
      <c r="EW309" s="262"/>
      <c r="EX309" s="262"/>
      <c r="EY309" s="262"/>
      <c r="EZ309" s="262"/>
      <c r="FA309" s="262"/>
      <c r="FB309" s="262"/>
      <c r="FC309" s="262"/>
      <c r="FD309" s="262"/>
      <c r="FE309" s="262"/>
      <c r="FF309" s="262"/>
      <c r="FG309" s="262"/>
      <c r="FH309" s="262"/>
      <c r="FI309" s="262"/>
      <c r="FJ309" s="262"/>
      <c r="FK309" s="262"/>
      <c r="FL309" s="262"/>
      <c r="FM309" s="262"/>
      <c r="FN309" s="262"/>
      <c r="FO309" s="262"/>
      <c r="FP309" s="262"/>
      <c r="FQ309" s="262"/>
      <c r="FR309" s="262"/>
      <c r="FS309" s="262"/>
      <c r="FT309" s="262"/>
      <c r="FU309" s="262"/>
      <c r="FV309" s="262"/>
      <c r="FW309" s="262"/>
      <c r="FX309" s="262"/>
      <c r="FY309" s="262"/>
      <c r="FZ309" s="262"/>
      <c r="GA309" s="262"/>
      <c r="GB309" s="262"/>
      <c r="GC309" s="262"/>
      <c r="GD309" s="262"/>
    </row>
    <row r="310" spans="1:186" s="279" customFormat="1" x14ac:dyDescent="0.2">
      <c r="A310" s="339" t="s">
        <v>12200</v>
      </c>
      <c r="B310" s="280" t="s">
        <v>1212</v>
      </c>
      <c r="C310" s="281" t="s">
        <v>4791</v>
      </c>
      <c r="D310" s="130" t="s">
        <v>18</v>
      </c>
      <c r="E310" s="130">
        <v>12</v>
      </c>
      <c r="F310" s="130">
        <v>0.2</v>
      </c>
      <c r="G310" s="282"/>
      <c r="H310" s="283"/>
      <c r="I310" s="284">
        <f ca="1">OFFSET(INDEX(Composições!A:H,MATCH(B310,Composições!A:A,0),8),2,0)</f>
        <v>394.78352000000001</v>
      </c>
      <c r="J310" s="284">
        <f ca="1">IF(ISNUMBER(I310),ROUND(F310*E310*I310,2),"")</f>
        <v>947.48</v>
      </c>
      <c r="K310" s="283">
        <f>BDI!$B$17</f>
        <v>0.26419999999999999</v>
      </c>
      <c r="L310" s="283"/>
      <c r="M310" s="283"/>
      <c r="N310" s="131">
        <f t="shared" ca="1" si="4"/>
        <v>499.09</v>
      </c>
      <c r="O310" s="340">
        <f ca="1">IF(ISNUMBER(I310),ROUND(F310*N310*E310,2),"")</f>
        <v>1197.82</v>
      </c>
      <c r="P310" s="262"/>
      <c r="Q310" s="262"/>
      <c r="R310" s="262"/>
      <c r="S310" s="262"/>
      <c r="T310" s="262"/>
      <c r="U310" s="262"/>
      <c r="V310" s="262"/>
      <c r="W310" s="262"/>
      <c r="X310" s="262"/>
      <c r="Y310" s="262"/>
      <c r="Z310" s="262"/>
      <c r="AA310" s="262"/>
      <c r="AB310" s="262"/>
      <c r="AC310" s="262"/>
      <c r="AD310" s="262"/>
      <c r="AE310" s="262"/>
      <c r="AF310" s="262"/>
      <c r="AG310" s="262"/>
      <c r="AH310" s="262"/>
      <c r="AI310" s="262"/>
      <c r="AJ310" s="262"/>
      <c r="AK310" s="262"/>
      <c r="AL310" s="262"/>
      <c r="AM310" s="262"/>
      <c r="AN310" s="262"/>
      <c r="AO310" s="262"/>
      <c r="AP310" s="262"/>
      <c r="AQ310" s="262"/>
      <c r="AR310" s="262"/>
      <c r="AS310" s="262"/>
      <c r="AT310" s="262"/>
      <c r="AU310" s="262"/>
      <c r="AV310" s="262"/>
      <c r="AW310" s="262"/>
      <c r="AX310" s="262"/>
      <c r="AY310" s="262"/>
      <c r="AZ310" s="262"/>
      <c r="BA310" s="262"/>
      <c r="BB310" s="262"/>
      <c r="BC310" s="262"/>
      <c r="BD310" s="262"/>
      <c r="BE310" s="262"/>
      <c r="BF310" s="262"/>
      <c r="BG310" s="262"/>
      <c r="BH310" s="262"/>
      <c r="BI310" s="262"/>
      <c r="BJ310" s="262"/>
      <c r="BK310" s="262"/>
      <c r="BL310" s="262"/>
      <c r="BM310" s="262"/>
      <c r="BN310" s="262"/>
      <c r="BO310" s="262"/>
      <c r="BP310" s="262"/>
      <c r="BQ310" s="262"/>
      <c r="BR310" s="262"/>
      <c r="BS310" s="262"/>
      <c r="BT310" s="262"/>
      <c r="BU310" s="262"/>
      <c r="BV310" s="262"/>
      <c r="BW310" s="262"/>
      <c r="BX310" s="262"/>
      <c r="BY310" s="262"/>
      <c r="BZ310" s="262"/>
      <c r="CA310" s="262"/>
      <c r="CB310" s="262"/>
      <c r="CC310" s="262"/>
      <c r="CD310" s="262"/>
      <c r="CE310" s="262"/>
      <c r="CF310" s="262"/>
      <c r="CG310" s="262"/>
      <c r="CH310" s="262"/>
      <c r="CI310" s="262"/>
      <c r="CJ310" s="262"/>
      <c r="CK310" s="262"/>
      <c r="CL310" s="262"/>
      <c r="CM310" s="262"/>
      <c r="CN310" s="262"/>
      <c r="CO310" s="262"/>
      <c r="CP310" s="262"/>
      <c r="CQ310" s="262"/>
      <c r="CR310" s="262"/>
      <c r="CS310" s="262"/>
      <c r="CT310" s="262"/>
      <c r="CU310" s="262"/>
      <c r="CV310" s="262"/>
      <c r="CW310" s="262"/>
      <c r="CX310" s="262"/>
      <c r="CY310" s="262"/>
      <c r="CZ310" s="262"/>
      <c r="DA310" s="262"/>
      <c r="DB310" s="262"/>
      <c r="DC310" s="262"/>
      <c r="DD310" s="262"/>
      <c r="DE310" s="262"/>
      <c r="DF310" s="262"/>
      <c r="DG310" s="262"/>
      <c r="DH310" s="262"/>
      <c r="DI310" s="262"/>
      <c r="DJ310" s="262"/>
      <c r="DK310" s="262"/>
      <c r="DL310" s="262"/>
      <c r="DM310" s="262"/>
      <c r="DN310" s="262"/>
      <c r="DO310" s="262"/>
      <c r="DP310" s="262"/>
      <c r="DQ310" s="262"/>
      <c r="DR310" s="262"/>
      <c r="DS310" s="262"/>
      <c r="DT310" s="262"/>
      <c r="DU310" s="262"/>
      <c r="DV310" s="262"/>
      <c r="DW310" s="262"/>
      <c r="DX310" s="262"/>
      <c r="DY310" s="262"/>
      <c r="DZ310" s="262"/>
      <c r="EA310" s="262"/>
      <c r="EB310" s="262"/>
      <c r="EC310" s="262"/>
      <c r="ED310" s="262"/>
      <c r="EE310" s="262"/>
      <c r="EF310" s="262"/>
      <c r="EG310" s="262"/>
      <c r="EH310" s="262"/>
      <c r="EI310" s="262"/>
      <c r="EJ310" s="262"/>
      <c r="EK310" s="262"/>
      <c r="EL310" s="262"/>
      <c r="EM310" s="262"/>
      <c r="EN310" s="262"/>
      <c r="EO310" s="262"/>
      <c r="EP310" s="262"/>
      <c r="EQ310" s="262"/>
      <c r="ER310" s="262"/>
      <c r="ES310" s="262"/>
      <c r="ET310" s="262"/>
      <c r="EU310" s="262"/>
      <c r="EV310" s="262"/>
      <c r="EW310" s="262"/>
      <c r="EX310" s="262"/>
      <c r="EY310" s="262"/>
      <c r="EZ310" s="262"/>
      <c r="FA310" s="262"/>
      <c r="FB310" s="262"/>
      <c r="FC310" s="262"/>
      <c r="FD310" s="262"/>
      <c r="FE310" s="262"/>
      <c r="FF310" s="262"/>
      <c r="FG310" s="262"/>
      <c r="FH310" s="262"/>
      <c r="FI310" s="262"/>
      <c r="FJ310" s="262"/>
      <c r="FK310" s="262"/>
      <c r="FL310" s="262"/>
      <c r="FM310" s="262"/>
      <c r="FN310" s="262"/>
      <c r="FO310" s="262"/>
      <c r="FP310" s="262"/>
      <c r="FQ310" s="262"/>
      <c r="FR310" s="262"/>
      <c r="FS310" s="262"/>
      <c r="FT310" s="262"/>
      <c r="FU310" s="262"/>
      <c r="FV310" s="262"/>
      <c r="FW310" s="262"/>
      <c r="FX310" s="262"/>
      <c r="FY310" s="262"/>
      <c r="FZ310" s="262"/>
      <c r="GA310" s="262"/>
      <c r="GB310" s="262"/>
      <c r="GC310" s="262"/>
      <c r="GD310" s="262"/>
    </row>
    <row r="311" spans="1:186" s="279" customFormat="1" x14ac:dyDescent="0.2">
      <c r="A311" s="339" t="s">
        <v>12201</v>
      </c>
      <c r="B311" s="280" t="s">
        <v>1213</v>
      </c>
      <c r="C311" s="281" t="s">
        <v>4792</v>
      </c>
      <c r="D311" s="130" t="s">
        <v>18</v>
      </c>
      <c r="E311" s="130">
        <v>12</v>
      </c>
      <c r="F311" s="130">
        <v>0.2</v>
      </c>
      <c r="G311" s="282"/>
      <c r="H311" s="283"/>
      <c r="I311" s="284">
        <f ca="1">OFFSET(INDEX(Composições!A:H,MATCH(B311,Composições!A:A,0),8),2,0)</f>
        <v>91.79849999999999</v>
      </c>
      <c r="J311" s="284">
        <f ca="1">IF(ISNUMBER(I311),ROUND(F311*E311*I311,2),"")</f>
        <v>220.32</v>
      </c>
      <c r="K311" s="283">
        <f>BDI!$B$17</f>
        <v>0.26419999999999999</v>
      </c>
      <c r="L311" s="283"/>
      <c r="M311" s="283"/>
      <c r="N311" s="131">
        <f t="shared" ca="1" si="4"/>
        <v>116.05</v>
      </c>
      <c r="O311" s="340">
        <f ca="1">IF(ISNUMBER(I311),ROUND(F311*N311*E311,2),"")</f>
        <v>278.52</v>
      </c>
      <c r="P311" s="262"/>
      <c r="Q311" s="262"/>
      <c r="R311" s="262"/>
      <c r="S311" s="262"/>
      <c r="T311" s="262"/>
      <c r="U311" s="262"/>
      <c r="V311" s="262"/>
      <c r="W311" s="262"/>
      <c r="X311" s="262"/>
      <c r="Y311" s="262"/>
      <c r="Z311" s="262"/>
      <c r="AA311" s="262"/>
      <c r="AB311" s="262"/>
      <c r="AC311" s="262"/>
      <c r="AD311" s="262"/>
      <c r="AE311" s="262"/>
      <c r="AF311" s="262"/>
      <c r="AG311" s="262"/>
      <c r="AH311" s="262"/>
      <c r="AI311" s="262"/>
      <c r="AJ311" s="262"/>
      <c r="AK311" s="262"/>
      <c r="AL311" s="262"/>
      <c r="AM311" s="262"/>
      <c r="AN311" s="262"/>
      <c r="AO311" s="262"/>
      <c r="AP311" s="262"/>
      <c r="AQ311" s="262"/>
      <c r="AR311" s="262"/>
      <c r="AS311" s="262"/>
      <c r="AT311" s="262"/>
      <c r="AU311" s="262"/>
      <c r="AV311" s="262"/>
      <c r="AW311" s="262"/>
      <c r="AX311" s="262"/>
      <c r="AY311" s="262"/>
      <c r="AZ311" s="262"/>
      <c r="BA311" s="262"/>
      <c r="BB311" s="262"/>
      <c r="BC311" s="262"/>
      <c r="BD311" s="262"/>
      <c r="BE311" s="262"/>
      <c r="BF311" s="262"/>
      <c r="BG311" s="262"/>
      <c r="BH311" s="262"/>
      <c r="BI311" s="262"/>
      <c r="BJ311" s="262"/>
      <c r="BK311" s="262"/>
      <c r="BL311" s="262"/>
      <c r="BM311" s="262"/>
      <c r="BN311" s="262"/>
      <c r="BO311" s="262"/>
      <c r="BP311" s="262"/>
      <c r="BQ311" s="262"/>
      <c r="BR311" s="262"/>
      <c r="BS311" s="262"/>
      <c r="BT311" s="262"/>
      <c r="BU311" s="262"/>
      <c r="BV311" s="262"/>
      <c r="BW311" s="262"/>
      <c r="BX311" s="262"/>
      <c r="BY311" s="262"/>
      <c r="BZ311" s="262"/>
      <c r="CA311" s="262"/>
      <c r="CB311" s="262"/>
      <c r="CC311" s="262"/>
      <c r="CD311" s="262"/>
      <c r="CE311" s="262"/>
      <c r="CF311" s="262"/>
      <c r="CG311" s="262"/>
      <c r="CH311" s="262"/>
      <c r="CI311" s="262"/>
      <c r="CJ311" s="262"/>
      <c r="CK311" s="262"/>
      <c r="CL311" s="262"/>
      <c r="CM311" s="262"/>
      <c r="CN311" s="262"/>
      <c r="CO311" s="262"/>
      <c r="CP311" s="262"/>
      <c r="CQ311" s="262"/>
      <c r="CR311" s="262"/>
      <c r="CS311" s="262"/>
      <c r="CT311" s="262"/>
      <c r="CU311" s="262"/>
      <c r="CV311" s="262"/>
      <c r="CW311" s="262"/>
      <c r="CX311" s="262"/>
      <c r="CY311" s="262"/>
      <c r="CZ311" s="262"/>
      <c r="DA311" s="262"/>
      <c r="DB311" s="262"/>
      <c r="DC311" s="262"/>
      <c r="DD311" s="262"/>
      <c r="DE311" s="262"/>
      <c r="DF311" s="262"/>
      <c r="DG311" s="262"/>
      <c r="DH311" s="262"/>
      <c r="DI311" s="262"/>
      <c r="DJ311" s="262"/>
      <c r="DK311" s="262"/>
      <c r="DL311" s="262"/>
      <c r="DM311" s="262"/>
      <c r="DN311" s="262"/>
      <c r="DO311" s="262"/>
      <c r="DP311" s="262"/>
      <c r="DQ311" s="262"/>
      <c r="DR311" s="262"/>
      <c r="DS311" s="262"/>
      <c r="DT311" s="262"/>
      <c r="DU311" s="262"/>
      <c r="DV311" s="262"/>
      <c r="DW311" s="262"/>
      <c r="DX311" s="262"/>
      <c r="DY311" s="262"/>
      <c r="DZ311" s="262"/>
      <c r="EA311" s="262"/>
      <c r="EB311" s="262"/>
      <c r="EC311" s="262"/>
      <c r="ED311" s="262"/>
      <c r="EE311" s="262"/>
      <c r="EF311" s="262"/>
      <c r="EG311" s="262"/>
      <c r="EH311" s="262"/>
      <c r="EI311" s="262"/>
      <c r="EJ311" s="262"/>
      <c r="EK311" s="262"/>
      <c r="EL311" s="262"/>
      <c r="EM311" s="262"/>
      <c r="EN311" s="262"/>
      <c r="EO311" s="262"/>
      <c r="EP311" s="262"/>
      <c r="EQ311" s="262"/>
      <c r="ER311" s="262"/>
      <c r="ES311" s="262"/>
      <c r="ET311" s="262"/>
      <c r="EU311" s="262"/>
      <c r="EV311" s="262"/>
      <c r="EW311" s="262"/>
      <c r="EX311" s="262"/>
      <c r="EY311" s="262"/>
      <c r="EZ311" s="262"/>
      <c r="FA311" s="262"/>
      <c r="FB311" s="262"/>
      <c r="FC311" s="262"/>
      <c r="FD311" s="262"/>
      <c r="FE311" s="262"/>
      <c r="FF311" s="262"/>
      <c r="FG311" s="262"/>
      <c r="FH311" s="262"/>
      <c r="FI311" s="262"/>
      <c r="FJ311" s="262"/>
      <c r="FK311" s="262"/>
      <c r="FL311" s="262"/>
      <c r="FM311" s="262"/>
      <c r="FN311" s="262"/>
      <c r="FO311" s="262"/>
      <c r="FP311" s="262"/>
      <c r="FQ311" s="262"/>
      <c r="FR311" s="262"/>
      <c r="FS311" s="262"/>
      <c r="FT311" s="262"/>
      <c r="FU311" s="262"/>
      <c r="FV311" s="262"/>
      <c r="FW311" s="262"/>
      <c r="FX311" s="262"/>
      <c r="FY311" s="262"/>
      <c r="FZ311" s="262"/>
      <c r="GA311" s="262"/>
      <c r="GB311" s="262"/>
      <c r="GC311" s="262"/>
      <c r="GD311" s="262"/>
    </row>
    <row r="312" spans="1:186" s="279" customFormat="1" x14ac:dyDescent="0.2">
      <c r="A312" s="339" t="s">
        <v>12202</v>
      </c>
      <c r="B312" s="280" t="s">
        <v>1214</v>
      </c>
      <c r="C312" s="281" t="s">
        <v>4793</v>
      </c>
      <c r="D312" s="130" t="s">
        <v>68</v>
      </c>
      <c r="E312" s="130">
        <v>250.00000000000003</v>
      </c>
      <c r="F312" s="130">
        <v>0.2</v>
      </c>
      <c r="G312" s="282"/>
      <c r="H312" s="283"/>
      <c r="I312" s="284">
        <f ca="1">OFFSET(INDEX(Composições!A:H,MATCH(B312,Composições!A:A,0),8),2,0)</f>
        <v>30.485879999999995</v>
      </c>
      <c r="J312" s="284">
        <f ca="1">IF(ISNUMBER(I312),ROUND(F312*E312*I312,2),"")</f>
        <v>1524.29</v>
      </c>
      <c r="K312" s="283">
        <f>BDI!$B$17</f>
        <v>0.26419999999999999</v>
      </c>
      <c r="L312" s="283"/>
      <c r="M312" s="283"/>
      <c r="N312" s="131">
        <f t="shared" ca="1" si="4"/>
        <v>38.54</v>
      </c>
      <c r="O312" s="340">
        <f ca="1">IF(ISNUMBER(I312),ROUND(F312*N312*E312,2),"")</f>
        <v>1927</v>
      </c>
      <c r="P312" s="262"/>
      <c r="Q312" s="262"/>
      <c r="R312" s="262"/>
      <c r="S312" s="262"/>
      <c r="T312" s="262"/>
      <c r="U312" s="262"/>
      <c r="V312" s="262"/>
      <c r="W312" s="262"/>
      <c r="X312" s="262"/>
      <c r="Y312" s="262"/>
      <c r="Z312" s="262"/>
      <c r="AA312" s="262"/>
      <c r="AB312" s="262"/>
      <c r="AC312" s="262"/>
      <c r="AD312" s="262"/>
      <c r="AE312" s="262"/>
      <c r="AF312" s="262"/>
      <c r="AG312" s="262"/>
      <c r="AH312" s="262"/>
      <c r="AI312" s="262"/>
      <c r="AJ312" s="262"/>
      <c r="AK312" s="262"/>
      <c r="AL312" s="262"/>
      <c r="AM312" s="262"/>
      <c r="AN312" s="262"/>
      <c r="AO312" s="262"/>
      <c r="AP312" s="262"/>
      <c r="AQ312" s="262"/>
      <c r="AR312" s="262"/>
      <c r="AS312" s="262"/>
      <c r="AT312" s="262"/>
      <c r="AU312" s="262"/>
      <c r="AV312" s="262"/>
      <c r="AW312" s="262"/>
      <c r="AX312" s="262"/>
      <c r="AY312" s="262"/>
      <c r="AZ312" s="262"/>
      <c r="BA312" s="262"/>
      <c r="BB312" s="262"/>
      <c r="BC312" s="262"/>
      <c r="BD312" s="262"/>
      <c r="BE312" s="262"/>
      <c r="BF312" s="262"/>
      <c r="BG312" s="262"/>
      <c r="BH312" s="262"/>
      <c r="BI312" s="262"/>
      <c r="BJ312" s="262"/>
      <c r="BK312" s="262"/>
      <c r="BL312" s="262"/>
      <c r="BM312" s="262"/>
      <c r="BN312" s="262"/>
      <c r="BO312" s="262"/>
      <c r="BP312" s="262"/>
      <c r="BQ312" s="262"/>
      <c r="BR312" s="262"/>
      <c r="BS312" s="262"/>
      <c r="BT312" s="262"/>
      <c r="BU312" s="262"/>
      <c r="BV312" s="262"/>
      <c r="BW312" s="262"/>
      <c r="BX312" s="262"/>
      <c r="BY312" s="262"/>
      <c r="BZ312" s="262"/>
      <c r="CA312" s="262"/>
      <c r="CB312" s="262"/>
      <c r="CC312" s="262"/>
      <c r="CD312" s="262"/>
      <c r="CE312" s="262"/>
      <c r="CF312" s="262"/>
      <c r="CG312" s="262"/>
      <c r="CH312" s="262"/>
      <c r="CI312" s="262"/>
      <c r="CJ312" s="262"/>
      <c r="CK312" s="262"/>
      <c r="CL312" s="262"/>
      <c r="CM312" s="262"/>
      <c r="CN312" s="262"/>
      <c r="CO312" s="262"/>
      <c r="CP312" s="262"/>
      <c r="CQ312" s="262"/>
      <c r="CR312" s="262"/>
      <c r="CS312" s="262"/>
      <c r="CT312" s="262"/>
      <c r="CU312" s="262"/>
      <c r="CV312" s="262"/>
      <c r="CW312" s="262"/>
      <c r="CX312" s="262"/>
      <c r="CY312" s="262"/>
      <c r="CZ312" s="262"/>
      <c r="DA312" s="262"/>
      <c r="DB312" s="262"/>
      <c r="DC312" s="262"/>
      <c r="DD312" s="262"/>
      <c r="DE312" s="262"/>
      <c r="DF312" s="262"/>
      <c r="DG312" s="262"/>
      <c r="DH312" s="262"/>
      <c r="DI312" s="262"/>
      <c r="DJ312" s="262"/>
      <c r="DK312" s="262"/>
      <c r="DL312" s="262"/>
      <c r="DM312" s="262"/>
      <c r="DN312" s="262"/>
      <c r="DO312" s="262"/>
      <c r="DP312" s="262"/>
      <c r="DQ312" s="262"/>
      <c r="DR312" s="262"/>
      <c r="DS312" s="262"/>
      <c r="DT312" s="262"/>
      <c r="DU312" s="262"/>
      <c r="DV312" s="262"/>
      <c r="DW312" s="262"/>
      <c r="DX312" s="262"/>
      <c r="DY312" s="262"/>
      <c r="DZ312" s="262"/>
      <c r="EA312" s="262"/>
      <c r="EB312" s="262"/>
      <c r="EC312" s="262"/>
      <c r="ED312" s="262"/>
      <c r="EE312" s="262"/>
      <c r="EF312" s="262"/>
      <c r="EG312" s="262"/>
      <c r="EH312" s="262"/>
      <c r="EI312" s="262"/>
      <c r="EJ312" s="262"/>
      <c r="EK312" s="262"/>
      <c r="EL312" s="262"/>
      <c r="EM312" s="262"/>
      <c r="EN312" s="262"/>
      <c r="EO312" s="262"/>
      <c r="EP312" s="262"/>
      <c r="EQ312" s="262"/>
      <c r="ER312" s="262"/>
      <c r="ES312" s="262"/>
      <c r="ET312" s="262"/>
      <c r="EU312" s="262"/>
      <c r="EV312" s="262"/>
      <c r="EW312" s="262"/>
      <c r="EX312" s="262"/>
      <c r="EY312" s="262"/>
      <c r="EZ312" s="262"/>
      <c r="FA312" s="262"/>
      <c r="FB312" s="262"/>
      <c r="FC312" s="262"/>
      <c r="FD312" s="262"/>
      <c r="FE312" s="262"/>
      <c r="FF312" s="262"/>
      <c r="FG312" s="262"/>
      <c r="FH312" s="262"/>
      <c r="FI312" s="262"/>
      <c r="FJ312" s="262"/>
      <c r="FK312" s="262"/>
      <c r="FL312" s="262"/>
      <c r="FM312" s="262"/>
      <c r="FN312" s="262"/>
      <c r="FO312" s="262"/>
      <c r="FP312" s="262"/>
      <c r="FQ312" s="262"/>
      <c r="FR312" s="262"/>
      <c r="FS312" s="262"/>
      <c r="FT312" s="262"/>
      <c r="FU312" s="262"/>
      <c r="FV312" s="262"/>
      <c r="FW312" s="262"/>
      <c r="FX312" s="262"/>
      <c r="FY312" s="262"/>
      <c r="FZ312" s="262"/>
      <c r="GA312" s="262"/>
      <c r="GB312" s="262"/>
      <c r="GC312" s="262"/>
      <c r="GD312" s="262"/>
    </row>
    <row r="313" spans="1:186" s="279" customFormat="1" x14ac:dyDescent="0.2">
      <c r="A313" s="339" t="s">
        <v>12203</v>
      </c>
      <c r="B313" s="280" t="s">
        <v>1217</v>
      </c>
      <c r="C313" s="281" t="s">
        <v>4795</v>
      </c>
      <c r="D313" s="130" t="s">
        <v>68</v>
      </c>
      <c r="E313" s="130">
        <v>75</v>
      </c>
      <c r="F313" s="130">
        <v>0.2</v>
      </c>
      <c r="G313" s="282"/>
      <c r="H313" s="283"/>
      <c r="I313" s="284">
        <f ca="1">OFFSET(INDEX(Composições!A:H,MATCH(B313,Composições!A:A,0),8),2,0)</f>
        <v>97.605028250000004</v>
      </c>
      <c r="J313" s="284">
        <f ca="1">IF(ISNUMBER(I313),ROUND(F313*E313*I313,2),"")</f>
        <v>1464.08</v>
      </c>
      <c r="K313" s="283">
        <f>BDI!$B$17</f>
        <v>0.26419999999999999</v>
      </c>
      <c r="L313" s="283"/>
      <c r="M313" s="283"/>
      <c r="N313" s="131">
        <f t="shared" ca="1" si="4"/>
        <v>123.39</v>
      </c>
      <c r="O313" s="340">
        <f ca="1">IF(ISNUMBER(I313),ROUND(F313*N313*E313,2),"")</f>
        <v>1850.85</v>
      </c>
      <c r="P313" s="262"/>
      <c r="Q313" s="262"/>
      <c r="R313" s="262"/>
      <c r="S313" s="262"/>
      <c r="T313" s="262"/>
      <c r="U313" s="262"/>
      <c r="V313" s="262"/>
      <c r="W313" s="262"/>
      <c r="X313" s="262"/>
      <c r="Y313" s="262"/>
      <c r="Z313" s="262"/>
      <c r="AA313" s="262"/>
      <c r="AB313" s="262"/>
      <c r="AC313" s="262"/>
      <c r="AD313" s="262"/>
      <c r="AE313" s="262"/>
      <c r="AF313" s="262"/>
      <c r="AG313" s="262"/>
      <c r="AH313" s="262"/>
      <c r="AI313" s="262"/>
      <c r="AJ313" s="262"/>
      <c r="AK313" s="262"/>
      <c r="AL313" s="262"/>
      <c r="AM313" s="262"/>
      <c r="AN313" s="262"/>
      <c r="AO313" s="262"/>
      <c r="AP313" s="262"/>
      <c r="AQ313" s="262"/>
      <c r="AR313" s="262"/>
      <c r="AS313" s="262"/>
      <c r="AT313" s="262"/>
      <c r="AU313" s="262"/>
      <c r="AV313" s="262"/>
      <c r="AW313" s="262"/>
      <c r="AX313" s="262"/>
      <c r="AY313" s="262"/>
      <c r="AZ313" s="262"/>
      <c r="BA313" s="262"/>
      <c r="BB313" s="262"/>
      <c r="BC313" s="262"/>
      <c r="BD313" s="262"/>
      <c r="BE313" s="262"/>
      <c r="BF313" s="262"/>
      <c r="BG313" s="262"/>
      <c r="BH313" s="262"/>
      <c r="BI313" s="262"/>
      <c r="BJ313" s="262"/>
      <c r="BK313" s="262"/>
      <c r="BL313" s="262"/>
      <c r="BM313" s="262"/>
      <c r="BN313" s="262"/>
      <c r="BO313" s="262"/>
      <c r="BP313" s="262"/>
      <c r="BQ313" s="262"/>
      <c r="BR313" s="262"/>
      <c r="BS313" s="262"/>
      <c r="BT313" s="262"/>
      <c r="BU313" s="262"/>
      <c r="BV313" s="262"/>
      <c r="BW313" s="262"/>
      <c r="BX313" s="262"/>
      <c r="BY313" s="262"/>
      <c r="BZ313" s="262"/>
      <c r="CA313" s="262"/>
      <c r="CB313" s="262"/>
      <c r="CC313" s="262"/>
      <c r="CD313" s="262"/>
      <c r="CE313" s="262"/>
      <c r="CF313" s="262"/>
      <c r="CG313" s="262"/>
      <c r="CH313" s="262"/>
      <c r="CI313" s="262"/>
      <c r="CJ313" s="262"/>
      <c r="CK313" s="262"/>
      <c r="CL313" s="262"/>
      <c r="CM313" s="262"/>
      <c r="CN313" s="262"/>
      <c r="CO313" s="262"/>
      <c r="CP313" s="262"/>
      <c r="CQ313" s="262"/>
      <c r="CR313" s="262"/>
      <c r="CS313" s="262"/>
      <c r="CT313" s="262"/>
      <c r="CU313" s="262"/>
      <c r="CV313" s="262"/>
      <c r="CW313" s="262"/>
      <c r="CX313" s="262"/>
      <c r="CY313" s="262"/>
      <c r="CZ313" s="262"/>
      <c r="DA313" s="262"/>
      <c r="DB313" s="262"/>
      <c r="DC313" s="262"/>
      <c r="DD313" s="262"/>
      <c r="DE313" s="262"/>
      <c r="DF313" s="262"/>
      <c r="DG313" s="262"/>
      <c r="DH313" s="262"/>
      <c r="DI313" s="262"/>
      <c r="DJ313" s="262"/>
      <c r="DK313" s="262"/>
      <c r="DL313" s="262"/>
      <c r="DM313" s="262"/>
      <c r="DN313" s="262"/>
      <c r="DO313" s="262"/>
      <c r="DP313" s="262"/>
      <c r="DQ313" s="262"/>
      <c r="DR313" s="262"/>
      <c r="DS313" s="262"/>
      <c r="DT313" s="262"/>
      <c r="DU313" s="262"/>
      <c r="DV313" s="262"/>
      <c r="DW313" s="262"/>
      <c r="DX313" s="262"/>
      <c r="DY313" s="262"/>
      <c r="DZ313" s="262"/>
      <c r="EA313" s="262"/>
      <c r="EB313" s="262"/>
      <c r="EC313" s="262"/>
      <c r="ED313" s="262"/>
      <c r="EE313" s="262"/>
      <c r="EF313" s="262"/>
      <c r="EG313" s="262"/>
      <c r="EH313" s="262"/>
      <c r="EI313" s="262"/>
      <c r="EJ313" s="262"/>
      <c r="EK313" s="262"/>
      <c r="EL313" s="262"/>
      <c r="EM313" s="262"/>
      <c r="EN313" s="262"/>
      <c r="EO313" s="262"/>
      <c r="EP313" s="262"/>
      <c r="EQ313" s="262"/>
      <c r="ER313" s="262"/>
      <c r="ES313" s="262"/>
      <c r="ET313" s="262"/>
      <c r="EU313" s="262"/>
      <c r="EV313" s="262"/>
      <c r="EW313" s="262"/>
      <c r="EX313" s="262"/>
      <c r="EY313" s="262"/>
      <c r="EZ313" s="262"/>
      <c r="FA313" s="262"/>
      <c r="FB313" s="262"/>
      <c r="FC313" s="262"/>
      <c r="FD313" s="262"/>
      <c r="FE313" s="262"/>
      <c r="FF313" s="262"/>
      <c r="FG313" s="262"/>
      <c r="FH313" s="262"/>
      <c r="FI313" s="262"/>
      <c r="FJ313" s="262"/>
      <c r="FK313" s="262"/>
      <c r="FL313" s="262"/>
      <c r="FM313" s="262"/>
      <c r="FN313" s="262"/>
      <c r="FO313" s="262"/>
      <c r="FP313" s="262"/>
      <c r="FQ313" s="262"/>
      <c r="FR313" s="262"/>
      <c r="FS313" s="262"/>
      <c r="FT313" s="262"/>
      <c r="FU313" s="262"/>
      <c r="FV313" s="262"/>
      <c r="FW313" s="262"/>
      <c r="FX313" s="262"/>
      <c r="FY313" s="262"/>
      <c r="FZ313" s="262"/>
      <c r="GA313" s="262"/>
      <c r="GB313" s="262"/>
      <c r="GC313" s="262"/>
      <c r="GD313" s="262"/>
    </row>
    <row r="314" spans="1:186" s="279" customFormat="1" x14ac:dyDescent="0.2">
      <c r="A314" s="339" t="s">
        <v>12204</v>
      </c>
      <c r="B314" s="280" t="s">
        <v>1218</v>
      </c>
      <c r="C314" s="281" t="s">
        <v>4804</v>
      </c>
      <c r="D314" s="130" t="s">
        <v>106</v>
      </c>
      <c r="E314" s="130">
        <v>25</v>
      </c>
      <c r="F314" s="130">
        <v>0.2</v>
      </c>
      <c r="G314" s="282"/>
      <c r="H314" s="283"/>
      <c r="I314" s="284">
        <f ca="1">OFFSET(INDEX(Composições!A:H,MATCH(B314,Composições!A:A,0),8),2,0)</f>
        <v>11.352499999999999</v>
      </c>
      <c r="J314" s="284">
        <f ca="1">IF(ISNUMBER(I314),ROUND(F314*E314*I314,2),"")</f>
        <v>56.76</v>
      </c>
      <c r="K314" s="283">
        <f>BDI!$B$17</f>
        <v>0.26419999999999999</v>
      </c>
      <c r="L314" s="283"/>
      <c r="M314" s="283"/>
      <c r="N314" s="131">
        <f t="shared" ca="1" si="4"/>
        <v>14.35</v>
      </c>
      <c r="O314" s="340">
        <f ca="1">IF(ISNUMBER(I314),ROUND(F314*N314*E314,2),"")</f>
        <v>71.75</v>
      </c>
      <c r="P314" s="262"/>
      <c r="Q314" s="262"/>
      <c r="R314" s="262"/>
      <c r="S314" s="262"/>
      <c r="T314" s="262"/>
      <c r="U314" s="262"/>
      <c r="V314" s="262"/>
      <c r="W314" s="262"/>
      <c r="X314" s="262"/>
      <c r="Y314" s="262"/>
      <c r="Z314" s="262"/>
      <c r="AA314" s="262"/>
      <c r="AB314" s="262"/>
      <c r="AC314" s="262"/>
      <c r="AD314" s="262"/>
      <c r="AE314" s="262"/>
      <c r="AF314" s="262"/>
      <c r="AG314" s="262"/>
      <c r="AH314" s="262"/>
      <c r="AI314" s="262"/>
      <c r="AJ314" s="262"/>
      <c r="AK314" s="262"/>
      <c r="AL314" s="262"/>
      <c r="AM314" s="262"/>
      <c r="AN314" s="262"/>
      <c r="AO314" s="262"/>
      <c r="AP314" s="262"/>
      <c r="AQ314" s="262"/>
      <c r="AR314" s="262"/>
      <c r="AS314" s="262"/>
      <c r="AT314" s="262"/>
      <c r="AU314" s="262"/>
      <c r="AV314" s="262"/>
      <c r="AW314" s="262"/>
      <c r="AX314" s="262"/>
      <c r="AY314" s="262"/>
      <c r="AZ314" s="262"/>
      <c r="BA314" s="262"/>
      <c r="BB314" s="262"/>
      <c r="BC314" s="262"/>
      <c r="BD314" s="262"/>
      <c r="BE314" s="262"/>
      <c r="BF314" s="262"/>
      <c r="BG314" s="262"/>
      <c r="BH314" s="262"/>
      <c r="BI314" s="262"/>
      <c r="BJ314" s="262"/>
      <c r="BK314" s="262"/>
      <c r="BL314" s="262"/>
      <c r="BM314" s="262"/>
      <c r="BN314" s="262"/>
      <c r="BO314" s="262"/>
      <c r="BP314" s="262"/>
      <c r="BQ314" s="262"/>
      <c r="BR314" s="262"/>
      <c r="BS314" s="262"/>
      <c r="BT314" s="262"/>
      <c r="BU314" s="262"/>
      <c r="BV314" s="262"/>
      <c r="BW314" s="262"/>
      <c r="BX314" s="262"/>
      <c r="BY314" s="262"/>
      <c r="BZ314" s="262"/>
      <c r="CA314" s="262"/>
      <c r="CB314" s="262"/>
      <c r="CC314" s="262"/>
      <c r="CD314" s="262"/>
      <c r="CE314" s="262"/>
      <c r="CF314" s="262"/>
      <c r="CG314" s="262"/>
      <c r="CH314" s="262"/>
      <c r="CI314" s="262"/>
      <c r="CJ314" s="262"/>
      <c r="CK314" s="262"/>
      <c r="CL314" s="262"/>
      <c r="CM314" s="262"/>
      <c r="CN314" s="262"/>
      <c r="CO314" s="262"/>
      <c r="CP314" s="262"/>
      <c r="CQ314" s="262"/>
      <c r="CR314" s="262"/>
      <c r="CS314" s="262"/>
      <c r="CT314" s="262"/>
      <c r="CU314" s="262"/>
      <c r="CV314" s="262"/>
      <c r="CW314" s="262"/>
      <c r="CX314" s="262"/>
      <c r="CY314" s="262"/>
      <c r="CZ314" s="262"/>
      <c r="DA314" s="262"/>
      <c r="DB314" s="262"/>
      <c r="DC314" s="262"/>
      <c r="DD314" s="262"/>
      <c r="DE314" s="262"/>
      <c r="DF314" s="262"/>
      <c r="DG314" s="262"/>
      <c r="DH314" s="262"/>
      <c r="DI314" s="262"/>
      <c r="DJ314" s="262"/>
      <c r="DK314" s="262"/>
      <c r="DL314" s="262"/>
      <c r="DM314" s="262"/>
      <c r="DN314" s="262"/>
      <c r="DO314" s="262"/>
      <c r="DP314" s="262"/>
      <c r="DQ314" s="262"/>
      <c r="DR314" s="262"/>
      <c r="DS314" s="262"/>
      <c r="DT314" s="262"/>
      <c r="DU314" s="262"/>
      <c r="DV314" s="262"/>
      <c r="DW314" s="262"/>
      <c r="DX314" s="262"/>
      <c r="DY314" s="262"/>
      <c r="DZ314" s="262"/>
      <c r="EA314" s="262"/>
      <c r="EB314" s="262"/>
      <c r="EC314" s="262"/>
      <c r="ED314" s="262"/>
      <c r="EE314" s="262"/>
      <c r="EF314" s="262"/>
      <c r="EG314" s="262"/>
      <c r="EH314" s="262"/>
      <c r="EI314" s="262"/>
      <c r="EJ314" s="262"/>
      <c r="EK314" s="262"/>
      <c r="EL314" s="262"/>
      <c r="EM314" s="262"/>
      <c r="EN314" s="262"/>
      <c r="EO314" s="262"/>
      <c r="EP314" s="262"/>
      <c r="EQ314" s="262"/>
      <c r="ER314" s="262"/>
      <c r="ES314" s="262"/>
      <c r="ET314" s="262"/>
      <c r="EU314" s="262"/>
      <c r="EV314" s="262"/>
      <c r="EW314" s="262"/>
      <c r="EX314" s="262"/>
      <c r="EY314" s="262"/>
      <c r="EZ314" s="262"/>
      <c r="FA314" s="262"/>
      <c r="FB314" s="262"/>
      <c r="FC314" s="262"/>
      <c r="FD314" s="262"/>
      <c r="FE314" s="262"/>
      <c r="FF314" s="262"/>
      <c r="FG314" s="262"/>
      <c r="FH314" s="262"/>
      <c r="FI314" s="262"/>
      <c r="FJ314" s="262"/>
      <c r="FK314" s="262"/>
      <c r="FL314" s="262"/>
      <c r="FM314" s="262"/>
      <c r="FN314" s="262"/>
      <c r="FO314" s="262"/>
      <c r="FP314" s="262"/>
      <c r="FQ314" s="262"/>
      <c r="FR314" s="262"/>
      <c r="FS314" s="262"/>
      <c r="FT314" s="262"/>
      <c r="FU314" s="262"/>
      <c r="FV314" s="262"/>
      <c r="FW314" s="262"/>
      <c r="FX314" s="262"/>
      <c r="FY314" s="262"/>
      <c r="FZ314" s="262"/>
      <c r="GA314" s="262"/>
      <c r="GB314" s="262"/>
      <c r="GC314" s="262"/>
      <c r="GD314" s="262"/>
    </row>
    <row r="315" spans="1:186" s="279" customFormat="1" x14ac:dyDescent="0.2">
      <c r="A315" s="339" t="s">
        <v>12205</v>
      </c>
      <c r="B315" s="280" t="s">
        <v>1219</v>
      </c>
      <c r="C315" s="281" t="s">
        <v>4805</v>
      </c>
      <c r="D315" s="130" t="s">
        <v>106</v>
      </c>
      <c r="E315" s="130">
        <v>25</v>
      </c>
      <c r="F315" s="130">
        <v>0.2</v>
      </c>
      <c r="G315" s="282"/>
      <c r="H315" s="283"/>
      <c r="I315" s="284">
        <f ca="1">OFFSET(INDEX(Composições!A:H,MATCH(B315,Composições!A:A,0),8),2,0)</f>
        <v>36.486941649999991</v>
      </c>
      <c r="J315" s="284">
        <f ca="1">IF(ISNUMBER(I315),ROUND(F315*E315*I315,2),"")</f>
        <v>182.43</v>
      </c>
      <c r="K315" s="283">
        <f>BDI!$B$17</f>
        <v>0.26419999999999999</v>
      </c>
      <c r="L315" s="283"/>
      <c r="M315" s="283"/>
      <c r="N315" s="131">
        <f t="shared" ca="1" si="4"/>
        <v>46.13</v>
      </c>
      <c r="O315" s="340">
        <f ca="1">IF(ISNUMBER(I315),ROUND(F315*N315*E315,2),"")</f>
        <v>230.65</v>
      </c>
      <c r="P315" s="262"/>
      <c r="Q315" s="262"/>
      <c r="R315" s="262"/>
      <c r="S315" s="262"/>
      <c r="T315" s="262"/>
      <c r="U315" s="262"/>
      <c r="V315" s="262"/>
      <c r="W315" s="262"/>
      <c r="X315" s="262"/>
      <c r="Y315" s="262"/>
      <c r="Z315" s="262"/>
      <c r="AA315" s="262"/>
      <c r="AB315" s="262"/>
      <c r="AC315" s="262"/>
      <c r="AD315" s="262"/>
      <c r="AE315" s="262"/>
      <c r="AF315" s="262"/>
      <c r="AG315" s="262"/>
      <c r="AH315" s="262"/>
      <c r="AI315" s="262"/>
      <c r="AJ315" s="262"/>
      <c r="AK315" s="262"/>
      <c r="AL315" s="262"/>
      <c r="AM315" s="262"/>
      <c r="AN315" s="262"/>
      <c r="AO315" s="262"/>
      <c r="AP315" s="262"/>
      <c r="AQ315" s="262"/>
      <c r="AR315" s="262"/>
      <c r="AS315" s="262"/>
      <c r="AT315" s="262"/>
      <c r="AU315" s="262"/>
      <c r="AV315" s="262"/>
      <c r="AW315" s="262"/>
      <c r="AX315" s="262"/>
      <c r="AY315" s="262"/>
      <c r="AZ315" s="262"/>
      <c r="BA315" s="262"/>
      <c r="BB315" s="262"/>
      <c r="BC315" s="262"/>
      <c r="BD315" s="262"/>
      <c r="BE315" s="262"/>
      <c r="BF315" s="262"/>
      <c r="BG315" s="262"/>
      <c r="BH315" s="262"/>
      <c r="BI315" s="262"/>
      <c r="BJ315" s="262"/>
      <c r="BK315" s="262"/>
      <c r="BL315" s="262"/>
      <c r="BM315" s="262"/>
      <c r="BN315" s="262"/>
      <c r="BO315" s="262"/>
      <c r="BP315" s="262"/>
      <c r="BQ315" s="262"/>
      <c r="BR315" s="262"/>
      <c r="BS315" s="262"/>
      <c r="BT315" s="262"/>
      <c r="BU315" s="262"/>
      <c r="BV315" s="262"/>
      <c r="BW315" s="262"/>
      <c r="BX315" s="262"/>
      <c r="BY315" s="262"/>
      <c r="BZ315" s="262"/>
      <c r="CA315" s="262"/>
      <c r="CB315" s="262"/>
      <c r="CC315" s="262"/>
      <c r="CD315" s="262"/>
      <c r="CE315" s="262"/>
      <c r="CF315" s="262"/>
      <c r="CG315" s="262"/>
      <c r="CH315" s="262"/>
      <c r="CI315" s="262"/>
      <c r="CJ315" s="262"/>
      <c r="CK315" s="262"/>
      <c r="CL315" s="262"/>
      <c r="CM315" s="262"/>
      <c r="CN315" s="262"/>
      <c r="CO315" s="262"/>
      <c r="CP315" s="262"/>
      <c r="CQ315" s="262"/>
      <c r="CR315" s="262"/>
      <c r="CS315" s="262"/>
      <c r="CT315" s="262"/>
      <c r="CU315" s="262"/>
      <c r="CV315" s="262"/>
      <c r="CW315" s="262"/>
      <c r="CX315" s="262"/>
      <c r="CY315" s="262"/>
      <c r="CZ315" s="262"/>
      <c r="DA315" s="262"/>
      <c r="DB315" s="262"/>
      <c r="DC315" s="262"/>
      <c r="DD315" s="262"/>
      <c r="DE315" s="262"/>
      <c r="DF315" s="262"/>
      <c r="DG315" s="262"/>
      <c r="DH315" s="262"/>
      <c r="DI315" s="262"/>
      <c r="DJ315" s="262"/>
      <c r="DK315" s="262"/>
      <c r="DL315" s="262"/>
      <c r="DM315" s="262"/>
      <c r="DN315" s="262"/>
      <c r="DO315" s="262"/>
      <c r="DP315" s="262"/>
      <c r="DQ315" s="262"/>
      <c r="DR315" s="262"/>
      <c r="DS315" s="262"/>
      <c r="DT315" s="262"/>
      <c r="DU315" s="262"/>
      <c r="DV315" s="262"/>
      <c r="DW315" s="262"/>
      <c r="DX315" s="262"/>
      <c r="DY315" s="262"/>
      <c r="DZ315" s="262"/>
      <c r="EA315" s="262"/>
      <c r="EB315" s="262"/>
      <c r="EC315" s="262"/>
      <c r="ED315" s="262"/>
      <c r="EE315" s="262"/>
      <c r="EF315" s="262"/>
      <c r="EG315" s="262"/>
      <c r="EH315" s="262"/>
      <c r="EI315" s="262"/>
      <c r="EJ315" s="262"/>
      <c r="EK315" s="262"/>
      <c r="EL315" s="262"/>
      <c r="EM315" s="262"/>
      <c r="EN315" s="262"/>
      <c r="EO315" s="262"/>
      <c r="EP315" s="262"/>
      <c r="EQ315" s="262"/>
      <c r="ER315" s="262"/>
      <c r="ES315" s="262"/>
      <c r="ET315" s="262"/>
      <c r="EU315" s="262"/>
      <c r="EV315" s="262"/>
      <c r="EW315" s="262"/>
      <c r="EX315" s="262"/>
      <c r="EY315" s="262"/>
      <c r="EZ315" s="262"/>
      <c r="FA315" s="262"/>
      <c r="FB315" s="262"/>
      <c r="FC315" s="262"/>
      <c r="FD315" s="262"/>
      <c r="FE315" s="262"/>
      <c r="FF315" s="262"/>
      <c r="FG315" s="262"/>
      <c r="FH315" s="262"/>
      <c r="FI315" s="262"/>
      <c r="FJ315" s="262"/>
      <c r="FK315" s="262"/>
      <c r="FL315" s="262"/>
      <c r="FM315" s="262"/>
      <c r="FN315" s="262"/>
      <c r="FO315" s="262"/>
      <c r="FP315" s="262"/>
      <c r="FQ315" s="262"/>
      <c r="FR315" s="262"/>
      <c r="FS315" s="262"/>
      <c r="FT315" s="262"/>
      <c r="FU315" s="262"/>
      <c r="FV315" s="262"/>
      <c r="FW315" s="262"/>
      <c r="FX315" s="262"/>
      <c r="FY315" s="262"/>
      <c r="FZ315" s="262"/>
      <c r="GA315" s="262"/>
      <c r="GB315" s="262"/>
      <c r="GC315" s="262"/>
      <c r="GD315" s="262"/>
    </row>
    <row r="316" spans="1:186" s="279" customFormat="1" x14ac:dyDescent="0.2">
      <c r="A316" s="339" t="s">
        <v>12206</v>
      </c>
      <c r="B316" s="280" t="s">
        <v>1220</v>
      </c>
      <c r="C316" s="281" t="s">
        <v>4806</v>
      </c>
      <c r="D316" s="130" t="s">
        <v>106</v>
      </c>
      <c r="E316" s="130">
        <v>25</v>
      </c>
      <c r="F316" s="130">
        <v>0.2</v>
      </c>
      <c r="G316" s="282"/>
      <c r="H316" s="283"/>
      <c r="I316" s="284">
        <f ca="1">OFFSET(INDEX(Composições!A:H,MATCH(B316,Composições!A:A,0),8),2,0)</f>
        <v>53.315427849999999</v>
      </c>
      <c r="J316" s="284">
        <f ca="1">IF(ISNUMBER(I316),ROUND(F316*E316*I316,2),"")</f>
        <v>266.58</v>
      </c>
      <c r="K316" s="283">
        <f>BDI!$B$17</f>
        <v>0.26419999999999999</v>
      </c>
      <c r="L316" s="283"/>
      <c r="M316" s="283"/>
      <c r="N316" s="131">
        <f t="shared" ca="1" si="4"/>
        <v>67.400000000000006</v>
      </c>
      <c r="O316" s="340">
        <f ca="1">IF(ISNUMBER(I316),ROUND(F316*N316*E316,2),"")</f>
        <v>337</v>
      </c>
      <c r="P316" s="262"/>
      <c r="Q316" s="262"/>
      <c r="R316" s="262"/>
      <c r="S316" s="262"/>
      <c r="T316" s="262"/>
      <c r="U316" s="262"/>
      <c r="V316" s="262"/>
      <c r="W316" s="262"/>
      <c r="X316" s="262"/>
      <c r="Y316" s="262"/>
      <c r="Z316" s="262"/>
      <c r="AA316" s="262"/>
      <c r="AB316" s="262"/>
      <c r="AC316" s="262"/>
      <c r="AD316" s="262"/>
      <c r="AE316" s="262"/>
      <c r="AF316" s="262"/>
      <c r="AG316" s="262"/>
      <c r="AH316" s="262"/>
      <c r="AI316" s="262"/>
      <c r="AJ316" s="262"/>
      <c r="AK316" s="262"/>
      <c r="AL316" s="262"/>
      <c r="AM316" s="262"/>
      <c r="AN316" s="262"/>
      <c r="AO316" s="262"/>
      <c r="AP316" s="262"/>
      <c r="AQ316" s="262"/>
      <c r="AR316" s="262"/>
      <c r="AS316" s="262"/>
      <c r="AT316" s="262"/>
      <c r="AU316" s="262"/>
      <c r="AV316" s="262"/>
      <c r="AW316" s="262"/>
      <c r="AX316" s="262"/>
      <c r="AY316" s="262"/>
      <c r="AZ316" s="262"/>
      <c r="BA316" s="262"/>
      <c r="BB316" s="262"/>
      <c r="BC316" s="262"/>
      <c r="BD316" s="262"/>
      <c r="BE316" s="262"/>
      <c r="BF316" s="262"/>
      <c r="BG316" s="262"/>
      <c r="BH316" s="262"/>
      <c r="BI316" s="262"/>
      <c r="BJ316" s="262"/>
      <c r="BK316" s="262"/>
      <c r="BL316" s="262"/>
      <c r="BM316" s="262"/>
      <c r="BN316" s="262"/>
      <c r="BO316" s="262"/>
      <c r="BP316" s="262"/>
      <c r="BQ316" s="262"/>
      <c r="BR316" s="262"/>
      <c r="BS316" s="262"/>
      <c r="BT316" s="262"/>
      <c r="BU316" s="262"/>
      <c r="BV316" s="262"/>
      <c r="BW316" s="262"/>
      <c r="BX316" s="262"/>
      <c r="BY316" s="262"/>
      <c r="BZ316" s="262"/>
      <c r="CA316" s="262"/>
      <c r="CB316" s="262"/>
      <c r="CC316" s="262"/>
      <c r="CD316" s="262"/>
      <c r="CE316" s="262"/>
      <c r="CF316" s="262"/>
      <c r="CG316" s="262"/>
      <c r="CH316" s="262"/>
      <c r="CI316" s="262"/>
      <c r="CJ316" s="262"/>
      <c r="CK316" s="262"/>
      <c r="CL316" s="262"/>
      <c r="CM316" s="262"/>
      <c r="CN316" s="262"/>
      <c r="CO316" s="262"/>
      <c r="CP316" s="262"/>
      <c r="CQ316" s="262"/>
      <c r="CR316" s="262"/>
      <c r="CS316" s="262"/>
      <c r="CT316" s="262"/>
      <c r="CU316" s="262"/>
      <c r="CV316" s="262"/>
      <c r="CW316" s="262"/>
      <c r="CX316" s="262"/>
      <c r="CY316" s="262"/>
      <c r="CZ316" s="262"/>
      <c r="DA316" s="262"/>
      <c r="DB316" s="262"/>
      <c r="DC316" s="262"/>
      <c r="DD316" s="262"/>
      <c r="DE316" s="262"/>
      <c r="DF316" s="262"/>
      <c r="DG316" s="262"/>
      <c r="DH316" s="262"/>
      <c r="DI316" s="262"/>
      <c r="DJ316" s="262"/>
      <c r="DK316" s="262"/>
      <c r="DL316" s="262"/>
      <c r="DM316" s="262"/>
      <c r="DN316" s="262"/>
      <c r="DO316" s="262"/>
      <c r="DP316" s="262"/>
      <c r="DQ316" s="262"/>
      <c r="DR316" s="262"/>
      <c r="DS316" s="262"/>
      <c r="DT316" s="262"/>
      <c r="DU316" s="262"/>
      <c r="DV316" s="262"/>
      <c r="DW316" s="262"/>
      <c r="DX316" s="262"/>
      <c r="DY316" s="262"/>
      <c r="DZ316" s="262"/>
      <c r="EA316" s="262"/>
      <c r="EB316" s="262"/>
      <c r="EC316" s="262"/>
      <c r="ED316" s="262"/>
      <c r="EE316" s="262"/>
      <c r="EF316" s="262"/>
      <c r="EG316" s="262"/>
      <c r="EH316" s="262"/>
      <c r="EI316" s="262"/>
      <c r="EJ316" s="262"/>
      <c r="EK316" s="262"/>
      <c r="EL316" s="262"/>
      <c r="EM316" s="262"/>
      <c r="EN316" s="262"/>
      <c r="EO316" s="262"/>
      <c r="EP316" s="262"/>
      <c r="EQ316" s="262"/>
      <c r="ER316" s="262"/>
      <c r="ES316" s="262"/>
      <c r="ET316" s="262"/>
      <c r="EU316" s="262"/>
      <c r="EV316" s="262"/>
      <c r="EW316" s="262"/>
      <c r="EX316" s="262"/>
      <c r="EY316" s="262"/>
      <c r="EZ316" s="262"/>
      <c r="FA316" s="262"/>
      <c r="FB316" s="262"/>
      <c r="FC316" s="262"/>
      <c r="FD316" s="262"/>
      <c r="FE316" s="262"/>
      <c r="FF316" s="262"/>
      <c r="FG316" s="262"/>
      <c r="FH316" s="262"/>
      <c r="FI316" s="262"/>
      <c r="FJ316" s="262"/>
      <c r="FK316" s="262"/>
      <c r="FL316" s="262"/>
      <c r="FM316" s="262"/>
      <c r="FN316" s="262"/>
      <c r="FO316" s="262"/>
      <c r="FP316" s="262"/>
      <c r="FQ316" s="262"/>
      <c r="FR316" s="262"/>
      <c r="FS316" s="262"/>
      <c r="FT316" s="262"/>
      <c r="FU316" s="262"/>
      <c r="FV316" s="262"/>
      <c r="FW316" s="262"/>
      <c r="FX316" s="262"/>
      <c r="FY316" s="262"/>
      <c r="FZ316" s="262"/>
      <c r="GA316" s="262"/>
      <c r="GB316" s="262"/>
      <c r="GC316" s="262"/>
      <c r="GD316" s="262"/>
    </row>
    <row r="317" spans="1:186" s="279" customFormat="1" x14ac:dyDescent="0.2">
      <c r="A317" s="339" t="s">
        <v>12207</v>
      </c>
      <c r="B317" s="280" t="s">
        <v>1221</v>
      </c>
      <c r="C317" s="281" t="s">
        <v>4807</v>
      </c>
      <c r="D317" s="130" t="s">
        <v>18</v>
      </c>
      <c r="E317" s="130">
        <v>5</v>
      </c>
      <c r="F317" s="130">
        <v>0.2</v>
      </c>
      <c r="G317" s="282"/>
      <c r="H317" s="283"/>
      <c r="I317" s="284">
        <f ca="1">OFFSET(INDEX(Composições!A:H,MATCH(B317,Composições!A:A,0),8),2,0)</f>
        <v>82.708172300000001</v>
      </c>
      <c r="J317" s="284">
        <f ca="1">IF(ISNUMBER(I317),ROUND(F317*E317*I317,2),"")</f>
        <v>82.71</v>
      </c>
      <c r="K317" s="283">
        <f>BDI!$B$17</f>
        <v>0.26419999999999999</v>
      </c>
      <c r="L317" s="283"/>
      <c r="M317" s="283"/>
      <c r="N317" s="131">
        <f t="shared" ca="1" si="4"/>
        <v>104.56</v>
      </c>
      <c r="O317" s="340">
        <f ca="1">IF(ISNUMBER(I317),ROUND(F317*N317*E317,2),"")</f>
        <v>104.56</v>
      </c>
      <c r="P317" s="262"/>
      <c r="Q317" s="262"/>
      <c r="R317" s="262"/>
      <c r="S317" s="262"/>
      <c r="T317" s="262"/>
      <c r="U317" s="262"/>
      <c r="V317" s="262"/>
      <c r="W317" s="262"/>
      <c r="X317" s="262"/>
      <c r="Y317" s="262"/>
      <c r="Z317" s="262"/>
      <c r="AA317" s="262"/>
      <c r="AB317" s="262"/>
      <c r="AC317" s="262"/>
      <c r="AD317" s="262"/>
      <c r="AE317" s="262"/>
      <c r="AF317" s="262"/>
      <c r="AG317" s="262"/>
      <c r="AH317" s="262"/>
      <c r="AI317" s="262"/>
      <c r="AJ317" s="262"/>
      <c r="AK317" s="262"/>
      <c r="AL317" s="262"/>
      <c r="AM317" s="262"/>
      <c r="AN317" s="262"/>
      <c r="AO317" s="262"/>
      <c r="AP317" s="262"/>
      <c r="AQ317" s="262"/>
      <c r="AR317" s="262"/>
      <c r="AS317" s="262"/>
      <c r="AT317" s="262"/>
      <c r="AU317" s="262"/>
      <c r="AV317" s="262"/>
      <c r="AW317" s="262"/>
      <c r="AX317" s="262"/>
      <c r="AY317" s="262"/>
      <c r="AZ317" s="262"/>
      <c r="BA317" s="262"/>
      <c r="BB317" s="262"/>
      <c r="BC317" s="262"/>
      <c r="BD317" s="262"/>
      <c r="BE317" s="262"/>
      <c r="BF317" s="262"/>
      <c r="BG317" s="262"/>
      <c r="BH317" s="262"/>
      <c r="BI317" s="262"/>
      <c r="BJ317" s="262"/>
      <c r="BK317" s="262"/>
      <c r="BL317" s="262"/>
      <c r="BM317" s="262"/>
      <c r="BN317" s="262"/>
      <c r="BO317" s="262"/>
      <c r="BP317" s="262"/>
      <c r="BQ317" s="262"/>
      <c r="BR317" s="262"/>
      <c r="BS317" s="262"/>
      <c r="BT317" s="262"/>
      <c r="BU317" s="262"/>
      <c r="BV317" s="262"/>
      <c r="BW317" s="262"/>
      <c r="BX317" s="262"/>
      <c r="BY317" s="262"/>
      <c r="BZ317" s="262"/>
      <c r="CA317" s="262"/>
      <c r="CB317" s="262"/>
      <c r="CC317" s="262"/>
      <c r="CD317" s="262"/>
      <c r="CE317" s="262"/>
      <c r="CF317" s="262"/>
      <c r="CG317" s="262"/>
      <c r="CH317" s="262"/>
      <c r="CI317" s="262"/>
      <c r="CJ317" s="262"/>
      <c r="CK317" s="262"/>
      <c r="CL317" s="262"/>
      <c r="CM317" s="262"/>
      <c r="CN317" s="262"/>
      <c r="CO317" s="262"/>
      <c r="CP317" s="262"/>
      <c r="CQ317" s="262"/>
      <c r="CR317" s="262"/>
      <c r="CS317" s="262"/>
      <c r="CT317" s="262"/>
      <c r="CU317" s="262"/>
      <c r="CV317" s="262"/>
      <c r="CW317" s="262"/>
      <c r="CX317" s="262"/>
      <c r="CY317" s="262"/>
      <c r="CZ317" s="262"/>
      <c r="DA317" s="262"/>
      <c r="DB317" s="262"/>
      <c r="DC317" s="262"/>
      <c r="DD317" s="262"/>
      <c r="DE317" s="262"/>
      <c r="DF317" s="262"/>
      <c r="DG317" s="262"/>
      <c r="DH317" s="262"/>
      <c r="DI317" s="262"/>
      <c r="DJ317" s="262"/>
      <c r="DK317" s="262"/>
      <c r="DL317" s="262"/>
      <c r="DM317" s="262"/>
      <c r="DN317" s="262"/>
      <c r="DO317" s="262"/>
      <c r="DP317" s="262"/>
      <c r="DQ317" s="262"/>
      <c r="DR317" s="262"/>
      <c r="DS317" s="262"/>
      <c r="DT317" s="262"/>
      <c r="DU317" s="262"/>
      <c r="DV317" s="262"/>
      <c r="DW317" s="262"/>
      <c r="DX317" s="262"/>
      <c r="DY317" s="262"/>
      <c r="DZ317" s="262"/>
      <c r="EA317" s="262"/>
      <c r="EB317" s="262"/>
      <c r="EC317" s="262"/>
      <c r="ED317" s="262"/>
      <c r="EE317" s="262"/>
      <c r="EF317" s="262"/>
      <c r="EG317" s="262"/>
      <c r="EH317" s="262"/>
      <c r="EI317" s="262"/>
      <c r="EJ317" s="262"/>
      <c r="EK317" s="262"/>
      <c r="EL317" s="262"/>
      <c r="EM317" s="262"/>
      <c r="EN317" s="262"/>
      <c r="EO317" s="262"/>
      <c r="EP317" s="262"/>
      <c r="EQ317" s="262"/>
      <c r="ER317" s="262"/>
      <c r="ES317" s="262"/>
      <c r="ET317" s="262"/>
      <c r="EU317" s="262"/>
      <c r="EV317" s="262"/>
      <c r="EW317" s="262"/>
      <c r="EX317" s="262"/>
      <c r="EY317" s="262"/>
      <c r="EZ317" s="262"/>
      <c r="FA317" s="262"/>
      <c r="FB317" s="262"/>
      <c r="FC317" s="262"/>
      <c r="FD317" s="262"/>
      <c r="FE317" s="262"/>
      <c r="FF317" s="262"/>
      <c r="FG317" s="262"/>
      <c r="FH317" s="262"/>
      <c r="FI317" s="262"/>
      <c r="FJ317" s="262"/>
      <c r="FK317" s="262"/>
      <c r="FL317" s="262"/>
      <c r="FM317" s="262"/>
      <c r="FN317" s="262"/>
      <c r="FO317" s="262"/>
      <c r="FP317" s="262"/>
      <c r="FQ317" s="262"/>
      <c r="FR317" s="262"/>
      <c r="FS317" s="262"/>
      <c r="FT317" s="262"/>
      <c r="FU317" s="262"/>
      <c r="FV317" s="262"/>
      <c r="FW317" s="262"/>
      <c r="FX317" s="262"/>
      <c r="FY317" s="262"/>
      <c r="FZ317" s="262"/>
      <c r="GA317" s="262"/>
      <c r="GB317" s="262"/>
      <c r="GC317" s="262"/>
      <c r="GD317" s="262"/>
    </row>
    <row r="318" spans="1:186" s="279" customFormat="1" x14ac:dyDescent="0.2">
      <c r="A318" s="339" t="s">
        <v>12208</v>
      </c>
      <c r="B318" s="280" t="s">
        <v>1222</v>
      </c>
      <c r="C318" s="281" t="s">
        <v>4808</v>
      </c>
      <c r="D318" s="130" t="s">
        <v>18</v>
      </c>
      <c r="E318" s="130">
        <v>13</v>
      </c>
      <c r="F318" s="130">
        <v>0.2</v>
      </c>
      <c r="G318" s="282"/>
      <c r="H318" s="283"/>
      <c r="I318" s="284">
        <f ca="1">OFFSET(INDEX(Composições!A:H,MATCH(B318,Composições!A:A,0),8),2,0)</f>
        <v>865.21332569999993</v>
      </c>
      <c r="J318" s="284">
        <f ca="1">IF(ISNUMBER(I318),ROUND(F318*E318*I318,2),"")</f>
        <v>2249.5500000000002</v>
      </c>
      <c r="K318" s="283">
        <f>BDI!$B$17</f>
        <v>0.26419999999999999</v>
      </c>
      <c r="L318" s="283"/>
      <c r="M318" s="283"/>
      <c r="N318" s="131">
        <f t="shared" ca="1" si="4"/>
        <v>1093.8</v>
      </c>
      <c r="O318" s="340">
        <f ca="1">IF(ISNUMBER(I318),ROUND(F318*N318*E318,2),"")</f>
        <v>2843.88</v>
      </c>
      <c r="P318" s="262"/>
      <c r="Q318" s="262"/>
      <c r="R318" s="262"/>
      <c r="S318" s="262"/>
      <c r="T318" s="262"/>
      <c r="U318" s="262"/>
      <c r="V318" s="262"/>
      <c r="W318" s="262"/>
      <c r="X318" s="262"/>
      <c r="Y318" s="262"/>
      <c r="Z318" s="262"/>
      <c r="AA318" s="262"/>
      <c r="AB318" s="262"/>
      <c r="AC318" s="262"/>
      <c r="AD318" s="262"/>
      <c r="AE318" s="262"/>
      <c r="AF318" s="262"/>
      <c r="AG318" s="262"/>
      <c r="AH318" s="262"/>
      <c r="AI318" s="262"/>
      <c r="AJ318" s="262"/>
      <c r="AK318" s="262"/>
      <c r="AL318" s="262"/>
      <c r="AM318" s="262"/>
      <c r="AN318" s="262"/>
      <c r="AO318" s="262"/>
      <c r="AP318" s="262"/>
      <c r="AQ318" s="262"/>
      <c r="AR318" s="262"/>
      <c r="AS318" s="262"/>
      <c r="AT318" s="262"/>
      <c r="AU318" s="262"/>
      <c r="AV318" s="262"/>
      <c r="AW318" s="262"/>
      <c r="AX318" s="262"/>
      <c r="AY318" s="262"/>
      <c r="AZ318" s="262"/>
      <c r="BA318" s="262"/>
      <c r="BB318" s="262"/>
      <c r="BC318" s="262"/>
      <c r="BD318" s="262"/>
      <c r="BE318" s="262"/>
      <c r="BF318" s="262"/>
      <c r="BG318" s="262"/>
      <c r="BH318" s="262"/>
      <c r="BI318" s="262"/>
      <c r="BJ318" s="262"/>
      <c r="BK318" s="262"/>
      <c r="BL318" s="262"/>
      <c r="BM318" s="262"/>
      <c r="BN318" s="262"/>
      <c r="BO318" s="262"/>
      <c r="BP318" s="262"/>
      <c r="BQ318" s="262"/>
      <c r="BR318" s="262"/>
      <c r="BS318" s="262"/>
      <c r="BT318" s="262"/>
      <c r="BU318" s="262"/>
      <c r="BV318" s="262"/>
      <c r="BW318" s="262"/>
      <c r="BX318" s="262"/>
      <c r="BY318" s="262"/>
      <c r="BZ318" s="262"/>
      <c r="CA318" s="262"/>
      <c r="CB318" s="262"/>
      <c r="CC318" s="262"/>
      <c r="CD318" s="262"/>
      <c r="CE318" s="262"/>
      <c r="CF318" s="262"/>
      <c r="CG318" s="262"/>
      <c r="CH318" s="262"/>
      <c r="CI318" s="262"/>
      <c r="CJ318" s="262"/>
      <c r="CK318" s="262"/>
      <c r="CL318" s="262"/>
      <c r="CM318" s="262"/>
      <c r="CN318" s="262"/>
      <c r="CO318" s="262"/>
      <c r="CP318" s="262"/>
      <c r="CQ318" s="262"/>
      <c r="CR318" s="262"/>
      <c r="CS318" s="262"/>
      <c r="CT318" s="262"/>
      <c r="CU318" s="262"/>
      <c r="CV318" s="262"/>
      <c r="CW318" s="262"/>
      <c r="CX318" s="262"/>
      <c r="CY318" s="262"/>
      <c r="CZ318" s="262"/>
      <c r="DA318" s="262"/>
      <c r="DB318" s="262"/>
      <c r="DC318" s="262"/>
      <c r="DD318" s="262"/>
      <c r="DE318" s="262"/>
      <c r="DF318" s="262"/>
      <c r="DG318" s="262"/>
      <c r="DH318" s="262"/>
      <c r="DI318" s="262"/>
      <c r="DJ318" s="262"/>
      <c r="DK318" s="262"/>
      <c r="DL318" s="262"/>
      <c r="DM318" s="262"/>
      <c r="DN318" s="262"/>
      <c r="DO318" s="262"/>
      <c r="DP318" s="262"/>
      <c r="DQ318" s="262"/>
      <c r="DR318" s="262"/>
      <c r="DS318" s="262"/>
      <c r="DT318" s="262"/>
      <c r="DU318" s="262"/>
      <c r="DV318" s="262"/>
      <c r="DW318" s="262"/>
      <c r="DX318" s="262"/>
      <c r="DY318" s="262"/>
      <c r="DZ318" s="262"/>
      <c r="EA318" s="262"/>
      <c r="EB318" s="262"/>
      <c r="EC318" s="262"/>
      <c r="ED318" s="262"/>
      <c r="EE318" s="262"/>
      <c r="EF318" s="262"/>
      <c r="EG318" s="262"/>
      <c r="EH318" s="262"/>
      <c r="EI318" s="262"/>
      <c r="EJ318" s="262"/>
      <c r="EK318" s="262"/>
      <c r="EL318" s="262"/>
      <c r="EM318" s="262"/>
      <c r="EN318" s="262"/>
      <c r="EO318" s="262"/>
      <c r="EP318" s="262"/>
      <c r="EQ318" s="262"/>
      <c r="ER318" s="262"/>
      <c r="ES318" s="262"/>
      <c r="ET318" s="262"/>
      <c r="EU318" s="262"/>
      <c r="EV318" s="262"/>
      <c r="EW318" s="262"/>
      <c r="EX318" s="262"/>
      <c r="EY318" s="262"/>
      <c r="EZ318" s="262"/>
      <c r="FA318" s="262"/>
      <c r="FB318" s="262"/>
      <c r="FC318" s="262"/>
      <c r="FD318" s="262"/>
      <c r="FE318" s="262"/>
      <c r="FF318" s="262"/>
      <c r="FG318" s="262"/>
      <c r="FH318" s="262"/>
      <c r="FI318" s="262"/>
      <c r="FJ318" s="262"/>
      <c r="FK318" s="262"/>
      <c r="FL318" s="262"/>
      <c r="FM318" s="262"/>
      <c r="FN318" s="262"/>
      <c r="FO318" s="262"/>
      <c r="FP318" s="262"/>
      <c r="FQ318" s="262"/>
      <c r="FR318" s="262"/>
      <c r="FS318" s="262"/>
      <c r="FT318" s="262"/>
      <c r="FU318" s="262"/>
      <c r="FV318" s="262"/>
      <c r="FW318" s="262"/>
      <c r="FX318" s="262"/>
      <c r="FY318" s="262"/>
      <c r="FZ318" s="262"/>
      <c r="GA318" s="262"/>
      <c r="GB318" s="262"/>
      <c r="GC318" s="262"/>
      <c r="GD318" s="262"/>
    </row>
    <row r="319" spans="1:186" s="279" customFormat="1" x14ac:dyDescent="0.2">
      <c r="A319" s="339" t="s">
        <v>12209</v>
      </c>
      <c r="B319" s="280" t="s">
        <v>1224</v>
      </c>
      <c r="C319" s="281" t="s">
        <v>4809</v>
      </c>
      <c r="D319" s="130" t="s">
        <v>18</v>
      </c>
      <c r="E319" s="130">
        <v>25</v>
      </c>
      <c r="F319" s="130">
        <v>0.2</v>
      </c>
      <c r="G319" s="282"/>
      <c r="H319" s="283"/>
      <c r="I319" s="284">
        <f ca="1">OFFSET(INDEX(Composições!A:H,MATCH(B319,Composições!A:A,0),8),2,0)</f>
        <v>381.20160540000006</v>
      </c>
      <c r="J319" s="284">
        <f ca="1">IF(ISNUMBER(I319),ROUND(F319*E319*I319,2),"")</f>
        <v>1906.01</v>
      </c>
      <c r="K319" s="283">
        <f>BDI!$B$17</f>
        <v>0.26419999999999999</v>
      </c>
      <c r="L319" s="283"/>
      <c r="M319" s="283"/>
      <c r="N319" s="131">
        <f t="shared" ca="1" si="4"/>
        <v>481.92</v>
      </c>
      <c r="O319" s="340">
        <f ca="1">IF(ISNUMBER(I319),ROUND(F319*N319*E319,2),"")</f>
        <v>2409.6</v>
      </c>
      <c r="P319" s="262"/>
      <c r="Q319" s="262"/>
      <c r="R319" s="262"/>
      <c r="S319" s="262"/>
      <c r="T319" s="262"/>
      <c r="U319" s="262"/>
      <c r="V319" s="262"/>
      <c r="W319" s="262"/>
      <c r="X319" s="262"/>
      <c r="Y319" s="262"/>
      <c r="Z319" s="262"/>
      <c r="AA319" s="262"/>
      <c r="AB319" s="262"/>
      <c r="AC319" s="262"/>
      <c r="AD319" s="262"/>
      <c r="AE319" s="262"/>
      <c r="AF319" s="262"/>
      <c r="AG319" s="262"/>
      <c r="AH319" s="262"/>
      <c r="AI319" s="262"/>
      <c r="AJ319" s="262"/>
      <c r="AK319" s="262"/>
      <c r="AL319" s="262"/>
      <c r="AM319" s="262"/>
      <c r="AN319" s="262"/>
      <c r="AO319" s="262"/>
      <c r="AP319" s="262"/>
      <c r="AQ319" s="262"/>
      <c r="AR319" s="262"/>
      <c r="AS319" s="262"/>
      <c r="AT319" s="262"/>
      <c r="AU319" s="262"/>
      <c r="AV319" s="262"/>
      <c r="AW319" s="262"/>
      <c r="AX319" s="262"/>
      <c r="AY319" s="262"/>
      <c r="AZ319" s="262"/>
      <c r="BA319" s="262"/>
      <c r="BB319" s="262"/>
      <c r="BC319" s="262"/>
      <c r="BD319" s="262"/>
      <c r="BE319" s="262"/>
      <c r="BF319" s="262"/>
      <c r="BG319" s="262"/>
      <c r="BH319" s="262"/>
      <c r="BI319" s="262"/>
      <c r="BJ319" s="262"/>
      <c r="BK319" s="262"/>
      <c r="BL319" s="262"/>
      <c r="BM319" s="262"/>
      <c r="BN319" s="262"/>
      <c r="BO319" s="262"/>
      <c r="BP319" s="262"/>
      <c r="BQ319" s="262"/>
      <c r="BR319" s="262"/>
      <c r="BS319" s="262"/>
      <c r="BT319" s="262"/>
      <c r="BU319" s="262"/>
      <c r="BV319" s="262"/>
      <c r="BW319" s="262"/>
      <c r="BX319" s="262"/>
      <c r="BY319" s="262"/>
      <c r="BZ319" s="262"/>
      <c r="CA319" s="262"/>
      <c r="CB319" s="262"/>
      <c r="CC319" s="262"/>
      <c r="CD319" s="262"/>
      <c r="CE319" s="262"/>
      <c r="CF319" s="262"/>
      <c r="CG319" s="262"/>
      <c r="CH319" s="262"/>
      <c r="CI319" s="262"/>
      <c r="CJ319" s="262"/>
      <c r="CK319" s="262"/>
      <c r="CL319" s="262"/>
      <c r="CM319" s="262"/>
      <c r="CN319" s="262"/>
      <c r="CO319" s="262"/>
      <c r="CP319" s="262"/>
      <c r="CQ319" s="262"/>
      <c r="CR319" s="262"/>
      <c r="CS319" s="262"/>
      <c r="CT319" s="262"/>
      <c r="CU319" s="262"/>
      <c r="CV319" s="262"/>
      <c r="CW319" s="262"/>
      <c r="CX319" s="262"/>
      <c r="CY319" s="262"/>
      <c r="CZ319" s="262"/>
      <c r="DA319" s="262"/>
      <c r="DB319" s="262"/>
      <c r="DC319" s="262"/>
      <c r="DD319" s="262"/>
      <c r="DE319" s="262"/>
      <c r="DF319" s="262"/>
      <c r="DG319" s="262"/>
      <c r="DH319" s="262"/>
      <c r="DI319" s="262"/>
      <c r="DJ319" s="262"/>
      <c r="DK319" s="262"/>
      <c r="DL319" s="262"/>
      <c r="DM319" s="262"/>
      <c r="DN319" s="262"/>
      <c r="DO319" s="262"/>
      <c r="DP319" s="262"/>
      <c r="DQ319" s="262"/>
      <c r="DR319" s="262"/>
      <c r="DS319" s="262"/>
      <c r="DT319" s="262"/>
      <c r="DU319" s="262"/>
      <c r="DV319" s="262"/>
      <c r="DW319" s="262"/>
      <c r="DX319" s="262"/>
      <c r="DY319" s="262"/>
      <c r="DZ319" s="262"/>
      <c r="EA319" s="262"/>
      <c r="EB319" s="262"/>
      <c r="EC319" s="262"/>
      <c r="ED319" s="262"/>
      <c r="EE319" s="262"/>
      <c r="EF319" s="262"/>
      <c r="EG319" s="262"/>
      <c r="EH319" s="262"/>
      <c r="EI319" s="262"/>
      <c r="EJ319" s="262"/>
      <c r="EK319" s="262"/>
      <c r="EL319" s="262"/>
      <c r="EM319" s="262"/>
      <c r="EN319" s="262"/>
      <c r="EO319" s="262"/>
      <c r="EP319" s="262"/>
      <c r="EQ319" s="262"/>
      <c r="ER319" s="262"/>
      <c r="ES319" s="262"/>
      <c r="ET319" s="262"/>
      <c r="EU319" s="262"/>
      <c r="EV319" s="262"/>
      <c r="EW319" s="262"/>
      <c r="EX319" s="262"/>
      <c r="EY319" s="262"/>
      <c r="EZ319" s="262"/>
      <c r="FA319" s="262"/>
      <c r="FB319" s="262"/>
      <c r="FC319" s="262"/>
      <c r="FD319" s="262"/>
      <c r="FE319" s="262"/>
      <c r="FF319" s="262"/>
      <c r="FG319" s="262"/>
      <c r="FH319" s="262"/>
      <c r="FI319" s="262"/>
      <c r="FJ319" s="262"/>
      <c r="FK319" s="262"/>
      <c r="FL319" s="262"/>
      <c r="FM319" s="262"/>
      <c r="FN319" s="262"/>
      <c r="FO319" s="262"/>
      <c r="FP319" s="262"/>
      <c r="FQ319" s="262"/>
      <c r="FR319" s="262"/>
      <c r="FS319" s="262"/>
      <c r="FT319" s="262"/>
      <c r="FU319" s="262"/>
      <c r="FV319" s="262"/>
      <c r="FW319" s="262"/>
      <c r="FX319" s="262"/>
      <c r="FY319" s="262"/>
      <c r="FZ319" s="262"/>
      <c r="GA319" s="262"/>
      <c r="GB319" s="262"/>
      <c r="GC319" s="262"/>
      <c r="GD319" s="262"/>
    </row>
    <row r="320" spans="1:186" s="279" customFormat="1" x14ac:dyDescent="0.2">
      <c r="A320" s="339" t="s">
        <v>12210</v>
      </c>
      <c r="B320" s="280" t="s">
        <v>1226</v>
      </c>
      <c r="C320" s="281" t="s">
        <v>4810</v>
      </c>
      <c r="D320" s="130" t="s">
        <v>18</v>
      </c>
      <c r="E320" s="130">
        <v>13</v>
      </c>
      <c r="F320" s="130">
        <v>0.2</v>
      </c>
      <c r="G320" s="282"/>
      <c r="H320" s="283"/>
      <c r="I320" s="284">
        <f ca="1">OFFSET(INDEX(Composições!A:H,MATCH(B320,Composições!A:A,0),8),2,0)</f>
        <v>306.34817199999992</v>
      </c>
      <c r="J320" s="284">
        <f ca="1">IF(ISNUMBER(I320),ROUND(F320*E320*I320,2),"")</f>
        <v>796.51</v>
      </c>
      <c r="K320" s="283">
        <f>BDI!$B$17</f>
        <v>0.26419999999999999</v>
      </c>
      <c r="L320" s="283"/>
      <c r="M320" s="283"/>
      <c r="N320" s="131">
        <f t="shared" ca="1" si="4"/>
        <v>387.29</v>
      </c>
      <c r="O320" s="340">
        <f ca="1">IF(ISNUMBER(I320),ROUND(F320*N320*E320,2),"")</f>
        <v>1006.95</v>
      </c>
      <c r="P320" s="262"/>
      <c r="Q320" s="262"/>
      <c r="R320" s="262"/>
      <c r="S320" s="262"/>
      <c r="T320" s="262"/>
      <c r="U320" s="262"/>
      <c r="V320" s="262"/>
      <c r="W320" s="262"/>
      <c r="X320" s="262"/>
      <c r="Y320" s="262"/>
      <c r="Z320" s="262"/>
      <c r="AA320" s="262"/>
      <c r="AB320" s="262"/>
      <c r="AC320" s="262"/>
      <c r="AD320" s="262"/>
      <c r="AE320" s="262"/>
      <c r="AF320" s="262"/>
      <c r="AG320" s="262"/>
      <c r="AH320" s="262"/>
      <c r="AI320" s="262"/>
      <c r="AJ320" s="262"/>
      <c r="AK320" s="262"/>
      <c r="AL320" s="262"/>
      <c r="AM320" s="262"/>
      <c r="AN320" s="262"/>
      <c r="AO320" s="262"/>
      <c r="AP320" s="262"/>
      <c r="AQ320" s="262"/>
      <c r="AR320" s="262"/>
      <c r="AS320" s="262"/>
      <c r="AT320" s="262"/>
      <c r="AU320" s="262"/>
      <c r="AV320" s="262"/>
      <c r="AW320" s="262"/>
      <c r="AX320" s="262"/>
      <c r="AY320" s="262"/>
      <c r="AZ320" s="262"/>
      <c r="BA320" s="262"/>
      <c r="BB320" s="262"/>
      <c r="BC320" s="262"/>
      <c r="BD320" s="262"/>
      <c r="BE320" s="262"/>
      <c r="BF320" s="262"/>
      <c r="BG320" s="262"/>
      <c r="BH320" s="262"/>
      <c r="BI320" s="262"/>
      <c r="BJ320" s="262"/>
      <c r="BK320" s="262"/>
      <c r="BL320" s="262"/>
      <c r="BM320" s="262"/>
      <c r="BN320" s="262"/>
      <c r="BO320" s="262"/>
      <c r="BP320" s="262"/>
      <c r="BQ320" s="262"/>
      <c r="BR320" s="262"/>
      <c r="BS320" s="262"/>
      <c r="BT320" s="262"/>
      <c r="BU320" s="262"/>
      <c r="BV320" s="262"/>
      <c r="BW320" s="262"/>
      <c r="BX320" s="262"/>
      <c r="BY320" s="262"/>
      <c r="BZ320" s="262"/>
      <c r="CA320" s="262"/>
      <c r="CB320" s="262"/>
      <c r="CC320" s="262"/>
      <c r="CD320" s="262"/>
      <c r="CE320" s="262"/>
      <c r="CF320" s="262"/>
      <c r="CG320" s="262"/>
      <c r="CH320" s="262"/>
      <c r="CI320" s="262"/>
      <c r="CJ320" s="262"/>
      <c r="CK320" s="262"/>
      <c r="CL320" s="262"/>
      <c r="CM320" s="262"/>
      <c r="CN320" s="262"/>
      <c r="CO320" s="262"/>
      <c r="CP320" s="262"/>
      <c r="CQ320" s="262"/>
      <c r="CR320" s="262"/>
      <c r="CS320" s="262"/>
      <c r="CT320" s="262"/>
      <c r="CU320" s="262"/>
      <c r="CV320" s="262"/>
      <c r="CW320" s="262"/>
      <c r="CX320" s="262"/>
      <c r="CY320" s="262"/>
      <c r="CZ320" s="262"/>
      <c r="DA320" s="262"/>
      <c r="DB320" s="262"/>
      <c r="DC320" s="262"/>
      <c r="DD320" s="262"/>
      <c r="DE320" s="262"/>
      <c r="DF320" s="262"/>
      <c r="DG320" s="262"/>
      <c r="DH320" s="262"/>
      <c r="DI320" s="262"/>
      <c r="DJ320" s="262"/>
      <c r="DK320" s="262"/>
      <c r="DL320" s="262"/>
      <c r="DM320" s="262"/>
      <c r="DN320" s="262"/>
      <c r="DO320" s="262"/>
      <c r="DP320" s="262"/>
      <c r="DQ320" s="262"/>
      <c r="DR320" s="262"/>
      <c r="DS320" s="262"/>
      <c r="DT320" s="262"/>
      <c r="DU320" s="262"/>
      <c r="DV320" s="262"/>
      <c r="DW320" s="262"/>
      <c r="DX320" s="262"/>
      <c r="DY320" s="262"/>
      <c r="DZ320" s="262"/>
      <c r="EA320" s="262"/>
      <c r="EB320" s="262"/>
      <c r="EC320" s="262"/>
      <c r="ED320" s="262"/>
      <c r="EE320" s="262"/>
      <c r="EF320" s="262"/>
      <c r="EG320" s="262"/>
      <c r="EH320" s="262"/>
      <c r="EI320" s="262"/>
      <c r="EJ320" s="262"/>
      <c r="EK320" s="262"/>
      <c r="EL320" s="262"/>
      <c r="EM320" s="262"/>
      <c r="EN320" s="262"/>
      <c r="EO320" s="262"/>
      <c r="EP320" s="262"/>
      <c r="EQ320" s="262"/>
      <c r="ER320" s="262"/>
      <c r="ES320" s="262"/>
      <c r="ET320" s="262"/>
      <c r="EU320" s="262"/>
      <c r="EV320" s="262"/>
      <c r="EW320" s="262"/>
      <c r="EX320" s="262"/>
      <c r="EY320" s="262"/>
      <c r="EZ320" s="262"/>
      <c r="FA320" s="262"/>
      <c r="FB320" s="262"/>
      <c r="FC320" s="262"/>
      <c r="FD320" s="262"/>
      <c r="FE320" s="262"/>
      <c r="FF320" s="262"/>
      <c r="FG320" s="262"/>
      <c r="FH320" s="262"/>
      <c r="FI320" s="262"/>
      <c r="FJ320" s="262"/>
      <c r="FK320" s="262"/>
      <c r="FL320" s="262"/>
      <c r="FM320" s="262"/>
      <c r="FN320" s="262"/>
      <c r="FO320" s="262"/>
      <c r="FP320" s="262"/>
      <c r="FQ320" s="262"/>
      <c r="FR320" s="262"/>
      <c r="FS320" s="262"/>
      <c r="FT320" s="262"/>
      <c r="FU320" s="262"/>
      <c r="FV320" s="262"/>
      <c r="FW320" s="262"/>
      <c r="FX320" s="262"/>
      <c r="FY320" s="262"/>
      <c r="FZ320" s="262"/>
      <c r="GA320" s="262"/>
      <c r="GB320" s="262"/>
      <c r="GC320" s="262"/>
      <c r="GD320" s="262"/>
    </row>
    <row r="321" spans="1:186" s="279" customFormat="1" x14ac:dyDescent="0.2">
      <c r="A321" s="339" t="s">
        <v>12211</v>
      </c>
      <c r="B321" s="280" t="s">
        <v>1227</v>
      </c>
      <c r="C321" s="281" t="s">
        <v>4811</v>
      </c>
      <c r="D321" s="130" t="s">
        <v>18</v>
      </c>
      <c r="E321" s="130">
        <v>25</v>
      </c>
      <c r="F321" s="130">
        <v>0.2</v>
      </c>
      <c r="G321" s="282"/>
      <c r="H321" s="283"/>
      <c r="I321" s="284">
        <f ca="1">OFFSET(INDEX(Composições!A:H,MATCH(B321,Composições!A:A,0),8),2,0)</f>
        <v>367.50192989999999</v>
      </c>
      <c r="J321" s="284">
        <f ca="1">IF(ISNUMBER(I321),ROUND(F321*E321*I321,2),"")</f>
        <v>1837.51</v>
      </c>
      <c r="K321" s="283">
        <f>BDI!$B$17</f>
        <v>0.26419999999999999</v>
      </c>
      <c r="L321" s="283"/>
      <c r="M321" s="283"/>
      <c r="N321" s="131">
        <f t="shared" ca="1" si="4"/>
        <v>464.6</v>
      </c>
      <c r="O321" s="340">
        <f ca="1">IF(ISNUMBER(I321),ROUND(F321*N321*E321,2),"")</f>
        <v>2323</v>
      </c>
      <c r="P321" s="262"/>
      <c r="Q321" s="262"/>
      <c r="R321" s="262"/>
      <c r="S321" s="262"/>
      <c r="T321" s="262"/>
      <c r="U321" s="262"/>
      <c r="V321" s="262"/>
      <c r="W321" s="262"/>
      <c r="X321" s="262"/>
      <c r="Y321" s="262"/>
      <c r="Z321" s="262"/>
      <c r="AA321" s="262"/>
      <c r="AB321" s="262"/>
      <c r="AC321" s="262"/>
      <c r="AD321" s="262"/>
      <c r="AE321" s="262"/>
      <c r="AF321" s="262"/>
      <c r="AG321" s="262"/>
      <c r="AH321" s="262"/>
      <c r="AI321" s="262"/>
      <c r="AJ321" s="262"/>
      <c r="AK321" s="262"/>
      <c r="AL321" s="262"/>
      <c r="AM321" s="262"/>
      <c r="AN321" s="262"/>
      <c r="AO321" s="262"/>
      <c r="AP321" s="262"/>
      <c r="AQ321" s="262"/>
      <c r="AR321" s="262"/>
      <c r="AS321" s="262"/>
      <c r="AT321" s="262"/>
      <c r="AU321" s="262"/>
      <c r="AV321" s="262"/>
      <c r="AW321" s="262"/>
      <c r="AX321" s="262"/>
      <c r="AY321" s="262"/>
      <c r="AZ321" s="262"/>
      <c r="BA321" s="262"/>
      <c r="BB321" s="262"/>
      <c r="BC321" s="262"/>
      <c r="BD321" s="262"/>
      <c r="BE321" s="262"/>
      <c r="BF321" s="262"/>
      <c r="BG321" s="262"/>
      <c r="BH321" s="262"/>
      <c r="BI321" s="262"/>
      <c r="BJ321" s="262"/>
      <c r="BK321" s="262"/>
      <c r="BL321" s="262"/>
      <c r="BM321" s="262"/>
      <c r="BN321" s="262"/>
      <c r="BO321" s="262"/>
      <c r="BP321" s="262"/>
      <c r="BQ321" s="262"/>
      <c r="BR321" s="262"/>
      <c r="BS321" s="262"/>
      <c r="BT321" s="262"/>
      <c r="BU321" s="262"/>
      <c r="BV321" s="262"/>
      <c r="BW321" s="262"/>
      <c r="BX321" s="262"/>
      <c r="BY321" s="262"/>
      <c r="BZ321" s="262"/>
      <c r="CA321" s="262"/>
      <c r="CB321" s="262"/>
      <c r="CC321" s="262"/>
      <c r="CD321" s="262"/>
      <c r="CE321" s="262"/>
      <c r="CF321" s="262"/>
      <c r="CG321" s="262"/>
      <c r="CH321" s="262"/>
      <c r="CI321" s="262"/>
      <c r="CJ321" s="262"/>
      <c r="CK321" s="262"/>
      <c r="CL321" s="262"/>
      <c r="CM321" s="262"/>
      <c r="CN321" s="262"/>
      <c r="CO321" s="262"/>
      <c r="CP321" s="262"/>
      <c r="CQ321" s="262"/>
      <c r="CR321" s="262"/>
      <c r="CS321" s="262"/>
      <c r="CT321" s="262"/>
      <c r="CU321" s="262"/>
      <c r="CV321" s="262"/>
      <c r="CW321" s="262"/>
      <c r="CX321" s="262"/>
      <c r="CY321" s="262"/>
      <c r="CZ321" s="262"/>
      <c r="DA321" s="262"/>
      <c r="DB321" s="262"/>
      <c r="DC321" s="262"/>
      <c r="DD321" s="262"/>
      <c r="DE321" s="262"/>
      <c r="DF321" s="262"/>
      <c r="DG321" s="262"/>
      <c r="DH321" s="262"/>
      <c r="DI321" s="262"/>
      <c r="DJ321" s="262"/>
      <c r="DK321" s="262"/>
      <c r="DL321" s="262"/>
      <c r="DM321" s="262"/>
      <c r="DN321" s="262"/>
      <c r="DO321" s="262"/>
      <c r="DP321" s="262"/>
      <c r="DQ321" s="262"/>
      <c r="DR321" s="262"/>
      <c r="DS321" s="262"/>
      <c r="DT321" s="262"/>
      <c r="DU321" s="262"/>
      <c r="DV321" s="262"/>
      <c r="DW321" s="262"/>
      <c r="DX321" s="262"/>
      <c r="DY321" s="262"/>
      <c r="DZ321" s="262"/>
      <c r="EA321" s="262"/>
      <c r="EB321" s="262"/>
      <c r="EC321" s="262"/>
      <c r="ED321" s="262"/>
      <c r="EE321" s="262"/>
      <c r="EF321" s="262"/>
      <c r="EG321" s="262"/>
      <c r="EH321" s="262"/>
      <c r="EI321" s="262"/>
      <c r="EJ321" s="262"/>
      <c r="EK321" s="262"/>
      <c r="EL321" s="262"/>
      <c r="EM321" s="262"/>
      <c r="EN321" s="262"/>
      <c r="EO321" s="262"/>
      <c r="EP321" s="262"/>
      <c r="EQ321" s="262"/>
      <c r="ER321" s="262"/>
      <c r="ES321" s="262"/>
      <c r="ET321" s="262"/>
      <c r="EU321" s="262"/>
      <c r="EV321" s="262"/>
      <c r="EW321" s="262"/>
      <c r="EX321" s="262"/>
      <c r="EY321" s="262"/>
      <c r="EZ321" s="262"/>
      <c r="FA321" s="262"/>
      <c r="FB321" s="262"/>
      <c r="FC321" s="262"/>
      <c r="FD321" s="262"/>
      <c r="FE321" s="262"/>
      <c r="FF321" s="262"/>
      <c r="FG321" s="262"/>
      <c r="FH321" s="262"/>
      <c r="FI321" s="262"/>
      <c r="FJ321" s="262"/>
      <c r="FK321" s="262"/>
      <c r="FL321" s="262"/>
      <c r="FM321" s="262"/>
      <c r="FN321" s="262"/>
      <c r="FO321" s="262"/>
      <c r="FP321" s="262"/>
      <c r="FQ321" s="262"/>
      <c r="FR321" s="262"/>
      <c r="FS321" s="262"/>
      <c r="FT321" s="262"/>
      <c r="FU321" s="262"/>
      <c r="FV321" s="262"/>
      <c r="FW321" s="262"/>
      <c r="FX321" s="262"/>
      <c r="FY321" s="262"/>
      <c r="FZ321" s="262"/>
      <c r="GA321" s="262"/>
      <c r="GB321" s="262"/>
      <c r="GC321" s="262"/>
      <c r="GD321" s="262"/>
    </row>
    <row r="322" spans="1:186" s="279" customFormat="1" x14ac:dyDescent="0.2">
      <c r="A322" s="339" t="s">
        <v>12212</v>
      </c>
      <c r="B322" s="280" t="s">
        <v>1229</v>
      </c>
      <c r="C322" s="281" t="s">
        <v>4812</v>
      </c>
      <c r="D322" s="130" t="s">
        <v>18</v>
      </c>
      <c r="E322" s="130">
        <v>25</v>
      </c>
      <c r="F322" s="130">
        <v>0.2</v>
      </c>
      <c r="G322" s="282"/>
      <c r="H322" s="283"/>
      <c r="I322" s="284">
        <f ca="1">OFFSET(INDEX(Composições!A:H,MATCH(B322,Composições!A:A,0),8),2,0)</f>
        <v>163.46236619999999</v>
      </c>
      <c r="J322" s="284">
        <f ca="1">IF(ISNUMBER(I322),ROUND(F322*E322*I322,2),"")</f>
        <v>817.31</v>
      </c>
      <c r="K322" s="283">
        <f>BDI!$B$17</f>
        <v>0.26419999999999999</v>
      </c>
      <c r="L322" s="283"/>
      <c r="M322" s="283"/>
      <c r="N322" s="131">
        <f t="shared" ca="1" si="4"/>
        <v>206.65</v>
      </c>
      <c r="O322" s="340">
        <f ca="1">IF(ISNUMBER(I322),ROUND(F322*N322*E322,2),"")</f>
        <v>1033.25</v>
      </c>
      <c r="P322" s="262"/>
      <c r="Q322" s="262"/>
      <c r="R322" s="262"/>
      <c r="S322" s="262"/>
      <c r="T322" s="262"/>
      <c r="U322" s="262"/>
      <c r="V322" s="262"/>
      <c r="W322" s="262"/>
      <c r="X322" s="262"/>
      <c r="Y322" s="262"/>
      <c r="Z322" s="262"/>
      <c r="AA322" s="262"/>
      <c r="AB322" s="262"/>
      <c r="AC322" s="262"/>
      <c r="AD322" s="262"/>
      <c r="AE322" s="262"/>
      <c r="AF322" s="262"/>
      <c r="AG322" s="262"/>
      <c r="AH322" s="262"/>
      <c r="AI322" s="262"/>
      <c r="AJ322" s="262"/>
      <c r="AK322" s="262"/>
      <c r="AL322" s="262"/>
      <c r="AM322" s="262"/>
      <c r="AN322" s="262"/>
      <c r="AO322" s="262"/>
      <c r="AP322" s="262"/>
      <c r="AQ322" s="262"/>
      <c r="AR322" s="262"/>
      <c r="AS322" s="262"/>
      <c r="AT322" s="262"/>
      <c r="AU322" s="262"/>
      <c r="AV322" s="262"/>
      <c r="AW322" s="262"/>
      <c r="AX322" s="262"/>
      <c r="AY322" s="262"/>
      <c r="AZ322" s="262"/>
      <c r="BA322" s="262"/>
      <c r="BB322" s="262"/>
      <c r="BC322" s="262"/>
      <c r="BD322" s="262"/>
      <c r="BE322" s="262"/>
      <c r="BF322" s="262"/>
      <c r="BG322" s="262"/>
      <c r="BH322" s="262"/>
      <c r="BI322" s="262"/>
      <c r="BJ322" s="262"/>
      <c r="BK322" s="262"/>
      <c r="BL322" s="262"/>
      <c r="BM322" s="262"/>
      <c r="BN322" s="262"/>
      <c r="BO322" s="262"/>
      <c r="BP322" s="262"/>
      <c r="BQ322" s="262"/>
      <c r="BR322" s="262"/>
      <c r="BS322" s="262"/>
      <c r="BT322" s="262"/>
      <c r="BU322" s="262"/>
      <c r="BV322" s="262"/>
      <c r="BW322" s="262"/>
      <c r="BX322" s="262"/>
      <c r="BY322" s="262"/>
      <c r="BZ322" s="262"/>
      <c r="CA322" s="262"/>
      <c r="CB322" s="262"/>
      <c r="CC322" s="262"/>
      <c r="CD322" s="262"/>
      <c r="CE322" s="262"/>
      <c r="CF322" s="262"/>
      <c r="CG322" s="262"/>
      <c r="CH322" s="262"/>
      <c r="CI322" s="262"/>
      <c r="CJ322" s="262"/>
      <c r="CK322" s="262"/>
      <c r="CL322" s="262"/>
      <c r="CM322" s="262"/>
      <c r="CN322" s="262"/>
      <c r="CO322" s="262"/>
      <c r="CP322" s="262"/>
      <c r="CQ322" s="262"/>
      <c r="CR322" s="262"/>
      <c r="CS322" s="262"/>
      <c r="CT322" s="262"/>
      <c r="CU322" s="262"/>
      <c r="CV322" s="262"/>
      <c r="CW322" s="262"/>
      <c r="CX322" s="262"/>
      <c r="CY322" s="262"/>
      <c r="CZ322" s="262"/>
      <c r="DA322" s="262"/>
      <c r="DB322" s="262"/>
      <c r="DC322" s="262"/>
      <c r="DD322" s="262"/>
      <c r="DE322" s="262"/>
      <c r="DF322" s="262"/>
      <c r="DG322" s="262"/>
      <c r="DH322" s="262"/>
      <c r="DI322" s="262"/>
      <c r="DJ322" s="262"/>
      <c r="DK322" s="262"/>
      <c r="DL322" s="262"/>
      <c r="DM322" s="262"/>
      <c r="DN322" s="262"/>
      <c r="DO322" s="262"/>
      <c r="DP322" s="262"/>
      <c r="DQ322" s="262"/>
      <c r="DR322" s="262"/>
      <c r="DS322" s="262"/>
      <c r="DT322" s="262"/>
      <c r="DU322" s="262"/>
      <c r="DV322" s="262"/>
      <c r="DW322" s="262"/>
      <c r="DX322" s="262"/>
      <c r="DY322" s="262"/>
      <c r="DZ322" s="262"/>
      <c r="EA322" s="262"/>
      <c r="EB322" s="262"/>
      <c r="EC322" s="262"/>
      <c r="ED322" s="262"/>
      <c r="EE322" s="262"/>
      <c r="EF322" s="262"/>
      <c r="EG322" s="262"/>
      <c r="EH322" s="262"/>
      <c r="EI322" s="262"/>
      <c r="EJ322" s="262"/>
      <c r="EK322" s="262"/>
      <c r="EL322" s="262"/>
      <c r="EM322" s="262"/>
      <c r="EN322" s="262"/>
      <c r="EO322" s="262"/>
      <c r="EP322" s="262"/>
      <c r="EQ322" s="262"/>
      <c r="ER322" s="262"/>
      <c r="ES322" s="262"/>
      <c r="ET322" s="262"/>
      <c r="EU322" s="262"/>
      <c r="EV322" s="262"/>
      <c r="EW322" s="262"/>
      <c r="EX322" s="262"/>
      <c r="EY322" s="262"/>
      <c r="EZ322" s="262"/>
      <c r="FA322" s="262"/>
      <c r="FB322" s="262"/>
      <c r="FC322" s="262"/>
      <c r="FD322" s="262"/>
      <c r="FE322" s="262"/>
      <c r="FF322" s="262"/>
      <c r="FG322" s="262"/>
      <c r="FH322" s="262"/>
      <c r="FI322" s="262"/>
      <c r="FJ322" s="262"/>
      <c r="FK322" s="262"/>
      <c r="FL322" s="262"/>
      <c r="FM322" s="262"/>
      <c r="FN322" s="262"/>
      <c r="FO322" s="262"/>
      <c r="FP322" s="262"/>
      <c r="FQ322" s="262"/>
      <c r="FR322" s="262"/>
      <c r="FS322" s="262"/>
      <c r="FT322" s="262"/>
      <c r="FU322" s="262"/>
      <c r="FV322" s="262"/>
      <c r="FW322" s="262"/>
      <c r="FX322" s="262"/>
      <c r="FY322" s="262"/>
      <c r="FZ322" s="262"/>
      <c r="GA322" s="262"/>
      <c r="GB322" s="262"/>
      <c r="GC322" s="262"/>
      <c r="GD322" s="262"/>
    </row>
    <row r="323" spans="1:186" s="279" customFormat="1" x14ac:dyDescent="0.2">
      <c r="A323" s="339" t="s">
        <v>12213</v>
      </c>
      <c r="B323" s="280" t="s">
        <v>1552</v>
      </c>
      <c r="C323" s="281" t="s">
        <v>7359</v>
      </c>
      <c r="D323" s="130" t="s">
        <v>68</v>
      </c>
      <c r="E323" s="130">
        <v>500.00000000000006</v>
      </c>
      <c r="F323" s="130">
        <v>0.2</v>
      </c>
      <c r="G323" s="282"/>
      <c r="H323" s="283"/>
      <c r="I323" s="284">
        <f ca="1">OFFSET(INDEX(Composições!A:H,MATCH(B323,Composições!A:A,0),8),2,0)</f>
        <v>22.470255000000002</v>
      </c>
      <c r="J323" s="284">
        <f ca="1">IF(ISNUMBER(I323),ROUND(F323*E323*I323,2),"")</f>
        <v>2247.0300000000002</v>
      </c>
      <c r="K323" s="283">
        <f>BDI!$B$17</f>
        <v>0.26419999999999999</v>
      </c>
      <c r="L323" s="283"/>
      <c r="M323" s="283"/>
      <c r="N323" s="131">
        <f t="shared" ca="1" si="4"/>
        <v>28.41</v>
      </c>
      <c r="O323" s="340">
        <f ca="1">IF(ISNUMBER(I323),ROUND(F323*N323*E323,2),"")</f>
        <v>2841</v>
      </c>
      <c r="P323" s="262"/>
      <c r="Q323" s="262"/>
      <c r="R323" s="262"/>
      <c r="S323" s="262"/>
      <c r="T323" s="262"/>
      <c r="U323" s="262"/>
      <c r="V323" s="262"/>
      <c r="W323" s="262"/>
      <c r="X323" s="262"/>
      <c r="Y323" s="262"/>
      <c r="Z323" s="262"/>
      <c r="AA323" s="262"/>
      <c r="AB323" s="262"/>
      <c r="AC323" s="262"/>
      <c r="AD323" s="262"/>
      <c r="AE323" s="262"/>
      <c r="AF323" s="262"/>
      <c r="AG323" s="262"/>
      <c r="AH323" s="262"/>
      <c r="AI323" s="262"/>
      <c r="AJ323" s="262"/>
      <c r="AK323" s="262"/>
      <c r="AL323" s="262"/>
      <c r="AM323" s="262"/>
      <c r="AN323" s="262"/>
      <c r="AO323" s="262"/>
      <c r="AP323" s="262"/>
      <c r="AQ323" s="262"/>
      <c r="AR323" s="262"/>
      <c r="AS323" s="262"/>
      <c r="AT323" s="262"/>
      <c r="AU323" s="262"/>
      <c r="AV323" s="262"/>
      <c r="AW323" s="262"/>
      <c r="AX323" s="262"/>
      <c r="AY323" s="262"/>
      <c r="AZ323" s="262"/>
      <c r="BA323" s="262"/>
      <c r="BB323" s="262"/>
      <c r="BC323" s="262"/>
      <c r="BD323" s="262"/>
      <c r="BE323" s="262"/>
      <c r="BF323" s="262"/>
      <c r="BG323" s="262"/>
      <c r="BH323" s="262"/>
      <c r="BI323" s="262"/>
      <c r="BJ323" s="262"/>
      <c r="BK323" s="262"/>
      <c r="BL323" s="262"/>
      <c r="BM323" s="262"/>
      <c r="BN323" s="262"/>
      <c r="BO323" s="262"/>
      <c r="BP323" s="262"/>
      <c r="BQ323" s="262"/>
      <c r="BR323" s="262"/>
      <c r="BS323" s="262"/>
      <c r="BT323" s="262"/>
      <c r="BU323" s="262"/>
      <c r="BV323" s="262"/>
      <c r="BW323" s="262"/>
      <c r="BX323" s="262"/>
      <c r="BY323" s="262"/>
      <c r="BZ323" s="262"/>
      <c r="CA323" s="262"/>
      <c r="CB323" s="262"/>
      <c r="CC323" s="262"/>
      <c r="CD323" s="262"/>
      <c r="CE323" s="262"/>
      <c r="CF323" s="262"/>
      <c r="CG323" s="262"/>
      <c r="CH323" s="262"/>
      <c r="CI323" s="262"/>
      <c r="CJ323" s="262"/>
      <c r="CK323" s="262"/>
      <c r="CL323" s="262"/>
      <c r="CM323" s="262"/>
      <c r="CN323" s="262"/>
      <c r="CO323" s="262"/>
      <c r="CP323" s="262"/>
      <c r="CQ323" s="262"/>
      <c r="CR323" s="262"/>
      <c r="CS323" s="262"/>
      <c r="CT323" s="262"/>
      <c r="CU323" s="262"/>
      <c r="CV323" s="262"/>
      <c r="CW323" s="262"/>
      <c r="CX323" s="262"/>
      <c r="CY323" s="262"/>
      <c r="CZ323" s="262"/>
      <c r="DA323" s="262"/>
      <c r="DB323" s="262"/>
      <c r="DC323" s="262"/>
      <c r="DD323" s="262"/>
      <c r="DE323" s="262"/>
      <c r="DF323" s="262"/>
      <c r="DG323" s="262"/>
      <c r="DH323" s="262"/>
      <c r="DI323" s="262"/>
      <c r="DJ323" s="262"/>
      <c r="DK323" s="262"/>
      <c r="DL323" s="262"/>
      <c r="DM323" s="262"/>
      <c r="DN323" s="262"/>
      <c r="DO323" s="262"/>
      <c r="DP323" s="262"/>
      <c r="DQ323" s="262"/>
      <c r="DR323" s="262"/>
      <c r="DS323" s="262"/>
      <c r="DT323" s="262"/>
      <c r="DU323" s="262"/>
      <c r="DV323" s="262"/>
      <c r="DW323" s="262"/>
      <c r="DX323" s="262"/>
      <c r="DY323" s="262"/>
      <c r="DZ323" s="262"/>
      <c r="EA323" s="262"/>
      <c r="EB323" s="262"/>
      <c r="EC323" s="262"/>
      <c r="ED323" s="262"/>
      <c r="EE323" s="262"/>
      <c r="EF323" s="262"/>
      <c r="EG323" s="262"/>
      <c r="EH323" s="262"/>
      <c r="EI323" s="262"/>
      <c r="EJ323" s="262"/>
      <c r="EK323" s="262"/>
      <c r="EL323" s="262"/>
      <c r="EM323" s="262"/>
      <c r="EN323" s="262"/>
      <c r="EO323" s="262"/>
      <c r="EP323" s="262"/>
      <c r="EQ323" s="262"/>
      <c r="ER323" s="262"/>
      <c r="ES323" s="262"/>
      <c r="ET323" s="262"/>
      <c r="EU323" s="262"/>
      <c r="EV323" s="262"/>
      <c r="EW323" s="262"/>
      <c r="EX323" s="262"/>
      <c r="EY323" s="262"/>
      <c r="EZ323" s="262"/>
      <c r="FA323" s="262"/>
      <c r="FB323" s="262"/>
      <c r="FC323" s="262"/>
      <c r="FD323" s="262"/>
      <c r="FE323" s="262"/>
      <c r="FF323" s="262"/>
      <c r="FG323" s="262"/>
      <c r="FH323" s="262"/>
      <c r="FI323" s="262"/>
      <c r="FJ323" s="262"/>
      <c r="FK323" s="262"/>
      <c r="FL323" s="262"/>
      <c r="FM323" s="262"/>
      <c r="FN323" s="262"/>
      <c r="FO323" s="262"/>
      <c r="FP323" s="262"/>
      <c r="FQ323" s="262"/>
      <c r="FR323" s="262"/>
      <c r="FS323" s="262"/>
      <c r="FT323" s="262"/>
      <c r="FU323" s="262"/>
      <c r="FV323" s="262"/>
      <c r="FW323" s="262"/>
      <c r="FX323" s="262"/>
      <c r="FY323" s="262"/>
      <c r="FZ323" s="262"/>
      <c r="GA323" s="262"/>
      <c r="GB323" s="262"/>
      <c r="GC323" s="262"/>
      <c r="GD323" s="262"/>
    </row>
    <row r="324" spans="1:186" s="279" customFormat="1" x14ac:dyDescent="0.2">
      <c r="A324" s="339" t="s">
        <v>12214</v>
      </c>
      <c r="B324" s="280" t="s">
        <v>1553</v>
      </c>
      <c r="C324" s="281" t="s">
        <v>7360</v>
      </c>
      <c r="D324" s="130" t="s">
        <v>68</v>
      </c>
      <c r="E324" s="130">
        <v>400</v>
      </c>
      <c r="F324" s="130">
        <v>0.2</v>
      </c>
      <c r="G324" s="282"/>
      <c r="H324" s="283"/>
      <c r="I324" s="284">
        <f ca="1">OFFSET(INDEX(Composições!A:H,MATCH(B324,Composições!A:A,0),8),2,0)</f>
        <v>3.6923669000000006</v>
      </c>
      <c r="J324" s="284">
        <f ca="1">IF(ISNUMBER(I324),ROUND(F324*E324*I324,2),"")</f>
        <v>295.39</v>
      </c>
      <c r="K324" s="283">
        <f>BDI!$B$17</f>
        <v>0.26419999999999999</v>
      </c>
      <c r="L324" s="283"/>
      <c r="M324" s="283"/>
      <c r="N324" s="131">
        <f t="shared" ca="1" si="4"/>
        <v>4.67</v>
      </c>
      <c r="O324" s="340">
        <f ca="1">IF(ISNUMBER(I324),ROUND(F324*N324*E324,2),"")</f>
        <v>373.6</v>
      </c>
      <c r="P324" s="262"/>
      <c r="Q324" s="262"/>
      <c r="R324" s="262"/>
      <c r="S324" s="262"/>
      <c r="T324" s="262"/>
      <c r="U324" s="262"/>
      <c r="V324" s="262"/>
      <c r="W324" s="262"/>
      <c r="X324" s="262"/>
      <c r="Y324" s="262"/>
      <c r="Z324" s="262"/>
      <c r="AA324" s="262"/>
      <c r="AB324" s="262"/>
      <c r="AC324" s="262"/>
      <c r="AD324" s="262"/>
      <c r="AE324" s="262"/>
      <c r="AF324" s="262"/>
      <c r="AG324" s="262"/>
      <c r="AH324" s="262"/>
      <c r="AI324" s="262"/>
      <c r="AJ324" s="262"/>
      <c r="AK324" s="262"/>
      <c r="AL324" s="262"/>
      <c r="AM324" s="262"/>
      <c r="AN324" s="262"/>
      <c r="AO324" s="262"/>
      <c r="AP324" s="262"/>
      <c r="AQ324" s="262"/>
      <c r="AR324" s="262"/>
      <c r="AS324" s="262"/>
      <c r="AT324" s="262"/>
      <c r="AU324" s="262"/>
      <c r="AV324" s="262"/>
      <c r="AW324" s="262"/>
      <c r="AX324" s="262"/>
      <c r="AY324" s="262"/>
      <c r="AZ324" s="262"/>
      <c r="BA324" s="262"/>
      <c r="BB324" s="262"/>
      <c r="BC324" s="262"/>
      <c r="BD324" s="262"/>
      <c r="BE324" s="262"/>
      <c r="BF324" s="262"/>
      <c r="BG324" s="262"/>
      <c r="BH324" s="262"/>
      <c r="BI324" s="262"/>
      <c r="BJ324" s="262"/>
      <c r="BK324" s="262"/>
      <c r="BL324" s="262"/>
      <c r="BM324" s="262"/>
      <c r="BN324" s="262"/>
      <c r="BO324" s="262"/>
      <c r="BP324" s="262"/>
      <c r="BQ324" s="262"/>
      <c r="BR324" s="262"/>
      <c r="BS324" s="262"/>
      <c r="BT324" s="262"/>
      <c r="BU324" s="262"/>
      <c r="BV324" s="262"/>
      <c r="BW324" s="262"/>
      <c r="BX324" s="262"/>
      <c r="BY324" s="262"/>
      <c r="BZ324" s="262"/>
      <c r="CA324" s="262"/>
      <c r="CB324" s="262"/>
      <c r="CC324" s="262"/>
      <c r="CD324" s="262"/>
      <c r="CE324" s="262"/>
      <c r="CF324" s="262"/>
      <c r="CG324" s="262"/>
      <c r="CH324" s="262"/>
      <c r="CI324" s="262"/>
      <c r="CJ324" s="262"/>
      <c r="CK324" s="262"/>
      <c r="CL324" s="262"/>
      <c r="CM324" s="262"/>
      <c r="CN324" s="262"/>
      <c r="CO324" s="262"/>
      <c r="CP324" s="262"/>
      <c r="CQ324" s="262"/>
      <c r="CR324" s="262"/>
      <c r="CS324" s="262"/>
      <c r="CT324" s="262"/>
      <c r="CU324" s="262"/>
      <c r="CV324" s="262"/>
      <c r="CW324" s="262"/>
      <c r="CX324" s="262"/>
      <c r="CY324" s="262"/>
      <c r="CZ324" s="262"/>
      <c r="DA324" s="262"/>
      <c r="DB324" s="262"/>
      <c r="DC324" s="262"/>
      <c r="DD324" s="262"/>
      <c r="DE324" s="262"/>
      <c r="DF324" s="262"/>
      <c r="DG324" s="262"/>
      <c r="DH324" s="262"/>
      <c r="DI324" s="262"/>
      <c r="DJ324" s="262"/>
      <c r="DK324" s="262"/>
      <c r="DL324" s="262"/>
      <c r="DM324" s="262"/>
      <c r="DN324" s="262"/>
      <c r="DO324" s="262"/>
      <c r="DP324" s="262"/>
      <c r="DQ324" s="262"/>
      <c r="DR324" s="262"/>
      <c r="DS324" s="262"/>
      <c r="DT324" s="262"/>
      <c r="DU324" s="262"/>
      <c r="DV324" s="262"/>
      <c r="DW324" s="262"/>
      <c r="DX324" s="262"/>
      <c r="DY324" s="262"/>
      <c r="DZ324" s="262"/>
      <c r="EA324" s="262"/>
      <c r="EB324" s="262"/>
      <c r="EC324" s="262"/>
      <c r="ED324" s="262"/>
      <c r="EE324" s="262"/>
      <c r="EF324" s="262"/>
      <c r="EG324" s="262"/>
      <c r="EH324" s="262"/>
      <c r="EI324" s="262"/>
      <c r="EJ324" s="262"/>
      <c r="EK324" s="262"/>
      <c r="EL324" s="262"/>
      <c r="EM324" s="262"/>
      <c r="EN324" s="262"/>
      <c r="EO324" s="262"/>
      <c r="EP324" s="262"/>
      <c r="EQ324" s="262"/>
      <c r="ER324" s="262"/>
      <c r="ES324" s="262"/>
      <c r="ET324" s="262"/>
      <c r="EU324" s="262"/>
      <c r="EV324" s="262"/>
      <c r="EW324" s="262"/>
      <c r="EX324" s="262"/>
      <c r="EY324" s="262"/>
      <c r="EZ324" s="262"/>
      <c r="FA324" s="262"/>
      <c r="FB324" s="262"/>
      <c r="FC324" s="262"/>
      <c r="FD324" s="262"/>
      <c r="FE324" s="262"/>
      <c r="FF324" s="262"/>
      <c r="FG324" s="262"/>
      <c r="FH324" s="262"/>
      <c r="FI324" s="262"/>
      <c r="FJ324" s="262"/>
      <c r="FK324" s="262"/>
      <c r="FL324" s="262"/>
      <c r="FM324" s="262"/>
      <c r="FN324" s="262"/>
      <c r="FO324" s="262"/>
      <c r="FP324" s="262"/>
      <c r="FQ324" s="262"/>
      <c r="FR324" s="262"/>
      <c r="FS324" s="262"/>
      <c r="FT324" s="262"/>
      <c r="FU324" s="262"/>
      <c r="FV324" s="262"/>
      <c r="FW324" s="262"/>
      <c r="FX324" s="262"/>
      <c r="FY324" s="262"/>
      <c r="FZ324" s="262"/>
      <c r="GA324" s="262"/>
      <c r="GB324" s="262"/>
      <c r="GC324" s="262"/>
      <c r="GD324" s="262"/>
    </row>
    <row r="325" spans="1:186" s="279" customFormat="1" x14ac:dyDescent="0.2">
      <c r="A325" s="339" t="s">
        <v>12215</v>
      </c>
      <c r="B325" s="280" t="s">
        <v>1834</v>
      </c>
      <c r="C325" s="281" t="s">
        <v>8261</v>
      </c>
      <c r="D325" s="130" t="s">
        <v>68</v>
      </c>
      <c r="E325" s="130">
        <v>200</v>
      </c>
      <c r="F325" s="130">
        <v>0.2</v>
      </c>
      <c r="G325" s="282"/>
      <c r="H325" s="283"/>
      <c r="I325" s="284">
        <f ca="1">OFFSET(INDEX(Composições!A:H,MATCH(B325,Composições!A:A,0),8),2,0)</f>
        <v>93.7699116</v>
      </c>
      <c r="J325" s="284">
        <f ca="1">IF(ISNUMBER(I325),ROUND(F325*E325*I325,2),"")</f>
        <v>3750.8</v>
      </c>
      <c r="K325" s="283">
        <f>BDI!$B$17</f>
        <v>0.26419999999999999</v>
      </c>
      <c r="L325" s="283"/>
      <c r="M325" s="283"/>
      <c r="N325" s="131">
        <f t="shared" ca="1" si="4"/>
        <v>118.54</v>
      </c>
      <c r="O325" s="340">
        <f ca="1">IF(ISNUMBER(I325),ROUND(F325*N325*E325,2),"")</f>
        <v>4741.6000000000004</v>
      </c>
      <c r="P325" s="262"/>
      <c r="Q325" s="262"/>
      <c r="R325" s="262"/>
      <c r="S325" s="262"/>
      <c r="T325" s="262"/>
      <c r="U325" s="262"/>
      <c r="V325" s="262"/>
      <c r="W325" s="262"/>
      <c r="X325" s="262"/>
      <c r="Y325" s="262"/>
      <c r="Z325" s="262"/>
      <c r="AA325" s="262"/>
      <c r="AB325" s="262"/>
      <c r="AC325" s="262"/>
      <c r="AD325" s="262"/>
      <c r="AE325" s="262"/>
      <c r="AF325" s="262"/>
      <c r="AG325" s="262"/>
      <c r="AH325" s="262"/>
      <c r="AI325" s="262"/>
      <c r="AJ325" s="262"/>
      <c r="AK325" s="262"/>
      <c r="AL325" s="262"/>
      <c r="AM325" s="262"/>
      <c r="AN325" s="262"/>
      <c r="AO325" s="262"/>
      <c r="AP325" s="262"/>
      <c r="AQ325" s="262"/>
      <c r="AR325" s="262"/>
      <c r="AS325" s="262"/>
      <c r="AT325" s="262"/>
      <c r="AU325" s="262"/>
      <c r="AV325" s="262"/>
      <c r="AW325" s="262"/>
      <c r="AX325" s="262"/>
      <c r="AY325" s="262"/>
      <c r="AZ325" s="262"/>
      <c r="BA325" s="262"/>
      <c r="BB325" s="262"/>
      <c r="BC325" s="262"/>
      <c r="BD325" s="262"/>
      <c r="BE325" s="262"/>
      <c r="BF325" s="262"/>
      <c r="BG325" s="262"/>
      <c r="BH325" s="262"/>
      <c r="BI325" s="262"/>
      <c r="BJ325" s="262"/>
      <c r="BK325" s="262"/>
      <c r="BL325" s="262"/>
      <c r="BM325" s="262"/>
      <c r="BN325" s="262"/>
      <c r="BO325" s="262"/>
      <c r="BP325" s="262"/>
      <c r="BQ325" s="262"/>
      <c r="BR325" s="262"/>
      <c r="BS325" s="262"/>
      <c r="BT325" s="262"/>
      <c r="BU325" s="262"/>
      <c r="BV325" s="262"/>
      <c r="BW325" s="262"/>
      <c r="BX325" s="262"/>
      <c r="BY325" s="262"/>
      <c r="BZ325" s="262"/>
      <c r="CA325" s="262"/>
      <c r="CB325" s="262"/>
      <c r="CC325" s="262"/>
      <c r="CD325" s="262"/>
      <c r="CE325" s="262"/>
      <c r="CF325" s="262"/>
      <c r="CG325" s="262"/>
      <c r="CH325" s="262"/>
      <c r="CI325" s="262"/>
      <c r="CJ325" s="262"/>
      <c r="CK325" s="262"/>
      <c r="CL325" s="262"/>
      <c r="CM325" s="262"/>
      <c r="CN325" s="262"/>
      <c r="CO325" s="262"/>
      <c r="CP325" s="262"/>
      <c r="CQ325" s="262"/>
      <c r="CR325" s="262"/>
      <c r="CS325" s="262"/>
      <c r="CT325" s="262"/>
      <c r="CU325" s="262"/>
      <c r="CV325" s="262"/>
      <c r="CW325" s="262"/>
      <c r="CX325" s="262"/>
      <c r="CY325" s="262"/>
      <c r="CZ325" s="262"/>
      <c r="DA325" s="262"/>
      <c r="DB325" s="262"/>
      <c r="DC325" s="262"/>
      <c r="DD325" s="262"/>
      <c r="DE325" s="262"/>
      <c r="DF325" s="262"/>
      <c r="DG325" s="262"/>
      <c r="DH325" s="262"/>
      <c r="DI325" s="262"/>
      <c r="DJ325" s="262"/>
      <c r="DK325" s="262"/>
      <c r="DL325" s="262"/>
      <c r="DM325" s="262"/>
      <c r="DN325" s="262"/>
      <c r="DO325" s="262"/>
      <c r="DP325" s="262"/>
      <c r="DQ325" s="262"/>
      <c r="DR325" s="262"/>
      <c r="DS325" s="262"/>
      <c r="DT325" s="262"/>
      <c r="DU325" s="262"/>
      <c r="DV325" s="262"/>
      <c r="DW325" s="262"/>
      <c r="DX325" s="262"/>
      <c r="DY325" s="262"/>
      <c r="DZ325" s="262"/>
      <c r="EA325" s="262"/>
      <c r="EB325" s="262"/>
      <c r="EC325" s="262"/>
      <c r="ED325" s="262"/>
      <c r="EE325" s="262"/>
      <c r="EF325" s="262"/>
      <c r="EG325" s="262"/>
      <c r="EH325" s="262"/>
      <c r="EI325" s="262"/>
      <c r="EJ325" s="262"/>
      <c r="EK325" s="262"/>
      <c r="EL325" s="262"/>
      <c r="EM325" s="262"/>
      <c r="EN325" s="262"/>
      <c r="EO325" s="262"/>
      <c r="EP325" s="262"/>
      <c r="EQ325" s="262"/>
      <c r="ER325" s="262"/>
      <c r="ES325" s="262"/>
      <c r="ET325" s="262"/>
      <c r="EU325" s="262"/>
      <c r="EV325" s="262"/>
      <c r="EW325" s="262"/>
      <c r="EX325" s="262"/>
      <c r="EY325" s="262"/>
      <c r="EZ325" s="262"/>
      <c r="FA325" s="262"/>
      <c r="FB325" s="262"/>
      <c r="FC325" s="262"/>
      <c r="FD325" s="262"/>
      <c r="FE325" s="262"/>
      <c r="FF325" s="262"/>
      <c r="FG325" s="262"/>
      <c r="FH325" s="262"/>
      <c r="FI325" s="262"/>
      <c r="FJ325" s="262"/>
      <c r="FK325" s="262"/>
      <c r="FL325" s="262"/>
      <c r="FM325" s="262"/>
      <c r="FN325" s="262"/>
      <c r="FO325" s="262"/>
      <c r="FP325" s="262"/>
      <c r="FQ325" s="262"/>
      <c r="FR325" s="262"/>
      <c r="FS325" s="262"/>
      <c r="FT325" s="262"/>
      <c r="FU325" s="262"/>
      <c r="FV325" s="262"/>
      <c r="FW325" s="262"/>
      <c r="FX325" s="262"/>
      <c r="FY325" s="262"/>
      <c r="FZ325" s="262"/>
      <c r="GA325" s="262"/>
      <c r="GB325" s="262"/>
      <c r="GC325" s="262"/>
      <c r="GD325" s="262"/>
    </row>
    <row r="326" spans="1:186" s="279" customFormat="1" x14ac:dyDescent="0.2">
      <c r="A326" s="339" t="s">
        <v>12216</v>
      </c>
      <c r="B326" s="280" t="s">
        <v>1836</v>
      </c>
      <c r="C326" s="281" t="s">
        <v>8262</v>
      </c>
      <c r="D326" s="130" t="s">
        <v>68</v>
      </c>
      <c r="E326" s="130">
        <v>275</v>
      </c>
      <c r="F326" s="130">
        <v>0.2</v>
      </c>
      <c r="G326" s="282"/>
      <c r="H326" s="283"/>
      <c r="I326" s="284">
        <f ca="1">OFFSET(INDEX(Composições!A:H,MATCH(B326,Composições!A:A,0),8),2,0)</f>
        <v>76.417525600000005</v>
      </c>
      <c r="J326" s="284">
        <f ca="1">IF(ISNUMBER(I326),ROUND(F326*E326*I326,2),"")</f>
        <v>4202.96</v>
      </c>
      <c r="K326" s="283">
        <f>BDI!$B$17</f>
        <v>0.26419999999999999</v>
      </c>
      <c r="L326" s="283"/>
      <c r="M326" s="283"/>
      <c r="N326" s="131">
        <f t="shared" ca="1" si="4"/>
        <v>96.61</v>
      </c>
      <c r="O326" s="340">
        <f ca="1">IF(ISNUMBER(I326),ROUND(F326*N326*E326,2),"")</f>
        <v>5313.55</v>
      </c>
      <c r="P326" s="262"/>
      <c r="Q326" s="262"/>
      <c r="R326" s="262"/>
      <c r="S326" s="262"/>
      <c r="T326" s="262"/>
      <c r="U326" s="262"/>
      <c r="V326" s="262"/>
      <c r="W326" s="262"/>
      <c r="X326" s="262"/>
      <c r="Y326" s="262"/>
      <c r="Z326" s="262"/>
      <c r="AA326" s="262"/>
      <c r="AB326" s="262"/>
      <c r="AC326" s="262"/>
      <c r="AD326" s="262"/>
      <c r="AE326" s="262"/>
      <c r="AF326" s="262"/>
      <c r="AG326" s="262"/>
      <c r="AH326" s="262"/>
      <c r="AI326" s="262"/>
      <c r="AJ326" s="262"/>
      <c r="AK326" s="262"/>
      <c r="AL326" s="262"/>
      <c r="AM326" s="262"/>
      <c r="AN326" s="262"/>
      <c r="AO326" s="262"/>
      <c r="AP326" s="262"/>
      <c r="AQ326" s="262"/>
      <c r="AR326" s="262"/>
      <c r="AS326" s="262"/>
      <c r="AT326" s="262"/>
      <c r="AU326" s="262"/>
      <c r="AV326" s="262"/>
      <c r="AW326" s="262"/>
      <c r="AX326" s="262"/>
      <c r="AY326" s="262"/>
      <c r="AZ326" s="262"/>
      <c r="BA326" s="262"/>
      <c r="BB326" s="262"/>
      <c r="BC326" s="262"/>
      <c r="BD326" s="262"/>
      <c r="BE326" s="262"/>
      <c r="BF326" s="262"/>
      <c r="BG326" s="262"/>
      <c r="BH326" s="262"/>
      <c r="BI326" s="262"/>
      <c r="BJ326" s="262"/>
      <c r="BK326" s="262"/>
      <c r="BL326" s="262"/>
      <c r="BM326" s="262"/>
      <c r="BN326" s="262"/>
      <c r="BO326" s="262"/>
      <c r="BP326" s="262"/>
      <c r="BQ326" s="262"/>
      <c r="BR326" s="262"/>
      <c r="BS326" s="262"/>
      <c r="BT326" s="262"/>
      <c r="BU326" s="262"/>
      <c r="BV326" s="262"/>
      <c r="BW326" s="262"/>
      <c r="BX326" s="262"/>
      <c r="BY326" s="262"/>
      <c r="BZ326" s="262"/>
      <c r="CA326" s="262"/>
      <c r="CB326" s="262"/>
      <c r="CC326" s="262"/>
      <c r="CD326" s="262"/>
      <c r="CE326" s="262"/>
      <c r="CF326" s="262"/>
      <c r="CG326" s="262"/>
      <c r="CH326" s="262"/>
      <c r="CI326" s="262"/>
      <c r="CJ326" s="262"/>
      <c r="CK326" s="262"/>
      <c r="CL326" s="262"/>
      <c r="CM326" s="262"/>
      <c r="CN326" s="262"/>
      <c r="CO326" s="262"/>
      <c r="CP326" s="262"/>
      <c r="CQ326" s="262"/>
      <c r="CR326" s="262"/>
      <c r="CS326" s="262"/>
      <c r="CT326" s="262"/>
      <c r="CU326" s="262"/>
      <c r="CV326" s="262"/>
      <c r="CW326" s="262"/>
      <c r="CX326" s="262"/>
      <c r="CY326" s="262"/>
      <c r="CZ326" s="262"/>
      <c r="DA326" s="262"/>
      <c r="DB326" s="262"/>
      <c r="DC326" s="262"/>
      <c r="DD326" s="262"/>
      <c r="DE326" s="262"/>
      <c r="DF326" s="262"/>
      <c r="DG326" s="262"/>
      <c r="DH326" s="262"/>
      <c r="DI326" s="262"/>
      <c r="DJ326" s="262"/>
      <c r="DK326" s="262"/>
      <c r="DL326" s="262"/>
      <c r="DM326" s="262"/>
      <c r="DN326" s="262"/>
      <c r="DO326" s="262"/>
      <c r="DP326" s="262"/>
      <c r="DQ326" s="262"/>
      <c r="DR326" s="262"/>
      <c r="DS326" s="262"/>
      <c r="DT326" s="262"/>
      <c r="DU326" s="262"/>
      <c r="DV326" s="262"/>
      <c r="DW326" s="262"/>
      <c r="DX326" s="262"/>
      <c r="DY326" s="262"/>
      <c r="DZ326" s="262"/>
      <c r="EA326" s="262"/>
      <c r="EB326" s="262"/>
      <c r="EC326" s="262"/>
      <c r="ED326" s="262"/>
      <c r="EE326" s="262"/>
      <c r="EF326" s="262"/>
      <c r="EG326" s="262"/>
      <c r="EH326" s="262"/>
      <c r="EI326" s="262"/>
      <c r="EJ326" s="262"/>
      <c r="EK326" s="262"/>
      <c r="EL326" s="262"/>
      <c r="EM326" s="262"/>
      <c r="EN326" s="262"/>
      <c r="EO326" s="262"/>
      <c r="EP326" s="262"/>
      <c r="EQ326" s="262"/>
      <c r="ER326" s="262"/>
      <c r="ES326" s="262"/>
      <c r="ET326" s="262"/>
      <c r="EU326" s="262"/>
      <c r="EV326" s="262"/>
      <c r="EW326" s="262"/>
      <c r="EX326" s="262"/>
      <c r="EY326" s="262"/>
      <c r="EZ326" s="262"/>
      <c r="FA326" s="262"/>
      <c r="FB326" s="262"/>
      <c r="FC326" s="262"/>
      <c r="FD326" s="262"/>
      <c r="FE326" s="262"/>
      <c r="FF326" s="262"/>
      <c r="FG326" s="262"/>
      <c r="FH326" s="262"/>
      <c r="FI326" s="262"/>
      <c r="FJ326" s="262"/>
      <c r="FK326" s="262"/>
      <c r="FL326" s="262"/>
      <c r="FM326" s="262"/>
      <c r="FN326" s="262"/>
      <c r="FO326" s="262"/>
      <c r="FP326" s="262"/>
      <c r="FQ326" s="262"/>
      <c r="FR326" s="262"/>
      <c r="FS326" s="262"/>
      <c r="FT326" s="262"/>
      <c r="FU326" s="262"/>
      <c r="FV326" s="262"/>
      <c r="FW326" s="262"/>
      <c r="FX326" s="262"/>
      <c r="FY326" s="262"/>
      <c r="FZ326" s="262"/>
      <c r="GA326" s="262"/>
      <c r="GB326" s="262"/>
      <c r="GC326" s="262"/>
      <c r="GD326" s="262"/>
    </row>
    <row r="327" spans="1:186" s="279" customFormat="1" ht="25.5" x14ac:dyDescent="0.2">
      <c r="A327" s="339" t="s">
        <v>12217</v>
      </c>
      <c r="B327" s="280" t="s">
        <v>1838</v>
      </c>
      <c r="C327" s="281" t="s">
        <v>8263</v>
      </c>
      <c r="D327" s="130" t="s">
        <v>68</v>
      </c>
      <c r="E327" s="130">
        <v>200</v>
      </c>
      <c r="F327" s="130">
        <v>0.2</v>
      </c>
      <c r="G327" s="282"/>
      <c r="H327" s="283"/>
      <c r="I327" s="284">
        <f ca="1">OFFSET(INDEX(Composições!A:H,MATCH(B327,Composições!A:A,0),8),2,0)</f>
        <v>164.20526560000002</v>
      </c>
      <c r="J327" s="284">
        <f ca="1">IF(ISNUMBER(I327),ROUND(F327*E327*I327,2),"")</f>
        <v>6568.21</v>
      </c>
      <c r="K327" s="283">
        <f>BDI!$B$17</f>
        <v>0.26419999999999999</v>
      </c>
      <c r="L327" s="283"/>
      <c r="M327" s="283"/>
      <c r="N327" s="131">
        <f t="shared" ca="1" si="4"/>
        <v>207.59</v>
      </c>
      <c r="O327" s="340">
        <f ca="1">IF(ISNUMBER(I327),ROUND(F327*N327*E327,2),"")</f>
        <v>8303.6</v>
      </c>
      <c r="P327" s="262"/>
      <c r="Q327" s="262"/>
      <c r="R327" s="262"/>
      <c r="S327" s="262"/>
      <c r="T327" s="262"/>
      <c r="U327" s="262"/>
      <c r="V327" s="262"/>
      <c r="W327" s="262"/>
      <c r="X327" s="262"/>
      <c r="Y327" s="262"/>
      <c r="Z327" s="262"/>
      <c r="AA327" s="262"/>
      <c r="AB327" s="262"/>
      <c r="AC327" s="262"/>
      <c r="AD327" s="262"/>
      <c r="AE327" s="262"/>
      <c r="AF327" s="262"/>
      <c r="AG327" s="262"/>
      <c r="AH327" s="262"/>
      <c r="AI327" s="262"/>
      <c r="AJ327" s="262"/>
      <c r="AK327" s="262"/>
      <c r="AL327" s="262"/>
      <c r="AM327" s="262"/>
      <c r="AN327" s="262"/>
      <c r="AO327" s="262"/>
      <c r="AP327" s="262"/>
      <c r="AQ327" s="262"/>
      <c r="AR327" s="262"/>
      <c r="AS327" s="262"/>
      <c r="AT327" s="262"/>
      <c r="AU327" s="262"/>
      <c r="AV327" s="262"/>
      <c r="AW327" s="262"/>
      <c r="AX327" s="262"/>
      <c r="AY327" s="262"/>
      <c r="AZ327" s="262"/>
      <c r="BA327" s="262"/>
      <c r="BB327" s="262"/>
      <c r="BC327" s="262"/>
      <c r="BD327" s="262"/>
      <c r="BE327" s="262"/>
      <c r="BF327" s="262"/>
      <c r="BG327" s="262"/>
      <c r="BH327" s="262"/>
      <c r="BI327" s="262"/>
      <c r="BJ327" s="262"/>
      <c r="BK327" s="262"/>
      <c r="BL327" s="262"/>
      <c r="BM327" s="262"/>
      <c r="BN327" s="262"/>
      <c r="BO327" s="262"/>
      <c r="BP327" s="262"/>
      <c r="BQ327" s="262"/>
      <c r="BR327" s="262"/>
      <c r="BS327" s="262"/>
      <c r="BT327" s="262"/>
      <c r="BU327" s="262"/>
      <c r="BV327" s="262"/>
      <c r="BW327" s="262"/>
      <c r="BX327" s="262"/>
      <c r="BY327" s="262"/>
      <c r="BZ327" s="262"/>
      <c r="CA327" s="262"/>
      <c r="CB327" s="262"/>
      <c r="CC327" s="262"/>
      <c r="CD327" s="262"/>
      <c r="CE327" s="262"/>
      <c r="CF327" s="262"/>
      <c r="CG327" s="262"/>
      <c r="CH327" s="262"/>
      <c r="CI327" s="262"/>
      <c r="CJ327" s="262"/>
      <c r="CK327" s="262"/>
      <c r="CL327" s="262"/>
      <c r="CM327" s="262"/>
      <c r="CN327" s="262"/>
      <c r="CO327" s="262"/>
      <c r="CP327" s="262"/>
      <c r="CQ327" s="262"/>
      <c r="CR327" s="262"/>
      <c r="CS327" s="262"/>
      <c r="CT327" s="262"/>
      <c r="CU327" s="262"/>
      <c r="CV327" s="262"/>
      <c r="CW327" s="262"/>
      <c r="CX327" s="262"/>
      <c r="CY327" s="262"/>
      <c r="CZ327" s="262"/>
      <c r="DA327" s="262"/>
      <c r="DB327" s="262"/>
      <c r="DC327" s="262"/>
      <c r="DD327" s="262"/>
      <c r="DE327" s="262"/>
      <c r="DF327" s="262"/>
      <c r="DG327" s="262"/>
      <c r="DH327" s="262"/>
      <c r="DI327" s="262"/>
      <c r="DJ327" s="262"/>
      <c r="DK327" s="262"/>
      <c r="DL327" s="262"/>
      <c r="DM327" s="262"/>
      <c r="DN327" s="262"/>
      <c r="DO327" s="262"/>
      <c r="DP327" s="262"/>
      <c r="DQ327" s="262"/>
      <c r="DR327" s="262"/>
      <c r="DS327" s="262"/>
      <c r="DT327" s="262"/>
      <c r="DU327" s="262"/>
      <c r="DV327" s="262"/>
      <c r="DW327" s="262"/>
      <c r="DX327" s="262"/>
      <c r="DY327" s="262"/>
      <c r="DZ327" s="262"/>
      <c r="EA327" s="262"/>
      <c r="EB327" s="262"/>
      <c r="EC327" s="262"/>
      <c r="ED327" s="262"/>
      <c r="EE327" s="262"/>
      <c r="EF327" s="262"/>
      <c r="EG327" s="262"/>
      <c r="EH327" s="262"/>
      <c r="EI327" s="262"/>
      <c r="EJ327" s="262"/>
      <c r="EK327" s="262"/>
      <c r="EL327" s="262"/>
      <c r="EM327" s="262"/>
      <c r="EN327" s="262"/>
      <c r="EO327" s="262"/>
      <c r="EP327" s="262"/>
      <c r="EQ327" s="262"/>
      <c r="ER327" s="262"/>
      <c r="ES327" s="262"/>
      <c r="ET327" s="262"/>
      <c r="EU327" s="262"/>
      <c r="EV327" s="262"/>
      <c r="EW327" s="262"/>
      <c r="EX327" s="262"/>
      <c r="EY327" s="262"/>
      <c r="EZ327" s="262"/>
      <c r="FA327" s="262"/>
      <c r="FB327" s="262"/>
      <c r="FC327" s="262"/>
      <c r="FD327" s="262"/>
      <c r="FE327" s="262"/>
      <c r="FF327" s="262"/>
      <c r="FG327" s="262"/>
      <c r="FH327" s="262"/>
      <c r="FI327" s="262"/>
      <c r="FJ327" s="262"/>
      <c r="FK327" s="262"/>
      <c r="FL327" s="262"/>
      <c r="FM327" s="262"/>
      <c r="FN327" s="262"/>
      <c r="FO327" s="262"/>
      <c r="FP327" s="262"/>
      <c r="FQ327" s="262"/>
      <c r="FR327" s="262"/>
      <c r="FS327" s="262"/>
      <c r="FT327" s="262"/>
      <c r="FU327" s="262"/>
      <c r="FV327" s="262"/>
      <c r="FW327" s="262"/>
      <c r="FX327" s="262"/>
      <c r="FY327" s="262"/>
      <c r="FZ327" s="262"/>
      <c r="GA327" s="262"/>
      <c r="GB327" s="262"/>
      <c r="GC327" s="262"/>
      <c r="GD327" s="262"/>
    </row>
    <row r="328" spans="1:186" s="279" customFormat="1" x14ac:dyDescent="0.2">
      <c r="A328" s="339" t="s">
        <v>12218</v>
      </c>
      <c r="B328" s="280" t="s">
        <v>2033</v>
      </c>
      <c r="C328" s="281" t="s">
        <v>2034</v>
      </c>
      <c r="D328" s="130" t="s">
        <v>106</v>
      </c>
      <c r="E328" s="130">
        <v>650</v>
      </c>
      <c r="F328" s="130">
        <v>0.2</v>
      </c>
      <c r="G328" s="282"/>
      <c r="H328" s="283"/>
      <c r="I328" s="284">
        <f ca="1">OFFSET(INDEX(Composições!A:H,MATCH(B328,Composições!A:A,0),8),2,0)</f>
        <v>31.924390282499999</v>
      </c>
      <c r="J328" s="284">
        <f ca="1">IF(ISNUMBER(I328),ROUND(F328*E328*I328,2),"")</f>
        <v>4150.17</v>
      </c>
      <c r="K328" s="283">
        <f>BDI!$B$17</f>
        <v>0.26419999999999999</v>
      </c>
      <c r="L328" s="283"/>
      <c r="M328" s="283"/>
      <c r="N328" s="131">
        <f t="shared" ca="1" si="4"/>
        <v>40.36</v>
      </c>
      <c r="O328" s="340">
        <f ca="1">IF(ISNUMBER(I328),ROUND(F328*N328*E328,2),"")</f>
        <v>5246.8</v>
      </c>
      <c r="P328" s="262"/>
      <c r="Q328" s="262"/>
      <c r="R328" s="262"/>
      <c r="S328" s="262"/>
      <c r="T328" s="262"/>
      <c r="U328" s="262"/>
      <c r="V328" s="262"/>
      <c r="W328" s="262"/>
      <c r="X328" s="262"/>
      <c r="Y328" s="262"/>
      <c r="Z328" s="262"/>
      <c r="AA328" s="262"/>
      <c r="AB328" s="262"/>
      <c r="AC328" s="262"/>
      <c r="AD328" s="262"/>
      <c r="AE328" s="262"/>
      <c r="AF328" s="262"/>
      <c r="AG328" s="262"/>
      <c r="AH328" s="262"/>
      <c r="AI328" s="262"/>
      <c r="AJ328" s="262"/>
      <c r="AK328" s="262"/>
      <c r="AL328" s="262"/>
      <c r="AM328" s="262"/>
      <c r="AN328" s="262"/>
      <c r="AO328" s="262"/>
      <c r="AP328" s="262"/>
      <c r="AQ328" s="262"/>
      <c r="AR328" s="262"/>
      <c r="AS328" s="262"/>
      <c r="AT328" s="262"/>
      <c r="AU328" s="262"/>
      <c r="AV328" s="262"/>
      <c r="AW328" s="262"/>
      <c r="AX328" s="262"/>
      <c r="AY328" s="262"/>
      <c r="AZ328" s="262"/>
      <c r="BA328" s="262"/>
      <c r="BB328" s="262"/>
      <c r="BC328" s="262"/>
      <c r="BD328" s="262"/>
      <c r="BE328" s="262"/>
      <c r="BF328" s="262"/>
      <c r="BG328" s="262"/>
      <c r="BH328" s="262"/>
      <c r="BI328" s="262"/>
      <c r="BJ328" s="262"/>
      <c r="BK328" s="262"/>
      <c r="BL328" s="262"/>
      <c r="BM328" s="262"/>
      <c r="BN328" s="262"/>
      <c r="BO328" s="262"/>
      <c r="BP328" s="262"/>
      <c r="BQ328" s="262"/>
      <c r="BR328" s="262"/>
      <c r="BS328" s="262"/>
      <c r="BT328" s="262"/>
      <c r="BU328" s="262"/>
      <c r="BV328" s="262"/>
      <c r="BW328" s="262"/>
      <c r="BX328" s="262"/>
      <c r="BY328" s="262"/>
      <c r="BZ328" s="262"/>
      <c r="CA328" s="262"/>
      <c r="CB328" s="262"/>
      <c r="CC328" s="262"/>
      <c r="CD328" s="262"/>
      <c r="CE328" s="262"/>
      <c r="CF328" s="262"/>
      <c r="CG328" s="262"/>
      <c r="CH328" s="262"/>
      <c r="CI328" s="262"/>
      <c r="CJ328" s="262"/>
      <c r="CK328" s="262"/>
      <c r="CL328" s="262"/>
      <c r="CM328" s="262"/>
      <c r="CN328" s="262"/>
      <c r="CO328" s="262"/>
      <c r="CP328" s="262"/>
      <c r="CQ328" s="262"/>
      <c r="CR328" s="262"/>
      <c r="CS328" s="262"/>
      <c r="CT328" s="262"/>
      <c r="CU328" s="262"/>
      <c r="CV328" s="262"/>
      <c r="CW328" s="262"/>
      <c r="CX328" s="262"/>
      <c r="CY328" s="262"/>
      <c r="CZ328" s="262"/>
      <c r="DA328" s="262"/>
      <c r="DB328" s="262"/>
      <c r="DC328" s="262"/>
      <c r="DD328" s="262"/>
      <c r="DE328" s="262"/>
      <c r="DF328" s="262"/>
      <c r="DG328" s="262"/>
      <c r="DH328" s="262"/>
      <c r="DI328" s="262"/>
      <c r="DJ328" s="262"/>
      <c r="DK328" s="262"/>
      <c r="DL328" s="262"/>
      <c r="DM328" s="262"/>
      <c r="DN328" s="262"/>
      <c r="DO328" s="262"/>
      <c r="DP328" s="262"/>
      <c r="DQ328" s="262"/>
      <c r="DR328" s="262"/>
      <c r="DS328" s="262"/>
      <c r="DT328" s="262"/>
      <c r="DU328" s="262"/>
      <c r="DV328" s="262"/>
      <c r="DW328" s="262"/>
      <c r="DX328" s="262"/>
      <c r="DY328" s="262"/>
      <c r="DZ328" s="262"/>
      <c r="EA328" s="262"/>
      <c r="EB328" s="262"/>
      <c r="EC328" s="262"/>
      <c r="ED328" s="262"/>
      <c r="EE328" s="262"/>
      <c r="EF328" s="262"/>
      <c r="EG328" s="262"/>
      <c r="EH328" s="262"/>
      <c r="EI328" s="262"/>
      <c r="EJ328" s="262"/>
      <c r="EK328" s="262"/>
      <c r="EL328" s="262"/>
      <c r="EM328" s="262"/>
      <c r="EN328" s="262"/>
      <c r="EO328" s="262"/>
      <c r="EP328" s="262"/>
      <c r="EQ328" s="262"/>
      <c r="ER328" s="262"/>
      <c r="ES328" s="262"/>
      <c r="ET328" s="262"/>
      <c r="EU328" s="262"/>
      <c r="EV328" s="262"/>
      <c r="EW328" s="262"/>
      <c r="EX328" s="262"/>
      <c r="EY328" s="262"/>
      <c r="EZ328" s="262"/>
      <c r="FA328" s="262"/>
      <c r="FB328" s="262"/>
      <c r="FC328" s="262"/>
      <c r="FD328" s="262"/>
      <c r="FE328" s="262"/>
      <c r="FF328" s="262"/>
      <c r="FG328" s="262"/>
      <c r="FH328" s="262"/>
      <c r="FI328" s="262"/>
      <c r="FJ328" s="262"/>
      <c r="FK328" s="262"/>
      <c r="FL328" s="262"/>
      <c r="FM328" s="262"/>
      <c r="FN328" s="262"/>
      <c r="FO328" s="262"/>
      <c r="FP328" s="262"/>
      <c r="FQ328" s="262"/>
      <c r="FR328" s="262"/>
      <c r="FS328" s="262"/>
      <c r="FT328" s="262"/>
      <c r="FU328" s="262"/>
      <c r="FV328" s="262"/>
      <c r="FW328" s="262"/>
      <c r="FX328" s="262"/>
      <c r="FY328" s="262"/>
      <c r="FZ328" s="262"/>
      <c r="GA328" s="262"/>
      <c r="GB328" s="262"/>
      <c r="GC328" s="262"/>
      <c r="GD328" s="262"/>
    </row>
    <row r="329" spans="1:186" s="279" customFormat="1" ht="15" x14ac:dyDescent="0.25">
      <c r="A329" s="350" t="s">
        <v>12219</v>
      </c>
      <c r="B329" s="353"/>
      <c r="C329" s="352" t="s">
        <v>12220</v>
      </c>
      <c r="D329" s="353"/>
      <c r="E329" s="353"/>
      <c r="F329" s="353"/>
      <c r="G329" s="354"/>
      <c r="H329" s="355"/>
      <c r="I329" s="353"/>
      <c r="J329" s="356">
        <f ca="1">SUBTOTAL(109,J330:J430)</f>
        <v>477553.08999999962</v>
      </c>
      <c r="K329" s="353"/>
      <c r="L329" s="353"/>
      <c r="M329" s="353"/>
      <c r="N329" s="353"/>
      <c r="O329" s="357">
        <f ca="1">SUBTOTAL(109,O330:O351)</f>
        <v>284758.11</v>
      </c>
      <c r="P329" s="262"/>
      <c r="Q329" s="262"/>
      <c r="R329" s="262"/>
      <c r="S329" s="262"/>
      <c r="T329" s="262"/>
      <c r="U329" s="262"/>
      <c r="V329" s="262"/>
      <c r="W329" s="262"/>
      <c r="X329" s="262"/>
      <c r="Y329" s="262"/>
      <c r="Z329" s="262"/>
      <c r="AA329" s="262"/>
      <c r="AB329" s="262"/>
      <c r="AC329" s="262"/>
      <c r="AD329" s="262"/>
      <c r="AE329" s="262"/>
      <c r="AF329" s="262"/>
      <c r="AG329" s="262"/>
      <c r="AH329" s="262"/>
      <c r="AI329" s="262"/>
      <c r="AJ329" s="262"/>
      <c r="AK329" s="262"/>
      <c r="AL329" s="262"/>
      <c r="AM329" s="262"/>
      <c r="AN329" s="262"/>
      <c r="AO329" s="262"/>
      <c r="AP329" s="262"/>
      <c r="AQ329" s="262"/>
      <c r="AR329" s="262"/>
      <c r="AS329" s="262"/>
      <c r="AT329" s="262"/>
      <c r="AU329" s="262"/>
      <c r="AV329" s="262"/>
      <c r="AW329" s="262"/>
      <c r="AX329" s="262"/>
      <c r="AY329" s="262"/>
      <c r="AZ329" s="262"/>
      <c r="BA329" s="262"/>
      <c r="BB329" s="262"/>
      <c r="BC329" s="262"/>
      <c r="BD329" s="262"/>
      <c r="BE329" s="262"/>
      <c r="BF329" s="262"/>
      <c r="BG329" s="262"/>
      <c r="BH329" s="262"/>
      <c r="BI329" s="262"/>
      <c r="BJ329" s="262"/>
      <c r="BK329" s="262"/>
      <c r="BL329" s="262"/>
      <c r="BM329" s="262"/>
      <c r="BN329" s="262"/>
      <c r="BO329" s="262"/>
      <c r="BP329" s="262"/>
      <c r="BQ329" s="262"/>
      <c r="BR329" s="262"/>
      <c r="BS329" s="262"/>
      <c r="BT329" s="262"/>
      <c r="BU329" s="262"/>
      <c r="BV329" s="262"/>
      <c r="BW329" s="262"/>
      <c r="BX329" s="262"/>
      <c r="BY329" s="262"/>
      <c r="BZ329" s="262"/>
      <c r="CA329" s="262"/>
      <c r="CB329" s="262"/>
      <c r="CC329" s="262"/>
      <c r="CD329" s="262"/>
      <c r="CE329" s="262"/>
      <c r="CF329" s="262"/>
      <c r="CG329" s="262"/>
      <c r="CH329" s="262"/>
      <c r="CI329" s="262"/>
      <c r="CJ329" s="262"/>
      <c r="CK329" s="262"/>
      <c r="CL329" s="262"/>
      <c r="CM329" s="262"/>
      <c r="CN329" s="262"/>
      <c r="CO329" s="262"/>
      <c r="CP329" s="262"/>
      <c r="CQ329" s="262"/>
      <c r="CR329" s="262"/>
      <c r="CS329" s="262"/>
      <c r="CT329" s="262"/>
      <c r="CU329" s="262"/>
      <c r="CV329" s="262"/>
      <c r="CW329" s="262"/>
      <c r="CX329" s="262"/>
      <c r="CY329" s="262"/>
      <c r="CZ329" s="262"/>
      <c r="DA329" s="262"/>
      <c r="DB329" s="262"/>
      <c r="DC329" s="262"/>
      <c r="DD329" s="262"/>
      <c r="DE329" s="262"/>
      <c r="DF329" s="262"/>
      <c r="DG329" s="262"/>
      <c r="DH329" s="262"/>
      <c r="DI329" s="262"/>
      <c r="DJ329" s="262"/>
      <c r="DK329" s="262"/>
      <c r="DL329" s="262"/>
      <c r="DM329" s="262"/>
      <c r="DN329" s="262"/>
      <c r="DO329" s="262"/>
      <c r="DP329" s="262"/>
      <c r="DQ329" s="262"/>
      <c r="DR329" s="262"/>
      <c r="DS329" s="262"/>
      <c r="DT329" s="262"/>
      <c r="DU329" s="262"/>
      <c r="DV329" s="262"/>
      <c r="DW329" s="262"/>
      <c r="DX329" s="262"/>
      <c r="DY329" s="262"/>
      <c r="DZ329" s="262"/>
      <c r="EA329" s="262"/>
      <c r="EB329" s="262"/>
      <c r="EC329" s="262"/>
      <c r="ED329" s="262"/>
      <c r="EE329" s="262"/>
      <c r="EF329" s="262"/>
      <c r="EG329" s="262"/>
      <c r="EH329" s="262"/>
      <c r="EI329" s="262"/>
      <c r="EJ329" s="262"/>
      <c r="EK329" s="262"/>
      <c r="EL329" s="262"/>
      <c r="EM329" s="262"/>
      <c r="EN329" s="262"/>
      <c r="EO329" s="262"/>
      <c r="EP329" s="262"/>
      <c r="EQ329" s="262"/>
      <c r="ER329" s="262"/>
      <c r="ES329" s="262"/>
      <c r="ET329" s="262"/>
      <c r="EU329" s="262"/>
      <c r="EV329" s="262"/>
      <c r="EW329" s="262"/>
      <c r="EX329" s="262"/>
      <c r="EY329" s="262"/>
      <c r="EZ329" s="262"/>
      <c r="FA329" s="262"/>
      <c r="FB329" s="262"/>
      <c r="FC329" s="262"/>
      <c r="FD329" s="262"/>
      <c r="FE329" s="262"/>
      <c r="FF329" s="262"/>
      <c r="FG329" s="262"/>
      <c r="FH329" s="262"/>
      <c r="FI329" s="262"/>
      <c r="FJ329" s="262"/>
      <c r="FK329" s="262"/>
      <c r="FL329" s="262"/>
      <c r="FM329" s="262"/>
      <c r="FN329" s="262"/>
      <c r="FO329" s="262"/>
      <c r="FP329" s="262"/>
      <c r="FQ329" s="262"/>
      <c r="FR329" s="262"/>
      <c r="FS329" s="262"/>
      <c r="FT329" s="262"/>
      <c r="FU329" s="262"/>
      <c r="FV329" s="262"/>
      <c r="FW329" s="262"/>
      <c r="FX329" s="262"/>
      <c r="FY329" s="262"/>
      <c r="FZ329" s="262"/>
      <c r="GA329" s="262"/>
      <c r="GB329" s="262"/>
      <c r="GC329" s="262"/>
      <c r="GD329" s="262"/>
    </row>
    <row r="330" spans="1:186" s="279" customFormat="1" x14ac:dyDescent="0.2">
      <c r="A330" s="339" t="s">
        <v>12221</v>
      </c>
      <c r="B330" s="280" t="s">
        <v>306</v>
      </c>
      <c r="C330" s="281" t="s">
        <v>3247</v>
      </c>
      <c r="D330" s="130" t="s">
        <v>18</v>
      </c>
      <c r="E330" s="130">
        <v>625</v>
      </c>
      <c r="F330" s="130">
        <v>0.2</v>
      </c>
      <c r="G330" s="282"/>
      <c r="H330" s="283"/>
      <c r="I330" s="284">
        <f ca="1">OFFSET(INDEX(Composições!A:H,MATCH(B330,Composições!A:A,0),8),2,0)</f>
        <v>10.88358354561375</v>
      </c>
      <c r="J330" s="284">
        <f ca="1">IF(ISNUMBER(I330),ROUND(F330*E330*I330,2),"")</f>
        <v>1360.45</v>
      </c>
      <c r="K330" s="283">
        <f>BDI!$B$17</f>
        <v>0.26419999999999999</v>
      </c>
      <c r="L330" s="283"/>
      <c r="M330" s="283"/>
      <c r="N330" s="131">
        <f t="shared" ref="N330:N393" ca="1" si="5">IF(ISNUMBER(I330),ROUND(I330*(1+K330),2),"")</f>
        <v>13.76</v>
      </c>
      <c r="O330" s="340">
        <f ca="1">IF(ISNUMBER(I330),ROUND(F330*N330*E330,2),"")</f>
        <v>1720</v>
      </c>
      <c r="P330" s="262"/>
      <c r="Q330" s="262"/>
      <c r="R330" s="262"/>
      <c r="S330" s="262"/>
      <c r="T330" s="262"/>
      <c r="U330" s="262"/>
      <c r="V330" s="262"/>
      <c r="W330" s="262"/>
      <c r="X330" s="262"/>
      <c r="Y330" s="262"/>
      <c r="Z330" s="262"/>
      <c r="AA330" s="262"/>
      <c r="AB330" s="262"/>
      <c r="AC330" s="262"/>
      <c r="AD330" s="262"/>
      <c r="AE330" s="262"/>
      <c r="AF330" s="262"/>
      <c r="AG330" s="262"/>
      <c r="AH330" s="262"/>
      <c r="AI330" s="262"/>
      <c r="AJ330" s="262"/>
      <c r="AK330" s="262"/>
      <c r="AL330" s="262"/>
      <c r="AM330" s="262"/>
      <c r="AN330" s="262"/>
      <c r="AO330" s="262"/>
      <c r="AP330" s="262"/>
      <c r="AQ330" s="262"/>
      <c r="AR330" s="262"/>
      <c r="AS330" s="262"/>
      <c r="AT330" s="262"/>
      <c r="AU330" s="262"/>
      <c r="AV330" s="262"/>
      <c r="AW330" s="262"/>
      <c r="AX330" s="262"/>
      <c r="AY330" s="262"/>
      <c r="AZ330" s="262"/>
      <c r="BA330" s="262"/>
      <c r="BB330" s="262"/>
      <c r="BC330" s="262"/>
      <c r="BD330" s="262"/>
      <c r="BE330" s="262"/>
      <c r="BF330" s="262"/>
      <c r="BG330" s="262"/>
      <c r="BH330" s="262"/>
      <c r="BI330" s="262"/>
      <c r="BJ330" s="262"/>
      <c r="BK330" s="262"/>
      <c r="BL330" s="262"/>
      <c r="BM330" s="262"/>
      <c r="BN330" s="262"/>
      <c r="BO330" s="262"/>
      <c r="BP330" s="262"/>
      <c r="BQ330" s="262"/>
      <c r="BR330" s="262"/>
      <c r="BS330" s="262"/>
      <c r="BT330" s="262"/>
      <c r="BU330" s="262"/>
      <c r="BV330" s="262"/>
      <c r="BW330" s="262"/>
      <c r="BX330" s="262"/>
      <c r="BY330" s="262"/>
      <c r="BZ330" s="262"/>
      <c r="CA330" s="262"/>
      <c r="CB330" s="262"/>
      <c r="CC330" s="262"/>
      <c r="CD330" s="262"/>
      <c r="CE330" s="262"/>
      <c r="CF330" s="262"/>
      <c r="CG330" s="262"/>
      <c r="CH330" s="262"/>
      <c r="CI330" s="262"/>
      <c r="CJ330" s="262"/>
      <c r="CK330" s="262"/>
      <c r="CL330" s="262"/>
      <c r="CM330" s="262"/>
      <c r="CN330" s="262"/>
      <c r="CO330" s="262"/>
      <c r="CP330" s="262"/>
      <c r="CQ330" s="262"/>
      <c r="CR330" s="262"/>
      <c r="CS330" s="262"/>
      <c r="CT330" s="262"/>
      <c r="CU330" s="262"/>
      <c r="CV330" s="262"/>
      <c r="CW330" s="262"/>
      <c r="CX330" s="262"/>
      <c r="CY330" s="262"/>
      <c r="CZ330" s="262"/>
      <c r="DA330" s="262"/>
      <c r="DB330" s="262"/>
      <c r="DC330" s="262"/>
      <c r="DD330" s="262"/>
      <c r="DE330" s="262"/>
      <c r="DF330" s="262"/>
      <c r="DG330" s="262"/>
      <c r="DH330" s="262"/>
      <c r="DI330" s="262"/>
      <c r="DJ330" s="262"/>
      <c r="DK330" s="262"/>
      <c r="DL330" s="262"/>
      <c r="DM330" s="262"/>
      <c r="DN330" s="262"/>
      <c r="DO330" s="262"/>
      <c r="DP330" s="262"/>
      <c r="DQ330" s="262"/>
      <c r="DR330" s="262"/>
      <c r="DS330" s="262"/>
      <c r="DT330" s="262"/>
      <c r="DU330" s="262"/>
      <c r="DV330" s="262"/>
      <c r="DW330" s="262"/>
      <c r="DX330" s="262"/>
      <c r="DY330" s="262"/>
      <c r="DZ330" s="262"/>
      <c r="EA330" s="262"/>
      <c r="EB330" s="262"/>
      <c r="EC330" s="262"/>
      <c r="ED330" s="262"/>
      <c r="EE330" s="262"/>
      <c r="EF330" s="262"/>
      <c r="EG330" s="262"/>
      <c r="EH330" s="262"/>
      <c r="EI330" s="262"/>
      <c r="EJ330" s="262"/>
      <c r="EK330" s="262"/>
      <c r="EL330" s="262"/>
      <c r="EM330" s="262"/>
      <c r="EN330" s="262"/>
      <c r="EO330" s="262"/>
      <c r="EP330" s="262"/>
      <c r="EQ330" s="262"/>
      <c r="ER330" s="262"/>
      <c r="ES330" s="262"/>
      <c r="ET330" s="262"/>
      <c r="EU330" s="262"/>
      <c r="EV330" s="262"/>
      <c r="EW330" s="262"/>
      <c r="EX330" s="262"/>
      <c r="EY330" s="262"/>
      <c r="EZ330" s="262"/>
      <c r="FA330" s="262"/>
      <c r="FB330" s="262"/>
      <c r="FC330" s="262"/>
      <c r="FD330" s="262"/>
      <c r="FE330" s="262"/>
      <c r="FF330" s="262"/>
      <c r="FG330" s="262"/>
      <c r="FH330" s="262"/>
      <c r="FI330" s="262"/>
      <c r="FJ330" s="262"/>
      <c r="FK330" s="262"/>
      <c r="FL330" s="262"/>
      <c r="FM330" s="262"/>
      <c r="FN330" s="262"/>
      <c r="FO330" s="262"/>
      <c r="FP330" s="262"/>
      <c r="FQ330" s="262"/>
      <c r="FR330" s="262"/>
      <c r="FS330" s="262"/>
      <c r="FT330" s="262"/>
      <c r="FU330" s="262"/>
      <c r="FV330" s="262"/>
      <c r="FW330" s="262"/>
      <c r="FX330" s="262"/>
      <c r="FY330" s="262"/>
      <c r="FZ330" s="262"/>
      <c r="GA330" s="262"/>
      <c r="GB330" s="262"/>
      <c r="GC330" s="262"/>
      <c r="GD330" s="262"/>
    </row>
    <row r="331" spans="1:186" s="279" customFormat="1" x14ac:dyDescent="0.2">
      <c r="A331" s="339" t="s">
        <v>12222</v>
      </c>
      <c r="B331" s="280" t="s">
        <v>307</v>
      </c>
      <c r="C331" s="281" t="s">
        <v>3248</v>
      </c>
      <c r="D331" s="130" t="s">
        <v>18</v>
      </c>
      <c r="E331" s="130">
        <v>225</v>
      </c>
      <c r="F331" s="130">
        <v>0.2</v>
      </c>
      <c r="G331" s="282"/>
      <c r="H331" s="283"/>
      <c r="I331" s="284">
        <f ca="1">OFFSET(INDEX(Composições!A:H,MATCH(B331,Composições!A:A,0),8),2,0)</f>
        <v>11.503137499999999</v>
      </c>
      <c r="J331" s="284">
        <f ca="1">IF(ISNUMBER(I331),ROUND(F331*E331*I331,2),"")</f>
        <v>517.64</v>
      </c>
      <c r="K331" s="283">
        <f>BDI!$B$17</f>
        <v>0.26419999999999999</v>
      </c>
      <c r="L331" s="283"/>
      <c r="M331" s="283"/>
      <c r="N331" s="131">
        <f t="shared" ca="1" si="5"/>
        <v>14.54</v>
      </c>
      <c r="O331" s="340">
        <f ca="1">IF(ISNUMBER(I331),ROUND(F331*N331*E331,2),"")</f>
        <v>654.29999999999995</v>
      </c>
      <c r="P331" s="262"/>
      <c r="Q331" s="262"/>
      <c r="R331" s="262"/>
      <c r="S331" s="262"/>
      <c r="T331" s="262"/>
      <c r="U331" s="262"/>
      <c r="V331" s="262"/>
      <c r="W331" s="262"/>
      <c r="X331" s="262"/>
      <c r="Y331" s="262"/>
      <c r="Z331" s="262"/>
      <c r="AA331" s="262"/>
      <c r="AB331" s="262"/>
      <c r="AC331" s="262"/>
      <c r="AD331" s="262"/>
      <c r="AE331" s="262"/>
      <c r="AF331" s="262"/>
      <c r="AG331" s="262"/>
      <c r="AH331" s="262"/>
      <c r="AI331" s="262"/>
      <c r="AJ331" s="262"/>
      <c r="AK331" s="262"/>
      <c r="AL331" s="262"/>
      <c r="AM331" s="262"/>
      <c r="AN331" s="262"/>
      <c r="AO331" s="262"/>
      <c r="AP331" s="262"/>
      <c r="AQ331" s="262"/>
      <c r="AR331" s="262"/>
      <c r="AS331" s="262"/>
      <c r="AT331" s="262"/>
      <c r="AU331" s="262"/>
      <c r="AV331" s="262"/>
      <c r="AW331" s="262"/>
      <c r="AX331" s="262"/>
      <c r="AY331" s="262"/>
      <c r="AZ331" s="262"/>
      <c r="BA331" s="262"/>
      <c r="BB331" s="262"/>
      <c r="BC331" s="262"/>
      <c r="BD331" s="262"/>
      <c r="BE331" s="262"/>
      <c r="BF331" s="262"/>
      <c r="BG331" s="262"/>
      <c r="BH331" s="262"/>
      <c r="BI331" s="262"/>
      <c r="BJ331" s="262"/>
      <c r="BK331" s="262"/>
      <c r="BL331" s="262"/>
      <c r="BM331" s="262"/>
      <c r="BN331" s="262"/>
      <c r="BO331" s="262"/>
      <c r="BP331" s="262"/>
      <c r="BQ331" s="262"/>
      <c r="BR331" s="262"/>
      <c r="BS331" s="262"/>
      <c r="BT331" s="262"/>
      <c r="BU331" s="262"/>
      <c r="BV331" s="262"/>
      <c r="BW331" s="262"/>
      <c r="BX331" s="262"/>
      <c r="BY331" s="262"/>
      <c r="BZ331" s="262"/>
      <c r="CA331" s="262"/>
      <c r="CB331" s="262"/>
      <c r="CC331" s="262"/>
      <c r="CD331" s="262"/>
      <c r="CE331" s="262"/>
      <c r="CF331" s="262"/>
      <c r="CG331" s="262"/>
      <c r="CH331" s="262"/>
      <c r="CI331" s="262"/>
      <c r="CJ331" s="262"/>
      <c r="CK331" s="262"/>
      <c r="CL331" s="262"/>
      <c r="CM331" s="262"/>
      <c r="CN331" s="262"/>
      <c r="CO331" s="262"/>
      <c r="CP331" s="262"/>
      <c r="CQ331" s="262"/>
      <c r="CR331" s="262"/>
      <c r="CS331" s="262"/>
      <c r="CT331" s="262"/>
      <c r="CU331" s="262"/>
      <c r="CV331" s="262"/>
      <c r="CW331" s="262"/>
      <c r="CX331" s="262"/>
      <c r="CY331" s="262"/>
      <c r="CZ331" s="262"/>
      <c r="DA331" s="262"/>
      <c r="DB331" s="262"/>
      <c r="DC331" s="262"/>
      <c r="DD331" s="262"/>
      <c r="DE331" s="262"/>
      <c r="DF331" s="262"/>
      <c r="DG331" s="262"/>
      <c r="DH331" s="262"/>
      <c r="DI331" s="262"/>
      <c r="DJ331" s="262"/>
      <c r="DK331" s="262"/>
      <c r="DL331" s="262"/>
      <c r="DM331" s="262"/>
      <c r="DN331" s="262"/>
      <c r="DO331" s="262"/>
      <c r="DP331" s="262"/>
      <c r="DQ331" s="262"/>
      <c r="DR331" s="262"/>
      <c r="DS331" s="262"/>
      <c r="DT331" s="262"/>
      <c r="DU331" s="262"/>
      <c r="DV331" s="262"/>
      <c r="DW331" s="262"/>
      <c r="DX331" s="262"/>
      <c r="DY331" s="262"/>
      <c r="DZ331" s="262"/>
      <c r="EA331" s="262"/>
      <c r="EB331" s="262"/>
      <c r="EC331" s="262"/>
      <c r="ED331" s="262"/>
      <c r="EE331" s="262"/>
      <c r="EF331" s="262"/>
      <c r="EG331" s="262"/>
      <c r="EH331" s="262"/>
      <c r="EI331" s="262"/>
      <c r="EJ331" s="262"/>
      <c r="EK331" s="262"/>
      <c r="EL331" s="262"/>
      <c r="EM331" s="262"/>
      <c r="EN331" s="262"/>
      <c r="EO331" s="262"/>
      <c r="EP331" s="262"/>
      <c r="EQ331" s="262"/>
      <c r="ER331" s="262"/>
      <c r="ES331" s="262"/>
      <c r="ET331" s="262"/>
      <c r="EU331" s="262"/>
      <c r="EV331" s="262"/>
      <c r="EW331" s="262"/>
      <c r="EX331" s="262"/>
      <c r="EY331" s="262"/>
      <c r="EZ331" s="262"/>
      <c r="FA331" s="262"/>
      <c r="FB331" s="262"/>
      <c r="FC331" s="262"/>
      <c r="FD331" s="262"/>
      <c r="FE331" s="262"/>
      <c r="FF331" s="262"/>
      <c r="FG331" s="262"/>
      <c r="FH331" s="262"/>
      <c r="FI331" s="262"/>
      <c r="FJ331" s="262"/>
      <c r="FK331" s="262"/>
      <c r="FL331" s="262"/>
      <c r="FM331" s="262"/>
      <c r="FN331" s="262"/>
      <c r="FO331" s="262"/>
      <c r="FP331" s="262"/>
      <c r="FQ331" s="262"/>
      <c r="FR331" s="262"/>
      <c r="FS331" s="262"/>
      <c r="FT331" s="262"/>
      <c r="FU331" s="262"/>
      <c r="FV331" s="262"/>
      <c r="FW331" s="262"/>
      <c r="FX331" s="262"/>
      <c r="FY331" s="262"/>
      <c r="FZ331" s="262"/>
      <c r="GA331" s="262"/>
      <c r="GB331" s="262"/>
      <c r="GC331" s="262"/>
      <c r="GD331" s="262"/>
    </row>
    <row r="332" spans="1:186" s="279" customFormat="1" x14ac:dyDescent="0.2">
      <c r="A332" s="339" t="s">
        <v>12223</v>
      </c>
      <c r="B332" s="280" t="s">
        <v>309</v>
      </c>
      <c r="C332" s="281" t="s">
        <v>3249</v>
      </c>
      <c r="D332" s="130" t="s">
        <v>18</v>
      </c>
      <c r="E332" s="130">
        <v>275</v>
      </c>
      <c r="F332" s="130">
        <v>0.2</v>
      </c>
      <c r="G332" s="282"/>
      <c r="H332" s="283"/>
      <c r="I332" s="284">
        <f ca="1">OFFSET(INDEX(Composições!A:H,MATCH(B332,Composições!A:A,0),8),2,0)</f>
        <v>14.929872227484999</v>
      </c>
      <c r="J332" s="284">
        <f ca="1">IF(ISNUMBER(I332),ROUND(F332*E332*I332,2),"")</f>
        <v>821.14</v>
      </c>
      <c r="K332" s="283">
        <f>BDI!$B$17</f>
        <v>0.26419999999999999</v>
      </c>
      <c r="L332" s="283"/>
      <c r="M332" s="283"/>
      <c r="N332" s="131">
        <f t="shared" ca="1" si="5"/>
        <v>18.87</v>
      </c>
      <c r="O332" s="340">
        <f ca="1">IF(ISNUMBER(I332),ROUND(F332*N332*E332,2),"")</f>
        <v>1037.8499999999999</v>
      </c>
      <c r="P332" s="262"/>
      <c r="Q332" s="262"/>
      <c r="R332" s="262"/>
      <c r="S332" s="262"/>
      <c r="T332" s="262"/>
      <c r="U332" s="262"/>
      <c r="V332" s="262"/>
      <c r="W332" s="262"/>
      <c r="X332" s="262"/>
      <c r="Y332" s="262"/>
      <c r="Z332" s="262"/>
      <c r="AA332" s="262"/>
      <c r="AB332" s="262"/>
      <c r="AC332" s="262"/>
      <c r="AD332" s="262"/>
      <c r="AE332" s="262"/>
      <c r="AF332" s="262"/>
      <c r="AG332" s="262"/>
      <c r="AH332" s="262"/>
      <c r="AI332" s="262"/>
      <c r="AJ332" s="262"/>
      <c r="AK332" s="262"/>
      <c r="AL332" s="262"/>
      <c r="AM332" s="262"/>
      <c r="AN332" s="262"/>
      <c r="AO332" s="262"/>
      <c r="AP332" s="262"/>
      <c r="AQ332" s="262"/>
      <c r="AR332" s="262"/>
      <c r="AS332" s="262"/>
      <c r="AT332" s="262"/>
      <c r="AU332" s="262"/>
      <c r="AV332" s="262"/>
      <c r="AW332" s="262"/>
      <c r="AX332" s="262"/>
      <c r="AY332" s="262"/>
      <c r="AZ332" s="262"/>
      <c r="BA332" s="262"/>
      <c r="BB332" s="262"/>
      <c r="BC332" s="262"/>
      <c r="BD332" s="262"/>
      <c r="BE332" s="262"/>
      <c r="BF332" s="262"/>
      <c r="BG332" s="262"/>
      <c r="BH332" s="262"/>
      <c r="BI332" s="262"/>
      <c r="BJ332" s="262"/>
      <c r="BK332" s="262"/>
      <c r="BL332" s="262"/>
      <c r="BM332" s="262"/>
      <c r="BN332" s="262"/>
      <c r="BO332" s="262"/>
      <c r="BP332" s="262"/>
      <c r="BQ332" s="262"/>
      <c r="BR332" s="262"/>
      <c r="BS332" s="262"/>
      <c r="BT332" s="262"/>
      <c r="BU332" s="262"/>
      <c r="BV332" s="262"/>
      <c r="BW332" s="262"/>
      <c r="BX332" s="262"/>
      <c r="BY332" s="262"/>
      <c r="BZ332" s="262"/>
      <c r="CA332" s="262"/>
      <c r="CB332" s="262"/>
      <c r="CC332" s="262"/>
      <c r="CD332" s="262"/>
      <c r="CE332" s="262"/>
      <c r="CF332" s="262"/>
      <c r="CG332" s="262"/>
      <c r="CH332" s="262"/>
      <c r="CI332" s="262"/>
      <c r="CJ332" s="262"/>
      <c r="CK332" s="262"/>
      <c r="CL332" s="262"/>
      <c r="CM332" s="262"/>
      <c r="CN332" s="262"/>
      <c r="CO332" s="262"/>
      <c r="CP332" s="262"/>
      <c r="CQ332" s="262"/>
      <c r="CR332" s="262"/>
      <c r="CS332" s="262"/>
      <c r="CT332" s="262"/>
      <c r="CU332" s="262"/>
      <c r="CV332" s="262"/>
      <c r="CW332" s="262"/>
      <c r="CX332" s="262"/>
      <c r="CY332" s="262"/>
      <c r="CZ332" s="262"/>
      <c r="DA332" s="262"/>
      <c r="DB332" s="262"/>
      <c r="DC332" s="262"/>
      <c r="DD332" s="262"/>
      <c r="DE332" s="262"/>
      <c r="DF332" s="262"/>
      <c r="DG332" s="262"/>
      <c r="DH332" s="262"/>
      <c r="DI332" s="262"/>
      <c r="DJ332" s="262"/>
      <c r="DK332" s="262"/>
      <c r="DL332" s="262"/>
      <c r="DM332" s="262"/>
      <c r="DN332" s="262"/>
      <c r="DO332" s="262"/>
      <c r="DP332" s="262"/>
      <c r="DQ332" s="262"/>
      <c r="DR332" s="262"/>
      <c r="DS332" s="262"/>
      <c r="DT332" s="262"/>
      <c r="DU332" s="262"/>
      <c r="DV332" s="262"/>
      <c r="DW332" s="262"/>
      <c r="DX332" s="262"/>
      <c r="DY332" s="262"/>
      <c r="DZ332" s="262"/>
      <c r="EA332" s="262"/>
      <c r="EB332" s="262"/>
      <c r="EC332" s="262"/>
      <c r="ED332" s="262"/>
      <c r="EE332" s="262"/>
      <c r="EF332" s="262"/>
      <c r="EG332" s="262"/>
      <c r="EH332" s="262"/>
      <c r="EI332" s="262"/>
      <c r="EJ332" s="262"/>
      <c r="EK332" s="262"/>
      <c r="EL332" s="262"/>
      <c r="EM332" s="262"/>
      <c r="EN332" s="262"/>
      <c r="EO332" s="262"/>
      <c r="EP332" s="262"/>
      <c r="EQ332" s="262"/>
      <c r="ER332" s="262"/>
      <c r="ES332" s="262"/>
      <c r="ET332" s="262"/>
      <c r="EU332" s="262"/>
      <c r="EV332" s="262"/>
      <c r="EW332" s="262"/>
      <c r="EX332" s="262"/>
      <c r="EY332" s="262"/>
      <c r="EZ332" s="262"/>
      <c r="FA332" s="262"/>
      <c r="FB332" s="262"/>
      <c r="FC332" s="262"/>
      <c r="FD332" s="262"/>
      <c r="FE332" s="262"/>
      <c r="FF332" s="262"/>
      <c r="FG332" s="262"/>
      <c r="FH332" s="262"/>
      <c r="FI332" s="262"/>
      <c r="FJ332" s="262"/>
      <c r="FK332" s="262"/>
      <c r="FL332" s="262"/>
      <c r="FM332" s="262"/>
      <c r="FN332" s="262"/>
      <c r="FO332" s="262"/>
      <c r="FP332" s="262"/>
      <c r="FQ332" s="262"/>
      <c r="FR332" s="262"/>
      <c r="FS332" s="262"/>
      <c r="FT332" s="262"/>
      <c r="FU332" s="262"/>
      <c r="FV332" s="262"/>
      <c r="FW332" s="262"/>
      <c r="FX332" s="262"/>
      <c r="FY332" s="262"/>
      <c r="FZ332" s="262"/>
      <c r="GA332" s="262"/>
      <c r="GB332" s="262"/>
      <c r="GC332" s="262"/>
      <c r="GD332" s="262"/>
    </row>
    <row r="333" spans="1:186" s="279" customFormat="1" x14ac:dyDescent="0.2">
      <c r="A333" s="339" t="s">
        <v>12224</v>
      </c>
      <c r="B333" s="280" t="s">
        <v>310</v>
      </c>
      <c r="C333" s="281" t="s">
        <v>3250</v>
      </c>
      <c r="D333" s="130" t="s">
        <v>18</v>
      </c>
      <c r="E333" s="130">
        <v>75</v>
      </c>
      <c r="F333" s="130">
        <v>0.2</v>
      </c>
      <c r="G333" s="282"/>
      <c r="H333" s="283"/>
      <c r="I333" s="284">
        <f ca="1">OFFSET(INDEX(Composições!A:H,MATCH(B333,Composições!A:A,0),8),2,0)</f>
        <v>14.1982775</v>
      </c>
      <c r="J333" s="284">
        <f ca="1">IF(ISNUMBER(I333),ROUND(F333*E333*I333,2),"")</f>
        <v>212.97</v>
      </c>
      <c r="K333" s="283">
        <f>BDI!$B$17</f>
        <v>0.26419999999999999</v>
      </c>
      <c r="L333" s="283"/>
      <c r="M333" s="283"/>
      <c r="N333" s="131">
        <f t="shared" ca="1" si="5"/>
        <v>17.95</v>
      </c>
      <c r="O333" s="340">
        <f ca="1">IF(ISNUMBER(I333),ROUND(F333*N333*E333,2),"")</f>
        <v>269.25</v>
      </c>
      <c r="P333" s="262"/>
      <c r="Q333" s="262"/>
      <c r="R333" s="262"/>
      <c r="S333" s="262"/>
      <c r="T333" s="262"/>
      <c r="U333" s="262"/>
      <c r="V333" s="262"/>
      <c r="W333" s="262"/>
      <c r="X333" s="262"/>
      <c r="Y333" s="262"/>
      <c r="Z333" s="262"/>
      <c r="AA333" s="262"/>
      <c r="AB333" s="262"/>
      <c r="AC333" s="262"/>
      <c r="AD333" s="262"/>
      <c r="AE333" s="262"/>
      <c r="AF333" s="262"/>
      <c r="AG333" s="262"/>
      <c r="AH333" s="262"/>
      <c r="AI333" s="262"/>
      <c r="AJ333" s="262"/>
      <c r="AK333" s="262"/>
      <c r="AL333" s="262"/>
      <c r="AM333" s="262"/>
      <c r="AN333" s="262"/>
      <c r="AO333" s="262"/>
      <c r="AP333" s="262"/>
      <c r="AQ333" s="262"/>
      <c r="AR333" s="262"/>
      <c r="AS333" s="262"/>
      <c r="AT333" s="262"/>
      <c r="AU333" s="262"/>
      <c r="AV333" s="262"/>
      <c r="AW333" s="262"/>
      <c r="AX333" s="262"/>
      <c r="AY333" s="262"/>
      <c r="AZ333" s="262"/>
      <c r="BA333" s="262"/>
      <c r="BB333" s="262"/>
      <c r="BC333" s="262"/>
      <c r="BD333" s="262"/>
      <c r="BE333" s="262"/>
      <c r="BF333" s="262"/>
      <c r="BG333" s="262"/>
      <c r="BH333" s="262"/>
      <c r="BI333" s="262"/>
      <c r="BJ333" s="262"/>
      <c r="BK333" s="262"/>
      <c r="BL333" s="262"/>
      <c r="BM333" s="262"/>
      <c r="BN333" s="262"/>
      <c r="BO333" s="262"/>
      <c r="BP333" s="262"/>
      <c r="BQ333" s="262"/>
      <c r="BR333" s="262"/>
      <c r="BS333" s="262"/>
      <c r="BT333" s="262"/>
      <c r="BU333" s="262"/>
      <c r="BV333" s="262"/>
      <c r="BW333" s="262"/>
      <c r="BX333" s="262"/>
      <c r="BY333" s="262"/>
      <c r="BZ333" s="262"/>
      <c r="CA333" s="262"/>
      <c r="CB333" s="262"/>
      <c r="CC333" s="262"/>
      <c r="CD333" s="262"/>
      <c r="CE333" s="262"/>
      <c r="CF333" s="262"/>
      <c r="CG333" s="262"/>
      <c r="CH333" s="262"/>
      <c r="CI333" s="262"/>
      <c r="CJ333" s="262"/>
      <c r="CK333" s="262"/>
      <c r="CL333" s="262"/>
      <c r="CM333" s="262"/>
      <c r="CN333" s="262"/>
      <c r="CO333" s="262"/>
      <c r="CP333" s="262"/>
      <c r="CQ333" s="262"/>
      <c r="CR333" s="262"/>
      <c r="CS333" s="262"/>
      <c r="CT333" s="262"/>
      <c r="CU333" s="262"/>
      <c r="CV333" s="262"/>
      <c r="CW333" s="262"/>
      <c r="CX333" s="262"/>
      <c r="CY333" s="262"/>
      <c r="CZ333" s="262"/>
      <c r="DA333" s="262"/>
      <c r="DB333" s="262"/>
      <c r="DC333" s="262"/>
      <c r="DD333" s="262"/>
      <c r="DE333" s="262"/>
      <c r="DF333" s="262"/>
      <c r="DG333" s="262"/>
      <c r="DH333" s="262"/>
      <c r="DI333" s="262"/>
      <c r="DJ333" s="262"/>
      <c r="DK333" s="262"/>
      <c r="DL333" s="262"/>
      <c r="DM333" s="262"/>
      <c r="DN333" s="262"/>
      <c r="DO333" s="262"/>
      <c r="DP333" s="262"/>
      <c r="DQ333" s="262"/>
      <c r="DR333" s="262"/>
      <c r="DS333" s="262"/>
      <c r="DT333" s="262"/>
      <c r="DU333" s="262"/>
      <c r="DV333" s="262"/>
      <c r="DW333" s="262"/>
      <c r="DX333" s="262"/>
      <c r="DY333" s="262"/>
      <c r="DZ333" s="262"/>
      <c r="EA333" s="262"/>
      <c r="EB333" s="262"/>
      <c r="EC333" s="262"/>
      <c r="ED333" s="262"/>
      <c r="EE333" s="262"/>
      <c r="EF333" s="262"/>
      <c r="EG333" s="262"/>
      <c r="EH333" s="262"/>
      <c r="EI333" s="262"/>
      <c r="EJ333" s="262"/>
      <c r="EK333" s="262"/>
      <c r="EL333" s="262"/>
      <c r="EM333" s="262"/>
      <c r="EN333" s="262"/>
      <c r="EO333" s="262"/>
      <c r="EP333" s="262"/>
      <c r="EQ333" s="262"/>
      <c r="ER333" s="262"/>
      <c r="ES333" s="262"/>
      <c r="ET333" s="262"/>
      <c r="EU333" s="262"/>
      <c r="EV333" s="262"/>
      <c r="EW333" s="262"/>
      <c r="EX333" s="262"/>
      <c r="EY333" s="262"/>
      <c r="EZ333" s="262"/>
      <c r="FA333" s="262"/>
      <c r="FB333" s="262"/>
      <c r="FC333" s="262"/>
      <c r="FD333" s="262"/>
      <c r="FE333" s="262"/>
      <c r="FF333" s="262"/>
      <c r="FG333" s="262"/>
      <c r="FH333" s="262"/>
      <c r="FI333" s="262"/>
      <c r="FJ333" s="262"/>
      <c r="FK333" s="262"/>
      <c r="FL333" s="262"/>
      <c r="FM333" s="262"/>
      <c r="FN333" s="262"/>
      <c r="FO333" s="262"/>
      <c r="FP333" s="262"/>
      <c r="FQ333" s="262"/>
      <c r="FR333" s="262"/>
      <c r="FS333" s="262"/>
      <c r="FT333" s="262"/>
      <c r="FU333" s="262"/>
      <c r="FV333" s="262"/>
      <c r="FW333" s="262"/>
      <c r="FX333" s="262"/>
      <c r="FY333" s="262"/>
      <c r="FZ333" s="262"/>
      <c r="GA333" s="262"/>
      <c r="GB333" s="262"/>
      <c r="GC333" s="262"/>
      <c r="GD333" s="262"/>
    </row>
    <row r="334" spans="1:186" s="279" customFormat="1" x14ac:dyDescent="0.2">
      <c r="A334" s="339" t="s">
        <v>12225</v>
      </c>
      <c r="B334" s="280" t="s">
        <v>312</v>
      </c>
      <c r="C334" s="281" t="s">
        <v>3251</v>
      </c>
      <c r="D334" s="130" t="s">
        <v>18</v>
      </c>
      <c r="E334" s="130">
        <v>625</v>
      </c>
      <c r="F334" s="130">
        <v>0.2</v>
      </c>
      <c r="G334" s="282"/>
      <c r="H334" s="283"/>
      <c r="I334" s="284">
        <f ca="1">OFFSET(INDEX(Composições!A:H,MATCH(B334,Composições!A:A,0),8),2,0)</f>
        <v>49.994934999999998</v>
      </c>
      <c r="J334" s="284">
        <f ca="1">IF(ISNUMBER(I334),ROUND(F334*E334*I334,2),"")</f>
        <v>6249.37</v>
      </c>
      <c r="K334" s="283">
        <f>BDI!$B$17</f>
        <v>0.26419999999999999</v>
      </c>
      <c r="L334" s="283"/>
      <c r="M334" s="283"/>
      <c r="N334" s="131">
        <f t="shared" ca="1" si="5"/>
        <v>63.2</v>
      </c>
      <c r="O334" s="340">
        <f ca="1">IF(ISNUMBER(I334),ROUND(F334*N334*E334,2),"")</f>
        <v>7900</v>
      </c>
      <c r="P334" s="262"/>
      <c r="Q334" s="262"/>
      <c r="R334" s="262"/>
      <c r="S334" s="262"/>
      <c r="T334" s="262"/>
      <c r="U334" s="262"/>
      <c r="V334" s="262"/>
      <c r="W334" s="262"/>
      <c r="X334" s="262"/>
      <c r="Y334" s="262"/>
      <c r="Z334" s="262"/>
      <c r="AA334" s="262"/>
      <c r="AB334" s="262"/>
      <c r="AC334" s="262"/>
      <c r="AD334" s="262"/>
      <c r="AE334" s="262"/>
      <c r="AF334" s="262"/>
      <c r="AG334" s="262"/>
      <c r="AH334" s="262"/>
      <c r="AI334" s="262"/>
      <c r="AJ334" s="262"/>
      <c r="AK334" s="262"/>
      <c r="AL334" s="262"/>
      <c r="AM334" s="262"/>
      <c r="AN334" s="262"/>
      <c r="AO334" s="262"/>
      <c r="AP334" s="262"/>
      <c r="AQ334" s="262"/>
      <c r="AR334" s="262"/>
      <c r="AS334" s="262"/>
      <c r="AT334" s="262"/>
      <c r="AU334" s="262"/>
      <c r="AV334" s="262"/>
      <c r="AW334" s="262"/>
      <c r="AX334" s="262"/>
      <c r="AY334" s="262"/>
      <c r="AZ334" s="262"/>
      <c r="BA334" s="262"/>
      <c r="BB334" s="262"/>
      <c r="BC334" s="262"/>
      <c r="BD334" s="262"/>
      <c r="BE334" s="262"/>
      <c r="BF334" s="262"/>
      <c r="BG334" s="262"/>
      <c r="BH334" s="262"/>
      <c r="BI334" s="262"/>
      <c r="BJ334" s="262"/>
      <c r="BK334" s="262"/>
      <c r="BL334" s="262"/>
      <c r="BM334" s="262"/>
      <c r="BN334" s="262"/>
      <c r="BO334" s="262"/>
      <c r="BP334" s="262"/>
      <c r="BQ334" s="262"/>
      <c r="BR334" s="262"/>
      <c r="BS334" s="262"/>
      <c r="BT334" s="262"/>
      <c r="BU334" s="262"/>
      <c r="BV334" s="262"/>
      <c r="BW334" s="262"/>
      <c r="BX334" s="262"/>
      <c r="BY334" s="262"/>
      <c r="BZ334" s="262"/>
      <c r="CA334" s="262"/>
      <c r="CB334" s="262"/>
      <c r="CC334" s="262"/>
      <c r="CD334" s="262"/>
      <c r="CE334" s="262"/>
      <c r="CF334" s="262"/>
      <c r="CG334" s="262"/>
      <c r="CH334" s="262"/>
      <c r="CI334" s="262"/>
      <c r="CJ334" s="262"/>
      <c r="CK334" s="262"/>
      <c r="CL334" s="262"/>
      <c r="CM334" s="262"/>
      <c r="CN334" s="262"/>
      <c r="CO334" s="262"/>
      <c r="CP334" s="262"/>
      <c r="CQ334" s="262"/>
      <c r="CR334" s="262"/>
      <c r="CS334" s="262"/>
      <c r="CT334" s="262"/>
      <c r="CU334" s="262"/>
      <c r="CV334" s="262"/>
      <c r="CW334" s="262"/>
      <c r="CX334" s="262"/>
      <c r="CY334" s="262"/>
      <c r="CZ334" s="262"/>
      <c r="DA334" s="262"/>
      <c r="DB334" s="262"/>
      <c r="DC334" s="262"/>
      <c r="DD334" s="262"/>
      <c r="DE334" s="262"/>
      <c r="DF334" s="262"/>
      <c r="DG334" s="262"/>
      <c r="DH334" s="262"/>
      <c r="DI334" s="262"/>
      <c r="DJ334" s="262"/>
      <c r="DK334" s="262"/>
      <c r="DL334" s="262"/>
      <c r="DM334" s="262"/>
      <c r="DN334" s="262"/>
      <c r="DO334" s="262"/>
      <c r="DP334" s="262"/>
      <c r="DQ334" s="262"/>
      <c r="DR334" s="262"/>
      <c r="DS334" s="262"/>
      <c r="DT334" s="262"/>
      <c r="DU334" s="262"/>
      <c r="DV334" s="262"/>
      <c r="DW334" s="262"/>
      <c r="DX334" s="262"/>
      <c r="DY334" s="262"/>
      <c r="DZ334" s="262"/>
      <c r="EA334" s="262"/>
      <c r="EB334" s="262"/>
      <c r="EC334" s="262"/>
      <c r="ED334" s="262"/>
      <c r="EE334" s="262"/>
      <c r="EF334" s="262"/>
      <c r="EG334" s="262"/>
      <c r="EH334" s="262"/>
      <c r="EI334" s="262"/>
      <c r="EJ334" s="262"/>
      <c r="EK334" s="262"/>
      <c r="EL334" s="262"/>
      <c r="EM334" s="262"/>
      <c r="EN334" s="262"/>
      <c r="EO334" s="262"/>
      <c r="EP334" s="262"/>
      <c r="EQ334" s="262"/>
      <c r="ER334" s="262"/>
      <c r="ES334" s="262"/>
      <c r="ET334" s="262"/>
      <c r="EU334" s="262"/>
      <c r="EV334" s="262"/>
      <c r="EW334" s="262"/>
      <c r="EX334" s="262"/>
      <c r="EY334" s="262"/>
      <c r="EZ334" s="262"/>
      <c r="FA334" s="262"/>
      <c r="FB334" s="262"/>
      <c r="FC334" s="262"/>
      <c r="FD334" s="262"/>
      <c r="FE334" s="262"/>
      <c r="FF334" s="262"/>
      <c r="FG334" s="262"/>
      <c r="FH334" s="262"/>
      <c r="FI334" s="262"/>
      <c r="FJ334" s="262"/>
      <c r="FK334" s="262"/>
      <c r="FL334" s="262"/>
      <c r="FM334" s="262"/>
      <c r="FN334" s="262"/>
      <c r="FO334" s="262"/>
      <c r="FP334" s="262"/>
      <c r="FQ334" s="262"/>
      <c r="FR334" s="262"/>
      <c r="FS334" s="262"/>
      <c r="FT334" s="262"/>
      <c r="FU334" s="262"/>
      <c r="FV334" s="262"/>
      <c r="FW334" s="262"/>
      <c r="FX334" s="262"/>
      <c r="FY334" s="262"/>
      <c r="FZ334" s="262"/>
      <c r="GA334" s="262"/>
      <c r="GB334" s="262"/>
      <c r="GC334" s="262"/>
      <c r="GD334" s="262"/>
    </row>
    <row r="335" spans="1:186" s="279" customFormat="1" x14ac:dyDescent="0.2">
      <c r="A335" s="339" t="s">
        <v>12226</v>
      </c>
      <c r="B335" s="280" t="s">
        <v>314</v>
      </c>
      <c r="C335" s="281" t="s">
        <v>3252</v>
      </c>
      <c r="D335" s="130" t="s">
        <v>18</v>
      </c>
      <c r="E335" s="130">
        <v>250.00000000000003</v>
      </c>
      <c r="F335" s="130">
        <v>0.2</v>
      </c>
      <c r="G335" s="282"/>
      <c r="H335" s="283"/>
      <c r="I335" s="284">
        <f ca="1">OFFSET(INDEX(Composições!A:H,MATCH(B335,Composições!A:A,0),8),2,0)</f>
        <v>107.04493499999998</v>
      </c>
      <c r="J335" s="284">
        <f ca="1">IF(ISNUMBER(I335),ROUND(F335*E335*I335,2),"")</f>
        <v>5352.25</v>
      </c>
      <c r="K335" s="283">
        <f>BDI!$B$17</f>
        <v>0.26419999999999999</v>
      </c>
      <c r="L335" s="283"/>
      <c r="M335" s="283"/>
      <c r="N335" s="131">
        <f t="shared" ca="1" si="5"/>
        <v>135.33000000000001</v>
      </c>
      <c r="O335" s="340">
        <f ca="1">IF(ISNUMBER(I335),ROUND(F335*N335*E335,2),"")</f>
        <v>6766.5</v>
      </c>
      <c r="P335" s="262"/>
      <c r="Q335" s="262"/>
      <c r="R335" s="262"/>
      <c r="S335" s="262"/>
      <c r="T335" s="262"/>
      <c r="U335" s="262"/>
      <c r="V335" s="262"/>
      <c r="W335" s="262"/>
      <c r="X335" s="262"/>
      <c r="Y335" s="262"/>
      <c r="Z335" s="262"/>
      <c r="AA335" s="262"/>
      <c r="AB335" s="262"/>
      <c r="AC335" s="262"/>
      <c r="AD335" s="262"/>
      <c r="AE335" s="262"/>
      <c r="AF335" s="262"/>
      <c r="AG335" s="262"/>
      <c r="AH335" s="262"/>
      <c r="AI335" s="262"/>
      <c r="AJ335" s="262"/>
      <c r="AK335" s="262"/>
      <c r="AL335" s="262"/>
      <c r="AM335" s="262"/>
      <c r="AN335" s="262"/>
      <c r="AO335" s="262"/>
      <c r="AP335" s="262"/>
      <c r="AQ335" s="262"/>
      <c r="AR335" s="262"/>
      <c r="AS335" s="262"/>
      <c r="AT335" s="262"/>
      <c r="AU335" s="262"/>
      <c r="AV335" s="262"/>
      <c r="AW335" s="262"/>
      <c r="AX335" s="262"/>
      <c r="AY335" s="262"/>
      <c r="AZ335" s="262"/>
      <c r="BA335" s="262"/>
      <c r="BB335" s="262"/>
      <c r="BC335" s="262"/>
      <c r="BD335" s="262"/>
      <c r="BE335" s="262"/>
      <c r="BF335" s="262"/>
      <c r="BG335" s="262"/>
      <c r="BH335" s="262"/>
      <c r="BI335" s="262"/>
      <c r="BJ335" s="262"/>
      <c r="BK335" s="262"/>
      <c r="BL335" s="262"/>
      <c r="BM335" s="262"/>
      <c r="BN335" s="262"/>
      <c r="BO335" s="262"/>
      <c r="BP335" s="262"/>
      <c r="BQ335" s="262"/>
      <c r="BR335" s="262"/>
      <c r="BS335" s="262"/>
      <c r="BT335" s="262"/>
      <c r="BU335" s="262"/>
      <c r="BV335" s="262"/>
      <c r="BW335" s="262"/>
      <c r="BX335" s="262"/>
      <c r="BY335" s="262"/>
      <c r="BZ335" s="262"/>
      <c r="CA335" s="262"/>
      <c r="CB335" s="262"/>
      <c r="CC335" s="262"/>
      <c r="CD335" s="262"/>
      <c r="CE335" s="262"/>
      <c r="CF335" s="262"/>
      <c r="CG335" s="262"/>
      <c r="CH335" s="262"/>
      <c r="CI335" s="262"/>
      <c r="CJ335" s="262"/>
      <c r="CK335" s="262"/>
      <c r="CL335" s="262"/>
      <c r="CM335" s="262"/>
      <c r="CN335" s="262"/>
      <c r="CO335" s="262"/>
      <c r="CP335" s="262"/>
      <c r="CQ335" s="262"/>
      <c r="CR335" s="262"/>
      <c r="CS335" s="262"/>
      <c r="CT335" s="262"/>
      <c r="CU335" s="262"/>
      <c r="CV335" s="262"/>
      <c r="CW335" s="262"/>
      <c r="CX335" s="262"/>
      <c r="CY335" s="262"/>
      <c r="CZ335" s="262"/>
      <c r="DA335" s="262"/>
      <c r="DB335" s="262"/>
      <c r="DC335" s="262"/>
      <c r="DD335" s="262"/>
      <c r="DE335" s="262"/>
      <c r="DF335" s="262"/>
      <c r="DG335" s="262"/>
      <c r="DH335" s="262"/>
      <c r="DI335" s="262"/>
      <c r="DJ335" s="262"/>
      <c r="DK335" s="262"/>
      <c r="DL335" s="262"/>
      <c r="DM335" s="262"/>
      <c r="DN335" s="262"/>
      <c r="DO335" s="262"/>
      <c r="DP335" s="262"/>
      <c r="DQ335" s="262"/>
      <c r="DR335" s="262"/>
      <c r="DS335" s="262"/>
      <c r="DT335" s="262"/>
      <c r="DU335" s="262"/>
      <c r="DV335" s="262"/>
      <c r="DW335" s="262"/>
      <c r="DX335" s="262"/>
      <c r="DY335" s="262"/>
      <c r="DZ335" s="262"/>
      <c r="EA335" s="262"/>
      <c r="EB335" s="262"/>
      <c r="EC335" s="262"/>
      <c r="ED335" s="262"/>
      <c r="EE335" s="262"/>
      <c r="EF335" s="262"/>
      <c r="EG335" s="262"/>
      <c r="EH335" s="262"/>
      <c r="EI335" s="262"/>
      <c r="EJ335" s="262"/>
      <c r="EK335" s="262"/>
      <c r="EL335" s="262"/>
      <c r="EM335" s="262"/>
      <c r="EN335" s="262"/>
      <c r="EO335" s="262"/>
      <c r="EP335" s="262"/>
      <c r="EQ335" s="262"/>
      <c r="ER335" s="262"/>
      <c r="ES335" s="262"/>
      <c r="ET335" s="262"/>
      <c r="EU335" s="262"/>
      <c r="EV335" s="262"/>
      <c r="EW335" s="262"/>
      <c r="EX335" s="262"/>
      <c r="EY335" s="262"/>
      <c r="EZ335" s="262"/>
      <c r="FA335" s="262"/>
      <c r="FB335" s="262"/>
      <c r="FC335" s="262"/>
      <c r="FD335" s="262"/>
      <c r="FE335" s="262"/>
      <c r="FF335" s="262"/>
      <c r="FG335" s="262"/>
      <c r="FH335" s="262"/>
      <c r="FI335" s="262"/>
      <c r="FJ335" s="262"/>
      <c r="FK335" s="262"/>
      <c r="FL335" s="262"/>
      <c r="FM335" s="262"/>
      <c r="FN335" s="262"/>
      <c r="FO335" s="262"/>
      <c r="FP335" s="262"/>
      <c r="FQ335" s="262"/>
      <c r="FR335" s="262"/>
      <c r="FS335" s="262"/>
      <c r="FT335" s="262"/>
      <c r="FU335" s="262"/>
      <c r="FV335" s="262"/>
      <c r="FW335" s="262"/>
      <c r="FX335" s="262"/>
      <c r="FY335" s="262"/>
      <c r="FZ335" s="262"/>
      <c r="GA335" s="262"/>
      <c r="GB335" s="262"/>
      <c r="GC335" s="262"/>
      <c r="GD335" s="262"/>
    </row>
    <row r="336" spans="1:186" s="279" customFormat="1" x14ac:dyDescent="0.2">
      <c r="A336" s="339" t="s">
        <v>12227</v>
      </c>
      <c r="B336" s="280" t="s">
        <v>317</v>
      </c>
      <c r="C336" s="281" t="s">
        <v>3253</v>
      </c>
      <c r="D336" s="130" t="s">
        <v>18</v>
      </c>
      <c r="E336" s="130">
        <v>625</v>
      </c>
      <c r="F336" s="130">
        <v>0.2</v>
      </c>
      <c r="G336" s="282"/>
      <c r="H336" s="283"/>
      <c r="I336" s="284">
        <f ca="1">OFFSET(INDEX(Composições!A:H,MATCH(B336,Composições!A:A,0),8),2,0)</f>
        <v>96.566207999999989</v>
      </c>
      <c r="J336" s="284">
        <f ca="1">IF(ISNUMBER(I336),ROUND(F336*E336*I336,2),"")</f>
        <v>12070.78</v>
      </c>
      <c r="K336" s="283">
        <f>BDI!$B$17</f>
        <v>0.26419999999999999</v>
      </c>
      <c r="L336" s="283"/>
      <c r="M336" s="283"/>
      <c r="N336" s="131">
        <f t="shared" ca="1" si="5"/>
        <v>122.08</v>
      </c>
      <c r="O336" s="340">
        <f ca="1">IF(ISNUMBER(I336),ROUND(F336*N336*E336,2),"")</f>
        <v>15260</v>
      </c>
      <c r="P336" s="262"/>
      <c r="Q336" s="262"/>
      <c r="R336" s="262"/>
      <c r="S336" s="262"/>
      <c r="T336" s="262"/>
      <c r="U336" s="262"/>
      <c r="V336" s="262"/>
      <c r="W336" s="262"/>
      <c r="X336" s="262"/>
      <c r="Y336" s="262"/>
      <c r="Z336" s="262"/>
      <c r="AA336" s="262"/>
      <c r="AB336" s="262"/>
      <c r="AC336" s="262"/>
      <c r="AD336" s="262"/>
      <c r="AE336" s="262"/>
      <c r="AF336" s="262"/>
      <c r="AG336" s="262"/>
      <c r="AH336" s="262"/>
      <c r="AI336" s="262"/>
      <c r="AJ336" s="262"/>
      <c r="AK336" s="262"/>
      <c r="AL336" s="262"/>
      <c r="AM336" s="262"/>
      <c r="AN336" s="262"/>
      <c r="AO336" s="262"/>
      <c r="AP336" s="262"/>
      <c r="AQ336" s="262"/>
      <c r="AR336" s="262"/>
      <c r="AS336" s="262"/>
      <c r="AT336" s="262"/>
      <c r="AU336" s="262"/>
      <c r="AV336" s="262"/>
      <c r="AW336" s="262"/>
      <c r="AX336" s="262"/>
      <c r="AY336" s="262"/>
      <c r="AZ336" s="262"/>
      <c r="BA336" s="262"/>
      <c r="BB336" s="262"/>
      <c r="BC336" s="262"/>
      <c r="BD336" s="262"/>
      <c r="BE336" s="262"/>
      <c r="BF336" s="262"/>
      <c r="BG336" s="262"/>
      <c r="BH336" s="262"/>
      <c r="BI336" s="262"/>
      <c r="BJ336" s="262"/>
      <c r="BK336" s="262"/>
      <c r="BL336" s="262"/>
      <c r="BM336" s="262"/>
      <c r="BN336" s="262"/>
      <c r="BO336" s="262"/>
      <c r="BP336" s="262"/>
      <c r="BQ336" s="262"/>
      <c r="BR336" s="262"/>
      <c r="BS336" s="262"/>
      <c r="BT336" s="262"/>
      <c r="BU336" s="262"/>
      <c r="BV336" s="262"/>
      <c r="BW336" s="262"/>
      <c r="BX336" s="262"/>
      <c r="BY336" s="262"/>
      <c r="BZ336" s="262"/>
      <c r="CA336" s="262"/>
      <c r="CB336" s="262"/>
      <c r="CC336" s="262"/>
      <c r="CD336" s="262"/>
      <c r="CE336" s="262"/>
      <c r="CF336" s="262"/>
      <c r="CG336" s="262"/>
      <c r="CH336" s="262"/>
      <c r="CI336" s="262"/>
      <c r="CJ336" s="262"/>
      <c r="CK336" s="262"/>
      <c r="CL336" s="262"/>
      <c r="CM336" s="262"/>
      <c r="CN336" s="262"/>
      <c r="CO336" s="262"/>
      <c r="CP336" s="262"/>
      <c r="CQ336" s="262"/>
      <c r="CR336" s="262"/>
      <c r="CS336" s="262"/>
      <c r="CT336" s="262"/>
      <c r="CU336" s="262"/>
      <c r="CV336" s="262"/>
      <c r="CW336" s="262"/>
      <c r="CX336" s="262"/>
      <c r="CY336" s="262"/>
      <c r="CZ336" s="262"/>
      <c r="DA336" s="262"/>
      <c r="DB336" s="262"/>
      <c r="DC336" s="262"/>
      <c r="DD336" s="262"/>
      <c r="DE336" s="262"/>
      <c r="DF336" s="262"/>
      <c r="DG336" s="262"/>
      <c r="DH336" s="262"/>
      <c r="DI336" s="262"/>
      <c r="DJ336" s="262"/>
      <c r="DK336" s="262"/>
      <c r="DL336" s="262"/>
      <c r="DM336" s="262"/>
      <c r="DN336" s="262"/>
      <c r="DO336" s="262"/>
      <c r="DP336" s="262"/>
      <c r="DQ336" s="262"/>
      <c r="DR336" s="262"/>
      <c r="DS336" s="262"/>
      <c r="DT336" s="262"/>
      <c r="DU336" s="262"/>
      <c r="DV336" s="262"/>
      <c r="DW336" s="262"/>
      <c r="DX336" s="262"/>
      <c r="DY336" s="262"/>
      <c r="DZ336" s="262"/>
      <c r="EA336" s="262"/>
      <c r="EB336" s="262"/>
      <c r="EC336" s="262"/>
      <c r="ED336" s="262"/>
      <c r="EE336" s="262"/>
      <c r="EF336" s="262"/>
      <c r="EG336" s="262"/>
      <c r="EH336" s="262"/>
      <c r="EI336" s="262"/>
      <c r="EJ336" s="262"/>
      <c r="EK336" s="262"/>
      <c r="EL336" s="262"/>
      <c r="EM336" s="262"/>
      <c r="EN336" s="262"/>
      <c r="EO336" s="262"/>
      <c r="EP336" s="262"/>
      <c r="EQ336" s="262"/>
      <c r="ER336" s="262"/>
      <c r="ES336" s="262"/>
      <c r="ET336" s="262"/>
      <c r="EU336" s="262"/>
      <c r="EV336" s="262"/>
      <c r="EW336" s="262"/>
      <c r="EX336" s="262"/>
      <c r="EY336" s="262"/>
      <c r="EZ336" s="262"/>
      <c r="FA336" s="262"/>
      <c r="FB336" s="262"/>
      <c r="FC336" s="262"/>
      <c r="FD336" s="262"/>
      <c r="FE336" s="262"/>
      <c r="FF336" s="262"/>
      <c r="FG336" s="262"/>
      <c r="FH336" s="262"/>
      <c r="FI336" s="262"/>
      <c r="FJ336" s="262"/>
      <c r="FK336" s="262"/>
      <c r="FL336" s="262"/>
      <c r="FM336" s="262"/>
      <c r="FN336" s="262"/>
      <c r="FO336" s="262"/>
      <c r="FP336" s="262"/>
      <c r="FQ336" s="262"/>
      <c r="FR336" s="262"/>
      <c r="FS336" s="262"/>
      <c r="FT336" s="262"/>
      <c r="FU336" s="262"/>
      <c r="FV336" s="262"/>
      <c r="FW336" s="262"/>
      <c r="FX336" s="262"/>
      <c r="FY336" s="262"/>
      <c r="FZ336" s="262"/>
      <c r="GA336" s="262"/>
      <c r="GB336" s="262"/>
      <c r="GC336" s="262"/>
      <c r="GD336" s="262"/>
    </row>
    <row r="337" spans="1:186" s="279" customFormat="1" x14ac:dyDescent="0.2">
      <c r="A337" s="339" t="s">
        <v>12228</v>
      </c>
      <c r="B337" s="280" t="s">
        <v>318</v>
      </c>
      <c r="C337" s="281" t="s">
        <v>3254</v>
      </c>
      <c r="D337" s="130" t="s">
        <v>18</v>
      </c>
      <c r="E337" s="130">
        <v>90</v>
      </c>
      <c r="F337" s="130">
        <v>0.2</v>
      </c>
      <c r="G337" s="282"/>
      <c r="H337" s="283"/>
      <c r="I337" s="284">
        <f ca="1">OFFSET(INDEX(Composições!A:H,MATCH(B337,Composições!A:A,0),8),2,0)</f>
        <v>257.96493500000003</v>
      </c>
      <c r="J337" s="284">
        <f ca="1">IF(ISNUMBER(I337),ROUND(F337*E337*I337,2),"")</f>
        <v>4643.37</v>
      </c>
      <c r="K337" s="283">
        <f>BDI!$B$17</f>
        <v>0.26419999999999999</v>
      </c>
      <c r="L337" s="283"/>
      <c r="M337" s="283"/>
      <c r="N337" s="131">
        <f t="shared" ca="1" si="5"/>
        <v>326.12</v>
      </c>
      <c r="O337" s="340">
        <f ca="1">IF(ISNUMBER(I337),ROUND(F337*N337*E337,2),"")</f>
        <v>5870.16</v>
      </c>
      <c r="P337" s="262"/>
      <c r="Q337" s="262"/>
      <c r="R337" s="262"/>
      <c r="S337" s="262"/>
      <c r="T337" s="262"/>
      <c r="U337" s="262"/>
      <c r="V337" s="262"/>
      <c r="W337" s="262"/>
      <c r="X337" s="262"/>
      <c r="Y337" s="262"/>
      <c r="Z337" s="262"/>
      <c r="AA337" s="262"/>
      <c r="AB337" s="262"/>
      <c r="AC337" s="262"/>
      <c r="AD337" s="262"/>
      <c r="AE337" s="262"/>
      <c r="AF337" s="262"/>
      <c r="AG337" s="262"/>
      <c r="AH337" s="262"/>
      <c r="AI337" s="262"/>
      <c r="AJ337" s="262"/>
      <c r="AK337" s="262"/>
      <c r="AL337" s="262"/>
      <c r="AM337" s="262"/>
      <c r="AN337" s="262"/>
      <c r="AO337" s="262"/>
      <c r="AP337" s="262"/>
      <c r="AQ337" s="262"/>
      <c r="AR337" s="262"/>
      <c r="AS337" s="262"/>
      <c r="AT337" s="262"/>
      <c r="AU337" s="262"/>
      <c r="AV337" s="262"/>
      <c r="AW337" s="262"/>
      <c r="AX337" s="262"/>
      <c r="AY337" s="262"/>
      <c r="AZ337" s="262"/>
      <c r="BA337" s="262"/>
      <c r="BB337" s="262"/>
      <c r="BC337" s="262"/>
      <c r="BD337" s="262"/>
      <c r="BE337" s="262"/>
      <c r="BF337" s="262"/>
      <c r="BG337" s="262"/>
      <c r="BH337" s="262"/>
      <c r="BI337" s="262"/>
      <c r="BJ337" s="262"/>
      <c r="BK337" s="262"/>
      <c r="BL337" s="262"/>
      <c r="BM337" s="262"/>
      <c r="BN337" s="262"/>
      <c r="BO337" s="262"/>
      <c r="BP337" s="262"/>
      <c r="BQ337" s="262"/>
      <c r="BR337" s="262"/>
      <c r="BS337" s="262"/>
      <c r="BT337" s="262"/>
      <c r="BU337" s="262"/>
      <c r="BV337" s="262"/>
      <c r="BW337" s="262"/>
      <c r="BX337" s="262"/>
      <c r="BY337" s="262"/>
      <c r="BZ337" s="262"/>
      <c r="CA337" s="262"/>
      <c r="CB337" s="262"/>
      <c r="CC337" s="262"/>
      <c r="CD337" s="262"/>
      <c r="CE337" s="262"/>
      <c r="CF337" s="262"/>
      <c r="CG337" s="262"/>
      <c r="CH337" s="262"/>
      <c r="CI337" s="262"/>
      <c r="CJ337" s="262"/>
      <c r="CK337" s="262"/>
      <c r="CL337" s="262"/>
      <c r="CM337" s="262"/>
      <c r="CN337" s="262"/>
      <c r="CO337" s="262"/>
      <c r="CP337" s="262"/>
      <c r="CQ337" s="262"/>
      <c r="CR337" s="262"/>
      <c r="CS337" s="262"/>
      <c r="CT337" s="262"/>
      <c r="CU337" s="262"/>
      <c r="CV337" s="262"/>
      <c r="CW337" s="262"/>
      <c r="CX337" s="262"/>
      <c r="CY337" s="262"/>
      <c r="CZ337" s="262"/>
      <c r="DA337" s="262"/>
      <c r="DB337" s="262"/>
      <c r="DC337" s="262"/>
      <c r="DD337" s="262"/>
      <c r="DE337" s="262"/>
      <c r="DF337" s="262"/>
      <c r="DG337" s="262"/>
      <c r="DH337" s="262"/>
      <c r="DI337" s="262"/>
      <c r="DJ337" s="262"/>
      <c r="DK337" s="262"/>
      <c r="DL337" s="262"/>
      <c r="DM337" s="262"/>
      <c r="DN337" s="262"/>
      <c r="DO337" s="262"/>
      <c r="DP337" s="262"/>
      <c r="DQ337" s="262"/>
      <c r="DR337" s="262"/>
      <c r="DS337" s="262"/>
      <c r="DT337" s="262"/>
      <c r="DU337" s="262"/>
      <c r="DV337" s="262"/>
      <c r="DW337" s="262"/>
      <c r="DX337" s="262"/>
      <c r="DY337" s="262"/>
      <c r="DZ337" s="262"/>
      <c r="EA337" s="262"/>
      <c r="EB337" s="262"/>
      <c r="EC337" s="262"/>
      <c r="ED337" s="262"/>
      <c r="EE337" s="262"/>
      <c r="EF337" s="262"/>
      <c r="EG337" s="262"/>
      <c r="EH337" s="262"/>
      <c r="EI337" s="262"/>
      <c r="EJ337" s="262"/>
      <c r="EK337" s="262"/>
      <c r="EL337" s="262"/>
      <c r="EM337" s="262"/>
      <c r="EN337" s="262"/>
      <c r="EO337" s="262"/>
      <c r="EP337" s="262"/>
      <c r="EQ337" s="262"/>
      <c r="ER337" s="262"/>
      <c r="ES337" s="262"/>
      <c r="ET337" s="262"/>
      <c r="EU337" s="262"/>
      <c r="EV337" s="262"/>
      <c r="EW337" s="262"/>
      <c r="EX337" s="262"/>
      <c r="EY337" s="262"/>
      <c r="EZ337" s="262"/>
      <c r="FA337" s="262"/>
      <c r="FB337" s="262"/>
      <c r="FC337" s="262"/>
      <c r="FD337" s="262"/>
      <c r="FE337" s="262"/>
      <c r="FF337" s="262"/>
      <c r="FG337" s="262"/>
      <c r="FH337" s="262"/>
      <c r="FI337" s="262"/>
      <c r="FJ337" s="262"/>
      <c r="FK337" s="262"/>
      <c r="FL337" s="262"/>
      <c r="FM337" s="262"/>
      <c r="FN337" s="262"/>
      <c r="FO337" s="262"/>
      <c r="FP337" s="262"/>
      <c r="FQ337" s="262"/>
      <c r="FR337" s="262"/>
      <c r="FS337" s="262"/>
      <c r="FT337" s="262"/>
      <c r="FU337" s="262"/>
      <c r="FV337" s="262"/>
      <c r="FW337" s="262"/>
      <c r="FX337" s="262"/>
      <c r="FY337" s="262"/>
      <c r="FZ337" s="262"/>
      <c r="GA337" s="262"/>
      <c r="GB337" s="262"/>
      <c r="GC337" s="262"/>
      <c r="GD337" s="262"/>
    </row>
    <row r="338" spans="1:186" s="279" customFormat="1" x14ac:dyDescent="0.2">
      <c r="A338" s="339" t="s">
        <v>12229</v>
      </c>
      <c r="B338" s="280" t="s">
        <v>320</v>
      </c>
      <c r="C338" s="281" t="s">
        <v>3255</v>
      </c>
      <c r="D338" s="130" t="s">
        <v>106</v>
      </c>
      <c r="E338" s="130">
        <v>325</v>
      </c>
      <c r="F338" s="130">
        <v>0.2</v>
      </c>
      <c r="G338" s="282"/>
      <c r="H338" s="283"/>
      <c r="I338" s="284">
        <f ca="1">OFFSET(INDEX(Composições!A:H,MATCH(B338,Composições!A:A,0),8),2,0)</f>
        <v>189.19305000000003</v>
      </c>
      <c r="J338" s="284">
        <f ca="1">IF(ISNUMBER(I338),ROUND(F338*E338*I338,2),"")</f>
        <v>12297.55</v>
      </c>
      <c r="K338" s="283">
        <f>BDI!$B$17</f>
        <v>0.26419999999999999</v>
      </c>
      <c r="L338" s="283"/>
      <c r="M338" s="283"/>
      <c r="N338" s="131">
        <f t="shared" ca="1" si="5"/>
        <v>239.18</v>
      </c>
      <c r="O338" s="340">
        <f ca="1">IF(ISNUMBER(I338),ROUND(F338*N338*E338,2),"")</f>
        <v>15546.7</v>
      </c>
      <c r="P338" s="262"/>
      <c r="Q338" s="262"/>
      <c r="R338" s="262"/>
      <c r="S338" s="262"/>
      <c r="T338" s="262"/>
      <c r="U338" s="262"/>
      <c r="V338" s="262"/>
      <c r="W338" s="262"/>
      <c r="X338" s="262"/>
      <c r="Y338" s="262"/>
      <c r="Z338" s="262"/>
      <c r="AA338" s="262"/>
      <c r="AB338" s="262"/>
      <c r="AC338" s="262"/>
      <c r="AD338" s="262"/>
      <c r="AE338" s="262"/>
      <c r="AF338" s="262"/>
      <c r="AG338" s="262"/>
      <c r="AH338" s="262"/>
      <c r="AI338" s="262"/>
      <c r="AJ338" s="262"/>
      <c r="AK338" s="262"/>
      <c r="AL338" s="262"/>
      <c r="AM338" s="262"/>
      <c r="AN338" s="262"/>
      <c r="AO338" s="262"/>
      <c r="AP338" s="262"/>
      <c r="AQ338" s="262"/>
      <c r="AR338" s="262"/>
      <c r="AS338" s="262"/>
      <c r="AT338" s="262"/>
      <c r="AU338" s="262"/>
      <c r="AV338" s="262"/>
      <c r="AW338" s="262"/>
      <c r="AX338" s="262"/>
      <c r="AY338" s="262"/>
      <c r="AZ338" s="262"/>
      <c r="BA338" s="262"/>
      <c r="BB338" s="262"/>
      <c r="BC338" s="262"/>
      <c r="BD338" s="262"/>
      <c r="BE338" s="262"/>
      <c r="BF338" s="262"/>
      <c r="BG338" s="262"/>
      <c r="BH338" s="262"/>
      <c r="BI338" s="262"/>
      <c r="BJ338" s="262"/>
      <c r="BK338" s="262"/>
      <c r="BL338" s="262"/>
      <c r="BM338" s="262"/>
      <c r="BN338" s="262"/>
      <c r="BO338" s="262"/>
      <c r="BP338" s="262"/>
      <c r="BQ338" s="262"/>
      <c r="BR338" s="262"/>
      <c r="BS338" s="262"/>
      <c r="BT338" s="262"/>
      <c r="BU338" s="262"/>
      <c r="BV338" s="262"/>
      <c r="BW338" s="262"/>
      <c r="BX338" s="262"/>
      <c r="BY338" s="262"/>
      <c r="BZ338" s="262"/>
      <c r="CA338" s="262"/>
      <c r="CB338" s="262"/>
      <c r="CC338" s="262"/>
      <c r="CD338" s="262"/>
      <c r="CE338" s="262"/>
      <c r="CF338" s="262"/>
      <c r="CG338" s="262"/>
      <c r="CH338" s="262"/>
      <c r="CI338" s="262"/>
      <c r="CJ338" s="262"/>
      <c r="CK338" s="262"/>
      <c r="CL338" s="262"/>
      <c r="CM338" s="262"/>
      <c r="CN338" s="262"/>
      <c r="CO338" s="262"/>
      <c r="CP338" s="262"/>
      <c r="CQ338" s="262"/>
      <c r="CR338" s="262"/>
      <c r="CS338" s="262"/>
      <c r="CT338" s="262"/>
      <c r="CU338" s="262"/>
      <c r="CV338" s="262"/>
      <c r="CW338" s="262"/>
      <c r="CX338" s="262"/>
      <c r="CY338" s="262"/>
      <c r="CZ338" s="262"/>
      <c r="DA338" s="262"/>
      <c r="DB338" s="262"/>
      <c r="DC338" s="262"/>
      <c r="DD338" s="262"/>
      <c r="DE338" s="262"/>
      <c r="DF338" s="262"/>
      <c r="DG338" s="262"/>
      <c r="DH338" s="262"/>
      <c r="DI338" s="262"/>
      <c r="DJ338" s="262"/>
      <c r="DK338" s="262"/>
      <c r="DL338" s="262"/>
      <c r="DM338" s="262"/>
      <c r="DN338" s="262"/>
      <c r="DO338" s="262"/>
      <c r="DP338" s="262"/>
      <c r="DQ338" s="262"/>
      <c r="DR338" s="262"/>
      <c r="DS338" s="262"/>
      <c r="DT338" s="262"/>
      <c r="DU338" s="262"/>
      <c r="DV338" s="262"/>
      <c r="DW338" s="262"/>
      <c r="DX338" s="262"/>
      <c r="DY338" s="262"/>
      <c r="DZ338" s="262"/>
      <c r="EA338" s="262"/>
      <c r="EB338" s="262"/>
      <c r="EC338" s="262"/>
      <c r="ED338" s="262"/>
      <c r="EE338" s="262"/>
      <c r="EF338" s="262"/>
      <c r="EG338" s="262"/>
      <c r="EH338" s="262"/>
      <c r="EI338" s="262"/>
      <c r="EJ338" s="262"/>
      <c r="EK338" s="262"/>
      <c r="EL338" s="262"/>
      <c r="EM338" s="262"/>
      <c r="EN338" s="262"/>
      <c r="EO338" s="262"/>
      <c r="EP338" s="262"/>
      <c r="EQ338" s="262"/>
      <c r="ER338" s="262"/>
      <c r="ES338" s="262"/>
      <c r="ET338" s="262"/>
      <c r="EU338" s="262"/>
      <c r="EV338" s="262"/>
      <c r="EW338" s="262"/>
      <c r="EX338" s="262"/>
      <c r="EY338" s="262"/>
      <c r="EZ338" s="262"/>
      <c r="FA338" s="262"/>
      <c r="FB338" s="262"/>
      <c r="FC338" s="262"/>
      <c r="FD338" s="262"/>
      <c r="FE338" s="262"/>
      <c r="FF338" s="262"/>
      <c r="FG338" s="262"/>
      <c r="FH338" s="262"/>
      <c r="FI338" s="262"/>
      <c r="FJ338" s="262"/>
      <c r="FK338" s="262"/>
      <c r="FL338" s="262"/>
      <c r="FM338" s="262"/>
      <c r="FN338" s="262"/>
      <c r="FO338" s="262"/>
      <c r="FP338" s="262"/>
      <c r="FQ338" s="262"/>
      <c r="FR338" s="262"/>
      <c r="FS338" s="262"/>
      <c r="FT338" s="262"/>
      <c r="FU338" s="262"/>
      <c r="FV338" s="262"/>
      <c r="FW338" s="262"/>
      <c r="FX338" s="262"/>
      <c r="FY338" s="262"/>
      <c r="FZ338" s="262"/>
      <c r="GA338" s="262"/>
      <c r="GB338" s="262"/>
      <c r="GC338" s="262"/>
      <c r="GD338" s="262"/>
    </row>
    <row r="339" spans="1:186" s="279" customFormat="1" x14ac:dyDescent="0.2">
      <c r="A339" s="339" t="s">
        <v>12230</v>
      </c>
      <c r="B339" s="280" t="s">
        <v>322</v>
      </c>
      <c r="C339" s="281" t="s">
        <v>3256</v>
      </c>
      <c r="D339" s="130" t="s">
        <v>18</v>
      </c>
      <c r="E339" s="130">
        <v>750</v>
      </c>
      <c r="F339" s="130">
        <v>0.2</v>
      </c>
      <c r="G339" s="282"/>
      <c r="H339" s="283"/>
      <c r="I339" s="284">
        <f ca="1">OFFSET(INDEX(Composições!A:H,MATCH(B339,Composições!A:A,0),8),2,0)</f>
        <v>46.087606499999993</v>
      </c>
      <c r="J339" s="284">
        <f ca="1">IF(ISNUMBER(I339),ROUND(F339*E339*I339,2),"")</f>
        <v>6913.14</v>
      </c>
      <c r="K339" s="283">
        <f>BDI!$B$17</f>
        <v>0.26419999999999999</v>
      </c>
      <c r="L339" s="283"/>
      <c r="M339" s="283"/>
      <c r="N339" s="131">
        <f t="shared" ca="1" si="5"/>
        <v>58.26</v>
      </c>
      <c r="O339" s="340">
        <f ca="1">IF(ISNUMBER(I339),ROUND(F339*N339*E339,2),"")</f>
        <v>8739</v>
      </c>
      <c r="P339" s="262"/>
      <c r="Q339" s="262"/>
      <c r="R339" s="262"/>
      <c r="S339" s="262"/>
      <c r="T339" s="262"/>
      <c r="U339" s="262"/>
      <c r="V339" s="262"/>
      <c r="W339" s="262"/>
      <c r="X339" s="262"/>
      <c r="Y339" s="262"/>
      <c r="Z339" s="262"/>
      <c r="AA339" s="262"/>
      <c r="AB339" s="262"/>
      <c r="AC339" s="262"/>
      <c r="AD339" s="262"/>
      <c r="AE339" s="262"/>
      <c r="AF339" s="262"/>
      <c r="AG339" s="262"/>
      <c r="AH339" s="262"/>
      <c r="AI339" s="262"/>
      <c r="AJ339" s="262"/>
      <c r="AK339" s="262"/>
      <c r="AL339" s="262"/>
      <c r="AM339" s="262"/>
      <c r="AN339" s="262"/>
      <c r="AO339" s="262"/>
      <c r="AP339" s="262"/>
      <c r="AQ339" s="262"/>
      <c r="AR339" s="262"/>
      <c r="AS339" s="262"/>
      <c r="AT339" s="262"/>
      <c r="AU339" s="262"/>
      <c r="AV339" s="262"/>
      <c r="AW339" s="262"/>
      <c r="AX339" s="262"/>
      <c r="AY339" s="262"/>
      <c r="AZ339" s="262"/>
      <c r="BA339" s="262"/>
      <c r="BB339" s="262"/>
      <c r="BC339" s="262"/>
      <c r="BD339" s="262"/>
      <c r="BE339" s="262"/>
      <c r="BF339" s="262"/>
      <c r="BG339" s="262"/>
      <c r="BH339" s="262"/>
      <c r="BI339" s="262"/>
      <c r="BJ339" s="262"/>
      <c r="BK339" s="262"/>
      <c r="BL339" s="262"/>
      <c r="BM339" s="262"/>
      <c r="BN339" s="262"/>
      <c r="BO339" s="262"/>
      <c r="BP339" s="262"/>
      <c r="BQ339" s="262"/>
      <c r="BR339" s="262"/>
      <c r="BS339" s="262"/>
      <c r="BT339" s="262"/>
      <c r="BU339" s="262"/>
      <c r="BV339" s="262"/>
      <c r="BW339" s="262"/>
      <c r="BX339" s="262"/>
      <c r="BY339" s="262"/>
      <c r="BZ339" s="262"/>
      <c r="CA339" s="262"/>
      <c r="CB339" s="262"/>
      <c r="CC339" s="262"/>
      <c r="CD339" s="262"/>
      <c r="CE339" s="262"/>
      <c r="CF339" s="262"/>
      <c r="CG339" s="262"/>
      <c r="CH339" s="262"/>
      <c r="CI339" s="262"/>
      <c r="CJ339" s="262"/>
      <c r="CK339" s="262"/>
      <c r="CL339" s="262"/>
      <c r="CM339" s="262"/>
      <c r="CN339" s="262"/>
      <c r="CO339" s="262"/>
      <c r="CP339" s="262"/>
      <c r="CQ339" s="262"/>
      <c r="CR339" s="262"/>
      <c r="CS339" s="262"/>
      <c r="CT339" s="262"/>
      <c r="CU339" s="262"/>
      <c r="CV339" s="262"/>
      <c r="CW339" s="262"/>
      <c r="CX339" s="262"/>
      <c r="CY339" s="262"/>
      <c r="CZ339" s="262"/>
      <c r="DA339" s="262"/>
      <c r="DB339" s="262"/>
      <c r="DC339" s="262"/>
      <c r="DD339" s="262"/>
      <c r="DE339" s="262"/>
      <c r="DF339" s="262"/>
      <c r="DG339" s="262"/>
      <c r="DH339" s="262"/>
      <c r="DI339" s="262"/>
      <c r="DJ339" s="262"/>
      <c r="DK339" s="262"/>
      <c r="DL339" s="262"/>
      <c r="DM339" s="262"/>
      <c r="DN339" s="262"/>
      <c r="DO339" s="262"/>
      <c r="DP339" s="262"/>
      <c r="DQ339" s="262"/>
      <c r="DR339" s="262"/>
      <c r="DS339" s="262"/>
      <c r="DT339" s="262"/>
      <c r="DU339" s="262"/>
      <c r="DV339" s="262"/>
      <c r="DW339" s="262"/>
      <c r="DX339" s="262"/>
      <c r="DY339" s="262"/>
      <c r="DZ339" s="262"/>
      <c r="EA339" s="262"/>
      <c r="EB339" s="262"/>
      <c r="EC339" s="262"/>
      <c r="ED339" s="262"/>
      <c r="EE339" s="262"/>
      <c r="EF339" s="262"/>
      <c r="EG339" s="262"/>
      <c r="EH339" s="262"/>
      <c r="EI339" s="262"/>
      <c r="EJ339" s="262"/>
      <c r="EK339" s="262"/>
      <c r="EL339" s="262"/>
      <c r="EM339" s="262"/>
      <c r="EN339" s="262"/>
      <c r="EO339" s="262"/>
      <c r="EP339" s="262"/>
      <c r="EQ339" s="262"/>
      <c r="ER339" s="262"/>
      <c r="ES339" s="262"/>
      <c r="ET339" s="262"/>
      <c r="EU339" s="262"/>
      <c r="EV339" s="262"/>
      <c r="EW339" s="262"/>
      <c r="EX339" s="262"/>
      <c r="EY339" s="262"/>
      <c r="EZ339" s="262"/>
      <c r="FA339" s="262"/>
      <c r="FB339" s="262"/>
      <c r="FC339" s="262"/>
      <c r="FD339" s="262"/>
      <c r="FE339" s="262"/>
      <c r="FF339" s="262"/>
      <c r="FG339" s="262"/>
      <c r="FH339" s="262"/>
      <c r="FI339" s="262"/>
      <c r="FJ339" s="262"/>
      <c r="FK339" s="262"/>
      <c r="FL339" s="262"/>
      <c r="FM339" s="262"/>
      <c r="FN339" s="262"/>
      <c r="FO339" s="262"/>
      <c r="FP339" s="262"/>
      <c r="FQ339" s="262"/>
      <c r="FR339" s="262"/>
      <c r="FS339" s="262"/>
      <c r="FT339" s="262"/>
      <c r="FU339" s="262"/>
      <c r="FV339" s="262"/>
      <c r="FW339" s="262"/>
      <c r="FX339" s="262"/>
      <c r="FY339" s="262"/>
      <c r="FZ339" s="262"/>
      <c r="GA339" s="262"/>
      <c r="GB339" s="262"/>
      <c r="GC339" s="262"/>
      <c r="GD339" s="262"/>
    </row>
    <row r="340" spans="1:186" s="279" customFormat="1" x14ac:dyDescent="0.2">
      <c r="A340" s="339" t="s">
        <v>12231</v>
      </c>
      <c r="B340" s="280" t="s">
        <v>323</v>
      </c>
      <c r="C340" s="281" t="s">
        <v>3257</v>
      </c>
      <c r="D340" s="130" t="s">
        <v>106</v>
      </c>
      <c r="E340" s="130">
        <v>500.00000000000006</v>
      </c>
      <c r="F340" s="130">
        <v>0.2</v>
      </c>
      <c r="G340" s="282"/>
      <c r="H340" s="283"/>
      <c r="I340" s="284">
        <f ca="1">OFFSET(INDEX(Composições!A:H,MATCH(B340,Composições!A:A,0),8),2,0)</f>
        <v>63.343670049999993</v>
      </c>
      <c r="J340" s="284">
        <f ca="1">IF(ISNUMBER(I340),ROUND(F340*E340*I340,2),"")</f>
        <v>6334.37</v>
      </c>
      <c r="K340" s="283">
        <f>BDI!$B$17</f>
        <v>0.26419999999999999</v>
      </c>
      <c r="L340" s="283"/>
      <c r="M340" s="283"/>
      <c r="N340" s="131">
        <f t="shared" ca="1" si="5"/>
        <v>80.08</v>
      </c>
      <c r="O340" s="340">
        <f ca="1">IF(ISNUMBER(I340),ROUND(F340*N340*E340,2),"")</f>
        <v>8008</v>
      </c>
      <c r="P340" s="262"/>
      <c r="Q340" s="262"/>
      <c r="R340" s="262"/>
      <c r="S340" s="262"/>
      <c r="T340" s="262"/>
      <c r="U340" s="262"/>
      <c r="V340" s="262"/>
      <c r="W340" s="262"/>
      <c r="X340" s="262"/>
      <c r="Y340" s="262"/>
      <c r="Z340" s="262"/>
      <c r="AA340" s="262"/>
      <c r="AB340" s="262"/>
      <c r="AC340" s="262"/>
      <c r="AD340" s="262"/>
      <c r="AE340" s="262"/>
      <c r="AF340" s="262"/>
      <c r="AG340" s="262"/>
      <c r="AH340" s="262"/>
      <c r="AI340" s="262"/>
      <c r="AJ340" s="262"/>
      <c r="AK340" s="262"/>
      <c r="AL340" s="262"/>
      <c r="AM340" s="262"/>
      <c r="AN340" s="262"/>
      <c r="AO340" s="262"/>
      <c r="AP340" s="262"/>
      <c r="AQ340" s="262"/>
      <c r="AR340" s="262"/>
      <c r="AS340" s="262"/>
      <c r="AT340" s="262"/>
      <c r="AU340" s="262"/>
      <c r="AV340" s="262"/>
      <c r="AW340" s="262"/>
      <c r="AX340" s="262"/>
      <c r="AY340" s="262"/>
      <c r="AZ340" s="262"/>
      <c r="BA340" s="262"/>
      <c r="BB340" s="262"/>
      <c r="BC340" s="262"/>
      <c r="BD340" s="262"/>
      <c r="BE340" s="262"/>
      <c r="BF340" s="262"/>
      <c r="BG340" s="262"/>
      <c r="BH340" s="262"/>
      <c r="BI340" s="262"/>
      <c r="BJ340" s="262"/>
      <c r="BK340" s="262"/>
      <c r="BL340" s="262"/>
      <c r="BM340" s="262"/>
      <c r="BN340" s="262"/>
      <c r="BO340" s="262"/>
      <c r="BP340" s="262"/>
      <c r="BQ340" s="262"/>
      <c r="BR340" s="262"/>
      <c r="BS340" s="262"/>
      <c r="BT340" s="262"/>
      <c r="BU340" s="262"/>
      <c r="BV340" s="262"/>
      <c r="BW340" s="262"/>
      <c r="BX340" s="262"/>
      <c r="BY340" s="262"/>
      <c r="BZ340" s="262"/>
      <c r="CA340" s="262"/>
      <c r="CB340" s="262"/>
      <c r="CC340" s="262"/>
      <c r="CD340" s="262"/>
      <c r="CE340" s="262"/>
      <c r="CF340" s="262"/>
      <c r="CG340" s="262"/>
      <c r="CH340" s="262"/>
      <c r="CI340" s="262"/>
      <c r="CJ340" s="262"/>
      <c r="CK340" s="262"/>
      <c r="CL340" s="262"/>
      <c r="CM340" s="262"/>
      <c r="CN340" s="262"/>
      <c r="CO340" s="262"/>
      <c r="CP340" s="262"/>
      <c r="CQ340" s="262"/>
      <c r="CR340" s="262"/>
      <c r="CS340" s="262"/>
      <c r="CT340" s="262"/>
      <c r="CU340" s="262"/>
      <c r="CV340" s="262"/>
      <c r="CW340" s="262"/>
      <c r="CX340" s="262"/>
      <c r="CY340" s="262"/>
      <c r="CZ340" s="262"/>
      <c r="DA340" s="262"/>
      <c r="DB340" s="262"/>
      <c r="DC340" s="262"/>
      <c r="DD340" s="262"/>
      <c r="DE340" s="262"/>
      <c r="DF340" s="262"/>
      <c r="DG340" s="262"/>
      <c r="DH340" s="262"/>
      <c r="DI340" s="262"/>
      <c r="DJ340" s="262"/>
      <c r="DK340" s="262"/>
      <c r="DL340" s="262"/>
      <c r="DM340" s="262"/>
      <c r="DN340" s="262"/>
      <c r="DO340" s="262"/>
      <c r="DP340" s="262"/>
      <c r="DQ340" s="262"/>
      <c r="DR340" s="262"/>
      <c r="DS340" s="262"/>
      <c r="DT340" s="262"/>
      <c r="DU340" s="262"/>
      <c r="DV340" s="262"/>
      <c r="DW340" s="262"/>
      <c r="DX340" s="262"/>
      <c r="DY340" s="262"/>
      <c r="DZ340" s="262"/>
      <c r="EA340" s="262"/>
      <c r="EB340" s="262"/>
      <c r="EC340" s="262"/>
      <c r="ED340" s="262"/>
      <c r="EE340" s="262"/>
      <c r="EF340" s="262"/>
      <c r="EG340" s="262"/>
      <c r="EH340" s="262"/>
      <c r="EI340" s="262"/>
      <c r="EJ340" s="262"/>
      <c r="EK340" s="262"/>
      <c r="EL340" s="262"/>
      <c r="EM340" s="262"/>
      <c r="EN340" s="262"/>
      <c r="EO340" s="262"/>
      <c r="EP340" s="262"/>
      <c r="EQ340" s="262"/>
      <c r="ER340" s="262"/>
      <c r="ES340" s="262"/>
      <c r="ET340" s="262"/>
      <c r="EU340" s="262"/>
      <c r="EV340" s="262"/>
      <c r="EW340" s="262"/>
      <c r="EX340" s="262"/>
      <c r="EY340" s="262"/>
      <c r="EZ340" s="262"/>
      <c r="FA340" s="262"/>
      <c r="FB340" s="262"/>
      <c r="FC340" s="262"/>
      <c r="FD340" s="262"/>
      <c r="FE340" s="262"/>
      <c r="FF340" s="262"/>
      <c r="FG340" s="262"/>
      <c r="FH340" s="262"/>
      <c r="FI340" s="262"/>
      <c r="FJ340" s="262"/>
      <c r="FK340" s="262"/>
      <c r="FL340" s="262"/>
      <c r="FM340" s="262"/>
      <c r="FN340" s="262"/>
      <c r="FO340" s="262"/>
      <c r="FP340" s="262"/>
      <c r="FQ340" s="262"/>
      <c r="FR340" s="262"/>
      <c r="FS340" s="262"/>
      <c r="FT340" s="262"/>
      <c r="FU340" s="262"/>
      <c r="FV340" s="262"/>
      <c r="FW340" s="262"/>
      <c r="FX340" s="262"/>
      <c r="FY340" s="262"/>
      <c r="FZ340" s="262"/>
      <c r="GA340" s="262"/>
      <c r="GB340" s="262"/>
      <c r="GC340" s="262"/>
      <c r="GD340" s="262"/>
    </row>
    <row r="341" spans="1:186" s="279" customFormat="1" x14ac:dyDescent="0.2">
      <c r="A341" s="339" t="s">
        <v>12232</v>
      </c>
      <c r="B341" s="280" t="s">
        <v>333</v>
      </c>
      <c r="C341" s="281" t="s">
        <v>3258</v>
      </c>
      <c r="D341" s="130" t="s">
        <v>106</v>
      </c>
      <c r="E341" s="130">
        <v>500.00000000000006</v>
      </c>
      <c r="F341" s="130">
        <v>0.2</v>
      </c>
      <c r="G341" s="282"/>
      <c r="H341" s="283"/>
      <c r="I341" s="284">
        <f ca="1">OFFSET(INDEX(Composições!A:H,MATCH(B341,Composições!A:A,0),8),2,0)</f>
        <v>125.41437274999998</v>
      </c>
      <c r="J341" s="284">
        <f ca="1">IF(ISNUMBER(I341),ROUND(F341*E341*I341,2),"")</f>
        <v>12541.44</v>
      </c>
      <c r="K341" s="283">
        <f>BDI!$B$17</f>
        <v>0.26419999999999999</v>
      </c>
      <c r="L341" s="283"/>
      <c r="M341" s="283"/>
      <c r="N341" s="131">
        <f t="shared" ca="1" si="5"/>
        <v>158.55000000000001</v>
      </c>
      <c r="O341" s="340">
        <f ca="1">IF(ISNUMBER(I341),ROUND(F341*N341*E341,2),"")</f>
        <v>15855</v>
      </c>
      <c r="P341" s="262"/>
      <c r="Q341" s="262"/>
      <c r="R341" s="262"/>
      <c r="S341" s="262"/>
      <c r="T341" s="262"/>
      <c r="U341" s="262"/>
      <c r="V341" s="262"/>
      <c r="W341" s="262"/>
      <c r="X341" s="262"/>
      <c r="Y341" s="262"/>
      <c r="Z341" s="262"/>
      <c r="AA341" s="262"/>
      <c r="AB341" s="262"/>
      <c r="AC341" s="262"/>
      <c r="AD341" s="262"/>
      <c r="AE341" s="262"/>
      <c r="AF341" s="262"/>
      <c r="AG341" s="262"/>
      <c r="AH341" s="262"/>
      <c r="AI341" s="262"/>
      <c r="AJ341" s="262"/>
      <c r="AK341" s="262"/>
      <c r="AL341" s="262"/>
      <c r="AM341" s="262"/>
      <c r="AN341" s="262"/>
      <c r="AO341" s="262"/>
      <c r="AP341" s="262"/>
      <c r="AQ341" s="262"/>
      <c r="AR341" s="262"/>
      <c r="AS341" s="262"/>
      <c r="AT341" s="262"/>
      <c r="AU341" s="262"/>
      <c r="AV341" s="262"/>
      <c r="AW341" s="262"/>
      <c r="AX341" s="262"/>
      <c r="AY341" s="262"/>
      <c r="AZ341" s="262"/>
      <c r="BA341" s="262"/>
      <c r="BB341" s="262"/>
      <c r="BC341" s="262"/>
      <c r="BD341" s="262"/>
      <c r="BE341" s="262"/>
      <c r="BF341" s="262"/>
      <c r="BG341" s="262"/>
      <c r="BH341" s="262"/>
      <c r="BI341" s="262"/>
      <c r="BJ341" s="262"/>
      <c r="BK341" s="262"/>
      <c r="BL341" s="262"/>
      <c r="BM341" s="262"/>
      <c r="BN341" s="262"/>
      <c r="BO341" s="262"/>
      <c r="BP341" s="262"/>
      <c r="BQ341" s="262"/>
      <c r="BR341" s="262"/>
      <c r="BS341" s="262"/>
      <c r="BT341" s="262"/>
      <c r="BU341" s="262"/>
      <c r="BV341" s="262"/>
      <c r="BW341" s="262"/>
      <c r="BX341" s="262"/>
      <c r="BY341" s="262"/>
      <c r="BZ341" s="262"/>
      <c r="CA341" s="262"/>
      <c r="CB341" s="262"/>
      <c r="CC341" s="262"/>
      <c r="CD341" s="262"/>
      <c r="CE341" s="262"/>
      <c r="CF341" s="262"/>
      <c r="CG341" s="262"/>
      <c r="CH341" s="262"/>
      <c r="CI341" s="262"/>
      <c r="CJ341" s="262"/>
      <c r="CK341" s="262"/>
      <c r="CL341" s="262"/>
      <c r="CM341" s="262"/>
      <c r="CN341" s="262"/>
      <c r="CO341" s="262"/>
      <c r="CP341" s="262"/>
      <c r="CQ341" s="262"/>
      <c r="CR341" s="262"/>
      <c r="CS341" s="262"/>
      <c r="CT341" s="262"/>
      <c r="CU341" s="262"/>
      <c r="CV341" s="262"/>
      <c r="CW341" s="262"/>
      <c r="CX341" s="262"/>
      <c r="CY341" s="262"/>
      <c r="CZ341" s="262"/>
      <c r="DA341" s="262"/>
      <c r="DB341" s="262"/>
      <c r="DC341" s="262"/>
      <c r="DD341" s="262"/>
      <c r="DE341" s="262"/>
      <c r="DF341" s="262"/>
      <c r="DG341" s="262"/>
      <c r="DH341" s="262"/>
      <c r="DI341" s="262"/>
      <c r="DJ341" s="262"/>
      <c r="DK341" s="262"/>
      <c r="DL341" s="262"/>
      <c r="DM341" s="262"/>
      <c r="DN341" s="262"/>
      <c r="DO341" s="262"/>
      <c r="DP341" s="262"/>
      <c r="DQ341" s="262"/>
      <c r="DR341" s="262"/>
      <c r="DS341" s="262"/>
      <c r="DT341" s="262"/>
      <c r="DU341" s="262"/>
      <c r="DV341" s="262"/>
      <c r="DW341" s="262"/>
      <c r="DX341" s="262"/>
      <c r="DY341" s="262"/>
      <c r="DZ341" s="262"/>
      <c r="EA341" s="262"/>
      <c r="EB341" s="262"/>
      <c r="EC341" s="262"/>
      <c r="ED341" s="262"/>
      <c r="EE341" s="262"/>
      <c r="EF341" s="262"/>
      <c r="EG341" s="262"/>
      <c r="EH341" s="262"/>
      <c r="EI341" s="262"/>
      <c r="EJ341" s="262"/>
      <c r="EK341" s="262"/>
      <c r="EL341" s="262"/>
      <c r="EM341" s="262"/>
      <c r="EN341" s="262"/>
      <c r="EO341" s="262"/>
      <c r="EP341" s="262"/>
      <c r="EQ341" s="262"/>
      <c r="ER341" s="262"/>
      <c r="ES341" s="262"/>
      <c r="ET341" s="262"/>
      <c r="EU341" s="262"/>
      <c r="EV341" s="262"/>
      <c r="EW341" s="262"/>
      <c r="EX341" s="262"/>
      <c r="EY341" s="262"/>
      <c r="EZ341" s="262"/>
      <c r="FA341" s="262"/>
      <c r="FB341" s="262"/>
      <c r="FC341" s="262"/>
      <c r="FD341" s="262"/>
      <c r="FE341" s="262"/>
      <c r="FF341" s="262"/>
      <c r="FG341" s="262"/>
      <c r="FH341" s="262"/>
      <c r="FI341" s="262"/>
      <c r="FJ341" s="262"/>
      <c r="FK341" s="262"/>
      <c r="FL341" s="262"/>
      <c r="FM341" s="262"/>
      <c r="FN341" s="262"/>
      <c r="FO341" s="262"/>
      <c r="FP341" s="262"/>
      <c r="FQ341" s="262"/>
      <c r="FR341" s="262"/>
      <c r="FS341" s="262"/>
      <c r="FT341" s="262"/>
      <c r="FU341" s="262"/>
      <c r="FV341" s="262"/>
      <c r="FW341" s="262"/>
      <c r="FX341" s="262"/>
      <c r="FY341" s="262"/>
      <c r="FZ341" s="262"/>
      <c r="GA341" s="262"/>
      <c r="GB341" s="262"/>
      <c r="GC341" s="262"/>
      <c r="GD341" s="262"/>
    </row>
    <row r="342" spans="1:186" s="279" customFormat="1" x14ac:dyDescent="0.2">
      <c r="A342" s="339" t="s">
        <v>12233</v>
      </c>
      <c r="B342" s="280" t="s">
        <v>338</v>
      </c>
      <c r="C342" s="281" t="s">
        <v>3259</v>
      </c>
      <c r="D342" s="130" t="s">
        <v>106</v>
      </c>
      <c r="E342" s="130">
        <v>500.00000000000006</v>
      </c>
      <c r="F342" s="130">
        <v>0.2</v>
      </c>
      <c r="G342" s="282"/>
      <c r="H342" s="283"/>
      <c r="I342" s="284">
        <f ca="1">OFFSET(INDEX(Composições!A:H,MATCH(B342,Composições!A:A,0),8),2,0)</f>
        <v>99.232257749999988</v>
      </c>
      <c r="J342" s="284">
        <f ca="1">IF(ISNUMBER(I342),ROUND(F342*E342*I342,2),"")</f>
        <v>9923.23</v>
      </c>
      <c r="K342" s="283">
        <f>BDI!$B$17</f>
        <v>0.26419999999999999</v>
      </c>
      <c r="L342" s="283"/>
      <c r="M342" s="283"/>
      <c r="N342" s="131">
        <f t="shared" ca="1" si="5"/>
        <v>125.45</v>
      </c>
      <c r="O342" s="340">
        <f ca="1">IF(ISNUMBER(I342),ROUND(F342*N342*E342,2),"")</f>
        <v>12545</v>
      </c>
      <c r="P342" s="262"/>
      <c r="Q342" s="262"/>
      <c r="R342" s="262"/>
      <c r="S342" s="262"/>
      <c r="T342" s="262"/>
      <c r="U342" s="262"/>
      <c r="V342" s="262"/>
      <c r="W342" s="262"/>
      <c r="X342" s="262"/>
      <c r="Y342" s="262"/>
      <c r="Z342" s="262"/>
      <c r="AA342" s="262"/>
      <c r="AB342" s="262"/>
      <c r="AC342" s="262"/>
      <c r="AD342" s="262"/>
      <c r="AE342" s="262"/>
      <c r="AF342" s="262"/>
      <c r="AG342" s="262"/>
      <c r="AH342" s="262"/>
      <c r="AI342" s="262"/>
      <c r="AJ342" s="262"/>
      <c r="AK342" s="262"/>
      <c r="AL342" s="262"/>
      <c r="AM342" s="262"/>
      <c r="AN342" s="262"/>
      <c r="AO342" s="262"/>
      <c r="AP342" s="262"/>
      <c r="AQ342" s="262"/>
      <c r="AR342" s="262"/>
      <c r="AS342" s="262"/>
      <c r="AT342" s="262"/>
      <c r="AU342" s="262"/>
      <c r="AV342" s="262"/>
      <c r="AW342" s="262"/>
      <c r="AX342" s="262"/>
      <c r="AY342" s="262"/>
      <c r="AZ342" s="262"/>
      <c r="BA342" s="262"/>
      <c r="BB342" s="262"/>
      <c r="BC342" s="262"/>
      <c r="BD342" s="262"/>
      <c r="BE342" s="262"/>
      <c r="BF342" s="262"/>
      <c r="BG342" s="262"/>
      <c r="BH342" s="262"/>
      <c r="BI342" s="262"/>
      <c r="BJ342" s="262"/>
      <c r="BK342" s="262"/>
      <c r="BL342" s="262"/>
      <c r="BM342" s="262"/>
      <c r="BN342" s="262"/>
      <c r="BO342" s="262"/>
      <c r="BP342" s="262"/>
      <c r="BQ342" s="262"/>
      <c r="BR342" s="262"/>
      <c r="BS342" s="262"/>
      <c r="BT342" s="262"/>
      <c r="BU342" s="262"/>
      <c r="BV342" s="262"/>
      <c r="BW342" s="262"/>
      <c r="BX342" s="262"/>
      <c r="BY342" s="262"/>
      <c r="BZ342" s="262"/>
      <c r="CA342" s="262"/>
      <c r="CB342" s="262"/>
      <c r="CC342" s="262"/>
      <c r="CD342" s="262"/>
      <c r="CE342" s="262"/>
      <c r="CF342" s="262"/>
      <c r="CG342" s="262"/>
      <c r="CH342" s="262"/>
      <c r="CI342" s="262"/>
      <c r="CJ342" s="262"/>
      <c r="CK342" s="262"/>
      <c r="CL342" s="262"/>
      <c r="CM342" s="262"/>
      <c r="CN342" s="262"/>
      <c r="CO342" s="262"/>
      <c r="CP342" s="262"/>
      <c r="CQ342" s="262"/>
      <c r="CR342" s="262"/>
      <c r="CS342" s="262"/>
      <c r="CT342" s="262"/>
      <c r="CU342" s="262"/>
      <c r="CV342" s="262"/>
      <c r="CW342" s="262"/>
      <c r="CX342" s="262"/>
      <c r="CY342" s="262"/>
      <c r="CZ342" s="262"/>
      <c r="DA342" s="262"/>
      <c r="DB342" s="262"/>
      <c r="DC342" s="262"/>
      <c r="DD342" s="262"/>
      <c r="DE342" s="262"/>
      <c r="DF342" s="262"/>
      <c r="DG342" s="262"/>
      <c r="DH342" s="262"/>
      <c r="DI342" s="262"/>
      <c r="DJ342" s="262"/>
      <c r="DK342" s="262"/>
      <c r="DL342" s="262"/>
      <c r="DM342" s="262"/>
      <c r="DN342" s="262"/>
      <c r="DO342" s="262"/>
      <c r="DP342" s="262"/>
      <c r="DQ342" s="262"/>
      <c r="DR342" s="262"/>
      <c r="DS342" s="262"/>
      <c r="DT342" s="262"/>
      <c r="DU342" s="262"/>
      <c r="DV342" s="262"/>
      <c r="DW342" s="262"/>
      <c r="DX342" s="262"/>
      <c r="DY342" s="262"/>
      <c r="DZ342" s="262"/>
      <c r="EA342" s="262"/>
      <c r="EB342" s="262"/>
      <c r="EC342" s="262"/>
      <c r="ED342" s="262"/>
      <c r="EE342" s="262"/>
      <c r="EF342" s="262"/>
      <c r="EG342" s="262"/>
      <c r="EH342" s="262"/>
      <c r="EI342" s="262"/>
      <c r="EJ342" s="262"/>
      <c r="EK342" s="262"/>
      <c r="EL342" s="262"/>
      <c r="EM342" s="262"/>
      <c r="EN342" s="262"/>
      <c r="EO342" s="262"/>
      <c r="EP342" s="262"/>
      <c r="EQ342" s="262"/>
      <c r="ER342" s="262"/>
      <c r="ES342" s="262"/>
      <c r="ET342" s="262"/>
      <c r="EU342" s="262"/>
      <c r="EV342" s="262"/>
      <c r="EW342" s="262"/>
      <c r="EX342" s="262"/>
      <c r="EY342" s="262"/>
      <c r="EZ342" s="262"/>
      <c r="FA342" s="262"/>
      <c r="FB342" s="262"/>
      <c r="FC342" s="262"/>
      <c r="FD342" s="262"/>
      <c r="FE342" s="262"/>
      <c r="FF342" s="262"/>
      <c r="FG342" s="262"/>
      <c r="FH342" s="262"/>
      <c r="FI342" s="262"/>
      <c r="FJ342" s="262"/>
      <c r="FK342" s="262"/>
      <c r="FL342" s="262"/>
      <c r="FM342" s="262"/>
      <c r="FN342" s="262"/>
      <c r="FO342" s="262"/>
      <c r="FP342" s="262"/>
      <c r="FQ342" s="262"/>
      <c r="FR342" s="262"/>
      <c r="FS342" s="262"/>
      <c r="FT342" s="262"/>
      <c r="FU342" s="262"/>
      <c r="FV342" s="262"/>
      <c r="FW342" s="262"/>
      <c r="FX342" s="262"/>
      <c r="FY342" s="262"/>
      <c r="FZ342" s="262"/>
      <c r="GA342" s="262"/>
      <c r="GB342" s="262"/>
      <c r="GC342" s="262"/>
      <c r="GD342" s="262"/>
    </row>
    <row r="343" spans="1:186" s="279" customFormat="1" x14ac:dyDescent="0.2">
      <c r="A343" s="339" t="s">
        <v>12234</v>
      </c>
      <c r="B343" s="280" t="s">
        <v>341</v>
      </c>
      <c r="C343" s="281" t="s">
        <v>3260</v>
      </c>
      <c r="D343" s="130" t="s">
        <v>106</v>
      </c>
      <c r="E343" s="130">
        <v>500.00000000000006</v>
      </c>
      <c r="F343" s="130">
        <v>0.2</v>
      </c>
      <c r="G343" s="282"/>
      <c r="H343" s="283"/>
      <c r="I343" s="284">
        <f ca="1">OFFSET(INDEX(Composições!A:H,MATCH(B343,Composições!A:A,0),8),2,0)</f>
        <v>173.03230775</v>
      </c>
      <c r="J343" s="284">
        <f ca="1">IF(ISNUMBER(I343),ROUND(F343*E343*I343,2),"")</f>
        <v>17303.23</v>
      </c>
      <c r="K343" s="283">
        <f>BDI!$B$17</f>
        <v>0.26419999999999999</v>
      </c>
      <c r="L343" s="283"/>
      <c r="M343" s="283"/>
      <c r="N343" s="131">
        <f t="shared" ca="1" si="5"/>
        <v>218.75</v>
      </c>
      <c r="O343" s="340">
        <f ca="1">IF(ISNUMBER(I343),ROUND(F343*N343*E343,2),"")</f>
        <v>21875</v>
      </c>
      <c r="P343" s="262"/>
      <c r="Q343" s="262"/>
      <c r="R343" s="262"/>
      <c r="S343" s="262"/>
      <c r="T343" s="262"/>
      <c r="U343" s="262"/>
      <c r="V343" s="262"/>
      <c r="W343" s="262"/>
      <c r="X343" s="262"/>
      <c r="Y343" s="262"/>
      <c r="Z343" s="262"/>
      <c r="AA343" s="262"/>
      <c r="AB343" s="262"/>
      <c r="AC343" s="262"/>
      <c r="AD343" s="262"/>
      <c r="AE343" s="262"/>
      <c r="AF343" s="262"/>
      <c r="AG343" s="262"/>
      <c r="AH343" s="262"/>
      <c r="AI343" s="262"/>
      <c r="AJ343" s="262"/>
      <c r="AK343" s="262"/>
      <c r="AL343" s="262"/>
      <c r="AM343" s="262"/>
      <c r="AN343" s="262"/>
      <c r="AO343" s="262"/>
      <c r="AP343" s="262"/>
      <c r="AQ343" s="262"/>
      <c r="AR343" s="262"/>
      <c r="AS343" s="262"/>
      <c r="AT343" s="262"/>
      <c r="AU343" s="262"/>
      <c r="AV343" s="262"/>
      <c r="AW343" s="262"/>
      <c r="AX343" s="262"/>
      <c r="AY343" s="262"/>
      <c r="AZ343" s="262"/>
      <c r="BA343" s="262"/>
      <c r="BB343" s="262"/>
      <c r="BC343" s="262"/>
      <c r="BD343" s="262"/>
      <c r="BE343" s="262"/>
      <c r="BF343" s="262"/>
      <c r="BG343" s="262"/>
      <c r="BH343" s="262"/>
      <c r="BI343" s="262"/>
      <c r="BJ343" s="262"/>
      <c r="BK343" s="262"/>
      <c r="BL343" s="262"/>
      <c r="BM343" s="262"/>
      <c r="BN343" s="262"/>
      <c r="BO343" s="262"/>
      <c r="BP343" s="262"/>
      <c r="BQ343" s="262"/>
      <c r="BR343" s="262"/>
      <c r="BS343" s="262"/>
      <c r="BT343" s="262"/>
      <c r="BU343" s="262"/>
      <c r="BV343" s="262"/>
      <c r="BW343" s="262"/>
      <c r="BX343" s="262"/>
      <c r="BY343" s="262"/>
      <c r="BZ343" s="262"/>
      <c r="CA343" s="262"/>
      <c r="CB343" s="262"/>
      <c r="CC343" s="262"/>
      <c r="CD343" s="262"/>
      <c r="CE343" s="262"/>
      <c r="CF343" s="262"/>
      <c r="CG343" s="262"/>
      <c r="CH343" s="262"/>
      <c r="CI343" s="262"/>
      <c r="CJ343" s="262"/>
      <c r="CK343" s="262"/>
      <c r="CL343" s="262"/>
      <c r="CM343" s="262"/>
      <c r="CN343" s="262"/>
      <c r="CO343" s="262"/>
      <c r="CP343" s="262"/>
      <c r="CQ343" s="262"/>
      <c r="CR343" s="262"/>
      <c r="CS343" s="262"/>
      <c r="CT343" s="262"/>
      <c r="CU343" s="262"/>
      <c r="CV343" s="262"/>
      <c r="CW343" s="262"/>
      <c r="CX343" s="262"/>
      <c r="CY343" s="262"/>
      <c r="CZ343" s="262"/>
      <c r="DA343" s="262"/>
      <c r="DB343" s="262"/>
      <c r="DC343" s="262"/>
      <c r="DD343" s="262"/>
      <c r="DE343" s="262"/>
      <c r="DF343" s="262"/>
      <c r="DG343" s="262"/>
      <c r="DH343" s="262"/>
      <c r="DI343" s="262"/>
      <c r="DJ343" s="262"/>
      <c r="DK343" s="262"/>
      <c r="DL343" s="262"/>
      <c r="DM343" s="262"/>
      <c r="DN343" s="262"/>
      <c r="DO343" s="262"/>
      <c r="DP343" s="262"/>
      <c r="DQ343" s="262"/>
      <c r="DR343" s="262"/>
      <c r="DS343" s="262"/>
      <c r="DT343" s="262"/>
      <c r="DU343" s="262"/>
      <c r="DV343" s="262"/>
      <c r="DW343" s="262"/>
      <c r="DX343" s="262"/>
      <c r="DY343" s="262"/>
      <c r="DZ343" s="262"/>
      <c r="EA343" s="262"/>
      <c r="EB343" s="262"/>
      <c r="EC343" s="262"/>
      <c r="ED343" s="262"/>
      <c r="EE343" s="262"/>
      <c r="EF343" s="262"/>
      <c r="EG343" s="262"/>
      <c r="EH343" s="262"/>
      <c r="EI343" s="262"/>
      <c r="EJ343" s="262"/>
      <c r="EK343" s="262"/>
      <c r="EL343" s="262"/>
      <c r="EM343" s="262"/>
      <c r="EN343" s="262"/>
      <c r="EO343" s="262"/>
      <c r="EP343" s="262"/>
      <c r="EQ343" s="262"/>
      <c r="ER343" s="262"/>
      <c r="ES343" s="262"/>
      <c r="ET343" s="262"/>
      <c r="EU343" s="262"/>
      <c r="EV343" s="262"/>
      <c r="EW343" s="262"/>
      <c r="EX343" s="262"/>
      <c r="EY343" s="262"/>
      <c r="EZ343" s="262"/>
      <c r="FA343" s="262"/>
      <c r="FB343" s="262"/>
      <c r="FC343" s="262"/>
      <c r="FD343" s="262"/>
      <c r="FE343" s="262"/>
      <c r="FF343" s="262"/>
      <c r="FG343" s="262"/>
      <c r="FH343" s="262"/>
      <c r="FI343" s="262"/>
      <c r="FJ343" s="262"/>
      <c r="FK343" s="262"/>
      <c r="FL343" s="262"/>
      <c r="FM343" s="262"/>
      <c r="FN343" s="262"/>
      <c r="FO343" s="262"/>
      <c r="FP343" s="262"/>
      <c r="FQ343" s="262"/>
      <c r="FR343" s="262"/>
      <c r="FS343" s="262"/>
      <c r="FT343" s="262"/>
      <c r="FU343" s="262"/>
      <c r="FV343" s="262"/>
      <c r="FW343" s="262"/>
      <c r="FX343" s="262"/>
      <c r="FY343" s="262"/>
      <c r="FZ343" s="262"/>
      <c r="GA343" s="262"/>
      <c r="GB343" s="262"/>
      <c r="GC343" s="262"/>
      <c r="GD343" s="262"/>
    </row>
    <row r="344" spans="1:186" s="279" customFormat="1" x14ac:dyDescent="0.2">
      <c r="A344" s="339" t="s">
        <v>12235</v>
      </c>
      <c r="B344" s="280" t="s">
        <v>345</v>
      </c>
      <c r="C344" s="281" t="s">
        <v>3261</v>
      </c>
      <c r="D344" s="130" t="s">
        <v>106</v>
      </c>
      <c r="E344" s="130">
        <v>500.00000000000006</v>
      </c>
      <c r="F344" s="130">
        <v>0.2</v>
      </c>
      <c r="G344" s="282"/>
      <c r="H344" s="283"/>
      <c r="I344" s="284">
        <f ca="1">OFFSET(INDEX(Composições!A:H,MATCH(B344,Composições!A:A,0),8),2,0)</f>
        <v>122.51925774999999</v>
      </c>
      <c r="J344" s="284">
        <f ca="1">IF(ISNUMBER(I344),ROUND(F344*E344*I344,2),"")</f>
        <v>12251.93</v>
      </c>
      <c r="K344" s="283">
        <f>BDI!$B$17</f>
        <v>0.26419999999999999</v>
      </c>
      <c r="L344" s="283"/>
      <c r="M344" s="283"/>
      <c r="N344" s="131">
        <f t="shared" ca="1" si="5"/>
        <v>154.88999999999999</v>
      </c>
      <c r="O344" s="340">
        <f ca="1">IF(ISNUMBER(I344),ROUND(F344*N344*E344,2),"")</f>
        <v>15489</v>
      </c>
      <c r="P344" s="262"/>
      <c r="Q344" s="262"/>
      <c r="R344" s="262"/>
      <c r="S344" s="262"/>
      <c r="T344" s="262"/>
      <c r="U344" s="262"/>
      <c r="V344" s="262"/>
      <c r="W344" s="262"/>
      <c r="X344" s="262"/>
      <c r="Y344" s="262"/>
      <c r="Z344" s="262"/>
      <c r="AA344" s="262"/>
      <c r="AB344" s="262"/>
      <c r="AC344" s="262"/>
      <c r="AD344" s="262"/>
      <c r="AE344" s="262"/>
      <c r="AF344" s="262"/>
      <c r="AG344" s="262"/>
      <c r="AH344" s="262"/>
      <c r="AI344" s="262"/>
      <c r="AJ344" s="262"/>
      <c r="AK344" s="262"/>
      <c r="AL344" s="262"/>
      <c r="AM344" s="262"/>
      <c r="AN344" s="262"/>
      <c r="AO344" s="262"/>
      <c r="AP344" s="262"/>
      <c r="AQ344" s="262"/>
      <c r="AR344" s="262"/>
      <c r="AS344" s="262"/>
      <c r="AT344" s="262"/>
      <c r="AU344" s="262"/>
      <c r="AV344" s="262"/>
      <c r="AW344" s="262"/>
      <c r="AX344" s="262"/>
      <c r="AY344" s="262"/>
      <c r="AZ344" s="262"/>
      <c r="BA344" s="262"/>
      <c r="BB344" s="262"/>
      <c r="BC344" s="262"/>
      <c r="BD344" s="262"/>
      <c r="BE344" s="262"/>
      <c r="BF344" s="262"/>
      <c r="BG344" s="262"/>
      <c r="BH344" s="262"/>
      <c r="BI344" s="262"/>
      <c r="BJ344" s="262"/>
      <c r="BK344" s="262"/>
      <c r="BL344" s="262"/>
      <c r="BM344" s="262"/>
      <c r="BN344" s="262"/>
      <c r="BO344" s="262"/>
      <c r="BP344" s="262"/>
      <c r="BQ344" s="262"/>
      <c r="BR344" s="262"/>
      <c r="BS344" s="262"/>
      <c r="BT344" s="262"/>
      <c r="BU344" s="262"/>
      <c r="BV344" s="262"/>
      <c r="BW344" s="262"/>
      <c r="BX344" s="262"/>
      <c r="BY344" s="262"/>
      <c r="BZ344" s="262"/>
      <c r="CA344" s="262"/>
      <c r="CB344" s="262"/>
      <c r="CC344" s="262"/>
      <c r="CD344" s="262"/>
      <c r="CE344" s="262"/>
      <c r="CF344" s="262"/>
      <c r="CG344" s="262"/>
      <c r="CH344" s="262"/>
      <c r="CI344" s="262"/>
      <c r="CJ344" s="262"/>
      <c r="CK344" s="262"/>
      <c r="CL344" s="262"/>
      <c r="CM344" s="262"/>
      <c r="CN344" s="262"/>
      <c r="CO344" s="262"/>
      <c r="CP344" s="262"/>
      <c r="CQ344" s="262"/>
      <c r="CR344" s="262"/>
      <c r="CS344" s="262"/>
      <c r="CT344" s="262"/>
      <c r="CU344" s="262"/>
      <c r="CV344" s="262"/>
      <c r="CW344" s="262"/>
      <c r="CX344" s="262"/>
      <c r="CY344" s="262"/>
      <c r="CZ344" s="262"/>
      <c r="DA344" s="262"/>
      <c r="DB344" s="262"/>
      <c r="DC344" s="262"/>
      <c r="DD344" s="262"/>
      <c r="DE344" s="262"/>
      <c r="DF344" s="262"/>
      <c r="DG344" s="262"/>
      <c r="DH344" s="262"/>
      <c r="DI344" s="262"/>
      <c r="DJ344" s="262"/>
      <c r="DK344" s="262"/>
      <c r="DL344" s="262"/>
      <c r="DM344" s="262"/>
      <c r="DN344" s="262"/>
      <c r="DO344" s="262"/>
      <c r="DP344" s="262"/>
      <c r="DQ344" s="262"/>
      <c r="DR344" s="262"/>
      <c r="DS344" s="262"/>
      <c r="DT344" s="262"/>
      <c r="DU344" s="262"/>
      <c r="DV344" s="262"/>
      <c r="DW344" s="262"/>
      <c r="DX344" s="262"/>
      <c r="DY344" s="262"/>
      <c r="DZ344" s="262"/>
      <c r="EA344" s="262"/>
      <c r="EB344" s="262"/>
      <c r="EC344" s="262"/>
      <c r="ED344" s="262"/>
      <c r="EE344" s="262"/>
      <c r="EF344" s="262"/>
      <c r="EG344" s="262"/>
      <c r="EH344" s="262"/>
      <c r="EI344" s="262"/>
      <c r="EJ344" s="262"/>
      <c r="EK344" s="262"/>
      <c r="EL344" s="262"/>
      <c r="EM344" s="262"/>
      <c r="EN344" s="262"/>
      <c r="EO344" s="262"/>
      <c r="EP344" s="262"/>
      <c r="EQ344" s="262"/>
      <c r="ER344" s="262"/>
      <c r="ES344" s="262"/>
      <c r="ET344" s="262"/>
      <c r="EU344" s="262"/>
      <c r="EV344" s="262"/>
      <c r="EW344" s="262"/>
      <c r="EX344" s="262"/>
      <c r="EY344" s="262"/>
      <c r="EZ344" s="262"/>
      <c r="FA344" s="262"/>
      <c r="FB344" s="262"/>
      <c r="FC344" s="262"/>
      <c r="FD344" s="262"/>
      <c r="FE344" s="262"/>
      <c r="FF344" s="262"/>
      <c r="FG344" s="262"/>
      <c r="FH344" s="262"/>
      <c r="FI344" s="262"/>
      <c r="FJ344" s="262"/>
      <c r="FK344" s="262"/>
      <c r="FL344" s="262"/>
      <c r="FM344" s="262"/>
      <c r="FN344" s="262"/>
      <c r="FO344" s="262"/>
      <c r="FP344" s="262"/>
      <c r="FQ344" s="262"/>
      <c r="FR344" s="262"/>
      <c r="FS344" s="262"/>
      <c r="FT344" s="262"/>
      <c r="FU344" s="262"/>
      <c r="FV344" s="262"/>
      <c r="FW344" s="262"/>
      <c r="FX344" s="262"/>
      <c r="FY344" s="262"/>
      <c r="FZ344" s="262"/>
      <c r="GA344" s="262"/>
      <c r="GB344" s="262"/>
      <c r="GC344" s="262"/>
      <c r="GD344" s="262"/>
    </row>
    <row r="345" spans="1:186" s="279" customFormat="1" x14ac:dyDescent="0.2">
      <c r="A345" s="339" t="s">
        <v>12236</v>
      </c>
      <c r="B345" s="280" t="s">
        <v>348</v>
      </c>
      <c r="C345" s="281" t="s">
        <v>3262</v>
      </c>
      <c r="D345" s="130" t="s">
        <v>106</v>
      </c>
      <c r="E345" s="130">
        <v>500.00000000000006</v>
      </c>
      <c r="F345" s="130">
        <v>0.2</v>
      </c>
      <c r="G345" s="282"/>
      <c r="H345" s="283"/>
      <c r="I345" s="284">
        <f ca="1">OFFSET(INDEX(Composições!A:H,MATCH(B345,Composições!A:A,0),8),2,0)</f>
        <v>148.33586774999998</v>
      </c>
      <c r="J345" s="284">
        <f ca="1">IF(ISNUMBER(I345),ROUND(F345*E345*I345,2),"")</f>
        <v>14833.59</v>
      </c>
      <c r="K345" s="283">
        <f>BDI!$B$17</f>
        <v>0.26419999999999999</v>
      </c>
      <c r="L345" s="283"/>
      <c r="M345" s="283"/>
      <c r="N345" s="131">
        <f t="shared" ca="1" si="5"/>
        <v>187.53</v>
      </c>
      <c r="O345" s="340">
        <f ca="1">IF(ISNUMBER(I345),ROUND(F345*N345*E345,2),"")</f>
        <v>18753</v>
      </c>
      <c r="P345" s="262"/>
      <c r="Q345" s="262"/>
      <c r="R345" s="262"/>
      <c r="S345" s="262"/>
      <c r="T345" s="262"/>
      <c r="U345" s="262"/>
      <c r="V345" s="262"/>
      <c r="W345" s="262"/>
      <c r="X345" s="262"/>
      <c r="Y345" s="262"/>
      <c r="Z345" s="262"/>
      <c r="AA345" s="262"/>
      <c r="AB345" s="262"/>
      <c r="AC345" s="262"/>
      <c r="AD345" s="262"/>
      <c r="AE345" s="262"/>
      <c r="AF345" s="262"/>
      <c r="AG345" s="262"/>
      <c r="AH345" s="262"/>
      <c r="AI345" s="262"/>
      <c r="AJ345" s="262"/>
      <c r="AK345" s="262"/>
      <c r="AL345" s="262"/>
      <c r="AM345" s="262"/>
      <c r="AN345" s="262"/>
      <c r="AO345" s="262"/>
      <c r="AP345" s="262"/>
      <c r="AQ345" s="262"/>
      <c r="AR345" s="262"/>
      <c r="AS345" s="262"/>
      <c r="AT345" s="262"/>
      <c r="AU345" s="262"/>
      <c r="AV345" s="262"/>
      <c r="AW345" s="262"/>
      <c r="AX345" s="262"/>
      <c r="AY345" s="262"/>
      <c r="AZ345" s="262"/>
      <c r="BA345" s="262"/>
      <c r="BB345" s="262"/>
      <c r="BC345" s="262"/>
      <c r="BD345" s="262"/>
      <c r="BE345" s="262"/>
      <c r="BF345" s="262"/>
      <c r="BG345" s="262"/>
      <c r="BH345" s="262"/>
      <c r="BI345" s="262"/>
      <c r="BJ345" s="262"/>
      <c r="BK345" s="262"/>
      <c r="BL345" s="262"/>
      <c r="BM345" s="262"/>
      <c r="BN345" s="262"/>
      <c r="BO345" s="262"/>
      <c r="BP345" s="262"/>
      <c r="BQ345" s="262"/>
      <c r="BR345" s="262"/>
      <c r="BS345" s="262"/>
      <c r="BT345" s="262"/>
      <c r="BU345" s="262"/>
      <c r="BV345" s="262"/>
      <c r="BW345" s="262"/>
      <c r="BX345" s="262"/>
      <c r="BY345" s="262"/>
      <c r="BZ345" s="262"/>
      <c r="CA345" s="262"/>
      <c r="CB345" s="262"/>
      <c r="CC345" s="262"/>
      <c r="CD345" s="262"/>
      <c r="CE345" s="262"/>
      <c r="CF345" s="262"/>
      <c r="CG345" s="262"/>
      <c r="CH345" s="262"/>
      <c r="CI345" s="262"/>
      <c r="CJ345" s="262"/>
      <c r="CK345" s="262"/>
      <c r="CL345" s="262"/>
      <c r="CM345" s="262"/>
      <c r="CN345" s="262"/>
      <c r="CO345" s="262"/>
      <c r="CP345" s="262"/>
      <c r="CQ345" s="262"/>
      <c r="CR345" s="262"/>
      <c r="CS345" s="262"/>
      <c r="CT345" s="262"/>
      <c r="CU345" s="262"/>
      <c r="CV345" s="262"/>
      <c r="CW345" s="262"/>
      <c r="CX345" s="262"/>
      <c r="CY345" s="262"/>
      <c r="CZ345" s="262"/>
      <c r="DA345" s="262"/>
      <c r="DB345" s="262"/>
      <c r="DC345" s="262"/>
      <c r="DD345" s="262"/>
      <c r="DE345" s="262"/>
      <c r="DF345" s="262"/>
      <c r="DG345" s="262"/>
      <c r="DH345" s="262"/>
      <c r="DI345" s="262"/>
      <c r="DJ345" s="262"/>
      <c r="DK345" s="262"/>
      <c r="DL345" s="262"/>
      <c r="DM345" s="262"/>
      <c r="DN345" s="262"/>
      <c r="DO345" s="262"/>
      <c r="DP345" s="262"/>
      <c r="DQ345" s="262"/>
      <c r="DR345" s="262"/>
      <c r="DS345" s="262"/>
      <c r="DT345" s="262"/>
      <c r="DU345" s="262"/>
      <c r="DV345" s="262"/>
      <c r="DW345" s="262"/>
      <c r="DX345" s="262"/>
      <c r="DY345" s="262"/>
      <c r="DZ345" s="262"/>
      <c r="EA345" s="262"/>
      <c r="EB345" s="262"/>
      <c r="EC345" s="262"/>
      <c r="ED345" s="262"/>
      <c r="EE345" s="262"/>
      <c r="EF345" s="262"/>
      <c r="EG345" s="262"/>
      <c r="EH345" s="262"/>
      <c r="EI345" s="262"/>
      <c r="EJ345" s="262"/>
      <c r="EK345" s="262"/>
      <c r="EL345" s="262"/>
      <c r="EM345" s="262"/>
      <c r="EN345" s="262"/>
      <c r="EO345" s="262"/>
      <c r="EP345" s="262"/>
      <c r="EQ345" s="262"/>
      <c r="ER345" s="262"/>
      <c r="ES345" s="262"/>
      <c r="ET345" s="262"/>
      <c r="EU345" s="262"/>
      <c r="EV345" s="262"/>
      <c r="EW345" s="262"/>
      <c r="EX345" s="262"/>
      <c r="EY345" s="262"/>
      <c r="EZ345" s="262"/>
      <c r="FA345" s="262"/>
      <c r="FB345" s="262"/>
      <c r="FC345" s="262"/>
      <c r="FD345" s="262"/>
      <c r="FE345" s="262"/>
      <c r="FF345" s="262"/>
      <c r="FG345" s="262"/>
      <c r="FH345" s="262"/>
      <c r="FI345" s="262"/>
      <c r="FJ345" s="262"/>
      <c r="FK345" s="262"/>
      <c r="FL345" s="262"/>
      <c r="FM345" s="262"/>
      <c r="FN345" s="262"/>
      <c r="FO345" s="262"/>
      <c r="FP345" s="262"/>
      <c r="FQ345" s="262"/>
      <c r="FR345" s="262"/>
      <c r="FS345" s="262"/>
      <c r="FT345" s="262"/>
      <c r="FU345" s="262"/>
      <c r="FV345" s="262"/>
      <c r="FW345" s="262"/>
      <c r="FX345" s="262"/>
      <c r="FY345" s="262"/>
      <c r="FZ345" s="262"/>
      <c r="GA345" s="262"/>
      <c r="GB345" s="262"/>
      <c r="GC345" s="262"/>
      <c r="GD345" s="262"/>
    </row>
    <row r="346" spans="1:186" s="279" customFormat="1" x14ac:dyDescent="0.2">
      <c r="A346" s="339" t="s">
        <v>12237</v>
      </c>
      <c r="B346" s="280" t="s">
        <v>352</v>
      </c>
      <c r="C346" s="281" t="s">
        <v>3263</v>
      </c>
      <c r="D346" s="130" t="s">
        <v>106</v>
      </c>
      <c r="E346" s="130">
        <v>625</v>
      </c>
      <c r="F346" s="130">
        <v>0.2</v>
      </c>
      <c r="G346" s="282"/>
      <c r="H346" s="283"/>
      <c r="I346" s="284">
        <f ca="1">OFFSET(INDEX(Composições!A:H,MATCH(B346,Composições!A:A,0),8),2,0)</f>
        <v>55.726320049999998</v>
      </c>
      <c r="J346" s="284">
        <f ca="1">IF(ISNUMBER(I346),ROUND(F346*E346*I346,2),"")</f>
        <v>6965.79</v>
      </c>
      <c r="K346" s="283">
        <f>BDI!$B$17</f>
        <v>0.26419999999999999</v>
      </c>
      <c r="L346" s="283"/>
      <c r="M346" s="283"/>
      <c r="N346" s="131">
        <f t="shared" ca="1" si="5"/>
        <v>70.45</v>
      </c>
      <c r="O346" s="340">
        <f ca="1">IF(ISNUMBER(I346),ROUND(F346*N346*E346,2),"")</f>
        <v>8806.25</v>
      </c>
      <c r="P346" s="262"/>
      <c r="Q346" s="262"/>
      <c r="R346" s="262"/>
      <c r="S346" s="262"/>
      <c r="T346" s="262"/>
      <c r="U346" s="262"/>
      <c r="V346" s="262"/>
      <c r="W346" s="262"/>
      <c r="X346" s="262"/>
      <c r="Y346" s="262"/>
      <c r="Z346" s="262"/>
      <c r="AA346" s="262"/>
      <c r="AB346" s="262"/>
      <c r="AC346" s="262"/>
      <c r="AD346" s="262"/>
      <c r="AE346" s="262"/>
      <c r="AF346" s="262"/>
      <c r="AG346" s="262"/>
      <c r="AH346" s="262"/>
      <c r="AI346" s="262"/>
      <c r="AJ346" s="262"/>
      <c r="AK346" s="262"/>
      <c r="AL346" s="262"/>
      <c r="AM346" s="262"/>
      <c r="AN346" s="262"/>
      <c r="AO346" s="262"/>
      <c r="AP346" s="262"/>
      <c r="AQ346" s="262"/>
      <c r="AR346" s="262"/>
      <c r="AS346" s="262"/>
      <c r="AT346" s="262"/>
      <c r="AU346" s="262"/>
      <c r="AV346" s="262"/>
      <c r="AW346" s="262"/>
      <c r="AX346" s="262"/>
      <c r="AY346" s="262"/>
      <c r="AZ346" s="262"/>
      <c r="BA346" s="262"/>
      <c r="BB346" s="262"/>
      <c r="BC346" s="262"/>
      <c r="BD346" s="262"/>
      <c r="BE346" s="262"/>
      <c r="BF346" s="262"/>
      <c r="BG346" s="262"/>
      <c r="BH346" s="262"/>
      <c r="BI346" s="262"/>
      <c r="BJ346" s="262"/>
      <c r="BK346" s="262"/>
      <c r="BL346" s="262"/>
      <c r="BM346" s="262"/>
      <c r="BN346" s="262"/>
      <c r="BO346" s="262"/>
      <c r="BP346" s="262"/>
      <c r="BQ346" s="262"/>
      <c r="BR346" s="262"/>
      <c r="BS346" s="262"/>
      <c r="BT346" s="262"/>
      <c r="BU346" s="262"/>
      <c r="BV346" s="262"/>
      <c r="BW346" s="262"/>
      <c r="BX346" s="262"/>
      <c r="BY346" s="262"/>
      <c r="BZ346" s="262"/>
      <c r="CA346" s="262"/>
      <c r="CB346" s="262"/>
      <c r="CC346" s="262"/>
      <c r="CD346" s="262"/>
      <c r="CE346" s="262"/>
      <c r="CF346" s="262"/>
      <c r="CG346" s="262"/>
      <c r="CH346" s="262"/>
      <c r="CI346" s="262"/>
      <c r="CJ346" s="262"/>
      <c r="CK346" s="262"/>
      <c r="CL346" s="262"/>
      <c r="CM346" s="262"/>
      <c r="CN346" s="262"/>
      <c r="CO346" s="262"/>
      <c r="CP346" s="262"/>
      <c r="CQ346" s="262"/>
      <c r="CR346" s="262"/>
      <c r="CS346" s="262"/>
      <c r="CT346" s="262"/>
      <c r="CU346" s="262"/>
      <c r="CV346" s="262"/>
      <c r="CW346" s="262"/>
      <c r="CX346" s="262"/>
      <c r="CY346" s="262"/>
      <c r="CZ346" s="262"/>
      <c r="DA346" s="262"/>
      <c r="DB346" s="262"/>
      <c r="DC346" s="262"/>
      <c r="DD346" s="262"/>
      <c r="DE346" s="262"/>
      <c r="DF346" s="262"/>
      <c r="DG346" s="262"/>
      <c r="DH346" s="262"/>
      <c r="DI346" s="262"/>
      <c r="DJ346" s="262"/>
      <c r="DK346" s="262"/>
      <c r="DL346" s="262"/>
      <c r="DM346" s="262"/>
      <c r="DN346" s="262"/>
      <c r="DO346" s="262"/>
      <c r="DP346" s="262"/>
      <c r="DQ346" s="262"/>
      <c r="DR346" s="262"/>
      <c r="DS346" s="262"/>
      <c r="DT346" s="262"/>
      <c r="DU346" s="262"/>
      <c r="DV346" s="262"/>
      <c r="DW346" s="262"/>
      <c r="DX346" s="262"/>
      <c r="DY346" s="262"/>
      <c r="DZ346" s="262"/>
      <c r="EA346" s="262"/>
      <c r="EB346" s="262"/>
      <c r="EC346" s="262"/>
      <c r="ED346" s="262"/>
      <c r="EE346" s="262"/>
      <c r="EF346" s="262"/>
      <c r="EG346" s="262"/>
      <c r="EH346" s="262"/>
      <c r="EI346" s="262"/>
      <c r="EJ346" s="262"/>
      <c r="EK346" s="262"/>
      <c r="EL346" s="262"/>
      <c r="EM346" s="262"/>
      <c r="EN346" s="262"/>
      <c r="EO346" s="262"/>
      <c r="EP346" s="262"/>
      <c r="EQ346" s="262"/>
      <c r="ER346" s="262"/>
      <c r="ES346" s="262"/>
      <c r="ET346" s="262"/>
      <c r="EU346" s="262"/>
      <c r="EV346" s="262"/>
      <c r="EW346" s="262"/>
      <c r="EX346" s="262"/>
      <c r="EY346" s="262"/>
      <c r="EZ346" s="262"/>
      <c r="FA346" s="262"/>
      <c r="FB346" s="262"/>
      <c r="FC346" s="262"/>
      <c r="FD346" s="262"/>
      <c r="FE346" s="262"/>
      <c r="FF346" s="262"/>
      <c r="FG346" s="262"/>
      <c r="FH346" s="262"/>
      <c r="FI346" s="262"/>
      <c r="FJ346" s="262"/>
      <c r="FK346" s="262"/>
      <c r="FL346" s="262"/>
      <c r="FM346" s="262"/>
      <c r="FN346" s="262"/>
      <c r="FO346" s="262"/>
      <c r="FP346" s="262"/>
      <c r="FQ346" s="262"/>
      <c r="FR346" s="262"/>
      <c r="FS346" s="262"/>
      <c r="FT346" s="262"/>
      <c r="FU346" s="262"/>
      <c r="FV346" s="262"/>
      <c r="FW346" s="262"/>
      <c r="FX346" s="262"/>
      <c r="FY346" s="262"/>
      <c r="FZ346" s="262"/>
      <c r="GA346" s="262"/>
      <c r="GB346" s="262"/>
      <c r="GC346" s="262"/>
      <c r="GD346" s="262"/>
    </row>
    <row r="347" spans="1:186" s="279" customFormat="1" x14ac:dyDescent="0.2">
      <c r="A347" s="339" t="s">
        <v>12238</v>
      </c>
      <c r="B347" s="280" t="s">
        <v>356</v>
      </c>
      <c r="C347" s="281" t="s">
        <v>3264</v>
      </c>
      <c r="D347" s="130" t="s">
        <v>106</v>
      </c>
      <c r="E347" s="130">
        <v>1800</v>
      </c>
      <c r="F347" s="130">
        <v>0.2</v>
      </c>
      <c r="G347" s="282"/>
      <c r="H347" s="283"/>
      <c r="I347" s="284">
        <f ca="1">OFFSET(INDEX(Composições!A:H,MATCH(B347,Composições!A:A,0),8),2,0)</f>
        <v>65.178075000000007</v>
      </c>
      <c r="J347" s="284">
        <f ca="1">IF(ISNUMBER(I347),ROUND(F347*E347*I347,2),"")</f>
        <v>23464.11</v>
      </c>
      <c r="K347" s="283">
        <f>BDI!$B$17</f>
        <v>0.26419999999999999</v>
      </c>
      <c r="L347" s="283"/>
      <c r="M347" s="283"/>
      <c r="N347" s="131">
        <f t="shared" ca="1" si="5"/>
        <v>82.4</v>
      </c>
      <c r="O347" s="340">
        <f ca="1">IF(ISNUMBER(I347),ROUND(F347*N347*E347,2),"")</f>
        <v>29664</v>
      </c>
      <c r="P347" s="262"/>
      <c r="Q347" s="262"/>
      <c r="R347" s="262"/>
      <c r="S347" s="262"/>
      <c r="T347" s="262"/>
      <c r="U347" s="262"/>
      <c r="V347" s="262"/>
      <c r="W347" s="262"/>
      <c r="X347" s="262"/>
      <c r="Y347" s="262"/>
      <c r="Z347" s="262"/>
      <c r="AA347" s="262"/>
      <c r="AB347" s="262"/>
      <c r="AC347" s="262"/>
      <c r="AD347" s="262"/>
      <c r="AE347" s="262"/>
      <c r="AF347" s="262"/>
      <c r="AG347" s="262"/>
      <c r="AH347" s="262"/>
      <c r="AI347" s="262"/>
      <c r="AJ347" s="262"/>
      <c r="AK347" s="262"/>
      <c r="AL347" s="262"/>
      <c r="AM347" s="262"/>
      <c r="AN347" s="262"/>
      <c r="AO347" s="262"/>
      <c r="AP347" s="262"/>
      <c r="AQ347" s="262"/>
      <c r="AR347" s="262"/>
      <c r="AS347" s="262"/>
      <c r="AT347" s="262"/>
      <c r="AU347" s="262"/>
      <c r="AV347" s="262"/>
      <c r="AW347" s="262"/>
      <c r="AX347" s="262"/>
      <c r="AY347" s="262"/>
      <c r="AZ347" s="262"/>
      <c r="BA347" s="262"/>
      <c r="BB347" s="262"/>
      <c r="BC347" s="262"/>
      <c r="BD347" s="262"/>
      <c r="BE347" s="262"/>
      <c r="BF347" s="262"/>
      <c r="BG347" s="262"/>
      <c r="BH347" s="262"/>
      <c r="BI347" s="262"/>
      <c r="BJ347" s="262"/>
      <c r="BK347" s="262"/>
      <c r="BL347" s="262"/>
      <c r="BM347" s="262"/>
      <c r="BN347" s="262"/>
      <c r="BO347" s="262"/>
      <c r="BP347" s="262"/>
      <c r="BQ347" s="262"/>
      <c r="BR347" s="262"/>
      <c r="BS347" s="262"/>
      <c r="BT347" s="262"/>
      <c r="BU347" s="262"/>
      <c r="BV347" s="262"/>
      <c r="BW347" s="262"/>
      <c r="BX347" s="262"/>
      <c r="BY347" s="262"/>
      <c r="BZ347" s="262"/>
      <c r="CA347" s="262"/>
      <c r="CB347" s="262"/>
      <c r="CC347" s="262"/>
      <c r="CD347" s="262"/>
      <c r="CE347" s="262"/>
      <c r="CF347" s="262"/>
      <c r="CG347" s="262"/>
      <c r="CH347" s="262"/>
      <c r="CI347" s="262"/>
      <c r="CJ347" s="262"/>
      <c r="CK347" s="262"/>
      <c r="CL347" s="262"/>
      <c r="CM347" s="262"/>
      <c r="CN347" s="262"/>
      <c r="CO347" s="262"/>
      <c r="CP347" s="262"/>
      <c r="CQ347" s="262"/>
      <c r="CR347" s="262"/>
      <c r="CS347" s="262"/>
      <c r="CT347" s="262"/>
      <c r="CU347" s="262"/>
      <c r="CV347" s="262"/>
      <c r="CW347" s="262"/>
      <c r="CX347" s="262"/>
      <c r="CY347" s="262"/>
      <c r="CZ347" s="262"/>
      <c r="DA347" s="262"/>
      <c r="DB347" s="262"/>
      <c r="DC347" s="262"/>
      <c r="DD347" s="262"/>
      <c r="DE347" s="262"/>
      <c r="DF347" s="262"/>
      <c r="DG347" s="262"/>
      <c r="DH347" s="262"/>
      <c r="DI347" s="262"/>
      <c r="DJ347" s="262"/>
      <c r="DK347" s="262"/>
      <c r="DL347" s="262"/>
      <c r="DM347" s="262"/>
      <c r="DN347" s="262"/>
      <c r="DO347" s="262"/>
      <c r="DP347" s="262"/>
      <c r="DQ347" s="262"/>
      <c r="DR347" s="262"/>
      <c r="DS347" s="262"/>
      <c r="DT347" s="262"/>
      <c r="DU347" s="262"/>
      <c r="DV347" s="262"/>
      <c r="DW347" s="262"/>
      <c r="DX347" s="262"/>
      <c r="DY347" s="262"/>
      <c r="DZ347" s="262"/>
      <c r="EA347" s="262"/>
      <c r="EB347" s="262"/>
      <c r="EC347" s="262"/>
      <c r="ED347" s="262"/>
      <c r="EE347" s="262"/>
      <c r="EF347" s="262"/>
      <c r="EG347" s="262"/>
      <c r="EH347" s="262"/>
      <c r="EI347" s="262"/>
      <c r="EJ347" s="262"/>
      <c r="EK347" s="262"/>
      <c r="EL347" s="262"/>
      <c r="EM347" s="262"/>
      <c r="EN347" s="262"/>
      <c r="EO347" s="262"/>
      <c r="EP347" s="262"/>
      <c r="EQ347" s="262"/>
      <c r="ER347" s="262"/>
      <c r="ES347" s="262"/>
      <c r="ET347" s="262"/>
      <c r="EU347" s="262"/>
      <c r="EV347" s="262"/>
      <c r="EW347" s="262"/>
      <c r="EX347" s="262"/>
      <c r="EY347" s="262"/>
      <c r="EZ347" s="262"/>
      <c r="FA347" s="262"/>
      <c r="FB347" s="262"/>
      <c r="FC347" s="262"/>
      <c r="FD347" s="262"/>
      <c r="FE347" s="262"/>
      <c r="FF347" s="262"/>
      <c r="FG347" s="262"/>
      <c r="FH347" s="262"/>
      <c r="FI347" s="262"/>
      <c r="FJ347" s="262"/>
      <c r="FK347" s="262"/>
      <c r="FL347" s="262"/>
      <c r="FM347" s="262"/>
      <c r="FN347" s="262"/>
      <c r="FO347" s="262"/>
      <c r="FP347" s="262"/>
      <c r="FQ347" s="262"/>
      <c r="FR347" s="262"/>
      <c r="FS347" s="262"/>
      <c r="FT347" s="262"/>
      <c r="FU347" s="262"/>
      <c r="FV347" s="262"/>
      <c r="FW347" s="262"/>
      <c r="FX347" s="262"/>
      <c r="FY347" s="262"/>
      <c r="FZ347" s="262"/>
      <c r="GA347" s="262"/>
      <c r="GB347" s="262"/>
      <c r="GC347" s="262"/>
      <c r="GD347" s="262"/>
    </row>
    <row r="348" spans="1:186" s="279" customFormat="1" x14ac:dyDescent="0.2">
      <c r="A348" s="339" t="s">
        <v>12239</v>
      </c>
      <c r="B348" s="280" t="s">
        <v>358</v>
      </c>
      <c r="C348" s="281" t="s">
        <v>3265</v>
      </c>
      <c r="D348" s="130" t="s">
        <v>106</v>
      </c>
      <c r="E348" s="130">
        <v>1800</v>
      </c>
      <c r="F348" s="130">
        <v>0.2</v>
      </c>
      <c r="G348" s="282"/>
      <c r="H348" s="283"/>
      <c r="I348" s="284">
        <f ca="1">OFFSET(INDEX(Composições!A:H,MATCH(B348,Composições!A:A,0),8),2,0)</f>
        <v>62.534699999999994</v>
      </c>
      <c r="J348" s="284">
        <f ca="1">IF(ISNUMBER(I348),ROUND(F348*E348*I348,2),"")</f>
        <v>22512.49</v>
      </c>
      <c r="K348" s="283">
        <f>BDI!$B$17</f>
        <v>0.26419999999999999</v>
      </c>
      <c r="L348" s="283"/>
      <c r="M348" s="283"/>
      <c r="N348" s="131">
        <f t="shared" ca="1" si="5"/>
        <v>79.06</v>
      </c>
      <c r="O348" s="340">
        <f ca="1">IF(ISNUMBER(I348),ROUND(F348*N348*E348,2),"")</f>
        <v>28461.599999999999</v>
      </c>
      <c r="P348" s="262"/>
      <c r="Q348" s="262"/>
      <c r="R348" s="262"/>
      <c r="S348" s="262"/>
      <c r="T348" s="262"/>
      <c r="U348" s="262"/>
      <c r="V348" s="262"/>
      <c r="W348" s="262"/>
      <c r="X348" s="262"/>
      <c r="Y348" s="262"/>
      <c r="Z348" s="262"/>
      <c r="AA348" s="262"/>
      <c r="AB348" s="262"/>
      <c r="AC348" s="262"/>
      <c r="AD348" s="262"/>
      <c r="AE348" s="262"/>
      <c r="AF348" s="262"/>
      <c r="AG348" s="262"/>
      <c r="AH348" s="262"/>
      <c r="AI348" s="262"/>
      <c r="AJ348" s="262"/>
      <c r="AK348" s="262"/>
      <c r="AL348" s="262"/>
      <c r="AM348" s="262"/>
      <c r="AN348" s="262"/>
      <c r="AO348" s="262"/>
      <c r="AP348" s="262"/>
      <c r="AQ348" s="262"/>
      <c r="AR348" s="262"/>
      <c r="AS348" s="262"/>
      <c r="AT348" s="262"/>
      <c r="AU348" s="262"/>
      <c r="AV348" s="262"/>
      <c r="AW348" s="262"/>
      <c r="AX348" s="262"/>
      <c r="AY348" s="262"/>
      <c r="AZ348" s="262"/>
      <c r="BA348" s="262"/>
      <c r="BB348" s="262"/>
      <c r="BC348" s="262"/>
      <c r="BD348" s="262"/>
      <c r="BE348" s="262"/>
      <c r="BF348" s="262"/>
      <c r="BG348" s="262"/>
      <c r="BH348" s="262"/>
      <c r="BI348" s="262"/>
      <c r="BJ348" s="262"/>
      <c r="BK348" s="262"/>
      <c r="BL348" s="262"/>
      <c r="BM348" s="262"/>
      <c r="BN348" s="262"/>
      <c r="BO348" s="262"/>
      <c r="BP348" s="262"/>
      <c r="BQ348" s="262"/>
      <c r="BR348" s="262"/>
      <c r="BS348" s="262"/>
      <c r="BT348" s="262"/>
      <c r="BU348" s="262"/>
      <c r="BV348" s="262"/>
      <c r="BW348" s="262"/>
      <c r="BX348" s="262"/>
      <c r="BY348" s="262"/>
      <c r="BZ348" s="262"/>
      <c r="CA348" s="262"/>
      <c r="CB348" s="262"/>
      <c r="CC348" s="262"/>
      <c r="CD348" s="262"/>
      <c r="CE348" s="262"/>
      <c r="CF348" s="262"/>
      <c r="CG348" s="262"/>
      <c r="CH348" s="262"/>
      <c r="CI348" s="262"/>
      <c r="CJ348" s="262"/>
      <c r="CK348" s="262"/>
      <c r="CL348" s="262"/>
      <c r="CM348" s="262"/>
      <c r="CN348" s="262"/>
      <c r="CO348" s="262"/>
      <c r="CP348" s="262"/>
      <c r="CQ348" s="262"/>
      <c r="CR348" s="262"/>
      <c r="CS348" s="262"/>
      <c r="CT348" s="262"/>
      <c r="CU348" s="262"/>
      <c r="CV348" s="262"/>
      <c r="CW348" s="262"/>
      <c r="CX348" s="262"/>
      <c r="CY348" s="262"/>
      <c r="CZ348" s="262"/>
      <c r="DA348" s="262"/>
      <c r="DB348" s="262"/>
      <c r="DC348" s="262"/>
      <c r="DD348" s="262"/>
      <c r="DE348" s="262"/>
      <c r="DF348" s="262"/>
      <c r="DG348" s="262"/>
      <c r="DH348" s="262"/>
      <c r="DI348" s="262"/>
      <c r="DJ348" s="262"/>
      <c r="DK348" s="262"/>
      <c r="DL348" s="262"/>
      <c r="DM348" s="262"/>
      <c r="DN348" s="262"/>
      <c r="DO348" s="262"/>
      <c r="DP348" s="262"/>
      <c r="DQ348" s="262"/>
      <c r="DR348" s="262"/>
      <c r="DS348" s="262"/>
      <c r="DT348" s="262"/>
      <c r="DU348" s="262"/>
      <c r="DV348" s="262"/>
      <c r="DW348" s="262"/>
      <c r="DX348" s="262"/>
      <c r="DY348" s="262"/>
      <c r="DZ348" s="262"/>
      <c r="EA348" s="262"/>
      <c r="EB348" s="262"/>
      <c r="EC348" s="262"/>
      <c r="ED348" s="262"/>
      <c r="EE348" s="262"/>
      <c r="EF348" s="262"/>
      <c r="EG348" s="262"/>
      <c r="EH348" s="262"/>
      <c r="EI348" s="262"/>
      <c r="EJ348" s="262"/>
      <c r="EK348" s="262"/>
      <c r="EL348" s="262"/>
      <c r="EM348" s="262"/>
      <c r="EN348" s="262"/>
      <c r="EO348" s="262"/>
      <c r="EP348" s="262"/>
      <c r="EQ348" s="262"/>
      <c r="ER348" s="262"/>
      <c r="ES348" s="262"/>
      <c r="ET348" s="262"/>
      <c r="EU348" s="262"/>
      <c r="EV348" s="262"/>
      <c r="EW348" s="262"/>
      <c r="EX348" s="262"/>
      <c r="EY348" s="262"/>
      <c r="EZ348" s="262"/>
      <c r="FA348" s="262"/>
      <c r="FB348" s="262"/>
      <c r="FC348" s="262"/>
      <c r="FD348" s="262"/>
      <c r="FE348" s="262"/>
      <c r="FF348" s="262"/>
      <c r="FG348" s="262"/>
      <c r="FH348" s="262"/>
      <c r="FI348" s="262"/>
      <c r="FJ348" s="262"/>
      <c r="FK348" s="262"/>
      <c r="FL348" s="262"/>
      <c r="FM348" s="262"/>
      <c r="FN348" s="262"/>
      <c r="FO348" s="262"/>
      <c r="FP348" s="262"/>
      <c r="FQ348" s="262"/>
      <c r="FR348" s="262"/>
      <c r="FS348" s="262"/>
      <c r="FT348" s="262"/>
      <c r="FU348" s="262"/>
      <c r="FV348" s="262"/>
      <c r="FW348" s="262"/>
      <c r="FX348" s="262"/>
      <c r="FY348" s="262"/>
      <c r="FZ348" s="262"/>
      <c r="GA348" s="262"/>
      <c r="GB348" s="262"/>
      <c r="GC348" s="262"/>
      <c r="GD348" s="262"/>
    </row>
    <row r="349" spans="1:186" s="279" customFormat="1" x14ac:dyDescent="0.2">
      <c r="A349" s="339" t="s">
        <v>12240</v>
      </c>
      <c r="B349" s="280" t="s">
        <v>360</v>
      </c>
      <c r="C349" s="281" t="s">
        <v>3266</v>
      </c>
      <c r="D349" s="130" t="s">
        <v>106</v>
      </c>
      <c r="E349" s="130">
        <v>1875</v>
      </c>
      <c r="F349" s="130">
        <v>0.2</v>
      </c>
      <c r="G349" s="282"/>
      <c r="H349" s="283"/>
      <c r="I349" s="284">
        <f ca="1">OFFSET(INDEX(Composições!A:H,MATCH(B349,Composições!A:A,0),8),2,0)</f>
        <v>39.425474999999999</v>
      </c>
      <c r="J349" s="284">
        <f ca="1">IF(ISNUMBER(I349),ROUND(F349*E349*I349,2),"")</f>
        <v>14784.55</v>
      </c>
      <c r="K349" s="283">
        <f>BDI!$B$17</f>
        <v>0.26419999999999999</v>
      </c>
      <c r="L349" s="283"/>
      <c r="M349" s="283"/>
      <c r="N349" s="131">
        <f t="shared" ca="1" si="5"/>
        <v>49.84</v>
      </c>
      <c r="O349" s="340">
        <f ca="1">IF(ISNUMBER(I349),ROUND(F349*N349*E349,2),"")</f>
        <v>18690</v>
      </c>
      <c r="P349" s="262"/>
      <c r="Q349" s="262"/>
      <c r="R349" s="262"/>
      <c r="S349" s="262"/>
      <c r="T349" s="262"/>
      <c r="U349" s="262"/>
      <c r="V349" s="262"/>
      <c r="W349" s="262"/>
      <c r="X349" s="262"/>
      <c r="Y349" s="262"/>
      <c r="Z349" s="262"/>
      <c r="AA349" s="262"/>
      <c r="AB349" s="262"/>
      <c r="AC349" s="262"/>
      <c r="AD349" s="262"/>
      <c r="AE349" s="262"/>
      <c r="AF349" s="262"/>
      <c r="AG349" s="262"/>
      <c r="AH349" s="262"/>
      <c r="AI349" s="262"/>
      <c r="AJ349" s="262"/>
      <c r="AK349" s="262"/>
      <c r="AL349" s="262"/>
      <c r="AM349" s="262"/>
      <c r="AN349" s="262"/>
      <c r="AO349" s="262"/>
      <c r="AP349" s="262"/>
      <c r="AQ349" s="262"/>
      <c r="AR349" s="262"/>
      <c r="AS349" s="262"/>
      <c r="AT349" s="262"/>
      <c r="AU349" s="262"/>
      <c r="AV349" s="262"/>
      <c r="AW349" s="262"/>
      <c r="AX349" s="262"/>
      <c r="AY349" s="262"/>
      <c r="AZ349" s="262"/>
      <c r="BA349" s="262"/>
      <c r="BB349" s="262"/>
      <c r="BC349" s="262"/>
      <c r="BD349" s="262"/>
      <c r="BE349" s="262"/>
      <c r="BF349" s="262"/>
      <c r="BG349" s="262"/>
      <c r="BH349" s="262"/>
      <c r="BI349" s="262"/>
      <c r="BJ349" s="262"/>
      <c r="BK349" s="262"/>
      <c r="BL349" s="262"/>
      <c r="BM349" s="262"/>
      <c r="BN349" s="262"/>
      <c r="BO349" s="262"/>
      <c r="BP349" s="262"/>
      <c r="BQ349" s="262"/>
      <c r="BR349" s="262"/>
      <c r="BS349" s="262"/>
      <c r="BT349" s="262"/>
      <c r="BU349" s="262"/>
      <c r="BV349" s="262"/>
      <c r="BW349" s="262"/>
      <c r="BX349" s="262"/>
      <c r="BY349" s="262"/>
      <c r="BZ349" s="262"/>
      <c r="CA349" s="262"/>
      <c r="CB349" s="262"/>
      <c r="CC349" s="262"/>
      <c r="CD349" s="262"/>
      <c r="CE349" s="262"/>
      <c r="CF349" s="262"/>
      <c r="CG349" s="262"/>
      <c r="CH349" s="262"/>
      <c r="CI349" s="262"/>
      <c r="CJ349" s="262"/>
      <c r="CK349" s="262"/>
      <c r="CL349" s="262"/>
      <c r="CM349" s="262"/>
      <c r="CN349" s="262"/>
      <c r="CO349" s="262"/>
      <c r="CP349" s="262"/>
      <c r="CQ349" s="262"/>
      <c r="CR349" s="262"/>
      <c r="CS349" s="262"/>
      <c r="CT349" s="262"/>
      <c r="CU349" s="262"/>
      <c r="CV349" s="262"/>
      <c r="CW349" s="262"/>
      <c r="CX349" s="262"/>
      <c r="CY349" s="262"/>
      <c r="CZ349" s="262"/>
      <c r="DA349" s="262"/>
      <c r="DB349" s="262"/>
      <c r="DC349" s="262"/>
      <c r="DD349" s="262"/>
      <c r="DE349" s="262"/>
      <c r="DF349" s="262"/>
      <c r="DG349" s="262"/>
      <c r="DH349" s="262"/>
      <c r="DI349" s="262"/>
      <c r="DJ349" s="262"/>
      <c r="DK349" s="262"/>
      <c r="DL349" s="262"/>
      <c r="DM349" s="262"/>
      <c r="DN349" s="262"/>
      <c r="DO349" s="262"/>
      <c r="DP349" s="262"/>
      <c r="DQ349" s="262"/>
      <c r="DR349" s="262"/>
      <c r="DS349" s="262"/>
      <c r="DT349" s="262"/>
      <c r="DU349" s="262"/>
      <c r="DV349" s="262"/>
      <c r="DW349" s="262"/>
      <c r="DX349" s="262"/>
      <c r="DY349" s="262"/>
      <c r="DZ349" s="262"/>
      <c r="EA349" s="262"/>
      <c r="EB349" s="262"/>
      <c r="EC349" s="262"/>
      <c r="ED349" s="262"/>
      <c r="EE349" s="262"/>
      <c r="EF349" s="262"/>
      <c r="EG349" s="262"/>
      <c r="EH349" s="262"/>
      <c r="EI349" s="262"/>
      <c r="EJ349" s="262"/>
      <c r="EK349" s="262"/>
      <c r="EL349" s="262"/>
      <c r="EM349" s="262"/>
      <c r="EN349" s="262"/>
      <c r="EO349" s="262"/>
      <c r="EP349" s="262"/>
      <c r="EQ349" s="262"/>
      <c r="ER349" s="262"/>
      <c r="ES349" s="262"/>
      <c r="ET349" s="262"/>
      <c r="EU349" s="262"/>
      <c r="EV349" s="262"/>
      <c r="EW349" s="262"/>
      <c r="EX349" s="262"/>
      <c r="EY349" s="262"/>
      <c r="EZ349" s="262"/>
      <c r="FA349" s="262"/>
      <c r="FB349" s="262"/>
      <c r="FC349" s="262"/>
      <c r="FD349" s="262"/>
      <c r="FE349" s="262"/>
      <c r="FF349" s="262"/>
      <c r="FG349" s="262"/>
      <c r="FH349" s="262"/>
      <c r="FI349" s="262"/>
      <c r="FJ349" s="262"/>
      <c r="FK349" s="262"/>
      <c r="FL349" s="262"/>
      <c r="FM349" s="262"/>
      <c r="FN349" s="262"/>
      <c r="FO349" s="262"/>
      <c r="FP349" s="262"/>
      <c r="FQ349" s="262"/>
      <c r="FR349" s="262"/>
      <c r="FS349" s="262"/>
      <c r="FT349" s="262"/>
      <c r="FU349" s="262"/>
      <c r="FV349" s="262"/>
      <c r="FW349" s="262"/>
      <c r="FX349" s="262"/>
      <c r="FY349" s="262"/>
      <c r="FZ349" s="262"/>
      <c r="GA349" s="262"/>
      <c r="GB349" s="262"/>
      <c r="GC349" s="262"/>
      <c r="GD349" s="262"/>
    </row>
    <row r="350" spans="1:186" s="279" customFormat="1" x14ac:dyDescent="0.2">
      <c r="A350" s="339" t="s">
        <v>12241</v>
      </c>
      <c r="B350" s="280" t="s">
        <v>362</v>
      </c>
      <c r="C350" s="281" t="s">
        <v>3267</v>
      </c>
      <c r="D350" s="130" t="s">
        <v>106</v>
      </c>
      <c r="E350" s="130">
        <v>1250</v>
      </c>
      <c r="F350" s="130">
        <v>0.2</v>
      </c>
      <c r="G350" s="282"/>
      <c r="H350" s="283"/>
      <c r="I350" s="284">
        <f ca="1">OFFSET(INDEX(Composições!A:H,MATCH(B350,Composições!A:A,0),8),2,0)</f>
        <v>80.110649999999993</v>
      </c>
      <c r="J350" s="284">
        <f ca="1">IF(ISNUMBER(I350),ROUND(F350*E350*I350,2),"")</f>
        <v>20027.66</v>
      </c>
      <c r="K350" s="283">
        <f>BDI!$B$17</f>
        <v>0.26419999999999999</v>
      </c>
      <c r="L350" s="283"/>
      <c r="M350" s="283"/>
      <c r="N350" s="131">
        <f t="shared" ca="1" si="5"/>
        <v>101.28</v>
      </c>
      <c r="O350" s="340">
        <f ca="1">IF(ISNUMBER(I350),ROUND(F350*N350*E350,2),"")</f>
        <v>25320</v>
      </c>
      <c r="P350" s="262"/>
      <c r="Q350" s="262"/>
      <c r="R350" s="262"/>
      <c r="S350" s="262"/>
      <c r="T350" s="262"/>
      <c r="U350" s="262"/>
      <c r="V350" s="262"/>
      <c r="W350" s="262"/>
      <c r="X350" s="262"/>
      <c r="Y350" s="262"/>
      <c r="Z350" s="262"/>
      <c r="AA350" s="262"/>
      <c r="AB350" s="262"/>
      <c r="AC350" s="262"/>
      <c r="AD350" s="262"/>
      <c r="AE350" s="262"/>
      <c r="AF350" s="262"/>
      <c r="AG350" s="262"/>
      <c r="AH350" s="262"/>
      <c r="AI350" s="262"/>
      <c r="AJ350" s="262"/>
      <c r="AK350" s="262"/>
      <c r="AL350" s="262"/>
      <c r="AM350" s="262"/>
      <c r="AN350" s="262"/>
      <c r="AO350" s="262"/>
      <c r="AP350" s="262"/>
      <c r="AQ350" s="262"/>
      <c r="AR350" s="262"/>
      <c r="AS350" s="262"/>
      <c r="AT350" s="262"/>
      <c r="AU350" s="262"/>
      <c r="AV350" s="262"/>
      <c r="AW350" s="262"/>
      <c r="AX350" s="262"/>
      <c r="AY350" s="262"/>
      <c r="AZ350" s="262"/>
      <c r="BA350" s="262"/>
      <c r="BB350" s="262"/>
      <c r="BC350" s="262"/>
      <c r="BD350" s="262"/>
      <c r="BE350" s="262"/>
      <c r="BF350" s="262"/>
      <c r="BG350" s="262"/>
      <c r="BH350" s="262"/>
      <c r="BI350" s="262"/>
      <c r="BJ350" s="262"/>
      <c r="BK350" s="262"/>
      <c r="BL350" s="262"/>
      <c r="BM350" s="262"/>
      <c r="BN350" s="262"/>
      <c r="BO350" s="262"/>
      <c r="BP350" s="262"/>
      <c r="BQ350" s="262"/>
      <c r="BR350" s="262"/>
      <c r="BS350" s="262"/>
      <c r="BT350" s="262"/>
      <c r="BU350" s="262"/>
      <c r="BV350" s="262"/>
      <c r="BW350" s="262"/>
      <c r="BX350" s="262"/>
      <c r="BY350" s="262"/>
      <c r="BZ350" s="262"/>
      <c r="CA350" s="262"/>
      <c r="CB350" s="262"/>
      <c r="CC350" s="262"/>
      <c r="CD350" s="262"/>
      <c r="CE350" s="262"/>
      <c r="CF350" s="262"/>
      <c r="CG350" s="262"/>
      <c r="CH350" s="262"/>
      <c r="CI350" s="262"/>
      <c r="CJ350" s="262"/>
      <c r="CK350" s="262"/>
      <c r="CL350" s="262"/>
      <c r="CM350" s="262"/>
      <c r="CN350" s="262"/>
      <c r="CO350" s="262"/>
      <c r="CP350" s="262"/>
      <c r="CQ350" s="262"/>
      <c r="CR350" s="262"/>
      <c r="CS350" s="262"/>
      <c r="CT350" s="262"/>
      <c r="CU350" s="262"/>
      <c r="CV350" s="262"/>
      <c r="CW350" s="262"/>
      <c r="CX350" s="262"/>
      <c r="CY350" s="262"/>
      <c r="CZ350" s="262"/>
      <c r="DA350" s="262"/>
      <c r="DB350" s="262"/>
      <c r="DC350" s="262"/>
      <c r="DD350" s="262"/>
      <c r="DE350" s="262"/>
      <c r="DF350" s="262"/>
      <c r="DG350" s="262"/>
      <c r="DH350" s="262"/>
      <c r="DI350" s="262"/>
      <c r="DJ350" s="262"/>
      <c r="DK350" s="262"/>
      <c r="DL350" s="262"/>
      <c r="DM350" s="262"/>
      <c r="DN350" s="262"/>
      <c r="DO350" s="262"/>
      <c r="DP350" s="262"/>
      <c r="DQ350" s="262"/>
      <c r="DR350" s="262"/>
      <c r="DS350" s="262"/>
      <c r="DT350" s="262"/>
      <c r="DU350" s="262"/>
      <c r="DV350" s="262"/>
      <c r="DW350" s="262"/>
      <c r="DX350" s="262"/>
      <c r="DY350" s="262"/>
      <c r="DZ350" s="262"/>
      <c r="EA350" s="262"/>
      <c r="EB350" s="262"/>
      <c r="EC350" s="262"/>
      <c r="ED350" s="262"/>
      <c r="EE350" s="262"/>
      <c r="EF350" s="262"/>
      <c r="EG350" s="262"/>
      <c r="EH350" s="262"/>
      <c r="EI350" s="262"/>
      <c r="EJ350" s="262"/>
      <c r="EK350" s="262"/>
      <c r="EL350" s="262"/>
      <c r="EM350" s="262"/>
      <c r="EN350" s="262"/>
      <c r="EO350" s="262"/>
      <c r="EP350" s="262"/>
      <c r="EQ350" s="262"/>
      <c r="ER350" s="262"/>
      <c r="ES350" s="262"/>
      <c r="ET350" s="262"/>
      <c r="EU350" s="262"/>
      <c r="EV350" s="262"/>
      <c r="EW350" s="262"/>
      <c r="EX350" s="262"/>
      <c r="EY350" s="262"/>
      <c r="EZ350" s="262"/>
      <c r="FA350" s="262"/>
      <c r="FB350" s="262"/>
      <c r="FC350" s="262"/>
      <c r="FD350" s="262"/>
      <c r="FE350" s="262"/>
      <c r="FF350" s="262"/>
      <c r="FG350" s="262"/>
      <c r="FH350" s="262"/>
      <c r="FI350" s="262"/>
      <c r="FJ350" s="262"/>
      <c r="FK350" s="262"/>
      <c r="FL350" s="262"/>
      <c r="FM350" s="262"/>
      <c r="FN350" s="262"/>
      <c r="FO350" s="262"/>
      <c r="FP350" s="262"/>
      <c r="FQ350" s="262"/>
      <c r="FR350" s="262"/>
      <c r="FS350" s="262"/>
      <c r="FT350" s="262"/>
      <c r="FU350" s="262"/>
      <c r="FV350" s="262"/>
      <c r="FW350" s="262"/>
      <c r="FX350" s="262"/>
      <c r="FY350" s="262"/>
      <c r="FZ350" s="262"/>
      <c r="GA350" s="262"/>
      <c r="GB350" s="262"/>
      <c r="GC350" s="262"/>
      <c r="GD350" s="262"/>
    </row>
    <row r="351" spans="1:186" s="279" customFormat="1" x14ac:dyDescent="0.2">
      <c r="A351" s="339" t="s">
        <v>12242</v>
      </c>
      <c r="B351" s="280" t="s">
        <v>364</v>
      </c>
      <c r="C351" s="281" t="s">
        <v>3268</v>
      </c>
      <c r="D351" s="130" t="s">
        <v>106</v>
      </c>
      <c r="E351" s="130">
        <v>1875</v>
      </c>
      <c r="F351" s="130">
        <v>0.2</v>
      </c>
      <c r="G351" s="282"/>
      <c r="H351" s="283"/>
      <c r="I351" s="284">
        <f ca="1">OFFSET(INDEX(Composições!A:H,MATCH(B351,Composições!A:A,0),8),2,0)</f>
        <v>36.971624999999996</v>
      </c>
      <c r="J351" s="284">
        <f ca="1">IF(ISNUMBER(I351),ROUND(F351*E351*I351,2),"")</f>
        <v>13864.36</v>
      </c>
      <c r="K351" s="283">
        <f>BDI!$B$17</f>
        <v>0.26419999999999999</v>
      </c>
      <c r="L351" s="283"/>
      <c r="M351" s="283"/>
      <c r="N351" s="131">
        <f t="shared" ca="1" si="5"/>
        <v>46.74</v>
      </c>
      <c r="O351" s="340">
        <f ca="1">IF(ISNUMBER(I351),ROUND(F351*N351*E351,2),"")</f>
        <v>17527.5</v>
      </c>
      <c r="P351" s="262"/>
      <c r="Q351" s="262"/>
      <c r="R351" s="262"/>
      <c r="S351" s="262"/>
      <c r="T351" s="262"/>
      <c r="U351" s="262"/>
      <c r="V351" s="262"/>
      <c r="W351" s="262"/>
      <c r="X351" s="262"/>
      <c r="Y351" s="262"/>
      <c r="Z351" s="262"/>
      <c r="AA351" s="262"/>
      <c r="AB351" s="262"/>
      <c r="AC351" s="262"/>
      <c r="AD351" s="262"/>
      <c r="AE351" s="262"/>
      <c r="AF351" s="262"/>
      <c r="AG351" s="262"/>
      <c r="AH351" s="262"/>
      <c r="AI351" s="262"/>
      <c r="AJ351" s="262"/>
      <c r="AK351" s="262"/>
      <c r="AL351" s="262"/>
      <c r="AM351" s="262"/>
      <c r="AN351" s="262"/>
      <c r="AO351" s="262"/>
      <c r="AP351" s="262"/>
      <c r="AQ351" s="262"/>
      <c r="AR351" s="262"/>
      <c r="AS351" s="262"/>
      <c r="AT351" s="262"/>
      <c r="AU351" s="262"/>
      <c r="AV351" s="262"/>
      <c r="AW351" s="262"/>
      <c r="AX351" s="262"/>
      <c r="AY351" s="262"/>
      <c r="AZ351" s="262"/>
      <c r="BA351" s="262"/>
      <c r="BB351" s="262"/>
      <c r="BC351" s="262"/>
      <c r="BD351" s="262"/>
      <c r="BE351" s="262"/>
      <c r="BF351" s="262"/>
      <c r="BG351" s="262"/>
      <c r="BH351" s="262"/>
      <c r="BI351" s="262"/>
      <c r="BJ351" s="262"/>
      <c r="BK351" s="262"/>
      <c r="BL351" s="262"/>
      <c r="BM351" s="262"/>
      <c r="BN351" s="262"/>
      <c r="BO351" s="262"/>
      <c r="BP351" s="262"/>
      <c r="BQ351" s="262"/>
      <c r="BR351" s="262"/>
      <c r="BS351" s="262"/>
      <c r="BT351" s="262"/>
      <c r="BU351" s="262"/>
      <c r="BV351" s="262"/>
      <c r="BW351" s="262"/>
      <c r="BX351" s="262"/>
      <c r="BY351" s="262"/>
      <c r="BZ351" s="262"/>
      <c r="CA351" s="262"/>
      <c r="CB351" s="262"/>
      <c r="CC351" s="262"/>
      <c r="CD351" s="262"/>
      <c r="CE351" s="262"/>
      <c r="CF351" s="262"/>
      <c r="CG351" s="262"/>
      <c r="CH351" s="262"/>
      <c r="CI351" s="262"/>
      <c r="CJ351" s="262"/>
      <c r="CK351" s="262"/>
      <c r="CL351" s="262"/>
      <c r="CM351" s="262"/>
      <c r="CN351" s="262"/>
      <c r="CO351" s="262"/>
      <c r="CP351" s="262"/>
      <c r="CQ351" s="262"/>
      <c r="CR351" s="262"/>
      <c r="CS351" s="262"/>
      <c r="CT351" s="262"/>
      <c r="CU351" s="262"/>
      <c r="CV351" s="262"/>
      <c r="CW351" s="262"/>
      <c r="CX351" s="262"/>
      <c r="CY351" s="262"/>
      <c r="CZ351" s="262"/>
      <c r="DA351" s="262"/>
      <c r="DB351" s="262"/>
      <c r="DC351" s="262"/>
      <c r="DD351" s="262"/>
      <c r="DE351" s="262"/>
      <c r="DF351" s="262"/>
      <c r="DG351" s="262"/>
      <c r="DH351" s="262"/>
      <c r="DI351" s="262"/>
      <c r="DJ351" s="262"/>
      <c r="DK351" s="262"/>
      <c r="DL351" s="262"/>
      <c r="DM351" s="262"/>
      <c r="DN351" s="262"/>
      <c r="DO351" s="262"/>
      <c r="DP351" s="262"/>
      <c r="DQ351" s="262"/>
      <c r="DR351" s="262"/>
      <c r="DS351" s="262"/>
      <c r="DT351" s="262"/>
      <c r="DU351" s="262"/>
      <c r="DV351" s="262"/>
      <c r="DW351" s="262"/>
      <c r="DX351" s="262"/>
      <c r="DY351" s="262"/>
      <c r="DZ351" s="262"/>
      <c r="EA351" s="262"/>
      <c r="EB351" s="262"/>
      <c r="EC351" s="262"/>
      <c r="ED351" s="262"/>
      <c r="EE351" s="262"/>
      <c r="EF351" s="262"/>
      <c r="EG351" s="262"/>
      <c r="EH351" s="262"/>
      <c r="EI351" s="262"/>
      <c r="EJ351" s="262"/>
      <c r="EK351" s="262"/>
      <c r="EL351" s="262"/>
      <c r="EM351" s="262"/>
      <c r="EN351" s="262"/>
      <c r="EO351" s="262"/>
      <c r="EP351" s="262"/>
      <c r="EQ351" s="262"/>
      <c r="ER351" s="262"/>
      <c r="ES351" s="262"/>
      <c r="ET351" s="262"/>
      <c r="EU351" s="262"/>
      <c r="EV351" s="262"/>
      <c r="EW351" s="262"/>
      <c r="EX351" s="262"/>
      <c r="EY351" s="262"/>
      <c r="EZ351" s="262"/>
      <c r="FA351" s="262"/>
      <c r="FB351" s="262"/>
      <c r="FC351" s="262"/>
      <c r="FD351" s="262"/>
      <c r="FE351" s="262"/>
      <c r="FF351" s="262"/>
      <c r="FG351" s="262"/>
      <c r="FH351" s="262"/>
      <c r="FI351" s="262"/>
      <c r="FJ351" s="262"/>
      <c r="FK351" s="262"/>
      <c r="FL351" s="262"/>
      <c r="FM351" s="262"/>
      <c r="FN351" s="262"/>
      <c r="FO351" s="262"/>
      <c r="FP351" s="262"/>
      <c r="FQ351" s="262"/>
      <c r="FR351" s="262"/>
      <c r="FS351" s="262"/>
      <c r="FT351" s="262"/>
      <c r="FU351" s="262"/>
      <c r="FV351" s="262"/>
      <c r="FW351" s="262"/>
      <c r="FX351" s="262"/>
      <c r="FY351" s="262"/>
      <c r="FZ351" s="262"/>
      <c r="GA351" s="262"/>
      <c r="GB351" s="262"/>
      <c r="GC351" s="262"/>
      <c r="GD351" s="262"/>
    </row>
    <row r="352" spans="1:186" s="279" customFormat="1" x14ac:dyDescent="0.2">
      <c r="A352" s="339" t="s">
        <v>12243</v>
      </c>
      <c r="B352" s="280" t="s">
        <v>366</v>
      </c>
      <c r="C352" s="281" t="s">
        <v>3269</v>
      </c>
      <c r="D352" s="130" t="s">
        <v>106</v>
      </c>
      <c r="E352" s="130">
        <v>625</v>
      </c>
      <c r="F352" s="130">
        <v>0.2</v>
      </c>
      <c r="G352" s="282"/>
      <c r="H352" s="283"/>
      <c r="I352" s="284">
        <f ca="1">OFFSET(INDEX(Composições!A:H,MATCH(B352,Composições!A:A,0),8),2,0)</f>
        <v>26.374804399999995</v>
      </c>
      <c r="J352" s="284">
        <f ca="1">IF(ISNUMBER(I352),ROUND(F352*E352*I352,2),"")</f>
        <v>3296.85</v>
      </c>
      <c r="K352" s="283">
        <f>BDI!$B$17</f>
        <v>0.26419999999999999</v>
      </c>
      <c r="L352" s="283"/>
      <c r="M352" s="283"/>
      <c r="N352" s="131">
        <f t="shared" ca="1" si="5"/>
        <v>33.340000000000003</v>
      </c>
      <c r="O352" s="340">
        <f ca="1">IF(ISNUMBER(I352),ROUND(F352*N352*E352,2),"")</f>
        <v>4167.5</v>
      </c>
      <c r="P352" s="262"/>
      <c r="Q352" s="262"/>
      <c r="R352" s="262"/>
      <c r="S352" s="262"/>
      <c r="T352" s="262"/>
      <c r="U352" s="262"/>
      <c r="V352" s="262"/>
      <c r="W352" s="262"/>
      <c r="X352" s="262"/>
      <c r="Y352" s="262"/>
      <c r="Z352" s="262"/>
      <c r="AA352" s="262"/>
      <c r="AB352" s="262"/>
      <c r="AC352" s="262"/>
      <c r="AD352" s="262"/>
      <c r="AE352" s="262"/>
      <c r="AF352" s="262"/>
      <c r="AG352" s="262"/>
      <c r="AH352" s="262"/>
      <c r="AI352" s="262"/>
      <c r="AJ352" s="262"/>
      <c r="AK352" s="262"/>
      <c r="AL352" s="262"/>
      <c r="AM352" s="262"/>
      <c r="AN352" s="262"/>
      <c r="AO352" s="262"/>
      <c r="AP352" s="262"/>
      <c r="AQ352" s="262"/>
      <c r="AR352" s="262"/>
      <c r="AS352" s="262"/>
      <c r="AT352" s="262"/>
      <c r="AU352" s="262"/>
      <c r="AV352" s="262"/>
      <c r="AW352" s="262"/>
      <c r="AX352" s="262"/>
      <c r="AY352" s="262"/>
      <c r="AZ352" s="262"/>
      <c r="BA352" s="262"/>
      <c r="BB352" s="262"/>
      <c r="BC352" s="262"/>
      <c r="BD352" s="262"/>
      <c r="BE352" s="262"/>
      <c r="BF352" s="262"/>
      <c r="BG352" s="262"/>
      <c r="BH352" s="262"/>
      <c r="BI352" s="262"/>
      <c r="BJ352" s="262"/>
      <c r="BK352" s="262"/>
      <c r="BL352" s="262"/>
      <c r="BM352" s="262"/>
      <c r="BN352" s="262"/>
      <c r="BO352" s="262"/>
      <c r="BP352" s="262"/>
      <c r="BQ352" s="262"/>
      <c r="BR352" s="262"/>
      <c r="BS352" s="262"/>
      <c r="BT352" s="262"/>
      <c r="BU352" s="262"/>
      <c r="BV352" s="262"/>
      <c r="BW352" s="262"/>
      <c r="BX352" s="262"/>
      <c r="BY352" s="262"/>
      <c r="BZ352" s="262"/>
      <c r="CA352" s="262"/>
      <c r="CB352" s="262"/>
      <c r="CC352" s="262"/>
      <c r="CD352" s="262"/>
      <c r="CE352" s="262"/>
      <c r="CF352" s="262"/>
      <c r="CG352" s="262"/>
      <c r="CH352" s="262"/>
      <c r="CI352" s="262"/>
      <c r="CJ352" s="262"/>
      <c r="CK352" s="262"/>
      <c r="CL352" s="262"/>
      <c r="CM352" s="262"/>
      <c r="CN352" s="262"/>
      <c r="CO352" s="262"/>
      <c r="CP352" s="262"/>
      <c r="CQ352" s="262"/>
      <c r="CR352" s="262"/>
      <c r="CS352" s="262"/>
      <c r="CT352" s="262"/>
      <c r="CU352" s="262"/>
      <c r="CV352" s="262"/>
      <c r="CW352" s="262"/>
      <c r="CX352" s="262"/>
      <c r="CY352" s="262"/>
      <c r="CZ352" s="262"/>
      <c r="DA352" s="262"/>
      <c r="DB352" s="262"/>
      <c r="DC352" s="262"/>
      <c r="DD352" s="262"/>
      <c r="DE352" s="262"/>
      <c r="DF352" s="262"/>
      <c r="DG352" s="262"/>
      <c r="DH352" s="262"/>
      <c r="DI352" s="262"/>
      <c r="DJ352" s="262"/>
      <c r="DK352" s="262"/>
      <c r="DL352" s="262"/>
      <c r="DM352" s="262"/>
      <c r="DN352" s="262"/>
      <c r="DO352" s="262"/>
      <c r="DP352" s="262"/>
      <c r="DQ352" s="262"/>
      <c r="DR352" s="262"/>
      <c r="DS352" s="262"/>
      <c r="DT352" s="262"/>
      <c r="DU352" s="262"/>
      <c r="DV352" s="262"/>
      <c r="DW352" s="262"/>
      <c r="DX352" s="262"/>
      <c r="DY352" s="262"/>
      <c r="DZ352" s="262"/>
      <c r="EA352" s="262"/>
      <c r="EB352" s="262"/>
      <c r="EC352" s="262"/>
      <c r="ED352" s="262"/>
      <c r="EE352" s="262"/>
      <c r="EF352" s="262"/>
      <c r="EG352" s="262"/>
      <c r="EH352" s="262"/>
      <c r="EI352" s="262"/>
      <c r="EJ352" s="262"/>
      <c r="EK352" s="262"/>
      <c r="EL352" s="262"/>
      <c r="EM352" s="262"/>
      <c r="EN352" s="262"/>
      <c r="EO352" s="262"/>
      <c r="EP352" s="262"/>
      <c r="EQ352" s="262"/>
      <c r="ER352" s="262"/>
      <c r="ES352" s="262"/>
      <c r="ET352" s="262"/>
      <c r="EU352" s="262"/>
      <c r="EV352" s="262"/>
      <c r="EW352" s="262"/>
      <c r="EX352" s="262"/>
      <c r="EY352" s="262"/>
      <c r="EZ352" s="262"/>
      <c r="FA352" s="262"/>
      <c r="FB352" s="262"/>
      <c r="FC352" s="262"/>
      <c r="FD352" s="262"/>
      <c r="FE352" s="262"/>
      <c r="FF352" s="262"/>
      <c r="FG352" s="262"/>
      <c r="FH352" s="262"/>
      <c r="FI352" s="262"/>
      <c r="FJ352" s="262"/>
      <c r="FK352" s="262"/>
      <c r="FL352" s="262"/>
      <c r="FM352" s="262"/>
      <c r="FN352" s="262"/>
      <c r="FO352" s="262"/>
      <c r="FP352" s="262"/>
      <c r="FQ352" s="262"/>
      <c r="FR352" s="262"/>
      <c r="FS352" s="262"/>
      <c r="FT352" s="262"/>
      <c r="FU352" s="262"/>
      <c r="FV352" s="262"/>
      <c r="FW352" s="262"/>
      <c r="FX352" s="262"/>
      <c r="FY352" s="262"/>
      <c r="FZ352" s="262"/>
      <c r="GA352" s="262"/>
      <c r="GB352" s="262"/>
      <c r="GC352" s="262"/>
      <c r="GD352" s="262"/>
    </row>
    <row r="353" spans="1:186" s="279" customFormat="1" x14ac:dyDescent="0.2">
      <c r="A353" s="339" t="s">
        <v>12244</v>
      </c>
      <c r="B353" s="280" t="s">
        <v>367</v>
      </c>
      <c r="C353" s="281" t="s">
        <v>3270</v>
      </c>
      <c r="D353" s="130" t="s">
        <v>106</v>
      </c>
      <c r="E353" s="130">
        <v>750</v>
      </c>
      <c r="F353" s="130">
        <v>0.2</v>
      </c>
      <c r="G353" s="282"/>
      <c r="H353" s="283"/>
      <c r="I353" s="284">
        <f ca="1">OFFSET(INDEX(Composições!A:H,MATCH(B353,Composições!A:A,0),8),2,0)</f>
        <v>20.490789399999997</v>
      </c>
      <c r="J353" s="284">
        <f ca="1">IF(ISNUMBER(I353),ROUND(F353*E353*I353,2),"")</f>
        <v>3073.62</v>
      </c>
      <c r="K353" s="283">
        <f>BDI!$B$17</f>
        <v>0.26419999999999999</v>
      </c>
      <c r="L353" s="283"/>
      <c r="M353" s="283"/>
      <c r="N353" s="131">
        <f t="shared" ca="1" si="5"/>
        <v>25.9</v>
      </c>
      <c r="O353" s="340">
        <f ca="1">IF(ISNUMBER(I353),ROUND(F353*N353*E353,2),"")</f>
        <v>3885</v>
      </c>
      <c r="P353" s="262"/>
      <c r="Q353" s="262"/>
      <c r="R353" s="262"/>
      <c r="S353" s="262"/>
      <c r="T353" s="262"/>
      <c r="U353" s="262"/>
      <c r="V353" s="262"/>
      <c r="W353" s="262"/>
      <c r="X353" s="262"/>
      <c r="Y353" s="262"/>
      <c r="Z353" s="262"/>
      <c r="AA353" s="262"/>
      <c r="AB353" s="262"/>
      <c r="AC353" s="262"/>
      <c r="AD353" s="262"/>
      <c r="AE353" s="262"/>
      <c r="AF353" s="262"/>
      <c r="AG353" s="262"/>
      <c r="AH353" s="262"/>
      <c r="AI353" s="262"/>
      <c r="AJ353" s="262"/>
      <c r="AK353" s="262"/>
      <c r="AL353" s="262"/>
      <c r="AM353" s="262"/>
      <c r="AN353" s="262"/>
      <c r="AO353" s="262"/>
      <c r="AP353" s="262"/>
      <c r="AQ353" s="262"/>
      <c r="AR353" s="262"/>
      <c r="AS353" s="262"/>
      <c r="AT353" s="262"/>
      <c r="AU353" s="262"/>
      <c r="AV353" s="262"/>
      <c r="AW353" s="262"/>
      <c r="AX353" s="262"/>
      <c r="AY353" s="262"/>
      <c r="AZ353" s="262"/>
      <c r="BA353" s="262"/>
      <c r="BB353" s="262"/>
      <c r="BC353" s="262"/>
      <c r="BD353" s="262"/>
      <c r="BE353" s="262"/>
      <c r="BF353" s="262"/>
      <c r="BG353" s="262"/>
      <c r="BH353" s="262"/>
      <c r="BI353" s="262"/>
      <c r="BJ353" s="262"/>
      <c r="BK353" s="262"/>
      <c r="BL353" s="262"/>
      <c r="BM353" s="262"/>
      <c r="BN353" s="262"/>
      <c r="BO353" s="262"/>
      <c r="BP353" s="262"/>
      <c r="BQ353" s="262"/>
      <c r="BR353" s="262"/>
      <c r="BS353" s="262"/>
      <c r="BT353" s="262"/>
      <c r="BU353" s="262"/>
      <c r="BV353" s="262"/>
      <c r="BW353" s="262"/>
      <c r="BX353" s="262"/>
      <c r="BY353" s="262"/>
      <c r="BZ353" s="262"/>
      <c r="CA353" s="262"/>
      <c r="CB353" s="262"/>
      <c r="CC353" s="262"/>
      <c r="CD353" s="262"/>
      <c r="CE353" s="262"/>
      <c r="CF353" s="262"/>
      <c r="CG353" s="262"/>
      <c r="CH353" s="262"/>
      <c r="CI353" s="262"/>
      <c r="CJ353" s="262"/>
      <c r="CK353" s="262"/>
      <c r="CL353" s="262"/>
      <c r="CM353" s="262"/>
      <c r="CN353" s="262"/>
      <c r="CO353" s="262"/>
      <c r="CP353" s="262"/>
      <c r="CQ353" s="262"/>
      <c r="CR353" s="262"/>
      <c r="CS353" s="262"/>
      <c r="CT353" s="262"/>
      <c r="CU353" s="262"/>
      <c r="CV353" s="262"/>
      <c r="CW353" s="262"/>
      <c r="CX353" s="262"/>
      <c r="CY353" s="262"/>
      <c r="CZ353" s="262"/>
      <c r="DA353" s="262"/>
      <c r="DB353" s="262"/>
      <c r="DC353" s="262"/>
      <c r="DD353" s="262"/>
      <c r="DE353" s="262"/>
      <c r="DF353" s="262"/>
      <c r="DG353" s="262"/>
      <c r="DH353" s="262"/>
      <c r="DI353" s="262"/>
      <c r="DJ353" s="262"/>
      <c r="DK353" s="262"/>
      <c r="DL353" s="262"/>
      <c r="DM353" s="262"/>
      <c r="DN353" s="262"/>
      <c r="DO353" s="262"/>
      <c r="DP353" s="262"/>
      <c r="DQ353" s="262"/>
      <c r="DR353" s="262"/>
      <c r="DS353" s="262"/>
      <c r="DT353" s="262"/>
      <c r="DU353" s="262"/>
      <c r="DV353" s="262"/>
      <c r="DW353" s="262"/>
      <c r="DX353" s="262"/>
      <c r="DY353" s="262"/>
      <c r="DZ353" s="262"/>
      <c r="EA353" s="262"/>
      <c r="EB353" s="262"/>
      <c r="EC353" s="262"/>
      <c r="ED353" s="262"/>
      <c r="EE353" s="262"/>
      <c r="EF353" s="262"/>
      <c r="EG353" s="262"/>
      <c r="EH353" s="262"/>
      <c r="EI353" s="262"/>
      <c r="EJ353" s="262"/>
      <c r="EK353" s="262"/>
      <c r="EL353" s="262"/>
      <c r="EM353" s="262"/>
      <c r="EN353" s="262"/>
      <c r="EO353" s="262"/>
      <c r="EP353" s="262"/>
      <c r="EQ353" s="262"/>
      <c r="ER353" s="262"/>
      <c r="ES353" s="262"/>
      <c r="ET353" s="262"/>
      <c r="EU353" s="262"/>
      <c r="EV353" s="262"/>
      <c r="EW353" s="262"/>
      <c r="EX353" s="262"/>
      <c r="EY353" s="262"/>
      <c r="EZ353" s="262"/>
      <c r="FA353" s="262"/>
      <c r="FB353" s="262"/>
      <c r="FC353" s="262"/>
      <c r="FD353" s="262"/>
      <c r="FE353" s="262"/>
      <c r="FF353" s="262"/>
      <c r="FG353" s="262"/>
      <c r="FH353" s="262"/>
      <c r="FI353" s="262"/>
      <c r="FJ353" s="262"/>
      <c r="FK353" s="262"/>
      <c r="FL353" s="262"/>
      <c r="FM353" s="262"/>
      <c r="FN353" s="262"/>
      <c r="FO353" s="262"/>
      <c r="FP353" s="262"/>
      <c r="FQ353" s="262"/>
      <c r="FR353" s="262"/>
      <c r="FS353" s="262"/>
      <c r="FT353" s="262"/>
      <c r="FU353" s="262"/>
      <c r="FV353" s="262"/>
      <c r="FW353" s="262"/>
      <c r="FX353" s="262"/>
      <c r="FY353" s="262"/>
      <c r="FZ353" s="262"/>
      <c r="GA353" s="262"/>
      <c r="GB353" s="262"/>
      <c r="GC353" s="262"/>
      <c r="GD353" s="262"/>
    </row>
    <row r="354" spans="1:186" s="279" customFormat="1" x14ac:dyDescent="0.2">
      <c r="A354" s="339" t="s">
        <v>12245</v>
      </c>
      <c r="B354" s="280" t="s">
        <v>368</v>
      </c>
      <c r="C354" s="281" t="s">
        <v>3271</v>
      </c>
      <c r="D354" s="130" t="s">
        <v>106</v>
      </c>
      <c r="E354" s="130">
        <v>1350</v>
      </c>
      <c r="F354" s="130">
        <v>0.2</v>
      </c>
      <c r="G354" s="282"/>
      <c r="H354" s="283"/>
      <c r="I354" s="284">
        <f ca="1">OFFSET(INDEX(Composições!A:H,MATCH(B354,Composições!A:A,0),8),2,0)</f>
        <v>16.026072499999998</v>
      </c>
      <c r="J354" s="284">
        <f ca="1">IF(ISNUMBER(I354),ROUND(F354*E354*I354,2),"")</f>
        <v>4327.04</v>
      </c>
      <c r="K354" s="283">
        <f>BDI!$B$17</f>
        <v>0.26419999999999999</v>
      </c>
      <c r="L354" s="283"/>
      <c r="M354" s="283"/>
      <c r="N354" s="131">
        <f t="shared" ca="1" si="5"/>
        <v>20.260000000000002</v>
      </c>
      <c r="O354" s="340">
        <f ca="1">IF(ISNUMBER(I354),ROUND(F354*N354*E354,2),"")</f>
        <v>5470.2</v>
      </c>
      <c r="P354" s="262"/>
      <c r="Q354" s="262"/>
      <c r="R354" s="262"/>
      <c r="S354" s="262"/>
      <c r="T354" s="262"/>
      <c r="U354" s="262"/>
      <c r="V354" s="262"/>
      <c r="W354" s="262"/>
      <c r="X354" s="262"/>
      <c r="Y354" s="262"/>
      <c r="Z354" s="262"/>
      <c r="AA354" s="262"/>
      <c r="AB354" s="262"/>
      <c r="AC354" s="262"/>
      <c r="AD354" s="262"/>
      <c r="AE354" s="262"/>
      <c r="AF354" s="262"/>
      <c r="AG354" s="262"/>
      <c r="AH354" s="262"/>
      <c r="AI354" s="262"/>
      <c r="AJ354" s="262"/>
      <c r="AK354" s="262"/>
      <c r="AL354" s="262"/>
      <c r="AM354" s="262"/>
      <c r="AN354" s="262"/>
      <c r="AO354" s="262"/>
      <c r="AP354" s="262"/>
      <c r="AQ354" s="262"/>
      <c r="AR354" s="262"/>
      <c r="AS354" s="262"/>
      <c r="AT354" s="262"/>
      <c r="AU354" s="262"/>
      <c r="AV354" s="262"/>
      <c r="AW354" s="262"/>
      <c r="AX354" s="262"/>
      <c r="AY354" s="262"/>
      <c r="AZ354" s="262"/>
      <c r="BA354" s="262"/>
      <c r="BB354" s="262"/>
      <c r="BC354" s="262"/>
      <c r="BD354" s="262"/>
      <c r="BE354" s="262"/>
      <c r="BF354" s="262"/>
      <c r="BG354" s="262"/>
      <c r="BH354" s="262"/>
      <c r="BI354" s="262"/>
      <c r="BJ354" s="262"/>
      <c r="BK354" s="262"/>
      <c r="BL354" s="262"/>
      <c r="BM354" s="262"/>
      <c r="BN354" s="262"/>
      <c r="BO354" s="262"/>
      <c r="BP354" s="262"/>
      <c r="BQ354" s="262"/>
      <c r="BR354" s="262"/>
      <c r="BS354" s="262"/>
      <c r="BT354" s="262"/>
      <c r="BU354" s="262"/>
      <c r="BV354" s="262"/>
      <c r="BW354" s="262"/>
      <c r="BX354" s="262"/>
      <c r="BY354" s="262"/>
      <c r="BZ354" s="262"/>
      <c r="CA354" s="262"/>
      <c r="CB354" s="262"/>
      <c r="CC354" s="262"/>
      <c r="CD354" s="262"/>
      <c r="CE354" s="262"/>
      <c r="CF354" s="262"/>
      <c r="CG354" s="262"/>
      <c r="CH354" s="262"/>
      <c r="CI354" s="262"/>
      <c r="CJ354" s="262"/>
      <c r="CK354" s="262"/>
      <c r="CL354" s="262"/>
      <c r="CM354" s="262"/>
      <c r="CN354" s="262"/>
      <c r="CO354" s="262"/>
      <c r="CP354" s="262"/>
      <c r="CQ354" s="262"/>
      <c r="CR354" s="262"/>
      <c r="CS354" s="262"/>
      <c r="CT354" s="262"/>
      <c r="CU354" s="262"/>
      <c r="CV354" s="262"/>
      <c r="CW354" s="262"/>
      <c r="CX354" s="262"/>
      <c r="CY354" s="262"/>
      <c r="CZ354" s="262"/>
      <c r="DA354" s="262"/>
      <c r="DB354" s="262"/>
      <c r="DC354" s="262"/>
      <c r="DD354" s="262"/>
      <c r="DE354" s="262"/>
      <c r="DF354" s="262"/>
      <c r="DG354" s="262"/>
      <c r="DH354" s="262"/>
      <c r="DI354" s="262"/>
      <c r="DJ354" s="262"/>
      <c r="DK354" s="262"/>
      <c r="DL354" s="262"/>
      <c r="DM354" s="262"/>
      <c r="DN354" s="262"/>
      <c r="DO354" s="262"/>
      <c r="DP354" s="262"/>
      <c r="DQ354" s="262"/>
      <c r="DR354" s="262"/>
      <c r="DS354" s="262"/>
      <c r="DT354" s="262"/>
      <c r="DU354" s="262"/>
      <c r="DV354" s="262"/>
      <c r="DW354" s="262"/>
      <c r="DX354" s="262"/>
      <c r="DY354" s="262"/>
      <c r="DZ354" s="262"/>
      <c r="EA354" s="262"/>
      <c r="EB354" s="262"/>
      <c r="EC354" s="262"/>
      <c r="ED354" s="262"/>
      <c r="EE354" s="262"/>
      <c r="EF354" s="262"/>
      <c r="EG354" s="262"/>
      <c r="EH354" s="262"/>
      <c r="EI354" s="262"/>
      <c r="EJ354" s="262"/>
      <c r="EK354" s="262"/>
      <c r="EL354" s="262"/>
      <c r="EM354" s="262"/>
      <c r="EN354" s="262"/>
      <c r="EO354" s="262"/>
      <c r="EP354" s="262"/>
      <c r="EQ354" s="262"/>
      <c r="ER354" s="262"/>
      <c r="ES354" s="262"/>
      <c r="ET354" s="262"/>
      <c r="EU354" s="262"/>
      <c r="EV354" s="262"/>
      <c r="EW354" s="262"/>
      <c r="EX354" s="262"/>
      <c r="EY354" s="262"/>
      <c r="EZ354" s="262"/>
      <c r="FA354" s="262"/>
      <c r="FB354" s="262"/>
      <c r="FC354" s="262"/>
      <c r="FD354" s="262"/>
      <c r="FE354" s="262"/>
      <c r="FF354" s="262"/>
      <c r="FG354" s="262"/>
      <c r="FH354" s="262"/>
      <c r="FI354" s="262"/>
      <c r="FJ354" s="262"/>
      <c r="FK354" s="262"/>
      <c r="FL354" s="262"/>
      <c r="FM354" s="262"/>
      <c r="FN354" s="262"/>
      <c r="FO354" s="262"/>
      <c r="FP354" s="262"/>
      <c r="FQ354" s="262"/>
      <c r="FR354" s="262"/>
      <c r="FS354" s="262"/>
      <c r="FT354" s="262"/>
      <c r="FU354" s="262"/>
      <c r="FV354" s="262"/>
      <c r="FW354" s="262"/>
      <c r="FX354" s="262"/>
      <c r="FY354" s="262"/>
      <c r="FZ354" s="262"/>
      <c r="GA354" s="262"/>
      <c r="GB354" s="262"/>
      <c r="GC354" s="262"/>
      <c r="GD354" s="262"/>
    </row>
    <row r="355" spans="1:186" s="279" customFormat="1" x14ac:dyDescent="0.2">
      <c r="A355" s="339" t="s">
        <v>12246</v>
      </c>
      <c r="B355" s="280" t="s">
        <v>369</v>
      </c>
      <c r="C355" s="281" t="s">
        <v>3272</v>
      </c>
      <c r="D355" s="130" t="s">
        <v>106</v>
      </c>
      <c r="E355" s="130">
        <v>1350</v>
      </c>
      <c r="F355" s="130">
        <v>0.2</v>
      </c>
      <c r="G355" s="282"/>
      <c r="H355" s="283"/>
      <c r="I355" s="284">
        <f ca="1">OFFSET(INDEX(Composições!A:H,MATCH(B355,Composições!A:A,0),8),2,0)</f>
        <v>13.1105225</v>
      </c>
      <c r="J355" s="284">
        <f ca="1">IF(ISNUMBER(I355),ROUND(F355*E355*I355,2),"")</f>
        <v>3539.84</v>
      </c>
      <c r="K355" s="283">
        <f>BDI!$B$17</f>
        <v>0.26419999999999999</v>
      </c>
      <c r="L355" s="283"/>
      <c r="M355" s="283"/>
      <c r="N355" s="131">
        <f t="shared" ca="1" si="5"/>
        <v>16.57</v>
      </c>
      <c r="O355" s="340">
        <f ca="1">IF(ISNUMBER(I355),ROUND(F355*N355*E355,2),"")</f>
        <v>4473.8999999999996</v>
      </c>
      <c r="P355" s="262"/>
      <c r="Q355" s="262"/>
      <c r="R355" s="262"/>
      <c r="S355" s="262"/>
      <c r="T355" s="262"/>
      <c r="U355" s="262"/>
      <c r="V355" s="262"/>
      <c r="W355" s="262"/>
      <c r="X355" s="262"/>
      <c r="Y355" s="262"/>
      <c r="Z355" s="262"/>
      <c r="AA355" s="262"/>
      <c r="AB355" s="262"/>
      <c r="AC355" s="262"/>
      <c r="AD355" s="262"/>
      <c r="AE355" s="262"/>
      <c r="AF355" s="262"/>
      <c r="AG355" s="262"/>
      <c r="AH355" s="262"/>
      <c r="AI355" s="262"/>
      <c r="AJ355" s="262"/>
      <c r="AK355" s="262"/>
      <c r="AL355" s="262"/>
      <c r="AM355" s="262"/>
      <c r="AN355" s="262"/>
      <c r="AO355" s="262"/>
      <c r="AP355" s="262"/>
      <c r="AQ355" s="262"/>
      <c r="AR355" s="262"/>
      <c r="AS355" s="262"/>
      <c r="AT355" s="262"/>
      <c r="AU355" s="262"/>
      <c r="AV355" s="262"/>
      <c r="AW355" s="262"/>
      <c r="AX355" s="262"/>
      <c r="AY355" s="262"/>
      <c r="AZ355" s="262"/>
      <c r="BA355" s="262"/>
      <c r="BB355" s="262"/>
      <c r="BC355" s="262"/>
      <c r="BD355" s="262"/>
      <c r="BE355" s="262"/>
      <c r="BF355" s="262"/>
      <c r="BG355" s="262"/>
      <c r="BH355" s="262"/>
      <c r="BI355" s="262"/>
      <c r="BJ355" s="262"/>
      <c r="BK355" s="262"/>
      <c r="BL355" s="262"/>
      <c r="BM355" s="262"/>
      <c r="BN355" s="262"/>
      <c r="BO355" s="262"/>
      <c r="BP355" s="262"/>
      <c r="BQ355" s="262"/>
      <c r="BR355" s="262"/>
      <c r="BS355" s="262"/>
      <c r="BT355" s="262"/>
      <c r="BU355" s="262"/>
      <c r="BV355" s="262"/>
      <c r="BW355" s="262"/>
      <c r="BX355" s="262"/>
      <c r="BY355" s="262"/>
      <c r="BZ355" s="262"/>
      <c r="CA355" s="262"/>
      <c r="CB355" s="262"/>
      <c r="CC355" s="262"/>
      <c r="CD355" s="262"/>
      <c r="CE355" s="262"/>
      <c r="CF355" s="262"/>
      <c r="CG355" s="262"/>
      <c r="CH355" s="262"/>
      <c r="CI355" s="262"/>
      <c r="CJ355" s="262"/>
      <c r="CK355" s="262"/>
      <c r="CL355" s="262"/>
      <c r="CM355" s="262"/>
      <c r="CN355" s="262"/>
      <c r="CO355" s="262"/>
      <c r="CP355" s="262"/>
      <c r="CQ355" s="262"/>
      <c r="CR355" s="262"/>
      <c r="CS355" s="262"/>
      <c r="CT355" s="262"/>
      <c r="CU355" s="262"/>
      <c r="CV355" s="262"/>
      <c r="CW355" s="262"/>
      <c r="CX355" s="262"/>
      <c r="CY355" s="262"/>
      <c r="CZ355" s="262"/>
      <c r="DA355" s="262"/>
      <c r="DB355" s="262"/>
      <c r="DC355" s="262"/>
      <c r="DD355" s="262"/>
      <c r="DE355" s="262"/>
      <c r="DF355" s="262"/>
      <c r="DG355" s="262"/>
      <c r="DH355" s="262"/>
      <c r="DI355" s="262"/>
      <c r="DJ355" s="262"/>
      <c r="DK355" s="262"/>
      <c r="DL355" s="262"/>
      <c r="DM355" s="262"/>
      <c r="DN355" s="262"/>
      <c r="DO355" s="262"/>
      <c r="DP355" s="262"/>
      <c r="DQ355" s="262"/>
      <c r="DR355" s="262"/>
      <c r="DS355" s="262"/>
      <c r="DT355" s="262"/>
      <c r="DU355" s="262"/>
      <c r="DV355" s="262"/>
      <c r="DW355" s="262"/>
      <c r="DX355" s="262"/>
      <c r="DY355" s="262"/>
      <c r="DZ355" s="262"/>
      <c r="EA355" s="262"/>
      <c r="EB355" s="262"/>
      <c r="EC355" s="262"/>
      <c r="ED355" s="262"/>
      <c r="EE355" s="262"/>
      <c r="EF355" s="262"/>
      <c r="EG355" s="262"/>
      <c r="EH355" s="262"/>
      <c r="EI355" s="262"/>
      <c r="EJ355" s="262"/>
      <c r="EK355" s="262"/>
      <c r="EL355" s="262"/>
      <c r="EM355" s="262"/>
      <c r="EN355" s="262"/>
      <c r="EO355" s="262"/>
      <c r="EP355" s="262"/>
      <c r="EQ355" s="262"/>
      <c r="ER355" s="262"/>
      <c r="ES355" s="262"/>
      <c r="ET355" s="262"/>
      <c r="EU355" s="262"/>
      <c r="EV355" s="262"/>
      <c r="EW355" s="262"/>
      <c r="EX355" s="262"/>
      <c r="EY355" s="262"/>
      <c r="EZ355" s="262"/>
      <c r="FA355" s="262"/>
      <c r="FB355" s="262"/>
      <c r="FC355" s="262"/>
      <c r="FD355" s="262"/>
      <c r="FE355" s="262"/>
      <c r="FF355" s="262"/>
      <c r="FG355" s="262"/>
      <c r="FH355" s="262"/>
      <c r="FI355" s="262"/>
      <c r="FJ355" s="262"/>
      <c r="FK355" s="262"/>
      <c r="FL355" s="262"/>
      <c r="FM355" s="262"/>
      <c r="FN355" s="262"/>
      <c r="FO355" s="262"/>
      <c r="FP355" s="262"/>
      <c r="FQ355" s="262"/>
      <c r="FR355" s="262"/>
      <c r="FS355" s="262"/>
      <c r="FT355" s="262"/>
      <c r="FU355" s="262"/>
      <c r="FV355" s="262"/>
      <c r="FW355" s="262"/>
      <c r="FX355" s="262"/>
      <c r="FY355" s="262"/>
      <c r="FZ355" s="262"/>
      <c r="GA355" s="262"/>
      <c r="GB355" s="262"/>
      <c r="GC355" s="262"/>
      <c r="GD355" s="262"/>
    </row>
    <row r="356" spans="1:186" s="279" customFormat="1" x14ac:dyDescent="0.2">
      <c r="A356" s="339" t="s">
        <v>12247</v>
      </c>
      <c r="B356" s="280" t="s">
        <v>370</v>
      </c>
      <c r="C356" s="281" t="s">
        <v>3273</v>
      </c>
      <c r="D356" s="130" t="s">
        <v>106</v>
      </c>
      <c r="E356" s="130">
        <v>320</v>
      </c>
      <c r="F356" s="130">
        <v>0.2</v>
      </c>
      <c r="G356" s="282"/>
      <c r="H356" s="283"/>
      <c r="I356" s="284">
        <f ca="1">OFFSET(INDEX(Composições!A:H,MATCH(B356,Composições!A:A,0),8),2,0)</f>
        <v>65.528053349999993</v>
      </c>
      <c r="J356" s="284">
        <f ca="1">IF(ISNUMBER(I356),ROUND(F356*E356*I356,2),"")</f>
        <v>4193.8</v>
      </c>
      <c r="K356" s="283">
        <f>BDI!$B$17</f>
        <v>0.26419999999999999</v>
      </c>
      <c r="L356" s="283"/>
      <c r="M356" s="283"/>
      <c r="N356" s="131">
        <f t="shared" ca="1" si="5"/>
        <v>82.84</v>
      </c>
      <c r="O356" s="340">
        <f ca="1">IF(ISNUMBER(I356),ROUND(F356*N356*E356,2),"")</f>
        <v>5301.76</v>
      </c>
      <c r="P356" s="262"/>
      <c r="Q356" s="262"/>
      <c r="R356" s="262"/>
      <c r="S356" s="262"/>
      <c r="T356" s="262"/>
      <c r="U356" s="262"/>
      <c r="V356" s="262"/>
      <c r="W356" s="262"/>
      <c r="X356" s="262"/>
      <c r="Y356" s="262"/>
      <c r="Z356" s="262"/>
      <c r="AA356" s="262"/>
      <c r="AB356" s="262"/>
      <c r="AC356" s="262"/>
      <c r="AD356" s="262"/>
      <c r="AE356" s="262"/>
      <c r="AF356" s="262"/>
      <c r="AG356" s="262"/>
      <c r="AH356" s="262"/>
      <c r="AI356" s="262"/>
      <c r="AJ356" s="262"/>
      <c r="AK356" s="262"/>
      <c r="AL356" s="262"/>
      <c r="AM356" s="262"/>
      <c r="AN356" s="262"/>
      <c r="AO356" s="262"/>
      <c r="AP356" s="262"/>
      <c r="AQ356" s="262"/>
      <c r="AR356" s="262"/>
      <c r="AS356" s="262"/>
      <c r="AT356" s="262"/>
      <c r="AU356" s="262"/>
      <c r="AV356" s="262"/>
      <c r="AW356" s="262"/>
      <c r="AX356" s="262"/>
      <c r="AY356" s="262"/>
      <c r="AZ356" s="262"/>
      <c r="BA356" s="262"/>
      <c r="BB356" s="262"/>
      <c r="BC356" s="262"/>
      <c r="BD356" s="262"/>
      <c r="BE356" s="262"/>
      <c r="BF356" s="262"/>
      <c r="BG356" s="262"/>
      <c r="BH356" s="262"/>
      <c r="BI356" s="262"/>
      <c r="BJ356" s="262"/>
      <c r="BK356" s="262"/>
      <c r="BL356" s="262"/>
      <c r="BM356" s="262"/>
      <c r="BN356" s="262"/>
      <c r="BO356" s="262"/>
      <c r="BP356" s="262"/>
      <c r="BQ356" s="262"/>
      <c r="BR356" s="262"/>
      <c r="BS356" s="262"/>
      <c r="BT356" s="262"/>
      <c r="BU356" s="262"/>
      <c r="BV356" s="262"/>
      <c r="BW356" s="262"/>
      <c r="BX356" s="262"/>
      <c r="BY356" s="262"/>
      <c r="BZ356" s="262"/>
      <c r="CA356" s="262"/>
      <c r="CB356" s="262"/>
      <c r="CC356" s="262"/>
      <c r="CD356" s="262"/>
      <c r="CE356" s="262"/>
      <c r="CF356" s="262"/>
      <c r="CG356" s="262"/>
      <c r="CH356" s="262"/>
      <c r="CI356" s="262"/>
      <c r="CJ356" s="262"/>
      <c r="CK356" s="262"/>
      <c r="CL356" s="262"/>
      <c r="CM356" s="262"/>
      <c r="CN356" s="262"/>
      <c r="CO356" s="262"/>
      <c r="CP356" s="262"/>
      <c r="CQ356" s="262"/>
      <c r="CR356" s="262"/>
      <c r="CS356" s="262"/>
      <c r="CT356" s="262"/>
      <c r="CU356" s="262"/>
      <c r="CV356" s="262"/>
      <c r="CW356" s="262"/>
      <c r="CX356" s="262"/>
      <c r="CY356" s="262"/>
      <c r="CZ356" s="262"/>
      <c r="DA356" s="262"/>
      <c r="DB356" s="262"/>
      <c r="DC356" s="262"/>
      <c r="DD356" s="262"/>
      <c r="DE356" s="262"/>
      <c r="DF356" s="262"/>
      <c r="DG356" s="262"/>
      <c r="DH356" s="262"/>
      <c r="DI356" s="262"/>
      <c r="DJ356" s="262"/>
      <c r="DK356" s="262"/>
      <c r="DL356" s="262"/>
      <c r="DM356" s="262"/>
      <c r="DN356" s="262"/>
      <c r="DO356" s="262"/>
      <c r="DP356" s="262"/>
      <c r="DQ356" s="262"/>
      <c r="DR356" s="262"/>
      <c r="DS356" s="262"/>
      <c r="DT356" s="262"/>
      <c r="DU356" s="262"/>
      <c r="DV356" s="262"/>
      <c r="DW356" s="262"/>
      <c r="DX356" s="262"/>
      <c r="DY356" s="262"/>
      <c r="DZ356" s="262"/>
      <c r="EA356" s="262"/>
      <c r="EB356" s="262"/>
      <c r="EC356" s="262"/>
      <c r="ED356" s="262"/>
      <c r="EE356" s="262"/>
      <c r="EF356" s="262"/>
      <c r="EG356" s="262"/>
      <c r="EH356" s="262"/>
      <c r="EI356" s="262"/>
      <c r="EJ356" s="262"/>
      <c r="EK356" s="262"/>
      <c r="EL356" s="262"/>
      <c r="EM356" s="262"/>
      <c r="EN356" s="262"/>
      <c r="EO356" s="262"/>
      <c r="EP356" s="262"/>
      <c r="EQ356" s="262"/>
      <c r="ER356" s="262"/>
      <c r="ES356" s="262"/>
      <c r="ET356" s="262"/>
      <c r="EU356" s="262"/>
      <c r="EV356" s="262"/>
      <c r="EW356" s="262"/>
      <c r="EX356" s="262"/>
      <c r="EY356" s="262"/>
      <c r="EZ356" s="262"/>
      <c r="FA356" s="262"/>
      <c r="FB356" s="262"/>
      <c r="FC356" s="262"/>
      <c r="FD356" s="262"/>
      <c r="FE356" s="262"/>
      <c r="FF356" s="262"/>
      <c r="FG356" s="262"/>
      <c r="FH356" s="262"/>
      <c r="FI356" s="262"/>
      <c r="FJ356" s="262"/>
      <c r="FK356" s="262"/>
      <c r="FL356" s="262"/>
      <c r="FM356" s="262"/>
      <c r="FN356" s="262"/>
      <c r="FO356" s="262"/>
      <c r="FP356" s="262"/>
      <c r="FQ356" s="262"/>
      <c r="FR356" s="262"/>
      <c r="FS356" s="262"/>
      <c r="FT356" s="262"/>
      <c r="FU356" s="262"/>
      <c r="FV356" s="262"/>
      <c r="FW356" s="262"/>
      <c r="FX356" s="262"/>
      <c r="FY356" s="262"/>
      <c r="FZ356" s="262"/>
      <c r="GA356" s="262"/>
      <c r="GB356" s="262"/>
      <c r="GC356" s="262"/>
      <c r="GD356" s="262"/>
    </row>
    <row r="357" spans="1:186" s="279" customFormat="1" x14ac:dyDescent="0.2">
      <c r="A357" s="339" t="s">
        <v>12248</v>
      </c>
      <c r="B357" s="280" t="s">
        <v>375</v>
      </c>
      <c r="C357" s="281" t="s">
        <v>3274</v>
      </c>
      <c r="D357" s="130" t="s">
        <v>18</v>
      </c>
      <c r="E357" s="130">
        <v>1350</v>
      </c>
      <c r="F357" s="130">
        <v>0.2</v>
      </c>
      <c r="G357" s="282"/>
      <c r="H357" s="283"/>
      <c r="I357" s="284">
        <f ca="1">OFFSET(INDEX(Composições!A:H,MATCH(B357,Composições!A:A,0),8),2,0)</f>
        <v>10.877072499999997</v>
      </c>
      <c r="J357" s="284">
        <f ca="1">IF(ISNUMBER(I357),ROUND(F357*E357*I357,2),"")</f>
        <v>2936.81</v>
      </c>
      <c r="K357" s="283">
        <f>BDI!$B$17</f>
        <v>0.26419999999999999</v>
      </c>
      <c r="L357" s="283"/>
      <c r="M357" s="283"/>
      <c r="N357" s="131">
        <f t="shared" ca="1" si="5"/>
        <v>13.75</v>
      </c>
      <c r="O357" s="340">
        <f ca="1">IF(ISNUMBER(I357),ROUND(F357*N357*E357,2),"")</f>
        <v>3712.5</v>
      </c>
      <c r="P357" s="262"/>
      <c r="Q357" s="262"/>
      <c r="R357" s="262"/>
      <c r="S357" s="262"/>
      <c r="T357" s="262"/>
      <c r="U357" s="262"/>
      <c r="V357" s="262"/>
      <c r="W357" s="262"/>
      <c r="X357" s="262"/>
      <c r="Y357" s="262"/>
      <c r="Z357" s="262"/>
      <c r="AA357" s="262"/>
      <c r="AB357" s="262"/>
      <c r="AC357" s="262"/>
      <c r="AD357" s="262"/>
      <c r="AE357" s="262"/>
      <c r="AF357" s="262"/>
      <c r="AG357" s="262"/>
      <c r="AH357" s="262"/>
      <c r="AI357" s="262"/>
      <c r="AJ357" s="262"/>
      <c r="AK357" s="262"/>
      <c r="AL357" s="262"/>
      <c r="AM357" s="262"/>
      <c r="AN357" s="262"/>
      <c r="AO357" s="262"/>
      <c r="AP357" s="262"/>
      <c r="AQ357" s="262"/>
      <c r="AR357" s="262"/>
      <c r="AS357" s="262"/>
      <c r="AT357" s="262"/>
      <c r="AU357" s="262"/>
      <c r="AV357" s="262"/>
      <c r="AW357" s="262"/>
      <c r="AX357" s="262"/>
      <c r="AY357" s="262"/>
      <c r="AZ357" s="262"/>
      <c r="BA357" s="262"/>
      <c r="BB357" s="262"/>
      <c r="BC357" s="262"/>
      <c r="BD357" s="262"/>
      <c r="BE357" s="262"/>
      <c r="BF357" s="262"/>
      <c r="BG357" s="262"/>
      <c r="BH357" s="262"/>
      <c r="BI357" s="262"/>
      <c r="BJ357" s="262"/>
      <c r="BK357" s="262"/>
      <c r="BL357" s="262"/>
      <c r="BM357" s="262"/>
      <c r="BN357" s="262"/>
      <c r="BO357" s="262"/>
      <c r="BP357" s="262"/>
      <c r="BQ357" s="262"/>
      <c r="BR357" s="262"/>
      <c r="BS357" s="262"/>
      <c r="BT357" s="262"/>
      <c r="BU357" s="262"/>
      <c r="BV357" s="262"/>
      <c r="BW357" s="262"/>
      <c r="BX357" s="262"/>
      <c r="BY357" s="262"/>
      <c r="BZ357" s="262"/>
      <c r="CA357" s="262"/>
      <c r="CB357" s="262"/>
      <c r="CC357" s="262"/>
      <c r="CD357" s="262"/>
      <c r="CE357" s="262"/>
      <c r="CF357" s="262"/>
      <c r="CG357" s="262"/>
      <c r="CH357" s="262"/>
      <c r="CI357" s="262"/>
      <c r="CJ357" s="262"/>
      <c r="CK357" s="262"/>
      <c r="CL357" s="262"/>
      <c r="CM357" s="262"/>
      <c r="CN357" s="262"/>
      <c r="CO357" s="262"/>
      <c r="CP357" s="262"/>
      <c r="CQ357" s="262"/>
      <c r="CR357" s="262"/>
      <c r="CS357" s="262"/>
      <c r="CT357" s="262"/>
      <c r="CU357" s="262"/>
      <c r="CV357" s="262"/>
      <c r="CW357" s="262"/>
      <c r="CX357" s="262"/>
      <c r="CY357" s="262"/>
      <c r="CZ357" s="262"/>
      <c r="DA357" s="262"/>
      <c r="DB357" s="262"/>
      <c r="DC357" s="262"/>
      <c r="DD357" s="262"/>
      <c r="DE357" s="262"/>
      <c r="DF357" s="262"/>
      <c r="DG357" s="262"/>
      <c r="DH357" s="262"/>
      <c r="DI357" s="262"/>
      <c r="DJ357" s="262"/>
      <c r="DK357" s="262"/>
      <c r="DL357" s="262"/>
      <c r="DM357" s="262"/>
      <c r="DN357" s="262"/>
      <c r="DO357" s="262"/>
      <c r="DP357" s="262"/>
      <c r="DQ357" s="262"/>
      <c r="DR357" s="262"/>
      <c r="DS357" s="262"/>
      <c r="DT357" s="262"/>
      <c r="DU357" s="262"/>
      <c r="DV357" s="262"/>
      <c r="DW357" s="262"/>
      <c r="DX357" s="262"/>
      <c r="DY357" s="262"/>
      <c r="DZ357" s="262"/>
      <c r="EA357" s="262"/>
      <c r="EB357" s="262"/>
      <c r="EC357" s="262"/>
      <c r="ED357" s="262"/>
      <c r="EE357" s="262"/>
      <c r="EF357" s="262"/>
      <c r="EG357" s="262"/>
      <c r="EH357" s="262"/>
      <c r="EI357" s="262"/>
      <c r="EJ357" s="262"/>
      <c r="EK357" s="262"/>
      <c r="EL357" s="262"/>
      <c r="EM357" s="262"/>
      <c r="EN357" s="262"/>
      <c r="EO357" s="262"/>
      <c r="EP357" s="262"/>
      <c r="EQ357" s="262"/>
      <c r="ER357" s="262"/>
      <c r="ES357" s="262"/>
      <c r="ET357" s="262"/>
      <c r="EU357" s="262"/>
      <c r="EV357" s="262"/>
      <c r="EW357" s="262"/>
      <c r="EX357" s="262"/>
      <c r="EY357" s="262"/>
      <c r="EZ357" s="262"/>
      <c r="FA357" s="262"/>
      <c r="FB357" s="262"/>
      <c r="FC357" s="262"/>
      <c r="FD357" s="262"/>
      <c r="FE357" s="262"/>
      <c r="FF357" s="262"/>
      <c r="FG357" s="262"/>
      <c r="FH357" s="262"/>
      <c r="FI357" s="262"/>
      <c r="FJ357" s="262"/>
      <c r="FK357" s="262"/>
      <c r="FL357" s="262"/>
      <c r="FM357" s="262"/>
      <c r="FN357" s="262"/>
      <c r="FO357" s="262"/>
      <c r="FP357" s="262"/>
      <c r="FQ357" s="262"/>
      <c r="FR357" s="262"/>
      <c r="FS357" s="262"/>
      <c r="FT357" s="262"/>
      <c r="FU357" s="262"/>
      <c r="FV357" s="262"/>
      <c r="FW357" s="262"/>
      <c r="FX357" s="262"/>
      <c r="FY357" s="262"/>
      <c r="FZ357" s="262"/>
      <c r="GA357" s="262"/>
      <c r="GB357" s="262"/>
      <c r="GC357" s="262"/>
      <c r="GD357" s="262"/>
    </row>
    <row r="358" spans="1:186" s="279" customFormat="1" x14ac:dyDescent="0.2">
      <c r="A358" s="339" t="s">
        <v>12249</v>
      </c>
      <c r="B358" s="280" t="s">
        <v>376</v>
      </c>
      <c r="C358" s="281" t="s">
        <v>3275</v>
      </c>
      <c r="D358" s="130" t="s">
        <v>18</v>
      </c>
      <c r="E358" s="130">
        <v>350</v>
      </c>
      <c r="F358" s="130">
        <v>0.2</v>
      </c>
      <c r="G358" s="282"/>
      <c r="H358" s="283"/>
      <c r="I358" s="284">
        <f ca="1">OFFSET(INDEX(Composições!A:H,MATCH(B358,Composições!A:A,0),8),2,0)</f>
        <v>17.195332499999999</v>
      </c>
      <c r="J358" s="284">
        <f ca="1">IF(ISNUMBER(I358),ROUND(F358*E358*I358,2),"")</f>
        <v>1203.67</v>
      </c>
      <c r="K358" s="283">
        <f>BDI!$B$17</f>
        <v>0.26419999999999999</v>
      </c>
      <c r="L358" s="283"/>
      <c r="M358" s="283"/>
      <c r="N358" s="131">
        <f t="shared" ca="1" si="5"/>
        <v>21.74</v>
      </c>
      <c r="O358" s="340">
        <f ca="1">IF(ISNUMBER(I358),ROUND(F358*N358*E358,2),"")</f>
        <v>1521.8</v>
      </c>
      <c r="P358" s="262"/>
      <c r="Q358" s="262"/>
      <c r="R358" s="262"/>
      <c r="S358" s="262"/>
      <c r="T358" s="262"/>
      <c r="U358" s="262"/>
      <c r="V358" s="262"/>
      <c r="W358" s="262"/>
      <c r="X358" s="262"/>
      <c r="Y358" s="262"/>
      <c r="Z358" s="262"/>
      <c r="AA358" s="262"/>
      <c r="AB358" s="262"/>
      <c r="AC358" s="262"/>
      <c r="AD358" s="262"/>
      <c r="AE358" s="262"/>
      <c r="AF358" s="262"/>
      <c r="AG358" s="262"/>
      <c r="AH358" s="262"/>
      <c r="AI358" s="262"/>
      <c r="AJ358" s="262"/>
      <c r="AK358" s="262"/>
      <c r="AL358" s="262"/>
      <c r="AM358" s="262"/>
      <c r="AN358" s="262"/>
      <c r="AO358" s="262"/>
      <c r="AP358" s="262"/>
      <c r="AQ358" s="262"/>
      <c r="AR358" s="262"/>
      <c r="AS358" s="262"/>
      <c r="AT358" s="262"/>
      <c r="AU358" s="262"/>
      <c r="AV358" s="262"/>
      <c r="AW358" s="262"/>
      <c r="AX358" s="262"/>
      <c r="AY358" s="262"/>
      <c r="AZ358" s="262"/>
      <c r="BA358" s="262"/>
      <c r="BB358" s="262"/>
      <c r="BC358" s="262"/>
      <c r="BD358" s="262"/>
      <c r="BE358" s="262"/>
      <c r="BF358" s="262"/>
      <c r="BG358" s="262"/>
      <c r="BH358" s="262"/>
      <c r="BI358" s="262"/>
      <c r="BJ358" s="262"/>
      <c r="BK358" s="262"/>
      <c r="BL358" s="262"/>
      <c r="BM358" s="262"/>
      <c r="BN358" s="262"/>
      <c r="BO358" s="262"/>
      <c r="BP358" s="262"/>
      <c r="BQ358" s="262"/>
      <c r="BR358" s="262"/>
      <c r="BS358" s="262"/>
      <c r="BT358" s="262"/>
      <c r="BU358" s="262"/>
      <c r="BV358" s="262"/>
      <c r="BW358" s="262"/>
      <c r="BX358" s="262"/>
      <c r="BY358" s="262"/>
      <c r="BZ358" s="262"/>
      <c r="CA358" s="262"/>
      <c r="CB358" s="262"/>
      <c r="CC358" s="262"/>
      <c r="CD358" s="262"/>
      <c r="CE358" s="262"/>
      <c r="CF358" s="262"/>
      <c r="CG358" s="262"/>
      <c r="CH358" s="262"/>
      <c r="CI358" s="262"/>
      <c r="CJ358" s="262"/>
      <c r="CK358" s="262"/>
      <c r="CL358" s="262"/>
      <c r="CM358" s="262"/>
      <c r="CN358" s="262"/>
      <c r="CO358" s="262"/>
      <c r="CP358" s="262"/>
      <c r="CQ358" s="262"/>
      <c r="CR358" s="262"/>
      <c r="CS358" s="262"/>
      <c r="CT358" s="262"/>
      <c r="CU358" s="262"/>
      <c r="CV358" s="262"/>
      <c r="CW358" s="262"/>
      <c r="CX358" s="262"/>
      <c r="CY358" s="262"/>
      <c r="CZ358" s="262"/>
      <c r="DA358" s="262"/>
      <c r="DB358" s="262"/>
      <c r="DC358" s="262"/>
      <c r="DD358" s="262"/>
      <c r="DE358" s="262"/>
      <c r="DF358" s="262"/>
      <c r="DG358" s="262"/>
      <c r="DH358" s="262"/>
      <c r="DI358" s="262"/>
      <c r="DJ358" s="262"/>
      <c r="DK358" s="262"/>
      <c r="DL358" s="262"/>
      <c r="DM358" s="262"/>
      <c r="DN358" s="262"/>
      <c r="DO358" s="262"/>
      <c r="DP358" s="262"/>
      <c r="DQ358" s="262"/>
      <c r="DR358" s="262"/>
      <c r="DS358" s="262"/>
      <c r="DT358" s="262"/>
      <c r="DU358" s="262"/>
      <c r="DV358" s="262"/>
      <c r="DW358" s="262"/>
      <c r="DX358" s="262"/>
      <c r="DY358" s="262"/>
      <c r="DZ358" s="262"/>
      <c r="EA358" s="262"/>
      <c r="EB358" s="262"/>
      <c r="EC358" s="262"/>
      <c r="ED358" s="262"/>
      <c r="EE358" s="262"/>
      <c r="EF358" s="262"/>
      <c r="EG358" s="262"/>
      <c r="EH358" s="262"/>
      <c r="EI358" s="262"/>
      <c r="EJ358" s="262"/>
      <c r="EK358" s="262"/>
      <c r="EL358" s="262"/>
      <c r="EM358" s="262"/>
      <c r="EN358" s="262"/>
      <c r="EO358" s="262"/>
      <c r="EP358" s="262"/>
      <c r="EQ358" s="262"/>
      <c r="ER358" s="262"/>
      <c r="ES358" s="262"/>
      <c r="ET358" s="262"/>
      <c r="EU358" s="262"/>
      <c r="EV358" s="262"/>
      <c r="EW358" s="262"/>
      <c r="EX358" s="262"/>
      <c r="EY358" s="262"/>
      <c r="EZ358" s="262"/>
      <c r="FA358" s="262"/>
      <c r="FB358" s="262"/>
      <c r="FC358" s="262"/>
      <c r="FD358" s="262"/>
      <c r="FE358" s="262"/>
      <c r="FF358" s="262"/>
      <c r="FG358" s="262"/>
      <c r="FH358" s="262"/>
      <c r="FI358" s="262"/>
      <c r="FJ358" s="262"/>
      <c r="FK358" s="262"/>
      <c r="FL358" s="262"/>
      <c r="FM358" s="262"/>
      <c r="FN358" s="262"/>
      <c r="FO358" s="262"/>
      <c r="FP358" s="262"/>
      <c r="FQ358" s="262"/>
      <c r="FR358" s="262"/>
      <c r="FS358" s="262"/>
      <c r="FT358" s="262"/>
      <c r="FU358" s="262"/>
      <c r="FV358" s="262"/>
      <c r="FW358" s="262"/>
      <c r="FX358" s="262"/>
      <c r="FY358" s="262"/>
      <c r="FZ358" s="262"/>
      <c r="GA358" s="262"/>
      <c r="GB358" s="262"/>
      <c r="GC358" s="262"/>
      <c r="GD358" s="262"/>
    </row>
    <row r="359" spans="1:186" s="279" customFormat="1" x14ac:dyDescent="0.2">
      <c r="A359" s="339" t="s">
        <v>12250</v>
      </c>
      <c r="B359" s="280" t="s">
        <v>377</v>
      </c>
      <c r="C359" s="281" t="s">
        <v>3276</v>
      </c>
      <c r="D359" s="130" t="s">
        <v>18</v>
      </c>
      <c r="E359" s="130">
        <v>10</v>
      </c>
      <c r="F359" s="130">
        <v>0.2</v>
      </c>
      <c r="G359" s="282"/>
      <c r="H359" s="283"/>
      <c r="I359" s="284">
        <f ca="1">OFFSET(INDEX(Composições!A:H,MATCH(B359,Composições!A:A,0),8),2,0)</f>
        <v>15.6058325</v>
      </c>
      <c r="J359" s="284">
        <f ca="1">IF(ISNUMBER(I359),ROUND(F359*E359*I359,2),"")</f>
        <v>31.21</v>
      </c>
      <c r="K359" s="283">
        <f>BDI!$B$17</f>
        <v>0.26419999999999999</v>
      </c>
      <c r="L359" s="283"/>
      <c r="M359" s="283"/>
      <c r="N359" s="131">
        <f t="shared" ca="1" si="5"/>
        <v>19.73</v>
      </c>
      <c r="O359" s="340">
        <f ca="1">IF(ISNUMBER(I359),ROUND(F359*N359*E359,2),"")</f>
        <v>39.46</v>
      </c>
      <c r="P359" s="262"/>
      <c r="Q359" s="262"/>
      <c r="R359" s="262"/>
      <c r="S359" s="262"/>
      <c r="T359" s="262"/>
      <c r="U359" s="262"/>
      <c r="V359" s="262"/>
      <c r="W359" s="262"/>
      <c r="X359" s="262"/>
      <c r="Y359" s="262"/>
      <c r="Z359" s="262"/>
      <c r="AA359" s="262"/>
      <c r="AB359" s="262"/>
      <c r="AC359" s="262"/>
      <c r="AD359" s="262"/>
      <c r="AE359" s="262"/>
      <c r="AF359" s="262"/>
      <c r="AG359" s="262"/>
      <c r="AH359" s="262"/>
      <c r="AI359" s="262"/>
      <c r="AJ359" s="262"/>
      <c r="AK359" s="262"/>
      <c r="AL359" s="262"/>
      <c r="AM359" s="262"/>
      <c r="AN359" s="262"/>
      <c r="AO359" s="262"/>
      <c r="AP359" s="262"/>
      <c r="AQ359" s="262"/>
      <c r="AR359" s="262"/>
      <c r="AS359" s="262"/>
      <c r="AT359" s="262"/>
      <c r="AU359" s="262"/>
      <c r="AV359" s="262"/>
      <c r="AW359" s="262"/>
      <c r="AX359" s="262"/>
      <c r="AY359" s="262"/>
      <c r="AZ359" s="262"/>
      <c r="BA359" s="262"/>
      <c r="BB359" s="262"/>
      <c r="BC359" s="262"/>
      <c r="BD359" s="262"/>
      <c r="BE359" s="262"/>
      <c r="BF359" s="262"/>
      <c r="BG359" s="262"/>
      <c r="BH359" s="262"/>
      <c r="BI359" s="262"/>
      <c r="BJ359" s="262"/>
      <c r="BK359" s="262"/>
      <c r="BL359" s="262"/>
      <c r="BM359" s="262"/>
      <c r="BN359" s="262"/>
      <c r="BO359" s="262"/>
      <c r="BP359" s="262"/>
      <c r="BQ359" s="262"/>
      <c r="BR359" s="262"/>
      <c r="BS359" s="262"/>
      <c r="BT359" s="262"/>
      <c r="BU359" s="262"/>
      <c r="BV359" s="262"/>
      <c r="BW359" s="262"/>
      <c r="BX359" s="262"/>
      <c r="BY359" s="262"/>
      <c r="BZ359" s="262"/>
      <c r="CA359" s="262"/>
      <c r="CB359" s="262"/>
      <c r="CC359" s="262"/>
      <c r="CD359" s="262"/>
      <c r="CE359" s="262"/>
      <c r="CF359" s="262"/>
      <c r="CG359" s="262"/>
      <c r="CH359" s="262"/>
      <c r="CI359" s="262"/>
      <c r="CJ359" s="262"/>
      <c r="CK359" s="262"/>
      <c r="CL359" s="262"/>
      <c r="CM359" s="262"/>
      <c r="CN359" s="262"/>
      <c r="CO359" s="262"/>
      <c r="CP359" s="262"/>
      <c r="CQ359" s="262"/>
      <c r="CR359" s="262"/>
      <c r="CS359" s="262"/>
      <c r="CT359" s="262"/>
      <c r="CU359" s="262"/>
      <c r="CV359" s="262"/>
      <c r="CW359" s="262"/>
      <c r="CX359" s="262"/>
      <c r="CY359" s="262"/>
      <c r="CZ359" s="262"/>
      <c r="DA359" s="262"/>
      <c r="DB359" s="262"/>
      <c r="DC359" s="262"/>
      <c r="DD359" s="262"/>
      <c r="DE359" s="262"/>
      <c r="DF359" s="262"/>
      <c r="DG359" s="262"/>
      <c r="DH359" s="262"/>
      <c r="DI359" s="262"/>
      <c r="DJ359" s="262"/>
      <c r="DK359" s="262"/>
      <c r="DL359" s="262"/>
      <c r="DM359" s="262"/>
      <c r="DN359" s="262"/>
      <c r="DO359" s="262"/>
      <c r="DP359" s="262"/>
      <c r="DQ359" s="262"/>
      <c r="DR359" s="262"/>
      <c r="DS359" s="262"/>
      <c r="DT359" s="262"/>
      <c r="DU359" s="262"/>
      <c r="DV359" s="262"/>
      <c r="DW359" s="262"/>
      <c r="DX359" s="262"/>
      <c r="DY359" s="262"/>
      <c r="DZ359" s="262"/>
      <c r="EA359" s="262"/>
      <c r="EB359" s="262"/>
      <c r="EC359" s="262"/>
      <c r="ED359" s="262"/>
      <c r="EE359" s="262"/>
      <c r="EF359" s="262"/>
      <c r="EG359" s="262"/>
      <c r="EH359" s="262"/>
      <c r="EI359" s="262"/>
      <c r="EJ359" s="262"/>
      <c r="EK359" s="262"/>
      <c r="EL359" s="262"/>
      <c r="EM359" s="262"/>
      <c r="EN359" s="262"/>
      <c r="EO359" s="262"/>
      <c r="EP359" s="262"/>
      <c r="EQ359" s="262"/>
      <c r="ER359" s="262"/>
      <c r="ES359" s="262"/>
      <c r="ET359" s="262"/>
      <c r="EU359" s="262"/>
      <c r="EV359" s="262"/>
      <c r="EW359" s="262"/>
      <c r="EX359" s="262"/>
      <c r="EY359" s="262"/>
      <c r="EZ359" s="262"/>
      <c r="FA359" s="262"/>
      <c r="FB359" s="262"/>
      <c r="FC359" s="262"/>
      <c r="FD359" s="262"/>
      <c r="FE359" s="262"/>
      <c r="FF359" s="262"/>
      <c r="FG359" s="262"/>
      <c r="FH359" s="262"/>
      <c r="FI359" s="262"/>
      <c r="FJ359" s="262"/>
      <c r="FK359" s="262"/>
      <c r="FL359" s="262"/>
      <c r="FM359" s="262"/>
      <c r="FN359" s="262"/>
      <c r="FO359" s="262"/>
      <c r="FP359" s="262"/>
      <c r="FQ359" s="262"/>
      <c r="FR359" s="262"/>
      <c r="FS359" s="262"/>
      <c r="FT359" s="262"/>
      <c r="FU359" s="262"/>
      <c r="FV359" s="262"/>
      <c r="FW359" s="262"/>
      <c r="FX359" s="262"/>
      <c r="FY359" s="262"/>
      <c r="FZ359" s="262"/>
      <c r="GA359" s="262"/>
      <c r="GB359" s="262"/>
      <c r="GC359" s="262"/>
      <c r="GD359" s="262"/>
    </row>
    <row r="360" spans="1:186" s="279" customFormat="1" x14ac:dyDescent="0.2">
      <c r="A360" s="339" t="s">
        <v>12251</v>
      </c>
      <c r="B360" s="280" t="s">
        <v>379</v>
      </c>
      <c r="C360" s="281" t="s">
        <v>3277</v>
      </c>
      <c r="D360" s="130" t="s">
        <v>18</v>
      </c>
      <c r="E360" s="130">
        <v>50</v>
      </c>
      <c r="F360" s="130">
        <v>0.2</v>
      </c>
      <c r="G360" s="282"/>
      <c r="H360" s="283"/>
      <c r="I360" s="284">
        <f ca="1">OFFSET(INDEX(Composições!A:H,MATCH(B360,Composições!A:A,0),8),2,0)</f>
        <v>23.714624999999998</v>
      </c>
      <c r="J360" s="284">
        <f ca="1">IF(ISNUMBER(I360),ROUND(F360*E360*I360,2),"")</f>
        <v>237.15</v>
      </c>
      <c r="K360" s="283">
        <f>BDI!$B$17</f>
        <v>0.26419999999999999</v>
      </c>
      <c r="L360" s="283"/>
      <c r="M360" s="283"/>
      <c r="N360" s="131">
        <f t="shared" ca="1" si="5"/>
        <v>29.98</v>
      </c>
      <c r="O360" s="340">
        <f ca="1">IF(ISNUMBER(I360),ROUND(F360*N360*E360,2),"")</f>
        <v>299.8</v>
      </c>
      <c r="P360" s="262"/>
      <c r="Q360" s="262"/>
      <c r="R360" s="262"/>
      <c r="S360" s="262"/>
      <c r="T360" s="262"/>
      <c r="U360" s="262"/>
      <c r="V360" s="262"/>
      <c r="W360" s="262"/>
      <c r="X360" s="262"/>
      <c r="Y360" s="262"/>
      <c r="Z360" s="262"/>
      <c r="AA360" s="262"/>
      <c r="AB360" s="262"/>
      <c r="AC360" s="262"/>
      <c r="AD360" s="262"/>
      <c r="AE360" s="262"/>
      <c r="AF360" s="262"/>
      <c r="AG360" s="262"/>
      <c r="AH360" s="262"/>
      <c r="AI360" s="262"/>
      <c r="AJ360" s="262"/>
      <c r="AK360" s="262"/>
      <c r="AL360" s="262"/>
      <c r="AM360" s="262"/>
      <c r="AN360" s="262"/>
      <c r="AO360" s="262"/>
      <c r="AP360" s="262"/>
      <c r="AQ360" s="262"/>
      <c r="AR360" s="262"/>
      <c r="AS360" s="262"/>
      <c r="AT360" s="262"/>
      <c r="AU360" s="262"/>
      <c r="AV360" s="262"/>
      <c r="AW360" s="262"/>
      <c r="AX360" s="262"/>
      <c r="AY360" s="262"/>
      <c r="AZ360" s="262"/>
      <c r="BA360" s="262"/>
      <c r="BB360" s="262"/>
      <c r="BC360" s="262"/>
      <c r="BD360" s="262"/>
      <c r="BE360" s="262"/>
      <c r="BF360" s="262"/>
      <c r="BG360" s="262"/>
      <c r="BH360" s="262"/>
      <c r="BI360" s="262"/>
      <c r="BJ360" s="262"/>
      <c r="BK360" s="262"/>
      <c r="BL360" s="262"/>
      <c r="BM360" s="262"/>
      <c r="BN360" s="262"/>
      <c r="BO360" s="262"/>
      <c r="BP360" s="262"/>
      <c r="BQ360" s="262"/>
      <c r="BR360" s="262"/>
      <c r="BS360" s="262"/>
      <c r="BT360" s="262"/>
      <c r="BU360" s="262"/>
      <c r="BV360" s="262"/>
      <c r="BW360" s="262"/>
      <c r="BX360" s="262"/>
      <c r="BY360" s="262"/>
      <c r="BZ360" s="262"/>
      <c r="CA360" s="262"/>
      <c r="CB360" s="262"/>
      <c r="CC360" s="262"/>
      <c r="CD360" s="262"/>
      <c r="CE360" s="262"/>
      <c r="CF360" s="262"/>
      <c r="CG360" s="262"/>
      <c r="CH360" s="262"/>
      <c r="CI360" s="262"/>
      <c r="CJ360" s="262"/>
      <c r="CK360" s="262"/>
      <c r="CL360" s="262"/>
      <c r="CM360" s="262"/>
      <c r="CN360" s="262"/>
      <c r="CO360" s="262"/>
      <c r="CP360" s="262"/>
      <c r="CQ360" s="262"/>
      <c r="CR360" s="262"/>
      <c r="CS360" s="262"/>
      <c r="CT360" s="262"/>
      <c r="CU360" s="262"/>
      <c r="CV360" s="262"/>
      <c r="CW360" s="262"/>
      <c r="CX360" s="262"/>
      <c r="CY360" s="262"/>
      <c r="CZ360" s="262"/>
      <c r="DA360" s="262"/>
      <c r="DB360" s="262"/>
      <c r="DC360" s="262"/>
      <c r="DD360" s="262"/>
      <c r="DE360" s="262"/>
      <c r="DF360" s="262"/>
      <c r="DG360" s="262"/>
      <c r="DH360" s="262"/>
      <c r="DI360" s="262"/>
      <c r="DJ360" s="262"/>
      <c r="DK360" s="262"/>
      <c r="DL360" s="262"/>
      <c r="DM360" s="262"/>
      <c r="DN360" s="262"/>
      <c r="DO360" s="262"/>
      <c r="DP360" s="262"/>
      <c r="DQ360" s="262"/>
      <c r="DR360" s="262"/>
      <c r="DS360" s="262"/>
      <c r="DT360" s="262"/>
      <c r="DU360" s="262"/>
      <c r="DV360" s="262"/>
      <c r="DW360" s="262"/>
      <c r="DX360" s="262"/>
      <c r="DY360" s="262"/>
      <c r="DZ360" s="262"/>
      <c r="EA360" s="262"/>
      <c r="EB360" s="262"/>
      <c r="EC360" s="262"/>
      <c r="ED360" s="262"/>
      <c r="EE360" s="262"/>
      <c r="EF360" s="262"/>
      <c r="EG360" s="262"/>
      <c r="EH360" s="262"/>
      <c r="EI360" s="262"/>
      <c r="EJ360" s="262"/>
      <c r="EK360" s="262"/>
      <c r="EL360" s="262"/>
      <c r="EM360" s="262"/>
      <c r="EN360" s="262"/>
      <c r="EO360" s="262"/>
      <c r="EP360" s="262"/>
      <c r="EQ360" s="262"/>
      <c r="ER360" s="262"/>
      <c r="ES360" s="262"/>
      <c r="ET360" s="262"/>
      <c r="EU360" s="262"/>
      <c r="EV360" s="262"/>
      <c r="EW360" s="262"/>
      <c r="EX360" s="262"/>
      <c r="EY360" s="262"/>
      <c r="EZ360" s="262"/>
      <c r="FA360" s="262"/>
      <c r="FB360" s="262"/>
      <c r="FC360" s="262"/>
      <c r="FD360" s="262"/>
      <c r="FE360" s="262"/>
      <c r="FF360" s="262"/>
      <c r="FG360" s="262"/>
      <c r="FH360" s="262"/>
      <c r="FI360" s="262"/>
      <c r="FJ360" s="262"/>
      <c r="FK360" s="262"/>
      <c r="FL360" s="262"/>
      <c r="FM360" s="262"/>
      <c r="FN360" s="262"/>
      <c r="FO360" s="262"/>
      <c r="FP360" s="262"/>
      <c r="FQ360" s="262"/>
      <c r="FR360" s="262"/>
      <c r="FS360" s="262"/>
      <c r="FT360" s="262"/>
      <c r="FU360" s="262"/>
      <c r="FV360" s="262"/>
      <c r="FW360" s="262"/>
      <c r="FX360" s="262"/>
      <c r="FY360" s="262"/>
      <c r="FZ360" s="262"/>
      <c r="GA360" s="262"/>
      <c r="GB360" s="262"/>
      <c r="GC360" s="262"/>
      <c r="GD360" s="262"/>
    </row>
    <row r="361" spans="1:186" s="279" customFormat="1" x14ac:dyDescent="0.2">
      <c r="A361" s="339" t="s">
        <v>12252</v>
      </c>
      <c r="B361" s="280" t="s">
        <v>382</v>
      </c>
      <c r="C361" s="281" t="s">
        <v>3278</v>
      </c>
      <c r="D361" s="130" t="s">
        <v>18</v>
      </c>
      <c r="E361" s="130">
        <v>375</v>
      </c>
      <c r="F361" s="130">
        <v>0.2</v>
      </c>
      <c r="G361" s="282"/>
      <c r="H361" s="283"/>
      <c r="I361" s="284">
        <f ca="1">OFFSET(INDEX(Composições!A:H,MATCH(B361,Composições!A:A,0),8),2,0)</f>
        <v>4.8050999999999995</v>
      </c>
      <c r="J361" s="284">
        <f ca="1">IF(ISNUMBER(I361),ROUND(F361*E361*I361,2),"")</f>
        <v>360.38</v>
      </c>
      <c r="K361" s="283">
        <f>BDI!$B$17</f>
        <v>0.26419999999999999</v>
      </c>
      <c r="L361" s="283"/>
      <c r="M361" s="283"/>
      <c r="N361" s="131">
        <f t="shared" ca="1" si="5"/>
        <v>6.07</v>
      </c>
      <c r="O361" s="340">
        <f ca="1">IF(ISNUMBER(I361),ROUND(F361*N361*E361,2),"")</f>
        <v>455.25</v>
      </c>
      <c r="P361" s="262"/>
      <c r="Q361" s="262"/>
      <c r="R361" s="262"/>
      <c r="S361" s="262"/>
      <c r="T361" s="262"/>
      <c r="U361" s="262"/>
      <c r="V361" s="262"/>
      <c r="W361" s="262"/>
      <c r="X361" s="262"/>
      <c r="Y361" s="262"/>
      <c r="Z361" s="262"/>
      <c r="AA361" s="262"/>
      <c r="AB361" s="262"/>
      <c r="AC361" s="262"/>
      <c r="AD361" s="262"/>
      <c r="AE361" s="262"/>
      <c r="AF361" s="262"/>
      <c r="AG361" s="262"/>
      <c r="AH361" s="262"/>
      <c r="AI361" s="262"/>
      <c r="AJ361" s="262"/>
      <c r="AK361" s="262"/>
      <c r="AL361" s="262"/>
      <c r="AM361" s="262"/>
      <c r="AN361" s="262"/>
      <c r="AO361" s="262"/>
      <c r="AP361" s="262"/>
      <c r="AQ361" s="262"/>
      <c r="AR361" s="262"/>
      <c r="AS361" s="262"/>
      <c r="AT361" s="262"/>
      <c r="AU361" s="262"/>
      <c r="AV361" s="262"/>
      <c r="AW361" s="262"/>
      <c r="AX361" s="262"/>
      <c r="AY361" s="262"/>
      <c r="AZ361" s="262"/>
      <c r="BA361" s="262"/>
      <c r="BB361" s="262"/>
      <c r="BC361" s="262"/>
      <c r="BD361" s="262"/>
      <c r="BE361" s="262"/>
      <c r="BF361" s="262"/>
      <c r="BG361" s="262"/>
      <c r="BH361" s="262"/>
      <c r="BI361" s="262"/>
      <c r="BJ361" s="262"/>
      <c r="BK361" s="262"/>
      <c r="BL361" s="262"/>
      <c r="BM361" s="262"/>
      <c r="BN361" s="262"/>
      <c r="BO361" s="262"/>
      <c r="BP361" s="262"/>
      <c r="BQ361" s="262"/>
      <c r="BR361" s="262"/>
      <c r="BS361" s="262"/>
      <c r="BT361" s="262"/>
      <c r="BU361" s="262"/>
      <c r="BV361" s="262"/>
      <c r="BW361" s="262"/>
      <c r="BX361" s="262"/>
      <c r="BY361" s="262"/>
      <c r="BZ361" s="262"/>
      <c r="CA361" s="262"/>
      <c r="CB361" s="262"/>
      <c r="CC361" s="262"/>
      <c r="CD361" s="262"/>
      <c r="CE361" s="262"/>
      <c r="CF361" s="262"/>
      <c r="CG361" s="262"/>
      <c r="CH361" s="262"/>
      <c r="CI361" s="262"/>
      <c r="CJ361" s="262"/>
      <c r="CK361" s="262"/>
      <c r="CL361" s="262"/>
      <c r="CM361" s="262"/>
      <c r="CN361" s="262"/>
      <c r="CO361" s="262"/>
      <c r="CP361" s="262"/>
      <c r="CQ361" s="262"/>
      <c r="CR361" s="262"/>
      <c r="CS361" s="262"/>
      <c r="CT361" s="262"/>
      <c r="CU361" s="262"/>
      <c r="CV361" s="262"/>
      <c r="CW361" s="262"/>
      <c r="CX361" s="262"/>
      <c r="CY361" s="262"/>
      <c r="CZ361" s="262"/>
      <c r="DA361" s="262"/>
      <c r="DB361" s="262"/>
      <c r="DC361" s="262"/>
      <c r="DD361" s="262"/>
      <c r="DE361" s="262"/>
      <c r="DF361" s="262"/>
      <c r="DG361" s="262"/>
      <c r="DH361" s="262"/>
      <c r="DI361" s="262"/>
      <c r="DJ361" s="262"/>
      <c r="DK361" s="262"/>
      <c r="DL361" s="262"/>
      <c r="DM361" s="262"/>
      <c r="DN361" s="262"/>
      <c r="DO361" s="262"/>
      <c r="DP361" s="262"/>
      <c r="DQ361" s="262"/>
      <c r="DR361" s="262"/>
      <c r="DS361" s="262"/>
      <c r="DT361" s="262"/>
      <c r="DU361" s="262"/>
      <c r="DV361" s="262"/>
      <c r="DW361" s="262"/>
      <c r="DX361" s="262"/>
      <c r="DY361" s="262"/>
      <c r="DZ361" s="262"/>
      <c r="EA361" s="262"/>
      <c r="EB361" s="262"/>
      <c r="EC361" s="262"/>
      <c r="ED361" s="262"/>
      <c r="EE361" s="262"/>
      <c r="EF361" s="262"/>
      <c r="EG361" s="262"/>
      <c r="EH361" s="262"/>
      <c r="EI361" s="262"/>
      <c r="EJ361" s="262"/>
      <c r="EK361" s="262"/>
      <c r="EL361" s="262"/>
      <c r="EM361" s="262"/>
      <c r="EN361" s="262"/>
      <c r="EO361" s="262"/>
      <c r="EP361" s="262"/>
      <c r="EQ361" s="262"/>
      <c r="ER361" s="262"/>
      <c r="ES361" s="262"/>
      <c r="ET361" s="262"/>
      <c r="EU361" s="262"/>
      <c r="EV361" s="262"/>
      <c r="EW361" s="262"/>
      <c r="EX361" s="262"/>
      <c r="EY361" s="262"/>
      <c r="EZ361" s="262"/>
      <c r="FA361" s="262"/>
      <c r="FB361" s="262"/>
      <c r="FC361" s="262"/>
      <c r="FD361" s="262"/>
      <c r="FE361" s="262"/>
      <c r="FF361" s="262"/>
      <c r="FG361" s="262"/>
      <c r="FH361" s="262"/>
      <c r="FI361" s="262"/>
      <c r="FJ361" s="262"/>
      <c r="FK361" s="262"/>
      <c r="FL361" s="262"/>
      <c r="FM361" s="262"/>
      <c r="FN361" s="262"/>
      <c r="FO361" s="262"/>
      <c r="FP361" s="262"/>
      <c r="FQ361" s="262"/>
      <c r="FR361" s="262"/>
      <c r="FS361" s="262"/>
      <c r="FT361" s="262"/>
      <c r="FU361" s="262"/>
      <c r="FV361" s="262"/>
      <c r="FW361" s="262"/>
      <c r="FX361" s="262"/>
      <c r="FY361" s="262"/>
      <c r="FZ361" s="262"/>
      <c r="GA361" s="262"/>
      <c r="GB361" s="262"/>
      <c r="GC361" s="262"/>
      <c r="GD361" s="262"/>
    </row>
    <row r="362" spans="1:186" s="279" customFormat="1" x14ac:dyDescent="0.2">
      <c r="A362" s="339" t="s">
        <v>12253</v>
      </c>
      <c r="B362" s="280" t="s">
        <v>384</v>
      </c>
      <c r="C362" s="281" t="s">
        <v>3279</v>
      </c>
      <c r="D362" s="130" t="s">
        <v>18</v>
      </c>
      <c r="E362" s="130">
        <v>65</v>
      </c>
      <c r="F362" s="130">
        <v>0.2</v>
      </c>
      <c r="G362" s="282"/>
      <c r="H362" s="283"/>
      <c r="I362" s="284">
        <f ca="1">OFFSET(INDEX(Composições!A:H,MATCH(B362,Composições!A:A,0),8),2,0)</f>
        <v>28.956807499999996</v>
      </c>
      <c r="J362" s="284">
        <f ca="1">IF(ISNUMBER(I362),ROUND(F362*E362*I362,2),"")</f>
        <v>376.44</v>
      </c>
      <c r="K362" s="283">
        <f>BDI!$B$17</f>
        <v>0.26419999999999999</v>
      </c>
      <c r="L362" s="283"/>
      <c r="M362" s="283"/>
      <c r="N362" s="131">
        <f t="shared" ca="1" si="5"/>
        <v>36.61</v>
      </c>
      <c r="O362" s="340">
        <f ca="1">IF(ISNUMBER(I362),ROUND(F362*N362*E362,2),"")</f>
        <v>475.93</v>
      </c>
      <c r="P362" s="262"/>
      <c r="Q362" s="262"/>
      <c r="R362" s="262"/>
      <c r="S362" s="262"/>
      <c r="T362" s="262"/>
      <c r="U362" s="262"/>
      <c r="V362" s="262"/>
      <c r="W362" s="262"/>
      <c r="X362" s="262"/>
      <c r="Y362" s="262"/>
      <c r="Z362" s="262"/>
      <c r="AA362" s="262"/>
      <c r="AB362" s="262"/>
      <c r="AC362" s="262"/>
      <c r="AD362" s="262"/>
      <c r="AE362" s="262"/>
      <c r="AF362" s="262"/>
      <c r="AG362" s="262"/>
      <c r="AH362" s="262"/>
      <c r="AI362" s="262"/>
      <c r="AJ362" s="262"/>
      <c r="AK362" s="262"/>
      <c r="AL362" s="262"/>
      <c r="AM362" s="262"/>
      <c r="AN362" s="262"/>
      <c r="AO362" s="262"/>
      <c r="AP362" s="262"/>
      <c r="AQ362" s="262"/>
      <c r="AR362" s="262"/>
      <c r="AS362" s="262"/>
      <c r="AT362" s="262"/>
      <c r="AU362" s="262"/>
      <c r="AV362" s="262"/>
      <c r="AW362" s="262"/>
      <c r="AX362" s="262"/>
      <c r="AY362" s="262"/>
      <c r="AZ362" s="262"/>
      <c r="BA362" s="262"/>
      <c r="BB362" s="262"/>
      <c r="BC362" s="262"/>
      <c r="BD362" s="262"/>
      <c r="BE362" s="262"/>
      <c r="BF362" s="262"/>
      <c r="BG362" s="262"/>
      <c r="BH362" s="262"/>
      <c r="BI362" s="262"/>
      <c r="BJ362" s="262"/>
      <c r="BK362" s="262"/>
      <c r="BL362" s="262"/>
      <c r="BM362" s="262"/>
      <c r="BN362" s="262"/>
      <c r="BO362" s="262"/>
      <c r="BP362" s="262"/>
      <c r="BQ362" s="262"/>
      <c r="BR362" s="262"/>
      <c r="BS362" s="262"/>
      <c r="BT362" s="262"/>
      <c r="BU362" s="262"/>
      <c r="BV362" s="262"/>
      <c r="BW362" s="262"/>
      <c r="BX362" s="262"/>
      <c r="BY362" s="262"/>
      <c r="BZ362" s="262"/>
      <c r="CA362" s="262"/>
      <c r="CB362" s="262"/>
      <c r="CC362" s="262"/>
      <c r="CD362" s="262"/>
      <c r="CE362" s="262"/>
      <c r="CF362" s="262"/>
      <c r="CG362" s="262"/>
      <c r="CH362" s="262"/>
      <c r="CI362" s="262"/>
      <c r="CJ362" s="262"/>
      <c r="CK362" s="262"/>
      <c r="CL362" s="262"/>
      <c r="CM362" s="262"/>
      <c r="CN362" s="262"/>
      <c r="CO362" s="262"/>
      <c r="CP362" s="262"/>
      <c r="CQ362" s="262"/>
      <c r="CR362" s="262"/>
      <c r="CS362" s="262"/>
      <c r="CT362" s="262"/>
      <c r="CU362" s="262"/>
      <c r="CV362" s="262"/>
      <c r="CW362" s="262"/>
      <c r="CX362" s="262"/>
      <c r="CY362" s="262"/>
      <c r="CZ362" s="262"/>
      <c r="DA362" s="262"/>
      <c r="DB362" s="262"/>
      <c r="DC362" s="262"/>
      <c r="DD362" s="262"/>
      <c r="DE362" s="262"/>
      <c r="DF362" s="262"/>
      <c r="DG362" s="262"/>
      <c r="DH362" s="262"/>
      <c r="DI362" s="262"/>
      <c r="DJ362" s="262"/>
      <c r="DK362" s="262"/>
      <c r="DL362" s="262"/>
      <c r="DM362" s="262"/>
      <c r="DN362" s="262"/>
      <c r="DO362" s="262"/>
      <c r="DP362" s="262"/>
      <c r="DQ362" s="262"/>
      <c r="DR362" s="262"/>
      <c r="DS362" s="262"/>
      <c r="DT362" s="262"/>
      <c r="DU362" s="262"/>
      <c r="DV362" s="262"/>
      <c r="DW362" s="262"/>
      <c r="DX362" s="262"/>
      <c r="DY362" s="262"/>
      <c r="DZ362" s="262"/>
      <c r="EA362" s="262"/>
      <c r="EB362" s="262"/>
      <c r="EC362" s="262"/>
      <c r="ED362" s="262"/>
      <c r="EE362" s="262"/>
      <c r="EF362" s="262"/>
      <c r="EG362" s="262"/>
      <c r="EH362" s="262"/>
      <c r="EI362" s="262"/>
      <c r="EJ362" s="262"/>
      <c r="EK362" s="262"/>
      <c r="EL362" s="262"/>
      <c r="EM362" s="262"/>
      <c r="EN362" s="262"/>
      <c r="EO362" s="262"/>
      <c r="EP362" s="262"/>
      <c r="EQ362" s="262"/>
      <c r="ER362" s="262"/>
      <c r="ES362" s="262"/>
      <c r="ET362" s="262"/>
      <c r="EU362" s="262"/>
      <c r="EV362" s="262"/>
      <c r="EW362" s="262"/>
      <c r="EX362" s="262"/>
      <c r="EY362" s="262"/>
      <c r="EZ362" s="262"/>
      <c r="FA362" s="262"/>
      <c r="FB362" s="262"/>
      <c r="FC362" s="262"/>
      <c r="FD362" s="262"/>
      <c r="FE362" s="262"/>
      <c r="FF362" s="262"/>
      <c r="FG362" s="262"/>
      <c r="FH362" s="262"/>
      <c r="FI362" s="262"/>
      <c r="FJ362" s="262"/>
      <c r="FK362" s="262"/>
      <c r="FL362" s="262"/>
      <c r="FM362" s="262"/>
      <c r="FN362" s="262"/>
      <c r="FO362" s="262"/>
      <c r="FP362" s="262"/>
      <c r="FQ362" s="262"/>
      <c r="FR362" s="262"/>
      <c r="FS362" s="262"/>
      <c r="FT362" s="262"/>
      <c r="FU362" s="262"/>
      <c r="FV362" s="262"/>
      <c r="FW362" s="262"/>
      <c r="FX362" s="262"/>
      <c r="FY362" s="262"/>
      <c r="FZ362" s="262"/>
      <c r="GA362" s="262"/>
      <c r="GB362" s="262"/>
      <c r="GC362" s="262"/>
      <c r="GD362" s="262"/>
    </row>
    <row r="363" spans="1:186" s="279" customFormat="1" x14ac:dyDescent="0.2">
      <c r="A363" s="339" t="s">
        <v>12254</v>
      </c>
      <c r="B363" s="280" t="s">
        <v>385</v>
      </c>
      <c r="C363" s="281" t="s">
        <v>3280</v>
      </c>
      <c r="D363" s="130" t="s">
        <v>18</v>
      </c>
      <c r="E363" s="130">
        <v>300</v>
      </c>
      <c r="F363" s="130">
        <v>0.2</v>
      </c>
      <c r="G363" s="282"/>
      <c r="H363" s="283"/>
      <c r="I363" s="284">
        <f ca="1">OFFSET(INDEX(Composições!A:H,MATCH(B363,Composições!A:A,0),8),2,0)</f>
        <v>21.633019999999998</v>
      </c>
      <c r="J363" s="284">
        <f ca="1">IF(ISNUMBER(I363),ROUND(F363*E363*I363,2),"")</f>
        <v>1297.98</v>
      </c>
      <c r="K363" s="283">
        <f>BDI!$B$17</f>
        <v>0.26419999999999999</v>
      </c>
      <c r="L363" s="283"/>
      <c r="M363" s="283"/>
      <c r="N363" s="131">
        <f t="shared" ca="1" si="5"/>
        <v>27.35</v>
      </c>
      <c r="O363" s="340">
        <f ca="1">IF(ISNUMBER(I363),ROUND(F363*N363*E363,2),"")</f>
        <v>1641</v>
      </c>
      <c r="P363" s="262"/>
      <c r="Q363" s="262"/>
      <c r="R363" s="262"/>
      <c r="S363" s="262"/>
      <c r="T363" s="262"/>
      <c r="U363" s="262"/>
      <c r="V363" s="262"/>
      <c r="W363" s="262"/>
      <c r="X363" s="262"/>
      <c r="Y363" s="262"/>
      <c r="Z363" s="262"/>
      <c r="AA363" s="262"/>
      <c r="AB363" s="262"/>
      <c r="AC363" s="262"/>
      <c r="AD363" s="262"/>
      <c r="AE363" s="262"/>
      <c r="AF363" s="262"/>
      <c r="AG363" s="262"/>
      <c r="AH363" s="262"/>
      <c r="AI363" s="262"/>
      <c r="AJ363" s="262"/>
      <c r="AK363" s="262"/>
      <c r="AL363" s="262"/>
      <c r="AM363" s="262"/>
      <c r="AN363" s="262"/>
      <c r="AO363" s="262"/>
      <c r="AP363" s="262"/>
      <c r="AQ363" s="262"/>
      <c r="AR363" s="262"/>
      <c r="AS363" s="262"/>
      <c r="AT363" s="262"/>
      <c r="AU363" s="262"/>
      <c r="AV363" s="262"/>
      <c r="AW363" s="262"/>
      <c r="AX363" s="262"/>
      <c r="AY363" s="262"/>
      <c r="AZ363" s="262"/>
      <c r="BA363" s="262"/>
      <c r="BB363" s="262"/>
      <c r="BC363" s="262"/>
      <c r="BD363" s="262"/>
      <c r="BE363" s="262"/>
      <c r="BF363" s="262"/>
      <c r="BG363" s="262"/>
      <c r="BH363" s="262"/>
      <c r="BI363" s="262"/>
      <c r="BJ363" s="262"/>
      <c r="BK363" s="262"/>
      <c r="BL363" s="262"/>
      <c r="BM363" s="262"/>
      <c r="BN363" s="262"/>
      <c r="BO363" s="262"/>
      <c r="BP363" s="262"/>
      <c r="BQ363" s="262"/>
      <c r="BR363" s="262"/>
      <c r="BS363" s="262"/>
      <c r="BT363" s="262"/>
      <c r="BU363" s="262"/>
      <c r="BV363" s="262"/>
      <c r="BW363" s="262"/>
      <c r="BX363" s="262"/>
      <c r="BY363" s="262"/>
      <c r="BZ363" s="262"/>
      <c r="CA363" s="262"/>
      <c r="CB363" s="262"/>
      <c r="CC363" s="262"/>
      <c r="CD363" s="262"/>
      <c r="CE363" s="262"/>
      <c r="CF363" s="262"/>
      <c r="CG363" s="262"/>
      <c r="CH363" s="262"/>
      <c r="CI363" s="262"/>
      <c r="CJ363" s="262"/>
      <c r="CK363" s="262"/>
      <c r="CL363" s="262"/>
      <c r="CM363" s="262"/>
      <c r="CN363" s="262"/>
      <c r="CO363" s="262"/>
      <c r="CP363" s="262"/>
      <c r="CQ363" s="262"/>
      <c r="CR363" s="262"/>
      <c r="CS363" s="262"/>
      <c r="CT363" s="262"/>
      <c r="CU363" s="262"/>
      <c r="CV363" s="262"/>
      <c r="CW363" s="262"/>
      <c r="CX363" s="262"/>
      <c r="CY363" s="262"/>
      <c r="CZ363" s="262"/>
      <c r="DA363" s="262"/>
      <c r="DB363" s="262"/>
      <c r="DC363" s="262"/>
      <c r="DD363" s="262"/>
      <c r="DE363" s="262"/>
      <c r="DF363" s="262"/>
      <c r="DG363" s="262"/>
      <c r="DH363" s="262"/>
      <c r="DI363" s="262"/>
      <c r="DJ363" s="262"/>
      <c r="DK363" s="262"/>
      <c r="DL363" s="262"/>
      <c r="DM363" s="262"/>
      <c r="DN363" s="262"/>
      <c r="DO363" s="262"/>
      <c r="DP363" s="262"/>
      <c r="DQ363" s="262"/>
      <c r="DR363" s="262"/>
      <c r="DS363" s="262"/>
      <c r="DT363" s="262"/>
      <c r="DU363" s="262"/>
      <c r="DV363" s="262"/>
      <c r="DW363" s="262"/>
      <c r="DX363" s="262"/>
      <c r="DY363" s="262"/>
      <c r="DZ363" s="262"/>
      <c r="EA363" s="262"/>
      <c r="EB363" s="262"/>
      <c r="EC363" s="262"/>
      <c r="ED363" s="262"/>
      <c r="EE363" s="262"/>
      <c r="EF363" s="262"/>
      <c r="EG363" s="262"/>
      <c r="EH363" s="262"/>
      <c r="EI363" s="262"/>
      <c r="EJ363" s="262"/>
      <c r="EK363" s="262"/>
      <c r="EL363" s="262"/>
      <c r="EM363" s="262"/>
      <c r="EN363" s="262"/>
      <c r="EO363" s="262"/>
      <c r="EP363" s="262"/>
      <c r="EQ363" s="262"/>
      <c r="ER363" s="262"/>
      <c r="ES363" s="262"/>
      <c r="ET363" s="262"/>
      <c r="EU363" s="262"/>
      <c r="EV363" s="262"/>
      <c r="EW363" s="262"/>
      <c r="EX363" s="262"/>
      <c r="EY363" s="262"/>
      <c r="EZ363" s="262"/>
      <c r="FA363" s="262"/>
      <c r="FB363" s="262"/>
      <c r="FC363" s="262"/>
      <c r="FD363" s="262"/>
      <c r="FE363" s="262"/>
      <c r="FF363" s="262"/>
      <c r="FG363" s="262"/>
      <c r="FH363" s="262"/>
      <c r="FI363" s="262"/>
      <c r="FJ363" s="262"/>
      <c r="FK363" s="262"/>
      <c r="FL363" s="262"/>
      <c r="FM363" s="262"/>
      <c r="FN363" s="262"/>
      <c r="FO363" s="262"/>
      <c r="FP363" s="262"/>
      <c r="FQ363" s="262"/>
      <c r="FR363" s="262"/>
      <c r="FS363" s="262"/>
      <c r="FT363" s="262"/>
      <c r="FU363" s="262"/>
      <c r="FV363" s="262"/>
      <c r="FW363" s="262"/>
      <c r="FX363" s="262"/>
      <c r="FY363" s="262"/>
      <c r="FZ363" s="262"/>
      <c r="GA363" s="262"/>
      <c r="GB363" s="262"/>
      <c r="GC363" s="262"/>
      <c r="GD363" s="262"/>
    </row>
    <row r="364" spans="1:186" s="279" customFormat="1" x14ac:dyDescent="0.2">
      <c r="A364" s="339" t="s">
        <v>12255</v>
      </c>
      <c r="B364" s="280" t="s">
        <v>386</v>
      </c>
      <c r="C364" s="281" t="s">
        <v>387</v>
      </c>
      <c r="D364" s="130" t="s">
        <v>18</v>
      </c>
      <c r="E364" s="130">
        <v>65</v>
      </c>
      <c r="F364" s="130">
        <v>0.2</v>
      </c>
      <c r="G364" s="282"/>
      <c r="H364" s="283"/>
      <c r="I364" s="284">
        <f ca="1">OFFSET(INDEX(Composições!A:H,MATCH(B364,Composições!A:A,0),8),2,0)</f>
        <v>4.5550999999999995</v>
      </c>
      <c r="J364" s="284">
        <f ca="1">IF(ISNUMBER(I364),ROUND(F364*E364*I364,2),"")</f>
        <v>59.22</v>
      </c>
      <c r="K364" s="283">
        <f>BDI!$B$17</f>
        <v>0.26419999999999999</v>
      </c>
      <c r="L364" s="283"/>
      <c r="M364" s="283"/>
      <c r="N364" s="131">
        <f t="shared" ca="1" si="5"/>
        <v>5.76</v>
      </c>
      <c r="O364" s="340">
        <f ca="1">IF(ISNUMBER(I364),ROUND(F364*N364*E364,2),"")</f>
        <v>74.88</v>
      </c>
      <c r="P364" s="262"/>
      <c r="Q364" s="262"/>
      <c r="R364" s="262"/>
      <c r="S364" s="262"/>
      <c r="T364" s="262"/>
      <c r="U364" s="262"/>
      <c r="V364" s="262"/>
      <c r="W364" s="262"/>
      <c r="X364" s="262"/>
      <c r="Y364" s="262"/>
      <c r="Z364" s="262"/>
      <c r="AA364" s="262"/>
      <c r="AB364" s="262"/>
      <c r="AC364" s="262"/>
      <c r="AD364" s="262"/>
      <c r="AE364" s="262"/>
      <c r="AF364" s="262"/>
      <c r="AG364" s="262"/>
      <c r="AH364" s="262"/>
      <c r="AI364" s="262"/>
      <c r="AJ364" s="262"/>
      <c r="AK364" s="262"/>
      <c r="AL364" s="262"/>
      <c r="AM364" s="262"/>
      <c r="AN364" s="262"/>
      <c r="AO364" s="262"/>
      <c r="AP364" s="262"/>
      <c r="AQ364" s="262"/>
      <c r="AR364" s="262"/>
      <c r="AS364" s="262"/>
      <c r="AT364" s="262"/>
      <c r="AU364" s="262"/>
      <c r="AV364" s="262"/>
      <c r="AW364" s="262"/>
      <c r="AX364" s="262"/>
      <c r="AY364" s="262"/>
      <c r="AZ364" s="262"/>
      <c r="BA364" s="262"/>
      <c r="BB364" s="262"/>
      <c r="BC364" s="262"/>
      <c r="BD364" s="262"/>
      <c r="BE364" s="262"/>
      <c r="BF364" s="262"/>
      <c r="BG364" s="262"/>
      <c r="BH364" s="262"/>
      <c r="BI364" s="262"/>
      <c r="BJ364" s="262"/>
      <c r="BK364" s="262"/>
      <c r="BL364" s="262"/>
      <c r="BM364" s="262"/>
      <c r="BN364" s="262"/>
      <c r="BO364" s="262"/>
      <c r="BP364" s="262"/>
      <c r="BQ364" s="262"/>
      <c r="BR364" s="262"/>
      <c r="BS364" s="262"/>
      <c r="BT364" s="262"/>
      <c r="BU364" s="262"/>
      <c r="BV364" s="262"/>
      <c r="BW364" s="262"/>
      <c r="BX364" s="262"/>
      <c r="BY364" s="262"/>
      <c r="BZ364" s="262"/>
      <c r="CA364" s="262"/>
      <c r="CB364" s="262"/>
      <c r="CC364" s="262"/>
      <c r="CD364" s="262"/>
      <c r="CE364" s="262"/>
      <c r="CF364" s="262"/>
      <c r="CG364" s="262"/>
      <c r="CH364" s="262"/>
      <c r="CI364" s="262"/>
      <c r="CJ364" s="262"/>
      <c r="CK364" s="262"/>
      <c r="CL364" s="262"/>
      <c r="CM364" s="262"/>
      <c r="CN364" s="262"/>
      <c r="CO364" s="262"/>
      <c r="CP364" s="262"/>
      <c r="CQ364" s="262"/>
      <c r="CR364" s="262"/>
      <c r="CS364" s="262"/>
      <c r="CT364" s="262"/>
      <c r="CU364" s="262"/>
      <c r="CV364" s="262"/>
      <c r="CW364" s="262"/>
      <c r="CX364" s="262"/>
      <c r="CY364" s="262"/>
      <c r="CZ364" s="262"/>
      <c r="DA364" s="262"/>
      <c r="DB364" s="262"/>
      <c r="DC364" s="262"/>
      <c r="DD364" s="262"/>
      <c r="DE364" s="262"/>
      <c r="DF364" s="262"/>
      <c r="DG364" s="262"/>
      <c r="DH364" s="262"/>
      <c r="DI364" s="262"/>
      <c r="DJ364" s="262"/>
      <c r="DK364" s="262"/>
      <c r="DL364" s="262"/>
      <c r="DM364" s="262"/>
      <c r="DN364" s="262"/>
      <c r="DO364" s="262"/>
      <c r="DP364" s="262"/>
      <c r="DQ364" s="262"/>
      <c r="DR364" s="262"/>
      <c r="DS364" s="262"/>
      <c r="DT364" s="262"/>
      <c r="DU364" s="262"/>
      <c r="DV364" s="262"/>
      <c r="DW364" s="262"/>
      <c r="DX364" s="262"/>
      <c r="DY364" s="262"/>
      <c r="DZ364" s="262"/>
      <c r="EA364" s="262"/>
      <c r="EB364" s="262"/>
      <c r="EC364" s="262"/>
      <c r="ED364" s="262"/>
      <c r="EE364" s="262"/>
      <c r="EF364" s="262"/>
      <c r="EG364" s="262"/>
      <c r="EH364" s="262"/>
      <c r="EI364" s="262"/>
      <c r="EJ364" s="262"/>
      <c r="EK364" s="262"/>
      <c r="EL364" s="262"/>
      <c r="EM364" s="262"/>
      <c r="EN364" s="262"/>
      <c r="EO364" s="262"/>
      <c r="EP364" s="262"/>
      <c r="EQ364" s="262"/>
      <c r="ER364" s="262"/>
      <c r="ES364" s="262"/>
      <c r="ET364" s="262"/>
      <c r="EU364" s="262"/>
      <c r="EV364" s="262"/>
      <c r="EW364" s="262"/>
      <c r="EX364" s="262"/>
      <c r="EY364" s="262"/>
      <c r="EZ364" s="262"/>
      <c r="FA364" s="262"/>
      <c r="FB364" s="262"/>
      <c r="FC364" s="262"/>
      <c r="FD364" s="262"/>
      <c r="FE364" s="262"/>
      <c r="FF364" s="262"/>
      <c r="FG364" s="262"/>
      <c r="FH364" s="262"/>
      <c r="FI364" s="262"/>
      <c r="FJ364" s="262"/>
      <c r="FK364" s="262"/>
      <c r="FL364" s="262"/>
      <c r="FM364" s="262"/>
      <c r="FN364" s="262"/>
      <c r="FO364" s="262"/>
      <c r="FP364" s="262"/>
      <c r="FQ364" s="262"/>
      <c r="FR364" s="262"/>
      <c r="FS364" s="262"/>
      <c r="FT364" s="262"/>
      <c r="FU364" s="262"/>
      <c r="FV364" s="262"/>
      <c r="FW364" s="262"/>
      <c r="FX364" s="262"/>
      <c r="FY364" s="262"/>
      <c r="FZ364" s="262"/>
      <c r="GA364" s="262"/>
      <c r="GB364" s="262"/>
      <c r="GC364" s="262"/>
      <c r="GD364" s="262"/>
    </row>
    <row r="365" spans="1:186" s="279" customFormat="1" x14ac:dyDescent="0.2">
      <c r="A365" s="339" t="s">
        <v>12256</v>
      </c>
      <c r="B365" s="280" t="s">
        <v>388</v>
      </c>
      <c r="C365" s="281" t="s">
        <v>3281</v>
      </c>
      <c r="D365" s="130" t="s">
        <v>18</v>
      </c>
      <c r="E365" s="130">
        <v>25</v>
      </c>
      <c r="F365" s="130">
        <v>0.2</v>
      </c>
      <c r="G365" s="282"/>
      <c r="H365" s="283"/>
      <c r="I365" s="284">
        <f ca="1">OFFSET(INDEX(Composições!A:H,MATCH(B365,Composições!A:A,0),8),2,0)</f>
        <v>129.42830749999999</v>
      </c>
      <c r="J365" s="284">
        <f ca="1">IF(ISNUMBER(I365),ROUND(F365*E365*I365,2),"")</f>
        <v>647.14</v>
      </c>
      <c r="K365" s="283">
        <f>BDI!$B$17</f>
        <v>0.26419999999999999</v>
      </c>
      <c r="L365" s="283"/>
      <c r="M365" s="283"/>
      <c r="N365" s="131">
        <f t="shared" ca="1" si="5"/>
        <v>163.62</v>
      </c>
      <c r="O365" s="340">
        <f ca="1">IF(ISNUMBER(I365),ROUND(F365*N365*E365,2),"")</f>
        <v>818.1</v>
      </c>
      <c r="P365" s="262"/>
      <c r="Q365" s="262"/>
      <c r="R365" s="262"/>
      <c r="S365" s="262"/>
      <c r="T365" s="262"/>
      <c r="U365" s="262"/>
      <c r="V365" s="262"/>
      <c r="W365" s="262"/>
      <c r="X365" s="262"/>
      <c r="Y365" s="262"/>
      <c r="Z365" s="262"/>
      <c r="AA365" s="262"/>
      <c r="AB365" s="262"/>
      <c r="AC365" s="262"/>
      <c r="AD365" s="262"/>
      <c r="AE365" s="262"/>
      <c r="AF365" s="262"/>
      <c r="AG365" s="262"/>
      <c r="AH365" s="262"/>
      <c r="AI365" s="262"/>
      <c r="AJ365" s="262"/>
      <c r="AK365" s="262"/>
      <c r="AL365" s="262"/>
      <c r="AM365" s="262"/>
      <c r="AN365" s="262"/>
      <c r="AO365" s="262"/>
      <c r="AP365" s="262"/>
      <c r="AQ365" s="262"/>
      <c r="AR365" s="262"/>
      <c r="AS365" s="262"/>
      <c r="AT365" s="262"/>
      <c r="AU365" s="262"/>
      <c r="AV365" s="262"/>
      <c r="AW365" s="262"/>
      <c r="AX365" s="262"/>
      <c r="AY365" s="262"/>
      <c r="AZ365" s="262"/>
      <c r="BA365" s="262"/>
      <c r="BB365" s="262"/>
      <c r="BC365" s="262"/>
      <c r="BD365" s="262"/>
      <c r="BE365" s="262"/>
      <c r="BF365" s="262"/>
      <c r="BG365" s="262"/>
      <c r="BH365" s="262"/>
      <c r="BI365" s="262"/>
      <c r="BJ365" s="262"/>
      <c r="BK365" s="262"/>
      <c r="BL365" s="262"/>
      <c r="BM365" s="262"/>
      <c r="BN365" s="262"/>
      <c r="BO365" s="262"/>
      <c r="BP365" s="262"/>
      <c r="BQ365" s="262"/>
      <c r="BR365" s="262"/>
      <c r="BS365" s="262"/>
      <c r="BT365" s="262"/>
      <c r="BU365" s="262"/>
      <c r="BV365" s="262"/>
      <c r="BW365" s="262"/>
      <c r="BX365" s="262"/>
      <c r="BY365" s="262"/>
      <c r="BZ365" s="262"/>
      <c r="CA365" s="262"/>
      <c r="CB365" s="262"/>
      <c r="CC365" s="262"/>
      <c r="CD365" s="262"/>
      <c r="CE365" s="262"/>
      <c r="CF365" s="262"/>
      <c r="CG365" s="262"/>
      <c r="CH365" s="262"/>
      <c r="CI365" s="262"/>
      <c r="CJ365" s="262"/>
      <c r="CK365" s="262"/>
      <c r="CL365" s="262"/>
      <c r="CM365" s="262"/>
      <c r="CN365" s="262"/>
      <c r="CO365" s="262"/>
      <c r="CP365" s="262"/>
      <c r="CQ365" s="262"/>
      <c r="CR365" s="262"/>
      <c r="CS365" s="262"/>
      <c r="CT365" s="262"/>
      <c r="CU365" s="262"/>
      <c r="CV365" s="262"/>
      <c r="CW365" s="262"/>
      <c r="CX365" s="262"/>
      <c r="CY365" s="262"/>
      <c r="CZ365" s="262"/>
      <c r="DA365" s="262"/>
      <c r="DB365" s="262"/>
      <c r="DC365" s="262"/>
      <c r="DD365" s="262"/>
      <c r="DE365" s="262"/>
      <c r="DF365" s="262"/>
      <c r="DG365" s="262"/>
      <c r="DH365" s="262"/>
      <c r="DI365" s="262"/>
      <c r="DJ365" s="262"/>
      <c r="DK365" s="262"/>
      <c r="DL365" s="262"/>
      <c r="DM365" s="262"/>
      <c r="DN365" s="262"/>
      <c r="DO365" s="262"/>
      <c r="DP365" s="262"/>
      <c r="DQ365" s="262"/>
      <c r="DR365" s="262"/>
      <c r="DS365" s="262"/>
      <c r="DT365" s="262"/>
      <c r="DU365" s="262"/>
      <c r="DV365" s="262"/>
      <c r="DW365" s="262"/>
      <c r="DX365" s="262"/>
      <c r="DY365" s="262"/>
      <c r="DZ365" s="262"/>
      <c r="EA365" s="262"/>
      <c r="EB365" s="262"/>
      <c r="EC365" s="262"/>
      <c r="ED365" s="262"/>
      <c r="EE365" s="262"/>
      <c r="EF365" s="262"/>
      <c r="EG365" s="262"/>
      <c r="EH365" s="262"/>
      <c r="EI365" s="262"/>
      <c r="EJ365" s="262"/>
      <c r="EK365" s="262"/>
      <c r="EL365" s="262"/>
      <c r="EM365" s="262"/>
      <c r="EN365" s="262"/>
      <c r="EO365" s="262"/>
      <c r="EP365" s="262"/>
      <c r="EQ365" s="262"/>
      <c r="ER365" s="262"/>
      <c r="ES365" s="262"/>
      <c r="ET365" s="262"/>
      <c r="EU365" s="262"/>
      <c r="EV365" s="262"/>
      <c r="EW365" s="262"/>
      <c r="EX365" s="262"/>
      <c r="EY365" s="262"/>
      <c r="EZ365" s="262"/>
      <c r="FA365" s="262"/>
      <c r="FB365" s="262"/>
      <c r="FC365" s="262"/>
      <c r="FD365" s="262"/>
      <c r="FE365" s="262"/>
      <c r="FF365" s="262"/>
      <c r="FG365" s="262"/>
      <c r="FH365" s="262"/>
      <c r="FI365" s="262"/>
      <c r="FJ365" s="262"/>
      <c r="FK365" s="262"/>
      <c r="FL365" s="262"/>
      <c r="FM365" s="262"/>
      <c r="FN365" s="262"/>
      <c r="FO365" s="262"/>
      <c r="FP365" s="262"/>
      <c r="FQ365" s="262"/>
      <c r="FR365" s="262"/>
      <c r="FS365" s="262"/>
      <c r="FT365" s="262"/>
      <c r="FU365" s="262"/>
      <c r="FV365" s="262"/>
      <c r="FW365" s="262"/>
      <c r="FX365" s="262"/>
      <c r="FY365" s="262"/>
      <c r="FZ365" s="262"/>
      <c r="GA365" s="262"/>
      <c r="GB365" s="262"/>
      <c r="GC365" s="262"/>
      <c r="GD365" s="262"/>
    </row>
    <row r="366" spans="1:186" s="279" customFormat="1" x14ac:dyDescent="0.2">
      <c r="A366" s="339" t="s">
        <v>12257</v>
      </c>
      <c r="B366" s="280" t="s">
        <v>390</v>
      </c>
      <c r="C366" s="281" t="s">
        <v>3282</v>
      </c>
      <c r="D366" s="130" t="s">
        <v>18</v>
      </c>
      <c r="E366" s="130">
        <v>1200</v>
      </c>
      <c r="F366" s="130">
        <v>0.2</v>
      </c>
      <c r="G366" s="282"/>
      <c r="H366" s="283"/>
      <c r="I366" s="284">
        <f ca="1">OFFSET(INDEX(Composições!A:H,MATCH(B366,Composições!A:A,0),8),2,0)</f>
        <v>23.476495</v>
      </c>
      <c r="J366" s="284">
        <f ca="1">IF(ISNUMBER(I366),ROUND(F366*E366*I366,2),"")</f>
        <v>5634.36</v>
      </c>
      <c r="K366" s="283">
        <f>BDI!$B$17</f>
        <v>0.26419999999999999</v>
      </c>
      <c r="L366" s="283"/>
      <c r="M366" s="283"/>
      <c r="N366" s="131">
        <f t="shared" ca="1" si="5"/>
        <v>29.68</v>
      </c>
      <c r="O366" s="340">
        <f ca="1">IF(ISNUMBER(I366),ROUND(F366*N366*E366,2),"")</f>
        <v>7123.2</v>
      </c>
      <c r="P366" s="262"/>
      <c r="Q366" s="262"/>
      <c r="R366" s="262"/>
      <c r="S366" s="262"/>
      <c r="T366" s="262"/>
      <c r="U366" s="262"/>
      <c r="V366" s="262"/>
      <c r="W366" s="262"/>
      <c r="X366" s="262"/>
      <c r="Y366" s="262"/>
      <c r="Z366" s="262"/>
      <c r="AA366" s="262"/>
      <c r="AB366" s="262"/>
      <c r="AC366" s="262"/>
      <c r="AD366" s="262"/>
      <c r="AE366" s="262"/>
      <c r="AF366" s="262"/>
      <c r="AG366" s="262"/>
      <c r="AH366" s="262"/>
      <c r="AI366" s="262"/>
      <c r="AJ366" s="262"/>
      <c r="AK366" s="262"/>
      <c r="AL366" s="262"/>
      <c r="AM366" s="262"/>
      <c r="AN366" s="262"/>
      <c r="AO366" s="262"/>
      <c r="AP366" s="262"/>
      <c r="AQ366" s="262"/>
      <c r="AR366" s="262"/>
      <c r="AS366" s="262"/>
      <c r="AT366" s="262"/>
      <c r="AU366" s="262"/>
      <c r="AV366" s="262"/>
      <c r="AW366" s="262"/>
      <c r="AX366" s="262"/>
      <c r="AY366" s="262"/>
      <c r="AZ366" s="262"/>
      <c r="BA366" s="262"/>
      <c r="BB366" s="262"/>
      <c r="BC366" s="262"/>
      <c r="BD366" s="262"/>
      <c r="BE366" s="262"/>
      <c r="BF366" s="262"/>
      <c r="BG366" s="262"/>
      <c r="BH366" s="262"/>
      <c r="BI366" s="262"/>
      <c r="BJ366" s="262"/>
      <c r="BK366" s="262"/>
      <c r="BL366" s="262"/>
      <c r="BM366" s="262"/>
      <c r="BN366" s="262"/>
      <c r="BO366" s="262"/>
      <c r="BP366" s="262"/>
      <c r="BQ366" s="262"/>
      <c r="BR366" s="262"/>
      <c r="BS366" s="262"/>
      <c r="BT366" s="262"/>
      <c r="BU366" s="262"/>
      <c r="BV366" s="262"/>
      <c r="BW366" s="262"/>
      <c r="BX366" s="262"/>
      <c r="BY366" s="262"/>
      <c r="BZ366" s="262"/>
      <c r="CA366" s="262"/>
      <c r="CB366" s="262"/>
      <c r="CC366" s="262"/>
      <c r="CD366" s="262"/>
      <c r="CE366" s="262"/>
      <c r="CF366" s="262"/>
      <c r="CG366" s="262"/>
      <c r="CH366" s="262"/>
      <c r="CI366" s="262"/>
      <c r="CJ366" s="262"/>
      <c r="CK366" s="262"/>
      <c r="CL366" s="262"/>
      <c r="CM366" s="262"/>
      <c r="CN366" s="262"/>
      <c r="CO366" s="262"/>
      <c r="CP366" s="262"/>
      <c r="CQ366" s="262"/>
      <c r="CR366" s="262"/>
      <c r="CS366" s="262"/>
      <c r="CT366" s="262"/>
      <c r="CU366" s="262"/>
      <c r="CV366" s="262"/>
      <c r="CW366" s="262"/>
      <c r="CX366" s="262"/>
      <c r="CY366" s="262"/>
      <c r="CZ366" s="262"/>
      <c r="DA366" s="262"/>
      <c r="DB366" s="262"/>
      <c r="DC366" s="262"/>
      <c r="DD366" s="262"/>
      <c r="DE366" s="262"/>
      <c r="DF366" s="262"/>
      <c r="DG366" s="262"/>
      <c r="DH366" s="262"/>
      <c r="DI366" s="262"/>
      <c r="DJ366" s="262"/>
      <c r="DK366" s="262"/>
      <c r="DL366" s="262"/>
      <c r="DM366" s="262"/>
      <c r="DN366" s="262"/>
      <c r="DO366" s="262"/>
      <c r="DP366" s="262"/>
      <c r="DQ366" s="262"/>
      <c r="DR366" s="262"/>
      <c r="DS366" s="262"/>
      <c r="DT366" s="262"/>
      <c r="DU366" s="262"/>
      <c r="DV366" s="262"/>
      <c r="DW366" s="262"/>
      <c r="DX366" s="262"/>
      <c r="DY366" s="262"/>
      <c r="DZ366" s="262"/>
      <c r="EA366" s="262"/>
      <c r="EB366" s="262"/>
      <c r="EC366" s="262"/>
      <c r="ED366" s="262"/>
      <c r="EE366" s="262"/>
      <c r="EF366" s="262"/>
      <c r="EG366" s="262"/>
      <c r="EH366" s="262"/>
      <c r="EI366" s="262"/>
      <c r="EJ366" s="262"/>
      <c r="EK366" s="262"/>
      <c r="EL366" s="262"/>
      <c r="EM366" s="262"/>
      <c r="EN366" s="262"/>
      <c r="EO366" s="262"/>
      <c r="EP366" s="262"/>
      <c r="EQ366" s="262"/>
      <c r="ER366" s="262"/>
      <c r="ES366" s="262"/>
      <c r="ET366" s="262"/>
      <c r="EU366" s="262"/>
      <c r="EV366" s="262"/>
      <c r="EW366" s="262"/>
      <c r="EX366" s="262"/>
      <c r="EY366" s="262"/>
      <c r="EZ366" s="262"/>
      <c r="FA366" s="262"/>
      <c r="FB366" s="262"/>
      <c r="FC366" s="262"/>
      <c r="FD366" s="262"/>
      <c r="FE366" s="262"/>
      <c r="FF366" s="262"/>
      <c r="FG366" s="262"/>
      <c r="FH366" s="262"/>
      <c r="FI366" s="262"/>
      <c r="FJ366" s="262"/>
      <c r="FK366" s="262"/>
      <c r="FL366" s="262"/>
      <c r="FM366" s="262"/>
      <c r="FN366" s="262"/>
      <c r="FO366" s="262"/>
      <c r="FP366" s="262"/>
      <c r="FQ366" s="262"/>
      <c r="FR366" s="262"/>
      <c r="FS366" s="262"/>
      <c r="FT366" s="262"/>
      <c r="FU366" s="262"/>
      <c r="FV366" s="262"/>
      <c r="FW366" s="262"/>
      <c r="FX366" s="262"/>
      <c r="FY366" s="262"/>
      <c r="FZ366" s="262"/>
      <c r="GA366" s="262"/>
      <c r="GB366" s="262"/>
      <c r="GC366" s="262"/>
      <c r="GD366" s="262"/>
    </row>
    <row r="367" spans="1:186" s="279" customFormat="1" x14ac:dyDescent="0.2">
      <c r="A367" s="339" t="s">
        <v>12258</v>
      </c>
      <c r="B367" s="280" t="s">
        <v>391</v>
      </c>
      <c r="C367" s="281" t="s">
        <v>3283</v>
      </c>
      <c r="D367" s="130" t="s">
        <v>18</v>
      </c>
      <c r="E367" s="130">
        <v>275</v>
      </c>
      <c r="F367" s="130">
        <v>0.2</v>
      </c>
      <c r="G367" s="282"/>
      <c r="H367" s="283"/>
      <c r="I367" s="284">
        <f ca="1">OFFSET(INDEX(Composições!A:H,MATCH(B367,Composições!A:A,0),8),2,0)</f>
        <v>26.497495000000001</v>
      </c>
      <c r="J367" s="284">
        <f ca="1">IF(ISNUMBER(I367),ROUND(F367*E367*I367,2),"")</f>
        <v>1457.36</v>
      </c>
      <c r="K367" s="283">
        <f>BDI!$B$17</f>
        <v>0.26419999999999999</v>
      </c>
      <c r="L367" s="283"/>
      <c r="M367" s="283"/>
      <c r="N367" s="131">
        <f t="shared" ca="1" si="5"/>
        <v>33.5</v>
      </c>
      <c r="O367" s="340">
        <f ca="1">IF(ISNUMBER(I367),ROUND(F367*N367*E367,2),"")</f>
        <v>1842.5</v>
      </c>
      <c r="P367" s="262"/>
      <c r="Q367" s="262"/>
      <c r="R367" s="262"/>
      <c r="S367" s="262"/>
      <c r="T367" s="262"/>
      <c r="U367" s="262"/>
      <c r="V367" s="262"/>
      <c r="W367" s="262"/>
      <c r="X367" s="262"/>
      <c r="Y367" s="262"/>
      <c r="Z367" s="262"/>
      <c r="AA367" s="262"/>
      <c r="AB367" s="262"/>
      <c r="AC367" s="262"/>
      <c r="AD367" s="262"/>
      <c r="AE367" s="262"/>
      <c r="AF367" s="262"/>
      <c r="AG367" s="262"/>
      <c r="AH367" s="262"/>
      <c r="AI367" s="262"/>
      <c r="AJ367" s="262"/>
      <c r="AK367" s="262"/>
      <c r="AL367" s="262"/>
      <c r="AM367" s="262"/>
      <c r="AN367" s="262"/>
      <c r="AO367" s="262"/>
      <c r="AP367" s="262"/>
      <c r="AQ367" s="262"/>
      <c r="AR367" s="262"/>
      <c r="AS367" s="262"/>
      <c r="AT367" s="262"/>
      <c r="AU367" s="262"/>
      <c r="AV367" s="262"/>
      <c r="AW367" s="262"/>
      <c r="AX367" s="262"/>
      <c r="AY367" s="262"/>
      <c r="AZ367" s="262"/>
      <c r="BA367" s="262"/>
      <c r="BB367" s="262"/>
      <c r="BC367" s="262"/>
      <c r="BD367" s="262"/>
      <c r="BE367" s="262"/>
      <c r="BF367" s="262"/>
      <c r="BG367" s="262"/>
      <c r="BH367" s="262"/>
      <c r="BI367" s="262"/>
      <c r="BJ367" s="262"/>
      <c r="BK367" s="262"/>
      <c r="BL367" s="262"/>
      <c r="BM367" s="262"/>
      <c r="BN367" s="262"/>
      <c r="BO367" s="262"/>
      <c r="BP367" s="262"/>
      <c r="BQ367" s="262"/>
      <c r="BR367" s="262"/>
      <c r="BS367" s="262"/>
      <c r="BT367" s="262"/>
      <c r="BU367" s="262"/>
      <c r="BV367" s="262"/>
      <c r="BW367" s="262"/>
      <c r="BX367" s="262"/>
      <c r="BY367" s="262"/>
      <c r="BZ367" s="262"/>
      <c r="CA367" s="262"/>
      <c r="CB367" s="262"/>
      <c r="CC367" s="262"/>
      <c r="CD367" s="262"/>
      <c r="CE367" s="262"/>
      <c r="CF367" s="262"/>
      <c r="CG367" s="262"/>
      <c r="CH367" s="262"/>
      <c r="CI367" s="262"/>
      <c r="CJ367" s="262"/>
      <c r="CK367" s="262"/>
      <c r="CL367" s="262"/>
      <c r="CM367" s="262"/>
      <c r="CN367" s="262"/>
      <c r="CO367" s="262"/>
      <c r="CP367" s="262"/>
      <c r="CQ367" s="262"/>
      <c r="CR367" s="262"/>
      <c r="CS367" s="262"/>
      <c r="CT367" s="262"/>
      <c r="CU367" s="262"/>
      <c r="CV367" s="262"/>
      <c r="CW367" s="262"/>
      <c r="CX367" s="262"/>
      <c r="CY367" s="262"/>
      <c r="CZ367" s="262"/>
      <c r="DA367" s="262"/>
      <c r="DB367" s="262"/>
      <c r="DC367" s="262"/>
      <c r="DD367" s="262"/>
      <c r="DE367" s="262"/>
      <c r="DF367" s="262"/>
      <c r="DG367" s="262"/>
      <c r="DH367" s="262"/>
      <c r="DI367" s="262"/>
      <c r="DJ367" s="262"/>
      <c r="DK367" s="262"/>
      <c r="DL367" s="262"/>
      <c r="DM367" s="262"/>
      <c r="DN367" s="262"/>
      <c r="DO367" s="262"/>
      <c r="DP367" s="262"/>
      <c r="DQ367" s="262"/>
      <c r="DR367" s="262"/>
      <c r="DS367" s="262"/>
      <c r="DT367" s="262"/>
      <c r="DU367" s="262"/>
      <c r="DV367" s="262"/>
      <c r="DW367" s="262"/>
      <c r="DX367" s="262"/>
      <c r="DY367" s="262"/>
      <c r="DZ367" s="262"/>
      <c r="EA367" s="262"/>
      <c r="EB367" s="262"/>
      <c r="EC367" s="262"/>
      <c r="ED367" s="262"/>
      <c r="EE367" s="262"/>
      <c r="EF367" s="262"/>
      <c r="EG367" s="262"/>
      <c r="EH367" s="262"/>
      <c r="EI367" s="262"/>
      <c r="EJ367" s="262"/>
      <c r="EK367" s="262"/>
      <c r="EL367" s="262"/>
      <c r="EM367" s="262"/>
      <c r="EN367" s="262"/>
      <c r="EO367" s="262"/>
      <c r="EP367" s="262"/>
      <c r="EQ367" s="262"/>
      <c r="ER367" s="262"/>
      <c r="ES367" s="262"/>
      <c r="ET367" s="262"/>
      <c r="EU367" s="262"/>
      <c r="EV367" s="262"/>
      <c r="EW367" s="262"/>
      <c r="EX367" s="262"/>
      <c r="EY367" s="262"/>
      <c r="EZ367" s="262"/>
      <c r="FA367" s="262"/>
      <c r="FB367" s="262"/>
      <c r="FC367" s="262"/>
      <c r="FD367" s="262"/>
      <c r="FE367" s="262"/>
      <c r="FF367" s="262"/>
      <c r="FG367" s="262"/>
      <c r="FH367" s="262"/>
      <c r="FI367" s="262"/>
      <c r="FJ367" s="262"/>
      <c r="FK367" s="262"/>
      <c r="FL367" s="262"/>
      <c r="FM367" s="262"/>
      <c r="FN367" s="262"/>
      <c r="FO367" s="262"/>
      <c r="FP367" s="262"/>
      <c r="FQ367" s="262"/>
      <c r="FR367" s="262"/>
      <c r="FS367" s="262"/>
      <c r="FT367" s="262"/>
      <c r="FU367" s="262"/>
      <c r="FV367" s="262"/>
      <c r="FW367" s="262"/>
      <c r="FX367" s="262"/>
      <c r="FY367" s="262"/>
      <c r="FZ367" s="262"/>
      <c r="GA367" s="262"/>
      <c r="GB367" s="262"/>
      <c r="GC367" s="262"/>
      <c r="GD367" s="262"/>
    </row>
    <row r="368" spans="1:186" s="279" customFormat="1" x14ac:dyDescent="0.2">
      <c r="A368" s="339" t="s">
        <v>12259</v>
      </c>
      <c r="B368" s="280" t="s">
        <v>392</v>
      </c>
      <c r="C368" s="281" t="s">
        <v>393</v>
      </c>
      <c r="D368" s="130" t="s">
        <v>18</v>
      </c>
      <c r="E368" s="130">
        <v>65</v>
      </c>
      <c r="F368" s="130">
        <v>0.2</v>
      </c>
      <c r="G368" s="282"/>
      <c r="H368" s="283"/>
      <c r="I368" s="284">
        <f ca="1">OFFSET(INDEX(Composições!A:H,MATCH(B368,Composições!A:A,0),8),2,0)</f>
        <v>41.572062500000001</v>
      </c>
      <c r="J368" s="284">
        <f ca="1">IF(ISNUMBER(I368),ROUND(F368*E368*I368,2),"")</f>
        <v>540.44000000000005</v>
      </c>
      <c r="K368" s="283">
        <f>BDI!$B$17</f>
        <v>0.26419999999999999</v>
      </c>
      <c r="L368" s="283"/>
      <c r="M368" s="283"/>
      <c r="N368" s="131">
        <f t="shared" ca="1" si="5"/>
        <v>52.56</v>
      </c>
      <c r="O368" s="340">
        <f ca="1">IF(ISNUMBER(I368),ROUND(F368*N368*E368,2),"")</f>
        <v>683.28</v>
      </c>
      <c r="P368" s="262"/>
      <c r="Q368" s="262"/>
      <c r="R368" s="262"/>
      <c r="S368" s="262"/>
      <c r="T368" s="262"/>
      <c r="U368" s="262"/>
      <c r="V368" s="262"/>
      <c r="W368" s="262"/>
      <c r="X368" s="262"/>
      <c r="Y368" s="262"/>
      <c r="Z368" s="262"/>
      <c r="AA368" s="262"/>
      <c r="AB368" s="262"/>
      <c r="AC368" s="262"/>
      <c r="AD368" s="262"/>
      <c r="AE368" s="262"/>
      <c r="AF368" s="262"/>
      <c r="AG368" s="262"/>
      <c r="AH368" s="262"/>
      <c r="AI368" s="262"/>
      <c r="AJ368" s="262"/>
      <c r="AK368" s="262"/>
      <c r="AL368" s="262"/>
      <c r="AM368" s="262"/>
      <c r="AN368" s="262"/>
      <c r="AO368" s="262"/>
      <c r="AP368" s="262"/>
      <c r="AQ368" s="262"/>
      <c r="AR368" s="262"/>
      <c r="AS368" s="262"/>
      <c r="AT368" s="262"/>
      <c r="AU368" s="262"/>
      <c r="AV368" s="262"/>
      <c r="AW368" s="262"/>
      <c r="AX368" s="262"/>
      <c r="AY368" s="262"/>
      <c r="AZ368" s="262"/>
      <c r="BA368" s="262"/>
      <c r="BB368" s="262"/>
      <c r="BC368" s="262"/>
      <c r="BD368" s="262"/>
      <c r="BE368" s="262"/>
      <c r="BF368" s="262"/>
      <c r="BG368" s="262"/>
      <c r="BH368" s="262"/>
      <c r="BI368" s="262"/>
      <c r="BJ368" s="262"/>
      <c r="BK368" s="262"/>
      <c r="BL368" s="262"/>
      <c r="BM368" s="262"/>
      <c r="BN368" s="262"/>
      <c r="BO368" s="262"/>
      <c r="BP368" s="262"/>
      <c r="BQ368" s="262"/>
      <c r="BR368" s="262"/>
      <c r="BS368" s="262"/>
      <c r="BT368" s="262"/>
      <c r="BU368" s="262"/>
      <c r="BV368" s="262"/>
      <c r="BW368" s="262"/>
      <c r="BX368" s="262"/>
      <c r="BY368" s="262"/>
      <c r="BZ368" s="262"/>
      <c r="CA368" s="262"/>
      <c r="CB368" s="262"/>
      <c r="CC368" s="262"/>
      <c r="CD368" s="262"/>
      <c r="CE368" s="262"/>
      <c r="CF368" s="262"/>
      <c r="CG368" s="262"/>
      <c r="CH368" s="262"/>
      <c r="CI368" s="262"/>
      <c r="CJ368" s="262"/>
      <c r="CK368" s="262"/>
      <c r="CL368" s="262"/>
      <c r="CM368" s="262"/>
      <c r="CN368" s="262"/>
      <c r="CO368" s="262"/>
      <c r="CP368" s="262"/>
      <c r="CQ368" s="262"/>
      <c r="CR368" s="262"/>
      <c r="CS368" s="262"/>
      <c r="CT368" s="262"/>
      <c r="CU368" s="262"/>
      <c r="CV368" s="262"/>
      <c r="CW368" s="262"/>
      <c r="CX368" s="262"/>
      <c r="CY368" s="262"/>
      <c r="CZ368" s="262"/>
      <c r="DA368" s="262"/>
      <c r="DB368" s="262"/>
      <c r="DC368" s="262"/>
      <c r="DD368" s="262"/>
      <c r="DE368" s="262"/>
      <c r="DF368" s="262"/>
      <c r="DG368" s="262"/>
      <c r="DH368" s="262"/>
      <c r="DI368" s="262"/>
      <c r="DJ368" s="262"/>
      <c r="DK368" s="262"/>
      <c r="DL368" s="262"/>
      <c r="DM368" s="262"/>
      <c r="DN368" s="262"/>
      <c r="DO368" s="262"/>
      <c r="DP368" s="262"/>
      <c r="DQ368" s="262"/>
      <c r="DR368" s="262"/>
      <c r="DS368" s="262"/>
      <c r="DT368" s="262"/>
      <c r="DU368" s="262"/>
      <c r="DV368" s="262"/>
      <c r="DW368" s="262"/>
      <c r="DX368" s="262"/>
      <c r="DY368" s="262"/>
      <c r="DZ368" s="262"/>
      <c r="EA368" s="262"/>
      <c r="EB368" s="262"/>
      <c r="EC368" s="262"/>
      <c r="ED368" s="262"/>
      <c r="EE368" s="262"/>
      <c r="EF368" s="262"/>
      <c r="EG368" s="262"/>
      <c r="EH368" s="262"/>
      <c r="EI368" s="262"/>
      <c r="EJ368" s="262"/>
      <c r="EK368" s="262"/>
      <c r="EL368" s="262"/>
      <c r="EM368" s="262"/>
      <c r="EN368" s="262"/>
      <c r="EO368" s="262"/>
      <c r="EP368" s="262"/>
      <c r="EQ368" s="262"/>
      <c r="ER368" s="262"/>
      <c r="ES368" s="262"/>
      <c r="ET368" s="262"/>
      <c r="EU368" s="262"/>
      <c r="EV368" s="262"/>
      <c r="EW368" s="262"/>
      <c r="EX368" s="262"/>
      <c r="EY368" s="262"/>
      <c r="EZ368" s="262"/>
      <c r="FA368" s="262"/>
      <c r="FB368" s="262"/>
      <c r="FC368" s="262"/>
      <c r="FD368" s="262"/>
      <c r="FE368" s="262"/>
      <c r="FF368" s="262"/>
      <c r="FG368" s="262"/>
      <c r="FH368" s="262"/>
      <c r="FI368" s="262"/>
      <c r="FJ368" s="262"/>
      <c r="FK368" s="262"/>
      <c r="FL368" s="262"/>
      <c r="FM368" s="262"/>
      <c r="FN368" s="262"/>
      <c r="FO368" s="262"/>
      <c r="FP368" s="262"/>
      <c r="FQ368" s="262"/>
      <c r="FR368" s="262"/>
      <c r="FS368" s="262"/>
      <c r="FT368" s="262"/>
      <c r="FU368" s="262"/>
      <c r="FV368" s="262"/>
      <c r="FW368" s="262"/>
      <c r="FX368" s="262"/>
      <c r="FY368" s="262"/>
      <c r="FZ368" s="262"/>
      <c r="GA368" s="262"/>
      <c r="GB368" s="262"/>
      <c r="GC368" s="262"/>
      <c r="GD368" s="262"/>
    </row>
    <row r="369" spans="1:186" s="279" customFormat="1" x14ac:dyDescent="0.2">
      <c r="A369" s="339" t="s">
        <v>12260</v>
      </c>
      <c r="B369" s="280" t="s">
        <v>394</v>
      </c>
      <c r="C369" s="281" t="s">
        <v>3284</v>
      </c>
      <c r="D369" s="130" t="s">
        <v>18</v>
      </c>
      <c r="E369" s="130">
        <v>25</v>
      </c>
      <c r="F369" s="130">
        <v>0.2</v>
      </c>
      <c r="G369" s="282"/>
      <c r="H369" s="283"/>
      <c r="I369" s="284">
        <f ca="1">OFFSET(INDEX(Composições!A:H,MATCH(B369,Composições!A:A,0),8),2,0)</f>
        <v>13.41465</v>
      </c>
      <c r="J369" s="284">
        <f ca="1">IF(ISNUMBER(I369),ROUND(F369*E369*I369,2),"")</f>
        <v>67.069999999999993</v>
      </c>
      <c r="K369" s="283">
        <f>BDI!$B$17</f>
        <v>0.26419999999999999</v>
      </c>
      <c r="L369" s="283"/>
      <c r="M369" s="283"/>
      <c r="N369" s="131">
        <f t="shared" ca="1" si="5"/>
        <v>16.96</v>
      </c>
      <c r="O369" s="340">
        <f ca="1">IF(ISNUMBER(I369),ROUND(F369*N369*E369,2),"")</f>
        <v>84.8</v>
      </c>
      <c r="P369" s="262"/>
      <c r="Q369" s="262"/>
      <c r="R369" s="262"/>
      <c r="S369" s="262"/>
      <c r="T369" s="262"/>
      <c r="U369" s="262"/>
      <c r="V369" s="262"/>
      <c r="W369" s="262"/>
      <c r="X369" s="262"/>
      <c r="Y369" s="262"/>
      <c r="Z369" s="262"/>
      <c r="AA369" s="262"/>
      <c r="AB369" s="262"/>
      <c r="AC369" s="262"/>
      <c r="AD369" s="262"/>
      <c r="AE369" s="262"/>
      <c r="AF369" s="262"/>
      <c r="AG369" s="262"/>
      <c r="AH369" s="262"/>
      <c r="AI369" s="262"/>
      <c r="AJ369" s="262"/>
      <c r="AK369" s="262"/>
      <c r="AL369" s="262"/>
      <c r="AM369" s="262"/>
      <c r="AN369" s="262"/>
      <c r="AO369" s="262"/>
      <c r="AP369" s="262"/>
      <c r="AQ369" s="262"/>
      <c r="AR369" s="262"/>
      <c r="AS369" s="262"/>
      <c r="AT369" s="262"/>
      <c r="AU369" s="262"/>
      <c r="AV369" s="262"/>
      <c r="AW369" s="262"/>
      <c r="AX369" s="262"/>
      <c r="AY369" s="262"/>
      <c r="AZ369" s="262"/>
      <c r="BA369" s="262"/>
      <c r="BB369" s="262"/>
      <c r="BC369" s="262"/>
      <c r="BD369" s="262"/>
      <c r="BE369" s="262"/>
      <c r="BF369" s="262"/>
      <c r="BG369" s="262"/>
      <c r="BH369" s="262"/>
      <c r="BI369" s="262"/>
      <c r="BJ369" s="262"/>
      <c r="BK369" s="262"/>
      <c r="BL369" s="262"/>
      <c r="BM369" s="262"/>
      <c r="BN369" s="262"/>
      <c r="BO369" s="262"/>
      <c r="BP369" s="262"/>
      <c r="BQ369" s="262"/>
      <c r="BR369" s="262"/>
      <c r="BS369" s="262"/>
      <c r="BT369" s="262"/>
      <c r="BU369" s="262"/>
      <c r="BV369" s="262"/>
      <c r="BW369" s="262"/>
      <c r="BX369" s="262"/>
      <c r="BY369" s="262"/>
      <c r="BZ369" s="262"/>
      <c r="CA369" s="262"/>
      <c r="CB369" s="262"/>
      <c r="CC369" s="262"/>
      <c r="CD369" s="262"/>
      <c r="CE369" s="262"/>
      <c r="CF369" s="262"/>
      <c r="CG369" s="262"/>
      <c r="CH369" s="262"/>
      <c r="CI369" s="262"/>
      <c r="CJ369" s="262"/>
      <c r="CK369" s="262"/>
      <c r="CL369" s="262"/>
      <c r="CM369" s="262"/>
      <c r="CN369" s="262"/>
      <c r="CO369" s="262"/>
      <c r="CP369" s="262"/>
      <c r="CQ369" s="262"/>
      <c r="CR369" s="262"/>
      <c r="CS369" s="262"/>
      <c r="CT369" s="262"/>
      <c r="CU369" s="262"/>
      <c r="CV369" s="262"/>
      <c r="CW369" s="262"/>
      <c r="CX369" s="262"/>
      <c r="CY369" s="262"/>
      <c r="CZ369" s="262"/>
      <c r="DA369" s="262"/>
      <c r="DB369" s="262"/>
      <c r="DC369" s="262"/>
      <c r="DD369" s="262"/>
      <c r="DE369" s="262"/>
      <c r="DF369" s="262"/>
      <c r="DG369" s="262"/>
      <c r="DH369" s="262"/>
      <c r="DI369" s="262"/>
      <c r="DJ369" s="262"/>
      <c r="DK369" s="262"/>
      <c r="DL369" s="262"/>
      <c r="DM369" s="262"/>
      <c r="DN369" s="262"/>
      <c r="DO369" s="262"/>
      <c r="DP369" s="262"/>
      <c r="DQ369" s="262"/>
      <c r="DR369" s="262"/>
      <c r="DS369" s="262"/>
      <c r="DT369" s="262"/>
      <c r="DU369" s="262"/>
      <c r="DV369" s="262"/>
      <c r="DW369" s="262"/>
      <c r="DX369" s="262"/>
      <c r="DY369" s="262"/>
      <c r="DZ369" s="262"/>
      <c r="EA369" s="262"/>
      <c r="EB369" s="262"/>
      <c r="EC369" s="262"/>
      <c r="ED369" s="262"/>
      <c r="EE369" s="262"/>
      <c r="EF369" s="262"/>
      <c r="EG369" s="262"/>
      <c r="EH369" s="262"/>
      <c r="EI369" s="262"/>
      <c r="EJ369" s="262"/>
      <c r="EK369" s="262"/>
      <c r="EL369" s="262"/>
      <c r="EM369" s="262"/>
      <c r="EN369" s="262"/>
      <c r="EO369" s="262"/>
      <c r="EP369" s="262"/>
      <c r="EQ369" s="262"/>
      <c r="ER369" s="262"/>
      <c r="ES369" s="262"/>
      <c r="ET369" s="262"/>
      <c r="EU369" s="262"/>
      <c r="EV369" s="262"/>
      <c r="EW369" s="262"/>
      <c r="EX369" s="262"/>
      <c r="EY369" s="262"/>
      <c r="EZ369" s="262"/>
      <c r="FA369" s="262"/>
      <c r="FB369" s="262"/>
      <c r="FC369" s="262"/>
      <c r="FD369" s="262"/>
      <c r="FE369" s="262"/>
      <c r="FF369" s="262"/>
      <c r="FG369" s="262"/>
      <c r="FH369" s="262"/>
      <c r="FI369" s="262"/>
      <c r="FJ369" s="262"/>
      <c r="FK369" s="262"/>
      <c r="FL369" s="262"/>
      <c r="FM369" s="262"/>
      <c r="FN369" s="262"/>
      <c r="FO369" s="262"/>
      <c r="FP369" s="262"/>
      <c r="FQ369" s="262"/>
      <c r="FR369" s="262"/>
      <c r="FS369" s="262"/>
      <c r="FT369" s="262"/>
      <c r="FU369" s="262"/>
      <c r="FV369" s="262"/>
      <c r="FW369" s="262"/>
      <c r="FX369" s="262"/>
      <c r="FY369" s="262"/>
      <c r="FZ369" s="262"/>
      <c r="GA369" s="262"/>
      <c r="GB369" s="262"/>
      <c r="GC369" s="262"/>
      <c r="GD369" s="262"/>
    </row>
    <row r="370" spans="1:186" s="279" customFormat="1" x14ac:dyDescent="0.2">
      <c r="A370" s="339" t="s">
        <v>12261</v>
      </c>
      <c r="B370" s="280" t="s">
        <v>396</v>
      </c>
      <c r="C370" s="281" t="s">
        <v>3285</v>
      </c>
      <c r="D370" s="130" t="s">
        <v>18</v>
      </c>
      <c r="E370" s="130">
        <v>25</v>
      </c>
      <c r="F370" s="130">
        <v>0.2</v>
      </c>
      <c r="G370" s="282"/>
      <c r="H370" s="283"/>
      <c r="I370" s="284">
        <f ca="1">OFFSET(INDEX(Composições!A:H,MATCH(B370,Composições!A:A,0),8),2,0)</f>
        <v>18.254649999999998</v>
      </c>
      <c r="J370" s="284">
        <f ca="1">IF(ISNUMBER(I370),ROUND(F370*E370*I370,2),"")</f>
        <v>91.27</v>
      </c>
      <c r="K370" s="283">
        <f>BDI!$B$17</f>
        <v>0.26419999999999999</v>
      </c>
      <c r="L370" s="283"/>
      <c r="M370" s="283"/>
      <c r="N370" s="131">
        <f t="shared" ca="1" si="5"/>
        <v>23.08</v>
      </c>
      <c r="O370" s="340">
        <f ca="1">IF(ISNUMBER(I370),ROUND(F370*N370*E370,2),"")</f>
        <v>115.4</v>
      </c>
      <c r="P370" s="262"/>
      <c r="Q370" s="262"/>
      <c r="R370" s="262"/>
      <c r="S370" s="262"/>
      <c r="T370" s="262"/>
      <c r="U370" s="262"/>
      <c r="V370" s="262"/>
      <c r="W370" s="262"/>
      <c r="X370" s="262"/>
      <c r="Y370" s="262"/>
      <c r="Z370" s="262"/>
      <c r="AA370" s="262"/>
      <c r="AB370" s="262"/>
      <c r="AC370" s="262"/>
      <c r="AD370" s="262"/>
      <c r="AE370" s="262"/>
      <c r="AF370" s="262"/>
      <c r="AG370" s="262"/>
      <c r="AH370" s="262"/>
      <c r="AI370" s="262"/>
      <c r="AJ370" s="262"/>
      <c r="AK370" s="262"/>
      <c r="AL370" s="262"/>
      <c r="AM370" s="262"/>
      <c r="AN370" s="262"/>
      <c r="AO370" s="262"/>
      <c r="AP370" s="262"/>
      <c r="AQ370" s="262"/>
      <c r="AR370" s="262"/>
      <c r="AS370" s="262"/>
      <c r="AT370" s="262"/>
      <c r="AU370" s="262"/>
      <c r="AV370" s="262"/>
      <c r="AW370" s="262"/>
      <c r="AX370" s="262"/>
      <c r="AY370" s="262"/>
      <c r="AZ370" s="262"/>
      <c r="BA370" s="262"/>
      <c r="BB370" s="262"/>
      <c r="BC370" s="262"/>
      <c r="BD370" s="262"/>
      <c r="BE370" s="262"/>
      <c r="BF370" s="262"/>
      <c r="BG370" s="262"/>
      <c r="BH370" s="262"/>
      <c r="BI370" s="262"/>
      <c r="BJ370" s="262"/>
      <c r="BK370" s="262"/>
      <c r="BL370" s="262"/>
      <c r="BM370" s="262"/>
      <c r="BN370" s="262"/>
      <c r="BO370" s="262"/>
      <c r="BP370" s="262"/>
      <c r="BQ370" s="262"/>
      <c r="BR370" s="262"/>
      <c r="BS370" s="262"/>
      <c r="BT370" s="262"/>
      <c r="BU370" s="262"/>
      <c r="BV370" s="262"/>
      <c r="BW370" s="262"/>
      <c r="BX370" s="262"/>
      <c r="BY370" s="262"/>
      <c r="BZ370" s="262"/>
      <c r="CA370" s="262"/>
      <c r="CB370" s="262"/>
      <c r="CC370" s="262"/>
      <c r="CD370" s="262"/>
      <c r="CE370" s="262"/>
      <c r="CF370" s="262"/>
      <c r="CG370" s="262"/>
      <c r="CH370" s="262"/>
      <c r="CI370" s="262"/>
      <c r="CJ370" s="262"/>
      <c r="CK370" s="262"/>
      <c r="CL370" s="262"/>
      <c r="CM370" s="262"/>
      <c r="CN370" s="262"/>
      <c r="CO370" s="262"/>
      <c r="CP370" s="262"/>
      <c r="CQ370" s="262"/>
      <c r="CR370" s="262"/>
      <c r="CS370" s="262"/>
      <c r="CT370" s="262"/>
      <c r="CU370" s="262"/>
      <c r="CV370" s="262"/>
      <c r="CW370" s="262"/>
      <c r="CX370" s="262"/>
      <c r="CY370" s="262"/>
      <c r="CZ370" s="262"/>
      <c r="DA370" s="262"/>
      <c r="DB370" s="262"/>
      <c r="DC370" s="262"/>
      <c r="DD370" s="262"/>
      <c r="DE370" s="262"/>
      <c r="DF370" s="262"/>
      <c r="DG370" s="262"/>
      <c r="DH370" s="262"/>
      <c r="DI370" s="262"/>
      <c r="DJ370" s="262"/>
      <c r="DK370" s="262"/>
      <c r="DL370" s="262"/>
      <c r="DM370" s="262"/>
      <c r="DN370" s="262"/>
      <c r="DO370" s="262"/>
      <c r="DP370" s="262"/>
      <c r="DQ370" s="262"/>
      <c r="DR370" s="262"/>
      <c r="DS370" s="262"/>
      <c r="DT370" s="262"/>
      <c r="DU370" s="262"/>
      <c r="DV370" s="262"/>
      <c r="DW370" s="262"/>
      <c r="DX370" s="262"/>
      <c r="DY370" s="262"/>
      <c r="DZ370" s="262"/>
      <c r="EA370" s="262"/>
      <c r="EB370" s="262"/>
      <c r="EC370" s="262"/>
      <c r="ED370" s="262"/>
      <c r="EE370" s="262"/>
      <c r="EF370" s="262"/>
      <c r="EG370" s="262"/>
      <c r="EH370" s="262"/>
      <c r="EI370" s="262"/>
      <c r="EJ370" s="262"/>
      <c r="EK370" s="262"/>
      <c r="EL370" s="262"/>
      <c r="EM370" s="262"/>
      <c r="EN370" s="262"/>
      <c r="EO370" s="262"/>
      <c r="EP370" s="262"/>
      <c r="EQ370" s="262"/>
      <c r="ER370" s="262"/>
      <c r="ES370" s="262"/>
      <c r="ET370" s="262"/>
      <c r="EU370" s="262"/>
      <c r="EV370" s="262"/>
      <c r="EW370" s="262"/>
      <c r="EX370" s="262"/>
      <c r="EY370" s="262"/>
      <c r="EZ370" s="262"/>
      <c r="FA370" s="262"/>
      <c r="FB370" s="262"/>
      <c r="FC370" s="262"/>
      <c r="FD370" s="262"/>
      <c r="FE370" s="262"/>
      <c r="FF370" s="262"/>
      <c r="FG370" s="262"/>
      <c r="FH370" s="262"/>
      <c r="FI370" s="262"/>
      <c r="FJ370" s="262"/>
      <c r="FK370" s="262"/>
      <c r="FL370" s="262"/>
      <c r="FM370" s="262"/>
      <c r="FN370" s="262"/>
      <c r="FO370" s="262"/>
      <c r="FP370" s="262"/>
      <c r="FQ370" s="262"/>
      <c r="FR370" s="262"/>
      <c r="FS370" s="262"/>
      <c r="FT370" s="262"/>
      <c r="FU370" s="262"/>
      <c r="FV370" s="262"/>
      <c r="FW370" s="262"/>
      <c r="FX370" s="262"/>
      <c r="FY370" s="262"/>
      <c r="FZ370" s="262"/>
      <c r="GA370" s="262"/>
      <c r="GB370" s="262"/>
      <c r="GC370" s="262"/>
      <c r="GD370" s="262"/>
    </row>
    <row r="371" spans="1:186" s="279" customFormat="1" x14ac:dyDescent="0.2">
      <c r="A371" s="339" t="s">
        <v>12262</v>
      </c>
      <c r="B371" s="280" t="s">
        <v>398</v>
      </c>
      <c r="C371" s="281" t="s">
        <v>3286</v>
      </c>
      <c r="D371" s="130" t="s">
        <v>18</v>
      </c>
      <c r="E371" s="130">
        <v>75</v>
      </c>
      <c r="F371" s="130">
        <v>0.2</v>
      </c>
      <c r="G371" s="282"/>
      <c r="H371" s="283"/>
      <c r="I371" s="284">
        <f ca="1">OFFSET(INDEX(Composições!A:H,MATCH(B371,Composições!A:A,0),8),2,0)</f>
        <v>7.4269749999999997</v>
      </c>
      <c r="J371" s="284">
        <f ca="1">IF(ISNUMBER(I371),ROUND(F371*E371*I371,2),"")</f>
        <v>111.4</v>
      </c>
      <c r="K371" s="283">
        <f>BDI!$B$17</f>
        <v>0.26419999999999999</v>
      </c>
      <c r="L371" s="283"/>
      <c r="M371" s="283"/>
      <c r="N371" s="131">
        <f t="shared" ca="1" si="5"/>
        <v>9.39</v>
      </c>
      <c r="O371" s="340">
        <f ca="1">IF(ISNUMBER(I371),ROUND(F371*N371*E371,2),"")</f>
        <v>140.85</v>
      </c>
      <c r="P371" s="262"/>
      <c r="Q371" s="262"/>
      <c r="R371" s="262"/>
      <c r="S371" s="262"/>
      <c r="T371" s="262"/>
      <c r="U371" s="262"/>
      <c r="V371" s="262"/>
      <c r="W371" s="262"/>
      <c r="X371" s="262"/>
      <c r="Y371" s="262"/>
      <c r="Z371" s="262"/>
      <c r="AA371" s="262"/>
      <c r="AB371" s="262"/>
      <c r="AC371" s="262"/>
      <c r="AD371" s="262"/>
      <c r="AE371" s="262"/>
      <c r="AF371" s="262"/>
      <c r="AG371" s="262"/>
      <c r="AH371" s="262"/>
      <c r="AI371" s="262"/>
      <c r="AJ371" s="262"/>
      <c r="AK371" s="262"/>
      <c r="AL371" s="262"/>
      <c r="AM371" s="262"/>
      <c r="AN371" s="262"/>
      <c r="AO371" s="262"/>
      <c r="AP371" s="262"/>
      <c r="AQ371" s="262"/>
      <c r="AR371" s="262"/>
      <c r="AS371" s="262"/>
      <c r="AT371" s="262"/>
      <c r="AU371" s="262"/>
      <c r="AV371" s="262"/>
      <c r="AW371" s="262"/>
      <c r="AX371" s="262"/>
      <c r="AY371" s="262"/>
      <c r="AZ371" s="262"/>
      <c r="BA371" s="262"/>
      <c r="BB371" s="262"/>
      <c r="BC371" s="262"/>
      <c r="BD371" s="262"/>
      <c r="BE371" s="262"/>
      <c r="BF371" s="262"/>
      <c r="BG371" s="262"/>
      <c r="BH371" s="262"/>
      <c r="BI371" s="262"/>
      <c r="BJ371" s="262"/>
      <c r="BK371" s="262"/>
      <c r="BL371" s="262"/>
      <c r="BM371" s="262"/>
      <c r="BN371" s="262"/>
      <c r="BO371" s="262"/>
      <c r="BP371" s="262"/>
      <c r="BQ371" s="262"/>
      <c r="BR371" s="262"/>
      <c r="BS371" s="262"/>
      <c r="BT371" s="262"/>
      <c r="BU371" s="262"/>
      <c r="BV371" s="262"/>
      <c r="BW371" s="262"/>
      <c r="BX371" s="262"/>
      <c r="BY371" s="262"/>
      <c r="BZ371" s="262"/>
      <c r="CA371" s="262"/>
      <c r="CB371" s="262"/>
      <c r="CC371" s="262"/>
      <c r="CD371" s="262"/>
      <c r="CE371" s="262"/>
      <c r="CF371" s="262"/>
      <c r="CG371" s="262"/>
      <c r="CH371" s="262"/>
      <c r="CI371" s="262"/>
      <c r="CJ371" s="262"/>
      <c r="CK371" s="262"/>
      <c r="CL371" s="262"/>
      <c r="CM371" s="262"/>
      <c r="CN371" s="262"/>
      <c r="CO371" s="262"/>
      <c r="CP371" s="262"/>
      <c r="CQ371" s="262"/>
      <c r="CR371" s="262"/>
      <c r="CS371" s="262"/>
      <c r="CT371" s="262"/>
      <c r="CU371" s="262"/>
      <c r="CV371" s="262"/>
      <c r="CW371" s="262"/>
      <c r="CX371" s="262"/>
      <c r="CY371" s="262"/>
      <c r="CZ371" s="262"/>
      <c r="DA371" s="262"/>
      <c r="DB371" s="262"/>
      <c r="DC371" s="262"/>
      <c r="DD371" s="262"/>
      <c r="DE371" s="262"/>
      <c r="DF371" s="262"/>
      <c r="DG371" s="262"/>
      <c r="DH371" s="262"/>
      <c r="DI371" s="262"/>
      <c r="DJ371" s="262"/>
      <c r="DK371" s="262"/>
      <c r="DL371" s="262"/>
      <c r="DM371" s="262"/>
      <c r="DN371" s="262"/>
      <c r="DO371" s="262"/>
      <c r="DP371" s="262"/>
      <c r="DQ371" s="262"/>
      <c r="DR371" s="262"/>
      <c r="DS371" s="262"/>
      <c r="DT371" s="262"/>
      <c r="DU371" s="262"/>
      <c r="DV371" s="262"/>
      <c r="DW371" s="262"/>
      <c r="DX371" s="262"/>
      <c r="DY371" s="262"/>
      <c r="DZ371" s="262"/>
      <c r="EA371" s="262"/>
      <c r="EB371" s="262"/>
      <c r="EC371" s="262"/>
      <c r="ED371" s="262"/>
      <c r="EE371" s="262"/>
      <c r="EF371" s="262"/>
      <c r="EG371" s="262"/>
      <c r="EH371" s="262"/>
      <c r="EI371" s="262"/>
      <c r="EJ371" s="262"/>
      <c r="EK371" s="262"/>
      <c r="EL371" s="262"/>
      <c r="EM371" s="262"/>
      <c r="EN371" s="262"/>
      <c r="EO371" s="262"/>
      <c r="EP371" s="262"/>
      <c r="EQ371" s="262"/>
      <c r="ER371" s="262"/>
      <c r="ES371" s="262"/>
      <c r="ET371" s="262"/>
      <c r="EU371" s="262"/>
      <c r="EV371" s="262"/>
      <c r="EW371" s="262"/>
      <c r="EX371" s="262"/>
      <c r="EY371" s="262"/>
      <c r="EZ371" s="262"/>
      <c r="FA371" s="262"/>
      <c r="FB371" s="262"/>
      <c r="FC371" s="262"/>
      <c r="FD371" s="262"/>
      <c r="FE371" s="262"/>
      <c r="FF371" s="262"/>
      <c r="FG371" s="262"/>
      <c r="FH371" s="262"/>
      <c r="FI371" s="262"/>
      <c r="FJ371" s="262"/>
      <c r="FK371" s="262"/>
      <c r="FL371" s="262"/>
      <c r="FM371" s="262"/>
      <c r="FN371" s="262"/>
      <c r="FO371" s="262"/>
      <c r="FP371" s="262"/>
      <c r="FQ371" s="262"/>
      <c r="FR371" s="262"/>
      <c r="FS371" s="262"/>
      <c r="FT371" s="262"/>
      <c r="FU371" s="262"/>
      <c r="FV371" s="262"/>
      <c r="FW371" s="262"/>
      <c r="FX371" s="262"/>
      <c r="FY371" s="262"/>
      <c r="FZ371" s="262"/>
      <c r="GA371" s="262"/>
      <c r="GB371" s="262"/>
      <c r="GC371" s="262"/>
      <c r="GD371" s="262"/>
    </row>
    <row r="372" spans="1:186" s="279" customFormat="1" x14ac:dyDescent="0.2">
      <c r="A372" s="339" t="s">
        <v>12263</v>
      </c>
      <c r="B372" s="280" t="s">
        <v>400</v>
      </c>
      <c r="C372" s="281" t="s">
        <v>3287</v>
      </c>
      <c r="D372" s="130" t="s">
        <v>18</v>
      </c>
      <c r="E372" s="130">
        <v>275</v>
      </c>
      <c r="F372" s="130">
        <v>0.2</v>
      </c>
      <c r="G372" s="282"/>
      <c r="H372" s="283"/>
      <c r="I372" s="284">
        <f ca="1">OFFSET(INDEX(Composições!A:H,MATCH(B372,Composições!A:A,0),8),2,0)</f>
        <v>16.574624999999997</v>
      </c>
      <c r="J372" s="284">
        <f ca="1">IF(ISNUMBER(I372),ROUND(F372*E372*I372,2),"")</f>
        <v>911.6</v>
      </c>
      <c r="K372" s="283">
        <f>BDI!$B$17</f>
        <v>0.26419999999999999</v>
      </c>
      <c r="L372" s="283"/>
      <c r="M372" s="283"/>
      <c r="N372" s="131">
        <f t="shared" ca="1" si="5"/>
        <v>20.95</v>
      </c>
      <c r="O372" s="340">
        <f ca="1">IF(ISNUMBER(I372),ROUND(F372*N372*E372,2),"")</f>
        <v>1152.25</v>
      </c>
      <c r="P372" s="262"/>
      <c r="Q372" s="262"/>
      <c r="R372" s="262"/>
      <c r="S372" s="262"/>
      <c r="T372" s="262"/>
      <c r="U372" s="262"/>
      <c r="V372" s="262"/>
      <c r="W372" s="262"/>
      <c r="X372" s="262"/>
      <c r="Y372" s="262"/>
      <c r="Z372" s="262"/>
      <c r="AA372" s="262"/>
      <c r="AB372" s="262"/>
      <c r="AC372" s="262"/>
      <c r="AD372" s="262"/>
      <c r="AE372" s="262"/>
      <c r="AF372" s="262"/>
      <c r="AG372" s="262"/>
      <c r="AH372" s="262"/>
      <c r="AI372" s="262"/>
      <c r="AJ372" s="262"/>
      <c r="AK372" s="262"/>
      <c r="AL372" s="262"/>
      <c r="AM372" s="262"/>
      <c r="AN372" s="262"/>
      <c r="AO372" s="262"/>
      <c r="AP372" s="262"/>
      <c r="AQ372" s="262"/>
      <c r="AR372" s="262"/>
      <c r="AS372" s="262"/>
      <c r="AT372" s="262"/>
      <c r="AU372" s="262"/>
      <c r="AV372" s="262"/>
      <c r="AW372" s="262"/>
      <c r="AX372" s="262"/>
      <c r="AY372" s="262"/>
      <c r="AZ372" s="262"/>
      <c r="BA372" s="262"/>
      <c r="BB372" s="262"/>
      <c r="BC372" s="262"/>
      <c r="BD372" s="262"/>
      <c r="BE372" s="262"/>
      <c r="BF372" s="262"/>
      <c r="BG372" s="262"/>
      <c r="BH372" s="262"/>
      <c r="BI372" s="262"/>
      <c r="BJ372" s="262"/>
      <c r="BK372" s="262"/>
      <c r="BL372" s="262"/>
      <c r="BM372" s="262"/>
      <c r="BN372" s="262"/>
      <c r="BO372" s="262"/>
      <c r="BP372" s="262"/>
      <c r="BQ372" s="262"/>
      <c r="BR372" s="262"/>
      <c r="BS372" s="262"/>
      <c r="BT372" s="262"/>
      <c r="BU372" s="262"/>
      <c r="BV372" s="262"/>
      <c r="BW372" s="262"/>
      <c r="BX372" s="262"/>
      <c r="BY372" s="262"/>
      <c r="BZ372" s="262"/>
      <c r="CA372" s="262"/>
      <c r="CB372" s="262"/>
      <c r="CC372" s="262"/>
      <c r="CD372" s="262"/>
      <c r="CE372" s="262"/>
      <c r="CF372" s="262"/>
      <c r="CG372" s="262"/>
      <c r="CH372" s="262"/>
      <c r="CI372" s="262"/>
      <c r="CJ372" s="262"/>
      <c r="CK372" s="262"/>
      <c r="CL372" s="262"/>
      <c r="CM372" s="262"/>
      <c r="CN372" s="262"/>
      <c r="CO372" s="262"/>
      <c r="CP372" s="262"/>
      <c r="CQ372" s="262"/>
      <c r="CR372" s="262"/>
      <c r="CS372" s="262"/>
      <c r="CT372" s="262"/>
      <c r="CU372" s="262"/>
      <c r="CV372" s="262"/>
      <c r="CW372" s="262"/>
      <c r="CX372" s="262"/>
      <c r="CY372" s="262"/>
      <c r="CZ372" s="262"/>
      <c r="DA372" s="262"/>
      <c r="DB372" s="262"/>
      <c r="DC372" s="262"/>
      <c r="DD372" s="262"/>
      <c r="DE372" s="262"/>
      <c r="DF372" s="262"/>
      <c r="DG372" s="262"/>
      <c r="DH372" s="262"/>
      <c r="DI372" s="262"/>
      <c r="DJ372" s="262"/>
      <c r="DK372" s="262"/>
      <c r="DL372" s="262"/>
      <c r="DM372" s="262"/>
      <c r="DN372" s="262"/>
      <c r="DO372" s="262"/>
      <c r="DP372" s="262"/>
      <c r="DQ372" s="262"/>
      <c r="DR372" s="262"/>
      <c r="DS372" s="262"/>
      <c r="DT372" s="262"/>
      <c r="DU372" s="262"/>
      <c r="DV372" s="262"/>
      <c r="DW372" s="262"/>
      <c r="DX372" s="262"/>
      <c r="DY372" s="262"/>
      <c r="DZ372" s="262"/>
      <c r="EA372" s="262"/>
      <c r="EB372" s="262"/>
      <c r="EC372" s="262"/>
      <c r="ED372" s="262"/>
      <c r="EE372" s="262"/>
      <c r="EF372" s="262"/>
      <c r="EG372" s="262"/>
      <c r="EH372" s="262"/>
      <c r="EI372" s="262"/>
      <c r="EJ372" s="262"/>
      <c r="EK372" s="262"/>
      <c r="EL372" s="262"/>
      <c r="EM372" s="262"/>
      <c r="EN372" s="262"/>
      <c r="EO372" s="262"/>
      <c r="EP372" s="262"/>
      <c r="EQ372" s="262"/>
      <c r="ER372" s="262"/>
      <c r="ES372" s="262"/>
      <c r="ET372" s="262"/>
      <c r="EU372" s="262"/>
      <c r="EV372" s="262"/>
      <c r="EW372" s="262"/>
      <c r="EX372" s="262"/>
      <c r="EY372" s="262"/>
      <c r="EZ372" s="262"/>
      <c r="FA372" s="262"/>
      <c r="FB372" s="262"/>
      <c r="FC372" s="262"/>
      <c r="FD372" s="262"/>
      <c r="FE372" s="262"/>
      <c r="FF372" s="262"/>
      <c r="FG372" s="262"/>
      <c r="FH372" s="262"/>
      <c r="FI372" s="262"/>
      <c r="FJ372" s="262"/>
      <c r="FK372" s="262"/>
      <c r="FL372" s="262"/>
      <c r="FM372" s="262"/>
      <c r="FN372" s="262"/>
      <c r="FO372" s="262"/>
      <c r="FP372" s="262"/>
      <c r="FQ372" s="262"/>
      <c r="FR372" s="262"/>
      <c r="FS372" s="262"/>
      <c r="FT372" s="262"/>
      <c r="FU372" s="262"/>
      <c r="FV372" s="262"/>
      <c r="FW372" s="262"/>
      <c r="FX372" s="262"/>
      <c r="FY372" s="262"/>
      <c r="FZ372" s="262"/>
      <c r="GA372" s="262"/>
      <c r="GB372" s="262"/>
      <c r="GC372" s="262"/>
      <c r="GD372" s="262"/>
    </row>
    <row r="373" spans="1:186" s="279" customFormat="1" x14ac:dyDescent="0.2">
      <c r="A373" s="339" t="s">
        <v>12264</v>
      </c>
      <c r="B373" s="280" t="s">
        <v>402</v>
      </c>
      <c r="C373" s="281" t="s">
        <v>3288</v>
      </c>
      <c r="D373" s="130" t="s">
        <v>18</v>
      </c>
      <c r="E373" s="130">
        <v>375</v>
      </c>
      <c r="F373" s="130">
        <v>0.2</v>
      </c>
      <c r="G373" s="282"/>
      <c r="H373" s="283"/>
      <c r="I373" s="284">
        <f ca="1">OFFSET(INDEX(Composições!A:H,MATCH(B373,Composições!A:A,0),8),2,0)</f>
        <v>27.088307499999999</v>
      </c>
      <c r="J373" s="284">
        <f ca="1">IF(ISNUMBER(I373),ROUND(F373*E373*I373,2),"")</f>
        <v>2031.62</v>
      </c>
      <c r="K373" s="283">
        <f>BDI!$B$17</f>
        <v>0.26419999999999999</v>
      </c>
      <c r="L373" s="283"/>
      <c r="M373" s="283"/>
      <c r="N373" s="131">
        <f t="shared" ca="1" si="5"/>
        <v>34.25</v>
      </c>
      <c r="O373" s="340">
        <f ca="1">IF(ISNUMBER(I373),ROUND(F373*N373*E373,2),"")</f>
        <v>2568.75</v>
      </c>
      <c r="P373" s="262"/>
      <c r="Q373" s="262"/>
      <c r="R373" s="262"/>
      <c r="S373" s="262"/>
      <c r="T373" s="262"/>
      <c r="U373" s="262"/>
      <c r="V373" s="262"/>
      <c r="W373" s="262"/>
      <c r="X373" s="262"/>
      <c r="Y373" s="262"/>
      <c r="Z373" s="262"/>
      <c r="AA373" s="262"/>
      <c r="AB373" s="262"/>
      <c r="AC373" s="262"/>
      <c r="AD373" s="262"/>
      <c r="AE373" s="262"/>
      <c r="AF373" s="262"/>
      <c r="AG373" s="262"/>
      <c r="AH373" s="262"/>
      <c r="AI373" s="262"/>
      <c r="AJ373" s="262"/>
      <c r="AK373" s="262"/>
      <c r="AL373" s="262"/>
      <c r="AM373" s="262"/>
      <c r="AN373" s="262"/>
      <c r="AO373" s="262"/>
      <c r="AP373" s="262"/>
      <c r="AQ373" s="262"/>
      <c r="AR373" s="262"/>
      <c r="AS373" s="262"/>
      <c r="AT373" s="262"/>
      <c r="AU373" s="262"/>
      <c r="AV373" s="262"/>
      <c r="AW373" s="262"/>
      <c r="AX373" s="262"/>
      <c r="AY373" s="262"/>
      <c r="AZ373" s="262"/>
      <c r="BA373" s="262"/>
      <c r="BB373" s="262"/>
      <c r="BC373" s="262"/>
      <c r="BD373" s="262"/>
      <c r="BE373" s="262"/>
      <c r="BF373" s="262"/>
      <c r="BG373" s="262"/>
      <c r="BH373" s="262"/>
      <c r="BI373" s="262"/>
      <c r="BJ373" s="262"/>
      <c r="BK373" s="262"/>
      <c r="BL373" s="262"/>
      <c r="BM373" s="262"/>
      <c r="BN373" s="262"/>
      <c r="BO373" s="262"/>
      <c r="BP373" s="262"/>
      <c r="BQ373" s="262"/>
      <c r="BR373" s="262"/>
      <c r="BS373" s="262"/>
      <c r="BT373" s="262"/>
      <c r="BU373" s="262"/>
      <c r="BV373" s="262"/>
      <c r="BW373" s="262"/>
      <c r="BX373" s="262"/>
      <c r="BY373" s="262"/>
      <c r="BZ373" s="262"/>
      <c r="CA373" s="262"/>
      <c r="CB373" s="262"/>
      <c r="CC373" s="262"/>
      <c r="CD373" s="262"/>
      <c r="CE373" s="262"/>
      <c r="CF373" s="262"/>
      <c r="CG373" s="262"/>
      <c r="CH373" s="262"/>
      <c r="CI373" s="262"/>
      <c r="CJ373" s="262"/>
      <c r="CK373" s="262"/>
      <c r="CL373" s="262"/>
      <c r="CM373" s="262"/>
      <c r="CN373" s="262"/>
      <c r="CO373" s="262"/>
      <c r="CP373" s="262"/>
      <c r="CQ373" s="262"/>
      <c r="CR373" s="262"/>
      <c r="CS373" s="262"/>
      <c r="CT373" s="262"/>
      <c r="CU373" s="262"/>
      <c r="CV373" s="262"/>
      <c r="CW373" s="262"/>
      <c r="CX373" s="262"/>
      <c r="CY373" s="262"/>
      <c r="CZ373" s="262"/>
      <c r="DA373" s="262"/>
      <c r="DB373" s="262"/>
      <c r="DC373" s="262"/>
      <c r="DD373" s="262"/>
      <c r="DE373" s="262"/>
      <c r="DF373" s="262"/>
      <c r="DG373" s="262"/>
      <c r="DH373" s="262"/>
      <c r="DI373" s="262"/>
      <c r="DJ373" s="262"/>
      <c r="DK373" s="262"/>
      <c r="DL373" s="262"/>
      <c r="DM373" s="262"/>
      <c r="DN373" s="262"/>
      <c r="DO373" s="262"/>
      <c r="DP373" s="262"/>
      <c r="DQ373" s="262"/>
      <c r="DR373" s="262"/>
      <c r="DS373" s="262"/>
      <c r="DT373" s="262"/>
      <c r="DU373" s="262"/>
      <c r="DV373" s="262"/>
      <c r="DW373" s="262"/>
      <c r="DX373" s="262"/>
      <c r="DY373" s="262"/>
      <c r="DZ373" s="262"/>
      <c r="EA373" s="262"/>
      <c r="EB373" s="262"/>
      <c r="EC373" s="262"/>
      <c r="ED373" s="262"/>
      <c r="EE373" s="262"/>
      <c r="EF373" s="262"/>
      <c r="EG373" s="262"/>
      <c r="EH373" s="262"/>
      <c r="EI373" s="262"/>
      <c r="EJ373" s="262"/>
      <c r="EK373" s="262"/>
      <c r="EL373" s="262"/>
      <c r="EM373" s="262"/>
      <c r="EN373" s="262"/>
      <c r="EO373" s="262"/>
      <c r="EP373" s="262"/>
      <c r="EQ373" s="262"/>
      <c r="ER373" s="262"/>
      <c r="ES373" s="262"/>
      <c r="ET373" s="262"/>
      <c r="EU373" s="262"/>
      <c r="EV373" s="262"/>
      <c r="EW373" s="262"/>
      <c r="EX373" s="262"/>
      <c r="EY373" s="262"/>
      <c r="EZ373" s="262"/>
      <c r="FA373" s="262"/>
      <c r="FB373" s="262"/>
      <c r="FC373" s="262"/>
      <c r="FD373" s="262"/>
      <c r="FE373" s="262"/>
      <c r="FF373" s="262"/>
      <c r="FG373" s="262"/>
      <c r="FH373" s="262"/>
      <c r="FI373" s="262"/>
      <c r="FJ373" s="262"/>
      <c r="FK373" s="262"/>
      <c r="FL373" s="262"/>
      <c r="FM373" s="262"/>
      <c r="FN373" s="262"/>
      <c r="FO373" s="262"/>
      <c r="FP373" s="262"/>
      <c r="FQ373" s="262"/>
      <c r="FR373" s="262"/>
      <c r="FS373" s="262"/>
      <c r="FT373" s="262"/>
      <c r="FU373" s="262"/>
      <c r="FV373" s="262"/>
      <c r="FW373" s="262"/>
      <c r="FX373" s="262"/>
      <c r="FY373" s="262"/>
      <c r="FZ373" s="262"/>
      <c r="GA373" s="262"/>
      <c r="GB373" s="262"/>
      <c r="GC373" s="262"/>
      <c r="GD373" s="262"/>
    </row>
    <row r="374" spans="1:186" s="279" customFormat="1" x14ac:dyDescent="0.2">
      <c r="A374" s="339" t="s">
        <v>12265</v>
      </c>
      <c r="B374" s="280" t="s">
        <v>404</v>
      </c>
      <c r="C374" s="281" t="s">
        <v>3289</v>
      </c>
      <c r="D374" s="130" t="s">
        <v>18</v>
      </c>
      <c r="E374" s="130">
        <v>50</v>
      </c>
      <c r="F374" s="130">
        <v>0.2</v>
      </c>
      <c r="G374" s="282"/>
      <c r="H374" s="283"/>
      <c r="I374" s="284">
        <f ca="1">OFFSET(INDEX(Composições!A:H,MATCH(B374,Composições!A:A,0),8),2,0)</f>
        <v>53.610874999999993</v>
      </c>
      <c r="J374" s="284">
        <f ca="1">IF(ISNUMBER(I374),ROUND(F374*E374*I374,2),"")</f>
        <v>536.11</v>
      </c>
      <c r="K374" s="283">
        <f>BDI!$B$17</f>
        <v>0.26419999999999999</v>
      </c>
      <c r="L374" s="283"/>
      <c r="M374" s="283"/>
      <c r="N374" s="131">
        <f t="shared" ca="1" si="5"/>
        <v>67.77</v>
      </c>
      <c r="O374" s="340">
        <f ca="1">IF(ISNUMBER(I374),ROUND(F374*N374*E374,2),"")</f>
        <v>677.7</v>
      </c>
      <c r="P374" s="262"/>
      <c r="Q374" s="262"/>
      <c r="R374" s="262"/>
      <c r="S374" s="262"/>
      <c r="T374" s="262"/>
      <c r="U374" s="262"/>
      <c r="V374" s="262"/>
      <c r="W374" s="262"/>
      <c r="X374" s="262"/>
      <c r="Y374" s="262"/>
      <c r="Z374" s="262"/>
      <c r="AA374" s="262"/>
      <c r="AB374" s="262"/>
      <c r="AC374" s="262"/>
      <c r="AD374" s="262"/>
      <c r="AE374" s="262"/>
      <c r="AF374" s="262"/>
      <c r="AG374" s="262"/>
      <c r="AH374" s="262"/>
      <c r="AI374" s="262"/>
      <c r="AJ374" s="262"/>
      <c r="AK374" s="262"/>
      <c r="AL374" s="262"/>
      <c r="AM374" s="262"/>
      <c r="AN374" s="262"/>
      <c r="AO374" s="262"/>
      <c r="AP374" s="262"/>
      <c r="AQ374" s="262"/>
      <c r="AR374" s="262"/>
      <c r="AS374" s="262"/>
      <c r="AT374" s="262"/>
      <c r="AU374" s="262"/>
      <c r="AV374" s="262"/>
      <c r="AW374" s="262"/>
      <c r="AX374" s="262"/>
      <c r="AY374" s="262"/>
      <c r="AZ374" s="262"/>
      <c r="BA374" s="262"/>
      <c r="BB374" s="262"/>
      <c r="BC374" s="262"/>
      <c r="BD374" s="262"/>
      <c r="BE374" s="262"/>
      <c r="BF374" s="262"/>
      <c r="BG374" s="262"/>
      <c r="BH374" s="262"/>
      <c r="BI374" s="262"/>
      <c r="BJ374" s="262"/>
      <c r="BK374" s="262"/>
      <c r="BL374" s="262"/>
      <c r="BM374" s="262"/>
      <c r="BN374" s="262"/>
      <c r="BO374" s="262"/>
      <c r="BP374" s="262"/>
      <c r="BQ374" s="262"/>
      <c r="BR374" s="262"/>
      <c r="BS374" s="262"/>
      <c r="BT374" s="262"/>
      <c r="BU374" s="262"/>
      <c r="BV374" s="262"/>
      <c r="BW374" s="262"/>
      <c r="BX374" s="262"/>
      <c r="BY374" s="262"/>
      <c r="BZ374" s="262"/>
      <c r="CA374" s="262"/>
      <c r="CB374" s="262"/>
      <c r="CC374" s="262"/>
      <c r="CD374" s="262"/>
      <c r="CE374" s="262"/>
      <c r="CF374" s="262"/>
      <c r="CG374" s="262"/>
      <c r="CH374" s="262"/>
      <c r="CI374" s="262"/>
      <c r="CJ374" s="262"/>
      <c r="CK374" s="262"/>
      <c r="CL374" s="262"/>
      <c r="CM374" s="262"/>
      <c r="CN374" s="262"/>
      <c r="CO374" s="262"/>
      <c r="CP374" s="262"/>
      <c r="CQ374" s="262"/>
      <c r="CR374" s="262"/>
      <c r="CS374" s="262"/>
      <c r="CT374" s="262"/>
      <c r="CU374" s="262"/>
      <c r="CV374" s="262"/>
      <c r="CW374" s="262"/>
      <c r="CX374" s="262"/>
      <c r="CY374" s="262"/>
      <c r="CZ374" s="262"/>
      <c r="DA374" s="262"/>
      <c r="DB374" s="262"/>
      <c r="DC374" s="262"/>
      <c r="DD374" s="262"/>
      <c r="DE374" s="262"/>
      <c r="DF374" s="262"/>
      <c r="DG374" s="262"/>
      <c r="DH374" s="262"/>
      <c r="DI374" s="262"/>
      <c r="DJ374" s="262"/>
      <c r="DK374" s="262"/>
      <c r="DL374" s="262"/>
      <c r="DM374" s="262"/>
      <c r="DN374" s="262"/>
      <c r="DO374" s="262"/>
      <c r="DP374" s="262"/>
      <c r="DQ374" s="262"/>
      <c r="DR374" s="262"/>
      <c r="DS374" s="262"/>
      <c r="DT374" s="262"/>
      <c r="DU374" s="262"/>
      <c r="DV374" s="262"/>
      <c r="DW374" s="262"/>
      <c r="DX374" s="262"/>
      <c r="DY374" s="262"/>
      <c r="DZ374" s="262"/>
      <c r="EA374" s="262"/>
      <c r="EB374" s="262"/>
      <c r="EC374" s="262"/>
      <c r="ED374" s="262"/>
      <c r="EE374" s="262"/>
      <c r="EF374" s="262"/>
      <c r="EG374" s="262"/>
      <c r="EH374" s="262"/>
      <c r="EI374" s="262"/>
      <c r="EJ374" s="262"/>
      <c r="EK374" s="262"/>
      <c r="EL374" s="262"/>
      <c r="EM374" s="262"/>
      <c r="EN374" s="262"/>
      <c r="EO374" s="262"/>
      <c r="EP374" s="262"/>
      <c r="EQ374" s="262"/>
      <c r="ER374" s="262"/>
      <c r="ES374" s="262"/>
      <c r="ET374" s="262"/>
      <c r="EU374" s="262"/>
      <c r="EV374" s="262"/>
      <c r="EW374" s="262"/>
      <c r="EX374" s="262"/>
      <c r="EY374" s="262"/>
      <c r="EZ374" s="262"/>
      <c r="FA374" s="262"/>
      <c r="FB374" s="262"/>
      <c r="FC374" s="262"/>
      <c r="FD374" s="262"/>
      <c r="FE374" s="262"/>
      <c r="FF374" s="262"/>
      <c r="FG374" s="262"/>
      <c r="FH374" s="262"/>
      <c r="FI374" s="262"/>
      <c r="FJ374" s="262"/>
      <c r="FK374" s="262"/>
      <c r="FL374" s="262"/>
      <c r="FM374" s="262"/>
      <c r="FN374" s="262"/>
      <c r="FO374" s="262"/>
      <c r="FP374" s="262"/>
      <c r="FQ374" s="262"/>
      <c r="FR374" s="262"/>
      <c r="FS374" s="262"/>
      <c r="FT374" s="262"/>
      <c r="FU374" s="262"/>
      <c r="FV374" s="262"/>
      <c r="FW374" s="262"/>
      <c r="FX374" s="262"/>
      <c r="FY374" s="262"/>
      <c r="FZ374" s="262"/>
      <c r="GA374" s="262"/>
      <c r="GB374" s="262"/>
      <c r="GC374" s="262"/>
      <c r="GD374" s="262"/>
    </row>
    <row r="375" spans="1:186" s="279" customFormat="1" x14ac:dyDescent="0.2">
      <c r="A375" s="339" t="s">
        <v>12266</v>
      </c>
      <c r="B375" s="280" t="s">
        <v>407</v>
      </c>
      <c r="C375" s="281" t="s">
        <v>3290</v>
      </c>
      <c r="D375" s="130" t="s">
        <v>18</v>
      </c>
      <c r="E375" s="130">
        <v>50</v>
      </c>
      <c r="F375" s="130">
        <v>0.2</v>
      </c>
      <c r="G375" s="282"/>
      <c r="H375" s="283"/>
      <c r="I375" s="284">
        <f ca="1">OFFSET(INDEX(Composições!A:H,MATCH(B375,Composições!A:A,0),8),2,0)</f>
        <v>166.09684310329999</v>
      </c>
      <c r="J375" s="284">
        <f ca="1">IF(ISNUMBER(I375),ROUND(F375*E375*I375,2),"")</f>
        <v>1660.97</v>
      </c>
      <c r="K375" s="283">
        <f>BDI!$B$17</f>
        <v>0.26419999999999999</v>
      </c>
      <c r="L375" s="283"/>
      <c r="M375" s="283"/>
      <c r="N375" s="131">
        <f t="shared" ca="1" si="5"/>
        <v>209.98</v>
      </c>
      <c r="O375" s="340">
        <f ca="1">IF(ISNUMBER(I375),ROUND(F375*N375*E375,2),"")</f>
        <v>2099.8000000000002</v>
      </c>
      <c r="P375" s="262"/>
      <c r="Q375" s="262"/>
      <c r="R375" s="262"/>
      <c r="S375" s="262"/>
      <c r="T375" s="262"/>
      <c r="U375" s="262"/>
      <c r="V375" s="262"/>
      <c r="W375" s="262"/>
      <c r="X375" s="262"/>
      <c r="Y375" s="262"/>
      <c r="Z375" s="262"/>
      <c r="AA375" s="262"/>
      <c r="AB375" s="262"/>
      <c r="AC375" s="262"/>
      <c r="AD375" s="262"/>
      <c r="AE375" s="262"/>
      <c r="AF375" s="262"/>
      <c r="AG375" s="262"/>
      <c r="AH375" s="262"/>
      <c r="AI375" s="262"/>
      <c r="AJ375" s="262"/>
      <c r="AK375" s="262"/>
      <c r="AL375" s="262"/>
      <c r="AM375" s="262"/>
      <c r="AN375" s="262"/>
      <c r="AO375" s="262"/>
      <c r="AP375" s="262"/>
      <c r="AQ375" s="262"/>
      <c r="AR375" s="262"/>
      <c r="AS375" s="262"/>
      <c r="AT375" s="262"/>
      <c r="AU375" s="262"/>
      <c r="AV375" s="262"/>
      <c r="AW375" s="262"/>
      <c r="AX375" s="262"/>
      <c r="AY375" s="262"/>
      <c r="AZ375" s="262"/>
      <c r="BA375" s="262"/>
      <c r="BB375" s="262"/>
      <c r="BC375" s="262"/>
      <c r="BD375" s="262"/>
      <c r="BE375" s="262"/>
      <c r="BF375" s="262"/>
      <c r="BG375" s="262"/>
      <c r="BH375" s="262"/>
      <c r="BI375" s="262"/>
      <c r="BJ375" s="262"/>
      <c r="BK375" s="262"/>
      <c r="BL375" s="262"/>
      <c r="BM375" s="262"/>
      <c r="BN375" s="262"/>
      <c r="BO375" s="262"/>
      <c r="BP375" s="262"/>
      <c r="BQ375" s="262"/>
      <c r="BR375" s="262"/>
      <c r="BS375" s="262"/>
      <c r="BT375" s="262"/>
      <c r="BU375" s="262"/>
      <c r="BV375" s="262"/>
      <c r="BW375" s="262"/>
      <c r="BX375" s="262"/>
      <c r="BY375" s="262"/>
      <c r="BZ375" s="262"/>
      <c r="CA375" s="262"/>
      <c r="CB375" s="262"/>
      <c r="CC375" s="262"/>
      <c r="CD375" s="262"/>
      <c r="CE375" s="262"/>
      <c r="CF375" s="262"/>
      <c r="CG375" s="262"/>
      <c r="CH375" s="262"/>
      <c r="CI375" s="262"/>
      <c r="CJ375" s="262"/>
      <c r="CK375" s="262"/>
      <c r="CL375" s="262"/>
      <c r="CM375" s="262"/>
      <c r="CN375" s="262"/>
      <c r="CO375" s="262"/>
      <c r="CP375" s="262"/>
      <c r="CQ375" s="262"/>
      <c r="CR375" s="262"/>
      <c r="CS375" s="262"/>
      <c r="CT375" s="262"/>
      <c r="CU375" s="262"/>
      <c r="CV375" s="262"/>
      <c r="CW375" s="262"/>
      <c r="CX375" s="262"/>
      <c r="CY375" s="262"/>
      <c r="CZ375" s="262"/>
      <c r="DA375" s="262"/>
      <c r="DB375" s="262"/>
      <c r="DC375" s="262"/>
      <c r="DD375" s="262"/>
      <c r="DE375" s="262"/>
      <c r="DF375" s="262"/>
      <c r="DG375" s="262"/>
      <c r="DH375" s="262"/>
      <c r="DI375" s="262"/>
      <c r="DJ375" s="262"/>
      <c r="DK375" s="262"/>
      <c r="DL375" s="262"/>
      <c r="DM375" s="262"/>
      <c r="DN375" s="262"/>
      <c r="DO375" s="262"/>
      <c r="DP375" s="262"/>
      <c r="DQ375" s="262"/>
      <c r="DR375" s="262"/>
      <c r="DS375" s="262"/>
      <c r="DT375" s="262"/>
      <c r="DU375" s="262"/>
      <c r="DV375" s="262"/>
      <c r="DW375" s="262"/>
      <c r="DX375" s="262"/>
      <c r="DY375" s="262"/>
      <c r="DZ375" s="262"/>
      <c r="EA375" s="262"/>
      <c r="EB375" s="262"/>
      <c r="EC375" s="262"/>
      <c r="ED375" s="262"/>
      <c r="EE375" s="262"/>
      <c r="EF375" s="262"/>
      <c r="EG375" s="262"/>
      <c r="EH375" s="262"/>
      <c r="EI375" s="262"/>
      <c r="EJ375" s="262"/>
      <c r="EK375" s="262"/>
      <c r="EL375" s="262"/>
      <c r="EM375" s="262"/>
      <c r="EN375" s="262"/>
      <c r="EO375" s="262"/>
      <c r="EP375" s="262"/>
      <c r="EQ375" s="262"/>
      <c r="ER375" s="262"/>
      <c r="ES375" s="262"/>
      <c r="ET375" s="262"/>
      <c r="EU375" s="262"/>
      <c r="EV375" s="262"/>
      <c r="EW375" s="262"/>
      <c r="EX375" s="262"/>
      <c r="EY375" s="262"/>
      <c r="EZ375" s="262"/>
      <c r="FA375" s="262"/>
      <c r="FB375" s="262"/>
      <c r="FC375" s="262"/>
      <c r="FD375" s="262"/>
      <c r="FE375" s="262"/>
      <c r="FF375" s="262"/>
      <c r="FG375" s="262"/>
      <c r="FH375" s="262"/>
      <c r="FI375" s="262"/>
      <c r="FJ375" s="262"/>
      <c r="FK375" s="262"/>
      <c r="FL375" s="262"/>
      <c r="FM375" s="262"/>
      <c r="FN375" s="262"/>
      <c r="FO375" s="262"/>
      <c r="FP375" s="262"/>
      <c r="FQ375" s="262"/>
      <c r="FR375" s="262"/>
      <c r="FS375" s="262"/>
      <c r="FT375" s="262"/>
      <c r="FU375" s="262"/>
      <c r="FV375" s="262"/>
      <c r="FW375" s="262"/>
      <c r="FX375" s="262"/>
      <c r="FY375" s="262"/>
      <c r="FZ375" s="262"/>
      <c r="GA375" s="262"/>
      <c r="GB375" s="262"/>
      <c r="GC375" s="262"/>
      <c r="GD375" s="262"/>
    </row>
    <row r="376" spans="1:186" s="279" customFormat="1" x14ac:dyDescent="0.2">
      <c r="A376" s="339" t="s">
        <v>12267</v>
      </c>
      <c r="B376" s="280" t="s">
        <v>409</v>
      </c>
      <c r="C376" s="281" t="s">
        <v>3291</v>
      </c>
      <c r="D376" s="130" t="s">
        <v>18</v>
      </c>
      <c r="E376" s="130">
        <v>425</v>
      </c>
      <c r="F376" s="130">
        <v>0.2</v>
      </c>
      <c r="G376" s="282"/>
      <c r="H376" s="283"/>
      <c r="I376" s="284">
        <f ca="1">OFFSET(INDEX(Composições!A:H,MATCH(B376,Composições!A:A,0),8),2,0)</f>
        <v>36.657669606250003</v>
      </c>
      <c r="J376" s="284">
        <f ca="1">IF(ISNUMBER(I376),ROUND(F376*E376*I376,2),"")</f>
        <v>3115.9</v>
      </c>
      <c r="K376" s="283">
        <f>BDI!$B$17</f>
        <v>0.26419999999999999</v>
      </c>
      <c r="L376" s="283"/>
      <c r="M376" s="283"/>
      <c r="N376" s="131">
        <f t="shared" ca="1" si="5"/>
        <v>46.34</v>
      </c>
      <c r="O376" s="340">
        <f ca="1">IF(ISNUMBER(I376),ROUND(F376*N376*E376,2),"")</f>
        <v>3938.9</v>
      </c>
      <c r="P376" s="262"/>
      <c r="Q376" s="262"/>
      <c r="R376" s="262"/>
      <c r="S376" s="262"/>
      <c r="T376" s="262"/>
      <c r="U376" s="262"/>
      <c r="V376" s="262"/>
      <c r="W376" s="262"/>
      <c r="X376" s="262"/>
      <c r="Y376" s="262"/>
      <c r="Z376" s="262"/>
      <c r="AA376" s="262"/>
      <c r="AB376" s="262"/>
      <c r="AC376" s="262"/>
      <c r="AD376" s="262"/>
      <c r="AE376" s="262"/>
      <c r="AF376" s="262"/>
      <c r="AG376" s="262"/>
      <c r="AH376" s="262"/>
      <c r="AI376" s="262"/>
      <c r="AJ376" s="262"/>
      <c r="AK376" s="262"/>
      <c r="AL376" s="262"/>
      <c r="AM376" s="262"/>
      <c r="AN376" s="262"/>
      <c r="AO376" s="262"/>
      <c r="AP376" s="262"/>
      <c r="AQ376" s="262"/>
      <c r="AR376" s="262"/>
      <c r="AS376" s="262"/>
      <c r="AT376" s="262"/>
      <c r="AU376" s="262"/>
      <c r="AV376" s="262"/>
      <c r="AW376" s="262"/>
      <c r="AX376" s="262"/>
      <c r="AY376" s="262"/>
      <c r="AZ376" s="262"/>
      <c r="BA376" s="262"/>
      <c r="BB376" s="262"/>
      <c r="BC376" s="262"/>
      <c r="BD376" s="262"/>
      <c r="BE376" s="262"/>
      <c r="BF376" s="262"/>
      <c r="BG376" s="262"/>
      <c r="BH376" s="262"/>
      <c r="BI376" s="262"/>
      <c r="BJ376" s="262"/>
      <c r="BK376" s="262"/>
      <c r="BL376" s="262"/>
      <c r="BM376" s="262"/>
      <c r="BN376" s="262"/>
      <c r="BO376" s="262"/>
      <c r="BP376" s="262"/>
      <c r="BQ376" s="262"/>
      <c r="BR376" s="262"/>
      <c r="BS376" s="262"/>
      <c r="BT376" s="262"/>
      <c r="BU376" s="262"/>
      <c r="BV376" s="262"/>
      <c r="BW376" s="262"/>
      <c r="BX376" s="262"/>
      <c r="BY376" s="262"/>
      <c r="BZ376" s="262"/>
      <c r="CA376" s="262"/>
      <c r="CB376" s="262"/>
      <c r="CC376" s="262"/>
      <c r="CD376" s="262"/>
      <c r="CE376" s="262"/>
      <c r="CF376" s="262"/>
      <c r="CG376" s="262"/>
      <c r="CH376" s="262"/>
      <c r="CI376" s="262"/>
      <c r="CJ376" s="262"/>
      <c r="CK376" s="262"/>
      <c r="CL376" s="262"/>
      <c r="CM376" s="262"/>
      <c r="CN376" s="262"/>
      <c r="CO376" s="262"/>
      <c r="CP376" s="262"/>
      <c r="CQ376" s="262"/>
      <c r="CR376" s="262"/>
      <c r="CS376" s="262"/>
      <c r="CT376" s="262"/>
      <c r="CU376" s="262"/>
      <c r="CV376" s="262"/>
      <c r="CW376" s="262"/>
      <c r="CX376" s="262"/>
      <c r="CY376" s="262"/>
      <c r="CZ376" s="262"/>
      <c r="DA376" s="262"/>
      <c r="DB376" s="262"/>
      <c r="DC376" s="262"/>
      <c r="DD376" s="262"/>
      <c r="DE376" s="262"/>
      <c r="DF376" s="262"/>
      <c r="DG376" s="262"/>
      <c r="DH376" s="262"/>
      <c r="DI376" s="262"/>
      <c r="DJ376" s="262"/>
      <c r="DK376" s="262"/>
      <c r="DL376" s="262"/>
      <c r="DM376" s="262"/>
      <c r="DN376" s="262"/>
      <c r="DO376" s="262"/>
      <c r="DP376" s="262"/>
      <c r="DQ376" s="262"/>
      <c r="DR376" s="262"/>
      <c r="DS376" s="262"/>
      <c r="DT376" s="262"/>
      <c r="DU376" s="262"/>
      <c r="DV376" s="262"/>
      <c r="DW376" s="262"/>
      <c r="DX376" s="262"/>
      <c r="DY376" s="262"/>
      <c r="DZ376" s="262"/>
      <c r="EA376" s="262"/>
      <c r="EB376" s="262"/>
      <c r="EC376" s="262"/>
      <c r="ED376" s="262"/>
      <c r="EE376" s="262"/>
      <c r="EF376" s="262"/>
      <c r="EG376" s="262"/>
      <c r="EH376" s="262"/>
      <c r="EI376" s="262"/>
      <c r="EJ376" s="262"/>
      <c r="EK376" s="262"/>
      <c r="EL376" s="262"/>
      <c r="EM376" s="262"/>
      <c r="EN376" s="262"/>
      <c r="EO376" s="262"/>
      <c r="EP376" s="262"/>
      <c r="EQ376" s="262"/>
      <c r="ER376" s="262"/>
      <c r="ES376" s="262"/>
      <c r="ET376" s="262"/>
      <c r="EU376" s="262"/>
      <c r="EV376" s="262"/>
      <c r="EW376" s="262"/>
      <c r="EX376" s="262"/>
      <c r="EY376" s="262"/>
      <c r="EZ376" s="262"/>
      <c r="FA376" s="262"/>
      <c r="FB376" s="262"/>
      <c r="FC376" s="262"/>
      <c r="FD376" s="262"/>
      <c r="FE376" s="262"/>
      <c r="FF376" s="262"/>
      <c r="FG376" s="262"/>
      <c r="FH376" s="262"/>
      <c r="FI376" s="262"/>
      <c r="FJ376" s="262"/>
      <c r="FK376" s="262"/>
      <c r="FL376" s="262"/>
      <c r="FM376" s="262"/>
      <c r="FN376" s="262"/>
      <c r="FO376" s="262"/>
      <c r="FP376" s="262"/>
      <c r="FQ376" s="262"/>
      <c r="FR376" s="262"/>
      <c r="FS376" s="262"/>
      <c r="FT376" s="262"/>
      <c r="FU376" s="262"/>
      <c r="FV376" s="262"/>
      <c r="FW376" s="262"/>
      <c r="FX376" s="262"/>
      <c r="FY376" s="262"/>
      <c r="FZ376" s="262"/>
      <c r="GA376" s="262"/>
      <c r="GB376" s="262"/>
      <c r="GC376" s="262"/>
      <c r="GD376" s="262"/>
    </row>
    <row r="377" spans="1:186" s="279" customFormat="1" x14ac:dyDescent="0.2">
      <c r="A377" s="339" t="s">
        <v>12268</v>
      </c>
      <c r="B377" s="280" t="s">
        <v>423</v>
      </c>
      <c r="C377" s="281" t="s">
        <v>3296</v>
      </c>
      <c r="D377" s="130" t="s">
        <v>106</v>
      </c>
      <c r="E377" s="130">
        <v>1000.0000000000001</v>
      </c>
      <c r="F377" s="130">
        <v>0.2</v>
      </c>
      <c r="G377" s="282"/>
      <c r="H377" s="283"/>
      <c r="I377" s="284">
        <f ca="1">OFFSET(INDEX(Composições!A:H,MATCH(B377,Composições!A:A,0),8),2,0)</f>
        <v>24.049259499999998</v>
      </c>
      <c r="J377" s="284">
        <f ca="1">IF(ISNUMBER(I377),ROUND(F377*E377*I377,2),"")</f>
        <v>4809.8500000000004</v>
      </c>
      <c r="K377" s="283">
        <f>BDI!$B$17</f>
        <v>0.26419999999999999</v>
      </c>
      <c r="L377" s="283"/>
      <c r="M377" s="283"/>
      <c r="N377" s="131">
        <f t="shared" ca="1" si="5"/>
        <v>30.4</v>
      </c>
      <c r="O377" s="340">
        <f ca="1">IF(ISNUMBER(I377),ROUND(F377*N377*E377,2),"")</f>
        <v>6080</v>
      </c>
      <c r="P377" s="262"/>
      <c r="Q377" s="262"/>
      <c r="R377" s="262"/>
      <c r="S377" s="262"/>
      <c r="T377" s="262"/>
      <c r="U377" s="262"/>
      <c r="V377" s="262"/>
      <c r="W377" s="262"/>
      <c r="X377" s="262"/>
      <c r="Y377" s="262"/>
      <c r="Z377" s="262"/>
      <c r="AA377" s="262"/>
      <c r="AB377" s="262"/>
      <c r="AC377" s="262"/>
      <c r="AD377" s="262"/>
      <c r="AE377" s="262"/>
      <c r="AF377" s="262"/>
      <c r="AG377" s="262"/>
      <c r="AH377" s="262"/>
      <c r="AI377" s="262"/>
      <c r="AJ377" s="262"/>
      <c r="AK377" s="262"/>
      <c r="AL377" s="262"/>
      <c r="AM377" s="262"/>
      <c r="AN377" s="262"/>
      <c r="AO377" s="262"/>
      <c r="AP377" s="262"/>
      <c r="AQ377" s="262"/>
      <c r="AR377" s="262"/>
      <c r="AS377" s="262"/>
      <c r="AT377" s="262"/>
      <c r="AU377" s="262"/>
      <c r="AV377" s="262"/>
      <c r="AW377" s="262"/>
      <c r="AX377" s="262"/>
      <c r="AY377" s="262"/>
      <c r="AZ377" s="262"/>
      <c r="BA377" s="262"/>
      <c r="BB377" s="262"/>
      <c r="BC377" s="262"/>
      <c r="BD377" s="262"/>
      <c r="BE377" s="262"/>
      <c r="BF377" s="262"/>
      <c r="BG377" s="262"/>
      <c r="BH377" s="262"/>
      <c r="BI377" s="262"/>
      <c r="BJ377" s="262"/>
      <c r="BK377" s="262"/>
      <c r="BL377" s="262"/>
      <c r="BM377" s="262"/>
      <c r="BN377" s="262"/>
      <c r="BO377" s="262"/>
      <c r="BP377" s="262"/>
      <c r="BQ377" s="262"/>
      <c r="BR377" s="262"/>
      <c r="BS377" s="262"/>
      <c r="BT377" s="262"/>
      <c r="BU377" s="262"/>
      <c r="BV377" s="262"/>
      <c r="BW377" s="262"/>
      <c r="BX377" s="262"/>
      <c r="BY377" s="262"/>
      <c r="BZ377" s="262"/>
      <c r="CA377" s="262"/>
      <c r="CB377" s="262"/>
      <c r="CC377" s="262"/>
      <c r="CD377" s="262"/>
      <c r="CE377" s="262"/>
      <c r="CF377" s="262"/>
      <c r="CG377" s="262"/>
      <c r="CH377" s="262"/>
      <c r="CI377" s="262"/>
      <c r="CJ377" s="262"/>
      <c r="CK377" s="262"/>
      <c r="CL377" s="262"/>
      <c r="CM377" s="262"/>
      <c r="CN377" s="262"/>
      <c r="CO377" s="262"/>
      <c r="CP377" s="262"/>
      <c r="CQ377" s="262"/>
      <c r="CR377" s="262"/>
      <c r="CS377" s="262"/>
      <c r="CT377" s="262"/>
      <c r="CU377" s="262"/>
      <c r="CV377" s="262"/>
      <c r="CW377" s="262"/>
      <c r="CX377" s="262"/>
      <c r="CY377" s="262"/>
      <c r="CZ377" s="262"/>
      <c r="DA377" s="262"/>
      <c r="DB377" s="262"/>
      <c r="DC377" s="262"/>
      <c r="DD377" s="262"/>
      <c r="DE377" s="262"/>
      <c r="DF377" s="262"/>
      <c r="DG377" s="262"/>
      <c r="DH377" s="262"/>
      <c r="DI377" s="262"/>
      <c r="DJ377" s="262"/>
      <c r="DK377" s="262"/>
      <c r="DL377" s="262"/>
      <c r="DM377" s="262"/>
      <c r="DN377" s="262"/>
      <c r="DO377" s="262"/>
      <c r="DP377" s="262"/>
      <c r="DQ377" s="262"/>
      <c r="DR377" s="262"/>
      <c r="DS377" s="262"/>
      <c r="DT377" s="262"/>
      <c r="DU377" s="262"/>
      <c r="DV377" s="262"/>
      <c r="DW377" s="262"/>
      <c r="DX377" s="262"/>
      <c r="DY377" s="262"/>
      <c r="DZ377" s="262"/>
      <c r="EA377" s="262"/>
      <c r="EB377" s="262"/>
      <c r="EC377" s="262"/>
      <c r="ED377" s="262"/>
      <c r="EE377" s="262"/>
      <c r="EF377" s="262"/>
      <c r="EG377" s="262"/>
      <c r="EH377" s="262"/>
      <c r="EI377" s="262"/>
      <c r="EJ377" s="262"/>
      <c r="EK377" s="262"/>
      <c r="EL377" s="262"/>
      <c r="EM377" s="262"/>
      <c r="EN377" s="262"/>
      <c r="EO377" s="262"/>
      <c r="EP377" s="262"/>
      <c r="EQ377" s="262"/>
      <c r="ER377" s="262"/>
      <c r="ES377" s="262"/>
      <c r="ET377" s="262"/>
      <c r="EU377" s="262"/>
      <c r="EV377" s="262"/>
      <c r="EW377" s="262"/>
      <c r="EX377" s="262"/>
      <c r="EY377" s="262"/>
      <c r="EZ377" s="262"/>
      <c r="FA377" s="262"/>
      <c r="FB377" s="262"/>
      <c r="FC377" s="262"/>
      <c r="FD377" s="262"/>
      <c r="FE377" s="262"/>
      <c r="FF377" s="262"/>
      <c r="FG377" s="262"/>
      <c r="FH377" s="262"/>
      <c r="FI377" s="262"/>
      <c r="FJ377" s="262"/>
      <c r="FK377" s="262"/>
      <c r="FL377" s="262"/>
      <c r="FM377" s="262"/>
      <c r="FN377" s="262"/>
      <c r="FO377" s="262"/>
      <c r="FP377" s="262"/>
      <c r="FQ377" s="262"/>
      <c r="FR377" s="262"/>
      <c r="FS377" s="262"/>
      <c r="FT377" s="262"/>
      <c r="FU377" s="262"/>
      <c r="FV377" s="262"/>
      <c r="FW377" s="262"/>
      <c r="FX377" s="262"/>
      <c r="FY377" s="262"/>
      <c r="FZ377" s="262"/>
      <c r="GA377" s="262"/>
      <c r="GB377" s="262"/>
      <c r="GC377" s="262"/>
      <c r="GD377" s="262"/>
    </row>
    <row r="378" spans="1:186" s="279" customFormat="1" x14ac:dyDescent="0.2">
      <c r="A378" s="339" t="s">
        <v>12269</v>
      </c>
      <c r="B378" s="280" t="s">
        <v>425</v>
      </c>
      <c r="C378" s="281" t="s">
        <v>3297</v>
      </c>
      <c r="D378" s="130" t="s">
        <v>106</v>
      </c>
      <c r="E378" s="130">
        <v>1000.0000000000001</v>
      </c>
      <c r="F378" s="130">
        <v>0.2</v>
      </c>
      <c r="G378" s="282"/>
      <c r="H378" s="283"/>
      <c r="I378" s="284">
        <f ca="1">OFFSET(INDEX(Composições!A:H,MATCH(B378,Composições!A:A,0),8),2,0)</f>
        <v>35.179284700000004</v>
      </c>
      <c r="J378" s="284">
        <f ca="1">IF(ISNUMBER(I378),ROUND(F378*E378*I378,2),"")</f>
        <v>7035.86</v>
      </c>
      <c r="K378" s="283">
        <f>BDI!$B$17</f>
        <v>0.26419999999999999</v>
      </c>
      <c r="L378" s="283"/>
      <c r="M378" s="283"/>
      <c r="N378" s="131">
        <f t="shared" ca="1" si="5"/>
        <v>44.47</v>
      </c>
      <c r="O378" s="340">
        <f ca="1">IF(ISNUMBER(I378),ROUND(F378*N378*E378,2),"")</f>
        <v>8894</v>
      </c>
      <c r="P378" s="262"/>
      <c r="Q378" s="262"/>
      <c r="R378" s="262"/>
      <c r="S378" s="262"/>
      <c r="T378" s="262"/>
      <c r="U378" s="262"/>
      <c r="V378" s="262"/>
      <c r="W378" s="262"/>
      <c r="X378" s="262"/>
      <c r="Y378" s="262"/>
      <c r="Z378" s="262"/>
      <c r="AA378" s="262"/>
      <c r="AB378" s="262"/>
      <c r="AC378" s="262"/>
      <c r="AD378" s="262"/>
      <c r="AE378" s="262"/>
      <c r="AF378" s="262"/>
      <c r="AG378" s="262"/>
      <c r="AH378" s="262"/>
      <c r="AI378" s="262"/>
      <c r="AJ378" s="262"/>
      <c r="AK378" s="262"/>
      <c r="AL378" s="262"/>
      <c r="AM378" s="262"/>
      <c r="AN378" s="262"/>
      <c r="AO378" s="262"/>
      <c r="AP378" s="262"/>
      <c r="AQ378" s="262"/>
      <c r="AR378" s="262"/>
      <c r="AS378" s="262"/>
      <c r="AT378" s="262"/>
      <c r="AU378" s="262"/>
      <c r="AV378" s="262"/>
      <c r="AW378" s="262"/>
      <c r="AX378" s="262"/>
      <c r="AY378" s="262"/>
      <c r="AZ378" s="262"/>
      <c r="BA378" s="262"/>
      <c r="BB378" s="262"/>
      <c r="BC378" s="262"/>
      <c r="BD378" s="262"/>
      <c r="BE378" s="262"/>
      <c r="BF378" s="262"/>
      <c r="BG378" s="262"/>
      <c r="BH378" s="262"/>
      <c r="BI378" s="262"/>
      <c r="BJ378" s="262"/>
      <c r="BK378" s="262"/>
      <c r="BL378" s="262"/>
      <c r="BM378" s="262"/>
      <c r="BN378" s="262"/>
      <c r="BO378" s="262"/>
      <c r="BP378" s="262"/>
      <c r="BQ378" s="262"/>
      <c r="BR378" s="262"/>
      <c r="BS378" s="262"/>
      <c r="BT378" s="262"/>
      <c r="BU378" s="262"/>
      <c r="BV378" s="262"/>
      <c r="BW378" s="262"/>
      <c r="BX378" s="262"/>
      <c r="BY378" s="262"/>
      <c r="BZ378" s="262"/>
      <c r="CA378" s="262"/>
      <c r="CB378" s="262"/>
      <c r="CC378" s="262"/>
      <c r="CD378" s="262"/>
      <c r="CE378" s="262"/>
      <c r="CF378" s="262"/>
      <c r="CG378" s="262"/>
      <c r="CH378" s="262"/>
      <c r="CI378" s="262"/>
      <c r="CJ378" s="262"/>
      <c r="CK378" s="262"/>
      <c r="CL378" s="262"/>
      <c r="CM378" s="262"/>
      <c r="CN378" s="262"/>
      <c r="CO378" s="262"/>
      <c r="CP378" s="262"/>
      <c r="CQ378" s="262"/>
      <c r="CR378" s="262"/>
      <c r="CS378" s="262"/>
      <c r="CT378" s="262"/>
      <c r="CU378" s="262"/>
      <c r="CV378" s="262"/>
      <c r="CW378" s="262"/>
      <c r="CX378" s="262"/>
      <c r="CY378" s="262"/>
      <c r="CZ378" s="262"/>
      <c r="DA378" s="262"/>
      <c r="DB378" s="262"/>
      <c r="DC378" s="262"/>
      <c r="DD378" s="262"/>
      <c r="DE378" s="262"/>
      <c r="DF378" s="262"/>
      <c r="DG378" s="262"/>
      <c r="DH378" s="262"/>
      <c r="DI378" s="262"/>
      <c r="DJ378" s="262"/>
      <c r="DK378" s="262"/>
      <c r="DL378" s="262"/>
      <c r="DM378" s="262"/>
      <c r="DN378" s="262"/>
      <c r="DO378" s="262"/>
      <c r="DP378" s="262"/>
      <c r="DQ378" s="262"/>
      <c r="DR378" s="262"/>
      <c r="DS378" s="262"/>
      <c r="DT378" s="262"/>
      <c r="DU378" s="262"/>
      <c r="DV378" s="262"/>
      <c r="DW378" s="262"/>
      <c r="DX378" s="262"/>
      <c r="DY378" s="262"/>
      <c r="DZ378" s="262"/>
      <c r="EA378" s="262"/>
      <c r="EB378" s="262"/>
      <c r="EC378" s="262"/>
      <c r="ED378" s="262"/>
      <c r="EE378" s="262"/>
      <c r="EF378" s="262"/>
      <c r="EG378" s="262"/>
      <c r="EH378" s="262"/>
      <c r="EI378" s="262"/>
      <c r="EJ378" s="262"/>
      <c r="EK378" s="262"/>
      <c r="EL378" s="262"/>
      <c r="EM378" s="262"/>
      <c r="EN378" s="262"/>
      <c r="EO378" s="262"/>
      <c r="EP378" s="262"/>
      <c r="EQ378" s="262"/>
      <c r="ER378" s="262"/>
      <c r="ES378" s="262"/>
      <c r="ET378" s="262"/>
      <c r="EU378" s="262"/>
      <c r="EV378" s="262"/>
      <c r="EW378" s="262"/>
      <c r="EX378" s="262"/>
      <c r="EY378" s="262"/>
      <c r="EZ378" s="262"/>
      <c r="FA378" s="262"/>
      <c r="FB378" s="262"/>
      <c r="FC378" s="262"/>
      <c r="FD378" s="262"/>
      <c r="FE378" s="262"/>
      <c r="FF378" s="262"/>
      <c r="FG378" s="262"/>
      <c r="FH378" s="262"/>
      <c r="FI378" s="262"/>
      <c r="FJ378" s="262"/>
      <c r="FK378" s="262"/>
      <c r="FL378" s="262"/>
      <c r="FM378" s="262"/>
      <c r="FN378" s="262"/>
      <c r="FO378" s="262"/>
      <c r="FP378" s="262"/>
      <c r="FQ378" s="262"/>
      <c r="FR378" s="262"/>
      <c r="FS378" s="262"/>
      <c r="FT378" s="262"/>
      <c r="FU378" s="262"/>
      <c r="FV378" s="262"/>
      <c r="FW378" s="262"/>
      <c r="FX378" s="262"/>
      <c r="FY378" s="262"/>
      <c r="FZ378" s="262"/>
      <c r="GA378" s="262"/>
      <c r="GB378" s="262"/>
      <c r="GC378" s="262"/>
      <c r="GD378" s="262"/>
    </row>
    <row r="379" spans="1:186" s="279" customFormat="1" x14ac:dyDescent="0.2">
      <c r="A379" s="339" t="s">
        <v>12270</v>
      </c>
      <c r="B379" s="280" t="s">
        <v>427</v>
      </c>
      <c r="C379" s="281" t="s">
        <v>3298</v>
      </c>
      <c r="D379" s="130" t="s">
        <v>106</v>
      </c>
      <c r="E379" s="130">
        <v>16249.999999999998</v>
      </c>
      <c r="F379" s="130">
        <v>0.2</v>
      </c>
      <c r="G379" s="282"/>
      <c r="H379" s="283"/>
      <c r="I379" s="284">
        <f ca="1">OFFSET(INDEX(Composições!A:H,MATCH(B379,Composições!A:A,0),8),2,0)</f>
        <v>4.4796061999999992</v>
      </c>
      <c r="J379" s="284">
        <f ca="1">IF(ISNUMBER(I379),ROUND(F379*E379*I379,2),"")</f>
        <v>14558.72</v>
      </c>
      <c r="K379" s="283">
        <f>BDI!$B$17</f>
        <v>0.26419999999999999</v>
      </c>
      <c r="L379" s="283"/>
      <c r="M379" s="283"/>
      <c r="N379" s="131">
        <f t="shared" ca="1" si="5"/>
        <v>5.66</v>
      </c>
      <c r="O379" s="340">
        <f ca="1">IF(ISNUMBER(I379),ROUND(F379*N379*E379,2),"")</f>
        <v>18395</v>
      </c>
      <c r="P379" s="262"/>
      <c r="Q379" s="262"/>
      <c r="R379" s="262"/>
      <c r="S379" s="262"/>
      <c r="T379" s="262"/>
      <c r="U379" s="262"/>
      <c r="V379" s="262"/>
      <c r="W379" s="262"/>
      <c r="X379" s="262"/>
      <c r="Y379" s="262"/>
      <c r="Z379" s="262"/>
      <c r="AA379" s="262"/>
      <c r="AB379" s="262"/>
      <c r="AC379" s="262"/>
      <c r="AD379" s="262"/>
      <c r="AE379" s="262"/>
      <c r="AF379" s="262"/>
      <c r="AG379" s="262"/>
      <c r="AH379" s="262"/>
      <c r="AI379" s="262"/>
      <c r="AJ379" s="262"/>
      <c r="AK379" s="262"/>
      <c r="AL379" s="262"/>
      <c r="AM379" s="262"/>
      <c r="AN379" s="262"/>
      <c r="AO379" s="262"/>
      <c r="AP379" s="262"/>
      <c r="AQ379" s="262"/>
      <c r="AR379" s="262"/>
      <c r="AS379" s="262"/>
      <c r="AT379" s="262"/>
      <c r="AU379" s="262"/>
      <c r="AV379" s="262"/>
      <c r="AW379" s="262"/>
      <c r="AX379" s="262"/>
      <c r="AY379" s="262"/>
      <c r="AZ379" s="262"/>
      <c r="BA379" s="262"/>
      <c r="BB379" s="262"/>
      <c r="BC379" s="262"/>
      <c r="BD379" s="262"/>
      <c r="BE379" s="262"/>
      <c r="BF379" s="262"/>
      <c r="BG379" s="262"/>
      <c r="BH379" s="262"/>
      <c r="BI379" s="262"/>
      <c r="BJ379" s="262"/>
      <c r="BK379" s="262"/>
      <c r="BL379" s="262"/>
      <c r="BM379" s="262"/>
      <c r="BN379" s="262"/>
      <c r="BO379" s="262"/>
      <c r="BP379" s="262"/>
      <c r="BQ379" s="262"/>
      <c r="BR379" s="262"/>
      <c r="BS379" s="262"/>
      <c r="BT379" s="262"/>
      <c r="BU379" s="262"/>
      <c r="BV379" s="262"/>
      <c r="BW379" s="262"/>
      <c r="BX379" s="262"/>
      <c r="BY379" s="262"/>
      <c r="BZ379" s="262"/>
      <c r="CA379" s="262"/>
      <c r="CB379" s="262"/>
      <c r="CC379" s="262"/>
      <c r="CD379" s="262"/>
      <c r="CE379" s="262"/>
      <c r="CF379" s="262"/>
      <c r="CG379" s="262"/>
      <c r="CH379" s="262"/>
      <c r="CI379" s="262"/>
      <c r="CJ379" s="262"/>
      <c r="CK379" s="262"/>
      <c r="CL379" s="262"/>
      <c r="CM379" s="262"/>
      <c r="CN379" s="262"/>
      <c r="CO379" s="262"/>
      <c r="CP379" s="262"/>
      <c r="CQ379" s="262"/>
      <c r="CR379" s="262"/>
      <c r="CS379" s="262"/>
      <c r="CT379" s="262"/>
      <c r="CU379" s="262"/>
      <c r="CV379" s="262"/>
      <c r="CW379" s="262"/>
      <c r="CX379" s="262"/>
      <c r="CY379" s="262"/>
      <c r="CZ379" s="262"/>
      <c r="DA379" s="262"/>
      <c r="DB379" s="262"/>
      <c r="DC379" s="262"/>
      <c r="DD379" s="262"/>
      <c r="DE379" s="262"/>
      <c r="DF379" s="262"/>
      <c r="DG379" s="262"/>
      <c r="DH379" s="262"/>
      <c r="DI379" s="262"/>
      <c r="DJ379" s="262"/>
      <c r="DK379" s="262"/>
      <c r="DL379" s="262"/>
      <c r="DM379" s="262"/>
      <c r="DN379" s="262"/>
      <c r="DO379" s="262"/>
      <c r="DP379" s="262"/>
      <c r="DQ379" s="262"/>
      <c r="DR379" s="262"/>
      <c r="DS379" s="262"/>
      <c r="DT379" s="262"/>
      <c r="DU379" s="262"/>
      <c r="DV379" s="262"/>
      <c r="DW379" s="262"/>
      <c r="DX379" s="262"/>
      <c r="DY379" s="262"/>
      <c r="DZ379" s="262"/>
      <c r="EA379" s="262"/>
      <c r="EB379" s="262"/>
      <c r="EC379" s="262"/>
      <c r="ED379" s="262"/>
      <c r="EE379" s="262"/>
      <c r="EF379" s="262"/>
      <c r="EG379" s="262"/>
      <c r="EH379" s="262"/>
      <c r="EI379" s="262"/>
      <c r="EJ379" s="262"/>
      <c r="EK379" s="262"/>
      <c r="EL379" s="262"/>
      <c r="EM379" s="262"/>
      <c r="EN379" s="262"/>
      <c r="EO379" s="262"/>
      <c r="EP379" s="262"/>
      <c r="EQ379" s="262"/>
      <c r="ER379" s="262"/>
      <c r="ES379" s="262"/>
      <c r="ET379" s="262"/>
      <c r="EU379" s="262"/>
      <c r="EV379" s="262"/>
      <c r="EW379" s="262"/>
      <c r="EX379" s="262"/>
      <c r="EY379" s="262"/>
      <c r="EZ379" s="262"/>
      <c r="FA379" s="262"/>
      <c r="FB379" s="262"/>
      <c r="FC379" s="262"/>
      <c r="FD379" s="262"/>
      <c r="FE379" s="262"/>
      <c r="FF379" s="262"/>
      <c r="FG379" s="262"/>
      <c r="FH379" s="262"/>
      <c r="FI379" s="262"/>
      <c r="FJ379" s="262"/>
      <c r="FK379" s="262"/>
      <c r="FL379" s="262"/>
      <c r="FM379" s="262"/>
      <c r="FN379" s="262"/>
      <c r="FO379" s="262"/>
      <c r="FP379" s="262"/>
      <c r="FQ379" s="262"/>
      <c r="FR379" s="262"/>
      <c r="FS379" s="262"/>
      <c r="FT379" s="262"/>
      <c r="FU379" s="262"/>
      <c r="FV379" s="262"/>
      <c r="FW379" s="262"/>
      <c r="FX379" s="262"/>
      <c r="FY379" s="262"/>
      <c r="FZ379" s="262"/>
      <c r="GA379" s="262"/>
      <c r="GB379" s="262"/>
      <c r="GC379" s="262"/>
      <c r="GD379" s="262"/>
    </row>
    <row r="380" spans="1:186" s="279" customFormat="1" x14ac:dyDescent="0.2">
      <c r="A380" s="339" t="s">
        <v>12271</v>
      </c>
      <c r="B380" s="280" t="s">
        <v>429</v>
      </c>
      <c r="C380" s="281" t="s">
        <v>3299</v>
      </c>
      <c r="D380" s="130" t="s">
        <v>106</v>
      </c>
      <c r="E380" s="130">
        <v>2000.0000000000002</v>
      </c>
      <c r="F380" s="130">
        <v>0.2</v>
      </c>
      <c r="G380" s="282"/>
      <c r="H380" s="283"/>
      <c r="I380" s="284">
        <f ca="1">OFFSET(INDEX(Composições!A:H,MATCH(B380,Composições!A:A,0),8),2,0)</f>
        <v>9.9944851999999997</v>
      </c>
      <c r="J380" s="284">
        <f ca="1">IF(ISNUMBER(I380),ROUND(F380*E380*I380,2),"")</f>
        <v>3997.79</v>
      </c>
      <c r="K380" s="283">
        <f>BDI!$B$17</f>
        <v>0.26419999999999999</v>
      </c>
      <c r="L380" s="283"/>
      <c r="M380" s="283"/>
      <c r="N380" s="131">
        <f t="shared" ca="1" si="5"/>
        <v>12.64</v>
      </c>
      <c r="O380" s="340">
        <f ca="1">IF(ISNUMBER(I380),ROUND(F380*N380*E380,2),"")</f>
        <v>5056</v>
      </c>
      <c r="P380" s="262"/>
      <c r="Q380" s="262"/>
      <c r="R380" s="262"/>
      <c r="S380" s="262"/>
      <c r="T380" s="262"/>
      <c r="U380" s="262"/>
      <c r="V380" s="262"/>
      <c r="W380" s="262"/>
      <c r="X380" s="262"/>
      <c r="Y380" s="262"/>
      <c r="Z380" s="262"/>
      <c r="AA380" s="262"/>
      <c r="AB380" s="262"/>
      <c r="AC380" s="262"/>
      <c r="AD380" s="262"/>
      <c r="AE380" s="262"/>
      <c r="AF380" s="262"/>
      <c r="AG380" s="262"/>
      <c r="AH380" s="262"/>
      <c r="AI380" s="262"/>
      <c r="AJ380" s="262"/>
      <c r="AK380" s="262"/>
      <c r="AL380" s="262"/>
      <c r="AM380" s="262"/>
      <c r="AN380" s="262"/>
      <c r="AO380" s="262"/>
      <c r="AP380" s="262"/>
      <c r="AQ380" s="262"/>
      <c r="AR380" s="262"/>
      <c r="AS380" s="262"/>
      <c r="AT380" s="262"/>
      <c r="AU380" s="262"/>
      <c r="AV380" s="262"/>
      <c r="AW380" s="262"/>
      <c r="AX380" s="262"/>
      <c r="AY380" s="262"/>
      <c r="AZ380" s="262"/>
      <c r="BA380" s="262"/>
      <c r="BB380" s="262"/>
      <c r="BC380" s="262"/>
      <c r="BD380" s="262"/>
      <c r="BE380" s="262"/>
      <c r="BF380" s="262"/>
      <c r="BG380" s="262"/>
      <c r="BH380" s="262"/>
      <c r="BI380" s="262"/>
      <c r="BJ380" s="262"/>
      <c r="BK380" s="262"/>
      <c r="BL380" s="262"/>
      <c r="BM380" s="262"/>
      <c r="BN380" s="262"/>
      <c r="BO380" s="262"/>
      <c r="BP380" s="262"/>
      <c r="BQ380" s="262"/>
      <c r="BR380" s="262"/>
      <c r="BS380" s="262"/>
      <c r="BT380" s="262"/>
      <c r="BU380" s="262"/>
      <c r="BV380" s="262"/>
      <c r="BW380" s="262"/>
      <c r="BX380" s="262"/>
      <c r="BY380" s="262"/>
      <c r="BZ380" s="262"/>
      <c r="CA380" s="262"/>
      <c r="CB380" s="262"/>
      <c r="CC380" s="262"/>
      <c r="CD380" s="262"/>
      <c r="CE380" s="262"/>
      <c r="CF380" s="262"/>
      <c r="CG380" s="262"/>
      <c r="CH380" s="262"/>
      <c r="CI380" s="262"/>
      <c r="CJ380" s="262"/>
      <c r="CK380" s="262"/>
      <c r="CL380" s="262"/>
      <c r="CM380" s="262"/>
      <c r="CN380" s="262"/>
      <c r="CO380" s="262"/>
      <c r="CP380" s="262"/>
      <c r="CQ380" s="262"/>
      <c r="CR380" s="262"/>
      <c r="CS380" s="262"/>
      <c r="CT380" s="262"/>
      <c r="CU380" s="262"/>
      <c r="CV380" s="262"/>
      <c r="CW380" s="262"/>
      <c r="CX380" s="262"/>
      <c r="CY380" s="262"/>
      <c r="CZ380" s="262"/>
      <c r="DA380" s="262"/>
      <c r="DB380" s="262"/>
      <c r="DC380" s="262"/>
      <c r="DD380" s="262"/>
      <c r="DE380" s="262"/>
      <c r="DF380" s="262"/>
      <c r="DG380" s="262"/>
      <c r="DH380" s="262"/>
      <c r="DI380" s="262"/>
      <c r="DJ380" s="262"/>
      <c r="DK380" s="262"/>
      <c r="DL380" s="262"/>
      <c r="DM380" s="262"/>
      <c r="DN380" s="262"/>
      <c r="DO380" s="262"/>
      <c r="DP380" s="262"/>
      <c r="DQ380" s="262"/>
      <c r="DR380" s="262"/>
      <c r="DS380" s="262"/>
      <c r="DT380" s="262"/>
      <c r="DU380" s="262"/>
      <c r="DV380" s="262"/>
      <c r="DW380" s="262"/>
      <c r="DX380" s="262"/>
      <c r="DY380" s="262"/>
      <c r="DZ380" s="262"/>
      <c r="EA380" s="262"/>
      <c r="EB380" s="262"/>
      <c r="EC380" s="262"/>
      <c r="ED380" s="262"/>
      <c r="EE380" s="262"/>
      <c r="EF380" s="262"/>
      <c r="EG380" s="262"/>
      <c r="EH380" s="262"/>
      <c r="EI380" s="262"/>
      <c r="EJ380" s="262"/>
      <c r="EK380" s="262"/>
      <c r="EL380" s="262"/>
      <c r="EM380" s="262"/>
      <c r="EN380" s="262"/>
      <c r="EO380" s="262"/>
      <c r="EP380" s="262"/>
      <c r="EQ380" s="262"/>
      <c r="ER380" s="262"/>
      <c r="ES380" s="262"/>
      <c r="ET380" s="262"/>
      <c r="EU380" s="262"/>
      <c r="EV380" s="262"/>
      <c r="EW380" s="262"/>
      <c r="EX380" s="262"/>
      <c r="EY380" s="262"/>
      <c r="EZ380" s="262"/>
      <c r="FA380" s="262"/>
      <c r="FB380" s="262"/>
      <c r="FC380" s="262"/>
      <c r="FD380" s="262"/>
      <c r="FE380" s="262"/>
      <c r="FF380" s="262"/>
      <c r="FG380" s="262"/>
      <c r="FH380" s="262"/>
      <c r="FI380" s="262"/>
      <c r="FJ380" s="262"/>
      <c r="FK380" s="262"/>
      <c r="FL380" s="262"/>
      <c r="FM380" s="262"/>
      <c r="FN380" s="262"/>
      <c r="FO380" s="262"/>
      <c r="FP380" s="262"/>
      <c r="FQ380" s="262"/>
      <c r="FR380" s="262"/>
      <c r="FS380" s="262"/>
      <c r="FT380" s="262"/>
      <c r="FU380" s="262"/>
      <c r="FV380" s="262"/>
      <c r="FW380" s="262"/>
      <c r="FX380" s="262"/>
      <c r="FY380" s="262"/>
      <c r="FZ380" s="262"/>
      <c r="GA380" s="262"/>
      <c r="GB380" s="262"/>
      <c r="GC380" s="262"/>
      <c r="GD380" s="262"/>
    </row>
    <row r="381" spans="1:186" s="279" customFormat="1" x14ac:dyDescent="0.2">
      <c r="A381" s="339" t="s">
        <v>12272</v>
      </c>
      <c r="B381" s="280" t="s">
        <v>431</v>
      </c>
      <c r="C381" s="281" t="s">
        <v>3300</v>
      </c>
      <c r="D381" s="130" t="s">
        <v>106</v>
      </c>
      <c r="E381" s="130">
        <v>4500</v>
      </c>
      <c r="F381" s="130">
        <v>0.2</v>
      </c>
      <c r="G381" s="282"/>
      <c r="H381" s="283"/>
      <c r="I381" s="284">
        <f ca="1">OFFSET(INDEX(Composições!A:H,MATCH(B381,Composições!A:A,0),8),2,0)</f>
        <v>6.8303791999999994</v>
      </c>
      <c r="J381" s="284">
        <f ca="1">IF(ISNUMBER(I381),ROUND(F381*E381*I381,2),"")</f>
        <v>6147.34</v>
      </c>
      <c r="K381" s="283">
        <f>BDI!$B$17</f>
        <v>0.26419999999999999</v>
      </c>
      <c r="L381" s="283"/>
      <c r="M381" s="283"/>
      <c r="N381" s="131">
        <f t="shared" ca="1" si="5"/>
        <v>8.6300000000000008</v>
      </c>
      <c r="O381" s="340">
        <f ca="1">IF(ISNUMBER(I381),ROUND(F381*N381*E381,2),"")</f>
        <v>7767</v>
      </c>
      <c r="P381" s="262"/>
      <c r="Q381" s="262"/>
      <c r="R381" s="262"/>
      <c r="S381" s="262"/>
      <c r="T381" s="262"/>
      <c r="U381" s="262"/>
      <c r="V381" s="262"/>
      <c r="W381" s="262"/>
      <c r="X381" s="262"/>
      <c r="Y381" s="262"/>
      <c r="Z381" s="262"/>
      <c r="AA381" s="262"/>
      <c r="AB381" s="262"/>
      <c r="AC381" s="262"/>
      <c r="AD381" s="262"/>
      <c r="AE381" s="262"/>
      <c r="AF381" s="262"/>
      <c r="AG381" s="262"/>
      <c r="AH381" s="262"/>
      <c r="AI381" s="262"/>
      <c r="AJ381" s="262"/>
      <c r="AK381" s="262"/>
      <c r="AL381" s="262"/>
      <c r="AM381" s="262"/>
      <c r="AN381" s="262"/>
      <c r="AO381" s="262"/>
      <c r="AP381" s="262"/>
      <c r="AQ381" s="262"/>
      <c r="AR381" s="262"/>
      <c r="AS381" s="262"/>
      <c r="AT381" s="262"/>
      <c r="AU381" s="262"/>
      <c r="AV381" s="262"/>
      <c r="AW381" s="262"/>
      <c r="AX381" s="262"/>
      <c r="AY381" s="262"/>
      <c r="AZ381" s="262"/>
      <c r="BA381" s="262"/>
      <c r="BB381" s="262"/>
      <c r="BC381" s="262"/>
      <c r="BD381" s="262"/>
      <c r="BE381" s="262"/>
      <c r="BF381" s="262"/>
      <c r="BG381" s="262"/>
      <c r="BH381" s="262"/>
      <c r="BI381" s="262"/>
      <c r="BJ381" s="262"/>
      <c r="BK381" s="262"/>
      <c r="BL381" s="262"/>
      <c r="BM381" s="262"/>
      <c r="BN381" s="262"/>
      <c r="BO381" s="262"/>
      <c r="BP381" s="262"/>
      <c r="BQ381" s="262"/>
      <c r="BR381" s="262"/>
      <c r="BS381" s="262"/>
      <c r="BT381" s="262"/>
      <c r="BU381" s="262"/>
      <c r="BV381" s="262"/>
      <c r="BW381" s="262"/>
      <c r="BX381" s="262"/>
      <c r="BY381" s="262"/>
      <c r="BZ381" s="262"/>
      <c r="CA381" s="262"/>
      <c r="CB381" s="262"/>
      <c r="CC381" s="262"/>
      <c r="CD381" s="262"/>
      <c r="CE381" s="262"/>
      <c r="CF381" s="262"/>
      <c r="CG381" s="262"/>
      <c r="CH381" s="262"/>
      <c r="CI381" s="262"/>
      <c r="CJ381" s="262"/>
      <c r="CK381" s="262"/>
      <c r="CL381" s="262"/>
      <c r="CM381" s="262"/>
      <c r="CN381" s="262"/>
      <c r="CO381" s="262"/>
      <c r="CP381" s="262"/>
      <c r="CQ381" s="262"/>
      <c r="CR381" s="262"/>
      <c r="CS381" s="262"/>
      <c r="CT381" s="262"/>
      <c r="CU381" s="262"/>
      <c r="CV381" s="262"/>
      <c r="CW381" s="262"/>
      <c r="CX381" s="262"/>
      <c r="CY381" s="262"/>
      <c r="CZ381" s="262"/>
      <c r="DA381" s="262"/>
      <c r="DB381" s="262"/>
      <c r="DC381" s="262"/>
      <c r="DD381" s="262"/>
      <c r="DE381" s="262"/>
      <c r="DF381" s="262"/>
      <c r="DG381" s="262"/>
      <c r="DH381" s="262"/>
      <c r="DI381" s="262"/>
      <c r="DJ381" s="262"/>
      <c r="DK381" s="262"/>
      <c r="DL381" s="262"/>
      <c r="DM381" s="262"/>
      <c r="DN381" s="262"/>
      <c r="DO381" s="262"/>
      <c r="DP381" s="262"/>
      <c r="DQ381" s="262"/>
      <c r="DR381" s="262"/>
      <c r="DS381" s="262"/>
      <c r="DT381" s="262"/>
      <c r="DU381" s="262"/>
      <c r="DV381" s="262"/>
      <c r="DW381" s="262"/>
      <c r="DX381" s="262"/>
      <c r="DY381" s="262"/>
      <c r="DZ381" s="262"/>
      <c r="EA381" s="262"/>
      <c r="EB381" s="262"/>
      <c r="EC381" s="262"/>
      <c r="ED381" s="262"/>
      <c r="EE381" s="262"/>
      <c r="EF381" s="262"/>
      <c r="EG381" s="262"/>
      <c r="EH381" s="262"/>
      <c r="EI381" s="262"/>
      <c r="EJ381" s="262"/>
      <c r="EK381" s="262"/>
      <c r="EL381" s="262"/>
      <c r="EM381" s="262"/>
      <c r="EN381" s="262"/>
      <c r="EO381" s="262"/>
      <c r="EP381" s="262"/>
      <c r="EQ381" s="262"/>
      <c r="ER381" s="262"/>
      <c r="ES381" s="262"/>
      <c r="ET381" s="262"/>
      <c r="EU381" s="262"/>
      <c r="EV381" s="262"/>
      <c r="EW381" s="262"/>
      <c r="EX381" s="262"/>
      <c r="EY381" s="262"/>
      <c r="EZ381" s="262"/>
      <c r="FA381" s="262"/>
      <c r="FB381" s="262"/>
      <c r="FC381" s="262"/>
      <c r="FD381" s="262"/>
      <c r="FE381" s="262"/>
      <c r="FF381" s="262"/>
      <c r="FG381" s="262"/>
      <c r="FH381" s="262"/>
      <c r="FI381" s="262"/>
      <c r="FJ381" s="262"/>
      <c r="FK381" s="262"/>
      <c r="FL381" s="262"/>
      <c r="FM381" s="262"/>
      <c r="FN381" s="262"/>
      <c r="FO381" s="262"/>
      <c r="FP381" s="262"/>
      <c r="FQ381" s="262"/>
      <c r="FR381" s="262"/>
      <c r="FS381" s="262"/>
      <c r="FT381" s="262"/>
      <c r="FU381" s="262"/>
      <c r="FV381" s="262"/>
      <c r="FW381" s="262"/>
      <c r="FX381" s="262"/>
      <c r="FY381" s="262"/>
      <c r="FZ381" s="262"/>
      <c r="GA381" s="262"/>
      <c r="GB381" s="262"/>
      <c r="GC381" s="262"/>
      <c r="GD381" s="262"/>
    </row>
    <row r="382" spans="1:186" s="279" customFormat="1" x14ac:dyDescent="0.2">
      <c r="A382" s="339" t="s">
        <v>12273</v>
      </c>
      <c r="B382" s="280" t="s">
        <v>433</v>
      </c>
      <c r="C382" s="281" t="s">
        <v>3301</v>
      </c>
      <c r="D382" s="130" t="s">
        <v>106</v>
      </c>
      <c r="E382" s="130">
        <v>2000.0000000000002</v>
      </c>
      <c r="F382" s="130">
        <v>0.2</v>
      </c>
      <c r="G382" s="282"/>
      <c r="H382" s="283"/>
      <c r="I382" s="284">
        <f ca="1">OFFSET(INDEX(Composições!A:H,MATCH(B382,Composições!A:A,0),8),2,0)</f>
        <v>14.087138700000001</v>
      </c>
      <c r="J382" s="284">
        <f ca="1">IF(ISNUMBER(I382),ROUND(F382*E382*I382,2),"")</f>
        <v>5634.86</v>
      </c>
      <c r="K382" s="283">
        <f>BDI!$B$17</f>
        <v>0.26419999999999999</v>
      </c>
      <c r="L382" s="283"/>
      <c r="M382" s="283"/>
      <c r="N382" s="131">
        <f t="shared" ca="1" si="5"/>
        <v>17.809999999999999</v>
      </c>
      <c r="O382" s="340">
        <f ca="1">IF(ISNUMBER(I382),ROUND(F382*N382*E382,2),"")</f>
        <v>7124</v>
      </c>
      <c r="P382" s="262"/>
      <c r="Q382" s="262"/>
      <c r="R382" s="262"/>
      <c r="S382" s="262"/>
      <c r="T382" s="262"/>
      <c r="U382" s="262"/>
      <c r="V382" s="262"/>
      <c r="W382" s="262"/>
      <c r="X382" s="262"/>
      <c r="Y382" s="262"/>
      <c r="Z382" s="262"/>
      <c r="AA382" s="262"/>
      <c r="AB382" s="262"/>
      <c r="AC382" s="262"/>
      <c r="AD382" s="262"/>
      <c r="AE382" s="262"/>
      <c r="AF382" s="262"/>
      <c r="AG382" s="262"/>
      <c r="AH382" s="262"/>
      <c r="AI382" s="262"/>
      <c r="AJ382" s="262"/>
      <c r="AK382" s="262"/>
      <c r="AL382" s="262"/>
      <c r="AM382" s="262"/>
      <c r="AN382" s="262"/>
      <c r="AO382" s="262"/>
      <c r="AP382" s="262"/>
      <c r="AQ382" s="262"/>
      <c r="AR382" s="262"/>
      <c r="AS382" s="262"/>
      <c r="AT382" s="262"/>
      <c r="AU382" s="262"/>
      <c r="AV382" s="262"/>
      <c r="AW382" s="262"/>
      <c r="AX382" s="262"/>
      <c r="AY382" s="262"/>
      <c r="AZ382" s="262"/>
      <c r="BA382" s="262"/>
      <c r="BB382" s="262"/>
      <c r="BC382" s="262"/>
      <c r="BD382" s="262"/>
      <c r="BE382" s="262"/>
      <c r="BF382" s="262"/>
      <c r="BG382" s="262"/>
      <c r="BH382" s="262"/>
      <c r="BI382" s="262"/>
      <c r="BJ382" s="262"/>
      <c r="BK382" s="262"/>
      <c r="BL382" s="262"/>
      <c r="BM382" s="262"/>
      <c r="BN382" s="262"/>
      <c r="BO382" s="262"/>
      <c r="BP382" s="262"/>
      <c r="BQ382" s="262"/>
      <c r="BR382" s="262"/>
      <c r="BS382" s="262"/>
      <c r="BT382" s="262"/>
      <c r="BU382" s="262"/>
      <c r="BV382" s="262"/>
      <c r="BW382" s="262"/>
      <c r="BX382" s="262"/>
      <c r="BY382" s="262"/>
      <c r="BZ382" s="262"/>
      <c r="CA382" s="262"/>
      <c r="CB382" s="262"/>
      <c r="CC382" s="262"/>
      <c r="CD382" s="262"/>
      <c r="CE382" s="262"/>
      <c r="CF382" s="262"/>
      <c r="CG382" s="262"/>
      <c r="CH382" s="262"/>
      <c r="CI382" s="262"/>
      <c r="CJ382" s="262"/>
      <c r="CK382" s="262"/>
      <c r="CL382" s="262"/>
      <c r="CM382" s="262"/>
      <c r="CN382" s="262"/>
      <c r="CO382" s="262"/>
      <c r="CP382" s="262"/>
      <c r="CQ382" s="262"/>
      <c r="CR382" s="262"/>
      <c r="CS382" s="262"/>
      <c r="CT382" s="262"/>
      <c r="CU382" s="262"/>
      <c r="CV382" s="262"/>
      <c r="CW382" s="262"/>
      <c r="CX382" s="262"/>
      <c r="CY382" s="262"/>
      <c r="CZ382" s="262"/>
      <c r="DA382" s="262"/>
      <c r="DB382" s="262"/>
      <c r="DC382" s="262"/>
      <c r="DD382" s="262"/>
      <c r="DE382" s="262"/>
      <c r="DF382" s="262"/>
      <c r="DG382" s="262"/>
      <c r="DH382" s="262"/>
      <c r="DI382" s="262"/>
      <c r="DJ382" s="262"/>
      <c r="DK382" s="262"/>
      <c r="DL382" s="262"/>
      <c r="DM382" s="262"/>
      <c r="DN382" s="262"/>
      <c r="DO382" s="262"/>
      <c r="DP382" s="262"/>
      <c r="DQ382" s="262"/>
      <c r="DR382" s="262"/>
      <c r="DS382" s="262"/>
      <c r="DT382" s="262"/>
      <c r="DU382" s="262"/>
      <c r="DV382" s="262"/>
      <c r="DW382" s="262"/>
      <c r="DX382" s="262"/>
      <c r="DY382" s="262"/>
      <c r="DZ382" s="262"/>
      <c r="EA382" s="262"/>
      <c r="EB382" s="262"/>
      <c r="EC382" s="262"/>
      <c r="ED382" s="262"/>
      <c r="EE382" s="262"/>
      <c r="EF382" s="262"/>
      <c r="EG382" s="262"/>
      <c r="EH382" s="262"/>
      <c r="EI382" s="262"/>
      <c r="EJ382" s="262"/>
      <c r="EK382" s="262"/>
      <c r="EL382" s="262"/>
      <c r="EM382" s="262"/>
      <c r="EN382" s="262"/>
      <c r="EO382" s="262"/>
      <c r="EP382" s="262"/>
      <c r="EQ382" s="262"/>
      <c r="ER382" s="262"/>
      <c r="ES382" s="262"/>
      <c r="ET382" s="262"/>
      <c r="EU382" s="262"/>
      <c r="EV382" s="262"/>
      <c r="EW382" s="262"/>
      <c r="EX382" s="262"/>
      <c r="EY382" s="262"/>
      <c r="EZ382" s="262"/>
      <c r="FA382" s="262"/>
      <c r="FB382" s="262"/>
      <c r="FC382" s="262"/>
      <c r="FD382" s="262"/>
      <c r="FE382" s="262"/>
      <c r="FF382" s="262"/>
      <c r="FG382" s="262"/>
      <c r="FH382" s="262"/>
      <c r="FI382" s="262"/>
      <c r="FJ382" s="262"/>
      <c r="FK382" s="262"/>
      <c r="FL382" s="262"/>
      <c r="FM382" s="262"/>
      <c r="FN382" s="262"/>
      <c r="FO382" s="262"/>
      <c r="FP382" s="262"/>
      <c r="FQ382" s="262"/>
      <c r="FR382" s="262"/>
      <c r="FS382" s="262"/>
      <c r="FT382" s="262"/>
      <c r="FU382" s="262"/>
      <c r="FV382" s="262"/>
      <c r="FW382" s="262"/>
      <c r="FX382" s="262"/>
      <c r="FY382" s="262"/>
      <c r="FZ382" s="262"/>
      <c r="GA382" s="262"/>
      <c r="GB382" s="262"/>
      <c r="GC382" s="262"/>
      <c r="GD382" s="262"/>
    </row>
    <row r="383" spans="1:186" s="279" customFormat="1" x14ac:dyDescent="0.2">
      <c r="A383" s="339" t="s">
        <v>12274</v>
      </c>
      <c r="B383" s="280" t="s">
        <v>435</v>
      </c>
      <c r="C383" s="281" t="s">
        <v>3302</v>
      </c>
      <c r="D383" s="130" t="s">
        <v>106</v>
      </c>
      <c r="E383" s="130">
        <v>2250</v>
      </c>
      <c r="F383" s="130">
        <v>0.2</v>
      </c>
      <c r="G383" s="282"/>
      <c r="H383" s="283"/>
      <c r="I383" s="284">
        <f ca="1">OFFSET(INDEX(Composições!A:H,MATCH(B383,Composições!A:A,0),8),2,0)</f>
        <v>9.0868031999999985</v>
      </c>
      <c r="J383" s="284">
        <f ca="1">IF(ISNUMBER(I383),ROUND(F383*E383*I383,2),"")</f>
        <v>4089.06</v>
      </c>
      <c r="K383" s="283">
        <f>BDI!$B$17</f>
        <v>0.26419999999999999</v>
      </c>
      <c r="L383" s="283"/>
      <c r="M383" s="283"/>
      <c r="N383" s="131">
        <f t="shared" ca="1" si="5"/>
        <v>11.49</v>
      </c>
      <c r="O383" s="340">
        <f ca="1">IF(ISNUMBER(I383),ROUND(F383*N383*E383,2),"")</f>
        <v>5170.5</v>
      </c>
      <c r="P383" s="262"/>
      <c r="Q383" s="262"/>
      <c r="R383" s="262"/>
      <c r="S383" s="262"/>
      <c r="T383" s="262"/>
      <c r="U383" s="262"/>
      <c r="V383" s="262"/>
      <c r="W383" s="262"/>
      <c r="X383" s="262"/>
      <c r="Y383" s="262"/>
      <c r="Z383" s="262"/>
      <c r="AA383" s="262"/>
      <c r="AB383" s="262"/>
      <c r="AC383" s="262"/>
      <c r="AD383" s="262"/>
      <c r="AE383" s="262"/>
      <c r="AF383" s="262"/>
      <c r="AG383" s="262"/>
      <c r="AH383" s="262"/>
      <c r="AI383" s="262"/>
      <c r="AJ383" s="262"/>
      <c r="AK383" s="262"/>
      <c r="AL383" s="262"/>
      <c r="AM383" s="262"/>
      <c r="AN383" s="262"/>
      <c r="AO383" s="262"/>
      <c r="AP383" s="262"/>
      <c r="AQ383" s="262"/>
      <c r="AR383" s="262"/>
      <c r="AS383" s="262"/>
      <c r="AT383" s="262"/>
      <c r="AU383" s="262"/>
      <c r="AV383" s="262"/>
      <c r="AW383" s="262"/>
      <c r="AX383" s="262"/>
      <c r="AY383" s="262"/>
      <c r="AZ383" s="262"/>
      <c r="BA383" s="262"/>
      <c r="BB383" s="262"/>
      <c r="BC383" s="262"/>
      <c r="BD383" s="262"/>
      <c r="BE383" s="262"/>
      <c r="BF383" s="262"/>
      <c r="BG383" s="262"/>
      <c r="BH383" s="262"/>
      <c r="BI383" s="262"/>
      <c r="BJ383" s="262"/>
      <c r="BK383" s="262"/>
      <c r="BL383" s="262"/>
      <c r="BM383" s="262"/>
      <c r="BN383" s="262"/>
      <c r="BO383" s="262"/>
      <c r="BP383" s="262"/>
      <c r="BQ383" s="262"/>
      <c r="BR383" s="262"/>
      <c r="BS383" s="262"/>
      <c r="BT383" s="262"/>
      <c r="BU383" s="262"/>
      <c r="BV383" s="262"/>
      <c r="BW383" s="262"/>
      <c r="BX383" s="262"/>
      <c r="BY383" s="262"/>
      <c r="BZ383" s="262"/>
      <c r="CA383" s="262"/>
      <c r="CB383" s="262"/>
      <c r="CC383" s="262"/>
      <c r="CD383" s="262"/>
      <c r="CE383" s="262"/>
      <c r="CF383" s="262"/>
      <c r="CG383" s="262"/>
      <c r="CH383" s="262"/>
      <c r="CI383" s="262"/>
      <c r="CJ383" s="262"/>
      <c r="CK383" s="262"/>
      <c r="CL383" s="262"/>
      <c r="CM383" s="262"/>
      <c r="CN383" s="262"/>
      <c r="CO383" s="262"/>
      <c r="CP383" s="262"/>
      <c r="CQ383" s="262"/>
      <c r="CR383" s="262"/>
      <c r="CS383" s="262"/>
      <c r="CT383" s="262"/>
      <c r="CU383" s="262"/>
      <c r="CV383" s="262"/>
      <c r="CW383" s="262"/>
      <c r="CX383" s="262"/>
      <c r="CY383" s="262"/>
      <c r="CZ383" s="262"/>
      <c r="DA383" s="262"/>
      <c r="DB383" s="262"/>
      <c r="DC383" s="262"/>
      <c r="DD383" s="262"/>
      <c r="DE383" s="262"/>
      <c r="DF383" s="262"/>
      <c r="DG383" s="262"/>
      <c r="DH383" s="262"/>
      <c r="DI383" s="262"/>
      <c r="DJ383" s="262"/>
      <c r="DK383" s="262"/>
      <c r="DL383" s="262"/>
      <c r="DM383" s="262"/>
      <c r="DN383" s="262"/>
      <c r="DO383" s="262"/>
      <c r="DP383" s="262"/>
      <c r="DQ383" s="262"/>
      <c r="DR383" s="262"/>
      <c r="DS383" s="262"/>
      <c r="DT383" s="262"/>
      <c r="DU383" s="262"/>
      <c r="DV383" s="262"/>
      <c r="DW383" s="262"/>
      <c r="DX383" s="262"/>
      <c r="DY383" s="262"/>
      <c r="DZ383" s="262"/>
      <c r="EA383" s="262"/>
      <c r="EB383" s="262"/>
      <c r="EC383" s="262"/>
      <c r="ED383" s="262"/>
      <c r="EE383" s="262"/>
      <c r="EF383" s="262"/>
      <c r="EG383" s="262"/>
      <c r="EH383" s="262"/>
      <c r="EI383" s="262"/>
      <c r="EJ383" s="262"/>
      <c r="EK383" s="262"/>
      <c r="EL383" s="262"/>
      <c r="EM383" s="262"/>
      <c r="EN383" s="262"/>
      <c r="EO383" s="262"/>
      <c r="EP383" s="262"/>
      <c r="EQ383" s="262"/>
      <c r="ER383" s="262"/>
      <c r="ES383" s="262"/>
      <c r="ET383" s="262"/>
      <c r="EU383" s="262"/>
      <c r="EV383" s="262"/>
      <c r="EW383" s="262"/>
      <c r="EX383" s="262"/>
      <c r="EY383" s="262"/>
      <c r="EZ383" s="262"/>
      <c r="FA383" s="262"/>
      <c r="FB383" s="262"/>
      <c r="FC383" s="262"/>
      <c r="FD383" s="262"/>
      <c r="FE383" s="262"/>
      <c r="FF383" s="262"/>
      <c r="FG383" s="262"/>
      <c r="FH383" s="262"/>
      <c r="FI383" s="262"/>
      <c r="FJ383" s="262"/>
      <c r="FK383" s="262"/>
      <c r="FL383" s="262"/>
      <c r="FM383" s="262"/>
      <c r="FN383" s="262"/>
      <c r="FO383" s="262"/>
      <c r="FP383" s="262"/>
      <c r="FQ383" s="262"/>
      <c r="FR383" s="262"/>
      <c r="FS383" s="262"/>
      <c r="FT383" s="262"/>
      <c r="FU383" s="262"/>
      <c r="FV383" s="262"/>
      <c r="FW383" s="262"/>
      <c r="FX383" s="262"/>
      <c r="FY383" s="262"/>
      <c r="FZ383" s="262"/>
      <c r="GA383" s="262"/>
      <c r="GB383" s="262"/>
      <c r="GC383" s="262"/>
      <c r="GD383" s="262"/>
    </row>
    <row r="384" spans="1:186" s="279" customFormat="1" x14ac:dyDescent="0.2">
      <c r="A384" s="339" t="s">
        <v>12275</v>
      </c>
      <c r="B384" s="280" t="s">
        <v>437</v>
      </c>
      <c r="C384" s="281" t="s">
        <v>3303</v>
      </c>
      <c r="D384" s="130" t="s">
        <v>18</v>
      </c>
      <c r="E384" s="130">
        <v>45</v>
      </c>
      <c r="F384" s="130">
        <v>0.2</v>
      </c>
      <c r="G384" s="282"/>
      <c r="H384" s="283"/>
      <c r="I384" s="284">
        <f ca="1">OFFSET(INDEX(Composições!A:H,MATCH(B384,Composições!A:A,0),8),2,0)</f>
        <v>6268.0377991548794</v>
      </c>
      <c r="J384" s="284">
        <f ca="1">IF(ISNUMBER(I384),ROUND(F384*E384*I384,2),"")</f>
        <v>56412.34</v>
      </c>
      <c r="K384" s="283">
        <f>BDI!$E$17</f>
        <v>0.18609999999999999</v>
      </c>
      <c r="L384" s="283"/>
      <c r="M384" s="283"/>
      <c r="N384" s="131">
        <f t="shared" ca="1" si="5"/>
        <v>7434.52</v>
      </c>
      <c r="O384" s="340">
        <f ca="1">IF(ISNUMBER(I384),ROUND(F384*N384*E384,2),"")</f>
        <v>66910.679999999993</v>
      </c>
      <c r="P384" s="262"/>
      <c r="Q384" s="262"/>
      <c r="R384" s="262"/>
      <c r="S384" s="262"/>
      <c r="T384" s="262"/>
      <c r="U384" s="262"/>
      <c r="V384" s="262"/>
      <c r="W384" s="262"/>
      <c r="X384" s="262"/>
      <c r="Y384" s="262"/>
      <c r="Z384" s="262"/>
      <c r="AA384" s="262"/>
      <c r="AB384" s="262"/>
      <c r="AC384" s="262"/>
      <c r="AD384" s="262"/>
      <c r="AE384" s="262"/>
      <c r="AF384" s="262"/>
      <c r="AG384" s="262"/>
      <c r="AH384" s="262"/>
      <c r="AI384" s="262"/>
      <c r="AJ384" s="262"/>
      <c r="AK384" s="262"/>
      <c r="AL384" s="262"/>
      <c r="AM384" s="262"/>
      <c r="AN384" s="262"/>
      <c r="AO384" s="262"/>
      <c r="AP384" s="262"/>
      <c r="AQ384" s="262"/>
      <c r="AR384" s="262"/>
      <c r="AS384" s="262"/>
      <c r="AT384" s="262"/>
      <c r="AU384" s="262"/>
      <c r="AV384" s="262"/>
      <c r="AW384" s="262"/>
      <c r="AX384" s="262"/>
      <c r="AY384" s="262"/>
      <c r="AZ384" s="262"/>
      <c r="BA384" s="262"/>
      <c r="BB384" s="262"/>
      <c r="BC384" s="262"/>
      <c r="BD384" s="262"/>
      <c r="BE384" s="262"/>
      <c r="BF384" s="262"/>
      <c r="BG384" s="262"/>
      <c r="BH384" s="262"/>
      <c r="BI384" s="262"/>
      <c r="BJ384" s="262"/>
      <c r="BK384" s="262"/>
      <c r="BL384" s="262"/>
      <c r="BM384" s="262"/>
      <c r="BN384" s="262"/>
      <c r="BO384" s="262"/>
      <c r="BP384" s="262"/>
      <c r="BQ384" s="262"/>
      <c r="BR384" s="262"/>
      <c r="BS384" s="262"/>
      <c r="BT384" s="262"/>
      <c r="BU384" s="262"/>
      <c r="BV384" s="262"/>
      <c r="BW384" s="262"/>
      <c r="BX384" s="262"/>
      <c r="BY384" s="262"/>
      <c r="BZ384" s="262"/>
      <c r="CA384" s="262"/>
      <c r="CB384" s="262"/>
      <c r="CC384" s="262"/>
      <c r="CD384" s="262"/>
      <c r="CE384" s="262"/>
      <c r="CF384" s="262"/>
      <c r="CG384" s="262"/>
      <c r="CH384" s="262"/>
      <c r="CI384" s="262"/>
      <c r="CJ384" s="262"/>
      <c r="CK384" s="262"/>
      <c r="CL384" s="262"/>
      <c r="CM384" s="262"/>
      <c r="CN384" s="262"/>
      <c r="CO384" s="262"/>
      <c r="CP384" s="262"/>
      <c r="CQ384" s="262"/>
      <c r="CR384" s="262"/>
      <c r="CS384" s="262"/>
      <c r="CT384" s="262"/>
      <c r="CU384" s="262"/>
      <c r="CV384" s="262"/>
      <c r="CW384" s="262"/>
      <c r="CX384" s="262"/>
      <c r="CY384" s="262"/>
      <c r="CZ384" s="262"/>
      <c r="DA384" s="262"/>
      <c r="DB384" s="262"/>
      <c r="DC384" s="262"/>
      <c r="DD384" s="262"/>
      <c r="DE384" s="262"/>
      <c r="DF384" s="262"/>
      <c r="DG384" s="262"/>
      <c r="DH384" s="262"/>
      <c r="DI384" s="262"/>
      <c r="DJ384" s="262"/>
      <c r="DK384" s="262"/>
      <c r="DL384" s="262"/>
      <c r="DM384" s="262"/>
      <c r="DN384" s="262"/>
      <c r="DO384" s="262"/>
      <c r="DP384" s="262"/>
      <c r="DQ384" s="262"/>
      <c r="DR384" s="262"/>
      <c r="DS384" s="262"/>
      <c r="DT384" s="262"/>
      <c r="DU384" s="262"/>
      <c r="DV384" s="262"/>
      <c r="DW384" s="262"/>
      <c r="DX384" s="262"/>
      <c r="DY384" s="262"/>
      <c r="DZ384" s="262"/>
      <c r="EA384" s="262"/>
      <c r="EB384" s="262"/>
      <c r="EC384" s="262"/>
      <c r="ED384" s="262"/>
      <c r="EE384" s="262"/>
      <c r="EF384" s="262"/>
      <c r="EG384" s="262"/>
      <c r="EH384" s="262"/>
      <c r="EI384" s="262"/>
      <c r="EJ384" s="262"/>
      <c r="EK384" s="262"/>
      <c r="EL384" s="262"/>
      <c r="EM384" s="262"/>
      <c r="EN384" s="262"/>
      <c r="EO384" s="262"/>
      <c r="EP384" s="262"/>
      <c r="EQ384" s="262"/>
      <c r="ER384" s="262"/>
      <c r="ES384" s="262"/>
      <c r="ET384" s="262"/>
      <c r="EU384" s="262"/>
      <c r="EV384" s="262"/>
      <c r="EW384" s="262"/>
      <c r="EX384" s="262"/>
      <c r="EY384" s="262"/>
      <c r="EZ384" s="262"/>
      <c r="FA384" s="262"/>
      <c r="FB384" s="262"/>
      <c r="FC384" s="262"/>
      <c r="FD384" s="262"/>
      <c r="FE384" s="262"/>
      <c r="FF384" s="262"/>
      <c r="FG384" s="262"/>
      <c r="FH384" s="262"/>
      <c r="FI384" s="262"/>
      <c r="FJ384" s="262"/>
      <c r="FK384" s="262"/>
      <c r="FL384" s="262"/>
      <c r="FM384" s="262"/>
      <c r="FN384" s="262"/>
      <c r="FO384" s="262"/>
      <c r="FP384" s="262"/>
      <c r="FQ384" s="262"/>
      <c r="FR384" s="262"/>
      <c r="FS384" s="262"/>
      <c r="FT384" s="262"/>
      <c r="FU384" s="262"/>
      <c r="FV384" s="262"/>
      <c r="FW384" s="262"/>
      <c r="FX384" s="262"/>
      <c r="FY384" s="262"/>
      <c r="FZ384" s="262"/>
      <c r="GA384" s="262"/>
      <c r="GB384" s="262"/>
      <c r="GC384" s="262"/>
      <c r="GD384" s="262"/>
    </row>
    <row r="385" spans="1:186" s="279" customFormat="1" x14ac:dyDescent="0.2">
      <c r="A385" s="339" t="s">
        <v>12276</v>
      </c>
      <c r="B385" s="280" t="s">
        <v>558</v>
      </c>
      <c r="C385" s="281" t="s">
        <v>3367</v>
      </c>
      <c r="D385" s="130" t="s">
        <v>68</v>
      </c>
      <c r="E385" s="130">
        <v>125.00000000000001</v>
      </c>
      <c r="F385" s="130">
        <v>0.2</v>
      </c>
      <c r="G385" s="282"/>
      <c r="H385" s="283"/>
      <c r="I385" s="284">
        <f ca="1">OFFSET(INDEX(Composições!A:H,MATCH(B385,Composições!A:A,0),8),2,0)</f>
        <v>119.88809999999998</v>
      </c>
      <c r="J385" s="284">
        <f ca="1">IF(ISNUMBER(I385),ROUND(F385*E385*I385,2),"")</f>
        <v>2997.2</v>
      </c>
      <c r="K385" s="283">
        <f>BDI!$B$17</f>
        <v>0.26419999999999999</v>
      </c>
      <c r="L385" s="283"/>
      <c r="M385" s="283"/>
      <c r="N385" s="131">
        <f t="shared" ca="1" si="5"/>
        <v>151.56</v>
      </c>
      <c r="O385" s="340">
        <f ca="1">IF(ISNUMBER(I385),ROUND(F385*N385*E385,2),"")</f>
        <v>3789</v>
      </c>
      <c r="P385" s="262"/>
      <c r="Q385" s="262"/>
      <c r="R385" s="262"/>
      <c r="S385" s="262"/>
      <c r="T385" s="262"/>
      <c r="U385" s="262"/>
      <c r="V385" s="262"/>
      <c r="W385" s="262"/>
      <c r="X385" s="262"/>
      <c r="Y385" s="262"/>
      <c r="Z385" s="262"/>
      <c r="AA385" s="262"/>
      <c r="AB385" s="262"/>
      <c r="AC385" s="262"/>
      <c r="AD385" s="262"/>
      <c r="AE385" s="262"/>
      <c r="AF385" s="262"/>
      <c r="AG385" s="262"/>
      <c r="AH385" s="262"/>
      <c r="AI385" s="262"/>
      <c r="AJ385" s="262"/>
      <c r="AK385" s="262"/>
      <c r="AL385" s="262"/>
      <c r="AM385" s="262"/>
      <c r="AN385" s="262"/>
      <c r="AO385" s="262"/>
      <c r="AP385" s="262"/>
      <c r="AQ385" s="262"/>
      <c r="AR385" s="262"/>
      <c r="AS385" s="262"/>
      <c r="AT385" s="262"/>
      <c r="AU385" s="262"/>
      <c r="AV385" s="262"/>
      <c r="AW385" s="262"/>
      <c r="AX385" s="262"/>
      <c r="AY385" s="262"/>
      <c r="AZ385" s="262"/>
      <c r="BA385" s="262"/>
      <c r="BB385" s="262"/>
      <c r="BC385" s="262"/>
      <c r="BD385" s="262"/>
      <c r="BE385" s="262"/>
      <c r="BF385" s="262"/>
      <c r="BG385" s="262"/>
      <c r="BH385" s="262"/>
      <c r="BI385" s="262"/>
      <c r="BJ385" s="262"/>
      <c r="BK385" s="262"/>
      <c r="BL385" s="262"/>
      <c r="BM385" s="262"/>
      <c r="BN385" s="262"/>
      <c r="BO385" s="262"/>
      <c r="BP385" s="262"/>
      <c r="BQ385" s="262"/>
      <c r="BR385" s="262"/>
      <c r="BS385" s="262"/>
      <c r="BT385" s="262"/>
      <c r="BU385" s="262"/>
      <c r="BV385" s="262"/>
      <c r="BW385" s="262"/>
      <c r="BX385" s="262"/>
      <c r="BY385" s="262"/>
      <c r="BZ385" s="262"/>
      <c r="CA385" s="262"/>
      <c r="CB385" s="262"/>
      <c r="CC385" s="262"/>
      <c r="CD385" s="262"/>
      <c r="CE385" s="262"/>
      <c r="CF385" s="262"/>
      <c r="CG385" s="262"/>
      <c r="CH385" s="262"/>
      <c r="CI385" s="262"/>
      <c r="CJ385" s="262"/>
      <c r="CK385" s="262"/>
      <c r="CL385" s="262"/>
      <c r="CM385" s="262"/>
      <c r="CN385" s="262"/>
      <c r="CO385" s="262"/>
      <c r="CP385" s="262"/>
      <c r="CQ385" s="262"/>
      <c r="CR385" s="262"/>
      <c r="CS385" s="262"/>
      <c r="CT385" s="262"/>
      <c r="CU385" s="262"/>
      <c r="CV385" s="262"/>
      <c r="CW385" s="262"/>
      <c r="CX385" s="262"/>
      <c r="CY385" s="262"/>
      <c r="CZ385" s="262"/>
      <c r="DA385" s="262"/>
      <c r="DB385" s="262"/>
      <c r="DC385" s="262"/>
      <c r="DD385" s="262"/>
      <c r="DE385" s="262"/>
      <c r="DF385" s="262"/>
      <c r="DG385" s="262"/>
      <c r="DH385" s="262"/>
      <c r="DI385" s="262"/>
      <c r="DJ385" s="262"/>
      <c r="DK385" s="262"/>
      <c r="DL385" s="262"/>
      <c r="DM385" s="262"/>
      <c r="DN385" s="262"/>
      <c r="DO385" s="262"/>
      <c r="DP385" s="262"/>
      <c r="DQ385" s="262"/>
      <c r="DR385" s="262"/>
      <c r="DS385" s="262"/>
      <c r="DT385" s="262"/>
      <c r="DU385" s="262"/>
      <c r="DV385" s="262"/>
      <c r="DW385" s="262"/>
      <c r="DX385" s="262"/>
      <c r="DY385" s="262"/>
      <c r="DZ385" s="262"/>
      <c r="EA385" s="262"/>
      <c r="EB385" s="262"/>
      <c r="EC385" s="262"/>
      <c r="ED385" s="262"/>
      <c r="EE385" s="262"/>
      <c r="EF385" s="262"/>
      <c r="EG385" s="262"/>
      <c r="EH385" s="262"/>
      <c r="EI385" s="262"/>
      <c r="EJ385" s="262"/>
      <c r="EK385" s="262"/>
      <c r="EL385" s="262"/>
      <c r="EM385" s="262"/>
      <c r="EN385" s="262"/>
      <c r="EO385" s="262"/>
      <c r="EP385" s="262"/>
      <c r="EQ385" s="262"/>
      <c r="ER385" s="262"/>
      <c r="ES385" s="262"/>
      <c r="ET385" s="262"/>
      <c r="EU385" s="262"/>
      <c r="EV385" s="262"/>
      <c r="EW385" s="262"/>
      <c r="EX385" s="262"/>
      <c r="EY385" s="262"/>
      <c r="EZ385" s="262"/>
      <c r="FA385" s="262"/>
      <c r="FB385" s="262"/>
      <c r="FC385" s="262"/>
      <c r="FD385" s="262"/>
      <c r="FE385" s="262"/>
      <c r="FF385" s="262"/>
      <c r="FG385" s="262"/>
      <c r="FH385" s="262"/>
      <c r="FI385" s="262"/>
      <c r="FJ385" s="262"/>
      <c r="FK385" s="262"/>
      <c r="FL385" s="262"/>
      <c r="FM385" s="262"/>
      <c r="FN385" s="262"/>
      <c r="FO385" s="262"/>
      <c r="FP385" s="262"/>
      <c r="FQ385" s="262"/>
      <c r="FR385" s="262"/>
      <c r="FS385" s="262"/>
      <c r="FT385" s="262"/>
      <c r="FU385" s="262"/>
      <c r="FV385" s="262"/>
      <c r="FW385" s="262"/>
      <c r="FX385" s="262"/>
      <c r="FY385" s="262"/>
      <c r="FZ385" s="262"/>
      <c r="GA385" s="262"/>
      <c r="GB385" s="262"/>
      <c r="GC385" s="262"/>
      <c r="GD385" s="262"/>
    </row>
    <row r="386" spans="1:186" s="279" customFormat="1" x14ac:dyDescent="0.2">
      <c r="A386" s="339" t="s">
        <v>12277</v>
      </c>
      <c r="B386" s="280" t="s">
        <v>560</v>
      </c>
      <c r="C386" s="281" t="s">
        <v>3369</v>
      </c>
      <c r="D386" s="130" t="s">
        <v>68</v>
      </c>
      <c r="E386" s="130">
        <v>25</v>
      </c>
      <c r="F386" s="130">
        <v>0.2</v>
      </c>
      <c r="G386" s="282"/>
      <c r="H386" s="283"/>
      <c r="I386" s="284">
        <f ca="1">OFFSET(INDEX(Composições!A:H,MATCH(B386,Composições!A:A,0),8),2,0)</f>
        <v>228.11259999999999</v>
      </c>
      <c r="J386" s="284">
        <f ca="1">IF(ISNUMBER(I386),ROUND(F386*E386*I386,2),"")</f>
        <v>1140.56</v>
      </c>
      <c r="K386" s="283">
        <f>BDI!$B$17</f>
        <v>0.26419999999999999</v>
      </c>
      <c r="L386" s="283"/>
      <c r="M386" s="283"/>
      <c r="N386" s="131">
        <f t="shared" ca="1" si="5"/>
        <v>288.38</v>
      </c>
      <c r="O386" s="340">
        <f ca="1">IF(ISNUMBER(I386),ROUND(F386*N386*E386,2),"")</f>
        <v>1441.9</v>
      </c>
      <c r="P386" s="262"/>
      <c r="Q386" s="262"/>
      <c r="R386" s="262"/>
      <c r="S386" s="262"/>
      <c r="T386" s="262"/>
      <c r="U386" s="262"/>
      <c r="V386" s="262"/>
      <c r="W386" s="262"/>
      <c r="X386" s="262"/>
      <c r="Y386" s="262"/>
      <c r="Z386" s="262"/>
      <c r="AA386" s="262"/>
      <c r="AB386" s="262"/>
      <c r="AC386" s="262"/>
      <c r="AD386" s="262"/>
      <c r="AE386" s="262"/>
      <c r="AF386" s="262"/>
      <c r="AG386" s="262"/>
      <c r="AH386" s="262"/>
      <c r="AI386" s="262"/>
      <c r="AJ386" s="262"/>
      <c r="AK386" s="262"/>
      <c r="AL386" s="262"/>
      <c r="AM386" s="262"/>
      <c r="AN386" s="262"/>
      <c r="AO386" s="262"/>
      <c r="AP386" s="262"/>
      <c r="AQ386" s="262"/>
      <c r="AR386" s="262"/>
      <c r="AS386" s="262"/>
      <c r="AT386" s="262"/>
      <c r="AU386" s="262"/>
      <c r="AV386" s="262"/>
      <c r="AW386" s="262"/>
      <c r="AX386" s="262"/>
      <c r="AY386" s="262"/>
      <c r="AZ386" s="262"/>
      <c r="BA386" s="262"/>
      <c r="BB386" s="262"/>
      <c r="BC386" s="262"/>
      <c r="BD386" s="262"/>
      <c r="BE386" s="262"/>
      <c r="BF386" s="262"/>
      <c r="BG386" s="262"/>
      <c r="BH386" s="262"/>
      <c r="BI386" s="262"/>
      <c r="BJ386" s="262"/>
      <c r="BK386" s="262"/>
      <c r="BL386" s="262"/>
      <c r="BM386" s="262"/>
      <c r="BN386" s="262"/>
      <c r="BO386" s="262"/>
      <c r="BP386" s="262"/>
      <c r="BQ386" s="262"/>
      <c r="BR386" s="262"/>
      <c r="BS386" s="262"/>
      <c r="BT386" s="262"/>
      <c r="BU386" s="262"/>
      <c r="BV386" s="262"/>
      <c r="BW386" s="262"/>
      <c r="BX386" s="262"/>
      <c r="BY386" s="262"/>
      <c r="BZ386" s="262"/>
      <c r="CA386" s="262"/>
      <c r="CB386" s="262"/>
      <c r="CC386" s="262"/>
      <c r="CD386" s="262"/>
      <c r="CE386" s="262"/>
      <c r="CF386" s="262"/>
      <c r="CG386" s="262"/>
      <c r="CH386" s="262"/>
      <c r="CI386" s="262"/>
      <c r="CJ386" s="262"/>
      <c r="CK386" s="262"/>
      <c r="CL386" s="262"/>
      <c r="CM386" s="262"/>
      <c r="CN386" s="262"/>
      <c r="CO386" s="262"/>
      <c r="CP386" s="262"/>
      <c r="CQ386" s="262"/>
      <c r="CR386" s="262"/>
      <c r="CS386" s="262"/>
      <c r="CT386" s="262"/>
      <c r="CU386" s="262"/>
      <c r="CV386" s="262"/>
      <c r="CW386" s="262"/>
      <c r="CX386" s="262"/>
      <c r="CY386" s="262"/>
      <c r="CZ386" s="262"/>
      <c r="DA386" s="262"/>
      <c r="DB386" s="262"/>
      <c r="DC386" s="262"/>
      <c r="DD386" s="262"/>
      <c r="DE386" s="262"/>
      <c r="DF386" s="262"/>
      <c r="DG386" s="262"/>
      <c r="DH386" s="262"/>
      <c r="DI386" s="262"/>
      <c r="DJ386" s="262"/>
      <c r="DK386" s="262"/>
      <c r="DL386" s="262"/>
      <c r="DM386" s="262"/>
      <c r="DN386" s="262"/>
      <c r="DO386" s="262"/>
      <c r="DP386" s="262"/>
      <c r="DQ386" s="262"/>
      <c r="DR386" s="262"/>
      <c r="DS386" s="262"/>
      <c r="DT386" s="262"/>
      <c r="DU386" s="262"/>
      <c r="DV386" s="262"/>
      <c r="DW386" s="262"/>
      <c r="DX386" s="262"/>
      <c r="DY386" s="262"/>
      <c r="DZ386" s="262"/>
      <c r="EA386" s="262"/>
      <c r="EB386" s="262"/>
      <c r="EC386" s="262"/>
      <c r="ED386" s="262"/>
      <c r="EE386" s="262"/>
      <c r="EF386" s="262"/>
      <c r="EG386" s="262"/>
      <c r="EH386" s="262"/>
      <c r="EI386" s="262"/>
      <c r="EJ386" s="262"/>
      <c r="EK386" s="262"/>
      <c r="EL386" s="262"/>
      <c r="EM386" s="262"/>
      <c r="EN386" s="262"/>
      <c r="EO386" s="262"/>
      <c r="EP386" s="262"/>
      <c r="EQ386" s="262"/>
      <c r="ER386" s="262"/>
      <c r="ES386" s="262"/>
      <c r="ET386" s="262"/>
      <c r="EU386" s="262"/>
      <c r="EV386" s="262"/>
      <c r="EW386" s="262"/>
      <c r="EX386" s="262"/>
      <c r="EY386" s="262"/>
      <c r="EZ386" s="262"/>
      <c r="FA386" s="262"/>
      <c r="FB386" s="262"/>
      <c r="FC386" s="262"/>
      <c r="FD386" s="262"/>
      <c r="FE386" s="262"/>
      <c r="FF386" s="262"/>
      <c r="FG386" s="262"/>
      <c r="FH386" s="262"/>
      <c r="FI386" s="262"/>
      <c r="FJ386" s="262"/>
      <c r="FK386" s="262"/>
      <c r="FL386" s="262"/>
      <c r="FM386" s="262"/>
      <c r="FN386" s="262"/>
      <c r="FO386" s="262"/>
      <c r="FP386" s="262"/>
      <c r="FQ386" s="262"/>
      <c r="FR386" s="262"/>
      <c r="FS386" s="262"/>
      <c r="FT386" s="262"/>
      <c r="FU386" s="262"/>
      <c r="FV386" s="262"/>
      <c r="FW386" s="262"/>
      <c r="FX386" s="262"/>
      <c r="FY386" s="262"/>
      <c r="FZ386" s="262"/>
      <c r="GA386" s="262"/>
      <c r="GB386" s="262"/>
      <c r="GC386" s="262"/>
      <c r="GD386" s="262"/>
    </row>
    <row r="387" spans="1:186" s="279" customFormat="1" x14ac:dyDescent="0.2">
      <c r="A387" s="339" t="s">
        <v>12278</v>
      </c>
      <c r="B387" s="280" t="s">
        <v>562</v>
      </c>
      <c r="C387" s="281" t="s">
        <v>3370</v>
      </c>
      <c r="D387" s="130" t="s">
        <v>68</v>
      </c>
      <c r="E387" s="130">
        <v>50</v>
      </c>
      <c r="F387" s="130">
        <v>0.2</v>
      </c>
      <c r="G387" s="282"/>
      <c r="H387" s="283"/>
      <c r="I387" s="284">
        <f ca="1">OFFSET(INDEX(Composições!A:H,MATCH(B387,Composições!A:A,0),8),2,0)</f>
        <v>189.36539999999997</v>
      </c>
      <c r="J387" s="284">
        <f ca="1">IF(ISNUMBER(I387),ROUND(F387*E387*I387,2),"")</f>
        <v>1893.65</v>
      </c>
      <c r="K387" s="283">
        <f>BDI!$B$17</f>
        <v>0.26419999999999999</v>
      </c>
      <c r="L387" s="283"/>
      <c r="M387" s="283"/>
      <c r="N387" s="131">
        <f t="shared" ca="1" si="5"/>
        <v>239.4</v>
      </c>
      <c r="O387" s="340">
        <f ca="1">IF(ISNUMBER(I387),ROUND(F387*N387*E387,2),"")</f>
        <v>2394</v>
      </c>
      <c r="P387" s="262"/>
      <c r="Q387" s="262"/>
      <c r="R387" s="262"/>
      <c r="S387" s="262"/>
      <c r="T387" s="262"/>
      <c r="U387" s="262"/>
      <c r="V387" s="262"/>
      <c r="W387" s="262"/>
      <c r="X387" s="262"/>
      <c r="Y387" s="262"/>
      <c r="Z387" s="262"/>
      <c r="AA387" s="262"/>
      <c r="AB387" s="262"/>
      <c r="AC387" s="262"/>
      <c r="AD387" s="262"/>
      <c r="AE387" s="262"/>
      <c r="AF387" s="262"/>
      <c r="AG387" s="262"/>
      <c r="AH387" s="262"/>
      <c r="AI387" s="262"/>
      <c r="AJ387" s="262"/>
      <c r="AK387" s="262"/>
      <c r="AL387" s="262"/>
      <c r="AM387" s="262"/>
      <c r="AN387" s="262"/>
      <c r="AO387" s="262"/>
      <c r="AP387" s="262"/>
      <c r="AQ387" s="262"/>
      <c r="AR387" s="262"/>
      <c r="AS387" s="262"/>
      <c r="AT387" s="262"/>
      <c r="AU387" s="262"/>
      <c r="AV387" s="262"/>
      <c r="AW387" s="262"/>
      <c r="AX387" s="262"/>
      <c r="AY387" s="262"/>
      <c r="AZ387" s="262"/>
      <c r="BA387" s="262"/>
      <c r="BB387" s="262"/>
      <c r="BC387" s="262"/>
      <c r="BD387" s="262"/>
      <c r="BE387" s="262"/>
      <c r="BF387" s="262"/>
      <c r="BG387" s="262"/>
      <c r="BH387" s="262"/>
      <c r="BI387" s="262"/>
      <c r="BJ387" s="262"/>
      <c r="BK387" s="262"/>
      <c r="BL387" s="262"/>
      <c r="BM387" s="262"/>
      <c r="BN387" s="262"/>
      <c r="BO387" s="262"/>
      <c r="BP387" s="262"/>
      <c r="BQ387" s="262"/>
      <c r="BR387" s="262"/>
      <c r="BS387" s="262"/>
      <c r="BT387" s="262"/>
      <c r="BU387" s="262"/>
      <c r="BV387" s="262"/>
      <c r="BW387" s="262"/>
      <c r="BX387" s="262"/>
      <c r="BY387" s="262"/>
      <c r="BZ387" s="262"/>
      <c r="CA387" s="262"/>
      <c r="CB387" s="262"/>
      <c r="CC387" s="262"/>
      <c r="CD387" s="262"/>
      <c r="CE387" s="262"/>
      <c r="CF387" s="262"/>
      <c r="CG387" s="262"/>
      <c r="CH387" s="262"/>
      <c r="CI387" s="262"/>
      <c r="CJ387" s="262"/>
      <c r="CK387" s="262"/>
      <c r="CL387" s="262"/>
      <c r="CM387" s="262"/>
      <c r="CN387" s="262"/>
      <c r="CO387" s="262"/>
      <c r="CP387" s="262"/>
      <c r="CQ387" s="262"/>
      <c r="CR387" s="262"/>
      <c r="CS387" s="262"/>
      <c r="CT387" s="262"/>
      <c r="CU387" s="262"/>
      <c r="CV387" s="262"/>
      <c r="CW387" s="262"/>
      <c r="CX387" s="262"/>
      <c r="CY387" s="262"/>
      <c r="CZ387" s="262"/>
      <c r="DA387" s="262"/>
      <c r="DB387" s="262"/>
      <c r="DC387" s="262"/>
      <c r="DD387" s="262"/>
      <c r="DE387" s="262"/>
      <c r="DF387" s="262"/>
      <c r="DG387" s="262"/>
      <c r="DH387" s="262"/>
      <c r="DI387" s="262"/>
      <c r="DJ387" s="262"/>
      <c r="DK387" s="262"/>
      <c r="DL387" s="262"/>
      <c r="DM387" s="262"/>
      <c r="DN387" s="262"/>
      <c r="DO387" s="262"/>
      <c r="DP387" s="262"/>
      <c r="DQ387" s="262"/>
      <c r="DR387" s="262"/>
      <c r="DS387" s="262"/>
      <c r="DT387" s="262"/>
      <c r="DU387" s="262"/>
      <c r="DV387" s="262"/>
      <c r="DW387" s="262"/>
      <c r="DX387" s="262"/>
      <c r="DY387" s="262"/>
      <c r="DZ387" s="262"/>
      <c r="EA387" s="262"/>
      <c r="EB387" s="262"/>
      <c r="EC387" s="262"/>
      <c r="ED387" s="262"/>
      <c r="EE387" s="262"/>
      <c r="EF387" s="262"/>
      <c r="EG387" s="262"/>
      <c r="EH387" s="262"/>
      <c r="EI387" s="262"/>
      <c r="EJ387" s="262"/>
      <c r="EK387" s="262"/>
      <c r="EL387" s="262"/>
      <c r="EM387" s="262"/>
      <c r="EN387" s="262"/>
      <c r="EO387" s="262"/>
      <c r="EP387" s="262"/>
      <c r="EQ387" s="262"/>
      <c r="ER387" s="262"/>
      <c r="ES387" s="262"/>
      <c r="ET387" s="262"/>
      <c r="EU387" s="262"/>
      <c r="EV387" s="262"/>
      <c r="EW387" s="262"/>
      <c r="EX387" s="262"/>
      <c r="EY387" s="262"/>
      <c r="EZ387" s="262"/>
      <c r="FA387" s="262"/>
      <c r="FB387" s="262"/>
      <c r="FC387" s="262"/>
      <c r="FD387" s="262"/>
      <c r="FE387" s="262"/>
      <c r="FF387" s="262"/>
      <c r="FG387" s="262"/>
      <c r="FH387" s="262"/>
      <c r="FI387" s="262"/>
      <c r="FJ387" s="262"/>
      <c r="FK387" s="262"/>
      <c r="FL387" s="262"/>
      <c r="FM387" s="262"/>
      <c r="FN387" s="262"/>
      <c r="FO387" s="262"/>
      <c r="FP387" s="262"/>
      <c r="FQ387" s="262"/>
      <c r="FR387" s="262"/>
      <c r="FS387" s="262"/>
      <c r="FT387" s="262"/>
      <c r="FU387" s="262"/>
      <c r="FV387" s="262"/>
      <c r="FW387" s="262"/>
      <c r="FX387" s="262"/>
      <c r="FY387" s="262"/>
      <c r="FZ387" s="262"/>
      <c r="GA387" s="262"/>
      <c r="GB387" s="262"/>
      <c r="GC387" s="262"/>
      <c r="GD387" s="262"/>
    </row>
    <row r="388" spans="1:186" s="279" customFormat="1" x14ac:dyDescent="0.2">
      <c r="A388" s="339" t="s">
        <v>12279</v>
      </c>
      <c r="B388" s="280" t="s">
        <v>565</v>
      </c>
      <c r="C388" s="281" t="s">
        <v>3372</v>
      </c>
      <c r="D388" s="130" t="s">
        <v>18</v>
      </c>
      <c r="E388" s="130">
        <v>50</v>
      </c>
      <c r="F388" s="130">
        <v>0.2</v>
      </c>
      <c r="G388" s="282"/>
      <c r="H388" s="283"/>
      <c r="I388" s="284">
        <f ca="1">OFFSET(INDEX(Composições!A:H,MATCH(B388,Composições!A:A,0),8),2,0)</f>
        <v>363.53238685000002</v>
      </c>
      <c r="J388" s="284">
        <f ca="1">IF(ISNUMBER(I388),ROUND(F388*E388*I388,2),"")</f>
        <v>3635.32</v>
      </c>
      <c r="K388" s="283">
        <f>BDI!$B$17</f>
        <v>0.26419999999999999</v>
      </c>
      <c r="L388" s="283"/>
      <c r="M388" s="283"/>
      <c r="N388" s="131">
        <f t="shared" ca="1" si="5"/>
        <v>459.58</v>
      </c>
      <c r="O388" s="340">
        <f ca="1">IF(ISNUMBER(I388),ROUND(F388*N388*E388,2),"")</f>
        <v>4595.8</v>
      </c>
      <c r="P388" s="262"/>
      <c r="Q388" s="262"/>
      <c r="R388" s="262"/>
      <c r="S388" s="262"/>
      <c r="T388" s="262"/>
      <c r="U388" s="262"/>
      <c r="V388" s="262"/>
      <c r="W388" s="262"/>
      <c r="X388" s="262"/>
      <c r="Y388" s="262"/>
      <c r="Z388" s="262"/>
      <c r="AA388" s="262"/>
      <c r="AB388" s="262"/>
      <c r="AC388" s="262"/>
      <c r="AD388" s="262"/>
      <c r="AE388" s="262"/>
      <c r="AF388" s="262"/>
      <c r="AG388" s="262"/>
      <c r="AH388" s="262"/>
      <c r="AI388" s="262"/>
      <c r="AJ388" s="262"/>
      <c r="AK388" s="262"/>
      <c r="AL388" s="262"/>
      <c r="AM388" s="262"/>
      <c r="AN388" s="262"/>
      <c r="AO388" s="262"/>
      <c r="AP388" s="262"/>
      <c r="AQ388" s="262"/>
      <c r="AR388" s="262"/>
      <c r="AS388" s="262"/>
      <c r="AT388" s="262"/>
      <c r="AU388" s="262"/>
      <c r="AV388" s="262"/>
      <c r="AW388" s="262"/>
      <c r="AX388" s="262"/>
      <c r="AY388" s="262"/>
      <c r="AZ388" s="262"/>
      <c r="BA388" s="262"/>
      <c r="BB388" s="262"/>
      <c r="BC388" s="262"/>
      <c r="BD388" s="262"/>
      <c r="BE388" s="262"/>
      <c r="BF388" s="262"/>
      <c r="BG388" s="262"/>
      <c r="BH388" s="262"/>
      <c r="BI388" s="262"/>
      <c r="BJ388" s="262"/>
      <c r="BK388" s="262"/>
      <c r="BL388" s="262"/>
      <c r="BM388" s="262"/>
      <c r="BN388" s="262"/>
      <c r="BO388" s="262"/>
      <c r="BP388" s="262"/>
      <c r="BQ388" s="262"/>
      <c r="BR388" s="262"/>
      <c r="BS388" s="262"/>
      <c r="BT388" s="262"/>
      <c r="BU388" s="262"/>
      <c r="BV388" s="262"/>
      <c r="BW388" s="262"/>
      <c r="BX388" s="262"/>
      <c r="BY388" s="262"/>
      <c r="BZ388" s="262"/>
      <c r="CA388" s="262"/>
      <c r="CB388" s="262"/>
      <c r="CC388" s="262"/>
      <c r="CD388" s="262"/>
      <c r="CE388" s="262"/>
      <c r="CF388" s="262"/>
      <c r="CG388" s="262"/>
      <c r="CH388" s="262"/>
      <c r="CI388" s="262"/>
      <c r="CJ388" s="262"/>
      <c r="CK388" s="262"/>
      <c r="CL388" s="262"/>
      <c r="CM388" s="262"/>
      <c r="CN388" s="262"/>
      <c r="CO388" s="262"/>
      <c r="CP388" s="262"/>
      <c r="CQ388" s="262"/>
      <c r="CR388" s="262"/>
      <c r="CS388" s="262"/>
      <c r="CT388" s="262"/>
      <c r="CU388" s="262"/>
      <c r="CV388" s="262"/>
      <c r="CW388" s="262"/>
      <c r="CX388" s="262"/>
      <c r="CY388" s="262"/>
      <c r="CZ388" s="262"/>
      <c r="DA388" s="262"/>
      <c r="DB388" s="262"/>
      <c r="DC388" s="262"/>
      <c r="DD388" s="262"/>
      <c r="DE388" s="262"/>
      <c r="DF388" s="262"/>
      <c r="DG388" s="262"/>
      <c r="DH388" s="262"/>
      <c r="DI388" s="262"/>
      <c r="DJ388" s="262"/>
      <c r="DK388" s="262"/>
      <c r="DL388" s="262"/>
      <c r="DM388" s="262"/>
      <c r="DN388" s="262"/>
      <c r="DO388" s="262"/>
      <c r="DP388" s="262"/>
      <c r="DQ388" s="262"/>
      <c r="DR388" s="262"/>
      <c r="DS388" s="262"/>
      <c r="DT388" s="262"/>
      <c r="DU388" s="262"/>
      <c r="DV388" s="262"/>
      <c r="DW388" s="262"/>
      <c r="DX388" s="262"/>
      <c r="DY388" s="262"/>
      <c r="DZ388" s="262"/>
      <c r="EA388" s="262"/>
      <c r="EB388" s="262"/>
      <c r="EC388" s="262"/>
      <c r="ED388" s="262"/>
      <c r="EE388" s="262"/>
      <c r="EF388" s="262"/>
      <c r="EG388" s="262"/>
      <c r="EH388" s="262"/>
      <c r="EI388" s="262"/>
      <c r="EJ388" s="262"/>
      <c r="EK388" s="262"/>
      <c r="EL388" s="262"/>
      <c r="EM388" s="262"/>
      <c r="EN388" s="262"/>
      <c r="EO388" s="262"/>
      <c r="EP388" s="262"/>
      <c r="EQ388" s="262"/>
      <c r="ER388" s="262"/>
      <c r="ES388" s="262"/>
      <c r="ET388" s="262"/>
      <c r="EU388" s="262"/>
      <c r="EV388" s="262"/>
      <c r="EW388" s="262"/>
      <c r="EX388" s="262"/>
      <c r="EY388" s="262"/>
      <c r="EZ388" s="262"/>
      <c r="FA388" s="262"/>
      <c r="FB388" s="262"/>
      <c r="FC388" s="262"/>
      <c r="FD388" s="262"/>
      <c r="FE388" s="262"/>
      <c r="FF388" s="262"/>
      <c r="FG388" s="262"/>
      <c r="FH388" s="262"/>
      <c r="FI388" s="262"/>
      <c r="FJ388" s="262"/>
      <c r="FK388" s="262"/>
      <c r="FL388" s="262"/>
      <c r="FM388" s="262"/>
      <c r="FN388" s="262"/>
      <c r="FO388" s="262"/>
      <c r="FP388" s="262"/>
      <c r="FQ388" s="262"/>
      <c r="FR388" s="262"/>
      <c r="FS388" s="262"/>
      <c r="FT388" s="262"/>
      <c r="FU388" s="262"/>
      <c r="FV388" s="262"/>
      <c r="FW388" s="262"/>
      <c r="FX388" s="262"/>
      <c r="FY388" s="262"/>
      <c r="FZ388" s="262"/>
      <c r="GA388" s="262"/>
      <c r="GB388" s="262"/>
      <c r="GC388" s="262"/>
      <c r="GD388" s="262"/>
    </row>
    <row r="389" spans="1:186" s="279" customFormat="1" x14ac:dyDescent="0.2">
      <c r="A389" s="339" t="s">
        <v>12280</v>
      </c>
      <c r="B389" s="280" t="s">
        <v>566</v>
      </c>
      <c r="C389" s="281" t="s">
        <v>3373</v>
      </c>
      <c r="D389" s="130" t="s">
        <v>68</v>
      </c>
      <c r="E389" s="130">
        <v>5</v>
      </c>
      <c r="F389" s="130">
        <v>0.2</v>
      </c>
      <c r="G389" s="282"/>
      <c r="H389" s="283"/>
      <c r="I389" s="284">
        <f ca="1">OFFSET(INDEX(Composições!A:H,MATCH(B389,Composições!A:A,0),8),2,0)</f>
        <v>270.55029999999999</v>
      </c>
      <c r="J389" s="284">
        <f ca="1">IF(ISNUMBER(I389),ROUND(F389*E389*I389,2),"")</f>
        <v>270.55</v>
      </c>
      <c r="K389" s="283">
        <f>BDI!$B$17</f>
        <v>0.26419999999999999</v>
      </c>
      <c r="L389" s="283"/>
      <c r="M389" s="283"/>
      <c r="N389" s="131">
        <f t="shared" ca="1" si="5"/>
        <v>342.03</v>
      </c>
      <c r="O389" s="340">
        <f ca="1">IF(ISNUMBER(I389),ROUND(F389*N389*E389,2),"")</f>
        <v>342.03</v>
      </c>
      <c r="P389" s="262"/>
      <c r="Q389" s="262"/>
      <c r="R389" s="262"/>
      <c r="S389" s="262"/>
      <c r="T389" s="262"/>
      <c r="U389" s="262"/>
      <c r="V389" s="262"/>
      <c r="W389" s="262"/>
      <c r="X389" s="262"/>
      <c r="Y389" s="262"/>
      <c r="Z389" s="262"/>
      <c r="AA389" s="262"/>
      <c r="AB389" s="262"/>
      <c r="AC389" s="262"/>
      <c r="AD389" s="262"/>
      <c r="AE389" s="262"/>
      <c r="AF389" s="262"/>
      <c r="AG389" s="262"/>
      <c r="AH389" s="262"/>
      <c r="AI389" s="262"/>
      <c r="AJ389" s="262"/>
      <c r="AK389" s="262"/>
      <c r="AL389" s="262"/>
      <c r="AM389" s="262"/>
      <c r="AN389" s="262"/>
      <c r="AO389" s="262"/>
      <c r="AP389" s="262"/>
      <c r="AQ389" s="262"/>
      <c r="AR389" s="262"/>
      <c r="AS389" s="262"/>
      <c r="AT389" s="262"/>
      <c r="AU389" s="262"/>
      <c r="AV389" s="262"/>
      <c r="AW389" s="262"/>
      <c r="AX389" s="262"/>
      <c r="AY389" s="262"/>
      <c r="AZ389" s="262"/>
      <c r="BA389" s="262"/>
      <c r="BB389" s="262"/>
      <c r="BC389" s="262"/>
      <c r="BD389" s="262"/>
      <c r="BE389" s="262"/>
      <c r="BF389" s="262"/>
      <c r="BG389" s="262"/>
      <c r="BH389" s="262"/>
      <c r="BI389" s="262"/>
      <c r="BJ389" s="262"/>
      <c r="BK389" s="262"/>
      <c r="BL389" s="262"/>
      <c r="BM389" s="262"/>
      <c r="BN389" s="262"/>
      <c r="BO389" s="262"/>
      <c r="BP389" s="262"/>
      <c r="BQ389" s="262"/>
      <c r="BR389" s="262"/>
      <c r="BS389" s="262"/>
      <c r="BT389" s="262"/>
      <c r="BU389" s="262"/>
      <c r="BV389" s="262"/>
      <c r="BW389" s="262"/>
      <c r="BX389" s="262"/>
      <c r="BY389" s="262"/>
      <c r="BZ389" s="262"/>
      <c r="CA389" s="262"/>
      <c r="CB389" s="262"/>
      <c r="CC389" s="262"/>
      <c r="CD389" s="262"/>
      <c r="CE389" s="262"/>
      <c r="CF389" s="262"/>
      <c r="CG389" s="262"/>
      <c r="CH389" s="262"/>
      <c r="CI389" s="262"/>
      <c r="CJ389" s="262"/>
      <c r="CK389" s="262"/>
      <c r="CL389" s="262"/>
      <c r="CM389" s="262"/>
      <c r="CN389" s="262"/>
      <c r="CO389" s="262"/>
      <c r="CP389" s="262"/>
      <c r="CQ389" s="262"/>
      <c r="CR389" s="262"/>
      <c r="CS389" s="262"/>
      <c r="CT389" s="262"/>
      <c r="CU389" s="262"/>
      <c r="CV389" s="262"/>
      <c r="CW389" s="262"/>
      <c r="CX389" s="262"/>
      <c r="CY389" s="262"/>
      <c r="CZ389" s="262"/>
      <c r="DA389" s="262"/>
      <c r="DB389" s="262"/>
      <c r="DC389" s="262"/>
      <c r="DD389" s="262"/>
      <c r="DE389" s="262"/>
      <c r="DF389" s="262"/>
      <c r="DG389" s="262"/>
      <c r="DH389" s="262"/>
      <c r="DI389" s="262"/>
      <c r="DJ389" s="262"/>
      <c r="DK389" s="262"/>
      <c r="DL389" s="262"/>
      <c r="DM389" s="262"/>
      <c r="DN389" s="262"/>
      <c r="DO389" s="262"/>
      <c r="DP389" s="262"/>
      <c r="DQ389" s="262"/>
      <c r="DR389" s="262"/>
      <c r="DS389" s="262"/>
      <c r="DT389" s="262"/>
      <c r="DU389" s="262"/>
      <c r="DV389" s="262"/>
      <c r="DW389" s="262"/>
      <c r="DX389" s="262"/>
      <c r="DY389" s="262"/>
      <c r="DZ389" s="262"/>
      <c r="EA389" s="262"/>
      <c r="EB389" s="262"/>
      <c r="EC389" s="262"/>
      <c r="ED389" s="262"/>
      <c r="EE389" s="262"/>
      <c r="EF389" s="262"/>
      <c r="EG389" s="262"/>
      <c r="EH389" s="262"/>
      <c r="EI389" s="262"/>
      <c r="EJ389" s="262"/>
      <c r="EK389" s="262"/>
      <c r="EL389" s="262"/>
      <c r="EM389" s="262"/>
      <c r="EN389" s="262"/>
      <c r="EO389" s="262"/>
      <c r="EP389" s="262"/>
      <c r="EQ389" s="262"/>
      <c r="ER389" s="262"/>
      <c r="ES389" s="262"/>
      <c r="ET389" s="262"/>
      <c r="EU389" s="262"/>
      <c r="EV389" s="262"/>
      <c r="EW389" s="262"/>
      <c r="EX389" s="262"/>
      <c r="EY389" s="262"/>
      <c r="EZ389" s="262"/>
      <c r="FA389" s="262"/>
      <c r="FB389" s="262"/>
      <c r="FC389" s="262"/>
      <c r="FD389" s="262"/>
      <c r="FE389" s="262"/>
      <c r="FF389" s="262"/>
      <c r="FG389" s="262"/>
      <c r="FH389" s="262"/>
      <c r="FI389" s="262"/>
      <c r="FJ389" s="262"/>
      <c r="FK389" s="262"/>
      <c r="FL389" s="262"/>
      <c r="FM389" s="262"/>
      <c r="FN389" s="262"/>
      <c r="FO389" s="262"/>
      <c r="FP389" s="262"/>
      <c r="FQ389" s="262"/>
      <c r="FR389" s="262"/>
      <c r="FS389" s="262"/>
      <c r="FT389" s="262"/>
      <c r="FU389" s="262"/>
      <c r="FV389" s="262"/>
      <c r="FW389" s="262"/>
      <c r="FX389" s="262"/>
      <c r="FY389" s="262"/>
      <c r="FZ389" s="262"/>
      <c r="GA389" s="262"/>
      <c r="GB389" s="262"/>
      <c r="GC389" s="262"/>
      <c r="GD389" s="262"/>
    </row>
    <row r="390" spans="1:186" s="279" customFormat="1" x14ac:dyDescent="0.2">
      <c r="A390" s="339" t="s">
        <v>12281</v>
      </c>
      <c r="B390" s="280" t="s">
        <v>568</v>
      </c>
      <c r="C390" s="281" t="s">
        <v>3374</v>
      </c>
      <c r="D390" s="130" t="s">
        <v>18</v>
      </c>
      <c r="E390" s="130">
        <v>12</v>
      </c>
      <c r="F390" s="130">
        <v>0.2</v>
      </c>
      <c r="G390" s="282"/>
      <c r="H390" s="283"/>
      <c r="I390" s="284">
        <f ca="1">OFFSET(INDEX(Composições!A:H,MATCH(B390,Composições!A:A,0),8),2,0)</f>
        <v>341.10675559999999</v>
      </c>
      <c r="J390" s="284">
        <f ca="1">IF(ISNUMBER(I390),ROUND(F390*E390*I390,2),"")</f>
        <v>818.66</v>
      </c>
      <c r="K390" s="283">
        <f>BDI!$B$17</f>
        <v>0.26419999999999999</v>
      </c>
      <c r="L390" s="283"/>
      <c r="M390" s="283"/>
      <c r="N390" s="131">
        <f t="shared" ca="1" si="5"/>
        <v>431.23</v>
      </c>
      <c r="O390" s="340">
        <f ca="1">IF(ISNUMBER(I390),ROUND(F390*N390*E390,2),"")</f>
        <v>1034.95</v>
      </c>
      <c r="P390" s="262"/>
      <c r="Q390" s="262"/>
      <c r="R390" s="262"/>
      <c r="S390" s="262"/>
      <c r="T390" s="262"/>
      <c r="U390" s="262"/>
      <c r="V390" s="262"/>
      <c r="W390" s="262"/>
      <c r="X390" s="262"/>
      <c r="Y390" s="262"/>
      <c r="Z390" s="262"/>
      <c r="AA390" s="262"/>
      <c r="AB390" s="262"/>
      <c r="AC390" s="262"/>
      <c r="AD390" s="262"/>
      <c r="AE390" s="262"/>
      <c r="AF390" s="262"/>
      <c r="AG390" s="262"/>
      <c r="AH390" s="262"/>
      <c r="AI390" s="262"/>
      <c r="AJ390" s="262"/>
      <c r="AK390" s="262"/>
      <c r="AL390" s="262"/>
      <c r="AM390" s="262"/>
      <c r="AN390" s="262"/>
      <c r="AO390" s="262"/>
      <c r="AP390" s="262"/>
      <c r="AQ390" s="262"/>
      <c r="AR390" s="262"/>
      <c r="AS390" s="262"/>
      <c r="AT390" s="262"/>
      <c r="AU390" s="262"/>
      <c r="AV390" s="262"/>
      <c r="AW390" s="262"/>
      <c r="AX390" s="262"/>
      <c r="AY390" s="262"/>
      <c r="AZ390" s="262"/>
      <c r="BA390" s="262"/>
      <c r="BB390" s="262"/>
      <c r="BC390" s="262"/>
      <c r="BD390" s="262"/>
      <c r="BE390" s="262"/>
      <c r="BF390" s="262"/>
      <c r="BG390" s="262"/>
      <c r="BH390" s="262"/>
      <c r="BI390" s="262"/>
      <c r="BJ390" s="262"/>
      <c r="BK390" s="262"/>
      <c r="BL390" s="262"/>
      <c r="BM390" s="262"/>
      <c r="BN390" s="262"/>
      <c r="BO390" s="262"/>
      <c r="BP390" s="262"/>
      <c r="BQ390" s="262"/>
      <c r="BR390" s="262"/>
      <c r="BS390" s="262"/>
      <c r="BT390" s="262"/>
      <c r="BU390" s="262"/>
      <c r="BV390" s="262"/>
      <c r="BW390" s="262"/>
      <c r="BX390" s="262"/>
      <c r="BY390" s="262"/>
      <c r="BZ390" s="262"/>
      <c r="CA390" s="262"/>
      <c r="CB390" s="262"/>
      <c r="CC390" s="262"/>
      <c r="CD390" s="262"/>
      <c r="CE390" s="262"/>
      <c r="CF390" s="262"/>
      <c r="CG390" s="262"/>
      <c r="CH390" s="262"/>
      <c r="CI390" s="262"/>
      <c r="CJ390" s="262"/>
      <c r="CK390" s="262"/>
      <c r="CL390" s="262"/>
      <c r="CM390" s="262"/>
      <c r="CN390" s="262"/>
      <c r="CO390" s="262"/>
      <c r="CP390" s="262"/>
      <c r="CQ390" s="262"/>
      <c r="CR390" s="262"/>
      <c r="CS390" s="262"/>
      <c r="CT390" s="262"/>
      <c r="CU390" s="262"/>
      <c r="CV390" s="262"/>
      <c r="CW390" s="262"/>
      <c r="CX390" s="262"/>
      <c r="CY390" s="262"/>
      <c r="CZ390" s="262"/>
      <c r="DA390" s="262"/>
      <c r="DB390" s="262"/>
      <c r="DC390" s="262"/>
      <c r="DD390" s="262"/>
      <c r="DE390" s="262"/>
      <c r="DF390" s="262"/>
      <c r="DG390" s="262"/>
      <c r="DH390" s="262"/>
      <c r="DI390" s="262"/>
      <c r="DJ390" s="262"/>
      <c r="DK390" s="262"/>
      <c r="DL390" s="262"/>
      <c r="DM390" s="262"/>
      <c r="DN390" s="262"/>
      <c r="DO390" s="262"/>
      <c r="DP390" s="262"/>
      <c r="DQ390" s="262"/>
      <c r="DR390" s="262"/>
      <c r="DS390" s="262"/>
      <c r="DT390" s="262"/>
      <c r="DU390" s="262"/>
      <c r="DV390" s="262"/>
      <c r="DW390" s="262"/>
      <c r="DX390" s="262"/>
      <c r="DY390" s="262"/>
      <c r="DZ390" s="262"/>
      <c r="EA390" s="262"/>
      <c r="EB390" s="262"/>
      <c r="EC390" s="262"/>
      <c r="ED390" s="262"/>
      <c r="EE390" s="262"/>
      <c r="EF390" s="262"/>
      <c r="EG390" s="262"/>
      <c r="EH390" s="262"/>
      <c r="EI390" s="262"/>
      <c r="EJ390" s="262"/>
      <c r="EK390" s="262"/>
      <c r="EL390" s="262"/>
      <c r="EM390" s="262"/>
      <c r="EN390" s="262"/>
      <c r="EO390" s="262"/>
      <c r="EP390" s="262"/>
      <c r="EQ390" s="262"/>
      <c r="ER390" s="262"/>
      <c r="ES390" s="262"/>
      <c r="ET390" s="262"/>
      <c r="EU390" s="262"/>
      <c r="EV390" s="262"/>
      <c r="EW390" s="262"/>
      <c r="EX390" s="262"/>
      <c r="EY390" s="262"/>
      <c r="EZ390" s="262"/>
      <c r="FA390" s="262"/>
      <c r="FB390" s="262"/>
      <c r="FC390" s="262"/>
      <c r="FD390" s="262"/>
      <c r="FE390" s="262"/>
      <c r="FF390" s="262"/>
      <c r="FG390" s="262"/>
      <c r="FH390" s="262"/>
      <c r="FI390" s="262"/>
      <c r="FJ390" s="262"/>
      <c r="FK390" s="262"/>
      <c r="FL390" s="262"/>
      <c r="FM390" s="262"/>
      <c r="FN390" s="262"/>
      <c r="FO390" s="262"/>
      <c r="FP390" s="262"/>
      <c r="FQ390" s="262"/>
      <c r="FR390" s="262"/>
      <c r="FS390" s="262"/>
      <c r="FT390" s="262"/>
      <c r="FU390" s="262"/>
      <c r="FV390" s="262"/>
      <c r="FW390" s="262"/>
      <c r="FX390" s="262"/>
      <c r="FY390" s="262"/>
      <c r="FZ390" s="262"/>
      <c r="GA390" s="262"/>
      <c r="GB390" s="262"/>
      <c r="GC390" s="262"/>
      <c r="GD390" s="262"/>
    </row>
    <row r="391" spans="1:186" s="279" customFormat="1" x14ac:dyDescent="0.2">
      <c r="A391" s="339" t="s">
        <v>12282</v>
      </c>
      <c r="B391" s="280" t="s">
        <v>569</v>
      </c>
      <c r="C391" s="281" t="s">
        <v>3375</v>
      </c>
      <c r="D391" s="130" t="s">
        <v>18</v>
      </c>
      <c r="E391" s="130">
        <v>25</v>
      </c>
      <c r="F391" s="130">
        <v>0.2</v>
      </c>
      <c r="G391" s="282"/>
      <c r="H391" s="283"/>
      <c r="I391" s="284">
        <f ca="1">OFFSET(INDEX(Composições!A:H,MATCH(B391,Composições!A:A,0),8),2,0)</f>
        <v>358.11648865000001</v>
      </c>
      <c r="J391" s="284">
        <f ca="1">IF(ISNUMBER(I391),ROUND(F391*E391*I391,2),"")</f>
        <v>1790.58</v>
      </c>
      <c r="K391" s="283">
        <f>BDI!$B$17</f>
        <v>0.26419999999999999</v>
      </c>
      <c r="L391" s="283"/>
      <c r="M391" s="283"/>
      <c r="N391" s="131">
        <f t="shared" ca="1" si="5"/>
        <v>452.73</v>
      </c>
      <c r="O391" s="340">
        <f ca="1">IF(ISNUMBER(I391),ROUND(F391*N391*E391,2),"")</f>
        <v>2263.65</v>
      </c>
      <c r="P391" s="262"/>
      <c r="Q391" s="262"/>
      <c r="R391" s="262"/>
      <c r="S391" s="262"/>
      <c r="T391" s="262"/>
      <c r="U391" s="262"/>
      <c r="V391" s="262"/>
      <c r="W391" s="262"/>
      <c r="X391" s="262"/>
      <c r="Y391" s="262"/>
      <c r="Z391" s="262"/>
      <c r="AA391" s="262"/>
      <c r="AB391" s="262"/>
      <c r="AC391" s="262"/>
      <c r="AD391" s="262"/>
      <c r="AE391" s="262"/>
      <c r="AF391" s="262"/>
      <c r="AG391" s="262"/>
      <c r="AH391" s="262"/>
      <c r="AI391" s="262"/>
      <c r="AJ391" s="262"/>
      <c r="AK391" s="262"/>
      <c r="AL391" s="262"/>
      <c r="AM391" s="262"/>
      <c r="AN391" s="262"/>
      <c r="AO391" s="262"/>
      <c r="AP391" s="262"/>
      <c r="AQ391" s="262"/>
      <c r="AR391" s="262"/>
      <c r="AS391" s="262"/>
      <c r="AT391" s="262"/>
      <c r="AU391" s="262"/>
      <c r="AV391" s="262"/>
      <c r="AW391" s="262"/>
      <c r="AX391" s="262"/>
      <c r="AY391" s="262"/>
      <c r="AZ391" s="262"/>
      <c r="BA391" s="262"/>
      <c r="BB391" s="262"/>
      <c r="BC391" s="262"/>
      <c r="BD391" s="262"/>
      <c r="BE391" s="262"/>
      <c r="BF391" s="262"/>
      <c r="BG391" s="262"/>
      <c r="BH391" s="262"/>
      <c r="BI391" s="262"/>
      <c r="BJ391" s="262"/>
      <c r="BK391" s="262"/>
      <c r="BL391" s="262"/>
      <c r="BM391" s="262"/>
      <c r="BN391" s="262"/>
      <c r="BO391" s="262"/>
      <c r="BP391" s="262"/>
      <c r="BQ391" s="262"/>
      <c r="BR391" s="262"/>
      <c r="BS391" s="262"/>
      <c r="BT391" s="262"/>
      <c r="BU391" s="262"/>
      <c r="BV391" s="262"/>
      <c r="BW391" s="262"/>
      <c r="BX391" s="262"/>
      <c r="BY391" s="262"/>
      <c r="BZ391" s="262"/>
      <c r="CA391" s="262"/>
      <c r="CB391" s="262"/>
      <c r="CC391" s="262"/>
      <c r="CD391" s="262"/>
      <c r="CE391" s="262"/>
      <c r="CF391" s="262"/>
      <c r="CG391" s="262"/>
      <c r="CH391" s="262"/>
      <c r="CI391" s="262"/>
      <c r="CJ391" s="262"/>
      <c r="CK391" s="262"/>
      <c r="CL391" s="262"/>
      <c r="CM391" s="262"/>
      <c r="CN391" s="262"/>
      <c r="CO391" s="262"/>
      <c r="CP391" s="262"/>
      <c r="CQ391" s="262"/>
      <c r="CR391" s="262"/>
      <c r="CS391" s="262"/>
      <c r="CT391" s="262"/>
      <c r="CU391" s="262"/>
      <c r="CV391" s="262"/>
      <c r="CW391" s="262"/>
      <c r="CX391" s="262"/>
      <c r="CY391" s="262"/>
      <c r="CZ391" s="262"/>
      <c r="DA391" s="262"/>
      <c r="DB391" s="262"/>
      <c r="DC391" s="262"/>
      <c r="DD391" s="262"/>
      <c r="DE391" s="262"/>
      <c r="DF391" s="262"/>
      <c r="DG391" s="262"/>
      <c r="DH391" s="262"/>
      <c r="DI391" s="262"/>
      <c r="DJ391" s="262"/>
      <c r="DK391" s="262"/>
      <c r="DL391" s="262"/>
      <c r="DM391" s="262"/>
      <c r="DN391" s="262"/>
      <c r="DO391" s="262"/>
      <c r="DP391" s="262"/>
      <c r="DQ391" s="262"/>
      <c r="DR391" s="262"/>
      <c r="DS391" s="262"/>
      <c r="DT391" s="262"/>
      <c r="DU391" s="262"/>
      <c r="DV391" s="262"/>
      <c r="DW391" s="262"/>
      <c r="DX391" s="262"/>
      <c r="DY391" s="262"/>
      <c r="DZ391" s="262"/>
      <c r="EA391" s="262"/>
      <c r="EB391" s="262"/>
      <c r="EC391" s="262"/>
      <c r="ED391" s="262"/>
      <c r="EE391" s="262"/>
      <c r="EF391" s="262"/>
      <c r="EG391" s="262"/>
      <c r="EH391" s="262"/>
      <c r="EI391" s="262"/>
      <c r="EJ391" s="262"/>
      <c r="EK391" s="262"/>
      <c r="EL391" s="262"/>
      <c r="EM391" s="262"/>
      <c r="EN391" s="262"/>
      <c r="EO391" s="262"/>
      <c r="EP391" s="262"/>
      <c r="EQ391" s="262"/>
      <c r="ER391" s="262"/>
      <c r="ES391" s="262"/>
      <c r="ET391" s="262"/>
      <c r="EU391" s="262"/>
      <c r="EV391" s="262"/>
      <c r="EW391" s="262"/>
      <c r="EX391" s="262"/>
      <c r="EY391" s="262"/>
      <c r="EZ391" s="262"/>
      <c r="FA391" s="262"/>
      <c r="FB391" s="262"/>
      <c r="FC391" s="262"/>
      <c r="FD391" s="262"/>
      <c r="FE391" s="262"/>
      <c r="FF391" s="262"/>
      <c r="FG391" s="262"/>
      <c r="FH391" s="262"/>
      <c r="FI391" s="262"/>
      <c r="FJ391" s="262"/>
      <c r="FK391" s="262"/>
      <c r="FL391" s="262"/>
      <c r="FM391" s="262"/>
      <c r="FN391" s="262"/>
      <c r="FO391" s="262"/>
      <c r="FP391" s="262"/>
      <c r="FQ391" s="262"/>
      <c r="FR391" s="262"/>
      <c r="FS391" s="262"/>
      <c r="FT391" s="262"/>
      <c r="FU391" s="262"/>
      <c r="FV391" s="262"/>
      <c r="FW391" s="262"/>
      <c r="FX391" s="262"/>
      <c r="FY391" s="262"/>
      <c r="FZ391" s="262"/>
      <c r="GA391" s="262"/>
      <c r="GB391" s="262"/>
      <c r="GC391" s="262"/>
      <c r="GD391" s="262"/>
    </row>
    <row r="392" spans="1:186" s="279" customFormat="1" x14ac:dyDescent="0.2">
      <c r="A392" s="339" t="s">
        <v>12283</v>
      </c>
      <c r="B392" s="280" t="s">
        <v>570</v>
      </c>
      <c r="C392" s="281" t="s">
        <v>3376</v>
      </c>
      <c r="D392" s="130" t="s">
        <v>18</v>
      </c>
      <c r="E392" s="130">
        <v>25</v>
      </c>
      <c r="F392" s="130">
        <v>0.2</v>
      </c>
      <c r="G392" s="282"/>
      <c r="H392" s="283"/>
      <c r="I392" s="284">
        <f ca="1">OFFSET(INDEX(Composições!A:H,MATCH(B392,Composições!A:A,0),8),2,0)</f>
        <v>430.47927125000001</v>
      </c>
      <c r="J392" s="284">
        <f ca="1">IF(ISNUMBER(I392),ROUND(F392*E392*I392,2),"")</f>
        <v>2152.4</v>
      </c>
      <c r="K392" s="283">
        <f>BDI!$B$17</f>
        <v>0.26419999999999999</v>
      </c>
      <c r="L392" s="283"/>
      <c r="M392" s="283"/>
      <c r="N392" s="131">
        <f t="shared" ca="1" si="5"/>
        <v>544.21</v>
      </c>
      <c r="O392" s="340">
        <f ca="1">IF(ISNUMBER(I392),ROUND(F392*N392*E392,2),"")</f>
        <v>2721.05</v>
      </c>
      <c r="P392" s="262"/>
      <c r="Q392" s="262"/>
      <c r="R392" s="262"/>
      <c r="S392" s="262"/>
      <c r="T392" s="262"/>
      <c r="U392" s="262"/>
      <c r="V392" s="262"/>
      <c r="W392" s="262"/>
      <c r="X392" s="262"/>
      <c r="Y392" s="262"/>
      <c r="Z392" s="262"/>
      <c r="AA392" s="262"/>
      <c r="AB392" s="262"/>
      <c r="AC392" s="262"/>
      <c r="AD392" s="262"/>
      <c r="AE392" s="262"/>
      <c r="AF392" s="262"/>
      <c r="AG392" s="262"/>
      <c r="AH392" s="262"/>
      <c r="AI392" s="262"/>
      <c r="AJ392" s="262"/>
      <c r="AK392" s="262"/>
      <c r="AL392" s="262"/>
      <c r="AM392" s="262"/>
      <c r="AN392" s="262"/>
      <c r="AO392" s="262"/>
      <c r="AP392" s="262"/>
      <c r="AQ392" s="262"/>
      <c r="AR392" s="262"/>
      <c r="AS392" s="262"/>
      <c r="AT392" s="262"/>
      <c r="AU392" s="262"/>
      <c r="AV392" s="262"/>
      <c r="AW392" s="262"/>
      <c r="AX392" s="262"/>
      <c r="AY392" s="262"/>
      <c r="AZ392" s="262"/>
      <c r="BA392" s="262"/>
      <c r="BB392" s="262"/>
      <c r="BC392" s="262"/>
      <c r="BD392" s="262"/>
      <c r="BE392" s="262"/>
      <c r="BF392" s="262"/>
      <c r="BG392" s="262"/>
      <c r="BH392" s="262"/>
      <c r="BI392" s="262"/>
      <c r="BJ392" s="262"/>
      <c r="BK392" s="262"/>
      <c r="BL392" s="262"/>
      <c r="BM392" s="262"/>
      <c r="BN392" s="262"/>
      <c r="BO392" s="262"/>
      <c r="BP392" s="262"/>
      <c r="BQ392" s="262"/>
      <c r="BR392" s="262"/>
      <c r="BS392" s="262"/>
      <c r="BT392" s="262"/>
      <c r="BU392" s="262"/>
      <c r="BV392" s="262"/>
      <c r="BW392" s="262"/>
      <c r="BX392" s="262"/>
      <c r="BY392" s="262"/>
      <c r="BZ392" s="262"/>
      <c r="CA392" s="262"/>
      <c r="CB392" s="262"/>
      <c r="CC392" s="262"/>
      <c r="CD392" s="262"/>
      <c r="CE392" s="262"/>
      <c r="CF392" s="262"/>
      <c r="CG392" s="262"/>
      <c r="CH392" s="262"/>
      <c r="CI392" s="262"/>
      <c r="CJ392" s="262"/>
      <c r="CK392" s="262"/>
      <c r="CL392" s="262"/>
      <c r="CM392" s="262"/>
      <c r="CN392" s="262"/>
      <c r="CO392" s="262"/>
      <c r="CP392" s="262"/>
      <c r="CQ392" s="262"/>
      <c r="CR392" s="262"/>
      <c r="CS392" s="262"/>
      <c r="CT392" s="262"/>
      <c r="CU392" s="262"/>
      <c r="CV392" s="262"/>
      <c r="CW392" s="262"/>
      <c r="CX392" s="262"/>
      <c r="CY392" s="262"/>
      <c r="CZ392" s="262"/>
      <c r="DA392" s="262"/>
      <c r="DB392" s="262"/>
      <c r="DC392" s="262"/>
      <c r="DD392" s="262"/>
      <c r="DE392" s="262"/>
      <c r="DF392" s="262"/>
      <c r="DG392" s="262"/>
      <c r="DH392" s="262"/>
      <c r="DI392" s="262"/>
      <c r="DJ392" s="262"/>
      <c r="DK392" s="262"/>
      <c r="DL392" s="262"/>
      <c r="DM392" s="262"/>
      <c r="DN392" s="262"/>
      <c r="DO392" s="262"/>
      <c r="DP392" s="262"/>
      <c r="DQ392" s="262"/>
      <c r="DR392" s="262"/>
      <c r="DS392" s="262"/>
      <c r="DT392" s="262"/>
      <c r="DU392" s="262"/>
      <c r="DV392" s="262"/>
      <c r="DW392" s="262"/>
      <c r="DX392" s="262"/>
      <c r="DY392" s="262"/>
      <c r="DZ392" s="262"/>
      <c r="EA392" s="262"/>
      <c r="EB392" s="262"/>
      <c r="EC392" s="262"/>
      <c r="ED392" s="262"/>
      <c r="EE392" s="262"/>
      <c r="EF392" s="262"/>
      <c r="EG392" s="262"/>
      <c r="EH392" s="262"/>
      <c r="EI392" s="262"/>
      <c r="EJ392" s="262"/>
      <c r="EK392" s="262"/>
      <c r="EL392" s="262"/>
      <c r="EM392" s="262"/>
      <c r="EN392" s="262"/>
      <c r="EO392" s="262"/>
      <c r="EP392" s="262"/>
      <c r="EQ392" s="262"/>
      <c r="ER392" s="262"/>
      <c r="ES392" s="262"/>
      <c r="ET392" s="262"/>
      <c r="EU392" s="262"/>
      <c r="EV392" s="262"/>
      <c r="EW392" s="262"/>
      <c r="EX392" s="262"/>
      <c r="EY392" s="262"/>
      <c r="EZ392" s="262"/>
      <c r="FA392" s="262"/>
      <c r="FB392" s="262"/>
      <c r="FC392" s="262"/>
      <c r="FD392" s="262"/>
      <c r="FE392" s="262"/>
      <c r="FF392" s="262"/>
      <c r="FG392" s="262"/>
      <c r="FH392" s="262"/>
      <c r="FI392" s="262"/>
      <c r="FJ392" s="262"/>
      <c r="FK392" s="262"/>
      <c r="FL392" s="262"/>
      <c r="FM392" s="262"/>
      <c r="FN392" s="262"/>
      <c r="FO392" s="262"/>
      <c r="FP392" s="262"/>
      <c r="FQ392" s="262"/>
      <c r="FR392" s="262"/>
      <c r="FS392" s="262"/>
      <c r="FT392" s="262"/>
      <c r="FU392" s="262"/>
      <c r="FV392" s="262"/>
      <c r="FW392" s="262"/>
      <c r="FX392" s="262"/>
      <c r="FY392" s="262"/>
      <c r="FZ392" s="262"/>
      <c r="GA392" s="262"/>
      <c r="GB392" s="262"/>
      <c r="GC392" s="262"/>
      <c r="GD392" s="262"/>
    </row>
    <row r="393" spans="1:186" s="279" customFormat="1" x14ac:dyDescent="0.2">
      <c r="A393" s="339" t="s">
        <v>12284</v>
      </c>
      <c r="B393" s="280" t="s">
        <v>571</v>
      </c>
      <c r="C393" s="281" t="s">
        <v>3377</v>
      </c>
      <c r="D393" s="130" t="s">
        <v>18</v>
      </c>
      <c r="E393" s="130">
        <v>12</v>
      </c>
      <c r="F393" s="130">
        <v>0.2</v>
      </c>
      <c r="G393" s="282"/>
      <c r="H393" s="283"/>
      <c r="I393" s="284">
        <f ca="1">OFFSET(INDEX(Composições!A:H,MATCH(B393,Composições!A:A,0),8),2,0)</f>
        <v>488.14253385000001</v>
      </c>
      <c r="J393" s="284">
        <f ca="1">IF(ISNUMBER(I393),ROUND(F393*E393*I393,2),"")</f>
        <v>1171.54</v>
      </c>
      <c r="K393" s="283">
        <f>BDI!$B$17</f>
        <v>0.26419999999999999</v>
      </c>
      <c r="L393" s="283"/>
      <c r="M393" s="283"/>
      <c r="N393" s="131">
        <f t="shared" ca="1" si="5"/>
        <v>617.11</v>
      </c>
      <c r="O393" s="340">
        <f ca="1">IF(ISNUMBER(I393),ROUND(F393*N393*E393,2),"")</f>
        <v>1481.06</v>
      </c>
      <c r="P393" s="262"/>
      <c r="Q393" s="262"/>
      <c r="R393" s="262"/>
      <c r="S393" s="262"/>
      <c r="T393" s="262"/>
      <c r="U393" s="262"/>
      <c r="V393" s="262"/>
      <c r="W393" s="262"/>
      <c r="X393" s="262"/>
      <c r="Y393" s="262"/>
      <c r="Z393" s="262"/>
      <c r="AA393" s="262"/>
      <c r="AB393" s="262"/>
      <c r="AC393" s="262"/>
      <c r="AD393" s="262"/>
      <c r="AE393" s="262"/>
      <c r="AF393" s="262"/>
      <c r="AG393" s="262"/>
      <c r="AH393" s="262"/>
      <c r="AI393" s="262"/>
      <c r="AJ393" s="262"/>
      <c r="AK393" s="262"/>
      <c r="AL393" s="262"/>
      <c r="AM393" s="262"/>
      <c r="AN393" s="262"/>
      <c r="AO393" s="262"/>
      <c r="AP393" s="262"/>
      <c r="AQ393" s="262"/>
      <c r="AR393" s="262"/>
      <c r="AS393" s="262"/>
      <c r="AT393" s="262"/>
      <c r="AU393" s="262"/>
      <c r="AV393" s="262"/>
      <c r="AW393" s="262"/>
      <c r="AX393" s="262"/>
      <c r="AY393" s="262"/>
      <c r="AZ393" s="262"/>
      <c r="BA393" s="262"/>
      <c r="BB393" s="262"/>
      <c r="BC393" s="262"/>
      <c r="BD393" s="262"/>
      <c r="BE393" s="262"/>
      <c r="BF393" s="262"/>
      <c r="BG393" s="262"/>
      <c r="BH393" s="262"/>
      <c r="BI393" s="262"/>
      <c r="BJ393" s="262"/>
      <c r="BK393" s="262"/>
      <c r="BL393" s="262"/>
      <c r="BM393" s="262"/>
      <c r="BN393" s="262"/>
      <c r="BO393" s="262"/>
      <c r="BP393" s="262"/>
      <c r="BQ393" s="262"/>
      <c r="BR393" s="262"/>
      <c r="BS393" s="262"/>
      <c r="BT393" s="262"/>
      <c r="BU393" s="262"/>
      <c r="BV393" s="262"/>
      <c r="BW393" s="262"/>
      <c r="BX393" s="262"/>
      <c r="BY393" s="262"/>
      <c r="BZ393" s="262"/>
      <c r="CA393" s="262"/>
      <c r="CB393" s="262"/>
      <c r="CC393" s="262"/>
      <c r="CD393" s="262"/>
      <c r="CE393" s="262"/>
      <c r="CF393" s="262"/>
      <c r="CG393" s="262"/>
      <c r="CH393" s="262"/>
      <c r="CI393" s="262"/>
      <c r="CJ393" s="262"/>
      <c r="CK393" s="262"/>
      <c r="CL393" s="262"/>
      <c r="CM393" s="262"/>
      <c r="CN393" s="262"/>
      <c r="CO393" s="262"/>
      <c r="CP393" s="262"/>
      <c r="CQ393" s="262"/>
      <c r="CR393" s="262"/>
      <c r="CS393" s="262"/>
      <c r="CT393" s="262"/>
      <c r="CU393" s="262"/>
      <c r="CV393" s="262"/>
      <c r="CW393" s="262"/>
      <c r="CX393" s="262"/>
      <c r="CY393" s="262"/>
      <c r="CZ393" s="262"/>
      <c r="DA393" s="262"/>
      <c r="DB393" s="262"/>
      <c r="DC393" s="262"/>
      <c r="DD393" s="262"/>
      <c r="DE393" s="262"/>
      <c r="DF393" s="262"/>
      <c r="DG393" s="262"/>
      <c r="DH393" s="262"/>
      <c r="DI393" s="262"/>
      <c r="DJ393" s="262"/>
      <c r="DK393" s="262"/>
      <c r="DL393" s="262"/>
      <c r="DM393" s="262"/>
      <c r="DN393" s="262"/>
      <c r="DO393" s="262"/>
      <c r="DP393" s="262"/>
      <c r="DQ393" s="262"/>
      <c r="DR393" s="262"/>
      <c r="DS393" s="262"/>
      <c r="DT393" s="262"/>
      <c r="DU393" s="262"/>
      <c r="DV393" s="262"/>
      <c r="DW393" s="262"/>
      <c r="DX393" s="262"/>
      <c r="DY393" s="262"/>
      <c r="DZ393" s="262"/>
      <c r="EA393" s="262"/>
      <c r="EB393" s="262"/>
      <c r="EC393" s="262"/>
      <c r="ED393" s="262"/>
      <c r="EE393" s="262"/>
      <c r="EF393" s="262"/>
      <c r="EG393" s="262"/>
      <c r="EH393" s="262"/>
      <c r="EI393" s="262"/>
      <c r="EJ393" s="262"/>
      <c r="EK393" s="262"/>
      <c r="EL393" s="262"/>
      <c r="EM393" s="262"/>
      <c r="EN393" s="262"/>
      <c r="EO393" s="262"/>
      <c r="EP393" s="262"/>
      <c r="EQ393" s="262"/>
      <c r="ER393" s="262"/>
      <c r="ES393" s="262"/>
      <c r="ET393" s="262"/>
      <c r="EU393" s="262"/>
      <c r="EV393" s="262"/>
      <c r="EW393" s="262"/>
      <c r="EX393" s="262"/>
      <c r="EY393" s="262"/>
      <c r="EZ393" s="262"/>
      <c r="FA393" s="262"/>
      <c r="FB393" s="262"/>
      <c r="FC393" s="262"/>
      <c r="FD393" s="262"/>
      <c r="FE393" s="262"/>
      <c r="FF393" s="262"/>
      <c r="FG393" s="262"/>
      <c r="FH393" s="262"/>
      <c r="FI393" s="262"/>
      <c r="FJ393" s="262"/>
      <c r="FK393" s="262"/>
      <c r="FL393" s="262"/>
      <c r="FM393" s="262"/>
      <c r="FN393" s="262"/>
      <c r="FO393" s="262"/>
      <c r="FP393" s="262"/>
      <c r="FQ393" s="262"/>
      <c r="FR393" s="262"/>
      <c r="FS393" s="262"/>
      <c r="FT393" s="262"/>
      <c r="FU393" s="262"/>
      <c r="FV393" s="262"/>
      <c r="FW393" s="262"/>
      <c r="FX393" s="262"/>
      <c r="FY393" s="262"/>
      <c r="FZ393" s="262"/>
      <c r="GA393" s="262"/>
      <c r="GB393" s="262"/>
      <c r="GC393" s="262"/>
      <c r="GD393" s="262"/>
    </row>
    <row r="394" spans="1:186" s="279" customFormat="1" x14ac:dyDescent="0.2">
      <c r="A394" s="339" t="s">
        <v>12285</v>
      </c>
      <c r="B394" s="280" t="s">
        <v>572</v>
      </c>
      <c r="C394" s="281" t="s">
        <v>3378</v>
      </c>
      <c r="D394" s="130" t="s">
        <v>18</v>
      </c>
      <c r="E394" s="130">
        <v>12</v>
      </c>
      <c r="F394" s="130">
        <v>0.2</v>
      </c>
      <c r="G394" s="282"/>
      <c r="H394" s="283"/>
      <c r="I394" s="284">
        <f ca="1">OFFSET(INDEX(Composições!A:H,MATCH(B394,Composições!A:A,0),8),2,0)</f>
        <v>522.94193644999996</v>
      </c>
      <c r="J394" s="284">
        <f ca="1">IF(ISNUMBER(I394),ROUND(F394*E394*I394,2),"")</f>
        <v>1255.06</v>
      </c>
      <c r="K394" s="283">
        <f>BDI!$B$17</f>
        <v>0.26419999999999999</v>
      </c>
      <c r="L394" s="283"/>
      <c r="M394" s="283"/>
      <c r="N394" s="131">
        <f t="shared" ref="N394:N457" ca="1" si="6">IF(ISNUMBER(I394),ROUND(I394*(1+K394),2),"")</f>
        <v>661.1</v>
      </c>
      <c r="O394" s="340">
        <f ca="1">IF(ISNUMBER(I394),ROUND(F394*N394*E394,2),"")</f>
        <v>1586.64</v>
      </c>
      <c r="P394" s="262"/>
      <c r="Q394" s="262"/>
      <c r="R394" s="262"/>
      <c r="S394" s="262"/>
      <c r="T394" s="262"/>
      <c r="U394" s="262"/>
      <c r="V394" s="262"/>
      <c r="W394" s="262"/>
      <c r="X394" s="262"/>
      <c r="Y394" s="262"/>
      <c r="Z394" s="262"/>
      <c r="AA394" s="262"/>
      <c r="AB394" s="262"/>
      <c r="AC394" s="262"/>
      <c r="AD394" s="262"/>
      <c r="AE394" s="262"/>
      <c r="AF394" s="262"/>
      <c r="AG394" s="262"/>
      <c r="AH394" s="262"/>
      <c r="AI394" s="262"/>
      <c r="AJ394" s="262"/>
      <c r="AK394" s="262"/>
      <c r="AL394" s="262"/>
      <c r="AM394" s="262"/>
      <c r="AN394" s="262"/>
      <c r="AO394" s="262"/>
      <c r="AP394" s="262"/>
      <c r="AQ394" s="262"/>
      <c r="AR394" s="262"/>
      <c r="AS394" s="262"/>
      <c r="AT394" s="262"/>
      <c r="AU394" s="262"/>
      <c r="AV394" s="262"/>
      <c r="AW394" s="262"/>
      <c r="AX394" s="262"/>
      <c r="AY394" s="262"/>
      <c r="AZ394" s="262"/>
      <c r="BA394" s="262"/>
      <c r="BB394" s="262"/>
      <c r="BC394" s="262"/>
      <c r="BD394" s="262"/>
      <c r="BE394" s="262"/>
      <c r="BF394" s="262"/>
      <c r="BG394" s="262"/>
      <c r="BH394" s="262"/>
      <c r="BI394" s="262"/>
      <c r="BJ394" s="262"/>
      <c r="BK394" s="262"/>
      <c r="BL394" s="262"/>
      <c r="BM394" s="262"/>
      <c r="BN394" s="262"/>
      <c r="BO394" s="262"/>
      <c r="BP394" s="262"/>
      <c r="BQ394" s="262"/>
      <c r="BR394" s="262"/>
      <c r="BS394" s="262"/>
      <c r="BT394" s="262"/>
      <c r="BU394" s="262"/>
      <c r="BV394" s="262"/>
      <c r="BW394" s="262"/>
      <c r="BX394" s="262"/>
      <c r="BY394" s="262"/>
      <c r="BZ394" s="262"/>
      <c r="CA394" s="262"/>
      <c r="CB394" s="262"/>
      <c r="CC394" s="262"/>
      <c r="CD394" s="262"/>
      <c r="CE394" s="262"/>
      <c r="CF394" s="262"/>
      <c r="CG394" s="262"/>
      <c r="CH394" s="262"/>
      <c r="CI394" s="262"/>
      <c r="CJ394" s="262"/>
      <c r="CK394" s="262"/>
      <c r="CL394" s="262"/>
      <c r="CM394" s="262"/>
      <c r="CN394" s="262"/>
      <c r="CO394" s="262"/>
      <c r="CP394" s="262"/>
      <c r="CQ394" s="262"/>
      <c r="CR394" s="262"/>
      <c r="CS394" s="262"/>
      <c r="CT394" s="262"/>
      <c r="CU394" s="262"/>
      <c r="CV394" s="262"/>
      <c r="CW394" s="262"/>
      <c r="CX394" s="262"/>
      <c r="CY394" s="262"/>
      <c r="CZ394" s="262"/>
      <c r="DA394" s="262"/>
      <c r="DB394" s="262"/>
      <c r="DC394" s="262"/>
      <c r="DD394" s="262"/>
      <c r="DE394" s="262"/>
      <c r="DF394" s="262"/>
      <c r="DG394" s="262"/>
      <c r="DH394" s="262"/>
      <c r="DI394" s="262"/>
      <c r="DJ394" s="262"/>
      <c r="DK394" s="262"/>
      <c r="DL394" s="262"/>
      <c r="DM394" s="262"/>
      <c r="DN394" s="262"/>
      <c r="DO394" s="262"/>
      <c r="DP394" s="262"/>
      <c r="DQ394" s="262"/>
      <c r="DR394" s="262"/>
      <c r="DS394" s="262"/>
      <c r="DT394" s="262"/>
      <c r="DU394" s="262"/>
      <c r="DV394" s="262"/>
      <c r="DW394" s="262"/>
      <c r="DX394" s="262"/>
      <c r="DY394" s="262"/>
      <c r="DZ394" s="262"/>
      <c r="EA394" s="262"/>
      <c r="EB394" s="262"/>
      <c r="EC394" s="262"/>
      <c r="ED394" s="262"/>
      <c r="EE394" s="262"/>
      <c r="EF394" s="262"/>
      <c r="EG394" s="262"/>
      <c r="EH394" s="262"/>
      <c r="EI394" s="262"/>
      <c r="EJ394" s="262"/>
      <c r="EK394" s="262"/>
      <c r="EL394" s="262"/>
      <c r="EM394" s="262"/>
      <c r="EN394" s="262"/>
      <c r="EO394" s="262"/>
      <c r="EP394" s="262"/>
      <c r="EQ394" s="262"/>
      <c r="ER394" s="262"/>
      <c r="ES394" s="262"/>
      <c r="ET394" s="262"/>
      <c r="EU394" s="262"/>
      <c r="EV394" s="262"/>
      <c r="EW394" s="262"/>
      <c r="EX394" s="262"/>
      <c r="EY394" s="262"/>
      <c r="EZ394" s="262"/>
      <c r="FA394" s="262"/>
      <c r="FB394" s="262"/>
      <c r="FC394" s="262"/>
      <c r="FD394" s="262"/>
      <c r="FE394" s="262"/>
      <c r="FF394" s="262"/>
      <c r="FG394" s="262"/>
      <c r="FH394" s="262"/>
      <c r="FI394" s="262"/>
      <c r="FJ394" s="262"/>
      <c r="FK394" s="262"/>
      <c r="FL394" s="262"/>
      <c r="FM394" s="262"/>
      <c r="FN394" s="262"/>
      <c r="FO394" s="262"/>
      <c r="FP394" s="262"/>
      <c r="FQ394" s="262"/>
      <c r="FR394" s="262"/>
      <c r="FS394" s="262"/>
      <c r="FT394" s="262"/>
      <c r="FU394" s="262"/>
      <c r="FV394" s="262"/>
      <c r="FW394" s="262"/>
      <c r="FX394" s="262"/>
      <c r="FY394" s="262"/>
      <c r="FZ394" s="262"/>
      <c r="GA394" s="262"/>
      <c r="GB394" s="262"/>
      <c r="GC394" s="262"/>
      <c r="GD394" s="262"/>
    </row>
    <row r="395" spans="1:186" s="279" customFormat="1" x14ac:dyDescent="0.2">
      <c r="A395" s="339" t="s">
        <v>12286</v>
      </c>
      <c r="B395" s="280" t="s">
        <v>573</v>
      </c>
      <c r="C395" s="281" t="s">
        <v>3379</v>
      </c>
      <c r="D395" s="130" t="s">
        <v>18</v>
      </c>
      <c r="E395" s="130">
        <v>12</v>
      </c>
      <c r="F395" s="130">
        <v>0.2</v>
      </c>
      <c r="G395" s="282"/>
      <c r="H395" s="283"/>
      <c r="I395" s="284">
        <f ca="1">OFFSET(INDEX(Composições!A:H,MATCH(B395,Composições!A:A,0),8),2,0)</f>
        <v>105.21899800000001</v>
      </c>
      <c r="J395" s="284">
        <f ca="1">IF(ISNUMBER(I395),ROUND(F395*E395*I395,2),"")</f>
        <v>252.53</v>
      </c>
      <c r="K395" s="283">
        <f>BDI!$B$17</f>
        <v>0.26419999999999999</v>
      </c>
      <c r="L395" s="283"/>
      <c r="M395" s="283"/>
      <c r="N395" s="131">
        <f t="shared" ca="1" si="6"/>
        <v>133.02000000000001</v>
      </c>
      <c r="O395" s="340">
        <f ca="1">IF(ISNUMBER(I395),ROUND(F395*N395*E395,2),"")</f>
        <v>319.25</v>
      </c>
      <c r="P395" s="262"/>
      <c r="Q395" s="262"/>
      <c r="R395" s="262"/>
      <c r="S395" s="262"/>
      <c r="T395" s="262"/>
      <c r="U395" s="262"/>
      <c r="V395" s="262"/>
      <c r="W395" s="262"/>
      <c r="X395" s="262"/>
      <c r="Y395" s="262"/>
      <c r="Z395" s="262"/>
      <c r="AA395" s="262"/>
      <c r="AB395" s="262"/>
      <c r="AC395" s="262"/>
      <c r="AD395" s="262"/>
      <c r="AE395" s="262"/>
      <c r="AF395" s="262"/>
      <c r="AG395" s="262"/>
      <c r="AH395" s="262"/>
      <c r="AI395" s="262"/>
      <c r="AJ395" s="262"/>
      <c r="AK395" s="262"/>
      <c r="AL395" s="262"/>
      <c r="AM395" s="262"/>
      <c r="AN395" s="262"/>
      <c r="AO395" s="262"/>
      <c r="AP395" s="262"/>
      <c r="AQ395" s="262"/>
      <c r="AR395" s="262"/>
      <c r="AS395" s="262"/>
      <c r="AT395" s="262"/>
      <c r="AU395" s="262"/>
      <c r="AV395" s="262"/>
      <c r="AW395" s="262"/>
      <c r="AX395" s="262"/>
      <c r="AY395" s="262"/>
      <c r="AZ395" s="262"/>
      <c r="BA395" s="262"/>
      <c r="BB395" s="262"/>
      <c r="BC395" s="262"/>
      <c r="BD395" s="262"/>
      <c r="BE395" s="262"/>
      <c r="BF395" s="262"/>
      <c r="BG395" s="262"/>
      <c r="BH395" s="262"/>
      <c r="BI395" s="262"/>
      <c r="BJ395" s="262"/>
      <c r="BK395" s="262"/>
      <c r="BL395" s="262"/>
      <c r="BM395" s="262"/>
      <c r="BN395" s="262"/>
      <c r="BO395" s="262"/>
      <c r="BP395" s="262"/>
      <c r="BQ395" s="262"/>
      <c r="BR395" s="262"/>
      <c r="BS395" s="262"/>
      <c r="BT395" s="262"/>
      <c r="BU395" s="262"/>
      <c r="BV395" s="262"/>
      <c r="BW395" s="262"/>
      <c r="BX395" s="262"/>
      <c r="BY395" s="262"/>
      <c r="BZ395" s="262"/>
      <c r="CA395" s="262"/>
      <c r="CB395" s="262"/>
      <c r="CC395" s="262"/>
      <c r="CD395" s="262"/>
      <c r="CE395" s="262"/>
      <c r="CF395" s="262"/>
      <c r="CG395" s="262"/>
      <c r="CH395" s="262"/>
      <c r="CI395" s="262"/>
      <c r="CJ395" s="262"/>
      <c r="CK395" s="262"/>
      <c r="CL395" s="262"/>
      <c r="CM395" s="262"/>
      <c r="CN395" s="262"/>
      <c r="CO395" s="262"/>
      <c r="CP395" s="262"/>
      <c r="CQ395" s="262"/>
      <c r="CR395" s="262"/>
      <c r="CS395" s="262"/>
      <c r="CT395" s="262"/>
      <c r="CU395" s="262"/>
      <c r="CV395" s="262"/>
      <c r="CW395" s="262"/>
      <c r="CX395" s="262"/>
      <c r="CY395" s="262"/>
      <c r="CZ395" s="262"/>
      <c r="DA395" s="262"/>
      <c r="DB395" s="262"/>
      <c r="DC395" s="262"/>
      <c r="DD395" s="262"/>
      <c r="DE395" s="262"/>
      <c r="DF395" s="262"/>
      <c r="DG395" s="262"/>
      <c r="DH395" s="262"/>
      <c r="DI395" s="262"/>
      <c r="DJ395" s="262"/>
      <c r="DK395" s="262"/>
      <c r="DL395" s="262"/>
      <c r="DM395" s="262"/>
      <c r="DN395" s="262"/>
      <c r="DO395" s="262"/>
      <c r="DP395" s="262"/>
      <c r="DQ395" s="262"/>
      <c r="DR395" s="262"/>
      <c r="DS395" s="262"/>
      <c r="DT395" s="262"/>
      <c r="DU395" s="262"/>
      <c r="DV395" s="262"/>
      <c r="DW395" s="262"/>
      <c r="DX395" s="262"/>
      <c r="DY395" s="262"/>
      <c r="DZ395" s="262"/>
      <c r="EA395" s="262"/>
      <c r="EB395" s="262"/>
      <c r="EC395" s="262"/>
      <c r="ED395" s="262"/>
      <c r="EE395" s="262"/>
      <c r="EF395" s="262"/>
      <c r="EG395" s="262"/>
      <c r="EH395" s="262"/>
      <c r="EI395" s="262"/>
      <c r="EJ395" s="262"/>
      <c r="EK395" s="262"/>
      <c r="EL395" s="262"/>
      <c r="EM395" s="262"/>
      <c r="EN395" s="262"/>
      <c r="EO395" s="262"/>
      <c r="EP395" s="262"/>
      <c r="EQ395" s="262"/>
      <c r="ER395" s="262"/>
      <c r="ES395" s="262"/>
      <c r="ET395" s="262"/>
      <c r="EU395" s="262"/>
      <c r="EV395" s="262"/>
      <c r="EW395" s="262"/>
      <c r="EX395" s="262"/>
      <c r="EY395" s="262"/>
      <c r="EZ395" s="262"/>
      <c r="FA395" s="262"/>
      <c r="FB395" s="262"/>
      <c r="FC395" s="262"/>
      <c r="FD395" s="262"/>
      <c r="FE395" s="262"/>
      <c r="FF395" s="262"/>
      <c r="FG395" s="262"/>
      <c r="FH395" s="262"/>
      <c r="FI395" s="262"/>
      <c r="FJ395" s="262"/>
      <c r="FK395" s="262"/>
      <c r="FL395" s="262"/>
      <c r="FM395" s="262"/>
      <c r="FN395" s="262"/>
      <c r="FO395" s="262"/>
      <c r="FP395" s="262"/>
      <c r="FQ395" s="262"/>
      <c r="FR395" s="262"/>
      <c r="FS395" s="262"/>
      <c r="FT395" s="262"/>
      <c r="FU395" s="262"/>
      <c r="FV395" s="262"/>
      <c r="FW395" s="262"/>
      <c r="FX395" s="262"/>
      <c r="FY395" s="262"/>
      <c r="FZ395" s="262"/>
      <c r="GA395" s="262"/>
      <c r="GB395" s="262"/>
      <c r="GC395" s="262"/>
      <c r="GD395" s="262"/>
    </row>
    <row r="396" spans="1:186" s="279" customFormat="1" x14ac:dyDescent="0.2">
      <c r="A396" s="339" t="s">
        <v>12287</v>
      </c>
      <c r="B396" s="280" t="s">
        <v>574</v>
      </c>
      <c r="C396" s="281" t="s">
        <v>3380</v>
      </c>
      <c r="D396" s="130" t="s">
        <v>18</v>
      </c>
      <c r="E396" s="130">
        <v>25</v>
      </c>
      <c r="F396" s="130">
        <v>0.2</v>
      </c>
      <c r="G396" s="282"/>
      <c r="H396" s="283"/>
      <c r="I396" s="284">
        <f ca="1">OFFSET(INDEX(Composições!A:H,MATCH(B396,Composições!A:A,0),8),2,0)</f>
        <v>76.552662500000011</v>
      </c>
      <c r="J396" s="284">
        <f ca="1">IF(ISNUMBER(I396),ROUND(F396*E396*I396,2),"")</f>
        <v>382.76</v>
      </c>
      <c r="K396" s="283">
        <f>BDI!$B$17</f>
        <v>0.26419999999999999</v>
      </c>
      <c r="L396" s="283"/>
      <c r="M396" s="283"/>
      <c r="N396" s="131">
        <f t="shared" ca="1" si="6"/>
        <v>96.78</v>
      </c>
      <c r="O396" s="340">
        <f ca="1">IF(ISNUMBER(I396),ROUND(F396*N396*E396,2),"")</f>
        <v>483.9</v>
      </c>
      <c r="P396" s="262"/>
      <c r="Q396" s="262"/>
      <c r="R396" s="262"/>
      <c r="S396" s="262"/>
      <c r="T396" s="262"/>
      <c r="U396" s="262"/>
      <c r="V396" s="262"/>
      <c r="W396" s="262"/>
      <c r="X396" s="262"/>
      <c r="Y396" s="262"/>
      <c r="Z396" s="262"/>
      <c r="AA396" s="262"/>
      <c r="AB396" s="262"/>
      <c r="AC396" s="262"/>
      <c r="AD396" s="262"/>
      <c r="AE396" s="262"/>
      <c r="AF396" s="262"/>
      <c r="AG396" s="262"/>
      <c r="AH396" s="262"/>
      <c r="AI396" s="262"/>
      <c r="AJ396" s="262"/>
      <c r="AK396" s="262"/>
      <c r="AL396" s="262"/>
      <c r="AM396" s="262"/>
      <c r="AN396" s="262"/>
      <c r="AO396" s="262"/>
      <c r="AP396" s="262"/>
      <c r="AQ396" s="262"/>
      <c r="AR396" s="262"/>
      <c r="AS396" s="262"/>
      <c r="AT396" s="262"/>
      <c r="AU396" s="262"/>
      <c r="AV396" s="262"/>
      <c r="AW396" s="262"/>
      <c r="AX396" s="262"/>
      <c r="AY396" s="262"/>
      <c r="AZ396" s="262"/>
      <c r="BA396" s="262"/>
      <c r="BB396" s="262"/>
      <c r="BC396" s="262"/>
      <c r="BD396" s="262"/>
      <c r="BE396" s="262"/>
      <c r="BF396" s="262"/>
      <c r="BG396" s="262"/>
      <c r="BH396" s="262"/>
      <c r="BI396" s="262"/>
      <c r="BJ396" s="262"/>
      <c r="BK396" s="262"/>
      <c r="BL396" s="262"/>
      <c r="BM396" s="262"/>
      <c r="BN396" s="262"/>
      <c r="BO396" s="262"/>
      <c r="BP396" s="262"/>
      <c r="BQ396" s="262"/>
      <c r="BR396" s="262"/>
      <c r="BS396" s="262"/>
      <c r="BT396" s="262"/>
      <c r="BU396" s="262"/>
      <c r="BV396" s="262"/>
      <c r="BW396" s="262"/>
      <c r="BX396" s="262"/>
      <c r="BY396" s="262"/>
      <c r="BZ396" s="262"/>
      <c r="CA396" s="262"/>
      <c r="CB396" s="262"/>
      <c r="CC396" s="262"/>
      <c r="CD396" s="262"/>
      <c r="CE396" s="262"/>
      <c r="CF396" s="262"/>
      <c r="CG396" s="262"/>
      <c r="CH396" s="262"/>
      <c r="CI396" s="262"/>
      <c r="CJ396" s="262"/>
      <c r="CK396" s="262"/>
      <c r="CL396" s="262"/>
      <c r="CM396" s="262"/>
      <c r="CN396" s="262"/>
      <c r="CO396" s="262"/>
      <c r="CP396" s="262"/>
      <c r="CQ396" s="262"/>
      <c r="CR396" s="262"/>
      <c r="CS396" s="262"/>
      <c r="CT396" s="262"/>
      <c r="CU396" s="262"/>
      <c r="CV396" s="262"/>
      <c r="CW396" s="262"/>
      <c r="CX396" s="262"/>
      <c r="CY396" s="262"/>
      <c r="CZ396" s="262"/>
      <c r="DA396" s="262"/>
      <c r="DB396" s="262"/>
      <c r="DC396" s="262"/>
      <c r="DD396" s="262"/>
      <c r="DE396" s="262"/>
      <c r="DF396" s="262"/>
      <c r="DG396" s="262"/>
      <c r="DH396" s="262"/>
      <c r="DI396" s="262"/>
      <c r="DJ396" s="262"/>
      <c r="DK396" s="262"/>
      <c r="DL396" s="262"/>
      <c r="DM396" s="262"/>
      <c r="DN396" s="262"/>
      <c r="DO396" s="262"/>
      <c r="DP396" s="262"/>
      <c r="DQ396" s="262"/>
      <c r="DR396" s="262"/>
      <c r="DS396" s="262"/>
      <c r="DT396" s="262"/>
      <c r="DU396" s="262"/>
      <c r="DV396" s="262"/>
      <c r="DW396" s="262"/>
      <c r="DX396" s="262"/>
      <c r="DY396" s="262"/>
      <c r="DZ396" s="262"/>
      <c r="EA396" s="262"/>
      <c r="EB396" s="262"/>
      <c r="EC396" s="262"/>
      <c r="ED396" s="262"/>
      <c r="EE396" s="262"/>
      <c r="EF396" s="262"/>
      <c r="EG396" s="262"/>
      <c r="EH396" s="262"/>
      <c r="EI396" s="262"/>
      <c r="EJ396" s="262"/>
      <c r="EK396" s="262"/>
      <c r="EL396" s="262"/>
      <c r="EM396" s="262"/>
      <c r="EN396" s="262"/>
      <c r="EO396" s="262"/>
      <c r="EP396" s="262"/>
      <c r="EQ396" s="262"/>
      <c r="ER396" s="262"/>
      <c r="ES396" s="262"/>
      <c r="ET396" s="262"/>
      <c r="EU396" s="262"/>
      <c r="EV396" s="262"/>
      <c r="EW396" s="262"/>
      <c r="EX396" s="262"/>
      <c r="EY396" s="262"/>
      <c r="EZ396" s="262"/>
      <c r="FA396" s="262"/>
      <c r="FB396" s="262"/>
      <c r="FC396" s="262"/>
      <c r="FD396" s="262"/>
      <c r="FE396" s="262"/>
      <c r="FF396" s="262"/>
      <c r="FG396" s="262"/>
      <c r="FH396" s="262"/>
      <c r="FI396" s="262"/>
      <c r="FJ396" s="262"/>
      <c r="FK396" s="262"/>
      <c r="FL396" s="262"/>
      <c r="FM396" s="262"/>
      <c r="FN396" s="262"/>
      <c r="FO396" s="262"/>
      <c r="FP396" s="262"/>
      <c r="FQ396" s="262"/>
      <c r="FR396" s="262"/>
      <c r="FS396" s="262"/>
      <c r="FT396" s="262"/>
      <c r="FU396" s="262"/>
      <c r="FV396" s="262"/>
      <c r="FW396" s="262"/>
      <c r="FX396" s="262"/>
      <c r="FY396" s="262"/>
      <c r="FZ396" s="262"/>
      <c r="GA396" s="262"/>
      <c r="GB396" s="262"/>
      <c r="GC396" s="262"/>
      <c r="GD396" s="262"/>
    </row>
    <row r="397" spans="1:186" s="279" customFormat="1" x14ac:dyDescent="0.2">
      <c r="A397" s="339" t="s">
        <v>12288</v>
      </c>
      <c r="B397" s="280" t="s">
        <v>575</v>
      </c>
      <c r="C397" s="281" t="s">
        <v>3381</v>
      </c>
      <c r="D397" s="130" t="s">
        <v>18</v>
      </c>
      <c r="E397" s="130">
        <v>325</v>
      </c>
      <c r="F397" s="130">
        <v>0.2</v>
      </c>
      <c r="G397" s="282"/>
      <c r="H397" s="283"/>
      <c r="I397" s="284">
        <f ca="1">OFFSET(INDEX(Composições!A:H,MATCH(B397,Composições!A:A,0),8),2,0)</f>
        <v>62.40455</v>
      </c>
      <c r="J397" s="284">
        <f ca="1">IF(ISNUMBER(I397),ROUND(F397*E397*I397,2),"")</f>
        <v>4056.3</v>
      </c>
      <c r="K397" s="283">
        <f>BDI!$B$17</f>
        <v>0.26419999999999999</v>
      </c>
      <c r="L397" s="283"/>
      <c r="M397" s="283"/>
      <c r="N397" s="131">
        <f t="shared" ca="1" si="6"/>
        <v>78.89</v>
      </c>
      <c r="O397" s="340">
        <f ca="1">IF(ISNUMBER(I397),ROUND(F397*N397*E397,2),"")</f>
        <v>5127.8500000000004</v>
      </c>
      <c r="P397" s="262"/>
      <c r="Q397" s="262"/>
      <c r="R397" s="262"/>
      <c r="S397" s="262"/>
      <c r="T397" s="262"/>
      <c r="U397" s="262"/>
      <c r="V397" s="262"/>
      <c r="W397" s="262"/>
      <c r="X397" s="262"/>
      <c r="Y397" s="262"/>
      <c r="Z397" s="262"/>
      <c r="AA397" s="262"/>
      <c r="AB397" s="262"/>
      <c r="AC397" s="262"/>
      <c r="AD397" s="262"/>
      <c r="AE397" s="262"/>
      <c r="AF397" s="262"/>
      <c r="AG397" s="262"/>
      <c r="AH397" s="262"/>
      <c r="AI397" s="262"/>
      <c r="AJ397" s="262"/>
      <c r="AK397" s="262"/>
      <c r="AL397" s="262"/>
      <c r="AM397" s="262"/>
      <c r="AN397" s="262"/>
      <c r="AO397" s="262"/>
      <c r="AP397" s="262"/>
      <c r="AQ397" s="262"/>
      <c r="AR397" s="262"/>
      <c r="AS397" s="262"/>
      <c r="AT397" s="262"/>
      <c r="AU397" s="262"/>
      <c r="AV397" s="262"/>
      <c r="AW397" s="262"/>
      <c r="AX397" s="262"/>
      <c r="AY397" s="262"/>
      <c r="AZ397" s="262"/>
      <c r="BA397" s="262"/>
      <c r="BB397" s="262"/>
      <c r="BC397" s="262"/>
      <c r="BD397" s="262"/>
      <c r="BE397" s="262"/>
      <c r="BF397" s="262"/>
      <c r="BG397" s="262"/>
      <c r="BH397" s="262"/>
      <c r="BI397" s="262"/>
      <c r="BJ397" s="262"/>
      <c r="BK397" s="262"/>
      <c r="BL397" s="262"/>
      <c r="BM397" s="262"/>
      <c r="BN397" s="262"/>
      <c r="BO397" s="262"/>
      <c r="BP397" s="262"/>
      <c r="BQ397" s="262"/>
      <c r="BR397" s="262"/>
      <c r="BS397" s="262"/>
      <c r="BT397" s="262"/>
      <c r="BU397" s="262"/>
      <c r="BV397" s="262"/>
      <c r="BW397" s="262"/>
      <c r="BX397" s="262"/>
      <c r="BY397" s="262"/>
      <c r="BZ397" s="262"/>
      <c r="CA397" s="262"/>
      <c r="CB397" s="262"/>
      <c r="CC397" s="262"/>
      <c r="CD397" s="262"/>
      <c r="CE397" s="262"/>
      <c r="CF397" s="262"/>
      <c r="CG397" s="262"/>
      <c r="CH397" s="262"/>
      <c r="CI397" s="262"/>
      <c r="CJ397" s="262"/>
      <c r="CK397" s="262"/>
      <c r="CL397" s="262"/>
      <c r="CM397" s="262"/>
      <c r="CN397" s="262"/>
      <c r="CO397" s="262"/>
      <c r="CP397" s="262"/>
      <c r="CQ397" s="262"/>
      <c r="CR397" s="262"/>
      <c r="CS397" s="262"/>
      <c r="CT397" s="262"/>
      <c r="CU397" s="262"/>
      <c r="CV397" s="262"/>
      <c r="CW397" s="262"/>
      <c r="CX397" s="262"/>
      <c r="CY397" s="262"/>
      <c r="CZ397" s="262"/>
      <c r="DA397" s="262"/>
      <c r="DB397" s="262"/>
      <c r="DC397" s="262"/>
      <c r="DD397" s="262"/>
      <c r="DE397" s="262"/>
      <c r="DF397" s="262"/>
      <c r="DG397" s="262"/>
      <c r="DH397" s="262"/>
      <c r="DI397" s="262"/>
      <c r="DJ397" s="262"/>
      <c r="DK397" s="262"/>
      <c r="DL397" s="262"/>
      <c r="DM397" s="262"/>
      <c r="DN397" s="262"/>
      <c r="DO397" s="262"/>
      <c r="DP397" s="262"/>
      <c r="DQ397" s="262"/>
      <c r="DR397" s="262"/>
      <c r="DS397" s="262"/>
      <c r="DT397" s="262"/>
      <c r="DU397" s="262"/>
      <c r="DV397" s="262"/>
      <c r="DW397" s="262"/>
      <c r="DX397" s="262"/>
      <c r="DY397" s="262"/>
      <c r="DZ397" s="262"/>
      <c r="EA397" s="262"/>
      <c r="EB397" s="262"/>
      <c r="EC397" s="262"/>
      <c r="ED397" s="262"/>
      <c r="EE397" s="262"/>
      <c r="EF397" s="262"/>
      <c r="EG397" s="262"/>
      <c r="EH397" s="262"/>
      <c r="EI397" s="262"/>
      <c r="EJ397" s="262"/>
      <c r="EK397" s="262"/>
      <c r="EL397" s="262"/>
      <c r="EM397" s="262"/>
      <c r="EN397" s="262"/>
      <c r="EO397" s="262"/>
      <c r="EP397" s="262"/>
      <c r="EQ397" s="262"/>
      <c r="ER397" s="262"/>
      <c r="ES397" s="262"/>
      <c r="ET397" s="262"/>
      <c r="EU397" s="262"/>
      <c r="EV397" s="262"/>
      <c r="EW397" s="262"/>
      <c r="EX397" s="262"/>
      <c r="EY397" s="262"/>
      <c r="EZ397" s="262"/>
      <c r="FA397" s="262"/>
      <c r="FB397" s="262"/>
      <c r="FC397" s="262"/>
      <c r="FD397" s="262"/>
      <c r="FE397" s="262"/>
      <c r="FF397" s="262"/>
      <c r="FG397" s="262"/>
      <c r="FH397" s="262"/>
      <c r="FI397" s="262"/>
      <c r="FJ397" s="262"/>
      <c r="FK397" s="262"/>
      <c r="FL397" s="262"/>
      <c r="FM397" s="262"/>
      <c r="FN397" s="262"/>
      <c r="FO397" s="262"/>
      <c r="FP397" s="262"/>
      <c r="FQ397" s="262"/>
      <c r="FR397" s="262"/>
      <c r="FS397" s="262"/>
      <c r="FT397" s="262"/>
      <c r="FU397" s="262"/>
      <c r="FV397" s="262"/>
      <c r="FW397" s="262"/>
      <c r="FX397" s="262"/>
      <c r="FY397" s="262"/>
      <c r="FZ397" s="262"/>
      <c r="GA397" s="262"/>
      <c r="GB397" s="262"/>
      <c r="GC397" s="262"/>
      <c r="GD397" s="262"/>
    </row>
    <row r="398" spans="1:186" s="279" customFormat="1" x14ac:dyDescent="0.2">
      <c r="A398" s="339" t="s">
        <v>12289</v>
      </c>
      <c r="B398" s="280" t="s">
        <v>576</v>
      </c>
      <c r="C398" s="281" t="s">
        <v>3382</v>
      </c>
      <c r="D398" s="130" t="s">
        <v>18</v>
      </c>
      <c r="E398" s="130">
        <v>15</v>
      </c>
      <c r="F398" s="130">
        <v>0.2</v>
      </c>
      <c r="G398" s="282"/>
      <c r="H398" s="283"/>
      <c r="I398" s="284">
        <f ca="1">OFFSET(INDEX(Composições!A:H,MATCH(B398,Composições!A:A,0),8),2,0)</f>
        <v>169.23921100000001</v>
      </c>
      <c r="J398" s="284">
        <f ca="1">IF(ISNUMBER(I398),ROUND(F398*E398*I398,2),"")</f>
        <v>507.72</v>
      </c>
      <c r="K398" s="283">
        <f>BDI!$B$17</f>
        <v>0.26419999999999999</v>
      </c>
      <c r="L398" s="283"/>
      <c r="M398" s="283"/>
      <c r="N398" s="131">
        <f t="shared" ca="1" si="6"/>
        <v>213.95</v>
      </c>
      <c r="O398" s="340">
        <f ca="1">IF(ISNUMBER(I398),ROUND(F398*N398*E398,2),"")</f>
        <v>641.85</v>
      </c>
      <c r="P398" s="262"/>
      <c r="Q398" s="262"/>
      <c r="R398" s="262"/>
      <c r="S398" s="262"/>
      <c r="T398" s="262"/>
      <c r="U398" s="262"/>
      <c r="V398" s="262"/>
      <c r="W398" s="262"/>
      <c r="X398" s="262"/>
      <c r="Y398" s="262"/>
      <c r="Z398" s="262"/>
      <c r="AA398" s="262"/>
      <c r="AB398" s="262"/>
      <c r="AC398" s="262"/>
      <c r="AD398" s="262"/>
      <c r="AE398" s="262"/>
      <c r="AF398" s="262"/>
      <c r="AG398" s="262"/>
      <c r="AH398" s="262"/>
      <c r="AI398" s="262"/>
      <c r="AJ398" s="262"/>
      <c r="AK398" s="262"/>
      <c r="AL398" s="262"/>
      <c r="AM398" s="262"/>
      <c r="AN398" s="262"/>
      <c r="AO398" s="262"/>
      <c r="AP398" s="262"/>
      <c r="AQ398" s="262"/>
      <c r="AR398" s="262"/>
      <c r="AS398" s="262"/>
      <c r="AT398" s="262"/>
      <c r="AU398" s="262"/>
      <c r="AV398" s="262"/>
      <c r="AW398" s="262"/>
      <c r="AX398" s="262"/>
      <c r="AY398" s="262"/>
      <c r="AZ398" s="262"/>
      <c r="BA398" s="262"/>
      <c r="BB398" s="262"/>
      <c r="BC398" s="262"/>
      <c r="BD398" s="262"/>
      <c r="BE398" s="262"/>
      <c r="BF398" s="262"/>
      <c r="BG398" s="262"/>
      <c r="BH398" s="262"/>
      <c r="BI398" s="262"/>
      <c r="BJ398" s="262"/>
      <c r="BK398" s="262"/>
      <c r="BL398" s="262"/>
      <c r="BM398" s="262"/>
      <c r="BN398" s="262"/>
      <c r="BO398" s="262"/>
      <c r="BP398" s="262"/>
      <c r="BQ398" s="262"/>
      <c r="BR398" s="262"/>
      <c r="BS398" s="262"/>
      <c r="BT398" s="262"/>
      <c r="BU398" s="262"/>
      <c r="BV398" s="262"/>
      <c r="BW398" s="262"/>
      <c r="BX398" s="262"/>
      <c r="BY398" s="262"/>
      <c r="BZ398" s="262"/>
      <c r="CA398" s="262"/>
      <c r="CB398" s="262"/>
      <c r="CC398" s="262"/>
      <c r="CD398" s="262"/>
      <c r="CE398" s="262"/>
      <c r="CF398" s="262"/>
      <c r="CG398" s="262"/>
      <c r="CH398" s="262"/>
      <c r="CI398" s="262"/>
      <c r="CJ398" s="262"/>
      <c r="CK398" s="262"/>
      <c r="CL398" s="262"/>
      <c r="CM398" s="262"/>
      <c r="CN398" s="262"/>
      <c r="CO398" s="262"/>
      <c r="CP398" s="262"/>
      <c r="CQ398" s="262"/>
      <c r="CR398" s="262"/>
      <c r="CS398" s="262"/>
      <c r="CT398" s="262"/>
      <c r="CU398" s="262"/>
      <c r="CV398" s="262"/>
      <c r="CW398" s="262"/>
      <c r="CX398" s="262"/>
      <c r="CY398" s="262"/>
      <c r="CZ398" s="262"/>
      <c r="DA398" s="262"/>
      <c r="DB398" s="262"/>
      <c r="DC398" s="262"/>
      <c r="DD398" s="262"/>
      <c r="DE398" s="262"/>
      <c r="DF398" s="262"/>
      <c r="DG398" s="262"/>
      <c r="DH398" s="262"/>
      <c r="DI398" s="262"/>
      <c r="DJ398" s="262"/>
      <c r="DK398" s="262"/>
      <c r="DL398" s="262"/>
      <c r="DM398" s="262"/>
      <c r="DN398" s="262"/>
      <c r="DO398" s="262"/>
      <c r="DP398" s="262"/>
      <c r="DQ398" s="262"/>
      <c r="DR398" s="262"/>
      <c r="DS398" s="262"/>
      <c r="DT398" s="262"/>
      <c r="DU398" s="262"/>
      <c r="DV398" s="262"/>
      <c r="DW398" s="262"/>
      <c r="DX398" s="262"/>
      <c r="DY398" s="262"/>
      <c r="DZ398" s="262"/>
      <c r="EA398" s="262"/>
      <c r="EB398" s="262"/>
      <c r="EC398" s="262"/>
      <c r="ED398" s="262"/>
      <c r="EE398" s="262"/>
      <c r="EF398" s="262"/>
      <c r="EG398" s="262"/>
      <c r="EH398" s="262"/>
      <c r="EI398" s="262"/>
      <c r="EJ398" s="262"/>
      <c r="EK398" s="262"/>
      <c r="EL398" s="262"/>
      <c r="EM398" s="262"/>
      <c r="EN398" s="262"/>
      <c r="EO398" s="262"/>
      <c r="EP398" s="262"/>
      <c r="EQ398" s="262"/>
      <c r="ER398" s="262"/>
      <c r="ES398" s="262"/>
      <c r="ET398" s="262"/>
      <c r="EU398" s="262"/>
      <c r="EV398" s="262"/>
      <c r="EW398" s="262"/>
      <c r="EX398" s="262"/>
      <c r="EY398" s="262"/>
      <c r="EZ398" s="262"/>
      <c r="FA398" s="262"/>
      <c r="FB398" s="262"/>
      <c r="FC398" s="262"/>
      <c r="FD398" s="262"/>
      <c r="FE398" s="262"/>
      <c r="FF398" s="262"/>
      <c r="FG398" s="262"/>
      <c r="FH398" s="262"/>
      <c r="FI398" s="262"/>
      <c r="FJ398" s="262"/>
      <c r="FK398" s="262"/>
      <c r="FL398" s="262"/>
      <c r="FM398" s="262"/>
      <c r="FN398" s="262"/>
      <c r="FO398" s="262"/>
      <c r="FP398" s="262"/>
      <c r="FQ398" s="262"/>
      <c r="FR398" s="262"/>
      <c r="FS398" s="262"/>
      <c r="FT398" s="262"/>
      <c r="FU398" s="262"/>
      <c r="FV398" s="262"/>
      <c r="FW398" s="262"/>
      <c r="FX398" s="262"/>
      <c r="FY398" s="262"/>
      <c r="FZ398" s="262"/>
      <c r="GA398" s="262"/>
      <c r="GB398" s="262"/>
      <c r="GC398" s="262"/>
      <c r="GD398" s="262"/>
    </row>
    <row r="399" spans="1:186" s="279" customFormat="1" x14ac:dyDescent="0.2">
      <c r="A399" s="339" t="s">
        <v>12290</v>
      </c>
      <c r="B399" s="280" t="s">
        <v>578</v>
      </c>
      <c r="C399" s="281" t="s">
        <v>3383</v>
      </c>
      <c r="D399" s="130" t="s">
        <v>18</v>
      </c>
      <c r="E399" s="130">
        <v>15</v>
      </c>
      <c r="F399" s="130">
        <v>0.2</v>
      </c>
      <c r="G399" s="282"/>
      <c r="H399" s="283"/>
      <c r="I399" s="284">
        <f ca="1">OFFSET(INDEX(Composições!A:H,MATCH(B399,Composições!A:A,0),8),2,0)</f>
        <v>158.783975</v>
      </c>
      <c r="J399" s="284">
        <f ca="1">IF(ISNUMBER(I399),ROUND(F399*E399*I399,2),"")</f>
        <v>476.35</v>
      </c>
      <c r="K399" s="283">
        <f>BDI!$B$17</f>
        <v>0.26419999999999999</v>
      </c>
      <c r="L399" s="283"/>
      <c r="M399" s="283"/>
      <c r="N399" s="131">
        <f t="shared" ca="1" si="6"/>
        <v>200.73</v>
      </c>
      <c r="O399" s="340">
        <f ca="1">IF(ISNUMBER(I399),ROUND(F399*N399*E399,2),"")</f>
        <v>602.19000000000005</v>
      </c>
      <c r="P399" s="262"/>
      <c r="Q399" s="262"/>
      <c r="R399" s="262"/>
      <c r="S399" s="262"/>
      <c r="T399" s="262"/>
      <c r="U399" s="262"/>
      <c r="V399" s="262"/>
      <c r="W399" s="262"/>
      <c r="X399" s="262"/>
      <c r="Y399" s="262"/>
      <c r="Z399" s="262"/>
      <c r="AA399" s="262"/>
      <c r="AB399" s="262"/>
      <c r="AC399" s="262"/>
      <c r="AD399" s="262"/>
      <c r="AE399" s="262"/>
      <c r="AF399" s="262"/>
      <c r="AG399" s="262"/>
      <c r="AH399" s="262"/>
      <c r="AI399" s="262"/>
      <c r="AJ399" s="262"/>
      <c r="AK399" s="262"/>
      <c r="AL399" s="262"/>
      <c r="AM399" s="262"/>
      <c r="AN399" s="262"/>
      <c r="AO399" s="262"/>
      <c r="AP399" s="262"/>
      <c r="AQ399" s="262"/>
      <c r="AR399" s="262"/>
      <c r="AS399" s="262"/>
      <c r="AT399" s="262"/>
      <c r="AU399" s="262"/>
      <c r="AV399" s="262"/>
      <c r="AW399" s="262"/>
      <c r="AX399" s="262"/>
      <c r="AY399" s="262"/>
      <c r="AZ399" s="262"/>
      <c r="BA399" s="262"/>
      <c r="BB399" s="262"/>
      <c r="BC399" s="262"/>
      <c r="BD399" s="262"/>
      <c r="BE399" s="262"/>
      <c r="BF399" s="262"/>
      <c r="BG399" s="262"/>
      <c r="BH399" s="262"/>
      <c r="BI399" s="262"/>
      <c r="BJ399" s="262"/>
      <c r="BK399" s="262"/>
      <c r="BL399" s="262"/>
      <c r="BM399" s="262"/>
      <c r="BN399" s="262"/>
      <c r="BO399" s="262"/>
      <c r="BP399" s="262"/>
      <c r="BQ399" s="262"/>
      <c r="BR399" s="262"/>
      <c r="BS399" s="262"/>
      <c r="BT399" s="262"/>
      <c r="BU399" s="262"/>
      <c r="BV399" s="262"/>
      <c r="BW399" s="262"/>
      <c r="BX399" s="262"/>
      <c r="BY399" s="262"/>
      <c r="BZ399" s="262"/>
      <c r="CA399" s="262"/>
      <c r="CB399" s="262"/>
      <c r="CC399" s="262"/>
      <c r="CD399" s="262"/>
      <c r="CE399" s="262"/>
      <c r="CF399" s="262"/>
      <c r="CG399" s="262"/>
      <c r="CH399" s="262"/>
      <c r="CI399" s="262"/>
      <c r="CJ399" s="262"/>
      <c r="CK399" s="262"/>
      <c r="CL399" s="262"/>
      <c r="CM399" s="262"/>
      <c r="CN399" s="262"/>
      <c r="CO399" s="262"/>
      <c r="CP399" s="262"/>
      <c r="CQ399" s="262"/>
      <c r="CR399" s="262"/>
      <c r="CS399" s="262"/>
      <c r="CT399" s="262"/>
      <c r="CU399" s="262"/>
      <c r="CV399" s="262"/>
      <c r="CW399" s="262"/>
      <c r="CX399" s="262"/>
      <c r="CY399" s="262"/>
      <c r="CZ399" s="262"/>
      <c r="DA399" s="262"/>
      <c r="DB399" s="262"/>
      <c r="DC399" s="262"/>
      <c r="DD399" s="262"/>
      <c r="DE399" s="262"/>
      <c r="DF399" s="262"/>
      <c r="DG399" s="262"/>
      <c r="DH399" s="262"/>
      <c r="DI399" s="262"/>
      <c r="DJ399" s="262"/>
      <c r="DK399" s="262"/>
      <c r="DL399" s="262"/>
      <c r="DM399" s="262"/>
      <c r="DN399" s="262"/>
      <c r="DO399" s="262"/>
      <c r="DP399" s="262"/>
      <c r="DQ399" s="262"/>
      <c r="DR399" s="262"/>
      <c r="DS399" s="262"/>
      <c r="DT399" s="262"/>
      <c r="DU399" s="262"/>
      <c r="DV399" s="262"/>
      <c r="DW399" s="262"/>
      <c r="DX399" s="262"/>
      <c r="DY399" s="262"/>
      <c r="DZ399" s="262"/>
      <c r="EA399" s="262"/>
      <c r="EB399" s="262"/>
      <c r="EC399" s="262"/>
      <c r="ED399" s="262"/>
      <c r="EE399" s="262"/>
      <c r="EF399" s="262"/>
      <c r="EG399" s="262"/>
      <c r="EH399" s="262"/>
      <c r="EI399" s="262"/>
      <c r="EJ399" s="262"/>
      <c r="EK399" s="262"/>
      <c r="EL399" s="262"/>
      <c r="EM399" s="262"/>
      <c r="EN399" s="262"/>
      <c r="EO399" s="262"/>
      <c r="EP399" s="262"/>
      <c r="EQ399" s="262"/>
      <c r="ER399" s="262"/>
      <c r="ES399" s="262"/>
      <c r="ET399" s="262"/>
      <c r="EU399" s="262"/>
      <c r="EV399" s="262"/>
      <c r="EW399" s="262"/>
      <c r="EX399" s="262"/>
      <c r="EY399" s="262"/>
      <c r="EZ399" s="262"/>
      <c r="FA399" s="262"/>
      <c r="FB399" s="262"/>
      <c r="FC399" s="262"/>
      <c r="FD399" s="262"/>
      <c r="FE399" s="262"/>
      <c r="FF399" s="262"/>
      <c r="FG399" s="262"/>
      <c r="FH399" s="262"/>
      <c r="FI399" s="262"/>
      <c r="FJ399" s="262"/>
      <c r="FK399" s="262"/>
      <c r="FL399" s="262"/>
      <c r="FM399" s="262"/>
      <c r="FN399" s="262"/>
      <c r="FO399" s="262"/>
      <c r="FP399" s="262"/>
      <c r="FQ399" s="262"/>
      <c r="FR399" s="262"/>
      <c r="FS399" s="262"/>
      <c r="FT399" s="262"/>
      <c r="FU399" s="262"/>
      <c r="FV399" s="262"/>
      <c r="FW399" s="262"/>
      <c r="FX399" s="262"/>
      <c r="FY399" s="262"/>
      <c r="FZ399" s="262"/>
      <c r="GA399" s="262"/>
      <c r="GB399" s="262"/>
      <c r="GC399" s="262"/>
      <c r="GD399" s="262"/>
    </row>
    <row r="400" spans="1:186" s="279" customFormat="1" x14ac:dyDescent="0.2">
      <c r="A400" s="339" t="s">
        <v>12291</v>
      </c>
      <c r="B400" s="280" t="s">
        <v>580</v>
      </c>
      <c r="C400" s="281" t="s">
        <v>3384</v>
      </c>
      <c r="D400" s="130" t="s">
        <v>18</v>
      </c>
      <c r="E400" s="130">
        <v>125.00000000000001</v>
      </c>
      <c r="F400" s="130">
        <v>0.2</v>
      </c>
      <c r="G400" s="282"/>
      <c r="H400" s="283"/>
      <c r="I400" s="284">
        <f ca="1">OFFSET(INDEX(Composições!A:H,MATCH(B400,Composições!A:A,0),8),2,0)</f>
        <v>126.15397500000002</v>
      </c>
      <c r="J400" s="284">
        <f ca="1">IF(ISNUMBER(I400),ROUND(F400*E400*I400,2),"")</f>
        <v>3153.85</v>
      </c>
      <c r="K400" s="283">
        <f>BDI!$B$17</f>
        <v>0.26419999999999999</v>
      </c>
      <c r="L400" s="283"/>
      <c r="M400" s="283"/>
      <c r="N400" s="131">
        <f t="shared" ca="1" si="6"/>
        <v>159.47999999999999</v>
      </c>
      <c r="O400" s="340">
        <f ca="1">IF(ISNUMBER(I400),ROUND(F400*N400*E400,2),"")</f>
        <v>3987</v>
      </c>
      <c r="P400" s="262"/>
      <c r="Q400" s="262"/>
      <c r="R400" s="262"/>
      <c r="S400" s="262"/>
      <c r="T400" s="262"/>
      <c r="U400" s="262"/>
      <c r="V400" s="262"/>
      <c r="W400" s="262"/>
      <c r="X400" s="262"/>
      <c r="Y400" s="262"/>
      <c r="Z400" s="262"/>
      <c r="AA400" s="262"/>
      <c r="AB400" s="262"/>
      <c r="AC400" s="262"/>
      <c r="AD400" s="262"/>
      <c r="AE400" s="262"/>
      <c r="AF400" s="262"/>
      <c r="AG400" s="262"/>
      <c r="AH400" s="262"/>
      <c r="AI400" s="262"/>
      <c r="AJ400" s="262"/>
      <c r="AK400" s="262"/>
      <c r="AL400" s="262"/>
      <c r="AM400" s="262"/>
      <c r="AN400" s="262"/>
      <c r="AO400" s="262"/>
      <c r="AP400" s="262"/>
      <c r="AQ400" s="262"/>
      <c r="AR400" s="262"/>
      <c r="AS400" s="262"/>
      <c r="AT400" s="262"/>
      <c r="AU400" s="262"/>
      <c r="AV400" s="262"/>
      <c r="AW400" s="262"/>
      <c r="AX400" s="262"/>
      <c r="AY400" s="262"/>
      <c r="AZ400" s="262"/>
      <c r="BA400" s="262"/>
      <c r="BB400" s="262"/>
      <c r="BC400" s="262"/>
      <c r="BD400" s="262"/>
      <c r="BE400" s="262"/>
      <c r="BF400" s="262"/>
      <c r="BG400" s="262"/>
      <c r="BH400" s="262"/>
      <c r="BI400" s="262"/>
      <c r="BJ400" s="262"/>
      <c r="BK400" s="262"/>
      <c r="BL400" s="262"/>
      <c r="BM400" s="262"/>
      <c r="BN400" s="262"/>
      <c r="BO400" s="262"/>
      <c r="BP400" s="262"/>
      <c r="BQ400" s="262"/>
      <c r="BR400" s="262"/>
      <c r="BS400" s="262"/>
      <c r="BT400" s="262"/>
      <c r="BU400" s="262"/>
      <c r="BV400" s="262"/>
      <c r="BW400" s="262"/>
      <c r="BX400" s="262"/>
      <c r="BY400" s="262"/>
      <c r="BZ400" s="262"/>
      <c r="CA400" s="262"/>
      <c r="CB400" s="262"/>
      <c r="CC400" s="262"/>
      <c r="CD400" s="262"/>
      <c r="CE400" s="262"/>
      <c r="CF400" s="262"/>
      <c r="CG400" s="262"/>
      <c r="CH400" s="262"/>
      <c r="CI400" s="262"/>
      <c r="CJ400" s="262"/>
      <c r="CK400" s="262"/>
      <c r="CL400" s="262"/>
      <c r="CM400" s="262"/>
      <c r="CN400" s="262"/>
      <c r="CO400" s="262"/>
      <c r="CP400" s="262"/>
      <c r="CQ400" s="262"/>
      <c r="CR400" s="262"/>
      <c r="CS400" s="262"/>
      <c r="CT400" s="262"/>
      <c r="CU400" s="262"/>
      <c r="CV400" s="262"/>
      <c r="CW400" s="262"/>
      <c r="CX400" s="262"/>
      <c r="CY400" s="262"/>
      <c r="CZ400" s="262"/>
      <c r="DA400" s="262"/>
      <c r="DB400" s="262"/>
      <c r="DC400" s="262"/>
      <c r="DD400" s="262"/>
      <c r="DE400" s="262"/>
      <c r="DF400" s="262"/>
      <c r="DG400" s="262"/>
      <c r="DH400" s="262"/>
      <c r="DI400" s="262"/>
      <c r="DJ400" s="262"/>
      <c r="DK400" s="262"/>
      <c r="DL400" s="262"/>
      <c r="DM400" s="262"/>
      <c r="DN400" s="262"/>
      <c r="DO400" s="262"/>
      <c r="DP400" s="262"/>
      <c r="DQ400" s="262"/>
      <c r="DR400" s="262"/>
      <c r="DS400" s="262"/>
      <c r="DT400" s="262"/>
      <c r="DU400" s="262"/>
      <c r="DV400" s="262"/>
      <c r="DW400" s="262"/>
      <c r="DX400" s="262"/>
      <c r="DY400" s="262"/>
      <c r="DZ400" s="262"/>
      <c r="EA400" s="262"/>
      <c r="EB400" s="262"/>
      <c r="EC400" s="262"/>
      <c r="ED400" s="262"/>
      <c r="EE400" s="262"/>
      <c r="EF400" s="262"/>
      <c r="EG400" s="262"/>
      <c r="EH400" s="262"/>
      <c r="EI400" s="262"/>
      <c r="EJ400" s="262"/>
      <c r="EK400" s="262"/>
      <c r="EL400" s="262"/>
      <c r="EM400" s="262"/>
      <c r="EN400" s="262"/>
      <c r="EO400" s="262"/>
      <c r="EP400" s="262"/>
      <c r="EQ400" s="262"/>
      <c r="ER400" s="262"/>
      <c r="ES400" s="262"/>
      <c r="ET400" s="262"/>
      <c r="EU400" s="262"/>
      <c r="EV400" s="262"/>
      <c r="EW400" s="262"/>
      <c r="EX400" s="262"/>
      <c r="EY400" s="262"/>
      <c r="EZ400" s="262"/>
      <c r="FA400" s="262"/>
      <c r="FB400" s="262"/>
      <c r="FC400" s="262"/>
      <c r="FD400" s="262"/>
      <c r="FE400" s="262"/>
      <c r="FF400" s="262"/>
      <c r="FG400" s="262"/>
      <c r="FH400" s="262"/>
      <c r="FI400" s="262"/>
      <c r="FJ400" s="262"/>
      <c r="FK400" s="262"/>
      <c r="FL400" s="262"/>
      <c r="FM400" s="262"/>
      <c r="FN400" s="262"/>
      <c r="FO400" s="262"/>
      <c r="FP400" s="262"/>
      <c r="FQ400" s="262"/>
      <c r="FR400" s="262"/>
      <c r="FS400" s="262"/>
      <c r="FT400" s="262"/>
      <c r="FU400" s="262"/>
      <c r="FV400" s="262"/>
      <c r="FW400" s="262"/>
      <c r="FX400" s="262"/>
      <c r="FY400" s="262"/>
      <c r="FZ400" s="262"/>
      <c r="GA400" s="262"/>
      <c r="GB400" s="262"/>
      <c r="GC400" s="262"/>
      <c r="GD400" s="262"/>
    </row>
    <row r="401" spans="1:186" s="279" customFormat="1" x14ac:dyDescent="0.2">
      <c r="A401" s="339" t="s">
        <v>12292</v>
      </c>
      <c r="B401" s="280" t="s">
        <v>582</v>
      </c>
      <c r="C401" s="281" t="s">
        <v>3385</v>
      </c>
      <c r="D401" s="130" t="s">
        <v>18</v>
      </c>
      <c r="E401" s="130">
        <v>25</v>
      </c>
      <c r="F401" s="130">
        <v>0.2</v>
      </c>
      <c r="G401" s="282"/>
      <c r="H401" s="283"/>
      <c r="I401" s="284">
        <f ca="1">OFFSET(INDEX(Composições!A:H,MATCH(B401,Composições!A:A,0),8),2,0)</f>
        <v>38.313974999999999</v>
      </c>
      <c r="J401" s="284">
        <f ca="1">IF(ISNUMBER(I401),ROUND(F401*E401*I401,2),"")</f>
        <v>191.57</v>
      </c>
      <c r="K401" s="283">
        <f>BDI!$B$17</f>
        <v>0.26419999999999999</v>
      </c>
      <c r="L401" s="283"/>
      <c r="M401" s="283"/>
      <c r="N401" s="131">
        <f t="shared" ca="1" si="6"/>
        <v>48.44</v>
      </c>
      <c r="O401" s="340">
        <f ca="1">IF(ISNUMBER(I401),ROUND(F401*N401*E401,2),"")</f>
        <v>242.2</v>
      </c>
      <c r="P401" s="262"/>
      <c r="Q401" s="262"/>
      <c r="R401" s="262"/>
      <c r="S401" s="262"/>
      <c r="T401" s="262"/>
      <c r="U401" s="262"/>
      <c r="V401" s="262"/>
      <c r="W401" s="262"/>
      <c r="X401" s="262"/>
      <c r="Y401" s="262"/>
      <c r="Z401" s="262"/>
      <c r="AA401" s="262"/>
      <c r="AB401" s="262"/>
      <c r="AC401" s="262"/>
      <c r="AD401" s="262"/>
      <c r="AE401" s="262"/>
      <c r="AF401" s="262"/>
      <c r="AG401" s="262"/>
      <c r="AH401" s="262"/>
      <c r="AI401" s="262"/>
      <c r="AJ401" s="262"/>
      <c r="AK401" s="262"/>
      <c r="AL401" s="262"/>
      <c r="AM401" s="262"/>
      <c r="AN401" s="262"/>
      <c r="AO401" s="262"/>
      <c r="AP401" s="262"/>
      <c r="AQ401" s="262"/>
      <c r="AR401" s="262"/>
      <c r="AS401" s="262"/>
      <c r="AT401" s="262"/>
      <c r="AU401" s="262"/>
      <c r="AV401" s="262"/>
      <c r="AW401" s="262"/>
      <c r="AX401" s="262"/>
      <c r="AY401" s="262"/>
      <c r="AZ401" s="262"/>
      <c r="BA401" s="262"/>
      <c r="BB401" s="262"/>
      <c r="BC401" s="262"/>
      <c r="BD401" s="262"/>
      <c r="BE401" s="262"/>
      <c r="BF401" s="262"/>
      <c r="BG401" s="262"/>
      <c r="BH401" s="262"/>
      <c r="BI401" s="262"/>
      <c r="BJ401" s="262"/>
      <c r="BK401" s="262"/>
      <c r="BL401" s="262"/>
      <c r="BM401" s="262"/>
      <c r="BN401" s="262"/>
      <c r="BO401" s="262"/>
      <c r="BP401" s="262"/>
      <c r="BQ401" s="262"/>
      <c r="BR401" s="262"/>
      <c r="BS401" s="262"/>
      <c r="BT401" s="262"/>
      <c r="BU401" s="262"/>
      <c r="BV401" s="262"/>
      <c r="BW401" s="262"/>
      <c r="BX401" s="262"/>
      <c r="BY401" s="262"/>
      <c r="BZ401" s="262"/>
      <c r="CA401" s="262"/>
      <c r="CB401" s="262"/>
      <c r="CC401" s="262"/>
      <c r="CD401" s="262"/>
      <c r="CE401" s="262"/>
      <c r="CF401" s="262"/>
      <c r="CG401" s="262"/>
      <c r="CH401" s="262"/>
      <c r="CI401" s="262"/>
      <c r="CJ401" s="262"/>
      <c r="CK401" s="262"/>
      <c r="CL401" s="262"/>
      <c r="CM401" s="262"/>
      <c r="CN401" s="262"/>
      <c r="CO401" s="262"/>
      <c r="CP401" s="262"/>
      <c r="CQ401" s="262"/>
      <c r="CR401" s="262"/>
      <c r="CS401" s="262"/>
      <c r="CT401" s="262"/>
      <c r="CU401" s="262"/>
      <c r="CV401" s="262"/>
      <c r="CW401" s="262"/>
      <c r="CX401" s="262"/>
      <c r="CY401" s="262"/>
      <c r="CZ401" s="262"/>
      <c r="DA401" s="262"/>
      <c r="DB401" s="262"/>
      <c r="DC401" s="262"/>
      <c r="DD401" s="262"/>
      <c r="DE401" s="262"/>
      <c r="DF401" s="262"/>
      <c r="DG401" s="262"/>
      <c r="DH401" s="262"/>
      <c r="DI401" s="262"/>
      <c r="DJ401" s="262"/>
      <c r="DK401" s="262"/>
      <c r="DL401" s="262"/>
      <c r="DM401" s="262"/>
      <c r="DN401" s="262"/>
      <c r="DO401" s="262"/>
      <c r="DP401" s="262"/>
      <c r="DQ401" s="262"/>
      <c r="DR401" s="262"/>
      <c r="DS401" s="262"/>
      <c r="DT401" s="262"/>
      <c r="DU401" s="262"/>
      <c r="DV401" s="262"/>
      <c r="DW401" s="262"/>
      <c r="DX401" s="262"/>
      <c r="DY401" s="262"/>
      <c r="DZ401" s="262"/>
      <c r="EA401" s="262"/>
      <c r="EB401" s="262"/>
      <c r="EC401" s="262"/>
      <c r="ED401" s="262"/>
      <c r="EE401" s="262"/>
      <c r="EF401" s="262"/>
      <c r="EG401" s="262"/>
      <c r="EH401" s="262"/>
      <c r="EI401" s="262"/>
      <c r="EJ401" s="262"/>
      <c r="EK401" s="262"/>
      <c r="EL401" s="262"/>
      <c r="EM401" s="262"/>
      <c r="EN401" s="262"/>
      <c r="EO401" s="262"/>
      <c r="EP401" s="262"/>
      <c r="EQ401" s="262"/>
      <c r="ER401" s="262"/>
      <c r="ES401" s="262"/>
      <c r="ET401" s="262"/>
      <c r="EU401" s="262"/>
      <c r="EV401" s="262"/>
      <c r="EW401" s="262"/>
      <c r="EX401" s="262"/>
      <c r="EY401" s="262"/>
      <c r="EZ401" s="262"/>
      <c r="FA401" s="262"/>
      <c r="FB401" s="262"/>
      <c r="FC401" s="262"/>
      <c r="FD401" s="262"/>
      <c r="FE401" s="262"/>
      <c r="FF401" s="262"/>
      <c r="FG401" s="262"/>
      <c r="FH401" s="262"/>
      <c r="FI401" s="262"/>
      <c r="FJ401" s="262"/>
      <c r="FK401" s="262"/>
      <c r="FL401" s="262"/>
      <c r="FM401" s="262"/>
      <c r="FN401" s="262"/>
      <c r="FO401" s="262"/>
      <c r="FP401" s="262"/>
      <c r="FQ401" s="262"/>
      <c r="FR401" s="262"/>
      <c r="FS401" s="262"/>
      <c r="FT401" s="262"/>
      <c r="FU401" s="262"/>
      <c r="FV401" s="262"/>
      <c r="FW401" s="262"/>
      <c r="FX401" s="262"/>
      <c r="FY401" s="262"/>
      <c r="FZ401" s="262"/>
      <c r="GA401" s="262"/>
      <c r="GB401" s="262"/>
      <c r="GC401" s="262"/>
      <c r="GD401" s="262"/>
    </row>
    <row r="402" spans="1:186" s="279" customFormat="1" x14ac:dyDescent="0.2">
      <c r="A402" s="339" t="s">
        <v>12293</v>
      </c>
      <c r="B402" s="280" t="s">
        <v>583</v>
      </c>
      <c r="C402" s="281" t="s">
        <v>3386</v>
      </c>
      <c r="D402" s="130" t="s">
        <v>18</v>
      </c>
      <c r="E402" s="130">
        <v>12</v>
      </c>
      <c r="F402" s="130">
        <v>0.2</v>
      </c>
      <c r="G402" s="282"/>
      <c r="H402" s="283"/>
      <c r="I402" s="284">
        <f ca="1">OFFSET(INDEX(Composições!A:H,MATCH(B402,Composições!A:A,0),8),2,0)</f>
        <v>334.93399999999997</v>
      </c>
      <c r="J402" s="284">
        <f ca="1">IF(ISNUMBER(I402),ROUND(F402*E402*I402,2),"")</f>
        <v>803.84</v>
      </c>
      <c r="K402" s="283">
        <f>BDI!$B$17</f>
        <v>0.26419999999999999</v>
      </c>
      <c r="L402" s="283"/>
      <c r="M402" s="283"/>
      <c r="N402" s="131">
        <f t="shared" ca="1" si="6"/>
        <v>423.42</v>
      </c>
      <c r="O402" s="340">
        <f ca="1">IF(ISNUMBER(I402),ROUND(F402*N402*E402,2),"")</f>
        <v>1016.21</v>
      </c>
      <c r="P402" s="262"/>
      <c r="Q402" s="262"/>
      <c r="R402" s="262"/>
      <c r="S402" s="262"/>
      <c r="T402" s="262"/>
      <c r="U402" s="262"/>
      <c r="V402" s="262"/>
      <c r="W402" s="262"/>
      <c r="X402" s="262"/>
      <c r="Y402" s="262"/>
      <c r="Z402" s="262"/>
      <c r="AA402" s="262"/>
      <c r="AB402" s="262"/>
      <c r="AC402" s="262"/>
      <c r="AD402" s="262"/>
      <c r="AE402" s="262"/>
      <c r="AF402" s="262"/>
      <c r="AG402" s="262"/>
      <c r="AH402" s="262"/>
      <c r="AI402" s="262"/>
      <c r="AJ402" s="262"/>
      <c r="AK402" s="262"/>
      <c r="AL402" s="262"/>
      <c r="AM402" s="262"/>
      <c r="AN402" s="262"/>
      <c r="AO402" s="262"/>
      <c r="AP402" s="262"/>
      <c r="AQ402" s="262"/>
      <c r="AR402" s="262"/>
      <c r="AS402" s="262"/>
      <c r="AT402" s="262"/>
      <c r="AU402" s="262"/>
      <c r="AV402" s="262"/>
      <c r="AW402" s="262"/>
      <c r="AX402" s="262"/>
      <c r="AY402" s="262"/>
      <c r="AZ402" s="262"/>
      <c r="BA402" s="262"/>
      <c r="BB402" s="262"/>
      <c r="BC402" s="262"/>
      <c r="BD402" s="262"/>
      <c r="BE402" s="262"/>
      <c r="BF402" s="262"/>
      <c r="BG402" s="262"/>
      <c r="BH402" s="262"/>
      <c r="BI402" s="262"/>
      <c r="BJ402" s="262"/>
      <c r="BK402" s="262"/>
      <c r="BL402" s="262"/>
      <c r="BM402" s="262"/>
      <c r="BN402" s="262"/>
      <c r="BO402" s="262"/>
      <c r="BP402" s="262"/>
      <c r="BQ402" s="262"/>
      <c r="BR402" s="262"/>
      <c r="BS402" s="262"/>
      <c r="BT402" s="262"/>
      <c r="BU402" s="262"/>
      <c r="BV402" s="262"/>
      <c r="BW402" s="262"/>
      <c r="BX402" s="262"/>
      <c r="BY402" s="262"/>
      <c r="BZ402" s="262"/>
      <c r="CA402" s="262"/>
      <c r="CB402" s="262"/>
      <c r="CC402" s="262"/>
      <c r="CD402" s="262"/>
      <c r="CE402" s="262"/>
      <c r="CF402" s="262"/>
      <c r="CG402" s="262"/>
      <c r="CH402" s="262"/>
      <c r="CI402" s="262"/>
      <c r="CJ402" s="262"/>
      <c r="CK402" s="262"/>
      <c r="CL402" s="262"/>
      <c r="CM402" s="262"/>
      <c r="CN402" s="262"/>
      <c r="CO402" s="262"/>
      <c r="CP402" s="262"/>
      <c r="CQ402" s="262"/>
      <c r="CR402" s="262"/>
      <c r="CS402" s="262"/>
      <c r="CT402" s="262"/>
      <c r="CU402" s="262"/>
      <c r="CV402" s="262"/>
      <c r="CW402" s="262"/>
      <c r="CX402" s="262"/>
      <c r="CY402" s="262"/>
      <c r="CZ402" s="262"/>
      <c r="DA402" s="262"/>
      <c r="DB402" s="262"/>
      <c r="DC402" s="262"/>
      <c r="DD402" s="262"/>
      <c r="DE402" s="262"/>
      <c r="DF402" s="262"/>
      <c r="DG402" s="262"/>
      <c r="DH402" s="262"/>
      <c r="DI402" s="262"/>
      <c r="DJ402" s="262"/>
      <c r="DK402" s="262"/>
      <c r="DL402" s="262"/>
      <c r="DM402" s="262"/>
      <c r="DN402" s="262"/>
      <c r="DO402" s="262"/>
      <c r="DP402" s="262"/>
      <c r="DQ402" s="262"/>
      <c r="DR402" s="262"/>
      <c r="DS402" s="262"/>
      <c r="DT402" s="262"/>
      <c r="DU402" s="262"/>
      <c r="DV402" s="262"/>
      <c r="DW402" s="262"/>
      <c r="DX402" s="262"/>
      <c r="DY402" s="262"/>
      <c r="DZ402" s="262"/>
      <c r="EA402" s="262"/>
      <c r="EB402" s="262"/>
      <c r="EC402" s="262"/>
      <c r="ED402" s="262"/>
      <c r="EE402" s="262"/>
      <c r="EF402" s="262"/>
      <c r="EG402" s="262"/>
      <c r="EH402" s="262"/>
      <c r="EI402" s="262"/>
      <c r="EJ402" s="262"/>
      <c r="EK402" s="262"/>
      <c r="EL402" s="262"/>
      <c r="EM402" s="262"/>
      <c r="EN402" s="262"/>
      <c r="EO402" s="262"/>
      <c r="EP402" s="262"/>
      <c r="EQ402" s="262"/>
      <c r="ER402" s="262"/>
      <c r="ES402" s="262"/>
      <c r="ET402" s="262"/>
      <c r="EU402" s="262"/>
      <c r="EV402" s="262"/>
      <c r="EW402" s="262"/>
      <c r="EX402" s="262"/>
      <c r="EY402" s="262"/>
      <c r="EZ402" s="262"/>
      <c r="FA402" s="262"/>
      <c r="FB402" s="262"/>
      <c r="FC402" s="262"/>
      <c r="FD402" s="262"/>
      <c r="FE402" s="262"/>
      <c r="FF402" s="262"/>
      <c r="FG402" s="262"/>
      <c r="FH402" s="262"/>
      <c r="FI402" s="262"/>
      <c r="FJ402" s="262"/>
      <c r="FK402" s="262"/>
      <c r="FL402" s="262"/>
      <c r="FM402" s="262"/>
      <c r="FN402" s="262"/>
      <c r="FO402" s="262"/>
      <c r="FP402" s="262"/>
      <c r="FQ402" s="262"/>
      <c r="FR402" s="262"/>
      <c r="FS402" s="262"/>
      <c r="FT402" s="262"/>
      <c r="FU402" s="262"/>
      <c r="FV402" s="262"/>
      <c r="FW402" s="262"/>
      <c r="FX402" s="262"/>
      <c r="FY402" s="262"/>
      <c r="FZ402" s="262"/>
      <c r="GA402" s="262"/>
      <c r="GB402" s="262"/>
      <c r="GC402" s="262"/>
      <c r="GD402" s="262"/>
    </row>
    <row r="403" spans="1:186" s="279" customFormat="1" x14ac:dyDescent="0.2">
      <c r="A403" s="339" t="s">
        <v>12294</v>
      </c>
      <c r="B403" s="280" t="s">
        <v>585</v>
      </c>
      <c r="C403" s="281" t="s">
        <v>3387</v>
      </c>
      <c r="D403" s="130" t="s">
        <v>18</v>
      </c>
      <c r="E403" s="130">
        <v>12</v>
      </c>
      <c r="F403" s="130">
        <v>0.2</v>
      </c>
      <c r="G403" s="282"/>
      <c r="H403" s="283"/>
      <c r="I403" s="284">
        <f ca="1">OFFSET(INDEX(Composições!A:H,MATCH(B403,Composições!A:A,0),8),2,0)</f>
        <v>73.352000000000004</v>
      </c>
      <c r="J403" s="284">
        <f ca="1">IF(ISNUMBER(I403),ROUND(F403*E403*I403,2),"")</f>
        <v>176.04</v>
      </c>
      <c r="K403" s="283">
        <f>BDI!$B$17</f>
        <v>0.26419999999999999</v>
      </c>
      <c r="L403" s="283"/>
      <c r="M403" s="283"/>
      <c r="N403" s="131">
        <f t="shared" ca="1" si="6"/>
        <v>92.73</v>
      </c>
      <c r="O403" s="340">
        <f ca="1">IF(ISNUMBER(I403),ROUND(F403*N403*E403,2),"")</f>
        <v>222.55</v>
      </c>
      <c r="P403" s="262"/>
      <c r="Q403" s="262"/>
      <c r="R403" s="262"/>
      <c r="S403" s="262"/>
      <c r="T403" s="262"/>
      <c r="U403" s="262"/>
      <c r="V403" s="262"/>
      <c r="W403" s="262"/>
      <c r="X403" s="262"/>
      <c r="Y403" s="262"/>
      <c r="Z403" s="262"/>
      <c r="AA403" s="262"/>
      <c r="AB403" s="262"/>
      <c r="AC403" s="262"/>
      <c r="AD403" s="262"/>
      <c r="AE403" s="262"/>
      <c r="AF403" s="262"/>
      <c r="AG403" s="262"/>
      <c r="AH403" s="262"/>
      <c r="AI403" s="262"/>
      <c r="AJ403" s="262"/>
      <c r="AK403" s="262"/>
      <c r="AL403" s="262"/>
      <c r="AM403" s="262"/>
      <c r="AN403" s="262"/>
      <c r="AO403" s="262"/>
      <c r="AP403" s="262"/>
      <c r="AQ403" s="262"/>
      <c r="AR403" s="262"/>
      <c r="AS403" s="262"/>
      <c r="AT403" s="262"/>
      <c r="AU403" s="262"/>
      <c r="AV403" s="262"/>
      <c r="AW403" s="262"/>
      <c r="AX403" s="262"/>
      <c r="AY403" s="262"/>
      <c r="AZ403" s="262"/>
      <c r="BA403" s="262"/>
      <c r="BB403" s="262"/>
      <c r="BC403" s="262"/>
      <c r="BD403" s="262"/>
      <c r="BE403" s="262"/>
      <c r="BF403" s="262"/>
      <c r="BG403" s="262"/>
      <c r="BH403" s="262"/>
      <c r="BI403" s="262"/>
      <c r="BJ403" s="262"/>
      <c r="BK403" s="262"/>
      <c r="BL403" s="262"/>
      <c r="BM403" s="262"/>
      <c r="BN403" s="262"/>
      <c r="BO403" s="262"/>
      <c r="BP403" s="262"/>
      <c r="BQ403" s="262"/>
      <c r="BR403" s="262"/>
      <c r="BS403" s="262"/>
      <c r="BT403" s="262"/>
      <c r="BU403" s="262"/>
      <c r="BV403" s="262"/>
      <c r="BW403" s="262"/>
      <c r="BX403" s="262"/>
      <c r="BY403" s="262"/>
      <c r="BZ403" s="262"/>
      <c r="CA403" s="262"/>
      <c r="CB403" s="262"/>
      <c r="CC403" s="262"/>
      <c r="CD403" s="262"/>
      <c r="CE403" s="262"/>
      <c r="CF403" s="262"/>
      <c r="CG403" s="262"/>
      <c r="CH403" s="262"/>
      <c r="CI403" s="262"/>
      <c r="CJ403" s="262"/>
      <c r="CK403" s="262"/>
      <c r="CL403" s="262"/>
      <c r="CM403" s="262"/>
      <c r="CN403" s="262"/>
      <c r="CO403" s="262"/>
      <c r="CP403" s="262"/>
      <c r="CQ403" s="262"/>
      <c r="CR403" s="262"/>
      <c r="CS403" s="262"/>
      <c r="CT403" s="262"/>
      <c r="CU403" s="262"/>
      <c r="CV403" s="262"/>
      <c r="CW403" s="262"/>
      <c r="CX403" s="262"/>
      <c r="CY403" s="262"/>
      <c r="CZ403" s="262"/>
      <c r="DA403" s="262"/>
      <c r="DB403" s="262"/>
      <c r="DC403" s="262"/>
      <c r="DD403" s="262"/>
      <c r="DE403" s="262"/>
      <c r="DF403" s="262"/>
      <c r="DG403" s="262"/>
      <c r="DH403" s="262"/>
      <c r="DI403" s="262"/>
      <c r="DJ403" s="262"/>
      <c r="DK403" s="262"/>
      <c r="DL403" s="262"/>
      <c r="DM403" s="262"/>
      <c r="DN403" s="262"/>
      <c r="DO403" s="262"/>
      <c r="DP403" s="262"/>
      <c r="DQ403" s="262"/>
      <c r="DR403" s="262"/>
      <c r="DS403" s="262"/>
      <c r="DT403" s="262"/>
      <c r="DU403" s="262"/>
      <c r="DV403" s="262"/>
      <c r="DW403" s="262"/>
      <c r="DX403" s="262"/>
      <c r="DY403" s="262"/>
      <c r="DZ403" s="262"/>
      <c r="EA403" s="262"/>
      <c r="EB403" s="262"/>
      <c r="EC403" s="262"/>
      <c r="ED403" s="262"/>
      <c r="EE403" s="262"/>
      <c r="EF403" s="262"/>
      <c r="EG403" s="262"/>
      <c r="EH403" s="262"/>
      <c r="EI403" s="262"/>
      <c r="EJ403" s="262"/>
      <c r="EK403" s="262"/>
      <c r="EL403" s="262"/>
      <c r="EM403" s="262"/>
      <c r="EN403" s="262"/>
      <c r="EO403" s="262"/>
      <c r="EP403" s="262"/>
      <c r="EQ403" s="262"/>
      <c r="ER403" s="262"/>
      <c r="ES403" s="262"/>
      <c r="ET403" s="262"/>
      <c r="EU403" s="262"/>
      <c r="EV403" s="262"/>
      <c r="EW403" s="262"/>
      <c r="EX403" s="262"/>
      <c r="EY403" s="262"/>
      <c r="EZ403" s="262"/>
      <c r="FA403" s="262"/>
      <c r="FB403" s="262"/>
      <c r="FC403" s="262"/>
      <c r="FD403" s="262"/>
      <c r="FE403" s="262"/>
      <c r="FF403" s="262"/>
      <c r="FG403" s="262"/>
      <c r="FH403" s="262"/>
      <c r="FI403" s="262"/>
      <c r="FJ403" s="262"/>
      <c r="FK403" s="262"/>
      <c r="FL403" s="262"/>
      <c r="FM403" s="262"/>
      <c r="FN403" s="262"/>
      <c r="FO403" s="262"/>
      <c r="FP403" s="262"/>
      <c r="FQ403" s="262"/>
      <c r="FR403" s="262"/>
      <c r="FS403" s="262"/>
      <c r="FT403" s="262"/>
      <c r="FU403" s="262"/>
      <c r="FV403" s="262"/>
      <c r="FW403" s="262"/>
      <c r="FX403" s="262"/>
      <c r="FY403" s="262"/>
      <c r="FZ403" s="262"/>
      <c r="GA403" s="262"/>
      <c r="GB403" s="262"/>
      <c r="GC403" s="262"/>
      <c r="GD403" s="262"/>
    </row>
    <row r="404" spans="1:186" s="279" customFormat="1" x14ac:dyDescent="0.2">
      <c r="A404" s="339" t="s">
        <v>12295</v>
      </c>
      <c r="B404" s="280" t="s">
        <v>587</v>
      </c>
      <c r="C404" s="281" t="s">
        <v>3388</v>
      </c>
      <c r="D404" s="130" t="s">
        <v>106</v>
      </c>
      <c r="E404" s="130">
        <v>6250</v>
      </c>
      <c r="F404" s="130">
        <v>0.2</v>
      </c>
      <c r="G404" s="282"/>
      <c r="H404" s="283"/>
      <c r="I404" s="284">
        <f ca="1">OFFSET(INDEX(Composições!A:H,MATCH(B404,Composições!A:A,0),8),2,0)</f>
        <v>6.5094329999999996</v>
      </c>
      <c r="J404" s="284">
        <f ca="1">IF(ISNUMBER(I404),ROUND(F404*E404*I404,2),"")</f>
        <v>8136.79</v>
      </c>
      <c r="K404" s="283">
        <f>BDI!$B$17</f>
        <v>0.26419999999999999</v>
      </c>
      <c r="L404" s="283"/>
      <c r="M404" s="283"/>
      <c r="N404" s="131">
        <f t="shared" ca="1" si="6"/>
        <v>8.23</v>
      </c>
      <c r="O404" s="340">
        <f ca="1">IF(ISNUMBER(I404),ROUND(F404*N404*E404,2),"")</f>
        <v>10287.5</v>
      </c>
      <c r="P404" s="262"/>
      <c r="Q404" s="262"/>
      <c r="R404" s="262"/>
      <c r="S404" s="262"/>
      <c r="T404" s="262"/>
      <c r="U404" s="262"/>
      <c r="V404" s="262"/>
      <c r="W404" s="262"/>
      <c r="X404" s="262"/>
      <c r="Y404" s="262"/>
      <c r="Z404" s="262"/>
      <c r="AA404" s="262"/>
      <c r="AB404" s="262"/>
      <c r="AC404" s="262"/>
      <c r="AD404" s="262"/>
      <c r="AE404" s="262"/>
      <c r="AF404" s="262"/>
      <c r="AG404" s="262"/>
      <c r="AH404" s="262"/>
      <c r="AI404" s="262"/>
      <c r="AJ404" s="262"/>
      <c r="AK404" s="262"/>
      <c r="AL404" s="262"/>
      <c r="AM404" s="262"/>
      <c r="AN404" s="262"/>
      <c r="AO404" s="262"/>
      <c r="AP404" s="262"/>
      <c r="AQ404" s="262"/>
      <c r="AR404" s="262"/>
      <c r="AS404" s="262"/>
      <c r="AT404" s="262"/>
      <c r="AU404" s="262"/>
      <c r="AV404" s="262"/>
      <c r="AW404" s="262"/>
      <c r="AX404" s="262"/>
      <c r="AY404" s="262"/>
      <c r="AZ404" s="262"/>
      <c r="BA404" s="262"/>
      <c r="BB404" s="262"/>
      <c r="BC404" s="262"/>
      <c r="BD404" s="262"/>
      <c r="BE404" s="262"/>
      <c r="BF404" s="262"/>
      <c r="BG404" s="262"/>
      <c r="BH404" s="262"/>
      <c r="BI404" s="262"/>
      <c r="BJ404" s="262"/>
      <c r="BK404" s="262"/>
      <c r="BL404" s="262"/>
      <c r="BM404" s="262"/>
      <c r="BN404" s="262"/>
      <c r="BO404" s="262"/>
      <c r="BP404" s="262"/>
      <c r="BQ404" s="262"/>
      <c r="BR404" s="262"/>
      <c r="BS404" s="262"/>
      <c r="BT404" s="262"/>
      <c r="BU404" s="262"/>
      <c r="BV404" s="262"/>
      <c r="BW404" s="262"/>
      <c r="BX404" s="262"/>
      <c r="BY404" s="262"/>
      <c r="BZ404" s="262"/>
      <c r="CA404" s="262"/>
      <c r="CB404" s="262"/>
      <c r="CC404" s="262"/>
      <c r="CD404" s="262"/>
      <c r="CE404" s="262"/>
      <c r="CF404" s="262"/>
      <c r="CG404" s="262"/>
      <c r="CH404" s="262"/>
      <c r="CI404" s="262"/>
      <c r="CJ404" s="262"/>
      <c r="CK404" s="262"/>
      <c r="CL404" s="262"/>
      <c r="CM404" s="262"/>
      <c r="CN404" s="262"/>
      <c r="CO404" s="262"/>
      <c r="CP404" s="262"/>
      <c r="CQ404" s="262"/>
      <c r="CR404" s="262"/>
      <c r="CS404" s="262"/>
      <c r="CT404" s="262"/>
      <c r="CU404" s="262"/>
      <c r="CV404" s="262"/>
      <c r="CW404" s="262"/>
      <c r="CX404" s="262"/>
      <c r="CY404" s="262"/>
      <c r="CZ404" s="262"/>
      <c r="DA404" s="262"/>
      <c r="DB404" s="262"/>
      <c r="DC404" s="262"/>
      <c r="DD404" s="262"/>
      <c r="DE404" s="262"/>
      <c r="DF404" s="262"/>
      <c r="DG404" s="262"/>
      <c r="DH404" s="262"/>
      <c r="DI404" s="262"/>
      <c r="DJ404" s="262"/>
      <c r="DK404" s="262"/>
      <c r="DL404" s="262"/>
      <c r="DM404" s="262"/>
      <c r="DN404" s="262"/>
      <c r="DO404" s="262"/>
      <c r="DP404" s="262"/>
      <c r="DQ404" s="262"/>
      <c r="DR404" s="262"/>
      <c r="DS404" s="262"/>
      <c r="DT404" s="262"/>
      <c r="DU404" s="262"/>
      <c r="DV404" s="262"/>
      <c r="DW404" s="262"/>
      <c r="DX404" s="262"/>
      <c r="DY404" s="262"/>
      <c r="DZ404" s="262"/>
      <c r="EA404" s="262"/>
      <c r="EB404" s="262"/>
      <c r="EC404" s="262"/>
      <c r="ED404" s="262"/>
      <c r="EE404" s="262"/>
      <c r="EF404" s="262"/>
      <c r="EG404" s="262"/>
      <c r="EH404" s="262"/>
      <c r="EI404" s="262"/>
      <c r="EJ404" s="262"/>
      <c r="EK404" s="262"/>
      <c r="EL404" s="262"/>
      <c r="EM404" s="262"/>
      <c r="EN404" s="262"/>
      <c r="EO404" s="262"/>
      <c r="EP404" s="262"/>
      <c r="EQ404" s="262"/>
      <c r="ER404" s="262"/>
      <c r="ES404" s="262"/>
      <c r="ET404" s="262"/>
      <c r="EU404" s="262"/>
      <c r="EV404" s="262"/>
      <c r="EW404" s="262"/>
      <c r="EX404" s="262"/>
      <c r="EY404" s="262"/>
      <c r="EZ404" s="262"/>
      <c r="FA404" s="262"/>
      <c r="FB404" s="262"/>
      <c r="FC404" s="262"/>
      <c r="FD404" s="262"/>
      <c r="FE404" s="262"/>
      <c r="FF404" s="262"/>
      <c r="FG404" s="262"/>
      <c r="FH404" s="262"/>
      <c r="FI404" s="262"/>
      <c r="FJ404" s="262"/>
      <c r="FK404" s="262"/>
      <c r="FL404" s="262"/>
      <c r="FM404" s="262"/>
      <c r="FN404" s="262"/>
      <c r="FO404" s="262"/>
      <c r="FP404" s="262"/>
      <c r="FQ404" s="262"/>
      <c r="FR404" s="262"/>
      <c r="FS404" s="262"/>
      <c r="FT404" s="262"/>
      <c r="FU404" s="262"/>
      <c r="FV404" s="262"/>
      <c r="FW404" s="262"/>
      <c r="FX404" s="262"/>
      <c r="FY404" s="262"/>
      <c r="FZ404" s="262"/>
      <c r="GA404" s="262"/>
      <c r="GB404" s="262"/>
      <c r="GC404" s="262"/>
      <c r="GD404" s="262"/>
    </row>
    <row r="405" spans="1:186" s="279" customFormat="1" x14ac:dyDescent="0.2">
      <c r="A405" s="339" t="s">
        <v>12296</v>
      </c>
      <c r="B405" s="280" t="s">
        <v>589</v>
      </c>
      <c r="C405" s="281" t="s">
        <v>3389</v>
      </c>
      <c r="D405" s="130" t="s">
        <v>18</v>
      </c>
      <c r="E405" s="130">
        <v>250.00000000000003</v>
      </c>
      <c r="F405" s="130">
        <v>0.2</v>
      </c>
      <c r="G405" s="282"/>
      <c r="H405" s="283"/>
      <c r="I405" s="284">
        <f ca="1">OFFSET(INDEX(Composições!A:H,MATCH(B405,Composições!A:A,0),8),2,0)</f>
        <v>77.59748900000001</v>
      </c>
      <c r="J405" s="284">
        <f ca="1">IF(ISNUMBER(I405),ROUND(F405*E405*I405,2),"")</f>
        <v>3879.87</v>
      </c>
      <c r="K405" s="283">
        <f>BDI!$B$17</f>
        <v>0.26419999999999999</v>
      </c>
      <c r="L405" s="283"/>
      <c r="M405" s="283"/>
      <c r="N405" s="131">
        <f t="shared" ca="1" si="6"/>
        <v>98.1</v>
      </c>
      <c r="O405" s="340">
        <f ca="1">IF(ISNUMBER(I405),ROUND(F405*N405*E405,2),"")</f>
        <v>4905</v>
      </c>
      <c r="P405" s="262"/>
      <c r="Q405" s="262"/>
      <c r="R405" s="262"/>
      <c r="S405" s="262"/>
      <c r="T405" s="262"/>
      <c r="U405" s="262"/>
      <c r="V405" s="262"/>
      <c r="W405" s="262"/>
      <c r="X405" s="262"/>
      <c r="Y405" s="262"/>
      <c r="Z405" s="262"/>
      <c r="AA405" s="262"/>
      <c r="AB405" s="262"/>
      <c r="AC405" s="262"/>
      <c r="AD405" s="262"/>
      <c r="AE405" s="262"/>
      <c r="AF405" s="262"/>
      <c r="AG405" s="262"/>
      <c r="AH405" s="262"/>
      <c r="AI405" s="262"/>
      <c r="AJ405" s="262"/>
      <c r="AK405" s="262"/>
      <c r="AL405" s="262"/>
      <c r="AM405" s="262"/>
      <c r="AN405" s="262"/>
      <c r="AO405" s="262"/>
      <c r="AP405" s="262"/>
      <c r="AQ405" s="262"/>
      <c r="AR405" s="262"/>
      <c r="AS405" s="262"/>
      <c r="AT405" s="262"/>
      <c r="AU405" s="262"/>
      <c r="AV405" s="262"/>
      <c r="AW405" s="262"/>
      <c r="AX405" s="262"/>
      <c r="AY405" s="262"/>
      <c r="AZ405" s="262"/>
      <c r="BA405" s="262"/>
      <c r="BB405" s="262"/>
      <c r="BC405" s="262"/>
      <c r="BD405" s="262"/>
      <c r="BE405" s="262"/>
      <c r="BF405" s="262"/>
      <c r="BG405" s="262"/>
      <c r="BH405" s="262"/>
      <c r="BI405" s="262"/>
      <c r="BJ405" s="262"/>
      <c r="BK405" s="262"/>
      <c r="BL405" s="262"/>
      <c r="BM405" s="262"/>
      <c r="BN405" s="262"/>
      <c r="BO405" s="262"/>
      <c r="BP405" s="262"/>
      <c r="BQ405" s="262"/>
      <c r="BR405" s="262"/>
      <c r="BS405" s="262"/>
      <c r="BT405" s="262"/>
      <c r="BU405" s="262"/>
      <c r="BV405" s="262"/>
      <c r="BW405" s="262"/>
      <c r="BX405" s="262"/>
      <c r="BY405" s="262"/>
      <c r="BZ405" s="262"/>
      <c r="CA405" s="262"/>
      <c r="CB405" s="262"/>
      <c r="CC405" s="262"/>
      <c r="CD405" s="262"/>
      <c r="CE405" s="262"/>
      <c r="CF405" s="262"/>
      <c r="CG405" s="262"/>
      <c r="CH405" s="262"/>
      <c r="CI405" s="262"/>
      <c r="CJ405" s="262"/>
      <c r="CK405" s="262"/>
      <c r="CL405" s="262"/>
      <c r="CM405" s="262"/>
      <c r="CN405" s="262"/>
      <c r="CO405" s="262"/>
      <c r="CP405" s="262"/>
      <c r="CQ405" s="262"/>
      <c r="CR405" s="262"/>
      <c r="CS405" s="262"/>
      <c r="CT405" s="262"/>
      <c r="CU405" s="262"/>
      <c r="CV405" s="262"/>
      <c r="CW405" s="262"/>
      <c r="CX405" s="262"/>
      <c r="CY405" s="262"/>
      <c r="CZ405" s="262"/>
      <c r="DA405" s="262"/>
      <c r="DB405" s="262"/>
      <c r="DC405" s="262"/>
      <c r="DD405" s="262"/>
      <c r="DE405" s="262"/>
      <c r="DF405" s="262"/>
      <c r="DG405" s="262"/>
      <c r="DH405" s="262"/>
      <c r="DI405" s="262"/>
      <c r="DJ405" s="262"/>
      <c r="DK405" s="262"/>
      <c r="DL405" s="262"/>
      <c r="DM405" s="262"/>
      <c r="DN405" s="262"/>
      <c r="DO405" s="262"/>
      <c r="DP405" s="262"/>
      <c r="DQ405" s="262"/>
      <c r="DR405" s="262"/>
      <c r="DS405" s="262"/>
      <c r="DT405" s="262"/>
      <c r="DU405" s="262"/>
      <c r="DV405" s="262"/>
      <c r="DW405" s="262"/>
      <c r="DX405" s="262"/>
      <c r="DY405" s="262"/>
      <c r="DZ405" s="262"/>
      <c r="EA405" s="262"/>
      <c r="EB405" s="262"/>
      <c r="EC405" s="262"/>
      <c r="ED405" s="262"/>
      <c r="EE405" s="262"/>
      <c r="EF405" s="262"/>
      <c r="EG405" s="262"/>
      <c r="EH405" s="262"/>
      <c r="EI405" s="262"/>
      <c r="EJ405" s="262"/>
      <c r="EK405" s="262"/>
      <c r="EL405" s="262"/>
      <c r="EM405" s="262"/>
      <c r="EN405" s="262"/>
      <c r="EO405" s="262"/>
      <c r="EP405" s="262"/>
      <c r="EQ405" s="262"/>
      <c r="ER405" s="262"/>
      <c r="ES405" s="262"/>
      <c r="ET405" s="262"/>
      <c r="EU405" s="262"/>
      <c r="EV405" s="262"/>
      <c r="EW405" s="262"/>
      <c r="EX405" s="262"/>
      <c r="EY405" s="262"/>
      <c r="EZ405" s="262"/>
      <c r="FA405" s="262"/>
      <c r="FB405" s="262"/>
      <c r="FC405" s="262"/>
      <c r="FD405" s="262"/>
      <c r="FE405" s="262"/>
      <c r="FF405" s="262"/>
      <c r="FG405" s="262"/>
      <c r="FH405" s="262"/>
      <c r="FI405" s="262"/>
      <c r="FJ405" s="262"/>
      <c r="FK405" s="262"/>
      <c r="FL405" s="262"/>
      <c r="FM405" s="262"/>
      <c r="FN405" s="262"/>
      <c r="FO405" s="262"/>
      <c r="FP405" s="262"/>
      <c r="FQ405" s="262"/>
      <c r="FR405" s="262"/>
      <c r="FS405" s="262"/>
      <c r="FT405" s="262"/>
      <c r="FU405" s="262"/>
      <c r="FV405" s="262"/>
      <c r="FW405" s="262"/>
      <c r="FX405" s="262"/>
      <c r="FY405" s="262"/>
      <c r="FZ405" s="262"/>
      <c r="GA405" s="262"/>
      <c r="GB405" s="262"/>
      <c r="GC405" s="262"/>
      <c r="GD405" s="262"/>
    </row>
    <row r="406" spans="1:186" s="279" customFormat="1" x14ac:dyDescent="0.2">
      <c r="A406" s="339" t="s">
        <v>12297</v>
      </c>
      <c r="B406" s="280" t="s">
        <v>593</v>
      </c>
      <c r="C406" s="281" t="s">
        <v>3390</v>
      </c>
      <c r="D406" s="130" t="s">
        <v>18</v>
      </c>
      <c r="E406" s="130">
        <v>25</v>
      </c>
      <c r="F406" s="130">
        <v>0.2</v>
      </c>
      <c r="G406" s="282"/>
      <c r="H406" s="283"/>
      <c r="I406" s="284">
        <f ca="1">OFFSET(INDEX(Composições!A:H,MATCH(B406,Composições!A:A,0),8),2,0)</f>
        <v>1881.72110825</v>
      </c>
      <c r="J406" s="284">
        <f ca="1">IF(ISNUMBER(I406),ROUND(F406*E406*I406,2),"")</f>
        <v>9408.61</v>
      </c>
      <c r="K406" s="283">
        <f>BDI!$B$17</f>
        <v>0.26419999999999999</v>
      </c>
      <c r="L406" s="283"/>
      <c r="M406" s="283"/>
      <c r="N406" s="131">
        <f t="shared" ca="1" si="6"/>
        <v>2378.87</v>
      </c>
      <c r="O406" s="340">
        <f ca="1">IF(ISNUMBER(I406),ROUND(F406*N406*E406,2),"")</f>
        <v>11894.35</v>
      </c>
      <c r="P406" s="262"/>
      <c r="Q406" s="262"/>
      <c r="R406" s="262"/>
      <c r="S406" s="262"/>
      <c r="T406" s="262"/>
      <c r="U406" s="262"/>
      <c r="V406" s="262"/>
      <c r="W406" s="262"/>
      <c r="X406" s="262"/>
      <c r="Y406" s="262"/>
      <c r="Z406" s="262"/>
      <c r="AA406" s="262"/>
      <c r="AB406" s="262"/>
      <c r="AC406" s="262"/>
      <c r="AD406" s="262"/>
      <c r="AE406" s="262"/>
      <c r="AF406" s="262"/>
      <c r="AG406" s="262"/>
      <c r="AH406" s="262"/>
      <c r="AI406" s="262"/>
      <c r="AJ406" s="262"/>
      <c r="AK406" s="262"/>
      <c r="AL406" s="262"/>
      <c r="AM406" s="262"/>
      <c r="AN406" s="262"/>
      <c r="AO406" s="262"/>
      <c r="AP406" s="262"/>
      <c r="AQ406" s="262"/>
      <c r="AR406" s="262"/>
      <c r="AS406" s="262"/>
      <c r="AT406" s="262"/>
      <c r="AU406" s="262"/>
      <c r="AV406" s="262"/>
      <c r="AW406" s="262"/>
      <c r="AX406" s="262"/>
      <c r="AY406" s="262"/>
      <c r="AZ406" s="262"/>
      <c r="BA406" s="262"/>
      <c r="BB406" s="262"/>
      <c r="BC406" s="262"/>
      <c r="BD406" s="262"/>
      <c r="BE406" s="262"/>
      <c r="BF406" s="262"/>
      <c r="BG406" s="262"/>
      <c r="BH406" s="262"/>
      <c r="BI406" s="262"/>
      <c r="BJ406" s="262"/>
      <c r="BK406" s="262"/>
      <c r="BL406" s="262"/>
      <c r="BM406" s="262"/>
      <c r="BN406" s="262"/>
      <c r="BO406" s="262"/>
      <c r="BP406" s="262"/>
      <c r="BQ406" s="262"/>
      <c r="BR406" s="262"/>
      <c r="BS406" s="262"/>
      <c r="BT406" s="262"/>
      <c r="BU406" s="262"/>
      <c r="BV406" s="262"/>
      <c r="BW406" s="262"/>
      <c r="BX406" s="262"/>
      <c r="BY406" s="262"/>
      <c r="BZ406" s="262"/>
      <c r="CA406" s="262"/>
      <c r="CB406" s="262"/>
      <c r="CC406" s="262"/>
      <c r="CD406" s="262"/>
      <c r="CE406" s="262"/>
      <c r="CF406" s="262"/>
      <c r="CG406" s="262"/>
      <c r="CH406" s="262"/>
      <c r="CI406" s="262"/>
      <c r="CJ406" s="262"/>
      <c r="CK406" s="262"/>
      <c r="CL406" s="262"/>
      <c r="CM406" s="262"/>
      <c r="CN406" s="262"/>
      <c r="CO406" s="262"/>
      <c r="CP406" s="262"/>
      <c r="CQ406" s="262"/>
      <c r="CR406" s="262"/>
      <c r="CS406" s="262"/>
      <c r="CT406" s="262"/>
      <c r="CU406" s="262"/>
      <c r="CV406" s="262"/>
      <c r="CW406" s="262"/>
      <c r="CX406" s="262"/>
      <c r="CY406" s="262"/>
      <c r="CZ406" s="262"/>
      <c r="DA406" s="262"/>
      <c r="DB406" s="262"/>
      <c r="DC406" s="262"/>
      <c r="DD406" s="262"/>
      <c r="DE406" s="262"/>
      <c r="DF406" s="262"/>
      <c r="DG406" s="262"/>
      <c r="DH406" s="262"/>
      <c r="DI406" s="262"/>
      <c r="DJ406" s="262"/>
      <c r="DK406" s="262"/>
      <c r="DL406" s="262"/>
      <c r="DM406" s="262"/>
      <c r="DN406" s="262"/>
      <c r="DO406" s="262"/>
      <c r="DP406" s="262"/>
      <c r="DQ406" s="262"/>
      <c r="DR406" s="262"/>
      <c r="DS406" s="262"/>
      <c r="DT406" s="262"/>
      <c r="DU406" s="262"/>
      <c r="DV406" s="262"/>
      <c r="DW406" s="262"/>
      <c r="DX406" s="262"/>
      <c r="DY406" s="262"/>
      <c r="DZ406" s="262"/>
      <c r="EA406" s="262"/>
      <c r="EB406" s="262"/>
      <c r="EC406" s="262"/>
      <c r="ED406" s="262"/>
      <c r="EE406" s="262"/>
      <c r="EF406" s="262"/>
      <c r="EG406" s="262"/>
      <c r="EH406" s="262"/>
      <c r="EI406" s="262"/>
      <c r="EJ406" s="262"/>
      <c r="EK406" s="262"/>
      <c r="EL406" s="262"/>
      <c r="EM406" s="262"/>
      <c r="EN406" s="262"/>
      <c r="EO406" s="262"/>
      <c r="EP406" s="262"/>
      <c r="EQ406" s="262"/>
      <c r="ER406" s="262"/>
      <c r="ES406" s="262"/>
      <c r="ET406" s="262"/>
      <c r="EU406" s="262"/>
      <c r="EV406" s="262"/>
      <c r="EW406" s="262"/>
      <c r="EX406" s="262"/>
      <c r="EY406" s="262"/>
      <c r="EZ406" s="262"/>
      <c r="FA406" s="262"/>
      <c r="FB406" s="262"/>
      <c r="FC406" s="262"/>
      <c r="FD406" s="262"/>
      <c r="FE406" s="262"/>
      <c r="FF406" s="262"/>
      <c r="FG406" s="262"/>
      <c r="FH406" s="262"/>
      <c r="FI406" s="262"/>
      <c r="FJ406" s="262"/>
      <c r="FK406" s="262"/>
      <c r="FL406" s="262"/>
      <c r="FM406" s="262"/>
      <c r="FN406" s="262"/>
      <c r="FO406" s="262"/>
      <c r="FP406" s="262"/>
      <c r="FQ406" s="262"/>
      <c r="FR406" s="262"/>
      <c r="FS406" s="262"/>
      <c r="FT406" s="262"/>
      <c r="FU406" s="262"/>
      <c r="FV406" s="262"/>
      <c r="FW406" s="262"/>
      <c r="FX406" s="262"/>
      <c r="FY406" s="262"/>
      <c r="FZ406" s="262"/>
      <c r="GA406" s="262"/>
      <c r="GB406" s="262"/>
      <c r="GC406" s="262"/>
      <c r="GD406" s="262"/>
    </row>
    <row r="407" spans="1:186" s="279" customFormat="1" x14ac:dyDescent="0.2">
      <c r="A407" s="339" t="s">
        <v>12298</v>
      </c>
      <c r="B407" s="280" t="s">
        <v>595</v>
      </c>
      <c r="C407" s="281" t="s">
        <v>3391</v>
      </c>
      <c r="D407" s="130" t="s">
        <v>106</v>
      </c>
      <c r="E407" s="130">
        <v>6000</v>
      </c>
      <c r="F407" s="130">
        <v>0.2</v>
      </c>
      <c r="G407" s="282"/>
      <c r="H407" s="283"/>
      <c r="I407" s="284">
        <f ca="1">OFFSET(INDEX(Composições!A:H,MATCH(B407,Composições!A:A,0),8),2,0)</f>
        <v>4.8983947499999996</v>
      </c>
      <c r="J407" s="284">
        <f ca="1">IF(ISNUMBER(I407),ROUND(F407*E407*I407,2),"")</f>
        <v>5878.07</v>
      </c>
      <c r="K407" s="283">
        <f>BDI!$B$17</f>
        <v>0.26419999999999999</v>
      </c>
      <c r="L407" s="283"/>
      <c r="M407" s="283"/>
      <c r="N407" s="131">
        <f t="shared" ca="1" si="6"/>
        <v>6.19</v>
      </c>
      <c r="O407" s="340">
        <f ca="1">IF(ISNUMBER(I407),ROUND(F407*N407*E407,2),"")</f>
        <v>7428</v>
      </c>
      <c r="P407" s="262"/>
      <c r="Q407" s="262"/>
      <c r="R407" s="262"/>
      <c r="S407" s="262"/>
      <c r="T407" s="262"/>
      <c r="U407" s="262"/>
      <c r="V407" s="262"/>
      <c r="W407" s="262"/>
      <c r="X407" s="262"/>
      <c r="Y407" s="262"/>
      <c r="Z407" s="262"/>
      <c r="AA407" s="262"/>
      <c r="AB407" s="262"/>
      <c r="AC407" s="262"/>
      <c r="AD407" s="262"/>
      <c r="AE407" s="262"/>
      <c r="AF407" s="262"/>
      <c r="AG407" s="262"/>
      <c r="AH407" s="262"/>
      <c r="AI407" s="262"/>
      <c r="AJ407" s="262"/>
      <c r="AK407" s="262"/>
      <c r="AL407" s="262"/>
      <c r="AM407" s="262"/>
      <c r="AN407" s="262"/>
      <c r="AO407" s="262"/>
      <c r="AP407" s="262"/>
      <c r="AQ407" s="262"/>
      <c r="AR407" s="262"/>
      <c r="AS407" s="262"/>
      <c r="AT407" s="262"/>
      <c r="AU407" s="262"/>
      <c r="AV407" s="262"/>
      <c r="AW407" s="262"/>
      <c r="AX407" s="262"/>
      <c r="AY407" s="262"/>
      <c r="AZ407" s="262"/>
      <c r="BA407" s="262"/>
      <c r="BB407" s="262"/>
      <c r="BC407" s="262"/>
      <c r="BD407" s="262"/>
      <c r="BE407" s="262"/>
      <c r="BF407" s="262"/>
      <c r="BG407" s="262"/>
      <c r="BH407" s="262"/>
      <c r="BI407" s="262"/>
      <c r="BJ407" s="262"/>
      <c r="BK407" s="262"/>
      <c r="BL407" s="262"/>
      <c r="BM407" s="262"/>
      <c r="BN407" s="262"/>
      <c r="BO407" s="262"/>
      <c r="BP407" s="262"/>
      <c r="BQ407" s="262"/>
      <c r="BR407" s="262"/>
      <c r="BS407" s="262"/>
      <c r="BT407" s="262"/>
      <c r="BU407" s="262"/>
      <c r="BV407" s="262"/>
      <c r="BW407" s="262"/>
      <c r="BX407" s="262"/>
      <c r="BY407" s="262"/>
      <c r="BZ407" s="262"/>
      <c r="CA407" s="262"/>
      <c r="CB407" s="262"/>
      <c r="CC407" s="262"/>
      <c r="CD407" s="262"/>
      <c r="CE407" s="262"/>
      <c r="CF407" s="262"/>
      <c r="CG407" s="262"/>
      <c r="CH407" s="262"/>
      <c r="CI407" s="262"/>
      <c r="CJ407" s="262"/>
      <c r="CK407" s="262"/>
      <c r="CL407" s="262"/>
      <c r="CM407" s="262"/>
      <c r="CN407" s="262"/>
      <c r="CO407" s="262"/>
      <c r="CP407" s="262"/>
      <c r="CQ407" s="262"/>
      <c r="CR407" s="262"/>
      <c r="CS407" s="262"/>
      <c r="CT407" s="262"/>
      <c r="CU407" s="262"/>
      <c r="CV407" s="262"/>
      <c r="CW407" s="262"/>
      <c r="CX407" s="262"/>
      <c r="CY407" s="262"/>
      <c r="CZ407" s="262"/>
      <c r="DA407" s="262"/>
      <c r="DB407" s="262"/>
      <c r="DC407" s="262"/>
      <c r="DD407" s="262"/>
      <c r="DE407" s="262"/>
      <c r="DF407" s="262"/>
      <c r="DG407" s="262"/>
      <c r="DH407" s="262"/>
      <c r="DI407" s="262"/>
      <c r="DJ407" s="262"/>
      <c r="DK407" s="262"/>
      <c r="DL407" s="262"/>
      <c r="DM407" s="262"/>
      <c r="DN407" s="262"/>
      <c r="DO407" s="262"/>
      <c r="DP407" s="262"/>
      <c r="DQ407" s="262"/>
      <c r="DR407" s="262"/>
      <c r="DS407" s="262"/>
      <c r="DT407" s="262"/>
      <c r="DU407" s="262"/>
      <c r="DV407" s="262"/>
      <c r="DW407" s="262"/>
      <c r="DX407" s="262"/>
      <c r="DY407" s="262"/>
      <c r="DZ407" s="262"/>
      <c r="EA407" s="262"/>
      <c r="EB407" s="262"/>
      <c r="EC407" s="262"/>
      <c r="ED407" s="262"/>
      <c r="EE407" s="262"/>
      <c r="EF407" s="262"/>
      <c r="EG407" s="262"/>
      <c r="EH407" s="262"/>
      <c r="EI407" s="262"/>
      <c r="EJ407" s="262"/>
      <c r="EK407" s="262"/>
      <c r="EL407" s="262"/>
      <c r="EM407" s="262"/>
      <c r="EN407" s="262"/>
      <c r="EO407" s="262"/>
      <c r="EP407" s="262"/>
      <c r="EQ407" s="262"/>
      <c r="ER407" s="262"/>
      <c r="ES407" s="262"/>
      <c r="ET407" s="262"/>
      <c r="EU407" s="262"/>
      <c r="EV407" s="262"/>
      <c r="EW407" s="262"/>
      <c r="EX407" s="262"/>
      <c r="EY407" s="262"/>
      <c r="EZ407" s="262"/>
      <c r="FA407" s="262"/>
      <c r="FB407" s="262"/>
      <c r="FC407" s="262"/>
      <c r="FD407" s="262"/>
      <c r="FE407" s="262"/>
      <c r="FF407" s="262"/>
      <c r="FG407" s="262"/>
      <c r="FH407" s="262"/>
      <c r="FI407" s="262"/>
      <c r="FJ407" s="262"/>
      <c r="FK407" s="262"/>
      <c r="FL407" s="262"/>
      <c r="FM407" s="262"/>
      <c r="FN407" s="262"/>
      <c r="FO407" s="262"/>
      <c r="FP407" s="262"/>
      <c r="FQ407" s="262"/>
      <c r="FR407" s="262"/>
      <c r="FS407" s="262"/>
      <c r="FT407" s="262"/>
      <c r="FU407" s="262"/>
      <c r="FV407" s="262"/>
      <c r="FW407" s="262"/>
      <c r="FX407" s="262"/>
      <c r="FY407" s="262"/>
      <c r="FZ407" s="262"/>
      <c r="GA407" s="262"/>
      <c r="GB407" s="262"/>
      <c r="GC407" s="262"/>
      <c r="GD407" s="262"/>
    </row>
    <row r="408" spans="1:186" s="279" customFormat="1" x14ac:dyDescent="0.2">
      <c r="A408" s="339" t="s">
        <v>12299</v>
      </c>
      <c r="B408" s="280" t="s">
        <v>596</v>
      </c>
      <c r="C408" s="281" t="s">
        <v>3392</v>
      </c>
      <c r="D408" s="130" t="s">
        <v>18</v>
      </c>
      <c r="E408" s="130">
        <v>500.00000000000006</v>
      </c>
      <c r="F408" s="130">
        <v>0.2</v>
      </c>
      <c r="G408" s="282"/>
      <c r="H408" s="283"/>
      <c r="I408" s="284">
        <f ca="1">OFFSET(INDEX(Composições!A:H,MATCH(B408,Composições!A:A,0),8),2,0)</f>
        <v>59.519744500000009</v>
      </c>
      <c r="J408" s="284">
        <f ca="1">IF(ISNUMBER(I408),ROUND(F408*E408*I408,2),"")</f>
        <v>5951.97</v>
      </c>
      <c r="K408" s="283">
        <f>BDI!$B$17</f>
        <v>0.26419999999999999</v>
      </c>
      <c r="L408" s="283"/>
      <c r="M408" s="283"/>
      <c r="N408" s="131">
        <f t="shared" ca="1" si="6"/>
        <v>75.239999999999995</v>
      </c>
      <c r="O408" s="340">
        <f ca="1">IF(ISNUMBER(I408),ROUND(F408*N408*E408,2),"")</f>
        <v>7524</v>
      </c>
      <c r="P408" s="262"/>
      <c r="Q408" s="262"/>
      <c r="R408" s="262"/>
      <c r="S408" s="262"/>
      <c r="T408" s="262"/>
      <c r="U408" s="262"/>
      <c r="V408" s="262"/>
      <c r="W408" s="262"/>
      <c r="X408" s="262"/>
      <c r="Y408" s="262"/>
      <c r="Z408" s="262"/>
      <c r="AA408" s="262"/>
      <c r="AB408" s="262"/>
      <c r="AC408" s="262"/>
      <c r="AD408" s="262"/>
      <c r="AE408" s="262"/>
      <c r="AF408" s="262"/>
      <c r="AG408" s="262"/>
      <c r="AH408" s="262"/>
      <c r="AI408" s="262"/>
      <c r="AJ408" s="262"/>
      <c r="AK408" s="262"/>
      <c r="AL408" s="262"/>
      <c r="AM408" s="262"/>
      <c r="AN408" s="262"/>
      <c r="AO408" s="262"/>
      <c r="AP408" s="262"/>
      <c r="AQ408" s="262"/>
      <c r="AR408" s="262"/>
      <c r="AS408" s="262"/>
      <c r="AT408" s="262"/>
      <c r="AU408" s="262"/>
      <c r="AV408" s="262"/>
      <c r="AW408" s="262"/>
      <c r="AX408" s="262"/>
      <c r="AY408" s="262"/>
      <c r="AZ408" s="262"/>
      <c r="BA408" s="262"/>
      <c r="BB408" s="262"/>
      <c r="BC408" s="262"/>
      <c r="BD408" s="262"/>
      <c r="BE408" s="262"/>
      <c r="BF408" s="262"/>
      <c r="BG408" s="262"/>
      <c r="BH408" s="262"/>
      <c r="BI408" s="262"/>
      <c r="BJ408" s="262"/>
      <c r="BK408" s="262"/>
      <c r="BL408" s="262"/>
      <c r="BM408" s="262"/>
      <c r="BN408" s="262"/>
      <c r="BO408" s="262"/>
      <c r="BP408" s="262"/>
      <c r="BQ408" s="262"/>
      <c r="BR408" s="262"/>
      <c r="BS408" s="262"/>
      <c r="BT408" s="262"/>
      <c r="BU408" s="262"/>
      <c r="BV408" s="262"/>
      <c r="BW408" s="262"/>
      <c r="BX408" s="262"/>
      <c r="BY408" s="262"/>
      <c r="BZ408" s="262"/>
      <c r="CA408" s="262"/>
      <c r="CB408" s="262"/>
      <c r="CC408" s="262"/>
      <c r="CD408" s="262"/>
      <c r="CE408" s="262"/>
      <c r="CF408" s="262"/>
      <c r="CG408" s="262"/>
      <c r="CH408" s="262"/>
      <c r="CI408" s="262"/>
      <c r="CJ408" s="262"/>
      <c r="CK408" s="262"/>
      <c r="CL408" s="262"/>
      <c r="CM408" s="262"/>
      <c r="CN408" s="262"/>
      <c r="CO408" s="262"/>
      <c r="CP408" s="262"/>
      <c r="CQ408" s="262"/>
      <c r="CR408" s="262"/>
      <c r="CS408" s="262"/>
      <c r="CT408" s="262"/>
      <c r="CU408" s="262"/>
      <c r="CV408" s="262"/>
      <c r="CW408" s="262"/>
      <c r="CX408" s="262"/>
      <c r="CY408" s="262"/>
      <c r="CZ408" s="262"/>
      <c r="DA408" s="262"/>
      <c r="DB408" s="262"/>
      <c r="DC408" s="262"/>
      <c r="DD408" s="262"/>
      <c r="DE408" s="262"/>
      <c r="DF408" s="262"/>
      <c r="DG408" s="262"/>
      <c r="DH408" s="262"/>
      <c r="DI408" s="262"/>
      <c r="DJ408" s="262"/>
      <c r="DK408" s="262"/>
      <c r="DL408" s="262"/>
      <c r="DM408" s="262"/>
      <c r="DN408" s="262"/>
      <c r="DO408" s="262"/>
      <c r="DP408" s="262"/>
      <c r="DQ408" s="262"/>
      <c r="DR408" s="262"/>
      <c r="DS408" s="262"/>
      <c r="DT408" s="262"/>
      <c r="DU408" s="262"/>
      <c r="DV408" s="262"/>
      <c r="DW408" s="262"/>
      <c r="DX408" s="262"/>
      <c r="DY408" s="262"/>
      <c r="DZ408" s="262"/>
      <c r="EA408" s="262"/>
      <c r="EB408" s="262"/>
      <c r="EC408" s="262"/>
      <c r="ED408" s="262"/>
      <c r="EE408" s="262"/>
      <c r="EF408" s="262"/>
      <c r="EG408" s="262"/>
      <c r="EH408" s="262"/>
      <c r="EI408" s="262"/>
      <c r="EJ408" s="262"/>
      <c r="EK408" s="262"/>
      <c r="EL408" s="262"/>
      <c r="EM408" s="262"/>
      <c r="EN408" s="262"/>
      <c r="EO408" s="262"/>
      <c r="EP408" s="262"/>
      <c r="EQ408" s="262"/>
      <c r="ER408" s="262"/>
      <c r="ES408" s="262"/>
      <c r="ET408" s="262"/>
      <c r="EU408" s="262"/>
      <c r="EV408" s="262"/>
      <c r="EW408" s="262"/>
      <c r="EX408" s="262"/>
      <c r="EY408" s="262"/>
      <c r="EZ408" s="262"/>
      <c r="FA408" s="262"/>
      <c r="FB408" s="262"/>
      <c r="FC408" s="262"/>
      <c r="FD408" s="262"/>
      <c r="FE408" s="262"/>
      <c r="FF408" s="262"/>
      <c r="FG408" s="262"/>
      <c r="FH408" s="262"/>
      <c r="FI408" s="262"/>
      <c r="FJ408" s="262"/>
      <c r="FK408" s="262"/>
      <c r="FL408" s="262"/>
      <c r="FM408" s="262"/>
      <c r="FN408" s="262"/>
      <c r="FO408" s="262"/>
      <c r="FP408" s="262"/>
      <c r="FQ408" s="262"/>
      <c r="FR408" s="262"/>
      <c r="FS408" s="262"/>
      <c r="FT408" s="262"/>
      <c r="FU408" s="262"/>
      <c r="FV408" s="262"/>
      <c r="FW408" s="262"/>
      <c r="FX408" s="262"/>
      <c r="FY408" s="262"/>
      <c r="FZ408" s="262"/>
      <c r="GA408" s="262"/>
      <c r="GB408" s="262"/>
      <c r="GC408" s="262"/>
      <c r="GD408" s="262"/>
    </row>
    <row r="409" spans="1:186" s="279" customFormat="1" x14ac:dyDescent="0.2">
      <c r="A409" s="339" t="s">
        <v>12300</v>
      </c>
      <c r="B409" s="280" t="s">
        <v>1200</v>
      </c>
      <c r="C409" s="281" t="s">
        <v>4783</v>
      </c>
      <c r="D409" s="130" t="s">
        <v>18</v>
      </c>
      <c r="E409" s="130">
        <v>25</v>
      </c>
      <c r="F409" s="130">
        <v>0.2</v>
      </c>
      <c r="G409" s="282"/>
      <c r="H409" s="283"/>
      <c r="I409" s="284">
        <f ca="1">OFFSET(INDEX(Composições!A:H,MATCH(B409,Composições!A:A,0),8),2,0)</f>
        <v>61.493374681250003</v>
      </c>
      <c r="J409" s="284">
        <f ca="1">IF(ISNUMBER(I409),ROUND(F409*E409*I409,2),"")</f>
        <v>307.47000000000003</v>
      </c>
      <c r="K409" s="283">
        <f>BDI!$B$17</f>
        <v>0.26419999999999999</v>
      </c>
      <c r="L409" s="283"/>
      <c r="M409" s="283"/>
      <c r="N409" s="131">
        <f t="shared" ca="1" si="6"/>
        <v>77.739999999999995</v>
      </c>
      <c r="O409" s="340">
        <f ca="1">IF(ISNUMBER(I409),ROUND(F409*N409*E409,2),"")</f>
        <v>388.7</v>
      </c>
      <c r="P409" s="262"/>
      <c r="Q409" s="262"/>
      <c r="R409" s="262"/>
      <c r="S409" s="262"/>
      <c r="T409" s="262"/>
      <c r="U409" s="262"/>
      <c r="V409" s="262"/>
      <c r="W409" s="262"/>
      <c r="X409" s="262"/>
      <c r="Y409" s="262"/>
      <c r="Z409" s="262"/>
      <c r="AA409" s="262"/>
      <c r="AB409" s="262"/>
      <c r="AC409" s="262"/>
      <c r="AD409" s="262"/>
      <c r="AE409" s="262"/>
      <c r="AF409" s="262"/>
      <c r="AG409" s="262"/>
      <c r="AH409" s="262"/>
      <c r="AI409" s="262"/>
      <c r="AJ409" s="262"/>
      <c r="AK409" s="262"/>
      <c r="AL409" s="262"/>
      <c r="AM409" s="262"/>
      <c r="AN409" s="262"/>
      <c r="AO409" s="262"/>
      <c r="AP409" s="262"/>
      <c r="AQ409" s="262"/>
      <c r="AR409" s="262"/>
      <c r="AS409" s="262"/>
      <c r="AT409" s="262"/>
      <c r="AU409" s="262"/>
      <c r="AV409" s="262"/>
      <c r="AW409" s="262"/>
      <c r="AX409" s="262"/>
      <c r="AY409" s="262"/>
      <c r="AZ409" s="262"/>
      <c r="BA409" s="262"/>
      <c r="BB409" s="262"/>
      <c r="BC409" s="262"/>
      <c r="BD409" s="262"/>
      <c r="BE409" s="262"/>
      <c r="BF409" s="262"/>
      <c r="BG409" s="262"/>
      <c r="BH409" s="262"/>
      <c r="BI409" s="262"/>
      <c r="BJ409" s="262"/>
      <c r="BK409" s="262"/>
      <c r="BL409" s="262"/>
      <c r="BM409" s="262"/>
      <c r="BN409" s="262"/>
      <c r="BO409" s="262"/>
      <c r="BP409" s="262"/>
      <c r="BQ409" s="262"/>
      <c r="BR409" s="262"/>
      <c r="BS409" s="262"/>
      <c r="BT409" s="262"/>
      <c r="BU409" s="262"/>
      <c r="BV409" s="262"/>
      <c r="BW409" s="262"/>
      <c r="BX409" s="262"/>
      <c r="BY409" s="262"/>
      <c r="BZ409" s="262"/>
      <c r="CA409" s="262"/>
      <c r="CB409" s="262"/>
      <c r="CC409" s="262"/>
      <c r="CD409" s="262"/>
      <c r="CE409" s="262"/>
      <c r="CF409" s="262"/>
      <c r="CG409" s="262"/>
      <c r="CH409" s="262"/>
      <c r="CI409" s="262"/>
      <c r="CJ409" s="262"/>
      <c r="CK409" s="262"/>
      <c r="CL409" s="262"/>
      <c r="CM409" s="262"/>
      <c r="CN409" s="262"/>
      <c r="CO409" s="262"/>
      <c r="CP409" s="262"/>
      <c r="CQ409" s="262"/>
      <c r="CR409" s="262"/>
      <c r="CS409" s="262"/>
      <c r="CT409" s="262"/>
      <c r="CU409" s="262"/>
      <c r="CV409" s="262"/>
      <c r="CW409" s="262"/>
      <c r="CX409" s="262"/>
      <c r="CY409" s="262"/>
      <c r="CZ409" s="262"/>
      <c r="DA409" s="262"/>
      <c r="DB409" s="262"/>
      <c r="DC409" s="262"/>
      <c r="DD409" s="262"/>
      <c r="DE409" s="262"/>
      <c r="DF409" s="262"/>
      <c r="DG409" s="262"/>
      <c r="DH409" s="262"/>
      <c r="DI409" s="262"/>
      <c r="DJ409" s="262"/>
      <c r="DK409" s="262"/>
      <c r="DL409" s="262"/>
      <c r="DM409" s="262"/>
      <c r="DN409" s="262"/>
      <c r="DO409" s="262"/>
      <c r="DP409" s="262"/>
      <c r="DQ409" s="262"/>
      <c r="DR409" s="262"/>
      <c r="DS409" s="262"/>
      <c r="DT409" s="262"/>
      <c r="DU409" s="262"/>
      <c r="DV409" s="262"/>
      <c r="DW409" s="262"/>
      <c r="DX409" s="262"/>
      <c r="DY409" s="262"/>
      <c r="DZ409" s="262"/>
      <c r="EA409" s="262"/>
      <c r="EB409" s="262"/>
      <c r="EC409" s="262"/>
      <c r="ED409" s="262"/>
      <c r="EE409" s="262"/>
      <c r="EF409" s="262"/>
      <c r="EG409" s="262"/>
      <c r="EH409" s="262"/>
      <c r="EI409" s="262"/>
      <c r="EJ409" s="262"/>
      <c r="EK409" s="262"/>
      <c r="EL409" s="262"/>
      <c r="EM409" s="262"/>
      <c r="EN409" s="262"/>
      <c r="EO409" s="262"/>
      <c r="EP409" s="262"/>
      <c r="EQ409" s="262"/>
      <c r="ER409" s="262"/>
      <c r="ES409" s="262"/>
      <c r="ET409" s="262"/>
      <c r="EU409" s="262"/>
      <c r="EV409" s="262"/>
      <c r="EW409" s="262"/>
      <c r="EX409" s="262"/>
      <c r="EY409" s="262"/>
      <c r="EZ409" s="262"/>
      <c r="FA409" s="262"/>
      <c r="FB409" s="262"/>
      <c r="FC409" s="262"/>
      <c r="FD409" s="262"/>
      <c r="FE409" s="262"/>
      <c r="FF409" s="262"/>
      <c r="FG409" s="262"/>
      <c r="FH409" s="262"/>
      <c r="FI409" s="262"/>
      <c r="FJ409" s="262"/>
      <c r="FK409" s="262"/>
      <c r="FL409" s="262"/>
      <c r="FM409" s="262"/>
      <c r="FN409" s="262"/>
      <c r="FO409" s="262"/>
      <c r="FP409" s="262"/>
      <c r="FQ409" s="262"/>
      <c r="FR409" s="262"/>
      <c r="FS409" s="262"/>
      <c r="FT409" s="262"/>
      <c r="FU409" s="262"/>
      <c r="FV409" s="262"/>
      <c r="FW409" s="262"/>
      <c r="FX409" s="262"/>
      <c r="FY409" s="262"/>
      <c r="FZ409" s="262"/>
      <c r="GA409" s="262"/>
      <c r="GB409" s="262"/>
      <c r="GC409" s="262"/>
      <c r="GD409" s="262"/>
    </row>
    <row r="410" spans="1:186" s="279" customFormat="1" x14ac:dyDescent="0.2">
      <c r="A410" s="339" t="s">
        <v>12301</v>
      </c>
      <c r="B410" s="280" t="s">
        <v>1231</v>
      </c>
      <c r="C410" s="281" t="s">
        <v>4813</v>
      </c>
      <c r="D410" s="130" t="s">
        <v>18</v>
      </c>
      <c r="E410" s="130">
        <v>12</v>
      </c>
      <c r="F410" s="130">
        <v>0.2</v>
      </c>
      <c r="G410" s="282"/>
      <c r="H410" s="283"/>
      <c r="I410" s="284">
        <f ca="1">OFFSET(INDEX(Composições!A:H,MATCH(B410,Composições!A:A,0),8),2,0)</f>
        <v>140.05939750000002</v>
      </c>
      <c r="J410" s="284">
        <f ca="1">IF(ISNUMBER(I410),ROUND(F410*E410*I410,2),"")</f>
        <v>336.14</v>
      </c>
      <c r="K410" s="283">
        <f>BDI!$B$17</f>
        <v>0.26419999999999999</v>
      </c>
      <c r="L410" s="283"/>
      <c r="M410" s="283"/>
      <c r="N410" s="131">
        <f t="shared" ca="1" si="6"/>
        <v>177.06</v>
      </c>
      <c r="O410" s="340">
        <f ca="1">IF(ISNUMBER(I410),ROUND(F410*N410*E410,2),"")</f>
        <v>424.94</v>
      </c>
      <c r="P410" s="262"/>
      <c r="Q410" s="262"/>
      <c r="R410" s="262"/>
      <c r="S410" s="262"/>
      <c r="T410" s="262"/>
      <c r="U410" s="262"/>
      <c r="V410" s="262"/>
      <c r="W410" s="262"/>
      <c r="X410" s="262"/>
      <c r="Y410" s="262"/>
      <c r="Z410" s="262"/>
      <c r="AA410" s="262"/>
      <c r="AB410" s="262"/>
      <c r="AC410" s="262"/>
      <c r="AD410" s="262"/>
      <c r="AE410" s="262"/>
      <c r="AF410" s="262"/>
      <c r="AG410" s="262"/>
      <c r="AH410" s="262"/>
      <c r="AI410" s="262"/>
      <c r="AJ410" s="262"/>
      <c r="AK410" s="262"/>
      <c r="AL410" s="262"/>
      <c r="AM410" s="262"/>
      <c r="AN410" s="262"/>
      <c r="AO410" s="262"/>
      <c r="AP410" s="262"/>
      <c r="AQ410" s="262"/>
      <c r="AR410" s="262"/>
      <c r="AS410" s="262"/>
      <c r="AT410" s="262"/>
      <c r="AU410" s="262"/>
      <c r="AV410" s="262"/>
      <c r="AW410" s="262"/>
      <c r="AX410" s="262"/>
      <c r="AY410" s="262"/>
      <c r="AZ410" s="262"/>
      <c r="BA410" s="262"/>
      <c r="BB410" s="262"/>
      <c r="BC410" s="262"/>
      <c r="BD410" s="262"/>
      <c r="BE410" s="262"/>
      <c r="BF410" s="262"/>
      <c r="BG410" s="262"/>
      <c r="BH410" s="262"/>
      <c r="BI410" s="262"/>
      <c r="BJ410" s="262"/>
      <c r="BK410" s="262"/>
      <c r="BL410" s="262"/>
      <c r="BM410" s="262"/>
      <c r="BN410" s="262"/>
      <c r="BO410" s="262"/>
      <c r="BP410" s="262"/>
      <c r="BQ410" s="262"/>
      <c r="BR410" s="262"/>
      <c r="BS410" s="262"/>
      <c r="BT410" s="262"/>
      <c r="BU410" s="262"/>
      <c r="BV410" s="262"/>
      <c r="BW410" s="262"/>
      <c r="BX410" s="262"/>
      <c r="BY410" s="262"/>
      <c r="BZ410" s="262"/>
      <c r="CA410" s="262"/>
      <c r="CB410" s="262"/>
      <c r="CC410" s="262"/>
      <c r="CD410" s="262"/>
      <c r="CE410" s="262"/>
      <c r="CF410" s="262"/>
      <c r="CG410" s="262"/>
      <c r="CH410" s="262"/>
      <c r="CI410" s="262"/>
      <c r="CJ410" s="262"/>
      <c r="CK410" s="262"/>
      <c r="CL410" s="262"/>
      <c r="CM410" s="262"/>
      <c r="CN410" s="262"/>
      <c r="CO410" s="262"/>
      <c r="CP410" s="262"/>
      <c r="CQ410" s="262"/>
      <c r="CR410" s="262"/>
      <c r="CS410" s="262"/>
      <c r="CT410" s="262"/>
      <c r="CU410" s="262"/>
      <c r="CV410" s="262"/>
      <c r="CW410" s="262"/>
      <c r="CX410" s="262"/>
      <c r="CY410" s="262"/>
      <c r="CZ410" s="262"/>
      <c r="DA410" s="262"/>
      <c r="DB410" s="262"/>
      <c r="DC410" s="262"/>
      <c r="DD410" s="262"/>
      <c r="DE410" s="262"/>
      <c r="DF410" s="262"/>
      <c r="DG410" s="262"/>
      <c r="DH410" s="262"/>
      <c r="DI410" s="262"/>
      <c r="DJ410" s="262"/>
      <c r="DK410" s="262"/>
      <c r="DL410" s="262"/>
      <c r="DM410" s="262"/>
      <c r="DN410" s="262"/>
      <c r="DO410" s="262"/>
      <c r="DP410" s="262"/>
      <c r="DQ410" s="262"/>
      <c r="DR410" s="262"/>
      <c r="DS410" s="262"/>
      <c r="DT410" s="262"/>
      <c r="DU410" s="262"/>
      <c r="DV410" s="262"/>
      <c r="DW410" s="262"/>
      <c r="DX410" s="262"/>
      <c r="DY410" s="262"/>
      <c r="DZ410" s="262"/>
      <c r="EA410" s="262"/>
      <c r="EB410" s="262"/>
      <c r="EC410" s="262"/>
      <c r="ED410" s="262"/>
      <c r="EE410" s="262"/>
      <c r="EF410" s="262"/>
      <c r="EG410" s="262"/>
      <c r="EH410" s="262"/>
      <c r="EI410" s="262"/>
      <c r="EJ410" s="262"/>
      <c r="EK410" s="262"/>
      <c r="EL410" s="262"/>
      <c r="EM410" s="262"/>
      <c r="EN410" s="262"/>
      <c r="EO410" s="262"/>
      <c r="EP410" s="262"/>
      <c r="EQ410" s="262"/>
      <c r="ER410" s="262"/>
      <c r="ES410" s="262"/>
      <c r="ET410" s="262"/>
      <c r="EU410" s="262"/>
      <c r="EV410" s="262"/>
      <c r="EW410" s="262"/>
      <c r="EX410" s="262"/>
      <c r="EY410" s="262"/>
      <c r="EZ410" s="262"/>
      <c r="FA410" s="262"/>
      <c r="FB410" s="262"/>
      <c r="FC410" s="262"/>
      <c r="FD410" s="262"/>
      <c r="FE410" s="262"/>
      <c r="FF410" s="262"/>
      <c r="FG410" s="262"/>
      <c r="FH410" s="262"/>
      <c r="FI410" s="262"/>
      <c r="FJ410" s="262"/>
      <c r="FK410" s="262"/>
      <c r="FL410" s="262"/>
      <c r="FM410" s="262"/>
      <c r="FN410" s="262"/>
      <c r="FO410" s="262"/>
      <c r="FP410" s="262"/>
      <c r="FQ410" s="262"/>
      <c r="FR410" s="262"/>
      <c r="FS410" s="262"/>
      <c r="FT410" s="262"/>
      <c r="FU410" s="262"/>
      <c r="FV410" s="262"/>
      <c r="FW410" s="262"/>
      <c r="FX410" s="262"/>
      <c r="FY410" s="262"/>
      <c r="FZ410" s="262"/>
      <c r="GA410" s="262"/>
      <c r="GB410" s="262"/>
      <c r="GC410" s="262"/>
      <c r="GD410" s="262"/>
    </row>
    <row r="411" spans="1:186" s="279" customFormat="1" x14ac:dyDescent="0.2">
      <c r="A411" s="339" t="s">
        <v>12302</v>
      </c>
      <c r="B411" s="280" t="s">
        <v>1233</v>
      </c>
      <c r="C411" s="281" t="s">
        <v>4814</v>
      </c>
      <c r="D411" s="130" t="s">
        <v>18</v>
      </c>
      <c r="E411" s="130">
        <v>12</v>
      </c>
      <c r="F411" s="130">
        <v>0.2</v>
      </c>
      <c r="G411" s="282"/>
      <c r="H411" s="283"/>
      <c r="I411" s="284">
        <f ca="1">OFFSET(INDEX(Composições!A:H,MATCH(B411,Composições!A:A,0),8),2,0)</f>
        <v>20.09402</v>
      </c>
      <c r="J411" s="284">
        <f ca="1">IF(ISNUMBER(I411),ROUND(F411*E411*I411,2),"")</f>
        <v>48.23</v>
      </c>
      <c r="K411" s="283">
        <f>BDI!$B$17</f>
        <v>0.26419999999999999</v>
      </c>
      <c r="L411" s="283"/>
      <c r="M411" s="283"/>
      <c r="N411" s="131">
        <f t="shared" ca="1" si="6"/>
        <v>25.4</v>
      </c>
      <c r="O411" s="340">
        <f ca="1">IF(ISNUMBER(I411),ROUND(F411*N411*E411,2),"")</f>
        <v>60.96</v>
      </c>
      <c r="P411" s="262"/>
      <c r="Q411" s="262"/>
      <c r="R411" s="262"/>
      <c r="S411" s="262"/>
      <c r="T411" s="262"/>
      <c r="U411" s="262"/>
      <c r="V411" s="262"/>
      <c r="W411" s="262"/>
      <c r="X411" s="262"/>
      <c r="Y411" s="262"/>
      <c r="Z411" s="262"/>
      <c r="AA411" s="262"/>
      <c r="AB411" s="262"/>
      <c r="AC411" s="262"/>
      <c r="AD411" s="262"/>
      <c r="AE411" s="262"/>
      <c r="AF411" s="262"/>
      <c r="AG411" s="262"/>
      <c r="AH411" s="262"/>
      <c r="AI411" s="262"/>
      <c r="AJ411" s="262"/>
      <c r="AK411" s="262"/>
      <c r="AL411" s="262"/>
      <c r="AM411" s="262"/>
      <c r="AN411" s="262"/>
      <c r="AO411" s="262"/>
      <c r="AP411" s="262"/>
      <c r="AQ411" s="262"/>
      <c r="AR411" s="262"/>
      <c r="AS411" s="262"/>
      <c r="AT411" s="262"/>
      <c r="AU411" s="262"/>
      <c r="AV411" s="262"/>
      <c r="AW411" s="262"/>
      <c r="AX411" s="262"/>
      <c r="AY411" s="262"/>
      <c r="AZ411" s="262"/>
      <c r="BA411" s="262"/>
      <c r="BB411" s="262"/>
      <c r="BC411" s="262"/>
      <c r="BD411" s="262"/>
      <c r="BE411" s="262"/>
      <c r="BF411" s="262"/>
      <c r="BG411" s="262"/>
      <c r="BH411" s="262"/>
      <c r="BI411" s="262"/>
      <c r="BJ411" s="262"/>
      <c r="BK411" s="262"/>
      <c r="BL411" s="262"/>
      <c r="BM411" s="262"/>
      <c r="BN411" s="262"/>
      <c r="BO411" s="262"/>
      <c r="BP411" s="262"/>
      <c r="BQ411" s="262"/>
      <c r="BR411" s="262"/>
      <c r="BS411" s="262"/>
      <c r="BT411" s="262"/>
      <c r="BU411" s="262"/>
      <c r="BV411" s="262"/>
      <c r="BW411" s="262"/>
      <c r="BX411" s="262"/>
      <c r="BY411" s="262"/>
      <c r="BZ411" s="262"/>
      <c r="CA411" s="262"/>
      <c r="CB411" s="262"/>
      <c r="CC411" s="262"/>
      <c r="CD411" s="262"/>
      <c r="CE411" s="262"/>
      <c r="CF411" s="262"/>
      <c r="CG411" s="262"/>
      <c r="CH411" s="262"/>
      <c r="CI411" s="262"/>
      <c r="CJ411" s="262"/>
      <c r="CK411" s="262"/>
      <c r="CL411" s="262"/>
      <c r="CM411" s="262"/>
      <c r="CN411" s="262"/>
      <c r="CO411" s="262"/>
      <c r="CP411" s="262"/>
      <c r="CQ411" s="262"/>
      <c r="CR411" s="262"/>
      <c r="CS411" s="262"/>
      <c r="CT411" s="262"/>
      <c r="CU411" s="262"/>
      <c r="CV411" s="262"/>
      <c r="CW411" s="262"/>
      <c r="CX411" s="262"/>
      <c r="CY411" s="262"/>
      <c r="CZ411" s="262"/>
      <c r="DA411" s="262"/>
      <c r="DB411" s="262"/>
      <c r="DC411" s="262"/>
      <c r="DD411" s="262"/>
      <c r="DE411" s="262"/>
      <c r="DF411" s="262"/>
      <c r="DG411" s="262"/>
      <c r="DH411" s="262"/>
      <c r="DI411" s="262"/>
      <c r="DJ411" s="262"/>
      <c r="DK411" s="262"/>
      <c r="DL411" s="262"/>
      <c r="DM411" s="262"/>
      <c r="DN411" s="262"/>
      <c r="DO411" s="262"/>
      <c r="DP411" s="262"/>
      <c r="DQ411" s="262"/>
      <c r="DR411" s="262"/>
      <c r="DS411" s="262"/>
      <c r="DT411" s="262"/>
      <c r="DU411" s="262"/>
      <c r="DV411" s="262"/>
      <c r="DW411" s="262"/>
      <c r="DX411" s="262"/>
      <c r="DY411" s="262"/>
      <c r="DZ411" s="262"/>
      <c r="EA411" s="262"/>
      <c r="EB411" s="262"/>
      <c r="EC411" s="262"/>
      <c r="ED411" s="262"/>
      <c r="EE411" s="262"/>
      <c r="EF411" s="262"/>
      <c r="EG411" s="262"/>
      <c r="EH411" s="262"/>
      <c r="EI411" s="262"/>
      <c r="EJ411" s="262"/>
      <c r="EK411" s="262"/>
      <c r="EL411" s="262"/>
      <c r="EM411" s="262"/>
      <c r="EN411" s="262"/>
      <c r="EO411" s="262"/>
      <c r="EP411" s="262"/>
      <c r="EQ411" s="262"/>
      <c r="ER411" s="262"/>
      <c r="ES411" s="262"/>
      <c r="ET411" s="262"/>
      <c r="EU411" s="262"/>
      <c r="EV411" s="262"/>
      <c r="EW411" s="262"/>
      <c r="EX411" s="262"/>
      <c r="EY411" s="262"/>
      <c r="EZ411" s="262"/>
      <c r="FA411" s="262"/>
      <c r="FB411" s="262"/>
      <c r="FC411" s="262"/>
      <c r="FD411" s="262"/>
      <c r="FE411" s="262"/>
      <c r="FF411" s="262"/>
      <c r="FG411" s="262"/>
      <c r="FH411" s="262"/>
      <c r="FI411" s="262"/>
      <c r="FJ411" s="262"/>
      <c r="FK411" s="262"/>
      <c r="FL411" s="262"/>
      <c r="FM411" s="262"/>
      <c r="FN411" s="262"/>
      <c r="FO411" s="262"/>
      <c r="FP411" s="262"/>
      <c r="FQ411" s="262"/>
      <c r="FR411" s="262"/>
      <c r="FS411" s="262"/>
      <c r="FT411" s="262"/>
      <c r="FU411" s="262"/>
      <c r="FV411" s="262"/>
      <c r="FW411" s="262"/>
      <c r="FX411" s="262"/>
      <c r="FY411" s="262"/>
      <c r="FZ411" s="262"/>
      <c r="GA411" s="262"/>
      <c r="GB411" s="262"/>
      <c r="GC411" s="262"/>
      <c r="GD411" s="262"/>
    </row>
    <row r="412" spans="1:186" s="279" customFormat="1" x14ac:dyDescent="0.2">
      <c r="A412" s="339" t="s">
        <v>12303</v>
      </c>
      <c r="B412" s="280" t="s">
        <v>1234</v>
      </c>
      <c r="C412" s="281" t="s">
        <v>4815</v>
      </c>
      <c r="D412" s="130" t="s">
        <v>18</v>
      </c>
      <c r="E412" s="130">
        <v>37</v>
      </c>
      <c r="F412" s="130">
        <v>0.2</v>
      </c>
      <c r="G412" s="282"/>
      <c r="H412" s="283"/>
      <c r="I412" s="284">
        <f ca="1">OFFSET(INDEX(Composições!A:H,MATCH(B412,Composições!A:A,0),8),2,0)</f>
        <v>54.482735663649997</v>
      </c>
      <c r="J412" s="284">
        <f ca="1">IF(ISNUMBER(I412),ROUND(F412*E412*I412,2),"")</f>
        <v>403.17</v>
      </c>
      <c r="K412" s="283">
        <f>BDI!$B$17</f>
        <v>0.26419999999999999</v>
      </c>
      <c r="L412" s="283"/>
      <c r="M412" s="283"/>
      <c r="N412" s="131">
        <f t="shared" ca="1" si="6"/>
        <v>68.88</v>
      </c>
      <c r="O412" s="340">
        <f ca="1">IF(ISNUMBER(I412),ROUND(F412*N412*E412,2),"")</f>
        <v>509.71</v>
      </c>
      <c r="P412" s="262"/>
      <c r="Q412" s="262"/>
      <c r="R412" s="262"/>
      <c r="S412" s="262"/>
      <c r="T412" s="262"/>
      <c r="U412" s="262"/>
      <c r="V412" s="262"/>
      <c r="W412" s="262"/>
      <c r="X412" s="262"/>
      <c r="Y412" s="262"/>
      <c r="Z412" s="262"/>
      <c r="AA412" s="262"/>
      <c r="AB412" s="262"/>
      <c r="AC412" s="262"/>
      <c r="AD412" s="262"/>
      <c r="AE412" s="262"/>
      <c r="AF412" s="262"/>
      <c r="AG412" s="262"/>
      <c r="AH412" s="262"/>
      <c r="AI412" s="262"/>
      <c r="AJ412" s="262"/>
      <c r="AK412" s="262"/>
      <c r="AL412" s="262"/>
      <c r="AM412" s="262"/>
      <c r="AN412" s="262"/>
      <c r="AO412" s="262"/>
      <c r="AP412" s="262"/>
      <c r="AQ412" s="262"/>
      <c r="AR412" s="262"/>
      <c r="AS412" s="262"/>
      <c r="AT412" s="262"/>
      <c r="AU412" s="262"/>
      <c r="AV412" s="262"/>
      <c r="AW412" s="262"/>
      <c r="AX412" s="262"/>
      <c r="AY412" s="262"/>
      <c r="AZ412" s="262"/>
      <c r="BA412" s="262"/>
      <c r="BB412" s="262"/>
      <c r="BC412" s="262"/>
      <c r="BD412" s="262"/>
      <c r="BE412" s="262"/>
      <c r="BF412" s="262"/>
      <c r="BG412" s="262"/>
      <c r="BH412" s="262"/>
      <c r="BI412" s="262"/>
      <c r="BJ412" s="262"/>
      <c r="BK412" s="262"/>
      <c r="BL412" s="262"/>
      <c r="BM412" s="262"/>
      <c r="BN412" s="262"/>
      <c r="BO412" s="262"/>
      <c r="BP412" s="262"/>
      <c r="BQ412" s="262"/>
      <c r="BR412" s="262"/>
      <c r="BS412" s="262"/>
      <c r="BT412" s="262"/>
      <c r="BU412" s="262"/>
      <c r="BV412" s="262"/>
      <c r="BW412" s="262"/>
      <c r="BX412" s="262"/>
      <c r="BY412" s="262"/>
      <c r="BZ412" s="262"/>
      <c r="CA412" s="262"/>
      <c r="CB412" s="262"/>
      <c r="CC412" s="262"/>
      <c r="CD412" s="262"/>
      <c r="CE412" s="262"/>
      <c r="CF412" s="262"/>
      <c r="CG412" s="262"/>
      <c r="CH412" s="262"/>
      <c r="CI412" s="262"/>
      <c r="CJ412" s="262"/>
      <c r="CK412" s="262"/>
      <c r="CL412" s="262"/>
      <c r="CM412" s="262"/>
      <c r="CN412" s="262"/>
      <c r="CO412" s="262"/>
      <c r="CP412" s="262"/>
      <c r="CQ412" s="262"/>
      <c r="CR412" s="262"/>
      <c r="CS412" s="262"/>
      <c r="CT412" s="262"/>
      <c r="CU412" s="262"/>
      <c r="CV412" s="262"/>
      <c r="CW412" s="262"/>
      <c r="CX412" s="262"/>
      <c r="CY412" s="262"/>
      <c r="CZ412" s="262"/>
      <c r="DA412" s="262"/>
      <c r="DB412" s="262"/>
      <c r="DC412" s="262"/>
      <c r="DD412" s="262"/>
      <c r="DE412" s="262"/>
      <c r="DF412" s="262"/>
      <c r="DG412" s="262"/>
      <c r="DH412" s="262"/>
      <c r="DI412" s="262"/>
      <c r="DJ412" s="262"/>
      <c r="DK412" s="262"/>
      <c r="DL412" s="262"/>
      <c r="DM412" s="262"/>
      <c r="DN412" s="262"/>
      <c r="DO412" s="262"/>
      <c r="DP412" s="262"/>
      <c r="DQ412" s="262"/>
      <c r="DR412" s="262"/>
      <c r="DS412" s="262"/>
      <c r="DT412" s="262"/>
      <c r="DU412" s="262"/>
      <c r="DV412" s="262"/>
      <c r="DW412" s="262"/>
      <c r="DX412" s="262"/>
      <c r="DY412" s="262"/>
      <c r="DZ412" s="262"/>
      <c r="EA412" s="262"/>
      <c r="EB412" s="262"/>
      <c r="EC412" s="262"/>
      <c r="ED412" s="262"/>
      <c r="EE412" s="262"/>
      <c r="EF412" s="262"/>
      <c r="EG412" s="262"/>
      <c r="EH412" s="262"/>
      <c r="EI412" s="262"/>
      <c r="EJ412" s="262"/>
      <c r="EK412" s="262"/>
      <c r="EL412" s="262"/>
      <c r="EM412" s="262"/>
      <c r="EN412" s="262"/>
      <c r="EO412" s="262"/>
      <c r="EP412" s="262"/>
      <c r="EQ412" s="262"/>
      <c r="ER412" s="262"/>
      <c r="ES412" s="262"/>
      <c r="ET412" s="262"/>
      <c r="EU412" s="262"/>
      <c r="EV412" s="262"/>
      <c r="EW412" s="262"/>
      <c r="EX412" s="262"/>
      <c r="EY412" s="262"/>
      <c r="EZ412" s="262"/>
      <c r="FA412" s="262"/>
      <c r="FB412" s="262"/>
      <c r="FC412" s="262"/>
      <c r="FD412" s="262"/>
      <c r="FE412" s="262"/>
      <c r="FF412" s="262"/>
      <c r="FG412" s="262"/>
      <c r="FH412" s="262"/>
      <c r="FI412" s="262"/>
      <c r="FJ412" s="262"/>
      <c r="FK412" s="262"/>
      <c r="FL412" s="262"/>
      <c r="FM412" s="262"/>
      <c r="FN412" s="262"/>
      <c r="FO412" s="262"/>
      <c r="FP412" s="262"/>
      <c r="FQ412" s="262"/>
      <c r="FR412" s="262"/>
      <c r="FS412" s="262"/>
      <c r="FT412" s="262"/>
      <c r="FU412" s="262"/>
      <c r="FV412" s="262"/>
      <c r="FW412" s="262"/>
      <c r="FX412" s="262"/>
      <c r="FY412" s="262"/>
      <c r="FZ412" s="262"/>
      <c r="GA412" s="262"/>
      <c r="GB412" s="262"/>
      <c r="GC412" s="262"/>
      <c r="GD412" s="262"/>
    </row>
    <row r="413" spans="1:186" s="279" customFormat="1" x14ac:dyDescent="0.2">
      <c r="A413" s="339" t="s">
        <v>12304</v>
      </c>
      <c r="B413" s="280" t="s">
        <v>1235</v>
      </c>
      <c r="C413" s="281" t="s">
        <v>4826</v>
      </c>
      <c r="D413" s="130" t="s">
        <v>68</v>
      </c>
      <c r="E413" s="130">
        <v>15</v>
      </c>
      <c r="F413" s="130">
        <v>0.2</v>
      </c>
      <c r="G413" s="282"/>
      <c r="H413" s="283"/>
      <c r="I413" s="284">
        <f ca="1">OFFSET(INDEX(Composições!A:H,MATCH(B413,Composições!A:A,0),8),2,0)</f>
        <v>236.91012011904763</v>
      </c>
      <c r="J413" s="284">
        <f ca="1">IF(ISNUMBER(I413),ROUND(F413*E413*I413,2),"")</f>
        <v>710.73</v>
      </c>
      <c r="K413" s="283">
        <f>BDI!$B$17</f>
        <v>0.26419999999999999</v>
      </c>
      <c r="L413" s="283"/>
      <c r="M413" s="283"/>
      <c r="N413" s="131">
        <f t="shared" ca="1" si="6"/>
        <v>299.5</v>
      </c>
      <c r="O413" s="340">
        <f ca="1">IF(ISNUMBER(I413),ROUND(F413*N413*E413,2),"")</f>
        <v>898.5</v>
      </c>
      <c r="P413" s="262"/>
      <c r="Q413" s="262"/>
      <c r="R413" s="262"/>
      <c r="S413" s="262"/>
      <c r="T413" s="262"/>
      <c r="U413" s="262"/>
      <c r="V413" s="262"/>
      <c r="W413" s="262"/>
      <c r="X413" s="262"/>
      <c r="Y413" s="262"/>
      <c r="Z413" s="262"/>
      <c r="AA413" s="262"/>
      <c r="AB413" s="262"/>
      <c r="AC413" s="262"/>
      <c r="AD413" s="262"/>
      <c r="AE413" s="262"/>
      <c r="AF413" s="262"/>
      <c r="AG413" s="262"/>
      <c r="AH413" s="262"/>
      <c r="AI413" s="262"/>
      <c r="AJ413" s="262"/>
      <c r="AK413" s="262"/>
      <c r="AL413" s="262"/>
      <c r="AM413" s="262"/>
      <c r="AN413" s="262"/>
      <c r="AO413" s="262"/>
      <c r="AP413" s="262"/>
      <c r="AQ413" s="262"/>
      <c r="AR413" s="262"/>
      <c r="AS413" s="262"/>
      <c r="AT413" s="262"/>
      <c r="AU413" s="262"/>
      <c r="AV413" s="262"/>
      <c r="AW413" s="262"/>
      <c r="AX413" s="262"/>
      <c r="AY413" s="262"/>
      <c r="AZ413" s="262"/>
      <c r="BA413" s="262"/>
      <c r="BB413" s="262"/>
      <c r="BC413" s="262"/>
      <c r="BD413" s="262"/>
      <c r="BE413" s="262"/>
      <c r="BF413" s="262"/>
      <c r="BG413" s="262"/>
      <c r="BH413" s="262"/>
      <c r="BI413" s="262"/>
      <c r="BJ413" s="262"/>
      <c r="BK413" s="262"/>
      <c r="BL413" s="262"/>
      <c r="BM413" s="262"/>
      <c r="BN413" s="262"/>
      <c r="BO413" s="262"/>
      <c r="BP413" s="262"/>
      <c r="BQ413" s="262"/>
      <c r="BR413" s="262"/>
      <c r="BS413" s="262"/>
      <c r="BT413" s="262"/>
      <c r="BU413" s="262"/>
      <c r="BV413" s="262"/>
      <c r="BW413" s="262"/>
      <c r="BX413" s="262"/>
      <c r="BY413" s="262"/>
      <c r="BZ413" s="262"/>
      <c r="CA413" s="262"/>
      <c r="CB413" s="262"/>
      <c r="CC413" s="262"/>
      <c r="CD413" s="262"/>
      <c r="CE413" s="262"/>
      <c r="CF413" s="262"/>
      <c r="CG413" s="262"/>
      <c r="CH413" s="262"/>
      <c r="CI413" s="262"/>
      <c r="CJ413" s="262"/>
      <c r="CK413" s="262"/>
      <c r="CL413" s="262"/>
      <c r="CM413" s="262"/>
      <c r="CN413" s="262"/>
      <c r="CO413" s="262"/>
      <c r="CP413" s="262"/>
      <c r="CQ413" s="262"/>
      <c r="CR413" s="262"/>
      <c r="CS413" s="262"/>
      <c r="CT413" s="262"/>
      <c r="CU413" s="262"/>
      <c r="CV413" s="262"/>
      <c r="CW413" s="262"/>
      <c r="CX413" s="262"/>
      <c r="CY413" s="262"/>
      <c r="CZ413" s="262"/>
      <c r="DA413" s="262"/>
      <c r="DB413" s="262"/>
      <c r="DC413" s="262"/>
      <c r="DD413" s="262"/>
      <c r="DE413" s="262"/>
      <c r="DF413" s="262"/>
      <c r="DG413" s="262"/>
      <c r="DH413" s="262"/>
      <c r="DI413" s="262"/>
      <c r="DJ413" s="262"/>
      <c r="DK413" s="262"/>
      <c r="DL413" s="262"/>
      <c r="DM413" s="262"/>
      <c r="DN413" s="262"/>
      <c r="DO413" s="262"/>
      <c r="DP413" s="262"/>
      <c r="DQ413" s="262"/>
      <c r="DR413" s="262"/>
      <c r="DS413" s="262"/>
      <c r="DT413" s="262"/>
      <c r="DU413" s="262"/>
      <c r="DV413" s="262"/>
      <c r="DW413" s="262"/>
      <c r="DX413" s="262"/>
      <c r="DY413" s="262"/>
      <c r="DZ413" s="262"/>
      <c r="EA413" s="262"/>
      <c r="EB413" s="262"/>
      <c r="EC413" s="262"/>
      <c r="ED413" s="262"/>
      <c r="EE413" s="262"/>
      <c r="EF413" s="262"/>
      <c r="EG413" s="262"/>
      <c r="EH413" s="262"/>
      <c r="EI413" s="262"/>
      <c r="EJ413" s="262"/>
      <c r="EK413" s="262"/>
      <c r="EL413" s="262"/>
      <c r="EM413" s="262"/>
      <c r="EN413" s="262"/>
      <c r="EO413" s="262"/>
      <c r="EP413" s="262"/>
      <c r="EQ413" s="262"/>
      <c r="ER413" s="262"/>
      <c r="ES413" s="262"/>
      <c r="ET413" s="262"/>
      <c r="EU413" s="262"/>
      <c r="EV413" s="262"/>
      <c r="EW413" s="262"/>
      <c r="EX413" s="262"/>
      <c r="EY413" s="262"/>
      <c r="EZ413" s="262"/>
      <c r="FA413" s="262"/>
      <c r="FB413" s="262"/>
      <c r="FC413" s="262"/>
      <c r="FD413" s="262"/>
      <c r="FE413" s="262"/>
      <c r="FF413" s="262"/>
      <c r="FG413" s="262"/>
      <c r="FH413" s="262"/>
      <c r="FI413" s="262"/>
      <c r="FJ413" s="262"/>
      <c r="FK413" s="262"/>
      <c r="FL413" s="262"/>
      <c r="FM413" s="262"/>
      <c r="FN413" s="262"/>
      <c r="FO413" s="262"/>
      <c r="FP413" s="262"/>
      <c r="FQ413" s="262"/>
      <c r="FR413" s="262"/>
      <c r="FS413" s="262"/>
      <c r="FT413" s="262"/>
      <c r="FU413" s="262"/>
      <c r="FV413" s="262"/>
      <c r="FW413" s="262"/>
      <c r="FX413" s="262"/>
      <c r="FY413" s="262"/>
      <c r="FZ413" s="262"/>
      <c r="GA413" s="262"/>
      <c r="GB413" s="262"/>
      <c r="GC413" s="262"/>
      <c r="GD413" s="262"/>
    </row>
    <row r="414" spans="1:186" s="279" customFormat="1" x14ac:dyDescent="0.2">
      <c r="A414" s="339" t="s">
        <v>12305</v>
      </c>
      <c r="B414" s="280" t="s">
        <v>1236</v>
      </c>
      <c r="C414" s="281" t="s">
        <v>4827</v>
      </c>
      <c r="D414" s="130" t="s">
        <v>68</v>
      </c>
      <c r="E414" s="130">
        <v>12</v>
      </c>
      <c r="F414" s="130">
        <v>0.2</v>
      </c>
      <c r="G414" s="282"/>
      <c r="H414" s="283"/>
      <c r="I414" s="284">
        <f ca="1">OFFSET(INDEX(Composições!A:H,MATCH(B414,Composições!A:A,0),8),2,0)</f>
        <v>257.36774449047618</v>
      </c>
      <c r="J414" s="284">
        <f ca="1">IF(ISNUMBER(I414),ROUND(F414*E414*I414,2),"")</f>
        <v>617.67999999999995</v>
      </c>
      <c r="K414" s="283">
        <f>BDI!$B$17</f>
        <v>0.26419999999999999</v>
      </c>
      <c r="L414" s="283"/>
      <c r="M414" s="283"/>
      <c r="N414" s="131">
        <f t="shared" ca="1" si="6"/>
        <v>325.36</v>
      </c>
      <c r="O414" s="340">
        <f ca="1">IF(ISNUMBER(I414),ROUND(F414*N414*E414,2),"")</f>
        <v>780.86</v>
      </c>
      <c r="P414" s="262"/>
      <c r="Q414" s="262"/>
      <c r="R414" s="262"/>
      <c r="S414" s="262"/>
      <c r="T414" s="262"/>
      <c r="U414" s="262"/>
      <c r="V414" s="262"/>
      <c r="W414" s="262"/>
      <c r="X414" s="262"/>
      <c r="Y414" s="262"/>
      <c r="Z414" s="262"/>
      <c r="AA414" s="262"/>
      <c r="AB414" s="262"/>
      <c r="AC414" s="262"/>
      <c r="AD414" s="262"/>
      <c r="AE414" s="262"/>
      <c r="AF414" s="262"/>
      <c r="AG414" s="262"/>
      <c r="AH414" s="262"/>
      <c r="AI414" s="262"/>
      <c r="AJ414" s="262"/>
      <c r="AK414" s="262"/>
      <c r="AL414" s="262"/>
      <c r="AM414" s="262"/>
      <c r="AN414" s="262"/>
      <c r="AO414" s="262"/>
      <c r="AP414" s="262"/>
      <c r="AQ414" s="262"/>
      <c r="AR414" s="262"/>
      <c r="AS414" s="262"/>
      <c r="AT414" s="262"/>
      <c r="AU414" s="262"/>
      <c r="AV414" s="262"/>
      <c r="AW414" s="262"/>
      <c r="AX414" s="262"/>
      <c r="AY414" s="262"/>
      <c r="AZ414" s="262"/>
      <c r="BA414" s="262"/>
      <c r="BB414" s="262"/>
      <c r="BC414" s="262"/>
      <c r="BD414" s="262"/>
      <c r="BE414" s="262"/>
      <c r="BF414" s="262"/>
      <c r="BG414" s="262"/>
      <c r="BH414" s="262"/>
      <c r="BI414" s="262"/>
      <c r="BJ414" s="262"/>
      <c r="BK414" s="262"/>
      <c r="BL414" s="262"/>
      <c r="BM414" s="262"/>
      <c r="BN414" s="262"/>
      <c r="BO414" s="262"/>
      <c r="BP414" s="262"/>
      <c r="BQ414" s="262"/>
      <c r="BR414" s="262"/>
      <c r="BS414" s="262"/>
      <c r="BT414" s="262"/>
      <c r="BU414" s="262"/>
      <c r="BV414" s="262"/>
      <c r="BW414" s="262"/>
      <c r="BX414" s="262"/>
      <c r="BY414" s="262"/>
      <c r="BZ414" s="262"/>
      <c r="CA414" s="262"/>
      <c r="CB414" s="262"/>
      <c r="CC414" s="262"/>
      <c r="CD414" s="262"/>
      <c r="CE414" s="262"/>
      <c r="CF414" s="262"/>
      <c r="CG414" s="262"/>
      <c r="CH414" s="262"/>
      <c r="CI414" s="262"/>
      <c r="CJ414" s="262"/>
      <c r="CK414" s="262"/>
      <c r="CL414" s="262"/>
      <c r="CM414" s="262"/>
      <c r="CN414" s="262"/>
      <c r="CO414" s="262"/>
      <c r="CP414" s="262"/>
      <c r="CQ414" s="262"/>
      <c r="CR414" s="262"/>
      <c r="CS414" s="262"/>
      <c r="CT414" s="262"/>
      <c r="CU414" s="262"/>
      <c r="CV414" s="262"/>
      <c r="CW414" s="262"/>
      <c r="CX414" s="262"/>
      <c r="CY414" s="262"/>
      <c r="CZ414" s="262"/>
      <c r="DA414" s="262"/>
      <c r="DB414" s="262"/>
      <c r="DC414" s="262"/>
      <c r="DD414" s="262"/>
      <c r="DE414" s="262"/>
      <c r="DF414" s="262"/>
      <c r="DG414" s="262"/>
      <c r="DH414" s="262"/>
      <c r="DI414" s="262"/>
      <c r="DJ414" s="262"/>
      <c r="DK414" s="262"/>
      <c r="DL414" s="262"/>
      <c r="DM414" s="262"/>
      <c r="DN414" s="262"/>
      <c r="DO414" s="262"/>
      <c r="DP414" s="262"/>
      <c r="DQ414" s="262"/>
      <c r="DR414" s="262"/>
      <c r="DS414" s="262"/>
      <c r="DT414" s="262"/>
      <c r="DU414" s="262"/>
      <c r="DV414" s="262"/>
      <c r="DW414" s="262"/>
      <c r="DX414" s="262"/>
      <c r="DY414" s="262"/>
      <c r="DZ414" s="262"/>
      <c r="EA414" s="262"/>
      <c r="EB414" s="262"/>
      <c r="EC414" s="262"/>
      <c r="ED414" s="262"/>
      <c r="EE414" s="262"/>
      <c r="EF414" s="262"/>
      <c r="EG414" s="262"/>
      <c r="EH414" s="262"/>
      <c r="EI414" s="262"/>
      <c r="EJ414" s="262"/>
      <c r="EK414" s="262"/>
      <c r="EL414" s="262"/>
      <c r="EM414" s="262"/>
      <c r="EN414" s="262"/>
      <c r="EO414" s="262"/>
      <c r="EP414" s="262"/>
      <c r="EQ414" s="262"/>
      <c r="ER414" s="262"/>
      <c r="ES414" s="262"/>
      <c r="ET414" s="262"/>
      <c r="EU414" s="262"/>
      <c r="EV414" s="262"/>
      <c r="EW414" s="262"/>
      <c r="EX414" s="262"/>
      <c r="EY414" s="262"/>
      <c r="EZ414" s="262"/>
      <c r="FA414" s="262"/>
      <c r="FB414" s="262"/>
      <c r="FC414" s="262"/>
      <c r="FD414" s="262"/>
      <c r="FE414" s="262"/>
      <c r="FF414" s="262"/>
      <c r="FG414" s="262"/>
      <c r="FH414" s="262"/>
      <c r="FI414" s="262"/>
      <c r="FJ414" s="262"/>
      <c r="FK414" s="262"/>
      <c r="FL414" s="262"/>
      <c r="FM414" s="262"/>
      <c r="FN414" s="262"/>
      <c r="FO414" s="262"/>
      <c r="FP414" s="262"/>
      <c r="FQ414" s="262"/>
      <c r="FR414" s="262"/>
      <c r="FS414" s="262"/>
      <c r="FT414" s="262"/>
      <c r="FU414" s="262"/>
      <c r="FV414" s="262"/>
      <c r="FW414" s="262"/>
      <c r="FX414" s="262"/>
      <c r="FY414" s="262"/>
      <c r="FZ414" s="262"/>
      <c r="GA414" s="262"/>
      <c r="GB414" s="262"/>
      <c r="GC414" s="262"/>
      <c r="GD414" s="262"/>
    </row>
    <row r="415" spans="1:186" s="279" customFormat="1" x14ac:dyDescent="0.2">
      <c r="A415" s="339" t="s">
        <v>12306</v>
      </c>
      <c r="B415" s="280" t="s">
        <v>1274</v>
      </c>
      <c r="C415" s="281" t="s">
        <v>4883</v>
      </c>
      <c r="D415" s="130" t="s">
        <v>106</v>
      </c>
      <c r="E415" s="130">
        <v>275</v>
      </c>
      <c r="F415" s="130">
        <v>0.2</v>
      </c>
      <c r="G415" s="282"/>
      <c r="H415" s="283"/>
      <c r="I415" s="284">
        <f ca="1">OFFSET(INDEX(Composições!A:H,MATCH(B415,Composições!A:A,0),8),2,0)</f>
        <v>11.473363750000001</v>
      </c>
      <c r="J415" s="284">
        <f ca="1">IF(ISNUMBER(I415),ROUND(F415*E415*I415,2),"")</f>
        <v>631.04</v>
      </c>
      <c r="K415" s="283">
        <f>BDI!$B$17</f>
        <v>0.26419999999999999</v>
      </c>
      <c r="L415" s="283"/>
      <c r="M415" s="283"/>
      <c r="N415" s="131">
        <f t="shared" ca="1" si="6"/>
        <v>14.5</v>
      </c>
      <c r="O415" s="340">
        <f ca="1">IF(ISNUMBER(I415),ROUND(F415*N415*E415,2),"")</f>
        <v>797.5</v>
      </c>
      <c r="P415" s="262"/>
      <c r="Q415" s="262"/>
      <c r="R415" s="262"/>
      <c r="S415" s="262"/>
      <c r="T415" s="262"/>
      <c r="U415" s="262"/>
      <c r="V415" s="262"/>
      <c r="W415" s="262"/>
      <c r="X415" s="262"/>
      <c r="Y415" s="262"/>
      <c r="Z415" s="262"/>
      <c r="AA415" s="262"/>
      <c r="AB415" s="262"/>
      <c r="AC415" s="262"/>
      <c r="AD415" s="262"/>
      <c r="AE415" s="262"/>
      <c r="AF415" s="262"/>
      <c r="AG415" s="262"/>
      <c r="AH415" s="262"/>
      <c r="AI415" s="262"/>
      <c r="AJ415" s="262"/>
      <c r="AK415" s="262"/>
      <c r="AL415" s="262"/>
      <c r="AM415" s="262"/>
      <c r="AN415" s="262"/>
      <c r="AO415" s="262"/>
      <c r="AP415" s="262"/>
      <c r="AQ415" s="262"/>
      <c r="AR415" s="262"/>
      <c r="AS415" s="262"/>
      <c r="AT415" s="262"/>
      <c r="AU415" s="262"/>
      <c r="AV415" s="262"/>
      <c r="AW415" s="262"/>
      <c r="AX415" s="262"/>
      <c r="AY415" s="262"/>
      <c r="AZ415" s="262"/>
      <c r="BA415" s="262"/>
      <c r="BB415" s="262"/>
      <c r="BC415" s="262"/>
      <c r="BD415" s="262"/>
      <c r="BE415" s="262"/>
      <c r="BF415" s="262"/>
      <c r="BG415" s="262"/>
      <c r="BH415" s="262"/>
      <c r="BI415" s="262"/>
      <c r="BJ415" s="262"/>
      <c r="BK415" s="262"/>
      <c r="BL415" s="262"/>
      <c r="BM415" s="262"/>
      <c r="BN415" s="262"/>
      <c r="BO415" s="262"/>
      <c r="BP415" s="262"/>
      <c r="BQ415" s="262"/>
      <c r="BR415" s="262"/>
      <c r="BS415" s="262"/>
      <c r="BT415" s="262"/>
      <c r="BU415" s="262"/>
      <c r="BV415" s="262"/>
      <c r="BW415" s="262"/>
      <c r="BX415" s="262"/>
      <c r="BY415" s="262"/>
      <c r="BZ415" s="262"/>
      <c r="CA415" s="262"/>
      <c r="CB415" s="262"/>
      <c r="CC415" s="262"/>
      <c r="CD415" s="262"/>
      <c r="CE415" s="262"/>
      <c r="CF415" s="262"/>
      <c r="CG415" s="262"/>
      <c r="CH415" s="262"/>
      <c r="CI415" s="262"/>
      <c r="CJ415" s="262"/>
      <c r="CK415" s="262"/>
      <c r="CL415" s="262"/>
      <c r="CM415" s="262"/>
      <c r="CN415" s="262"/>
      <c r="CO415" s="262"/>
      <c r="CP415" s="262"/>
      <c r="CQ415" s="262"/>
      <c r="CR415" s="262"/>
      <c r="CS415" s="262"/>
      <c r="CT415" s="262"/>
      <c r="CU415" s="262"/>
      <c r="CV415" s="262"/>
      <c r="CW415" s="262"/>
      <c r="CX415" s="262"/>
      <c r="CY415" s="262"/>
      <c r="CZ415" s="262"/>
      <c r="DA415" s="262"/>
      <c r="DB415" s="262"/>
      <c r="DC415" s="262"/>
      <c r="DD415" s="262"/>
      <c r="DE415" s="262"/>
      <c r="DF415" s="262"/>
      <c r="DG415" s="262"/>
      <c r="DH415" s="262"/>
      <c r="DI415" s="262"/>
      <c r="DJ415" s="262"/>
      <c r="DK415" s="262"/>
      <c r="DL415" s="262"/>
      <c r="DM415" s="262"/>
      <c r="DN415" s="262"/>
      <c r="DO415" s="262"/>
      <c r="DP415" s="262"/>
      <c r="DQ415" s="262"/>
      <c r="DR415" s="262"/>
      <c r="DS415" s="262"/>
      <c r="DT415" s="262"/>
      <c r="DU415" s="262"/>
      <c r="DV415" s="262"/>
      <c r="DW415" s="262"/>
      <c r="DX415" s="262"/>
      <c r="DY415" s="262"/>
      <c r="DZ415" s="262"/>
      <c r="EA415" s="262"/>
      <c r="EB415" s="262"/>
      <c r="EC415" s="262"/>
      <c r="ED415" s="262"/>
      <c r="EE415" s="262"/>
      <c r="EF415" s="262"/>
      <c r="EG415" s="262"/>
      <c r="EH415" s="262"/>
      <c r="EI415" s="262"/>
      <c r="EJ415" s="262"/>
      <c r="EK415" s="262"/>
      <c r="EL415" s="262"/>
      <c r="EM415" s="262"/>
      <c r="EN415" s="262"/>
      <c r="EO415" s="262"/>
      <c r="EP415" s="262"/>
      <c r="EQ415" s="262"/>
      <c r="ER415" s="262"/>
      <c r="ES415" s="262"/>
      <c r="ET415" s="262"/>
      <c r="EU415" s="262"/>
      <c r="EV415" s="262"/>
      <c r="EW415" s="262"/>
      <c r="EX415" s="262"/>
      <c r="EY415" s="262"/>
      <c r="EZ415" s="262"/>
      <c r="FA415" s="262"/>
      <c r="FB415" s="262"/>
      <c r="FC415" s="262"/>
      <c r="FD415" s="262"/>
      <c r="FE415" s="262"/>
      <c r="FF415" s="262"/>
      <c r="FG415" s="262"/>
      <c r="FH415" s="262"/>
      <c r="FI415" s="262"/>
      <c r="FJ415" s="262"/>
      <c r="FK415" s="262"/>
      <c r="FL415" s="262"/>
      <c r="FM415" s="262"/>
      <c r="FN415" s="262"/>
      <c r="FO415" s="262"/>
      <c r="FP415" s="262"/>
      <c r="FQ415" s="262"/>
      <c r="FR415" s="262"/>
      <c r="FS415" s="262"/>
      <c r="FT415" s="262"/>
      <c r="FU415" s="262"/>
      <c r="FV415" s="262"/>
      <c r="FW415" s="262"/>
      <c r="FX415" s="262"/>
      <c r="FY415" s="262"/>
      <c r="FZ415" s="262"/>
      <c r="GA415" s="262"/>
      <c r="GB415" s="262"/>
      <c r="GC415" s="262"/>
      <c r="GD415" s="262"/>
    </row>
    <row r="416" spans="1:186" s="279" customFormat="1" x14ac:dyDescent="0.2">
      <c r="A416" s="339" t="s">
        <v>12307</v>
      </c>
      <c r="B416" s="280" t="s">
        <v>1293</v>
      </c>
      <c r="C416" s="281" t="s">
        <v>4901</v>
      </c>
      <c r="D416" s="130" t="s">
        <v>18</v>
      </c>
      <c r="E416" s="130">
        <v>135</v>
      </c>
      <c r="F416" s="130">
        <v>0.2</v>
      </c>
      <c r="G416" s="282"/>
      <c r="H416" s="283"/>
      <c r="I416" s="284">
        <f ca="1">OFFSET(INDEX(Composições!A:H,MATCH(B416,Composições!A:A,0),8),2,0)</f>
        <v>81.919796749999989</v>
      </c>
      <c r="J416" s="284">
        <f ca="1">IF(ISNUMBER(I416),ROUND(F416*E416*I416,2),"")</f>
        <v>2211.83</v>
      </c>
      <c r="K416" s="283">
        <f>BDI!$B$17</f>
        <v>0.26419999999999999</v>
      </c>
      <c r="L416" s="283"/>
      <c r="M416" s="283"/>
      <c r="N416" s="131">
        <f t="shared" ca="1" si="6"/>
        <v>103.56</v>
      </c>
      <c r="O416" s="340">
        <f ca="1">IF(ISNUMBER(I416),ROUND(F416*N416*E416,2),"")</f>
        <v>2796.12</v>
      </c>
      <c r="P416" s="262"/>
      <c r="Q416" s="262"/>
      <c r="R416" s="262"/>
      <c r="S416" s="262"/>
      <c r="T416" s="262"/>
      <c r="U416" s="262"/>
      <c r="V416" s="262"/>
      <c r="W416" s="262"/>
      <c r="X416" s="262"/>
      <c r="Y416" s="262"/>
      <c r="Z416" s="262"/>
      <c r="AA416" s="262"/>
      <c r="AB416" s="262"/>
      <c r="AC416" s="262"/>
      <c r="AD416" s="262"/>
      <c r="AE416" s="262"/>
      <c r="AF416" s="262"/>
      <c r="AG416" s="262"/>
      <c r="AH416" s="262"/>
      <c r="AI416" s="262"/>
      <c r="AJ416" s="262"/>
      <c r="AK416" s="262"/>
      <c r="AL416" s="262"/>
      <c r="AM416" s="262"/>
      <c r="AN416" s="262"/>
      <c r="AO416" s="262"/>
      <c r="AP416" s="262"/>
      <c r="AQ416" s="262"/>
      <c r="AR416" s="262"/>
      <c r="AS416" s="262"/>
      <c r="AT416" s="262"/>
      <c r="AU416" s="262"/>
      <c r="AV416" s="262"/>
      <c r="AW416" s="262"/>
      <c r="AX416" s="262"/>
      <c r="AY416" s="262"/>
      <c r="AZ416" s="262"/>
      <c r="BA416" s="262"/>
      <c r="BB416" s="262"/>
      <c r="BC416" s="262"/>
      <c r="BD416" s="262"/>
      <c r="BE416" s="262"/>
      <c r="BF416" s="262"/>
      <c r="BG416" s="262"/>
      <c r="BH416" s="262"/>
      <c r="BI416" s="262"/>
      <c r="BJ416" s="262"/>
      <c r="BK416" s="262"/>
      <c r="BL416" s="262"/>
      <c r="BM416" s="262"/>
      <c r="BN416" s="262"/>
      <c r="BO416" s="262"/>
      <c r="BP416" s="262"/>
      <c r="BQ416" s="262"/>
      <c r="BR416" s="262"/>
      <c r="BS416" s="262"/>
      <c r="BT416" s="262"/>
      <c r="BU416" s="262"/>
      <c r="BV416" s="262"/>
      <c r="BW416" s="262"/>
      <c r="BX416" s="262"/>
      <c r="BY416" s="262"/>
      <c r="BZ416" s="262"/>
      <c r="CA416" s="262"/>
      <c r="CB416" s="262"/>
      <c r="CC416" s="262"/>
      <c r="CD416" s="262"/>
      <c r="CE416" s="262"/>
      <c r="CF416" s="262"/>
      <c r="CG416" s="262"/>
      <c r="CH416" s="262"/>
      <c r="CI416" s="262"/>
      <c r="CJ416" s="262"/>
      <c r="CK416" s="262"/>
      <c r="CL416" s="262"/>
      <c r="CM416" s="262"/>
      <c r="CN416" s="262"/>
      <c r="CO416" s="262"/>
      <c r="CP416" s="262"/>
      <c r="CQ416" s="262"/>
      <c r="CR416" s="262"/>
      <c r="CS416" s="262"/>
      <c r="CT416" s="262"/>
      <c r="CU416" s="262"/>
      <c r="CV416" s="262"/>
      <c r="CW416" s="262"/>
      <c r="CX416" s="262"/>
      <c r="CY416" s="262"/>
      <c r="CZ416" s="262"/>
      <c r="DA416" s="262"/>
      <c r="DB416" s="262"/>
      <c r="DC416" s="262"/>
      <c r="DD416" s="262"/>
      <c r="DE416" s="262"/>
      <c r="DF416" s="262"/>
      <c r="DG416" s="262"/>
      <c r="DH416" s="262"/>
      <c r="DI416" s="262"/>
      <c r="DJ416" s="262"/>
      <c r="DK416" s="262"/>
      <c r="DL416" s="262"/>
      <c r="DM416" s="262"/>
      <c r="DN416" s="262"/>
      <c r="DO416" s="262"/>
      <c r="DP416" s="262"/>
      <c r="DQ416" s="262"/>
      <c r="DR416" s="262"/>
      <c r="DS416" s="262"/>
      <c r="DT416" s="262"/>
      <c r="DU416" s="262"/>
      <c r="DV416" s="262"/>
      <c r="DW416" s="262"/>
      <c r="DX416" s="262"/>
      <c r="DY416" s="262"/>
      <c r="DZ416" s="262"/>
      <c r="EA416" s="262"/>
      <c r="EB416" s="262"/>
      <c r="EC416" s="262"/>
      <c r="ED416" s="262"/>
      <c r="EE416" s="262"/>
      <c r="EF416" s="262"/>
      <c r="EG416" s="262"/>
      <c r="EH416" s="262"/>
      <c r="EI416" s="262"/>
      <c r="EJ416" s="262"/>
      <c r="EK416" s="262"/>
      <c r="EL416" s="262"/>
      <c r="EM416" s="262"/>
      <c r="EN416" s="262"/>
      <c r="EO416" s="262"/>
      <c r="EP416" s="262"/>
      <c r="EQ416" s="262"/>
      <c r="ER416" s="262"/>
      <c r="ES416" s="262"/>
      <c r="ET416" s="262"/>
      <c r="EU416" s="262"/>
      <c r="EV416" s="262"/>
      <c r="EW416" s="262"/>
      <c r="EX416" s="262"/>
      <c r="EY416" s="262"/>
      <c r="EZ416" s="262"/>
      <c r="FA416" s="262"/>
      <c r="FB416" s="262"/>
      <c r="FC416" s="262"/>
      <c r="FD416" s="262"/>
      <c r="FE416" s="262"/>
      <c r="FF416" s="262"/>
      <c r="FG416" s="262"/>
      <c r="FH416" s="262"/>
      <c r="FI416" s="262"/>
      <c r="FJ416" s="262"/>
      <c r="FK416" s="262"/>
      <c r="FL416" s="262"/>
      <c r="FM416" s="262"/>
      <c r="FN416" s="262"/>
      <c r="FO416" s="262"/>
      <c r="FP416" s="262"/>
      <c r="FQ416" s="262"/>
      <c r="FR416" s="262"/>
      <c r="FS416" s="262"/>
      <c r="FT416" s="262"/>
      <c r="FU416" s="262"/>
      <c r="FV416" s="262"/>
      <c r="FW416" s="262"/>
      <c r="FX416" s="262"/>
      <c r="FY416" s="262"/>
      <c r="FZ416" s="262"/>
      <c r="GA416" s="262"/>
      <c r="GB416" s="262"/>
      <c r="GC416" s="262"/>
      <c r="GD416" s="262"/>
    </row>
    <row r="417" spans="1:186" s="279" customFormat="1" x14ac:dyDescent="0.2">
      <c r="A417" s="339" t="s">
        <v>12308</v>
      </c>
      <c r="B417" s="280" t="s">
        <v>1828</v>
      </c>
      <c r="C417" s="281" t="s">
        <v>8258</v>
      </c>
      <c r="D417" s="130" t="s">
        <v>18</v>
      </c>
      <c r="E417" s="130">
        <v>12</v>
      </c>
      <c r="F417" s="130">
        <v>0.2</v>
      </c>
      <c r="G417" s="282"/>
      <c r="H417" s="283"/>
      <c r="I417" s="284">
        <f ca="1">OFFSET(INDEX(Composições!A:H,MATCH(B417,Composições!A:A,0),8),2,0)</f>
        <v>5366.6577991548793</v>
      </c>
      <c r="J417" s="284">
        <f ca="1">IF(ISNUMBER(I417),ROUND(F417*E417*I417,2),"")</f>
        <v>12879.98</v>
      </c>
      <c r="K417" s="283">
        <f>BDI!$E$17</f>
        <v>0.18609999999999999</v>
      </c>
      <c r="L417" s="283"/>
      <c r="M417" s="283"/>
      <c r="N417" s="131">
        <f t="shared" ca="1" si="6"/>
        <v>6365.39</v>
      </c>
      <c r="O417" s="340">
        <f ca="1">IF(ISNUMBER(I417),ROUND(F417*N417*E417,2),"")</f>
        <v>15276.94</v>
      </c>
      <c r="P417" s="262"/>
      <c r="Q417" s="262"/>
      <c r="R417" s="262"/>
      <c r="S417" s="262"/>
      <c r="T417" s="262"/>
      <c r="U417" s="262"/>
      <c r="V417" s="262"/>
      <c r="W417" s="262"/>
      <c r="X417" s="262"/>
      <c r="Y417" s="262"/>
      <c r="Z417" s="262"/>
      <c r="AA417" s="262"/>
      <c r="AB417" s="262"/>
      <c r="AC417" s="262"/>
      <c r="AD417" s="262"/>
      <c r="AE417" s="262"/>
      <c r="AF417" s="262"/>
      <c r="AG417" s="262"/>
      <c r="AH417" s="262"/>
      <c r="AI417" s="262"/>
      <c r="AJ417" s="262"/>
      <c r="AK417" s="262"/>
      <c r="AL417" s="262"/>
      <c r="AM417" s="262"/>
      <c r="AN417" s="262"/>
      <c r="AO417" s="262"/>
      <c r="AP417" s="262"/>
      <c r="AQ417" s="262"/>
      <c r="AR417" s="262"/>
      <c r="AS417" s="262"/>
      <c r="AT417" s="262"/>
      <c r="AU417" s="262"/>
      <c r="AV417" s="262"/>
      <c r="AW417" s="262"/>
      <c r="AX417" s="262"/>
      <c r="AY417" s="262"/>
      <c r="AZ417" s="262"/>
      <c r="BA417" s="262"/>
      <c r="BB417" s="262"/>
      <c r="BC417" s="262"/>
      <c r="BD417" s="262"/>
      <c r="BE417" s="262"/>
      <c r="BF417" s="262"/>
      <c r="BG417" s="262"/>
      <c r="BH417" s="262"/>
      <c r="BI417" s="262"/>
      <c r="BJ417" s="262"/>
      <c r="BK417" s="262"/>
      <c r="BL417" s="262"/>
      <c r="BM417" s="262"/>
      <c r="BN417" s="262"/>
      <c r="BO417" s="262"/>
      <c r="BP417" s="262"/>
      <c r="BQ417" s="262"/>
      <c r="BR417" s="262"/>
      <c r="BS417" s="262"/>
      <c r="BT417" s="262"/>
      <c r="BU417" s="262"/>
      <c r="BV417" s="262"/>
      <c r="BW417" s="262"/>
      <c r="BX417" s="262"/>
      <c r="BY417" s="262"/>
      <c r="BZ417" s="262"/>
      <c r="CA417" s="262"/>
      <c r="CB417" s="262"/>
      <c r="CC417" s="262"/>
      <c r="CD417" s="262"/>
      <c r="CE417" s="262"/>
      <c r="CF417" s="262"/>
      <c r="CG417" s="262"/>
      <c r="CH417" s="262"/>
      <c r="CI417" s="262"/>
      <c r="CJ417" s="262"/>
      <c r="CK417" s="262"/>
      <c r="CL417" s="262"/>
      <c r="CM417" s="262"/>
      <c r="CN417" s="262"/>
      <c r="CO417" s="262"/>
      <c r="CP417" s="262"/>
      <c r="CQ417" s="262"/>
      <c r="CR417" s="262"/>
      <c r="CS417" s="262"/>
      <c r="CT417" s="262"/>
      <c r="CU417" s="262"/>
      <c r="CV417" s="262"/>
      <c r="CW417" s="262"/>
      <c r="CX417" s="262"/>
      <c r="CY417" s="262"/>
      <c r="CZ417" s="262"/>
      <c r="DA417" s="262"/>
      <c r="DB417" s="262"/>
      <c r="DC417" s="262"/>
      <c r="DD417" s="262"/>
      <c r="DE417" s="262"/>
      <c r="DF417" s="262"/>
      <c r="DG417" s="262"/>
      <c r="DH417" s="262"/>
      <c r="DI417" s="262"/>
      <c r="DJ417" s="262"/>
      <c r="DK417" s="262"/>
      <c r="DL417" s="262"/>
      <c r="DM417" s="262"/>
      <c r="DN417" s="262"/>
      <c r="DO417" s="262"/>
      <c r="DP417" s="262"/>
      <c r="DQ417" s="262"/>
      <c r="DR417" s="262"/>
      <c r="DS417" s="262"/>
      <c r="DT417" s="262"/>
      <c r="DU417" s="262"/>
      <c r="DV417" s="262"/>
      <c r="DW417" s="262"/>
      <c r="DX417" s="262"/>
      <c r="DY417" s="262"/>
      <c r="DZ417" s="262"/>
      <c r="EA417" s="262"/>
      <c r="EB417" s="262"/>
      <c r="EC417" s="262"/>
      <c r="ED417" s="262"/>
      <c r="EE417" s="262"/>
      <c r="EF417" s="262"/>
      <c r="EG417" s="262"/>
      <c r="EH417" s="262"/>
      <c r="EI417" s="262"/>
      <c r="EJ417" s="262"/>
      <c r="EK417" s="262"/>
      <c r="EL417" s="262"/>
      <c r="EM417" s="262"/>
      <c r="EN417" s="262"/>
      <c r="EO417" s="262"/>
      <c r="EP417" s="262"/>
      <c r="EQ417" s="262"/>
      <c r="ER417" s="262"/>
      <c r="ES417" s="262"/>
      <c r="ET417" s="262"/>
      <c r="EU417" s="262"/>
      <c r="EV417" s="262"/>
      <c r="EW417" s="262"/>
      <c r="EX417" s="262"/>
      <c r="EY417" s="262"/>
      <c r="EZ417" s="262"/>
      <c r="FA417" s="262"/>
      <c r="FB417" s="262"/>
      <c r="FC417" s="262"/>
      <c r="FD417" s="262"/>
      <c r="FE417" s="262"/>
      <c r="FF417" s="262"/>
      <c r="FG417" s="262"/>
      <c r="FH417" s="262"/>
      <c r="FI417" s="262"/>
      <c r="FJ417" s="262"/>
      <c r="FK417" s="262"/>
      <c r="FL417" s="262"/>
      <c r="FM417" s="262"/>
      <c r="FN417" s="262"/>
      <c r="FO417" s="262"/>
      <c r="FP417" s="262"/>
      <c r="FQ417" s="262"/>
      <c r="FR417" s="262"/>
      <c r="FS417" s="262"/>
      <c r="FT417" s="262"/>
      <c r="FU417" s="262"/>
      <c r="FV417" s="262"/>
      <c r="FW417" s="262"/>
      <c r="FX417" s="262"/>
      <c r="FY417" s="262"/>
      <c r="FZ417" s="262"/>
      <c r="GA417" s="262"/>
      <c r="GB417" s="262"/>
      <c r="GC417" s="262"/>
      <c r="GD417" s="262"/>
    </row>
    <row r="418" spans="1:186" s="279" customFormat="1" x14ac:dyDescent="0.2">
      <c r="A418" s="339" t="s">
        <v>12309</v>
      </c>
      <c r="B418" s="280" t="s">
        <v>1830</v>
      </c>
      <c r="C418" s="281" t="s">
        <v>8259</v>
      </c>
      <c r="D418" s="130" t="s">
        <v>18</v>
      </c>
      <c r="E418" s="130">
        <v>475</v>
      </c>
      <c r="F418" s="130">
        <v>0.2</v>
      </c>
      <c r="G418" s="282"/>
      <c r="H418" s="283"/>
      <c r="I418" s="284">
        <f ca="1">OFFSET(INDEX(Composições!A:H,MATCH(B418,Composições!A:A,0),8),2,0)</f>
        <v>37.015837999999995</v>
      </c>
      <c r="J418" s="284">
        <f ca="1">IF(ISNUMBER(I418),ROUND(F418*E418*I418,2),"")</f>
        <v>3516.5</v>
      </c>
      <c r="K418" s="283">
        <f>BDI!$B$17</f>
        <v>0.26419999999999999</v>
      </c>
      <c r="L418" s="283"/>
      <c r="M418" s="283"/>
      <c r="N418" s="131">
        <f t="shared" ca="1" si="6"/>
        <v>46.8</v>
      </c>
      <c r="O418" s="340">
        <f ca="1">IF(ISNUMBER(I418),ROUND(F418*N418*E418,2),"")</f>
        <v>4446</v>
      </c>
      <c r="P418" s="262"/>
      <c r="Q418" s="262"/>
      <c r="R418" s="262"/>
      <c r="S418" s="262"/>
      <c r="T418" s="262"/>
      <c r="U418" s="262"/>
      <c r="V418" s="262"/>
      <c r="W418" s="262"/>
      <c r="X418" s="262"/>
      <c r="Y418" s="262"/>
      <c r="Z418" s="262"/>
      <c r="AA418" s="262"/>
      <c r="AB418" s="262"/>
      <c r="AC418" s="262"/>
      <c r="AD418" s="262"/>
      <c r="AE418" s="262"/>
      <c r="AF418" s="262"/>
      <c r="AG418" s="262"/>
      <c r="AH418" s="262"/>
      <c r="AI418" s="262"/>
      <c r="AJ418" s="262"/>
      <c r="AK418" s="262"/>
      <c r="AL418" s="262"/>
      <c r="AM418" s="262"/>
      <c r="AN418" s="262"/>
      <c r="AO418" s="262"/>
      <c r="AP418" s="262"/>
      <c r="AQ418" s="262"/>
      <c r="AR418" s="262"/>
      <c r="AS418" s="262"/>
      <c r="AT418" s="262"/>
      <c r="AU418" s="262"/>
      <c r="AV418" s="262"/>
      <c r="AW418" s="262"/>
      <c r="AX418" s="262"/>
      <c r="AY418" s="262"/>
      <c r="AZ418" s="262"/>
      <c r="BA418" s="262"/>
      <c r="BB418" s="262"/>
      <c r="BC418" s="262"/>
      <c r="BD418" s="262"/>
      <c r="BE418" s="262"/>
      <c r="BF418" s="262"/>
      <c r="BG418" s="262"/>
      <c r="BH418" s="262"/>
      <c r="BI418" s="262"/>
      <c r="BJ418" s="262"/>
      <c r="BK418" s="262"/>
      <c r="BL418" s="262"/>
      <c r="BM418" s="262"/>
      <c r="BN418" s="262"/>
      <c r="BO418" s="262"/>
      <c r="BP418" s="262"/>
      <c r="BQ418" s="262"/>
      <c r="BR418" s="262"/>
      <c r="BS418" s="262"/>
      <c r="BT418" s="262"/>
      <c r="BU418" s="262"/>
      <c r="BV418" s="262"/>
      <c r="BW418" s="262"/>
      <c r="BX418" s="262"/>
      <c r="BY418" s="262"/>
      <c r="BZ418" s="262"/>
      <c r="CA418" s="262"/>
      <c r="CB418" s="262"/>
      <c r="CC418" s="262"/>
      <c r="CD418" s="262"/>
      <c r="CE418" s="262"/>
      <c r="CF418" s="262"/>
      <c r="CG418" s="262"/>
      <c r="CH418" s="262"/>
      <c r="CI418" s="262"/>
      <c r="CJ418" s="262"/>
      <c r="CK418" s="262"/>
      <c r="CL418" s="262"/>
      <c r="CM418" s="262"/>
      <c r="CN418" s="262"/>
      <c r="CO418" s="262"/>
      <c r="CP418" s="262"/>
      <c r="CQ418" s="262"/>
      <c r="CR418" s="262"/>
      <c r="CS418" s="262"/>
      <c r="CT418" s="262"/>
      <c r="CU418" s="262"/>
      <c r="CV418" s="262"/>
      <c r="CW418" s="262"/>
      <c r="CX418" s="262"/>
      <c r="CY418" s="262"/>
      <c r="CZ418" s="262"/>
      <c r="DA418" s="262"/>
      <c r="DB418" s="262"/>
      <c r="DC418" s="262"/>
      <c r="DD418" s="262"/>
      <c r="DE418" s="262"/>
      <c r="DF418" s="262"/>
      <c r="DG418" s="262"/>
      <c r="DH418" s="262"/>
      <c r="DI418" s="262"/>
      <c r="DJ418" s="262"/>
      <c r="DK418" s="262"/>
      <c r="DL418" s="262"/>
      <c r="DM418" s="262"/>
      <c r="DN418" s="262"/>
      <c r="DO418" s="262"/>
      <c r="DP418" s="262"/>
      <c r="DQ418" s="262"/>
      <c r="DR418" s="262"/>
      <c r="DS418" s="262"/>
      <c r="DT418" s="262"/>
      <c r="DU418" s="262"/>
      <c r="DV418" s="262"/>
      <c r="DW418" s="262"/>
      <c r="DX418" s="262"/>
      <c r="DY418" s="262"/>
      <c r="DZ418" s="262"/>
      <c r="EA418" s="262"/>
      <c r="EB418" s="262"/>
      <c r="EC418" s="262"/>
      <c r="ED418" s="262"/>
      <c r="EE418" s="262"/>
      <c r="EF418" s="262"/>
      <c r="EG418" s="262"/>
      <c r="EH418" s="262"/>
      <c r="EI418" s="262"/>
      <c r="EJ418" s="262"/>
      <c r="EK418" s="262"/>
      <c r="EL418" s="262"/>
      <c r="EM418" s="262"/>
      <c r="EN418" s="262"/>
      <c r="EO418" s="262"/>
      <c r="EP418" s="262"/>
      <c r="EQ418" s="262"/>
      <c r="ER418" s="262"/>
      <c r="ES418" s="262"/>
      <c r="ET418" s="262"/>
      <c r="EU418" s="262"/>
      <c r="EV418" s="262"/>
      <c r="EW418" s="262"/>
      <c r="EX418" s="262"/>
      <c r="EY418" s="262"/>
      <c r="EZ418" s="262"/>
      <c r="FA418" s="262"/>
      <c r="FB418" s="262"/>
      <c r="FC418" s="262"/>
      <c r="FD418" s="262"/>
      <c r="FE418" s="262"/>
      <c r="FF418" s="262"/>
      <c r="FG418" s="262"/>
      <c r="FH418" s="262"/>
      <c r="FI418" s="262"/>
      <c r="FJ418" s="262"/>
      <c r="FK418" s="262"/>
      <c r="FL418" s="262"/>
      <c r="FM418" s="262"/>
      <c r="FN418" s="262"/>
      <c r="FO418" s="262"/>
      <c r="FP418" s="262"/>
      <c r="FQ418" s="262"/>
      <c r="FR418" s="262"/>
      <c r="FS418" s="262"/>
      <c r="FT418" s="262"/>
      <c r="FU418" s="262"/>
      <c r="FV418" s="262"/>
      <c r="FW418" s="262"/>
      <c r="FX418" s="262"/>
      <c r="FY418" s="262"/>
      <c r="FZ418" s="262"/>
      <c r="GA418" s="262"/>
      <c r="GB418" s="262"/>
      <c r="GC418" s="262"/>
      <c r="GD418" s="262"/>
    </row>
    <row r="419" spans="1:186" s="279" customFormat="1" x14ac:dyDescent="0.2">
      <c r="A419" s="339" t="s">
        <v>12310</v>
      </c>
      <c r="B419" s="280" t="s">
        <v>2102</v>
      </c>
      <c r="C419" s="281" t="s">
        <v>8613</v>
      </c>
      <c r="D419" s="130" t="s">
        <v>18</v>
      </c>
      <c r="E419" s="130">
        <v>100</v>
      </c>
      <c r="F419" s="130">
        <v>0.2</v>
      </c>
      <c r="G419" s="282"/>
      <c r="H419" s="283"/>
      <c r="I419" s="284">
        <f ca="1">OFFSET(INDEX(Composições!A:H,MATCH(B419,Composições!A:A,0),8),2,0)</f>
        <v>87.220398688649993</v>
      </c>
      <c r="J419" s="284">
        <f ca="1">IF(ISNUMBER(I419),ROUND(F419*E419*I419,2),"")</f>
        <v>1744.41</v>
      </c>
      <c r="K419" s="283">
        <f>BDI!$B$17</f>
        <v>0.26419999999999999</v>
      </c>
      <c r="L419" s="283"/>
      <c r="M419" s="283"/>
      <c r="N419" s="131">
        <f t="shared" ca="1" si="6"/>
        <v>110.26</v>
      </c>
      <c r="O419" s="340">
        <f ca="1">IF(ISNUMBER(I419),ROUND(F419*N419*E419,2),"")</f>
        <v>2205.1999999999998</v>
      </c>
      <c r="P419" s="262"/>
      <c r="Q419" s="262"/>
      <c r="R419" s="262"/>
      <c r="S419" s="262"/>
      <c r="T419" s="262"/>
      <c r="U419" s="262"/>
      <c r="V419" s="262"/>
      <c r="W419" s="262"/>
      <c r="X419" s="262"/>
      <c r="Y419" s="262"/>
      <c r="Z419" s="262"/>
      <c r="AA419" s="262"/>
      <c r="AB419" s="262"/>
      <c r="AC419" s="262"/>
      <c r="AD419" s="262"/>
      <c r="AE419" s="262"/>
      <c r="AF419" s="262"/>
      <c r="AG419" s="262"/>
      <c r="AH419" s="262"/>
      <c r="AI419" s="262"/>
      <c r="AJ419" s="262"/>
      <c r="AK419" s="262"/>
      <c r="AL419" s="262"/>
      <c r="AM419" s="262"/>
      <c r="AN419" s="262"/>
      <c r="AO419" s="262"/>
      <c r="AP419" s="262"/>
      <c r="AQ419" s="262"/>
      <c r="AR419" s="262"/>
      <c r="AS419" s="262"/>
      <c r="AT419" s="262"/>
      <c r="AU419" s="262"/>
      <c r="AV419" s="262"/>
      <c r="AW419" s="262"/>
      <c r="AX419" s="262"/>
      <c r="AY419" s="262"/>
      <c r="AZ419" s="262"/>
      <c r="BA419" s="262"/>
      <c r="BB419" s="262"/>
      <c r="BC419" s="262"/>
      <c r="BD419" s="262"/>
      <c r="BE419" s="262"/>
      <c r="BF419" s="262"/>
      <c r="BG419" s="262"/>
      <c r="BH419" s="262"/>
      <c r="BI419" s="262"/>
      <c r="BJ419" s="262"/>
      <c r="BK419" s="262"/>
      <c r="BL419" s="262"/>
      <c r="BM419" s="262"/>
      <c r="BN419" s="262"/>
      <c r="BO419" s="262"/>
      <c r="BP419" s="262"/>
      <c r="BQ419" s="262"/>
      <c r="BR419" s="262"/>
      <c r="BS419" s="262"/>
      <c r="BT419" s="262"/>
      <c r="BU419" s="262"/>
      <c r="BV419" s="262"/>
      <c r="BW419" s="262"/>
      <c r="BX419" s="262"/>
      <c r="BY419" s="262"/>
      <c r="BZ419" s="262"/>
      <c r="CA419" s="262"/>
      <c r="CB419" s="262"/>
      <c r="CC419" s="262"/>
      <c r="CD419" s="262"/>
      <c r="CE419" s="262"/>
      <c r="CF419" s="262"/>
      <c r="CG419" s="262"/>
      <c r="CH419" s="262"/>
      <c r="CI419" s="262"/>
      <c r="CJ419" s="262"/>
      <c r="CK419" s="262"/>
      <c r="CL419" s="262"/>
      <c r="CM419" s="262"/>
      <c r="CN419" s="262"/>
      <c r="CO419" s="262"/>
      <c r="CP419" s="262"/>
      <c r="CQ419" s="262"/>
      <c r="CR419" s="262"/>
      <c r="CS419" s="262"/>
      <c r="CT419" s="262"/>
      <c r="CU419" s="262"/>
      <c r="CV419" s="262"/>
      <c r="CW419" s="262"/>
      <c r="CX419" s="262"/>
      <c r="CY419" s="262"/>
      <c r="CZ419" s="262"/>
      <c r="DA419" s="262"/>
      <c r="DB419" s="262"/>
      <c r="DC419" s="262"/>
      <c r="DD419" s="262"/>
      <c r="DE419" s="262"/>
      <c r="DF419" s="262"/>
      <c r="DG419" s="262"/>
      <c r="DH419" s="262"/>
      <c r="DI419" s="262"/>
      <c r="DJ419" s="262"/>
      <c r="DK419" s="262"/>
      <c r="DL419" s="262"/>
      <c r="DM419" s="262"/>
      <c r="DN419" s="262"/>
      <c r="DO419" s="262"/>
      <c r="DP419" s="262"/>
      <c r="DQ419" s="262"/>
      <c r="DR419" s="262"/>
      <c r="DS419" s="262"/>
      <c r="DT419" s="262"/>
      <c r="DU419" s="262"/>
      <c r="DV419" s="262"/>
      <c r="DW419" s="262"/>
      <c r="DX419" s="262"/>
      <c r="DY419" s="262"/>
      <c r="DZ419" s="262"/>
      <c r="EA419" s="262"/>
      <c r="EB419" s="262"/>
      <c r="EC419" s="262"/>
      <c r="ED419" s="262"/>
      <c r="EE419" s="262"/>
      <c r="EF419" s="262"/>
      <c r="EG419" s="262"/>
      <c r="EH419" s="262"/>
      <c r="EI419" s="262"/>
      <c r="EJ419" s="262"/>
      <c r="EK419" s="262"/>
      <c r="EL419" s="262"/>
      <c r="EM419" s="262"/>
      <c r="EN419" s="262"/>
      <c r="EO419" s="262"/>
      <c r="EP419" s="262"/>
      <c r="EQ419" s="262"/>
      <c r="ER419" s="262"/>
      <c r="ES419" s="262"/>
      <c r="ET419" s="262"/>
      <c r="EU419" s="262"/>
      <c r="EV419" s="262"/>
      <c r="EW419" s="262"/>
      <c r="EX419" s="262"/>
      <c r="EY419" s="262"/>
      <c r="EZ419" s="262"/>
      <c r="FA419" s="262"/>
      <c r="FB419" s="262"/>
      <c r="FC419" s="262"/>
      <c r="FD419" s="262"/>
      <c r="FE419" s="262"/>
      <c r="FF419" s="262"/>
      <c r="FG419" s="262"/>
      <c r="FH419" s="262"/>
      <c r="FI419" s="262"/>
      <c r="FJ419" s="262"/>
      <c r="FK419" s="262"/>
      <c r="FL419" s="262"/>
      <c r="FM419" s="262"/>
      <c r="FN419" s="262"/>
      <c r="FO419" s="262"/>
      <c r="FP419" s="262"/>
      <c r="FQ419" s="262"/>
      <c r="FR419" s="262"/>
      <c r="FS419" s="262"/>
      <c r="FT419" s="262"/>
      <c r="FU419" s="262"/>
      <c r="FV419" s="262"/>
      <c r="FW419" s="262"/>
      <c r="FX419" s="262"/>
      <c r="FY419" s="262"/>
      <c r="FZ419" s="262"/>
      <c r="GA419" s="262"/>
      <c r="GB419" s="262"/>
      <c r="GC419" s="262"/>
      <c r="GD419" s="262"/>
    </row>
    <row r="420" spans="1:186" s="279" customFormat="1" x14ac:dyDescent="0.2">
      <c r="A420" s="339" t="s">
        <v>12311</v>
      </c>
      <c r="B420" s="280" t="s">
        <v>2104</v>
      </c>
      <c r="C420" s="281" t="s">
        <v>8614</v>
      </c>
      <c r="D420" s="130" t="s">
        <v>18</v>
      </c>
      <c r="E420" s="130">
        <v>100</v>
      </c>
      <c r="F420" s="130">
        <v>0.2</v>
      </c>
      <c r="G420" s="282"/>
      <c r="H420" s="283"/>
      <c r="I420" s="284">
        <f ca="1">OFFSET(INDEX(Composições!A:H,MATCH(B420,Composições!A:A,0),8),2,0)</f>
        <v>106.78039868865</v>
      </c>
      <c r="J420" s="284">
        <f ca="1">IF(ISNUMBER(I420),ROUND(F420*E420*I420,2),"")</f>
        <v>2135.61</v>
      </c>
      <c r="K420" s="283">
        <f>BDI!$B$17</f>
        <v>0.26419999999999999</v>
      </c>
      <c r="L420" s="283"/>
      <c r="M420" s="283"/>
      <c r="N420" s="131">
        <f t="shared" ca="1" si="6"/>
        <v>134.99</v>
      </c>
      <c r="O420" s="340">
        <f ca="1">IF(ISNUMBER(I420),ROUND(F420*N420*E420,2),"")</f>
        <v>2699.8</v>
      </c>
      <c r="P420" s="262"/>
      <c r="Q420" s="262"/>
      <c r="R420" s="262"/>
      <c r="S420" s="262"/>
      <c r="T420" s="262"/>
      <c r="U420" s="262"/>
      <c r="V420" s="262"/>
      <c r="W420" s="262"/>
      <c r="X420" s="262"/>
      <c r="Y420" s="262"/>
      <c r="Z420" s="262"/>
      <c r="AA420" s="262"/>
      <c r="AB420" s="262"/>
      <c r="AC420" s="262"/>
      <c r="AD420" s="262"/>
      <c r="AE420" s="262"/>
      <c r="AF420" s="262"/>
      <c r="AG420" s="262"/>
      <c r="AH420" s="262"/>
      <c r="AI420" s="262"/>
      <c r="AJ420" s="262"/>
      <c r="AK420" s="262"/>
      <c r="AL420" s="262"/>
      <c r="AM420" s="262"/>
      <c r="AN420" s="262"/>
      <c r="AO420" s="262"/>
      <c r="AP420" s="262"/>
      <c r="AQ420" s="262"/>
      <c r="AR420" s="262"/>
      <c r="AS420" s="262"/>
      <c r="AT420" s="262"/>
      <c r="AU420" s="262"/>
      <c r="AV420" s="262"/>
      <c r="AW420" s="262"/>
      <c r="AX420" s="262"/>
      <c r="AY420" s="262"/>
      <c r="AZ420" s="262"/>
      <c r="BA420" s="262"/>
      <c r="BB420" s="262"/>
      <c r="BC420" s="262"/>
      <c r="BD420" s="262"/>
      <c r="BE420" s="262"/>
      <c r="BF420" s="262"/>
      <c r="BG420" s="262"/>
      <c r="BH420" s="262"/>
      <c r="BI420" s="262"/>
      <c r="BJ420" s="262"/>
      <c r="BK420" s="262"/>
      <c r="BL420" s="262"/>
      <c r="BM420" s="262"/>
      <c r="BN420" s="262"/>
      <c r="BO420" s="262"/>
      <c r="BP420" s="262"/>
      <c r="BQ420" s="262"/>
      <c r="BR420" s="262"/>
      <c r="BS420" s="262"/>
      <c r="BT420" s="262"/>
      <c r="BU420" s="262"/>
      <c r="BV420" s="262"/>
      <c r="BW420" s="262"/>
      <c r="BX420" s="262"/>
      <c r="BY420" s="262"/>
      <c r="BZ420" s="262"/>
      <c r="CA420" s="262"/>
      <c r="CB420" s="262"/>
      <c r="CC420" s="262"/>
      <c r="CD420" s="262"/>
      <c r="CE420" s="262"/>
      <c r="CF420" s="262"/>
      <c r="CG420" s="262"/>
      <c r="CH420" s="262"/>
      <c r="CI420" s="262"/>
      <c r="CJ420" s="262"/>
      <c r="CK420" s="262"/>
      <c r="CL420" s="262"/>
      <c r="CM420" s="262"/>
      <c r="CN420" s="262"/>
      <c r="CO420" s="262"/>
      <c r="CP420" s="262"/>
      <c r="CQ420" s="262"/>
      <c r="CR420" s="262"/>
      <c r="CS420" s="262"/>
      <c r="CT420" s="262"/>
      <c r="CU420" s="262"/>
      <c r="CV420" s="262"/>
      <c r="CW420" s="262"/>
      <c r="CX420" s="262"/>
      <c r="CY420" s="262"/>
      <c r="CZ420" s="262"/>
      <c r="DA420" s="262"/>
      <c r="DB420" s="262"/>
      <c r="DC420" s="262"/>
      <c r="DD420" s="262"/>
      <c r="DE420" s="262"/>
      <c r="DF420" s="262"/>
      <c r="DG420" s="262"/>
      <c r="DH420" s="262"/>
      <c r="DI420" s="262"/>
      <c r="DJ420" s="262"/>
      <c r="DK420" s="262"/>
      <c r="DL420" s="262"/>
      <c r="DM420" s="262"/>
      <c r="DN420" s="262"/>
      <c r="DO420" s="262"/>
      <c r="DP420" s="262"/>
      <c r="DQ420" s="262"/>
      <c r="DR420" s="262"/>
      <c r="DS420" s="262"/>
      <c r="DT420" s="262"/>
      <c r="DU420" s="262"/>
      <c r="DV420" s="262"/>
      <c r="DW420" s="262"/>
      <c r="DX420" s="262"/>
      <c r="DY420" s="262"/>
      <c r="DZ420" s="262"/>
      <c r="EA420" s="262"/>
      <c r="EB420" s="262"/>
      <c r="EC420" s="262"/>
      <c r="ED420" s="262"/>
      <c r="EE420" s="262"/>
      <c r="EF420" s="262"/>
      <c r="EG420" s="262"/>
      <c r="EH420" s="262"/>
      <c r="EI420" s="262"/>
      <c r="EJ420" s="262"/>
      <c r="EK420" s="262"/>
      <c r="EL420" s="262"/>
      <c r="EM420" s="262"/>
      <c r="EN420" s="262"/>
      <c r="EO420" s="262"/>
      <c r="EP420" s="262"/>
      <c r="EQ420" s="262"/>
      <c r="ER420" s="262"/>
      <c r="ES420" s="262"/>
      <c r="ET420" s="262"/>
      <c r="EU420" s="262"/>
      <c r="EV420" s="262"/>
      <c r="EW420" s="262"/>
      <c r="EX420" s="262"/>
      <c r="EY420" s="262"/>
      <c r="EZ420" s="262"/>
      <c r="FA420" s="262"/>
      <c r="FB420" s="262"/>
      <c r="FC420" s="262"/>
      <c r="FD420" s="262"/>
      <c r="FE420" s="262"/>
      <c r="FF420" s="262"/>
      <c r="FG420" s="262"/>
      <c r="FH420" s="262"/>
      <c r="FI420" s="262"/>
      <c r="FJ420" s="262"/>
      <c r="FK420" s="262"/>
      <c r="FL420" s="262"/>
      <c r="FM420" s="262"/>
      <c r="FN420" s="262"/>
      <c r="FO420" s="262"/>
      <c r="FP420" s="262"/>
      <c r="FQ420" s="262"/>
      <c r="FR420" s="262"/>
      <c r="FS420" s="262"/>
      <c r="FT420" s="262"/>
      <c r="FU420" s="262"/>
      <c r="FV420" s="262"/>
      <c r="FW420" s="262"/>
      <c r="FX420" s="262"/>
      <c r="FY420" s="262"/>
      <c r="FZ420" s="262"/>
      <c r="GA420" s="262"/>
      <c r="GB420" s="262"/>
      <c r="GC420" s="262"/>
      <c r="GD420" s="262"/>
    </row>
    <row r="421" spans="1:186" s="279" customFormat="1" x14ac:dyDescent="0.2">
      <c r="A421" s="339" t="s">
        <v>12312</v>
      </c>
      <c r="B421" s="280" t="s">
        <v>2106</v>
      </c>
      <c r="C421" s="281" t="s">
        <v>8615</v>
      </c>
      <c r="D421" s="130" t="s">
        <v>18</v>
      </c>
      <c r="E421" s="130">
        <v>75</v>
      </c>
      <c r="F421" s="130">
        <v>0.2</v>
      </c>
      <c r="G421" s="282"/>
      <c r="H421" s="283"/>
      <c r="I421" s="284">
        <f ca="1">OFFSET(INDEX(Composições!A:H,MATCH(B421,Composições!A:A,0),8),2,0)</f>
        <v>27.414649999999998</v>
      </c>
      <c r="J421" s="284">
        <f ca="1">IF(ISNUMBER(I421),ROUND(F421*E421*I421,2),"")</f>
        <v>411.22</v>
      </c>
      <c r="K421" s="283">
        <f>BDI!$B$17</f>
        <v>0.26419999999999999</v>
      </c>
      <c r="L421" s="283"/>
      <c r="M421" s="283"/>
      <c r="N421" s="131">
        <f t="shared" ca="1" si="6"/>
        <v>34.659999999999997</v>
      </c>
      <c r="O421" s="340">
        <f ca="1">IF(ISNUMBER(I421),ROUND(F421*N421*E421,2),"")</f>
        <v>519.9</v>
      </c>
      <c r="P421" s="262"/>
      <c r="Q421" s="262"/>
      <c r="R421" s="262"/>
      <c r="S421" s="262"/>
      <c r="T421" s="262"/>
      <c r="U421" s="262"/>
      <c r="V421" s="262"/>
      <c r="W421" s="262"/>
      <c r="X421" s="262"/>
      <c r="Y421" s="262"/>
      <c r="Z421" s="262"/>
      <c r="AA421" s="262"/>
      <c r="AB421" s="262"/>
      <c r="AC421" s="262"/>
      <c r="AD421" s="262"/>
      <c r="AE421" s="262"/>
      <c r="AF421" s="262"/>
      <c r="AG421" s="262"/>
      <c r="AH421" s="262"/>
      <c r="AI421" s="262"/>
      <c r="AJ421" s="262"/>
      <c r="AK421" s="262"/>
      <c r="AL421" s="262"/>
      <c r="AM421" s="262"/>
      <c r="AN421" s="262"/>
      <c r="AO421" s="262"/>
      <c r="AP421" s="262"/>
      <c r="AQ421" s="262"/>
      <c r="AR421" s="262"/>
      <c r="AS421" s="262"/>
      <c r="AT421" s="262"/>
      <c r="AU421" s="262"/>
      <c r="AV421" s="262"/>
      <c r="AW421" s="262"/>
      <c r="AX421" s="262"/>
      <c r="AY421" s="262"/>
      <c r="AZ421" s="262"/>
      <c r="BA421" s="262"/>
      <c r="BB421" s="262"/>
      <c r="BC421" s="262"/>
      <c r="BD421" s="262"/>
      <c r="BE421" s="262"/>
      <c r="BF421" s="262"/>
      <c r="BG421" s="262"/>
      <c r="BH421" s="262"/>
      <c r="BI421" s="262"/>
      <c r="BJ421" s="262"/>
      <c r="BK421" s="262"/>
      <c r="BL421" s="262"/>
      <c r="BM421" s="262"/>
      <c r="BN421" s="262"/>
      <c r="BO421" s="262"/>
      <c r="BP421" s="262"/>
      <c r="BQ421" s="262"/>
      <c r="BR421" s="262"/>
      <c r="BS421" s="262"/>
      <c r="BT421" s="262"/>
      <c r="BU421" s="262"/>
      <c r="BV421" s="262"/>
      <c r="BW421" s="262"/>
      <c r="BX421" s="262"/>
      <c r="BY421" s="262"/>
      <c r="BZ421" s="262"/>
      <c r="CA421" s="262"/>
      <c r="CB421" s="262"/>
      <c r="CC421" s="262"/>
      <c r="CD421" s="262"/>
      <c r="CE421" s="262"/>
      <c r="CF421" s="262"/>
      <c r="CG421" s="262"/>
      <c r="CH421" s="262"/>
      <c r="CI421" s="262"/>
      <c r="CJ421" s="262"/>
      <c r="CK421" s="262"/>
      <c r="CL421" s="262"/>
      <c r="CM421" s="262"/>
      <c r="CN421" s="262"/>
      <c r="CO421" s="262"/>
      <c r="CP421" s="262"/>
      <c r="CQ421" s="262"/>
      <c r="CR421" s="262"/>
      <c r="CS421" s="262"/>
      <c r="CT421" s="262"/>
      <c r="CU421" s="262"/>
      <c r="CV421" s="262"/>
      <c r="CW421" s="262"/>
      <c r="CX421" s="262"/>
      <c r="CY421" s="262"/>
      <c r="CZ421" s="262"/>
      <c r="DA421" s="262"/>
      <c r="DB421" s="262"/>
      <c r="DC421" s="262"/>
      <c r="DD421" s="262"/>
      <c r="DE421" s="262"/>
      <c r="DF421" s="262"/>
      <c r="DG421" s="262"/>
      <c r="DH421" s="262"/>
      <c r="DI421" s="262"/>
      <c r="DJ421" s="262"/>
      <c r="DK421" s="262"/>
      <c r="DL421" s="262"/>
      <c r="DM421" s="262"/>
      <c r="DN421" s="262"/>
      <c r="DO421" s="262"/>
      <c r="DP421" s="262"/>
      <c r="DQ421" s="262"/>
      <c r="DR421" s="262"/>
      <c r="DS421" s="262"/>
      <c r="DT421" s="262"/>
      <c r="DU421" s="262"/>
      <c r="DV421" s="262"/>
      <c r="DW421" s="262"/>
      <c r="DX421" s="262"/>
      <c r="DY421" s="262"/>
      <c r="DZ421" s="262"/>
      <c r="EA421" s="262"/>
      <c r="EB421" s="262"/>
      <c r="EC421" s="262"/>
      <c r="ED421" s="262"/>
      <c r="EE421" s="262"/>
      <c r="EF421" s="262"/>
      <c r="EG421" s="262"/>
      <c r="EH421" s="262"/>
      <c r="EI421" s="262"/>
      <c r="EJ421" s="262"/>
      <c r="EK421" s="262"/>
      <c r="EL421" s="262"/>
      <c r="EM421" s="262"/>
      <c r="EN421" s="262"/>
      <c r="EO421" s="262"/>
      <c r="EP421" s="262"/>
      <c r="EQ421" s="262"/>
      <c r="ER421" s="262"/>
      <c r="ES421" s="262"/>
      <c r="ET421" s="262"/>
      <c r="EU421" s="262"/>
      <c r="EV421" s="262"/>
      <c r="EW421" s="262"/>
      <c r="EX421" s="262"/>
      <c r="EY421" s="262"/>
      <c r="EZ421" s="262"/>
      <c r="FA421" s="262"/>
      <c r="FB421" s="262"/>
      <c r="FC421" s="262"/>
      <c r="FD421" s="262"/>
      <c r="FE421" s="262"/>
      <c r="FF421" s="262"/>
      <c r="FG421" s="262"/>
      <c r="FH421" s="262"/>
      <c r="FI421" s="262"/>
      <c r="FJ421" s="262"/>
      <c r="FK421" s="262"/>
      <c r="FL421" s="262"/>
      <c r="FM421" s="262"/>
      <c r="FN421" s="262"/>
      <c r="FO421" s="262"/>
      <c r="FP421" s="262"/>
      <c r="FQ421" s="262"/>
      <c r="FR421" s="262"/>
      <c r="FS421" s="262"/>
      <c r="FT421" s="262"/>
      <c r="FU421" s="262"/>
      <c r="FV421" s="262"/>
      <c r="FW421" s="262"/>
      <c r="FX421" s="262"/>
      <c r="FY421" s="262"/>
      <c r="FZ421" s="262"/>
      <c r="GA421" s="262"/>
      <c r="GB421" s="262"/>
      <c r="GC421" s="262"/>
      <c r="GD421" s="262"/>
    </row>
    <row r="422" spans="1:186" s="279" customFormat="1" x14ac:dyDescent="0.2">
      <c r="A422" s="339" t="s">
        <v>12313</v>
      </c>
      <c r="B422" s="280" t="s">
        <v>2108</v>
      </c>
      <c r="C422" s="281" t="s">
        <v>8616</v>
      </c>
      <c r="D422" s="130" t="s">
        <v>18</v>
      </c>
      <c r="E422" s="130">
        <v>75</v>
      </c>
      <c r="F422" s="130">
        <v>0.2</v>
      </c>
      <c r="G422" s="282"/>
      <c r="H422" s="283"/>
      <c r="I422" s="284">
        <f ca="1">OFFSET(INDEX(Composições!A:H,MATCH(B422,Composições!A:A,0),8),2,0)</f>
        <v>28.554649999999999</v>
      </c>
      <c r="J422" s="284">
        <f ca="1">IF(ISNUMBER(I422),ROUND(F422*E422*I422,2),"")</f>
        <v>428.32</v>
      </c>
      <c r="K422" s="283">
        <f>BDI!$B$17</f>
        <v>0.26419999999999999</v>
      </c>
      <c r="L422" s="283"/>
      <c r="M422" s="283"/>
      <c r="N422" s="131">
        <f t="shared" ca="1" si="6"/>
        <v>36.1</v>
      </c>
      <c r="O422" s="340">
        <f ca="1">IF(ISNUMBER(I422),ROUND(F422*N422*E422,2),"")</f>
        <v>541.5</v>
      </c>
      <c r="P422" s="262"/>
      <c r="Q422" s="262"/>
      <c r="R422" s="262"/>
      <c r="S422" s="262"/>
      <c r="T422" s="262"/>
      <c r="U422" s="262"/>
      <c r="V422" s="262"/>
      <c r="W422" s="262"/>
      <c r="X422" s="262"/>
      <c r="Y422" s="262"/>
      <c r="Z422" s="262"/>
      <c r="AA422" s="262"/>
      <c r="AB422" s="262"/>
      <c r="AC422" s="262"/>
      <c r="AD422" s="262"/>
      <c r="AE422" s="262"/>
      <c r="AF422" s="262"/>
      <c r="AG422" s="262"/>
      <c r="AH422" s="262"/>
      <c r="AI422" s="262"/>
      <c r="AJ422" s="262"/>
      <c r="AK422" s="262"/>
      <c r="AL422" s="262"/>
      <c r="AM422" s="262"/>
      <c r="AN422" s="262"/>
      <c r="AO422" s="262"/>
      <c r="AP422" s="262"/>
      <c r="AQ422" s="262"/>
      <c r="AR422" s="262"/>
      <c r="AS422" s="262"/>
      <c r="AT422" s="262"/>
      <c r="AU422" s="262"/>
      <c r="AV422" s="262"/>
      <c r="AW422" s="262"/>
      <c r="AX422" s="262"/>
      <c r="AY422" s="262"/>
      <c r="AZ422" s="262"/>
      <c r="BA422" s="262"/>
      <c r="BB422" s="262"/>
      <c r="BC422" s="262"/>
      <c r="BD422" s="262"/>
      <c r="BE422" s="262"/>
      <c r="BF422" s="262"/>
      <c r="BG422" s="262"/>
      <c r="BH422" s="262"/>
      <c r="BI422" s="262"/>
      <c r="BJ422" s="262"/>
      <c r="BK422" s="262"/>
      <c r="BL422" s="262"/>
      <c r="BM422" s="262"/>
      <c r="BN422" s="262"/>
      <c r="BO422" s="262"/>
      <c r="BP422" s="262"/>
      <c r="BQ422" s="262"/>
      <c r="BR422" s="262"/>
      <c r="BS422" s="262"/>
      <c r="BT422" s="262"/>
      <c r="BU422" s="262"/>
      <c r="BV422" s="262"/>
      <c r="BW422" s="262"/>
      <c r="BX422" s="262"/>
      <c r="BY422" s="262"/>
      <c r="BZ422" s="262"/>
      <c r="CA422" s="262"/>
      <c r="CB422" s="262"/>
      <c r="CC422" s="262"/>
      <c r="CD422" s="262"/>
      <c r="CE422" s="262"/>
      <c r="CF422" s="262"/>
      <c r="CG422" s="262"/>
      <c r="CH422" s="262"/>
      <c r="CI422" s="262"/>
      <c r="CJ422" s="262"/>
      <c r="CK422" s="262"/>
      <c r="CL422" s="262"/>
      <c r="CM422" s="262"/>
      <c r="CN422" s="262"/>
      <c r="CO422" s="262"/>
      <c r="CP422" s="262"/>
      <c r="CQ422" s="262"/>
      <c r="CR422" s="262"/>
      <c r="CS422" s="262"/>
      <c r="CT422" s="262"/>
      <c r="CU422" s="262"/>
      <c r="CV422" s="262"/>
      <c r="CW422" s="262"/>
      <c r="CX422" s="262"/>
      <c r="CY422" s="262"/>
      <c r="CZ422" s="262"/>
      <c r="DA422" s="262"/>
      <c r="DB422" s="262"/>
      <c r="DC422" s="262"/>
      <c r="DD422" s="262"/>
      <c r="DE422" s="262"/>
      <c r="DF422" s="262"/>
      <c r="DG422" s="262"/>
      <c r="DH422" s="262"/>
      <c r="DI422" s="262"/>
      <c r="DJ422" s="262"/>
      <c r="DK422" s="262"/>
      <c r="DL422" s="262"/>
      <c r="DM422" s="262"/>
      <c r="DN422" s="262"/>
      <c r="DO422" s="262"/>
      <c r="DP422" s="262"/>
      <c r="DQ422" s="262"/>
      <c r="DR422" s="262"/>
      <c r="DS422" s="262"/>
      <c r="DT422" s="262"/>
      <c r="DU422" s="262"/>
      <c r="DV422" s="262"/>
      <c r="DW422" s="262"/>
      <c r="DX422" s="262"/>
      <c r="DY422" s="262"/>
      <c r="DZ422" s="262"/>
      <c r="EA422" s="262"/>
      <c r="EB422" s="262"/>
      <c r="EC422" s="262"/>
      <c r="ED422" s="262"/>
      <c r="EE422" s="262"/>
      <c r="EF422" s="262"/>
      <c r="EG422" s="262"/>
      <c r="EH422" s="262"/>
      <c r="EI422" s="262"/>
      <c r="EJ422" s="262"/>
      <c r="EK422" s="262"/>
      <c r="EL422" s="262"/>
      <c r="EM422" s="262"/>
      <c r="EN422" s="262"/>
      <c r="EO422" s="262"/>
      <c r="EP422" s="262"/>
      <c r="EQ422" s="262"/>
      <c r="ER422" s="262"/>
      <c r="ES422" s="262"/>
      <c r="ET422" s="262"/>
      <c r="EU422" s="262"/>
      <c r="EV422" s="262"/>
      <c r="EW422" s="262"/>
      <c r="EX422" s="262"/>
      <c r="EY422" s="262"/>
      <c r="EZ422" s="262"/>
      <c r="FA422" s="262"/>
      <c r="FB422" s="262"/>
      <c r="FC422" s="262"/>
      <c r="FD422" s="262"/>
      <c r="FE422" s="262"/>
      <c r="FF422" s="262"/>
      <c r="FG422" s="262"/>
      <c r="FH422" s="262"/>
      <c r="FI422" s="262"/>
      <c r="FJ422" s="262"/>
      <c r="FK422" s="262"/>
      <c r="FL422" s="262"/>
      <c r="FM422" s="262"/>
      <c r="FN422" s="262"/>
      <c r="FO422" s="262"/>
      <c r="FP422" s="262"/>
      <c r="FQ422" s="262"/>
      <c r="FR422" s="262"/>
      <c r="FS422" s="262"/>
      <c r="FT422" s="262"/>
      <c r="FU422" s="262"/>
      <c r="FV422" s="262"/>
      <c r="FW422" s="262"/>
      <c r="FX422" s="262"/>
      <c r="FY422" s="262"/>
      <c r="FZ422" s="262"/>
      <c r="GA422" s="262"/>
      <c r="GB422" s="262"/>
      <c r="GC422" s="262"/>
      <c r="GD422" s="262"/>
    </row>
    <row r="423" spans="1:186" s="279" customFormat="1" x14ac:dyDescent="0.2">
      <c r="A423" s="339" t="s">
        <v>12314</v>
      </c>
      <c r="B423" s="280" t="s">
        <v>2110</v>
      </c>
      <c r="C423" s="281" t="s">
        <v>8617</v>
      </c>
      <c r="D423" s="130" t="s">
        <v>18</v>
      </c>
      <c r="E423" s="130">
        <v>75</v>
      </c>
      <c r="F423" s="130">
        <v>0.2</v>
      </c>
      <c r="G423" s="282"/>
      <c r="H423" s="283"/>
      <c r="I423" s="284">
        <f ca="1">OFFSET(INDEX(Composições!A:H,MATCH(B423,Composições!A:A,0),8),2,0)</f>
        <v>55.394649999999999</v>
      </c>
      <c r="J423" s="284">
        <f ca="1">IF(ISNUMBER(I423),ROUND(F423*E423*I423,2),"")</f>
        <v>830.92</v>
      </c>
      <c r="K423" s="283">
        <f>BDI!$B$17</f>
        <v>0.26419999999999999</v>
      </c>
      <c r="L423" s="283"/>
      <c r="M423" s="283"/>
      <c r="N423" s="131">
        <f t="shared" ca="1" si="6"/>
        <v>70.03</v>
      </c>
      <c r="O423" s="340">
        <f ca="1">IF(ISNUMBER(I423),ROUND(F423*N423*E423,2),"")</f>
        <v>1050.45</v>
      </c>
      <c r="P423" s="262"/>
      <c r="Q423" s="262"/>
      <c r="R423" s="262"/>
      <c r="S423" s="262"/>
      <c r="T423" s="262"/>
      <c r="U423" s="262"/>
      <c r="V423" s="262"/>
      <c r="W423" s="262"/>
      <c r="X423" s="262"/>
      <c r="Y423" s="262"/>
      <c r="Z423" s="262"/>
      <c r="AA423" s="262"/>
      <c r="AB423" s="262"/>
      <c r="AC423" s="262"/>
      <c r="AD423" s="262"/>
      <c r="AE423" s="262"/>
      <c r="AF423" s="262"/>
      <c r="AG423" s="262"/>
      <c r="AH423" s="262"/>
      <c r="AI423" s="262"/>
      <c r="AJ423" s="262"/>
      <c r="AK423" s="262"/>
      <c r="AL423" s="262"/>
      <c r="AM423" s="262"/>
      <c r="AN423" s="262"/>
      <c r="AO423" s="262"/>
      <c r="AP423" s="262"/>
      <c r="AQ423" s="262"/>
      <c r="AR423" s="262"/>
      <c r="AS423" s="262"/>
      <c r="AT423" s="262"/>
      <c r="AU423" s="262"/>
      <c r="AV423" s="262"/>
      <c r="AW423" s="262"/>
      <c r="AX423" s="262"/>
      <c r="AY423" s="262"/>
      <c r="AZ423" s="262"/>
      <c r="BA423" s="262"/>
      <c r="BB423" s="262"/>
      <c r="BC423" s="262"/>
      <c r="BD423" s="262"/>
      <c r="BE423" s="262"/>
      <c r="BF423" s="262"/>
      <c r="BG423" s="262"/>
      <c r="BH423" s="262"/>
      <c r="BI423" s="262"/>
      <c r="BJ423" s="262"/>
      <c r="BK423" s="262"/>
      <c r="BL423" s="262"/>
      <c r="BM423" s="262"/>
      <c r="BN423" s="262"/>
      <c r="BO423" s="262"/>
      <c r="BP423" s="262"/>
      <c r="BQ423" s="262"/>
      <c r="BR423" s="262"/>
      <c r="BS423" s="262"/>
      <c r="BT423" s="262"/>
      <c r="BU423" s="262"/>
      <c r="BV423" s="262"/>
      <c r="BW423" s="262"/>
      <c r="BX423" s="262"/>
      <c r="BY423" s="262"/>
      <c r="BZ423" s="262"/>
      <c r="CA423" s="262"/>
      <c r="CB423" s="262"/>
      <c r="CC423" s="262"/>
      <c r="CD423" s="262"/>
      <c r="CE423" s="262"/>
      <c r="CF423" s="262"/>
      <c r="CG423" s="262"/>
      <c r="CH423" s="262"/>
      <c r="CI423" s="262"/>
      <c r="CJ423" s="262"/>
      <c r="CK423" s="262"/>
      <c r="CL423" s="262"/>
      <c r="CM423" s="262"/>
      <c r="CN423" s="262"/>
      <c r="CO423" s="262"/>
      <c r="CP423" s="262"/>
      <c r="CQ423" s="262"/>
      <c r="CR423" s="262"/>
      <c r="CS423" s="262"/>
      <c r="CT423" s="262"/>
      <c r="CU423" s="262"/>
      <c r="CV423" s="262"/>
      <c r="CW423" s="262"/>
      <c r="CX423" s="262"/>
      <c r="CY423" s="262"/>
      <c r="CZ423" s="262"/>
      <c r="DA423" s="262"/>
      <c r="DB423" s="262"/>
      <c r="DC423" s="262"/>
      <c r="DD423" s="262"/>
      <c r="DE423" s="262"/>
      <c r="DF423" s="262"/>
      <c r="DG423" s="262"/>
      <c r="DH423" s="262"/>
      <c r="DI423" s="262"/>
      <c r="DJ423" s="262"/>
      <c r="DK423" s="262"/>
      <c r="DL423" s="262"/>
      <c r="DM423" s="262"/>
      <c r="DN423" s="262"/>
      <c r="DO423" s="262"/>
      <c r="DP423" s="262"/>
      <c r="DQ423" s="262"/>
      <c r="DR423" s="262"/>
      <c r="DS423" s="262"/>
      <c r="DT423" s="262"/>
      <c r="DU423" s="262"/>
      <c r="DV423" s="262"/>
      <c r="DW423" s="262"/>
      <c r="DX423" s="262"/>
      <c r="DY423" s="262"/>
      <c r="DZ423" s="262"/>
      <c r="EA423" s="262"/>
      <c r="EB423" s="262"/>
      <c r="EC423" s="262"/>
      <c r="ED423" s="262"/>
      <c r="EE423" s="262"/>
      <c r="EF423" s="262"/>
      <c r="EG423" s="262"/>
      <c r="EH423" s="262"/>
      <c r="EI423" s="262"/>
      <c r="EJ423" s="262"/>
      <c r="EK423" s="262"/>
      <c r="EL423" s="262"/>
      <c r="EM423" s="262"/>
      <c r="EN423" s="262"/>
      <c r="EO423" s="262"/>
      <c r="EP423" s="262"/>
      <c r="EQ423" s="262"/>
      <c r="ER423" s="262"/>
      <c r="ES423" s="262"/>
      <c r="ET423" s="262"/>
      <c r="EU423" s="262"/>
      <c r="EV423" s="262"/>
      <c r="EW423" s="262"/>
      <c r="EX423" s="262"/>
      <c r="EY423" s="262"/>
      <c r="EZ423" s="262"/>
      <c r="FA423" s="262"/>
      <c r="FB423" s="262"/>
      <c r="FC423" s="262"/>
      <c r="FD423" s="262"/>
      <c r="FE423" s="262"/>
      <c r="FF423" s="262"/>
      <c r="FG423" s="262"/>
      <c r="FH423" s="262"/>
      <c r="FI423" s="262"/>
      <c r="FJ423" s="262"/>
      <c r="FK423" s="262"/>
      <c r="FL423" s="262"/>
      <c r="FM423" s="262"/>
      <c r="FN423" s="262"/>
      <c r="FO423" s="262"/>
      <c r="FP423" s="262"/>
      <c r="FQ423" s="262"/>
      <c r="FR423" s="262"/>
      <c r="FS423" s="262"/>
      <c r="FT423" s="262"/>
      <c r="FU423" s="262"/>
      <c r="FV423" s="262"/>
      <c r="FW423" s="262"/>
      <c r="FX423" s="262"/>
      <c r="FY423" s="262"/>
      <c r="FZ423" s="262"/>
      <c r="GA423" s="262"/>
      <c r="GB423" s="262"/>
      <c r="GC423" s="262"/>
      <c r="GD423" s="262"/>
    </row>
    <row r="424" spans="1:186" s="279" customFormat="1" x14ac:dyDescent="0.2">
      <c r="A424" s="339" t="s">
        <v>12315</v>
      </c>
      <c r="B424" s="280" t="s">
        <v>2112</v>
      </c>
      <c r="C424" s="281" t="s">
        <v>8618</v>
      </c>
      <c r="D424" s="130" t="s">
        <v>18</v>
      </c>
      <c r="E424" s="130">
        <v>100</v>
      </c>
      <c r="F424" s="130">
        <v>0.2</v>
      </c>
      <c r="G424" s="282"/>
      <c r="H424" s="283"/>
      <c r="I424" s="284">
        <f ca="1">OFFSET(INDEX(Composições!A:H,MATCH(B424,Composições!A:A,0),8),2,0)</f>
        <v>30.128307499999998</v>
      </c>
      <c r="J424" s="284">
        <f ca="1">IF(ISNUMBER(I424),ROUND(F424*E424*I424,2),"")</f>
        <v>602.57000000000005</v>
      </c>
      <c r="K424" s="283">
        <f>BDI!$B$17</f>
        <v>0.26419999999999999</v>
      </c>
      <c r="L424" s="283"/>
      <c r="M424" s="283"/>
      <c r="N424" s="131">
        <f t="shared" ca="1" si="6"/>
        <v>38.090000000000003</v>
      </c>
      <c r="O424" s="340">
        <f ca="1">IF(ISNUMBER(I424),ROUND(F424*N424*E424,2),"")</f>
        <v>761.8</v>
      </c>
      <c r="P424" s="262"/>
      <c r="Q424" s="262"/>
      <c r="R424" s="262"/>
      <c r="S424" s="262"/>
      <c r="T424" s="262"/>
      <c r="U424" s="262"/>
      <c r="V424" s="262"/>
      <c r="W424" s="262"/>
      <c r="X424" s="262"/>
      <c r="Y424" s="262"/>
      <c r="Z424" s="262"/>
      <c r="AA424" s="262"/>
      <c r="AB424" s="262"/>
      <c r="AC424" s="262"/>
      <c r="AD424" s="262"/>
      <c r="AE424" s="262"/>
      <c r="AF424" s="262"/>
      <c r="AG424" s="262"/>
      <c r="AH424" s="262"/>
      <c r="AI424" s="262"/>
      <c r="AJ424" s="262"/>
      <c r="AK424" s="262"/>
      <c r="AL424" s="262"/>
      <c r="AM424" s="262"/>
      <c r="AN424" s="262"/>
      <c r="AO424" s="262"/>
      <c r="AP424" s="262"/>
      <c r="AQ424" s="262"/>
      <c r="AR424" s="262"/>
      <c r="AS424" s="262"/>
      <c r="AT424" s="262"/>
      <c r="AU424" s="262"/>
      <c r="AV424" s="262"/>
      <c r="AW424" s="262"/>
      <c r="AX424" s="262"/>
      <c r="AY424" s="262"/>
      <c r="AZ424" s="262"/>
      <c r="BA424" s="262"/>
      <c r="BB424" s="262"/>
      <c r="BC424" s="262"/>
      <c r="BD424" s="262"/>
      <c r="BE424" s="262"/>
      <c r="BF424" s="262"/>
      <c r="BG424" s="262"/>
      <c r="BH424" s="262"/>
      <c r="BI424" s="262"/>
      <c r="BJ424" s="262"/>
      <c r="BK424" s="262"/>
      <c r="BL424" s="262"/>
      <c r="BM424" s="262"/>
      <c r="BN424" s="262"/>
      <c r="BO424" s="262"/>
      <c r="BP424" s="262"/>
      <c r="BQ424" s="262"/>
      <c r="BR424" s="262"/>
      <c r="BS424" s="262"/>
      <c r="BT424" s="262"/>
      <c r="BU424" s="262"/>
      <c r="BV424" s="262"/>
      <c r="BW424" s="262"/>
      <c r="BX424" s="262"/>
      <c r="BY424" s="262"/>
      <c r="BZ424" s="262"/>
      <c r="CA424" s="262"/>
      <c r="CB424" s="262"/>
      <c r="CC424" s="262"/>
      <c r="CD424" s="262"/>
      <c r="CE424" s="262"/>
      <c r="CF424" s="262"/>
      <c r="CG424" s="262"/>
      <c r="CH424" s="262"/>
      <c r="CI424" s="262"/>
      <c r="CJ424" s="262"/>
      <c r="CK424" s="262"/>
      <c r="CL424" s="262"/>
      <c r="CM424" s="262"/>
      <c r="CN424" s="262"/>
      <c r="CO424" s="262"/>
      <c r="CP424" s="262"/>
      <c r="CQ424" s="262"/>
      <c r="CR424" s="262"/>
      <c r="CS424" s="262"/>
      <c r="CT424" s="262"/>
      <c r="CU424" s="262"/>
      <c r="CV424" s="262"/>
      <c r="CW424" s="262"/>
      <c r="CX424" s="262"/>
      <c r="CY424" s="262"/>
      <c r="CZ424" s="262"/>
      <c r="DA424" s="262"/>
      <c r="DB424" s="262"/>
      <c r="DC424" s="262"/>
      <c r="DD424" s="262"/>
      <c r="DE424" s="262"/>
      <c r="DF424" s="262"/>
      <c r="DG424" s="262"/>
      <c r="DH424" s="262"/>
      <c r="DI424" s="262"/>
      <c r="DJ424" s="262"/>
      <c r="DK424" s="262"/>
      <c r="DL424" s="262"/>
      <c r="DM424" s="262"/>
      <c r="DN424" s="262"/>
      <c r="DO424" s="262"/>
      <c r="DP424" s="262"/>
      <c r="DQ424" s="262"/>
      <c r="DR424" s="262"/>
      <c r="DS424" s="262"/>
      <c r="DT424" s="262"/>
      <c r="DU424" s="262"/>
      <c r="DV424" s="262"/>
      <c r="DW424" s="262"/>
      <c r="DX424" s="262"/>
      <c r="DY424" s="262"/>
      <c r="DZ424" s="262"/>
      <c r="EA424" s="262"/>
      <c r="EB424" s="262"/>
      <c r="EC424" s="262"/>
      <c r="ED424" s="262"/>
      <c r="EE424" s="262"/>
      <c r="EF424" s="262"/>
      <c r="EG424" s="262"/>
      <c r="EH424" s="262"/>
      <c r="EI424" s="262"/>
      <c r="EJ424" s="262"/>
      <c r="EK424" s="262"/>
      <c r="EL424" s="262"/>
      <c r="EM424" s="262"/>
      <c r="EN424" s="262"/>
      <c r="EO424" s="262"/>
      <c r="EP424" s="262"/>
      <c r="EQ424" s="262"/>
      <c r="ER424" s="262"/>
      <c r="ES424" s="262"/>
      <c r="ET424" s="262"/>
      <c r="EU424" s="262"/>
      <c r="EV424" s="262"/>
      <c r="EW424" s="262"/>
      <c r="EX424" s="262"/>
      <c r="EY424" s="262"/>
      <c r="EZ424" s="262"/>
      <c r="FA424" s="262"/>
      <c r="FB424" s="262"/>
      <c r="FC424" s="262"/>
      <c r="FD424" s="262"/>
      <c r="FE424" s="262"/>
      <c r="FF424" s="262"/>
      <c r="FG424" s="262"/>
      <c r="FH424" s="262"/>
      <c r="FI424" s="262"/>
      <c r="FJ424" s="262"/>
      <c r="FK424" s="262"/>
      <c r="FL424" s="262"/>
      <c r="FM424" s="262"/>
      <c r="FN424" s="262"/>
      <c r="FO424" s="262"/>
      <c r="FP424" s="262"/>
      <c r="FQ424" s="262"/>
      <c r="FR424" s="262"/>
      <c r="FS424" s="262"/>
      <c r="FT424" s="262"/>
      <c r="FU424" s="262"/>
      <c r="FV424" s="262"/>
      <c r="FW424" s="262"/>
      <c r="FX424" s="262"/>
      <c r="FY424" s="262"/>
      <c r="FZ424" s="262"/>
      <c r="GA424" s="262"/>
      <c r="GB424" s="262"/>
      <c r="GC424" s="262"/>
      <c r="GD424" s="262"/>
    </row>
    <row r="425" spans="1:186" s="279" customFormat="1" x14ac:dyDescent="0.2">
      <c r="A425" s="339" t="s">
        <v>12316</v>
      </c>
      <c r="B425" s="280" t="s">
        <v>2114</v>
      </c>
      <c r="C425" s="281" t="s">
        <v>8619</v>
      </c>
      <c r="D425" s="130" t="s">
        <v>18</v>
      </c>
      <c r="E425" s="130">
        <v>75</v>
      </c>
      <c r="F425" s="130">
        <v>0.2</v>
      </c>
      <c r="G425" s="282"/>
      <c r="H425" s="283"/>
      <c r="I425" s="284">
        <f ca="1">OFFSET(INDEX(Composições!A:H,MATCH(B425,Composições!A:A,0),8),2,0)</f>
        <v>50.774934999999999</v>
      </c>
      <c r="J425" s="284">
        <f ca="1">IF(ISNUMBER(I425),ROUND(F425*E425*I425,2),"")</f>
        <v>761.62</v>
      </c>
      <c r="K425" s="283">
        <f>BDI!$B$17</f>
        <v>0.26419999999999999</v>
      </c>
      <c r="L425" s="283"/>
      <c r="M425" s="283"/>
      <c r="N425" s="131">
        <f t="shared" ca="1" si="6"/>
        <v>64.19</v>
      </c>
      <c r="O425" s="340">
        <f ca="1">IF(ISNUMBER(I425),ROUND(F425*N425*E425,2),"")</f>
        <v>962.85</v>
      </c>
      <c r="P425" s="262"/>
      <c r="Q425" s="262"/>
      <c r="R425" s="262"/>
      <c r="S425" s="262"/>
      <c r="T425" s="262"/>
      <c r="U425" s="262"/>
      <c r="V425" s="262"/>
      <c r="W425" s="262"/>
      <c r="X425" s="262"/>
      <c r="Y425" s="262"/>
      <c r="Z425" s="262"/>
      <c r="AA425" s="262"/>
      <c r="AB425" s="262"/>
      <c r="AC425" s="262"/>
      <c r="AD425" s="262"/>
      <c r="AE425" s="262"/>
      <c r="AF425" s="262"/>
      <c r="AG425" s="262"/>
      <c r="AH425" s="262"/>
      <c r="AI425" s="262"/>
      <c r="AJ425" s="262"/>
      <c r="AK425" s="262"/>
      <c r="AL425" s="262"/>
      <c r="AM425" s="262"/>
      <c r="AN425" s="262"/>
      <c r="AO425" s="262"/>
      <c r="AP425" s="262"/>
      <c r="AQ425" s="262"/>
      <c r="AR425" s="262"/>
      <c r="AS425" s="262"/>
      <c r="AT425" s="262"/>
      <c r="AU425" s="262"/>
      <c r="AV425" s="262"/>
      <c r="AW425" s="262"/>
      <c r="AX425" s="262"/>
      <c r="AY425" s="262"/>
      <c r="AZ425" s="262"/>
      <c r="BA425" s="262"/>
      <c r="BB425" s="262"/>
      <c r="BC425" s="262"/>
      <c r="BD425" s="262"/>
      <c r="BE425" s="262"/>
      <c r="BF425" s="262"/>
      <c r="BG425" s="262"/>
      <c r="BH425" s="262"/>
      <c r="BI425" s="262"/>
      <c r="BJ425" s="262"/>
      <c r="BK425" s="262"/>
      <c r="BL425" s="262"/>
      <c r="BM425" s="262"/>
      <c r="BN425" s="262"/>
      <c r="BO425" s="262"/>
      <c r="BP425" s="262"/>
      <c r="BQ425" s="262"/>
      <c r="BR425" s="262"/>
      <c r="BS425" s="262"/>
      <c r="BT425" s="262"/>
      <c r="BU425" s="262"/>
      <c r="BV425" s="262"/>
      <c r="BW425" s="262"/>
      <c r="BX425" s="262"/>
      <c r="BY425" s="262"/>
      <c r="BZ425" s="262"/>
      <c r="CA425" s="262"/>
      <c r="CB425" s="262"/>
      <c r="CC425" s="262"/>
      <c r="CD425" s="262"/>
      <c r="CE425" s="262"/>
      <c r="CF425" s="262"/>
      <c r="CG425" s="262"/>
      <c r="CH425" s="262"/>
      <c r="CI425" s="262"/>
      <c r="CJ425" s="262"/>
      <c r="CK425" s="262"/>
      <c r="CL425" s="262"/>
      <c r="CM425" s="262"/>
      <c r="CN425" s="262"/>
      <c r="CO425" s="262"/>
      <c r="CP425" s="262"/>
      <c r="CQ425" s="262"/>
      <c r="CR425" s="262"/>
      <c r="CS425" s="262"/>
      <c r="CT425" s="262"/>
      <c r="CU425" s="262"/>
      <c r="CV425" s="262"/>
      <c r="CW425" s="262"/>
      <c r="CX425" s="262"/>
      <c r="CY425" s="262"/>
      <c r="CZ425" s="262"/>
      <c r="DA425" s="262"/>
      <c r="DB425" s="262"/>
      <c r="DC425" s="262"/>
      <c r="DD425" s="262"/>
      <c r="DE425" s="262"/>
      <c r="DF425" s="262"/>
      <c r="DG425" s="262"/>
      <c r="DH425" s="262"/>
      <c r="DI425" s="262"/>
      <c r="DJ425" s="262"/>
      <c r="DK425" s="262"/>
      <c r="DL425" s="262"/>
      <c r="DM425" s="262"/>
      <c r="DN425" s="262"/>
      <c r="DO425" s="262"/>
      <c r="DP425" s="262"/>
      <c r="DQ425" s="262"/>
      <c r="DR425" s="262"/>
      <c r="DS425" s="262"/>
      <c r="DT425" s="262"/>
      <c r="DU425" s="262"/>
      <c r="DV425" s="262"/>
      <c r="DW425" s="262"/>
      <c r="DX425" s="262"/>
      <c r="DY425" s="262"/>
      <c r="DZ425" s="262"/>
      <c r="EA425" s="262"/>
      <c r="EB425" s="262"/>
      <c r="EC425" s="262"/>
      <c r="ED425" s="262"/>
      <c r="EE425" s="262"/>
      <c r="EF425" s="262"/>
      <c r="EG425" s="262"/>
      <c r="EH425" s="262"/>
      <c r="EI425" s="262"/>
      <c r="EJ425" s="262"/>
      <c r="EK425" s="262"/>
      <c r="EL425" s="262"/>
      <c r="EM425" s="262"/>
      <c r="EN425" s="262"/>
      <c r="EO425" s="262"/>
      <c r="EP425" s="262"/>
      <c r="EQ425" s="262"/>
      <c r="ER425" s="262"/>
      <c r="ES425" s="262"/>
      <c r="ET425" s="262"/>
      <c r="EU425" s="262"/>
      <c r="EV425" s="262"/>
      <c r="EW425" s="262"/>
      <c r="EX425" s="262"/>
      <c r="EY425" s="262"/>
      <c r="EZ425" s="262"/>
      <c r="FA425" s="262"/>
      <c r="FB425" s="262"/>
      <c r="FC425" s="262"/>
      <c r="FD425" s="262"/>
      <c r="FE425" s="262"/>
      <c r="FF425" s="262"/>
      <c r="FG425" s="262"/>
      <c r="FH425" s="262"/>
      <c r="FI425" s="262"/>
      <c r="FJ425" s="262"/>
      <c r="FK425" s="262"/>
      <c r="FL425" s="262"/>
      <c r="FM425" s="262"/>
      <c r="FN425" s="262"/>
      <c r="FO425" s="262"/>
      <c r="FP425" s="262"/>
      <c r="FQ425" s="262"/>
      <c r="FR425" s="262"/>
      <c r="FS425" s="262"/>
      <c r="FT425" s="262"/>
      <c r="FU425" s="262"/>
      <c r="FV425" s="262"/>
      <c r="FW425" s="262"/>
      <c r="FX425" s="262"/>
      <c r="FY425" s="262"/>
      <c r="FZ425" s="262"/>
      <c r="GA425" s="262"/>
      <c r="GB425" s="262"/>
      <c r="GC425" s="262"/>
      <c r="GD425" s="262"/>
    </row>
    <row r="426" spans="1:186" s="279" customFormat="1" x14ac:dyDescent="0.2">
      <c r="A426" s="339" t="s">
        <v>12317</v>
      </c>
      <c r="B426" s="280" t="s">
        <v>2116</v>
      </c>
      <c r="C426" s="281" t="s">
        <v>8620</v>
      </c>
      <c r="D426" s="130" t="s">
        <v>18</v>
      </c>
      <c r="E426" s="130">
        <v>38</v>
      </c>
      <c r="F426" s="130">
        <v>0.2</v>
      </c>
      <c r="G426" s="282"/>
      <c r="H426" s="283"/>
      <c r="I426" s="284">
        <f ca="1">OFFSET(INDEX(Composições!A:H,MATCH(B426,Composições!A:A,0),8),2,0)</f>
        <v>56.684934999999996</v>
      </c>
      <c r="J426" s="284">
        <f ca="1">IF(ISNUMBER(I426),ROUND(F426*E426*I426,2),"")</f>
        <v>430.81</v>
      </c>
      <c r="K426" s="283">
        <f>BDI!$B$17</f>
        <v>0.26419999999999999</v>
      </c>
      <c r="L426" s="283"/>
      <c r="M426" s="283"/>
      <c r="N426" s="131">
        <f t="shared" ca="1" si="6"/>
        <v>71.66</v>
      </c>
      <c r="O426" s="340">
        <f ca="1">IF(ISNUMBER(I426),ROUND(F426*N426*E426,2),"")</f>
        <v>544.62</v>
      </c>
      <c r="P426" s="262"/>
      <c r="Q426" s="262"/>
      <c r="R426" s="262"/>
      <c r="S426" s="262"/>
      <c r="T426" s="262"/>
      <c r="U426" s="262"/>
      <c r="V426" s="262"/>
      <c r="W426" s="262"/>
      <c r="X426" s="262"/>
      <c r="Y426" s="262"/>
      <c r="Z426" s="262"/>
      <c r="AA426" s="262"/>
      <c r="AB426" s="262"/>
      <c r="AC426" s="262"/>
      <c r="AD426" s="262"/>
      <c r="AE426" s="262"/>
      <c r="AF426" s="262"/>
      <c r="AG426" s="262"/>
      <c r="AH426" s="262"/>
      <c r="AI426" s="262"/>
      <c r="AJ426" s="262"/>
      <c r="AK426" s="262"/>
      <c r="AL426" s="262"/>
      <c r="AM426" s="262"/>
      <c r="AN426" s="262"/>
      <c r="AO426" s="262"/>
      <c r="AP426" s="262"/>
      <c r="AQ426" s="262"/>
      <c r="AR426" s="262"/>
      <c r="AS426" s="262"/>
      <c r="AT426" s="262"/>
      <c r="AU426" s="262"/>
      <c r="AV426" s="262"/>
      <c r="AW426" s="262"/>
      <c r="AX426" s="262"/>
      <c r="AY426" s="262"/>
      <c r="AZ426" s="262"/>
      <c r="BA426" s="262"/>
      <c r="BB426" s="262"/>
      <c r="BC426" s="262"/>
      <c r="BD426" s="262"/>
      <c r="BE426" s="262"/>
      <c r="BF426" s="262"/>
      <c r="BG426" s="262"/>
      <c r="BH426" s="262"/>
      <c r="BI426" s="262"/>
      <c r="BJ426" s="262"/>
      <c r="BK426" s="262"/>
      <c r="BL426" s="262"/>
      <c r="BM426" s="262"/>
      <c r="BN426" s="262"/>
      <c r="BO426" s="262"/>
      <c r="BP426" s="262"/>
      <c r="BQ426" s="262"/>
      <c r="BR426" s="262"/>
      <c r="BS426" s="262"/>
      <c r="BT426" s="262"/>
      <c r="BU426" s="262"/>
      <c r="BV426" s="262"/>
      <c r="BW426" s="262"/>
      <c r="BX426" s="262"/>
      <c r="BY426" s="262"/>
      <c r="BZ426" s="262"/>
      <c r="CA426" s="262"/>
      <c r="CB426" s="262"/>
      <c r="CC426" s="262"/>
      <c r="CD426" s="262"/>
      <c r="CE426" s="262"/>
      <c r="CF426" s="262"/>
      <c r="CG426" s="262"/>
      <c r="CH426" s="262"/>
      <c r="CI426" s="262"/>
      <c r="CJ426" s="262"/>
      <c r="CK426" s="262"/>
      <c r="CL426" s="262"/>
      <c r="CM426" s="262"/>
      <c r="CN426" s="262"/>
      <c r="CO426" s="262"/>
      <c r="CP426" s="262"/>
      <c r="CQ426" s="262"/>
      <c r="CR426" s="262"/>
      <c r="CS426" s="262"/>
      <c r="CT426" s="262"/>
      <c r="CU426" s="262"/>
      <c r="CV426" s="262"/>
      <c r="CW426" s="262"/>
      <c r="CX426" s="262"/>
      <c r="CY426" s="262"/>
      <c r="CZ426" s="262"/>
      <c r="DA426" s="262"/>
      <c r="DB426" s="262"/>
      <c r="DC426" s="262"/>
      <c r="DD426" s="262"/>
      <c r="DE426" s="262"/>
      <c r="DF426" s="262"/>
      <c r="DG426" s="262"/>
      <c r="DH426" s="262"/>
      <c r="DI426" s="262"/>
      <c r="DJ426" s="262"/>
      <c r="DK426" s="262"/>
      <c r="DL426" s="262"/>
      <c r="DM426" s="262"/>
      <c r="DN426" s="262"/>
      <c r="DO426" s="262"/>
      <c r="DP426" s="262"/>
      <c r="DQ426" s="262"/>
      <c r="DR426" s="262"/>
      <c r="DS426" s="262"/>
      <c r="DT426" s="262"/>
      <c r="DU426" s="262"/>
      <c r="DV426" s="262"/>
      <c r="DW426" s="262"/>
      <c r="DX426" s="262"/>
      <c r="DY426" s="262"/>
      <c r="DZ426" s="262"/>
      <c r="EA426" s="262"/>
      <c r="EB426" s="262"/>
      <c r="EC426" s="262"/>
      <c r="ED426" s="262"/>
      <c r="EE426" s="262"/>
      <c r="EF426" s="262"/>
      <c r="EG426" s="262"/>
      <c r="EH426" s="262"/>
      <c r="EI426" s="262"/>
      <c r="EJ426" s="262"/>
      <c r="EK426" s="262"/>
      <c r="EL426" s="262"/>
      <c r="EM426" s="262"/>
      <c r="EN426" s="262"/>
      <c r="EO426" s="262"/>
      <c r="EP426" s="262"/>
      <c r="EQ426" s="262"/>
      <c r="ER426" s="262"/>
      <c r="ES426" s="262"/>
      <c r="ET426" s="262"/>
      <c r="EU426" s="262"/>
      <c r="EV426" s="262"/>
      <c r="EW426" s="262"/>
      <c r="EX426" s="262"/>
      <c r="EY426" s="262"/>
      <c r="EZ426" s="262"/>
      <c r="FA426" s="262"/>
      <c r="FB426" s="262"/>
      <c r="FC426" s="262"/>
      <c r="FD426" s="262"/>
      <c r="FE426" s="262"/>
      <c r="FF426" s="262"/>
      <c r="FG426" s="262"/>
      <c r="FH426" s="262"/>
      <c r="FI426" s="262"/>
      <c r="FJ426" s="262"/>
      <c r="FK426" s="262"/>
      <c r="FL426" s="262"/>
      <c r="FM426" s="262"/>
      <c r="FN426" s="262"/>
      <c r="FO426" s="262"/>
      <c r="FP426" s="262"/>
      <c r="FQ426" s="262"/>
      <c r="FR426" s="262"/>
      <c r="FS426" s="262"/>
      <c r="FT426" s="262"/>
      <c r="FU426" s="262"/>
      <c r="FV426" s="262"/>
      <c r="FW426" s="262"/>
      <c r="FX426" s="262"/>
      <c r="FY426" s="262"/>
      <c r="FZ426" s="262"/>
      <c r="GA426" s="262"/>
      <c r="GB426" s="262"/>
      <c r="GC426" s="262"/>
      <c r="GD426" s="262"/>
    </row>
    <row r="427" spans="1:186" s="279" customFormat="1" x14ac:dyDescent="0.2">
      <c r="A427" s="339" t="s">
        <v>12318</v>
      </c>
      <c r="B427" s="280" t="s">
        <v>2771</v>
      </c>
      <c r="C427" s="281" t="s">
        <v>10322</v>
      </c>
      <c r="D427" s="130" t="s">
        <v>18</v>
      </c>
      <c r="E427" s="130">
        <v>75</v>
      </c>
      <c r="F427" s="130">
        <v>0.2</v>
      </c>
      <c r="G427" s="282"/>
      <c r="H427" s="283"/>
      <c r="I427" s="284">
        <f ca="1">OFFSET(INDEX(Composições!A:H,MATCH(B427,Composições!A:A,0),8),2,0)</f>
        <v>234.08766960624999</v>
      </c>
      <c r="J427" s="284">
        <f ca="1">IF(ISNUMBER(I427),ROUND(F427*E427*I427,2),"")</f>
        <v>3511.32</v>
      </c>
      <c r="K427" s="283">
        <f>BDI!$B$17</f>
        <v>0.26419999999999999</v>
      </c>
      <c r="L427" s="283"/>
      <c r="M427" s="283"/>
      <c r="N427" s="131">
        <f t="shared" ca="1" si="6"/>
        <v>295.93</v>
      </c>
      <c r="O427" s="340">
        <f ca="1">IF(ISNUMBER(I427),ROUND(F427*N427*E427,2),"")</f>
        <v>4438.95</v>
      </c>
      <c r="P427" s="262"/>
      <c r="Q427" s="262"/>
      <c r="R427" s="262"/>
      <c r="S427" s="262"/>
      <c r="T427" s="262"/>
      <c r="U427" s="262"/>
      <c r="V427" s="262"/>
      <c r="W427" s="262"/>
      <c r="X427" s="262"/>
      <c r="Y427" s="262"/>
      <c r="Z427" s="262"/>
      <c r="AA427" s="262"/>
      <c r="AB427" s="262"/>
      <c r="AC427" s="262"/>
      <c r="AD427" s="262"/>
      <c r="AE427" s="262"/>
      <c r="AF427" s="262"/>
      <c r="AG427" s="262"/>
      <c r="AH427" s="262"/>
      <c r="AI427" s="262"/>
      <c r="AJ427" s="262"/>
      <c r="AK427" s="262"/>
      <c r="AL427" s="262"/>
      <c r="AM427" s="262"/>
      <c r="AN427" s="262"/>
      <c r="AO427" s="262"/>
      <c r="AP427" s="262"/>
      <c r="AQ427" s="262"/>
      <c r="AR427" s="262"/>
      <c r="AS427" s="262"/>
      <c r="AT427" s="262"/>
      <c r="AU427" s="262"/>
      <c r="AV427" s="262"/>
      <c r="AW427" s="262"/>
      <c r="AX427" s="262"/>
      <c r="AY427" s="262"/>
      <c r="AZ427" s="262"/>
      <c r="BA427" s="262"/>
      <c r="BB427" s="262"/>
      <c r="BC427" s="262"/>
      <c r="BD427" s="262"/>
      <c r="BE427" s="262"/>
      <c r="BF427" s="262"/>
      <c r="BG427" s="262"/>
      <c r="BH427" s="262"/>
      <c r="BI427" s="262"/>
      <c r="BJ427" s="262"/>
      <c r="BK427" s="262"/>
      <c r="BL427" s="262"/>
      <c r="BM427" s="262"/>
      <c r="BN427" s="262"/>
      <c r="BO427" s="262"/>
      <c r="BP427" s="262"/>
      <c r="BQ427" s="262"/>
      <c r="BR427" s="262"/>
      <c r="BS427" s="262"/>
      <c r="BT427" s="262"/>
      <c r="BU427" s="262"/>
      <c r="BV427" s="262"/>
      <c r="BW427" s="262"/>
      <c r="BX427" s="262"/>
      <c r="BY427" s="262"/>
      <c r="BZ427" s="262"/>
      <c r="CA427" s="262"/>
      <c r="CB427" s="262"/>
      <c r="CC427" s="262"/>
      <c r="CD427" s="262"/>
      <c r="CE427" s="262"/>
      <c r="CF427" s="262"/>
      <c r="CG427" s="262"/>
      <c r="CH427" s="262"/>
      <c r="CI427" s="262"/>
      <c r="CJ427" s="262"/>
      <c r="CK427" s="262"/>
      <c r="CL427" s="262"/>
      <c r="CM427" s="262"/>
      <c r="CN427" s="262"/>
      <c r="CO427" s="262"/>
      <c r="CP427" s="262"/>
      <c r="CQ427" s="262"/>
      <c r="CR427" s="262"/>
      <c r="CS427" s="262"/>
      <c r="CT427" s="262"/>
      <c r="CU427" s="262"/>
      <c r="CV427" s="262"/>
      <c r="CW427" s="262"/>
      <c r="CX427" s="262"/>
      <c r="CY427" s="262"/>
      <c r="CZ427" s="262"/>
      <c r="DA427" s="262"/>
      <c r="DB427" s="262"/>
      <c r="DC427" s="262"/>
      <c r="DD427" s="262"/>
      <c r="DE427" s="262"/>
      <c r="DF427" s="262"/>
      <c r="DG427" s="262"/>
      <c r="DH427" s="262"/>
      <c r="DI427" s="262"/>
      <c r="DJ427" s="262"/>
      <c r="DK427" s="262"/>
      <c r="DL427" s="262"/>
      <c r="DM427" s="262"/>
      <c r="DN427" s="262"/>
      <c r="DO427" s="262"/>
      <c r="DP427" s="262"/>
      <c r="DQ427" s="262"/>
      <c r="DR427" s="262"/>
      <c r="DS427" s="262"/>
      <c r="DT427" s="262"/>
      <c r="DU427" s="262"/>
      <c r="DV427" s="262"/>
      <c r="DW427" s="262"/>
      <c r="DX427" s="262"/>
      <c r="DY427" s="262"/>
      <c r="DZ427" s="262"/>
      <c r="EA427" s="262"/>
      <c r="EB427" s="262"/>
      <c r="EC427" s="262"/>
      <c r="ED427" s="262"/>
      <c r="EE427" s="262"/>
      <c r="EF427" s="262"/>
      <c r="EG427" s="262"/>
      <c r="EH427" s="262"/>
      <c r="EI427" s="262"/>
      <c r="EJ427" s="262"/>
      <c r="EK427" s="262"/>
      <c r="EL427" s="262"/>
      <c r="EM427" s="262"/>
      <c r="EN427" s="262"/>
      <c r="EO427" s="262"/>
      <c r="EP427" s="262"/>
      <c r="EQ427" s="262"/>
      <c r="ER427" s="262"/>
      <c r="ES427" s="262"/>
      <c r="ET427" s="262"/>
      <c r="EU427" s="262"/>
      <c r="EV427" s="262"/>
      <c r="EW427" s="262"/>
      <c r="EX427" s="262"/>
      <c r="EY427" s="262"/>
      <c r="EZ427" s="262"/>
      <c r="FA427" s="262"/>
      <c r="FB427" s="262"/>
      <c r="FC427" s="262"/>
      <c r="FD427" s="262"/>
      <c r="FE427" s="262"/>
      <c r="FF427" s="262"/>
      <c r="FG427" s="262"/>
      <c r="FH427" s="262"/>
      <c r="FI427" s="262"/>
      <c r="FJ427" s="262"/>
      <c r="FK427" s="262"/>
      <c r="FL427" s="262"/>
      <c r="FM427" s="262"/>
      <c r="FN427" s="262"/>
      <c r="FO427" s="262"/>
      <c r="FP427" s="262"/>
      <c r="FQ427" s="262"/>
      <c r="FR427" s="262"/>
      <c r="FS427" s="262"/>
      <c r="FT427" s="262"/>
      <c r="FU427" s="262"/>
      <c r="FV427" s="262"/>
      <c r="FW427" s="262"/>
      <c r="FX427" s="262"/>
      <c r="FY427" s="262"/>
      <c r="FZ427" s="262"/>
      <c r="GA427" s="262"/>
      <c r="GB427" s="262"/>
      <c r="GC427" s="262"/>
      <c r="GD427" s="262"/>
    </row>
    <row r="428" spans="1:186" s="279" customFormat="1" x14ac:dyDescent="0.2">
      <c r="A428" s="339" t="s">
        <v>12319</v>
      </c>
      <c r="B428" s="280" t="s">
        <v>2776</v>
      </c>
      <c r="C428" s="281" t="s">
        <v>10331</v>
      </c>
      <c r="D428" s="130" t="s">
        <v>18</v>
      </c>
      <c r="E428" s="130">
        <v>275</v>
      </c>
      <c r="F428" s="130">
        <v>0.2</v>
      </c>
      <c r="G428" s="282"/>
      <c r="H428" s="283"/>
      <c r="I428" s="284">
        <f ca="1">OFFSET(INDEX(Composições!A:H,MATCH(B428,Composições!A:A,0),8),2,0)</f>
        <v>246.54766960625</v>
      </c>
      <c r="J428" s="284">
        <f ca="1">IF(ISNUMBER(I428),ROUND(F428*E428*I428,2),"")</f>
        <v>13560.12</v>
      </c>
      <c r="K428" s="283">
        <f>BDI!$B$17</f>
        <v>0.26419999999999999</v>
      </c>
      <c r="L428" s="283"/>
      <c r="M428" s="283"/>
      <c r="N428" s="131">
        <f t="shared" ca="1" si="6"/>
        <v>311.69</v>
      </c>
      <c r="O428" s="340">
        <f ca="1">IF(ISNUMBER(I428),ROUND(F428*N428*E428,2),"")</f>
        <v>17142.95</v>
      </c>
      <c r="P428" s="262"/>
      <c r="Q428" s="262"/>
      <c r="R428" s="262"/>
      <c r="S428" s="262"/>
      <c r="T428" s="262"/>
      <c r="U428" s="262"/>
      <c r="V428" s="262"/>
      <c r="W428" s="262"/>
      <c r="X428" s="262"/>
      <c r="Y428" s="262"/>
      <c r="Z428" s="262"/>
      <c r="AA428" s="262"/>
      <c r="AB428" s="262"/>
      <c r="AC428" s="262"/>
      <c r="AD428" s="262"/>
      <c r="AE428" s="262"/>
      <c r="AF428" s="262"/>
      <c r="AG428" s="262"/>
      <c r="AH428" s="262"/>
      <c r="AI428" s="262"/>
      <c r="AJ428" s="262"/>
      <c r="AK428" s="262"/>
      <c r="AL428" s="262"/>
      <c r="AM428" s="262"/>
      <c r="AN428" s="262"/>
      <c r="AO428" s="262"/>
      <c r="AP428" s="262"/>
      <c r="AQ428" s="262"/>
      <c r="AR428" s="262"/>
      <c r="AS428" s="262"/>
      <c r="AT428" s="262"/>
      <c r="AU428" s="262"/>
      <c r="AV428" s="262"/>
      <c r="AW428" s="262"/>
      <c r="AX428" s="262"/>
      <c r="AY428" s="262"/>
      <c r="AZ428" s="262"/>
      <c r="BA428" s="262"/>
      <c r="BB428" s="262"/>
      <c r="BC428" s="262"/>
      <c r="BD428" s="262"/>
      <c r="BE428" s="262"/>
      <c r="BF428" s="262"/>
      <c r="BG428" s="262"/>
      <c r="BH428" s="262"/>
      <c r="BI428" s="262"/>
      <c r="BJ428" s="262"/>
      <c r="BK428" s="262"/>
      <c r="BL428" s="262"/>
      <c r="BM428" s="262"/>
      <c r="BN428" s="262"/>
      <c r="BO428" s="262"/>
      <c r="BP428" s="262"/>
      <c r="BQ428" s="262"/>
      <c r="BR428" s="262"/>
      <c r="BS428" s="262"/>
      <c r="BT428" s="262"/>
      <c r="BU428" s="262"/>
      <c r="BV428" s="262"/>
      <c r="BW428" s="262"/>
      <c r="BX428" s="262"/>
      <c r="BY428" s="262"/>
      <c r="BZ428" s="262"/>
      <c r="CA428" s="262"/>
      <c r="CB428" s="262"/>
      <c r="CC428" s="262"/>
      <c r="CD428" s="262"/>
      <c r="CE428" s="262"/>
      <c r="CF428" s="262"/>
      <c r="CG428" s="262"/>
      <c r="CH428" s="262"/>
      <c r="CI428" s="262"/>
      <c r="CJ428" s="262"/>
      <c r="CK428" s="262"/>
      <c r="CL428" s="262"/>
      <c r="CM428" s="262"/>
      <c r="CN428" s="262"/>
      <c r="CO428" s="262"/>
      <c r="CP428" s="262"/>
      <c r="CQ428" s="262"/>
      <c r="CR428" s="262"/>
      <c r="CS428" s="262"/>
      <c r="CT428" s="262"/>
      <c r="CU428" s="262"/>
      <c r="CV428" s="262"/>
      <c r="CW428" s="262"/>
      <c r="CX428" s="262"/>
      <c r="CY428" s="262"/>
      <c r="CZ428" s="262"/>
      <c r="DA428" s="262"/>
      <c r="DB428" s="262"/>
      <c r="DC428" s="262"/>
      <c r="DD428" s="262"/>
      <c r="DE428" s="262"/>
      <c r="DF428" s="262"/>
      <c r="DG428" s="262"/>
      <c r="DH428" s="262"/>
      <c r="DI428" s="262"/>
      <c r="DJ428" s="262"/>
      <c r="DK428" s="262"/>
      <c r="DL428" s="262"/>
      <c r="DM428" s="262"/>
      <c r="DN428" s="262"/>
      <c r="DO428" s="262"/>
      <c r="DP428" s="262"/>
      <c r="DQ428" s="262"/>
      <c r="DR428" s="262"/>
      <c r="DS428" s="262"/>
      <c r="DT428" s="262"/>
      <c r="DU428" s="262"/>
      <c r="DV428" s="262"/>
      <c r="DW428" s="262"/>
      <c r="DX428" s="262"/>
      <c r="DY428" s="262"/>
      <c r="DZ428" s="262"/>
      <c r="EA428" s="262"/>
      <c r="EB428" s="262"/>
      <c r="EC428" s="262"/>
      <c r="ED428" s="262"/>
      <c r="EE428" s="262"/>
      <c r="EF428" s="262"/>
      <c r="EG428" s="262"/>
      <c r="EH428" s="262"/>
      <c r="EI428" s="262"/>
      <c r="EJ428" s="262"/>
      <c r="EK428" s="262"/>
      <c r="EL428" s="262"/>
      <c r="EM428" s="262"/>
      <c r="EN428" s="262"/>
      <c r="EO428" s="262"/>
      <c r="EP428" s="262"/>
      <c r="EQ428" s="262"/>
      <c r="ER428" s="262"/>
      <c r="ES428" s="262"/>
      <c r="ET428" s="262"/>
      <c r="EU428" s="262"/>
      <c r="EV428" s="262"/>
      <c r="EW428" s="262"/>
      <c r="EX428" s="262"/>
      <c r="EY428" s="262"/>
      <c r="EZ428" s="262"/>
      <c r="FA428" s="262"/>
      <c r="FB428" s="262"/>
      <c r="FC428" s="262"/>
      <c r="FD428" s="262"/>
      <c r="FE428" s="262"/>
      <c r="FF428" s="262"/>
      <c r="FG428" s="262"/>
      <c r="FH428" s="262"/>
      <c r="FI428" s="262"/>
      <c r="FJ428" s="262"/>
      <c r="FK428" s="262"/>
      <c r="FL428" s="262"/>
      <c r="FM428" s="262"/>
      <c r="FN428" s="262"/>
      <c r="FO428" s="262"/>
      <c r="FP428" s="262"/>
      <c r="FQ428" s="262"/>
      <c r="FR428" s="262"/>
      <c r="FS428" s="262"/>
      <c r="FT428" s="262"/>
      <c r="FU428" s="262"/>
      <c r="FV428" s="262"/>
      <c r="FW428" s="262"/>
      <c r="FX428" s="262"/>
      <c r="FY428" s="262"/>
      <c r="FZ428" s="262"/>
      <c r="GA428" s="262"/>
      <c r="GB428" s="262"/>
      <c r="GC428" s="262"/>
      <c r="GD428" s="262"/>
    </row>
    <row r="429" spans="1:186" s="279" customFormat="1" x14ac:dyDescent="0.2">
      <c r="A429" s="339" t="s">
        <v>12320</v>
      </c>
      <c r="B429" s="280" t="s">
        <v>2778</v>
      </c>
      <c r="C429" s="281" t="s">
        <v>10332</v>
      </c>
      <c r="D429" s="130" t="s">
        <v>18</v>
      </c>
      <c r="E429" s="130">
        <v>13</v>
      </c>
      <c r="F429" s="130">
        <v>0.2</v>
      </c>
      <c r="G429" s="282"/>
      <c r="H429" s="283"/>
      <c r="I429" s="284">
        <f ca="1">OFFSET(INDEX(Composições!A:H,MATCH(B429,Composições!A:A,0),8),2,0)</f>
        <v>197.99766960624999</v>
      </c>
      <c r="J429" s="284">
        <f ca="1">IF(ISNUMBER(I429),ROUND(F429*E429*I429,2),"")</f>
        <v>514.79</v>
      </c>
      <c r="K429" s="283">
        <f>BDI!$B$17</f>
        <v>0.26419999999999999</v>
      </c>
      <c r="L429" s="283"/>
      <c r="M429" s="283"/>
      <c r="N429" s="131">
        <f t="shared" ca="1" si="6"/>
        <v>250.31</v>
      </c>
      <c r="O429" s="340">
        <f ca="1">IF(ISNUMBER(I429),ROUND(F429*N429*E429,2),"")</f>
        <v>650.80999999999995</v>
      </c>
      <c r="P429" s="262"/>
      <c r="Q429" s="262"/>
      <c r="R429" s="262"/>
      <c r="S429" s="262"/>
      <c r="T429" s="262"/>
      <c r="U429" s="262"/>
      <c r="V429" s="262"/>
      <c r="W429" s="262"/>
      <c r="X429" s="262"/>
      <c r="Y429" s="262"/>
      <c r="Z429" s="262"/>
      <c r="AA429" s="262"/>
      <c r="AB429" s="262"/>
      <c r="AC429" s="262"/>
      <c r="AD429" s="262"/>
      <c r="AE429" s="262"/>
      <c r="AF429" s="262"/>
      <c r="AG429" s="262"/>
      <c r="AH429" s="262"/>
      <c r="AI429" s="262"/>
      <c r="AJ429" s="262"/>
      <c r="AK429" s="262"/>
      <c r="AL429" s="262"/>
      <c r="AM429" s="262"/>
      <c r="AN429" s="262"/>
      <c r="AO429" s="262"/>
      <c r="AP429" s="262"/>
      <c r="AQ429" s="262"/>
      <c r="AR429" s="262"/>
      <c r="AS429" s="262"/>
      <c r="AT429" s="262"/>
      <c r="AU429" s="262"/>
      <c r="AV429" s="262"/>
      <c r="AW429" s="262"/>
      <c r="AX429" s="262"/>
      <c r="AY429" s="262"/>
      <c r="AZ429" s="262"/>
      <c r="BA429" s="262"/>
      <c r="BB429" s="262"/>
      <c r="BC429" s="262"/>
      <c r="BD429" s="262"/>
      <c r="BE429" s="262"/>
      <c r="BF429" s="262"/>
      <c r="BG429" s="262"/>
      <c r="BH429" s="262"/>
      <c r="BI429" s="262"/>
      <c r="BJ429" s="262"/>
      <c r="BK429" s="262"/>
      <c r="BL429" s="262"/>
      <c r="BM429" s="262"/>
      <c r="BN429" s="262"/>
      <c r="BO429" s="262"/>
      <c r="BP429" s="262"/>
      <c r="BQ429" s="262"/>
      <c r="BR429" s="262"/>
      <c r="BS429" s="262"/>
      <c r="BT429" s="262"/>
      <c r="BU429" s="262"/>
      <c r="BV429" s="262"/>
      <c r="BW429" s="262"/>
      <c r="BX429" s="262"/>
      <c r="BY429" s="262"/>
      <c r="BZ429" s="262"/>
      <c r="CA429" s="262"/>
      <c r="CB429" s="262"/>
      <c r="CC429" s="262"/>
      <c r="CD429" s="262"/>
      <c r="CE429" s="262"/>
      <c r="CF429" s="262"/>
      <c r="CG429" s="262"/>
      <c r="CH429" s="262"/>
      <c r="CI429" s="262"/>
      <c r="CJ429" s="262"/>
      <c r="CK429" s="262"/>
      <c r="CL429" s="262"/>
      <c r="CM429" s="262"/>
      <c r="CN429" s="262"/>
      <c r="CO429" s="262"/>
      <c r="CP429" s="262"/>
      <c r="CQ429" s="262"/>
      <c r="CR429" s="262"/>
      <c r="CS429" s="262"/>
      <c r="CT429" s="262"/>
      <c r="CU429" s="262"/>
      <c r="CV429" s="262"/>
      <c r="CW429" s="262"/>
      <c r="CX429" s="262"/>
      <c r="CY429" s="262"/>
      <c r="CZ429" s="262"/>
      <c r="DA429" s="262"/>
      <c r="DB429" s="262"/>
      <c r="DC429" s="262"/>
      <c r="DD429" s="262"/>
      <c r="DE429" s="262"/>
      <c r="DF429" s="262"/>
      <c r="DG429" s="262"/>
      <c r="DH429" s="262"/>
      <c r="DI429" s="262"/>
      <c r="DJ429" s="262"/>
      <c r="DK429" s="262"/>
      <c r="DL429" s="262"/>
      <c r="DM429" s="262"/>
      <c r="DN429" s="262"/>
      <c r="DO429" s="262"/>
      <c r="DP429" s="262"/>
      <c r="DQ429" s="262"/>
      <c r="DR429" s="262"/>
      <c r="DS429" s="262"/>
      <c r="DT429" s="262"/>
      <c r="DU429" s="262"/>
      <c r="DV429" s="262"/>
      <c r="DW429" s="262"/>
      <c r="DX429" s="262"/>
      <c r="DY429" s="262"/>
      <c r="DZ429" s="262"/>
      <c r="EA429" s="262"/>
      <c r="EB429" s="262"/>
      <c r="EC429" s="262"/>
      <c r="ED429" s="262"/>
      <c r="EE429" s="262"/>
      <c r="EF429" s="262"/>
      <c r="EG429" s="262"/>
      <c r="EH429" s="262"/>
      <c r="EI429" s="262"/>
      <c r="EJ429" s="262"/>
      <c r="EK429" s="262"/>
      <c r="EL429" s="262"/>
      <c r="EM429" s="262"/>
      <c r="EN429" s="262"/>
      <c r="EO429" s="262"/>
      <c r="EP429" s="262"/>
      <c r="EQ429" s="262"/>
      <c r="ER429" s="262"/>
      <c r="ES429" s="262"/>
      <c r="ET429" s="262"/>
      <c r="EU429" s="262"/>
      <c r="EV429" s="262"/>
      <c r="EW429" s="262"/>
      <c r="EX429" s="262"/>
      <c r="EY429" s="262"/>
      <c r="EZ429" s="262"/>
      <c r="FA429" s="262"/>
      <c r="FB429" s="262"/>
      <c r="FC429" s="262"/>
      <c r="FD429" s="262"/>
      <c r="FE429" s="262"/>
      <c r="FF429" s="262"/>
      <c r="FG429" s="262"/>
      <c r="FH429" s="262"/>
      <c r="FI429" s="262"/>
      <c r="FJ429" s="262"/>
      <c r="FK429" s="262"/>
      <c r="FL429" s="262"/>
      <c r="FM429" s="262"/>
      <c r="FN429" s="262"/>
      <c r="FO429" s="262"/>
      <c r="FP429" s="262"/>
      <c r="FQ429" s="262"/>
      <c r="FR429" s="262"/>
      <c r="FS429" s="262"/>
      <c r="FT429" s="262"/>
      <c r="FU429" s="262"/>
      <c r="FV429" s="262"/>
      <c r="FW429" s="262"/>
      <c r="FX429" s="262"/>
      <c r="FY429" s="262"/>
      <c r="FZ429" s="262"/>
      <c r="GA429" s="262"/>
      <c r="GB429" s="262"/>
      <c r="GC429" s="262"/>
      <c r="GD429" s="262"/>
    </row>
    <row r="430" spans="1:186" s="279" customFormat="1" x14ac:dyDescent="0.2">
      <c r="A430" s="339" t="s">
        <v>12321</v>
      </c>
      <c r="B430" s="280" t="s">
        <v>2781</v>
      </c>
      <c r="C430" s="281" t="s">
        <v>10333</v>
      </c>
      <c r="D430" s="130" t="s">
        <v>18</v>
      </c>
      <c r="E430" s="130">
        <v>25</v>
      </c>
      <c r="F430" s="130">
        <v>0.2</v>
      </c>
      <c r="G430" s="282"/>
      <c r="H430" s="283"/>
      <c r="I430" s="284">
        <f ca="1">OFFSET(INDEX(Composições!A:H,MATCH(B430,Composições!A:A,0),8),2,0)</f>
        <v>181.26766960625</v>
      </c>
      <c r="J430" s="284">
        <f ca="1">IF(ISNUMBER(I430),ROUND(F430*E430*I430,2),"")</f>
        <v>906.34</v>
      </c>
      <c r="K430" s="283">
        <f>BDI!$B$17</f>
        <v>0.26419999999999999</v>
      </c>
      <c r="L430" s="283"/>
      <c r="M430" s="283"/>
      <c r="N430" s="131">
        <f t="shared" ca="1" si="6"/>
        <v>229.16</v>
      </c>
      <c r="O430" s="340">
        <f ca="1">IF(ISNUMBER(I430),ROUND(F430*N430*E430,2),"")</f>
        <v>1145.8</v>
      </c>
      <c r="P430" s="262"/>
      <c r="Q430" s="262"/>
      <c r="R430" s="262"/>
      <c r="S430" s="262"/>
      <c r="T430" s="262"/>
      <c r="U430" s="262"/>
      <c r="V430" s="262"/>
      <c r="W430" s="262"/>
      <c r="X430" s="262"/>
      <c r="Y430" s="262"/>
      <c r="Z430" s="262"/>
      <c r="AA430" s="262"/>
      <c r="AB430" s="262"/>
      <c r="AC430" s="262"/>
      <c r="AD430" s="262"/>
      <c r="AE430" s="262"/>
      <c r="AF430" s="262"/>
      <c r="AG430" s="262"/>
      <c r="AH430" s="262"/>
      <c r="AI430" s="262"/>
      <c r="AJ430" s="262"/>
      <c r="AK430" s="262"/>
      <c r="AL430" s="262"/>
      <c r="AM430" s="262"/>
      <c r="AN430" s="262"/>
      <c r="AO430" s="262"/>
      <c r="AP430" s="262"/>
      <c r="AQ430" s="262"/>
      <c r="AR430" s="262"/>
      <c r="AS430" s="262"/>
      <c r="AT430" s="262"/>
      <c r="AU430" s="262"/>
      <c r="AV430" s="262"/>
      <c r="AW430" s="262"/>
      <c r="AX430" s="262"/>
      <c r="AY430" s="262"/>
      <c r="AZ430" s="262"/>
      <c r="BA430" s="262"/>
      <c r="BB430" s="262"/>
      <c r="BC430" s="262"/>
      <c r="BD430" s="262"/>
      <c r="BE430" s="262"/>
      <c r="BF430" s="262"/>
      <c r="BG430" s="262"/>
      <c r="BH430" s="262"/>
      <c r="BI430" s="262"/>
      <c r="BJ430" s="262"/>
      <c r="BK430" s="262"/>
      <c r="BL430" s="262"/>
      <c r="BM430" s="262"/>
      <c r="BN430" s="262"/>
      <c r="BO430" s="262"/>
      <c r="BP430" s="262"/>
      <c r="BQ430" s="262"/>
      <c r="BR430" s="262"/>
      <c r="BS430" s="262"/>
      <c r="BT430" s="262"/>
      <c r="BU430" s="262"/>
      <c r="BV430" s="262"/>
      <c r="BW430" s="262"/>
      <c r="BX430" s="262"/>
      <c r="BY430" s="262"/>
      <c r="BZ430" s="262"/>
      <c r="CA430" s="262"/>
      <c r="CB430" s="262"/>
      <c r="CC430" s="262"/>
      <c r="CD430" s="262"/>
      <c r="CE430" s="262"/>
      <c r="CF430" s="262"/>
      <c r="CG430" s="262"/>
      <c r="CH430" s="262"/>
      <c r="CI430" s="262"/>
      <c r="CJ430" s="262"/>
      <c r="CK430" s="262"/>
      <c r="CL430" s="262"/>
      <c r="CM430" s="262"/>
      <c r="CN430" s="262"/>
      <c r="CO430" s="262"/>
      <c r="CP430" s="262"/>
      <c r="CQ430" s="262"/>
      <c r="CR430" s="262"/>
      <c r="CS430" s="262"/>
      <c r="CT430" s="262"/>
      <c r="CU430" s="262"/>
      <c r="CV430" s="262"/>
      <c r="CW430" s="262"/>
      <c r="CX430" s="262"/>
      <c r="CY430" s="262"/>
      <c r="CZ430" s="262"/>
      <c r="DA430" s="262"/>
      <c r="DB430" s="262"/>
      <c r="DC430" s="262"/>
      <c r="DD430" s="262"/>
      <c r="DE430" s="262"/>
      <c r="DF430" s="262"/>
      <c r="DG430" s="262"/>
      <c r="DH430" s="262"/>
      <c r="DI430" s="262"/>
      <c r="DJ430" s="262"/>
      <c r="DK430" s="262"/>
      <c r="DL430" s="262"/>
      <c r="DM430" s="262"/>
      <c r="DN430" s="262"/>
      <c r="DO430" s="262"/>
      <c r="DP430" s="262"/>
      <c r="DQ430" s="262"/>
      <c r="DR430" s="262"/>
      <c r="DS430" s="262"/>
      <c r="DT430" s="262"/>
      <c r="DU430" s="262"/>
      <c r="DV430" s="262"/>
      <c r="DW430" s="262"/>
      <c r="DX430" s="262"/>
      <c r="DY430" s="262"/>
      <c r="DZ430" s="262"/>
      <c r="EA430" s="262"/>
      <c r="EB430" s="262"/>
      <c r="EC430" s="262"/>
      <c r="ED430" s="262"/>
      <c r="EE430" s="262"/>
      <c r="EF430" s="262"/>
      <c r="EG430" s="262"/>
      <c r="EH430" s="262"/>
      <c r="EI430" s="262"/>
      <c r="EJ430" s="262"/>
      <c r="EK430" s="262"/>
      <c r="EL430" s="262"/>
      <c r="EM430" s="262"/>
      <c r="EN430" s="262"/>
      <c r="EO430" s="262"/>
      <c r="EP430" s="262"/>
      <c r="EQ430" s="262"/>
      <c r="ER430" s="262"/>
      <c r="ES430" s="262"/>
      <c r="ET430" s="262"/>
      <c r="EU430" s="262"/>
      <c r="EV430" s="262"/>
      <c r="EW430" s="262"/>
      <c r="EX430" s="262"/>
      <c r="EY430" s="262"/>
      <c r="EZ430" s="262"/>
      <c r="FA430" s="262"/>
      <c r="FB430" s="262"/>
      <c r="FC430" s="262"/>
      <c r="FD430" s="262"/>
      <c r="FE430" s="262"/>
      <c r="FF430" s="262"/>
      <c r="FG430" s="262"/>
      <c r="FH430" s="262"/>
      <c r="FI430" s="262"/>
      <c r="FJ430" s="262"/>
      <c r="FK430" s="262"/>
      <c r="FL430" s="262"/>
      <c r="FM430" s="262"/>
      <c r="FN430" s="262"/>
      <c r="FO430" s="262"/>
      <c r="FP430" s="262"/>
      <c r="FQ430" s="262"/>
      <c r="FR430" s="262"/>
      <c r="FS430" s="262"/>
      <c r="FT430" s="262"/>
      <c r="FU430" s="262"/>
      <c r="FV430" s="262"/>
      <c r="FW430" s="262"/>
      <c r="FX430" s="262"/>
      <c r="FY430" s="262"/>
      <c r="FZ430" s="262"/>
      <c r="GA430" s="262"/>
      <c r="GB430" s="262"/>
      <c r="GC430" s="262"/>
      <c r="GD430" s="262"/>
    </row>
    <row r="431" spans="1:186" s="279" customFormat="1" ht="15" x14ac:dyDescent="0.25">
      <c r="A431" s="350" t="s">
        <v>12322</v>
      </c>
      <c r="B431" s="353"/>
      <c r="C431" s="352" t="s">
        <v>12323</v>
      </c>
      <c r="D431" s="353"/>
      <c r="E431" s="353"/>
      <c r="F431" s="353"/>
      <c r="G431" s="354"/>
      <c r="H431" s="355"/>
      <c r="I431" s="353"/>
      <c r="J431" s="356">
        <f ca="1">SUBTOTAL(109,J432:J500)</f>
        <v>227125.04000000004</v>
      </c>
      <c r="K431" s="353"/>
      <c r="L431" s="353"/>
      <c r="M431" s="353"/>
      <c r="N431" s="353"/>
      <c r="O431" s="357">
        <f ca="1">SUBTOTAL(109,O432:O500)</f>
        <v>277216.96999999997</v>
      </c>
      <c r="P431" s="262"/>
      <c r="Q431" s="262"/>
      <c r="R431" s="262"/>
      <c r="S431" s="262"/>
      <c r="T431" s="262"/>
      <c r="U431" s="262"/>
      <c r="V431" s="262"/>
      <c r="W431" s="262"/>
      <c r="X431" s="262"/>
      <c r="Y431" s="262"/>
      <c r="Z431" s="262"/>
      <c r="AA431" s="262"/>
      <c r="AB431" s="262"/>
      <c r="AC431" s="262"/>
      <c r="AD431" s="262"/>
      <c r="AE431" s="262"/>
      <c r="AF431" s="262"/>
      <c r="AG431" s="262"/>
      <c r="AH431" s="262"/>
      <c r="AI431" s="262"/>
      <c r="AJ431" s="262"/>
      <c r="AK431" s="262"/>
      <c r="AL431" s="262"/>
      <c r="AM431" s="262"/>
      <c r="AN431" s="262"/>
      <c r="AO431" s="262"/>
      <c r="AP431" s="262"/>
      <c r="AQ431" s="262"/>
      <c r="AR431" s="262"/>
      <c r="AS431" s="262"/>
      <c r="AT431" s="262"/>
      <c r="AU431" s="262"/>
      <c r="AV431" s="262"/>
      <c r="AW431" s="262"/>
      <c r="AX431" s="262"/>
      <c r="AY431" s="262"/>
      <c r="AZ431" s="262"/>
      <c r="BA431" s="262"/>
      <c r="BB431" s="262"/>
      <c r="BC431" s="262"/>
      <c r="BD431" s="262"/>
      <c r="BE431" s="262"/>
      <c r="BF431" s="262"/>
      <c r="BG431" s="262"/>
      <c r="BH431" s="262"/>
      <c r="BI431" s="262"/>
      <c r="BJ431" s="262"/>
      <c r="BK431" s="262"/>
      <c r="BL431" s="262"/>
      <c r="BM431" s="262"/>
      <c r="BN431" s="262"/>
      <c r="BO431" s="262"/>
      <c r="BP431" s="262"/>
      <c r="BQ431" s="262"/>
      <c r="BR431" s="262"/>
      <c r="BS431" s="262"/>
      <c r="BT431" s="262"/>
      <c r="BU431" s="262"/>
      <c r="BV431" s="262"/>
      <c r="BW431" s="262"/>
      <c r="BX431" s="262"/>
      <c r="BY431" s="262"/>
      <c r="BZ431" s="262"/>
      <c r="CA431" s="262"/>
      <c r="CB431" s="262"/>
      <c r="CC431" s="262"/>
      <c r="CD431" s="262"/>
      <c r="CE431" s="262"/>
      <c r="CF431" s="262"/>
      <c r="CG431" s="262"/>
      <c r="CH431" s="262"/>
      <c r="CI431" s="262"/>
      <c r="CJ431" s="262"/>
      <c r="CK431" s="262"/>
      <c r="CL431" s="262"/>
      <c r="CM431" s="262"/>
      <c r="CN431" s="262"/>
      <c r="CO431" s="262"/>
      <c r="CP431" s="262"/>
      <c r="CQ431" s="262"/>
      <c r="CR431" s="262"/>
      <c r="CS431" s="262"/>
      <c r="CT431" s="262"/>
      <c r="CU431" s="262"/>
      <c r="CV431" s="262"/>
      <c r="CW431" s="262"/>
      <c r="CX431" s="262"/>
      <c r="CY431" s="262"/>
      <c r="CZ431" s="262"/>
      <c r="DA431" s="262"/>
      <c r="DB431" s="262"/>
      <c r="DC431" s="262"/>
      <c r="DD431" s="262"/>
      <c r="DE431" s="262"/>
      <c r="DF431" s="262"/>
      <c r="DG431" s="262"/>
      <c r="DH431" s="262"/>
      <c r="DI431" s="262"/>
      <c r="DJ431" s="262"/>
      <c r="DK431" s="262"/>
      <c r="DL431" s="262"/>
      <c r="DM431" s="262"/>
      <c r="DN431" s="262"/>
      <c r="DO431" s="262"/>
      <c r="DP431" s="262"/>
      <c r="DQ431" s="262"/>
      <c r="DR431" s="262"/>
      <c r="DS431" s="262"/>
      <c r="DT431" s="262"/>
      <c r="DU431" s="262"/>
      <c r="DV431" s="262"/>
      <c r="DW431" s="262"/>
      <c r="DX431" s="262"/>
      <c r="DY431" s="262"/>
      <c r="DZ431" s="262"/>
      <c r="EA431" s="262"/>
      <c r="EB431" s="262"/>
      <c r="EC431" s="262"/>
      <c r="ED431" s="262"/>
      <c r="EE431" s="262"/>
      <c r="EF431" s="262"/>
      <c r="EG431" s="262"/>
      <c r="EH431" s="262"/>
      <c r="EI431" s="262"/>
      <c r="EJ431" s="262"/>
      <c r="EK431" s="262"/>
      <c r="EL431" s="262"/>
      <c r="EM431" s="262"/>
      <c r="EN431" s="262"/>
      <c r="EO431" s="262"/>
      <c r="EP431" s="262"/>
      <c r="EQ431" s="262"/>
      <c r="ER431" s="262"/>
      <c r="ES431" s="262"/>
      <c r="ET431" s="262"/>
      <c r="EU431" s="262"/>
      <c r="EV431" s="262"/>
      <c r="EW431" s="262"/>
      <c r="EX431" s="262"/>
      <c r="EY431" s="262"/>
      <c r="EZ431" s="262"/>
      <c r="FA431" s="262"/>
      <c r="FB431" s="262"/>
      <c r="FC431" s="262"/>
      <c r="FD431" s="262"/>
      <c r="FE431" s="262"/>
      <c r="FF431" s="262"/>
      <c r="FG431" s="262"/>
      <c r="FH431" s="262"/>
      <c r="FI431" s="262"/>
      <c r="FJ431" s="262"/>
      <c r="FK431" s="262"/>
      <c r="FL431" s="262"/>
      <c r="FM431" s="262"/>
      <c r="FN431" s="262"/>
      <c r="FO431" s="262"/>
      <c r="FP431" s="262"/>
      <c r="FQ431" s="262"/>
      <c r="FR431" s="262"/>
      <c r="FS431" s="262"/>
      <c r="FT431" s="262"/>
      <c r="FU431" s="262"/>
      <c r="FV431" s="262"/>
      <c r="FW431" s="262"/>
      <c r="FX431" s="262"/>
      <c r="FY431" s="262"/>
      <c r="FZ431" s="262"/>
      <c r="GA431" s="262"/>
      <c r="GB431" s="262"/>
      <c r="GC431" s="262"/>
      <c r="GD431" s="262"/>
    </row>
    <row r="432" spans="1:186" s="279" customFormat="1" x14ac:dyDescent="0.2">
      <c r="A432" s="339" t="s">
        <v>12324</v>
      </c>
      <c r="B432" s="280" t="s">
        <v>439</v>
      </c>
      <c r="C432" s="281" t="s">
        <v>440</v>
      </c>
      <c r="D432" s="130" t="s">
        <v>18</v>
      </c>
      <c r="E432" s="130">
        <v>3</v>
      </c>
      <c r="F432" s="130">
        <v>0.2</v>
      </c>
      <c r="G432" s="282"/>
      <c r="H432" s="283"/>
      <c r="I432" s="284">
        <f ca="1">OFFSET(INDEX(Composições!A:H,MATCH(B432,Composições!A:A,0),8),2,0)</f>
        <v>12387.807854400004</v>
      </c>
      <c r="J432" s="284">
        <f ca="1">IF(ISNUMBER(I432),ROUND(F432*E432*I432,2),"")</f>
        <v>7432.68</v>
      </c>
      <c r="K432" s="283">
        <f>BDI!$E$17</f>
        <v>0.18609999999999999</v>
      </c>
      <c r="L432" s="283"/>
      <c r="M432" s="283"/>
      <c r="N432" s="131">
        <f t="shared" ca="1" si="6"/>
        <v>14693.18</v>
      </c>
      <c r="O432" s="340">
        <f ca="1">IF(ISNUMBER(I432),ROUND(F432*N432*E432,2),"")</f>
        <v>8815.91</v>
      </c>
      <c r="P432" s="262"/>
      <c r="Q432" s="262"/>
      <c r="R432" s="262"/>
      <c r="S432" s="262"/>
      <c r="T432" s="262"/>
      <c r="U432" s="262"/>
      <c r="V432" s="262"/>
      <c r="W432" s="262"/>
      <c r="X432" s="262"/>
      <c r="Y432" s="262"/>
      <c r="Z432" s="262"/>
      <c r="AA432" s="262"/>
      <c r="AB432" s="262"/>
      <c r="AC432" s="262"/>
      <c r="AD432" s="262"/>
      <c r="AE432" s="262"/>
      <c r="AF432" s="262"/>
      <c r="AG432" s="262"/>
      <c r="AH432" s="262"/>
      <c r="AI432" s="262"/>
      <c r="AJ432" s="262"/>
      <c r="AK432" s="262"/>
      <c r="AL432" s="262"/>
      <c r="AM432" s="262"/>
      <c r="AN432" s="262"/>
      <c r="AO432" s="262"/>
      <c r="AP432" s="262"/>
      <c r="AQ432" s="262"/>
      <c r="AR432" s="262"/>
      <c r="AS432" s="262"/>
      <c r="AT432" s="262"/>
      <c r="AU432" s="262"/>
      <c r="AV432" s="262"/>
      <c r="AW432" s="262"/>
      <c r="AX432" s="262"/>
      <c r="AY432" s="262"/>
      <c r="AZ432" s="262"/>
      <c r="BA432" s="262"/>
      <c r="BB432" s="262"/>
      <c r="BC432" s="262"/>
      <c r="BD432" s="262"/>
      <c r="BE432" s="262"/>
      <c r="BF432" s="262"/>
      <c r="BG432" s="262"/>
      <c r="BH432" s="262"/>
      <c r="BI432" s="262"/>
      <c r="BJ432" s="262"/>
      <c r="BK432" s="262"/>
      <c r="BL432" s="262"/>
      <c r="BM432" s="262"/>
      <c r="BN432" s="262"/>
      <c r="BO432" s="262"/>
      <c r="BP432" s="262"/>
      <c r="BQ432" s="262"/>
      <c r="BR432" s="262"/>
      <c r="BS432" s="262"/>
      <c r="BT432" s="262"/>
      <c r="BU432" s="262"/>
      <c r="BV432" s="262"/>
      <c r="BW432" s="262"/>
      <c r="BX432" s="262"/>
      <c r="BY432" s="262"/>
      <c r="BZ432" s="262"/>
      <c r="CA432" s="262"/>
      <c r="CB432" s="262"/>
      <c r="CC432" s="262"/>
      <c r="CD432" s="262"/>
      <c r="CE432" s="262"/>
      <c r="CF432" s="262"/>
      <c r="CG432" s="262"/>
      <c r="CH432" s="262"/>
      <c r="CI432" s="262"/>
      <c r="CJ432" s="262"/>
      <c r="CK432" s="262"/>
      <c r="CL432" s="262"/>
      <c r="CM432" s="262"/>
      <c r="CN432" s="262"/>
      <c r="CO432" s="262"/>
      <c r="CP432" s="262"/>
      <c r="CQ432" s="262"/>
      <c r="CR432" s="262"/>
      <c r="CS432" s="262"/>
      <c r="CT432" s="262"/>
      <c r="CU432" s="262"/>
      <c r="CV432" s="262"/>
      <c r="CW432" s="262"/>
      <c r="CX432" s="262"/>
      <c r="CY432" s="262"/>
      <c r="CZ432" s="262"/>
      <c r="DA432" s="262"/>
      <c r="DB432" s="262"/>
      <c r="DC432" s="262"/>
      <c r="DD432" s="262"/>
      <c r="DE432" s="262"/>
      <c r="DF432" s="262"/>
      <c r="DG432" s="262"/>
      <c r="DH432" s="262"/>
      <c r="DI432" s="262"/>
      <c r="DJ432" s="262"/>
      <c r="DK432" s="262"/>
      <c r="DL432" s="262"/>
      <c r="DM432" s="262"/>
      <c r="DN432" s="262"/>
      <c r="DO432" s="262"/>
      <c r="DP432" s="262"/>
      <c r="DQ432" s="262"/>
      <c r="DR432" s="262"/>
      <c r="DS432" s="262"/>
      <c r="DT432" s="262"/>
      <c r="DU432" s="262"/>
      <c r="DV432" s="262"/>
      <c r="DW432" s="262"/>
      <c r="DX432" s="262"/>
      <c r="DY432" s="262"/>
      <c r="DZ432" s="262"/>
      <c r="EA432" s="262"/>
      <c r="EB432" s="262"/>
      <c r="EC432" s="262"/>
      <c r="ED432" s="262"/>
      <c r="EE432" s="262"/>
      <c r="EF432" s="262"/>
      <c r="EG432" s="262"/>
      <c r="EH432" s="262"/>
      <c r="EI432" s="262"/>
      <c r="EJ432" s="262"/>
      <c r="EK432" s="262"/>
      <c r="EL432" s="262"/>
      <c r="EM432" s="262"/>
      <c r="EN432" s="262"/>
      <c r="EO432" s="262"/>
      <c r="EP432" s="262"/>
      <c r="EQ432" s="262"/>
      <c r="ER432" s="262"/>
      <c r="ES432" s="262"/>
      <c r="ET432" s="262"/>
      <c r="EU432" s="262"/>
      <c r="EV432" s="262"/>
      <c r="EW432" s="262"/>
      <c r="EX432" s="262"/>
      <c r="EY432" s="262"/>
      <c r="EZ432" s="262"/>
      <c r="FA432" s="262"/>
      <c r="FB432" s="262"/>
      <c r="FC432" s="262"/>
      <c r="FD432" s="262"/>
      <c r="FE432" s="262"/>
      <c r="FF432" s="262"/>
      <c r="FG432" s="262"/>
      <c r="FH432" s="262"/>
      <c r="FI432" s="262"/>
      <c r="FJ432" s="262"/>
      <c r="FK432" s="262"/>
      <c r="FL432" s="262"/>
      <c r="FM432" s="262"/>
      <c r="FN432" s="262"/>
      <c r="FO432" s="262"/>
      <c r="FP432" s="262"/>
      <c r="FQ432" s="262"/>
      <c r="FR432" s="262"/>
      <c r="FS432" s="262"/>
      <c r="FT432" s="262"/>
      <c r="FU432" s="262"/>
      <c r="FV432" s="262"/>
      <c r="FW432" s="262"/>
      <c r="FX432" s="262"/>
      <c r="FY432" s="262"/>
      <c r="FZ432" s="262"/>
      <c r="GA432" s="262"/>
      <c r="GB432" s="262"/>
      <c r="GC432" s="262"/>
      <c r="GD432" s="262"/>
    </row>
    <row r="433" spans="1:186" s="279" customFormat="1" x14ac:dyDescent="0.2">
      <c r="A433" s="339" t="s">
        <v>12325</v>
      </c>
      <c r="B433" s="280" t="s">
        <v>441</v>
      </c>
      <c r="C433" s="281" t="s">
        <v>442</v>
      </c>
      <c r="D433" s="130" t="s">
        <v>18</v>
      </c>
      <c r="E433" s="130">
        <v>12</v>
      </c>
      <c r="F433" s="130">
        <v>0.2</v>
      </c>
      <c r="G433" s="282"/>
      <c r="H433" s="283"/>
      <c r="I433" s="284">
        <f ca="1">OFFSET(INDEX(Composições!A:H,MATCH(B433,Composições!A:A,0),8),2,0)</f>
        <v>4318.6807437500011</v>
      </c>
      <c r="J433" s="284">
        <f ca="1">IF(ISNUMBER(I433),ROUND(F433*E433*I433,2),"")</f>
        <v>10364.83</v>
      </c>
      <c r="K433" s="283">
        <f>BDI!$E$17</f>
        <v>0.18609999999999999</v>
      </c>
      <c r="L433" s="283"/>
      <c r="M433" s="283"/>
      <c r="N433" s="131">
        <f t="shared" ca="1" si="6"/>
        <v>5122.3900000000003</v>
      </c>
      <c r="O433" s="340">
        <f ca="1">IF(ISNUMBER(I433),ROUND(F433*N433*E433,2),"")</f>
        <v>12293.74</v>
      </c>
      <c r="P433" s="262"/>
      <c r="Q433" s="262"/>
      <c r="R433" s="262"/>
      <c r="S433" s="262"/>
      <c r="T433" s="262"/>
      <c r="U433" s="262"/>
      <c r="V433" s="262"/>
      <c r="W433" s="262"/>
      <c r="X433" s="262"/>
      <c r="Y433" s="262"/>
      <c r="Z433" s="262"/>
      <c r="AA433" s="262"/>
      <c r="AB433" s="262"/>
      <c r="AC433" s="262"/>
      <c r="AD433" s="262"/>
      <c r="AE433" s="262"/>
      <c r="AF433" s="262"/>
      <c r="AG433" s="262"/>
      <c r="AH433" s="262"/>
      <c r="AI433" s="262"/>
      <c r="AJ433" s="262"/>
      <c r="AK433" s="262"/>
      <c r="AL433" s="262"/>
      <c r="AM433" s="262"/>
      <c r="AN433" s="262"/>
      <c r="AO433" s="262"/>
      <c r="AP433" s="262"/>
      <c r="AQ433" s="262"/>
      <c r="AR433" s="262"/>
      <c r="AS433" s="262"/>
      <c r="AT433" s="262"/>
      <c r="AU433" s="262"/>
      <c r="AV433" s="262"/>
      <c r="AW433" s="262"/>
      <c r="AX433" s="262"/>
      <c r="AY433" s="262"/>
      <c r="AZ433" s="262"/>
      <c r="BA433" s="262"/>
      <c r="BB433" s="262"/>
      <c r="BC433" s="262"/>
      <c r="BD433" s="262"/>
      <c r="BE433" s="262"/>
      <c r="BF433" s="262"/>
      <c r="BG433" s="262"/>
      <c r="BH433" s="262"/>
      <c r="BI433" s="262"/>
      <c r="BJ433" s="262"/>
      <c r="BK433" s="262"/>
      <c r="BL433" s="262"/>
      <c r="BM433" s="262"/>
      <c r="BN433" s="262"/>
      <c r="BO433" s="262"/>
      <c r="BP433" s="262"/>
      <c r="BQ433" s="262"/>
      <c r="BR433" s="262"/>
      <c r="BS433" s="262"/>
      <c r="BT433" s="262"/>
      <c r="BU433" s="262"/>
      <c r="BV433" s="262"/>
      <c r="BW433" s="262"/>
      <c r="BX433" s="262"/>
      <c r="BY433" s="262"/>
      <c r="BZ433" s="262"/>
      <c r="CA433" s="262"/>
      <c r="CB433" s="262"/>
      <c r="CC433" s="262"/>
      <c r="CD433" s="262"/>
      <c r="CE433" s="262"/>
      <c r="CF433" s="262"/>
      <c r="CG433" s="262"/>
      <c r="CH433" s="262"/>
      <c r="CI433" s="262"/>
      <c r="CJ433" s="262"/>
      <c r="CK433" s="262"/>
      <c r="CL433" s="262"/>
      <c r="CM433" s="262"/>
      <c r="CN433" s="262"/>
      <c r="CO433" s="262"/>
      <c r="CP433" s="262"/>
      <c r="CQ433" s="262"/>
      <c r="CR433" s="262"/>
      <c r="CS433" s="262"/>
      <c r="CT433" s="262"/>
      <c r="CU433" s="262"/>
      <c r="CV433" s="262"/>
      <c r="CW433" s="262"/>
      <c r="CX433" s="262"/>
      <c r="CY433" s="262"/>
      <c r="CZ433" s="262"/>
      <c r="DA433" s="262"/>
      <c r="DB433" s="262"/>
      <c r="DC433" s="262"/>
      <c r="DD433" s="262"/>
      <c r="DE433" s="262"/>
      <c r="DF433" s="262"/>
      <c r="DG433" s="262"/>
      <c r="DH433" s="262"/>
      <c r="DI433" s="262"/>
      <c r="DJ433" s="262"/>
      <c r="DK433" s="262"/>
      <c r="DL433" s="262"/>
      <c r="DM433" s="262"/>
      <c r="DN433" s="262"/>
      <c r="DO433" s="262"/>
      <c r="DP433" s="262"/>
      <c r="DQ433" s="262"/>
      <c r="DR433" s="262"/>
      <c r="DS433" s="262"/>
      <c r="DT433" s="262"/>
      <c r="DU433" s="262"/>
      <c r="DV433" s="262"/>
      <c r="DW433" s="262"/>
      <c r="DX433" s="262"/>
      <c r="DY433" s="262"/>
      <c r="DZ433" s="262"/>
      <c r="EA433" s="262"/>
      <c r="EB433" s="262"/>
      <c r="EC433" s="262"/>
      <c r="ED433" s="262"/>
      <c r="EE433" s="262"/>
      <c r="EF433" s="262"/>
      <c r="EG433" s="262"/>
      <c r="EH433" s="262"/>
      <c r="EI433" s="262"/>
      <c r="EJ433" s="262"/>
      <c r="EK433" s="262"/>
      <c r="EL433" s="262"/>
      <c r="EM433" s="262"/>
      <c r="EN433" s="262"/>
      <c r="EO433" s="262"/>
      <c r="EP433" s="262"/>
      <c r="EQ433" s="262"/>
      <c r="ER433" s="262"/>
      <c r="ES433" s="262"/>
      <c r="ET433" s="262"/>
      <c r="EU433" s="262"/>
      <c r="EV433" s="262"/>
      <c r="EW433" s="262"/>
      <c r="EX433" s="262"/>
      <c r="EY433" s="262"/>
      <c r="EZ433" s="262"/>
      <c r="FA433" s="262"/>
      <c r="FB433" s="262"/>
      <c r="FC433" s="262"/>
      <c r="FD433" s="262"/>
      <c r="FE433" s="262"/>
      <c r="FF433" s="262"/>
      <c r="FG433" s="262"/>
      <c r="FH433" s="262"/>
      <c r="FI433" s="262"/>
      <c r="FJ433" s="262"/>
      <c r="FK433" s="262"/>
      <c r="FL433" s="262"/>
      <c r="FM433" s="262"/>
      <c r="FN433" s="262"/>
      <c r="FO433" s="262"/>
      <c r="FP433" s="262"/>
      <c r="FQ433" s="262"/>
      <c r="FR433" s="262"/>
      <c r="FS433" s="262"/>
      <c r="FT433" s="262"/>
      <c r="FU433" s="262"/>
      <c r="FV433" s="262"/>
      <c r="FW433" s="262"/>
      <c r="FX433" s="262"/>
      <c r="FY433" s="262"/>
      <c r="FZ433" s="262"/>
      <c r="GA433" s="262"/>
      <c r="GB433" s="262"/>
      <c r="GC433" s="262"/>
      <c r="GD433" s="262"/>
    </row>
    <row r="434" spans="1:186" s="279" customFormat="1" x14ac:dyDescent="0.2">
      <c r="A434" s="339" t="s">
        <v>12326</v>
      </c>
      <c r="B434" s="280" t="s">
        <v>443</v>
      </c>
      <c r="C434" s="281" t="s">
        <v>444</v>
      </c>
      <c r="D434" s="130" t="s">
        <v>18</v>
      </c>
      <c r="E434" s="130">
        <v>8</v>
      </c>
      <c r="F434" s="130">
        <v>0.2</v>
      </c>
      <c r="G434" s="282"/>
      <c r="H434" s="283"/>
      <c r="I434" s="284">
        <f ca="1">OFFSET(INDEX(Composições!A:H,MATCH(B434,Composições!A:A,0),8),2,0)</f>
        <v>5713.7578544000007</v>
      </c>
      <c r="J434" s="284">
        <f ca="1">IF(ISNUMBER(I434),ROUND(F434*E434*I434,2),"")</f>
        <v>9142.01</v>
      </c>
      <c r="K434" s="283">
        <f>BDI!$E$17</f>
        <v>0.18609999999999999</v>
      </c>
      <c r="L434" s="283"/>
      <c r="M434" s="283"/>
      <c r="N434" s="131">
        <f t="shared" ca="1" si="6"/>
        <v>6777.09</v>
      </c>
      <c r="O434" s="340">
        <f ca="1">IF(ISNUMBER(I434),ROUND(F434*N434*E434,2),"")</f>
        <v>10843.34</v>
      </c>
      <c r="P434" s="262"/>
      <c r="Q434" s="262"/>
      <c r="R434" s="262"/>
      <c r="S434" s="262"/>
      <c r="T434" s="262"/>
      <c r="U434" s="262"/>
      <c r="V434" s="262"/>
      <c r="W434" s="262"/>
      <c r="X434" s="262"/>
      <c r="Y434" s="262"/>
      <c r="Z434" s="262"/>
      <c r="AA434" s="262"/>
      <c r="AB434" s="262"/>
      <c r="AC434" s="262"/>
      <c r="AD434" s="262"/>
      <c r="AE434" s="262"/>
      <c r="AF434" s="262"/>
      <c r="AG434" s="262"/>
      <c r="AH434" s="262"/>
      <c r="AI434" s="262"/>
      <c r="AJ434" s="262"/>
      <c r="AK434" s="262"/>
      <c r="AL434" s="262"/>
      <c r="AM434" s="262"/>
      <c r="AN434" s="262"/>
      <c r="AO434" s="262"/>
      <c r="AP434" s="262"/>
      <c r="AQ434" s="262"/>
      <c r="AR434" s="262"/>
      <c r="AS434" s="262"/>
      <c r="AT434" s="262"/>
      <c r="AU434" s="262"/>
      <c r="AV434" s="262"/>
      <c r="AW434" s="262"/>
      <c r="AX434" s="262"/>
      <c r="AY434" s="262"/>
      <c r="AZ434" s="262"/>
      <c r="BA434" s="262"/>
      <c r="BB434" s="262"/>
      <c r="BC434" s="262"/>
      <c r="BD434" s="262"/>
      <c r="BE434" s="262"/>
      <c r="BF434" s="262"/>
      <c r="BG434" s="262"/>
      <c r="BH434" s="262"/>
      <c r="BI434" s="262"/>
      <c r="BJ434" s="262"/>
      <c r="BK434" s="262"/>
      <c r="BL434" s="262"/>
      <c r="BM434" s="262"/>
      <c r="BN434" s="262"/>
      <c r="BO434" s="262"/>
      <c r="BP434" s="262"/>
      <c r="BQ434" s="262"/>
      <c r="BR434" s="262"/>
      <c r="BS434" s="262"/>
      <c r="BT434" s="262"/>
      <c r="BU434" s="262"/>
      <c r="BV434" s="262"/>
      <c r="BW434" s="262"/>
      <c r="BX434" s="262"/>
      <c r="BY434" s="262"/>
      <c r="BZ434" s="262"/>
      <c r="CA434" s="262"/>
      <c r="CB434" s="262"/>
      <c r="CC434" s="262"/>
      <c r="CD434" s="262"/>
      <c r="CE434" s="262"/>
      <c r="CF434" s="262"/>
      <c r="CG434" s="262"/>
      <c r="CH434" s="262"/>
      <c r="CI434" s="262"/>
      <c r="CJ434" s="262"/>
      <c r="CK434" s="262"/>
      <c r="CL434" s="262"/>
      <c r="CM434" s="262"/>
      <c r="CN434" s="262"/>
      <c r="CO434" s="262"/>
      <c r="CP434" s="262"/>
      <c r="CQ434" s="262"/>
      <c r="CR434" s="262"/>
      <c r="CS434" s="262"/>
      <c r="CT434" s="262"/>
      <c r="CU434" s="262"/>
      <c r="CV434" s="262"/>
      <c r="CW434" s="262"/>
      <c r="CX434" s="262"/>
      <c r="CY434" s="262"/>
      <c r="CZ434" s="262"/>
      <c r="DA434" s="262"/>
      <c r="DB434" s="262"/>
      <c r="DC434" s="262"/>
      <c r="DD434" s="262"/>
      <c r="DE434" s="262"/>
      <c r="DF434" s="262"/>
      <c r="DG434" s="262"/>
      <c r="DH434" s="262"/>
      <c r="DI434" s="262"/>
      <c r="DJ434" s="262"/>
      <c r="DK434" s="262"/>
      <c r="DL434" s="262"/>
      <c r="DM434" s="262"/>
      <c r="DN434" s="262"/>
      <c r="DO434" s="262"/>
      <c r="DP434" s="262"/>
      <c r="DQ434" s="262"/>
      <c r="DR434" s="262"/>
      <c r="DS434" s="262"/>
      <c r="DT434" s="262"/>
      <c r="DU434" s="262"/>
      <c r="DV434" s="262"/>
      <c r="DW434" s="262"/>
      <c r="DX434" s="262"/>
      <c r="DY434" s="262"/>
      <c r="DZ434" s="262"/>
      <c r="EA434" s="262"/>
      <c r="EB434" s="262"/>
      <c r="EC434" s="262"/>
      <c r="ED434" s="262"/>
      <c r="EE434" s="262"/>
      <c r="EF434" s="262"/>
      <c r="EG434" s="262"/>
      <c r="EH434" s="262"/>
      <c r="EI434" s="262"/>
      <c r="EJ434" s="262"/>
      <c r="EK434" s="262"/>
      <c r="EL434" s="262"/>
      <c r="EM434" s="262"/>
      <c r="EN434" s="262"/>
      <c r="EO434" s="262"/>
      <c r="EP434" s="262"/>
      <c r="EQ434" s="262"/>
      <c r="ER434" s="262"/>
      <c r="ES434" s="262"/>
      <c r="ET434" s="262"/>
      <c r="EU434" s="262"/>
      <c r="EV434" s="262"/>
      <c r="EW434" s="262"/>
      <c r="EX434" s="262"/>
      <c r="EY434" s="262"/>
      <c r="EZ434" s="262"/>
      <c r="FA434" s="262"/>
      <c r="FB434" s="262"/>
      <c r="FC434" s="262"/>
      <c r="FD434" s="262"/>
      <c r="FE434" s="262"/>
      <c r="FF434" s="262"/>
      <c r="FG434" s="262"/>
      <c r="FH434" s="262"/>
      <c r="FI434" s="262"/>
      <c r="FJ434" s="262"/>
      <c r="FK434" s="262"/>
      <c r="FL434" s="262"/>
      <c r="FM434" s="262"/>
      <c r="FN434" s="262"/>
      <c r="FO434" s="262"/>
      <c r="FP434" s="262"/>
      <c r="FQ434" s="262"/>
      <c r="FR434" s="262"/>
      <c r="FS434" s="262"/>
      <c r="FT434" s="262"/>
      <c r="FU434" s="262"/>
      <c r="FV434" s="262"/>
      <c r="FW434" s="262"/>
      <c r="FX434" s="262"/>
      <c r="FY434" s="262"/>
      <c r="FZ434" s="262"/>
      <c r="GA434" s="262"/>
      <c r="GB434" s="262"/>
      <c r="GC434" s="262"/>
      <c r="GD434" s="262"/>
    </row>
    <row r="435" spans="1:186" s="279" customFormat="1" x14ac:dyDescent="0.2">
      <c r="A435" s="339" t="s">
        <v>12327</v>
      </c>
      <c r="B435" s="280" t="s">
        <v>445</v>
      </c>
      <c r="C435" s="281" t="s">
        <v>446</v>
      </c>
      <c r="D435" s="130" t="s">
        <v>18</v>
      </c>
      <c r="E435" s="130">
        <v>5</v>
      </c>
      <c r="F435" s="130">
        <v>0.2</v>
      </c>
      <c r="G435" s="282"/>
      <c r="H435" s="283"/>
      <c r="I435" s="284">
        <f ca="1">OFFSET(INDEX(Composições!A:H,MATCH(B435,Composições!A:A,0),8),2,0)</f>
        <v>3502.9078750000003</v>
      </c>
      <c r="J435" s="284">
        <f ca="1">IF(ISNUMBER(I435),ROUND(F435*E435*I435,2),"")</f>
        <v>3502.91</v>
      </c>
      <c r="K435" s="283">
        <f>BDI!$E$17</f>
        <v>0.18609999999999999</v>
      </c>
      <c r="L435" s="283"/>
      <c r="M435" s="283"/>
      <c r="N435" s="131">
        <f t="shared" ca="1" si="6"/>
        <v>4154.8</v>
      </c>
      <c r="O435" s="340">
        <f ca="1">IF(ISNUMBER(I435),ROUND(F435*N435*E435,2),"")</f>
        <v>4154.8</v>
      </c>
      <c r="P435" s="262"/>
      <c r="Q435" s="262"/>
      <c r="R435" s="262"/>
      <c r="S435" s="262"/>
      <c r="T435" s="262"/>
      <c r="U435" s="262"/>
      <c r="V435" s="262"/>
      <c r="W435" s="262"/>
      <c r="X435" s="262"/>
      <c r="Y435" s="262"/>
      <c r="Z435" s="262"/>
      <c r="AA435" s="262"/>
      <c r="AB435" s="262"/>
      <c r="AC435" s="262"/>
      <c r="AD435" s="262"/>
      <c r="AE435" s="262"/>
      <c r="AF435" s="262"/>
      <c r="AG435" s="262"/>
      <c r="AH435" s="262"/>
      <c r="AI435" s="262"/>
      <c r="AJ435" s="262"/>
      <c r="AK435" s="262"/>
      <c r="AL435" s="262"/>
      <c r="AM435" s="262"/>
      <c r="AN435" s="262"/>
      <c r="AO435" s="262"/>
      <c r="AP435" s="262"/>
      <c r="AQ435" s="262"/>
      <c r="AR435" s="262"/>
      <c r="AS435" s="262"/>
      <c r="AT435" s="262"/>
      <c r="AU435" s="262"/>
      <c r="AV435" s="262"/>
      <c r="AW435" s="262"/>
      <c r="AX435" s="262"/>
      <c r="AY435" s="262"/>
      <c r="AZ435" s="262"/>
      <c r="BA435" s="262"/>
      <c r="BB435" s="262"/>
      <c r="BC435" s="262"/>
      <c r="BD435" s="262"/>
      <c r="BE435" s="262"/>
      <c r="BF435" s="262"/>
      <c r="BG435" s="262"/>
      <c r="BH435" s="262"/>
      <c r="BI435" s="262"/>
      <c r="BJ435" s="262"/>
      <c r="BK435" s="262"/>
      <c r="BL435" s="262"/>
      <c r="BM435" s="262"/>
      <c r="BN435" s="262"/>
      <c r="BO435" s="262"/>
      <c r="BP435" s="262"/>
      <c r="BQ435" s="262"/>
      <c r="BR435" s="262"/>
      <c r="BS435" s="262"/>
      <c r="BT435" s="262"/>
      <c r="BU435" s="262"/>
      <c r="BV435" s="262"/>
      <c r="BW435" s="262"/>
      <c r="BX435" s="262"/>
      <c r="BY435" s="262"/>
      <c r="BZ435" s="262"/>
      <c r="CA435" s="262"/>
      <c r="CB435" s="262"/>
      <c r="CC435" s="262"/>
      <c r="CD435" s="262"/>
      <c r="CE435" s="262"/>
      <c r="CF435" s="262"/>
      <c r="CG435" s="262"/>
      <c r="CH435" s="262"/>
      <c r="CI435" s="262"/>
      <c r="CJ435" s="262"/>
      <c r="CK435" s="262"/>
      <c r="CL435" s="262"/>
      <c r="CM435" s="262"/>
      <c r="CN435" s="262"/>
      <c r="CO435" s="262"/>
      <c r="CP435" s="262"/>
      <c r="CQ435" s="262"/>
      <c r="CR435" s="262"/>
      <c r="CS435" s="262"/>
      <c r="CT435" s="262"/>
      <c r="CU435" s="262"/>
      <c r="CV435" s="262"/>
      <c r="CW435" s="262"/>
      <c r="CX435" s="262"/>
      <c r="CY435" s="262"/>
      <c r="CZ435" s="262"/>
      <c r="DA435" s="262"/>
      <c r="DB435" s="262"/>
      <c r="DC435" s="262"/>
      <c r="DD435" s="262"/>
      <c r="DE435" s="262"/>
      <c r="DF435" s="262"/>
      <c r="DG435" s="262"/>
      <c r="DH435" s="262"/>
      <c r="DI435" s="262"/>
      <c r="DJ435" s="262"/>
      <c r="DK435" s="262"/>
      <c r="DL435" s="262"/>
      <c r="DM435" s="262"/>
      <c r="DN435" s="262"/>
      <c r="DO435" s="262"/>
      <c r="DP435" s="262"/>
      <c r="DQ435" s="262"/>
      <c r="DR435" s="262"/>
      <c r="DS435" s="262"/>
      <c r="DT435" s="262"/>
      <c r="DU435" s="262"/>
      <c r="DV435" s="262"/>
      <c r="DW435" s="262"/>
      <c r="DX435" s="262"/>
      <c r="DY435" s="262"/>
      <c r="DZ435" s="262"/>
      <c r="EA435" s="262"/>
      <c r="EB435" s="262"/>
      <c r="EC435" s="262"/>
      <c r="ED435" s="262"/>
      <c r="EE435" s="262"/>
      <c r="EF435" s="262"/>
      <c r="EG435" s="262"/>
      <c r="EH435" s="262"/>
      <c r="EI435" s="262"/>
      <c r="EJ435" s="262"/>
      <c r="EK435" s="262"/>
      <c r="EL435" s="262"/>
      <c r="EM435" s="262"/>
      <c r="EN435" s="262"/>
      <c r="EO435" s="262"/>
      <c r="EP435" s="262"/>
      <c r="EQ435" s="262"/>
      <c r="ER435" s="262"/>
      <c r="ES435" s="262"/>
      <c r="ET435" s="262"/>
      <c r="EU435" s="262"/>
      <c r="EV435" s="262"/>
      <c r="EW435" s="262"/>
      <c r="EX435" s="262"/>
      <c r="EY435" s="262"/>
      <c r="EZ435" s="262"/>
      <c r="FA435" s="262"/>
      <c r="FB435" s="262"/>
      <c r="FC435" s="262"/>
      <c r="FD435" s="262"/>
      <c r="FE435" s="262"/>
      <c r="FF435" s="262"/>
      <c r="FG435" s="262"/>
      <c r="FH435" s="262"/>
      <c r="FI435" s="262"/>
      <c r="FJ435" s="262"/>
      <c r="FK435" s="262"/>
      <c r="FL435" s="262"/>
      <c r="FM435" s="262"/>
      <c r="FN435" s="262"/>
      <c r="FO435" s="262"/>
      <c r="FP435" s="262"/>
      <c r="FQ435" s="262"/>
      <c r="FR435" s="262"/>
      <c r="FS435" s="262"/>
      <c r="FT435" s="262"/>
      <c r="FU435" s="262"/>
      <c r="FV435" s="262"/>
      <c r="FW435" s="262"/>
      <c r="FX435" s="262"/>
      <c r="FY435" s="262"/>
      <c r="FZ435" s="262"/>
      <c r="GA435" s="262"/>
      <c r="GB435" s="262"/>
      <c r="GC435" s="262"/>
      <c r="GD435" s="262"/>
    </row>
    <row r="436" spans="1:186" s="279" customFormat="1" x14ac:dyDescent="0.2">
      <c r="A436" s="339" t="s">
        <v>12328</v>
      </c>
      <c r="B436" s="280" t="s">
        <v>447</v>
      </c>
      <c r="C436" s="281" t="s">
        <v>448</v>
      </c>
      <c r="D436" s="130" t="s">
        <v>18</v>
      </c>
      <c r="E436" s="130">
        <v>12</v>
      </c>
      <c r="F436" s="130">
        <v>0.2</v>
      </c>
      <c r="G436" s="282"/>
      <c r="H436" s="283"/>
      <c r="I436" s="284">
        <f ca="1">OFFSET(INDEX(Composições!A:H,MATCH(B436,Composições!A:A,0),8),2,0)</f>
        <v>14102.46074375</v>
      </c>
      <c r="J436" s="284">
        <f ca="1">IF(ISNUMBER(I436),ROUND(F436*E436*I436,2),"")</f>
        <v>33845.910000000003</v>
      </c>
      <c r="K436" s="283">
        <f>BDI!$E$17</f>
        <v>0.18609999999999999</v>
      </c>
      <c r="L436" s="283"/>
      <c r="M436" s="283"/>
      <c r="N436" s="131">
        <f t="shared" ca="1" si="6"/>
        <v>16726.93</v>
      </c>
      <c r="O436" s="340">
        <f ca="1">IF(ISNUMBER(I436),ROUND(F436*N436*E436,2),"")</f>
        <v>40144.629999999997</v>
      </c>
      <c r="P436" s="262"/>
      <c r="Q436" s="262"/>
      <c r="R436" s="262"/>
      <c r="S436" s="262"/>
      <c r="T436" s="262"/>
      <c r="U436" s="262"/>
      <c r="V436" s="262"/>
      <c r="W436" s="262"/>
      <c r="X436" s="262"/>
      <c r="Y436" s="262"/>
      <c r="Z436" s="262"/>
      <c r="AA436" s="262"/>
      <c r="AB436" s="262"/>
      <c r="AC436" s="262"/>
      <c r="AD436" s="262"/>
      <c r="AE436" s="262"/>
      <c r="AF436" s="262"/>
      <c r="AG436" s="262"/>
      <c r="AH436" s="262"/>
      <c r="AI436" s="262"/>
      <c r="AJ436" s="262"/>
      <c r="AK436" s="262"/>
      <c r="AL436" s="262"/>
      <c r="AM436" s="262"/>
      <c r="AN436" s="262"/>
      <c r="AO436" s="262"/>
      <c r="AP436" s="262"/>
      <c r="AQ436" s="262"/>
      <c r="AR436" s="262"/>
      <c r="AS436" s="262"/>
      <c r="AT436" s="262"/>
      <c r="AU436" s="262"/>
      <c r="AV436" s="262"/>
      <c r="AW436" s="262"/>
      <c r="AX436" s="262"/>
      <c r="AY436" s="262"/>
      <c r="AZ436" s="262"/>
      <c r="BA436" s="262"/>
      <c r="BB436" s="262"/>
      <c r="BC436" s="262"/>
      <c r="BD436" s="262"/>
      <c r="BE436" s="262"/>
      <c r="BF436" s="262"/>
      <c r="BG436" s="262"/>
      <c r="BH436" s="262"/>
      <c r="BI436" s="262"/>
      <c r="BJ436" s="262"/>
      <c r="BK436" s="262"/>
      <c r="BL436" s="262"/>
      <c r="BM436" s="262"/>
      <c r="BN436" s="262"/>
      <c r="BO436" s="262"/>
      <c r="BP436" s="262"/>
      <c r="BQ436" s="262"/>
      <c r="BR436" s="262"/>
      <c r="BS436" s="262"/>
      <c r="BT436" s="262"/>
      <c r="BU436" s="262"/>
      <c r="BV436" s="262"/>
      <c r="BW436" s="262"/>
      <c r="BX436" s="262"/>
      <c r="BY436" s="262"/>
      <c r="BZ436" s="262"/>
      <c r="CA436" s="262"/>
      <c r="CB436" s="262"/>
      <c r="CC436" s="262"/>
      <c r="CD436" s="262"/>
      <c r="CE436" s="262"/>
      <c r="CF436" s="262"/>
      <c r="CG436" s="262"/>
      <c r="CH436" s="262"/>
      <c r="CI436" s="262"/>
      <c r="CJ436" s="262"/>
      <c r="CK436" s="262"/>
      <c r="CL436" s="262"/>
      <c r="CM436" s="262"/>
      <c r="CN436" s="262"/>
      <c r="CO436" s="262"/>
      <c r="CP436" s="262"/>
      <c r="CQ436" s="262"/>
      <c r="CR436" s="262"/>
      <c r="CS436" s="262"/>
      <c r="CT436" s="262"/>
      <c r="CU436" s="262"/>
      <c r="CV436" s="262"/>
      <c r="CW436" s="262"/>
      <c r="CX436" s="262"/>
      <c r="CY436" s="262"/>
      <c r="CZ436" s="262"/>
      <c r="DA436" s="262"/>
      <c r="DB436" s="262"/>
      <c r="DC436" s="262"/>
      <c r="DD436" s="262"/>
      <c r="DE436" s="262"/>
      <c r="DF436" s="262"/>
      <c r="DG436" s="262"/>
      <c r="DH436" s="262"/>
      <c r="DI436" s="262"/>
      <c r="DJ436" s="262"/>
      <c r="DK436" s="262"/>
      <c r="DL436" s="262"/>
      <c r="DM436" s="262"/>
      <c r="DN436" s="262"/>
      <c r="DO436" s="262"/>
      <c r="DP436" s="262"/>
      <c r="DQ436" s="262"/>
      <c r="DR436" s="262"/>
      <c r="DS436" s="262"/>
      <c r="DT436" s="262"/>
      <c r="DU436" s="262"/>
      <c r="DV436" s="262"/>
      <c r="DW436" s="262"/>
      <c r="DX436" s="262"/>
      <c r="DY436" s="262"/>
      <c r="DZ436" s="262"/>
      <c r="EA436" s="262"/>
      <c r="EB436" s="262"/>
      <c r="EC436" s="262"/>
      <c r="ED436" s="262"/>
      <c r="EE436" s="262"/>
      <c r="EF436" s="262"/>
      <c r="EG436" s="262"/>
      <c r="EH436" s="262"/>
      <c r="EI436" s="262"/>
      <c r="EJ436" s="262"/>
      <c r="EK436" s="262"/>
      <c r="EL436" s="262"/>
      <c r="EM436" s="262"/>
      <c r="EN436" s="262"/>
      <c r="EO436" s="262"/>
      <c r="EP436" s="262"/>
      <c r="EQ436" s="262"/>
      <c r="ER436" s="262"/>
      <c r="ES436" s="262"/>
      <c r="ET436" s="262"/>
      <c r="EU436" s="262"/>
      <c r="EV436" s="262"/>
      <c r="EW436" s="262"/>
      <c r="EX436" s="262"/>
      <c r="EY436" s="262"/>
      <c r="EZ436" s="262"/>
      <c r="FA436" s="262"/>
      <c r="FB436" s="262"/>
      <c r="FC436" s="262"/>
      <c r="FD436" s="262"/>
      <c r="FE436" s="262"/>
      <c r="FF436" s="262"/>
      <c r="FG436" s="262"/>
      <c r="FH436" s="262"/>
      <c r="FI436" s="262"/>
      <c r="FJ436" s="262"/>
      <c r="FK436" s="262"/>
      <c r="FL436" s="262"/>
      <c r="FM436" s="262"/>
      <c r="FN436" s="262"/>
      <c r="FO436" s="262"/>
      <c r="FP436" s="262"/>
      <c r="FQ436" s="262"/>
      <c r="FR436" s="262"/>
      <c r="FS436" s="262"/>
      <c r="FT436" s="262"/>
      <c r="FU436" s="262"/>
      <c r="FV436" s="262"/>
      <c r="FW436" s="262"/>
      <c r="FX436" s="262"/>
      <c r="FY436" s="262"/>
      <c r="FZ436" s="262"/>
      <c r="GA436" s="262"/>
      <c r="GB436" s="262"/>
      <c r="GC436" s="262"/>
      <c r="GD436" s="262"/>
    </row>
    <row r="437" spans="1:186" s="279" customFormat="1" x14ac:dyDescent="0.2">
      <c r="A437" s="339" t="s">
        <v>12329</v>
      </c>
      <c r="B437" s="280" t="s">
        <v>449</v>
      </c>
      <c r="C437" s="281" t="s">
        <v>450</v>
      </c>
      <c r="D437" s="130" t="s">
        <v>18</v>
      </c>
      <c r="E437" s="130">
        <v>25</v>
      </c>
      <c r="F437" s="130">
        <v>0.2</v>
      </c>
      <c r="G437" s="282"/>
      <c r="H437" s="283"/>
      <c r="I437" s="284">
        <f ca="1">OFFSET(INDEX(Composições!A:H,MATCH(B437,Composições!A:A,0),8),2,0)</f>
        <v>2400.8266974999997</v>
      </c>
      <c r="J437" s="284">
        <f ca="1">IF(ISNUMBER(I437),ROUND(F437*E437*I437,2),"")</f>
        <v>12004.13</v>
      </c>
      <c r="K437" s="283">
        <f>BDI!$E$17</f>
        <v>0.18609999999999999</v>
      </c>
      <c r="L437" s="283"/>
      <c r="M437" s="283"/>
      <c r="N437" s="131">
        <f t="shared" ca="1" si="6"/>
        <v>2847.62</v>
      </c>
      <c r="O437" s="340">
        <f ca="1">IF(ISNUMBER(I437),ROUND(F437*N437*E437,2),"")</f>
        <v>14238.1</v>
      </c>
      <c r="P437" s="262"/>
      <c r="Q437" s="262"/>
      <c r="R437" s="262"/>
      <c r="S437" s="262"/>
      <c r="T437" s="262"/>
      <c r="U437" s="262"/>
      <c r="V437" s="262"/>
      <c r="W437" s="262"/>
      <c r="X437" s="262"/>
      <c r="Y437" s="262"/>
      <c r="Z437" s="262"/>
      <c r="AA437" s="262"/>
      <c r="AB437" s="262"/>
      <c r="AC437" s="262"/>
      <c r="AD437" s="262"/>
      <c r="AE437" s="262"/>
      <c r="AF437" s="262"/>
      <c r="AG437" s="262"/>
      <c r="AH437" s="262"/>
      <c r="AI437" s="262"/>
      <c r="AJ437" s="262"/>
      <c r="AK437" s="262"/>
      <c r="AL437" s="262"/>
      <c r="AM437" s="262"/>
      <c r="AN437" s="262"/>
      <c r="AO437" s="262"/>
      <c r="AP437" s="262"/>
      <c r="AQ437" s="262"/>
      <c r="AR437" s="262"/>
      <c r="AS437" s="262"/>
      <c r="AT437" s="262"/>
      <c r="AU437" s="262"/>
      <c r="AV437" s="262"/>
      <c r="AW437" s="262"/>
      <c r="AX437" s="262"/>
      <c r="AY437" s="262"/>
      <c r="AZ437" s="262"/>
      <c r="BA437" s="262"/>
      <c r="BB437" s="262"/>
      <c r="BC437" s="262"/>
      <c r="BD437" s="262"/>
      <c r="BE437" s="262"/>
      <c r="BF437" s="262"/>
      <c r="BG437" s="262"/>
      <c r="BH437" s="262"/>
      <c r="BI437" s="262"/>
      <c r="BJ437" s="262"/>
      <c r="BK437" s="262"/>
      <c r="BL437" s="262"/>
      <c r="BM437" s="262"/>
      <c r="BN437" s="262"/>
      <c r="BO437" s="262"/>
      <c r="BP437" s="262"/>
      <c r="BQ437" s="262"/>
      <c r="BR437" s="262"/>
      <c r="BS437" s="262"/>
      <c r="BT437" s="262"/>
      <c r="BU437" s="262"/>
      <c r="BV437" s="262"/>
      <c r="BW437" s="262"/>
      <c r="BX437" s="262"/>
      <c r="BY437" s="262"/>
      <c r="BZ437" s="262"/>
      <c r="CA437" s="262"/>
      <c r="CB437" s="262"/>
      <c r="CC437" s="262"/>
      <c r="CD437" s="262"/>
      <c r="CE437" s="262"/>
      <c r="CF437" s="262"/>
      <c r="CG437" s="262"/>
      <c r="CH437" s="262"/>
      <c r="CI437" s="262"/>
      <c r="CJ437" s="262"/>
      <c r="CK437" s="262"/>
      <c r="CL437" s="262"/>
      <c r="CM437" s="262"/>
      <c r="CN437" s="262"/>
      <c r="CO437" s="262"/>
      <c r="CP437" s="262"/>
      <c r="CQ437" s="262"/>
      <c r="CR437" s="262"/>
      <c r="CS437" s="262"/>
      <c r="CT437" s="262"/>
      <c r="CU437" s="262"/>
      <c r="CV437" s="262"/>
      <c r="CW437" s="262"/>
      <c r="CX437" s="262"/>
      <c r="CY437" s="262"/>
      <c r="CZ437" s="262"/>
      <c r="DA437" s="262"/>
      <c r="DB437" s="262"/>
      <c r="DC437" s="262"/>
      <c r="DD437" s="262"/>
      <c r="DE437" s="262"/>
      <c r="DF437" s="262"/>
      <c r="DG437" s="262"/>
      <c r="DH437" s="262"/>
      <c r="DI437" s="262"/>
      <c r="DJ437" s="262"/>
      <c r="DK437" s="262"/>
      <c r="DL437" s="262"/>
      <c r="DM437" s="262"/>
      <c r="DN437" s="262"/>
      <c r="DO437" s="262"/>
      <c r="DP437" s="262"/>
      <c r="DQ437" s="262"/>
      <c r="DR437" s="262"/>
      <c r="DS437" s="262"/>
      <c r="DT437" s="262"/>
      <c r="DU437" s="262"/>
      <c r="DV437" s="262"/>
      <c r="DW437" s="262"/>
      <c r="DX437" s="262"/>
      <c r="DY437" s="262"/>
      <c r="DZ437" s="262"/>
      <c r="EA437" s="262"/>
      <c r="EB437" s="262"/>
      <c r="EC437" s="262"/>
      <c r="ED437" s="262"/>
      <c r="EE437" s="262"/>
      <c r="EF437" s="262"/>
      <c r="EG437" s="262"/>
      <c r="EH437" s="262"/>
      <c r="EI437" s="262"/>
      <c r="EJ437" s="262"/>
      <c r="EK437" s="262"/>
      <c r="EL437" s="262"/>
      <c r="EM437" s="262"/>
      <c r="EN437" s="262"/>
      <c r="EO437" s="262"/>
      <c r="EP437" s="262"/>
      <c r="EQ437" s="262"/>
      <c r="ER437" s="262"/>
      <c r="ES437" s="262"/>
      <c r="ET437" s="262"/>
      <c r="EU437" s="262"/>
      <c r="EV437" s="262"/>
      <c r="EW437" s="262"/>
      <c r="EX437" s="262"/>
      <c r="EY437" s="262"/>
      <c r="EZ437" s="262"/>
      <c r="FA437" s="262"/>
      <c r="FB437" s="262"/>
      <c r="FC437" s="262"/>
      <c r="FD437" s="262"/>
      <c r="FE437" s="262"/>
      <c r="FF437" s="262"/>
      <c r="FG437" s="262"/>
      <c r="FH437" s="262"/>
      <c r="FI437" s="262"/>
      <c r="FJ437" s="262"/>
      <c r="FK437" s="262"/>
      <c r="FL437" s="262"/>
      <c r="FM437" s="262"/>
      <c r="FN437" s="262"/>
      <c r="FO437" s="262"/>
      <c r="FP437" s="262"/>
      <c r="FQ437" s="262"/>
      <c r="FR437" s="262"/>
      <c r="FS437" s="262"/>
      <c r="FT437" s="262"/>
      <c r="FU437" s="262"/>
      <c r="FV437" s="262"/>
      <c r="FW437" s="262"/>
      <c r="FX437" s="262"/>
      <c r="FY437" s="262"/>
      <c r="FZ437" s="262"/>
      <c r="GA437" s="262"/>
      <c r="GB437" s="262"/>
      <c r="GC437" s="262"/>
      <c r="GD437" s="262"/>
    </row>
    <row r="438" spans="1:186" s="279" customFormat="1" x14ac:dyDescent="0.2">
      <c r="A438" s="339" t="s">
        <v>12330</v>
      </c>
      <c r="B438" s="280" t="s">
        <v>451</v>
      </c>
      <c r="C438" s="281" t="s">
        <v>3304</v>
      </c>
      <c r="D438" s="130" t="s">
        <v>18</v>
      </c>
      <c r="E438" s="130">
        <v>25</v>
      </c>
      <c r="F438" s="130">
        <v>0.2</v>
      </c>
      <c r="G438" s="282"/>
      <c r="H438" s="283"/>
      <c r="I438" s="284">
        <f ca="1">OFFSET(INDEX(Composições!A:H,MATCH(B438,Composições!A:A,0),8),2,0)</f>
        <v>4310.0907437500009</v>
      </c>
      <c r="J438" s="284">
        <f ca="1">IF(ISNUMBER(I438),ROUND(F438*E438*I438,2),"")</f>
        <v>21550.45</v>
      </c>
      <c r="K438" s="283">
        <f>BDI!$E$17</f>
        <v>0.18609999999999999</v>
      </c>
      <c r="L438" s="283"/>
      <c r="M438" s="283"/>
      <c r="N438" s="131">
        <f t="shared" ca="1" si="6"/>
        <v>5112.2</v>
      </c>
      <c r="O438" s="340">
        <f ca="1">IF(ISNUMBER(I438),ROUND(F438*N438*E438,2),"")</f>
        <v>25561</v>
      </c>
      <c r="P438" s="262"/>
      <c r="Q438" s="262"/>
      <c r="R438" s="262"/>
      <c r="S438" s="262"/>
      <c r="T438" s="262"/>
      <c r="U438" s="262"/>
      <c r="V438" s="262"/>
      <c r="W438" s="262"/>
      <c r="X438" s="262"/>
      <c r="Y438" s="262"/>
      <c r="Z438" s="262"/>
      <c r="AA438" s="262"/>
      <c r="AB438" s="262"/>
      <c r="AC438" s="262"/>
      <c r="AD438" s="262"/>
      <c r="AE438" s="262"/>
      <c r="AF438" s="262"/>
      <c r="AG438" s="262"/>
      <c r="AH438" s="262"/>
      <c r="AI438" s="262"/>
      <c r="AJ438" s="262"/>
      <c r="AK438" s="262"/>
      <c r="AL438" s="262"/>
      <c r="AM438" s="262"/>
      <c r="AN438" s="262"/>
      <c r="AO438" s="262"/>
      <c r="AP438" s="262"/>
      <c r="AQ438" s="262"/>
      <c r="AR438" s="262"/>
      <c r="AS438" s="262"/>
      <c r="AT438" s="262"/>
      <c r="AU438" s="262"/>
      <c r="AV438" s="262"/>
      <c r="AW438" s="262"/>
      <c r="AX438" s="262"/>
      <c r="AY438" s="262"/>
      <c r="AZ438" s="262"/>
      <c r="BA438" s="262"/>
      <c r="BB438" s="262"/>
      <c r="BC438" s="262"/>
      <c r="BD438" s="262"/>
      <c r="BE438" s="262"/>
      <c r="BF438" s="262"/>
      <c r="BG438" s="262"/>
      <c r="BH438" s="262"/>
      <c r="BI438" s="262"/>
      <c r="BJ438" s="262"/>
      <c r="BK438" s="262"/>
      <c r="BL438" s="262"/>
      <c r="BM438" s="262"/>
      <c r="BN438" s="262"/>
      <c r="BO438" s="262"/>
      <c r="BP438" s="262"/>
      <c r="BQ438" s="262"/>
      <c r="BR438" s="262"/>
      <c r="BS438" s="262"/>
      <c r="BT438" s="262"/>
      <c r="BU438" s="262"/>
      <c r="BV438" s="262"/>
      <c r="BW438" s="262"/>
      <c r="BX438" s="262"/>
      <c r="BY438" s="262"/>
      <c r="BZ438" s="262"/>
      <c r="CA438" s="262"/>
      <c r="CB438" s="262"/>
      <c r="CC438" s="262"/>
      <c r="CD438" s="262"/>
      <c r="CE438" s="262"/>
      <c r="CF438" s="262"/>
      <c r="CG438" s="262"/>
      <c r="CH438" s="262"/>
      <c r="CI438" s="262"/>
      <c r="CJ438" s="262"/>
      <c r="CK438" s="262"/>
      <c r="CL438" s="262"/>
      <c r="CM438" s="262"/>
      <c r="CN438" s="262"/>
      <c r="CO438" s="262"/>
      <c r="CP438" s="262"/>
      <c r="CQ438" s="262"/>
      <c r="CR438" s="262"/>
      <c r="CS438" s="262"/>
      <c r="CT438" s="262"/>
      <c r="CU438" s="262"/>
      <c r="CV438" s="262"/>
      <c r="CW438" s="262"/>
      <c r="CX438" s="262"/>
      <c r="CY438" s="262"/>
      <c r="CZ438" s="262"/>
      <c r="DA438" s="262"/>
      <c r="DB438" s="262"/>
      <c r="DC438" s="262"/>
      <c r="DD438" s="262"/>
      <c r="DE438" s="262"/>
      <c r="DF438" s="262"/>
      <c r="DG438" s="262"/>
      <c r="DH438" s="262"/>
      <c r="DI438" s="262"/>
      <c r="DJ438" s="262"/>
      <c r="DK438" s="262"/>
      <c r="DL438" s="262"/>
      <c r="DM438" s="262"/>
      <c r="DN438" s="262"/>
      <c r="DO438" s="262"/>
      <c r="DP438" s="262"/>
      <c r="DQ438" s="262"/>
      <c r="DR438" s="262"/>
      <c r="DS438" s="262"/>
      <c r="DT438" s="262"/>
      <c r="DU438" s="262"/>
      <c r="DV438" s="262"/>
      <c r="DW438" s="262"/>
      <c r="DX438" s="262"/>
      <c r="DY438" s="262"/>
      <c r="DZ438" s="262"/>
      <c r="EA438" s="262"/>
      <c r="EB438" s="262"/>
      <c r="EC438" s="262"/>
      <c r="ED438" s="262"/>
      <c r="EE438" s="262"/>
      <c r="EF438" s="262"/>
      <c r="EG438" s="262"/>
      <c r="EH438" s="262"/>
      <c r="EI438" s="262"/>
      <c r="EJ438" s="262"/>
      <c r="EK438" s="262"/>
      <c r="EL438" s="262"/>
      <c r="EM438" s="262"/>
      <c r="EN438" s="262"/>
      <c r="EO438" s="262"/>
      <c r="EP438" s="262"/>
      <c r="EQ438" s="262"/>
      <c r="ER438" s="262"/>
      <c r="ES438" s="262"/>
      <c r="ET438" s="262"/>
      <c r="EU438" s="262"/>
      <c r="EV438" s="262"/>
      <c r="EW438" s="262"/>
      <c r="EX438" s="262"/>
      <c r="EY438" s="262"/>
      <c r="EZ438" s="262"/>
      <c r="FA438" s="262"/>
      <c r="FB438" s="262"/>
      <c r="FC438" s="262"/>
      <c r="FD438" s="262"/>
      <c r="FE438" s="262"/>
      <c r="FF438" s="262"/>
      <c r="FG438" s="262"/>
      <c r="FH438" s="262"/>
      <c r="FI438" s="262"/>
      <c r="FJ438" s="262"/>
      <c r="FK438" s="262"/>
      <c r="FL438" s="262"/>
      <c r="FM438" s="262"/>
      <c r="FN438" s="262"/>
      <c r="FO438" s="262"/>
      <c r="FP438" s="262"/>
      <c r="FQ438" s="262"/>
      <c r="FR438" s="262"/>
      <c r="FS438" s="262"/>
      <c r="FT438" s="262"/>
      <c r="FU438" s="262"/>
      <c r="FV438" s="262"/>
      <c r="FW438" s="262"/>
      <c r="FX438" s="262"/>
      <c r="FY438" s="262"/>
      <c r="FZ438" s="262"/>
      <c r="GA438" s="262"/>
      <c r="GB438" s="262"/>
      <c r="GC438" s="262"/>
      <c r="GD438" s="262"/>
    </row>
    <row r="439" spans="1:186" s="279" customFormat="1" x14ac:dyDescent="0.2">
      <c r="A439" s="339" t="s">
        <v>12331</v>
      </c>
      <c r="B439" s="280" t="s">
        <v>453</v>
      </c>
      <c r="C439" s="281" t="s">
        <v>3305</v>
      </c>
      <c r="D439" s="130" t="s">
        <v>18</v>
      </c>
      <c r="E439" s="130">
        <v>15</v>
      </c>
      <c r="F439" s="130">
        <v>0.2</v>
      </c>
      <c r="G439" s="282"/>
      <c r="H439" s="283"/>
      <c r="I439" s="284">
        <f ca="1">OFFSET(INDEX(Composições!A:H,MATCH(B439,Composições!A:A,0),8),2,0)</f>
        <v>96.310999999999993</v>
      </c>
      <c r="J439" s="284">
        <f ca="1">IF(ISNUMBER(I439),ROUND(F439*E439*I439,2),"")</f>
        <v>288.93</v>
      </c>
      <c r="K439" s="283">
        <f>BDI!$B$17</f>
        <v>0.26419999999999999</v>
      </c>
      <c r="L439" s="283"/>
      <c r="M439" s="283"/>
      <c r="N439" s="131">
        <f t="shared" ca="1" si="6"/>
        <v>121.76</v>
      </c>
      <c r="O439" s="340">
        <f ca="1">IF(ISNUMBER(I439),ROUND(F439*N439*E439,2),"")</f>
        <v>365.28</v>
      </c>
      <c r="P439" s="262"/>
      <c r="Q439" s="262"/>
      <c r="R439" s="262"/>
      <c r="S439" s="262"/>
      <c r="T439" s="262"/>
      <c r="U439" s="262"/>
      <c r="V439" s="262"/>
      <c r="W439" s="262"/>
      <c r="X439" s="262"/>
      <c r="Y439" s="262"/>
      <c r="Z439" s="262"/>
      <c r="AA439" s="262"/>
      <c r="AB439" s="262"/>
      <c r="AC439" s="262"/>
      <c r="AD439" s="262"/>
      <c r="AE439" s="262"/>
      <c r="AF439" s="262"/>
      <c r="AG439" s="262"/>
      <c r="AH439" s="262"/>
      <c r="AI439" s="262"/>
      <c r="AJ439" s="262"/>
      <c r="AK439" s="262"/>
      <c r="AL439" s="262"/>
      <c r="AM439" s="262"/>
      <c r="AN439" s="262"/>
      <c r="AO439" s="262"/>
      <c r="AP439" s="262"/>
      <c r="AQ439" s="262"/>
      <c r="AR439" s="262"/>
      <c r="AS439" s="262"/>
      <c r="AT439" s="262"/>
      <c r="AU439" s="262"/>
      <c r="AV439" s="262"/>
      <c r="AW439" s="262"/>
      <c r="AX439" s="262"/>
      <c r="AY439" s="262"/>
      <c r="AZ439" s="262"/>
      <c r="BA439" s="262"/>
      <c r="BB439" s="262"/>
      <c r="BC439" s="262"/>
      <c r="BD439" s="262"/>
      <c r="BE439" s="262"/>
      <c r="BF439" s="262"/>
      <c r="BG439" s="262"/>
      <c r="BH439" s="262"/>
      <c r="BI439" s="262"/>
      <c r="BJ439" s="262"/>
      <c r="BK439" s="262"/>
      <c r="BL439" s="262"/>
      <c r="BM439" s="262"/>
      <c r="BN439" s="262"/>
      <c r="BO439" s="262"/>
      <c r="BP439" s="262"/>
      <c r="BQ439" s="262"/>
      <c r="BR439" s="262"/>
      <c r="BS439" s="262"/>
      <c r="BT439" s="262"/>
      <c r="BU439" s="262"/>
      <c r="BV439" s="262"/>
      <c r="BW439" s="262"/>
      <c r="BX439" s="262"/>
      <c r="BY439" s="262"/>
      <c r="BZ439" s="262"/>
      <c r="CA439" s="262"/>
      <c r="CB439" s="262"/>
      <c r="CC439" s="262"/>
      <c r="CD439" s="262"/>
      <c r="CE439" s="262"/>
      <c r="CF439" s="262"/>
      <c r="CG439" s="262"/>
      <c r="CH439" s="262"/>
      <c r="CI439" s="262"/>
      <c r="CJ439" s="262"/>
      <c r="CK439" s="262"/>
      <c r="CL439" s="262"/>
      <c r="CM439" s="262"/>
      <c r="CN439" s="262"/>
      <c r="CO439" s="262"/>
      <c r="CP439" s="262"/>
      <c r="CQ439" s="262"/>
      <c r="CR439" s="262"/>
      <c r="CS439" s="262"/>
      <c r="CT439" s="262"/>
      <c r="CU439" s="262"/>
      <c r="CV439" s="262"/>
      <c r="CW439" s="262"/>
      <c r="CX439" s="262"/>
      <c r="CY439" s="262"/>
      <c r="CZ439" s="262"/>
      <c r="DA439" s="262"/>
      <c r="DB439" s="262"/>
      <c r="DC439" s="262"/>
      <c r="DD439" s="262"/>
      <c r="DE439" s="262"/>
      <c r="DF439" s="262"/>
      <c r="DG439" s="262"/>
      <c r="DH439" s="262"/>
      <c r="DI439" s="262"/>
      <c r="DJ439" s="262"/>
      <c r="DK439" s="262"/>
      <c r="DL439" s="262"/>
      <c r="DM439" s="262"/>
      <c r="DN439" s="262"/>
      <c r="DO439" s="262"/>
      <c r="DP439" s="262"/>
      <c r="DQ439" s="262"/>
      <c r="DR439" s="262"/>
      <c r="DS439" s="262"/>
      <c r="DT439" s="262"/>
      <c r="DU439" s="262"/>
      <c r="DV439" s="262"/>
      <c r="DW439" s="262"/>
      <c r="DX439" s="262"/>
      <c r="DY439" s="262"/>
      <c r="DZ439" s="262"/>
      <c r="EA439" s="262"/>
      <c r="EB439" s="262"/>
      <c r="EC439" s="262"/>
      <c r="ED439" s="262"/>
      <c r="EE439" s="262"/>
      <c r="EF439" s="262"/>
      <c r="EG439" s="262"/>
      <c r="EH439" s="262"/>
      <c r="EI439" s="262"/>
      <c r="EJ439" s="262"/>
      <c r="EK439" s="262"/>
      <c r="EL439" s="262"/>
      <c r="EM439" s="262"/>
      <c r="EN439" s="262"/>
      <c r="EO439" s="262"/>
      <c r="EP439" s="262"/>
      <c r="EQ439" s="262"/>
      <c r="ER439" s="262"/>
      <c r="ES439" s="262"/>
      <c r="ET439" s="262"/>
      <c r="EU439" s="262"/>
      <c r="EV439" s="262"/>
      <c r="EW439" s="262"/>
      <c r="EX439" s="262"/>
      <c r="EY439" s="262"/>
      <c r="EZ439" s="262"/>
      <c r="FA439" s="262"/>
      <c r="FB439" s="262"/>
      <c r="FC439" s="262"/>
      <c r="FD439" s="262"/>
      <c r="FE439" s="262"/>
      <c r="FF439" s="262"/>
      <c r="FG439" s="262"/>
      <c r="FH439" s="262"/>
      <c r="FI439" s="262"/>
      <c r="FJ439" s="262"/>
      <c r="FK439" s="262"/>
      <c r="FL439" s="262"/>
      <c r="FM439" s="262"/>
      <c r="FN439" s="262"/>
      <c r="FO439" s="262"/>
      <c r="FP439" s="262"/>
      <c r="FQ439" s="262"/>
      <c r="FR439" s="262"/>
      <c r="FS439" s="262"/>
      <c r="FT439" s="262"/>
      <c r="FU439" s="262"/>
      <c r="FV439" s="262"/>
      <c r="FW439" s="262"/>
      <c r="FX439" s="262"/>
      <c r="FY439" s="262"/>
      <c r="FZ439" s="262"/>
      <c r="GA439" s="262"/>
      <c r="GB439" s="262"/>
      <c r="GC439" s="262"/>
      <c r="GD439" s="262"/>
    </row>
    <row r="440" spans="1:186" s="279" customFormat="1" x14ac:dyDescent="0.2">
      <c r="A440" s="339" t="s">
        <v>12332</v>
      </c>
      <c r="B440" s="280" t="s">
        <v>454</v>
      </c>
      <c r="C440" s="281" t="s">
        <v>3306</v>
      </c>
      <c r="D440" s="130" t="s">
        <v>18</v>
      </c>
      <c r="E440" s="130">
        <v>25</v>
      </c>
      <c r="F440" s="130">
        <v>0.2</v>
      </c>
      <c r="G440" s="282"/>
      <c r="H440" s="283"/>
      <c r="I440" s="284">
        <f ca="1">OFFSET(INDEX(Composições!A:H,MATCH(B440,Composições!A:A,0),8),2,0)</f>
        <v>144.4665</v>
      </c>
      <c r="J440" s="284">
        <f ca="1">IF(ISNUMBER(I440),ROUND(F440*E440*I440,2),"")</f>
        <v>722.33</v>
      </c>
      <c r="K440" s="283">
        <f>BDI!$B$17</f>
        <v>0.26419999999999999</v>
      </c>
      <c r="L440" s="283"/>
      <c r="M440" s="283"/>
      <c r="N440" s="131">
        <f t="shared" ca="1" si="6"/>
        <v>182.63</v>
      </c>
      <c r="O440" s="340">
        <f ca="1">IF(ISNUMBER(I440),ROUND(F440*N440*E440,2),"")</f>
        <v>913.15</v>
      </c>
      <c r="P440" s="262"/>
      <c r="Q440" s="262"/>
      <c r="R440" s="262"/>
      <c r="S440" s="262"/>
      <c r="T440" s="262"/>
      <c r="U440" s="262"/>
      <c r="V440" s="262"/>
      <c r="W440" s="262"/>
      <c r="X440" s="262"/>
      <c r="Y440" s="262"/>
      <c r="Z440" s="262"/>
      <c r="AA440" s="262"/>
      <c r="AB440" s="262"/>
      <c r="AC440" s="262"/>
      <c r="AD440" s="262"/>
      <c r="AE440" s="262"/>
      <c r="AF440" s="262"/>
      <c r="AG440" s="262"/>
      <c r="AH440" s="262"/>
      <c r="AI440" s="262"/>
      <c r="AJ440" s="262"/>
      <c r="AK440" s="262"/>
      <c r="AL440" s="262"/>
      <c r="AM440" s="262"/>
      <c r="AN440" s="262"/>
      <c r="AO440" s="262"/>
      <c r="AP440" s="262"/>
      <c r="AQ440" s="262"/>
      <c r="AR440" s="262"/>
      <c r="AS440" s="262"/>
      <c r="AT440" s="262"/>
      <c r="AU440" s="262"/>
      <c r="AV440" s="262"/>
      <c r="AW440" s="262"/>
      <c r="AX440" s="262"/>
      <c r="AY440" s="262"/>
      <c r="AZ440" s="262"/>
      <c r="BA440" s="262"/>
      <c r="BB440" s="262"/>
      <c r="BC440" s="262"/>
      <c r="BD440" s="262"/>
      <c r="BE440" s="262"/>
      <c r="BF440" s="262"/>
      <c r="BG440" s="262"/>
      <c r="BH440" s="262"/>
      <c r="BI440" s="262"/>
      <c r="BJ440" s="262"/>
      <c r="BK440" s="262"/>
      <c r="BL440" s="262"/>
      <c r="BM440" s="262"/>
      <c r="BN440" s="262"/>
      <c r="BO440" s="262"/>
      <c r="BP440" s="262"/>
      <c r="BQ440" s="262"/>
      <c r="BR440" s="262"/>
      <c r="BS440" s="262"/>
      <c r="BT440" s="262"/>
      <c r="BU440" s="262"/>
      <c r="BV440" s="262"/>
      <c r="BW440" s="262"/>
      <c r="BX440" s="262"/>
      <c r="BY440" s="262"/>
      <c r="BZ440" s="262"/>
      <c r="CA440" s="262"/>
      <c r="CB440" s="262"/>
      <c r="CC440" s="262"/>
      <c r="CD440" s="262"/>
      <c r="CE440" s="262"/>
      <c r="CF440" s="262"/>
      <c r="CG440" s="262"/>
      <c r="CH440" s="262"/>
      <c r="CI440" s="262"/>
      <c r="CJ440" s="262"/>
      <c r="CK440" s="262"/>
      <c r="CL440" s="262"/>
      <c r="CM440" s="262"/>
      <c r="CN440" s="262"/>
      <c r="CO440" s="262"/>
      <c r="CP440" s="262"/>
      <c r="CQ440" s="262"/>
      <c r="CR440" s="262"/>
      <c r="CS440" s="262"/>
      <c r="CT440" s="262"/>
      <c r="CU440" s="262"/>
      <c r="CV440" s="262"/>
      <c r="CW440" s="262"/>
      <c r="CX440" s="262"/>
      <c r="CY440" s="262"/>
      <c r="CZ440" s="262"/>
      <c r="DA440" s="262"/>
      <c r="DB440" s="262"/>
      <c r="DC440" s="262"/>
      <c r="DD440" s="262"/>
      <c r="DE440" s="262"/>
      <c r="DF440" s="262"/>
      <c r="DG440" s="262"/>
      <c r="DH440" s="262"/>
      <c r="DI440" s="262"/>
      <c r="DJ440" s="262"/>
      <c r="DK440" s="262"/>
      <c r="DL440" s="262"/>
      <c r="DM440" s="262"/>
      <c r="DN440" s="262"/>
      <c r="DO440" s="262"/>
      <c r="DP440" s="262"/>
      <c r="DQ440" s="262"/>
      <c r="DR440" s="262"/>
      <c r="DS440" s="262"/>
      <c r="DT440" s="262"/>
      <c r="DU440" s="262"/>
      <c r="DV440" s="262"/>
      <c r="DW440" s="262"/>
      <c r="DX440" s="262"/>
      <c r="DY440" s="262"/>
      <c r="DZ440" s="262"/>
      <c r="EA440" s="262"/>
      <c r="EB440" s="262"/>
      <c r="EC440" s="262"/>
      <c r="ED440" s="262"/>
      <c r="EE440" s="262"/>
      <c r="EF440" s="262"/>
      <c r="EG440" s="262"/>
      <c r="EH440" s="262"/>
      <c r="EI440" s="262"/>
      <c r="EJ440" s="262"/>
      <c r="EK440" s="262"/>
      <c r="EL440" s="262"/>
      <c r="EM440" s="262"/>
      <c r="EN440" s="262"/>
      <c r="EO440" s="262"/>
      <c r="EP440" s="262"/>
      <c r="EQ440" s="262"/>
      <c r="ER440" s="262"/>
      <c r="ES440" s="262"/>
      <c r="ET440" s="262"/>
      <c r="EU440" s="262"/>
      <c r="EV440" s="262"/>
      <c r="EW440" s="262"/>
      <c r="EX440" s="262"/>
      <c r="EY440" s="262"/>
      <c r="EZ440" s="262"/>
      <c r="FA440" s="262"/>
      <c r="FB440" s="262"/>
      <c r="FC440" s="262"/>
      <c r="FD440" s="262"/>
      <c r="FE440" s="262"/>
      <c r="FF440" s="262"/>
      <c r="FG440" s="262"/>
      <c r="FH440" s="262"/>
      <c r="FI440" s="262"/>
      <c r="FJ440" s="262"/>
      <c r="FK440" s="262"/>
      <c r="FL440" s="262"/>
      <c r="FM440" s="262"/>
      <c r="FN440" s="262"/>
      <c r="FO440" s="262"/>
      <c r="FP440" s="262"/>
      <c r="FQ440" s="262"/>
      <c r="FR440" s="262"/>
      <c r="FS440" s="262"/>
      <c r="FT440" s="262"/>
      <c r="FU440" s="262"/>
      <c r="FV440" s="262"/>
      <c r="FW440" s="262"/>
      <c r="FX440" s="262"/>
      <c r="FY440" s="262"/>
      <c r="FZ440" s="262"/>
      <c r="GA440" s="262"/>
      <c r="GB440" s="262"/>
      <c r="GC440" s="262"/>
      <c r="GD440" s="262"/>
    </row>
    <row r="441" spans="1:186" s="279" customFormat="1" x14ac:dyDescent="0.2">
      <c r="A441" s="339" t="s">
        <v>12333</v>
      </c>
      <c r="B441" s="280" t="s">
        <v>455</v>
      </c>
      <c r="C441" s="281" t="s">
        <v>3307</v>
      </c>
      <c r="D441" s="130" t="s">
        <v>18</v>
      </c>
      <c r="E441" s="130">
        <v>25</v>
      </c>
      <c r="F441" s="130">
        <v>0.2</v>
      </c>
      <c r="G441" s="282"/>
      <c r="H441" s="283"/>
      <c r="I441" s="284">
        <f ca="1">OFFSET(INDEX(Composições!A:H,MATCH(B441,Composições!A:A,0),8),2,0)</f>
        <v>176.69749999999999</v>
      </c>
      <c r="J441" s="284">
        <f ca="1">IF(ISNUMBER(I441),ROUND(F441*E441*I441,2),"")</f>
        <v>883.49</v>
      </c>
      <c r="K441" s="283">
        <f>BDI!$B$17</f>
        <v>0.26419999999999999</v>
      </c>
      <c r="L441" s="283"/>
      <c r="M441" s="283"/>
      <c r="N441" s="131">
        <f t="shared" ca="1" si="6"/>
        <v>223.38</v>
      </c>
      <c r="O441" s="340">
        <f ca="1">IF(ISNUMBER(I441),ROUND(F441*N441*E441,2),"")</f>
        <v>1116.9000000000001</v>
      </c>
      <c r="P441" s="262"/>
      <c r="Q441" s="262"/>
      <c r="R441" s="262"/>
      <c r="S441" s="262"/>
      <c r="T441" s="262"/>
      <c r="U441" s="262"/>
      <c r="V441" s="262"/>
      <c r="W441" s="262"/>
      <c r="X441" s="262"/>
      <c r="Y441" s="262"/>
      <c r="Z441" s="262"/>
      <c r="AA441" s="262"/>
      <c r="AB441" s="262"/>
      <c r="AC441" s="262"/>
      <c r="AD441" s="262"/>
      <c r="AE441" s="262"/>
      <c r="AF441" s="262"/>
      <c r="AG441" s="262"/>
      <c r="AH441" s="262"/>
      <c r="AI441" s="262"/>
      <c r="AJ441" s="262"/>
      <c r="AK441" s="262"/>
      <c r="AL441" s="262"/>
      <c r="AM441" s="262"/>
      <c r="AN441" s="262"/>
      <c r="AO441" s="262"/>
      <c r="AP441" s="262"/>
      <c r="AQ441" s="262"/>
      <c r="AR441" s="262"/>
      <c r="AS441" s="262"/>
      <c r="AT441" s="262"/>
      <c r="AU441" s="262"/>
      <c r="AV441" s="262"/>
      <c r="AW441" s="262"/>
      <c r="AX441" s="262"/>
      <c r="AY441" s="262"/>
      <c r="AZ441" s="262"/>
      <c r="BA441" s="262"/>
      <c r="BB441" s="262"/>
      <c r="BC441" s="262"/>
      <c r="BD441" s="262"/>
      <c r="BE441" s="262"/>
      <c r="BF441" s="262"/>
      <c r="BG441" s="262"/>
      <c r="BH441" s="262"/>
      <c r="BI441" s="262"/>
      <c r="BJ441" s="262"/>
      <c r="BK441" s="262"/>
      <c r="BL441" s="262"/>
      <c r="BM441" s="262"/>
      <c r="BN441" s="262"/>
      <c r="BO441" s="262"/>
      <c r="BP441" s="262"/>
      <c r="BQ441" s="262"/>
      <c r="BR441" s="262"/>
      <c r="BS441" s="262"/>
      <c r="BT441" s="262"/>
      <c r="BU441" s="262"/>
      <c r="BV441" s="262"/>
      <c r="BW441" s="262"/>
      <c r="BX441" s="262"/>
      <c r="BY441" s="262"/>
      <c r="BZ441" s="262"/>
      <c r="CA441" s="262"/>
      <c r="CB441" s="262"/>
      <c r="CC441" s="262"/>
      <c r="CD441" s="262"/>
      <c r="CE441" s="262"/>
      <c r="CF441" s="262"/>
      <c r="CG441" s="262"/>
      <c r="CH441" s="262"/>
      <c r="CI441" s="262"/>
      <c r="CJ441" s="262"/>
      <c r="CK441" s="262"/>
      <c r="CL441" s="262"/>
      <c r="CM441" s="262"/>
      <c r="CN441" s="262"/>
      <c r="CO441" s="262"/>
      <c r="CP441" s="262"/>
      <c r="CQ441" s="262"/>
      <c r="CR441" s="262"/>
      <c r="CS441" s="262"/>
      <c r="CT441" s="262"/>
      <c r="CU441" s="262"/>
      <c r="CV441" s="262"/>
      <c r="CW441" s="262"/>
      <c r="CX441" s="262"/>
      <c r="CY441" s="262"/>
      <c r="CZ441" s="262"/>
      <c r="DA441" s="262"/>
      <c r="DB441" s="262"/>
      <c r="DC441" s="262"/>
      <c r="DD441" s="262"/>
      <c r="DE441" s="262"/>
      <c r="DF441" s="262"/>
      <c r="DG441" s="262"/>
      <c r="DH441" s="262"/>
      <c r="DI441" s="262"/>
      <c r="DJ441" s="262"/>
      <c r="DK441" s="262"/>
      <c r="DL441" s="262"/>
      <c r="DM441" s="262"/>
      <c r="DN441" s="262"/>
      <c r="DO441" s="262"/>
      <c r="DP441" s="262"/>
      <c r="DQ441" s="262"/>
      <c r="DR441" s="262"/>
      <c r="DS441" s="262"/>
      <c r="DT441" s="262"/>
      <c r="DU441" s="262"/>
      <c r="DV441" s="262"/>
      <c r="DW441" s="262"/>
      <c r="DX441" s="262"/>
      <c r="DY441" s="262"/>
      <c r="DZ441" s="262"/>
      <c r="EA441" s="262"/>
      <c r="EB441" s="262"/>
      <c r="EC441" s="262"/>
      <c r="ED441" s="262"/>
      <c r="EE441" s="262"/>
      <c r="EF441" s="262"/>
      <c r="EG441" s="262"/>
      <c r="EH441" s="262"/>
      <c r="EI441" s="262"/>
      <c r="EJ441" s="262"/>
      <c r="EK441" s="262"/>
      <c r="EL441" s="262"/>
      <c r="EM441" s="262"/>
      <c r="EN441" s="262"/>
      <c r="EO441" s="262"/>
      <c r="EP441" s="262"/>
      <c r="EQ441" s="262"/>
      <c r="ER441" s="262"/>
      <c r="ES441" s="262"/>
      <c r="ET441" s="262"/>
      <c r="EU441" s="262"/>
      <c r="EV441" s="262"/>
      <c r="EW441" s="262"/>
      <c r="EX441" s="262"/>
      <c r="EY441" s="262"/>
      <c r="EZ441" s="262"/>
      <c r="FA441" s="262"/>
      <c r="FB441" s="262"/>
      <c r="FC441" s="262"/>
      <c r="FD441" s="262"/>
      <c r="FE441" s="262"/>
      <c r="FF441" s="262"/>
      <c r="FG441" s="262"/>
      <c r="FH441" s="262"/>
      <c r="FI441" s="262"/>
      <c r="FJ441" s="262"/>
      <c r="FK441" s="262"/>
      <c r="FL441" s="262"/>
      <c r="FM441" s="262"/>
      <c r="FN441" s="262"/>
      <c r="FO441" s="262"/>
      <c r="FP441" s="262"/>
      <c r="FQ441" s="262"/>
      <c r="FR441" s="262"/>
      <c r="FS441" s="262"/>
      <c r="FT441" s="262"/>
      <c r="FU441" s="262"/>
      <c r="FV441" s="262"/>
      <c r="FW441" s="262"/>
      <c r="FX441" s="262"/>
      <c r="FY441" s="262"/>
      <c r="FZ441" s="262"/>
      <c r="GA441" s="262"/>
      <c r="GB441" s="262"/>
      <c r="GC441" s="262"/>
      <c r="GD441" s="262"/>
    </row>
    <row r="442" spans="1:186" s="279" customFormat="1" x14ac:dyDescent="0.2">
      <c r="A442" s="339" t="s">
        <v>12334</v>
      </c>
      <c r="B442" s="280" t="s">
        <v>457</v>
      </c>
      <c r="C442" s="281" t="s">
        <v>3308</v>
      </c>
      <c r="D442" s="130" t="s">
        <v>18</v>
      </c>
      <c r="E442" s="130">
        <v>5</v>
      </c>
      <c r="F442" s="130">
        <v>0.2</v>
      </c>
      <c r="G442" s="282"/>
      <c r="H442" s="283"/>
      <c r="I442" s="284">
        <f ca="1">OFFSET(INDEX(Composições!A:H,MATCH(B442,Composições!A:A,0),8),2,0)</f>
        <v>835.66750000000002</v>
      </c>
      <c r="J442" s="284">
        <f ca="1">IF(ISNUMBER(I442),ROUND(F442*E442*I442,2),"")</f>
        <v>835.67</v>
      </c>
      <c r="K442" s="283">
        <f>BDI!$B$17</f>
        <v>0.26419999999999999</v>
      </c>
      <c r="L442" s="283"/>
      <c r="M442" s="283"/>
      <c r="N442" s="131">
        <f t="shared" ca="1" si="6"/>
        <v>1056.45</v>
      </c>
      <c r="O442" s="340">
        <f ca="1">IF(ISNUMBER(I442),ROUND(F442*N442*E442,2),"")</f>
        <v>1056.45</v>
      </c>
      <c r="P442" s="262"/>
      <c r="Q442" s="262"/>
      <c r="R442" s="262"/>
      <c r="S442" s="262"/>
      <c r="T442" s="262"/>
      <c r="U442" s="262"/>
      <c r="V442" s="262"/>
      <c r="W442" s="262"/>
      <c r="X442" s="262"/>
      <c r="Y442" s="262"/>
      <c r="Z442" s="262"/>
      <c r="AA442" s="262"/>
      <c r="AB442" s="262"/>
      <c r="AC442" s="262"/>
      <c r="AD442" s="262"/>
      <c r="AE442" s="262"/>
      <c r="AF442" s="262"/>
      <c r="AG442" s="262"/>
      <c r="AH442" s="262"/>
      <c r="AI442" s="262"/>
      <c r="AJ442" s="262"/>
      <c r="AK442" s="262"/>
      <c r="AL442" s="262"/>
      <c r="AM442" s="262"/>
      <c r="AN442" s="262"/>
      <c r="AO442" s="262"/>
      <c r="AP442" s="262"/>
      <c r="AQ442" s="262"/>
      <c r="AR442" s="262"/>
      <c r="AS442" s="262"/>
      <c r="AT442" s="262"/>
      <c r="AU442" s="262"/>
      <c r="AV442" s="262"/>
      <c r="AW442" s="262"/>
      <c r="AX442" s="262"/>
      <c r="AY442" s="262"/>
      <c r="AZ442" s="262"/>
      <c r="BA442" s="262"/>
      <c r="BB442" s="262"/>
      <c r="BC442" s="262"/>
      <c r="BD442" s="262"/>
      <c r="BE442" s="262"/>
      <c r="BF442" s="262"/>
      <c r="BG442" s="262"/>
      <c r="BH442" s="262"/>
      <c r="BI442" s="262"/>
      <c r="BJ442" s="262"/>
      <c r="BK442" s="262"/>
      <c r="BL442" s="262"/>
      <c r="BM442" s="262"/>
      <c r="BN442" s="262"/>
      <c r="BO442" s="262"/>
      <c r="BP442" s="262"/>
      <c r="BQ442" s="262"/>
      <c r="BR442" s="262"/>
      <c r="BS442" s="262"/>
      <c r="BT442" s="262"/>
      <c r="BU442" s="262"/>
      <c r="BV442" s="262"/>
      <c r="BW442" s="262"/>
      <c r="BX442" s="262"/>
      <c r="BY442" s="262"/>
      <c r="BZ442" s="262"/>
      <c r="CA442" s="262"/>
      <c r="CB442" s="262"/>
      <c r="CC442" s="262"/>
      <c r="CD442" s="262"/>
      <c r="CE442" s="262"/>
      <c r="CF442" s="262"/>
      <c r="CG442" s="262"/>
      <c r="CH442" s="262"/>
      <c r="CI442" s="262"/>
      <c r="CJ442" s="262"/>
      <c r="CK442" s="262"/>
      <c r="CL442" s="262"/>
      <c r="CM442" s="262"/>
      <c r="CN442" s="262"/>
      <c r="CO442" s="262"/>
      <c r="CP442" s="262"/>
      <c r="CQ442" s="262"/>
      <c r="CR442" s="262"/>
      <c r="CS442" s="262"/>
      <c r="CT442" s="262"/>
      <c r="CU442" s="262"/>
      <c r="CV442" s="262"/>
      <c r="CW442" s="262"/>
      <c r="CX442" s="262"/>
      <c r="CY442" s="262"/>
      <c r="CZ442" s="262"/>
      <c r="DA442" s="262"/>
      <c r="DB442" s="262"/>
      <c r="DC442" s="262"/>
      <c r="DD442" s="262"/>
      <c r="DE442" s="262"/>
      <c r="DF442" s="262"/>
      <c r="DG442" s="262"/>
      <c r="DH442" s="262"/>
      <c r="DI442" s="262"/>
      <c r="DJ442" s="262"/>
      <c r="DK442" s="262"/>
      <c r="DL442" s="262"/>
      <c r="DM442" s="262"/>
      <c r="DN442" s="262"/>
      <c r="DO442" s="262"/>
      <c r="DP442" s="262"/>
      <c r="DQ442" s="262"/>
      <c r="DR442" s="262"/>
      <c r="DS442" s="262"/>
      <c r="DT442" s="262"/>
      <c r="DU442" s="262"/>
      <c r="DV442" s="262"/>
      <c r="DW442" s="262"/>
      <c r="DX442" s="262"/>
      <c r="DY442" s="262"/>
      <c r="DZ442" s="262"/>
      <c r="EA442" s="262"/>
      <c r="EB442" s="262"/>
      <c r="EC442" s="262"/>
      <c r="ED442" s="262"/>
      <c r="EE442" s="262"/>
      <c r="EF442" s="262"/>
      <c r="EG442" s="262"/>
      <c r="EH442" s="262"/>
      <c r="EI442" s="262"/>
      <c r="EJ442" s="262"/>
      <c r="EK442" s="262"/>
      <c r="EL442" s="262"/>
      <c r="EM442" s="262"/>
      <c r="EN442" s="262"/>
      <c r="EO442" s="262"/>
      <c r="EP442" s="262"/>
      <c r="EQ442" s="262"/>
      <c r="ER442" s="262"/>
      <c r="ES442" s="262"/>
      <c r="ET442" s="262"/>
      <c r="EU442" s="262"/>
      <c r="EV442" s="262"/>
      <c r="EW442" s="262"/>
      <c r="EX442" s="262"/>
      <c r="EY442" s="262"/>
      <c r="EZ442" s="262"/>
      <c r="FA442" s="262"/>
      <c r="FB442" s="262"/>
      <c r="FC442" s="262"/>
      <c r="FD442" s="262"/>
      <c r="FE442" s="262"/>
      <c r="FF442" s="262"/>
      <c r="FG442" s="262"/>
      <c r="FH442" s="262"/>
      <c r="FI442" s="262"/>
      <c r="FJ442" s="262"/>
      <c r="FK442" s="262"/>
      <c r="FL442" s="262"/>
      <c r="FM442" s="262"/>
      <c r="FN442" s="262"/>
      <c r="FO442" s="262"/>
      <c r="FP442" s="262"/>
      <c r="FQ442" s="262"/>
      <c r="FR442" s="262"/>
      <c r="FS442" s="262"/>
      <c r="FT442" s="262"/>
      <c r="FU442" s="262"/>
      <c r="FV442" s="262"/>
      <c r="FW442" s="262"/>
      <c r="FX442" s="262"/>
      <c r="FY442" s="262"/>
      <c r="FZ442" s="262"/>
      <c r="GA442" s="262"/>
      <c r="GB442" s="262"/>
      <c r="GC442" s="262"/>
      <c r="GD442" s="262"/>
    </row>
    <row r="443" spans="1:186" s="279" customFormat="1" x14ac:dyDescent="0.2">
      <c r="A443" s="339" t="s">
        <v>12335</v>
      </c>
      <c r="B443" s="280" t="s">
        <v>459</v>
      </c>
      <c r="C443" s="281" t="s">
        <v>3309</v>
      </c>
      <c r="D443" s="130" t="s">
        <v>68</v>
      </c>
      <c r="E443" s="130">
        <v>375</v>
      </c>
      <c r="F443" s="130">
        <v>0.2</v>
      </c>
      <c r="G443" s="282"/>
      <c r="H443" s="283"/>
      <c r="I443" s="284">
        <f ca="1">OFFSET(INDEX(Composições!A:H,MATCH(B443,Composições!A:A,0),8),2,0)</f>
        <v>259.41718399999996</v>
      </c>
      <c r="J443" s="284">
        <f ca="1">IF(ISNUMBER(I443),ROUND(F443*E443*I443,2),"")</f>
        <v>19456.29</v>
      </c>
      <c r="K443" s="283">
        <f>BDI!$B$17</f>
        <v>0.26419999999999999</v>
      </c>
      <c r="L443" s="283"/>
      <c r="M443" s="283"/>
      <c r="N443" s="131">
        <f t="shared" ca="1" si="6"/>
        <v>327.96</v>
      </c>
      <c r="O443" s="340">
        <f ca="1">IF(ISNUMBER(I443),ROUND(F443*N443*E443,2),"")</f>
        <v>24597</v>
      </c>
      <c r="P443" s="262"/>
      <c r="Q443" s="262"/>
      <c r="R443" s="262"/>
      <c r="S443" s="262"/>
      <c r="T443" s="262"/>
      <c r="U443" s="262"/>
      <c r="V443" s="262"/>
      <c r="W443" s="262"/>
      <c r="X443" s="262"/>
      <c r="Y443" s="262"/>
      <c r="Z443" s="262"/>
      <c r="AA443" s="262"/>
      <c r="AB443" s="262"/>
      <c r="AC443" s="262"/>
      <c r="AD443" s="262"/>
      <c r="AE443" s="262"/>
      <c r="AF443" s="262"/>
      <c r="AG443" s="262"/>
      <c r="AH443" s="262"/>
      <c r="AI443" s="262"/>
      <c r="AJ443" s="262"/>
      <c r="AK443" s="262"/>
      <c r="AL443" s="262"/>
      <c r="AM443" s="262"/>
      <c r="AN443" s="262"/>
      <c r="AO443" s="262"/>
      <c r="AP443" s="262"/>
      <c r="AQ443" s="262"/>
      <c r="AR443" s="262"/>
      <c r="AS443" s="262"/>
      <c r="AT443" s="262"/>
      <c r="AU443" s="262"/>
      <c r="AV443" s="262"/>
      <c r="AW443" s="262"/>
      <c r="AX443" s="262"/>
      <c r="AY443" s="262"/>
      <c r="AZ443" s="262"/>
      <c r="BA443" s="262"/>
      <c r="BB443" s="262"/>
      <c r="BC443" s="262"/>
      <c r="BD443" s="262"/>
      <c r="BE443" s="262"/>
      <c r="BF443" s="262"/>
      <c r="BG443" s="262"/>
      <c r="BH443" s="262"/>
      <c r="BI443" s="262"/>
      <c r="BJ443" s="262"/>
      <c r="BK443" s="262"/>
      <c r="BL443" s="262"/>
      <c r="BM443" s="262"/>
      <c r="BN443" s="262"/>
      <c r="BO443" s="262"/>
      <c r="BP443" s="262"/>
      <c r="BQ443" s="262"/>
      <c r="BR443" s="262"/>
      <c r="BS443" s="262"/>
      <c r="BT443" s="262"/>
      <c r="BU443" s="262"/>
      <c r="BV443" s="262"/>
      <c r="BW443" s="262"/>
      <c r="BX443" s="262"/>
      <c r="BY443" s="262"/>
      <c r="BZ443" s="262"/>
      <c r="CA443" s="262"/>
      <c r="CB443" s="262"/>
      <c r="CC443" s="262"/>
      <c r="CD443" s="262"/>
      <c r="CE443" s="262"/>
      <c r="CF443" s="262"/>
      <c r="CG443" s="262"/>
      <c r="CH443" s="262"/>
      <c r="CI443" s="262"/>
      <c r="CJ443" s="262"/>
      <c r="CK443" s="262"/>
      <c r="CL443" s="262"/>
      <c r="CM443" s="262"/>
      <c r="CN443" s="262"/>
      <c r="CO443" s="262"/>
      <c r="CP443" s="262"/>
      <c r="CQ443" s="262"/>
      <c r="CR443" s="262"/>
      <c r="CS443" s="262"/>
      <c r="CT443" s="262"/>
      <c r="CU443" s="262"/>
      <c r="CV443" s="262"/>
      <c r="CW443" s="262"/>
      <c r="CX443" s="262"/>
      <c r="CY443" s="262"/>
      <c r="CZ443" s="262"/>
      <c r="DA443" s="262"/>
      <c r="DB443" s="262"/>
      <c r="DC443" s="262"/>
      <c r="DD443" s="262"/>
      <c r="DE443" s="262"/>
      <c r="DF443" s="262"/>
      <c r="DG443" s="262"/>
      <c r="DH443" s="262"/>
      <c r="DI443" s="262"/>
      <c r="DJ443" s="262"/>
      <c r="DK443" s="262"/>
      <c r="DL443" s="262"/>
      <c r="DM443" s="262"/>
      <c r="DN443" s="262"/>
      <c r="DO443" s="262"/>
      <c r="DP443" s="262"/>
      <c r="DQ443" s="262"/>
      <c r="DR443" s="262"/>
      <c r="DS443" s="262"/>
      <c r="DT443" s="262"/>
      <c r="DU443" s="262"/>
      <c r="DV443" s="262"/>
      <c r="DW443" s="262"/>
      <c r="DX443" s="262"/>
      <c r="DY443" s="262"/>
      <c r="DZ443" s="262"/>
      <c r="EA443" s="262"/>
      <c r="EB443" s="262"/>
      <c r="EC443" s="262"/>
      <c r="ED443" s="262"/>
      <c r="EE443" s="262"/>
      <c r="EF443" s="262"/>
      <c r="EG443" s="262"/>
      <c r="EH443" s="262"/>
      <c r="EI443" s="262"/>
      <c r="EJ443" s="262"/>
      <c r="EK443" s="262"/>
      <c r="EL443" s="262"/>
      <c r="EM443" s="262"/>
      <c r="EN443" s="262"/>
      <c r="EO443" s="262"/>
      <c r="EP443" s="262"/>
      <c r="EQ443" s="262"/>
      <c r="ER443" s="262"/>
      <c r="ES443" s="262"/>
      <c r="ET443" s="262"/>
      <c r="EU443" s="262"/>
      <c r="EV443" s="262"/>
      <c r="EW443" s="262"/>
      <c r="EX443" s="262"/>
      <c r="EY443" s="262"/>
      <c r="EZ443" s="262"/>
      <c r="FA443" s="262"/>
      <c r="FB443" s="262"/>
      <c r="FC443" s="262"/>
      <c r="FD443" s="262"/>
      <c r="FE443" s="262"/>
      <c r="FF443" s="262"/>
      <c r="FG443" s="262"/>
      <c r="FH443" s="262"/>
      <c r="FI443" s="262"/>
      <c r="FJ443" s="262"/>
      <c r="FK443" s="262"/>
      <c r="FL443" s="262"/>
      <c r="FM443" s="262"/>
      <c r="FN443" s="262"/>
      <c r="FO443" s="262"/>
      <c r="FP443" s="262"/>
      <c r="FQ443" s="262"/>
      <c r="FR443" s="262"/>
      <c r="FS443" s="262"/>
      <c r="FT443" s="262"/>
      <c r="FU443" s="262"/>
      <c r="FV443" s="262"/>
      <c r="FW443" s="262"/>
      <c r="FX443" s="262"/>
      <c r="FY443" s="262"/>
      <c r="FZ443" s="262"/>
      <c r="GA443" s="262"/>
      <c r="GB443" s="262"/>
      <c r="GC443" s="262"/>
      <c r="GD443" s="262"/>
    </row>
    <row r="444" spans="1:186" s="279" customFormat="1" x14ac:dyDescent="0.2">
      <c r="A444" s="339" t="s">
        <v>12336</v>
      </c>
      <c r="B444" s="280" t="s">
        <v>462</v>
      </c>
      <c r="C444" s="281" t="s">
        <v>3310</v>
      </c>
      <c r="D444" s="130" t="s">
        <v>106</v>
      </c>
      <c r="E444" s="130">
        <v>25</v>
      </c>
      <c r="F444" s="130">
        <v>0.2</v>
      </c>
      <c r="G444" s="282"/>
      <c r="H444" s="283"/>
      <c r="I444" s="284">
        <f ca="1">OFFSET(INDEX(Composições!A:H,MATCH(B444,Composições!A:A,0),8),2,0)</f>
        <v>36.036799999999999</v>
      </c>
      <c r="J444" s="284">
        <f ca="1">IF(ISNUMBER(I444),ROUND(F444*E444*I444,2),"")</f>
        <v>180.18</v>
      </c>
      <c r="K444" s="283">
        <f>BDI!$B$17</f>
        <v>0.26419999999999999</v>
      </c>
      <c r="L444" s="283"/>
      <c r="M444" s="283"/>
      <c r="N444" s="131">
        <f t="shared" ca="1" si="6"/>
        <v>45.56</v>
      </c>
      <c r="O444" s="340">
        <f ca="1">IF(ISNUMBER(I444),ROUND(F444*N444*E444,2),"")</f>
        <v>227.8</v>
      </c>
      <c r="P444" s="262"/>
      <c r="Q444" s="262"/>
      <c r="R444" s="262"/>
      <c r="S444" s="262"/>
      <c r="T444" s="262"/>
      <c r="U444" s="262"/>
      <c r="V444" s="262"/>
      <c r="W444" s="262"/>
      <c r="X444" s="262"/>
      <c r="Y444" s="262"/>
      <c r="Z444" s="262"/>
      <c r="AA444" s="262"/>
      <c r="AB444" s="262"/>
      <c r="AC444" s="262"/>
      <c r="AD444" s="262"/>
      <c r="AE444" s="262"/>
      <c r="AF444" s="262"/>
      <c r="AG444" s="262"/>
      <c r="AH444" s="262"/>
      <c r="AI444" s="262"/>
      <c r="AJ444" s="262"/>
      <c r="AK444" s="262"/>
      <c r="AL444" s="262"/>
      <c r="AM444" s="262"/>
      <c r="AN444" s="262"/>
      <c r="AO444" s="262"/>
      <c r="AP444" s="262"/>
      <c r="AQ444" s="262"/>
      <c r="AR444" s="262"/>
      <c r="AS444" s="262"/>
      <c r="AT444" s="262"/>
      <c r="AU444" s="262"/>
      <c r="AV444" s="262"/>
      <c r="AW444" s="262"/>
      <c r="AX444" s="262"/>
      <c r="AY444" s="262"/>
      <c r="AZ444" s="262"/>
      <c r="BA444" s="262"/>
      <c r="BB444" s="262"/>
      <c r="BC444" s="262"/>
      <c r="BD444" s="262"/>
      <c r="BE444" s="262"/>
      <c r="BF444" s="262"/>
      <c r="BG444" s="262"/>
      <c r="BH444" s="262"/>
      <c r="BI444" s="262"/>
      <c r="BJ444" s="262"/>
      <c r="BK444" s="262"/>
      <c r="BL444" s="262"/>
      <c r="BM444" s="262"/>
      <c r="BN444" s="262"/>
      <c r="BO444" s="262"/>
      <c r="BP444" s="262"/>
      <c r="BQ444" s="262"/>
      <c r="BR444" s="262"/>
      <c r="BS444" s="262"/>
      <c r="BT444" s="262"/>
      <c r="BU444" s="262"/>
      <c r="BV444" s="262"/>
      <c r="BW444" s="262"/>
      <c r="BX444" s="262"/>
      <c r="BY444" s="262"/>
      <c r="BZ444" s="262"/>
      <c r="CA444" s="262"/>
      <c r="CB444" s="262"/>
      <c r="CC444" s="262"/>
      <c r="CD444" s="262"/>
      <c r="CE444" s="262"/>
      <c r="CF444" s="262"/>
      <c r="CG444" s="262"/>
      <c r="CH444" s="262"/>
      <c r="CI444" s="262"/>
      <c r="CJ444" s="262"/>
      <c r="CK444" s="262"/>
      <c r="CL444" s="262"/>
      <c r="CM444" s="262"/>
      <c r="CN444" s="262"/>
      <c r="CO444" s="262"/>
      <c r="CP444" s="262"/>
      <c r="CQ444" s="262"/>
      <c r="CR444" s="262"/>
      <c r="CS444" s="262"/>
      <c r="CT444" s="262"/>
      <c r="CU444" s="262"/>
      <c r="CV444" s="262"/>
      <c r="CW444" s="262"/>
      <c r="CX444" s="262"/>
      <c r="CY444" s="262"/>
      <c r="CZ444" s="262"/>
      <c r="DA444" s="262"/>
      <c r="DB444" s="262"/>
      <c r="DC444" s="262"/>
      <c r="DD444" s="262"/>
      <c r="DE444" s="262"/>
      <c r="DF444" s="262"/>
      <c r="DG444" s="262"/>
      <c r="DH444" s="262"/>
      <c r="DI444" s="262"/>
      <c r="DJ444" s="262"/>
      <c r="DK444" s="262"/>
      <c r="DL444" s="262"/>
      <c r="DM444" s="262"/>
      <c r="DN444" s="262"/>
      <c r="DO444" s="262"/>
      <c r="DP444" s="262"/>
      <c r="DQ444" s="262"/>
      <c r="DR444" s="262"/>
      <c r="DS444" s="262"/>
      <c r="DT444" s="262"/>
      <c r="DU444" s="262"/>
      <c r="DV444" s="262"/>
      <c r="DW444" s="262"/>
      <c r="DX444" s="262"/>
      <c r="DY444" s="262"/>
      <c r="DZ444" s="262"/>
      <c r="EA444" s="262"/>
      <c r="EB444" s="262"/>
      <c r="EC444" s="262"/>
      <c r="ED444" s="262"/>
      <c r="EE444" s="262"/>
      <c r="EF444" s="262"/>
      <c r="EG444" s="262"/>
      <c r="EH444" s="262"/>
      <c r="EI444" s="262"/>
      <c r="EJ444" s="262"/>
      <c r="EK444" s="262"/>
      <c r="EL444" s="262"/>
      <c r="EM444" s="262"/>
      <c r="EN444" s="262"/>
      <c r="EO444" s="262"/>
      <c r="EP444" s="262"/>
      <c r="EQ444" s="262"/>
      <c r="ER444" s="262"/>
      <c r="ES444" s="262"/>
      <c r="ET444" s="262"/>
      <c r="EU444" s="262"/>
      <c r="EV444" s="262"/>
      <c r="EW444" s="262"/>
      <c r="EX444" s="262"/>
      <c r="EY444" s="262"/>
      <c r="EZ444" s="262"/>
      <c r="FA444" s="262"/>
      <c r="FB444" s="262"/>
      <c r="FC444" s="262"/>
      <c r="FD444" s="262"/>
      <c r="FE444" s="262"/>
      <c r="FF444" s="262"/>
      <c r="FG444" s="262"/>
      <c r="FH444" s="262"/>
      <c r="FI444" s="262"/>
      <c r="FJ444" s="262"/>
      <c r="FK444" s="262"/>
      <c r="FL444" s="262"/>
      <c r="FM444" s="262"/>
      <c r="FN444" s="262"/>
      <c r="FO444" s="262"/>
      <c r="FP444" s="262"/>
      <c r="FQ444" s="262"/>
      <c r="FR444" s="262"/>
      <c r="FS444" s="262"/>
      <c r="FT444" s="262"/>
      <c r="FU444" s="262"/>
      <c r="FV444" s="262"/>
      <c r="FW444" s="262"/>
      <c r="FX444" s="262"/>
      <c r="FY444" s="262"/>
      <c r="FZ444" s="262"/>
      <c r="GA444" s="262"/>
      <c r="GB444" s="262"/>
      <c r="GC444" s="262"/>
      <c r="GD444" s="262"/>
    </row>
    <row r="445" spans="1:186" s="279" customFormat="1" x14ac:dyDescent="0.2">
      <c r="A445" s="339" t="s">
        <v>12337</v>
      </c>
      <c r="B445" s="280" t="s">
        <v>464</v>
      </c>
      <c r="C445" s="281" t="s">
        <v>3311</v>
      </c>
      <c r="D445" s="130" t="s">
        <v>106</v>
      </c>
      <c r="E445" s="130">
        <v>15</v>
      </c>
      <c r="F445" s="130">
        <v>0.2</v>
      </c>
      <c r="G445" s="282"/>
      <c r="H445" s="283"/>
      <c r="I445" s="284">
        <f ca="1">OFFSET(INDEX(Composições!A:H,MATCH(B445,Composições!A:A,0),8),2,0)</f>
        <v>43.680800000000005</v>
      </c>
      <c r="J445" s="284">
        <f ca="1">IF(ISNUMBER(I445),ROUND(F445*E445*I445,2),"")</f>
        <v>131.04</v>
      </c>
      <c r="K445" s="283">
        <f>BDI!$B$17</f>
        <v>0.26419999999999999</v>
      </c>
      <c r="L445" s="283"/>
      <c r="M445" s="283"/>
      <c r="N445" s="131">
        <f t="shared" ca="1" si="6"/>
        <v>55.22</v>
      </c>
      <c r="O445" s="340">
        <f ca="1">IF(ISNUMBER(I445),ROUND(F445*N445*E445,2),"")</f>
        <v>165.66</v>
      </c>
      <c r="P445" s="262"/>
      <c r="Q445" s="262"/>
      <c r="R445" s="262"/>
      <c r="S445" s="262"/>
      <c r="T445" s="262"/>
      <c r="U445" s="262"/>
      <c r="V445" s="262"/>
      <c r="W445" s="262"/>
      <c r="X445" s="262"/>
      <c r="Y445" s="262"/>
      <c r="Z445" s="262"/>
      <c r="AA445" s="262"/>
      <c r="AB445" s="262"/>
      <c r="AC445" s="262"/>
      <c r="AD445" s="262"/>
      <c r="AE445" s="262"/>
      <c r="AF445" s="262"/>
      <c r="AG445" s="262"/>
      <c r="AH445" s="262"/>
      <c r="AI445" s="262"/>
      <c r="AJ445" s="262"/>
      <c r="AK445" s="262"/>
      <c r="AL445" s="262"/>
      <c r="AM445" s="262"/>
      <c r="AN445" s="262"/>
      <c r="AO445" s="262"/>
      <c r="AP445" s="262"/>
      <c r="AQ445" s="262"/>
      <c r="AR445" s="262"/>
      <c r="AS445" s="262"/>
      <c r="AT445" s="262"/>
      <c r="AU445" s="262"/>
      <c r="AV445" s="262"/>
      <c r="AW445" s="262"/>
      <c r="AX445" s="262"/>
      <c r="AY445" s="262"/>
      <c r="AZ445" s="262"/>
      <c r="BA445" s="262"/>
      <c r="BB445" s="262"/>
      <c r="BC445" s="262"/>
      <c r="BD445" s="262"/>
      <c r="BE445" s="262"/>
      <c r="BF445" s="262"/>
      <c r="BG445" s="262"/>
      <c r="BH445" s="262"/>
      <c r="BI445" s="262"/>
      <c r="BJ445" s="262"/>
      <c r="BK445" s="262"/>
      <c r="BL445" s="262"/>
      <c r="BM445" s="262"/>
      <c r="BN445" s="262"/>
      <c r="BO445" s="262"/>
      <c r="BP445" s="262"/>
      <c r="BQ445" s="262"/>
      <c r="BR445" s="262"/>
      <c r="BS445" s="262"/>
      <c r="BT445" s="262"/>
      <c r="BU445" s="262"/>
      <c r="BV445" s="262"/>
      <c r="BW445" s="262"/>
      <c r="BX445" s="262"/>
      <c r="BY445" s="262"/>
      <c r="BZ445" s="262"/>
      <c r="CA445" s="262"/>
      <c r="CB445" s="262"/>
      <c r="CC445" s="262"/>
      <c r="CD445" s="262"/>
      <c r="CE445" s="262"/>
      <c r="CF445" s="262"/>
      <c r="CG445" s="262"/>
      <c r="CH445" s="262"/>
      <c r="CI445" s="262"/>
      <c r="CJ445" s="262"/>
      <c r="CK445" s="262"/>
      <c r="CL445" s="262"/>
      <c r="CM445" s="262"/>
      <c r="CN445" s="262"/>
      <c r="CO445" s="262"/>
      <c r="CP445" s="262"/>
      <c r="CQ445" s="262"/>
      <c r="CR445" s="262"/>
      <c r="CS445" s="262"/>
      <c r="CT445" s="262"/>
      <c r="CU445" s="262"/>
      <c r="CV445" s="262"/>
      <c r="CW445" s="262"/>
      <c r="CX445" s="262"/>
      <c r="CY445" s="262"/>
      <c r="CZ445" s="262"/>
      <c r="DA445" s="262"/>
      <c r="DB445" s="262"/>
      <c r="DC445" s="262"/>
      <c r="DD445" s="262"/>
      <c r="DE445" s="262"/>
      <c r="DF445" s="262"/>
      <c r="DG445" s="262"/>
      <c r="DH445" s="262"/>
      <c r="DI445" s="262"/>
      <c r="DJ445" s="262"/>
      <c r="DK445" s="262"/>
      <c r="DL445" s="262"/>
      <c r="DM445" s="262"/>
      <c r="DN445" s="262"/>
      <c r="DO445" s="262"/>
      <c r="DP445" s="262"/>
      <c r="DQ445" s="262"/>
      <c r="DR445" s="262"/>
      <c r="DS445" s="262"/>
      <c r="DT445" s="262"/>
      <c r="DU445" s="262"/>
      <c r="DV445" s="262"/>
      <c r="DW445" s="262"/>
      <c r="DX445" s="262"/>
      <c r="DY445" s="262"/>
      <c r="DZ445" s="262"/>
      <c r="EA445" s="262"/>
      <c r="EB445" s="262"/>
      <c r="EC445" s="262"/>
      <c r="ED445" s="262"/>
      <c r="EE445" s="262"/>
      <c r="EF445" s="262"/>
      <c r="EG445" s="262"/>
      <c r="EH445" s="262"/>
      <c r="EI445" s="262"/>
      <c r="EJ445" s="262"/>
      <c r="EK445" s="262"/>
      <c r="EL445" s="262"/>
      <c r="EM445" s="262"/>
      <c r="EN445" s="262"/>
      <c r="EO445" s="262"/>
      <c r="EP445" s="262"/>
      <c r="EQ445" s="262"/>
      <c r="ER445" s="262"/>
      <c r="ES445" s="262"/>
      <c r="ET445" s="262"/>
      <c r="EU445" s="262"/>
      <c r="EV445" s="262"/>
      <c r="EW445" s="262"/>
      <c r="EX445" s="262"/>
      <c r="EY445" s="262"/>
      <c r="EZ445" s="262"/>
      <c r="FA445" s="262"/>
      <c r="FB445" s="262"/>
      <c r="FC445" s="262"/>
      <c r="FD445" s="262"/>
      <c r="FE445" s="262"/>
      <c r="FF445" s="262"/>
      <c r="FG445" s="262"/>
      <c r="FH445" s="262"/>
      <c r="FI445" s="262"/>
      <c r="FJ445" s="262"/>
      <c r="FK445" s="262"/>
      <c r="FL445" s="262"/>
      <c r="FM445" s="262"/>
      <c r="FN445" s="262"/>
      <c r="FO445" s="262"/>
      <c r="FP445" s="262"/>
      <c r="FQ445" s="262"/>
      <c r="FR445" s="262"/>
      <c r="FS445" s="262"/>
      <c r="FT445" s="262"/>
      <c r="FU445" s="262"/>
      <c r="FV445" s="262"/>
      <c r="FW445" s="262"/>
      <c r="FX445" s="262"/>
      <c r="FY445" s="262"/>
      <c r="FZ445" s="262"/>
      <c r="GA445" s="262"/>
      <c r="GB445" s="262"/>
      <c r="GC445" s="262"/>
      <c r="GD445" s="262"/>
    </row>
    <row r="446" spans="1:186" s="279" customFormat="1" x14ac:dyDescent="0.2">
      <c r="A446" s="339" t="s">
        <v>12338</v>
      </c>
      <c r="B446" s="280" t="s">
        <v>466</v>
      </c>
      <c r="C446" s="281" t="s">
        <v>3312</v>
      </c>
      <c r="D446" s="130" t="s">
        <v>18</v>
      </c>
      <c r="E446" s="130">
        <v>75</v>
      </c>
      <c r="F446" s="130">
        <v>0.2</v>
      </c>
      <c r="G446" s="282"/>
      <c r="H446" s="283"/>
      <c r="I446" s="284">
        <f ca="1">OFFSET(INDEX(Composições!A:H,MATCH(B446,Composições!A:A,0),8),2,0)</f>
        <v>299.24874999999997</v>
      </c>
      <c r="J446" s="284">
        <f ca="1">IF(ISNUMBER(I446),ROUND(F446*E446*I446,2),"")</f>
        <v>4488.7299999999996</v>
      </c>
      <c r="K446" s="283">
        <f>BDI!$B$17</f>
        <v>0.26419999999999999</v>
      </c>
      <c r="L446" s="283"/>
      <c r="M446" s="283"/>
      <c r="N446" s="131">
        <f t="shared" ca="1" si="6"/>
        <v>378.31</v>
      </c>
      <c r="O446" s="340">
        <f ca="1">IF(ISNUMBER(I446),ROUND(F446*N446*E446,2),"")</f>
        <v>5674.65</v>
      </c>
      <c r="P446" s="262"/>
      <c r="Q446" s="262"/>
      <c r="R446" s="262"/>
      <c r="S446" s="262"/>
      <c r="T446" s="262"/>
      <c r="U446" s="262"/>
      <c r="V446" s="262"/>
      <c r="W446" s="262"/>
      <c r="X446" s="262"/>
      <c r="Y446" s="262"/>
      <c r="Z446" s="262"/>
      <c r="AA446" s="262"/>
      <c r="AB446" s="262"/>
      <c r="AC446" s="262"/>
      <c r="AD446" s="262"/>
      <c r="AE446" s="262"/>
      <c r="AF446" s="262"/>
      <c r="AG446" s="262"/>
      <c r="AH446" s="262"/>
      <c r="AI446" s="262"/>
      <c r="AJ446" s="262"/>
      <c r="AK446" s="262"/>
      <c r="AL446" s="262"/>
      <c r="AM446" s="262"/>
      <c r="AN446" s="262"/>
      <c r="AO446" s="262"/>
      <c r="AP446" s="262"/>
      <c r="AQ446" s="262"/>
      <c r="AR446" s="262"/>
      <c r="AS446" s="262"/>
      <c r="AT446" s="262"/>
      <c r="AU446" s="262"/>
      <c r="AV446" s="262"/>
      <c r="AW446" s="262"/>
      <c r="AX446" s="262"/>
      <c r="AY446" s="262"/>
      <c r="AZ446" s="262"/>
      <c r="BA446" s="262"/>
      <c r="BB446" s="262"/>
      <c r="BC446" s="262"/>
      <c r="BD446" s="262"/>
      <c r="BE446" s="262"/>
      <c r="BF446" s="262"/>
      <c r="BG446" s="262"/>
      <c r="BH446" s="262"/>
      <c r="BI446" s="262"/>
      <c r="BJ446" s="262"/>
      <c r="BK446" s="262"/>
      <c r="BL446" s="262"/>
      <c r="BM446" s="262"/>
      <c r="BN446" s="262"/>
      <c r="BO446" s="262"/>
      <c r="BP446" s="262"/>
      <c r="BQ446" s="262"/>
      <c r="BR446" s="262"/>
      <c r="BS446" s="262"/>
      <c r="BT446" s="262"/>
      <c r="BU446" s="262"/>
      <c r="BV446" s="262"/>
      <c r="BW446" s="262"/>
      <c r="BX446" s="262"/>
      <c r="BY446" s="262"/>
      <c r="BZ446" s="262"/>
      <c r="CA446" s="262"/>
      <c r="CB446" s="262"/>
      <c r="CC446" s="262"/>
      <c r="CD446" s="262"/>
      <c r="CE446" s="262"/>
      <c r="CF446" s="262"/>
      <c r="CG446" s="262"/>
      <c r="CH446" s="262"/>
      <c r="CI446" s="262"/>
      <c r="CJ446" s="262"/>
      <c r="CK446" s="262"/>
      <c r="CL446" s="262"/>
      <c r="CM446" s="262"/>
      <c r="CN446" s="262"/>
      <c r="CO446" s="262"/>
      <c r="CP446" s="262"/>
      <c r="CQ446" s="262"/>
      <c r="CR446" s="262"/>
      <c r="CS446" s="262"/>
      <c r="CT446" s="262"/>
      <c r="CU446" s="262"/>
      <c r="CV446" s="262"/>
      <c r="CW446" s="262"/>
      <c r="CX446" s="262"/>
      <c r="CY446" s="262"/>
      <c r="CZ446" s="262"/>
      <c r="DA446" s="262"/>
      <c r="DB446" s="262"/>
      <c r="DC446" s="262"/>
      <c r="DD446" s="262"/>
      <c r="DE446" s="262"/>
      <c r="DF446" s="262"/>
      <c r="DG446" s="262"/>
      <c r="DH446" s="262"/>
      <c r="DI446" s="262"/>
      <c r="DJ446" s="262"/>
      <c r="DK446" s="262"/>
      <c r="DL446" s="262"/>
      <c r="DM446" s="262"/>
      <c r="DN446" s="262"/>
      <c r="DO446" s="262"/>
      <c r="DP446" s="262"/>
      <c r="DQ446" s="262"/>
      <c r="DR446" s="262"/>
      <c r="DS446" s="262"/>
      <c r="DT446" s="262"/>
      <c r="DU446" s="262"/>
      <c r="DV446" s="262"/>
      <c r="DW446" s="262"/>
      <c r="DX446" s="262"/>
      <c r="DY446" s="262"/>
      <c r="DZ446" s="262"/>
      <c r="EA446" s="262"/>
      <c r="EB446" s="262"/>
      <c r="EC446" s="262"/>
      <c r="ED446" s="262"/>
      <c r="EE446" s="262"/>
      <c r="EF446" s="262"/>
      <c r="EG446" s="262"/>
      <c r="EH446" s="262"/>
      <c r="EI446" s="262"/>
      <c r="EJ446" s="262"/>
      <c r="EK446" s="262"/>
      <c r="EL446" s="262"/>
      <c r="EM446" s="262"/>
      <c r="EN446" s="262"/>
      <c r="EO446" s="262"/>
      <c r="EP446" s="262"/>
      <c r="EQ446" s="262"/>
      <c r="ER446" s="262"/>
      <c r="ES446" s="262"/>
      <c r="ET446" s="262"/>
      <c r="EU446" s="262"/>
      <c r="EV446" s="262"/>
      <c r="EW446" s="262"/>
      <c r="EX446" s="262"/>
      <c r="EY446" s="262"/>
      <c r="EZ446" s="262"/>
      <c r="FA446" s="262"/>
      <c r="FB446" s="262"/>
      <c r="FC446" s="262"/>
      <c r="FD446" s="262"/>
      <c r="FE446" s="262"/>
      <c r="FF446" s="262"/>
      <c r="FG446" s="262"/>
      <c r="FH446" s="262"/>
      <c r="FI446" s="262"/>
      <c r="FJ446" s="262"/>
      <c r="FK446" s="262"/>
      <c r="FL446" s="262"/>
      <c r="FM446" s="262"/>
      <c r="FN446" s="262"/>
      <c r="FO446" s="262"/>
      <c r="FP446" s="262"/>
      <c r="FQ446" s="262"/>
      <c r="FR446" s="262"/>
      <c r="FS446" s="262"/>
      <c r="FT446" s="262"/>
      <c r="FU446" s="262"/>
      <c r="FV446" s="262"/>
      <c r="FW446" s="262"/>
      <c r="FX446" s="262"/>
      <c r="FY446" s="262"/>
      <c r="FZ446" s="262"/>
      <c r="GA446" s="262"/>
      <c r="GB446" s="262"/>
      <c r="GC446" s="262"/>
      <c r="GD446" s="262"/>
    </row>
    <row r="447" spans="1:186" s="279" customFormat="1" x14ac:dyDescent="0.2">
      <c r="A447" s="339" t="s">
        <v>12339</v>
      </c>
      <c r="B447" s="280" t="s">
        <v>468</v>
      </c>
      <c r="C447" s="281" t="s">
        <v>3313</v>
      </c>
      <c r="D447" s="130" t="s">
        <v>18</v>
      </c>
      <c r="E447" s="130">
        <v>15</v>
      </c>
      <c r="F447" s="130">
        <v>0.2</v>
      </c>
      <c r="G447" s="282"/>
      <c r="H447" s="283"/>
      <c r="I447" s="284">
        <f ca="1">OFFSET(INDEX(Composições!A:H,MATCH(B447,Composições!A:A,0),8),2,0)</f>
        <v>525.72874999999999</v>
      </c>
      <c r="J447" s="284">
        <f ca="1">IF(ISNUMBER(I447),ROUND(F447*E447*I447,2),"")</f>
        <v>1577.19</v>
      </c>
      <c r="K447" s="283">
        <f>BDI!$B$17</f>
        <v>0.26419999999999999</v>
      </c>
      <c r="L447" s="283"/>
      <c r="M447" s="283"/>
      <c r="N447" s="131">
        <f t="shared" ca="1" si="6"/>
        <v>664.63</v>
      </c>
      <c r="O447" s="340">
        <f ca="1">IF(ISNUMBER(I447),ROUND(F447*N447*E447,2),"")</f>
        <v>1993.89</v>
      </c>
      <c r="P447" s="262"/>
      <c r="Q447" s="262"/>
      <c r="R447" s="262"/>
      <c r="S447" s="262"/>
      <c r="T447" s="262"/>
      <c r="U447" s="262"/>
      <c r="V447" s="262"/>
      <c r="W447" s="262"/>
      <c r="X447" s="262"/>
      <c r="Y447" s="262"/>
      <c r="Z447" s="262"/>
      <c r="AA447" s="262"/>
      <c r="AB447" s="262"/>
      <c r="AC447" s="262"/>
      <c r="AD447" s="262"/>
      <c r="AE447" s="262"/>
      <c r="AF447" s="262"/>
      <c r="AG447" s="262"/>
      <c r="AH447" s="262"/>
      <c r="AI447" s="262"/>
      <c r="AJ447" s="262"/>
      <c r="AK447" s="262"/>
      <c r="AL447" s="262"/>
      <c r="AM447" s="262"/>
      <c r="AN447" s="262"/>
      <c r="AO447" s="262"/>
      <c r="AP447" s="262"/>
      <c r="AQ447" s="262"/>
      <c r="AR447" s="262"/>
      <c r="AS447" s="262"/>
      <c r="AT447" s="262"/>
      <c r="AU447" s="262"/>
      <c r="AV447" s="262"/>
      <c r="AW447" s="262"/>
      <c r="AX447" s="262"/>
      <c r="AY447" s="262"/>
      <c r="AZ447" s="262"/>
      <c r="BA447" s="262"/>
      <c r="BB447" s="262"/>
      <c r="BC447" s="262"/>
      <c r="BD447" s="262"/>
      <c r="BE447" s="262"/>
      <c r="BF447" s="262"/>
      <c r="BG447" s="262"/>
      <c r="BH447" s="262"/>
      <c r="BI447" s="262"/>
      <c r="BJ447" s="262"/>
      <c r="BK447" s="262"/>
      <c r="BL447" s="262"/>
      <c r="BM447" s="262"/>
      <c r="BN447" s="262"/>
      <c r="BO447" s="262"/>
      <c r="BP447" s="262"/>
      <c r="BQ447" s="262"/>
      <c r="BR447" s="262"/>
      <c r="BS447" s="262"/>
      <c r="BT447" s="262"/>
      <c r="BU447" s="262"/>
      <c r="BV447" s="262"/>
      <c r="BW447" s="262"/>
      <c r="BX447" s="262"/>
      <c r="BY447" s="262"/>
      <c r="BZ447" s="262"/>
      <c r="CA447" s="262"/>
      <c r="CB447" s="262"/>
      <c r="CC447" s="262"/>
      <c r="CD447" s="262"/>
      <c r="CE447" s="262"/>
      <c r="CF447" s="262"/>
      <c r="CG447" s="262"/>
      <c r="CH447" s="262"/>
      <c r="CI447" s="262"/>
      <c r="CJ447" s="262"/>
      <c r="CK447" s="262"/>
      <c r="CL447" s="262"/>
      <c r="CM447" s="262"/>
      <c r="CN447" s="262"/>
      <c r="CO447" s="262"/>
      <c r="CP447" s="262"/>
      <c r="CQ447" s="262"/>
      <c r="CR447" s="262"/>
      <c r="CS447" s="262"/>
      <c r="CT447" s="262"/>
      <c r="CU447" s="262"/>
      <c r="CV447" s="262"/>
      <c r="CW447" s="262"/>
      <c r="CX447" s="262"/>
      <c r="CY447" s="262"/>
      <c r="CZ447" s="262"/>
      <c r="DA447" s="262"/>
      <c r="DB447" s="262"/>
      <c r="DC447" s="262"/>
      <c r="DD447" s="262"/>
      <c r="DE447" s="262"/>
      <c r="DF447" s="262"/>
      <c r="DG447" s="262"/>
      <c r="DH447" s="262"/>
      <c r="DI447" s="262"/>
      <c r="DJ447" s="262"/>
      <c r="DK447" s="262"/>
      <c r="DL447" s="262"/>
      <c r="DM447" s="262"/>
      <c r="DN447" s="262"/>
      <c r="DO447" s="262"/>
      <c r="DP447" s="262"/>
      <c r="DQ447" s="262"/>
      <c r="DR447" s="262"/>
      <c r="DS447" s="262"/>
      <c r="DT447" s="262"/>
      <c r="DU447" s="262"/>
      <c r="DV447" s="262"/>
      <c r="DW447" s="262"/>
      <c r="DX447" s="262"/>
      <c r="DY447" s="262"/>
      <c r="DZ447" s="262"/>
      <c r="EA447" s="262"/>
      <c r="EB447" s="262"/>
      <c r="EC447" s="262"/>
      <c r="ED447" s="262"/>
      <c r="EE447" s="262"/>
      <c r="EF447" s="262"/>
      <c r="EG447" s="262"/>
      <c r="EH447" s="262"/>
      <c r="EI447" s="262"/>
      <c r="EJ447" s="262"/>
      <c r="EK447" s="262"/>
      <c r="EL447" s="262"/>
      <c r="EM447" s="262"/>
      <c r="EN447" s="262"/>
      <c r="EO447" s="262"/>
      <c r="EP447" s="262"/>
      <c r="EQ447" s="262"/>
      <c r="ER447" s="262"/>
      <c r="ES447" s="262"/>
      <c r="ET447" s="262"/>
      <c r="EU447" s="262"/>
      <c r="EV447" s="262"/>
      <c r="EW447" s="262"/>
      <c r="EX447" s="262"/>
      <c r="EY447" s="262"/>
      <c r="EZ447" s="262"/>
      <c r="FA447" s="262"/>
      <c r="FB447" s="262"/>
      <c r="FC447" s="262"/>
      <c r="FD447" s="262"/>
      <c r="FE447" s="262"/>
      <c r="FF447" s="262"/>
      <c r="FG447" s="262"/>
      <c r="FH447" s="262"/>
      <c r="FI447" s="262"/>
      <c r="FJ447" s="262"/>
      <c r="FK447" s="262"/>
      <c r="FL447" s="262"/>
      <c r="FM447" s="262"/>
      <c r="FN447" s="262"/>
      <c r="FO447" s="262"/>
      <c r="FP447" s="262"/>
      <c r="FQ447" s="262"/>
      <c r="FR447" s="262"/>
      <c r="FS447" s="262"/>
      <c r="FT447" s="262"/>
      <c r="FU447" s="262"/>
      <c r="FV447" s="262"/>
      <c r="FW447" s="262"/>
      <c r="FX447" s="262"/>
      <c r="FY447" s="262"/>
      <c r="FZ447" s="262"/>
      <c r="GA447" s="262"/>
      <c r="GB447" s="262"/>
      <c r="GC447" s="262"/>
      <c r="GD447" s="262"/>
    </row>
    <row r="448" spans="1:186" s="279" customFormat="1" x14ac:dyDescent="0.2">
      <c r="A448" s="339" t="s">
        <v>12340</v>
      </c>
      <c r="B448" s="280" t="s">
        <v>470</v>
      </c>
      <c r="C448" s="281" t="s">
        <v>3314</v>
      </c>
      <c r="D448" s="130" t="s">
        <v>18</v>
      </c>
      <c r="E448" s="130">
        <v>15</v>
      </c>
      <c r="F448" s="130">
        <v>0.2</v>
      </c>
      <c r="G448" s="282"/>
      <c r="H448" s="283"/>
      <c r="I448" s="284">
        <f ca="1">OFFSET(INDEX(Composições!A:H,MATCH(B448,Composições!A:A,0),8),2,0)</f>
        <v>369.33875</v>
      </c>
      <c r="J448" s="284">
        <f ca="1">IF(ISNUMBER(I448),ROUND(F448*E448*I448,2),"")</f>
        <v>1108.02</v>
      </c>
      <c r="K448" s="283">
        <f>BDI!$B$17</f>
        <v>0.26419999999999999</v>
      </c>
      <c r="L448" s="283"/>
      <c r="M448" s="283"/>
      <c r="N448" s="131">
        <f t="shared" ca="1" si="6"/>
        <v>466.92</v>
      </c>
      <c r="O448" s="340">
        <f ca="1">IF(ISNUMBER(I448),ROUND(F448*N448*E448,2),"")</f>
        <v>1400.76</v>
      </c>
      <c r="P448" s="262"/>
      <c r="Q448" s="262"/>
      <c r="R448" s="262"/>
      <c r="S448" s="262"/>
      <c r="T448" s="262"/>
      <c r="U448" s="262"/>
      <c r="V448" s="262"/>
      <c r="W448" s="262"/>
      <c r="X448" s="262"/>
      <c r="Y448" s="262"/>
      <c r="Z448" s="262"/>
      <c r="AA448" s="262"/>
      <c r="AB448" s="262"/>
      <c r="AC448" s="262"/>
      <c r="AD448" s="262"/>
      <c r="AE448" s="262"/>
      <c r="AF448" s="262"/>
      <c r="AG448" s="262"/>
      <c r="AH448" s="262"/>
      <c r="AI448" s="262"/>
      <c r="AJ448" s="262"/>
      <c r="AK448" s="262"/>
      <c r="AL448" s="262"/>
      <c r="AM448" s="262"/>
      <c r="AN448" s="262"/>
      <c r="AO448" s="262"/>
      <c r="AP448" s="262"/>
      <c r="AQ448" s="262"/>
      <c r="AR448" s="262"/>
      <c r="AS448" s="262"/>
      <c r="AT448" s="262"/>
      <c r="AU448" s="262"/>
      <c r="AV448" s="262"/>
      <c r="AW448" s="262"/>
      <c r="AX448" s="262"/>
      <c r="AY448" s="262"/>
      <c r="AZ448" s="262"/>
      <c r="BA448" s="262"/>
      <c r="BB448" s="262"/>
      <c r="BC448" s="262"/>
      <c r="BD448" s="262"/>
      <c r="BE448" s="262"/>
      <c r="BF448" s="262"/>
      <c r="BG448" s="262"/>
      <c r="BH448" s="262"/>
      <c r="BI448" s="262"/>
      <c r="BJ448" s="262"/>
      <c r="BK448" s="262"/>
      <c r="BL448" s="262"/>
      <c r="BM448" s="262"/>
      <c r="BN448" s="262"/>
      <c r="BO448" s="262"/>
      <c r="BP448" s="262"/>
      <c r="BQ448" s="262"/>
      <c r="BR448" s="262"/>
      <c r="BS448" s="262"/>
      <c r="BT448" s="262"/>
      <c r="BU448" s="262"/>
      <c r="BV448" s="262"/>
      <c r="BW448" s="262"/>
      <c r="BX448" s="262"/>
      <c r="BY448" s="262"/>
      <c r="BZ448" s="262"/>
      <c r="CA448" s="262"/>
      <c r="CB448" s="262"/>
      <c r="CC448" s="262"/>
      <c r="CD448" s="262"/>
      <c r="CE448" s="262"/>
      <c r="CF448" s="262"/>
      <c r="CG448" s="262"/>
      <c r="CH448" s="262"/>
      <c r="CI448" s="262"/>
      <c r="CJ448" s="262"/>
      <c r="CK448" s="262"/>
      <c r="CL448" s="262"/>
      <c r="CM448" s="262"/>
      <c r="CN448" s="262"/>
      <c r="CO448" s="262"/>
      <c r="CP448" s="262"/>
      <c r="CQ448" s="262"/>
      <c r="CR448" s="262"/>
      <c r="CS448" s="262"/>
      <c r="CT448" s="262"/>
      <c r="CU448" s="262"/>
      <c r="CV448" s="262"/>
      <c r="CW448" s="262"/>
      <c r="CX448" s="262"/>
      <c r="CY448" s="262"/>
      <c r="CZ448" s="262"/>
      <c r="DA448" s="262"/>
      <c r="DB448" s="262"/>
      <c r="DC448" s="262"/>
      <c r="DD448" s="262"/>
      <c r="DE448" s="262"/>
      <c r="DF448" s="262"/>
      <c r="DG448" s="262"/>
      <c r="DH448" s="262"/>
      <c r="DI448" s="262"/>
      <c r="DJ448" s="262"/>
      <c r="DK448" s="262"/>
      <c r="DL448" s="262"/>
      <c r="DM448" s="262"/>
      <c r="DN448" s="262"/>
      <c r="DO448" s="262"/>
      <c r="DP448" s="262"/>
      <c r="DQ448" s="262"/>
      <c r="DR448" s="262"/>
      <c r="DS448" s="262"/>
      <c r="DT448" s="262"/>
      <c r="DU448" s="262"/>
      <c r="DV448" s="262"/>
      <c r="DW448" s="262"/>
      <c r="DX448" s="262"/>
      <c r="DY448" s="262"/>
      <c r="DZ448" s="262"/>
      <c r="EA448" s="262"/>
      <c r="EB448" s="262"/>
      <c r="EC448" s="262"/>
      <c r="ED448" s="262"/>
      <c r="EE448" s="262"/>
      <c r="EF448" s="262"/>
      <c r="EG448" s="262"/>
      <c r="EH448" s="262"/>
      <c r="EI448" s="262"/>
      <c r="EJ448" s="262"/>
      <c r="EK448" s="262"/>
      <c r="EL448" s="262"/>
      <c r="EM448" s="262"/>
      <c r="EN448" s="262"/>
      <c r="EO448" s="262"/>
      <c r="EP448" s="262"/>
      <c r="EQ448" s="262"/>
      <c r="ER448" s="262"/>
      <c r="ES448" s="262"/>
      <c r="ET448" s="262"/>
      <c r="EU448" s="262"/>
      <c r="EV448" s="262"/>
      <c r="EW448" s="262"/>
      <c r="EX448" s="262"/>
      <c r="EY448" s="262"/>
      <c r="EZ448" s="262"/>
      <c r="FA448" s="262"/>
      <c r="FB448" s="262"/>
      <c r="FC448" s="262"/>
      <c r="FD448" s="262"/>
      <c r="FE448" s="262"/>
      <c r="FF448" s="262"/>
      <c r="FG448" s="262"/>
      <c r="FH448" s="262"/>
      <c r="FI448" s="262"/>
      <c r="FJ448" s="262"/>
      <c r="FK448" s="262"/>
      <c r="FL448" s="262"/>
      <c r="FM448" s="262"/>
      <c r="FN448" s="262"/>
      <c r="FO448" s="262"/>
      <c r="FP448" s="262"/>
      <c r="FQ448" s="262"/>
      <c r="FR448" s="262"/>
      <c r="FS448" s="262"/>
      <c r="FT448" s="262"/>
      <c r="FU448" s="262"/>
      <c r="FV448" s="262"/>
      <c r="FW448" s="262"/>
      <c r="FX448" s="262"/>
      <c r="FY448" s="262"/>
      <c r="FZ448" s="262"/>
      <c r="GA448" s="262"/>
      <c r="GB448" s="262"/>
      <c r="GC448" s="262"/>
      <c r="GD448" s="262"/>
    </row>
    <row r="449" spans="1:186" s="279" customFormat="1" x14ac:dyDescent="0.2">
      <c r="A449" s="339" t="s">
        <v>12341</v>
      </c>
      <c r="B449" s="280" t="s">
        <v>472</v>
      </c>
      <c r="C449" s="281" t="s">
        <v>3315</v>
      </c>
      <c r="D449" s="130" t="s">
        <v>18</v>
      </c>
      <c r="E449" s="130">
        <v>3</v>
      </c>
      <c r="F449" s="130">
        <v>0.2</v>
      </c>
      <c r="G449" s="282"/>
      <c r="H449" s="283"/>
      <c r="I449" s="284">
        <f ca="1">OFFSET(INDEX(Composições!A:H,MATCH(B449,Composições!A:A,0),8),2,0)</f>
        <v>262.71875</v>
      </c>
      <c r="J449" s="284">
        <f ca="1">IF(ISNUMBER(I449),ROUND(F449*E449*I449,2),"")</f>
        <v>157.63</v>
      </c>
      <c r="K449" s="283">
        <f>BDI!$B$17</f>
        <v>0.26419999999999999</v>
      </c>
      <c r="L449" s="283"/>
      <c r="M449" s="283"/>
      <c r="N449" s="131">
        <f t="shared" ca="1" si="6"/>
        <v>332.13</v>
      </c>
      <c r="O449" s="340">
        <f ca="1">IF(ISNUMBER(I449),ROUND(F449*N449*E449,2),"")</f>
        <v>199.28</v>
      </c>
      <c r="P449" s="262"/>
      <c r="Q449" s="262"/>
      <c r="R449" s="262"/>
      <c r="S449" s="262"/>
      <c r="T449" s="262"/>
      <c r="U449" s="262"/>
      <c r="V449" s="262"/>
      <c r="W449" s="262"/>
      <c r="X449" s="262"/>
      <c r="Y449" s="262"/>
      <c r="Z449" s="262"/>
      <c r="AA449" s="262"/>
      <c r="AB449" s="262"/>
      <c r="AC449" s="262"/>
      <c r="AD449" s="262"/>
      <c r="AE449" s="262"/>
      <c r="AF449" s="262"/>
      <c r="AG449" s="262"/>
      <c r="AH449" s="262"/>
      <c r="AI449" s="262"/>
      <c r="AJ449" s="262"/>
      <c r="AK449" s="262"/>
      <c r="AL449" s="262"/>
      <c r="AM449" s="262"/>
      <c r="AN449" s="262"/>
      <c r="AO449" s="262"/>
      <c r="AP449" s="262"/>
      <c r="AQ449" s="262"/>
      <c r="AR449" s="262"/>
      <c r="AS449" s="262"/>
      <c r="AT449" s="262"/>
      <c r="AU449" s="262"/>
      <c r="AV449" s="262"/>
      <c r="AW449" s="262"/>
      <c r="AX449" s="262"/>
      <c r="AY449" s="262"/>
      <c r="AZ449" s="262"/>
      <c r="BA449" s="262"/>
      <c r="BB449" s="262"/>
      <c r="BC449" s="262"/>
      <c r="BD449" s="262"/>
      <c r="BE449" s="262"/>
      <c r="BF449" s="262"/>
      <c r="BG449" s="262"/>
      <c r="BH449" s="262"/>
      <c r="BI449" s="262"/>
      <c r="BJ449" s="262"/>
      <c r="BK449" s="262"/>
      <c r="BL449" s="262"/>
      <c r="BM449" s="262"/>
      <c r="BN449" s="262"/>
      <c r="BO449" s="262"/>
      <c r="BP449" s="262"/>
      <c r="BQ449" s="262"/>
      <c r="BR449" s="262"/>
      <c r="BS449" s="262"/>
      <c r="BT449" s="262"/>
      <c r="BU449" s="262"/>
      <c r="BV449" s="262"/>
      <c r="BW449" s="262"/>
      <c r="BX449" s="262"/>
      <c r="BY449" s="262"/>
      <c r="BZ449" s="262"/>
      <c r="CA449" s="262"/>
      <c r="CB449" s="262"/>
      <c r="CC449" s="262"/>
      <c r="CD449" s="262"/>
      <c r="CE449" s="262"/>
      <c r="CF449" s="262"/>
      <c r="CG449" s="262"/>
      <c r="CH449" s="262"/>
      <c r="CI449" s="262"/>
      <c r="CJ449" s="262"/>
      <c r="CK449" s="262"/>
      <c r="CL449" s="262"/>
      <c r="CM449" s="262"/>
      <c r="CN449" s="262"/>
      <c r="CO449" s="262"/>
      <c r="CP449" s="262"/>
      <c r="CQ449" s="262"/>
      <c r="CR449" s="262"/>
      <c r="CS449" s="262"/>
      <c r="CT449" s="262"/>
      <c r="CU449" s="262"/>
      <c r="CV449" s="262"/>
      <c r="CW449" s="262"/>
      <c r="CX449" s="262"/>
      <c r="CY449" s="262"/>
      <c r="CZ449" s="262"/>
      <c r="DA449" s="262"/>
      <c r="DB449" s="262"/>
      <c r="DC449" s="262"/>
      <c r="DD449" s="262"/>
      <c r="DE449" s="262"/>
      <c r="DF449" s="262"/>
      <c r="DG449" s="262"/>
      <c r="DH449" s="262"/>
      <c r="DI449" s="262"/>
      <c r="DJ449" s="262"/>
      <c r="DK449" s="262"/>
      <c r="DL449" s="262"/>
      <c r="DM449" s="262"/>
      <c r="DN449" s="262"/>
      <c r="DO449" s="262"/>
      <c r="DP449" s="262"/>
      <c r="DQ449" s="262"/>
      <c r="DR449" s="262"/>
      <c r="DS449" s="262"/>
      <c r="DT449" s="262"/>
      <c r="DU449" s="262"/>
      <c r="DV449" s="262"/>
      <c r="DW449" s="262"/>
      <c r="DX449" s="262"/>
      <c r="DY449" s="262"/>
      <c r="DZ449" s="262"/>
      <c r="EA449" s="262"/>
      <c r="EB449" s="262"/>
      <c r="EC449" s="262"/>
      <c r="ED449" s="262"/>
      <c r="EE449" s="262"/>
      <c r="EF449" s="262"/>
      <c r="EG449" s="262"/>
      <c r="EH449" s="262"/>
      <c r="EI449" s="262"/>
      <c r="EJ449" s="262"/>
      <c r="EK449" s="262"/>
      <c r="EL449" s="262"/>
      <c r="EM449" s="262"/>
      <c r="EN449" s="262"/>
      <c r="EO449" s="262"/>
      <c r="EP449" s="262"/>
      <c r="EQ449" s="262"/>
      <c r="ER449" s="262"/>
      <c r="ES449" s="262"/>
      <c r="ET449" s="262"/>
      <c r="EU449" s="262"/>
      <c r="EV449" s="262"/>
      <c r="EW449" s="262"/>
      <c r="EX449" s="262"/>
      <c r="EY449" s="262"/>
      <c r="EZ449" s="262"/>
      <c r="FA449" s="262"/>
      <c r="FB449" s="262"/>
      <c r="FC449" s="262"/>
      <c r="FD449" s="262"/>
      <c r="FE449" s="262"/>
      <c r="FF449" s="262"/>
      <c r="FG449" s="262"/>
      <c r="FH449" s="262"/>
      <c r="FI449" s="262"/>
      <c r="FJ449" s="262"/>
      <c r="FK449" s="262"/>
      <c r="FL449" s="262"/>
      <c r="FM449" s="262"/>
      <c r="FN449" s="262"/>
      <c r="FO449" s="262"/>
      <c r="FP449" s="262"/>
      <c r="FQ449" s="262"/>
      <c r="FR449" s="262"/>
      <c r="FS449" s="262"/>
      <c r="FT449" s="262"/>
      <c r="FU449" s="262"/>
      <c r="FV449" s="262"/>
      <c r="FW449" s="262"/>
      <c r="FX449" s="262"/>
      <c r="FY449" s="262"/>
      <c r="FZ449" s="262"/>
      <c r="GA449" s="262"/>
      <c r="GB449" s="262"/>
      <c r="GC449" s="262"/>
      <c r="GD449" s="262"/>
    </row>
    <row r="450" spans="1:186" s="279" customFormat="1" x14ac:dyDescent="0.2">
      <c r="A450" s="339" t="s">
        <v>12342</v>
      </c>
      <c r="B450" s="280" t="s">
        <v>474</v>
      </c>
      <c r="C450" s="281" t="s">
        <v>3316</v>
      </c>
      <c r="D450" s="130" t="s">
        <v>18</v>
      </c>
      <c r="E450" s="130">
        <v>3</v>
      </c>
      <c r="F450" s="130">
        <v>0.2</v>
      </c>
      <c r="G450" s="282"/>
      <c r="H450" s="283"/>
      <c r="I450" s="284">
        <f ca="1">OFFSET(INDEX(Composições!A:H,MATCH(B450,Composições!A:A,0),8),2,0)</f>
        <v>350.66874999999999</v>
      </c>
      <c r="J450" s="284">
        <f ca="1">IF(ISNUMBER(I450),ROUND(F450*E450*I450,2),"")</f>
        <v>210.4</v>
      </c>
      <c r="K450" s="283">
        <f>BDI!$B$17</f>
        <v>0.26419999999999999</v>
      </c>
      <c r="L450" s="283"/>
      <c r="M450" s="283"/>
      <c r="N450" s="131">
        <f t="shared" ca="1" si="6"/>
        <v>443.32</v>
      </c>
      <c r="O450" s="340">
        <f ca="1">IF(ISNUMBER(I450),ROUND(F450*N450*E450,2),"")</f>
        <v>265.99</v>
      </c>
      <c r="P450" s="262"/>
      <c r="Q450" s="262"/>
      <c r="R450" s="262"/>
      <c r="S450" s="262"/>
      <c r="T450" s="262"/>
      <c r="U450" s="262"/>
      <c r="V450" s="262"/>
      <c r="W450" s="262"/>
      <c r="X450" s="262"/>
      <c r="Y450" s="262"/>
      <c r="Z450" s="262"/>
      <c r="AA450" s="262"/>
      <c r="AB450" s="262"/>
      <c r="AC450" s="262"/>
      <c r="AD450" s="262"/>
      <c r="AE450" s="262"/>
      <c r="AF450" s="262"/>
      <c r="AG450" s="262"/>
      <c r="AH450" s="262"/>
      <c r="AI450" s="262"/>
      <c r="AJ450" s="262"/>
      <c r="AK450" s="262"/>
      <c r="AL450" s="262"/>
      <c r="AM450" s="262"/>
      <c r="AN450" s="262"/>
      <c r="AO450" s="262"/>
      <c r="AP450" s="262"/>
      <c r="AQ450" s="262"/>
      <c r="AR450" s="262"/>
      <c r="AS450" s="262"/>
      <c r="AT450" s="262"/>
      <c r="AU450" s="262"/>
      <c r="AV450" s="262"/>
      <c r="AW450" s="262"/>
      <c r="AX450" s="262"/>
      <c r="AY450" s="262"/>
      <c r="AZ450" s="262"/>
      <c r="BA450" s="262"/>
      <c r="BB450" s="262"/>
      <c r="BC450" s="262"/>
      <c r="BD450" s="262"/>
      <c r="BE450" s="262"/>
      <c r="BF450" s="262"/>
      <c r="BG450" s="262"/>
      <c r="BH450" s="262"/>
      <c r="BI450" s="262"/>
      <c r="BJ450" s="262"/>
      <c r="BK450" s="262"/>
      <c r="BL450" s="262"/>
      <c r="BM450" s="262"/>
      <c r="BN450" s="262"/>
      <c r="BO450" s="262"/>
      <c r="BP450" s="262"/>
      <c r="BQ450" s="262"/>
      <c r="BR450" s="262"/>
      <c r="BS450" s="262"/>
      <c r="BT450" s="262"/>
      <c r="BU450" s="262"/>
      <c r="BV450" s="262"/>
      <c r="BW450" s="262"/>
      <c r="BX450" s="262"/>
      <c r="BY450" s="262"/>
      <c r="BZ450" s="262"/>
      <c r="CA450" s="262"/>
      <c r="CB450" s="262"/>
      <c r="CC450" s="262"/>
      <c r="CD450" s="262"/>
      <c r="CE450" s="262"/>
      <c r="CF450" s="262"/>
      <c r="CG450" s="262"/>
      <c r="CH450" s="262"/>
      <c r="CI450" s="262"/>
      <c r="CJ450" s="262"/>
      <c r="CK450" s="262"/>
      <c r="CL450" s="262"/>
      <c r="CM450" s="262"/>
      <c r="CN450" s="262"/>
      <c r="CO450" s="262"/>
      <c r="CP450" s="262"/>
      <c r="CQ450" s="262"/>
      <c r="CR450" s="262"/>
      <c r="CS450" s="262"/>
      <c r="CT450" s="262"/>
      <c r="CU450" s="262"/>
      <c r="CV450" s="262"/>
      <c r="CW450" s="262"/>
      <c r="CX450" s="262"/>
      <c r="CY450" s="262"/>
      <c r="CZ450" s="262"/>
      <c r="DA450" s="262"/>
      <c r="DB450" s="262"/>
      <c r="DC450" s="262"/>
      <c r="DD450" s="262"/>
      <c r="DE450" s="262"/>
      <c r="DF450" s="262"/>
      <c r="DG450" s="262"/>
      <c r="DH450" s="262"/>
      <c r="DI450" s="262"/>
      <c r="DJ450" s="262"/>
      <c r="DK450" s="262"/>
      <c r="DL450" s="262"/>
      <c r="DM450" s="262"/>
      <c r="DN450" s="262"/>
      <c r="DO450" s="262"/>
      <c r="DP450" s="262"/>
      <c r="DQ450" s="262"/>
      <c r="DR450" s="262"/>
      <c r="DS450" s="262"/>
      <c r="DT450" s="262"/>
      <c r="DU450" s="262"/>
      <c r="DV450" s="262"/>
      <c r="DW450" s="262"/>
      <c r="DX450" s="262"/>
      <c r="DY450" s="262"/>
      <c r="DZ450" s="262"/>
      <c r="EA450" s="262"/>
      <c r="EB450" s="262"/>
      <c r="EC450" s="262"/>
      <c r="ED450" s="262"/>
      <c r="EE450" s="262"/>
      <c r="EF450" s="262"/>
      <c r="EG450" s="262"/>
      <c r="EH450" s="262"/>
      <c r="EI450" s="262"/>
      <c r="EJ450" s="262"/>
      <c r="EK450" s="262"/>
      <c r="EL450" s="262"/>
      <c r="EM450" s="262"/>
      <c r="EN450" s="262"/>
      <c r="EO450" s="262"/>
      <c r="EP450" s="262"/>
      <c r="EQ450" s="262"/>
      <c r="ER450" s="262"/>
      <c r="ES450" s="262"/>
      <c r="ET450" s="262"/>
      <c r="EU450" s="262"/>
      <c r="EV450" s="262"/>
      <c r="EW450" s="262"/>
      <c r="EX450" s="262"/>
      <c r="EY450" s="262"/>
      <c r="EZ450" s="262"/>
      <c r="FA450" s="262"/>
      <c r="FB450" s="262"/>
      <c r="FC450" s="262"/>
      <c r="FD450" s="262"/>
      <c r="FE450" s="262"/>
      <c r="FF450" s="262"/>
      <c r="FG450" s="262"/>
      <c r="FH450" s="262"/>
      <c r="FI450" s="262"/>
      <c r="FJ450" s="262"/>
      <c r="FK450" s="262"/>
      <c r="FL450" s="262"/>
      <c r="FM450" s="262"/>
      <c r="FN450" s="262"/>
      <c r="FO450" s="262"/>
      <c r="FP450" s="262"/>
      <c r="FQ450" s="262"/>
      <c r="FR450" s="262"/>
      <c r="FS450" s="262"/>
      <c r="FT450" s="262"/>
      <c r="FU450" s="262"/>
      <c r="FV450" s="262"/>
      <c r="FW450" s="262"/>
      <c r="FX450" s="262"/>
      <c r="FY450" s="262"/>
      <c r="FZ450" s="262"/>
      <c r="GA450" s="262"/>
      <c r="GB450" s="262"/>
      <c r="GC450" s="262"/>
      <c r="GD450" s="262"/>
    </row>
    <row r="451" spans="1:186" s="279" customFormat="1" x14ac:dyDescent="0.2">
      <c r="A451" s="339" t="s">
        <v>12343</v>
      </c>
      <c r="B451" s="280" t="s">
        <v>476</v>
      </c>
      <c r="C451" s="281" t="s">
        <v>3317</v>
      </c>
      <c r="D451" s="130" t="s">
        <v>18</v>
      </c>
      <c r="E451" s="130">
        <v>3</v>
      </c>
      <c r="F451" s="130">
        <v>0.2</v>
      </c>
      <c r="G451" s="282"/>
      <c r="H451" s="283"/>
      <c r="I451" s="284">
        <f ca="1">OFFSET(INDEX(Composições!A:H,MATCH(B451,Composições!A:A,0),8),2,0)</f>
        <v>453.23874999999998</v>
      </c>
      <c r="J451" s="284">
        <f ca="1">IF(ISNUMBER(I451),ROUND(F451*E451*I451,2),"")</f>
        <v>271.94</v>
      </c>
      <c r="K451" s="283">
        <f>BDI!$B$17</f>
        <v>0.26419999999999999</v>
      </c>
      <c r="L451" s="283"/>
      <c r="M451" s="283"/>
      <c r="N451" s="131">
        <f t="shared" ca="1" si="6"/>
        <v>572.98</v>
      </c>
      <c r="O451" s="340">
        <f ca="1">IF(ISNUMBER(I451),ROUND(F451*N451*E451,2),"")</f>
        <v>343.79</v>
      </c>
      <c r="P451" s="262"/>
      <c r="Q451" s="262"/>
      <c r="R451" s="262"/>
      <c r="S451" s="262"/>
      <c r="T451" s="262"/>
      <c r="U451" s="262"/>
      <c r="V451" s="262"/>
      <c r="W451" s="262"/>
      <c r="X451" s="262"/>
      <c r="Y451" s="262"/>
      <c r="Z451" s="262"/>
      <c r="AA451" s="262"/>
      <c r="AB451" s="262"/>
      <c r="AC451" s="262"/>
      <c r="AD451" s="262"/>
      <c r="AE451" s="262"/>
      <c r="AF451" s="262"/>
      <c r="AG451" s="262"/>
      <c r="AH451" s="262"/>
      <c r="AI451" s="262"/>
      <c r="AJ451" s="262"/>
      <c r="AK451" s="262"/>
      <c r="AL451" s="262"/>
      <c r="AM451" s="262"/>
      <c r="AN451" s="262"/>
      <c r="AO451" s="262"/>
      <c r="AP451" s="262"/>
      <c r="AQ451" s="262"/>
      <c r="AR451" s="262"/>
      <c r="AS451" s="262"/>
      <c r="AT451" s="262"/>
      <c r="AU451" s="262"/>
      <c r="AV451" s="262"/>
      <c r="AW451" s="262"/>
      <c r="AX451" s="262"/>
      <c r="AY451" s="262"/>
      <c r="AZ451" s="262"/>
      <c r="BA451" s="262"/>
      <c r="BB451" s="262"/>
      <c r="BC451" s="262"/>
      <c r="BD451" s="262"/>
      <c r="BE451" s="262"/>
      <c r="BF451" s="262"/>
      <c r="BG451" s="262"/>
      <c r="BH451" s="262"/>
      <c r="BI451" s="262"/>
      <c r="BJ451" s="262"/>
      <c r="BK451" s="262"/>
      <c r="BL451" s="262"/>
      <c r="BM451" s="262"/>
      <c r="BN451" s="262"/>
      <c r="BO451" s="262"/>
      <c r="BP451" s="262"/>
      <c r="BQ451" s="262"/>
      <c r="BR451" s="262"/>
      <c r="BS451" s="262"/>
      <c r="BT451" s="262"/>
      <c r="BU451" s="262"/>
      <c r="BV451" s="262"/>
      <c r="BW451" s="262"/>
      <c r="BX451" s="262"/>
      <c r="BY451" s="262"/>
      <c r="BZ451" s="262"/>
      <c r="CA451" s="262"/>
      <c r="CB451" s="262"/>
      <c r="CC451" s="262"/>
      <c r="CD451" s="262"/>
      <c r="CE451" s="262"/>
      <c r="CF451" s="262"/>
      <c r="CG451" s="262"/>
      <c r="CH451" s="262"/>
      <c r="CI451" s="262"/>
      <c r="CJ451" s="262"/>
      <c r="CK451" s="262"/>
      <c r="CL451" s="262"/>
      <c r="CM451" s="262"/>
      <c r="CN451" s="262"/>
      <c r="CO451" s="262"/>
      <c r="CP451" s="262"/>
      <c r="CQ451" s="262"/>
      <c r="CR451" s="262"/>
      <c r="CS451" s="262"/>
      <c r="CT451" s="262"/>
      <c r="CU451" s="262"/>
      <c r="CV451" s="262"/>
      <c r="CW451" s="262"/>
      <c r="CX451" s="262"/>
      <c r="CY451" s="262"/>
      <c r="CZ451" s="262"/>
      <c r="DA451" s="262"/>
      <c r="DB451" s="262"/>
      <c r="DC451" s="262"/>
      <c r="DD451" s="262"/>
      <c r="DE451" s="262"/>
      <c r="DF451" s="262"/>
      <c r="DG451" s="262"/>
      <c r="DH451" s="262"/>
      <c r="DI451" s="262"/>
      <c r="DJ451" s="262"/>
      <c r="DK451" s="262"/>
      <c r="DL451" s="262"/>
      <c r="DM451" s="262"/>
      <c r="DN451" s="262"/>
      <c r="DO451" s="262"/>
      <c r="DP451" s="262"/>
      <c r="DQ451" s="262"/>
      <c r="DR451" s="262"/>
      <c r="DS451" s="262"/>
      <c r="DT451" s="262"/>
      <c r="DU451" s="262"/>
      <c r="DV451" s="262"/>
      <c r="DW451" s="262"/>
      <c r="DX451" s="262"/>
      <c r="DY451" s="262"/>
      <c r="DZ451" s="262"/>
      <c r="EA451" s="262"/>
      <c r="EB451" s="262"/>
      <c r="EC451" s="262"/>
      <c r="ED451" s="262"/>
      <c r="EE451" s="262"/>
      <c r="EF451" s="262"/>
      <c r="EG451" s="262"/>
      <c r="EH451" s="262"/>
      <c r="EI451" s="262"/>
      <c r="EJ451" s="262"/>
      <c r="EK451" s="262"/>
      <c r="EL451" s="262"/>
      <c r="EM451" s="262"/>
      <c r="EN451" s="262"/>
      <c r="EO451" s="262"/>
      <c r="EP451" s="262"/>
      <c r="EQ451" s="262"/>
      <c r="ER451" s="262"/>
      <c r="ES451" s="262"/>
      <c r="ET451" s="262"/>
      <c r="EU451" s="262"/>
      <c r="EV451" s="262"/>
      <c r="EW451" s="262"/>
      <c r="EX451" s="262"/>
      <c r="EY451" s="262"/>
      <c r="EZ451" s="262"/>
      <c r="FA451" s="262"/>
      <c r="FB451" s="262"/>
      <c r="FC451" s="262"/>
      <c r="FD451" s="262"/>
      <c r="FE451" s="262"/>
      <c r="FF451" s="262"/>
      <c r="FG451" s="262"/>
      <c r="FH451" s="262"/>
      <c r="FI451" s="262"/>
      <c r="FJ451" s="262"/>
      <c r="FK451" s="262"/>
      <c r="FL451" s="262"/>
      <c r="FM451" s="262"/>
      <c r="FN451" s="262"/>
      <c r="FO451" s="262"/>
      <c r="FP451" s="262"/>
      <c r="FQ451" s="262"/>
      <c r="FR451" s="262"/>
      <c r="FS451" s="262"/>
      <c r="FT451" s="262"/>
      <c r="FU451" s="262"/>
      <c r="FV451" s="262"/>
      <c r="FW451" s="262"/>
      <c r="FX451" s="262"/>
      <c r="FY451" s="262"/>
      <c r="FZ451" s="262"/>
      <c r="GA451" s="262"/>
      <c r="GB451" s="262"/>
      <c r="GC451" s="262"/>
      <c r="GD451" s="262"/>
    </row>
    <row r="452" spans="1:186" s="279" customFormat="1" x14ac:dyDescent="0.2">
      <c r="A452" s="339" t="s">
        <v>12344</v>
      </c>
      <c r="B452" s="280" t="s">
        <v>478</v>
      </c>
      <c r="C452" s="281" t="s">
        <v>3318</v>
      </c>
      <c r="D452" s="130" t="s">
        <v>18</v>
      </c>
      <c r="E452" s="130">
        <v>3</v>
      </c>
      <c r="F452" s="130">
        <v>0.2</v>
      </c>
      <c r="G452" s="282"/>
      <c r="H452" s="283"/>
      <c r="I452" s="284">
        <f ca="1">OFFSET(INDEX(Composições!A:H,MATCH(B452,Composições!A:A,0),8),2,0)</f>
        <v>259.59875</v>
      </c>
      <c r="J452" s="284">
        <f ca="1">IF(ISNUMBER(I452),ROUND(F452*E452*I452,2),"")</f>
        <v>155.76</v>
      </c>
      <c r="K452" s="283">
        <f>BDI!$B$17</f>
        <v>0.26419999999999999</v>
      </c>
      <c r="L452" s="283"/>
      <c r="M452" s="283"/>
      <c r="N452" s="131">
        <f t="shared" ca="1" si="6"/>
        <v>328.18</v>
      </c>
      <c r="O452" s="340">
        <f ca="1">IF(ISNUMBER(I452),ROUND(F452*N452*E452,2),"")</f>
        <v>196.91</v>
      </c>
      <c r="P452" s="262"/>
      <c r="Q452" s="262"/>
      <c r="R452" s="262"/>
      <c r="S452" s="262"/>
      <c r="T452" s="262"/>
      <c r="U452" s="262"/>
      <c r="V452" s="262"/>
      <c r="W452" s="262"/>
      <c r="X452" s="262"/>
      <c r="Y452" s="262"/>
      <c r="Z452" s="262"/>
      <c r="AA452" s="262"/>
      <c r="AB452" s="262"/>
      <c r="AC452" s="262"/>
      <c r="AD452" s="262"/>
      <c r="AE452" s="262"/>
      <c r="AF452" s="262"/>
      <c r="AG452" s="262"/>
      <c r="AH452" s="262"/>
      <c r="AI452" s="262"/>
      <c r="AJ452" s="262"/>
      <c r="AK452" s="262"/>
      <c r="AL452" s="262"/>
      <c r="AM452" s="262"/>
      <c r="AN452" s="262"/>
      <c r="AO452" s="262"/>
      <c r="AP452" s="262"/>
      <c r="AQ452" s="262"/>
      <c r="AR452" s="262"/>
      <c r="AS452" s="262"/>
      <c r="AT452" s="262"/>
      <c r="AU452" s="262"/>
      <c r="AV452" s="262"/>
      <c r="AW452" s="262"/>
      <c r="AX452" s="262"/>
      <c r="AY452" s="262"/>
      <c r="AZ452" s="262"/>
      <c r="BA452" s="262"/>
      <c r="BB452" s="262"/>
      <c r="BC452" s="262"/>
      <c r="BD452" s="262"/>
      <c r="BE452" s="262"/>
      <c r="BF452" s="262"/>
      <c r="BG452" s="262"/>
      <c r="BH452" s="262"/>
      <c r="BI452" s="262"/>
      <c r="BJ452" s="262"/>
      <c r="BK452" s="262"/>
      <c r="BL452" s="262"/>
      <c r="BM452" s="262"/>
      <c r="BN452" s="262"/>
      <c r="BO452" s="262"/>
      <c r="BP452" s="262"/>
      <c r="BQ452" s="262"/>
      <c r="BR452" s="262"/>
      <c r="BS452" s="262"/>
      <c r="BT452" s="262"/>
      <c r="BU452" s="262"/>
      <c r="BV452" s="262"/>
      <c r="BW452" s="262"/>
      <c r="BX452" s="262"/>
      <c r="BY452" s="262"/>
      <c r="BZ452" s="262"/>
      <c r="CA452" s="262"/>
      <c r="CB452" s="262"/>
      <c r="CC452" s="262"/>
      <c r="CD452" s="262"/>
      <c r="CE452" s="262"/>
      <c r="CF452" s="262"/>
      <c r="CG452" s="262"/>
      <c r="CH452" s="262"/>
      <c r="CI452" s="262"/>
      <c r="CJ452" s="262"/>
      <c r="CK452" s="262"/>
      <c r="CL452" s="262"/>
      <c r="CM452" s="262"/>
      <c r="CN452" s="262"/>
      <c r="CO452" s="262"/>
      <c r="CP452" s="262"/>
      <c r="CQ452" s="262"/>
      <c r="CR452" s="262"/>
      <c r="CS452" s="262"/>
      <c r="CT452" s="262"/>
      <c r="CU452" s="262"/>
      <c r="CV452" s="262"/>
      <c r="CW452" s="262"/>
      <c r="CX452" s="262"/>
      <c r="CY452" s="262"/>
      <c r="CZ452" s="262"/>
      <c r="DA452" s="262"/>
      <c r="DB452" s="262"/>
      <c r="DC452" s="262"/>
      <c r="DD452" s="262"/>
      <c r="DE452" s="262"/>
      <c r="DF452" s="262"/>
      <c r="DG452" s="262"/>
      <c r="DH452" s="262"/>
      <c r="DI452" s="262"/>
      <c r="DJ452" s="262"/>
      <c r="DK452" s="262"/>
      <c r="DL452" s="262"/>
      <c r="DM452" s="262"/>
      <c r="DN452" s="262"/>
      <c r="DO452" s="262"/>
      <c r="DP452" s="262"/>
      <c r="DQ452" s="262"/>
      <c r="DR452" s="262"/>
      <c r="DS452" s="262"/>
      <c r="DT452" s="262"/>
      <c r="DU452" s="262"/>
      <c r="DV452" s="262"/>
      <c r="DW452" s="262"/>
      <c r="DX452" s="262"/>
      <c r="DY452" s="262"/>
      <c r="DZ452" s="262"/>
      <c r="EA452" s="262"/>
      <c r="EB452" s="262"/>
      <c r="EC452" s="262"/>
      <c r="ED452" s="262"/>
      <c r="EE452" s="262"/>
      <c r="EF452" s="262"/>
      <c r="EG452" s="262"/>
      <c r="EH452" s="262"/>
      <c r="EI452" s="262"/>
      <c r="EJ452" s="262"/>
      <c r="EK452" s="262"/>
      <c r="EL452" s="262"/>
      <c r="EM452" s="262"/>
      <c r="EN452" s="262"/>
      <c r="EO452" s="262"/>
      <c r="EP452" s="262"/>
      <c r="EQ452" s="262"/>
      <c r="ER452" s="262"/>
      <c r="ES452" s="262"/>
      <c r="ET452" s="262"/>
      <c r="EU452" s="262"/>
      <c r="EV452" s="262"/>
      <c r="EW452" s="262"/>
      <c r="EX452" s="262"/>
      <c r="EY452" s="262"/>
      <c r="EZ452" s="262"/>
      <c r="FA452" s="262"/>
      <c r="FB452" s="262"/>
      <c r="FC452" s="262"/>
      <c r="FD452" s="262"/>
      <c r="FE452" s="262"/>
      <c r="FF452" s="262"/>
      <c r="FG452" s="262"/>
      <c r="FH452" s="262"/>
      <c r="FI452" s="262"/>
      <c r="FJ452" s="262"/>
      <c r="FK452" s="262"/>
      <c r="FL452" s="262"/>
      <c r="FM452" s="262"/>
      <c r="FN452" s="262"/>
      <c r="FO452" s="262"/>
      <c r="FP452" s="262"/>
      <c r="FQ452" s="262"/>
      <c r="FR452" s="262"/>
      <c r="FS452" s="262"/>
      <c r="FT452" s="262"/>
      <c r="FU452" s="262"/>
      <c r="FV452" s="262"/>
      <c r="FW452" s="262"/>
      <c r="FX452" s="262"/>
      <c r="FY452" s="262"/>
      <c r="FZ452" s="262"/>
      <c r="GA452" s="262"/>
      <c r="GB452" s="262"/>
      <c r="GC452" s="262"/>
      <c r="GD452" s="262"/>
    </row>
    <row r="453" spans="1:186" s="279" customFormat="1" x14ac:dyDescent="0.2">
      <c r="A453" s="339" t="s">
        <v>12345</v>
      </c>
      <c r="B453" s="280" t="s">
        <v>480</v>
      </c>
      <c r="C453" s="281" t="s">
        <v>3319</v>
      </c>
      <c r="D453" s="130" t="s">
        <v>18</v>
      </c>
      <c r="E453" s="130">
        <v>12</v>
      </c>
      <c r="F453" s="130">
        <v>0.2</v>
      </c>
      <c r="G453" s="282"/>
      <c r="H453" s="283"/>
      <c r="I453" s="284">
        <f ca="1">OFFSET(INDEX(Composições!A:H,MATCH(B453,Composições!A:A,0),8),2,0)</f>
        <v>256.49874999999997</v>
      </c>
      <c r="J453" s="284">
        <f ca="1">IF(ISNUMBER(I453),ROUND(F453*E453*I453,2),"")</f>
        <v>615.6</v>
      </c>
      <c r="K453" s="283">
        <f>BDI!$B$17</f>
        <v>0.26419999999999999</v>
      </c>
      <c r="L453" s="283"/>
      <c r="M453" s="283"/>
      <c r="N453" s="131">
        <f t="shared" ca="1" si="6"/>
        <v>324.27</v>
      </c>
      <c r="O453" s="340">
        <f ca="1">IF(ISNUMBER(I453),ROUND(F453*N453*E453,2),"")</f>
        <v>778.25</v>
      </c>
      <c r="P453" s="262"/>
      <c r="Q453" s="262"/>
      <c r="R453" s="262"/>
      <c r="S453" s="262"/>
      <c r="T453" s="262"/>
      <c r="U453" s="262"/>
      <c r="V453" s="262"/>
      <c r="W453" s="262"/>
      <c r="X453" s="262"/>
      <c r="Y453" s="262"/>
      <c r="Z453" s="262"/>
      <c r="AA453" s="262"/>
      <c r="AB453" s="262"/>
      <c r="AC453" s="262"/>
      <c r="AD453" s="262"/>
      <c r="AE453" s="262"/>
      <c r="AF453" s="262"/>
      <c r="AG453" s="262"/>
      <c r="AH453" s="262"/>
      <c r="AI453" s="262"/>
      <c r="AJ453" s="262"/>
      <c r="AK453" s="262"/>
      <c r="AL453" s="262"/>
      <c r="AM453" s="262"/>
      <c r="AN453" s="262"/>
      <c r="AO453" s="262"/>
      <c r="AP453" s="262"/>
      <c r="AQ453" s="262"/>
      <c r="AR453" s="262"/>
      <c r="AS453" s="262"/>
      <c r="AT453" s="262"/>
      <c r="AU453" s="262"/>
      <c r="AV453" s="262"/>
      <c r="AW453" s="262"/>
      <c r="AX453" s="262"/>
      <c r="AY453" s="262"/>
      <c r="AZ453" s="262"/>
      <c r="BA453" s="262"/>
      <c r="BB453" s="262"/>
      <c r="BC453" s="262"/>
      <c r="BD453" s="262"/>
      <c r="BE453" s="262"/>
      <c r="BF453" s="262"/>
      <c r="BG453" s="262"/>
      <c r="BH453" s="262"/>
      <c r="BI453" s="262"/>
      <c r="BJ453" s="262"/>
      <c r="BK453" s="262"/>
      <c r="BL453" s="262"/>
      <c r="BM453" s="262"/>
      <c r="BN453" s="262"/>
      <c r="BO453" s="262"/>
      <c r="BP453" s="262"/>
      <c r="BQ453" s="262"/>
      <c r="BR453" s="262"/>
      <c r="BS453" s="262"/>
      <c r="BT453" s="262"/>
      <c r="BU453" s="262"/>
      <c r="BV453" s="262"/>
      <c r="BW453" s="262"/>
      <c r="BX453" s="262"/>
      <c r="BY453" s="262"/>
      <c r="BZ453" s="262"/>
      <c r="CA453" s="262"/>
      <c r="CB453" s="262"/>
      <c r="CC453" s="262"/>
      <c r="CD453" s="262"/>
      <c r="CE453" s="262"/>
      <c r="CF453" s="262"/>
      <c r="CG453" s="262"/>
      <c r="CH453" s="262"/>
      <c r="CI453" s="262"/>
      <c r="CJ453" s="262"/>
      <c r="CK453" s="262"/>
      <c r="CL453" s="262"/>
      <c r="CM453" s="262"/>
      <c r="CN453" s="262"/>
      <c r="CO453" s="262"/>
      <c r="CP453" s="262"/>
      <c r="CQ453" s="262"/>
      <c r="CR453" s="262"/>
      <c r="CS453" s="262"/>
      <c r="CT453" s="262"/>
      <c r="CU453" s="262"/>
      <c r="CV453" s="262"/>
      <c r="CW453" s="262"/>
      <c r="CX453" s="262"/>
      <c r="CY453" s="262"/>
      <c r="CZ453" s="262"/>
      <c r="DA453" s="262"/>
      <c r="DB453" s="262"/>
      <c r="DC453" s="262"/>
      <c r="DD453" s="262"/>
      <c r="DE453" s="262"/>
      <c r="DF453" s="262"/>
      <c r="DG453" s="262"/>
      <c r="DH453" s="262"/>
      <c r="DI453" s="262"/>
      <c r="DJ453" s="262"/>
      <c r="DK453" s="262"/>
      <c r="DL453" s="262"/>
      <c r="DM453" s="262"/>
      <c r="DN453" s="262"/>
      <c r="DO453" s="262"/>
      <c r="DP453" s="262"/>
      <c r="DQ453" s="262"/>
      <c r="DR453" s="262"/>
      <c r="DS453" s="262"/>
      <c r="DT453" s="262"/>
      <c r="DU453" s="262"/>
      <c r="DV453" s="262"/>
      <c r="DW453" s="262"/>
      <c r="DX453" s="262"/>
      <c r="DY453" s="262"/>
      <c r="DZ453" s="262"/>
      <c r="EA453" s="262"/>
      <c r="EB453" s="262"/>
      <c r="EC453" s="262"/>
      <c r="ED453" s="262"/>
      <c r="EE453" s="262"/>
      <c r="EF453" s="262"/>
      <c r="EG453" s="262"/>
      <c r="EH453" s="262"/>
      <c r="EI453" s="262"/>
      <c r="EJ453" s="262"/>
      <c r="EK453" s="262"/>
      <c r="EL453" s="262"/>
      <c r="EM453" s="262"/>
      <c r="EN453" s="262"/>
      <c r="EO453" s="262"/>
      <c r="EP453" s="262"/>
      <c r="EQ453" s="262"/>
      <c r="ER453" s="262"/>
      <c r="ES453" s="262"/>
      <c r="ET453" s="262"/>
      <c r="EU453" s="262"/>
      <c r="EV453" s="262"/>
      <c r="EW453" s="262"/>
      <c r="EX453" s="262"/>
      <c r="EY453" s="262"/>
      <c r="EZ453" s="262"/>
      <c r="FA453" s="262"/>
      <c r="FB453" s="262"/>
      <c r="FC453" s="262"/>
      <c r="FD453" s="262"/>
      <c r="FE453" s="262"/>
      <c r="FF453" s="262"/>
      <c r="FG453" s="262"/>
      <c r="FH453" s="262"/>
      <c r="FI453" s="262"/>
      <c r="FJ453" s="262"/>
      <c r="FK453" s="262"/>
      <c r="FL453" s="262"/>
      <c r="FM453" s="262"/>
      <c r="FN453" s="262"/>
      <c r="FO453" s="262"/>
      <c r="FP453" s="262"/>
      <c r="FQ453" s="262"/>
      <c r="FR453" s="262"/>
      <c r="FS453" s="262"/>
      <c r="FT453" s="262"/>
      <c r="FU453" s="262"/>
      <c r="FV453" s="262"/>
      <c r="FW453" s="262"/>
      <c r="FX453" s="262"/>
      <c r="FY453" s="262"/>
      <c r="FZ453" s="262"/>
      <c r="GA453" s="262"/>
      <c r="GB453" s="262"/>
      <c r="GC453" s="262"/>
      <c r="GD453" s="262"/>
    </row>
    <row r="454" spans="1:186" s="279" customFormat="1" x14ac:dyDescent="0.2">
      <c r="A454" s="339" t="s">
        <v>12346</v>
      </c>
      <c r="B454" s="280" t="s">
        <v>482</v>
      </c>
      <c r="C454" s="281" t="s">
        <v>3320</v>
      </c>
      <c r="D454" s="130" t="s">
        <v>18</v>
      </c>
      <c r="E454" s="130">
        <v>85</v>
      </c>
      <c r="F454" s="130">
        <v>0.2</v>
      </c>
      <c r="G454" s="282"/>
      <c r="H454" s="283"/>
      <c r="I454" s="284">
        <f ca="1">OFFSET(INDEX(Composições!A:H,MATCH(B454,Composições!A:A,0),8),2,0)</f>
        <v>214.53374999999997</v>
      </c>
      <c r="J454" s="284">
        <f ca="1">IF(ISNUMBER(I454),ROUND(F454*E454*I454,2),"")</f>
        <v>3647.07</v>
      </c>
      <c r="K454" s="283">
        <f>BDI!$B$17</f>
        <v>0.26419999999999999</v>
      </c>
      <c r="L454" s="283"/>
      <c r="M454" s="283"/>
      <c r="N454" s="131">
        <f t="shared" ca="1" si="6"/>
        <v>271.20999999999998</v>
      </c>
      <c r="O454" s="340">
        <f ca="1">IF(ISNUMBER(I454),ROUND(F454*N454*E454,2),"")</f>
        <v>4610.57</v>
      </c>
      <c r="P454" s="262"/>
      <c r="Q454" s="262"/>
      <c r="R454" s="262"/>
      <c r="S454" s="262"/>
      <c r="T454" s="262"/>
      <c r="U454" s="262"/>
      <c r="V454" s="262"/>
      <c r="W454" s="262"/>
      <c r="X454" s="262"/>
      <c r="Y454" s="262"/>
      <c r="Z454" s="262"/>
      <c r="AA454" s="262"/>
      <c r="AB454" s="262"/>
      <c r="AC454" s="262"/>
      <c r="AD454" s="262"/>
      <c r="AE454" s="262"/>
      <c r="AF454" s="262"/>
      <c r="AG454" s="262"/>
      <c r="AH454" s="262"/>
      <c r="AI454" s="262"/>
      <c r="AJ454" s="262"/>
      <c r="AK454" s="262"/>
      <c r="AL454" s="262"/>
      <c r="AM454" s="262"/>
      <c r="AN454" s="262"/>
      <c r="AO454" s="262"/>
      <c r="AP454" s="262"/>
      <c r="AQ454" s="262"/>
      <c r="AR454" s="262"/>
      <c r="AS454" s="262"/>
      <c r="AT454" s="262"/>
      <c r="AU454" s="262"/>
      <c r="AV454" s="262"/>
      <c r="AW454" s="262"/>
      <c r="AX454" s="262"/>
      <c r="AY454" s="262"/>
      <c r="AZ454" s="262"/>
      <c r="BA454" s="262"/>
      <c r="BB454" s="262"/>
      <c r="BC454" s="262"/>
      <c r="BD454" s="262"/>
      <c r="BE454" s="262"/>
      <c r="BF454" s="262"/>
      <c r="BG454" s="262"/>
      <c r="BH454" s="262"/>
      <c r="BI454" s="262"/>
      <c r="BJ454" s="262"/>
      <c r="BK454" s="262"/>
      <c r="BL454" s="262"/>
      <c r="BM454" s="262"/>
      <c r="BN454" s="262"/>
      <c r="BO454" s="262"/>
      <c r="BP454" s="262"/>
      <c r="BQ454" s="262"/>
      <c r="BR454" s="262"/>
      <c r="BS454" s="262"/>
      <c r="BT454" s="262"/>
      <c r="BU454" s="262"/>
      <c r="BV454" s="262"/>
      <c r="BW454" s="262"/>
      <c r="BX454" s="262"/>
      <c r="BY454" s="262"/>
      <c r="BZ454" s="262"/>
      <c r="CA454" s="262"/>
      <c r="CB454" s="262"/>
      <c r="CC454" s="262"/>
      <c r="CD454" s="262"/>
      <c r="CE454" s="262"/>
      <c r="CF454" s="262"/>
      <c r="CG454" s="262"/>
      <c r="CH454" s="262"/>
      <c r="CI454" s="262"/>
      <c r="CJ454" s="262"/>
      <c r="CK454" s="262"/>
      <c r="CL454" s="262"/>
      <c r="CM454" s="262"/>
      <c r="CN454" s="262"/>
      <c r="CO454" s="262"/>
      <c r="CP454" s="262"/>
      <c r="CQ454" s="262"/>
      <c r="CR454" s="262"/>
      <c r="CS454" s="262"/>
      <c r="CT454" s="262"/>
      <c r="CU454" s="262"/>
      <c r="CV454" s="262"/>
      <c r="CW454" s="262"/>
      <c r="CX454" s="262"/>
      <c r="CY454" s="262"/>
      <c r="CZ454" s="262"/>
      <c r="DA454" s="262"/>
      <c r="DB454" s="262"/>
      <c r="DC454" s="262"/>
      <c r="DD454" s="262"/>
      <c r="DE454" s="262"/>
      <c r="DF454" s="262"/>
      <c r="DG454" s="262"/>
      <c r="DH454" s="262"/>
      <c r="DI454" s="262"/>
      <c r="DJ454" s="262"/>
      <c r="DK454" s="262"/>
      <c r="DL454" s="262"/>
      <c r="DM454" s="262"/>
      <c r="DN454" s="262"/>
      <c r="DO454" s="262"/>
      <c r="DP454" s="262"/>
      <c r="DQ454" s="262"/>
      <c r="DR454" s="262"/>
      <c r="DS454" s="262"/>
      <c r="DT454" s="262"/>
      <c r="DU454" s="262"/>
      <c r="DV454" s="262"/>
      <c r="DW454" s="262"/>
      <c r="DX454" s="262"/>
      <c r="DY454" s="262"/>
      <c r="DZ454" s="262"/>
      <c r="EA454" s="262"/>
      <c r="EB454" s="262"/>
      <c r="EC454" s="262"/>
      <c r="ED454" s="262"/>
      <c r="EE454" s="262"/>
      <c r="EF454" s="262"/>
      <c r="EG454" s="262"/>
      <c r="EH454" s="262"/>
      <c r="EI454" s="262"/>
      <c r="EJ454" s="262"/>
      <c r="EK454" s="262"/>
      <c r="EL454" s="262"/>
      <c r="EM454" s="262"/>
      <c r="EN454" s="262"/>
      <c r="EO454" s="262"/>
      <c r="EP454" s="262"/>
      <c r="EQ454" s="262"/>
      <c r="ER454" s="262"/>
      <c r="ES454" s="262"/>
      <c r="ET454" s="262"/>
      <c r="EU454" s="262"/>
      <c r="EV454" s="262"/>
      <c r="EW454" s="262"/>
      <c r="EX454" s="262"/>
      <c r="EY454" s="262"/>
      <c r="EZ454" s="262"/>
      <c r="FA454" s="262"/>
      <c r="FB454" s="262"/>
      <c r="FC454" s="262"/>
      <c r="FD454" s="262"/>
      <c r="FE454" s="262"/>
      <c r="FF454" s="262"/>
      <c r="FG454" s="262"/>
      <c r="FH454" s="262"/>
      <c r="FI454" s="262"/>
      <c r="FJ454" s="262"/>
      <c r="FK454" s="262"/>
      <c r="FL454" s="262"/>
      <c r="FM454" s="262"/>
      <c r="FN454" s="262"/>
      <c r="FO454" s="262"/>
      <c r="FP454" s="262"/>
      <c r="FQ454" s="262"/>
      <c r="FR454" s="262"/>
      <c r="FS454" s="262"/>
      <c r="FT454" s="262"/>
      <c r="FU454" s="262"/>
      <c r="FV454" s="262"/>
      <c r="FW454" s="262"/>
      <c r="FX454" s="262"/>
      <c r="FY454" s="262"/>
      <c r="FZ454" s="262"/>
      <c r="GA454" s="262"/>
      <c r="GB454" s="262"/>
      <c r="GC454" s="262"/>
      <c r="GD454" s="262"/>
    </row>
    <row r="455" spans="1:186" s="279" customFormat="1" x14ac:dyDescent="0.2">
      <c r="A455" s="339" t="s">
        <v>12347</v>
      </c>
      <c r="B455" s="280" t="s">
        <v>484</v>
      </c>
      <c r="C455" s="281" t="s">
        <v>3321</v>
      </c>
      <c r="D455" s="130" t="s">
        <v>18</v>
      </c>
      <c r="E455" s="130">
        <v>12</v>
      </c>
      <c r="F455" s="130">
        <v>0.2</v>
      </c>
      <c r="G455" s="282"/>
      <c r="H455" s="283"/>
      <c r="I455" s="284">
        <f ca="1">OFFSET(INDEX(Composições!A:H,MATCH(B455,Composições!A:A,0),8),2,0)</f>
        <v>236.47874999999999</v>
      </c>
      <c r="J455" s="284">
        <f ca="1">IF(ISNUMBER(I455),ROUND(F455*E455*I455,2),"")</f>
        <v>567.54999999999995</v>
      </c>
      <c r="K455" s="283">
        <f>BDI!$B$17</f>
        <v>0.26419999999999999</v>
      </c>
      <c r="L455" s="283"/>
      <c r="M455" s="283"/>
      <c r="N455" s="131">
        <f t="shared" ca="1" si="6"/>
        <v>298.95999999999998</v>
      </c>
      <c r="O455" s="340">
        <f ca="1">IF(ISNUMBER(I455),ROUND(F455*N455*E455,2),"")</f>
        <v>717.5</v>
      </c>
      <c r="P455" s="262"/>
      <c r="Q455" s="262"/>
      <c r="R455" s="262"/>
      <c r="S455" s="262"/>
      <c r="T455" s="262"/>
      <c r="U455" s="262"/>
      <c r="V455" s="262"/>
      <c r="W455" s="262"/>
      <c r="X455" s="262"/>
      <c r="Y455" s="262"/>
      <c r="Z455" s="262"/>
      <c r="AA455" s="262"/>
      <c r="AB455" s="262"/>
      <c r="AC455" s="262"/>
      <c r="AD455" s="262"/>
      <c r="AE455" s="262"/>
      <c r="AF455" s="262"/>
      <c r="AG455" s="262"/>
      <c r="AH455" s="262"/>
      <c r="AI455" s="262"/>
      <c r="AJ455" s="262"/>
      <c r="AK455" s="262"/>
      <c r="AL455" s="262"/>
      <c r="AM455" s="262"/>
      <c r="AN455" s="262"/>
      <c r="AO455" s="262"/>
      <c r="AP455" s="262"/>
      <c r="AQ455" s="262"/>
      <c r="AR455" s="262"/>
      <c r="AS455" s="262"/>
      <c r="AT455" s="262"/>
      <c r="AU455" s="262"/>
      <c r="AV455" s="262"/>
      <c r="AW455" s="262"/>
      <c r="AX455" s="262"/>
      <c r="AY455" s="262"/>
      <c r="AZ455" s="262"/>
      <c r="BA455" s="262"/>
      <c r="BB455" s="262"/>
      <c r="BC455" s="262"/>
      <c r="BD455" s="262"/>
      <c r="BE455" s="262"/>
      <c r="BF455" s="262"/>
      <c r="BG455" s="262"/>
      <c r="BH455" s="262"/>
      <c r="BI455" s="262"/>
      <c r="BJ455" s="262"/>
      <c r="BK455" s="262"/>
      <c r="BL455" s="262"/>
      <c r="BM455" s="262"/>
      <c r="BN455" s="262"/>
      <c r="BO455" s="262"/>
      <c r="BP455" s="262"/>
      <c r="BQ455" s="262"/>
      <c r="BR455" s="262"/>
      <c r="BS455" s="262"/>
      <c r="BT455" s="262"/>
      <c r="BU455" s="262"/>
      <c r="BV455" s="262"/>
      <c r="BW455" s="262"/>
      <c r="BX455" s="262"/>
      <c r="BY455" s="262"/>
      <c r="BZ455" s="262"/>
      <c r="CA455" s="262"/>
      <c r="CB455" s="262"/>
      <c r="CC455" s="262"/>
      <c r="CD455" s="262"/>
      <c r="CE455" s="262"/>
      <c r="CF455" s="262"/>
      <c r="CG455" s="262"/>
      <c r="CH455" s="262"/>
      <c r="CI455" s="262"/>
      <c r="CJ455" s="262"/>
      <c r="CK455" s="262"/>
      <c r="CL455" s="262"/>
      <c r="CM455" s="262"/>
      <c r="CN455" s="262"/>
      <c r="CO455" s="262"/>
      <c r="CP455" s="262"/>
      <c r="CQ455" s="262"/>
      <c r="CR455" s="262"/>
      <c r="CS455" s="262"/>
      <c r="CT455" s="262"/>
      <c r="CU455" s="262"/>
      <c r="CV455" s="262"/>
      <c r="CW455" s="262"/>
      <c r="CX455" s="262"/>
      <c r="CY455" s="262"/>
      <c r="CZ455" s="262"/>
      <c r="DA455" s="262"/>
      <c r="DB455" s="262"/>
      <c r="DC455" s="262"/>
      <c r="DD455" s="262"/>
      <c r="DE455" s="262"/>
      <c r="DF455" s="262"/>
      <c r="DG455" s="262"/>
      <c r="DH455" s="262"/>
      <c r="DI455" s="262"/>
      <c r="DJ455" s="262"/>
      <c r="DK455" s="262"/>
      <c r="DL455" s="262"/>
      <c r="DM455" s="262"/>
      <c r="DN455" s="262"/>
      <c r="DO455" s="262"/>
      <c r="DP455" s="262"/>
      <c r="DQ455" s="262"/>
      <c r="DR455" s="262"/>
      <c r="DS455" s="262"/>
      <c r="DT455" s="262"/>
      <c r="DU455" s="262"/>
      <c r="DV455" s="262"/>
      <c r="DW455" s="262"/>
      <c r="DX455" s="262"/>
      <c r="DY455" s="262"/>
      <c r="DZ455" s="262"/>
      <c r="EA455" s="262"/>
      <c r="EB455" s="262"/>
      <c r="EC455" s="262"/>
      <c r="ED455" s="262"/>
      <c r="EE455" s="262"/>
      <c r="EF455" s="262"/>
      <c r="EG455" s="262"/>
      <c r="EH455" s="262"/>
      <c r="EI455" s="262"/>
      <c r="EJ455" s="262"/>
      <c r="EK455" s="262"/>
      <c r="EL455" s="262"/>
      <c r="EM455" s="262"/>
      <c r="EN455" s="262"/>
      <c r="EO455" s="262"/>
      <c r="EP455" s="262"/>
      <c r="EQ455" s="262"/>
      <c r="ER455" s="262"/>
      <c r="ES455" s="262"/>
      <c r="ET455" s="262"/>
      <c r="EU455" s="262"/>
      <c r="EV455" s="262"/>
      <c r="EW455" s="262"/>
      <c r="EX455" s="262"/>
      <c r="EY455" s="262"/>
      <c r="EZ455" s="262"/>
      <c r="FA455" s="262"/>
      <c r="FB455" s="262"/>
      <c r="FC455" s="262"/>
      <c r="FD455" s="262"/>
      <c r="FE455" s="262"/>
      <c r="FF455" s="262"/>
      <c r="FG455" s="262"/>
      <c r="FH455" s="262"/>
      <c r="FI455" s="262"/>
      <c r="FJ455" s="262"/>
      <c r="FK455" s="262"/>
      <c r="FL455" s="262"/>
      <c r="FM455" s="262"/>
      <c r="FN455" s="262"/>
      <c r="FO455" s="262"/>
      <c r="FP455" s="262"/>
      <c r="FQ455" s="262"/>
      <c r="FR455" s="262"/>
      <c r="FS455" s="262"/>
      <c r="FT455" s="262"/>
      <c r="FU455" s="262"/>
      <c r="FV455" s="262"/>
      <c r="FW455" s="262"/>
      <c r="FX455" s="262"/>
      <c r="FY455" s="262"/>
      <c r="FZ455" s="262"/>
      <c r="GA455" s="262"/>
      <c r="GB455" s="262"/>
      <c r="GC455" s="262"/>
      <c r="GD455" s="262"/>
    </row>
    <row r="456" spans="1:186" s="279" customFormat="1" x14ac:dyDescent="0.2">
      <c r="A456" s="339" t="s">
        <v>12348</v>
      </c>
      <c r="B456" s="280" t="s">
        <v>486</v>
      </c>
      <c r="C456" s="281" t="s">
        <v>3322</v>
      </c>
      <c r="D456" s="130" t="s">
        <v>18</v>
      </c>
      <c r="E456" s="130">
        <v>75</v>
      </c>
      <c r="F456" s="130">
        <v>0.2</v>
      </c>
      <c r="G456" s="282"/>
      <c r="H456" s="283"/>
      <c r="I456" s="284">
        <f ca="1">OFFSET(INDEX(Composições!A:H,MATCH(B456,Composições!A:A,0),8),2,0)</f>
        <v>120.38874999999999</v>
      </c>
      <c r="J456" s="284">
        <f ca="1">IF(ISNUMBER(I456),ROUND(F456*E456*I456,2),"")</f>
        <v>1805.83</v>
      </c>
      <c r="K456" s="283">
        <f>BDI!$B$17</f>
        <v>0.26419999999999999</v>
      </c>
      <c r="L456" s="283"/>
      <c r="M456" s="283"/>
      <c r="N456" s="131">
        <f t="shared" ca="1" si="6"/>
        <v>152.19999999999999</v>
      </c>
      <c r="O456" s="340">
        <f ca="1">IF(ISNUMBER(I456),ROUND(F456*N456*E456,2),"")</f>
        <v>2283</v>
      </c>
      <c r="P456" s="262"/>
      <c r="Q456" s="262"/>
      <c r="R456" s="262"/>
      <c r="S456" s="262"/>
      <c r="T456" s="262"/>
      <c r="U456" s="262"/>
      <c r="V456" s="262"/>
      <c r="W456" s="262"/>
      <c r="X456" s="262"/>
      <c r="Y456" s="262"/>
      <c r="Z456" s="262"/>
      <c r="AA456" s="262"/>
      <c r="AB456" s="262"/>
      <c r="AC456" s="262"/>
      <c r="AD456" s="262"/>
      <c r="AE456" s="262"/>
      <c r="AF456" s="262"/>
      <c r="AG456" s="262"/>
      <c r="AH456" s="262"/>
      <c r="AI456" s="262"/>
      <c r="AJ456" s="262"/>
      <c r="AK456" s="262"/>
      <c r="AL456" s="262"/>
      <c r="AM456" s="262"/>
      <c r="AN456" s="262"/>
      <c r="AO456" s="262"/>
      <c r="AP456" s="262"/>
      <c r="AQ456" s="262"/>
      <c r="AR456" s="262"/>
      <c r="AS456" s="262"/>
      <c r="AT456" s="262"/>
      <c r="AU456" s="262"/>
      <c r="AV456" s="262"/>
      <c r="AW456" s="262"/>
      <c r="AX456" s="262"/>
      <c r="AY456" s="262"/>
      <c r="AZ456" s="262"/>
      <c r="BA456" s="262"/>
      <c r="BB456" s="262"/>
      <c r="BC456" s="262"/>
      <c r="BD456" s="262"/>
      <c r="BE456" s="262"/>
      <c r="BF456" s="262"/>
      <c r="BG456" s="262"/>
      <c r="BH456" s="262"/>
      <c r="BI456" s="262"/>
      <c r="BJ456" s="262"/>
      <c r="BK456" s="262"/>
      <c r="BL456" s="262"/>
      <c r="BM456" s="262"/>
      <c r="BN456" s="262"/>
      <c r="BO456" s="262"/>
      <c r="BP456" s="262"/>
      <c r="BQ456" s="262"/>
      <c r="BR456" s="262"/>
      <c r="BS456" s="262"/>
      <c r="BT456" s="262"/>
      <c r="BU456" s="262"/>
      <c r="BV456" s="262"/>
      <c r="BW456" s="262"/>
      <c r="BX456" s="262"/>
      <c r="BY456" s="262"/>
      <c r="BZ456" s="262"/>
      <c r="CA456" s="262"/>
      <c r="CB456" s="262"/>
      <c r="CC456" s="262"/>
      <c r="CD456" s="262"/>
      <c r="CE456" s="262"/>
      <c r="CF456" s="262"/>
      <c r="CG456" s="262"/>
      <c r="CH456" s="262"/>
      <c r="CI456" s="262"/>
      <c r="CJ456" s="262"/>
      <c r="CK456" s="262"/>
      <c r="CL456" s="262"/>
      <c r="CM456" s="262"/>
      <c r="CN456" s="262"/>
      <c r="CO456" s="262"/>
      <c r="CP456" s="262"/>
      <c r="CQ456" s="262"/>
      <c r="CR456" s="262"/>
      <c r="CS456" s="262"/>
      <c r="CT456" s="262"/>
      <c r="CU456" s="262"/>
      <c r="CV456" s="262"/>
      <c r="CW456" s="262"/>
      <c r="CX456" s="262"/>
      <c r="CY456" s="262"/>
      <c r="CZ456" s="262"/>
      <c r="DA456" s="262"/>
      <c r="DB456" s="262"/>
      <c r="DC456" s="262"/>
      <c r="DD456" s="262"/>
      <c r="DE456" s="262"/>
      <c r="DF456" s="262"/>
      <c r="DG456" s="262"/>
      <c r="DH456" s="262"/>
      <c r="DI456" s="262"/>
      <c r="DJ456" s="262"/>
      <c r="DK456" s="262"/>
      <c r="DL456" s="262"/>
      <c r="DM456" s="262"/>
      <c r="DN456" s="262"/>
      <c r="DO456" s="262"/>
      <c r="DP456" s="262"/>
      <c r="DQ456" s="262"/>
      <c r="DR456" s="262"/>
      <c r="DS456" s="262"/>
      <c r="DT456" s="262"/>
      <c r="DU456" s="262"/>
      <c r="DV456" s="262"/>
      <c r="DW456" s="262"/>
      <c r="DX456" s="262"/>
      <c r="DY456" s="262"/>
      <c r="DZ456" s="262"/>
      <c r="EA456" s="262"/>
      <c r="EB456" s="262"/>
      <c r="EC456" s="262"/>
      <c r="ED456" s="262"/>
      <c r="EE456" s="262"/>
      <c r="EF456" s="262"/>
      <c r="EG456" s="262"/>
      <c r="EH456" s="262"/>
      <c r="EI456" s="262"/>
      <c r="EJ456" s="262"/>
      <c r="EK456" s="262"/>
      <c r="EL456" s="262"/>
      <c r="EM456" s="262"/>
      <c r="EN456" s="262"/>
      <c r="EO456" s="262"/>
      <c r="EP456" s="262"/>
      <c r="EQ456" s="262"/>
      <c r="ER456" s="262"/>
      <c r="ES456" s="262"/>
      <c r="ET456" s="262"/>
      <c r="EU456" s="262"/>
      <c r="EV456" s="262"/>
      <c r="EW456" s="262"/>
      <c r="EX456" s="262"/>
      <c r="EY456" s="262"/>
      <c r="EZ456" s="262"/>
      <c r="FA456" s="262"/>
      <c r="FB456" s="262"/>
      <c r="FC456" s="262"/>
      <c r="FD456" s="262"/>
      <c r="FE456" s="262"/>
      <c r="FF456" s="262"/>
      <c r="FG456" s="262"/>
      <c r="FH456" s="262"/>
      <c r="FI456" s="262"/>
      <c r="FJ456" s="262"/>
      <c r="FK456" s="262"/>
      <c r="FL456" s="262"/>
      <c r="FM456" s="262"/>
      <c r="FN456" s="262"/>
      <c r="FO456" s="262"/>
      <c r="FP456" s="262"/>
      <c r="FQ456" s="262"/>
      <c r="FR456" s="262"/>
      <c r="FS456" s="262"/>
      <c r="FT456" s="262"/>
      <c r="FU456" s="262"/>
      <c r="FV456" s="262"/>
      <c r="FW456" s="262"/>
      <c r="FX456" s="262"/>
      <c r="FY456" s="262"/>
      <c r="FZ456" s="262"/>
      <c r="GA456" s="262"/>
      <c r="GB456" s="262"/>
      <c r="GC456" s="262"/>
      <c r="GD456" s="262"/>
    </row>
    <row r="457" spans="1:186" s="279" customFormat="1" x14ac:dyDescent="0.2">
      <c r="A457" s="339" t="s">
        <v>12349</v>
      </c>
      <c r="B457" s="280" t="s">
        <v>487</v>
      </c>
      <c r="C457" s="281" t="s">
        <v>3323</v>
      </c>
      <c r="D457" s="130" t="s">
        <v>18</v>
      </c>
      <c r="E457" s="130">
        <v>15</v>
      </c>
      <c r="F457" s="130">
        <v>0.2</v>
      </c>
      <c r="G457" s="282"/>
      <c r="H457" s="283"/>
      <c r="I457" s="284">
        <f ca="1">OFFSET(INDEX(Composições!A:H,MATCH(B457,Composições!A:A,0),8),2,0)</f>
        <v>52.297499999999999</v>
      </c>
      <c r="J457" s="284">
        <f ca="1">IF(ISNUMBER(I457),ROUND(F457*E457*I457,2),"")</f>
        <v>156.88999999999999</v>
      </c>
      <c r="K457" s="283">
        <f>BDI!$B$17</f>
        <v>0.26419999999999999</v>
      </c>
      <c r="L457" s="283"/>
      <c r="M457" s="283"/>
      <c r="N457" s="131">
        <f t="shared" ca="1" si="6"/>
        <v>66.11</v>
      </c>
      <c r="O457" s="340">
        <f ca="1">IF(ISNUMBER(I457),ROUND(F457*N457*E457,2),"")</f>
        <v>198.33</v>
      </c>
      <c r="P457" s="262"/>
      <c r="Q457" s="262"/>
      <c r="R457" s="262"/>
      <c r="S457" s="262"/>
      <c r="T457" s="262"/>
      <c r="U457" s="262"/>
      <c r="V457" s="262"/>
      <c r="W457" s="262"/>
      <c r="X457" s="262"/>
      <c r="Y457" s="262"/>
      <c r="Z457" s="262"/>
      <c r="AA457" s="262"/>
      <c r="AB457" s="262"/>
      <c r="AC457" s="262"/>
      <c r="AD457" s="262"/>
      <c r="AE457" s="262"/>
      <c r="AF457" s="262"/>
      <c r="AG457" s="262"/>
      <c r="AH457" s="262"/>
      <c r="AI457" s="262"/>
      <c r="AJ457" s="262"/>
      <c r="AK457" s="262"/>
      <c r="AL457" s="262"/>
      <c r="AM457" s="262"/>
      <c r="AN457" s="262"/>
      <c r="AO457" s="262"/>
      <c r="AP457" s="262"/>
      <c r="AQ457" s="262"/>
      <c r="AR457" s="262"/>
      <c r="AS457" s="262"/>
      <c r="AT457" s="262"/>
      <c r="AU457" s="262"/>
      <c r="AV457" s="262"/>
      <c r="AW457" s="262"/>
      <c r="AX457" s="262"/>
      <c r="AY457" s="262"/>
      <c r="AZ457" s="262"/>
      <c r="BA457" s="262"/>
      <c r="BB457" s="262"/>
      <c r="BC457" s="262"/>
      <c r="BD457" s="262"/>
      <c r="BE457" s="262"/>
      <c r="BF457" s="262"/>
      <c r="BG457" s="262"/>
      <c r="BH457" s="262"/>
      <c r="BI457" s="262"/>
      <c r="BJ457" s="262"/>
      <c r="BK457" s="262"/>
      <c r="BL457" s="262"/>
      <c r="BM457" s="262"/>
      <c r="BN457" s="262"/>
      <c r="BO457" s="262"/>
      <c r="BP457" s="262"/>
      <c r="BQ457" s="262"/>
      <c r="BR457" s="262"/>
      <c r="BS457" s="262"/>
      <c r="BT457" s="262"/>
      <c r="BU457" s="262"/>
      <c r="BV457" s="262"/>
      <c r="BW457" s="262"/>
      <c r="BX457" s="262"/>
      <c r="BY457" s="262"/>
      <c r="BZ457" s="262"/>
      <c r="CA457" s="262"/>
      <c r="CB457" s="262"/>
      <c r="CC457" s="262"/>
      <c r="CD457" s="262"/>
      <c r="CE457" s="262"/>
      <c r="CF457" s="262"/>
      <c r="CG457" s="262"/>
      <c r="CH457" s="262"/>
      <c r="CI457" s="262"/>
      <c r="CJ457" s="262"/>
      <c r="CK457" s="262"/>
      <c r="CL457" s="262"/>
      <c r="CM457" s="262"/>
      <c r="CN457" s="262"/>
      <c r="CO457" s="262"/>
      <c r="CP457" s="262"/>
      <c r="CQ457" s="262"/>
      <c r="CR457" s="262"/>
      <c r="CS457" s="262"/>
      <c r="CT457" s="262"/>
      <c r="CU457" s="262"/>
      <c r="CV457" s="262"/>
      <c r="CW457" s="262"/>
      <c r="CX457" s="262"/>
      <c r="CY457" s="262"/>
      <c r="CZ457" s="262"/>
      <c r="DA457" s="262"/>
      <c r="DB457" s="262"/>
      <c r="DC457" s="262"/>
      <c r="DD457" s="262"/>
      <c r="DE457" s="262"/>
      <c r="DF457" s="262"/>
      <c r="DG457" s="262"/>
      <c r="DH457" s="262"/>
      <c r="DI457" s="262"/>
      <c r="DJ457" s="262"/>
      <c r="DK457" s="262"/>
      <c r="DL457" s="262"/>
      <c r="DM457" s="262"/>
      <c r="DN457" s="262"/>
      <c r="DO457" s="262"/>
      <c r="DP457" s="262"/>
      <c r="DQ457" s="262"/>
      <c r="DR457" s="262"/>
      <c r="DS457" s="262"/>
      <c r="DT457" s="262"/>
      <c r="DU457" s="262"/>
      <c r="DV457" s="262"/>
      <c r="DW457" s="262"/>
      <c r="DX457" s="262"/>
      <c r="DY457" s="262"/>
      <c r="DZ457" s="262"/>
      <c r="EA457" s="262"/>
      <c r="EB457" s="262"/>
      <c r="EC457" s="262"/>
      <c r="ED457" s="262"/>
      <c r="EE457" s="262"/>
      <c r="EF457" s="262"/>
      <c r="EG457" s="262"/>
      <c r="EH457" s="262"/>
      <c r="EI457" s="262"/>
      <c r="EJ457" s="262"/>
      <c r="EK457" s="262"/>
      <c r="EL457" s="262"/>
      <c r="EM457" s="262"/>
      <c r="EN457" s="262"/>
      <c r="EO457" s="262"/>
      <c r="EP457" s="262"/>
      <c r="EQ457" s="262"/>
      <c r="ER457" s="262"/>
      <c r="ES457" s="262"/>
      <c r="ET457" s="262"/>
      <c r="EU457" s="262"/>
      <c r="EV457" s="262"/>
      <c r="EW457" s="262"/>
      <c r="EX457" s="262"/>
      <c r="EY457" s="262"/>
      <c r="EZ457" s="262"/>
      <c r="FA457" s="262"/>
      <c r="FB457" s="262"/>
      <c r="FC457" s="262"/>
      <c r="FD457" s="262"/>
      <c r="FE457" s="262"/>
      <c r="FF457" s="262"/>
      <c r="FG457" s="262"/>
      <c r="FH457" s="262"/>
      <c r="FI457" s="262"/>
      <c r="FJ457" s="262"/>
      <c r="FK457" s="262"/>
      <c r="FL457" s="262"/>
      <c r="FM457" s="262"/>
      <c r="FN457" s="262"/>
      <c r="FO457" s="262"/>
      <c r="FP457" s="262"/>
      <c r="FQ457" s="262"/>
      <c r="FR457" s="262"/>
      <c r="FS457" s="262"/>
      <c r="FT457" s="262"/>
      <c r="FU457" s="262"/>
      <c r="FV457" s="262"/>
      <c r="FW457" s="262"/>
      <c r="FX457" s="262"/>
      <c r="FY457" s="262"/>
      <c r="FZ457" s="262"/>
      <c r="GA457" s="262"/>
      <c r="GB457" s="262"/>
      <c r="GC457" s="262"/>
      <c r="GD457" s="262"/>
    </row>
    <row r="458" spans="1:186" s="279" customFormat="1" x14ac:dyDescent="0.2">
      <c r="A458" s="339" t="s">
        <v>12350</v>
      </c>
      <c r="B458" s="280" t="s">
        <v>488</v>
      </c>
      <c r="C458" s="281" t="s">
        <v>3324</v>
      </c>
      <c r="D458" s="130" t="s">
        <v>18</v>
      </c>
      <c r="E458" s="130">
        <v>12</v>
      </c>
      <c r="F458" s="130">
        <v>0.2</v>
      </c>
      <c r="G458" s="282"/>
      <c r="H458" s="283"/>
      <c r="I458" s="284">
        <f ca="1">OFFSET(INDEX(Composições!A:H,MATCH(B458,Composições!A:A,0),8),2,0)</f>
        <v>37.192499999999995</v>
      </c>
      <c r="J458" s="284">
        <f ca="1">IF(ISNUMBER(I458),ROUND(F458*E458*I458,2),"")</f>
        <v>89.26</v>
      </c>
      <c r="K458" s="283">
        <f>BDI!$B$17</f>
        <v>0.26419999999999999</v>
      </c>
      <c r="L458" s="283"/>
      <c r="M458" s="283"/>
      <c r="N458" s="131">
        <f t="shared" ref="N458:N521" ca="1" si="7">IF(ISNUMBER(I458),ROUND(I458*(1+K458),2),"")</f>
        <v>47.02</v>
      </c>
      <c r="O458" s="340">
        <f ca="1">IF(ISNUMBER(I458),ROUND(F458*N458*E458,2),"")</f>
        <v>112.85</v>
      </c>
      <c r="P458" s="262"/>
      <c r="Q458" s="262"/>
      <c r="R458" s="262"/>
      <c r="S458" s="262"/>
      <c r="T458" s="262"/>
      <c r="U458" s="262"/>
      <c r="V458" s="262"/>
      <c r="W458" s="262"/>
      <c r="X458" s="262"/>
      <c r="Y458" s="262"/>
      <c r="Z458" s="262"/>
      <c r="AA458" s="262"/>
      <c r="AB458" s="262"/>
      <c r="AC458" s="262"/>
      <c r="AD458" s="262"/>
      <c r="AE458" s="262"/>
      <c r="AF458" s="262"/>
      <c r="AG458" s="262"/>
      <c r="AH458" s="262"/>
      <c r="AI458" s="262"/>
      <c r="AJ458" s="262"/>
      <c r="AK458" s="262"/>
      <c r="AL458" s="262"/>
      <c r="AM458" s="262"/>
      <c r="AN458" s="262"/>
      <c r="AO458" s="262"/>
      <c r="AP458" s="262"/>
      <c r="AQ458" s="262"/>
      <c r="AR458" s="262"/>
      <c r="AS458" s="262"/>
      <c r="AT458" s="262"/>
      <c r="AU458" s="262"/>
      <c r="AV458" s="262"/>
      <c r="AW458" s="262"/>
      <c r="AX458" s="262"/>
      <c r="AY458" s="262"/>
      <c r="AZ458" s="262"/>
      <c r="BA458" s="262"/>
      <c r="BB458" s="262"/>
      <c r="BC458" s="262"/>
      <c r="BD458" s="262"/>
      <c r="BE458" s="262"/>
      <c r="BF458" s="262"/>
      <c r="BG458" s="262"/>
      <c r="BH458" s="262"/>
      <c r="BI458" s="262"/>
      <c r="BJ458" s="262"/>
      <c r="BK458" s="262"/>
      <c r="BL458" s="262"/>
      <c r="BM458" s="262"/>
      <c r="BN458" s="262"/>
      <c r="BO458" s="262"/>
      <c r="BP458" s="262"/>
      <c r="BQ458" s="262"/>
      <c r="BR458" s="262"/>
      <c r="BS458" s="262"/>
      <c r="BT458" s="262"/>
      <c r="BU458" s="262"/>
      <c r="BV458" s="262"/>
      <c r="BW458" s="262"/>
      <c r="BX458" s="262"/>
      <c r="BY458" s="262"/>
      <c r="BZ458" s="262"/>
      <c r="CA458" s="262"/>
      <c r="CB458" s="262"/>
      <c r="CC458" s="262"/>
      <c r="CD458" s="262"/>
      <c r="CE458" s="262"/>
      <c r="CF458" s="262"/>
      <c r="CG458" s="262"/>
      <c r="CH458" s="262"/>
      <c r="CI458" s="262"/>
      <c r="CJ458" s="262"/>
      <c r="CK458" s="262"/>
      <c r="CL458" s="262"/>
      <c r="CM458" s="262"/>
      <c r="CN458" s="262"/>
      <c r="CO458" s="262"/>
      <c r="CP458" s="262"/>
      <c r="CQ458" s="262"/>
      <c r="CR458" s="262"/>
      <c r="CS458" s="262"/>
      <c r="CT458" s="262"/>
      <c r="CU458" s="262"/>
      <c r="CV458" s="262"/>
      <c r="CW458" s="262"/>
      <c r="CX458" s="262"/>
      <c r="CY458" s="262"/>
      <c r="CZ458" s="262"/>
      <c r="DA458" s="262"/>
      <c r="DB458" s="262"/>
      <c r="DC458" s="262"/>
      <c r="DD458" s="262"/>
      <c r="DE458" s="262"/>
      <c r="DF458" s="262"/>
      <c r="DG458" s="262"/>
      <c r="DH458" s="262"/>
      <c r="DI458" s="262"/>
      <c r="DJ458" s="262"/>
      <c r="DK458" s="262"/>
      <c r="DL458" s="262"/>
      <c r="DM458" s="262"/>
      <c r="DN458" s="262"/>
      <c r="DO458" s="262"/>
      <c r="DP458" s="262"/>
      <c r="DQ458" s="262"/>
      <c r="DR458" s="262"/>
      <c r="DS458" s="262"/>
      <c r="DT458" s="262"/>
      <c r="DU458" s="262"/>
      <c r="DV458" s="262"/>
      <c r="DW458" s="262"/>
      <c r="DX458" s="262"/>
      <c r="DY458" s="262"/>
      <c r="DZ458" s="262"/>
      <c r="EA458" s="262"/>
      <c r="EB458" s="262"/>
      <c r="EC458" s="262"/>
      <c r="ED458" s="262"/>
      <c r="EE458" s="262"/>
      <c r="EF458" s="262"/>
      <c r="EG458" s="262"/>
      <c r="EH458" s="262"/>
      <c r="EI458" s="262"/>
      <c r="EJ458" s="262"/>
      <c r="EK458" s="262"/>
      <c r="EL458" s="262"/>
      <c r="EM458" s="262"/>
      <c r="EN458" s="262"/>
      <c r="EO458" s="262"/>
      <c r="EP458" s="262"/>
      <c r="EQ458" s="262"/>
      <c r="ER458" s="262"/>
      <c r="ES458" s="262"/>
      <c r="ET458" s="262"/>
      <c r="EU458" s="262"/>
      <c r="EV458" s="262"/>
      <c r="EW458" s="262"/>
      <c r="EX458" s="262"/>
      <c r="EY458" s="262"/>
      <c r="EZ458" s="262"/>
      <c r="FA458" s="262"/>
      <c r="FB458" s="262"/>
      <c r="FC458" s="262"/>
      <c r="FD458" s="262"/>
      <c r="FE458" s="262"/>
      <c r="FF458" s="262"/>
      <c r="FG458" s="262"/>
      <c r="FH458" s="262"/>
      <c r="FI458" s="262"/>
      <c r="FJ458" s="262"/>
      <c r="FK458" s="262"/>
      <c r="FL458" s="262"/>
      <c r="FM458" s="262"/>
      <c r="FN458" s="262"/>
      <c r="FO458" s="262"/>
      <c r="FP458" s="262"/>
      <c r="FQ458" s="262"/>
      <c r="FR458" s="262"/>
      <c r="FS458" s="262"/>
      <c r="FT458" s="262"/>
      <c r="FU458" s="262"/>
      <c r="FV458" s="262"/>
      <c r="FW458" s="262"/>
      <c r="FX458" s="262"/>
      <c r="FY458" s="262"/>
      <c r="FZ458" s="262"/>
      <c r="GA458" s="262"/>
      <c r="GB458" s="262"/>
      <c r="GC458" s="262"/>
      <c r="GD458" s="262"/>
    </row>
    <row r="459" spans="1:186" s="279" customFormat="1" x14ac:dyDescent="0.2">
      <c r="A459" s="339" t="s">
        <v>12351</v>
      </c>
      <c r="B459" s="280" t="s">
        <v>489</v>
      </c>
      <c r="C459" s="281" t="s">
        <v>3325</v>
      </c>
      <c r="D459" s="130" t="s">
        <v>18</v>
      </c>
      <c r="E459" s="130">
        <v>12</v>
      </c>
      <c r="F459" s="130">
        <v>0.2</v>
      </c>
      <c r="G459" s="282"/>
      <c r="H459" s="283"/>
      <c r="I459" s="284">
        <f ca="1">OFFSET(INDEX(Composições!A:H,MATCH(B459,Composições!A:A,0),8),2,0)</f>
        <v>599.375</v>
      </c>
      <c r="J459" s="284">
        <f ca="1">IF(ISNUMBER(I459),ROUND(F459*E459*I459,2),"")</f>
        <v>1438.5</v>
      </c>
      <c r="K459" s="283">
        <f>BDI!$B$17</f>
        <v>0.26419999999999999</v>
      </c>
      <c r="L459" s="283"/>
      <c r="M459" s="283"/>
      <c r="N459" s="131">
        <f t="shared" ca="1" si="7"/>
        <v>757.73</v>
      </c>
      <c r="O459" s="340">
        <f ca="1">IF(ISNUMBER(I459),ROUND(F459*N459*E459,2),"")</f>
        <v>1818.55</v>
      </c>
      <c r="P459" s="262"/>
      <c r="Q459" s="262"/>
      <c r="R459" s="262"/>
      <c r="S459" s="262"/>
      <c r="T459" s="262"/>
      <c r="U459" s="262"/>
      <c r="V459" s="262"/>
      <c r="W459" s="262"/>
      <c r="X459" s="262"/>
      <c r="Y459" s="262"/>
      <c r="Z459" s="262"/>
      <c r="AA459" s="262"/>
      <c r="AB459" s="262"/>
      <c r="AC459" s="262"/>
      <c r="AD459" s="262"/>
      <c r="AE459" s="262"/>
      <c r="AF459" s="262"/>
      <c r="AG459" s="262"/>
      <c r="AH459" s="262"/>
      <c r="AI459" s="262"/>
      <c r="AJ459" s="262"/>
      <c r="AK459" s="262"/>
      <c r="AL459" s="262"/>
      <c r="AM459" s="262"/>
      <c r="AN459" s="262"/>
      <c r="AO459" s="262"/>
      <c r="AP459" s="262"/>
      <c r="AQ459" s="262"/>
      <c r="AR459" s="262"/>
      <c r="AS459" s="262"/>
      <c r="AT459" s="262"/>
      <c r="AU459" s="262"/>
      <c r="AV459" s="262"/>
      <c r="AW459" s="262"/>
      <c r="AX459" s="262"/>
      <c r="AY459" s="262"/>
      <c r="AZ459" s="262"/>
      <c r="BA459" s="262"/>
      <c r="BB459" s="262"/>
      <c r="BC459" s="262"/>
      <c r="BD459" s="262"/>
      <c r="BE459" s="262"/>
      <c r="BF459" s="262"/>
      <c r="BG459" s="262"/>
      <c r="BH459" s="262"/>
      <c r="BI459" s="262"/>
      <c r="BJ459" s="262"/>
      <c r="BK459" s="262"/>
      <c r="BL459" s="262"/>
      <c r="BM459" s="262"/>
      <c r="BN459" s="262"/>
      <c r="BO459" s="262"/>
      <c r="BP459" s="262"/>
      <c r="BQ459" s="262"/>
      <c r="BR459" s="262"/>
      <c r="BS459" s="262"/>
      <c r="BT459" s="262"/>
      <c r="BU459" s="262"/>
      <c r="BV459" s="262"/>
      <c r="BW459" s="262"/>
      <c r="BX459" s="262"/>
      <c r="BY459" s="262"/>
      <c r="BZ459" s="262"/>
      <c r="CA459" s="262"/>
      <c r="CB459" s="262"/>
      <c r="CC459" s="262"/>
      <c r="CD459" s="262"/>
      <c r="CE459" s="262"/>
      <c r="CF459" s="262"/>
      <c r="CG459" s="262"/>
      <c r="CH459" s="262"/>
      <c r="CI459" s="262"/>
      <c r="CJ459" s="262"/>
      <c r="CK459" s="262"/>
      <c r="CL459" s="262"/>
      <c r="CM459" s="262"/>
      <c r="CN459" s="262"/>
      <c r="CO459" s="262"/>
      <c r="CP459" s="262"/>
      <c r="CQ459" s="262"/>
      <c r="CR459" s="262"/>
      <c r="CS459" s="262"/>
      <c r="CT459" s="262"/>
      <c r="CU459" s="262"/>
      <c r="CV459" s="262"/>
      <c r="CW459" s="262"/>
      <c r="CX459" s="262"/>
      <c r="CY459" s="262"/>
      <c r="CZ459" s="262"/>
      <c r="DA459" s="262"/>
      <c r="DB459" s="262"/>
      <c r="DC459" s="262"/>
      <c r="DD459" s="262"/>
      <c r="DE459" s="262"/>
      <c r="DF459" s="262"/>
      <c r="DG459" s="262"/>
      <c r="DH459" s="262"/>
      <c r="DI459" s="262"/>
      <c r="DJ459" s="262"/>
      <c r="DK459" s="262"/>
      <c r="DL459" s="262"/>
      <c r="DM459" s="262"/>
      <c r="DN459" s="262"/>
      <c r="DO459" s="262"/>
      <c r="DP459" s="262"/>
      <c r="DQ459" s="262"/>
      <c r="DR459" s="262"/>
      <c r="DS459" s="262"/>
      <c r="DT459" s="262"/>
      <c r="DU459" s="262"/>
      <c r="DV459" s="262"/>
      <c r="DW459" s="262"/>
      <c r="DX459" s="262"/>
      <c r="DY459" s="262"/>
      <c r="DZ459" s="262"/>
      <c r="EA459" s="262"/>
      <c r="EB459" s="262"/>
      <c r="EC459" s="262"/>
      <c r="ED459" s="262"/>
      <c r="EE459" s="262"/>
      <c r="EF459" s="262"/>
      <c r="EG459" s="262"/>
      <c r="EH459" s="262"/>
      <c r="EI459" s="262"/>
      <c r="EJ459" s="262"/>
      <c r="EK459" s="262"/>
      <c r="EL459" s="262"/>
      <c r="EM459" s="262"/>
      <c r="EN459" s="262"/>
      <c r="EO459" s="262"/>
      <c r="EP459" s="262"/>
      <c r="EQ459" s="262"/>
      <c r="ER459" s="262"/>
      <c r="ES459" s="262"/>
      <c r="ET459" s="262"/>
      <c r="EU459" s="262"/>
      <c r="EV459" s="262"/>
      <c r="EW459" s="262"/>
      <c r="EX459" s="262"/>
      <c r="EY459" s="262"/>
      <c r="EZ459" s="262"/>
      <c r="FA459" s="262"/>
      <c r="FB459" s="262"/>
      <c r="FC459" s="262"/>
      <c r="FD459" s="262"/>
      <c r="FE459" s="262"/>
      <c r="FF459" s="262"/>
      <c r="FG459" s="262"/>
      <c r="FH459" s="262"/>
      <c r="FI459" s="262"/>
      <c r="FJ459" s="262"/>
      <c r="FK459" s="262"/>
      <c r="FL459" s="262"/>
      <c r="FM459" s="262"/>
      <c r="FN459" s="262"/>
      <c r="FO459" s="262"/>
      <c r="FP459" s="262"/>
      <c r="FQ459" s="262"/>
      <c r="FR459" s="262"/>
      <c r="FS459" s="262"/>
      <c r="FT459" s="262"/>
      <c r="FU459" s="262"/>
      <c r="FV459" s="262"/>
      <c r="FW459" s="262"/>
      <c r="FX459" s="262"/>
      <c r="FY459" s="262"/>
      <c r="FZ459" s="262"/>
      <c r="GA459" s="262"/>
      <c r="GB459" s="262"/>
      <c r="GC459" s="262"/>
      <c r="GD459" s="262"/>
    </row>
    <row r="460" spans="1:186" s="279" customFormat="1" x14ac:dyDescent="0.2">
      <c r="A460" s="339" t="s">
        <v>12352</v>
      </c>
      <c r="B460" s="280" t="s">
        <v>491</v>
      </c>
      <c r="C460" s="281" t="s">
        <v>3326</v>
      </c>
      <c r="D460" s="130" t="s">
        <v>106</v>
      </c>
      <c r="E460" s="130">
        <v>250.00000000000003</v>
      </c>
      <c r="F460" s="130">
        <v>0.2</v>
      </c>
      <c r="G460" s="282"/>
      <c r="H460" s="283"/>
      <c r="I460" s="284">
        <f ca="1">OFFSET(INDEX(Composições!A:H,MATCH(B460,Composições!A:A,0),8),2,0)</f>
        <v>1.259525</v>
      </c>
      <c r="J460" s="284">
        <f ca="1">IF(ISNUMBER(I460),ROUND(F460*E460*I460,2),"")</f>
        <v>62.98</v>
      </c>
      <c r="K460" s="283">
        <f>BDI!$B$17</f>
        <v>0.26419999999999999</v>
      </c>
      <c r="L460" s="283"/>
      <c r="M460" s="283"/>
      <c r="N460" s="131">
        <f t="shared" ca="1" si="7"/>
        <v>1.59</v>
      </c>
      <c r="O460" s="340">
        <f ca="1">IF(ISNUMBER(I460),ROUND(F460*N460*E460,2),"")</f>
        <v>79.5</v>
      </c>
      <c r="P460" s="262"/>
      <c r="Q460" s="262"/>
      <c r="R460" s="262"/>
      <c r="S460" s="262"/>
      <c r="T460" s="262"/>
      <c r="U460" s="262"/>
      <c r="V460" s="262"/>
      <c r="W460" s="262"/>
      <c r="X460" s="262"/>
      <c r="Y460" s="262"/>
      <c r="Z460" s="262"/>
      <c r="AA460" s="262"/>
      <c r="AB460" s="262"/>
      <c r="AC460" s="262"/>
      <c r="AD460" s="262"/>
      <c r="AE460" s="262"/>
      <c r="AF460" s="262"/>
      <c r="AG460" s="262"/>
      <c r="AH460" s="262"/>
      <c r="AI460" s="262"/>
      <c r="AJ460" s="262"/>
      <c r="AK460" s="262"/>
      <c r="AL460" s="262"/>
      <c r="AM460" s="262"/>
      <c r="AN460" s="262"/>
      <c r="AO460" s="262"/>
      <c r="AP460" s="262"/>
      <c r="AQ460" s="262"/>
      <c r="AR460" s="262"/>
      <c r="AS460" s="262"/>
      <c r="AT460" s="262"/>
      <c r="AU460" s="262"/>
      <c r="AV460" s="262"/>
      <c r="AW460" s="262"/>
      <c r="AX460" s="262"/>
      <c r="AY460" s="262"/>
      <c r="AZ460" s="262"/>
      <c r="BA460" s="262"/>
      <c r="BB460" s="262"/>
      <c r="BC460" s="262"/>
      <c r="BD460" s="262"/>
      <c r="BE460" s="262"/>
      <c r="BF460" s="262"/>
      <c r="BG460" s="262"/>
      <c r="BH460" s="262"/>
      <c r="BI460" s="262"/>
      <c r="BJ460" s="262"/>
      <c r="BK460" s="262"/>
      <c r="BL460" s="262"/>
      <c r="BM460" s="262"/>
      <c r="BN460" s="262"/>
      <c r="BO460" s="262"/>
      <c r="BP460" s="262"/>
      <c r="BQ460" s="262"/>
      <c r="BR460" s="262"/>
      <c r="BS460" s="262"/>
      <c r="BT460" s="262"/>
      <c r="BU460" s="262"/>
      <c r="BV460" s="262"/>
      <c r="BW460" s="262"/>
      <c r="BX460" s="262"/>
      <c r="BY460" s="262"/>
      <c r="BZ460" s="262"/>
      <c r="CA460" s="262"/>
      <c r="CB460" s="262"/>
      <c r="CC460" s="262"/>
      <c r="CD460" s="262"/>
      <c r="CE460" s="262"/>
      <c r="CF460" s="262"/>
      <c r="CG460" s="262"/>
      <c r="CH460" s="262"/>
      <c r="CI460" s="262"/>
      <c r="CJ460" s="262"/>
      <c r="CK460" s="262"/>
      <c r="CL460" s="262"/>
      <c r="CM460" s="262"/>
      <c r="CN460" s="262"/>
      <c r="CO460" s="262"/>
      <c r="CP460" s="262"/>
      <c r="CQ460" s="262"/>
      <c r="CR460" s="262"/>
      <c r="CS460" s="262"/>
      <c r="CT460" s="262"/>
      <c r="CU460" s="262"/>
      <c r="CV460" s="262"/>
      <c r="CW460" s="262"/>
      <c r="CX460" s="262"/>
      <c r="CY460" s="262"/>
      <c r="CZ460" s="262"/>
      <c r="DA460" s="262"/>
      <c r="DB460" s="262"/>
      <c r="DC460" s="262"/>
      <c r="DD460" s="262"/>
      <c r="DE460" s="262"/>
      <c r="DF460" s="262"/>
      <c r="DG460" s="262"/>
      <c r="DH460" s="262"/>
      <c r="DI460" s="262"/>
      <c r="DJ460" s="262"/>
      <c r="DK460" s="262"/>
      <c r="DL460" s="262"/>
      <c r="DM460" s="262"/>
      <c r="DN460" s="262"/>
      <c r="DO460" s="262"/>
      <c r="DP460" s="262"/>
      <c r="DQ460" s="262"/>
      <c r="DR460" s="262"/>
      <c r="DS460" s="262"/>
      <c r="DT460" s="262"/>
      <c r="DU460" s="262"/>
      <c r="DV460" s="262"/>
      <c r="DW460" s="262"/>
      <c r="DX460" s="262"/>
      <c r="DY460" s="262"/>
      <c r="DZ460" s="262"/>
      <c r="EA460" s="262"/>
      <c r="EB460" s="262"/>
      <c r="EC460" s="262"/>
      <c r="ED460" s="262"/>
      <c r="EE460" s="262"/>
      <c r="EF460" s="262"/>
      <c r="EG460" s="262"/>
      <c r="EH460" s="262"/>
      <c r="EI460" s="262"/>
      <c r="EJ460" s="262"/>
      <c r="EK460" s="262"/>
      <c r="EL460" s="262"/>
      <c r="EM460" s="262"/>
      <c r="EN460" s="262"/>
      <c r="EO460" s="262"/>
      <c r="EP460" s="262"/>
      <c r="EQ460" s="262"/>
      <c r="ER460" s="262"/>
      <c r="ES460" s="262"/>
      <c r="ET460" s="262"/>
      <c r="EU460" s="262"/>
      <c r="EV460" s="262"/>
      <c r="EW460" s="262"/>
      <c r="EX460" s="262"/>
      <c r="EY460" s="262"/>
      <c r="EZ460" s="262"/>
      <c r="FA460" s="262"/>
      <c r="FB460" s="262"/>
      <c r="FC460" s="262"/>
      <c r="FD460" s="262"/>
      <c r="FE460" s="262"/>
      <c r="FF460" s="262"/>
      <c r="FG460" s="262"/>
      <c r="FH460" s="262"/>
      <c r="FI460" s="262"/>
      <c r="FJ460" s="262"/>
      <c r="FK460" s="262"/>
      <c r="FL460" s="262"/>
      <c r="FM460" s="262"/>
      <c r="FN460" s="262"/>
      <c r="FO460" s="262"/>
      <c r="FP460" s="262"/>
      <c r="FQ460" s="262"/>
      <c r="FR460" s="262"/>
      <c r="FS460" s="262"/>
      <c r="FT460" s="262"/>
      <c r="FU460" s="262"/>
      <c r="FV460" s="262"/>
      <c r="FW460" s="262"/>
      <c r="FX460" s="262"/>
      <c r="FY460" s="262"/>
      <c r="FZ460" s="262"/>
      <c r="GA460" s="262"/>
      <c r="GB460" s="262"/>
      <c r="GC460" s="262"/>
      <c r="GD460" s="262"/>
    </row>
    <row r="461" spans="1:186" s="279" customFormat="1" x14ac:dyDescent="0.2">
      <c r="A461" s="339" t="s">
        <v>12353</v>
      </c>
      <c r="B461" s="280" t="s">
        <v>493</v>
      </c>
      <c r="C461" s="281" t="s">
        <v>3327</v>
      </c>
      <c r="D461" s="130" t="s">
        <v>106</v>
      </c>
      <c r="E461" s="130">
        <v>4250</v>
      </c>
      <c r="F461" s="130">
        <v>0.2</v>
      </c>
      <c r="G461" s="282"/>
      <c r="H461" s="283"/>
      <c r="I461" s="284">
        <f ca="1">OFFSET(INDEX(Composições!A:H,MATCH(B461,Composições!A:A,0),8),2,0)</f>
        <v>1.5495249999999998</v>
      </c>
      <c r="J461" s="284">
        <f ca="1">IF(ISNUMBER(I461),ROUND(F461*E461*I461,2),"")</f>
        <v>1317.1</v>
      </c>
      <c r="K461" s="283">
        <f>BDI!$B$17</f>
        <v>0.26419999999999999</v>
      </c>
      <c r="L461" s="283"/>
      <c r="M461" s="283"/>
      <c r="N461" s="131">
        <f t="shared" ca="1" si="7"/>
        <v>1.96</v>
      </c>
      <c r="O461" s="340">
        <f ca="1">IF(ISNUMBER(I461),ROUND(F461*N461*E461,2),"")</f>
        <v>1666</v>
      </c>
      <c r="P461" s="262"/>
      <c r="Q461" s="262"/>
      <c r="R461" s="262"/>
      <c r="S461" s="262"/>
      <c r="T461" s="262"/>
      <c r="U461" s="262"/>
      <c r="V461" s="262"/>
      <c r="W461" s="262"/>
      <c r="X461" s="262"/>
      <c r="Y461" s="262"/>
      <c r="Z461" s="262"/>
      <c r="AA461" s="262"/>
      <c r="AB461" s="262"/>
      <c r="AC461" s="262"/>
      <c r="AD461" s="262"/>
      <c r="AE461" s="262"/>
      <c r="AF461" s="262"/>
      <c r="AG461" s="262"/>
      <c r="AH461" s="262"/>
      <c r="AI461" s="262"/>
      <c r="AJ461" s="262"/>
      <c r="AK461" s="262"/>
      <c r="AL461" s="262"/>
      <c r="AM461" s="262"/>
      <c r="AN461" s="262"/>
      <c r="AO461" s="262"/>
      <c r="AP461" s="262"/>
      <c r="AQ461" s="262"/>
      <c r="AR461" s="262"/>
      <c r="AS461" s="262"/>
      <c r="AT461" s="262"/>
      <c r="AU461" s="262"/>
      <c r="AV461" s="262"/>
      <c r="AW461" s="262"/>
      <c r="AX461" s="262"/>
      <c r="AY461" s="262"/>
      <c r="AZ461" s="262"/>
      <c r="BA461" s="262"/>
      <c r="BB461" s="262"/>
      <c r="BC461" s="262"/>
      <c r="BD461" s="262"/>
      <c r="BE461" s="262"/>
      <c r="BF461" s="262"/>
      <c r="BG461" s="262"/>
      <c r="BH461" s="262"/>
      <c r="BI461" s="262"/>
      <c r="BJ461" s="262"/>
      <c r="BK461" s="262"/>
      <c r="BL461" s="262"/>
      <c r="BM461" s="262"/>
      <c r="BN461" s="262"/>
      <c r="BO461" s="262"/>
      <c r="BP461" s="262"/>
      <c r="BQ461" s="262"/>
      <c r="BR461" s="262"/>
      <c r="BS461" s="262"/>
      <c r="BT461" s="262"/>
      <c r="BU461" s="262"/>
      <c r="BV461" s="262"/>
      <c r="BW461" s="262"/>
      <c r="BX461" s="262"/>
      <c r="BY461" s="262"/>
      <c r="BZ461" s="262"/>
      <c r="CA461" s="262"/>
      <c r="CB461" s="262"/>
      <c r="CC461" s="262"/>
      <c r="CD461" s="262"/>
      <c r="CE461" s="262"/>
      <c r="CF461" s="262"/>
      <c r="CG461" s="262"/>
      <c r="CH461" s="262"/>
      <c r="CI461" s="262"/>
      <c r="CJ461" s="262"/>
      <c r="CK461" s="262"/>
      <c r="CL461" s="262"/>
      <c r="CM461" s="262"/>
      <c r="CN461" s="262"/>
      <c r="CO461" s="262"/>
      <c r="CP461" s="262"/>
      <c r="CQ461" s="262"/>
      <c r="CR461" s="262"/>
      <c r="CS461" s="262"/>
      <c r="CT461" s="262"/>
      <c r="CU461" s="262"/>
      <c r="CV461" s="262"/>
      <c r="CW461" s="262"/>
      <c r="CX461" s="262"/>
      <c r="CY461" s="262"/>
      <c r="CZ461" s="262"/>
      <c r="DA461" s="262"/>
      <c r="DB461" s="262"/>
      <c r="DC461" s="262"/>
      <c r="DD461" s="262"/>
      <c r="DE461" s="262"/>
      <c r="DF461" s="262"/>
      <c r="DG461" s="262"/>
      <c r="DH461" s="262"/>
      <c r="DI461" s="262"/>
      <c r="DJ461" s="262"/>
      <c r="DK461" s="262"/>
      <c r="DL461" s="262"/>
      <c r="DM461" s="262"/>
      <c r="DN461" s="262"/>
      <c r="DO461" s="262"/>
      <c r="DP461" s="262"/>
      <c r="DQ461" s="262"/>
      <c r="DR461" s="262"/>
      <c r="DS461" s="262"/>
      <c r="DT461" s="262"/>
      <c r="DU461" s="262"/>
      <c r="DV461" s="262"/>
      <c r="DW461" s="262"/>
      <c r="DX461" s="262"/>
      <c r="DY461" s="262"/>
      <c r="DZ461" s="262"/>
      <c r="EA461" s="262"/>
      <c r="EB461" s="262"/>
      <c r="EC461" s="262"/>
      <c r="ED461" s="262"/>
      <c r="EE461" s="262"/>
      <c r="EF461" s="262"/>
      <c r="EG461" s="262"/>
      <c r="EH461" s="262"/>
      <c r="EI461" s="262"/>
      <c r="EJ461" s="262"/>
      <c r="EK461" s="262"/>
      <c r="EL461" s="262"/>
      <c r="EM461" s="262"/>
      <c r="EN461" s="262"/>
      <c r="EO461" s="262"/>
      <c r="EP461" s="262"/>
      <c r="EQ461" s="262"/>
      <c r="ER461" s="262"/>
      <c r="ES461" s="262"/>
      <c r="ET461" s="262"/>
      <c r="EU461" s="262"/>
      <c r="EV461" s="262"/>
      <c r="EW461" s="262"/>
      <c r="EX461" s="262"/>
      <c r="EY461" s="262"/>
      <c r="EZ461" s="262"/>
      <c r="FA461" s="262"/>
      <c r="FB461" s="262"/>
      <c r="FC461" s="262"/>
      <c r="FD461" s="262"/>
      <c r="FE461" s="262"/>
      <c r="FF461" s="262"/>
      <c r="FG461" s="262"/>
      <c r="FH461" s="262"/>
      <c r="FI461" s="262"/>
      <c r="FJ461" s="262"/>
      <c r="FK461" s="262"/>
      <c r="FL461" s="262"/>
      <c r="FM461" s="262"/>
      <c r="FN461" s="262"/>
      <c r="FO461" s="262"/>
      <c r="FP461" s="262"/>
      <c r="FQ461" s="262"/>
      <c r="FR461" s="262"/>
      <c r="FS461" s="262"/>
      <c r="FT461" s="262"/>
      <c r="FU461" s="262"/>
      <c r="FV461" s="262"/>
      <c r="FW461" s="262"/>
      <c r="FX461" s="262"/>
      <c r="FY461" s="262"/>
      <c r="FZ461" s="262"/>
      <c r="GA461" s="262"/>
      <c r="GB461" s="262"/>
      <c r="GC461" s="262"/>
      <c r="GD461" s="262"/>
    </row>
    <row r="462" spans="1:186" s="279" customFormat="1" x14ac:dyDescent="0.2">
      <c r="A462" s="339" t="s">
        <v>12354</v>
      </c>
      <c r="B462" s="280" t="s">
        <v>495</v>
      </c>
      <c r="C462" s="281" t="s">
        <v>3328</v>
      </c>
      <c r="D462" s="130" t="s">
        <v>106</v>
      </c>
      <c r="E462" s="130">
        <v>40</v>
      </c>
      <c r="F462" s="130">
        <v>0.2</v>
      </c>
      <c r="G462" s="282"/>
      <c r="H462" s="283"/>
      <c r="I462" s="284">
        <f ca="1">OFFSET(INDEX(Composições!A:H,MATCH(B462,Composições!A:A,0),8),2,0)</f>
        <v>135.719525</v>
      </c>
      <c r="J462" s="284">
        <f ca="1">IF(ISNUMBER(I462),ROUND(F462*E462*I462,2),"")</f>
        <v>1085.76</v>
      </c>
      <c r="K462" s="283">
        <f>BDI!$B$17</f>
        <v>0.26419999999999999</v>
      </c>
      <c r="L462" s="283"/>
      <c r="M462" s="283"/>
      <c r="N462" s="131">
        <f t="shared" ca="1" si="7"/>
        <v>171.58</v>
      </c>
      <c r="O462" s="340">
        <f ca="1">IF(ISNUMBER(I462),ROUND(F462*N462*E462,2),"")</f>
        <v>1372.64</v>
      </c>
      <c r="P462" s="262"/>
      <c r="Q462" s="262"/>
      <c r="R462" s="262"/>
      <c r="S462" s="262"/>
      <c r="T462" s="262"/>
      <c r="U462" s="262"/>
      <c r="V462" s="262"/>
      <c r="W462" s="262"/>
      <c r="X462" s="262"/>
      <c r="Y462" s="262"/>
      <c r="Z462" s="262"/>
      <c r="AA462" s="262"/>
      <c r="AB462" s="262"/>
      <c r="AC462" s="262"/>
      <c r="AD462" s="262"/>
      <c r="AE462" s="262"/>
      <c r="AF462" s="262"/>
      <c r="AG462" s="262"/>
      <c r="AH462" s="262"/>
      <c r="AI462" s="262"/>
      <c r="AJ462" s="262"/>
      <c r="AK462" s="262"/>
      <c r="AL462" s="262"/>
      <c r="AM462" s="262"/>
      <c r="AN462" s="262"/>
      <c r="AO462" s="262"/>
      <c r="AP462" s="262"/>
      <c r="AQ462" s="262"/>
      <c r="AR462" s="262"/>
      <c r="AS462" s="262"/>
      <c r="AT462" s="262"/>
      <c r="AU462" s="262"/>
      <c r="AV462" s="262"/>
      <c r="AW462" s="262"/>
      <c r="AX462" s="262"/>
      <c r="AY462" s="262"/>
      <c r="AZ462" s="262"/>
      <c r="BA462" s="262"/>
      <c r="BB462" s="262"/>
      <c r="BC462" s="262"/>
      <c r="BD462" s="262"/>
      <c r="BE462" s="262"/>
      <c r="BF462" s="262"/>
      <c r="BG462" s="262"/>
      <c r="BH462" s="262"/>
      <c r="BI462" s="262"/>
      <c r="BJ462" s="262"/>
      <c r="BK462" s="262"/>
      <c r="BL462" s="262"/>
      <c r="BM462" s="262"/>
      <c r="BN462" s="262"/>
      <c r="BO462" s="262"/>
      <c r="BP462" s="262"/>
      <c r="BQ462" s="262"/>
      <c r="BR462" s="262"/>
      <c r="BS462" s="262"/>
      <c r="BT462" s="262"/>
      <c r="BU462" s="262"/>
      <c r="BV462" s="262"/>
      <c r="BW462" s="262"/>
      <c r="BX462" s="262"/>
      <c r="BY462" s="262"/>
      <c r="BZ462" s="262"/>
      <c r="CA462" s="262"/>
      <c r="CB462" s="262"/>
      <c r="CC462" s="262"/>
      <c r="CD462" s="262"/>
      <c r="CE462" s="262"/>
      <c r="CF462" s="262"/>
      <c r="CG462" s="262"/>
      <c r="CH462" s="262"/>
      <c r="CI462" s="262"/>
      <c r="CJ462" s="262"/>
      <c r="CK462" s="262"/>
      <c r="CL462" s="262"/>
      <c r="CM462" s="262"/>
      <c r="CN462" s="262"/>
      <c r="CO462" s="262"/>
      <c r="CP462" s="262"/>
      <c r="CQ462" s="262"/>
      <c r="CR462" s="262"/>
      <c r="CS462" s="262"/>
      <c r="CT462" s="262"/>
      <c r="CU462" s="262"/>
      <c r="CV462" s="262"/>
      <c r="CW462" s="262"/>
      <c r="CX462" s="262"/>
      <c r="CY462" s="262"/>
      <c r="CZ462" s="262"/>
      <c r="DA462" s="262"/>
      <c r="DB462" s="262"/>
      <c r="DC462" s="262"/>
      <c r="DD462" s="262"/>
      <c r="DE462" s="262"/>
      <c r="DF462" s="262"/>
      <c r="DG462" s="262"/>
      <c r="DH462" s="262"/>
      <c r="DI462" s="262"/>
      <c r="DJ462" s="262"/>
      <c r="DK462" s="262"/>
      <c r="DL462" s="262"/>
      <c r="DM462" s="262"/>
      <c r="DN462" s="262"/>
      <c r="DO462" s="262"/>
      <c r="DP462" s="262"/>
      <c r="DQ462" s="262"/>
      <c r="DR462" s="262"/>
      <c r="DS462" s="262"/>
      <c r="DT462" s="262"/>
      <c r="DU462" s="262"/>
      <c r="DV462" s="262"/>
      <c r="DW462" s="262"/>
      <c r="DX462" s="262"/>
      <c r="DY462" s="262"/>
      <c r="DZ462" s="262"/>
      <c r="EA462" s="262"/>
      <c r="EB462" s="262"/>
      <c r="EC462" s="262"/>
      <c r="ED462" s="262"/>
      <c r="EE462" s="262"/>
      <c r="EF462" s="262"/>
      <c r="EG462" s="262"/>
      <c r="EH462" s="262"/>
      <c r="EI462" s="262"/>
      <c r="EJ462" s="262"/>
      <c r="EK462" s="262"/>
      <c r="EL462" s="262"/>
      <c r="EM462" s="262"/>
      <c r="EN462" s="262"/>
      <c r="EO462" s="262"/>
      <c r="EP462" s="262"/>
      <c r="EQ462" s="262"/>
      <c r="ER462" s="262"/>
      <c r="ES462" s="262"/>
      <c r="ET462" s="262"/>
      <c r="EU462" s="262"/>
      <c r="EV462" s="262"/>
      <c r="EW462" s="262"/>
      <c r="EX462" s="262"/>
      <c r="EY462" s="262"/>
      <c r="EZ462" s="262"/>
      <c r="FA462" s="262"/>
      <c r="FB462" s="262"/>
      <c r="FC462" s="262"/>
      <c r="FD462" s="262"/>
      <c r="FE462" s="262"/>
      <c r="FF462" s="262"/>
      <c r="FG462" s="262"/>
      <c r="FH462" s="262"/>
      <c r="FI462" s="262"/>
      <c r="FJ462" s="262"/>
      <c r="FK462" s="262"/>
      <c r="FL462" s="262"/>
      <c r="FM462" s="262"/>
      <c r="FN462" s="262"/>
      <c r="FO462" s="262"/>
      <c r="FP462" s="262"/>
      <c r="FQ462" s="262"/>
      <c r="FR462" s="262"/>
      <c r="FS462" s="262"/>
      <c r="FT462" s="262"/>
      <c r="FU462" s="262"/>
      <c r="FV462" s="262"/>
      <c r="FW462" s="262"/>
      <c r="FX462" s="262"/>
      <c r="FY462" s="262"/>
      <c r="FZ462" s="262"/>
      <c r="GA462" s="262"/>
      <c r="GB462" s="262"/>
      <c r="GC462" s="262"/>
      <c r="GD462" s="262"/>
    </row>
    <row r="463" spans="1:186" s="279" customFormat="1" x14ac:dyDescent="0.2">
      <c r="A463" s="339" t="s">
        <v>12355</v>
      </c>
      <c r="B463" s="280" t="s">
        <v>499</v>
      </c>
      <c r="C463" s="281" t="s">
        <v>3329</v>
      </c>
      <c r="D463" s="130" t="s">
        <v>18</v>
      </c>
      <c r="E463" s="130">
        <v>75</v>
      </c>
      <c r="F463" s="130">
        <v>0.2</v>
      </c>
      <c r="G463" s="282"/>
      <c r="H463" s="283"/>
      <c r="I463" s="284">
        <f ca="1">OFFSET(INDEX(Composições!A:H,MATCH(B463,Composições!A:A,0),8),2,0)</f>
        <v>125.175</v>
      </c>
      <c r="J463" s="284">
        <f ca="1">IF(ISNUMBER(I463),ROUND(F463*E463*I463,2),"")</f>
        <v>1877.63</v>
      </c>
      <c r="K463" s="283">
        <f>BDI!$B$17</f>
        <v>0.26419999999999999</v>
      </c>
      <c r="L463" s="283"/>
      <c r="M463" s="283"/>
      <c r="N463" s="131">
        <f t="shared" ca="1" si="7"/>
        <v>158.25</v>
      </c>
      <c r="O463" s="340">
        <f ca="1">IF(ISNUMBER(I463),ROUND(F463*N463*E463,2),"")</f>
        <v>2373.75</v>
      </c>
      <c r="P463" s="262"/>
      <c r="Q463" s="262"/>
      <c r="R463" s="262"/>
      <c r="S463" s="262"/>
      <c r="T463" s="262"/>
      <c r="U463" s="262"/>
      <c r="V463" s="262"/>
      <c r="W463" s="262"/>
      <c r="X463" s="262"/>
      <c r="Y463" s="262"/>
      <c r="Z463" s="262"/>
      <c r="AA463" s="262"/>
      <c r="AB463" s="262"/>
      <c r="AC463" s="262"/>
      <c r="AD463" s="262"/>
      <c r="AE463" s="262"/>
      <c r="AF463" s="262"/>
      <c r="AG463" s="262"/>
      <c r="AH463" s="262"/>
      <c r="AI463" s="262"/>
      <c r="AJ463" s="262"/>
      <c r="AK463" s="262"/>
      <c r="AL463" s="262"/>
      <c r="AM463" s="262"/>
      <c r="AN463" s="262"/>
      <c r="AO463" s="262"/>
      <c r="AP463" s="262"/>
      <c r="AQ463" s="262"/>
      <c r="AR463" s="262"/>
      <c r="AS463" s="262"/>
      <c r="AT463" s="262"/>
      <c r="AU463" s="262"/>
      <c r="AV463" s="262"/>
      <c r="AW463" s="262"/>
      <c r="AX463" s="262"/>
      <c r="AY463" s="262"/>
      <c r="AZ463" s="262"/>
      <c r="BA463" s="262"/>
      <c r="BB463" s="262"/>
      <c r="BC463" s="262"/>
      <c r="BD463" s="262"/>
      <c r="BE463" s="262"/>
      <c r="BF463" s="262"/>
      <c r="BG463" s="262"/>
      <c r="BH463" s="262"/>
      <c r="BI463" s="262"/>
      <c r="BJ463" s="262"/>
      <c r="BK463" s="262"/>
      <c r="BL463" s="262"/>
      <c r="BM463" s="262"/>
      <c r="BN463" s="262"/>
      <c r="BO463" s="262"/>
      <c r="BP463" s="262"/>
      <c r="BQ463" s="262"/>
      <c r="BR463" s="262"/>
      <c r="BS463" s="262"/>
      <c r="BT463" s="262"/>
      <c r="BU463" s="262"/>
      <c r="BV463" s="262"/>
      <c r="BW463" s="262"/>
      <c r="BX463" s="262"/>
      <c r="BY463" s="262"/>
      <c r="BZ463" s="262"/>
      <c r="CA463" s="262"/>
      <c r="CB463" s="262"/>
      <c r="CC463" s="262"/>
      <c r="CD463" s="262"/>
      <c r="CE463" s="262"/>
      <c r="CF463" s="262"/>
      <c r="CG463" s="262"/>
      <c r="CH463" s="262"/>
      <c r="CI463" s="262"/>
      <c r="CJ463" s="262"/>
      <c r="CK463" s="262"/>
      <c r="CL463" s="262"/>
      <c r="CM463" s="262"/>
      <c r="CN463" s="262"/>
      <c r="CO463" s="262"/>
      <c r="CP463" s="262"/>
      <c r="CQ463" s="262"/>
      <c r="CR463" s="262"/>
      <c r="CS463" s="262"/>
      <c r="CT463" s="262"/>
      <c r="CU463" s="262"/>
      <c r="CV463" s="262"/>
      <c r="CW463" s="262"/>
      <c r="CX463" s="262"/>
      <c r="CY463" s="262"/>
      <c r="CZ463" s="262"/>
      <c r="DA463" s="262"/>
      <c r="DB463" s="262"/>
      <c r="DC463" s="262"/>
      <c r="DD463" s="262"/>
      <c r="DE463" s="262"/>
      <c r="DF463" s="262"/>
      <c r="DG463" s="262"/>
      <c r="DH463" s="262"/>
      <c r="DI463" s="262"/>
      <c r="DJ463" s="262"/>
      <c r="DK463" s="262"/>
      <c r="DL463" s="262"/>
      <c r="DM463" s="262"/>
      <c r="DN463" s="262"/>
      <c r="DO463" s="262"/>
      <c r="DP463" s="262"/>
      <c r="DQ463" s="262"/>
      <c r="DR463" s="262"/>
      <c r="DS463" s="262"/>
      <c r="DT463" s="262"/>
      <c r="DU463" s="262"/>
      <c r="DV463" s="262"/>
      <c r="DW463" s="262"/>
      <c r="DX463" s="262"/>
      <c r="DY463" s="262"/>
      <c r="DZ463" s="262"/>
      <c r="EA463" s="262"/>
      <c r="EB463" s="262"/>
      <c r="EC463" s="262"/>
      <c r="ED463" s="262"/>
      <c r="EE463" s="262"/>
      <c r="EF463" s="262"/>
      <c r="EG463" s="262"/>
      <c r="EH463" s="262"/>
      <c r="EI463" s="262"/>
      <c r="EJ463" s="262"/>
      <c r="EK463" s="262"/>
      <c r="EL463" s="262"/>
      <c r="EM463" s="262"/>
      <c r="EN463" s="262"/>
      <c r="EO463" s="262"/>
      <c r="EP463" s="262"/>
      <c r="EQ463" s="262"/>
      <c r="ER463" s="262"/>
      <c r="ES463" s="262"/>
      <c r="ET463" s="262"/>
      <c r="EU463" s="262"/>
      <c r="EV463" s="262"/>
      <c r="EW463" s="262"/>
      <c r="EX463" s="262"/>
      <c r="EY463" s="262"/>
      <c r="EZ463" s="262"/>
      <c r="FA463" s="262"/>
      <c r="FB463" s="262"/>
      <c r="FC463" s="262"/>
      <c r="FD463" s="262"/>
      <c r="FE463" s="262"/>
      <c r="FF463" s="262"/>
      <c r="FG463" s="262"/>
      <c r="FH463" s="262"/>
      <c r="FI463" s="262"/>
      <c r="FJ463" s="262"/>
      <c r="FK463" s="262"/>
      <c r="FL463" s="262"/>
      <c r="FM463" s="262"/>
      <c r="FN463" s="262"/>
      <c r="FO463" s="262"/>
      <c r="FP463" s="262"/>
      <c r="FQ463" s="262"/>
      <c r="FR463" s="262"/>
      <c r="FS463" s="262"/>
      <c r="FT463" s="262"/>
      <c r="FU463" s="262"/>
      <c r="FV463" s="262"/>
      <c r="FW463" s="262"/>
      <c r="FX463" s="262"/>
      <c r="FY463" s="262"/>
      <c r="FZ463" s="262"/>
      <c r="GA463" s="262"/>
      <c r="GB463" s="262"/>
      <c r="GC463" s="262"/>
      <c r="GD463" s="262"/>
    </row>
    <row r="464" spans="1:186" s="279" customFormat="1" x14ac:dyDescent="0.2">
      <c r="A464" s="339" t="s">
        <v>12356</v>
      </c>
      <c r="B464" s="280" t="s">
        <v>501</v>
      </c>
      <c r="C464" s="281" t="s">
        <v>502</v>
      </c>
      <c r="D464" s="130" t="s">
        <v>18</v>
      </c>
      <c r="E464" s="130">
        <v>100</v>
      </c>
      <c r="F464" s="130">
        <v>0.2</v>
      </c>
      <c r="G464" s="282"/>
      <c r="H464" s="283"/>
      <c r="I464" s="284">
        <f ca="1">OFFSET(INDEX(Composições!A:H,MATCH(B464,Composições!A:A,0),8),2,0)</f>
        <v>127.30499999999999</v>
      </c>
      <c r="J464" s="284">
        <f ca="1">IF(ISNUMBER(I464),ROUND(F464*E464*I464,2),"")</f>
        <v>2546.1</v>
      </c>
      <c r="K464" s="283">
        <f>BDI!$B$17</f>
        <v>0.26419999999999999</v>
      </c>
      <c r="L464" s="283"/>
      <c r="M464" s="283"/>
      <c r="N464" s="131">
        <f t="shared" ca="1" si="7"/>
        <v>160.94</v>
      </c>
      <c r="O464" s="340">
        <f ca="1">IF(ISNUMBER(I464),ROUND(F464*N464*E464,2),"")</f>
        <v>3218.8</v>
      </c>
      <c r="P464" s="262"/>
      <c r="Q464" s="262"/>
      <c r="R464" s="262"/>
      <c r="S464" s="262"/>
      <c r="T464" s="262"/>
      <c r="U464" s="262"/>
      <c r="V464" s="262"/>
      <c r="W464" s="262"/>
      <c r="X464" s="262"/>
      <c r="Y464" s="262"/>
      <c r="Z464" s="262"/>
      <c r="AA464" s="262"/>
      <c r="AB464" s="262"/>
      <c r="AC464" s="262"/>
      <c r="AD464" s="262"/>
      <c r="AE464" s="262"/>
      <c r="AF464" s="262"/>
      <c r="AG464" s="262"/>
      <c r="AH464" s="262"/>
      <c r="AI464" s="262"/>
      <c r="AJ464" s="262"/>
      <c r="AK464" s="262"/>
      <c r="AL464" s="262"/>
      <c r="AM464" s="262"/>
      <c r="AN464" s="262"/>
      <c r="AO464" s="262"/>
      <c r="AP464" s="262"/>
      <c r="AQ464" s="262"/>
      <c r="AR464" s="262"/>
      <c r="AS464" s="262"/>
      <c r="AT464" s="262"/>
      <c r="AU464" s="262"/>
      <c r="AV464" s="262"/>
      <c r="AW464" s="262"/>
      <c r="AX464" s="262"/>
      <c r="AY464" s="262"/>
      <c r="AZ464" s="262"/>
      <c r="BA464" s="262"/>
      <c r="BB464" s="262"/>
      <c r="BC464" s="262"/>
      <c r="BD464" s="262"/>
      <c r="BE464" s="262"/>
      <c r="BF464" s="262"/>
      <c r="BG464" s="262"/>
      <c r="BH464" s="262"/>
      <c r="BI464" s="262"/>
      <c r="BJ464" s="262"/>
      <c r="BK464" s="262"/>
      <c r="BL464" s="262"/>
      <c r="BM464" s="262"/>
      <c r="BN464" s="262"/>
      <c r="BO464" s="262"/>
      <c r="BP464" s="262"/>
      <c r="BQ464" s="262"/>
      <c r="BR464" s="262"/>
      <c r="BS464" s="262"/>
      <c r="BT464" s="262"/>
      <c r="BU464" s="262"/>
      <c r="BV464" s="262"/>
      <c r="BW464" s="262"/>
      <c r="BX464" s="262"/>
      <c r="BY464" s="262"/>
      <c r="BZ464" s="262"/>
      <c r="CA464" s="262"/>
      <c r="CB464" s="262"/>
      <c r="CC464" s="262"/>
      <c r="CD464" s="262"/>
      <c r="CE464" s="262"/>
      <c r="CF464" s="262"/>
      <c r="CG464" s="262"/>
      <c r="CH464" s="262"/>
      <c r="CI464" s="262"/>
      <c r="CJ464" s="262"/>
      <c r="CK464" s="262"/>
      <c r="CL464" s="262"/>
      <c r="CM464" s="262"/>
      <c r="CN464" s="262"/>
      <c r="CO464" s="262"/>
      <c r="CP464" s="262"/>
      <c r="CQ464" s="262"/>
      <c r="CR464" s="262"/>
      <c r="CS464" s="262"/>
      <c r="CT464" s="262"/>
      <c r="CU464" s="262"/>
      <c r="CV464" s="262"/>
      <c r="CW464" s="262"/>
      <c r="CX464" s="262"/>
      <c r="CY464" s="262"/>
      <c r="CZ464" s="262"/>
      <c r="DA464" s="262"/>
      <c r="DB464" s="262"/>
      <c r="DC464" s="262"/>
      <c r="DD464" s="262"/>
      <c r="DE464" s="262"/>
      <c r="DF464" s="262"/>
      <c r="DG464" s="262"/>
      <c r="DH464" s="262"/>
      <c r="DI464" s="262"/>
      <c r="DJ464" s="262"/>
      <c r="DK464" s="262"/>
      <c r="DL464" s="262"/>
      <c r="DM464" s="262"/>
      <c r="DN464" s="262"/>
      <c r="DO464" s="262"/>
      <c r="DP464" s="262"/>
      <c r="DQ464" s="262"/>
      <c r="DR464" s="262"/>
      <c r="DS464" s="262"/>
      <c r="DT464" s="262"/>
      <c r="DU464" s="262"/>
      <c r="DV464" s="262"/>
      <c r="DW464" s="262"/>
      <c r="DX464" s="262"/>
      <c r="DY464" s="262"/>
      <c r="DZ464" s="262"/>
      <c r="EA464" s="262"/>
      <c r="EB464" s="262"/>
      <c r="EC464" s="262"/>
      <c r="ED464" s="262"/>
      <c r="EE464" s="262"/>
      <c r="EF464" s="262"/>
      <c r="EG464" s="262"/>
      <c r="EH464" s="262"/>
      <c r="EI464" s="262"/>
      <c r="EJ464" s="262"/>
      <c r="EK464" s="262"/>
      <c r="EL464" s="262"/>
      <c r="EM464" s="262"/>
      <c r="EN464" s="262"/>
      <c r="EO464" s="262"/>
      <c r="EP464" s="262"/>
      <c r="EQ464" s="262"/>
      <c r="ER464" s="262"/>
      <c r="ES464" s="262"/>
      <c r="ET464" s="262"/>
      <c r="EU464" s="262"/>
      <c r="EV464" s="262"/>
      <c r="EW464" s="262"/>
      <c r="EX464" s="262"/>
      <c r="EY464" s="262"/>
      <c r="EZ464" s="262"/>
      <c r="FA464" s="262"/>
      <c r="FB464" s="262"/>
      <c r="FC464" s="262"/>
      <c r="FD464" s="262"/>
      <c r="FE464" s="262"/>
      <c r="FF464" s="262"/>
      <c r="FG464" s="262"/>
      <c r="FH464" s="262"/>
      <c r="FI464" s="262"/>
      <c r="FJ464" s="262"/>
      <c r="FK464" s="262"/>
      <c r="FL464" s="262"/>
      <c r="FM464" s="262"/>
      <c r="FN464" s="262"/>
      <c r="FO464" s="262"/>
      <c r="FP464" s="262"/>
      <c r="FQ464" s="262"/>
      <c r="FR464" s="262"/>
      <c r="FS464" s="262"/>
      <c r="FT464" s="262"/>
      <c r="FU464" s="262"/>
      <c r="FV464" s="262"/>
      <c r="FW464" s="262"/>
      <c r="FX464" s="262"/>
      <c r="FY464" s="262"/>
      <c r="FZ464" s="262"/>
      <c r="GA464" s="262"/>
      <c r="GB464" s="262"/>
      <c r="GC464" s="262"/>
      <c r="GD464" s="262"/>
    </row>
    <row r="465" spans="1:186" s="279" customFormat="1" x14ac:dyDescent="0.2">
      <c r="A465" s="339" t="s">
        <v>12357</v>
      </c>
      <c r="B465" s="280" t="s">
        <v>503</v>
      </c>
      <c r="C465" s="281" t="s">
        <v>3330</v>
      </c>
      <c r="D465" s="130" t="s">
        <v>18</v>
      </c>
      <c r="E465" s="130">
        <v>15</v>
      </c>
      <c r="F465" s="130">
        <v>0.2</v>
      </c>
      <c r="G465" s="282"/>
      <c r="H465" s="283"/>
      <c r="I465" s="284">
        <f ca="1">OFFSET(INDEX(Composições!A:H,MATCH(B465,Composições!A:A,0),8),2,0)</f>
        <v>127.3912196</v>
      </c>
      <c r="J465" s="284">
        <f ca="1">IF(ISNUMBER(I465),ROUND(F465*E465*I465,2),"")</f>
        <v>382.17</v>
      </c>
      <c r="K465" s="283">
        <f>BDI!$B$17</f>
        <v>0.26419999999999999</v>
      </c>
      <c r="L465" s="283"/>
      <c r="M465" s="283"/>
      <c r="N465" s="131">
        <f t="shared" ca="1" si="7"/>
        <v>161.05000000000001</v>
      </c>
      <c r="O465" s="340">
        <f ca="1">IF(ISNUMBER(I465),ROUND(F465*N465*E465,2),"")</f>
        <v>483.15</v>
      </c>
      <c r="P465" s="262"/>
      <c r="Q465" s="262"/>
      <c r="R465" s="262"/>
      <c r="S465" s="262"/>
      <c r="T465" s="262"/>
      <c r="U465" s="262"/>
      <c r="V465" s="262"/>
      <c r="W465" s="262"/>
      <c r="X465" s="262"/>
      <c r="Y465" s="262"/>
      <c r="Z465" s="262"/>
      <c r="AA465" s="262"/>
      <c r="AB465" s="262"/>
      <c r="AC465" s="262"/>
      <c r="AD465" s="262"/>
      <c r="AE465" s="262"/>
      <c r="AF465" s="262"/>
      <c r="AG465" s="262"/>
      <c r="AH465" s="262"/>
      <c r="AI465" s="262"/>
      <c r="AJ465" s="262"/>
      <c r="AK465" s="262"/>
      <c r="AL465" s="262"/>
      <c r="AM465" s="262"/>
      <c r="AN465" s="262"/>
      <c r="AO465" s="262"/>
      <c r="AP465" s="262"/>
      <c r="AQ465" s="262"/>
      <c r="AR465" s="262"/>
      <c r="AS465" s="262"/>
      <c r="AT465" s="262"/>
      <c r="AU465" s="262"/>
      <c r="AV465" s="262"/>
      <c r="AW465" s="262"/>
      <c r="AX465" s="262"/>
      <c r="AY465" s="262"/>
      <c r="AZ465" s="262"/>
      <c r="BA465" s="262"/>
      <c r="BB465" s="262"/>
      <c r="BC465" s="262"/>
      <c r="BD465" s="262"/>
      <c r="BE465" s="262"/>
      <c r="BF465" s="262"/>
      <c r="BG465" s="262"/>
      <c r="BH465" s="262"/>
      <c r="BI465" s="262"/>
      <c r="BJ465" s="262"/>
      <c r="BK465" s="262"/>
      <c r="BL465" s="262"/>
      <c r="BM465" s="262"/>
      <c r="BN465" s="262"/>
      <c r="BO465" s="262"/>
      <c r="BP465" s="262"/>
      <c r="BQ465" s="262"/>
      <c r="BR465" s="262"/>
      <c r="BS465" s="262"/>
      <c r="BT465" s="262"/>
      <c r="BU465" s="262"/>
      <c r="BV465" s="262"/>
      <c r="BW465" s="262"/>
      <c r="BX465" s="262"/>
      <c r="BY465" s="262"/>
      <c r="BZ465" s="262"/>
      <c r="CA465" s="262"/>
      <c r="CB465" s="262"/>
      <c r="CC465" s="262"/>
      <c r="CD465" s="262"/>
      <c r="CE465" s="262"/>
      <c r="CF465" s="262"/>
      <c r="CG465" s="262"/>
      <c r="CH465" s="262"/>
      <c r="CI465" s="262"/>
      <c r="CJ465" s="262"/>
      <c r="CK465" s="262"/>
      <c r="CL465" s="262"/>
      <c r="CM465" s="262"/>
      <c r="CN465" s="262"/>
      <c r="CO465" s="262"/>
      <c r="CP465" s="262"/>
      <c r="CQ465" s="262"/>
      <c r="CR465" s="262"/>
      <c r="CS465" s="262"/>
      <c r="CT465" s="262"/>
      <c r="CU465" s="262"/>
      <c r="CV465" s="262"/>
      <c r="CW465" s="262"/>
      <c r="CX465" s="262"/>
      <c r="CY465" s="262"/>
      <c r="CZ465" s="262"/>
      <c r="DA465" s="262"/>
      <c r="DB465" s="262"/>
      <c r="DC465" s="262"/>
      <c r="DD465" s="262"/>
      <c r="DE465" s="262"/>
      <c r="DF465" s="262"/>
      <c r="DG465" s="262"/>
      <c r="DH465" s="262"/>
      <c r="DI465" s="262"/>
      <c r="DJ465" s="262"/>
      <c r="DK465" s="262"/>
      <c r="DL465" s="262"/>
      <c r="DM465" s="262"/>
      <c r="DN465" s="262"/>
      <c r="DO465" s="262"/>
      <c r="DP465" s="262"/>
      <c r="DQ465" s="262"/>
      <c r="DR465" s="262"/>
      <c r="DS465" s="262"/>
      <c r="DT465" s="262"/>
      <c r="DU465" s="262"/>
      <c r="DV465" s="262"/>
      <c r="DW465" s="262"/>
      <c r="DX465" s="262"/>
      <c r="DY465" s="262"/>
      <c r="DZ465" s="262"/>
      <c r="EA465" s="262"/>
      <c r="EB465" s="262"/>
      <c r="EC465" s="262"/>
      <c r="ED465" s="262"/>
      <c r="EE465" s="262"/>
      <c r="EF465" s="262"/>
      <c r="EG465" s="262"/>
      <c r="EH465" s="262"/>
      <c r="EI465" s="262"/>
      <c r="EJ465" s="262"/>
      <c r="EK465" s="262"/>
      <c r="EL465" s="262"/>
      <c r="EM465" s="262"/>
      <c r="EN465" s="262"/>
      <c r="EO465" s="262"/>
      <c r="EP465" s="262"/>
      <c r="EQ465" s="262"/>
      <c r="ER465" s="262"/>
      <c r="ES465" s="262"/>
      <c r="ET465" s="262"/>
      <c r="EU465" s="262"/>
      <c r="EV465" s="262"/>
      <c r="EW465" s="262"/>
      <c r="EX465" s="262"/>
      <c r="EY465" s="262"/>
      <c r="EZ465" s="262"/>
      <c r="FA465" s="262"/>
      <c r="FB465" s="262"/>
      <c r="FC465" s="262"/>
      <c r="FD465" s="262"/>
      <c r="FE465" s="262"/>
      <c r="FF465" s="262"/>
      <c r="FG465" s="262"/>
      <c r="FH465" s="262"/>
      <c r="FI465" s="262"/>
      <c r="FJ465" s="262"/>
      <c r="FK465" s="262"/>
      <c r="FL465" s="262"/>
      <c r="FM465" s="262"/>
      <c r="FN465" s="262"/>
      <c r="FO465" s="262"/>
      <c r="FP465" s="262"/>
      <c r="FQ465" s="262"/>
      <c r="FR465" s="262"/>
      <c r="FS465" s="262"/>
      <c r="FT465" s="262"/>
      <c r="FU465" s="262"/>
      <c r="FV465" s="262"/>
      <c r="FW465" s="262"/>
      <c r="FX465" s="262"/>
      <c r="FY465" s="262"/>
      <c r="FZ465" s="262"/>
      <c r="GA465" s="262"/>
      <c r="GB465" s="262"/>
      <c r="GC465" s="262"/>
      <c r="GD465" s="262"/>
    </row>
    <row r="466" spans="1:186" s="279" customFormat="1" x14ac:dyDescent="0.2">
      <c r="A466" s="339" t="s">
        <v>12358</v>
      </c>
      <c r="B466" s="280" t="s">
        <v>505</v>
      </c>
      <c r="C466" s="281" t="s">
        <v>3331</v>
      </c>
      <c r="D466" s="130" t="s">
        <v>18</v>
      </c>
      <c r="E466" s="130">
        <v>35</v>
      </c>
      <c r="F466" s="130">
        <v>0.2</v>
      </c>
      <c r="G466" s="282"/>
      <c r="H466" s="283"/>
      <c r="I466" s="284">
        <f ca="1">OFFSET(INDEX(Composições!A:H,MATCH(B466,Composições!A:A,0),8),2,0)</f>
        <v>94.524554299999991</v>
      </c>
      <c r="J466" s="284">
        <f ca="1">IF(ISNUMBER(I466),ROUND(F466*E466*I466,2),"")</f>
        <v>661.67</v>
      </c>
      <c r="K466" s="283">
        <f>BDI!$B$17</f>
        <v>0.26419999999999999</v>
      </c>
      <c r="L466" s="283"/>
      <c r="M466" s="283"/>
      <c r="N466" s="131">
        <f t="shared" ca="1" si="7"/>
        <v>119.5</v>
      </c>
      <c r="O466" s="340">
        <f ca="1">IF(ISNUMBER(I466),ROUND(F466*N466*E466,2),"")</f>
        <v>836.5</v>
      </c>
      <c r="P466" s="262"/>
      <c r="Q466" s="262"/>
      <c r="R466" s="262"/>
      <c r="S466" s="262"/>
      <c r="T466" s="262"/>
      <c r="U466" s="262"/>
      <c r="V466" s="262"/>
      <c r="W466" s="262"/>
      <c r="X466" s="262"/>
      <c r="Y466" s="262"/>
      <c r="Z466" s="262"/>
      <c r="AA466" s="262"/>
      <c r="AB466" s="262"/>
      <c r="AC466" s="262"/>
      <c r="AD466" s="262"/>
      <c r="AE466" s="262"/>
      <c r="AF466" s="262"/>
      <c r="AG466" s="262"/>
      <c r="AH466" s="262"/>
      <c r="AI466" s="262"/>
      <c r="AJ466" s="262"/>
      <c r="AK466" s="262"/>
      <c r="AL466" s="262"/>
      <c r="AM466" s="262"/>
      <c r="AN466" s="262"/>
      <c r="AO466" s="262"/>
      <c r="AP466" s="262"/>
      <c r="AQ466" s="262"/>
      <c r="AR466" s="262"/>
      <c r="AS466" s="262"/>
      <c r="AT466" s="262"/>
      <c r="AU466" s="262"/>
      <c r="AV466" s="262"/>
      <c r="AW466" s="262"/>
      <c r="AX466" s="262"/>
      <c r="AY466" s="262"/>
      <c r="AZ466" s="262"/>
      <c r="BA466" s="262"/>
      <c r="BB466" s="262"/>
      <c r="BC466" s="262"/>
      <c r="BD466" s="262"/>
      <c r="BE466" s="262"/>
      <c r="BF466" s="262"/>
      <c r="BG466" s="262"/>
      <c r="BH466" s="262"/>
      <c r="BI466" s="262"/>
      <c r="BJ466" s="262"/>
      <c r="BK466" s="262"/>
      <c r="BL466" s="262"/>
      <c r="BM466" s="262"/>
      <c r="BN466" s="262"/>
      <c r="BO466" s="262"/>
      <c r="BP466" s="262"/>
      <c r="BQ466" s="262"/>
      <c r="BR466" s="262"/>
      <c r="BS466" s="262"/>
      <c r="BT466" s="262"/>
      <c r="BU466" s="262"/>
      <c r="BV466" s="262"/>
      <c r="BW466" s="262"/>
      <c r="BX466" s="262"/>
      <c r="BY466" s="262"/>
      <c r="BZ466" s="262"/>
      <c r="CA466" s="262"/>
      <c r="CB466" s="262"/>
      <c r="CC466" s="262"/>
      <c r="CD466" s="262"/>
      <c r="CE466" s="262"/>
      <c r="CF466" s="262"/>
      <c r="CG466" s="262"/>
      <c r="CH466" s="262"/>
      <c r="CI466" s="262"/>
      <c r="CJ466" s="262"/>
      <c r="CK466" s="262"/>
      <c r="CL466" s="262"/>
      <c r="CM466" s="262"/>
      <c r="CN466" s="262"/>
      <c r="CO466" s="262"/>
      <c r="CP466" s="262"/>
      <c r="CQ466" s="262"/>
      <c r="CR466" s="262"/>
      <c r="CS466" s="262"/>
      <c r="CT466" s="262"/>
      <c r="CU466" s="262"/>
      <c r="CV466" s="262"/>
      <c r="CW466" s="262"/>
      <c r="CX466" s="262"/>
      <c r="CY466" s="262"/>
      <c r="CZ466" s="262"/>
      <c r="DA466" s="262"/>
      <c r="DB466" s="262"/>
      <c r="DC466" s="262"/>
      <c r="DD466" s="262"/>
      <c r="DE466" s="262"/>
      <c r="DF466" s="262"/>
      <c r="DG466" s="262"/>
      <c r="DH466" s="262"/>
      <c r="DI466" s="262"/>
      <c r="DJ466" s="262"/>
      <c r="DK466" s="262"/>
      <c r="DL466" s="262"/>
      <c r="DM466" s="262"/>
      <c r="DN466" s="262"/>
      <c r="DO466" s="262"/>
      <c r="DP466" s="262"/>
      <c r="DQ466" s="262"/>
      <c r="DR466" s="262"/>
      <c r="DS466" s="262"/>
      <c r="DT466" s="262"/>
      <c r="DU466" s="262"/>
      <c r="DV466" s="262"/>
      <c r="DW466" s="262"/>
      <c r="DX466" s="262"/>
      <c r="DY466" s="262"/>
      <c r="DZ466" s="262"/>
      <c r="EA466" s="262"/>
      <c r="EB466" s="262"/>
      <c r="EC466" s="262"/>
      <c r="ED466" s="262"/>
      <c r="EE466" s="262"/>
      <c r="EF466" s="262"/>
      <c r="EG466" s="262"/>
      <c r="EH466" s="262"/>
      <c r="EI466" s="262"/>
      <c r="EJ466" s="262"/>
      <c r="EK466" s="262"/>
      <c r="EL466" s="262"/>
      <c r="EM466" s="262"/>
      <c r="EN466" s="262"/>
      <c r="EO466" s="262"/>
      <c r="EP466" s="262"/>
      <c r="EQ466" s="262"/>
      <c r="ER466" s="262"/>
      <c r="ES466" s="262"/>
      <c r="ET466" s="262"/>
      <c r="EU466" s="262"/>
      <c r="EV466" s="262"/>
      <c r="EW466" s="262"/>
      <c r="EX466" s="262"/>
      <c r="EY466" s="262"/>
      <c r="EZ466" s="262"/>
      <c r="FA466" s="262"/>
      <c r="FB466" s="262"/>
      <c r="FC466" s="262"/>
      <c r="FD466" s="262"/>
      <c r="FE466" s="262"/>
      <c r="FF466" s="262"/>
      <c r="FG466" s="262"/>
      <c r="FH466" s="262"/>
      <c r="FI466" s="262"/>
      <c r="FJ466" s="262"/>
      <c r="FK466" s="262"/>
      <c r="FL466" s="262"/>
      <c r="FM466" s="262"/>
      <c r="FN466" s="262"/>
      <c r="FO466" s="262"/>
      <c r="FP466" s="262"/>
      <c r="FQ466" s="262"/>
      <c r="FR466" s="262"/>
      <c r="FS466" s="262"/>
      <c r="FT466" s="262"/>
      <c r="FU466" s="262"/>
      <c r="FV466" s="262"/>
      <c r="FW466" s="262"/>
      <c r="FX466" s="262"/>
      <c r="FY466" s="262"/>
      <c r="FZ466" s="262"/>
      <c r="GA466" s="262"/>
      <c r="GB466" s="262"/>
      <c r="GC466" s="262"/>
      <c r="GD466" s="262"/>
    </row>
    <row r="467" spans="1:186" s="279" customFormat="1" x14ac:dyDescent="0.2">
      <c r="A467" s="339" t="s">
        <v>12359</v>
      </c>
      <c r="B467" s="280" t="s">
        <v>507</v>
      </c>
      <c r="C467" s="281" t="s">
        <v>3332</v>
      </c>
      <c r="D467" s="130" t="s">
        <v>18</v>
      </c>
      <c r="E467" s="130">
        <v>15</v>
      </c>
      <c r="F467" s="130">
        <v>0.2</v>
      </c>
      <c r="G467" s="282"/>
      <c r="H467" s="283"/>
      <c r="I467" s="284">
        <f ca="1">OFFSET(INDEX(Composições!A:H,MATCH(B467,Composições!A:A,0),8),2,0)</f>
        <v>745.05121959999997</v>
      </c>
      <c r="J467" s="284">
        <f ca="1">IF(ISNUMBER(I467),ROUND(F467*E467*I467,2),"")</f>
        <v>2235.15</v>
      </c>
      <c r="K467" s="283">
        <f>BDI!$B$17</f>
        <v>0.26419999999999999</v>
      </c>
      <c r="L467" s="283"/>
      <c r="M467" s="283"/>
      <c r="N467" s="131">
        <f t="shared" ca="1" si="7"/>
        <v>941.89</v>
      </c>
      <c r="O467" s="340">
        <f ca="1">IF(ISNUMBER(I467),ROUND(F467*N467*E467,2),"")</f>
        <v>2825.67</v>
      </c>
      <c r="P467" s="262"/>
      <c r="Q467" s="262"/>
      <c r="R467" s="262"/>
      <c r="S467" s="262"/>
      <c r="T467" s="262"/>
      <c r="U467" s="262"/>
      <c r="V467" s="262"/>
      <c r="W467" s="262"/>
      <c r="X467" s="262"/>
      <c r="Y467" s="262"/>
      <c r="Z467" s="262"/>
      <c r="AA467" s="262"/>
      <c r="AB467" s="262"/>
      <c r="AC467" s="262"/>
      <c r="AD467" s="262"/>
      <c r="AE467" s="262"/>
      <c r="AF467" s="262"/>
      <c r="AG467" s="262"/>
      <c r="AH467" s="262"/>
      <c r="AI467" s="262"/>
      <c r="AJ467" s="262"/>
      <c r="AK467" s="262"/>
      <c r="AL467" s="262"/>
      <c r="AM467" s="262"/>
      <c r="AN467" s="262"/>
      <c r="AO467" s="262"/>
      <c r="AP467" s="262"/>
      <c r="AQ467" s="262"/>
      <c r="AR467" s="262"/>
      <c r="AS467" s="262"/>
      <c r="AT467" s="262"/>
      <c r="AU467" s="262"/>
      <c r="AV467" s="262"/>
      <c r="AW467" s="262"/>
      <c r="AX467" s="262"/>
      <c r="AY467" s="262"/>
      <c r="AZ467" s="262"/>
      <c r="BA467" s="262"/>
      <c r="BB467" s="262"/>
      <c r="BC467" s="262"/>
      <c r="BD467" s="262"/>
      <c r="BE467" s="262"/>
      <c r="BF467" s="262"/>
      <c r="BG467" s="262"/>
      <c r="BH467" s="262"/>
      <c r="BI467" s="262"/>
      <c r="BJ467" s="262"/>
      <c r="BK467" s="262"/>
      <c r="BL467" s="262"/>
      <c r="BM467" s="262"/>
      <c r="BN467" s="262"/>
      <c r="BO467" s="262"/>
      <c r="BP467" s="262"/>
      <c r="BQ467" s="262"/>
      <c r="BR467" s="262"/>
      <c r="BS467" s="262"/>
      <c r="BT467" s="262"/>
      <c r="BU467" s="262"/>
      <c r="BV467" s="262"/>
      <c r="BW467" s="262"/>
      <c r="BX467" s="262"/>
      <c r="BY467" s="262"/>
      <c r="BZ467" s="262"/>
      <c r="CA467" s="262"/>
      <c r="CB467" s="262"/>
      <c r="CC467" s="262"/>
      <c r="CD467" s="262"/>
      <c r="CE467" s="262"/>
      <c r="CF467" s="262"/>
      <c r="CG467" s="262"/>
      <c r="CH467" s="262"/>
      <c r="CI467" s="262"/>
      <c r="CJ467" s="262"/>
      <c r="CK467" s="262"/>
      <c r="CL467" s="262"/>
      <c r="CM467" s="262"/>
      <c r="CN467" s="262"/>
      <c r="CO467" s="262"/>
      <c r="CP467" s="262"/>
      <c r="CQ467" s="262"/>
      <c r="CR467" s="262"/>
      <c r="CS467" s="262"/>
      <c r="CT467" s="262"/>
      <c r="CU467" s="262"/>
      <c r="CV467" s="262"/>
      <c r="CW467" s="262"/>
      <c r="CX467" s="262"/>
      <c r="CY467" s="262"/>
      <c r="CZ467" s="262"/>
      <c r="DA467" s="262"/>
      <c r="DB467" s="262"/>
      <c r="DC467" s="262"/>
      <c r="DD467" s="262"/>
      <c r="DE467" s="262"/>
      <c r="DF467" s="262"/>
      <c r="DG467" s="262"/>
      <c r="DH467" s="262"/>
      <c r="DI467" s="262"/>
      <c r="DJ467" s="262"/>
      <c r="DK467" s="262"/>
      <c r="DL467" s="262"/>
      <c r="DM467" s="262"/>
      <c r="DN467" s="262"/>
      <c r="DO467" s="262"/>
      <c r="DP467" s="262"/>
      <c r="DQ467" s="262"/>
      <c r="DR467" s="262"/>
      <c r="DS467" s="262"/>
      <c r="DT467" s="262"/>
      <c r="DU467" s="262"/>
      <c r="DV467" s="262"/>
      <c r="DW467" s="262"/>
      <c r="DX467" s="262"/>
      <c r="DY467" s="262"/>
      <c r="DZ467" s="262"/>
      <c r="EA467" s="262"/>
      <c r="EB467" s="262"/>
      <c r="EC467" s="262"/>
      <c r="ED467" s="262"/>
      <c r="EE467" s="262"/>
      <c r="EF467" s="262"/>
      <c r="EG467" s="262"/>
      <c r="EH467" s="262"/>
      <c r="EI467" s="262"/>
      <c r="EJ467" s="262"/>
      <c r="EK467" s="262"/>
      <c r="EL467" s="262"/>
      <c r="EM467" s="262"/>
      <c r="EN467" s="262"/>
      <c r="EO467" s="262"/>
      <c r="EP467" s="262"/>
      <c r="EQ467" s="262"/>
      <c r="ER467" s="262"/>
      <c r="ES467" s="262"/>
      <c r="ET467" s="262"/>
      <c r="EU467" s="262"/>
      <c r="EV467" s="262"/>
      <c r="EW467" s="262"/>
      <c r="EX467" s="262"/>
      <c r="EY467" s="262"/>
      <c r="EZ467" s="262"/>
      <c r="FA467" s="262"/>
      <c r="FB467" s="262"/>
      <c r="FC467" s="262"/>
      <c r="FD467" s="262"/>
      <c r="FE467" s="262"/>
      <c r="FF467" s="262"/>
      <c r="FG467" s="262"/>
      <c r="FH467" s="262"/>
      <c r="FI467" s="262"/>
      <c r="FJ467" s="262"/>
      <c r="FK467" s="262"/>
      <c r="FL467" s="262"/>
      <c r="FM467" s="262"/>
      <c r="FN467" s="262"/>
      <c r="FO467" s="262"/>
      <c r="FP467" s="262"/>
      <c r="FQ467" s="262"/>
      <c r="FR467" s="262"/>
      <c r="FS467" s="262"/>
      <c r="FT467" s="262"/>
      <c r="FU467" s="262"/>
      <c r="FV467" s="262"/>
      <c r="FW467" s="262"/>
      <c r="FX467" s="262"/>
      <c r="FY467" s="262"/>
      <c r="FZ467" s="262"/>
      <c r="GA467" s="262"/>
      <c r="GB467" s="262"/>
      <c r="GC467" s="262"/>
      <c r="GD467" s="262"/>
    </row>
    <row r="468" spans="1:186" s="279" customFormat="1" x14ac:dyDescent="0.2">
      <c r="A468" s="339" t="s">
        <v>12360</v>
      </c>
      <c r="B468" s="280" t="s">
        <v>510</v>
      </c>
      <c r="C468" s="281" t="s">
        <v>3333</v>
      </c>
      <c r="D468" s="130" t="s">
        <v>18</v>
      </c>
      <c r="E468" s="130">
        <v>35</v>
      </c>
      <c r="F468" s="130">
        <v>0.2</v>
      </c>
      <c r="G468" s="282"/>
      <c r="H468" s="283"/>
      <c r="I468" s="284">
        <f ca="1">OFFSET(INDEX(Composições!A:H,MATCH(B468,Composições!A:A,0),8),2,0)</f>
        <v>645.52455430000009</v>
      </c>
      <c r="J468" s="284">
        <f ca="1">IF(ISNUMBER(I468),ROUND(F468*E468*I468,2),"")</f>
        <v>4518.67</v>
      </c>
      <c r="K468" s="283">
        <f>BDI!$B$17</f>
        <v>0.26419999999999999</v>
      </c>
      <c r="L468" s="283"/>
      <c r="M468" s="283"/>
      <c r="N468" s="131">
        <f t="shared" ca="1" si="7"/>
        <v>816.07</v>
      </c>
      <c r="O468" s="340">
        <f ca="1">IF(ISNUMBER(I468),ROUND(F468*N468*E468,2),"")</f>
        <v>5712.49</v>
      </c>
      <c r="P468" s="262"/>
      <c r="Q468" s="262"/>
      <c r="R468" s="262"/>
      <c r="S468" s="262"/>
      <c r="T468" s="262"/>
      <c r="U468" s="262"/>
      <c r="V468" s="262"/>
      <c r="W468" s="262"/>
      <c r="X468" s="262"/>
      <c r="Y468" s="262"/>
      <c r="Z468" s="262"/>
      <c r="AA468" s="262"/>
      <c r="AB468" s="262"/>
      <c r="AC468" s="262"/>
      <c r="AD468" s="262"/>
      <c r="AE468" s="262"/>
      <c r="AF468" s="262"/>
      <c r="AG468" s="262"/>
      <c r="AH468" s="262"/>
      <c r="AI468" s="262"/>
      <c r="AJ468" s="262"/>
      <c r="AK468" s="262"/>
      <c r="AL468" s="262"/>
      <c r="AM468" s="262"/>
      <c r="AN468" s="262"/>
      <c r="AO468" s="262"/>
      <c r="AP468" s="262"/>
      <c r="AQ468" s="262"/>
      <c r="AR468" s="262"/>
      <c r="AS468" s="262"/>
      <c r="AT468" s="262"/>
      <c r="AU468" s="262"/>
      <c r="AV468" s="262"/>
      <c r="AW468" s="262"/>
      <c r="AX468" s="262"/>
      <c r="AY468" s="262"/>
      <c r="AZ468" s="262"/>
      <c r="BA468" s="262"/>
      <c r="BB468" s="262"/>
      <c r="BC468" s="262"/>
      <c r="BD468" s="262"/>
      <c r="BE468" s="262"/>
      <c r="BF468" s="262"/>
      <c r="BG468" s="262"/>
      <c r="BH468" s="262"/>
      <c r="BI468" s="262"/>
      <c r="BJ468" s="262"/>
      <c r="BK468" s="262"/>
      <c r="BL468" s="262"/>
      <c r="BM468" s="262"/>
      <c r="BN468" s="262"/>
      <c r="BO468" s="262"/>
      <c r="BP468" s="262"/>
      <c r="BQ468" s="262"/>
      <c r="BR468" s="262"/>
      <c r="BS468" s="262"/>
      <c r="BT468" s="262"/>
      <c r="BU468" s="262"/>
      <c r="BV468" s="262"/>
      <c r="BW468" s="262"/>
      <c r="BX468" s="262"/>
      <c r="BY468" s="262"/>
      <c r="BZ468" s="262"/>
      <c r="CA468" s="262"/>
      <c r="CB468" s="262"/>
      <c r="CC468" s="262"/>
      <c r="CD468" s="262"/>
      <c r="CE468" s="262"/>
      <c r="CF468" s="262"/>
      <c r="CG468" s="262"/>
      <c r="CH468" s="262"/>
      <c r="CI468" s="262"/>
      <c r="CJ468" s="262"/>
      <c r="CK468" s="262"/>
      <c r="CL468" s="262"/>
      <c r="CM468" s="262"/>
      <c r="CN468" s="262"/>
      <c r="CO468" s="262"/>
      <c r="CP468" s="262"/>
      <c r="CQ468" s="262"/>
      <c r="CR468" s="262"/>
      <c r="CS468" s="262"/>
      <c r="CT468" s="262"/>
      <c r="CU468" s="262"/>
      <c r="CV468" s="262"/>
      <c r="CW468" s="262"/>
      <c r="CX468" s="262"/>
      <c r="CY468" s="262"/>
      <c r="CZ468" s="262"/>
      <c r="DA468" s="262"/>
      <c r="DB468" s="262"/>
      <c r="DC468" s="262"/>
      <c r="DD468" s="262"/>
      <c r="DE468" s="262"/>
      <c r="DF468" s="262"/>
      <c r="DG468" s="262"/>
      <c r="DH468" s="262"/>
      <c r="DI468" s="262"/>
      <c r="DJ468" s="262"/>
      <c r="DK468" s="262"/>
      <c r="DL468" s="262"/>
      <c r="DM468" s="262"/>
      <c r="DN468" s="262"/>
      <c r="DO468" s="262"/>
      <c r="DP468" s="262"/>
      <c r="DQ468" s="262"/>
      <c r="DR468" s="262"/>
      <c r="DS468" s="262"/>
      <c r="DT468" s="262"/>
      <c r="DU468" s="262"/>
      <c r="DV468" s="262"/>
      <c r="DW468" s="262"/>
      <c r="DX468" s="262"/>
      <c r="DY468" s="262"/>
      <c r="DZ468" s="262"/>
      <c r="EA468" s="262"/>
      <c r="EB468" s="262"/>
      <c r="EC468" s="262"/>
      <c r="ED468" s="262"/>
      <c r="EE468" s="262"/>
      <c r="EF468" s="262"/>
      <c r="EG468" s="262"/>
      <c r="EH468" s="262"/>
      <c r="EI468" s="262"/>
      <c r="EJ468" s="262"/>
      <c r="EK468" s="262"/>
      <c r="EL468" s="262"/>
      <c r="EM468" s="262"/>
      <c r="EN468" s="262"/>
      <c r="EO468" s="262"/>
      <c r="EP468" s="262"/>
      <c r="EQ468" s="262"/>
      <c r="ER468" s="262"/>
      <c r="ES468" s="262"/>
      <c r="ET468" s="262"/>
      <c r="EU468" s="262"/>
      <c r="EV468" s="262"/>
      <c r="EW468" s="262"/>
      <c r="EX468" s="262"/>
      <c r="EY468" s="262"/>
      <c r="EZ468" s="262"/>
      <c r="FA468" s="262"/>
      <c r="FB468" s="262"/>
      <c r="FC468" s="262"/>
      <c r="FD468" s="262"/>
      <c r="FE468" s="262"/>
      <c r="FF468" s="262"/>
      <c r="FG468" s="262"/>
      <c r="FH468" s="262"/>
      <c r="FI468" s="262"/>
      <c r="FJ468" s="262"/>
      <c r="FK468" s="262"/>
      <c r="FL468" s="262"/>
      <c r="FM468" s="262"/>
      <c r="FN468" s="262"/>
      <c r="FO468" s="262"/>
      <c r="FP468" s="262"/>
      <c r="FQ468" s="262"/>
      <c r="FR468" s="262"/>
      <c r="FS468" s="262"/>
      <c r="FT468" s="262"/>
      <c r="FU468" s="262"/>
      <c r="FV468" s="262"/>
      <c r="FW468" s="262"/>
      <c r="FX468" s="262"/>
      <c r="FY468" s="262"/>
      <c r="FZ468" s="262"/>
      <c r="GA468" s="262"/>
      <c r="GB468" s="262"/>
      <c r="GC468" s="262"/>
      <c r="GD468" s="262"/>
    </row>
    <row r="469" spans="1:186" s="279" customFormat="1" x14ac:dyDescent="0.2">
      <c r="A469" s="339" t="s">
        <v>12361</v>
      </c>
      <c r="B469" s="280" t="s">
        <v>512</v>
      </c>
      <c r="C469" s="281" t="s">
        <v>3334</v>
      </c>
      <c r="D469" s="130" t="s">
        <v>18</v>
      </c>
      <c r="E469" s="130">
        <v>15</v>
      </c>
      <c r="F469" s="130">
        <v>0.2</v>
      </c>
      <c r="G469" s="282"/>
      <c r="H469" s="283"/>
      <c r="I469" s="284">
        <f ca="1">OFFSET(INDEX(Composições!A:H,MATCH(B469,Composições!A:A,0),8),2,0)</f>
        <v>145.03574950000001</v>
      </c>
      <c r="J469" s="284">
        <f ca="1">IF(ISNUMBER(I469),ROUND(F469*E469*I469,2),"")</f>
        <v>435.11</v>
      </c>
      <c r="K469" s="283">
        <f>BDI!$B$17</f>
        <v>0.26419999999999999</v>
      </c>
      <c r="L469" s="283"/>
      <c r="M469" s="283"/>
      <c r="N469" s="131">
        <f t="shared" ca="1" si="7"/>
        <v>183.35</v>
      </c>
      <c r="O469" s="340">
        <f ca="1">IF(ISNUMBER(I469),ROUND(F469*N469*E469,2),"")</f>
        <v>550.04999999999995</v>
      </c>
      <c r="P469" s="262"/>
      <c r="Q469" s="262"/>
      <c r="R469" s="262"/>
      <c r="S469" s="262"/>
      <c r="T469" s="262"/>
      <c r="U469" s="262"/>
      <c r="V469" s="262"/>
      <c r="W469" s="262"/>
      <c r="X469" s="262"/>
      <c r="Y469" s="262"/>
      <c r="Z469" s="262"/>
      <c r="AA469" s="262"/>
      <c r="AB469" s="262"/>
      <c r="AC469" s="262"/>
      <c r="AD469" s="262"/>
      <c r="AE469" s="262"/>
      <c r="AF469" s="262"/>
      <c r="AG469" s="262"/>
      <c r="AH469" s="262"/>
      <c r="AI469" s="262"/>
      <c r="AJ469" s="262"/>
      <c r="AK469" s="262"/>
      <c r="AL469" s="262"/>
      <c r="AM469" s="262"/>
      <c r="AN469" s="262"/>
      <c r="AO469" s="262"/>
      <c r="AP469" s="262"/>
      <c r="AQ469" s="262"/>
      <c r="AR469" s="262"/>
      <c r="AS469" s="262"/>
      <c r="AT469" s="262"/>
      <c r="AU469" s="262"/>
      <c r="AV469" s="262"/>
      <c r="AW469" s="262"/>
      <c r="AX469" s="262"/>
      <c r="AY469" s="262"/>
      <c r="AZ469" s="262"/>
      <c r="BA469" s="262"/>
      <c r="BB469" s="262"/>
      <c r="BC469" s="262"/>
      <c r="BD469" s="262"/>
      <c r="BE469" s="262"/>
      <c r="BF469" s="262"/>
      <c r="BG469" s="262"/>
      <c r="BH469" s="262"/>
      <c r="BI469" s="262"/>
      <c r="BJ469" s="262"/>
      <c r="BK469" s="262"/>
      <c r="BL469" s="262"/>
      <c r="BM469" s="262"/>
      <c r="BN469" s="262"/>
      <c r="BO469" s="262"/>
      <c r="BP469" s="262"/>
      <c r="BQ469" s="262"/>
      <c r="BR469" s="262"/>
      <c r="BS469" s="262"/>
      <c r="BT469" s="262"/>
      <c r="BU469" s="262"/>
      <c r="BV469" s="262"/>
      <c r="BW469" s="262"/>
      <c r="BX469" s="262"/>
      <c r="BY469" s="262"/>
      <c r="BZ469" s="262"/>
      <c r="CA469" s="262"/>
      <c r="CB469" s="262"/>
      <c r="CC469" s="262"/>
      <c r="CD469" s="262"/>
      <c r="CE469" s="262"/>
      <c r="CF469" s="262"/>
      <c r="CG469" s="262"/>
      <c r="CH469" s="262"/>
      <c r="CI469" s="262"/>
      <c r="CJ469" s="262"/>
      <c r="CK469" s="262"/>
      <c r="CL469" s="262"/>
      <c r="CM469" s="262"/>
      <c r="CN469" s="262"/>
      <c r="CO469" s="262"/>
      <c r="CP469" s="262"/>
      <c r="CQ469" s="262"/>
      <c r="CR469" s="262"/>
      <c r="CS469" s="262"/>
      <c r="CT469" s="262"/>
      <c r="CU469" s="262"/>
      <c r="CV469" s="262"/>
      <c r="CW469" s="262"/>
      <c r="CX469" s="262"/>
      <c r="CY469" s="262"/>
      <c r="CZ469" s="262"/>
      <c r="DA469" s="262"/>
      <c r="DB469" s="262"/>
      <c r="DC469" s="262"/>
      <c r="DD469" s="262"/>
      <c r="DE469" s="262"/>
      <c r="DF469" s="262"/>
      <c r="DG469" s="262"/>
      <c r="DH469" s="262"/>
      <c r="DI469" s="262"/>
      <c r="DJ469" s="262"/>
      <c r="DK469" s="262"/>
      <c r="DL469" s="262"/>
      <c r="DM469" s="262"/>
      <c r="DN469" s="262"/>
      <c r="DO469" s="262"/>
      <c r="DP469" s="262"/>
      <c r="DQ469" s="262"/>
      <c r="DR469" s="262"/>
      <c r="DS469" s="262"/>
      <c r="DT469" s="262"/>
      <c r="DU469" s="262"/>
      <c r="DV469" s="262"/>
      <c r="DW469" s="262"/>
      <c r="DX469" s="262"/>
      <c r="DY469" s="262"/>
      <c r="DZ469" s="262"/>
      <c r="EA469" s="262"/>
      <c r="EB469" s="262"/>
      <c r="EC469" s="262"/>
      <c r="ED469" s="262"/>
      <c r="EE469" s="262"/>
      <c r="EF469" s="262"/>
      <c r="EG469" s="262"/>
      <c r="EH469" s="262"/>
      <c r="EI469" s="262"/>
      <c r="EJ469" s="262"/>
      <c r="EK469" s="262"/>
      <c r="EL469" s="262"/>
      <c r="EM469" s="262"/>
      <c r="EN469" s="262"/>
      <c r="EO469" s="262"/>
      <c r="EP469" s="262"/>
      <c r="EQ469" s="262"/>
      <c r="ER469" s="262"/>
      <c r="ES469" s="262"/>
      <c r="ET469" s="262"/>
      <c r="EU469" s="262"/>
      <c r="EV469" s="262"/>
      <c r="EW469" s="262"/>
      <c r="EX469" s="262"/>
      <c r="EY469" s="262"/>
      <c r="EZ469" s="262"/>
      <c r="FA469" s="262"/>
      <c r="FB469" s="262"/>
      <c r="FC469" s="262"/>
      <c r="FD469" s="262"/>
      <c r="FE469" s="262"/>
      <c r="FF469" s="262"/>
      <c r="FG469" s="262"/>
      <c r="FH469" s="262"/>
      <c r="FI469" s="262"/>
      <c r="FJ469" s="262"/>
      <c r="FK469" s="262"/>
      <c r="FL469" s="262"/>
      <c r="FM469" s="262"/>
      <c r="FN469" s="262"/>
      <c r="FO469" s="262"/>
      <c r="FP469" s="262"/>
      <c r="FQ469" s="262"/>
      <c r="FR469" s="262"/>
      <c r="FS469" s="262"/>
      <c r="FT469" s="262"/>
      <c r="FU469" s="262"/>
      <c r="FV469" s="262"/>
      <c r="FW469" s="262"/>
      <c r="FX469" s="262"/>
      <c r="FY469" s="262"/>
      <c r="FZ469" s="262"/>
      <c r="GA469" s="262"/>
      <c r="GB469" s="262"/>
      <c r="GC469" s="262"/>
      <c r="GD469" s="262"/>
    </row>
    <row r="470" spans="1:186" s="279" customFormat="1" x14ac:dyDescent="0.2">
      <c r="A470" s="339" t="s">
        <v>12362</v>
      </c>
      <c r="B470" s="280" t="s">
        <v>513</v>
      </c>
      <c r="C470" s="281" t="s">
        <v>3335</v>
      </c>
      <c r="D470" s="130" t="s">
        <v>18</v>
      </c>
      <c r="E470" s="130">
        <v>15</v>
      </c>
      <c r="F470" s="130">
        <v>0.2</v>
      </c>
      <c r="G470" s="282"/>
      <c r="H470" s="283"/>
      <c r="I470" s="284">
        <f ca="1">OFFSET(INDEX(Composições!A:H,MATCH(B470,Composições!A:A,0),8),2,0)</f>
        <v>119.5494554</v>
      </c>
      <c r="J470" s="284">
        <f ca="1">IF(ISNUMBER(I470),ROUND(F470*E470*I470,2),"")</f>
        <v>358.65</v>
      </c>
      <c r="K470" s="283">
        <f>BDI!$B$17</f>
        <v>0.26419999999999999</v>
      </c>
      <c r="L470" s="283"/>
      <c r="M470" s="283"/>
      <c r="N470" s="131">
        <f t="shared" ca="1" si="7"/>
        <v>151.13</v>
      </c>
      <c r="O470" s="340">
        <f ca="1">IF(ISNUMBER(I470),ROUND(F470*N470*E470,2),"")</f>
        <v>453.39</v>
      </c>
      <c r="P470" s="262"/>
      <c r="Q470" s="262"/>
      <c r="R470" s="262"/>
      <c r="S470" s="262"/>
      <c r="T470" s="262"/>
      <c r="U470" s="262"/>
      <c r="V470" s="262"/>
      <c r="W470" s="262"/>
      <c r="X470" s="262"/>
      <c r="Y470" s="262"/>
      <c r="Z470" s="262"/>
      <c r="AA470" s="262"/>
      <c r="AB470" s="262"/>
      <c r="AC470" s="262"/>
      <c r="AD470" s="262"/>
      <c r="AE470" s="262"/>
      <c r="AF470" s="262"/>
      <c r="AG470" s="262"/>
      <c r="AH470" s="262"/>
      <c r="AI470" s="262"/>
      <c r="AJ470" s="262"/>
      <c r="AK470" s="262"/>
      <c r="AL470" s="262"/>
      <c r="AM470" s="262"/>
      <c r="AN470" s="262"/>
      <c r="AO470" s="262"/>
      <c r="AP470" s="262"/>
      <c r="AQ470" s="262"/>
      <c r="AR470" s="262"/>
      <c r="AS470" s="262"/>
      <c r="AT470" s="262"/>
      <c r="AU470" s="262"/>
      <c r="AV470" s="262"/>
      <c r="AW470" s="262"/>
      <c r="AX470" s="262"/>
      <c r="AY470" s="262"/>
      <c r="AZ470" s="262"/>
      <c r="BA470" s="262"/>
      <c r="BB470" s="262"/>
      <c r="BC470" s="262"/>
      <c r="BD470" s="262"/>
      <c r="BE470" s="262"/>
      <c r="BF470" s="262"/>
      <c r="BG470" s="262"/>
      <c r="BH470" s="262"/>
      <c r="BI470" s="262"/>
      <c r="BJ470" s="262"/>
      <c r="BK470" s="262"/>
      <c r="BL470" s="262"/>
      <c r="BM470" s="262"/>
      <c r="BN470" s="262"/>
      <c r="BO470" s="262"/>
      <c r="BP470" s="262"/>
      <c r="BQ470" s="262"/>
      <c r="BR470" s="262"/>
      <c r="BS470" s="262"/>
      <c r="BT470" s="262"/>
      <c r="BU470" s="262"/>
      <c r="BV470" s="262"/>
      <c r="BW470" s="262"/>
      <c r="BX470" s="262"/>
      <c r="BY470" s="262"/>
      <c r="BZ470" s="262"/>
      <c r="CA470" s="262"/>
      <c r="CB470" s="262"/>
      <c r="CC470" s="262"/>
      <c r="CD470" s="262"/>
      <c r="CE470" s="262"/>
      <c r="CF470" s="262"/>
      <c r="CG470" s="262"/>
      <c r="CH470" s="262"/>
      <c r="CI470" s="262"/>
      <c r="CJ470" s="262"/>
      <c r="CK470" s="262"/>
      <c r="CL470" s="262"/>
      <c r="CM470" s="262"/>
      <c r="CN470" s="262"/>
      <c r="CO470" s="262"/>
      <c r="CP470" s="262"/>
      <c r="CQ470" s="262"/>
      <c r="CR470" s="262"/>
      <c r="CS470" s="262"/>
      <c r="CT470" s="262"/>
      <c r="CU470" s="262"/>
      <c r="CV470" s="262"/>
      <c r="CW470" s="262"/>
      <c r="CX470" s="262"/>
      <c r="CY470" s="262"/>
      <c r="CZ470" s="262"/>
      <c r="DA470" s="262"/>
      <c r="DB470" s="262"/>
      <c r="DC470" s="262"/>
      <c r="DD470" s="262"/>
      <c r="DE470" s="262"/>
      <c r="DF470" s="262"/>
      <c r="DG470" s="262"/>
      <c r="DH470" s="262"/>
      <c r="DI470" s="262"/>
      <c r="DJ470" s="262"/>
      <c r="DK470" s="262"/>
      <c r="DL470" s="262"/>
      <c r="DM470" s="262"/>
      <c r="DN470" s="262"/>
      <c r="DO470" s="262"/>
      <c r="DP470" s="262"/>
      <c r="DQ470" s="262"/>
      <c r="DR470" s="262"/>
      <c r="DS470" s="262"/>
      <c r="DT470" s="262"/>
      <c r="DU470" s="262"/>
      <c r="DV470" s="262"/>
      <c r="DW470" s="262"/>
      <c r="DX470" s="262"/>
      <c r="DY470" s="262"/>
      <c r="DZ470" s="262"/>
      <c r="EA470" s="262"/>
      <c r="EB470" s="262"/>
      <c r="EC470" s="262"/>
      <c r="ED470" s="262"/>
      <c r="EE470" s="262"/>
      <c r="EF470" s="262"/>
      <c r="EG470" s="262"/>
      <c r="EH470" s="262"/>
      <c r="EI470" s="262"/>
      <c r="EJ470" s="262"/>
      <c r="EK470" s="262"/>
      <c r="EL470" s="262"/>
      <c r="EM470" s="262"/>
      <c r="EN470" s="262"/>
      <c r="EO470" s="262"/>
      <c r="EP470" s="262"/>
      <c r="EQ470" s="262"/>
      <c r="ER470" s="262"/>
      <c r="ES470" s="262"/>
      <c r="ET470" s="262"/>
      <c r="EU470" s="262"/>
      <c r="EV470" s="262"/>
      <c r="EW470" s="262"/>
      <c r="EX470" s="262"/>
      <c r="EY470" s="262"/>
      <c r="EZ470" s="262"/>
      <c r="FA470" s="262"/>
      <c r="FB470" s="262"/>
      <c r="FC470" s="262"/>
      <c r="FD470" s="262"/>
      <c r="FE470" s="262"/>
      <c r="FF470" s="262"/>
      <c r="FG470" s="262"/>
      <c r="FH470" s="262"/>
      <c r="FI470" s="262"/>
      <c r="FJ470" s="262"/>
      <c r="FK470" s="262"/>
      <c r="FL470" s="262"/>
      <c r="FM470" s="262"/>
      <c r="FN470" s="262"/>
      <c r="FO470" s="262"/>
      <c r="FP470" s="262"/>
      <c r="FQ470" s="262"/>
      <c r="FR470" s="262"/>
      <c r="FS470" s="262"/>
      <c r="FT470" s="262"/>
      <c r="FU470" s="262"/>
      <c r="FV470" s="262"/>
      <c r="FW470" s="262"/>
      <c r="FX470" s="262"/>
      <c r="FY470" s="262"/>
      <c r="FZ470" s="262"/>
      <c r="GA470" s="262"/>
      <c r="GB470" s="262"/>
      <c r="GC470" s="262"/>
      <c r="GD470" s="262"/>
    </row>
    <row r="471" spans="1:186" s="279" customFormat="1" x14ac:dyDescent="0.2">
      <c r="A471" s="339" t="s">
        <v>12363</v>
      </c>
      <c r="B471" s="280" t="s">
        <v>514</v>
      </c>
      <c r="C471" s="281" t="s">
        <v>3336</v>
      </c>
      <c r="D471" s="130" t="s">
        <v>18</v>
      </c>
      <c r="E471" s="130">
        <v>15</v>
      </c>
      <c r="F471" s="130">
        <v>0.2</v>
      </c>
      <c r="G471" s="282"/>
      <c r="H471" s="283"/>
      <c r="I471" s="284">
        <f ca="1">OFFSET(INDEX(Composições!A:H,MATCH(B471,Composições!A:A,0),8),2,0)</f>
        <v>80.887719599999997</v>
      </c>
      <c r="J471" s="284">
        <f ca="1">IF(ISNUMBER(I471),ROUND(F471*E471*I471,2),"")</f>
        <v>242.66</v>
      </c>
      <c r="K471" s="283">
        <f>BDI!$B$17</f>
        <v>0.26419999999999999</v>
      </c>
      <c r="L471" s="283"/>
      <c r="M471" s="283"/>
      <c r="N471" s="131">
        <f t="shared" ca="1" si="7"/>
        <v>102.26</v>
      </c>
      <c r="O471" s="340">
        <f ca="1">IF(ISNUMBER(I471),ROUND(F471*N471*E471,2),"")</f>
        <v>306.77999999999997</v>
      </c>
      <c r="P471" s="262"/>
      <c r="Q471" s="262"/>
      <c r="R471" s="262"/>
      <c r="S471" s="262"/>
      <c r="T471" s="262"/>
      <c r="U471" s="262"/>
      <c r="V471" s="262"/>
      <c r="W471" s="262"/>
      <c r="X471" s="262"/>
      <c r="Y471" s="262"/>
      <c r="Z471" s="262"/>
      <c r="AA471" s="262"/>
      <c r="AB471" s="262"/>
      <c r="AC471" s="262"/>
      <c r="AD471" s="262"/>
      <c r="AE471" s="262"/>
      <c r="AF471" s="262"/>
      <c r="AG471" s="262"/>
      <c r="AH471" s="262"/>
      <c r="AI471" s="262"/>
      <c r="AJ471" s="262"/>
      <c r="AK471" s="262"/>
      <c r="AL471" s="262"/>
      <c r="AM471" s="262"/>
      <c r="AN471" s="262"/>
      <c r="AO471" s="262"/>
      <c r="AP471" s="262"/>
      <c r="AQ471" s="262"/>
      <c r="AR471" s="262"/>
      <c r="AS471" s="262"/>
      <c r="AT471" s="262"/>
      <c r="AU471" s="262"/>
      <c r="AV471" s="262"/>
      <c r="AW471" s="262"/>
      <c r="AX471" s="262"/>
      <c r="AY471" s="262"/>
      <c r="AZ471" s="262"/>
      <c r="BA471" s="262"/>
      <c r="BB471" s="262"/>
      <c r="BC471" s="262"/>
      <c r="BD471" s="262"/>
      <c r="BE471" s="262"/>
      <c r="BF471" s="262"/>
      <c r="BG471" s="262"/>
      <c r="BH471" s="262"/>
      <c r="BI471" s="262"/>
      <c r="BJ471" s="262"/>
      <c r="BK471" s="262"/>
      <c r="BL471" s="262"/>
      <c r="BM471" s="262"/>
      <c r="BN471" s="262"/>
      <c r="BO471" s="262"/>
      <c r="BP471" s="262"/>
      <c r="BQ471" s="262"/>
      <c r="BR471" s="262"/>
      <c r="BS471" s="262"/>
      <c r="BT471" s="262"/>
      <c r="BU471" s="262"/>
      <c r="BV471" s="262"/>
      <c r="BW471" s="262"/>
      <c r="BX471" s="262"/>
      <c r="BY471" s="262"/>
      <c r="BZ471" s="262"/>
      <c r="CA471" s="262"/>
      <c r="CB471" s="262"/>
      <c r="CC471" s="262"/>
      <c r="CD471" s="262"/>
      <c r="CE471" s="262"/>
      <c r="CF471" s="262"/>
      <c r="CG471" s="262"/>
      <c r="CH471" s="262"/>
      <c r="CI471" s="262"/>
      <c r="CJ471" s="262"/>
      <c r="CK471" s="262"/>
      <c r="CL471" s="262"/>
      <c r="CM471" s="262"/>
      <c r="CN471" s="262"/>
      <c r="CO471" s="262"/>
      <c r="CP471" s="262"/>
      <c r="CQ471" s="262"/>
      <c r="CR471" s="262"/>
      <c r="CS471" s="262"/>
      <c r="CT471" s="262"/>
      <c r="CU471" s="262"/>
      <c r="CV471" s="262"/>
      <c r="CW471" s="262"/>
      <c r="CX471" s="262"/>
      <c r="CY471" s="262"/>
      <c r="CZ471" s="262"/>
      <c r="DA471" s="262"/>
      <c r="DB471" s="262"/>
      <c r="DC471" s="262"/>
      <c r="DD471" s="262"/>
      <c r="DE471" s="262"/>
      <c r="DF471" s="262"/>
      <c r="DG471" s="262"/>
      <c r="DH471" s="262"/>
      <c r="DI471" s="262"/>
      <c r="DJ471" s="262"/>
      <c r="DK471" s="262"/>
      <c r="DL471" s="262"/>
      <c r="DM471" s="262"/>
      <c r="DN471" s="262"/>
      <c r="DO471" s="262"/>
      <c r="DP471" s="262"/>
      <c r="DQ471" s="262"/>
      <c r="DR471" s="262"/>
      <c r="DS471" s="262"/>
      <c r="DT471" s="262"/>
      <c r="DU471" s="262"/>
      <c r="DV471" s="262"/>
      <c r="DW471" s="262"/>
      <c r="DX471" s="262"/>
      <c r="DY471" s="262"/>
      <c r="DZ471" s="262"/>
      <c r="EA471" s="262"/>
      <c r="EB471" s="262"/>
      <c r="EC471" s="262"/>
      <c r="ED471" s="262"/>
      <c r="EE471" s="262"/>
      <c r="EF471" s="262"/>
      <c r="EG471" s="262"/>
      <c r="EH471" s="262"/>
      <c r="EI471" s="262"/>
      <c r="EJ471" s="262"/>
      <c r="EK471" s="262"/>
      <c r="EL471" s="262"/>
      <c r="EM471" s="262"/>
      <c r="EN471" s="262"/>
      <c r="EO471" s="262"/>
      <c r="EP471" s="262"/>
      <c r="EQ471" s="262"/>
      <c r="ER471" s="262"/>
      <c r="ES471" s="262"/>
      <c r="ET471" s="262"/>
      <c r="EU471" s="262"/>
      <c r="EV471" s="262"/>
      <c r="EW471" s="262"/>
      <c r="EX471" s="262"/>
      <c r="EY471" s="262"/>
      <c r="EZ471" s="262"/>
      <c r="FA471" s="262"/>
      <c r="FB471" s="262"/>
      <c r="FC471" s="262"/>
      <c r="FD471" s="262"/>
      <c r="FE471" s="262"/>
      <c r="FF471" s="262"/>
      <c r="FG471" s="262"/>
      <c r="FH471" s="262"/>
      <c r="FI471" s="262"/>
      <c r="FJ471" s="262"/>
      <c r="FK471" s="262"/>
      <c r="FL471" s="262"/>
      <c r="FM471" s="262"/>
      <c r="FN471" s="262"/>
      <c r="FO471" s="262"/>
      <c r="FP471" s="262"/>
      <c r="FQ471" s="262"/>
      <c r="FR471" s="262"/>
      <c r="FS471" s="262"/>
      <c r="FT471" s="262"/>
      <c r="FU471" s="262"/>
      <c r="FV471" s="262"/>
      <c r="FW471" s="262"/>
      <c r="FX471" s="262"/>
      <c r="FY471" s="262"/>
      <c r="FZ471" s="262"/>
      <c r="GA471" s="262"/>
      <c r="GB471" s="262"/>
      <c r="GC471" s="262"/>
      <c r="GD471" s="262"/>
    </row>
    <row r="472" spans="1:186" s="279" customFormat="1" x14ac:dyDescent="0.2">
      <c r="A472" s="339" t="s">
        <v>12364</v>
      </c>
      <c r="B472" s="280" t="s">
        <v>515</v>
      </c>
      <c r="C472" s="281" t="s">
        <v>3337</v>
      </c>
      <c r="D472" s="130" t="s">
        <v>18</v>
      </c>
      <c r="E472" s="130">
        <v>75</v>
      </c>
      <c r="F472" s="130">
        <v>0.2</v>
      </c>
      <c r="G472" s="282"/>
      <c r="H472" s="283"/>
      <c r="I472" s="284">
        <f ca="1">OFFSET(INDEX(Composições!A:H,MATCH(B472,Composições!A:A,0),8),2,0)</f>
        <v>59.930554299999997</v>
      </c>
      <c r="J472" s="284">
        <f ca="1">IF(ISNUMBER(I472),ROUND(F472*E472*I472,2),"")</f>
        <v>898.96</v>
      </c>
      <c r="K472" s="283">
        <f>BDI!$B$17</f>
        <v>0.26419999999999999</v>
      </c>
      <c r="L472" s="283"/>
      <c r="M472" s="283"/>
      <c r="N472" s="131">
        <f t="shared" ca="1" si="7"/>
        <v>75.760000000000005</v>
      </c>
      <c r="O472" s="340">
        <f ca="1">IF(ISNUMBER(I472),ROUND(F472*N472*E472,2),"")</f>
        <v>1136.4000000000001</v>
      </c>
      <c r="P472" s="262"/>
      <c r="Q472" s="262"/>
      <c r="R472" s="262"/>
      <c r="S472" s="262"/>
      <c r="T472" s="262"/>
      <c r="U472" s="262"/>
      <c r="V472" s="262"/>
      <c r="W472" s="262"/>
      <c r="X472" s="262"/>
      <c r="Y472" s="262"/>
      <c r="Z472" s="262"/>
      <c r="AA472" s="262"/>
      <c r="AB472" s="262"/>
      <c r="AC472" s="262"/>
      <c r="AD472" s="262"/>
      <c r="AE472" s="262"/>
      <c r="AF472" s="262"/>
      <c r="AG472" s="262"/>
      <c r="AH472" s="262"/>
      <c r="AI472" s="262"/>
      <c r="AJ472" s="262"/>
      <c r="AK472" s="262"/>
      <c r="AL472" s="262"/>
      <c r="AM472" s="262"/>
      <c r="AN472" s="262"/>
      <c r="AO472" s="262"/>
      <c r="AP472" s="262"/>
      <c r="AQ472" s="262"/>
      <c r="AR472" s="262"/>
      <c r="AS472" s="262"/>
      <c r="AT472" s="262"/>
      <c r="AU472" s="262"/>
      <c r="AV472" s="262"/>
      <c r="AW472" s="262"/>
      <c r="AX472" s="262"/>
      <c r="AY472" s="262"/>
      <c r="AZ472" s="262"/>
      <c r="BA472" s="262"/>
      <c r="BB472" s="262"/>
      <c r="BC472" s="262"/>
      <c r="BD472" s="262"/>
      <c r="BE472" s="262"/>
      <c r="BF472" s="262"/>
      <c r="BG472" s="262"/>
      <c r="BH472" s="262"/>
      <c r="BI472" s="262"/>
      <c r="BJ472" s="262"/>
      <c r="BK472" s="262"/>
      <c r="BL472" s="262"/>
      <c r="BM472" s="262"/>
      <c r="BN472" s="262"/>
      <c r="BO472" s="262"/>
      <c r="BP472" s="262"/>
      <c r="BQ472" s="262"/>
      <c r="BR472" s="262"/>
      <c r="BS472" s="262"/>
      <c r="BT472" s="262"/>
      <c r="BU472" s="262"/>
      <c r="BV472" s="262"/>
      <c r="BW472" s="262"/>
      <c r="BX472" s="262"/>
      <c r="BY472" s="262"/>
      <c r="BZ472" s="262"/>
      <c r="CA472" s="262"/>
      <c r="CB472" s="262"/>
      <c r="CC472" s="262"/>
      <c r="CD472" s="262"/>
      <c r="CE472" s="262"/>
      <c r="CF472" s="262"/>
      <c r="CG472" s="262"/>
      <c r="CH472" s="262"/>
      <c r="CI472" s="262"/>
      <c r="CJ472" s="262"/>
      <c r="CK472" s="262"/>
      <c r="CL472" s="262"/>
      <c r="CM472" s="262"/>
      <c r="CN472" s="262"/>
      <c r="CO472" s="262"/>
      <c r="CP472" s="262"/>
      <c r="CQ472" s="262"/>
      <c r="CR472" s="262"/>
      <c r="CS472" s="262"/>
      <c r="CT472" s="262"/>
      <c r="CU472" s="262"/>
      <c r="CV472" s="262"/>
      <c r="CW472" s="262"/>
      <c r="CX472" s="262"/>
      <c r="CY472" s="262"/>
      <c r="CZ472" s="262"/>
      <c r="DA472" s="262"/>
      <c r="DB472" s="262"/>
      <c r="DC472" s="262"/>
      <c r="DD472" s="262"/>
      <c r="DE472" s="262"/>
      <c r="DF472" s="262"/>
      <c r="DG472" s="262"/>
      <c r="DH472" s="262"/>
      <c r="DI472" s="262"/>
      <c r="DJ472" s="262"/>
      <c r="DK472" s="262"/>
      <c r="DL472" s="262"/>
      <c r="DM472" s="262"/>
      <c r="DN472" s="262"/>
      <c r="DO472" s="262"/>
      <c r="DP472" s="262"/>
      <c r="DQ472" s="262"/>
      <c r="DR472" s="262"/>
      <c r="DS472" s="262"/>
      <c r="DT472" s="262"/>
      <c r="DU472" s="262"/>
      <c r="DV472" s="262"/>
      <c r="DW472" s="262"/>
      <c r="DX472" s="262"/>
      <c r="DY472" s="262"/>
      <c r="DZ472" s="262"/>
      <c r="EA472" s="262"/>
      <c r="EB472" s="262"/>
      <c r="EC472" s="262"/>
      <c r="ED472" s="262"/>
      <c r="EE472" s="262"/>
      <c r="EF472" s="262"/>
      <c r="EG472" s="262"/>
      <c r="EH472" s="262"/>
      <c r="EI472" s="262"/>
      <c r="EJ472" s="262"/>
      <c r="EK472" s="262"/>
      <c r="EL472" s="262"/>
      <c r="EM472" s="262"/>
      <c r="EN472" s="262"/>
      <c r="EO472" s="262"/>
      <c r="EP472" s="262"/>
      <c r="EQ472" s="262"/>
      <c r="ER472" s="262"/>
      <c r="ES472" s="262"/>
      <c r="ET472" s="262"/>
      <c r="EU472" s="262"/>
      <c r="EV472" s="262"/>
      <c r="EW472" s="262"/>
      <c r="EX472" s="262"/>
      <c r="EY472" s="262"/>
      <c r="EZ472" s="262"/>
      <c r="FA472" s="262"/>
      <c r="FB472" s="262"/>
      <c r="FC472" s="262"/>
      <c r="FD472" s="262"/>
      <c r="FE472" s="262"/>
      <c r="FF472" s="262"/>
      <c r="FG472" s="262"/>
      <c r="FH472" s="262"/>
      <c r="FI472" s="262"/>
      <c r="FJ472" s="262"/>
      <c r="FK472" s="262"/>
      <c r="FL472" s="262"/>
      <c r="FM472" s="262"/>
      <c r="FN472" s="262"/>
      <c r="FO472" s="262"/>
      <c r="FP472" s="262"/>
      <c r="FQ472" s="262"/>
      <c r="FR472" s="262"/>
      <c r="FS472" s="262"/>
      <c r="FT472" s="262"/>
      <c r="FU472" s="262"/>
      <c r="FV472" s="262"/>
      <c r="FW472" s="262"/>
      <c r="FX472" s="262"/>
      <c r="FY472" s="262"/>
      <c r="FZ472" s="262"/>
      <c r="GA472" s="262"/>
      <c r="GB472" s="262"/>
      <c r="GC472" s="262"/>
      <c r="GD472" s="262"/>
    </row>
    <row r="473" spans="1:186" s="279" customFormat="1" x14ac:dyDescent="0.2">
      <c r="A473" s="339" t="s">
        <v>12365</v>
      </c>
      <c r="B473" s="280" t="s">
        <v>516</v>
      </c>
      <c r="C473" s="281" t="s">
        <v>3338</v>
      </c>
      <c r="D473" s="130" t="s">
        <v>68</v>
      </c>
      <c r="E473" s="130">
        <v>375</v>
      </c>
      <c r="F473" s="130">
        <v>0.2</v>
      </c>
      <c r="G473" s="282"/>
      <c r="H473" s="283"/>
      <c r="I473" s="284">
        <f ca="1">OFFSET(INDEX(Composições!A:H,MATCH(B473,Composições!A:A,0),8),2,0)</f>
        <v>135.94900000000001</v>
      </c>
      <c r="J473" s="284">
        <f ca="1">IF(ISNUMBER(I473),ROUND(F473*E473*I473,2),"")</f>
        <v>10196.18</v>
      </c>
      <c r="K473" s="283">
        <f>BDI!$B$17</f>
        <v>0.26419999999999999</v>
      </c>
      <c r="L473" s="283"/>
      <c r="M473" s="283"/>
      <c r="N473" s="131">
        <f t="shared" ca="1" si="7"/>
        <v>171.87</v>
      </c>
      <c r="O473" s="340">
        <f ca="1">IF(ISNUMBER(I473),ROUND(F473*N473*E473,2),"")</f>
        <v>12890.25</v>
      </c>
      <c r="P473" s="262"/>
      <c r="Q473" s="262"/>
      <c r="R473" s="262"/>
      <c r="S473" s="262"/>
      <c r="T473" s="262"/>
      <c r="U473" s="262"/>
      <c r="V473" s="262"/>
      <c r="W473" s="262"/>
      <c r="X473" s="262"/>
      <c r="Y473" s="262"/>
      <c r="Z473" s="262"/>
      <c r="AA473" s="262"/>
      <c r="AB473" s="262"/>
      <c r="AC473" s="262"/>
      <c r="AD473" s="262"/>
      <c r="AE473" s="262"/>
      <c r="AF473" s="262"/>
      <c r="AG473" s="262"/>
      <c r="AH473" s="262"/>
      <c r="AI473" s="262"/>
      <c r="AJ473" s="262"/>
      <c r="AK473" s="262"/>
      <c r="AL473" s="262"/>
      <c r="AM473" s="262"/>
      <c r="AN473" s="262"/>
      <c r="AO473" s="262"/>
      <c r="AP473" s="262"/>
      <c r="AQ473" s="262"/>
      <c r="AR473" s="262"/>
      <c r="AS473" s="262"/>
      <c r="AT473" s="262"/>
      <c r="AU473" s="262"/>
      <c r="AV473" s="262"/>
      <c r="AW473" s="262"/>
      <c r="AX473" s="262"/>
      <c r="AY473" s="262"/>
      <c r="AZ473" s="262"/>
      <c r="BA473" s="262"/>
      <c r="BB473" s="262"/>
      <c r="BC473" s="262"/>
      <c r="BD473" s="262"/>
      <c r="BE473" s="262"/>
      <c r="BF473" s="262"/>
      <c r="BG473" s="262"/>
      <c r="BH473" s="262"/>
      <c r="BI473" s="262"/>
      <c r="BJ473" s="262"/>
      <c r="BK473" s="262"/>
      <c r="BL473" s="262"/>
      <c r="BM473" s="262"/>
      <c r="BN473" s="262"/>
      <c r="BO473" s="262"/>
      <c r="BP473" s="262"/>
      <c r="BQ473" s="262"/>
      <c r="BR473" s="262"/>
      <c r="BS473" s="262"/>
      <c r="BT473" s="262"/>
      <c r="BU473" s="262"/>
      <c r="BV473" s="262"/>
      <c r="BW473" s="262"/>
      <c r="BX473" s="262"/>
      <c r="BY473" s="262"/>
      <c r="BZ473" s="262"/>
      <c r="CA473" s="262"/>
      <c r="CB473" s="262"/>
      <c r="CC473" s="262"/>
      <c r="CD473" s="262"/>
      <c r="CE473" s="262"/>
      <c r="CF473" s="262"/>
      <c r="CG473" s="262"/>
      <c r="CH473" s="262"/>
      <c r="CI473" s="262"/>
      <c r="CJ473" s="262"/>
      <c r="CK473" s="262"/>
      <c r="CL473" s="262"/>
      <c r="CM473" s="262"/>
      <c r="CN473" s="262"/>
      <c r="CO473" s="262"/>
      <c r="CP473" s="262"/>
      <c r="CQ473" s="262"/>
      <c r="CR473" s="262"/>
      <c r="CS473" s="262"/>
      <c r="CT473" s="262"/>
      <c r="CU473" s="262"/>
      <c r="CV473" s="262"/>
      <c r="CW473" s="262"/>
      <c r="CX473" s="262"/>
      <c r="CY473" s="262"/>
      <c r="CZ473" s="262"/>
      <c r="DA473" s="262"/>
      <c r="DB473" s="262"/>
      <c r="DC473" s="262"/>
      <c r="DD473" s="262"/>
      <c r="DE473" s="262"/>
      <c r="DF473" s="262"/>
      <c r="DG473" s="262"/>
      <c r="DH473" s="262"/>
      <c r="DI473" s="262"/>
      <c r="DJ473" s="262"/>
      <c r="DK473" s="262"/>
      <c r="DL473" s="262"/>
      <c r="DM473" s="262"/>
      <c r="DN473" s="262"/>
      <c r="DO473" s="262"/>
      <c r="DP473" s="262"/>
      <c r="DQ473" s="262"/>
      <c r="DR473" s="262"/>
      <c r="DS473" s="262"/>
      <c r="DT473" s="262"/>
      <c r="DU473" s="262"/>
      <c r="DV473" s="262"/>
      <c r="DW473" s="262"/>
      <c r="DX473" s="262"/>
      <c r="DY473" s="262"/>
      <c r="DZ473" s="262"/>
      <c r="EA473" s="262"/>
      <c r="EB473" s="262"/>
      <c r="EC473" s="262"/>
      <c r="ED473" s="262"/>
      <c r="EE473" s="262"/>
      <c r="EF473" s="262"/>
      <c r="EG473" s="262"/>
      <c r="EH473" s="262"/>
      <c r="EI473" s="262"/>
      <c r="EJ473" s="262"/>
      <c r="EK473" s="262"/>
      <c r="EL473" s="262"/>
      <c r="EM473" s="262"/>
      <c r="EN473" s="262"/>
      <c r="EO473" s="262"/>
      <c r="EP473" s="262"/>
      <c r="EQ473" s="262"/>
      <c r="ER473" s="262"/>
      <c r="ES473" s="262"/>
      <c r="ET473" s="262"/>
      <c r="EU473" s="262"/>
      <c r="EV473" s="262"/>
      <c r="EW473" s="262"/>
      <c r="EX473" s="262"/>
      <c r="EY473" s="262"/>
      <c r="EZ473" s="262"/>
      <c r="FA473" s="262"/>
      <c r="FB473" s="262"/>
      <c r="FC473" s="262"/>
      <c r="FD473" s="262"/>
      <c r="FE473" s="262"/>
      <c r="FF473" s="262"/>
      <c r="FG473" s="262"/>
      <c r="FH473" s="262"/>
      <c r="FI473" s="262"/>
      <c r="FJ473" s="262"/>
      <c r="FK473" s="262"/>
      <c r="FL473" s="262"/>
      <c r="FM473" s="262"/>
      <c r="FN473" s="262"/>
      <c r="FO473" s="262"/>
      <c r="FP473" s="262"/>
      <c r="FQ473" s="262"/>
      <c r="FR473" s="262"/>
      <c r="FS473" s="262"/>
      <c r="FT473" s="262"/>
      <c r="FU473" s="262"/>
      <c r="FV473" s="262"/>
      <c r="FW473" s="262"/>
      <c r="FX473" s="262"/>
      <c r="FY473" s="262"/>
      <c r="FZ473" s="262"/>
      <c r="GA473" s="262"/>
      <c r="GB473" s="262"/>
      <c r="GC473" s="262"/>
      <c r="GD473" s="262"/>
    </row>
    <row r="474" spans="1:186" s="279" customFormat="1" x14ac:dyDescent="0.2">
      <c r="A474" s="339" t="s">
        <v>12366</v>
      </c>
      <c r="B474" s="280" t="s">
        <v>518</v>
      </c>
      <c r="C474" s="281" t="s">
        <v>3339</v>
      </c>
      <c r="D474" s="130" t="s">
        <v>106</v>
      </c>
      <c r="E474" s="130">
        <v>375</v>
      </c>
      <c r="F474" s="130">
        <v>0.2</v>
      </c>
      <c r="G474" s="282"/>
      <c r="H474" s="283"/>
      <c r="I474" s="284">
        <f ca="1">OFFSET(INDEX(Composições!A:H,MATCH(B474,Composições!A:A,0),8),2,0)</f>
        <v>20.377831</v>
      </c>
      <c r="J474" s="284">
        <f ca="1">IF(ISNUMBER(I474),ROUND(F474*E474*I474,2),"")</f>
        <v>1528.34</v>
      </c>
      <c r="K474" s="283">
        <f>BDI!$B$17</f>
        <v>0.26419999999999999</v>
      </c>
      <c r="L474" s="283"/>
      <c r="M474" s="283"/>
      <c r="N474" s="131">
        <f t="shared" ca="1" si="7"/>
        <v>25.76</v>
      </c>
      <c r="O474" s="340">
        <f ca="1">IF(ISNUMBER(I474),ROUND(F474*N474*E474,2),"")</f>
        <v>1932</v>
      </c>
      <c r="P474" s="262"/>
      <c r="Q474" s="262"/>
      <c r="R474" s="262"/>
      <c r="S474" s="262"/>
      <c r="T474" s="262"/>
      <c r="U474" s="262"/>
      <c r="V474" s="262"/>
      <c r="W474" s="262"/>
      <c r="X474" s="262"/>
      <c r="Y474" s="262"/>
      <c r="Z474" s="262"/>
      <c r="AA474" s="262"/>
      <c r="AB474" s="262"/>
      <c r="AC474" s="262"/>
      <c r="AD474" s="262"/>
      <c r="AE474" s="262"/>
      <c r="AF474" s="262"/>
      <c r="AG474" s="262"/>
      <c r="AH474" s="262"/>
      <c r="AI474" s="262"/>
      <c r="AJ474" s="262"/>
      <c r="AK474" s="262"/>
      <c r="AL474" s="262"/>
      <c r="AM474" s="262"/>
      <c r="AN474" s="262"/>
      <c r="AO474" s="262"/>
      <c r="AP474" s="262"/>
      <c r="AQ474" s="262"/>
      <c r="AR474" s="262"/>
      <c r="AS474" s="262"/>
      <c r="AT474" s="262"/>
      <c r="AU474" s="262"/>
      <c r="AV474" s="262"/>
      <c r="AW474" s="262"/>
      <c r="AX474" s="262"/>
      <c r="AY474" s="262"/>
      <c r="AZ474" s="262"/>
      <c r="BA474" s="262"/>
      <c r="BB474" s="262"/>
      <c r="BC474" s="262"/>
      <c r="BD474" s="262"/>
      <c r="BE474" s="262"/>
      <c r="BF474" s="262"/>
      <c r="BG474" s="262"/>
      <c r="BH474" s="262"/>
      <c r="BI474" s="262"/>
      <c r="BJ474" s="262"/>
      <c r="BK474" s="262"/>
      <c r="BL474" s="262"/>
      <c r="BM474" s="262"/>
      <c r="BN474" s="262"/>
      <c r="BO474" s="262"/>
      <c r="BP474" s="262"/>
      <c r="BQ474" s="262"/>
      <c r="BR474" s="262"/>
      <c r="BS474" s="262"/>
      <c r="BT474" s="262"/>
      <c r="BU474" s="262"/>
      <c r="BV474" s="262"/>
      <c r="BW474" s="262"/>
      <c r="BX474" s="262"/>
      <c r="BY474" s="262"/>
      <c r="BZ474" s="262"/>
      <c r="CA474" s="262"/>
      <c r="CB474" s="262"/>
      <c r="CC474" s="262"/>
      <c r="CD474" s="262"/>
      <c r="CE474" s="262"/>
      <c r="CF474" s="262"/>
      <c r="CG474" s="262"/>
      <c r="CH474" s="262"/>
      <c r="CI474" s="262"/>
      <c r="CJ474" s="262"/>
      <c r="CK474" s="262"/>
      <c r="CL474" s="262"/>
      <c r="CM474" s="262"/>
      <c r="CN474" s="262"/>
      <c r="CO474" s="262"/>
      <c r="CP474" s="262"/>
      <c r="CQ474" s="262"/>
      <c r="CR474" s="262"/>
      <c r="CS474" s="262"/>
      <c r="CT474" s="262"/>
      <c r="CU474" s="262"/>
      <c r="CV474" s="262"/>
      <c r="CW474" s="262"/>
      <c r="CX474" s="262"/>
      <c r="CY474" s="262"/>
      <c r="CZ474" s="262"/>
      <c r="DA474" s="262"/>
      <c r="DB474" s="262"/>
      <c r="DC474" s="262"/>
      <c r="DD474" s="262"/>
      <c r="DE474" s="262"/>
      <c r="DF474" s="262"/>
      <c r="DG474" s="262"/>
      <c r="DH474" s="262"/>
      <c r="DI474" s="262"/>
      <c r="DJ474" s="262"/>
      <c r="DK474" s="262"/>
      <c r="DL474" s="262"/>
      <c r="DM474" s="262"/>
      <c r="DN474" s="262"/>
      <c r="DO474" s="262"/>
      <c r="DP474" s="262"/>
      <c r="DQ474" s="262"/>
      <c r="DR474" s="262"/>
      <c r="DS474" s="262"/>
      <c r="DT474" s="262"/>
      <c r="DU474" s="262"/>
      <c r="DV474" s="262"/>
      <c r="DW474" s="262"/>
      <c r="DX474" s="262"/>
      <c r="DY474" s="262"/>
      <c r="DZ474" s="262"/>
      <c r="EA474" s="262"/>
      <c r="EB474" s="262"/>
      <c r="EC474" s="262"/>
      <c r="ED474" s="262"/>
      <c r="EE474" s="262"/>
      <c r="EF474" s="262"/>
      <c r="EG474" s="262"/>
      <c r="EH474" s="262"/>
      <c r="EI474" s="262"/>
      <c r="EJ474" s="262"/>
      <c r="EK474" s="262"/>
      <c r="EL474" s="262"/>
      <c r="EM474" s="262"/>
      <c r="EN474" s="262"/>
      <c r="EO474" s="262"/>
      <c r="EP474" s="262"/>
      <c r="EQ474" s="262"/>
      <c r="ER474" s="262"/>
      <c r="ES474" s="262"/>
      <c r="ET474" s="262"/>
      <c r="EU474" s="262"/>
      <c r="EV474" s="262"/>
      <c r="EW474" s="262"/>
      <c r="EX474" s="262"/>
      <c r="EY474" s="262"/>
      <c r="EZ474" s="262"/>
      <c r="FA474" s="262"/>
      <c r="FB474" s="262"/>
      <c r="FC474" s="262"/>
      <c r="FD474" s="262"/>
      <c r="FE474" s="262"/>
      <c r="FF474" s="262"/>
      <c r="FG474" s="262"/>
      <c r="FH474" s="262"/>
      <c r="FI474" s="262"/>
      <c r="FJ474" s="262"/>
      <c r="FK474" s="262"/>
      <c r="FL474" s="262"/>
      <c r="FM474" s="262"/>
      <c r="FN474" s="262"/>
      <c r="FO474" s="262"/>
      <c r="FP474" s="262"/>
      <c r="FQ474" s="262"/>
      <c r="FR474" s="262"/>
      <c r="FS474" s="262"/>
      <c r="FT474" s="262"/>
      <c r="FU474" s="262"/>
      <c r="FV474" s="262"/>
      <c r="FW474" s="262"/>
      <c r="FX474" s="262"/>
      <c r="FY474" s="262"/>
      <c r="FZ474" s="262"/>
      <c r="GA474" s="262"/>
      <c r="GB474" s="262"/>
      <c r="GC474" s="262"/>
      <c r="GD474" s="262"/>
    </row>
    <row r="475" spans="1:186" s="279" customFormat="1" x14ac:dyDescent="0.2">
      <c r="A475" s="339" t="s">
        <v>12367</v>
      </c>
      <c r="B475" s="280" t="s">
        <v>521</v>
      </c>
      <c r="C475" s="281" t="s">
        <v>3340</v>
      </c>
      <c r="D475" s="130" t="s">
        <v>106</v>
      </c>
      <c r="E475" s="130">
        <v>250.00000000000003</v>
      </c>
      <c r="F475" s="130">
        <v>0.2</v>
      </c>
      <c r="G475" s="282"/>
      <c r="H475" s="283"/>
      <c r="I475" s="284">
        <f ca="1">OFFSET(INDEX(Composições!A:H,MATCH(B475,Composições!A:A,0),8),2,0)</f>
        <v>9.488433999999998</v>
      </c>
      <c r="J475" s="284">
        <f ca="1">IF(ISNUMBER(I475),ROUND(F475*E475*I475,2),"")</f>
        <v>474.42</v>
      </c>
      <c r="K475" s="283">
        <f>BDI!$B$17</f>
        <v>0.26419999999999999</v>
      </c>
      <c r="L475" s="283"/>
      <c r="M475" s="283"/>
      <c r="N475" s="131">
        <f t="shared" ca="1" si="7"/>
        <v>12</v>
      </c>
      <c r="O475" s="340">
        <f ca="1">IF(ISNUMBER(I475),ROUND(F475*N475*E475,2),"")</f>
        <v>600</v>
      </c>
      <c r="P475" s="262"/>
      <c r="Q475" s="262"/>
      <c r="R475" s="262"/>
      <c r="S475" s="262"/>
      <c r="T475" s="262"/>
      <c r="U475" s="262"/>
      <c r="V475" s="262"/>
      <c r="W475" s="262"/>
      <c r="X475" s="262"/>
      <c r="Y475" s="262"/>
      <c r="Z475" s="262"/>
      <c r="AA475" s="262"/>
      <c r="AB475" s="262"/>
      <c r="AC475" s="262"/>
      <c r="AD475" s="262"/>
      <c r="AE475" s="262"/>
      <c r="AF475" s="262"/>
      <c r="AG475" s="262"/>
      <c r="AH475" s="262"/>
      <c r="AI475" s="262"/>
      <c r="AJ475" s="262"/>
      <c r="AK475" s="262"/>
      <c r="AL475" s="262"/>
      <c r="AM475" s="262"/>
      <c r="AN475" s="262"/>
      <c r="AO475" s="262"/>
      <c r="AP475" s="262"/>
      <c r="AQ475" s="262"/>
      <c r="AR475" s="262"/>
      <c r="AS475" s="262"/>
      <c r="AT475" s="262"/>
      <c r="AU475" s="262"/>
      <c r="AV475" s="262"/>
      <c r="AW475" s="262"/>
      <c r="AX475" s="262"/>
      <c r="AY475" s="262"/>
      <c r="AZ475" s="262"/>
      <c r="BA475" s="262"/>
      <c r="BB475" s="262"/>
      <c r="BC475" s="262"/>
      <c r="BD475" s="262"/>
      <c r="BE475" s="262"/>
      <c r="BF475" s="262"/>
      <c r="BG475" s="262"/>
      <c r="BH475" s="262"/>
      <c r="BI475" s="262"/>
      <c r="BJ475" s="262"/>
      <c r="BK475" s="262"/>
      <c r="BL475" s="262"/>
      <c r="BM475" s="262"/>
      <c r="BN475" s="262"/>
      <c r="BO475" s="262"/>
      <c r="BP475" s="262"/>
      <c r="BQ475" s="262"/>
      <c r="BR475" s="262"/>
      <c r="BS475" s="262"/>
      <c r="BT475" s="262"/>
      <c r="BU475" s="262"/>
      <c r="BV475" s="262"/>
      <c r="BW475" s="262"/>
      <c r="BX475" s="262"/>
      <c r="BY475" s="262"/>
      <c r="BZ475" s="262"/>
      <c r="CA475" s="262"/>
      <c r="CB475" s="262"/>
      <c r="CC475" s="262"/>
      <c r="CD475" s="262"/>
      <c r="CE475" s="262"/>
      <c r="CF475" s="262"/>
      <c r="CG475" s="262"/>
      <c r="CH475" s="262"/>
      <c r="CI475" s="262"/>
      <c r="CJ475" s="262"/>
      <c r="CK475" s="262"/>
      <c r="CL475" s="262"/>
      <c r="CM475" s="262"/>
      <c r="CN475" s="262"/>
      <c r="CO475" s="262"/>
      <c r="CP475" s="262"/>
      <c r="CQ475" s="262"/>
      <c r="CR475" s="262"/>
      <c r="CS475" s="262"/>
      <c r="CT475" s="262"/>
      <c r="CU475" s="262"/>
      <c r="CV475" s="262"/>
      <c r="CW475" s="262"/>
      <c r="CX475" s="262"/>
      <c r="CY475" s="262"/>
      <c r="CZ475" s="262"/>
      <c r="DA475" s="262"/>
      <c r="DB475" s="262"/>
      <c r="DC475" s="262"/>
      <c r="DD475" s="262"/>
      <c r="DE475" s="262"/>
      <c r="DF475" s="262"/>
      <c r="DG475" s="262"/>
      <c r="DH475" s="262"/>
      <c r="DI475" s="262"/>
      <c r="DJ475" s="262"/>
      <c r="DK475" s="262"/>
      <c r="DL475" s="262"/>
      <c r="DM475" s="262"/>
      <c r="DN475" s="262"/>
      <c r="DO475" s="262"/>
      <c r="DP475" s="262"/>
      <c r="DQ475" s="262"/>
      <c r="DR475" s="262"/>
      <c r="DS475" s="262"/>
      <c r="DT475" s="262"/>
      <c r="DU475" s="262"/>
      <c r="DV475" s="262"/>
      <c r="DW475" s="262"/>
      <c r="DX475" s="262"/>
      <c r="DY475" s="262"/>
      <c r="DZ475" s="262"/>
      <c r="EA475" s="262"/>
      <c r="EB475" s="262"/>
      <c r="EC475" s="262"/>
      <c r="ED475" s="262"/>
      <c r="EE475" s="262"/>
      <c r="EF475" s="262"/>
      <c r="EG475" s="262"/>
      <c r="EH475" s="262"/>
      <c r="EI475" s="262"/>
      <c r="EJ475" s="262"/>
      <c r="EK475" s="262"/>
      <c r="EL475" s="262"/>
      <c r="EM475" s="262"/>
      <c r="EN475" s="262"/>
      <c r="EO475" s="262"/>
      <c r="EP475" s="262"/>
      <c r="EQ475" s="262"/>
      <c r="ER475" s="262"/>
      <c r="ES475" s="262"/>
      <c r="ET475" s="262"/>
      <c r="EU475" s="262"/>
      <c r="EV475" s="262"/>
      <c r="EW475" s="262"/>
      <c r="EX475" s="262"/>
      <c r="EY475" s="262"/>
      <c r="EZ475" s="262"/>
      <c r="FA475" s="262"/>
      <c r="FB475" s="262"/>
      <c r="FC475" s="262"/>
      <c r="FD475" s="262"/>
      <c r="FE475" s="262"/>
      <c r="FF475" s="262"/>
      <c r="FG475" s="262"/>
      <c r="FH475" s="262"/>
      <c r="FI475" s="262"/>
      <c r="FJ475" s="262"/>
      <c r="FK475" s="262"/>
      <c r="FL475" s="262"/>
      <c r="FM475" s="262"/>
      <c r="FN475" s="262"/>
      <c r="FO475" s="262"/>
      <c r="FP475" s="262"/>
      <c r="FQ475" s="262"/>
      <c r="FR475" s="262"/>
      <c r="FS475" s="262"/>
      <c r="FT475" s="262"/>
      <c r="FU475" s="262"/>
      <c r="FV475" s="262"/>
      <c r="FW475" s="262"/>
      <c r="FX475" s="262"/>
      <c r="FY475" s="262"/>
      <c r="FZ475" s="262"/>
      <c r="GA475" s="262"/>
      <c r="GB475" s="262"/>
      <c r="GC475" s="262"/>
      <c r="GD475" s="262"/>
    </row>
    <row r="476" spans="1:186" s="279" customFormat="1" x14ac:dyDescent="0.2">
      <c r="A476" s="339" t="s">
        <v>12368</v>
      </c>
      <c r="B476" s="280" t="s">
        <v>523</v>
      </c>
      <c r="C476" s="281" t="s">
        <v>3341</v>
      </c>
      <c r="D476" s="130" t="s">
        <v>106</v>
      </c>
      <c r="E476" s="130">
        <v>250.00000000000003</v>
      </c>
      <c r="F476" s="130">
        <v>0.2</v>
      </c>
      <c r="G476" s="282"/>
      <c r="H476" s="283"/>
      <c r="I476" s="284">
        <f ca="1">OFFSET(INDEX(Composições!A:H,MATCH(B476,Composições!A:A,0),8),2,0)</f>
        <v>9.526075999999998</v>
      </c>
      <c r="J476" s="284">
        <f ca="1">IF(ISNUMBER(I476),ROUND(F476*E476*I476,2),"")</f>
        <v>476.3</v>
      </c>
      <c r="K476" s="283">
        <f>BDI!$B$17</f>
        <v>0.26419999999999999</v>
      </c>
      <c r="L476" s="283"/>
      <c r="M476" s="283"/>
      <c r="N476" s="131">
        <f t="shared" ca="1" si="7"/>
        <v>12.04</v>
      </c>
      <c r="O476" s="340">
        <f ca="1">IF(ISNUMBER(I476),ROUND(F476*N476*E476,2),"")</f>
        <v>602</v>
      </c>
      <c r="P476" s="262"/>
      <c r="Q476" s="262"/>
      <c r="R476" s="262"/>
      <c r="S476" s="262"/>
      <c r="T476" s="262"/>
      <c r="U476" s="262"/>
      <c r="V476" s="262"/>
      <c r="W476" s="262"/>
      <c r="X476" s="262"/>
      <c r="Y476" s="262"/>
      <c r="Z476" s="262"/>
      <c r="AA476" s="262"/>
      <c r="AB476" s="262"/>
      <c r="AC476" s="262"/>
      <c r="AD476" s="262"/>
      <c r="AE476" s="262"/>
      <c r="AF476" s="262"/>
      <c r="AG476" s="262"/>
      <c r="AH476" s="262"/>
      <c r="AI476" s="262"/>
      <c r="AJ476" s="262"/>
      <c r="AK476" s="262"/>
      <c r="AL476" s="262"/>
      <c r="AM476" s="262"/>
      <c r="AN476" s="262"/>
      <c r="AO476" s="262"/>
      <c r="AP476" s="262"/>
      <c r="AQ476" s="262"/>
      <c r="AR476" s="262"/>
      <c r="AS476" s="262"/>
      <c r="AT476" s="262"/>
      <c r="AU476" s="262"/>
      <c r="AV476" s="262"/>
      <c r="AW476" s="262"/>
      <c r="AX476" s="262"/>
      <c r="AY476" s="262"/>
      <c r="AZ476" s="262"/>
      <c r="BA476" s="262"/>
      <c r="BB476" s="262"/>
      <c r="BC476" s="262"/>
      <c r="BD476" s="262"/>
      <c r="BE476" s="262"/>
      <c r="BF476" s="262"/>
      <c r="BG476" s="262"/>
      <c r="BH476" s="262"/>
      <c r="BI476" s="262"/>
      <c r="BJ476" s="262"/>
      <c r="BK476" s="262"/>
      <c r="BL476" s="262"/>
      <c r="BM476" s="262"/>
      <c r="BN476" s="262"/>
      <c r="BO476" s="262"/>
      <c r="BP476" s="262"/>
      <c r="BQ476" s="262"/>
      <c r="BR476" s="262"/>
      <c r="BS476" s="262"/>
      <c r="BT476" s="262"/>
      <c r="BU476" s="262"/>
      <c r="BV476" s="262"/>
      <c r="BW476" s="262"/>
      <c r="BX476" s="262"/>
      <c r="BY476" s="262"/>
      <c r="BZ476" s="262"/>
      <c r="CA476" s="262"/>
      <c r="CB476" s="262"/>
      <c r="CC476" s="262"/>
      <c r="CD476" s="262"/>
      <c r="CE476" s="262"/>
      <c r="CF476" s="262"/>
      <c r="CG476" s="262"/>
      <c r="CH476" s="262"/>
      <c r="CI476" s="262"/>
      <c r="CJ476" s="262"/>
      <c r="CK476" s="262"/>
      <c r="CL476" s="262"/>
      <c r="CM476" s="262"/>
      <c r="CN476" s="262"/>
      <c r="CO476" s="262"/>
      <c r="CP476" s="262"/>
      <c r="CQ476" s="262"/>
      <c r="CR476" s="262"/>
      <c r="CS476" s="262"/>
      <c r="CT476" s="262"/>
      <c r="CU476" s="262"/>
      <c r="CV476" s="262"/>
      <c r="CW476" s="262"/>
      <c r="CX476" s="262"/>
      <c r="CY476" s="262"/>
      <c r="CZ476" s="262"/>
      <c r="DA476" s="262"/>
      <c r="DB476" s="262"/>
      <c r="DC476" s="262"/>
      <c r="DD476" s="262"/>
      <c r="DE476" s="262"/>
      <c r="DF476" s="262"/>
      <c r="DG476" s="262"/>
      <c r="DH476" s="262"/>
      <c r="DI476" s="262"/>
      <c r="DJ476" s="262"/>
      <c r="DK476" s="262"/>
      <c r="DL476" s="262"/>
      <c r="DM476" s="262"/>
      <c r="DN476" s="262"/>
      <c r="DO476" s="262"/>
      <c r="DP476" s="262"/>
      <c r="DQ476" s="262"/>
      <c r="DR476" s="262"/>
      <c r="DS476" s="262"/>
      <c r="DT476" s="262"/>
      <c r="DU476" s="262"/>
      <c r="DV476" s="262"/>
      <c r="DW476" s="262"/>
      <c r="DX476" s="262"/>
      <c r="DY476" s="262"/>
      <c r="DZ476" s="262"/>
      <c r="EA476" s="262"/>
      <c r="EB476" s="262"/>
      <c r="EC476" s="262"/>
      <c r="ED476" s="262"/>
      <c r="EE476" s="262"/>
      <c r="EF476" s="262"/>
      <c r="EG476" s="262"/>
      <c r="EH476" s="262"/>
      <c r="EI476" s="262"/>
      <c r="EJ476" s="262"/>
      <c r="EK476" s="262"/>
      <c r="EL476" s="262"/>
      <c r="EM476" s="262"/>
      <c r="EN476" s="262"/>
      <c r="EO476" s="262"/>
      <c r="EP476" s="262"/>
      <c r="EQ476" s="262"/>
      <c r="ER476" s="262"/>
      <c r="ES476" s="262"/>
      <c r="ET476" s="262"/>
      <c r="EU476" s="262"/>
      <c r="EV476" s="262"/>
      <c r="EW476" s="262"/>
      <c r="EX476" s="262"/>
      <c r="EY476" s="262"/>
      <c r="EZ476" s="262"/>
      <c r="FA476" s="262"/>
      <c r="FB476" s="262"/>
      <c r="FC476" s="262"/>
      <c r="FD476" s="262"/>
      <c r="FE476" s="262"/>
      <c r="FF476" s="262"/>
      <c r="FG476" s="262"/>
      <c r="FH476" s="262"/>
      <c r="FI476" s="262"/>
      <c r="FJ476" s="262"/>
      <c r="FK476" s="262"/>
      <c r="FL476" s="262"/>
      <c r="FM476" s="262"/>
      <c r="FN476" s="262"/>
      <c r="FO476" s="262"/>
      <c r="FP476" s="262"/>
      <c r="FQ476" s="262"/>
      <c r="FR476" s="262"/>
      <c r="FS476" s="262"/>
      <c r="FT476" s="262"/>
      <c r="FU476" s="262"/>
      <c r="FV476" s="262"/>
      <c r="FW476" s="262"/>
      <c r="FX476" s="262"/>
      <c r="FY476" s="262"/>
      <c r="FZ476" s="262"/>
      <c r="GA476" s="262"/>
      <c r="GB476" s="262"/>
      <c r="GC476" s="262"/>
      <c r="GD476" s="262"/>
    </row>
    <row r="477" spans="1:186" s="279" customFormat="1" x14ac:dyDescent="0.2">
      <c r="A477" s="339" t="s">
        <v>12369</v>
      </c>
      <c r="B477" s="280" t="s">
        <v>525</v>
      </c>
      <c r="C477" s="281" t="s">
        <v>3342</v>
      </c>
      <c r="D477" s="130" t="s">
        <v>106</v>
      </c>
      <c r="E477" s="130">
        <v>200</v>
      </c>
      <c r="F477" s="130">
        <v>0.2</v>
      </c>
      <c r="G477" s="282"/>
      <c r="H477" s="283"/>
      <c r="I477" s="284">
        <f ca="1">OFFSET(INDEX(Composições!A:H,MATCH(B477,Composições!A:A,0),8),2,0)</f>
        <v>15.772669999999998</v>
      </c>
      <c r="J477" s="284">
        <f ca="1">IF(ISNUMBER(I477),ROUND(F477*E477*I477,2),"")</f>
        <v>630.91</v>
      </c>
      <c r="K477" s="283">
        <f>BDI!$B$17</f>
        <v>0.26419999999999999</v>
      </c>
      <c r="L477" s="283"/>
      <c r="M477" s="283"/>
      <c r="N477" s="131">
        <f t="shared" ca="1" si="7"/>
        <v>19.940000000000001</v>
      </c>
      <c r="O477" s="340">
        <f ca="1">IF(ISNUMBER(I477),ROUND(F477*N477*E477,2),"")</f>
        <v>797.6</v>
      </c>
      <c r="P477" s="262"/>
      <c r="Q477" s="262"/>
      <c r="R477" s="262"/>
      <c r="S477" s="262"/>
      <c r="T477" s="262"/>
      <c r="U477" s="262"/>
      <c r="V477" s="262"/>
      <c r="W477" s="262"/>
      <c r="X477" s="262"/>
      <c r="Y477" s="262"/>
      <c r="Z477" s="262"/>
      <c r="AA477" s="262"/>
      <c r="AB477" s="262"/>
      <c r="AC477" s="262"/>
      <c r="AD477" s="262"/>
      <c r="AE477" s="262"/>
      <c r="AF477" s="262"/>
      <c r="AG477" s="262"/>
      <c r="AH477" s="262"/>
      <c r="AI477" s="262"/>
      <c r="AJ477" s="262"/>
      <c r="AK477" s="262"/>
      <c r="AL477" s="262"/>
      <c r="AM477" s="262"/>
      <c r="AN477" s="262"/>
      <c r="AO477" s="262"/>
      <c r="AP477" s="262"/>
      <c r="AQ477" s="262"/>
      <c r="AR477" s="262"/>
      <c r="AS477" s="262"/>
      <c r="AT477" s="262"/>
      <c r="AU477" s="262"/>
      <c r="AV477" s="262"/>
      <c r="AW477" s="262"/>
      <c r="AX477" s="262"/>
      <c r="AY477" s="262"/>
      <c r="AZ477" s="262"/>
      <c r="BA477" s="262"/>
      <c r="BB477" s="262"/>
      <c r="BC477" s="262"/>
      <c r="BD477" s="262"/>
      <c r="BE477" s="262"/>
      <c r="BF477" s="262"/>
      <c r="BG477" s="262"/>
      <c r="BH477" s="262"/>
      <c r="BI477" s="262"/>
      <c r="BJ477" s="262"/>
      <c r="BK477" s="262"/>
      <c r="BL477" s="262"/>
      <c r="BM477" s="262"/>
      <c r="BN477" s="262"/>
      <c r="BO477" s="262"/>
      <c r="BP477" s="262"/>
      <c r="BQ477" s="262"/>
      <c r="BR477" s="262"/>
      <c r="BS477" s="262"/>
      <c r="BT477" s="262"/>
      <c r="BU477" s="262"/>
      <c r="BV477" s="262"/>
      <c r="BW477" s="262"/>
      <c r="BX477" s="262"/>
      <c r="BY477" s="262"/>
      <c r="BZ477" s="262"/>
      <c r="CA477" s="262"/>
      <c r="CB477" s="262"/>
      <c r="CC477" s="262"/>
      <c r="CD477" s="262"/>
      <c r="CE477" s="262"/>
      <c r="CF477" s="262"/>
      <c r="CG477" s="262"/>
      <c r="CH477" s="262"/>
      <c r="CI477" s="262"/>
      <c r="CJ477" s="262"/>
      <c r="CK477" s="262"/>
      <c r="CL477" s="262"/>
      <c r="CM477" s="262"/>
      <c r="CN477" s="262"/>
      <c r="CO477" s="262"/>
      <c r="CP477" s="262"/>
      <c r="CQ477" s="262"/>
      <c r="CR477" s="262"/>
      <c r="CS477" s="262"/>
      <c r="CT477" s="262"/>
      <c r="CU477" s="262"/>
      <c r="CV477" s="262"/>
      <c r="CW477" s="262"/>
      <c r="CX477" s="262"/>
      <c r="CY477" s="262"/>
      <c r="CZ477" s="262"/>
      <c r="DA477" s="262"/>
      <c r="DB477" s="262"/>
      <c r="DC477" s="262"/>
      <c r="DD477" s="262"/>
      <c r="DE477" s="262"/>
      <c r="DF477" s="262"/>
      <c r="DG477" s="262"/>
      <c r="DH477" s="262"/>
      <c r="DI477" s="262"/>
      <c r="DJ477" s="262"/>
      <c r="DK477" s="262"/>
      <c r="DL477" s="262"/>
      <c r="DM477" s="262"/>
      <c r="DN477" s="262"/>
      <c r="DO477" s="262"/>
      <c r="DP477" s="262"/>
      <c r="DQ477" s="262"/>
      <c r="DR477" s="262"/>
      <c r="DS477" s="262"/>
      <c r="DT477" s="262"/>
      <c r="DU477" s="262"/>
      <c r="DV477" s="262"/>
      <c r="DW477" s="262"/>
      <c r="DX477" s="262"/>
      <c r="DY477" s="262"/>
      <c r="DZ477" s="262"/>
      <c r="EA477" s="262"/>
      <c r="EB477" s="262"/>
      <c r="EC477" s="262"/>
      <c r="ED477" s="262"/>
      <c r="EE477" s="262"/>
      <c r="EF477" s="262"/>
      <c r="EG477" s="262"/>
      <c r="EH477" s="262"/>
      <c r="EI477" s="262"/>
      <c r="EJ477" s="262"/>
      <c r="EK477" s="262"/>
      <c r="EL477" s="262"/>
      <c r="EM477" s="262"/>
      <c r="EN477" s="262"/>
      <c r="EO477" s="262"/>
      <c r="EP477" s="262"/>
      <c r="EQ477" s="262"/>
      <c r="ER477" s="262"/>
      <c r="ES477" s="262"/>
      <c r="ET477" s="262"/>
      <c r="EU477" s="262"/>
      <c r="EV477" s="262"/>
      <c r="EW477" s="262"/>
      <c r="EX477" s="262"/>
      <c r="EY477" s="262"/>
      <c r="EZ477" s="262"/>
      <c r="FA477" s="262"/>
      <c r="FB477" s="262"/>
      <c r="FC477" s="262"/>
      <c r="FD477" s="262"/>
      <c r="FE477" s="262"/>
      <c r="FF477" s="262"/>
      <c r="FG477" s="262"/>
      <c r="FH477" s="262"/>
      <c r="FI477" s="262"/>
      <c r="FJ477" s="262"/>
      <c r="FK477" s="262"/>
      <c r="FL477" s="262"/>
      <c r="FM477" s="262"/>
      <c r="FN477" s="262"/>
      <c r="FO477" s="262"/>
      <c r="FP477" s="262"/>
      <c r="FQ477" s="262"/>
      <c r="FR477" s="262"/>
      <c r="FS477" s="262"/>
      <c r="FT477" s="262"/>
      <c r="FU477" s="262"/>
      <c r="FV477" s="262"/>
      <c r="FW477" s="262"/>
      <c r="FX477" s="262"/>
      <c r="FY477" s="262"/>
      <c r="FZ477" s="262"/>
      <c r="GA477" s="262"/>
      <c r="GB477" s="262"/>
      <c r="GC477" s="262"/>
      <c r="GD477" s="262"/>
    </row>
    <row r="478" spans="1:186" s="279" customFormat="1" x14ac:dyDescent="0.2">
      <c r="A478" s="339" t="s">
        <v>12370</v>
      </c>
      <c r="B478" s="280" t="s">
        <v>527</v>
      </c>
      <c r="C478" s="281" t="s">
        <v>3343</v>
      </c>
      <c r="D478" s="130" t="s">
        <v>106</v>
      </c>
      <c r="E478" s="130">
        <v>450</v>
      </c>
      <c r="F478" s="130">
        <v>0.2</v>
      </c>
      <c r="G478" s="282"/>
      <c r="H478" s="283"/>
      <c r="I478" s="284">
        <f ca="1">OFFSET(INDEX(Composições!A:H,MATCH(B478,Composições!A:A,0),8),2,0)</f>
        <v>10.81671</v>
      </c>
      <c r="J478" s="284">
        <f ca="1">IF(ISNUMBER(I478),ROUND(F478*E478*I478,2),"")</f>
        <v>973.5</v>
      </c>
      <c r="K478" s="283">
        <f>BDI!$B$17</f>
        <v>0.26419999999999999</v>
      </c>
      <c r="L478" s="283"/>
      <c r="M478" s="283"/>
      <c r="N478" s="131">
        <f t="shared" ca="1" si="7"/>
        <v>13.67</v>
      </c>
      <c r="O478" s="340">
        <f ca="1">IF(ISNUMBER(I478),ROUND(F478*N478*E478,2),"")</f>
        <v>1230.3</v>
      </c>
      <c r="P478" s="262"/>
      <c r="Q478" s="262"/>
      <c r="R478" s="262"/>
      <c r="S478" s="262"/>
      <c r="T478" s="262"/>
      <c r="U478" s="262"/>
      <c r="V478" s="262"/>
      <c r="W478" s="262"/>
      <c r="X478" s="262"/>
      <c r="Y478" s="262"/>
      <c r="Z478" s="262"/>
      <c r="AA478" s="262"/>
      <c r="AB478" s="262"/>
      <c r="AC478" s="262"/>
      <c r="AD478" s="262"/>
      <c r="AE478" s="262"/>
      <c r="AF478" s="262"/>
      <c r="AG478" s="262"/>
      <c r="AH478" s="262"/>
      <c r="AI478" s="262"/>
      <c r="AJ478" s="262"/>
      <c r="AK478" s="262"/>
      <c r="AL478" s="262"/>
      <c r="AM478" s="262"/>
      <c r="AN478" s="262"/>
      <c r="AO478" s="262"/>
      <c r="AP478" s="262"/>
      <c r="AQ478" s="262"/>
      <c r="AR478" s="262"/>
      <c r="AS478" s="262"/>
      <c r="AT478" s="262"/>
      <c r="AU478" s="262"/>
      <c r="AV478" s="262"/>
      <c r="AW478" s="262"/>
      <c r="AX478" s="262"/>
      <c r="AY478" s="262"/>
      <c r="AZ478" s="262"/>
      <c r="BA478" s="262"/>
      <c r="BB478" s="262"/>
      <c r="BC478" s="262"/>
      <c r="BD478" s="262"/>
      <c r="BE478" s="262"/>
      <c r="BF478" s="262"/>
      <c r="BG478" s="262"/>
      <c r="BH478" s="262"/>
      <c r="BI478" s="262"/>
      <c r="BJ478" s="262"/>
      <c r="BK478" s="262"/>
      <c r="BL478" s="262"/>
      <c r="BM478" s="262"/>
      <c r="BN478" s="262"/>
      <c r="BO478" s="262"/>
      <c r="BP478" s="262"/>
      <c r="BQ478" s="262"/>
      <c r="BR478" s="262"/>
      <c r="BS478" s="262"/>
      <c r="BT478" s="262"/>
      <c r="BU478" s="262"/>
      <c r="BV478" s="262"/>
      <c r="BW478" s="262"/>
      <c r="BX478" s="262"/>
      <c r="BY478" s="262"/>
      <c r="BZ478" s="262"/>
      <c r="CA478" s="262"/>
      <c r="CB478" s="262"/>
      <c r="CC478" s="262"/>
      <c r="CD478" s="262"/>
      <c r="CE478" s="262"/>
      <c r="CF478" s="262"/>
      <c r="CG478" s="262"/>
      <c r="CH478" s="262"/>
      <c r="CI478" s="262"/>
      <c r="CJ478" s="262"/>
      <c r="CK478" s="262"/>
      <c r="CL478" s="262"/>
      <c r="CM478" s="262"/>
      <c r="CN478" s="262"/>
      <c r="CO478" s="262"/>
      <c r="CP478" s="262"/>
      <c r="CQ478" s="262"/>
      <c r="CR478" s="262"/>
      <c r="CS478" s="262"/>
      <c r="CT478" s="262"/>
      <c r="CU478" s="262"/>
      <c r="CV478" s="262"/>
      <c r="CW478" s="262"/>
      <c r="CX478" s="262"/>
      <c r="CY478" s="262"/>
      <c r="CZ478" s="262"/>
      <c r="DA478" s="262"/>
      <c r="DB478" s="262"/>
      <c r="DC478" s="262"/>
      <c r="DD478" s="262"/>
      <c r="DE478" s="262"/>
      <c r="DF478" s="262"/>
      <c r="DG478" s="262"/>
      <c r="DH478" s="262"/>
      <c r="DI478" s="262"/>
      <c r="DJ478" s="262"/>
      <c r="DK478" s="262"/>
      <c r="DL478" s="262"/>
      <c r="DM478" s="262"/>
      <c r="DN478" s="262"/>
      <c r="DO478" s="262"/>
      <c r="DP478" s="262"/>
      <c r="DQ478" s="262"/>
      <c r="DR478" s="262"/>
      <c r="DS478" s="262"/>
      <c r="DT478" s="262"/>
      <c r="DU478" s="262"/>
      <c r="DV478" s="262"/>
      <c r="DW478" s="262"/>
      <c r="DX478" s="262"/>
      <c r="DY478" s="262"/>
      <c r="DZ478" s="262"/>
      <c r="EA478" s="262"/>
      <c r="EB478" s="262"/>
      <c r="EC478" s="262"/>
      <c r="ED478" s="262"/>
      <c r="EE478" s="262"/>
      <c r="EF478" s="262"/>
      <c r="EG478" s="262"/>
      <c r="EH478" s="262"/>
      <c r="EI478" s="262"/>
      <c r="EJ478" s="262"/>
      <c r="EK478" s="262"/>
      <c r="EL478" s="262"/>
      <c r="EM478" s="262"/>
      <c r="EN478" s="262"/>
      <c r="EO478" s="262"/>
      <c r="EP478" s="262"/>
      <c r="EQ478" s="262"/>
      <c r="ER478" s="262"/>
      <c r="ES478" s="262"/>
      <c r="ET478" s="262"/>
      <c r="EU478" s="262"/>
      <c r="EV478" s="262"/>
      <c r="EW478" s="262"/>
      <c r="EX478" s="262"/>
      <c r="EY478" s="262"/>
      <c r="EZ478" s="262"/>
      <c r="FA478" s="262"/>
      <c r="FB478" s="262"/>
      <c r="FC478" s="262"/>
      <c r="FD478" s="262"/>
      <c r="FE478" s="262"/>
      <c r="FF478" s="262"/>
      <c r="FG478" s="262"/>
      <c r="FH478" s="262"/>
      <c r="FI478" s="262"/>
      <c r="FJ478" s="262"/>
      <c r="FK478" s="262"/>
      <c r="FL478" s="262"/>
      <c r="FM478" s="262"/>
      <c r="FN478" s="262"/>
      <c r="FO478" s="262"/>
      <c r="FP478" s="262"/>
      <c r="FQ478" s="262"/>
      <c r="FR478" s="262"/>
      <c r="FS478" s="262"/>
      <c r="FT478" s="262"/>
      <c r="FU478" s="262"/>
      <c r="FV478" s="262"/>
      <c r="FW478" s="262"/>
      <c r="FX478" s="262"/>
      <c r="FY478" s="262"/>
      <c r="FZ478" s="262"/>
      <c r="GA478" s="262"/>
      <c r="GB478" s="262"/>
      <c r="GC478" s="262"/>
      <c r="GD478" s="262"/>
    </row>
    <row r="479" spans="1:186" s="279" customFormat="1" x14ac:dyDescent="0.2">
      <c r="A479" s="339" t="s">
        <v>12371</v>
      </c>
      <c r="B479" s="280" t="s">
        <v>529</v>
      </c>
      <c r="C479" s="281" t="s">
        <v>3344</v>
      </c>
      <c r="D479" s="130" t="s">
        <v>106</v>
      </c>
      <c r="E479" s="130">
        <v>225</v>
      </c>
      <c r="F479" s="130">
        <v>0.2</v>
      </c>
      <c r="G479" s="282"/>
      <c r="H479" s="283"/>
      <c r="I479" s="284">
        <f ca="1">OFFSET(INDEX(Composições!A:H,MATCH(B479,Composições!A:A,0),8),2,0)</f>
        <v>14.067432999999998</v>
      </c>
      <c r="J479" s="284">
        <f ca="1">IF(ISNUMBER(I479),ROUND(F479*E479*I479,2),"")</f>
        <v>633.03</v>
      </c>
      <c r="K479" s="283">
        <f>BDI!$B$17</f>
        <v>0.26419999999999999</v>
      </c>
      <c r="L479" s="283"/>
      <c r="M479" s="283"/>
      <c r="N479" s="131">
        <f t="shared" ca="1" si="7"/>
        <v>17.78</v>
      </c>
      <c r="O479" s="340">
        <f ca="1">IF(ISNUMBER(I479),ROUND(F479*N479*E479,2),"")</f>
        <v>800.1</v>
      </c>
      <c r="P479" s="262"/>
      <c r="Q479" s="262"/>
      <c r="R479" s="262"/>
      <c r="S479" s="262"/>
      <c r="T479" s="262"/>
      <c r="U479" s="262"/>
      <c r="V479" s="262"/>
      <c r="W479" s="262"/>
      <c r="X479" s="262"/>
      <c r="Y479" s="262"/>
      <c r="Z479" s="262"/>
      <c r="AA479" s="262"/>
      <c r="AB479" s="262"/>
      <c r="AC479" s="262"/>
      <c r="AD479" s="262"/>
      <c r="AE479" s="262"/>
      <c r="AF479" s="262"/>
      <c r="AG479" s="262"/>
      <c r="AH479" s="262"/>
      <c r="AI479" s="262"/>
      <c r="AJ479" s="262"/>
      <c r="AK479" s="262"/>
      <c r="AL479" s="262"/>
      <c r="AM479" s="262"/>
      <c r="AN479" s="262"/>
      <c r="AO479" s="262"/>
      <c r="AP479" s="262"/>
      <c r="AQ479" s="262"/>
      <c r="AR479" s="262"/>
      <c r="AS479" s="262"/>
      <c r="AT479" s="262"/>
      <c r="AU479" s="262"/>
      <c r="AV479" s="262"/>
      <c r="AW479" s="262"/>
      <c r="AX479" s="262"/>
      <c r="AY479" s="262"/>
      <c r="AZ479" s="262"/>
      <c r="BA479" s="262"/>
      <c r="BB479" s="262"/>
      <c r="BC479" s="262"/>
      <c r="BD479" s="262"/>
      <c r="BE479" s="262"/>
      <c r="BF479" s="262"/>
      <c r="BG479" s="262"/>
      <c r="BH479" s="262"/>
      <c r="BI479" s="262"/>
      <c r="BJ479" s="262"/>
      <c r="BK479" s="262"/>
      <c r="BL479" s="262"/>
      <c r="BM479" s="262"/>
      <c r="BN479" s="262"/>
      <c r="BO479" s="262"/>
      <c r="BP479" s="262"/>
      <c r="BQ479" s="262"/>
      <c r="BR479" s="262"/>
      <c r="BS479" s="262"/>
      <c r="BT479" s="262"/>
      <c r="BU479" s="262"/>
      <c r="BV479" s="262"/>
      <c r="BW479" s="262"/>
      <c r="BX479" s="262"/>
      <c r="BY479" s="262"/>
      <c r="BZ479" s="262"/>
      <c r="CA479" s="262"/>
      <c r="CB479" s="262"/>
      <c r="CC479" s="262"/>
      <c r="CD479" s="262"/>
      <c r="CE479" s="262"/>
      <c r="CF479" s="262"/>
      <c r="CG479" s="262"/>
      <c r="CH479" s="262"/>
      <c r="CI479" s="262"/>
      <c r="CJ479" s="262"/>
      <c r="CK479" s="262"/>
      <c r="CL479" s="262"/>
      <c r="CM479" s="262"/>
      <c r="CN479" s="262"/>
      <c r="CO479" s="262"/>
      <c r="CP479" s="262"/>
      <c r="CQ479" s="262"/>
      <c r="CR479" s="262"/>
      <c r="CS479" s="262"/>
      <c r="CT479" s="262"/>
      <c r="CU479" s="262"/>
      <c r="CV479" s="262"/>
      <c r="CW479" s="262"/>
      <c r="CX479" s="262"/>
      <c r="CY479" s="262"/>
      <c r="CZ479" s="262"/>
      <c r="DA479" s="262"/>
      <c r="DB479" s="262"/>
      <c r="DC479" s="262"/>
      <c r="DD479" s="262"/>
      <c r="DE479" s="262"/>
      <c r="DF479" s="262"/>
      <c r="DG479" s="262"/>
      <c r="DH479" s="262"/>
      <c r="DI479" s="262"/>
      <c r="DJ479" s="262"/>
      <c r="DK479" s="262"/>
      <c r="DL479" s="262"/>
      <c r="DM479" s="262"/>
      <c r="DN479" s="262"/>
      <c r="DO479" s="262"/>
      <c r="DP479" s="262"/>
      <c r="DQ479" s="262"/>
      <c r="DR479" s="262"/>
      <c r="DS479" s="262"/>
      <c r="DT479" s="262"/>
      <c r="DU479" s="262"/>
      <c r="DV479" s="262"/>
      <c r="DW479" s="262"/>
      <c r="DX479" s="262"/>
      <c r="DY479" s="262"/>
      <c r="DZ479" s="262"/>
      <c r="EA479" s="262"/>
      <c r="EB479" s="262"/>
      <c r="EC479" s="262"/>
      <c r="ED479" s="262"/>
      <c r="EE479" s="262"/>
      <c r="EF479" s="262"/>
      <c r="EG479" s="262"/>
      <c r="EH479" s="262"/>
      <c r="EI479" s="262"/>
      <c r="EJ479" s="262"/>
      <c r="EK479" s="262"/>
      <c r="EL479" s="262"/>
      <c r="EM479" s="262"/>
      <c r="EN479" s="262"/>
      <c r="EO479" s="262"/>
      <c r="EP479" s="262"/>
      <c r="EQ479" s="262"/>
      <c r="ER479" s="262"/>
      <c r="ES479" s="262"/>
      <c r="ET479" s="262"/>
      <c r="EU479" s="262"/>
      <c r="EV479" s="262"/>
      <c r="EW479" s="262"/>
      <c r="EX479" s="262"/>
      <c r="EY479" s="262"/>
      <c r="EZ479" s="262"/>
      <c r="FA479" s="262"/>
      <c r="FB479" s="262"/>
      <c r="FC479" s="262"/>
      <c r="FD479" s="262"/>
      <c r="FE479" s="262"/>
      <c r="FF479" s="262"/>
      <c r="FG479" s="262"/>
      <c r="FH479" s="262"/>
      <c r="FI479" s="262"/>
      <c r="FJ479" s="262"/>
      <c r="FK479" s="262"/>
      <c r="FL479" s="262"/>
      <c r="FM479" s="262"/>
      <c r="FN479" s="262"/>
      <c r="FO479" s="262"/>
      <c r="FP479" s="262"/>
      <c r="FQ479" s="262"/>
      <c r="FR479" s="262"/>
      <c r="FS479" s="262"/>
      <c r="FT479" s="262"/>
      <c r="FU479" s="262"/>
      <c r="FV479" s="262"/>
      <c r="FW479" s="262"/>
      <c r="FX479" s="262"/>
      <c r="FY479" s="262"/>
      <c r="FZ479" s="262"/>
      <c r="GA479" s="262"/>
      <c r="GB479" s="262"/>
      <c r="GC479" s="262"/>
      <c r="GD479" s="262"/>
    </row>
    <row r="480" spans="1:186" s="279" customFormat="1" x14ac:dyDescent="0.2">
      <c r="A480" s="339" t="s">
        <v>12372</v>
      </c>
      <c r="B480" s="280" t="s">
        <v>531</v>
      </c>
      <c r="C480" s="281" t="s">
        <v>3345</v>
      </c>
      <c r="D480" s="130" t="s">
        <v>106</v>
      </c>
      <c r="E480" s="130">
        <v>50</v>
      </c>
      <c r="F480" s="130">
        <v>0.2</v>
      </c>
      <c r="G480" s="282"/>
      <c r="H480" s="283"/>
      <c r="I480" s="284">
        <f ca="1">OFFSET(INDEX(Composições!A:H,MATCH(B480,Composições!A:A,0),8),2,0)</f>
        <v>18.223309999999998</v>
      </c>
      <c r="J480" s="284">
        <f ca="1">IF(ISNUMBER(I480),ROUND(F480*E480*I480,2),"")</f>
        <v>182.23</v>
      </c>
      <c r="K480" s="283">
        <f>BDI!$B$17</f>
        <v>0.26419999999999999</v>
      </c>
      <c r="L480" s="283"/>
      <c r="M480" s="283"/>
      <c r="N480" s="131">
        <f t="shared" ca="1" si="7"/>
        <v>23.04</v>
      </c>
      <c r="O480" s="340">
        <f ca="1">IF(ISNUMBER(I480),ROUND(F480*N480*E480,2),"")</f>
        <v>230.4</v>
      </c>
      <c r="P480" s="262"/>
      <c r="Q480" s="262"/>
      <c r="R480" s="262"/>
      <c r="S480" s="262"/>
      <c r="T480" s="262"/>
      <c r="U480" s="262"/>
      <c r="V480" s="262"/>
      <c r="W480" s="262"/>
      <c r="X480" s="262"/>
      <c r="Y480" s="262"/>
      <c r="Z480" s="262"/>
      <c r="AA480" s="262"/>
      <c r="AB480" s="262"/>
      <c r="AC480" s="262"/>
      <c r="AD480" s="262"/>
      <c r="AE480" s="262"/>
      <c r="AF480" s="262"/>
      <c r="AG480" s="262"/>
      <c r="AH480" s="262"/>
      <c r="AI480" s="262"/>
      <c r="AJ480" s="262"/>
      <c r="AK480" s="262"/>
      <c r="AL480" s="262"/>
      <c r="AM480" s="262"/>
      <c r="AN480" s="262"/>
      <c r="AO480" s="262"/>
      <c r="AP480" s="262"/>
      <c r="AQ480" s="262"/>
      <c r="AR480" s="262"/>
      <c r="AS480" s="262"/>
      <c r="AT480" s="262"/>
      <c r="AU480" s="262"/>
      <c r="AV480" s="262"/>
      <c r="AW480" s="262"/>
      <c r="AX480" s="262"/>
      <c r="AY480" s="262"/>
      <c r="AZ480" s="262"/>
      <c r="BA480" s="262"/>
      <c r="BB480" s="262"/>
      <c r="BC480" s="262"/>
      <c r="BD480" s="262"/>
      <c r="BE480" s="262"/>
      <c r="BF480" s="262"/>
      <c r="BG480" s="262"/>
      <c r="BH480" s="262"/>
      <c r="BI480" s="262"/>
      <c r="BJ480" s="262"/>
      <c r="BK480" s="262"/>
      <c r="BL480" s="262"/>
      <c r="BM480" s="262"/>
      <c r="BN480" s="262"/>
      <c r="BO480" s="262"/>
      <c r="BP480" s="262"/>
      <c r="BQ480" s="262"/>
      <c r="BR480" s="262"/>
      <c r="BS480" s="262"/>
      <c r="BT480" s="262"/>
      <c r="BU480" s="262"/>
      <c r="BV480" s="262"/>
      <c r="BW480" s="262"/>
      <c r="BX480" s="262"/>
      <c r="BY480" s="262"/>
      <c r="BZ480" s="262"/>
      <c r="CA480" s="262"/>
      <c r="CB480" s="262"/>
      <c r="CC480" s="262"/>
      <c r="CD480" s="262"/>
      <c r="CE480" s="262"/>
      <c r="CF480" s="262"/>
      <c r="CG480" s="262"/>
      <c r="CH480" s="262"/>
      <c r="CI480" s="262"/>
      <c r="CJ480" s="262"/>
      <c r="CK480" s="262"/>
      <c r="CL480" s="262"/>
      <c r="CM480" s="262"/>
      <c r="CN480" s="262"/>
      <c r="CO480" s="262"/>
      <c r="CP480" s="262"/>
      <c r="CQ480" s="262"/>
      <c r="CR480" s="262"/>
      <c r="CS480" s="262"/>
      <c r="CT480" s="262"/>
      <c r="CU480" s="262"/>
      <c r="CV480" s="262"/>
      <c r="CW480" s="262"/>
      <c r="CX480" s="262"/>
      <c r="CY480" s="262"/>
      <c r="CZ480" s="262"/>
      <c r="DA480" s="262"/>
      <c r="DB480" s="262"/>
      <c r="DC480" s="262"/>
      <c r="DD480" s="262"/>
      <c r="DE480" s="262"/>
      <c r="DF480" s="262"/>
      <c r="DG480" s="262"/>
      <c r="DH480" s="262"/>
      <c r="DI480" s="262"/>
      <c r="DJ480" s="262"/>
      <c r="DK480" s="262"/>
      <c r="DL480" s="262"/>
      <c r="DM480" s="262"/>
      <c r="DN480" s="262"/>
      <c r="DO480" s="262"/>
      <c r="DP480" s="262"/>
      <c r="DQ480" s="262"/>
      <c r="DR480" s="262"/>
      <c r="DS480" s="262"/>
      <c r="DT480" s="262"/>
      <c r="DU480" s="262"/>
      <c r="DV480" s="262"/>
      <c r="DW480" s="262"/>
      <c r="DX480" s="262"/>
      <c r="DY480" s="262"/>
      <c r="DZ480" s="262"/>
      <c r="EA480" s="262"/>
      <c r="EB480" s="262"/>
      <c r="EC480" s="262"/>
      <c r="ED480" s="262"/>
      <c r="EE480" s="262"/>
      <c r="EF480" s="262"/>
      <c r="EG480" s="262"/>
      <c r="EH480" s="262"/>
      <c r="EI480" s="262"/>
      <c r="EJ480" s="262"/>
      <c r="EK480" s="262"/>
      <c r="EL480" s="262"/>
      <c r="EM480" s="262"/>
      <c r="EN480" s="262"/>
      <c r="EO480" s="262"/>
      <c r="EP480" s="262"/>
      <c r="EQ480" s="262"/>
      <c r="ER480" s="262"/>
      <c r="ES480" s="262"/>
      <c r="ET480" s="262"/>
      <c r="EU480" s="262"/>
      <c r="EV480" s="262"/>
      <c r="EW480" s="262"/>
      <c r="EX480" s="262"/>
      <c r="EY480" s="262"/>
      <c r="EZ480" s="262"/>
      <c r="FA480" s="262"/>
      <c r="FB480" s="262"/>
      <c r="FC480" s="262"/>
      <c r="FD480" s="262"/>
      <c r="FE480" s="262"/>
      <c r="FF480" s="262"/>
      <c r="FG480" s="262"/>
      <c r="FH480" s="262"/>
      <c r="FI480" s="262"/>
      <c r="FJ480" s="262"/>
      <c r="FK480" s="262"/>
      <c r="FL480" s="262"/>
      <c r="FM480" s="262"/>
      <c r="FN480" s="262"/>
      <c r="FO480" s="262"/>
      <c r="FP480" s="262"/>
      <c r="FQ480" s="262"/>
      <c r="FR480" s="262"/>
      <c r="FS480" s="262"/>
      <c r="FT480" s="262"/>
      <c r="FU480" s="262"/>
      <c r="FV480" s="262"/>
      <c r="FW480" s="262"/>
      <c r="FX480" s="262"/>
      <c r="FY480" s="262"/>
      <c r="FZ480" s="262"/>
      <c r="GA480" s="262"/>
      <c r="GB480" s="262"/>
      <c r="GC480" s="262"/>
      <c r="GD480" s="262"/>
    </row>
    <row r="481" spans="1:186" s="279" customFormat="1" x14ac:dyDescent="0.2">
      <c r="A481" s="339" t="s">
        <v>12373</v>
      </c>
      <c r="B481" s="280" t="s">
        <v>533</v>
      </c>
      <c r="C481" s="281" t="s">
        <v>3346</v>
      </c>
      <c r="D481" s="130" t="s">
        <v>106</v>
      </c>
      <c r="E481" s="130">
        <v>13</v>
      </c>
      <c r="F481" s="130">
        <v>0.2</v>
      </c>
      <c r="G481" s="282"/>
      <c r="H481" s="283"/>
      <c r="I481" s="284">
        <f ca="1">OFFSET(INDEX(Composições!A:H,MATCH(B481,Composições!A:A,0),8),2,0)</f>
        <v>19.918336</v>
      </c>
      <c r="J481" s="284">
        <f ca="1">IF(ISNUMBER(I481),ROUND(F481*E481*I481,2),"")</f>
        <v>51.79</v>
      </c>
      <c r="K481" s="283">
        <f>BDI!$B$17</f>
        <v>0.26419999999999999</v>
      </c>
      <c r="L481" s="283"/>
      <c r="M481" s="283"/>
      <c r="N481" s="131">
        <f t="shared" ca="1" si="7"/>
        <v>25.18</v>
      </c>
      <c r="O481" s="340">
        <f ca="1">IF(ISNUMBER(I481),ROUND(F481*N481*E481,2),"")</f>
        <v>65.47</v>
      </c>
      <c r="P481" s="262"/>
      <c r="Q481" s="262"/>
      <c r="R481" s="262"/>
      <c r="S481" s="262"/>
      <c r="T481" s="262"/>
      <c r="U481" s="262"/>
      <c r="V481" s="262"/>
      <c r="W481" s="262"/>
      <c r="X481" s="262"/>
      <c r="Y481" s="262"/>
      <c r="Z481" s="262"/>
      <c r="AA481" s="262"/>
      <c r="AB481" s="262"/>
      <c r="AC481" s="262"/>
      <c r="AD481" s="262"/>
      <c r="AE481" s="262"/>
      <c r="AF481" s="262"/>
      <c r="AG481" s="262"/>
      <c r="AH481" s="262"/>
      <c r="AI481" s="262"/>
      <c r="AJ481" s="262"/>
      <c r="AK481" s="262"/>
      <c r="AL481" s="262"/>
      <c r="AM481" s="262"/>
      <c r="AN481" s="262"/>
      <c r="AO481" s="262"/>
      <c r="AP481" s="262"/>
      <c r="AQ481" s="262"/>
      <c r="AR481" s="262"/>
      <c r="AS481" s="262"/>
      <c r="AT481" s="262"/>
      <c r="AU481" s="262"/>
      <c r="AV481" s="262"/>
      <c r="AW481" s="262"/>
      <c r="AX481" s="262"/>
      <c r="AY481" s="262"/>
      <c r="AZ481" s="262"/>
      <c r="BA481" s="262"/>
      <c r="BB481" s="262"/>
      <c r="BC481" s="262"/>
      <c r="BD481" s="262"/>
      <c r="BE481" s="262"/>
      <c r="BF481" s="262"/>
      <c r="BG481" s="262"/>
      <c r="BH481" s="262"/>
      <c r="BI481" s="262"/>
      <c r="BJ481" s="262"/>
      <c r="BK481" s="262"/>
      <c r="BL481" s="262"/>
      <c r="BM481" s="262"/>
      <c r="BN481" s="262"/>
      <c r="BO481" s="262"/>
      <c r="BP481" s="262"/>
      <c r="BQ481" s="262"/>
      <c r="BR481" s="262"/>
      <c r="BS481" s="262"/>
      <c r="BT481" s="262"/>
      <c r="BU481" s="262"/>
      <c r="BV481" s="262"/>
      <c r="BW481" s="262"/>
      <c r="BX481" s="262"/>
      <c r="BY481" s="262"/>
      <c r="BZ481" s="262"/>
      <c r="CA481" s="262"/>
      <c r="CB481" s="262"/>
      <c r="CC481" s="262"/>
      <c r="CD481" s="262"/>
      <c r="CE481" s="262"/>
      <c r="CF481" s="262"/>
      <c r="CG481" s="262"/>
      <c r="CH481" s="262"/>
      <c r="CI481" s="262"/>
      <c r="CJ481" s="262"/>
      <c r="CK481" s="262"/>
      <c r="CL481" s="262"/>
      <c r="CM481" s="262"/>
      <c r="CN481" s="262"/>
      <c r="CO481" s="262"/>
      <c r="CP481" s="262"/>
      <c r="CQ481" s="262"/>
      <c r="CR481" s="262"/>
      <c r="CS481" s="262"/>
      <c r="CT481" s="262"/>
      <c r="CU481" s="262"/>
      <c r="CV481" s="262"/>
      <c r="CW481" s="262"/>
      <c r="CX481" s="262"/>
      <c r="CY481" s="262"/>
      <c r="CZ481" s="262"/>
      <c r="DA481" s="262"/>
      <c r="DB481" s="262"/>
      <c r="DC481" s="262"/>
      <c r="DD481" s="262"/>
      <c r="DE481" s="262"/>
      <c r="DF481" s="262"/>
      <c r="DG481" s="262"/>
      <c r="DH481" s="262"/>
      <c r="DI481" s="262"/>
      <c r="DJ481" s="262"/>
      <c r="DK481" s="262"/>
      <c r="DL481" s="262"/>
      <c r="DM481" s="262"/>
      <c r="DN481" s="262"/>
      <c r="DO481" s="262"/>
      <c r="DP481" s="262"/>
      <c r="DQ481" s="262"/>
      <c r="DR481" s="262"/>
      <c r="DS481" s="262"/>
      <c r="DT481" s="262"/>
      <c r="DU481" s="262"/>
      <c r="DV481" s="262"/>
      <c r="DW481" s="262"/>
      <c r="DX481" s="262"/>
      <c r="DY481" s="262"/>
      <c r="DZ481" s="262"/>
      <c r="EA481" s="262"/>
      <c r="EB481" s="262"/>
      <c r="EC481" s="262"/>
      <c r="ED481" s="262"/>
      <c r="EE481" s="262"/>
      <c r="EF481" s="262"/>
      <c r="EG481" s="262"/>
      <c r="EH481" s="262"/>
      <c r="EI481" s="262"/>
      <c r="EJ481" s="262"/>
      <c r="EK481" s="262"/>
      <c r="EL481" s="262"/>
      <c r="EM481" s="262"/>
      <c r="EN481" s="262"/>
      <c r="EO481" s="262"/>
      <c r="EP481" s="262"/>
      <c r="EQ481" s="262"/>
      <c r="ER481" s="262"/>
      <c r="ES481" s="262"/>
      <c r="ET481" s="262"/>
      <c r="EU481" s="262"/>
      <c r="EV481" s="262"/>
      <c r="EW481" s="262"/>
      <c r="EX481" s="262"/>
      <c r="EY481" s="262"/>
      <c r="EZ481" s="262"/>
      <c r="FA481" s="262"/>
      <c r="FB481" s="262"/>
      <c r="FC481" s="262"/>
      <c r="FD481" s="262"/>
      <c r="FE481" s="262"/>
      <c r="FF481" s="262"/>
      <c r="FG481" s="262"/>
      <c r="FH481" s="262"/>
      <c r="FI481" s="262"/>
      <c r="FJ481" s="262"/>
      <c r="FK481" s="262"/>
      <c r="FL481" s="262"/>
      <c r="FM481" s="262"/>
      <c r="FN481" s="262"/>
      <c r="FO481" s="262"/>
      <c r="FP481" s="262"/>
      <c r="FQ481" s="262"/>
      <c r="FR481" s="262"/>
      <c r="FS481" s="262"/>
      <c r="FT481" s="262"/>
      <c r="FU481" s="262"/>
      <c r="FV481" s="262"/>
      <c r="FW481" s="262"/>
      <c r="FX481" s="262"/>
      <c r="FY481" s="262"/>
      <c r="FZ481" s="262"/>
      <c r="GA481" s="262"/>
      <c r="GB481" s="262"/>
      <c r="GC481" s="262"/>
      <c r="GD481" s="262"/>
    </row>
    <row r="482" spans="1:186" s="279" customFormat="1" x14ac:dyDescent="0.2">
      <c r="A482" s="339" t="s">
        <v>12374</v>
      </c>
      <c r="B482" s="280" t="s">
        <v>535</v>
      </c>
      <c r="C482" s="281" t="s">
        <v>3347</v>
      </c>
      <c r="D482" s="130" t="s">
        <v>106</v>
      </c>
      <c r="E482" s="130">
        <v>50</v>
      </c>
      <c r="F482" s="130">
        <v>0.2</v>
      </c>
      <c r="G482" s="282"/>
      <c r="H482" s="283"/>
      <c r="I482" s="284">
        <f ca="1">OFFSET(INDEX(Composições!A:H,MATCH(B482,Composições!A:A,0),8),2,0)</f>
        <v>37.256613999999999</v>
      </c>
      <c r="J482" s="284">
        <f ca="1">IF(ISNUMBER(I482),ROUND(F482*E482*I482,2),"")</f>
        <v>372.57</v>
      </c>
      <c r="K482" s="283">
        <f>BDI!$B$17</f>
        <v>0.26419999999999999</v>
      </c>
      <c r="L482" s="283"/>
      <c r="M482" s="283"/>
      <c r="N482" s="131">
        <f t="shared" ca="1" si="7"/>
        <v>47.1</v>
      </c>
      <c r="O482" s="340">
        <f ca="1">IF(ISNUMBER(I482),ROUND(F482*N482*E482,2),"")</f>
        <v>471</v>
      </c>
      <c r="P482" s="262"/>
      <c r="Q482" s="262"/>
      <c r="R482" s="262"/>
      <c r="S482" s="262"/>
      <c r="T482" s="262"/>
      <c r="U482" s="262"/>
      <c r="V482" s="262"/>
      <c r="W482" s="262"/>
      <c r="X482" s="262"/>
      <c r="Y482" s="262"/>
      <c r="Z482" s="262"/>
      <c r="AA482" s="262"/>
      <c r="AB482" s="262"/>
      <c r="AC482" s="262"/>
      <c r="AD482" s="262"/>
      <c r="AE482" s="262"/>
      <c r="AF482" s="262"/>
      <c r="AG482" s="262"/>
      <c r="AH482" s="262"/>
      <c r="AI482" s="262"/>
      <c r="AJ482" s="262"/>
      <c r="AK482" s="262"/>
      <c r="AL482" s="262"/>
      <c r="AM482" s="262"/>
      <c r="AN482" s="262"/>
      <c r="AO482" s="262"/>
      <c r="AP482" s="262"/>
      <c r="AQ482" s="262"/>
      <c r="AR482" s="262"/>
      <c r="AS482" s="262"/>
      <c r="AT482" s="262"/>
      <c r="AU482" s="262"/>
      <c r="AV482" s="262"/>
      <c r="AW482" s="262"/>
      <c r="AX482" s="262"/>
      <c r="AY482" s="262"/>
      <c r="AZ482" s="262"/>
      <c r="BA482" s="262"/>
      <c r="BB482" s="262"/>
      <c r="BC482" s="262"/>
      <c r="BD482" s="262"/>
      <c r="BE482" s="262"/>
      <c r="BF482" s="262"/>
      <c r="BG482" s="262"/>
      <c r="BH482" s="262"/>
      <c r="BI482" s="262"/>
      <c r="BJ482" s="262"/>
      <c r="BK482" s="262"/>
      <c r="BL482" s="262"/>
      <c r="BM482" s="262"/>
      <c r="BN482" s="262"/>
      <c r="BO482" s="262"/>
      <c r="BP482" s="262"/>
      <c r="BQ482" s="262"/>
      <c r="BR482" s="262"/>
      <c r="BS482" s="262"/>
      <c r="BT482" s="262"/>
      <c r="BU482" s="262"/>
      <c r="BV482" s="262"/>
      <c r="BW482" s="262"/>
      <c r="BX482" s="262"/>
      <c r="BY482" s="262"/>
      <c r="BZ482" s="262"/>
      <c r="CA482" s="262"/>
      <c r="CB482" s="262"/>
      <c r="CC482" s="262"/>
      <c r="CD482" s="262"/>
      <c r="CE482" s="262"/>
      <c r="CF482" s="262"/>
      <c r="CG482" s="262"/>
      <c r="CH482" s="262"/>
      <c r="CI482" s="262"/>
      <c r="CJ482" s="262"/>
      <c r="CK482" s="262"/>
      <c r="CL482" s="262"/>
      <c r="CM482" s="262"/>
      <c r="CN482" s="262"/>
      <c r="CO482" s="262"/>
      <c r="CP482" s="262"/>
      <c r="CQ482" s="262"/>
      <c r="CR482" s="262"/>
      <c r="CS482" s="262"/>
      <c r="CT482" s="262"/>
      <c r="CU482" s="262"/>
      <c r="CV482" s="262"/>
      <c r="CW482" s="262"/>
      <c r="CX482" s="262"/>
      <c r="CY482" s="262"/>
      <c r="CZ482" s="262"/>
      <c r="DA482" s="262"/>
      <c r="DB482" s="262"/>
      <c r="DC482" s="262"/>
      <c r="DD482" s="262"/>
      <c r="DE482" s="262"/>
      <c r="DF482" s="262"/>
      <c r="DG482" s="262"/>
      <c r="DH482" s="262"/>
      <c r="DI482" s="262"/>
      <c r="DJ482" s="262"/>
      <c r="DK482" s="262"/>
      <c r="DL482" s="262"/>
      <c r="DM482" s="262"/>
      <c r="DN482" s="262"/>
      <c r="DO482" s="262"/>
      <c r="DP482" s="262"/>
      <c r="DQ482" s="262"/>
      <c r="DR482" s="262"/>
      <c r="DS482" s="262"/>
      <c r="DT482" s="262"/>
      <c r="DU482" s="262"/>
      <c r="DV482" s="262"/>
      <c r="DW482" s="262"/>
      <c r="DX482" s="262"/>
      <c r="DY482" s="262"/>
      <c r="DZ482" s="262"/>
      <c r="EA482" s="262"/>
      <c r="EB482" s="262"/>
      <c r="EC482" s="262"/>
      <c r="ED482" s="262"/>
      <c r="EE482" s="262"/>
      <c r="EF482" s="262"/>
      <c r="EG482" s="262"/>
      <c r="EH482" s="262"/>
      <c r="EI482" s="262"/>
      <c r="EJ482" s="262"/>
      <c r="EK482" s="262"/>
      <c r="EL482" s="262"/>
      <c r="EM482" s="262"/>
      <c r="EN482" s="262"/>
      <c r="EO482" s="262"/>
      <c r="EP482" s="262"/>
      <c r="EQ482" s="262"/>
      <c r="ER482" s="262"/>
      <c r="ES482" s="262"/>
      <c r="ET482" s="262"/>
      <c r="EU482" s="262"/>
      <c r="EV482" s="262"/>
      <c r="EW482" s="262"/>
      <c r="EX482" s="262"/>
      <c r="EY482" s="262"/>
      <c r="EZ482" s="262"/>
      <c r="FA482" s="262"/>
      <c r="FB482" s="262"/>
      <c r="FC482" s="262"/>
      <c r="FD482" s="262"/>
      <c r="FE482" s="262"/>
      <c r="FF482" s="262"/>
      <c r="FG482" s="262"/>
      <c r="FH482" s="262"/>
      <c r="FI482" s="262"/>
      <c r="FJ482" s="262"/>
      <c r="FK482" s="262"/>
      <c r="FL482" s="262"/>
      <c r="FM482" s="262"/>
      <c r="FN482" s="262"/>
      <c r="FO482" s="262"/>
      <c r="FP482" s="262"/>
      <c r="FQ482" s="262"/>
      <c r="FR482" s="262"/>
      <c r="FS482" s="262"/>
      <c r="FT482" s="262"/>
      <c r="FU482" s="262"/>
      <c r="FV482" s="262"/>
      <c r="FW482" s="262"/>
      <c r="FX482" s="262"/>
      <c r="FY482" s="262"/>
      <c r="FZ482" s="262"/>
      <c r="GA482" s="262"/>
      <c r="GB482" s="262"/>
      <c r="GC482" s="262"/>
      <c r="GD482" s="262"/>
    </row>
    <row r="483" spans="1:186" s="279" customFormat="1" x14ac:dyDescent="0.2">
      <c r="A483" s="339" t="s">
        <v>12375</v>
      </c>
      <c r="B483" s="280" t="s">
        <v>537</v>
      </c>
      <c r="C483" s="281" t="s">
        <v>3348</v>
      </c>
      <c r="D483" s="130" t="s">
        <v>106</v>
      </c>
      <c r="E483" s="130">
        <v>50</v>
      </c>
      <c r="F483" s="130">
        <v>0.2</v>
      </c>
      <c r="G483" s="282"/>
      <c r="H483" s="283"/>
      <c r="I483" s="284">
        <f ca="1">OFFSET(INDEX(Composições!A:H,MATCH(B483,Composições!A:A,0),8),2,0)</f>
        <v>32.671875</v>
      </c>
      <c r="J483" s="284">
        <f ca="1">IF(ISNUMBER(I483),ROUND(F483*E483*I483,2),"")</f>
        <v>326.72000000000003</v>
      </c>
      <c r="K483" s="283">
        <f>BDI!$B$17</f>
        <v>0.26419999999999999</v>
      </c>
      <c r="L483" s="283"/>
      <c r="M483" s="283"/>
      <c r="N483" s="131">
        <f t="shared" ca="1" si="7"/>
        <v>41.3</v>
      </c>
      <c r="O483" s="340">
        <f ca="1">IF(ISNUMBER(I483),ROUND(F483*N483*E483,2),"")</f>
        <v>413</v>
      </c>
      <c r="P483" s="262"/>
      <c r="Q483" s="262"/>
      <c r="R483" s="262"/>
      <c r="S483" s="262"/>
      <c r="T483" s="262"/>
      <c r="U483" s="262"/>
      <c r="V483" s="262"/>
      <c r="W483" s="262"/>
      <c r="X483" s="262"/>
      <c r="Y483" s="262"/>
      <c r="Z483" s="262"/>
      <c r="AA483" s="262"/>
      <c r="AB483" s="262"/>
      <c r="AC483" s="262"/>
      <c r="AD483" s="262"/>
      <c r="AE483" s="262"/>
      <c r="AF483" s="262"/>
      <c r="AG483" s="262"/>
      <c r="AH483" s="262"/>
      <c r="AI483" s="262"/>
      <c r="AJ483" s="262"/>
      <c r="AK483" s="262"/>
      <c r="AL483" s="262"/>
      <c r="AM483" s="262"/>
      <c r="AN483" s="262"/>
      <c r="AO483" s="262"/>
      <c r="AP483" s="262"/>
      <c r="AQ483" s="262"/>
      <c r="AR483" s="262"/>
      <c r="AS483" s="262"/>
      <c r="AT483" s="262"/>
      <c r="AU483" s="262"/>
      <c r="AV483" s="262"/>
      <c r="AW483" s="262"/>
      <c r="AX483" s="262"/>
      <c r="AY483" s="262"/>
      <c r="AZ483" s="262"/>
      <c r="BA483" s="262"/>
      <c r="BB483" s="262"/>
      <c r="BC483" s="262"/>
      <c r="BD483" s="262"/>
      <c r="BE483" s="262"/>
      <c r="BF483" s="262"/>
      <c r="BG483" s="262"/>
      <c r="BH483" s="262"/>
      <c r="BI483" s="262"/>
      <c r="BJ483" s="262"/>
      <c r="BK483" s="262"/>
      <c r="BL483" s="262"/>
      <c r="BM483" s="262"/>
      <c r="BN483" s="262"/>
      <c r="BO483" s="262"/>
      <c r="BP483" s="262"/>
      <c r="BQ483" s="262"/>
      <c r="BR483" s="262"/>
      <c r="BS483" s="262"/>
      <c r="BT483" s="262"/>
      <c r="BU483" s="262"/>
      <c r="BV483" s="262"/>
      <c r="BW483" s="262"/>
      <c r="BX483" s="262"/>
      <c r="BY483" s="262"/>
      <c r="BZ483" s="262"/>
      <c r="CA483" s="262"/>
      <c r="CB483" s="262"/>
      <c r="CC483" s="262"/>
      <c r="CD483" s="262"/>
      <c r="CE483" s="262"/>
      <c r="CF483" s="262"/>
      <c r="CG483" s="262"/>
      <c r="CH483" s="262"/>
      <c r="CI483" s="262"/>
      <c r="CJ483" s="262"/>
      <c r="CK483" s="262"/>
      <c r="CL483" s="262"/>
      <c r="CM483" s="262"/>
      <c r="CN483" s="262"/>
      <c r="CO483" s="262"/>
      <c r="CP483" s="262"/>
      <c r="CQ483" s="262"/>
      <c r="CR483" s="262"/>
      <c r="CS483" s="262"/>
      <c r="CT483" s="262"/>
      <c r="CU483" s="262"/>
      <c r="CV483" s="262"/>
      <c r="CW483" s="262"/>
      <c r="CX483" s="262"/>
      <c r="CY483" s="262"/>
      <c r="CZ483" s="262"/>
      <c r="DA483" s="262"/>
      <c r="DB483" s="262"/>
      <c r="DC483" s="262"/>
      <c r="DD483" s="262"/>
      <c r="DE483" s="262"/>
      <c r="DF483" s="262"/>
      <c r="DG483" s="262"/>
      <c r="DH483" s="262"/>
      <c r="DI483" s="262"/>
      <c r="DJ483" s="262"/>
      <c r="DK483" s="262"/>
      <c r="DL483" s="262"/>
      <c r="DM483" s="262"/>
      <c r="DN483" s="262"/>
      <c r="DO483" s="262"/>
      <c r="DP483" s="262"/>
      <c r="DQ483" s="262"/>
      <c r="DR483" s="262"/>
      <c r="DS483" s="262"/>
      <c r="DT483" s="262"/>
      <c r="DU483" s="262"/>
      <c r="DV483" s="262"/>
      <c r="DW483" s="262"/>
      <c r="DX483" s="262"/>
      <c r="DY483" s="262"/>
      <c r="DZ483" s="262"/>
      <c r="EA483" s="262"/>
      <c r="EB483" s="262"/>
      <c r="EC483" s="262"/>
      <c r="ED483" s="262"/>
      <c r="EE483" s="262"/>
      <c r="EF483" s="262"/>
      <c r="EG483" s="262"/>
      <c r="EH483" s="262"/>
      <c r="EI483" s="262"/>
      <c r="EJ483" s="262"/>
      <c r="EK483" s="262"/>
      <c r="EL483" s="262"/>
      <c r="EM483" s="262"/>
      <c r="EN483" s="262"/>
      <c r="EO483" s="262"/>
      <c r="EP483" s="262"/>
      <c r="EQ483" s="262"/>
      <c r="ER483" s="262"/>
      <c r="ES483" s="262"/>
      <c r="ET483" s="262"/>
      <c r="EU483" s="262"/>
      <c r="EV483" s="262"/>
      <c r="EW483" s="262"/>
      <c r="EX483" s="262"/>
      <c r="EY483" s="262"/>
      <c r="EZ483" s="262"/>
      <c r="FA483" s="262"/>
      <c r="FB483" s="262"/>
      <c r="FC483" s="262"/>
      <c r="FD483" s="262"/>
      <c r="FE483" s="262"/>
      <c r="FF483" s="262"/>
      <c r="FG483" s="262"/>
      <c r="FH483" s="262"/>
      <c r="FI483" s="262"/>
      <c r="FJ483" s="262"/>
      <c r="FK483" s="262"/>
      <c r="FL483" s="262"/>
      <c r="FM483" s="262"/>
      <c r="FN483" s="262"/>
      <c r="FO483" s="262"/>
      <c r="FP483" s="262"/>
      <c r="FQ483" s="262"/>
      <c r="FR483" s="262"/>
      <c r="FS483" s="262"/>
      <c r="FT483" s="262"/>
      <c r="FU483" s="262"/>
      <c r="FV483" s="262"/>
      <c r="FW483" s="262"/>
      <c r="FX483" s="262"/>
      <c r="FY483" s="262"/>
      <c r="FZ483" s="262"/>
      <c r="GA483" s="262"/>
      <c r="GB483" s="262"/>
      <c r="GC483" s="262"/>
      <c r="GD483" s="262"/>
    </row>
    <row r="484" spans="1:186" s="279" customFormat="1" x14ac:dyDescent="0.2">
      <c r="A484" s="339" t="s">
        <v>12376</v>
      </c>
      <c r="B484" s="280" t="s">
        <v>539</v>
      </c>
      <c r="C484" s="281" t="s">
        <v>3349</v>
      </c>
      <c r="D484" s="130" t="s">
        <v>106</v>
      </c>
      <c r="E484" s="130">
        <v>50</v>
      </c>
      <c r="F484" s="130">
        <v>0.2</v>
      </c>
      <c r="G484" s="282"/>
      <c r="H484" s="283"/>
      <c r="I484" s="284">
        <f ca="1">OFFSET(INDEX(Composições!A:H,MATCH(B484,Composições!A:A,0),8),2,0)</f>
        <v>23.910836999999997</v>
      </c>
      <c r="J484" s="284">
        <f ca="1">IF(ISNUMBER(I484),ROUND(F484*E484*I484,2),"")</f>
        <v>239.11</v>
      </c>
      <c r="K484" s="283">
        <f>BDI!$B$17</f>
        <v>0.26419999999999999</v>
      </c>
      <c r="L484" s="283"/>
      <c r="M484" s="283"/>
      <c r="N484" s="131">
        <f t="shared" ca="1" si="7"/>
        <v>30.23</v>
      </c>
      <c r="O484" s="340">
        <f ca="1">IF(ISNUMBER(I484),ROUND(F484*N484*E484,2),"")</f>
        <v>302.3</v>
      </c>
      <c r="P484" s="262"/>
      <c r="Q484" s="262"/>
      <c r="R484" s="262"/>
      <c r="S484" s="262"/>
      <c r="T484" s="262"/>
      <c r="U484" s="262"/>
      <c r="V484" s="262"/>
      <c r="W484" s="262"/>
      <c r="X484" s="262"/>
      <c r="Y484" s="262"/>
      <c r="Z484" s="262"/>
      <c r="AA484" s="262"/>
      <c r="AB484" s="262"/>
      <c r="AC484" s="262"/>
      <c r="AD484" s="262"/>
      <c r="AE484" s="262"/>
      <c r="AF484" s="262"/>
      <c r="AG484" s="262"/>
      <c r="AH484" s="262"/>
      <c r="AI484" s="262"/>
      <c r="AJ484" s="262"/>
      <c r="AK484" s="262"/>
      <c r="AL484" s="262"/>
      <c r="AM484" s="262"/>
      <c r="AN484" s="262"/>
      <c r="AO484" s="262"/>
      <c r="AP484" s="262"/>
      <c r="AQ484" s="262"/>
      <c r="AR484" s="262"/>
      <c r="AS484" s="262"/>
      <c r="AT484" s="262"/>
      <c r="AU484" s="262"/>
      <c r="AV484" s="262"/>
      <c r="AW484" s="262"/>
      <c r="AX484" s="262"/>
      <c r="AY484" s="262"/>
      <c r="AZ484" s="262"/>
      <c r="BA484" s="262"/>
      <c r="BB484" s="262"/>
      <c r="BC484" s="262"/>
      <c r="BD484" s="262"/>
      <c r="BE484" s="262"/>
      <c r="BF484" s="262"/>
      <c r="BG484" s="262"/>
      <c r="BH484" s="262"/>
      <c r="BI484" s="262"/>
      <c r="BJ484" s="262"/>
      <c r="BK484" s="262"/>
      <c r="BL484" s="262"/>
      <c r="BM484" s="262"/>
      <c r="BN484" s="262"/>
      <c r="BO484" s="262"/>
      <c r="BP484" s="262"/>
      <c r="BQ484" s="262"/>
      <c r="BR484" s="262"/>
      <c r="BS484" s="262"/>
      <c r="BT484" s="262"/>
      <c r="BU484" s="262"/>
      <c r="BV484" s="262"/>
      <c r="BW484" s="262"/>
      <c r="BX484" s="262"/>
      <c r="BY484" s="262"/>
      <c r="BZ484" s="262"/>
      <c r="CA484" s="262"/>
      <c r="CB484" s="262"/>
      <c r="CC484" s="262"/>
      <c r="CD484" s="262"/>
      <c r="CE484" s="262"/>
      <c r="CF484" s="262"/>
      <c r="CG484" s="262"/>
      <c r="CH484" s="262"/>
      <c r="CI484" s="262"/>
      <c r="CJ484" s="262"/>
      <c r="CK484" s="262"/>
      <c r="CL484" s="262"/>
      <c r="CM484" s="262"/>
      <c r="CN484" s="262"/>
      <c r="CO484" s="262"/>
      <c r="CP484" s="262"/>
      <c r="CQ484" s="262"/>
      <c r="CR484" s="262"/>
      <c r="CS484" s="262"/>
      <c r="CT484" s="262"/>
      <c r="CU484" s="262"/>
      <c r="CV484" s="262"/>
      <c r="CW484" s="262"/>
      <c r="CX484" s="262"/>
      <c r="CY484" s="262"/>
      <c r="CZ484" s="262"/>
      <c r="DA484" s="262"/>
      <c r="DB484" s="262"/>
      <c r="DC484" s="262"/>
      <c r="DD484" s="262"/>
      <c r="DE484" s="262"/>
      <c r="DF484" s="262"/>
      <c r="DG484" s="262"/>
      <c r="DH484" s="262"/>
      <c r="DI484" s="262"/>
      <c r="DJ484" s="262"/>
      <c r="DK484" s="262"/>
      <c r="DL484" s="262"/>
      <c r="DM484" s="262"/>
      <c r="DN484" s="262"/>
      <c r="DO484" s="262"/>
      <c r="DP484" s="262"/>
      <c r="DQ484" s="262"/>
      <c r="DR484" s="262"/>
      <c r="DS484" s="262"/>
      <c r="DT484" s="262"/>
      <c r="DU484" s="262"/>
      <c r="DV484" s="262"/>
      <c r="DW484" s="262"/>
      <c r="DX484" s="262"/>
      <c r="DY484" s="262"/>
      <c r="DZ484" s="262"/>
      <c r="EA484" s="262"/>
      <c r="EB484" s="262"/>
      <c r="EC484" s="262"/>
      <c r="ED484" s="262"/>
      <c r="EE484" s="262"/>
      <c r="EF484" s="262"/>
      <c r="EG484" s="262"/>
      <c r="EH484" s="262"/>
      <c r="EI484" s="262"/>
      <c r="EJ484" s="262"/>
      <c r="EK484" s="262"/>
      <c r="EL484" s="262"/>
      <c r="EM484" s="262"/>
      <c r="EN484" s="262"/>
      <c r="EO484" s="262"/>
      <c r="EP484" s="262"/>
      <c r="EQ484" s="262"/>
      <c r="ER484" s="262"/>
      <c r="ES484" s="262"/>
      <c r="ET484" s="262"/>
      <c r="EU484" s="262"/>
      <c r="EV484" s="262"/>
      <c r="EW484" s="262"/>
      <c r="EX484" s="262"/>
      <c r="EY484" s="262"/>
      <c r="EZ484" s="262"/>
      <c r="FA484" s="262"/>
      <c r="FB484" s="262"/>
      <c r="FC484" s="262"/>
      <c r="FD484" s="262"/>
      <c r="FE484" s="262"/>
      <c r="FF484" s="262"/>
      <c r="FG484" s="262"/>
      <c r="FH484" s="262"/>
      <c r="FI484" s="262"/>
      <c r="FJ484" s="262"/>
      <c r="FK484" s="262"/>
      <c r="FL484" s="262"/>
      <c r="FM484" s="262"/>
      <c r="FN484" s="262"/>
      <c r="FO484" s="262"/>
      <c r="FP484" s="262"/>
      <c r="FQ484" s="262"/>
      <c r="FR484" s="262"/>
      <c r="FS484" s="262"/>
      <c r="FT484" s="262"/>
      <c r="FU484" s="262"/>
      <c r="FV484" s="262"/>
      <c r="FW484" s="262"/>
      <c r="FX484" s="262"/>
      <c r="FY484" s="262"/>
      <c r="FZ484" s="262"/>
      <c r="GA484" s="262"/>
      <c r="GB484" s="262"/>
      <c r="GC484" s="262"/>
      <c r="GD484" s="262"/>
    </row>
    <row r="485" spans="1:186" s="279" customFormat="1" x14ac:dyDescent="0.2">
      <c r="A485" s="339" t="s">
        <v>12377</v>
      </c>
      <c r="B485" s="280" t="s">
        <v>541</v>
      </c>
      <c r="C485" s="281" t="s">
        <v>3350</v>
      </c>
      <c r="D485" s="130" t="s">
        <v>68</v>
      </c>
      <c r="E485" s="130">
        <v>50</v>
      </c>
      <c r="F485" s="130">
        <v>0.2</v>
      </c>
      <c r="G485" s="282"/>
      <c r="H485" s="283"/>
      <c r="I485" s="284">
        <f ca="1">OFFSET(INDEX(Composições!A:H,MATCH(B485,Composições!A:A,0),8),2,0)</f>
        <v>34.881500000000003</v>
      </c>
      <c r="J485" s="284">
        <f ca="1">IF(ISNUMBER(I485),ROUND(F485*E485*I485,2),"")</f>
        <v>348.82</v>
      </c>
      <c r="K485" s="283">
        <f>BDI!$B$17</f>
        <v>0.26419999999999999</v>
      </c>
      <c r="L485" s="283"/>
      <c r="M485" s="283"/>
      <c r="N485" s="131">
        <f t="shared" ca="1" si="7"/>
        <v>44.1</v>
      </c>
      <c r="O485" s="340">
        <f ca="1">IF(ISNUMBER(I485),ROUND(F485*N485*E485,2),"")</f>
        <v>441</v>
      </c>
      <c r="P485" s="262"/>
      <c r="Q485" s="262"/>
      <c r="R485" s="262"/>
      <c r="S485" s="262"/>
      <c r="T485" s="262"/>
      <c r="U485" s="262"/>
      <c r="V485" s="262"/>
      <c r="W485" s="262"/>
      <c r="X485" s="262"/>
      <c r="Y485" s="262"/>
      <c r="Z485" s="262"/>
      <c r="AA485" s="262"/>
      <c r="AB485" s="262"/>
      <c r="AC485" s="262"/>
      <c r="AD485" s="262"/>
      <c r="AE485" s="262"/>
      <c r="AF485" s="262"/>
      <c r="AG485" s="262"/>
      <c r="AH485" s="262"/>
      <c r="AI485" s="262"/>
      <c r="AJ485" s="262"/>
      <c r="AK485" s="262"/>
      <c r="AL485" s="262"/>
      <c r="AM485" s="262"/>
      <c r="AN485" s="262"/>
      <c r="AO485" s="262"/>
      <c r="AP485" s="262"/>
      <c r="AQ485" s="262"/>
      <c r="AR485" s="262"/>
      <c r="AS485" s="262"/>
      <c r="AT485" s="262"/>
      <c r="AU485" s="262"/>
      <c r="AV485" s="262"/>
      <c r="AW485" s="262"/>
      <c r="AX485" s="262"/>
      <c r="AY485" s="262"/>
      <c r="AZ485" s="262"/>
      <c r="BA485" s="262"/>
      <c r="BB485" s="262"/>
      <c r="BC485" s="262"/>
      <c r="BD485" s="262"/>
      <c r="BE485" s="262"/>
      <c r="BF485" s="262"/>
      <c r="BG485" s="262"/>
      <c r="BH485" s="262"/>
      <c r="BI485" s="262"/>
      <c r="BJ485" s="262"/>
      <c r="BK485" s="262"/>
      <c r="BL485" s="262"/>
      <c r="BM485" s="262"/>
      <c r="BN485" s="262"/>
      <c r="BO485" s="262"/>
      <c r="BP485" s="262"/>
      <c r="BQ485" s="262"/>
      <c r="BR485" s="262"/>
      <c r="BS485" s="262"/>
      <c r="BT485" s="262"/>
      <c r="BU485" s="262"/>
      <c r="BV485" s="262"/>
      <c r="BW485" s="262"/>
      <c r="BX485" s="262"/>
      <c r="BY485" s="262"/>
      <c r="BZ485" s="262"/>
      <c r="CA485" s="262"/>
      <c r="CB485" s="262"/>
      <c r="CC485" s="262"/>
      <c r="CD485" s="262"/>
      <c r="CE485" s="262"/>
      <c r="CF485" s="262"/>
      <c r="CG485" s="262"/>
      <c r="CH485" s="262"/>
      <c r="CI485" s="262"/>
      <c r="CJ485" s="262"/>
      <c r="CK485" s="262"/>
      <c r="CL485" s="262"/>
      <c r="CM485" s="262"/>
      <c r="CN485" s="262"/>
      <c r="CO485" s="262"/>
      <c r="CP485" s="262"/>
      <c r="CQ485" s="262"/>
      <c r="CR485" s="262"/>
      <c r="CS485" s="262"/>
      <c r="CT485" s="262"/>
      <c r="CU485" s="262"/>
      <c r="CV485" s="262"/>
      <c r="CW485" s="262"/>
      <c r="CX485" s="262"/>
      <c r="CY485" s="262"/>
      <c r="CZ485" s="262"/>
      <c r="DA485" s="262"/>
      <c r="DB485" s="262"/>
      <c r="DC485" s="262"/>
      <c r="DD485" s="262"/>
      <c r="DE485" s="262"/>
      <c r="DF485" s="262"/>
      <c r="DG485" s="262"/>
      <c r="DH485" s="262"/>
      <c r="DI485" s="262"/>
      <c r="DJ485" s="262"/>
      <c r="DK485" s="262"/>
      <c r="DL485" s="262"/>
      <c r="DM485" s="262"/>
      <c r="DN485" s="262"/>
      <c r="DO485" s="262"/>
      <c r="DP485" s="262"/>
      <c r="DQ485" s="262"/>
      <c r="DR485" s="262"/>
      <c r="DS485" s="262"/>
      <c r="DT485" s="262"/>
      <c r="DU485" s="262"/>
      <c r="DV485" s="262"/>
      <c r="DW485" s="262"/>
      <c r="DX485" s="262"/>
      <c r="DY485" s="262"/>
      <c r="DZ485" s="262"/>
      <c r="EA485" s="262"/>
      <c r="EB485" s="262"/>
      <c r="EC485" s="262"/>
      <c r="ED485" s="262"/>
      <c r="EE485" s="262"/>
      <c r="EF485" s="262"/>
      <c r="EG485" s="262"/>
      <c r="EH485" s="262"/>
      <c r="EI485" s="262"/>
      <c r="EJ485" s="262"/>
      <c r="EK485" s="262"/>
      <c r="EL485" s="262"/>
      <c r="EM485" s="262"/>
      <c r="EN485" s="262"/>
      <c r="EO485" s="262"/>
      <c r="EP485" s="262"/>
      <c r="EQ485" s="262"/>
      <c r="ER485" s="262"/>
      <c r="ES485" s="262"/>
      <c r="ET485" s="262"/>
      <c r="EU485" s="262"/>
      <c r="EV485" s="262"/>
      <c r="EW485" s="262"/>
      <c r="EX485" s="262"/>
      <c r="EY485" s="262"/>
      <c r="EZ485" s="262"/>
      <c r="FA485" s="262"/>
      <c r="FB485" s="262"/>
      <c r="FC485" s="262"/>
      <c r="FD485" s="262"/>
      <c r="FE485" s="262"/>
      <c r="FF485" s="262"/>
      <c r="FG485" s="262"/>
      <c r="FH485" s="262"/>
      <c r="FI485" s="262"/>
      <c r="FJ485" s="262"/>
      <c r="FK485" s="262"/>
      <c r="FL485" s="262"/>
      <c r="FM485" s="262"/>
      <c r="FN485" s="262"/>
      <c r="FO485" s="262"/>
      <c r="FP485" s="262"/>
      <c r="FQ485" s="262"/>
      <c r="FR485" s="262"/>
      <c r="FS485" s="262"/>
      <c r="FT485" s="262"/>
      <c r="FU485" s="262"/>
      <c r="FV485" s="262"/>
      <c r="FW485" s="262"/>
      <c r="FX485" s="262"/>
      <c r="FY485" s="262"/>
      <c r="FZ485" s="262"/>
      <c r="GA485" s="262"/>
      <c r="GB485" s="262"/>
      <c r="GC485" s="262"/>
      <c r="GD485" s="262"/>
    </row>
    <row r="486" spans="1:186" s="279" customFormat="1" x14ac:dyDescent="0.2">
      <c r="A486" s="339" t="s">
        <v>12378</v>
      </c>
      <c r="B486" s="280" t="s">
        <v>543</v>
      </c>
      <c r="C486" s="281" t="s">
        <v>3351</v>
      </c>
      <c r="D486" s="130" t="s">
        <v>106</v>
      </c>
      <c r="E486" s="130">
        <v>50</v>
      </c>
      <c r="F486" s="130">
        <v>0.2</v>
      </c>
      <c r="G486" s="282"/>
      <c r="H486" s="283"/>
      <c r="I486" s="284">
        <f ca="1">OFFSET(INDEX(Composições!A:H,MATCH(B486,Composições!A:A,0),8),2,0)</f>
        <v>106.90254049999999</v>
      </c>
      <c r="J486" s="284">
        <f ca="1">IF(ISNUMBER(I486),ROUND(F486*E486*I486,2),"")</f>
        <v>1069.03</v>
      </c>
      <c r="K486" s="283">
        <f>BDI!$B$17</f>
        <v>0.26419999999999999</v>
      </c>
      <c r="L486" s="283"/>
      <c r="M486" s="283"/>
      <c r="N486" s="131">
        <f t="shared" ca="1" si="7"/>
        <v>135.15</v>
      </c>
      <c r="O486" s="340">
        <f ca="1">IF(ISNUMBER(I486),ROUND(F486*N486*E486,2),"")</f>
        <v>1351.5</v>
      </c>
      <c r="P486" s="262"/>
      <c r="Q486" s="262"/>
      <c r="R486" s="262"/>
      <c r="S486" s="262"/>
      <c r="T486" s="262"/>
      <c r="U486" s="262"/>
      <c r="V486" s="262"/>
      <c r="W486" s="262"/>
      <c r="X486" s="262"/>
      <c r="Y486" s="262"/>
      <c r="Z486" s="262"/>
      <c r="AA486" s="262"/>
      <c r="AB486" s="262"/>
      <c r="AC486" s="262"/>
      <c r="AD486" s="262"/>
      <c r="AE486" s="262"/>
      <c r="AF486" s="262"/>
      <c r="AG486" s="262"/>
      <c r="AH486" s="262"/>
      <c r="AI486" s="262"/>
      <c r="AJ486" s="262"/>
      <c r="AK486" s="262"/>
      <c r="AL486" s="262"/>
      <c r="AM486" s="262"/>
      <c r="AN486" s="262"/>
      <c r="AO486" s="262"/>
      <c r="AP486" s="262"/>
      <c r="AQ486" s="262"/>
      <c r="AR486" s="262"/>
      <c r="AS486" s="262"/>
      <c r="AT486" s="262"/>
      <c r="AU486" s="262"/>
      <c r="AV486" s="262"/>
      <c r="AW486" s="262"/>
      <c r="AX486" s="262"/>
      <c r="AY486" s="262"/>
      <c r="AZ486" s="262"/>
      <c r="BA486" s="262"/>
      <c r="BB486" s="262"/>
      <c r="BC486" s="262"/>
      <c r="BD486" s="262"/>
      <c r="BE486" s="262"/>
      <c r="BF486" s="262"/>
      <c r="BG486" s="262"/>
      <c r="BH486" s="262"/>
      <c r="BI486" s="262"/>
      <c r="BJ486" s="262"/>
      <c r="BK486" s="262"/>
      <c r="BL486" s="262"/>
      <c r="BM486" s="262"/>
      <c r="BN486" s="262"/>
      <c r="BO486" s="262"/>
      <c r="BP486" s="262"/>
      <c r="BQ486" s="262"/>
      <c r="BR486" s="262"/>
      <c r="BS486" s="262"/>
      <c r="BT486" s="262"/>
      <c r="BU486" s="262"/>
      <c r="BV486" s="262"/>
      <c r="BW486" s="262"/>
      <c r="BX486" s="262"/>
      <c r="BY486" s="262"/>
      <c r="BZ486" s="262"/>
      <c r="CA486" s="262"/>
      <c r="CB486" s="262"/>
      <c r="CC486" s="262"/>
      <c r="CD486" s="262"/>
      <c r="CE486" s="262"/>
      <c r="CF486" s="262"/>
      <c r="CG486" s="262"/>
      <c r="CH486" s="262"/>
      <c r="CI486" s="262"/>
      <c r="CJ486" s="262"/>
      <c r="CK486" s="262"/>
      <c r="CL486" s="262"/>
      <c r="CM486" s="262"/>
      <c r="CN486" s="262"/>
      <c r="CO486" s="262"/>
      <c r="CP486" s="262"/>
      <c r="CQ486" s="262"/>
      <c r="CR486" s="262"/>
      <c r="CS486" s="262"/>
      <c r="CT486" s="262"/>
      <c r="CU486" s="262"/>
      <c r="CV486" s="262"/>
      <c r="CW486" s="262"/>
      <c r="CX486" s="262"/>
      <c r="CY486" s="262"/>
      <c r="CZ486" s="262"/>
      <c r="DA486" s="262"/>
      <c r="DB486" s="262"/>
      <c r="DC486" s="262"/>
      <c r="DD486" s="262"/>
      <c r="DE486" s="262"/>
      <c r="DF486" s="262"/>
      <c r="DG486" s="262"/>
      <c r="DH486" s="262"/>
      <c r="DI486" s="262"/>
      <c r="DJ486" s="262"/>
      <c r="DK486" s="262"/>
      <c r="DL486" s="262"/>
      <c r="DM486" s="262"/>
      <c r="DN486" s="262"/>
      <c r="DO486" s="262"/>
      <c r="DP486" s="262"/>
      <c r="DQ486" s="262"/>
      <c r="DR486" s="262"/>
      <c r="DS486" s="262"/>
      <c r="DT486" s="262"/>
      <c r="DU486" s="262"/>
      <c r="DV486" s="262"/>
      <c r="DW486" s="262"/>
      <c r="DX486" s="262"/>
      <c r="DY486" s="262"/>
      <c r="DZ486" s="262"/>
      <c r="EA486" s="262"/>
      <c r="EB486" s="262"/>
      <c r="EC486" s="262"/>
      <c r="ED486" s="262"/>
      <c r="EE486" s="262"/>
      <c r="EF486" s="262"/>
      <c r="EG486" s="262"/>
      <c r="EH486" s="262"/>
      <c r="EI486" s="262"/>
      <c r="EJ486" s="262"/>
      <c r="EK486" s="262"/>
      <c r="EL486" s="262"/>
      <c r="EM486" s="262"/>
      <c r="EN486" s="262"/>
      <c r="EO486" s="262"/>
      <c r="EP486" s="262"/>
      <c r="EQ486" s="262"/>
      <c r="ER486" s="262"/>
      <c r="ES486" s="262"/>
      <c r="ET486" s="262"/>
      <c r="EU486" s="262"/>
      <c r="EV486" s="262"/>
      <c r="EW486" s="262"/>
      <c r="EX486" s="262"/>
      <c r="EY486" s="262"/>
      <c r="EZ486" s="262"/>
      <c r="FA486" s="262"/>
      <c r="FB486" s="262"/>
      <c r="FC486" s="262"/>
      <c r="FD486" s="262"/>
      <c r="FE486" s="262"/>
      <c r="FF486" s="262"/>
      <c r="FG486" s="262"/>
      <c r="FH486" s="262"/>
      <c r="FI486" s="262"/>
      <c r="FJ486" s="262"/>
      <c r="FK486" s="262"/>
      <c r="FL486" s="262"/>
      <c r="FM486" s="262"/>
      <c r="FN486" s="262"/>
      <c r="FO486" s="262"/>
      <c r="FP486" s="262"/>
      <c r="FQ486" s="262"/>
      <c r="FR486" s="262"/>
      <c r="FS486" s="262"/>
      <c r="FT486" s="262"/>
      <c r="FU486" s="262"/>
      <c r="FV486" s="262"/>
      <c r="FW486" s="262"/>
      <c r="FX486" s="262"/>
      <c r="FY486" s="262"/>
      <c r="FZ486" s="262"/>
      <c r="GA486" s="262"/>
      <c r="GB486" s="262"/>
      <c r="GC486" s="262"/>
      <c r="GD486" s="262"/>
    </row>
    <row r="487" spans="1:186" s="279" customFormat="1" x14ac:dyDescent="0.2">
      <c r="A487" s="339" t="s">
        <v>12379</v>
      </c>
      <c r="B487" s="280" t="s">
        <v>544</v>
      </c>
      <c r="C487" s="281" t="s">
        <v>3352</v>
      </c>
      <c r="D487" s="130" t="s">
        <v>106</v>
      </c>
      <c r="E487" s="130">
        <v>50</v>
      </c>
      <c r="F487" s="130">
        <v>0.2</v>
      </c>
      <c r="G487" s="282"/>
      <c r="H487" s="283"/>
      <c r="I487" s="284">
        <f ca="1">OFFSET(INDEX(Composições!A:H,MATCH(B487,Composições!A:A,0),8),2,0)</f>
        <v>98.456175999999985</v>
      </c>
      <c r="J487" s="284">
        <f ca="1">IF(ISNUMBER(I487),ROUND(F487*E487*I487,2),"")</f>
        <v>984.56</v>
      </c>
      <c r="K487" s="283">
        <f>BDI!$B$17</f>
        <v>0.26419999999999999</v>
      </c>
      <c r="L487" s="283"/>
      <c r="M487" s="283"/>
      <c r="N487" s="131">
        <f t="shared" ca="1" si="7"/>
        <v>124.47</v>
      </c>
      <c r="O487" s="340">
        <f ca="1">IF(ISNUMBER(I487),ROUND(F487*N487*E487,2),"")</f>
        <v>1244.7</v>
      </c>
      <c r="P487" s="262"/>
      <c r="Q487" s="262"/>
      <c r="R487" s="262"/>
      <c r="S487" s="262"/>
      <c r="T487" s="262"/>
      <c r="U487" s="262"/>
      <c r="V487" s="262"/>
      <c r="W487" s="262"/>
      <c r="X487" s="262"/>
      <c r="Y487" s="262"/>
      <c r="Z487" s="262"/>
      <c r="AA487" s="262"/>
      <c r="AB487" s="262"/>
      <c r="AC487" s="262"/>
      <c r="AD487" s="262"/>
      <c r="AE487" s="262"/>
      <c r="AF487" s="262"/>
      <c r="AG487" s="262"/>
      <c r="AH487" s="262"/>
      <c r="AI487" s="262"/>
      <c r="AJ487" s="262"/>
      <c r="AK487" s="262"/>
      <c r="AL487" s="262"/>
      <c r="AM487" s="262"/>
      <c r="AN487" s="262"/>
      <c r="AO487" s="262"/>
      <c r="AP487" s="262"/>
      <c r="AQ487" s="262"/>
      <c r="AR487" s="262"/>
      <c r="AS487" s="262"/>
      <c r="AT487" s="262"/>
      <c r="AU487" s="262"/>
      <c r="AV487" s="262"/>
      <c r="AW487" s="262"/>
      <c r="AX487" s="262"/>
      <c r="AY487" s="262"/>
      <c r="AZ487" s="262"/>
      <c r="BA487" s="262"/>
      <c r="BB487" s="262"/>
      <c r="BC487" s="262"/>
      <c r="BD487" s="262"/>
      <c r="BE487" s="262"/>
      <c r="BF487" s="262"/>
      <c r="BG487" s="262"/>
      <c r="BH487" s="262"/>
      <c r="BI487" s="262"/>
      <c r="BJ487" s="262"/>
      <c r="BK487" s="262"/>
      <c r="BL487" s="262"/>
      <c r="BM487" s="262"/>
      <c r="BN487" s="262"/>
      <c r="BO487" s="262"/>
      <c r="BP487" s="262"/>
      <c r="BQ487" s="262"/>
      <c r="BR487" s="262"/>
      <c r="BS487" s="262"/>
      <c r="BT487" s="262"/>
      <c r="BU487" s="262"/>
      <c r="BV487" s="262"/>
      <c r="BW487" s="262"/>
      <c r="BX487" s="262"/>
      <c r="BY487" s="262"/>
      <c r="BZ487" s="262"/>
      <c r="CA487" s="262"/>
      <c r="CB487" s="262"/>
      <c r="CC487" s="262"/>
      <c r="CD487" s="262"/>
      <c r="CE487" s="262"/>
      <c r="CF487" s="262"/>
      <c r="CG487" s="262"/>
      <c r="CH487" s="262"/>
      <c r="CI487" s="262"/>
      <c r="CJ487" s="262"/>
      <c r="CK487" s="262"/>
      <c r="CL487" s="262"/>
      <c r="CM487" s="262"/>
      <c r="CN487" s="262"/>
      <c r="CO487" s="262"/>
      <c r="CP487" s="262"/>
      <c r="CQ487" s="262"/>
      <c r="CR487" s="262"/>
      <c r="CS487" s="262"/>
      <c r="CT487" s="262"/>
      <c r="CU487" s="262"/>
      <c r="CV487" s="262"/>
      <c r="CW487" s="262"/>
      <c r="CX487" s="262"/>
      <c r="CY487" s="262"/>
      <c r="CZ487" s="262"/>
      <c r="DA487" s="262"/>
      <c r="DB487" s="262"/>
      <c r="DC487" s="262"/>
      <c r="DD487" s="262"/>
      <c r="DE487" s="262"/>
      <c r="DF487" s="262"/>
      <c r="DG487" s="262"/>
      <c r="DH487" s="262"/>
      <c r="DI487" s="262"/>
      <c r="DJ487" s="262"/>
      <c r="DK487" s="262"/>
      <c r="DL487" s="262"/>
      <c r="DM487" s="262"/>
      <c r="DN487" s="262"/>
      <c r="DO487" s="262"/>
      <c r="DP487" s="262"/>
      <c r="DQ487" s="262"/>
      <c r="DR487" s="262"/>
      <c r="DS487" s="262"/>
      <c r="DT487" s="262"/>
      <c r="DU487" s="262"/>
      <c r="DV487" s="262"/>
      <c r="DW487" s="262"/>
      <c r="DX487" s="262"/>
      <c r="DY487" s="262"/>
      <c r="DZ487" s="262"/>
      <c r="EA487" s="262"/>
      <c r="EB487" s="262"/>
      <c r="EC487" s="262"/>
      <c r="ED487" s="262"/>
      <c r="EE487" s="262"/>
      <c r="EF487" s="262"/>
      <c r="EG487" s="262"/>
      <c r="EH487" s="262"/>
      <c r="EI487" s="262"/>
      <c r="EJ487" s="262"/>
      <c r="EK487" s="262"/>
      <c r="EL487" s="262"/>
      <c r="EM487" s="262"/>
      <c r="EN487" s="262"/>
      <c r="EO487" s="262"/>
      <c r="EP487" s="262"/>
      <c r="EQ487" s="262"/>
      <c r="ER487" s="262"/>
      <c r="ES487" s="262"/>
      <c r="ET487" s="262"/>
      <c r="EU487" s="262"/>
      <c r="EV487" s="262"/>
      <c r="EW487" s="262"/>
      <c r="EX487" s="262"/>
      <c r="EY487" s="262"/>
      <c r="EZ487" s="262"/>
      <c r="FA487" s="262"/>
      <c r="FB487" s="262"/>
      <c r="FC487" s="262"/>
      <c r="FD487" s="262"/>
      <c r="FE487" s="262"/>
      <c r="FF487" s="262"/>
      <c r="FG487" s="262"/>
      <c r="FH487" s="262"/>
      <c r="FI487" s="262"/>
      <c r="FJ487" s="262"/>
      <c r="FK487" s="262"/>
      <c r="FL487" s="262"/>
      <c r="FM487" s="262"/>
      <c r="FN487" s="262"/>
      <c r="FO487" s="262"/>
      <c r="FP487" s="262"/>
      <c r="FQ487" s="262"/>
      <c r="FR487" s="262"/>
      <c r="FS487" s="262"/>
      <c r="FT487" s="262"/>
      <c r="FU487" s="262"/>
      <c r="FV487" s="262"/>
      <c r="FW487" s="262"/>
      <c r="FX487" s="262"/>
      <c r="FY487" s="262"/>
      <c r="FZ487" s="262"/>
      <c r="GA487" s="262"/>
      <c r="GB487" s="262"/>
      <c r="GC487" s="262"/>
      <c r="GD487" s="262"/>
    </row>
    <row r="488" spans="1:186" s="279" customFormat="1" x14ac:dyDescent="0.2">
      <c r="A488" s="339" t="s">
        <v>12380</v>
      </c>
      <c r="B488" s="280" t="s">
        <v>545</v>
      </c>
      <c r="C488" s="281" t="s">
        <v>3353</v>
      </c>
      <c r="D488" s="130" t="s">
        <v>106</v>
      </c>
      <c r="E488" s="130">
        <v>50</v>
      </c>
      <c r="F488" s="130">
        <v>0.2</v>
      </c>
      <c r="G488" s="282"/>
      <c r="H488" s="283"/>
      <c r="I488" s="284">
        <f ca="1">OFFSET(INDEX(Composições!A:H,MATCH(B488,Composições!A:A,0),8),2,0)</f>
        <v>78.095538499999989</v>
      </c>
      <c r="J488" s="284">
        <f ca="1">IF(ISNUMBER(I488),ROUND(F488*E488*I488,2),"")</f>
        <v>780.96</v>
      </c>
      <c r="K488" s="283">
        <f>BDI!$B$17</f>
        <v>0.26419999999999999</v>
      </c>
      <c r="L488" s="283"/>
      <c r="M488" s="283"/>
      <c r="N488" s="131">
        <f t="shared" ca="1" si="7"/>
        <v>98.73</v>
      </c>
      <c r="O488" s="340">
        <f ca="1">IF(ISNUMBER(I488),ROUND(F488*N488*E488,2),"")</f>
        <v>987.3</v>
      </c>
      <c r="P488" s="262"/>
      <c r="Q488" s="262"/>
      <c r="R488" s="262"/>
      <c r="S488" s="262"/>
      <c r="T488" s="262"/>
      <c r="U488" s="262"/>
      <c r="V488" s="262"/>
      <c r="W488" s="262"/>
      <c r="X488" s="262"/>
      <c r="Y488" s="262"/>
      <c r="Z488" s="262"/>
      <c r="AA488" s="262"/>
      <c r="AB488" s="262"/>
      <c r="AC488" s="262"/>
      <c r="AD488" s="262"/>
      <c r="AE488" s="262"/>
      <c r="AF488" s="262"/>
      <c r="AG488" s="262"/>
      <c r="AH488" s="262"/>
      <c r="AI488" s="262"/>
      <c r="AJ488" s="262"/>
      <c r="AK488" s="262"/>
      <c r="AL488" s="262"/>
      <c r="AM488" s="262"/>
      <c r="AN488" s="262"/>
      <c r="AO488" s="262"/>
      <c r="AP488" s="262"/>
      <c r="AQ488" s="262"/>
      <c r="AR488" s="262"/>
      <c r="AS488" s="262"/>
      <c r="AT488" s="262"/>
      <c r="AU488" s="262"/>
      <c r="AV488" s="262"/>
      <c r="AW488" s="262"/>
      <c r="AX488" s="262"/>
      <c r="AY488" s="262"/>
      <c r="AZ488" s="262"/>
      <c r="BA488" s="262"/>
      <c r="BB488" s="262"/>
      <c r="BC488" s="262"/>
      <c r="BD488" s="262"/>
      <c r="BE488" s="262"/>
      <c r="BF488" s="262"/>
      <c r="BG488" s="262"/>
      <c r="BH488" s="262"/>
      <c r="BI488" s="262"/>
      <c r="BJ488" s="262"/>
      <c r="BK488" s="262"/>
      <c r="BL488" s="262"/>
      <c r="BM488" s="262"/>
      <c r="BN488" s="262"/>
      <c r="BO488" s="262"/>
      <c r="BP488" s="262"/>
      <c r="BQ488" s="262"/>
      <c r="BR488" s="262"/>
      <c r="BS488" s="262"/>
      <c r="BT488" s="262"/>
      <c r="BU488" s="262"/>
      <c r="BV488" s="262"/>
      <c r="BW488" s="262"/>
      <c r="BX488" s="262"/>
      <c r="BY488" s="262"/>
      <c r="BZ488" s="262"/>
      <c r="CA488" s="262"/>
      <c r="CB488" s="262"/>
      <c r="CC488" s="262"/>
      <c r="CD488" s="262"/>
      <c r="CE488" s="262"/>
      <c r="CF488" s="262"/>
      <c r="CG488" s="262"/>
      <c r="CH488" s="262"/>
      <c r="CI488" s="262"/>
      <c r="CJ488" s="262"/>
      <c r="CK488" s="262"/>
      <c r="CL488" s="262"/>
      <c r="CM488" s="262"/>
      <c r="CN488" s="262"/>
      <c r="CO488" s="262"/>
      <c r="CP488" s="262"/>
      <c r="CQ488" s="262"/>
      <c r="CR488" s="262"/>
      <c r="CS488" s="262"/>
      <c r="CT488" s="262"/>
      <c r="CU488" s="262"/>
      <c r="CV488" s="262"/>
      <c r="CW488" s="262"/>
      <c r="CX488" s="262"/>
      <c r="CY488" s="262"/>
      <c r="CZ488" s="262"/>
      <c r="DA488" s="262"/>
      <c r="DB488" s="262"/>
      <c r="DC488" s="262"/>
      <c r="DD488" s="262"/>
      <c r="DE488" s="262"/>
      <c r="DF488" s="262"/>
      <c r="DG488" s="262"/>
      <c r="DH488" s="262"/>
      <c r="DI488" s="262"/>
      <c r="DJ488" s="262"/>
      <c r="DK488" s="262"/>
      <c r="DL488" s="262"/>
      <c r="DM488" s="262"/>
      <c r="DN488" s="262"/>
      <c r="DO488" s="262"/>
      <c r="DP488" s="262"/>
      <c r="DQ488" s="262"/>
      <c r="DR488" s="262"/>
      <c r="DS488" s="262"/>
      <c r="DT488" s="262"/>
      <c r="DU488" s="262"/>
      <c r="DV488" s="262"/>
      <c r="DW488" s="262"/>
      <c r="DX488" s="262"/>
      <c r="DY488" s="262"/>
      <c r="DZ488" s="262"/>
      <c r="EA488" s="262"/>
      <c r="EB488" s="262"/>
      <c r="EC488" s="262"/>
      <c r="ED488" s="262"/>
      <c r="EE488" s="262"/>
      <c r="EF488" s="262"/>
      <c r="EG488" s="262"/>
      <c r="EH488" s="262"/>
      <c r="EI488" s="262"/>
      <c r="EJ488" s="262"/>
      <c r="EK488" s="262"/>
      <c r="EL488" s="262"/>
      <c r="EM488" s="262"/>
      <c r="EN488" s="262"/>
      <c r="EO488" s="262"/>
      <c r="EP488" s="262"/>
      <c r="EQ488" s="262"/>
      <c r="ER488" s="262"/>
      <c r="ES488" s="262"/>
      <c r="ET488" s="262"/>
      <c r="EU488" s="262"/>
      <c r="EV488" s="262"/>
      <c r="EW488" s="262"/>
      <c r="EX488" s="262"/>
      <c r="EY488" s="262"/>
      <c r="EZ488" s="262"/>
      <c r="FA488" s="262"/>
      <c r="FB488" s="262"/>
      <c r="FC488" s="262"/>
      <c r="FD488" s="262"/>
      <c r="FE488" s="262"/>
      <c r="FF488" s="262"/>
      <c r="FG488" s="262"/>
      <c r="FH488" s="262"/>
      <c r="FI488" s="262"/>
      <c r="FJ488" s="262"/>
      <c r="FK488" s="262"/>
      <c r="FL488" s="262"/>
      <c r="FM488" s="262"/>
      <c r="FN488" s="262"/>
      <c r="FO488" s="262"/>
      <c r="FP488" s="262"/>
      <c r="FQ488" s="262"/>
      <c r="FR488" s="262"/>
      <c r="FS488" s="262"/>
      <c r="FT488" s="262"/>
      <c r="FU488" s="262"/>
      <c r="FV488" s="262"/>
      <c r="FW488" s="262"/>
      <c r="FX488" s="262"/>
      <c r="FY488" s="262"/>
      <c r="FZ488" s="262"/>
      <c r="GA488" s="262"/>
      <c r="GB488" s="262"/>
      <c r="GC488" s="262"/>
      <c r="GD488" s="262"/>
    </row>
    <row r="489" spans="1:186" s="279" customFormat="1" x14ac:dyDescent="0.2">
      <c r="A489" s="339" t="s">
        <v>12381</v>
      </c>
      <c r="B489" s="280" t="s">
        <v>546</v>
      </c>
      <c r="C489" s="281" t="s">
        <v>3354</v>
      </c>
      <c r="D489" s="130" t="s">
        <v>106</v>
      </c>
      <c r="E489" s="130">
        <v>325</v>
      </c>
      <c r="F489" s="130">
        <v>0.2</v>
      </c>
      <c r="G489" s="282"/>
      <c r="H489" s="283"/>
      <c r="I489" s="284">
        <f ca="1">OFFSET(INDEX(Composições!A:H,MATCH(B489,Composições!A:A,0),8),2,0)</f>
        <v>71.057871999999989</v>
      </c>
      <c r="J489" s="284">
        <f ca="1">IF(ISNUMBER(I489),ROUND(F489*E489*I489,2),"")</f>
        <v>4618.76</v>
      </c>
      <c r="K489" s="283">
        <f>BDI!$B$17</f>
        <v>0.26419999999999999</v>
      </c>
      <c r="L489" s="283"/>
      <c r="M489" s="283"/>
      <c r="N489" s="131">
        <f t="shared" ca="1" si="7"/>
        <v>89.83</v>
      </c>
      <c r="O489" s="340">
        <f ca="1">IF(ISNUMBER(I489),ROUND(F489*N489*E489,2),"")</f>
        <v>5838.95</v>
      </c>
      <c r="P489" s="262"/>
      <c r="Q489" s="262"/>
      <c r="R489" s="262"/>
      <c r="S489" s="262"/>
      <c r="T489" s="262"/>
      <c r="U489" s="262"/>
      <c r="V489" s="262"/>
      <c r="W489" s="262"/>
      <c r="X489" s="262"/>
      <c r="Y489" s="262"/>
      <c r="Z489" s="262"/>
      <c r="AA489" s="262"/>
      <c r="AB489" s="262"/>
      <c r="AC489" s="262"/>
      <c r="AD489" s="262"/>
      <c r="AE489" s="262"/>
      <c r="AF489" s="262"/>
      <c r="AG489" s="262"/>
      <c r="AH489" s="262"/>
      <c r="AI489" s="262"/>
      <c r="AJ489" s="262"/>
      <c r="AK489" s="262"/>
      <c r="AL489" s="262"/>
      <c r="AM489" s="262"/>
      <c r="AN489" s="262"/>
      <c r="AO489" s="262"/>
      <c r="AP489" s="262"/>
      <c r="AQ489" s="262"/>
      <c r="AR489" s="262"/>
      <c r="AS489" s="262"/>
      <c r="AT489" s="262"/>
      <c r="AU489" s="262"/>
      <c r="AV489" s="262"/>
      <c r="AW489" s="262"/>
      <c r="AX489" s="262"/>
      <c r="AY489" s="262"/>
      <c r="AZ489" s="262"/>
      <c r="BA489" s="262"/>
      <c r="BB489" s="262"/>
      <c r="BC489" s="262"/>
      <c r="BD489" s="262"/>
      <c r="BE489" s="262"/>
      <c r="BF489" s="262"/>
      <c r="BG489" s="262"/>
      <c r="BH489" s="262"/>
      <c r="BI489" s="262"/>
      <c r="BJ489" s="262"/>
      <c r="BK489" s="262"/>
      <c r="BL489" s="262"/>
      <c r="BM489" s="262"/>
      <c r="BN489" s="262"/>
      <c r="BO489" s="262"/>
      <c r="BP489" s="262"/>
      <c r="BQ489" s="262"/>
      <c r="BR489" s="262"/>
      <c r="BS489" s="262"/>
      <c r="BT489" s="262"/>
      <c r="BU489" s="262"/>
      <c r="BV489" s="262"/>
      <c r="BW489" s="262"/>
      <c r="BX489" s="262"/>
      <c r="BY489" s="262"/>
      <c r="BZ489" s="262"/>
      <c r="CA489" s="262"/>
      <c r="CB489" s="262"/>
      <c r="CC489" s="262"/>
      <c r="CD489" s="262"/>
      <c r="CE489" s="262"/>
      <c r="CF489" s="262"/>
      <c r="CG489" s="262"/>
      <c r="CH489" s="262"/>
      <c r="CI489" s="262"/>
      <c r="CJ489" s="262"/>
      <c r="CK489" s="262"/>
      <c r="CL489" s="262"/>
      <c r="CM489" s="262"/>
      <c r="CN489" s="262"/>
      <c r="CO489" s="262"/>
      <c r="CP489" s="262"/>
      <c r="CQ489" s="262"/>
      <c r="CR489" s="262"/>
      <c r="CS489" s="262"/>
      <c r="CT489" s="262"/>
      <c r="CU489" s="262"/>
      <c r="CV489" s="262"/>
      <c r="CW489" s="262"/>
      <c r="CX489" s="262"/>
      <c r="CY489" s="262"/>
      <c r="CZ489" s="262"/>
      <c r="DA489" s="262"/>
      <c r="DB489" s="262"/>
      <c r="DC489" s="262"/>
      <c r="DD489" s="262"/>
      <c r="DE489" s="262"/>
      <c r="DF489" s="262"/>
      <c r="DG489" s="262"/>
      <c r="DH489" s="262"/>
      <c r="DI489" s="262"/>
      <c r="DJ489" s="262"/>
      <c r="DK489" s="262"/>
      <c r="DL489" s="262"/>
      <c r="DM489" s="262"/>
      <c r="DN489" s="262"/>
      <c r="DO489" s="262"/>
      <c r="DP489" s="262"/>
      <c r="DQ489" s="262"/>
      <c r="DR489" s="262"/>
      <c r="DS489" s="262"/>
      <c r="DT489" s="262"/>
      <c r="DU489" s="262"/>
      <c r="DV489" s="262"/>
      <c r="DW489" s="262"/>
      <c r="DX489" s="262"/>
      <c r="DY489" s="262"/>
      <c r="DZ489" s="262"/>
      <c r="EA489" s="262"/>
      <c r="EB489" s="262"/>
      <c r="EC489" s="262"/>
      <c r="ED489" s="262"/>
      <c r="EE489" s="262"/>
      <c r="EF489" s="262"/>
      <c r="EG489" s="262"/>
      <c r="EH489" s="262"/>
      <c r="EI489" s="262"/>
      <c r="EJ489" s="262"/>
      <c r="EK489" s="262"/>
      <c r="EL489" s="262"/>
      <c r="EM489" s="262"/>
      <c r="EN489" s="262"/>
      <c r="EO489" s="262"/>
      <c r="EP489" s="262"/>
      <c r="EQ489" s="262"/>
      <c r="ER489" s="262"/>
      <c r="ES489" s="262"/>
      <c r="ET489" s="262"/>
      <c r="EU489" s="262"/>
      <c r="EV489" s="262"/>
      <c r="EW489" s="262"/>
      <c r="EX489" s="262"/>
      <c r="EY489" s="262"/>
      <c r="EZ489" s="262"/>
      <c r="FA489" s="262"/>
      <c r="FB489" s="262"/>
      <c r="FC489" s="262"/>
      <c r="FD489" s="262"/>
      <c r="FE489" s="262"/>
      <c r="FF489" s="262"/>
      <c r="FG489" s="262"/>
      <c r="FH489" s="262"/>
      <c r="FI489" s="262"/>
      <c r="FJ489" s="262"/>
      <c r="FK489" s="262"/>
      <c r="FL489" s="262"/>
      <c r="FM489" s="262"/>
      <c r="FN489" s="262"/>
      <c r="FO489" s="262"/>
      <c r="FP489" s="262"/>
      <c r="FQ489" s="262"/>
      <c r="FR489" s="262"/>
      <c r="FS489" s="262"/>
      <c r="FT489" s="262"/>
      <c r="FU489" s="262"/>
      <c r="FV489" s="262"/>
      <c r="FW489" s="262"/>
      <c r="FX489" s="262"/>
      <c r="FY489" s="262"/>
      <c r="FZ489" s="262"/>
      <c r="GA489" s="262"/>
      <c r="GB489" s="262"/>
      <c r="GC489" s="262"/>
      <c r="GD489" s="262"/>
    </row>
    <row r="490" spans="1:186" s="279" customFormat="1" x14ac:dyDescent="0.2">
      <c r="A490" s="339" t="s">
        <v>12382</v>
      </c>
      <c r="B490" s="280" t="s">
        <v>547</v>
      </c>
      <c r="C490" s="281" t="s">
        <v>3355</v>
      </c>
      <c r="D490" s="130" t="s">
        <v>106</v>
      </c>
      <c r="E490" s="130">
        <v>250.00000000000003</v>
      </c>
      <c r="F490" s="130">
        <v>0.2</v>
      </c>
      <c r="G490" s="282"/>
      <c r="H490" s="283"/>
      <c r="I490" s="284">
        <f ca="1">OFFSET(INDEX(Composições!A:H,MATCH(B490,Composições!A:A,0),8),2,0)</f>
        <v>68.76293514999999</v>
      </c>
      <c r="J490" s="284">
        <f ca="1">IF(ISNUMBER(I490),ROUND(F490*E490*I490,2),"")</f>
        <v>3438.15</v>
      </c>
      <c r="K490" s="283">
        <f>BDI!$B$17</f>
        <v>0.26419999999999999</v>
      </c>
      <c r="L490" s="283"/>
      <c r="M490" s="283"/>
      <c r="N490" s="131">
        <f t="shared" ca="1" si="7"/>
        <v>86.93</v>
      </c>
      <c r="O490" s="340">
        <f ca="1">IF(ISNUMBER(I490),ROUND(F490*N490*E490,2),"")</f>
        <v>4346.5</v>
      </c>
      <c r="P490" s="262"/>
      <c r="Q490" s="262"/>
      <c r="R490" s="262"/>
      <c r="S490" s="262"/>
      <c r="T490" s="262"/>
      <c r="U490" s="262"/>
      <c r="V490" s="262"/>
      <c r="W490" s="262"/>
      <c r="X490" s="262"/>
      <c r="Y490" s="262"/>
      <c r="Z490" s="262"/>
      <c r="AA490" s="262"/>
      <c r="AB490" s="262"/>
      <c r="AC490" s="262"/>
      <c r="AD490" s="262"/>
      <c r="AE490" s="262"/>
      <c r="AF490" s="262"/>
      <c r="AG490" s="262"/>
      <c r="AH490" s="262"/>
      <c r="AI490" s="262"/>
      <c r="AJ490" s="262"/>
      <c r="AK490" s="262"/>
      <c r="AL490" s="262"/>
      <c r="AM490" s="262"/>
      <c r="AN490" s="262"/>
      <c r="AO490" s="262"/>
      <c r="AP490" s="262"/>
      <c r="AQ490" s="262"/>
      <c r="AR490" s="262"/>
      <c r="AS490" s="262"/>
      <c r="AT490" s="262"/>
      <c r="AU490" s="262"/>
      <c r="AV490" s="262"/>
      <c r="AW490" s="262"/>
      <c r="AX490" s="262"/>
      <c r="AY490" s="262"/>
      <c r="AZ490" s="262"/>
      <c r="BA490" s="262"/>
      <c r="BB490" s="262"/>
      <c r="BC490" s="262"/>
      <c r="BD490" s="262"/>
      <c r="BE490" s="262"/>
      <c r="BF490" s="262"/>
      <c r="BG490" s="262"/>
      <c r="BH490" s="262"/>
      <c r="BI490" s="262"/>
      <c r="BJ490" s="262"/>
      <c r="BK490" s="262"/>
      <c r="BL490" s="262"/>
      <c r="BM490" s="262"/>
      <c r="BN490" s="262"/>
      <c r="BO490" s="262"/>
      <c r="BP490" s="262"/>
      <c r="BQ490" s="262"/>
      <c r="BR490" s="262"/>
      <c r="BS490" s="262"/>
      <c r="BT490" s="262"/>
      <c r="BU490" s="262"/>
      <c r="BV490" s="262"/>
      <c r="BW490" s="262"/>
      <c r="BX490" s="262"/>
      <c r="BY490" s="262"/>
      <c r="BZ490" s="262"/>
      <c r="CA490" s="262"/>
      <c r="CB490" s="262"/>
      <c r="CC490" s="262"/>
      <c r="CD490" s="262"/>
      <c r="CE490" s="262"/>
      <c r="CF490" s="262"/>
      <c r="CG490" s="262"/>
      <c r="CH490" s="262"/>
      <c r="CI490" s="262"/>
      <c r="CJ490" s="262"/>
      <c r="CK490" s="262"/>
      <c r="CL490" s="262"/>
      <c r="CM490" s="262"/>
      <c r="CN490" s="262"/>
      <c r="CO490" s="262"/>
      <c r="CP490" s="262"/>
      <c r="CQ490" s="262"/>
      <c r="CR490" s="262"/>
      <c r="CS490" s="262"/>
      <c r="CT490" s="262"/>
      <c r="CU490" s="262"/>
      <c r="CV490" s="262"/>
      <c r="CW490" s="262"/>
      <c r="CX490" s="262"/>
      <c r="CY490" s="262"/>
      <c r="CZ490" s="262"/>
      <c r="DA490" s="262"/>
      <c r="DB490" s="262"/>
      <c r="DC490" s="262"/>
      <c r="DD490" s="262"/>
      <c r="DE490" s="262"/>
      <c r="DF490" s="262"/>
      <c r="DG490" s="262"/>
      <c r="DH490" s="262"/>
      <c r="DI490" s="262"/>
      <c r="DJ490" s="262"/>
      <c r="DK490" s="262"/>
      <c r="DL490" s="262"/>
      <c r="DM490" s="262"/>
      <c r="DN490" s="262"/>
      <c r="DO490" s="262"/>
      <c r="DP490" s="262"/>
      <c r="DQ490" s="262"/>
      <c r="DR490" s="262"/>
      <c r="DS490" s="262"/>
      <c r="DT490" s="262"/>
      <c r="DU490" s="262"/>
      <c r="DV490" s="262"/>
      <c r="DW490" s="262"/>
      <c r="DX490" s="262"/>
      <c r="DY490" s="262"/>
      <c r="DZ490" s="262"/>
      <c r="EA490" s="262"/>
      <c r="EB490" s="262"/>
      <c r="EC490" s="262"/>
      <c r="ED490" s="262"/>
      <c r="EE490" s="262"/>
      <c r="EF490" s="262"/>
      <c r="EG490" s="262"/>
      <c r="EH490" s="262"/>
      <c r="EI490" s="262"/>
      <c r="EJ490" s="262"/>
      <c r="EK490" s="262"/>
      <c r="EL490" s="262"/>
      <c r="EM490" s="262"/>
      <c r="EN490" s="262"/>
      <c r="EO490" s="262"/>
      <c r="EP490" s="262"/>
      <c r="EQ490" s="262"/>
      <c r="ER490" s="262"/>
      <c r="ES490" s="262"/>
      <c r="ET490" s="262"/>
      <c r="EU490" s="262"/>
      <c r="EV490" s="262"/>
      <c r="EW490" s="262"/>
      <c r="EX490" s="262"/>
      <c r="EY490" s="262"/>
      <c r="EZ490" s="262"/>
      <c r="FA490" s="262"/>
      <c r="FB490" s="262"/>
      <c r="FC490" s="262"/>
      <c r="FD490" s="262"/>
      <c r="FE490" s="262"/>
      <c r="FF490" s="262"/>
      <c r="FG490" s="262"/>
      <c r="FH490" s="262"/>
      <c r="FI490" s="262"/>
      <c r="FJ490" s="262"/>
      <c r="FK490" s="262"/>
      <c r="FL490" s="262"/>
      <c r="FM490" s="262"/>
      <c r="FN490" s="262"/>
      <c r="FO490" s="262"/>
      <c r="FP490" s="262"/>
      <c r="FQ490" s="262"/>
      <c r="FR490" s="262"/>
      <c r="FS490" s="262"/>
      <c r="FT490" s="262"/>
      <c r="FU490" s="262"/>
      <c r="FV490" s="262"/>
      <c r="FW490" s="262"/>
      <c r="FX490" s="262"/>
      <c r="FY490" s="262"/>
      <c r="FZ490" s="262"/>
      <c r="GA490" s="262"/>
      <c r="GB490" s="262"/>
      <c r="GC490" s="262"/>
      <c r="GD490" s="262"/>
    </row>
    <row r="491" spans="1:186" s="279" customFormat="1" x14ac:dyDescent="0.2">
      <c r="A491" s="339" t="s">
        <v>12383</v>
      </c>
      <c r="B491" s="280" t="s">
        <v>548</v>
      </c>
      <c r="C491" s="281" t="s">
        <v>3356</v>
      </c>
      <c r="D491" s="130" t="s">
        <v>106</v>
      </c>
      <c r="E491" s="130">
        <v>250.00000000000003</v>
      </c>
      <c r="F491" s="130">
        <v>0.2</v>
      </c>
      <c r="G491" s="282"/>
      <c r="H491" s="283"/>
      <c r="I491" s="284">
        <f ca="1">OFFSET(INDEX(Composições!A:H,MATCH(B491,Composições!A:A,0),8),2,0)</f>
        <v>33.756920949999994</v>
      </c>
      <c r="J491" s="284">
        <f ca="1">IF(ISNUMBER(I491),ROUND(F491*E491*I491,2),"")</f>
        <v>1687.85</v>
      </c>
      <c r="K491" s="283">
        <f>BDI!$B$17</f>
        <v>0.26419999999999999</v>
      </c>
      <c r="L491" s="283"/>
      <c r="M491" s="283"/>
      <c r="N491" s="131">
        <f t="shared" ca="1" si="7"/>
        <v>42.68</v>
      </c>
      <c r="O491" s="340">
        <f ca="1">IF(ISNUMBER(I491),ROUND(F491*N491*E491,2),"")</f>
        <v>2134</v>
      </c>
      <c r="P491" s="262"/>
      <c r="Q491" s="262"/>
      <c r="R491" s="262"/>
      <c r="S491" s="262"/>
      <c r="T491" s="262"/>
      <c r="U491" s="262"/>
      <c r="V491" s="262"/>
      <c r="W491" s="262"/>
      <c r="X491" s="262"/>
      <c r="Y491" s="262"/>
      <c r="Z491" s="262"/>
      <c r="AA491" s="262"/>
      <c r="AB491" s="262"/>
      <c r="AC491" s="262"/>
      <c r="AD491" s="262"/>
      <c r="AE491" s="262"/>
      <c r="AF491" s="262"/>
      <c r="AG491" s="262"/>
      <c r="AH491" s="262"/>
      <c r="AI491" s="262"/>
      <c r="AJ491" s="262"/>
      <c r="AK491" s="262"/>
      <c r="AL491" s="262"/>
      <c r="AM491" s="262"/>
      <c r="AN491" s="262"/>
      <c r="AO491" s="262"/>
      <c r="AP491" s="262"/>
      <c r="AQ491" s="262"/>
      <c r="AR491" s="262"/>
      <c r="AS491" s="262"/>
      <c r="AT491" s="262"/>
      <c r="AU491" s="262"/>
      <c r="AV491" s="262"/>
      <c r="AW491" s="262"/>
      <c r="AX491" s="262"/>
      <c r="AY491" s="262"/>
      <c r="AZ491" s="262"/>
      <c r="BA491" s="262"/>
      <c r="BB491" s="262"/>
      <c r="BC491" s="262"/>
      <c r="BD491" s="262"/>
      <c r="BE491" s="262"/>
      <c r="BF491" s="262"/>
      <c r="BG491" s="262"/>
      <c r="BH491" s="262"/>
      <c r="BI491" s="262"/>
      <c r="BJ491" s="262"/>
      <c r="BK491" s="262"/>
      <c r="BL491" s="262"/>
      <c r="BM491" s="262"/>
      <c r="BN491" s="262"/>
      <c r="BO491" s="262"/>
      <c r="BP491" s="262"/>
      <c r="BQ491" s="262"/>
      <c r="BR491" s="262"/>
      <c r="BS491" s="262"/>
      <c r="BT491" s="262"/>
      <c r="BU491" s="262"/>
      <c r="BV491" s="262"/>
      <c r="BW491" s="262"/>
      <c r="BX491" s="262"/>
      <c r="BY491" s="262"/>
      <c r="BZ491" s="262"/>
      <c r="CA491" s="262"/>
      <c r="CB491" s="262"/>
      <c r="CC491" s="262"/>
      <c r="CD491" s="262"/>
      <c r="CE491" s="262"/>
      <c r="CF491" s="262"/>
      <c r="CG491" s="262"/>
      <c r="CH491" s="262"/>
      <c r="CI491" s="262"/>
      <c r="CJ491" s="262"/>
      <c r="CK491" s="262"/>
      <c r="CL491" s="262"/>
      <c r="CM491" s="262"/>
      <c r="CN491" s="262"/>
      <c r="CO491" s="262"/>
      <c r="CP491" s="262"/>
      <c r="CQ491" s="262"/>
      <c r="CR491" s="262"/>
      <c r="CS491" s="262"/>
      <c r="CT491" s="262"/>
      <c r="CU491" s="262"/>
      <c r="CV491" s="262"/>
      <c r="CW491" s="262"/>
      <c r="CX491" s="262"/>
      <c r="CY491" s="262"/>
      <c r="CZ491" s="262"/>
      <c r="DA491" s="262"/>
      <c r="DB491" s="262"/>
      <c r="DC491" s="262"/>
      <c r="DD491" s="262"/>
      <c r="DE491" s="262"/>
      <c r="DF491" s="262"/>
      <c r="DG491" s="262"/>
      <c r="DH491" s="262"/>
      <c r="DI491" s="262"/>
      <c r="DJ491" s="262"/>
      <c r="DK491" s="262"/>
      <c r="DL491" s="262"/>
      <c r="DM491" s="262"/>
      <c r="DN491" s="262"/>
      <c r="DO491" s="262"/>
      <c r="DP491" s="262"/>
      <c r="DQ491" s="262"/>
      <c r="DR491" s="262"/>
      <c r="DS491" s="262"/>
      <c r="DT491" s="262"/>
      <c r="DU491" s="262"/>
      <c r="DV491" s="262"/>
      <c r="DW491" s="262"/>
      <c r="DX491" s="262"/>
      <c r="DY491" s="262"/>
      <c r="DZ491" s="262"/>
      <c r="EA491" s="262"/>
      <c r="EB491" s="262"/>
      <c r="EC491" s="262"/>
      <c r="ED491" s="262"/>
      <c r="EE491" s="262"/>
      <c r="EF491" s="262"/>
      <c r="EG491" s="262"/>
      <c r="EH491" s="262"/>
      <c r="EI491" s="262"/>
      <c r="EJ491" s="262"/>
      <c r="EK491" s="262"/>
      <c r="EL491" s="262"/>
      <c r="EM491" s="262"/>
      <c r="EN491" s="262"/>
      <c r="EO491" s="262"/>
      <c r="EP491" s="262"/>
      <c r="EQ491" s="262"/>
      <c r="ER491" s="262"/>
      <c r="ES491" s="262"/>
      <c r="ET491" s="262"/>
      <c r="EU491" s="262"/>
      <c r="EV491" s="262"/>
      <c r="EW491" s="262"/>
      <c r="EX491" s="262"/>
      <c r="EY491" s="262"/>
      <c r="EZ491" s="262"/>
      <c r="FA491" s="262"/>
      <c r="FB491" s="262"/>
      <c r="FC491" s="262"/>
      <c r="FD491" s="262"/>
      <c r="FE491" s="262"/>
      <c r="FF491" s="262"/>
      <c r="FG491" s="262"/>
      <c r="FH491" s="262"/>
      <c r="FI491" s="262"/>
      <c r="FJ491" s="262"/>
      <c r="FK491" s="262"/>
      <c r="FL491" s="262"/>
      <c r="FM491" s="262"/>
      <c r="FN491" s="262"/>
      <c r="FO491" s="262"/>
      <c r="FP491" s="262"/>
      <c r="FQ491" s="262"/>
      <c r="FR491" s="262"/>
      <c r="FS491" s="262"/>
      <c r="FT491" s="262"/>
      <c r="FU491" s="262"/>
      <c r="FV491" s="262"/>
      <c r="FW491" s="262"/>
      <c r="FX491" s="262"/>
      <c r="FY491" s="262"/>
      <c r="FZ491" s="262"/>
      <c r="GA491" s="262"/>
      <c r="GB491" s="262"/>
      <c r="GC491" s="262"/>
      <c r="GD491" s="262"/>
    </row>
    <row r="492" spans="1:186" s="279" customFormat="1" x14ac:dyDescent="0.2">
      <c r="A492" s="339" t="s">
        <v>12384</v>
      </c>
      <c r="B492" s="280" t="s">
        <v>549</v>
      </c>
      <c r="C492" s="281" t="s">
        <v>3357</v>
      </c>
      <c r="D492" s="130" t="s">
        <v>106</v>
      </c>
      <c r="E492" s="130">
        <v>200</v>
      </c>
      <c r="F492" s="130">
        <v>0.2</v>
      </c>
      <c r="G492" s="282"/>
      <c r="H492" s="283"/>
      <c r="I492" s="284">
        <f ca="1">OFFSET(INDEX(Composições!A:H,MATCH(B492,Composições!A:A,0),8),2,0)</f>
        <v>102.46132849999998</v>
      </c>
      <c r="J492" s="284">
        <f ca="1">IF(ISNUMBER(I492),ROUND(F492*E492*I492,2),"")</f>
        <v>4098.45</v>
      </c>
      <c r="K492" s="283">
        <f>BDI!$B$17</f>
        <v>0.26419999999999999</v>
      </c>
      <c r="L492" s="283"/>
      <c r="M492" s="283"/>
      <c r="N492" s="131">
        <f t="shared" ca="1" si="7"/>
        <v>129.53</v>
      </c>
      <c r="O492" s="340">
        <f ca="1">IF(ISNUMBER(I492),ROUND(F492*N492*E492,2),"")</f>
        <v>5181.2</v>
      </c>
      <c r="P492" s="262"/>
      <c r="Q492" s="262"/>
      <c r="R492" s="262"/>
      <c r="S492" s="262"/>
      <c r="T492" s="262"/>
      <c r="U492" s="262"/>
      <c r="V492" s="262"/>
      <c r="W492" s="262"/>
      <c r="X492" s="262"/>
      <c r="Y492" s="262"/>
      <c r="Z492" s="262"/>
      <c r="AA492" s="262"/>
      <c r="AB492" s="262"/>
      <c r="AC492" s="262"/>
      <c r="AD492" s="262"/>
      <c r="AE492" s="262"/>
      <c r="AF492" s="262"/>
      <c r="AG492" s="262"/>
      <c r="AH492" s="262"/>
      <c r="AI492" s="262"/>
      <c r="AJ492" s="262"/>
      <c r="AK492" s="262"/>
      <c r="AL492" s="262"/>
      <c r="AM492" s="262"/>
      <c r="AN492" s="262"/>
      <c r="AO492" s="262"/>
      <c r="AP492" s="262"/>
      <c r="AQ492" s="262"/>
      <c r="AR492" s="262"/>
      <c r="AS492" s="262"/>
      <c r="AT492" s="262"/>
      <c r="AU492" s="262"/>
      <c r="AV492" s="262"/>
      <c r="AW492" s="262"/>
      <c r="AX492" s="262"/>
      <c r="AY492" s="262"/>
      <c r="AZ492" s="262"/>
      <c r="BA492" s="262"/>
      <c r="BB492" s="262"/>
      <c r="BC492" s="262"/>
      <c r="BD492" s="262"/>
      <c r="BE492" s="262"/>
      <c r="BF492" s="262"/>
      <c r="BG492" s="262"/>
      <c r="BH492" s="262"/>
      <c r="BI492" s="262"/>
      <c r="BJ492" s="262"/>
      <c r="BK492" s="262"/>
      <c r="BL492" s="262"/>
      <c r="BM492" s="262"/>
      <c r="BN492" s="262"/>
      <c r="BO492" s="262"/>
      <c r="BP492" s="262"/>
      <c r="BQ492" s="262"/>
      <c r="BR492" s="262"/>
      <c r="BS492" s="262"/>
      <c r="BT492" s="262"/>
      <c r="BU492" s="262"/>
      <c r="BV492" s="262"/>
      <c r="BW492" s="262"/>
      <c r="BX492" s="262"/>
      <c r="BY492" s="262"/>
      <c r="BZ492" s="262"/>
      <c r="CA492" s="262"/>
      <c r="CB492" s="262"/>
      <c r="CC492" s="262"/>
      <c r="CD492" s="262"/>
      <c r="CE492" s="262"/>
      <c r="CF492" s="262"/>
      <c r="CG492" s="262"/>
      <c r="CH492" s="262"/>
      <c r="CI492" s="262"/>
      <c r="CJ492" s="262"/>
      <c r="CK492" s="262"/>
      <c r="CL492" s="262"/>
      <c r="CM492" s="262"/>
      <c r="CN492" s="262"/>
      <c r="CO492" s="262"/>
      <c r="CP492" s="262"/>
      <c r="CQ492" s="262"/>
      <c r="CR492" s="262"/>
      <c r="CS492" s="262"/>
      <c r="CT492" s="262"/>
      <c r="CU492" s="262"/>
      <c r="CV492" s="262"/>
      <c r="CW492" s="262"/>
      <c r="CX492" s="262"/>
      <c r="CY492" s="262"/>
      <c r="CZ492" s="262"/>
      <c r="DA492" s="262"/>
      <c r="DB492" s="262"/>
      <c r="DC492" s="262"/>
      <c r="DD492" s="262"/>
      <c r="DE492" s="262"/>
      <c r="DF492" s="262"/>
      <c r="DG492" s="262"/>
      <c r="DH492" s="262"/>
      <c r="DI492" s="262"/>
      <c r="DJ492" s="262"/>
      <c r="DK492" s="262"/>
      <c r="DL492" s="262"/>
      <c r="DM492" s="262"/>
      <c r="DN492" s="262"/>
      <c r="DO492" s="262"/>
      <c r="DP492" s="262"/>
      <c r="DQ492" s="262"/>
      <c r="DR492" s="262"/>
      <c r="DS492" s="262"/>
      <c r="DT492" s="262"/>
      <c r="DU492" s="262"/>
      <c r="DV492" s="262"/>
      <c r="DW492" s="262"/>
      <c r="DX492" s="262"/>
      <c r="DY492" s="262"/>
      <c r="DZ492" s="262"/>
      <c r="EA492" s="262"/>
      <c r="EB492" s="262"/>
      <c r="EC492" s="262"/>
      <c r="ED492" s="262"/>
      <c r="EE492" s="262"/>
      <c r="EF492" s="262"/>
      <c r="EG492" s="262"/>
      <c r="EH492" s="262"/>
      <c r="EI492" s="262"/>
      <c r="EJ492" s="262"/>
      <c r="EK492" s="262"/>
      <c r="EL492" s="262"/>
      <c r="EM492" s="262"/>
      <c r="EN492" s="262"/>
      <c r="EO492" s="262"/>
      <c r="EP492" s="262"/>
      <c r="EQ492" s="262"/>
      <c r="ER492" s="262"/>
      <c r="ES492" s="262"/>
      <c r="ET492" s="262"/>
      <c r="EU492" s="262"/>
      <c r="EV492" s="262"/>
      <c r="EW492" s="262"/>
      <c r="EX492" s="262"/>
      <c r="EY492" s="262"/>
      <c r="EZ492" s="262"/>
      <c r="FA492" s="262"/>
      <c r="FB492" s="262"/>
      <c r="FC492" s="262"/>
      <c r="FD492" s="262"/>
      <c r="FE492" s="262"/>
      <c r="FF492" s="262"/>
      <c r="FG492" s="262"/>
      <c r="FH492" s="262"/>
      <c r="FI492" s="262"/>
      <c r="FJ492" s="262"/>
      <c r="FK492" s="262"/>
      <c r="FL492" s="262"/>
      <c r="FM492" s="262"/>
      <c r="FN492" s="262"/>
      <c r="FO492" s="262"/>
      <c r="FP492" s="262"/>
      <c r="FQ492" s="262"/>
      <c r="FR492" s="262"/>
      <c r="FS492" s="262"/>
      <c r="FT492" s="262"/>
      <c r="FU492" s="262"/>
      <c r="FV492" s="262"/>
      <c r="FW492" s="262"/>
      <c r="FX492" s="262"/>
      <c r="FY492" s="262"/>
      <c r="FZ492" s="262"/>
      <c r="GA492" s="262"/>
      <c r="GB492" s="262"/>
      <c r="GC492" s="262"/>
      <c r="GD492" s="262"/>
    </row>
    <row r="493" spans="1:186" s="279" customFormat="1" x14ac:dyDescent="0.2">
      <c r="A493" s="339" t="s">
        <v>12385</v>
      </c>
      <c r="B493" s="280" t="s">
        <v>550</v>
      </c>
      <c r="C493" s="281" t="s">
        <v>3358</v>
      </c>
      <c r="D493" s="130" t="s">
        <v>106</v>
      </c>
      <c r="E493" s="130">
        <v>450</v>
      </c>
      <c r="F493" s="130">
        <v>0.2</v>
      </c>
      <c r="G493" s="282"/>
      <c r="H493" s="283"/>
      <c r="I493" s="284">
        <f ca="1">OFFSET(INDEX(Composições!A:H,MATCH(B493,Composições!A:A,0),8),2,0)</f>
        <v>51.122343350000001</v>
      </c>
      <c r="J493" s="284">
        <f ca="1">IF(ISNUMBER(I493),ROUND(F493*E493*I493,2),"")</f>
        <v>4601.01</v>
      </c>
      <c r="K493" s="283">
        <f>BDI!$B$17</f>
        <v>0.26419999999999999</v>
      </c>
      <c r="L493" s="283"/>
      <c r="M493" s="283"/>
      <c r="N493" s="131">
        <f t="shared" ca="1" si="7"/>
        <v>64.63</v>
      </c>
      <c r="O493" s="340">
        <f ca="1">IF(ISNUMBER(I493),ROUND(F493*N493*E493,2),"")</f>
        <v>5816.7</v>
      </c>
      <c r="P493" s="262"/>
      <c r="Q493" s="262"/>
      <c r="R493" s="262"/>
      <c r="S493" s="262"/>
      <c r="T493" s="262"/>
      <c r="U493" s="262"/>
      <c r="V493" s="262"/>
      <c r="W493" s="262"/>
      <c r="X493" s="262"/>
      <c r="Y493" s="262"/>
      <c r="Z493" s="262"/>
      <c r="AA493" s="262"/>
      <c r="AB493" s="262"/>
      <c r="AC493" s="262"/>
      <c r="AD493" s="262"/>
      <c r="AE493" s="262"/>
      <c r="AF493" s="262"/>
      <c r="AG493" s="262"/>
      <c r="AH493" s="262"/>
      <c r="AI493" s="262"/>
      <c r="AJ493" s="262"/>
      <c r="AK493" s="262"/>
      <c r="AL493" s="262"/>
      <c r="AM493" s="262"/>
      <c r="AN493" s="262"/>
      <c r="AO493" s="262"/>
      <c r="AP493" s="262"/>
      <c r="AQ493" s="262"/>
      <c r="AR493" s="262"/>
      <c r="AS493" s="262"/>
      <c r="AT493" s="262"/>
      <c r="AU493" s="262"/>
      <c r="AV493" s="262"/>
      <c r="AW493" s="262"/>
      <c r="AX493" s="262"/>
      <c r="AY493" s="262"/>
      <c r="AZ493" s="262"/>
      <c r="BA493" s="262"/>
      <c r="BB493" s="262"/>
      <c r="BC493" s="262"/>
      <c r="BD493" s="262"/>
      <c r="BE493" s="262"/>
      <c r="BF493" s="262"/>
      <c r="BG493" s="262"/>
      <c r="BH493" s="262"/>
      <c r="BI493" s="262"/>
      <c r="BJ493" s="262"/>
      <c r="BK493" s="262"/>
      <c r="BL493" s="262"/>
      <c r="BM493" s="262"/>
      <c r="BN493" s="262"/>
      <c r="BO493" s="262"/>
      <c r="BP493" s="262"/>
      <c r="BQ493" s="262"/>
      <c r="BR493" s="262"/>
      <c r="BS493" s="262"/>
      <c r="BT493" s="262"/>
      <c r="BU493" s="262"/>
      <c r="BV493" s="262"/>
      <c r="BW493" s="262"/>
      <c r="BX493" s="262"/>
      <c r="BY493" s="262"/>
      <c r="BZ493" s="262"/>
      <c r="CA493" s="262"/>
      <c r="CB493" s="262"/>
      <c r="CC493" s="262"/>
      <c r="CD493" s="262"/>
      <c r="CE493" s="262"/>
      <c r="CF493" s="262"/>
      <c r="CG493" s="262"/>
      <c r="CH493" s="262"/>
      <c r="CI493" s="262"/>
      <c r="CJ493" s="262"/>
      <c r="CK493" s="262"/>
      <c r="CL493" s="262"/>
      <c r="CM493" s="262"/>
      <c r="CN493" s="262"/>
      <c r="CO493" s="262"/>
      <c r="CP493" s="262"/>
      <c r="CQ493" s="262"/>
      <c r="CR493" s="262"/>
      <c r="CS493" s="262"/>
      <c r="CT493" s="262"/>
      <c r="CU493" s="262"/>
      <c r="CV493" s="262"/>
      <c r="CW493" s="262"/>
      <c r="CX493" s="262"/>
      <c r="CY493" s="262"/>
      <c r="CZ493" s="262"/>
      <c r="DA493" s="262"/>
      <c r="DB493" s="262"/>
      <c r="DC493" s="262"/>
      <c r="DD493" s="262"/>
      <c r="DE493" s="262"/>
      <c r="DF493" s="262"/>
      <c r="DG493" s="262"/>
      <c r="DH493" s="262"/>
      <c r="DI493" s="262"/>
      <c r="DJ493" s="262"/>
      <c r="DK493" s="262"/>
      <c r="DL493" s="262"/>
      <c r="DM493" s="262"/>
      <c r="DN493" s="262"/>
      <c r="DO493" s="262"/>
      <c r="DP493" s="262"/>
      <c r="DQ493" s="262"/>
      <c r="DR493" s="262"/>
      <c r="DS493" s="262"/>
      <c r="DT493" s="262"/>
      <c r="DU493" s="262"/>
      <c r="DV493" s="262"/>
      <c r="DW493" s="262"/>
      <c r="DX493" s="262"/>
      <c r="DY493" s="262"/>
      <c r="DZ493" s="262"/>
      <c r="EA493" s="262"/>
      <c r="EB493" s="262"/>
      <c r="EC493" s="262"/>
      <c r="ED493" s="262"/>
      <c r="EE493" s="262"/>
      <c r="EF493" s="262"/>
      <c r="EG493" s="262"/>
      <c r="EH493" s="262"/>
      <c r="EI493" s="262"/>
      <c r="EJ493" s="262"/>
      <c r="EK493" s="262"/>
      <c r="EL493" s="262"/>
      <c r="EM493" s="262"/>
      <c r="EN493" s="262"/>
      <c r="EO493" s="262"/>
      <c r="EP493" s="262"/>
      <c r="EQ493" s="262"/>
      <c r="ER493" s="262"/>
      <c r="ES493" s="262"/>
      <c r="ET493" s="262"/>
      <c r="EU493" s="262"/>
      <c r="EV493" s="262"/>
      <c r="EW493" s="262"/>
      <c r="EX493" s="262"/>
      <c r="EY493" s="262"/>
      <c r="EZ493" s="262"/>
      <c r="FA493" s="262"/>
      <c r="FB493" s="262"/>
      <c r="FC493" s="262"/>
      <c r="FD493" s="262"/>
      <c r="FE493" s="262"/>
      <c r="FF493" s="262"/>
      <c r="FG493" s="262"/>
      <c r="FH493" s="262"/>
      <c r="FI493" s="262"/>
      <c r="FJ493" s="262"/>
      <c r="FK493" s="262"/>
      <c r="FL493" s="262"/>
      <c r="FM493" s="262"/>
      <c r="FN493" s="262"/>
      <c r="FO493" s="262"/>
      <c r="FP493" s="262"/>
      <c r="FQ493" s="262"/>
      <c r="FR493" s="262"/>
      <c r="FS493" s="262"/>
      <c r="FT493" s="262"/>
      <c r="FU493" s="262"/>
      <c r="FV493" s="262"/>
      <c r="FW493" s="262"/>
      <c r="FX493" s="262"/>
      <c r="FY493" s="262"/>
      <c r="FZ493" s="262"/>
      <c r="GA493" s="262"/>
      <c r="GB493" s="262"/>
      <c r="GC493" s="262"/>
      <c r="GD493" s="262"/>
    </row>
    <row r="494" spans="1:186" s="279" customFormat="1" x14ac:dyDescent="0.2">
      <c r="A494" s="339" t="s">
        <v>12386</v>
      </c>
      <c r="B494" s="280" t="s">
        <v>551</v>
      </c>
      <c r="C494" s="281" t="s">
        <v>3359</v>
      </c>
      <c r="D494" s="130" t="s">
        <v>106</v>
      </c>
      <c r="E494" s="130">
        <v>225</v>
      </c>
      <c r="F494" s="130">
        <v>0.2</v>
      </c>
      <c r="G494" s="282"/>
      <c r="H494" s="283"/>
      <c r="I494" s="284">
        <f ca="1">OFFSET(INDEX(Composições!A:H,MATCH(B494,Composições!A:A,0),8),2,0)</f>
        <v>85.107223449999992</v>
      </c>
      <c r="J494" s="284">
        <f ca="1">IF(ISNUMBER(I494),ROUND(F494*E494*I494,2),"")</f>
        <v>3829.83</v>
      </c>
      <c r="K494" s="283">
        <f>BDI!$B$17</f>
        <v>0.26419999999999999</v>
      </c>
      <c r="L494" s="283"/>
      <c r="M494" s="283"/>
      <c r="N494" s="131">
        <f t="shared" ca="1" si="7"/>
        <v>107.59</v>
      </c>
      <c r="O494" s="340">
        <f ca="1">IF(ISNUMBER(I494),ROUND(F494*N494*E494,2),"")</f>
        <v>4841.55</v>
      </c>
      <c r="P494" s="262"/>
      <c r="Q494" s="262"/>
      <c r="R494" s="262"/>
      <c r="S494" s="262"/>
      <c r="T494" s="262"/>
      <c r="U494" s="262"/>
      <c r="V494" s="262"/>
      <c r="W494" s="262"/>
      <c r="X494" s="262"/>
      <c r="Y494" s="262"/>
      <c r="Z494" s="262"/>
      <c r="AA494" s="262"/>
      <c r="AB494" s="262"/>
      <c r="AC494" s="262"/>
      <c r="AD494" s="262"/>
      <c r="AE494" s="262"/>
      <c r="AF494" s="262"/>
      <c r="AG494" s="262"/>
      <c r="AH494" s="262"/>
      <c r="AI494" s="262"/>
      <c r="AJ494" s="262"/>
      <c r="AK494" s="262"/>
      <c r="AL494" s="262"/>
      <c r="AM494" s="262"/>
      <c r="AN494" s="262"/>
      <c r="AO494" s="262"/>
      <c r="AP494" s="262"/>
      <c r="AQ494" s="262"/>
      <c r="AR494" s="262"/>
      <c r="AS494" s="262"/>
      <c r="AT494" s="262"/>
      <c r="AU494" s="262"/>
      <c r="AV494" s="262"/>
      <c r="AW494" s="262"/>
      <c r="AX494" s="262"/>
      <c r="AY494" s="262"/>
      <c r="AZ494" s="262"/>
      <c r="BA494" s="262"/>
      <c r="BB494" s="262"/>
      <c r="BC494" s="262"/>
      <c r="BD494" s="262"/>
      <c r="BE494" s="262"/>
      <c r="BF494" s="262"/>
      <c r="BG494" s="262"/>
      <c r="BH494" s="262"/>
      <c r="BI494" s="262"/>
      <c r="BJ494" s="262"/>
      <c r="BK494" s="262"/>
      <c r="BL494" s="262"/>
      <c r="BM494" s="262"/>
      <c r="BN494" s="262"/>
      <c r="BO494" s="262"/>
      <c r="BP494" s="262"/>
      <c r="BQ494" s="262"/>
      <c r="BR494" s="262"/>
      <c r="BS494" s="262"/>
      <c r="BT494" s="262"/>
      <c r="BU494" s="262"/>
      <c r="BV494" s="262"/>
      <c r="BW494" s="262"/>
      <c r="BX494" s="262"/>
      <c r="BY494" s="262"/>
      <c r="BZ494" s="262"/>
      <c r="CA494" s="262"/>
      <c r="CB494" s="262"/>
      <c r="CC494" s="262"/>
      <c r="CD494" s="262"/>
      <c r="CE494" s="262"/>
      <c r="CF494" s="262"/>
      <c r="CG494" s="262"/>
      <c r="CH494" s="262"/>
      <c r="CI494" s="262"/>
      <c r="CJ494" s="262"/>
      <c r="CK494" s="262"/>
      <c r="CL494" s="262"/>
      <c r="CM494" s="262"/>
      <c r="CN494" s="262"/>
      <c r="CO494" s="262"/>
      <c r="CP494" s="262"/>
      <c r="CQ494" s="262"/>
      <c r="CR494" s="262"/>
      <c r="CS494" s="262"/>
      <c r="CT494" s="262"/>
      <c r="CU494" s="262"/>
      <c r="CV494" s="262"/>
      <c r="CW494" s="262"/>
      <c r="CX494" s="262"/>
      <c r="CY494" s="262"/>
      <c r="CZ494" s="262"/>
      <c r="DA494" s="262"/>
      <c r="DB494" s="262"/>
      <c r="DC494" s="262"/>
      <c r="DD494" s="262"/>
      <c r="DE494" s="262"/>
      <c r="DF494" s="262"/>
      <c r="DG494" s="262"/>
      <c r="DH494" s="262"/>
      <c r="DI494" s="262"/>
      <c r="DJ494" s="262"/>
      <c r="DK494" s="262"/>
      <c r="DL494" s="262"/>
      <c r="DM494" s="262"/>
      <c r="DN494" s="262"/>
      <c r="DO494" s="262"/>
      <c r="DP494" s="262"/>
      <c r="DQ494" s="262"/>
      <c r="DR494" s="262"/>
      <c r="DS494" s="262"/>
      <c r="DT494" s="262"/>
      <c r="DU494" s="262"/>
      <c r="DV494" s="262"/>
      <c r="DW494" s="262"/>
      <c r="DX494" s="262"/>
      <c r="DY494" s="262"/>
      <c r="DZ494" s="262"/>
      <c r="EA494" s="262"/>
      <c r="EB494" s="262"/>
      <c r="EC494" s="262"/>
      <c r="ED494" s="262"/>
      <c r="EE494" s="262"/>
      <c r="EF494" s="262"/>
      <c r="EG494" s="262"/>
      <c r="EH494" s="262"/>
      <c r="EI494" s="262"/>
      <c r="EJ494" s="262"/>
      <c r="EK494" s="262"/>
      <c r="EL494" s="262"/>
      <c r="EM494" s="262"/>
      <c r="EN494" s="262"/>
      <c r="EO494" s="262"/>
      <c r="EP494" s="262"/>
      <c r="EQ494" s="262"/>
      <c r="ER494" s="262"/>
      <c r="ES494" s="262"/>
      <c r="ET494" s="262"/>
      <c r="EU494" s="262"/>
      <c r="EV494" s="262"/>
      <c r="EW494" s="262"/>
      <c r="EX494" s="262"/>
      <c r="EY494" s="262"/>
      <c r="EZ494" s="262"/>
      <c r="FA494" s="262"/>
      <c r="FB494" s="262"/>
      <c r="FC494" s="262"/>
      <c r="FD494" s="262"/>
      <c r="FE494" s="262"/>
      <c r="FF494" s="262"/>
      <c r="FG494" s="262"/>
      <c r="FH494" s="262"/>
      <c r="FI494" s="262"/>
      <c r="FJ494" s="262"/>
      <c r="FK494" s="262"/>
      <c r="FL494" s="262"/>
      <c r="FM494" s="262"/>
      <c r="FN494" s="262"/>
      <c r="FO494" s="262"/>
      <c r="FP494" s="262"/>
      <c r="FQ494" s="262"/>
      <c r="FR494" s="262"/>
      <c r="FS494" s="262"/>
      <c r="FT494" s="262"/>
      <c r="FU494" s="262"/>
      <c r="FV494" s="262"/>
      <c r="FW494" s="262"/>
      <c r="FX494" s="262"/>
      <c r="FY494" s="262"/>
      <c r="FZ494" s="262"/>
      <c r="GA494" s="262"/>
      <c r="GB494" s="262"/>
      <c r="GC494" s="262"/>
      <c r="GD494" s="262"/>
    </row>
    <row r="495" spans="1:186" s="279" customFormat="1" x14ac:dyDescent="0.2">
      <c r="A495" s="339" t="s">
        <v>12387</v>
      </c>
      <c r="B495" s="280" t="s">
        <v>552</v>
      </c>
      <c r="C495" s="281" t="s">
        <v>3360</v>
      </c>
      <c r="D495" s="130" t="s">
        <v>106</v>
      </c>
      <c r="E495" s="130">
        <v>50</v>
      </c>
      <c r="F495" s="130">
        <v>0.2</v>
      </c>
      <c r="G495" s="282"/>
      <c r="H495" s="283"/>
      <c r="I495" s="284">
        <f ca="1">OFFSET(INDEX(Composições!A:H,MATCH(B495,Composições!A:A,0),8),2,0)</f>
        <v>57.713152649999998</v>
      </c>
      <c r="J495" s="284">
        <f ca="1">IF(ISNUMBER(I495),ROUND(F495*E495*I495,2),"")</f>
        <v>577.13</v>
      </c>
      <c r="K495" s="283">
        <f>BDI!$B$17</f>
        <v>0.26419999999999999</v>
      </c>
      <c r="L495" s="283"/>
      <c r="M495" s="283"/>
      <c r="N495" s="131">
        <f t="shared" ca="1" si="7"/>
        <v>72.959999999999994</v>
      </c>
      <c r="O495" s="340">
        <f ca="1">IF(ISNUMBER(I495),ROUND(F495*N495*E495,2),"")</f>
        <v>729.6</v>
      </c>
      <c r="P495" s="262"/>
      <c r="Q495" s="262"/>
      <c r="R495" s="262"/>
      <c r="S495" s="262"/>
      <c r="T495" s="262"/>
      <c r="U495" s="262"/>
      <c r="V495" s="262"/>
      <c r="W495" s="262"/>
      <c r="X495" s="262"/>
      <c r="Y495" s="262"/>
      <c r="Z495" s="262"/>
      <c r="AA495" s="262"/>
      <c r="AB495" s="262"/>
      <c r="AC495" s="262"/>
      <c r="AD495" s="262"/>
      <c r="AE495" s="262"/>
      <c r="AF495" s="262"/>
      <c r="AG495" s="262"/>
      <c r="AH495" s="262"/>
      <c r="AI495" s="262"/>
      <c r="AJ495" s="262"/>
      <c r="AK495" s="262"/>
      <c r="AL495" s="262"/>
      <c r="AM495" s="262"/>
      <c r="AN495" s="262"/>
      <c r="AO495" s="262"/>
      <c r="AP495" s="262"/>
      <c r="AQ495" s="262"/>
      <c r="AR495" s="262"/>
      <c r="AS495" s="262"/>
      <c r="AT495" s="262"/>
      <c r="AU495" s="262"/>
      <c r="AV495" s="262"/>
      <c r="AW495" s="262"/>
      <c r="AX495" s="262"/>
      <c r="AY495" s="262"/>
      <c r="AZ495" s="262"/>
      <c r="BA495" s="262"/>
      <c r="BB495" s="262"/>
      <c r="BC495" s="262"/>
      <c r="BD495" s="262"/>
      <c r="BE495" s="262"/>
      <c r="BF495" s="262"/>
      <c r="BG495" s="262"/>
      <c r="BH495" s="262"/>
      <c r="BI495" s="262"/>
      <c r="BJ495" s="262"/>
      <c r="BK495" s="262"/>
      <c r="BL495" s="262"/>
      <c r="BM495" s="262"/>
      <c r="BN495" s="262"/>
      <c r="BO495" s="262"/>
      <c r="BP495" s="262"/>
      <c r="BQ495" s="262"/>
      <c r="BR495" s="262"/>
      <c r="BS495" s="262"/>
      <c r="BT495" s="262"/>
      <c r="BU495" s="262"/>
      <c r="BV495" s="262"/>
      <c r="BW495" s="262"/>
      <c r="BX495" s="262"/>
      <c r="BY495" s="262"/>
      <c r="BZ495" s="262"/>
      <c r="CA495" s="262"/>
      <c r="CB495" s="262"/>
      <c r="CC495" s="262"/>
      <c r="CD495" s="262"/>
      <c r="CE495" s="262"/>
      <c r="CF495" s="262"/>
      <c r="CG495" s="262"/>
      <c r="CH495" s="262"/>
      <c r="CI495" s="262"/>
      <c r="CJ495" s="262"/>
      <c r="CK495" s="262"/>
      <c r="CL495" s="262"/>
      <c r="CM495" s="262"/>
      <c r="CN495" s="262"/>
      <c r="CO495" s="262"/>
      <c r="CP495" s="262"/>
      <c r="CQ495" s="262"/>
      <c r="CR495" s="262"/>
      <c r="CS495" s="262"/>
      <c r="CT495" s="262"/>
      <c r="CU495" s="262"/>
      <c r="CV495" s="262"/>
      <c r="CW495" s="262"/>
      <c r="CX495" s="262"/>
      <c r="CY495" s="262"/>
      <c r="CZ495" s="262"/>
      <c r="DA495" s="262"/>
      <c r="DB495" s="262"/>
      <c r="DC495" s="262"/>
      <c r="DD495" s="262"/>
      <c r="DE495" s="262"/>
      <c r="DF495" s="262"/>
      <c r="DG495" s="262"/>
      <c r="DH495" s="262"/>
      <c r="DI495" s="262"/>
      <c r="DJ495" s="262"/>
      <c r="DK495" s="262"/>
      <c r="DL495" s="262"/>
      <c r="DM495" s="262"/>
      <c r="DN495" s="262"/>
      <c r="DO495" s="262"/>
      <c r="DP495" s="262"/>
      <c r="DQ495" s="262"/>
      <c r="DR495" s="262"/>
      <c r="DS495" s="262"/>
      <c r="DT495" s="262"/>
      <c r="DU495" s="262"/>
      <c r="DV495" s="262"/>
      <c r="DW495" s="262"/>
      <c r="DX495" s="262"/>
      <c r="DY495" s="262"/>
      <c r="DZ495" s="262"/>
      <c r="EA495" s="262"/>
      <c r="EB495" s="262"/>
      <c r="EC495" s="262"/>
      <c r="ED495" s="262"/>
      <c r="EE495" s="262"/>
      <c r="EF495" s="262"/>
      <c r="EG495" s="262"/>
      <c r="EH495" s="262"/>
      <c r="EI495" s="262"/>
      <c r="EJ495" s="262"/>
      <c r="EK495" s="262"/>
      <c r="EL495" s="262"/>
      <c r="EM495" s="262"/>
      <c r="EN495" s="262"/>
      <c r="EO495" s="262"/>
      <c r="EP495" s="262"/>
      <c r="EQ495" s="262"/>
      <c r="ER495" s="262"/>
      <c r="ES495" s="262"/>
      <c r="ET495" s="262"/>
      <c r="EU495" s="262"/>
      <c r="EV495" s="262"/>
      <c r="EW495" s="262"/>
      <c r="EX495" s="262"/>
      <c r="EY495" s="262"/>
      <c r="EZ495" s="262"/>
      <c r="FA495" s="262"/>
      <c r="FB495" s="262"/>
      <c r="FC495" s="262"/>
      <c r="FD495" s="262"/>
      <c r="FE495" s="262"/>
      <c r="FF495" s="262"/>
      <c r="FG495" s="262"/>
      <c r="FH495" s="262"/>
      <c r="FI495" s="262"/>
      <c r="FJ495" s="262"/>
      <c r="FK495" s="262"/>
      <c r="FL495" s="262"/>
      <c r="FM495" s="262"/>
      <c r="FN495" s="262"/>
      <c r="FO495" s="262"/>
      <c r="FP495" s="262"/>
      <c r="FQ495" s="262"/>
      <c r="FR495" s="262"/>
      <c r="FS495" s="262"/>
      <c r="FT495" s="262"/>
      <c r="FU495" s="262"/>
      <c r="FV495" s="262"/>
      <c r="FW495" s="262"/>
      <c r="FX495" s="262"/>
      <c r="FY495" s="262"/>
      <c r="FZ495" s="262"/>
      <c r="GA495" s="262"/>
      <c r="GB495" s="262"/>
      <c r="GC495" s="262"/>
      <c r="GD495" s="262"/>
    </row>
    <row r="496" spans="1:186" s="279" customFormat="1" x14ac:dyDescent="0.2">
      <c r="A496" s="339" t="s">
        <v>12388</v>
      </c>
      <c r="B496" s="280" t="s">
        <v>554</v>
      </c>
      <c r="C496" s="281" t="s">
        <v>3361</v>
      </c>
      <c r="D496" s="130" t="s">
        <v>106</v>
      </c>
      <c r="E496" s="130">
        <v>13</v>
      </c>
      <c r="F496" s="130">
        <v>0.2</v>
      </c>
      <c r="G496" s="282"/>
      <c r="H496" s="283"/>
      <c r="I496" s="284">
        <f ca="1">OFFSET(INDEX(Composições!A:H,MATCH(B496,Composições!A:A,0),8),2,0)</f>
        <v>57.713152649999998</v>
      </c>
      <c r="J496" s="284">
        <f ca="1">IF(ISNUMBER(I496),ROUND(F496*E496*I496,2),"")</f>
        <v>150.05000000000001</v>
      </c>
      <c r="K496" s="283">
        <f>BDI!$B$17</f>
        <v>0.26419999999999999</v>
      </c>
      <c r="L496" s="283"/>
      <c r="M496" s="283"/>
      <c r="N496" s="131">
        <f t="shared" ca="1" si="7"/>
        <v>72.959999999999994</v>
      </c>
      <c r="O496" s="340">
        <f ca="1">IF(ISNUMBER(I496),ROUND(F496*N496*E496,2),"")</f>
        <v>189.7</v>
      </c>
      <c r="P496" s="262"/>
      <c r="Q496" s="262"/>
      <c r="R496" s="262"/>
      <c r="S496" s="262"/>
      <c r="T496" s="262"/>
      <c r="U496" s="262"/>
      <c r="V496" s="262"/>
      <c r="W496" s="262"/>
      <c r="X496" s="262"/>
      <c r="Y496" s="262"/>
      <c r="Z496" s="262"/>
      <c r="AA496" s="262"/>
      <c r="AB496" s="262"/>
      <c r="AC496" s="262"/>
      <c r="AD496" s="262"/>
      <c r="AE496" s="262"/>
      <c r="AF496" s="262"/>
      <c r="AG496" s="262"/>
      <c r="AH496" s="262"/>
      <c r="AI496" s="262"/>
      <c r="AJ496" s="262"/>
      <c r="AK496" s="262"/>
      <c r="AL496" s="262"/>
      <c r="AM496" s="262"/>
      <c r="AN496" s="262"/>
      <c r="AO496" s="262"/>
      <c r="AP496" s="262"/>
      <c r="AQ496" s="262"/>
      <c r="AR496" s="262"/>
      <c r="AS496" s="262"/>
      <c r="AT496" s="262"/>
      <c r="AU496" s="262"/>
      <c r="AV496" s="262"/>
      <c r="AW496" s="262"/>
      <c r="AX496" s="262"/>
      <c r="AY496" s="262"/>
      <c r="AZ496" s="262"/>
      <c r="BA496" s="262"/>
      <c r="BB496" s="262"/>
      <c r="BC496" s="262"/>
      <c r="BD496" s="262"/>
      <c r="BE496" s="262"/>
      <c r="BF496" s="262"/>
      <c r="BG496" s="262"/>
      <c r="BH496" s="262"/>
      <c r="BI496" s="262"/>
      <c r="BJ496" s="262"/>
      <c r="BK496" s="262"/>
      <c r="BL496" s="262"/>
      <c r="BM496" s="262"/>
      <c r="BN496" s="262"/>
      <c r="BO496" s="262"/>
      <c r="BP496" s="262"/>
      <c r="BQ496" s="262"/>
      <c r="BR496" s="262"/>
      <c r="BS496" s="262"/>
      <c r="BT496" s="262"/>
      <c r="BU496" s="262"/>
      <c r="BV496" s="262"/>
      <c r="BW496" s="262"/>
      <c r="BX496" s="262"/>
      <c r="BY496" s="262"/>
      <c r="BZ496" s="262"/>
      <c r="CA496" s="262"/>
      <c r="CB496" s="262"/>
      <c r="CC496" s="262"/>
      <c r="CD496" s="262"/>
      <c r="CE496" s="262"/>
      <c r="CF496" s="262"/>
      <c r="CG496" s="262"/>
      <c r="CH496" s="262"/>
      <c r="CI496" s="262"/>
      <c r="CJ496" s="262"/>
      <c r="CK496" s="262"/>
      <c r="CL496" s="262"/>
      <c r="CM496" s="262"/>
      <c r="CN496" s="262"/>
      <c r="CO496" s="262"/>
      <c r="CP496" s="262"/>
      <c r="CQ496" s="262"/>
      <c r="CR496" s="262"/>
      <c r="CS496" s="262"/>
      <c r="CT496" s="262"/>
      <c r="CU496" s="262"/>
      <c r="CV496" s="262"/>
      <c r="CW496" s="262"/>
      <c r="CX496" s="262"/>
      <c r="CY496" s="262"/>
      <c r="CZ496" s="262"/>
      <c r="DA496" s="262"/>
      <c r="DB496" s="262"/>
      <c r="DC496" s="262"/>
      <c r="DD496" s="262"/>
      <c r="DE496" s="262"/>
      <c r="DF496" s="262"/>
      <c r="DG496" s="262"/>
      <c r="DH496" s="262"/>
      <c r="DI496" s="262"/>
      <c r="DJ496" s="262"/>
      <c r="DK496" s="262"/>
      <c r="DL496" s="262"/>
      <c r="DM496" s="262"/>
      <c r="DN496" s="262"/>
      <c r="DO496" s="262"/>
      <c r="DP496" s="262"/>
      <c r="DQ496" s="262"/>
      <c r="DR496" s="262"/>
      <c r="DS496" s="262"/>
      <c r="DT496" s="262"/>
      <c r="DU496" s="262"/>
      <c r="DV496" s="262"/>
      <c r="DW496" s="262"/>
      <c r="DX496" s="262"/>
      <c r="DY496" s="262"/>
      <c r="DZ496" s="262"/>
      <c r="EA496" s="262"/>
      <c r="EB496" s="262"/>
      <c r="EC496" s="262"/>
      <c r="ED496" s="262"/>
      <c r="EE496" s="262"/>
      <c r="EF496" s="262"/>
      <c r="EG496" s="262"/>
      <c r="EH496" s="262"/>
      <c r="EI496" s="262"/>
      <c r="EJ496" s="262"/>
      <c r="EK496" s="262"/>
      <c r="EL496" s="262"/>
      <c r="EM496" s="262"/>
      <c r="EN496" s="262"/>
      <c r="EO496" s="262"/>
      <c r="EP496" s="262"/>
      <c r="EQ496" s="262"/>
      <c r="ER496" s="262"/>
      <c r="ES496" s="262"/>
      <c r="ET496" s="262"/>
      <c r="EU496" s="262"/>
      <c r="EV496" s="262"/>
      <c r="EW496" s="262"/>
      <c r="EX496" s="262"/>
      <c r="EY496" s="262"/>
      <c r="EZ496" s="262"/>
      <c r="FA496" s="262"/>
      <c r="FB496" s="262"/>
      <c r="FC496" s="262"/>
      <c r="FD496" s="262"/>
      <c r="FE496" s="262"/>
      <c r="FF496" s="262"/>
      <c r="FG496" s="262"/>
      <c r="FH496" s="262"/>
      <c r="FI496" s="262"/>
      <c r="FJ496" s="262"/>
      <c r="FK496" s="262"/>
      <c r="FL496" s="262"/>
      <c r="FM496" s="262"/>
      <c r="FN496" s="262"/>
      <c r="FO496" s="262"/>
      <c r="FP496" s="262"/>
      <c r="FQ496" s="262"/>
      <c r="FR496" s="262"/>
      <c r="FS496" s="262"/>
      <c r="FT496" s="262"/>
      <c r="FU496" s="262"/>
      <c r="FV496" s="262"/>
      <c r="FW496" s="262"/>
      <c r="FX496" s="262"/>
      <c r="FY496" s="262"/>
      <c r="FZ496" s="262"/>
      <c r="GA496" s="262"/>
      <c r="GB496" s="262"/>
      <c r="GC496" s="262"/>
      <c r="GD496" s="262"/>
    </row>
    <row r="497" spans="1:186" s="279" customFormat="1" x14ac:dyDescent="0.2">
      <c r="A497" s="339" t="s">
        <v>12389</v>
      </c>
      <c r="B497" s="280" t="s">
        <v>556</v>
      </c>
      <c r="C497" s="281" t="s">
        <v>3362</v>
      </c>
      <c r="D497" s="130" t="s">
        <v>106</v>
      </c>
      <c r="E497" s="130">
        <v>25</v>
      </c>
      <c r="F497" s="130">
        <v>0.2</v>
      </c>
      <c r="G497" s="282"/>
      <c r="H497" s="283"/>
      <c r="I497" s="284">
        <f ca="1">OFFSET(INDEX(Composições!A:H,MATCH(B497,Composições!A:A,0),8),2,0)</f>
        <v>72.661546099999981</v>
      </c>
      <c r="J497" s="284">
        <f ca="1">IF(ISNUMBER(I497),ROUND(F497*E497*I497,2),"")</f>
        <v>363.31</v>
      </c>
      <c r="K497" s="283">
        <f>BDI!$B$17</f>
        <v>0.26419999999999999</v>
      </c>
      <c r="L497" s="283"/>
      <c r="M497" s="283"/>
      <c r="N497" s="131">
        <f t="shared" ca="1" si="7"/>
        <v>91.86</v>
      </c>
      <c r="O497" s="340">
        <f ca="1">IF(ISNUMBER(I497),ROUND(F497*N497*E497,2),"")</f>
        <v>459.3</v>
      </c>
      <c r="P497" s="262"/>
      <c r="Q497" s="262"/>
      <c r="R497" s="262"/>
      <c r="S497" s="262"/>
      <c r="T497" s="262"/>
      <c r="U497" s="262"/>
      <c r="V497" s="262"/>
      <c r="W497" s="262"/>
      <c r="X497" s="262"/>
      <c r="Y497" s="262"/>
      <c r="Z497" s="262"/>
      <c r="AA497" s="262"/>
      <c r="AB497" s="262"/>
      <c r="AC497" s="262"/>
      <c r="AD497" s="262"/>
      <c r="AE497" s="262"/>
      <c r="AF497" s="262"/>
      <c r="AG497" s="262"/>
      <c r="AH497" s="262"/>
      <c r="AI497" s="262"/>
      <c r="AJ497" s="262"/>
      <c r="AK497" s="262"/>
      <c r="AL497" s="262"/>
      <c r="AM497" s="262"/>
      <c r="AN497" s="262"/>
      <c r="AO497" s="262"/>
      <c r="AP497" s="262"/>
      <c r="AQ497" s="262"/>
      <c r="AR497" s="262"/>
      <c r="AS497" s="262"/>
      <c r="AT497" s="262"/>
      <c r="AU497" s="262"/>
      <c r="AV497" s="262"/>
      <c r="AW497" s="262"/>
      <c r="AX497" s="262"/>
      <c r="AY497" s="262"/>
      <c r="AZ497" s="262"/>
      <c r="BA497" s="262"/>
      <c r="BB497" s="262"/>
      <c r="BC497" s="262"/>
      <c r="BD497" s="262"/>
      <c r="BE497" s="262"/>
      <c r="BF497" s="262"/>
      <c r="BG497" s="262"/>
      <c r="BH497" s="262"/>
      <c r="BI497" s="262"/>
      <c r="BJ497" s="262"/>
      <c r="BK497" s="262"/>
      <c r="BL497" s="262"/>
      <c r="BM497" s="262"/>
      <c r="BN497" s="262"/>
      <c r="BO497" s="262"/>
      <c r="BP497" s="262"/>
      <c r="BQ497" s="262"/>
      <c r="BR497" s="262"/>
      <c r="BS497" s="262"/>
      <c r="BT497" s="262"/>
      <c r="BU497" s="262"/>
      <c r="BV497" s="262"/>
      <c r="BW497" s="262"/>
      <c r="BX497" s="262"/>
      <c r="BY497" s="262"/>
      <c r="BZ497" s="262"/>
      <c r="CA497" s="262"/>
      <c r="CB497" s="262"/>
      <c r="CC497" s="262"/>
      <c r="CD497" s="262"/>
      <c r="CE497" s="262"/>
      <c r="CF497" s="262"/>
      <c r="CG497" s="262"/>
      <c r="CH497" s="262"/>
      <c r="CI497" s="262"/>
      <c r="CJ497" s="262"/>
      <c r="CK497" s="262"/>
      <c r="CL497" s="262"/>
      <c r="CM497" s="262"/>
      <c r="CN497" s="262"/>
      <c r="CO497" s="262"/>
      <c r="CP497" s="262"/>
      <c r="CQ497" s="262"/>
      <c r="CR497" s="262"/>
      <c r="CS497" s="262"/>
      <c r="CT497" s="262"/>
      <c r="CU497" s="262"/>
      <c r="CV497" s="262"/>
      <c r="CW497" s="262"/>
      <c r="CX497" s="262"/>
      <c r="CY497" s="262"/>
      <c r="CZ497" s="262"/>
      <c r="DA497" s="262"/>
      <c r="DB497" s="262"/>
      <c r="DC497" s="262"/>
      <c r="DD497" s="262"/>
      <c r="DE497" s="262"/>
      <c r="DF497" s="262"/>
      <c r="DG497" s="262"/>
      <c r="DH497" s="262"/>
      <c r="DI497" s="262"/>
      <c r="DJ497" s="262"/>
      <c r="DK497" s="262"/>
      <c r="DL497" s="262"/>
      <c r="DM497" s="262"/>
      <c r="DN497" s="262"/>
      <c r="DO497" s="262"/>
      <c r="DP497" s="262"/>
      <c r="DQ497" s="262"/>
      <c r="DR497" s="262"/>
      <c r="DS497" s="262"/>
      <c r="DT497" s="262"/>
      <c r="DU497" s="262"/>
      <c r="DV497" s="262"/>
      <c r="DW497" s="262"/>
      <c r="DX497" s="262"/>
      <c r="DY497" s="262"/>
      <c r="DZ497" s="262"/>
      <c r="EA497" s="262"/>
      <c r="EB497" s="262"/>
      <c r="EC497" s="262"/>
      <c r="ED497" s="262"/>
      <c r="EE497" s="262"/>
      <c r="EF497" s="262"/>
      <c r="EG497" s="262"/>
      <c r="EH497" s="262"/>
      <c r="EI497" s="262"/>
      <c r="EJ497" s="262"/>
      <c r="EK497" s="262"/>
      <c r="EL497" s="262"/>
      <c r="EM497" s="262"/>
      <c r="EN497" s="262"/>
      <c r="EO497" s="262"/>
      <c r="EP497" s="262"/>
      <c r="EQ497" s="262"/>
      <c r="ER497" s="262"/>
      <c r="ES497" s="262"/>
      <c r="ET497" s="262"/>
      <c r="EU497" s="262"/>
      <c r="EV497" s="262"/>
      <c r="EW497" s="262"/>
      <c r="EX497" s="262"/>
      <c r="EY497" s="262"/>
      <c r="EZ497" s="262"/>
      <c r="FA497" s="262"/>
      <c r="FB497" s="262"/>
      <c r="FC497" s="262"/>
      <c r="FD497" s="262"/>
      <c r="FE497" s="262"/>
      <c r="FF497" s="262"/>
      <c r="FG497" s="262"/>
      <c r="FH497" s="262"/>
      <c r="FI497" s="262"/>
      <c r="FJ497" s="262"/>
      <c r="FK497" s="262"/>
      <c r="FL497" s="262"/>
      <c r="FM497" s="262"/>
      <c r="FN497" s="262"/>
      <c r="FO497" s="262"/>
      <c r="FP497" s="262"/>
      <c r="FQ497" s="262"/>
      <c r="FR497" s="262"/>
      <c r="FS497" s="262"/>
      <c r="FT497" s="262"/>
      <c r="FU497" s="262"/>
      <c r="FV497" s="262"/>
      <c r="FW497" s="262"/>
      <c r="FX497" s="262"/>
      <c r="FY497" s="262"/>
      <c r="FZ497" s="262"/>
      <c r="GA497" s="262"/>
      <c r="GB497" s="262"/>
      <c r="GC497" s="262"/>
      <c r="GD497" s="262"/>
    </row>
    <row r="498" spans="1:186" s="279" customFormat="1" x14ac:dyDescent="0.2">
      <c r="A498" s="339" t="s">
        <v>12390</v>
      </c>
      <c r="B498" s="280" t="s">
        <v>598</v>
      </c>
      <c r="C498" s="281" t="s">
        <v>3393</v>
      </c>
      <c r="D498" s="130" t="s">
        <v>18</v>
      </c>
      <c r="E498" s="130">
        <v>35</v>
      </c>
      <c r="F498" s="130">
        <v>0.2</v>
      </c>
      <c r="G498" s="282"/>
      <c r="H498" s="283"/>
      <c r="I498" s="284">
        <f ca="1">OFFSET(INDEX(Composições!A:H,MATCH(B498,Composições!A:A,0),8),2,0)</f>
        <v>303.07425000000001</v>
      </c>
      <c r="J498" s="284">
        <f ca="1">IF(ISNUMBER(I498),ROUND(F498*E498*I498,2),"")</f>
        <v>2121.52</v>
      </c>
      <c r="K498" s="283">
        <f>BDI!$B$17</f>
        <v>0.26419999999999999</v>
      </c>
      <c r="L498" s="283"/>
      <c r="M498" s="283"/>
      <c r="N498" s="131">
        <f t="shared" ca="1" si="7"/>
        <v>383.15</v>
      </c>
      <c r="O498" s="340">
        <f ca="1">IF(ISNUMBER(I498),ROUND(F498*N498*E498,2),"")</f>
        <v>2682.05</v>
      </c>
      <c r="P498" s="262"/>
      <c r="Q498" s="262"/>
      <c r="R498" s="262"/>
      <c r="S498" s="262"/>
      <c r="T498" s="262"/>
      <c r="U498" s="262"/>
      <c r="V498" s="262"/>
      <c r="W498" s="262"/>
      <c r="X498" s="262"/>
      <c r="Y498" s="262"/>
      <c r="Z498" s="262"/>
      <c r="AA498" s="262"/>
      <c r="AB498" s="262"/>
      <c r="AC498" s="262"/>
      <c r="AD498" s="262"/>
      <c r="AE498" s="262"/>
      <c r="AF498" s="262"/>
      <c r="AG498" s="262"/>
      <c r="AH498" s="262"/>
      <c r="AI498" s="262"/>
      <c r="AJ498" s="262"/>
      <c r="AK498" s="262"/>
      <c r="AL498" s="262"/>
      <c r="AM498" s="262"/>
      <c r="AN498" s="262"/>
      <c r="AO498" s="262"/>
      <c r="AP498" s="262"/>
      <c r="AQ498" s="262"/>
      <c r="AR498" s="262"/>
      <c r="AS498" s="262"/>
      <c r="AT498" s="262"/>
      <c r="AU498" s="262"/>
      <c r="AV498" s="262"/>
      <c r="AW498" s="262"/>
      <c r="AX498" s="262"/>
      <c r="AY498" s="262"/>
      <c r="AZ498" s="262"/>
      <c r="BA498" s="262"/>
      <c r="BB498" s="262"/>
      <c r="BC498" s="262"/>
      <c r="BD498" s="262"/>
      <c r="BE498" s="262"/>
      <c r="BF498" s="262"/>
      <c r="BG498" s="262"/>
      <c r="BH498" s="262"/>
      <c r="BI498" s="262"/>
      <c r="BJ498" s="262"/>
      <c r="BK498" s="262"/>
      <c r="BL498" s="262"/>
      <c r="BM498" s="262"/>
      <c r="BN498" s="262"/>
      <c r="BO498" s="262"/>
      <c r="BP498" s="262"/>
      <c r="BQ498" s="262"/>
      <c r="BR498" s="262"/>
      <c r="BS498" s="262"/>
      <c r="BT498" s="262"/>
      <c r="BU498" s="262"/>
      <c r="BV498" s="262"/>
      <c r="BW498" s="262"/>
      <c r="BX498" s="262"/>
      <c r="BY498" s="262"/>
      <c r="BZ498" s="262"/>
      <c r="CA498" s="262"/>
      <c r="CB498" s="262"/>
      <c r="CC498" s="262"/>
      <c r="CD498" s="262"/>
      <c r="CE498" s="262"/>
      <c r="CF498" s="262"/>
      <c r="CG498" s="262"/>
      <c r="CH498" s="262"/>
      <c r="CI498" s="262"/>
      <c r="CJ498" s="262"/>
      <c r="CK498" s="262"/>
      <c r="CL498" s="262"/>
      <c r="CM498" s="262"/>
      <c r="CN498" s="262"/>
      <c r="CO498" s="262"/>
      <c r="CP498" s="262"/>
      <c r="CQ498" s="262"/>
      <c r="CR498" s="262"/>
      <c r="CS498" s="262"/>
      <c r="CT498" s="262"/>
      <c r="CU498" s="262"/>
      <c r="CV498" s="262"/>
      <c r="CW498" s="262"/>
      <c r="CX498" s="262"/>
      <c r="CY498" s="262"/>
      <c r="CZ498" s="262"/>
      <c r="DA498" s="262"/>
      <c r="DB498" s="262"/>
      <c r="DC498" s="262"/>
      <c r="DD498" s="262"/>
      <c r="DE498" s="262"/>
      <c r="DF498" s="262"/>
      <c r="DG498" s="262"/>
      <c r="DH498" s="262"/>
      <c r="DI498" s="262"/>
      <c r="DJ498" s="262"/>
      <c r="DK498" s="262"/>
      <c r="DL498" s="262"/>
      <c r="DM498" s="262"/>
      <c r="DN498" s="262"/>
      <c r="DO498" s="262"/>
      <c r="DP498" s="262"/>
      <c r="DQ498" s="262"/>
      <c r="DR498" s="262"/>
      <c r="DS498" s="262"/>
      <c r="DT498" s="262"/>
      <c r="DU498" s="262"/>
      <c r="DV498" s="262"/>
      <c r="DW498" s="262"/>
      <c r="DX498" s="262"/>
      <c r="DY498" s="262"/>
      <c r="DZ498" s="262"/>
      <c r="EA498" s="262"/>
      <c r="EB498" s="262"/>
      <c r="EC498" s="262"/>
      <c r="ED498" s="262"/>
      <c r="EE498" s="262"/>
      <c r="EF498" s="262"/>
      <c r="EG498" s="262"/>
      <c r="EH498" s="262"/>
      <c r="EI498" s="262"/>
      <c r="EJ498" s="262"/>
      <c r="EK498" s="262"/>
      <c r="EL498" s="262"/>
      <c r="EM498" s="262"/>
      <c r="EN498" s="262"/>
      <c r="EO498" s="262"/>
      <c r="EP498" s="262"/>
      <c r="EQ498" s="262"/>
      <c r="ER498" s="262"/>
      <c r="ES498" s="262"/>
      <c r="ET498" s="262"/>
      <c r="EU498" s="262"/>
      <c r="EV498" s="262"/>
      <c r="EW498" s="262"/>
      <c r="EX498" s="262"/>
      <c r="EY498" s="262"/>
      <c r="EZ498" s="262"/>
      <c r="FA498" s="262"/>
      <c r="FB498" s="262"/>
      <c r="FC498" s="262"/>
      <c r="FD498" s="262"/>
      <c r="FE498" s="262"/>
      <c r="FF498" s="262"/>
      <c r="FG498" s="262"/>
      <c r="FH498" s="262"/>
      <c r="FI498" s="262"/>
      <c r="FJ498" s="262"/>
      <c r="FK498" s="262"/>
      <c r="FL498" s="262"/>
      <c r="FM498" s="262"/>
      <c r="FN498" s="262"/>
      <c r="FO498" s="262"/>
      <c r="FP498" s="262"/>
      <c r="FQ498" s="262"/>
      <c r="FR498" s="262"/>
      <c r="FS498" s="262"/>
      <c r="FT498" s="262"/>
      <c r="FU498" s="262"/>
      <c r="FV498" s="262"/>
      <c r="FW498" s="262"/>
      <c r="FX498" s="262"/>
      <c r="FY498" s="262"/>
      <c r="FZ498" s="262"/>
      <c r="GA498" s="262"/>
      <c r="GB498" s="262"/>
      <c r="GC498" s="262"/>
      <c r="GD498" s="262"/>
    </row>
    <row r="499" spans="1:186" s="279" customFormat="1" x14ac:dyDescent="0.2">
      <c r="A499" s="339" t="s">
        <v>12391</v>
      </c>
      <c r="B499" s="280" t="s">
        <v>1265</v>
      </c>
      <c r="C499" s="281" t="s">
        <v>1266</v>
      </c>
      <c r="D499" s="130" t="s">
        <v>18</v>
      </c>
      <c r="E499" s="130">
        <v>25</v>
      </c>
      <c r="F499" s="130">
        <v>0.2</v>
      </c>
      <c r="G499" s="282"/>
      <c r="H499" s="283"/>
      <c r="I499" s="284">
        <f ca="1">OFFSET(INDEX(Composições!A:H,MATCH(B499,Composições!A:A,0),8),2,0)</f>
        <v>3352.7083874999998</v>
      </c>
      <c r="J499" s="284">
        <f ca="1">IF(ISNUMBER(I499),ROUND(F499*E499*I499,2),"")</f>
        <v>16763.54</v>
      </c>
      <c r="K499" s="283">
        <f>BDI!$E$17</f>
        <v>0.18609999999999999</v>
      </c>
      <c r="L499" s="283"/>
      <c r="M499" s="283"/>
      <c r="N499" s="131">
        <f t="shared" ca="1" si="7"/>
        <v>3976.65</v>
      </c>
      <c r="O499" s="340">
        <f ca="1">IF(ISNUMBER(I499),ROUND(F499*N499*E499,2),"")</f>
        <v>19883.25</v>
      </c>
      <c r="P499" s="262"/>
      <c r="Q499" s="262"/>
      <c r="R499" s="262"/>
      <c r="S499" s="262"/>
      <c r="T499" s="262"/>
      <c r="U499" s="262"/>
      <c r="V499" s="262"/>
      <c r="W499" s="262"/>
      <c r="X499" s="262"/>
      <c r="Y499" s="262"/>
      <c r="Z499" s="262"/>
      <c r="AA499" s="262"/>
      <c r="AB499" s="262"/>
      <c r="AC499" s="262"/>
      <c r="AD499" s="262"/>
      <c r="AE499" s="262"/>
      <c r="AF499" s="262"/>
      <c r="AG499" s="262"/>
      <c r="AH499" s="262"/>
      <c r="AI499" s="262"/>
      <c r="AJ499" s="262"/>
      <c r="AK499" s="262"/>
      <c r="AL499" s="262"/>
      <c r="AM499" s="262"/>
      <c r="AN499" s="262"/>
      <c r="AO499" s="262"/>
      <c r="AP499" s="262"/>
      <c r="AQ499" s="262"/>
      <c r="AR499" s="262"/>
      <c r="AS499" s="262"/>
      <c r="AT499" s="262"/>
      <c r="AU499" s="262"/>
      <c r="AV499" s="262"/>
      <c r="AW499" s="262"/>
      <c r="AX499" s="262"/>
      <c r="AY499" s="262"/>
      <c r="AZ499" s="262"/>
      <c r="BA499" s="262"/>
      <c r="BB499" s="262"/>
      <c r="BC499" s="262"/>
      <c r="BD499" s="262"/>
      <c r="BE499" s="262"/>
      <c r="BF499" s="262"/>
      <c r="BG499" s="262"/>
      <c r="BH499" s="262"/>
      <c r="BI499" s="262"/>
      <c r="BJ499" s="262"/>
      <c r="BK499" s="262"/>
      <c r="BL499" s="262"/>
      <c r="BM499" s="262"/>
      <c r="BN499" s="262"/>
      <c r="BO499" s="262"/>
      <c r="BP499" s="262"/>
      <c r="BQ499" s="262"/>
      <c r="BR499" s="262"/>
      <c r="BS499" s="262"/>
      <c r="BT499" s="262"/>
      <c r="BU499" s="262"/>
      <c r="BV499" s="262"/>
      <c r="BW499" s="262"/>
      <c r="BX499" s="262"/>
      <c r="BY499" s="262"/>
      <c r="BZ499" s="262"/>
      <c r="CA499" s="262"/>
      <c r="CB499" s="262"/>
      <c r="CC499" s="262"/>
      <c r="CD499" s="262"/>
      <c r="CE499" s="262"/>
      <c r="CF499" s="262"/>
      <c r="CG499" s="262"/>
      <c r="CH499" s="262"/>
      <c r="CI499" s="262"/>
      <c r="CJ499" s="262"/>
      <c r="CK499" s="262"/>
      <c r="CL499" s="262"/>
      <c r="CM499" s="262"/>
      <c r="CN499" s="262"/>
      <c r="CO499" s="262"/>
      <c r="CP499" s="262"/>
      <c r="CQ499" s="262"/>
      <c r="CR499" s="262"/>
      <c r="CS499" s="262"/>
      <c r="CT499" s="262"/>
      <c r="CU499" s="262"/>
      <c r="CV499" s="262"/>
      <c r="CW499" s="262"/>
      <c r="CX499" s="262"/>
      <c r="CY499" s="262"/>
      <c r="CZ499" s="262"/>
      <c r="DA499" s="262"/>
      <c r="DB499" s="262"/>
      <c r="DC499" s="262"/>
      <c r="DD499" s="262"/>
      <c r="DE499" s="262"/>
      <c r="DF499" s="262"/>
      <c r="DG499" s="262"/>
      <c r="DH499" s="262"/>
      <c r="DI499" s="262"/>
      <c r="DJ499" s="262"/>
      <c r="DK499" s="262"/>
      <c r="DL499" s="262"/>
      <c r="DM499" s="262"/>
      <c r="DN499" s="262"/>
      <c r="DO499" s="262"/>
      <c r="DP499" s="262"/>
      <c r="DQ499" s="262"/>
      <c r="DR499" s="262"/>
      <c r="DS499" s="262"/>
      <c r="DT499" s="262"/>
      <c r="DU499" s="262"/>
      <c r="DV499" s="262"/>
      <c r="DW499" s="262"/>
      <c r="DX499" s="262"/>
      <c r="DY499" s="262"/>
      <c r="DZ499" s="262"/>
      <c r="EA499" s="262"/>
      <c r="EB499" s="262"/>
      <c r="EC499" s="262"/>
      <c r="ED499" s="262"/>
      <c r="EE499" s="262"/>
      <c r="EF499" s="262"/>
      <c r="EG499" s="262"/>
      <c r="EH499" s="262"/>
      <c r="EI499" s="262"/>
      <c r="EJ499" s="262"/>
      <c r="EK499" s="262"/>
      <c r="EL499" s="262"/>
      <c r="EM499" s="262"/>
      <c r="EN499" s="262"/>
      <c r="EO499" s="262"/>
      <c r="EP499" s="262"/>
      <c r="EQ499" s="262"/>
      <c r="ER499" s="262"/>
      <c r="ES499" s="262"/>
      <c r="ET499" s="262"/>
      <c r="EU499" s="262"/>
      <c r="EV499" s="262"/>
      <c r="EW499" s="262"/>
      <c r="EX499" s="262"/>
      <c r="EY499" s="262"/>
      <c r="EZ499" s="262"/>
      <c r="FA499" s="262"/>
      <c r="FB499" s="262"/>
      <c r="FC499" s="262"/>
      <c r="FD499" s="262"/>
      <c r="FE499" s="262"/>
      <c r="FF499" s="262"/>
      <c r="FG499" s="262"/>
      <c r="FH499" s="262"/>
      <c r="FI499" s="262"/>
      <c r="FJ499" s="262"/>
      <c r="FK499" s="262"/>
      <c r="FL499" s="262"/>
      <c r="FM499" s="262"/>
      <c r="FN499" s="262"/>
      <c r="FO499" s="262"/>
      <c r="FP499" s="262"/>
      <c r="FQ499" s="262"/>
      <c r="FR499" s="262"/>
      <c r="FS499" s="262"/>
      <c r="FT499" s="262"/>
      <c r="FU499" s="262"/>
      <c r="FV499" s="262"/>
      <c r="FW499" s="262"/>
      <c r="FX499" s="262"/>
      <c r="FY499" s="262"/>
      <c r="FZ499" s="262"/>
      <c r="GA499" s="262"/>
      <c r="GB499" s="262"/>
      <c r="GC499" s="262"/>
      <c r="GD499" s="262"/>
    </row>
    <row r="500" spans="1:186" s="279" customFormat="1" x14ac:dyDescent="0.2">
      <c r="A500" s="339" t="s">
        <v>12392</v>
      </c>
      <c r="B500" s="280" t="s">
        <v>1832</v>
      </c>
      <c r="C500" s="281" t="s">
        <v>1833</v>
      </c>
      <c r="D500" s="130" t="s">
        <v>18</v>
      </c>
      <c r="E500" s="130">
        <v>12</v>
      </c>
      <c r="F500" s="130">
        <v>0.2</v>
      </c>
      <c r="G500" s="282"/>
      <c r="H500" s="283"/>
      <c r="I500" s="284">
        <f ca="1">OFFSET(INDEX(Composições!A:H,MATCH(B500,Composições!A:A,0),8),2,0)</f>
        <v>5147.1407437500011</v>
      </c>
      <c r="J500" s="284">
        <f ca="1">IF(ISNUMBER(I500),ROUND(F500*E500*I500,2),"")</f>
        <v>12353.14</v>
      </c>
      <c r="K500" s="283">
        <f>BDI!$E$17</f>
        <v>0.18609999999999999</v>
      </c>
      <c r="L500" s="283"/>
      <c r="M500" s="283"/>
      <c r="N500" s="131">
        <f t="shared" ca="1" si="7"/>
        <v>6105.02</v>
      </c>
      <c r="O500" s="340">
        <f ca="1">IF(ISNUMBER(I500),ROUND(F500*N500*E500,2),"")</f>
        <v>14652.05</v>
      </c>
      <c r="P500" s="262"/>
      <c r="Q500" s="262"/>
      <c r="R500" s="262"/>
      <c r="S500" s="262"/>
      <c r="T500" s="262"/>
      <c r="U500" s="262"/>
      <c r="V500" s="262"/>
      <c r="W500" s="262"/>
      <c r="X500" s="262"/>
      <c r="Y500" s="262"/>
      <c r="Z500" s="262"/>
      <c r="AA500" s="262"/>
      <c r="AB500" s="262"/>
      <c r="AC500" s="262"/>
      <c r="AD500" s="262"/>
      <c r="AE500" s="262"/>
      <c r="AF500" s="262"/>
      <c r="AG500" s="262"/>
      <c r="AH500" s="262"/>
      <c r="AI500" s="262"/>
      <c r="AJ500" s="262"/>
      <c r="AK500" s="262"/>
      <c r="AL500" s="262"/>
      <c r="AM500" s="262"/>
      <c r="AN500" s="262"/>
      <c r="AO500" s="262"/>
      <c r="AP500" s="262"/>
      <c r="AQ500" s="262"/>
      <c r="AR500" s="262"/>
      <c r="AS500" s="262"/>
      <c r="AT500" s="262"/>
      <c r="AU500" s="262"/>
      <c r="AV500" s="262"/>
      <c r="AW500" s="262"/>
      <c r="AX500" s="262"/>
      <c r="AY500" s="262"/>
      <c r="AZ500" s="262"/>
      <c r="BA500" s="262"/>
      <c r="BB500" s="262"/>
      <c r="BC500" s="262"/>
      <c r="BD500" s="262"/>
      <c r="BE500" s="262"/>
      <c r="BF500" s="262"/>
      <c r="BG500" s="262"/>
      <c r="BH500" s="262"/>
      <c r="BI500" s="262"/>
      <c r="BJ500" s="262"/>
      <c r="BK500" s="262"/>
      <c r="BL500" s="262"/>
      <c r="BM500" s="262"/>
      <c r="BN500" s="262"/>
      <c r="BO500" s="262"/>
      <c r="BP500" s="262"/>
      <c r="BQ500" s="262"/>
      <c r="BR500" s="262"/>
      <c r="BS500" s="262"/>
      <c r="BT500" s="262"/>
      <c r="BU500" s="262"/>
      <c r="BV500" s="262"/>
      <c r="BW500" s="262"/>
      <c r="BX500" s="262"/>
      <c r="BY500" s="262"/>
      <c r="BZ500" s="262"/>
      <c r="CA500" s="262"/>
      <c r="CB500" s="262"/>
      <c r="CC500" s="262"/>
      <c r="CD500" s="262"/>
      <c r="CE500" s="262"/>
      <c r="CF500" s="262"/>
      <c r="CG500" s="262"/>
      <c r="CH500" s="262"/>
      <c r="CI500" s="262"/>
      <c r="CJ500" s="262"/>
      <c r="CK500" s="262"/>
      <c r="CL500" s="262"/>
      <c r="CM500" s="262"/>
      <c r="CN500" s="262"/>
      <c r="CO500" s="262"/>
      <c r="CP500" s="262"/>
      <c r="CQ500" s="262"/>
      <c r="CR500" s="262"/>
      <c r="CS500" s="262"/>
      <c r="CT500" s="262"/>
      <c r="CU500" s="262"/>
      <c r="CV500" s="262"/>
      <c r="CW500" s="262"/>
      <c r="CX500" s="262"/>
      <c r="CY500" s="262"/>
      <c r="CZ500" s="262"/>
      <c r="DA500" s="262"/>
      <c r="DB500" s="262"/>
      <c r="DC500" s="262"/>
      <c r="DD500" s="262"/>
      <c r="DE500" s="262"/>
      <c r="DF500" s="262"/>
      <c r="DG500" s="262"/>
      <c r="DH500" s="262"/>
      <c r="DI500" s="262"/>
      <c r="DJ500" s="262"/>
      <c r="DK500" s="262"/>
      <c r="DL500" s="262"/>
      <c r="DM500" s="262"/>
      <c r="DN500" s="262"/>
      <c r="DO500" s="262"/>
      <c r="DP500" s="262"/>
      <c r="DQ500" s="262"/>
      <c r="DR500" s="262"/>
      <c r="DS500" s="262"/>
      <c r="DT500" s="262"/>
      <c r="DU500" s="262"/>
      <c r="DV500" s="262"/>
      <c r="DW500" s="262"/>
      <c r="DX500" s="262"/>
      <c r="DY500" s="262"/>
      <c r="DZ500" s="262"/>
      <c r="EA500" s="262"/>
      <c r="EB500" s="262"/>
      <c r="EC500" s="262"/>
      <c r="ED500" s="262"/>
      <c r="EE500" s="262"/>
      <c r="EF500" s="262"/>
      <c r="EG500" s="262"/>
      <c r="EH500" s="262"/>
      <c r="EI500" s="262"/>
      <c r="EJ500" s="262"/>
      <c r="EK500" s="262"/>
      <c r="EL500" s="262"/>
      <c r="EM500" s="262"/>
      <c r="EN500" s="262"/>
      <c r="EO500" s="262"/>
      <c r="EP500" s="262"/>
      <c r="EQ500" s="262"/>
      <c r="ER500" s="262"/>
      <c r="ES500" s="262"/>
      <c r="ET500" s="262"/>
      <c r="EU500" s="262"/>
      <c r="EV500" s="262"/>
      <c r="EW500" s="262"/>
      <c r="EX500" s="262"/>
      <c r="EY500" s="262"/>
      <c r="EZ500" s="262"/>
      <c r="FA500" s="262"/>
      <c r="FB500" s="262"/>
      <c r="FC500" s="262"/>
      <c r="FD500" s="262"/>
      <c r="FE500" s="262"/>
      <c r="FF500" s="262"/>
      <c r="FG500" s="262"/>
      <c r="FH500" s="262"/>
      <c r="FI500" s="262"/>
      <c r="FJ500" s="262"/>
      <c r="FK500" s="262"/>
      <c r="FL500" s="262"/>
      <c r="FM500" s="262"/>
      <c r="FN500" s="262"/>
      <c r="FO500" s="262"/>
      <c r="FP500" s="262"/>
      <c r="FQ500" s="262"/>
      <c r="FR500" s="262"/>
      <c r="FS500" s="262"/>
      <c r="FT500" s="262"/>
      <c r="FU500" s="262"/>
      <c r="FV500" s="262"/>
      <c r="FW500" s="262"/>
      <c r="FX500" s="262"/>
      <c r="FY500" s="262"/>
      <c r="FZ500" s="262"/>
      <c r="GA500" s="262"/>
      <c r="GB500" s="262"/>
      <c r="GC500" s="262"/>
      <c r="GD500" s="262"/>
    </row>
    <row r="501" spans="1:186" s="279" customFormat="1" ht="15" x14ac:dyDescent="0.25">
      <c r="A501" s="342">
        <v>3</v>
      </c>
      <c r="B501" s="343"/>
      <c r="C501" s="344" t="s">
        <v>12393</v>
      </c>
      <c r="D501" s="345"/>
      <c r="E501" s="345"/>
      <c r="F501" s="345"/>
      <c r="G501" s="346"/>
      <c r="H501" s="347"/>
      <c r="I501" s="345"/>
      <c r="J501" s="348">
        <f ca="1">SUBTOTAL(109,J502:J1444)</f>
        <v>2239077.5399999996</v>
      </c>
      <c r="K501" s="345"/>
      <c r="L501" s="345"/>
      <c r="M501" s="345"/>
      <c r="N501" s="345"/>
      <c r="O501" s="349">
        <f ca="1">SUBTOTAL(109,O502:O1444)</f>
        <v>2655772.5599999982</v>
      </c>
      <c r="P501" s="262"/>
      <c r="Q501" s="262"/>
      <c r="R501" s="262"/>
      <c r="S501" s="262"/>
      <c r="T501" s="262"/>
      <c r="U501" s="262"/>
      <c r="V501" s="262"/>
      <c r="W501" s="262"/>
      <c r="X501" s="262"/>
      <c r="Y501" s="262"/>
      <c r="Z501" s="262"/>
      <c r="AA501" s="262"/>
      <c r="AB501" s="262"/>
      <c r="AC501" s="262"/>
      <c r="AD501" s="262"/>
      <c r="AE501" s="262"/>
      <c r="AF501" s="262"/>
      <c r="AG501" s="262"/>
      <c r="AH501" s="262"/>
      <c r="AI501" s="262"/>
      <c r="AJ501" s="262"/>
      <c r="AK501" s="262"/>
      <c r="AL501" s="262"/>
      <c r="AM501" s="262"/>
      <c r="AN501" s="262"/>
      <c r="AO501" s="262"/>
      <c r="AP501" s="262"/>
      <c r="AQ501" s="262"/>
      <c r="AR501" s="262"/>
      <c r="AS501" s="262"/>
      <c r="AT501" s="262"/>
      <c r="AU501" s="262"/>
      <c r="AV501" s="262"/>
      <c r="AW501" s="262"/>
      <c r="AX501" s="262"/>
      <c r="AY501" s="262"/>
      <c r="AZ501" s="262"/>
      <c r="BA501" s="262"/>
      <c r="BB501" s="262"/>
      <c r="BC501" s="262"/>
      <c r="BD501" s="262"/>
      <c r="BE501" s="262"/>
      <c r="BF501" s="262"/>
      <c r="BG501" s="262"/>
      <c r="BH501" s="262"/>
      <c r="BI501" s="262"/>
      <c r="BJ501" s="262"/>
      <c r="BK501" s="262"/>
      <c r="BL501" s="262"/>
      <c r="BM501" s="262"/>
      <c r="BN501" s="262"/>
      <c r="BO501" s="262"/>
      <c r="BP501" s="262"/>
      <c r="BQ501" s="262"/>
      <c r="BR501" s="262"/>
      <c r="BS501" s="262"/>
      <c r="BT501" s="262"/>
      <c r="BU501" s="262"/>
      <c r="BV501" s="262"/>
      <c r="BW501" s="262"/>
      <c r="BX501" s="262"/>
      <c r="BY501" s="262"/>
      <c r="BZ501" s="262"/>
      <c r="CA501" s="262"/>
      <c r="CB501" s="262"/>
      <c r="CC501" s="262"/>
      <c r="CD501" s="262"/>
      <c r="CE501" s="262"/>
      <c r="CF501" s="262"/>
      <c r="CG501" s="262"/>
      <c r="CH501" s="262"/>
      <c r="CI501" s="262"/>
      <c r="CJ501" s="262"/>
      <c r="CK501" s="262"/>
      <c r="CL501" s="262"/>
      <c r="CM501" s="262"/>
      <c r="CN501" s="262"/>
      <c r="CO501" s="262"/>
      <c r="CP501" s="262"/>
      <c r="CQ501" s="262"/>
      <c r="CR501" s="262"/>
      <c r="CS501" s="262"/>
      <c r="CT501" s="262"/>
      <c r="CU501" s="262"/>
      <c r="CV501" s="262"/>
      <c r="CW501" s="262"/>
      <c r="CX501" s="262"/>
      <c r="CY501" s="262"/>
      <c r="CZ501" s="262"/>
      <c r="DA501" s="262"/>
      <c r="DB501" s="262"/>
      <c r="DC501" s="262"/>
      <c r="DD501" s="262"/>
      <c r="DE501" s="262"/>
      <c r="DF501" s="262"/>
      <c r="DG501" s="262"/>
      <c r="DH501" s="262"/>
      <c r="DI501" s="262"/>
      <c r="DJ501" s="262"/>
      <c r="DK501" s="262"/>
      <c r="DL501" s="262"/>
      <c r="DM501" s="262"/>
      <c r="DN501" s="262"/>
      <c r="DO501" s="262"/>
      <c r="DP501" s="262"/>
      <c r="DQ501" s="262"/>
      <c r="DR501" s="262"/>
      <c r="DS501" s="262"/>
      <c r="DT501" s="262"/>
      <c r="DU501" s="262"/>
      <c r="DV501" s="262"/>
      <c r="DW501" s="262"/>
      <c r="DX501" s="262"/>
      <c r="DY501" s="262"/>
      <c r="DZ501" s="262"/>
      <c r="EA501" s="262"/>
      <c r="EB501" s="262"/>
      <c r="EC501" s="262"/>
      <c r="ED501" s="262"/>
      <c r="EE501" s="262"/>
      <c r="EF501" s="262"/>
      <c r="EG501" s="262"/>
      <c r="EH501" s="262"/>
      <c r="EI501" s="262"/>
      <c r="EJ501" s="262"/>
      <c r="EK501" s="262"/>
      <c r="EL501" s="262"/>
      <c r="EM501" s="262"/>
      <c r="EN501" s="262"/>
      <c r="EO501" s="262"/>
      <c r="EP501" s="262"/>
      <c r="EQ501" s="262"/>
      <c r="ER501" s="262"/>
      <c r="ES501" s="262"/>
      <c r="ET501" s="262"/>
      <c r="EU501" s="262"/>
      <c r="EV501" s="262"/>
      <c r="EW501" s="262"/>
      <c r="EX501" s="262"/>
      <c r="EY501" s="262"/>
      <c r="EZ501" s="262"/>
      <c r="FA501" s="262"/>
      <c r="FB501" s="262"/>
      <c r="FC501" s="262"/>
      <c r="FD501" s="262"/>
      <c r="FE501" s="262"/>
      <c r="FF501" s="262"/>
      <c r="FG501" s="262"/>
      <c r="FH501" s="262"/>
      <c r="FI501" s="262"/>
      <c r="FJ501" s="262"/>
      <c r="FK501" s="262"/>
      <c r="FL501" s="262"/>
      <c r="FM501" s="262"/>
      <c r="FN501" s="262"/>
      <c r="FO501" s="262"/>
      <c r="FP501" s="262"/>
      <c r="FQ501" s="262"/>
      <c r="FR501" s="262"/>
      <c r="FS501" s="262"/>
      <c r="FT501" s="262"/>
      <c r="FU501" s="262"/>
      <c r="FV501" s="262"/>
      <c r="FW501" s="262"/>
      <c r="FX501" s="262"/>
      <c r="FY501" s="262"/>
      <c r="FZ501" s="262"/>
      <c r="GA501" s="262"/>
      <c r="GB501" s="262"/>
      <c r="GC501" s="262"/>
      <c r="GD501" s="262"/>
    </row>
    <row r="502" spans="1:186" s="279" customFormat="1" ht="15" x14ac:dyDescent="0.25">
      <c r="A502" s="350" t="s">
        <v>12394</v>
      </c>
      <c r="B502" s="353"/>
      <c r="C502" s="352" t="s">
        <v>12395</v>
      </c>
      <c r="D502" s="353"/>
      <c r="E502" s="353"/>
      <c r="F502" s="353"/>
      <c r="G502" s="354"/>
      <c r="H502" s="355"/>
      <c r="I502" s="353"/>
      <c r="J502" s="356">
        <f ca="1">SUBTOTAL(109,J503:J538)</f>
        <v>44709.069999999992</v>
      </c>
      <c r="K502" s="353"/>
      <c r="L502" s="353"/>
      <c r="M502" s="353"/>
      <c r="N502" s="353"/>
      <c r="O502" s="357">
        <f ca="1">SUBTOTAL(109,O503:O538)</f>
        <v>53035.520000000004</v>
      </c>
      <c r="P502" s="262"/>
      <c r="Q502" s="262"/>
      <c r="R502" s="262"/>
      <c r="S502" s="262"/>
      <c r="T502" s="262"/>
      <c r="U502" s="262"/>
      <c r="V502" s="262"/>
      <c r="W502" s="262"/>
      <c r="X502" s="262"/>
      <c r="Y502" s="262"/>
      <c r="Z502" s="262"/>
      <c r="AA502" s="262"/>
      <c r="AB502" s="262"/>
      <c r="AC502" s="262"/>
      <c r="AD502" s="262"/>
      <c r="AE502" s="262"/>
      <c r="AF502" s="262"/>
      <c r="AG502" s="262"/>
      <c r="AH502" s="262"/>
      <c r="AI502" s="262"/>
      <c r="AJ502" s="262"/>
      <c r="AK502" s="262"/>
      <c r="AL502" s="262"/>
      <c r="AM502" s="262"/>
      <c r="AN502" s="262"/>
      <c r="AO502" s="262"/>
      <c r="AP502" s="262"/>
      <c r="AQ502" s="262"/>
      <c r="AR502" s="262"/>
      <c r="AS502" s="262"/>
      <c r="AT502" s="262"/>
      <c r="AU502" s="262"/>
      <c r="AV502" s="262"/>
      <c r="AW502" s="262"/>
      <c r="AX502" s="262"/>
      <c r="AY502" s="262"/>
      <c r="AZ502" s="262"/>
      <c r="BA502" s="262"/>
      <c r="BB502" s="262"/>
      <c r="BC502" s="262"/>
      <c r="BD502" s="262"/>
      <c r="BE502" s="262"/>
      <c r="BF502" s="262"/>
      <c r="BG502" s="262"/>
      <c r="BH502" s="262"/>
      <c r="BI502" s="262"/>
      <c r="BJ502" s="262"/>
      <c r="BK502" s="262"/>
      <c r="BL502" s="262"/>
      <c r="BM502" s="262"/>
      <c r="BN502" s="262"/>
      <c r="BO502" s="262"/>
      <c r="BP502" s="262"/>
      <c r="BQ502" s="262"/>
      <c r="BR502" s="262"/>
      <c r="BS502" s="262"/>
      <c r="BT502" s="262"/>
      <c r="BU502" s="262"/>
      <c r="BV502" s="262"/>
      <c r="BW502" s="262"/>
      <c r="BX502" s="262"/>
      <c r="BY502" s="262"/>
      <c r="BZ502" s="262"/>
      <c r="CA502" s="262"/>
      <c r="CB502" s="262"/>
      <c r="CC502" s="262"/>
      <c r="CD502" s="262"/>
      <c r="CE502" s="262"/>
      <c r="CF502" s="262"/>
      <c r="CG502" s="262"/>
      <c r="CH502" s="262"/>
      <c r="CI502" s="262"/>
      <c r="CJ502" s="262"/>
      <c r="CK502" s="262"/>
      <c r="CL502" s="262"/>
      <c r="CM502" s="262"/>
      <c r="CN502" s="262"/>
      <c r="CO502" s="262"/>
      <c r="CP502" s="262"/>
      <c r="CQ502" s="262"/>
      <c r="CR502" s="262"/>
      <c r="CS502" s="262"/>
      <c r="CT502" s="262"/>
      <c r="CU502" s="262"/>
      <c r="CV502" s="262"/>
      <c r="CW502" s="262"/>
      <c r="CX502" s="262"/>
      <c r="CY502" s="262"/>
      <c r="CZ502" s="262"/>
      <c r="DA502" s="262"/>
      <c r="DB502" s="262"/>
      <c r="DC502" s="262"/>
      <c r="DD502" s="262"/>
      <c r="DE502" s="262"/>
      <c r="DF502" s="262"/>
      <c r="DG502" s="262"/>
      <c r="DH502" s="262"/>
      <c r="DI502" s="262"/>
      <c r="DJ502" s="262"/>
      <c r="DK502" s="262"/>
      <c r="DL502" s="262"/>
      <c r="DM502" s="262"/>
      <c r="DN502" s="262"/>
      <c r="DO502" s="262"/>
      <c r="DP502" s="262"/>
      <c r="DQ502" s="262"/>
      <c r="DR502" s="262"/>
      <c r="DS502" s="262"/>
      <c r="DT502" s="262"/>
      <c r="DU502" s="262"/>
      <c r="DV502" s="262"/>
      <c r="DW502" s="262"/>
      <c r="DX502" s="262"/>
      <c r="DY502" s="262"/>
      <c r="DZ502" s="262"/>
      <c r="EA502" s="262"/>
      <c r="EB502" s="262"/>
      <c r="EC502" s="262"/>
      <c r="ED502" s="262"/>
      <c r="EE502" s="262"/>
      <c r="EF502" s="262"/>
      <c r="EG502" s="262"/>
      <c r="EH502" s="262"/>
      <c r="EI502" s="262"/>
      <c r="EJ502" s="262"/>
      <c r="EK502" s="262"/>
      <c r="EL502" s="262"/>
      <c r="EM502" s="262"/>
      <c r="EN502" s="262"/>
      <c r="EO502" s="262"/>
      <c r="EP502" s="262"/>
      <c r="EQ502" s="262"/>
      <c r="ER502" s="262"/>
      <c r="ES502" s="262"/>
      <c r="ET502" s="262"/>
      <c r="EU502" s="262"/>
      <c r="EV502" s="262"/>
      <c r="EW502" s="262"/>
      <c r="EX502" s="262"/>
      <c r="EY502" s="262"/>
      <c r="EZ502" s="262"/>
      <c r="FA502" s="262"/>
      <c r="FB502" s="262"/>
      <c r="FC502" s="262"/>
      <c r="FD502" s="262"/>
      <c r="FE502" s="262"/>
      <c r="FF502" s="262"/>
      <c r="FG502" s="262"/>
      <c r="FH502" s="262"/>
      <c r="FI502" s="262"/>
      <c r="FJ502" s="262"/>
      <c r="FK502" s="262"/>
      <c r="FL502" s="262"/>
      <c r="FM502" s="262"/>
      <c r="FN502" s="262"/>
      <c r="FO502" s="262"/>
      <c r="FP502" s="262"/>
      <c r="FQ502" s="262"/>
      <c r="FR502" s="262"/>
      <c r="FS502" s="262"/>
      <c r="FT502" s="262"/>
      <c r="FU502" s="262"/>
      <c r="FV502" s="262"/>
      <c r="FW502" s="262"/>
      <c r="FX502" s="262"/>
      <c r="FY502" s="262"/>
      <c r="FZ502" s="262"/>
      <c r="GA502" s="262"/>
      <c r="GB502" s="262"/>
      <c r="GC502" s="262"/>
      <c r="GD502" s="262"/>
    </row>
    <row r="503" spans="1:186" s="279" customFormat="1" x14ac:dyDescent="0.2">
      <c r="A503" s="339" t="s">
        <v>12396</v>
      </c>
      <c r="B503" s="280" t="s">
        <v>665</v>
      </c>
      <c r="C503" s="281" t="s">
        <v>3764</v>
      </c>
      <c r="D503" s="130" t="s">
        <v>68</v>
      </c>
      <c r="E503" s="130">
        <v>600</v>
      </c>
      <c r="F503" s="130">
        <v>0.2</v>
      </c>
      <c r="G503" s="282"/>
      <c r="H503" s="283"/>
      <c r="I503" s="284">
        <f ca="1">OFFSET(INDEX(Composições!A:H,MATCH(B503,Composições!A:A,0),8),2,0)</f>
        <v>2.109</v>
      </c>
      <c r="J503" s="284">
        <f ca="1">IF(ISNUMBER(I503),ROUND(F503*E503*I503,2),"")</f>
        <v>253.08</v>
      </c>
      <c r="K503" s="283">
        <f>BDI!$E$17</f>
        <v>0.18609999999999999</v>
      </c>
      <c r="L503" s="283"/>
      <c r="M503" s="283"/>
      <c r="N503" s="131">
        <f t="shared" ca="1" si="7"/>
        <v>2.5</v>
      </c>
      <c r="O503" s="340">
        <f ca="1">IF(ISNUMBER(I503),ROUND(F503*N503*E503,2),"")</f>
        <v>300</v>
      </c>
      <c r="P503" s="262"/>
      <c r="Q503" s="262"/>
      <c r="R503" s="262"/>
      <c r="S503" s="262"/>
      <c r="T503" s="262"/>
      <c r="U503" s="262"/>
      <c r="V503" s="262"/>
      <c r="W503" s="262"/>
      <c r="X503" s="262"/>
      <c r="Y503" s="262"/>
      <c r="Z503" s="262"/>
      <c r="AA503" s="262"/>
      <c r="AB503" s="262"/>
      <c r="AC503" s="262"/>
      <c r="AD503" s="262"/>
      <c r="AE503" s="262"/>
      <c r="AF503" s="262"/>
      <c r="AG503" s="262"/>
      <c r="AH503" s="262"/>
      <c r="AI503" s="262"/>
      <c r="AJ503" s="262"/>
      <c r="AK503" s="262"/>
      <c r="AL503" s="262"/>
      <c r="AM503" s="262"/>
      <c r="AN503" s="262"/>
      <c r="AO503" s="262"/>
      <c r="AP503" s="262"/>
      <c r="AQ503" s="262"/>
      <c r="AR503" s="262"/>
      <c r="AS503" s="262"/>
      <c r="AT503" s="262"/>
      <c r="AU503" s="262"/>
      <c r="AV503" s="262"/>
      <c r="AW503" s="262"/>
      <c r="AX503" s="262"/>
      <c r="AY503" s="262"/>
      <c r="AZ503" s="262"/>
      <c r="BA503" s="262"/>
      <c r="BB503" s="262"/>
      <c r="BC503" s="262"/>
      <c r="BD503" s="262"/>
      <c r="BE503" s="262"/>
      <c r="BF503" s="262"/>
      <c r="BG503" s="262"/>
      <c r="BH503" s="262"/>
      <c r="BI503" s="262"/>
      <c r="BJ503" s="262"/>
      <c r="BK503" s="262"/>
      <c r="BL503" s="262"/>
      <c r="BM503" s="262"/>
      <c r="BN503" s="262"/>
      <c r="BO503" s="262"/>
      <c r="BP503" s="262"/>
      <c r="BQ503" s="262"/>
      <c r="BR503" s="262"/>
      <c r="BS503" s="262"/>
      <c r="BT503" s="262"/>
      <c r="BU503" s="262"/>
      <c r="BV503" s="262"/>
      <c r="BW503" s="262"/>
      <c r="BX503" s="262"/>
      <c r="BY503" s="262"/>
      <c r="BZ503" s="262"/>
      <c r="CA503" s="262"/>
      <c r="CB503" s="262"/>
      <c r="CC503" s="262"/>
      <c r="CD503" s="262"/>
      <c r="CE503" s="262"/>
      <c r="CF503" s="262"/>
      <c r="CG503" s="262"/>
      <c r="CH503" s="262"/>
      <c r="CI503" s="262"/>
      <c r="CJ503" s="262"/>
      <c r="CK503" s="262"/>
      <c r="CL503" s="262"/>
      <c r="CM503" s="262"/>
      <c r="CN503" s="262"/>
      <c r="CO503" s="262"/>
      <c r="CP503" s="262"/>
      <c r="CQ503" s="262"/>
      <c r="CR503" s="262"/>
      <c r="CS503" s="262"/>
      <c r="CT503" s="262"/>
      <c r="CU503" s="262"/>
      <c r="CV503" s="262"/>
      <c r="CW503" s="262"/>
      <c r="CX503" s="262"/>
      <c r="CY503" s="262"/>
      <c r="CZ503" s="262"/>
      <c r="DA503" s="262"/>
      <c r="DB503" s="262"/>
      <c r="DC503" s="262"/>
      <c r="DD503" s="262"/>
      <c r="DE503" s="262"/>
      <c r="DF503" s="262"/>
      <c r="DG503" s="262"/>
      <c r="DH503" s="262"/>
      <c r="DI503" s="262"/>
      <c r="DJ503" s="262"/>
      <c r="DK503" s="262"/>
      <c r="DL503" s="262"/>
      <c r="DM503" s="262"/>
      <c r="DN503" s="262"/>
      <c r="DO503" s="262"/>
      <c r="DP503" s="262"/>
      <c r="DQ503" s="262"/>
      <c r="DR503" s="262"/>
      <c r="DS503" s="262"/>
      <c r="DT503" s="262"/>
      <c r="DU503" s="262"/>
      <c r="DV503" s="262"/>
      <c r="DW503" s="262"/>
      <c r="DX503" s="262"/>
      <c r="DY503" s="262"/>
      <c r="DZ503" s="262"/>
      <c r="EA503" s="262"/>
      <c r="EB503" s="262"/>
      <c r="EC503" s="262"/>
      <c r="ED503" s="262"/>
      <c r="EE503" s="262"/>
      <c r="EF503" s="262"/>
      <c r="EG503" s="262"/>
      <c r="EH503" s="262"/>
      <c r="EI503" s="262"/>
      <c r="EJ503" s="262"/>
      <c r="EK503" s="262"/>
      <c r="EL503" s="262"/>
      <c r="EM503" s="262"/>
      <c r="EN503" s="262"/>
      <c r="EO503" s="262"/>
      <c r="EP503" s="262"/>
      <c r="EQ503" s="262"/>
      <c r="ER503" s="262"/>
      <c r="ES503" s="262"/>
      <c r="ET503" s="262"/>
      <c r="EU503" s="262"/>
      <c r="EV503" s="262"/>
      <c r="EW503" s="262"/>
      <c r="EX503" s="262"/>
      <c r="EY503" s="262"/>
      <c r="EZ503" s="262"/>
      <c r="FA503" s="262"/>
      <c r="FB503" s="262"/>
      <c r="FC503" s="262"/>
      <c r="FD503" s="262"/>
      <c r="FE503" s="262"/>
      <c r="FF503" s="262"/>
      <c r="FG503" s="262"/>
      <c r="FH503" s="262"/>
      <c r="FI503" s="262"/>
      <c r="FJ503" s="262"/>
      <c r="FK503" s="262"/>
      <c r="FL503" s="262"/>
      <c r="FM503" s="262"/>
      <c r="FN503" s="262"/>
      <c r="FO503" s="262"/>
      <c r="FP503" s="262"/>
      <c r="FQ503" s="262"/>
      <c r="FR503" s="262"/>
      <c r="FS503" s="262"/>
      <c r="FT503" s="262"/>
      <c r="FU503" s="262"/>
      <c r="FV503" s="262"/>
      <c r="FW503" s="262"/>
      <c r="FX503" s="262"/>
      <c r="FY503" s="262"/>
      <c r="FZ503" s="262"/>
      <c r="GA503" s="262"/>
      <c r="GB503" s="262"/>
      <c r="GC503" s="262"/>
      <c r="GD503" s="262"/>
    </row>
    <row r="504" spans="1:186" s="279" customFormat="1" x14ac:dyDescent="0.2">
      <c r="A504" s="339" t="s">
        <v>12397</v>
      </c>
      <c r="B504" s="280" t="s">
        <v>3402</v>
      </c>
      <c r="C504" s="281" t="s">
        <v>3403</v>
      </c>
      <c r="D504" s="130" t="s">
        <v>72</v>
      </c>
      <c r="E504" s="130">
        <v>19</v>
      </c>
      <c r="F504" s="130">
        <v>0.2</v>
      </c>
      <c r="G504" s="282"/>
      <c r="H504" s="283"/>
      <c r="I504" s="358">
        <v>17.04</v>
      </c>
      <c r="J504" s="284">
        <f>IF(ISNUMBER(I504),ROUND(F504*E504*I504,2),"")</f>
        <v>64.75</v>
      </c>
      <c r="K504" s="283">
        <f>BDI!$E$17</f>
        <v>0.18609999999999999</v>
      </c>
      <c r="L504" s="283"/>
      <c r="M504" s="283"/>
      <c r="N504" s="131">
        <f t="shared" si="7"/>
        <v>20.21</v>
      </c>
      <c r="O504" s="340">
        <f>IF(ISNUMBER(I504),ROUND(F504*N504*E504,2),"")</f>
        <v>76.8</v>
      </c>
      <c r="P504" s="262"/>
      <c r="Q504" s="262"/>
      <c r="R504" s="262"/>
      <c r="S504" s="262"/>
      <c r="T504" s="262"/>
      <c r="U504" s="262"/>
      <c r="V504" s="262"/>
      <c r="W504" s="262"/>
      <c r="X504" s="262"/>
      <c r="Y504" s="262"/>
      <c r="Z504" s="262"/>
      <c r="AA504" s="262"/>
      <c r="AB504" s="262"/>
      <c r="AC504" s="262"/>
      <c r="AD504" s="262"/>
      <c r="AE504" s="262"/>
      <c r="AF504" s="262"/>
      <c r="AG504" s="262"/>
      <c r="AH504" s="262"/>
      <c r="AI504" s="262"/>
      <c r="AJ504" s="262"/>
      <c r="AK504" s="262"/>
      <c r="AL504" s="262"/>
      <c r="AM504" s="262"/>
      <c r="AN504" s="262"/>
      <c r="AO504" s="262"/>
      <c r="AP504" s="262"/>
      <c r="AQ504" s="262"/>
      <c r="AR504" s="262"/>
      <c r="AS504" s="262"/>
      <c r="AT504" s="262"/>
      <c r="AU504" s="262"/>
      <c r="AV504" s="262"/>
      <c r="AW504" s="262"/>
      <c r="AX504" s="262"/>
      <c r="AY504" s="262"/>
      <c r="AZ504" s="262"/>
      <c r="BA504" s="262"/>
      <c r="BB504" s="262"/>
      <c r="BC504" s="262"/>
      <c r="BD504" s="262"/>
      <c r="BE504" s="262"/>
      <c r="BF504" s="262"/>
      <c r="BG504" s="262"/>
      <c r="BH504" s="262"/>
      <c r="BI504" s="262"/>
      <c r="BJ504" s="262"/>
      <c r="BK504" s="262"/>
      <c r="BL504" s="262"/>
      <c r="BM504" s="262"/>
      <c r="BN504" s="262"/>
      <c r="BO504" s="262"/>
      <c r="BP504" s="262"/>
      <c r="BQ504" s="262"/>
      <c r="BR504" s="262"/>
      <c r="BS504" s="262"/>
      <c r="BT504" s="262"/>
      <c r="BU504" s="262"/>
      <c r="BV504" s="262"/>
      <c r="BW504" s="262"/>
      <c r="BX504" s="262"/>
      <c r="BY504" s="262"/>
      <c r="BZ504" s="262"/>
      <c r="CA504" s="262"/>
      <c r="CB504" s="262"/>
      <c r="CC504" s="262"/>
      <c r="CD504" s="262"/>
      <c r="CE504" s="262"/>
      <c r="CF504" s="262"/>
      <c r="CG504" s="262"/>
      <c r="CH504" s="262"/>
      <c r="CI504" s="262"/>
      <c r="CJ504" s="262"/>
      <c r="CK504" s="262"/>
      <c r="CL504" s="262"/>
      <c r="CM504" s="262"/>
      <c r="CN504" s="262"/>
      <c r="CO504" s="262"/>
      <c r="CP504" s="262"/>
      <c r="CQ504" s="262"/>
      <c r="CR504" s="262"/>
      <c r="CS504" s="262"/>
      <c r="CT504" s="262"/>
      <c r="CU504" s="262"/>
      <c r="CV504" s="262"/>
      <c r="CW504" s="262"/>
      <c r="CX504" s="262"/>
      <c r="CY504" s="262"/>
      <c r="CZ504" s="262"/>
      <c r="DA504" s="262"/>
      <c r="DB504" s="262"/>
      <c r="DC504" s="262"/>
      <c r="DD504" s="262"/>
      <c r="DE504" s="262"/>
      <c r="DF504" s="262"/>
      <c r="DG504" s="262"/>
      <c r="DH504" s="262"/>
      <c r="DI504" s="262"/>
      <c r="DJ504" s="262"/>
      <c r="DK504" s="262"/>
      <c r="DL504" s="262"/>
      <c r="DM504" s="262"/>
      <c r="DN504" s="262"/>
      <c r="DO504" s="262"/>
      <c r="DP504" s="262"/>
      <c r="DQ504" s="262"/>
      <c r="DR504" s="262"/>
      <c r="DS504" s="262"/>
      <c r="DT504" s="262"/>
      <c r="DU504" s="262"/>
      <c r="DV504" s="262"/>
      <c r="DW504" s="262"/>
      <c r="DX504" s="262"/>
      <c r="DY504" s="262"/>
      <c r="DZ504" s="262"/>
      <c r="EA504" s="262"/>
      <c r="EB504" s="262"/>
      <c r="EC504" s="262"/>
      <c r="ED504" s="262"/>
      <c r="EE504" s="262"/>
      <c r="EF504" s="262"/>
      <c r="EG504" s="262"/>
      <c r="EH504" s="262"/>
      <c r="EI504" s="262"/>
      <c r="EJ504" s="262"/>
      <c r="EK504" s="262"/>
      <c r="EL504" s="262"/>
      <c r="EM504" s="262"/>
      <c r="EN504" s="262"/>
      <c r="EO504" s="262"/>
      <c r="EP504" s="262"/>
      <c r="EQ504" s="262"/>
      <c r="ER504" s="262"/>
      <c r="ES504" s="262"/>
      <c r="ET504" s="262"/>
      <c r="EU504" s="262"/>
      <c r="EV504" s="262"/>
      <c r="EW504" s="262"/>
      <c r="EX504" s="262"/>
      <c r="EY504" s="262"/>
      <c r="EZ504" s="262"/>
      <c r="FA504" s="262"/>
      <c r="FB504" s="262"/>
      <c r="FC504" s="262"/>
      <c r="FD504" s="262"/>
      <c r="FE504" s="262"/>
      <c r="FF504" s="262"/>
      <c r="FG504" s="262"/>
      <c r="FH504" s="262"/>
      <c r="FI504" s="262"/>
      <c r="FJ504" s="262"/>
      <c r="FK504" s="262"/>
      <c r="FL504" s="262"/>
      <c r="FM504" s="262"/>
      <c r="FN504" s="262"/>
      <c r="FO504" s="262"/>
      <c r="FP504" s="262"/>
      <c r="FQ504" s="262"/>
      <c r="FR504" s="262"/>
      <c r="FS504" s="262"/>
      <c r="FT504" s="262"/>
      <c r="FU504" s="262"/>
      <c r="FV504" s="262"/>
      <c r="FW504" s="262"/>
      <c r="FX504" s="262"/>
      <c r="FY504" s="262"/>
      <c r="FZ504" s="262"/>
      <c r="GA504" s="262"/>
      <c r="GB504" s="262"/>
      <c r="GC504" s="262"/>
      <c r="GD504" s="262"/>
    </row>
    <row r="505" spans="1:186" s="279" customFormat="1" x14ac:dyDescent="0.2">
      <c r="A505" s="339" t="s">
        <v>12398</v>
      </c>
      <c r="B505" s="280" t="s">
        <v>640</v>
      </c>
      <c r="C505" s="281" t="s">
        <v>3725</v>
      </c>
      <c r="D505" s="130" t="s">
        <v>3726</v>
      </c>
      <c r="E505" s="130">
        <v>75</v>
      </c>
      <c r="F505" s="130">
        <v>0.2</v>
      </c>
      <c r="G505" s="282"/>
      <c r="H505" s="283"/>
      <c r="I505" s="284">
        <f ca="1">OFFSET(INDEX(Composições!A:H,MATCH(B505,Composições!A:A,0),8),2,0)</f>
        <v>23.939999999999998</v>
      </c>
      <c r="J505" s="284">
        <f ca="1">IF(ISNUMBER(I505),ROUND(F505*E505*I505,2),"")</f>
        <v>359.1</v>
      </c>
      <c r="K505" s="283">
        <f>BDI!$E$17</f>
        <v>0.18609999999999999</v>
      </c>
      <c r="L505" s="283"/>
      <c r="M505" s="283"/>
      <c r="N505" s="131">
        <f t="shared" ca="1" si="7"/>
        <v>28.4</v>
      </c>
      <c r="O505" s="340">
        <f ca="1">IF(ISNUMBER(I505),ROUND(F505*N505*E505,2),"")</f>
        <v>426</v>
      </c>
      <c r="P505" s="262"/>
      <c r="Q505" s="262"/>
      <c r="R505" s="262"/>
      <c r="S505" s="262"/>
      <c r="T505" s="262"/>
      <c r="U505" s="262"/>
      <c r="V505" s="262"/>
      <c r="W505" s="262"/>
      <c r="X505" s="262"/>
      <c r="Y505" s="262"/>
      <c r="Z505" s="262"/>
      <c r="AA505" s="262"/>
      <c r="AB505" s="262"/>
      <c r="AC505" s="262"/>
      <c r="AD505" s="262"/>
      <c r="AE505" s="262"/>
      <c r="AF505" s="262"/>
      <c r="AG505" s="262"/>
      <c r="AH505" s="262"/>
      <c r="AI505" s="262"/>
      <c r="AJ505" s="262"/>
      <c r="AK505" s="262"/>
      <c r="AL505" s="262"/>
      <c r="AM505" s="262"/>
      <c r="AN505" s="262"/>
      <c r="AO505" s="262"/>
      <c r="AP505" s="262"/>
      <c r="AQ505" s="262"/>
      <c r="AR505" s="262"/>
      <c r="AS505" s="262"/>
      <c r="AT505" s="262"/>
      <c r="AU505" s="262"/>
      <c r="AV505" s="262"/>
      <c r="AW505" s="262"/>
      <c r="AX505" s="262"/>
      <c r="AY505" s="262"/>
      <c r="AZ505" s="262"/>
      <c r="BA505" s="262"/>
      <c r="BB505" s="262"/>
      <c r="BC505" s="262"/>
      <c r="BD505" s="262"/>
      <c r="BE505" s="262"/>
      <c r="BF505" s="262"/>
      <c r="BG505" s="262"/>
      <c r="BH505" s="262"/>
      <c r="BI505" s="262"/>
      <c r="BJ505" s="262"/>
      <c r="BK505" s="262"/>
      <c r="BL505" s="262"/>
      <c r="BM505" s="262"/>
      <c r="BN505" s="262"/>
      <c r="BO505" s="262"/>
      <c r="BP505" s="262"/>
      <c r="BQ505" s="262"/>
      <c r="BR505" s="262"/>
      <c r="BS505" s="262"/>
      <c r="BT505" s="262"/>
      <c r="BU505" s="262"/>
      <c r="BV505" s="262"/>
      <c r="BW505" s="262"/>
      <c r="BX505" s="262"/>
      <c r="BY505" s="262"/>
      <c r="BZ505" s="262"/>
      <c r="CA505" s="262"/>
      <c r="CB505" s="262"/>
      <c r="CC505" s="262"/>
      <c r="CD505" s="262"/>
      <c r="CE505" s="262"/>
      <c r="CF505" s="262"/>
      <c r="CG505" s="262"/>
      <c r="CH505" s="262"/>
      <c r="CI505" s="262"/>
      <c r="CJ505" s="262"/>
      <c r="CK505" s="262"/>
      <c r="CL505" s="262"/>
      <c r="CM505" s="262"/>
      <c r="CN505" s="262"/>
      <c r="CO505" s="262"/>
      <c r="CP505" s="262"/>
      <c r="CQ505" s="262"/>
      <c r="CR505" s="262"/>
      <c r="CS505" s="262"/>
      <c r="CT505" s="262"/>
      <c r="CU505" s="262"/>
      <c r="CV505" s="262"/>
      <c r="CW505" s="262"/>
      <c r="CX505" s="262"/>
      <c r="CY505" s="262"/>
      <c r="CZ505" s="262"/>
      <c r="DA505" s="262"/>
      <c r="DB505" s="262"/>
      <c r="DC505" s="262"/>
      <c r="DD505" s="262"/>
      <c r="DE505" s="262"/>
      <c r="DF505" s="262"/>
      <c r="DG505" s="262"/>
      <c r="DH505" s="262"/>
      <c r="DI505" s="262"/>
      <c r="DJ505" s="262"/>
      <c r="DK505" s="262"/>
      <c r="DL505" s="262"/>
      <c r="DM505" s="262"/>
      <c r="DN505" s="262"/>
      <c r="DO505" s="262"/>
      <c r="DP505" s="262"/>
      <c r="DQ505" s="262"/>
      <c r="DR505" s="262"/>
      <c r="DS505" s="262"/>
      <c r="DT505" s="262"/>
      <c r="DU505" s="262"/>
      <c r="DV505" s="262"/>
      <c r="DW505" s="262"/>
      <c r="DX505" s="262"/>
      <c r="DY505" s="262"/>
      <c r="DZ505" s="262"/>
      <c r="EA505" s="262"/>
      <c r="EB505" s="262"/>
      <c r="EC505" s="262"/>
      <c r="ED505" s="262"/>
      <c r="EE505" s="262"/>
      <c r="EF505" s="262"/>
      <c r="EG505" s="262"/>
      <c r="EH505" s="262"/>
      <c r="EI505" s="262"/>
      <c r="EJ505" s="262"/>
      <c r="EK505" s="262"/>
      <c r="EL505" s="262"/>
      <c r="EM505" s="262"/>
      <c r="EN505" s="262"/>
      <c r="EO505" s="262"/>
      <c r="EP505" s="262"/>
      <c r="EQ505" s="262"/>
      <c r="ER505" s="262"/>
      <c r="ES505" s="262"/>
      <c r="ET505" s="262"/>
      <c r="EU505" s="262"/>
      <c r="EV505" s="262"/>
      <c r="EW505" s="262"/>
      <c r="EX505" s="262"/>
      <c r="EY505" s="262"/>
      <c r="EZ505" s="262"/>
      <c r="FA505" s="262"/>
      <c r="FB505" s="262"/>
      <c r="FC505" s="262"/>
      <c r="FD505" s="262"/>
      <c r="FE505" s="262"/>
      <c r="FF505" s="262"/>
      <c r="FG505" s="262"/>
      <c r="FH505" s="262"/>
      <c r="FI505" s="262"/>
      <c r="FJ505" s="262"/>
      <c r="FK505" s="262"/>
      <c r="FL505" s="262"/>
      <c r="FM505" s="262"/>
      <c r="FN505" s="262"/>
      <c r="FO505" s="262"/>
      <c r="FP505" s="262"/>
      <c r="FQ505" s="262"/>
      <c r="FR505" s="262"/>
      <c r="FS505" s="262"/>
      <c r="FT505" s="262"/>
      <c r="FU505" s="262"/>
      <c r="FV505" s="262"/>
      <c r="FW505" s="262"/>
      <c r="FX505" s="262"/>
      <c r="FY505" s="262"/>
      <c r="FZ505" s="262"/>
      <c r="GA505" s="262"/>
      <c r="GB505" s="262"/>
      <c r="GC505" s="262"/>
      <c r="GD505" s="262"/>
    </row>
    <row r="506" spans="1:186" s="279" customFormat="1" x14ac:dyDescent="0.2">
      <c r="A506" s="339" t="s">
        <v>12399</v>
      </c>
      <c r="B506" s="280" t="s">
        <v>641</v>
      </c>
      <c r="C506" s="281" t="s">
        <v>3727</v>
      </c>
      <c r="D506" s="130" t="s">
        <v>3726</v>
      </c>
      <c r="E506" s="130">
        <v>100</v>
      </c>
      <c r="F506" s="130">
        <v>0.2</v>
      </c>
      <c r="G506" s="282"/>
      <c r="H506" s="283"/>
      <c r="I506" s="284">
        <f ca="1">OFFSET(INDEX(Composições!A:H,MATCH(B506,Composições!A:A,0),8),2,0)</f>
        <v>25.08</v>
      </c>
      <c r="J506" s="284">
        <f ca="1">IF(ISNUMBER(I506),ROUND(F506*E506*I506,2),"")</f>
        <v>501.6</v>
      </c>
      <c r="K506" s="283">
        <f>BDI!$E$17</f>
        <v>0.18609999999999999</v>
      </c>
      <c r="L506" s="283"/>
      <c r="M506" s="283"/>
      <c r="N506" s="131">
        <f t="shared" ca="1" si="7"/>
        <v>29.75</v>
      </c>
      <c r="O506" s="340">
        <f ca="1">IF(ISNUMBER(I506),ROUND(F506*N506*E506,2),"")</f>
        <v>595</v>
      </c>
      <c r="P506" s="262"/>
      <c r="Q506" s="262"/>
      <c r="R506" s="262"/>
      <c r="S506" s="262"/>
      <c r="T506" s="262"/>
      <c r="U506" s="262"/>
      <c r="V506" s="262"/>
      <c r="W506" s="262"/>
      <c r="X506" s="262"/>
      <c r="Y506" s="262"/>
      <c r="Z506" s="262"/>
      <c r="AA506" s="262"/>
      <c r="AB506" s="262"/>
      <c r="AC506" s="262"/>
      <c r="AD506" s="262"/>
      <c r="AE506" s="262"/>
      <c r="AF506" s="262"/>
      <c r="AG506" s="262"/>
      <c r="AH506" s="262"/>
      <c r="AI506" s="262"/>
      <c r="AJ506" s="262"/>
      <c r="AK506" s="262"/>
      <c r="AL506" s="262"/>
      <c r="AM506" s="262"/>
      <c r="AN506" s="262"/>
      <c r="AO506" s="262"/>
      <c r="AP506" s="262"/>
      <c r="AQ506" s="262"/>
      <c r="AR506" s="262"/>
      <c r="AS506" s="262"/>
      <c r="AT506" s="262"/>
      <c r="AU506" s="262"/>
      <c r="AV506" s="262"/>
      <c r="AW506" s="262"/>
      <c r="AX506" s="262"/>
      <c r="AY506" s="262"/>
      <c r="AZ506" s="262"/>
      <c r="BA506" s="262"/>
      <c r="BB506" s="262"/>
      <c r="BC506" s="262"/>
      <c r="BD506" s="262"/>
      <c r="BE506" s="262"/>
      <c r="BF506" s="262"/>
      <c r="BG506" s="262"/>
      <c r="BH506" s="262"/>
      <c r="BI506" s="262"/>
      <c r="BJ506" s="262"/>
      <c r="BK506" s="262"/>
      <c r="BL506" s="262"/>
      <c r="BM506" s="262"/>
      <c r="BN506" s="262"/>
      <c r="BO506" s="262"/>
      <c r="BP506" s="262"/>
      <c r="BQ506" s="262"/>
      <c r="BR506" s="262"/>
      <c r="BS506" s="262"/>
      <c r="BT506" s="262"/>
      <c r="BU506" s="262"/>
      <c r="BV506" s="262"/>
      <c r="BW506" s="262"/>
      <c r="BX506" s="262"/>
      <c r="BY506" s="262"/>
      <c r="BZ506" s="262"/>
      <c r="CA506" s="262"/>
      <c r="CB506" s="262"/>
      <c r="CC506" s="262"/>
      <c r="CD506" s="262"/>
      <c r="CE506" s="262"/>
      <c r="CF506" s="262"/>
      <c r="CG506" s="262"/>
      <c r="CH506" s="262"/>
      <c r="CI506" s="262"/>
      <c r="CJ506" s="262"/>
      <c r="CK506" s="262"/>
      <c r="CL506" s="262"/>
      <c r="CM506" s="262"/>
      <c r="CN506" s="262"/>
      <c r="CO506" s="262"/>
      <c r="CP506" s="262"/>
      <c r="CQ506" s="262"/>
      <c r="CR506" s="262"/>
      <c r="CS506" s="262"/>
      <c r="CT506" s="262"/>
      <c r="CU506" s="262"/>
      <c r="CV506" s="262"/>
      <c r="CW506" s="262"/>
      <c r="CX506" s="262"/>
      <c r="CY506" s="262"/>
      <c r="CZ506" s="262"/>
      <c r="DA506" s="262"/>
      <c r="DB506" s="262"/>
      <c r="DC506" s="262"/>
      <c r="DD506" s="262"/>
      <c r="DE506" s="262"/>
      <c r="DF506" s="262"/>
      <c r="DG506" s="262"/>
      <c r="DH506" s="262"/>
      <c r="DI506" s="262"/>
      <c r="DJ506" s="262"/>
      <c r="DK506" s="262"/>
      <c r="DL506" s="262"/>
      <c r="DM506" s="262"/>
      <c r="DN506" s="262"/>
      <c r="DO506" s="262"/>
      <c r="DP506" s="262"/>
      <c r="DQ506" s="262"/>
      <c r="DR506" s="262"/>
      <c r="DS506" s="262"/>
      <c r="DT506" s="262"/>
      <c r="DU506" s="262"/>
      <c r="DV506" s="262"/>
      <c r="DW506" s="262"/>
      <c r="DX506" s="262"/>
      <c r="DY506" s="262"/>
      <c r="DZ506" s="262"/>
      <c r="EA506" s="262"/>
      <c r="EB506" s="262"/>
      <c r="EC506" s="262"/>
      <c r="ED506" s="262"/>
      <c r="EE506" s="262"/>
      <c r="EF506" s="262"/>
      <c r="EG506" s="262"/>
      <c r="EH506" s="262"/>
      <c r="EI506" s="262"/>
      <c r="EJ506" s="262"/>
      <c r="EK506" s="262"/>
      <c r="EL506" s="262"/>
      <c r="EM506" s="262"/>
      <c r="EN506" s="262"/>
      <c r="EO506" s="262"/>
      <c r="EP506" s="262"/>
      <c r="EQ506" s="262"/>
      <c r="ER506" s="262"/>
      <c r="ES506" s="262"/>
      <c r="ET506" s="262"/>
      <c r="EU506" s="262"/>
      <c r="EV506" s="262"/>
      <c r="EW506" s="262"/>
      <c r="EX506" s="262"/>
      <c r="EY506" s="262"/>
      <c r="EZ506" s="262"/>
      <c r="FA506" s="262"/>
      <c r="FB506" s="262"/>
      <c r="FC506" s="262"/>
      <c r="FD506" s="262"/>
      <c r="FE506" s="262"/>
      <c r="FF506" s="262"/>
      <c r="FG506" s="262"/>
      <c r="FH506" s="262"/>
      <c r="FI506" s="262"/>
      <c r="FJ506" s="262"/>
      <c r="FK506" s="262"/>
      <c r="FL506" s="262"/>
      <c r="FM506" s="262"/>
      <c r="FN506" s="262"/>
      <c r="FO506" s="262"/>
      <c r="FP506" s="262"/>
      <c r="FQ506" s="262"/>
      <c r="FR506" s="262"/>
      <c r="FS506" s="262"/>
      <c r="FT506" s="262"/>
      <c r="FU506" s="262"/>
      <c r="FV506" s="262"/>
      <c r="FW506" s="262"/>
      <c r="FX506" s="262"/>
      <c r="FY506" s="262"/>
      <c r="FZ506" s="262"/>
      <c r="GA506" s="262"/>
      <c r="GB506" s="262"/>
      <c r="GC506" s="262"/>
      <c r="GD506" s="262"/>
    </row>
    <row r="507" spans="1:186" s="279" customFormat="1" x14ac:dyDescent="0.2">
      <c r="A507" s="339" t="s">
        <v>12400</v>
      </c>
      <c r="B507" s="280" t="s">
        <v>642</v>
      </c>
      <c r="C507" s="281" t="s">
        <v>3728</v>
      </c>
      <c r="D507" s="130" t="s">
        <v>3729</v>
      </c>
      <c r="E507" s="130">
        <v>85</v>
      </c>
      <c r="F507" s="130">
        <v>0.2</v>
      </c>
      <c r="G507" s="282"/>
      <c r="H507" s="283"/>
      <c r="I507" s="284">
        <f ca="1">OFFSET(INDEX(Composições!A:H,MATCH(B507,Composições!A:A,0),8),2,0)</f>
        <v>32.300000000000004</v>
      </c>
      <c r="J507" s="284">
        <f ca="1">IF(ISNUMBER(I507),ROUND(F507*E507*I507,2),"")</f>
        <v>549.1</v>
      </c>
      <c r="K507" s="283">
        <f>BDI!$E$17</f>
        <v>0.18609999999999999</v>
      </c>
      <c r="L507" s="283"/>
      <c r="M507" s="283"/>
      <c r="N507" s="131">
        <f t="shared" ca="1" si="7"/>
        <v>38.31</v>
      </c>
      <c r="O507" s="340">
        <f ca="1">IF(ISNUMBER(I507),ROUND(F507*N507*E507,2),"")</f>
        <v>651.27</v>
      </c>
      <c r="P507" s="262"/>
      <c r="Q507" s="262"/>
      <c r="R507" s="262"/>
      <c r="S507" s="262"/>
      <c r="T507" s="262"/>
      <c r="U507" s="262"/>
      <c r="V507" s="262"/>
      <c r="W507" s="262"/>
      <c r="X507" s="262"/>
      <c r="Y507" s="262"/>
      <c r="Z507" s="262"/>
      <c r="AA507" s="262"/>
      <c r="AB507" s="262"/>
      <c r="AC507" s="262"/>
      <c r="AD507" s="262"/>
      <c r="AE507" s="262"/>
      <c r="AF507" s="262"/>
      <c r="AG507" s="262"/>
      <c r="AH507" s="262"/>
      <c r="AI507" s="262"/>
      <c r="AJ507" s="262"/>
      <c r="AK507" s="262"/>
      <c r="AL507" s="262"/>
      <c r="AM507" s="262"/>
      <c r="AN507" s="262"/>
      <c r="AO507" s="262"/>
      <c r="AP507" s="262"/>
      <c r="AQ507" s="262"/>
      <c r="AR507" s="262"/>
      <c r="AS507" s="262"/>
      <c r="AT507" s="262"/>
      <c r="AU507" s="262"/>
      <c r="AV507" s="262"/>
      <c r="AW507" s="262"/>
      <c r="AX507" s="262"/>
      <c r="AY507" s="262"/>
      <c r="AZ507" s="262"/>
      <c r="BA507" s="262"/>
      <c r="BB507" s="262"/>
      <c r="BC507" s="262"/>
      <c r="BD507" s="262"/>
      <c r="BE507" s="262"/>
      <c r="BF507" s="262"/>
      <c r="BG507" s="262"/>
      <c r="BH507" s="262"/>
      <c r="BI507" s="262"/>
      <c r="BJ507" s="262"/>
      <c r="BK507" s="262"/>
      <c r="BL507" s="262"/>
      <c r="BM507" s="262"/>
      <c r="BN507" s="262"/>
      <c r="BO507" s="262"/>
      <c r="BP507" s="262"/>
      <c r="BQ507" s="262"/>
      <c r="BR507" s="262"/>
      <c r="BS507" s="262"/>
      <c r="BT507" s="262"/>
      <c r="BU507" s="262"/>
      <c r="BV507" s="262"/>
      <c r="BW507" s="262"/>
      <c r="BX507" s="262"/>
      <c r="BY507" s="262"/>
      <c r="BZ507" s="262"/>
      <c r="CA507" s="262"/>
      <c r="CB507" s="262"/>
      <c r="CC507" s="262"/>
      <c r="CD507" s="262"/>
      <c r="CE507" s="262"/>
      <c r="CF507" s="262"/>
      <c r="CG507" s="262"/>
      <c r="CH507" s="262"/>
      <c r="CI507" s="262"/>
      <c r="CJ507" s="262"/>
      <c r="CK507" s="262"/>
      <c r="CL507" s="262"/>
      <c r="CM507" s="262"/>
      <c r="CN507" s="262"/>
      <c r="CO507" s="262"/>
      <c r="CP507" s="262"/>
      <c r="CQ507" s="262"/>
      <c r="CR507" s="262"/>
      <c r="CS507" s="262"/>
      <c r="CT507" s="262"/>
      <c r="CU507" s="262"/>
      <c r="CV507" s="262"/>
      <c r="CW507" s="262"/>
      <c r="CX507" s="262"/>
      <c r="CY507" s="262"/>
      <c r="CZ507" s="262"/>
      <c r="DA507" s="262"/>
      <c r="DB507" s="262"/>
      <c r="DC507" s="262"/>
      <c r="DD507" s="262"/>
      <c r="DE507" s="262"/>
      <c r="DF507" s="262"/>
      <c r="DG507" s="262"/>
      <c r="DH507" s="262"/>
      <c r="DI507" s="262"/>
      <c r="DJ507" s="262"/>
      <c r="DK507" s="262"/>
      <c r="DL507" s="262"/>
      <c r="DM507" s="262"/>
      <c r="DN507" s="262"/>
      <c r="DO507" s="262"/>
      <c r="DP507" s="262"/>
      <c r="DQ507" s="262"/>
      <c r="DR507" s="262"/>
      <c r="DS507" s="262"/>
      <c r="DT507" s="262"/>
      <c r="DU507" s="262"/>
      <c r="DV507" s="262"/>
      <c r="DW507" s="262"/>
      <c r="DX507" s="262"/>
      <c r="DY507" s="262"/>
      <c r="DZ507" s="262"/>
      <c r="EA507" s="262"/>
      <c r="EB507" s="262"/>
      <c r="EC507" s="262"/>
      <c r="ED507" s="262"/>
      <c r="EE507" s="262"/>
      <c r="EF507" s="262"/>
      <c r="EG507" s="262"/>
      <c r="EH507" s="262"/>
      <c r="EI507" s="262"/>
      <c r="EJ507" s="262"/>
      <c r="EK507" s="262"/>
      <c r="EL507" s="262"/>
      <c r="EM507" s="262"/>
      <c r="EN507" s="262"/>
      <c r="EO507" s="262"/>
      <c r="EP507" s="262"/>
      <c r="EQ507" s="262"/>
      <c r="ER507" s="262"/>
      <c r="ES507" s="262"/>
      <c r="ET507" s="262"/>
      <c r="EU507" s="262"/>
      <c r="EV507" s="262"/>
      <c r="EW507" s="262"/>
      <c r="EX507" s="262"/>
      <c r="EY507" s="262"/>
      <c r="EZ507" s="262"/>
      <c r="FA507" s="262"/>
      <c r="FB507" s="262"/>
      <c r="FC507" s="262"/>
      <c r="FD507" s="262"/>
      <c r="FE507" s="262"/>
      <c r="FF507" s="262"/>
      <c r="FG507" s="262"/>
      <c r="FH507" s="262"/>
      <c r="FI507" s="262"/>
      <c r="FJ507" s="262"/>
      <c r="FK507" s="262"/>
      <c r="FL507" s="262"/>
      <c r="FM507" s="262"/>
      <c r="FN507" s="262"/>
      <c r="FO507" s="262"/>
      <c r="FP507" s="262"/>
      <c r="FQ507" s="262"/>
      <c r="FR507" s="262"/>
      <c r="FS507" s="262"/>
      <c r="FT507" s="262"/>
      <c r="FU507" s="262"/>
      <c r="FV507" s="262"/>
      <c r="FW507" s="262"/>
      <c r="FX507" s="262"/>
      <c r="FY507" s="262"/>
      <c r="FZ507" s="262"/>
      <c r="GA507" s="262"/>
      <c r="GB507" s="262"/>
      <c r="GC507" s="262"/>
      <c r="GD507" s="262"/>
    </row>
    <row r="508" spans="1:186" s="279" customFormat="1" x14ac:dyDescent="0.2">
      <c r="A508" s="339" t="s">
        <v>12401</v>
      </c>
      <c r="B508" s="280" t="s">
        <v>643</v>
      </c>
      <c r="C508" s="281" t="s">
        <v>3730</v>
      </c>
      <c r="D508" s="130" t="s">
        <v>3731</v>
      </c>
      <c r="E508" s="130">
        <v>40</v>
      </c>
      <c r="F508" s="130">
        <v>0.2</v>
      </c>
      <c r="G508" s="282"/>
      <c r="H508" s="283"/>
      <c r="I508" s="284">
        <f ca="1">OFFSET(INDEX(Composições!A:H,MATCH(B508,Composições!A:A,0),8),2,0)</f>
        <v>35.53</v>
      </c>
      <c r="J508" s="284">
        <f ca="1">IF(ISNUMBER(I508),ROUND(F508*E508*I508,2),"")</f>
        <v>284.24</v>
      </c>
      <c r="K508" s="283">
        <f>BDI!$E$17</f>
        <v>0.18609999999999999</v>
      </c>
      <c r="L508" s="283"/>
      <c r="M508" s="283"/>
      <c r="N508" s="131">
        <f t="shared" ca="1" si="7"/>
        <v>42.14</v>
      </c>
      <c r="O508" s="340">
        <f ca="1">IF(ISNUMBER(I508),ROUND(F508*N508*E508,2),"")</f>
        <v>337.12</v>
      </c>
      <c r="P508" s="262"/>
      <c r="Q508" s="262"/>
      <c r="R508" s="262"/>
      <c r="S508" s="262"/>
      <c r="T508" s="262"/>
      <c r="U508" s="262"/>
      <c r="V508" s="262"/>
      <c r="W508" s="262"/>
      <c r="X508" s="262"/>
      <c r="Y508" s="262"/>
      <c r="Z508" s="262"/>
      <c r="AA508" s="262"/>
      <c r="AB508" s="262"/>
      <c r="AC508" s="262"/>
      <c r="AD508" s="262"/>
      <c r="AE508" s="262"/>
      <c r="AF508" s="262"/>
      <c r="AG508" s="262"/>
      <c r="AH508" s="262"/>
      <c r="AI508" s="262"/>
      <c r="AJ508" s="262"/>
      <c r="AK508" s="262"/>
      <c r="AL508" s="262"/>
      <c r="AM508" s="262"/>
      <c r="AN508" s="262"/>
      <c r="AO508" s="262"/>
      <c r="AP508" s="262"/>
      <c r="AQ508" s="262"/>
      <c r="AR508" s="262"/>
      <c r="AS508" s="262"/>
      <c r="AT508" s="262"/>
      <c r="AU508" s="262"/>
      <c r="AV508" s="262"/>
      <c r="AW508" s="262"/>
      <c r="AX508" s="262"/>
      <c r="AY508" s="262"/>
      <c r="AZ508" s="262"/>
      <c r="BA508" s="262"/>
      <c r="BB508" s="262"/>
      <c r="BC508" s="262"/>
      <c r="BD508" s="262"/>
      <c r="BE508" s="262"/>
      <c r="BF508" s="262"/>
      <c r="BG508" s="262"/>
      <c r="BH508" s="262"/>
      <c r="BI508" s="262"/>
      <c r="BJ508" s="262"/>
      <c r="BK508" s="262"/>
      <c r="BL508" s="262"/>
      <c r="BM508" s="262"/>
      <c r="BN508" s="262"/>
      <c r="BO508" s="262"/>
      <c r="BP508" s="262"/>
      <c r="BQ508" s="262"/>
      <c r="BR508" s="262"/>
      <c r="BS508" s="262"/>
      <c r="BT508" s="262"/>
      <c r="BU508" s="262"/>
      <c r="BV508" s="262"/>
      <c r="BW508" s="262"/>
      <c r="BX508" s="262"/>
      <c r="BY508" s="262"/>
      <c r="BZ508" s="262"/>
      <c r="CA508" s="262"/>
      <c r="CB508" s="262"/>
      <c r="CC508" s="262"/>
      <c r="CD508" s="262"/>
      <c r="CE508" s="262"/>
      <c r="CF508" s="262"/>
      <c r="CG508" s="262"/>
      <c r="CH508" s="262"/>
      <c r="CI508" s="262"/>
      <c r="CJ508" s="262"/>
      <c r="CK508" s="262"/>
      <c r="CL508" s="262"/>
      <c r="CM508" s="262"/>
      <c r="CN508" s="262"/>
      <c r="CO508" s="262"/>
      <c r="CP508" s="262"/>
      <c r="CQ508" s="262"/>
      <c r="CR508" s="262"/>
      <c r="CS508" s="262"/>
      <c r="CT508" s="262"/>
      <c r="CU508" s="262"/>
      <c r="CV508" s="262"/>
      <c r="CW508" s="262"/>
      <c r="CX508" s="262"/>
      <c r="CY508" s="262"/>
      <c r="CZ508" s="262"/>
      <c r="DA508" s="262"/>
      <c r="DB508" s="262"/>
      <c r="DC508" s="262"/>
      <c r="DD508" s="262"/>
      <c r="DE508" s="262"/>
      <c r="DF508" s="262"/>
      <c r="DG508" s="262"/>
      <c r="DH508" s="262"/>
      <c r="DI508" s="262"/>
      <c r="DJ508" s="262"/>
      <c r="DK508" s="262"/>
      <c r="DL508" s="262"/>
      <c r="DM508" s="262"/>
      <c r="DN508" s="262"/>
      <c r="DO508" s="262"/>
      <c r="DP508" s="262"/>
      <c r="DQ508" s="262"/>
      <c r="DR508" s="262"/>
      <c r="DS508" s="262"/>
      <c r="DT508" s="262"/>
      <c r="DU508" s="262"/>
      <c r="DV508" s="262"/>
      <c r="DW508" s="262"/>
      <c r="DX508" s="262"/>
      <c r="DY508" s="262"/>
      <c r="DZ508" s="262"/>
      <c r="EA508" s="262"/>
      <c r="EB508" s="262"/>
      <c r="EC508" s="262"/>
      <c r="ED508" s="262"/>
      <c r="EE508" s="262"/>
      <c r="EF508" s="262"/>
      <c r="EG508" s="262"/>
      <c r="EH508" s="262"/>
      <c r="EI508" s="262"/>
      <c r="EJ508" s="262"/>
      <c r="EK508" s="262"/>
      <c r="EL508" s="262"/>
      <c r="EM508" s="262"/>
      <c r="EN508" s="262"/>
      <c r="EO508" s="262"/>
      <c r="EP508" s="262"/>
      <c r="EQ508" s="262"/>
      <c r="ER508" s="262"/>
      <c r="ES508" s="262"/>
      <c r="ET508" s="262"/>
      <c r="EU508" s="262"/>
      <c r="EV508" s="262"/>
      <c r="EW508" s="262"/>
      <c r="EX508" s="262"/>
      <c r="EY508" s="262"/>
      <c r="EZ508" s="262"/>
      <c r="FA508" s="262"/>
      <c r="FB508" s="262"/>
      <c r="FC508" s="262"/>
      <c r="FD508" s="262"/>
      <c r="FE508" s="262"/>
      <c r="FF508" s="262"/>
      <c r="FG508" s="262"/>
      <c r="FH508" s="262"/>
      <c r="FI508" s="262"/>
      <c r="FJ508" s="262"/>
      <c r="FK508" s="262"/>
      <c r="FL508" s="262"/>
      <c r="FM508" s="262"/>
      <c r="FN508" s="262"/>
      <c r="FO508" s="262"/>
      <c r="FP508" s="262"/>
      <c r="FQ508" s="262"/>
      <c r="FR508" s="262"/>
      <c r="FS508" s="262"/>
      <c r="FT508" s="262"/>
      <c r="FU508" s="262"/>
      <c r="FV508" s="262"/>
      <c r="FW508" s="262"/>
      <c r="FX508" s="262"/>
      <c r="FY508" s="262"/>
      <c r="FZ508" s="262"/>
      <c r="GA508" s="262"/>
      <c r="GB508" s="262"/>
      <c r="GC508" s="262"/>
      <c r="GD508" s="262"/>
    </row>
    <row r="509" spans="1:186" s="279" customFormat="1" x14ac:dyDescent="0.2">
      <c r="A509" s="339" t="s">
        <v>12402</v>
      </c>
      <c r="B509" s="280" t="s">
        <v>644</v>
      </c>
      <c r="C509" s="281" t="s">
        <v>3732</v>
      </c>
      <c r="D509" s="130" t="s">
        <v>3726</v>
      </c>
      <c r="E509" s="130">
        <v>8</v>
      </c>
      <c r="F509" s="130">
        <v>0.2</v>
      </c>
      <c r="G509" s="282"/>
      <c r="H509" s="283"/>
      <c r="I509" s="284">
        <f ca="1">OFFSET(INDEX(Composições!A:H,MATCH(B509,Composições!A:A,0),8),2,0)</f>
        <v>28.499999999999996</v>
      </c>
      <c r="J509" s="284">
        <f ca="1">IF(ISNUMBER(I509),ROUND(F509*E509*I509,2),"")</f>
        <v>45.6</v>
      </c>
      <c r="K509" s="283">
        <f>BDI!$E$17</f>
        <v>0.18609999999999999</v>
      </c>
      <c r="L509" s="283"/>
      <c r="M509" s="283"/>
      <c r="N509" s="131">
        <f t="shared" ca="1" si="7"/>
        <v>33.799999999999997</v>
      </c>
      <c r="O509" s="340">
        <f ca="1">IF(ISNUMBER(I509),ROUND(F509*N509*E509,2),"")</f>
        <v>54.08</v>
      </c>
      <c r="P509" s="262"/>
      <c r="Q509" s="262"/>
      <c r="R509" s="262"/>
      <c r="S509" s="262"/>
      <c r="T509" s="262"/>
      <c r="U509" s="262"/>
      <c r="V509" s="262"/>
      <c r="W509" s="262"/>
      <c r="X509" s="262"/>
      <c r="Y509" s="262"/>
      <c r="Z509" s="262"/>
      <c r="AA509" s="262"/>
      <c r="AB509" s="262"/>
      <c r="AC509" s="262"/>
      <c r="AD509" s="262"/>
      <c r="AE509" s="262"/>
      <c r="AF509" s="262"/>
      <c r="AG509" s="262"/>
      <c r="AH509" s="262"/>
      <c r="AI509" s="262"/>
      <c r="AJ509" s="262"/>
      <c r="AK509" s="262"/>
      <c r="AL509" s="262"/>
      <c r="AM509" s="262"/>
      <c r="AN509" s="262"/>
      <c r="AO509" s="262"/>
      <c r="AP509" s="262"/>
      <c r="AQ509" s="262"/>
      <c r="AR509" s="262"/>
      <c r="AS509" s="262"/>
      <c r="AT509" s="262"/>
      <c r="AU509" s="262"/>
      <c r="AV509" s="262"/>
      <c r="AW509" s="262"/>
      <c r="AX509" s="262"/>
      <c r="AY509" s="262"/>
      <c r="AZ509" s="262"/>
      <c r="BA509" s="262"/>
      <c r="BB509" s="262"/>
      <c r="BC509" s="262"/>
      <c r="BD509" s="262"/>
      <c r="BE509" s="262"/>
      <c r="BF509" s="262"/>
      <c r="BG509" s="262"/>
      <c r="BH509" s="262"/>
      <c r="BI509" s="262"/>
      <c r="BJ509" s="262"/>
      <c r="BK509" s="262"/>
      <c r="BL509" s="262"/>
      <c r="BM509" s="262"/>
      <c r="BN509" s="262"/>
      <c r="BO509" s="262"/>
      <c r="BP509" s="262"/>
      <c r="BQ509" s="262"/>
      <c r="BR509" s="262"/>
      <c r="BS509" s="262"/>
      <c r="BT509" s="262"/>
      <c r="BU509" s="262"/>
      <c r="BV509" s="262"/>
      <c r="BW509" s="262"/>
      <c r="BX509" s="262"/>
      <c r="BY509" s="262"/>
      <c r="BZ509" s="262"/>
      <c r="CA509" s="262"/>
      <c r="CB509" s="262"/>
      <c r="CC509" s="262"/>
      <c r="CD509" s="262"/>
      <c r="CE509" s="262"/>
      <c r="CF509" s="262"/>
      <c r="CG509" s="262"/>
      <c r="CH509" s="262"/>
      <c r="CI509" s="262"/>
      <c r="CJ509" s="262"/>
      <c r="CK509" s="262"/>
      <c r="CL509" s="262"/>
      <c r="CM509" s="262"/>
      <c r="CN509" s="262"/>
      <c r="CO509" s="262"/>
      <c r="CP509" s="262"/>
      <c r="CQ509" s="262"/>
      <c r="CR509" s="262"/>
      <c r="CS509" s="262"/>
      <c r="CT509" s="262"/>
      <c r="CU509" s="262"/>
      <c r="CV509" s="262"/>
      <c r="CW509" s="262"/>
      <c r="CX509" s="262"/>
      <c r="CY509" s="262"/>
      <c r="CZ509" s="262"/>
      <c r="DA509" s="262"/>
      <c r="DB509" s="262"/>
      <c r="DC509" s="262"/>
      <c r="DD509" s="262"/>
      <c r="DE509" s="262"/>
      <c r="DF509" s="262"/>
      <c r="DG509" s="262"/>
      <c r="DH509" s="262"/>
      <c r="DI509" s="262"/>
      <c r="DJ509" s="262"/>
      <c r="DK509" s="262"/>
      <c r="DL509" s="262"/>
      <c r="DM509" s="262"/>
      <c r="DN509" s="262"/>
      <c r="DO509" s="262"/>
      <c r="DP509" s="262"/>
      <c r="DQ509" s="262"/>
      <c r="DR509" s="262"/>
      <c r="DS509" s="262"/>
      <c r="DT509" s="262"/>
      <c r="DU509" s="262"/>
      <c r="DV509" s="262"/>
      <c r="DW509" s="262"/>
      <c r="DX509" s="262"/>
      <c r="DY509" s="262"/>
      <c r="DZ509" s="262"/>
      <c r="EA509" s="262"/>
      <c r="EB509" s="262"/>
      <c r="EC509" s="262"/>
      <c r="ED509" s="262"/>
      <c r="EE509" s="262"/>
      <c r="EF509" s="262"/>
      <c r="EG509" s="262"/>
      <c r="EH509" s="262"/>
      <c r="EI509" s="262"/>
      <c r="EJ509" s="262"/>
      <c r="EK509" s="262"/>
      <c r="EL509" s="262"/>
      <c r="EM509" s="262"/>
      <c r="EN509" s="262"/>
      <c r="EO509" s="262"/>
      <c r="EP509" s="262"/>
      <c r="EQ509" s="262"/>
      <c r="ER509" s="262"/>
      <c r="ES509" s="262"/>
      <c r="ET509" s="262"/>
      <c r="EU509" s="262"/>
      <c r="EV509" s="262"/>
      <c r="EW509" s="262"/>
      <c r="EX509" s="262"/>
      <c r="EY509" s="262"/>
      <c r="EZ509" s="262"/>
      <c r="FA509" s="262"/>
      <c r="FB509" s="262"/>
      <c r="FC509" s="262"/>
      <c r="FD509" s="262"/>
      <c r="FE509" s="262"/>
      <c r="FF509" s="262"/>
      <c r="FG509" s="262"/>
      <c r="FH509" s="262"/>
      <c r="FI509" s="262"/>
      <c r="FJ509" s="262"/>
      <c r="FK509" s="262"/>
      <c r="FL509" s="262"/>
      <c r="FM509" s="262"/>
      <c r="FN509" s="262"/>
      <c r="FO509" s="262"/>
      <c r="FP509" s="262"/>
      <c r="FQ509" s="262"/>
      <c r="FR509" s="262"/>
      <c r="FS509" s="262"/>
      <c r="FT509" s="262"/>
      <c r="FU509" s="262"/>
      <c r="FV509" s="262"/>
      <c r="FW509" s="262"/>
      <c r="FX509" s="262"/>
      <c r="FY509" s="262"/>
      <c r="FZ509" s="262"/>
      <c r="GA509" s="262"/>
      <c r="GB509" s="262"/>
      <c r="GC509" s="262"/>
      <c r="GD509" s="262"/>
    </row>
    <row r="510" spans="1:186" s="279" customFormat="1" x14ac:dyDescent="0.2">
      <c r="A510" s="339" t="s">
        <v>12403</v>
      </c>
      <c r="B510" s="280" t="s">
        <v>645</v>
      </c>
      <c r="C510" s="281" t="s">
        <v>3733</v>
      </c>
      <c r="D510" s="130" t="s">
        <v>1788</v>
      </c>
      <c r="E510" s="130">
        <v>38</v>
      </c>
      <c r="F510" s="130">
        <v>0.2</v>
      </c>
      <c r="G510" s="282"/>
      <c r="H510" s="283"/>
      <c r="I510" s="284">
        <f ca="1">OFFSET(INDEX(Composições!A:H,MATCH(B510,Composições!A:A,0),8),2,0)</f>
        <v>246.52035924999996</v>
      </c>
      <c r="J510" s="284">
        <f ca="1">IF(ISNUMBER(I510),ROUND(F510*E510*I510,2),"")</f>
        <v>1873.55</v>
      </c>
      <c r="K510" s="283">
        <f>BDI!$E$17</f>
        <v>0.18609999999999999</v>
      </c>
      <c r="L510" s="283"/>
      <c r="M510" s="283"/>
      <c r="N510" s="131">
        <f t="shared" ca="1" si="7"/>
        <v>292.39999999999998</v>
      </c>
      <c r="O510" s="340">
        <f ca="1">IF(ISNUMBER(I510),ROUND(F510*N510*E510,2),"")</f>
        <v>2222.2399999999998</v>
      </c>
      <c r="P510" s="262"/>
      <c r="Q510" s="262"/>
      <c r="R510" s="262"/>
      <c r="S510" s="262"/>
      <c r="T510" s="262"/>
      <c r="U510" s="262"/>
      <c r="V510" s="262"/>
      <c r="W510" s="262"/>
      <c r="X510" s="262"/>
      <c r="Y510" s="262"/>
      <c r="Z510" s="262"/>
      <c r="AA510" s="262"/>
      <c r="AB510" s="262"/>
      <c r="AC510" s="262"/>
      <c r="AD510" s="262"/>
      <c r="AE510" s="262"/>
      <c r="AF510" s="262"/>
      <c r="AG510" s="262"/>
      <c r="AH510" s="262"/>
      <c r="AI510" s="262"/>
      <c r="AJ510" s="262"/>
      <c r="AK510" s="262"/>
      <c r="AL510" s="262"/>
      <c r="AM510" s="262"/>
      <c r="AN510" s="262"/>
      <c r="AO510" s="262"/>
      <c r="AP510" s="262"/>
      <c r="AQ510" s="262"/>
      <c r="AR510" s="262"/>
      <c r="AS510" s="262"/>
      <c r="AT510" s="262"/>
      <c r="AU510" s="262"/>
      <c r="AV510" s="262"/>
      <c r="AW510" s="262"/>
      <c r="AX510" s="262"/>
      <c r="AY510" s="262"/>
      <c r="AZ510" s="262"/>
      <c r="BA510" s="262"/>
      <c r="BB510" s="262"/>
      <c r="BC510" s="262"/>
      <c r="BD510" s="262"/>
      <c r="BE510" s="262"/>
      <c r="BF510" s="262"/>
      <c r="BG510" s="262"/>
      <c r="BH510" s="262"/>
      <c r="BI510" s="262"/>
      <c r="BJ510" s="262"/>
      <c r="BK510" s="262"/>
      <c r="BL510" s="262"/>
      <c r="BM510" s="262"/>
      <c r="BN510" s="262"/>
      <c r="BO510" s="262"/>
      <c r="BP510" s="262"/>
      <c r="BQ510" s="262"/>
      <c r="BR510" s="262"/>
      <c r="BS510" s="262"/>
      <c r="BT510" s="262"/>
      <c r="BU510" s="262"/>
      <c r="BV510" s="262"/>
      <c r="BW510" s="262"/>
      <c r="BX510" s="262"/>
      <c r="BY510" s="262"/>
      <c r="BZ510" s="262"/>
      <c r="CA510" s="262"/>
      <c r="CB510" s="262"/>
      <c r="CC510" s="262"/>
      <c r="CD510" s="262"/>
      <c r="CE510" s="262"/>
      <c r="CF510" s="262"/>
      <c r="CG510" s="262"/>
      <c r="CH510" s="262"/>
      <c r="CI510" s="262"/>
      <c r="CJ510" s="262"/>
      <c r="CK510" s="262"/>
      <c r="CL510" s="262"/>
      <c r="CM510" s="262"/>
      <c r="CN510" s="262"/>
      <c r="CO510" s="262"/>
      <c r="CP510" s="262"/>
      <c r="CQ510" s="262"/>
      <c r="CR510" s="262"/>
      <c r="CS510" s="262"/>
      <c r="CT510" s="262"/>
      <c r="CU510" s="262"/>
      <c r="CV510" s="262"/>
      <c r="CW510" s="262"/>
      <c r="CX510" s="262"/>
      <c r="CY510" s="262"/>
      <c r="CZ510" s="262"/>
      <c r="DA510" s="262"/>
      <c r="DB510" s="262"/>
      <c r="DC510" s="262"/>
      <c r="DD510" s="262"/>
      <c r="DE510" s="262"/>
      <c r="DF510" s="262"/>
      <c r="DG510" s="262"/>
      <c r="DH510" s="262"/>
      <c r="DI510" s="262"/>
      <c r="DJ510" s="262"/>
      <c r="DK510" s="262"/>
      <c r="DL510" s="262"/>
      <c r="DM510" s="262"/>
      <c r="DN510" s="262"/>
      <c r="DO510" s="262"/>
      <c r="DP510" s="262"/>
      <c r="DQ510" s="262"/>
      <c r="DR510" s="262"/>
      <c r="DS510" s="262"/>
      <c r="DT510" s="262"/>
      <c r="DU510" s="262"/>
      <c r="DV510" s="262"/>
      <c r="DW510" s="262"/>
      <c r="DX510" s="262"/>
      <c r="DY510" s="262"/>
      <c r="DZ510" s="262"/>
      <c r="EA510" s="262"/>
      <c r="EB510" s="262"/>
      <c r="EC510" s="262"/>
      <c r="ED510" s="262"/>
      <c r="EE510" s="262"/>
      <c r="EF510" s="262"/>
      <c r="EG510" s="262"/>
      <c r="EH510" s="262"/>
      <c r="EI510" s="262"/>
      <c r="EJ510" s="262"/>
      <c r="EK510" s="262"/>
      <c r="EL510" s="262"/>
      <c r="EM510" s="262"/>
      <c r="EN510" s="262"/>
      <c r="EO510" s="262"/>
      <c r="EP510" s="262"/>
      <c r="EQ510" s="262"/>
      <c r="ER510" s="262"/>
      <c r="ES510" s="262"/>
      <c r="ET510" s="262"/>
      <c r="EU510" s="262"/>
      <c r="EV510" s="262"/>
      <c r="EW510" s="262"/>
      <c r="EX510" s="262"/>
      <c r="EY510" s="262"/>
      <c r="EZ510" s="262"/>
      <c r="FA510" s="262"/>
      <c r="FB510" s="262"/>
      <c r="FC510" s="262"/>
      <c r="FD510" s="262"/>
      <c r="FE510" s="262"/>
      <c r="FF510" s="262"/>
      <c r="FG510" s="262"/>
      <c r="FH510" s="262"/>
      <c r="FI510" s="262"/>
      <c r="FJ510" s="262"/>
      <c r="FK510" s="262"/>
      <c r="FL510" s="262"/>
      <c r="FM510" s="262"/>
      <c r="FN510" s="262"/>
      <c r="FO510" s="262"/>
      <c r="FP510" s="262"/>
      <c r="FQ510" s="262"/>
      <c r="FR510" s="262"/>
      <c r="FS510" s="262"/>
      <c r="FT510" s="262"/>
      <c r="FU510" s="262"/>
      <c r="FV510" s="262"/>
      <c r="FW510" s="262"/>
      <c r="FX510" s="262"/>
      <c r="FY510" s="262"/>
      <c r="FZ510" s="262"/>
      <c r="GA510" s="262"/>
      <c r="GB510" s="262"/>
      <c r="GC510" s="262"/>
      <c r="GD510" s="262"/>
    </row>
    <row r="511" spans="1:186" s="279" customFormat="1" x14ac:dyDescent="0.2">
      <c r="A511" s="339" t="s">
        <v>12404</v>
      </c>
      <c r="B511" s="280" t="s">
        <v>647</v>
      </c>
      <c r="C511" s="281" t="s">
        <v>3734</v>
      </c>
      <c r="D511" s="130" t="s">
        <v>1788</v>
      </c>
      <c r="E511" s="130">
        <v>7</v>
      </c>
      <c r="F511" s="130">
        <v>0.2</v>
      </c>
      <c r="G511" s="282"/>
      <c r="H511" s="283"/>
      <c r="I511" s="284">
        <f ca="1">OFFSET(INDEX(Composições!A:H,MATCH(B511,Composições!A:A,0),8),2,0)</f>
        <v>271.74285924999998</v>
      </c>
      <c r="J511" s="284">
        <f ca="1">IF(ISNUMBER(I511),ROUND(F511*E511*I511,2),"")</f>
        <v>380.44</v>
      </c>
      <c r="K511" s="283">
        <f>BDI!$E$17</f>
        <v>0.18609999999999999</v>
      </c>
      <c r="L511" s="283"/>
      <c r="M511" s="283"/>
      <c r="N511" s="131">
        <f t="shared" ca="1" si="7"/>
        <v>322.31</v>
      </c>
      <c r="O511" s="340">
        <f ca="1">IF(ISNUMBER(I511),ROUND(F511*N511*E511,2),"")</f>
        <v>451.23</v>
      </c>
      <c r="P511" s="262"/>
      <c r="Q511" s="262"/>
      <c r="R511" s="262"/>
      <c r="S511" s="262"/>
      <c r="T511" s="262"/>
      <c r="U511" s="262"/>
      <c r="V511" s="262"/>
      <c r="W511" s="262"/>
      <c r="X511" s="262"/>
      <c r="Y511" s="262"/>
      <c r="Z511" s="262"/>
      <c r="AA511" s="262"/>
      <c r="AB511" s="262"/>
      <c r="AC511" s="262"/>
      <c r="AD511" s="262"/>
      <c r="AE511" s="262"/>
      <c r="AF511" s="262"/>
      <c r="AG511" s="262"/>
      <c r="AH511" s="262"/>
      <c r="AI511" s="262"/>
      <c r="AJ511" s="262"/>
      <c r="AK511" s="262"/>
      <c r="AL511" s="262"/>
      <c r="AM511" s="262"/>
      <c r="AN511" s="262"/>
      <c r="AO511" s="262"/>
      <c r="AP511" s="262"/>
      <c r="AQ511" s="262"/>
      <c r="AR511" s="262"/>
      <c r="AS511" s="262"/>
      <c r="AT511" s="262"/>
      <c r="AU511" s="262"/>
      <c r="AV511" s="262"/>
      <c r="AW511" s="262"/>
      <c r="AX511" s="262"/>
      <c r="AY511" s="262"/>
      <c r="AZ511" s="262"/>
      <c r="BA511" s="262"/>
      <c r="BB511" s="262"/>
      <c r="BC511" s="262"/>
      <c r="BD511" s="262"/>
      <c r="BE511" s="262"/>
      <c r="BF511" s="262"/>
      <c r="BG511" s="262"/>
      <c r="BH511" s="262"/>
      <c r="BI511" s="262"/>
      <c r="BJ511" s="262"/>
      <c r="BK511" s="262"/>
      <c r="BL511" s="262"/>
      <c r="BM511" s="262"/>
      <c r="BN511" s="262"/>
      <c r="BO511" s="262"/>
      <c r="BP511" s="262"/>
      <c r="BQ511" s="262"/>
      <c r="BR511" s="262"/>
      <c r="BS511" s="262"/>
      <c r="BT511" s="262"/>
      <c r="BU511" s="262"/>
      <c r="BV511" s="262"/>
      <c r="BW511" s="262"/>
      <c r="BX511" s="262"/>
      <c r="BY511" s="262"/>
      <c r="BZ511" s="262"/>
      <c r="CA511" s="262"/>
      <c r="CB511" s="262"/>
      <c r="CC511" s="262"/>
      <c r="CD511" s="262"/>
      <c r="CE511" s="262"/>
      <c r="CF511" s="262"/>
      <c r="CG511" s="262"/>
      <c r="CH511" s="262"/>
      <c r="CI511" s="262"/>
      <c r="CJ511" s="262"/>
      <c r="CK511" s="262"/>
      <c r="CL511" s="262"/>
      <c r="CM511" s="262"/>
      <c r="CN511" s="262"/>
      <c r="CO511" s="262"/>
      <c r="CP511" s="262"/>
      <c r="CQ511" s="262"/>
      <c r="CR511" s="262"/>
      <c r="CS511" s="262"/>
      <c r="CT511" s="262"/>
      <c r="CU511" s="262"/>
      <c r="CV511" s="262"/>
      <c r="CW511" s="262"/>
      <c r="CX511" s="262"/>
      <c r="CY511" s="262"/>
      <c r="CZ511" s="262"/>
      <c r="DA511" s="262"/>
      <c r="DB511" s="262"/>
      <c r="DC511" s="262"/>
      <c r="DD511" s="262"/>
      <c r="DE511" s="262"/>
      <c r="DF511" s="262"/>
      <c r="DG511" s="262"/>
      <c r="DH511" s="262"/>
      <c r="DI511" s="262"/>
      <c r="DJ511" s="262"/>
      <c r="DK511" s="262"/>
      <c r="DL511" s="262"/>
      <c r="DM511" s="262"/>
      <c r="DN511" s="262"/>
      <c r="DO511" s="262"/>
      <c r="DP511" s="262"/>
      <c r="DQ511" s="262"/>
      <c r="DR511" s="262"/>
      <c r="DS511" s="262"/>
      <c r="DT511" s="262"/>
      <c r="DU511" s="262"/>
      <c r="DV511" s="262"/>
      <c r="DW511" s="262"/>
      <c r="DX511" s="262"/>
      <c r="DY511" s="262"/>
      <c r="DZ511" s="262"/>
      <c r="EA511" s="262"/>
      <c r="EB511" s="262"/>
      <c r="EC511" s="262"/>
      <c r="ED511" s="262"/>
      <c r="EE511" s="262"/>
      <c r="EF511" s="262"/>
      <c r="EG511" s="262"/>
      <c r="EH511" s="262"/>
      <c r="EI511" s="262"/>
      <c r="EJ511" s="262"/>
      <c r="EK511" s="262"/>
      <c r="EL511" s="262"/>
      <c r="EM511" s="262"/>
      <c r="EN511" s="262"/>
      <c r="EO511" s="262"/>
      <c r="EP511" s="262"/>
      <c r="EQ511" s="262"/>
      <c r="ER511" s="262"/>
      <c r="ES511" s="262"/>
      <c r="ET511" s="262"/>
      <c r="EU511" s="262"/>
      <c r="EV511" s="262"/>
      <c r="EW511" s="262"/>
      <c r="EX511" s="262"/>
      <c r="EY511" s="262"/>
      <c r="EZ511" s="262"/>
      <c r="FA511" s="262"/>
      <c r="FB511" s="262"/>
      <c r="FC511" s="262"/>
      <c r="FD511" s="262"/>
      <c r="FE511" s="262"/>
      <c r="FF511" s="262"/>
      <c r="FG511" s="262"/>
      <c r="FH511" s="262"/>
      <c r="FI511" s="262"/>
      <c r="FJ511" s="262"/>
      <c r="FK511" s="262"/>
      <c r="FL511" s="262"/>
      <c r="FM511" s="262"/>
      <c r="FN511" s="262"/>
      <c r="FO511" s="262"/>
      <c r="FP511" s="262"/>
      <c r="FQ511" s="262"/>
      <c r="FR511" s="262"/>
      <c r="FS511" s="262"/>
      <c r="FT511" s="262"/>
      <c r="FU511" s="262"/>
      <c r="FV511" s="262"/>
      <c r="FW511" s="262"/>
      <c r="FX511" s="262"/>
      <c r="FY511" s="262"/>
      <c r="FZ511" s="262"/>
      <c r="GA511" s="262"/>
      <c r="GB511" s="262"/>
      <c r="GC511" s="262"/>
      <c r="GD511" s="262"/>
    </row>
    <row r="512" spans="1:186" s="279" customFormat="1" x14ac:dyDescent="0.2">
      <c r="A512" s="339" t="s">
        <v>12405</v>
      </c>
      <c r="B512" s="280" t="s">
        <v>649</v>
      </c>
      <c r="C512" s="281" t="s">
        <v>3735</v>
      </c>
      <c r="D512" s="130" t="s">
        <v>1788</v>
      </c>
      <c r="E512" s="130">
        <v>8</v>
      </c>
      <c r="F512" s="130">
        <v>0.2</v>
      </c>
      <c r="G512" s="282"/>
      <c r="H512" s="283"/>
      <c r="I512" s="284">
        <f ca="1">OFFSET(INDEX(Composições!A:H,MATCH(B512,Composições!A:A,0),8),2,0)</f>
        <v>241.63735924999997</v>
      </c>
      <c r="J512" s="284">
        <f ca="1">IF(ISNUMBER(I512),ROUND(F512*E512*I512,2),"")</f>
        <v>386.62</v>
      </c>
      <c r="K512" s="283">
        <f>BDI!$E$17</f>
        <v>0.18609999999999999</v>
      </c>
      <c r="L512" s="283"/>
      <c r="M512" s="283"/>
      <c r="N512" s="131">
        <f t="shared" ca="1" si="7"/>
        <v>286.61</v>
      </c>
      <c r="O512" s="340">
        <f ca="1">IF(ISNUMBER(I512),ROUND(F512*N512*E512,2),"")</f>
        <v>458.58</v>
      </c>
      <c r="P512" s="262"/>
      <c r="Q512" s="262"/>
      <c r="R512" s="262"/>
      <c r="S512" s="262"/>
      <c r="T512" s="262"/>
      <c r="U512" s="262"/>
      <c r="V512" s="262"/>
      <c r="W512" s="262"/>
      <c r="X512" s="262"/>
      <c r="Y512" s="262"/>
      <c r="Z512" s="262"/>
      <c r="AA512" s="262"/>
      <c r="AB512" s="262"/>
      <c r="AC512" s="262"/>
      <c r="AD512" s="262"/>
      <c r="AE512" s="262"/>
      <c r="AF512" s="262"/>
      <c r="AG512" s="262"/>
      <c r="AH512" s="262"/>
      <c r="AI512" s="262"/>
      <c r="AJ512" s="262"/>
      <c r="AK512" s="262"/>
      <c r="AL512" s="262"/>
      <c r="AM512" s="262"/>
      <c r="AN512" s="262"/>
      <c r="AO512" s="262"/>
      <c r="AP512" s="262"/>
      <c r="AQ512" s="262"/>
      <c r="AR512" s="262"/>
      <c r="AS512" s="262"/>
      <c r="AT512" s="262"/>
      <c r="AU512" s="262"/>
      <c r="AV512" s="262"/>
      <c r="AW512" s="262"/>
      <c r="AX512" s="262"/>
      <c r="AY512" s="262"/>
      <c r="AZ512" s="262"/>
      <c r="BA512" s="262"/>
      <c r="BB512" s="262"/>
      <c r="BC512" s="262"/>
      <c r="BD512" s="262"/>
      <c r="BE512" s="262"/>
      <c r="BF512" s="262"/>
      <c r="BG512" s="262"/>
      <c r="BH512" s="262"/>
      <c r="BI512" s="262"/>
      <c r="BJ512" s="262"/>
      <c r="BK512" s="262"/>
      <c r="BL512" s="262"/>
      <c r="BM512" s="262"/>
      <c r="BN512" s="262"/>
      <c r="BO512" s="262"/>
      <c r="BP512" s="262"/>
      <c r="BQ512" s="262"/>
      <c r="BR512" s="262"/>
      <c r="BS512" s="262"/>
      <c r="BT512" s="262"/>
      <c r="BU512" s="262"/>
      <c r="BV512" s="262"/>
      <c r="BW512" s="262"/>
      <c r="BX512" s="262"/>
      <c r="BY512" s="262"/>
      <c r="BZ512" s="262"/>
      <c r="CA512" s="262"/>
      <c r="CB512" s="262"/>
      <c r="CC512" s="262"/>
      <c r="CD512" s="262"/>
      <c r="CE512" s="262"/>
      <c r="CF512" s="262"/>
      <c r="CG512" s="262"/>
      <c r="CH512" s="262"/>
      <c r="CI512" s="262"/>
      <c r="CJ512" s="262"/>
      <c r="CK512" s="262"/>
      <c r="CL512" s="262"/>
      <c r="CM512" s="262"/>
      <c r="CN512" s="262"/>
      <c r="CO512" s="262"/>
      <c r="CP512" s="262"/>
      <c r="CQ512" s="262"/>
      <c r="CR512" s="262"/>
      <c r="CS512" s="262"/>
      <c r="CT512" s="262"/>
      <c r="CU512" s="262"/>
      <c r="CV512" s="262"/>
      <c r="CW512" s="262"/>
      <c r="CX512" s="262"/>
      <c r="CY512" s="262"/>
      <c r="CZ512" s="262"/>
      <c r="DA512" s="262"/>
      <c r="DB512" s="262"/>
      <c r="DC512" s="262"/>
      <c r="DD512" s="262"/>
      <c r="DE512" s="262"/>
      <c r="DF512" s="262"/>
      <c r="DG512" s="262"/>
      <c r="DH512" s="262"/>
      <c r="DI512" s="262"/>
      <c r="DJ512" s="262"/>
      <c r="DK512" s="262"/>
      <c r="DL512" s="262"/>
      <c r="DM512" s="262"/>
      <c r="DN512" s="262"/>
      <c r="DO512" s="262"/>
      <c r="DP512" s="262"/>
      <c r="DQ512" s="262"/>
      <c r="DR512" s="262"/>
      <c r="DS512" s="262"/>
      <c r="DT512" s="262"/>
      <c r="DU512" s="262"/>
      <c r="DV512" s="262"/>
      <c r="DW512" s="262"/>
      <c r="DX512" s="262"/>
      <c r="DY512" s="262"/>
      <c r="DZ512" s="262"/>
      <c r="EA512" s="262"/>
      <c r="EB512" s="262"/>
      <c r="EC512" s="262"/>
      <c r="ED512" s="262"/>
      <c r="EE512" s="262"/>
      <c r="EF512" s="262"/>
      <c r="EG512" s="262"/>
      <c r="EH512" s="262"/>
      <c r="EI512" s="262"/>
      <c r="EJ512" s="262"/>
      <c r="EK512" s="262"/>
      <c r="EL512" s="262"/>
      <c r="EM512" s="262"/>
      <c r="EN512" s="262"/>
      <c r="EO512" s="262"/>
      <c r="EP512" s="262"/>
      <c r="EQ512" s="262"/>
      <c r="ER512" s="262"/>
      <c r="ES512" s="262"/>
      <c r="ET512" s="262"/>
      <c r="EU512" s="262"/>
      <c r="EV512" s="262"/>
      <c r="EW512" s="262"/>
      <c r="EX512" s="262"/>
      <c r="EY512" s="262"/>
      <c r="EZ512" s="262"/>
      <c r="FA512" s="262"/>
      <c r="FB512" s="262"/>
      <c r="FC512" s="262"/>
      <c r="FD512" s="262"/>
      <c r="FE512" s="262"/>
      <c r="FF512" s="262"/>
      <c r="FG512" s="262"/>
      <c r="FH512" s="262"/>
      <c r="FI512" s="262"/>
      <c r="FJ512" s="262"/>
      <c r="FK512" s="262"/>
      <c r="FL512" s="262"/>
      <c r="FM512" s="262"/>
      <c r="FN512" s="262"/>
      <c r="FO512" s="262"/>
      <c r="FP512" s="262"/>
      <c r="FQ512" s="262"/>
      <c r="FR512" s="262"/>
      <c r="FS512" s="262"/>
      <c r="FT512" s="262"/>
      <c r="FU512" s="262"/>
      <c r="FV512" s="262"/>
      <c r="FW512" s="262"/>
      <c r="FX512" s="262"/>
      <c r="FY512" s="262"/>
      <c r="FZ512" s="262"/>
      <c r="GA512" s="262"/>
      <c r="GB512" s="262"/>
      <c r="GC512" s="262"/>
      <c r="GD512" s="262"/>
    </row>
    <row r="513" spans="1:186" s="279" customFormat="1" x14ac:dyDescent="0.2">
      <c r="A513" s="339" t="s">
        <v>12406</v>
      </c>
      <c r="B513" s="280" t="s">
        <v>650</v>
      </c>
      <c r="C513" s="281" t="s">
        <v>3736</v>
      </c>
      <c r="D513" s="130" t="s">
        <v>18</v>
      </c>
      <c r="E513" s="130">
        <v>15750</v>
      </c>
      <c r="F513" s="130">
        <v>0.2</v>
      </c>
      <c r="G513" s="282"/>
      <c r="H513" s="283"/>
      <c r="I513" s="284">
        <f ca="1">OFFSET(INDEX(Composições!A:H,MATCH(B513,Composições!A:A,0),8),2,0)</f>
        <v>1.0449999999999999</v>
      </c>
      <c r="J513" s="284">
        <f ca="1">IF(ISNUMBER(I513),ROUND(F513*E513*I513,2),"")</f>
        <v>3291.75</v>
      </c>
      <c r="K513" s="283">
        <f>BDI!$E$17</f>
        <v>0.18609999999999999</v>
      </c>
      <c r="L513" s="283"/>
      <c r="M513" s="283"/>
      <c r="N513" s="131">
        <f t="shared" ca="1" si="7"/>
        <v>1.24</v>
      </c>
      <c r="O513" s="340">
        <f ca="1">IF(ISNUMBER(I513),ROUND(F513*N513*E513,2),"")</f>
        <v>3906</v>
      </c>
      <c r="P513" s="262"/>
      <c r="Q513" s="262"/>
      <c r="R513" s="262"/>
      <c r="S513" s="262"/>
      <c r="T513" s="262"/>
      <c r="U513" s="262"/>
      <c r="V513" s="262"/>
      <c r="W513" s="262"/>
      <c r="X513" s="262"/>
      <c r="Y513" s="262"/>
      <c r="Z513" s="262"/>
      <c r="AA513" s="262"/>
      <c r="AB513" s="262"/>
      <c r="AC513" s="262"/>
      <c r="AD513" s="262"/>
      <c r="AE513" s="262"/>
      <c r="AF513" s="262"/>
      <c r="AG513" s="262"/>
      <c r="AH513" s="262"/>
      <c r="AI513" s="262"/>
      <c r="AJ513" s="262"/>
      <c r="AK513" s="262"/>
      <c r="AL513" s="262"/>
      <c r="AM513" s="262"/>
      <c r="AN513" s="262"/>
      <c r="AO513" s="262"/>
      <c r="AP513" s="262"/>
      <c r="AQ513" s="262"/>
      <c r="AR513" s="262"/>
      <c r="AS513" s="262"/>
      <c r="AT513" s="262"/>
      <c r="AU513" s="262"/>
      <c r="AV513" s="262"/>
      <c r="AW513" s="262"/>
      <c r="AX513" s="262"/>
      <c r="AY513" s="262"/>
      <c r="AZ513" s="262"/>
      <c r="BA513" s="262"/>
      <c r="BB513" s="262"/>
      <c r="BC513" s="262"/>
      <c r="BD513" s="262"/>
      <c r="BE513" s="262"/>
      <c r="BF513" s="262"/>
      <c r="BG513" s="262"/>
      <c r="BH513" s="262"/>
      <c r="BI513" s="262"/>
      <c r="BJ513" s="262"/>
      <c r="BK513" s="262"/>
      <c r="BL513" s="262"/>
      <c r="BM513" s="262"/>
      <c r="BN513" s="262"/>
      <c r="BO513" s="262"/>
      <c r="BP513" s="262"/>
      <c r="BQ513" s="262"/>
      <c r="BR513" s="262"/>
      <c r="BS513" s="262"/>
      <c r="BT513" s="262"/>
      <c r="BU513" s="262"/>
      <c r="BV513" s="262"/>
      <c r="BW513" s="262"/>
      <c r="BX513" s="262"/>
      <c r="BY513" s="262"/>
      <c r="BZ513" s="262"/>
      <c r="CA513" s="262"/>
      <c r="CB513" s="262"/>
      <c r="CC513" s="262"/>
      <c r="CD513" s="262"/>
      <c r="CE513" s="262"/>
      <c r="CF513" s="262"/>
      <c r="CG513" s="262"/>
      <c r="CH513" s="262"/>
      <c r="CI513" s="262"/>
      <c r="CJ513" s="262"/>
      <c r="CK513" s="262"/>
      <c r="CL513" s="262"/>
      <c r="CM513" s="262"/>
      <c r="CN513" s="262"/>
      <c r="CO513" s="262"/>
      <c r="CP513" s="262"/>
      <c r="CQ513" s="262"/>
      <c r="CR513" s="262"/>
      <c r="CS513" s="262"/>
      <c r="CT513" s="262"/>
      <c r="CU513" s="262"/>
      <c r="CV513" s="262"/>
      <c r="CW513" s="262"/>
      <c r="CX513" s="262"/>
      <c r="CY513" s="262"/>
      <c r="CZ513" s="262"/>
      <c r="DA513" s="262"/>
      <c r="DB513" s="262"/>
      <c r="DC513" s="262"/>
      <c r="DD513" s="262"/>
      <c r="DE513" s="262"/>
      <c r="DF513" s="262"/>
      <c r="DG513" s="262"/>
      <c r="DH513" s="262"/>
      <c r="DI513" s="262"/>
      <c r="DJ513" s="262"/>
      <c r="DK513" s="262"/>
      <c r="DL513" s="262"/>
      <c r="DM513" s="262"/>
      <c r="DN513" s="262"/>
      <c r="DO513" s="262"/>
      <c r="DP513" s="262"/>
      <c r="DQ513" s="262"/>
      <c r="DR513" s="262"/>
      <c r="DS513" s="262"/>
      <c r="DT513" s="262"/>
      <c r="DU513" s="262"/>
      <c r="DV513" s="262"/>
      <c r="DW513" s="262"/>
      <c r="DX513" s="262"/>
      <c r="DY513" s="262"/>
      <c r="DZ513" s="262"/>
      <c r="EA513" s="262"/>
      <c r="EB513" s="262"/>
      <c r="EC513" s="262"/>
      <c r="ED513" s="262"/>
      <c r="EE513" s="262"/>
      <c r="EF513" s="262"/>
      <c r="EG513" s="262"/>
      <c r="EH513" s="262"/>
      <c r="EI513" s="262"/>
      <c r="EJ513" s="262"/>
      <c r="EK513" s="262"/>
      <c r="EL513" s="262"/>
      <c r="EM513" s="262"/>
      <c r="EN513" s="262"/>
      <c r="EO513" s="262"/>
      <c r="EP513" s="262"/>
      <c r="EQ513" s="262"/>
      <c r="ER513" s="262"/>
      <c r="ES513" s="262"/>
      <c r="ET513" s="262"/>
      <c r="EU513" s="262"/>
      <c r="EV513" s="262"/>
      <c r="EW513" s="262"/>
      <c r="EX513" s="262"/>
      <c r="EY513" s="262"/>
      <c r="EZ513" s="262"/>
      <c r="FA513" s="262"/>
      <c r="FB513" s="262"/>
      <c r="FC513" s="262"/>
      <c r="FD513" s="262"/>
      <c r="FE513" s="262"/>
      <c r="FF513" s="262"/>
      <c r="FG513" s="262"/>
      <c r="FH513" s="262"/>
      <c r="FI513" s="262"/>
      <c r="FJ513" s="262"/>
      <c r="FK513" s="262"/>
      <c r="FL513" s="262"/>
      <c r="FM513" s="262"/>
      <c r="FN513" s="262"/>
      <c r="FO513" s="262"/>
      <c r="FP513" s="262"/>
      <c r="FQ513" s="262"/>
      <c r="FR513" s="262"/>
      <c r="FS513" s="262"/>
      <c r="FT513" s="262"/>
      <c r="FU513" s="262"/>
      <c r="FV513" s="262"/>
      <c r="FW513" s="262"/>
      <c r="FX513" s="262"/>
      <c r="FY513" s="262"/>
      <c r="FZ513" s="262"/>
      <c r="GA513" s="262"/>
      <c r="GB513" s="262"/>
      <c r="GC513" s="262"/>
      <c r="GD513" s="262"/>
    </row>
    <row r="514" spans="1:186" s="279" customFormat="1" x14ac:dyDescent="0.2">
      <c r="A514" s="339" t="s">
        <v>12407</v>
      </c>
      <c r="B514" s="280" t="s">
        <v>651</v>
      </c>
      <c r="C514" s="281" t="s">
        <v>3737</v>
      </c>
      <c r="D514" s="130" t="s">
        <v>18</v>
      </c>
      <c r="E514" s="130">
        <v>6000</v>
      </c>
      <c r="F514" s="130">
        <v>0.2</v>
      </c>
      <c r="G514" s="282"/>
      <c r="H514" s="283"/>
      <c r="I514" s="284">
        <f ca="1">OFFSET(INDEX(Composições!A:H,MATCH(B514,Composições!A:A,0),8),2,0)</f>
        <v>0.71249999999999991</v>
      </c>
      <c r="J514" s="284">
        <f ca="1">IF(ISNUMBER(I514),ROUND(F514*E514*I514,2),"")</f>
        <v>855</v>
      </c>
      <c r="K514" s="283">
        <f>BDI!$E$17</f>
        <v>0.18609999999999999</v>
      </c>
      <c r="L514" s="283"/>
      <c r="M514" s="283"/>
      <c r="N514" s="131">
        <f t="shared" ca="1" si="7"/>
        <v>0.85</v>
      </c>
      <c r="O514" s="340">
        <f ca="1">IF(ISNUMBER(I514),ROUND(F514*N514*E514,2),"")</f>
        <v>1020</v>
      </c>
      <c r="P514" s="262"/>
      <c r="Q514" s="262"/>
      <c r="R514" s="262"/>
      <c r="S514" s="262"/>
      <c r="T514" s="262"/>
      <c r="U514" s="262"/>
      <c r="V514" s="262"/>
      <c r="W514" s="262"/>
      <c r="X514" s="262"/>
      <c r="Y514" s="262"/>
      <c r="Z514" s="262"/>
      <c r="AA514" s="262"/>
      <c r="AB514" s="262"/>
      <c r="AC514" s="262"/>
      <c r="AD514" s="262"/>
      <c r="AE514" s="262"/>
      <c r="AF514" s="262"/>
      <c r="AG514" s="262"/>
      <c r="AH514" s="262"/>
      <c r="AI514" s="262"/>
      <c r="AJ514" s="262"/>
      <c r="AK514" s="262"/>
      <c r="AL514" s="262"/>
      <c r="AM514" s="262"/>
      <c r="AN514" s="262"/>
      <c r="AO514" s="262"/>
      <c r="AP514" s="262"/>
      <c r="AQ514" s="262"/>
      <c r="AR514" s="262"/>
      <c r="AS514" s="262"/>
      <c r="AT514" s="262"/>
      <c r="AU514" s="262"/>
      <c r="AV514" s="262"/>
      <c r="AW514" s="262"/>
      <c r="AX514" s="262"/>
      <c r="AY514" s="262"/>
      <c r="AZ514" s="262"/>
      <c r="BA514" s="262"/>
      <c r="BB514" s="262"/>
      <c r="BC514" s="262"/>
      <c r="BD514" s="262"/>
      <c r="BE514" s="262"/>
      <c r="BF514" s="262"/>
      <c r="BG514" s="262"/>
      <c r="BH514" s="262"/>
      <c r="BI514" s="262"/>
      <c r="BJ514" s="262"/>
      <c r="BK514" s="262"/>
      <c r="BL514" s="262"/>
      <c r="BM514" s="262"/>
      <c r="BN514" s="262"/>
      <c r="BO514" s="262"/>
      <c r="BP514" s="262"/>
      <c r="BQ514" s="262"/>
      <c r="BR514" s="262"/>
      <c r="BS514" s="262"/>
      <c r="BT514" s="262"/>
      <c r="BU514" s="262"/>
      <c r="BV514" s="262"/>
      <c r="BW514" s="262"/>
      <c r="BX514" s="262"/>
      <c r="BY514" s="262"/>
      <c r="BZ514" s="262"/>
      <c r="CA514" s="262"/>
      <c r="CB514" s="262"/>
      <c r="CC514" s="262"/>
      <c r="CD514" s="262"/>
      <c r="CE514" s="262"/>
      <c r="CF514" s="262"/>
      <c r="CG514" s="262"/>
      <c r="CH514" s="262"/>
      <c r="CI514" s="262"/>
      <c r="CJ514" s="262"/>
      <c r="CK514" s="262"/>
      <c r="CL514" s="262"/>
      <c r="CM514" s="262"/>
      <c r="CN514" s="262"/>
      <c r="CO514" s="262"/>
      <c r="CP514" s="262"/>
      <c r="CQ514" s="262"/>
      <c r="CR514" s="262"/>
      <c r="CS514" s="262"/>
      <c r="CT514" s="262"/>
      <c r="CU514" s="262"/>
      <c r="CV514" s="262"/>
      <c r="CW514" s="262"/>
      <c r="CX514" s="262"/>
      <c r="CY514" s="262"/>
      <c r="CZ514" s="262"/>
      <c r="DA514" s="262"/>
      <c r="DB514" s="262"/>
      <c r="DC514" s="262"/>
      <c r="DD514" s="262"/>
      <c r="DE514" s="262"/>
      <c r="DF514" s="262"/>
      <c r="DG514" s="262"/>
      <c r="DH514" s="262"/>
      <c r="DI514" s="262"/>
      <c r="DJ514" s="262"/>
      <c r="DK514" s="262"/>
      <c r="DL514" s="262"/>
      <c r="DM514" s="262"/>
      <c r="DN514" s="262"/>
      <c r="DO514" s="262"/>
      <c r="DP514" s="262"/>
      <c r="DQ514" s="262"/>
      <c r="DR514" s="262"/>
      <c r="DS514" s="262"/>
      <c r="DT514" s="262"/>
      <c r="DU514" s="262"/>
      <c r="DV514" s="262"/>
      <c r="DW514" s="262"/>
      <c r="DX514" s="262"/>
      <c r="DY514" s="262"/>
      <c r="DZ514" s="262"/>
      <c r="EA514" s="262"/>
      <c r="EB514" s="262"/>
      <c r="EC514" s="262"/>
      <c r="ED514" s="262"/>
      <c r="EE514" s="262"/>
      <c r="EF514" s="262"/>
      <c r="EG514" s="262"/>
      <c r="EH514" s="262"/>
      <c r="EI514" s="262"/>
      <c r="EJ514" s="262"/>
      <c r="EK514" s="262"/>
      <c r="EL514" s="262"/>
      <c r="EM514" s="262"/>
      <c r="EN514" s="262"/>
      <c r="EO514" s="262"/>
      <c r="EP514" s="262"/>
      <c r="EQ514" s="262"/>
      <c r="ER514" s="262"/>
      <c r="ES514" s="262"/>
      <c r="ET514" s="262"/>
      <c r="EU514" s="262"/>
      <c r="EV514" s="262"/>
      <c r="EW514" s="262"/>
      <c r="EX514" s="262"/>
      <c r="EY514" s="262"/>
      <c r="EZ514" s="262"/>
      <c r="FA514" s="262"/>
      <c r="FB514" s="262"/>
      <c r="FC514" s="262"/>
      <c r="FD514" s="262"/>
      <c r="FE514" s="262"/>
      <c r="FF514" s="262"/>
      <c r="FG514" s="262"/>
      <c r="FH514" s="262"/>
      <c r="FI514" s="262"/>
      <c r="FJ514" s="262"/>
      <c r="FK514" s="262"/>
      <c r="FL514" s="262"/>
      <c r="FM514" s="262"/>
      <c r="FN514" s="262"/>
      <c r="FO514" s="262"/>
      <c r="FP514" s="262"/>
      <c r="FQ514" s="262"/>
      <c r="FR514" s="262"/>
      <c r="FS514" s="262"/>
      <c r="FT514" s="262"/>
      <c r="FU514" s="262"/>
      <c r="FV514" s="262"/>
      <c r="FW514" s="262"/>
      <c r="FX514" s="262"/>
      <c r="FY514" s="262"/>
      <c r="FZ514" s="262"/>
      <c r="GA514" s="262"/>
      <c r="GB514" s="262"/>
      <c r="GC514" s="262"/>
      <c r="GD514" s="262"/>
    </row>
    <row r="515" spans="1:186" s="279" customFormat="1" x14ac:dyDescent="0.2">
      <c r="A515" s="339" t="s">
        <v>12408</v>
      </c>
      <c r="B515" s="280" t="s">
        <v>652</v>
      </c>
      <c r="C515" s="281" t="s">
        <v>3738</v>
      </c>
      <c r="D515" s="130" t="s">
        <v>18</v>
      </c>
      <c r="E515" s="130">
        <v>375</v>
      </c>
      <c r="F515" s="130">
        <v>0.2</v>
      </c>
      <c r="G515" s="282"/>
      <c r="H515" s="283"/>
      <c r="I515" s="284">
        <f ca="1">OFFSET(INDEX(Composições!A:H,MATCH(B515,Composições!A:A,0),8),2,0)</f>
        <v>3.4104999999999999</v>
      </c>
      <c r="J515" s="284">
        <f ca="1">IF(ISNUMBER(I515),ROUND(F515*E515*I515,2),"")</f>
        <v>255.79</v>
      </c>
      <c r="K515" s="283">
        <f>BDI!$E$17</f>
        <v>0.18609999999999999</v>
      </c>
      <c r="L515" s="283"/>
      <c r="M515" s="283"/>
      <c r="N515" s="131">
        <f t="shared" ca="1" si="7"/>
        <v>4.05</v>
      </c>
      <c r="O515" s="340">
        <f ca="1">IF(ISNUMBER(I515),ROUND(F515*N515*E515,2),"")</f>
        <v>303.75</v>
      </c>
      <c r="P515" s="262"/>
      <c r="Q515" s="262"/>
      <c r="R515" s="262"/>
      <c r="S515" s="262"/>
      <c r="T515" s="262"/>
      <c r="U515" s="262"/>
      <c r="V515" s="262"/>
      <c r="W515" s="262"/>
      <c r="X515" s="262"/>
      <c r="Y515" s="262"/>
      <c r="Z515" s="262"/>
      <c r="AA515" s="262"/>
      <c r="AB515" s="262"/>
      <c r="AC515" s="262"/>
      <c r="AD515" s="262"/>
      <c r="AE515" s="262"/>
      <c r="AF515" s="262"/>
      <c r="AG515" s="262"/>
      <c r="AH515" s="262"/>
      <c r="AI515" s="262"/>
      <c r="AJ515" s="262"/>
      <c r="AK515" s="262"/>
      <c r="AL515" s="262"/>
      <c r="AM515" s="262"/>
      <c r="AN515" s="262"/>
      <c r="AO515" s="262"/>
      <c r="AP515" s="262"/>
      <c r="AQ515" s="262"/>
      <c r="AR515" s="262"/>
      <c r="AS515" s="262"/>
      <c r="AT515" s="262"/>
      <c r="AU515" s="262"/>
      <c r="AV515" s="262"/>
      <c r="AW515" s="262"/>
      <c r="AX515" s="262"/>
      <c r="AY515" s="262"/>
      <c r="AZ515" s="262"/>
      <c r="BA515" s="262"/>
      <c r="BB515" s="262"/>
      <c r="BC515" s="262"/>
      <c r="BD515" s="262"/>
      <c r="BE515" s="262"/>
      <c r="BF515" s="262"/>
      <c r="BG515" s="262"/>
      <c r="BH515" s="262"/>
      <c r="BI515" s="262"/>
      <c r="BJ515" s="262"/>
      <c r="BK515" s="262"/>
      <c r="BL515" s="262"/>
      <c r="BM515" s="262"/>
      <c r="BN515" s="262"/>
      <c r="BO515" s="262"/>
      <c r="BP515" s="262"/>
      <c r="BQ515" s="262"/>
      <c r="BR515" s="262"/>
      <c r="BS515" s="262"/>
      <c r="BT515" s="262"/>
      <c r="BU515" s="262"/>
      <c r="BV515" s="262"/>
      <c r="BW515" s="262"/>
      <c r="BX515" s="262"/>
      <c r="BY515" s="262"/>
      <c r="BZ515" s="262"/>
      <c r="CA515" s="262"/>
      <c r="CB515" s="262"/>
      <c r="CC515" s="262"/>
      <c r="CD515" s="262"/>
      <c r="CE515" s="262"/>
      <c r="CF515" s="262"/>
      <c r="CG515" s="262"/>
      <c r="CH515" s="262"/>
      <c r="CI515" s="262"/>
      <c r="CJ515" s="262"/>
      <c r="CK515" s="262"/>
      <c r="CL515" s="262"/>
      <c r="CM515" s="262"/>
      <c r="CN515" s="262"/>
      <c r="CO515" s="262"/>
      <c r="CP515" s="262"/>
      <c r="CQ515" s="262"/>
      <c r="CR515" s="262"/>
      <c r="CS515" s="262"/>
      <c r="CT515" s="262"/>
      <c r="CU515" s="262"/>
      <c r="CV515" s="262"/>
      <c r="CW515" s="262"/>
      <c r="CX515" s="262"/>
      <c r="CY515" s="262"/>
      <c r="CZ515" s="262"/>
      <c r="DA515" s="262"/>
      <c r="DB515" s="262"/>
      <c r="DC515" s="262"/>
      <c r="DD515" s="262"/>
      <c r="DE515" s="262"/>
      <c r="DF515" s="262"/>
      <c r="DG515" s="262"/>
      <c r="DH515" s="262"/>
      <c r="DI515" s="262"/>
      <c r="DJ515" s="262"/>
      <c r="DK515" s="262"/>
      <c r="DL515" s="262"/>
      <c r="DM515" s="262"/>
      <c r="DN515" s="262"/>
      <c r="DO515" s="262"/>
      <c r="DP515" s="262"/>
      <c r="DQ515" s="262"/>
      <c r="DR515" s="262"/>
      <c r="DS515" s="262"/>
      <c r="DT515" s="262"/>
      <c r="DU515" s="262"/>
      <c r="DV515" s="262"/>
      <c r="DW515" s="262"/>
      <c r="DX515" s="262"/>
      <c r="DY515" s="262"/>
      <c r="DZ515" s="262"/>
      <c r="EA515" s="262"/>
      <c r="EB515" s="262"/>
      <c r="EC515" s="262"/>
      <c r="ED515" s="262"/>
      <c r="EE515" s="262"/>
      <c r="EF515" s="262"/>
      <c r="EG515" s="262"/>
      <c r="EH515" s="262"/>
      <c r="EI515" s="262"/>
      <c r="EJ515" s="262"/>
      <c r="EK515" s="262"/>
      <c r="EL515" s="262"/>
      <c r="EM515" s="262"/>
      <c r="EN515" s="262"/>
      <c r="EO515" s="262"/>
      <c r="EP515" s="262"/>
      <c r="EQ515" s="262"/>
      <c r="ER515" s="262"/>
      <c r="ES515" s="262"/>
      <c r="ET515" s="262"/>
      <c r="EU515" s="262"/>
      <c r="EV515" s="262"/>
      <c r="EW515" s="262"/>
      <c r="EX515" s="262"/>
      <c r="EY515" s="262"/>
      <c r="EZ515" s="262"/>
      <c r="FA515" s="262"/>
      <c r="FB515" s="262"/>
      <c r="FC515" s="262"/>
      <c r="FD515" s="262"/>
      <c r="FE515" s="262"/>
      <c r="FF515" s="262"/>
      <c r="FG515" s="262"/>
      <c r="FH515" s="262"/>
      <c r="FI515" s="262"/>
      <c r="FJ515" s="262"/>
      <c r="FK515" s="262"/>
      <c r="FL515" s="262"/>
      <c r="FM515" s="262"/>
      <c r="FN515" s="262"/>
      <c r="FO515" s="262"/>
      <c r="FP515" s="262"/>
      <c r="FQ515" s="262"/>
      <c r="FR515" s="262"/>
      <c r="FS515" s="262"/>
      <c r="FT515" s="262"/>
      <c r="FU515" s="262"/>
      <c r="FV515" s="262"/>
      <c r="FW515" s="262"/>
      <c r="FX515" s="262"/>
      <c r="FY515" s="262"/>
      <c r="FZ515" s="262"/>
      <c r="GA515" s="262"/>
      <c r="GB515" s="262"/>
      <c r="GC515" s="262"/>
      <c r="GD515" s="262"/>
    </row>
    <row r="516" spans="1:186" s="279" customFormat="1" x14ac:dyDescent="0.2">
      <c r="A516" s="339" t="s">
        <v>12409</v>
      </c>
      <c r="B516" s="280" t="s">
        <v>653</v>
      </c>
      <c r="C516" s="281" t="s">
        <v>3739</v>
      </c>
      <c r="D516" s="130" t="s">
        <v>18</v>
      </c>
      <c r="E516" s="130">
        <v>150</v>
      </c>
      <c r="F516" s="130">
        <v>0.2</v>
      </c>
      <c r="G516" s="282"/>
      <c r="H516" s="283"/>
      <c r="I516" s="284">
        <f ca="1">OFFSET(INDEX(Composições!A:H,MATCH(B516,Composições!A:A,0),8),2,0)</f>
        <v>3.952</v>
      </c>
      <c r="J516" s="284">
        <f ca="1">IF(ISNUMBER(I516),ROUND(F516*E516*I516,2),"")</f>
        <v>118.56</v>
      </c>
      <c r="K516" s="283">
        <f>BDI!$E$17</f>
        <v>0.18609999999999999</v>
      </c>
      <c r="L516" s="283"/>
      <c r="M516" s="283"/>
      <c r="N516" s="131">
        <f t="shared" ca="1" si="7"/>
        <v>4.6900000000000004</v>
      </c>
      <c r="O516" s="340">
        <f ca="1">IF(ISNUMBER(I516),ROUND(F516*N516*E516,2),"")</f>
        <v>140.69999999999999</v>
      </c>
      <c r="P516" s="262"/>
      <c r="Q516" s="262"/>
      <c r="R516" s="262"/>
      <c r="S516" s="262"/>
      <c r="T516" s="262"/>
      <c r="U516" s="262"/>
      <c r="V516" s="262"/>
      <c r="W516" s="262"/>
      <c r="X516" s="262"/>
      <c r="Y516" s="262"/>
      <c r="Z516" s="262"/>
      <c r="AA516" s="262"/>
      <c r="AB516" s="262"/>
      <c r="AC516" s="262"/>
      <c r="AD516" s="262"/>
      <c r="AE516" s="262"/>
      <c r="AF516" s="262"/>
      <c r="AG516" s="262"/>
      <c r="AH516" s="262"/>
      <c r="AI516" s="262"/>
      <c r="AJ516" s="262"/>
      <c r="AK516" s="262"/>
      <c r="AL516" s="262"/>
      <c r="AM516" s="262"/>
      <c r="AN516" s="262"/>
      <c r="AO516" s="262"/>
      <c r="AP516" s="262"/>
      <c r="AQ516" s="262"/>
      <c r="AR516" s="262"/>
      <c r="AS516" s="262"/>
      <c r="AT516" s="262"/>
      <c r="AU516" s="262"/>
      <c r="AV516" s="262"/>
      <c r="AW516" s="262"/>
      <c r="AX516" s="262"/>
      <c r="AY516" s="262"/>
      <c r="AZ516" s="262"/>
      <c r="BA516" s="262"/>
      <c r="BB516" s="262"/>
      <c r="BC516" s="262"/>
      <c r="BD516" s="262"/>
      <c r="BE516" s="262"/>
      <c r="BF516" s="262"/>
      <c r="BG516" s="262"/>
      <c r="BH516" s="262"/>
      <c r="BI516" s="262"/>
      <c r="BJ516" s="262"/>
      <c r="BK516" s="262"/>
      <c r="BL516" s="262"/>
      <c r="BM516" s="262"/>
      <c r="BN516" s="262"/>
      <c r="BO516" s="262"/>
      <c r="BP516" s="262"/>
      <c r="BQ516" s="262"/>
      <c r="BR516" s="262"/>
      <c r="BS516" s="262"/>
      <c r="BT516" s="262"/>
      <c r="BU516" s="262"/>
      <c r="BV516" s="262"/>
      <c r="BW516" s="262"/>
      <c r="BX516" s="262"/>
      <c r="BY516" s="262"/>
      <c r="BZ516" s="262"/>
      <c r="CA516" s="262"/>
      <c r="CB516" s="262"/>
      <c r="CC516" s="262"/>
      <c r="CD516" s="262"/>
      <c r="CE516" s="262"/>
      <c r="CF516" s="262"/>
      <c r="CG516" s="262"/>
      <c r="CH516" s="262"/>
      <c r="CI516" s="262"/>
      <c r="CJ516" s="262"/>
      <c r="CK516" s="262"/>
      <c r="CL516" s="262"/>
      <c r="CM516" s="262"/>
      <c r="CN516" s="262"/>
      <c r="CO516" s="262"/>
      <c r="CP516" s="262"/>
      <c r="CQ516" s="262"/>
      <c r="CR516" s="262"/>
      <c r="CS516" s="262"/>
      <c r="CT516" s="262"/>
      <c r="CU516" s="262"/>
      <c r="CV516" s="262"/>
      <c r="CW516" s="262"/>
      <c r="CX516" s="262"/>
      <c r="CY516" s="262"/>
      <c r="CZ516" s="262"/>
      <c r="DA516" s="262"/>
      <c r="DB516" s="262"/>
      <c r="DC516" s="262"/>
      <c r="DD516" s="262"/>
      <c r="DE516" s="262"/>
      <c r="DF516" s="262"/>
      <c r="DG516" s="262"/>
      <c r="DH516" s="262"/>
      <c r="DI516" s="262"/>
      <c r="DJ516" s="262"/>
      <c r="DK516" s="262"/>
      <c r="DL516" s="262"/>
      <c r="DM516" s="262"/>
      <c r="DN516" s="262"/>
      <c r="DO516" s="262"/>
      <c r="DP516" s="262"/>
      <c r="DQ516" s="262"/>
      <c r="DR516" s="262"/>
      <c r="DS516" s="262"/>
      <c r="DT516" s="262"/>
      <c r="DU516" s="262"/>
      <c r="DV516" s="262"/>
      <c r="DW516" s="262"/>
      <c r="DX516" s="262"/>
      <c r="DY516" s="262"/>
      <c r="DZ516" s="262"/>
      <c r="EA516" s="262"/>
      <c r="EB516" s="262"/>
      <c r="EC516" s="262"/>
      <c r="ED516" s="262"/>
      <c r="EE516" s="262"/>
      <c r="EF516" s="262"/>
      <c r="EG516" s="262"/>
      <c r="EH516" s="262"/>
      <c r="EI516" s="262"/>
      <c r="EJ516" s="262"/>
      <c r="EK516" s="262"/>
      <c r="EL516" s="262"/>
      <c r="EM516" s="262"/>
      <c r="EN516" s="262"/>
      <c r="EO516" s="262"/>
      <c r="EP516" s="262"/>
      <c r="EQ516" s="262"/>
      <c r="ER516" s="262"/>
      <c r="ES516" s="262"/>
      <c r="ET516" s="262"/>
      <c r="EU516" s="262"/>
      <c r="EV516" s="262"/>
      <c r="EW516" s="262"/>
      <c r="EX516" s="262"/>
      <c r="EY516" s="262"/>
      <c r="EZ516" s="262"/>
      <c r="FA516" s="262"/>
      <c r="FB516" s="262"/>
      <c r="FC516" s="262"/>
      <c r="FD516" s="262"/>
      <c r="FE516" s="262"/>
      <c r="FF516" s="262"/>
      <c r="FG516" s="262"/>
      <c r="FH516" s="262"/>
      <c r="FI516" s="262"/>
      <c r="FJ516" s="262"/>
      <c r="FK516" s="262"/>
      <c r="FL516" s="262"/>
      <c r="FM516" s="262"/>
      <c r="FN516" s="262"/>
      <c r="FO516" s="262"/>
      <c r="FP516" s="262"/>
      <c r="FQ516" s="262"/>
      <c r="FR516" s="262"/>
      <c r="FS516" s="262"/>
      <c r="FT516" s="262"/>
      <c r="FU516" s="262"/>
      <c r="FV516" s="262"/>
      <c r="FW516" s="262"/>
      <c r="FX516" s="262"/>
      <c r="FY516" s="262"/>
      <c r="FZ516" s="262"/>
      <c r="GA516" s="262"/>
      <c r="GB516" s="262"/>
      <c r="GC516" s="262"/>
      <c r="GD516" s="262"/>
    </row>
    <row r="517" spans="1:186" s="279" customFormat="1" x14ac:dyDescent="0.2">
      <c r="A517" s="339" t="s">
        <v>12410</v>
      </c>
      <c r="B517" s="280" t="s">
        <v>655</v>
      </c>
      <c r="C517" s="281" t="s">
        <v>3740</v>
      </c>
      <c r="D517" s="130" t="s">
        <v>106</v>
      </c>
      <c r="E517" s="130">
        <v>65</v>
      </c>
      <c r="F517" s="130">
        <v>0.2</v>
      </c>
      <c r="G517" s="282"/>
      <c r="H517" s="283"/>
      <c r="I517" s="284">
        <f ca="1">OFFSET(INDEX(Composições!A:H,MATCH(B517,Composições!A:A,0),8),2,0)</f>
        <v>1.073842</v>
      </c>
      <c r="J517" s="284">
        <f ca="1">IF(ISNUMBER(I517),ROUND(F517*E517*I517,2),"")</f>
        <v>13.96</v>
      </c>
      <c r="K517" s="283">
        <f>BDI!$E$17</f>
        <v>0.18609999999999999</v>
      </c>
      <c r="L517" s="283"/>
      <c r="M517" s="283"/>
      <c r="N517" s="131">
        <f t="shared" ca="1" si="7"/>
        <v>1.27</v>
      </c>
      <c r="O517" s="340">
        <f ca="1">IF(ISNUMBER(I517),ROUND(F517*N517*E517,2),"")</f>
        <v>16.510000000000002</v>
      </c>
      <c r="P517" s="262"/>
      <c r="Q517" s="262"/>
      <c r="R517" s="262"/>
      <c r="S517" s="262"/>
      <c r="T517" s="262"/>
      <c r="U517" s="262"/>
      <c r="V517" s="262"/>
      <c r="W517" s="262"/>
      <c r="X517" s="262"/>
      <c r="Y517" s="262"/>
      <c r="Z517" s="262"/>
      <c r="AA517" s="262"/>
      <c r="AB517" s="262"/>
      <c r="AC517" s="262"/>
      <c r="AD517" s="262"/>
      <c r="AE517" s="262"/>
      <c r="AF517" s="262"/>
      <c r="AG517" s="262"/>
      <c r="AH517" s="262"/>
      <c r="AI517" s="262"/>
      <c r="AJ517" s="262"/>
      <c r="AK517" s="262"/>
      <c r="AL517" s="262"/>
      <c r="AM517" s="262"/>
      <c r="AN517" s="262"/>
      <c r="AO517" s="262"/>
      <c r="AP517" s="262"/>
      <c r="AQ517" s="262"/>
      <c r="AR517" s="262"/>
      <c r="AS517" s="262"/>
      <c r="AT517" s="262"/>
      <c r="AU517" s="262"/>
      <c r="AV517" s="262"/>
      <c r="AW517" s="262"/>
      <c r="AX517" s="262"/>
      <c r="AY517" s="262"/>
      <c r="AZ517" s="262"/>
      <c r="BA517" s="262"/>
      <c r="BB517" s="262"/>
      <c r="BC517" s="262"/>
      <c r="BD517" s="262"/>
      <c r="BE517" s="262"/>
      <c r="BF517" s="262"/>
      <c r="BG517" s="262"/>
      <c r="BH517" s="262"/>
      <c r="BI517" s="262"/>
      <c r="BJ517" s="262"/>
      <c r="BK517" s="262"/>
      <c r="BL517" s="262"/>
      <c r="BM517" s="262"/>
      <c r="BN517" s="262"/>
      <c r="BO517" s="262"/>
      <c r="BP517" s="262"/>
      <c r="BQ517" s="262"/>
      <c r="BR517" s="262"/>
      <c r="BS517" s="262"/>
      <c r="BT517" s="262"/>
      <c r="BU517" s="262"/>
      <c r="BV517" s="262"/>
      <c r="BW517" s="262"/>
      <c r="BX517" s="262"/>
      <c r="BY517" s="262"/>
      <c r="BZ517" s="262"/>
      <c r="CA517" s="262"/>
      <c r="CB517" s="262"/>
      <c r="CC517" s="262"/>
      <c r="CD517" s="262"/>
      <c r="CE517" s="262"/>
      <c r="CF517" s="262"/>
      <c r="CG517" s="262"/>
      <c r="CH517" s="262"/>
      <c r="CI517" s="262"/>
      <c r="CJ517" s="262"/>
      <c r="CK517" s="262"/>
      <c r="CL517" s="262"/>
      <c r="CM517" s="262"/>
      <c r="CN517" s="262"/>
      <c r="CO517" s="262"/>
      <c r="CP517" s="262"/>
      <c r="CQ517" s="262"/>
      <c r="CR517" s="262"/>
      <c r="CS517" s="262"/>
      <c r="CT517" s="262"/>
      <c r="CU517" s="262"/>
      <c r="CV517" s="262"/>
      <c r="CW517" s="262"/>
      <c r="CX517" s="262"/>
      <c r="CY517" s="262"/>
      <c r="CZ517" s="262"/>
      <c r="DA517" s="262"/>
      <c r="DB517" s="262"/>
      <c r="DC517" s="262"/>
      <c r="DD517" s="262"/>
      <c r="DE517" s="262"/>
      <c r="DF517" s="262"/>
      <c r="DG517" s="262"/>
      <c r="DH517" s="262"/>
      <c r="DI517" s="262"/>
      <c r="DJ517" s="262"/>
      <c r="DK517" s="262"/>
      <c r="DL517" s="262"/>
      <c r="DM517" s="262"/>
      <c r="DN517" s="262"/>
      <c r="DO517" s="262"/>
      <c r="DP517" s="262"/>
      <c r="DQ517" s="262"/>
      <c r="DR517" s="262"/>
      <c r="DS517" s="262"/>
      <c r="DT517" s="262"/>
      <c r="DU517" s="262"/>
      <c r="DV517" s="262"/>
      <c r="DW517" s="262"/>
      <c r="DX517" s="262"/>
      <c r="DY517" s="262"/>
      <c r="DZ517" s="262"/>
      <c r="EA517" s="262"/>
      <c r="EB517" s="262"/>
      <c r="EC517" s="262"/>
      <c r="ED517" s="262"/>
      <c r="EE517" s="262"/>
      <c r="EF517" s="262"/>
      <c r="EG517" s="262"/>
      <c r="EH517" s="262"/>
      <c r="EI517" s="262"/>
      <c r="EJ517" s="262"/>
      <c r="EK517" s="262"/>
      <c r="EL517" s="262"/>
      <c r="EM517" s="262"/>
      <c r="EN517" s="262"/>
      <c r="EO517" s="262"/>
      <c r="EP517" s="262"/>
      <c r="EQ517" s="262"/>
      <c r="ER517" s="262"/>
      <c r="ES517" s="262"/>
      <c r="ET517" s="262"/>
      <c r="EU517" s="262"/>
      <c r="EV517" s="262"/>
      <c r="EW517" s="262"/>
      <c r="EX517" s="262"/>
      <c r="EY517" s="262"/>
      <c r="EZ517" s="262"/>
      <c r="FA517" s="262"/>
      <c r="FB517" s="262"/>
      <c r="FC517" s="262"/>
      <c r="FD517" s="262"/>
      <c r="FE517" s="262"/>
      <c r="FF517" s="262"/>
      <c r="FG517" s="262"/>
      <c r="FH517" s="262"/>
      <c r="FI517" s="262"/>
      <c r="FJ517" s="262"/>
      <c r="FK517" s="262"/>
      <c r="FL517" s="262"/>
      <c r="FM517" s="262"/>
      <c r="FN517" s="262"/>
      <c r="FO517" s="262"/>
      <c r="FP517" s="262"/>
      <c r="FQ517" s="262"/>
      <c r="FR517" s="262"/>
      <c r="FS517" s="262"/>
      <c r="FT517" s="262"/>
      <c r="FU517" s="262"/>
      <c r="FV517" s="262"/>
      <c r="FW517" s="262"/>
      <c r="FX517" s="262"/>
      <c r="FY517" s="262"/>
      <c r="FZ517" s="262"/>
      <c r="GA517" s="262"/>
      <c r="GB517" s="262"/>
      <c r="GC517" s="262"/>
      <c r="GD517" s="262"/>
    </row>
    <row r="518" spans="1:186" s="279" customFormat="1" x14ac:dyDescent="0.2">
      <c r="A518" s="339" t="s">
        <v>12411</v>
      </c>
      <c r="B518" s="280" t="s">
        <v>656</v>
      </c>
      <c r="C518" s="281" t="s">
        <v>3741</v>
      </c>
      <c r="D518" s="130" t="s">
        <v>106</v>
      </c>
      <c r="E518" s="130">
        <v>50</v>
      </c>
      <c r="F518" s="130">
        <v>0.2</v>
      </c>
      <c r="G518" s="282"/>
      <c r="H518" s="283"/>
      <c r="I518" s="284">
        <f ca="1">OFFSET(INDEX(Composições!A:H,MATCH(B518,Composições!A:A,0),8),2,0)</f>
        <v>1.9038949999999997</v>
      </c>
      <c r="J518" s="284">
        <f ca="1">IF(ISNUMBER(I518),ROUND(F518*E518*I518,2),"")</f>
        <v>19.04</v>
      </c>
      <c r="K518" s="283">
        <f>BDI!$E$17</f>
        <v>0.18609999999999999</v>
      </c>
      <c r="L518" s="283"/>
      <c r="M518" s="283"/>
      <c r="N518" s="131">
        <f t="shared" ca="1" si="7"/>
        <v>2.2599999999999998</v>
      </c>
      <c r="O518" s="340">
        <f ca="1">IF(ISNUMBER(I518),ROUND(F518*N518*E518,2),"")</f>
        <v>22.6</v>
      </c>
      <c r="P518" s="262"/>
      <c r="Q518" s="262"/>
      <c r="R518" s="262"/>
      <c r="S518" s="262"/>
      <c r="T518" s="262"/>
      <c r="U518" s="262"/>
      <c r="V518" s="262"/>
      <c r="W518" s="262"/>
      <c r="X518" s="262"/>
      <c r="Y518" s="262"/>
      <c r="Z518" s="262"/>
      <c r="AA518" s="262"/>
      <c r="AB518" s="262"/>
      <c r="AC518" s="262"/>
      <c r="AD518" s="262"/>
      <c r="AE518" s="262"/>
      <c r="AF518" s="262"/>
      <c r="AG518" s="262"/>
      <c r="AH518" s="262"/>
      <c r="AI518" s="262"/>
      <c r="AJ518" s="262"/>
      <c r="AK518" s="262"/>
      <c r="AL518" s="262"/>
      <c r="AM518" s="262"/>
      <c r="AN518" s="262"/>
      <c r="AO518" s="262"/>
      <c r="AP518" s="262"/>
      <c r="AQ518" s="262"/>
      <c r="AR518" s="262"/>
      <c r="AS518" s="262"/>
      <c r="AT518" s="262"/>
      <c r="AU518" s="262"/>
      <c r="AV518" s="262"/>
      <c r="AW518" s="262"/>
      <c r="AX518" s="262"/>
      <c r="AY518" s="262"/>
      <c r="AZ518" s="262"/>
      <c r="BA518" s="262"/>
      <c r="BB518" s="262"/>
      <c r="BC518" s="262"/>
      <c r="BD518" s="262"/>
      <c r="BE518" s="262"/>
      <c r="BF518" s="262"/>
      <c r="BG518" s="262"/>
      <c r="BH518" s="262"/>
      <c r="BI518" s="262"/>
      <c r="BJ518" s="262"/>
      <c r="BK518" s="262"/>
      <c r="BL518" s="262"/>
      <c r="BM518" s="262"/>
      <c r="BN518" s="262"/>
      <c r="BO518" s="262"/>
      <c r="BP518" s="262"/>
      <c r="BQ518" s="262"/>
      <c r="BR518" s="262"/>
      <c r="BS518" s="262"/>
      <c r="BT518" s="262"/>
      <c r="BU518" s="262"/>
      <c r="BV518" s="262"/>
      <c r="BW518" s="262"/>
      <c r="BX518" s="262"/>
      <c r="BY518" s="262"/>
      <c r="BZ518" s="262"/>
      <c r="CA518" s="262"/>
      <c r="CB518" s="262"/>
      <c r="CC518" s="262"/>
      <c r="CD518" s="262"/>
      <c r="CE518" s="262"/>
      <c r="CF518" s="262"/>
      <c r="CG518" s="262"/>
      <c r="CH518" s="262"/>
      <c r="CI518" s="262"/>
      <c r="CJ518" s="262"/>
      <c r="CK518" s="262"/>
      <c r="CL518" s="262"/>
      <c r="CM518" s="262"/>
      <c r="CN518" s="262"/>
      <c r="CO518" s="262"/>
      <c r="CP518" s="262"/>
      <c r="CQ518" s="262"/>
      <c r="CR518" s="262"/>
      <c r="CS518" s="262"/>
      <c r="CT518" s="262"/>
      <c r="CU518" s="262"/>
      <c r="CV518" s="262"/>
      <c r="CW518" s="262"/>
      <c r="CX518" s="262"/>
      <c r="CY518" s="262"/>
      <c r="CZ518" s="262"/>
      <c r="DA518" s="262"/>
      <c r="DB518" s="262"/>
      <c r="DC518" s="262"/>
      <c r="DD518" s="262"/>
      <c r="DE518" s="262"/>
      <c r="DF518" s="262"/>
      <c r="DG518" s="262"/>
      <c r="DH518" s="262"/>
      <c r="DI518" s="262"/>
      <c r="DJ518" s="262"/>
      <c r="DK518" s="262"/>
      <c r="DL518" s="262"/>
      <c r="DM518" s="262"/>
      <c r="DN518" s="262"/>
      <c r="DO518" s="262"/>
      <c r="DP518" s="262"/>
      <c r="DQ518" s="262"/>
      <c r="DR518" s="262"/>
      <c r="DS518" s="262"/>
      <c r="DT518" s="262"/>
      <c r="DU518" s="262"/>
      <c r="DV518" s="262"/>
      <c r="DW518" s="262"/>
      <c r="DX518" s="262"/>
      <c r="DY518" s="262"/>
      <c r="DZ518" s="262"/>
      <c r="EA518" s="262"/>
      <c r="EB518" s="262"/>
      <c r="EC518" s="262"/>
      <c r="ED518" s="262"/>
      <c r="EE518" s="262"/>
      <c r="EF518" s="262"/>
      <c r="EG518" s="262"/>
      <c r="EH518" s="262"/>
      <c r="EI518" s="262"/>
      <c r="EJ518" s="262"/>
      <c r="EK518" s="262"/>
      <c r="EL518" s="262"/>
      <c r="EM518" s="262"/>
      <c r="EN518" s="262"/>
      <c r="EO518" s="262"/>
      <c r="EP518" s="262"/>
      <c r="EQ518" s="262"/>
      <c r="ER518" s="262"/>
      <c r="ES518" s="262"/>
      <c r="ET518" s="262"/>
      <c r="EU518" s="262"/>
      <c r="EV518" s="262"/>
      <c r="EW518" s="262"/>
      <c r="EX518" s="262"/>
      <c r="EY518" s="262"/>
      <c r="EZ518" s="262"/>
      <c r="FA518" s="262"/>
      <c r="FB518" s="262"/>
      <c r="FC518" s="262"/>
      <c r="FD518" s="262"/>
      <c r="FE518" s="262"/>
      <c r="FF518" s="262"/>
      <c r="FG518" s="262"/>
      <c r="FH518" s="262"/>
      <c r="FI518" s="262"/>
      <c r="FJ518" s="262"/>
      <c r="FK518" s="262"/>
      <c r="FL518" s="262"/>
      <c r="FM518" s="262"/>
      <c r="FN518" s="262"/>
      <c r="FO518" s="262"/>
      <c r="FP518" s="262"/>
      <c r="FQ518" s="262"/>
      <c r="FR518" s="262"/>
      <c r="FS518" s="262"/>
      <c r="FT518" s="262"/>
      <c r="FU518" s="262"/>
      <c r="FV518" s="262"/>
      <c r="FW518" s="262"/>
      <c r="FX518" s="262"/>
      <c r="FY518" s="262"/>
      <c r="FZ518" s="262"/>
      <c r="GA518" s="262"/>
      <c r="GB518" s="262"/>
      <c r="GC518" s="262"/>
      <c r="GD518" s="262"/>
    </row>
    <row r="519" spans="1:186" s="279" customFormat="1" x14ac:dyDescent="0.2">
      <c r="A519" s="339" t="s">
        <v>12412</v>
      </c>
      <c r="B519" s="280" t="s">
        <v>657</v>
      </c>
      <c r="C519" s="281" t="s">
        <v>3742</v>
      </c>
      <c r="D519" s="130" t="s">
        <v>106</v>
      </c>
      <c r="E519" s="130">
        <v>60</v>
      </c>
      <c r="F519" s="130">
        <v>0.2</v>
      </c>
      <c r="G519" s="282"/>
      <c r="H519" s="283"/>
      <c r="I519" s="284">
        <f ca="1">OFFSET(INDEX(Composições!A:H,MATCH(B519,Composições!A:A,0),8),2,0)</f>
        <v>3.0883075000000004</v>
      </c>
      <c r="J519" s="284">
        <f ca="1">IF(ISNUMBER(I519),ROUND(F519*E519*I519,2),"")</f>
        <v>37.06</v>
      </c>
      <c r="K519" s="283">
        <f>BDI!$E$17</f>
        <v>0.18609999999999999</v>
      </c>
      <c r="L519" s="283"/>
      <c r="M519" s="283"/>
      <c r="N519" s="131">
        <f t="shared" ca="1" si="7"/>
        <v>3.66</v>
      </c>
      <c r="O519" s="340">
        <f ca="1">IF(ISNUMBER(I519),ROUND(F519*N519*E519,2),"")</f>
        <v>43.92</v>
      </c>
      <c r="P519" s="262"/>
      <c r="Q519" s="262"/>
      <c r="R519" s="262"/>
      <c r="S519" s="262"/>
      <c r="T519" s="262"/>
      <c r="U519" s="262"/>
      <c r="V519" s="262"/>
      <c r="W519" s="262"/>
      <c r="X519" s="262"/>
      <c r="Y519" s="262"/>
      <c r="Z519" s="262"/>
      <c r="AA519" s="262"/>
      <c r="AB519" s="262"/>
      <c r="AC519" s="262"/>
      <c r="AD519" s="262"/>
      <c r="AE519" s="262"/>
      <c r="AF519" s="262"/>
      <c r="AG519" s="262"/>
      <c r="AH519" s="262"/>
      <c r="AI519" s="262"/>
      <c r="AJ519" s="262"/>
      <c r="AK519" s="262"/>
      <c r="AL519" s="262"/>
      <c r="AM519" s="262"/>
      <c r="AN519" s="262"/>
      <c r="AO519" s="262"/>
      <c r="AP519" s="262"/>
      <c r="AQ519" s="262"/>
      <c r="AR519" s="262"/>
      <c r="AS519" s="262"/>
      <c r="AT519" s="262"/>
      <c r="AU519" s="262"/>
      <c r="AV519" s="262"/>
      <c r="AW519" s="262"/>
      <c r="AX519" s="262"/>
      <c r="AY519" s="262"/>
      <c r="AZ519" s="262"/>
      <c r="BA519" s="262"/>
      <c r="BB519" s="262"/>
      <c r="BC519" s="262"/>
      <c r="BD519" s="262"/>
      <c r="BE519" s="262"/>
      <c r="BF519" s="262"/>
      <c r="BG519" s="262"/>
      <c r="BH519" s="262"/>
      <c r="BI519" s="262"/>
      <c r="BJ519" s="262"/>
      <c r="BK519" s="262"/>
      <c r="BL519" s="262"/>
      <c r="BM519" s="262"/>
      <c r="BN519" s="262"/>
      <c r="BO519" s="262"/>
      <c r="BP519" s="262"/>
      <c r="BQ519" s="262"/>
      <c r="BR519" s="262"/>
      <c r="BS519" s="262"/>
      <c r="BT519" s="262"/>
      <c r="BU519" s="262"/>
      <c r="BV519" s="262"/>
      <c r="BW519" s="262"/>
      <c r="BX519" s="262"/>
      <c r="BY519" s="262"/>
      <c r="BZ519" s="262"/>
      <c r="CA519" s="262"/>
      <c r="CB519" s="262"/>
      <c r="CC519" s="262"/>
      <c r="CD519" s="262"/>
      <c r="CE519" s="262"/>
      <c r="CF519" s="262"/>
      <c r="CG519" s="262"/>
      <c r="CH519" s="262"/>
      <c r="CI519" s="262"/>
      <c r="CJ519" s="262"/>
      <c r="CK519" s="262"/>
      <c r="CL519" s="262"/>
      <c r="CM519" s="262"/>
      <c r="CN519" s="262"/>
      <c r="CO519" s="262"/>
      <c r="CP519" s="262"/>
      <c r="CQ519" s="262"/>
      <c r="CR519" s="262"/>
      <c r="CS519" s="262"/>
      <c r="CT519" s="262"/>
      <c r="CU519" s="262"/>
      <c r="CV519" s="262"/>
      <c r="CW519" s="262"/>
      <c r="CX519" s="262"/>
      <c r="CY519" s="262"/>
      <c r="CZ519" s="262"/>
      <c r="DA519" s="262"/>
      <c r="DB519" s="262"/>
      <c r="DC519" s="262"/>
      <c r="DD519" s="262"/>
      <c r="DE519" s="262"/>
      <c r="DF519" s="262"/>
      <c r="DG519" s="262"/>
      <c r="DH519" s="262"/>
      <c r="DI519" s="262"/>
      <c r="DJ519" s="262"/>
      <c r="DK519" s="262"/>
      <c r="DL519" s="262"/>
      <c r="DM519" s="262"/>
      <c r="DN519" s="262"/>
      <c r="DO519" s="262"/>
      <c r="DP519" s="262"/>
      <c r="DQ519" s="262"/>
      <c r="DR519" s="262"/>
      <c r="DS519" s="262"/>
      <c r="DT519" s="262"/>
      <c r="DU519" s="262"/>
      <c r="DV519" s="262"/>
      <c r="DW519" s="262"/>
      <c r="DX519" s="262"/>
      <c r="DY519" s="262"/>
      <c r="DZ519" s="262"/>
      <c r="EA519" s="262"/>
      <c r="EB519" s="262"/>
      <c r="EC519" s="262"/>
      <c r="ED519" s="262"/>
      <c r="EE519" s="262"/>
      <c r="EF519" s="262"/>
      <c r="EG519" s="262"/>
      <c r="EH519" s="262"/>
      <c r="EI519" s="262"/>
      <c r="EJ519" s="262"/>
      <c r="EK519" s="262"/>
      <c r="EL519" s="262"/>
      <c r="EM519" s="262"/>
      <c r="EN519" s="262"/>
      <c r="EO519" s="262"/>
      <c r="EP519" s="262"/>
      <c r="EQ519" s="262"/>
      <c r="ER519" s="262"/>
      <c r="ES519" s="262"/>
      <c r="ET519" s="262"/>
      <c r="EU519" s="262"/>
      <c r="EV519" s="262"/>
      <c r="EW519" s="262"/>
      <c r="EX519" s="262"/>
      <c r="EY519" s="262"/>
      <c r="EZ519" s="262"/>
      <c r="FA519" s="262"/>
      <c r="FB519" s="262"/>
      <c r="FC519" s="262"/>
      <c r="FD519" s="262"/>
      <c r="FE519" s="262"/>
      <c r="FF519" s="262"/>
      <c r="FG519" s="262"/>
      <c r="FH519" s="262"/>
      <c r="FI519" s="262"/>
      <c r="FJ519" s="262"/>
      <c r="FK519" s="262"/>
      <c r="FL519" s="262"/>
      <c r="FM519" s="262"/>
      <c r="FN519" s="262"/>
      <c r="FO519" s="262"/>
      <c r="FP519" s="262"/>
      <c r="FQ519" s="262"/>
      <c r="FR519" s="262"/>
      <c r="FS519" s="262"/>
      <c r="FT519" s="262"/>
      <c r="FU519" s="262"/>
      <c r="FV519" s="262"/>
      <c r="FW519" s="262"/>
      <c r="FX519" s="262"/>
      <c r="FY519" s="262"/>
      <c r="FZ519" s="262"/>
      <c r="GA519" s="262"/>
      <c r="GB519" s="262"/>
      <c r="GC519" s="262"/>
      <c r="GD519" s="262"/>
    </row>
    <row r="520" spans="1:186" s="279" customFormat="1" x14ac:dyDescent="0.2">
      <c r="A520" s="339" t="s">
        <v>12413</v>
      </c>
      <c r="B520" s="280" t="s">
        <v>658</v>
      </c>
      <c r="C520" s="281" t="s">
        <v>3743</v>
      </c>
      <c r="D520" s="130" t="s">
        <v>106</v>
      </c>
      <c r="E520" s="130">
        <v>65</v>
      </c>
      <c r="F520" s="130">
        <v>0.2</v>
      </c>
      <c r="G520" s="282"/>
      <c r="H520" s="283"/>
      <c r="I520" s="284">
        <f ca="1">OFFSET(INDEX(Composições!A:H,MATCH(B520,Composições!A:A,0),8),2,0)</f>
        <v>4.5485239999999996</v>
      </c>
      <c r="J520" s="284">
        <f ca="1">IF(ISNUMBER(I520),ROUND(F520*E520*I520,2),"")</f>
        <v>59.13</v>
      </c>
      <c r="K520" s="283">
        <f>BDI!$E$17</f>
        <v>0.18609999999999999</v>
      </c>
      <c r="L520" s="283"/>
      <c r="M520" s="283"/>
      <c r="N520" s="131">
        <f t="shared" ca="1" si="7"/>
        <v>5.4</v>
      </c>
      <c r="O520" s="340">
        <f ca="1">IF(ISNUMBER(I520),ROUND(F520*N520*E520,2),"")</f>
        <v>70.2</v>
      </c>
      <c r="P520" s="262"/>
      <c r="Q520" s="262"/>
      <c r="R520" s="262"/>
      <c r="S520" s="262"/>
      <c r="T520" s="262"/>
      <c r="U520" s="262"/>
      <c r="V520" s="262"/>
      <c r="W520" s="262"/>
      <c r="X520" s="262"/>
      <c r="Y520" s="262"/>
      <c r="Z520" s="262"/>
      <c r="AA520" s="262"/>
      <c r="AB520" s="262"/>
      <c r="AC520" s="262"/>
      <c r="AD520" s="262"/>
      <c r="AE520" s="262"/>
      <c r="AF520" s="262"/>
      <c r="AG520" s="262"/>
      <c r="AH520" s="262"/>
      <c r="AI520" s="262"/>
      <c r="AJ520" s="262"/>
      <c r="AK520" s="262"/>
      <c r="AL520" s="262"/>
      <c r="AM520" s="262"/>
      <c r="AN520" s="262"/>
      <c r="AO520" s="262"/>
      <c r="AP520" s="262"/>
      <c r="AQ520" s="262"/>
      <c r="AR520" s="262"/>
      <c r="AS520" s="262"/>
      <c r="AT520" s="262"/>
      <c r="AU520" s="262"/>
      <c r="AV520" s="262"/>
      <c r="AW520" s="262"/>
      <c r="AX520" s="262"/>
      <c r="AY520" s="262"/>
      <c r="AZ520" s="262"/>
      <c r="BA520" s="262"/>
      <c r="BB520" s="262"/>
      <c r="BC520" s="262"/>
      <c r="BD520" s="262"/>
      <c r="BE520" s="262"/>
      <c r="BF520" s="262"/>
      <c r="BG520" s="262"/>
      <c r="BH520" s="262"/>
      <c r="BI520" s="262"/>
      <c r="BJ520" s="262"/>
      <c r="BK520" s="262"/>
      <c r="BL520" s="262"/>
      <c r="BM520" s="262"/>
      <c r="BN520" s="262"/>
      <c r="BO520" s="262"/>
      <c r="BP520" s="262"/>
      <c r="BQ520" s="262"/>
      <c r="BR520" s="262"/>
      <c r="BS520" s="262"/>
      <c r="BT520" s="262"/>
      <c r="BU520" s="262"/>
      <c r="BV520" s="262"/>
      <c r="BW520" s="262"/>
      <c r="BX520" s="262"/>
      <c r="BY520" s="262"/>
      <c r="BZ520" s="262"/>
      <c r="CA520" s="262"/>
      <c r="CB520" s="262"/>
      <c r="CC520" s="262"/>
      <c r="CD520" s="262"/>
      <c r="CE520" s="262"/>
      <c r="CF520" s="262"/>
      <c r="CG520" s="262"/>
      <c r="CH520" s="262"/>
      <c r="CI520" s="262"/>
      <c r="CJ520" s="262"/>
      <c r="CK520" s="262"/>
      <c r="CL520" s="262"/>
      <c r="CM520" s="262"/>
      <c r="CN520" s="262"/>
      <c r="CO520" s="262"/>
      <c r="CP520" s="262"/>
      <c r="CQ520" s="262"/>
      <c r="CR520" s="262"/>
      <c r="CS520" s="262"/>
      <c r="CT520" s="262"/>
      <c r="CU520" s="262"/>
      <c r="CV520" s="262"/>
      <c r="CW520" s="262"/>
      <c r="CX520" s="262"/>
      <c r="CY520" s="262"/>
      <c r="CZ520" s="262"/>
      <c r="DA520" s="262"/>
      <c r="DB520" s="262"/>
      <c r="DC520" s="262"/>
      <c r="DD520" s="262"/>
      <c r="DE520" s="262"/>
      <c r="DF520" s="262"/>
      <c r="DG520" s="262"/>
      <c r="DH520" s="262"/>
      <c r="DI520" s="262"/>
      <c r="DJ520" s="262"/>
      <c r="DK520" s="262"/>
      <c r="DL520" s="262"/>
      <c r="DM520" s="262"/>
      <c r="DN520" s="262"/>
      <c r="DO520" s="262"/>
      <c r="DP520" s="262"/>
      <c r="DQ520" s="262"/>
      <c r="DR520" s="262"/>
      <c r="DS520" s="262"/>
      <c r="DT520" s="262"/>
      <c r="DU520" s="262"/>
      <c r="DV520" s="262"/>
      <c r="DW520" s="262"/>
      <c r="DX520" s="262"/>
      <c r="DY520" s="262"/>
      <c r="DZ520" s="262"/>
      <c r="EA520" s="262"/>
      <c r="EB520" s="262"/>
      <c r="EC520" s="262"/>
      <c r="ED520" s="262"/>
      <c r="EE520" s="262"/>
      <c r="EF520" s="262"/>
      <c r="EG520" s="262"/>
      <c r="EH520" s="262"/>
      <c r="EI520" s="262"/>
      <c r="EJ520" s="262"/>
      <c r="EK520" s="262"/>
      <c r="EL520" s="262"/>
      <c r="EM520" s="262"/>
      <c r="EN520" s="262"/>
      <c r="EO520" s="262"/>
      <c r="EP520" s="262"/>
      <c r="EQ520" s="262"/>
      <c r="ER520" s="262"/>
      <c r="ES520" s="262"/>
      <c r="ET520" s="262"/>
      <c r="EU520" s="262"/>
      <c r="EV520" s="262"/>
      <c r="EW520" s="262"/>
      <c r="EX520" s="262"/>
      <c r="EY520" s="262"/>
      <c r="EZ520" s="262"/>
      <c r="FA520" s="262"/>
      <c r="FB520" s="262"/>
      <c r="FC520" s="262"/>
      <c r="FD520" s="262"/>
      <c r="FE520" s="262"/>
      <c r="FF520" s="262"/>
      <c r="FG520" s="262"/>
      <c r="FH520" s="262"/>
      <c r="FI520" s="262"/>
      <c r="FJ520" s="262"/>
      <c r="FK520" s="262"/>
      <c r="FL520" s="262"/>
      <c r="FM520" s="262"/>
      <c r="FN520" s="262"/>
      <c r="FO520" s="262"/>
      <c r="FP520" s="262"/>
      <c r="FQ520" s="262"/>
      <c r="FR520" s="262"/>
      <c r="FS520" s="262"/>
      <c r="FT520" s="262"/>
      <c r="FU520" s="262"/>
      <c r="FV520" s="262"/>
      <c r="FW520" s="262"/>
      <c r="FX520" s="262"/>
      <c r="FY520" s="262"/>
      <c r="FZ520" s="262"/>
      <c r="GA520" s="262"/>
      <c r="GB520" s="262"/>
      <c r="GC520" s="262"/>
      <c r="GD520" s="262"/>
    </row>
    <row r="521" spans="1:186" s="279" customFormat="1" x14ac:dyDescent="0.2">
      <c r="A521" s="339" t="s">
        <v>12414</v>
      </c>
      <c r="B521" s="280" t="s">
        <v>659</v>
      </c>
      <c r="C521" s="281" t="s">
        <v>3744</v>
      </c>
      <c r="D521" s="130" t="s">
        <v>106</v>
      </c>
      <c r="E521" s="130">
        <v>20</v>
      </c>
      <c r="F521" s="130">
        <v>0.2</v>
      </c>
      <c r="G521" s="282"/>
      <c r="H521" s="283"/>
      <c r="I521" s="284">
        <f ca="1">OFFSET(INDEX(Composições!A:H,MATCH(B521,Composições!A:A,0),8),2,0)</f>
        <v>6.147791999999999</v>
      </c>
      <c r="J521" s="284">
        <f ca="1">IF(ISNUMBER(I521),ROUND(F521*E521*I521,2),"")</f>
        <v>24.59</v>
      </c>
      <c r="K521" s="283">
        <f>BDI!$E$17</f>
        <v>0.18609999999999999</v>
      </c>
      <c r="L521" s="283"/>
      <c r="M521" s="283"/>
      <c r="N521" s="131">
        <f t="shared" ca="1" si="7"/>
        <v>7.29</v>
      </c>
      <c r="O521" s="340">
        <f ca="1">IF(ISNUMBER(I521),ROUND(F521*N521*E521,2),"")</f>
        <v>29.16</v>
      </c>
      <c r="P521" s="262"/>
      <c r="Q521" s="262"/>
      <c r="R521" s="262"/>
      <c r="S521" s="262"/>
      <c r="T521" s="262"/>
      <c r="U521" s="262"/>
      <c r="V521" s="262"/>
      <c r="W521" s="262"/>
      <c r="X521" s="262"/>
      <c r="Y521" s="262"/>
      <c r="Z521" s="262"/>
      <c r="AA521" s="262"/>
      <c r="AB521" s="262"/>
      <c r="AC521" s="262"/>
      <c r="AD521" s="262"/>
      <c r="AE521" s="262"/>
      <c r="AF521" s="262"/>
      <c r="AG521" s="262"/>
      <c r="AH521" s="262"/>
      <c r="AI521" s="262"/>
      <c r="AJ521" s="262"/>
      <c r="AK521" s="262"/>
      <c r="AL521" s="262"/>
      <c r="AM521" s="262"/>
      <c r="AN521" s="262"/>
      <c r="AO521" s="262"/>
      <c r="AP521" s="262"/>
      <c r="AQ521" s="262"/>
      <c r="AR521" s="262"/>
      <c r="AS521" s="262"/>
      <c r="AT521" s="262"/>
      <c r="AU521" s="262"/>
      <c r="AV521" s="262"/>
      <c r="AW521" s="262"/>
      <c r="AX521" s="262"/>
      <c r="AY521" s="262"/>
      <c r="AZ521" s="262"/>
      <c r="BA521" s="262"/>
      <c r="BB521" s="262"/>
      <c r="BC521" s="262"/>
      <c r="BD521" s="262"/>
      <c r="BE521" s="262"/>
      <c r="BF521" s="262"/>
      <c r="BG521" s="262"/>
      <c r="BH521" s="262"/>
      <c r="BI521" s="262"/>
      <c r="BJ521" s="262"/>
      <c r="BK521" s="262"/>
      <c r="BL521" s="262"/>
      <c r="BM521" s="262"/>
      <c r="BN521" s="262"/>
      <c r="BO521" s="262"/>
      <c r="BP521" s="262"/>
      <c r="BQ521" s="262"/>
      <c r="BR521" s="262"/>
      <c r="BS521" s="262"/>
      <c r="BT521" s="262"/>
      <c r="BU521" s="262"/>
      <c r="BV521" s="262"/>
      <c r="BW521" s="262"/>
      <c r="BX521" s="262"/>
      <c r="BY521" s="262"/>
      <c r="BZ521" s="262"/>
      <c r="CA521" s="262"/>
      <c r="CB521" s="262"/>
      <c r="CC521" s="262"/>
      <c r="CD521" s="262"/>
      <c r="CE521" s="262"/>
      <c r="CF521" s="262"/>
      <c r="CG521" s="262"/>
      <c r="CH521" s="262"/>
      <c r="CI521" s="262"/>
      <c r="CJ521" s="262"/>
      <c r="CK521" s="262"/>
      <c r="CL521" s="262"/>
      <c r="CM521" s="262"/>
      <c r="CN521" s="262"/>
      <c r="CO521" s="262"/>
      <c r="CP521" s="262"/>
      <c r="CQ521" s="262"/>
      <c r="CR521" s="262"/>
      <c r="CS521" s="262"/>
      <c r="CT521" s="262"/>
      <c r="CU521" s="262"/>
      <c r="CV521" s="262"/>
      <c r="CW521" s="262"/>
      <c r="CX521" s="262"/>
      <c r="CY521" s="262"/>
      <c r="CZ521" s="262"/>
      <c r="DA521" s="262"/>
      <c r="DB521" s="262"/>
      <c r="DC521" s="262"/>
      <c r="DD521" s="262"/>
      <c r="DE521" s="262"/>
      <c r="DF521" s="262"/>
      <c r="DG521" s="262"/>
      <c r="DH521" s="262"/>
      <c r="DI521" s="262"/>
      <c r="DJ521" s="262"/>
      <c r="DK521" s="262"/>
      <c r="DL521" s="262"/>
      <c r="DM521" s="262"/>
      <c r="DN521" s="262"/>
      <c r="DO521" s="262"/>
      <c r="DP521" s="262"/>
      <c r="DQ521" s="262"/>
      <c r="DR521" s="262"/>
      <c r="DS521" s="262"/>
      <c r="DT521" s="262"/>
      <c r="DU521" s="262"/>
      <c r="DV521" s="262"/>
      <c r="DW521" s="262"/>
      <c r="DX521" s="262"/>
      <c r="DY521" s="262"/>
      <c r="DZ521" s="262"/>
      <c r="EA521" s="262"/>
      <c r="EB521" s="262"/>
      <c r="EC521" s="262"/>
      <c r="ED521" s="262"/>
      <c r="EE521" s="262"/>
      <c r="EF521" s="262"/>
      <c r="EG521" s="262"/>
      <c r="EH521" s="262"/>
      <c r="EI521" s="262"/>
      <c r="EJ521" s="262"/>
      <c r="EK521" s="262"/>
      <c r="EL521" s="262"/>
      <c r="EM521" s="262"/>
      <c r="EN521" s="262"/>
      <c r="EO521" s="262"/>
      <c r="EP521" s="262"/>
      <c r="EQ521" s="262"/>
      <c r="ER521" s="262"/>
      <c r="ES521" s="262"/>
      <c r="ET521" s="262"/>
      <c r="EU521" s="262"/>
      <c r="EV521" s="262"/>
      <c r="EW521" s="262"/>
      <c r="EX521" s="262"/>
      <c r="EY521" s="262"/>
      <c r="EZ521" s="262"/>
      <c r="FA521" s="262"/>
      <c r="FB521" s="262"/>
      <c r="FC521" s="262"/>
      <c r="FD521" s="262"/>
      <c r="FE521" s="262"/>
      <c r="FF521" s="262"/>
      <c r="FG521" s="262"/>
      <c r="FH521" s="262"/>
      <c r="FI521" s="262"/>
      <c r="FJ521" s="262"/>
      <c r="FK521" s="262"/>
      <c r="FL521" s="262"/>
      <c r="FM521" s="262"/>
      <c r="FN521" s="262"/>
      <c r="FO521" s="262"/>
      <c r="FP521" s="262"/>
      <c r="FQ521" s="262"/>
      <c r="FR521" s="262"/>
      <c r="FS521" s="262"/>
      <c r="FT521" s="262"/>
      <c r="FU521" s="262"/>
      <c r="FV521" s="262"/>
      <c r="FW521" s="262"/>
      <c r="FX521" s="262"/>
      <c r="FY521" s="262"/>
      <c r="FZ521" s="262"/>
      <c r="GA521" s="262"/>
      <c r="GB521" s="262"/>
      <c r="GC521" s="262"/>
      <c r="GD521" s="262"/>
    </row>
    <row r="522" spans="1:186" s="279" customFormat="1" x14ac:dyDescent="0.2">
      <c r="A522" s="339" t="s">
        <v>12415</v>
      </c>
      <c r="B522" s="280" t="s">
        <v>660</v>
      </c>
      <c r="C522" s="281" t="s">
        <v>3745</v>
      </c>
      <c r="D522" s="130" t="s">
        <v>72</v>
      </c>
      <c r="E522" s="130">
        <v>75</v>
      </c>
      <c r="F522" s="130">
        <v>0.2</v>
      </c>
      <c r="G522" s="282"/>
      <c r="H522" s="283"/>
      <c r="I522" s="284">
        <f ca="1">OFFSET(INDEX(Composições!A:H,MATCH(B522,Composições!A:A,0),8),2,0)</f>
        <v>19</v>
      </c>
      <c r="J522" s="284">
        <f ca="1">IF(ISNUMBER(I522),ROUND(F522*E522*I522,2),"")</f>
        <v>285</v>
      </c>
      <c r="K522" s="283">
        <f>BDI!$E$17</f>
        <v>0.18609999999999999</v>
      </c>
      <c r="L522" s="283"/>
      <c r="M522" s="283"/>
      <c r="N522" s="131">
        <f t="shared" ref="N522:N538" ca="1" si="8">IF(ISNUMBER(I522),ROUND(I522*(1+K522),2),"")</f>
        <v>22.54</v>
      </c>
      <c r="O522" s="340">
        <f ca="1">IF(ISNUMBER(I522),ROUND(F522*N522*E522,2),"")</f>
        <v>338.1</v>
      </c>
      <c r="P522" s="262"/>
      <c r="Q522" s="262"/>
      <c r="R522" s="262"/>
      <c r="S522" s="262"/>
      <c r="T522" s="262"/>
      <c r="U522" s="262"/>
      <c r="V522" s="262"/>
      <c r="W522" s="262"/>
      <c r="X522" s="262"/>
      <c r="Y522" s="262"/>
      <c r="Z522" s="262"/>
      <c r="AA522" s="262"/>
      <c r="AB522" s="262"/>
      <c r="AC522" s="262"/>
      <c r="AD522" s="262"/>
      <c r="AE522" s="262"/>
      <c r="AF522" s="262"/>
      <c r="AG522" s="262"/>
      <c r="AH522" s="262"/>
      <c r="AI522" s="262"/>
      <c r="AJ522" s="262"/>
      <c r="AK522" s="262"/>
      <c r="AL522" s="262"/>
      <c r="AM522" s="262"/>
      <c r="AN522" s="262"/>
      <c r="AO522" s="262"/>
      <c r="AP522" s="262"/>
      <c r="AQ522" s="262"/>
      <c r="AR522" s="262"/>
      <c r="AS522" s="262"/>
      <c r="AT522" s="262"/>
      <c r="AU522" s="262"/>
      <c r="AV522" s="262"/>
      <c r="AW522" s="262"/>
      <c r="AX522" s="262"/>
      <c r="AY522" s="262"/>
      <c r="AZ522" s="262"/>
      <c r="BA522" s="262"/>
      <c r="BB522" s="262"/>
      <c r="BC522" s="262"/>
      <c r="BD522" s="262"/>
      <c r="BE522" s="262"/>
      <c r="BF522" s="262"/>
      <c r="BG522" s="262"/>
      <c r="BH522" s="262"/>
      <c r="BI522" s="262"/>
      <c r="BJ522" s="262"/>
      <c r="BK522" s="262"/>
      <c r="BL522" s="262"/>
      <c r="BM522" s="262"/>
      <c r="BN522" s="262"/>
      <c r="BO522" s="262"/>
      <c r="BP522" s="262"/>
      <c r="BQ522" s="262"/>
      <c r="BR522" s="262"/>
      <c r="BS522" s="262"/>
      <c r="BT522" s="262"/>
      <c r="BU522" s="262"/>
      <c r="BV522" s="262"/>
      <c r="BW522" s="262"/>
      <c r="BX522" s="262"/>
      <c r="BY522" s="262"/>
      <c r="BZ522" s="262"/>
      <c r="CA522" s="262"/>
      <c r="CB522" s="262"/>
      <c r="CC522" s="262"/>
      <c r="CD522" s="262"/>
      <c r="CE522" s="262"/>
      <c r="CF522" s="262"/>
      <c r="CG522" s="262"/>
      <c r="CH522" s="262"/>
      <c r="CI522" s="262"/>
      <c r="CJ522" s="262"/>
      <c r="CK522" s="262"/>
      <c r="CL522" s="262"/>
      <c r="CM522" s="262"/>
      <c r="CN522" s="262"/>
      <c r="CO522" s="262"/>
      <c r="CP522" s="262"/>
      <c r="CQ522" s="262"/>
      <c r="CR522" s="262"/>
      <c r="CS522" s="262"/>
      <c r="CT522" s="262"/>
      <c r="CU522" s="262"/>
      <c r="CV522" s="262"/>
      <c r="CW522" s="262"/>
      <c r="CX522" s="262"/>
      <c r="CY522" s="262"/>
      <c r="CZ522" s="262"/>
      <c r="DA522" s="262"/>
      <c r="DB522" s="262"/>
      <c r="DC522" s="262"/>
      <c r="DD522" s="262"/>
      <c r="DE522" s="262"/>
      <c r="DF522" s="262"/>
      <c r="DG522" s="262"/>
      <c r="DH522" s="262"/>
      <c r="DI522" s="262"/>
      <c r="DJ522" s="262"/>
      <c r="DK522" s="262"/>
      <c r="DL522" s="262"/>
      <c r="DM522" s="262"/>
      <c r="DN522" s="262"/>
      <c r="DO522" s="262"/>
      <c r="DP522" s="262"/>
      <c r="DQ522" s="262"/>
      <c r="DR522" s="262"/>
      <c r="DS522" s="262"/>
      <c r="DT522" s="262"/>
      <c r="DU522" s="262"/>
      <c r="DV522" s="262"/>
      <c r="DW522" s="262"/>
      <c r="DX522" s="262"/>
      <c r="DY522" s="262"/>
      <c r="DZ522" s="262"/>
      <c r="EA522" s="262"/>
      <c r="EB522" s="262"/>
      <c r="EC522" s="262"/>
      <c r="ED522" s="262"/>
      <c r="EE522" s="262"/>
      <c r="EF522" s="262"/>
      <c r="EG522" s="262"/>
      <c r="EH522" s="262"/>
      <c r="EI522" s="262"/>
      <c r="EJ522" s="262"/>
      <c r="EK522" s="262"/>
      <c r="EL522" s="262"/>
      <c r="EM522" s="262"/>
      <c r="EN522" s="262"/>
      <c r="EO522" s="262"/>
      <c r="EP522" s="262"/>
      <c r="EQ522" s="262"/>
      <c r="ER522" s="262"/>
      <c r="ES522" s="262"/>
      <c r="ET522" s="262"/>
      <c r="EU522" s="262"/>
      <c r="EV522" s="262"/>
      <c r="EW522" s="262"/>
      <c r="EX522" s="262"/>
      <c r="EY522" s="262"/>
      <c r="EZ522" s="262"/>
      <c r="FA522" s="262"/>
      <c r="FB522" s="262"/>
      <c r="FC522" s="262"/>
      <c r="FD522" s="262"/>
      <c r="FE522" s="262"/>
      <c r="FF522" s="262"/>
      <c r="FG522" s="262"/>
      <c r="FH522" s="262"/>
      <c r="FI522" s="262"/>
      <c r="FJ522" s="262"/>
      <c r="FK522" s="262"/>
      <c r="FL522" s="262"/>
      <c r="FM522" s="262"/>
      <c r="FN522" s="262"/>
      <c r="FO522" s="262"/>
      <c r="FP522" s="262"/>
      <c r="FQ522" s="262"/>
      <c r="FR522" s="262"/>
      <c r="FS522" s="262"/>
      <c r="FT522" s="262"/>
      <c r="FU522" s="262"/>
      <c r="FV522" s="262"/>
      <c r="FW522" s="262"/>
      <c r="FX522" s="262"/>
      <c r="FY522" s="262"/>
      <c r="FZ522" s="262"/>
      <c r="GA522" s="262"/>
      <c r="GB522" s="262"/>
      <c r="GC522" s="262"/>
      <c r="GD522" s="262"/>
    </row>
    <row r="523" spans="1:186" s="279" customFormat="1" x14ac:dyDescent="0.2">
      <c r="A523" s="339" t="s">
        <v>12416</v>
      </c>
      <c r="B523" s="280" t="s">
        <v>664</v>
      </c>
      <c r="C523" s="281" t="s">
        <v>3757</v>
      </c>
      <c r="D523" s="130" t="s">
        <v>70</v>
      </c>
      <c r="E523" s="130">
        <v>225</v>
      </c>
      <c r="F523" s="130">
        <v>0.2</v>
      </c>
      <c r="G523" s="282"/>
      <c r="H523" s="283"/>
      <c r="I523" s="284">
        <f ca="1">OFFSET(INDEX(Composições!A:H,MATCH(B523,Composições!A:A,0),8),2,0)</f>
        <v>8.8824999999999985</v>
      </c>
      <c r="J523" s="284">
        <f ca="1">IF(ISNUMBER(I523),ROUND(F523*E523*I523,2),"")</f>
        <v>399.71</v>
      </c>
      <c r="K523" s="283">
        <f>BDI!$E$17</f>
        <v>0.18609999999999999</v>
      </c>
      <c r="L523" s="283"/>
      <c r="M523" s="283"/>
      <c r="N523" s="131">
        <f t="shared" ca="1" si="8"/>
        <v>10.54</v>
      </c>
      <c r="O523" s="340">
        <f ca="1">IF(ISNUMBER(I523),ROUND(F523*N523*E523,2),"")</f>
        <v>474.3</v>
      </c>
      <c r="P523" s="262"/>
      <c r="Q523" s="262"/>
      <c r="R523" s="262"/>
      <c r="S523" s="262"/>
      <c r="T523" s="262"/>
      <c r="U523" s="262"/>
      <c r="V523" s="262"/>
      <c r="W523" s="262"/>
      <c r="X523" s="262"/>
      <c r="Y523" s="262"/>
      <c r="Z523" s="262"/>
      <c r="AA523" s="262"/>
      <c r="AB523" s="262"/>
      <c r="AC523" s="262"/>
      <c r="AD523" s="262"/>
      <c r="AE523" s="262"/>
      <c r="AF523" s="262"/>
      <c r="AG523" s="262"/>
      <c r="AH523" s="262"/>
      <c r="AI523" s="262"/>
      <c r="AJ523" s="262"/>
      <c r="AK523" s="262"/>
      <c r="AL523" s="262"/>
      <c r="AM523" s="262"/>
      <c r="AN523" s="262"/>
      <c r="AO523" s="262"/>
      <c r="AP523" s="262"/>
      <c r="AQ523" s="262"/>
      <c r="AR523" s="262"/>
      <c r="AS523" s="262"/>
      <c r="AT523" s="262"/>
      <c r="AU523" s="262"/>
      <c r="AV523" s="262"/>
      <c r="AW523" s="262"/>
      <c r="AX523" s="262"/>
      <c r="AY523" s="262"/>
      <c r="AZ523" s="262"/>
      <c r="BA523" s="262"/>
      <c r="BB523" s="262"/>
      <c r="BC523" s="262"/>
      <c r="BD523" s="262"/>
      <c r="BE523" s="262"/>
      <c r="BF523" s="262"/>
      <c r="BG523" s="262"/>
      <c r="BH523" s="262"/>
      <c r="BI523" s="262"/>
      <c r="BJ523" s="262"/>
      <c r="BK523" s="262"/>
      <c r="BL523" s="262"/>
      <c r="BM523" s="262"/>
      <c r="BN523" s="262"/>
      <c r="BO523" s="262"/>
      <c r="BP523" s="262"/>
      <c r="BQ523" s="262"/>
      <c r="BR523" s="262"/>
      <c r="BS523" s="262"/>
      <c r="BT523" s="262"/>
      <c r="BU523" s="262"/>
      <c r="BV523" s="262"/>
      <c r="BW523" s="262"/>
      <c r="BX523" s="262"/>
      <c r="BY523" s="262"/>
      <c r="BZ523" s="262"/>
      <c r="CA523" s="262"/>
      <c r="CB523" s="262"/>
      <c r="CC523" s="262"/>
      <c r="CD523" s="262"/>
      <c r="CE523" s="262"/>
      <c r="CF523" s="262"/>
      <c r="CG523" s="262"/>
      <c r="CH523" s="262"/>
      <c r="CI523" s="262"/>
      <c r="CJ523" s="262"/>
      <c r="CK523" s="262"/>
      <c r="CL523" s="262"/>
      <c r="CM523" s="262"/>
      <c r="CN523" s="262"/>
      <c r="CO523" s="262"/>
      <c r="CP523" s="262"/>
      <c r="CQ523" s="262"/>
      <c r="CR523" s="262"/>
      <c r="CS523" s="262"/>
      <c r="CT523" s="262"/>
      <c r="CU523" s="262"/>
      <c r="CV523" s="262"/>
      <c r="CW523" s="262"/>
      <c r="CX523" s="262"/>
      <c r="CY523" s="262"/>
      <c r="CZ523" s="262"/>
      <c r="DA523" s="262"/>
      <c r="DB523" s="262"/>
      <c r="DC523" s="262"/>
      <c r="DD523" s="262"/>
      <c r="DE523" s="262"/>
      <c r="DF523" s="262"/>
      <c r="DG523" s="262"/>
      <c r="DH523" s="262"/>
      <c r="DI523" s="262"/>
      <c r="DJ523" s="262"/>
      <c r="DK523" s="262"/>
      <c r="DL523" s="262"/>
      <c r="DM523" s="262"/>
      <c r="DN523" s="262"/>
      <c r="DO523" s="262"/>
      <c r="DP523" s="262"/>
      <c r="DQ523" s="262"/>
      <c r="DR523" s="262"/>
      <c r="DS523" s="262"/>
      <c r="DT523" s="262"/>
      <c r="DU523" s="262"/>
      <c r="DV523" s="262"/>
      <c r="DW523" s="262"/>
      <c r="DX523" s="262"/>
      <c r="DY523" s="262"/>
      <c r="DZ523" s="262"/>
      <c r="EA523" s="262"/>
      <c r="EB523" s="262"/>
      <c r="EC523" s="262"/>
      <c r="ED523" s="262"/>
      <c r="EE523" s="262"/>
      <c r="EF523" s="262"/>
      <c r="EG523" s="262"/>
      <c r="EH523" s="262"/>
      <c r="EI523" s="262"/>
      <c r="EJ523" s="262"/>
      <c r="EK523" s="262"/>
      <c r="EL523" s="262"/>
      <c r="EM523" s="262"/>
      <c r="EN523" s="262"/>
      <c r="EO523" s="262"/>
      <c r="EP523" s="262"/>
      <c r="EQ523" s="262"/>
      <c r="ER523" s="262"/>
      <c r="ES523" s="262"/>
      <c r="ET523" s="262"/>
      <c r="EU523" s="262"/>
      <c r="EV523" s="262"/>
      <c r="EW523" s="262"/>
      <c r="EX523" s="262"/>
      <c r="EY523" s="262"/>
      <c r="EZ523" s="262"/>
      <c r="FA523" s="262"/>
      <c r="FB523" s="262"/>
      <c r="FC523" s="262"/>
      <c r="FD523" s="262"/>
      <c r="FE523" s="262"/>
      <c r="FF523" s="262"/>
      <c r="FG523" s="262"/>
      <c r="FH523" s="262"/>
      <c r="FI523" s="262"/>
      <c r="FJ523" s="262"/>
      <c r="FK523" s="262"/>
      <c r="FL523" s="262"/>
      <c r="FM523" s="262"/>
      <c r="FN523" s="262"/>
      <c r="FO523" s="262"/>
      <c r="FP523" s="262"/>
      <c r="FQ523" s="262"/>
      <c r="FR523" s="262"/>
      <c r="FS523" s="262"/>
      <c r="FT523" s="262"/>
      <c r="FU523" s="262"/>
      <c r="FV523" s="262"/>
      <c r="FW523" s="262"/>
      <c r="FX523" s="262"/>
      <c r="FY523" s="262"/>
      <c r="FZ523" s="262"/>
      <c r="GA523" s="262"/>
      <c r="GB523" s="262"/>
      <c r="GC523" s="262"/>
      <c r="GD523" s="262"/>
    </row>
    <row r="524" spans="1:186" s="279" customFormat="1" x14ac:dyDescent="0.2">
      <c r="A524" s="339" t="s">
        <v>12417</v>
      </c>
      <c r="B524" s="280" t="s">
        <v>1137</v>
      </c>
      <c r="C524" s="281" t="s">
        <v>4652</v>
      </c>
      <c r="D524" s="130" t="s">
        <v>72</v>
      </c>
      <c r="E524" s="130">
        <v>250.00000000000003</v>
      </c>
      <c r="F524" s="130">
        <v>0.2</v>
      </c>
      <c r="G524" s="282"/>
      <c r="H524" s="283"/>
      <c r="I524" s="284">
        <f ca="1">OFFSET(INDEX(Composições!A:H,MATCH(B524,Composições!A:A,0),8),2,0)</f>
        <v>29.791999999999998</v>
      </c>
      <c r="J524" s="284">
        <f ca="1">IF(ISNUMBER(I524),ROUND(F524*E524*I524,2),"")</f>
        <v>1489.6</v>
      </c>
      <c r="K524" s="283">
        <f>BDI!$E$17</f>
        <v>0.18609999999999999</v>
      </c>
      <c r="L524" s="283"/>
      <c r="M524" s="283"/>
      <c r="N524" s="131">
        <f t="shared" ca="1" si="8"/>
        <v>35.340000000000003</v>
      </c>
      <c r="O524" s="340">
        <f ca="1">IF(ISNUMBER(I524),ROUND(F524*N524*E524,2),"")</f>
        <v>1767</v>
      </c>
      <c r="P524" s="262"/>
      <c r="Q524" s="262"/>
      <c r="R524" s="262"/>
      <c r="S524" s="262"/>
      <c r="T524" s="262"/>
      <c r="U524" s="262"/>
      <c r="V524" s="262"/>
      <c r="W524" s="262"/>
      <c r="X524" s="262"/>
      <c r="Y524" s="262"/>
      <c r="Z524" s="262"/>
      <c r="AA524" s="262"/>
      <c r="AB524" s="262"/>
      <c r="AC524" s="262"/>
      <c r="AD524" s="262"/>
      <c r="AE524" s="262"/>
      <c r="AF524" s="262"/>
      <c r="AG524" s="262"/>
      <c r="AH524" s="262"/>
      <c r="AI524" s="262"/>
      <c r="AJ524" s="262"/>
      <c r="AK524" s="262"/>
      <c r="AL524" s="262"/>
      <c r="AM524" s="262"/>
      <c r="AN524" s="262"/>
      <c r="AO524" s="262"/>
      <c r="AP524" s="262"/>
      <c r="AQ524" s="262"/>
      <c r="AR524" s="262"/>
      <c r="AS524" s="262"/>
      <c r="AT524" s="262"/>
      <c r="AU524" s="262"/>
      <c r="AV524" s="262"/>
      <c r="AW524" s="262"/>
      <c r="AX524" s="262"/>
      <c r="AY524" s="262"/>
      <c r="AZ524" s="262"/>
      <c r="BA524" s="262"/>
      <c r="BB524" s="262"/>
      <c r="BC524" s="262"/>
      <c r="BD524" s="262"/>
      <c r="BE524" s="262"/>
      <c r="BF524" s="262"/>
      <c r="BG524" s="262"/>
      <c r="BH524" s="262"/>
      <c r="BI524" s="262"/>
      <c r="BJ524" s="262"/>
      <c r="BK524" s="262"/>
      <c r="BL524" s="262"/>
      <c r="BM524" s="262"/>
      <c r="BN524" s="262"/>
      <c r="BO524" s="262"/>
      <c r="BP524" s="262"/>
      <c r="BQ524" s="262"/>
      <c r="BR524" s="262"/>
      <c r="BS524" s="262"/>
      <c r="BT524" s="262"/>
      <c r="BU524" s="262"/>
      <c r="BV524" s="262"/>
      <c r="BW524" s="262"/>
      <c r="BX524" s="262"/>
      <c r="BY524" s="262"/>
      <c r="BZ524" s="262"/>
      <c r="CA524" s="262"/>
      <c r="CB524" s="262"/>
      <c r="CC524" s="262"/>
      <c r="CD524" s="262"/>
      <c r="CE524" s="262"/>
      <c r="CF524" s="262"/>
      <c r="CG524" s="262"/>
      <c r="CH524" s="262"/>
      <c r="CI524" s="262"/>
      <c r="CJ524" s="262"/>
      <c r="CK524" s="262"/>
      <c r="CL524" s="262"/>
      <c r="CM524" s="262"/>
      <c r="CN524" s="262"/>
      <c r="CO524" s="262"/>
      <c r="CP524" s="262"/>
      <c r="CQ524" s="262"/>
      <c r="CR524" s="262"/>
      <c r="CS524" s="262"/>
      <c r="CT524" s="262"/>
      <c r="CU524" s="262"/>
      <c r="CV524" s="262"/>
      <c r="CW524" s="262"/>
      <c r="CX524" s="262"/>
      <c r="CY524" s="262"/>
      <c r="CZ524" s="262"/>
      <c r="DA524" s="262"/>
      <c r="DB524" s="262"/>
      <c r="DC524" s="262"/>
      <c r="DD524" s="262"/>
      <c r="DE524" s="262"/>
      <c r="DF524" s="262"/>
      <c r="DG524" s="262"/>
      <c r="DH524" s="262"/>
      <c r="DI524" s="262"/>
      <c r="DJ524" s="262"/>
      <c r="DK524" s="262"/>
      <c r="DL524" s="262"/>
      <c r="DM524" s="262"/>
      <c r="DN524" s="262"/>
      <c r="DO524" s="262"/>
      <c r="DP524" s="262"/>
      <c r="DQ524" s="262"/>
      <c r="DR524" s="262"/>
      <c r="DS524" s="262"/>
      <c r="DT524" s="262"/>
      <c r="DU524" s="262"/>
      <c r="DV524" s="262"/>
      <c r="DW524" s="262"/>
      <c r="DX524" s="262"/>
      <c r="DY524" s="262"/>
      <c r="DZ524" s="262"/>
      <c r="EA524" s="262"/>
      <c r="EB524" s="262"/>
      <c r="EC524" s="262"/>
      <c r="ED524" s="262"/>
      <c r="EE524" s="262"/>
      <c r="EF524" s="262"/>
      <c r="EG524" s="262"/>
      <c r="EH524" s="262"/>
      <c r="EI524" s="262"/>
      <c r="EJ524" s="262"/>
      <c r="EK524" s="262"/>
      <c r="EL524" s="262"/>
      <c r="EM524" s="262"/>
      <c r="EN524" s="262"/>
      <c r="EO524" s="262"/>
      <c r="EP524" s="262"/>
      <c r="EQ524" s="262"/>
      <c r="ER524" s="262"/>
      <c r="ES524" s="262"/>
      <c r="ET524" s="262"/>
      <c r="EU524" s="262"/>
      <c r="EV524" s="262"/>
      <c r="EW524" s="262"/>
      <c r="EX524" s="262"/>
      <c r="EY524" s="262"/>
      <c r="EZ524" s="262"/>
      <c r="FA524" s="262"/>
      <c r="FB524" s="262"/>
      <c r="FC524" s="262"/>
      <c r="FD524" s="262"/>
      <c r="FE524" s="262"/>
      <c r="FF524" s="262"/>
      <c r="FG524" s="262"/>
      <c r="FH524" s="262"/>
      <c r="FI524" s="262"/>
      <c r="FJ524" s="262"/>
      <c r="FK524" s="262"/>
      <c r="FL524" s="262"/>
      <c r="FM524" s="262"/>
      <c r="FN524" s="262"/>
      <c r="FO524" s="262"/>
      <c r="FP524" s="262"/>
      <c r="FQ524" s="262"/>
      <c r="FR524" s="262"/>
      <c r="FS524" s="262"/>
      <c r="FT524" s="262"/>
      <c r="FU524" s="262"/>
      <c r="FV524" s="262"/>
      <c r="FW524" s="262"/>
      <c r="FX524" s="262"/>
      <c r="FY524" s="262"/>
      <c r="FZ524" s="262"/>
      <c r="GA524" s="262"/>
      <c r="GB524" s="262"/>
      <c r="GC524" s="262"/>
      <c r="GD524" s="262"/>
    </row>
    <row r="525" spans="1:186" s="279" customFormat="1" x14ac:dyDescent="0.2">
      <c r="A525" s="339" t="s">
        <v>12418</v>
      </c>
      <c r="B525" s="280" t="s">
        <v>1139</v>
      </c>
      <c r="C525" s="281" t="s">
        <v>4653</v>
      </c>
      <c r="D525" s="130" t="s">
        <v>72</v>
      </c>
      <c r="E525" s="130">
        <v>65</v>
      </c>
      <c r="F525" s="130">
        <v>0.2</v>
      </c>
      <c r="G525" s="282"/>
      <c r="H525" s="283"/>
      <c r="I525" s="284">
        <f ca="1">OFFSET(INDEX(Composições!A:H,MATCH(B525,Composições!A:A,0),8),2,0)</f>
        <v>8.8945650000000001</v>
      </c>
      <c r="J525" s="284">
        <f ca="1">IF(ISNUMBER(I525),ROUND(F525*E525*I525,2),"")</f>
        <v>115.63</v>
      </c>
      <c r="K525" s="283">
        <f>BDI!$E$17</f>
        <v>0.18609999999999999</v>
      </c>
      <c r="L525" s="283"/>
      <c r="M525" s="283"/>
      <c r="N525" s="131">
        <f t="shared" ca="1" si="8"/>
        <v>10.55</v>
      </c>
      <c r="O525" s="340">
        <f ca="1">IF(ISNUMBER(I525),ROUND(F525*N525*E525,2),"")</f>
        <v>137.15</v>
      </c>
      <c r="P525" s="262"/>
      <c r="Q525" s="262"/>
      <c r="R525" s="262"/>
      <c r="S525" s="262"/>
      <c r="T525" s="262"/>
      <c r="U525" s="262"/>
      <c r="V525" s="262"/>
      <c r="W525" s="262"/>
      <c r="X525" s="262"/>
      <c r="Y525" s="262"/>
      <c r="Z525" s="262"/>
      <c r="AA525" s="262"/>
      <c r="AB525" s="262"/>
      <c r="AC525" s="262"/>
      <c r="AD525" s="262"/>
      <c r="AE525" s="262"/>
      <c r="AF525" s="262"/>
      <c r="AG525" s="262"/>
      <c r="AH525" s="262"/>
      <c r="AI525" s="262"/>
      <c r="AJ525" s="262"/>
      <c r="AK525" s="262"/>
      <c r="AL525" s="262"/>
      <c r="AM525" s="262"/>
      <c r="AN525" s="262"/>
      <c r="AO525" s="262"/>
      <c r="AP525" s="262"/>
      <c r="AQ525" s="262"/>
      <c r="AR525" s="262"/>
      <c r="AS525" s="262"/>
      <c r="AT525" s="262"/>
      <c r="AU525" s="262"/>
      <c r="AV525" s="262"/>
      <c r="AW525" s="262"/>
      <c r="AX525" s="262"/>
      <c r="AY525" s="262"/>
      <c r="AZ525" s="262"/>
      <c r="BA525" s="262"/>
      <c r="BB525" s="262"/>
      <c r="BC525" s="262"/>
      <c r="BD525" s="262"/>
      <c r="BE525" s="262"/>
      <c r="BF525" s="262"/>
      <c r="BG525" s="262"/>
      <c r="BH525" s="262"/>
      <c r="BI525" s="262"/>
      <c r="BJ525" s="262"/>
      <c r="BK525" s="262"/>
      <c r="BL525" s="262"/>
      <c r="BM525" s="262"/>
      <c r="BN525" s="262"/>
      <c r="BO525" s="262"/>
      <c r="BP525" s="262"/>
      <c r="BQ525" s="262"/>
      <c r="BR525" s="262"/>
      <c r="BS525" s="262"/>
      <c r="BT525" s="262"/>
      <c r="BU525" s="262"/>
      <c r="BV525" s="262"/>
      <c r="BW525" s="262"/>
      <c r="BX525" s="262"/>
      <c r="BY525" s="262"/>
      <c r="BZ525" s="262"/>
      <c r="CA525" s="262"/>
      <c r="CB525" s="262"/>
      <c r="CC525" s="262"/>
      <c r="CD525" s="262"/>
      <c r="CE525" s="262"/>
      <c r="CF525" s="262"/>
      <c r="CG525" s="262"/>
      <c r="CH525" s="262"/>
      <c r="CI525" s="262"/>
      <c r="CJ525" s="262"/>
      <c r="CK525" s="262"/>
      <c r="CL525" s="262"/>
      <c r="CM525" s="262"/>
      <c r="CN525" s="262"/>
      <c r="CO525" s="262"/>
      <c r="CP525" s="262"/>
      <c r="CQ525" s="262"/>
      <c r="CR525" s="262"/>
      <c r="CS525" s="262"/>
      <c r="CT525" s="262"/>
      <c r="CU525" s="262"/>
      <c r="CV525" s="262"/>
      <c r="CW525" s="262"/>
      <c r="CX525" s="262"/>
      <c r="CY525" s="262"/>
      <c r="CZ525" s="262"/>
      <c r="DA525" s="262"/>
      <c r="DB525" s="262"/>
      <c r="DC525" s="262"/>
      <c r="DD525" s="262"/>
      <c r="DE525" s="262"/>
      <c r="DF525" s="262"/>
      <c r="DG525" s="262"/>
      <c r="DH525" s="262"/>
      <c r="DI525" s="262"/>
      <c r="DJ525" s="262"/>
      <c r="DK525" s="262"/>
      <c r="DL525" s="262"/>
      <c r="DM525" s="262"/>
      <c r="DN525" s="262"/>
      <c r="DO525" s="262"/>
      <c r="DP525" s="262"/>
      <c r="DQ525" s="262"/>
      <c r="DR525" s="262"/>
      <c r="DS525" s="262"/>
      <c r="DT525" s="262"/>
      <c r="DU525" s="262"/>
      <c r="DV525" s="262"/>
      <c r="DW525" s="262"/>
      <c r="DX525" s="262"/>
      <c r="DY525" s="262"/>
      <c r="DZ525" s="262"/>
      <c r="EA525" s="262"/>
      <c r="EB525" s="262"/>
      <c r="EC525" s="262"/>
      <c r="ED525" s="262"/>
      <c r="EE525" s="262"/>
      <c r="EF525" s="262"/>
      <c r="EG525" s="262"/>
      <c r="EH525" s="262"/>
      <c r="EI525" s="262"/>
      <c r="EJ525" s="262"/>
      <c r="EK525" s="262"/>
      <c r="EL525" s="262"/>
      <c r="EM525" s="262"/>
      <c r="EN525" s="262"/>
      <c r="EO525" s="262"/>
      <c r="EP525" s="262"/>
      <c r="EQ525" s="262"/>
      <c r="ER525" s="262"/>
      <c r="ES525" s="262"/>
      <c r="ET525" s="262"/>
      <c r="EU525" s="262"/>
      <c r="EV525" s="262"/>
      <c r="EW525" s="262"/>
      <c r="EX525" s="262"/>
      <c r="EY525" s="262"/>
      <c r="EZ525" s="262"/>
      <c r="FA525" s="262"/>
      <c r="FB525" s="262"/>
      <c r="FC525" s="262"/>
      <c r="FD525" s="262"/>
      <c r="FE525" s="262"/>
      <c r="FF525" s="262"/>
      <c r="FG525" s="262"/>
      <c r="FH525" s="262"/>
      <c r="FI525" s="262"/>
      <c r="FJ525" s="262"/>
      <c r="FK525" s="262"/>
      <c r="FL525" s="262"/>
      <c r="FM525" s="262"/>
      <c r="FN525" s="262"/>
      <c r="FO525" s="262"/>
      <c r="FP525" s="262"/>
      <c r="FQ525" s="262"/>
      <c r="FR525" s="262"/>
      <c r="FS525" s="262"/>
      <c r="FT525" s="262"/>
      <c r="FU525" s="262"/>
      <c r="FV525" s="262"/>
      <c r="FW525" s="262"/>
      <c r="FX525" s="262"/>
      <c r="FY525" s="262"/>
      <c r="FZ525" s="262"/>
      <c r="GA525" s="262"/>
      <c r="GB525" s="262"/>
      <c r="GC525" s="262"/>
      <c r="GD525" s="262"/>
    </row>
    <row r="526" spans="1:186" s="279" customFormat="1" x14ac:dyDescent="0.2">
      <c r="A526" s="339" t="s">
        <v>12419</v>
      </c>
      <c r="B526" s="280" t="s">
        <v>1141</v>
      </c>
      <c r="C526" s="281" t="s">
        <v>4654</v>
      </c>
      <c r="D526" s="130" t="s">
        <v>1788</v>
      </c>
      <c r="E526" s="130">
        <v>7</v>
      </c>
      <c r="F526" s="130">
        <v>0.2</v>
      </c>
      <c r="G526" s="282"/>
      <c r="H526" s="283"/>
      <c r="I526" s="284">
        <f ca="1">OFFSET(INDEX(Composições!A:H,MATCH(B526,Composições!A:A,0),8),2,0)</f>
        <v>261.68707124999997</v>
      </c>
      <c r="J526" s="284">
        <f ca="1">IF(ISNUMBER(I526),ROUND(F526*E526*I526,2),"")</f>
        <v>366.36</v>
      </c>
      <c r="K526" s="283">
        <f>BDI!$E$17</f>
        <v>0.18609999999999999</v>
      </c>
      <c r="L526" s="283"/>
      <c r="M526" s="283"/>
      <c r="N526" s="131">
        <f t="shared" ca="1" si="8"/>
        <v>310.39</v>
      </c>
      <c r="O526" s="340">
        <f ca="1">IF(ISNUMBER(I526),ROUND(F526*N526*E526,2),"")</f>
        <v>434.55</v>
      </c>
      <c r="P526" s="262"/>
      <c r="Q526" s="262"/>
      <c r="R526" s="262"/>
      <c r="S526" s="262"/>
      <c r="T526" s="262"/>
      <c r="U526" s="262"/>
      <c r="V526" s="262"/>
      <c r="W526" s="262"/>
      <c r="X526" s="262"/>
      <c r="Y526" s="262"/>
      <c r="Z526" s="262"/>
      <c r="AA526" s="262"/>
      <c r="AB526" s="262"/>
      <c r="AC526" s="262"/>
      <c r="AD526" s="262"/>
      <c r="AE526" s="262"/>
      <c r="AF526" s="262"/>
      <c r="AG526" s="262"/>
      <c r="AH526" s="262"/>
      <c r="AI526" s="262"/>
      <c r="AJ526" s="262"/>
      <c r="AK526" s="262"/>
      <c r="AL526" s="262"/>
      <c r="AM526" s="262"/>
      <c r="AN526" s="262"/>
      <c r="AO526" s="262"/>
      <c r="AP526" s="262"/>
      <c r="AQ526" s="262"/>
      <c r="AR526" s="262"/>
      <c r="AS526" s="262"/>
      <c r="AT526" s="262"/>
      <c r="AU526" s="262"/>
      <c r="AV526" s="262"/>
      <c r="AW526" s="262"/>
      <c r="AX526" s="262"/>
      <c r="AY526" s="262"/>
      <c r="AZ526" s="262"/>
      <c r="BA526" s="262"/>
      <c r="BB526" s="262"/>
      <c r="BC526" s="262"/>
      <c r="BD526" s="262"/>
      <c r="BE526" s="262"/>
      <c r="BF526" s="262"/>
      <c r="BG526" s="262"/>
      <c r="BH526" s="262"/>
      <c r="BI526" s="262"/>
      <c r="BJ526" s="262"/>
      <c r="BK526" s="262"/>
      <c r="BL526" s="262"/>
      <c r="BM526" s="262"/>
      <c r="BN526" s="262"/>
      <c r="BO526" s="262"/>
      <c r="BP526" s="262"/>
      <c r="BQ526" s="262"/>
      <c r="BR526" s="262"/>
      <c r="BS526" s="262"/>
      <c r="BT526" s="262"/>
      <c r="BU526" s="262"/>
      <c r="BV526" s="262"/>
      <c r="BW526" s="262"/>
      <c r="BX526" s="262"/>
      <c r="BY526" s="262"/>
      <c r="BZ526" s="262"/>
      <c r="CA526" s="262"/>
      <c r="CB526" s="262"/>
      <c r="CC526" s="262"/>
      <c r="CD526" s="262"/>
      <c r="CE526" s="262"/>
      <c r="CF526" s="262"/>
      <c r="CG526" s="262"/>
      <c r="CH526" s="262"/>
      <c r="CI526" s="262"/>
      <c r="CJ526" s="262"/>
      <c r="CK526" s="262"/>
      <c r="CL526" s="262"/>
      <c r="CM526" s="262"/>
      <c r="CN526" s="262"/>
      <c r="CO526" s="262"/>
      <c r="CP526" s="262"/>
      <c r="CQ526" s="262"/>
      <c r="CR526" s="262"/>
      <c r="CS526" s="262"/>
      <c r="CT526" s="262"/>
      <c r="CU526" s="262"/>
      <c r="CV526" s="262"/>
      <c r="CW526" s="262"/>
      <c r="CX526" s="262"/>
      <c r="CY526" s="262"/>
      <c r="CZ526" s="262"/>
      <c r="DA526" s="262"/>
      <c r="DB526" s="262"/>
      <c r="DC526" s="262"/>
      <c r="DD526" s="262"/>
      <c r="DE526" s="262"/>
      <c r="DF526" s="262"/>
      <c r="DG526" s="262"/>
      <c r="DH526" s="262"/>
      <c r="DI526" s="262"/>
      <c r="DJ526" s="262"/>
      <c r="DK526" s="262"/>
      <c r="DL526" s="262"/>
      <c r="DM526" s="262"/>
      <c r="DN526" s="262"/>
      <c r="DO526" s="262"/>
      <c r="DP526" s="262"/>
      <c r="DQ526" s="262"/>
      <c r="DR526" s="262"/>
      <c r="DS526" s="262"/>
      <c r="DT526" s="262"/>
      <c r="DU526" s="262"/>
      <c r="DV526" s="262"/>
      <c r="DW526" s="262"/>
      <c r="DX526" s="262"/>
      <c r="DY526" s="262"/>
      <c r="DZ526" s="262"/>
      <c r="EA526" s="262"/>
      <c r="EB526" s="262"/>
      <c r="EC526" s="262"/>
      <c r="ED526" s="262"/>
      <c r="EE526" s="262"/>
      <c r="EF526" s="262"/>
      <c r="EG526" s="262"/>
      <c r="EH526" s="262"/>
      <c r="EI526" s="262"/>
      <c r="EJ526" s="262"/>
      <c r="EK526" s="262"/>
      <c r="EL526" s="262"/>
      <c r="EM526" s="262"/>
      <c r="EN526" s="262"/>
      <c r="EO526" s="262"/>
      <c r="EP526" s="262"/>
      <c r="EQ526" s="262"/>
      <c r="ER526" s="262"/>
      <c r="ES526" s="262"/>
      <c r="ET526" s="262"/>
      <c r="EU526" s="262"/>
      <c r="EV526" s="262"/>
      <c r="EW526" s="262"/>
      <c r="EX526" s="262"/>
      <c r="EY526" s="262"/>
      <c r="EZ526" s="262"/>
      <c r="FA526" s="262"/>
      <c r="FB526" s="262"/>
      <c r="FC526" s="262"/>
      <c r="FD526" s="262"/>
      <c r="FE526" s="262"/>
      <c r="FF526" s="262"/>
      <c r="FG526" s="262"/>
      <c r="FH526" s="262"/>
      <c r="FI526" s="262"/>
      <c r="FJ526" s="262"/>
      <c r="FK526" s="262"/>
      <c r="FL526" s="262"/>
      <c r="FM526" s="262"/>
      <c r="FN526" s="262"/>
      <c r="FO526" s="262"/>
      <c r="FP526" s="262"/>
      <c r="FQ526" s="262"/>
      <c r="FR526" s="262"/>
      <c r="FS526" s="262"/>
      <c r="FT526" s="262"/>
      <c r="FU526" s="262"/>
      <c r="FV526" s="262"/>
      <c r="FW526" s="262"/>
      <c r="FX526" s="262"/>
      <c r="FY526" s="262"/>
      <c r="FZ526" s="262"/>
      <c r="GA526" s="262"/>
      <c r="GB526" s="262"/>
      <c r="GC526" s="262"/>
      <c r="GD526" s="262"/>
    </row>
    <row r="527" spans="1:186" s="279" customFormat="1" x14ac:dyDescent="0.2">
      <c r="A527" s="339" t="s">
        <v>12420</v>
      </c>
      <c r="B527" s="280" t="s">
        <v>1143</v>
      </c>
      <c r="C527" s="281" t="s">
        <v>4661</v>
      </c>
      <c r="D527" s="130" t="s">
        <v>106</v>
      </c>
      <c r="E527" s="130">
        <v>380</v>
      </c>
      <c r="F527" s="130">
        <v>0.2</v>
      </c>
      <c r="G527" s="282"/>
      <c r="H527" s="283"/>
      <c r="I527" s="284">
        <f ca="1">OFFSET(INDEX(Composições!A:H,MATCH(B527,Composições!A:A,0),8),2,0)</f>
        <v>55.636749999999992</v>
      </c>
      <c r="J527" s="284">
        <f ca="1">IF(ISNUMBER(I527),ROUND(F527*E527*I527,2),"")</f>
        <v>4228.3900000000003</v>
      </c>
      <c r="K527" s="283">
        <f>BDI!$E$17</f>
        <v>0.18609999999999999</v>
      </c>
      <c r="L527" s="283"/>
      <c r="M527" s="283"/>
      <c r="N527" s="131">
        <f t="shared" ca="1" si="8"/>
        <v>65.989999999999995</v>
      </c>
      <c r="O527" s="340">
        <f ca="1">IF(ISNUMBER(I527),ROUND(F527*N527*E527,2),"")</f>
        <v>5015.24</v>
      </c>
      <c r="P527" s="262"/>
      <c r="Q527" s="262"/>
      <c r="R527" s="262"/>
      <c r="S527" s="262"/>
      <c r="T527" s="262"/>
      <c r="U527" s="262"/>
      <c r="V527" s="262"/>
      <c r="W527" s="262"/>
      <c r="X527" s="262"/>
      <c r="Y527" s="262"/>
      <c r="Z527" s="262"/>
      <c r="AA527" s="262"/>
      <c r="AB527" s="262"/>
      <c r="AC527" s="262"/>
      <c r="AD527" s="262"/>
      <c r="AE527" s="262"/>
      <c r="AF527" s="262"/>
      <c r="AG527" s="262"/>
      <c r="AH527" s="262"/>
      <c r="AI527" s="262"/>
      <c r="AJ527" s="262"/>
      <c r="AK527" s="262"/>
      <c r="AL527" s="262"/>
      <c r="AM527" s="262"/>
      <c r="AN527" s="262"/>
      <c r="AO527" s="262"/>
      <c r="AP527" s="262"/>
      <c r="AQ527" s="262"/>
      <c r="AR527" s="262"/>
      <c r="AS527" s="262"/>
      <c r="AT527" s="262"/>
      <c r="AU527" s="262"/>
      <c r="AV527" s="262"/>
      <c r="AW527" s="262"/>
      <c r="AX527" s="262"/>
      <c r="AY527" s="262"/>
      <c r="AZ527" s="262"/>
      <c r="BA527" s="262"/>
      <c r="BB527" s="262"/>
      <c r="BC527" s="262"/>
      <c r="BD527" s="262"/>
      <c r="BE527" s="262"/>
      <c r="BF527" s="262"/>
      <c r="BG527" s="262"/>
      <c r="BH527" s="262"/>
      <c r="BI527" s="262"/>
      <c r="BJ527" s="262"/>
      <c r="BK527" s="262"/>
      <c r="BL527" s="262"/>
      <c r="BM527" s="262"/>
      <c r="BN527" s="262"/>
      <c r="BO527" s="262"/>
      <c r="BP527" s="262"/>
      <c r="BQ527" s="262"/>
      <c r="BR527" s="262"/>
      <c r="BS527" s="262"/>
      <c r="BT527" s="262"/>
      <c r="BU527" s="262"/>
      <c r="BV527" s="262"/>
      <c r="BW527" s="262"/>
      <c r="BX527" s="262"/>
      <c r="BY527" s="262"/>
      <c r="BZ527" s="262"/>
      <c r="CA527" s="262"/>
      <c r="CB527" s="262"/>
      <c r="CC527" s="262"/>
      <c r="CD527" s="262"/>
      <c r="CE527" s="262"/>
      <c r="CF527" s="262"/>
      <c r="CG527" s="262"/>
      <c r="CH527" s="262"/>
      <c r="CI527" s="262"/>
      <c r="CJ527" s="262"/>
      <c r="CK527" s="262"/>
      <c r="CL527" s="262"/>
      <c r="CM527" s="262"/>
      <c r="CN527" s="262"/>
      <c r="CO527" s="262"/>
      <c r="CP527" s="262"/>
      <c r="CQ527" s="262"/>
      <c r="CR527" s="262"/>
      <c r="CS527" s="262"/>
      <c r="CT527" s="262"/>
      <c r="CU527" s="262"/>
      <c r="CV527" s="262"/>
      <c r="CW527" s="262"/>
      <c r="CX527" s="262"/>
      <c r="CY527" s="262"/>
      <c r="CZ527" s="262"/>
      <c r="DA527" s="262"/>
      <c r="DB527" s="262"/>
      <c r="DC527" s="262"/>
      <c r="DD527" s="262"/>
      <c r="DE527" s="262"/>
      <c r="DF527" s="262"/>
      <c r="DG527" s="262"/>
      <c r="DH527" s="262"/>
      <c r="DI527" s="262"/>
      <c r="DJ527" s="262"/>
      <c r="DK527" s="262"/>
      <c r="DL527" s="262"/>
      <c r="DM527" s="262"/>
      <c r="DN527" s="262"/>
      <c r="DO527" s="262"/>
      <c r="DP527" s="262"/>
      <c r="DQ527" s="262"/>
      <c r="DR527" s="262"/>
      <c r="DS527" s="262"/>
      <c r="DT527" s="262"/>
      <c r="DU527" s="262"/>
      <c r="DV527" s="262"/>
      <c r="DW527" s="262"/>
      <c r="DX527" s="262"/>
      <c r="DY527" s="262"/>
      <c r="DZ527" s="262"/>
      <c r="EA527" s="262"/>
      <c r="EB527" s="262"/>
      <c r="EC527" s="262"/>
      <c r="ED527" s="262"/>
      <c r="EE527" s="262"/>
      <c r="EF527" s="262"/>
      <c r="EG527" s="262"/>
      <c r="EH527" s="262"/>
      <c r="EI527" s="262"/>
      <c r="EJ527" s="262"/>
      <c r="EK527" s="262"/>
      <c r="EL527" s="262"/>
      <c r="EM527" s="262"/>
      <c r="EN527" s="262"/>
      <c r="EO527" s="262"/>
      <c r="EP527" s="262"/>
      <c r="EQ527" s="262"/>
      <c r="ER527" s="262"/>
      <c r="ES527" s="262"/>
      <c r="ET527" s="262"/>
      <c r="EU527" s="262"/>
      <c r="EV527" s="262"/>
      <c r="EW527" s="262"/>
      <c r="EX527" s="262"/>
      <c r="EY527" s="262"/>
      <c r="EZ527" s="262"/>
      <c r="FA527" s="262"/>
      <c r="FB527" s="262"/>
      <c r="FC527" s="262"/>
      <c r="FD527" s="262"/>
      <c r="FE527" s="262"/>
      <c r="FF527" s="262"/>
      <c r="FG527" s="262"/>
      <c r="FH527" s="262"/>
      <c r="FI527" s="262"/>
      <c r="FJ527" s="262"/>
      <c r="FK527" s="262"/>
      <c r="FL527" s="262"/>
      <c r="FM527" s="262"/>
      <c r="FN527" s="262"/>
      <c r="FO527" s="262"/>
      <c r="FP527" s="262"/>
      <c r="FQ527" s="262"/>
      <c r="FR527" s="262"/>
      <c r="FS527" s="262"/>
      <c r="FT527" s="262"/>
      <c r="FU527" s="262"/>
      <c r="FV527" s="262"/>
      <c r="FW527" s="262"/>
      <c r="FX527" s="262"/>
      <c r="FY527" s="262"/>
      <c r="FZ527" s="262"/>
      <c r="GA527" s="262"/>
      <c r="GB527" s="262"/>
      <c r="GC527" s="262"/>
      <c r="GD527" s="262"/>
    </row>
    <row r="528" spans="1:186" s="279" customFormat="1" x14ac:dyDescent="0.2">
      <c r="A528" s="339" t="s">
        <v>12421</v>
      </c>
      <c r="B528" s="280" t="s">
        <v>1144</v>
      </c>
      <c r="C528" s="281" t="s">
        <v>4662</v>
      </c>
      <c r="D528" s="130" t="s">
        <v>106</v>
      </c>
      <c r="E528" s="130">
        <v>100</v>
      </c>
      <c r="F528" s="130">
        <v>0.2</v>
      </c>
      <c r="G528" s="282"/>
      <c r="H528" s="283"/>
      <c r="I528" s="284">
        <f ca="1">OFFSET(INDEX(Composições!A:H,MATCH(B528,Composições!A:A,0),8),2,0)</f>
        <v>92.085400000000007</v>
      </c>
      <c r="J528" s="284">
        <f ca="1">IF(ISNUMBER(I528),ROUND(F528*E528*I528,2),"")</f>
        <v>1841.71</v>
      </c>
      <c r="K528" s="283">
        <f>BDI!$E$17</f>
        <v>0.18609999999999999</v>
      </c>
      <c r="L528" s="283"/>
      <c r="M528" s="283"/>
      <c r="N528" s="131">
        <f t="shared" ca="1" si="8"/>
        <v>109.22</v>
      </c>
      <c r="O528" s="340">
        <f ca="1">IF(ISNUMBER(I528),ROUND(F528*N528*E528,2),"")</f>
        <v>2184.4</v>
      </c>
      <c r="P528" s="262"/>
      <c r="Q528" s="262"/>
      <c r="R528" s="262"/>
      <c r="S528" s="262"/>
      <c r="T528" s="262"/>
      <c r="U528" s="262"/>
      <c r="V528" s="262"/>
      <c r="W528" s="262"/>
      <c r="X528" s="262"/>
      <c r="Y528" s="262"/>
      <c r="Z528" s="262"/>
      <c r="AA528" s="262"/>
      <c r="AB528" s="262"/>
      <c r="AC528" s="262"/>
      <c r="AD528" s="262"/>
      <c r="AE528" s="262"/>
      <c r="AF528" s="262"/>
      <c r="AG528" s="262"/>
      <c r="AH528" s="262"/>
      <c r="AI528" s="262"/>
      <c r="AJ528" s="262"/>
      <c r="AK528" s="262"/>
      <c r="AL528" s="262"/>
      <c r="AM528" s="262"/>
      <c r="AN528" s="262"/>
      <c r="AO528" s="262"/>
      <c r="AP528" s="262"/>
      <c r="AQ528" s="262"/>
      <c r="AR528" s="262"/>
      <c r="AS528" s="262"/>
      <c r="AT528" s="262"/>
      <c r="AU528" s="262"/>
      <c r="AV528" s="262"/>
      <c r="AW528" s="262"/>
      <c r="AX528" s="262"/>
      <c r="AY528" s="262"/>
      <c r="AZ528" s="262"/>
      <c r="BA528" s="262"/>
      <c r="BB528" s="262"/>
      <c r="BC528" s="262"/>
      <c r="BD528" s="262"/>
      <c r="BE528" s="262"/>
      <c r="BF528" s="262"/>
      <c r="BG528" s="262"/>
      <c r="BH528" s="262"/>
      <c r="BI528" s="262"/>
      <c r="BJ528" s="262"/>
      <c r="BK528" s="262"/>
      <c r="BL528" s="262"/>
      <c r="BM528" s="262"/>
      <c r="BN528" s="262"/>
      <c r="BO528" s="262"/>
      <c r="BP528" s="262"/>
      <c r="BQ528" s="262"/>
      <c r="BR528" s="262"/>
      <c r="BS528" s="262"/>
      <c r="BT528" s="262"/>
      <c r="BU528" s="262"/>
      <c r="BV528" s="262"/>
      <c r="BW528" s="262"/>
      <c r="BX528" s="262"/>
      <c r="BY528" s="262"/>
      <c r="BZ528" s="262"/>
      <c r="CA528" s="262"/>
      <c r="CB528" s="262"/>
      <c r="CC528" s="262"/>
      <c r="CD528" s="262"/>
      <c r="CE528" s="262"/>
      <c r="CF528" s="262"/>
      <c r="CG528" s="262"/>
      <c r="CH528" s="262"/>
      <c r="CI528" s="262"/>
      <c r="CJ528" s="262"/>
      <c r="CK528" s="262"/>
      <c r="CL528" s="262"/>
      <c r="CM528" s="262"/>
      <c r="CN528" s="262"/>
      <c r="CO528" s="262"/>
      <c r="CP528" s="262"/>
      <c r="CQ528" s="262"/>
      <c r="CR528" s="262"/>
      <c r="CS528" s="262"/>
      <c r="CT528" s="262"/>
      <c r="CU528" s="262"/>
      <c r="CV528" s="262"/>
      <c r="CW528" s="262"/>
      <c r="CX528" s="262"/>
      <c r="CY528" s="262"/>
      <c r="CZ528" s="262"/>
      <c r="DA528" s="262"/>
      <c r="DB528" s="262"/>
      <c r="DC528" s="262"/>
      <c r="DD528" s="262"/>
      <c r="DE528" s="262"/>
      <c r="DF528" s="262"/>
      <c r="DG528" s="262"/>
      <c r="DH528" s="262"/>
      <c r="DI528" s="262"/>
      <c r="DJ528" s="262"/>
      <c r="DK528" s="262"/>
      <c r="DL528" s="262"/>
      <c r="DM528" s="262"/>
      <c r="DN528" s="262"/>
      <c r="DO528" s="262"/>
      <c r="DP528" s="262"/>
      <c r="DQ528" s="262"/>
      <c r="DR528" s="262"/>
      <c r="DS528" s="262"/>
      <c r="DT528" s="262"/>
      <c r="DU528" s="262"/>
      <c r="DV528" s="262"/>
      <c r="DW528" s="262"/>
      <c r="DX528" s="262"/>
      <c r="DY528" s="262"/>
      <c r="DZ528" s="262"/>
      <c r="EA528" s="262"/>
      <c r="EB528" s="262"/>
      <c r="EC528" s="262"/>
      <c r="ED528" s="262"/>
      <c r="EE528" s="262"/>
      <c r="EF528" s="262"/>
      <c r="EG528" s="262"/>
      <c r="EH528" s="262"/>
      <c r="EI528" s="262"/>
      <c r="EJ528" s="262"/>
      <c r="EK528" s="262"/>
      <c r="EL528" s="262"/>
      <c r="EM528" s="262"/>
      <c r="EN528" s="262"/>
      <c r="EO528" s="262"/>
      <c r="EP528" s="262"/>
      <c r="EQ528" s="262"/>
      <c r="ER528" s="262"/>
      <c r="ES528" s="262"/>
      <c r="ET528" s="262"/>
      <c r="EU528" s="262"/>
      <c r="EV528" s="262"/>
      <c r="EW528" s="262"/>
      <c r="EX528" s="262"/>
      <c r="EY528" s="262"/>
      <c r="EZ528" s="262"/>
      <c r="FA528" s="262"/>
      <c r="FB528" s="262"/>
      <c r="FC528" s="262"/>
      <c r="FD528" s="262"/>
      <c r="FE528" s="262"/>
      <c r="FF528" s="262"/>
      <c r="FG528" s="262"/>
      <c r="FH528" s="262"/>
      <c r="FI528" s="262"/>
      <c r="FJ528" s="262"/>
      <c r="FK528" s="262"/>
      <c r="FL528" s="262"/>
      <c r="FM528" s="262"/>
      <c r="FN528" s="262"/>
      <c r="FO528" s="262"/>
      <c r="FP528" s="262"/>
      <c r="FQ528" s="262"/>
      <c r="FR528" s="262"/>
      <c r="FS528" s="262"/>
      <c r="FT528" s="262"/>
      <c r="FU528" s="262"/>
      <c r="FV528" s="262"/>
      <c r="FW528" s="262"/>
      <c r="FX528" s="262"/>
      <c r="FY528" s="262"/>
      <c r="FZ528" s="262"/>
      <c r="GA528" s="262"/>
      <c r="GB528" s="262"/>
      <c r="GC528" s="262"/>
      <c r="GD528" s="262"/>
    </row>
    <row r="529" spans="1:186" s="279" customFormat="1" x14ac:dyDescent="0.2">
      <c r="A529" s="339" t="s">
        <v>12422</v>
      </c>
      <c r="B529" s="280" t="s">
        <v>1150</v>
      </c>
      <c r="C529" s="281" t="s">
        <v>4736</v>
      </c>
      <c r="D529" s="130" t="s">
        <v>68</v>
      </c>
      <c r="E529" s="130">
        <v>600</v>
      </c>
      <c r="F529" s="130">
        <v>0.2</v>
      </c>
      <c r="G529" s="282"/>
      <c r="H529" s="283"/>
      <c r="I529" s="284">
        <f ca="1">OFFSET(INDEX(Composições!A:H,MATCH(B529,Composições!A:A,0),8),2,0)</f>
        <v>48.905999999999992</v>
      </c>
      <c r="J529" s="284">
        <f ca="1">IF(ISNUMBER(I529),ROUND(F529*E529*I529,2),"")</f>
        <v>5868.72</v>
      </c>
      <c r="K529" s="283">
        <f>BDI!$E$17</f>
        <v>0.18609999999999999</v>
      </c>
      <c r="L529" s="283"/>
      <c r="M529" s="283"/>
      <c r="N529" s="131">
        <f t="shared" ca="1" si="8"/>
        <v>58.01</v>
      </c>
      <c r="O529" s="340">
        <f ca="1">IF(ISNUMBER(I529),ROUND(F529*N529*E529,2),"")</f>
        <v>6961.2</v>
      </c>
      <c r="P529" s="262"/>
      <c r="Q529" s="262"/>
      <c r="R529" s="262"/>
      <c r="S529" s="262"/>
      <c r="T529" s="262"/>
      <c r="U529" s="262"/>
      <c r="V529" s="262"/>
      <c r="W529" s="262"/>
      <c r="X529" s="262"/>
      <c r="Y529" s="262"/>
      <c r="Z529" s="262"/>
      <c r="AA529" s="262"/>
      <c r="AB529" s="262"/>
      <c r="AC529" s="262"/>
      <c r="AD529" s="262"/>
      <c r="AE529" s="262"/>
      <c r="AF529" s="262"/>
      <c r="AG529" s="262"/>
      <c r="AH529" s="262"/>
      <c r="AI529" s="262"/>
      <c r="AJ529" s="262"/>
      <c r="AK529" s="262"/>
      <c r="AL529" s="262"/>
      <c r="AM529" s="262"/>
      <c r="AN529" s="262"/>
      <c r="AO529" s="262"/>
      <c r="AP529" s="262"/>
      <c r="AQ529" s="262"/>
      <c r="AR529" s="262"/>
      <c r="AS529" s="262"/>
      <c r="AT529" s="262"/>
      <c r="AU529" s="262"/>
      <c r="AV529" s="262"/>
      <c r="AW529" s="262"/>
      <c r="AX529" s="262"/>
      <c r="AY529" s="262"/>
      <c r="AZ529" s="262"/>
      <c r="BA529" s="262"/>
      <c r="BB529" s="262"/>
      <c r="BC529" s="262"/>
      <c r="BD529" s="262"/>
      <c r="BE529" s="262"/>
      <c r="BF529" s="262"/>
      <c r="BG529" s="262"/>
      <c r="BH529" s="262"/>
      <c r="BI529" s="262"/>
      <c r="BJ529" s="262"/>
      <c r="BK529" s="262"/>
      <c r="BL529" s="262"/>
      <c r="BM529" s="262"/>
      <c r="BN529" s="262"/>
      <c r="BO529" s="262"/>
      <c r="BP529" s="262"/>
      <c r="BQ529" s="262"/>
      <c r="BR529" s="262"/>
      <c r="BS529" s="262"/>
      <c r="BT529" s="262"/>
      <c r="BU529" s="262"/>
      <c r="BV529" s="262"/>
      <c r="BW529" s="262"/>
      <c r="BX529" s="262"/>
      <c r="BY529" s="262"/>
      <c r="BZ529" s="262"/>
      <c r="CA529" s="262"/>
      <c r="CB529" s="262"/>
      <c r="CC529" s="262"/>
      <c r="CD529" s="262"/>
      <c r="CE529" s="262"/>
      <c r="CF529" s="262"/>
      <c r="CG529" s="262"/>
      <c r="CH529" s="262"/>
      <c r="CI529" s="262"/>
      <c r="CJ529" s="262"/>
      <c r="CK529" s="262"/>
      <c r="CL529" s="262"/>
      <c r="CM529" s="262"/>
      <c r="CN529" s="262"/>
      <c r="CO529" s="262"/>
      <c r="CP529" s="262"/>
      <c r="CQ529" s="262"/>
      <c r="CR529" s="262"/>
      <c r="CS529" s="262"/>
      <c r="CT529" s="262"/>
      <c r="CU529" s="262"/>
      <c r="CV529" s="262"/>
      <c r="CW529" s="262"/>
      <c r="CX529" s="262"/>
      <c r="CY529" s="262"/>
      <c r="CZ529" s="262"/>
      <c r="DA529" s="262"/>
      <c r="DB529" s="262"/>
      <c r="DC529" s="262"/>
      <c r="DD529" s="262"/>
      <c r="DE529" s="262"/>
      <c r="DF529" s="262"/>
      <c r="DG529" s="262"/>
      <c r="DH529" s="262"/>
      <c r="DI529" s="262"/>
      <c r="DJ529" s="262"/>
      <c r="DK529" s="262"/>
      <c r="DL529" s="262"/>
      <c r="DM529" s="262"/>
      <c r="DN529" s="262"/>
      <c r="DO529" s="262"/>
      <c r="DP529" s="262"/>
      <c r="DQ529" s="262"/>
      <c r="DR529" s="262"/>
      <c r="DS529" s="262"/>
      <c r="DT529" s="262"/>
      <c r="DU529" s="262"/>
      <c r="DV529" s="262"/>
      <c r="DW529" s="262"/>
      <c r="DX529" s="262"/>
      <c r="DY529" s="262"/>
      <c r="DZ529" s="262"/>
      <c r="EA529" s="262"/>
      <c r="EB529" s="262"/>
      <c r="EC529" s="262"/>
      <c r="ED529" s="262"/>
      <c r="EE529" s="262"/>
      <c r="EF529" s="262"/>
      <c r="EG529" s="262"/>
      <c r="EH529" s="262"/>
      <c r="EI529" s="262"/>
      <c r="EJ529" s="262"/>
      <c r="EK529" s="262"/>
      <c r="EL529" s="262"/>
      <c r="EM529" s="262"/>
      <c r="EN529" s="262"/>
      <c r="EO529" s="262"/>
      <c r="EP529" s="262"/>
      <c r="EQ529" s="262"/>
      <c r="ER529" s="262"/>
      <c r="ES529" s="262"/>
      <c r="ET529" s="262"/>
      <c r="EU529" s="262"/>
      <c r="EV529" s="262"/>
      <c r="EW529" s="262"/>
      <c r="EX529" s="262"/>
      <c r="EY529" s="262"/>
      <c r="EZ529" s="262"/>
      <c r="FA529" s="262"/>
      <c r="FB529" s="262"/>
      <c r="FC529" s="262"/>
      <c r="FD529" s="262"/>
      <c r="FE529" s="262"/>
      <c r="FF529" s="262"/>
      <c r="FG529" s="262"/>
      <c r="FH529" s="262"/>
      <c r="FI529" s="262"/>
      <c r="FJ529" s="262"/>
      <c r="FK529" s="262"/>
      <c r="FL529" s="262"/>
      <c r="FM529" s="262"/>
      <c r="FN529" s="262"/>
      <c r="FO529" s="262"/>
      <c r="FP529" s="262"/>
      <c r="FQ529" s="262"/>
      <c r="FR529" s="262"/>
      <c r="FS529" s="262"/>
      <c r="FT529" s="262"/>
      <c r="FU529" s="262"/>
      <c r="FV529" s="262"/>
      <c r="FW529" s="262"/>
      <c r="FX529" s="262"/>
      <c r="FY529" s="262"/>
      <c r="FZ529" s="262"/>
      <c r="GA529" s="262"/>
      <c r="GB529" s="262"/>
      <c r="GC529" s="262"/>
      <c r="GD529" s="262"/>
    </row>
    <row r="530" spans="1:186" s="279" customFormat="1" x14ac:dyDescent="0.2">
      <c r="A530" s="339" t="s">
        <v>12423</v>
      </c>
      <c r="B530" s="280" t="s">
        <v>1151</v>
      </c>
      <c r="C530" s="281" t="s">
        <v>4737</v>
      </c>
      <c r="D530" s="130" t="s">
        <v>70</v>
      </c>
      <c r="E530" s="130">
        <v>235</v>
      </c>
      <c r="F530" s="130">
        <v>0.2</v>
      </c>
      <c r="G530" s="282"/>
      <c r="H530" s="283"/>
      <c r="I530" s="284">
        <f ca="1">OFFSET(INDEX(Composições!A:H,MATCH(B530,Composições!A:A,0),8),2,0)</f>
        <v>15.760499999999999</v>
      </c>
      <c r="J530" s="284">
        <f ca="1">IF(ISNUMBER(I530),ROUND(F530*E530*I530,2),"")</f>
        <v>740.74</v>
      </c>
      <c r="K530" s="283">
        <f>BDI!$E$17</f>
        <v>0.18609999999999999</v>
      </c>
      <c r="L530" s="283"/>
      <c r="M530" s="283"/>
      <c r="N530" s="131">
        <f t="shared" ca="1" si="8"/>
        <v>18.690000000000001</v>
      </c>
      <c r="O530" s="340">
        <f ca="1">IF(ISNUMBER(I530),ROUND(F530*N530*E530,2),"")</f>
        <v>878.43</v>
      </c>
      <c r="P530" s="262"/>
      <c r="Q530" s="262"/>
      <c r="R530" s="262"/>
      <c r="S530" s="262"/>
      <c r="T530" s="262"/>
      <c r="U530" s="262"/>
      <c r="V530" s="262"/>
      <c r="W530" s="262"/>
      <c r="X530" s="262"/>
      <c r="Y530" s="262"/>
      <c r="Z530" s="262"/>
      <c r="AA530" s="262"/>
      <c r="AB530" s="262"/>
      <c r="AC530" s="262"/>
      <c r="AD530" s="262"/>
      <c r="AE530" s="262"/>
      <c r="AF530" s="262"/>
      <c r="AG530" s="262"/>
      <c r="AH530" s="262"/>
      <c r="AI530" s="262"/>
      <c r="AJ530" s="262"/>
      <c r="AK530" s="262"/>
      <c r="AL530" s="262"/>
      <c r="AM530" s="262"/>
      <c r="AN530" s="262"/>
      <c r="AO530" s="262"/>
      <c r="AP530" s="262"/>
      <c r="AQ530" s="262"/>
      <c r="AR530" s="262"/>
      <c r="AS530" s="262"/>
      <c r="AT530" s="262"/>
      <c r="AU530" s="262"/>
      <c r="AV530" s="262"/>
      <c r="AW530" s="262"/>
      <c r="AX530" s="262"/>
      <c r="AY530" s="262"/>
      <c r="AZ530" s="262"/>
      <c r="BA530" s="262"/>
      <c r="BB530" s="262"/>
      <c r="BC530" s="262"/>
      <c r="BD530" s="262"/>
      <c r="BE530" s="262"/>
      <c r="BF530" s="262"/>
      <c r="BG530" s="262"/>
      <c r="BH530" s="262"/>
      <c r="BI530" s="262"/>
      <c r="BJ530" s="262"/>
      <c r="BK530" s="262"/>
      <c r="BL530" s="262"/>
      <c r="BM530" s="262"/>
      <c r="BN530" s="262"/>
      <c r="BO530" s="262"/>
      <c r="BP530" s="262"/>
      <c r="BQ530" s="262"/>
      <c r="BR530" s="262"/>
      <c r="BS530" s="262"/>
      <c r="BT530" s="262"/>
      <c r="BU530" s="262"/>
      <c r="BV530" s="262"/>
      <c r="BW530" s="262"/>
      <c r="BX530" s="262"/>
      <c r="BY530" s="262"/>
      <c r="BZ530" s="262"/>
      <c r="CA530" s="262"/>
      <c r="CB530" s="262"/>
      <c r="CC530" s="262"/>
      <c r="CD530" s="262"/>
      <c r="CE530" s="262"/>
      <c r="CF530" s="262"/>
      <c r="CG530" s="262"/>
      <c r="CH530" s="262"/>
      <c r="CI530" s="262"/>
      <c r="CJ530" s="262"/>
      <c r="CK530" s="262"/>
      <c r="CL530" s="262"/>
      <c r="CM530" s="262"/>
      <c r="CN530" s="262"/>
      <c r="CO530" s="262"/>
      <c r="CP530" s="262"/>
      <c r="CQ530" s="262"/>
      <c r="CR530" s="262"/>
      <c r="CS530" s="262"/>
      <c r="CT530" s="262"/>
      <c r="CU530" s="262"/>
      <c r="CV530" s="262"/>
      <c r="CW530" s="262"/>
      <c r="CX530" s="262"/>
      <c r="CY530" s="262"/>
      <c r="CZ530" s="262"/>
      <c r="DA530" s="262"/>
      <c r="DB530" s="262"/>
      <c r="DC530" s="262"/>
      <c r="DD530" s="262"/>
      <c r="DE530" s="262"/>
      <c r="DF530" s="262"/>
      <c r="DG530" s="262"/>
      <c r="DH530" s="262"/>
      <c r="DI530" s="262"/>
      <c r="DJ530" s="262"/>
      <c r="DK530" s="262"/>
      <c r="DL530" s="262"/>
      <c r="DM530" s="262"/>
      <c r="DN530" s="262"/>
      <c r="DO530" s="262"/>
      <c r="DP530" s="262"/>
      <c r="DQ530" s="262"/>
      <c r="DR530" s="262"/>
      <c r="DS530" s="262"/>
      <c r="DT530" s="262"/>
      <c r="DU530" s="262"/>
      <c r="DV530" s="262"/>
      <c r="DW530" s="262"/>
      <c r="DX530" s="262"/>
      <c r="DY530" s="262"/>
      <c r="DZ530" s="262"/>
      <c r="EA530" s="262"/>
      <c r="EB530" s="262"/>
      <c r="EC530" s="262"/>
      <c r="ED530" s="262"/>
      <c r="EE530" s="262"/>
      <c r="EF530" s="262"/>
      <c r="EG530" s="262"/>
      <c r="EH530" s="262"/>
      <c r="EI530" s="262"/>
      <c r="EJ530" s="262"/>
      <c r="EK530" s="262"/>
      <c r="EL530" s="262"/>
      <c r="EM530" s="262"/>
      <c r="EN530" s="262"/>
      <c r="EO530" s="262"/>
      <c r="EP530" s="262"/>
      <c r="EQ530" s="262"/>
      <c r="ER530" s="262"/>
      <c r="ES530" s="262"/>
      <c r="ET530" s="262"/>
      <c r="EU530" s="262"/>
      <c r="EV530" s="262"/>
      <c r="EW530" s="262"/>
      <c r="EX530" s="262"/>
      <c r="EY530" s="262"/>
      <c r="EZ530" s="262"/>
      <c r="FA530" s="262"/>
      <c r="FB530" s="262"/>
      <c r="FC530" s="262"/>
      <c r="FD530" s="262"/>
      <c r="FE530" s="262"/>
      <c r="FF530" s="262"/>
      <c r="FG530" s="262"/>
      <c r="FH530" s="262"/>
      <c r="FI530" s="262"/>
      <c r="FJ530" s="262"/>
      <c r="FK530" s="262"/>
      <c r="FL530" s="262"/>
      <c r="FM530" s="262"/>
      <c r="FN530" s="262"/>
      <c r="FO530" s="262"/>
      <c r="FP530" s="262"/>
      <c r="FQ530" s="262"/>
      <c r="FR530" s="262"/>
      <c r="FS530" s="262"/>
      <c r="FT530" s="262"/>
      <c r="FU530" s="262"/>
      <c r="FV530" s="262"/>
      <c r="FW530" s="262"/>
      <c r="FX530" s="262"/>
      <c r="FY530" s="262"/>
      <c r="FZ530" s="262"/>
      <c r="GA530" s="262"/>
      <c r="GB530" s="262"/>
      <c r="GC530" s="262"/>
      <c r="GD530" s="262"/>
    </row>
    <row r="531" spans="1:186" s="279" customFormat="1" x14ac:dyDescent="0.2">
      <c r="A531" s="339" t="s">
        <v>12424</v>
      </c>
      <c r="B531" s="280" t="s">
        <v>1569</v>
      </c>
      <c r="C531" s="281" t="s">
        <v>7407</v>
      </c>
      <c r="D531" s="130" t="s">
        <v>72</v>
      </c>
      <c r="E531" s="130">
        <v>50</v>
      </c>
      <c r="F531" s="130">
        <v>0.2</v>
      </c>
      <c r="G531" s="282"/>
      <c r="H531" s="283"/>
      <c r="I531" s="284">
        <f ca="1">OFFSET(INDEX(Composições!A:H,MATCH(B531,Composições!A:A,0),8),2,0)</f>
        <v>3.4009999999999998</v>
      </c>
      <c r="J531" s="284">
        <f ca="1">IF(ISNUMBER(I531),ROUND(F531*E531*I531,2),"")</f>
        <v>34.01</v>
      </c>
      <c r="K531" s="283">
        <f>BDI!$E$17</f>
        <v>0.18609999999999999</v>
      </c>
      <c r="L531" s="283"/>
      <c r="M531" s="283"/>
      <c r="N531" s="131">
        <f t="shared" ca="1" si="8"/>
        <v>4.03</v>
      </c>
      <c r="O531" s="340">
        <f ca="1">IF(ISNUMBER(I531),ROUND(F531*N531*E531,2),"")</f>
        <v>40.299999999999997</v>
      </c>
      <c r="P531" s="262"/>
      <c r="Q531" s="262"/>
      <c r="R531" s="262"/>
      <c r="S531" s="262"/>
      <c r="T531" s="262"/>
      <c r="U531" s="262"/>
      <c r="V531" s="262"/>
      <c r="W531" s="262"/>
      <c r="X531" s="262"/>
      <c r="Y531" s="262"/>
      <c r="Z531" s="262"/>
      <c r="AA531" s="262"/>
      <c r="AB531" s="262"/>
      <c r="AC531" s="262"/>
      <c r="AD531" s="262"/>
      <c r="AE531" s="262"/>
      <c r="AF531" s="262"/>
      <c r="AG531" s="262"/>
      <c r="AH531" s="262"/>
      <c r="AI531" s="262"/>
      <c r="AJ531" s="262"/>
      <c r="AK531" s="262"/>
      <c r="AL531" s="262"/>
      <c r="AM531" s="262"/>
      <c r="AN531" s="262"/>
      <c r="AO531" s="262"/>
      <c r="AP531" s="262"/>
      <c r="AQ531" s="262"/>
      <c r="AR531" s="262"/>
      <c r="AS531" s="262"/>
      <c r="AT531" s="262"/>
      <c r="AU531" s="262"/>
      <c r="AV531" s="262"/>
      <c r="AW531" s="262"/>
      <c r="AX531" s="262"/>
      <c r="AY531" s="262"/>
      <c r="AZ531" s="262"/>
      <c r="BA531" s="262"/>
      <c r="BB531" s="262"/>
      <c r="BC531" s="262"/>
      <c r="BD531" s="262"/>
      <c r="BE531" s="262"/>
      <c r="BF531" s="262"/>
      <c r="BG531" s="262"/>
      <c r="BH531" s="262"/>
      <c r="BI531" s="262"/>
      <c r="BJ531" s="262"/>
      <c r="BK531" s="262"/>
      <c r="BL531" s="262"/>
      <c r="BM531" s="262"/>
      <c r="BN531" s="262"/>
      <c r="BO531" s="262"/>
      <c r="BP531" s="262"/>
      <c r="BQ531" s="262"/>
      <c r="BR531" s="262"/>
      <c r="BS531" s="262"/>
      <c r="BT531" s="262"/>
      <c r="BU531" s="262"/>
      <c r="BV531" s="262"/>
      <c r="BW531" s="262"/>
      <c r="BX531" s="262"/>
      <c r="BY531" s="262"/>
      <c r="BZ531" s="262"/>
      <c r="CA531" s="262"/>
      <c r="CB531" s="262"/>
      <c r="CC531" s="262"/>
      <c r="CD531" s="262"/>
      <c r="CE531" s="262"/>
      <c r="CF531" s="262"/>
      <c r="CG531" s="262"/>
      <c r="CH531" s="262"/>
      <c r="CI531" s="262"/>
      <c r="CJ531" s="262"/>
      <c r="CK531" s="262"/>
      <c r="CL531" s="262"/>
      <c r="CM531" s="262"/>
      <c r="CN531" s="262"/>
      <c r="CO531" s="262"/>
      <c r="CP531" s="262"/>
      <c r="CQ531" s="262"/>
      <c r="CR531" s="262"/>
      <c r="CS531" s="262"/>
      <c r="CT531" s="262"/>
      <c r="CU531" s="262"/>
      <c r="CV531" s="262"/>
      <c r="CW531" s="262"/>
      <c r="CX531" s="262"/>
      <c r="CY531" s="262"/>
      <c r="CZ531" s="262"/>
      <c r="DA531" s="262"/>
      <c r="DB531" s="262"/>
      <c r="DC531" s="262"/>
      <c r="DD531" s="262"/>
      <c r="DE531" s="262"/>
      <c r="DF531" s="262"/>
      <c r="DG531" s="262"/>
      <c r="DH531" s="262"/>
      <c r="DI531" s="262"/>
      <c r="DJ531" s="262"/>
      <c r="DK531" s="262"/>
      <c r="DL531" s="262"/>
      <c r="DM531" s="262"/>
      <c r="DN531" s="262"/>
      <c r="DO531" s="262"/>
      <c r="DP531" s="262"/>
      <c r="DQ531" s="262"/>
      <c r="DR531" s="262"/>
      <c r="DS531" s="262"/>
      <c r="DT531" s="262"/>
      <c r="DU531" s="262"/>
      <c r="DV531" s="262"/>
      <c r="DW531" s="262"/>
      <c r="DX531" s="262"/>
      <c r="DY531" s="262"/>
      <c r="DZ531" s="262"/>
      <c r="EA531" s="262"/>
      <c r="EB531" s="262"/>
      <c r="EC531" s="262"/>
      <c r="ED531" s="262"/>
      <c r="EE531" s="262"/>
      <c r="EF531" s="262"/>
      <c r="EG531" s="262"/>
      <c r="EH531" s="262"/>
      <c r="EI531" s="262"/>
      <c r="EJ531" s="262"/>
      <c r="EK531" s="262"/>
      <c r="EL531" s="262"/>
      <c r="EM531" s="262"/>
      <c r="EN531" s="262"/>
      <c r="EO531" s="262"/>
      <c r="EP531" s="262"/>
      <c r="EQ531" s="262"/>
      <c r="ER531" s="262"/>
      <c r="ES531" s="262"/>
      <c r="ET531" s="262"/>
      <c r="EU531" s="262"/>
      <c r="EV531" s="262"/>
      <c r="EW531" s="262"/>
      <c r="EX531" s="262"/>
      <c r="EY531" s="262"/>
      <c r="EZ531" s="262"/>
      <c r="FA531" s="262"/>
      <c r="FB531" s="262"/>
      <c r="FC531" s="262"/>
      <c r="FD531" s="262"/>
      <c r="FE531" s="262"/>
      <c r="FF531" s="262"/>
      <c r="FG531" s="262"/>
      <c r="FH531" s="262"/>
      <c r="FI531" s="262"/>
      <c r="FJ531" s="262"/>
      <c r="FK531" s="262"/>
      <c r="FL531" s="262"/>
      <c r="FM531" s="262"/>
      <c r="FN531" s="262"/>
      <c r="FO531" s="262"/>
      <c r="FP531" s="262"/>
      <c r="FQ531" s="262"/>
      <c r="FR531" s="262"/>
      <c r="FS531" s="262"/>
      <c r="FT531" s="262"/>
      <c r="FU531" s="262"/>
      <c r="FV531" s="262"/>
      <c r="FW531" s="262"/>
      <c r="FX531" s="262"/>
      <c r="FY531" s="262"/>
      <c r="FZ531" s="262"/>
      <c r="GA531" s="262"/>
      <c r="GB531" s="262"/>
      <c r="GC531" s="262"/>
      <c r="GD531" s="262"/>
    </row>
    <row r="532" spans="1:186" s="279" customFormat="1" ht="25.5" x14ac:dyDescent="0.2">
      <c r="A532" s="339" t="s">
        <v>12425</v>
      </c>
      <c r="B532" s="280" t="s">
        <v>2819</v>
      </c>
      <c r="C532" s="281" t="s">
        <v>10424</v>
      </c>
      <c r="D532" s="130" t="s">
        <v>18</v>
      </c>
      <c r="E532" s="130">
        <v>20</v>
      </c>
      <c r="F532" s="130">
        <v>0.2</v>
      </c>
      <c r="G532" s="282"/>
      <c r="H532" s="283"/>
      <c r="I532" s="284">
        <f ca="1">OFFSET(INDEX(Composições!A:H,MATCH(B532,Composições!A:A,0),8),2,0)</f>
        <v>28.271999999999998</v>
      </c>
      <c r="J532" s="284">
        <f ca="1">IF(ISNUMBER(I532),ROUND(F532*E532*I532,2),"")</f>
        <v>113.09</v>
      </c>
      <c r="K532" s="283">
        <f>BDI!$E$17</f>
        <v>0.18609999999999999</v>
      </c>
      <c r="L532" s="283"/>
      <c r="M532" s="283"/>
      <c r="N532" s="131">
        <f t="shared" ca="1" si="8"/>
        <v>33.53</v>
      </c>
      <c r="O532" s="340">
        <f ca="1">IF(ISNUMBER(I532),ROUND(F532*N532*E532,2),"")</f>
        <v>134.12</v>
      </c>
      <c r="P532" s="262"/>
      <c r="Q532" s="262"/>
      <c r="R532" s="262"/>
      <c r="S532" s="262"/>
      <c r="T532" s="262"/>
      <c r="U532" s="262"/>
      <c r="V532" s="262"/>
      <c r="W532" s="262"/>
      <c r="X532" s="262"/>
      <c r="Y532" s="262"/>
      <c r="Z532" s="262"/>
      <c r="AA532" s="262"/>
      <c r="AB532" s="262"/>
      <c r="AC532" s="262"/>
      <c r="AD532" s="262"/>
      <c r="AE532" s="262"/>
      <c r="AF532" s="262"/>
      <c r="AG532" s="262"/>
      <c r="AH532" s="262"/>
      <c r="AI532" s="262"/>
      <c r="AJ532" s="262"/>
      <c r="AK532" s="262"/>
      <c r="AL532" s="262"/>
      <c r="AM532" s="262"/>
      <c r="AN532" s="262"/>
      <c r="AO532" s="262"/>
      <c r="AP532" s="262"/>
      <c r="AQ532" s="262"/>
      <c r="AR532" s="262"/>
      <c r="AS532" s="262"/>
      <c r="AT532" s="262"/>
      <c r="AU532" s="262"/>
      <c r="AV532" s="262"/>
      <c r="AW532" s="262"/>
      <c r="AX532" s="262"/>
      <c r="AY532" s="262"/>
      <c r="AZ532" s="262"/>
      <c r="BA532" s="262"/>
      <c r="BB532" s="262"/>
      <c r="BC532" s="262"/>
      <c r="BD532" s="262"/>
      <c r="BE532" s="262"/>
      <c r="BF532" s="262"/>
      <c r="BG532" s="262"/>
      <c r="BH532" s="262"/>
      <c r="BI532" s="262"/>
      <c r="BJ532" s="262"/>
      <c r="BK532" s="262"/>
      <c r="BL532" s="262"/>
      <c r="BM532" s="262"/>
      <c r="BN532" s="262"/>
      <c r="BO532" s="262"/>
      <c r="BP532" s="262"/>
      <c r="BQ532" s="262"/>
      <c r="BR532" s="262"/>
      <c r="BS532" s="262"/>
      <c r="BT532" s="262"/>
      <c r="BU532" s="262"/>
      <c r="BV532" s="262"/>
      <c r="BW532" s="262"/>
      <c r="BX532" s="262"/>
      <c r="BY532" s="262"/>
      <c r="BZ532" s="262"/>
      <c r="CA532" s="262"/>
      <c r="CB532" s="262"/>
      <c r="CC532" s="262"/>
      <c r="CD532" s="262"/>
      <c r="CE532" s="262"/>
      <c r="CF532" s="262"/>
      <c r="CG532" s="262"/>
      <c r="CH532" s="262"/>
      <c r="CI532" s="262"/>
      <c r="CJ532" s="262"/>
      <c r="CK532" s="262"/>
      <c r="CL532" s="262"/>
      <c r="CM532" s="262"/>
      <c r="CN532" s="262"/>
      <c r="CO532" s="262"/>
      <c r="CP532" s="262"/>
      <c r="CQ532" s="262"/>
      <c r="CR532" s="262"/>
      <c r="CS532" s="262"/>
      <c r="CT532" s="262"/>
      <c r="CU532" s="262"/>
      <c r="CV532" s="262"/>
      <c r="CW532" s="262"/>
      <c r="CX532" s="262"/>
      <c r="CY532" s="262"/>
      <c r="CZ532" s="262"/>
      <c r="DA532" s="262"/>
      <c r="DB532" s="262"/>
      <c r="DC532" s="262"/>
      <c r="DD532" s="262"/>
      <c r="DE532" s="262"/>
      <c r="DF532" s="262"/>
      <c r="DG532" s="262"/>
      <c r="DH532" s="262"/>
      <c r="DI532" s="262"/>
      <c r="DJ532" s="262"/>
      <c r="DK532" s="262"/>
      <c r="DL532" s="262"/>
      <c r="DM532" s="262"/>
      <c r="DN532" s="262"/>
      <c r="DO532" s="262"/>
      <c r="DP532" s="262"/>
      <c r="DQ532" s="262"/>
      <c r="DR532" s="262"/>
      <c r="DS532" s="262"/>
      <c r="DT532" s="262"/>
      <c r="DU532" s="262"/>
      <c r="DV532" s="262"/>
      <c r="DW532" s="262"/>
      <c r="DX532" s="262"/>
      <c r="DY532" s="262"/>
      <c r="DZ532" s="262"/>
      <c r="EA532" s="262"/>
      <c r="EB532" s="262"/>
      <c r="EC532" s="262"/>
      <c r="ED532" s="262"/>
      <c r="EE532" s="262"/>
      <c r="EF532" s="262"/>
      <c r="EG532" s="262"/>
      <c r="EH532" s="262"/>
      <c r="EI532" s="262"/>
      <c r="EJ532" s="262"/>
      <c r="EK532" s="262"/>
      <c r="EL532" s="262"/>
      <c r="EM532" s="262"/>
      <c r="EN532" s="262"/>
      <c r="EO532" s="262"/>
      <c r="EP532" s="262"/>
      <c r="EQ532" s="262"/>
      <c r="ER532" s="262"/>
      <c r="ES532" s="262"/>
      <c r="ET532" s="262"/>
      <c r="EU532" s="262"/>
      <c r="EV532" s="262"/>
      <c r="EW532" s="262"/>
      <c r="EX532" s="262"/>
      <c r="EY532" s="262"/>
      <c r="EZ532" s="262"/>
      <c r="FA532" s="262"/>
      <c r="FB532" s="262"/>
      <c r="FC532" s="262"/>
      <c r="FD532" s="262"/>
      <c r="FE532" s="262"/>
      <c r="FF532" s="262"/>
      <c r="FG532" s="262"/>
      <c r="FH532" s="262"/>
      <c r="FI532" s="262"/>
      <c r="FJ532" s="262"/>
      <c r="FK532" s="262"/>
      <c r="FL532" s="262"/>
      <c r="FM532" s="262"/>
      <c r="FN532" s="262"/>
      <c r="FO532" s="262"/>
      <c r="FP532" s="262"/>
      <c r="FQ532" s="262"/>
      <c r="FR532" s="262"/>
      <c r="FS532" s="262"/>
      <c r="FT532" s="262"/>
      <c r="FU532" s="262"/>
      <c r="FV532" s="262"/>
      <c r="FW532" s="262"/>
      <c r="FX532" s="262"/>
      <c r="FY532" s="262"/>
      <c r="FZ532" s="262"/>
      <c r="GA532" s="262"/>
      <c r="GB532" s="262"/>
      <c r="GC532" s="262"/>
      <c r="GD532" s="262"/>
    </row>
    <row r="533" spans="1:186" s="279" customFormat="1" x14ac:dyDescent="0.2">
      <c r="A533" s="339" t="s">
        <v>12426</v>
      </c>
      <c r="B533" s="280" t="s">
        <v>2843</v>
      </c>
      <c r="C533" s="281" t="s">
        <v>10451</v>
      </c>
      <c r="D533" s="130" t="s">
        <v>18</v>
      </c>
      <c r="E533" s="130">
        <v>2000</v>
      </c>
      <c r="F533" s="130">
        <v>0.2</v>
      </c>
      <c r="G533" s="282"/>
      <c r="H533" s="283"/>
      <c r="I533" s="284">
        <f ca="1">OFFSET(INDEX(Composições!A:H,MATCH(B533,Composições!A:A,0),8),2,0)</f>
        <v>5.2819999999999991</v>
      </c>
      <c r="J533" s="284">
        <f ca="1">IF(ISNUMBER(I533),ROUND(F533*E533*I533,2),"")</f>
        <v>2112.8000000000002</v>
      </c>
      <c r="K533" s="283">
        <f>BDI!$E$17</f>
        <v>0.18609999999999999</v>
      </c>
      <c r="L533" s="283"/>
      <c r="M533" s="283"/>
      <c r="N533" s="131">
        <f t="shared" ca="1" si="8"/>
        <v>6.26</v>
      </c>
      <c r="O533" s="340">
        <f ca="1">IF(ISNUMBER(I533),ROUND(F533*N533*E533,2),"")</f>
        <v>2504</v>
      </c>
      <c r="P533" s="262"/>
      <c r="Q533" s="262"/>
      <c r="R533" s="262"/>
      <c r="S533" s="262"/>
      <c r="T533" s="262"/>
      <c r="U533" s="262"/>
      <c r="V533" s="262"/>
      <c r="W533" s="262"/>
      <c r="X533" s="262"/>
      <c r="Y533" s="262"/>
      <c r="Z533" s="262"/>
      <c r="AA533" s="262"/>
      <c r="AB533" s="262"/>
      <c r="AC533" s="262"/>
      <c r="AD533" s="262"/>
      <c r="AE533" s="262"/>
      <c r="AF533" s="262"/>
      <c r="AG533" s="262"/>
      <c r="AH533" s="262"/>
      <c r="AI533" s="262"/>
      <c r="AJ533" s="262"/>
      <c r="AK533" s="262"/>
      <c r="AL533" s="262"/>
      <c r="AM533" s="262"/>
      <c r="AN533" s="262"/>
      <c r="AO533" s="262"/>
      <c r="AP533" s="262"/>
      <c r="AQ533" s="262"/>
      <c r="AR533" s="262"/>
      <c r="AS533" s="262"/>
      <c r="AT533" s="262"/>
      <c r="AU533" s="262"/>
      <c r="AV533" s="262"/>
      <c r="AW533" s="262"/>
      <c r="AX533" s="262"/>
      <c r="AY533" s="262"/>
      <c r="AZ533" s="262"/>
      <c r="BA533" s="262"/>
      <c r="BB533" s="262"/>
      <c r="BC533" s="262"/>
      <c r="BD533" s="262"/>
      <c r="BE533" s="262"/>
      <c r="BF533" s="262"/>
      <c r="BG533" s="262"/>
      <c r="BH533" s="262"/>
      <c r="BI533" s="262"/>
      <c r="BJ533" s="262"/>
      <c r="BK533" s="262"/>
      <c r="BL533" s="262"/>
      <c r="BM533" s="262"/>
      <c r="BN533" s="262"/>
      <c r="BO533" s="262"/>
      <c r="BP533" s="262"/>
      <c r="BQ533" s="262"/>
      <c r="BR533" s="262"/>
      <c r="BS533" s="262"/>
      <c r="BT533" s="262"/>
      <c r="BU533" s="262"/>
      <c r="BV533" s="262"/>
      <c r="BW533" s="262"/>
      <c r="BX533" s="262"/>
      <c r="BY533" s="262"/>
      <c r="BZ533" s="262"/>
      <c r="CA533" s="262"/>
      <c r="CB533" s="262"/>
      <c r="CC533" s="262"/>
      <c r="CD533" s="262"/>
      <c r="CE533" s="262"/>
      <c r="CF533" s="262"/>
      <c r="CG533" s="262"/>
      <c r="CH533" s="262"/>
      <c r="CI533" s="262"/>
      <c r="CJ533" s="262"/>
      <c r="CK533" s="262"/>
      <c r="CL533" s="262"/>
      <c r="CM533" s="262"/>
      <c r="CN533" s="262"/>
      <c r="CO533" s="262"/>
      <c r="CP533" s="262"/>
      <c r="CQ533" s="262"/>
      <c r="CR533" s="262"/>
      <c r="CS533" s="262"/>
      <c r="CT533" s="262"/>
      <c r="CU533" s="262"/>
      <c r="CV533" s="262"/>
      <c r="CW533" s="262"/>
      <c r="CX533" s="262"/>
      <c r="CY533" s="262"/>
      <c r="CZ533" s="262"/>
      <c r="DA533" s="262"/>
      <c r="DB533" s="262"/>
      <c r="DC533" s="262"/>
      <c r="DD533" s="262"/>
      <c r="DE533" s="262"/>
      <c r="DF533" s="262"/>
      <c r="DG533" s="262"/>
      <c r="DH533" s="262"/>
      <c r="DI533" s="262"/>
      <c r="DJ533" s="262"/>
      <c r="DK533" s="262"/>
      <c r="DL533" s="262"/>
      <c r="DM533" s="262"/>
      <c r="DN533" s="262"/>
      <c r="DO533" s="262"/>
      <c r="DP533" s="262"/>
      <c r="DQ533" s="262"/>
      <c r="DR533" s="262"/>
      <c r="DS533" s="262"/>
      <c r="DT533" s="262"/>
      <c r="DU533" s="262"/>
      <c r="DV533" s="262"/>
      <c r="DW533" s="262"/>
      <c r="DX533" s="262"/>
      <c r="DY533" s="262"/>
      <c r="DZ533" s="262"/>
      <c r="EA533" s="262"/>
      <c r="EB533" s="262"/>
      <c r="EC533" s="262"/>
      <c r="ED533" s="262"/>
      <c r="EE533" s="262"/>
      <c r="EF533" s="262"/>
      <c r="EG533" s="262"/>
      <c r="EH533" s="262"/>
      <c r="EI533" s="262"/>
      <c r="EJ533" s="262"/>
      <c r="EK533" s="262"/>
      <c r="EL533" s="262"/>
      <c r="EM533" s="262"/>
      <c r="EN533" s="262"/>
      <c r="EO533" s="262"/>
      <c r="EP533" s="262"/>
      <c r="EQ533" s="262"/>
      <c r="ER533" s="262"/>
      <c r="ES533" s="262"/>
      <c r="ET533" s="262"/>
      <c r="EU533" s="262"/>
      <c r="EV533" s="262"/>
      <c r="EW533" s="262"/>
      <c r="EX533" s="262"/>
      <c r="EY533" s="262"/>
      <c r="EZ533" s="262"/>
      <c r="FA533" s="262"/>
      <c r="FB533" s="262"/>
      <c r="FC533" s="262"/>
      <c r="FD533" s="262"/>
      <c r="FE533" s="262"/>
      <c r="FF533" s="262"/>
      <c r="FG533" s="262"/>
      <c r="FH533" s="262"/>
      <c r="FI533" s="262"/>
      <c r="FJ533" s="262"/>
      <c r="FK533" s="262"/>
      <c r="FL533" s="262"/>
      <c r="FM533" s="262"/>
      <c r="FN533" s="262"/>
      <c r="FO533" s="262"/>
      <c r="FP533" s="262"/>
      <c r="FQ533" s="262"/>
      <c r="FR533" s="262"/>
      <c r="FS533" s="262"/>
      <c r="FT533" s="262"/>
      <c r="FU533" s="262"/>
      <c r="FV533" s="262"/>
      <c r="FW533" s="262"/>
      <c r="FX533" s="262"/>
      <c r="FY533" s="262"/>
      <c r="FZ533" s="262"/>
      <c r="GA533" s="262"/>
      <c r="GB533" s="262"/>
      <c r="GC533" s="262"/>
      <c r="GD533" s="262"/>
    </row>
    <row r="534" spans="1:186" s="279" customFormat="1" x14ac:dyDescent="0.2">
      <c r="A534" s="339" t="s">
        <v>12427</v>
      </c>
      <c r="B534" s="280" t="s">
        <v>2844</v>
      </c>
      <c r="C534" s="281" t="s">
        <v>10452</v>
      </c>
      <c r="D534" s="130" t="s">
        <v>18</v>
      </c>
      <c r="E534" s="130">
        <v>600</v>
      </c>
      <c r="F534" s="130">
        <v>0.2</v>
      </c>
      <c r="G534" s="282"/>
      <c r="H534" s="283"/>
      <c r="I534" s="284">
        <f ca="1">OFFSET(INDEX(Composições!A:H,MATCH(B534,Composições!A:A,0),8),2,0)</f>
        <v>61.766241299868845</v>
      </c>
      <c r="J534" s="284">
        <f ca="1">IF(ISNUMBER(I534),ROUND(F534*E534*I534,2),"")</f>
        <v>7411.95</v>
      </c>
      <c r="K534" s="283">
        <f>BDI!$E$17</f>
        <v>0.18609999999999999</v>
      </c>
      <c r="L534" s="283"/>
      <c r="M534" s="283"/>
      <c r="N534" s="131">
        <f t="shared" ca="1" si="8"/>
        <v>73.260000000000005</v>
      </c>
      <c r="O534" s="340">
        <f ca="1">IF(ISNUMBER(I534),ROUND(F534*N534*E534,2),"")</f>
        <v>8791.2000000000007</v>
      </c>
      <c r="P534" s="262"/>
      <c r="Q534" s="262"/>
      <c r="R534" s="262"/>
      <c r="S534" s="262"/>
      <c r="T534" s="262"/>
      <c r="U534" s="262"/>
      <c r="V534" s="262"/>
      <c r="W534" s="262"/>
      <c r="X534" s="262"/>
      <c r="Y534" s="262"/>
      <c r="Z534" s="262"/>
      <c r="AA534" s="262"/>
      <c r="AB534" s="262"/>
      <c r="AC534" s="262"/>
      <c r="AD534" s="262"/>
      <c r="AE534" s="262"/>
      <c r="AF534" s="262"/>
      <c r="AG534" s="262"/>
      <c r="AH534" s="262"/>
      <c r="AI534" s="262"/>
      <c r="AJ534" s="262"/>
      <c r="AK534" s="262"/>
      <c r="AL534" s="262"/>
      <c r="AM534" s="262"/>
      <c r="AN534" s="262"/>
      <c r="AO534" s="262"/>
      <c r="AP534" s="262"/>
      <c r="AQ534" s="262"/>
      <c r="AR534" s="262"/>
      <c r="AS534" s="262"/>
      <c r="AT534" s="262"/>
      <c r="AU534" s="262"/>
      <c r="AV534" s="262"/>
      <c r="AW534" s="262"/>
      <c r="AX534" s="262"/>
      <c r="AY534" s="262"/>
      <c r="AZ534" s="262"/>
      <c r="BA534" s="262"/>
      <c r="BB534" s="262"/>
      <c r="BC534" s="262"/>
      <c r="BD534" s="262"/>
      <c r="BE534" s="262"/>
      <c r="BF534" s="262"/>
      <c r="BG534" s="262"/>
      <c r="BH534" s="262"/>
      <c r="BI534" s="262"/>
      <c r="BJ534" s="262"/>
      <c r="BK534" s="262"/>
      <c r="BL534" s="262"/>
      <c r="BM534" s="262"/>
      <c r="BN534" s="262"/>
      <c r="BO534" s="262"/>
      <c r="BP534" s="262"/>
      <c r="BQ534" s="262"/>
      <c r="BR534" s="262"/>
      <c r="BS534" s="262"/>
      <c r="BT534" s="262"/>
      <c r="BU534" s="262"/>
      <c r="BV534" s="262"/>
      <c r="BW534" s="262"/>
      <c r="BX534" s="262"/>
      <c r="BY534" s="262"/>
      <c r="BZ534" s="262"/>
      <c r="CA534" s="262"/>
      <c r="CB534" s="262"/>
      <c r="CC534" s="262"/>
      <c r="CD534" s="262"/>
      <c r="CE534" s="262"/>
      <c r="CF534" s="262"/>
      <c r="CG534" s="262"/>
      <c r="CH534" s="262"/>
      <c r="CI534" s="262"/>
      <c r="CJ534" s="262"/>
      <c r="CK534" s="262"/>
      <c r="CL534" s="262"/>
      <c r="CM534" s="262"/>
      <c r="CN534" s="262"/>
      <c r="CO534" s="262"/>
      <c r="CP534" s="262"/>
      <c r="CQ534" s="262"/>
      <c r="CR534" s="262"/>
      <c r="CS534" s="262"/>
      <c r="CT534" s="262"/>
      <c r="CU534" s="262"/>
      <c r="CV534" s="262"/>
      <c r="CW534" s="262"/>
      <c r="CX534" s="262"/>
      <c r="CY534" s="262"/>
      <c r="CZ534" s="262"/>
      <c r="DA534" s="262"/>
      <c r="DB534" s="262"/>
      <c r="DC534" s="262"/>
      <c r="DD534" s="262"/>
      <c r="DE534" s="262"/>
      <c r="DF534" s="262"/>
      <c r="DG534" s="262"/>
      <c r="DH534" s="262"/>
      <c r="DI534" s="262"/>
      <c r="DJ534" s="262"/>
      <c r="DK534" s="262"/>
      <c r="DL534" s="262"/>
      <c r="DM534" s="262"/>
      <c r="DN534" s="262"/>
      <c r="DO534" s="262"/>
      <c r="DP534" s="262"/>
      <c r="DQ534" s="262"/>
      <c r="DR534" s="262"/>
      <c r="DS534" s="262"/>
      <c r="DT534" s="262"/>
      <c r="DU534" s="262"/>
      <c r="DV534" s="262"/>
      <c r="DW534" s="262"/>
      <c r="DX534" s="262"/>
      <c r="DY534" s="262"/>
      <c r="DZ534" s="262"/>
      <c r="EA534" s="262"/>
      <c r="EB534" s="262"/>
      <c r="EC534" s="262"/>
      <c r="ED534" s="262"/>
      <c r="EE534" s="262"/>
      <c r="EF534" s="262"/>
      <c r="EG534" s="262"/>
      <c r="EH534" s="262"/>
      <c r="EI534" s="262"/>
      <c r="EJ534" s="262"/>
      <c r="EK534" s="262"/>
      <c r="EL534" s="262"/>
      <c r="EM534" s="262"/>
      <c r="EN534" s="262"/>
      <c r="EO534" s="262"/>
      <c r="EP534" s="262"/>
      <c r="EQ534" s="262"/>
      <c r="ER534" s="262"/>
      <c r="ES534" s="262"/>
      <c r="ET534" s="262"/>
      <c r="EU534" s="262"/>
      <c r="EV534" s="262"/>
      <c r="EW534" s="262"/>
      <c r="EX534" s="262"/>
      <c r="EY534" s="262"/>
      <c r="EZ534" s="262"/>
      <c r="FA534" s="262"/>
      <c r="FB534" s="262"/>
      <c r="FC534" s="262"/>
      <c r="FD534" s="262"/>
      <c r="FE534" s="262"/>
      <c r="FF534" s="262"/>
      <c r="FG534" s="262"/>
      <c r="FH534" s="262"/>
      <c r="FI534" s="262"/>
      <c r="FJ534" s="262"/>
      <c r="FK534" s="262"/>
      <c r="FL534" s="262"/>
      <c r="FM534" s="262"/>
      <c r="FN534" s="262"/>
      <c r="FO534" s="262"/>
      <c r="FP534" s="262"/>
      <c r="FQ534" s="262"/>
      <c r="FR534" s="262"/>
      <c r="FS534" s="262"/>
      <c r="FT534" s="262"/>
      <c r="FU534" s="262"/>
      <c r="FV534" s="262"/>
      <c r="FW534" s="262"/>
      <c r="FX534" s="262"/>
      <c r="FY534" s="262"/>
      <c r="FZ534" s="262"/>
      <c r="GA534" s="262"/>
      <c r="GB534" s="262"/>
      <c r="GC534" s="262"/>
      <c r="GD534" s="262"/>
    </row>
    <row r="535" spans="1:186" s="279" customFormat="1" x14ac:dyDescent="0.2">
      <c r="A535" s="339" t="s">
        <v>12428</v>
      </c>
      <c r="B535" s="280" t="s">
        <v>2846</v>
      </c>
      <c r="C535" s="281" t="s">
        <v>10453</v>
      </c>
      <c r="D535" s="130" t="s">
        <v>18</v>
      </c>
      <c r="E535" s="130">
        <v>600</v>
      </c>
      <c r="F535" s="130">
        <v>0.2</v>
      </c>
      <c r="G535" s="282"/>
      <c r="H535" s="283"/>
      <c r="I535" s="284">
        <f ca="1">OFFSET(INDEX(Composições!A:H,MATCH(B535,Composições!A:A,0),8),2,0)</f>
        <v>59.659421874777188</v>
      </c>
      <c r="J535" s="284">
        <f ca="1">IF(ISNUMBER(I535),ROUND(F535*E535*I535,2),"")</f>
        <v>7159.13</v>
      </c>
      <c r="K535" s="283">
        <f>BDI!$E$17</f>
        <v>0.18609999999999999</v>
      </c>
      <c r="L535" s="283"/>
      <c r="M535" s="283"/>
      <c r="N535" s="131">
        <f t="shared" ca="1" si="8"/>
        <v>70.760000000000005</v>
      </c>
      <c r="O535" s="340">
        <f ca="1">IF(ISNUMBER(I535),ROUND(F535*N535*E535,2),"")</f>
        <v>8491.2000000000007</v>
      </c>
      <c r="P535" s="262"/>
      <c r="Q535" s="262"/>
      <c r="R535" s="262"/>
      <c r="S535" s="262"/>
      <c r="T535" s="262"/>
      <c r="U535" s="262"/>
      <c r="V535" s="262"/>
      <c r="W535" s="262"/>
      <c r="X535" s="262"/>
      <c r="Y535" s="262"/>
      <c r="Z535" s="262"/>
      <c r="AA535" s="262"/>
      <c r="AB535" s="262"/>
      <c r="AC535" s="262"/>
      <c r="AD535" s="262"/>
      <c r="AE535" s="262"/>
      <c r="AF535" s="262"/>
      <c r="AG535" s="262"/>
      <c r="AH535" s="262"/>
      <c r="AI535" s="262"/>
      <c r="AJ535" s="262"/>
      <c r="AK535" s="262"/>
      <c r="AL535" s="262"/>
      <c r="AM535" s="262"/>
      <c r="AN535" s="262"/>
      <c r="AO535" s="262"/>
      <c r="AP535" s="262"/>
      <c r="AQ535" s="262"/>
      <c r="AR535" s="262"/>
      <c r="AS535" s="262"/>
      <c r="AT535" s="262"/>
      <c r="AU535" s="262"/>
      <c r="AV535" s="262"/>
      <c r="AW535" s="262"/>
      <c r="AX535" s="262"/>
      <c r="AY535" s="262"/>
      <c r="AZ535" s="262"/>
      <c r="BA535" s="262"/>
      <c r="BB535" s="262"/>
      <c r="BC535" s="262"/>
      <c r="BD535" s="262"/>
      <c r="BE535" s="262"/>
      <c r="BF535" s="262"/>
      <c r="BG535" s="262"/>
      <c r="BH535" s="262"/>
      <c r="BI535" s="262"/>
      <c r="BJ535" s="262"/>
      <c r="BK535" s="262"/>
      <c r="BL535" s="262"/>
      <c r="BM535" s="262"/>
      <c r="BN535" s="262"/>
      <c r="BO535" s="262"/>
      <c r="BP535" s="262"/>
      <c r="BQ535" s="262"/>
      <c r="BR535" s="262"/>
      <c r="BS535" s="262"/>
      <c r="BT535" s="262"/>
      <c r="BU535" s="262"/>
      <c r="BV535" s="262"/>
      <c r="BW535" s="262"/>
      <c r="BX535" s="262"/>
      <c r="BY535" s="262"/>
      <c r="BZ535" s="262"/>
      <c r="CA535" s="262"/>
      <c r="CB535" s="262"/>
      <c r="CC535" s="262"/>
      <c r="CD535" s="262"/>
      <c r="CE535" s="262"/>
      <c r="CF535" s="262"/>
      <c r="CG535" s="262"/>
      <c r="CH535" s="262"/>
      <c r="CI535" s="262"/>
      <c r="CJ535" s="262"/>
      <c r="CK535" s="262"/>
      <c r="CL535" s="262"/>
      <c r="CM535" s="262"/>
      <c r="CN535" s="262"/>
      <c r="CO535" s="262"/>
      <c r="CP535" s="262"/>
      <c r="CQ535" s="262"/>
      <c r="CR535" s="262"/>
      <c r="CS535" s="262"/>
      <c r="CT535" s="262"/>
      <c r="CU535" s="262"/>
      <c r="CV535" s="262"/>
      <c r="CW535" s="262"/>
      <c r="CX535" s="262"/>
      <c r="CY535" s="262"/>
      <c r="CZ535" s="262"/>
      <c r="DA535" s="262"/>
      <c r="DB535" s="262"/>
      <c r="DC535" s="262"/>
      <c r="DD535" s="262"/>
      <c r="DE535" s="262"/>
      <c r="DF535" s="262"/>
      <c r="DG535" s="262"/>
      <c r="DH535" s="262"/>
      <c r="DI535" s="262"/>
      <c r="DJ535" s="262"/>
      <c r="DK535" s="262"/>
      <c r="DL535" s="262"/>
      <c r="DM535" s="262"/>
      <c r="DN535" s="262"/>
      <c r="DO535" s="262"/>
      <c r="DP535" s="262"/>
      <c r="DQ535" s="262"/>
      <c r="DR535" s="262"/>
      <c r="DS535" s="262"/>
      <c r="DT535" s="262"/>
      <c r="DU535" s="262"/>
      <c r="DV535" s="262"/>
      <c r="DW535" s="262"/>
      <c r="DX535" s="262"/>
      <c r="DY535" s="262"/>
      <c r="DZ535" s="262"/>
      <c r="EA535" s="262"/>
      <c r="EB535" s="262"/>
      <c r="EC535" s="262"/>
      <c r="ED535" s="262"/>
      <c r="EE535" s="262"/>
      <c r="EF535" s="262"/>
      <c r="EG535" s="262"/>
      <c r="EH535" s="262"/>
      <c r="EI535" s="262"/>
      <c r="EJ535" s="262"/>
      <c r="EK535" s="262"/>
      <c r="EL535" s="262"/>
      <c r="EM535" s="262"/>
      <c r="EN535" s="262"/>
      <c r="EO535" s="262"/>
      <c r="EP535" s="262"/>
      <c r="EQ535" s="262"/>
      <c r="ER535" s="262"/>
      <c r="ES535" s="262"/>
      <c r="ET535" s="262"/>
      <c r="EU535" s="262"/>
      <c r="EV535" s="262"/>
      <c r="EW535" s="262"/>
      <c r="EX535" s="262"/>
      <c r="EY535" s="262"/>
      <c r="EZ535" s="262"/>
      <c r="FA535" s="262"/>
      <c r="FB535" s="262"/>
      <c r="FC535" s="262"/>
      <c r="FD535" s="262"/>
      <c r="FE535" s="262"/>
      <c r="FF535" s="262"/>
      <c r="FG535" s="262"/>
      <c r="FH535" s="262"/>
      <c r="FI535" s="262"/>
      <c r="FJ535" s="262"/>
      <c r="FK535" s="262"/>
      <c r="FL535" s="262"/>
      <c r="FM535" s="262"/>
      <c r="FN535" s="262"/>
      <c r="FO535" s="262"/>
      <c r="FP535" s="262"/>
      <c r="FQ535" s="262"/>
      <c r="FR535" s="262"/>
      <c r="FS535" s="262"/>
      <c r="FT535" s="262"/>
      <c r="FU535" s="262"/>
      <c r="FV535" s="262"/>
      <c r="FW535" s="262"/>
      <c r="FX535" s="262"/>
      <c r="FY535" s="262"/>
      <c r="FZ535" s="262"/>
      <c r="GA535" s="262"/>
      <c r="GB535" s="262"/>
      <c r="GC535" s="262"/>
      <c r="GD535" s="262"/>
    </row>
    <row r="536" spans="1:186" s="279" customFormat="1" x14ac:dyDescent="0.2">
      <c r="A536" s="339" t="s">
        <v>12429</v>
      </c>
      <c r="B536" s="280" t="s">
        <v>2848</v>
      </c>
      <c r="C536" s="281" t="s">
        <v>10454</v>
      </c>
      <c r="D536" s="130" t="s">
        <v>18</v>
      </c>
      <c r="E536" s="130">
        <v>200</v>
      </c>
      <c r="F536" s="130">
        <v>0.2</v>
      </c>
      <c r="G536" s="282"/>
      <c r="H536" s="283"/>
      <c r="I536" s="284">
        <f ca="1">OFFSET(INDEX(Composições!A:H,MATCH(B536,Composições!A:A,0),8),2,0)</f>
        <v>40.027569925870552</v>
      </c>
      <c r="J536" s="284">
        <f ca="1">IF(ISNUMBER(I536),ROUND(F536*E536*I536,2),"")</f>
        <v>1601.1</v>
      </c>
      <c r="K536" s="283">
        <f>BDI!$E$17</f>
        <v>0.18609999999999999</v>
      </c>
      <c r="L536" s="283"/>
      <c r="M536" s="283"/>
      <c r="N536" s="131">
        <f t="shared" ca="1" si="8"/>
        <v>47.48</v>
      </c>
      <c r="O536" s="340">
        <f ca="1">IF(ISNUMBER(I536),ROUND(F536*N536*E536,2),"")</f>
        <v>1899.2</v>
      </c>
      <c r="P536" s="262"/>
      <c r="Q536" s="262"/>
      <c r="R536" s="262"/>
      <c r="S536" s="262"/>
      <c r="T536" s="262"/>
      <c r="U536" s="262"/>
      <c r="V536" s="262"/>
      <c r="W536" s="262"/>
      <c r="X536" s="262"/>
      <c r="Y536" s="262"/>
      <c r="Z536" s="262"/>
      <c r="AA536" s="262"/>
      <c r="AB536" s="262"/>
      <c r="AC536" s="262"/>
      <c r="AD536" s="262"/>
      <c r="AE536" s="262"/>
      <c r="AF536" s="262"/>
      <c r="AG536" s="262"/>
      <c r="AH536" s="262"/>
      <c r="AI536" s="262"/>
      <c r="AJ536" s="262"/>
      <c r="AK536" s="262"/>
      <c r="AL536" s="262"/>
      <c r="AM536" s="262"/>
      <c r="AN536" s="262"/>
      <c r="AO536" s="262"/>
      <c r="AP536" s="262"/>
      <c r="AQ536" s="262"/>
      <c r="AR536" s="262"/>
      <c r="AS536" s="262"/>
      <c r="AT536" s="262"/>
      <c r="AU536" s="262"/>
      <c r="AV536" s="262"/>
      <c r="AW536" s="262"/>
      <c r="AX536" s="262"/>
      <c r="AY536" s="262"/>
      <c r="AZ536" s="262"/>
      <c r="BA536" s="262"/>
      <c r="BB536" s="262"/>
      <c r="BC536" s="262"/>
      <c r="BD536" s="262"/>
      <c r="BE536" s="262"/>
      <c r="BF536" s="262"/>
      <c r="BG536" s="262"/>
      <c r="BH536" s="262"/>
      <c r="BI536" s="262"/>
      <c r="BJ536" s="262"/>
      <c r="BK536" s="262"/>
      <c r="BL536" s="262"/>
      <c r="BM536" s="262"/>
      <c r="BN536" s="262"/>
      <c r="BO536" s="262"/>
      <c r="BP536" s="262"/>
      <c r="BQ536" s="262"/>
      <c r="BR536" s="262"/>
      <c r="BS536" s="262"/>
      <c r="BT536" s="262"/>
      <c r="BU536" s="262"/>
      <c r="BV536" s="262"/>
      <c r="BW536" s="262"/>
      <c r="BX536" s="262"/>
      <c r="BY536" s="262"/>
      <c r="BZ536" s="262"/>
      <c r="CA536" s="262"/>
      <c r="CB536" s="262"/>
      <c r="CC536" s="262"/>
      <c r="CD536" s="262"/>
      <c r="CE536" s="262"/>
      <c r="CF536" s="262"/>
      <c r="CG536" s="262"/>
      <c r="CH536" s="262"/>
      <c r="CI536" s="262"/>
      <c r="CJ536" s="262"/>
      <c r="CK536" s="262"/>
      <c r="CL536" s="262"/>
      <c r="CM536" s="262"/>
      <c r="CN536" s="262"/>
      <c r="CO536" s="262"/>
      <c r="CP536" s="262"/>
      <c r="CQ536" s="262"/>
      <c r="CR536" s="262"/>
      <c r="CS536" s="262"/>
      <c r="CT536" s="262"/>
      <c r="CU536" s="262"/>
      <c r="CV536" s="262"/>
      <c r="CW536" s="262"/>
      <c r="CX536" s="262"/>
      <c r="CY536" s="262"/>
      <c r="CZ536" s="262"/>
      <c r="DA536" s="262"/>
      <c r="DB536" s="262"/>
      <c r="DC536" s="262"/>
      <c r="DD536" s="262"/>
      <c r="DE536" s="262"/>
      <c r="DF536" s="262"/>
      <c r="DG536" s="262"/>
      <c r="DH536" s="262"/>
      <c r="DI536" s="262"/>
      <c r="DJ536" s="262"/>
      <c r="DK536" s="262"/>
      <c r="DL536" s="262"/>
      <c r="DM536" s="262"/>
      <c r="DN536" s="262"/>
      <c r="DO536" s="262"/>
      <c r="DP536" s="262"/>
      <c r="DQ536" s="262"/>
      <c r="DR536" s="262"/>
      <c r="DS536" s="262"/>
      <c r="DT536" s="262"/>
      <c r="DU536" s="262"/>
      <c r="DV536" s="262"/>
      <c r="DW536" s="262"/>
      <c r="DX536" s="262"/>
      <c r="DY536" s="262"/>
      <c r="DZ536" s="262"/>
      <c r="EA536" s="262"/>
      <c r="EB536" s="262"/>
      <c r="EC536" s="262"/>
      <c r="ED536" s="262"/>
      <c r="EE536" s="262"/>
      <c r="EF536" s="262"/>
      <c r="EG536" s="262"/>
      <c r="EH536" s="262"/>
      <c r="EI536" s="262"/>
      <c r="EJ536" s="262"/>
      <c r="EK536" s="262"/>
      <c r="EL536" s="262"/>
      <c r="EM536" s="262"/>
      <c r="EN536" s="262"/>
      <c r="EO536" s="262"/>
      <c r="EP536" s="262"/>
      <c r="EQ536" s="262"/>
      <c r="ER536" s="262"/>
      <c r="ES536" s="262"/>
      <c r="ET536" s="262"/>
      <c r="EU536" s="262"/>
      <c r="EV536" s="262"/>
      <c r="EW536" s="262"/>
      <c r="EX536" s="262"/>
      <c r="EY536" s="262"/>
      <c r="EZ536" s="262"/>
      <c r="FA536" s="262"/>
      <c r="FB536" s="262"/>
      <c r="FC536" s="262"/>
      <c r="FD536" s="262"/>
      <c r="FE536" s="262"/>
      <c r="FF536" s="262"/>
      <c r="FG536" s="262"/>
      <c r="FH536" s="262"/>
      <c r="FI536" s="262"/>
      <c r="FJ536" s="262"/>
      <c r="FK536" s="262"/>
      <c r="FL536" s="262"/>
      <c r="FM536" s="262"/>
      <c r="FN536" s="262"/>
      <c r="FO536" s="262"/>
      <c r="FP536" s="262"/>
      <c r="FQ536" s="262"/>
      <c r="FR536" s="262"/>
      <c r="FS536" s="262"/>
      <c r="FT536" s="262"/>
      <c r="FU536" s="262"/>
      <c r="FV536" s="262"/>
      <c r="FW536" s="262"/>
      <c r="FX536" s="262"/>
      <c r="FY536" s="262"/>
      <c r="FZ536" s="262"/>
      <c r="GA536" s="262"/>
      <c r="GB536" s="262"/>
      <c r="GC536" s="262"/>
      <c r="GD536" s="262"/>
    </row>
    <row r="537" spans="1:186" s="279" customFormat="1" x14ac:dyDescent="0.2">
      <c r="A537" s="339" t="s">
        <v>12430</v>
      </c>
      <c r="B537" s="280" t="s">
        <v>2850</v>
      </c>
      <c r="C537" s="281" t="s">
        <v>10455</v>
      </c>
      <c r="D537" s="130" t="s">
        <v>18</v>
      </c>
      <c r="E537" s="130">
        <v>200</v>
      </c>
      <c r="F537" s="130">
        <v>0.2</v>
      </c>
      <c r="G537" s="282"/>
      <c r="H537" s="283"/>
      <c r="I537" s="284">
        <f ca="1">OFFSET(INDEX(Composições!A:H,MATCH(B537,Composições!A:A,0),8),2,0)</f>
        <v>37.897903062252745</v>
      </c>
      <c r="J537" s="284">
        <f ca="1">IF(ISNUMBER(I537),ROUND(F537*E537*I537,2),"")</f>
        <v>1515.92</v>
      </c>
      <c r="K537" s="283">
        <f>BDI!$E$17</f>
        <v>0.18609999999999999</v>
      </c>
      <c r="L537" s="283"/>
      <c r="M537" s="283"/>
      <c r="N537" s="131">
        <f t="shared" ca="1" si="8"/>
        <v>44.95</v>
      </c>
      <c r="O537" s="340">
        <f ca="1">IF(ISNUMBER(I537),ROUND(F537*N537*E537,2),"")</f>
        <v>1798</v>
      </c>
      <c r="P537" s="262"/>
      <c r="Q537" s="262"/>
      <c r="R537" s="262"/>
      <c r="S537" s="262"/>
      <c r="T537" s="262"/>
      <c r="U537" s="262"/>
      <c r="V537" s="262"/>
      <c r="W537" s="262"/>
      <c r="X537" s="262"/>
      <c r="Y537" s="262"/>
      <c r="Z537" s="262"/>
      <c r="AA537" s="262"/>
      <c r="AB537" s="262"/>
      <c r="AC537" s="262"/>
      <c r="AD537" s="262"/>
      <c r="AE537" s="262"/>
      <c r="AF537" s="262"/>
      <c r="AG537" s="262"/>
      <c r="AH537" s="262"/>
      <c r="AI537" s="262"/>
      <c r="AJ537" s="262"/>
      <c r="AK537" s="262"/>
      <c r="AL537" s="262"/>
      <c r="AM537" s="262"/>
      <c r="AN537" s="262"/>
      <c r="AO537" s="262"/>
      <c r="AP537" s="262"/>
      <c r="AQ537" s="262"/>
      <c r="AR537" s="262"/>
      <c r="AS537" s="262"/>
      <c r="AT537" s="262"/>
      <c r="AU537" s="262"/>
      <c r="AV537" s="262"/>
      <c r="AW537" s="262"/>
      <c r="AX537" s="262"/>
      <c r="AY537" s="262"/>
      <c r="AZ537" s="262"/>
      <c r="BA537" s="262"/>
      <c r="BB537" s="262"/>
      <c r="BC537" s="262"/>
      <c r="BD537" s="262"/>
      <c r="BE537" s="262"/>
      <c r="BF537" s="262"/>
      <c r="BG537" s="262"/>
      <c r="BH537" s="262"/>
      <c r="BI537" s="262"/>
      <c r="BJ537" s="262"/>
      <c r="BK537" s="262"/>
      <c r="BL537" s="262"/>
      <c r="BM537" s="262"/>
      <c r="BN537" s="262"/>
      <c r="BO537" s="262"/>
      <c r="BP537" s="262"/>
      <c r="BQ537" s="262"/>
      <c r="BR537" s="262"/>
      <c r="BS537" s="262"/>
      <c r="BT537" s="262"/>
      <c r="BU537" s="262"/>
      <c r="BV537" s="262"/>
      <c r="BW537" s="262"/>
      <c r="BX537" s="262"/>
      <c r="BY537" s="262"/>
      <c r="BZ537" s="262"/>
      <c r="CA537" s="262"/>
      <c r="CB537" s="262"/>
      <c r="CC537" s="262"/>
      <c r="CD537" s="262"/>
      <c r="CE537" s="262"/>
      <c r="CF537" s="262"/>
      <c r="CG537" s="262"/>
      <c r="CH537" s="262"/>
      <c r="CI537" s="262"/>
      <c r="CJ537" s="262"/>
      <c r="CK537" s="262"/>
      <c r="CL537" s="262"/>
      <c r="CM537" s="262"/>
      <c r="CN537" s="262"/>
      <c r="CO537" s="262"/>
      <c r="CP537" s="262"/>
      <c r="CQ537" s="262"/>
      <c r="CR537" s="262"/>
      <c r="CS537" s="262"/>
      <c r="CT537" s="262"/>
      <c r="CU537" s="262"/>
      <c r="CV537" s="262"/>
      <c r="CW537" s="262"/>
      <c r="CX537" s="262"/>
      <c r="CY537" s="262"/>
      <c r="CZ537" s="262"/>
      <c r="DA537" s="262"/>
      <c r="DB537" s="262"/>
      <c r="DC537" s="262"/>
      <c r="DD537" s="262"/>
      <c r="DE537" s="262"/>
      <c r="DF537" s="262"/>
      <c r="DG537" s="262"/>
      <c r="DH537" s="262"/>
      <c r="DI537" s="262"/>
      <c r="DJ537" s="262"/>
      <c r="DK537" s="262"/>
      <c r="DL537" s="262"/>
      <c r="DM537" s="262"/>
      <c r="DN537" s="262"/>
      <c r="DO537" s="262"/>
      <c r="DP537" s="262"/>
      <c r="DQ537" s="262"/>
      <c r="DR537" s="262"/>
      <c r="DS537" s="262"/>
      <c r="DT537" s="262"/>
      <c r="DU537" s="262"/>
      <c r="DV537" s="262"/>
      <c r="DW537" s="262"/>
      <c r="DX537" s="262"/>
      <c r="DY537" s="262"/>
      <c r="DZ537" s="262"/>
      <c r="EA537" s="262"/>
      <c r="EB537" s="262"/>
      <c r="EC537" s="262"/>
      <c r="ED537" s="262"/>
      <c r="EE537" s="262"/>
      <c r="EF537" s="262"/>
      <c r="EG537" s="262"/>
      <c r="EH537" s="262"/>
      <c r="EI537" s="262"/>
      <c r="EJ537" s="262"/>
      <c r="EK537" s="262"/>
      <c r="EL537" s="262"/>
      <c r="EM537" s="262"/>
      <c r="EN537" s="262"/>
      <c r="EO537" s="262"/>
      <c r="EP537" s="262"/>
      <c r="EQ537" s="262"/>
      <c r="ER537" s="262"/>
      <c r="ES537" s="262"/>
      <c r="ET537" s="262"/>
      <c r="EU537" s="262"/>
      <c r="EV537" s="262"/>
      <c r="EW537" s="262"/>
      <c r="EX537" s="262"/>
      <c r="EY537" s="262"/>
      <c r="EZ537" s="262"/>
      <c r="FA537" s="262"/>
      <c r="FB537" s="262"/>
      <c r="FC537" s="262"/>
      <c r="FD537" s="262"/>
      <c r="FE537" s="262"/>
      <c r="FF537" s="262"/>
      <c r="FG537" s="262"/>
      <c r="FH537" s="262"/>
      <c r="FI537" s="262"/>
      <c r="FJ537" s="262"/>
      <c r="FK537" s="262"/>
      <c r="FL537" s="262"/>
      <c r="FM537" s="262"/>
      <c r="FN537" s="262"/>
      <c r="FO537" s="262"/>
      <c r="FP537" s="262"/>
      <c r="FQ537" s="262"/>
      <c r="FR537" s="262"/>
      <c r="FS537" s="262"/>
      <c r="FT537" s="262"/>
      <c r="FU537" s="262"/>
      <c r="FV537" s="262"/>
      <c r="FW537" s="262"/>
      <c r="FX537" s="262"/>
      <c r="FY537" s="262"/>
      <c r="FZ537" s="262"/>
      <c r="GA537" s="262"/>
      <c r="GB537" s="262"/>
      <c r="GC537" s="262"/>
      <c r="GD537" s="262"/>
    </row>
    <row r="538" spans="1:186" s="279" customFormat="1" x14ac:dyDescent="0.2">
      <c r="A538" s="339" t="s">
        <v>12431</v>
      </c>
      <c r="B538" s="280" t="s">
        <v>1783</v>
      </c>
      <c r="C538" s="281" t="s">
        <v>8206</v>
      </c>
      <c r="D538" s="130" t="s">
        <v>8207</v>
      </c>
      <c r="E538" s="130">
        <v>5</v>
      </c>
      <c r="F538" s="130">
        <v>0.2</v>
      </c>
      <c r="G538" s="282"/>
      <c r="H538" s="283"/>
      <c r="I538" s="284">
        <f ca="1">OFFSET(INDEX(Composições!A:H,MATCH(B538,Composições!A:A,0),8),2,0)</f>
        <v>52.25</v>
      </c>
      <c r="J538" s="284">
        <f ca="1">IF(ISNUMBER(I538),ROUND(F538*E538*I538,2),"")</f>
        <v>52.25</v>
      </c>
      <c r="K538" s="283">
        <f>BDI!$E$17</f>
        <v>0.18609999999999999</v>
      </c>
      <c r="L538" s="283"/>
      <c r="M538" s="283"/>
      <c r="N538" s="131">
        <f t="shared" ca="1" si="8"/>
        <v>61.97</v>
      </c>
      <c r="O538" s="340">
        <f ca="1">IF(ISNUMBER(I538),ROUND(F538*N538*E538,2),"")</f>
        <v>61.97</v>
      </c>
      <c r="P538" s="262"/>
      <c r="Q538" s="262"/>
      <c r="R538" s="262"/>
      <c r="S538" s="262"/>
      <c r="T538" s="262"/>
      <c r="U538" s="262"/>
      <c r="V538" s="262"/>
      <c r="W538" s="262"/>
      <c r="X538" s="262"/>
      <c r="Y538" s="262"/>
      <c r="Z538" s="262"/>
      <c r="AA538" s="262"/>
      <c r="AB538" s="262"/>
      <c r="AC538" s="262"/>
      <c r="AD538" s="262"/>
      <c r="AE538" s="262"/>
      <c r="AF538" s="262"/>
      <c r="AG538" s="262"/>
      <c r="AH538" s="262"/>
      <c r="AI538" s="262"/>
      <c r="AJ538" s="262"/>
      <c r="AK538" s="262"/>
      <c r="AL538" s="262"/>
      <c r="AM538" s="262"/>
      <c r="AN538" s="262"/>
      <c r="AO538" s="262"/>
      <c r="AP538" s="262"/>
      <c r="AQ538" s="262"/>
      <c r="AR538" s="262"/>
      <c r="AS538" s="262"/>
      <c r="AT538" s="262"/>
      <c r="AU538" s="262"/>
      <c r="AV538" s="262"/>
      <c r="AW538" s="262"/>
      <c r="AX538" s="262"/>
      <c r="AY538" s="262"/>
      <c r="AZ538" s="262"/>
      <c r="BA538" s="262"/>
      <c r="BB538" s="262"/>
      <c r="BC538" s="262"/>
      <c r="BD538" s="262"/>
      <c r="BE538" s="262"/>
      <c r="BF538" s="262"/>
      <c r="BG538" s="262"/>
      <c r="BH538" s="262"/>
      <c r="BI538" s="262"/>
      <c r="BJ538" s="262"/>
      <c r="BK538" s="262"/>
      <c r="BL538" s="262"/>
      <c r="BM538" s="262"/>
      <c r="BN538" s="262"/>
      <c r="BO538" s="262"/>
      <c r="BP538" s="262"/>
      <c r="BQ538" s="262"/>
      <c r="BR538" s="262"/>
      <c r="BS538" s="262"/>
      <c r="BT538" s="262"/>
      <c r="BU538" s="262"/>
      <c r="BV538" s="262"/>
      <c r="BW538" s="262"/>
      <c r="BX538" s="262"/>
      <c r="BY538" s="262"/>
      <c r="BZ538" s="262"/>
      <c r="CA538" s="262"/>
      <c r="CB538" s="262"/>
      <c r="CC538" s="262"/>
      <c r="CD538" s="262"/>
      <c r="CE538" s="262"/>
      <c r="CF538" s="262"/>
      <c r="CG538" s="262"/>
      <c r="CH538" s="262"/>
      <c r="CI538" s="262"/>
      <c r="CJ538" s="262"/>
      <c r="CK538" s="262"/>
      <c r="CL538" s="262"/>
      <c r="CM538" s="262"/>
      <c r="CN538" s="262"/>
      <c r="CO538" s="262"/>
      <c r="CP538" s="262"/>
      <c r="CQ538" s="262"/>
      <c r="CR538" s="262"/>
      <c r="CS538" s="262"/>
      <c r="CT538" s="262"/>
      <c r="CU538" s="262"/>
      <c r="CV538" s="262"/>
      <c r="CW538" s="262"/>
      <c r="CX538" s="262"/>
      <c r="CY538" s="262"/>
      <c r="CZ538" s="262"/>
      <c r="DA538" s="262"/>
      <c r="DB538" s="262"/>
      <c r="DC538" s="262"/>
      <c r="DD538" s="262"/>
      <c r="DE538" s="262"/>
      <c r="DF538" s="262"/>
      <c r="DG538" s="262"/>
      <c r="DH538" s="262"/>
      <c r="DI538" s="262"/>
      <c r="DJ538" s="262"/>
      <c r="DK538" s="262"/>
      <c r="DL538" s="262"/>
      <c r="DM538" s="262"/>
      <c r="DN538" s="262"/>
      <c r="DO538" s="262"/>
      <c r="DP538" s="262"/>
      <c r="DQ538" s="262"/>
      <c r="DR538" s="262"/>
      <c r="DS538" s="262"/>
      <c r="DT538" s="262"/>
      <c r="DU538" s="262"/>
      <c r="DV538" s="262"/>
      <c r="DW538" s="262"/>
      <c r="DX538" s="262"/>
      <c r="DY538" s="262"/>
      <c r="DZ538" s="262"/>
      <c r="EA538" s="262"/>
      <c r="EB538" s="262"/>
      <c r="EC538" s="262"/>
      <c r="ED538" s="262"/>
      <c r="EE538" s="262"/>
      <c r="EF538" s="262"/>
      <c r="EG538" s="262"/>
      <c r="EH538" s="262"/>
      <c r="EI538" s="262"/>
      <c r="EJ538" s="262"/>
      <c r="EK538" s="262"/>
      <c r="EL538" s="262"/>
      <c r="EM538" s="262"/>
      <c r="EN538" s="262"/>
      <c r="EO538" s="262"/>
      <c r="EP538" s="262"/>
      <c r="EQ538" s="262"/>
      <c r="ER538" s="262"/>
      <c r="ES538" s="262"/>
      <c r="ET538" s="262"/>
      <c r="EU538" s="262"/>
      <c r="EV538" s="262"/>
      <c r="EW538" s="262"/>
      <c r="EX538" s="262"/>
      <c r="EY538" s="262"/>
      <c r="EZ538" s="262"/>
      <c r="FA538" s="262"/>
      <c r="FB538" s="262"/>
      <c r="FC538" s="262"/>
      <c r="FD538" s="262"/>
      <c r="FE538" s="262"/>
      <c r="FF538" s="262"/>
      <c r="FG538" s="262"/>
      <c r="FH538" s="262"/>
      <c r="FI538" s="262"/>
      <c r="FJ538" s="262"/>
      <c r="FK538" s="262"/>
      <c r="FL538" s="262"/>
      <c r="FM538" s="262"/>
      <c r="FN538" s="262"/>
      <c r="FO538" s="262"/>
      <c r="FP538" s="262"/>
      <c r="FQ538" s="262"/>
      <c r="FR538" s="262"/>
      <c r="FS538" s="262"/>
      <c r="FT538" s="262"/>
      <c r="FU538" s="262"/>
      <c r="FV538" s="262"/>
      <c r="FW538" s="262"/>
      <c r="FX538" s="262"/>
      <c r="FY538" s="262"/>
      <c r="FZ538" s="262"/>
      <c r="GA538" s="262"/>
      <c r="GB538" s="262"/>
      <c r="GC538" s="262"/>
      <c r="GD538" s="262"/>
    </row>
    <row r="539" spans="1:186" s="279" customFormat="1" ht="15" x14ac:dyDescent="0.25">
      <c r="A539" s="350" t="s">
        <v>12432</v>
      </c>
      <c r="B539" s="351"/>
      <c r="C539" s="352" t="s">
        <v>12433</v>
      </c>
      <c r="D539" s="353"/>
      <c r="E539" s="353"/>
      <c r="F539" s="353"/>
      <c r="G539" s="354"/>
      <c r="H539" s="355"/>
      <c r="I539" s="353"/>
      <c r="J539" s="356">
        <f ca="1">SUBTOTAL(109,J540:J751)</f>
        <v>38910.310000000012</v>
      </c>
      <c r="K539" s="353"/>
      <c r="L539" s="353"/>
      <c r="M539" s="353"/>
      <c r="N539" s="353"/>
      <c r="O539" s="357">
        <f ca="1">SUBTOTAL(109,O540:O751)</f>
        <v>46151.489999999969</v>
      </c>
      <c r="P539" s="262"/>
      <c r="Q539" s="262"/>
      <c r="R539" s="262"/>
      <c r="S539" s="262"/>
      <c r="T539" s="262"/>
      <c r="U539" s="262"/>
      <c r="V539" s="262"/>
      <c r="W539" s="262"/>
      <c r="X539" s="262"/>
      <c r="Y539" s="262"/>
      <c r="Z539" s="262"/>
      <c r="AA539" s="262"/>
      <c r="AB539" s="262"/>
      <c r="AC539" s="262"/>
      <c r="AD539" s="262"/>
      <c r="AE539" s="262"/>
      <c r="AF539" s="262"/>
      <c r="AG539" s="262"/>
      <c r="AH539" s="262"/>
      <c r="AI539" s="262"/>
      <c r="AJ539" s="262"/>
      <c r="AK539" s="262"/>
      <c r="AL539" s="262"/>
      <c r="AM539" s="262"/>
      <c r="AN539" s="262"/>
      <c r="AO539" s="262"/>
      <c r="AP539" s="262"/>
      <c r="AQ539" s="262"/>
      <c r="AR539" s="262"/>
      <c r="AS539" s="262"/>
      <c r="AT539" s="262"/>
      <c r="AU539" s="262"/>
      <c r="AV539" s="262"/>
      <c r="AW539" s="262"/>
      <c r="AX539" s="262"/>
      <c r="AY539" s="262"/>
      <c r="AZ539" s="262"/>
      <c r="BA539" s="262"/>
      <c r="BB539" s="262"/>
      <c r="BC539" s="262"/>
      <c r="BD539" s="262"/>
      <c r="BE539" s="262"/>
      <c r="BF539" s="262"/>
      <c r="BG539" s="262"/>
      <c r="BH539" s="262"/>
      <c r="BI539" s="262"/>
      <c r="BJ539" s="262"/>
      <c r="BK539" s="262"/>
      <c r="BL539" s="262"/>
      <c r="BM539" s="262"/>
      <c r="BN539" s="262"/>
      <c r="BO539" s="262"/>
      <c r="BP539" s="262"/>
      <c r="BQ539" s="262"/>
      <c r="BR539" s="262"/>
      <c r="BS539" s="262"/>
      <c r="BT539" s="262"/>
      <c r="BU539" s="262"/>
      <c r="BV539" s="262"/>
      <c r="BW539" s="262"/>
      <c r="BX539" s="262"/>
      <c r="BY539" s="262"/>
      <c r="BZ539" s="262"/>
      <c r="CA539" s="262"/>
      <c r="CB539" s="262"/>
      <c r="CC539" s="262"/>
      <c r="CD539" s="262"/>
      <c r="CE539" s="262"/>
      <c r="CF539" s="262"/>
      <c r="CG539" s="262"/>
      <c r="CH539" s="262"/>
      <c r="CI539" s="262"/>
      <c r="CJ539" s="262"/>
      <c r="CK539" s="262"/>
      <c r="CL539" s="262"/>
      <c r="CM539" s="262"/>
      <c r="CN539" s="262"/>
      <c r="CO539" s="262"/>
      <c r="CP539" s="262"/>
      <c r="CQ539" s="262"/>
      <c r="CR539" s="262"/>
      <c r="CS539" s="262"/>
      <c r="CT539" s="262"/>
      <c r="CU539" s="262"/>
      <c r="CV539" s="262"/>
      <c r="CW539" s="262"/>
      <c r="CX539" s="262"/>
      <c r="CY539" s="262"/>
      <c r="CZ539" s="262"/>
      <c r="DA539" s="262"/>
      <c r="DB539" s="262"/>
      <c r="DC539" s="262"/>
      <c r="DD539" s="262"/>
      <c r="DE539" s="262"/>
      <c r="DF539" s="262"/>
      <c r="DG539" s="262"/>
      <c r="DH539" s="262"/>
      <c r="DI539" s="262"/>
      <c r="DJ539" s="262"/>
      <c r="DK539" s="262"/>
      <c r="DL539" s="262"/>
      <c r="DM539" s="262"/>
      <c r="DN539" s="262"/>
      <c r="DO539" s="262"/>
      <c r="DP539" s="262"/>
      <c r="DQ539" s="262"/>
      <c r="DR539" s="262"/>
      <c r="DS539" s="262"/>
      <c r="DT539" s="262"/>
      <c r="DU539" s="262"/>
      <c r="DV539" s="262"/>
      <c r="DW539" s="262"/>
      <c r="DX539" s="262"/>
      <c r="DY539" s="262"/>
      <c r="DZ539" s="262"/>
      <c r="EA539" s="262"/>
      <c r="EB539" s="262"/>
      <c r="EC539" s="262"/>
      <c r="ED539" s="262"/>
      <c r="EE539" s="262"/>
      <c r="EF539" s="262"/>
      <c r="EG539" s="262"/>
      <c r="EH539" s="262"/>
      <c r="EI539" s="262"/>
      <c r="EJ539" s="262"/>
      <c r="EK539" s="262"/>
      <c r="EL539" s="262"/>
      <c r="EM539" s="262"/>
      <c r="EN539" s="262"/>
      <c r="EO539" s="262"/>
      <c r="EP539" s="262"/>
      <c r="EQ539" s="262"/>
      <c r="ER539" s="262"/>
      <c r="ES539" s="262"/>
      <c r="ET539" s="262"/>
      <c r="EU539" s="262"/>
      <c r="EV539" s="262"/>
      <c r="EW539" s="262"/>
      <c r="EX539" s="262"/>
      <c r="EY539" s="262"/>
      <c r="EZ539" s="262"/>
      <c r="FA539" s="262"/>
      <c r="FB539" s="262"/>
      <c r="FC539" s="262"/>
      <c r="FD539" s="262"/>
      <c r="FE539" s="262"/>
      <c r="FF539" s="262"/>
      <c r="FG539" s="262"/>
      <c r="FH539" s="262"/>
      <c r="FI539" s="262"/>
      <c r="FJ539" s="262"/>
      <c r="FK539" s="262"/>
      <c r="FL539" s="262"/>
      <c r="FM539" s="262"/>
      <c r="FN539" s="262"/>
      <c r="FO539" s="262"/>
      <c r="FP539" s="262"/>
      <c r="FQ539" s="262"/>
      <c r="FR539" s="262"/>
      <c r="FS539" s="262"/>
      <c r="FT539" s="262"/>
      <c r="FU539" s="262"/>
      <c r="FV539" s="262"/>
      <c r="FW539" s="262"/>
      <c r="FX539" s="262"/>
      <c r="FY539" s="262"/>
      <c r="FZ539" s="262"/>
      <c r="GA539" s="262"/>
      <c r="GB539" s="262"/>
      <c r="GC539" s="262"/>
      <c r="GD539" s="262"/>
    </row>
    <row r="540" spans="1:186" s="279" customFormat="1" x14ac:dyDescent="0.2">
      <c r="A540" s="339" t="s">
        <v>12434</v>
      </c>
      <c r="B540" s="280" t="s">
        <v>10398</v>
      </c>
      <c r="C540" s="281" t="s">
        <v>10399</v>
      </c>
      <c r="D540" s="130" t="s">
        <v>18</v>
      </c>
      <c r="E540" s="130">
        <v>3</v>
      </c>
      <c r="F540" s="130">
        <v>0.2</v>
      </c>
      <c r="G540" s="282"/>
      <c r="H540" s="283"/>
      <c r="I540" s="358">
        <v>4.63</v>
      </c>
      <c r="J540" s="284">
        <f>IF(ISNUMBER(I540),ROUND(F540*E540*I540,2),"")</f>
        <v>2.78</v>
      </c>
      <c r="K540" s="283">
        <f>BDI!$E$17</f>
        <v>0.18609999999999999</v>
      </c>
      <c r="L540" s="283"/>
      <c r="M540" s="283"/>
      <c r="N540" s="131">
        <f t="shared" ref="N540:N603" si="9">IF(ISNUMBER(I540),ROUND(I540*(1+K540),2),"")</f>
        <v>5.49</v>
      </c>
      <c r="O540" s="340">
        <f>IF(ISNUMBER(I540),ROUND(F540*N540*E540,2),"")</f>
        <v>3.29</v>
      </c>
      <c r="P540" s="262"/>
      <c r="Q540" s="262"/>
      <c r="R540" s="262"/>
      <c r="S540" s="262"/>
      <c r="T540" s="262"/>
      <c r="U540" s="262"/>
      <c r="V540" s="262"/>
      <c r="W540" s="262"/>
      <c r="X540" s="262"/>
      <c r="Y540" s="262"/>
      <c r="Z540" s="262"/>
      <c r="AA540" s="262"/>
      <c r="AB540" s="262"/>
      <c r="AC540" s="262"/>
      <c r="AD540" s="262"/>
      <c r="AE540" s="262"/>
      <c r="AF540" s="262"/>
      <c r="AG540" s="262"/>
      <c r="AH540" s="262"/>
      <c r="AI540" s="262"/>
      <c r="AJ540" s="262"/>
      <c r="AK540" s="262"/>
      <c r="AL540" s="262"/>
      <c r="AM540" s="262"/>
      <c r="AN540" s="262"/>
      <c r="AO540" s="262"/>
      <c r="AP540" s="262"/>
      <c r="AQ540" s="262"/>
      <c r="AR540" s="262"/>
      <c r="AS540" s="262"/>
      <c r="AT540" s="262"/>
      <c r="AU540" s="262"/>
      <c r="AV540" s="262"/>
      <c r="AW540" s="262"/>
      <c r="AX540" s="262"/>
      <c r="AY540" s="262"/>
      <c r="AZ540" s="262"/>
      <c r="BA540" s="262"/>
      <c r="BB540" s="262"/>
      <c r="BC540" s="262"/>
      <c r="BD540" s="262"/>
      <c r="BE540" s="262"/>
      <c r="BF540" s="262"/>
      <c r="BG540" s="262"/>
      <c r="BH540" s="262"/>
      <c r="BI540" s="262"/>
      <c r="BJ540" s="262"/>
      <c r="BK540" s="262"/>
      <c r="BL540" s="262"/>
      <c r="BM540" s="262"/>
      <c r="BN540" s="262"/>
      <c r="BO540" s="262"/>
      <c r="BP540" s="262"/>
      <c r="BQ540" s="262"/>
      <c r="BR540" s="262"/>
      <c r="BS540" s="262"/>
      <c r="BT540" s="262"/>
      <c r="BU540" s="262"/>
      <c r="BV540" s="262"/>
      <c r="BW540" s="262"/>
      <c r="BX540" s="262"/>
      <c r="BY540" s="262"/>
      <c r="BZ540" s="262"/>
      <c r="CA540" s="262"/>
      <c r="CB540" s="262"/>
      <c r="CC540" s="262"/>
      <c r="CD540" s="262"/>
      <c r="CE540" s="262"/>
      <c r="CF540" s="262"/>
      <c r="CG540" s="262"/>
      <c r="CH540" s="262"/>
      <c r="CI540" s="262"/>
      <c r="CJ540" s="262"/>
      <c r="CK540" s="262"/>
      <c r="CL540" s="262"/>
      <c r="CM540" s="262"/>
      <c r="CN540" s="262"/>
      <c r="CO540" s="262"/>
      <c r="CP540" s="262"/>
      <c r="CQ540" s="262"/>
      <c r="CR540" s="262"/>
      <c r="CS540" s="262"/>
      <c r="CT540" s="262"/>
      <c r="CU540" s="262"/>
      <c r="CV540" s="262"/>
      <c r="CW540" s="262"/>
      <c r="CX540" s="262"/>
      <c r="CY540" s="262"/>
      <c r="CZ540" s="262"/>
      <c r="DA540" s="262"/>
      <c r="DB540" s="262"/>
      <c r="DC540" s="262"/>
      <c r="DD540" s="262"/>
      <c r="DE540" s="262"/>
      <c r="DF540" s="262"/>
      <c r="DG540" s="262"/>
      <c r="DH540" s="262"/>
      <c r="DI540" s="262"/>
      <c r="DJ540" s="262"/>
      <c r="DK540" s="262"/>
      <c r="DL540" s="262"/>
      <c r="DM540" s="262"/>
      <c r="DN540" s="262"/>
      <c r="DO540" s="262"/>
      <c r="DP540" s="262"/>
      <c r="DQ540" s="262"/>
      <c r="DR540" s="262"/>
      <c r="DS540" s="262"/>
      <c r="DT540" s="262"/>
      <c r="DU540" s="262"/>
      <c r="DV540" s="262"/>
      <c r="DW540" s="262"/>
      <c r="DX540" s="262"/>
      <c r="DY540" s="262"/>
      <c r="DZ540" s="262"/>
      <c r="EA540" s="262"/>
      <c r="EB540" s="262"/>
      <c r="EC540" s="262"/>
      <c r="ED540" s="262"/>
      <c r="EE540" s="262"/>
      <c r="EF540" s="262"/>
      <c r="EG540" s="262"/>
      <c r="EH540" s="262"/>
      <c r="EI540" s="262"/>
      <c r="EJ540" s="262"/>
      <c r="EK540" s="262"/>
      <c r="EL540" s="262"/>
      <c r="EM540" s="262"/>
      <c r="EN540" s="262"/>
      <c r="EO540" s="262"/>
      <c r="EP540" s="262"/>
      <c r="EQ540" s="262"/>
      <c r="ER540" s="262"/>
      <c r="ES540" s="262"/>
      <c r="ET540" s="262"/>
      <c r="EU540" s="262"/>
      <c r="EV540" s="262"/>
      <c r="EW540" s="262"/>
      <c r="EX540" s="262"/>
      <c r="EY540" s="262"/>
      <c r="EZ540" s="262"/>
      <c r="FA540" s="262"/>
      <c r="FB540" s="262"/>
      <c r="FC540" s="262"/>
      <c r="FD540" s="262"/>
      <c r="FE540" s="262"/>
      <c r="FF540" s="262"/>
      <c r="FG540" s="262"/>
      <c r="FH540" s="262"/>
      <c r="FI540" s="262"/>
      <c r="FJ540" s="262"/>
      <c r="FK540" s="262"/>
      <c r="FL540" s="262"/>
      <c r="FM540" s="262"/>
      <c r="FN540" s="262"/>
      <c r="FO540" s="262"/>
      <c r="FP540" s="262"/>
      <c r="FQ540" s="262"/>
      <c r="FR540" s="262"/>
      <c r="FS540" s="262"/>
      <c r="FT540" s="262"/>
      <c r="FU540" s="262"/>
      <c r="FV540" s="262"/>
      <c r="FW540" s="262"/>
      <c r="FX540" s="262"/>
      <c r="FY540" s="262"/>
      <c r="FZ540" s="262"/>
      <c r="GA540" s="262"/>
      <c r="GB540" s="262"/>
      <c r="GC540" s="262"/>
      <c r="GD540" s="262"/>
    </row>
    <row r="541" spans="1:186" s="279" customFormat="1" x14ac:dyDescent="0.2">
      <c r="A541" s="339" t="s">
        <v>12435</v>
      </c>
      <c r="B541" s="280" t="s">
        <v>7404</v>
      </c>
      <c r="C541" s="281" t="s">
        <v>7405</v>
      </c>
      <c r="D541" s="130" t="s">
        <v>18</v>
      </c>
      <c r="E541" s="130">
        <v>3</v>
      </c>
      <c r="F541" s="130">
        <v>0.2</v>
      </c>
      <c r="G541" s="282"/>
      <c r="H541" s="283"/>
      <c r="I541" s="358">
        <v>18.71</v>
      </c>
      <c r="J541" s="284">
        <f>IF(ISNUMBER(I541),ROUND(F541*E541*I541,2),"")</f>
        <v>11.23</v>
      </c>
      <c r="K541" s="283">
        <f>BDI!$E$17</f>
        <v>0.18609999999999999</v>
      </c>
      <c r="L541" s="283"/>
      <c r="M541" s="283"/>
      <c r="N541" s="131">
        <f t="shared" si="9"/>
        <v>22.19</v>
      </c>
      <c r="O541" s="340">
        <f>IF(ISNUMBER(I541),ROUND(F541*N541*E541,2),"")</f>
        <v>13.31</v>
      </c>
      <c r="P541" s="262"/>
      <c r="Q541" s="262"/>
      <c r="R541" s="262"/>
      <c r="S541" s="262"/>
      <c r="T541" s="262"/>
      <c r="U541" s="262"/>
      <c r="V541" s="262"/>
      <c r="W541" s="262"/>
      <c r="X541" s="262"/>
      <c r="Y541" s="262"/>
      <c r="Z541" s="262"/>
      <c r="AA541" s="262"/>
      <c r="AB541" s="262"/>
      <c r="AC541" s="262"/>
      <c r="AD541" s="262"/>
      <c r="AE541" s="262"/>
      <c r="AF541" s="262"/>
      <c r="AG541" s="262"/>
      <c r="AH541" s="262"/>
      <c r="AI541" s="262"/>
      <c r="AJ541" s="262"/>
      <c r="AK541" s="262"/>
      <c r="AL541" s="262"/>
      <c r="AM541" s="262"/>
      <c r="AN541" s="262"/>
      <c r="AO541" s="262"/>
      <c r="AP541" s="262"/>
      <c r="AQ541" s="262"/>
      <c r="AR541" s="262"/>
      <c r="AS541" s="262"/>
      <c r="AT541" s="262"/>
      <c r="AU541" s="262"/>
      <c r="AV541" s="262"/>
      <c r="AW541" s="262"/>
      <c r="AX541" s="262"/>
      <c r="AY541" s="262"/>
      <c r="AZ541" s="262"/>
      <c r="BA541" s="262"/>
      <c r="BB541" s="262"/>
      <c r="BC541" s="262"/>
      <c r="BD541" s="262"/>
      <c r="BE541" s="262"/>
      <c r="BF541" s="262"/>
      <c r="BG541" s="262"/>
      <c r="BH541" s="262"/>
      <c r="BI541" s="262"/>
      <c r="BJ541" s="262"/>
      <c r="BK541" s="262"/>
      <c r="BL541" s="262"/>
      <c r="BM541" s="262"/>
      <c r="BN541" s="262"/>
      <c r="BO541" s="262"/>
      <c r="BP541" s="262"/>
      <c r="BQ541" s="262"/>
      <c r="BR541" s="262"/>
      <c r="BS541" s="262"/>
      <c r="BT541" s="262"/>
      <c r="BU541" s="262"/>
      <c r="BV541" s="262"/>
      <c r="BW541" s="262"/>
      <c r="BX541" s="262"/>
      <c r="BY541" s="262"/>
      <c r="BZ541" s="262"/>
      <c r="CA541" s="262"/>
      <c r="CB541" s="262"/>
      <c r="CC541" s="262"/>
      <c r="CD541" s="262"/>
      <c r="CE541" s="262"/>
      <c r="CF541" s="262"/>
      <c r="CG541" s="262"/>
      <c r="CH541" s="262"/>
      <c r="CI541" s="262"/>
      <c r="CJ541" s="262"/>
      <c r="CK541" s="262"/>
      <c r="CL541" s="262"/>
      <c r="CM541" s="262"/>
      <c r="CN541" s="262"/>
      <c r="CO541" s="262"/>
      <c r="CP541" s="262"/>
      <c r="CQ541" s="262"/>
      <c r="CR541" s="262"/>
      <c r="CS541" s="262"/>
      <c r="CT541" s="262"/>
      <c r="CU541" s="262"/>
      <c r="CV541" s="262"/>
      <c r="CW541" s="262"/>
      <c r="CX541" s="262"/>
      <c r="CY541" s="262"/>
      <c r="CZ541" s="262"/>
      <c r="DA541" s="262"/>
      <c r="DB541" s="262"/>
      <c r="DC541" s="262"/>
      <c r="DD541" s="262"/>
      <c r="DE541" s="262"/>
      <c r="DF541" s="262"/>
      <c r="DG541" s="262"/>
      <c r="DH541" s="262"/>
      <c r="DI541" s="262"/>
      <c r="DJ541" s="262"/>
      <c r="DK541" s="262"/>
      <c r="DL541" s="262"/>
      <c r="DM541" s="262"/>
      <c r="DN541" s="262"/>
      <c r="DO541" s="262"/>
      <c r="DP541" s="262"/>
      <c r="DQ541" s="262"/>
      <c r="DR541" s="262"/>
      <c r="DS541" s="262"/>
      <c r="DT541" s="262"/>
      <c r="DU541" s="262"/>
      <c r="DV541" s="262"/>
      <c r="DW541" s="262"/>
      <c r="DX541" s="262"/>
      <c r="DY541" s="262"/>
      <c r="DZ541" s="262"/>
      <c r="EA541" s="262"/>
      <c r="EB541" s="262"/>
      <c r="EC541" s="262"/>
      <c r="ED541" s="262"/>
      <c r="EE541" s="262"/>
      <c r="EF541" s="262"/>
      <c r="EG541" s="262"/>
      <c r="EH541" s="262"/>
      <c r="EI541" s="262"/>
      <c r="EJ541" s="262"/>
      <c r="EK541" s="262"/>
      <c r="EL541" s="262"/>
      <c r="EM541" s="262"/>
      <c r="EN541" s="262"/>
      <c r="EO541" s="262"/>
      <c r="EP541" s="262"/>
      <c r="EQ541" s="262"/>
      <c r="ER541" s="262"/>
      <c r="ES541" s="262"/>
      <c r="ET541" s="262"/>
      <c r="EU541" s="262"/>
      <c r="EV541" s="262"/>
      <c r="EW541" s="262"/>
      <c r="EX541" s="262"/>
      <c r="EY541" s="262"/>
      <c r="EZ541" s="262"/>
      <c r="FA541" s="262"/>
      <c r="FB541" s="262"/>
      <c r="FC541" s="262"/>
      <c r="FD541" s="262"/>
      <c r="FE541" s="262"/>
      <c r="FF541" s="262"/>
      <c r="FG541" s="262"/>
      <c r="FH541" s="262"/>
      <c r="FI541" s="262"/>
      <c r="FJ541" s="262"/>
      <c r="FK541" s="262"/>
      <c r="FL541" s="262"/>
      <c r="FM541" s="262"/>
      <c r="FN541" s="262"/>
      <c r="FO541" s="262"/>
      <c r="FP541" s="262"/>
      <c r="FQ541" s="262"/>
      <c r="FR541" s="262"/>
      <c r="FS541" s="262"/>
      <c r="FT541" s="262"/>
      <c r="FU541" s="262"/>
      <c r="FV541" s="262"/>
      <c r="FW541" s="262"/>
      <c r="FX541" s="262"/>
      <c r="FY541" s="262"/>
      <c r="FZ541" s="262"/>
      <c r="GA541" s="262"/>
      <c r="GB541" s="262"/>
      <c r="GC541" s="262"/>
      <c r="GD541" s="262"/>
    </row>
    <row r="542" spans="1:186" s="279" customFormat="1" x14ac:dyDescent="0.2">
      <c r="A542" s="339" t="s">
        <v>12436</v>
      </c>
      <c r="B542" s="280" t="s">
        <v>7642</v>
      </c>
      <c r="C542" s="281" t="s">
        <v>7643</v>
      </c>
      <c r="D542" s="130" t="s">
        <v>18</v>
      </c>
      <c r="E542" s="130">
        <v>8</v>
      </c>
      <c r="F542" s="130">
        <v>0.2</v>
      </c>
      <c r="G542" s="282"/>
      <c r="H542" s="283"/>
      <c r="I542" s="358">
        <v>313.94</v>
      </c>
      <c r="J542" s="284">
        <f>IF(ISNUMBER(I542),ROUND(F542*E542*I542,2),"")</f>
        <v>502.3</v>
      </c>
      <c r="K542" s="283">
        <f>BDI!$E$17</f>
        <v>0.18609999999999999</v>
      </c>
      <c r="L542" s="283"/>
      <c r="M542" s="283"/>
      <c r="N542" s="131">
        <f t="shared" si="9"/>
        <v>372.36</v>
      </c>
      <c r="O542" s="340">
        <f>IF(ISNUMBER(I542),ROUND(F542*N542*E542,2),"")</f>
        <v>595.78</v>
      </c>
      <c r="P542" s="262"/>
      <c r="Q542" s="262"/>
      <c r="R542" s="262"/>
      <c r="S542" s="262"/>
      <c r="T542" s="262"/>
      <c r="U542" s="262"/>
      <c r="V542" s="262"/>
      <c r="W542" s="262"/>
      <c r="X542" s="262"/>
      <c r="Y542" s="262"/>
      <c r="Z542" s="262"/>
      <c r="AA542" s="262"/>
      <c r="AB542" s="262"/>
      <c r="AC542" s="262"/>
      <c r="AD542" s="262"/>
      <c r="AE542" s="262"/>
      <c r="AF542" s="262"/>
      <c r="AG542" s="262"/>
      <c r="AH542" s="262"/>
      <c r="AI542" s="262"/>
      <c r="AJ542" s="262"/>
      <c r="AK542" s="262"/>
      <c r="AL542" s="262"/>
      <c r="AM542" s="262"/>
      <c r="AN542" s="262"/>
      <c r="AO542" s="262"/>
      <c r="AP542" s="262"/>
      <c r="AQ542" s="262"/>
      <c r="AR542" s="262"/>
      <c r="AS542" s="262"/>
      <c r="AT542" s="262"/>
      <c r="AU542" s="262"/>
      <c r="AV542" s="262"/>
      <c r="AW542" s="262"/>
      <c r="AX542" s="262"/>
      <c r="AY542" s="262"/>
      <c r="AZ542" s="262"/>
      <c r="BA542" s="262"/>
      <c r="BB542" s="262"/>
      <c r="BC542" s="262"/>
      <c r="BD542" s="262"/>
      <c r="BE542" s="262"/>
      <c r="BF542" s="262"/>
      <c r="BG542" s="262"/>
      <c r="BH542" s="262"/>
      <c r="BI542" s="262"/>
      <c r="BJ542" s="262"/>
      <c r="BK542" s="262"/>
      <c r="BL542" s="262"/>
      <c r="BM542" s="262"/>
      <c r="BN542" s="262"/>
      <c r="BO542" s="262"/>
      <c r="BP542" s="262"/>
      <c r="BQ542" s="262"/>
      <c r="BR542" s="262"/>
      <c r="BS542" s="262"/>
      <c r="BT542" s="262"/>
      <c r="BU542" s="262"/>
      <c r="BV542" s="262"/>
      <c r="BW542" s="262"/>
      <c r="BX542" s="262"/>
      <c r="BY542" s="262"/>
      <c r="BZ542" s="262"/>
      <c r="CA542" s="262"/>
      <c r="CB542" s="262"/>
      <c r="CC542" s="262"/>
      <c r="CD542" s="262"/>
      <c r="CE542" s="262"/>
      <c r="CF542" s="262"/>
      <c r="CG542" s="262"/>
      <c r="CH542" s="262"/>
      <c r="CI542" s="262"/>
      <c r="CJ542" s="262"/>
      <c r="CK542" s="262"/>
      <c r="CL542" s="262"/>
      <c r="CM542" s="262"/>
      <c r="CN542" s="262"/>
      <c r="CO542" s="262"/>
      <c r="CP542" s="262"/>
      <c r="CQ542" s="262"/>
      <c r="CR542" s="262"/>
      <c r="CS542" s="262"/>
      <c r="CT542" s="262"/>
      <c r="CU542" s="262"/>
      <c r="CV542" s="262"/>
      <c r="CW542" s="262"/>
      <c r="CX542" s="262"/>
      <c r="CY542" s="262"/>
      <c r="CZ542" s="262"/>
      <c r="DA542" s="262"/>
      <c r="DB542" s="262"/>
      <c r="DC542" s="262"/>
      <c r="DD542" s="262"/>
      <c r="DE542" s="262"/>
      <c r="DF542" s="262"/>
      <c r="DG542" s="262"/>
      <c r="DH542" s="262"/>
      <c r="DI542" s="262"/>
      <c r="DJ542" s="262"/>
      <c r="DK542" s="262"/>
      <c r="DL542" s="262"/>
      <c r="DM542" s="262"/>
      <c r="DN542" s="262"/>
      <c r="DO542" s="262"/>
      <c r="DP542" s="262"/>
      <c r="DQ542" s="262"/>
      <c r="DR542" s="262"/>
      <c r="DS542" s="262"/>
      <c r="DT542" s="262"/>
      <c r="DU542" s="262"/>
      <c r="DV542" s="262"/>
      <c r="DW542" s="262"/>
      <c r="DX542" s="262"/>
      <c r="DY542" s="262"/>
      <c r="DZ542" s="262"/>
      <c r="EA542" s="262"/>
      <c r="EB542" s="262"/>
      <c r="EC542" s="262"/>
      <c r="ED542" s="262"/>
      <c r="EE542" s="262"/>
      <c r="EF542" s="262"/>
      <c r="EG542" s="262"/>
      <c r="EH542" s="262"/>
      <c r="EI542" s="262"/>
      <c r="EJ542" s="262"/>
      <c r="EK542" s="262"/>
      <c r="EL542" s="262"/>
      <c r="EM542" s="262"/>
      <c r="EN542" s="262"/>
      <c r="EO542" s="262"/>
      <c r="EP542" s="262"/>
      <c r="EQ542" s="262"/>
      <c r="ER542" s="262"/>
      <c r="ES542" s="262"/>
      <c r="ET542" s="262"/>
      <c r="EU542" s="262"/>
      <c r="EV542" s="262"/>
      <c r="EW542" s="262"/>
      <c r="EX542" s="262"/>
      <c r="EY542" s="262"/>
      <c r="EZ542" s="262"/>
      <c r="FA542" s="262"/>
      <c r="FB542" s="262"/>
      <c r="FC542" s="262"/>
      <c r="FD542" s="262"/>
      <c r="FE542" s="262"/>
      <c r="FF542" s="262"/>
      <c r="FG542" s="262"/>
      <c r="FH542" s="262"/>
      <c r="FI542" s="262"/>
      <c r="FJ542" s="262"/>
      <c r="FK542" s="262"/>
      <c r="FL542" s="262"/>
      <c r="FM542" s="262"/>
      <c r="FN542" s="262"/>
      <c r="FO542" s="262"/>
      <c r="FP542" s="262"/>
      <c r="FQ542" s="262"/>
      <c r="FR542" s="262"/>
      <c r="FS542" s="262"/>
      <c r="FT542" s="262"/>
      <c r="FU542" s="262"/>
      <c r="FV542" s="262"/>
      <c r="FW542" s="262"/>
      <c r="FX542" s="262"/>
      <c r="FY542" s="262"/>
      <c r="FZ542" s="262"/>
      <c r="GA542" s="262"/>
      <c r="GB542" s="262"/>
      <c r="GC542" s="262"/>
      <c r="GD542" s="262"/>
    </row>
    <row r="543" spans="1:186" s="279" customFormat="1" x14ac:dyDescent="0.2">
      <c r="A543" s="339" t="s">
        <v>12437</v>
      </c>
      <c r="B543" s="280" t="s">
        <v>1667</v>
      </c>
      <c r="C543" s="281" t="s">
        <v>7729</v>
      </c>
      <c r="D543" s="130" t="s">
        <v>18</v>
      </c>
      <c r="E543" s="130">
        <v>3</v>
      </c>
      <c r="F543" s="130">
        <v>0.2</v>
      </c>
      <c r="G543" s="282"/>
      <c r="H543" s="283"/>
      <c r="I543" s="284">
        <f ca="1">OFFSET(INDEX(Composições!A:H,MATCH(B543,Composições!A:A,0),8),2,0)</f>
        <v>377.017</v>
      </c>
      <c r="J543" s="284">
        <f ca="1">IF(ISNUMBER(I543),ROUND(F543*E543*I543,2),"")</f>
        <v>226.21</v>
      </c>
      <c r="K543" s="283">
        <f>BDI!$E$17</f>
        <v>0.18609999999999999</v>
      </c>
      <c r="L543" s="283"/>
      <c r="M543" s="283"/>
      <c r="N543" s="131">
        <f t="shared" ca="1" si="9"/>
        <v>447.18</v>
      </c>
      <c r="O543" s="340">
        <f ca="1">IF(ISNUMBER(I543),ROUND(F543*N543*E543,2),"")</f>
        <v>268.31</v>
      </c>
      <c r="P543" s="262"/>
      <c r="Q543" s="262"/>
      <c r="R543" s="262"/>
      <c r="S543" s="262"/>
      <c r="T543" s="262"/>
      <c r="U543" s="262"/>
      <c r="V543" s="262"/>
      <c r="W543" s="262"/>
      <c r="X543" s="262"/>
      <c r="Y543" s="262"/>
      <c r="Z543" s="262"/>
      <c r="AA543" s="262"/>
      <c r="AB543" s="262"/>
      <c r="AC543" s="262"/>
      <c r="AD543" s="262"/>
      <c r="AE543" s="262"/>
      <c r="AF543" s="262"/>
      <c r="AG543" s="262"/>
      <c r="AH543" s="262"/>
      <c r="AI543" s="262"/>
      <c r="AJ543" s="262"/>
      <c r="AK543" s="262"/>
      <c r="AL543" s="262"/>
      <c r="AM543" s="262"/>
      <c r="AN543" s="262"/>
      <c r="AO543" s="262"/>
      <c r="AP543" s="262"/>
      <c r="AQ543" s="262"/>
      <c r="AR543" s="262"/>
      <c r="AS543" s="262"/>
      <c r="AT543" s="262"/>
      <c r="AU543" s="262"/>
      <c r="AV543" s="262"/>
      <c r="AW543" s="262"/>
      <c r="AX543" s="262"/>
      <c r="AY543" s="262"/>
      <c r="AZ543" s="262"/>
      <c r="BA543" s="262"/>
      <c r="BB543" s="262"/>
      <c r="BC543" s="262"/>
      <c r="BD543" s="262"/>
      <c r="BE543" s="262"/>
      <c r="BF543" s="262"/>
      <c r="BG543" s="262"/>
      <c r="BH543" s="262"/>
      <c r="BI543" s="262"/>
      <c r="BJ543" s="262"/>
      <c r="BK543" s="262"/>
      <c r="BL543" s="262"/>
      <c r="BM543" s="262"/>
      <c r="BN543" s="262"/>
      <c r="BO543" s="262"/>
      <c r="BP543" s="262"/>
      <c r="BQ543" s="262"/>
      <c r="BR543" s="262"/>
      <c r="BS543" s="262"/>
      <c r="BT543" s="262"/>
      <c r="BU543" s="262"/>
      <c r="BV543" s="262"/>
      <c r="BW543" s="262"/>
      <c r="BX543" s="262"/>
      <c r="BY543" s="262"/>
      <c r="BZ543" s="262"/>
      <c r="CA543" s="262"/>
      <c r="CB543" s="262"/>
      <c r="CC543" s="262"/>
      <c r="CD543" s="262"/>
      <c r="CE543" s="262"/>
      <c r="CF543" s="262"/>
      <c r="CG543" s="262"/>
      <c r="CH543" s="262"/>
      <c r="CI543" s="262"/>
      <c r="CJ543" s="262"/>
      <c r="CK543" s="262"/>
      <c r="CL543" s="262"/>
      <c r="CM543" s="262"/>
      <c r="CN543" s="262"/>
      <c r="CO543" s="262"/>
      <c r="CP543" s="262"/>
      <c r="CQ543" s="262"/>
      <c r="CR543" s="262"/>
      <c r="CS543" s="262"/>
      <c r="CT543" s="262"/>
      <c r="CU543" s="262"/>
      <c r="CV543" s="262"/>
      <c r="CW543" s="262"/>
      <c r="CX543" s="262"/>
      <c r="CY543" s="262"/>
      <c r="CZ543" s="262"/>
      <c r="DA543" s="262"/>
      <c r="DB543" s="262"/>
      <c r="DC543" s="262"/>
      <c r="DD543" s="262"/>
      <c r="DE543" s="262"/>
      <c r="DF543" s="262"/>
      <c r="DG543" s="262"/>
      <c r="DH543" s="262"/>
      <c r="DI543" s="262"/>
      <c r="DJ543" s="262"/>
      <c r="DK543" s="262"/>
      <c r="DL543" s="262"/>
      <c r="DM543" s="262"/>
      <c r="DN543" s="262"/>
      <c r="DO543" s="262"/>
      <c r="DP543" s="262"/>
      <c r="DQ543" s="262"/>
      <c r="DR543" s="262"/>
      <c r="DS543" s="262"/>
      <c r="DT543" s="262"/>
      <c r="DU543" s="262"/>
      <c r="DV543" s="262"/>
      <c r="DW543" s="262"/>
      <c r="DX543" s="262"/>
      <c r="DY543" s="262"/>
      <c r="DZ543" s="262"/>
      <c r="EA543" s="262"/>
      <c r="EB543" s="262"/>
      <c r="EC543" s="262"/>
      <c r="ED543" s="262"/>
      <c r="EE543" s="262"/>
      <c r="EF543" s="262"/>
      <c r="EG543" s="262"/>
      <c r="EH543" s="262"/>
      <c r="EI543" s="262"/>
      <c r="EJ543" s="262"/>
      <c r="EK543" s="262"/>
      <c r="EL543" s="262"/>
      <c r="EM543" s="262"/>
      <c r="EN543" s="262"/>
      <c r="EO543" s="262"/>
      <c r="EP543" s="262"/>
      <c r="EQ543" s="262"/>
      <c r="ER543" s="262"/>
      <c r="ES543" s="262"/>
      <c r="ET543" s="262"/>
      <c r="EU543" s="262"/>
      <c r="EV543" s="262"/>
      <c r="EW543" s="262"/>
      <c r="EX543" s="262"/>
      <c r="EY543" s="262"/>
      <c r="EZ543" s="262"/>
      <c r="FA543" s="262"/>
      <c r="FB543" s="262"/>
      <c r="FC543" s="262"/>
      <c r="FD543" s="262"/>
      <c r="FE543" s="262"/>
      <c r="FF543" s="262"/>
      <c r="FG543" s="262"/>
      <c r="FH543" s="262"/>
      <c r="FI543" s="262"/>
      <c r="FJ543" s="262"/>
      <c r="FK543" s="262"/>
      <c r="FL543" s="262"/>
      <c r="FM543" s="262"/>
      <c r="FN543" s="262"/>
      <c r="FO543" s="262"/>
      <c r="FP543" s="262"/>
      <c r="FQ543" s="262"/>
      <c r="FR543" s="262"/>
      <c r="FS543" s="262"/>
      <c r="FT543" s="262"/>
      <c r="FU543" s="262"/>
      <c r="FV543" s="262"/>
      <c r="FW543" s="262"/>
      <c r="FX543" s="262"/>
      <c r="FY543" s="262"/>
      <c r="FZ543" s="262"/>
      <c r="GA543" s="262"/>
      <c r="GB543" s="262"/>
      <c r="GC543" s="262"/>
      <c r="GD543" s="262"/>
    </row>
    <row r="544" spans="1:186" s="279" customFormat="1" ht="25.5" x14ac:dyDescent="0.2">
      <c r="A544" s="339" t="s">
        <v>12438</v>
      </c>
      <c r="B544" s="280" t="s">
        <v>1682</v>
      </c>
      <c r="C544" s="281" t="s">
        <v>7816</v>
      </c>
      <c r="D544" s="130" t="s">
        <v>18</v>
      </c>
      <c r="E544" s="130">
        <v>5</v>
      </c>
      <c r="F544" s="130">
        <v>0.2</v>
      </c>
      <c r="G544" s="282"/>
      <c r="H544" s="283"/>
      <c r="I544" s="284">
        <f ca="1">OFFSET(INDEX(Composições!A:H,MATCH(B544,Composições!A:A,0),8),2,0)</f>
        <v>28.138999999999999</v>
      </c>
      <c r="J544" s="284">
        <f ca="1">IF(ISNUMBER(I544),ROUND(F544*E544*I544,2),"")</f>
        <v>28.14</v>
      </c>
      <c r="K544" s="283">
        <f>BDI!$E$17</f>
        <v>0.18609999999999999</v>
      </c>
      <c r="L544" s="283"/>
      <c r="M544" s="283"/>
      <c r="N544" s="131">
        <f t="shared" ca="1" si="9"/>
        <v>33.380000000000003</v>
      </c>
      <c r="O544" s="340">
        <f ca="1">IF(ISNUMBER(I544),ROUND(F544*N544*E544,2),"")</f>
        <v>33.380000000000003</v>
      </c>
      <c r="P544" s="262"/>
      <c r="Q544" s="262"/>
      <c r="R544" s="262"/>
      <c r="S544" s="262"/>
      <c r="T544" s="262"/>
      <c r="U544" s="262"/>
      <c r="V544" s="262"/>
      <c r="W544" s="262"/>
      <c r="X544" s="262"/>
      <c r="Y544" s="262"/>
      <c r="Z544" s="262"/>
      <c r="AA544" s="262"/>
      <c r="AB544" s="262"/>
      <c r="AC544" s="262"/>
      <c r="AD544" s="262"/>
      <c r="AE544" s="262"/>
      <c r="AF544" s="262"/>
      <c r="AG544" s="262"/>
      <c r="AH544" s="262"/>
      <c r="AI544" s="262"/>
      <c r="AJ544" s="262"/>
      <c r="AK544" s="262"/>
      <c r="AL544" s="262"/>
      <c r="AM544" s="262"/>
      <c r="AN544" s="262"/>
      <c r="AO544" s="262"/>
      <c r="AP544" s="262"/>
      <c r="AQ544" s="262"/>
      <c r="AR544" s="262"/>
      <c r="AS544" s="262"/>
      <c r="AT544" s="262"/>
      <c r="AU544" s="262"/>
      <c r="AV544" s="262"/>
      <c r="AW544" s="262"/>
      <c r="AX544" s="262"/>
      <c r="AY544" s="262"/>
      <c r="AZ544" s="262"/>
      <c r="BA544" s="262"/>
      <c r="BB544" s="262"/>
      <c r="BC544" s="262"/>
      <c r="BD544" s="262"/>
      <c r="BE544" s="262"/>
      <c r="BF544" s="262"/>
      <c r="BG544" s="262"/>
      <c r="BH544" s="262"/>
      <c r="BI544" s="262"/>
      <c r="BJ544" s="262"/>
      <c r="BK544" s="262"/>
      <c r="BL544" s="262"/>
      <c r="BM544" s="262"/>
      <c r="BN544" s="262"/>
      <c r="BO544" s="262"/>
      <c r="BP544" s="262"/>
      <c r="BQ544" s="262"/>
      <c r="BR544" s="262"/>
      <c r="BS544" s="262"/>
      <c r="BT544" s="262"/>
      <c r="BU544" s="262"/>
      <c r="BV544" s="262"/>
      <c r="BW544" s="262"/>
      <c r="BX544" s="262"/>
      <c r="BY544" s="262"/>
      <c r="BZ544" s="262"/>
      <c r="CA544" s="262"/>
      <c r="CB544" s="262"/>
      <c r="CC544" s="262"/>
      <c r="CD544" s="262"/>
      <c r="CE544" s="262"/>
      <c r="CF544" s="262"/>
      <c r="CG544" s="262"/>
      <c r="CH544" s="262"/>
      <c r="CI544" s="262"/>
      <c r="CJ544" s="262"/>
      <c r="CK544" s="262"/>
      <c r="CL544" s="262"/>
      <c r="CM544" s="262"/>
      <c r="CN544" s="262"/>
      <c r="CO544" s="262"/>
      <c r="CP544" s="262"/>
      <c r="CQ544" s="262"/>
      <c r="CR544" s="262"/>
      <c r="CS544" s="262"/>
      <c r="CT544" s="262"/>
      <c r="CU544" s="262"/>
      <c r="CV544" s="262"/>
      <c r="CW544" s="262"/>
      <c r="CX544" s="262"/>
      <c r="CY544" s="262"/>
      <c r="CZ544" s="262"/>
      <c r="DA544" s="262"/>
      <c r="DB544" s="262"/>
      <c r="DC544" s="262"/>
      <c r="DD544" s="262"/>
      <c r="DE544" s="262"/>
      <c r="DF544" s="262"/>
      <c r="DG544" s="262"/>
      <c r="DH544" s="262"/>
      <c r="DI544" s="262"/>
      <c r="DJ544" s="262"/>
      <c r="DK544" s="262"/>
      <c r="DL544" s="262"/>
      <c r="DM544" s="262"/>
      <c r="DN544" s="262"/>
      <c r="DO544" s="262"/>
      <c r="DP544" s="262"/>
      <c r="DQ544" s="262"/>
      <c r="DR544" s="262"/>
      <c r="DS544" s="262"/>
      <c r="DT544" s="262"/>
      <c r="DU544" s="262"/>
      <c r="DV544" s="262"/>
      <c r="DW544" s="262"/>
      <c r="DX544" s="262"/>
      <c r="DY544" s="262"/>
      <c r="DZ544" s="262"/>
      <c r="EA544" s="262"/>
      <c r="EB544" s="262"/>
      <c r="EC544" s="262"/>
      <c r="ED544" s="262"/>
      <c r="EE544" s="262"/>
      <c r="EF544" s="262"/>
      <c r="EG544" s="262"/>
      <c r="EH544" s="262"/>
      <c r="EI544" s="262"/>
      <c r="EJ544" s="262"/>
      <c r="EK544" s="262"/>
      <c r="EL544" s="262"/>
      <c r="EM544" s="262"/>
      <c r="EN544" s="262"/>
      <c r="EO544" s="262"/>
      <c r="EP544" s="262"/>
      <c r="EQ544" s="262"/>
      <c r="ER544" s="262"/>
      <c r="ES544" s="262"/>
      <c r="ET544" s="262"/>
      <c r="EU544" s="262"/>
      <c r="EV544" s="262"/>
      <c r="EW544" s="262"/>
      <c r="EX544" s="262"/>
      <c r="EY544" s="262"/>
      <c r="EZ544" s="262"/>
      <c r="FA544" s="262"/>
      <c r="FB544" s="262"/>
      <c r="FC544" s="262"/>
      <c r="FD544" s="262"/>
      <c r="FE544" s="262"/>
      <c r="FF544" s="262"/>
      <c r="FG544" s="262"/>
      <c r="FH544" s="262"/>
      <c r="FI544" s="262"/>
      <c r="FJ544" s="262"/>
      <c r="FK544" s="262"/>
      <c r="FL544" s="262"/>
      <c r="FM544" s="262"/>
      <c r="FN544" s="262"/>
      <c r="FO544" s="262"/>
      <c r="FP544" s="262"/>
      <c r="FQ544" s="262"/>
      <c r="FR544" s="262"/>
      <c r="FS544" s="262"/>
      <c r="FT544" s="262"/>
      <c r="FU544" s="262"/>
      <c r="FV544" s="262"/>
      <c r="FW544" s="262"/>
      <c r="FX544" s="262"/>
      <c r="FY544" s="262"/>
      <c r="FZ544" s="262"/>
      <c r="GA544" s="262"/>
      <c r="GB544" s="262"/>
      <c r="GC544" s="262"/>
      <c r="GD544" s="262"/>
    </row>
    <row r="545" spans="1:186" s="279" customFormat="1" x14ac:dyDescent="0.2">
      <c r="A545" s="339" t="s">
        <v>12439</v>
      </c>
      <c r="B545" s="280" t="s">
        <v>1831</v>
      </c>
      <c r="C545" s="281" t="s">
        <v>8260</v>
      </c>
      <c r="D545" s="130" t="s">
        <v>18</v>
      </c>
      <c r="E545" s="130">
        <v>25</v>
      </c>
      <c r="F545" s="130">
        <v>0.2</v>
      </c>
      <c r="G545" s="282"/>
      <c r="H545" s="283"/>
      <c r="I545" s="284">
        <f ca="1">OFFSET(INDEX(Composições!A:H,MATCH(B545,Composições!A:A,0),8),2,0)</f>
        <v>3.3344999999999998</v>
      </c>
      <c r="J545" s="284">
        <f ca="1">IF(ISNUMBER(I545),ROUND(F545*E545*I545,2),"")</f>
        <v>16.670000000000002</v>
      </c>
      <c r="K545" s="283">
        <f>BDI!$E$17</f>
        <v>0.18609999999999999</v>
      </c>
      <c r="L545" s="283"/>
      <c r="M545" s="283"/>
      <c r="N545" s="131">
        <f t="shared" ca="1" si="9"/>
        <v>3.96</v>
      </c>
      <c r="O545" s="340">
        <f ca="1">IF(ISNUMBER(I545),ROUND(F545*N545*E545,2),"")</f>
        <v>19.8</v>
      </c>
      <c r="P545" s="262"/>
      <c r="Q545" s="262"/>
      <c r="R545" s="262"/>
      <c r="S545" s="262"/>
      <c r="T545" s="262"/>
      <c r="U545" s="262"/>
      <c r="V545" s="262"/>
      <c r="W545" s="262"/>
      <c r="X545" s="262"/>
      <c r="Y545" s="262"/>
      <c r="Z545" s="262"/>
      <c r="AA545" s="262"/>
      <c r="AB545" s="262"/>
      <c r="AC545" s="262"/>
      <c r="AD545" s="262"/>
      <c r="AE545" s="262"/>
      <c r="AF545" s="262"/>
      <c r="AG545" s="262"/>
      <c r="AH545" s="262"/>
      <c r="AI545" s="262"/>
      <c r="AJ545" s="262"/>
      <c r="AK545" s="262"/>
      <c r="AL545" s="262"/>
      <c r="AM545" s="262"/>
      <c r="AN545" s="262"/>
      <c r="AO545" s="262"/>
      <c r="AP545" s="262"/>
      <c r="AQ545" s="262"/>
      <c r="AR545" s="262"/>
      <c r="AS545" s="262"/>
      <c r="AT545" s="262"/>
      <c r="AU545" s="262"/>
      <c r="AV545" s="262"/>
      <c r="AW545" s="262"/>
      <c r="AX545" s="262"/>
      <c r="AY545" s="262"/>
      <c r="AZ545" s="262"/>
      <c r="BA545" s="262"/>
      <c r="BB545" s="262"/>
      <c r="BC545" s="262"/>
      <c r="BD545" s="262"/>
      <c r="BE545" s="262"/>
      <c r="BF545" s="262"/>
      <c r="BG545" s="262"/>
      <c r="BH545" s="262"/>
      <c r="BI545" s="262"/>
      <c r="BJ545" s="262"/>
      <c r="BK545" s="262"/>
      <c r="BL545" s="262"/>
      <c r="BM545" s="262"/>
      <c r="BN545" s="262"/>
      <c r="BO545" s="262"/>
      <c r="BP545" s="262"/>
      <c r="BQ545" s="262"/>
      <c r="BR545" s="262"/>
      <c r="BS545" s="262"/>
      <c r="BT545" s="262"/>
      <c r="BU545" s="262"/>
      <c r="BV545" s="262"/>
      <c r="BW545" s="262"/>
      <c r="BX545" s="262"/>
      <c r="BY545" s="262"/>
      <c r="BZ545" s="262"/>
      <c r="CA545" s="262"/>
      <c r="CB545" s="262"/>
      <c r="CC545" s="262"/>
      <c r="CD545" s="262"/>
      <c r="CE545" s="262"/>
      <c r="CF545" s="262"/>
      <c r="CG545" s="262"/>
      <c r="CH545" s="262"/>
      <c r="CI545" s="262"/>
      <c r="CJ545" s="262"/>
      <c r="CK545" s="262"/>
      <c r="CL545" s="262"/>
      <c r="CM545" s="262"/>
      <c r="CN545" s="262"/>
      <c r="CO545" s="262"/>
      <c r="CP545" s="262"/>
      <c r="CQ545" s="262"/>
      <c r="CR545" s="262"/>
      <c r="CS545" s="262"/>
      <c r="CT545" s="262"/>
      <c r="CU545" s="262"/>
      <c r="CV545" s="262"/>
      <c r="CW545" s="262"/>
      <c r="CX545" s="262"/>
      <c r="CY545" s="262"/>
      <c r="CZ545" s="262"/>
      <c r="DA545" s="262"/>
      <c r="DB545" s="262"/>
      <c r="DC545" s="262"/>
      <c r="DD545" s="262"/>
      <c r="DE545" s="262"/>
      <c r="DF545" s="262"/>
      <c r="DG545" s="262"/>
      <c r="DH545" s="262"/>
      <c r="DI545" s="262"/>
      <c r="DJ545" s="262"/>
      <c r="DK545" s="262"/>
      <c r="DL545" s="262"/>
      <c r="DM545" s="262"/>
      <c r="DN545" s="262"/>
      <c r="DO545" s="262"/>
      <c r="DP545" s="262"/>
      <c r="DQ545" s="262"/>
      <c r="DR545" s="262"/>
      <c r="DS545" s="262"/>
      <c r="DT545" s="262"/>
      <c r="DU545" s="262"/>
      <c r="DV545" s="262"/>
      <c r="DW545" s="262"/>
      <c r="DX545" s="262"/>
      <c r="DY545" s="262"/>
      <c r="DZ545" s="262"/>
      <c r="EA545" s="262"/>
      <c r="EB545" s="262"/>
      <c r="EC545" s="262"/>
      <c r="ED545" s="262"/>
      <c r="EE545" s="262"/>
      <c r="EF545" s="262"/>
      <c r="EG545" s="262"/>
      <c r="EH545" s="262"/>
      <c r="EI545" s="262"/>
      <c r="EJ545" s="262"/>
      <c r="EK545" s="262"/>
      <c r="EL545" s="262"/>
      <c r="EM545" s="262"/>
      <c r="EN545" s="262"/>
      <c r="EO545" s="262"/>
      <c r="EP545" s="262"/>
      <c r="EQ545" s="262"/>
      <c r="ER545" s="262"/>
      <c r="ES545" s="262"/>
      <c r="ET545" s="262"/>
      <c r="EU545" s="262"/>
      <c r="EV545" s="262"/>
      <c r="EW545" s="262"/>
      <c r="EX545" s="262"/>
      <c r="EY545" s="262"/>
      <c r="EZ545" s="262"/>
      <c r="FA545" s="262"/>
      <c r="FB545" s="262"/>
      <c r="FC545" s="262"/>
      <c r="FD545" s="262"/>
      <c r="FE545" s="262"/>
      <c r="FF545" s="262"/>
      <c r="FG545" s="262"/>
      <c r="FH545" s="262"/>
      <c r="FI545" s="262"/>
      <c r="FJ545" s="262"/>
      <c r="FK545" s="262"/>
      <c r="FL545" s="262"/>
      <c r="FM545" s="262"/>
      <c r="FN545" s="262"/>
      <c r="FO545" s="262"/>
      <c r="FP545" s="262"/>
      <c r="FQ545" s="262"/>
      <c r="FR545" s="262"/>
      <c r="FS545" s="262"/>
      <c r="FT545" s="262"/>
      <c r="FU545" s="262"/>
      <c r="FV545" s="262"/>
      <c r="FW545" s="262"/>
      <c r="FX545" s="262"/>
      <c r="FY545" s="262"/>
      <c r="FZ545" s="262"/>
      <c r="GA545" s="262"/>
      <c r="GB545" s="262"/>
      <c r="GC545" s="262"/>
      <c r="GD545" s="262"/>
    </row>
    <row r="546" spans="1:186" s="279" customFormat="1" x14ac:dyDescent="0.2">
      <c r="A546" s="339" t="s">
        <v>12440</v>
      </c>
      <c r="B546" s="280" t="s">
        <v>1862</v>
      </c>
      <c r="C546" s="281" t="s">
        <v>8299</v>
      </c>
      <c r="D546" s="130" t="s">
        <v>18</v>
      </c>
      <c r="E546" s="130">
        <v>25</v>
      </c>
      <c r="F546" s="130">
        <v>0.2</v>
      </c>
      <c r="G546" s="282"/>
      <c r="H546" s="283"/>
      <c r="I546" s="284">
        <f ca="1">OFFSET(INDEX(Composições!A:H,MATCH(B546,Composições!A:A,0),8),2,0)</f>
        <v>7.4574999999999996</v>
      </c>
      <c r="J546" s="284">
        <f ca="1">IF(ISNUMBER(I546),ROUND(F546*E546*I546,2),"")</f>
        <v>37.29</v>
      </c>
      <c r="K546" s="283">
        <f>BDI!$E$17</f>
        <v>0.18609999999999999</v>
      </c>
      <c r="L546" s="283"/>
      <c r="M546" s="283"/>
      <c r="N546" s="131">
        <f t="shared" ca="1" si="9"/>
        <v>8.85</v>
      </c>
      <c r="O546" s="340">
        <f ca="1">IF(ISNUMBER(I546),ROUND(F546*N546*E546,2),"")</f>
        <v>44.25</v>
      </c>
      <c r="P546" s="262"/>
      <c r="Q546" s="262"/>
      <c r="R546" s="262"/>
      <c r="S546" s="262"/>
      <c r="T546" s="262"/>
      <c r="U546" s="262"/>
      <c r="V546" s="262"/>
      <c r="W546" s="262"/>
      <c r="X546" s="262"/>
      <c r="Y546" s="262"/>
      <c r="Z546" s="262"/>
      <c r="AA546" s="262"/>
      <c r="AB546" s="262"/>
      <c r="AC546" s="262"/>
      <c r="AD546" s="262"/>
      <c r="AE546" s="262"/>
      <c r="AF546" s="262"/>
      <c r="AG546" s="262"/>
      <c r="AH546" s="262"/>
      <c r="AI546" s="262"/>
      <c r="AJ546" s="262"/>
      <c r="AK546" s="262"/>
      <c r="AL546" s="262"/>
      <c r="AM546" s="262"/>
      <c r="AN546" s="262"/>
      <c r="AO546" s="262"/>
      <c r="AP546" s="262"/>
      <c r="AQ546" s="262"/>
      <c r="AR546" s="262"/>
      <c r="AS546" s="262"/>
      <c r="AT546" s="262"/>
      <c r="AU546" s="262"/>
      <c r="AV546" s="262"/>
      <c r="AW546" s="262"/>
      <c r="AX546" s="262"/>
      <c r="AY546" s="262"/>
      <c r="AZ546" s="262"/>
      <c r="BA546" s="262"/>
      <c r="BB546" s="262"/>
      <c r="BC546" s="262"/>
      <c r="BD546" s="262"/>
      <c r="BE546" s="262"/>
      <c r="BF546" s="262"/>
      <c r="BG546" s="262"/>
      <c r="BH546" s="262"/>
      <c r="BI546" s="262"/>
      <c r="BJ546" s="262"/>
      <c r="BK546" s="262"/>
      <c r="BL546" s="262"/>
      <c r="BM546" s="262"/>
      <c r="BN546" s="262"/>
      <c r="BO546" s="262"/>
      <c r="BP546" s="262"/>
      <c r="BQ546" s="262"/>
      <c r="BR546" s="262"/>
      <c r="BS546" s="262"/>
      <c r="BT546" s="262"/>
      <c r="BU546" s="262"/>
      <c r="BV546" s="262"/>
      <c r="BW546" s="262"/>
      <c r="BX546" s="262"/>
      <c r="BY546" s="262"/>
      <c r="BZ546" s="262"/>
      <c r="CA546" s="262"/>
      <c r="CB546" s="262"/>
      <c r="CC546" s="262"/>
      <c r="CD546" s="262"/>
      <c r="CE546" s="262"/>
      <c r="CF546" s="262"/>
      <c r="CG546" s="262"/>
      <c r="CH546" s="262"/>
      <c r="CI546" s="262"/>
      <c r="CJ546" s="262"/>
      <c r="CK546" s="262"/>
      <c r="CL546" s="262"/>
      <c r="CM546" s="262"/>
      <c r="CN546" s="262"/>
      <c r="CO546" s="262"/>
      <c r="CP546" s="262"/>
      <c r="CQ546" s="262"/>
      <c r="CR546" s="262"/>
      <c r="CS546" s="262"/>
      <c r="CT546" s="262"/>
      <c r="CU546" s="262"/>
      <c r="CV546" s="262"/>
      <c r="CW546" s="262"/>
      <c r="CX546" s="262"/>
      <c r="CY546" s="262"/>
      <c r="CZ546" s="262"/>
      <c r="DA546" s="262"/>
      <c r="DB546" s="262"/>
      <c r="DC546" s="262"/>
      <c r="DD546" s="262"/>
      <c r="DE546" s="262"/>
      <c r="DF546" s="262"/>
      <c r="DG546" s="262"/>
      <c r="DH546" s="262"/>
      <c r="DI546" s="262"/>
      <c r="DJ546" s="262"/>
      <c r="DK546" s="262"/>
      <c r="DL546" s="262"/>
      <c r="DM546" s="262"/>
      <c r="DN546" s="262"/>
      <c r="DO546" s="262"/>
      <c r="DP546" s="262"/>
      <c r="DQ546" s="262"/>
      <c r="DR546" s="262"/>
      <c r="DS546" s="262"/>
      <c r="DT546" s="262"/>
      <c r="DU546" s="262"/>
      <c r="DV546" s="262"/>
      <c r="DW546" s="262"/>
      <c r="DX546" s="262"/>
      <c r="DY546" s="262"/>
      <c r="DZ546" s="262"/>
      <c r="EA546" s="262"/>
      <c r="EB546" s="262"/>
      <c r="EC546" s="262"/>
      <c r="ED546" s="262"/>
      <c r="EE546" s="262"/>
      <c r="EF546" s="262"/>
      <c r="EG546" s="262"/>
      <c r="EH546" s="262"/>
      <c r="EI546" s="262"/>
      <c r="EJ546" s="262"/>
      <c r="EK546" s="262"/>
      <c r="EL546" s="262"/>
      <c r="EM546" s="262"/>
      <c r="EN546" s="262"/>
      <c r="EO546" s="262"/>
      <c r="EP546" s="262"/>
      <c r="EQ546" s="262"/>
      <c r="ER546" s="262"/>
      <c r="ES546" s="262"/>
      <c r="ET546" s="262"/>
      <c r="EU546" s="262"/>
      <c r="EV546" s="262"/>
      <c r="EW546" s="262"/>
      <c r="EX546" s="262"/>
      <c r="EY546" s="262"/>
      <c r="EZ546" s="262"/>
      <c r="FA546" s="262"/>
      <c r="FB546" s="262"/>
      <c r="FC546" s="262"/>
      <c r="FD546" s="262"/>
      <c r="FE546" s="262"/>
      <c r="FF546" s="262"/>
      <c r="FG546" s="262"/>
      <c r="FH546" s="262"/>
      <c r="FI546" s="262"/>
      <c r="FJ546" s="262"/>
      <c r="FK546" s="262"/>
      <c r="FL546" s="262"/>
      <c r="FM546" s="262"/>
      <c r="FN546" s="262"/>
      <c r="FO546" s="262"/>
      <c r="FP546" s="262"/>
      <c r="FQ546" s="262"/>
      <c r="FR546" s="262"/>
      <c r="FS546" s="262"/>
      <c r="FT546" s="262"/>
      <c r="FU546" s="262"/>
      <c r="FV546" s="262"/>
      <c r="FW546" s="262"/>
      <c r="FX546" s="262"/>
      <c r="FY546" s="262"/>
      <c r="FZ546" s="262"/>
      <c r="GA546" s="262"/>
      <c r="GB546" s="262"/>
      <c r="GC546" s="262"/>
      <c r="GD546" s="262"/>
    </row>
    <row r="547" spans="1:186" s="279" customFormat="1" x14ac:dyDescent="0.2">
      <c r="A547" s="339" t="s">
        <v>12441</v>
      </c>
      <c r="B547" s="280" t="s">
        <v>1863</v>
      </c>
      <c r="C547" s="281" t="s">
        <v>8300</v>
      </c>
      <c r="D547" s="130" t="s">
        <v>18</v>
      </c>
      <c r="E547" s="130">
        <v>30</v>
      </c>
      <c r="F547" s="130">
        <v>0.2</v>
      </c>
      <c r="G547" s="282"/>
      <c r="H547" s="283"/>
      <c r="I547" s="284">
        <f ca="1">OFFSET(INDEX(Composições!A:H,MATCH(B547,Composições!A:A,0),8),2,0)</f>
        <v>0.8075</v>
      </c>
      <c r="J547" s="284">
        <f ca="1">IF(ISNUMBER(I547),ROUND(F547*E547*I547,2),"")</f>
        <v>4.8499999999999996</v>
      </c>
      <c r="K547" s="283">
        <f>BDI!$E$17</f>
        <v>0.18609999999999999</v>
      </c>
      <c r="L547" s="283"/>
      <c r="M547" s="283"/>
      <c r="N547" s="131">
        <f t="shared" ca="1" si="9"/>
        <v>0.96</v>
      </c>
      <c r="O547" s="340">
        <f ca="1">IF(ISNUMBER(I547),ROUND(F547*N547*E547,2),"")</f>
        <v>5.76</v>
      </c>
      <c r="P547" s="262"/>
      <c r="Q547" s="262"/>
      <c r="R547" s="262"/>
      <c r="S547" s="262"/>
      <c r="T547" s="262"/>
      <c r="U547" s="262"/>
      <c r="V547" s="262"/>
      <c r="W547" s="262"/>
      <c r="X547" s="262"/>
      <c r="Y547" s="262"/>
      <c r="Z547" s="262"/>
      <c r="AA547" s="262"/>
      <c r="AB547" s="262"/>
      <c r="AC547" s="262"/>
      <c r="AD547" s="262"/>
      <c r="AE547" s="262"/>
      <c r="AF547" s="262"/>
      <c r="AG547" s="262"/>
      <c r="AH547" s="262"/>
      <c r="AI547" s="262"/>
      <c r="AJ547" s="262"/>
      <c r="AK547" s="262"/>
      <c r="AL547" s="262"/>
      <c r="AM547" s="262"/>
      <c r="AN547" s="262"/>
      <c r="AO547" s="262"/>
      <c r="AP547" s="262"/>
      <c r="AQ547" s="262"/>
      <c r="AR547" s="262"/>
      <c r="AS547" s="262"/>
      <c r="AT547" s="262"/>
      <c r="AU547" s="262"/>
      <c r="AV547" s="262"/>
      <c r="AW547" s="262"/>
      <c r="AX547" s="262"/>
      <c r="AY547" s="262"/>
      <c r="AZ547" s="262"/>
      <c r="BA547" s="262"/>
      <c r="BB547" s="262"/>
      <c r="BC547" s="262"/>
      <c r="BD547" s="262"/>
      <c r="BE547" s="262"/>
      <c r="BF547" s="262"/>
      <c r="BG547" s="262"/>
      <c r="BH547" s="262"/>
      <c r="BI547" s="262"/>
      <c r="BJ547" s="262"/>
      <c r="BK547" s="262"/>
      <c r="BL547" s="262"/>
      <c r="BM547" s="262"/>
      <c r="BN547" s="262"/>
      <c r="BO547" s="262"/>
      <c r="BP547" s="262"/>
      <c r="BQ547" s="262"/>
      <c r="BR547" s="262"/>
      <c r="BS547" s="262"/>
      <c r="BT547" s="262"/>
      <c r="BU547" s="262"/>
      <c r="BV547" s="262"/>
      <c r="BW547" s="262"/>
      <c r="BX547" s="262"/>
      <c r="BY547" s="262"/>
      <c r="BZ547" s="262"/>
      <c r="CA547" s="262"/>
      <c r="CB547" s="262"/>
      <c r="CC547" s="262"/>
      <c r="CD547" s="262"/>
      <c r="CE547" s="262"/>
      <c r="CF547" s="262"/>
      <c r="CG547" s="262"/>
      <c r="CH547" s="262"/>
      <c r="CI547" s="262"/>
      <c r="CJ547" s="262"/>
      <c r="CK547" s="262"/>
      <c r="CL547" s="262"/>
      <c r="CM547" s="262"/>
      <c r="CN547" s="262"/>
      <c r="CO547" s="262"/>
      <c r="CP547" s="262"/>
      <c r="CQ547" s="262"/>
      <c r="CR547" s="262"/>
      <c r="CS547" s="262"/>
      <c r="CT547" s="262"/>
      <c r="CU547" s="262"/>
      <c r="CV547" s="262"/>
      <c r="CW547" s="262"/>
      <c r="CX547" s="262"/>
      <c r="CY547" s="262"/>
      <c r="CZ547" s="262"/>
      <c r="DA547" s="262"/>
      <c r="DB547" s="262"/>
      <c r="DC547" s="262"/>
      <c r="DD547" s="262"/>
      <c r="DE547" s="262"/>
      <c r="DF547" s="262"/>
      <c r="DG547" s="262"/>
      <c r="DH547" s="262"/>
      <c r="DI547" s="262"/>
      <c r="DJ547" s="262"/>
      <c r="DK547" s="262"/>
      <c r="DL547" s="262"/>
      <c r="DM547" s="262"/>
      <c r="DN547" s="262"/>
      <c r="DO547" s="262"/>
      <c r="DP547" s="262"/>
      <c r="DQ547" s="262"/>
      <c r="DR547" s="262"/>
      <c r="DS547" s="262"/>
      <c r="DT547" s="262"/>
      <c r="DU547" s="262"/>
      <c r="DV547" s="262"/>
      <c r="DW547" s="262"/>
      <c r="DX547" s="262"/>
      <c r="DY547" s="262"/>
      <c r="DZ547" s="262"/>
      <c r="EA547" s="262"/>
      <c r="EB547" s="262"/>
      <c r="EC547" s="262"/>
      <c r="ED547" s="262"/>
      <c r="EE547" s="262"/>
      <c r="EF547" s="262"/>
      <c r="EG547" s="262"/>
      <c r="EH547" s="262"/>
      <c r="EI547" s="262"/>
      <c r="EJ547" s="262"/>
      <c r="EK547" s="262"/>
      <c r="EL547" s="262"/>
      <c r="EM547" s="262"/>
      <c r="EN547" s="262"/>
      <c r="EO547" s="262"/>
      <c r="EP547" s="262"/>
      <c r="EQ547" s="262"/>
      <c r="ER547" s="262"/>
      <c r="ES547" s="262"/>
      <c r="ET547" s="262"/>
      <c r="EU547" s="262"/>
      <c r="EV547" s="262"/>
      <c r="EW547" s="262"/>
      <c r="EX547" s="262"/>
      <c r="EY547" s="262"/>
      <c r="EZ547" s="262"/>
      <c r="FA547" s="262"/>
      <c r="FB547" s="262"/>
      <c r="FC547" s="262"/>
      <c r="FD547" s="262"/>
      <c r="FE547" s="262"/>
      <c r="FF547" s="262"/>
      <c r="FG547" s="262"/>
      <c r="FH547" s="262"/>
      <c r="FI547" s="262"/>
      <c r="FJ547" s="262"/>
      <c r="FK547" s="262"/>
      <c r="FL547" s="262"/>
      <c r="FM547" s="262"/>
      <c r="FN547" s="262"/>
      <c r="FO547" s="262"/>
      <c r="FP547" s="262"/>
      <c r="FQ547" s="262"/>
      <c r="FR547" s="262"/>
      <c r="FS547" s="262"/>
      <c r="FT547" s="262"/>
      <c r="FU547" s="262"/>
      <c r="FV547" s="262"/>
      <c r="FW547" s="262"/>
      <c r="FX547" s="262"/>
      <c r="FY547" s="262"/>
      <c r="FZ547" s="262"/>
      <c r="GA547" s="262"/>
      <c r="GB547" s="262"/>
      <c r="GC547" s="262"/>
      <c r="GD547" s="262"/>
    </row>
    <row r="548" spans="1:186" s="279" customFormat="1" x14ac:dyDescent="0.2">
      <c r="A548" s="339" t="s">
        <v>12442</v>
      </c>
      <c r="B548" s="280" t="s">
        <v>1864</v>
      </c>
      <c r="C548" s="281" t="s">
        <v>8301</v>
      </c>
      <c r="D548" s="130" t="s">
        <v>18</v>
      </c>
      <c r="E548" s="130">
        <v>15</v>
      </c>
      <c r="F548" s="130">
        <v>0.2</v>
      </c>
      <c r="G548" s="282"/>
      <c r="H548" s="283"/>
      <c r="I548" s="284">
        <f ca="1">OFFSET(INDEX(Composições!A:H,MATCH(B548,Composições!A:A,0),8),2,0)</f>
        <v>1.6719999999999999</v>
      </c>
      <c r="J548" s="284">
        <f ca="1">IF(ISNUMBER(I548),ROUND(F548*E548*I548,2),"")</f>
        <v>5.0199999999999996</v>
      </c>
      <c r="K548" s="283">
        <f>BDI!$E$17</f>
        <v>0.18609999999999999</v>
      </c>
      <c r="L548" s="283"/>
      <c r="M548" s="283"/>
      <c r="N548" s="131">
        <f t="shared" ca="1" si="9"/>
        <v>1.98</v>
      </c>
      <c r="O548" s="340">
        <f ca="1">IF(ISNUMBER(I548),ROUND(F548*N548*E548,2),"")</f>
        <v>5.94</v>
      </c>
      <c r="P548" s="262"/>
      <c r="Q548" s="262"/>
      <c r="R548" s="262"/>
      <c r="S548" s="262"/>
      <c r="T548" s="262"/>
      <c r="U548" s="262"/>
      <c r="V548" s="262"/>
      <c r="W548" s="262"/>
      <c r="X548" s="262"/>
      <c r="Y548" s="262"/>
      <c r="Z548" s="262"/>
      <c r="AA548" s="262"/>
      <c r="AB548" s="262"/>
      <c r="AC548" s="262"/>
      <c r="AD548" s="262"/>
      <c r="AE548" s="262"/>
      <c r="AF548" s="262"/>
      <c r="AG548" s="262"/>
      <c r="AH548" s="262"/>
      <c r="AI548" s="262"/>
      <c r="AJ548" s="262"/>
      <c r="AK548" s="262"/>
      <c r="AL548" s="262"/>
      <c r="AM548" s="262"/>
      <c r="AN548" s="262"/>
      <c r="AO548" s="262"/>
      <c r="AP548" s="262"/>
      <c r="AQ548" s="262"/>
      <c r="AR548" s="262"/>
      <c r="AS548" s="262"/>
      <c r="AT548" s="262"/>
      <c r="AU548" s="262"/>
      <c r="AV548" s="262"/>
      <c r="AW548" s="262"/>
      <c r="AX548" s="262"/>
      <c r="AY548" s="262"/>
      <c r="AZ548" s="262"/>
      <c r="BA548" s="262"/>
      <c r="BB548" s="262"/>
      <c r="BC548" s="262"/>
      <c r="BD548" s="262"/>
      <c r="BE548" s="262"/>
      <c r="BF548" s="262"/>
      <c r="BG548" s="262"/>
      <c r="BH548" s="262"/>
      <c r="BI548" s="262"/>
      <c r="BJ548" s="262"/>
      <c r="BK548" s="262"/>
      <c r="BL548" s="262"/>
      <c r="BM548" s="262"/>
      <c r="BN548" s="262"/>
      <c r="BO548" s="262"/>
      <c r="BP548" s="262"/>
      <c r="BQ548" s="262"/>
      <c r="BR548" s="262"/>
      <c r="BS548" s="262"/>
      <c r="BT548" s="262"/>
      <c r="BU548" s="262"/>
      <c r="BV548" s="262"/>
      <c r="BW548" s="262"/>
      <c r="BX548" s="262"/>
      <c r="BY548" s="262"/>
      <c r="BZ548" s="262"/>
      <c r="CA548" s="262"/>
      <c r="CB548" s="262"/>
      <c r="CC548" s="262"/>
      <c r="CD548" s="262"/>
      <c r="CE548" s="262"/>
      <c r="CF548" s="262"/>
      <c r="CG548" s="262"/>
      <c r="CH548" s="262"/>
      <c r="CI548" s="262"/>
      <c r="CJ548" s="262"/>
      <c r="CK548" s="262"/>
      <c r="CL548" s="262"/>
      <c r="CM548" s="262"/>
      <c r="CN548" s="262"/>
      <c r="CO548" s="262"/>
      <c r="CP548" s="262"/>
      <c r="CQ548" s="262"/>
      <c r="CR548" s="262"/>
      <c r="CS548" s="262"/>
      <c r="CT548" s="262"/>
      <c r="CU548" s="262"/>
      <c r="CV548" s="262"/>
      <c r="CW548" s="262"/>
      <c r="CX548" s="262"/>
      <c r="CY548" s="262"/>
      <c r="CZ548" s="262"/>
      <c r="DA548" s="262"/>
      <c r="DB548" s="262"/>
      <c r="DC548" s="262"/>
      <c r="DD548" s="262"/>
      <c r="DE548" s="262"/>
      <c r="DF548" s="262"/>
      <c r="DG548" s="262"/>
      <c r="DH548" s="262"/>
      <c r="DI548" s="262"/>
      <c r="DJ548" s="262"/>
      <c r="DK548" s="262"/>
      <c r="DL548" s="262"/>
      <c r="DM548" s="262"/>
      <c r="DN548" s="262"/>
      <c r="DO548" s="262"/>
      <c r="DP548" s="262"/>
      <c r="DQ548" s="262"/>
      <c r="DR548" s="262"/>
      <c r="DS548" s="262"/>
      <c r="DT548" s="262"/>
      <c r="DU548" s="262"/>
      <c r="DV548" s="262"/>
      <c r="DW548" s="262"/>
      <c r="DX548" s="262"/>
      <c r="DY548" s="262"/>
      <c r="DZ548" s="262"/>
      <c r="EA548" s="262"/>
      <c r="EB548" s="262"/>
      <c r="EC548" s="262"/>
      <c r="ED548" s="262"/>
      <c r="EE548" s="262"/>
      <c r="EF548" s="262"/>
      <c r="EG548" s="262"/>
      <c r="EH548" s="262"/>
      <c r="EI548" s="262"/>
      <c r="EJ548" s="262"/>
      <c r="EK548" s="262"/>
      <c r="EL548" s="262"/>
      <c r="EM548" s="262"/>
      <c r="EN548" s="262"/>
      <c r="EO548" s="262"/>
      <c r="EP548" s="262"/>
      <c r="EQ548" s="262"/>
      <c r="ER548" s="262"/>
      <c r="ES548" s="262"/>
      <c r="ET548" s="262"/>
      <c r="EU548" s="262"/>
      <c r="EV548" s="262"/>
      <c r="EW548" s="262"/>
      <c r="EX548" s="262"/>
      <c r="EY548" s="262"/>
      <c r="EZ548" s="262"/>
      <c r="FA548" s="262"/>
      <c r="FB548" s="262"/>
      <c r="FC548" s="262"/>
      <c r="FD548" s="262"/>
      <c r="FE548" s="262"/>
      <c r="FF548" s="262"/>
      <c r="FG548" s="262"/>
      <c r="FH548" s="262"/>
      <c r="FI548" s="262"/>
      <c r="FJ548" s="262"/>
      <c r="FK548" s="262"/>
      <c r="FL548" s="262"/>
      <c r="FM548" s="262"/>
      <c r="FN548" s="262"/>
      <c r="FO548" s="262"/>
      <c r="FP548" s="262"/>
      <c r="FQ548" s="262"/>
      <c r="FR548" s="262"/>
      <c r="FS548" s="262"/>
      <c r="FT548" s="262"/>
      <c r="FU548" s="262"/>
      <c r="FV548" s="262"/>
      <c r="FW548" s="262"/>
      <c r="FX548" s="262"/>
      <c r="FY548" s="262"/>
      <c r="FZ548" s="262"/>
      <c r="GA548" s="262"/>
      <c r="GB548" s="262"/>
      <c r="GC548" s="262"/>
      <c r="GD548" s="262"/>
    </row>
    <row r="549" spans="1:186" s="279" customFormat="1" x14ac:dyDescent="0.2">
      <c r="A549" s="339" t="s">
        <v>12443</v>
      </c>
      <c r="B549" s="280" t="s">
        <v>1865</v>
      </c>
      <c r="C549" s="281" t="s">
        <v>8302</v>
      </c>
      <c r="D549" s="130" t="s">
        <v>18</v>
      </c>
      <c r="E549" s="130">
        <v>5</v>
      </c>
      <c r="F549" s="130">
        <v>0.2</v>
      </c>
      <c r="G549" s="282"/>
      <c r="H549" s="283"/>
      <c r="I549" s="284">
        <f ca="1">OFFSET(INDEX(Composições!A:H,MATCH(B549,Composições!A:A,0),8),2,0)</f>
        <v>2.7075</v>
      </c>
      <c r="J549" s="284">
        <f ca="1">IF(ISNUMBER(I549),ROUND(F549*E549*I549,2),"")</f>
        <v>2.71</v>
      </c>
      <c r="K549" s="283">
        <f>BDI!$E$17</f>
        <v>0.18609999999999999</v>
      </c>
      <c r="L549" s="283"/>
      <c r="M549" s="283"/>
      <c r="N549" s="131">
        <f t="shared" ca="1" si="9"/>
        <v>3.21</v>
      </c>
      <c r="O549" s="340">
        <f ca="1">IF(ISNUMBER(I549),ROUND(F549*N549*E549,2),"")</f>
        <v>3.21</v>
      </c>
      <c r="P549" s="262"/>
      <c r="Q549" s="262"/>
      <c r="R549" s="262"/>
      <c r="S549" s="262"/>
      <c r="T549" s="262"/>
      <c r="U549" s="262"/>
      <c r="V549" s="262"/>
      <c r="W549" s="262"/>
      <c r="X549" s="262"/>
      <c r="Y549" s="262"/>
      <c r="Z549" s="262"/>
      <c r="AA549" s="262"/>
      <c r="AB549" s="262"/>
      <c r="AC549" s="262"/>
      <c r="AD549" s="262"/>
      <c r="AE549" s="262"/>
      <c r="AF549" s="262"/>
      <c r="AG549" s="262"/>
      <c r="AH549" s="262"/>
      <c r="AI549" s="262"/>
      <c r="AJ549" s="262"/>
      <c r="AK549" s="262"/>
      <c r="AL549" s="262"/>
      <c r="AM549" s="262"/>
      <c r="AN549" s="262"/>
      <c r="AO549" s="262"/>
      <c r="AP549" s="262"/>
      <c r="AQ549" s="262"/>
      <c r="AR549" s="262"/>
      <c r="AS549" s="262"/>
      <c r="AT549" s="262"/>
      <c r="AU549" s="262"/>
      <c r="AV549" s="262"/>
      <c r="AW549" s="262"/>
      <c r="AX549" s="262"/>
      <c r="AY549" s="262"/>
      <c r="AZ549" s="262"/>
      <c r="BA549" s="262"/>
      <c r="BB549" s="262"/>
      <c r="BC549" s="262"/>
      <c r="BD549" s="262"/>
      <c r="BE549" s="262"/>
      <c r="BF549" s="262"/>
      <c r="BG549" s="262"/>
      <c r="BH549" s="262"/>
      <c r="BI549" s="262"/>
      <c r="BJ549" s="262"/>
      <c r="BK549" s="262"/>
      <c r="BL549" s="262"/>
      <c r="BM549" s="262"/>
      <c r="BN549" s="262"/>
      <c r="BO549" s="262"/>
      <c r="BP549" s="262"/>
      <c r="BQ549" s="262"/>
      <c r="BR549" s="262"/>
      <c r="BS549" s="262"/>
      <c r="BT549" s="262"/>
      <c r="BU549" s="262"/>
      <c r="BV549" s="262"/>
      <c r="BW549" s="262"/>
      <c r="BX549" s="262"/>
      <c r="BY549" s="262"/>
      <c r="BZ549" s="262"/>
      <c r="CA549" s="262"/>
      <c r="CB549" s="262"/>
      <c r="CC549" s="262"/>
      <c r="CD549" s="262"/>
      <c r="CE549" s="262"/>
      <c r="CF549" s="262"/>
      <c r="CG549" s="262"/>
      <c r="CH549" s="262"/>
      <c r="CI549" s="262"/>
      <c r="CJ549" s="262"/>
      <c r="CK549" s="262"/>
      <c r="CL549" s="262"/>
      <c r="CM549" s="262"/>
      <c r="CN549" s="262"/>
      <c r="CO549" s="262"/>
      <c r="CP549" s="262"/>
      <c r="CQ549" s="262"/>
      <c r="CR549" s="262"/>
      <c r="CS549" s="262"/>
      <c r="CT549" s="262"/>
      <c r="CU549" s="262"/>
      <c r="CV549" s="262"/>
      <c r="CW549" s="262"/>
      <c r="CX549" s="262"/>
      <c r="CY549" s="262"/>
      <c r="CZ549" s="262"/>
      <c r="DA549" s="262"/>
      <c r="DB549" s="262"/>
      <c r="DC549" s="262"/>
      <c r="DD549" s="262"/>
      <c r="DE549" s="262"/>
      <c r="DF549" s="262"/>
      <c r="DG549" s="262"/>
      <c r="DH549" s="262"/>
      <c r="DI549" s="262"/>
      <c r="DJ549" s="262"/>
      <c r="DK549" s="262"/>
      <c r="DL549" s="262"/>
      <c r="DM549" s="262"/>
      <c r="DN549" s="262"/>
      <c r="DO549" s="262"/>
      <c r="DP549" s="262"/>
      <c r="DQ549" s="262"/>
      <c r="DR549" s="262"/>
      <c r="DS549" s="262"/>
      <c r="DT549" s="262"/>
      <c r="DU549" s="262"/>
      <c r="DV549" s="262"/>
      <c r="DW549" s="262"/>
      <c r="DX549" s="262"/>
      <c r="DY549" s="262"/>
      <c r="DZ549" s="262"/>
      <c r="EA549" s="262"/>
      <c r="EB549" s="262"/>
      <c r="EC549" s="262"/>
      <c r="ED549" s="262"/>
      <c r="EE549" s="262"/>
      <c r="EF549" s="262"/>
      <c r="EG549" s="262"/>
      <c r="EH549" s="262"/>
      <c r="EI549" s="262"/>
      <c r="EJ549" s="262"/>
      <c r="EK549" s="262"/>
      <c r="EL549" s="262"/>
      <c r="EM549" s="262"/>
      <c r="EN549" s="262"/>
      <c r="EO549" s="262"/>
      <c r="EP549" s="262"/>
      <c r="EQ549" s="262"/>
      <c r="ER549" s="262"/>
      <c r="ES549" s="262"/>
      <c r="ET549" s="262"/>
      <c r="EU549" s="262"/>
      <c r="EV549" s="262"/>
      <c r="EW549" s="262"/>
      <c r="EX549" s="262"/>
      <c r="EY549" s="262"/>
      <c r="EZ549" s="262"/>
      <c r="FA549" s="262"/>
      <c r="FB549" s="262"/>
      <c r="FC549" s="262"/>
      <c r="FD549" s="262"/>
      <c r="FE549" s="262"/>
      <c r="FF549" s="262"/>
      <c r="FG549" s="262"/>
      <c r="FH549" s="262"/>
      <c r="FI549" s="262"/>
      <c r="FJ549" s="262"/>
      <c r="FK549" s="262"/>
      <c r="FL549" s="262"/>
      <c r="FM549" s="262"/>
      <c r="FN549" s="262"/>
      <c r="FO549" s="262"/>
      <c r="FP549" s="262"/>
      <c r="FQ549" s="262"/>
      <c r="FR549" s="262"/>
      <c r="FS549" s="262"/>
      <c r="FT549" s="262"/>
      <c r="FU549" s="262"/>
      <c r="FV549" s="262"/>
      <c r="FW549" s="262"/>
      <c r="FX549" s="262"/>
      <c r="FY549" s="262"/>
      <c r="FZ549" s="262"/>
      <c r="GA549" s="262"/>
      <c r="GB549" s="262"/>
      <c r="GC549" s="262"/>
      <c r="GD549" s="262"/>
    </row>
    <row r="550" spans="1:186" s="279" customFormat="1" x14ac:dyDescent="0.2">
      <c r="A550" s="339" t="s">
        <v>12444</v>
      </c>
      <c r="B550" s="280" t="s">
        <v>1866</v>
      </c>
      <c r="C550" s="281" t="s">
        <v>8303</v>
      </c>
      <c r="D550" s="130" t="s">
        <v>18</v>
      </c>
      <c r="E550" s="130">
        <v>10</v>
      </c>
      <c r="F550" s="130">
        <v>0.2</v>
      </c>
      <c r="G550" s="282"/>
      <c r="H550" s="283"/>
      <c r="I550" s="284">
        <f ca="1">OFFSET(INDEX(Composições!A:H,MATCH(B550,Composições!A:A,0),8),2,0)</f>
        <v>5.9754999999999994</v>
      </c>
      <c r="J550" s="284">
        <f ca="1">IF(ISNUMBER(I550),ROUND(F550*E550*I550,2),"")</f>
        <v>11.95</v>
      </c>
      <c r="K550" s="283">
        <f>BDI!$E$17</f>
        <v>0.18609999999999999</v>
      </c>
      <c r="L550" s="283"/>
      <c r="M550" s="283"/>
      <c r="N550" s="131">
        <f t="shared" ca="1" si="9"/>
        <v>7.09</v>
      </c>
      <c r="O550" s="340">
        <f ca="1">IF(ISNUMBER(I550),ROUND(F550*N550*E550,2),"")</f>
        <v>14.18</v>
      </c>
      <c r="P550" s="262"/>
      <c r="Q550" s="262"/>
      <c r="R550" s="262"/>
      <c r="S550" s="262"/>
      <c r="T550" s="262"/>
      <c r="U550" s="262"/>
      <c r="V550" s="262"/>
      <c r="W550" s="262"/>
      <c r="X550" s="262"/>
      <c r="Y550" s="262"/>
      <c r="Z550" s="262"/>
      <c r="AA550" s="262"/>
      <c r="AB550" s="262"/>
      <c r="AC550" s="262"/>
      <c r="AD550" s="262"/>
      <c r="AE550" s="262"/>
      <c r="AF550" s="262"/>
      <c r="AG550" s="262"/>
      <c r="AH550" s="262"/>
      <c r="AI550" s="262"/>
      <c r="AJ550" s="262"/>
      <c r="AK550" s="262"/>
      <c r="AL550" s="262"/>
      <c r="AM550" s="262"/>
      <c r="AN550" s="262"/>
      <c r="AO550" s="262"/>
      <c r="AP550" s="262"/>
      <c r="AQ550" s="262"/>
      <c r="AR550" s="262"/>
      <c r="AS550" s="262"/>
      <c r="AT550" s="262"/>
      <c r="AU550" s="262"/>
      <c r="AV550" s="262"/>
      <c r="AW550" s="262"/>
      <c r="AX550" s="262"/>
      <c r="AY550" s="262"/>
      <c r="AZ550" s="262"/>
      <c r="BA550" s="262"/>
      <c r="BB550" s="262"/>
      <c r="BC550" s="262"/>
      <c r="BD550" s="262"/>
      <c r="BE550" s="262"/>
      <c r="BF550" s="262"/>
      <c r="BG550" s="262"/>
      <c r="BH550" s="262"/>
      <c r="BI550" s="262"/>
      <c r="BJ550" s="262"/>
      <c r="BK550" s="262"/>
      <c r="BL550" s="262"/>
      <c r="BM550" s="262"/>
      <c r="BN550" s="262"/>
      <c r="BO550" s="262"/>
      <c r="BP550" s="262"/>
      <c r="BQ550" s="262"/>
      <c r="BR550" s="262"/>
      <c r="BS550" s="262"/>
      <c r="BT550" s="262"/>
      <c r="BU550" s="262"/>
      <c r="BV550" s="262"/>
      <c r="BW550" s="262"/>
      <c r="BX550" s="262"/>
      <c r="BY550" s="262"/>
      <c r="BZ550" s="262"/>
      <c r="CA550" s="262"/>
      <c r="CB550" s="262"/>
      <c r="CC550" s="262"/>
      <c r="CD550" s="262"/>
      <c r="CE550" s="262"/>
      <c r="CF550" s="262"/>
      <c r="CG550" s="262"/>
      <c r="CH550" s="262"/>
      <c r="CI550" s="262"/>
      <c r="CJ550" s="262"/>
      <c r="CK550" s="262"/>
      <c r="CL550" s="262"/>
      <c r="CM550" s="262"/>
      <c r="CN550" s="262"/>
      <c r="CO550" s="262"/>
      <c r="CP550" s="262"/>
      <c r="CQ550" s="262"/>
      <c r="CR550" s="262"/>
      <c r="CS550" s="262"/>
      <c r="CT550" s="262"/>
      <c r="CU550" s="262"/>
      <c r="CV550" s="262"/>
      <c r="CW550" s="262"/>
      <c r="CX550" s="262"/>
      <c r="CY550" s="262"/>
      <c r="CZ550" s="262"/>
      <c r="DA550" s="262"/>
      <c r="DB550" s="262"/>
      <c r="DC550" s="262"/>
      <c r="DD550" s="262"/>
      <c r="DE550" s="262"/>
      <c r="DF550" s="262"/>
      <c r="DG550" s="262"/>
      <c r="DH550" s="262"/>
      <c r="DI550" s="262"/>
      <c r="DJ550" s="262"/>
      <c r="DK550" s="262"/>
      <c r="DL550" s="262"/>
      <c r="DM550" s="262"/>
      <c r="DN550" s="262"/>
      <c r="DO550" s="262"/>
      <c r="DP550" s="262"/>
      <c r="DQ550" s="262"/>
      <c r="DR550" s="262"/>
      <c r="DS550" s="262"/>
      <c r="DT550" s="262"/>
      <c r="DU550" s="262"/>
      <c r="DV550" s="262"/>
      <c r="DW550" s="262"/>
      <c r="DX550" s="262"/>
      <c r="DY550" s="262"/>
      <c r="DZ550" s="262"/>
      <c r="EA550" s="262"/>
      <c r="EB550" s="262"/>
      <c r="EC550" s="262"/>
      <c r="ED550" s="262"/>
      <c r="EE550" s="262"/>
      <c r="EF550" s="262"/>
      <c r="EG550" s="262"/>
      <c r="EH550" s="262"/>
      <c r="EI550" s="262"/>
      <c r="EJ550" s="262"/>
      <c r="EK550" s="262"/>
      <c r="EL550" s="262"/>
      <c r="EM550" s="262"/>
      <c r="EN550" s="262"/>
      <c r="EO550" s="262"/>
      <c r="EP550" s="262"/>
      <c r="EQ550" s="262"/>
      <c r="ER550" s="262"/>
      <c r="ES550" s="262"/>
      <c r="ET550" s="262"/>
      <c r="EU550" s="262"/>
      <c r="EV550" s="262"/>
      <c r="EW550" s="262"/>
      <c r="EX550" s="262"/>
      <c r="EY550" s="262"/>
      <c r="EZ550" s="262"/>
      <c r="FA550" s="262"/>
      <c r="FB550" s="262"/>
      <c r="FC550" s="262"/>
      <c r="FD550" s="262"/>
      <c r="FE550" s="262"/>
      <c r="FF550" s="262"/>
      <c r="FG550" s="262"/>
      <c r="FH550" s="262"/>
      <c r="FI550" s="262"/>
      <c r="FJ550" s="262"/>
      <c r="FK550" s="262"/>
      <c r="FL550" s="262"/>
      <c r="FM550" s="262"/>
      <c r="FN550" s="262"/>
      <c r="FO550" s="262"/>
      <c r="FP550" s="262"/>
      <c r="FQ550" s="262"/>
      <c r="FR550" s="262"/>
      <c r="FS550" s="262"/>
      <c r="FT550" s="262"/>
      <c r="FU550" s="262"/>
      <c r="FV550" s="262"/>
      <c r="FW550" s="262"/>
      <c r="FX550" s="262"/>
      <c r="FY550" s="262"/>
      <c r="FZ550" s="262"/>
      <c r="GA550" s="262"/>
      <c r="GB550" s="262"/>
      <c r="GC550" s="262"/>
      <c r="GD550" s="262"/>
    </row>
    <row r="551" spans="1:186" s="279" customFormat="1" x14ac:dyDescent="0.2">
      <c r="A551" s="339" t="s">
        <v>12445</v>
      </c>
      <c r="B551" s="280" t="s">
        <v>1867</v>
      </c>
      <c r="C551" s="281" t="s">
        <v>8304</v>
      </c>
      <c r="D551" s="130" t="s">
        <v>18</v>
      </c>
      <c r="E551" s="130">
        <v>25</v>
      </c>
      <c r="F551" s="130">
        <v>0.2</v>
      </c>
      <c r="G551" s="282"/>
      <c r="H551" s="283"/>
      <c r="I551" s="284">
        <f ca="1">OFFSET(INDEX(Composições!A:H,MATCH(B551,Composições!A:A,0),8),2,0)</f>
        <v>8.9965000000000011</v>
      </c>
      <c r="J551" s="284">
        <f ca="1">IF(ISNUMBER(I551),ROUND(F551*E551*I551,2),"")</f>
        <v>44.98</v>
      </c>
      <c r="K551" s="283">
        <f>BDI!$E$17</f>
        <v>0.18609999999999999</v>
      </c>
      <c r="L551" s="283"/>
      <c r="M551" s="283"/>
      <c r="N551" s="131">
        <f t="shared" ca="1" si="9"/>
        <v>10.67</v>
      </c>
      <c r="O551" s="340">
        <f ca="1">IF(ISNUMBER(I551),ROUND(F551*N551*E551,2),"")</f>
        <v>53.35</v>
      </c>
      <c r="P551" s="262"/>
      <c r="Q551" s="262"/>
      <c r="R551" s="262"/>
      <c r="S551" s="262"/>
      <c r="T551" s="262"/>
      <c r="U551" s="262"/>
      <c r="V551" s="262"/>
      <c r="W551" s="262"/>
      <c r="X551" s="262"/>
      <c r="Y551" s="262"/>
      <c r="Z551" s="262"/>
      <c r="AA551" s="262"/>
      <c r="AB551" s="262"/>
      <c r="AC551" s="262"/>
      <c r="AD551" s="262"/>
      <c r="AE551" s="262"/>
      <c r="AF551" s="262"/>
      <c r="AG551" s="262"/>
      <c r="AH551" s="262"/>
      <c r="AI551" s="262"/>
      <c r="AJ551" s="262"/>
      <c r="AK551" s="262"/>
      <c r="AL551" s="262"/>
      <c r="AM551" s="262"/>
      <c r="AN551" s="262"/>
      <c r="AO551" s="262"/>
      <c r="AP551" s="262"/>
      <c r="AQ551" s="262"/>
      <c r="AR551" s="262"/>
      <c r="AS551" s="262"/>
      <c r="AT551" s="262"/>
      <c r="AU551" s="262"/>
      <c r="AV551" s="262"/>
      <c r="AW551" s="262"/>
      <c r="AX551" s="262"/>
      <c r="AY551" s="262"/>
      <c r="AZ551" s="262"/>
      <c r="BA551" s="262"/>
      <c r="BB551" s="262"/>
      <c r="BC551" s="262"/>
      <c r="BD551" s="262"/>
      <c r="BE551" s="262"/>
      <c r="BF551" s="262"/>
      <c r="BG551" s="262"/>
      <c r="BH551" s="262"/>
      <c r="BI551" s="262"/>
      <c r="BJ551" s="262"/>
      <c r="BK551" s="262"/>
      <c r="BL551" s="262"/>
      <c r="BM551" s="262"/>
      <c r="BN551" s="262"/>
      <c r="BO551" s="262"/>
      <c r="BP551" s="262"/>
      <c r="BQ551" s="262"/>
      <c r="BR551" s="262"/>
      <c r="BS551" s="262"/>
      <c r="BT551" s="262"/>
      <c r="BU551" s="262"/>
      <c r="BV551" s="262"/>
      <c r="BW551" s="262"/>
      <c r="BX551" s="262"/>
      <c r="BY551" s="262"/>
      <c r="BZ551" s="262"/>
      <c r="CA551" s="262"/>
      <c r="CB551" s="262"/>
      <c r="CC551" s="262"/>
      <c r="CD551" s="262"/>
      <c r="CE551" s="262"/>
      <c r="CF551" s="262"/>
      <c r="CG551" s="262"/>
      <c r="CH551" s="262"/>
      <c r="CI551" s="262"/>
      <c r="CJ551" s="262"/>
      <c r="CK551" s="262"/>
      <c r="CL551" s="262"/>
      <c r="CM551" s="262"/>
      <c r="CN551" s="262"/>
      <c r="CO551" s="262"/>
      <c r="CP551" s="262"/>
      <c r="CQ551" s="262"/>
      <c r="CR551" s="262"/>
      <c r="CS551" s="262"/>
      <c r="CT551" s="262"/>
      <c r="CU551" s="262"/>
      <c r="CV551" s="262"/>
      <c r="CW551" s="262"/>
      <c r="CX551" s="262"/>
      <c r="CY551" s="262"/>
      <c r="CZ551" s="262"/>
      <c r="DA551" s="262"/>
      <c r="DB551" s="262"/>
      <c r="DC551" s="262"/>
      <c r="DD551" s="262"/>
      <c r="DE551" s="262"/>
      <c r="DF551" s="262"/>
      <c r="DG551" s="262"/>
      <c r="DH551" s="262"/>
      <c r="DI551" s="262"/>
      <c r="DJ551" s="262"/>
      <c r="DK551" s="262"/>
      <c r="DL551" s="262"/>
      <c r="DM551" s="262"/>
      <c r="DN551" s="262"/>
      <c r="DO551" s="262"/>
      <c r="DP551" s="262"/>
      <c r="DQ551" s="262"/>
      <c r="DR551" s="262"/>
      <c r="DS551" s="262"/>
      <c r="DT551" s="262"/>
      <c r="DU551" s="262"/>
      <c r="DV551" s="262"/>
      <c r="DW551" s="262"/>
      <c r="DX551" s="262"/>
      <c r="DY551" s="262"/>
      <c r="DZ551" s="262"/>
      <c r="EA551" s="262"/>
      <c r="EB551" s="262"/>
      <c r="EC551" s="262"/>
      <c r="ED551" s="262"/>
      <c r="EE551" s="262"/>
      <c r="EF551" s="262"/>
      <c r="EG551" s="262"/>
      <c r="EH551" s="262"/>
      <c r="EI551" s="262"/>
      <c r="EJ551" s="262"/>
      <c r="EK551" s="262"/>
      <c r="EL551" s="262"/>
      <c r="EM551" s="262"/>
      <c r="EN551" s="262"/>
      <c r="EO551" s="262"/>
      <c r="EP551" s="262"/>
      <c r="EQ551" s="262"/>
      <c r="ER551" s="262"/>
      <c r="ES551" s="262"/>
      <c r="ET551" s="262"/>
      <c r="EU551" s="262"/>
      <c r="EV551" s="262"/>
      <c r="EW551" s="262"/>
      <c r="EX551" s="262"/>
      <c r="EY551" s="262"/>
      <c r="EZ551" s="262"/>
      <c r="FA551" s="262"/>
      <c r="FB551" s="262"/>
      <c r="FC551" s="262"/>
      <c r="FD551" s="262"/>
      <c r="FE551" s="262"/>
      <c r="FF551" s="262"/>
      <c r="FG551" s="262"/>
      <c r="FH551" s="262"/>
      <c r="FI551" s="262"/>
      <c r="FJ551" s="262"/>
      <c r="FK551" s="262"/>
      <c r="FL551" s="262"/>
      <c r="FM551" s="262"/>
      <c r="FN551" s="262"/>
      <c r="FO551" s="262"/>
      <c r="FP551" s="262"/>
      <c r="FQ551" s="262"/>
      <c r="FR551" s="262"/>
      <c r="FS551" s="262"/>
      <c r="FT551" s="262"/>
      <c r="FU551" s="262"/>
      <c r="FV551" s="262"/>
      <c r="FW551" s="262"/>
      <c r="FX551" s="262"/>
      <c r="FY551" s="262"/>
      <c r="FZ551" s="262"/>
      <c r="GA551" s="262"/>
      <c r="GB551" s="262"/>
      <c r="GC551" s="262"/>
      <c r="GD551" s="262"/>
    </row>
    <row r="552" spans="1:186" s="279" customFormat="1" x14ac:dyDescent="0.2">
      <c r="A552" s="339" t="s">
        <v>12446</v>
      </c>
      <c r="B552" s="280" t="s">
        <v>1868</v>
      </c>
      <c r="C552" s="281" t="s">
        <v>8305</v>
      </c>
      <c r="D552" s="130" t="s">
        <v>18</v>
      </c>
      <c r="E552" s="130">
        <v>5</v>
      </c>
      <c r="F552" s="130">
        <v>0.2</v>
      </c>
      <c r="G552" s="282"/>
      <c r="H552" s="283"/>
      <c r="I552" s="284">
        <f ca="1">OFFSET(INDEX(Composições!A:H,MATCH(B552,Composições!A:A,0),8),2,0)</f>
        <v>1.3394999999999999</v>
      </c>
      <c r="J552" s="284">
        <f ca="1">IF(ISNUMBER(I552),ROUND(F552*E552*I552,2),"")</f>
        <v>1.34</v>
      </c>
      <c r="K552" s="283">
        <f>BDI!$E$17</f>
        <v>0.18609999999999999</v>
      </c>
      <c r="L552" s="283"/>
      <c r="M552" s="283"/>
      <c r="N552" s="131">
        <f t="shared" ca="1" si="9"/>
        <v>1.59</v>
      </c>
      <c r="O552" s="340">
        <f ca="1">IF(ISNUMBER(I552),ROUND(F552*N552*E552,2),"")</f>
        <v>1.59</v>
      </c>
      <c r="P552" s="262"/>
      <c r="Q552" s="262"/>
      <c r="R552" s="262"/>
      <c r="S552" s="262"/>
      <c r="T552" s="262"/>
      <c r="U552" s="262"/>
      <c r="V552" s="262"/>
      <c r="W552" s="262"/>
      <c r="X552" s="262"/>
      <c r="Y552" s="262"/>
      <c r="Z552" s="262"/>
      <c r="AA552" s="262"/>
      <c r="AB552" s="262"/>
      <c r="AC552" s="262"/>
      <c r="AD552" s="262"/>
      <c r="AE552" s="262"/>
      <c r="AF552" s="262"/>
      <c r="AG552" s="262"/>
      <c r="AH552" s="262"/>
      <c r="AI552" s="262"/>
      <c r="AJ552" s="262"/>
      <c r="AK552" s="262"/>
      <c r="AL552" s="262"/>
      <c r="AM552" s="262"/>
      <c r="AN552" s="262"/>
      <c r="AO552" s="262"/>
      <c r="AP552" s="262"/>
      <c r="AQ552" s="262"/>
      <c r="AR552" s="262"/>
      <c r="AS552" s="262"/>
      <c r="AT552" s="262"/>
      <c r="AU552" s="262"/>
      <c r="AV552" s="262"/>
      <c r="AW552" s="262"/>
      <c r="AX552" s="262"/>
      <c r="AY552" s="262"/>
      <c r="AZ552" s="262"/>
      <c r="BA552" s="262"/>
      <c r="BB552" s="262"/>
      <c r="BC552" s="262"/>
      <c r="BD552" s="262"/>
      <c r="BE552" s="262"/>
      <c r="BF552" s="262"/>
      <c r="BG552" s="262"/>
      <c r="BH552" s="262"/>
      <c r="BI552" s="262"/>
      <c r="BJ552" s="262"/>
      <c r="BK552" s="262"/>
      <c r="BL552" s="262"/>
      <c r="BM552" s="262"/>
      <c r="BN552" s="262"/>
      <c r="BO552" s="262"/>
      <c r="BP552" s="262"/>
      <c r="BQ552" s="262"/>
      <c r="BR552" s="262"/>
      <c r="BS552" s="262"/>
      <c r="BT552" s="262"/>
      <c r="BU552" s="262"/>
      <c r="BV552" s="262"/>
      <c r="BW552" s="262"/>
      <c r="BX552" s="262"/>
      <c r="BY552" s="262"/>
      <c r="BZ552" s="262"/>
      <c r="CA552" s="262"/>
      <c r="CB552" s="262"/>
      <c r="CC552" s="262"/>
      <c r="CD552" s="262"/>
      <c r="CE552" s="262"/>
      <c r="CF552" s="262"/>
      <c r="CG552" s="262"/>
      <c r="CH552" s="262"/>
      <c r="CI552" s="262"/>
      <c r="CJ552" s="262"/>
      <c r="CK552" s="262"/>
      <c r="CL552" s="262"/>
      <c r="CM552" s="262"/>
      <c r="CN552" s="262"/>
      <c r="CO552" s="262"/>
      <c r="CP552" s="262"/>
      <c r="CQ552" s="262"/>
      <c r="CR552" s="262"/>
      <c r="CS552" s="262"/>
      <c r="CT552" s="262"/>
      <c r="CU552" s="262"/>
      <c r="CV552" s="262"/>
      <c r="CW552" s="262"/>
      <c r="CX552" s="262"/>
      <c r="CY552" s="262"/>
      <c r="CZ552" s="262"/>
      <c r="DA552" s="262"/>
      <c r="DB552" s="262"/>
      <c r="DC552" s="262"/>
      <c r="DD552" s="262"/>
      <c r="DE552" s="262"/>
      <c r="DF552" s="262"/>
      <c r="DG552" s="262"/>
      <c r="DH552" s="262"/>
      <c r="DI552" s="262"/>
      <c r="DJ552" s="262"/>
      <c r="DK552" s="262"/>
      <c r="DL552" s="262"/>
      <c r="DM552" s="262"/>
      <c r="DN552" s="262"/>
      <c r="DO552" s="262"/>
      <c r="DP552" s="262"/>
      <c r="DQ552" s="262"/>
      <c r="DR552" s="262"/>
      <c r="DS552" s="262"/>
      <c r="DT552" s="262"/>
      <c r="DU552" s="262"/>
      <c r="DV552" s="262"/>
      <c r="DW552" s="262"/>
      <c r="DX552" s="262"/>
      <c r="DY552" s="262"/>
      <c r="DZ552" s="262"/>
      <c r="EA552" s="262"/>
      <c r="EB552" s="262"/>
      <c r="EC552" s="262"/>
      <c r="ED552" s="262"/>
      <c r="EE552" s="262"/>
      <c r="EF552" s="262"/>
      <c r="EG552" s="262"/>
      <c r="EH552" s="262"/>
      <c r="EI552" s="262"/>
      <c r="EJ552" s="262"/>
      <c r="EK552" s="262"/>
      <c r="EL552" s="262"/>
      <c r="EM552" s="262"/>
      <c r="EN552" s="262"/>
      <c r="EO552" s="262"/>
      <c r="EP552" s="262"/>
      <c r="EQ552" s="262"/>
      <c r="ER552" s="262"/>
      <c r="ES552" s="262"/>
      <c r="ET552" s="262"/>
      <c r="EU552" s="262"/>
      <c r="EV552" s="262"/>
      <c r="EW552" s="262"/>
      <c r="EX552" s="262"/>
      <c r="EY552" s="262"/>
      <c r="EZ552" s="262"/>
      <c r="FA552" s="262"/>
      <c r="FB552" s="262"/>
      <c r="FC552" s="262"/>
      <c r="FD552" s="262"/>
      <c r="FE552" s="262"/>
      <c r="FF552" s="262"/>
      <c r="FG552" s="262"/>
      <c r="FH552" s="262"/>
      <c r="FI552" s="262"/>
      <c r="FJ552" s="262"/>
      <c r="FK552" s="262"/>
      <c r="FL552" s="262"/>
      <c r="FM552" s="262"/>
      <c r="FN552" s="262"/>
      <c r="FO552" s="262"/>
      <c r="FP552" s="262"/>
      <c r="FQ552" s="262"/>
      <c r="FR552" s="262"/>
      <c r="FS552" s="262"/>
      <c r="FT552" s="262"/>
      <c r="FU552" s="262"/>
      <c r="FV552" s="262"/>
      <c r="FW552" s="262"/>
      <c r="FX552" s="262"/>
      <c r="FY552" s="262"/>
      <c r="FZ552" s="262"/>
      <c r="GA552" s="262"/>
      <c r="GB552" s="262"/>
      <c r="GC552" s="262"/>
      <c r="GD552" s="262"/>
    </row>
    <row r="553" spans="1:186" s="279" customFormat="1" x14ac:dyDescent="0.2">
      <c r="A553" s="339" t="s">
        <v>12447</v>
      </c>
      <c r="B553" s="280" t="s">
        <v>1869</v>
      </c>
      <c r="C553" s="281" t="s">
        <v>8306</v>
      </c>
      <c r="D553" s="130" t="s">
        <v>18</v>
      </c>
      <c r="E553" s="130">
        <v>5</v>
      </c>
      <c r="F553" s="130">
        <v>0.2</v>
      </c>
      <c r="G553" s="282"/>
      <c r="H553" s="283"/>
      <c r="I553" s="284">
        <f ca="1">OFFSET(INDEX(Composições!A:H,MATCH(B553,Composições!A:A,0),8),2,0)</f>
        <v>4.7214999999999998</v>
      </c>
      <c r="J553" s="284">
        <f ca="1">IF(ISNUMBER(I553),ROUND(F553*E553*I553,2),"")</f>
        <v>4.72</v>
      </c>
      <c r="K553" s="283">
        <f>BDI!$E$17</f>
        <v>0.18609999999999999</v>
      </c>
      <c r="L553" s="283"/>
      <c r="M553" s="283"/>
      <c r="N553" s="131">
        <f t="shared" ca="1" si="9"/>
        <v>5.6</v>
      </c>
      <c r="O553" s="340">
        <f ca="1">IF(ISNUMBER(I553),ROUND(F553*N553*E553,2),"")</f>
        <v>5.6</v>
      </c>
      <c r="P553" s="262"/>
      <c r="Q553" s="262"/>
      <c r="R553" s="262"/>
      <c r="S553" s="262"/>
      <c r="T553" s="262"/>
      <c r="U553" s="262"/>
      <c r="V553" s="262"/>
      <c r="W553" s="262"/>
      <c r="X553" s="262"/>
      <c r="Y553" s="262"/>
      <c r="Z553" s="262"/>
      <c r="AA553" s="262"/>
      <c r="AB553" s="262"/>
      <c r="AC553" s="262"/>
      <c r="AD553" s="262"/>
      <c r="AE553" s="262"/>
      <c r="AF553" s="262"/>
      <c r="AG553" s="262"/>
      <c r="AH553" s="262"/>
      <c r="AI553" s="262"/>
      <c r="AJ553" s="262"/>
      <c r="AK553" s="262"/>
      <c r="AL553" s="262"/>
      <c r="AM553" s="262"/>
      <c r="AN553" s="262"/>
      <c r="AO553" s="262"/>
      <c r="AP553" s="262"/>
      <c r="AQ553" s="262"/>
      <c r="AR553" s="262"/>
      <c r="AS553" s="262"/>
      <c r="AT553" s="262"/>
      <c r="AU553" s="262"/>
      <c r="AV553" s="262"/>
      <c r="AW553" s="262"/>
      <c r="AX553" s="262"/>
      <c r="AY553" s="262"/>
      <c r="AZ553" s="262"/>
      <c r="BA553" s="262"/>
      <c r="BB553" s="262"/>
      <c r="BC553" s="262"/>
      <c r="BD553" s="262"/>
      <c r="BE553" s="262"/>
      <c r="BF553" s="262"/>
      <c r="BG553" s="262"/>
      <c r="BH553" s="262"/>
      <c r="BI553" s="262"/>
      <c r="BJ553" s="262"/>
      <c r="BK553" s="262"/>
      <c r="BL553" s="262"/>
      <c r="BM553" s="262"/>
      <c r="BN553" s="262"/>
      <c r="BO553" s="262"/>
      <c r="BP553" s="262"/>
      <c r="BQ553" s="262"/>
      <c r="BR553" s="262"/>
      <c r="BS553" s="262"/>
      <c r="BT553" s="262"/>
      <c r="BU553" s="262"/>
      <c r="BV553" s="262"/>
      <c r="BW553" s="262"/>
      <c r="BX553" s="262"/>
      <c r="BY553" s="262"/>
      <c r="BZ553" s="262"/>
      <c r="CA553" s="262"/>
      <c r="CB553" s="262"/>
      <c r="CC553" s="262"/>
      <c r="CD553" s="262"/>
      <c r="CE553" s="262"/>
      <c r="CF553" s="262"/>
      <c r="CG553" s="262"/>
      <c r="CH553" s="262"/>
      <c r="CI553" s="262"/>
      <c r="CJ553" s="262"/>
      <c r="CK553" s="262"/>
      <c r="CL553" s="262"/>
      <c r="CM553" s="262"/>
      <c r="CN553" s="262"/>
      <c r="CO553" s="262"/>
      <c r="CP553" s="262"/>
      <c r="CQ553" s="262"/>
      <c r="CR553" s="262"/>
      <c r="CS553" s="262"/>
      <c r="CT553" s="262"/>
      <c r="CU553" s="262"/>
      <c r="CV553" s="262"/>
      <c r="CW553" s="262"/>
      <c r="CX553" s="262"/>
      <c r="CY553" s="262"/>
      <c r="CZ553" s="262"/>
      <c r="DA553" s="262"/>
      <c r="DB553" s="262"/>
      <c r="DC553" s="262"/>
      <c r="DD553" s="262"/>
      <c r="DE553" s="262"/>
      <c r="DF553" s="262"/>
      <c r="DG553" s="262"/>
      <c r="DH553" s="262"/>
      <c r="DI553" s="262"/>
      <c r="DJ553" s="262"/>
      <c r="DK553" s="262"/>
      <c r="DL553" s="262"/>
      <c r="DM553" s="262"/>
      <c r="DN553" s="262"/>
      <c r="DO553" s="262"/>
      <c r="DP553" s="262"/>
      <c r="DQ553" s="262"/>
      <c r="DR553" s="262"/>
      <c r="DS553" s="262"/>
      <c r="DT553" s="262"/>
      <c r="DU553" s="262"/>
      <c r="DV553" s="262"/>
      <c r="DW553" s="262"/>
      <c r="DX553" s="262"/>
      <c r="DY553" s="262"/>
      <c r="DZ553" s="262"/>
      <c r="EA553" s="262"/>
      <c r="EB553" s="262"/>
      <c r="EC553" s="262"/>
      <c r="ED553" s="262"/>
      <c r="EE553" s="262"/>
      <c r="EF553" s="262"/>
      <c r="EG553" s="262"/>
      <c r="EH553" s="262"/>
      <c r="EI553" s="262"/>
      <c r="EJ553" s="262"/>
      <c r="EK553" s="262"/>
      <c r="EL553" s="262"/>
      <c r="EM553" s="262"/>
      <c r="EN553" s="262"/>
      <c r="EO553" s="262"/>
      <c r="EP553" s="262"/>
      <c r="EQ553" s="262"/>
      <c r="ER553" s="262"/>
      <c r="ES553" s="262"/>
      <c r="ET553" s="262"/>
      <c r="EU553" s="262"/>
      <c r="EV553" s="262"/>
      <c r="EW553" s="262"/>
      <c r="EX553" s="262"/>
      <c r="EY553" s="262"/>
      <c r="EZ553" s="262"/>
      <c r="FA553" s="262"/>
      <c r="FB553" s="262"/>
      <c r="FC553" s="262"/>
      <c r="FD553" s="262"/>
      <c r="FE553" s="262"/>
      <c r="FF553" s="262"/>
      <c r="FG553" s="262"/>
      <c r="FH553" s="262"/>
      <c r="FI553" s="262"/>
      <c r="FJ553" s="262"/>
      <c r="FK553" s="262"/>
      <c r="FL553" s="262"/>
      <c r="FM553" s="262"/>
      <c r="FN553" s="262"/>
      <c r="FO553" s="262"/>
      <c r="FP553" s="262"/>
      <c r="FQ553" s="262"/>
      <c r="FR553" s="262"/>
      <c r="FS553" s="262"/>
      <c r="FT553" s="262"/>
      <c r="FU553" s="262"/>
      <c r="FV553" s="262"/>
      <c r="FW553" s="262"/>
      <c r="FX553" s="262"/>
      <c r="FY553" s="262"/>
      <c r="FZ553" s="262"/>
      <c r="GA553" s="262"/>
      <c r="GB553" s="262"/>
      <c r="GC553" s="262"/>
      <c r="GD553" s="262"/>
    </row>
    <row r="554" spans="1:186" s="279" customFormat="1" x14ac:dyDescent="0.2">
      <c r="A554" s="339" t="s">
        <v>12448</v>
      </c>
      <c r="B554" s="280" t="s">
        <v>1870</v>
      </c>
      <c r="C554" s="281" t="s">
        <v>8307</v>
      </c>
      <c r="D554" s="130" t="s">
        <v>18</v>
      </c>
      <c r="E554" s="130">
        <v>8</v>
      </c>
      <c r="F554" s="130">
        <v>0.2</v>
      </c>
      <c r="G554" s="282"/>
      <c r="H554" s="283"/>
      <c r="I554" s="284">
        <f ca="1">OFFSET(INDEX(Composições!A:H,MATCH(B554,Composições!A:A,0),8),2,0)</f>
        <v>5.8045</v>
      </c>
      <c r="J554" s="284">
        <f ca="1">IF(ISNUMBER(I554),ROUND(F554*E554*I554,2),"")</f>
        <v>9.2899999999999991</v>
      </c>
      <c r="K554" s="283">
        <f>BDI!$E$17</f>
        <v>0.18609999999999999</v>
      </c>
      <c r="L554" s="283"/>
      <c r="M554" s="283"/>
      <c r="N554" s="131">
        <f t="shared" ca="1" si="9"/>
        <v>6.88</v>
      </c>
      <c r="O554" s="340">
        <f ca="1">IF(ISNUMBER(I554),ROUND(F554*N554*E554,2),"")</f>
        <v>11.01</v>
      </c>
      <c r="P554" s="262"/>
      <c r="Q554" s="262"/>
      <c r="R554" s="262"/>
      <c r="S554" s="262"/>
      <c r="T554" s="262"/>
      <c r="U554" s="262"/>
      <c r="V554" s="262"/>
      <c r="W554" s="262"/>
      <c r="X554" s="262"/>
      <c r="Y554" s="262"/>
      <c r="Z554" s="262"/>
      <c r="AA554" s="262"/>
      <c r="AB554" s="262"/>
      <c r="AC554" s="262"/>
      <c r="AD554" s="262"/>
      <c r="AE554" s="262"/>
      <c r="AF554" s="262"/>
      <c r="AG554" s="262"/>
      <c r="AH554" s="262"/>
      <c r="AI554" s="262"/>
      <c r="AJ554" s="262"/>
      <c r="AK554" s="262"/>
      <c r="AL554" s="262"/>
      <c r="AM554" s="262"/>
      <c r="AN554" s="262"/>
      <c r="AO554" s="262"/>
      <c r="AP554" s="262"/>
      <c r="AQ554" s="262"/>
      <c r="AR554" s="262"/>
      <c r="AS554" s="262"/>
      <c r="AT554" s="262"/>
      <c r="AU554" s="262"/>
      <c r="AV554" s="262"/>
      <c r="AW554" s="262"/>
      <c r="AX554" s="262"/>
      <c r="AY554" s="262"/>
      <c r="AZ554" s="262"/>
      <c r="BA554" s="262"/>
      <c r="BB554" s="262"/>
      <c r="BC554" s="262"/>
      <c r="BD554" s="262"/>
      <c r="BE554" s="262"/>
      <c r="BF554" s="262"/>
      <c r="BG554" s="262"/>
      <c r="BH554" s="262"/>
      <c r="BI554" s="262"/>
      <c r="BJ554" s="262"/>
      <c r="BK554" s="262"/>
      <c r="BL554" s="262"/>
      <c r="BM554" s="262"/>
      <c r="BN554" s="262"/>
      <c r="BO554" s="262"/>
      <c r="BP554" s="262"/>
      <c r="BQ554" s="262"/>
      <c r="BR554" s="262"/>
      <c r="BS554" s="262"/>
      <c r="BT554" s="262"/>
      <c r="BU554" s="262"/>
      <c r="BV554" s="262"/>
      <c r="BW554" s="262"/>
      <c r="BX554" s="262"/>
      <c r="BY554" s="262"/>
      <c r="BZ554" s="262"/>
      <c r="CA554" s="262"/>
      <c r="CB554" s="262"/>
      <c r="CC554" s="262"/>
      <c r="CD554" s="262"/>
      <c r="CE554" s="262"/>
      <c r="CF554" s="262"/>
      <c r="CG554" s="262"/>
      <c r="CH554" s="262"/>
      <c r="CI554" s="262"/>
      <c r="CJ554" s="262"/>
      <c r="CK554" s="262"/>
      <c r="CL554" s="262"/>
      <c r="CM554" s="262"/>
      <c r="CN554" s="262"/>
      <c r="CO554" s="262"/>
      <c r="CP554" s="262"/>
      <c r="CQ554" s="262"/>
      <c r="CR554" s="262"/>
      <c r="CS554" s="262"/>
      <c r="CT554" s="262"/>
      <c r="CU554" s="262"/>
      <c r="CV554" s="262"/>
      <c r="CW554" s="262"/>
      <c r="CX554" s="262"/>
      <c r="CY554" s="262"/>
      <c r="CZ554" s="262"/>
      <c r="DA554" s="262"/>
      <c r="DB554" s="262"/>
      <c r="DC554" s="262"/>
      <c r="DD554" s="262"/>
      <c r="DE554" s="262"/>
      <c r="DF554" s="262"/>
      <c r="DG554" s="262"/>
      <c r="DH554" s="262"/>
      <c r="DI554" s="262"/>
      <c r="DJ554" s="262"/>
      <c r="DK554" s="262"/>
      <c r="DL554" s="262"/>
      <c r="DM554" s="262"/>
      <c r="DN554" s="262"/>
      <c r="DO554" s="262"/>
      <c r="DP554" s="262"/>
      <c r="DQ554" s="262"/>
      <c r="DR554" s="262"/>
      <c r="DS554" s="262"/>
      <c r="DT554" s="262"/>
      <c r="DU554" s="262"/>
      <c r="DV554" s="262"/>
      <c r="DW554" s="262"/>
      <c r="DX554" s="262"/>
      <c r="DY554" s="262"/>
      <c r="DZ554" s="262"/>
      <c r="EA554" s="262"/>
      <c r="EB554" s="262"/>
      <c r="EC554" s="262"/>
      <c r="ED554" s="262"/>
      <c r="EE554" s="262"/>
      <c r="EF554" s="262"/>
      <c r="EG554" s="262"/>
      <c r="EH554" s="262"/>
      <c r="EI554" s="262"/>
      <c r="EJ554" s="262"/>
      <c r="EK554" s="262"/>
      <c r="EL554" s="262"/>
      <c r="EM554" s="262"/>
      <c r="EN554" s="262"/>
      <c r="EO554" s="262"/>
      <c r="EP554" s="262"/>
      <c r="EQ554" s="262"/>
      <c r="ER554" s="262"/>
      <c r="ES554" s="262"/>
      <c r="ET554" s="262"/>
      <c r="EU554" s="262"/>
      <c r="EV554" s="262"/>
      <c r="EW554" s="262"/>
      <c r="EX554" s="262"/>
      <c r="EY554" s="262"/>
      <c r="EZ554" s="262"/>
      <c r="FA554" s="262"/>
      <c r="FB554" s="262"/>
      <c r="FC554" s="262"/>
      <c r="FD554" s="262"/>
      <c r="FE554" s="262"/>
      <c r="FF554" s="262"/>
      <c r="FG554" s="262"/>
      <c r="FH554" s="262"/>
      <c r="FI554" s="262"/>
      <c r="FJ554" s="262"/>
      <c r="FK554" s="262"/>
      <c r="FL554" s="262"/>
      <c r="FM554" s="262"/>
      <c r="FN554" s="262"/>
      <c r="FO554" s="262"/>
      <c r="FP554" s="262"/>
      <c r="FQ554" s="262"/>
      <c r="FR554" s="262"/>
      <c r="FS554" s="262"/>
      <c r="FT554" s="262"/>
      <c r="FU554" s="262"/>
      <c r="FV554" s="262"/>
      <c r="FW554" s="262"/>
      <c r="FX554" s="262"/>
      <c r="FY554" s="262"/>
      <c r="FZ554" s="262"/>
      <c r="GA554" s="262"/>
      <c r="GB554" s="262"/>
      <c r="GC554" s="262"/>
      <c r="GD554" s="262"/>
    </row>
    <row r="555" spans="1:186" s="279" customFormat="1" x14ac:dyDescent="0.2">
      <c r="A555" s="339" t="s">
        <v>12449</v>
      </c>
      <c r="B555" s="280" t="s">
        <v>1871</v>
      </c>
      <c r="C555" s="281" t="s">
        <v>8308</v>
      </c>
      <c r="D555" s="130" t="s">
        <v>18</v>
      </c>
      <c r="E555" s="130">
        <v>3</v>
      </c>
      <c r="F555" s="130">
        <v>0.2</v>
      </c>
      <c r="G555" s="282"/>
      <c r="H555" s="283"/>
      <c r="I555" s="284">
        <f ca="1">OFFSET(INDEX(Composições!A:H,MATCH(B555,Composições!A:A,0),8),2,0)</f>
        <v>1.3964999999999999</v>
      </c>
      <c r="J555" s="284">
        <f ca="1">IF(ISNUMBER(I555),ROUND(F555*E555*I555,2),"")</f>
        <v>0.84</v>
      </c>
      <c r="K555" s="283">
        <f>BDI!$E$17</f>
        <v>0.18609999999999999</v>
      </c>
      <c r="L555" s="283"/>
      <c r="M555" s="283"/>
      <c r="N555" s="131">
        <f t="shared" ca="1" si="9"/>
        <v>1.66</v>
      </c>
      <c r="O555" s="340">
        <f ca="1">IF(ISNUMBER(I555),ROUND(F555*N555*E555,2),"")</f>
        <v>1</v>
      </c>
      <c r="P555" s="262"/>
      <c r="Q555" s="262"/>
      <c r="R555" s="262"/>
      <c r="S555" s="262"/>
      <c r="T555" s="262"/>
      <c r="U555" s="262"/>
      <c r="V555" s="262"/>
      <c r="W555" s="262"/>
      <c r="X555" s="262"/>
      <c r="Y555" s="262"/>
      <c r="Z555" s="262"/>
      <c r="AA555" s="262"/>
      <c r="AB555" s="262"/>
      <c r="AC555" s="262"/>
      <c r="AD555" s="262"/>
      <c r="AE555" s="262"/>
      <c r="AF555" s="262"/>
      <c r="AG555" s="262"/>
      <c r="AH555" s="262"/>
      <c r="AI555" s="262"/>
      <c r="AJ555" s="262"/>
      <c r="AK555" s="262"/>
      <c r="AL555" s="262"/>
      <c r="AM555" s="262"/>
      <c r="AN555" s="262"/>
      <c r="AO555" s="262"/>
      <c r="AP555" s="262"/>
      <c r="AQ555" s="262"/>
      <c r="AR555" s="262"/>
      <c r="AS555" s="262"/>
      <c r="AT555" s="262"/>
      <c r="AU555" s="262"/>
      <c r="AV555" s="262"/>
      <c r="AW555" s="262"/>
      <c r="AX555" s="262"/>
      <c r="AY555" s="262"/>
      <c r="AZ555" s="262"/>
      <c r="BA555" s="262"/>
      <c r="BB555" s="262"/>
      <c r="BC555" s="262"/>
      <c r="BD555" s="262"/>
      <c r="BE555" s="262"/>
      <c r="BF555" s="262"/>
      <c r="BG555" s="262"/>
      <c r="BH555" s="262"/>
      <c r="BI555" s="262"/>
      <c r="BJ555" s="262"/>
      <c r="BK555" s="262"/>
      <c r="BL555" s="262"/>
      <c r="BM555" s="262"/>
      <c r="BN555" s="262"/>
      <c r="BO555" s="262"/>
      <c r="BP555" s="262"/>
      <c r="BQ555" s="262"/>
      <c r="BR555" s="262"/>
      <c r="BS555" s="262"/>
      <c r="BT555" s="262"/>
      <c r="BU555" s="262"/>
      <c r="BV555" s="262"/>
      <c r="BW555" s="262"/>
      <c r="BX555" s="262"/>
      <c r="BY555" s="262"/>
      <c r="BZ555" s="262"/>
      <c r="CA555" s="262"/>
      <c r="CB555" s="262"/>
      <c r="CC555" s="262"/>
      <c r="CD555" s="262"/>
      <c r="CE555" s="262"/>
      <c r="CF555" s="262"/>
      <c r="CG555" s="262"/>
      <c r="CH555" s="262"/>
      <c r="CI555" s="262"/>
      <c r="CJ555" s="262"/>
      <c r="CK555" s="262"/>
      <c r="CL555" s="262"/>
      <c r="CM555" s="262"/>
      <c r="CN555" s="262"/>
      <c r="CO555" s="262"/>
      <c r="CP555" s="262"/>
      <c r="CQ555" s="262"/>
      <c r="CR555" s="262"/>
      <c r="CS555" s="262"/>
      <c r="CT555" s="262"/>
      <c r="CU555" s="262"/>
      <c r="CV555" s="262"/>
      <c r="CW555" s="262"/>
      <c r="CX555" s="262"/>
      <c r="CY555" s="262"/>
      <c r="CZ555" s="262"/>
      <c r="DA555" s="262"/>
      <c r="DB555" s="262"/>
      <c r="DC555" s="262"/>
      <c r="DD555" s="262"/>
      <c r="DE555" s="262"/>
      <c r="DF555" s="262"/>
      <c r="DG555" s="262"/>
      <c r="DH555" s="262"/>
      <c r="DI555" s="262"/>
      <c r="DJ555" s="262"/>
      <c r="DK555" s="262"/>
      <c r="DL555" s="262"/>
      <c r="DM555" s="262"/>
      <c r="DN555" s="262"/>
      <c r="DO555" s="262"/>
      <c r="DP555" s="262"/>
      <c r="DQ555" s="262"/>
      <c r="DR555" s="262"/>
      <c r="DS555" s="262"/>
      <c r="DT555" s="262"/>
      <c r="DU555" s="262"/>
      <c r="DV555" s="262"/>
      <c r="DW555" s="262"/>
      <c r="DX555" s="262"/>
      <c r="DY555" s="262"/>
      <c r="DZ555" s="262"/>
      <c r="EA555" s="262"/>
      <c r="EB555" s="262"/>
      <c r="EC555" s="262"/>
      <c r="ED555" s="262"/>
      <c r="EE555" s="262"/>
      <c r="EF555" s="262"/>
      <c r="EG555" s="262"/>
      <c r="EH555" s="262"/>
      <c r="EI555" s="262"/>
      <c r="EJ555" s="262"/>
      <c r="EK555" s="262"/>
      <c r="EL555" s="262"/>
      <c r="EM555" s="262"/>
      <c r="EN555" s="262"/>
      <c r="EO555" s="262"/>
      <c r="EP555" s="262"/>
      <c r="EQ555" s="262"/>
      <c r="ER555" s="262"/>
      <c r="ES555" s="262"/>
      <c r="ET555" s="262"/>
      <c r="EU555" s="262"/>
      <c r="EV555" s="262"/>
      <c r="EW555" s="262"/>
      <c r="EX555" s="262"/>
      <c r="EY555" s="262"/>
      <c r="EZ555" s="262"/>
      <c r="FA555" s="262"/>
      <c r="FB555" s="262"/>
      <c r="FC555" s="262"/>
      <c r="FD555" s="262"/>
      <c r="FE555" s="262"/>
      <c r="FF555" s="262"/>
      <c r="FG555" s="262"/>
      <c r="FH555" s="262"/>
      <c r="FI555" s="262"/>
      <c r="FJ555" s="262"/>
      <c r="FK555" s="262"/>
      <c r="FL555" s="262"/>
      <c r="FM555" s="262"/>
      <c r="FN555" s="262"/>
      <c r="FO555" s="262"/>
      <c r="FP555" s="262"/>
      <c r="FQ555" s="262"/>
      <c r="FR555" s="262"/>
      <c r="FS555" s="262"/>
      <c r="FT555" s="262"/>
      <c r="FU555" s="262"/>
      <c r="FV555" s="262"/>
      <c r="FW555" s="262"/>
      <c r="FX555" s="262"/>
      <c r="FY555" s="262"/>
      <c r="FZ555" s="262"/>
      <c r="GA555" s="262"/>
      <c r="GB555" s="262"/>
      <c r="GC555" s="262"/>
      <c r="GD555" s="262"/>
    </row>
    <row r="556" spans="1:186" s="279" customFormat="1" x14ac:dyDescent="0.2">
      <c r="A556" s="339" t="s">
        <v>12450</v>
      </c>
      <c r="B556" s="280" t="s">
        <v>1872</v>
      </c>
      <c r="C556" s="281" t="s">
        <v>8309</v>
      </c>
      <c r="D556" s="130" t="s">
        <v>18</v>
      </c>
      <c r="E556" s="130">
        <v>5</v>
      </c>
      <c r="F556" s="130">
        <v>0.2</v>
      </c>
      <c r="G556" s="282"/>
      <c r="H556" s="283"/>
      <c r="I556" s="284">
        <f ca="1">OFFSET(INDEX(Composições!A:H,MATCH(B556,Composições!A:A,0),8),2,0)</f>
        <v>2.052</v>
      </c>
      <c r="J556" s="284">
        <f ca="1">IF(ISNUMBER(I556),ROUND(F556*E556*I556,2),"")</f>
        <v>2.0499999999999998</v>
      </c>
      <c r="K556" s="283">
        <f>BDI!$E$17</f>
        <v>0.18609999999999999</v>
      </c>
      <c r="L556" s="283"/>
      <c r="M556" s="283"/>
      <c r="N556" s="131">
        <f t="shared" ca="1" si="9"/>
        <v>2.4300000000000002</v>
      </c>
      <c r="O556" s="340">
        <f ca="1">IF(ISNUMBER(I556),ROUND(F556*N556*E556,2),"")</f>
        <v>2.4300000000000002</v>
      </c>
      <c r="P556" s="262"/>
      <c r="Q556" s="262"/>
      <c r="R556" s="262"/>
      <c r="S556" s="262"/>
      <c r="T556" s="262"/>
      <c r="U556" s="262"/>
      <c r="V556" s="262"/>
      <c r="W556" s="262"/>
      <c r="X556" s="262"/>
      <c r="Y556" s="262"/>
      <c r="Z556" s="262"/>
      <c r="AA556" s="262"/>
      <c r="AB556" s="262"/>
      <c r="AC556" s="262"/>
      <c r="AD556" s="262"/>
      <c r="AE556" s="262"/>
      <c r="AF556" s="262"/>
      <c r="AG556" s="262"/>
      <c r="AH556" s="262"/>
      <c r="AI556" s="262"/>
      <c r="AJ556" s="262"/>
      <c r="AK556" s="262"/>
      <c r="AL556" s="262"/>
      <c r="AM556" s="262"/>
      <c r="AN556" s="262"/>
      <c r="AO556" s="262"/>
      <c r="AP556" s="262"/>
      <c r="AQ556" s="262"/>
      <c r="AR556" s="262"/>
      <c r="AS556" s="262"/>
      <c r="AT556" s="262"/>
      <c r="AU556" s="262"/>
      <c r="AV556" s="262"/>
      <c r="AW556" s="262"/>
      <c r="AX556" s="262"/>
      <c r="AY556" s="262"/>
      <c r="AZ556" s="262"/>
      <c r="BA556" s="262"/>
      <c r="BB556" s="262"/>
      <c r="BC556" s="262"/>
      <c r="BD556" s="262"/>
      <c r="BE556" s="262"/>
      <c r="BF556" s="262"/>
      <c r="BG556" s="262"/>
      <c r="BH556" s="262"/>
      <c r="BI556" s="262"/>
      <c r="BJ556" s="262"/>
      <c r="BK556" s="262"/>
      <c r="BL556" s="262"/>
      <c r="BM556" s="262"/>
      <c r="BN556" s="262"/>
      <c r="BO556" s="262"/>
      <c r="BP556" s="262"/>
      <c r="BQ556" s="262"/>
      <c r="BR556" s="262"/>
      <c r="BS556" s="262"/>
      <c r="BT556" s="262"/>
      <c r="BU556" s="262"/>
      <c r="BV556" s="262"/>
      <c r="BW556" s="262"/>
      <c r="BX556" s="262"/>
      <c r="BY556" s="262"/>
      <c r="BZ556" s="262"/>
      <c r="CA556" s="262"/>
      <c r="CB556" s="262"/>
      <c r="CC556" s="262"/>
      <c r="CD556" s="262"/>
      <c r="CE556" s="262"/>
      <c r="CF556" s="262"/>
      <c r="CG556" s="262"/>
      <c r="CH556" s="262"/>
      <c r="CI556" s="262"/>
      <c r="CJ556" s="262"/>
      <c r="CK556" s="262"/>
      <c r="CL556" s="262"/>
      <c r="CM556" s="262"/>
      <c r="CN556" s="262"/>
      <c r="CO556" s="262"/>
      <c r="CP556" s="262"/>
      <c r="CQ556" s="262"/>
      <c r="CR556" s="262"/>
      <c r="CS556" s="262"/>
      <c r="CT556" s="262"/>
      <c r="CU556" s="262"/>
      <c r="CV556" s="262"/>
      <c r="CW556" s="262"/>
      <c r="CX556" s="262"/>
      <c r="CY556" s="262"/>
      <c r="CZ556" s="262"/>
      <c r="DA556" s="262"/>
      <c r="DB556" s="262"/>
      <c r="DC556" s="262"/>
      <c r="DD556" s="262"/>
      <c r="DE556" s="262"/>
      <c r="DF556" s="262"/>
      <c r="DG556" s="262"/>
      <c r="DH556" s="262"/>
      <c r="DI556" s="262"/>
      <c r="DJ556" s="262"/>
      <c r="DK556" s="262"/>
      <c r="DL556" s="262"/>
      <c r="DM556" s="262"/>
      <c r="DN556" s="262"/>
      <c r="DO556" s="262"/>
      <c r="DP556" s="262"/>
      <c r="DQ556" s="262"/>
      <c r="DR556" s="262"/>
      <c r="DS556" s="262"/>
      <c r="DT556" s="262"/>
      <c r="DU556" s="262"/>
      <c r="DV556" s="262"/>
      <c r="DW556" s="262"/>
      <c r="DX556" s="262"/>
      <c r="DY556" s="262"/>
      <c r="DZ556" s="262"/>
      <c r="EA556" s="262"/>
      <c r="EB556" s="262"/>
      <c r="EC556" s="262"/>
      <c r="ED556" s="262"/>
      <c r="EE556" s="262"/>
      <c r="EF556" s="262"/>
      <c r="EG556" s="262"/>
      <c r="EH556" s="262"/>
      <c r="EI556" s="262"/>
      <c r="EJ556" s="262"/>
      <c r="EK556" s="262"/>
      <c r="EL556" s="262"/>
      <c r="EM556" s="262"/>
      <c r="EN556" s="262"/>
      <c r="EO556" s="262"/>
      <c r="EP556" s="262"/>
      <c r="EQ556" s="262"/>
      <c r="ER556" s="262"/>
      <c r="ES556" s="262"/>
      <c r="ET556" s="262"/>
      <c r="EU556" s="262"/>
      <c r="EV556" s="262"/>
      <c r="EW556" s="262"/>
      <c r="EX556" s="262"/>
      <c r="EY556" s="262"/>
      <c r="EZ556" s="262"/>
      <c r="FA556" s="262"/>
      <c r="FB556" s="262"/>
      <c r="FC556" s="262"/>
      <c r="FD556" s="262"/>
      <c r="FE556" s="262"/>
      <c r="FF556" s="262"/>
      <c r="FG556" s="262"/>
      <c r="FH556" s="262"/>
      <c r="FI556" s="262"/>
      <c r="FJ556" s="262"/>
      <c r="FK556" s="262"/>
      <c r="FL556" s="262"/>
      <c r="FM556" s="262"/>
      <c r="FN556" s="262"/>
      <c r="FO556" s="262"/>
      <c r="FP556" s="262"/>
      <c r="FQ556" s="262"/>
      <c r="FR556" s="262"/>
      <c r="FS556" s="262"/>
      <c r="FT556" s="262"/>
      <c r="FU556" s="262"/>
      <c r="FV556" s="262"/>
      <c r="FW556" s="262"/>
      <c r="FX556" s="262"/>
      <c r="FY556" s="262"/>
      <c r="FZ556" s="262"/>
      <c r="GA556" s="262"/>
      <c r="GB556" s="262"/>
      <c r="GC556" s="262"/>
      <c r="GD556" s="262"/>
    </row>
    <row r="557" spans="1:186" s="279" customFormat="1" x14ac:dyDescent="0.2">
      <c r="A557" s="339" t="s">
        <v>12451</v>
      </c>
      <c r="B557" s="280" t="s">
        <v>1873</v>
      </c>
      <c r="C557" s="281" t="s">
        <v>8310</v>
      </c>
      <c r="D557" s="130" t="s">
        <v>18</v>
      </c>
      <c r="E557" s="130">
        <v>5</v>
      </c>
      <c r="F557" s="130">
        <v>0.2</v>
      </c>
      <c r="G557" s="282"/>
      <c r="H557" s="283"/>
      <c r="I557" s="284">
        <f ca="1">OFFSET(INDEX(Composições!A:H,MATCH(B557,Composições!A:A,0),8),2,0)</f>
        <v>6.6784999999999997</v>
      </c>
      <c r="J557" s="284">
        <f ca="1">IF(ISNUMBER(I557),ROUND(F557*E557*I557,2),"")</f>
        <v>6.68</v>
      </c>
      <c r="K557" s="283">
        <f>BDI!$E$17</f>
        <v>0.18609999999999999</v>
      </c>
      <c r="L557" s="283"/>
      <c r="M557" s="283"/>
      <c r="N557" s="131">
        <f t="shared" ca="1" si="9"/>
        <v>7.92</v>
      </c>
      <c r="O557" s="340">
        <f ca="1">IF(ISNUMBER(I557),ROUND(F557*N557*E557,2),"")</f>
        <v>7.92</v>
      </c>
      <c r="P557" s="262"/>
      <c r="Q557" s="262"/>
      <c r="R557" s="262"/>
      <c r="S557" s="262"/>
      <c r="T557" s="262"/>
      <c r="U557" s="262"/>
      <c r="V557" s="262"/>
      <c r="W557" s="262"/>
      <c r="X557" s="262"/>
      <c r="Y557" s="262"/>
      <c r="Z557" s="262"/>
      <c r="AA557" s="262"/>
      <c r="AB557" s="262"/>
      <c r="AC557" s="262"/>
      <c r="AD557" s="262"/>
      <c r="AE557" s="262"/>
      <c r="AF557" s="262"/>
      <c r="AG557" s="262"/>
      <c r="AH557" s="262"/>
      <c r="AI557" s="262"/>
      <c r="AJ557" s="262"/>
      <c r="AK557" s="262"/>
      <c r="AL557" s="262"/>
      <c r="AM557" s="262"/>
      <c r="AN557" s="262"/>
      <c r="AO557" s="262"/>
      <c r="AP557" s="262"/>
      <c r="AQ557" s="262"/>
      <c r="AR557" s="262"/>
      <c r="AS557" s="262"/>
      <c r="AT557" s="262"/>
      <c r="AU557" s="262"/>
      <c r="AV557" s="262"/>
      <c r="AW557" s="262"/>
      <c r="AX557" s="262"/>
      <c r="AY557" s="262"/>
      <c r="AZ557" s="262"/>
      <c r="BA557" s="262"/>
      <c r="BB557" s="262"/>
      <c r="BC557" s="262"/>
      <c r="BD557" s="262"/>
      <c r="BE557" s="262"/>
      <c r="BF557" s="262"/>
      <c r="BG557" s="262"/>
      <c r="BH557" s="262"/>
      <c r="BI557" s="262"/>
      <c r="BJ557" s="262"/>
      <c r="BK557" s="262"/>
      <c r="BL557" s="262"/>
      <c r="BM557" s="262"/>
      <c r="BN557" s="262"/>
      <c r="BO557" s="262"/>
      <c r="BP557" s="262"/>
      <c r="BQ557" s="262"/>
      <c r="BR557" s="262"/>
      <c r="BS557" s="262"/>
      <c r="BT557" s="262"/>
      <c r="BU557" s="262"/>
      <c r="BV557" s="262"/>
      <c r="BW557" s="262"/>
      <c r="BX557" s="262"/>
      <c r="BY557" s="262"/>
      <c r="BZ557" s="262"/>
      <c r="CA557" s="262"/>
      <c r="CB557" s="262"/>
      <c r="CC557" s="262"/>
      <c r="CD557" s="262"/>
      <c r="CE557" s="262"/>
      <c r="CF557" s="262"/>
      <c r="CG557" s="262"/>
      <c r="CH557" s="262"/>
      <c r="CI557" s="262"/>
      <c r="CJ557" s="262"/>
      <c r="CK557" s="262"/>
      <c r="CL557" s="262"/>
      <c r="CM557" s="262"/>
      <c r="CN557" s="262"/>
      <c r="CO557" s="262"/>
      <c r="CP557" s="262"/>
      <c r="CQ557" s="262"/>
      <c r="CR557" s="262"/>
      <c r="CS557" s="262"/>
      <c r="CT557" s="262"/>
      <c r="CU557" s="262"/>
      <c r="CV557" s="262"/>
      <c r="CW557" s="262"/>
      <c r="CX557" s="262"/>
      <c r="CY557" s="262"/>
      <c r="CZ557" s="262"/>
      <c r="DA557" s="262"/>
      <c r="DB557" s="262"/>
      <c r="DC557" s="262"/>
      <c r="DD557" s="262"/>
      <c r="DE557" s="262"/>
      <c r="DF557" s="262"/>
      <c r="DG557" s="262"/>
      <c r="DH557" s="262"/>
      <c r="DI557" s="262"/>
      <c r="DJ557" s="262"/>
      <c r="DK557" s="262"/>
      <c r="DL557" s="262"/>
      <c r="DM557" s="262"/>
      <c r="DN557" s="262"/>
      <c r="DO557" s="262"/>
      <c r="DP557" s="262"/>
      <c r="DQ557" s="262"/>
      <c r="DR557" s="262"/>
      <c r="DS557" s="262"/>
      <c r="DT557" s="262"/>
      <c r="DU557" s="262"/>
      <c r="DV557" s="262"/>
      <c r="DW557" s="262"/>
      <c r="DX557" s="262"/>
      <c r="DY557" s="262"/>
      <c r="DZ557" s="262"/>
      <c r="EA557" s="262"/>
      <c r="EB557" s="262"/>
      <c r="EC557" s="262"/>
      <c r="ED557" s="262"/>
      <c r="EE557" s="262"/>
      <c r="EF557" s="262"/>
      <c r="EG557" s="262"/>
      <c r="EH557" s="262"/>
      <c r="EI557" s="262"/>
      <c r="EJ557" s="262"/>
      <c r="EK557" s="262"/>
      <c r="EL557" s="262"/>
      <c r="EM557" s="262"/>
      <c r="EN557" s="262"/>
      <c r="EO557" s="262"/>
      <c r="EP557" s="262"/>
      <c r="EQ557" s="262"/>
      <c r="ER557" s="262"/>
      <c r="ES557" s="262"/>
      <c r="ET557" s="262"/>
      <c r="EU557" s="262"/>
      <c r="EV557" s="262"/>
      <c r="EW557" s="262"/>
      <c r="EX557" s="262"/>
      <c r="EY557" s="262"/>
      <c r="EZ557" s="262"/>
      <c r="FA557" s="262"/>
      <c r="FB557" s="262"/>
      <c r="FC557" s="262"/>
      <c r="FD557" s="262"/>
      <c r="FE557" s="262"/>
      <c r="FF557" s="262"/>
      <c r="FG557" s="262"/>
      <c r="FH557" s="262"/>
      <c r="FI557" s="262"/>
      <c r="FJ557" s="262"/>
      <c r="FK557" s="262"/>
      <c r="FL557" s="262"/>
      <c r="FM557" s="262"/>
      <c r="FN557" s="262"/>
      <c r="FO557" s="262"/>
      <c r="FP557" s="262"/>
      <c r="FQ557" s="262"/>
      <c r="FR557" s="262"/>
      <c r="FS557" s="262"/>
      <c r="FT557" s="262"/>
      <c r="FU557" s="262"/>
      <c r="FV557" s="262"/>
      <c r="FW557" s="262"/>
      <c r="FX557" s="262"/>
      <c r="FY557" s="262"/>
      <c r="FZ557" s="262"/>
      <c r="GA557" s="262"/>
      <c r="GB557" s="262"/>
      <c r="GC557" s="262"/>
      <c r="GD557" s="262"/>
    </row>
    <row r="558" spans="1:186" s="279" customFormat="1" x14ac:dyDescent="0.2">
      <c r="A558" s="339" t="s">
        <v>12452</v>
      </c>
      <c r="B558" s="280" t="s">
        <v>1874</v>
      </c>
      <c r="C558" s="281" t="s">
        <v>8311</v>
      </c>
      <c r="D558" s="130" t="s">
        <v>18</v>
      </c>
      <c r="E558" s="130">
        <v>3</v>
      </c>
      <c r="F558" s="130">
        <v>0.2</v>
      </c>
      <c r="G558" s="282"/>
      <c r="H558" s="283"/>
      <c r="I558" s="284">
        <f ca="1">OFFSET(INDEX(Composições!A:H,MATCH(B558,Composições!A:A,0),8),2,0)</f>
        <v>7.3339999999999996</v>
      </c>
      <c r="J558" s="284">
        <f ca="1">IF(ISNUMBER(I558),ROUND(F558*E558*I558,2),"")</f>
        <v>4.4000000000000004</v>
      </c>
      <c r="K558" s="283">
        <f>BDI!$E$17</f>
        <v>0.18609999999999999</v>
      </c>
      <c r="L558" s="283"/>
      <c r="M558" s="283"/>
      <c r="N558" s="131">
        <f t="shared" ca="1" si="9"/>
        <v>8.6999999999999993</v>
      </c>
      <c r="O558" s="340">
        <f ca="1">IF(ISNUMBER(I558),ROUND(F558*N558*E558,2),"")</f>
        <v>5.22</v>
      </c>
      <c r="P558" s="262"/>
      <c r="Q558" s="262"/>
      <c r="R558" s="262"/>
      <c r="S558" s="262"/>
      <c r="T558" s="262"/>
      <c r="U558" s="262"/>
      <c r="V558" s="262"/>
      <c r="W558" s="262"/>
      <c r="X558" s="262"/>
      <c r="Y558" s="262"/>
      <c r="Z558" s="262"/>
      <c r="AA558" s="262"/>
      <c r="AB558" s="262"/>
      <c r="AC558" s="262"/>
      <c r="AD558" s="262"/>
      <c r="AE558" s="262"/>
      <c r="AF558" s="262"/>
      <c r="AG558" s="262"/>
      <c r="AH558" s="262"/>
      <c r="AI558" s="262"/>
      <c r="AJ558" s="262"/>
      <c r="AK558" s="262"/>
      <c r="AL558" s="262"/>
      <c r="AM558" s="262"/>
      <c r="AN558" s="262"/>
      <c r="AO558" s="262"/>
      <c r="AP558" s="262"/>
      <c r="AQ558" s="262"/>
      <c r="AR558" s="262"/>
      <c r="AS558" s="262"/>
      <c r="AT558" s="262"/>
      <c r="AU558" s="262"/>
      <c r="AV558" s="262"/>
      <c r="AW558" s="262"/>
      <c r="AX558" s="262"/>
      <c r="AY558" s="262"/>
      <c r="AZ558" s="262"/>
      <c r="BA558" s="262"/>
      <c r="BB558" s="262"/>
      <c r="BC558" s="262"/>
      <c r="BD558" s="262"/>
      <c r="BE558" s="262"/>
      <c r="BF558" s="262"/>
      <c r="BG558" s="262"/>
      <c r="BH558" s="262"/>
      <c r="BI558" s="262"/>
      <c r="BJ558" s="262"/>
      <c r="BK558" s="262"/>
      <c r="BL558" s="262"/>
      <c r="BM558" s="262"/>
      <c r="BN558" s="262"/>
      <c r="BO558" s="262"/>
      <c r="BP558" s="262"/>
      <c r="BQ558" s="262"/>
      <c r="BR558" s="262"/>
      <c r="BS558" s="262"/>
      <c r="BT558" s="262"/>
      <c r="BU558" s="262"/>
      <c r="BV558" s="262"/>
      <c r="BW558" s="262"/>
      <c r="BX558" s="262"/>
      <c r="BY558" s="262"/>
      <c r="BZ558" s="262"/>
      <c r="CA558" s="262"/>
      <c r="CB558" s="262"/>
      <c r="CC558" s="262"/>
      <c r="CD558" s="262"/>
      <c r="CE558" s="262"/>
      <c r="CF558" s="262"/>
      <c r="CG558" s="262"/>
      <c r="CH558" s="262"/>
      <c r="CI558" s="262"/>
      <c r="CJ558" s="262"/>
      <c r="CK558" s="262"/>
      <c r="CL558" s="262"/>
      <c r="CM558" s="262"/>
      <c r="CN558" s="262"/>
      <c r="CO558" s="262"/>
      <c r="CP558" s="262"/>
      <c r="CQ558" s="262"/>
      <c r="CR558" s="262"/>
      <c r="CS558" s="262"/>
      <c r="CT558" s="262"/>
      <c r="CU558" s="262"/>
      <c r="CV558" s="262"/>
      <c r="CW558" s="262"/>
      <c r="CX558" s="262"/>
      <c r="CY558" s="262"/>
      <c r="CZ558" s="262"/>
      <c r="DA558" s="262"/>
      <c r="DB558" s="262"/>
      <c r="DC558" s="262"/>
      <c r="DD558" s="262"/>
      <c r="DE558" s="262"/>
      <c r="DF558" s="262"/>
      <c r="DG558" s="262"/>
      <c r="DH558" s="262"/>
      <c r="DI558" s="262"/>
      <c r="DJ558" s="262"/>
      <c r="DK558" s="262"/>
      <c r="DL558" s="262"/>
      <c r="DM558" s="262"/>
      <c r="DN558" s="262"/>
      <c r="DO558" s="262"/>
      <c r="DP558" s="262"/>
      <c r="DQ558" s="262"/>
      <c r="DR558" s="262"/>
      <c r="DS558" s="262"/>
      <c r="DT558" s="262"/>
      <c r="DU558" s="262"/>
      <c r="DV558" s="262"/>
      <c r="DW558" s="262"/>
      <c r="DX558" s="262"/>
      <c r="DY558" s="262"/>
      <c r="DZ558" s="262"/>
      <c r="EA558" s="262"/>
      <c r="EB558" s="262"/>
      <c r="EC558" s="262"/>
      <c r="ED558" s="262"/>
      <c r="EE558" s="262"/>
      <c r="EF558" s="262"/>
      <c r="EG558" s="262"/>
      <c r="EH558" s="262"/>
      <c r="EI558" s="262"/>
      <c r="EJ558" s="262"/>
      <c r="EK558" s="262"/>
      <c r="EL558" s="262"/>
      <c r="EM558" s="262"/>
      <c r="EN558" s="262"/>
      <c r="EO558" s="262"/>
      <c r="EP558" s="262"/>
      <c r="EQ558" s="262"/>
      <c r="ER558" s="262"/>
      <c r="ES558" s="262"/>
      <c r="ET558" s="262"/>
      <c r="EU558" s="262"/>
      <c r="EV558" s="262"/>
      <c r="EW558" s="262"/>
      <c r="EX558" s="262"/>
      <c r="EY558" s="262"/>
      <c r="EZ558" s="262"/>
      <c r="FA558" s="262"/>
      <c r="FB558" s="262"/>
      <c r="FC558" s="262"/>
      <c r="FD558" s="262"/>
      <c r="FE558" s="262"/>
      <c r="FF558" s="262"/>
      <c r="FG558" s="262"/>
      <c r="FH558" s="262"/>
      <c r="FI558" s="262"/>
      <c r="FJ558" s="262"/>
      <c r="FK558" s="262"/>
      <c r="FL558" s="262"/>
      <c r="FM558" s="262"/>
      <c r="FN558" s="262"/>
      <c r="FO558" s="262"/>
      <c r="FP558" s="262"/>
      <c r="FQ558" s="262"/>
      <c r="FR558" s="262"/>
      <c r="FS558" s="262"/>
      <c r="FT558" s="262"/>
      <c r="FU558" s="262"/>
      <c r="FV558" s="262"/>
      <c r="FW558" s="262"/>
      <c r="FX558" s="262"/>
      <c r="FY558" s="262"/>
      <c r="FZ558" s="262"/>
      <c r="GA558" s="262"/>
      <c r="GB558" s="262"/>
      <c r="GC558" s="262"/>
      <c r="GD558" s="262"/>
    </row>
    <row r="559" spans="1:186" s="279" customFormat="1" x14ac:dyDescent="0.2">
      <c r="A559" s="339" t="s">
        <v>12453</v>
      </c>
      <c r="B559" s="280" t="s">
        <v>1875</v>
      </c>
      <c r="C559" s="281" t="s">
        <v>8312</v>
      </c>
      <c r="D559" s="130" t="s">
        <v>18</v>
      </c>
      <c r="E559" s="130">
        <v>5</v>
      </c>
      <c r="F559" s="130">
        <v>0.2</v>
      </c>
      <c r="G559" s="282"/>
      <c r="H559" s="283"/>
      <c r="I559" s="284">
        <f ca="1">OFFSET(INDEX(Composições!A:H,MATCH(B559,Composições!A:A,0),8),2,0)</f>
        <v>13.774999999999999</v>
      </c>
      <c r="J559" s="284">
        <f ca="1">IF(ISNUMBER(I559),ROUND(F559*E559*I559,2),"")</f>
        <v>13.78</v>
      </c>
      <c r="K559" s="283">
        <f>BDI!$E$17</f>
        <v>0.18609999999999999</v>
      </c>
      <c r="L559" s="283"/>
      <c r="M559" s="283"/>
      <c r="N559" s="131">
        <f t="shared" ca="1" si="9"/>
        <v>16.34</v>
      </c>
      <c r="O559" s="340">
        <f ca="1">IF(ISNUMBER(I559),ROUND(F559*N559*E559,2),"")</f>
        <v>16.34</v>
      </c>
      <c r="P559" s="262"/>
      <c r="Q559" s="262"/>
      <c r="R559" s="262"/>
      <c r="S559" s="262"/>
      <c r="T559" s="262"/>
      <c r="U559" s="262"/>
      <c r="V559" s="262"/>
      <c r="W559" s="262"/>
      <c r="X559" s="262"/>
      <c r="Y559" s="262"/>
      <c r="Z559" s="262"/>
      <c r="AA559" s="262"/>
      <c r="AB559" s="262"/>
      <c r="AC559" s="262"/>
      <c r="AD559" s="262"/>
      <c r="AE559" s="262"/>
      <c r="AF559" s="262"/>
      <c r="AG559" s="262"/>
      <c r="AH559" s="262"/>
      <c r="AI559" s="262"/>
      <c r="AJ559" s="262"/>
      <c r="AK559" s="262"/>
      <c r="AL559" s="262"/>
      <c r="AM559" s="262"/>
      <c r="AN559" s="262"/>
      <c r="AO559" s="262"/>
      <c r="AP559" s="262"/>
      <c r="AQ559" s="262"/>
      <c r="AR559" s="262"/>
      <c r="AS559" s="262"/>
      <c r="AT559" s="262"/>
      <c r="AU559" s="262"/>
      <c r="AV559" s="262"/>
      <c r="AW559" s="262"/>
      <c r="AX559" s="262"/>
      <c r="AY559" s="262"/>
      <c r="AZ559" s="262"/>
      <c r="BA559" s="262"/>
      <c r="BB559" s="262"/>
      <c r="BC559" s="262"/>
      <c r="BD559" s="262"/>
      <c r="BE559" s="262"/>
      <c r="BF559" s="262"/>
      <c r="BG559" s="262"/>
      <c r="BH559" s="262"/>
      <c r="BI559" s="262"/>
      <c r="BJ559" s="262"/>
      <c r="BK559" s="262"/>
      <c r="BL559" s="262"/>
      <c r="BM559" s="262"/>
      <c r="BN559" s="262"/>
      <c r="BO559" s="262"/>
      <c r="BP559" s="262"/>
      <c r="BQ559" s="262"/>
      <c r="BR559" s="262"/>
      <c r="BS559" s="262"/>
      <c r="BT559" s="262"/>
      <c r="BU559" s="262"/>
      <c r="BV559" s="262"/>
      <c r="BW559" s="262"/>
      <c r="BX559" s="262"/>
      <c r="BY559" s="262"/>
      <c r="BZ559" s="262"/>
      <c r="CA559" s="262"/>
      <c r="CB559" s="262"/>
      <c r="CC559" s="262"/>
      <c r="CD559" s="262"/>
      <c r="CE559" s="262"/>
      <c r="CF559" s="262"/>
      <c r="CG559" s="262"/>
      <c r="CH559" s="262"/>
      <c r="CI559" s="262"/>
      <c r="CJ559" s="262"/>
      <c r="CK559" s="262"/>
      <c r="CL559" s="262"/>
      <c r="CM559" s="262"/>
      <c r="CN559" s="262"/>
      <c r="CO559" s="262"/>
      <c r="CP559" s="262"/>
      <c r="CQ559" s="262"/>
      <c r="CR559" s="262"/>
      <c r="CS559" s="262"/>
      <c r="CT559" s="262"/>
      <c r="CU559" s="262"/>
      <c r="CV559" s="262"/>
      <c r="CW559" s="262"/>
      <c r="CX559" s="262"/>
      <c r="CY559" s="262"/>
      <c r="CZ559" s="262"/>
      <c r="DA559" s="262"/>
      <c r="DB559" s="262"/>
      <c r="DC559" s="262"/>
      <c r="DD559" s="262"/>
      <c r="DE559" s="262"/>
      <c r="DF559" s="262"/>
      <c r="DG559" s="262"/>
      <c r="DH559" s="262"/>
      <c r="DI559" s="262"/>
      <c r="DJ559" s="262"/>
      <c r="DK559" s="262"/>
      <c r="DL559" s="262"/>
      <c r="DM559" s="262"/>
      <c r="DN559" s="262"/>
      <c r="DO559" s="262"/>
      <c r="DP559" s="262"/>
      <c r="DQ559" s="262"/>
      <c r="DR559" s="262"/>
      <c r="DS559" s="262"/>
      <c r="DT559" s="262"/>
      <c r="DU559" s="262"/>
      <c r="DV559" s="262"/>
      <c r="DW559" s="262"/>
      <c r="DX559" s="262"/>
      <c r="DY559" s="262"/>
      <c r="DZ559" s="262"/>
      <c r="EA559" s="262"/>
      <c r="EB559" s="262"/>
      <c r="EC559" s="262"/>
      <c r="ED559" s="262"/>
      <c r="EE559" s="262"/>
      <c r="EF559" s="262"/>
      <c r="EG559" s="262"/>
      <c r="EH559" s="262"/>
      <c r="EI559" s="262"/>
      <c r="EJ559" s="262"/>
      <c r="EK559" s="262"/>
      <c r="EL559" s="262"/>
      <c r="EM559" s="262"/>
      <c r="EN559" s="262"/>
      <c r="EO559" s="262"/>
      <c r="EP559" s="262"/>
      <c r="EQ559" s="262"/>
      <c r="ER559" s="262"/>
      <c r="ES559" s="262"/>
      <c r="ET559" s="262"/>
      <c r="EU559" s="262"/>
      <c r="EV559" s="262"/>
      <c r="EW559" s="262"/>
      <c r="EX559" s="262"/>
      <c r="EY559" s="262"/>
      <c r="EZ559" s="262"/>
      <c r="FA559" s="262"/>
      <c r="FB559" s="262"/>
      <c r="FC559" s="262"/>
      <c r="FD559" s="262"/>
      <c r="FE559" s="262"/>
      <c r="FF559" s="262"/>
      <c r="FG559" s="262"/>
      <c r="FH559" s="262"/>
      <c r="FI559" s="262"/>
      <c r="FJ559" s="262"/>
      <c r="FK559" s="262"/>
      <c r="FL559" s="262"/>
      <c r="FM559" s="262"/>
      <c r="FN559" s="262"/>
      <c r="FO559" s="262"/>
      <c r="FP559" s="262"/>
      <c r="FQ559" s="262"/>
      <c r="FR559" s="262"/>
      <c r="FS559" s="262"/>
      <c r="FT559" s="262"/>
      <c r="FU559" s="262"/>
      <c r="FV559" s="262"/>
      <c r="FW559" s="262"/>
      <c r="FX559" s="262"/>
      <c r="FY559" s="262"/>
      <c r="FZ559" s="262"/>
      <c r="GA559" s="262"/>
      <c r="GB559" s="262"/>
      <c r="GC559" s="262"/>
      <c r="GD559" s="262"/>
    </row>
    <row r="560" spans="1:186" s="279" customFormat="1" x14ac:dyDescent="0.2">
      <c r="A560" s="339" t="s">
        <v>12454</v>
      </c>
      <c r="B560" s="280" t="s">
        <v>1876</v>
      </c>
      <c r="C560" s="281" t="s">
        <v>8313</v>
      </c>
      <c r="D560" s="130" t="s">
        <v>18</v>
      </c>
      <c r="E560" s="130">
        <v>12</v>
      </c>
      <c r="F560" s="130">
        <v>0.2</v>
      </c>
      <c r="G560" s="282"/>
      <c r="H560" s="283"/>
      <c r="I560" s="284">
        <f ca="1">OFFSET(INDEX(Composições!A:H,MATCH(B560,Composições!A:A,0),8),2,0)</f>
        <v>0.91199999999999992</v>
      </c>
      <c r="J560" s="284">
        <f ca="1">IF(ISNUMBER(I560),ROUND(F560*E560*I560,2),"")</f>
        <v>2.19</v>
      </c>
      <c r="K560" s="283">
        <f>BDI!$E$17</f>
        <v>0.18609999999999999</v>
      </c>
      <c r="L560" s="283"/>
      <c r="M560" s="283"/>
      <c r="N560" s="131">
        <f t="shared" ca="1" si="9"/>
        <v>1.08</v>
      </c>
      <c r="O560" s="340">
        <f ca="1">IF(ISNUMBER(I560),ROUND(F560*N560*E560,2),"")</f>
        <v>2.59</v>
      </c>
      <c r="P560" s="262"/>
      <c r="Q560" s="262"/>
      <c r="R560" s="262"/>
      <c r="S560" s="262"/>
      <c r="T560" s="262"/>
      <c r="U560" s="262"/>
      <c r="V560" s="262"/>
      <c r="W560" s="262"/>
      <c r="X560" s="262"/>
      <c r="Y560" s="262"/>
      <c r="Z560" s="262"/>
      <c r="AA560" s="262"/>
      <c r="AB560" s="262"/>
      <c r="AC560" s="262"/>
      <c r="AD560" s="262"/>
      <c r="AE560" s="262"/>
      <c r="AF560" s="262"/>
      <c r="AG560" s="262"/>
      <c r="AH560" s="262"/>
      <c r="AI560" s="262"/>
      <c r="AJ560" s="262"/>
      <c r="AK560" s="262"/>
      <c r="AL560" s="262"/>
      <c r="AM560" s="262"/>
      <c r="AN560" s="262"/>
      <c r="AO560" s="262"/>
      <c r="AP560" s="262"/>
      <c r="AQ560" s="262"/>
      <c r="AR560" s="262"/>
      <c r="AS560" s="262"/>
      <c r="AT560" s="262"/>
      <c r="AU560" s="262"/>
      <c r="AV560" s="262"/>
      <c r="AW560" s="262"/>
      <c r="AX560" s="262"/>
      <c r="AY560" s="262"/>
      <c r="AZ560" s="262"/>
      <c r="BA560" s="262"/>
      <c r="BB560" s="262"/>
      <c r="BC560" s="262"/>
      <c r="BD560" s="262"/>
      <c r="BE560" s="262"/>
      <c r="BF560" s="262"/>
      <c r="BG560" s="262"/>
      <c r="BH560" s="262"/>
      <c r="BI560" s="262"/>
      <c r="BJ560" s="262"/>
      <c r="BK560" s="262"/>
      <c r="BL560" s="262"/>
      <c r="BM560" s="262"/>
      <c r="BN560" s="262"/>
      <c r="BO560" s="262"/>
      <c r="BP560" s="262"/>
      <c r="BQ560" s="262"/>
      <c r="BR560" s="262"/>
      <c r="BS560" s="262"/>
      <c r="BT560" s="262"/>
      <c r="BU560" s="262"/>
      <c r="BV560" s="262"/>
      <c r="BW560" s="262"/>
      <c r="BX560" s="262"/>
      <c r="BY560" s="262"/>
      <c r="BZ560" s="262"/>
      <c r="CA560" s="262"/>
      <c r="CB560" s="262"/>
      <c r="CC560" s="262"/>
      <c r="CD560" s="262"/>
      <c r="CE560" s="262"/>
      <c r="CF560" s="262"/>
      <c r="CG560" s="262"/>
      <c r="CH560" s="262"/>
      <c r="CI560" s="262"/>
      <c r="CJ560" s="262"/>
      <c r="CK560" s="262"/>
      <c r="CL560" s="262"/>
      <c r="CM560" s="262"/>
      <c r="CN560" s="262"/>
      <c r="CO560" s="262"/>
      <c r="CP560" s="262"/>
      <c r="CQ560" s="262"/>
      <c r="CR560" s="262"/>
      <c r="CS560" s="262"/>
      <c r="CT560" s="262"/>
      <c r="CU560" s="262"/>
      <c r="CV560" s="262"/>
      <c r="CW560" s="262"/>
      <c r="CX560" s="262"/>
      <c r="CY560" s="262"/>
      <c r="CZ560" s="262"/>
      <c r="DA560" s="262"/>
      <c r="DB560" s="262"/>
      <c r="DC560" s="262"/>
      <c r="DD560" s="262"/>
      <c r="DE560" s="262"/>
      <c r="DF560" s="262"/>
      <c r="DG560" s="262"/>
      <c r="DH560" s="262"/>
      <c r="DI560" s="262"/>
      <c r="DJ560" s="262"/>
      <c r="DK560" s="262"/>
      <c r="DL560" s="262"/>
      <c r="DM560" s="262"/>
      <c r="DN560" s="262"/>
      <c r="DO560" s="262"/>
      <c r="DP560" s="262"/>
      <c r="DQ560" s="262"/>
      <c r="DR560" s="262"/>
      <c r="DS560" s="262"/>
      <c r="DT560" s="262"/>
      <c r="DU560" s="262"/>
      <c r="DV560" s="262"/>
      <c r="DW560" s="262"/>
      <c r="DX560" s="262"/>
      <c r="DY560" s="262"/>
      <c r="DZ560" s="262"/>
      <c r="EA560" s="262"/>
      <c r="EB560" s="262"/>
      <c r="EC560" s="262"/>
      <c r="ED560" s="262"/>
      <c r="EE560" s="262"/>
      <c r="EF560" s="262"/>
      <c r="EG560" s="262"/>
      <c r="EH560" s="262"/>
      <c r="EI560" s="262"/>
      <c r="EJ560" s="262"/>
      <c r="EK560" s="262"/>
      <c r="EL560" s="262"/>
      <c r="EM560" s="262"/>
      <c r="EN560" s="262"/>
      <c r="EO560" s="262"/>
      <c r="EP560" s="262"/>
      <c r="EQ560" s="262"/>
      <c r="ER560" s="262"/>
      <c r="ES560" s="262"/>
      <c r="ET560" s="262"/>
      <c r="EU560" s="262"/>
      <c r="EV560" s="262"/>
      <c r="EW560" s="262"/>
      <c r="EX560" s="262"/>
      <c r="EY560" s="262"/>
      <c r="EZ560" s="262"/>
      <c r="FA560" s="262"/>
      <c r="FB560" s="262"/>
      <c r="FC560" s="262"/>
      <c r="FD560" s="262"/>
      <c r="FE560" s="262"/>
      <c r="FF560" s="262"/>
      <c r="FG560" s="262"/>
      <c r="FH560" s="262"/>
      <c r="FI560" s="262"/>
      <c r="FJ560" s="262"/>
      <c r="FK560" s="262"/>
      <c r="FL560" s="262"/>
      <c r="FM560" s="262"/>
      <c r="FN560" s="262"/>
      <c r="FO560" s="262"/>
      <c r="FP560" s="262"/>
      <c r="FQ560" s="262"/>
      <c r="FR560" s="262"/>
      <c r="FS560" s="262"/>
      <c r="FT560" s="262"/>
      <c r="FU560" s="262"/>
      <c r="FV560" s="262"/>
      <c r="FW560" s="262"/>
      <c r="FX560" s="262"/>
      <c r="FY560" s="262"/>
      <c r="FZ560" s="262"/>
      <c r="GA560" s="262"/>
      <c r="GB560" s="262"/>
      <c r="GC560" s="262"/>
      <c r="GD560" s="262"/>
    </row>
    <row r="561" spans="1:186" s="279" customFormat="1" x14ac:dyDescent="0.2">
      <c r="A561" s="339" t="s">
        <v>12455</v>
      </c>
      <c r="B561" s="280" t="s">
        <v>1877</v>
      </c>
      <c r="C561" s="281" t="s">
        <v>8314</v>
      </c>
      <c r="D561" s="130" t="s">
        <v>18</v>
      </c>
      <c r="E561" s="130">
        <v>3</v>
      </c>
      <c r="F561" s="130">
        <v>0.2</v>
      </c>
      <c r="G561" s="282"/>
      <c r="H561" s="283"/>
      <c r="I561" s="284">
        <f ca="1">OFFSET(INDEX(Composições!A:H,MATCH(B561,Composições!A:A,0),8),2,0)</f>
        <v>8.9205000000000005</v>
      </c>
      <c r="J561" s="284">
        <f ca="1">IF(ISNUMBER(I561),ROUND(F561*E561*I561,2),"")</f>
        <v>5.35</v>
      </c>
      <c r="K561" s="283">
        <f>BDI!$E$17</f>
        <v>0.18609999999999999</v>
      </c>
      <c r="L561" s="283"/>
      <c r="M561" s="283"/>
      <c r="N561" s="131">
        <f t="shared" ca="1" si="9"/>
        <v>10.58</v>
      </c>
      <c r="O561" s="340">
        <f ca="1">IF(ISNUMBER(I561),ROUND(F561*N561*E561,2),"")</f>
        <v>6.35</v>
      </c>
      <c r="P561" s="262"/>
      <c r="Q561" s="262"/>
      <c r="R561" s="262"/>
      <c r="S561" s="262"/>
      <c r="T561" s="262"/>
      <c r="U561" s="262"/>
      <c r="V561" s="262"/>
      <c r="W561" s="262"/>
      <c r="X561" s="262"/>
      <c r="Y561" s="262"/>
      <c r="Z561" s="262"/>
      <c r="AA561" s="262"/>
      <c r="AB561" s="262"/>
      <c r="AC561" s="262"/>
      <c r="AD561" s="262"/>
      <c r="AE561" s="262"/>
      <c r="AF561" s="262"/>
      <c r="AG561" s="262"/>
      <c r="AH561" s="262"/>
      <c r="AI561" s="262"/>
      <c r="AJ561" s="262"/>
      <c r="AK561" s="262"/>
      <c r="AL561" s="262"/>
      <c r="AM561" s="262"/>
      <c r="AN561" s="262"/>
      <c r="AO561" s="262"/>
      <c r="AP561" s="262"/>
      <c r="AQ561" s="262"/>
      <c r="AR561" s="262"/>
      <c r="AS561" s="262"/>
      <c r="AT561" s="262"/>
      <c r="AU561" s="262"/>
      <c r="AV561" s="262"/>
      <c r="AW561" s="262"/>
      <c r="AX561" s="262"/>
      <c r="AY561" s="262"/>
      <c r="AZ561" s="262"/>
      <c r="BA561" s="262"/>
      <c r="BB561" s="262"/>
      <c r="BC561" s="262"/>
      <c r="BD561" s="262"/>
      <c r="BE561" s="262"/>
      <c r="BF561" s="262"/>
      <c r="BG561" s="262"/>
      <c r="BH561" s="262"/>
      <c r="BI561" s="262"/>
      <c r="BJ561" s="262"/>
      <c r="BK561" s="262"/>
      <c r="BL561" s="262"/>
      <c r="BM561" s="262"/>
      <c r="BN561" s="262"/>
      <c r="BO561" s="262"/>
      <c r="BP561" s="262"/>
      <c r="BQ561" s="262"/>
      <c r="BR561" s="262"/>
      <c r="BS561" s="262"/>
      <c r="BT561" s="262"/>
      <c r="BU561" s="262"/>
      <c r="BV561" s="262"/>
      <c r="BW561" s="262"/>
      <c r="BX561" s="262"/>
      <c r="BY561" s="262"/>
      <c r="BZ561" s="262"/>
      <c r="CA561" s="262"/>
      <c r="CB561" s="262"/>
      <c r="CC561" s="262"/>
      <c r="CD561" s="262"/>
      <c r="CE561" s="262"/>
      <c r="CF561" s="262"/>
      <c r="CG561" s="262"/>
      <c r="CH561" s="262"/>
      <c r="CI561" s="262"/>
      <c r="CJ561" s="262"/>
      <c r="CK561" s="262"/>
      <c r="CL561" s="262"/>
      <c r="CM561" s="262"/>
      <c r="CN561" s="262"/>
      <c r="CO561" s="262"/>
      <c r="CP561" s="262"/>
      <c r="CQ561" s="262"/>
      <c r="CR561" s="262"/>
      <c r="CS561" s="262"/>
      <c r="CT561" s="262"/>
      <c r="CU561" s="262"/>
      <c r="CV561" s="262"/>
      <c r="CW561" s="262"/>
      <c r="CX561" s="262"/>
      <c r="CY561" s="262"/>
      <c r="CZ561" s="262"/>
      <c r="DA561" s="262"/>
      <c r="DB561" s="262"/>
      <c r="DC561" s="262"/>
      <c r="DD561" s="262"/>
      <c r="DE561" s="262"/>
      <c r="DF561" s="262"/>
      <c r="DG561" s="262"/>
      <c r="DH561" s="262"/>
      <c r="DI561" s="262"/>
      <c r="DJ561" s="262"/>
      <c r="DK561" s="262"/>
      <c r="DL561" s="262"/>
      <c r="DM561" s="262"/>
      <c r="DN561" s="262"/>
      <c r="DO561" s="262"/>
      <c r="DP561" s="262"/>
      <c r="DQ561" s="262"/>
      <c r="DR561" s="262"/>
      <c r="DS561" s="262"/>
      <c r="DT561" s="262"/>
      <c r="DU561" s="262"/>
      <c r="DV561" s="262"/>
      <c r="DW561" s="262"/>
      <c r="DX561" s="262"/>
      <c r="DY561" s="262"/>
      <c r="DZ561" s="262"/>
      <c r="EA561" s="262"/>
      <c r="EB561" s="262"/>
      <c r="EC561" s="262"/>
      <c r="ED561" s="262"/>
      <c r="EE561" s="262"/>
      <c r="EF561" s="262"/>
      <c r="EG561" s="262"/>
      <c r="EH561" s="262"/>
      <c r="EI561" s="262"/>
      <c r="EJ561" s="262"/>
      <c r="EK561" s="262"/>
      <c r="EL561" s="262"/>
      <c r="EM561" s="262"/>
      <c r="EN561" s="262"/>
      <c r="EO561" s="262"/>
      <c r="EP561" s="262"/>
      <c r="EQ561" s="262"/>
      <c r="ER561" s="262"/>
      <c r="ES561" s="262"/>
      <c r="ET561" s="262"/>
      <c r="EU561" s="262"/>
      <c r="EV561" s="262"/>
      <c r="EW561" s="262"/>
      <c r="EX561" s="262"/>
      <c r="EY561" s="262"/>
      <c r="EZ561" s="262"/>
      <c r="FA561" s="262"/>
      <c r="FB561" s="262"/>
      <c r="FC561" s="262"/>
      <c r="FD561" s="262"/>
      <c r="FE561" s="262"/>
      <c r="FF561" s="262"/>
      <c r="FG561" s="262"/>
      <c r="FH561" s="262"/>
      <c r="FI561" s="262"/>
      <c r="FJ561" s="262"/>
      <c r="FK561" s="262"/>
      <c r="FL561" s="262"/>
      <c r="FM561" s="262"/>
      <c r="FN561" s="262"/>
      <c r="FO561" s="262"/>
      <c r="FP561" s="262"/>
      <c r="FQ561" s="262"/>
      <c r="FR561" s="262"/>
      <c r="FS561" s="262"/>
      <c r="FT561" s="262"/>
      <c r="FU561" s="262"/>
      <c r="FV561" s="262"/>
      <c r="FW561" s="262"/>
      <c r="FX561" s="262"/>
      <c r="FY561" s="262"/>
      <c r="FZ561" s="262"/>
      <c r="GA561" s="262"/>
      <c r="GB561" s="262"/>
      <c r="GC561" s="262"/>
      <c r="GD561" s="262"/>
    </row>
    <row r="562" spans="1:186" s="279" customFormat="1" x14ac:dyDescent="0.2">
      <c r="A562" s="339" t="s">
        <v>12456</v>
      </c>
      <c r="B562" s="280" t="s">
        <v>1878</v>
      </c>
      <c r="C562" s="281" t="s">
        <v>8315</v>
      </c>
      <c r="D562" s="130" t="s">
        <v>18</v>
      </c>
      <c r="E562" s="130">
        <v>12</v>
      </c>
      <c r="F562" s="130">
        <v>0.2</v>
      </c>
      <c r="G562" s="282"/>
      <c r="H562" s="283"/>
      <c r="I562" s="284">
        <f ca="1">OFFSET(INDEX(Composições!A:H,MATCH(B562,Composições!A:A,0),8),2,0)</f>
        <v>0.99749999999999994</v>
      </c>
      <c r="J562" s="284">
        <f ca="1">IF(ISNUMBER(I562),ROUND(F562*E562*I562,2),"")</f>
        <v>2.39</v>
      </c>
      <c r="K562" s="283">
        <f>BDI!$E$17</f>
        <v>0.18609999999999999</v>
      </c>
      <c r="L562" s="283"/>
      <c r="M562" s="283"/>
      <c r="N562" s="131">
        <f t="shared" ca="1" si="9"/>
        <v>1.18</v>
      </c>
      <c r="O562" s="340">
        <f ca="1">IF(ISNUMBER(I562),ROUND(F562*N562*E562,2),"")</f>
        <v>2.83</v>
      </c>
      <c r="P562" s="262"/>
      <c r="Q562" s="262"/>
      <c r="R562" s="262"/>
      <c r="S562" s="262"/>
      <c r="T562" s="262"/>
      <c r="U562" s="262"/>
      <c r="V562" s="262"/>
      <c r="W562" s="262"/>
      <c r="X562" s="262"/>
      <c r="Y562" s="262"/>
      <c r="Z562" s="262"/>
      <c r="AA562" s="262"/>
      <c r="AB562" s="262"/>
      <c r="AC562" s="262"/>
      <c r="AD562" s="262"/>
      <c r="AE562" s="262"/>
      <c r="AF562" s="262"/>
      <c r="AG562" s="262"/>
      <c r="AH562" s="262"/>
      <c r="AI562" s="262"/>
      <c r="AJ562" s="262"/>
      <c r="AK562" s="262"/>
      <c r="AL562" s="262"/>
      <c r="AM562" s="262"/>
      <c r="AN562" s="262"/>
      <c r="AO562" s="262"/>
      <c r="AP562" s="262"/>
      <c r="AQ562" s="262"/>
      <c r="AR562" s="262"/>
      <c r="AS562" s="262"/>
      <c r="AT562" s="262"/>
      <c r="AU562" s="262"/>
      <c r="AV562" s="262"/>
      <c r="AW562" s="262"/>
      <c r="AX562" s="262"/>
      <c r="AY562" s="262"/>
      <c r="AZ562" s="262"/>
      <c r="BA562" s="262"/>
      <c r="BB562" s="262"/>
      <c r="BC562" s="262"/>
      <c r="BD562" s="262"/>
      <c r="BE562" s="262"/>
      <c r="BF562" s="262"/>
      <c r="BG562" s="262"/>
      <c r="BH562" s="262"/>
      <c r="BI562" s="262"/>
      <c r="BJ562" s="262"/>
      <c r="BK562" s="262"/>
      <c r="BL562" s="262"/>
      <c r="BM562" s="262"/>
      <c r="BN562" s="262"/>
      <c r="BO562" s="262"/>
      <c r="BP562" s="262"/>
      <c r="BQ562" s="262"/>
      <c r="BR562" s="262"/>
      <c r="BS562" s="262"/>
      <c r="BT562" s="262"/>
      <c r="BU562" s="262"/>
      <c r="BV562" s="262"/>
      <c r="BW562" s="262"/>
      <c r="BX562" s="262"/>
      <c r="BY562" s="262"/>
      <c r="BZ562" s="262"/>
      <c r="CA562" s="262"/>
      <c r="CB562" s="262"/>
      <c r="CC562" s="262"/>
      <c r="CD562" s="262"/>
      <c r="CE562" s="262"/>
      <c r="CF562" s="262"/>
      <c r="CG562" s="262"/>
      <c r="CH562" s="262"/>
      <c r="CI562" s="262"/>
      <c r="CJ562" s="262"/>
      <c r="CK562" s="262"/>
      <c r="CL562" s="262"/>
      <c r="CM562" s="262"/>
      <c r="CN562" s="262"/>
      <c r="CO562" s="262"/>
      <c r="CP562" s="262"/>
      <c r="CQ562" s="262"/>
      <c r="CR562" s="262"/>
      <c r="CS562" s="262"/>
      <c r="CT562" s="262"/>
      <c r="CU562" s="262"/>
      <c r="CV562" s="262"/>
      <c r="CW562" s="262"/>
      <c r="CX562" s="262"/>
      <c r="CY562" s="262"/>
      <c r="CZ562" s="262"/>
      <c r="DA562" s="262"/>
      <c r="DB562" s="262"/>
      <c r="DC562" s="262"/>
      <c r="DD562" s="262"/>
      <c r="DE562" s="262"/>
      <c r="DF562" s="262"/>
      <c r="DG562" s="262"/>
      <c r="DH562" s="262"/>
      <c r="DI562" s="262"/>
      <c r="DJ562" s="262"/>
      <c r="DK562" s="262"/>
      <c r="DL562" s="262"/>
      <c r="DM562" s="262"/>
      <c r="DN562" s="262"/>
      <c r="DO562" s="262"/>
      <c r="DP562" s="262"/>
      <c r="DQ562" s="262"/>
      <c r="DR562" s="262"/>
      <c r="DS562" s="262"/>
      <c r="DT562" s="262"/>
      <c r="DU562" s="262"/>
      <c r="DV562" s="262"/>
      <c r="DW562" s="262"/>
      <c r="DX562" s="262"/>
      <c r="DY562" s="262"/>
      <c r="DZ562" s="262"/>
      <c r="EA562" s="262"/>
      <c r="EB562" s="262"/>
      <c r="EC562" s="262"/>
      <c r="ED562" s="262"/>
      <c r="EE562" s="262"/>
      <c r="EF562" s="262"/>
      <c r="EG562" s="262"/>
      <c r="EH562" s="262"/>
      <c r="EI562" s="262"/>
      <c r="EJ562" s="262"/>
      <c r="EK562" s="262"/>
      <c r="EL562" s="262"/>
      <c r="EM562" s="262"/>
      <c r="EN562" s="262"/>
      <c r="EO562" s="262"/>
      <c r="EP562" s="262"/>
      <c r="EQ562" s="262"/>
      <c r="ER562" s="262"/>
      <c r="ES562" s="262"/>
      <c r="ET562" s="262"/>
      <c r="EU562" s="262"/>
      <c r="EV562" s="262"/>
      <c r="EW562" s="262"/>
      <c r="EX562" s="262"/>
      <c r="EY562" s="262"/>
      <c r="EZ562" s="262"/>
      <c r="FA562" s="262"/>
      <c r="FB562" s="262"/>
      <c r="FC562" s="262"/>
      <c r="FD562" s="262"/>
      <c r="FE562" s="262"/>
      <c r="FF562" s="262"/>
      <c r="FG562" s="262"/>
      <c r="FH562" s="262"/>
      <c r="FI562" s="262"/>
      <c r="FJ562" s="262"/>
      <c r="FK562" s="262"/>
      <c r="FL562" s="262"/>
      <c r="FM562" s="262"/>
      <c r="FN562" s="262"/>
      <c r="FO562" s="262"/>
      <c r="FP562" s="262"/>
      <c r="FQ562" s="262"/>
      <c r="FR562" s="262"/>
      <c r="FS562" s="262"/>
      <c r="FT562" s="262"/>
      <c r="FU562" s="262"/>
      <c r="FV562" s="262"/>
      <c r="FW562" s="262"/>
      <c r="FX562" s="262"/>
      <c r="FY562" s="262"/>
      <c r="FZ562" s="262"/>
      <c r="GA562" s="262"/>
      <c r="GB562" s="262"/>
      <c r="GC562" s="262"/>
      <c r="GD562" s="262"/>
    </row>
    <row r="563" spans="1:186" s="279" customFormat="1" x14ac:dyDescent="0.2">
      <c r="A563" s="339" t="s">
        <v>12457</v>
      </c>
      <c r="B563" s="280" t="s">
        <v>1879</v>
      </c>
      <c r="C563" s="281" t="s">
        <v>8316</v>
      </c>
      <c r="D563" s="130" t="s">
        <v>18</v>
      </c>
      <c r="E563" s="130">
        <v>3</v>
      </c>
      <c r="F563" s="130">
        <v>0.2</v>
      </c>
      <c r="G563" s="282"/>
      <c r="H563" s="283"/>
      <c r="I563" s="284">
        <f ca="1">OFFSET(INDEX(Composições!A:H,MATCH(B563,Composições!A:A,0),8),2,0)</f>
        <v>13.756</v>
      </c>
      <c r="J563" s="284">
        <f ca="1">IF(ISNUMBER(I563),ROUND(F563*E563*I563,2),"")</f>
        <v>8.25</v>
      </c>
      <c r="K563" s="283">
        <f>BDI!$E$17</f>
        <v>0.18609999999999999</v>
      </c>
      <c r="L563" s="283"/>
      <c r="M563" s="283"/>
      <c r="N563" s="131">
        <f t="shared" ca="1" si="9"/>
        <v>16.32</v>
      </c>
      <c r="O563" s="340">
        <f ca="1">IF(ISNUMBER(I563),ROUND(F563*N563*E563,2),"")</f>
        <v>9.7899999999999991</v>
      </c>
      <c r="P563" s="262"/>
      <c r="Q563" s="262"/>
      <c r="R563" s="262"/>
      <c r="S563" s="262"/>
      <c r="T563" s="262"/>
      <c r="U563" s="262"/>
      <c r="V563" s="262"/>
      <c r="W563" s="262"/>
      <c r="X563" s="262"/>
      <c r="Y563" s="262"/>
      <c r="Z563" s="262"/>
      <c r="AA563" s="262"/>
      <c r="AB563" s="262"/>
      <c r="AC563" s="262"/>
      <c r="AD563" s="262"/>
      <c r="AE563" s="262"/>
      <c r="AF563" s="262"/>
      <c r="AG563" s="262"/>
      <c r="AH563" s="262"/>
      <c r="AI563" s="262"/>
      <c r="AJ563" s="262"/>
      <c r="AK563" s="262"/>
      <c r="AL563" s="262"/>
      <c r="AM563" s="262"/>
      <c r="AN563" s="262"/>
      <c r="AO563" s="262"/>
      <c r="AP563" s="262"/>
      <c r="AQ563" s="262"/>
      <c r="AR563" s="262"/>
      <c r="AS563" s="262"/>
      <c r="AT563" s="262"/>
      <c r="AU563" s="262"/>
      <c r="AV563" s="262"/>
      <c r="AW563" s="262"/>
      <c r="AX563" s="262"/>
      <c r="AY563" s="262"/>
      <c r="AZ563" s="262"/>
      <c r="BA563" s="262"/>
      <c r="BB563" s="262"/>
      <c r="BC563" s="262"/>
      <c r="BD563" s="262"/>
      <c r="BE563" s="262"/>
      <c r="BF563" s="262"/>
      <c r="BG563" s="262"/>
      <c r="BH563" s="262"/>
      <c r="BI563" s="262"/>
      <c r="BJ563" s="262"/>
      <c r="BK563" s="262"/>
      <c r="BL563" s="262"/>
      <c r="BM563" s="262"/>
      <c r="BN563" s="262"/>
      <c r="BO563" s="262"/>
      <c r="BP563" s="262"/>
      <c r="BQ563" s="262"/>
      <c r="BR563" s="262"/>
      <c r="BS563" s="262"/>
      <c r="BT563" s="262"/>
      <c r="BU563" s="262"/>
      <c r="BV563" s="262"/>
      <c r="BW563" s="262"/>
      <c r="BX563" s="262"/>
      <c r="BY563" s="262"/>
      <c r="BZ563" s="262"/>
      <c r="CA563" s="262"/>
      <c r="CB563" s="262"/>
      <c r="CC563" s="262"/>
      <c r="CD563" s="262"/>
      <c r="CE563" s="262"/>
      <c r="CF563" s="262"/>
      <c r="CG563" s="262"/>
      <c r="CH563" s="262"/>
      <c r="CI563" s="262"/>
      <c r="CJ563" s="262"/>
      <c r="CK563" s="262"/>
      <c r="CL563" s="262"/>
      <c r="CM563" s="262"/>
      <c r="CN563" s="262"/>
      <c r="CO563" s="262"/>
      <c r="CP563" s="262"/>
      <c r="CQ563" s="262"/>
      <c r="CR563" s="262"/>
      <c r="CS563" s="262"/>
      <c r="CT563" s="262"/>
      <c r="CU563" s="262"/>
      <c r="CV563" s="262"/>
      <c r="CW563" s="262"/>
      <c r="CX563" s="262"/>
      <c r="CY563" s="262"/>
      <c r="CZ563" s="262"/>
      <c r="DA563" s="262"/>
      <c r="DB563" s="262"/>
      <c r="DC563" s="262"/>
      <c r="DD563" s="262"/>
      <c r="DE563" s="262"/>
      <c r="DF563" s="262"/>
      <c r="DG563" s="262"/>
      <c r="DH563" s="262"/>
      <c r="DI563" s="262"/>
      <c r="DJ563" s="262"/>
      <c r="DK563" s="262"/>
      <c r="DL563" s="262"/>
      <c r="DM563" s="262"/>
      <c r="DN563" s="262"/>
      <c r="DO563" s="262"/>
      <c r="DP563" s="262"/>
      <c r="DQ563" s="262"/>
      <c r="DR563" s="262"/>
      <c r="DS563" s="262"/>
      <c r="DT563" s="262"/>
      <c r="DU563" s="262"/>
      <c r="DV563" s="262"/>
      <c r="DW563" s="262"/>
      <c r="DX563" s="262"/>
      <c r="DY563" s="262"/>
      <c r="DZ563" s="262"/>
      <c r="EA563" s="262"/>
      <c r="EB563" s="262"/>
      <c r="EC563" s="262"/>
      <c r="ED563" s="262"/>
      <c r="EE563" s="262"/>
      <c r="EF563" s="262"/>
      <c r="EG563" s="262"/>
      <c r="EH563" s="262"/>
      <c r="EI563" s="262"/>
      <c r="EJ563" s="262"/>
      <c r="EK563" s="262"/>
      <c r="EL563" s="262"/>
      <c r="EM563" s="262"/>
      <c r="EN563" s="262"/>
      <c r="EO563" s="262"/>
      <c r="EP563" s="262"/>
      <c r="EQ563" s="262"/>
      <c r="ER563" s="262"/>
      <c r="ES563" s="262"/>
      <c r="ET563" s="262"/>
      <c r="EU563" s="262"/>
      <c r="EV563" s="262"/>
      <c r="EW563" s="262"/>
      <c r="EX563" s="262"/>
      <c r="EY563" s="262"/>
      <c r="EZ563" s="262"/>
      <c r="FA563" s="262"/>
      <c r="FB563" s="262"/>
      <c r="FC563" s="262"/>
      <c r="FD563" s="262"/>
      <c r="FE563" s="262"/>
      <c r="FF563" s="262"/>
      <c r="FG563" s="262"/>
      <c r="FH563" s="262"/>
      <c r="FI563" s="262"/>
      <c r="FJ563" s="262"/>
      <c r="FK563" s="262"/>
      <c r="FL563" s="262"/>
      <c r="FM563" s="262"/>
      <c r="FN563" s="262"/>
      <c r="FO563" s="262"/>
      <c r="FP563" s="262"/>
      <c r="FQ563" s="262"/>
      <c r="FR563" s="262"/>
      <c r="FS563" s="262"/>
      <c r="FT563" s="262"/>
      <c r="FU563" s="262"/>
      <c r="FV563" s="262"/>
      <c r="FW563" s="262"/>
      <c r="FX563" s="262"/>
      <c r="FY563" s="262"/>
      <c r="FZ563" s="262"/>
      <c r="GA563" s="262"/>
      <c r="GB563" s="262"/>
      <c r="GC563" s="262"/>
      <c r="GD563" s="262"/>
    </row>
    <row r="564" spans="1:186" s="279" customFormat="1" x14ac:dyDescent="0.2">
      <c r="A564" s="339" t="s">
        <v>12458</v>
      </c>
      <c r="B564" s="280" t="s">
        <v>1880</v>
      </c>
      <c r="C564" s="281" t="s">
        <v>8317</v>
      </c>
      <c r="D564" s="130" t="s">
        <v>18</v>
      </c>
      <c r="E564" s="130">
        <v>10</v>
      </c>
      <c r="F564" s="130">
        <v>0.2</v>
      </c>
      <c r="G564" s="282"/>
      <c r="H564" s="283"/>
      <c r="I564" s="284">
        <f ca="1">OFFSET(INDEX(Composições!A:H,MATCH(B564,Composições!A:A,0),8),2,0)</f>
        <v>2.7075</v>
      </c>
      <c r="J564" s="284">
        <f ca="1">IF(ISNUMBER(I564),ROUND(F564*E564*I564,2),"")</f>
        <v>5.42</v>
      </c>
      <c r="K564" s="283">
        <f>BDI!$E$17</f>
        <v>0.18609999999999999</v>
      </c>
      <c r="L564" s="283"/>
      <c r="M564" s="283"/>
      <c r="N564" s="131">
        <f t="shared" ca="1" si="9"/>
        <v>3.21</v>
      </c>
      <c r="O564" s="340">
        <f ca="1">IF(ISNUMBER(I564),ROUND(F564*N564*E564,2),"")</f>
        <v>6.42</v>
      </c>
      <c r="P564" s="262"/>
      <c r="Q564" s="262"/>
      <c r="R564" s="262"/>
      <c r="S564" s="262"/>
      <c r="T564" s="262"/>
      <c r="U564" s="262"/>
      <c r="V564" s="262"/>
      <c r="W564" s="262"/>
      <c r="X564" s="262"/>
      <c r="Y564" s="262"/>
      <c r="Z564" s="262"/>
      <c r="AA564" s="262"/>
      <c r="AB564" s="262"/>
      <c r="AC564" s="262"/>
      <c r="AD564" s="262"/>
      <c r="AE564" s="262"/>
      <c r="AF564" s="262"/>
      <c r="AG564" s="262"/>
      <c r="AH564" s="262"/>
      <c r="AI564" s="262"/>
      <c r="AJ564" s="262"/>
      <c r="AK564" s="262"/>
      <c r="AL564" s="262"/>
      <c r="AM564" s="262"/>
      <c r="AN564" s="262"/>
      <c r="AO564" s="262"/>
      <c r="AP564" s="262"/>
      <c r="AQ564" s="262"/>
      <c r="AR564" s="262"/>
      <c r="AS564" s="262"/>
      <c r="AT564" s="262"/>
      <c r="AU564" s="262"/>
      <c r="AV564" s="262"/>
      <c r="AW564" s="262"/>
      <c r="AX564" s="262"/>
      <c r="AY564" s="262"/>
      <c r="AZ564" s="262"/>
      <c r="BA564" s="262"/>
      <c r="BB564" s="262"/>
      <c r="BC564" s="262"/>
      <c r="BD564" s="262"/>
      <c r="BE564" s="262"/>
      <c r="BF564" s="262"/>
      <c r="BG564" s="262"/>
      <c r="BH564" s="262"/>
      <c r="BI564" s="262"/>
      <c r="BJ564" s="262"/>
      <c r="BK564" s="262"/>
      <c r="BL564" s="262"/>
      <c r="BM564" s="262"/>
      <c r="BN564" s="262"/>
      <c r="BO564" s="262"/>
      <c r="BP564" s="262"/>
      <c r="BQ564" s="262"/>
      <c r="BR564" s="262"/>
      <c r="BS564" s="262"/>
      <c r="BT564" s="262"/>
      <c r="BU564" s="262"/>
      <c r="BV564" s="262"/>
      <c r="BW564" s="262"/>
      <c r="BX564" s="262"/>
      <c r="BY564" s="262"/>
      <c r="BZ564" s="262"/>
      <c r="CA564" s="262"/>
      <c r="CB564" s="262"/>
      <c r="CC564" s="262"/>
      <c r="CD564" s="262"/>
      <c r="CE564" s="262"/>
      <c r="CF564" s="262"/>
      <c r="CG564" s="262"/>
      <c r="CH564" s="262"/>
      <c r="CI564" s="262"/>
      <c r="CJ564" s="262"/>
      <c r="CK564" s="262"/>
      <c r="CL564" s="262"/>
      <c r="CM564" s="262"/>
      <c r="CN564" s="262"/>
      <c r="CO564" s="262"/>
      <c r="CP564" s="262"/>
      <c r="CQ564" s="262"/>
      <c r="CR564" s="262"/>
      <c r="CS564" s="262"/>
      <c r="CT564" s="262"/>
      <c r="CU564" s="262"/>
      <c r="CV564" s="262"/>
      <c r="CW564" s="262"/>
      <c r="CX564" s="262"/>
      <c r="CY564" s="262"/>
      <c r="CZ564" s="262"/>
      <c r="DA564" s="262"/>
      <c r="DB564" s="262"/>
      <c r="DC564" s="262"/>
      <c r="DD564" s="262"/>
      <c r="DE564" s="262"/>
      <c r="DF564" s="262"/>
      <c r="DG564" s="262"/>
      <c r="DH564" s="262"/>
      <c r="DI564" s="262"/>
      <c r="DJ564" s="262"/>
      <c r="DK564" s="262"/>
      <c r="DL564" s="262"/>
      <c r="DM564" s="262"/>
      <c r="DN564" s="262"/>
      <c r="DO564" s="262"/>
      <c r="DP564" s="262"/>
      <c r="DQ564" s="262"/>
      <c r="DR564" s="262"/>
      <c r="DS564" s="262"/>
      <c r="DT564" s="262"/>
      <c r="DU564" s="262"/>
      <c r="DV564" s="262"/>
      <c r="DW564" s="262"/>
      <c r="DX564" s="262"/>
      <c r="DY564" s="262"/>
      <c r="DZ564" s="262"/>
      <c r="EA564" s="262"/>
      <c r="EB564" s="262"/>
      <c r="EC564" s="262"/>
      <c r="ED564" s="262"/>
      <c r="EE564" s="262"/>
      <c r="EF564" s="262"/>
      <c r="EG564" s="262"/>
      <c r="EH564" s="262"/>
      <c r="EI564" s="262"/>
      <c r="EJ564" s="262"/>
      <c r="EK564" s="262"/>
      <c r="EL564" s="262"/>
      <c r="EM564" s="262"/>
      <c r="EN564" s="262"/>
      <c r="EO564" s="262"/>
      <c r="EP564" s="262"/>
      <c r="EQ564" s="262"/>
      <c r="ER564" s="262"/>
      <c r="ES564" s="262"/>
      <c r="ET564" s="262"/>
      <c r="EU564" s="262"/>
      <c r="EV564" s="262"/>
      <c r="EW564" s="262"/>
      <c r="EX564" s="262"/>
      <c r="EY564" s="262"/>
      <c r="EZ564" s="262"/>
      <c r="FA564" s="262"/>
      <c r="FB564" s="262"/>
      <c r="FC564" s="262"/>
      <c r="FD564" s="262"/>
      <c r="FE564" s="262"/>
      <c r="FF564" s="262"/>
      <c r="FG564" s="262"/>
      <c r="FH564" s="262"/>
      <c r="FI564" s="262"/>
      <c r="FJ564" s="262"/>
      <c r="FK564" s="262"/>
      <c r="FL564" s="262"/>
      <c r="FM564" s="262"/>
      <c r="FN564" s="262"/>
      <c r="FO564" s="262"/>
      <c r="FP564" s="262"/>
      <c r="FQ564" s="262"/>
      <c r="FR564" s="262"/>
      <c r="FS564" s="262"/>
      <c r="FT564" s="262"/>
      <c r="FU564" s="262"/>
      <c r="FV564" s="262"/>
      <c r="FW564" s="262"/>
      <c r="FX564" s="262"/>
      <c r="FY564" s="262"/>
      <c r="FZ564" s="262"/>
      <c r="GA564" s="262"/>
      <c r="GB564" s="262"/>
      <c r="GC564" s="262"/>
      <c r="GD564" s="262"/>
    </row>
    <row r="565" spans="1:186" s="279" customFormat="1" x14ac:dyDescent="0.2">
      <c r="A565" s="339" t="s">
        <v>12459</v>
      </c>
      <c r="B565" s="280" t="s">
        <v>1881</v>
      </c>
      <c r="C565" s="281" t="s">
        <v>8318</v>
      </c>
      <c r="D565" s="130" t="s">
        <v>18</v>
      </c>
      <c r="E565" s="130">
        <v>12</v>
      </c>
      <c r="F565" s="130">
        <v>0.2</v>
      </c>
      <c r="G565" s="282"/>
      <c r="H565" s="283"/>
      <c r="I565" s="284">
        <f ca="1">OFFSET(INDEX(Composições!A:H,MATCH(B565,Composições!A:A,0),8),2,0)</f>
        <v>4.6265000000000001</v>
      </c>
      <c r="J565" s="284">
        <f ca="1">IF(ISNUMBER(I565),ROUND(F565*E565*I565,2),"")</f>
        <v>11.1</v>
      </c>
      <c r="K565" s="283">
        <f>BDI!$E$17</f>
        <v>0.18609999999999999</v>
      </c>
      <c r="L565" s="283"/>
      <c r="M565" s="283"/>
      <c r="N565" s="131">
        <f t="shared" ca="1" si="9"/>
        <v>5.49</v>
      </c>
      <c r="O565" s="340">
        <f ca="1">IF(ISNUMBER(I565),ROUND(F565*N565*E565,2),"")</f>
        <v>13.18</v>
      </c>
      <c r="P565" s="262"/>
      <c r="Q565" s="262"/>
      <c r="R565" s="262"/>
      <c r="S565" s="262"/>
      <c r="T565" s="262"/>
      <c r="U565" s="262"/>
      <c r="V565" s="262"/>
      <c r="W565" s="262"/>
      <c r="X565" s="262"/>
      <c r="Y565" s="262"/>
      <c r="Z565" s="262"/>
      <c r="AA565" s="262"/>
      <c r="AB565" s="262"/>
      <c r="AC565" s="262"/>
      <c r="AD565" s="262"/>
      <c r="AE565" s="262"/>
      <c r="AF565" s="262"/>
      <c r="AG565" s="262"/>
      <c r="AH565" s="262"/>
      <c r="AI565" s="262"/>
      <c r="AJ565" s="262"/>
      <c r="AK565" s="262"/>
      <c r="AL565" s="262"/>
      <c r="AM565" s="262"/>
      <c r="AN565" s="262"/>
      <c r="AO565" s="262"/>
      <c r="AP565" s="262"/>
      <c r="AQ565" s="262"/>
      <c r="AR565" s="262"/>
      <c r="AS565" s="262"/>
      <c r="AT565" s="262"/>
      <c r="AU565" s="262"/>
      <c r="AV565" s="262"/>
      <c r="AW565" s="262"/>
      <c r="AX565" s="262"/>
      <c r="AY565" s="262"/>
      <c r="AZ565" s="262"/>
      <c r="BA565" s="262"/>
      <c r="BB565" s="262"/>
      <c r="BC565" s="262"/>
      <c r="BD565" s="262"/>
      <c r="BE565" s="262"/>
      <c r="BF565" s="262"/>
      <c r="BG565" s="262"/>
      <c r="BH565" s="262"/>
      <c r="BI565" s="262"/>
      <c r="BJ565" s="262"/>
      <c r="BK565" s="262"/>
      <c r="BL565" s="262"/>
      <c r="BM565" s="262"/>
      <c r="BN565" s="262"/>
      <c r="BO565" s="262"/>
      <c r="BP565" s="262"/>
      <c r="BQ565" s="262"/>
      <c r="BR565" s="262"/>
      <c r="BS565" s="262"/>
      <c r="BT565" s="262"/>
      <c r="BU565" s="262"/>
      <c r="BV565" s="262"/>
      <c r="BW565" s="262"/>
      <c r="BX565" s="262"/>
      <c r="BY565" s="262"/>
      <c r="BZ565" s="262"/>
      <c r="CA565" s="262"/>
      <c r="CB565" s="262"/>
      <c r="CC565" s="262"/>
      <c r="CD565" s="262"/>
      <c r="CE565" s="262"/>
      <c r="CF565" s="262"/>
      <c r="CG565" s="262"/>
      <c r="CH565" s="262"/>
      <c r="CI565" s="262"/>
      <c r="CJ565" s="262"/>
      <c r="CK565" s="262"/>
      <c r="CL565" s="262"/>
      <c r="CM565" s="262"/>
      <c r="CN565" s="262"/>
      <c r="CO565" s="262"/>
      <c r="CP565" s="262"/>
      <c r="CQ565" s="262"/>
      <c r="CR565" s="262"/>
      <c r="CS565" s="262"/>
      <c r="CT565" s="262"/>
      <c r="CU565" s="262"/>
      <c r="CV565" s="262"/>
      <c r="CW565" s="262"/>
      <c r="CX565" s="262"/>
      <c r="CY565" s="262"/>
      <c r="CZ565" s="262"/>
      <c r="DA565" s="262"/>
      <c r="DB565" s="262"/>
      <c r="DC565" s="262"/>
      <c r="DD565" s="262"/>
      <c r="DE565" s="262"/>
      <c r="DF565" s="262"/>
      <c r="DG565" s="262"/>
      <c r="DH565" s="262"/>
      <c r="DI565" s="262"/>
      <c r="DJ565" s="262"/>
      <c r="DK565" s="262"/>
      <c r="DL565" s="262"/>
      <c r="DM565" s="262"/>
      <c r="DN565" s="262"/>
      <c r="DO565" s="262"/>
      <c r="DP565" s="262"/>
      <c r="DQ565" s="262"/>
      <c r="DR565" s="262"/>
      <c r="DS565" s="262"/>
      <c r="DT565" s="262"/>
      <c r="DU565" s="262"/>
      <c r="DV565" s="262"/>
      <c r="DW565" s="262"/>
      <c r="DX565" s="262"/>
      <c r="DY565" s="262"/>
      <c r="DZ565" s="262"/>
      <c r="EA565" s="262"/>
      <c r="EB565" s="262"/>
      <c r="EC565" s="262"/>
      <c r="ED565" s="262"/>
      <c r="EE565" s="262"/>
      <c r="EF565" s="262"/>
      <c r="EG565" s="262"/>
      <c r="EH565" s="262"/>
      <c r="EI565" s="262"/>
      <c r="EJ565" s="262"/>
      <c r="EK565" s="262"/>
      <c r="EL565" s="262"/>
      <c r="EM565" s="262"/>
      <c r="EN565" s="262"/>
      <c r="EO565" s="262"/>
      <c r="EP565" s="262"/>
      <c r="EQ565" s="262"/>
      <c r="ER565" s="262"/>
      <c r="ES565" s="262"/>
      <c r="ET565" s="262"/>
      <c r="EU565" s="262"/>
      <c r="EV565" s="262"/>
      <c r="EW565" s="262"/>
      <c r="EX565" s="262"/>
      <c r="EY565" s="262"/>
      <c r="EZ565" s="262"/>
      <c r="FA565" s="262"/>
      <c r="FB565" s="262"/>
      <c r="FC565" s="262"/>
      <c r="FD565" s="262"/>
      <c r="FE565" s="262"/>
      <c r="FF565" s="262"/>
      <c r="FG565" s="262"/>
      <c r="FH565" s="262"/>
      <c r="FI565" s="262"/>
      <c r="FJ565" s="262"/>
      <c r="FK565" s="262"/>
      <c r="FL565" s="262"/>
      <c r="FM565" s="262"/>
      <c r="FN565" s="262"/>
      <c r="FO565" s="262"/>
      <c r="FP565" s="262"/>
      <c r="FQ565" s="262"/>
      <c r="FR565" s="262"/>
      <c r="FS565" s="262"/>
      <c r="FT565" s="262"/>
      <c r="FU565" s="262"/>
      <c r="FV565" s="262"/>
      <c r="FW565" s="262"/>
      <c r="FX565" s="262"/>
      <c r="FY565" s="262"/>
      <c r="FZ565" s="262"/>
      <c r="GA565" s="262"/>
      <c r="GB565" s="262"/>
      <c r="GC565" s="262"/>
      <c r="GD565" s="262"/>
    </row>
    <row r="566" spans="1:186" s="279" customFormat="1" x14ac:dyDescent="0.2">
      <c r="A566" s="339" t="s">
        <v>12460</v>
      </c>
      <c r="B566" s="280" t="s">
        <v>1882</v>
      </c>
      <c r="C566" s="281" t="s">
        <v>8319</v>
      </c>
      <c r="D566" s="130" t="s">
        <v>18</v>
      </c>
      <c r="E566" s="130">
        <v>12</v>
      </c>
      <c r="F566" s="130">
        <v>0.2</v>
      </c>
      <c r="G566" s="282"/>
      <c r="H566" s="283"/>
      <c r="I566" s="284">
        <f ca="1">OFFSET(INDEX(Composições!A:H,MATCH(B566,Composições!A:A,0),8),2,0)</f>
        <v>2.2799999999999998</v>
      </c>
      <c r="J566" s="284">
        <f ca="1">IF(ISNUMBER(I566),ROUND(F566*E566*I566,2),"")</f>
        <v>5.47</v>
      </c>
      <c r="K566" s="283">
        <f>BDI!$E$17</f>
        <v>0.18609999999999999</v>
      </c>
      <c r="L566" s="283"/>
      <c r="M566" s="283"/>
      <c r="N566" s="131">
        <f t="shared" ca="1" si="9"/>
        <v>2.7</v>
      </c>
      <c r="O566" s="340">
        <f ca="1">IF(ISNUMBER(I566),ROUND(F566*N566*E566,2),"")</f>
        <v>6.48</v>
      </c>
      <c r="P566" s="262"/>
      <c r="Q566" s="262"/>
      <c r="R566" s="262"/>
      <c r="S566" s="262"/>
      <c r="T566" s="262"/>
      <c r="U566" s="262"/>
      <c r="V566" s="262"/>
      <c r="W566" s="262"/>
      <c r="X566" s="262"/>
      <c r="Y566" s="262"/>
      <c r="Z566" s="262"/>
      <c r="AA566" s="262"/>
      <c r="AB566" s="262"/>
      <c r="AC566" s="262"/>
      <c r="AD566" s="262"/>
      <c r="AE566" s="262"/>
      <c r="AF566" s="262"/>
      <c r="AG566" s="262"/>
      <c r="AH566" s="262"/>
      <c r="AI566" s="262"/>
      <c r="AJ566" s="262"/>
      <c r="AK566" s="262"/>
      <c r="AL566" s="262"/>
      <c r="AM566" s="262"/>
      <c r="AN566" s="262"/>
      <c r="AO566" s="262"/>
      <c r="AP566" s="262"/>
      <c r="AQ566" s="262"/>
      <c r="AR566" s="262"/>
      <c r="AS566" s="262"/>
      <c r="AT566" s="262"/>
      <c r="AU566" s="262"/>
      <c r="AV566" s="262"/>
      <c r="AW566" s="262"/>
      <c r="AX566" s="262"/>
      <c r="AY566" s="262"/>
      <c r="AZ566" s="262"/>
      <c r="BA566" s="262"/>
      <c r="BB566" s="262"/>
      <c r="BC566" s="262"/>
      <c r="BD566" s="262"/>
      <c r="BE566" s="262"/>
      <c r="BF566" s="262"/>
      <c r="BG566" s="262"/>
      <c r="BH566" s="262"/>
      <c r="BI566" s="262"/>
      <c r="BJ566" s="262"/>
      <c r="BK566" s="262"/>
      <c r="BL566" s="262"/>
      <c r="BM566" s="262"/>
      <c r="BN566" s="262"/>
      <c r="BO566" s="262"/>
      <c r="BP566" s="262"/>
      <c r="BQ566" s="262"/>
      <c r="BR566" s="262"/>
      <c r="BS566" s="262"/>
      <c r="BT566" s="262"/>
      <c r="BU566" s="262"/>
      <c r="BV566" s="262"/>
      <c r="BW566" s="262"/>
      <c r="BX566" s="262"/>
      <c r="BY566" s="262"/>
      <c r="BZ566" s="262"/>
      <c r="CA566" s="262"/>
      <c r="CB566" s="262"/>
      <c r="CC566" s="262"/>
      <c r="CD566" s="262"/>
      <c r="CE566" s="262"/>
      <c r="CF566" s="262"/>
      <c r="CG566" s="262"/>
      <c r="CH566" s="262"/>
      <c r="CI566" s="262"/>
      <c r="CJ566" s="262"/>
      <c r="CK566" s="262"/>
      <c r="CL566" s="262"/>
      <c r="CM566" s="262"/>
      <c r="CN566" s="262"/>
      <c r="CO566" s="262"/>
      <c r="CP566" s="262"/>
      <c r="CQ566" s="262"/>
      <c r="CR566" s="262"/>
      <c r="CS566" s="262"/>
      <c r="CT566" s="262"/>
      <c r="CU566" s="262"/>
      <c r="CV566" s="262"/>
      <c r="CW566" s="262"/>
      <c r="CX566" s="262"/>
      <c r="CY566" s="262"/>
      <c r="CZ566" s="262"/>
      <c r="DA566" s="262"/>
      <c r="DB566" s="262"/>
      <c r="DC566" s="262"/>
      <c r="DD566" s="262"/>
      <c r="DE566" s="262"/>
      <c r="DF566" s="262"/>
      <c r="DG566" s="262"/>
      <c r="DH566" s="262"/>
      <c r="DI566" s="262"/>
      <c r="DJ566" s="262"/>
      <c r="DK566" s="262"/>
      <c r="DL566" s="262"/>
      <c r="DM566" s="262"/>
      <c r="DN566" s="262"/>
      <c r="DO566" s="262"/>
      <c r="DP566" s="262"/>
      <c r="DQ566" s="262"/>
      <c r="DR566" s="262"/>
      <c r="DS566" s="262"/>
      <c r="DT566" s="262"/>
      <c r="DU566" s="262"/>
      <c r="DV566" s="262"/>
      <c r="DW566" s="262"/>
      <c r="DX566" s="262"/>
      <c r="DY566" s="262"/>
      <c r="DZ566" s="262"/>
      <c r="EA566" s="262"/>
      <c r="EB566" s="262"/>
      <c r="EC566" s="262"/>
      <c r="ED566" s="262"/>
      <c r="EE566" s="262"/>
      <c r="EF566" s="262"/>
      <c r="EG566" s="262"/>
      <c r="EH566" s="262"/>
      <c r="EI566" s="262"/>
      <c r="EJ566" s="262"/>
      <c r="EK566" s="262"/>
      <c r="EL566" s="262"/>
      <c r="EM566" s="262"/>
      <c r="EN566" s="262"/>
      <c r="EO566" s="262"/>
      <c r="EP566" s="262"/>
      <c r="EQ566" s="262"/>
      <c r="ER566" s="262"/>
      <c r="ES566" s="262"/>
      <c r="ET566" s="262"/>
      <c r="EU566" s="262"/>
      <c r="EV566" s="262"/>
      <c r="EW566" s="262"/>
      <c r="EX566" s="262"/>
      <c r="EY566" s="262"/>
      <c r="EZ566" s="262"/>
      <c r="FA566" s="262"/>
      <c r="FB566" s="262"/>
      <c r="FC566" s="262"/>
      <c r="FD566" s="262"/>
      <c r="FE566" s="262"/>
      <c r="FF566" s="262"/>
      <c r="FG566" s="262"/>
      <c r="FH566" s="262"/>
      <c r="FI566" s="262"/>
      <c r="FJ566" s="262"/>
      <c r="FK566" s="262"/>
      <c r="FL566" s="262"/>
      <c r="FM566" s="262"/>
      <c r="FN566" s="262"/>
      <c r="FO566" s="262"/>
      <c r="FP566" s="262"/>
      <c r="FQ566" s="262"/>
      <c r="FR566" s="262"/>
      <c r="FS566" s="262"/>
      <c r="FT566" s="262"/>
      <c r="FU566" s="262"/>
      <c r="FV566" s="262"/>
      <c r="FW566" s="262"/>
      <c r="FX566" s="262"/>
      <c r="FY566" s="262"/>
      <c r="FZ566" s="262"/>
      <c r="GA566" s="262"/>
      <c r="GB566" s="262"/>
      <c r="GC566" s="262"/>
      <c r="GD566" s="262"/>
    </row>
    <row r="567" spans="1:186" s="279" customFormat="1" x14ac:dyDescent="0.2">
      <c r="A567" s="339" t="s">
        <v>12461</v>
      </c>
      <c r="B567" s="280" t="s">
        <v>1883</v>
      </c>
      <c r="C567" s="281" t="s">
        <v>8320</v>
      </c>
      <c r="D567" s="130" t="s">
        <v>18</v>
      </c>
      <c r="E567" s="130">
        <v>5</v>
      </c>
      <c r="F567" s="130">
        <v>0.2</v>
      </c>
      <c r="G567" s="282"/>
      <c r="H567" s="283"/>
      <c r="I567" s="284">
        <f ca="1">OFFSET(INDEX(Composições!A:H,MATCH(B567,Composições!A:A,0),8),2,0)</f>
        <v>7.2104999999999997</v>
      </c>
      <c r="J567" s="284">
        <f ca="1">IF(ISNUMBER(I567),ROUND(F567*E567*I567,2),"")</f>
        <v>7.21</v>
      </c>
      <c r="K567" s="283">
        <f>BDI!$E$17</f>
        <v>0.18609999999999999</v>
      </c>
      <c r="L567" s="283"/>
      <c r="M567" s="283"/>
      <c r="N567" s="131">
        <f t="shared" ca="1" si="9"/>
        <v>8.5500000000000007</v>
      </c>
      <c r="O567" s="340">
        <f ca="1">IF(ISNUMBER(I567),ROUND(F567*N567*E567,2),"")</f>
        <v>8.5500000000000007</v>
      </c>
      <c r="P567" s="262"/>
      <c r="Q567" s="262"/>
      <c r="R567" s="262"/>
      <c r="S567" s="262"/>
      <c r="T567" s="262"/>
      <c r="U567" s="262"/>
      <c r="V567" s="262"/>
      <c r="W567" s="262"/>
      <c r="X567" s="262"/>
      <c r="Y567" s="262"/>
      <c r="Z567" s="262"/>
      <c r="AA567" s="262"/>
      <c r="AB567" s="262"/>
      <c r="AC567" s="262"/>
      <c r="AD567" s="262"/>
      <c r="AE567" s="262"/>
      <c r="AF567" s="262"/>
      <c r="AG567" s="262"/>
      <c r="AH567" s="262"/>
      <c r="AI567" s="262"/>
      <c r="AJ567" s="262"/>
      <c r="AK567" s="262"/>
      <c r="AL567" s="262"/>
      <c r="AM567" s="262"/>
      <c r="AN567" s="262"/>
      <c r="AO567" s="262"/>
      <c r="AP567" s="262"/>
      <c r="AQ567" s="262"/>
      <c r="AR567" s="262"/>
      <c r="AS567" s="262"/>
      <c r="AT567" s="262"/>
      <c r="AU567" s="262"/>
      <c r="AV567" s="262"/>
      <c r="AW567" s="262"/>
      <c r="AX567" s="262"/>
      <c r="AY567" s="262"/>
      <c r="AZ567" s="262"/>
      <c r="BA567" s="262"/>
      <c r="BB567" s="262"/>
      <c r="BC567" s="262"/>
      <c r="BD567" s="262"/>
      <c r="BE567" s="262"/>
      <c r="BF567" s="262"/>
      <c r="BG567" s="262"/>
      <c r="BH567" s="262"/>
      <c r="BI567" s="262"/>
      <c r="BJ567" s="262"/>
      <c r="BK567" s="262"/>
      <c r="BL567" s="262"/>
      <c r="BM567" s="262"/>
      <c r="BN567" s="262"/>
      <c r="BO567" s="262"/>
      <c r="BP567" s="262"/>
      <c r="BQ567" s="262"/>
      <c r="BR567" s="262"/>
      <c r="BS567" s="262"/>
      <c r="BT567" s="262"/>
      <c r="BU567" s="262"/>
      <c r="BV567" s="262"/>
      <c r="BW567" s="262"/>
      <c r="BX567" s="262"/>
      <c r="BY567" s="262"/>
      <c r="BZ567" s="262"/>
      <c r="CA567" s="262"/>
      <c r="CB567" s="262"/>
      <c r="CC567" s="262"/>
      <c r="CD567" s="262"/>
      <c r="CE567" s="262"/>
      <c r="CF567" s="262"/>
      <c r="CG567" s="262"/>
      <c r="CH567" s="262"/>
      <c r="CI567" s="262"/>
      <c r="CJ567" s="262"/>
      <c r="CK567" s="262"/>
      <c r="CL567" s="262"/>
      <c r="CM567" s="262"/>
      <c r="CN567" s="262"/>
      <c r="CO567" s="262"/>
      <c r="CP567" s="262"/>
      <c r="CQ567" s="262"/>
      <c r="CR567" s="262"/>
      <c r="CS567" s="262"/>
      <c r="CT567" s="262"/>
      <c r="CU567" s="262"/>
      <c r="CV567" s="262"/>
      <c r="CW567" s="262"/>
      <c r="CX567" s="262"/>
      <c r="CY567" s="262"/>
      <c r="CZ567" s="262"/>
      <c r="DA567" s="262"/>
      <c r="DB567" s="262"/>
      <c r="DC567" s="262"/>
      <c r="DD567" s="262"/>
      <c r="DE567" s="262"/>
      <c r="DF567" s="262"/>
      <c r="DG567" s="262"/>
      <c r="DH567" s="262"/>
      <c r="DI567" s="262"/>
      <c r="DJ567" s="262"/>
      <c r="DK567" s="262"/>
      <c r="DL567" s="262"/>
      <c r="DM567" s="262"/>
      <c r="DN567" s="262"/>
      <c r="DO567" s="262"/>
      <c r="DP567" s="262"/>
      <c r="DQ567" s="262"/>
      <c r="DR567" s="262"/>
      <c r="DS567" s="262"/>
      <c r="DT567" s="262"/>
      <c r="DU567" s="262"/>
      <c r="DV567" s="262"/>
      <c r="DW567" s="262"/>
      <c r="DX567" s="262"/>
      <c r="DY567" s="262"/>
      <c r="DZ567" s="262"/>
      <c r="EA567" s="262"/>
      <c r="EB567" s="262"/>
      <c r="EC567" s="262"/>
      <c r="ED567" s="262"/>
      <c r="EE567" s="262"/>
      <c r="EF567" s="262"/>
      <c r="EG567" s="262"/>
      <c r="EH567" s="262"/>
      <c r="EI567" s="262"/>
      <c r="EJ567" s="262"/>
      <c r="EK567" s="262"/>
      <c r="EL567" s="262"/>
      <c r="EM567" s="262"/>
      <c r="EN567" s="262"/>
      <c r="EO567" s="262"/>
      <c r="EP567" s="262"/>
      <c r="EQ567" s="262"/>
      <c r="ER567" s="262"/>
      <c r="ES567" s="262"/>
      <c r="ET567" s="262"/>
      <c r="EU567" s="262"/>
      <c r="EV567" s="262"/>
      <c r="EW567" s="262"/>
      <c r="EX567" s="262"/>
      <c r="EY567" s="262"/>
      <c r="EZ567" s="262"/>
      <c r="FA567" s="262"/>
      <c r="FB567" s="262"/>
      <c r="FC567" s="262"/>
      <c r="FD567" s="262"/>
      <c r="FE567" s="262"/>
      <c r="FF567" s="262"/>
      <c r="FG567" s="262"/>
      <c r="FH567" s="262"/>
      <c r="FI567" s="262"/>
      <c r="FJ567" s="262"/>
      <c r="FK567" s="262"/>
      <c r="FL567" s="262"/>
      <c r="FM567" s="262"/>
      <c r="FN567" s="262"/>
      <c r="FO567" s="262"/>
      <c r="FP567" s="262"/>
      <c r="FQ567" s="262"/>
      <c r="FR567" s="262"/>
      <c r="FS567" s="262"/>
      <c r="FT567" s="262"/>
      <c r="FU567" s="262"/>
      <c r="FV567" s="262"/>
      <c r="FW567" s="262"/>
      <c r="FX567" s="262"/>
      <c r="FY567" s="262"/>
      <c r="FZ567" s="262"/>
      <c r="GA567" s="262"/>
      <c r="GB567" s="262"/>
      <c r="GC567" s="262"/>
      <c r="GD567" s="262"/>
    </row>
    <row r="568" spans="1:186" s="279" customFormat="1" x14ac:dyDescent="0.2">
      <c r="A568" s="339" t="s">
        <v>12462</v>
      </c>
      <c r="B568" s="280" t="s">
        <v>1884</v>
      </c>
      <c r="C568" s="281" t="s">
        <v>8321</v>
      </c>
      <c r="D568" s="130" t="s">
        <v>18</v>
      </c>
      <c r="E568" s="130">
        <v>3</v>
      </c>
      <c r="F568" s="130">
        <v>0.2</v>
      </c>
      <c r="G568" s="282"/>
      <c r="H568" s="283"/>
      <c r="I568" s="284">
        <f ca="1">OFFSET(INDEX(Composições!A:H,MATCH(B568,Composições!A:A,0),8),2,0)</f>
        <v>4.2084999999999999</v>
      </c>
      <c r="J568" s="284">
        <f ca="1">IF(ISNUMBER(I568),ROUND(F568*E568*I568,2),"")</f>
        <v>2.5299999999999998</v>
      </c>
      <c r="K568" s="283">
        <f>BDI!$E$17</f>
        <v>0.18609999999999999</v>
      </c>
      <c r="L568" s="283"/>
      <c r="M568" s="283"/>
      <c r="N568" s="131">
        <f t="shared" ca="1" si="9"/>
        <v>4.99</v>
      </c>
      <c r="O568" s="340">
        <f ca="1">IF(ISNUMBER(I568),ROUND(F568*N568*E568,2),"")</f>
        <v>2.99</v>
      </c>
      <c r="P568" s="262"/>
      <c r="Q568" s="262"/>
      <c r="R568" s="262"/>
      <c r="S568" s="262"/>
      <c r="T568" s="262"/>
      <c r="U568" s="262"/>
      <c r="V568" s="262"/>
      <c r="W568" s="262"/>
      <c r="X568" s="262"/>
      <c r="Y568" s="262"/>
      <c r="Z568" s="262"/>
      <c r="AA568" s="262"/>
      <c r="AB568" s="262"/>
      <c r="AC568" s="262"/>
      <c r="AD568" s="262"/>
      <c r="AE568" s="262"/>
      <c r="AF568" s="262"/>
      <c r="AG568" s="262"/>
      <c r="AH568" s="262"/>
      <c r="AI568" s="262"/>
      <c r="AJ568" s="262"/>
      <c r="AK568" s="262"/>
      <c r="AL568" s="262"/>
      <c r="AM568" s="262"/>
      <c r="AN568" s="262"/>
      <c r="AO568" s="262"/>
      <c r="AP568" s="262"/>
      <c r="AQ568" s="262"/>
      <c r="AR568" s="262"/>
      <c r="AS568" s="262"/>
      <c r="AT568" s="262"/>
      <c r="AU568" s="262"/>
      <c r="AV568" s="262"/>
      <c r="AW568" s="262"/>
      <c r="AX568" s="262"/>
      <c r="AY568" s="262"/>
      <c r="AZ568" s="262"/>
      <c r="BA568" s="262"/>
      <c r="BB568" s="262"/>
      <c r="BC568" s="262"/>
      <c r="BD568" s="262"/>
      <c r="BE568" s="262"/>
      <c r="BF568" s="262"/>
      <c r="BG568" s="262"/>
      <c r="BH568" s="262"/>
      <c r="BI568" s="262"/>
      <c r="BJ568" s="262"/>
      <c r="BK568" s="262"/>
      <c r="BL568" s="262"/>
      <c r="BM568" s="262"/>
      <c r="BN568" s="262"/>
      <c r="BO568" s="262"/>
      <c r="BP568" s="262"/>
      <c r="BQ568" s="262"/>
      <c r="BR568" s="262"/>
      <c r="BS568" s="262"/>
      <c r="BT568" s="262"/>
      <c r="BU568" s="262"/>
      <c r="BV568" s="262"/>
      <c r="BW568" s="262"/>
      <c r="BX568" s="262"/>
      <c r="BY568" s="262"/>
      <c r="BZ568" s="262"/>
      <c r="CA568" s="262"/>
      <c r="CB568" s="262"/>
      <c r="CC568" s="262"/>
      <c r="CD568" s="262"/>
      <c r="CE568" s="262"/>
      <c r="CF568" s="262"/>
      <c r="CG568" s="262"/>
      <c r="CH568" s="262"/>
      <c r="CI568" s="262"/>
      <c r="CJ568" s="262"/>
      <c r="CK568" s="262"/>
      <c r="CL568" s="262"/>
      <c r="CM568" s="262"/>
      <c r="CN568" s="262"/>
      <c r="CO568" s="262"/>
      <c r="CP568" s="262"/>
      <c r="CQ568" s="262"/>
      <c r="CR568" s="262"/>
      <c r="CS568" s="262"/>
      <c r="CT568" s="262"/>
      <c r="CU568" s="262"/>
      <c r="CV568" s="262"/>
      <c r="CW568" s="262"/>
      <c r="CX568" s="262"/>
      <c r="CY568" s="262"/>
      <c r="CZ568" s="262"/>
      <c r="DA568" s="262"/>
      <c r="DB568" s="262"/>
      <c r="DC568" s="262"/>
      <c r="DD568" s="262"/>
      <c r="DE568" s="262"/>
      <c r="DF568" s="262"/>
      <c r="DG568" s="262"/>
      <c r="DH568" s="262"/>
      <c r="DI568" s="262"/>
      <c r="DJ568" s="262"/>
      <c r="DK568" s="262"/>
      <c r="DL568" s="262"/>
      <c r="DM568" s="262"/>
      <c r="DN568" s="262"/>
      <c r="DO568" s="262"/>
      <c r="DP568" s="262"/>
      <c r="DQ568" s="262"/>
      <c r="DR568" s="262"/>
      <c r="DS568" s="262"/>
      <c r="DT568" s="262"/>
      <c r="DU568" s="262"/>
      <c r="DV568" s="262"/>
      <c r="DW568" s="262"/>
      <c r="DX568" s="262"/>
      <c r="DY568" s="262"/>
      <c r="DZ568" s="262"/>
      <c r="EA568" s="262"/>
      <c r="EB568" s="262"/>
      <c r="EC568" s="262"/>
      <c r="ED568" s="262"/>
      <c r="EE568" s="262"/>
      <c r="EF568" s="262"/>
      <c r="EG568" s="262"/>
      <c r="EH568" s="262"/>
      <c r="EI568" s="262"/>
      <c r="EJ568" s="262"/>
      <c r="EK568" s="262"/>
      <c r="EL568" s="262"/>
      <c r="EM568" s="262"/>
      <c r="EN568" s="262"/>
      <c r="EO568" s="262"/>
      <c r="EP568" s="262"/>
      <c r="EQ568" s="262"/>
      <c r="ER568" s="262"/>
      <c r="ES568" s="262"/>
      <c r="ET568" s="262"/>
      <c r="EU568" s="262"/>
      <c r="EV568" s="262"/>
      <c r="EW568" s="262"/>
      <c r="EX568" s="262"/>
      <c r="EY568" s="262"/>
      <c r="EZ568" s="262"/>
      <c r="FA568" s="262"/>
      <c r="FB568" s="262"/>
      <c r="FC568" s="262"/>
      <c r="FD568" s="262"/>
      <c r="FE568" s="262"/>
      <c r="FF568" s="262"/>
      <c r="FG568" s="262"/>
      <c r="FH568" s="262"/>
      <c r="FI568" s="262"/>
      <c r="FJ568" s="262"/>
      <c r="FK568" s="262"/>
      <c r="FL568" s="262"/>
      <c r="FM568" s="262"/>
      <c r="FN568" s="262"/>
      <c r="FO568" s="262"/>
      <c r="FP568" s="262"/>
      <c r="FQ568" s="262"/>
      <c r="FR568" s="262"/>
      <c r="FS568" s="262"/>
      <c r="FT568" s="262"/>
      <c r="FU568" s="262"/>
      <c r="FV568" s="262"/>
      <c r="FW568" s="262"/>
      <c r="FX568" s="262"/>
      <c r="FY568" s="262"/>
      <c r="FZ568" s="262"/>
      <c r="GA568" s="262"/>
      <c r="GB568" s="262"/>
      <c r="GC568" s="262"/>
      <c r="GD568" s="262"/>
    </row>
    <row r="569" spans="1:186" s="279" customFormat="1" x14ac:dyDescent="0.2">
      <c r="A569" s="339" t="s">
        <v>12463</v>
      </c>
      <c r="B569" s="280" t="s">
        <v>1885</v>
      </c>
      <c r="C569" s="281" t="s">
        <v>8322</v>
      </c>
      <c r="D569" s="130" t="s">
        <v>18</v>
      </c>
      <c r="E569" s="130">
        <v>8</v>
      </c>
      <c r="F569" s="130">
        <v>0.2</v>
      </c>
      <c r="G569" s="282"/>
      <c r="H569" s="283"/>
      <c r="I569" s="284">
        <f ca="1">OFFSET(INDEX(Composições!A:H,MATCH(B569,Composições!A:A,0),8),2,0)</f>
        <v>2.2324999999999999</v>
      </c>
      <c r="J569" s="284">
        <f ca="1">IF(ISNUMBER(I569),ROUND(F569*E569*I569,2),"")</f>
        <v>3.57</v>
      </c>
      <c r="K569" s="283">
        <f>BDI!$E$17</f>
        <v>0.18609999999999999</v>
      </c>
      <c r="L569" s="283"/>
      <c r="M569" s="283"/>
      <c r="N569" s="131">
        <f t="shared" ca="1" si="9"/>
        <v>2.65</v>
      </c>
      <c r="O569" s="340">
        <f ca="1">IF(ISNUMBER(I569),ROUND(F569*N569*E569,2),"")</f>
        <v>4.24</v>
      </c>
      <c r="P569" s="262"/>
      <c r="Q569" s="262"/>
      <c r="R569" s="262"/>
      <c r="S569" s="262"/>
      <c r="T569" s="262"/>
      <c r="U569" s="262"/>
      <c r="V569" s="262"/>
      <c r="W569" s="262"/>
      <c r="X569" s="262"/>
      <c r="Y569" s="262"/>
      <c r="Z569" s="262"/>
      <c r="AA569" s="262"/>
      <c r="AB569" s="262"/>
      <c r="AC569" s="262"/>
      <c r="AD569" s="262"/>
      <c r="AE569" s="262"/>
      <c r="AF569" s="262"/>
      <c r="AG569" s="262"/>
      <c r="AH569" s="262"/>
      <c r="AI569" s="262"/>
      <c r="AJ569" s="262"/>
      <c r="AK569" s="262"/>
      <c r="AL569" s="262"/>
      <c r="AM569" s="262"/>
      <c r="AN569" s="262"/>
      <c r="AO569" s="262"/>
      <c r="AP569" s="262"/>
      <c r="AQ569" s="262"/>
      <c r="AR569" s="262"/>
      <c r="AS569" s="262"/>
      <c r="AT569" s="262"/>
      <c r="AU569" s="262"/>
      <c r="AV569" s="262"/>
      <c r="AW569" s="262"/>
      <c r="AX569" s="262"/>
      <c r="AY569" s="262"/>
      <c r="AZ569" s="262"/>
      <c r="BA569" s="262"/>
      <c r="BB569" s="262"/>
      <c r="BC569" s="262"/>
      <c r="BD569" s="262"/>
      <c r="BE569" s="262"/>
      <c r="BF569" s="262"/>
      <c r="BG569" s="262"/>
      <c r="BH569" s="262"/>
      <c r="BI569" s="262"/>
      <c r="BJ569" s="262"/>
      <c r="BK569" s="262"/>
      <c r="BL569" s="262"/>
      <c r="BM569" s="262"/>
      <c r="BN569" s="262"/>
      <c r="BO569" s="262"/>
      <c r="BP569" s="262"/>
      <c r="BQ569" s="262"/>
      <c r="BR569" s="262"/>
      <c r="BS569" s="262"/>
      <c r="BT569" s="262"/>
      <c r="BU569" s="262"/>
      <c r="BV569" s="262"/>
      <c r="BW569" s="262"/>
      <c r="BX569" s="262"/>
      <c r="BY569" s="262"/>
      <c r="BZ569" s="262"/>
      <c r="CA569" s="262"/>
      <c r="CB569" s="262"/>
      <c r="CC569" s="262"/>
      <c r="CD569" s="262"/>
      <c r="CE569" s="262"/>
      <c r="CF569" s="262"/>
      <c r="CG569" s="262"/>
      <c r="CH569" s="262"/>
      <c r="CI569" s="262"/>
      <c r="CJ569" s="262"/>
      <c r="CK569" s="262"/>
      <c r="CL569" s="262"/>
      <c r="CM569" s="262"/>
      <c r="CN569" s="262"/>
      <c r="CO569" s="262"/>
      <c r="CP569" s="262"/>
      <c r="CQ569" s="262"/>
      <c r="CR569" s="262"/>
      <c r="CS569" s="262"/>
      <c r="CT569" s="262"/>
      <c r="CU569" s="262"/>
      <c r="CV569" s="262"/>
      <c r="CW569" s="262"/>
      <c r="CX569" s="262"/>
      <c r="CY569" s="262"/>
      <c r="CZ569" s="262"/>
      <c r="DA569" s="262"/>
      <c r="DB569" s="262"/>
      <c r="DC569" s="262"/>
      <c r="DD569" s="262"/>
      <c r="DE569" s="262"/>
      <c r="DF569" s="262"/>
      <c r="DG569" s="262"/>
      <c r="DH569" s="262"/>
      <c r="DI569" s="262"/>
      <c r="DJ569" s="262"/>
      <c r="DK569" s="262"/>
      <c r="DL569" s="262"/>
      <c r="DM569" s="262"/>
      <c r="DN569" s="262"/>
      <c r="DO569" s="262"/>
      <c r="DP569" s="262"/>
      <c r="DQ569" s="262"/>
      <c r="DR569" s="262"/>
      <c r="DS569" s="262"/>
      <c r="DT569" s="262"/>
      <c r="DU569" s="262"/>
      <c r="DV569" s="262"/>
      <c r="DW569" s="262"/>
      <c r="DX569" s="262"/>
      <c r="DY569" s="262"/>
      <c r="DZ569" s="262"/>
      <c r="EA569" s="262"/>
      <c r="EB569" s="262"/>
      <c r="EC569" s="262"/>
      <c r="ED569" s="262"/>
      <c r="EE569" s="262"/>
      <c r="EF569" s="262"/>
      <c r="EG569" s="262"/>
      <c r="EH569" s="262"/>
      <c r="EI569" s="262"/>
      <c r="EJ569" s="262"/>
      <c r="EK569" s="262"/>
      <c r="EL569" s="262"/>
      <c r="EM569" s="262"/>
      <c r="EN569" s="262"/>
      <c r="EO569" s="262"/>
      <c r="EP569" s="262"/>
      <c r="EQ569" s="262"/>
      <c r="ER569" s="262"/>
      <c r="ES569" s="262"/>
      <c r="ET569" s="262"/>
      <c r="EU569" s="262"/>
      <c r="EV569" s="262"/>
      <c r="EW569" s="262"/>
      <c r="EX569" s="262"/>
      <c r="EY569" s="262"/>
      <c r="EZ569" s="262"/>
      <c r="FA569" s="262"/>
      <c r="FB569" s="262"/>
      <c r="FC569" s="262"/>
      <c r="FD569" s="262"/>
      <c r="FE569" s="262"/>
      <c r="FF569" s="262"/>
      <c r="FG569" s="262"/>
      <c r="FH569" s="262"/>
      <c r="FI569" s="262"/>
      <c r="FJ569" s="262"/>
      <c r="FK569" s="262"/>
      <c r="FL569" s="262"/>
      <c r="FM569" s="262"/>
      <c r="FN569" s="262"/>
      <c r="FO569" s="262"/>
      <c r="FP569" s="262"/>
      <c r="FQ569" s="262"/>
      <c r="FR569" s="262"/>
      <c r="FS569" s="262"/>
      <c r="FT569" s="262"/>
      <c r="FU569" s="262"/>
      <c r="FV569" s="262"/>
      <c r="FW569" s="262"/>
      <c r="FX569" s="262"/>
      <c r="FY569" s="262"/>
      <c r="FZ569" s="262"/>
      <c r="GA569" s="262"/>
      <c r="GB569" s="262"/>
      <c r="GC569" s="262"/>
      <c r="GD569" s="262"/>
    </row>
    <row r="570" spans="1:186" s="279" customFormat="1" x14ac:dyDescent="0.2">
      <c r="A570" s="339" t="s">
        <v>12464</v>
      </c>
      <c r="B570" s="280" t="s">
        <v>1886</v>
      </c>
      <c r="C570" s="281" t="s">
        <v>8323</v>
      </c>
      <c r="D570" s="130" t="s">
        <v>18</v>
      </c>
      <c r="E570" s="130">
        <v>12</v>
      </c>
      <c r="F570" s="130">
        <v>0.2</v>
      </c>
      <c r="G570" s="282"/>
      <c r="H570" s="283"/>
      <c r="I570" s="284">
        <f ca="1">OFFSET(INDEX(Composições!A:H,MATCH(B570,Composições!A:A,0),8),2,0)</f>
        <v>24.462499999999999</v>
      </c>
      <c r="J570" s="284">
        <f ca="1">IF(ISNUMBER(I570),ROUND(F570*E570*I570,2),"")</f>
        <v>58.71</v>
      </c>
      <c r="K570" s="283">
        <f>BDI!$E$17</f>
        <v>0.18609999999999999</v>
      </c>
      <c r="L570" s="283"/>
      <c r="M570" s="283"/>
      <c r="N570" s="131">
        <f t="shared" ca="1" si="9"/>
        <v>29.01</v>
      </c>
      <c r="O570" s="340">
        <f ca="1">IF(ISNUMBER(I570),ROUND(F570*N570*E570,2),"")</f>
        <v>69.62</v>
      </c>
      <c r="P570" s="262"/>
      <c r="Q570" s="262"/>
      <c r="R570" s="262"/>
      <c r="S570" s="262"/>
      <c r="T570" s="262"/>
      <c r="U570" s="262"/>
      <c r="V570" s="262"/>
      <c r="W570" s="262"/>
      <c r="X570" s="262"/>
      <c r="Y570" s="262"/>
      <c r="Z570" s="262"/>
      <c r="AA570" s="262"/>
      <c r="AB570" s="262"/>
      <c r="AC570" s="262"/>
      <c r="AD570" s="262"/>
      <c r="AE570" s="262"/>
      <c r="AF570" s="262"/>
      <c r="AG570" s="262"/>
      <c r="AH570" s="262"/>
      <c r="AI570" s="262"/>
      <c r="AJ570" s="262"/>
      <c r="AK570" s="262"/>
      <c r="AL570" s="262"/>
      <c r="AM570" s="262"/>
      <c r="AN570" s="262"/>
      <c r="AO570" s="262"/>
      <c r="AP570" s="262"/>
      <c r="AQ570" s="262"/>
      <c r="AR570" s="262"/>
      <c r="AS570" s="262"/>
      <c r="AT570" s="262"/>
      <c r="AU570" s="262"/>
      <c r="AV570" s="262"/>
      <c r="AW570" s="262"/>
      <c r="AX570" s="262"/>
      <c r="AY570" s="262"/>
      <c r="AZ570" s="262"/>
      <c r="BA570" s="262"/>
      <c r="BB570" s="262"/>
      <c r="BC570" s="262"/>
      <c r="BD570" s="262"/>
      <c r="BE570" s="262"/>
      <c r="BF570" s="262"/>
      <c r="BG570" s="262"/>
      <c r="BH570" s="262"/>
      <c r="BI570" s="262"/>
      <c r="BJ570" s="262"/>
      <c r="BK570" s="262"/>
      <c r="BL570" s="262"/>
      <c r="BM570" s="262"/>
      <c r="BN570" s="262"/>
      <c r="BO570" s="262"/>
      <c r="BP570" s="262"/>
      <c r="BQ570" s="262"/>
      <c r="BR570" s="262"/>
      <c r="BS570" s="262"/>
      <c r="BT570" s="262"/>
      <c r="BU570" s="262"/>
      <c r="BV570" s="262"/>
      <c r="BW570" s="262"/>
      <c r="BX570" s="262"/>
      <c r="BY570" s="262"/>
      <c r="BZ570" s="262"/>
      <c r="CA570" s="262"/>
      <c r="CB570" s="262"/>
      <c r="CC570" s="262"/>
      <c r="CD570" s="262"/>
      <c r="CE570" s="262"/>
      <c r="CF570" s="262"/>
      <c r="CG570" s="262"/>
      <c r="CH570" s="262"/>
      <c r="CI570" s="262"/>
      <c r="CJ570" s="262"/>
      <c r="CK570" s="262"/>
      <c r="CL570" s="262"/>
      <c r="CM570" s="262"/>
      <c r="CN570" s="262"/>
      <c r="CO570" s="262"/>
      <c r="CP570" s="262"/>
      <c r="CQ570" s="262"/>
      <c r="CR570" s="262"/>
      <c r="CS570" s="262"/>
      <c r="CT570" s="262"/>
      <c r="CU570" s="262"/>
      <c r="CV570" s="262"/>
      <c r="CW570" s="262"/>
      <c r="CX570" s="262"/>
      <c r="CY570" s="262"/>
      <c r="CZ570" s="262"/>
      <c r="DA570" s="262"/>
      <c r="DB570" s="262"/>
      <c r="DC570" s="262"/>
      <c r="DD570" s="262"/>
      <c r="DE570" s="262"/>
      <c r="DF570" s="262"/>
      <c r="DG570" s="262"/>
      <c r="DH570" s="262"/>
      <c r="DI570" s="262"/>
      <c r="DJ570" s="262"/>
      <c r="DK570" s="262"/>
      <c r="DL570" s="262"/>
      <c r="DM570" s="262"/>
      <c r="DN570" s="262"/>
      <c r="DO570" s="262"/>
      <c r="DP570" s="262"/>
      <c r="DQ570" s="262"/>
      <c r="DR570" s="262"/>
      <c r="DS570" s="262"/>
      <c r="DT570" s="262"/>
      <c r="DU570" s="262"/>
      <c r="DV570" s="262"/>
      <c r="DW570" s="262"/>
      <c r="DX570" s="262"/>
      <c r="DY570" s="262"/>
      <c r="DZ570" s="262"/>
      <c r="EA570" s="262"/>
      <c r="EB570" s="262"/>
      <c r="EC570" s="262"/>
      <c r="ED570" s="262"/>
      <c r="EE570" s="262"/>
      <c r="EF570" s="262"/>
      <c r="EG570" s="262"/>
      <c r="EH570" s="262"/>
      <c r="EI570" s="262"/>
      <c r="EJ570" s="262"/>
      <c r="EK570" s="262"/>
      <c r="EL570" s="262"/>
      <c r="EM570" s="262"/>
      <c r="EN570" s="262"/>
      <c r="EO570" s="262"/>
      <c r="EP570" s="262"/>
      <c r="EQ570" s="262"/>
      <c r="ER570" s="262"/>
      <c r="ES570" s="262"/>
      <c r="ET570" s="262"/>
      <c r="EU570" s="262"/>
      <c r="EV570" s="262"/>
      <c r="EW570" s="262"/>
      <c r="EX570" s="262"/>
      <c r="EY570" s="262"/>
      <c r="EZ570" s="262"/>
      <c r="FA570" s="262"/>
      <c r="FB570" s="262"/>
      <c r="FC570" s="262"/>
      <c r="FD570" s="262"/>
      <c r="FE570" s="262"/>
      <c r="FF570" s="262"/>
      <c r="FG570" s="262"/>
      <c r="FH570" s="262"/>
      <c r="FI570" s="262"/>
      <c r="FJ570" s="262"/>
      <c r="FK570" s="262"/>
      <c r="FL570" s="262"/>
      <c r="FM570" s="262"/>
      <c r="FN570" s="262"/>
      <c r="FO570" s="262"/>
      <c r="FP570" s="262"/>
      <c r="FQ570" s="262"/>
      <c r="FR570" s="262"/>
      <c r="FS570" s="262"/>
      <c r="FT570" s="262"/>
      <c r="FU570" s="262"/>
      <c r="FV570" s="262"/>
      <c r="FW570" s="262"/>
      <c r="FX570" s="262"/>
      <c r="FY570" s="262"/>
      <c r="FZ570" s="262"/>
      <c r="GA570" s="262"/>
      <c r="GB570" s="262"/>
      <c r="GC570" s="262"/>
      <c r="GD570" s="262"/>
    </row>
    <row r="571" spans="1:186" s="279" customFormat="1" x14ac:dyDescent="0.2">
      <c r="A571" s="339" t="s">
        <v>12465</v>
      </c>
      <c r="B571" s="280" t="s">
        <v>1887</v>
      </c>
      <c r="C571" s="281" t="s">
        <v>8324</v>
      </c>
      <c r="D571" s="130" t="s">
        <v>18</v>
      </c>
      <c r="E571" s="130">
        <v>12</v>
      </c>
      <c r="F571" s="130">
        <v>0.2</v>
      </c>
      <c r="G571" s="282"/>
      <c r="H571" s="283"/>
      <c r="I571" s="284">
        <f ca="1">OFFSET(INDEX(Composições!A:H,MATCH(B571,Composições!A:A,0),8),2,0)</f>
        <v>15.019499999999999</v>
      </c>
      <c r="J571" s="284">
        <f ca="1">IF(ISNUMBER(I571),ROUND(F571*E571*I571,2),"")</f>
        <v>36.049999999999997</v>
      </c>
      <c r="K571" s="283">
        <f>BDI!$E$17</f>
        <v>0.18609999999999999</v>
      </c>
      <c r="L571" s="283"/>
      <c r="M571" s="283"/>
      <c r="N571" s="131">
        <f t="shared" ca="1" si="9"/>
        <v>17.809999999999999</v>
      </c>
      <c r="O571" s="340">
        <f ca="1">IF(ISNUMBER(I571),ROUND(F571*N571*E571,2),"")</f>
        <v>42.74</v>
      </c>
      <c r="P571" s="262"/>
      <c r="Q571" s="262"/>
      <c r="R571" s="262"/>
      <c r="S571" s="262"/>
      <c r="T571" s="262"/>
      <c r="U571" s="262"/>
      <c r="V571" s="262"/>
      <c r="W571" s="262"/>
      <c r="X571" s="262"/>
      <c r="Y571" s="262"/>
      <c r="Z571" s="262"/>
      <c r="AA571" s="262"/>
      <c r="AB571" s="262"/>
      <c r="AC571" s="262"/>
      <c r="AD571" s="262"/>
      <c r="AE571" s="262"/>
      <c r="AF571" s="262"/>
      <c r="AG571" s="262"/>
      <c r="AH571" s="262"/>
      <c r="AI571" s="262"/>
      <c r="AJ571" s="262"/>
      <c r="AK571" s="262"/>
      <c r="AL571" s="262"/>
      <c r="AM571" s="262"/>
      <c r="AN571" s="262"/>
      <c r="AO571" s="262"/>
      <c r="AP571" s="262"/>
      <c r="AQ571" s="262"/>
      <c r="AR571" s="262"/>
      <c r="AS571" s="262"/>
      <c r="AT571" s="262"/>
      <c r="AU571" s="262"/>
      <c r="AV571" s="262"/>
      <c r="AW571" s="262"/>
      <c r="AX571" s="262"/>
      <c r="AY571" s="262"/>
      <c r="AZ571" s="262"/>
      <c r="BA571" s="262"/>
      <c r="BB571" s="262"/>
      <c r="BC571" s="262"/>
      <c r="BD571" s="262"/>
      <c r="BE571" s="262"/>
      <c r="BF571" s="262"/>
      <c r="BG571" s="262"/>
      <c r="BH571" s="262"/>
      <c r="BI571" s="262"/>
      <c r="BJ571" s="262"/>
      <c r="BK571" s="262"/>
      <c r="BL571" s="262"/>
      <c r="BM571" s="262"/>
      <c r="BN571" s="262"/>
      <c r="BO571" s="262"/>
      <c r="BP571" s="262"/>
      <c r="BQ571" s="262"/>
      <c r="BR571" s="262"/>
      <c r="BS571" s="262"/>
      <c r="BT571" s="262"/>
      <c r="BU571" s="262"/>
      <c r="BV571" s="262"/>
      <c r="BW571" s="262"/>
      <c r="BX571" s="262"/>
      <c r="BY571" s="262"/>
      <c r="BZ571" s="262"/>
      <c r="CA571" s="262"/>
      <c r="CB571" s="262"/>
      <c r="CC571" s="262"/>
      <c r="CD571" s="262"/>
      <c r="CE571" s="262"/>
      <c r="CF571" s="262"/>
      <c r="CG571" s="262"/>
      <c r="CH571" s="262"/>
      <c r="CI571" s="262"/>
      <c r="CJ571" s="262"/>
      <c r="CK571" s="262"/>
      <c r="CL571" s="262"/>
      <c r="CM571" s="262"/>
      <c r="CN571" s="262"/>
      <c r="CO571" s="262"/>
      <c r="CP571" s="262"/>
      <c r="CQ571" s="262"/>
      <c r="CR571" s="262"/>
      <c r="CS571" s="262"/>
      <c r="CT571" s="262"/>
      <c r="CU571" s="262"/>
      <c r="CV571" s="262"/>
      <c r="CW571" s="262"/>
      <c r="CX571" s="262"/>
      <c r="CY571" s="262"/>
      <c r="CZ571" s="262"/>
      <c r="DA571" s="262"/>
      <c r="DB571" s="262"/>
      <c r="DC571" s="262"/>
      <c r="DD571" s="262"/>
      <c r="DE571" s="262"/>
      <c r="DF571" s="262"/>
      <c r="DG571" s="262"/>
      <c r="DH571" s="262"/>
      <c r="DI571" s="262"/>
      <c r="DJ571" s="262"/>
      <c r="DK571" s="262"/>
      <c r="DL571" s="262"/>
      <c r="DM571" s="262"/>
      <c r="DN571" s="262"/>
      <c r="DO571" s="262"/>
      <c r="DP571" s="262"/>
      <c r="DQ571" s="262"/>
      <c r="DR571" s="262"/>
      <c r="DS571" s="262"/>
      <c r="DT571" s="262"/>
      <c r="DU571" s="262"/>
      <c r="DV571" s="262"/>
      <c r="DW571" s="262"/>
      <c r="DX571" s="262"/>
      <c r="DY571" s="262"/>
      <c r="DZ571" s="262"/>
      <c r="EA571" s="262"/>
      <c r="EB571" s="262"/>
      <c r="EC571" s="262"/>
      <c r="ED571" s="262"/>
      <c r="EE571" s="262"/>
      <c r="EF571" s="262"/>
      <c r="EG571" s="262"/>
      <c r="EH571" s="262"/>
      <c r="EI571" s="262"/>
      <c r="EJ571" s="262"/>
      <c r="EK571" s="262"/>
      <c r="EL571" s="262"/>
      <c r="EM571" s="262"/>
      <c r="EN571" s="262"/>
      <c r="EO571" s="262"/>
      <c r="EP571" s="262"/>
      <c r="EQ571" s="262"/>
      <c r="ER571" s="262"/>
      <c r="ES571" s="262"/>
      <c r="ET571" s="262"/>
      <c r="EU571" s="262"/>
      <c r="EV571" s="262"/>
      <c r="EW571" s="262"/>
      <c r="EX571" s="262"/>
      <c r="EY571" s="262"/>
      <c r="EZ571" s="262"/>
      <c r="FA571" s="262"/>
      <c r="FB571" s="262"/>
      <c r="FC571" s="262"/>
      <c r="FD571" s="262"/>
      <c r="FE571" s="262"/>
      <c r="FF571" s="262"/>
      <c r="FG571" s="262"/>
      <c r="FH571" s="262"/>
      <c r="FI571" s="262"/>
      <c r="FJ571" s="262"/>
      <c r="FK571" s="262"/>
      <c r="FL571" s="262"/>
      <c r="FM571" s="262"/>
      <c r="FN571" s="262"/>
      <c r="FO571" s="262"/>
      <c r="FP571" s="262"/>
      <c r="FQ571" s="262"/>
      <c r="FR571" s="262"/>
      <c r="FS571" s="262"/>
      <c r="FT571" s="262"/>
      <c r="FU571" s="262"/>
      <c r="FV571" s="262"/>
      <c r="FW571" s="262"/>
      <c r="FX571" s="262"/>
      <c r="FY571" s="262"/>
      <c r="FZ571" s="262"/>
      <c r="GA571" s="262"/>
      <c r="GB571" s="262"/>
      <c r="GC571" s="262"/>
      <c r="GD571" s="262"/>
    </row>
    <row r="572" spans="1:186" s="279" customFormat="1" x14ac:dyDescent="0.2">
      <c r="A572" s="339" t="s">
        <v>12466</v>
      </c>
      <c r="B572" s="280" t="s">
        <v>1888</v>
      </c>
      <c r="C572" s="281" t="s">
        <v>8325</v>
      </c>
      <c r="D572" s="130" t="s">
        <v>18</v>
      </c>
      <c r="E572" s="130">
        <v>12</v>
      </c>
      <c r="F572" s="130">
        <v>0.2</v>
      </c>
      <c r="G572" s="282"/>
      <c r="H572" s="283"/>
      <c r="I572" s="284">
        <f ca="1">OFFSET(INDEX(Composições!A:H,MATCH(B572,Composições!A:A,0),8),2,0)</f>
        <v>3.1444999999999999</v>
      </c>
      <c r="J572" s="284">
        <f ca="1">IF(ISNUMBER(I572),ROUND(F572*E572*I572,2),"")</f>
        <v>7.55</v>
      </c>
      <c r="K572" s="283">
        <f>BDI!$E$17</f>
        <v>0.18609999999999999</v>
      </c>
      <c r="L572" s="283"/>
      <c r="M572" s="283"/>
      <c r="N572" s="131">
        <f t="shared" ca="1" si="9"/>
        <v>3.73</v>
      </c>
      <c r="O572" s="340">
        <f ca="1">IF(ISNUMBER(I572),ROUND(F572*N572*E572,2),"")</f>
        <v>8.9499999999999993</v>
      </c>
      <c r="P572" s="262"/>
      <c r="Q572" s="262"/>
      <c r="R572" s="262"/>
      <c r="S572" s="262"/>
      <c r="T572" s="262"/>
      <c r="U572" s="262"/>
      <c r="V572" s="262"/>
      <c r="W572" s="262"/>
      <c r="X572" s="262"/>
      <c r="Y572" s="262"/>
      <c r="Z572" s="262"/>
      <c r="AA572" s="262"/>
      <c r="AB572" s="262"/>
      <c r="AC572" s="262"/>
      <c r="AD572" s="262"/>
      <c r="AE572" s="262"/>
      <c r="AF572" s="262"/>
      <c r="AG572" s="262"/>
      <c r="AH572" s="262"/>
      <c r="AI572" s="262"/>
      <c r="AJ572" s="262"/>
      <c r="AK572" s="262"/>
      <c r="AL572" s="262"/>
      <c r="AM572" s="262"/>
      <c r="AN572" s="262"/>
      <c r="AO572" s="262"/>
      <c r="AP572" s="262"/>
      <c r="AQ572" s="262"/>
      <c r="AR572" s="262"/>
      <c r="AS572" s="262"/>
      <c r="AT572" s="262"/>
      <c r="AU572" s="262"/>
      <c r="AV572" s="262"/>
      <c r="AW572" s="262"/>
      <c r="AX572" s="262"/>
      <c r="AY572" s="262"/>
      <c r="AZ572" s="262"/>
      <c r="BA572" s="262"/>
      <c r="BB572" s="262"/>
      <c r="BC572" s="262"/>
      <c r="BD572" s="262"/>
      <c r="BE572" s="262"/>
      <c r="BF572" s="262"/>
      <c r="BG572" s="262"/>
      <c r="BH572" s="262"/>
      <c r="BI572" s="262"/>
      <c r="BJ572" s="262"/>
      <c r="BK572" s="262"/>
      <c r="BL572" s="262"/>
      <c r="BM572" s="262"/>
      <c r="BN572" s="262"/>
      <c r="BO572" s="262"/>
      <c r="BP572" s="262"/>
      <c r="BQ572" s="262"/>
      <c r="BR572" s="262"/>
      <c r="BS572" s="262"/>
      <c r="BT572" s="262"/>
      <c r="BU572" s="262"/>
      <c r="BV572" s="262"/>
      <c r="BW572" s="262"/>
      <c r="BX572" s="262"/>
      <c r="BY572" s="262"/>
      <c r="BZ572" s="262"/>
      <c r="CA572" s="262"/>
      <c r="CB572" s="262"/>
      <c r="CC572" s="262"/>
      <c r="CD572" s="262"/>
      <c r="CE572" s="262"/>
      <c r="CF572" s="262"/>
      <c r="CG572" s="262"/>
      <c r="CH572" s="262"/>
      <c r="CI572" s="262"/>
      <c r="CJ572" s="262"/>
      <c r="CK572" s="262"/>
      <c r="CL572" s="262"/>
      <c r="CM572" s="262"/>
      <c r="CN572" s="262"/>
      <c r="CO572" s="262"/>
      <c r="CP572" s="262"/>
      <c r="CQ572" s="262"/>
      <c r="CR572" s="262"/>
      <c r="CS572" s="262"/>
      <c r="CT572" s="262"/>
      <c r="CU572" s="262"/>
      <c r="CV572" s="262"/>
      <c r="CW572" s="262"/>
      <c r="CX572" s="262"/>
      <c r="CY572" s="262"/>
      <c r="CZ572" s="262"/>
      <c r="DA572" s="262"/>
      <c r="DB572" s="262"/>
      <c r="DC572" s="262"/>
      <c r="DD572" s="262"/>
      <c r="DE572" s="262"/>
      <c r="DF572" s="262"/>
      <c r="DG572" s="262"/>
      <c r="DH572" s="262"/>
      <c r="DI572" s="262"/>
      <c r="DJ572" s="262"/>
      <c r="DK572" s="262"/>
      <c r="DL572" s="262"/>
      <c r="DM572" s="262"/>
      <c r="DN572" s="262"/>
      <c r="DO572" s="262"/>
      <c r="DP572" s="262"/>
      <c r="DQ572" s="262"/>
      <c r="DR572" s="262"/>
      <c r="DS572" s="262"/>
      <c r="DT572" s="262"/>
      <c r="DU572" s="262"/>
      <c r="DV572" s="262"/>
      <c r="DW572" s="262"/>
      <c r="DX572" s="262"/>
      <c r="DY572" s="262"/>
      <c r="DZ572" s="262"/>
      <c r="EA572" s="262"/>
      <c r="EB572" s="262"/>
      <c r="EC572" s="262"/>
      <c r="ED572" s="262"/>
      <c r="EE572" s="262"/>
      <c r="EF572" s="262"/>
      <c r="EG572" s="262"/>
      <c r="EH572" s="262"/>
      <c r="EI572" s="262"/>
      <c r="EJ572" s="262"/>
      <c r="EK572" s="262"/>
      <c r="EL572" s="262"/>
      <c r="EM572" s="262"/>
      <c r="EN572" s="262"/>
      <c r="EO572" s="262"/>
      <c r="EP572" s="262"/>
      <c r="EQ572" s="262"/>
      <c r="ER572" s="262"/>
      <c r="ES572" s="262"/>
      <c r="ET572" s="262"/>
      <c r="EU572" s="262"/>
      <c r="EV572" s="262"/>
      <c r="EW572" s="262"/>
      <c r="EX572" s="262"/>
      <c r="EY572" s="262"/>
      <c r="EZ572" s="262"/>
      <c r="FA572" s="262"/>
      <c r="FB572" s="262"/>
      <c r="FC572" s="262"/>
      <c r="FD572" s="262"/>
      <c r="FE572" s="262"/>
      <c r="FF572" s="262"/>
      <c r="FG572" s="262"/>
      <c r="FH572" s="262"/>
      <c r="FI572" s="262"/>
      <c r="FJ572" s="262"/>
      <c r="FK572" s="262"/>
      <c r="FL572" s="262"/>
      <c r="FM572" s="262"/>
      <c r="FN572" s="262"/>
      <c r="FO572" s="262"/>
      <c r="FP572" s="262"/>
      <c r="FQ572" s="262"/>
      <c r="FR572" s="262"/>
      <c r="FS572" s="262"/>
      <c r="FT572" s="262"/>
      <c r="FU572" s="262"/>
      <c r="FV572" s="262"/>
      <c r="FW572" s="262"/>
      <c r="FX572" s="262"/>
      <c r="FY572" s="262"/>
      <c r="FZ572" s="262"/>
      <c r="GA572" s="262"/>
      <c r="GB572" s="262"/>
      <c r="GC572" s="262"/>
      <c r="GD572" s="262"/>
    </row>
    <row r="573" spans="1:186" s="279" customFormat="1" x14ac:dyDescent="0.2">
      <c r="A573" s="339" t="s">
        <v>12467</v>
      </c>
      <c r="B573" s="280" t="s">
        <v>1889</v>
      </c>
      <c r="C573" s="281" t="s">
        <v>8326</v>
      </c>
      <c r="D573" s="130" t="s">
        <v>18</v>
      </c>
      <c r="E573" s="130">
        <v>8</v>
      </c>
      <c r="F573" s="130">
        <v>0.2</v>
      </c>
      <c r="G573" s="282"/>
      <c r="H573" s="283"/>
      <c r="I573" s="284">
        <f ca="1">OFFSET(INDEX(Composições!A:H,MATCH(B573,Composições!A:A,0),8),2,0)</f>
        <v>1.0640000000000001</v>
      </c>
      <c r="J573" s="284">
        <f ca="1">IF(ISNUMBER(I573),ROUND(F573*E573*I573,2),"")</f>
        <v>1.7</v>
      </c>
      <c r="K573" s="283">
        <f>BDI!$E$17</f>
        <v>0.18609999999999999</v>
      </c>
      <c r="L573" s="283"/>
      <c r="M573" s="283"/>
      <c r="N573" s="131">
        <f t="shared" ca="1" si="9"/>
        <v>1.26</v>
      </c>
      <c r="O573" s="340">
        <f ca="1">IF(ISNUMBER(I573),ROUND(F573*N573*E573,2),"")</f>
        <v>2.02</v>
      </c>
      <c r="P573" s="262"/>
      <c r="Q573" s="262"/>
      <c r="R573" s="262"/>
      <c r="S573" s="262"/>
      <c r="T573" s="262"/>
      <c r="U573" s="262"/>
      <c r="V573" s="262"/>
      <c r="W573" s="262"/>
      <c r="X573" s="262"/>
      <c r="Y573" s="262"/>
      <c r="Z573" s="262"/>
      <c r="AA573" s="262"/>
      <c r="AB573" s="262"/>
      <c r="AC573" s="262"/>
      <c r="AD573" s="262"/>
      <c r="AE573" s="262"/>
      <c r="AF573" s="262"/>
      <c r="AG573" s="262"/>
      <c r="AH573" s="262"/>
      <c r="AI573" s="262"/>
      <c r="AJ573" s="262"/>
      <c r="AK573" s="262"/>
      <c r="AL573" s="262"/>
      <c r="AM573" s="262"/>
      <c r="AN573" s="262"/>
      <c r="AO573" s="262"/>
      <c r="AP573" s="262"/>
      <c r="AQ573" s="262"/>
      <c r="AR573" s="262"/>
      <c r="AS573" s="262"/>
      <c r="AT573" s="262"/>
      <c r="AU573" s="262"/>
      <c r="AV573" s="262"/>
      <c r="AW573" s="262"/>
      <c r="AX573" s="262"/>
      <c r="AY573" s="262"/>
      <c r="AZ573" s="262"/>
      <c r="BA573" s="262"/>
      <c r="BB573" s="262"/>
      <c r="BC573" s="262"/>
      <c r="BD573" s="262"/>
      <c r="BE573" s="262"/>
      <c r="BF573" s="262"/>
      <c r="BG573" s="262"/>
      <c r="BH573" s="262"/>
      <c r="BI573" s="262"/>
      <c r="BJ573" s="262"/>
      <c r="BK573" s="262"/>
      <c r="BL573" s="262"/>
      <c r="BM573" s="262"/>
      <c r="BN573" s="262"/>
      <c r="BO573" s="262"/>
      <c r="BP573" s="262"/>
      <c r="BQ573" s="262"/>
      <c r="BR573" s="262"/>
      <c r="BS573" s="262"/>
      <c r="BT573" s="262"/>
      <c r="BU573" s="262"/>
      <c r="BV573" s="262"/>
      <c r="BW573" s="262"/>
      <c r="BX573" s="262"/>
      <c r="BY573" s="262"/>
      <c r="BZ573" s="262"/>
      <c r="CA573" s="262"/>
      <c r="CB573" s="262"/>
      <c r="CC573" s="262"/>
      <c r="CD573" s="262"/>
      <c r="CE573" s="262"/>
      <c r="CF573" s="262"/>
      <c r="CG573" s="262"/>
      <c r="CH573" s="262"/>
      <c r="CI573" s="262"/>
      <c r="CJ573" s="262"/>
      <c r="CK573" s="262"/>
      <c r="CL573" s="262"/>
      <c r="CM573" s="262"/>
      <c r="CN573" s="262"/>
      <c r="CO573" s="262"/>
      <c r="CP573" s="262"/>
      <c r="CQ573" s="262"/>
      <c r="CR573" s="262"/>
      <c r="CS573" s="262"/>
      <c r="CT573" s="262"/>
      <c r="CU573" s="262"/>
      <c r="CV573" s="262"/>
      <c r="CW573" s="262"/>
      <c r="CX573" s="262"/>
      <c r="CY573" s="262"/>
      <c r="CZ573" s="262"/>
      <c r="DA573" s="262"/>
      <c r="DB573" s="262"/>
      <c r="DC573" s="262"/>
      <c r="DD573" s="262"/>
      <c r="DE573" s="262"/>
      <c r="DF573" s="262"/>
      <c r="DG573" s="262"/>
      <c r="DH573" s="262"/>
      <c r="DI573" s="262"/>
      <c r="DJ573" s="262"/>
      <c r="DK573" s="262"/>
      <c r="DL573" s="262"/>
      <c r="DM573" s="262"/>
      <c r="DN573" s="262"/>
      <c r="DO573" s="262"/>
      <c r="DP573" s="262"/>
      <c r="DQ573" s="262"/>
      <c r="DR573" s="262"/>
      <c r="DS573" s="262"/>
      <c r="DT573" s="262"/>
      <c r="DU573" s="262"/>
      <c r="DV573" s="262"/>
      <c r="DW573" s="262"/>
      <c r="DX573" s="262"/>
      <c r="DY573" s="262"/>
      <c r="DZ573" s="262"/>
      <c r="EA573" s="262"/>
      <c r="EB573" s="262"/>
      <c r="EC573" s="262"/>
      <c r="ED573" s="262"/>
      <c r="EE573" s="262"/>
      <c r="EF573" s="262"/>
      <c r="EG573" s="262"/>
      <c r="EH573" s="262"/>
      <c r="EI573" s="262"/>
      <c r="EJ573" s="262"/>
      <c r="EK573" s="262"/>
      <c r="EL573" s="262"/>
      <c r="EM573" s="262"/>
      <c r="EN573" s="262"/>
      <c r="EO573" s="262"/>
      <c r="EP573" s="262"/>
      <c r="EQ573" s="262"/>
      <c r="ER573" s="262"/>
      <c r="ES573" s="262"/>
      <c r="ET573" s="262"/>
      <c r="EU573" s="262"/>
      <c r="EV573" s="262"/>
      <c r="EW573" s="262"/>
      <c r="EX573" s="262"/>
      <c r="EY573" s="262"/>
      <c r="EZ573" s="262"/>
      <c r="FA573" s="262"/>
      <c r="FB573" s="262"/>
      <c r="FC573" s="262"/>
      <c r="FD573" s="262"/>
      <c r="FE573" s="262"/>
      <c r="FF573" s="262"/>
      <c r="FG573" s="262"/>
      <c r="FH573" s="262"/>
      <c r="FI573" s="262"/>
      <c r="FJ573" s="262"/>
      <c r="FK573" s="262"/>
      <c r="FL573" s="262"/>
      <c r="FM573" s="262"/>
      <c r="FN573" s="262"/>
      <c r="FO573" s="262"/>
      <c r="FP573" s="262"/>
      <c r="FQ573" s="262"/>
      <c r="FR573" s="262"/>
      <c r="FS573" s="262"/>
      <c r="FT573" s="262"/>
      <c r="FU573" s="262"/>
      <c r="FV573" s="262"/>
      <c r="FW573" s="262"/>
      <c r="FX573" s="262"/>
      <c r="FY573" s="262"/>
      <c r="FZ573" s="262"/>
      <c r="GA573" s="262"/>
      <c r="GB573" s="262"/>
      <c r="GC573" s="262"/>
      <c r="GD573" s="262"/>
    </row>
    <row r="574" spans="1:186" s="279" customFormat="1" x14ac:dyDescent="0.2">
      <c r="A574" s="339" t="s">
        <v>12468</v>
      </c>
      <c r="B574" s="280" t="s">
        <v>1890</v>
      </c>
      <c r="C574" s="281" t="s">
        <v>8327</v>
      </c>
      <c r="D574" s="130" t="s">
        <v>18</v>
      </c>
      <c r="E574" s="130">
        <v>5</v>
      </c>
      <c r="F574" s="130">
        <v>0.2</v>
      </c>
      <c r="G574" s="282"/>
      <c r="H574" s="283"/>
      <c r="I574" s="284">
        <f ca="1">OFFSET(INDEX(Composições!A:H,MATCH(B574,Composições!A:A,0),8),2,0)</f>
        <v>2.0044999999999997</v>
      </c>
      <c r="J574" s="284">
        <f ca="1">IF(ISNUMBER(I574),ROUND(F574*E574*I574,2),"")</f>
        <v>2</v>
      </c>
      <c r="K574" s="283">
        <f>BDI!$E$17</f>
        <v>0.18609999999999999</v>
      </c>
      <c r="L574" s="283"/>
      <c r="M574" s="283"/>
      <c r="N574" s="131">
        <f t="shared" ca="1" si="9"/>
        <v>2.38</v>
      </c>
      <c r="O574" s="340">
        <f ca="1">IF(ISNUMBER(I574),ROUND(F574*N574*E574,2),"")</f>
        <v>2.38</v>
      </c>
      <c r="P574" s="262"/>
      <c r="Q574" s="262"/>
      <c r="R574" s="262"/>
      <c r="S574" s="262"/>
      <c r="T574" s="262"/>
      <c r="U574" s="262"/>
      <c r="V574" s="262"/>
      <c r="W574" s="262"/>
      <c r="X574" s="262"/>
      <c r="Y574" s="262"/>
      <c r="Z574" s="262"/>
      <c r="AA574" s="262"/>
      <c r="AB574" s="262"/>
      <c r="AC574" s="262"/>
      <c r="AD574" s="262"/>
      <c r="AE574" s="262"/>
      <c r="AF574" s="262"/>
      <c r="AG574" s="262"/>
      <c r="AH574" s="262"/>
      <c r="AI574" s="262"/>
      <c r="AJ574" s="262"/>
      <c r="AK574" s="262"/>
      <c r="AL574" s="262"/>
      <c r="AM574" s="262"/>
      <c r="AN574" s="262"/>
      <c r="AO574" s="262"/>
      <c r="AP574" s="262"/>
      <c r="AQ574" s="262"/>
      <c r="AR574" s="262"/>
      <c r="AS574" s="262"/>
      <c r="AT574" s="262"/>
      <c r="AU574" s="262"/>
      <c r="AV574" s="262"/>
      <c r="AW574" s="262"/>
      <c r="AX574" s="262"/>
      <c r="AY574" s="262"/>
      <c r="AZ574" s="262"/>
      <c r="BA574" s="262"/>
      <c r="BB574" s="262"/>
      <c r="BC574" s="262"/>
      <c r="BD574" s="262"/>
      <c r="BE574" s="262"/>
      <c r="BF574" s="262"/>
      <c r="BG574" s="262"/>
      <c r="BH574" s="262"/>
      <c r="BI574" s="262"/>
      <c r="BJ574" s="262"/>
      <c r="BK574" s="262"/>
      <c r="BL574" s="262"/>
      <c r="BM574" s="262"/>
      <c r="BN574" s="262"/>
      <c r="BO574" s="262"/>
      <c r="BP574" s="262"/>
      <c r="BQ574" s="262"/>
      <c r="BR574" s="262"/>
      <c r="BS574" s="262"/>
      <c r="BT574" s="262"/>
      <c r="BU574" s="262"/>
      <c r="BV574" s="262"/>
      <c r="BW574" s="262"/>
      <c r="BX574" s="262"/>
      <c r="BY574" s="262"/>
      <c r="BZ574" s="262"/>
      <c r="CA574" s="262"/>
      <c r="CB574" s="262"/>
      <c r="CC574" s="262"/>
      <c r="CD574" s="262"/>
      <c r="CE574" s="262"/>
      <c r="CF574" s="262"/>
      <c r="CG574" s="262"/>
      <c r="CH574" s="262"/>
      <c r="CI574" s="262"/>
      <c r="CJ574" s="262"/>
      <c r="CK574" s="262"/>
      <c r="CL574" s="262"/>
      <c r="CM574" s="262"/>
      <c r="CN574" s="262"/>
      <c r="CO574" s="262"/>
      <c r="CP574" s="262"/>
      <c r="CQ574" s="262"/>
      <c r="CR574" s="262"/>
      <c r="CS574" s="262"/>
      <c r="CT574" s="262"/>
      <c r="CU574" s="262"/>
      <c r="CV574" s="262"/>
      <c r="CW574" s="262"/>
      <c r="CX574" s="262"/>
      <c r="CY574" s="262"/>
      <c r="CZ574" s="262"/>
      <c r="DA574" s="262"/>
      <c r="DB574" s="262"/>
      <c r="DC574" s="262"/>
      <c r="DD574" s="262"/>
      <c r="DE574" s="262"/>
      <c r="DF574" s="262"/>
      <c r="DG574" s="262"/>
      <c r="DH574" s="262"/>
      <c r="DI574" s="262"/>
      <c r="DJ574" s="262"/>
      <c r="DK574" s="262"/>
      <c r="DL574" s="262"/>
      <c r="DM574" s="262"/>
      <c r="DN574" s="262"/>
      <c r="DO574" s="262"/>
      <c r="DP574" s="262"/>
      <c r="DQ574" s="262"/>
      <c r="DR574" s="262"/>
      <c r="DS574" s="262"/>
      <c r="DT574" s="262"/>
      <c r="DU574" s="262"/>
      <c r="DV574" s="262"/>
      <c r="DW574" s="262"/>
      <c r="DX574" s="262"/>
      <c r="DY574" s="262"/>
      <c r="DZ574" s="262"/>
      <c r="EA574" s="262"/>
      <c r="EB574" s="262"/>
      <c r="EC574" s="262"/>
      <c r="ED574" s="262"/>
      <c r="EE574" s="262"/>
      <c r="EF574" s="262"/>
      <c r="EG574" s="262"/>
      <c r="EH574" s="262"/>
      <c r="EI574" s="262"/>
      <c r="EJ574" s="262"/>
      <c r="EK574" s="262"/>
      <c r="EL574" s="262"/>
      <c r="EM574" s="262"/>
      <c r="EN574" s="262"/>
      <c r="EO574" s="262"/>
      <c r="EP574" s="262"/>
      <c r="EQ574" s="262"/>
      <c r="ER574" s="262"/>
      <c r="ES574" s="262"/>
      <c r="ET574" s="262"/>
      <c r="EU574" s="262"/>
      <c r="EV574" s="262"/>
      <c r="EW574" s="262"/>
      <c r="EX574" s="262"/>
      <c r="EY574" s="262"/>
      <c r="EZ574" s="262"/>
      <c r="FA574" s="262"/>
      <c r="FB574" s="262"/>
      <c r="FC574" s="262"/>
      <c r="FD574" s="262"/>
      <c r="FE574" s="262"/>
      <c r="FF574" s="262"/>
      <c r="FG574" s="262"/>
      <c r="FH574" s="262"/>
      <c r="FI574" s="262"/>
      <c r="FJ574" s="262"/>
      <c r="FK574" s="262"/>
      <c r="FL574" s="262"/>
      <c r="FM574" s="262"/>
      <c r="FN574" s="262"/>
      <c r="FO574" s="262"/>
      <c r="FP574" s="262"/>
      <c r="FQ574" s="262"/>
      <c r="FR574" s="262"/>
      <c r="FS574" s="262"/>
      <c r="FT574" s="262"/>
      <c r="FU574" s="262"/>
      <c r="FV574" s="262"/>
      <c r="FW574" s="262"/>
      <c r="FX574" s="262"/>
      <c r="FY574" s="262"/>
      <c r="FZ574" s="262"/>
      <c r="GA574" s="262"/>
      <c r="GB574" s="262"/>
      <c r="GC574" s="262"/>
      <c r="GD574" s="262"/>
    </row>
    <row r="575" spans="1:186" s="279" customFormat="1" x14ac:dyDescent="0.2">
      <c r="A575" s="339" t="s">
        <v>12469</v>
      </c>
      <c r="B575" s="280" t="s">
        <v>1891</v>
      </c>
      <c r="C575" s="281" t="s">
        <v>8328</v>
      </c>
      <c r="D575" s="130" t="s">
        <v>18</v>
      </c>
      <c r="E575" s="130">
        <v>8</v>
      </c>
      <c r="F575" s="130">
        <v>0.2</v>
      </c>
      <c r="G575" s="282"/>
      <c r="H575" s="283"/>
      <c r="I575" s="284">
        <f ca="1">OFFSET(INDEX(Composições!A:H,MATCH(B575,Composições!A:A,0),8),2,0)</f>
        <v>20.690999999999999</v>
      </c>
      <c r="J575" s="284">
        <f ca="1">IF(ISNUMBER(I575),ROUND(F575*E575*I575,2),"")</f>
        <v>33.11</v>
      </c>
      <c r="K575" s="283">
        <f>BDI!$E$17</f>
        <v>0.18609999999999999</v>
      </c>
      <c r="L575" s="283"/>
      <c r="M575" s="283"/>
      <c r="N575" s="131">
        <f t="shared" ca="1" si="9"/>
        <v>24.54</v>
      </c>
      <c r="O575" s="340">
        <f ca="1">IF(ISNUMBER(I575),ROUND(F575*N575*E575,2),"")</f>
        <v>39.26</v>
      </c>
      <c r="P575" s="262"/>
      <c r="Q575" s="262"/>
      <c r="R575" s="262"/>
      <c r="S575" s="262"/>
      <c r="T575" s="262"/>
      <c r="U575" s="262"/>
      <c r="V575" s="262"/>
      <c r="W575" s="262"/>
      <c r="X575" s="262"/>
      <c r="Y575" s="262"/>
      <c r="Z575" s="262"/>
      <c r="AA575" s="262"/>
      <c r="AB575" s="262"/>
      <c r="AC575" s="262"/>
      <c r="AD575" s="262"/>
      <c r="AE575" s="262"/>
      <c r="AF575" s="262"/>
      <c r="AG575" s="262"/>
      <c r="AH575" s="262"/>
      <c r="AI575" s="262"/>
      <c r="AJ575" s="262"/>
      <c r="AK575" s="262"/>
      <c r="AL575" s="262"/>
      <c r="AM575" s="262"/>
      <c r="AN575" s="262"/>
      <c r="AO575" s="262"/>
      <c r="AP575" s="262"/>
      <c r="AQ575" s="262"/>
      <c r="AR575" s="262"/>
      <c r="AS575" s="262"/>
      <c r="AT575" s="262"/>
      <c r="AU575" s="262"/>
      <c r="AV575" s="262"/>
      <c r="AW575" s="262"/>
      <c r="AX575" s="262"/>
      <c r="AY575" s="262"/>
      <c r="AZ575" s="262"/>
      <c r="BA575" s="262"/>
      <c r="BB575" s="262"/>
      <c r="BC575" s="262"/>
      <c r="BD575" s="262"/>
      <c r="BE575" s="262"/>
      <c r="BF575" s="262"/>
      <c r="BG575" s="262"/>
      <c r="BH575" s="262"/>
      <c r="BI575" s="262"/>
      <c r="BJ575" s="262"/>
      <c r="BK575" s="262"/>
      <c r="BL575" s="262"/>
      <c r="BM575" s="262"/>
      <c r="BN575" s="262"/>
      <c r="BO575" s="262"/>
      <c r="BP575" s="262"/>
      <c r="BQ575" s="262"/>
      <c r="BR575" s="262"/>
      <c r="BS575" s="262"/>
      <c r="BT575" s="262"/>
      <c r="BU575" s="262"/>
      <c r="BV575" s="262"/>
      <c r="BW575" s="262"/>
      <c r="BX575" s="262"/>
      <c r="BY575" s="262"/>
      <c r="BZ575" s="262"/>
      <c r="CA575" s="262"/>
      <c r="CB575" s="262"/>
      <c r="CC575" s="262"/>
      <c r="CD575" s="262"/>
      <c r="CE575" s="262"/>
      <c r="CF575" s="262"/>
      <c r="CG575" s="262"/>
      <c r="CH575" s="262"/>
      <c r="CI575" s="262"/>
      <c r="CJ575" s="262"/>
      <c r="CK575" s="262"/>
      <c r="CL575" s="262"/>
      <c r="CM575" s="262"/>
      <c r="CN575" s="262"/>
      <c r="CO575" s="262"/>
      <c r="CP575" s="262"/>
      <c r="CQ575" s="262"/>
      <c r="CR575" s="262"/>
      <c r="CS575" s="262"/>
      <c r="CT575" s="262"/>
      <c r="CU575" s="262"/>
      <c r="CV575" s="262"/>
      <c r="CW575" s="262"/>
      <c r="CX575" s="262"/>
      <c r="CY575" s="262"/>
      <c r="CZ575" s="262"/>
      <c r="DA575" s="262"/>
      <c r="DB575" s="262"/>
      <c r="DC575" s="262"/>
      <c r="DD575" s="262"/>
      <c r="DE575" s="262"/>
      <c r="DF575" s="262"/>
      <c r="DG575" s="262"/>
      <c r="DH575" s="262"/>
      <c r="DI575" s="262"/>
      <c r="DJ575" s="262"/>
      <c r="DK575" s="262"/>
      <c r="DL575" s="262"/>
      <c r="DM575" s="262"/>
      <c r="DN575" s="262"/>
      <c r="DO575" s="262"/>
      <c r="DP575" s="262"/>
      <c r="DQ575" s="262"/>
      <c r="DR575" s="262"/>
      <c r="DS575" s="262"/>
      <c r="DT575" s="262"/>
      <c r="DU575" s="262"/>
      <c r="DV575" s="262"/>
      <c r="DW575" s="262"/>
      <c r="DX575" s="262"/>
      <c r="DY575" s="262"/>
      <c r="DZ575" s="262"/>
      <c r="EA575" s="262"/>
      <c r="EB575" s="262"/>
      <c r="EC575" s="262"/>
      <c r="ED575" s="262"/>
      <c r="EE575" s="262"/>
      <c r="EF575" s="262"/>
      <c r="EG575" s="262"/>
      <c r="EH575" s="262"/>
      <c r="EI575" s="262"/>
      <c r="EJ575" s="262"/>
      <c r="EK575" s="262"/>
      <c r="EL575" s="262"/>
      <c r="EM575" s="262"/>
      <c r="EN575" s="262"/>
      <c r="EO575" s="262"/>
      <c r="EP575" s="262"/>
      <c r="EQ575" s="262"/>
      <c r="ER575" s="262"/>
      <c r="ES575" s="262"/>
      <c r="ET575" s="262"/>
      <c r="EU575" s="262"/>
      <c r="EV575" s="262"/>
      <c r="EW575" s="262"/>
      <c r="EX575" s="262"/>
      <c r="EY575" s="262"/>
      <c r="EZ575" s="262"/>
      <c r="FA575" s="262"/>
      <c r="FB575" s="262"/>
      <c r="FC575" s="262"/>
      <c r="FD575" s="262"/>
      <c r="FE575" s="262"/>
      <c r="FF575" s="262"/>
      <c r="FG575" s="262"/>
      <c r="FH575" s="262"/>
      <c r="FI575" s="262"/>
      <c r="FJ575" s="262"/>
      <c r="FK575" s="262"/>
      <c r="FL575" s="262"/>
      <c r="FM575" s="262"/>
      <c r="FN575" s="262"/>
      <c r="FO575" s="262"/>
      <c r="FP575" s="262"/>
      <c r="FQ575" s="262"/>
      <c r="FR575" s="262"/>
      <c r="FS575" s="262"/>
      <c r="FT575" s="262"/>
      <c r="FU575" s="262"/>
      <c r="FV575" s="262"/>
      <c r="FW575" s="262"/>
      <c r="FX575" s="262"/>
      <c r="FY575" s="262"/>
      <c r="FZ575" s="262"/>
      <c r="GA575" s="262"/>
      <c r="GB575" s="262"/>
      <c r="GC575" s="262"/>
      <c r="GD575" s="262"/>
    </row>
    <row r="576" spans="1:186" s="279" customFormat="1" x14ac:dyDescent="0.2">
      <c r="A576" s="339" t="s">
        <v>12470</v>
      </c>
      <c r="B576" s="280" t="s">
        <v>1892</v>
      </c>
      <c r="C576" s="281" t="s">
        <v>8329</v>
      </c>
      <c r="D576" s="130" t="s">
        <v>18</v>
      </c>
      <c r="E576" s="130">
        <v>3</v>
      </c>
      <c r="F576" s="130">
        <v>0.2</v>
      </c>
      <c r="G576" s="282"/>
      <c r="H576" s="283"/>
      <c r="I576" s="284">
        <f ca="1">OFFSET(INDEX(Composições!A:H,MATCH(B576,Composições!A:A,0),8),2,0)</f>
        <v>6.593</v>
      </c>
      <c r="J576" s="284">
        <f ca="1">IF(ISNUMBER(I576),ROUND(F576*E576*I576,2),"")</f>
        <v>3.96</v>
      </c>
      <c r="K576" s="283">
        <f>BDI!$E$17</f>
        <v>0.18609999999999999</v>
      </c>
      <c r="L576" s="283"/>
      <c r="M576" s="283"/>
      <c r="N576" s="131">
        <f t="shared" ca="1" si="9"/>
        <v>7.82</v>
      </c>
      <c r="O576" s="340">
        <f ca="1">IF(ISNUMBER(I576),ROUND(F576*N576*E576,2),"")</f>
        <v>4.6900000000000004</v>
      </c>
      <c r="P576" s="262"/>
      <c r="Q576" s="262"/>
      <c r="R576" s="262"/>
      <c r="S576" s="262"/>
      <c r="T576" s="262"/>
      <c r="U576" s="262"/>
      <c r="V576" s="262"/>
      <c r="W576" s="262"/>
      <c r="X576" s="262"/>
      <c r="Y576" s="262"/>
      <c r="Z576" s="262"/>
      <c r="AA576" s="262"/>
      <c r="AB576" s="262"/>
      <c r="AC576" s="262"/>
      <c r="AD576" s="262"/>
      <c r="AE576" s="262"/>
      <c r="AF576" s="262"/>
      <c r="AG576" s="262"/>
      <c r="AH576" s="262"/>
      <c r="AI576" s="262"/>
      <c r="AJ576" s="262"/>
      <c r="AK576" s="262"/>
      <c r="AL576" s="262"/>
      <c r="AM576" s="262"/>
      <c r="AN576" s="262"/>
      <c r="AO576" s="262"/>
      <c r="AP576" s="262"/>
      <c r="AQ576" s="262"/>
      <c r="AR576" s="262"/>
      <c r="AS576" s="262"/>
      <c r="AT576" s="262"/>
      <c r="AU576" s="262"/>
      <c r="AV576" s="262"/>
      <c r="AW576" s="262"/>
      <c r="AX576" s="262"/>
      <c r="AY576" s="262"/>
      <c r="AZ576" s="262"/>
      <c r="BA576" s="262"/>
      <c r="BB576" s="262"/>
      <c r="BC576" s="262"/>
      <c r="BD576" s="262"/>
      <c r="BE576" s="262"/>
      <c r="BF576" s="262"/>
      <c r="BG576" s="262"/>
      <c r="BH576" s="262"/>
      <c r="BI576" s="262"/>
      <c r="BJ576" s="262"/>
      <c r="BK576" s="262"/>
      <c r="BL576" s="262"/>
      <c r="BM576" s="262"/>
      <c r="BN576" s="262"/>
      <c r="BO576" s="262"/>
      <c r="BP576" s="262"/>
      <c r="BQ576" s="262"/>
      <c r="BR576" s="262"/>
      <c r="BS576" s="262"/>
      <c r="BT576" s="262"/>
      <c r="BU576" s="262"/>
      <c r="BV576" s="262"/>
      <c r="BW576" s="262"/>
      <c r="BX576" s="262"/>
      <c r="BY576" s="262"/>
      <c r="BZ576" s="262"/>
      <c r="CA576" s="262"/>
      <c r="CB576" s="262"/>
      <c r="CC576" s="262"/>
      <c r="CD576" s="262"/>
      <c r="CE576" s="262"/>
      <c r="CF576" s="262"/>
      <c r="CG576" s="262"/>
      <c r="CH576" s="262"/>
      <c r="CI576" s="262"/>
      <c r="CJ576" s="262"/>
      <c r="CK576" s="262"/>
      <c r="CL576" s="262"/>
      <c r="CM576" s="262"/>
      <c r="CN576" s="262"/>
      <c r="CO576" s="262"/>
      <c r="CP576" s="262"/>
      <c r="CQ576" s="262"/>
      <c r="CR576" s="262"/>
      <c r="CS576" s="262"/>
      <c r="CT576" s="262"/>
      <c r="CU576" s="262"/>
      <c r="CV576" s="262"/>
      <c r="CW576" s="262"/>
      <c r="CX576" s="262"/>
      <c r="CY576" s="262"/>
      <c r="CZ576" s="262"/>
      <c r="DA576" s="262"/>
      <c r="DB576" s="262"/>
      <c r="DC576" s="262"/>
      <c r="DD576" s="262"/>
      <c r="DE576" s="262"/>
      <c r="DF576" s="262"/>
      <c r="DG576" s="262"/>
      <c r="DH576" s="262"/>
      <c r="DI576" s="262"/>
      <c r="DJ576" s="262"/>
      <c r="DK576" s="262"/>
      <c r="DL576" s="262"/>
      <c r="DM576" s="262"/>
      <c r="DN576" s="262"/>
      <c r="DO576" s="262"/>
      <c r="DP576" s="262"/>
      <c r="DQ576" s="262"/>
      <c r="DR576" s="262"/>
      <c r="DS576" s="262"/>
      <c r="DT576" s="262"/>
      <c r="DU576" s="262"/>
      <c r="DV576" s="262"/>
      <c r="DW576" s="262"/>
      <c r="DX576" s="262"/>
      <c r="DY576" s="262"/>
      <c r="DZ576" s="262"/>
      <c r="EA576" s="262"/>
      <c r="EB576" s="262"/>
      <c r="EC576" s="262"/>
      <c r="ED576" s="262"/>
      <c r="EE576" s="262"/>
      <c r="EF576" s="262"/>
      <c r="EG576" s="262"/>
      <c r="EH576" s="262"/>
      <c r="EI576" s="262"/>
      <c r="EJ576" s="262"/>
      <c r="EK576" s="262"/>
      <c r="EL576" s="262"/>
      <c r="EM576" s="262"/>
      <c r="EN576" s="262"/>
      <c r="EO576" s="262"/>
      <c r="EP576" s="262"/>
      <c r="EQ576" s="262"/>
      <c r="ER576" s="262"/>
      <c r="ES576" s="262"/>
      <c r="ET576" s="262"/>
      <c r="EU576" s="262"/>
      <c r="EV576" s="262"/>
      <c r="EW576" s="262"/>
      <c r="EX576" s="262"/>
      <c r="EY576" s="262"/>
      <c r="EZ576" s="262"/>
      <c r="FA576" s="262"/>
      <c r="FB576" s="262"/>
      <c r="FC576" s="262"/>
      <c r="FD576" s="262"/>
      <c r="FE576" s="262"/>
      <c r="FF576" s="262"/>
      <c r="FG576" s="262"/>
      <c r="FH576" s="262"/>
      <c r="FI576" s="262"/>
      <c r="FJ576" s="262"/>
      <c r="FK576" s="262"/>
      <c r="FL576" s="262"/>
      <c r="FM576" s="262"/>
      <c r="FN576" s="262"/>
      <c r="FO576" s="262"/>
      <c r="FP576" s="262"/>
      <c r="FQ576" s="262"/>
      <c r="FR576" s="262"/>
      <c r="FS576" s="262"/>
      <c r="FT576" s="262"/>
      <c r="FU576" s="262"/>
      <c r="FV576" s="262"/>
      <c r="FW576" s="262"/>
      <c r="FX576" s="262"/>
      <c r="FY576" s="262"/>
      <c r="FZ576" s="262"/>
      <c r="GA576" s="262"/>
      <c r="GB576" s="262"/>
      <c r="GC576" s="262"/>
      <c r="GD576" s="262"/>
    </row>
    <row r="577" spans="1:186" s="279" customFormat="1" x14ac:dyDescent="0.2">
      <c r="A577" s="339" t="s">
        <v>12471</v>
      </c>
      <c r="B577" s="280" t="s">
        <v>1893</v>
      </c>
      <c r="C577" s="281" t="s">
        <v>8330</v>
      </c>
      <c r="D577" s="130" t="s">
        <v>18</v>
      </c>
      <c r="E577" s="130">
        <v>3</v>
      </c>
      <c r="F577" s="130">
        <v>0.2</v>
      </c>
      <c r="G577" s="282"/>
      <c r="H577" s="283"/>
      <c r="I577" s="284">
        <f ca="1">OFFSET(INDEX(Composições!A:H,MATCH(B577,Composições!A:A,0),8),2,0)</f>
        <v>4.3890000000000002</v>
      </c>
      <c r="J577" s="284">
        <f ca="1">IF(ISNUMBER(I577),ROUND(F577*E577*I577,2),"")</f>
        <v>2.63</v>
      </c>
      <c r="K577" s="283">
        <f>BDI!$E$17</f>
        <v>0.18609999999999999</v>
      </c>
      <c r="L577" s="283"/>
      <c r="M577" s="283"/>
      <c r="N577" s="131">
        <f t="shared" ca="1" si="9"/>
        <v>5.21</v>
      </c>
      <c r="O577" s="340">
        <f ca="1">IF(ISNUMBER(I577),ROUND(F577*N577*E577,2),"")</f>
        <v>3.13</v>
      </c>
      <c r="P577" s="262"/>
      <c r="Q577" s="262"/>
      <c r="R577" s="262"/>
      <c r="S577" s="262"/>
      <c r="T577" s="262"/>
      <c r="U577" s="262"/>
      <c r="V577" s="262"/>
      <c r="W577" s="262"/>
      <c r="X577" s="262"/>
      <c r="Y577" s="262"/>
      <c r="Z577" s="262"/>
      <c r="AA577" s="262"/>
      <c r="AB577" s="262"/>
      <c r="AC577" s="262"/>
      <c r="AD577" s="262"/>
      <c r="AE577" s="262"/>
      <c r="AF577" s="262"/>
      <c r="AG577" s="262"/>
      <c r="AH577" s="262"/>
      <c r="AI577" s="262"/>
      <c r="AJ577" s="262"/>
      <c r="AK577" s="262"/>
      <c r="AL577" s="262"/>
      <c r="AM577" s="262"/>
      <c r="AN577" s="262"/>
      <c r="AO577" s="262"/>
      <c r="AP577" s="262"/>
      <c r="AQ577" s="262"/>
      <c r="AR577" s="262"/>
      <c r="AS577" s="262"/>
      <c r="AT577" s="262"/>
      <c r="AU577" s="262"/>
      <c r="AV577" s="262"/>
      <c r="AW577" s="262"/>
      <c r="AX577" s="262"/>
      <c r="AY577" s="262"/>
      <c r="AZ577" s="262"/>
      <c r="BA577" s="262"/>
      <c r="BB577" s="262"/>
      <c r="BC577" s="262"/>
      <c r="BD577" s="262"/>
      <c r="BE577" s="262"/>
      <c r="BF577" s="262"/>
      <c r="BG577" s="262"/>
      <c r="BH577" s="262"/>
      <c r="BI577" s="262"/>
      <c r="BJ577" s="262"/>
      <c r="BK577" s="262"/>
      <c r="BL577" s="262"/>
      <c r="BM577" s="262"/>
      <c r="BN577" s="262"/>
      <c r="BO577" s="262"/>
      <c r="BP577" s="262"/>
      <c r="BQ577" s="262"/>
      <c r="BR577" s="262"/>
      <c r="BS577" s="262"/>
      <c r="BT577" s="262"/>
      <c r="BU577" s="262"/>
      <c r="BV577" s="262"/>
      <c r="BW577" s="262"/>
      <c r="BX577" s="262"/>
      <c r="BY577" s="262"/>
      <c r="BZ577" s="262"/>
      <c r="CA577" s="262"/>
      <c r="CB577" s="262"/>
      <c r="CC577" s="262"/>
      <c r="CD577" s="262"/>
      <c r="CE577" s="262"/>
      <c r="CF577" s="262"/>
      <c r="CG577" s="262"/>
      <c r="CH577" s="262"/>
      <c r="CI577" s="262"/>
      <c r="CJ577" s="262"/>
      <c r="CK577" s="262"/>
      <c r="CL577" s="262"/>
      <c r="CM577" s="262"/>
      <c r="CN577" s="262"/>
      <c r="CO577" s="262"/>
      <c r="CP577" s="262"/>
      <c r="CQ577" s="262"/>
      <c r="CR577" s="262"/>
      <c r="CS577" s="262"/>
      <c r="CT577" s="262"/>
      <c r="CU577" s="262"/>
      <c r="CV577" s="262"/>
      <c r="CW577" s="262"/>
      <c r="CX577" s="262"/>
      <c r="CY577" s="262"/>
      <c r="CZ577" s="262"/>
      <c r="DA577" s="262"/>
      <c r="DB577" s="262"/>
      <c r="DC577" s="262"/>
      <c r="DD577" s="262"/>
      <c r="DE577" s="262"/>
      <c r="DF577" s="262"/>
      <c r="DG577" s="262"/>
      <c r="DH577" s="262"/>
      <c r="DI577" s="262"/>
      <c r="DJ577" s="262"/>
      <c r="DK577" s="262"/>
      <c r="DL577" s="262"/>
      <c r="DM577" s="262"/>
      <c r="DN577" s="262"/>
      <c r="DO577" s="262"/>
      <c r="DP577" s="262"/>
      <c r="DQ577" s="262"/>
      <c r="DR577" s="262"/>
      <c r="DS577" s="262"/>
      <c r="DT577" s="262"/>
      <c r="DU577" s="262"/>
      <c r="DV577" s="262"/>
      <c r="DW577" s="262"/>
      <c r="DX577" s="262"/>
      <c r="DY577" s="262"/>
      <c r="DZ577" s="262"/>
      <c r="EA577" s="262"/>
      <c r="EB577" s="262"/>
      <c r="EC577" s="262"/>
      <c r="ED577" s="262"/>
      <c r="EE577" s="262"/>
      <c r="EF577" s="262"/>
      <c r="EG577" s="262"/>
      <c r="EH577" s="262"/>
      <c r="EI577" s="262"/>
      <c r="EJ577" s="262"/>
      <c r="EK577" s="262"/>
      <c r="EL577" s="262"/>
      <c r="EM577" s="262"/>
      <c r="EN577" s="262"/>
      <c r="EO577" s="262"/>
      <c r="EP577" s="262"/>
      <c r="EQ577" s="262"/>
      <c r="ER577" s="262"/>
      <c r="ES577" s="262"/>
      <c r="ET577" s="262"/>
      <c r="EU577" s="262"/>
      <c r="EV577" s="262"/>
      <c r="EW577" s="262"/>
      <c r="EX577" s="262"/>
      <c r="EY577" s="262"/>
      <c r="EZ577" s="262"/>
      <c r="FA577" s="262"/>
      <c r="FB577" s="262"/>
      <c r="FC577" s="262"/>
      <c r="FD577" s="262"/>
      <c r="FE577" s="262"/>
      <c r="FF577" s="262"/>
      <c r="FG577" s="262"/>
      <c r="FH577" s="262"/>
      <c r="FI577" s="262"/>
      <c r="FJ577" s="262"/>
      <c r="FK577" s="262"/>
      <c r="FL577" s="262"/>
      <c r="FM577" s="262"/>
      <c r="FN577" s="262"/>
      <c r="FO577" s="262"/>
      <c r="FP577" s="262"/>
      <c r="FQ577" s="262"/>
      <c r="FR577" s="262"/>
      <c r="FS577" s="262"/>
      <c r="FT577" s="262"/>
      <c r="FU577" s="262"/>
      <c r="FV577" s="262"/>
      <c r="FW577" s="262"/>
      <c r="FX577" s="262"/>
      <c r="FY577" s="262"/>
      <c r="FZ577" s="262"/>
      <c r="GA577" s="262"/>
      <c r="GB577" s="262"/>
      <c r="GC577" s="262"/>
      <c r="GD577" s="262"/>
    </row>
    <row r="578" spans="1:186" s="279" customFormat="1" x14ac:dyDescent="0.2">
      <c r="A578" s="339" t="s">
        <v>12472</v>
      </c>
      <c r="B578" s="280" t="s">
        <v>1894</v>
      </c>
      <c r="C578" s="281" t="s">
        <v>8331</v>
      </c>
      <c r="D578" s="130" t="s">
        <v>18</v>
      </c>
      <c r="E578" s="130">
        <v>8</v>
      </c>
      <c r="F578" s="130">
        <v>0.2</v>
      </c>
      <c r="G578" s="282"/>
      <c r="H578" s="283"/>
      <c r="I578" s="284">
        <f ca="1">OFFSET(INDEX(Composições!A:H,MATCH(B578,Composições!A:A,0),8),2,0)</f>
        <v>13.423500000000001</v>
      </c>
      <c r="J578" s="284">
        <f ca="1">IF(ISNUMBER(I578),ROUND(F578*E578*I578,2),"")</f>
        <v>21.48</v>
      </c>
      <c r="K578" s="283">
        <f>BDI!$E$17</f>
        <v>0.18609999999999999</v>
      </c>
      <c r="L578" s="283"/>
      <c r="M578" s="283"/>
      <c r="N578" s="131">
        <f t="shared" ca="1" si="9"/>
        <v>15.92</v>
      </c>
      <c r="O578" s="340">
        <f ca="1">IF(ISNUMBER(I578),ROUND(F578*N578*E578,2),"")</f>
        <v>25.47</v>
      </c>
      <c r="P578" s="262"/>
      <c r="Q578" s="262"/>
      <c r="R578" s="262"/>
      <c r="S578" s="262"/>
      <c r="T578" s="262"/>
      <c r="U578" s="262"/>
      <c r="V578" s="262"/>
      <c r="W578" s="262"/>
      <c r="X578" s="262"/>
      <c r="Y578" s="262"/>
      <c r="Z578" s="262"/>
      <c r="AA578" s="262"/>
      <c r="AB578" s="262"/>
      <c r="AC578" s="262"/>
      <c r="AD578" s="262"/>
      <c r="AE578" s="262"/>
      <c r="AF578" s="262"/>
      <c r="AG578" s="262"/>
      <c r="AH578" s="262"/>
      <c r="AI578" s="262"/>
      <c r="AJ578" s="262"/>
      <c r="AK578" s="262"/>
      <c r="AL578" s="262"/>
      <c r="AM578" s="262"/>
      <c r="AN578" s="262"/>
      <c r="AO578" s="262"/>
      <c r="AP578" s="262"/>
      <c r="AQ578" s="262"/>
      <c r="AR578" s="262"/>
      <c r="AS578" s="262"/>
      <c r="AT578" s="262"/>
      <c r="AU578" s="262"/>
      <c r="AV578" s="262"/>
      <c r="AW578" s="262"/>
      <c r="AX578" s="262"/>
      <c r="AY578" s="262"/>
      <c r="AZ578" s="262"/>
      <c r="BA578" s="262"/>
      <c r="BB578" s="262"/>
      <c r="BC578" s="262"/>
      <c r="BD578" s="262"/>
      <c r="BE578" s="262"/>
      <c r="BF578" s="262"/>
      <c r="BG578" s="262"/>
      <c r="BH578" s="262"/>
      <c r="BI578" s="262"/>
      <c r="BJ578" s="262"/>
      <c r="BK578" s="262"/>
      <c r="BL578" s="262"/>
      <c r="BM578" s="262"/>
      <c r="BN578" s="262"/>
      <c r="BO578" s="262"/>
      <c r="BP578" s="262"/>
      <c r="BQ578" s="262"/>
      <c r="BR578" s="262"/>
      <c r="BS578" s="262"/>
      <c r="BT578" s="262"/>
      <c r="BU578" s="262"/>
      <c r="BV578" s="262"/>
      <c r="BW578" s="262"/>
      <c r="BX578" s="262"/>
      <c r="BY578" s="262"/>
      <c r="BZ578" s="262"/>
      <c r="CA578" s="262"/>
      <c r="CB578" s="262"/>
      <c r="CC578" s="262"/>
      <c r="CD578" s="262"/>
      <c r="CE578" s="262"/>
      <c r="CF578" s="262"/>
      <c r="CG578" s="262"/>
      <c r="CH578" s="262"/>
      <c r="CI578" s="262"/>
      <c r="CJ578" s="262"/>
      <c r="CK578" s="262"/>
      <c r="CL578" s="262"/>
      <c r="CM578" s="262"/>
      <c r="CN578" s="262"/>
      <c r="CO578" s="262"/>
      <c r="CP578" s="262"/>
      <c r="CQ578" s="262"/>
      <c r="CR578" s="262"/>
      <c r="CS578" s="262"/>
      <c r="CT578" s="262"/>
      <c r="CU578" s="262"/>
      <c r="CV578" s="262"/>
      <c r="CW578" s="262"/>
      <c r="CX578" s="262"/>
      <c r="CY578" s="262"/>
      <c r="CZ578" s="262"/>
      <c r="DA578" s="262"/>
      <c r="DB578" s="262"/>
      <c r="DC578" s="262"/>
      <c r="DD578" s="262"/>
      <c r="DE578" s="262"/>
      <c r="DF578" s="262"/>
      <c r="DG578" s="262"/>
      <c r="DH578" s="262"/>
      <c r="DI578" s="262"/>
      <c r="DJ578" s="262"/>
      <c r="DK578" s="262"/>
      <c r="DL578" s="262"/>
      <c r="DM578" s="262"/>
      <c r="DN578" s="262"/>
      <c r="DO578" s="262"/>
      <c r="DP578" s="262"/>
      <c r="DQ578" s="262"/>
      <c r="DR578" s="262"/>
      <c r="DS578" s="262"/>
      <c r="DT578" s="262"/>
      <c r="DU578" s="262"/>
      <c r="DV578" s="262"/>
      <c r="DW578" s="262"/>
      <c r="DX578" s="262"/>
      <c r="DY578" s="262"/>
      <c r="DZ578" s="262"/>
      <c r="EA578" s="262"/>
      <c r="EB578" s="262"/>
      <c r="EC578" s="262"/>
      <c r="ED578" s="262"/>
      <c r="EE578" s="262"/>
      <c r="EF578" s="262"/>
      <c r="EG578" s="262"/>
      <c r="EH578" s="262"/>
      <c r="EI578" s="262"/>
      <c r="EJ578" s="262"/>
      <c r="EK578" s="262"/>
      <c r="EL578" s="262"/>
      <c r="EM578" s="262"/>
      <c r="EN578" s="262"/>
      <c r="EO578" s="262"/>
      <c r="EP578" s="262"/>
      <c r="EQ578" s="262"/>
      <c r="ER578" s="262"/>
      <c r="ES578" s="262"/>
      <c r="ET578" s="262"/>
      <c r="EU578" s="262"/>
      <c r="EV578" s="262"/>
      <c r="EW578" s="262"/>
      <c r="EX578" s="262"/>
      <c r="EY578" s="262"/>
      <c r="EZ578" s="262"/>
      <c r="FA578" s="262"/>
      <c r="FB578" s="262"/>
      <c r="FC578" s="262"/>
      <c r="FD578" s="262"/>
      <c r="FE578" s="262"/>
      <c r="FF578" s="262"/>
      <c r="FG578" s="262"/>
      <c r="FH578" s="262"/>
      <c r="FI578" s="262"/>
      <c r="FJ578" s="262"/>
      <c r="FK578" s="262"/>
      <c r="FL578" s="262"/>
      <c r="FM578" s="262"/>
      <c r="FN578" s="262"/>
      <c r="FO578" s="262"/>
      <c r="FP578" s="262"/>
      <c r="FQ578" s="262"/>
      <c r="FR578" s="262"/>
      <c r="FS578" s="262"/>
      <c r="FT578" s="262"/>
      <c r="FU578" s="262"/>
      <c r="FV578" s="262"/>
      <c r="FW578" s="262"/>
      <c r="FX578" s="262"/>
      <c r="FY578" s="262"/>
      <c r="FZ578" s="262"/>
      <c r="GA578" s="262"/>
      <c r="GB578" s="262"/>
      <c r="GC578" s="262"/>
      <c r="GD578" s="262"/>
    </row>
    <row r="579" spans="1:186" s="279" customFormat="1" x14ac:dyDescent="0.2">
      <c r="A579" s="339" t="s">
        <v>12473</v>
      </c>
      <c r="B579" s="280" t="s">
        <v>1895</v>
      </c>
      <c r="C579" s="281" t="s">
        <v>8332</v>
      </c>
      <c r="D579" s="130" t="s">
        <v>18</v>
      </c>
      <c r="E579" s="130">
        <v>8</v>
      </c>
      <c r="F579" s="130">
        <v>0.2</v>
      </c>
      <c r="G579" s="282"/>
      <c r="H579" s="283"/>
      <c r="I579" s="284">
        <f ca="1">OFFSET(INDEX(Composições!A:H,MATCH(B579,Composições!A:A,0),8),2,0)</f>
        <v>6.6499999999999995</v>
      </c>
      <c r="J579" s="284">
        <f ca="1">IF(ISNUMBER(I579),ROUND(F579*E579*I579,2),"")</f>
        <v>10.64</v>
      </c>
      <c r="K579" s="283">
        <f>BDI!$E$17</f>
        <v>0.18609999999999999</v>
      </c>
      <c r="L579" s="283"/>
      <c r="M579" s="283"/>
      <c r="N579" s="131">
        <f t="shared" ca="1" si="9"/>
        <v>7.89</v>
      </c>
      <c r="O579" s="340">
        <f ca="1">IF(ISNUMBER(I579),ROUND(F579*N579*E579,2),"")</f>
        <v>12.62</v>
      </c>
      <c r="P579" s="262"/>
      <c r="Q579" s="262"/>
      <c r="R579" s="262"/>
      <c r="S579" s="262"/>
      <c r="T579" s="262"/>
      <c r="U579" s="262"/>
      <c r="V579" s="262"/>
      <c r="W579" s="262"/>
      <c r="X579" s="262"/>
      <c r="Y579" s="262"/>
      <c r="Z579" s="262"/>
      <c r="AA579" s="262"/>
      <c r="AB579" s="262"/>
      <c r="AC579" s="262"/>
      <c r="AD579" s="262"/>
      <c r="AE579" s="262"/>
      <c r="AF579" s="262"/>
      <c r="AG579" s="262"/>
      <c r="AH579" s="262"/>
      <c r="AI579" s="262"/>
      <c r="AJ579" s="262"/>
      <c r="AK579" s="262"/>
      <c r="AL579" s="262"/>
      <c r="AM579" s="262"/>
      <c r="AN579" s="262"/>
      <c r="AO579" s="262"/>
      <c r="AP579" s="262"/>
      <c r="AQ579" s="262"/>
      <c r="AR579" s="262"/>
      <c r="AS579" s="262"/>
      <c r="AT579" s="262"/>
      <c r="AU579" s="262"/>
      <c r="AV579" s="262"/>
      <c r="AW579" s="262"/>
      <c r="AX579" s="262"/>
      <c r="AY579" s="262"/>
      <c r="AZ579" s="262"/>
      <c r="BA579" s="262"/>
      <c r="BB579" s="262"/>
      <c r="BC579" s="262"/>
      <c r="BD579" s="262"/>
      <c r="BE579" s="262"/>
      <c r="BF579" s="262"/>
      <c r="BG579" s="262"/>
      <c r="BH579" s="262"/>
      <c r="BI579" s="262"/>
      <c r="BJ579" s="262"/>
      <c r="BK579" s="262"/>
      <c r="BL579" s="262"/>
      <c r="BM579" s="262"/>
      <c r="BN579" s="262"/>
      <c r="BO579" s="262"/>
      <c r="BP579" s="262"/>
      <c r="BQ579" s="262"/>
      <c r="BR579" s="262"/>
      <c r="BS579" s="262"/>
      <c r="BT579" s="262"/>
      <c r="BU579" s="262"/>
      <c r="BV579" s="262"/>
      <c r="BW579" s="262"/>
      <c r="BX579" s="262"/>
      <c r="BY579" s="262"/>
      <c r="BZ579" s="262"/>
      <c r="CA579" s="262"/>
      <c r="CB579" s="262"/>
      <c r="CC579" s="262"/>
      <c r="CD579" s="262"/>
      <c r="CE579" s="262"/>
      <c r="CF579" s="262"/>
      <c r="CG579" s="262"/>
      <c r="CH579" s="262"/>
      <c r="CI579" s="262"/>
      <c r="CJ579" s="262"/>
      <c r="CK579" s="262"/>
      <c r="CL579" s="262"/>
      <c r="CM579" s="262"/>
      <c r="CN579" s="262"/>
      <c r="CO579" s="262"/>
      <c r="CP579" s="262"/>
      <c r="CQ579" s="262"/>
      <c r="CR579" s="262"/>
      <c r="CS579" s="262"/>
      <c r="CT579" s="262"/>
      <c r="CU579" s="262"/>
      <c r="CV579" s="262"/>
      <c r="CW579" s="262"/>
      <c r="CX579" s="262"/>
      <c r="CY579" s="262"/>
      <c r="CZ579" s="262"/>
      <c r="DA579" s="262"/>
      <c r="DB579" s="262"/>
      <c r="DC579" s="262"/>
      <c r="DD579" s="262"/>
      <c r="DE579" s="262"/>
      <c r="DF579" s="262"/>
      <c r="DG579" s="262"/>
      <c r="DH579" s="262"/>
      <c r="DI579" s="262"/>
      <c r="DJ579" s="262"/>
      <c r="DK579" s="262"/>
      <c r="DL579" s="262"/>
      <c r="DM579" s="262"/>
      <c r="DN579" s="262"/>
      <c r="DO579" s="262"/>
      <c r="DP579" s="262"/>
      <c r="DQ579" s="262"/>
      <c r="DR579" s="262"/>
      <c r="DS579" s="262"/>
      <c r="DT579" s="262"/>
      <c r="DU579" s="262"/>
      <c r="DV579" s="262"/>
      <c r="DW579" s="262"/>
      <c r="DX579" s="262"/>
      <c r="DY579" s="262"/>
      <c r="DZ579" s="262"/>
      <c r="EA579" s="262"/>
      <c r="EB579" s="262"/>
      <c r="EC579" s="262"/>
      <c r="ED579" s="262"/>
      <c r="EE579" s="262"/>
      <c r="EF579" s="262"/>
      <c r="EG579" s="262"/>
      <c r="EH579" s="262"/>
      <c r="EI579" s="262"/>
      <c r="EJ579" s="262"/>
      <c r="EK579" s="262"/>
      <c r="EL579" s="262"/>
      <c r="EM579" s="262"/>
      <c r="EN579" s="262"/>
      <c r="EO579" s="262"/>
      <c r="EP579" s="262"/>
      <c r="EQ579" s="262"/>
      <c r="ER579" s="262"/>
      <c r="ES579" s="262"/>
      <c r="ET579" s="262"/>
      <c r="EU579" s="262"/>
      <c r="EV579" s="262"/>
      <c r="EW579" s="262"/>
      <c r="EX579" s="262"/>
      <c r="EY579" s="262"/>
      <c r="EZ579" s="262"/>
      <c r="FA579" s="262"/>
      <c r="FB579" s="262"/>
      <c r="FC579" s="262"/>
      <c r="FD579" s="262"/>
      <c r="FE579" s="262"/>
      <c r="FF579" s="262"/>
      <c r="FG579" s="262"/>
      <c r="FH579" s="262"/>
      <c r="FI579" s="262"/>
      <c r="FJ579" s="262"/>
      <c r="FK579" s="262"/>
      <c r="FL579" s="262"/>
      <c r="FM579" s="262"/>
      <c r="FN579" s="262"/>
      <c r="FO579" s="262"/>
      <c r="FP579" s="262"/>
      <c r="FQ579" s="262"/>
      <c r="FR579" s="262"/>
      <c r="FS579" s="262"/>
      <c r="FT579" s="262"/>
      <c r="FU579" s="262"/>
      <c r="FV579" s="262"/>
      <c r="FW579" s="262"/>
      <c r="FX579" s="262"/>
      <c r="FY579" s="262"/>
      <c r="FZ579" s="262"/>
      <c r="GA579" s="262"/>
      <c r="GB579" s="262"/>
      <c r="GC579" s="262"/>
      <c r="GD579" s="262"/>
    </row>
    <row r="580" spans="1:186" s="279" customFormat="1" x14ac:dyDescent="0.2">
      <c r="A580" s="339" t="s">
        <v>12474</v>
      </c>
      <c r="B580" s="280" t="s">
        <v>1896</v>
      </c>
      <c r="C580" s="281" t="s">
        <v>8333</v>
      </c>
      <c r="D580" s="130" t="s">
        <v>18</v>
      </c>
      <c r="E580" s="130">
        <v>8</v>
      </c>
      <c r="F580" s="130">
        <v>0.2</v>
      </c>
      <c r="G580" s="282"/>
      <c r="H580" s="283"/>
      <c r="I580" s="284">
        <f ca="1">OFFSET(INDEX(Composições!A:H,MATCH(B580,Composições!A:A,0),8),2,0)</f>
        <v>10.298</v>
      </c>
      <c r="J580" s="284">
        <f ca="1">IF(ISNUMBER(I580),ROUND(F580*E580*I580,2),"")</f>
        <v>16.48</v>
      </c>
      <c r="K580" s="283">
        <f>BDI!$E$17</f>
        <v>0.18609999999999999</v>
      </c>
      <c r="L580" s="283"/>
      <c r="M580" s="283"/>
      <c r="N580" s="131">
        <f t="shared" ca="1" si="9"/>
        <v>12.21</v>
      </c>
      <c r="O580" s="340">
        <f ca="1">IF(ISNUMBER(I580),ROUND(F580*N580*E580,2),"")</f>
        <v>19.54</v>
      </c>
      <c r="P580" s="262"/>
      <c r="Q580" s="262"/>
      <c r="R580" s="262"/>
      <c r="S580" s="262"/>
      <c r="T580" s="262"/>
      <c r="U580" s="262"/>
      <c r="V580" s="262"/>
      <c r="W580" s="262"/>
      <c r="X580" s="262"/>
      <c r="Y580" s="262"/>
      <c r="Z580" s="262"/>
      <c r="AA580" s="262"/>
      <c r="AB580" s="262"/>
      <c r="AC580" s="262"/>
      <c r="AD580" s="262"/>
      <c r="AE580" s="262"/>
      <c r="AF580" s="262"/>
      <c r="AG580" s="262"/>
      <c r="AH580" s="262"/>
      <c r="AI580" s="262"/>
      <c r="AJ580" s="262"/>
      <c r="AK580" s="262"/>
      <c r="AL580" s="262"/>
      <c r="AM580" s="262"/>
      <c r="AN580" s="262"/>
      <c r="AO580" s="262"/>
      <c r="AP580" s="262"/>
      <c r="AQ580" s="262"/>
      <c r="AR580" s="262"/>
      <c r="AS580" s="262"/>
      <c r="AT580" s="262"/>
      <c r="AU580" s="262"/>
      <c r="AV580" s="262"/>
      <c r="AW580" s="262"/>
      <c r="AX580" s="262"/>
      <c r="AY580" s="262"/>
      <c r="AZ580" s="262"/>
      <c r="BA580" s="262"/>
      <c r="BB580" s="262"/>
      <c r="BC580" s="262"/>
      <c r="BD580" s="262"/>
      <c r="BE580" s="262"/>
      <c r="BF580" s="262"/>
      <c r="BG580" s="262"/>
      <c r="BH580" s="262"/>
      <c r="BI580" s="262"/>
      <c r="BJ580" s="262"/>
      <c r="BK580" s="262"/>
      <c r="BL580" s="262"/>
      <c r="BM580" s="262"/>
      <c r="BN580" s="262"/>
      <c r="BO580" s="262"/>
      <c r="BP580" s="262"/>
      <c r="BQ580" s="262"/>
      <c r="BR580" s="262"/>
      <c r="BS580" s="262"/>
      <c r="BT580" s="262"/>
      <c r="BU580" s="262"/>
      <c r="BV580" s="262"/>
      <c r="BW580" s="262"/>
      <c r="BX580" s="262"/>
      <c r="BY580" s="262"/>
      <c r="BZ580" s="262"/>
      <c r="CA580" s="262"/>
      <c r="CB580" s="262"/>
      <c r="CC580" s="262"/>
      <c r="CD580" s="262"/>
      <c r="CE580" s="262"/>
      <c r="CF580" s="262"/>
      <c r="CG580" s="262"/>
      <c r="CH580" s="262"/>
      <c r="CI580" s="262"/>
      <c r="CJ580" s="262"/>
      <c r="CK580" s="262"/>
      <c r="CL580" s="262"/>
      <c r="CM580" s="262"/>
      <c r="CN580" s="262"/>
      <c r="CO580" s="262"/>
      <c r="CP580" s="262"/>
      <c r="CQ580" s="262"/>
      <c r="CR580" s="262"/>
      <c r="CS580" s="262"/>
      <c r="CT580" s="262"/>
      <c r="CU580" s="262"/>
      <c r="CV580" s="262"/>
      <c r="CW580" s="262"/>
      <c r="CX580" s="262"/>
      <c r="CY580" s="262"/>
      <c r="CZ580" s="262"/>
      <c r="DA580" s="262"/>
      <c r="DB580" s="262"/>
      <c r="DC580" s="262"/>
      <c r="DD580" s="262"/>
      <c r="DE580" s="262"/>
      <c r="DF580" s="262"/>
      <c r="DG580" s="262"/>
      <c r="DH580" s="262"/>
      <c r="DI580" s="262"/>
      <c r="DJ580" s="262"/>
      <c r="DK580" s="262"/>
      <c r="DL580" s="262"/>
      <c r="DM580" s="262"/>
      <c r="DN580" s="262"/>
      <c r="DO580" s="262"/>
      <c r="DP580" s="262"/>
      <c r="DQ580" s="262"/>
      <c r="DR580" s="262"/>
      <c r="DS580" s="262"/>
      <c r="DT580" s="262"/>
      <c r="DU580" s="262"/>
      <c r="DV580" s="262"/>
      <c r="DW580" s="262"/>
      <c r="DX580" s="262"/>
      <c r="DY580" s="262"/>
      <c r="DZ580" s="262"/>
      <c r="EA580" s="262"/>
      <c r="EB580" s="262"/>
      <c r="EC580" s="262"/>
      <c r="ED580" s="262"/>
      <c r="EE580" s="262"/>
      <c r="EF580" s="262"/>
      <c r="EG580" s="262"/>
      <c r="EH580" s="262"/>
      <c r="EI580" s="262"/>
      <c r="EJ580" s="262"/>
      <c r="EK580" s="262"/>
      <c r="EL580" s="262"/>
      <c r="EM580" s="262"/>
      <c r="EN580" s="262"/>
      <c r="EO580" s="262"/>
      <c r="EP580" s="262"/>
      <c r="EQ580" s="262"/>
      <c r="ER580" s="262"/>
      <c r="ES580" s="262"/>
      <c r="ET580" s="262"/>
      <c r="EU580" s="262"/>
      <c r="EV580" s="262"/>
      <c r="EW580" s="262"/>
      <c r="EX580" s="262"/>
      <c r="EY580" s="262"/>
      <c r="EZ580" s="262"/>
      <c r="FA580" s="262"/>
      <c r="FB580" s="262"/>
      <c r="FC580" s="262"/>
      <c r="FD580" s="262"/>
      <c r="FE580" s="262"/>
      <c r="FF580" s="262"/>
      <c r="FG580" s="262"/>
      <c r="FH580" s="262"/>
      <c r="FI580" s="262"/>
      <c r="FJ580" s="262"/>
      <c r="FK580" s="262"/>
      <c r="FL580" s="262"/>
      <c r="FM580" s="262"/>
      <c r="FN580" s="262"/>
      <c r="FO580" s="262"/>
      <c r="FP580" s="262"/>
      <c r="FQ580" s="262"/>
      <c r="FR580" s="262"/>
      <c r="FS580" s="262"/>
      <c r="FT580" s="262"/>
      <c r="FU580" s="262"/>
      <c r="FV580" s="262"/>
      <c r="FW580" s="262"/>
      <c r="FX580" s="262"/>
      <c r="FY580" s="262"/>
      <c r="FZ580" s="262"/>
      <c r="GA580" s="262"/>
      <c r="GB580" s="262"/>
      <c r="GC580" s="262"/>
      <c r="GD580" s="262"/>
    </row>
    <row r="581" spans="1:186" s="279" customFormat="1" x14ac:dyDescent="0.2">
      <c r="A581" s="339" t="s">
        <v>12475</v>
      </c>
      <c r="B581" s="280" t="s">
        <v>1897</v>
      </c>
      <c r="C581" s="281" t="s">
        <v>8334</v>
      </c>
      <c r="D581" s="130" t="s">
        <v>18</v>
      </c>
      <c r="E581" s="130">
        <v>3</v>
      </c>
      <c r="F581" s="130">
        <v>0.2</v>
      </c>
      <c r="G581" s="282"/>
      <c r="H581" s="283"/>
      <c r="I581" s="284">
        <f ca="1">OFFSET(INDEX(Composições!A:H,MATCH(B581,Composições!A:A,0),8),2,0)</f>
        <v>4.75</v>
      </c>
      <c r="J581" s="284">
        <f ca="1">IF(ISNUMBER(I581),ROUND(F581*E581*I581,2),"")</f>
        <v>2.85</v>
      </c>
      <c r="K581" s="283">
        <f>BDI!$E$17</f>
        <v>0.18609999999999999</v>
      </c>
      <c r="L581" s="283"/>
      <c r="M581" s="283"/>
      <c r="N581" s="131">
        <f t="shared" ca="1" si="9"/>
        <v>5.63</v>
      </c>
      <c r="O581" s="340">
        <f ca="1">IF(ISNUMBER(I581),ROUND(F581*N581*E581,2),"")</f>
        <v>3.38</v>
      </c>
      <c r="P581" s="262"/>
      <c r="Q581" s="262"/>
      <c r="R581" s="262"/>
      <c r="S581" s="262"/>
      <c r="T581" s="262"/>
      <c r="U581" s="262"/>
      <c r="V581" s="262"/>
      <c r="W581" s="262"/>
      <c r="X581" s="262"/>
      <c r="Y581" s="262"/>
      <c r="Z581" s="262"/>
      <c r="AA581" s="262"/>
      <c r="AB581" s="262"/>
      <c r="AC581" s="262"/>
      <c r="AD581" s="262"/>
      <c r="AE581" s="262"/>
      <c r="AF581" s="262"/>
      <c r="AG581" s="262"/>
      <c r="AH581" s="262"/>
      <c r="AI581" s="262"/>
      <c r="AJ581" s="262"/>
      <c r="AK581" s="262"/>
      <c r="AL581" s="262"/>
      <c r="AM581" s="262"/>
      <c r="AN581" s="262"/>
      <c r="AO581" s="262"/>
      <c r="AP581" s="262"/>
      <c r="AQ581" s="262"/>
      <c r="AR581" s="262"/>
      <c r="AS581" s="262"/>
      <c r="AT581" s="262"/>
      <c r="AU581" s="262"/>
      <c r="AV581" s="262"/>
      <c r="AW581" s="262"/>
      <c r="AX581" s="262"/>
      <c r="AY581" s="262"/>
      <c r="AZ581" s="262"/>
      <c r="BA581" s="262"/>
      <c r="BB581" s="262"/>
      <c r="BC581" s="262"/>
      <c r="BD581" s="262"/>
      <c r="BE581" s="262"/>
      <c r="BF581" s="262"/>
      <c r="BG581" s="262"/>
      <c r="BH581" s="262"/>
      <c r="BI581" s="262"/>
      <c r="BJ581" s="262"/>
      <c r="BK581" s="262"/>
      <c r="BL581" s="262"/>
      <c r="BM581" s="262"/>
      <c r="BN581" s="262"/>
      <c r="BO581" s="262"/>
      <c r="BP581" s="262"/>
      <c r="BQ581" s="262"/>
      <c r="BR581" s="262"/>
      <c r="BS581" s="262"/>
      <c r="BT581" s="262"/>
      <c r="BU581" s="262"/>
      <c r="BV581" s="262"/>
      <c r="BW581" s="262"/>
      <c r="BX581" s="262"/>
      <c r="BY581" s="262"/>
      <c r="BZ581" s="262"/>
      <c r="CA581" s="262"/>
      <c r="CB581" s="262"/>
      <c r="CC581" s="262"/>
      <c r="CD581" s="262"/>
      <c r="CE581" s="262"/>
      <c r="CF581" s="262"/>
      <c r="CG581" s="262"/>
      <c r="CH581" s="262"/>
      <c r="CI581" s="262"/>
      <c r="CJ581" s="262"/>
      <c r="CK581" s="262"/>
      <c r="CL581" s="262"/>
      <c r="CM581" s="262"/>
      <c r="CN581" s="262"/>
      <c r="CO581" s="262"/>
      <c r="CP581" s="262"/>
      <c r="CQ581" s="262"/>
      <c r="CR581" s="262"/>
      <c r="CS581" s="262"/>
      <c r="CT581" s="262"/>
      <c r="CU581" s="262"/>
      <c r="CV581" s="262"/>
      <c r="CW581" s="262"/>
      <c r="CX581" s="262"/>
      <c r="CY581" s="262"/>
      <c r="CZ581" s="262"/>
      <c r="DA581" s="262"/>
      <c r="DB581" s="262"/>
      <c r="DC581" s="262"/>
      <c r="DD581" s="262"/>
      <c r="DE581" s="262"/>
      <c r="DF581" s="262"/>
      <c r="DG581" s="262"/>
      <c r="DH581" s="262"/>
      <c r="DI581" s="262"/>
      <c r="DJ581" s="262"/>
      <c r="DK581" s="262"/>
      <c r="DL581" s="262"/>
      <c r="DM581" s="262"/>
      <c r="DN581" s="262"/>
      <c r="DO581" s="262"/>
      <c r="DP581" s="262"/>
      <c r="DQ581" s="262"/>
      <c r="DR581" s="262"/>
      <c r="DS581" s="262"/>
      <c r="DT581" s="262"/>
      <c r="DU581" s="262"/>
      <c r="DV581" s="262"/>
      <c r="DW581" s="262"/>
      <c r="DX581" s="262"/>
      <c r="DY581" s="262"/>
      <c r="DZ581" s="262"/>
      <c r="EA581" s="262"/>
      <c r="EB581" s="262"/>
      <c r="EC581" s="262"/>
      <c r="ED581" s="262"/>
      <c r="EE581" s="262"/>
      <c r="EF581" s="262"/>
      <c r="EG581" s="262"/>
      <c r="EH581" s="262"/>
      <c r="EI581" s="262"/>
      <c r="EJ581" s="262"/>
      <c r="EK581" s="262"/>
      <c r="EL581" s="262"/>
      <c r="EM581" s="262"/>
      <c r="EN581" s="262"/>
      <c r="EO581" s="262"/>
      <c r="EP581" s="262"/>
      <c r="EQ581" s="262"/>
      <c r="ER581" s="262"/>
      <c r="ES581" s="262"/>
      <c r="ET581" s="262"/>
      <c r="EU581" s="262"/>
      <c r="EV581" s="262"/>
      <c r="EW581" s="262"/>
      <c r="EX581" s="262"/>
      <c r="EY581" s="262"/>
      <c r="EZ581" s="262"/>
      <c r="FA581" s="262"/>
      <c r="FB581" s="262"/>
      <c r="FC581" s="262"/>
      <c r="FD581" s="262"/>
      <c r="FE581" s="262"/>
      <c r="FF581" s="262"/>
      <c r="FG581" s="262"/>
      <c r="FH581" s="262"/>
      <c r="FI581" s="262"/>
      <c r="FJ581" s="262"/>
      <c r="FK581" s="262"/>
      <c r="FL581" s="262"/>
      <c r="FM581" s="262"/>
      <c r="FN581" s="262"/>
      <c r="FO581" s="262"/>
      <c r="FP581" s="262"/>
      <c r="FQ581" s="262"/>
      <c r="FR581" s="262"/>
      <c r="FS581" s="262"/>
      <c r="FT581" s="262"/>
      <c r="FU581" s="262"/>
      <c r="FV581" s="262"/>
      <c r="FW581" s="262"/>
      <c r="FX581" s="262"/>
      <c r="FY581" s="262"/>
      <c r="FZ581" s="262"/>
      <c r="GA581" s="262"/>
      <c r="GB581" s="262"/>
      <c r="GC581" s="262"/>
      <c r="GD581" s="262"/>
    </row>
    <row r="582" spans="1:186" s="279" customFormat="1" x14ac:dyDescent="0.2">
      <c r="A582" s="339" t="s">
        <v>12476</v>
      </c>
      <c r="B582" s="280" t="s">
        <v>1898</v>
      </c>
      <c r="C582" s="281" t="s">
        <v>8335</v>
      </c>
      <c r="D582" s="130" t="s">
        <v>18</v>
      </c>
      <c r="E582" s="130">
        <v>10</v>
      </c>
      <c r="F582" s="130">
        <v>0.2</v>
      </c>
      <c r="G582" s="282"/>
      <c r="H582" s="283"/>
      <c r="I582" s="284">
        <f ca="1">OFFSET(INDEX(Composições!A:H,MATCH(B582,Composições!A:A,0),8),2,0)</f>
        <v>31.616</v>
      </c>
      <c r="J582" s="284">
        <f ca="1">IF(ISNUMBER(I582),ROUND(F582*E582*I582,2),"")</f>
        <v>63.23</v>
      </c>
      <c r="K582" s="283">
        <f>BDI!$E$17</f>
        <v>0.18609999999999999</v>
      </c>
      <c r="L582" s="283"/>
      <c r="M582" s="283"/>
      <c r="N582" s="131">
        <f t="shared" ca="1" si="9"/>
        <v>37.5</v>
      </c>
      <c r="O582" s="340">
        <f ca="1">IF(ISNUMBER(I582),ROUND(F582*N582*E582,2),"")</f>
        <v>75</v>
      </c>
      <c r="P582" s="262"/>
      <c r="Q582" s="262"/>
      <c r="R582" s="262"/>
      <c r="S582" s="262"/>
      <c r="T582" s="262"/>
      <c r="U582" s="262"/>
      <c r="V582" s="262"/>
      <c r="W582" s="262"/>
      <c r="X582" s="262"/>
      <c r="Y582" s="262"/>
      <c r="Z582" s="262"/>
      <c r="AA582" s="262"/>
      <c r="AB582" s="262"/>
      <c r="AC582" s="262"/>
      <c r="AD582" s="262"/>
      <c r="AE582" s="262"/>
      <c r="AF582" s="262"/>
      <c r="AG582" s="262"/>
      <c r="AH582" s="262"/>
      <c r="AI582" s="262"/>
      <c r="AJ582" s="262"/>
      <c r="AK582" s="262"/>
      <c r="AL582" s="262"/>
      <c r="AM582" s="262"/>
      <c r="AN582" s="262"/>
      <c r="AO582" s="262"/>
      <c r="AP582" s="262"/>
      <c r="AQ582" s="262"/>
      <c r="AR582" s="262"/>
      <c r="AS582" s="262"/>
      <c r="AT582" s="262"/>
      <c r="AU582" s="262"/>
      <c r="AV582" s="262"/>
      <c r="AW582" s="262"/>
      <c r="AX582" s="262"/>
      <c r="AY582" s="262"/>
      <c r="AZ582" s="262"/>
      <c r="BA582" s="262"/>
      <c r="BB582" s="262"/>
      <c r="BC582" s="262"/>
      <c r="BD582" s="262"/>
      <c r="BE582" s="262"/>
      <c r="BF582" s="262"/>
      <c r="BG582" s="262"/>
      <c r="BH582" s="262"/>
      <c r="BI582" s="262"/>
      <c r="BJ582" s="262"/>
      <c r="BK582" s="262"/>
      <c r="BL582" s="262"/>
      <c r="BM582" s="262"/>
      <c r="BN582" s="262"/>
      <c r="BO582" s="262"/>
      <c r="BP582" s="262"/>
      <c r="BQ582" s="262"/>
      <c r="BR582" s="262"/>
      <c r="BS582" s="262"/>
      <c r="BT582" s="262"/>
      <c r="BU582" s="262"/>
      <c r="BV582" s="262"/>
      <c r="BW582" s="262"/>
      <c r="BX582" s="262"/>
      <c r="BY582" s="262"/>
      <c r="BZ582" s="262"/>
      <c r="CA582" s="262"/>
      <c r="CB582" s="262"/>
      <c r="CC582" s="262"/>
      <c r="CD582" s="262"/>
      <c r="CE582" s="262"/>
      <c r="CF582" s="262"/>
      <c r="CG582" s="262"/>
      <c r="CH582" s="262"/>
      <c r="CI582" s="262"/>
      <c r="CJ582" s="262"/>
      <c r="CK582" s="262"/>
      <c r="CL582" s="262"/>
      <c r="CM582" s="262"/>
      <c r="CN582" s="262"/>
      <c r="CO582" s="262"/>
      <c r="CP582" s="262"/>
      <c r="CQ582" s="262"/>
      <c r="CR582" s="262"/>
      <c r="CS582" s="262"/>
      <c r="CT582" s="262"/>
      <c r="CU582" s="262"/>
      <c r="CV582" s="262"/>
      <c r="CW582" s="262"/>
      <c r="CX582" s="262"/>
      <c r="CY582" s="262"/>
      <c r="CZ582" s="262"/>
      <c r="DA582" s="262"/>
      <c r="DB582" s="262"/>
      <c r="DC582" s="262"/>
      <c r="DD582" s="262"/>
      <c r="DE582" s="262"/>
      <c r="DF582" s="262"/>
      <c r="DG582" s="262"/>
      <c r="DH582" s="262"/>
      <c r="DI582" s="262"/>
      <c r="DJ582" s="262"/>
      <c r="DK582" s="262"/>
      <c r="DL582" s="262"/>
      <c r="DM582" s="262"/>
      <c r="DN582" s="262"/>
      <c r="DO582" s="262"/>
      <c r="DP582" s="262"/>
      <c r="DQ582" s="262"/>
      <c r="DR582" s="262"/>
      <c r="DS582" s="262"/>
      <c r="DT582" s="262"/>
      <c r="DU582" s="262"/>
      <c r="DV582" s="262"/>
      <c r="DW582" s="262"/>
      <c r="DX582" s="262"/>
      <c r="DY582" s="262"/>
      <c r="DZ582" s="262"/>
      <c r="EA582" s="262"/>
      <c r="EB582" s="262"/>
      <c r="EC582" s="262"/>
      <c r="ED582" s="262"/>
      <c r="EE582" s="262"/>
      <c r="EF582" s="262"/>
      <c r="EG582" s="262"/>
      <c r="EH582" s="262"/>
      <c r="EI582" s="262"/>
      <c r="EJ582" s="262"/>
      <c r="EK582" s="262"/>
      <c r="EL582" s="262"/>
      <c r="EM582" s="262"/>
      <c r="EN582" s="262"/>
      <c r="EO582" s="262"/>
      <c r="EP582" s="262"/>
      <c r="EQ582" s="262"/>
      <c r="ER582" s="262"/>
      <c r="ES582" s="262"/>
      <c r="ET582" s="262"/>
      <c r="EU582" s="262"/>
      <c r="EV582" s="262"/>
      <c r="EW582" s="262"/>
      <c r="EX582" s="262"/>
      <c r="EY582" s="262"/>
      <c r="EZ582" s="262"/>
      <c r="FA582" s="262"/>
      <c r="FB582" s="262"/>
      <c r="FC582" s="262"/>
      <c r="FD582" s="262"/>
      <c r="FE582" s="262"/>
      <c r="FF582" s="262"/>
      <c r="FG582" s="262"/>
      <c r="FH582" s="262"/>
      <c r="FI582" s="262"/>
      <c r="FJ582" s="262"/>
      <c r="FK582" s="262"/>
      <c r="FL582" s="262"/>
      <c r="FM582" s="262"/>
      <c r="FN582" s="262"/>
      <c r="FO582" s="262"/>
      <c r="FP582" s="262"/>
      <c r="FQ582" s="262"/>
      <c r="FR582" s="262"/>
      <c r="FS582" s="262"/>
      <c r="FT582" s="262"/>
      <c r="FU582" s="262"/>
      <c r="FV582" s="262"/>
      <c r="FW582" s="262"/>
      <c r="FX582" s="262"/>
      <c r="FY582" s="262"/>
      <c r="FZ582" s="262"/>
      <c r="GA582" s="262"/>
      <c r="GB582" s="262"/>
      <c r="GC582" s="262"/>
      <c r="GD582" s="262"/>
    </row>
    <row r="583" spans="1:186" s="279" customFormat="1" x14ac:dyDescent="0.2">
      <c r="A583" s="339" t="s">
        <v>12477</v>
      </c>
      <c r="B583" s="280" t="s">
        <v>1899</v>
      </c>
      <c r="C583" s="281" t="s">
        <v>8336</v>
      </c>
      <c r="D583" s="130" t="s">
        <v>18</v>
      </c>
      <c r="E583" s="130">
        <v>10</v>
      </c>
      <c r="F583" s="130">
        <v>0.2</v>
      </c>
      <c r="G583" s="282"/>
      <c r="H583" s="283"/>
      <c r="I583" s="284">
        <f ca="1">OFFSET(INDEX(Composições!A:H,MATCH(B583,Composições!A:A,0),8),2,0)</f>
        <v>28.889499999999998</v>
      </c>
      <c r="J583" s="284">
        <f ca="1">IF(ISNUMBER(I583),ROUND(F583*E583*I583,2),"")</f>
        <v>57.78</v>
      </c>
      <c r="K583" s="283">
        <f>BDI!$E$17</f>
        <v>0.18609999999999999</v>
      </c>
      <c r="L583" s="283"/>
      <c r="M583" s="283"/>
      <c r="N583" s="131">
        <f t="shared" ca="1" si="9"/>
        <v>34.270000000000003</v>
      </c>
      <c r="O583" s="340">
        <f ca="1">IF(ISNUMBER(I583),ROUND(F583*N583*E583,2),"")</f>
        <v>68.540000000000006</v>
      </c>
      <c r="P583" s="262"/>
      <c r="Q583" s="262"/>
      <c r="R583" s="262"/>
      <c r="S583" s="262"/>
      <c r="T583" s="262"/>
      <c r="U583" s="262"/>
      <c r="V583" s="262"/>
      <c r="W583" s="262"/>
      <c r="X583" s="262"/>
      <c r="Y583" s="262"/>
      <c r="Z583" s="262"/>
      <c r="AA583" s="262"/>
      <c r="AB583" s="262"/>
      <c r="AC583" s="262"/>
      <c r="AD583" s="262"/>
      <c r="AE583" s="262"/>
      <c r="AF583" s="262"/>
      <c r="AG583" s="262"/>
      <c r="AH583" s="262"/>
      <c r="AI583" s="262"/>
      <c r="AJ583" s="262"/>
      <c r="AK583" s="262"/>
      <c r="AL583" s="262"/>
      <c r="AM583" s="262"/>
      <c r="AN583" s="262"/>
      <c r="AO583" s="262"/>
      <c r="AP583" s="262"/>
      <c r="AQ583" s="262"/>
      <c r="AR583" s="262"/>
      <c r="AS583" s="262"/>
      <c r="AT583" s="262"/>
      <c r="AU583" s="262"/>
      <c r="AV583" s="262"/>
      <c r="AW583" s="262"/>
      <c r="AX583" s="262"/>
      <c r="AY583" s="262"/>
      <c r="AZ583" s="262"/>
      <c r="BA583" s="262"/>
      <c r="BB583" s="262"/>
      <c r="BC583" s="262"/>
      <c r="BD583" s="262"/>
      <c r="BE583" s="262"/>
      <c r="BF583" s="262"/>
      <c r="BG583" s="262"/>
      <c r="BH583" s="262"/>
      <c r="BI583" s="262"/>
      <c r="BJ583" s="262"/>
      <c r="BK583" s="262"/>
      <c r="BL583" s="262"/>
      <c r="BM583" s="262"/>
      <c r="BN583" s="262"/>
      <c r="BO583" s="262"/>
      <c r="BP583" s="262"/>
      <c r="BQ583" s="262"/>
      <c r="BR583" s="262"/>
      <c r="BS583" s="262"/>
      <c r="BT583" s="262"/>
      <c r="BU583" s="262"/>
      <c r="BV583" s="262"/>
      <c r="BW583" s="262"/>
      <c r="BX583" s="262"/>
      <c r="BY583" s="262"/>
      <c r="BZ583" s="262"/>
      <c r="CA583" s="262"/>
      <c r="CB583" s="262"/>
      <c r="CC583" s="262"/>
      <c r="CD583" s="262"/>
      <c r="CE583" s="262"/>
      <c r="CF583" s="262"/>
      <c r="CG583" s="262"/>
      <c r="CH583" s="262"/>
      <c r="CI583" s="262"/>
      <c r="CJ583" s="262"/>
      <c r="CK583" s="262"/>
      <c r="CL583" s="262"/>
      <c r="CM583" s="262"/>
      <c r="CN583" s="262"/>
      <c r="CO583" s="262"/>
      <c r="CP583" s="262"/>
      <c r="CQ583" s="262"/>
      <c r="CR583" s="262"/>
      <c r="CS583" s="262"/>
      <c r="CT583" s="262"/>
      <c r="CU583" s="262"/>
      <c r="CV583" s="262"/>
      <c r="CW583" s="262"/>
      <c r="CX583" s="262"/>
      <c r="CY583" s="262"/>
      <c r="CZ583" s="262"/>
      <c r="DA583" s="262"/>
      <c r="DB583" s="262"/>
      <c r="DC583" s="262"/>
      <c r="DD583" s="262"/>
      <c r="DE583" s="262"/>
      <c r="DF583" s="262"/>
      <c r="DG583" s="262"/>
      <c r="DH583" s="262"/>
      <c r="DI583" s="262"/>
      <c r="DJ583" s="262"/>
      <c r="DK583" s="262"/>
      <c r="DL583" s="262"/>
      <c r="DM583" s="262"/>
      <c r="DN583" s="262"/>
      <c r="DO583" s="262"/>
      <c r="DP583" s="262"/>
      <c r="DQ583" s="262"/>
      <c r="DR583" s="262"/>
      <c r="DS583" s="262"/>
      <c r="DT583" s="262"/>
      <c r="DU583" s="262"/>
      <c r="DV583" s="262"/>
      <c r="DW583" s="262"/>
      <c r="DX583" s="262"/>
      <c r="DY583" s="262"/>
      <c r="DZ583" s="262"/>
      <c r="EA583" s="262"/>
      <c r="EB583" s="262"/>
      <c r="EC583" s="262"/>
      <c r="ED583" s="262"/>
      <c r="EE583" s="262"/>
      <c r="EF583" s="262"/>
      <c r="EG583" s="262"/>
      <c r="EH583" s="262"/>
      <c r="EI583" s="262"/>
      <c r="EJ583" s="262"/>
      <c r="EK583" s="262"/>
      <c r="EL583" s="262"/>
      <c r="EM583" s="262"/>
      <c r="EN583" s="262"/>
      <c r="EO583" s="262"/>
      <c r="EP583" s="262"/>
      <c r="EQ583" s="262"/>
      <c r="ER583" s="262"/>
      <c r="ES583" s="262"/>
      <c r="ET583" s="262"/>
      <c r="EU583" s="262"/>
      <c r="EV583" s="262"/>
      <c r="EW583" s="262"/>
      <c r="EX583" s="262"/>
      <c r="EY583" s="262"/>
      <c r="EZ583" s="262"/>
      <c r="FA583" s="262"/>
      <c r="FB583" s="262"/>
      <c r="FC583" s="262"/>
      <c r="FD583" s="262"/>
      <c r="FE583" s="262"/>
      <c r="FF583" s="262"/>
      <c r="FG583" s="262"/>
      <c r="FH583" s="262"/>
      <c r="FI583" s="262"/>
      <c r="FJ583" s="262"/>
      <c r="FK583" s="262"/>
      <c r="FL583" s="262"/>
      <c r="FM583" s="262"/>
      <c r="FN583" s="262"/>
      <c r="FO583" s="262"/>
      <c r="FP583" s="262"/>
      <c r="FQ583" s="262"/>
      <c r="FR583" s="262"/>
      <c r="FS583" s="262"/>
      <c r="FT583" s="262"/>
      <c r="FU583" s="262"/>
      <c r="FV583" s="262"/>
      <c r="FW583" s="262"/>
      <c r="FX583" s="262"/>
      <c r="FY583" s="262"/>
      <c r="FZ583" s="262"/>
      <c r="GA583" s="262"/>
      <c r="GB583" s="262"/>
      <c r="GC583" s="262"/>
      <c r="GD583" s="262"/>
    </row>
    <row r="584" spans="1:186" s="279" customFormat="1" x14ac:dyDescent="0.2">
      <c r="A584" s="339" t="s">
        <v>12478</v>
      </c>
      <c r="B584" s="280" t="s">
        <v>1900</v>
      </c>
      <c r="C584" s="281" t="s">
        <v>8337</v>
      </c>
      <c r="D584" s="130" t="s">
        <v>18</v>
      </c>
      <c r="E584" s="130">
        <v>5</v>
      </c>
      <c r="F584" s="130">
        <v>0.2</v>
      </c>
      <c r="G584" s="282"/>
      <c r="H584" s="283"/>
      <c r="I584" s="284">
        <f ca="1">OFFSET(INDEX(Composições!A:H,MATCH(B584,Composições!A:A,0),8),2,0)</f>
        <v>2.3465000000000003</v>
      </c>
      <c r="J584" s="284">
        <f ca="1">IF(ISNUMBER(I584),ROUND(F584*E584*I584,2),"")</f>
        <v>2.35</v>
      </c>
      <c r="K584" s="283">
        <f>BDI!$E$17</f>
        <v>0.18609999999999999</v>
      </c>
      <c r="L584" s="283"/>
      <c r="M584" s="283"/>
      <c r="N584" s="131">
        <f t="shared" ca="1" si="9"/>
        <v>2.78</v>
      </c>
      <c r="O584" s="340">
        <f ca="1">IF(ISNUMBER(I584),ROUND(F584*N584*E584,2),"")</f>
        <v>2.78</v>
      </c>
      <c r="P584" s="262"/>
      <c r="Q584" s="262"/>
      <c r="R584" s="262"/>
      <c r="S584" s="262"/>
      <c r="T584" s="262"/>
      <c r="U584" s="262"/>
      <c r="V584" s="262"/>
      <c r="W584" s="262"/>
      <c r="X584" s="262"/>
      <c r="Y584" s="262"/>
      <c r="Z584" s="262"/>
      <c r="AA584" s="262"/>
      <c r="AB584" s="262"/>
      <c r="AC584" s="262"/>
      <c r="AD584" s="262"/>
      <c r="AE584" s="262"/>
      <c r="AF584" s="262"/>
      <c r="AG584" s="262"/>
      <c r="AH584" s="262"/>
      <c r="AI584" s="262"/>
      <c r="AJ584" s="262"/>
      <c r="AK584" s="262"/>
      <c r="AL584" s="262"/>
      <c r="AM584" s="262"/>
      <c r="AN584" s="262"/>
      <c r="AO584" s="262"/>
      <c r="AP584" s="262"/>
      <c r="AQ584" s="262"/>
      <c r="AR584" s="262"/>
      <c r="AS584" s="262"/>
      <c r="AT584" s="262"/>
      <c r="AU584" s="262"/>
      <c r="AV584" s="262"/>
      <c r="AW584" s="262"/>
      <c r="AX584" s="262"/>
      <c r="AY584" s="262"/>
      <c r="AZ584" s="262"/>
      <c r="BA584" s="262"/>
      <c r="BB584" s="262"/>
      <c r="BC584" s="262"/>
      <c r="BD584" s="262"/>
      <c r="BE584" s="262"/>
      <c r="BF584" s="262"/>
      <c r="BG584" s="262"/>
      <c r="BH584" s="262"/>
      <c r="BI584" s="262"/>
      <c r="BJ584" s="262"/>
      <c r="BK584" s="262"/>
      <c r="BL584" s="262"/>
      <c r="BM584" s="262"/>
      <c r="BN584" s="262"/>
      <c r="BO584" s="262"/>
      <c r="BP584" s="262"/>
      <c r="BQ584" s="262"/>
      <c r="BR584" s="262"/>
      <c r="BS584" s="262"/>
      <c r="BT584" s="262"/>
      <c r="BU584" s="262"/>
      <c r="BV584" s="262"/>
      <c r="BW584" s="262"/>
      <c r="BX584" s="262"/>
      <c r="BY584" s="262"/>
      <c r="BZ584" s="262"/>
      <c r="CA584" s="262"/>
      <c r="CB584" s="262"/>
      <c r="CC584" s="262"/>
      <c r="CD584" s="262"/>
      <c r="CE584" s="262"/>
      <c r="CF584" s="262"/>
      <c r="CG584" s="262"/>
      <c r="CH584" s="262"/>
      <c r="CI584" s="262"/>
      <c r="CJ584" s="262"/>
      <c r="CK584" s="262"/>
      <c r="CL584" s="262"/>
      <c r="CM584" s="262"/>
      <c r="CN584" s="262"/>
      <c r="CO584" s="262"/>
      <c r="CP584" s="262"/>
      <c r="CQ584" s="262"/>
      <c r="CR584" s="262"/>
      <c r="CS584" s="262"/>
      <c r="CT584" s="262"/>
      <c r="CU584" s="262"/>
      <c r="CV584" s="262"/>
      <c r="CW584" s="262"/>
      <c r="CX584" s="262"/>
      <c r="CY584" s="262"/>
      <c r="CZ584" s="262"/>
      <c r="DA584" s="262"/>
      <c r="DB584" s="262"/>
      <c r="DC584" s="262"/>
      <c r="DD584" s="262"/>
      <c r="DE584" s="262"/>
      <c r="DF584" s="262"/>
      <c r="DG584" s="262"/>
      <c r="DH584" s="262"/>
      <c r="DI584" s="262"/>
      <c r="DJ584" s="262"/>
      <c r="DK584" s="262"/>
      <c r="DL584" s="262"/>
      <c r="DM584" s="262"/>
      <c r="DN584" s="262"/>
      <c r="DO584" s="262"/>
      <c r="DP584" s="262"/>
      <c r="DQ584" s="262"/>
      <c r="DR584" s="262"/>
      <c r="DS584" s="262"/>
      <c r="DT584" s="262"/>
      <c r="DU584" s="262"/>
      <c r="DV584" s="262"/>
      <c r="DW584" s="262"/>
      <c r="DX584" s="262"/>
      <c r="DY584" s="262"/>
      <c r="DZ584" s="262"/>
      <c r="EA584" s="262"/>
      <c r="EB584" s="262"/>
      <c r="EC584" s="262"/>
      <c r="ED584" s="262"/>
      <c r="EE584" s="262"/>
      <c r="EF584" s="262"/>
      <c r="EG584" s="262"/>
      <c r="EH584" s="262"/>
      <c r="EI584" s="262"/>
      <c r="EJ584" s="262"/>
      <c r="EK584" s="262"/>
      <c r="EL584" s="262"/>
      <c r="EM584" s="262"/>
      <c r="EN584" s="262"/>
      <c r="EO584" s="262"/>
      <c r="EP584" s="262"/>
      <c r="EQ584" s="262"/>
      <c r="ER584" s="262"/>
      <c r="ES584" s="262"/>
      <c r="ET584" s="262"/>
      <c r="EU584" s="262"/>
      <c r="EV584" s="262"/>
      <c r="EW584" s="262"/>
      <c r="EX584" s="262"/>
      <c r="EY584" s="262"/>
      <c r="EZ584" s="262"/>
      <c r="FA584" s="262"/>
      <c r="FB584" s="262"/>
      <c r="FC584" s="262"/>
      <c r="FD584" s="262"/>
      <c r="FE584" s="262"/>
      <c r="FF584" s="262"/>
      <c r="FG584" s="262"/>
      <c r="FH584" s="262"/>
      <c r="FI584" s="262"/>
      <c r="FJ584" s="262"/>
      <c r="FK584" s="262"/>
      <c r="FL584" s="262"/>
      <c r="FM584" s="262"/>
      <c r="FN584" s="262"/>
      <c r="FO584" s="262"/>
      <c r="FP584" s="262"/>
      <c r="FQ584" s="262"/>
      <c r="FR584" s="262"/>
      <c r="FS584" s="262"/>
      <c r="FT584" s="262"/>
      <c r="FU584" s="262"/>
      <c r="FV584" s="262"/>
      <c r="FW584" s="262"/>
      <c r="FX584" s="262"/>
      <c r="FY584" s="262"/>
      <c r="FZ584" s="262"/>
      <c r="GA584" s="262"/>
      <c r="GB584" s="262"/>
      <c r="GC584" s="262"/>
      <c r="GD584" s="262"/>
    </row>
    <row r="585" spans="1:186" s="279" customFormat="1" x14ac:dyDescent="0.2">
      <c r="A585" s="339" t="s">
        <v>12479</v>
      </c>
      <c r="B585" s="280" t="s">
        <v>1901</v>
      </c>
      <c r="C585" s="281" t="s">
        <v>8338</v>
      </c>
      <c r="D585" s="130" t="s">
        <v>18</v>
      </c>
      <c r="E585" s="130">
        <v>3</v>
      </c>
      <c r="F585" s="130">
        <v>0.2</v>
      </c>
      <c r="G585" s="282"/>
      <c r="H585" s="283"/>
      <c r="I585" s="284">
        <f ca="1">OFFSET(INDEX(Composições!A:H,MATCH(B585,Composições!A:A,0),8),2,0)</f>
        <v>4.1324999999999994</v>
      </c>
      <c r="J585" s="284">
        <f ca="1">IF(ISNUMBER(I585),ROUND(F585*E585*I585,2),"")</f>
        <v>2.48</v>
      </c>
      <c r="K585" s="283">
        <f>BDI!$E$17</f>
        <v>0.18609999999999999</v>
      </c>
      <c r="L585" s="283"/>
      <c r="M585" s="283"/>
      <c r="N585" s="131">
        <f t="shared" ca="1" si="9"/>
        <v>4.9000000000000004</v>
      </c>
      <c r="O585" s="340">
        <f ca="1">IF(ISNUMBER(I585),ROUND(F585*N585*E585,2),"")</f>
        <v>2.94</v>
      </c>
      <c r="P585" s="262"/>
      <c r="Q585" s="262"/>
      <c r="R585" s="262"/>
      <c r="S585" s="262"/>
      <c r="T585" s="262"/>
      <c r="U585" s="262"/>
      <c r="V585" s="262"/>
      <c r="W585" s="262"/>
      <c r="X585" s="262"/>
      <c r="Y585" s="262"/>
      <c r="Z585" s="262"/>
      <c r="AA585" s="262"/>
      <c r="AB585" s="262"/>
      <c r="AC585" s="262"/>
      <c r="AD585" s="262"/>
      <c r="AE585" s="262"/>
      <c r="AF585" s="262"/>
      <c r="AG585" s="262"/>
      <c r="AH585" s="262"/>
      <c r="AI585" s="262"/>
      <c r="AJ585" s="262"/>
      <c r="AK585" s="262"/>
      <c r="AL585" s="262"/>
      <c r="AM585" s="262"/>
      <c r="AN585" s="262"/>
      <c r="AO585" s="262"/>
      <c r="AP585" s="262"/>
      <c r="AQ585" s="262"/>
      <c r="AR585" s="262"/>
      <c r="AS585" s="262"/>
      <c r="AT585" s="262"/>
      <c r="AU585" s="262"/>
      <c r="AV585" s="262"/>
      <c r="AW585" s="262"/>
      <c r="AX585" s="262"/>
      <c r="AY585" s="262"/>
      <c r="AZ585" s="262"/>
      <c r="BA585" s="262"/>
      <c r="BB585" s="262"/>
      <c r="BC585" s="262"/>
      <c r="BD585" s="262"/>
      <c r="BE585" s="262"/>
      <c r="BF585" s="262"/>
      <c r="BG585" s="262"/>
      <c r="BH585" s="262"/>
      <c r="BI585" s="262"/>
      <c r="BJ585" s="262"/>
      <c r="BK585" s="262"/>
      <c r="BL585" s="262"/>
      <c r="BM585" s="262"/>
      <c r="BN585" s="262"/>
      <c r="BO585" s="262"/>
      <c r="BP585" s="262"/>
      <c r="BQ585" s="262"/>
      <c r="BR585" s="262"/>
      <c r="BS585" s="262"/>
      <c r="BT585" s="262"/>
      <c r="BU585" s="262"/>
      <c r="BV585" s="262"/>
      <c r="BW585" s="262"/>
      <c r="BX585" s="262"/>
      <c r="BY585" s="262"/>
      <c r="BZ585" s="262"/>
      <c r="CA585" s="262"/>
      <c r="CB585" s="262"/>
      <c r="CC585" s="262"/>
      <c r="CD585" s="262"/>
      <c r="CE585" s="262"/>
      <c r="CF585" s="262"/>
      <c r="CG585" s="262"/>
      <c r="CH585" s="262"/>
      <c r="CI585" s="262"/>
      <c r="CJ585" s="262"/>
      <c r="CK585" s="262"/>
      <c r="CL585" s="262"/>
      <c r="CM585" s="262"/>
      <c r="CN585" s="262"/>
      <c r="CO585" s="262"/>
      <c r="CP585" s="262"/>
      <c r="CQ585" s="262"/>
      <c r="CR585" s="262"/>
      <c r="CS585" s="262"/>
      <c r="CT585" s="262"/>
      <c r="CU585" s="262"/>
      <c r="CV585" s="262"/>
      <c r="CW585" s="262"/>
      <c r="CX585" s="262"/>
      <c r="CY585" s="262"/>
      <c r="CZ585" s="262"/>
      <c r="DA585" s="262"/>
      <c r="DB585" s="262"/>
      <c r="DC585" s="262"/>
      <c r="DD585" s="262"/>
      <c r="DE585" s="262"/>
      <c r="DF585" s="262"/>
      <c r="DG585" s="262"/>
      <c r="DH585" s="262"/>
      <c r="DI585" s="262"/>
      <c r="DJ585" s="262"/>
      <c r="DK585" s="262"/>
      <c r="DL585" s="262"/>
      <c r="DM585" s="262"/>
      <c r="DN585" s="262"/>
      <c r="DO585" s="262"/>
      <c r="DP585" s="262"/>
      <c r="DQ585" s="262"/>
      <c r="DR585" s="262"/>
      <c r="DS585" s="262"/>
      <c r="DT585" s="262"/>
      <c r="DU585" s="262"/>
      <c r="DV585" s="262"/>
      <c r="DW585" s="262"/>
      <c r="DX585" s="262"/>
      <c r="DY585" s="262"/>
      <c r="DZ585" s="262"/>
      <c r="EA585" s="262"/>
      <c r="EB585" s="262"/>
      <c r="EC585" s="262"/>
      <c r="ED585" s="262"/>
      <c r="EE585" s="262"/>
      <c r="EF585" s="262"/>
      <c r="EG585" s="262"/>
      <c r="EH585" s="262"/>
      <c r="EI585" s="262"/>
      <c r="EJ585" s="262"/>
      <c r="EK585" s="262"/>
      <c r="EL585" s="262"/>
      <c r="EM585" s="262"/>
      <c r="EN585" s="262"/>
      <c r="EO585" s="262"/>
      <c r="EP585" s="262"/>
      <c r="EQ585" s="262"/>
      <c r="ER585" s="262"/>
      <c r="ES585" s="262"/>
      <c r="ET585" s="262"/>
      <c r="EU585" s="262"/>
      <c r="EV585" s="262"/>
      <c r="EW585" s="262"/>
      <c r="EX585" s="262"/>
      <c r="EY585" s="262"/>
      <c r="EZ585" s="262"/>
      <c r="FA585" s="262"/>
      <c r="FB585" s="262"/>
      <c r="FC585" s="262"/>
      <c r="FD585" s="262"/>
      <c r="FE585" s="262"/>
      <c r="FF585" s="262"/>
      <c r="FG585" s="262"/>
      <c r="FH585" s="262"/>
      <c r="FI585" s="262"/>
      <c r="FJ585" s="262"/>
      <c r="FK585" s="262"/>
      <c r="FL585" s="262"/>
      <c r="FM585" s="262"/>
      <c r="FN585" s="262"/>
      <c r="FO585" s="262"/>
      <c r="FP585" s="262"/>
      <c r="FQ585" s="262"/>
      <c r="FR585" s="262"/>
      <c r="FS585" s="262"/>
      <c r="FT585" s="262"/>
      <c r="FU585" s="262"/>
      <c r="FV585" s="262"/>
      <c r="FW585" s="262"/>
      <c r="FX585" s="262"/>
      <c r="FY585" s="262"/>
      <c r="FZ585" s="262"/>
      <c r="GA585" s="262"/>
      <c r="GB585" s="262"/>
      <c r="GC585" s="262"/>
      <c r="GD585" s="262"/>
    </row>
    <row r="586" spans="1:186" s="279" customFormat="1" x14ac:dyDescent="0.2">
      <c r="A586" s="339" t="s">
        <v>12480</v>
      </c>
      <c r="B586" s="280" t="s">
        <v>1902</v>
      </c>
      <c r="C586" s="281" t="s">
        <v>8339</v>
      </c>
      <c r="D586" s="130" t="s">
        <v>18</v>
      </c>
      <c r="E586" s="130">
        <v>5</v>
      </c>
      <c r="F586" s="130">
        <v>0.2</v>
      </c>
      <c r="G586" s="282"/>
      <c r="H586" s="283"/>
      <c r="I586" s="284">
        <f ca="1">OFFSET(INDEX(Composições!A:H,MATCH(B586,Composições!A:A,0),8),2,0)</f>
        <v>30.97</v>
      </c>
      <c r="J586" s="284">
        <f ca="1">IF(ISNUMBER(I586),ROUND(F586*E586*I586,2),"")</f>
        <v>30.97</v>
      </c>
      <c r="K586" s="283">
        <f>BDI!$E$17</f>
        <v>0.18609999999999999</v>
      </c>
      <c r="L586" s="283"/>
      <c r="M586" s="283"/>
      <c r="N586" s="131">
        <f t="shared" ca="1" si="9"/>
        <v>36.729999999999997</v>
      </c>
      <c r="O586" s="340">
        <f ca="1">IF(ISNUMBER(I586),ROUND(F586*N586*E586,2),"")</f>
        <v>36.729999999999997</v>
      </c>
      <c r="P586" s="262"/>
      <c r="Q586" s="262"/>
      <c r="R586" s="262"/>
      <c r="S586" s="262"/>
      <c r="T586" s="262"/>
      <c r="U586" s="262"/>
      <c r="V586" s="262"/>
      <c r="W586" s="262"/>
      <c r="X586" s="262"/>
      <c r="Y586" s="262"/>
      <c r="Z586" s="262"/>
      <c r="AA586" s="262"/>
      <c r="AB586" s="262"/>
      <c r="AC586" s="262"/>
      <c r="AD586" s="262"/>
      <c r="AE586" s="262"/>
      <c r="AF586" s="262"/>
      <c r="AG586" s="262"/>
      <c r="AH586" s="262"/>
      <c r="AI586" s="262"/>
      <c r="AJ586" s="262"/>
      <c r="AK586" s="262"/>
      <c r="AL586" s="262"/>
      <c r="AM586" s="262"/>
      <c r="AN586" s="262"/>
      <c r="AO586" s="262"/>
      <c r="AP586" s="262"/>
      <c r="AQ586" s="262"/>
      <c r="AR586" s="262"/>
      <c r="AS586" s="262"/>
      <c r="AT586" s="262"/>
      <c r="AU586" s="262"/>
      <c r="AV586" s="262"/>
      <c r="AW586" s="262"/>
      <c r="AX586" s="262"/>
      <c r="AY586" s="262"/>
      <c r="AZ586" s="262"/>
      <c r="BA586" s="262"/>
      <c r="BB586" s="262"/>
      <c r="BC586" s="262"/>
      <c r="BD586" s="262"/>
      <c r="BE586" s="262"/>
      <c r="BF586" s="262"/>
      <c r="BG586" s="262"/>
      <c r="BH586" s="262"/>
      <c r="BI586" s="262"/>
      <c r="BJ586" s="262"/>
      <c r="BK586" s="262"/>
      <c r="BL586" s="262"/>
      <c r="BM586" s="262"/>
      <c r="BN586" s="262"/>
      <c r="BO586" s="262"/>
      <c r="BP586" s="262"/>
      <c r="BQ586" s="262"/>
      <c r="BR586" s="262"/>
      <c r="BS586" s="262"/>
      <c r="BT586" s="262"/>
      <c r="BU586" s="262"/>
      <c r="BV586" s="262"/>
      <c r="BW586" s="262"/>
      <c r="BX586" s="262"/>
      <c r="BY586" s="262"/>
      <c r="BZ586" s="262"/>
      <c r="CA586" s="262"/>
      <c r="CB586" s="262"/>
      <c r="CC586" s="262"/>
      <c r="CD586" s="262"/>
      <c r="CE586" s="262"/>
      <c r="CF586" s="262"/>
      <c r="CG586" s="262"/>
      <c r="CH586" s="262"/>
      <c r="CI586" s="262"/>
      <c r="CJ586" s="262"/>
      <c r="CK586" s="262"/>
      <c r="CL586" s="262"/>
      <c r="CM586" s="262"/>
      <c r="CN586" s="262"/>
      <c r="CO586" s="262"/>
      <c r="CP586" s="262"/>
      <c r="CQ586" s="262"/>
      <c r="CR586" s="262"/>
      <c r="CS586" s="262"/>
      <c r="CT586" s="262"/>
      <c r="CU586" s="262"/>
      <c r="CV586" s="262"/>
      <c r="CW586" s="262"/>
      <c r="CX586" s="262"/>
      <c r="CY586" s="262"/>
      <c r="CZ586" s="262"/>
      <c r="DA586" s="262"/>
      <c r="DB586" s="262"/>
      <c r="DC586" s="262"/>
      <c r="DD586" s="262"/>
      <c r="DE586" s="262"/>
      <c r="DF586" s="262"/>
      <c r="DG586" s="262"/>
      <c r="DH586" s="262"/>
      <c r="DI586" s="262"/>
      <c r="DJ586" s="262"/>
      <c r="DK586" s="262"/>
      <c r="DL586" s="262"/>
      <c r="DM586" s="262"/>
      <c r="DN586" s="262"/>
      <c r="DO586" s="262"/>
      <c r="DP586" s="262"/>
      <c r="DQ586" s="262"/>
      <c r="DR586" s="262"/>
      <c r="DS586" s="262"/>
      <c r="DT586" s="262"/>
      <c r="DU586" s="262"/>
      <c r="DV586" s="262"/>
      <c r="DW586" s="262"/>
      <c r="DX586" s="262"/>
      <c r="DY586" s="262"/>
      <c r="DZ586" s="262"/>
      <c r="EA586" s="262"/>
      <c r="EB586" s="262"/>
      <c r="EC586" s="262"/>
      <c r="ED586" s="262"/>
      <c r="EE586" s="262"/>
      <c r="EF586" s="262"/>
      <c r="EG586" s="262"/>
      <c r="EH586" s="262"/>
      <c r="EI586" s="262"/>
      <c r="EJ586" s="262"/>
      <c r="EK586" s="262"/>
      <c r="EL586" s="262"/>
      <c r="EM586" s="262"/>
      <c r="EN586" s="262"/>
      <c r="EO586" s="262"/>
      <c r="EP586" s="262"/>
      <c r="EQ586" s="262"/>
      <c r="ER586" s="262"/>
      <c r="ES586" s="262"/>
      <c r="ET586" s="262"/>
      <c r="EU586" s="262"/>
      <c r="EV586" s="262"/>
      <c r="EW586" s="262"/>
      <c r="EX586" s="262"/>
      <c r="EY586" s="262"/>
      <c r="EZ586" s="262"/>
      <c r="FA586" s="262"/>
      <c r="FB586" s="262"/>
      <c r="FC586" s="262"/>
      <c r="FD586" s="262"/>
      <c r="FE586" s="262"/>
      <c r="FF586" s="262"/>
      <c r="FG586" s="262"/>
      <c r="FH586" s="262"/>
      <c r="FI586" s="262"/>
      <c r="FJ586" s="262"/>
      <c r="FK586" s="262"/>
      <c r="FL586" s="262"/>
      <c r="FM586" s="262"/>
      <c r="FN586" s="262"/>
      <c r="FO586" s="262"/>
      <c r="FP586" s="262"/>
      <c r="FQ586" s="262"/>
      <c r="FR586" s="262"/>
      <c r="FS586" s="262"/>
      <c r="FT586" s="262"/>
      <c r="FU586" s="262"/>
      <c r="FV586" s="262"/>
      <c r="FW586" s="262"/>
      <c r="FX586" s="262"/>
      <c r="FY586" s="262"/>
      <c r="FZ586" s="262"/>
      <c r="GA586" s="262"/>
      <c r="GB586" s="262"/>
      <c r="GC586" s="262"/>
      <c r="GD586" s="262"/>
    </row>
    <row r="587" spans="1:186" s="279" customFormat="1" x14ac:dyDescent="0.2">
      <c r="A587" s="339" t="s">
        <v>12481</v>
      </c>
      <c r="B587" s="280" t="s">
        <v>1903</v>
      </c>
      <c r="C587" s="281" t="s">
        <v>8340</v>
      </c>
      <c r="D587" s="130" t="s">
        <v>18</v>
      </c>
      <c r="E587" s="130">
        <v>3</v>
      </c>
      <c r="F587" s="130">
        <v>0.2</v>
      </c>
      <c r="G587" s="282"/>
      <c r="H587" s="283"/>
      <c r="I587" s="284">
        <f ca="1">OFFSET(INDEX(Composições!A:H,MATCH(B587,Composições!A:A,0),8),2,0)</f>
        <v>5.5765000000000002</v>
      </c>
      <c r="J587" s="284">
        <f ca="1">IF(ISNUMBER(I587),ROUND(F587*E587*I587,2),"")</f>
        <v>3.35</v>
      </c>
      <c r="K587" s="283">
        <f>BDI!$E$17</f>
        <v>0.18609999999999999</v>
      </c>
      <c r="L587" s="283"/>
      <c r="M587" s="283"/>
      <c r="N587" s="131">
        <f t="shared" ca="1" si="9"/>
        <v>6.61</v>
      </c>
      <c r="O587" s="340">
        <f ca="1">IF(ISNUMBER(I587),ROUND(F587*N587*E587,2),"")</f>
        <v>3.97</v>
      </c>
      <c r="P587" s="262"/>
      <c r="Q587" s="262"/>
      <c r="R587" s="262"/>
      <c r="S587" s="262"/>
      <c r="T587" s="262"/>
      <c r="U587" s="262"/>
      <c r="V587" s="262"/>
      <c r="W587" s="262"/>
      <c r="X587" s="262"/>
      <c r="Y587" s="262"/>
      <c r="Z587" s="262"/>
      <c r="AA587" s="262"/>
      <c r="AB587" s="262"/>
      <c r="AC587" s="262"/>
      <c r="AD587" s="262"/>
      <c r="AE587" s="262"/>
      <c r="AF587" s="262"/>
      <c r="AG587" s="262"/>
      <c r="AH587" s="262"/>
      <c r="AI587" s="262"/>
      <c r="AJ587" s="262"/>
      <c r="AK587" s="262"/>
      <c r="AL587" s="262"/>
      <c r="AM587" s="262"/>
      <c r="AN587" s="262"/>
      <c r="AO587" s="262"/>
      <c r="AP587" s="262"/>
      <c r="AQ587" s="262"/>
      <c r="AR587" s="262"/>
      <c r="AS587" s="262"/>
      <c r="AT587" s="262"/>
      <c r="AU587" s="262"/>
      <c r="AV587" s="262"/>
      <c r="AW587" s="262"/>
      <c r="AX587" s="262"/>
      <c r="AY587" s="262"/>
      <c r="AZ587" s="262"/>
      <c r="BA587" s="262"/>
      <c r="BB587" s="262"/>
      <c r="BC587" s="262"/>
      <c r="BD587" s="262"/>
      <c r="BE587" s="262"/>
      <c r="BF587" s="262"/>
      <c r="BG587" s="262"/>
      <c r="BH587" s="262"/>
      <c r="BI587" s="262"/>
      <c r="BJ587" s="262"/>
      <c r="BK587" s="262"/>
      <c r="BL587" s="262"/>
      <c r="BM587" s="262"/>
      <c r="BN587" s="262"/>
      <c r="BO587" s="262"/>
      <c r="BP587" s="262"/>
      <c r="BQ587" s="262"/>
      <c r="BR587" s="262"/>
      <c r="BS587" s="262"/>
      <c r="BT587" s="262"/>
      <c r="BU587" s="262"/>
      <c r="BV587" s="262"/>
      <c r="BW587" s="262"/>
      <c r="BX587" s="262"/>
      <c r="BY587" s="262"/>
      <c r="BZ587" s="262"/>
      <c r="CA587" s="262"/>
      <c r="CB587" s="262"/>
      <c r="CC587" s="262"/>
      <c r="CD587" s="262"/>
      <c r="CE587" s="262"/>
      <c r="CF587" s="262"/>
      <c r="CG587" s="262"/>
      <c r="CH587" s="262"/>
      <c r="CI587" s="262"/>
      <c r="CJ587" s="262"/>
      <c r="CK587" s="262"/>
      <c r="CL587" s="262"/>
      <c r="CM587" s="262"/>
      <c r="CN587" s="262"/>
      <c r="CO587" s="262"/>
      <c r="CP587" s="262"/>
      <c r="CQ587" s="262"/>
      <c r="CR587" s="262"/>
      <c r="CS587" s="262"/>
      <c r="CT587" s="262"/>
      <c r="CU587" s="262"/>
      <c r="CV587" s="262"/>
      <c r="CW587" s="262"/>
      <c r="CX587" s="262"/>
      <c r="CY587" s="262"/>
      <c r="CZ587" s="262"/>
      <c r="DA587" s="262"/>
      <c r="DB587" s="262"/>
      <c r="DC587" s="262"/>
      <c r="DD587" s="262"/>
      <c r="DE587" s="262"/>
      <c r="DF587" s="262"/>
      <c r="DG587" s="262"/>
      <c r="DH587" s="262"/>
      <c r="DI587" s="262"/>
      <c r="DJ587" s="262"/>
      <c r="DK587" s="262"/>
      <c r="DL587" s="262"/>
      <c r="DM587" s="262"/>
      <c r="DN587" s="262"/>
      <c r="DO587" s="262"/>
      <c r="DP587" s="262"/>
      <c r="DQ587" s="262"/>
      <c r="DR587" s="262"/>
      <c r="DS587" s="262"/>
      <c r="DT587" s="262"/>
      <c r="DU587" s="262"/>
      <c r="DV587" s="262"/>
      <c r="DW587" s="262"/>
      <c r="DX587" s="262"/>
      <c r="DY587" s="262"/>
      <c r="DZ587" s="262"/>
      <c r="EA587" s="262"/>
      <c r="EB587" s="262"/>
      <c r="EC587" s="262"/>
      <c r="ED587" s="262"/>
      <c r="EE587" s="262"/>
      <c r="EF587" s="262"/>
      <c r="EG587" s="262"/>
      <c r="EH587" s="262"/>
      <c r="EI587" s="262"/>
      <c r="EJ587" s="262"/>
      <c r="EK587" s="262"/>
      <c r="EL587" s="262"/>
      <c r="EM587" s="262"/>
      <c r="EN587" s="262"/>
      <c r="EO587" s="262"/>
      <c r="EP587" s="262"/>
      <c r="EQ587" s="262"/>
      <c r="ER587" s="262"/>
      <c r="ES587" s="262"/>
      <c r="ET587" s="262"/>
      <c r="EU587" s="262"/>
      <c r="EV587" s="262"/>
      <c r="EW587" s="262"/>
      <c r="EX587" s="262"/>
      <c r="EY587" s="262"/>
      <c r="EZ587" s="262"/>
      <c r="FA587" s="262"/>
      <c r="FB587" s="262"/>
      <c r="FC587" s="262"/>
      <c r="FD587" s="262"/>
      <c r="FE587" s="262"/>
      <c r="FF587" s="262"/>
      <c r="FG587" s="262"/>
      <c r="FH587" s="262"/>
      <c r="FI587" s="262"/>
      <c r="FJ587" s="262"/>
      <c r="FK587" s="262"/>
      <c r="FL587" s="262"/>
      <c r="FM587" s="262"/>
      <c r="FN587" s="262"/>
      <c r="FO587" s="262"/>
      <c r="FP587" s="262"/>
      <c r="FQ587" s="262"/>
      <c r="FR587" s="262"/>
      <c r="FS587" s="262"/>
      <c r="FT587" s="262"/>
      <c r="FU587" s="262"/>
      <c r="FV587" s="262"/>
      <c r="FW587" s="262"/>
      <c r="FX587" s="262"/>
      <c r="FY587" s="262"/>
      <c r="FZ587" s="262"/>
      <c r="GA587" s="262"/>
      <c r="GB587" s="262"/>
      <c r="GC587" s="262"/>
      <c r="GD587" s="262"/>
    </row>
    <row r="588" spans="1:186" s="279" customFormat="1" x14ac:dyDescent="0.2">
      <c r="A588" s="339" t="s">
        <v>12482</v>
      </c>
      <c r="B588" s="280" t="s">
        <v>1904</v>
      </c>
      <c r="C588" s="281" t="s">
        <v>8341</v>
      </c>
      <c r="D588" s="130" t="s">
        <v>18</v>
      </c>
      <c r="E588" s="130">
        <v>17</v>
      </c>
      <c r="F588" s="130">
        <v>0.2</v>
      </c>
      <c r="G588" s="282"/>
      <c r="H588" s="283"/>
      <c r="I588" s="284">
        <f ca="1">OFFSET(INDEX(Composições!A:H,MATCH(B588,Composições!A:A,0),8),2,0)</f>
        <v>7.9229999999999992</v>
      </c>
      <c r="J588" s="284">
        <f ca="1">IF(ISNUMBER(I588),ROUND(F588*E588*I588,2),"")</f>
        <v>26.94</v>
      </c>
      <c r="K588" s="283">
        <f>BDI!$E$17</f>
        <v>0.18609999999999999</v>
      </c>
      <c r="L588" s="283"/>
      <c r="M588" s="283"/>
      <c r="N588" s="131">
        <f t="shared" ca="1" si="9"/>
        <v>9.4</v>
      </c>
      <c r="O588" s="340">
        <f ca="1">IF(ISNUMBER(I588),ROUND(F588*N588*E588,2),"")</f>
        <v>31.96</v>
      </c>
      <c r="P588" s="262"/>
      <c r="Q588" s="262"/>
      <c r="R588" s="262"/>
      <c r="S588" s="262"/>
      <c r="T588" s="262"/>
      <c r="U588" s="262"/>
      <c r="V588" s="262"/>
      <c r="W588" s="262"/>
      <c r="X588" s="262"/>
      <c r="Y588" s="262"/>
      <c r="Z588" s="262"/>
      <c r="AA588" s="262"/>
      <c r="AB588" s="262"/>
      <c r="AC588" s="262"/>
      <c r="AD588" s="262"/>
      <c r="AE588" s="262"/>
      <c r="AF588" s="262"/>
      <c r="AG588" s="262"/>
      <c r="AH588" s="262"/>
      <c r="AI588" s="262"/>
      <c r="AJ588" s="262"/>
      <c r="AK588" s="262"/>
      <c r="AL588" s="262"/>
      <c r="AM588" s="262"/>
      <c r="AN588" s="262"/>
      <c r="AO588" s="262"/>
      <c r="AP588" s="262"/>
      <c r="AQ588" s="262"/>
      <c r="AR588" s="262"/>
      <c r="AS588" s="262"/>
      <c r="AT588" s="262"/>
      <c r="AU588" s="262"/>
      <c r="AV588" s="262"/>
      <c r="AW588" s="262"/>
      <c r="AX588" s="262"/>
      <c r="AY588" s="262"/>
      <c r="AZ588" s="262"/>
      <c r="BA588" s="262"/>
      <c r="BB588" s="262"/>
      <c r="BC588" s="262"/>
      <c r="BD588" s="262"/>
      <c r="BE588" s="262"/>
      <c r="BF588" s="262"/>
      <c r="BG588" s="262"/>
      <c r="BH588" s="262"/>
      <c r="BI588" s="262"/>
      <c r="BJ588" s="262"/>
      <c r="BK588" s="262"/>
      <c r="BL588" s="262"/>
      <c r="BM588" s="262"/>
      <c r="BN588" s="262"/>
      <c r="BO588" s="262"/>
      <c r="BP588" s="262"/>
      <c r="BQ588" s="262"/>
      <c r="BR588" s="262"/>
      <c r="BS588" s="262"/>
      <c r="BT588" s="262"/>
      <c r="BU588" s="262"/>
      <c r="BV588" s="262"/>
      <c r="BW588" s="262"/>
      <c r="BX588" s="262"/>
      <c r="BY588" s="262"/>
      <c r="BZ588" s="262"/>
      <c r="CA588" s="262"/>
      <c r="CB588" s="262"/>
      <c r="CC588" s="262"/>
      <c r="CD588" s="262"/>
      <c r="CE588" s="262"/>
      <c r="CF588" s="262"/>
      <c r="CG588" s="262"/>
      <c r="CH588" s="262"/>
      <c r="CI588" s="262"/>
      <c r="CJ588" s="262"/>
      <c r="CK588" s="262"/>
      <c r="CL588" s="262"/>
      <c r="CM588" s="262"/>
      <c r="CN588" s="262"/>
      <c r="CO588" s="262"/>
      <c r="CP588" s="262"/>
      <c r="CQ588" s="262"/>
      <c r="CR588" s="262"/>
      <c r="CS588" s="262"/>
      <c r="CT588" s="262"/>
      <c r="CU588" s="262"/>
      <c r="CV588" s="262"/>
      <c r="CW588" s="262"/>
      <c r="CX588" s="262"/>
      <c r="CY588" s="262"/>
      <c r="CZ588" s="262"/>
      <c r="DA588" s="262"/>
      <c r="DB588" s="262"/>
      <c r="DC588" s="262"/>
      <c r="DD588" s="262"/>
      <c r="DE588" s="262"/>
      <c r="DF588" s="262"/>
      <c r="DG588" s="262"/>
      <c r="DH588" s="262"/>
      <c r="DI588" s="262"/>
      <c r="DJ588" s="262"/>
      <c r="DK588" s="262"/>
      <c r="DL588" s="262"/>
      <c r="DM588" s="262"/>
      <c r="DN588" s="262"/>
      <c r="DO588" s="262"/>
      <c r="DP588" s="262"/>
      <c r="DQ588" s="262"/>
      <c r="DR588" s="262"/>
      <c r="DS588" s="262"/>
      <c r="DT588" s="262"/>
      <c r="DU588" s="262"/>
      <c r="DV588" s="262"/>
      <c r="DW588" s="262"/>
      <c r="DX588" s="262"/>
      <c r="DY588" s="262"/>
      <c r="DZ588" s="262"/>
      <c r="EA588" s="262"/>
      <c r="EB588" s="262"/>
      <c r="EC588" s="262"/>
      <c r="ED588" s="262"/>
      <c r="EE588" s="262"/>
      <c r="EF588" s="262"/>
      <c r="EG588" s="262"/>
      <c r="EH588" s="262"/>
      <c r="EI588" s="262"/>
      <c r="EJ588" s="262"/>
      <c r="EK588" s="262"/>
      <c r="EL588" s="262"/>
      <c r="EM588" s="262"/>
      <c r="EN588" s="262"/>
      <c r="EO588" s="262"/>
      <c r="EP588" s="262"/>
      <c r="EQ588" s="262"/>
      <c r="ER588" s="262"/>
      <c r="ES588" s="262"/>
      <c r="ET588" s="262"/>
      <c r="EU588" s="262"/>
      <c r="EV588" s="262"/>
      <c r="EW588" s="262"/>
      <c r="EX588" s="262"/>
      <c r="EY588" s="262"/>
      <c r="EZ588" s="262"/>
      <c r="FA588" s="262"/>
      <c r="FB588" s="262"/>
      <c r="FC588" s="262"/>
      <c r="FD588" s="262"/>
      <c r="FE588" s="262"/>
      <c r="FF588" s="262"/>
      <c r="FG588" s="262"/>
      <c r="FH588" s="262"/>
      <c r="FI588" s="262"/>
      <c r="FJ588" s="262"/>
      <c r="FK588" s="262"/>
      <c r="FL588" s="262"/>
      <c r="FM588" s="262"/>
      <c r="FN588" s="262"/>
      <c r="FO588" s="262"/>
      <c r="FP588" s="262"/>
      <c r="FQ588" s="262"/>
      <c r="FR588" s="262"/>
      <c r="FS588" s="262"/>
      <c r="FT588" s="262"/>
      <c r="FU588" s="262"/>
      <c r="FV588" s="262"/>
      <c r="FW588" s="262"/>
      <c r="FX588" s="262"/>
      <c r="FY588" s="262"/>
      <c r="FZ588" s="262"/>
      <c r="GA588" s="262"/>
      <c r="GB588" s="262"/>
      <c r="GC588" s="262"/>
      <c r="GD588" s="262"/>
    </row>
    <row r="589" spans="1:186" s="279" customFormat="1" x14ac:dyDescent="0.2">
      <c r="A589" s="339" t="s">
        <v>12483</v>
      </c>
      <c r="B589" s="280" t="s">
        <v>1905</v>
      </c>
      <c r="C589" s="281" t="s">
        <v>8342</v>
      </c>
      <c r="D589" s="130" t="s">
        <v>18</v>
      </c>
      <c r="E589" s="130">
        <v>3</v>
      </c>
      <c r="F589" s="130">
        <v>0.2</v>
      </c>
      <c r="G589" s="282"/>
      <c r="H589" s="283"/>
      <c r="I589" s="284">
        <f ca="1">OFFSET(INDEX(Composições!A:H,MATCH(B589,Composições!A:A,0),8),2,0)</f>
        <v>14.563499999999999</v>
      </c>
      <c r="J589" s="284">
        <f ca="1">IF(ISNUMBER(I589),ROUND(F589*E589*I589,2),"")</f>
        <v>8.74</v>
      </c>
      <c r="K589" s="283">
        <f>BDI!$E$17</f>
        <v>0.18609999999999999</v>
      </c>
      <c r="L589" s="283"/>
      <c r="M589" s="283"/>
      <c r="N589" s="131">
        <f t="shared" ca="1" si="9"/>
        <v>17.27</v>
      </c>
      <c r="O589" s="340">
        <f ca="1">IF(ISNUMBER(I589),ROUND(F589*N589*E589,2),"")</f>
        <v>10.36</v>
      </c>
      <c r="P589" s="262"/>
      <c r="Q589" s="262"/>
      <c r="R589" s="262"/>
      <c r="S589" s="262"/>
      <c r="T589" s="262"/>
      <c r="U589" s="262"/>
      <c r="V589" s="262"/>
      <c r="W589" s="262"/>
      <c r="X589" s="262"/>
      <c r="Y589" s="262"/>
      <c r="Z589" s="262"/>
      <c r="AA589" s="262"/>
      <c r="AB589" s="262"/>
      <c r="AC589" s="262"/>
      <c r="AD589" s="262"/>
      <c r="AE589" s="262"/>
      <c r="AF589" s="262"/>
      <c r="AG589" s="262"/>
      <c r="AH589" s="262"/>
      <c r="AI589" s="262"/>
      <c r="AJ589" s="262"/>
      <c r="AK589" s="262"/>
      <c r="AL589" s="262"/>
      <c r="AM589" s="262"/>
      <c r="AN589" s="262"/>
      <c r="AO589" s="262"/>
      <c r="AP589" s="262"/>
      <c r="AQ589" s="262"/>
      <c r="AR589" s="262"/>
      <c r="AS589" s="262"/>
      <c r="AT589" s="262"/>
      <c r="AU589" s="262"/>
      <c r="AV589" s="262"/>
      <c r="AW589" s="262"/>
      <c r="AX589" s="262"/>
      <c r="AY589" s="262"/>
      <c r="AZ589" s="262"/>
      <c r="BA589" s="262"/>
      <c r="BB589" s="262"/>
      <c r="BC589" s="262"/>
      <c r="BD589" s="262"/>
      <c r="BE589" s="262"/>
      <c r="BF589" s="262"/>
      <c r="BG589" s="262"/>
      <c r="BH589" s="262"/>
      <c r="BI589" s="262"/>
      <c r="BJ589" s="262"/>
      <c r="BK589" s="262"/>
      <c r="BL589" s="262"/>
      <c r="BM589" s="262"/>
      <c r="BN589" s="262"/>
      <c r="BO589" s="262"/>
      <c r="BP589" s="262"/>
      <c r="BQ589" s="262"/>
      <c r="BR589" s="262"/>
      <c r="BS589" s="262"/>
      <c r="BT589" s="262"/>
      <c r="BU589" s="262"/>
      <c r="BV589" s="262"/>
      <c r="BW589" s="262"/>
      <c r="BX589" s="262"/>
      <c r="BY589" s="262"/>
      <c r="BZ589" s="262"/>
      <c r="CA589" s="262"/>
      <c r="CB589" s="262"/>
      <c r="CC589" s="262"/>
      <c r="CD589" s="262"/>
      <c r="CE589" s="262"/>
      <c r="CF589" s="262"/>
      <c r="CG589" s="262"/>
      <c r="CH589" s="262"/>
      <c r="CI589" s="262"/>
      <c r="CJ589" s="262"/>
      <c r="CK589" s="262"/>
      <c r="CL589" s="262"/>
      <c r="CM589" s="262"/>
      <c r="CN589" s="262"/>
      <c r="CO589" s="262"/>
      <c r="CP589" s="262"/>
      <c r="CQ589" s="262"/>
      <c r="CR589" s="262"/>
      <c r="CS589" s="262"/>
      <c r="CT589" s="262"/>
      <c r="CU589" s="262"/>
      <c r="CV589" s="262"/>
      <c r="CW589" s="262"/>
      <c r="CX589" s="262"/>
      <c r="CY589" s="262"/>
      <c r="CZ589" s="262"/>
      <c r="DA589" s="262"/>
      <c r="DB589" s="262"/>
      <c r="DC589" s="262"/>
      <c r="DD589" s="262"/>
      <c r="DE589" s="262"/>
      <c r="DF589" s="262"/>
      <c r="DG589" s="262"/>
      <c r="DH589" s="262"/>
      <c r="DI589" s="262"/>
      <c r="DJ589" s="262"/>
      <c r="DK589" s="262"/>
      <c r="DL589" s="262"/>
      <c r="DM589" s="262"/>
      <c r="DN589" s="262"/>
      <c r="DO589" s="262"/>
      <c r="DP589" s="262"/>
      <c r="DQ589" s="262"/>
      <c r="DR589" s="262"/>
      <c r="DS589" s="262"/>
      <c r="DT589" s="262"/>
      <c r="DU589" s="262"/>
      <c r="DV589" s="262"/>
      <c r="DW589" s="262"/>
      <c r="DX589" s="262"/>
      <c r="DY589" s="262"/>
      <c r="DZ589" s="262"/>
      <c r="EA589" s="262"/>
      <c r="EB589" s="262"/>
      <c r="EC589" s="262"/>
      <c r="ED589" s="262"/>
      <c r="EE589" s="262"/>
      <c r="EF589" s="262"/>
      <c r="EG589" s="262"/>
      <c r="EH589" s="262"/>
      <c r="EI589" s="262"/>
      <c r="EJ589" s="262"/>
      <c r="EK589" s="262"/>
      <c r="EL589" s="262"/>
      <c r="EM589" s="262"/>
      <c r="EN589" s="262"/>
      <c r="EO589" s="262"/>
      <c r="EP589" s="262"/>
      <c r="EQ589" s="262"/>
      <c r="ER589" s="262"/>
      <c r="ES589" s="262"/>
      <c r="ET589" s="262"/>
      <c r="EU589" s="262"/>
      <c r="EV589" s="262"/>
      <c r="EW589" s="262"/>
      <c r="EX589" s="262"/>
      <c r="EY589" s="262"/>
      <c r="EZ589" s="262"/>
      <c r="FA589" s="262"/>
      <c r="FB589" s="262"/>
      <c r="FC589" s="262"/>
      <c r="FD589" s="262"/>
      <c r="FE589" s="262"/>
      <c r="FF589" s="262"/>
      <c r="FG589" s="262"/>
      <c r="FH589" s="262"/>
      <c r="FI589" s="262"/>
      <c r="FJ589" s="262"/>
      <c r="FK589" s="262"/>
      <c r="FL589" s="262"/>
      <c r="FM589" s="262"/>
      <c r="FN589" s="262"/>
      <c r="FO589" s="262"/>
      <c r="FP589" s="262"/>
      <c r="FQ589" s="262"/>
      <c r="FR589" s="262"/>
      <c r="FS589" s="262"/>
      <c r="FT589" s="262"/>
      <c r="FU589" s="262"/>
      <c r="FV589" s="262"/>
      <c r="FW589" s="262"/>
      <c r="FX589" s="262"/>
      <c r="FY589" s="262"/>
      <c r="FZ589" s="262"/>
      <c r="GA589" s="262"/>
      <c r="GB589" s="262"/>
      <c r="GC589" s="262"/>
      <c r="GD589" s="262"/>
    </row>
    <row r="590" spans="1:186" s="279" customFormat="1" x14ac:dyDescent="0.2">
      <c r="A590" s="339" t="s">
        <v>12484</v>
      </c>
      <c r="B590" s="280" t="s">
        <v>1906</v>
      </c>
      <c r="C590" s="281" t="s">
        <v>8343</v>
      </c>
      <c r="D590" s="130" t="s">
        <v>18</v>
      </c>
      <c r="E590" s="130">
        <v>8</v>
      </c>
      <c r="F590" s="130">
        <v>0.2</v>
      </c>
      <c r="G590" s="282"/>
      <c r="H590" s="283"/>
      <c r="I590" s="284">
        <f ca="1">OFFSET(INDEX(Composições!A:H,MATCH(B590,Composições!A:A,0),8),2,0)</f>
        <v>8.36</v>
      </c>
      <c r="J590" s="284">
        <f ca="1">IF(ISNUMBER(I590),ROUND(F590*E590*I590,2),"")</f>
        <v>13.38</v>
      </c>
      <c r="K590" s="283">
        <f>BDI!$E$17</f>
        <v>0.18609999999999999</v>
      </c>
      <c r="L590" s="283"/>
      <c r="M590" s="283"/>
      <c r="N590" s="131">
        <f t="shared" ca="1" si="9"/>
        <v>9.92</v>
      </c>
      <c r="O590" s="340">
        <f ca="1">IF(ISNUMBER(I590),ROUND(F590*N590*E590,2),"")</f>
        <v>15.87</v>
      </c>
      <c r="P590" s="262"/>
      <c r="Q590" s="262"/>
      <c r="R590" s="262"/>
      <c r="S590" s="262"/>
      <c r="T590" s="262"/>
      <c r="U590" s="262"/>
      <c r="V590" s="262"/>
      <c r="W590" s="262"/>
      <c r="X590" s="262"/>
      <c r="Y590" s="262"/>
      <c r="Z590" s="262"/>
      <c r="AA590" s="262"/>
      <c r="AB590" s="262"/>
      <c r="AC590" s="262"/>
      <c r="AD590" s="262"/>
      <c r="AE590" s="262"/>
      <c r="AF590" s="262"/>
      <c r="AG590" s="262"/>
      <c r="AH590" s="262"/>
      <c r="AI590" s="262"/>
      <c r="AJ590" s="262"/>
      <c r="AK590" s="262"/>
      <c r="AL590" s="262"/>
      <c r="AM590" s="262"/>
      <c r="AN590" s="262"/>
      <c r="AO590" s="262"/>
      <c r="AP590" s="262"/>
      <c r="AQ590" s="262"/>
      <c r="AR590" s="262"/>
      <c r="AS590" s="262"/>
      <c r="AT590" s="262"/>
      <c r="AU590" s="262"/>
      <c r="AV590" s="262"/>
      <c r="AW590" s="262"/>
      <c r="AX590" s="262"/>
      <c r="AY590" s="262"/>
      <c r="AZ590" s="262"/>
      <c r="BA590" s="262"/>
      <c r="BB590" s="262"/>
      <c r="BC590" s="262"/>
      <c r="BD590" s="262"/>
      <c r="BE590" s="262"/>
      <c r="BF590" s="262"/>
      <c r="BG590" s="262"/>
      <c r="BH590" s="262"/>
      <c r="BI590" s="262"/>
      <c r="BJ590" s="262"/>
      <c r="BK590" s="262"/>
      <c r="BL590" s="262"/>
      <c r="BM590" s="262"/>
      <c r="BN590" s="262"/>
      <c r="BO590" s="262"/>
      <c r="BP590" s="262"/>
      <c r="BQ590" s="262"/>
      <c r="BR590" s="262"/>
      <c r="BS590" s="262"/>
      <c r="BT590" s="262"/>
      <c r="BU590" s="262"/>
      <c r="BV590" s="262"/>
      <c r="BW590" s="262"/>
      <c r="BX590" s="262"/>
      <c r="BY590" s="262"/>
      <c r="BZ590" s="262"/>
      <c r="CA590" s="262"/>
      <c r="CB590" s="262"/>
      <c r="CC590" s="262"/>
      <c r="CD590" s="262"/>
      <c r="CE590" s="262"/>
      <c r="CF590" s="262"/>
      <c r="CG590" s="262"/>
      <c r="CH590" s="262"/>
      <c r="CI590" s="262"/>
      <c r="CJ590" s="262"/>
      <c r="CK590" s="262"/>
      <c r="CL590" s="262"/>
      <c r="CM590" s="262"/>
      <c r="CN590" s="262"/>
      <c r="CO590" s="262"/>
      <c r="CP590" s="262"/>
      <c r="CQ590" s="262"/>
      <c r="CR590" s="262"/>
      <c r="CS590" s="262"/>
      <c r="CT590" s="262"/>
      <c r="CU590" s="262"/>
      <c r="CV590" s="262"/>
      <c r="CW590" s="262"/>
      <c r="CX590" s="262"/>
      <c r="CY590" s="262"/>
      <c r="CZ590" s="262"/>
      <c r="DA590" s="262"/>
      <c r="DB590" s="262"/>
      <c r="DC590" s="262"/>
      <c r="DD590" s="262"/>
      <c r="DE590" s="262"/>
      <c r="DF590" s="262"/>
      <c r="DG590" s="262"/>
      <c r="DH590" s="262"/>
      <c r="DI590" s="262"/>
      <c r="DJ590" s="262"/>
      <c r="DK590" s="262"/>
      <c r="DL590" s="262"/>
      <c r="DM590" s="262"/>
      <c r="DN590" s="262"/>
      <c r="DO590" s="262"/>
      <c r="DP590" s="262"/>
      <c r="DQ590" s="262"/>
      <c r="DR590" s="262"/>
      <c r="DS590" s="262"/>
      <c r="DT590" s="262"/>
      <c r="DU590" s="262"/>
      <c r="DV590" s="262"/>
      <c r="DW590" s="262"/>
      <c r="DX590" s="262"/>
      <c r="DY590" s="262"/>
      <c r="DZ590" s="262"/>
      <c r="EA590" s="262"/>
      <c r="EB590" s="262"/>
      <c r="EC590" s="262"/>
      <c r="ED590" s="262"/>
      <c r="EE590" s="262"/>
      <c r="EF590" s="262"/>
      <c r="EG590" s="262"/>
      <c r="EH590" s="262"/>
      <c r="EI590" s="262"/>
      <c r="EJ590" s="262"/>
      <c r="EK590" s="262"/>
      <c r="EL590" s="262"/>
      <c r="EM590" s="262"/>
      <c r="EN590" s="262"/>
      <c r="EO590" s="262"/>
      <c r="EP590" s="262"/>
      <c r="EQ590" s="262"/>
      <c r="ER590" s="262"/>
      <c r="ES590" s="262"/>
      <c r="ET590" s="262"/>
      <c r="EU590" s="262"/>
      <c r="EV590" s="262"/>
      <c r="EW590" s="262"/>
      <c r="EX590" s="262"/>
      <c r="EY590" s="262"/>
      <c r="EZ590" s="262"/>
      <c r="FA590" s="262"/>
      <c r="FB590" s="262"/>
      <c r="FC590" s="262"/>
      <c r="FD590" s="262"/>
      <c r="FE590" s="262"/>
      <c r="FF590" s="262"/>
      <c r="FG590" s="262"/>
      <c r="FH590" s="262"/>
      <c r="FI590" s="262"/>
      <c r="FJ590" s="262"/>
      <c r="FK590" s="262"/>
      <c r="FL590" s="262"/>
      <c r="FM590" s="262"/>
      <c r="FN590" s="262"/>
      <c r="FO590" s="262"/>
      <c r="FP590" s="262"/>
      <c r="FQ590" s="262"/>
      <c r="FR590" s="262"/>
      <c r="FS590" s="262"/>
      <c r="FT590" s="262"/>
      <c r="FU590" s="262"/>
      <c r="FV590" s="262"/>
      <c r="FW590" s="262"/>
      <c r="FX590" s="262"/>
      <c r="FY590" s="262"/>
      <c r="FZ590" s="262"/>
      <c r="GA590" s="262"/>
      <c r="GB590" s="262"/>
      <c r="GC590" s="262"/>
      <c r="GD590" s="262"/>
    </row>
    <row r="591" spans="1:186" s="279" customFormat="1" x14ac:dyDescent="0.2">
      <c r="A591" s="339" t="s">
        <v>12485</v>
      </c>
      <c r="B591" s="280" t="s">
        <v>1907</v>
      </c>
      <c r="C591" s="281" t="s">
        <v>8344</v>
      </c>
      <c r="D591" s="130" t="s">
        <v>18</v>
      </c>
      <c r="E591" s="130">
        <v>5</v>
      </c>
      <c r="F591" s="130">
        <v>0.2</v>
      </c>
      <c r="G591" s="282"/>
      <c r="H591" s="283"/>
      <c r="I591" s="284">
        <f ca="1">OFFSET(INDEX(Composições!A:H,MATCH(B591,Composições!A:A,0),8),2,0)</f>
        <v>10.763499999999999</v>
      </c>
      <c r="J591" s="284">
        <f ca="1">IF(ISNUMBER(I591),ROUND(F591*E591*I591,2),"")</f>
        <v>10.76</v>
      </c>
      <c r="K591" s="283">
        <f>BDI!$E$17</f>
        <v>0.18609999999999999</v>
      </c>
      <c r="L591" s="283"/>
      <c r="M591" s="283"/>
      <c r="N591" s="131">
        <f t="shared" ca="1" si="9"/>
        <v>12.77</v>
      </c>
      <c r="O591" s="340">
        <f ca="1">IF(ISNUMBER(I591),ROUND(F591*N591*E591,2),"")</f>
        <v>12.77</v>
      </c>
      <c r="P591" s="262"/>
      <c r="Q591" s="262"/>
      <c r="R591" s="262"/>
      <c r="S591" s="262"/>
      <c r="T591" s="262"/>
      <c r="U591" s="262"/>
      <c r="V591" s="262"/>
      <c r="W591" s="262"/>
      <c r="X591" s="262"/>
      <c r="Y591" s="262"/>
      <c r="Z591" s="262"/>
      <c r="AA591" s="262"/>
      <c r="AB591" s="262"/>
      <c r="AC591" s="262"/>
      <c r="AD591" s="262"/>
      <c r="AE591" s="262"/>
      <c r="AF591" s="262"/>
      <c r="AG591" s="262"/>
      <c r="AH591" s="262"/>
      <c r="AI591" s="262"/>
      <c r="AJ591" s="262"/>
      <c r="AK591" s="262"/>
      <c r="AL591" s="262"/>
      <c r="AM591" s="262"/>
      <c r="AN591" s="262"/>
      <c r="AO591" s="262"/>
      <c r="AP591" s="262"/>
      <c r="AQ591" s="262"/>
      <c r="AR591" s="262"/>
      <c r="AS591" s="262"/>
      <c r="AT591" s="262"/>
      <c r="AU591" s="262"/>
      <c r="AV591" s="262"/>
      <c r="AW591" s="262"/>
      <c r="AX591" s="262"/>
      <c r="AY591" s="262"/>
      <c r="AZ591" s="262"/>
      <c r="BA591" s="262"/>
      <c r="BB591" s="262"/>
      <c r="BC591" s="262"/>
      <c r="BD591" s="262"/>
      <c r="BE591" s="262"/>
      <c r="BF591" s="262"/>
      <c r="BG591" s="262"/>
      <c r="BH591" s="262"/>
      <c r="BI591" s="262"/>
      <c r="BJ591" s="262"/>
      <c r="BK591" s="262"/>
      <c r="BL591" s="262"/>
      <c r="BM591" s="262"/>
      <c r="BN591" s="262"/>
      <c r="BO591" s="262"/>
      <c r="BP591" s="262"/>
      <c r="BQ591" s="262"/>
      <c r="BR591" s="262"/>
      <c r="BS591" s="262"/>
      <c r="BT591" s="262"/>
      <c r="BU591" s="262"/>
      <c r="BV591" s="262"/>
      <c r="BW591" s="262"/>
      <c r="BX591" s="262"/>
      <c r="BY591" s="262"/>
      <c r="BZ591" s="262"/>
      <c r="CA591" s="262"/>
      <c r="CB591" s="262"/>
      <c r="CC591" s="262"/>
      <c r="CD591" s="262"/>
      <c r="CE591" s="262"/>
      <c r="CF591" s="262"/>
      <c r="CG591" s="262"/>
      <c r="CH591" s="262"/>
      <c r="CI591" s="262"/>
      <c r="CJ591" s="262"/>
      <c r="CK591" s="262"/>
      <c r="CL591" s="262"/>
      <c r="CM591" s="262"/>
      <c r="CN591" s="262"/>
      <c r="CO591" s="262"/>
      <c r="CP591" s="262"/>
      <c r="CQ591" s="262"/>
      <c r="CR591" s="262"/>
      <c r="CS591" s="262"/>
      <c r="CT591" s="262"/>
      <c r="CU591" s="262"/>
      <c r="CV591" s="262"/>
      <c r="CW591" s="262"/>
      <c r="CX591" s="262"/>
      <c r="CY591" s="262"/>
      <c r="CZ591" s="262"/>
      <c r="DA591" s="262"/>
      <c r="DB591" s="262"/>
      <c r="DC591" s="262"/>
      <c r="DD591" s="262"/>
      <c r="DE591" s="262"/>
      <c r="DF591" s="262"/>
      <c r="DG591" s="262"/>
      <c r="DH591" s="262"/>
      <c r="DI591" s="262"/>
      <c r="DJ591" s="262"/>
      <c r="DK591" s="262"/>
      <c r="DL591" s="262"/>
      <c r="DM591" s="262"/>
      <c r="DN591" s="262"/>
      <c r="DO591" s="262"/>
      <c r="DP591" s="262"/>
      <c r="DQ591" s="262"/>
      <c r="DR591" s="262"/>
      <c r="DS591" s="262"/>
      <c r="DT591" s="262"/>
      <c r="DU591" s="262"/>
      <c r="DV591" s="262"/>
      <c r="DW591" s="262"/>
      <c r="DX591" s="262"/>
      <c r="DY591" s="262"/>
      <c r="DZ591" s="262"/>
      <c r="EA591" s="262"/>
      <c r="EB591" s="262"/>
      <c r="EC591" s="262"/>
      <c r="ED591" s="262"/>
      <c r="EE591" s="262"/>
      <c r="EF591" s="262"/>
      <c r="EG591" s="262"/>
      <c r="EH591" s="262"/>
      <c r="EI591" s="262"/>
      <c r="EJ591" s="262"/>
      <c r="EK591" s="262"/>
      <c r="EL591" s="262"/>
      <c r="EM591" s="262"/>
      <c r="EN591" s="262"/>
      <c r="EO591" s="262"/>
      <c r="EP591" s="262"/>
      <c r="EQ591" s="262"/>
      <c r="ER591" s="262"/>
      <c r="ES591" s="262"/>
      <c r="ET591" s="262"/>
      <c r="EU591" s="262"/>
      <c r="EV591" s="262"/>
      <c r="EW591" s="262"/>
      <c r="EX591" s="262"/>
      <c r="EY591" s="262"/>
      <c r="EZ591" s="262"/>
      <c r="FA591" s="262"/>
      <c r="FB591" s="262"/>
      <c r="FC591" s="262"/>
      <c r="FD591" s="262"/>
      <c r="FE591" s="262"/>
      <c r="FF591" s="262"/>
      <c r="FG591" s="262"/>
      <c r="FH591" s="262"/>
      <c r="FI591" s="262"/>
      <c r="FJ591" s="262"/>
      <c r="FK591" s="262"/>
      <c r="FL591" s="262"/>
      <c r="FM591" s="262"/>
      <c r="FN591" s="262"/>
      <c r="FO591" s="262"/>
      <c r="FP591" s="262"/>
      <c r="FQ591" s="262"/>
      <c r="FR591" s="262"/>
      <c r="FS591" s="262"/>
      <c r="FT591" s="262"/>
      <c r="FU591" s="262"/>
      <c r="FV591" s="262"/>
      <c r="FW591" s="262"/>
      <c r="FX591" s="262"/>
      <c r="FY591" s="262"/>
      <c r="FZ591" s="262"/>
      <c r="GA591" s="262"/>
      <c r="GB591" s="262"/>
      <c r="GC591" s="262"/>
      <c r="GD591" s="262"/>
    </row>
    <row r="592" spans="1:186" s="279" customFormat="1" x14ac:dyDescent="0.2">
      <c r="A592" s="339" t="s">
        <v>12486</v>
      </c>
      <c r="B592" s="280" t="s">
        <v>1908</v>
      </c>
      <c r="C592" s="281" t="s">
        <v>8345</v>
      </c>
      <c r="D592" s="130" t="s">
        <v>18</v>
      </c>
      <c r="E592" s="130">
        <v>5</v>
      </c>
      <c r="F592" s="130">
        <v>0.2</v>
      </c>
      <c r="G592" s="282"/>
      <c r="H592" s="283"/>
      <c r="I592" s="284">
        <f ca="1">OFFSET(INDEX(Composições!A:H,MATCH(B592,Composições!A:A,0),8),2,0)</f>
        <v>4.8734999999999999</v>
      </c>
      <c r="J592" s="284">
        <f ca="1">IF(ISNUMBER(I592),ROUND(F592*E592*I592,2),"")</f>
        <v>4.87</v>
      </c>
      <c r="K592" s="283">
        <f>BDI!$E$17</f>
        <v>0.18609999999999999</v>
      </c>
      <c r="L592" s="283"/>
      <c r="M592" s="283"/>
      <c r="N592" s="131">
        <f t="shared" ca="1" si="9"/>
        <v>5.78</v>
      </c>
      <c r="O592" s="340">
        <f ca="1">IF(ISNUMBER(I592),ROUND(F592*N592*E592,2),"")</f>
        <v>5.78</v>
      </c>
      <c r="P592" s="262"/>
      <c r="Q592" s="262"/>
      <c r="R592" s="262"/>
      <c r="S592" s="262"/>
      <c r="T592" s="262"/>
      <c r="U592" s="262"/>
      <c r="V592" s="262"/>
      <c r="W592" s="262"/>
      <c r="X592" s="262"/>
      <c r="Y592" s="262"/>
      <c r="Z592" s="262"/>
      <c r="AA592" s="262"/>
      <c r="AB592" s="262"/>
      <c r="AC592" s="262"/>
      <c r="AD592" s="262"/>
      <c r="AE592" s="262"/>
      <c r="AF592" s="262"/>
      <c r="AG592" s="262"/>
      <c r="AH592" s="262"/>
      <c r="AI592" s="262"/>
      <c r="AJ592" s="262"/>
      <c r="AK592" s="262"/>
      <c r="AL592" s="262"/>
      <c r="AM592" s="262"/>
      <c r="AN592" s="262"/>
      <c r="AO592" s="262"/>
      <c r="AP592" s="262"/>
      <c r="AQ592" s="262"/>
      <c r="AR592" s="262"/>
      <c r="AS592" s="262"/>
      <c r="AT592" s="262"/>
      <c r="AU592" s="262"/>
      <c r="AV592" s="262"/>
      <c r="AW592" s="262"/>
      <c r="AX592" s="262"/>
      <c r="AY592" s="262"/>
      <c r="AZ592" s="262"/>
      <c r="BA592" s="262"/>
      <c r="BB592" s="262"/>
      <c r="BC592" s="262"/>
      <c r="BD592" s="262"/>
      <c r="BE592" s="262"/>
      <c r="BF592" s="262"/>
      <c r="BG592" s="262"/>
      <c r="BH592" s="262"/>
      <c r="BI592" s="262"/>
      <c r="BJ592" s="262"/>
      <c r="BK592" s="262"/>
      <c r="BL592" s="262"/>
      <c r="BM592" s="262"/>
      <c r="BN592" s="262"/>
      <c r="BO592" s="262"/>
      <c r="BP592" s="262"/>
      <c r="BQ592" s="262"/>
      <c r="BR592" s="262"/>
      <c r="BS592" s="262"/>
      <c r="BT592" s="262"/>
      <c r="BU592" s="262"/>
      <c r="BV592" s="262"/>
      <c r="BW592" s="262"/>
      <c r="BX592" s="262"/>
      <c r="BY592" s="262"/>
      <c r="BZ592" s="262"/>
      <c r="CA592" s="262"/>
      <c r="CB592" s="262"/>
      <c r="CC592" s="262"/>
      <c r="CD592" s="262"/>
      <c r="CE592" s="262"/>
      <c r="CF592" s="262"/>
      <c r="CG592" s="262"/>
      <c r="CH592" s="262"/>
      <c r="CI592" s="262"/>
      <c r="CJ592" s="262"/>
      <c r="CK592" s="262"/>
      <c r="CL592" s="262"/>
      <c r="CM592" s="262"/>
      <c r="CN592" s="262"/>
      <c r="CO592" s="262"/>
      <c r="CP592" s="262"/>
      <c r="CQ592" s="262"/>
      <c r="CR592" s="262"/>
      <c r="CS592" s="262"/>
      <c r="CT592" s="262"/>
      <c r="CU592" s="262"/>
      <c r="CV592" s="262"/>
      <c r="CW592" s="262"/>
      <c r="CX592" s="262"/>
      <c r="CY592" s="262"/>
      <c r="CZ592" s="262"/>
      <c r="DA592" s="262"/>
      <c r="DB592" s="262"/>
      <c r="DC592" s="262"/>
      <c r="DD592" s="262"/>
      <c r="DE592" s="262"/>
      <c r="DF592" s="262"/>
      <c r="DG592" s="262"/>
      <c r="DH592" s="262"/>
      <c r="DI592" s="262"/>
      <c r="DJ592" s="262"/>
      <c r="DK592" s="262"/>
      <c r="DL592" s="262"/>
      <c r="DM592" s="262"/>
      <c r="DN592" s="262"/>
      <c r="DO592" s="262"/>
      <c r="DP592" s="262"/>
      <c r="DQ592" s="262"/>
      <c r="DR592" s="262"/>
      <c r="DS592" s="262"/>
      <c r="DT592" s="262"/>
      <c r="DU592" s="262"/>
      <c r="DV592" s="262"/>
      <c r="DW592" s="262"/>
      <c r="DX592" s="262"/>
      <c r="DY592" s="262"/>
      <c r="DZ592" s="262"/>
      <c r="EA592" s="262"/>
      <c r="EB592" s="262"/>
      <c r="EC592" s="262"/>
      <c r="ED592" s="262"/>
      <c r="EE592" s="262"/>
      <c r="EF592" s="262"/>
      <c r="EG592" s="262"/>
      <c r="EH592" s="262"/>
      <c r="EI592" s="262"/>
      <c r="EJ592" s="262"/>
      <c r="EK592" s="262"/>
      <c r="EL592" s="262"/>
      <c r="EM592" s="262"/>
      <c r="EN592" s="262"/>
      <c r="EO592" s="262"/>
      <c r="EP592" s="262"/>
      <c r="EQ592" s="262"/>
      <c r="ER592" s="262"/>
      <c r="ES592" s="262"/>
      <c r="ET592" s="262"/>
      <c r="EU592" s="262"/>
      <c r="EV592" s="262"/>
      <c r="EW592" s="262"/>
      <c r="EX592" s="262"/>
      <c r="EY592" s="262"/>
      <c r="EZ592" s="262"/>
      <c r="FA592" s="262"/>
      <c r="FB592" s="262"/>
      <c r="FC592" s="262"/>
      <c r="FD592" s="262"/>
      <c r="FE592" s="262"/>
      <c r="FF592" s="262"/>
      <c r="FG592" s="262"/>
      <c r="FH592" s="262"/>
      <c r="FI592" s="262"/>
      <c r="FJ592" s="262"/>
      <c r="FK592" s="262"/>
      <c r="FL592" s="262"/>
      <c r="FM592" s="262"/>
      <c r="FN592" s="262"/>
      <c r="FO592" s="262"/>
      <c r="FP592" s="262"/>
      <c r="FQ592" s="262"/>
      <c r="FR592" s="262"/>
      <c r="FS592" s="262"/>
      <c r="FT592" s="262"/>
      <c r="FU592" s="262"/>
      <c r="FV592" s="262"/>
      <c r="FW592" s="262"/>
      <c r="FX592" s="262"/>
      <c r="FY592" s="262"/>
      <c r="FZ592" s="262"/>
      <c r="GA592" s="262"/>
      <c r="GB592" s="262"/>
      <c r="GC592" s="262"/>
      <c r="GD592" s="262"/>
    </row>
    <row r="593" spans="1:186" s="279" customFormat="1" x14ac:dyDescent="0.2">
      <c r="A593" s="339" t="s">
        <v>12487</v>
      </c>
      <c r="B593" s="280" t="s">
        <v>1909</v>
      </c>
      <c r="C593" s="281" t="s">
        <v>8346</v>
      </c>
      <c r="D593" s="130" t="s">
        <v>18</v>
      </c>
      <c r="E593" s="130">
        <v>3</v>
      </c>
      <c r="F593" s="130">
        <v>0.2</v>
      </c>
      <c r="G593" s="282"/>
      <c r="H593" s="283"/>
      <c r="I593" s="284">
        <f ca="1">OFFSET(INDEX(Composições!A:H,MATCH(B593,Composições!A:A,0),8),2,0)</f>
        <v>31.882000000000001</v>
      </c>
      <c r="J593" s="284">
        <f ca="1">IF(ISNUMBER(I593),ROUND(F593*E593*I593,2),"")</f>
        <v>19.13</v>
      </c>
      <c r="K593" s="283">
        <f>BDI!$E$17</f>
        <v>0.18609999999999999</v>
      </c>
      <c r="L593" s="283"/>
      <c r="M593" s="283"/>
      <c r="N593" s="131">
        <f t="shared" ca="1" si="9"/>
        <v>37.82</v>
      </c>
      <c r="O593" s="340">
        <f ca="1">IF(ISNUMBER(I593),ROUND(F593*N593*E593,2),"")</f>
        <v>22.69</v>
      </c>
      <c r="P593" s="262"/>
      <c r="Q593" s="262"/>
      <c r="R593" s="262"/>
      <c r="S593" s="262"/>
      <c r="T593" s="262"/>
      <c r="U593" s="262"/>
      <c r="V593" s="262"/>
      <c r="W593" s="262"/>
      <c r="X593" s="262"/>
      <c r="Y593" s="262"/>
      <c r="Z593" s="262"/>
      <c r="AA593" s="262"/>
      <c r="AB593" s="262"/>
      <c r="AC593" s="262"/>
      <c r="AD593" s="262"/>
      <c r="AE593" s="262"/>
      <c r="AF593" s="262"/>
      <c r="AG593" s="262"/>
      <c r="AH593" s="262"/>
      <c r="AI593" s="262"/>
      <c r="AJ593" s="262"/>
      <c r="AK593" s="262"/>
      <c r="AL593" s="262"/>
      <c r="AM593" s="262"/>
      <c r="AN593" s="262"/>
      <c r="AO593" s="262"/>
      <c r="AP593" s="262"/>
      <c r="AQ593" s="262"/>
      <c r="AR593" s="262"/>
      <c r="AS593" s="262"/>
      <c r="AT593" s="262"/>
      <c r="AU593" s="262"/>
      <c r="AV593" s="262"/>
      <c r="AW593" s="262"/>
      <c r="AX593" s="262"/>
      <c r="AY593" s="262"/>
      <c r="AZ593" s="262"/>
      <c r="BA593" s="262"/>
      <c r="BB593" s="262"/>
      <c r="BC593" s="262"/>
      <c r="BD593" s="262"/>
      <c r="BE593" s="262"/>
      <c r="BF593" s="262"/>
      <c r="BG593" s="262"/>
      <c r="BH593" s="262"/>
      <c r="BI593" s="262"/>
      <c r="BJ593" s="262"/>
      <c r="BK593" s="262"/>
      <c r="BL593" s="262"/>
      <c r="BM593" s="262"/>
      <c r="BN593" s="262"/>
      <c r="BO593" s="262"/>
      <c r="BP593" s="262"/>
      <c r="BQ593" s="262"/>
      <c r="BR593" s="262"/>
      <c r="BS593" s="262"/>
      <c r="BT593" s="262"/>
      <c r="BU593" s="262"/>
      <c r="BV593" s="262"/>
      <c r="BW593" s="262"/>
      <c r="BX593" s="262"/>
      <c r="BY593" s="262"/>
      <c r="BZ593" s="262"/>
      <c r="CA593" s="262"/>
      <c r="CB593" s="262"/>
      <c r="CC593" s="262"/>
      <c r="CD593" s="262"/>
      <c r="CE593" s="262"/>
      <c r="CF593" s="262"/>
      <c r="CG593" s="262"/>
      <c r="CH593" s="262"/>
      <c r="CI593" s="262"/>
      <c r="CJ593" s="262"/>
      <c r="CK593" s="262"/>
      <c r="CL593" s="262"/>
      <c r="CM593" s="262"/>
      <c r="CN593" s="262"/>
      <c r="CO593" s="262"/>
      <c r="CP593" s="262"/>
      <c r="CQ593" s="262"/>
      <c r="CR593" s="262"/>
      <c r="CS593" s="262"/>
      <c r="CT593" s="262"/>
      <c r="CU593" s="262"/>
      <c r="CV593" s="262"/>
      <c r="CW593" s="262"/>
      <c r="CX593" s="262"/>
      <c r="CY593" s="262"/>
      <c r="CZ593" s="262"/>
      <c r="DA593" s="262"/>
      <c r="DB593" s="262"/>
      <c r="DC593" s="262"/>
      <c r="DD593" s="262"/>
      <c r="DE593" s="262"/>
      <c r="DF593" s="262"/>
      <c r="DG593" s="262"/>
      <c r="DH593" s="262"/>
      <c r="DI593" s="262"/>
      <c r="DJ593" s="262"/>
      <c r="DK593" s="262"/>
      <c r="DL593" s="262"/>
      <c r="DM593" s="262"/>
      <c r="DN593" s="262"/>
      <c r="DO593" s="262"/>
      <c r="DP593" s="262"/>
      <c r="DQ593" s="262"/>
      <c r="DR593" s="262"/>
      <c r="DS593" s="262"/>
      <c r="DT593" s="262"/>
      <c r="DU593" s="262"/>
      <c r="DV593" s="262"/>
      <c r="DW593" s="262"/>
      <c r="DX593" s="262"/>
      <c r="DY593" s="262"/>
      <c r="DZ593" s="262"/>
      <c r="EA593" s="262"/>
      <c r="EB593" s="262"/>
      <c r="EC593" s="262"/>
      <c r="ED593" s="262"/>
      <c r="EE593" s="262"/>
      <c r="EF593" s="262"/>
      <c r="EG593" s="262"/>
      <c r="EH593" s="262"/>
      <c r="EI593" s="262"/>
      <c r="EJ593" s="262"/>
      <c r="EK593" s="262"/>
      <c r="EL593" s="262"/>
      <c r="EM593" s="262"/>
      <c r="EN593" s="262"/>
      <c r="EO593" s="262"/>
      <c r="EP593" s="262"/>
      <c r="EQ593" s="262"/>
      <c r="ER593" s="262"/>
      <c r="ES593" s="262"/>
      <c r="ET593" s="262"/>
      <c r="EU593" s="262"/>
      <c r="EV593" s="262"/>
      <c r="EW593" s="262"/>
      <c r="EX593" s="262"/>
      <c r="EY593" s="262"/>
      <c r="EZ593" s="262"/>
      <c r="FA593" s="262"/>
      <c r="FB593" s="262"/>
      <c r="FC593" s="262"/>
      <c r="FD593" s="262"/>
      <c r="FE593" s="262"/>
      <c r="FF593" s="262"/>
      <c r="FG593" s="262"/>
      <c r="FH593" s="262"/>
      <c r="FI593" s="262"/>
      <c r="FJ593" s="262"/>
      <c r="FK593" s="262"/>
      <c r="FL593" s="262"/>
      <c r="FM593" s="262"/>
      <c r="FN593" s="262"/>
      <c r="FO593" s="262"/>
      <c r="FP593" s="262"/>
      <c r="FQ593" s="262"/>
      <c r="FR593" s="262"/>
      <c r="FS593" s="262"/>
      <c r="FT593" s="262"/>
      <c r="FU593" s="262"/>
      <c r="FV593" s="262"/>
      <c r="FW593" s="262"/>
      <c r="FX593" s="262"/>
      <c r="FY593" s="262"/>
      <c r="FZ593" s="262"/>
      <c r="GA593" s="262"/>
      <c r="GB593" s="262"/>
      <c r="GC593" s="262"/>
      <c r="GD593" s="262"/>
    </row>
    <row r="594" spans="1:186" s="279" customFormat="1" x14ac:dyDescent="0.2">
      <c r="A594" s="339" t="s">
        <v>12488</v>
      </c>
      <c r="B594" s="280" t="s">
        <v>1910</v>
      </c>
      <c r="C594" s="281" t="s">
        <v>8347</v>
      </c>
      <c r="D594" s="130" t="s">
        <v>18</v>
      </c>
      <c r="E594" s="130">
        <v>8</v>
      </c>
      <c r="F594" s="130">
        <v>0.2</v>
      </c>
      <c r="G594" s="282"/>
      <c r="H594" s="283"/>
      <c r="I594" s="284">
        <f ca="1">OFFSET(INDEX(Composições!A:H,MATCH(B594,Composições!A:A,0),8),2,0)</f>
        <v>30.846499999999999</v>
      </c>
      <c r="J594" s="284">
        <f ca="1">IF(ISNUMBER(I594),ROUND(F594*E594*I594,2),"")</f>
        <v>49.35</v>
      </c>
      <c r="K594" s="283">
        <f>BDI!$E$17</f>
        <v>0.18609999999999999</v>
      </c>
      <c r="L594" s="283"/>
      <c r="M594" s="283"/>
      <c r="N594" s="131">
        <f t="shared" ca="1" si="9"/>
        <v>36.590000000000003</v>
      </c>
      <c r="O594" s="340">
        <f ca="1">IF(ISNUMBER(I594),ROUND(F594*N594*E594,2),"")</f>
        <v>58.54</v>
      </c>
      <c r="P594" s="262"/>
      <c r="Q594" s="262"/>
      <c r="R594" s="262"/>
      <c r="S594" s="262"/>
      <c r="T594" s="262"/>
      <c r="U594" s="262"/>
      <c r="V594" s="262"/>
      <c r="W594" s="262"/>
      <c r="X594" s="262"/>
      <c r="Y594" s="262"/>
      <c r="Z594" s="262"/>
      <c r="AA594" s="262"/>
      <c r="AB594" s="262"/>
      <c r="AC594" s="262"/>
      <c r="AD594" s="262"/>
      <c r="AE594" s="262"/>
      <c r="AF594" s="262"/>
      <c r="AG594" s="262"/>
      <c r="AH594" s="262"/>
      <c r="AI594" s="262"/>
      <c r="AJ594" s="262"/>
      <c r="AK594" s="262"/>
      <c r="AL594" s="262"/>
      <c r="AM594" s="262"/>
      <c r="AN594" s="262"/>
      <c r="AO594" s="262"/>
      <c r="AP594" s="262"/>
      <c r="AQ594" s="262"/>
      <c r="AR594" s="262"/>
      <c r="AS594" s="262"/>
      <c r="AT594" s="262"/>
      <c r="AU594" s="262"/>
      <c r="AV594" s="262"/>
      <c r="AW594" s="262"/>
      <c r="AX594" s="262"/>
      <c r="AY594" s="262"/>
      <c r="AZ594" s="262"/>
      <c r="BA594" s="262"/>
      <c r="BB594" s="262"/>
      <c r="BC594" s="262"/>
      <c r="BD594" s="262"/>
      <c r="BE594" s="262"/>
      <c r="BF594" s="262"/>
      <c r="BG594" s="262"/>
      <c r="BH594" s="262"/>
      <c r="BI594" s="262"/>
      <c r="BJ594" s="262"/>
      <c r="BK594" s="262"/>
      <c r="BL594" s="262"/>
      <c r="BM594" s="262"/>
      <c r="BN594" s="262"/>
      <c r="BO594" s="262"/>
      <c r="BP594" s="262"/>
      <c r="BQ594" s="262"/>
      <c r="BR594" s="262"/>
      <c r="BS594" s="262"/>
      <c r="BT594" s="262"/>
      <c r="BU594" s="262"/>
      <c r="BV594" s="262"/>
      <c r="BW594" s="262"/>
      <c r="BX594" s="262"/>
      <c r="BY594" s="262"/>
      <c r="BZ594" s="262"/>
      <c r="CA594" s="262"/>
      <c r="CB594" s="262"/>
      <c r="CC594" s="262"/>
      <c r="CD594" s="262"/>
      <c r="CE594" s="262"/>
      <c r="CF594" s="262"/>
      <c r="CG594" s="262"/>
      <c r="CH594" s="262"/>
      <c r="CI594" s="262"/>
      <c r="CJ594" s="262"/>
      <c r="CK594" s="262"/>
      <c r="CL594" s="262"/>
      <c r="CM594" s="262"/>
      <c r="CN594" s="262"/>
      <c r="CO594" s="262"/>
      <c r="CP594" s="262"/>
      <c r="CQ594" s="262"/>
      <c r="CR594" s="262"/>
      <c r="CS594" s="262"/>
      <c r="CT594" s="262"/>
      <c r="CU594" s="262"/>
      <c r="CV594" s="262"/>
      <c r="CW594" s="262"/>
      <c r="CX594" s="262"/>
      <c r="CY594" s="262"/>
      <c r="CZ594" s="262"/>
      <c r="DA594" s="262"/>
      <c r="DB594" s="262"/>
      <c r="DC594" s="262"/>
      <c r="DD594" s="262"/>
      <c r="DE594" s="262"/>
      <c r="DF594" s="262"/>
      <c r="DG594" s="262"/>
      <c r="DH594" s="262"/>
      <c r="DI594" s="262"/>
      <c r="DJ594" s="262"/>
      <c r="DK594" s="262"/>
      <c r="DL594" s="262"/>
      <c r="DM594" s="262"/>
      <c r="DN594" s="262"/>
      <c r="DO594" s="262"/>
      <c r="DP594" s="262"/>
      <c r="DQ594" s="262"/>
      <c r="DR594" s="262"/>
      <c r="DS594" s="262"/>
      <c r="DT594" s="262"/>
      <c r="DU594" s="262"/>
      <c r="DV594" s="262"/>
      <c r="DW594" s="262"/>
      <c r="DX594" s="262"/>
      <c r="DY594" s="262"/>
      <c r="DZ594" s="262"/>
      <c r="EA594" s="262"/>
      <c r="EB594" s="262"/>
      <c r="EC594" s="262"/>
      <c r="ED594" s="262"/>
      <c r="EE594" s="262"/>
      <c r="EF594" s="262"/>
      <c r="EG594" s="262"/>
      <c r="EH594" s="262"/>
      <c r="EI594" s="262"/>
      <c r="EJ594" s="262"/>
      <c r="EK594" s="262"/>
      <c r="EL594" s="262"/>
      <c r="EM594" s="262"/>
      <c r="EN594" s="262"/>
      <c r="EO594" s="262"/>
      <c r="EP594" s="262"/>
      <c r="EQ594" s="262"/>
      <c r="ER594" s="262"/>
      <c r="ES594" s="262"/>
      <c r="ET594" s="262"/>
      <c r="EU594" s="262"/>
      <c r="EV594" s="262"/>
      <c r="EW594" s="262"/>
      <c r="EX594" s="262"/>
      <c r="EY594" s="262"/>
      <c r="EZ594" s="262"/>
      <c r="FA594" s="262"/>
      <c r="FB594" s="262"/>
      <c r="FC594" s="262"/>
      <c r="FD594" s="262"/>
      <c r="FE594" s="262"/>
      <c r="FF594" s="262"/>
      <c r="FG594" s="262"/>
      <c r="FH594" s="262"/>
      <c r="FI594" s="262"/>
      <c r="FJ594" s="262"/>
      <c r="FK594" s="262"/>
      <c r="FL594" s="262"/>
      <c r="FM594" s="262"/>
      <c r="FN594" s="262"/>
      <c r="FO594" s="262"/>
      <c r="FP594" s="262"/>
      <c r="FQ594" s="262"/>
      <c r="FR594" s="262"/>
      <c r="FS594" s="262"/>
      <c r="FT594" s="262"/>
      <c r="FU594" s="262"/>
      <c r="FV594" s="262"/>
      <c r="FW594" s="262"/>
      <c r="FX594" s="262"/>
      <c r="FY594" s="262"/>
      <c r="FZ594" s="262"/>
      <c r="GA594" s="262"/>
      <c r="GB594" s="262"/>
      <c r="GC594" s="262"/>
      <c r="GD594" s="262"/>
    </row>
    <row r="595" spans="1:186" s="279" customFormat="1" x14ac:dyDescent="0.2">
      <c r="A595" s="339" t="s">
        <v>12489</v>
      </c>
      <c r="B595" s="280" t="s">
        <v>1911</v>
      </c>
      <c r="C595" s="281" t="s">
        <v>8348</v>
      </c>
      <c r="D595" s="130" t="s">
        <v>18</v>
      </c>
      <c r="E595" s="130">
        <v>3</v>
      </c>
      <c r="F595" s="130">
        <v>0.2</v>
      </c>
      <c r="G595" s="282"/>
      <c r="H595" s="283"/>
      <c r="I595" s="284">
        <f ca="1">OFFSET(INDEX(Composições!A:H,MATCH(B595,Composições!A:A,0),8),2,0)</f>
        <v>4.0754999999999999</v>
      </c>
      <c r="J595" s="284">
        <f ca="1">IF(ISNUMBER(I595),ROUND(F595*E595*I595,2),"")</f>
        <v>2.4500000000000002</v>
      </c>
      <c r="K595" s="283">
        <f>BDI!$E$17</f>
        <v>0.18609999999999999</v>
      </c>
      <c r="L595" s="283"/>
      <c r="M595" s="283"/>
      <c r="N595" s="131">
        <f t="shared" ca="1" si="9"/>
        <v>4.83</v>
      </c>
      <c r="O595" s="340">
        <f ca="1">IF(ISNUMBER(I595),ROUND(F595*N595*E595,2),"")</f>
        <v>2.9</v>
      </c>
      <c r="P595" s="262"/>
      <c r="Q595" s="262"/>
      <c r="R595" s="262"/>
      <c r="S595" s="262"/>
      <c r="T595" s="262"/>
      <c r="U595" s="262"/>
      <c r="V595" s="262"/>
      <c r="W595" s="262"/>
      <c r="X595" s="262"/>
      <c r="Y595" s="262"/>
      <c r="Z595" s="262"/>
      <c r="AA595" s="262"/>
      <c r="AB595" s="262"/>
      <c r="AC595" s="262"/>
      <c r="AD595" s="262"/>
      <c r="AE595" s="262"/>
      <c r="AF595" s="262"/>
      <c r="AG595" s="262"/>
      <c r="AH595" s="262"/>
      <c r="AI595" s="262"/>
      <c r="AJ595" s="262"/>
      <c r="AK595" s="262"/>
      <c r="AL595" s="262"/>
      <c r="AM595" s="262"/>
      <c r="AN595" s="262"/>
      <c r="AO595" s="262"/>
      <c r="AP595" s="262"/>
      <c r="AQ595" s="262"/>
      <c r="AR595" s="262"/>
      <c r="AS595" s="262"/>
      <c r="AT595" s="262"/>
      <c r="AU595" s="262"/>
      <c r="AV595" s="262"/>
      <c r="AW595" s="262"/>
      <c r="AX595" s="262"/>
      <c r="AY595" s="262"/>
      <c r="AZ595" s="262"/>
      <c r="BA595" s="262"/>
      <c r="BB595" s="262"/>
      <c r="BC595" s="262"/>
      <c r="BD595" s="262"/>
      <c r="BE595" s="262"/>
      <c r="BF595" s="262"/>
      <c r="BG595" s="262"/>
      <c r="BH595" s="262"/>
      <c r="BI595" s="262"/>
      <c r="BJ595" s="262"/>
      <c r="BK595" s="262"/>
      <c r="BL595" s="262"/>
      <c r="BM595" s="262"/>
      <c r="BN595" s="262"/>
      <c r="BO595" s="262"/>
      <c r="BP595" s="262"/>
      <c r="BQ595" s="262"/>
      <c r="BR595" s="262"/>
      <c r="BS595" s="262"/>
      <c r="BT595" s="262"/>
      <c r="BU595" s="262"/>
      <c r="BV595" s="262"/>
      <c r="BW595" s="262"/>
      <c r="BX595" s="262"/>
      <c r="BY595" s="262"/>
      <c r="BZ595" s="262"/>
      <c r="CA595" s="262"/>
      <c r="CB595" s="262"/>
      <c r="CC595" s="262"/>
      <c r="CD595" s="262"/>
      <c r="CE595" s="262"/>
      <c r="CF595" s="262"/>
      <c r="CG595" s="262"/>
      <c r="CH595" s="262"/>
      <c r="CI595" s="262"/>
      <c r="CJ595" s="262"/>
      <c r="CK595" s="262"/>
      <c r="CL595" s="262"/>
      <c r="CM595" s="262"/>
      <c r="CN595" s="262"/>
      <c r="CO595" s="262"/>
      <c r="CP595" s="262"/>
      <c r="CQ595" s="262"/>
      <c r="CR595" s="262"/>
      <c r="CS595" s="262"/>
      <c r="CT595" s="262"/>
      <c r="CU595" s="262"/>
      <c r="CV595" s="262"/>
      <c r="CW595" s="262"/>
      <c r="CX595" s="262"/>
      <c r="CY595" s="262"/>
      <c r="CZ595" s="262"/>
      <c r="DA595" s="262"/>
      <c r="DB595" s="262"/>
      <c r="DC595" s="262"/>
      <c r="DD595" s="262"/>
      <c r="DE595" s="262"/>
      <c r="DF595" s="262"/>
      <c r="DG595" s="262"/>
      <c r="DH595" s="262"/>
      <c r="DI595" s="262"/>
      <c r="DJ595" s="262"/>
      <c r="DK595" s="262"/>
      <c r="DL595" s="262"/>
      <c r="DM595" s="262"/>
      <c r="DN595" s="262"/>
      <c r="DO595" s="262"/>
      <c r="DP595" s="262"/>
      <c r="DQ595" s="262"/>
      <c r="DR595" s="262"/>
      <c r="DS595" s="262"/>
      <c r="DT595" s="262"/>
      <c r="DU595" s="262"/>
      <c r="DV595" s="262"/>
      <c r="DW595" s="262"/>
      <c r="DX595" s="262"/>
      <c r="DY595" s="262"/>
      <c r="DZ595" s="262"/>
      <c r="EA595" s="262"/>
      <c r="EB595" s="262"/>
      <c r="EC595" s="262"/>
      <c r="ED595" s="262"/>
      <c r="EE595" s="262"/>
      <c r="EF595" s="262"/>
      <c r="EG595" s="262"/>
      <c r="EH595" s="262"/>
      <c r="EI595" s="262"/>
      <c r="EJ595" s="262"/>
      <c r="EK595" s="262"/>
      <c r="EL595" s="262"/>
      <c r="EM595" s="262"/>
      <c r="EN595" s="262"/>
      <c r="EO595" s="262"/>
      <c r="EP595" s="262"/>
      <c r="EQ595" s="262"/>
      <c r="ER595" s="262"/>
      <c r="ES595" s="262"/>
      <c r="ET595" s="262"/>
      <c r="EU595" s="262"/>
      <c r="EV595" s="262"/>
      <c r="EW595" s="262"/>
      <c r="EX595" s="262"/>
      <c r="EY595" s="262"/>
      <c r="EZ595" s="262"/>
      <c r="FA595" s="262"/>
      <c r="FB595" s="262"/>
      <c r="FC595" s="262"/>
      <c r="FD595" s="262"/>
      <c r="FE595" s="262"/>
      <c r="FF595" s="262"/>
      <c r="FG595" s="262"/>
      <c r="FH595" s="262"/>
      <c r="FI595" s="262"/>
      <c r="FJ595" s="262"/>
      <c r="FK595" s="262"/>
      <c r="FL595" s="262"/>
      <c r="FM595" s="262"/>
      <c r="FN595" s="262"/>
      <c r="FO595" s="262"/>
      <c r="FP595" s="262"/>
      <c r="FQ595" s="262"/>
      <c r="FR595" s="262"/>
      <c r="FS595" s="262"/>
      <c r="FT595" s="262"/>
      <c r="FU595" s="262"/>
      <c r="FV595" s="262"/>
      <c r="FW595" s="262"/>
      <c r="FX595" s="262"/>
      <c r="FY595" s="262"/>
      <c r="FZ595" s="262"/>
      <c r="GA595" s="262"/>
      <c r="GB595" s="262"/>
      <c r="GC595" s="262"/>
      <c r="GD595" s="262"/>
    </row>
    <row r="596" spans="1:186" s="279" customFormat="1" x14ac:dyDescent="0.2">
      <c r="A596" s="339" t="s">
        <v>12490</v>
      </c>
      <c r="B596" s="280" t="s">
        <v>1912</v>
      </c>
      <c r="C596" s="281" t="s">
        <v>8349</v>
      </c>
      <c r="D596" s="130" t="s">
        <v>18</v>
      </c>
      <c r="E596" s="130">
        <v>3</v>
      </c>
      <c r="F596" s="130">
        <v>0.2</v>
      </c>
      <c r="G596" s="282"/>
      <c r="H596" s="283"/>
      <c r="I596" s="284">
        <f ca="1">OFFSET(INDEX(Composições!A:H,MATCH(B596,Composições!A:A,0),8),2,0)</f>
        <v>4.9779999999999998</v>
      </c>
      <c r="J596" s="284">
        <f ca="1">IF(ISNUMBER(I596),ROUND(F596*E596*I596,2),"")</f>
        <v>2.99</v>
      </c>
      <c r="K596" s="283">
        <f>BDI!$E$17</f>
        <v>0.18609999999999999</v>
      </c>
      <c r="L596" s="283"/>
      <c r="M596" s="283"/>
      <c r="N596" s="131">
        <f t="shared" ca="1" si="9"/>
        <v>5.9</v>
      </c>
      <c r="O596" s="340">
        <f ca="1">IF(ISNUMBER(I596),ROUND(F596*N596*E596,2),"")</f>
        <v>3.54</v>
      </c>
      <c r="P596" s="262"/>
      <c r="Q596" s="262"/>
      <c r="R596" s="262"/>
      <c r="S596" s="262"/>
      <c r="T596" s="262"/>
      <c r="U596" s="262"/>
      <c r="V596" s="262"/>
      <c r="W596" s="262"/>
      <c r="X596" s="262"/>
      <c r="Y596" s="262"/>
      <c r="Z596" s="262"/>
      <c r="AA596" s="262"/>
      <c r="AB596" s="262"/>
      <c r="AC596" s="262"/>
      <c r="AD596" s="262"/>
      <c r="AE596" s="262"/>
      <c r="AF596" s="262"/>
      <c r="AG596" s="262"/>
      <c r="AH596" s="262"/>
      <c r="AI596" s="262"/>
      <c r="AJ596" s="262"/>
      <c r="AK596" s="262"/>
      <c r="AL596" s="262"/>
      <c r="AM596" s="262"/>
      <c r="AN596" s="262"/>
      <c r="AO596" s="262"/>
      <c r="AP596" s="262"/>
      <c r="AQ596" s="262"/>
      <c r="AR596" s="262"/>
      <c r="AS596" s="262"/>
      <c r="AT596" s="262"/>
      <c r="AU596" s="262"/>
      <c r="AV596" s="262"/>
      <c r="AW596" s="262"/>
      <c r="AX596" s="262"/>
      <c r="AY596" s="262"/>
      <c r="AZ596" s="262"/>
      <c r="BA596" s="262"/>
      <c r="BB596" s="262"/>
      <c r="BC596" s="262"/>
      <c r="BD596" s="262"/>
      <c r="BE596" s="262"/>
      <c r="BF596" s="262"/>
      <c r="BG596" s="262"/>
      <c r="BH596" s="262"/>
      <c r="BI596" s="262"/>
      <c r="BJ596" s="262"/>
      <c r="BK596" s="262"/>
      <c r="BL596" s="262"/>
      <c r="BM596" s="262"/>
      <c r="BN596" s="262"/>
      <c r="BO596" s="262"/>
      <c r="BP596" s="262"/>
      <c r="BQ596" s="262"/>
      <c r="BR596" s="262"/>
      <c r="BS596" s="262"/>
      <c r="BT596" s="262"/>
      <c r="BU596" s="262"/>
      <c r="BV596" s="262"/>
      <c r="BW596" s="262"/>
      <c r="BX596" s="262"/>
      <c r="BY596" s="262"/>
      <c r="BZ596" s="262"/>
      <c r="CA596" s="262"/>
      <c r="CB596" s="262"/>
      <c r="CC596" s="262"/>
      <c r="CD596" s="262"/>
      <c r="CE596" s="262"/>
      <c r="CF596" s="262"/>
      <c r="CG596" s="262"/>
      <c r="CH596" s="262"/>
      <c r="CI596" s="262"/>
      <c r="CJ596" s="262"/>
      <c r="CK596" s="262"/>
      <c r="CL596" s="262"/>
      <c r="CM596" s="262"/>
      <c r="CN596" s="262"/>
      <c r="CO596" s="262"/>
      <c r="CP596" s="262"/>
      <c r="CQ596" s="262"/>
      <c r="CR596" s="262"/>
      <c r="CS596" s="262"/>
      <c r="CT596" s="262"/>
      <c r="CU596" s="262"/>
      <c r="CV596" s="262"/>
      <c r="CW596" s="262"/>
      <c r="CX596" s="262"/>
      <c r="CY596" s="262"/>
      <c r="CZ596" s="262"/>
      <c r="DA596" s="262"/>
      <c r="DB596" s="262"/>
      <c r="DC596" s="262"/>
      <c r="DD596" s="262"/>
      <c r="DE596" s="262"/>
      <c r="DF596" s="262"/>
      <c r="DG596" s="262"/>
      <c r="DH596" s="262"/>
      <c r="DI596" s="262"/>
      <c r="DJ596" s="262"/>
      <c r="DK596" s="262"/>
      <c r="DL596" s="262"/>
      <c r="DM596" s="262"/>
      <c r="DN596" s="262"/>
      <c r="DO596" s="262"/>
      <c r="DP596" s="262"/>
      <c r="DQ596" s="262"/>
      <c r="DR596" s="262"/>
      <c r="DS596" s="262"/>
      <c r="DT596" s="262"/>
      <c r="DU596" s="262"/>
      <c r="DV596" s="262"/>
      <c r="DW596" s="262"/>
      <c r="DX596" s="262"/>
      <c r="DY596" s="262"/>
      <c r="DZ596" s="262"/>
      <c r="EA596" s="262"/>
      <c r="EB596" s="262"/>
      <c r="EC596" s="262"/>
      <c r="ED596" s="262"/>
      <c r="EE596" s="262"/>
      <c r="EF596" s="262"/>
      <c r="EG596" s="262"/>
      <c r="EH596" s="262"/>
      <c r="EI596" s="262"/>
      <c r="EJ596" s="262"/>
      <c r="EK596" s="262"/>
      <c r="EL596" s="262"/>
      <c r="EM596" s="262"/>
      <c r="EN596" s="262"/>
      <c r="EO596" s="262"/>
      <c r="EP596" s="262"/>
      <c r="EQ596" s="262"/>
      <c r="ER596" s="262"/>
      <c r="ES596" s="262"/>
      <c r="ET596" s="262"/>
      <c r="EU596" s="262"/>
      <c r="EV596" s="262"/>
      <c r="EW596" s="262"/>
      <c r="EX596" s="262"/>
      <c r="EY596" s="262"/>
      <c r="EZ596" s="262"/>
      <c r="FA596" s="262"/>
      <c r="FB596" s="262"/>
      <c r="FC596" s="262"/>
      <c r="FD596" s="262"/>
      <c r="FE596" s="262"/>
      <c r="FF596" s="262"/>
      <c r="FG596" s="262"/>
      <c r="FH596" s="262"/>
      <c r="FI596" s="262"/>
      <c r="FJ596" s="262"/>
      <c r="FK596" s="262"/>
      <c r="FL596" s="262"/>
      <c r="FM596" s="262"/>
      <c r="FN596" s="262"/>
      <c r="FO596" s="262"/>
      <c r="FP596" s="262"/>
      <c r="FQ596" s="262"/>
      <c r="FR596" s="262"/>
      <c r="FS596" s="262"/>
      <c r="FT596" s="262"/>
      <c r="FU596" s="262"/>
      <c r="FV596" s="262"/>
      <c r="FW596" s="262"/>
      <c r="FX596" s="262"/>
      <c r="FY596" s="262"/>
      <c r="FZ596" s="262"/>
      <c r="GA596" s="262"/>
      <c r="GB596" s="262"/>
      <c r="GC596" s="262"/>
      <c r="GD596" s="262"/>
    </row>
    <row r="597" spans="1:186" s="279" customFormat="1" x14ac:dyDescent="0.2">
      <c r="A597" s="339" t="s">
        <v>12491</v>
      </c>
      <c r="B597" s="280" t="s">
        <v>1913</v>
      </c>
      <c r="C597" s="281" t="s">
        <v>8350</v>
      </c>
      <c r="D597" s="130" t="s">
        <v>18</v>
      </c>
      <c r="E597" s="130">
        <v>12</v>
      </c>
      <c r="F597" s="130">
        <v>0.2</v>
      </c>
      <c r="G597" s="282"/>
      <c r="H597" s="283"/>
      <c r="I597" s="284">
        <f ca="1">OFFSET(INDEX(Composições!A:H,MATCH(B597,Composições!A:A,0),8),2,0)</f>
        <v>29.269499999999997</v>
      </c>
      <c r="J597" s="284">
        <f ca="1">IF(ISNUMBER(I597),ROUND(F597*E597*I597,2),"")</f>
        <v>70.25</v>
      </c>
      <c r="K597" s="283">
        <f>BDI!$E$17</f>
        <v>0.18609999999999999</v>
      </c>
      <c r="L597" s="283"/>
      <c r="M597" s="283"/>
      <c r="N597" s="131">
        <f t="shared" ca="1" si="9"/>
        <v>34.72</v>
      </c>
      <c r="O597" s="340">
        <f ca="1">IF(ISNUMBER(I597),ROUND(F597*N597*E597,2),"")</f>
        <v>83.33</v>
      </c>
      <c r="P597" s="262"/>
      <c r="Q597" s="262"/>
      <c r="R597" s="262"/>
      <c r="S597" s="262"/>
      <c r="T597" s="262"/>
      <c r="U597" s="262"/>
      <c r="V597" s="262"/>
      <c r="W597" s="262"/>
      <c r="X597" s="262"/>
      <c r="Y597" s="262"/>
      <c r="Z597" s="262"/>
      <c r="AA597" s="262"/>
      <c r="AB597" s="262"/>
      <c r="AC597" s="262"/>
      <c r="AD597" s="262"/>
      <c r="AE597" s="262"/>
      <c r="AF597" s="262"/>
      <c r="AG597" s="262"/>
      <c r="AH597" s="262"/>
      <c r="AI597" s="262"/>
      <c r="AJ597" s="262"/>
      <c r="AK597" s="262"/>
      <c r="AL597" s="262"/>
      <c r="AM597" s="262"/>
      <c r="AN597" s="262"/>
      <c r="AO597" s="262"/>
      <c r="AP597" s="262"/>
      <c r="AQ597" s="262"/>
      <c r="AR597" s="262"/>
      <c r="AS597" s="262"/>
      <c r="AT597" s="262"/>
      <c r="AU597" s="262"/>
      <c r="AV597" s="262"/>
      <c r="AW597" s="262"/>
      <c r="AX597" s="262"/>
      <c r="AY597" s="262"/>
      <c r="AZ597" s="262"/>
      <c r="BA597" s="262"/>
      <c r="BB597" s="262"/>
      <c r="BC597" s="262"/>
      <c r="BD597" s="262"/>
      <c r="BE597" s="262"/>
      <c r="BF597" s="262"/>
      <c r="BG597" s="262"/>
      <c r="BH597" s="262"/>
      <c r="BI597" s="262"/>
      <c r="BJ597" s="262"/>
      <c r="BK597" s="262"/>
      <c r="BL597" s="262"/>
      <c r="BM597" s="262"/>
      <c r="BN597" s="262"/>
      <c r="BO597" s="262"/>
      <c r="BP597" s="262"/>
      <c r="BQ597" s="262"/>
      <c r="BR597" s="262"/>
      <c r="BS597" s="262"/>
      <c r="BT597" s="262"/>
      <c r="BU597" s="262"/>
      <c r="BV597" s="262"/>
      <c r="BW597" s="262"/>
      <c r="BX597" s="262"/>
      <c r="BY597" s="262"/>
      <c r="BZ597" s="262"/>
      <c r="CA597" s="262"/>
      <c r="CB597" s="262"/>
      <c r="CC597" s="262"/>
      <c r="CD597" s="262"/>
      <c r="CE597" s="262"/>
      <c r="CF597" s="262"/>
      <c r="CG597" s="262"/>
      <c r="CH597" s="262"/>
      <c r="CI597" s="262"/>
      <c r="CJ597" s="262"/>
      <c r="CK597" s="262"/>
      <c r="CL597" s="262"/>
      <c r="CM597" s="262"/>
      <c r="CN597" s="262"/>
      <c r="CO597" s="262"/>
      <c r="CP597" s="262"/>
      <c r="CQ597" s="262"/>
      <c r="CR597" s="262"/>
      <c r="CS597" s="262"/>
      <c r="CT597" s="262"/>
      <c r="CU597" s="262"/>
      <c r="CV597" s="262"/>
      <c r="CW597" s="262"/>
      <c r="CX597" s="262"/>
      <c r="CY597" s="262"/>
      <c r="CZ597" s="262"/>
      <c r="DA597" s="262"/>
      <c r="DB597" s="262"/>
      <c r="DC597" s="262"/>
      <c r="DD597" s="262"/>
      <c r="DE597" s="262"/>
      <c r="DF597" s="262"/>
      <c r="DG597" s="262"/>
      <c r="DH597" s="262"/>
      <c r="DI597" s="262"/>
      <c r="DJ597" s="262"/>
      <c r="DK597" s="262"/>
      <c r="DL597" s="262"/>
      <c r="DM597" s="262"/>
      <c r="DN597" s="262"/>
      <c r="DO597" s="262"/>
      <c r="DP597" s="262"/>
      <c r="DQ597" s="262"/>
      <c r="DR597" s="262"/>
      <c r="DS597" s="262"/>
      <c r="DT597" s="262"/>
      <c r="DU597" s="262"/>
      <c r="DV597" s="262"/>
      <c r="DW597" s="262"/>
      <c r="DX597" s="262"/>
      <c r="DY597" s="262"/>
      <c r="DZ597" s="262"/>
      <c r="EA597" s="262"/>
      <c r="EB597" s="262"/>
      <c r="EC597" s="262"/>
      <c r="ED597" s="262"/>
      <c r="EE597" s="262"/>
      <c r="EF597" s="262"/>
      <c r="EG597" s="262"/>
      <c r="EH597" s="262"/>
      <c r="EI597" s="262"/>
      <c r="EJ597" s="262"/>
      <c r="EK597" s="262"/>
      <c r="EL597" s="262"/>
      <c r="EM597" s="262"/>
      <c r="EN597" s="262"/>
      <c r="EO597" s="262"/>
      <c r="EP597" s="262"/>
      <c r="EQ597" s="262"/>
      <c r="ER597" s="262"/>
      <c r="ES597" s="262"/>
      <c r="ET597" s="262"/>
      <c r="EU597" s="262"/>
      <c r="EV597" s="262"/>
      <c r="EW597" s="262"/>
      <c r="EX597" s="262"/>
      <c r="EY597" s="262"/>
      <c r="EZ597" s="262"/>
      <c r="FA597" s="262"/>
      <c r="FB597" s="262"/>
      <c r="FC597" s="262"/>
      <c r="FD597" s="262"/>
      <c r="FE597" s="262"/>
      <c r="FF597" s="262"/>
      <c r="FG597" s="262"/>
      <c r="FH597" s="262"/>
      <c r="FI597" s="262"/>
      <c r="FJ597" s="262"/>
      <c r="FK597" s="262"/>
      <c r="FL597" s="262"/>
      <c r="FM597" s="262"/>
      <c r="FN597" s="262"/>
      <c r="FO597" s="262"/>
      <c r="FP597" s="262"/>
      <c r="FQ597" s="262"/>
      <c r="FR597" s="262"/>
      <c r="FS597" s="262"/>
      <c r="FT597" s="262"/>
      <c r="FU597" s="262"/>
      <c r="FV597" s="262"/>
      <c r="FW597" s="262"/>
      <c r="FX597" s="262"/>
      <c r="FY597" s="262"/>
      <c r="FZ597" s="262"/>
      <c r="GA597" s="262"/>
      <c r="GB597" s="262"/>
      <c r="GC597" s="262"/>
      <c r="GD597" s="262"/>
    </row>
    <row r="598" spans="1:186" s="279" customFormat="1" x14ac:dyDescent="0.2">
      <c r="A598" s="339" t="s">
        <v>12492</v>
      </c>
      <c r="B598" s="280" t="s">
        <v>1914</v>
      </c>
      <c r="C598" s="281" t="s">
        <v>8351</v>
      </c>
      <c r="D598" s="130" t="s">
        <v>18</v>
      </c>
      <c r="E598" s="130">
        <v>12</v>
      </c>
      <c r="F598" s="130">
        <v>0.2</v>
      </c>
      <c r="G598" s="282"/>
      <c r="H598" s="283"/>
      <c r="I598" s="284">
        <f ca="1">OFFSET(INDEX(Composições!A:H,MATCH(B598,Composições!A:A,0),8),2,0)</f>
        <v>38.057000000000002</v>
      </c>
      <c r="J598" s="284">
        <f ca="1">IF(ISNUMBER(I598),ROUND(F598*E598*I598,2),"")</f>
        <v>91.34</v>
      </c>
      <c r="K598" s="283">
        <f>BDI!$E$17</f>
        <v>0.18609999999999999</v>
      </c>
      <c r="L598" s="283"/>
      <c r="M598" s="283"/>
      <c r="N598" s="131">
        <f t="shared" ca="1" si="9"/>
        <v>45.14</v>
      </c>
      <c r="O598" s="340">
        <f ca="1">IF(ISNUMBER(I598),ROUND(F598*N598*E598,2),"")</f>
        <v>108.34</v>
      </c>
      <c r="P598" s="262"/>
      <c r="Q598" s="262"/>
      <c r="R598" s="262"/>
      <c r="S598" s="262"/>
      <c r="T598" s="262"/>
      <c r="U598" s="262"/>
      <c r="V598" s="262"/>
      <c r="W598" s="262"/>
      <c r="X598" s="262"/>
      <c r="Y598" s="262"/>
      <c r="Z598" s="262"/>
      <c r="AA598" s="262"/>
      <c r="AB598" s="262"/>
      <c r="AC598" s="262"/>
      <c r="AD598" s="262"/>
      <c r="AE598" s="262"/>
      <c r="AF598" s="262"/>
      <c r="AG598" s="262"/>
      <c r="AH598" s="262"/>
      <c r="AI598" s="262"/>
      <c r="AJ598" s="262"/>
      <c r="AK598" s="262"/>
      <c r="AL598" s="262"/>
      <c r="AM598" s="262"/>
      <c r="AN598" s="262"/>
      <c r="AO598" s="262"/>
      <c r="AP598" s="262"/>
      <c r="AQ598" s="262"/>
      <c r="AR598" s="262"/>
      <c r="AS598" s="262"/>
      <c r="AT598" s="262"/>
      <c r="AU598" s="262"/>
      <c r="AV598" s="262"/>
      <c r="AW598" s="262"/>
      <c r="AX598" s="262"/>
      <c r="AY598" s="262"/>
      <c r="AZ598" s="262"/>
      <c r="BA598" s="262"/>
      <c r="BB598" s="262"/>
      <c r="BC598" s="262"/>
      <c r="BD598" s="262"/>
      <c r="BE598" s="262"/>
      <c r="BF598" s="262"/>
      <c r="BG598" s="262"/>
      <c r="BH598" s="262"/>
      <c r="BI598" s="262"/>
      <c r="BJ598" s="262"/>
      <c r="BK598" s="262"/>
      <c r="BL598" s="262"/>
      <c r="BM598" s="262"/>
      <c r="BN598" s="262"/>
      <c r="BO598" s="262"/>
      <c r="BP598" s="262"/>
      <c r="BQ598" s="262"/>
      <c r="BR598" s="262"/>
      <c r="BS598" s="262"/>
      <c r="BT598" s="262"/>
      <c r="BU598" s="262"/>
      <c r="BV598" s="262"/>
      <c r="BW598" s="262"/>
      <c r="BX598" s="262"/>
      <c r="BY598" s="262"/>
      <c r="BZ598" s="262"/>
      <c r="CA598" s="262"/>
      <c r="CB598" s="262"/>
      <c r="CC598" s="262"/>
      <c r="CD598" s="262"/>
      <c r="CE598" s="262"/>
      <c r="CF598" s="262"/>
      <c r="CG598" s="262"/>
      <c r="CH598" s="262"/>
      <c r="CI598" s="262"/>
      <c r="CJ598" s="262"/>
      <c r="CK598" s="262"/>
      <c r="CL598" s="262"/>
      <c r="CM598" s="262"/>
      <c r="CN598" s="262"/>
      <c r="CO598" s="262"/>
      <c r="CP598" s="262"/>
      <c r="CQ598" s="262"/>
      <c r="CR598" s="262"/>
      <c r="CS598" s="262"/>
      <c r="CT598" s="262"/>
      <c r="CU598" s="262"/>
      <c r="CV598" s="262"/>
      <c r="CW598" s="262"/>
      <c r="CX598" s="262"/>
      <c r="CY598" s="262"/>
      <c r="CZ598" s="262"/>
      <c r="DA598" s="262"/>
      <c r="DB598" s="262"/>
      <c r="DC598" s="262"/>
      <c r="DD598" s="262"/>
      <c r="DE598" s="262"/>
      <c r="DF598" s="262"/>
      <c r="DG598" s="262"/>
      <c r="DH598" s="262"/>
      <c r="DI598" s="262"/>
      <c r="DJ598" s="262"/>
      <c r="DK598" s="262"/>
      <c r="DL598" s="262"/>
      <c r="DM598" s="262"/>
      <c r="DN598" s="262"/>
      <c r="DO598" s="262"/>
      <c r="DP598" s="262"/>
      <c r="DQ598" s="262"/>
      <c r="DR598" s="262"/>
      <c r="DS598" s="262"/>
      <c r="DT598" s="262"/>
      <c r="DU598" s="262"/>
      <c r="DV598" s="262"/>
      <c r="DW598" s="262"/>
      <c r="DX598" s="262"/>
      <c r="DY598" s="262"/>
      <c r="DZ598" s="262"/>
      <c r="EA598" s="262"/>
      <c r="EB598" s="262"/>
      <c r="EC598" s="262"/>
      <c r="ED598" s="262"/>
      <c r="EE598" s="262"/>
      <c r="EF598" s="262"/>
      <c r="EG598" s="262"/>
      <c r="EH598" s="262"/>
      <c r="EI598" s="262"/>
      <c r="EJ598" s="262"/>
      <c r="EK598" s="262"/>
      <c r="EL598" s="262"/>
      <c r="EM598" s="262"/>
      <c r="EN598" s="262"/>
      <c r="EO598" s="262"/>
      <c r="EP598" s="262"/>
      <c r="EQ598" s="262"/>
      <c r="ER598" s="262"/>
      <c r="ES598" s="262"/>
      <c r="ET598" s="262"/>
      <c r="EU598" s="262"/>
      <c r="EV598" s="262"/>
      <c r="EW598" s="262"/>
      <c r="EX598" s="262"/>
      <c r="EY598" s="262"/>
      <c r="EZ598" s="262"/>
      <c r="FA598" s="262"/>
      <c r="FB598" s="262"/>
      <c r="FC598" s="262"/>
      <c r="FD598" s="262"/>
      <c r="FE598" s="262"/>
      <c r="FF598" s="262"/>
      <c r="FG598" s="262"/>
      <c r="FH598" s="262"/>
      <c r="FI598" s="262"/>
      <c r="FJ598" s="262"/>
      <c r="FK598" s="262"/>
      <c r="FL598" s="262"/>
      <c r="FM598" s="262"/>
      <c r="FN598" s="262"/>
      <c r="FO598" s="262"/>
      <c r="FP598" s="262"/>
      <c r="FQ598" s="262"/>
      <c r="FR598" s="262"/>
      <c r="FS598" s="262"/>
      <c r="FT598" s="262"/>
      <c r="FU598" s="262"/>
      <c r="FV598" s="262"/>
      <c r="FW598" s="262"/>
      <c r="FX598" s="262"/>
      <c r="FY598" s="262"/>
      <c r="FZ598" s="262"/>
      <c r="GA598" s="262"/>
      <c r="GB598" s="262"/>
      <c r="GC598" s="262"/>
      <c r="GD598" s="262"/>
    </row>
    <row r="599" spans="1:186" s="279" customFormat="1" x14ac:dyDescent="0.2">
      <c r="A599" s="339" t="s">
        <v>12493</v>
      </c>
      <c r="B599" s="280" t="s">
        <v>1915</v>
      </c>
      <c r="C599" s="281" t="s">
        <v>8352</v>
      </c>
      <c r="D599" s="130" t="s">
        <v>18</v>
      </c>
      <c r="E599" s="130">
        <v>12</v>
      </c>
      <c r="F599" s="130">
        <v>0.2</v>
      </c>
      <c r="G599" s="282"/>
      <c r="H599" s="283"/>
      <c r="I599" s="284">
        <f ca="1">OFFSET(INDEX(Composições!A:H,MATCH(B599,Composições!A:A,0),8),2,0)</f>
        <v>43.823500000000003</v>
      </c>
      <c r="J599" s="284">
        <f ca="1">IF(ISNUMBER(I599),ROUND(F599*E599*I599,2),"")</f>
        <v>105.18</v>
      </c>
      <c r="K599" s="283">
        <f>BDI!$E$17</f>
        <v>0.18609999999999999</v>
      </c>
      <c r="L599" s="283"/>
      <c r="M599" s="283"/>
      <c r="N599" s="131">
        <f t="shared" ca="1" si="9"/>
        <v>51.98</v>
      </c>
      <c r="O599" s="340">
        <f ca="1">IF(ISNUMBER(I599),ROUND(F599*N599*E599,2),"")</f>
        <v>124.75</v>
      </c>
      <c r="P599" s="262"/>
      <c r="Q599" s="262"/>
      <c r="R599" s="262"/>
      <c r="S599" s="262"/>
      <c r="T599" s="262"/>
      <c r="U599" s="262"/>
      <c r="V599" s="262"/>
      <c r="W599" s="262"/>
      <c r="X599" s="262"/>
      <c r="Y599" s="262"/>
      <c r="Z599" s="262"/>
      <c r="AA599" s="262"/>
      <c r="AB599" s="262"/>
      <c r="AC599" s="262"/>
      <c r="AD599" s="262"/>
      <c r="AE599" s="262"/>
      <c r="AF599" s="262"/>
      <c r="AG599" s="262"/>
      <c r="AH599" s="262"/>
      <c r="AI599" s="262"/>
      <c r="AJ599" s="262"/>
      <c r="AK599" s="262"/>
      <c r="AL599" s="262"/>
      <c r="AM599" s="262"/>
      <c r="AN599" s="262"/>
      <c r="AO599" s="262"/>
      <c r="AP599" s="262"/>
      <c r="AQ599" s="262"/>
      <c r="AR599" s="262"/>
      <c r="AS599" s="262"/>
      <c r="AT599" s="262"/>
      <c r="AU599" s="262"/>
      <c r="AV599" s="262"/>
      <c r="AW599" s="262"/>
      <c r="AX599" s="262"/>
      <c r="AY599" s="262"/>
      <c r="AZ599" s="262"/>
      <c r="BA599" s="262"/>
      <c r="BB599" s="262"/>
      <c r="BC599" s="262"/>
      <c r="BD599" s="262"/>
      <c r="BE599" s="262"/>
      <c r="BF599" s="262"/>
      <c r="BG599" s="262"/>
      <c r="BH599" s="262"/>
      <c r="BI599" s="262"/>
      <c r="BJ599" s="262"/>
      <c r="BK599" s="262"/>
      <c r="BL599" s="262"/>
      <c r="BM599" s="262"/>
      <c r="BN599" s="262"/>
      <c r="BO599" s="262"/>
      <c r="BP599" s="262"/>
      <c r="BQ599" s="262"/>
      <c r="BR599" s="262"/>
      <c r="BS599" s="262"/>
      <c r="BT599" s="262"/>
      <c r="BU599" s="262"/>
      <c r="BV599" s="262"/>
      <c r="BW599" s="262"/>
      <c r="BX599" s="262"/>
      <c r="BY599" s="262"/>
      <c r="BZ599" s="262"/>
      <c r="CA599" s="262"/>
      <c r="CB599" s="262"/>
      <c r="CC599" s="262"/>
      <c r="CD599" s="262"/>
      <c r="CE599" s="262"/>
      <c r="CF599" s="262"/>
      <c r="CG599" s="262"/>
      <c r="CH599" s="262"/>
      <c r="CI599" s="262"/>
      <c r="CJ599" s="262"/>
      <c r="CK599" s="262"/>
      <c r="CL599" s="262"/>
      <c r="CM599" s="262"/>
      <c r="CN599" s="262"/>
      <c r="CO599" s="262"/>
      <c r="CP599" s="262"/>
      <c r="CQ599" s="262"/>
      <c r="CR599" s="262"/>
      <c r="CS599" s="262"/>
      <c r="CT599" s="262"/>
      <c r="CU599" s="262"/>
      <c r="CV599" s="262"/>
      <c r="CW599" s="262"/>
      <c r="CX599" s="262"/>
      <c r="CY599" s="262"/>
      <c r="CZ599" s="262"/>
      <c r="DA599" s="262"/>
      <c r="DB599" s="262"/>
      <c r="DC599" s="262"/>
      <c r="DD599" s="262"/>
      <c r="DE599" s="262"/>
      <c r="DF599" s="262"/>
      <c r="DG599" s="262"/>
      <c r="DH599" s="262"/>
      <c r="DI599" s="262"/>
      <c r="DJ599" s="262"/>
      <c r="DK599" s="262"/>
      <c r="DL599" s="262"/>
      <c r="DM599" s="262"/>
      <c r="DN599" s="262"/>
      <c r="DO599" s="262"/>
      <c r="DP599" s="262"/>
      <c r="DQ599" s="262"/>
      <c r="DR599" s="262"/>
      <c r="DS599" s="262"/>
      <c r="DT599" s="262"/>
      <c r="DU599" s="262"/>
      <c r="DV599" s="262"/>
      <c r="DW599" s="262"/>
      <c r="DX599" s="262"/>
      <c r="DY599" s="262"/>
      <c r="DZ599" s="262"/>
      <c r="EA599" s="262"/>
      <c r="EB599" s="262"/>
      <c r="EC599" s="262"/>
      <c r="ED599" s="262"/>
      <c r="EE599" s="262"/>
      <c r="EF599" s="262"/>
      <c r="EG599" s="262"/>
      <c r="EH599" s="262"/>
      <c r="EI599" s="262"/>
      <c r="EJ599" s="262"/>
      <c r="EK599" s="262"/>
      <c r="EL599" s="262"/>
      <c r="EM599" s="262"/>
      <c r="EN599" s="262"/>
      <c r="EO599" s="262"/>
      <c r="EP599" s="262"/>
      <c r="EQ599" s="262"/>
      <c r="ER599" s="262"/>
      <c r="ES599" s="262"/>
      <c r="ET599" s="262"/>
      <c r="EU599" s="262"/>
      <c r="EV599" s="262"/>
      <c r="EW599" s="262"/>
      <c r="EX599" s="262"/>
      <c r="EY599" s="262"/>
      <c r="EZ599" s="262"/>
      <c r="FA599" s="262"/>
      <c r="FB599" s="262"/>
      <c r="FC599" s="262"/>
      <c r="FD599" s="262"/>
      <c r="FE599" s="262"/>
      <c r="FF599" s="262"/>
      <c r="FG599" s="262"/>
      <c r="FH599" s="262"/>
      <c r="FI599" s="262"/>
      <c r="FJ599" s="262"/>
      <c r="FK599" s="262"/>
      <c r="FL599" s="262"/>
      <c r="FM599" s="262"/>
      <c r="FN599" s="262"/>
      <c r="FO599" s="262"/>
      <c r="FP599" s="262"/>
      <c r="FQ599" s="262"/>
      <c r="FR599" s="262"/>
      <c r="FS599" s="262"/>
      <c r="FT599" s="262"/>
      <c r="FU599" s="262"/>
      <c r="FV599" s="262"/>
      <c r="FW599" s="262"/>
      <c r="FX599" s="262"/>
      <c r="FY599" s="262"/>
      <c r="FZ599" s="262"/>
      <c r="GA599" s="262"/>
      <c r="GB599" s="262"/>
      <c r="GC599" s="262"/>
      <c r="GD599" s="262"/>
    </row>
    <row r="600" spans="1:186" s="279" customFormat="1" x14ac:dyDescent="0.2">
      <c r="A600" s="339" t="s">
        <v>12494</v>
      </c>
      <c r="B600" s="280" t="s">
        <v>1916</v>
      </c>
      <c r="C600" s="281" t="s">
        <v>8353</v>
      </c>
      <c r="D600" s="130" t="s">
        <v>18</v>
      </c>
      <c r="E600" s="130">
        <v>3</v>
      </c>
      <c r="F600" s="130">
        <v>0.2</v>
      </c>
      <c r="G600" s="282"/>
      <c r="H600" s="283"/>
      <c r="I600" s="284">
        <f ca="1">OFFSET(INDEX(Composições!A:H,MATCH(B600,Composições!A:A,0),8),2,0)</f>
        <v>7.6094999999999997</v>
      </c>
      <c r="J600" s="284">
        <f ca="1">IF(ISNUMBER(I600),ROUND(F600*E600*I600,2),"")</f>
        <v>4.57</v>
      </c>
      <c r="K600" s="283">
        <f>BDI!$E$17</f>
        <v>0.18609999999999999</v>
      </c>
      <c r="L600" s="283"/>
      <c r="M600" s="283"/>
      <c r="N600" s="131">
        <f t="shared" ca="1" si="9"/>
        <v>9.0299999999999994</v>
      </c>
      <c r="O600" s="340">
        <f ca="1">IF(ISNUMBER(I600),ROUND(F600*N600*E600,2),"")</f>
        <v>5.42</v>
      </c>
      <c r="P600" s="262"/>
      <c r="Q600" s="262"/>
      <c r="R600" s="262"/>
      <c r="S600" s="262"/>
      <c r="T600" s="262"/>
      <c r="U600" s="262"/>
      <c r="V600" s="262"/>
      <c r="W600" s="262"/>
      <c r="X600" s="262"/>
      <c r="Y600" s="262"/>
      <c r="Z600" s="262"/>
      <c r="AA600" s="262"/>
      <c r="AB600" s="262"/>
      <c r="AC600" s="262"/>
      <c r="AD600" s="262"/>
      <c r="AE600" s="262"/>
      <c r="AF600" s="262"/>
      <c r="AG600" s="262"/>
      <c r="AH600" s="262"/>
      <c r="AI600" s="262"/>
      <c r="AJ600" s="262"/>
      <c r="AK600" s="262"/>
      <c r="AL600" s="262"/>
      <c r="AM600" s="262"/>
      <c r="AN600" s="262"/>
      <c r="AO600" s="262"/>
      <c r="AP600" s="262"/>
      <c r="AQ600" s="262"/>
      <c r="AR600" s="262"/>
      <c r="AS600" s="262"/>
      <c r="AT600" s="262"/>
      <c r="AU600" s="262"/>
      <c r="AV600" s="262"/>
      <c r="AW600" s="262"/>
      <c r="AX600" s="262"/>
      <c r="AY600" s="262"/>
      <c r="AZ600" s="262"/>
      <c r="BA600" s="262"/>
      <c r="BB600" s="262"/>
      <c r="BC600" s="262"/>
      <c r="BD600" s="262"/>
      <c r="BE600" s="262"/>
      <c r="BF600" s="262"/>
      <c r="BG600" s="262"/>
      <c r="BH600" s="262"/>
      <c r="BI600" s="262"/>
      <c r="BJ600" s="262"/>
      <c r="BK600" s="262"/>
      <c r="BL600" s="262"/>
      <c r="BM600" s="262"/>
      <c r="BN600" s="262"/>
      <c r="BO600" s="262"/>
      <c r="BP600" s="262"/>
      <c r="BQ600" s="262"/>
      <c r="BR600" s="262"/>
      <c r="BS600" s="262"/>
      <c r="BT600" s="262"/>
      <c r="BU600" s="262"/>
      <c r="BV600" s="262"/>
      <c r="BW600" s="262"/>
      <c r="BX600" s="262"/>
      <c r="BY600" s="262"/>
      <c r="BZ600" s="262"/>
      <c r="CA600" s="262"/>
      <c r="CB600" s="262"/>
      <c r="CC600" s="262"/>
      <c r="CD600" s="262"/>
      <c r="CE600" s="262"/>
      <c r="CF600" s="262"/>
      <c r="CG600" s="262"/>
      <c r="CH600" s="262"/>
      <c r="CI600" s="262"/>
      <c r="CJ600" s="262"/>
      <c r="CK600" s="262"/>
      <c r="CL600" s="262"/>
      <c r="CM600" s="262"/>
      <c r="CN600" s="262"/>
      <c r="CO600" s="262"/>
      <c r="CP600" s="262"/>
      <c r="CQ600" s="262"/>
      <c r="CR600" s="262"/>
      <c r="CS600" s="262"/>
      <c r="CT600" s="262"/>
      <c r="CU600" s="262"/>
      <c r="CV600" s="262"/>
      <c r="CW600" s="262"/>
      <c r="CX600" s="262"/>
      <c r="CY600" s="262"/>
      <c r="CZ600" s="262"/>
      <c r="DA600" s="262"/>
      <c r="DB600" s="262"/>
      <c r="DC600" s="262"/>
      <c r="DD600" s="262"/>
      <c r="DE600" s="262"/>
      <c r="DF600" s="262"/>
      <c r="DG600" s="262"/>
      <c r="DH600" s="262"/>
      <c r="DI600" s="262"/>
      <c r="DJ600" s="262"/>
      <c r="DK600" s="262"/>
      <c r="DL600" s="262"/>
      <c r="DM600" s="262"/>
      <c r="DN600" s="262"/>
      <c r="DO600" s="262"/>
      <c r="DP600" s="262"/>
      <c r="DQ600" s="262"/>
      <c r="DR600" s="262"/>
      <c r="DS600" s="262"/>
      <c r="DT600" s="262"/>
      <c r="DU600" s="262"/>
      <c r="DV600" s="262"/>
      <c r="DW600" s="262"/>
      <c r="DX600" s="262"/>
      <c r="DY600" s="262"/>
      <c r="DZ600" s="262"/>
      <c r="EA600" s="262"/>
      <c r="EB600" s="262"/>
      <c r="EC600" s="262"/>
      <c r="ED600" s="262"/>
      <c r="EE600" s="262"/>
      <c r="EF600" s="262"/>
      <c r="EG600" s="262"/>
      <c r="EH600" s="262"/>
      <c r="EI600" s="262"/>
      <c r="EJ600" s="262"/>
      <c r="EK600" s="262"/>
      <c r="EL600" s="262"/>
      <c r="EM600" s="262"/>
      <c r="EN600" s="262"/>
      <c r="EO600" s="262"/>
      <c r="EP600" s="262"/>
      <c r="EQ600" s="262"/>
      <c r="ER600" s="262"/>
      <c r="ES600" s="262"/>
      <c r="ET600" s="262"/>
      <c r="EU600" s="262"/>
      <c r="EV600" s="262"/>
      <c r="EW600" s="262"/>
      <c r="EX600" s="262"/>
      <c r="EY600" s="262"/>
      <c r="EZ600" s="262"/>
      <c r="FA600" s="262"/>
      <c r="FB600" s="262"/>
      <c r="FC600" s="262"/>
      <c r="FD600" s="262"/>
      <c r="FE600" s="262"/>
      <c r="FF600" s="262"/>
      <c r="FG600" s="262"/>
      <c r="FH600" s="262"/>
      <c r="FI600" s="262"/>
      <c r="FJ600" s="262"/>
      <c r="FK600" s="262"/>
      <c r="FL600" s="262"/>
      <c r="FM600" s="262"/>
      <c r="FN600" s="262"/>
      <c r="FO600" s="262"/>
      <c r="FP600" s="262"/>
      <c r="FQ600" s="262"/>
      <c r="FR600" s="262"/>
      <c r="FS600" s="262"/>
      <c r="FT600" s="262"/>
      <c r="FU600" s="262"/>
      <c r="FV600" s="262"/>
      <c r="FW600" s="262"/>
      <c r="FX600" s="262"/>
      <c r="FY600" s="262"/>
      <c r="FZ600" s="262"/>
      <c r="GA600" s="262"/>
      <c r="GB600" s="262"/>
      <c r="GC600" s="262"/>
      <c r="GD600" s="262"/>
    </row>
    <row r="601" spans="1:186" s="279" customFormat="1" x14ac:dyDescent="0.2">
      <c r="A601" s="339" t="s">
        <v>12495</v>
      </c>
      <c r="B601" s="280" t="s">
        <v>1917</v>
      </c>
      <c r="C601" s="281" t="s">
        <v>8354</v>
      </c>
      <c r="D601" s="130" t="s">
        <v>18</v>
      </c>
      <c r="E601" s="130">
        <v>8</v>
      </c>
      <c r="F601" s="130">
        <v>0.2</v>
      </c>
      <c r="G601" s="282"/>
      <c r="H601" s="283"/>
      <c r="I601" s="284">
        <f ca="1">OFFSET(INDEX(Composições!A:H,MATCH(B601,Composições!A:A,0),8),2,0)</f>
        <v>51.148000000000003</v>
      </c>
      <c r="J601" s="284">
        <f ca="1">IF(ISNUMBER(I601),ROUND(F601*E601*I601,2),"")</f>
        <v>81.84</v>
      </c>
      <c r="K601" s="283">
        <f>BDI!$E$17</f>
        <v>0.18609999999999999</v>
      </c>
      <c r="L601" s="283"/>
      <c r="M601" s="283"/>
      <c r="N601" s="131">
        <f t="shared" ca="1" si="9"/>
        <v>60.67</v>
      </c>
      <c r="O601" s="340">
        <f ca="1">IF(ISNUMBER(I601),ROUND(F601*N601*E601,2),"")</f>
        <v>97.07</v>
      </c>
      <c r="P601" s="262"/>
      <c r="Q601" s="262"/>
      <c r="R601" s="262"/>
      <c r="S601" s="262"/>
      <c r="T601" s="262"/>
      <c r="U601" s="262"/>
      <c r="V601" s="262"/>
      <c r="W601" s="262"/>
      <c r="X601" s="262"/>
      <c r="Y601" s="262"/>
      <c r="Z601" s="262"/>
      <c r="AA601" s="262"/>
      <c r="AB601" s="262"/>
      <c r="AC601" s="262"/>
      <c r="AD601" s="262"/>
      <c r="AE601" s="262"/>
      <c r="AF601" s="262"/>
      <c r="AG601" s="262"/>
      <c r="AH601" s="262"/>
      <c r="AI601" s="262"/>
      <c r="AJ601" s="262"/>
      <c r="AK601" s="262"/>
      <c r="AL601" s="262"/>
      <c r="AM601" s="262"/>
      <c r="AN601" s="262"/>
      <c r="AO601" s="262"/>
      <c r="AP601" s="262"/>
      <c r="AQ601" s="262"/>
      <c r="AR601" s="262"/>
      <c r="AS601" s="262"/>
      <c r="AT601" s="262"/>
      <c r="AU601" s="262"/>
      <c r="AV601" s="262"/>
      <c r="AW601" s="262"/>
      <c r="AX601" s="262"/>
      <c r="AY601" s="262"/>
      <c r="AZ601" s="262"/>
      <c r="BA601" s="262"/>
      <c r="BB601" s="262"/>
      <c r="BC601" s="262"/>
      <c r="BD601" s="262"/>
      <c r="BE601" s="262"/>
      <c r="BF601" s="262"/>
      <c r="BG601" s="262"/>
      <c r="BH601" s="262"/>
      <c r="BI601" s="262"/>
      <c r="BJ601" s="262"/>
      <c r="BK601" s="262"/>
      <c r="BL601" s="262"/>
      <c r="BM601" s="262"/>
      <c r="BN601" s="262"/>
      <c r="BO601" s="262"/>
      <c r="BP601" s="262"/>
      <c r="BQ601" s="262"/>
      <c r="BR601" s="262"/>
      <c r="BS601" s="262"/>
      <c r="BT601" s="262"/>
      <c r="BU601" s="262"/>
      <c r="BV601" s="262"/>
      <c r="BW601" s="262"/>
      <c r="BX601" s="262"/>
      <c r="BY601" s="262"/>
      <c r="BZ601" s="262"/>
      <c r="CA601" s="262"/>
      <c r="CB601" s="262"/>
      <c r="CC601" s="262"/>
      <c r="CD601" s="262"/>
      <c r="CE601" s="262"/>
      <c r="CF601" s="262"/>
      <c r="CG601" s="262"/>
      <c r="CH601" s="262"/>
      <c r="CI601" s="262"/>
      <c r="CJ601" s="262"/>
      <c r="CK601" s="262"/>
      <c r="CL601" s="262"/>
      <c r="CM601" s="262"/>
      <c r="CN601" s="262"/>
      <c r="CO601" s="262"/>
      <c r="CP601" s="262"/>
      <c r="CQ601" s="262"/>
      <c r="CR601" s="262"/>
      <c r="CS601" s="262"/>
      <c r="CT601" s="262"/>
      <c r="CU601" s="262"/>
      <c r="CV601" s="262"/>
      <c r="CW601" s="262"/>
      <c r="CX601" s="262"/>
      <c r="CY601" s="262"/>
      <c r="CZ601" s="262"/>
      <c r="DA601" s="262"/>
      <c r="DB601" s="262"/>
      <c r="DC601" s="262"/>
      <c r="DD601" s="262"/>
      <c r="DE601" s="262"/>
      <c r="DF601" s="262"/>
      <c r="DG601" s="262"/>
      <c r="DH601" s="262"/>
      <c r="DI601" s="262"/>
      <c r="DJ601" s="262"/>
      <c r="DK601" s="262"/>
      <c r="DL601" s="262"/>
      <c r="DM601" s="262"/>
      <c r="DN601" s="262"/>
      <c r="DO601" s="262"/>
      <c r="DP601" s="262"/>
      <c r="DQ601" s="262"/>
      <c r="DR601" s="262"/>
      <c r="DS601" s="262"/>
      <c r="DT601" s="262"/>
      <c r="DU601" s="262"/>
      <c r="DV601" s="262"/>
      <c r="DW601" s="262"/>
      <c r="DX601" s="262"/>
      <c r="DY601" s="262"/>
      <c r="DZ601" s="262"/>
      <c r="EA601" s="262"/>
      <c r="EB601" s="262"/>
      <c r="EC601" s="262"/>
      <c r="ED601" s="262"/>
      <c r="EE601" s="262"/>
      <c r="EF601" s="262"/>
      <c r="EG601" s="262"/>
      <c r="EH601" s="262"/>
      <c r="EI601" s="262"/>
      <c r="EJ601" s="262"/>
      <c r="EK601" s="262"/>
      <c r="EL601" s="262"/>
      <c r="EM601" s="262"/>
      <c r="EN601" s="262"/>
      <c r="EO601" s="262"/>
      <c r="EP601" s="262"/>
      <c r="EQ601" s="262"/>
      <c r="ER601" s="262"/>
      <c r="ES601" s="262"/>
      <c r="ET601" s="262"/>
      <c r="EU601" s="262"/>
      <c r="EV601" s="262"/>
      <c r="EW601" s="262"/>
      <c r="EX601" s="262"/>
      <c r="EY601" s="262"/>
      <c r="EZ601" s="262"/>
      <c r="FA601" s="262"/>
      <c r="FB601" s="262"/>
      <c r="FC601" s="262"/>
      <c r="FD601" s="262"/>
      <c r="FE601" s="262"/>
      <c r="FF601" s="262"/>
      <c r="FG601" s="262"/>
      <c r="FH601" s="262"/>
      <c r="FI601" s="262"/>
      <c r="FJ601" s="262"/>
      <c r="FK601" s="262"/>
      <c r="FL601" s="262"/>
      <c r="FM601" s="262"/>
      <c r="FN601" s="262"/>
      <c r="FO601" s="262"/>
      <c r="FP601" s="262"/>
      <c r="FQ601" s="262"/>
      <c r="FR601" s="262"/>
      <c r="FS601" s="262"/>
      <c r="FT601" s="262"/>
      <c r="FU601" s="262"/>
      <c r="FV601" s="262"/>
      <c r="FW601" s="262"/>
      <c r="FX601" s="262"/>
      <c r="FY601" s="262"/>
      <c r="FZ601" s="262"/>
      <c r="GA601" s="262"/>
      <c r="GB601" s="262"/>
      <c r="GC601" s="262"/>
      <c r="GD601" s="262"/>
    </row>
    <row r="602" spans="1:186" s="279" customFormat="1" x14ac:dyDescent="0.2">
      <c r="A602" s="339" t="s">
        <v>12496</v>
      </c>
      <c r="B602" s="280" t="s">
        <v>1918</v>
      </c>
      <c r="C602" s="281" t="s">
        <v>8355</v>
      </c>
      <c r="D602" s="130" t="s">
        <v>18</v>
      </c>
      <c r="E602" s="130">
        <v>3</v>
      </c>
      <c r="F602" s="130">
        <v>0.2</v>
      </c>
      <c r="G602" s="282"/>
      <c r="H602" s="283"/>
      <c r="I602" s="284">
        <f ca="1">OFFSET(INDEX(Composições!A:H,MATCH(B602,Composições!A:A,0),8),2,0)</f>
        <v>95.294499999999999</v>
      </c>
      <c r="J602" s="284">
        <f ca="1">IF(ISNUMBER(I602),ROUND(F602*E602*I602,2),"")</f>
        <v>57.18</v>
      </c>
      <c r="K602" s="283">
        <f>BDI!$E$17</f>
        <v>0.18609999999999999</v>
      </c>
      <c r="L602" s="283"/>
      <c r="M602" s="283"/>
      <c r="N602" s="131">
        <f t="shared" ca="1" si="9"/>
        <v>113.03</v>
      </c>
      <c r="O602" s="340">
        <f ca="1">IF(ISNUMBER(I602),ROUND(F602*N602*E602,2),"")</f>
        <v>67.819999999999993</v>
      </c>
      <c r="P602" s="262"/>
      <c r="Q602" s="262"/>
      <c r="R602" s="262"/>
      <c r="S602" s="262"/>
      <c r="T602" s="262"/>
      <c r="U602" s="262"/>
      <c r="V602" s="262"/>
      <c r="W602" s="262"/>
      <c r="X602" s="262"/>
      <c r="Y602" s="262"/>
      <c r="Z602" s="262"/>
      <c r="AA602" s="262"/>
      <c r="AB602" s="262"/>
      <c r="AC602" s="262"/>
      <c r="AD602" s="262"/>
      <c r="AE602" s="262"/>
      <c r="AF602" s="262"/>
      <c r="AG602" s="262"/>
      <c r="AH602" s="262"/>
      <c r="AI602" s="262"/>
      <c r="AJ602" s="262"/>
      <c r="AK602" s="262"/>
      <c r="AL602" s="262"/>
      <c r="AM602" s="262"/>
      <c r="AN602" s="262"/>
      <c r="AO602" s="262"/>
      <c r="AP602" s="262"/>
      <c r="AQ602" s="262"/>
      <c r="AR602" s="262"/>
      <c r="AS602" s="262"/>
      <c r="AT602" s="262"/>
      <c r="AU602" s="262"/>
      <c r="AV602" s="262"/>
      <c r="AW602" s="262"/>
      <c r="AX602" s="262"/>
      <c r="AY602" s="262"/>
      <c r="AZ602" s="262"/>
      <c r="BA602" s="262"/>
      <c r="BB602" s="262"/>
      <c r="BC602" s="262"/>
      <c r="BD602" s="262"/>
      <c r="BE602" s="262"/>
      <c r="BF602" s="262"/>
      <c r="BG602" s="262"/>
      <c r="BH602" s="262"/>
      <c r="BI602" s="262"/>
      <c r="BJ602" s="262"/>
      <c r="BK602" s="262"/>
      <c r="BL602" s="262"/>
      <c r="BM602" s="262"/>
      <c r="BN602" s="262"/>
      <c r="BO602" s="262"/>
      <c r="BP602" s="262"/>
      <c r="BQ602" s="262"/>
      <c r="BR602" s="262"/>
      <c r="BS602" s="262"/>
      <c r="BT602" s="262"/>
      <c r="BU602" s="262"/>
      <c r="BV602" s="262"/>
      <c r="BW602" s="262"/>
      <c r="BX602" s="262"/>
      <c r="BY602" s="262"/>
      <c r="BZ602" s="262"/>
      <c r="CA602" s="262"/>
      <c r="CB602" s="262"/>
      <c r="CC602" s="262"/>
      <c r="CD602" s="262"/>
      <c r="CE602" s="262"/>
      <c r="CF602" s="262"/>
      <c r="CG602" s="262"/>
      <c r="CH602" s="262"/>
      <c r="CI602" s="262"/>
      <c r="CJ602" s="262"/>
      <c r="CK602" s="262"/>
      <c r="CL602" s="262"/>
      <c r="CM602" s="262"/>
      <c r="CN602" s="262"/>
      <c r="CO602" s="262"/>
      <c r="CP602" s="262"/>
      <c r="CQ602" s="262"/>
      <c r="CR602" s="262"/>
      <c r="CS602" s="262"/>
      <c r="CT602" s="262"/>
      <c r="CU602" s="262"/>
      <c r="CV602" s="262"/>
      <c r="CW602" s="262"/>
      <c r="CX602" s="262"/>
      <c r="CY602" s="262"/>
      <c r="CZ602" s="262"/>
      <c r="DA602" s="262"/>
      <c r="DB602" s="262"/>
      <c r="DC602" s="262"/>
      <c r="DD602" s="262"/>
      <c r="DE602" s="262"/>
      <c r="DF602" s="262"/>
      <c r="DG602" s="262"/>
      <c r="DH602" s="262"/>
      <c r="DI602" s="262"/>
      <c r="DJ602" s="262"/>
      <c r="DK602" s="262"/>
      <c r="DL602" s="262"/>
      <c r="DM602" s="262"/>
      <c r="DN602" s="262"/>
      <c r="DO602" s="262"/>
      <c r="DP602" s="262"/>
      <c r="DQ602" s="262"/>
      <c r="DR602" s="262"/>
      <c r="DS602" s="262"/>
      <c r="DT602" s="262"/>
      <c r="DU602" s="262"/>
      <c r="DV602" s="262"/>
      <c r="DW602" s="262"/>
      <c r="DX602" s="262"/>
      <c r="DY602" s="262"/>
      <c r="DZ602" s="262"/>
      <c r="EA602" s="262"/>
      <c r="EB602" s="262"/>
      <c r="EC602" s="262"/>
      <c r="ED602" s="262"/>
      <c r="EE602" s="262"/>
      <c r="EF602" s="262"/>
      <c r="EG602" s="262"/>
      <c r="EH602" s="262"/>
      <c r="EI602" s="262"/>
      <c r="EJ602" s="262"/>
      <c r="EK602" s="262"/>
      <c r="EL602" s="262"/>
      <c r="EM602" s="262"/>
      <c r="EN602" s="262"/>
      <c r="EO602" s="262"/>
      <c r="EP602" s="262"/>
      <c r="EQ602" s="262"/>
      <c r="ER602" s="262"/>
      <c r="ES602" s="262"/>
      <c r="ET602" s="262"/>
      <c r="EU602" s="262"/>
      <c r="EV602" s="262"/>
      <c r="EW602" s="262"/>
      <c r="EX602" s="262"/>
      <c r="EY602" s="262"/>
      <c r="EZ602" s="262"/>
      <c r="FA602" s="262"/>
      <c r="FB602" s="262"/>
      <c r="FC602" s="262"/>
      <c r="FD602" s="262"/>
      <c r="FE602" s="262"/>
      <c r="FF602" s="262"/>
      <c r="FG602" s="262"/>
      <c r="FH602" s="262"/>
      <c r="FI602" s="262"/>
      <c r="FJ602" s="262"/>
      <c r="FK602" s="262"/>
      <c r="FL602" s="262"/>
      <c r="FM602" s="262"/>
      <c r="FN602" s="262"/>
      <c r="FO602" s="262"/>
      <c r="FP602" s="262"/>
      <c r="FQ602" s="262"/>
      <c r="FR602" s="262"/>
      <c r="FS602" s="262"/>
      <c r="FT602" s="262"/>
      <c r="FU602" s="262"/>
      <c r="FV602" s="262"/>
      <c r="FW602" s="262"/>
      <c r="FX602" s="262"/>
      <c r="FY602" s="262"/>
      <c r="FZ602" s="262"/>
      <c r="GA602" s="262"/>
      <c r="GB602" s="262"/>
      <c r="GC602" s="262"/>
      <c r="GD602" s="262"/>
    </row>
    <row r="603" spans="1:186" s="279" customFormat="1" x14ac:dyDescent="0.2">
      <c r="A603" s="339" t="s">
        <v>12497</v>
      </c>
      <c r="B603" s="280" t="s">
        <v>1919</v>
      </c>
      <c r="C603" s="281" t="s">
        <v>8356</v>
      </c>
      <c r="D603" s="130" t="s">
        <v>18</v>
      </c>
      <c r="E603" s="130">
        <v>12</v>
      </c>
      <c r="F603" s="130">
        <v>0.2</v>
      </c>
      <c r="G603" s="282"/>
      <c r="H603" s="283"/>
      <c r="I603" s="284">
        <f ca="1">OFFSET(INDEX(Composições!A:H,MATCH(B603,Composições!A:A,0),8),2,0)</f>
        <v>23.322499999999998</v>
      </c>
      <c r="J603" s="284">
        <f ca="1">IF(ISNUMBER(I603),ROUND(F603*E603*I603,2),"")</f>
        <v>55.97</v>
      </c>
      <c r="K603" s="283">
        <f>BDI!$E$17</f>
        <v>0.18609999999999999</v>
      </c>
      <c r="L603" s="283"/>
      <c r="M603" s="283"/>
      <c r="N603" s="131">
        <f t="shared" ca="1" si="9"/>
        <v>27.66</v>
      </c>
      <c r="O603" s="340">
        <f ca="1">IF(ISNUMBER(I603),ROUND(F603*N603*E603,2),"")</f>
        <v>66.38</v>
      </c>
      <c r="P603" s="262"/>
      <c r="Q603" s="262"/>
      <c r="R603" s="262"/>
      <c r="S603" s="262"/>
      <c r="T603" s="262"/>
      <c r="U603" s="262"/>
      <c r="V603" s="262"/>
      <c r="W603" s="262"/>
      <c r="X603" s="262"/>
      <c r="Y603" s="262"/>
      <c r="Z603" s="262"/>
      <c r="AA603" s="262"/>
      <c r="AB603" s="262"/>
      <c r="AC603" s="262"/>
      <c r="AD603" s="262"/>
      <c r="AE603" s="262"/>
      <c r="AF603" s="262"/>
      <c r="AG603" s="262"/>
      <c r="AH603" s="262"/>
      <c r="AI603" s="262"/>
      <c r="AJ603" s="262"/>
      <c r="AK603" s="262"/>
      <c r="AL603" s="262"/>
      <c r="AM603" s="262"/>
      <c r="AN603" s="262"/>
      <c r="AO603" s="262"/>
      <c r="AP603" s="262"/>
      <c r="AQ603" s="262"/>
      <c r="AR603" s="262"/>
      <c r="AS603" s="262"/>
      <c r="AT603" s="262"/>
      <c r="AU603" s="262"/>
      <c r="AV603" s="262"/>
      <c r="AW603" s="262"/>
      <c r="AX603" s="262"/>
      <c r="AY603" s="262"/>
      <c r="AZ603" s="262"/>
      <c r="BA603" s="262"/>
      <c r="BB603" s="262"/>
      <c r="BC603" s="262"/>
      <c r="BD603" s="262"/>
      <c r="BE603" s="262"/>
      <c r="BF603" s="262"/>
      <c r="BG603" s="262"/>
      <c r="BH603" s="262"/>
      <c r="BI603" s="262"/>
      <c r="BJ603" s="262"/>
      <c r="BK603" s="262"/>
      <c r="BL603" s="262"/>
      <c r="BM603" s="262"/>
      <c r="BN603" s="262"/>
      <c r="BO603" s="262"/>
      <c r="BP603" s="262"/>
      <c r="BQ603" s="262"/>
      <c r="BR603" s="262"/>
      <c r="BS603" s="262"/>
      <c r="BT603" s="262"/>
      <c r="BU603" s="262"/>
      <c r="BV603" s="262"/>
      <c r="BW603" s="262"/>
      <c r="BX603" s="262"/>
      <c r="BY603" s="262"/>
      <c r="BZ603" s="262"/>
      <c r="CA603" s="262"/>
      <c r="CB603" s="262"/>
      <c r="CC603" s="262"/>
      <c r="CD603" s="262"/>
      <c r="CE603" s="262"/>
      <c r="CF603" s="262"/>
      <c r="CG603" s="262"/>
      <c r="CH603" s="262"/>
      <c r="CI603" s="262"/>
      <c r="CJ603" s="262"/>
      <c r="CK603" s="262"/>
      <c r="CL603" s="262"/>
      <c r="CM603" s="262"/>
      <c r="CN603" s="262"/>
      <c r="CO603" s="262"/>
      <c r="CP603" s="262"/>
      <c r="CQ603" s="262"/>
      <c r="CR603" s="262"/>
      <c r="CS603" s="262"/>
      <c r="CT603" s="262"/>
      <c r="CU603" s="262"/>
      <c r="CV603" s="262"/>
      <c r="CW603" s="262"/>
      <c r="CX603" s="262"/>
      <c r="CY603" s="262"/>
      <c r="CZ603" s="262"/>
      <c r="DA603" s="262"/>
      <c r="DB603" s="262"/>
      <c r="DC603" s="262"/>
      <c r="DD603" s="262"/>
      <c r="DE603" s="262"/>
      <c r="DF603" s="262"/>
      <c r="DG603" s="262"/>
      <c r="DH603" s="262"/>
      <c r="DI603" s="262"/>
      <c r="DJ603" s="262"/>
      <c r="DK603" s="262"/>
      <c r="DL603" s="262"/>
      <c r="DM603" s="262"/>
      <c r="DN603" s="262"/>
      <c r="DO603" s="262"/>
      <c r="DP603" s="262"/>
      <c r="DQ603" s="262"/>
      <c r="DR603" s="262"/>
      <c r="DS603" s="262"/>
      <c r="DT603" s="262"/>
      <c r="DU603" s="262"/>
      <c r="DV603" s="262"/>
      <c r="DW603" s="262"/>
      <c r="DX603" s="262"/>
      <c r="DY603" s="262"/>
      <c r="DZ603" s="262"/>
      <c r="EA603" s="262"/>
      <c r="EB603" s="262"/>
      <c r="EC603" s="262"/>
      <c r="ED603" s="262"/>
      <c r="EE603" s="262"/>
      <c r="EF603" s="262"/>
      <c r="EG603" s="262"/>
      <c r="EH603" s="262"/>
      <c r="EI603" s="262"/>
      <c r="EJ603" s="262"/>
      <c r="EK603" s="262"/>
      <c r="EL603" s="262"/>
      <c r="EM603" s="262"/>
      <c r="EN603" s="262"/>
      <c r="EO603" s="262"/>
      <c r="EP603" s="262"/>
      <c r="EQ603" s="262"/>
      <c r="ER603" s="262"/>
      <c r="ES603" s="262"/>
      <c r="ET603" s="262"/>
      <c r="EU603" s="262"/>
      <c r="EV603" s="262"/>
      <c r="EW603" s="262"/>
      <c r="EX603" s="262"/>
      <c r="EY603" s="262"/>
      <c r="EZ603" s="262"/>
      <c r="FA603" s="262"/>
      <c r="FB603" s="262"/>
      <c r="FC603" s="262"/>
      <c r="FD603" s="262"/>
      <c r="FE603" s="262"/>
      <c r="FF603" s="262"/>
      <c r="FG603" s="262"/>
      <c r="FH603" s="262"/>
      <c r="FI603" s="262"/>
      <c r="FJ603" s="262"/>
      <c r="FK603" s="262"/>
      <c r="FL603" s="262"/>
      <c r="FM603" s="262"/>
      <c r="FN603" s="262"/>
      <c r="FO603" s="262"/>
      <c r="FP603" s="262"/>
      <c r="FQ603" s="262"/>
      <c r="FR603" s="262"/>
      <c r="FS603" s="262"/>
      <c r="FT603" s="262"/>
      <c r="FU603" s="262"/>
      <c r="FV603" s="262"/>
      <c r="FW603" s="262"/>
      <c r="FX603" s="262"/>
      <c r="FY603" s="262"/>
      <c r="FZ603" s="262"/>
      <c r="GA603" s="262"/>
      <c r="GB603" s="262"/>
      <c r="GC603" s="262"/>
      <c r="GD603" s="262"/>
    </row>
    <row r="604" spans="1:186" s="279" customFormat="1" x14ac:dyDescent="0.2">
      <c r="A604" s="339" t="s">
        <v>12498</v>
      </c>
      <c r="B604" s="280" t="s">
        <v>1920</v>
      </c>
      <c r="C604" s="281" t="s">
        <v>8357</v>
      </c>
      <c r="D604" s="130" t="s">
        <v>18</v>
      </c>
      <c r="E604" s="130">
        <v>3</v>
      </c>
      <c r="F604" s="130">
        <v>0.2</v>
      </c>
      <c r="G604" s="282"/>
      <c r="H604" s="283"/>
      <c r="I604" s="284">
        <f ca="1">OFFSET(INDEX(Composições!A:H,MATCH(B604,Composições!A:A,0),8),2,0)</f>
        <v>72.79849999999999</v>
      </c>
      <c r="J604" s="284">
        <f ca="1">IF(ISNUMBER(I604),ROUND(F604*E604*I604,2),"")</f>
        <v>43.68</v>
      </c>
      <c r="K604" s="283">
        <f>BDI!$E$17</f>
        <v>0.18609999999999999</v>
      </c>
      <c r="L604" s="283"/>
      <c r="M604" s="283"/>
      <c r="N604" s="131">
        <f t="shared" ref="N604:N667" ca="1" si="10">IF(ISNUMBER(I604),ROUND(I604*(1+K604),2),"")</f>
        <v>86.35</v>
      </c>
      <c r="O604" s="340">
        <f ca="1">IF(ISNUMBER(I604),ROUND(F604*N604*E604,2),"")</f>
        <v>51.81</v>
      </c>
      <c r="P604" s="262"/>
      <c r="Q604" s="262"/>
      <c r="R604" s="262"/>
      <c r="S604" s="262"/>
      <c r="T604" s="262"/>
      <c r="U604" s="262"/>
      <c r="V604" s="262"/>
      <c r="W604" s="262"/>
      <c r="X604" s="262"/>
      <c r="Y604" s="262"/>
      <c r="Z604" s="262"/>
      <c r="AA604" s="262"/>
      <c r="AB604" s="262"/>
      <c r="AC604" s="262"/>
      <c r="AD604" s="262"/>
      <c r="AE604" s="262"/>
      <c r="AF604" s="262"/>
      <c r="AG604" s="262"/>
      <c r="AH604" s="262"/>
      <c r="AI604" s="262"/>
      <c r="AJ604" s="262"/>
      <c r="AK604" s="262"/>
      <c r="AL604" s="262"/>
      <c r="AM604" s="262"/>
      <c r="AN604" s="262"/>
      <c r="AO604" s="262"/>
      <c r="AP604" s="262"/>
      <c r="AQ604" s="262"/>
      <c r="AR604" s="262"/>
      <c r="AS604" s="262"/>
      <c r="AT604" s="262"/>
      <c r="AU604" s="262"/>
      <c r="AV604" s="262"/>
      <c r="AW604" s="262"/>
      <c r="AX604" s="262"/>
      <c r="AY604" s="262"/>
      <c r="AZ604" s="262"/>
      <c r="BA604" s="262"/>
      <c r="BB604" s="262"/>
      <c r="BC604" s="262"/>
      <c r="BD604" s="262"/>
      <c r="BE604" s="262"/>
      <c r="BF604" s="262"/>
      <c r="BG604" s="262"/>
      <c r="BH604" s="262"/>
      <c r="BI604" s="262"/>
      <c r="BJ604" s="262"/>
      <c r="BK604" s="262"/>
      <c r="BL604" s="262"/>
      <c r="BM604" s="262"/>
      <c r="BN604" s="262"/>
      <c r="BO604" s="262"/>
      <c r="BP604" s="262"/>
      <c r="BQ604" s="262"/>
      <c r="BR604" s="262"/>
      <c r="BS604" s="262"/>
      <c r="BT604" s="262"/>
      <c r="BU604" s="262"/>
      <c r="BV604" s="262"/>
      <c r="BW604" s="262"/>
      <c r="BX604" s="262"/>
      <c r="BY604" s="262"/>
      <c r="BZ604" s="262"/>
      <c r="CA604" s="262"/>
      <c r="CB604" s="262"/>
      <c r="CC604" s="262"/>
      <c r="CD604" s="262"/>
      <c r="CE604" s="262"/>
      <c r="CF604" s="262"/>
      <c r="CG604" s="262"/>
      <c r="CH604" s="262"/>
      <c r="CI604" s="262"/>
      <c r="CJ604" s="262"/>
      <c r="CK604" s="262"/>
      <c r="CL604" s="262"/>
      <c r="CM604" s="262"/>
      <c r="CN604" s="262"/>
      <c r="CO604" s="262"/>
      <c r="CP604" s="262"/>
      <c r="CQ604" s="262"/>
      <c r="CR604" s="262"/>
      <c r="CS604" s="262"/>
      <c r="CT604" s="262"/>
      <c r="CU604" s="262"/>
      <c r="CV604" s="262"/>
      <c r="CW604" s="262"/>
      <c r="CX604" s="262"/>
      <c r="CY604" s="262"/>
      <c r="CZ604" s="262"/>
      <c r="DA604" s="262"/>
      <c r="DB604" s="262"/>
      <c r="DC604" s="262"/>
      <c r="DD604" s="262"/>
      <c r="DE604" s="262"/>
      <c r="DF604" s="262"/>
      <c r="DG604" s="262"/>
      <c r="DH604" s="262"/>
      <c r="DI604" s="262"/>
      <c r="DJ604" s="262"/>
      <c r="DK604" s="262"/>
      <c r="DL604" s="262"/>
      <c r="DM604" s="262"/>
      <c r="DN604" s="262"/>
      <c r="DO604" s="262"/>
      <c r="DP604" s="262"/>
      <c r="DQ604" s="262"/>
      <c r="DR604" s="262"/>
      <c r="DS604" s="262"/>
      <c r="DT604" s="262"/>
      <c r="DU604" s="262"/>
      <c r="DV604" s="262"/>
      <c r="DW604" s="262"/>
      <c r="DX604" s="262"/>
      <c r="DY604" s="262"/>
      <c r="DZ604" s="262"/>
      <c r="EA604" s="262"/>
      <c r="EB604" s="262"/>
      <c r="EC604" s="262"/>
      <c r="ED604" s="262"/>
      <c r="EE604" s="262"/>
      <c r="EF604" s="262"/>
      <c r="EG604" s="262"/>
      <c r="EH604" s="262"/>
      <c r="EI604" s="262"/>
      <c r="EJ604" s="262"/>
      <c r="EK604" s="262"/>
      <c r="EL604" s="262"/>
      <c r="EM604" s="262"/>
      <c r="EN604" s="262"/>
      <c r="EO604" s="262"/>
      <c r="EP604" s="262"/>
      <c r="EQ604" s="262"/>
      <c r="ER604" s="262"/>
      <c r="ES604" s="262"/>
      <c r="ET604" s="262"/>
      <c r="EU604" s="262"/>
      <c r="EV604" s="262"/>
      <c r="EW604" s="262"/>
      <c r="EX604" s="262"/>
      <c r="EY604" s="262"/>
      <c r="EZ604" s="262"/>
      <c r="FA604" s="262"/>
      <c r="FB604" s="262"/>
      <c r="FC604" s="262"/>
      <c r="FD604" s="262"/>
      <c r="FE604" s="262"/>
      <c r="FF604" s="262"/>
      <c r="FG604" s="262"/>
      <c r="FH604" s="262"/>
      <c r="FI604" s="262"/>
      <c r="FJ604" s="262"/>
      <c r="FK604" s="262"/>
      <c r="FL604" s="262"/>
      <c r="FM604" s="262"/>
      <c r="FN604" s="262"/>
      <c r="FO604" s="262"/>
      <c r="FP604" s="262"/>
      <c r="FQ604" s="262"/>
      <c r="FR604" s="262"/>
      <c r="FS604" s="262"/>
      <c r="FT604" s="262"/>
      <c r="FU604" s="262"/>
      <c r="FV604" s="262"/>
      <c r="FW604" s="262"/>
      <c r="FX604" s="262"/>
      <c r="FY604" s="262"/>
      <c r="FZ604" s="262"/>
      <c r="GA604" s="262"/>
      <c r="GB604" s="262"/>
      <c r="GC604" s="262"/>
      <c r="GD604" s="262"/>
    </row>
    <row r="605" spans="1:186" s="279" customFormat="1" x14ac:dyDescent="0.2">
      <c r="A605" s="339" t="s">
        <v>12499</v>
      </c>
      <c r="B605" s="280" t="s">
        <v>1921</v>
      </c>
      <c r="C605" s="281" t="s">
        <v>8358</v>
      </c>
      <c r="D605" s="130" t="s">
        <v>18</v>
      </c>
      <c r="E605" s="130">
        <v>12</v>
      </c>
      <c r="F605" s="130">
        <v>0.2</v>
      </c>
      <c r="G605" s="282"/>
      <c r="H605" s="283"/>
      <c r="I605" s="284">
        <f ca="1">OFFSET(INDEX(Composições!A:H,MATCH(B605,Composições!A:A,0),8),2,0)</f>
        <v>58.444000000000003</v>
      </c>
      <c r="J605" s="284">
        <f ca="1">IF(ISNUMBER(I605),ROUND(F605*E605*I605,2),"")</f>
        <v>140.27000000000001</v>
      </c>
      <c r="K605" s="283">
        <f>BDI!$E$17</f>
        <v>0.18609999999999999</v>
      </c>
      <c r="L605" s="283"/>
      <c r="M605" s="283"/>
      <c r="N605" s="131">
        <f t="shared" ca="1" si="10"/>
        <v>69.319999999999993</v>
      </c>
      <c r="O605" s="340">
        <f ca="1">IF(ISNUMBER(I605),ROUND(F605*N605*E605,2),"")</f>
        <v>166.37</v>
      </c>
      <c r="P605" s="262"/>
      <c r="Q605" s="262"/>
      <c r="R605" s="262"/>
      <c r="S605" s="262"/>
      <c r="T605" s="262"/>
      <c r="U605" s="262"/>
      <c r="V605" s="262"/>
      <c r="W605" s="262"/>
      <c r="X605" s="262"/>
      <c r="Y605" s="262"/>
      <c r="Z605" s="262"/>
      <c r="AA605" s="262"/>
      <c r="AB605" s="262"/>
      <c r="AC605" s="262"/>
      <c r="AD605" s="262"/>
      <c r="AE605" s="262"/>
      <c r="AF605" s="262"/>
      <c r="AG605" s="262"/>
      <c r="AH605" s="262"/>
      <c r="AI605" s="262"/>
      <c r="AJ605" s="262"/>
      <c r="AK605" s="262"/>
      <c r="AL605" s="262"/>
      <c r="AM605" s="262"/>
      <c r="AN605" s="262"/>
      <c r="AO605" s="262"/>
      <c r="AP605" s="262"/>
      <c r="AQ605" s="262"/>
      <c r="AR605" s="262"/>
      <c r="AS605" s="262"/>
      <c r="AT605" s="262"/>
      <c r="AU605" s="262"/>
      <c r="AV605" s="262"/>
      <c r="AW605" s="262"/>
      <c r="AX605" s="262"/>
      <c r="AY605" s="262"/>
      <c r="AZ605" s="262"/>
      <c r="BA605" s="262"/>
      <c r="BB605" s="262"/>
      <c r="BC605" s="262"/>
      <c r="BD605" s="262"/>
      <c r="BE605" s="262"/>
      <c r="BF605" s="262"/>
      <c r="BG605" s="262"/>
      <c r="BH605" s="262"/>
      <c r="BI605" s="262"/>
      <c r="BJ605" s="262"/>
      <c r="BK605" s="262"/>
      <c r="BL605" s="262"/>
      <c r="BM605" s="262"/>
      <c r="BN605" s="262"/>
      <c r="BO605" s="262"/>
      <c r="BP605" s="262"/>
      <c r="BQ605" s="262"/>
      <c r="BR605" s="262"/>
      <c r="BS605" s="262"/>
      <c r="BT605" s="262"/>
      <c r="BU605" s="262"/>
      <c r="BV605" s="262"/>
      <c r="BW605" s="262"/>
      <c r="BX605" s="262"/>
      <c r="BY605" s="262"/>
      <c r="BZ605" s="262"/>
      <c r="CA605" s="262"/>
      <c r="CB605" s="262"/>
      <c r="CC605" s="262"/>
      <c r="CD605" s="262"/>
      <c r="CE605" s="262"/>
      <c r="CF605" s="262"/>
      <c r="CG605" s="262"/>
      <c r="CH605" s="262"/>
      <c r="CI605" s="262"/>
      <c r="CJ605" s="262"/>
      <c r="CK605" s="262"/>
      <c r="CL605" s="262"/>
      <c r="CM605" s="262"/>
      <c r="CN605" s="262"/>
      <c r="CO605" s="262"/>
      <c r="CP605" s="262"/>
      <c r="CQ605" s="262"/>
      <c r="CR605" s="262"/>
      <c r="CS605" s="262"/>
      <c r="CT605" s="262"/>
      <c r="CU605" s="262"/>
      <c r="CV605" s="262"/>
      <c r="CW605" s="262"/>
      <c r="CX605" s="262"/>
      <c r="CY605" s="262"/>
      <c r="CZ605" s="262"/>
      <c r="DA605" s="262"/>
      <c r="DB605" s="262"/>
      <c r="DC605" s="262"/>
      <c r="DD605" s="262"/>
      <c r="DE605" s="262"/>
      <c r="DF605" s="262"/>
      <c r="DG605" s="262"/>
      <c r="DH605" s="262"/>
      <c r="DI605" s="262"/>
      <c r="DJ605" s="262"/>
      <c r="DK605" s="262"/>
      <c r="DL605" s="262"/>
      <c r="DM605" s="262"/>
      <c r="DN605" s="262"/>
      <c r="DO605" s="262"/>
      <c r="DP605" s="262"/>
      <c r="DQ605" s="262"/>
      <c r="DR605" s="262"/>
      <c r="DS605" s="262"/>
      <c r="DT605" s="262"/>
      <c r="DU605" s="262"/>
      <c r="DV605" s="262"/>
      <c r="DW605" s="262"/>
      <c r="DX605" s="262"/>
      <c r="DY605" s="262"/>
      <c r="DZ605" s="262"/>
      <c r="EA605" s="262"/>
      <c r="EB605" s="262"/>
      <c r="EC605" s="262"/>
      <c r="ED605" s="262"/>
      <c r="EE605" s="262"/>
      <c r="EF605" s="262"/>
      <c r="EG605" s="262"/>
      <c r="EH605" s="262"/>
      <c r="EI605" s="262"/>
      <c r="EJ605" s="262"/>
      <c r="EK605" s="262"/>
      <c r="EL605" s="262"/>
      <c r="EM605" s="262"/>
      <c r="EN605" s="262"/>
      <c r="EO605" s="262"/>
      <c r="EP605" s="262"/>
      <c r="EQ605" s="262"/>
      <c r="ER605" s="262"/>
      <c r="ES605" s="262"/>
      <c r="ET605" s="262"/>
      <c r="EU605" s="262"/>
      <c r="EV605" s="262"/>
      <c r="EW605" s="262"/>
      <c r="EX605" s="262"/>
      <c r="EY605" s="262"/>
      <c r="EZ605" s="262"/>
      <c r="FA605" s="262"/>
      <c r="FB605" s="262"/>
      <c r="FC605" s="262"/>
      <c r="FD605" s="262"/>
      <c r="FE605" s="262"/>
      <c r="FF605" s="262"/>
      <c r="FG605" s="262"/>
      <c r="FH605" s="262"/>
      <c r="FI605" s="262"/>
      <c r="FJ605" s="262"/>
      <c r="FK605" s="262"/>
      <c r="FL605" s="262"/>
      <c r="FM605" s="262"/>
      <c r="FN605" s="262"/>
      <c r="FO605" s="262"/>
      <c r="FP605" s="262"/>
      <c r="FQ605" s="262"/>
      <c r="FR605" s="262"/>
      <c r="FS605" s="262"/>
      <c r="FT605" s="262"/>
      <c r="FU605" s="262"/>
      <c r="FV605" s="262"/>
      <c r="FW605" s="262"/>
      <c r="FX605" s="262"/>
      <c r="FY605" s="262"/>
      <c r="FZ605" s="262"/>
      <c r="GA605" s="262"/>
      <c r="GB605" s="262"/>
      <c r="GC605" s="262"/>
      <c r="GD605" s="262"/>
    </row>
    <row r="606" spans="1:186" s="279" customFormat="1" x14ac:dyDescent="0.2">
      <c r="A606" s="339" t="s">
        <v>12500</v>
      </c>
      <c r="B606" s="280" t="s">
        <v>1922</v>
      </c>
      <c r="C606" s="281" t="s">
        <v>8359</v>
      </c>
      <c r="D606" s="130" t="s">
        <v>18</v>
      </c>
      <c r="E606" s="130">
        <v>12</v>
      </c>
      <c r="F606" s="130">
        <v>0.2</v>
      </c>
      <c r="G606" s="282"/>
      <c r="H606" s="283"/>
      <c r="I606" s="284">
        <f ca="1">OFFSET(INDEX(Composições!A:H,MATCH(B606,Composições!A:A,0),8),2,0)</f>
        <v>64.105999999999995</v>
      </c>
      <c r="J606" s="284">
        <f ca="1">IF(ISNUMBER(I606),ROUND(F606*E606*I606,2),"")</f>
        <v>153.85</v>
      </c>
      <c r="K606" s="283">
        <f>BDI!$E$17</f>
        <v>0.18609999999999999</v>
      </c>
      <c r="L606" s="283"/>
      <c r="M606" s="283"/>
      <c r="N606" s="131">
        <f t="shared" ca="1" si="10"/>
        <v>76.040000000000006</v>
      </c>
      <c r="O606" s="340">
        <f ca="1">IF(ISNUMBER(I606),ROUND(F606*N606*E606,2),"")</f>
        <v>182.5</v>
      </c>
      <c r="P606" s="262"/>
      <c r="Q606" s="262"/>
      <c r="R606" s="262"/>
      <c r="S606" s="262"/>
      <c r="T606" s="262"/>
      <c r="U606" s="262"/>
      <c r="V606" s="262"/>
      <c r="W606" s="262"/>
      <c r="X606" s="262"/>
      <c r="Y606" s="262"/>
      <c r="Z606" s="262"/>
      <c r="AA606" s="262"/>
      <c r="AB606" s="262"/>
      <c r="AC606" s="262"/>
      <c r="AD606" s="262"/>
      <c r="AE606" s="262"/>
      <c r="AF606" s="262"/>
      <c r="AG606" s="262"/>
      <c r="AH606" s="262"/>
      <c r="AI606" s="262"/>
      <c r="AJ606" s="262"/>
      <c r="AK606" s="262"/>
      <c r="AL606" s="262"/>
      <c r="AM606" s="262"/>
      <c r="AN606" s="262"/>
      <c r="AO606" s="262"/>
      <c r="AP606" s="262"/>
      <c r="AQ606" s="262"/>
      <c r="AR606" s="262"/>
      <c r="AS606" s="262"/>
      <c r="AT606" s="262"/>
      <c r="AU606" s="262"/>
      <c r="AV606" s="262"/>
      <c r="AW606" s="262"/>
      <c r="AX606" s="262"/>
      <c r="AY606" s="262"/>
      <c r="AZ606" s="262"/>
      <c r="BA606" s="262"/>
      <c r="BB606" s="262"/>
      <c r="BC606" s="262"/>
      <c r="BD606" s="262"/>
      <c r="BE606" s="262"/>
      <c r="BF606" s="262"/>
      <c r="BG606" s="262"/>
      <c r="BH606" s="262"/>
      <c r="BI606" s="262"/>
      <c r="BJ606" s="262"/>
      <c r="BK606" s="262"/>
      <c r="BL606" s="262"/>
      <c r="BM606" s="262"/>
      <c r="BN606" s="262"/>
      <c r="BO606" s="262"/>
      <c r="BP606" s="262"/>
      <c r="BQ606" s="262"/>
      <c r="BR606" s="262"/>
      <c r="BS606" s="262"/>
      <c r="BT606" s="262"/>
      <c r="BU606" s="262"/>
      <c r="BV606" s="262"/>
      <c r="BW606" s="262"/>
      <c r="BX606" s="262"/>
      <c r="BY606" s="262"/>
      <c r="BZ606" s="262"/>
      <c r="CA606" s="262"/>
      <c r="CB606" s="262"/>
      <c r="CC606" s="262"/>
      <c r="CD606" s="262"/>
      <c r="CE606" s="262"/>
      <c r="CF606" s="262"/>
      <c r="CG606" s="262"/>
      <c r="CH606" s="262"/>
      <c r="CI606" s="262"/>
      <c r="CJ606" s="262"/>
      <c r="CK606" s="262"/>
      <c r="CL606" s="262"/>
      <c r="CM606" s="262"/>
      <c r="CN606" s="262"/>
      <c r="CO606" s="262"/>
      <c r="CP606" s="262"/>
      <c r="CQ606" s="262"/>
      <c r="CR606" s="262"/>
      <c r="CS606" s="262"/>
      <c r="CT606" s="262"/>
      <c r="CU606" s="262"/>
      <c r="CV606" s="262"/>
      <c r="CW606" s="262"/>
      <c r="CX606" s="262"/>
      <c r="CY606" s="262"/>
      <c r="CZ606" s="262"/>
      <c r="DA606" s="262"/>
      <c r="DB606" s="262"/>
      <c r="DC606" s="262"/>
      <c r="DD606" s="262"/>
      <c r="DE606" s="262"/>
      <c r="DF606" s="262"/>
      <c r="DG606" s="262"/>
      <c r="DH606" s="262"/>
      <c r="DI606" s="262"/>
      <c r="DJ606" s="262"/>
      <c r="DK606" s="262"/>
      <c r="DL606" s="262"/>
      <c r="DM606" s="262"/>
      <c r="DN606" s="262"/>
      <c r="DO606" s="262"/>
      <c r="DP606" s="262"/>
      <c r="DQ606" s="262"/>
      <c r="DR606" s="262"/>
      <c r="DS606" s="262"/>
      <c r="DT606" s="262"/>
      <c r="DU606" s="262"/>
      <c r="DV606" s="262"/>
      <c r="DW606" s="262"/>
      <c r="DX606" s="262"/>
      <c r="DY606" s="262"/>
      <c r="DZ606" s="262"/>
      <c r="EA606" s="262"/>
      <c r="EB606" s="262"/>
      <c r="EC606" s="262"/>
      <c r="ED606" s="262"/>
      <c r="EE606" s="262"/>
      <c r="EF606" s="262"/>
      <c r="EG606" s="262"/>
      <c r="EH606" s="262"/>
      <c r="EI606" s="262"/>
      <c r="EJ606" s="262"/>
      <c r="EK606" s="262"/>
      <c r="EL606" s="262"/>
      <c r="EM606" s="262"/>
      <c r="EN606" s="262"/>
      <c r="EO606" s="262"/>
      <c r="EP606" s="262"/>
      <c r="EQ606" s="262"/>
      <c r="ER606" s="262"/>
      <c r="ES606" s="262"/>
      <c r="ET606" s="262"/>
      <c r="EU606" s="262"/>
      <c r="EV606" s="262"/>
      <c r="EW606" s="262"/>
      <c r="EX606" s="262"/>
      <c r="EY606" s="262"/>
      <c r="EZ606" s="262"/>
      <c r="FA606" s="262"/>
      <c r="FB606" s="262"/>
      <c r="FC606" s="262"/>
      <c r="FD606" s="262"/>
      <c r="FE606" s="262"/>
      <c r="FF606" s="262"/>
      <c r="FG606" s="262"/>
      <c r="FH606" s="262"/>
      <c r="FI606" s="262"/>
      <c r="FJ606" s="262"/>
      <c r="FK606" s="262"/>
      <c r="FL606" s="262"/>
      <c r="FM606" s="262"/>
      <c r="FN606" s="262"/>
      <c r="FO606" s="262"/>
      <c r="FP606" s="262"/>
      <c r="FQ606" s="262"/>
      <c r="FR606" s="262"/>
      <c r="FS606" s="262"/>
      <c r="FT606" s="262"/>
      <c r="FU606" s="262"/>
      <c r="FV606" s="262"/>
      <c r="FW606" s="262"/>
      <c r="FX606" s="262"/>
      <c r="FY606" s="262"/>
      <c r="FZ606" s="262"/>
      <c r="GA606" s="262"/>
      <c r="GB606" s="262"/>
      <c r="GC606" s="262"/>
      <c r="GD606" s="262"/>
    </row>
    <row r="607" spans="1:186" s="279" customFormat="1" x14ac:dyDescent="0.2">
      <c r="A607" s="339" t="s">
        <v>12501</v>
      </c>
      <c r="B607" s="280" t="s">
        <v>1923</v>
      </c>
      <c r="C607" s="281" t="s">
        <v>8360</v>
      </c>
      <c r="D607" s="130" t="s">
        <v>18</v>
      </c>
      <c r="E607" s="130">
        <v>8</v>
      </c>
      <c r="F607" s="130">
        <v>0.2</v>
      </c>
      <c r="G607" s="282"/>
      <c r="H607" s="283"/>
      <c r="I607" s="284">
        <f ca="1">OFFSET(INDEX(Composições!A:H,MATCH(B607,Composições!A:A,0),8),2,0)</f>
        <v>21.802499999999998</v>
      </c>
      <c r="J607" s="284">
        <f ca="1">IF(ISNUMBER(I607),ROUND(F607*E607*I607,2),"")</f>
        <v>34.880000000000003</v>
      </c>
      <c r="K607" s="283">
        <f>BDI!$E$17</f>
        <v>0.18609999999999999</v>
      </c>
      <c r="L607" s="283"/>
      <c r="M607" s="283"/>
      <c r="N607" s="131">
        <f t="shared" ca="1" si="10"/>
        <v>25.86</v>
      </c>
      <c r="O607" s="340">
        <f ca="1">IF(ISNUMBER(I607),ROUND(F607*N607*E607,2),"")</f>
        <v>41.38</v>
      </c>
      <c r="P607" s="262"/>
      <c r="Q607" s="262"/>
      <c r="R607" s="262"/>
      <c r="S607" s="262"/>
      <c r="T607" s="262"/>
      <c r="U607" s="262"/>
      <c r="V607" s="262"/>
      <c r="W607" s="262"/>
      <c r="X607" s="262"/>
      <c r="Y607" s="262"/>
      <c r="Z607" s="262"/>
      <c r="AA607" s="262"/>
      <c r="AB607" s="262"/>
      <c r="AC607" s="262"/>
      <c r="AD607" s="262"/>
      <c r="AE607" s="262"/>
      <c r="AF607" s="262"/>
      <c r="AG607" s="262"/>
      <c r="AH607" s="262"/>
      <c r="AI607" s="262"/>
      <c r="AJ607" s="262"/>
      <c r="AK607" s="262"/>
      <c r="AL607" s="262"/>
      <c r="AM607" s="262"/>
      <c r="AN607" s="262"/>
      <c r="AO607" s="262"/>
      <c r="AP607" s="262"/>
      <c r="AQ607" s="262"/>
      <c r="AR607" s="262"/>
      <c r="AS607" s="262"/>
      <c r="AT607" s="262"/>
      <c r="AU607" s="262"/>
      <c r="AV607" s="262"/>
      <c r="AW607" s="262"/>
      <c r="AX607" s="262"/>
      <c r="AY607" s="262"/>
      <c r="AZ607" s="262"/>
      <c r="BA607" s="262"/>
      <c r="BB607" s="262"/>
      <c r="BC607" s="262"/>
      <c r="BD607" s="262"/>
      <c r="BE607" s="262"/>
      <c r="BF607" s="262"/>
      <c r="BG607" s="262"/>
      <c r="BH607" s="262"/>
      <c r="BI607" s="262"/>
      <c r="BJ607" s="262"/>
      <c r="BK607" s="262"/>
      <c r="BL607" s="262"/>
      <c r="BM607" s="262"/>
      <c r="BN607" s="262"/>
      <c r="BO607" s="262"/>
      <c r="BP607" s="262"/>
      <c r="BQ607" s="262"/>
      <c r="BR607" s="262"/>
      <c r="BS607" s="262"/>
      <c r="BT607" s="262"/>
      <c r="BU607" s="262"/>
      <c r="BV607" s="262"/>
      <c r="BW607" s="262"/>
      <c r="BX607" s="262"/>
      <c r="BY607" s="262"/>
      <c r="BZ607" s="262"/>
      <c r="CA607" s="262"/>
      <c r="CB607" s="262"/>
      <c r="CC607" s="262"/>
      <c r="CD607" s="262"/>
      <c r="CE607" s="262"/>
      <c r="CF607" s="262"/>
      <c r="CG607" s="262"/>
      <c r="CH607" s="262"/>
      <c r="CI607" s="262"/>
      <c r="CJ607" s="262"/>
      <c r="CK607" s="262"/>
      <c r="CL607" s="262"/>
      <c r="CM607" s="262"/>
      <c r="CN607" s="262"/>
      <c r="CO607" s="262"/>
      <c r="CP607" s="262"/>
      <c r="CQ607" s="262"/>
      <c r="CR607" s="262"/>
      <c r="CS607" s="262"/>
      <c r="CT607" s="262"/>
      <c r="CU607" s="262"/>
      <c r="CV607" s="262"/>
      <c r="CW607" s="262"/>
      <c r="CX607" s="262"/>
      <c r="CY607" s="262"/>
      <c r="CZ607" s="262"/>
      <c r="DA607" s="262"/>
      <c r="DB607" s="262"/>
      <c r="DC607" s="262"/>
      <c r="DD607" s="262"/>
      <c r="DE607" s="262"/>
      <c r="DF607" s="262"/>
      <c r="DG607" s="262"/>
      <c r="DH607" s="262"/>
      <c r="DI607" s="262"/>
      <c r="DJ607" s="262"/>
      <c r="DK607" s="262"/>
      <c r="DL607" s="262"/>
      <c r="DM607" s="262"/>
      <c r="DN607" s="262"/>
      <c r="DO607" s="262"/>
      <c r="DP607" s="262"/>
      <c r="DQ607" s="262"/>
      <c r="DR607" s="262"/>
      <c r="DS607" s="262"/>
      <c r="DT607" s="262"/>
      <c r="DU607" s="262"/>
      <c r="DV607" s="262"/>
      <c r="DW607" s="262"/>
      <c r="DX607" s="262"/>
      <c r="DY607" s="262"/>
      <c r="DZ607" s="262"/>
      <c r="EA607" s="262"/>
      <c r="EB607" s="262"/>
      <c r="EC607" s="262"/>
      <c r="ED607" s="262"/>
      <c r="EE607" s="262"/>
      <c r="EF607" s="262"/>
      <c r="EG607" s="262"/>
      <c r="EH607" s="262"/>
      <c r="EI607" s="262"/>
      <c r="EJ607" s="262"/>
      <c r="EK607" s="262"/>
      <c r="EL607" s="262"/>
      <c r="EM607" s="262"/>
      <c r="EN607" s="262"/>
      <c r="EO607" s="262"/>
      <c r="EP607" s="262"/>
      <c r="EQ607" s="262"/>
      <c r="ER607" s="262"/>
      <c r="ES607" s="262"/>
      <c r="ET607" s="262"/>
      <c r="EU607" s="262"/>
      <c r="EV607" s="262"/>
      <c r="EW607" s="262"/>
      <c r="EX607" s="262"/>
      <c r="EY607" s="262"/>
      <c r="EZ607" s="262"/>
      <c r="FA607" s="262"/>
      <c r="FB607" s="262"/>
      <c r="FC607" s="262"/>
      <c r="FD607" s="262"/>
      <c r="FE607" s="262"/>
      <c r="FF607" s="262"/>
      <c r="FG607" s="262"/>
      <c r="FH607" s="262"/>
      <c r="FI607" s="262"/>
      <c r="FJ607" s="262"/>
      <c r="FK607" s="262"/>
      <c r="FL607" s="262"/>
      <c r="FM607" s="262"/>
      <c r="FN607" s="262"/>
      <c r="FO607" s="262"/>
      <c r="FP607" s="262"/>
      <c r="FQ607" s="262"/>
      <c r="FR607" s="262"/>
      <c r="FS607" s="262"/>
      <c r="FT607" s="262"/>
      <c r="FU607" s="262"/>
      <c r="FV607" s="262"/>
      <c r="FW607" s="262"/>
      <c r="FX607" s="262"/>
      <c r="FY607" s="262"/>
      <c r="FZ607" s="262"/>
      <c r="GA607" s="262"/>
      <c r="GB607" s="262"/>
      <c r="GC607" s="262"/>
      <c r="GD607" s="262"/>
    </row>
    <row r="608" spans="1:186" s="279" customFormat="1" x14ac:dyDescent="0.2">
      <c r="A608" s="339" t="s">
        <v>12502</v>
      </c>
      <c r="B608" s="280" t="s">
        <v>1924</v>
      </c>
      <c r="C608" s="281" t="s">
        <v>8361</v>
      </c>
      <c r="D608" s="130" t="s">
        <v>18</v>
      </c>
      <c r="E608" s="130">
        <v>3</v>
      </c>
      <c r="F608" s="130">
        <v>0.2</v>
      </c>
      <c r="G608" s="282"/>
      <c r="H608" s="283"/>
      <c r="I608" s="284">
        <f ca="1">OFFSET(INDEX(Composições!A:H,MATCH(B608,Composições!A:A,0),8),2,0)</f>
        <v>38.294499999999999</v>
      </c>
      <c r="J608" s="284">
        <f ca="1">IF(ISNUMBER(I608),ROUND(F608*E608*I608,2),"")</f>
        <v>22.98</v>
      </c>
      <c r="K608" s="283">
        <f>BDI!$E$17</f>
        <v>0.18609999999999999</v>
      </c>
      <c r="L608" s="283"/>
      <c r="M608" s="283"/>
      <c r="N608" s="131">
        <f t="shared" ca="1" si="10"/>
        <v>45.42</v>
      </c>
      <c r="O608" s="340">
        <f ca="1">IF(ISNUMBER(I608),ROUND(F608*N608*E608,2),"")</f>
        <v>27.25</v>
      </c>
      <c r="P608" s="262"/>
      <c r="Q608" s="262"/>
      <c r="R608" s="262"/>
      <c r="S608" s="262"/>
      <c r="T608" s="262"/>
      <c r="U608" s="262"/>
      <c r="V608" s="262"/>
      <c r="W608" s="262"/>
      <c r="X608" s="262"/>
      <c r="Y608" s="262"/>
      <c r="Z608" s="262"/>
      <c r="AA608" s="262"/>
      <c r="AB608" s="262"/>
      <c r="AC608" s="262"/>
      <c r="AD608" s="262"/>
      <c r="AE608" s="262"/>
      <c r="AF608" s="262"/>
      <c r="AG608" s="262"/>
      <c r="AH608" s="262"/>
      <c r="AI608" s="262"/>
      <c r="AJ608" s="262"/>
      <c r="AK608" s="262"/>
      <c r="AL608" s="262"/>
      <c r="AM608" s="262"/>
      <c r="AN608" s="262"/>
      <c r="AO608" s="262"/>
      <c r="AP608" s="262"/>
      <c r="AQ608" s="262"/>
      <c r="AR608" s="262"/>
      <c r="AS608" s="262"/>
      <c r="AT608" s="262"/>
      <c r="AU608" s="262"/>
      <c r="AV608" s="262"/>
      <c r="AW608" s="262"/>
      <c r="AX608" s="262"/>
      <c r="AY608" s="262"/>
      <c r="AZ608" s="262"/>
      <c r="BA608" s="262"/>
      <c r="BB608" s="262"/>
      <c r="BC608" s="262"/>
      <c r="BD608" s="262"/>
      <c r="BE608" s="262"/>
      <c r="BF608" s="262"/>
      <c r="BG608" s="262"/>
      <c r="BH608" s="262"/>
      <c r="BI608" s="262"/>
      <c r="BJ608" s="262"/>
      <c r="BK608" s="262"/>
      <c r="BL608" s="262"/>
      <c r="BM608" s="262"/>
      <c r="BN608" s="262"/>
      <c r="BO608" s="262"/>
      <c r="BP608" s="262"/>
      <c r="BQ608" s="262"/>
      <c r="BR608" s="262"/>
      <c r="BS608" s="262"/>
      <c r="BT608" s="262"/>
      <c r="BU608" s="262"/>
      <c r="BV608" s="262"/>
      <c r="BW608" s="262"/>
      <c r="BX608" s="262"/>
      <c r="BY608" s="262"/>
      <c r="BZ608" s="262"/>
      <c r="CA608" s="262"/>
      <c r="CB608" s="262"/>
      <c r="CC608" s="262"/>
      <c r="CD608" s="262"/>
      <c r="CE608" s="262"/>
      <c r="CF608" s="262"/>
      <c r="CG608" s="262"/>
      <c r="CH608" s="262"/>
      <c r="CI608" s="262"/>
      <c r="CJ608" s="262"/>
      <c r="CK608" s="262"/>
      <c r="CL608" s="262"/>
      <c r="CM608" s="262"/>
      <c r="CN608" s="262"/>
      <c r="CO608" s="262"/>
      <c r="CP608" s="262"/>
      <c r="CQ608" s="262"/>
      <c r="CR608" s="262"/>
      <c r="CS608" s="262"/>
      <c r="CT608" s="262"/>
      <c r="CU608" s="262"/>
      <c r="CV608" s="262"/>
      <c r="CW608" s="262"/>
      <c r="CX608" s="262"/>
      <c r="CY608" s="262"/>
      <c r="CZ608" s="262"/>
      <c r="DA608" s="262"/>
      <c r="DB608" s="262"/>
      <c r="DC608" s="262"/>
      <c r="DD608" s="262"/>
      <c r="DE608" s="262"/>
      <c r="DF608" s="262"/>
      <c r="DG608" s="262"/>
      <c r="DH608" s="262"/>
      <c r="DI608" s="262"/>
      <c r="DJ608" s="262"/>
      <c r="DK608" s="262"/>
      <c r="DL608" s="262"/>
      <c r="DM608" s="262"/>
      <c r="DN608" s="262"/>
      <c r="DO608" s="262"/>
      <c r="DP608" s="262"/>
      <c r="DQ608" s="262"/>
      <c r="DR608" s="262"/>
      <c r="DS608" s="262"/>
      <c r="DT608" s="262"/>
      <c r="DU608" s="262"/>
      <c r="DV608" s="262"/>
      <c r="DW608" s="262"/>
      <c r="DX608" s="262"/>
      <c r="DY608" s="262"/>
      <c r="DZ608" s="262"/>
      <c r="EA608" s="262"/>
      <c r="EB608" s="262"/>
      <c r="EC608" s="262"/>
      <c r="ED608" s="262"/>
      <c r="EE608" s="262"/>
      <c r="EF608" s="262"/>
      <c r="EG608" s="262"/>
      <c r="EH608" s="262"/>
      <c r="EI608" s="262"/>
      <c r="EJ608" s="262"/>
      <c r="EK608" s="262"/>
      <c r="EL608" s="262"/>
      <c r="EM608" s="262"/>
      <c r="EN608" s="262"/>
      <c r="EO608" s="262"/>
      <c r="EP608" s="262"/>
      <c r="EQ608" s="262"/>
      <c r="ER608" s="262"/>
      <c r="ES608" s="262"/>
      <c r="ET608" s="262"/>
      <c r="EU608" s="262"/>
      <c r="EV608" s="262"/>
      <c r="EW608" s="262"/>
      <c r="EX608" s="262"/>
      <c r="EY608" s="262"/>
      <c r="EZ608" s="262"/>
      <c r="FA608" s="262"/>
      <c r="FB608" s="262"/>
      <c r="FC608" s="262"/>
      <c r="FD608" s="262"/>
      <c r="FE608" s="262"/>
      <c r="FF608" s="262"/>
      <c r="FG608" s="262"/>
      <c r="FH608" s="262"/>
      <c r="FI608" s="262"/>
      <c r="FJ608" s="262"/>
      <c r="FK608" s="262"/>
      <c r="FL608" s="262"/>
      <c r="FM608" s="262"/>
      <c r="FN608" s="262"/>
      <c r="FO608" s="262"/>
      <c r="FP608" s="262"/>
      <c r="FQ608" s="262"/>
      <c r="FR608" s="262"/>
      <c r="FS608" s="262"/>
      <c r="FT608" s="262"/>
      <c r="FU608" s="262"/>
      <c r="FV608" s="262"/>
      <c r="FW608" s="262"/>
      <c r="FX608" s="262"/>
      <c r="FY608" s="262"/>
      <c r="FZ608" s="262"/>
      <c r="GA608" s="262"/>
      <c r="GB608" s="262"/>
      <c r="GC608" s="262"/>
      <c r="GD608" s="262"/>
    </row>
    <row r="609" spans="1:186" s="279" customFormat="1" x14ac:dyDescent="0.2">
      <c r="A609" s="339" t="s">
        <v>12503</v>
      </c>
      <c r="B609" s="280" t="s">
        <v>1925</v>
      </c>
      <c r="C609" s="281" t="s">
        <v>8362</v>
      </c>
      <c r="D609" s="130" t="s">
        <v>18</v>
      </c>
      <c r="E609" s="130">
        <v>12</v>
      </c>
      <c r="F609" s="130">
        <v>0.2</v>
      </c>
      <c r="G609" s="282"/>
      <c r="H609" s="283"/>
      <c r="I609" s="284">
        <f ca="1">OFFSET(INDEX(Composições!A:H,MATCH(B609,Composições!A:A,0),8),2,0)</f>
        <v>163.44749999999999</v>
      </c>
      <c r="J609" s="284">
        <f ca="1">IF(ISNUMBER(I609),ROUND(F609*E609*I609,2),"")</f>
        <v>392.27</v>
      </c>
      <c r="K609" s="283">
        <f>BDI!$E$17</f>
        <v>0.18609999999999999</v>
      </c>
      <c r="L609" s="283"/>
      <c r="M609" s="283"/>
      <c r="N609" s="131">
        <f t="shared" ca="1" si="10"/>
        <v>193.87</v>
      </c>
      <c r="O609" s="340">
        <f ca="1">IF(ISNUMBER(I609),ROUND(F609*N609*E609,2),"")</f>
        <v>465.29</v>
      </c>
      <c r="P609" s="262"/>
      <c r="Q609" s="262"/>
      <c r="R609" s="262"/>
      <c r="S609" s="262"/>
      <c r="T609" s="262"/>
      <c r="U609" s="262"/>
      <c r="V609" s="262"/>
      <c r="W609" s="262"/>
      <c r="X609" s="262"/>
      <c r="Y609" s="262"/>
      <c r="Z609" s="262"/>
      <c r="AA609" s="262"/>
      <c r="AB609" s="262"/>
      <c r="AC609" s="262"/>
      <c r="AD609" s="262"/>
      <c r="AE609" s="262"/>
      <c r="AF609" s="262"/>
      <c r="AG609" s="262"/>
      <c r="AH609" s="262"/>
      <c r="AI609" s="262"/>
      <c r="AJ609" s="262"/>
      <c r="AK609" s="262"/>
      <c r="AL609" s="262"/>
      <c r="AM609" s="262"/>
      <c r="AN609" s="262"/>
      <c r="AO609" s="262"/>
      <c r="AP609" s="262"/>
      <c r="AQ609" s="262"/>
      <c r="AR609" s="262"/>
      <c r="AS609" s="262"/>
      <c r="AT609" s="262"/>
      <c r="AU609" s="262"/>
      <c r="AV609" s="262"/>
      <c r="AW609" s="262"/>
      <c r="AX609" s="262"/>
      <c r="AY609" s="262"/>
      <c r="AZ609" s="262"/>
      <c r="BA609" s="262"/>
      <c r="BB609" s="262"/>
      <c r="BC609" s="262"/>
      <c r="BD609" s="262"/>
      <c r="BE609" s="262"/>
      <c r="BF609" s="262"/>
      <c r="BG609" s="262"/>
      <c r="BH609" s="262"/>
      <c r="BI609" s="262"/>
      <c r="BJ609" s="262"/>
      <c r="BK609" s="262"/>
      <c r="BL609" s="262"/>
      <c r="BM609" s="262"/>
      <c r="BN609" s="262"/>
      <c r="BO609" s="262"/>
      <c r="BP609" s="262"/>
      <c r="BQ609" s="262"/>
      <c r="BR609" s="262"/>
      <c r="BS609" s="262"/>
      <c r="BT609" s="262"/>
      <c r="BU609" s="262"/>
      <c r="BV609" s="262"/>
      <c r="BW609" s="262"/>
      <c r="BX609" s="262"/>
      <c r="BY609" s="262"/>
      <c r="BZ609" s="262"/>
      <c r="CA609" s="262"/>
      <c r="CB609" s="262"/>
      <c r="CC609" s="262"/>
      <c r="CD609" s="262"/>
      <c r="CE609" s="262"/>
      <c r="CF609" s="262"/>
      <c r="CG609" s="262"/>
      <c r="CH609" s="262"/>
      <c r="CI609" s="262"/>
      <c r="CJ609" s="262"/>
      <c r="CK609" s="262"/>
      <c r="CL609" s="262"/>
      <c r="CM609" s="262"/>
      <c r="CN609" s="262"/>
      <c r="CO609" s="262"/>
      <c r="CP609" s="262"/>
      <c r="CQ609" s="262"/>
      <c r="CR609" s="262"/>
      <c r="CS609" s="262"/>
      <c r="CT609" s="262"/>
      <c r="CU609" s="262"/>
      <c r="CV609" s="262"/>
      <c r="CW609" s="262"/>
      <c r="CX609" s="262"/>
      <c r="CY609" s="262"/>
      <c r="CZ609" s="262"/>
      <c r="DA609" s="262"/>
      <c r="DB609" s="262"/>
      <c r="DC609" s="262"/>
      <c r="DD609" s="262"/>
      <c r="DE609" s="262"/>
      <c r="DF609" s="262"/>
      <c r="DG609" s="262"/>
      <c r="DH609" s="262"/>
      <c r="DI609" s="262"/>
      <c r="DJ609" s="262"/>
      <c r="DK609" s="262"/>
      <c r="DL609" s="262"/>
      <c r="DM609" s="262"/>
      <c r="DN609" s="262"/>
      <c r="DO609" s="262"/>
      <c r="DP609" s="262"/>
      <c r="DQ609" s="262"/>
      <c r="DR609" s="262"/>
      <c r="DS609" s="262"/>
      <c r="DT609" s="262"/>
      <c r="DU609" s="262"/>
      <c r="DV609" s="262"/>
      <c r="DW609" s="262"/>
      <c r="DX609" s="262"/>
      <c r="DY609" s="262"/>
      <c r="DZ609" s="262"/>
      <c r="EA609" s="262"/>
      <c r="EB609" s="262"/>
      <c r="EC609" s="262"/>
      <c r="ED609" s="262"/>
      <c r="EE609" s="262"/>
      <c r="EF609" s="262"/>
      <c r="EG609" s="262"/>
      <c r="EH609" s="262"/>
      <c r="EI609" s="262"/>
      <c r="EJ609" s="262"/>
      <c r="EK609" s="262"/>
      <c r="EL609" s="262"/>
      <c r="EM609" s="262"/>
      <c r="EN609" s="262"/>
      <c r="EO609" s="262"/>
      <c r="EP609" s="262"/>
      <c r="EQ609" s="262"/>
      <c r="ER609" s="262"/>
      <c r="ES609" s="262"/>
      <c r="ET609" s="262"/>
      <c r="EU609" s="262"/>
      <c r="EV609" s="262"/>
      <c r="EW609" s="262"/>
      <c r="EX609" s="262"/>
      <c r="EY609" s="262"/>
      <c r="EZ609" s="262"/>
      <c r="FA609" s="262"/>
      <c r="FB609" s="262"/>
      <c r="FC609" s="262"/>
      <c r="FD609" s="262"/>
      <c r="FE609" s="262"/>
      <c r="FF609" s="262"/>
      <c r="FG609" s="262"/>
      <c r="FH609" s="262"/>
      <c r="FI609" s="262"/>
      <c r="FJ609" s="262"/>
      <c r="FK609" s="262"/>
      <c r="FL609" s="262"/>
      <c r="FM609" s="262"/>
      <c r="FN609" s="262"/>
      <c r="FO609" s="262"/>
      <c r="FP609" s="262"/>
      <c r="FQ609" s="262"/>
      <c r="FR609" s="262"/>
      <c r="FS609" s="262"/>
      <c r="FT609" s="262"/>
      <c r="FU609" s="262"/>
      <c r="FV609" s="262"/>
      <c r="FW609" s="262"/>
      <c r="FX609" s="262"/>
      <c r="FY609" s="262"/>
      <c r="FZ609" s="262"/>
      <c r="GA609" s="262"/>
      <c r="GB609" s="262"/>
      <c r="GC609" s="262"/>
      <c r="GD609" s="262"/>
    </row>
    <row r="610" spans="1:186" s="279" customFormat="1" x14ac:dyDescent="0.2">
      <c r="A610" s="339" t="s">
        <v>12504</v>
      </c>
      <c r="B610" s="280" t="s">
        <v>1926</v>
      </c>
      <c r="C610" s="281" t="s">
        <v>8363</v>
      </c>
      <c r="D610" s="130" t="s">
        <v>18</v>
      </c>
      <c r="E610" s="130">
        <v>12</v>
      </c>
      <c r="F610" s="130">
        <v>0.2</v>
      </c>
      <c r="G610" s="282"/>
      <c r="H610" s="283"/>
      <c r="I610" s="284">
        <f ca="1">OFFSET(INDEX(Composições!A:H,MATCH(B610,Composições!A:A,0),8),2,0)</f>
        <v>26.115499999999997</v>
      </c>
      <c r="J610" s="284">
        <f ca="1">IF(ISNUMBER(I610),ROUND(F610*E610*I610,2),"")</f>
        <v>62.68</v>
      </c>
      <c r="K610" s="283">
        <f>BDI!$E$17</f>
        <v>0.18609999999999999</v>
      </c>
      <c r="L610" s="283"/>
      <c r="M610" s="283"/>
      <c r="N610" s="131">
        <f t="shared" ca="1" si="10"/>
        <v>30.98</v>
      </c>
      <c r="O610" s="340">
        <f ca="1">IF(ISNUMBER(I610),ROUND(F610*N610*E610,2),"")</f>
        <v>74.349999999999994</v>
      </c>
      <c r="P610" s="262"/>
      <c r="Q610" s="262"/>
      <c r="R610" s="262"/>
      <c r="S610" s="262"/>
      <c r="T610" s="262"/>
      <c r="U610" s="262"/>
      <c r="V610" s="262"/>
      <c r="W610" s="262"/>
      <c r="X610" s="262"/>
      <c r="Y610" s="262"/>
      <c r="Z610" s="262"/>
      <c r="AA610" s="262"/>
      <c r="AB610" s="262"/>
      <c r="AC610" s="262"/>
      <c r="AD610" s="262"/>
      <c r="AE610" s="262"/>
      <c r="AF610" s="262"/>
      <c r="AG610" s="262"/>
      <c r="AH610" s="262"/>
      <c r="AI610" s="262"/>
      <c r="AJ610" s="262"/>
      <c r="AK610" s="262"/>
      <c r="AL610" s="262"/>
      <c r="AM610" s="262"/>
      <c r="AN610" s="262"/>
      <c r="AO610" s="262"/>
      <c r="AP610" s="262"/>
      <c r="AQ610" s="262"/>
      <c r="AR610" s="262"/>
      <c r="AS610" s="262"/>
      <c r="AT610" s="262"/>
      <c r="AU610" s="262"/>
      <c r="AV610" s="262"/>
      <c r="AW610" s="262"/>
      <c r="AX610" s="262"/>
      <c r="AY610" s="262"/>
      <c r="AZ610" s="262"/>
      <c r="BA610" s="262"/>
      <c r="BB610" s="262"/>
      <c r="BC610" s="262"/>
      <c r="BD610" s="262"/>
      <c r="BE610" s="262"/>
      <c r="BF610" s="262"/>
      <c r="BG610" s="262"/>
      <c r="BH610" s="262"/>
      <c r="BI610" s="262"/>
      <c r="BJ610" s="262"/>
      <c r="BK610" s="262"/>
      <c r="BL610" s="262"/>
      <c r="BM610" s="262"/>
      <c r="BN610" s="262"/>
      <c r="BO610" s="262"/>
      <c r="BP610" s="262"/>
      <c r="BQ610" s="262"/>
      <c r="BR610" s="262"/>
      <c r="BS610" s="262"/>
      <c r="BT610" s="262"/>
      <c r="BU610" s="262"/>
      <c r="BV610" s="262"/>
      <c r="BW610" s="262"/>
      <c r="BX610" s="262"/>
      <c r="BY610" s="262"/>
      <c r="BZ610" s="262"/>
      <c r="CA610" s="262"/>
      <c r="CB610" s="262"/>
      <c r="CC610" s="262"/>
      <c r="CD610" s="262"/>
      <c r="CE610" s="262"/>
      <c r="CF610" s="262"/>
      <c r="CG610" s="262"/>
      <c r="CH610" s="262"/>
      <c r="CI610" s="262"/>
      <c r="CJ610" s="262"/>
      <c r="CK610" s="262"/>
      <c r="CL610" s="262"/>
      <c r="CM610" s="262"/>
      <c r="CN610" s="262"/>
      <c r="CO610" s="262"/>
      <c r="CP610" s="262"/>
      <c r="CQ610" s="262"/>
      <c r="CR610" s="262"/>
      <c r="CS610" s="262"/>
      <c r="CT610" s="262"/>
      <c r="CU610" s="262"/>
      <c r="CV610" s="262"/>
      <c r="CW610" s="262"/>
      <c r="CX610" s="262"/>
      <c r="CY610" s="262"/>
      <c r="CZ610" s="262"/>
      <c r="DA610" s="262"/>
      <c r="DB610" s="262"/>
      <c r="DC610" s="262"/>
      <c r="DD610" s="262"/>
      <c r="DE610" s="262"/>
      <c r="DF610" s="262"/>
      <c r="DG610" s="262"/>
      <c r="DH610" s="262"/>
      <c r="DI610" s="262"/>
      <c r="DJ610" s="262"/>
      <c r="DK610" s="262"/>
      <c r="DL610" s="262"/>
      <c r="DM610" s="262"/>
      <c r="DN610" s="262"/>
      <c r="DO610" s="262"/>
      <c r="DP610" s="262"/>
      <c r="DQ610" s="262"/>
      <c r="DR610" s="262"/>
      <c r="DS610" s="262"/>
      <c r="DT610" s="262"/>
      <c r="DU610" s="262"/>
      <c r="DV610" s="262"/>
      <c r="DW610" s="262"/>
      <c r="DX610" s="262"/>
      <c r="DY610" s="262"/>
      <c r="DZ610" s="262"/>
      <c r="EA610" s="262"/>
      <c r="EB610" s="262"/>
      <c r="EC610" s="262"/>
      <c r="ED610" s="262"/>
      <c r="EE610" s="262"/>
      <c r="EF610" s="262"/>
      <c r="EG610" s="262"/>
      <c r="EH610" s="262"/>
      <c r="EI610" s="262"/>
      <c r="EJ610" s="262"/>
      <c r="EK610" s="262"/>
      <c r="EL610" s="262"/>
      <c r="EM610" s="262"/>
      <c r="EN610" s="262"/>
      <c r="EO610" s="262"/>
      <c r="EP610" s="262"/>
      <c r="EQ610" s="262"/>
      <c r="ER610" s="262"/>
      <c r="ES610" s="262"/>
      <c r="ET610" s="262"/>
      <c r="EU610" s="262"/>
      <c r="EV610" s="262"/>
      <c r="EW610" s="262"/>
      <c r="EX610" s="262"/>
      <c r="EY610" s="262"/>
      <c r="EZ610" s="262"/>
      <c r="FA610" s="262"/>
      <c r="FB610" s="262"/>
      <c r="FC610" s="262"/>
      <c r="FD610" s="262"/>
      <c r="FE610" s="262"/>
      <c r="FF610" s="262"/>
      <c r="FG610" s="262"/>
      <c r="FH610" s="262"/>
      <c r="FI610" s="262"/>
      <c r="FJ610" s="262"/>
      <c r="FK610" s="262"/>
      <c r="FL610" s="262"/>
      <c r="FM610" s="262"/>
      <c r="FN610" s="262"/>
      <c r="FO610" s="262"/>
      <c r="FP610" s="262"/>
      <c r="FQ610" s="262"/>
      <c r="FR610" s="262"/>
      <c r="FS610" s="262"/>
      <c r="FT610" s="262"/>
      <c r="FU610" s="262"/>
      <c r="FV610" s="262"/>
      <c r="FW610" s="262"/>
      <c r="FX610" s="262"/>
      <c r="FY610" s="262"/>
      <c r="FZ610" s="262"/>
      <c r="GA610" s="262"/>
      <c r="GB610" s="262"/>
      <c r="GC610" s="262"/>
      <c r="GD610" s="262"/>
    </row>
    <row r="611" spans="1:186" s="279" customFormat="1" x14ac:dyDescent="0.2">
      <c r="A611" s="339" t="s">
        <v>12505</v>
      </c>
      <c r="B611" s="280" t="s">
        <v>1928</v>
      </c>
      <c r="C611" s="281" t="s">
        <v>8364</v>
      </c>
      <c r="D611" s="130" t="s">
        <v>18</v>
      </c>
      <c r="E611" s="130">
        <v>12</v>
      </c>
      <c r="F611" s="130">
        <v>0.2</v>
      </c>
      <c r="G611" s="282"/>
      <c r="H611" s="283"/>
      <c r="I611" s="284">
        <f ca="1">OFFSET(INDEX(Composições!A:H,MATCH(B611,Composições!A:A,0),8),2,0)</f>
        <v>21.698</v>
      </c>
      <c r="J611" s="284">
        <f ca="1">IF(ISNUMBER(I611),ROUND(F611*E611*I611,2),"")</f>
        <v>52.08</v>
      </c>
      <c r="K611" s="283">
        <f>BDI!$E$17</f>
        <v>0.18609999999999999</v>
      </c>
      <c r="L611" s="283"/>
      <c r="M611" s="283"/>
      <c r="N611" s="131">
        <f t="shared" ca="1" si="10"/>
        <v>25.74</v>
      </c>
      <c r="O611" s="340">
        <f ca="1">IF(ISNUMBER(I611),ROUND(F611*N611*E611,2),"")</f>
        <v>61.78</v>
      </c>
      <c r="P611" s="262"/>
      <c r="Q611" s="262"/>
      <c r="R611" s="262"/>
      <c r="S611" s="262"/>
      <c r="T611" s="262"/>
      <c r="U611" s="262"/>
      <c r="V611" s="262"/>
      <c r="W611" s="262"/>
      <c r="X611" s="262"/>
      <c r="Y611" s="262"/>
      <c r="Z611" s="262"/>
      <c r="AA611" s="262"/>
      <c r="AB611" s="262"/>
      <c r="AC611" s="262"/>
      <c r="AD611" s="262"/>
      <c r="AE611" s="262"/>
      <c r="AF611" s="262"/>
      <c r="AG611" s="262"/>
      <c r="AH611" s="262"/>
      <c r="AI611" s="262"/>
      <c r="AJ611" s="262"/>
      <c r="AK611" s="262"/>
      <c r="AL611" s="262"/>
      <c r="AM611" s="262"/>
      <c r="AN611" s="262"/>
      <c r="AO611" s="262"/>
      <c r="AP611" s="262"/>
      <c r="AQ611" s="262"/>
      <c r="AR611" s="262"/>
      <c r="AS611" s="262"/>
      <c r="AT611" s="262"/>
      <c r="AU611" s="262"/>
      <c r="AV611" s="262"/>
      <c r="AW611" s="262"/>
      <c r="AX611" s="262"/>
      <c r="AY611" s="262"/>
      <c r="AZ611" s="262"/>
      <c r="BA611" s="262"/>
      <c r="BB611" s="262"/>
      <c r="BC611" s="262"/>
      <c r="BD611" s="262"/>
      <c r="BE611" s="262"/>
      <c r="BF611" s="262"/>
      <c r="BG611" s="262"/>
      <c r="BH611" s="262"/>
      <c r="BI611" s="262"/>
      <c r="BJ611" s="262"/>
      <c r="BK611" s="262"/>
      <c r="BL611" s="262"/>
      <c r="BM611" s="262"/>
      <c r="BN611" s="262"/>
      <c r="BO611" s="262"/>
      <c r="BP611" s="262"/>
      <c r="BQ611" s="262"/>
      <c r="BR611" s="262"/>
      <c r="BS611" s="262"/>
      <c r="BT611" s="262"/>
      <c r="BU611" s="262"/>
      <c r="BV611" s="262"/>
      <c r="BW611" s="262"/>
      <c r="BX611" s="262"/>
      <c r="BY611" s="262"/>
      <c r="BZ611" s="262"/>
      <c r="CA611" s="262"/>
      <c r="CB611" s="262"/>
      <c r="CC611" s="262"/>
      <c r="CD611" s="262"/>
      <c r="CE611" s="262"/>
      <c r="CF611" s="262"/>
      <c r="CG611" s="262"/>
      <c r="CH611" s="262"/>
      <c r="CI611" s="262"/>
      <c r="CJ611" s="262"/>
      <c r="CK611" s="262"/>
      <c r="CL611" s="262"/>
      <c r="CM611" s="262"/>
      <c r="CN611" s="262"/>
      <c r="CO611" s="262"/>
      <c r="CP611" s="262"/>
      <c r="CQ611" s="262"/>
      <c r="CR611" s="262"/>
      <c r="CS611" s="262"/>
      <c r="CT611" s="262"/>
      <c r="CU611" s="262"/>
      <c r="CV611" s="262"/>
      <c r="CW611" s="262"/>
      <c r="CX611" s="262"/>
      <c r="CY611" s="262"/>
      <c r="CZ611" s="262"/>
      <c r="DA611" s="262"/>
      <c r="DB611" s="262"/>
      <c r="DC611" s="262"/>
      <c r="DD611" s="262"/>
      <c r="DE611" s="262"/>
      <c r="DF611" s="262"/>
      <c r="DG611" s="262"/>
      <c r="DH611" s="262"/>
      <c r="DI611" s="262"/>
      <c r="DJ611" s="262"/>
      <c r="DK611" s="262"/>
      <c r="DL611" s="262"/>
      <c r="DM611" s="262"/>
      <c r="DN611" s="262"/>
      <c r="DO611" s="262"/>
      <c r="DP611" s="262"/>
      <c r="DQ611" s="262"/>
      <c r="DR611" s="262"/>
      <c r="DS611" s="262"/>
      <c r="DT611" s="262"/>
      <c r="DU611" s="262"/>
      <c r="DV611" s="262"/>
      <c r="DW611" s="262"/>
      <c r="DX611" s="262"/>
      <c r="DY611" s="262"/>
      <c r="DZ611" s="262"/>
      <c r="EA611" s="262"/>
      <c r="EB611" s="262"/>
      <c r="EC611" s="262"/>
      <c r="ED611" s="262"/>
      <c r="EE611" s="262"/>
      <c r="EF611" s="262"/>
      <c r="EG611" s="262"/>
      <c r="EH611" s="262"/>
      <c r="EI611" s="262"/>
      <c r="EJ611" s="262"/>
      <c r="EK611" s="262"/>
      <c r="EL611" s="262"/>
      <c r="EM611" s="262"/>
      <c r="EN611" s="262"/>
      <c r="EO611" s="262"/>
      <c r="EP611" s="262"/>
      <c r="EQ611" s="262"/>
      <c r="ER611" s="262"/>
      <c r="ES611" s="262"/>
      <c r="ET611" s="262"/>
      <c r="EU611" s="262"/>
      <c r="EV611" s="262"/>
      <c r="EW611" s="262"/>
      <c r="EX611" s="262"/>
      <c r="EY611" s="262"/>
      <c r="EZ611" s="262"/>
      <c r="FA611" s="262"/>
      <c r="FB611" s="262"/>
      <c r="FC611" s="262"/>
      <c r="FD611" s="262"/>
      <c r="FE611" s="262"/>
      <c r="FF611" s="262"/>
      <c r="FG611" s="262"/>
      <c r="FH611" s="262"/>
      <c r="FI611" s="262"/>
      <c r="FJ611" s="262"/>
      <c r="FK611" s="262"/>
      <c r="FL611" s="262"/>
      <c r="FM611" s="262"/>
      <c r="FN611" s="262"/>
      <c r="FO611" s="262"/>
      <c r="FP611" s="262"/>
      <c r="FQ611" s="262"/>
      <c r="FR611" s="262"/>
      <c r="FS611" s="262"/>
      <c r="FT611" s="262"/>
      <c r="FU611" s="262"/>
      <c r="FV611" s="262"/>
      <c r="FW611" s="262"/>
      <c r="FX611" s="262"/>
      <c r="FY611" s="262"/>
      <c r="FZ611" s="262"/>
      <c r="GA611" s="262"/>
      <c r="GB611" s="262"/>
      <c r="GC611" s="262"/>
      <c r="GD611" s="262"/>
    </row>
    <row r="612" spans="1:186" s="279" customFormat="1" x14ac:dyDescent="0.2">
      <c r="A612" s="339" t="s">
        <v>12506</v>
      </c>
      <c r="B612" s="280" t="s">
        <v>1929</v>
      </c>
      <c r="C612" s="281" t="s">
        <v>8365</v>
      </c>
      <c r="D612" s="130" t="s">
        <v>18</v>
      </c>
      <c r="E612" s="130">
        <v>5</v>
      </c>
      <c r="F612" s="130">
        <v>0.2</v>
      </c>
      <c r="G612" s="282"/>
      <c r="H612" s="283"/>
      <c r="I612" s="284">
        <f ca="1">OFFSET(INDEX(Composições!A:H,MATCH(B612,Composições!A:A,0),8),2,0)</f>
        <v>238.393</v>
      </c>
      <c r="J612" s="284">
        <f ca="1">IF(ISNUMBER(I612),ROUND(F612*E612*I612,2),"")</f>
        <v>238.39</v>
      </c>
      <c r="K612" s="283">
        <f>BDI!$E$17</f>
        <v>0.18609999999999999</v>
      </c>
      <c r="L612" s="283"/>
      <c r="M612" s="283"/>
      <c r="N612" s="131">
        <f t="shared" ca="1" si="10"/>
        <v>282.76</v>
      </c>
      <c r="O612" s="340">
        <f ca="1">IF(ISNUMBER(I612),ROUND(F612*N612*E612,2),"")</f>
        <v>282.76</v>
      </c>
      <c r="P612" s="262"/>
      <c r="Q612" s="262"/>
      <c r="R612" s="262"/>
      <c r="S612" s="262"/>
      <c r="T612" s="262"/>
      <c r="U612" s="262"/>
      <c r="V612" s="262"/>
      <c r="W612" s="262"/>
      <c r="X612" s="262"/>
      <c r="Y612" s="262"/>
      <c r="Z612" s="262"/>
      <c r="AA612" s="262"/>
      <c r="AB612" s="262"/>
      <c r="AC612" s="262"/>
      <c r="AD612" s="262"/>
      <c r="AE612" s="262"/>
      <c r="AF612" s="262"/>
      <c r="AG612" s="262"/>
      <c r="AH612" s="262"/>
      <c r="AI612" s="262"/>
      <c r="AJ612" s="262"/>
      <c r="AK612" s="262"/>
      <c r="AL612" s="262"/>
      <c r="AM612" s="262"/>
      <c r="AN612" s="262"/>
      <c r="AO612" s="262"/>
      <c r="AP612" s="262"/>
      <c r="AQ612" s="262"/>
      <c r="AR612" s="262"/>
      <c r="AS612" s="262"/>
      <c r="AT612" s="262"/>
      <c r="AU612" s="262"/>
      <c r="AV612" s="262"/>
      <c r="AW612" s="262"/>
      <c r="AX612" s="262"/>
      <c r="AY612" s="262"/>
      <c r="AZ612" s="262"/>
      <c r="BA612" s="262"/>
      <c r="BB612" s="262"/>
      <c r="BC612" s="262"/>
      <c r="BD612" s="262"/>
      <c r="BE612" s="262"/>
      <c r="BF612" s="262"/>
      <c r="BG612" s="262"/>
      <c r="BH612" s="262"/>
      <c r="BI612" s="262"/>
      <c r="BJ612" s="262"/>
      <c r="BK612" s="262"/>
      <c r="BL612" s="262"/>
      <c r="BM612" s="262"/>
      <c r="BN612" s="262"/>
      <c r="BO612" s="262"/>
      <c r="BP612" s="262"/>
      <c r="BQ612" s="262"/>
      <c r="BR612" s="262"/>
      <c r="BS612" s="262"/>
      <c r="BT612" s="262"/>
      <c r="BU612" s="262"/>
      <c r="BV612" s="262"/>
      <c r="BW612" s="262"/>
      <c r="BX612" s="262"/>
      <c r="BY612" s="262"/>
      <c r="BZ612" s="262"/>
      <c r="CA612" s="262"/>
      <c r="CB612" s="262"/>
      <c r="CC612" s="262"/>
      <c r="CD612" s="262"/>
      <c r="CE612" s="262"/>
      <c r="CF612" s="262"/>
      <c r="CG612" s="262"/>
      <c r="CH612" s="262"/>
      <c r="CI612" s="262"/>
      <c r="CJ612" s="262"/>
      <c r="CK612" s="262"/>
      <c r="CL612" s="262"/>
      <c r="CM612" s="262"/>
      <c r="CN612" s="262"/>
      <c r="CO612" s="262"/>
      <c r="CP612" s="262"/>
      <c r="CQ612" s="262"/>
      <c r="CR612" s="262"/>
      <c r="CS612" s="262"/>
      <c r="CT612" s="262"/>
      <c r="CU612" s="262"/>
      <c r="CV612" s="262"/>
      <c r="CW612" s="262"/>
      <c r="CX612" s="262"/>
      <c r="CY612" s="262"/>
      <c r="CZ612" s="262"/>
      <c r="DA612" s="262"/>
      <c r="DB612" s="262"/>
      <c r="DC612" s="262"/>
      <c r="DD612" s="262"/>
      <c r="DE612" s="262"/>
      <c r="DF612" s="262"/>
      <c r="DG612" s="262"/>
      <c r="DH612" s="262"/>
      <c r="DI612" s="262"/>
      <c r="DJ612" s="262"/>
      <c r="DK612" s="262"/>
      <c r="DL612" s="262"/>
      <c r="DM612" s="262"/>
      <c r="DN612" s="262"/>
      <c r="DO612" s="262"/>
      <c r="DP612" s="262"/>
      <c r="DQ612" s="262"/>
      <c r="DR612" s="262"/>
      <c r="DS612" s="262"/>
      <c r="DT612" s="262"/>
      <c r="DU612" s="262"/>
      <c r="DV612" s="262"/>
      <c r="DW612" s="262"/>
      <c r="DX612" s="262"/>
      <c r="DY612" s="262"/>
      <c r="DZ612" s="262"/>
      <c r="EA612" s="262"/>
      <c r="EB612" s="262"/>
      <c r="EC612" s="262"/>
      <c r="ED612" s="262"/>
      <c r="EE612" s="262"/>
      <c r="EF612" s="262"/>
      <c r="EG612" s="262"/>
      <c r="EH612" s="262"/>
      <c r="EI612" s="262"/>
      <c r="EJ612" s="262"/>
      <c r="EK612" s="262"/>
      <c r="EL612" s="262"/>
      <c r="EM612" s="262"/>
      <c r="EN612" s="262"/>
      <c r="EO612" s="262"/>
      <c r="EP612" s="262"/>
      <c r="EQ612" s="262"/>
      <c r="ER612" s="262"/>
      <c r="ES612" s="262"/>
      <c r="ET612" s="262"/>
      <c r="EU612" s="262"/>
      <c r="EV612" s="262"/>
      <c r="EW612" s="262"/>
      <c r="EX612" s="262"/>
      <c r="EY612" s="262"/>
      <c r="EZ612" s="262"/>
      <c r="FA612" s="262"/>
      <c r="FB612" s="262"/>
      <c r="FC612" s="262"/>
      <c r="FD612" s="262"/>
      <c r="FE612" s="262"/>
      <c r="FF612" s="262"/>
      <c r="FG612" s="262"/>
      <c r="FH612" s="262"/>
      <c r="FI612" s="262"/>
      <c r="FJ612" s="262"/>
      <c r="FK612" s="262"/>
      <c r="FL612" s="262"/>
      <c r="FM612" s="262"/>
      <c r="FN612" s="262"/>
      <c r="FO612" s="262"/>
      <c r="FP612" s="262"/>
      <c r="FQ612" s="262"/>
      <c r="FR612" s="262"/>
      <c r="FS612" s="262"/>
      <c r="FT612" s="262"/>
      <c r="FU612" s="262"/>
      <c r="FV612" s="262"/>
      <c r="FW612" s="262"/>
      <c r="FX612" s="262"/>
      <c r="FY612" s="262"/>
      <c r="FZ612" s="262"/>
      <c r="GA612" s="262"/>
      <c r="GB612" s="262"/>
      <c r="GC612" s="262"/>
      <c r="GD612" s="262"/>
    </row>
    <row r="613" spans="1:186" s="279" customFormat="1" x14ac:dyDescent="0.2">
      <c r="A613" s="339" t="s">
        <v>12507</v>
      </c>
      <c r="B613" s="280" t="s">
        <v>1930</v>
      </c>
      <c r="C613" s="281" t="s">
        <v>8366</v>
      </c>
      <c r="D613" s="130" t="s">
        <v>18</v>
      </c>
      <c r="E613" s="130">
        <v>12</v>
      </c>
      <c r="F613" s="130">
        <v>0.2</v>
      </c>
      <c r="G613" s="282"/>
      <c r="H613" s="283"/>
      <c r="I613" s="284">
        <f ca="1">OFFSET(INDEX(Composições!A:H,MATCH(B613,Composições!A:A,0),8),2,0)</f>
        <v>113.9335</v>
      </c>
      <c r="J613" s="284">
        <f ca="1">IF(ISNUMBER(I613),ROUND(F613*E613*I613,2),"")</f>
        <v>273.44</v>
      </c>
      <c r="K613" s="283">
        <f>BDI!$E$17</f>
        <v>0.18609999999999999</v>
      </c>
      <c r="L613" s="283"/>
      <c r="M613" s="283"/>
      <c r="N613" s="131">
        <f t="shared" ca="1" si="10"/>
        <v>135.13999999999999</v>
      </c>
      <c r="O613" s="340">
        <f ca="1">IF(ISNUMBER(I613),ROUND(F613*N613*E613,2),"")</f>
        <v>324.33999999999997</v>
      </c>
      <c r="P613" s="262"/>
      <c r="Q613" s="262"/>
      <c r="R613" s="262"/>
      <c r="S613" s="262"/>
      <c r="T613" s="262"/>
      <c r="U613" s="262"/>
      <c r="V613" s="262"/>
      <c r="W613" s="262"/>
      <c r="X613" s="262"/>
      <c r="Y613" s="262"/>
      <c r="Z613" s="262"/>
      <c r="AA613" s="262"/>
      <c r="AB613" s="262"/>
      <c r="AC613" s="262"/>
      <c r="AD613" s="262"/>
      <c r="AE613" s="262"/>
      <c r="AF613" s="262"/>
      <c r="AG613" s="262"/>
      <c r="AH613" s="262"/>
      <c r="AI613" s="262"/>
      <c r="AJ613" s="262"/>
      <c r="AK613" s="262"/>
      <c r="AL613" s="262"/>
      <c r="AM613" s="262"/>
      <c r="AN613" s="262"/>
      <c r="AO613" s="262"/>
      <c r="AP613" s="262"/>
      <c r="AQ613" s="262"/>
      <c r="AR613" s="262"/>
      <c r="AS613" s="262"/>
      <c r="AT613" s="262"/>
      <c r="AU613" s="262"/>
      <c r="AV613" s="262"/>
      <c r="AW613" s="262"/>
      <c r="AX613" s="262"/>
      <c r="AY613" s="262"/>
      <c r="AZ613" s="262"/>
      <c r="BA613" s="262"/>
      <c r="BB613" s="262"/>
      <c r="BC613" s="262"/>
      <c r="BD613" s="262"/>
      <c r="BE613" s="262"/>
      <c r="BF613" s="262"/>
      <c r="BG613" s="262"/>
      <c r="BH613" s="262"/>
      <c r="BI613" s="262"/>
      <c r="BJ613" s="262"/>
      <c r="BK613" s="262"/>
      <c r="BL613" s="262"/>
      <c r="BM613" s="262"/>
      <c r="BN613" s="262"/>
      <c r="BO613" s="262"/>
      <c r="BP613" s="262"/>
      <c r="BQ613" s="262"/>
      <c r="BR613" s="262"/>
      <c r="BS613" s="262"/>
      <c r="BT613" s="262"/>
      <c r="BU613" s="262"/>
      <c r="BV613" s="262"/>
      <c r="BW613" s="262"/>
      <c r="BX613" s="262"/>
      <c r="BY613" s="262"/>
      <c r="BZ613" s="262"/>
      <c r="CA613" s="262"/>
      <c r="CB613" s="262"/>
      <c r="CC613" s="262"/>
      <c r="CD613" s="262"/>
      <c r="CE613" s="262"/>
      <c r="CF613" s="262"/>
      <c r="CG613" s="262"/>
      <c r="CH613" s="262"/>
      <c r="CI613" s="262"/>
      <c r="CJ613" s="262"/>
      <c r="CK613" s="262"/>
      <c r="CL613" s="262"/>
      <c r="CM613" s="262"/>
      <c r="CN613" s="262"/>
      <c r="CO613" s="262"/>
      <c r="CP613" s="262"/>
      <c r="CQ613" s="262"/>
      <c r="CR613" s="262"/>
      <c r="CS613" s="262"/>
      <c r="CT613" s="262"/>
      <c r="CU613" s="262"/>
      <c r="CV613" s="262"/>
      <c r="CW613" s="262"/>
      <c r="CX613" s="262"/>
      <c r="CY613" s="262"/>
      <c r="CZ613" s="262"/>
      <c r="DA613" s="262"/>
      <c r="DB613" s="262"/>
      <c r="DC613" s="262"/>
      <c r="DD613" s="262"/>
      <c r="DE613" s="262"/>
      <c r="DF613" s="262"/>
      <c r="DG613" s="262"/>
      <c r="DH613" s="262"/>
      <c r="DI613" s="262"/>
      <c r="DJ613" s="262"/>
      <c r="DK613" s="262"/>
      <c r="DL613" s="262"/>
      <c r="DM613" s="262"/>
      <c r="DN613" s="262"/>
      <c r="DO613" s="262"/>
      <c r="DP613" s="262"/>
      <c r="DQ613" s="262"/>
      <c r="DR613" s="262"/>
      <c r="DS613" s="262"/>
      <c r="DT613" s="262"/>
      <c r="DU613" s="262"/>
      <c r="DV613" s="262"/>
      <c r="DW613" s="262"/>
      <c r="DX613" s="262"/>
      <c r="DY613" s="262"/>
      <c r="DZ613" s="262"/>
      <c r="EA613" s="262"/>
      <c r="EB613" s="262"/>
      <c r="EC613" s="262"/>
      <c r="ED613" s="262"/>
      <c r="EE613" s="262"/>
      <c r="EF613" s="262"/>
      <c r="EG613" s="262"/>
      <c r="EH613" s="262"/>
      <c r="EI613" s="262"/>
      <c r="EJ613" s="262"/>
      <c r="EK613" s="262"/>
      <c r="EL613" s="262"/>
      <c r="EM613" s="262"/>
      <c r="EN613" s="262"/>
      <c r="EO613" s="262"/>
      <c r="EP613" s="262"/>
      <c r="EQ613" s="262"/>
      <c r="ER613" s="262"/>
      <c r="ES613" s="262"/>
      <c r="ET613" s="262"/>
      <c r="EU613" s="262"/>
      <c r="EV613" s="262"/>
      <c r="EW613" s="262"/>
      <c r="EX613" s="262"/>
      <c r="EY613" s="262"/>
      <c r="EZ613" s="262"/>
      <c r="FA613" s="262"/>
      <c r="FB613" s="262"/>
      <c r="FC613" s="262"/>
      <c r="FD613" s="262"/>
      <c r="FE613" s="262"/>
      <c r="FF613" s="262"/>
      <c r="FG613" s="262"/>
      <c r="FH613" s="262"/>
      <c r="FI613" s="262"/>
      <c r="FJ613" s="262"/>
      <c r="FK613" s="262"/>
      <c r="FL613" s="262"/>
      <c r="FM613" s="262"/>
      <c r="FN613" s="262"/>
      <c r="FO613" s="262"/>
      <c r="FP613" s="262"/>
      <c r="FQ613" s="262"/>
      <c r="FR613" s="262"/>
      <c r="FS613" s="262"/>
      <c r="FT613" s="262"/>
      <c r="FU613" s="262"/>
      <c r="FV613" s="262"/>
      <c r="FW613" s="262"/>
      <c r="FX613" s="262"/>
      <c r="FY613" s="262"/>
      <c r="FZ613" s="262"/>
      <c r="GA613" s="262"/>
      <c r="GB613" s="262"/>
      <c r="GC613" s="262"/>
      <c r="GD613" s="262"/>
    </row>
    <row r="614" spans="1:186" s="279" customFormat="1" x14ac:dyDescent="0.2">
      <c r="A614" s="339" t="s">
        <v>12508</v>
      </c>
      <c r="B614" s="280" t="s">
        <v>1931</v>
      </c>
      <c r="C614" s="281" t="s">
        <v>8367</v>
      </c>
      <c r="D614" s="130" t="s">
        <v>18</v>
      </c>
      <c r="E614" s="130">
        <v>12</v>
      </c>
      <c r="F614" s="130">
        <v>0.2</v>
      </c>
      <c r="G614" s="282"/>
      <c r="H614" s="283"/>
      <c r="I614" s="284">
        <f ca="1">OFFSET(INDEX(Composições!A:H,MATCH(B614,Composições!A:A,0),8),2,0)</f>
        <v>24.852</v>
      </c>
      <c r="J614" s="284">
        <f ca="1">IF(ISNUMBER(I614),ROUND(F614*E614*I614,2),"")</f>
        <v>59.64</v>
      </c>
      <c r="K614" s="283">
        <f>BDI!$E$17</f>
        <v>0.18609999999999999</v>
      </c>
      <c r="L614" s="283"/>
      <c r="M614" s="283"/>
      <c r="N614" s="131">
        <f t="shared" ca="1" si="10"/>
        <v>29.48</v>
      </c>
      <c r="O614" s="340">
        <f ca="1">IF(ISNUMBER(I614),ROUND(F614*N614*E614,2),"")</f>
        <v>70.75</v>
      </c>
      <c r="P614" s="262"/>
      <c r="Q614" s="262"/>
      <c r="R614" s="262"/>
      <c r="S614" s="262"/>
      <c r="T614" s="262"/>
      <c r="U614" s="262"/>
      <c r="V614" s="262"/>
      <c r="W614" s="262"/>
      <c r="X614" s="262"/>
      <c r="Y614" s="262"/>
      <c r="Z614" s="262"/>
      <c r="AA614" s="262"/>
      <c r="AB614" s="262"/>
      <c r="AC614" s="262"/>
      <c r="AD614" s="262"/>
      <c r="AE614" s="262"/>
      <c r="AF614" s="262"/>
      <c r="AG614" s="262"/>
      <c r="AH614" s="262"/>
      <c r="AI614" s="262"/>
      <c r="AJ614" s="262"/>
      <c r="AK614" s="262"/>
      <c r="AL614" s="262"/>
      <c r="AM614" s="262"/>
      <c r="AN614" s="262"/>
      <c r="AO614" s="262"/>
      <c r="AP614" s="262"/>
      <c r="AQ614" s="262"/>
      <c r="AR614" s="262"/>
      <c r="AS614" s="262"/>
      <c r="AT614" s="262"/>
      <c r="AU614" s="262"/>
      <c r="AV614" s="262"/>
      <c r="AW614" s="262"/>
      <c r="AX614" s="262"/>
      <c r="AY614" s="262"/>
      <c r="AZ614" s="262"/>
      <c r="BA614" s="262"/>
      <c r="BB614" s="262"/>
      <c r="BC614" s="262"/>
      <c r="BD614" s="262"/>
      <c r="BE614" s="262"/>
      <c r="BF614" s="262"/>
      <c r="BG614" s="262"/>
      <c r="BH614" s="262"/>
      <c r="BI614" s="262"/>
      <c r="BJ614" s="262"/>
      <c r="BK614" s="262"/>
      <c r="BL614" s="262"/>
      <c r="BM614" s="262"/>
      <c r="BN614" s="262"/>
      <c r="BO614" s="262"/>
      <c r="BP614" s="262"/>
      <c r="BQ614" s="262"/>
      <c r="BR614" s="262"/>
      <c r="BS614" s="262"/>
      <c r="BT614" s="262"/>
      <c r="BU614" s="262"/>
      <c r="BV614" s="262"/>
      <c r="BW614" s="262"/>
      <c r="BX614" s="262"/>
      <c r="BY614" s="262"/>
      <c r="BZ614" s="262"/>
      <c r="CA614" s="262"/>
      <c r="CB614" s="262"/>
      <c r="CC614" s="262"/>
      <c r="CD614" s="262"/>
      <c r="CE614" s="262"/>
      <c r="CF614" s="262"/>
      <c r="CG614" s="262"/>
      <c r="CH614" s="262"/>
      <c r="CI614" s="262"/>
      <c r="CJ614" s="262"/>
      <c r="CK614" s="262"/>
      <c r="CL614" s="262"/>
      <c r="CM614" s="262"/>
      <c r="CN614" s="262"/>
      <c r="CO614" s="262"/>
      <c r="CP614" s="262"/>
      <c r="CQ614" s="262"/>
      <c r="CR614" s="262"/>
      <c r="CS614" s="262"/>
      <c r="CT614" s="262"/>
      <c r="CU614" s="262"/>
      <c r="CV614" s="262"/>
      <c r="CW614" s="262"/>
      <c r="CX614" s="262"/>
      <c r="CY614" s="262"/>
      <c r="CZ614" s="262"/>
      <c r="DA614" s="262"/>
      <c r="DB614" s="262"/>
      <c r="DC614" s="262"/>
      <c r="DD614" s="262"/>
      <c r="DE614" s="262"/>
      <c r="DF614" s="262"/>
      <c r="DG614" s="262"/>
      <c r="DH614" s="262"/>
      <c r="DI614" s="262"/>
      <c r="DJ614" s="262"/>
      <c r="DK614" s="262"/>
      <c r="DL614" s="262"/>
      <c r="DM614" s="262"/>
      <c r="DN614" s="262"/>
      <c r="DO614" s="262"/>
      <c r="DP614" s="262"/>
      <c r="DQ614" s="262"/>
      <c r="DR614" s="262"/>
      <c r="DS614" s="262"/>
      <c r="DT614" s="262"/>
      <c r="DU614" s="262"/>
      <c r="DV614" s="262"/>
      <c r="DW614" s="262"/>
      <c r="DX614" s="262"/>
      <c r="DY614" s="262"/>
      <c r="DZ614" s="262"/>
      <c r="EA614" s="262"/>
      <c r="EB614" s="262"/>
      <c r="EC614" s="262"/>
      <c r="ED614" s="262"/>
      <c r="EE614" s="262"/>
      <c r="EF614" s="262"/>
      <c r="EG614" s="262"/>
      <c r="EH614" s="262"/>
      <c r="EI614" s="262"/>
      <c r="EJ614" s="262"/>
      <c r="EK614" s="262"/>
      <c r="EL614" s="262"/>
      <c r="EM614" s="262"/>
      <c r="EN614" s="262"/>
      <c r="EO614" s="262"/>
      <c r="EP614" s="262"/>
      <c r="EQ614" s="262"/>
      <c r="ER614" s="262"/>
      <c r="ES614" s="262"/>
      <c r="ET614" s="262"/>
      <c r="EU614" s="262"/>
      <c r="EV614" s="262"/>
      <c r="EW614" s="262"/>
      <c r="EX614" s="262"/>
      <c r="EY614" s="262"/>
      <c r="EZ614" s="262"/>
      <c r="FA614" s="262"/>
      <c r="FB614" s="262"/>
      <c r="FC614" s="262"/>
      <c r="FD614" s="262"/>
      <c r="FE614" s="262"/>
      <c r="FF614" s="262"/>
      <c r="FG614" s="262"/>
      <c r="FH614" s="262"/>
      <c r="FI614" s="262"/>
      <c r="FJ614" s="262"/>
      <c r="FK614" s="262"/>
      <c r="FL614" s="262"/>
      <c r="FM614" s="262"/>
      <c r="FN614" s="262"/>
      <c r="FO614" s="262"/>
      <c r="FP614" s="262"/>
      <c r="FQ614" s="262"/>
      <c r="FR614" s="262"/>
      <c r="FS614" s="262"/>
      <c r="FT614" s="262"/>
      <c r="FU614" s="262"/>
      <c r="FV614" s="262"/>
      <c r="FW614" s="262"/>
      <c r="FX614" s="262"/>
      <c r="FY614" s="262"/>
      <c r="FZ614" s="262"/>
      <c r="GA614" s="262"/>
      <c r="GB614" s="262"/>
      <c r="GC614" s="262"/>
      <c r="GD614" s="262"/>
    </row>
    <row r="615" spans="1:186" s="279" customFormat="1" x14ac:dyDescent="0.2">
      <c r="A615" s="339" t="s">
        <v>12509</v>
      </c>
      <c r="B615" s="280" t="s">
        <v>1932</v>
      </c>
      <c r="C615" s="281" t="s">
        <v>8368</v>
      </c>
      <c r="D615" s="130" t="s">
        <v>18</v>
      </c>
      <c r="E615" s="130">
        <v>12</v>
      </c>
      <c r="F615" s="130">
        <v>0.2</v>
      </c>
      <c r="G615" s="282"/>
      <c r="H615" s="283"/>
      <c r="I615" s="284">
        <f ca="1">OFFSET(INDEX(Composições!A:H,MATCH(B615,Composições!A:A,0),8),2,0)</f>
        <v>89.850999999999999</v>
      </c>
      <c r="J615" s="284">
        <f ca="1">IF(ISNUMBER(I615),ROUND(F615*E615*I615,2),"")</f>
        <v>215.64</v>
      </c>
      <c r="K615" s="283">
        <f>BDI!$E$17</f>
        <v>0.18609999999999999</v>
      </c>
      <c r="L615" s="283"/>
      <c r="M615" s="283"/>
      <c r="N615" s="131">
        <f t="shared" ca="1" si="10"/>
        <v>106.57</v>
      </c>
      <c r="O615" s="340">
        <f ca="1">IF(ISNUMBER(I615),ROUND(F615*N615*E615,2),"")</f>
        <v>255.77</v>
      </c>
      <c r="P615" s="262"/>
      <c r="Q615" s="262"/>
      <c r="R615" s="262"/>
      <c r="S615" s="262"/>
      <c r="T615" s="262"/>
      <c r="U615" s="262"/>
      <c r="V615" s="262"/>
      <c r="W615" s="262"/>
      <c r="X615" s="262"/>
      <c r="Y615" s="262"/>
      <c r="Z615" s="262"/>
      <c r="AA615" s="262"/>
      <c r="AB615" s="262"/>
      <c r="AC615" s="262"/>
      <c r="AD615" s="262"/>
      <c r="AE615" s="262"/>
      <c r="AF615" s="262"/>
      <c r="AG615" s="262"/>
      <c r="AH615" s="262"/>
      <c r="AI615" s="262"/>
      <c r="AJ615" s="262"/>
      <c r="AK615" s="262"/>
      <c r="AL615" s="262"/>
      <c r="AM615" s="262"/>
      <c r="AN615" s="262"/>
      <c r="AO615" s="262"/>
      <c r="AP615" s="262"/>
      <c r="AQ615" s="262"/>
      <c r="AR615" s="262"/>
      <c r="AS615" s="262"/>
      <c r="AT615" s="262"/>
      <c r="AU615" s="262"/>
      <c r="AV615" s="262"/>
      <c r="AW615" s="262"/>
      <c r="AX615" s="262"/>
      <c r="AY615" s="262"/>
      <c r="AZ615" s="262"/>
      <c r="BA615" s="262"/>
      <c r="BB615" s="262"/>
      <c r="BC615" s="262"/>
      <c r="BD615" s="262"/>
      <c r="BE615" s="262"/>
      <c r="BF615" s="262"/>
      <c r="BG615" s="262"/>
      <c r="BH615" s="262"/>
      <c r="BI615" s="262"/>
      <c r="BJ615" s="262"/>
      <c r="BK615" s="262"/>
      <c r="BL615" s="262"/>
      <c r="BM615" s="262"/>
      <c r="BN615" s="262"/>
      <c r="BO615" s="262"/>
      <c r="BP615" s="262"/>
      <c r="BQ615" s="262"/>
      <c r="BR615" s="262"/>
      <c r="BS615" s="262"/>
      <c r="BT615" s="262"/>
      <c r="BU615" s="262"/>
      <c r="BV615" s="262"/>
      <c r="BW615" s="262"/>
      <c r="BX615" s="262"/>
      <c r="BY615" s="262"/>
      <c r="BZ615" s="262"/>
      <c r="CA615" s="262"/>
      <c r="CB615" s="262"/>
      <c r="CC615" s="262"/>
      <c r="CD615" s="262"/>
      <c r="CE615" s="262"/>
      <c r="CF615" s="262"/>
      <c r="CG615" s="262"/>
      <c r="CH615" s="262"/>
      <c r="CI615" s="262"/>
      <c r="CJ615" s="262"/>
      <c r="CK615" s="262"/>
      <c r="CL615" s="262"/>
      <c r="CM615" s="262"/>
      <c r="CN615" s="262"/>
      <c r="CO615" s="262"/>
      <c r="CP615" s="262"/>
      <c r="CQ615" s="262"/>
      <c r="CR615" s="262"/>
      <c r="CS615" s="262"/>
      <c r="CT615" s="262"/>
      <c r="CU615" s="262"/>
      <c r="CV615" s="262"/>
      <c r="CW615" s="262"/>
      <c r="CX615" s="262"/>
      <c r="CY615" s="262"/>
      <c r="CZ615" s="262"/>
      <c r="DA615" s="262"/>
      <c r="DB615" s="262"/>
      <c r="DC615" s="262"/>
      <c r="DD615" s="262"/>
      <c r="DE615" s="262"/>
      <c r="DF615" s="262"/>
      <c r="DG615" s="262"/>
      <c r="DH615" s="262"/>
      <c r="DI615" s="262"/>
      <c r="DJ615" s="262"/>
      <c r="DK615" s="262"/>
      <c r="DL615" s="262"/>
      <c r="DM615" s="262"/>
      <c r="DN615" s="262"/>
      <c r="DO615" s="262"/>
      <c r="DP615" s="262"/>
      <c r="DQ615" s="262"/>
      <c r="DR615" s="262"/>
      <c r="DS615" s="262"/>
      <c r="DT615" s="262"/>
      <c r="DU615" s="262"/>
      <c r="DV615" s="262"/>
      <c r="DW615" s="262"/>
      <c r="DX615" s="262"/>
      <c r="DY615" s="262"/>
      <c r="DZ615" s="262"/>
      <c r="EA615" s="262"/>
      <c r="EB615" s="262"/>
      <c r="EC615" s="262"/>
      <c r="ED615" s="262"/>
      <c r="EE615" s="262"/>
      <c r="EF615" s="262"/>
      <c r="EG615" s="262"/>
      <c r="EH615" s="262"/>
      <c r="EI615" s="262"/>
      <c r="EJ615" s="262"/>
      <c r="EK615" s="262"/>
      <c r="EL615" s="262"/>
      <c r="EM615" s="262"/>
      <c r="EN615" s="262"/>
      <c r="EO615" s="262"/>
      <c r="EP615" s="262"/>
      <c r="EQ615" s="262"/>
      <c r="ER615" s="262"/>
      <c r="ES615" s="262"/>
      <c r="ET615" s="262"/>
      <c r="EU615" s="262"/>
      <c r="EV615" s="262"/>
      <c r="EW615" s="262"/>
      <c r="EX615" s="262"/>
      <c r="EY615" s="262"/>
      <c r="EZ615" s="262"/>
      <c r="FA615" s="262"/>
      <c r="FB615" s="262"/>
      <c r="FC615" s="262"/>
      <c r="FD615" s="262"/>
      <c r="FE615" s="262"/>
      <c r="FF615" s="262"/>
      <c r="FG615" s="262"/>
      <c r="FH615" s="262"/>
      <c r="FI615" s="262"/>
      <c r="FJ615" s="262"/>
      <c r="FK615" s="262"/>
      <c r="FL615" s="262"/>
      <c r="FM615" s="262"/>
      <c r="FN615" s="262"/>
      <c r="FO615" s="262"/>
      <c r="FP615" s="262"/>
      <c r="FQ615" s="262"/>
      <c r="FR615" s="262"/>
      <c r="FS615" s="262"/>
      <c r="FT615" s="262"/>
      <c r="FU615" s="262"/>
      <c r="FV615" s="262"/>
      <c r="FW615" s="262"/>
      <c r="FX615" s="262"/>
      <c r="FY615" s="262"/>
      <c r="FZ615" s="262"/>
      <c r="GA615" s="262"/>
      <c r="GB615" s="262"/>
      <c r="GC615" s="262"/>
      <c r="GD615" s="262"/>
    </row>
    <row r="616" spans="1:186" s="279" customFormat="1" x14ac:dyDescent="0.2">
      <c r="A616" s="339" t="s">
        <v>12510</v>
      </c>
      <c r="B616" s="280" t="s">
        <v>1933</v>
      </c>
      <c r="C616" s="281" t="s">
        <v>8369</v>
      </c>
      <c r="D616" s="130" t="s">
        <v>18</v>
      </c>
      <c r="E616" s="130">
        <v>12</v>
      </c>
      <c r="F616" s="130">
        <v>0.2</v>
      </c>
      <c r="G616" s="282"/>
      <c r="H616" s="283"/>
      <c r="I616" s="284">
        <f ca="1">OFFSET(INDEX(Composições!A:H,MATCH(B616,Composições!A:A,0),8),2,0)</f>
        <v>74.869500000000002</v>
      </c>
      <c r="J616" s="284">
        <f ca="1">IF(ISNUMBER(I616),ROUND(F616*E616*I616,2),"")</f>
        <v>179.69</v>
      </c>
      <c r="K616" s="283">
        <f>BDI!$E$17</f>
        <v>0.18609999999999999</v>
      </c>
      <c r="L616" s="283"/>
      <c r="M616" s="283"/>
      <c r="N616" s="131">
        <f t="shared" ca="1" si="10"/>
        <v>88.8</v>
      </c>
      <c r="O616" s="340">
        <f ca="1">IF(ISNUMBER(I616),ROUND(F616*N616*E616,2),"")</f>
        <v>213.12</v>
      </c>
      <c r="P616" s="262"/>
      <c r="Q616" s="262"/>
      <c r="R616" s="262"/>
      <c r="S616" s="262"/>
      <c r="T616" s="262"/>
      <c r="U616" s="262"/>
      <c r="V616" s="262"/>
      <c r="W616" s="262"/>
      <c r="X616" s="262"/>
      <c r="Y616" s="262"/>
      <c r="Z616" s="262"/>
      <c r="AA616" s="262"/>
      <c r="AB616" s="262"/>
      <c r="AC616" s="262"/>
      <c r="AD616" s="262"/>
      <c r="AE616" s="262"/>
      <c r="AF616" s="262"/>
      <c r="AG616" s="262"/>
      <c r="AH616" s="262"/>
      <c r="AI616" s="262"/>
      <c r="AJ616" s="262"/>
      <c r="AK616" s="262"/>
      <c r="AL616" s="262"/>
      <c r="AM616" s="262"/>
      <c r="AN616" s="262"/>
      <c r="AO616" s="262"/>
      <c r="AP616" s="262"/>
      <c r="AQ616" s="262"/>
      <c r="AR616" s="262"/>
      <c r="AS616" s="262"/>
      <c r="AT616" s="262"/>
      <c r="AU616" s="262"/>
      <c r="AV616" s="262"/>
      <c r="AW616" s="262"/>
      <c r="AX616" s="262"/>
      <c r="AY616" s="262"/>
      <c r="AZ616" s="262"/>
      <c r="BA616" s="262"/>
      <c r="BB616" s="262"/>
      <c r="BC616" s="262"/>
      <c r="BD616" s="262"/>
      <c r="BE616" s="262"/>
      <c r="BF616" s="262"/>
      <c r="BG616" s="262"/>
      <c r="BH616" s="262"/>
      <c r="BI616" s="262"/>
      <c r="BJ616" s="262"/>
      <c r="BK616" s="262"/>
      <c r="BL616" s="262"/>
      <c r="BM616" s="262"/>
      <c r="BN616" s="262"/>
      <c r="BO616" s="262"/>
      <c r="BP616" s="262"/>
      <c r="BQ616" s="262"/>
      <c r="BR616" s="262"/>
      <c r="BS616" s="262"/>
      <c r="BT616" s="262"/>
      <c r="BU616" s="262"/>
      <c r="BV616" s="262"/>
      <c r="BW616" s="262"/>
      <c r="BX616" s="262"/>
      <c r="BY616" s="262"/>
      <c r="BZ616" s="262"/>
      <c r="CA616" s="262"/>
      <c r="CB616" s="262"/>
      <c r="CC616" s="262"/>
      <c r="CD616" s="262"/>
      <c r="CE616" s="262"/>
      <c r="CF616" s="262"/>
      <c r="CG616" s="262"/>
      <c r="CH616" s="262"/>
      <c r="CI616" s="262"/>
      <c r="CJ616" s="262"/>
      <c r="CK616" s="262"/>
      <c r="CL616" s="262"/>
      <c r="CM616" s="262"/>
      <c r="CN616" s="262"/>
      <c r="CO616" s="262"/>
      <c r="CP616" s="262"/>
      <c r="CQ616" s="262"/>
      <c r="CR616" s="262"/>
      <c r="CS616" s="262"/>
      <c r="CT616" s="262"/>
      <c r="CU616" s="262"/>
      <c r="CV616" s="262"/>
      <c r="CW616" s="262"/>
      <c r="CX616" s="262"/>
      <c r="CY616" s="262"/>
      <c r="CZ616" s="262"/>
      <c r="DA616" s="262"/>
      <c r="DB616" s="262"/>
      <c r="DC616" s="262"/>
      <c r="DD616" s="262"/>
      <c r="DE616" s="262"/>
      <c r="DF616" s="262"/>
      <c r="DG616" s="262"/>
      <c r="DH616" s="262"/>
      <c r="DI616" s="262"/>
      <c r="DJ616" s="262"/>
      <c r="DK616" s="262"/>
      <c r="DL616" s="262"/>
      <c r="DM616" s="262"/>
      <c r="DN616" s="262"/>
      <c r="DO616" s="262"/>
      <c r="DP616" s="262"/>
      <c r="DQ616" s="262"/>
      <c r="DR616" s="262"/>
      <c r="DS616" s="262"/>
      <c r="DT616" s="262"/>
      <c r="DU616" s="262"/>
      <c r="DV616" s="262"/>
      <c r="DW616" s="262"/>
      <c r="DX616" s="262"/>
      <c r="DY616" s="262"/>
      <c r="DZ616" s="262"/>
      <c r="EA616" s="262"/>
      <c r="EB616" s="262"/>
      <c r="EC616" s="262"/>
      <c r="ED616" s="262"/>
      <c r="EE616" s="262"/>
      <c r="EF616" s="262"/>
      <c r="EG616" s="262"/>
      <c r="EH616" s="262"/>
      <c r="EI616" s="262"/>
      <c r="EJ616" s="262"/>
      <c r="EK616" s="262"/>
      <c r="EL616" s="262"/>
      <c r="EM616" s="262"/>
      <c r="EN616" s="262"/>
      <c r="EO616" s="262"/>
      <c r="EP616" s="262"/>
      <c r="EQ616" s="262"/>
      <c r="ER616" s="262"/>
      <c r="ES616" s="262"/>
      <c r="ET616" s="262"/>
      <c r="EU616" s="262"/>
      <c r="EV616" s="262"/>
      <c r="EW616" s="262"/>
      <c r="EX616" s="262"/>
      <c r="EY616" s="262"/>
      <c r="EZ616" s="262"/>
      <c r="FA616" s="262"/>
      <c r="FB616" s="262"/>
      <c r="FC616" s="262"/>
      <c r="FD616" s="262"/>
      <c r="FE616" s="262"/>
      <c r="FF616" s="262"/>
      <c r="FG616" s="262"/>
      <c r="FH616" s="262"/>
      <c r="FI616" s="262"/>
      <c r="FJ616" s="262"/>
      <c r="FK616" s="262"/>
      <c r="FL616" s="262"/>
      <c r="FM616" s="262"/>
      <c r="FN616" s="262"/>
      <c r="FO616" s="262"/>
      <c r="FP616" s="262"/>
      <c r="FQ616" s="262"/>
      <c r="FR616" s="262"/>
      <c r="FS616" s="262"/>
      <c r="FT616" s="262"/>
      <c r="FU616" s="262"/>
      <c r="FV616" s="262"/>
      <c r="FW616" s="262"/>
      <c r="FX616" s="262"/>
      <c r="FY616" s="262"/>
      <c r="FZ616" s="262"/>
      <c r="GA616" s="262"/>
      <c r="GB616" s="262"/>
      <c r="GC616" s="262"/>
      <c r="GD616" s="262"/>
    </row>
    <row r="617" spans="1:186" s="279" customFormat="1" x14ac:dyDescent="0.2">
      <c r="A617" s="339" t="s">
        <v>12511</v>
      </c>
      <c r="B617" s="280" t="s">
        <v>1934</v>
      </c>
      <c r="C617" s="281" t="s">
        <v>8370</v>
      </c>
      <c r="D617" s="130" t="s">
        <v>18</v>
      </c>
      <c r="E617" s="130">
        <v>3</v>
      </c>
      <c r="F617" s="130">
        <v>0.2</v>
      </c>
      <c r="G617" s="282"/>
      <c r="H617" s="283"/>
      <c r="I617" s="284">
        <f ca="1">OFFSET(INDEX(Composições!A:H,MATCH(B617,Composições!A:A,0),8),2,0)</f>
        <v>87.171999999999997</v>
      </c>
      <c r="J617" s="284">
        <f ca="1">IF(ISNUMBER(I617),ROUND(F617*E617*I617,2),"")</f>
        <v>52.3</v>
      </c>
      <c r="K617" s="283">
        <f>BDI!$E$17</f>
        <v>0.18609999999999999</v>
      </c>
      <c r="L617" s="283"/>
      <c r="M617" s="283"/>
      <c r="N617" s="131">
        <f t="shared" ca="1" si="10"/>
        <v>103.39</v>
      </c>
      <c r="O617" s="340">
        <f ca="1">IF(ISNUMBER(I617),ROUND(F617*N617*E617,2),"")</f>
        <v>62.03</v>
      </c>
      <c r="P617" s="262"/>
      <c r="Q617" s="262"/>
      <c r="R617" s="262"/>
      <c r="S617" s="262"/>
      <c r="T617" s="262"/>
      <c r="U617" s="262"/>
      <c r="V617" s="262"/>
      <c r="W617" s="262"/>
      <c r="X617" s="262"/>
      <c r="Y617" s="262"/>
      <c r="Z617" s="262"/>
      <c r="AA617" s="262"/>
      <c r="AB617" s="262"/>
      <c r="AC617" s="262"/>
      <c r="AD617" s="262"/>
      <c r="AE617" s="262"/>
      <c r="AF617" s="262"/>
      <c r="AG617" s="262"/>
      <c r="AH617" s="262"/>
      <c r="AI617" s="262"/>
      <c r="AJ617" s="262"/>
      <c r="AK617" s="262"/>
      <c r="AL617" s="262"/>
      <c r="AM617" s="262"/>
      <c r="AN617" s="262"/>
      <c r="AO617" s="262"/>
      <c r="AP617" s="262"/>
      <c r="AQ617" s="262"/>
      <c r="AR617" s="262"/>
      <c r="AS617" s="262"/>
      <c r="AT617" s="262"/>
      <c r="AU617" s="262"/>
      <c r="AV617" s="262"/>
      <c r="AW617" s="262"/>
      <c r="AX617" s="262"/>
      <c r="AY617" s="262"/>
      <c r="AZ617" s="262"/>
      <c r="BA617" s="262"/>
      <c r="BB617" s="262"/>
      <c r="BC617" s="262"/>
      <c r="BD617" s="262"/>
      <c r="BE617" s="262"/>
      <c r="BF617" s="262"/>
      <c r="BG617" s="262"/>
      <c r="BH617" s="262"/>
      <c r="BI617" s="262"/>
      <c r="BJ617" s="262"/>
      <c r="BK617" s="262"/>
      <c r="BL617" s="262"/>
      <c r="BM617" s="262"/>
      <c r="BN617" s="262"/>
      <c r="BO617" s="262"/>
      <c r="BP617" s="262"/>
      <c r="BQ617" s="262"/>
      <c r="BR617" s="262"/>
      <c r="BS617" s="262"/>
      <c r="BT617" s="262"/>
      <c r="BU617" s="262"/>
      <c r="BV617" s="262"/>
      <c r="BW617" s="262"/>
      <c r="BX617" s="262"/>
      <c r="BY617" s="262"/>
      <c r="BZ617" s="262"/>
      <c r="CA617" s="262"/>
      <c r="CB617" s="262"/>
      <c r="CC617" s="262"/>
      <c r="CD617" s="262"/>
      <c r="CE617" s="262"/>
      <c r="CF617" s="262"/>
      <c r="CG617" s="262"/>
      <c r="CH617" s="262"/>
      <c r="CI617" s="262"/>
      <c r="CJ617" s="262"/>
      <c r="CK617" s="262"/>
      <c r="CL617" s="262"/>
      <c r="CM617" s="262"/>
      <c r="CN617" s="262"/>
      <c r="CO617" s="262"/>
      <c r="CP617" s="262"/>
      <c r="CQ617" s="262"/>
      <c r="CR617" s="262"/>
      <c r="CS617" s="262"/>
      <c r="CT617" s="262"/>
      <c r="CU617" s="262"/>
      <c r="CV617" s="262"/>
      <c r="CW617" s="262"/>
      <c r="CX617" s="262"/>
      <c r="CY617" s="262"/>
      <c r="CZ617" s="262"/>
      <c r="DA617" s="262"/>
      <c r="DB617" s="262"/>
      <c r="DC617" s="262"/>
      <c r="DD617" s="262"/>
      <c r="DE617" s="262"/>
      <c r="DF617" s="262"/>
      <c r="DG617" s="262"/>
      <c r="DH617" s="262"/>
      <c r="DI617" s="262"/>
      <c r="DJ617" s="262"/>
      <c r="DK617" s="262"/>
      <c r="DL617" s="262"/>
      <c r="DM617" s="262"/>
      <c r="DN617" s="262"/>
      <c r="DO617" s="262"/>
      <c r="DP617" s="262"/>
      <c r="DQ617" s="262"/>
      <c r="DR617" s="262"/>
      <c r="DS617" s="262"/>
      <c r="DT617" s="262"/>
      <c r="DU617" s="262"/>
      <c r="DV617" s="262"/>
      <c r="DW617" s="262"/>
      <c r="DX617" s="262"/>
      <c r="DY617" s="262"/>
      <c r="DZ617" s="262"/>
      <c r="EA617" s="262"/>
      <c r="EB617" s="262"/>
      <c r="EC617" s="262"/>
      <c r="ED617" s="262"/>
      <c r="EE617" s="262"/>
      <c r="EF617" s="262"/>
      <c r="EG617" s="262"/>
      <c r="EH617" s="262"/>
      <c r="EI617" s="262"/>
      <c r="EJ617" s="262"/>
      <c r="EK617" s="262"/>
      <c r="EL617" s="262"/>
      <c r="EM617" s="262"/>
      <c r="EN617" s="262"/>
      <c r="EO617" s="262"/>
      <c r="EP617" s="262"/>
      <c r="EQ617" s="262"/>
      <c r="ER617" s="262"/>
      <c r="ES617" s="262"/>
      <c r="ET617" s="262"/>
      <c r="EU617" s="262"/>
      <c r="EV617" s="262"/>
      <c r="EW617" s="262"/>
      <c r="EX617" s="262"/>
      <c r="EY617" s="262"/>
      <c r="EZ617" s="262"/>
      <c r="FA617" s="262"/>
      <c r="FB617" s="262"/>
      <c r="FC617" s="262"/>
      <c r="FD617" s="262"/>
      <c r="FE617" s="262"/>
      <c r="FF617" s="262"/>
      <c r="FG617" s="262"/>
      <c r="FH617" s="262"/>
      <c r="FI617" s="262"/>
      <c r="FJ617" s="262"/>
      <c r="FK617" s="262"/>
      <c r="FL617" s="262"/>
      <c r="FM617" s="262"/>
      <c r="FN617" s="262"/>
      <c r="FO617" s="262"/>
      <c r="FP617" s="262"/>
      <c r="FQ617" s="262"/>
      <c r="FR617" s="262"/>
      <c r="FS617" s="262"/>
      <c r="FT617" s="262"/>
      <c r="FU617" s="262"/>
      <c r="FV617" s="262"/>
      <c r="FW617" s="262"/>
      <c r="FX617" s="262"/>
      <c r="FY617" s="262"/>
      <c r="FZ617" s="262"/>
      <c r="GA617" s="262"/>
      <c r="GB617" s="262"/>
      <c r="GC617" s="262"/>
      <c r="GD617" s="262"/>
    </row>
    <row r="618" spans="1:186" s="279" customFormat="1" x14ac:dyDescent="0.2">
      <c r="A618" s="339" t="s">
        <v>12512</v>
      </c>
      <c r="B618" s="280" t="s">
        <v>1935</v>
      </c>
      <c r="C618" s="281" t="s">
        <v>8371</v>
      </c>
      <c r="D618" s="130" t="s">
        <v>18</v>
      </c>
      <c r="E618" s="130">
        <v>25</v>
      </c>
      <c r="F618" s="130">
        <v>0.2</v>
      </c>
      <c r="G618" s="282"/>
      <c r="H618" s="283"/>
      <c r="I618" s="284">
        <f ca="1">OFFSET(INDEX(Composições!A:H,MATCH(B618,Composições!A:A,0),8),2,0)</f>
        <v>48.953499999999998</v>
      </c>
      <c r="J618" s="284">
        <f ca="1">IF(ISNUMBER(I618),ROUND(F618*E618*I618,2),"")</f>
        <v>244.77</v>
      </c>
      <c r="K618" s="283">
        <f>BDI!$E$17</f>
        <v>0.18609999999999999</v>
      </c>
      <c r="L618" s="283"/>
      <c r="M618" s="283"/>
      <c r="N618" s="131">
        <f t="shared" ca="1" si="10"/>
        <v>58.06</v>
      </c>
      <c r="O618" s="340">
        <f ca="1">IF(ISNUMBER(I618),ROUND(F618*N618*E618,2),"")</f>
        <v>290.3</v>
      </c>
      <c r="P618" s="262"/>
      <c r="Q618" s="262"/>
      <c r="R618" s="262"/>
      <c r="S618" s="262"/>
      <c r="T618" s="262"/>
      <c r="U618" s="262"/>
      <c r="V618" s="262"/>
      <c r="W618" s="262"/>
      <c r="X618" s="262"/>
      <c r="Y618" s="262"/>
      <c r="Z618" s="262"/>
      <c r="AA618" s="262"/>
      <c r="AB618" s="262"/>
      <c r="AC618" s="262"/>
      <c r="AD618" s="262"/>
      <c r="AE618" s="262"/>
      <c r="AF618" s="262"/>
      <c r="AG618" s="262"/>
      <c r="AH618" s="262"/>
      <c r="AI618" s="262"/>
      <c r="AJ618" s="262"/>
      <c r="AK618" s="262"/>
      <c r="AL618" s="262"/>
      <c r="AM618" s="262"/>
      <c r="AN618" s="262"/>
      <c r="AO618" s="262"/>
      <c r="AP618" s="262"/>
      <c r="AQ618" s="262"/>
      <c r="AR618" s="262"/>
      <c r="AS618" s="262"/>
      <c r="AT618" s="262"/>
      <c r="AU618" s="262"/>
      <c r="AV618" s="262"/>
      <c r="AW618" s="262"/>
      <c r="AX618" s="262"/>
      <c r="AY618" s="262"/>
      <c r="AZ618" s="262"/>
      <c r="BA618" s="262"/>
      <c r="BB618" s="262"/>
      <c r="BC618" s="262"/>
      <c r="BD618" s="262"/>
      <c r="BE618" s="262"/>
      <c r="BF618" s="262"/>
      <c r="BG618" s="262"/>
      <c r="BH618" s="262"/>
      <c r="BI618" s="262"/>
      <c r="BJ618" s="262"/>
      <c r="BK618" s="262"/>
      <c r="BL618" s="262"/>
      <c r="BM618" s="262"/>
      <c r="BN618" s="262"/>
      <c r="BO618" s="262"/>
      <c r="BP618" s="262"/>
      <c r="BQ618" s="262"/>
      <c r="BR618" s="262"/>
      <c r="BS618" s="262"/>
      <c r="BT618" s="262"/>
      <c r="BU618" s="262"/>
      <c r="BV618" s="262"/>
      <c r="BW618" s="262"/>
      <c r="BX618" s="262"/>
      <c r="BY618" s="262"/>
      <c r="BZ618" s="262"/>
      <c r="CA618" s="262"/>
      <c r="CB618" s="262"/>
      <c r="CC618" s="262"/>
      <c r="CD618" s="262"/>
      <c r="CE618" s="262"/>
      <c r="CF618" s="262"/>
      <c r="CG618" s="262"/>
      <c r="CH618" s="262"/>
      <c r="CI618" s="262"/>
      <c r="CJ618" s="262"/>
      <c r="CK618" s="262"/>
      <c r="CL618" s="262"/>
      <c r="CM618" s="262"/>
      <c r="CN618" s="262"/>
      <c r="CO618" s="262"/>
      <c r="CP618" s="262"/>
      <c r="CQ618" s="262"/>
      <c r="CR618" s="262"/>
      <c r="CS618" s="262"/>
      <c r="CT618" s="262"/>
      <c r="CU618" s="262"/>
      <c r="CV618" s="262"/>
      <c r="CW618" s="262"/>
      <c r="CX618" s="262"/>
      <c r="CY618" s="262"/>
      <c r="CZ618" s="262"/>
      <c r="DA618" s="262"/>
      <c r="DB618" s="262"/>
      <c r="DC618" s="262"/>
      <c r="DD618" s="262"/>
      <c r="DE618" s="262"/>
      <c r="DF618" s="262"/>
      <c r="DG618" s="262"/>
      <c r="DH618" s="262"/>
      <c r="DI618" s="262"/>
      <c r="DJ618" s="262"/>
      <c r="DK618" s="262"/>
      <c r="DL618" s="262"/>
      <c r="DM618" s="262"/>
      <c r="DN618" s="262"/>
      <c r="DO618" s="262"/>
      <c r="DP618" s="262"/>
      <c r="DQ618" s="262"/>
      <c r="DR618" s="262"/>
      <c r="DS618" s="262"/>
      <c r="DT618" s="262"/>
      <c r="DU618" s="262"/>
      <c r="DV618" s="262"/>
      <c r="DW618" s="262"/>
      <c r="DX618" s="262"/>
      <c r="DY618" s="262"/>
      <c r="DZ618" s="262"/>
      <c r="EA618" s="262"/>
      <c r="EB618" s="262"/>
      <c r="EC618" s="262"/>
      <c r="ED618" s="262"/>
      <c r="EE618" s="262"/>
      <c r="EF618" s="262"/>
      <c r="EG618" s="262"/>
      <c r="EH618" s="262"/>
      <c r="EI618" s="262"/>
      <c r="EJ618" s="262"/>
      <c r="EK618" s="262"/>
      <c r="EL618" s="262"/>
      <c r="EM618" s="262"/>
      <c r="EN618" s="262"/>
      <c r="EO618" s="262"/>
      <c r="EP618" s="262"/>
      <c r="EQ618" s="262"/>
      <c r="ER618" s="262"/>
      <c r="ES618" s="262"/>
      <c r="ET618" s="262"/>
      <c r="EU618" s="262"/>
      <c r="EV618" s="262"/>
      <c r="EW618" s="262"/>
      <c r="EX618" s="262"/>
      <c r="EY618" s="262"/>
      <c r="EZ618" s="262"/>
      <c r="FA618" s="262"/>
      <c r="FB618" s="262"/>
      <c r="FC618" s="262"/>
      <c r="FD618" s="262"/>
      <c r="FE618" s="262"/>
      <c r="FF618" s="262"/>
      <c r="FG618" s="262"/>
      <c r="FH618" s="262"/>
      <c r="FI618" s="262"/>
      <c r="FJ618" s="262"/>
      <c r="FK618" s="262"/>
      <c r="FL618" s="262"/>
      <c r="FM618" s="262"/>
      <c r="FN618" s="262"/>
      <c r="FO618" s="262"/>
      <c r="FP618" s="262"/>
      <c r="FQ618" s="262"/>
      <c r="FR618" s="262"/>
      <c r="FS618" s="262"/>
      <c r="FT618" s="262"/>
      <c r="FU618" s="262"/>
      <c r="FV618" s="262"/>
      <c r="FW618" s="262"/>
      <c r="FX618" s="262"/>
      <c r="FY618" s="262"/>
      <c r="FZ618" s="262"/>
      <c r="GA618" s="262"/>
      <c r="GB618" s="262"/>
      <c r="GC618" s="262"/>
      <c r="GD618" s="262"/>
    </row>
    <row r="619" spans="1:186" s="279" customFormat="1" x14ac:dyDescent="0.2">
      <c r="A619" s="339" t="s">
        <v>12513</v>
      </c>
      <c r="B619" s="280" t="s">
        <v>1936</v>
      </c>
      <c r="C619" s="281" t="s">
        <v>8372</v>
      </c>
      <c r="D619" s="130" t="s">
        <v>18</v>
      </c>
      <c r="E619" s="130">
        <v>25</v>
      </c>
      <c r="F619" s="130">
        <v>0.2</v>
      </c>
      <c r="G619" s="282"/>
      <c r="H619" s="283"/>
      <c r="I619" s="284">
        <f ca="1">OFFSET(INDEX(Composições!A:H,MATCH(B619,Composições!A:A,0),8),2,0)</f>
        <v>38.294499999999999</v>
      </c>
      <c r="J619" s="284">
        <f ca="1">IF(ISNUMBER(I619),ROUND(F619*E619*I619,2),"")</f>
        <v>191.47</v>
      </c>
      <c r="K619" s="283">
        <f>BDI!$E$17</f>
        <v>0.18609999999999999</v>
      </c>
      <c r="L619" s="283"/>
      <c r="M619" s="283"/>
      <c r="N619" s="131">
        <f t="shared" ca="1" si="10"/>
        <v>45.42</v>
      </c>
      <c r="O619" s="340">
        <f ca="1">IF(ISNUMBER(I619),ROUND(F619*N619*E619,2),"")</f>
        <v>227.1</v>
      </c>
      <c r="P619" s="262"/>
      <c r="Q619" s="262"/>
      <c r="R619" s="262"/>
      <c r="S619" s="262"/>
      <c r="T619" s="262"/>
      <c r="U619" s="262"/>
      <c r="V619" s="262"/>
      <c r="W619" s="262"/>
      <c r="X619" s="262"/>
      <c r="Y619" s="262"/>
      <c r="Z619" s="262"/>
      <c r="AA619" s="262"/>
      <c r="AB619" s="262"/>
      <c r="AC619" s="262"/>
      <c r="AD619" s="262"/>
      <c r="AE619" s="262"/>
      <c r="AF619" s="262"/>
      <c r="AG619" s="262"/>
      <c r="AH619" s="262"/>
      <c r="AI619" s="262"/>
      <c r="AJ619" s="262"/>
      <c r="AK619" s="262"/>
      <c r="AL619" s="262"/>
      <c r="AM619" s="262"/>
      <c r="AN619" s="262"/>
      <c r="AO619" s="262"/>
      <c r="AP619" s="262"/>
      <c r="AQ619" s="262"/>
      <c r="AR619" s="262"/>
      <c r="AS619" s="262"/>
      <c r="AT619" s="262"/>
      <c r="AU619" s="262"/>
      <c r="AV619" s="262"/>
      <c r="AW619" s="262"/>
      <c r="AX619" s="262"/>
      <c r="AY619" s="262"/>
      <c r="AZ619" s="262"/>
      <c r="BA619" s="262"/>
      <c r="BB619" s="262"/>
      <c r="BC619" s="262"/>
      <c r="BD619" s="262"/>
      <c r="BE619" s="262"/>
      <c r="BF619" s="262"/>
      <c r="BG619" s="262"/>
      <c r="BH619" s="262"/>
      <c r="BI619" s="262"/>
      <c r="BJ619" s="262"/>
      <c r="BK619" s="262"/>
      <c r="BL619" s="262"/>
      <c r="BM619" s="262"/>
      <c r="BN619" s="262"/>
      <c r="BO619" s="262"/>
      <c r="BP619" s="262"/>
      <c r="BQ619" s="262"/>
      <c r="BR619" s="262"/>
      <c r="BS619" s="262"/>
      <c r="BT619" s="262"/>
      <c r="BU619" s="262"/>
      <c r="BV619" s="262"/>
      <c r="BW619" s="262"/>
      <c r="BX619" s="262"/>
      <c r="BY619" s="262"/>
      <c r="BZ619" s="262"/>
      <c r="CA619" s="262"/>
      <c r="CB619" s="262"/>
      <c r="CC619" s="262"/>
      <c r="CD619" s="262"/>
      <c r="CE619" s="262"/>
      <c r="CF619" s="262"/>
      <c r="CG619" s="262"/>
      <c r="CH619" s="262"/>
      <c r="CI619" s="262"/>
      <c r="CJ619" s="262"/>
      <c r="CK619" s="262"/>
      <c r="CL619" s="262"/>
      <c r="CM619" s="262"/>
      <c r="CN619" s="262"/>
      <c r="CO619" s="262"/>
      <c r="CP619" s="262"/>
      <c r="CQ619" s="262"/>
      <c r="CR619" s="262"/>
      <c r="CS619" s="262"/>
      <c r="CT619" s="262"/>
      <c r="CU619" s="262"/>
      <c r="CV619" s="262"/>
      <c r="CW619" s="262"/>
      <c r="CX619" s="262"/>
      <c r="CY619" s="262"/>
      <c r="CZ619" s="262"/>
      <c r="DA619" s="262"/>
      <c r="DB619" s="262"/>
      <c r="DC619" s="262"/>
      <c r="DD619" s="262"/>
      <c r="DE619" s="262"/>
      <c r="DF619" s="262"/>
      <c r="DG619" s="262"/>
      <c r="DH619" s="262"/>
      <c r="DI619" s="262"/>
      <c r="DJ619" s="262"/>
      <c r="DK619" s="262"/>
      <c r="DL619" s="262"/>
      <c r="DM619" s="262"/>
      <c r="DN619" s="262"/>
      <c r="DO619" s="262"/>
      <c r="DP619" s="262"/>
      <c r="DQ619" s="262"/>
      <c r="DR619" s="262"/>
      <c r="DS619" s="262"/>
      <c r="DT619" s="262"/>
      <c r="DU619" s="262"/>
      <c r="DV619" s="262"/>
      <c r="DW619" s="262"/>
      <c r="DX619" s="262"/>
      <c r="DY619" s="262"/>
      <c r="DZ619" s="262"/>
      <c r="EA619" s="262"/>
      <c r="EB619" s="262"/>
      <c r="EC619" s="262"/>
      <c r="ED619" s="262"/>
      <c r="EE619" s="262"/>
      <c r="EF619" s="262"/>
      <c r="EG619" s="262"/>
      <c r="EH619" s="262"/>
      <c r="EI619" s="262"/>
      <c r="EJ619" s="262"/>
      <c r="EK619" s="262"/>
      <c r="EL619" s="262"/>
      <c r="EM619" s="262"/>
      <c r="EN619" s="262"/>
      <c r="EO619" s="262"/>
      <c r="EP619" s="262"/>
      <c r="EQ619" s="262"/>
      <c r="ER619" s="262"/>
      <c r="ES619" s="262"/>
      <c r="ET619" s="262"/>
      <c r="EU619" s="262"/>
      <c r="EV619" s="262"/>
      <c r="EW619" s="262"/>
      <c r="EX619" s="262"/>
      <c r="EY619" s="262"/>
      <c r="EZ619" s="262"/>
      <c r="FA619" s="262"/>
      <c r="FB619" s="262"/>
      <c r="FC619" s="262"/>
      <c r="FD619" s="262"/>
      <c r="FE619" s="262"/>
      <c r="FF619" s="262"/>
      <c r="FG619" s="262"/>
      <c r="FH619" s="262"/>
      <c r="FI619" s="262"/>
      <c r="FJ619" s="262"/>
      <c r="FK619" s="262"/>
      <c r="FL619" s="262"/>
      <c r="FM619" s="262"/>
      <c r="FN619" s="262"/>
      <c r="FO619" s="262"/>
      <c r="FP619" s="262"/>
      <c r="FQ619" s="262"/>
      <c r="FR619" s="262"/>
      <c r="FS619" s="262"/>
      <c r="FT619" s="262"/>
      <c r="FU619" s="262"/>
      <c r="FV619" s="262"/>
      <c r="FW619" s="262"/>
      <c r="FX619" s="262"/>
      <c r="FY619" s="262"/>
      <c r="FZ619" s="262"/>
      <c r="GA619" s="262"/>
      <c r="GB619" s="262"/>
      <c r="GC619" s="262"/>
      <c r="GD619" s="262"/>
    </row>
    <row r="620" spans="1:186" s="279" customFormat="1" x14ac:dyDescent="0.2">
      <c r="A620" s="339" t="s">
        <v>12514</v>
      </c>
      <c r="B620" s="280" t="s">
        <v>1937</v>
      </c>
      <c r="C620" s="281" t="s">
        <v>8373</v>
      </c>
      <c r="D620" s="130" t="s">
        <v>18</v>
      </c>
      <c r="E620" s="130">
        <v>25</v>
      </c>
      <c r="F620" s="130">
        <v>0.2</v>
      </c>
      <c r="G620" s="282"/>
      <c r="H620" s="283"/>
      <c r="I620" s="284">
        <f ca="1">OFFSET(INDEX(Composições!A:H,MATCH(B620,Composições!A:A,0),8),2,0)</f>
        <v>24.785499999999999</v>
      </c>
      <c r="J620" s="284">
        <f ca="1">IF(ISNUMBER(I620),ROUND(F620*E620*I620,2),"")</f>
        <v>123.93</v>
      </c>
      <c r="K620" s="283">
        <f>BDI!$E$17</f>
        <v>0.18609999999999999</v>
      </c>
      <c r="L620" s="283"/>
      <c r="M620" s="283"/>
      <c r="N620" s="131">
        <f t="shared" ca="1" si="10"/>
        <v>29.4</v>
      </c>
      <c r="O620" s="340">
        <f ca="1">IF(ISNUMBER(I620),ROUND(F620*N620*E620,2),"")</f>
        <v>147</v>
      </c>
      <c r="P620" s="262"/>
      <c r="Q620" s="262"/>
      <c r="R620" s="262"/>
      <c r="S620" s="262"/>
      <c r="T620" s="262"/>
      <c r="U620" s="262"/>
      <c r="V620" s="262"/>
      <c r="W620" s="262"/>
      <c r="X620" s="262"/>
      <c r="Y620" s="262"/>
      <c r="Z620" s="262"/>
      <c r="AA620" s="262"/>
      <c r="AB620" s="262"/>
      <c r="AC620" s="262"/>
      <c r="AD620" s="262"/>
      <c r="AE620" s="262"/>
      <c r="AF620" s="262"/>
      <c r="AG620" s="262"/>
      <c r="AH620" s="262"/>
      <c r="AI620" s="262"/>
      <c r="AJ620" s="262"/>
      <c r="AK620" s="262"/>
      <c r="AL620" s="262"/>
      <c r="AM620" s="262"/>
      <c r="AN620" s="262"/>
      <c r="AO620" s="262"/>
      <c r="AP620" s="262"/>
      <c r="AQ620" s="262"/>
      <c r="AR620" s="262"/>
      <c r="AS620" s="262"/>
      <c r="AT620" s="262"/>
      <c r="AU620" s="262"/>
      <c r="AV620" s="262"/>
      <c r="AW620" s="262"/>
      <c r="AX620" s="262"/>
      <c r="AY620" s="262"/>
      <c r="AZ620" s="262"/>
      <c r="BA620" s="262"/>
      <c r="BB620" s="262"/>
      <c r="BC620" s="262"/>
      <c r="BD620" s="262"/>
      <c r="BE620" s="262"/>
      <c r="BF620" s="262"/>
      <c r="BG620" s="262"/>
      <c r="BH620" s="262"/>
      <c r="BI620" s="262"/>
      <c r="BJ620" s="262"/>
      <c r="BK620" s="262"/>
      <c r="BL620" s="262"/>
      <c r="BM620" s="262"/>
      <c r="BN620" s="262"/>
      <c r="BO620" s="262"/>
      <c r="BP620" s="262"/>
      <c r="BQ620" s="262"/>
      <c r="BR620" s="262"/>
      <c r="BS620" s="262"/>
      <c r="BT620" s="262"/>
      <c r="BU620" s="262"/>
      <c r="BV620" s="262"/>
      <c r="BW620" s="262"/>
      <c r="BX620" s="262"/>
      <c r="BY620" s="262"/>
      <c r="BZ620" s="262"/>
      <c r="CA620" s="262"/>
      <c r="CB620" s="262"/>
      <c r="CC620" s="262"/>
      <c r="CD620" s="262"/>
      <c r="CE620" s="262"/>
      <c r="CF620" s="262"/>
      <c r="CG620" s="262"/>
      <c r="CH620" s="262"/>
      <c r="CI620" s="262"/>
      <c r="CJ620" s="262"/>
      <c r="CK620" s="262"/>
      <c r="CL620" s="262"/>
      <c r="CM620" s="262"/>
      <c r="CN620" s="262"/>
      <c r="CO620" s="262"/>
      <c r="CP620" s="262"/>
      <c r="CQ620" s="262"/>
      <c r="CR620" s="262"/>
      <c r="CS620" s="262"/>
      <c r="CT620" s="262"/>
      <c r="CU620" s="262"/>
      <c r="CV620" s="262"/>
      <c r="CW620" s="262"/>
      <c r="CX620" s="262"/>
      <c r="CY620" s="262"/>
      <c r="CZ620" s="262"/>
      <c r="DA620" s="262"/>
      <c r="DB620" s="262"/>
      <c r="DC620" s="262"/>
      <c r="DD620" s="262"/>
      <c r="DE620" s="262"/>
      <c r="DF620" s="262"/>
      <c r="DG620" s="262"/>
      <c r="DH620" s="262"/>
      <c r="DI620" s="262"/>
      <c r="DJ620" s="262"/>
      <c r="DK620" s="262"/>
      <c r="DL620" s="262"/>
      <c r="DM620" s="262"/>
      <c r="DN620" s="262"/>
      <c r="DO620" s="262"/>
      <c r="DP620" s="262"/>
      <c r="DQ620" s="262"/>
      <c r="DR620" s="262"/>
      <c r="DS620" s="262"/>
      <c r="DT620" s="262"/>
      <c r="DU620" s="262"/>
      <c r="DV620" s="262"/>
      <c r="DW620" s="262"/>
      <c r="DX620" s="262"/>
      <c r="DY620" s="262"/>
      <c r="DZ620" s="262"/>
      <c r="EA620" s="262"/>
      <c r="EB620" s="262"/>
      <c r="EC620" s="262"/>
      <c r="ED620" s="262"/>
      <c r="EE620" s="262"/>
      <c r="EF620" s="262"/>
      <c r="EG620" s="262"/>
      <c r="EH620" s="262"/>
      <c r="EI620" s="262"/>
      <c r="EJ620" s="262"/>
      <c r="EK620" s="262"/>
      <c r="EL620" s="262"/>
      <c r="EM620" s="262"/>
      <c r="EN620" s="262"/>
      <c r="EO620" s="262"/>
      <c r="EP620" s="262"/>
      <c r="EQ620" s="262"/>
      <c r="ER620" s="262"/>
      <c r="ES620" s="262"/>
      <c r="ET620" s="262"/>
      <c r="EU620" s="262"/>
      <c r="EV620" s="262"/>
      <c r="EW620" s="262"/>
      <c r="EX620" s="262"/>
      <c r="EY620" s="262"/>
      <c r="EZ620" s="262"/>
      <c r="FA620" s="262"/>
      <c r="FB620" s="262"/>
      <c r="FC620" s="262"/>
      <c r="FD620" s="262"/>
      <c r="FE620" s="262"/>
      <c r="FF620" s="262"/>
      <c r="FG620" s="262"/>
      <c r="FH620" s="262"/>
      <c r="FI620" s="262"/>
      <c r="FJ620" s="262"/>
      <c r="FK620" s="262"/>
      <c r="FL620" s="262"/>
      <c r="FM620" s="262"/>
      <c r="FN620" s="262"/>
      <c r="FO620" s="262"/>
      <c r="FP620" s="262"/>
      <c r="FQ620" s="262"/>
      <c r="FR620" s="262"/>
      <c r="FS620" s="262"/>
      <c r="FT620" s="262"/>
      <c r="FU620" s="262"/>
      <c r="FV620" s="262"/>
      <c r="FW620" s="262"/>
      <c r="FX620" s="262"/>
      <c r="FY620" s="262"/>
      <c r="FZ620" s="262"/>
      <c r="GA620" s="262"/>
      <c r="GB620" s="262"/>
      <c r="GC620" s="262"/>
      <c r="GD620" s="262"/>
    </row>
    <row r="621" spans="1:186" s="279" customFormat="1" x14ac:dyDescent="0.2">
      <c r="A621" s="339" t="s">
        <v>12515</v>
      </c>
      <c r="B621" s="280" t="s">
        <v>1939</v>
      </c>
      <c r="C621" s="281" t="s">
        <v>8374</v>
      </c>
      <c r="D621" s="130" t="s">
        <v>18</v>
      </c>
      <c r="E621" s="130">
        <v>3</v>
      </c>
      <c r="F621" s="130">
        <v>0.2</v>
      </c>
      <c r="G621" s="282"/>
      <c r="H621" s="283"/>
      <c r="I621" s="284">
        <f ca="1">OFFSET(INDEX(Composições!A:H,MATCH(B621,Composições!A:A,0),8),2,0)</f>
        <v>29.915499999999998</v>
      </c>
      <c r="J621" s="284">
        <f ca="1">IF(ISNUMBER(I621),ROUND(F621*E621*I621,2),"")</f>
        <v>17.95</v>
      </c>
      <c r="K621" s="283">
        <f>BDI!$E$17</f>
        <v>0.18609999999999999</v>
      </c>
      <c r="L621" s="283"/>
      <c r="M621" s="283"/>
      <c r="N621" s="131">
        <f t="shared" ca="1" si="10"/>
        <v>35.479999999999997</v>
      </c>
      <c r="O621" s="340">
        <f ca="1">IF(ISNUMBER(I621),ROUND(F621*N621*E621,2),"")</f>
        <v>21.29</v>
      </c>
      <c r="P621" s="262"/>
      <c r="Q621" s="262"/>
      <c r="R621" s="262"/>
      <c r="S621" s="262"/>
      <c r="T621" s="262"/>
      <c r="U621" s="262"/>
      <c r="V621" s="262"/>
      <c r="W621" s="262"/>
      <c r="X621" s="262"/>
      <c r="Y621" s="262"/>
      <c r="Z621" s="262"/>
      <c r="AA621" s="262"/>
      <c r="AB621" s="262"/>
      <c r="AC621" s="262"/>
      <c r="AD621" s="262"/>
      <c r="AE621" s="262"/>
      <c r="AF621" s="262"/>
      <c r="AG621" s="262"/>
      <c r="AH621" s="262"/>
      <c r="AI621" s="262"/>
      <c r="AJ621" s="262"/>
      <c r="AK621" s="262"/>
      <c r="AL621" s="262"/>
      <c r="AM621" s="262"/>
      <c r="AN621" s="262"/>
      <c r="AO621" s="262"/>
      <c r="AP621" s="262"/>
      <c r="AQ621" s="262"/>
      <c r="AR621" s="262"/>
      <c r="AS621" s="262"/>
      <c r="AT621" s="262"/>
      <c r="AU621" s="262"/>
      <c r="AV621" s="262"/>
      <c r="AW621" s="262"/>
      <c r="AX621" s="262"/>
      <c r="AY621" s="262"/>
      <c r="AZ621" s="262"/>
      <c r="BA621" s="262"/>
      <c r="BB621" s="262"/>
      <c r="BC621" s="262"/>
      <c r="BD621" s="262"/>
      <c r="BE621" s="262"/>
      <c r="BF621" s="262"/>
      <c r="BG621" s="262"/>
      <c r="BH621" s="262"/>
      <c r="BI621" s="262"/>
      <c r="BJ621" s="262"/>
      <c r="BK621" s="262"/>
      <c r="BL621" s="262"/>
      <c r="BM621" s="262"/>
      <c r="BN621" s="262"/>
      <c r="BO621" s="262"/>
      <c r="BP621" s="262"/>
      <c r="BQ621" s="262"/>
      <c r="BR621" s="262"/>
      <c r="BS621" s="262"/>
      <c r="BT621" s="262"/>
      <c r="BU621" s="262"/>
      <c r="BV621" s="262"/>
      <c r="BW621" s="262"/>
      <c r="BX621" s="262"/>
      <c r="BY621" s="262"/>
      <c r="BZ621" s="262"/>
      <c r="CA621" s="262"/>
      <c r="CB621" s="262"/>
      <c r="CC621" s="262"/>
      <c r="CD621" s="262"/>
      <c r="CE621" s="262"/>
      <c r="CF621" s="262"/>
      <c r="CG621" s="262"/>
      <c r="CH621" s="262"/>
      <c r="CI621" s="262"/>
      <c r="CJ621" s="262"/>
      <c r="CK621" s="262"/>
      <c r="CL621" s="262"/>
      <c r="CM621" s="262"/>
      <c r="CN621" s="262"/>
      <c r="CO621" s="262"/>
      <c r="CP621" s="262"/>
      <c r="CQ621" s="262"/>
      <c r="CR621" s="262"/>
      <c r="CS621" s="262"/>
      <c r="CT621" s="262"/>
      <c r="CU621" s="262"/>
      <c r="CV621" s="262"/>
      <c r="CW621" s="262"/>
      <c r="CX621" s="262"/>
      <c r="CY621" s="262"/>
      <c r="CZ621" s="262"/>
      <c r="DA621" s="262"/>
      <c r="DB621" s="262"/>
      <c r="DC621" s="262"/>
      <c r="DD621" s="262"/>
      <c r="DE621" s="262"/>
      <c r="DF621" s="262"/>
      <c r="DG621" s="262"/>
      <c r="DH621" s="262"/>
      <c r="DI621" s="262"/>
      <c r="DJ621" s="262"/>
      <c r="DK621" s="262"/>
      <c r="DL621" s="262"/>
      <c r="DM621" s="262"/>
      <c r="DN621" s="262"/>
      <c r="DO621" s="262"/>
      <c r="DP621" s="262"/>
      <c r="DQ621" s="262"/>
      <c r="DR621" s="262"/>
      <c r="DS621" s="262"/>
      <c r="DT621" s="262"/>
      <c r="DU621" s="262"/>
      <c r="DV621" s="262"/>
      <c r="DW621" s="262"/>
      <c r="DX621" s="262"/>
      <c r="DY621" s="262"/>
      <c r="DZ621" s="262"/>
      <c r="EA621" s="262"/>
      <c r="EB621" s="262"/>
      <c r="EC621" s="262"/>
      <c r="ED621" s="262"/>
      <c r="EE621" s="262"/>
      <c r="EF621" s="262"/>
      <c r="EG621" s="262"/>
      <c r="EH621" s="262"/>
      <c r="EI621" s="262"/>
      <c r="EJ621" s="262"/>
      <c r="EK621" s="262"/>
      <c r="EL621" s="262"/>
      <c r="EM621" s="262"/>
      <c r="EN621" s="262"/>
      <c r="EO621" s="262"/>
      <c r="EP621" s="262"/>
      <c r="EQ621" s="262"/>
      <c r="ER621" s="262"/>
      <c r="ES621" s="262"/>
      <c r="ET621" s="262"/>
      <c r="EU621" s="262"/>
      <c r="EV621" s="262"/>
      <c r="EW621" s="262"/>
      <c r="EX621" s="262"/>
      <c r="EY621" s="262"/>
      <c r="EZ621" s="262"/>
      <c r="FA621" s="262"/>
      <c r="FB621" s="262"/>
      <c r="FC621" s="262"/>
      <c r="FD621" s="262"/>
      <c r="FE621" s="262"/>
      <c r="FF621" s="262"/>
      <c r="FG621" s="262"/>
      <c r="FH621" s="262"/>
      <c r="FI621" s="262"/>
      <c r="FJ621" s="262"/>
      <c r="FK621" s="262"/>
      <c r="FL621" s="262"/>
      <c r="FM621" s="262"/>
      <c r="FN621" s="262"/>
      <c r="FO621" s="262"/>
      <c r="FP621" s="262"/>
      <c r="FQ621" s="262"/>
      <c r="FR621" s="262"/>
      <c r="FS621" s="262"/>
      <c r="FT621" s="262"/>
      <c r="FU621" s="262"/>
      <c r="FV621" s="262"/>
      <c r="FW621" s="262"/>
      <c r="FX621" s="262"/>
      <c r="FY621" s="262"/>
      <c r="FZ621" s="262"/>
      <c r="GA621" s="262"/>
      <c r="GB621" s="262"/>
      <c r="GC621" s="262"/>
      <c r="GD621" s="262"/>
    </row>
    <row r="622" spans="1:186" s="279" customFormat="1" x14ac:dyDescent="0.2">
      <c r="A622" s="339" t="s">
        <v>12516</v>
      </c>
      <c r="B622" s="280" t="s">
        <v>1940</v>
      </c>
      <c r="C622" s="281" t="s">
        <v>8375</v>
      </c>
      <c r="D622" s="130" t="s">
        <v>18</v>
      </c>
      <c r="E622" s="130">
        <v>12</v>
      </c>
      <c r="F622" s="130">
        <v>0.2</v>
      </c>
      <c r="G622" s="282"/>
      <c r="H622" s="283"/>
      <c r="I622" s="284">
        <f ca="1">OFFSET(INDEX(Composições!A:H,MATCH(B622,Composições!A:A,0),8),2,0)</f>
        <v>230.869</v>
      </c>
      <c r="J622" s="284">
        <f ca="1">IF(ISNUMBER(I622),ROUND(F622*E622*I622,2),"")</f>
        <v>554.09</v>
      </c>
      <c r="K622" s="283">
        <f>BDI!$E$17</f>
        <v>0.18609999999999999</v>
      </c>
      <c r="L622" s="283"/>
      <c r="M622" s="283"/>
      <c r="N622" s="131">
        <f t="shared" ca="1" si="10"/>
        <v>273.83</v>
      </c>
      <c r="O622" s="340">
        <f ca="1">IF(ISNUMBER(I622),ROUND(F622*N622*E622,2),"")</f>
        <v>657.19</v>
      </c>
      <c r="P622" s="262"/>
      <c r="Q622" s="262"/>
      <c r="R622" s="262"/>
      <c r="S622" s="262"/>
      <c r="T622" s="262"/>
      <c r="U622" s="262"/>
      <c r="V622" s="262"/>
      <c r="W622" s="262"/>
      <c r="X622" s="262"/>
      <c r="Y622" s="262"/>
      <c r="Z622" s="262"/>
      <c r="AA622" s="262"/>
      <c r="AB622" s="262"/>
      <c r="AC622" s="262"/>
      <c r="AD622" s="262"/>
      <c r="AE622" s="262"/>
      <c r="AF622" s="262"/>
      <c r="AG622" s="262"/>
      <c r="AH622" s="262"/>
      <c r="AI622" s="262"/>
      <c r="AJ622" s="262"/>
      <c r="AK622" s="262"/>
      <c r="AL622" s="262"/>
      <c r="AM622" s="262"/>
      <c r="AN622" s="262"/>
      <c r="AO622" s="262"/>
      <c r="AP622" s="262"/>
      <c r="AQ622" s="262"/>
      <c r="AR622" s="262"/>
      <c r="AS622" s="262"/>
      <c r="AT622" s="262"/>
      <c r="AU622" s="262"/>
      <c r="AV622" s="262"/>
      <c r="AW622" s="262"/>
      <c r="AX622" s="262"/>
      <c r="AY622" s="262"/>
      <c r="AZ622" s="262"/>
      <c r="BA622" s="262"/>
      <c r="BB622" s="262"/>
      <c r="BC622" s="262"/>
      <c r="BD622" s="262"/>
      <c r="BE622" s="262"/>
      <c r="BF622" s="262"/>
      <c r="BG622" s="262"/>
      <c r="BH622" s="262"/>
      <c r="BI622" s="262"/>
      <c r="BJ622" s="262"/>
      <c r="BK622" s="262"/>
      <c r="BL622" s="262"/>
      <c r="BM622" s="262"/>
      <c r="BN622" s="262"/>
      <c r="BO622" s="262"/>
      <c r="BP622" s="262"/>
      <c r="BQ622" s="262"/>
      <c r="BR622" s="262"/>
      <c r="BS622" s="262"/>
      <c r="BT622" s="262"/>
      <c r="BU622" s="262"/>
      <c r="BV622" s="262"/>
      <c r="BW622" s="262"/>
      <c r="BX622" s="262"/>
      <c r="BY622" s="262"/>
      <c r="BZ622" s="262"/>
      <c r="CA622" s="262"/>
      <c r="CB622" s="262"/>
      <c r="CC622" s="262"/>
      <c r="CD622" s="262"/>
      <c r="CE622" s="262"/>
      <c r="CF622" s="262"/>
      <c r="CG622" s="262"/>
      <c r="CH622" s="262"/>
      <c r="CI622" s="262"/>
      <c r="CJ622" s="262"/>
      <c r="CK622" s="262"/>
      <c r="CL622" s="262"/>
      <c r="CM622" s="262"/>
      <c r="CN622" s="262"/>
      <c r="CO622" s="262"/>
      <c r="CP622" s="262"/>
      <c r="CQ622" s="262"/>
      <c r="CR622" s="262"/>
      <c r="CS622" s="262"/>
      <c r="CT622" s="262"/>
      <c r="CU622" s="262"/>
      <c r="CV622" s="262"/>
      <c r="CW622" s="262"/>
      <c r="CX622" s="262"/>
      <c r="CY622" s="262"/>
      <c r="CZ622" s="262"/>
      <c r="DA622" s="262"/>
      <c r="DB622" s="262"/>
      <c r="DC622" s="262"/>
      <c r="DD622" s="262"/>
      <c r="DE622" s="262"/>
      <c r="DF622" s="262"/>
      <c r="DG622" s="262"/>
      <c r="DH622" s="262"/>
      <c r="DI622" s="262"/>
      <c r="DJ622" s="262"/>
      <c r="DK622" s="262"/>
      <c r="DL622" s="262"/>
      <c r="DM622" s="262"/>
      <c r="DN622" s="262"/>
      <c r="DO622" s="262"/>
      <c r="DP622" s="262"/>
      <c r="DQ622" s="262"/>
      <c r="DR622" s="262"/>
      <c r="DS622" s="262"/>
      <c r="DT622" s="262"/>
      <c r="DU622" s="262"/>
      <c r="DV622" s="262"/>
      <c r="DW622" s="262"/>
      <c r="DX622" s="262"/>
      <c r="DY622" s="262"/>
      <c r="DZ622" s="262"/>
      <c r="EA622" s="262"/>
      <c r="EB622" s="262"/>
      <c r="EC622" s="262"/>
      <c r="ED622" s="262"/>
      <c r="EE622" s="262"/>
      <c r="EF622" s="262"/>
      <c r="EG622" s="262"/>
      <c r="EH622" s="262"/>
      <c r="EI622" s="262"/>
      <c r="EJ622" s="262"/>
      <c r="EK622" s="262"/>
      <c r="EL622" s="262"/>
      <c r="EM622" s="262"/>
      <c r="EN622" s="262"/>
      <c r="EO622" s="262"/>
      <c r="EP622" s="262"/>
      <c r="EQ622" s="262"/>
      <c r="ER622" s="262"/>
      <c r="ES622" s="262"/>
      <c r="ET622" s="262"/>
      <c r="EU622" s="262"/>
      <c r="EV622" s="262"/>
      <c r="EW622" s="262"/>
      <c r="EX622" s="262"/>
      <c r="EY622" s="262"/>
      <c r="EZ622" s="262"/>
      <c r="FA622" s="262"/>
      <c r="FB622" s="262"/>
      <c r="FC622" s="262"/>
      <c r="FD622" s="262"/>
      <c r="FE622" s="262"/>
      <c r="FF622" s="262"/>
      <c r="FG622" s="262"/>
      <c r="FH622" s="262"/>
      <c r="FI622" s="262"/>
      <c r="FJ622" s="262"/>
      <c r="FK622" s="262"/>
      <c r="FL622" s="262"/>
      <c r="FM622" s="262"/>
      <c r="FN622" s="262"/>
      <c r="FO622" s="262"/>
      <c r="FP622" s="262"/>
      <c r="FQ622" s="262"/>
      <c r="FR622" s="262"/>
      <c r="FS622" s="262"/>
      <c r="FT622" s="262"/>
      <c r="FU622" s="262"/>
      <c r="FV622" s="262"/>
      <c r="FW622" s="262"/>
      <c r="FX622" s="262"/>
      <c r="FY622" s="262"/>
      <c r="FZ622" s="262"/>
      <c r="GA622" s="262"/>
      <c r="GB622" s="262"/>
      <c r="GC622" s="262"/>
      <c r="GD622" s="262"/>
    </row>
    <row r="623" spans="1:186" s="279" customFormat="1" x14ac:dyDescent="0.2">
      <c r="A623" s="339" t="s">
        <v>12517</v>
      </c>
      <c r="B623" s="280" t="s">
        <v>1941</v>
      </c>
      <c r="C623" s="281" t="s">
        <v>8376</v>
      </c>
      <c r="D623" s="130" t="s">
        <v>18</v>
      </c>
      <c r="E623" s="130">
        <v>12</v>
      </c>
      <c r="F623" s="130">
        <v>0.2</v>
      </c>
      <c r="G623" s="282"/>
      <c r="H623" s="283"/>
      <c r="I623" s="284">
        <f ca="1">OFFSET(INDEX(Composições!A:H,MATCH(B623,Composições!A:A,0),8),2,0)</f>
        <v>253.29849999999999</v>
      </c>
      <c r="J623" s="284">
        <f ca="1">IF(ISNUMBER(I623),ROUND(F623*E623*I623,2),"")</f>
        <v>607.91999999999996</v>
      </c>
      <c r="K623" s="283">
        <f>BDI!$E$17</f>
        <v>0.18609999999999999</v>
      </c>
      <c r="L623" s="283"/>
      <c r="M623" s="283"/>
      <c r="N623" s="131">
        <f t="shared" ca="1" si="10"/>
        <v>300.44</v>
      </c>
      <c r="O623" s="340">
        <f ca="1">IF(ISNUMBER(I623),ROUND(F623*N623*E623,2),"")</f>
        <v>721.06</v>
      </c>
      <c r="P623" s="262"/>
      <c r="Q623" s="262"/>
      <c r="R623" s="262"/>
      <c r="S623" s="262"/>
      <c r="T623" s="262"/>
      <c r="U623" s="262"/>
      <c r="V623" s="262"/>
      <c r="W623" s="262"/>
      <c r="X623" s="262"/>
      <c r="Y623" s="262"/>
      <c r="Z623" s="262"/>
      <c r="AA623" s="262"/>
      <c r="AB623" s="262"/>
      <c r="AC623" s="262"/>
      <c r="AD623" s="262"/>
      <c r="AE623" s="262"/>
      <c r="AF623" s="262"/>
      <c r="AG623" s="262"/>
      <c r="AH623" s="262"/>
      <c r="AI623" s="262"/>
      <c r="AJ623" s="262"/>
      <c r="AK623" s="262"/>
      <c r="AL623" s="262"/>
      <c r="AM623" s="262"/>
      <c r="AN623" s="262"/>
      <c r="AO623" s="262"/>
      <c r="AP623" s="262"/>
      <c r="AQ623" s="262"/>
      <c r="AR623" s="262"/>
      <c r="AS623" s="262"/>
      <c r="AT623" s="262"/>
      <c r="AU623" s="262"/>
      <c r="AV623" s="262"/>
      <c r="AW623" s="262"/>
      <c r="AX623" s="262"/>
      <c r="AY623" s="262"/>
      <c r="AZ623" s="262"/>
      <c r="BA623" s="262"/>
      <c r="BB623" s="262"/>
      <c r="BC623" s="262"/>
      <c r="BD623" s="262"/>
      <c r="BE623" s="262"/>
      <c r="BF623" s="262"/>
      <c r="BG623" s="262"/>
      <c r="BH623" s="262"/>
      <c r="BI623" s="262"/>
      <c r="BJ623" s="262"/>
      <c r="BK623" s="262"/>
      <c r="BL623" s="262"/>
      <c r="BM623" s="262"/>
      <c r="BN623" s="262"/>
      <c r="BO623" s="262"/>
      <c r="BP623" s="262"/>
      <c r="BQ623" s="262"/>
      <c r="BR623" s="262"/>
      <c r="BS623" s="262"/>
      <c r="BT623" s="262"/>
      <c r="BU623" s="262"/>
      <c r="BV623" s="262"/>
      <c r="BW623" s="262"/>
      <c r="BX623" s="262"/>
      <c r="BY623" s="262"/>
      <c r="BZ623" s="262"/>
      <c r="CA623" s="262"/>
      <c r="CB623" s="262"/>
      <c r="CC623" s="262"/>
      <c r="CD623" s="262"/>
      <c r="CE623" s="262"/>
      <c r="CF623" s="262"/>
      <c r="CG623" s="262"/>
      <c r="CH623" s="262"/>
      <c r="CI623" s="262"/>
      <c r="CJ623" s="262"/>
      <c r="CK623" s="262"/>
      <c r="CL623" s="262"/>
      <c r="CM623" s="262"/>
      <c r="CN623" s="262"/>
      <c r="CO623" s="262"/>
      <c r="CP623" s="262"/>
      <c r="CQ623" s="262"/>
      <c r="CR623" s="262"/>
      <c r="CS623" s="262"/>
      <c r="CT623" s="262"/>
      <c r="CU623" s="262"/>
      <c r="CV623" s="262"/>
      <c r="CW623" s="262"/>
      <c r="CX623" s="262"/>
      <c r="CY623" s="262"/>
      <c r="CZ623" s="262"/>
      <c r="DA623" s="262"/>
      <c r="DB623" s="262"/>
      <c r="DC623" s="262"/>
      <c r="DD623" s="262"/>
      <c r="DE623" s="262"/>
      <c r="DF623" s="262"/>
      <c r="DG623" s="262"/>
      <c r="DH623" s="262"/>
      <c r="DI623" s="262"/>
      <c r="DJ623" s="262"/>
      <c r="DK623" s="262"/>
      <c r="DL623" s="262"/>
      <c r="DM623" s="262"/>
      <c r="DN623" s="262"/>
      <c r="DO623" s="262"/>
      <c r="DP623" s="262"/>
      <c r="DQ623" s="262"/>
      <c r="DR623" s="262"/>
      <c r="DS623" s="262"/>
      <c r="DT623" s="262"/>
      <c r="DU623" s="262"/>
      <c r="DV623" s="262"/>
      <c r="DW623" s="262"/>
      <c r="DX623" s="262"/>
      <c r="DY623" s="262"/>
      <c r="DZ623" s="262"/>
      <c r="EA623" s="262"/>
      <c r="EB623" s="262"/>
      <c r="EC623" s="262"/>
      <c r="ED623" s="262"/>
      <c r="EE623" s="262"/>
      <c r="EF623" s="262"/>
      <c r="EG623" s="262"/>
      <c r="EH623" s="262"/>
      <c r="EI623" s="262"/>
      <c r="EJ623" s="262"/>
      <c r="EK623" s="262"/>
      <c r="EL623" s="262"/>
      <c r="EM623" s="262"/>
      <c r="EN623" s="262"/>
      <c r="EO623" s="262"/>
      <c r="EP623" s="262"/>
      <c r="EQ623" s="262"/>
      <c r="ER623" s="262"/>
      <c r="ES623" s="262"/>
      <c r="ET623" s="262"/>
      <c r="EU623" s="262"/>
      <c r="EV623" s="262"/>
      <c r="EW623" s="262"/>
      <c r="EX623" s="262"/>
      <c r="EY623" s="262"/>
      <c r="EZ623" s="262"/>
      <c r="FA623" s="262"/>
      <c r="FB623" s="262"/>
      <c r="FC623" s="262"/>
      <c r="FD623" s="262"/>
      <c r="FE623" s="262"/>
      <c r="FF623" s="262"/>
      <c r="FG623" s="262"/>
      <c r="FH623" s="262"/>
      <c r="FI623" s="262"/>
      <c r="FJ623" s="262"/>
      <c r="FK623" s="262"/>
      <c r="FL623" s="262"/>
      <c r="FM623" s="262"/>
      <c r="FN623" s="262"/>
      <c r="FO623" s="262"/>
      <c r="FP623" s="262"/>
      <c r="FQ623" s="262"/>
      <c r="FR623" s="262"/>
      <c r="FS623" s="262"/>
      <c r="FT623" s="262"/>
      <c r="FU623" s="262"/>
      <c r="FV623" s="262"/>
      <c r="FW623" s="262"/>
      <c r="FX623" s="262"/>
      <c r="FY623" s="262"/>
      <c r="FZ623" s="262"/>
      <c r="GA623" s="262"/>
      <c r="GB623" s="262"/>
      <c r="GC623" s="262"/>
      <c r="GD623" s="262"/>
    </row>
    <row r="624" spans="1:186" s="279" customFormat="1" x14ac:dyDescent="0.2">
      <c r="A624" s="339" t="s">
        <v>12518</v>
      </c>
      <c r="B624" s="280" t="s">
        <v>1943</v>
      </c>
      <c r="C624" s="281" t="s">
        <v>8377</v>
      </c>
      <c r="D624" s="130" t="s">
        <v>18</v>
      </c>
      <c r="E624" s="130">
        <v>12</v>
      </c>
      <c r="F624" s="130">
        <v>0.2</v>
      </c>
      <c r="G624" s="282"/>
      <c r="H624" s="283"/>
      <c r="I624" s="284">
        <f ca="1">OFFSET(INDEX(Composições!A:H,MATCH(B624,Composições!A:A,0),8),2,0)</f>
        <v>38.057000000000002</v>
      </c>
      <c r="J624" s="284">
        <f ca="1">IF(ISNUMBER(I624),ROUND(F624*E624*I624,2),"")</f>
        <v>91.34</v>
      </c>
      <c r="K624" s="283">
        <f>BDI!$E$17</f>
        <v>0.18609999999999999</v>
      </c>
      <c r="L624" s="283"/>
      <c r="M624" s="283"/>
      <c r="N624" s="131">
        <f t="shared" ca="1" si="10"/>
        <v>45.14</v>
      </c>
      <c r="O624" s="340">
        <f ca="1">IF(ISNUMBER(I624),ROUND(F624*N624*E624,2),"")</f>
        <v>108.34</v>
      </c>
      <c r="P624" s="262"/>
      <c r="Q624" s="262"/>
      <c r="R624" s="262"/>
      <c r="S624" s="262"/>
      <c r="T624" s="262"/>
      <c r="U624" s="262"/>
      <c r="V624" s="262"/>
      <c r="W624" s="262"/>
      <c r="X624" s="262"/>
      <c r="Y624" s="262"/>
      <c r="Z624" s="262"/>
      <c r="AA624" s="262"/>
      <c r="AB624" s="262"/>
      <c r="AC624" s="262"/>
      <c r="AD624" s="262"/>
      <c r="AE624" s="262"/>
      <c r="AF624" s="262"/>
      <c r="AG624" s="262"/>
      <c r="AH624" s="262"/>
      <c r="AI624" s="262"/>
      <c r="AJ624" s="262"/>
      <c r="AK624" s="262"/>
      <c r="AL624" s="262"/>
      <c r="AM624" s="262"/>
      <c r="AN624" s="262"/>
      <c r="AO624" s="262"/>
      <c r="AP624" s="262"/>
      <c r="AQ624" s="262"/>
      <c r="AR624" s="262"/>
      <c r="AS624" s="262"/>
      <c r="AT624" s="262"/>
      <c r="AU624" s="262"/>
      <c r="AV624" s="262"/>
      <c r="AW624" s="262"/>
      <c r="AX624" s="262"/>
      <c r="AY624" s="262"/>
      <c r="AZ624" s="262"/>
      <c r="BA624" s="262"/>
      <c r="BB624" s="262"/>
      <c r="BC624" s="262"/>
      <c r="BD624" s="262"/>
      <c r="BE624" s="262"/>
      <c r="BF624" s="262"/>
      <c r="BG624" s="262"/>
      <c r="BH624" s="262"/>
      <c r="BI624" s="262"/>
      <c r="BJ624" s="262"/>
      <c r="BK624" s="262"/>
      <c r="BL624" s="262"/>
      <c r="BM624" s="262"/>
      <c r="BN624" s="262"/>
      <c r="BO624" s="262"/>
      <c r="BP624" s="262"/>
      <c r="BQ624" s="262"/>
      <c r="BR624" s="262"/>
      <c r="BS624" s="262"/>
      <c r="BT624" s="262"/>
      <c r="BU624" s="262"/>
      <c r="BV624" s="262"/>
      <c r="BW624" s="262"/>
      <c r="BX624" s="262"/>
      <c r="BY624" s="262"/>
      <c r="BZ624" s="262"/>
      <c r="CA624" s="262"/>
      <c r="CB624" s="262"/>
      <c r="CC624" s="262"/>
      <c r="CD624" s="262"/>
      <c r="CE624" s="262"/>
      <c r="CF624" s="262"/>
      <c r="CG624" s="262"/>
      <c r="CH624" s="262"/>
      <c r="CI624" s="262"/>
      <c r="CJ624" s="262"/>
      <c r="CK624" s="262"/>
      <c r="CL624" s="262"/>
      <c r="CM624" s="262"/>
      <c r="CN624" s="262"/>
      <c r="CO624" s="262"/>
      <c r="CP624" s="262"/>
      <c r="CQ624" s="262"/>
      <c r="CR624" s="262"/>
      <c r="CS624" s="262"/>
      <c r="CT624" s="262"/>
      <c r="CU624" s="262"/>
      <c r="CV624" s="262"/>
      <c r="CW624" s="262"/>
      <c r="CX624" s="262"/>
      <c r="CY624" s="262"/>
      <c r="CZ624" s="262"/>
      <c r="DA624" s="262"/>
      <c r="DB624" s="262"/>
      <c r="DC624" s="262"/>
      <c r="DD624" s="262"/>
      <c r="DE624" s="262"/>
      <c r="DF624" s="262"/>
      <c r="DG624" s="262"/>
      <c r="DH624" s="262"/>
      <c r="DI624" s="262"/>
      <c r="DJ624" s="262"/>
      <c r="DK624" s="262"/>
      <c r="DL624" s="262"/>
      <c r="DM624" s="262"/>
      <c r="DN624" s="262"/>
      <c r="DO624" s="262"/>
      <c r="DP624" s="262"/>
      <c r="DQ624" s="262"/>
      <c r="DR624" s="262"/>
      <c r="DS624" s="262"/>
      <c r="DT624" s="262"/>
      <c r="DU624" s="262"/>
      <c r="DV624" s="262"/>
      <c r="DW624" s="262"/>
      <c r="DX624" s="262"/>
      <c r="DY624" s="262"/>
      <c r="DZ624" s="262"/>
      <c r="EA624" s="262"/>
      <c r="EB624" s="262"/>
      <c r="EC624" s="262"/>
      <c r="ED624" s="262"/>
      <c r="EE624" s="262"/>
      <c r="EF624" s="262"/>
      <c r="EG624" s="262"/>
      <c r="EH624" s="262"/>
      <c r="EI624" s="262"/>
      <c r="EJ624" s="262"/>
      <c r="EK624" s="262"/>
      <c r="EL624" s="262"/>
      <c r="EM624" s="262"/>
      <c r="EN624" s="262"/>
      <c r="EO624" s="262"/>
      <c r="EP624" s="262"/>
      <c r="EQ624" s="262"/>
      <c r="ER624" s="262"/>
      <c r="ES624" s="262"/>
      <c r="ET624" s="262"/>
      <c r="EU624" s="262"/>
      <c r="EV624" s="262"/>
      <c r="EW624" s="262"/>
      <c r="EX624" s="262"/>
      <c r="EY624" s="262"/>
      <c r="EZ624" s="262"/>
      <c r="FA624" s="262"/>
      <c r="FB624" s="262"/>
      <c r="FC624" s="262"/>
      <c r="FD624" s="262"/>
      <c r="FE624" s="262"/>
      <c r="FF624" s="262"/>
      <c r="FG624" s="262"/>
      <c r="FH624" s="262"/>
      <c r="FI624" s="262"/>
      <c r="FJ624" s="262"/>
      <c r="FK624" s="262"/>
      <c r="FL624" s="262"/>
      <c r="FM624" s="262"/>
      <c r="FN624" s="262"/>
      <c r="FO624" s="262"/>
      <c r="FP624" s="262"/>
      <c r="FQ624" s="262"/>
      <c r="FR624" s="262"/>
      <c r="FS624" s="262"/>
      <c r="FT624" s="262"/>
      <c r="FU624" s="262"/>
      <c r="FV624" s="262"/>
      <c r="FW624" s="262"/>
      <c r="FX624" s="262"/>
      <c r="FY624" s="262"/>
      <c r="FZ624" s="262"/>
      <c r="GA624" s="262"/>
      <c r="GB624" s="262"/>
      <c r="GC624" s="262"/>
      <c r="GD624" s="262"/>
    </row>
    <row r="625" spans="1:186" s="279" customFormat="1" x14ac:dyDescent="0.2">
      <c r="A625" s="339" t="s">
        <v>12519</v>
      </c>
      <c r="B625" s="280" t="s">
        <v>1944</v>
      </c>
      <c r="C625" s="281" t="s">
        <v>8378</v>
      </c>
      <c r="D625" s="130" t="s">
        <v>18</v>
      </c>
      <c r="E625" s="130">
        <v>12</v>
      </c>
      <c r="F625" s="130">
        <v>0.2</v>
      </c>
      <c r="G625" s="282"/>
      <c r="H625" s="283"/>
      <c r="I625" s="284">
        <f ca="1">OFFSET(INDEX(Composições!A:H,MATCH(B625,Composições!A:A,0),8),2,0)</f>
        <v>193.83799999999999</v>
      </c>
      <c r="J625" s="284">
        <f ca="1">IF(ISNUMBER(I625),ROUND(F625*E625*I625,2),"")</f>
        <v>465.21</v>
      </c>
      <c r="K625" s="283">
        <f>BDI!$E$17</f>
        <v>0.18609999999999999</v>
      </c>
      <c r="L625" s="283"/>
      <c r="M625" s="283"/>
      <c r="N625" s="131">
        <f t="shared" ca="1" si="10"/>
        <v>229.91</v>
      </c>
      <c r="O625" s="340">
        <f ca="1">IF(ISNUMBER(I625),ROUND(F625*N625*E625,2),"")</f>
        <v>551.78</v>
      </c>
      <c r="P625" s="262"/>
      <c r="Q625" s="262"/>
      <c r="R625" s="262"/>
      <c r="S625" s="262"/>
      <c r="T625" s="262"/>
      <c r="U625" s="262"/>
      <c r="V625" s="262"/>
      <c r="W625" s="262"/>
      <c r="X625" s="262"/>
      <c r="Y625" s="262"/>
      <c r="Z625" s="262"/>
      <c r="AA625" s="262"/>
      <c r="AB625" s="262"/>
      <c r="AC625" s="262"/>
      <c r="AD625" s="262"/>
      <c r="AE625" s="262"/>
      <c r="AF625" s="262"/>
      <c r="AG625" s="262"/>
      <c r="AH625" s="262"/>
      <c r="AI625" s="262"/>
      <c r="AJ625" s="262"/>
      <c r="AK625" s="262"/>
      <c r="AL625" s="262"/>
      <c r="AM625" s="262"/>
      <c r="AN625" s="262"/>
      <c r="AO625" s="262"/>
      <c r="AP625" s="262"/>
      <c r="AQ625" s="262"/>
      <c r="AR625" s="262"/>
      <c r="AS625" s="262"/>
      <c r="AT625" s="262"/>
      <c r="AU625" s="262"/>
      <c r="AV625" s="262"/>
      <c r="AW625" s="262"/>
      <c r="AX625" s="262"/>
      <c r="AY625" s="262"/>
      <c r="AZ625" s="262"/>
      <c r="BA625" s="262"/>
      <c r="BB625" s="262"/>
      <c r="BC625" s="262"/>
      <c r="BD625" s="262"/>
      <c r="BE625" s="262"/>
      <c r="BF625" s="262"/>
      <c r="BG625" s="262"/>
      <c r="BH625" s="262"/>
      <c r="BI625" s="262"/>
      <c r="BJ625" s="262"/>
      <c r="BK625" s="262"/>
      <c r="BL625" s="262"/>
      <c r="BM625" s="262"/>
      <c r="BN625" s="262"/>
      <c r="BO625" s="262"/>
      <c r="BP625" s="262"/>
      <c r="BQ625" s="262"/>
      <c r="BR625" s="262"/>
      <c r="BS625" s="262"/>
      <c r="BT625" s="262"/>
      <c r="BU625" s="262"/>
      <c r="BV625" s="262"/>
      <c r="BW625" s="262"/>
      <c r="BX625" s="262"/>
      <c r="BY625" s="262"/>
      <c r="BZ625" s="262"/>
      <c r="CA625" s="262"/>
      <c r="CB625" s="262"/>
      <c r="CC625" s="262"/>
      <c r="CD625" s="262"/>
      <c r="CE625" s="262"/>
      <c r="CF625" s="262"/>
      <c r="CG625" s="262"/>
      <c r="CH625" s="262"/>
      <c r="CI625" s="262"/>
      <c r="CJ625" s="262"/>
      <c r="CK625" s="262"/>
      <c r="CL625" s="262"/>
      <c r="CM625" s="262"/>
      <c r="CN625" s="262"/>
      <c r="CO625" s="262"/>
      <c r="CP625" s="262"/>
      <c r="CQ625" s="262"/>
      <c r="CR625" s="262"/>
      <c r="CS625" s="262"/>
      <c r="CT625" s="262"/>
      <c r="CU625" s="262"/>
      <c r="CV625" s="262"/>
      <c r="CW625" s="262"/>
      <c r="CX625" s="262"/>
      <c r="CY625" s="262"/>
      <c r="CZ625" s="262"/>
      <c r="DA625" s="262"/>
      <c r="DB625" s="262"/>
      <c r="DC625" s="262"/>
      <c r="DD625" s="262"/>
      <c r="DE625" s="262"/>
      <c r="DF625" s="262"/>
      <c r="DG625" s="262"/>
      <c r="DH625" s="262"/>
      <c r="DI625" s="262"/>
      <c r="DJ625" s="262"/>
      <c r="DK625" s="262"/>
      <c r="DL625" s="262"/>
      <c r="DM625" s="262"/>
      <c r="DN625" s="262"/>
      <c r="DO625" s="262"/>
      <c r="DP625" s="262"/>
      <c r="DQ625" s="262"/>
      <c r="DR625" s="262"/>
      <c r="DS625" s="262"/>
      <c r="DT625" s="262"/>
      <c r="DU625" s="262"/>
      <c r="DV625" s="262"/>
      <c r="DW625" s="262"/>
      <c r="DX625" s="262"/>
      <c r="DY625" s="262"/>
      <c r="DZ625" s="262"/>
      <c r="EA625" s="262"/>
      <c r="EB625" s="262"/>
      <c r="EC625" s="262"/>
      <c r="ED625" s="262"/>
      <c r="EE625" s="262"/>
      <c r="EF625" s="262"/>
      <c r="EG625" s="262"/>
      <c r="EH625" s="262"/>
      <c r="EI625" s="262"/>
      <c r="EJ625" s="262"/>
      <c r="EK625" s="262"/>
      <c r="EL625" s="262"/>
      <c r="EM625" s="262"/>
      <c r="EN625" s="262"/>
      <c r="EO625" s="262"/>
      <c r="EP625" s="262"/>
      <c r="EQ625" s="262"/>
      <c r="ER625" s="262"/>
      <c r="ES625" s="262"/>
      <c r="ET625" s="262"/>
      <c r="EU625" s="262"/>
      <c r="EV625" s="262"/>
      <c r="EW625" s="262"/>
      <c r="EX625" s="262"/>
      <c r="EY625" s="262"/>
      <c r="EZ625" s="262"/>
      <c r="FA625" s="262"/>
      <c r="FB625" s="262"/>
      <c r="FC625" s="262"/>
      <c r="FD625" s="262"/>
      <c r="FE625" s="262"/>
      <c r="FF625" s="262"/>
      <c r="FG625" s="262"/>
      <c r="FH625" s="262"/>
      <c r="FI625" s="262"/>
      <c r="FJ625" s="262"/>
      <c r="FK625" s="262"/>
      <c r="FL625" s="262"/>
      <c r="FM625" s="262"/>
      <c r="FN625" s="262"/>
      <c r="FO625" s="262"/>
      <c r="FP625" s="262"/>
      <c r="FQ625" s="262"/>
      <c r="FR625" s="262"/>
      <c r="FS625" s="262"/>
      <c r="FT625" s="262"/>
      <c r="FU625" s="262"/>
      <c r="FV625" s="262"/>
      <c r="FW625" s="262"/>
      <c r="FX625" s="262"/>
      <c r="FY625" s="262"/>
      <c r="FZ625" s="262"/>
      <c r="GA625" s="262"/>
      <c r="GB625" s="262"/>
      <c r="GC625" s="262"/>
      <c r="GD625" s="262"/>
    </row>
    <row r="626" spans="1:186" s="279" customFormat="1" x14ac:dyDescent="0.2">
      <c r="A626" s="339" t="s">
        <v>12520</v>
      </c>
      <c r="B626" s="280" t="s">
        <v>1945</v>
      </c>
      <c r="C626" s="281" t="s">
        <v>8379</v>
      </c>
      <c r="D626" s="130" t="s">
        <v>18</v>
      </c>
      <c r="E626" s="130">
        <v>12</v>
      </c>
      <c r="F626" s="130">
        <v>0.2</v>
      </c>
      <c r="G626" s="282"/>
      <c r="H626" s="283"/>
      <c r="I626" s="284">
        <f ca="1">OFFSET(INDEX(Composições!A:H,MATCH(B626,Composições!A:A,0),8),2,0)</f>
        <v>83.125</v>
      </c>
      <c r="J626" s="284">
        <f ca="1">IF(ISNUMBER(I626),ROUND(F626*E626*I626,2),"")</f>
        <v>199.5</v>
      </c>
      <c r="K626" s="283">
        <f>BDI!$E$17</f>
        <v>0.18609999999999999</v>
      </c>
      <c r="L626" s="283"/>
      <c r="M626" s="283"/>
      <c r="N626" s="131">
        <f t="shared" ca="1" si="10"/>
        <v>98.59</v>
      </c>
      <c r="O626" s="340">
        <f ca="1">IF(ISNUMBER(I626),ROUND(F626*N626*E626,2),"")</f>
        <v>236.62</v>
      </c>
      <c r="P626" s="262"/>
      <c r="Q626" s="262"/>
      <c r="R626" s="262"/>
      <c r="S626" s="262"/>
      <c r="T626" s="262"/>
      <c r="U626" s="262"/>
      <c r="V626" s="262"/>
      <c r="W626" s="262"/>
      <c r="X626" s="262"/>
      <c r="Y626" s="262"/>
      <c r="Z626" s="262"/>
      <c r="AA626" s="262"/>
      <c r="AB626" s="262"/>
      <c r="AC626" s="262"/>
      <c r="AD626" s="262"/>
      <c r="AE626" s="262"/>
      <c r="AF626" s="262"/>
      <c r="AG626" s="262"/>
      <c r="AH626" s="262"/>
      <c r="AI626" s="262"/>
      <c r="AJ626" s="262"/>
      <c r="AK626" s="262"/>
      <c r="AL626" s="262"/>
      <c r="AM626" s="262"/>
      <c r="AN626" s="262"/>
      <c r="AO626" s="262"/>
      <c r="AP626" s="262"/>
      <c r="AQ626" s="262"/>
      <c r="AR626" s="262"/>
      <c r="AS626" s="262"/>
      <c r="AT626" s="262"/>
      <c r="AU626" s="262"/>
      <c r="AV626" s="262"/>
      <c r="AW626" s="262"/>
      <c r="AX626" s="262"/>
      <c r="AY626" s="262"/>
      <c r="AZ626" s="262"/>
      <c r="BA626" s="262"/>
      <c r="BB626" s="262"/>
      <c r="BC626" s="262"/>
      <c r="BD626" s="262"/>
      <c r="BE626" s="262"/>
      <c r="BF626" s="262"/>
      <c r="BG626" s="262"/>
      <c r="BH626" s="262"/>
      <c r="BI626" s="262"/>
      <c r="BJ626" s="262"/>
      <c r="BK626" s="262"/>
      <c r="BL626" s="262"/>
      <c r="BM626" s="262"/>
      <c r="BN626" s="262"/>
      <c r="BO626" s="262"/>
      <c r="BP626" s="262"/>
      <c r="BQ626" s="262"/>
      <c r="BR626" s="262"/>
      <c r="BS626" s="262"/>
      <c r="BT626" s="262"/>
      <c r="BU626" s="262"/>
      <c r="BV626" s="262"/>
      <c r="BW626" s="262"/>
      <c r="BX626" s="262"/>
      <c r="BY626" s="262"/>
      <c r="BZ626" s="262"/>
      <c r="CA626" s="262"/>
      <c r="CB626" s="262"/>
      <c r="CC626" s="262"/>
      <c r="CD626" s="262"/>
      <c r="CE626" s="262"/>
      <c r="CF626" s="262"/>
      <c r="CG626" s="262"/>
      <c r="CH626" s="262"/>
      <c r="CI626" s="262"/>
      <c r="CJ626" s="262"/>
      <c r="CK626" s="262"/>
      <c r="CL626" s="262"/>
      <c r="CM626" s="262"/>
      <c r="CN626" s="262"/>
      <c r="CO626" s="262"/>
      <c r="CP626" s="262"/>
      <c r="CQ626" s="262"/>
      <c r="CR626" s="262"/>
      <c r="CS626" s="262"/>
      <c r="CT626" s="262"/>
      <c r="CU626" s="262"/>
      <c r="CV626" s="262"/>
      <c r="CW626" s="262"/>
      <c r="CX626" s="262"/>
      <c r="CY626" s="262"/>
      <c r="CZ626" s="262"/>
      <c r="DA626" s="262"/>
      <c r="DB626" s="262"/>
      <c r="DC626" s="262"/>
      <c r="DD626" s="262"/>
      <c r="DE626" s="262"/>
      <c r="DF626" s="262"/>
      <c r="DG626" s="262"/>
      <c r="DH626" s="262"/>
      <c r="DI626" s="262"/>
      <c r="DJ626" s="262"/>
      <c r="DK626" s="262"/>
      <c r="DL626" s="262"/>
      <c r="DM626" s="262"/>
      <c r="DN626" s="262"/>
      <c r="DO626" s="262"/>
      <c r="DP626" s="262"/>
      <c r="DQ626" s="262"/>
      <c r="DR626" s="262"/>
      <c r="DS626" s="262"/>
      <c r="DT626" s="262"/>
      <c r="DU626" s="262"/>
      <c r="DV626" s="262"/>
      <c r="DW626" s="262"/>
      <c r="DX626" s="262"/>
      <c r="DY626" s="262"/>
      <c r="DZ626" s="262"/>
      <c r="EA626" s="262"/>
      <c r="EB626" s="262"/>
      <c r="EC626" s="262"/>
      <c r="ED626" s="262"/>
      <c r="EE626" s="262"/>
      <c r="EF626" s="262"/>
      <c r="EG626" s="262"/>
      <c r="EH626" s="262"/>
      <c r="EI626" s="262"/>
      <c r="EJ626" s="262"/>
      <c r="EK626" s="262"/>
      <c r="EL626" s="262"/>
      <c r="EM626" s="262"/>
      <c r="EN626" s="262"/>
      <c r="EO626" s="262"/>
      <c r="EP626" s="262"/>
      <c r="EQ626" s="262"/>
      <c r="ER626" s="262"/>
      <c r="ES626" s="262"/>
      <c r="ET626" s="262"/>
      <c r="EU626" s="262"/>
      <c r="EV626" s="262"/>
      <c r="EW626" s="262"/>
      <c r="EX626" s="262"/>
      <c r="EY626" s="262"/>
      <c r="EZ626" s="262"/>
      <c r="FA626" s="262"/>
      <c r="FB626" s="262"/>
      <c r="FC626" s="262"/>
      <c r="FD626" s="262"/>
      <c r="FE626" s="262"/>
      <c r="FF626" s="262"/>
      <c r="FG626" s="262"/>
      <c r="FH626" s="262"/>
      <c r="FI626" s="262"/>
      <c r="FJ626" s="262"/>
      <c r="FK626" s="262"/>
      <c r="FL626" s="262"/>
      <c r="FM626" s="262"/>
      <c r="FN626" s="262"/>
      <c r="FO626" s="262"/>
      <c r="FP626" s="262"/>
      <c r="FQ626" s="262"/>
      <c r="FR626" s="262"/>
      <c r="FS626" s="262"/>
      <c r="FT626" s="262"/>
      <c r="FU626" s="262"/>
      <c r="FV626" s="262"/>
      <c r="FW626" s="262"/>
      <c r="FX626" s="262"/>
      <c r="FY626" s="262"/>
      <c r="FZ626" s="262"/>
      <c r="GA626" s="262"/>
      <c r="GB626" s="262"/>
      <c r="GC626" s="262"/>
      <c r="GD626" s="262"/>
    </row>
    <row r="627" spans="1:186" s="279" customFormat="1" x14ac:dyDescent="0.2">
      <c r="A627" s="339" t="s">
        <v>12521</v>
      </c>
      <c r="B627" s="280" t="s">
        <v>1946</v>
      </c>
      <c r="C627" s="281" t="s">
        <v>8380</v>
      </c>
      <c r="D627" s="130" t="s">
        <v>18</v>
      </c>
      <c r="E627" s="130">
        <v>12</v>
      </c>
      <c r="F627" s="130">
        <v>0.2</v>
      </c>
      <c r="G627" s="282"/>
      <c r="H627" s="283"/>
      <c r="I627" s="284">
        <f ca="1">OFFSET(INDEX(Composições!A:H,MATCH(B627,Composições!A:A,0),8),2,0)</f>
        <v>60.942500000000003</v>
      </c>
      <c r="J627" s="284">
        <f ca="1">IF(ISNUMBER(I627),ROUND(F627*E627*I627,2),"")</f>
        <v>146.26</v>
      </c>
      <c r="K627" s="283">
        <f>BDI!$E$17</f>
        <v>0.18609999999999999</v>
      </c>
      <c r="L627" s="283"/>
      <c r="M627" s="283"/>
      <c r="N627" s="131">
        <f t="shared" ca="1" si="10"/>
        <v>72.28</v>
      </c>
      <c r="O627" s="340">
        <f ca="1">IF(ISNUMBER(I627),ROUND(F627*N627*E627,2),"")</f>
        <v>173.47</v>
      </c>
      <c r="P627" s="262"/>
      <c r="Q627" s="262"/>
      <c r="R627" s="262"/>
      <c r="S627" s="262"/>
      <c r="T627" s="262"/>
      <c r="U627" s="262"/>
      <c r="V627" s="262"/>
      <c r="W627" s="262"/>
      <c r="X627" s="262"/>
      <c r="Y627" s="262"/>
      <c r="Z627" s="262"/>
      <c r="AA627" s="262"/>
      <c r="AB627" s="262"/>
      <c r="AC627" s="262"/>
      <c r="AD627" s="262"/>
      <c r="AE627" s="262"/>
      <c r="AF627" s="262"/>
      <c r="AG627" s="262"/>
      <c r="AH627" s="262"/>
      <c r="AI627" s="262"/>
      <c r="AJ627" s="262"/>
      <c r="AK627" s="262"/>
      <c r="AL627" s="262"/>
      <c r="AM627" s="262"/>
      <c r="AN627" s="262"/>
      <c r="AO627" s="262"/>
      <c r="AP627" s="262"/>
      <c r="AQ627" s="262"/>
      <c r="AR627" s="262"/>
      <c r="AS627" s="262"/>
      <c r="AT627" s="262"/>
      <c r="AU627" s="262"/>
      <c r="AV627" s="262"/>
      <c r="AW627" s="262"/>
      <c r="AX627" s="262"/>
      <c r="AY627" s="262"/>
      <c r="AZ627" s="262"/>
      <c r="BA627" s="262"/>
      <c r="BB627" s="262"/>
      <c r="BC627" s="262"/>
      <c r="BD627" s="262"/>
      <c r="BE627" s="262"/>
      <c r="BF627" s="262"/>
      <c r="BG627" s="262"/>
      <c r="BH627" s="262"/>
      <c r="BI627" s="262"/>
      <c r="BJ627" s="262"/>
      <c r="BK627" s="262"/>
      <c r="BL627" s="262"/>
      <c r="BM627" s="262"/>
      <c r="BN627" s="262"/>
      <c r="BO627" s="262"/>
      <c r="BP627" s="262"/>
      <c r="BQ627" s="262"/>
      <c r="BR627" s="262"/>
      <c r="BS627" s="262"/>
      <c r="BT627" s="262"/>
      <c r="BU627" s="262"/>
      <c r="BV627" s="262"/>
      <c r="BW627" s="262"/>
      <c r="BX627" s="262"/>
      <c r="BY627" s="262"/>
      <c r="BZ627" s="262"/>
      <c r="CA627" s="262"/>
      <c r="CB627" s="262"/>
      <c r="CC627" s="262"/>
      <c r="CD627" s="262"/>
      <c r="CE627" s="262"/>
      <c r="CF627" s="262"/>
      <c r="CG627" s="262"/>
      <c r="CH627" s="262"/>
      <c r="CI627" s="262"/>
      <c r="CJ627" s="262"/>
      <c r="CK627" s="262"/>
      <c r="CL627" s="262"/>
      <c r="CM627" s="262"/>
      <c r="CN627" s="262"/>
      <c r="CO627" s="262"/>
      <c r="CP627" s="262"/>
      <c r="CQ627" s="262"/>
      <c r="CR627" s="262"/>
      <c r="CS627" s="262"/>
      <c r="CT627" s="262"/>
      <c r="CU627" s="262"/>
      <c r="CV627" s="262"/>
      <c r="CW627" s="262"/>
      <c r="CX627" s="262"/>
      <c r="CY627" s="262"/>
      <c r="CZ627" s="262"/>
      <c r="DA627" s="262"/>
      <c r="DB627" s="262"/>
      <c r="DC627" s="262"/>
      <c r="DD627" s="262"/>
      <c r="DE627" s="262"/>
      <c r="DF627" s="262"/>
      <c r="DG627" s="262"/>
      <c r="DH627" s="262"/>
      <c r="DI627" s="262"/>
      <c r="DJ627" s="262"/>
      <c r="DK627" s="262"/>
      <c r="DL627" s="262"/>
      <c r="DM627" s="262"/>
      <c r="DN627" s="262"/>
      <c r="DO627" s="262"/>
      <c r="DP627" s="262"/>
      <c r="DQ627" s="262"/>
      <c r="DR627" s="262"/>
      <c r="DS627" s="262"/>
      <c r="DT627" s="262"/>
      <c r="DU627" s="262"/>
      <c r="DV627" s="262"/>
      <c r="DW627" s="262"/>
      <c r="DX627" s="262"/>
      <c r="DY627" s="262"/>
      <c r="DZ627" s="262"/>
      <c r="EA627" s="262"/>
      <c r="EB627" s="262"/>
      <c r="EC627" s="262"/>
      <c r="ED627" s="262"/>
      <c r="EE627" s="262"/>
      <c r="EF627" s="262"/>
      <c r="EG627" s="262"/>
      <c r="EH627" s="262"/>
      <c r="EI627" s="262"/>
      <c r="EJ627" s="262"/>
      <c r="EK627" s="262"/>
      <c r="EL627" s="262"/>
      <c r="EM627" s="262"/>
      <c r="EN627" s="262"/>
      <c r="EO627" s="262"/>
      <c r="EP627" s="262"/>
      <c r="EQ627" s="262"/>
      <c r="ER627" s="262"/>
      <c r="ES627" s="262"/>
      <c r="ET627" s="262"/>
      <c r="EU627" s="262"/>
      <c r="EV627" s="262"/>
      <c r="EW627" s="262"/>
      <c r="EX627" s="262"/>
      <c r="EY627" s="262"/>
      <c r="EZ627" s="262"/>
      <c r="FA627" s="262"/>
      <c r="FB627" s="262"/>
      <c r="FC627" s="262"/>
      <c r="FD627" s="262"/>
      <c r="FE627" s="262"/>
      <c r="FF627" s="262"/>
      <c r="FG627" s="262"/>
      <c r="FH627" s="262"/>
      <c r="FI627" s="262"/>
      <c r="FJ627" s="262"/>
      <c r="FK627" s="262"/>
      <c r="FL627" s="262"/>
      <c r="FM627" s="262"/>
      <c r="FN627" s="262"/>
      <c r="FO627" s="262"/>
      <c r="FP627" s="262"/>
      <c r="FQ627" s="262"/>
      <c r="FR627" s="262"/>
      <c r="FS627" s="262"/>
      <c r="FT627" s="262"/>
      <c r="FU627" s="262"/>
      <c r="FV627" s="262"/>
      <c r="FW627" s="262"/>
      <c r="FX627" s="262"/>
      <c r="FY627" s="262"/>
      <c r="FZ627" s="262"/>
      <c r="GA627" s="262"/>
      <c r="GB627" s="262"/>
      <c r="GC627" s="262"/>
      <c r="GD627" s="262"/>
    </row>
    <row r="628" spans="1:186" s="279" customFormat="1" x14ac:dyDescent="0.2">
      <c r="A628" s="339" t="s">
        <v>12522</v>
      </c>
      <c r="B628" s="280" t="s">
        <v>1947</v>
      </c>
      <c r="C628" s="281" t="s">
        <v>8381</v>
      </c>
      <c r="D628" s="130" t="s">
        <v>18</v>
      </c>
      <c r="E628" s="130">
        <v>12</v>
      </c>
      <c r="F628" s="130">
        <v>0.2</v>
      </c>
      <c r="G628" s="282"/>
      <c r="H628" s="283"/>
      <c r="I628" s="284">
        <f ca="1">OFFSET(INDEX(Composições!A:H,MATCH(B628,Composições!A:A,0),8),2,0)</f>
        <v>425.19149999999996</v>
      </c>
      <c r="J628" s="284">
        <f ca="1">IF(ISNUMBER(I628),ROUND(F628*E628*I628,2),"")</f>
        <v>1020.46</v>
      </c>
      <c r="K628" s="283">
        <f>BDI!$E$17</f>
        <v>0.18609999999999999</v>
      </c>
      <c r="L628" s="283"/>
      <c r="M628" s="283"/>
      <c r="N628" s="131">
        <f t="shared" ca="1" si="10"/>
        <v>504.32</v>
      </c>
      <c r="O628" s="340">
        <f ca="1">IF(ISNUMBER(I628),ROUND(F628*N628*E628,2),"")</f>
        <v>1210.3699999999999</v>
      </c>
      <c r="P628" s="262"/>
      <c r="Q628" s="262"/>
      <c r="R628" s="262"/>
      <c r="S628" s="262"/>
      <c r="T628" s="262"/>
      <c r="U628" s="262"/>
      <c r="V628" s="262"/>
      <c r="W628" s="262"/>
      <c r="X628" s="262"/>
      <c r="Y628" s="262"/>
      <c r="Z628" s="262"/>
      <c r="AA628" s="262"/>
      <c r="AB628" s="262"/>
      <c r="AC628" s="262"/>
      <c r="AD628" s="262"/>
      <c r="AE628" s="262"/>
      <c r="AF628" s="262"/>
      <c r="AG628" s="262"/>
      <c r="AH628" s="262"/>
      <c r="AI628" s="262"/>
      <c r="AJ628" s="262"/>
      <c r="AK628" s="262"/>
      <c r="AL628" s="262"/>
      <c r="AM628" s="262"/>
      <c r="AN628" s="262"/>
      <c r="AO628" s="262"/>
      <c r="AP628" s="262"/>
      <c r="AQ628" s="262"/>
      <c r="AR628" s="262"/>
      <c r="AS628" s="262"/>
      <c r="AT628" s="262"/>
      <c r="AU628" s="262"/>
      <c r="AV628" s="262"/>
      <c r="AW628" s="262"/>
      <c r="AX628" s="262"/>
      <c r="AY628" s="262"/>
      <c r="AZ628" s="262"/>
      <c r="BA628" s="262"/>
      <c r="BB628" s="262"/>
      <c r="BC628" s="262"/>
      <c r="BD628" s="262"/>
      <c r="BE628" s="262"/>
      <c r="BF628" s="262"/>
      <c r="BG628" s="262"/>
      <c r="BH628" s="262"/>
      <c r="BI628" s="262"/>
      <c r="BJ628" s="262"/>
      <c r="BK628" s="262"/>
      <c r="BL628" s="262"/>
      <c r="BM628" s="262"/>
      <c r="BN628" s="262"/>
      <c r="BO628" s="262"/>
      <c r="BP628" s="262"/>
      <c r="BQ628" s="262"/>
      <c r="BR628" s="262"/>
      <c r="BS628" s="262"/>
      <c r="BT628" s="262"/>
      <c r="BU628" s="262"/>
      <c r="BV628" s="262"/>
      <c r="BW628" s="262"/>
      <c r="BX628" s="262"/>
      <c r="BY628" s="262"/>
      <c r="BZ628" s="262"/>
      <c r="CA628" s="262"/>
      <c r="CB628" s="262"/>
      <c r="CC628" s="262"/>
      <c r="CD628" s="262"/>
      <c r="CE628" s="262"/>
      <c r="CF628" s="262"/>
      <c r="CG628" s="262"/>
      <c r="CH628" s="262"/>
      <c r="CI628" s="262"/>
      <c r="CJ628" s="262"/>
      <c r="CK628" s="262"/>
      <c r="CL628" s="262"/>
      <c r="CM628" s="262"/>
      <c r="CN628" s="262"/>
      <c r="CO628" s="262"/>
      <c r="CP628" s="262"/>
      <c r="CQ628" s="262"/>
      <c r="CR628" s="262"/>
      <c r="CS628" s="262"/>
      <c r="CT628" s="262"/>
      <c r="CU628" s="262"/>
      <c r="CV628" s="262"/>
      <c r="CW628" s="262"/>
      <c r="CX628" s="262"/>
      <c r="CY628" s="262"/>
      <c r="CZ628" s="262"/>
      <c r="DA628" s="262"/>
      <c r="DB628" s="262"/>
      <c r="DC628" s="262"/>
      <c r="DD628" s="262"/>
      <c r="DE628" s="262"/>
      <c r="DF628" s="262"/>
      <c r="DG628" s="262"/>
      <c r="DH628" s="262"/>
      <c r="DI628" s="262"/>
      <c r="DJ628" s="262"/>
      <c r="DK628" s="262"/>
      <c r="DL628" s="262"/>
      <c r="DM628" s="262"/>
      <c r="DN628" s="262"/>
      <c r="DO628" s="262"/>
      <c r="DP628" s="262"/>
      <c r="DQ628" s="262"/>
      <c r="DR628" s="262"/>
      <c r="DS628" s="262"/>
      <c r="DT628" s="262"/>
      <c r="DU628" s="262"/>
      <c r="DV628" s="262"/>
      <c r="DW628" s="262"/>
      <c r="DX628" s="262"/>
      <c r="DY628" s="262"/>
      <c r="DZ628" s="262"/>
      <c r="EA628" s="262"/>
      <c r="EB628" s="262"/>
      <c r="EC628" s="262"/>
      <c r="ED628" s="262"/>
      <c r="EE628" s="262"/>
      <c r="EF628" s="262"/>
      <c r="EG628" s="262"/>
      <c r="EH628" s="262"/>
      <c r="EI628" s="262"/>
      <c r="EJ628" s="262"/>
      <c r="EK628" s="262"/>
      <c r="EL628" s="262"/>
      <c r="EM628" s="262"/>
      <c r="EN628" s="262"/>
      <c r="EO628" s="262"/>
      <c r="EP628" s="262"/>
      <c r="EQ628" s="262"/>
      <c r="ER628" s="262"/>
      <c r="ES628" s="262"/>
      <c r="ET628" s="262"/>
      <c r="EU628" s="262"/>
      <c r="EV628" s="262"/>
      <c r="EW628" s="262"/>
      <c r="EX628" s="262"/>
      <c r="EY628" s="262"/>
      <c r="EZ628" s="262"/>
      <c r="FA628" s="262"/>
      <c r="FB628" s="262"/>
      <c r="FC628" s="262"/>
      <c r="FD628" s="262"/>
      <c r="FE628" s="262"/>
      <c r="FF628" s="262"/>
      <c r="FG628" s="262"/>
      <c r="FH628" s="262"/>
      <c r="FI628" s="262"/>
      <c r="FJ628" s="262"/>
      <c r="FK628" s="262"/>
      <c r="FL628" s="262"/>
      <c r="FM628" s="262"/>
      <c r="FN628" s="262"/>
      <c r="FO628" s="262"/>
      <c r="FP628" s="262"/>
      <c r="FQ628" s="262"/>
      <c r="FR628" s="262"/>
      <c r="FS628" s="262"/>
      <c r="FT628" s="262"/>
      <c r="FU628" s="262"/>
      <c r="FV628" s="262"/>
      <c r="FW628" s="262"/>
      <c r="FX628" s="262"/>
      <c r="FY628" s="262"/>
      <c r="FZ628" s="262"/>
      <c r="GA628" s="262"/>
      <c r="GB628" s="262"/>
      <c r="GC628" s="262"/>
      <c r="GD628" s="262"/>
    </row>
    <row r="629" spans="1:186" s="279" customFormat="1" x14ac:dyDescent="0.2">
      <c r="A629" s="339" t="s">
        <v>12523</v>
      </c>
      <c r="B629" s="280" t="s">
        <v>1948</v>
      </c>
      <c r="C629" s="281" t="s">
        <v>8382</v>
      </c>
      <c r="D629" s="130" t="s">
        <v>18</v>
      </c>
      <c r="E629" s="130">
        <v>12</v>
      </c>
      <c r="F629" s="130">
        <v>0.2</v>
      </c>
      <c r="G629" s="282"/>
      <c r="H629" s="283"/>
      <c r="I629" s="284">
        <f ca="1">OFFSET(INDEX(Composições!A:H,MATCH(B629,Composições!A:A,0),8),2,0)</f>
        <v>48.288499999999999</v>
      </c>
      <c r="J629" s="284">
        <f ca="1">IF(ISNUMBER(I629),ROUND(F629*E629*I629,2),"")</f>
        <v>115.89</v>
      </c>
      <c r="K629" s="283">
        <f>BDI!$E$17</f>
        <v>0.18609999999999999</v>
      </c>
      <c r="L629" s="283"/>
      <c r="M629" s="283"/>
      <c r="N629" s="131">
        <f t="shared" ca="1" si="10"/>
        <v>57.27</v>
      </c>
      <c r="O629" s="340">
        <f ca="1">IF(ISNUMBER(I629),ROUND(F629*N629*E629,2),"")</f>
        <v>137.44999999999999</v>
      </c>
      <c r="P629" s="262"/>
      <c r="Q629" s="262"/>
      <c r="R629" s="262"/>
      <c r="S629" s="262"/>
      <c r="T629" s="262"/>
      <c r="U629" s="262"/>
      <c r="V629" s="262"/>
      <c r="W629" s="262"/>
      <c r="X629" s="262"/>
      <c r="Y629" s="262"/>
      <c r="Z629" s="262"/>
      <c r="AA629" s="262"/>
      <c r="AB629" s="262"/>
      <c r="AC629" s="262"/>
      <c r="AD629" s="262"/>
      <c r="AE629" s="262"/>
      <c r="AF629" s="262"/>
      <c r="AG629" s="262"/>
      <c r="AH629" s="262"/>
      <c r="AI629" s="262"/>
      <c r="AJ629" s="262"/>
      <c r="AK629" s="262"/>
      <c r="AL629" s="262"/>
      <c r="AM629" s="262"/>
      <c r="AN629" s="262"/>
      <c r="AO629" s="262"/>
      <c r="AP629" s="262"/>
      <c r="AQ629" s="262"/>
      <c r="AR629" s="262"/>
      <c r="AS629" s="262"/>
      <c r="AT629" s="262"/>
      <c r="AU629" s="262"/>
      <c r="AV629" s="262"/>
      <c r="AW629" s="262"/>
      <c r="AX629" s="262"/>
      <c r="AY629" s="262"/>
      <c r="AZ629" s="262"/>
      <c r="BA629" s="262"/>
      <c r="BB629" s="262"/>
      <c r="BC629" s="262"/>
      <c r="BD629" s="262"/>
      <c r="BE629" s="262"/>
      <c r="BF629" s="262"/>
      <c r="BG629" s="262"/>
      <c r="BH629" s="262"/>
      <c r="BI629" s="262"/>
      <c r="BJ629" s="262"/>
      <c r="BK629" s="262"/>
      <c r="BL629" s="262"/>
      <c r="BM629" s="262"/>
      <c r="BN629" s="262"/>
      <c r="BO629" s="262"/>
      <c r="BP629" s="262"/>
      <c r="BQ629" s="262"/>
      <c r="BR629" s="262"/>
      <c r="BS629" s="262"/>
      <c r="BT629" s="262"/>
      <c r="BU629" s="262"/>
      <c r="BV629" s="262"/>
      <c r="BW629" s="262"/>
      <c r="BX629" s="262"/>
      <c r="BY629" s="262"/>
      <c r="BZ629" s="262"/>
      <c r="CA629" s="262"/>
      <c r="CB629" s="262"/>
      <c r="CC629" s="262"/>
      <c r="CD629" s="262"/>
      <c r="CE629" s="262"/>
      <c r="CF629" s="262"/>
      <c r="CG629" s="262"/>
      <c r="CH629" s="262"/>
      <c r="CI629" s="262"/>
      <c r="CJ629" s="262"/>
      <c r="CK629" s="262"/>
      <c r="CL629" s="262"/>
      <c r="CM629" s="262"/>
      <c r="CN629" s="262"/>
      <c r="CO629" s="262"/>
      <c r="CP629" s="262"/>
      <c r="CQ629" s="262"/>
      <c r="CR629" s="262"/>
      <c r="CS629" s="262"/>
      <c r="CT629" s="262"/>
      <c r="CU629" s="262"/>
      <c r="CV629" s="262"/>
      <c r="CW629" s="262"/>
      <c r="CX629" s="262"/>
      <c r="CY629" s="262"/>
      <c r="CZ629" s="262"/>
      <c r="DA629" s="262"/>
      <c r="DB629" s="262"/>
      <c r="DC629" s="262"/>
      <c r="DD629" s="262"/>
      <c r="DE629" s="262"/>
      <c r="DF629" s="262"/>
      <c r="DG629" s="262"/>
      <c r="DH629" s="262"/>
      <c r="DI629" s="262"/>
      <c r="DJ629" s="262"/>
      <c r="DK629" s="262"/>
      <c r="DL629" s="262"/>
      <c r="DM629" s="262"/>
      <c r="DN629" s="262"/>
      <c r="DO629" s="262"/>
      <c r="DP629" s="262"/>
      <c r="DQ629" s="262"/>
      <c r="DR629" s="262"/>
      <c r="DS629" s="262"/>
      <c r="DT629" s="262"/>
      <c r="DU629" s="262"/>
      <c r="DV629" s="262"/>
      <c r="DW629" s="262"/>
      <c r="DX629" s="262"/>
      <c r="DY629" s="262"/>
      <c r="DZ629" s="262"/>
      <c r="EA629" s="262"/>
      <c r="EB629" s="262"/>
      <c r="EC629" s="262"/>
      <c r="ED629" s="262"/>
      <c r="EE629" s="262"/>
      <c r="EF629" s="262"/>
      <c r="EG629" s="262"/>
      <c r="EH629" s="262"/>
      <c r="EI629" s="262"/>
      <c r="EJ629" s="262"/>
      <c r="EK629" s="262"/>
      <c r="EL629" s="262"/>
      <c r="EM629" s="262"/>
      <c r="EN629" s="262"/>
      <c r="EO629" s="262"/>
      <c r="EP629" s="262"/>
      <c r="EQ629" s="262"/>
      <c r="ER629" s="262"/>
      <c r="ES629" s="262"/>
      <c r="ET629" s="262"/>
      <c r="EU629" s="262"/>
      <c r="EV629" s="262"/>
      <c r="EW629" s="262"/>
      <c r="EX629" s="262"/>
      <c r="EY629" s="262"/>
      <c r="EZ629" s="262"/>
      <c r="FA629" s="262"/>
      <c r="FB629" s="262"/>
      <c r="FC629" s="262"/>
      <c r="FD629" s="262"/>
      <c r="FE629" s="262"/>
      <c r="FF629" s="262"/>
      <c r="FG629" s="262"/>
      <c r="FH629" s="262"/>
      <c r="FI629" s="262"/>
      <c r="FJ629" s="262"/>
      <c r="FK629" s="262"/>
      <c r="FL629" s="262"/>
      <c r="FM629" s="262"/>
      <c r="FN629" s="262"/>
      <c r="FO629" s="262"/>
      <c r="FP629" s="262"/>
      <c r="FQ629" s="262"/>
      <c r="FR629" s="262"/>
      <c r="FS629" s="262"/>
      <c r="FT629" s="262"/>
      <c r="FU629" s="262"/>
      <c r="FV629" s="262"/>
      <c r="FW629" s="262"/>
      <c r="FX629" s="262"/>
      <c r="FY629" s="262"/>
      <c r="FZ629" s="262"/>
      <c r="GA629" s="262"/>
      <c r="GB629" s="262"/>
      <c r="GC629" s="262"/>
      <c r="GD629" s="262"/>
    </row>
    <row r="630" spans="1:186" s="279" customFormat="1" x14ac:dyDescent="0.2">
      <c r="A630" s="339" t="s">
        <v>12524</v>
      </c>
      <c r="B630" s="280" t="s">
        <v>1949</v>
      </c>
      <c r="C630" s="281" t="s">
        <v>8383</v>
      </c>
      <c r="D630" s="130" t="s">
        <v>18</v>
      </c>
      <c r="E630" s="130">
        <v>12</v>
      </c>
      <c r="F630" s="130">
        <v>0.2</v>
      </c>
      <c r="G630" s="282"/>
      <c r="H630" s="283"/>
      <c r="I630" s="284">
        <f ca="1">OFFSET(INDEX(Composições!A:H,MATCH(B630,Composições!A:A,0),8),2,0)</f>
        <v>298.18599999999998</v>
      </c>
      <c r="J630" s="284">
        <f ca="1">IF(ISNUMBER(I630),ROUND(F630*E630*I630,2),"")</f>
        <v>715.65</v>
      </c>
      <c r="K630" s="283">
        <f>BDI!$E$17</f>
        <v>0.18609999999999999</v>
      </c>
      <c r="L630" s="283"/>
      <c r="M630" s="283"/>
      <c r="N630" s="131">
        <f t="shared" ca="1" si="10"/>
        <v>353.68</v>
      </c>
      <c r="O630" s="340">
        <f ca="1">IF(ISNUMBER(I630),ROUND(F630*N630*E630,2),"")</f>
        <v>848.83</v>
      </c>
      <c r="P630" s="262"/>
      <c r="Q630" s="262"/>
      <c r="R630" s="262"/>
      <c r="S630" s="262"/>
      <c r="T630" s="262"/>
      <c r="U630" s="262"/>
      <c r="V630" s="262"/>
      <c r="W630" s="262"/>
      <c r="X630" s="262"/>
      <c r="Y630" s="262"/>
      <c r="Z630" s="262"/>
      <c r="AA630" s="262"/>
      <c r="AB630" s="262"/>
      <c r="AC630" s="262"/>
      <c r="AD630" s="262"/>
      <c r="AE630" s="262"/>
      <c r="AF630" s="262"/>
      <c r="AG630" s="262"/>
      <c r="AH630" s="262"/>
      <c r="AI630" s="262"/>
      <c r="AJ630" s="262"/>
      <c r="AK630" s="262"/>
      <c r="AL630" s="262"/>
      <c r="AM630" s="262"/>
      <c r="AN630" s="262"/>
      <c r="AO630" s="262"/>
      <c r="AP630" s="262"/>
      <c r="AQ630" s="262"/>
      <c r="AR630" s="262"/>
      <c r="AS630" s="262"/>
      <c r="AT630" s="262"/>
      <c r="AU630" s="262"/>
      <c r="AV630" s="262"/>
      <c r="AW630" s="262"/>
      <c r="AX630" s="262"/>
      <c r="AY630" s="262"/>
      <c r="AZ630" s="262"/>
      <c r="BA630" s="262"/>
      <c r="BB630" s="262"/>
      <c r="BC630" s="262"/>
      <c r="BD630" s="262"/>
      <c r="BE630" s="262"/>
      <c r="BF630" s="262"/>
      <c r="BG630" s="262"/>
      <c r="BH630" s="262"/>
      <c r="BI630" s="262"/>
      <c r="BJ630" s="262"/>
      <c r="BK630" s="262"/>
      <c r="BL630" s="262"/>
      <c r="BM630" s="262"/>
      <c r="BN630" s="262"/>
      <c r="BO630" s="262"/>
      <c r="BP630" s="262"/>
      <c r="BQ630" s="262"/>
      <c r="BR630" s="262"/>
      <c r="BS630" s="262"/>
      <c r="BT630" s="262"/>
      <c r="BU630" s="262"/>
      <c r="BV630" s="262"/>
      <c r="BW630" s="262"/>
      <c r="BX630" s="262"/>
      <c r="BY630" s="262"/>
      <c r="BZ630" s="262"/>
      <c r="CA630" s="262"/>
      <c r="CB630" s="262"/>
      <c r="CC630" s="262"/>
      <c r="CD630" s="262"/>
      <c r="CE630" s="262"/>
      <c r="CF630" s="262"/>
      <c r="CG630" s="262"/>
      <c r="CH630" s="262"/>
      <c r="CI630" s="262"/>
      <c r="CJ630" s="262"/>
      <c r="CK630" s="262"/>
      <c r="CL630" s="262"/>
      <c r="CM630" s="262"/>
      <c r="CN630" s="262"/>
      <c r="CO630" s="262"/>
      <c r="CP630" s="262"/>
      <c r="CQ630" s="262"/>
      <c r="CR630" s="262"/>
      <c r="CS630" s="262"/>
      <c r="CT630" s="262"/>
      <c r="CU630" s="262"/>
      <c r="CV630" s="262"/>
      <c r="CW630" s="262"/>
      <c r="CX630" s="262"/>
      <c r="CY630" s="262"/>
      <c r="CZ630" s="262"/>
      <c r="DA630" s="262"/>
      <c r="DB630" s="262"/>
      <c r="DC630" s="262"/>
      <c r="DD630" s="262"/>
      <c r="DE630" s="262"/>
      <c r="DF630" s="262"/>
      <c r="DG630" s="262"/>
      <c r="DH630" s="262"/>
      <c r="DI630" s="262"/>
      <c r="DJ630" s="262"/>
      <c r="DK630" s="262"/>
      <c r="DL630" s="262"/>
      <c r="DM630" s="262"/>
      <c r="DN630" s="262"/>
      <c r="DO630" s="262"/>
      <c r="DP630" s="262"/>
      <c r="DQ630" s="262"/>
      <c r="DR630" s="262"/>
      <c r="DS630" s="262"/>
      <c r="DT630" s="262"/>
      <c r="DU630" s="262"/>
      <c r="DV630" s="262"/>
      <c r="DW630" s="262"/>
      <c r="DX630" s="262"/>
      <c r="DY630" s="262"/>
      <c r="DZ630" s="262"/>
      <c r="EA630" s="262"/>
      <c r="EB630" s="262"/>
      <c r="EC630" s="262"/>
      <c r="ED630" s="262"/>
      <c r="EE630" s="262"/>
      <c r="EF630" s="262"/>
      <c r="EG630" s="262"/>
      <c r="EH630" s="262"/>
      <c r="EI630" s="262"/>
      <c r="EJ630" s="262"/>
      <c r="EK630" s="262"/>
      <c r="EL630" s="262"/>
      <c r="EM630" s="262"/>
      <c r="EN630" s="262"/>
      <c r="EO630" s="262"/>
      <c r="EP630" s="262"/>
      <c r="EQ630" s="262"/>
      <c r="ER630" s="262"/>
      <c r="ES630" s="262"/>
      <c r="ET630" s="262"/>
      <c r="EU630" s="262"/>
      <c r="EV630" s="262"/>
      <c r="EW630" s="262"/>
      <c r="EX630" s="262"/>
      <c r="EY630" s="262"/>
      <c r="EZ630" s="262"/>
      <c r="FA630" s="262"/>
      <c r="FB630" s="262"/>
      <c r="FC630" s="262"/>
      <c r="FD630" s="262"/>
      <c r="FE630" s="262"/>
      <c r="FF630" s="262"/>
      <c r="FG630" s="262"/>
      <c r="FH630" s="262"/>
      <c r="FI630" s="262"/>
      <c r="FJ630" s="262"/>
      <c r="FK630" s="262"/>
      <c r="FL630" s="262"/>
      <c r="FM630" s="262"/>
      <c r="FN630" s="262"/>
      <c r="FO630" s="262"/>
      <c r="FP630" s="262"/>
      <c r="FQ630" s="262"/>
      <c r="FR630" s="262"/>
      <c r="FS630" s="262"/>
      <c r="FT630" s="262"/>
      <c r="FU630" s="262"/>
      <c r="FV630" s="262"/>
      <c r="FW630" s="262"/>
      <c r="FX630" s="262"/>
      <c r="FY630" s="262"/>
      <c r="FZ630" s="262"/>
      <c r="GA630" s="262"/>
      <c r="GB630" s="262"/>
      <c r="GC630" s="262"/>
      <c r="GD630" s="262"/>
    </row>
    <row r="631" spans="1:186" s="279" customFormat="1" x14ac:dyDescent="0.2">
      <c r="A631" s="339" t="s">
        <v>12525</v>
      </c>
      <c r="B631" s="280" t="s">
        <v>1950</v>
      </c>
      <c r="C631" s="281" t="s">
        <v>8384</v>
      </c>
      <c r="D631" s="130" t="s">
        <v>18</v>
      </c>
      <c r="E631" s="130">
        <v>5</v>
      </c>
      <c r="F631" s="130">
        <v>0.2</v>
      </c>
      <c r="G631" s="282"/>
      <c r="H631" s="283"/>
      <c r="I631" s="284">
        <f ca="1">OFFSET(INDEX(Composições!A:H,MATCH(B631,Composições!A:A,0),8),2,0)</f>
        <v>4.75</v>
      </c>
      <c r="J631" s="284">
        <f ca="1">IF(ISNUMBER(I631),ROUND(F631*E631*I631,2),"")</f>
        <v>4.75</v>
      </c>
      <c r="K631" s="283">
        <f>BDI!$E$17</f>
        <v>0.18609999999999999</v>
      </c>
      <c r="L631" s="283"/>
      <c r="M631" s="283"/>
      <c r="N631" s="131">
        <f t="shared" ca="1" si="10"/>
        <v>5.63</v>
      </c>
      <c r="O631" s="340">
        <f ca="1">IF(ISNUMBER(I631),ROUND(F631*N631*E631,2),"")</f>
        <v>5.63</v>
      </c>
      <c r="P631" s="262"/>
      <c r="Q631" s="262"/>
      <c r="R631" s="262"/>
      <c r="S631" s="262"/>
      <c r="T631" s="262"/>
      <c r="U631" s="262"/>
      <c r="V631" s="262"/>
      <c r="W631" s="262"/>
      <c r="X631" s="262"/>
      <c r="Y631" s="262"/>
      <c r="Z631" s="262"/>
      <c r="AA631" s="262"/>
      <c r="AB631" s="262"/>
      <c r="AC631" s="262"/>
      <c r="AD631" s="262"/>
      <c r="AE631" s="262"/>
      <c r="AF631" s="262"/>
      <c r="AG631" s="262"/>
      <c r="AH631" s="262"/>
      <c r="AI631" s="262"/>
      <c r="AJ631" s="262"/>
      <c r="AK631" s="262"/>
      <c r="AL631" s="262"/>
      <c r="AM631" s="262"/>
      <c r="AN631" s="262"/>
      <c r="AO631" s="262"/>
      <c r="AP631" s="262"/>
      <c r="AQ631" s="262"/>
      <c r="AR631" s="262"/>
      <c r="AS631" s="262"/>
      <c r="AT631" s="262"/>
      <c r="AU631" s="262"/>
      <c r="AV631" s="262"/>
      <c r="AW631" s="262"/>
      <c r="AX631" s="262"/>
      <c r="AY631" s="262"/>
      <c r="AZ631" s="262"/>
      <c r="BA631" s="262"/>
      <c r="BB631" s="262"/>
      <c r="BC631" s="262"/>
      <c r="BD631" s="262"/>
      <c r="BE631" s="262"/>
      <c r="BF631" s="262"/>
      <c r="BG631" s="262"/>
      <c r="BH631" s="262"/>
      <c r="BI631" s="262"/>
      <c r="BJ631" s="262"/>
      <c r="BK631" s="262"/>
      <c r="BL631" s="262"/>
      <c r="BM631" s="262"/>
      <c r="BN631" s="262"/>
      <c r="BO631" s="262"/>
      <c r="BP631" s="262"/>
      <c r="BQ631" s="262"/>
      <c r="BR631" s="262"/>
      <c r="BS631" s="262"/>
      <c r="BT631" s="262"/>
      <c r="BU631" s="262"/>
      <c r="BV631" s="262"/>
      <c r="BW631" s="262"/>
      <c r="BX631" s="262"/>
      <c r="BY631" s="262"/>
      <c r="BZ631" s="262"/>
      <c r="CA631" s="262"/>
      <c r="CB631" s="262"/>
      <c r="CC631" s="262"/>
      <c r="CD631" s="262"/>
      <c r="CE631" s="262"/>
      <c r="CF631" s="262"/>
      <c r="CG631" s="262"/>
      <c r="CH631" s="262"/>
      <c r="CI631" s="262"/>
      <c r="CJ631" s="262"/>
      <c r="CK631" s="262"/>
      <c r="CL631" s="262"/>
      <c r="CM631" s="262"/>
      <c r="CN631" s="262"/>
      <c r="CO631" s="262"/>
      <c r="CP631" s="262"/>
      <c r="CQ631" s="262"/>
      <c r="CR631" s="262"/>
      <c r="CS631" s="262"/>
      <c r="CT631" s="262"/>
      <c r="CU631" s="262"/>
      <c r="CV631" s="262"/>
      <c r="CW631" s="262"/>
      <c r="CX631" s="262"/>
      <c r="CY631" s="262"/>
      <c r="CZ631" s="262"/>
      <c r="DA631" s="262"/>
      <c r="DB631" s="262"/>
      <c r="DC631" s="262"/>
      <c r="DD631" s="262"/>
      <c r="DE631" s="262"/>
      <c r="DF631" s="262"/>
      <c r="DG631" s="262"/>
      <c r="DH631" s="262"/>
      <c r="DI631" s="262"/>
      <c r="DJ631" s="262"/>
      <c r="DK631" s="262"/>
      <c r="DL631" s="262"/>
      <c r="DM631" s="262"/>
      <c r="DN631" s="262"/>
      <c r="DO631" s="262"/>
      <c r="DP631" s="262"/>
      <c r="DQ631" s="262"/>
      <c r="DR631" s="262"/>
      <c r="DS631" s="262"/>
      <c r="DT631" s="262"/>
      <c r="DU631" s="262"/>
      <c r="DV631" s="262"/>
      <c r="DW631" s="262"/>
      <c r="DX631" s="262"/>
      <c r="DY631" s="262"/>
      <c r="DZ631" s="262"/>
      <c r="EA631" s="262"/>
      <c r="EB631" s="262"/>
      <c r="EC631" s="262"/>
      <c r="ED631" s="262"/>
      <c r="EE631" s="262"/>
      <c r="EF631" s="262"/>
      <c r="EG631" s="262"/>
      <c r="EH631" s="262"/>
      <c r="EI631" s="262"/>
      <c r="EJ631" s="262"/>
      <c r="EK631" s="262"/>
      <c r="EL631" s="262"/>
      <c r="EM631" s="262"/>
      <c r="EN631" s="262"/>
      <c r="EO631" s="262"/>
      <c r="EP631" s="262"/>
      <c r="EQ631" s="262"/>
      <c r="ER631" s="262"/>
      <c r="ES631" s="262"/>
      <c r="ET631" s="262"/>
      <c r="EU631" s="262"/>
      <c r="EV631" s="262"/>
      <c r="EW631" s="262"/>
      <c r="EX631" s="262"/>
      <c r="EY631" s="262"/>
      <c r="EZ631" s="262"/>
      <c r="FA631" s="262"/>
      <c r="FB631" s="262"/>
      <c r="FC631" s="262"/>
      <c r="FD631" s="262"/>
      <c r="FE631" s="262"/>
      <c r="FF631" s="262"/>
      <c r="FG631" s="262"/>
      <c r="FH631" s="262"/>
      <c r="FI631" s="262"/>
      <c r="FJ631" s="262"/>
      <c r="FK631" s="262"/>
      <c r="FL631" s="262"/>
      <c r="FM631" s="262"/>
      <c r="FN631" s="262"/>
      <c r="FO631" s="262"/>
      <c r="FP631" s="262"/>
      <c r="FQ631" s="262"/>
      <c r="FR631" s="262"/>
      <c r="FS631" s="262"/>
      <c r="FT631" s="262"/>
      <c r="FU631" s="262"/>
      <c r="FV631" s="262"/>
      <c r="FW631" s="262"/>
      <c r="FX631" s="262"/>
      <c r="FY631" s="262"/>
      <c r="FZ631" s="262"/>
      <c r="GA631" s="262"/>
      <c r="GB631" s="262"/>
      <c r="GC631" s="262"/>
      <c r="GD631" s="262"/>
    </row>
    <row r="632" spans="1:186" s="279" customFormat="1" x14ac:dyDescent="0.2">
      <c r="A632" s="339" t="s">
        <v>12526</v>
      </c>
      <c r="B632" s="280" t="s">
        <v>1951</v>
      </c>
      <c r="C632" s="281" t="s">
        <v>1952</v>
      </c>
      <c r="D632" s="130" t="s">
        <v>18</v>
      </c>
      <c r="E632" s="130">
        <v>12</v>
      </c>
      <c r="F632" s="130">
        <v>0.2</v>
      </c>
      <c r="G632" s="282"/>
      <c r="H632" s="283"/>
      <c r="I632" s="284">
        <f ca="1">OFFSET(INDEX(Composições!A:H,MATCH(B632,Composições!A:A,0),8),2,0)</f>
        <v>16.596499999999999</v>
      </c>
      <c r="J632" s="284">
        <f ca="1">IF(ISNUMBER(I632),ROUND(F632*E632*I632,2),"")</f>
        <v>39.83</v>
      </c>
      <c r="K632" s="283">
        <f>BDI!$E$17</f>
        <v>0.18609999999999999</v>
      </c>
      <c r="L632" s="283"/>
      <c r="M632" s="283"/>
      <c r="N632" s="131">
        <f t="shared" ca="1" si="10"/>
        <v>19.690000000000001</v>
      </c>
      <c r="O632" s="340">
        <f ca="1">IF(ISNUMBER(I632),ROUND(F632*N632*E632,2),"")</f>
        <v>47.26</v>
      </c>
      <c r="P632" s="262"/>
      <c r="Q632" s="262"/>
      <c r="R632" s="262"/>
      <c r="S632" s="262"/>
      <c r="T632" s="262"/>
      <c r="U632" s="262"/>
      <c r="V632" s="262"/>
      <c r="W632" s="262"/>
      <c r="X632" s="262"/>
      <c r="Y632" s="262"/>
      <c r="Z632" s="262"/>
      <c r="AA632" s="262"/>
      <c r="AB632" s="262"/>
      <c r="AC632" s="262"/>
      <c r="AD632" s="262"/>
      <c r="AE632" s="262"/>
      <c r="AF632" s="262"/>
      <c r="AG632" s="262"/>
      <c r="AH632" s="262"/>
      <c r="AI632" s="262"/>
      <c r="AJ632" s="262"/>
      <c r="AK632" s="262"/>
      <c r="AL632" s="262"/>
      <c r="AM632" s="262"/>
      <c r="AN632" s="262"/>
      <c r="AO632" s="262"/>
      <c r="AP632" s="262"/>
      <c r="AQ632" s="262"/>
      <c r="AR632" s="262"/>
      <c r="AS632" s="262"/>
      <c r="AT632" s="262"/>
      <c r="AU632" s="262"/>
      <c r="AV632" s="262"/>
      <c r="AW632" s="262"/>
      <c r="AX632" s="262"/>
      <c r="AY632" s="262"/>
      <c r="AZ632" s="262"/>
      <c r="BA632" s="262"/>
      <c r="BB632" s="262"/>
      <c r="BC632" s="262"/>
      <c r="BD632" s="262"/>
      <c r="BE632" s="262"/>
      <c r="BF632" s="262"/>
      <c r="BG632" s="262"/>
      <c r="BH632" s="262"/>
      <c r="BI632" s="262"/>
      <c r="BJ632" s="262"/>
      <c r="BK632" s="262"/>
      <c r="BL632" s="262"/>
      <c r="BM632" s="262"/>
      <c r="BN632" s="262"/>
      <c r="BO632" s="262"/>
      <c r="BP632" s="262"/>
      <c r="BQ632" s="262"/>
      <c r="BR632" s="262"/>
      <c r="BS632" s="262"/>
      <c r="BT632" s="262"/>
      <c r="BU632" s="262"/>
      <c r="BV632" s="262"/>
      <c r="BW632" s="262"/>
      <c r="BX632" s="262"/>
      <c r="BY632" s="262"/>
      <c r="BZ632" s="262"/>
      <c r="CA632" s="262"/>
      <c r="CB632" s="262"/>
      <c r="CC632" s="262"/>
      <c r="CD632" s="262"/>
      <c r="CE632" s="262"/>
      <c r="CF632" s="262"/>
      <c r="CG632" s="262"/>
      <c r="CH632" s="262"/>
      <c r="CI632" s="262"/>
      <c r="CJ632" s="262"/>
      <c r="CK632" s="262"/>
      <c r="CL632" s="262"/>
      <c r="CM632" s="262"/>
      <c r="CN632" s="262"/>
      <c r="CO632" s="262"/>
      <c r="CP632" s="262"/>
      <c r="CQ632" s="262"/>
      <c r="CR632" s="262"/>
      <c r="CS632" s="262"/>
      <c r="CT632" s="262"/>
      <c r="CU632" s="262"/>
      <c r="CV632" s="262"/>
      <c r="CW632" s="262"/>
      <c r="CX632" s="262"/>
      <c r="CY632" s="262"/>
      <c r="CZ632" s="262"/>
      <c r="DA632" s="262"/>
      <c r="DB632" s="262"/>
      <c r="DC632" s="262"/>
      <c r="DD632" s="262"/>
      <c r="DE632" s="262"/>
      <c r="DF632" s="262"/>
      <c r="DG632" s="262"/>
      <c r="DH632" s="262"/>
      <c r="DI632" s="262"/>
      <c r="DJ632" s="262"/>
      <c r="DK632" s="262"/>
      <c r="DL632" s="262"/>
      <c r="DM632" s="262"/>
      <c r="DN632" s="262"/>
      <c r="DO632" s="262"/>
      <c r="DP632" s="262"/>
      <c r="DQ632" s="262"/>
      <c r="DR632" s="262"/>
      <c r="DS632" s="262"/>
      <c r="DT632" s="262"/>
      <c r="DU632" s="262"/>
      <c r="DV632" s="262"/>
      <c r="DW632" s="262"/>
      <c r="DX632" s="262"/>
      <c r="DY632" s="262"/>
      <c r="DZ632" s="262"/>
      <c r="EA632" s="262"/>
      <c r="EB632" s="262"/>
      <c r="EC632" s="262"/>
      <c r="ED632" s="262"/>
      <c r="EE632" s="262"/>
      <c r="EF632" s="262"/>
      <c r="EG632" s="262"/>
      <c r="EH632" s="262"/>
      <c r="EI632" s="262"/>
      <c r="EJ632" s="262"/>
      <c r="EK632" s="262"/>
      <c r="EL632" s="262"/>
      <c r="EM632" s="262"/>
      <c r="EN632" s="262"/>
      <c r="EO632" s="262"/>
      <c r="EP632" s="262"/>
      <c r="EQ632" s="262"/>
      <c r="ER632" s="262"/>
      <c r="ES632" s="262"/>
      <c r="ET632" s="262"/>
      <c r="EU632" s="262"/>
      <c r="EV632" s="262"/>
      <c r="EW632" s="262"/>
      <c r="EX632" s="262"/>
      <c r="EY632" s="262"/>
      <c r="EZ632" s="262"/>
      <c r="FA632" s="262"/>
      <c r="FB632" s="262"/>
      <c r="FC632" s="262"/>
      <c r="FD632" s="262"/>
      <c r="FE632" s="262"/>
      <c r="FF632" s="262"/>
      <c r="FG632" s="262"/>
      <c r="FH632" s="262"/>
      <c r="FI632" s="262"/>
      <c r="FJ632" s="262"/>
      <c r="FK632" s="262"/>
      <c r="FL632" s="262"/>
      <c r="FM632" s="262"/>
      <c r="FN632" s="262"/>
      <c r="FO632" s="262"/>
      <c r="FP632" s="262"/>
      <c r="FQ632" s="262"/>
      <c r="FR632" s="262"/>
      <c r="FS632" s="262"/>
      <c r="FT632" s="262"/>
      <c r="FU632" s="262"/>
      <c r="FV632" s="262"/>
      <c r="FW632" s="262"/>
      <c r="FX632" s="262"/>
      <c r="FY632" s="262"/>
      <c r="FZ632" s="262"/>
      <c r="GA632" s="262"/>
      <c r="GB632" s="262"/>
      <c r="GC632" s="262"/>
      <c r="GD632" s="262"/>
    </row>
    <row r="633" spans="1:186" s="279" customFormat="1" x14ac:dyDescent="0.2">
      <c r="A633" s="339" t="s">
        <v>12527</v>
      </c>
      <c r="B633" s="280" t="s">
        <v>1953</v>
      </c>
      <c r="C633" s="281" t="s">
        <v>8385</v>
      </c>
      <c r="D633" s="130" t="s">
        <v>18</v>
      </c>
      <c r="E633" s="130">
        <v>12</v>
      </c>
      <c r="F633" s="130">
        <v>0.2</v>
      </c>
      <c r="G633" s="282"/>
      <c r="H633" s="283"/>
      <c r="I633" s="284">
        <f ca="1">OFFSET(INDEX(Composições!A:H,MATCH(B633,Composições!A:A,0),8),2,0)</f>
        <v>3.9045000000000001</v>
      </c>
      <c r="J633" s="284">
        <f ca="1">IF(ISNUMBER(I633),ROUND(F633*E633*I633,2),"")</f>
        <v>9.3699999999999992</v>
      </c>
      <c r="K633" s="283">
        <f>BDI!$E$17</f>
        <v>0.18609999999999999</v>
      </c>
      <c r="L633" s="283"/>
      <c r="M633" s="283"/>
      <c r="N633" s="131">
        <f t="shared" ca="1" si="10"/>
        <v>4.63</v>
      </c>
      <c r="O633" s="340">
        <f ca="1">IF(ISNUMBER(I633),ROUND(F633*N633*E633,2),"")</f>
        <v>11.11</v>
      </c>
      <c r="P633" s="262"/>
      <c r="Q633" s="262"/>
      <c r="R633" s="262"/>
      <c r="S633" s="262"/>
      <c r="T633" s="262"/>
      <c r="U633" s="262"/>
      <c r="V633" s="262"/>
      <c r="W633" s="262"/>
      <c r="X633" s="262"/>
      <c r="Y633" s="262"/>
      <c r="Z633" s="262"/>
      <c r="AA633" s="262"/>
      <c r="AB633" s="262"/>
      <c r="AC633" s="262"/>
      <c r="AD633" s="262"/>
      <c r="AE633" s="262"/>
      <c r="AF633" s="262"/>
      <c r="AG633" s="262"/>
      <c r="AH633" s="262"/>
      <c r="AI633" s="262"/>
      <c r="AJ633" s="262"/>
      <c r="AK633" s="262"/>
      <c r="AL633" s="262"/>
      <c r="AM633" s="262"/>
      <c r="AN633" s="262"/>
      <c r="AO633" s="262"/>
      <c r="AP633" s="262"/>
      <c r="AQ633" s="262"/>
      <c r="AR633" s="262"/>
      <c r="AS633" s="262"/>
      <c r="AT633" s="262"/>
      <c r="AU633" s="262"/>
      <c r="AV633" s="262"/>
      <c r="AW633" s="262"/>
      <c r="AX633" s="262"/>
      <c r="AY633" s="262"/>
      <c r="AZ633" s="262"/>
      <c r="BA633" s="262"/>
      <c r="BB633" s="262"/>
      <c r="BC633" s="262"/>
      <c r="BD633" s="262"/>
      <c r="BE633" s="262"/>
      <c r="BF633" s="262"/>
      <c r="BG633" s="262"/>
      <c r="BH633" s="262"/>
      <c r="BI633" s="262"/>
      <c r="BJ633" s="262"/>
      <c r="BK633" s="262"/>
      <c r="BL633" s="262"/>
      <c r="BM633" s="262"/>
      <c r="BN633" s="262"/>
      <c r="BO633" s="262"/>
      <c r="BP633" s="262"/>
      <c r="BQ633" s="262"/>
      <c r="BR633" s="262"/>
      <c r="BS633" s="262"/>
      <c r="BT633" s="262"/>
      <c r="BU633" s="262"/>
      <c r="BV633" s="262"/>
      <c r="BW633" s="262"/>
      <c r="BX633" s="262"/>
      <c r="BY633" s="262"/>
      <c r="BZ633" s="262"/>
      <c r="CA633" s="262"/>
      <c r="CB633" s="262"/>
      <c r="CC633" s="262"/>
      <c r="CD633" s="262"/>
      <c r="CE633" s="262"/>
      <c r="CF633" s="262"/>
      <c r="CG633" s="262"/>
      <c r="CH633" s="262"/>
      <c r="CI633" s="262"/>
      <c r="CJ633" s="262"/>
      <c r="CK633" s="262"/>
      <c r="CL633" s="262"/>
      <c r="CM633" s="262"/>
      <c r="CN633" s="262"/>
      <c r="CO633" s="262"/>
      <c r="CP633" s="262"/>
      <c r="CQ633" s="262"/>
      <c r="CR633" s="262"/>
      <c r="CS633" s="262"/>
      <c r="CT633" s="262"/>
      <c r="CU633" s="262"/>
      <c r="CV633" s="262"/>
      <c r="CW633" s="262"/>
      <c r="CX633" s="262"/>
      <c r="CY633" s="262"/>
      <c r="CZ633" s="262"/>
      <c r="DA633" s="262"/>
      <c r="DB633" s="262"/>
      <c r="DC633" s="262"/>
      <c r="DD633" s="262"/>
      <c r="DE633" s="262"/>
      <c r="DF633" s="262"/>
      <c r="DG633" s="262"/>
      <c r="DH633" s="262"/>
      <c r="DI633" s="262"/>
      <c r="DJ633" s="262"/>
      <c r="DK633" s="262"/>
      <c r="DL633" s="262"/>
      <c r="DM633" s="262"/>
      <c r="DN633" s="262"/>
      <c r="DO633" s="262"/>
      <c r="DP633" s="262"/>
      <c r="DQ633" s="262"/>
      <c r="DR633" s="262"/>
      <c r="DS633" s="262"/>
      <c r="DT633" s="262"/>
      <c r="DU633" s="262"/>
      <c r="DV633" s="262"/>
      <c r="DW633" s="262"/>
      <c r="DX633" s="262"/>
      <c r="DY633" s="262"/>
      <c r="DZ633" s="262"/>
      <c r="EA633" s="262"/>
      <c r="EB633" s="262"/>
      <c r="EC633" s="262"/>
      <c r="ED633" s="262"/>
      <c r="EE633" s="262"/>
      <c r="EF633" s="262"/>
      <c r="EG633" s="262"/>
      <c r="EH633" s="262"/>
      <c r="EI633" s="262"/>
      <c r="EJ633" s="262"/>
      <c r="EK633" s="262"/>
      <c r="EL633" s="262"/>
      <c r="EM633" s="262"/>
      <c r="EN633" s="262"/>
      <c r="EO633" s="262"/>
      <c r="EP633" s="262"/>
      <c r="EQ633" s="262"/>
      <c r="ER633" s="262"/>
      <c r="ES633" s="262"/>
      <c r="ET633" s="262"/>
      <c r="EU633" s="262"/>
      <c r="EV633" s="262"/>
      <c r="EW633" s="262"/>
      <c r="EX633" s="262"/>
      <c r="EY633" s="262"/>
      <c r="EZ633" s="262"/>
      <c r="FA633" s="262"/>
      <c r="FB633" s="262"/>
      <c r="FC633" s="262"/>
      <c r="FD633" s="262"/>
      <c r="FE633" s="262"/>
      <c r="FF633" s="262"/>
      <c r="FG633" s="262"/>
      <c r="FH633" s="262"/>
      <c r="FI633" s="262"/>
      <c r="FJ633" s="262"/>
      <c r="FK633" s="262"/>
      <c r="FL633" s="262"/>
      <c r="FM633" s="262"/>
      <c r="FN633" s="262"/>
      <c r="FO633" s="262"/>
      <c r="FP633" s="262"/>
      <c r="FQ633" s="262"/>
      <c r="FR633" s="262"/>
      <c r="FS633" s="262"/>
      <c r="FT633" s="262"/>
      <c r="FU633" s="262"/>
      <c r="FV633" s="262"/>
      <c r="FW633" s="262"/>
      <c r="FX633" s="262"/>
      <c r="FY633" s="262"/>
      <c r="FZ633" s="262"/>
      <c r="GA633" s="262"/>
      <c r="GB633" s="262"/>
      <c r="GC633" s="262"/>
      <c r="GD633" s="262"/>
    </row>
    <row r="634" spans="1:186" s="279" customFormat="1" x14ac:dyDescent="0.2">
      <c r="A634" s="339" t="s">
        <v>12528</v>
      </c>
      <c r="B634" s="280" t="s">
        <v>1954</v>
      </c>
      <c r="C634" s="281" t="s">
        <v>8386</v>
      </c>
      <c r="D634" s="130" t="s">
        <v>18</v>
      </c>
      <c r="E634" s="130">
        <v>12</v>
      </c>
      <c r="F634" s="130">
        <v>0.2</v>
      </c>
      <c r="G634" s="282"/>
      <c r="H634" s="283"/>
      <c r="I634" s="284">
        <f ca="1">OFFSET(INDEX(Composições!A:H,MATCH(B634,Composições!A:A,0),8),2,0)</f>
        <v>3.8</v>
      </c>
      <c r="J634" s="284">
        <f ca="1">IF(ISNUMBER(I634),ROUND(F634*E634*I634,2),"")</f>
        <v>9.1199999999999992</v>
      </c>
      <c r="K634" s="283">
        <f>BDI!$E$17</f>
        <v>0.18609999999999999</v>
      </c>
      <c r="L634" s="283"/>
      <c r="M634" s="283"/>
      <c r="N634" s="131">
        <f t="shared" ca="1" si="10"/>
        <v>4.51</v>
      </c>
      <c r="O634" s="340">
        <f ca="1">IF(ISNUMBER(I634),ROUND(F634*N634*E634,2),"")</f>
        <v>10.82</v>
      </c>
      <c r="P634" s="262"/>
      <c r="Q634" s="262"/>
      <c r="R634" s="262"/>
      <c r="S634" s="262"/>
      <c r="T634" s="262"/>
      <c r="U634" s="262"/>
      <c r="V634" s="262"/>
      <c r="W634" s="262"/>
      <c r="X634" s="262"/>
      <c r="Y634" s="262"/>
      <c r="Z634" s="262"/>
      <c r="AA634" s="262"/>
      <c r="AB634" s="262"/>
      <c r="AC634" s="262"/>
      <c r="AD634" s="262"/>
      <c r="AE634" s="262"/>
      <c r="AF634" s="262"/>
      <c r="AG634" s="262"/>
      <c r="AH634" s="262"/>
      <c r="AI634" s="262"/>
      <c r="AJ634" s="262"/>
      <c r="AK634" s="262"/>
      <c r="AL634" s="262"/>
      <c r="AM634" s="262"/>
      <c r="AN634" s="262"/>
      <c r="AO634" s="262"/>
      <c r="AP634" s="262"/>
      <c r="AQ634" s="262"/>
      <c r="AR634" s="262"/>
      <c r="AS634" s="262"/>
      <c r="AT634" s="262"/>
      <c r="AU634" s="262"/>
      <c r="AV634" s="262"/>
      <c r="AW634" s="262"/>
      <c r="AX634" s="262"/>
      <c r="AY634" s="262"/>
      <c r="AZ634" s="262"/>
      <c r="BA634" s="262"/>
      <c r="BB634" s="262"/>
      <c r="BC634" s="262"/>
      <c r="BD634" s="262"/>
      <c r="BE634" s="262"/>
      <c r="BF634" s="262"/>
      <c r="BG634" s="262"/>
      <c r="BH634" s="262"/>
      <c r="BI634" s="262"/>
      <c r="BJ634" s="262"/>
      <c r="BK634" s="262"/>
      <c r="BL634" s="262"/>
      <c r="BM634" s="262"/>
      <c r="BN634" s="262"/>
      <c r="BO634" s="262"/>
      <c r="BP634" s="262"/>
      <c r="BQ634" s="262"/>
      <c r="BR634" s="262"/>
      <c r="BS634" s="262"/>
      <c r="BT634" s="262"/>
      <c r="BU634" s="262"/>
      <c r="BV634" s="262"/>
      <c r="BW634" s="262"/>
      <c r="BX634" s="262"/>
      <c r="BY634" s="262"/>
      <c r="BZ634" s="262"/>
      <c r="CA634" s="262"/>
      <c r="CB634" s="262"/>
      <c r="CC634" s="262"/>
      <c r="CD634" s="262"/>
      <c r="CE634" s="262"/>
      <c r="CF634" s="262"/>
      <c r="CG634" s="262"/>
      <c r="CH634" s="262"/>
      <c r="CI634" s="262"/>
      <c r="CJ634" s="262"/>
      <c r="CK634" s="262"/>
      <c r="CL634" s="262"/>
      <c r="CM634" s="262"/>
      <c r="CN634" s="262"/>
      <c r="CO634" s="262"/>
      <c r="CP634" s="262"/>
      <c r="CQ634" s="262"/>
      <c r="CR634" s="262"/>
      <c r="CS634" s="262"/>
      <c r="CT634" s="262"/>
      <c r="CU634" s="262"/>
      <c r="CV634" s="262"/>
      <c r="CW634" s="262"/>
      <c r="CX634" s="262"/>
      <c r="CY634" s="262"/>
      <c r="CZ634" s="262"/>
      <c r="DA634" s="262"/>
      <c r="DB634" s="262"/>
      <c r="DC634" s="262"/>
      <c r="DD634" s="262"/>
      <c r="DE634" s="262"/>
      <c r="DF634" s="262"/>
      <c r="DG634" s="262"/>
      <c r="DH634" s="262"/>
      <c r="DI634" s="262"/>
      <c r="DJ634" s="262"/>
      <c r="DK634" s="262"/>
      <c r="DL634" s="262"/>
      <c r="DM634" s="262"/>
      <c r="DN634" s="262"/>
      <c r="DO634" s="262"/>
      <c r="DP634" s="262"/>
      <c r="DQ634" s="262"/>
      <c r="DR634" s="262"/>
      <c r="DS634" s="262"/>
      <c r="DT634" s="262"/>
      <c r="DU634" s="262"/>
      <c r="DV634" s="262"/>
      <c r="DW634" s="262"/>
      <c r="DX634" s="262"/>
      <c r="DY634" s="262"/>
      <c r="DZ634" s="262"/>
      <c r="EA634" s="262"/>
      <c r="EB634" s="262"/>
      <c r="EC634" s="262"/>
      <c r="ED634" s="262"/>
      <c r="EE634" s="262"/>
      <c r="EF634" s="262"/>
      <c r="EG634" s="262"/>
      <c r="EH634" s="262"/>
      <c r="EI634" s="262"/>
      <c r="EJ634" s="262"/>
      <c r="EK634" s="262"/>
      <c r="EL634" s="262"/>
      <c r="EM634" s="262"/>
      <c r="EN634" s="262"/>
      <c r="EO634" s="262"/>
      <c r="EP634" s="262"/>
      <c r="EQ634" s="262"/>
      <c r="ER634" s="262"/>
      <c r="ES634" s="262"/>
      <c r="ET634" s="262"/>
      <c r="EU634" s="262"/>
      <c r="EV634" s="262"/>
      <c r="EW634" s="262"/>
      <c r="EX634" s="262"/>
      <c r="EY634" s="262"/>
      <c r="EZ634" s="262"/>
      <c r="FA634" s="262"/>
      <c r="FB634" s="262"/>
      <c r="FC634" s="262"/>
      <c r="FD634" s="262"/>
      <c r="FE634" s="262"/>
      <c r="FF634" s="262"/>
      <c r="FG634" s="262"/>
      <c r="FH634" s="262"/>
      <c r="FI634" s="262"/>
      <c r="FJ634" s="262"/>
      <c r="FK634" s="262"/>
      <c r="FL634" s="262"/>
      <c r="FM634" s="262"/>
      <c r="FN634" s="262"/>
      <c r="FO634" s="262"/>
      <c r="FP634" s="262"/>
      <c r="FQ634" s="262"/>
      <c r="FR634" s="262"/>
      <c r="FS634" s="262"/>
      <c r="FT634" s="262"/>
      <c r="FU634" s="262"/>
      <c r="FV634" s="262"/>
      <c r="FW634" s="262"/>
      <c r="FX634" s="262"/>
      <c r="FY634" s="262"/>
      <c r="FZ634" s="262"/>
      <c r="GA634" s="262"/>
      <c r="GB634" s="262"/>
      <c r="GC634" s="262"/>
      <c r="GD634" s="262"/>
    </row>
    <row r="635" spans="1:186" s="279" customFormat="1" x14ac:dyDescent="0.2">
      <c r="A635" s="339" t="s">
        <v>12529</v>
      </c>
      <c r="B635" s="280" t="s">
        <v>1955</v>
      </c>
      <c r="C635" s="281" t="s">
        <v>8387</v>
      </c>
      <c r="D635" s="130" t="s">
        <v>18</v>
      </c>
      <c r="E635" s="130">
        <v>3</v>
      </c>
      <c r="F635" s="130">
        <v>0.2</v>
      </c>
      <c r="G635" s="282"/>
      <c r="H635" s="283"/>
      <c r="I635" s="284">
        <f ca="1">OFFSET(INDEX(Composições!A:H,MATCH(B635,Composições!A:A,0),8),2,0)</f>
        <v>4.3890000000000002</v>
      </c>
      <c r="J635" s="284">
        <f ca="1">IF(ISNUMBER(I635),ROUND(F635*E635*I635,2),"")</f>
        <v>2.63</v>
      </c>
      <c r="K635" s="283">
        <f>BDI!$E$17</f>
        <v>0.18609999999999999</v>
      </c>
      <c r="L635" s="283"/>
      <c r="M635" s="283"/>
      <c r="N635" s="131">
        <f t="shared" ca="1" si="10"/>
        <v>5.21</v>
      </c>
      <c r="O635" s="340">
        <f ca="1">IF(ISNUMBER(I635),ROUND(F635*N635*E635,2),"")</f>
        <v>3.13</v>
      </c>
      <c r="P635" s="262"/>
      <c r="Q635" s="262"/>
      <c r="R635" s="262"/>
      <c r="S635" s="262"/>
      <c r="T635" s="262"/>
      <c r="U635" s="262"/>
      <c r="V635" s="262"/>
      <c r="W635" s="262"/>
      <c r="X635" s="262"/>
      <c r="Y635" s="262"/>
      <c r="Z635" s="262"/>
      <c r="AA635" s="262"/>
      <c r="AB635" s="262"/>
      <c r="AC635" s="262"/>
      <c r="AD635" s="262"/>
      <c r="AE635" s="262"/>
      <c r="AF635" s="262"/>
      <c r="AG635" s="262"/>
      <c r="AH635" s="262"/>
      <c r="AI635" s="262"/>
      <c r="AJ635" s="262"/>
      <c r="AK635" s="262"/>
      <c r="AL635" s="262"/>
      <c r="AM635" s="262"/>
      <c r="AN635" s="262"/>
      <c r="AO635" s="262"/>
      <c r="AP635" s="262"/>
      <c r="AQ635" s="262"/>
      <c r="AR635" s="262"/>
      <c r="AS635" s="262"/>
      <c r="AT635" s="262"/>
      <c r="AU635" s="262"/>
      <c r="AV635" s="262"/>
      <c r="AW635" s="262"/>
      <c r="AX635" s="262"/>
      <c r="AY635" s="262"/>
      <c r="AZ635" s="262"/>
      <c r="BA635" s="262"/>
      <c r="BB635" s="262"/>
      <c r="BC635" s="262"/>
      <c r="BD635" s="262"/>
      <c r="BE635" s="262"/>
      <c r="BF635" s="262"/>
      <c r="BG635" s="262"/>
      <c r="BH635" s="262"/>
      <c r="BI635" s="262"/>
      <c r="BJ635" s="262"/>
      <c r="BK635" s="262"/>
      <c r="BL635" s="262"/>
      <c r="BM635" s="262"/>
      <c r="BN635" s="262"/>
      <c r="BO635" s="262"/>
      <c r="BP635" s="262"/>
      <c r="BQ635" s="262"/>
      <c r="BR635" s="262"/>
      <c r="BS635" s="262"/>
      <c r="BT635" s="262"/>
      <c r="BU635" s="262"/>
      <c r="BV635" s="262"/>
      <c r="BW635" s="262"/>
      <c r="BX635" s="262"/>
      <c r="BY635" s="262"/>
      <c r="BZ635" s="262"/>
      <c r="CA635" s="262"/>
      <c r="CB635" s="262"/>
      <c r="CC635" s="262"/>
      <c r="CD635" s="262"/>
      <c r="CE635" s="262"/>
      <c r="CF635" s="262"/>
      <c r="CG635" s="262"/>
      <c r="CH635" s="262"/>
      <c r="CI635" s="262"/>
      <c r="CJ635" s="262"/>
      <c r="CK635" s="262"/>
      <c r="CL635" s="262"/>
      <c r="CM635" s="262"/>
      <c r="CN635" s="262"/>
      <c r="CO635" s="262"/>
      <c r="CP635" s="262"/>
      <c r="CQ635" s="262"/>
      <c r="CR635" s="262"/>
      <c r="CS635" s="262"/>
      <c r="CT635" s="262"/>
      <c r="CU635" s="262"/>
      <c r="CV635" s="262"/>
      <c r="CW635" s="262"/>
      <c r="CX635" s="262"/>
      <c r="CY635" s="262"/>
      <c r="CZ635" s="262"/>
      <c r="DA635" s="262"/>
      <c r="DB635" s="262"/>
      <c r="DC635" s="262"/>
      <c r="DD635" s="262"/>
      <c r="DE635" s="262"/>
      <c r="DF635" s="262"/>
      <c r="DG635" s="262"/>
      <c r="DH635" s="262"/>
      <c r="DI635" s="262"/>
      <c r="DJ635" s="262"/>
      <c r="DK635" s="262"/>
      <c r="DL635" s="262"/>
      <c r="DM635" s="262"/>
      <c r="DN635" s="262"/>
      <c r="DO635" s="262"/>
      <c r="DP635" s="262"/>
      <c r="DQ635" s="262"/>
      <c r="DR635" s="262"/>
      <c r="DS635" s="262"/>
      <c r="DT635" s="262"/>
      <c r="DU635" s="262"/>
      <c r="DV635" s="262"/>
      <c r="DW635" s="262"/>
      <c r="DX635" s="262"/>
      <c r="DY635" s="262"/>
      <c r="DZ635" s="262"/>
      <c r="EA635" s="262"/>
      <c r="EB635" s="262"/>
      <c r="EC635" s="262"/>
      <c r="ED635" s="262"/>
      <c r="EE635" s="262"/>
      <c r="EF635" s="262"/>
      <c r="EG635" s="262"/>
      <c r="EH635" s="262"/>
      <c r="EI635" s="262"/>
      <c r="EJ635" s="262"/>
      <c r="EK635" s="262"/>
      <c r="EL635" s="262"/>
      <c r="EM635" s="262"/>
      <c r="EN635" s="262"/>
      <c r="EO635" s="262"/>
      <c r="EP635" s="262"/>
      <c r="EQ635" s="262"/>
      <c r="ER635" s="262"/>
      <c r="ES635" s="262"/>
      <c r="ET635" s="262"/>
      <c r="EU635" s="262"/>
      <c r="EV635" s="262"/>
      <c r="EW635" s="262"/>
      <c r="EX635" s="262"/>
      <c r="EY635" s="262"/>
      <c r="EZ635" s="262"/>
      <c r="FA635" s="262"/>
      <c r="FB635" s="262"/>
      <c r="FC635" s="262"/>
      <c r="FD635" s="262"/>
      <c r="FE635" s="262"/>
      <c r="FF635" s="262"/>
      <c r="FG635" s="262"/>
      <c r="FH635" s="262"/>
      <c r="FI635" s="262"/>
      <c r="FJ635" s="262"/>
      <c r="FK635" s="262"/>
      <c r="FL635" s="262"/>
      <c r="FM635" s="262"/>
      <c r="FN635" s="262"/>
      <c r="FO635" s="262"/>
      <c r="FP635" s="262"/>
      <c r="FQ635" s="262"/>
      <c r="FR635" s="262"/>
      <c r="FS635" s="262"/>
      <c r="FT635" s="262"/>
      <c r="FU635" s="262"/>
      <c r="FV635" s="262"/>
      <c r="FW635" s="262"/>
      <c r="FX635" s="262"/>
      <c r="FY635" s="262"/>
      <c r="FZ635" s="262"/>
      <c r="GA635" s="262"/>
      <c r="GB635" s="262"/>
      <c r="GC635" s="262"/>
      <c r="GD635" s="262"/>
    </row>
    <row r="636" spans="1:186" s="279" customFormat="1" x14ac:dyDescent="0.2">
      <c r="A636" s="339" t="s">
        <v>12530</v>
      </c>
      <c r="B636" s="280" t="s">
        <v>1956</v>
      </c>
      <c r="C636" s="281" t="s">
        <v>8388</v>
      </c>
      <c r="D636" s="130" t="s">
        <v>18</v>
      </c>
      <c r="E636" s="130">
        <v>5</v>
      </c>
      <c r="F636" s="130">
        <v>0.2</v>
      </c>
      <c r="G636" s="282"/>
      <c r="H636" s="283"/>
      <c r="I636" s="284">
        <f ca="1">OFFSET(INDEX(Composições!A:H,MATCH(B636,Composições!A:A,0),8),2,0)</f>
        <v>5.8519999999999994</v>
      </c>
      <c r="J636" s="284">
        <f ca="1">IF(ISNUMBER(I636),ROUND(F636*E636*I636,2),"")</f>
        <v>5.85</v>
      </c>
      <c r="K636" s="283">
        <f>BDI!$E$17</f>
        <v>0.18609999999999999</v>
      </c>
      <c r="L636" s="283"/>
      <c r="M636" s="283"/>
      <c r="N636" s="131">
        <f t="shared" ca="1" si="10"/>
        <v>6.94</v>
      </c>
      <c r="O636" s="340">
        <f ca="1">IF(ISNUMBER(I636),ROUND(F636*N636*E636,2),"")</f>
        <v>6.94</v>
      </c>
      <c r="P636" s="262"/>
      <c r="Q636" s="262"/>
      <c r="R636" s="262"/>
      <c r="S636" s="262"/>
      <c r="T636" s="262"/>
      <c r="U636" s="262"/>
      <c r="V636" s="262"/>
      <c r="W636" s="262"/>
      <c r="X636" s="262"/>
      <c r="Y636" s="262"/>
      <c r="Z636" s="262"/>
      <c r="AA636" s="262"/>
      <c r="AB636" s="262"/>
      <c r="AC636" s="262"/>
      <c r="AD636" s="262"/>
      <c r="AE636" s="262"/>
      <c r="AF636" s="262"/>
      <c r="AG636" s="262"/>
      <c r="AH636" s="262"/>
      <c r="AI636" s="262"/>
      <c r="AJ636" s="262"/>
      <c r="AK636" s="262"/>
      <c r="AL636" s="262"/>
      <c r="AM636" s="262"/>
      <c r="AN636" s="262"/>
      <c r="AO636" s="262"/>
      <c r="AP636" s="262"/>
      <c r="AQ636" s="262"/>
      <c r="AR636" s="262"/>
      <c r="AS636" s="262"/>
      <c r="AT636" s="262"/>
      <c r="AU636" s="262"/>
      <c r="AV636" s="262"/>
      <c r="AW636" s="262"/>
      <c r="AX636" s="262"/>
      <c r="AY636" s="262"/>
      <c r="AZ636" s="262"/>
      <c r="BA636" s="262"/>
      <c r="BB636" s="262"/>
      <c r="BC636" s="262"/>
      <c r="BD636" s="262"/>
      <c r="BE636" s="262"/>
      <c r="BF636" s="262"/>
      <c r="BG636" s="262"/>
      <c r="BH636" s="262"/>
      <c r="BI636" s="262"/>
      <c r="BJ636" s="262"/>
      <c r="BK636" s="262"/>
      <c r="BL636" s="262"/>
      <c r="BM636" s="262"/>
      <c r="BN636" s="262"/>
      <c r="BO636" s="262"/>
      <c r="BP636" s="262"/>
      <c r="BQ636" s="262"/>
      <c r="BR636" s="262"/>
      <c r="BS636" s="262"/>
      <c r="BT636" s="262"/>
      <c r="BU636" s="262"/>
      <c r="BV636" s="262"/>
      <c r="BW636" s="262"/>
      <c r="BX636" s="262"/>
      <c r="BY636" s="262"/>
      <c r="BZ636" s="262"/>
      <c r="CA636" s="262"/>
      <c r="CB636" s="262"/>
      <c r="CC636" s="262"/>
      <c r="CD636" s="262"/>
      <c r="CE636" s="262"/>
      <c r="CF636" s="262"/>
      <c r="CG636" s="262"/>
      <c r="CH636" s="262"/>
      <c r="CI636" s="262"/>
      <c r="CJ636" s="262"/>
      <c r="CK636" s="262"/>
      <c r="CL636" s="262"/>
      <c r="CM636" s="262"/>
      <c r="CN636" s="262"/>
      <c r="CO636" s="262"/>
      <c r="CP636" s="262"/>
      <c r="CQ636" s="262"/>
      <c r="CR636" s="262"/>
      <c r="CS636" s="262"/>
      <c r="CT636" s="262"/>
      <c r="CU636" s="262"/>
      <c r="CV636" s="262"/>
      <c r="CW636" s="262"/>
      <c r="CX636" s="262"/>
      <c r="CY636" s="262"/>
      <c r="CZ636" s="262"/>
      <c r="DA636" s="262"/>
      <c r="DB636" s="262"/>
      <c r="DC636" s="262"/>
      <c r="DD636" s="262"/>
      <c r="DE636" s="262"/>
      <c r="DF636" s="262"/>
      <c r="DG636" s="262"/>
      <c r="DH636" s="262"/>
      <c r="DI636" s="262"/>
      <c r="DJ636" s="262"/>
      <c r="DK636" s="262"/>
      <c r="DL636" s="262"/>
      <c r="DM636" s="262"/>
      <c r="DN636" s="262"/>
      <c r="DO636" s="262"/>
      <c r="DP636" s="262"/>
      <c r="DQ636" s="262"/>
      <c r="DR636" s="262"/>
      <c r="DS636" s="262"/>
      <c r="DT636" s="262"/>
      <c r="DU636" s="262"/>
      <c r="DV636" s="262"/>
      <c r="DW636" s="262"/>
      <c r="DX636" s="262"/>
      <c r="DY636" s="262"/>
      <c r="DZ636" s="262"/>
      <c r="EA636" s="262"/>
      <c r="EB636" s="262"/>
      <c r="EC636" s="262"/>
      <c r="ED636" s="262"/>
      <c r="EE636" s="262"/>
      <c r="EF636" s="262"/>
      <c r="EG636" s="262"/>
      <c r="EH636" s="262"/>
      <c r="EI636" s="262"/>
      <c r="EJ636" s="262"/>
      <c r="EK636" s="262"/>
      <c r="EL636" s="262"/>
      <c r="EM636" s="262"/>
      <c r="EN636" s="262"/>
      <c r="EO636" s="262"/>
      <c r="EP636" s="262"/>
      <c r="EQ636" s="262"/>
      <c r="ER636" s="262"/>
      <c r="ES636" s="262"/>
      <c r="ET636" s="262"/>
      <c r="EU636" s="262"/>
      <c r="EV636" s="262"/>
      <c r="EW636" s="262"/>
      <c r="EX636" s="262"/>
      <c r="EY636" s="262"/>
      <c r="EZ636" s="262"/>
      <c r="FA636" s="262"/>
      <c r="FB636" s="262"/>
      <c r="FC636" s="262"/>
      <c r="FD636" s="262"/>
      <c r="FE636" s="262"/>
      <c r="FF636" s="262"/>
      <c r="FG636" s="262"/>
      <c r="FH636" s="262"/>
      <c r="FI636" s="262"/>
      <c r="FJ636" s="262"/>
      <c r="FK636" s="262"/>
      <c r="FL636" s="262"/>
      <c r="FM636" s="262"/>
      <c r="FN636" s="262"/>
      <c r="FO636" s="262"/>
      <c r="FP636" s="262"/>
      <c r="FQ636" s="262"/>
      <c r="FR636" s="262"/>
      <c r="FS636" s="262"/>
      <c r="FT636" s="262"/>
      <c r="FU636" s="262"/>
      <c r="FV636" s="262"/>
      <c r="FW636" s="262"/>
      <c r="FX636" s="262"/>
      <c r="FY636" s="262"/>
      <c r="FZ636" s="262"/>
      <c r="GA636" s="262"/>
      <c r="GB636" s="262"/>
      <c r="GC636" s="262"/>
      <c r="GD636" s="262"/>
    </row>
    <row r="637" spans="1:186" s="279" customFormat="1" x14ac:dyDescent="0.2">
      <c r="A637" s="339" t="s">
        <v>12531</v>
      </c>
      <c r="B637" s="280" t="s">
        <v>1957</v>
      </c>
      <c r="C637" s="281" t="s">
        <v>8389</v>
      </c>
      <c r="D637" s="130" t="s">
        <v>18</v>
      </c>
      <c r="E637" s="130">
        <v>3</v>
      </c>
      <c r="F637" s="130">
        <v>0.2</v>
      </c>
      <c r="G637" s="282"/>
      <c r="H637" s="283"/>
      <c r="I637" s="284">
        <f ca="1">OFFSET(INDEX(Composições!A:H,MATCH(B637,Composições!A:A,0),8),2,0)</f>
        <v>2.2989999999999999</v>
      </c>
      <c r="J637" s="284">
        <f ca="1">IF(ISNUMBER(I637),ROUND(F637*E637*I637,2),"")</f>
        <v>1.38</v>
      </c>
      <c r="K637" s="283">
        <f>BDI!$E$17</f>
        <v>0.18609999999999999</v>
      </c>
      <c r="L637" s="283"/>
      <c r="M637" s="283"/>
      <c r="N637" s="131">
        <f t="shared" ca="1" si="10"/>
        <v>2.73</v>
      </c>
      <c r="O637" s="340">
        <f ca="1">IF(ISNUMBER(I637),ROUND(F637*N637*E637,2),"")</f>
        <v>1.64</v>
      </c>
      <c r="P637" s="262"/>
      <c r="Q637" s="262"/>
      <c r="R637" s="262"/>
      <c r="S637" s="262"/>
      <c r="T637" s="262"/>
      <c r="U637" s="262"/>
      <c r="V637" s="262"/>
      <c r="W637" s="262"/>
      <c r="X637" s="262"/>
      <c r="Y637" s="262"/>
      <c r="Z637" s="262"/>
      <c r="AA637" s="262"/>
      <c r="AB637" s="262"/>
      <c r="AC637" s="262"/>
      <c r="AD637" s="262"/>
      <c r="AE637" s="262"/>
      <c r="AF637" s="262"/>
      <c r="AG637" s="262"/>
      <c r="AH637" s="262"/>
      <c r="AI637" s="262"/>
      <c r="AJ637" s="262"/>
      <c r="AK637" s="262"/>
      <c r="AL637" s="262"/>
      <c r="AM637" s="262"/>
      <c r="AN637" s="262"/>
      <c r="AO637" s="262"/>
      <c r="AP637" s="262"/>
      <c r="AQ637" s="262"/>
      <c r="AR637" s="262"/>
      <c r="AS637" s="262"/>
      <c r="AT637" s="262"/>
      <c r="AU637" s="262"/>
      <c r="AV637" s="262"/>
      <c r="AW637" s="262"/>
      <c r="AX637" s="262"/>
      <c r="AY637" s="262"/>
      <c r="AZ637" s="262"/>
      <c r="BA637" s="262"/>
      <c r="BB637" s="262"/>
      <c r="BC637" s="262"/>
      <c r="BD637" s="262"/>
      <c r="BE637" s="262"/>
      <c r="BF637" s="262"/>
      <c r="BG637" s="262"/>
      <c r="BH637" s="262"/>
      <c r="BI637" s="262"/>
      <c r="BJ637" s="262"/>
      <c r="BK637" s="262"/>
      <c r="BL637" s="262"/>
      <c r="BM637" s="262"/>
      <c r="BN637" s="262"/>
      <c r="BO637" s="262"/>
      <c r="BP637" s="262"/>
      <c r="BQ637" s="262"/>
      <c r="BR637" s="262"/>
      <c r="BS637" s="262"/>
      <c r="BT637" s="262"/>
      <c r="BU637" s="262"/>
      <c r="BV637" s="262"/>
      <c r="BW637" s="262"/>
      <c r="BX637" s="262"/>
      <c r="BY637" s="262"/>
      <c r="BZ637" s="262"/>
      <c r="CA637" s="262"/>
      <c r="CB637" s="262"/>
      <c r="CC637" s="262"/>
      <c r="CD637" s="262"/>
      <c r="CE637" s="262"/>
      <c r="CF637" s="262"/>
      <c r="CG637" s="262"/>
      <c r="CH637" s="262"/>
      <c r="CI637" s="262"/>
      <c r="CJ637" s="262"/>
      <c r="CK637" s="262"/>
      <c r="CL637" s="262"/>
      <c r="CM637" s="262"/>
      <c r="CN637" s="262"/>
      <c r="CO637" s="262"/>
      <c r="CP637" s="262"/>
      <c r="CQ637" s="262"/>
      <c r="CR637" s="262"/>
      <c r="CS637" s="262"/>
      <c r="CT637" s="262"/>
      <c r="CU637" s="262"/>
      <c r="CV637" s="262"/>
      <c r="CW637" s="262"/>
      <c r="CX637" s="262"/>
      <c r="CY637" s="262"/>
      <c r="CZ637" s="262"/>
      <c r="DA637" s="262"/>
      <c r="DB637" s="262"/>
      <c r="DC637" s="262"/>
      <c r="DD637" s="262"/>
      <c r="DE637" s="262"/>
      <c r="DF637" s="262"/>
      <c r="DG637" s="262"/>
      <c r="DH637" s="262"/>
      <c r="DI637" s="262"/>
      <c r="DJ637" s="262"/>
      <c r="DK637" s="262"/>
      <c r="DL637" s="262"/>
      <c r="DM637" s="262"/>
      <c r="DN637" s="262"/>
      <c r="DO637" s="262"/>
      <c r="DP637" s="262"/>
      <c r="DQ637" s="262"/>
      <c r="DR637" s="262"/>
      <c r="DS637" s="262"/>
      <c r="DT637" s="262"/>
      <c r="DU637" s="262"/>
      <c r="DV637" s="262"/>
      <c r="DW637" s="262"/>
      <c r="DX637" s="262"/>
      <c r="DY637" s="262"/>
      <c r="DZ637" s="262"/>
      <c r="EA637" s="262"/>
      <c r="EB637" s="262"/>
      <c r="EC637" s="262"/>
      <c r="ED637" s="262"/>
      <c r="EE637" s="262"/>
      <c r="EF637" s="262"/>
      <c r="EG637" s="262"/>
      <c r="EH637" s="262"/>
      <c r="EI637" s="262"/>
      <c r="EJ637" s="262"/>
      <c r="EK637" s="262"/>
      <c r="EL637" s="262"/>
      <c r="EM637" s="262"/>
      <c r="EN637" s="262"/>
      <c r="EO637" s="262"/>
      <c r="EP637" s="262"/>
      <c r="EQ637" s="262"/>
      <c r="ER637" s="262"/>
      <c r="ES637" s="262"/>
      <c r="ET637" s="262"/>
      <c r="EU637" s="262"/>
      <c r="EV637" s="262"/>
      <c r="EW637" s="262"/>
      <c r="EX637" s="262"/>
      <c r="EY637" s="262"/>
      <c r="EZ637" s="262"/>
      <c r="FA637" s="262"/>
      <c r="FB637" s="262"/>
      <c r="FC637" s="262"/>
      <c r="FD637" s="262"/>
      <c r="FE637" s="262"/>
      <c r="FF637" s="262"/>
      <c r="FG637" s="262"/>
      <c r="FH637" s="262"/>
      <c r="FI637" s="262"/>
      <c r="FJ637" s="262"/>
      <c r="FK637" s="262"/>
      <c r="FL637" s="262"/>
      <c r="FM637" s="262"/>
      <c r="FN637" s="262"/>
      <c r="FO637" s="262"/>
      <c r="FP637" s="262"/>
      <c r="FQ637" s="262"/>
      <c r="FR637" s="262"/>
      <c r="FS637" s="262"/>
      <c r="FT637" s="262"/>
      <c r="FU637" s="262"/>
      <c r="FV637" s="262"/>
      <c r="FW637" s="262"/>
      <c r="FX637" s="262"/>
      <c r="FY637" s="262"/>
      <c r="FZ637" s="262"/>
      <c r="GA637" s="262"/>
      <c r="GB637" s="262"/>
      <c r="GC637" s="262"/>
      <c r="GD637" s="262"/>
    </row>
    <row r="638" spans="1:186" s="279" customFormat="1" x14ac:dyDescent="0.2">
      <c r="A638" s="339" t="s">
        <v>12532</v>
      </c>
      <c r="B638" s="280" t="s">
        <v>1958</v>
      </c>
      <c r="C638" s="281" t="s">
        <v>8390</v>
      </c>
      <c r="D638" s="130" t="s">
        <v>18</v>
      </c>
      <c r="E638" s="130">
        <v>3</v>
      </c>
      <c r="F638" s="130">
        <v>0.2</v>
      </c>
      <c r="G638" s="282"/>
      <c r="H638" s="283"/>
      <c r="I638" s="284">
        <f ca="1">OFFSET(INDEX(Composições!A:H,MATCH(B638,Composições!A:A,0),8),2,0)</f>
        <v>2.5459999999999998</v>
      </c>
      <c r="J638" s="284">
        <f ca="1">IF(ISNUMBER(I638),ROUND(F638*E638*I638,2),"")</f>
        <v>1.53</v>
      </c>
      <c r="K638" s="283">
        <f>BDI!$E$17</f>
        <v>0.18609999999999999</v>
      </c>
      <c r="L638" s="283"/>
      <c r="M638" s="283"/>
      <c r="N638" s="131">
        <f t="shared" ca="1" si="10"/>
        <v>3.02</v>
      </c>
      <c r="O638" s="340">
        <f ca="1">IF(ISNUMBER(I638),ROUND(F638*N638*E638,2),"")</f>
        <v>1.81</v>
      </c>
      <c r="P638" s="262"/>
      <c r="Q638" s="262"/>
      <c r="R638" s="262"/>
      <c r="S638" s="262"/>
      <c r="T638" s="262"/>
      <c r="U638" s="262"/>
      <c r="V638" s="262"/>
      <c r="W638" s="262"/>
      <c r="X638" s="262"/>
      <c r="Y638" s="262"/>
      <c r="Z638" s="262"/>
      <c r="AA638" s="262"/>
      <c r="AB638" s="262"/>
      <c r="AC638" s="262"/>
      <c r="AD638" s="262"/>
      <c r="AE638" s="262"/>
      <c r="AF638" s="262"/>
      <c r="AG638" s="262"/>
      <c r="AH638" s="262"/>
      <c r="AI638" s="262"/>
      <c r="AJ638" s="262"/>
      <c r="AK638" s="262"/>
      <c r="AL638" s="262"/>
      <c r="AM638" s="262"/>
      <c r="AN638" s="262"/>
      <c r="AO638" s="262"/>
      <c r="AP638" s="262"/>
      <c r="AQ638" s="262"/>
      <c r="AR638" s="262"/>
      <c r="AS638" s="262"/>
      <c r="AT638" s="262"/>
      <c r="AU638" s="262"/>
      <c r="AV638" s="262"/>
      <c r="AW638" s="262"/>
      <c r="AX638" s="262"/>
      <c r="AY638" s="262"/>
      <c r="AZ638" s="262"/>
      <c r="BA638" s="262"/>
      <c r="BB638" s="262"/>
      <c r="BC638" s="262"/>
      <c r="BD638" s="262"/>
      <c r="BE638" s="262"/>
      <c r="BF638" s="262"/>
      <c r="BG638" s="262"/>
      <c r="BH638" s="262"/>
      <c r="BI638" s="262"/>
      <c r="BJ638" s="262"/>
      <c r="BK638" s="262"/>
      <c r="BL638" s="262"/>
      <c r="BM638" s="262"/>
      <c r="BN638" s="262"/>
      <c r="BO638" s="262"/>
      <c r="BP638" s="262"/>
      <c r="BQ638" s="262"/>
      <c r="BR638" s="262"/>
      <c r="BS638" s="262"/>
      <c r="BT638" s="262"/>
      <c r="BU638" s="262"/>
      <c r="BV638" s="262"/>
      <c r="BW638" s="262"/>
      <c r="BX638" s="262"/>
      <c r="BY638" s="262"/>
      <c r="BZ638" s="262"/>
      <c r="CA638" s="262"/>
      <c r="CB638" s="262"/>
      <c r="CC638" s="262"/>
      <c r="CD638" s="262"/>
      <c r="CE638" s="262"/>
      <c r="CF638" s="262"/>
      <c r="CG638" s="262"/>
      <c r="CH638" s="262"/>
      <c r="CI638" s="262"/>
      <c r="CJ638" s="262"/>
      <c r="CK638" s="262"/>
      <c r="CL638" s="262"/>
      <c r="CM638" s="262"/>
      <c r="CN638" s="262"/>
      <c r="CO638" s="262"/>
      <c r="CP638" s="262"/>
      <c r="CQ638" s="262"/>
      <c r="CR638" s="262"/>
      <c r="CS638" s="262"/>
      <c r="CT638" s="262"/>
      <c r="CU638" s="262"/>
      <c r="CV638" s="262"/>
      <c r="CW638" s="262"/>
      <c r="CX638" s="262"/>
      <c r="CY638" s="262"/>
      <c r="CZ638" s="262"/>
      <c r="DA638" s="262"/>
      <c r="DB638" s="262"/>
      <c r="DC638" s="262"/>
      <c r="DD638" s="262"/>
      <c r="DE638" s="262"/>
      <c r="DF638" s="262"/>
      <c r="DG638" s="262"/>
      <c r="DH638" s="262"/>
      <c r="DI638" s="262"/>
      <c r="DJ638" s="262"/>
      <c r="DK638" s="262"/>
      <c r="DL638" s="262"/>
      <c r="DM638" s="262"/>
      <c r="DN638" s="262"/>
      <c r="DO638" s="262"/>
      <c r="DP638" s="262"/>
      <c r="DQ638" s="262"/>
      <c r="DR638" s="262"/>
      <c r="DS638" s="262"/>
      <c r="DT638" s="262"/>
      <c r="DU638" s="262"/>
      <c r="DV638" s="262"/>
      <c r="DW638" s="262"/>
      <c r="DX638" s="262"/>
      <c r="DY638" s="262"/>
      <c r="DZ638" s="262"/>
      <c r="EA638" s="262"/>
      <c r="EB638" s="262"/>
      <c r="EC638" s="262"/>
      <c r="ED638" s="262"/>
      <c r="EE638" s="262"/>
      <c r="EF638" s="262"/>
      <c r="EG638" s="262"/>
      <c r="EH638" s="262"/>
      <c r="EI638" s="262"/>
      <c r="EJ638" s="262"/>
      <c r="EK638" s="262"/>
      <c r="EL638" s="262"/>
      <c r="EM638" s="262"/>
      <c r="EN638" s="262"/>
      <c r="EO638" s="262"/>
      <c r="EP638" s="262"/>
      <c r="EQ638" s="262"/>
      <c r="ER638" s="262"/>
      <c r="ES638" s="262"/>
      <c r="ET638" s="262"/>
      <c r="EU638" s="262"/>
      <c r="EV638" s="262"/>
      <c r="EW638" s="262"/>
      <c r="EX638" s="262"/>
      <c r="EY638" s="262"/>
      <c r="EZ638" s="262"/>
      <c r="FA638" s="262"/>
      <c r="FB638" s="262"/>
      <c r="FC638" s="262"/>
      <c r="FD638" s="262"/>
      <c r="FE638" s="262"/>
      <c r="FF638" s="262"/>
      <c r="FG638" s="262"/>
      <c r="FH638" s="262"/>
      <c r="FI638" s="262"/>
      <c r="FJ638" s="262"/>
      <c r="FK638" s="262"/>
      <c r="FL638" s="262"/>
      <c r="FM638" s="262"/>
      <c r="FN638" s="262"/>
      <c r="FO638" s="262"/>
      <c r="FP638" s="262"/>
      <c r="FQ638" s="262"/>
      <c r="FR638" s="262"/>
      <c r="FS638" s="262"/>
      <c r="FT638" s="262"/>
      <c r="FU638" s="262"/>
      <c r="FV638" s="262"/>
      <c r="FW638" s="262"/>
      <c r="FX638" s="262"/>
      <c r="FY638" s="262"/>
      <c r="FZ638" s="262"/>
      <c r="GA638" s="262"/>
      <c r="GB638" s="262"/>
      <c r="GC638" s="262"/>
      <c r="GD638" s="262"/>
    </row>
    <row r="639" spans="1:186" s="279" customFormat="1" x14ac:dyDescent="0.2">
      <c r="A639" s="339" t="s">
        <v>12533</v>
      </c>
      <c r="B639" s="280" t="s">
        <v>1959</v>
      </c>
      <c r="C639" s="281" t="s">
        <v>8391</v>
      </c>
      <c r="D639" s="130" t="s">
        <v>18</v>
      </c>
      <c r="E639" s="130">
        <v>3</v>
      </c>
      <c r="F639" s="130">
        <v>0.2</v>
      </c>
      <c r="G639" s="282"/>
      <c r="H639" s="283"/>
      <c r="I639" s="284">
        <f ca="1">OFFSET(INDEX(Composições!A:H,MATCH(B639,Composições!A:A,0),8),2,0)</f>
        <v>7.1439999999999992</v>
      </c>
      <c r="J639" s="284">
        <f ca="1">IF(ISNUMBER(I639),ROUND(F639*E639*I639,2),"")</f>
        <v>4.29</v>
      </c>
      <c r="K639" s="283">
        <f>BDI!$E$17</f>
        <v>0.18609999999999999</v>
      </c>
      <c r="L639" s="283"/>
      <c r="M639" s="283"/>
      <c r="N639" s="131">
        <f t="shared" ca="1" si="10"/>
        <v>8.4700000000000006</v>
      </c>
      <c r="O639" s="340">
        <f ca="1">IF(ISNUMBER(I639),ROUND(F639*N639*E639,2),"")</f>
        <v>5.08</v>
      </c>
      <c r="P639" s="262"/>
      <c r="Q639" s="262"/>
      <c r="R639" s="262"/>
      <c r="S639" s="262"/>
      <c r="T639" s="262"/>
      <c r="U639" s="262"/>
      <c r="V639" s="262"/>
      <c r="W639" s="262"/>
      <c r="X639" s="262"/>
      <c r="Y639" s="262"/>
      <c r="Z639" s="262"/>
      <c r="AA639" s="262"/>
      <c r="AB639" s="262"/>
      <c r="AC639" s="262"/>
      <c r="AD639" s="262"/>
      <c r="AE639" s="262"/>
      <c r="AF639" s="262"/>
      <c r="AG639" s="262"/>
      <c r="AH639" s="262"/>
      <c r="AI639" s="262"/>
      <c r="AJ639" s="262"/>
      <c r="AK639" s="262"/>
      <c r="AL639" s="262"/>
      <c r="AM639" s="262"/>
      <c r="AN639" s="262"/>
      <c r="AO639" s="262"/>
      <c r="AP639" s="262"/>
      <c r="AQ639" s="262"/>
      <c r="AR639" s="262"/>
      <c r="AS639" s="262"/>
      <c r="AT639" s="262"/>
      <c r="AU639" s="262"/>
      <c r="AV639" s="262"/>
      <c r="AW639" s="262"/>
      <c r="AX639" s="262"/>
      <c r="AY639" s="262"/>
      <c r="AZ639" s="262"/>
      <c r="BA639" s="262"/>
      <c r="BB639" s="262"/>
      <c r="BC639" s="262"/>
      <c r="BD639" s="262"/>
      <c r="BE639" s="262"/>
      <c r="BF639" s="262"/>
      <c r="BG639" s="262"/>
      <c r="BH639" s="262"/>
      <c r="BI639" s="262"/>
      <c r="BJ639" s="262"/>
      <c r="BK639" s="262"/>
      <c r="BL639" s="262"/>
      <c r="BM639" s="262"/>
      <c r="BN639" s="262"/>
      <c r="BO639" s="262"/>
      <c r="BP639" s="262"/>
      <c r="BQ639" s="262"/>
      <c r="BR639" s="262"/>
      <c r="BS639" s="262"/>
      <c r="BT639" s="262"/>
      <c r="BU639" s="262"/>
      <c r="BV639" s="262"/>
      <c r="BW639" s="262"/>
      <c r="BX639" s="262"/>
      <c r="BY639" s="262"/>
      <c r="BZ639" s="262"/>
      <c r="CA639" s="262"/>
      <c r="CB639" s="262"/>
      <c r="CC639" s="262"/>
      <c r="CD639" s="262"/>
      <c r="CE639" s="262"/>
      <c r="CF639" s="262"/>
      <c r="CG639" s="262"/>
      <c r="CH639" s="262"/>
      <c r="CI639" s="262"/>
      <c r="CJ639" s="262"/>
      <c r="CK639" s="262"/>
      <c r="CL639" s="262"/>
      <c r="CM639" s="262"/>
      <c r="CN639" s="262"/>
      <c r="CO639" s="262"/>
      <c r="CP639" s="262"/>
      <c r="CQ639" s="262"/>
      <c r="CR639" s="262"/>
      <c r="CS639" s="262"/>
      <c r="CT639" s="262"/>
      <c r="CU639" s="262"/>
      <c r="CV639" s="262"/>
      <c r="CW639" s="262"/>
      <c r="CX639" s="262"/>
      <c r="CY639" s="262"/>
      <c r="CZ639" s="262"/>
      <c r="DA639" s="262"/>
      <c r="DB639" s="262"/>
      <c r="DC639" s="262"/>
      <c r="DD639" s="262"/>
      <c r="DE639" s="262"/>
      <c r="DF639" s="262"/>
      <c r="DG639" s="262"/>
      <c r="DH639" s="262"/>
      <c r="DI639" s="262"/>
      <c r="DJ639" s="262"/>
      <c r="DK639" s="262"/>
      <c r="DL639" s="262"/>
      <c r="DM639" s="262"/>
      <c r="DN639" s="262"/>
      <c r="DO639" s="262"/>
      <c r="DP639" s="262"/>
      <c r="DQ639" s="262"/>
      <c r="DR639" s="262"/>
      <c r="DS639" s="262"/>
      <c r="DT639" s="262"/>
      <c r="DU639" s="262"/>
      <c r="DV639" s="262"/>
      <c r="DW639" s="262"/>
      <c r="DX639" s="262"/>
      <c r="DY639" s="262"/>
      <c r="DZ639" s="262"/>
      <c r="EA639" s="262"/>
      <c r="EB639" s="262"/>
      <c r="EC639" s="262"/>
      <c r="ED639" s="262"/>
      <c r="EE639" s="262"/>
      <c r="EF639" s="262"/>
      <c r="EG639" s="262"/>
      <c r="EH639" s="262"/>
      <c r="EI639" s="262"/>
      <c r="EJ639" s="262"/>
      <c r="EK639" s="262"/>
      <c r="EL639" s="262"/>
      <c r="EM639" s="262"/>
      <c r="EN639" s="262"/>
      <c r="EO639" s="262"/>
      <c r="EP639" s="262"/>
      <c r="EQ639" s="262"/>
      <c r="ER639" s="262"/>
      <c r="ES639" s="262"/>
      <c r="ET639" s="262"/>
      <c r="EU639" s="262"/>
      <c r="EV639" s="262"/>
      <c r="EW639" s="262"/>
      <c r="EX639" s="262"/>
      <c r="EY639" s="262"/>
      <c r="EZ639" s="262"/>
      <c r="FA639" s="262"/>
      <c r="FB639" s="262"/>
      <c r="FC639" s="262"/>
      <c r="FD639" s="262"/>
      <c r="FE639" s="262"/>
      <c r="FF639" s="262"/>
      <c r="FG639" s="262"/>
      <c r="FH639" s="262"/>
      <c r="FI639" s="262"/>
      <c r="FJ639" s="262"/>
      <c r="FK639" s="262"/>
      <c r="FL639" s="262"/>
      <c r="FM639" s="262"/>
      <c r="FN639" s="262"/>
      <c r="FO639" s="262"/>
      <c r="FP639" s="262"/>
      <c r="FQ639" s="262"/>
      <c r="FR639" s="262"/>
      <c r="FS639" s="262"/>
      <c r="FT639" s="262"/>
      <c r="FU639" s="262"/>
      <c r="FV639" s="262"/>
      <c r="FW639" s="262"/>
      <c r="FX639" s="262"/>
      <c r="FY639" s="262"/>
      <c r="FZ639" s="262"/>
      <c r="GA639" s="262"/>
      <c r="GB639" s="262"/>
      <c r="GC639" s="262"/>
      <c r="GD639" s="262"/>
    </row>
    <row r="640" spans="1:186" s="279" customFormat="1" x14ac:dyDescent="0.2">
      <c r="A640" s="339" t="s">
        <v>12534</v>
      </c>
      <c r="B640" s="280" t="s">
        <v>1960</v>
      </c>
      <c r="C640" s="281" t="s">
        <v>8392</v>
      </c>
      <c r="D640" s="130" t="s">
        <v>18</v>
      </c>
      <c r="E640" s="130">
        <v>5</v>
      </c>
      <c r="F640" s="130">
        <v>0.2</v>
      </c>
      <c r="G640" s="282"/>
      <c r="H640" s="283"/>
      <c r="I640" s="284">
        <f ca="1">OFFSET(INDEX(Composições!A:H,MATCH(B640,Composições!A:A,0),8),2,0)</f>
        <v>3.4104999999999999</v>
      </c>
      <c r="J640" s="284">
        <f ca="1">IF(ISNUMBER(I640),ROUND(F640*E640*I640,2),"")</f>
        <v>3.41</v>
      </c>
      <c r="K640" s="283">
        <f>BDI!$E$17</f>
        <v>0.18609999999999999</v>
      </c>
      <c r="L640" s="283"/>
      <c r="M640" s="283"/>
      <c r="N640" s="131">
        <f t="shared" ca="1" si="10"/>
        <v>4.05</v>
      </c>
      <c r="O640" s="340">
        <f ca="1">IF(ISNUMBER(I640),ROUND(F640*N640*E640,2),"")</f>
        <v>4.05</v>
      </c>
      <c r="P640" s="262"/>
      <c r="Q640" s="262"/>
      <c r="R640" s="262"/>
      <c r="S640" s="262"/>
      <c r="T640" s="262"/>
      <c r="U640" s="262"/>
      <c r="V640" s="262"/>
      <c r="W640" s="262"/>
      <c r="X640" s="262"/>
      <c r="Y640" s="262"/>
      <c r="Z640" s="262"/>
      <c r="AA640" s="262"/>
      <c r="AB640" s="262"/>
      <c r="AC640" s="262"/>
      <c r="AD640" s="262"/>
      <c r="AE640" s="262"/>
      <c r="AF640" s="262"/>
      <c r="AG640" s="262"/>
      <c r="AH640" s="262"/>
      <c r="AI640" s="262"/>
      <c r="AJ640" s="262"/>
      <c r="AK640" s="262"/>
      <c r="AL640" s="262"/>
      <c r="AM640" s="262"/>
      <c r="AN640" s="262"/>
      <c r="AO640" s="262"/>
      <c r="AP640" s="262"/>
      <c r="AQ640" s="262"/>
      <c r="AR640" s="262"/>
      <c r="AS640" s="262"/>
      <c r="AT640" s="262"/>
      <c r="AU640" s="262"/>
      <c r="AV640" s="262"/>
      <c r="AW640" s="262"/>
      <c r="AX640" s="262"/>
      <c r="AY640" s="262"/>
      <c r="AZ640" s="262"/>
      <c r="BA640" s="262"/>
      <c r="BB640" s="262"/>
      <c r="BC640" s="262"/>
      <c r="BD640" s="262"/>
      <c r="BE640" s="262"/>
      <c r="BF640" s="262"/>
      <c r="BG640" s="262"/>
      <c r="BH640" s="262"/>
      <c r="BI640" s="262"/>
      <c r="BJ640" s="262"/>
      <c r="BK640" s="262"/>
      <c r="BL640" s="262"/>
      <c r="BM640" s="262"/>
      <c r="BN640" s="262"/>
      <c r="BO640" s="262"/>
      <c r="BP640" s="262"/>
      <c r="BQ640" s="262"/>
      <c r="BR640" s="262"/>
      <c r="BS640" s="262"/>
      <c r="BT640" s="262"/>
      <c r="BU640" s="262"/>
      <c r="BV640" s="262"/>
      <c r="BW640" s="262"/>
      <c r="BX640" s="262"/>
      <c r="BY640" s="262"/>
      <c r="BZ640" s="262"/>
      <c r="CA640" s="262"/>
      <c r="CB640" s="262"/>
      <c r="CC640" s="262"/>
      <c r="CD640" s="262"/>
      <c r="CE640" s="262"/>
      <c r="CF640" s="262"/>
      <c r="CG640" s="262"/>
      <c r="CH640" s="262"/>
      <c r="CI640" s="262"/>
      <c r="CJ640" s="262"/>
      <c r="CK640" s="262"/>
      <c r="CL640" s="262"/>
      <c r="CM640" s="262"/>
      <c r="CN640" s="262"/>
      <c r="CO640" s="262"/>
      <c r="CP640" s="262"/>
      <c r="CQ640" s="262"/>
      <c r="CR640" s="262"/>
      <c r="CS640" s="262"/>
      <c r="CT640" s="262"/>
      <c r="CU640" s="262"/>
      <c r="CV640" s="262"/>
      <c r="CW640" s="262"/>
      <c r="CX640" s="262"/>
      <c r="CY640" s="262"/>
      <c r="CZ640" s="262"/>
      <c r="DA640" s="262"/>
      <c r="DB640" s="262"/>
      <c r="DC640" s="262"/>
      <c r="DD640" s="262"/>
      <c r="DE640" s="262"/>
      <c r="DF640" s="262"/>
      <c r="DG640" s="262"/>
      <c r="DH640" s="262"/>
      <c r="DI640" s="262"/>
      <c r="DJ640" s="262"/>
      <c r="DK640" s="262"/>
      <c r="DL640" s="262"/>
      <c r="DM640" s="262"/>
      <c r="DN640" s="262"/>
      <c r="DO640" s="262"/>
      <c r="DP640" s="262"/>
      <c r="DQ640" s="262"/>
      <c r="DR640" s="262"/>
      <c r="DS640" s="262"/>
      <c r="DT640" s="262"/>
      <c r="DU640" s="262"/>
      <c r="DV640" s="262"/>
      <c r="DW640" s="262"/>
      <c r="DX640" s="262"/>
      <c r="DY640" s="262"/>
      <c r="DZ640" s="262"/>
      <c r="EA640" s="262"/>
      <c r="EB640" s="262"/>
      <c r="EC640" s="262"/>
      <c r="ED640" s="262"/>
      <c r="EE640" s="262"/>
      <c r="EF640" s="262"/>
      <c r="EG640" s="262"/>
      <c r="EH640" s="262"/>
      <c r="EI640" s="262"/>
      <c r="EJ640" s="262"/>
      <c r="EK640" s="262"/>
      <c r="EL640" s="262"/>
      <c r="EM640" s="262"/>
      <c r="EN640" s="262"/>
      <c r="EO640" s="262"/>
      <c r="EP640" s="262"/>
      <c r="EQ640" s="262"/>
      <c r="ER640" s="262"/>
      <c r="ES640" s="262"/>
      <c r="ET640" s="262"/>
      <c r="EU640" s="262"/>
      <c r="EV640" s="262"/>
      <c r="EW640" s="262"/>
      <c r="EX640" s="262"/>
      <c r="EY640" s="262"/>
      <c r="EZ640" s="262"/>
      <c r="FA640" s="262"/>
      <c r="FB640" s="262"/>
      <c r="FC640" s="262"/>
      <c r="FD640" s="262"/>
      <c r="FE640" s="262"/>
      <c r="FF640" s="262"/>
      <c r="FG640" s="262"/>
      <c r="FH640" s="262"/>
      <c r="FI640" s="262"/>
      <c r="FJ640" s="262"/>
      <c r="FK640" s="262"/>
      <c r="FL640" s="262"/>
      <c r="FM640" s="262"/>
      <c r="FN640" s="262"/>
      <c r="FO640" s="262"/>
      <c r="FP640" s="262"/>
      <c r="FQ640" s="262"/>
      <c r="FR640" s="262"/>
      <c r="FS640" s="262"/>
      <c r="FT640" s="262"/>
      <c r="FU640" s="262"/>
      <c r="FV640" s="262"/>
      <c r="FW640" s="262"/>
      <c r="FX640" s="262"/>
      <c r="FY640" s="262"/>
      <c r="FZ640" s="262"/>
      <c r="GA640" s="262"/>
      <c r="GB640" s="262"/>
      <c r="GC640" s="262"/>
      <c r="GD640" s="262"/>
    </row>
    <row r="641" spans="1:186" s="279" customFormat="1" x14ac:dyDescent="0.2">
      <c r="A641" s="339" t="s">
        <v>12535</v>
      </c>
      <c r="B641" s="280" t="s">
        <v>1961</v>
      </c>
      <c r="C641" s="281" t="s">
        <v>8393</v>
      </c>
      <c r="D641" s="130" t="s">
        <v>18</v>
      </c>
      <c r="E641" s="130">
        <v>3</v>
      </c>
      <c r="F641" s="130">
        <v>0.2</v>
      </c>
      <c r="G641" s="282"/>
      <c r="H641" s="283"/>
      <c r="I641" s="284">
        <f ca="1">OFFSET(INDEX(Composições!A:H,MATCH(B641,Composições!A:A,0),8),2,0)</f>
        <v>11.618499999999999</v>
      </c>
      <c r="J641" s="284">
        <f ca="1">IF(ISNUMBER(I641),ROUND(F641*E641*I641,2),"")</f>
        <v>6.97</v>
      </c>
      <c r="K641" s="283">
        <f>BDI!$E$17</f>
        <v>0.18609999999999999</v>
      </c>
      <c r="L641" s="283"/>
      <c r="M641" s="283"/>
      <c r="N641" s="131">
        <f t="shared" ca="1" si="10"/>
        <v>13.78</v>
      </c>
      <c r="O641" s="340">
        <f ca="1">IF(ISNUMBER(I641),ROUND(F641*N641*E641,2),"")</f>
        <v>8.27</v>
      </c>
      <c r="P641" s="262"/>
      <c r="Q641" s="262"/>
      <c r="R641" s="262"/>
      <c r="S641" s="262"/>
      <c r="T641" s="262"/>
      <c r="U641" s="262"/>
      <c r="V641" s="262"/>
      <c r="W641" s="262"/>
      <c r="X641" s="262"/>
      <c r="Y641" s="262"/>
      <c r="Z641" s="262"/>
      <c r="AA641" s="262"/>
      <c r="AB641" s="262"/>
      <c r="AC641" s="262"/>
      <c r="AD641" s="262"/>
      <c r="AE641" s="262"/>
      <c r="AF641" s="262"/>
      <c r="AG641" s="262"/>
      <c r="AH641" s="262"/>
      <c r="AI641" s="262"/>
      <c r="AJ641" s="262"/>
      <c r="AK641" s="262"/>
      <c r="AL641" s="262"/>
      <c r="AM641" s="262"/>
      <c r="AN641" s="262"/>
      <c r="AO641" s="262"/>
      <c r="AP641" s="262"/>
      <c r="AQ641" s="262"/>
      <c r="AR641" s="262"/>
      <c r="AS641" s="262"/>
      <c r="AT641" s="262"/>
      <c r="AU641" s="262"/>
      <c r="AV641" s="262"/>
      <c r="AW641" s="262"/>
      <c r="AX641" s="262"/>
      <c r="AY641" s="262"/>
      <c r="AZ641" s="262"/>
      <c r="BA641" s="262"/>
      <c r="BB641" s="262"/>
      <c r="BC641" s="262"/>
      <c r="BD641" s="262"/>
      <c r="BE641" s="262"/>
      <c r="BF641" s="262"/>
      <c r="BG641" s="262"/>
      <c r="BH641" s="262"/>
      <c r="BI641" s="262"/>
      <c r="BJ641" s="262"/>
      <c r="BK641" s="262"/>
      <c r="BL641" s="262"/>
      <c r="BM641" s="262"/>
      <c r="BN641" s="262"/>
      <c r="BO641" s="262"/>
      <c r="BP641" s="262"/>
      <c r="BQ641" s="262"/>
      <c r="BR641" s="262"/>
      <c r="BS641" s="262"/>
      <c r="BT641" s="262"/>
      <c r="BU641" s="262"/>
      <c r="BV641" s="262"/>
      <c r="BW641" s="262"/>
      <c r="BX641" s="262"/>
      <c r="BY641" s="262"/>
      <c r="BZ641" s="262"/>
      <c r="CA641" s="262"/>
      <c r="CB641" s="262"/>
      <c r="CC641" s="262"/>
      <c r="CD641" s="262"/>
      <c r="CE641" s="262"/>
      <c r="CF641" s="262"/>
      <c r="CG641" s="262"/>
      <c r="CH641" s="262"/>
      <c r="CI641" s="262"/>
      <c r="CJ641" s="262"/>
      <c r="CK641" s="262"/>
      <c r="CL641" s="262"/>
      <c r="CM641" s="262"/>
      <c r="CN641" s="262"/>
      <c r="CO641" s="262"/>
      <c r="CP641" s="262"/>
      <c r="CQ641" s="262"/>
      <c r="CR641" s="262"/>
      <c r="CS641" s="262"/>
      <c r="CT641" s="262"/>
      <c r="CU641" s="262"/>
      <c r="CV641" s="262"/>
      <c r="CW641" s="262"/>
      <c r="CX641" s="262"/>
      <c r="CY641" s="262"/>
      <c r="CZ641" s="262"/>
      <c r="DA641" s="262"/>
      <c r="DB641" s="262"/>
      <c r="DC641" s="262"/>
      <c r="DD641" s="262"/>
      <c r="DE641" s="262"/>
      <c r="DF641" s="262"/>
      <c r="DG641" s="262"/>
      <c r="DH641" s="262"/>
      <c r="DI641" s="262"/>
      <c r="DJ641" s="262"/>
      <c r="DK641" s="262"/>
      <c r="DL641" s="262"/>
      <c r="DM641" s="262"/>
      <c r="DN641" s="262"/>
      <c r="DO641" s="262"/>
      <c r="DP641" s="262"/>
      <c r="DQ641" s="262"/>
      <c r="DR641" s="262"/>
      <c r="DS641" s="262"/>
      <c r="DT641" s="262"/>
      <c r="DU641" s="262"/>
      <c r="DV641" s="262"/>
      <c r="DW641" s="262"/>
      <c r="DX641" s="262"/>
      <c r="DY641" s="262"/>
      <c r="DZ641" s="262"/>
      <c r="EA641" s="262"/>
      <c r="EB641" s="262"/>
      <c r="EC641" s="262"/>
      <c r="ED641" s="262"/>
      <c r="EE641" s="262"/>
      <c r="EF641" s="262"/>
      <c r="EG641" s="262"/>
      <c r="EH641" s="262"/>
      <c r="EI641" s="262"/>
      <c r="EJ641" s="262"/>
      <c r="EK641" s="262"/>
      <c r="EL641" s="262"/>
      <c r="EM641" s="262"/>
      <c r="EN641" s="262"/>
      <c r="EO641" s="262"/>
      <c r="EP641" s="262"/>
      <c r="EQ641" s="262"/>
      <c r="ER641" s="262"/>
      <c r="ES641" s="262"/>
      <c r="ET641" s="262"/>
      <c r="EU641" s="262"/>
      <c r="EV641" s="262"/>
      <c r="EW641" s="262"/>
      <c r="EX641" s="262"/>
      <c r="EY641" s="262"/>
      <c r="EZ641" s="262"/>
      <c r="FA641" s="262"/>
      <c r="FB641" s="262"/>
      <c r="FC641" s="262"/>
      <c r="FD641" s="262"/>
      <c r="FE641" s="262"/>
      <c r="FF641" s="262"/>
      <c r="FG641" s="262"/>
      <c r="FH641" s="262"/>
      <c r="FI641" s="262"/>
      <c r="FJ641" s="262"/>
      <c r="FK641" s="262"/>
      <c r="FL641" s="262"/>
      <c r="FM641" s="262"/>
      <c r="FN641" s="262"/>
      <c r="FO641" s="262"/>
      <c r="FP641" s="262"/>
      <c r="FQ641" s="262"/>
      <c r="FR641" s="262"/>
      <c r="FS641" s="262"/>
      <c r="FT641" s="262"/>
      <c r="FU641" s="262"/>
      <c r="FV641" s="262"/>
      <c r="FW641" s="262"/>
      <c r="FX641" s="262"/>
      <c r="FY641" s="262"/>
      <c r="FZ641" s="262"/>
      <c r="GA641" s="262"/>
      <c r="GB641" s="262"/>
      <c r="GC641" s="262"/>
      <c r="GD641" s="262"/>
    </row>
    <row r="642" spans="1:186" s="279" customFormat="1" x14ac:dyDescent="0.2">
      <c r="A642" s="339" t="s">
        <v>12536</v>
      </c>
      <c r="B642" s="280" t="s">
        <v>1962</v>
      </c>
      <c r="C642" s="281" t="s">
        <v>8394</v>
      </c>
      <c r="D642" s="130" t="s">
        <v>18</v>
      </c>
      <c r="E642" s="130">
        <v>3</v>
      </c>
      <c r="F642" s="130">
        <v>0.2</v>
      </c>
      <c r="G642" s="282"/>
      <c r="H642" s="283"/>
      <c r="I642" s="284">
        <f ca="1">OFFSET(INDEX(Composições!A:H,MATCH(B642,Composições!A:A,0),8),2,0)</f>
        <v>10.183999999999999</v>
      </c>
      <c r="J642" s="284">
        <f ca="1">IF(ISNUMBER(I642),ROUND(F642*E642*I642,2),"")</f>
        <v>6.11</v>
      </c>
      <c r="K642" s="283">
        <f>BDI!$E$17</f>
        <v>0.18609999999999999</v>
      </c>
      <c r="L642" s="283"/>
      <c r="M642" s="283"/>
      <c r="N642" s="131">
        <f t="shared" ca="1" si="10"/>
        <v>12.08</v>
      </c>
      <c r="O642" s="340">
        <f ca="1">IF(ISNUMBER(I642),ROUND(F642*N642*E642,2),"")</f>
        <v>7.25</v>
      </c>
      <c r="P642" s="262"/>
      <c r="Q642" s="262"/>
      <c r="R642" s="262"/>
      <c r="S642" s="262"/>
      <c r="T642" s="262"/>
      <c r="U642" s="262"/>
      <c r="V642" s="262"/>
      <c r="W642" s="262"/>
      <c r="X642" s="262"/>
      <c r="Y642" s="262"/>
      <c r="Z642" s="262"/>
      <c r="AA642" s="262"/>
      <c r="AB642" s="262"/>
      <c r="AC642" s="262"/>
      <c r="AD642" s="262"/>
      <c r="AE642" s="262"/>
      <c r="AF642" s="262"/>
      <c r="AG642" s="262"/>
      <c r="AH642" s="262"/>
      <c r="AI642" s="262"/>
      <c r="AJ642" s="262"/>
      <c r="AK642" s="262"/>
      <c r="AL642" s="262"/>
      <c r="AM642" s="262"/>
      <c r="AN642" s="262"/>
      <c r="AO642" s="262"/>
      <c r="AP642" s="262"/>
      <c r="AQ642" s="262"/>
      <c r="AR642" s="262"/>
      <c r="AS642" s="262"/>
      <c r="AT642" s="262"/>
      <c r="AU642" s="262"/>
      <c r="AV642" s="262"/>
      <c r="AW642" s="262"/>
      <c r="AX642" s="262"/>
      <c r="AY642" s="262"/>
      <c r="AZ642" s="262"/>
      <c r="BA642" s="262"/>
      <c r="BB642" s="262"/>
      <c r="BC642" s="262"/>
      <c r="BD642" s="262"/>
      <c r="BE642" s="262"/>
      <c r="BF642" s="262"/>
      <c r="BG642" s="262"/>
      <c r="BH642" s="262"/>
      <c r="BI642" s="262"/>
      <c r="BJ642" s="262"/>
      <c r="BK642" s="262"/>
      <c r="BL642" s="262"/>
      <c r="BM642" s="262"/>
      <c r="BN642" s="262"/>
      <c r="BO642" s="262"/>
      <c r="BP642" s="262"/>
      <c r="BQ642" s="262"/>
      <c r="BR642" s="262"/>
      <c r="BS642" s="262"/>
      <c r="BT642" s="262"/>
      <c r="BU642" s="262"/>
      <c r="BV642" s="262"/>
      <c r="BW642" s="262"/>
      <c r="BX642" s="262"/>
      <c r="BY642" s="262"/>
      <c r="BZ642" s="262"/>
      <c r="CA642" s="262"/>
      <c r="CB642" s="262"/>
      <c r="CC642" s="262"/>
      <c r="CD642" s="262"/>
      <c r="CE642" s="262"/>
      <c r="CF642" s="262"/>
      <c r="CG642" s="262"/>
      <c r="CH642" s="262"/>
      <c r="CI642" s="262"/>
      <c r="CJ642" s="262"/>
      <c r="CK642" s="262"/>
      <c r="CL642" s="262"/>
      <c r="CM642" s="262"/>
      <c r="CN642" s="262"/>
      <c r="CO642" s="262"/>
      <c r="CP642" s="262"/>
      <c r="CQ642" s="262"/>
      <c r="CR642" s="262"/>
      <c r="CS642" s="262"/>
      <c r="CT642" s="262"/>
      <c r="CU642" s="262"/>
      <c r="CV642" s="262"/>
      <c r="CW642" s="262"/>
      <c r="CX642" s="262"/>
      <c r="CY642" s="262"/>
      <c r="CZ642" s="262"/>
      <c r="DA642" s="262"/>
      <c r="DB642" s="262"/>
      <c r="DC642" s="262"/>
      <c r="DD642" s="262"/>
      <c r="DE642" s="262"/>
      <c r="DF642" s="262"/>
      <c r="DG642" s="262"/>
      <c r="DH642" s="262"/>
      <c r="DI642" s="262"/>
      <c r="DJ642" s="262"/>
      <c r="DK642" s="262"/>
      <c r="DL642" s="262"/>
      <c r="DM642" s="262"/>
      <c r="DN642" s="262"/>
      <c r="DO642" s="262"/>
      <c r="DP642" s="262"/>
      <c r="DQ642" s="262"/>
      <c r="DR642" s="262"/>
      <c r="DS642" s="262"/>
      <c r="DT642" s="262"/>
      <c r="DU642" s="262"/>
      <c r="DV642" s="262"/>
      <c r="DW642" s="262"/>
      <c r="DX642" s="262"/>
      <c r="DY642" s="262"/>
      <c r="DZ642" s="262"/>
      <c r="EA642" s="262"/>
      <c r="EB642" s="262"/>
      <c r="EC642" s="262"/>
      <c r="ED642" s="262"/>
      <c r="EE642" s="262"/>
      <c r="EF642" s="262"/>
      <c r="EG642" s="262"/>
      <c r="EH642" s="262"/>
      <c r="EI642" s="262"/>
      <c r="EJ642" s="262"/>
      <c r="EK642" s="262"/>
      <c r="EL642" s="262"/>
      <c r="EM642" s="262"/>
      <c r="EN642" s="262"/>
      <c r="EO642" s="262"/>
      <c r="EP642" s="262"/>
      <c r="EQ642" s="262"/>
      <c r="ER642" s="262"/>
      <c r="ES642" s="262"/>
      <c r="ET642" s="262"/>
      <c r="EU642" s="262"/>
      <c r="EV642" s="262"/>
      <c r="EW642" s="262"/>
      <c r="EX642" s="262"/>
      <c r="EY642" s="262"/>
      <c r="EZ642" s="262"/>
      <c r="FA642" s="262"/>
      <c r="FB642" s="262"/>
      <c r="FC642" s="262"/>
      <c r="FD642" s="262"/>
      <c r="FE642" s="262"/>
      <c r="FF642" s="262"/>
      <c r="FG642" s="262"/>
      <c r="FH642" s="262"/>
      <c r="FI642" s="262"/>
      <c r="FJ642" s="262"/>
      <c r="FK642" s="262"/>
      <c r="FL642" s="262"/>
      <c r="FM642" s="262"/>
      <c r="FN642" s="262"/>
      <c r="FO642" s="262"/>
      <c r="FP642" s="262"/>
      <c r="FQ642" s="262"/>
      <c r="FR642" s="262"/>
      <c r="FS642" s="262"/>
      <c r="FT642" s="262"/>
      <c r="FU642" s="262"/>
      <c r="FV642" s="262"/>
      <c r="FW642" s="262"/>
      <c r="FX642" s="262"/>
      <c r="FY642" s="262"/>
      <c r="FZ642" s="262"/>
      <c r="GA642" s="262"/>
      <c r="GB642" s="262"/>
      <c r="GC642" s="262"/>
      <c r="GD642" s="262"/>
    </row>
    <row r="643" spans="1:186" s="279" customFormat="1" x14ac:dyDescent="0.2">
      <c r="A643" s="339" t="s">
        <v>12537</v>
      </c>
      <c r="B643" s="280" t="s">
        <v>1963</v>
      </c>
      <c r="C643" s="281" t="s">
        <v>8395</v>
      </c>
      <c r="D643" s="130" t="s">
        <v>18</v>
      </c>
      <c r="E643" s="130">
        <v>3</v>
      </c>
      <c r="F643" s="130">
        <v>0.2</v>
      </c>
      <c r="G643" s="282"/>
      <c r="H643" s="283"/>
      <c r="I643" s="284">
        <f ca="1">OFFSET(INDEX(Composições!A:H,MATCH(B643,Composições!A:A,0),8),2,0)</f>
        <v>7.7614999999999998</v>
      </c>
      <c r="J643" s="284">
        <f ca="1">IF(ISNUMBER(I643),ROUND(F643*E643*I643,2),"")</f>
        <v>4.66</v>
      </c>
      <c r="K643" s="283">
        <f>BDI!$E$17</f>
        <v>0.18609999999999999</v>
      </c>
      <c r="L643" s="283"/>
      <c r="M643" s="283"/>
      <c r="N643" s="131">
        <f t="shared" ca="1" si="10"/>
        <v>9.2100000000000009</v>
      </c>
      <c r="O643" s="340">
        <f ca="1">IF(ISNUMBER(I643),ROUND(F643*N643*E643,2),"")</f>
        <v>5.53</v>
      </c>
      <c r="P643" s="262"/>
      <c r="Q643" s="262"/>
      <c r="R643" s="262"/>
      <c r="S643" s="262"/>
      <c r="T643" s="262"/>
      <c r="U643" s="262"/>
      <c r="V643" s="262"/>
      <c r="W643" s="262"/>
      <c r="X643" s="262"/>
      <c r="Y643" s="262"/>
      <c r="Z643" s="262"/>
      <c r="AA643" s="262"/>
      <c r="AB643" s="262"/>
      <c r="AC643" s="262"/>
      <c r="AD643" s="262"/>
      <c r="AE643" s="262"/>
      <c r="AF643" s="262"/>
      <c r="AG643" s="262"/>
      <c r="AH643" s="262"/>
      <c r="AI643" s="262"/>
      <c r="AJ643" s="262"/>
      <c r="AK643" s="262"/>
      <c r="AL643" s="262"/>
      <c r="AM643" s="262"/>
      <c r="AN643" s="262"/>
      <c r="AO643" s="262"/>
      <c r="AP643" s="262"/>
      <c r="AQ643" s="262"/>
      <c r="AR643" s="262"/>
      <c r="AS643" s="262"/>
      <c r="AT643" s="262"/>
      <c r="AU643" s="262"/>
      <c r="AV643" s="262"/>
      <c r="AW643" s="262"/>
      <c r="AX643" s="262"/>
      <c r="AY643" s="262"/>
      <c r="AZ643" s="262"/>
      <c r="BA643" s="262"/>
      <c r="BB643" s="262"/>
      <c r="BC643" s="262"/>
      <c r="BD643" s="262"/>
      <c r="BE643" s="262"/>
      <c r="BF643" s="262"/>
      <c r="BG643" s="262"/>
      <c r="BH643" s="262"/>
      <c r="BI643" s="262"/>
      <c r="BJ643" s="262"/>
      <c r="BK643" s="262"/>
      <c r="BL643" s="262"/>
      <c r="BM643" s="262"/>
      <c r="BN643" s="262"/>
      <c r="BO643" s="262"/>
      <c r="BP643" s="262"/>
      <c r="BQ643" s="262"/>
      <c r="BR643" s="262"/>
      <c r="BS643" s="262"/>
      <c r="BT643" s="262"/>
      <c r="BU643" s="262"/>
      <c r="BV643" s="262"/>
      <c r="BW643" s="262"/>
      <c r="BX643" s="262"/>
      <c r="BY643" s="262"/>
      <c r="BZ643" s="262"/>
      <c r="CA643" s="262"/>
      <c r="CB643" s="262"/>
      <c r="CC643" s="262"/>
      <c r="CD643" s="262"/>
      <c r="CE643" s="262"/>
      <c r="CF643" s="262"/>
      <c r="CG643" s="262"/>
      <c r="CH643" s="262"/>
      <c r="CI643" s="262"/>
      <c r="CJ643" s="262"/>
      <c r="CK643" s="262"/>
      <c r="CL643" s="262"/>
      <c r="CM643" s="262"/>
      <c r="CN643" s="262"/>
      <c r="CO643" s="262"/>
      <c r="CP643" s="262"/>
      <c r="CQ643" s="262"/>
      <c r="CR643" s="262"/>
      <c r="CS643" s="262"/>
      <c r="CT643" s="262"/>
      <c r="CU643" s="262"/>
      <c r="CV643" s="262"/>
      <c r="CW643" s="262"/>
      <c r="CX643" s="262"/>
      <c r="CY643" s="262"/>
      <c r="CZ643" s="262"/>
      <c r="DA643" s="262"/>
      <c r="DB643" s="262"/>
      <c r="DC643" s="262"/>
      <c r="DD643" s="262"/>
      <c r="DE643" s="262"/>
      <c r="DF643" s="262"/>
      <c r="DG643" s="262"/>
      <c r="DH643" s="262"/>
      <c r="DI643" s="262"/>
      <c r="DJ643" s="262"/>
      <c r="DK643" s="262"/>
      <c r="DL643" s="262"/>
      <c r="DM643" s="262"/>
      <c r="DN643" s="262"/>
      <c r="DO643" s="262"/>
      <c r="DP643" s="262"/>
      <c r="DQ643" s="262"/>
      <c r="DR643" s="262"/>
      <c r="DS643" s="262"/>
      <c r="DT643" s="262"/>
      <c r="DU643" s="262"/>
      <c r="DV643" s="262"/>
      <c r="DW643" s="262"/>
      <c r="DX643" s="262"/>
      <c r="DY643" s="262"/>
      <c r="DZ643" s="262"/>
      <c r="EA643" s="262"/>
      <c r="EB643" s="262"/>
      <c r="EC643" s="262"/>
      <c r="ED643" s="262"/>
      <c r="EE643" s="262"/>
      <c r="EF643" s="262"/>
      <c r="EG643" s="262"/>
      <c r="EH643" s="262"/>
      <c r="EI643" s="262"/>
      <c r="EJ643" s="262"/>
      <c r="EK643" s="262"/>
      <c r="EL643" s="262"/>
      <c r="EM643" s="262"/>
      <c r="EN643" s="262"/>
      <c r="EO643" s="262"/>
      <c r="EP643" s="262"/>
      <c r="EQ643" s="262"/>
      <c r="ER643" s="262"/>
      <c r="ES643" s="262"/>
      <c r="ET643" s="262"/>
      <c r="EU643" s="262"/>
      <c r="EV643" s="262"/>
      <c r="EW643" s="262"/>
      <c r="EX643" s="262"/>
      <c r="EY643" s="262"/>
      <c r="EZ643" s="262"/>
      <c r="FA643" s="262"/>
      <c r="FB643" s="262"/>
      <c r="FC643" s="262"/>
      <c r="FD643" s="262"/>
      <c r="FE643" s="262"/>
      <c r="FF643" s="262"/>
      <c r="FG643" s="262"/>
      <c r="FH643" s="262"/>
      <c r="FI643" s="262"/>
      <c r="FJ643" s="262"/>
      <c r="FK643" s="262"/>
      <c r="FL643" s="262"/>
      <c r="FM643" s="262"/>
      <c r="FN643" s="262"/>
      <c r="FO643" s="262"/>
      <c r="FP643" s="262"/>
      <c r="FQ643" s="262"/>
      <c r="FR643" s="262"/>
      <c r="FS643" s="262"/>
      <c r="FT643" s="262"/>
      <c r="FU643" s="262"/>
      <c r="FV643" s="262"/>
      <c r="FW643" s="262"/>
      <c r="FX643" s="262"/>
      <c r="FY643" s="262"/>
      <c r="FZ643" s="262"/>
      <c r="GA643" s="262"/>
      <c r="GB643" s="262"/>
      <c r="GC643" s="262"/>
      <c r="GD643" s="262"/>
    </row>
    <row r="644" spans="1:186" s="279" customFormat="1" x14ac:dyDescent="0.2">
      <c r="A644" s="339" t="s">
        <v>12538</v>
      </c>
      <c r="B644" s="280" t="s">
        <v>1964</v>
      </c>
      <c r="C644" s="281" t="s">
        <v>8396</v>
      </c>
      <c r="D644" s="130" t="s">
        <v>18</v>
      </c>
      <c r="E644" s="130">
        <v>12</v>
      </c>
      <c r="F644" s="130">
        <v>0.2</v>
      </c>
      <c r="G644" s="282"/>
      <c r="H644" s="283"/>
      <c r="I644" s="284">
        <f ca="1">OFFSET(INDEX(Composições!A:H,MATCH(B644,Composições!A:A,0),8),2,0)</f>
        <v>3.7809999999999997</v>
      </c>
      <c r="J644" s="284">
        <f ca="1">IF(ISNUMBER(I644),ROUND(F644*E644*I644,2),"")</f>
        <v>9.07</v>
      </c>
      <c r="K644" s="283">
        <f>BDI!$E$17</f>
        <v>0.18609999999999999</v>
      </c>
      <c r="L644" s="283"/>
      <c r="M644" s="283"/>
      <c r="N644" s="131">
        <f t="shared" ca="1" si="10"/>
        <v>4.4800000000000004</v>
      </c>
      <c r="O644" s="340">
        <f ca="1">IF(ISNUMBER(I644),ROUND(F644*N644*E644,2),"")</f>
        <v>10.75</v>
      </c>
      <c r="P644" s="262"/>
      <c r="Q644" s="262"/>
      <c r="R644" s="262"/>
      <c r="S644" s="262"/>
      <c r="T644" s="262"/>
      <c r="U644" s="262"/>
      <c r="V644" s="262"/>
      <c r="W644" s="262"/>
      <c r="X644" s="262"/>
      <c r="Y644" s="262"/>
      <c r="Z644" s="262"/>
      <c r="AA644" s="262"/>
      <c r="AB644" s="262"/>
      <c r="AC644" s="262"/>
      <c r="AD644" s="262"/>
      <c r="AE644" s="262"/>
      <c r="AF644" s="262"/>
      <c r="AG644" s="262"/>
      <c r="AH644" s="262"/>
      <c r="AI644" s="262"/>
      <c r="AJ644" s="262"/>
      <c r="AK644" s="262"/>
      <c r="AL644" s="262"/>
      <c r="AM644" s="262"/>
      <c r="AN644" s="262"/>
      <c r="AO644" s="262"/>
      <c r="AP644" s="262"/>
      <c r="AQ644" s="262"/>
      <c r="AR644" s="262"/>
      <c r="AS644" s="262"/>
      <c r="AT644" s="262"/>
      <c r="AU644" s="262"/>
      <c r="AV644" s="262"/>
      <c r="AW644" s="262"/>
      <c r="AX644" s="262"/>
      <c r="AY644" s="262"/>
      <c r="AZ644" s="262"/>
      <c r="BA644" s="262"/>
      <c r="BB644" s="262"/>
      <c r="BC644" s="262"/>
      <c r="BD644" s="262"/>
      <c r="BE644" s="262"/>
      <c r="BF644" s="262"/>
      <c r="BG644" s="262"/>
      <c r="BH644" s="262"/>
      <c r="BI644" s="262"/>
      <c r="BJ644" s="262"/>
      <c r="BK644" s="262"/>
      <c r="BL644" s="262"/>
      <c r="BM644" s="262"/>
      <c r="BN644" s="262"/>
      <c r="BO644" s="262"/>
      <c r="BP644" s="262"/>
      <c r="BQ644" s="262"/>
      <c r="BR644" s="262"/>
      <c r="BS644" s="262"/>
      <c r="BT644" s="262"/>
      <c r="BU644" s="262"/>
      <c r="BV644" s="262"/>
      <c r="BW644" s="262"/>
      <c r="BX644" s="262"/>
      <c r="BY644" s="262"/>
      <c r="BZ644" s="262"/>
      <c r="CA644" s="262"/>
      <c r="CB644" s="262"/>
      <c r="CC644" s="262"/>
      <c r="CD644" s="262"/>
      <c r="CE644" s="262"/>
      <c r="CF644" s="262"/>
      <c r="CG644" s="262"/>
      <c r="CH644" s="262"/>
      <c r="CI644" s="262"/>
      <c r="CJ644" s="262"/>
      <c r="CK644" s="262"/>
      <c r="CL644" s="262"/>
      <c r="CM644" s="262"/>
      <c r="CN644" s="262"/>
      <c r="CO644" s="262"/>
      <c r="CP644" s="262"/>
      <c r="CQ644" s="262"/>
      <c r="CR644" s="262"/>
      <c r="CS644" s="262"/>
      <c r="CT644" s="262"/>
      <c r="CU644" s="262"/>
      <c r="CV644" s="262"/>
      <c r="CW644" s="262"/>
      <c r="CX644" s="262"/>
      <c r="CY644" s="262"/>
      <c r="CZ644" s="262"/>
      <c r="DA644" s="262"/>
      <c r="DB644" s="262"/>
      <c r="DC644" s="262"/>
      <c r="DD644" s="262"/>
      <c r="DE644" s="262"/>
      <c r="DF644" s="262"/>
      <c r="DG644" s="262"/>
      <c r="DH644" s="262"/>
      <c r="DI644" s="262"/>
      <c r="DJ644" s="262"/>
      <c r="DK644" s="262"/>
      <c r="DL644" s="262"/>
      <c r="DM644" s="262"/>
      <c r="DN644" s="262"/>
      <c r="DO644" s="262"/>
      <c r="DP644" s="262"/>
      <c r="DQ644" s="262"/>
      <c r="DR644" s="262"/>
      <c r="DS644" s="262"/>
      <c r="DT644" s="262"/>
      <c r="DU644" s="262"/>
      <c r="DV644" s="262"/>
      <c r="DW644" s="262"/>
      <c r="DX644" s="262"/>
      <c r="DY644" s="262"/>
      <c r="DZ644" s="262"/>
      <c r="EA644" s="262"/>
      <c r="EB644" s="262"/>
      <c r="EC644" s="262"/>
      <c r="ED644" s="262"/>
      <c r="EE644" s="262"/>
      <c r="EF644" s="262"/>
      <c r="EG644" s="262"/>
      <c r="EH644" s="262"/>
      <c r="EI644" s="262"/>
      <c r="EJ644" s="262"/>
      <c r="EK644" s="262"/>
      <c r="EL644" s="262"/>
      <c r="EM644" s="262"/>
      <c r="EN644" s="262"/>
      <c r="EO644" s="262"/>
      <c r="EP644" s="262"/>
      <c r="EQ644" s="262"/>
      <c r="ER644" s="262"/>
      <c r="ES644" s="262"/>
      <c r="ET644" s="262"/>
      <c r="EU644" s="262"/>
      <c r="EV644" s="262"/>
      <c r="EW644" s="262"/>
      <c r="EX644" s="262"/>
      <c r="EY644" s="262"/>
      <c r="EZ644" s="262"/>
      <c r="FA644" s="262"/>
      <c r="FB644" s="262"/>
      <c r="FC644" s="262"/>
      <c r="FD644" s="262"/>
      <c r="FE644" s="262"/>
      <c r="FF644" s="262"/>
      <c r="FG644" s="262"/>
      <c r="FH644" s="262"/>
      <c r="FI644" s="262"/>
      <c r="FJ644" s="262"/>
      <c r="FK644" s="262"/>
      <c r="FL644" s="262"/>
      <c r="FM644" s="262"/>
      <c r="FN644" s="262"/>
      <c r="FO644" s="262"/>
      <c r="FP644" s="262"/>
      <c r="FQ644" s="262"/>
      <c r="FR644" s="262"/>
      <c r="FS644" s="262"/>
      <c r="FT644" s="262"/>
      <c r="FU644" s="262"/>
      <c r="FV644" s="262"/>
      <c r="FW644" s="262"/>
      <c r="FX644" s="262"/>
      <c r="FY644" s="262"/>
      <c r="FZ644" s="262"/>
      <c r="GA644" s="262"/>
      <c r="GB644" s="262"/>
      <c r="GC644" s="262"/>
      <c r="GD644" s="262"/>
    </row>
    <row r="645" spans="1:186" s="279" customFormat="1" x14ac:dyDescent="0.2">
      <c r="A645" s="339" t="s">
        <v>12539</v>
      </c>
      <c r="B645" s="280" t="s">
        <v>1966</v>
      </c>
      <c r="C645" s="281" t="s">
        <v>8397</v>
      </c>
      <c r="D645" s="130" t="s">
        <v>18</v>
      </c>
      <c r="E645" s="130">
        <v>8</v>
      </c>
      <c r="F645" s="130">
        <v>0.2</v>
      </c>
      <c r="G645" s="282"/>
      <c r="H645" s="283"/>
      <c r="I645" s="284">
        <f ca="1">OFFSET(INDEX(Composições!A:H,MATCH(B645,Composições!A:A,0),8),2,0)</f>
        <v>3.1635</v>
      </c>
      <c r="J645" s="284">
        <f ca="1">IF(ISNUMBER(I645),ROUND(F645*E645*I645,2),"")</f>
        <v>5.0599999999999996</v>
      </c>
      <c r="K645" s="283">
        <f>BDI!$E$17</f>
        <v>0.18609999999999999</v>
      </c>
      <c r="L645" s="283"/>
      <c r="M645" s="283"/>
      <c r="N645" s="131">
        <f t="shared" ca="1" si="10"/>
        <v>3.75</v>
      </c>
      <c r="O645" s="340">
        <f ca="1">IF(ISNUMBER(I645),ROUND(F645*N645*E645,2),"")</f>
        <v>6</v>
      </c>
      <c r="P645" s="262"/>
      <c r="Q645" s="262"/>
      <c r="R645" s="262"/>
      <c r="S645" s="262"/>
      <c r="T645" s="262"/>
      <c r="U645" s="262"/>
      <c r="V645" s="262"/>
      <c r="W645" s="262"/>
      <c r="X645" s="262"/>
      <c r="Y645" s="262"/>
      <c r="Z645" s="262"/>
      <c r="AA645" s="262"/>
      <c r="AB645" s="262"/>
      <c r="AC645" s="262"/>
      <c r="AD645" s="262"/>
      <c r="AE645" s="262"/>
      <c r="AF645" s="262"/>
      <c r="AG645" s="262"/>
      <c r="AH645" s="262"/>
      <c r="AI645" s="262"/>
      <c r="AJ645" s="262"/>
      <c r="AK645" s="262"/>
      <c r="AL645" s="262"/>
      <c r="AM645" s="262"/>
      <c r="AN645" s="262"/>
      <c r="AO645" s="262"/>
      <c r="AP645" s="262"/>
      <c r="AQ645" s="262"/>
      <c r="AR645" s="262"/>
      <c r="AS645" s="262"/>
      <c r="AT645" s="262"/>
      <c r="AU645" s="262"/>
      <c r="AV645" s="262"/>
      <c r="AW645" s="262"/>
      <c r="AX645" s="262"/>
      <c r="AY645" s="262"/>
      <c r="AZ645" s="262"/>
      <c r="BA645" s="262"/>
      <c r="BB645" s="262"/>
      <c r="BC645" s="262"/>
      <c r="BD645" s="262"/>
      <c r="BE645" s="262"/>
      <c r="BF645" s="262"/>
      <c r="BG645" s="262"/>
      <c r="BH645" s="262"/>
      <c r="BI645" s="262"/>
      <c r="BJ645" s="262"/>
      <c r="BK645" s="262"/>
      <c r="BL645" s="262"/>
      <c r="BM645" s="262"/>
      <c r="BN645" s="262"/>
      <c r="BO645" s="262"/>
      <c r="BP645" s="262"/>
      <c r="BQ645" s="262"/>
      <c r="BR645" s="262"/>
      <c r="BS645" s="262"/>
      <c r="BT645" s="262"/>
      <c r="BU645" s="262"/>
      <c r="BV645" s="262"/>
      <c r="BW645" s="262"/>
      <c r="BX645" s="262"/>
      <c r="BY645" s="262"/>
      <c r="BZ645" s="262"/>
      <c r="CA645" s="262"/>
      <c r="CB645" s="262"/>
      <c r="CC645" s="262"/>
      <c r="CD645" s="262"/>
      <c r="CE645" s="262"/>
      <c r="CF645" s="262"/>
      <c r="CG645" s="262"/>
      <c r="CH645" s="262"/>
      <c r="CI645" s="262"/>
      <c r="CJ645" s="262"/>
      <c r="CK645" s="262"/>
      <c r="CL645" s="262"/>
      <c r="CM645" s="262"/>
      <c r="CN645" s="262"/>
      <c r="CO645" s="262"/>
      <c r="CP645" s="262"/>
      <c r="CQ645" s="262"/>
      <c r="CR645" s="262"/>
      <c r="CS645" s="262"/>
      <c r="CT645" s="262"/>
      <c r="CU645" s="262"/>
      <c r="CV645" s="262"/>
      <c r="CW645" s="262"/>
      <c r="CX645" s="262"/>
      <c r="CY645" s="262"/>
      <c r="CZ645" s="262"/>
      <c r="DA645" s="262"/>
      <c r="DB645" s="262"/>
      <c r="DC645" s="262"/>
      <c r="DD645" s="262"/>
      <c r="DE645" s="262"/>
      <c r="DF645" s="262"/>
      <c r="DG645" s="262"/>
      <c r="DH645" s="262"/>
      <c r="DI645" s="262"/>
      <c r="DJ645" s="262"/>
      <c r="DK645" s="262"/>
      <c r="DL645" s="262"/>
      <c r="DM645" s="262"/>
      <c r="DN645" s="262"/>
      <c r="DO645" s="262"/>
      <c r="DP645" s="262"/>
      <c r="DQ645" s="262"/>
      <c r="DR645" s="262"/>
      <c r="DS645" s="262"/>
      <c r="DT645" s="262"/>
      <c r="DU645" s="262"/>
      <c r="DV645" s="262"/>
      <c r="DW645" s="262"/>
      <c r="DX645" s="262"/>
      <c r="DY645" s="262"/>
      <c r="DZ645" s="262"/>
      <c r="EA645" s="262"/>
      <c r="EB645" s="262"/>
      <c r="EC645" s="262"/>
      <c r="ED645" s="262"/>
      <c r="EE645" s="262"/>
      <c r="EF645" s="262"/>
      <c r="EG645" s="262"/>
      <c r="EH645" s="262"/>
      <c r="EI645" s="262"/>
      <c r="EJ645" s="262"/>
      <c r="EK645" s="262"/>
      <c r="EL645" s="262"/>
      <c r="EM645" s="262"/>
      <c r="EN645" s="262"/>
      <c r="EO645" s="262"/>
      <c r="EP645" s="262"/>
      <c r="EQ645" s="262"/>
      <c r="ER645" s="262"/>
      <c r="ES645" s="262"/>
      <c r="ET645" s="262"/>
      <c r="EU645" s="262"/>
      <c r="EV645" s="262"/>
      <c r="EW645" s="262"/>
      <c r="EX645" s="262"/>
      <c r="EY645" s="262"/>
      <c r="EZ645" s="262"/>
      <c r="FA645" s="262"/>
      <c r="FB645" s="262"/>
      <c r="FC645" s="262"/>
      <c r="FD645" s="262"/>
      <c r="FE645" s="262"/>
      <c r="FF645" s="262"/>
      <c r="FG645" s="262"/>
      <c r="FH645" s="262"/>
      <c r="FI645" s="262"/>
      <c r="FJ645" s="262"/>
      <c r="FK645" s="262"/>
      <c r="FL645" s="262"/>
      <c r="FM645" s="262"/>
      <c r="FN645" s="262"/>
      <c r="FO645" s="262"/>
      <c r="FP645" s="262"/>
      <c r="FQ645" s="262"/>
      <c r="FR645" s="262"/>
      <c r="FS645" s="262"/>
      <c r="FT645" s="262"/>
      <c r="FU645" s="262"/>
      <c r="FV645" s="262"/>
      <c r="FW645" s="262"/>
      <c r="FX645" s="262"/>
      <c r="FY645" s="262"/>
      <c r="FZ645" s="262"/>
      <c r="GA645" s="262"/>
      <c r="GB645" s="262"/>
      <c r="GC645" s="262"/>
      <c r="GD645" s="262"/>
    </row>
    <row r="646" spans="1:186" s="279" customFormat="1" x14ac:dyDescent="0.2">
      <c r="A646" s="339" t="s">
        <v>12540</v>
      </c>
      <c r="B646" s="280" t="s">
        <v>1967</v>
      </c>
      <c r="C646" s="281" t="s">
        <v>8398</v>
      </c>
      <c r="D646" s="130" t="s">
        <v>18</v>
      </c>
      <c r="E646" s="130">
        <v>12</v>
      </c>
      <c r="F646" s="130">
        <v>0.2</v>
      </c>
      <c r="G646" s="282"/>
      <c r="H646" s="283"/>
      <c r="I646" s="284">
        <f ca="1">OFFSET(INDEX(Composições!A:H,MATCH(B646,Composições!A:A,0),8),2,0)</f>
        <v>4.6265000000000001</v>
      </c>
      <c r="J646" s="284">
        <f ca="1">IF(ISNUMBER(I646),ROUND(F646*E646*I646,2),"")</f>
        <v>11.1</v>
      </c>
      <c r="K646" s="283">
        <f>BDI!$E$17</f>
        <v>0.18609999999999999</v>
      </c>
      <c r="L646" s="283"/>
      <c r="M646" s="283"/>
      <c r="N646" s="131">
        <f t="shared" ca="1" si="10"/>
        <v>5.49</v>
      </c>
      <c r="O646" s="340">
        <f ca="1">IF(ISNUMBER(I646),ROUND(F646*N646*E646,2),"")</f>
        <v>13.18</v>
      </c>
      <c r="P646" s="262"/>
      <c r="Q646" s="262"/>
      <c r="R646" s="262"/>
      <c r="S646" s="262"/>
      <c r="T646" s="262"/>
      <c r="U646" s="262"/>
      <c r="V646" s="262"/>
      <c r="W646" s="262"/>
      <c r="X646" s="262"/>
      <c r="Y646" s="262"/>
      <c r="Z646" s="262"/>
      <c r="AA646" s="262"/>
      <c r="AB646" s="262"/>
      <c r="AC646" s="262"/>
      <c r="AD646" s="262"/>
      <c r="AE646" s="262"/>
      <c r="AF646" s="262"/>
      <c r="AG646" s="262"/>
      <c r="AH646" s="262"/>
      <c r="AI646" s="262"/>
      <c r="AJ646" s="262"/>
      <c r="AK646" s="262"/>
      <c r="AL646" s="262"/>
      <c r="AM646" s="262"/>
      <c r="AN646" s="262"/>
      <c r="AO646" s="262"/>
      <c r="AP646" s="262"/>
      <c r="AQ646" s="262"/>
      <c r="AR646" s="262"/>
      <c r="AS646" s="262"/>
      <c r="AT646" s="262"/>
      <c r="AU646" s="262"/>
      <c r="AV646" s="262"/>
      <c r="AW646" s="262"/>
      <c r="AX646" s="262"/>
      <c r="AY646" s="262"/>
      <c r="AZ646" s="262"/>
      <c r="BA646" s="262"/>
      <c r="BB646" s="262"/>
      <c r="BC646" s="262"/>
      <c r="BD646" s="262"/>
      <c r="BE646" s="262"/>
      <c r="BF646" s="262"/>
      <c r="BG646" s="262"/>
      <c r="BH646" s="262"/>
      <c r="BI646" s="262"/>
      <c r="BJ646" s="262"/>
      <c r="BK646" s="262"/>
      <c r="BL646" s="262"/>
      <c r="BM646" s="262"/>
      <c r="BN646" s="262"/>
      <c r="BO646" s="262"/>
      <c r="BP646" s="262"/>
      <c r="BQ646" s="262"/>
      <c r="BR646" s="262"/>
      <c r="BS646" s="262"/>
      <c r="BT646" s="262"/>
      <c r="BU646" s="262"/>
      <c r="BV646" s="262"/>
      <c r="BW646" s="262"/>
      <c r="BX646" s="262"/>
      <c r="BY646" s="262"/>
      <c r="BZ646" s="262"/>
      <c r="CA646" s="262"/>
      <c r="CB646" s="262"/>
      <c r="CC646" s="262"/>
      <c r="CD646" s="262"/>
      <c r="CE646" s="262"/>
      <c r="CF646" s="262"/>
      <c r="CG646" s="262"/>
      <c r="CH646" s="262"/>
      <c r="CI646" s="262"/>
      <c r="CJ646" s="262"/>
      <c r="CK646" s="262"/>
      <c r="CL646" s="262"/>
      <c r="CM646" s="262"/>
      <c r="CN646" s="262"/>
      <c r="CO646" s="262"/>
      <c r="CP646" s="262"/>
      <c r="CQ646" s="262"/>
      <c r="CR646" s="262"/>
      <c r="CS646" s="262"/>
      <c r="CT646" s="262"/>
      <c r="CU646" s="262"/>
      <c r="CV646" s="262"/>
      <c r="CW646" s="262"/>
      <c r="CX646" s="262"/>
      <c r="CY646" s="262"/>
      <c r="CZ646" s="262"/>
      <c r="DA646" s="262"/>
      <c r="DB646" s="262"/>
      <c r="DC646" s="262"/>
      <c r="DD646" s="262"/>
      <c r="DE646" s="262"/>
      <c r="DF646" s="262"/>
      <c r="DG646" s="262"/>
      <c r="DH646" s="262"/>
      <c r="DI646" s="262"/>
      <c r="DJ646" s="262"/>
      <c r="DK646" s="262"/>
      <c r="DL646" s="262"/>
      <c r="DM646" s="262"/>
      <c r="DN646" s="262"/>
      <c r="DO646" s="262"/>
      <c r="DP646" s="262"/>
      <c r="DQ646" s="262"/>
      <c r="DR646" s="262"/>
      <c r="DS646" s="262"/>
      <c r="DT646" s="262"/>
      <c r="DU646" s="262"/>
      <c r="DV646" s="262"/>
      <c r="DW646" s="262"/>
      <c r="DX646" s="262"/>
      <c r="DY646" s="262"/>
      <c r="DZ646" s="262"/>
      <c r="EA646" s="262"/>
      <c r="EB646" s="262"/>
      <c r="EC646" s="262"/>
      <c r="ED646" s="262"/>
      <c r="EE646" s="262"/>
      <c r="EF646" s="262"/>
      <c r="EG646" s="262"/>
      <c r="EH646" s="262"/>
      <c r="EI646" s="262"/>
      <c r="EJ646" s="262"/>
      <c r="EK646" s="262"/>
      <c r="EL646" s="262"/>
      <c r="EM646" s="262"/>
      <c r="EN646" s="262"/>
      <c r="EO646" s="262"/>
      <c r="EP646" s="262"/>
      <c r="EQ646" s="262"/>
      <c r="ER646" s="262"/>
      <c r="ES646" s="262"/>
      <c r="ET646" s="262"/>
      <c r="EU646" s="262"/>
      <c r="EV646" s="262"/>
      <c r="EW646" s="262"/>
      <c r="EX646" s="262"/>
      <c r="EY646" s="262"/>
      <c r="EZ646" s="262"/>
      <c r="FA646" s="262"/>
      <c r="FB646" s="262"/>
      <c r="FC646" s="262"/>
      <c r="FD646" s="262"/>
      <c r="FE646" s="262"/>
      <c r="FF646" s="262"/>
      <c r="FG646" s="262"/>
      <c r="FH646" s="262"/>
      <c r="FI646" s="262"/>
      <c r="FJ646" s="262"/>
      <c r="FK646" s="262"/>
      <c r="FL646" s="262"/>
      <c r="FM646" s="262"/>
      <c r="FN646" s="262"/>
      <c r="FO646" s="262"/>
      <c r="FP646" s="262"/>
      <c r="FQ646" s="262"/>
      <c r="FR646" s="262"/>
      <c r="FS646" s="262"/>
      <c r="FT646" s="262"/>
      <c r="FU646" s="262"/>
      <c r="FV646" s="262"/>
      <c r="FW646" s="262"/>
      <c r="FX646" s="262"/>
      <c r="FY646" s="262"/>
      <c r="FZ646" s="262"/>
      <c r="GA646" s="262"/>
      <c r="GB646" s="262"/>
      <c r="GC646" s="262"/>
      <c r="GD646" s="262"/>
    </row>
    <row r="647" spans="1:186" s="279" customFormat="1" x14ac:dyDescent="0.2">
      <c r="A647" s="339" t="s">
        <v>12541</v>
      </c>
      <c r="B647" s="280" t="s">
        <v>1968</v>
      </c>
      <c r="C647" s="281" t="s">
        <v>8399</v>
      </c>
      <c r="D647" s="130" t="s">
        <v>18</v>
      </c>
      <c r="E647" s="130">
        <v>3</v>
      </c>
      <c r="F647" s="130">
        <v>0.2</v>
      </c>
      <c r="G647" s="282"/>
      <c r="H647" s="283"/>
      <c r="I647" s="284">
        <f ca="1">OFFSET(INDEX(Composições!A:H,MATCH(B647,Composições!A:A,0),8),2,0)</f>
        <v>5.4719999999999995</v>
      </c>
      <c r="J647" s="284">
        <f ca="1">IF(ISNUMBER(I647),ROUND(F647*E647*I647,2),"")</f>
        <v>3.28</v>
      </c>
      <c r="K647" s="283">
        <f>BDI!$E$17</f>
        <v>0.18609999999999999</v>
      </c>
      <c r="L647" s="283"/>
      <c r="M647" s="283"/>
      <c r="N647" s="131">
        <f t="shared" ca="1" si="10"/>
        <v>6.49</v>
      </c>
      <c r="O647" s="340">
        <f ca="1">IF(ISNUMBER(I647),ROUND(F647*N647*E647,2),"")</f>
        <v>3.89</v>
      </c>
      <c r="P647" s="262"/>
      <c r="Q647" s="262"/>
      <c r="R647" s="262"/>
      <c r="S647" s="262"/>
      <c r="T647" s="262"/>
      <c r="U647" s="262"/>
      <c r="V647" s="262"/>
      <c r="W647" s="262"/>
      <c r="X647" s="262"/>
      <c r="Y647" s="262"/>
      <c r="Z647" s="262"/>
      <c r="AA647" s="262"/>
      <c r="AB647" s="262"/>
      <c r="AC647" s="262"/>
      <c r="AD647" s="262"/>
      <c r="AE647" s="262"/>
      <c r="AF647" s="262"/>
      <c r="AG647" s="262"/>
      <c r="AH647" s="262"/>
      <c r="AI647" s="262"/>
      <c r="AJ647" s="262"/>
      <c r="AK647" s="262"/>
      <c r="AL647" s="262"/>
      <c r="AM647" s="262"/>
      <c r="AN647" s="262"/>
      <c r="AO647" s="262"/>
      <c r="AP647" s="262"/>
      <c r="AQ647" s="262"/>
      <c r="AR647" s="262"/>
      <c r="AS647" s="262"/>
      <c r="AT647" s="262"/>
      <c r="AU647" s="262"/>
      <c r="AV647" s="262"/>
      <c r="AW647" s="262"/>
      <c r="AX647" s="262"/>
      <c r="AY647" s="262"/>
      <c r="AZ647" s="262"/>
      <c r="BA647" s="262"/>
      <c r="BB647" s="262"/>
      <c r="BC647" s="262"/>
      <c r="BD647" s="262"/>
      <c r="BE647" s="262"/>
      <c r="BF647" s="262"/>
      <c r="BG647" s="262"/>
      <c r="BH647" s="262"/>
      <c r="BI647" s="262"/>
      <c r="BJ647" s="262"/>
      <c r="BK647" s="262"/>
      <c r="BL647" s="262"/>
      <c r="BM647" s="262"/>
      <c r="BN647" s="262"/>
      <c r="BO647" s="262"/>
      <c r="BP647" s="262"/>
      <c r="BQ647" s="262"/>
      <c r="BR647" s="262"/>
      <c r="BS647" s="262"/>
      <c r="BT647" s="262"/>
      <c r="BU647" s="262"/>
      <c r="BV647" s="262"/>
      <c r="BW647" s="262"/>
      <c r="BX647" s="262"/>
      <c r="BY647" s="262"/>
      <c r="BZ647" s="262"/>
      <c r="CA647" s="262"/>
      <c r="CB647" s="262"/>
      <c r="CC647" s="262"/>
      <c r="CD647" s="262"/>
      <c r="CE647" s="262"/>
      <c r="CF647" s="262"/>
      <c r="CG647" s="262"/>
      <c r="CH647" s="262"/>
      <c r="CI647" s="262"/>
      <c r="CJ647" s="262"/>
      <c r="CK647" s="262"/>
      <c r="CL647" s="262"/>
      <c r="CM647" s="262"/>
      <c r="CN647" s="262"/>
      <c r="CO647" s="262"/>
      <c r="CP647" s="262"/>
      <c r="CQ647" s="262"/>
      <c r="CR647" s="262"/>
      <c r="CS647" s="262"/>
      <c r="CT647" s="262"/>
      <c r="CU647" s="262"/>
      <c r="CV647" s="262"/>
      <c r="CW647" s="262"/>
      <c r="CX647" s="262"/>
      <c r="CY647" s="262"/>
      <c r="CZ647" s="262"/>
      <c r="DA647" s="262"/>
      <c r="DB647" s="262"/>
      <c r="DC647" s="262"/>
      <c r="DD647" s="262"/>
      <c r="DE647" s="262"/>
      <c r="DF647" s="262"/>
      <c r="DG647" s="262"/>
      <c r="DH647" s="262"/>
      <c r="DI647" s="262"/>
      <c r="DJ647" s="262"/>
      <c r="DK647" s="262"/>
      <c r="DL647" s="262"/>
      <c r="DM647" s="262"/>
      <c r="DN647" s="262"/>
      <c r="DO647" s="262"/>
      <c r="DP647" s="262"/>
      <c r="DQ647" s="262"/>
      <c r="DR647" s="262"/>
      <c r="DS647" s="262"/>
      <c r="DT647" s="262"/>
      <c r="DU647" s="262"/>
      <c r="DV647" s="262"/>
      <c r="DW647" s="262"/>
      <c r="DX647" s="262"/>
      <c r="DY647" s="262"/>
      <c r="DZ647" s="262"/>
      <c r="EA647" s="262"/>
      <c r="EB647" s="262"/>
      <c r="EC647" s="262"/>
      <c r="ED647" s="262"/>
      <c r="EE647" s="262"/>
      <c r="EF647" s="262"/>
      <c r="EG647" s="262"/>
      <c r="EH647" s="262"/>
      <c r="EI647" s="262"/>
      <c r="EJ647" s="262"/>
      <c r="EK647" s="262"/>
      <c r="EL647" s="262"/>
      <c r="EM647" s="262"/>
      <c r="EN647" s="262"/>
      <c r="EO647" s="262"/>
      <c r="EP647" s="262"/>
      <c r="EQ647" s="262"/>
      <c r="ER647" s="262"/>
      <c r="ES647" s="262"/>
      <c r="ET647" s="262"/>
      <c r="EU647" s="262"/>
      <c r="EV647" s="262"/>
      <c r="EW647" s="262"/>
      <c r="EX647" s="262"/>
      <c r="EY647" s="262"/>
      <c r="EZ647" s="262"/>
      <c r="FA647" s="262"/>
      <c r="FB647" s="262"/>
      <c r="FC647" s="262"/>
      <c r="FD647" s="262"/>
      <c r="FE647" s="262"/>
      <c r="FF647" s="262"/>
      <c r="FG647" s="262"/>
      <c r="FH647" s="262"/>
      <c r="FI647" s="262"/>
      <c r="FJ647" s="262"/>
      <c r="FK647" s="262"/>
      <c r="FL647" s="262"/>
      <c r="FM647" s="262"/>
      <c r="FN647" s="262"/>
      <c r="FO647" s="262"/>
      <c r="FP647" s="262"/>
      <c r="FQ647" s="262"/>
      <c r="FR647" s="262"/>
      <c r="FS647" s="262"/>
      <c r="FT647" s="262"/>
      <c r="FU647" s="262"/>
      <c r="FV647" s="262"/>
      <c r="FW647" s="262"/>
      <c r="FX647" s="262"/>
      <c r="FY647" s="262"/>
      <c r="FZ647" s="262"/>
      <c r="GA647" s="262"/>
      <c r="GB647" s="262"/>
      <c r="GC647" s="262"/>
      <c r="GD647" s="262"/>
    </row>
    <row r="648" spans="1:186" s="279" customFormat="1" x14ac:dyDescent="0.2">
      <c r="A648" s="339" t="s">
        <v>12542</v>
      </c>
      <c r="B648" s="280" t="s">
        <v>1969</v>
      </c>
      <c r="C648" s="281" t="s">
        <v>8400</v>
      </c>
      <c r="D648" s="130" t="s">
        <v>18</v>
      </c>
      <c r="E648" s="130">
        <v>12</v>
      </c>
      <c r="F648" s="130">
        <v>0.2</v>
      </c>
      <c r="G648" s="282"/>
      <c r="H648" s="283"/>
      <c r="I648" s="284">
        <f ca="1">OFFSET(INDEX(Composições!A:H,MATCH(B648,Composições!A:A,0),8),2,0)</f>
        <v>14.126499999999998</v>
      </c>
      <c r="J648" s="284">
        <f ca="1">IF(ISNUMBER(I648),ROUND(F648*E648*I648,2),"")</f>
        <v>33.9</v>
      </c>
      <c r="K648" s="283">
        <f>BDI!$E$17</f>
        <v>0.18609999999999999</v>
      </c>
      <c r="L648" s="283"/>
      <c r="M648" s="283"/>
      <c r="N648" s="131">
        <f t="shared" ca="1" si="10"/>
        <v>16.760000000000002</v>
      </c>
      <c r="O648" s="340">
        <f ca="1">IF(ISNUMBER(I648),ROUND(F648*N648*E648,2),"")</f>
        <v>40.22</v>
      </c>
      <c r="P648" s="262"/>
      <c r="Q648" s="262"/>
      <c r="R648" s="262"/>
      <c r="S648" s="262"/>
      <c r="T648" s="262"/>
      <c r="U648" s="262"/>
      <c r="V648" s="262"/>
      <c r="W648" s="262"/>
      <c r="X648" s="262"/>
      <c r="Y648" s="262"/>
      <c r="Z648" s="262"/>
      <c r="AA648" s="262"/>
      <c r="AB648" s="262"/>
      <c r="AC648" s="262"/>
      <c r="AD648" s="262"/>
      <c r="AE648" s="262"/>
      <c r="AF648" s="262"/>
      <c r="AG648" s="262"/>
      <c r="AH648" s="262"/>
      <c r="AI648" s="262"/>
      <c r="AJ648" s="262"/>
      <c r="AK648" s="262"/>
      <c r="AL648" s="262"/>
      <c r="AM648" s="262"/>
      <c r="AN648" s="262"/>
      <c r="AO648" s="262"/>
      <c r="AP648" s="262"/>
      <c r="AQ648" s="262"/>
      <c r="AR648" s="262"/>
      <c r="AS648" s="262"/>
      <c r="AT648" s="262"/>
      <c r="AU648" s="262"/>
      <c r="AV648" s="262"/>
      <c r="AW648" s="262"/>
      <c r="AX648" s="262"/>
      <c r="AY648" s="262"/>
      <c r="AZ648" s="262"/>
      <c r="BA648" s="262"/>
      <c r="BB648" s="262"/>
      <c r="BC648" s="262"/>
      <c r="BD648" s="262"/>
      <c r="BE648" s="262"/>
      <c r="BF648" s="262"/>
      <c r="BG648" s="262"/>
      <c r="BH648" s="262"/>
      <c r="BI648" s="262"/>
      <c r="BJ648" s="262"/>
      <c r="BK648" s="262"/>
      <c r="BL648" s="262"/>
      <c r="BM648" s="262"/>
      <c r="BN648" s="262"/>
      <c r="BO648" s="262"/>
      <c r="BP648" s="262"/>
      <c r="BQ648" s="262"/>
      <c r="BR648" s="262"/>
      <c r="BS648" s="262"/>
      <c r="BT648" s="262"/>
      <c r="BU648" s="262"/>
      <c r="BV648" s="262"/>
      <c r="BW648" s="262"/>
      <c r="BX648" s="262"/>
      <c r="BY648" s="262"/>
      <c r="BZ648" s="262"/>
      <c r="CA648" s="262"/>
      <c r="CB648" s="262"/>
      <c r="CC648" s="262"/>
      <c r="CD648" s="262"/>
      <c r="CE648" s="262"/>
      <c r="CF648" s="262"/>
      <c r="CG648" s="262"/>
      <c r="CH648" s="262"/>
      <c r="CI648" s="262"/>
      <c r="CJ648" s="262"/>
      <c r="CK648" s="262"/>
      <c r="CL648" s="262"/>
      <c r="CM648" s="262"/>
      <c r="CN648" s="262"/>
      <c r="CO648" s="262"/>
      <c r="CP648" s="262"/>
      <c r="CQ648" s="262"/>
      <c r="CR648" s="262"/>
      <c r="CS648" s="262"/>
      <c r="CT648" s="262"/>
      <c r="CU648" s="262"/>
      <c r="CV648" s="262"/>
      <c r="CW648" s="262"/>
      <c r="CX648" s="262"/>
      <c r="CY648" s="262"/>
      <c r="CZ648" s="262"/>
      <c r="DA648" s="262"/>
      <c r="DB648" s="262"/>
      <c r="DC648" s="262"/>
      <c r="DD648" s="262"/>
      <c r="DE648" s="262"/>
      <c r="DF648" s="262"/>
      <c r="DG648" s="262"/>
      <c r="DH648" s="262"/>
      <c r="DI648" s="262"/>
      <c r="DJ648" s="262"/>
      <c r="DK648" s="262"/>
      <c r="DL648" s="262"/>
      <c r="DM648" s="262"/>
      <c r="DN648" s="262"/>
      <c r="DO648" s="262"/>
      <c r="DP648" s="262"/>
      <c r="DQ648" s="262"/>
      <c r="DR648" s="262"/>
      <c r="DS648" s="262"/>
      <c r="DT648" s="262"/>
      <c r="DU648" s="262"/>
      <c r="DV648" s="262"/>
      <c r="DW648" s="262"/>
      <c r="DX648" s="262"/>
      <c r="DY648" s="262"/>
      <c r="DZ648" s="262"/>
      <c r="EA648" s="262"/>
      <c r="EB648" s="262"/>
      <c r="EC648" s="262"/>
      <c r="ED648" s="262"/>
      <c r="EE648" s="262"/>
      <c r="EF648" s="262"/>
      <c r="EG648" s="262"/>
      <c r="EH648" s="262"/>
      <c r="EI648" s="262"/>
      <c r="EJ648" s="262"/>
      <c r="EK648" s="262"/>
      <c r="EL648" s="262"/>
      <c r="EM648" s="262"/>
      <c r="EN648" s="262"/>
      <c r="EO648" s="262"/>
      <c r="EP648" s="262"/>
      <c r="EQ648" s="262"/>
      <c r="ER648" s="262"/>
      <c r="ES648" s="262"/>
      <c r="ET648" s="262"/>
      <c r="EU648" s="262"/>
      <c r="EV648" s="262"/>
      <c r="EW648" s="262"/>
      <c r="EX648" s="262"/>
      <c r="EY648" s="262"/>
      <c r="EZ648" s="262"/>
      <c r="FA648" s="262"/>
      <c r="FB648" s="262"/>
      <c r="FC648" s="262"/>
      <c r="FD648" s="262"/>
      <c r="FE648" s="262"/>
      <c r="FF648" s="262"/>
      <c r="FG648" s="262"/>
      <c r="FH648" s="262"/>
      <c r="FI648" s="262"/>
      <c r="FJ648" s="262"/>
      <c r="FK648" s="262"/>
      <c r="FL648" s="262"/>
      <c r="FM648" s="262"/>
      <c r="FN648" s="262"/>
      <c r="FO648" s="262"/>
      <c r="FP648" s="262"/>
      <c r="FQ648" s="262"/>
      <c r="FR648" s="262"/>
      <c r="FS648" s="262"/>
      <c r="FT648" s="262"/>
      <c r="FU648" s="262"/>
      <c r="FV648" s="262"/>
      <c r="FW648" s="262"/>
      <c r="FX648" s="262"/>
      <c r="FY648" s="262"/>
      <c r="FZ648" s="262"/>
      <c r="GA648" s="262"/>
      <c r="GB648" s="262"/>
      <c r="GC648" s="262"/>
      <c r="GD648" s="262"/>
    </row>
    <row r="649" spans="1:186" s="279" customFormat="1" x14ac:dyDescent="0.2">
      <c r="A649" s="339" t="s">
        <v>12543</v>
      </c>
      <c r="B649" s="280" t="s">
        <v>1970</v>
      </c>
      <c r="C649" s="281" t="s">
        <v>8401</v>
      </c>
      <c r="D649" s="130" t="s">
        <v>18</v>
      </c>
      <c r="E649" s="130">
        <v>5</v>
      </c>
      <c r="F649" s="130">
        <v>0.2</v>
      </c>
      <c r="G649" s="282"/>
      <c r="H649" s="283"/>
      <c r="I649" s="284">
        <f ca="1">OFFSET(INDEX(Composições!A:H,MATCH(B649,Composições!A:A,0),8),2,0)</f>
        <v>6.9254999999999995</v>
      </c>
      <c r="J649" s="284">
        <f ca="1">IF(ISNUMBER(I649),ROUND(F649*E649*I649,2),"")</f>
        <v>6.93</v>
      </c>
      <c r="K649" s="283">
        <f>BDI!$E$17</f>
        <v>0.18609999999999999</v>
      </c>
      <c r="L649" s="283"/>
      <c r="M649" s="283"/>
      <c r="N649" s="131">
        <f t="shared" ca="1" si="10"/>
        <v>8.2100000000000009</v>
      </c>
      <c r="O649" s="340">
        <f ca="1">IF(ISNUMBER(I649),ROUND(F649*N649*E649,2),"")</f>
        <v>8.2100000000000009</v>
      </c>
      <c r="P649" s="262"/>
      <c r="Q649" s="262"/>
      <c r="R649" s="262"/>
      <c r="S649" s="262"/>
      <c r="T649" s="262"/>
      <c r="U649" s="262"/>
      <c r="V649" s="262"/>
      <c r="W649" s="262"/>
      <c r="X649" s="262"/>
      <c r="Y649" s="262"/>
      <c r="Z649" s="262"/>
      <c r="AA649" s="262"/>
      <c r="AB649" s="262"/>
      <c r="AC649" s="262"/>
      <c r="AD649" s="262"/>
      <c r="AE649" s="262"/>
      <c r="AF649" s="262"/>
      <c r="AG649" s="262"/>
      <c r="AH649" s="262"/>
      <c r="AI649" s="262"/>
      <c r="AJ649" s="262"/>
      <c r="AK649" s="262"/>
      <c r="AL649" s="262"/>
      <c r="AM649" s="262"/>
      <c r="AN649" s="262"/>
      <c r="AO649" s="262"/>
      <c r="AP649" s="262"/>
      <c r="AQ649" s="262"/>
      <c r="AR649" s="262"/>
      <c r="AS649" s="262"/>
      <c r="AT649" s="262"/>
      <c r="AU649" s="262"/>
      <c r="AV649" s="262"/>
      <c r="AW649" s="262"/>
      <c r="AX649" s="262"/>
      <c r="AY649" s="262"/>
      <c r="AZ649" s="262"/>
      <c r="BA649" s="262"/>
      <c r="BB649" s="262"/>
      <c r="BC649" s="262"/>
      <c r="BD649" s="262"/>
      <c r="BE649" s="262"/>
      <c r="BF649" s="262"/>
      <c r="BG649" s="262"/>
      <c r="BH649" s="262"/>
      <c r="BI649" s="262"/>
      <c r="BJ649" s="262"/>
      <c r="BK649" s="262"/>
      <c r="BL649" s="262"/>
      <c r="BM649" s="262"/>
      <c r="BN649" s="262"/>
      <c r="BO649" s="262"/>
      <c r="BP649" s="262"/>
      <c r="BQ649" s="262"/>
      <c r="BR649" s="262"/>
      <c r="BS649" s="262"/>
      <c r="BT649" s="262"/>
      <c r="BU649" s="262"/>
      <c r="BV649" s="262"/>
      <c r="BW649" s="262"/>
      <c r="BX649" s="262"/>
      <c r="BY649" s="262"/>
      <c r="BZ649" s="262"/>
      <c r="CA649" s="262"/>
      <c r="CB649" s="262"/>
      <c r="CC649" s="262"/>
      <c r="CD649" s="262"/>
      <c r="CE649" s="262"/>
      <c r="CF649" s="262"/>
      <c r="CG649" s="262"/>
      <c r="CH649" s="262"/>
      <c r="CI649" s="262"/>
      <c r="CJ649" s="262"/>
      <c r="CK649" s="262"/>
      <c r="CL649" s="262"/>
      <c r="CM649" s="262"/>
      <c r="CN649" s="262"/>
      <c r="CO649" s="262"/>
      <c r="CP649" s="262"/>
      <c r="CQ649" s="262"/>
      <c r="CR649" s="262"/>
      <c r="CS649" s="262"/>
      <c r="CT649" s="262"/>
      <c r="CU649" s="262"/>
      <c r="CV649" s="262"/>
      <c r="CW649" s="262"/>
      <c r="CX649" s="262"/>
      <c r="CY649" s="262"/>
      <c r="CZ649" s="262"/>
      <c r="DA649" s="262"/>
      <c r="DB649" s="262"/>
      <c r="DC649" s="262"/>
      <c r="DD649" s="262"/>
      <c r="DE649" s="262"/>
      <c r="DF649" s="262"/>
      <c r="DG649" s="262"/>
      <c r="DH649" s="262"/>
      <c r="DI649" s="262"/>
      <c r="DJ649" s="262"/>
      <c r="DK649" s="262"/>
      <c r="DL649" s="262"/>
      <c r="DM649" s="262"/>
      <c r="DN649" s="262"/>
      <c r="DO649" s="262"/>
      <c r="DP649" s="262"/>
      <c r="DQ649" s="262"/>
      <c r="DR649" s="262"/>
      <c r="DS649" s="262"/>
      <c r="DT649" s="262"/>
      <c r="DU649" s="262"/>
      <c r="DV649" s="262"/>
      <c r="DW649" s="262"/>
      <c r="DX649" s="262"/>
      <c r="DY649" s="262"/>
      <c r="DZ649" s="262"/>
      <c r="EA649" s="262"/>
      <c r="EB649" s="262"/>
      <c r="EC649" s="262"/>
      <c r="ED649" s="262"/>
      <c r="EE649" s="262"/>
      <c r="EF649" s="262"/>
      <c r="EG649" s="262"/>
      <c r="EH649" s="262"/>
      <c r="EI649" s="262"/>
      <c r="EJ649" s="262"/>
      <c r="EK649" s="262"/>
      <c r="EL649" s="262"/>
      <c r="EM649" s="262"/>
      <c r="EN649" s="262"/>
      <c r="EO649" s="262"/>
      <c r="EP649" s="262"/>
      <c r="EQ649" s="262"/>
      <c r="ER649" s="262"/>
      <c r="ES649" s="262"/>
      <c r="ET649" s="262"/>
      <c r="EU649" s="262"/>
      <c r="EV649" s="262"/>
      <c r="EW649" s="262"/>
      <c r="EX649" s="262"/>
      <c r="EY649" s="262"/>
      <c r="EZ649" s="262"/>
      <c r="FA649" s="262"/>
      <c r="FB649" s="262"/>
      <c r="FC649" s="262"/>
      <c r="FD649" s="262"/>
      <c r="FE649" s="262"/>
      <c r="FF649" s="262"/>
      <c r="FG649" s="262"/>
      <c r="FH649" s="262"/>
      <c r="FI649" s="262"/>
      <c r="FJ649" s="262"/>
      <c r="FK649" s="262"/>
      <c r="FL649" s="262"/>
      <c r="FM649" s="262"/>
      <c r="FN649" s="262"/>
      <c r="FO649" s="262"/>
      <c r="FP649" s="262"/>
      <c r="FQ649" s="262"/>
      <c r="FR649" s="262"/>
      <c r="FS649" s="262"/>
      <c r="FT649" s="262"/>
      <c r="FU649" s="262"/>
      <c r="FV649" s="262"/>
      <c r="FW649" s="262"/>
      <c r="FX649" s="262"/>
      <c r="FY649" s="262"/>
      <c r="FZ649" s="262"/>
      <c r="GA649" s="262"/>
      <c r="GB649" s="262"/>
      <c r="GC649" s="262"/>
      <c r="GD649" s="262"/>
    </row>
    <row r="650" spans="1:186" s="279" customFormat="1" x14ac:dyDescent="0.2">
      <c r="A650" s="339" t="s">
        <v>12544</v>
      </c>
      <c r="B650" s="280" t="s">
        <v>1971</v>
      </c>
      <c r="C650" s="281" t="s">
        <v>8402</v>
      </c>
      <c r="D650" s="130" t="s">
        <v>18</v>
      </c>
      <c r="E650" s="130">
        <v>8</v>
      </c>
      <c r="F650" s="130">
        <v>0.2</v>
      </c>
      <c r="G650" s="282"/>
      <c r="H650" s="283"/>
      <c r="I650" s="284">
        <f ca="1">OFFSET(INDEX(Composições!A:H,MATCH(B650,Composições!A:A,0),8),2,0)</f>
        <v>7.1819999999999995</v>
      </c>
      <c r="J650" s="284">
        <f ca="1">IF(ISNUMBER(I650),ROUND(F650*E650*I650,2),"")</f>
        <v>11.49</v>
      </c>
      <c r="K650" s="283">
        <f>BDI!$E$17</f>
        <v>0.18609999999999999</v>
      </c>
      <c r="L650" s="283"/>
      <c r="M650" s="283"/>
      <c r="N650" s="131">
        <f t="shared" ca="1" si="10"/>
        <v>8.52</v>
      </c>
      <c r="O650" s="340">
        <f ca="1">IF(ISNUMBER(I650),ROUND(F650*N650*E650,2),"")</f>
        <v>13.63</v>
      </c>
      <c r="P650" s="262"/>
      <c r="Q650" s="262"/>
      <c r="R650" s="262"/>
      <c r="S650" s="262"/>
      <c r="T650" s="262"/>
      <c r="U650" s="262"/>
      <c r="V650" s="262"/>
      <c r="W650" s="262"/>
      <c r="X650" s="262"/>
      <c r="Y650" s="262"/>
      <c r="Z650" s="262"/>
      <c r="AA650" s="262"/>
      <c r="AB650" s="262"/>
      <c r="AC650" s="262"/>
      <c r="AD650" s="262"/>
      <c r="AE650" s="262"/>
      <c r="AF650" s="262"/>
      <c r="AG650" s="262"/>
      <c r="AH650" s="262"/>
      <c r="AI650" s="262"/>
      <c r="AJ650" s="262"/>
      <c r="AK650" s="262"/>
      <c r="AL650" s="262"/>
      <c r="AM650" s="262"/>
      <c r="AN650" s="262"/>
      <c r="AO650" s="262"/>
      <c r="AP650" s="262"/>
      <c r="AQ650" s="262"/>
      <c r="AR650" s="262"/>
      <c r="AS650" s="262"/>
      <c r="AT650" s="262"/>
      <c r="AU650" s="262"/>
      <c r="AV650" s="262"/>
      <c r="AW650" s="262"/>
      <c r="AX650" s="262"/>
      <c r="AY650" s="262"/>
      <c r="AZ650" s="262"/>
      <c r="BA650" s="262"/>
      <c r="BB650" s="262"/>
      <c r="BC650" s="262"/>
      <c r="BD650" s="262"/>
      <c r="BE650" s="262"/>
      <c r="BF650" s="262"/>
      <c r="BG650" s="262"/>
      <c r="BH650" s="262"/>
      <c r="BI650" s="262"/>
      <c r="BJ650" s="262"/>
      <c r="BK650" s="262"/>
      <c r="BL650" s="262"/>
      <c r="BM650" s="262"/>
      <c r="BN650" s="262"/>
      <c r="BO650" s="262"/>
      <c r="BP650" s="262"/>
      <c r="BQ650" s="262"/>
      <c r="BR650" s="262"/>
      <c r="BS650" s="262"/>
      <c r="BT650" s="262"/>
      <c r="BU650" s="262"/>
      <c r="BV650" s="262"/>
      <c r="BW650" s="262"/>
      <c r="BX650" s="262"/>
      <c r="BY650" s="262"/>
      <c r="BZ650" s="262"/>
      <c r="CA650" s="262"/>
      <c r="CB650" s="262"/>
      <c r="CC650" s="262"/>
      <c r="CD650" s="262"/>
      <c r="CE650" s="262"/>
      <c r="CF650" s="262"/>
      <c r="CG650" s="262"/>
      <c r="CH650" s="262"/>
      <c r="CI650" s="262"/>
      <c r="CJ650" s="262"/>
      <c r="CK650" s="262"/>
      <c r="CL650" s="262"/>
      <c r="CM650" s="262"/>
      <c r="CN650" s="262"/>
      <c r="CO650" s="262"/>
      <c r="CP650" s="262"/>
      <c r="CQ650" s="262"/>
      <c r="CR650" s="262"/>
      <c r="CS650" s="262"/>
      <c r="CT650" s="262"/>
      <c r="CU650" s="262"/>
      <c r="CV650" s="262"/>
      <c r="CW650" s="262"/>
      <c r="CX650" s="262"/>
      <c r="CY650" s="262"/>
      <c r="CZ650" s="262"/>
      <c r="DA650" s="262"/>
      <c r="DB650" s="262"/>
      <c r="DC650" s="262"/>
      <c r="DD650" s="262"/>
      <c r="DE650" s="262"/>
      <c r="DF650" s="262"/>
      <c r="DG650" s="262"/>
      <c r="DH650" s="262"/>
      <c r="DI650" s="262"/>
      <c r="DJ650" s="262"/>
      <c r="DK650" s="262"/>
      <c r="DL650" s="262"/>
      <c r="DM650" s="262"/>
      <c r="DN650" s="262"/>
      <c r="DO650" s="262"/>
      <c r="DP650" s="262"/>
      <c r="DQ650" s="262"/>
      <c r="DR650" s="262"/>
      <c r="DS650" s="262"/>
      <c r="DT650" s="262"/>
      <c r="DU650" s="262"/>
      <c r="DV650" s="262"/>
      <c r="DW650" s="262"/>
      <c r="DX650" s="262"/>
      <c r="DY650" s="262"/>
      <c r="DZ650" s="262"/>
      <c r="EA650" s="262"/>
      <c r="EB650" s="262"/>
      <c r="EC650" s="262"/>
      <c r="ED650" s="262"/>
      <c r="EE650" s="262"/>
      <c r="EF650" s="262"/>
      <c r="EG650" s="262"/>
      <c r="EH650" s="262"/>
      <c r="EI650" s="262"/>
      <c r="EJ650" s="262"/>
      <c r="EK650" s="262"/>
      <c r="EL650" s="262"/>
      <c r="EM650" s="262"/>
      <c r="EN650" s="262"/>
      <c r="EO650" s="262"/>
      <c r="EP650" s="262"/>
      <c r="EQ650" s="262"/>
      <c r="ER650" s="262"/>
      <c r="ES650" s="262"/>
      <c r="ET650" s="262"/>
      <c r="EU650" s="262"/>
      <c r="EV650" s="262"/>
      <c r="EW650" s="262"/>
      <c r="EX650" s="262"/>
      <c r="EY650" s="262"/>
      <c r="EZ650" s="262"/>
      <c r="FA650" s="262"/>
      <c r="FB650" s="262"/>
      <c r="FC650" s="262"/>
      <c r="FD650" s="262"/>
      <c r="FE650" s="262"/>
      <c r="FF650" s="262"/>
      <c r="FG650" s="262"/>
      <c r="FH650" s="262"/>
      <c r="FI650" s="262"/>
      <c r="FJ650" s="262"/>
      <c r="FK650" s="262"/>
      <c r="FL650" s="262"/>
      <c r="FM650" s="262"/>
      <c r="FN650" s="262"/>
      <c r="FO650" s="262"/>
      <c r="FP650" s="262"/>
      <c r="FQ650" s="262"/>
      <c r="FR650" s="262"/>
      <c r="FS650" s="262"/>
      <c r="FT650" s="262"/>
      <c r="FU650" s="262"/>
      <c r="FV650" s="262"/>
      <c r="FW650" s="262"/>
      <c r="FX650" s="262"/>
      <c r="FY650" s="262"/>
      <c r="FZ650" s="262"/>
      <c r="GA650" s="262"/>
      <c r="GB650" s="262"/>
      <c r="GC650" s="262"/>
      <c r="GD650" s="262"/>
    </row>
    <row r="651" spans="1:186" s="279" customFormat="1" x14ac:dyDescent="0.2">
      <c r="A651" s="339" t="s">
        <v>12545</v>
      </c>
      <c r="B651" s="280" t="s">
        <v>1972</v>
      </c>
      <c r="C651" s="281" t="s">
        <v>8403</v>
      </c>
      <c r="D651" s="130" t="s">
        <v>18</v>
      </c>
      <c r="E651" s="130">
        <v>3</v>
      </c>
      <c r="F651" s="130">
        <v>0.2</v>
      </c>
      <c r="G651" s="282"/>
      <c r="H651" s="283"/>
      <c r="I651" s="284">
        <f ca="1">OFFSET(INDEX(Composições!A:H,MATCH(B651,Composições!A:A,0),8),2,0)</f>
        <v>45.989499999999992</v>
      </c>
      <c r="J651" s="284">
        <f ca="1">IF(ISNUMBER(I651),ROUND(F651*E651*I651,2),"")</f>
        <v>27.59</v>
      </c>
      <c r="K651" s="283">
        <f>BDI!$E$17</f>
        <v>0.18609999999999999</v>
      </c>
      <c r="L651" s="283"/>
      <c r="M651" s="283"/>
      <c r="N651" s="131">
        <f t="shared" ca="1" si="10"/>
        <v>54.55</v>
      </c>
      <c r="O651" s="340">
        <f ca="1">IF(ISNUMBER(I651),ROUND(F651*N651*E651,2),"")</f>
        <v>32.729999999999997</v>
      </c>
      <c r="P651" s="262"/>
      <c r="Q651" s="262"/>
      <c r="R651" s="262"/>
      <c r="S651" s="262"/>
      <c r="T651" s="262"/>
      <c r="U651" s="262"/>
      <c r="V651" s="262"/>
      <c r="W651" s="262"/>
      <c r="X651" s="262"/>
      <c r="Y651" s="262"/>
      <c r="Z651" s="262"/>
      <c r="AA651" s="262"/>
      <c r="AB651" s="262"/>
      <c r="AC651" s="262"/>
      <c r="AD651" s="262"/>
      <c r="AE651" s="262"/>
      <c r="AF651" s="262"/>
      <c r="AG651" s="262"/>
      <c r="AH651" s="262"/>
      <c r="AI651" s="262"/>
      <c r="AJ651" s="262"/>
      <c r="AK651" s="262"/>
      <c r="AL651" s="262"/>
      <c r="AM651" s="262"/>
      <c r="AN651" s="262"/>
      <c r="AO651" s="262"/>
      <c r="AP651" s="262"/>
      <c r="AQ651" s="262"/>
      <c r="AR651" s="262"/>
      <c r="AS651" s="262"/>
      <c r="AT651" s="262"/>
      <c r="AU651" s="262"/>
      <c r="AV651" s="262"/>
      <c r="AW651" s="262"/>
      <c r="AX651" s="262"/>
      <c r="AY651" s="262"/>
      <c r="AZ651" s="262"/>
      <c r="BA651" s="262"/>
      <c r="BB651" s="262"/>
      <c r="BC651" s="262"/>
      <c r="BD651" s="262"/>
      <c r="BE651" s="262"/>
      <c r="BF651" s="262"/>
      <c r="BG651" s="262"/>
      <c r="BH651" s="262"/>
      <c r="BI651" s="262"/>
      <c r="BJ651" s="262"/>
      <c r="BK651" s="262"/>
      <c r="BL651" s="262"/>
      <c r="BM651" s="262"/>
      <c r="BN651" s="262"/>
      <c r="BO651" s="262"/>
      <c r="BP651" s="262"/>
      <c r="BQ651" s="262"/>
      <c r="BR651" s="262"/>
      <c r="BS651" s="262"/>
      <c r="BT651" s="262"/>
      <c r="BU651" s="262"/>
      <c r="BV651" s="262"/>
      <c r="BW651" s="262"/>
      <c r="BX651" s="262"/>
      <c r="BY651" s="262"/>
      <c r="BZ651" s="262"/>
      <c r="CA651" s="262"/>
      <c r="CB651" s="262"/>
      <c r="CC651" s="262"/>
      <c r="CD651" s="262"/>
      <c r="CE651" s="262"/>
      <c r="CF651" s="262"/>
      <c r="CG651" s="262"/>
      <c r="CH651" s="262"/>
      <c r="CI651" s="262"/>
      <c r="CJ651" s="262"/>
      <c r="CK651" s="262"/>
      <c r="CL651" s="262"/>
      <c r="CM651" s="262"/>
      <c r="CN651" s="262"/>
      <c r="CO651" s="262"/>
      <c r="CP651" s="262"/>
      <c r="CQ651" s="262"/>
      <c r="CR651" s="262"/>
      <c r="CS651" s="262"/>
      <c r="CT651" s="262"/>
      <c r="CU651" s="262"/>
      <c r="CV651" s="262"/>
      <c r="CW651" s="262"/>
      <c r="CX651" s="262"/>
      <c r="CY651" s="262"/>
      <c r="CZ651" s="262"/>
      <c r="DA651" s="262"/>
      <c r="DB651" s="262"/>
      <c r="DC651" s="262"/>
      <c r="DD651" s="262"/>
      <c r="DE651" s="262"/>
      <c r="DF651" s="262"/>
      <c r="DG651" s="262"/>
      <c r="DH651" s="262"/>
      <c r="DI651" s="262"/>
      <c r="DJ651" s="262"/>
      <c r="DK651" s="262"/>
      <c r="DL651" s="262"/>
      <c r="DM651" s="262"/>
      <c r="DN651" s="262"/>
      <c r="DO651" s="262"/>
      <c r="DP651" s="262"/>
      <c r="DQ651" s="262"/>
      <c r="DR651" s="262"/>
      <c r="DS651" s="262"/>
      <c r="DT651" s="262"/>
      <c r="DU651" s="262"/>
      <c r="DV651" s="262"/>
      <c r="DW651" s="262"/>
      <c r="DX651" s="262"/>
      <c r="DY651" s="262"/>
      <c r="DZ651" s="262"/>
      <c r="EA651" s="262"/>
      <c r="EB651" s="262"/>
      <c r="EC651" s="262"/>
      <c r="ED651" s="262"/>
      <c r="EE651" s="262"/>
      <c r="EF651" s="262"/>
      <c r="EG651" s="262"/>
      <c r="EH651" s="262"/>
      <c r="EI651" s="262"/>
      <c r="EJ651" s="262"/>
      <c r="EK651" s="262"/>
      <c r="EL651" s="262"/>
      <c r="EM651" s="262"/>
      <c r="EN651" s="262"/>
      <c r="EO651" s="262"/>
      <c r="EP651" s="262"/>
      <c r="EQ651" s="262"/>
      <c r="ER651" s="262"/>
      <c r="ES651" s="262"/>
      <c r="ET651" s="262"/>
      <c r="EU651" s="262"/>
      <c r="EV651" s="262"/>
      <c r="EW651" s="262"/>
      <c r="EX651" s="262"/>
      <c r="EY651" s="262"/>
      <c r="EZ651" s="262"/>
      <c r="FA651" s="262"/>
      <c r="FB651" s="262"/>
      <c r="FC651" s="262"/>
      <c r="FD651" s="262"/>
      <c r="FE651" s="262"/>
      <c r="FF651" s="262"/>
      <c r="FG651" s="262"/>
      <c r="FH651" s="262"/>
      <c r="FI651" s="262"/>
      <c r="FJ651" s="262"/>
      <c r="FK651" s="262"/>
      <c r="FL651" s="262"/>
      <c r="FM651" s="262"/>
      <c r="FN651" s="262"/>
      <c r="FO651" s="262"/>
      <c r="FP651" s="262"/>
      <c r="FQ651" s="262"/>
      <c r="FR651" s="262"/>
      <c r="FS651" s="262"/>
      <c r="FT651" s="262"/>
      <c r="FU651" s="262"/>
      <c r="FV651" s="262"/>
      <c r="FW651" s="262"/>
      <c r="FX651" s="262"/>
      <c r="FY651" s="262"/>
      <c r="FZ651" s="262"/>
      <c r="GA651" s="262"/>
      <c r="GB651" s="262"/>
      <c r="GC651" s="262"/>
      <c r="GD651" s="262"/>
    </row>
    <row r="652" spans="1:186" s="279" customFormat="1" x14ac:dyDescent="0.2">
      <c r="A652" s="339" t="s">
        <v>12546</v>
      </c>
      <c r="B652" s="280" t="s">
        <v>1973</v>
      </c>
      <c r="C652" s="281" t="s">
        <v>8404</v>
      </c>
      <c r="D652" s="130" t="s">
        <v>18</v>
      </c>
      <c r="E652" s="130">
        <v>3</v>
      </c>
      <c r="F652" s="130">
        <v>0.2</v>
      </c>
      <c r="G652" s="282"/>
      <c r="H652" s="283"/>
      <c r="I652" s="284">
        <f ca="1">OFFSET(INDEX(Composições!A:H,MATCH(B652,Composições!A:A,0),8),2,0)</f>
        <v>8.1889999999999983</v>
      </c>
      <c r="J652" s="284">
        <f ca="1">IF(ISNUMBER(I652),ROUND(F652*E652*I652,2),"")</f>
        <v>4.91</v>
      </c>
      <c r="K652" s="283">
        <f>BDI!$E$17</f>
        <v>0.18609999999999999</v>
      </c>
      <c r="L652" s="283"/>
      <c r="M652" s="283"/>
      <c r="N652" s="131">
        <f t="shared" ca="1" si="10"/>
        <v>9.7100000000000009</v>
      </c>
      <c r="O652" s="340">
        <f ca="1">IF(ISNUMBER(I652),ROUND(F652*N652*E652,2),"")</f>
        <v>5.83</v>
      </c>
      <c r="P652" s="262"/>
      <c r="Q652" s="262"/>
      <c r="R652" s="262"/>
      <c r="S652" s="262"/>
      <c r="T652" s="262"/>
      <c r="U652" s="262"/>
      <c r="V652" s="262"/>
      <c r="W652" s="262"/>
      <c r="X652" s="262"/>
      <c r="Y652" s="262"/>
      <c r="Z652" s="262"/>
      <c r="AA652" s="262"/>
      <c r="AB652" s="262"/>
      <c r="AC652" s="262"/>
      <c r="AD652" s="262"/>
      <c r="AE652" s="262"/>
      <c r="AF652" s="262"/>
      <c r="AG652" s="262"/>
      <c r="AH652" s="262"/>
      <c r="AI652" s="262"/>
      <c r="AJ652" s="262"/>
      <c r="AK652" s="262"/>
      <c r="AL652" s="262"/>
      <c r="AM652" s="262"/>
      <c r="AN652" s="262"/>
      <c r="AO652" s="262"/>
      <c r="AP652" s="262"/>
      <c r="AQ652" s="262"/>
      <c r="AR652" s="262"/>
      <c r="AS652" s="262"/>
      <c r="AT652" s="262"/>
      <c r="AU652" s="262"/>
      <c r="AV652" s="262"/>
      <c r="AW652" s="262"/>
      <c r="AX652" s="262"/>
      <c r="AY652" s="262"/>
      <c r="AZ652" s="262"/>
      <c r="BA652" s="262"/>
      <c r="BB652" s="262"/>
      <c r="BC652" s="262"/>
      <c r="BD652" s="262"/>
      <c r="BE652" s="262"/>
      <c r="BF652" s="262"/>
      <c r="BG652" s="262"/>
      <c r="BH652" s="262"/>
      <c r="BI652" s="262"/>
      <c r="BJ652" s="262"/>
      <c r="BK652" s="262"/>
      <c r="BL652" s="262"/>
      <c r="BM652" s="262"/>
      <c r="BN652" s="262"/>
      <c r="BO652" s="262"/>
      <c r="BP652" s="262"/>
      <c r="BQ652" s="262"/>
      <c r="BR652" s="262"/>
      <c r="BS652" s="262"/>
      <c r="BT652" s="262"/>
      <c r="BU652" s="262"/>
      <c r="BV652" s="262"/>
      <c r="BW652" s="262"/>
      <c r="BX652" s="262"/>
      <c r="BY652" s="262"/>
      <c r="BZ652" s="262"/>
      <c r="CA652" s="262"/>
      <c r="CB652" s="262"/>
      <c r="CC652" s="262"/>
      <c r="CD652" s="262"/>
      <c r="CE652" s="262"/>
      <c r="CF652" s="262"/>
      <c r="CG652" s="262"/>
      <c r="CH652" s="262"/>
      <c r="CI652" s="262"/>
      <c r="CJ652" s="262"/>
      <c r="CK652" s="262"/>
      <c r="CL652" s="262"/>
      <c r="CM652" s="262"/>
      <c r="CN652" s="262"/>
      <c r="CO652" s="262"/>
      <c r="CP652" s="262"/>
      <c r="CQ652" s="262"/>
      <c r="CR652" s="262"/>
      <c r="CS652" s="262"/>
      <c r="CT652" s="262"/>
      <c r="CU652" s="262"/>
      <c r="CV652" s="262"/>
      <c r="CW652" s="262"/>
      <c r="CX652" s="262"/>
      <c r="CY652" s="262"/>
      <c r="CZ652" s="262"/>
      <c r="DA652" s="262"/>
      <c r="DB652" s="262"/>
      <c r="DC652" s="262"/>
      <c r="DD652" s="262"/>
      <c r="DE652" s="262"/>
      <c r="DF652" s="262"/>
      <c r="DG652" s="262"/>
      <c r="DH652" s="262"/>
      <c r="DI652" s="262"/>
      <c r="DJ652" s="262"/>
      <c r="DK652" s="262"/>
      <c r="DL652" s="262"/>
      <c r="DM652" s="262"/>
      <c r="DN652" s="262"/>
      <c r="DO652" s="262"/>
      <c r="DP652" s="262"/>
      <c r="DQ652" s="262"/>
      <c r="DR652" s="262"/>
      <c r="DS652" s="262"/>
      <c r="DT652" s="262"/>
      <c r="DU652" s="262"/>
      <c r="DV652" s="262"/>
      <c r="DW652" s="262"/>
      <c r="DX652" s="262"/>
      <c r="DY652" s="262"/>
      <c r="DZ652" s="262"/>
      <c r="EA652" s="262"/>
      <c r="EB652" s="262"/>
      <c r="EC652" s="262"/>
      <c r="ED652" s="262"/>
      <c r="EE652" s="262"/>
      <c r="EF652" s="262"/>
      <c r="EG652" s="262"/>
      <c r="EH652" s="262"/>
      <c r="EI652" s="262"/>
      <c r="EJ652" s="262"/>
      <c r="EK652" s="262"/>
      <c r="EL652" s="262"/>
      <c r="EM652" s="262"/>
      <c r="EN652" s="262"/>
      <c r="EO652" s="262"/>
      <c r="EP652" s="262"/>
      <c r="EQ652" s="262"/>
      <c r="ER652" s="262"/>
      <c r="ES652" s="262"/>
      <c r="ET652" s="262"/>
      <c r="EU652" s="262"/>
      <c r="EV652" s="262"/>
      <c r="EW652" s="262"/>
      <c r="EX652" s="262"/>
      <c r="EY652" s="262"/>
      <c r="EZ652" s="262"/>
      <c r="FA652" s="262"/>
      <c r="FB652" s="262"/>
      <c r="FC652" s="262"/>
      <c r="FD652" s="262"/>
      <c r="FE652" s="262"/>
      <c r="FF652" s="262"/>
      <c r="FG652" s="262"/>
      <c r="FH652" s="262"/>
      <c r="FI652" s="262"/>
      <c r="FJ652" s="262"/>
      <c r="FK652" s="262"/>
      <c r="FL652" s="262"/>
      <c r="FM652" s="262"/>
      <c r="FN652" s="262"/>
      <c r="FO652" s="262"/>
      <c r="FP652" s="262"/>
      <c r="FQ652" s="262"/>
      <c r="FR652" s="262"/>
      <c r="FS652" s="262"/>
      <c r="FT652" s="262"/>
      <c r="FU652" s="262"/>
      <c r="FV652" s="262"/>
      <c r="FW652" s="262"/>
      <c r="FX652" s="262"/>
      <c r="FY652" s="262"/>
      <c r="FZ652" s="262"/>
      <c r="GA652" s="262"/>
      <c r="GB652" s="262"/>
      <c r="GC652" s="262"/>
      <c r="GD652" s="262"/>
    </row>
    <row r="653" spans="1:186" s="279" customFormat="1" x14ac:dyDescent="0.2">
      <c r="A653" s="339" t="s">
        <v>12547</v>
      </c>
      <c r="B653" s="280" t="s">
        <v>1974</v>
      </c>
      <c r="C653" s="281" t="s">
        <v>8405</v>
      </c>
      <c r="D653" s="130" t="s">
        <v>18</v>
      </c>
      <c r="E653" s="130">
        <v>3</v>
      </c>
      <c r="F653" s="130">
        <v>0.2</v>
      </c>
      <c r="G653" s="282"/>
      <c r="H653" s="283"/>
      <c r="I653" s="284">
        <f ca="1">OFFSET(INDEX(Composições!A:H,MATCH(B653,Composições!A:A,0),8),2,0)</f>
        <v>12.901</v>
      </c>
      <c r="J653" s="284">
        <f ca="1">IF(ISNUMBER(I653),ROUND(F653*E653*I653,2),"")</f>
        <v>7.74</v>
      </c>
      <c r="K653" s="283">
        <f>BDI!$E$17</f>
        <v>0.18609999999999999</v>
      </c>
      <c r="L653" s="283"/>
      <c r="M653" s="283"/>
      <c r="N653" s="131">
        <f t="shared" ca="1" si="10"/>
        <v>15.3</v>
      </c>
      <c r="O653" s="340">
        <f ca="1">IF(ISNUMBER(I653),ROUND(F653*N653*E653,2),"")</f>
        <v>9.18</v>
      </c>
      <c r="P653" s="262"/>
      <c r="Q653" s="262"/>
      <c r="R653" s="262"/>
      <c r="S653" s="262"/>
      <c r="T653" s="262"/>
      <c r="U653" s="262"/>
      <c r="V653" s="262"/>
      <c r="W653" s="262"/>
      <c r="X653" s="262"/>
      <c r="Y653" s="262"/>
      <c r="Z653" s="262"/>
      <c r="AA653" s="262"/>
      <c r="AB653" s="262"/>
      <c r="AC653" s="262"/>
      <c r="AD653" s="262"/>
      <c r="AE653" s="262"/>
      <c r="AF653" s="262"/>
      <c r="AG653" s="262"/>
      <c r="AH653" s="262"/>
      <c r="AI653" s="262"/>
      <c r="AJ653" s="262"/>
      <c r="AK653" s="262"/>
      <c r="AL653" s="262"/>
      <c r="AM653" s="262"/>
      <c r="AN653" s="262"/>
      <c r="AO653" s="262"/>
      <c r="AP653" s="262"/>
      <c r="AQ653" s="262"/>
      <c r="AR653" s="262"/>
      <c r="AS653" s="262"/>
      <c r="AT653" s="262"/>
      <c r="AU653" s="262"/>
      <c r="AV653" s="262"/>
      <c r="AW653" s="262"/>
      <c r="AX653" s="262"/>
      <c r="AY653" s="262"/>
      <c r="AZ653" s="262"/>
      <c r="BA653" s="262"/>
      <c r="BB653" s="262"/>
      <c r="BC653" s="262"/>
      <c r="BD653" s="262"/>
      <c r="BE653" s="262"/>
      <c r="BF653" s="262"/>
      <c r="BG653" s="262"/>
      <c r="BH653" s="262"/>
      <c r="BI653" s="262"/>
      <c r="BJ653" s="262"/>
      <c r="BK653" s="262"/>
      <c r="BL653" s="262"/>
      <c r="BM653" s="262"/>
      <c r="BN653" s="262"/>
      <c r="BO653" s="262"/>
      <c r="BP653" s="262"/>
      <c r="BQ653" s="262"/>
      <c r="BR653" s="262"/>
      <c r="BS653" s="262"/>
      <c r="BT653" s="262"/>
      <c r="BU653" s="262"/>
      <c r="BV653" s="262"/>
      <c r="BW653" s="262"/>
      <c r="BX653" s="262"/>
      <c r="BY653" s="262"/>
      <c r="BZ653" s="262"/>
      <c r="CA653" s="262"/>
      <c r="CB653" s="262"/>
      <c r="CC653" s="262"/>
      <c r="CD653" s="262"/>
      <c r="CE653" s="262"/>
      <c r="CF653" s="262"/>
      <c r="CG653" s="262"/>
      <c r="CH653" s="262"/>
      <c r="CI653" s="262"/>
      <c r="CJ653" s="262"/>
      <c r="CK653" s="262"/>
      <c r="CL653" s="262"/>
      <c r="CM653" s="262"/>
      <c r="CN653" s="262"/>
      <c r="CO653" s="262"/>
      <c r="CP653" s="262"/>
      <c r="CQ653" s="262"/>
      <c r="CR653" s="262"/>
      <c r="CS653" s="262"/>
      <c r="CT653" s="262"/>
      <c r="CU653" s="262"/>
      <c r="CV653" s="262"/>
      <c r="CW653" s="262"/>
      <c r="CX653" s="262"/>
      <c r="CY653" s="262"/>
      <c r="CZ653" s="262"/>
      <c r="DA653" s="262"/>
      <c r="DB653" s="262"/>
      <c r="DC653" s="262"/>
      <c r="DD653" s="262"/>
      <c r="DE653" s="262"/>
      <c r="DF653" s="262"/>
      <c r="DG653" s="262"/>
      <c r="DH653" s="262"/>
      <c r="DI653" s="262"/>
      <c r="DJ653" s="262"/>
      <c r="DK653" s="262"/>
      <c r="DL653" s="262"/>
      <c r="DM653" s="262"/>
      <c r="DN653" s="262"/>
      <c r="DO653" s="262"/>
      <c r="DP653" s="262"/>
      <c r="DQ653" s="262"/>
      <c r="DR653" s="262"/>
      <c r="DS653" s="262"/>
      <c r="DT653" s="262"/>
      <c r="DU653" s="262"/>
      <c r="DV653" s="262"/>
      <c r="DW653" s="262"/>
      <c r="DX653" s="262"/>
      <c r="DY653" s="262"/>
      <c r="DZ653" s="262"/>
      <c r="EA653" s="262"/>
      <c r="EB653" s="262"/>
      <c r="EC653" s="262"/>
      <c r="ED653" s="262"/>
      <c r="EE653" s="262"/>
      <c r="EF653" s="262"/>
      <c r="EG653" s="262"/>
      <c r="EH653" s="262"/>
      <c r="EI653" s="262"/>
      <c r="EJ653" s="262"/>
      <c r="EK653" s="262"/>
      <c r="EL653" s="262"/>
      <c r="EM653" s="262"/>
      <c r="EN653" s="262"/>
      <c r="EO653" s="262"/>
      <c r="EP653" s="262"/>
      <c r="EQ653" s="262"/>
      <c r="ER653" s="262"/>
      <c r="ES653" s="262"/>
      <c r="ET653" s="262"/>
      <c r="EU653" s="262"/>
      <c r="EV653" s="262"/>
      <c r="EW653" s="262"/>
      <c r="EX653" s="262"/>
      <c r="EY653" s="262"/>
      <c r="EZ653" s="262"/>
      <c r="FA653" s="262"/>
      <c r="FB653" s="262"/>
      <c r="FC653" s="262"/>
      <c r="FD653" s="262"/>
      <c r="FE653" s="262"/>
      <c r="FF653" s="262"/>
      <c r="FG653" s="262"/>
      <c r="FH653" s="262"/>
      <c r="FI653" s="262"/>
      <c r="FJ653" s="262"/>
      <c r="FK653" s="262"/>
      <c r="FL653" s="262"/>
      <c r="FM653" s="262"/>
      <c r="FN653" s="262"/>
      <c r="FO653" s="262"/>
      <c r="FP653" s="262"/>
      <c r="FQ653" s="262"/>
      <c r="FR653" s="262"/>
      <c r="FS653" s="262"/>
      <c r="FT653" s="262"/>
      <c r="FU653" s="262"/>
      <c r="FV653" s="262"/>
      <c r="FW653" s="262"/>
      <c r="FX653" s="262"/>
      <c r="FY653" s="262"/>
      <c r="FZ653" s="262"/>
      <c r="GA653" s="262"/>
      <c r="GB653" s="262"/>
      <c r="GC653" s="262"/>
      <c r="GD653" s="262"/>
    </row>
    <row r="654" spans="1:186" s="279" customFormat="1" x14ac:dyDescent="0.2">
      <c r="A654" s="339" t="s">
        <v>12548</v>
      </c>
      <c r="B654" s="280" t="s">
        <v>1975</v>
      </c>
      <c r="C654" s="281" t="s">
        <v>8406</v>
      </c>
      <c r="D654" s="130" t="s">
        <v>18</v>
      </c>
      <c r="E654" s="130">
        <v>12</v>
      </c>
      <c r="F654" s="130">
        <v>0.2</v>
      </c>
      <c r="G654" s="282"/>
      <c r="H654" s="283"/>
      <c r="I654" s="284">
        <f ca="1">OFFSET(INDEX(Composições!A:H,MATCH(B654,Composições!A:A,0),8),2,0)</f>
        <v>29.611499999999999</v>
      </c>
      <c r="J654" s="284">
        <f ca="1">IF(ISNUMBER(I654),ROUND(F654*E654*I654,2),"")</f>
        <v>71.069999999999993</v>
      </c>
      <c r="K654" s="283">
        <f>BDI!$E$17</f>
        <v>0.18609999999999999</v>
      </c>
      <c r="L654" s="283"/>
      <c r="M654" s="283"/>
      <c r="N654" s="131">
        <f t="shared" ca="1" si="10"/>
        <v>35.119999999999997</v>
      </c>
      <c r="O654" s="340">
        <f ca="1">IF(ISNUMBER(I654),ROUND(F654*N654*E654,2),"")</f>
        <v>84.29</v>
      </c>
      <c r="P654" s="262"/>
      <c r="Q654" s="262"/>
      <c r="R654" s="262"/>
      <c r="S654" s="262"/>
      <c r="T654" s="262"/>
      <c r="U654" s="262"/>
      <c r="V654" s="262"/>
      <c r="W654" s="262"/>
      <c r="X654" s="262"/>
      <c r="Y654" s="262"/>
      <c r="Z654" s="262"/>
      <c r="AA654" s="262"/>
      <c r="AB654" s="262"/>
      <c r="AC654" s="262"/>
      <c r="AD654" s="262"/>
      <c r="AE654" s="262"/>
      <c r="AF654" s="262"/>
      <c r="AG654" s="262"/>
      <c r="AH654" s="262"/>
      <c r="AI654" s="262"/>
      <c r="AJ654" s="262"/>
      <c r="AK654" s="262"/>
      <c r="AL654" s="262"/>
      <c r="AM654" s="262"/>
      <c r="AN654" s="262"/>
      <c r="AO654" s="262"/>
      <c r="AP654" s="262"/>
      <c r="AQ654" s="262"/>
      <c r="AR654" s="262"/>
      <c r="AS654" s="262"/>
      <c r="AT654" s="262"/>
      <c r="AU654" s="262"/>
      <c r="AV654" s="262"/>
      <c r="AW654" s="262"/>
      <c r="AX654" s="262"/>
      <c r="AY654" s="262"/>
      <c r="AZ654" s="262"/>
      <c r="BA654" s="262"/>
      <c r="BB654" s="262"/>
      <c r="BC654" s="262"/>
      <c r="BD654" s="262"/>
      <c r="BE654" s="262"/>
      <c r="BF654" s="262"/>
      <c r="BG654" s="262"/>
      <c r="BH654" s="262"/>
      <c r="BI654" s="262"/>
      <c r="BJ654" s="262"/>
      <c r="BK654" s="262"/>
      <c r="BL654" s="262"/>
      <c r="BM654" s="262"/>
      <c r="BN654" s="262"/>
      <c r="BO654" s="262"/>
      <c r="BP654" s="262"/>
      <c r="BQ654" s="262"/>
      <c r="BR654" s="262"/>
      <c r="BS654" s="262"/>
      <c r="BT654" s="262"/>
      <c r="BU654" s="262"/>
      <c r="BV654" s="262"/>
      <c r="BW654" s="262"/>
      <c r="BX654" s="262"/>
      <c r="BY654" s="262"/>
      <c r="BZ654" s="262"/>
      <c r="CA654" s="262"/>
      <c r="CB654" s="262"/>
      <c r="CC654" s="262"/>
      <c r="CD654" s="262"/>
      <c r="CE654" s="262"/>
      <c r="CF654" s="262"/>
      <c r="CG654" s="262"/>
      <c r="CH654" s="262"/>
      <c r="CI654" s="262"/>
      <c r="CJ654" s="262"/>
      <c r="CK654" s="262"/>
      <c r="CL654" s="262"/>
      <c r="CM654" s="262"/>
      <c r="CN654" s="262"/>
      <c r="CO654" s="262"/>
      <c r="CP654" s="262"/>
      <c r="CQ654" s="262"/>
      <c r="CR654" s="262"/>
      <c r="CS654" s="262"/>
      <c r="CT654" s="262"/>
      <c r="CU654" s="262"/>
      <c r="CV654" s="262"/>
      <c r="CW654" s="262"/>
      <c r="CX654" s="262"/>
      <c r="CY654" s="262"/>
      <c r="CZ654" s="262"/>
      <c r="DA654" s="262"/>
      <c r="DB654" s="262"/>
      <c r="DC654" s="262"/>
      <c r="DD654" s="262"/>
      <c r="DE654" s="262"/>
      <c r="DF654" s="262"/>
      <c r="DG654" s="262"/>
      <c r="DH654" s="262"/>
      <c r="DI654" s="262"/>
      <c r="DJ654" s="262"/>
      <c r="DK654" s="262"/>
      <c r="DL654" s="262"/>
      <c r="DM654" s="262"/>
      <c r="DN654" s="262"/>
      <c r="DO654" s="262"/>
      <c r="DP654" s="262"/>
      <c r="DQ654" s="262"/>
      <c r="DR654" s="262"/>
      <c r="DS654" s="262"/>
      <c r="DT654" s="262"/>
      <c r="DU654" s="262"/>
      <c r="DV654" s="262"/>
      <c r="DW654" s="262"/>
      <c r="DX654" s="262"/>
      <c r="DY654" s="262"/>
      <c r="DZ654" s="262"/>
      <c r="EA654" s="262"/>
      <c r="EB654" s="262"/>
      <c r="EC654" s="262"/>
      <c r="ED654" s="262"/>
      <c r="EE654" s="262"/>
      <c r="EF654" s="262"/>
      <c r="EG654" s="262"/>
      <c r="EH654" s="262"/>
      <c r="EI654" s="262"/>
      <c r="EJ654" s="262"/>
      <c r="EK654" s="262"/>
      <c r="EL654" s="262"/>
      <c r="EM654" s="262"/>
      <c r="EN654" s="262"/>
      <c r="EO654" s="262"/>
      <c r="EP654" s="262"/>
      <c r="EQ654" s="262"/>
      <c r="ER654" s="262"/>
      <c r="ES654" s="262"/>
      <c r="ET654" s="262"/>
      <c r="EU654" s="262"/>
      <c r="EV654" s="262"/>
      <c r="EW654" s="262"/>
      <c r="EX654" s="262"/>
      <c r="EY654" s="262"/>
      <c r="EZ654" s="262"/>
      <c r="FA654" s="262"/>
      <c r="FB654" s="262"/>
      <c r="FC654" s="262"/>
      <c r="FD654" s="262"/>
      <c r="FE654" s="262"/>
      <c r="FF654" s="262"/>
      <c r="FG654" s="262"/>
      <c r="FH654" s="262"/>
      <c r="FI654" s="262"/>
      <c r="FJ654" s="262"/>
      <c r="FK654" s="262"/>
      <c r="FL654" s="262"/>
      <c r="FM654" s="262"/>
      <c r="FN654" s="262"/>
      <c r="FO654" s="262"/>
      <c r="FP654" s="262"/>
      <c r="FQ654" s="262"/>
      <c r="FR654" s="262"/>
      <c r="FS654" s="262"/>
      <c r="FT654" s="262"/>
      <c r="FU654" s="262"/>
      <c r="FV654" s="262"/>
      <c r="FW654" s="262"/>
      <c r="FX654" s="262"/>
      <c r="FY654" s="262"/>
      <c r="FZ654" s="262"/>
      <c r="GA654" s="262"/>
      <c r="GB654" s="262"/>
      <c r="GC654" s="262"/>
      <c r="GD654" s="262"/>
    </row>
    <row r="655" spans="1:186" s="279" customFormat="1" x14ac:dyDescent="0.2">
      <c r="A655" s="339" t="s">
        <v>12549</v>
      </c>
      <c r="B655" s="280" t="s">
        <v>1976</v>
      </c>
      <c r="C655" s="281" t="s">
        <v>8407</v>
      </c>
      <c r="D655" s="130" t="s">
        <v>18</v>
      </c>
      <c r="E655" s="130">
        <v>12</v>
      </c>
      <c r="F655" s="130">
        <v>0.2</v>
      </c>
      <c r="G655" s="282"/>
      <c r="H655" s="283"/>
      <c r="I655" s="284">
        <f ca="1">OFFSET(INDEX(Composições!A:H,MATCH(B655,Composições!A:A,0),8),2,0)</f>
        <v>10.9725</v>
      </c>
      <c r="J655" s="284">
        <f ca="1">IF(ISNUMBER(I655),ROUND(F655*E655*I655,2),"")</f>
        <v>26.33</v>
      </c>
      <c r="K655" s="283">
        <f>BDI!$E$17</f>
        <v>0.18609999999999999</v>
      </c>
      <c r="L655" s="283"/>
      <c r="M655" s="283"/>
      <c r="N655" s="131">
        <f t="shared" ca="1" si="10"/>
        <v>13.01</v>
      </c>
      <c r="O655" s="340">
        <f ca="1">IF(ISNUMBER(I655),ROUND(F655*N655*E655,2),"")</f>
        <v>31.22</v>
      </c>
      <c r="P655" s="262"/>
      <c r="Q655" s="262"/>
      <c r="R655" s="262"/>
      <c r="S655" s="262"/>
      <c r="T655" s="262"/>
      <c r="U655" s="262"/>
      <c r="V655" s="262"/>
      <c r="W655" s="262"/>
      <c r="X655" s="262"/>
      <c r="Y655" s="262"/>
      <c r="Z655" s="262"/>
      <c r="AA655" s="262"/>
      <c r="AB655" s="262"/>
      <c r="AC655" s="262"/>
      <c r="AD655" s="262"/>
      <c r="AE655" s="262"/>
      <c r="AF655" s="262"/>
      <c r="AG655" s="262"/>
      <c r="AH655" s="262"/>
      <c r="AI655" s="262"/>
      <c r="AJ655" s="262"/>
      <c r="AK655" s="262"/>
      <c r="AL655" s="262"/>
      <c r="AM655" s="262"/>
      <c r="AN655" s="262"/>
      <c r="AO655" s="262"/>
      <c r="AP655" s="262"/>
      <c r="AQ655" s="262"/>
      <c r="AR655" s="262"/>
      <c r="AS655" s="262"/>
      <c r="AT655" s="262"/>
      <c r="AU655" s="262"/>
      <c r="AV655" s="262"/>
      <c r="AW655" s="262"/>
      <c r="AX655" s="262"/>
      <c r="AY655" s="262"/>
      <c r="AZ655" s="262"/>
      <c r="BA655" s="262"/>
      <c r="BB655" s="262"/>
      <c r="BC655" s="262"/>
      <c r="BD655" s="262"/>
      <c r="BE655" s="262"/>
      <c r="BF655" s="262"/>
      <c r="BG655" s="262"/>
      <c r="BH655" s="262"/>
      <c r="BI655" s="262"/>
      <c r="BJ655" s="262"/>
      <c r="BK655" s="262"/>
      <c r="BL655" s="262"/>
      <c r="BM655" s="262"/>
      <c r="BN655" s="262"/>
      <c r="BO655" s="262"/>
      <c r="BP655" s="262"/>
      <c r="BQ655" s="262"/>
      <c r="BR655" s="262"/>
      <c r="BS655" s="262"/>
      <c r="BT655" s="262"/>
      <c r="BU655" s="262"/>
      <c r="BV655" s="262"/>
      <c r="BW655" s="262"/>
      <c r="BX655" s="262"/>
      <c r="BY655" s="262"/>
      <c r="BZ655" s="262"/>
      <c r="CA655" s="262"/>
      <c r="CB655" s="262"/>
      <c r="CC655" s="262"/>
      <c r="CD655" s="262"/>
      <c r="CE655" s="262"/>
      <c r="CF655" s="262"/>
      <c r="CG655" s="262"/>
      <c r="CH655" s="262"/>
      <c r="CI655" s="262"/>
      <c r="CJ655" s="262"/>
      <c r="CK655" s="262"/>
      <c r="CL655" s="262"/>
      <c r="CM655" s="262"/>
      <c r="CN655" s="262"/>
      <c r="CO655" s="262"/>
      <c r="CP655" s="262"/>
      <c r="CQ655" s="262"/>
      <c r="CR655" s="262"/>
      <c r="CS655" s="262"/>
      <c r="CT655" s="262"/>
      <c r="CU655" s="262"/>
      <c r="CV655" s="262"/>
      <c r="CW655" s="262"/>
      <c r="CX655" s="262"/>
      <c r="CY655" s="262"/>
      <c r="CZ655" s="262"/>
      <c r="DA655" s="262"/>
      <c r="DB655" s="262"/>
      <c r="DC655" s="262"/>
      <c r="DD655" s="262"/>
      <c r="DE655" s="262"/>
      <c r="DF655" s="262"/>
      <c r="DG655" s="262"/>
      <c r="DH655" s="262"/>
      <c r="DI655" s="262"/>
      <c r="DJ655" s="262"/>
      <c r="DK655" s="262"/>
      <c r="DL655" s="262"/>
      <c r="DM655" s="262"/>
      <c r="DN655" s="262"/>
      <c r="DO655" s="262"/>
      <c r="DP655" s="262"/>
      <c r="DQ655" s="262"/>
      <c r="DR655" s="262"/>
      <c r="DS655" s="262"/>
      <c r="DT655" s="262"/>
      <c r="DU655" s="262"/>
      <c r="DV655" s="262"/>
      <c r="DW655" s="262"/>
      <c r="DX655" s="262"/>
      <c r="DY655" s="262"/>
      <c r="DZ655" s="262"/>
      <c r="EA655" s="262"/>
      <c r="EB655" s="262"/>
      <c r="EC655" s="262"/>
      <c r="ED655" s="262"/>
      <c r="EE655" s="262"/>
      <c r="EF655" s="262"/>
      <c r="EG655" s="262"/>
      <c r="EH655" s="262"/>
      <c r="EI655" s="262"/>
      <c r="EJ655" s="262"/>
      <c r="EK655" s="262"/>
      <c r="EL655" s="262"/>
      <c r="EM655" s="262"/>
      <c r="EN655" s="262"/>
      <c r="EO655" s="262"/>
      <c r="EP655" s="262"/>
      <c r="EQ655" s="262"/>
      <c r="ER655" s="262"/>
      <c r="ES655" s="262"/>
      <c r="ET655" s="262"/>
      <c r="EU655" s="262"/>
      <c r="EV655" s="262"/>
      <c r="EW655" s="262"/>
      <c r="EX655" s="262"/>
      <c r="EY655" s="262"/>
      <c r="EZ655" s="262"/>
      <c r="FA655" s="262"/>
      <c r="FB655" s="262"/>
      <c r="FC655" s="262"/>
      <c r="FD655" s="262"/>
      <c r="FE655" s="262"/>
      <c r="FF655" s="262"/>
      <c r="FG655" s="262"/>
      <c r="FH655" s="262"/>
      <c r="FI655" s="262"/>
      <c r="FJ655" s="262"/>
      <c r="FK655" s="262"/>
      <c r="FL655" s="262"/>
      <c r="FM655" s="262"/>
      <c r="FN655" s="262"/>
      <c r="FO655" s="262"/>
      <c r="FP655" s="262"/>
      <c r="FQ655" s="262"/>
      <c r="FR655" s="262"/>
      <c r="FS655" s="262"/>
      <c r="FT655" s="262"/>
      <c r="FU655" s="262"/>
      <c r="FV655" s="262"/>
      <c r="FW655" s="262"/>
      <c r="FX655" s="262"/>
      <c r="FY655" s="262"/>
      <c r="FZ655" s="262"/>
      <c r="GA655" s="262"/>
      <c r="GB655" s="262"/>
      <c r="GC655" s="262"/>
      <c r="GD655" s="262"/>
    </row>
    <row r="656" spans="1:186" s="279" customFormat="1" x14ac:dyDescent="0.2">
      <c r="A656" s="339" t="s">
        <v>12550</v>
      </c>
      <c r="B656" s="280" t="s">
        <v>1977</v>
      </c>
      <c r="C656" s="281" t="s">
        <v>8408</v>
      </c>
      <c r="D656" s="130" t="s">
        <v>18</v>
      </c>
      <c r="E656" s="130">
        <v>3</v>
      </c>
      <c r="F656" s="130">
        <v>0.2</v>
      </c>
      <c r="G656" s="282"/>
      <c r="H656" s="283"/>
      <c r="I656" s="284">
        <f ca="1">OFFSET(INDEX(Composições!A:H,MATCH(B656,Composições!A:A,0),8),2,0)</f>
        <v>8.0370000000000008</v>
      </c>
      <c r="J656" s="284">
        <f ca="1">IF(ISNUMBER(I656),ROUND(F656*E656*I656,2),"")</f>
        <v>4.82</v>
      </c>
      <c r="K656" s="283">
        <f>BDI!$E$17</f>
        <v>0.18609999999999999</v>
      </c>
      <c r="L656" s="283"/>
      <c r="M656" s="283"/>
      <c r="N656" s="131">
        <f t="shared" ca="1" si="10"/>
        <v>9.5299999999999994</v>
      </c>
      <c r="O656" s="340">
        <f ca="1">IF(ISNUMBER(I656),ROUND(F656*N656*E656,2),"")</f>
        <v>5.72</v>
      </c>
      <c r="P656" s="262"/>
      <c r="Q656" s="262"/>
      <c r="R656" s="262"/>
      <c r="S656" s="262"/>
      <c r="T656" s="262"/>
      <c r="U656" s="262"/>
      <c r="V656" s="262"/>
      <c r="W656" s="262"/>
      <c r="X656" s="262"/>
      <c r="Y656" s="262"/>
      <c r="Z656" s="262"/>
      <c r="AA656" s="262"/>
      <c r="AB656" s="262"/>
      <c r="AC656" s="262"/>
      <c r="AD656" s="262"/>
      <c r="AE656" s="262"/>
      <c r="AF656" s="262"/>
      <c r="AG656" s="262"/>
      <c r="AH656" s="262"/>
      <c r="AI656" s="262"/>
      <c r="AJ656" s="262"/>
      <c r="AK656" s="262"/>
      <c r="AL656" s="262"/>
      <c r="AM656" s="262"/>
      <c r="AN656" s="262"/>
      <c r="AO656" s="262"/>
      <c r="AP656" s="262"/>
      <c r="AQ656" s="262"/>
      <c r="AR656" s="262"/>
      <c r="AS656" s="262"/>
      <c r="AT656" s="262"/>
      <c r="AU656" s="262"/>
      <c r="AV656" s="262"/>
      <c r="AW656" s="262"/>
      <c r="AX656" s="262"/>
      <c r="AY656" s="262"/>
      <c r="AZ656" s="262"/>
      <c r="BA656" s="262"/>
      <c r="BB656" s="262"/>
      <c r="BC656" s="262"/>
      <c r="BD656" s="262"/>
      <c r="BE656" s="262"/>
      <c r="BF656" s="262"/>
      <c r="BG656" s="262"/>
      <c r="BH656" s="262"/>
      <c r="BI656" s="262"/>
      <c r="BJ656" s="262"/>
      <c r="BK656" s="262"/>
      <c r="BL656" s="262"/>
      <c r="BM656" s="262"/>
      <c r="BN656" s="262"/>
      <c r="BO656" s="262"/>
      <c r="BP656" s="262"/>
      <c r="BQ656" s="262"/>
      <c r="BR656" s="262"/>
      <c r="BS656" s="262"/>
      <c r="BT656" s="262"/>
      <c r="BU656" s="262"/>
      <c r="BV656" s="262"/>
      <c r="BW656" s="262"/>
      <c r="BX656" s="262"/>
      <c r="BY656" s="262"/>
      <c r="BZ656" s="262"/>
      <c r="CA656" s="262"/>
      <c r="CB656" s="262"/>
      <c r="CC656" s="262"/>
      <c r="CD656" s="262"/>
      <c r="CE656" s="262"/>
      <c r="CF656" s="262"/>
      <c r="CG656" s="262"/>
      <c r="CH656" s="262"/>
      <c r="CI656" s="262"/>
      <c r="CJ656" s="262"/>
      <c r="CK656" s="262"/>
      <c r="CL656" s="262"/>
      <c r="CM656" s="262"/>
      <c r="CN656" s="262"/>
      <c r="CO656" s="262"/>
      <c r="CP656" s="262"/>
      <c r="CQ656" s="262"/>
      <c r="CR656" s="262"/>
      <c r="CS656" s="262"/>
      <c r="CT656" s="262"/>
      <c r="CU656" s="262"/>
      <c r="CV656" s="262"/>
      <c r="CW656" s="262"/>
      <c r="CX656" s="262"/>
      <c r="CY656" s="262"/>
      <c r="CZ656" s="262"/>
      <c r="DA656" s="262"/>
      <c r="DB656" s="262"/>
      <c r="DC656" s="262"/>
      <c r="DD656" s="262"/>
      <c r="DE656" s="262"/>
      <c r="DF656" s="262"/>
      <c r="DG656" s="262"/>
      <c r="DH656" s="262"/>
      <c r="DI656" s="262"/>
      <c r="DJ656" s="262"/>
      <c r="DK656" s="262"/>
      <c r="DL656" s="262"/>
      <c r="DM656" s="262"/>
      <c r="DN656" s="262"/>
      <c r="DO656" s="262"/>
      <c r="DP656" s="262"/>
      <c r="DQ656" s="262"/>
      <c r="DR656" s="262"/>
      <c r="DS656" s="262"/>
      <c r="DT656" s="262"/>
      <c r="DU656" s="262"/>
      <c r="DV656" s="262"/>
      <c r="DW656" s="262"/>
      <c r="DX656" s="262"/>
      <c r="DY656" s="262"/>
      <c r="DZ656" s="262"/>
      <c r="EA656" s="262"/>
      <c r="EB656" s="262"/>
      <c r="EC656" s="262"/>
      <c r="ED656" s="262"/>
      <c r="EE656" s="262"/>
      <c r="EF656" s="262"/>
      <c r="EG656" s="262"/>
      <c r="EH656" s="262"/>
      <c r="EI656" s="262"/>
      <c r="EJ656" s="262"/>
      <c r="EK656" s="262"/>
      <c r="EL656" s="262"/>
      <c r="EM656" s="262"/>
      <c r="EN656" s="262"/>
      <c r="EO656" s="262"/>
      <c r="EP656" s="262"/>
      <c r="EQ656" s="262"/>
      <c r="ER656" s="262"/>
      <c r="ES656" s="262"/>
      <c r="ET656" s="262"/>
      <c r="EU656" s="262"/>
      <c r="EV656" s="262"/>
      <c r="EW656" s="262"/>
      <c r="EX656" s="262"/>
      <c r="EY656" s="262"/>
      <c r="EZ656" s="262"/>
      <c r="FA656" s="262"/>
      <c r="FB656" s="262"/>
      <c r="FC656" s="262"/>
      <c r="FD656" s="262"/>
      <c r="FE656" s="262"/>
      <c r="FF656" s="262"/>
      <c r="FG656" s="262"/>
      <c r="FH656" s="262"/>
      <c r="FI656" s="262"/>
      <c r="FJ656" s="262"/>
      <c r="FK656" s="262"/>
      <c r="FL656" s="262"/>
      <c r="FM656" s="262"/>
      <c r="FN656" s="262"/>
      <c r="FO656" s="262"/>
      <c r="FP656" s="262"/>
      <c r="FQ656" s="262"/>
      <c r="FR656" s="262"/>
      <c r="FS656" s="262"/>
      <c r="FT656" s="262"/>
      <c r="FU656" s="262"/>
      <c r="FV656" s="262"/>
      <c r="FW656" s="262"/>
      <c r="FX656" s="262"/>
      <c r="FY656" s="262"/>
      <c r="FZ656" s="262"/>
      <c r="GA656" s="262"/>
      <c r="GB656" s="262"/>
      <c r="GC656" s="262"/>
      <c r="GD656" s="262"/>
    </row>
    <row r="657" spans="1:186" s="279" customFormat="1" x14ac:dyDescent="0.2">
      <c r="A657" s="339" t="s">
        <v>12551</v>
      </c>
      <c r="B657" s="280" t="s">
        <v>1978</v>
      </c>
      <c r="C657" s="281" t="s">
        <v>8409</v>
      </c>
      <c r="D657" s="130" t="s">
        <v>18</v>
      </c>
      <c r="E657" s="130">
        <v>15</v>
      </c>
      <c r="F657" s="130">
        <v>0.2</v>
      </c>
      <c r="G657" s="282"/>
      <c r="H657" s="283"/>
      <c r="I657" s="284">
        <f ca="1">OFFSET(INDEX(Composições!A:H,MATCH(B657,Composições!A:A,0),8),2,0)</f>
        <v>6.7734999999999994</v>
      </c>
      <c r="J657" s="284">
        <f ca="1">IF(ISNUMBER(I657),ROUND(F657*E657*I657,2),"")</f>
        <v>20.32</v>
      </c>
      <c r="K657" s="283">
        <f>BDI!$E$17</f>
        <v>0.18609999999999999</v>
      </c>
      <c r="L657" s="283"/>
      <c r="M657" s="283"/>
      <c r="N657" s="131">
        <f t="shared" ca="1" si="10"/>
        <v>8.0299999999999994</v>
      </c>
      <c r="O657" s="340">
        <f ca="1">IF(ISNUMBER(I657),ROUND(F657*N657*E657,2),"")</f>
        <v>24.09</v>
      </c>
      <c r="P657" s="262"/>
      <c r="Q657" s="262"/>
      <c r="R657" s="262"/>
      <c r="S657" s="262"/>
      <c r="T657" s="262"/>
      <c r="U657" s="262"/>
      <c r="V657" s="262"/>
      <c r="W657" s="262"/>
      <c r="X657" s="262"/>
      <c r="Y657" s="262"/>
      <c r="Z657" s="262"/>
      <c r="AA657" s="262"/>
      <c r="AB657" s="262"/>
      <c r="AC657" s="262"/>
      <c r="AD657" s="262"/>
      <c r="AE657" s="262"/>
      <c r="AF657" s="262"/>
      <c r="AG657" s="262"/>
      <c r="AH657" s="262"/>
      <c r="AI657" s="262"/>
      <c r="AJ657" s="262"/>
      <c r="AK657" s="262"/>
      <c r="AL657" s="262"/>
      <c r="AM657" s="262"/>
      <c r="AN657" s="262"/>
      <c r="AO657" s="262"/>
      <c r="AP657" s="262"/>
      <c r="AQ657" s="262"/>
      <c r="AR657" s="262"/>
      <c r="AS657" s="262"/>
      <c r="AT657" s="262"/>
      <c r="AU657" s="262"/>
      <c r="AV657" s="262"/>
      <c r="AW657" s="262"/>
      <c r="AX657" s="262"/>
      <c r="AY657" s="262"/>
      <c r="AZ657" s="262"/>
      <c r="BA657" s="262"/>
      <c r="BB657" s="262"/>
      <c r="BC657" s="262"/>
      <c r="BD657" s="262"/>
      <c r="BE657" s="262"/>
      <c r="BF657" s="262"/>
      <c r="BG657" s="262"/>
      <c r="BH657" s="262"/>
      <c r="BI657" s="262"/>
      <c r="BJ657" s="262"/>
      <c r="BK657" s="262"/>
      <c r="BL657" s="262"/>
      <c r="BM657" s="262"/>
      <c r="BN657" s="262"/>
      <c r="BO657" s="262"/>
      <c r="BP657" s="262"/>
      <c r="BQ657" s="262"/>
      <c r="BR657" s="262"/>
      <c r="BS657" s="262"/>
      <c r="BT657" s="262"/>
      <c r="BU657" s="262"/>
      <c r="BV657" s="262"/>
      <c r="BW657" s="262"/>
      <c r="BX657" s="262"/>
      <c r="BY657" s="262"/>
      <c r="BZ657" s="262"/>
      <c r="CA657" s="262"/>
      <c r="CB657" s="262"/>
      <c r="CC657" s="262"/>
      <c r="CD657" s="262"/>
      <c r="CE657" s="262"/>
      <c r="CF657" s="262"/>
      <c r="CG657" s="262"/>
      <c r="CH657" s="262"/>
      <c r="CI657" s="262"/>
      <c r="CJ657" s="262"/>
      <c r="CK657" s="262"/>
      <c r="CL657" s="262"/>
      <c r="CM657" s="262"/>
      <c r="CN657" s="262"/>
      <c r="CO657" s="262"/>
      <c r="CP657" s="262"/>
      <c r="CQ657" s="262"/>
      <c r="CR657" s="262"/>
      <c r="CS657" s="262"/>
      <c r="CT657" s="262"/>
      <c r="CU657" s="262"/>
      <c r="CV657" s="262"/>
      <c r="CW657" s="262"/>
      <c r="CX657" s="262"/>
      <c r="CY657" s="262"/>
      <c r="CZ657" s="262"/>
      <c r="DA657" s="262"/>
      <c r="DB657" s="262"/>
      <c r="DC657" s="262"/>
      <c r="DD657" s="262"/>
      <c r="DE657" s="262"/>
      <c r="DF657" s="262"/>
      <c r="DG657" s="262"/>
      <c r="DH657" s="262"/>
      <c r="DI657" s="262"/>
      <c r="DJ657" s="262"/>
      <c r="DK657" s="262"/>
      <c r="DL657" s="262"/>
      <c r="DM657" s="262"/>
      <c r="DN657" s="262"/>
      <c r="DO657" s="262"/>
      <c r="DP657" s="262"/>
      <c r="DQ657" s="262"/>
      <c r="DR657" s="262"/>
      <c r="DS657" s="262"/>
      <c r="DT657" s="262"/>
      <c r="DU657" s="262"/>
      <c r="DV657" s="262"/>
      <c r="DW657" s="262"/>
      <c r="DX657" s="262"/>
      <c r="DY657" s="262"/>
      <c r="DZ657" s="262"/>
      <c r="EA657" s="262"/>
      <c r="EB657" s="262"/>
      <c r="EC657" s="262"/>
      <c r="ED657" s="262"/>
      <c r="EE657" s="262"/>
      <c r="EF657" s="262"/>
      <c r="EG657" s="262"/>
      <c r="EH657" s="262"/>
      <c r="EI657" s="262"/>
      <c r="EJ657" s="262"/>
      <c r="EK657" s="262"/>
      <c r="EL657" s="262"/>
      <c r="EM657" s="262"/>
      <c r="EN657" s="262"/>
      <c r="EO657" s="262"/>
      <c r="EP657" s="262"/>
      <c r="EQ657" s="262"/>
      <c r="ER657" s="262"/>
      <c r="ES657" s="262"/>
      <c r="ET657" s="262"/>
      <c r="EU657" s="262"/>
      <c r="EV657" s="262"/>
      <c r="EW657" s="262"/>
      <c r="EX657" s="262"/>
      <c r="EY657" s="262"/>
      <c r="EZ657" s="262"/>
      <c r="FA657" s="262"/>
      <c r="FB657" s="262"/>
      <c r="FC657" s="262"/>
      <c r="FD657" s="262"/>
      <c r="FE657" s="262"/>
      <c r="FF657" s="262"/>
      <c r="FG657" s="262"/>
      <c r="FH657" s="262"/>
      <c r="FI657" s="262"/>
      <c r="FJ657" s="262"/>
      <c r="FK657" s="262"/>
      <c r="FL657" s="262"/>
      <c r="FM657" s="262"/>
      <c r="FN657" s="262"/>
      <c r="FO657" s="262"/>
      <c r="FP657" s="262"/>
      <c r="FQ657" s="262"/>
      <c r="FR657" s="262"/>
      <c r="FS657" s="262"/>
      <c r="FT657" s="262"/>
      <c r="FU657" s="262"/>
      <c r="FV657" s="262"/>
      <c r="FW657" s="262"/>
      <c r="FX657" s="262"/>
      <c r="FY657" s="262"/>
      <c r="FZ657" s="262"/>
      <c r="GA657" s="262"/>
      <c r="GB657" s="262"/>
      <c r="GC657" s="262"/>
      <c r="GD657" s="262"/>
    </row>
    <row r="658" spans="1:186" s="279" customFormat="1" x14ac:dyDescent="0.2">
      <c r="A658" s="339" t="s">
        <v>12552</v>
      </c>
      <c r="B658" s="280" t="s">
        <v>1979</v>
      </c>
      <c r="C658" s="281" t="s">
        <v>8410</v>
      </c>
      <c r="D658" s="130" t="s">
        <v>18</v>
      </c>
      <c r="E658" s="130">
        <v>8</v>
      </c>
      <c r="F658" s="130">
        <v>0.2</v>
      </c>
      <c r="G658" s="282"/>
      <c r="H658" s="283"/>
      <c r="I658" s="284">
        <f ca="1">OFFSET(INDEX(Composições!A:H,MATCH(B658,Composições!A:A,0),8),2,0)</f>
        <v>8.5784999999999982</v>
      </c>
      <c r="J658" s="284">
        <f ca="1">IF(ISNUMBER(I658),ROUND(F658*E658*I658,2),"")</f>
        <v>13.73</v>
      </c>
      <c r="K658" s="283">
        <f>BDI!$E$17</f>
        <v>0.18609999999999999</v>
      </c>
      <c r="L658" s="283"/>
      <c r="M658" s="283"/>
      <c r="N658" s="131">
        <f t="shared" ca="1" si="10"/>
        <v>10.17</v>
      </c>
      <c r="O658" s="340">
        <f ca="1">IF(ISNUMBER(I658),ROUND(F658*N658*E658,2),"")</f>
        <v>16.27</v>
      </c>
      <c r="P658" s="262"/>
      <c r="Q658" s="262"/>
      <c r="R658" s="262"/>
      <c r="S658" s="262"/>
      <c r="T658" s="262"/>
      <c r="U658" s="262"/>
      <c r="V658" s="262"/>
      <c r="W658" s="262"/>
      <c r="X658" s="262"/>
      <c r="Y658" s="262"/>
      <c r="Z658" s="262"/>
      <c r="AA658" s="262"/>
      <c r="AB658" s="262"/>
      <c r="AC658" s="262"/>
      <c r="AD658" s="262"/>
      <c r="AE658" s="262"/>
      <c r="AF658" s="262"/>
      <c r="AG658" s="262"/>
      <c r="AH658" s="262"/>
      <c r="AI658" s="262"/>
      <c r="AJ658" s="262"/>
      <c r="AK658" s="262"/>
      <c r="AL658" s="262"/>
      <c r="AM658" s="262"/>
      <c r="AN658" s="262"/>
      <c r="AO658" s="262"/>
      <c r="AP658" s="262"/>
      <c r="AQ658" s="262"/>
      <c r="AR658" s="262"/>
      <c r="AS658" s="262"/>
      <c r="AT658" s="262"/>
      <c r="AU658" s="262"/>
      <c r="AV658" s="262"/>
      <c r="AW658" s="262"/>
      <c r="AX658" s="262"/>
      <c r="AY658" s="262"/>
      <c r="AZ658" s="262"/>
      <c r="BA658" s="262"/>
      <c r="BB658" s="262"/>
      <c r="BC658" s="262"/>
      <c r="BD658" s="262"/>
      <c r="BE658" s="262"/>
      <c r="BF658" s="262"/>
      <c r="BG658" s="262"/>
      <c r="BH658" s="262"/>
      <c r="BI658" s="262"/>
      <c r="BJ658" s="262"/>
      <c r="BK658" s="262"/>
      <c r="BL658" s="262"/>
      <c r="BM658" s="262"/>
      <c r="BN658" s="262"/>
      <c r="BO658" s="262"/>
      <c r="BP658" s="262"/>
      <c r="BQ658" s="262"/>
      <c r="BR658" s="262"/>
      <c r="BS658" s="262"/>
      <c r="BT658" s="262"/>
      <c r="BU658" s="262"/>
      <c r="BV658" s="262"/>
      <c r="BW658" s="262"/>
      <c r="BX658" s="262"/>
      <c r="BY658" s="262"/>
      <c r="BZ658" s="262"/>
      <c r="CA658" s="262"/>
      <c r="CB658" s="262"/>
      <c r="CC658" s="262"/>
      <c r="CD658" s="262"/>
      <c r="CE658" s="262"/>
      <c r="CF658" s="262"/>
      <c r="CG658" s="262"/>
      <c r="CH658" s="262"/>
      <c r="CI658" s="262"/>
      <c r="CJ658" s="262"/>
      <c r="CK658" s="262"/>
      <c r="CL658" s="262"/>
      <c r="CM658" s="262"/>
      <c r="CN658" s="262"/>
      <c r="CO658" s="262"/>
      <c r="CP658" s="262"/>
      <c r="CQ658" s="262"/>
      <c r="CR658" s="262"/>
      <c r="CS658" s="262"/>
      <c r="CT658" s="262"/>
      <c r="CU658" s="262"/>
      <c r="CV658" s="262"/>
      <c r="CW658" s="262"/>
      <c r="CX658" s="262"/>
      <c r="CY658" s="262"/>
      <c r="CZ658" s="262"/>
      <c r="DA658" s="262"/>
      <c r="DB658" s="262"/>
      <c r="DC658" s="262"/>
      <c r="DD658" s="262"/>
      <c r="DE658" s="262"/>
      <c r="DF658" s="262"/>
      <c r="DG658" s="262"/>
      <c r="DH658" s="262"/>
      <c r="DI658" s="262"/>
      <c r="DJ658" s="262"/>
      <c r="DK658" s="262"/>
      <c r="DL658" s="262"/>
      <c r="DM658" s="262"/>
      <c r="DN658" s="262"/>
      <c r="DO658" s="262"/>
      <c r="DP658" s="262"/>
      <c r="DQ658" s="262"/>
      <c r="DR658" s="262"/>
      <c r="DS658" s="262"/>
      <c r="DT658" s="262"/>
      <c r="DU658" s="262"/>
      <c r="DV658" s="262"/>
      <c r="DW658" s="262"/>
      <c r="DX658" s="262"/>
      <c r="DY658" s="262"/>
      <c r="DZ658" s="262"/>
      <c r="EA658" s="262"/>
      <c r="EB658" s="262"/>
      <c r="EC658" s="262"/>
      <c r="ED658" s="262"/>
      <c r="EE658" s="262"/>
      <c r="EF658" s="262"/>
      <c r="EG658" s="262"/>
      <c r="EH658" s="262"/>
      <c r="EI658" s="262"/>
      <c r="EJ658" s="262"/>
      <c r="EK658" s="262"/>
      <c r="EL658" s="262"/>
      <c r="EM658" s="262"/>
      <c r="EN658" s="262"/>
      <c r="EO658" s="262"/>
      <c r="EP658" s="262"/>
      <c r="EQ658" s="262"/>
      <c r="ER658" s="262"/>
      <c r="ES658" s="262"/>
      <c r="ET658" s="262"/>
      <c r="EU658" s="262"/>
      <c r="EV658" s="262"/>
      <c r="EW658" s="262"/>
      <c r="EX658" s="262"/>
      <c r="EY658" s="262"/>
      <c r="EZ658" s="262"/>
      <c r="FA658" s="262"/>
      <c r="FB658" s="262"/>
      <c r="FC658" s="262"/>
      <c r="FD658" s="262"/>
      <c r="FE658" s="262"/>
      <c r="FF658" s="262"/>
      <c r="FG658" s="262"/>
      <c r="FH658" s="262"/>
      <c r="FI658" s="262"/>
      <c r="FJ658" s="262"/>
      <c r="FK658" s="262"/>
      <c r="FL658" s="262"/>
      <c r="FM658" s="262"/>
      <c r="FN658" s="262"/>
      <c r="FO658" s="262"/>
      <c r="FP658" s="262"/>
      <c r="FQ658" s="262"/>
      <c r="FR658" s="262"/>
      <c r="FS658" s="262"/>
      <c r="FT658" s="262"/>
      <c r="FU658" s="262"/>
      <c r="FV658" s="262"/>
      <c r="FW658" s="262"/>
      <c r="FX658" s="262"/>
      <c r="FY658" s="262"/>
      <c r="FZ658" s="262"/>
      <c r="GA658" s="262"/>
      <c r="GB658" s="262"/>
      <c r="GC658" s="262"/>
      <c r="GD658" s="262"/>
    </row>
    <row r="659" spans="1:186" s="279" customFormat="1" x14ac:dyDescent="0.2">
      <c r="A659" s="339" t="s">
        <v>12553</v>
      </c>
      <c r="B659" s="280" t="s">
        <v>1980</v>
      </c>
      <c r="C659" s="281" t="s">
        <v>8411</v>
      </c>
      <c r="D659" s="130" t="s">
        <v>18</v>
      </c>
      <c r="E659" s="130">
        <v>12</v>
      </c>
      <c r="F659" s="130">
        <v>0.2</v>
      </c>
      <c r="G659" s="282"/>
      <c r="H659" s="283"/>
      <c r="I659" s="284">
        <f ca="1">OFFSET(INDEX(Composições!A:H,MATCH(B659,Composições!A:A,0),8),2,0)</f>
        <v>60.192</v>
      </c>
      <c r="J659" s="284">
        <f ca="1">IF(ISNUMBER(I659),ROUND(F659*E659*I659,2),"")</f>
        <v>144.46</v>
      </c>
      <c r="K659" s="283">
        <f>BDI!$E$17</f>
        <v>0.18609999999999999</v>
      </c>
      <c r="L659" s="283"/>
      <c r="M659" s="283"/>
      <c r="N659" s="131">
        <f t="shared" ca="1" si="10"/>
        <v>71.39</v>
      </c>
      <c r="O659" s="340">
        <f ca="1">IF(ISNUMBER(I659),ROUND(F659*N659*E659,2),"")</f>
        <v>171.34</v>
      </c>
      <c r="P659" s="262"/>
      <c r="Q659" s="262"/>
      <c r="R659" s="262"/>
      <c r="S659" s="262"/>
      <c r="T659" s="262"/>
      <c r="U659" s="262"/>
      <c r="V659" s="262"/>
      <c r="W659" s="262"/>
      <c r="X659" s="262"/>
      <c r="Y659" s="262"/>
      <c r="Z659" s="262"/>
      <c r="AA659" s="262"/>
      <c r="AB659" s="262"/>
      <c r="AC659" s="262"/>
      <c r="AD659" s="262"/>
      <c r="AE659" s="262"/>
      <c r="AF659" s="262"/>
      <c r="AG659" s="262"/>
      <c r="AH659" s="262"/>
      <c r="AI659" s="262"/>
      <c r="AJ659" s="262"/>
      <c r="AK659" s="262"/>
      <c r="AL659" s="262"/>
      <c r="AM659" s="262"/>
      <c r="AN659" s="262"/>
      <c r="AO659" s="262"/>
      <c r="AP659" s="262"/>
      <c r="AQ659" s="262"/>
      <c r="AR659" s="262"/>
      <c r="AS659" s="262"/>
      <c r="AT659" s="262"/>
      <c r="AU659" s="262"/>
      <c r="AV659" s="262"/>
      <c r="AW659" s="262"/>
      <c r="AX659" s="262"/>
      <c r="AY659" s="262"/>
      <c r="AZ659" s="262"/>
      <c r="BA659" s="262"/>
      <c r="BB659" s="262"/>
      <c r="BC659" s="262"/>
      <c r="BD659" s="262"/>
      <c r="BE659" s="262"/>
      <c r="BF659" s="262"/>
      <c r="BG659" s="262"/>
      <c r="BH659" s="262"/>
      <c r="BI659" s="262"/>
      <c r="BJ659" s="262"/>
      <c r="BK659" s="262"/>
      <c r="BL659" s="262"/>
      <c r="BM659" s="262"/>
      <c r="BN659" s="262"/>
      <c r="BO659" s="262"/>
      <c r="BP659" s="262"/>
      <c r="BQ659" s="262"/>
      <c r="BR659" s="262"/>
      <c r="BS659" s="262"/>
      <c r="BT659" s="262"/>
      <c r="BU659" s="262"/>
      <c r="BV659" s="262"/>
      <c r="BW659" s="262"/>
      <c r="BX659" s="262"/>
      <c r="BY659" s="262"/>
      <c r="BZ659" s="262"/>
      <c r="CA659" s="262"/>
      <c r="CB659" s="262"/>
      <c r="CC659" s="262"/>
      <c r="CD659" s="262"/>
      <c r="CE659" s="262"/>
      <c r="CF659" s="262"/>
      <c r="CG659" s="262"/>
      <c r="CH659" s="262"/>
      <c r="CI659" s="262"/>
      <c r="CJ659" s="262"/>
      <c r="CK659" s="262"/>
      <c r="CL659" s="262"/>
      <c r="CM659" s="262"/>
      <c r="CN659" s="262"/>
      <c r="CO659" s="262"/>
      <c r="CP659" s="262"/>
      <c r="CQ659" s="262"/>
      <c r="CR659" s="262"/>
      <c r="CS659" s="262"/>
      <c r="CT659" s="262"/>
      <c r="CU659" s="262"/>
      <c r="CV659" s="262"/>
      <c r="CW659" s="262"/>
      <c r="CX659" s="262"/>
      <c r="CY659" s="262"/>
      <c r="CZ659" s="262"/>
      <c r="DA659" s="262"/>
      <c r="DB659" s="262"/>
      <c r="DC659" s="262"/>
      <c r="DD659" s="262"/>
      <c r="DE659" s="262"/>
      <c r="DF659" s="262"/>
      <c r="DG659" s="262"/>
      <c r="DH659" s="262"/>
      <c r="DI659" s="262"/>
      <c r="DJ659" s="262"/>
      <c r="DK659" s="262"/>
      <c r="DL659" s="262"/>
      <c r="DM659" s="262"/>
      <c r="DN659" s="262"/>
      <c r="DO659" s="262"/>
      <c r="DP659" s="262"/>
      <c r="DQ659" s="262"/>
      <c r="DR659" s="262"/>
      <c r="DS659" s="262"/>
      <c r="DT659" s="262"/>
      <c r="DU659" s="262"/>
      <c r="DV659" s="262"/>
      <c r="DW659" s="262"/>
      <c r="DX659" s="262"/>
      <c r="DY659" s="262"/>
      <c r="DZ659" s="262"/>
      <c r="EA659" s="262"/>
      <c r="EB659" s="262"/>
      <c r="EC659" s="262"/>
      <c r="ED659" s="262"/>
      <c r="EE659" s="262"/>
      <c r="EF659" s="262"/>
      <c r="EG659" s="262"/>
      <c r="EH659" s="262"/>
      <c r="EI659" s="262"/>
      <c r="EJ659" s="262"/>
      <c r="EK659" s="262"/>
      <c r="EL659" s="262"/>
      <c r="EM659" s="262"/>
      <c r="EN659" s="262"/>
      <c r="EO659" s="262"/>
      <c r="EP659" s="262"/>
      <c r="EQ659" s="262"/>
      <c r="ER659" s="262"/>
      <c r="ES659" s="262"/>
      <c r="ET659" s="262"/>
      <c r="EU659" s="262"/>
      <c r="EV659" s="262"/>
      <c r="EW659" s="262"/>
      <c r="EX659" s="262"/>
      <c r="EY659" s="262"/>
      <c r="EZ659" s="262"/>
      <c r="FA659" s="262"/>
      <c r="FB659" s="262"/>
      <c r="FC659" s="262"/>
      <c r="FD659" s="262"/>
      <c r="FE659" s="262"/>
      <c r="FF659" s="262"/>
      <c r="FG659" s="262"/>
      <c r="FH659" s="262"/>
      <c r="FI659" s="262"/>
      <c r="FJ659" s="262"/>
      <c r="FK659" s="262"/>
      <c r="FL659" s="262"/>
      <c r="FM659" s="262"/>
      <c r="FN659" s="262"/>
      <c r="FO659" s="262"/>
      <c r="FP659" s="262"/>
      <c r="FQ659" s="262"/>
      <c r="FR659" s="262"/>
      <c r="FS659" s="262"/>
      <c r="FT659" s="262"/>
      <c r="FU659" s="262"/>
      <c r="FV659" s="262"/>
      <c r="FW659" s="262"/>
      <c r="FX659" s="262"/>
      <c r="FY659" s="262"/>
      <c r="FZ659" s="262"/>
      <c r="GA659" s="262"/>
      <c r="GB659" s="262"/>
      <c r="GC659" s="262"/>
      <c r="GD659" s="262"/>
    </row>
    <row r="660" spans="1:186" s="279" customFormat="1" x14ac:dyDescent="0.2">
      <c r="A660" s="339" t="s">
        <v>12554</v>
      </c>
      <c r="B660" s="280" t="s">
        <v>1981</v>
      </c>
      <c r="C660" s="281" t="s">
        <v>8412</v>
      </c>
      <c r="D660" s="130" t="s">
        <v>18</v>
      </c>
      <c r="E660" s="130">
        <v>12</v>
      </c>
      <c r="F660" s="130">
        <v>0.2</v>
      </c>
      <c r="G660" s="282"/>
      <c r="H660" s="283"/>
      <c r="I660" s="284">
        <f ca="1">OFFSET(INDEX(Composições!A:H,MATCH(B660,Composições!A:A,0),8),2,0)</f>
        <v>9.4429999999999996</v>
      </c>
      <c r="J660" s="284">
        <f ca="1">IF(ISNUMBER(I660),ROUND(F660*E660*I660,2),"")</f>
        <v>22.66</v>
      </c>
      <c r="K660" s="283">
        <f>BDI!$E$17</f>
        <v>0.18609999999999999</v>
      </c>
      <c r="L660" s="283"/>
      <c r="M660" s="283"/>
      <c r="N660" s="131">
        <f t="shared" ca="1" si="10"/>
        <v>11.2</v>
      </c>
      <c r="O660" s="340">
        <f ca="1">IF(ISNUMBER(I660),ROUND(F660*N660*E660,2),"")</f>
        <v>26.88</v>
      </c>
      <c r="P660" s="262"/>
      <c r="Q660" s="262"/>
      <c r="R660" s="262"/>
      <c r="S660" s="262"/>
      <c r="T660" s="262"/>
      <c r="U660" s="262"/>
      <c r="V660" s="262"/>
      <c r="W660" s="262"/>
      <c r="X660" s="262"/>
      <c r="Y660" s="262"/>
      <c r="Z660" s="262"/>
      <c r="AA660" s="262"/>
      <c r="AB660" s="262"/>
      <c r="AC660" s="262"/>
      <c r="AD660" s="262"/>
      <c r="AE660" s="262"/>
      <c r="AF660" s="262"/>
      <c r="AG660" s="262"/>
      <c r="AH660" s="262"/>
      <c r="AI660" s="262"/>
      <c r="AJ660" s="262"/>
      <c r="AK660" s="262"/>
      <c r="AL660" s="262"/>
      <c r="AM660" s="262"/>
      <c r="AN660" s="262"/>
      <c r="AO660" s="262"/>
      <c r="AP660" s="262"/>
      <c r="AQ660" s="262"/>
      <c r="AR660" s="262"/>
      <c r="AS660" s="262"/>
      <c r="AT660" s="262"/>
      <c r="AU660" s="262"/>
      <c r="AV660" s="262"/>
      <c r="AW660" s="262"/>
      <c r="AX660" s="262"/>
      <c r="AY660" s="262"/>
      <c r="AZ660" s="262"/>
      <c r="BA660" s="262"/>
      <c r="BB660" s="262"/>
      <c r="BC660" s="262"/>
      <c r="BD660" s="262"/>
      <c r="BE660" s="262"/>
      <c r="BF660" s="262"/>
      <c r="BG660" s="262"/>
      <c r="BH660" s="262"/>
      <c r="BI660" s="262"/>
      <c r="BJ660" s="262"/>
      <c r="BK660" s="262"/>
      <c r="BL660" s="262"/>
      <c r="BM660" s="262"/>
      <c r="BN660" s="262"/>
      <c r="BO660" s="262"/>
      <c r="BP660" s="262"/>
      <c r="BQ660" s="262"/>
      <c r="BR660" s="262"/>
      <c r="BS660" s="262"/>
      <c r="BT660" s="262"/>
      <c r="BU660" s="262"/>
      <c r="BV660" s="262"/>
      <c r="BW660" s="262"/>
      <c r="BX660" s="262"/>
      <c r="BY660" s="262"/>
      <c r="BZ660" s="262"/>
      <c r="CA660" s="262"/>
      <c r="CB660" s="262"/>
      <c r="CC660" s="262"/>
      <c r="CD660" s="262"/>
      <c r="CE660" s="262"/>
      <c r="CF660" s="262"/>
      <c r="CG660" s="262"/>
      <c r="CH660" s="262"/>
      <c r="CI660" s="262"/>
      <c r="CJ660" s="262"/>
      <c r="CK660" s="262"/>
      <c r="CL660" s="262"/>
      <c r="CM660" s="262"/>
      <c r="CN660" s="262"/>
      <c r="CO660" s="262"/>
      <c r="CP660" s="262"/>
      <c r="CQ660" s="262"/>
      <c r="CR660" s="262"/>
      <c r="CS660" s="262"/>
      <c r="CT660" s="262"/>
      <c r="CU660" s="262"/>
      <c r="CV660" s="262"/>
      <c r="CW660" s="262"/>
      <c r="CX660" s="262"/>
      <c r="CY660" s="262"/>
      <c r="CZ660" s="262"/>
      <c r="DA660" s="262"/>
      <c r="DB660" s="262"/>
      <c r="DC660" s="262"/>
      <c r="DD660" s="262"/>
      <c r="DE660" s="262"/>
      <c r="DF660" s="262"/>
      <c r="DG660" s="262"/>
      <c r="DH660" s="262"/>
      <c r="DI660" s="262"/>
      <c r="DJ660" s="262"/>
      <c r="DK660" s="262"/>
      <c r="DL660" s="262"/>
      <c r="DM660" s="262"/>
      <c r="DN660" s="262"/>
      <c r="DO660" s="262"/>
      <c r="DP660" s="262"/>
      <c r="DQ660" s="262"/>
      <c r="DR660" s="262"/>
      <c r="DS660" s="262"/>
      <c r="DT660" s="262"/>
      <c r="DU660" s="262"/>
      <c r="DV660" s="262"/>
      <c r="DW660" s="262"/>
      <c r="DX660" s="262"/>
      <c r="DY660" s="262"/>
      <c r="DZ660" s="262"/>
      <c r="EA660" s="262"/>
      <c r="EB660" s="262"/>
      <c r="EC660" s="262"/>
      <c r="ED660" s="262"/>
      <c r="EE660" s="262"/>
      <c r="EF660" s="262"/>
      <c r="EG660" s="262"/>
      <c r="EH660" s="262"/>
      <c r="EI660" s="262"/>
      <c r="EJ660" s="262"/>
      <c r="EK660" s="262"/>
      <c r="EL660" s="262"/>
      <c r="EM660" s="262"/>
      <c r="EN660" s="262"/>
      <c r="EO660" s="262"/>
      <c r="EP660" s="262"/>
      <c r="EQ660" s="262"/>
      <c r="ER660" s="262"/>
      <c r="ES660" s="262"/>
      <c r="ET660" s="262"/>
      <c r="EU660" s="262"/>
      <c r="EV660" s="262"/>
      <c r="EW660" s="262"/>
      <c r="EX660" s="262"/>
      <c r="EY660" s="262"/>
      <c r="EZ660" s="262"/>
      <c r="FA660" s="262"/>
      <c r="FB660" s="262"/>
      <c r="FC660" s="262"/>
      <c r="FD660" s="262"/>
      <c r="FE660" s="262"/>
      <c r="FF660" s="262"/>
      <c r="FG660" s="262"/>
      <c r="FH660" s="262"/>
      <c r="FI660" s="262"/>
      <c r="FJ660" s="262"/>
      <c r="FK660" s="262"/>
      <c r="FL660" s="262"/>
      <c r="FM660" s="262"/>
      <c r="FN660" s="262"/>
      <c r="FO660" s="262"/>
      <c r="FP660" s="262"/>
      <c r="FQ660" s="262"/>
      <c r="FR660" s="262"/>
      <c r="FS660" s="262"/>
      <c r="FT660" s="262"/>
      <c r="FU660" s="262"/>
      <c r="FV660" s="262"/>
      <c r="FW660" s="262"/>
      <c r="FX660" s="262"/>
      <c r="FY660" s="262"/>
      <c r="FZ660" s="262"/>
      <c r="GA660" s="262"/>
      <c r="GB660" s="262"/>
      <c r="GC660" s="262"/>
      <c r="GD660" s="262"/>
    </row>
    <row r="661" spans="1:186" s="279" customFormat="1" x14ac:dyDescent="0.2">
      <c r="A661" s="339" t="s">
        <v>12555</v>
      </c>
      <c r="B661" s="280" t="s">
        <v>1982</v>
      </c>
      <c r="C661" s="281" t="s">
        <v>8413</v>
      </c>
      <c r="D661" s="130" t="s">
        <v>18</v>
      </c>
      <c r="E661" s="130">
        <v>3</v>
      </c>
      <c r="F661" s="130">
        <v>0.2</v>
      </c>
      <c r="G661" s="282"/>
      <c r="H661" s="283"/>
      <c r="I661" s="284">
        <f ca="1">OFFSET(INDEX(Composições!A:H,MATCH(B661,Composições!A:A,0),8),2,0)</f>
        <v>43.253500000000003</v>
      </c>
      <c r="J661" s="284">
        <f ca="1">IF(ISNUMBER(I661),ROUND(F661*E661*I661,2),"")</f>
        <v>25.95</v>
      </c>
      <c r="K661" s="283">
        <f>BDI!$E$17</f>
        <v>0.18609999999999999</v>
      </c>
      <c r="L661" s="283"/>
      <c r="M661" s="283"/>
      <c r="N661" s="131">
        <f t="shared" ca="1" si="10"/>
        <v>51.3</v>
      </c>
      <c r="O661" s="340">
        <f ca="1">IF(ISNUMBER(I661),ROUND(F661*N661*E661,2),"")</f>
        <v>30.78</v>
      </c>
      <c r="P661" s="262"/>
      <c r="Q661" s="262"/>
      <c r="R661" s="262"/>
      <c r="S661" s="262"/>
      <c r="T661" s="262"/>
      <c r="U661" s="262"/>
      <c r="V661" s="262"/>
      <c r="W661" s="262"/>
      <c r="X661" s="262"/>
      <c r="Y661" s="262"/>
      <c r="Z661" s="262"/>
      <c r="AA661" s="262"/>
      <c r="AB661" s="262"/>
      <c r="AC661" s="262"/>
      <c r="AD661" s="262"/>
      <c r="AE661" s="262"/>
      <c r="AF661" s="262"/>
      <c r="AG661" s="262"/>
      <c r="AH661" s="262"/>
      <c r="AI661" s="262"/>
      <c r="AJ661" s="262"/>
      <c r="AK661" s="262"/>
      <c r="AL661" s="262"/>
      <c r="AM661" s="262"/>
      <c r="AN661" s="262"/>
      <c r="AO661" s="262"/>
      <c r="AP661" s="262"/>
      <c r="AQ661" s="262"/>
      <c r="AR661" s="262"/>
      <c r="AS661" s="262"/>
      <c r="AT661" s="262"/>
      <c r="AU661" s="262"/>
      <c r="AV661" s="262"/>
      <c r="AW661" s="262"/>
      <c r="AX661" s="262"/>
      <c r="AY661" s="262"/>
      <c r="AZ661" s="262"/>
      <c r="BA661" s="262"/>
      <c r="BB661" s="262"/>
      <c r="BC661" s="262"/>
      <c r="BD661" s="262"/>
      <c r="BE661" s="262"/>
      <c r="BF661" s="262"/>
      <c r="BG661" s="262"/>
      <c r="BH661" s="262"/>
      <c r="BI661" s="262"/>
      <c r="BJ661" s="262"/>
      <c r="BK661" s="262"/>
      <c r="BL661" s="262"/>
      <c r="BM661" s="262"/>
      <c r="BN661" s="262"/>
      <c r="BO661" s="262"/>
      <c r="BP661" s="262"/>
      <c r="BQ661" s="262"/>
      <c r="BR661" s="262"/>
      <c r="BS661" s="262"/>
      <c r="BT661" s="262"/>
      <c r="BU661" s="262"/>
      <c r="BV661" s="262"/>
      <c r="BW661" s="262"/>
      <c r="BX661" s="262"/>
      <c r="BY661" s="262"/>
      <c r="BZ661" s="262"/>
      <c r="CA661" s="262"/>
      <c r="CB661" s="262"/>
      <c r="CC661" s="262"/>
      <c r="CD661" s="262"/>
      <c r="CE661" s="262"/>
      <c r="CF661" s="262"/>
      <c r="CG661" s="262"/>
      <c r="CH661" s="262"/>
      <c r="CI661" s="262"/>
      <c r="CJ661" s="262"/>
      <c r="CK661" s="262"/>
      <c r="CL661" s="262"/>
      <c r="CM661" s="262"/>
      <c r="CN661" s="262"/>
      <c r="CO661" s="262"/>
      <c r="CP661" s="262"/>
      <c r="CQ661" s="262"/>
      <c r="CR661" s="262"/>
      <c r="CS661" s="262"/>
      <c r="CT661" s="262"/>
      <c r="CU661" s="262"/>
      <c r="CV661" s="262"/>
      <c r="CW661" s="262"/>
      <c r="CX661" s="262"/>
      <c r="CY661" s="262"/>
      <c r="CZ661" s="262"/>
      <c r="DA661" s="262"/>
      <c r="DB661" s="262"/>
      <c r="DC661" s="262"/>
      <c r="DD661" s="262"/>
      <c r="DE661" s="262"/>
      <c r="DF661" s="262"/>
      <c r="DG661" s="262"/>
      <c r="DH661" s="262"/>
      <c r="DI661" s="262"/>
      <c r="DJ661" s="262"/>
      <c r="DK661" s="262"/>
      <c r="DL661" s="262"/>
      <c r="DM661" s="262"/>
      <c r="DN661" s="262"/>
      <c r="DO661" s="262"/>
      <c r="DP661" s="262"/>
      <c r="DQ661" s="262"/>
      <c r="DR661" s="262"/>
      <c r="DS661" s="262"/>
      <c r="DT661" s="262"/>
      <c r="DU661" s="262"/>
      <c r="DV661" s="262"/>
      <c r="DW661" s="262"/>
      <c r="DX661" s="262"/>
      <c r="DY661" s="262"/>
      <c r="DZ661" s="262"/>
      <c r="EA661" s="262"/>
      <c r="EB661" s="262"/>
      <c r="EC661" s="262"/>
      <c r="ED661" s="262"/>
      <c r="EE661" s="262"/>
      <c r="EF661" s="262"/>
      <c r="EG661" s="262"/>
      <c r="EH661" s="262"/>
      <c r="EI661" s="262"/>
      <c r="EJ661" s="262"/>
      <c r="EK661" s="262"/>
      <c r="EL661" s="262"/>
      <c r="EM661" s="262"/>
      <c r="EN661" s="262"/>
      <c r="EO661" s="262"/>
      <c r="EP661" s="262"/>
      <c r="EQ661" s="262"/>
      <c r="ER661" s="262"/>
      <c r="ES661" s="262"/>
      <c r="ET661" s="262"/>
      <c r="EU661" s="262"/>
      <c r="EV661" s="262"/>
      <c r="EW661" s="262"/>
      <c r="EX661" s="262"/>
      <c r="EY661" s="262"/>
      <c r="EZ661" s="262"/>
      <c r="FA661" s="262"/>
      <c r="FB661" s="262"/>
      <c r="FC661" s="262"/>
      <c r="FD661" s="262"/>
      <c r="FE661" s="262"/>
      <c r="FF661" s="262"/>
      <c r="FG661" s="262"/>
      <c r="FH661" s="262"/>
      <c r="FI661" s="262"/>
      <c r="FJ661" s="262"/>
      <c r="FK661" s="262"/>
      <c r="FL661" s="262"/>
      <c r="FM661" s="262"/>
      <c r="FN661" s="262"/>
      <c r="FO661" s="262"/>
      <c r="FP661" s="262"/>
      <c r="FQ661" s="262"/>
      <c r="FR661" s="262"/>
      <c r="FS661" s="262"/>
      <c r="FT661" s="262"/>
      <c r="FU661" s="262"/>
      <c r="FV661" s="262"/>
      <c r="FW661" s="262"/>
      <c r="FX661" s="262"/>
      <c r="FY661" s="262"/>
      <c r="FZ661" s="262"/>
      <c r="GA661" s="262"/>
      <c r="GB661" s="262"/>
      <c r="GC661" s="262"/>
      <c r="GD661" s="262"/>
    </row>
    <row r="662" spans="1:186" s="279" customFormat="1" x14ac:dyDescent="0.2">
      <c r="A662" s="339" t="s">
        <v>12556</v>
      </c>
      <c r="B662" s="280" t="s">
        <v>1983</v>
      </c>
      <c r="C662" s="281" t="s">
        <v>8414</v>
      </c>
      <c r="D662" s="130" t="s">
        <v>18</v>
      </c>
      <c r="E662" s="130">
        <v>3</v>
      </c>
      <c r="F662" s="130">
        <v>0.2</v>
      </c>
      <c r="G662" s="282"/>
      <c r="H662" s="283"/>
      <c r="I662" s="284">
        <f ca="1">OFFSET(INDEX(Composições!A:H,MATCH(B662,Composições!A:A,0),8),2,0)</f>
        <v>24.804499999999997</v>
      </c>
      <c r="J662" s="284">
        <f ca="1">IF(ISNUMBER(I662),ROUND(F662*E662*I662,2),"")</f>
        <v>14.88</v>
      </c>
      <c r="K662" s="283">
        <f>BDI!$E$17</f>
        <v>0.18609999999999999</v>
      </c>
      <c r="L662" s="283"/>
      <c r="M662" s="283"/>
      <c r="N662" s="131">
        <f t="shared" ca="1" si="10"/>
        <v>29.42</v>
      </c>
      <c r="O662" s="340">
        <f ca="1">IF(ISNUMBER(I662),ROUND(F662*N662*E662,2),"")</f>
        <v>17.649999999999999</v>
      </c>
      <c r="P662" s="262"/>
      <c r="Q662" s="262"/>
      <c r="R662" s="262"/>
      <c r="S662" s="262"/>
      <c r="T662" s="262"/>
      <c r="U662" s="262"/>
      <c r="V662" s="262"/>
      <c r="W662" s="262"/>
      <c r="X662" s="262"/>
      <c r="Y662" s="262"/>
      <c r="Z662" s="262"/>
      <c r="AA662" s="262"/>
      <c r="AB662" s="262"/>
      <c r="AC662" s="262"/>
      <c r="AD662" s="262"/>
      <c r="AE662" s="262"/>
      <c r="AF662" s="262"/>
      <c r="AG662" s="262"/>
      <c r="AH662" s="262"/>
      <c r="AI662" s="262"/>
      <c r="AJ662" s="262"/>
      <c r="AK662" s="262"/>
      <c r="AL662" s="262"/>
      <c r="AM662" s="262"/>
      <c r="AN662" s="262"/>
      <c r="AO662" s="262"/>
      <c r="AP662" s="262"/>
      <c r="AQ662" s="262"/>
      <c r="AR662" s="262"/>
      <c r="AS662" s="262"/>
      <c r="AT662" s="262"/>
      <c r="AU662" s="262"/>
      <c r="AV662" s="262"/>
      <c r="AW662" s="262"/>
      <c r="AX662" s="262"/>
      <c r="AY662" s="262"/>
      <c r="AZ662" s="262"/>
      <c r="BA662" s="262"/>
      <c r="BB662" s="262"/>
      <c r="BC662" s="262"/>
      <c r="BD662" s="262"/>
      <c r="BE662" s="262"/>
      <c r="BF662" s="262"/>
      <c r="BG662" s="262"/>
      <c r="BH662" s="262"/>
      <c r="BI662" s="262"/>
      <c r="BJ662" s="262"/>
      <c r="BK662" s="262"/>
      <c r="BL662" s="262"/>
      <c r="BM662" s="262"/>
      <c r="BN662" s="262"/>
      <c r="BO662" s="262"/>
      <c r="BP662" s="262"/>
      <c r="BQ662" s="262"/>
      <c r="BR662" s="262"/>
      <c r="BS662" s="262"/>
      <c r="BT662" s="262"/>
      <c r="BU662" s="262"/>
      <c r="BV662" s="262"/>
      <c r="BW662" s="262"/>
      <c r="BX662" s="262"/>
      <c r="BY662" s="262"/>
      <c r="BZ662" s="262"/>
      <c r="CA662" s="262"/>
      <c r="CB662" s="262"/>
      <c r="CC662" s="262"/>
      <c r="CD662" s="262"/>
      <c r="CE662" s="262"/>
      <c r="CF662" s="262"/>
      <c r="CG662" s="262"/>
      <c r="CH662" s="262"/>
      <c r="CI662" s="262"/>
      <c r="CJ662" s="262"/>
      <c r="CK662" s="262"/>
      <c r="CL662" s="262"/>
      <c r="CM662" s="262"/>
      <c r="CN662" s="262"/>
      <c r="CO662" s="262"/>
      <c r="CP662" s="262"/>
      <c r="CQ662" s="262"/>
      <c r="CR662" s="262"/>
      <c r="CS662" s="262"/>
      <c r="CT662" s="262"/>
      <c r="CU662" s="262"/>
      <c r="CV662" s="262"/>
      <c r="CW662" s="262"/>
      <c r="CX662" s="262"/>
      <c r="CY662" s="262"/>
      <c r="CZ662" s="262"/>
      <c r="DA662" s="262"/>
      <c r="DB662" s="262"/>
      <c r="DC662" s="262"/>
      <c r="DD662" s="262"/>
      <c r="DE662" s="262"/>
      <c r="DF662" s="262"/>
      <c r="DG662" s="262"/>
      <c r="DH662" s="262"/>
      <c r="DI662" s="262"/>
      <c r="DJ662" s="262"/>
      <c r="DK662" s="262"/>
      <c r="DL662" s="262"/>
      <c r="DM662" s="262"/>
      <c r="DN662" s="262"/>
      <c r="DO662" s="262"/>
      <c r="DP662" s="262"/>
      <c r="DQ662" s="262"/>
      <c r="DR662" s="262"/>
      <c r="DS662" s="262"/>
      <c r="DT662" s="262"/>
      <c r="DU662" s="262"/>
      <c r="DV662" s="262"/>
      <c r="DW662" s="262"/>
      <c r="DX662" s="262"/>
      <c r="DY662" s="262"/>
      <c r="DZ662" s="262"/>
      <c r="EA662" s="262"/>
      <c r="EB662" s="262"/>
      <c r="EC662" s="262"/>
      <c r="ED662" s="262"/>
      <c r="EE662" s="262"/>
      <c r="EF662" s="262"/>
      <c r="EG662" s="262"/>
      <c r="EH662" s="262"/>
      <c r="EI662" s="262"/>
      <c r="EJ662" s="262"/>
      <c r="EK662" s="262"/>
      <c r="EL662" s="262"/>
      <c r="EM662" s="262"/>
      <c r="EN662" s="262"/>
      <c r="EO662" s="262"/>
      <c r="EP662" s="262"/>
      <c r="EQ662" s="262"/>
      <c r="ER662" s="262"/>
      <c r="ES662" s="262"/>
      <c r="ET662" s="262"/>
      <c r="EU662" s="262"/>
      <c r="EV662" s="262"/>
      <c r="EW662" s="262"/>
      <c r="EX662" s="262"/>
      <c r="EY662" s="262"/>
      <c r="EZ662" s="262"/>
      <c r="FA662" s="262"/>
      <c r="FB662" s="262"/>
      <c r="FC662" s="262"/>
      <c r="FD662" s="262"/>
      <c r="FE662" s="262"/>
      <c r="FF662" s="262"/>
      <c r="FG662" s="262"/>
      <c r="FH662" s="262"/>
      <c r="FI662" s="262"/>
      <c r="FJ662" s="262"/>
      <c r="FK662" s="262"/>
      <c r="FL662" s="262"/>
      <c r="FM662" s="262"/>
      <c r="FN662" s="262"/>
      <c r="FO662" s="262"/>
      <c r="FP662" s="262"/>
      <c r="FQ662" s="262"/>
      <c r="FR662" s="262"/>
      <c r="FS662" s="262"/>
      <c r="FT662" s="262"/>
      <c r="FU662" s="262"/>
      <c r="FV662" s="262"/>
      <c r="FW662" s="262"/>
      <c r="FX662" s="262"/>
      <c r="FY662" s="262"/>
      <c r="FZ662" s="262"/>
      <c r="GA662" s="262"/>
      <c r="GB662" s="262"/>
      <c r="GC662" s="262"/>
      <c r="GD662" s="262"/>
    </row>
    <row r="663" spans="1:186" s="279" customFormat="1" x14ac:dyDescent="0.2">
      <c r="A663" s="339" t="s">
        <v>12557</v>
      </c>
      <c r="B663" s="280" t="s">
        <v>1984</v>
      </c>
      <c r="C663" s="281" t="s">
        <v>8415</v>
      </c>
      <c r="D663" s="130" t="s">
        <v>18</v>
      </c>
      <c r="E663" s="130">
        <v>3</v>
      </c>
      <c r="F663" s="130">
        <v>0.2</v>
      </c>
      <c r="G663" s="282"/>
      <c r="H663" s="283"/>
      <c r="I663" s="284">
        <f ca="1">OFFSET(INDEX(Composições!A:H,MATCH(B663,Composições!A:A,0),8),2,0)</f>
        <v>13.262</v>
      </c>
      <c r="J663" s="284">
        <f ca="1">IF(ISNUMBER(I663),ROUND(F663*E663*I663,2),"")</f>
        <v>7.96</v>
      </c>
      <c r="K663" s="283">
        <f>BDI!$E$17</f>
        <v>0.18609999999999999</v>
      </c>
      <c r="L663" s="283"/>
      <c r="M663" s="283"/>
      <c r="N663" s="131">
        <f t="shared" ca="1" si="10"/>
        <v>15.73</v>
      </c>
      <c r="O663" s="340">
        <f ca="1">IF(ISNUMBER(I663),ROUND(F663*N663*E663,2),"")</f>
        <v>9.44</v>
      </c>
      <c r="P663" s="262"/>
      <c r="Q663" s="262"/>
      <c r="R663" s="262"/>
      <c r="S663" s="262"/>
      <c r="T663" s="262"/>
      <c r="U663" s="262"/>
      <c r="V663" s="262"/>
      <c r="W663" s="262"/>
      <c r="X663" s="262"/>
      <c r="Y663" s="262"/>
      <c r="Z663" s="262"/>
      <c r="AA663" s="262"/>
      <c r="AB663" s="262"/>
      <c r="AC663" s="262"/>
      <c r="AD663" s="262"/>
      <c r="AE663" s="262"/>
      <c r="AF663" s="262"/>
      <c r="AG663" s="262"/>
      <c r="AH663" s="262"/>
      <c r="AI663" s="262"/>
      <c r="AJ663" s="262"/>
      <c r="AK663" s="262"/>
      <c r="AL663" s="262"/>
      <c r="AM663" s="262"/>
      <c r="AN663" s="262"/>
      <c r="AO663" s="262"/>
      <c r="AP663" s="262"/>
      <c r="AQ663" s="262"/>
      <c r="AR663" s="262"/>
      <c r="AS663" s="262"/>
      <c r="AT663" s="262"/>
      <c r="AU663" s="262"/>
      <c r="AV663" s="262"/>
      <c r="AW663" s="262"/>
      <c r="AX663" s="262"/>
      <c r="AY663" s="262"/>
      <c r="AZ663" s="262"/>
      <c r="BA663" s="262"/>
      <c r="BB663" s="262"/>
      <c r="BC663" s="262"/>
      <c r="BD663" s="262"/>
      <c r="BE663" s="262"/>
      <c r="BF663" s="262"/>
      <c r="BG663" s="262"/>
      <c r="BH663" s="262"/>
      <c r="BI663" s="262"/>
      <c r="BJ663" s="262"/>
      <c r="BK663" s="262"/>
      <c r="BL663" s="262"/>
      <c r="BM663" s="262"/>
      <c r="BN663" s="262"/>
      <c r="BO663" s="262"/>
      <c r="BP663" s="262"/>
      <c r="BQ663" s="262"/>
      <c r="BR663" s="262"/>
      <c r="BS663" s="262"/>
      <c r="BT663" s="262"/>
      <c r="BU663" s="262"/>
      <c r="BV663" s="262"/>
      <c r="BW663" s="262"/>
      <c r="BX663" s="262"/>
      <c r="BY663" s="262"/>
      <c r="BZ663" s="262"/>
      <c r="CA663" s="262"/>
      <c r="CB663" s="262"/>
      <c r="CC663" s="262"/>
      <c r="CD663" s="262"/>
      <c r="CE663" s="262"/>
      <c r="CF663" s="262"/>
      <c r="CG663" s="262"/>
      <c r="CH663" s="262"/>
      <c r="CI663" s="262"/>
      <c r="CJ663" s="262"/>
      <c r="CK663" s="262"/>
      <c r="CL663" s="262"/>
      <c r="CM663" s="262"/>
      <c r="CN663" s="262"/>
      <c r="CO663" s="262"/>
      <c r="CP663" s="262"/>
      <c r="CQ663" s="262"/>
      <c r="CR663" s="262"/>
      <c r="CS663" s="262"/>
      <c r="CT663" s="262"/>
      <c r="CU663" s="262"/>
      <c r="CV663" s="262"/>
      <c r="CW663" s="262"/>
      <c r="CX663" s="262"/>
      <c r="CY663" s="262"/>
      <c r="CZ663" s="262"/>
      <c r="DA663" s="262"/>
      <c r="DB663" s="262"/>
      <c r="DC663" s="262"/>
      <c r="DD663" s="262"/>
      <c r="DE663" s="262"/>
      <c r="DF663" s="262"/>
      <c r="DG663" s="262"/>
      <c r="DH663" s="262"/>
      <c r="DI663" s="262"/>
      <c r="DJ663" s="262"/>
      <c r="DK663" s="262"/>
      <c r="DL663" s="262"/>
      <c r="DM663" s="262"/>
      <c r="DN663" s="262"/>
      <c r="DO663" s="262"/>
      <c r="DP663" s="262"/>
      <c r="DQ663" s="262"/>
      <c r="DR663" s="262"/>
      <c r="DS663" s="262"/>
      <c r="DT663" s="262"/>
      <c r="DU663" s="262"/>
      <c r="DV663" s="262"/>
      <c r="DW663" s="262"/>
      <c r="DX663" s="262"/>
      <c r="DY663" s="262"/>
      <c r="DZ663" s="262"/>
      <c r="EA663" s="262"/>
      <c r="EB663" s="262"/>
      <c r="EC663" s="262"/>
      <c r="ED663" s="262"/>
      <c r="EE663" s="262"/>
      <c r="EF663" s="262"/>
      <c r="EG663" s="262"/>
      <c r="EH663" s="262"/>
      <c r="EI663" s="262"/>
      <c r="EJ663" s="262"/>
      <c r="EK663" s="262"/>
      <c r="EL663" s="262"/>
      <c r="EM663" s="262"/>
      <c r="EN663" s="262"/>
      <c r="EO663" s="262"/>
      <c r="EP663" s="262"/>
      <c r="EQ663" s="262"/>
      <c r="ER663" s="262"/>
      <c r="ES663" s="262"/>
      <c r="ET663" s="262"/>
      <c r="EU663" s="262"/>
      <c r="EV663" s="262"/>
      <c r="EW663" s="262"/>
      <c r="EX663" s="262"/>
      <c r="EY663" s="262"/>
      <c r="EZ663" s="262"/>
      <c r="FA663" s="262"/>
      <c r="FB663" s="262"/>
      <c r="FC663" s="262"/>
      <c r="FD663" s="262"/>
      <c r="FE663" s="262"/>
      <c r="FF663" s="262"/>
      <c r="FG663" s="262"/>
      <c r="FH663" s="262"/>
      <c r="FI663" s="262"/>
      <c r="FJ663" s="262"/>
      <c r="FK663" s="262"/>
      <c r="FL663" s="262"/>
      <c r="FM663" s="262"/>
      <c r="FN663" s="262"/>
      <c r="FO663" s="262"/>
      <c r="FP663" s="262"/>
      <c r="FQ663" s="262"/>
      <c r="FR663" s="262"/>
      <c r="FS663" s="262"/>
      <c r="FT663" s="262"/>
      <c r="FU663" s="262"/>
      <c r="FV663" s="262"/>
      <c r="FW663" s="262"/>
      <c r="FX663" s="262"/>
      <c r="FY663" s="262"/>
      <c r="FZ663" s="262"/>
      <c r="GA663" s="262"/>
      <c r="GB663" s="262"/>
      <c r="GC663" s="262"/>
      <c r="GD663" s="262"/>
    </row>
    <row r="664" spans="1:186" s="279" customFormat="1" x14ac:dyDescent="0.2">
      <c r="A664" s="339" t="s">
        <v>12558</v>
      </c>
      <c r="B664" s="280" t="s">
        <v>1985</v>
      </c>
      <c r="C664" s="281" t="s">
        <v>8416</v>
      </c>
      <c r="D664" s="130" t="s">
        <v>18</v>
      </c>
      <c r="E664" s="130">
        <v>12</v>
      </c>
      <c r="F664" s="130">
        <v>0.2</v>
      </c>
      <c r="G664" s="282"/>
      <c r="H664" s="283"/>
      <c r="I664" s="284">
        <f ca="1">OFFSET(INDEX(Composições!A:H,MATCH(B664,Composições!A:A,0),8),2,0)</f>
        <v>45.200999999999993</v>
      </c>
      <c r="J664" s="284">
        <f ca="1">IF(ISNUMBER(I664),ROUND(F664*E664*I664,2),"")</f>
        <v>108.48</v>
      </c>
      <c r="K664" s="283">
        <f>BDI!$E$17</f>
        <v>0.18609999999999999</v>
      </c>
      <c r="L664" s="283"/>
      <c r="M664" s="283"/>
      <c r="N664" s="131">
        <f t="shared" ca="1" si="10"/>
        <v>53.61</v>
      </c>
      <c r="O664" s="340">
        <f ca="1">IF(ISNUMBER(I664),ROUND(F664*N664*E664,2),"")</f>
        <v>128.66</v>
      </c>
      <c r="P664" s="262"/>
      <c r="Q664" s="262"/>
      <c r="R664" s="262"/>
      <c r="S664" s="262"/>
      <c r="T664" s="262"/>
      <c r="U664" s="262"/>
      <c r="V664" s="262"/>
      <c r="W664" s="262"/>
      <c r="X664" s="262"/>
      <c r="Y664" s="262"/>
      <c r="Z664" s="262"/>
      <c r="AA664" s="262"/>
      <c r="AB664" s="262"/>
      <c r="AC664" s="262"/>
      <c r="AD664" s="262"/>
      <c r="AE664" s="262"/>
      <c r="AF664" s="262"/>
      <c r="AG664" s="262"/>
      <c r="AH664" s="262"/>
      <c r="AI664" s="262"/>
      <c r="AJ664" s="262"/>
      <c r="AK664" s="262"/>
      <c r="AL664" s="262"/>
      <c r="AM664" s="262"/>
      <c r="AN664" s="262"/>
      <c r="AO664" s="262"/>
      <c r="AP664" s="262"/>
      <c r="AQ664" s="262"/>
      <c r="AR664" s="262"/>
      <c r="AS664" s="262"/>
      <c r="AT664" s="262"/>
      <c r="AU664" s="262"/>
      <c r="AV664" s="262"/>
      <c r="AW664" s="262"/>
      <c r="AX664" s="262"/>
      <c r="AY664" s="262"/>
      <c r="AZ664" s="262"/>
      <c r="BA664" s="262"/>
      <c r="BB664" s="262"/>
      <c r="BC664" s="262"/>
      <c r="BD664" s="262"/>
      <c r="BE664" s="262"/>
      <c r="BF664" s="262"/>
      <c r="BG664" s="262"/>
      <c r="BH664" s="262"/>
      <c r="BI664" s="262"/>
      <c r="BJ664" s="262"/>
      <c r="BK664" s="262"/>
      <c r="BL664" s="262"/>
      <c r="BM664" s="262"/>
      <c r="BN664" s="262"/>
      <c r="BO664" s="262"/>
      <c r="BP664" s="262"/>
      <c r="BQ664" s="262"/>
      <c r="BR664" s="262"/>
      <c r="BS664" s="262"/>
      <c r="BT664" s="262"/>
      <c r="BU664" s="262"/>
      <c r="BV664" s="262"/>
      <c r="BW664" s="262"/>
      <c r="BX664" s="262"/>
      <c r="BY664" s="262"/>
      <c r="BZ664" s="262"/>
      <c r="CA664" s="262"/>
      <c r="CB664" s="262"/>
      <c r="CC664" s="262"/>
      <c r="CD664" s="262"/>
      <c r="CE664" s="262"/>
      <c r="CF664" s="262"/>
      <c r="CG664" s="262"/>
      <c r="CH664" s="262"/>
      <c r="CI664" s="262"/>
      <c r="CJ664" s="262"/>
      <c r="CK664" s="262"/>
      <c r="CL664" s="262"/>
      <c r="CM664" s="262"/>
      <c r="CN664" s="262"/>
      <c r="CO664" s="262"/>
      <c r="CP664" s="262"/>
      <c r="CQ664" s="262"/>
      <c r="CR664" s="262"/>
      <c r="CS664" s="262"/>
      <c r="CT664" s="262"/>
      <c r="CU664" s="262"/>
      <c r="CV664" s="262"/>
      <c r="CW664" s="262"/>
      <c r="CX664" s="262"/>
      <c r="CY664" s="262"/>
      <c r="CZ664" s="262"/>
      <c r="DA664" s="262"/>
      <c r="DB664" s="262"/>
      <c r="DC664" s="262"/>
      <c r="DD664" s="262"/>
      <c r="DE664" s="262"/>
      <c r="DF664" s="262"/>
      <c r="DG664" s="262"/>
      <c r="DH664" s="262"/>
      <c r="DI664" s="262"/>
      <c r="DJ664" s="262"/>
      <c r="DK664" s="262"/>
      <c r="DL664" s="262"/>
      <c r="DM664" s="262"/>
      <c r="DN664" s="262"/>
      <c r="DO664" s="262"/>
      <c r="DP664" s="262"/>
      <c r="DQ664" s="262"/>
      <c r="DR664" s="262"/>
      <c r="DS664" s="262"/>
      <c r="DT664" s="262"/>
      <c r="DU664" s="262"/>
      <c r="DV664" s="262"/>
      <c r="DW664" s="262"/>
      <c r="DX664" s="262"/>
      <c r="DY664" s="262"/>
      <c r="DZ664" s="262"/>
      <c r="EA664" s="262"/>
      <c r="EB664" s="262"/>
      <c r="EC664" s="262"/>
      <c r="ED664" s="262"/>
      <c r="EE664" s="262"/>
      <c r="EF664" s="262"/>
      <c r="EG664" s="262"/>
      <c r="EH664" s="262"/>
      <c r="EI664" s="262"/>
      <c r="EJ664" s="262"/>
      <c r="EK664" s="262"/>
      <c r="EL664" s="262"/>
      <c r="EM664" s="262"/>
      <c r="EN664" s="262"/>
      <c r="EO664" s="262"/>
      <c r="EP664" s="262"/>
      <c r="EQ664" s="262"/>
      <c r="ER664" s="262"/>
      <c r="ES664" s="262"/>
      <c r="ET664" s="262"/>
      <c r="EU664" s="262"/>
      <c r="EV664" s="262"/>
      <c r="EW664" s="262"/>
      <c r="EX664" s="262"/>
      <c r="EY664" s="262"/>
      <c r="EZ664" s="262"/>
      <c r="FA664" s="262"/>
      <c r="FB664" s="262"/>
      <c r="FC664" s="262"/>
      <c r="FD664" s="262"/>
      <c r="FE664" s="262"/>
      <c r="FF664" s="262"/>
      <c r="FG664" s="262"/>
      <c r="FH664" s="262"/>
      <c r="FI664" s="262"/>
      <c r="FJ664" s="262"/>
      <c r="FK664" s="262"/>
      <c r="FL664" s="262"/>
      <c r="FM664" s="262"/>
      <c r="FN664" s="262"/>
      <c r="FO664" s="262"/>
      <c r="FP664" s="262"/>
      <c r="FQ664" s="262"/>
      <c r="FR664" s="262"/>
      <c r="FS664" s="262"/>
      <c r="FT664" s="262"/>
      <c r="FU664" s="262"/>
      <c r="FV664" s="262"/>
      <c r="FW664" s="262"/>
      <c r="FX664" s="262"/>
      <c r="FY664" s="262"/>
      <c r="FZ664" s="262"/>
      <c r="GA664" s="262"/>
      <c r="GB664" s="262"/>
      <c r="GC664" s="262"/>
      <c r="GD664" s="262"/>
    </row>
    <row r="665" spans="1:186" s="279" customFormat="1" x14ac:dyDescent="0.2">
      <c r="A665" s="339" t="s">
        <v>12559</v>
      </c>
      <c r="B665" s="280" t="s">
        <v>1986</v>
      </c>
      <c r="C665" s="281" t="s">
        <v>8417</v>
      </c>
      <c r="D665" s="130" t="s">
        <v>18</v>
      </c>
      <c r="E665" s="130">
        <v>12</v>
      </c>
      <c r="F665" s="130">
        <v>0.2</v>
      </c>
      <c r="G665" s="282"/>
      <c r="H665" s="283"/>
      <c r="I665" s="284">
        <f ca="1">OFFSET(INDEX(Composições!A:H,MATCH(B665,Composições!A:A,0),8),2,0)</f>
        <v>42.3795</v>
      </c>
      <c r="J665" s="284">
        <f ca="1">IF(ISNUMBER(I665),ROUND(F665*E665*I665,2),"")</f>
        <v>101.71</v>
      </c>
      <c r="K665" s="283">
        <f>BDI!$E$17</f>
        <v>0.18609999999999999</v>
      </c>
      <c r="L665" s="283"/>
      <c r="M665" s="283"/>
      <c r="N665" s="131">
        <f t="shared" ca="1" si="10"/>
        <v>50.27</v>
      </c>
      <c r="O665" s="340">
        <f ca="1">IF(ISNUMBER(I665),ROUND(F665*N665*E665,2),"")</f>
        <v>120.65</v>
      </c>
      <c r="P665" s="262"/>
      <c r="Q665" s="262"/>
      <c r="R665" s="262"/>
      <c r="S665" s="262"/>
      <c r="T665" s="262"/>
      <c r="U665" s="262"/>
      <c r="V665" s="262"/>
      <c r="W665" s="262"/>
      <c r="X665" s="262"/>
      <c r="Y665" s="262"/>
      <c r="Z665" s="262"/>
      <c r="AA665" s="262"/>
      <c r="AB665" s="262"/>
      <c r="AC665" s="262"/>
      <c r="AD665" s="262"/>
      <c r="AE665" s="262"/>
      <c r="AF665" s="262"/>
      <c r="AG665" s="262"/>
      <c r="AH665" s="262"/>
      <c r="AI665" s="262"/>
      <c r="AJ665" s="262"/>
      <c r="AK665" s="262"/>
      <c r="AL665" s="262"/>
      <c r="AM665" s="262"/>
      <c r="AN665" s="262"/>
      <c r="AO665" s="262"/>
      <c r="AP665" s="262"/>
      <c r="AQ665" s="262"/>
      <c r="AR665" s="262"/>
      <c r="AS665" s="262"/>
      <c r="AT665" s="262"/>
      <c r="AU665" s="262"/>
      <c r="AV665" s="262"/>
      <c r="AW665" s="262"/>
      <c r="AX665" s="262"/>
      <c r="AY665" s="262"/>
      <c r="AZ665" s="262"/>
      <c r="BA665" s="262"/>
      <c r="BB665" s="262"/>
      <c r="BC665" s="262"/>
      <c r="BD665" s="262"/>
      <c r="BE665" s="262"/>
      <c r="BF665" s="262"/>
      <c r="BG665" s="262"/>
      <c r="BH665" s="262"/>
      <c r="BI665" s="262"/>
      <c r="BJ665" s="262"/>
      <c r="BK665" s="262"/>
      <c r="BL665" s="262"/>
      <c r="BM665" s="262"/>
      <c r="BN665" s="262"/>
      <c r="BO665" s="262"/>
      <c r="BP665" s="262"/>
      <c r="BQ665" s="262"/>
      <c r="BR665" s="262"/>
      <c r="BS665" s="262"/>
      <c r="BT665" s="262"/>
      <c r="BU665" s="262"/>
      <c r="BV665" s="262"/>
      <c r="BW665" s="262"/>
      <c r="BX665" s="262"/>
      <c r="BY665" s="262"/>
      <c r="BZ665" s="262"/>
      <c r="CA665" s="262"/>
      <c r="CB665" s="262"/>
      <c r="CC665" s="262"/>
      <c r="CD665" s="262"/>
      <c r="CE665" s="262"/>
      <c r="CF665" s="262"/>
      <c r="CG665" s="262"/>
      <c r="CH665" s="262"/>
      <c r="CI665" s="262"/>
      <c r="CJ665" s="262"/>
      <c r="CK665" s="262"/>
      <c r="CL665" s="262"/>
      <c r="CM665" s="262"/>
      <c r="CN665" s="262"/>
      <c r="CO665" s="262"/>
      <c r="CP665" s="262"/>
      <c r="CQ665" s="262"/>
      <c r="CR665" s="262"/>
      <c r="CS665" s="262"/>
      <c r="CT665" s="262"/>
      <c r="CU665" s="262"/>
      <c r="CV665" s="262"/>
      <c r="CW665" s="262"/>
      <c r="CX665" s="262"/>
      <c r="CY665" s="262"/>
      <c r="CZ665" s="262"/>
      <c r="DA665" s="262"/>
      <c r="DB665" s="262"/>
      <c r="DC665" s="262"/>
      <c r="DD665" s="262"/>
      <c r="DE665" s="262"/>
      <c r="DF665" s="262"/>
      <c r="DG665" s="262"/>
      <c r="DH665" s="262"/>
      <c r="DI665" s="262"/>
      <c r="DJ665" s="262"/>
      <c r="DK665" s="262"/>
      <c r="DL665" s="262"/>
      <c r="DM665" s="262"/>
      <c r="DN665" s="262"/>
      <c r="DO665" s="262"/>
      <c r="DP665" s="262"/>
      <c r="DQ665" s="262"/>
      <c r="DR665" s="262"/>
      <c r="DS665" s="262"/>
      <c r="DT665" s="262"/>
      <c r="DU665" s="262"/>
      <c r="DV665" s="262"/>
      <c r="DW665" s="262"/>
      <c r="DX665" s="262"/>
      <c r="DY665" s="262"/>
      <c r="DZ665" s="262"/>
      <c r="EA665" s="262"/>
      <c r="EB665" s="262"/>
      <c r="EC665" s="262"/>
      <c r="ED665" s="262"/>
      <c r="EE665" s="262"/>
      <c r="EF665" s="262"/>
      <c r="EG665" s="262"/>
      <c r="EH665" s="262"/>
      <c r="EI665" s="262"/>
      <c r="EJ665" s="262"/>
      <c r="EK665" s="262"/>
      <c r="EL665" s="262"/>
      <c r="EM665" s="262"/>
      <c r="EN665" s="262"/>
      <c r="EO665" s="262"/>
      <c r="EP665" s="262"/>
      <c r="EQ665" s="262"/>
      <c r="ER665" s="262"/>
      <c r="ES665" s="262"/>
      <c r="ET665" s="262"/>
      <c r="EU665" s="262"/>
      <c r="EV665" s="262"/>
      <c r="EW665" s="262"/>
      <c r="EX665" s="262"/>
      <c r="EY665" s="262"/>
      <c r="EZ665" s="262"/>
      <c r="FA665" s="262"/>
      <c r="FB665" s="262"/>
      <c r="FC665" s="262"/>
      <c r="FD665" s="262"/>
      <c r="FE665" s="262"/>
      <c r="FF665" s="262"/>
      <c r="FG665" s="262"/>
      <c r="FH665" s="262"/>
      <c r="FI665" s="262"/>
      <c r="FJ665" s="262"/>
      <c r="FK665" s="262"/>
      <c r="FL665" s="262"/>
      <c r="FM665" s="262"/>
      <c r="FN665" s="262"/>
      <c r="FO665" s="262"/>
      <c r="FP665" s="262"/>
      <c r="FQ665" s="262"/>
      <c r="FR665" s="262"/>
      <c r="FS665" s="262"/>
      <c r="FT665" s="262"/>
      <c r="FU665" s="262"/>
      <c r="FV665" s="262"/>
      <c r="FW665" s="262"/>
      <c r="FX665" s="262"/>
      <c r="FY665" s="262"/>
      <c r="FZ665" s="262"/>
      <c r="GA665" s="262"/>
      <c r="GB665" s="262"/>
      <c r="GC665" s="262"/>
      <c r="GD665" s="262"/>
    </row>
    <row r="666" spans="1:186" s="279" customFormat="1" x14ac:dyDescent="0.2">
      <c r="A666" s="339" t="s">
        <v>12560</v>
      </c>
      <c r="B666" s="280" t="s">
        <v>1987</v>
      </c>
      <c r="C666" s="281" t="s">
        <v>8418</v>
      </c>
      <c r="D666" s="130" t="s">
        <v>18</v>
      </c>
      <c r="E666" s="130">
        <v>12</v>
      </c>
      <c r="F666" s="130">
        <v>0.2</v>
      </c>
      <c r="G666" s="282"/>
      <c r="H666" s="283"/>
      <c r="I666" s="284">
        <f ca="1">OFFSET(INDEX(Composições!A:H,MATCH(B666,Composições!A:A,0),8),2,0)</f>
        <v>20.9665</v>
      </c>
      <c r="J666" s="284">
        <f ca="1">IF(ISNUMBER(I666),ROUND(F666*E666*I666,2),"")</f>
        <v>50.32</v>
      </c>
      <c r="K666" s="283">
        <f>BDI!$E$17</f>
        <v>0.18609999999999999</v>
      </c>
      <c r="L666" s="283"/>
      <c r="M666" s="283"/>
      <c r="N666" s="131">
        <f t="shared" ca="1" si="10"/>
        <v>24.87</v>
      </c>
      <c r="O666" s="340">
        <f ca="1">IF(ISNUMBER(I666),ROUND(F666*N666*E666,2),"")</f>
        <v>59.69</v>
      </c>
      <c r="P666" s="262"/>
      <c r="Q666" s="262"/>
      <c r="R666" s="262"/>
      <c r="S666" s="262"/>
      <c r="T666" s="262"/>
      <c r="U666" s="262"/>
      <c r="V666" s="262"/>
      <c r="W666" s="262"/>
      <c r="X666" s="262"/>
      <c r="Y666" s="262"/>
      <c r="Z666" s="262"/>
      <c r="AA666" s="262"/>
      <c r="AB666" s="262"/>
      <c r="AC666" s="262"/>
      <c r="AD666" s="262"/>
      <c r="AE666" s="262"/>
      <c r="AF666" s="262"/>
      <c r="AG666" s="262"/>
      <c r="AH666" s="262"/>
      <c r="AI666" s="262"/>
      <c r="AJ666" s="262"/>
      <c r="AK666" s="262"/>
      <c r="AL666" s="262"/>
      <c r="AM666" s="262"/>
      <c r="AN666" s="262"/>
      <c r="AO666" s="262"/>
      <c r="AP666" s="262"/>
      <c r="AQ666" s="262"/>
      <c r="AR666" s="262"/>
      <c r="AS666" s="262"/>
      <c r="AT666" s="262"/>
      <c r="AU666" s="262"/>
      <c r="AV666" s="262"/>
      <c r="AW666" s="262"/>
      <c r="AX666" s="262"/>
      <c r="AY666" s="262"/>
      <c r="AZ666" s="262"/>
      <c r="BA666" s="262"/>
      <c r="BB666" s="262"/>
      <c r="BC666" s="262"/>
      <c r="BD666" s="262"/>
      <c r="BE666" s="262"/>
      <c r="BF666" s="262"/>
      <c r="BG666" s="262"/>
      <c r="BH666" s="262"/>
      <c r="BI666" s="262"/>
      <c r="BJ666" s="262"/>
      <c r="BK666" s="262"/>
      <c r="BL666" s="262"/>
      <c r="BM666" s="262"/>
      <c r="BN666" s="262"/>
      <c r="BO666" s="262"/>
      <c r="BP666" s="262"/>
      <c r="BQ666" s="262"/>
      <c r="BR666" s="262"/>
      <c r="BS666" s="262"/>
      <c r="BT666" s="262"/>
      <c r="BU666" s="262"/>
      <c r="BV666" s="262"/>
      <c r="BW666" s="262"/>
      <c r="BX666" s="262"/>
      <c r="BY666" s="262"/>
      <c r="BZ666" s="262"/>
      <c r="CA666" s="262"/>
      <c r="CB666" s="262"/>
      <c r="CC666" s="262"/>
      <c r="CD666" s="262"/>
      <c r="CE666" s="262"/>
      <c r="CF666" s="262"/>
      <c r="CG666" s="262"/>
      <c r="CH666" s="262"/>
      <c r="CI666" s="262"/>
      <c r="CJ666" s="262"/>
      <c r="CK666" s="262"/>
      <c r="CL666" s="262"/>
      <c r="CM666" s="262"/>
      <c r="CN666" s="262"/>
      <c r="CO666" s="262"/>
      <c r="CP666" s="262"/>
      <c r="CQ666" s="262"/>
      <c r="CR666" s="262"/>
      <c r="CS666" s="262"/>
      <c r="CT666" s="262"/>
      <c r="CU666" s="262"/>
      <c r="CV666" s="262"/>
      <c r="CW666" s="262"/>
      <c r="CX666" s="262"/>
      <c r="CY666" s="262"/>
      <c r="CZ666" s="262"/>
      <c r="DA666" s="262"/>
      <c r="DB666" s="262"/>
      <c r="DC666" s="262"/>
      <c r="DD666" s="262"/>
      <c r="DE666" s="262"/>
      <c r="DF666" s="262"/>
      <c r="DG666" s="262"/>
      <c r="DH666" s="262"/>
      <c r="DI666" s="262"/>
      <c r="DJ666" s="262"/>
      <c r="DK666" s="262"/>
      <c r="DL666" s="262"/>
      <c r="DM666" s="262"/>
      <c r="DN666" s="262"/>
      <c r="DO666" s="262"/>
      <c r="DP666" s="262"/>
      <c r="DQ666" s="262"/>
      <c r="DR666" s="262"/>
      <c r="DS666" s="262"/>
      <c r="DT666" s="262"/>
      <c r="DU666" s="262"/>
      <c r="DV666" s="262"/>
      <c r="DW666" s="262"/>
      <c r="DX666" s="262"/>
      <c r="DY666" s="262"/>
      <c r="DZ666" s="262"/>
      <c r="EA666" s="262"/>
      <c r="EB666" s="262"/>
      <c r="EC666" s="262"/>
      <c r="ED666" s="262"/>
      <c r="EE666" s="262"/>
      <c r="EF666" s="262"/>
      <c r="EG666" s="262"/>
      <c r="EH666" s="262"/>
      <c r="EI666" s="262"/>
      <c r="EJ666" s="262"/>
      <c r="EK666" s="262"/>
      <c r="EL666" s="262"/>
      <c r="EM666" s="262"/>
      <c r="EN666" s="262"/>
      <c r="EO666" s="262"/>
      <c r="EP666" s="262"/>
      <c r="EQ666" s="262"/>
      <c r="ER666" s="262"/>
      <c r="ES666" s="262"/>
      <c r="ET666" s="262"/>
      <c r="EU666" s="262"/>
      <c r="EV666" s="262"/>
      <c r="EW666" s="262"/>
      <c r="EX666" s="262"/>
      <c r="EY666" s="262"/>
      <c r="EZ666" s="262"/>
      <c r="FA666" s="262"/>
      <c r="FB666" s="262"/>
      <c r="FC666" s="262"/>
      <c r="FD666" s="262"/>
      <c r="FE666" s="262"/>
      <c r="FF666" s="262"/>
      <c r="FG666" s="262"/>
      <c r="FH666" s="262"/>
      <c r="FI666" s="262"/>
      <c r="FJ666" s="262"/>
      <c r="FK666" s="262"/>
      <c r="FL666" s="262"/>
      <c r="FM666" s="262"/>
      <c r="FN666" s="262"/>
      <c r="FO666" s="262"/>
      <c r="FP666" s="262"/>
      <c r="FQ666" s="262"/>
      <c r="FR666" s="262"/>
      <c r="FS666" s="262"/>
      <c r="FT666" s="262"/>
      <c r="FU666" s="262"/>
      <c r="FV666" s="262"/>
      <c r="FW666" s="262"/>
      <c r="FX666" s="262"/>
      <c r="FY666" s="262"/>
      <c r="FZ666" s="262"/>
      <c r="GA666" s="262"/>
      <c r="GB666" s="262"/>
      <c r="GC666" s="262"/>
      <c r="GD666" s="262"/>
    </row>
    <row r="667" spans="1:186" s="279" customFormat="1" x14ac:dyDescent="0.2">
      <c r="A667" s="339" t="s">
        <v>12561</v>
      </c>
      <c r="B667" s="280" t="s">
        <v>1988</v>
      </c>
      <c r="C667" s="281" t="s">
        <v>8419</v>
      </c>
      <c r="D667" s="130" t="s">
        <v>18</v>
      </c>
      <c r="E667" s="130">
        <v>3</v>
      </c>
      <c r="F667" s="130">
        <v>0.2</v>
      </c>
      <c r="G667" s="282"/>
      <c r="H667" s="283"/>
      <c r="I667" s="284">
        <f ca="1">OFFSET(INDEX(Composições!A:H,MATCH(B667,Composições!A:A,0),8),2,0)</f>
        <v>10.7445</v>
      </c>
      <c r="J667" s="284">
        <f ca="1">IF(ISNUMBER(I667),ROUND(F667*E667*I667,2),"")</f>
        <v>6.45</v>
      </c>
      <c r="K667" s="283">
        <f>BDI!$E$17</f>
        <v>0.18609999999999999</v>
      </c>
      <c r="L667" s="283"/>
      <c r="M667" s="283"/>
      <c r="N667" s="131">
        <f t="shared" ca="1" si="10"/>
        <v>12.74</v>
      </c>
      <c r="O667" s="340">
        <f ca="1">IF(ISNUMBER(I667),ROUND(F667*N667*E667,2),"")</f>
        <v>7.64</v>
      </c>
      <c r="P667" s="262"/>
      <c r="Q667" s="262"/>
      <c r="R667" s="262"/>
      <c r="S667" s="262"/>
      <c r="T667" s="262"/>
      <c r="U667" s="262"/>
      <c r="V667" s="262"/>
      <c r="W667" s="262"/>
      <c r="X667" s="262"/>
      <c r="Y667" s="262"/>
      <c r="Z667" s="262"/>
      <c r="AA667" s="262"/>
      <c r="AB667" s="262"/>
      <c r="AC667" s="262"/>
      <c r="AD667" s="262"/>
      <c r="AE667" s="262"/>
      <c r="AF667" s="262"/>
      <c r="AG667" s="262"/>
      <c r="AH667" s="262"/>
      <c r="AI667" s="262"/>
      <c r="AJ667" s="262"/>
      <c r="AK667" s="262"/>
      <c r="AL667" s="262"/>
      <c r="AM667" s="262"/>
      <c r="AN667" s="262"/>
      <c r="AO667" s="262"/>
      <c r="AP667" s="262"/>
      <c r="AQ667" s="262"/>
      <c r="AR667" s="262"/>
      <c r="AS667" s="262"/>
      <c r="AT667" s="262"/>
      <c r="AU667" s="262"/>
      <c r="AV667" s="262"/>
      <c r="AW667" s="262"/>
      <c r="AX667" s="262"/>
      <c r="AY667" s="262"/>
      <c r="AZ667" s="262"/>
      <c r="BA667" s="262"/>
      <c r="BB667" s="262"/>
      <c r="BC667" s="262"/>
      <c r="BD667" s="262"/>
      <c r="BE667" s="262"/>
      <c r="BF667" s="262"/>
      <c r="BG667" s="262"/>
      <c r="BH667" s="262"/>
      <c r="BI667" s="262"/>
      <c r="BJ667" s="262"/>
      <c r="BK667" s="262"/>
      <c r="BL667" s="262"/>
      <c r="BM667" s="262"/>
      <c r="BN667" s="262"/>
      <c r="BO667" s="262"/>
      <c r="BP667" s="262"/>
      <c r="BQ667" s="262"/>
      <c r="BR667" s="262"/>
      <c r="BS667" s="262"/>
      <c r="BT667" s="262"/>
      <c r="BU667" s="262"/>
      <c r="BV667" s="262"/>
      <c r="BW667" s="262"/>
      <c r="BX667" s="262"/>
      <c r="BY667" s="262"/>
      <c r="BZ667" s="262"/>
      <c r="CA667" s="262"/>
      <c r="CB667" s="262"/>
      <c r="CC667" s="262"/>
      <c r="CD667" s="262"/>
      <c r="CE667" s="262"/>
      <c r="CF667" s="262"/>
      <c r="CG667" s="262"/>
      <c r="CH667" s="262"/>
      <c r="CI667" s="262"/>
      <c r="CJ667" s="262"/>
      <c r="CK667" s="262"/>
      <c r="CL667" s="262"/>
      <c r="CM667" s="262"/>
      <c r="CN667" s="262"/>
      <c r="CO667" s="262"/>
      <c r="CP667" s="262"/>
      <c r="CQ667" s="262"/>
      <c r="CR667" s="262"/>
      <c r="CS667" s="262"/>
      <c r="CT667" s="262"/>
      <c r="CU667" s="262"/>
      <c r="CV667" s="262"/>
      <c r="CW667" s="262"/>
      <c r="CX667" s="262"/>
      <c r="CY667" s="262"/>
      <c r="CZ667" s="262"/>
      <c r="DA667" s="262"/>
      <c r="DB667" s="262"/>
      <c r="DC667" s="262"/>
      <c r="DD667" s="262"/>
      <c r="DE667" s="262"/>
      <c r="DF667" s="262"/>
      <c r="DG667" s="262"/>
      <c r="DH667" s="262"/>
      <c r="DI667" s="262"/>
      <c r="DJ667" s="262"/>
      <c r="DK667" s="262"/>
      <c r="DL667" s="262"/>
      <c r="DM667" s="262"/>
      <c r="DN667" s="262"/>
      <c r="DO667" s="262"/>
      <c r="DP667" s="262"/>
      <c r="DQ667" s="262"/>
      <c r="DR667" s="262"/>
      <c r="DS667" s="262"/>
      <c r="DT667" s="262"/>
      <c r="DU667" s="262"/>
      <c r="DV667" s="262"/>
      <c r="DW667" s="262"/>
      <c r="DX667" s="262"/>
      <c r="DY667" s="262"/>
      <c r="DZ667" s="262"/>
      <c r="EA667" s="262"/>
      <c r="EB667" s="262"/>
      <c r="EC667" s="262"/>
      <c r="ED667" s="262"/>
      <c r="EE667" s="262"/>
      <c r="EF667" s="262"/>
      <c r="EG667" s="262"/>
      <c r="EH667" s="262"/>
      <c r="EI667" s="262"/>
      <c r="EJ667" s="262"/>
      <c r="EK667" s="262"/>
      <c r="EL667" s="262"/>
      <c r="EM667" s="262"/>
      <c r="EN667" s="262"/>
      <c r="EO667" s="262"/>
      <c r="EP667" s="262"/>
      <c r="EQ667" s="262"/>
      <c r="ER667" s="262"/>
      <c r="ES667" s="262"/>
      <c r="ET667" s="262"/>
      <c r="EU667" s="262"/>
      <c r="EV667" s="262"/>
      <c r="EW667" s="262"/>
      <c r="EX667" s="262"/>
      <c r="EY667" s="262"/>
      <c r="EZ667" s="262"/>
      <c r="FA667" s="262"/>
      <c r="FB667" s="262"/>
      <c r="FC667" s="262"/>
      <c r="FD667" s="262"/>
      <c r="FE667" s="262"/>
      <c r="FF667" s="262"/>
      <c r="FG667" s="262"/>
      <c r="FH667" s="262"/>
      <c r="FI667" s="262"/>
      <c r="FJ667" s="262"/>
      <c r="FK667" s="262"/>
      <c r="FL667" s="262"/>
      <c r="FM667" s="262"/>
      <c r="FN667" s="262"/>
      <c r="FO667" s="262"/>
      <c r="FP667" s="262"/>
      <c r="FQ667" s="262"/>
      <c r="FR667" s="262"/>
      <c r="FS667" s="262"/>
      <c r="FT667" s="262"/>
      <c r="FU667" s="262"/>
      <c r="FV667" s="262"/>
      <c r="FW667" s="262"/>
      <c r="FX667" s="262"/>
      <c r="FY667" s="262"/>
      <c r="FZ667" s="262"/>
      <c r="GA667" s="262"/>
      <c r="GB667" s="262"/>
      <c r="GC667" s="262"/>
      <c r="GD667" s="262"/>
    </row>
    <row r="668" spans="1:186" s="279" customFormat="1" x14ac:dyDescent="0.2">
      <c r="A668" s="339" t="s">
        <v>12562</v>
      </c>
      <c r="B668" s="280" t="s">
        <v>1989</v>
      </c>
      <c r="C668" s="281" t="s">
        <v>8420</v>
      </c>
      <c r="D668" s="130" t="s">
        <v>18</v>
      </c>
      <c r="E668" s="130">
        <v>3</v>
      </c>
      <c r="F668" s="130">
        <v>0.2</v>
      </c>
      <c r="G668" s="282"/>
      <c r="H668" s="283"/>
      <c r="I668" s="284">
        <f ca="1">OFFSET(INDEX(Composições!A:H,MATCH(B668,Composições!A:A,0),8),2,0)</f>
        <v>33.8675</v>
      </c>
      <c r="J668" s="284">
        <f ca="1">IF(ISNUMBER(I668),ROUND(F668*E668*I668,2),"")</f>
        <v>20.32</v>
      </c>
      <c r="K668" s="283">
        <f>BDI!$E$17</f>
        <v>0.18609999999999999</v>
      </c>
      <c r="L668" s="283"/>
      <c r="M668" s="283"/>
      <c r="N668" s="131">
        <f t="shared" ref="N668:N731" ca="1" si="11">IF(ISNUMBER(I668),ROUND(I668*(1+K668),2),"")</f>
        <v>40.17</v>
      </c>
      <c r="O668" s="340">
        <f ca="1">IF(ISNUMBER(I668),ROUND(F668*N668*E668,2),"")</f>
        <v>24.1</v>
      </c>
      <c r="P668" s="262"/>
      <c r="Q668" s="262"/>
      <c r="R668" s="262"/>
      <c r="S668" s="262"/>
      <c r="T668" s="262"/>
      <c r="U668" s="262"/>
      <c r="V668" s="262"/>
      <c r="W668" s="262"/>
      <c r="X668" s="262"/>
      <c r="Y668" s="262"/>
      <c r="Z668" s="262"/>
      <c r="AA668" s="262"/>
      <c r="AB668" s="262"/>
      <c r="AC668" s="262"/>
      <c r="AD668" s="262"/>
      <c r="AE668" s="262"/>
      <c r="AF668" s="262"/>
      <c r="AG668" s="262"/>
      <c r="AH668" s="262"/>
      <c r="AI668" s="262"/>
      <c r="AJ668" s="262"/>
      <c r="AK668" s="262"/>
      <c r="AL668" s="262"/>
      <c r="AM668" s="262"/>
      <c r="AN668" s="262"/>
      <c r="AO668" s="262"/>
      <c r="AP668" s="262"/>
      <c r="AQ668" s="262"/>
      <c r="AR668" s="262"/>
      <c r="AS668" s="262"/>
      <c r="AT668" s="262"/>
      <c r="AU668" s="262"/>
      <c r="AV668" s="262"/>
      <c r="AW668" s="262"/>
      <c r="AX668" s="262"/>
      <c r="AY668" s="262"/>
      <c r="AZ668" s="262"/>
      <c r="BA668" s="262"/>
      <c r="BB668" s="262"/>
      <c r="BC668" s="262"/>
      <c r="BD668" s="262"/>
      <c r="BE668" s="262"/>
      <c r="BF668" s="262"/>
      <c r="BG668" s="262"/>
      <c r="BH668" s="262"/>
      <c r="BI668" s="262"/>
      <c r="BJ668" s="262"/>
      <c r="BK668" s="262"/>
      <c r="BL668" s="262"/>
      <c r="BM668" s="262"/>
      <c r="BN668" s="262"/>
      <c r="BO668" s="262"/>
      <c r="BP668" s="262"/>
      <c r="BQ668" s="262"/>
      <c r="BR668" s="262"/>
      <c r="BS668" s="262"/>
      <c r="BT668" s="262"/>
      <c r="BU668" s="262"/>
      <c r="BV668" s="262"/>
      <c r="BW668" s="262"/>
      <c r="BX668" s="262"/>
      <c r="BY668" s="262"/>
      <c r="BZ668" s="262"/>
      <c r="CA668" s="262"/>
      <c r="CB668" s="262"/>
      <c r="CC668" s="262"/>
      <c r="CD668" s="262"/>
      <c r="CE668" s="262"/>
      <c r="CF668" s="262"/>
      <c r="CG668" s="262"/>
      <c r="CH668" s="262"/>
      <c r="CI668" s="262"/>
      <c r="CJ668" s="262"/>
      <c r="CK668" s="262"/>
      <c r="CL668" s="262"/>
      <c r="CM668" s="262"/>
      <c r="CN668" s="262"/>
      <c r="CO668" s="262"/>
      <c r="CP668" s="262"/>
      <c r="CQ668" s="262"/>
      <c r="CR668" s="262"/>
      <c r="CS668" s="262"/>
      <c r="CT668" s="262"/>
      <c r="CU668" s="262"/>
      <c r="CV668" s="262"/>
      <c r="CW668" s="262"/>
      <c r="CX668" s="262"/>
      <c r="CY668" s="262"/>
      <c r="CZ668" s="262"/>
      <c r="DA668" s="262"/>
      <c r="DB668" s="262"/>
      <c r="DC668" s="262"/>
      <c r="DD668" s="262"/>
      <c r="DE668" s="262"/>
      <c r="DF668" s="262"/>
      <c r="DG668" s="262"/>
      <c r="DH668" s="262"/>
      <c r="DI668" s="262"/>
      <c r="DJ668" s="262"/>
      <c r="DK668" s="262"/>
      <c r="DL668" s="262"/>
      <c r="DM668" s="262"/>
      <c r="DN668" s="262"/>
      <c r="DO668" s="262"/>
      <c r="DP668" s="262"/>
      <c r="DQ668" s="262"/>
      <c r="DR668" s="262"/>
      <c r="DS668" s="262"/>
      <c r="DT668" s="262"/>
      <c r="DU668" s="262"/>
      <c r="DV668" s="262"/>
      <c r="DW668" s="262"/>
      <c r="DX668" s="262"/>
      <c r="DY668" s="262"/>
      <c r="DZ668" s="262"/>
      <c r="EA668" s="262"/>
      <c r="EB668" s="262"/>
      <c r="EC668" s="262"/>
      <c r="ED668" s="262"/>
      <c r="EE668" s="262"/>
      <c r="EF668" s="262"/>
      <c r="EG668" s="262"/>
      <c r="EH668" s="262"/>
      <c r="EI668" s="262"/>
      <c r="EJ668" s="262"/>
      <c r="EK668" s="262"/>
      <c r="EL668" s="262"/>
      <c r="EM668" s="262"/>
      <c r="EN668" s="262"/>
      <c r="EO668" s="262"/>
      <c r="EP668" s="262"/>
      <c r="EQ668" s="262"/>
      <c r="ER668" s="262"/>
      <c r="ES668" s="262"/>
      <c r="ET668" s="262"/>
      <c r="EU668" s="262"/>
      <c r="EV668" s="262"/>
      <c r="EW668" s="262"/>
      <c r="EX668" s="262"/>
      <c r="EY668" s="262"/>
      <c r="EZ668" s="262"/>
      <c r="FA668" s="262"/>
      <c r="FB668" s="262"/>
      <c r="FC668" s="262"/>
      <c r="FD668" s="262"/>
      <c r="FE668" s="262"/>
      <c r="FF668" s="262"/>
      <c r="FG668" s="262"/>
      <c r="FH668" s="262"/>
      <c r="FI668" s="262"/>
      <c r="FJ668" s="262"/>
      <c r="FK668" s="262"/>
      <c r="FL668" s="262"/>
      <c r="FM668" s="262"/>
      <c r="FN668" s="262"/>
      <c r="FO668" s="262"/>
      <c r="FP668" s="262"/>
      <c r="FQ668" s="262"/>
      <c r="FR668" s="262"/>
      <c r="FS668" s="262"/>
      <c r="FT668" s="262"/>
      <c r="FU668" s="262"/>
      <c r="FV668" s="262"/>
      <c r="FW668" s="262"/>
      <c r="FX668" s="262"/>
      <c r="FY668" s="262"/>
      <c r="FZ668" s="262"/>
      <c r="GA668" s="262"/>
      <c r="GB668" s="262"/>
      <c r="GC668" s="262"/>
      <c r="GD668" s="262"/>
    </row>
    <row r="669" spans="1:186" s="279" customFormat="1" x14ac:dyDescent="0.2">
      <c r="A669" s="339" t="s">
        <v>12563</v>
      </c>
      <c r="B669" s="280" t="s">
        <v>1990</v>
      </c>
      <c r="C669" s="281" t="s">
        <v>8421</v>
      </c>
      <c r="D669" s="130" t="s">
        <v>18</v>
      </c>
      <c r="E669" s="130">
        <v>25</v>
      </c>
      <c r="F669" s="130">
        <v>0.2</v>
      </c>
      <c r="G669" s="282"/>
      <c r="H669" s="283"/>
      <c r="I669" s="284">
        <f ca="1">OFFSET(INDEX(Composições!A:H,MATCH(B669,Composições!A:A,0),8),2,0)</f>
        <v>77.282499999999985</v>
      </c>
      <c r="J669" s="284">
        <f ca="1">IF(ISNUMBER(I669),ROUND(F669*E669*I669,2),"")</f>
        <v>386.41</v>
      </c>
      <c r="K669" s="283">
        <f>BDI!$E$17</f>
        <v>0.18609999999999999</v>
      </c>
      <c r="L669" s="283"/>
      <c r="M669" s="283"/>
      <c r="N669" s="131">
        <f t="shared" ca="1" si="11"/>
        <v>91.66</v>
      </c>
      <c r="O669" s="340">
        <f ca="1">IF(ISNUMBER(I669),ROUND(F669*N669*E669,2),"")</f>
        <v>458.3</v>
      </c>
      <c r="P669" s="262"/>
      <c r="Q669" s="262"/>
      <c r="R669" s="262"/>
      <c r="S669" s="262"/>
      <c r="T669" s="262"/>
      <c r="U669" s="262"/>
      <c r="V669" s="262"/>
      <c r="W669" s="262"/>
      <c r="X669" s="262"/>
      <c r="Y669" s="262"/>
      <c r="Z669" s="262"/>
      <c r="AA669" s="262"/>
      <c r="AB669" s="262"/>
      <c r="AC669" s="262"/>
      <c r="AD669" s="262"/>
      <c r="AE669" s="262"/>
      <c r="AF669" s="262"/>
      <c r="AG669" s="262"/>
      <c r="AH669" s="262"/>
      <c r="AI669" s="262"/>
      <c r="AJ669" s="262"/>
      <c r="AK669" s="262"/>
      <c r="AL669" s="262"/>
      <c r="AM669" s="262"/>
      <c r="AN669" s="262"/>
      <c r="AO669" s="262"/>
      <c r="AP669" s="262"/>
      <c r="AQ669" s="262"/>
      <c r="AR669" s="262"/>
      <c r="AS669" s="262"/>
      <c r="AT669" s="262"/>
      <c r="AU669" s="262"/>
      <c r="AV669" s="262"/>
      <c r="AW669" s="262"/>
      <c r="AX669" s="262"/>
      <c r="AY669" s="262"/>
      <c r="AZ669" s="262"/>
      <c r="BA669" s="262"/>
      <c r="BB669" s="262"/>
      <c r="BC669" s="262"/>
      <c r="BD669" s="262"/>
      <c r="BE669" s="262"/>
      <c r="BF669" s="262"/>
      <c r="BG669" s="262"/>
      <c r="BH669" s="262"/>
      <c r="BI669" s="262"/>
      <c r="BJ669" s="262"/>
      <c r="BK669" s="262"/>
      <c r="BL669" s="262"/>
      <c r="BM669" s="262"/>
      <c r="BN669" s="262"/>
      <c r="BO669" s="262"/>
      <c r="BP669" s="262"/>
      <c r="BQ669" s="262"/>
      <c r="BR669" s="262"/>
      <c r="BS669" s="262"/>
      <c r="BT669" s="262"/>
      <c r="BU669" s="262"/>
      <c r="BV669" s="262"/>
      <c r="BW669" s="262"/>
      <c r="BX669" s="262"/>
      <c r="BY669" s="262"/>
      <c r="BZ669" s="262"/>
      <c r="CA669" s="262"/>
      <c r="CB669" s="262"/>
      <c r="CC669" s="262"/>
      <c r="CD669" s="262"/>
      <c r="CE669" s="262"/>
      <c r="CF669" s="262"/>
      <c r="CG669" s="262"/>
      <c r="CH669" s="262"/>
      <c r="CI669" s="262"/>
      <c r="CJ669" s="262"/>
      <c r="CK669" s="262"/>
      <c r="CL669" s="262"/>
      <c r="CM669" s="262"/>
      <c r="CN669" s="262"/>
      <c r="CO669" s="262"/>
      <c r="CP669" s="262"/>
      <c r="CQ669" s="262"/>
      <c r="CR669" s="262"/>
      <c r="CS669" s="262"/>
      <c r="CT669" s="262"/>
      <c r="CU669" s="262"/>
      <c r="CV669" s="262"/>
      <c r="CW669" s="262"/>
      <c r="CX669" s="262"/>
      <c r="CY669" s="262"/>
      <c r="CZ669" s="262"/>
      <c r="DA669" s="262"/>
      <c r="DB669" s="262"/>
      <c r="DC669" s="262"/>
      <c r="DD669" s="262"/>
      <c r="DE669" s="262"/>
      <c r="DF669" s="262"/>
      <c r="DG669" s="262"/>
      <c r="DH669" s="262"/>
      <c r="DI669" s="262"/>
      <c r="DJ669" s="262"/>
      <c r="DK669" s="262"/>
      <c r="DL669" s="262"/>
      <c r="DM669" s="262"/>
      <c r="DN669" s="262"/>
      <c r="DO669" s="262"/>
      <c r="DP669" s="262"/>
      <c r="DQ669" s="262"/>
      <c r="DR669" s="262"/>
      <c r="DS669" s="262"/>
      <c r="DT669" s="262"/>
      <c r="DU669" s="262"/>
      <c r="DV669" s="262"/>
      <c r="DW669" s="262"/>
      <c r="DX669" s="262"/>
      <c r="DY669" s="262"/>
      <c r="DZ669" s="262"/>
      <c r="EA669" s="262"/>
      <c r="EB669" s="262"/>
      <c r="EC669" s="262"/>
      <c r="ED669" s="262"/>
      <c r="EE669" s="262"/>
      <c r="EF669" s="262"/>
      <c r="EG669" s="262"/>
      <c r="EH669" s="262"/>
      <c r="EI669" s="262"/>
      <c r="EJ669" s="262"/>
      <c r="EK669" s="262"/>
      <c r="EL669" s="262"/>
      <c r="EM669" s="262"/>
      <c r="EN669" s="262"/>
      <c r="EO669" s="262"/>
      <c r="EP669" s="262"/>
      <c r="EQ669" s="262"/>
      <c r="ER669" s="262"/>
      <c r="ES669" s="262"/>
      <c r="ET669" s="262"/>
      <c r="EU669" s="262"/>
      <c r="EV669" s="262"/>
      <c r="EW669" s="262"/>
      <c r="EX669" s="262"/>
      <c r="EY669" s="262"/>
      <c r="EZ669" s="262"/>
      <c r="FA669" s="262"/>
      <c r="FB669" s="262"/>
      <c r="FC669" s="262"/>
      <c r="FD669" s="262"/>
      <c r="FE669" s="262"/>
      <c r="FF669" s="262"/>
      <c r="FG669" s="262"/>
      <c r="FH669" s="262"/>
      <c r="FI669" s="262"/>
      <c r="FJ669" s="262"/>
      <c r="FK669" s="262"/>
      <c r="FL669" s="262"/>
      <c r="FM669" s="262"/>
      <c r="FN669" s="262"/>
      <c r="FO669" s="262"/>
      <c r="FP669" s="262"/>
      <c r="FQ669" s="262"/>
      <c r="FR669" s="262"/>
      <c r="FS669" s="262"/>
      <c r="FT669" s="262"/>
      <c r="FU669" s="262"/>
      <c r="FV669" s="262"/>
      <c r="FW669" s="262"/>
      <c r="FX669" s="262"/>
      <c r="FY669" s="262"/>
      <c r="FZ669" s="262"/>
      <c r="GA669" s="262"/>
      <c r="GB669" s="262"/>
      <c r="GC669" s="262"/>
      <c r="GD669" s="262"/>
    </row>
    <row r="670" spans="1:186" s="279" customFormat="1" x14ac:dyDescent="0.2">
      <c r="A670" s="339" t="s">
        <v>12564</v>
      </c>
      <c r="B670" s="280" t="s">
        <v>1991</v>
      </c>
      <c r="C670" s="281" t="s">
        <v>8422</v>
      </c>
      <c r="D670" s="130" t="s">
        <v>18</v>
      </c>
      <c r="E670" s="130">
        <v>25</v>
      </c>
      <c r="F670" s="130">
        <v>0.2</v>
      </c>
      <c r="G670" s="282"/>
      <c r="H670" s="283"/>
      <c r="I670" s="284">
        <f ca="1">OFFSET(INDEX(Composições!A:H,MATCH(B670,Composições!A:A,0),8),2,0)</f>
        <v>188.72699999999998</v>
      </c>
      <c r="J670" s="284">
        <f ca="1">IF(ISNUMBER(I670),ROUND(F670*E670*I670,2),"")</f>
        <v>943.64</v>
      </c>
      <c r="K670" s="283">
        <f>BDI!$E$17</f>
        <v>0.18609999999999999</v>
      </c>
      <c r="L670" s="283"/>
      <c r="M670" s="283"/>
      <c r="N670" s="131">
        <f t="shared" ca="1" si="11"/>
        <v>223.85</v>
      </c>
      <c r="O670" s="340">
        <f ca="1">IF(ISNUMBER(I670),ROUND(F670*N670*E670,2),"")</f>
        <v>1119.25</v>
      </c>
      <c r="P670" s="262"/>
      <c r="Q670" s="262"/>
      <c r="R670" s="262"/>
      <c r="S670" s="262"/>
      <c r="T670" s="262"/>
      <c r="U670" s="262"/>
      <c r="V670" s="262"/>
      <c r="W670" s="262"/>
      <c r="X670" s="262"/>
      <c r="Y670" s="262"/>
      <c r="Z670" s="262"/>
      <c r="AA670" s="262"/>
      <c r="AB670" s="262"/>
      <c r="AC670" s="262"/>
      <c r="AD670" s="262"/>
      <c r="AE670" s="262"/>
      <c r="AF670" s="262"/>
      <c r="AG670" s="262"/>
      <c r="AH670" s="262"/>
      <c r="AI670" s="262"/>
      <c r="AJ670" s="262"/>
      <c r="AK670" s="262"/>
      <c r="AL670" s="262"/>
      <c r="AM670" s="262"/>
      <c r="AN670" s="262"/>
      <c r="AO670" s="262"/>
      <c r="AP670" s="262"/>
      <c r="AQ670" s="262"/>
      <c r="AR670" s="262"/>
      <c r="AS670" s="262"/>
      <c r="AT670" s="262"/>
      <c r="AU670" s="262"/>
      <c r="AV670" s="262"/>
      <c r="AW670" s="262"/>
      <c r="AX670" s="262"/>
      <c r="AY670" s="262"/>
      <c r="AZ670" s="262"/>
      <c r="BA670" s="262"/>
      <c r="BB670" s="262"/>
      <c r="BC670" s="262"/>
      <c r="BD670" s="262"/>
      <c r="BE670" s="262"/>
      <c r="BF670" s="262"/>
      <c r="BG670" s="262"/>
      <c r="BH670" s="262"/>
      <c r="BI670" s="262"/>
      <c r="BJ670" s="262"/>
      <c r="BK670" s="262"/>
      <c r="BL670" s="262"/>
      <c r="BM670" s="262"/>
      <c r="BN670" s="262"/>
      <c r="BO670" s="262"/>
      <c r="BP670" s="262"/>
      <c r="BQ670" s="262"/>
      <c r="BR670" s="262"/>
      <c r="BS670" s="262"/>
      <c r="BT670" s="262"/>
      <c r="BU670" s="262"/>
      <c r="BV670" s="262"/>
      <c r="BW670" s="262"/>
      <c r="BX670" s="262"/>
      <c r="BY670" s="262"/>
      <c r="BZ670" s="262"/>
      <c r="CA670" s="262"/>
      <c r="CB670" s="262"/>
      <c r="CC670" s="262"/>
      <c r="CD670" s="262"/>
      <c r="CE670" s="262"/>
      <c r="CF670" s="262"/>
      <c r="CG670" s="262"/>
      <c r="CH670" s="262"/>
      <c r="CI670" s="262"/>
      <c r="CJ670" s="262"/>
      <c r="CK670" s="262"/>
      <c r="CL670" s="262"/>
      <c r="CM670" s="262"/>
      <c r="CN670" s="262"/>
      <c r="CO670" s="262"/>
      <c r="CP670" s="262"/>
      <c r="CQ670" s="262"/>
      <c r="CR670" s="262"/>
      <c r="CS670" s="262"/>
      <c r="CT670" s="262"/>
      <c r="CU670" s="262"/>
      <c r="CV670" s="262"/>
      <c r="CW670" s="262"/>
      <c r="CX670" s="262"/>
      <c r="CY670" s="262"/>
      <c r="CZ670" s="262"/>
      <c r="DA670" s="262"/>
      <c r="DB670" s="262"/>
      <c r="DC670" s="262"/>
      <c r="DD670" s="262"/>
      <c r="DE670" s="262"/>
      <c r="DF670" s="262"/>
      <c r="DG670" s="262"/>
      <c r="DH670" s="262"/>
      <c r="DI670" s="262"/>
      <c r="DJ670" s="262"/>
      <c r="DK670" s="262"/>
      <c r="DL670" s="262"/>
      <c r="DM670" s="262"/>
      <c r="DN670" s="262"/>
      <c r="DO670" s="262"/>
      <c r="DP670" s="262"/>
      <c r="DQ670" s="262"/>
      <c r="DR670" s="262"/>
      <c r="DS670" s="262"/>
      <c r="DT670" s="262"/>
      <c r="DU670" s="262"/>
      <c r="DV670" s="262"/>
      <c r="DW670" s="262"/>
      <c r="DX670" s="262"/>
      <c r="DY670" s="262"/>
      <c r="DZ670" s="262"/>
      <c r="EA670" s="262"/>
      <c r="EB670" s="262"/>
      <c r="EC670" s="262"/>
      <c r="ED670" s="262"/>
      <c r="EE670" s="262"/>
      <c r="EF670" s="262"/>
      <c r="EG670" s="262"/>
      <c r="EH670" s="262"/>
      <c r="EI670" s="262"/>
      <c r="EJ670" s="262"/>
      <c r="EK670" s="262"/>
      <c r="EL670" s="262"/>
      <c r="EM670" s="262"/>
      <c r="EN670" s="262"/>
      <c r="EO670" s="262"/>
      <c r="EP670" s="262"/>
      <c r="EQ670" s="262"/>
      <c r="ER670" s="262"/>
      <c r="ES670" s="262"/>
      <c r="ET670" s="262"/>
      <c r="EU670" s="262"/>
      <c r="EV670" s="262"/>
      <c r="EW670" s="262"/>
      <c r="EX670" s="262"/>
      <c r="EY670" s="262"/>
      <c r="EZ670" s="262"/>
      <c r="FA670" s="262"/>
      <c r="FB670" s="262"/>
      <c r="FC670" s="262"/>
      <c r="FD670" s="262"/>
      <c r="FE670" s="262"/>
      <c r="FF670" s="262"/>
      <c r="FG670" s="262"/>
      <c r="FH670" s="262"/>
      <c r="FI670" s="262"/>
      <c r="FJ670" s="262"/>
      <c r="FK670" s="262"/>
      <c r="FL670" s="262"/>
      <c r="FM670" s="262"/>
      <c r="FN670" s="262"/>
      <c r="FO670" s="262"/>
      <c r="FP670" s="262"/>
      <c r="FQ670" s="262"/>
      <c r="FR670" s="262"/>
      <c r="FS670" s="262"/>
      <c r="FT670" s="262"/>
      <c r="FU670" s="262"/>
      <c r="FV670" s="262"/>
      <c r="FW670" s="262"/>
      <c r="FX670" s="262"/>
      <c r="FY670" s="262"/>
      <c r="FZ670" s="262"/>
      <c r="GA670" s="262"/>
      <c r="GB670" s="262"/>
      <c r="GC670" s="262"/>
      <c r="GD670" s="262"/>
    </row>
    <row r="671" spans="1:186" s="279" customFormat="1" x14ac:dyDescent="0.2">
      <c r="A671" s="339" t="s">
        <v>12565</v>
      </c>
      <c r="B671" s="280" t="s">
        <v>1992</v>
      </c>
      <c r="C671" s="281" t="s">
        <v>8423</v>
      </c>
      <c r="D671" s="130" t="s">
        <v>18</v>
      </c>
      <c r="E671" s="130">
        <v>25</v>
      </c>
      <c r="F671" s="130">
        <v>0.2</v>
      </c>
      <c r="G671" s="282"/>
      <c r="H671" s="283"/>
      <c r="I671" s="284">
        <f ca="1">OFFSET(INDEX(Composições!A:H,MATCH(B671,Composições!A:A,0),8),2,0)</f>
        <v>119.71899999999999</v>
      </c>
      <c r="J671" s="284">
        <f ca="1">IF(ISNUMBER(I671),ROUND(F671*E671*I671,2),"")</f>
        <v>598.6</v>
      </c>
      <c r="K671" s="283">
        <f>BDI!$E$17</f>
        <v>0.18609999999999999</v>
      </c>
      <c r="L671" s="283"/>
      <c r="M671" s="283"/>
      <c r="N671" s="131">
        <f t="shared" ca="1" si="11"/>
        <v>142</v>
      </c>
      <c r="O671" s="340">
        <f ca="1">IF(ISNUMBER(I671),ROUND(F671*N671*E671,2),"")</f>
        <v>710</v>
      </c>
      <c r="P671" s="262"/>
      <c r="Q671" s="262"/>
      <c r="R671" s="262"/>
      <c r="S671" s="262"/>
      <c r="T671" s="262"/>
      <c r="U671" s="262"/>
      <c r="V671" s="262"/>
      <c r="W671" s="262"/>
      <c r="X671" s="262"/>
      <c r="Y671" s="262"/>
      <c r="Z671" s="262"/>
      <c r="AA671" s="262"/>
      <c r="AB671" s="262"/>
      <c r="AC671" s="262"/>
      <c r="AD671" s="262"/>
      <c r="AE671" s="262"/>
      <c r="AF671" s="262"/>
      <c r="AG671" s="262"/>
      <c r="AH671" s="262"/>
      <c r="AI671" s="262"/>
      <c r="AJ671" s="262"/>
      <c r="AK671" s="262"/>
      <c r="AL671" s="262"/>
      <c r="AM671" s="262"/>
      <c r="AN671" s="262"/>
      <c r="AO671" s="262"/>
      <c r="AP671" s="262"/>
      <c r="AQ671" s="262"/>
      <c r="AR671" s="262"/>
      <c r="AS671" s="262"/>
      <c r="AT671" s="262"/>
      <c r="AU671" s="262"/>
      <c r="AV671" s="262"/>
      <c r="AW671" s="262"/>
      <c r="AX671" s="262"/>
      <c r="AY671" s="262"/>
      <c r="AZ671" s="262"/>
      <c r="BA671" s="262"/>
      <c r="BB671" s="262"/>
      <c r="BC671" s="262"/>
      <c r="BD671" s="262"/>
      <c r="BE671" s="262"/>
      <c r="BF671" s="262"/>
      <c r="BG671" s="262"/>
      <c r="BH671" s="262"/>
      <c r="BI671" s="262"/>
      <c r="BJ671" s="262"/>
      <c r="BK671" s="262"/>
      <c r="BL671" s="262"/>
      <c r="BM671" s="262"/>
      <c r="BN671" s="262"/>
      <c r="BO671" s="262"/>
      <c r="BP671" s="262"/>
      <c r="BQ671" s="262"/>
      <c r="BR671" s="262"/>
      <c r="BS671" s="262"/>
      <c r="BT671" s="262"/>
      <c r="BU671" s="262"/>
      <c r="BV671" s="262"/>
      <c r="BW671" s="262"/>
      <c r="BX671" s="262"/>
      <c r="BY671" s="262"/>
      <c r="BZ671" s="262"/>
      <c r="CA671" s="262"/>
      <c r="CB671" s="262"/>
      <c r="CC671" s="262"/>
      <c r="CD671" s="262"/>
      <c r="CE671" s="262"/>
      <c r="CF671" s="262"/>
      <c r="CG671" s="262"/>
      <c r="CH671" s="262"/>
      <c r="CI671" s="262"/>
      <c r="CJ671" s="262"/>
      <c r="CK671" s="262"/>
      <c r="CL671" s="262"/>
      <c r="CM671" s="262"/>
      <c r="CN671" s="262"/>
      <c r="CO671" s="262"/>
      <c r="CP671" s="262"/>
      <c r="CQ671" s="262"/>
      <c r="CR671" s="262"/>
      <c r="CS671" s="262"/>
      <c r="CT671" s="262"/>
      <c r="CU671" s="262"/>
      <c r="CV671" s="262"/>
      <c r="CW671" s="262"/>
      <c r="CX671" s="262"/>
      <c r="CY671" s="262"/>
      <c r="CZ671" s="262"/>
      <c r="DA671" s="262"/>
      <c r="DB671" s="262"/>
      <c r="DC671" s="262"/>
      <c r="DD671" s="262"/>
      <c r="DE671" s="262"/>
      <c r="DF671" s="262"/>
      <c r="DG671" s="262"/>
      <c r="DH671" s="262"/>
      <c r="DI671" s="262"/>
      <c r="DJ671" s="262"/>
      <c r="DK671" s="262"/>
      <c r="DL671" s="262"/>
      <c r="DM671" s="262"/>
      <c r="DN671" s="262"/>
      <c r="DO671" s="262"/>
      <c r="DP671" s="262"/>
      <c r="DQ671" s="262"/>
      <c r="DR671" s="262"/>
      <c r="DS671" s="262"/>
      <c r="DT671" s="262"/>
      <c r="DU671" s="262"/>
      <c r="DV671" s="262"/>
      <c r="DW671" s="262"/>
      <c r="DX671" s="262"/>
      <c r="DY671" s="262"/>
      <c r="DZ671" s="262"/>
      <c r="EA671" s="262"/>
      <c r="EB671" s="262"/>
      <c r="EC671" s="262"/>
      <c r="ED671" s="262"/>
      <c r="EE671" s="262"/>
      <c r="EF671" s="262"/>
      <c r="EG671" s="262"/>
      <c r="EH671" s="262"/>
      <c r="EI671" s="262"/>
      <c r="EJ671" s="262"/>
      <c r="EK671" s="262"/>
      <c r="EL671" s="262"/>
      <c r="EM671" s="262"/>
      <c r="EN671" s="262"/>
      <c r="EO671" s="262"/>
      <c r="EP671" s="262"/>
      <c r="EQ671" s="262"/>
      <c r="ER671" s="262"/>
      <c r="ES671" s="262"/>
      <c r="ET671" s="262"/>
      <c r="EU671" s="262"/>
      <c r="EV671" s="262"/>
      <c r="EW671" s="262"/>
      <c r="EX671" s="262"/>
      <c r="EY671" s="262"/>
      <c r="EZ671" s="262"/>
      <c r="FA671" s="262"/>
      <c r="FB671" s="262"/>
      <c r="FC671" s="262"/>
      <c r="FD671" s="262"/>
      <c r="FE671" s="262"/>
      <c r="FF671" s="262"/>
      <c r="FG671" s="262"/>
      <c r="FH671" s="262"/>
      <c r="FI671" s="262"/>
      <c r="FJ671" s="262"/>
      <c r="FK671" s="262"/>
      <c r="FL671" s="262"/>
      <c r="FM671" s="262"/>
      <c r="FN671" s="262"/>
      <c r="FO671" s="262"/>
      <c r="FP671" s="262"/>
      <c r="FQ671" s="262"/>
      <c r="FR671" s="262"/>
      <c r="FS671" s="262"/>
      <c r="FT671" s="262"/>
      <c r="FU671" s="262"/>
      <c r="FV671" s="262"/>
      <c r="FW671" s="262"/>
      <c r="FX671" s="262"/>
      <c r="FY671" s="262"/>
      <c r="FZ671" s="262"/>
      <c r="GA671" s="262"/>
      <c r="GB671" s="262"/>
      <c r="GC671" s="262"/>
      <c r="GD671" s="262"/>
    </row>
    <row r="672" spans="1:186" s="279" customFormat="1" x14ac:dyDescent="0.2">
      <c r="A672" s="339" t="s">
        <v>12566</v>
      </c>
      <c r="B672" s="280" t="s">
        <v>1993</v>
      </c>
      <c r="C672" s="281" t="s">
        <v>8424</v>
      </c>
      <c r="D672" s="130" t="s">
        <v>18</v>
      </c>
      <c r="E672" s="130">
        <v>3</v>
      </c>
      <c r="F672" s="130">
        <v>0.2</v>
      </c>
      <c r="G672" s="282"/>
      <c r="H672" s="283"/>
      <c r="I672" s="284">
        <f ca="1">OFFSET(INDEX(Composições!A:H,MATCH(B672,Composições!A:A,0),8),2,0)</f>
        <v>62.281999999999996</v>
      </c>
      <c r="J672" s="284">
        <f ca="1">IF(ISNUMBER(I672),ROUND(F672*E672*I672,2),"")</f>
        <v>37.369999999999997</v>
      </c>
      <c r="K672" s="283">
        <f>BDI!$E$17</f>
        <v>0.18609999999999999</v>
      </c>
      <c r="L672" s="283"/>
      <c r="M672" s="283"/>
      <c r="N672" s="131">
        <f t="shared" ca="1" si="11"/>
        <v>73.87</v>
      </c>
      <c r="O672" s="340">
        <f ca="1">IF(ISNUMBER(I672),ROUND(F672*N672*E672,2),"")</f>
        <v>44.32</v>
      </c>
      <c r="P672" s="262"/>
      <c r="Q672" s="262"/>
      <c r="R672" s="262"/>
      <c r="S672" s="262"/>
      <c r="T672" s="262"/>
      <c r="U672" s="262"/>
      <c r="V672" s="262"/>
      <c r="W672" s="262"/>
      <c r="X672" s="262"/>
      <c r="Y672" s="262"/>
      <c r="Z672" s="262"/>
      <c r="AA672" s="262"/>
      <c r="AB672" s="262"/>
      <c r="AC672" s="262"/>
      <c r="AD672" s="262"/>
      <c r="AE672" s="262"/>
      <c r="AF672" s="262"/>
      <c r="AG672" s="262"/>
      <c r="AH672" s="262"/>
      <c r="AI672" s="262"/>
      <c r="AJ672" s="262"/>
      <c r="AK672" s="262"/>
      <c r="AL672" s="262"/>
      <c r="AM672" s="262"/>
      <c r="AN672" s="262"/>
      <c r="AO672" s="262"/>
      <c r="AP672" s="262"/>
      <c r="AQ672" s="262"/>
      <c r="AR672" s="262"/>
      <c r="AS672" s="262"/>
      <c r="AT672" s="262"/>
      <c r="AU672" s="262"/>
      <c r="AV672" s="262"/>
      <c r="AW672" s="262"/>
      <c r="AX672" s="262"/>
      <c r="AY672" s="262"/>
      <c r="AZ672" s="262"/>
      <c r="BA672" s="262"/>
      <c r="BB672" s="262"/>
      <c r="BC672" s="262"/>
      <c r="BD672" s="262"/>
      <c r="BE672" s="262"/>
      <c r="BF672" s="262"/>
      <c r="BG672" s="262"/>
      <c r="BH672" s="262"/>
      <c r="BI672" s="262"/>
      <c r="BJ672" s="262"/>
      <c r="BK672" s="262"/>
      <c r="BL672" s="262"/>
      <c r="BM672" s="262"/>
      <c r="BN672" s="262"/>
      <c r="BO672" s="262"/>
      <c r="BP672" s="262"/>
      <c r="BQ672" s="262"/>
      <c r="BR672" s="262"/>
      <c r="BS672" s="262"/>
      <c r="BT672" s="262"/>
      <c r="BU672" s="262"/>
      <c r="BV672" s="262"/>
      <c r="BW672" s="262"/>
      <c r="BX672" s="262"/>
      <c r="BY672" s="262"/>
      <c r="BZ672" s="262"/>
      <c r="CA672" s="262"/>
      <c r="CB672" s="262"/>
      <c r="CC672" s="262"/>
      <c r="CD672" s="262"/>
      <c r="CE672" s="262"/>
      <c r="CF672" s="262"/>
      <c r="CG672" s="262"/>
      <c r="CH672" s="262"/>
      <c r="CI672" s="262"/>
      <c r="CJ672" s="262"/>
      <c r="CK672" s="262"/>
      <c r="CL672" s="262"/>
      <c r="CM672" s="262"/>
      <c r="CN672" s="262"/>
      <c r="CO672" s="262"/>
      <c r="CP672" s="262"/>
      <c r="CQ672" s="262"/>
      <c r="CR672" s="262"/>
      <c r="CS672" s="262"/>
      <c r="CT672" s="262"/>
      <c r="CU672" s="262"/>
      <c r="CV672" s="262"/>
      <c r="CW672" s="262"/>
      <c r="CX672" s="262"/>
      <c r="CY672" s="262"/>
      <c r="CZ672" s="262"/>
      <c r="DA672" s="262"/>
      <c r="DB672" s="262"/>
      <c r="DC672" s="262"/>
      <c r="DD672" s="262"/>
      <c r="DE672" s="262"/>
      <c r="DF672" s="262"/>
      <c r="DG672" s="262"/>
      <c r="DH672" s="262"/>
      <c r="DI672" s="262"/>
      <c r="DJ672" s="262"/>
      <c r="DK672" s="262"/>
      <c r="DL672" s="262"/>
      <c r="DM672" s="262"/>
      <c r="DN672" s="262"/>
      <c r="DO672" s="262"/>
      <c r="DP672" s="262"/>
      <c r="DQ672" s="262"/>
      <c r="DR672" s="262"/>
      <c r="DS672" s="262"/>
      <c r="DT672" s="262"/>
      <c r="DU672" s="262"/>
      <c r="DV672" s="262"/>
      <c r="DW672" s="262"/>
      <c r="DX672" s="262"/>
      <c r="DY672" s="262"/>
      <c r="DZ672" s="262"/>
      <c r="EA672" s="262"/>
      <c r="EB672" s="262"/>
      <c r="EC672" s="262"/>
      <c r="ED672" s="262"/>
      <c r="EE672" s="262"/>
      <c r="EF672" s="262"/>
      <c r="EG672" s="262"/>
      <c r="EH672" s="262"/>
      <c r="EI672" s="262"/>
      <c r="EJ672" s="262"/>
      <c r="EK672" s="262"/>
      <c r="EL672" s="262"/>
      <c r="EM672" s="262"/>
      <c r="EN672" s="262"/>
      <c r="EO672" s="262"/>
      <c r="EP672" s="262"/>
      <c r="EQ672" s="262"/>
      <c r="ER672" s="262"/>
      <c r="ES672" s="262"/>
      <c r="ET672" s="262"/>
      <c r="EU672" s="262"/>
      <c r="EV672" s="262"/>
      <c r="EW672" s="262"/>
      <c r="EX672" s="262"/>
      <c r="EY672" s="262"/>
      <c r="EZ672" s="262"/>
      <c r="FA672" s="262"/>
      <c r="FB672" s="262"/>
      <c r="FC672" s="262"/>
      <c r="FD672" s="262"/>
      <c r="FE672" s="262"/>
      <c r="FF672" s="262"/>
      <c r="FG672" s="262"/>
      <c r="FH672" s="262"/>
      <c r="FI672" s="262"/>
      <c r="FJ672" s="262"/>
      <c r="FK672" s="262"/>
      <c r="FL672" s="262"/>
      <c r="FM672" s="262"/>
      <c r="FN672" s="262"/>
      <c r="FO672" s="262"/>
      <c r="FP672" s="262"/>
      <c r="FQ672" s="262"/>
      <c r="FR672" s="262"/>
      <c r="FS672" s="262"/>
      <c r="FT672" s="262"/>
      <c r="FU672" s="262"/>
      <c r="FV672" s="262"/>
      <c r="FW672" s="262"/>
      <c r="FX672" s="262"/>
      <c r="FY672" s="262"/>
      <c r="FZ672" s="262"/>
      <c r="GA672" s="262"/>
      <c r="GB672" s="262"/>
      <c r="GC672" s="262"/>
      <c r="GD672" s="262"/>
    </row>
    <row r="673" spans="1:186" s="279" customFormat="1" x14ac:dyDescent="0.2">
      <c r="A673" s="339" t="s">
        <v>12567</v>
      </c>
      <c r="B673" s="280" t="s">
        <v>1994</v>
      </c>
      <c r="C673" s="281" t="s">
        <v>8425</v>
      </c>
      <c r="D673" s="130" t="s">
        <v>18</v>
      </c>
      <c r="E673" s="130">
        <v>25</v>
      </c>
      <c r="F673" s="130">
        <v>0.2</v>
      </c>
      <c r="G673" s="282"/>
      <c r="H673" s="283"/>
      <c r="I673" s="284">
        <f ca="1">OFFSET(INDEX(Composições!A:H,MATCH(B673,Composições!A:A,0),8),2,0)</f>
        <v>67.658999999999992</v>
      </c>
      <c r="J673" s="284">
        <f ca="1">IF(ISNUMBER(I673),ROUND(F673*E673*I673,2),"")</f>
        <v>338.3</v>
      </c>
      <c r="K673" s="283">
        <f>BDI!$E$17</f>
        <v>0.18609999999999999</v>
      </c>
      <c r="L673" s="283"/>
      <c r="M673" s="283"/>
      <c r="N673" s="131">
        <f t="shared" ca="1" si="11"/>
        <v>80.25</v>
      </c>
      <c r="O673" s="340">
        <f ca="1">IF(ISNUMBER(I673),ROUND(F673*N673*E673,2),"")</f>
        <v>401.25</v>
      </c>
      <c r="P673" s="262"/>
      <c r="Q673" s="262"/>
      <c r="R673" s="262"/>
      <c r="S673" s="262"/>
      <c r="T673" s="262"/>
      <c r="U673" s="262"/>
      <c r="V673" s="262"/>
      <c r="W673" s="262"/>
      <c r="X673" s="262"/>
      <c r="Y673" s="262"/>
      <c r="Z673" s="262"/>
      <c r="AA673" s="262"/>
      <c r="AB673" s="262"/>
      <c r="AC673" s="262"/>
      <c r="AD673" s="262"/>
      <c r="AE673" s="262"/>
      <c r="AF673" s="262"/>
      <c r="AG673" s="262"/>
      <c r="AH673" s="262"/>
      <c r="AI673" s="262"/>
      <c r="AJ673" s="262"/>
      <c r="AK673" s="262"/>
      <c r="AL673" s="262"/>
      <c r="AM673" s="262"/>
      <c r="AN673" s="262"/>
      <c r="AO673" s="262"/>
      <c r="AP673" s="262"/>
      <c r="AQ673" s="262"/>
      <c r="AR673" s="262"/>
      <c r="AS673" s="262"/>
      <c r="AT673" s="262"/>
      <c r="AU673" s="262"/>
      <c r="AV673" s="262"/>
      <c r="AW673" s="262"/>
      <c r="AX673" s="262"/>
      <c r="AY673" s="262"/>
      <c r="AZ673" s="262"/>
      <c r="BA673" s="262"/>
      <c r="BB673" s="262"/>
      <c r="BC673" s="262"/>
      <c r="BD673" s="262"/>
      <c r="BE673" s="262"/>
      <c r="BF673" s="262"/>
      <c r="BG673" s="262"/>
      <c r="BH673" s="262"/>
      <c r="BI673" s="262"/>
      <c r="BJ673" s="262"/>
      <c r="BK673" s="262"/>
      <c r="BL673" s="262"/>
      <c r="BM673" s="262"/>
      <c r="BN673" s="262"/>
      <c r="BO673" s="262"/>
      <c r="BP673" s="262"/>
      <c r="BQ673" s="262"/>
      <c r="BR673" s="262"/>
      <c r="BS673" s="262"/>
      <c r="BT673" s="262"/>
      <c r="BU673" s="262"/>
      <c r="BV673" s="262"/>
      <c r="BW673" s="262"/>
      <c r="BX673" s="262"/>
      <c r="BY673" s="262"/>
      <c r="BZ673" s="262"/>
      <c r="CA673" s="262"/>
      <c r="CB673" s="262"/>
      <c r="CC673" s="262"/>
      <c r="CD673" s="262"/>
      <c r="CE673" s="262"/>
      <c r="CF673" s="262"/>
      <c r="CG673" s="262"/>
      <c r="CH673" s="262"/>
      <c r="CI673" s="262"/>
      <c r="CJ673" s="262"/>
      <c r="CK673" s="262"/>
      <c r="CL673" s="262"/>
      <c r="CM673" s="262"/>
      <c r="CN673" s="262"/>
      <c r="CO673" s="262"/>
      <c r="CP673" s="262"/>
      <c r="CQ673" s="262"/>
      <c r="CR673" s="262"/>
      <c r="CS673" s="262"/>
      <c r="CT673" s="262"/>
      <c r="CU673" s="262"/>
      <c r="CV673" s="262"/>
      <c r="CW673" s="262"/>
      <c r="CX673" s="262"/>
      <c r="CY673" s="262"/>
      <c r="CZ673" s="262"/>
      <c r="DA673" s="262"/>
      <c r="DB673" s="262"/>
      <c r="DC673" s="262"/>
      <c r="DD673" s="262"/>
      <c r="DE673" s="262"/>
      <c r="DF673" s="262"/>
      <c r="DG673" s="262"/>
      <c r="DH673" s="262"/>
      <c r="DI673" s="262"/>
      <c r="DJ673" s="262"/>
      <c r="DK673" s="262"/>
      <c r="DL673" s="262"/>
      <c r="DM673" s="262"/>
      <c r="DN673" s="262"/>
      <c r="DO673" s="262"/>
      <c r="DP673" s="262"/>
      <c r="DQ673" s="262"/>
      <c r="DR673" s="262"/>
      <c r="DS673" s="262"/>
      <c r="DT673" s="262"/>
      <c r="DU673" s="262"/>
      <c r="DV673" s="262"/>
      <c r="DW673" s="262"/>
      <c r="DX673" s="262"/>
      <c r="DY673" s="262"/>
      <c r="DZ673" s="262"/>
      <c r="EA673" s="262"/>
      <c r="EB673" s="262"/>
      <c r="EC673" s="262"/>
      <c r="ED673" s="262"/>
      <c r="EE673" s="262"/>
      <c r="EF673" s="262"/>
      <c r="EG673" s="262"/>
      <c r="EH673" s="262"/>
      <c r="EI673" s="262"/>
      <c r="EJ673" s="262"/>
      <c r="EK673" s="262"/>
      <c r="EL673" s="262"/>
      <c r="EM673" s="262"/>
      <c r="EN673" s="262"/>
      <c r="EO673" s="262"/>
      <c r="EP673" s="262"/>
      <c r="EQ673" s="262"/>
      <c r="ER673" s="262"/>
      <c r="ES673" s="262"/>
      <c r="ET673" s="262"/>
      <c r="EU673" s="262"/>
      <c r="EV673" s="262"/>
      <c r="EW673" s="262"/>
      <c r="EX673" s="262"/>
      <c r="EY673" s="262"/>
      <c r="EZ673" s="262"/>
      <c r="FA673" s="262"/>
      <c r="FB673" s="262"/>
      <c r="FC673" s="262"/>
      <c r="FD673" s="262"/>
      <c r="FE673" s="262"/>
      <c r="FF673" s="262"/>
      <c r="FG673" s="262"/>
      <c r="FH673" s="262"/>
      <c r="FI673" s="262"/>
      <c r="FJ673" s="262"/>
      <c r="FK673" s="262"/>
      <c r="FL673" s="262"/>
      <c r="FM673" s="262"/>
      <c r="FN673" s="262"/>
      <c r="FO673" s="262"/>
      <c r="FP673" s="262"/>
      <c r="FQ673" s="262"/>
      <c r="FR673" s="262"/>
      <c r="FS673" s="262"/>
      <c r="FT673" s="262"/>
      <c r="FU673" s="262"/>
      <c r="FV673" s="262"/>
      <c r="FW673" s="262"/>
      <c r="FX673" s="262"/>
      <c r="FY673" s="262"/>
      <c r="FZ673" s="262"/>
      <c r="GA673" s="262"/>
      <c r="GB673" s="262"/>
      <c r="GC673" s="262"/>
      <c r="GD673" s="262"/>
    </row>
    <row r="674" spans="1:186" s="279" customFormat="1" x14ac:dyDescent="0.2">
      <c r="A674" s="339" t="s">
        <v>12568</v>
      </c>
      <c r="B674" s="280" t="s">
        <v>1995</v>
      </c>
      <c r="C674" s="281" t="s">
        <v>8426</v>
      </c>
      <c r="D674" s="130" t="s">
        <v>18</v>
      </c>
      <c r="E674" s="130">
        <v>12</v>
      </c>
      <c r="F674" s="130">
        <v>0.2</v>
      </c>
      <c r="G674" s="282"/>
      <c r="H674" s="283"/>
      <c r="I674" s="284">
        <f ca="1">OFFSET(INDEX(Composições!A:H,MATCH(B674,Composições!A:A,0),8),2,0)</f>
        <v>157.3295</v>
      </c>
      <c r="J674" s="284">
        <f ca="1">IF(ISNUMBER(I674),ROUND(F674*E674*I674,2),"")</f>
        <v>377.59</v>
      </c>
      <c r="K674" s="283">
        <f>BDI!$E$17</f>
        <v>0.18609999999999999</v>
      </c>
      <c r="L674" s="283"/>
      <c r="M674" s="283"/>
      <c r="N674" s="131">
        <f t="shared" ca="1" si="11"/>
        <v>186.61</v>
      </c>
      <c r="O674" s="340">
        <f ca="1">IF(ISNUMBER(I674),ROUND(F674*N674*E674,2),"")</f>
        <v>447.86</v>
      </c>
      <c r="P674" s="262"/>
      <c r="Q674" s="262"/>
      <c r="R674" s="262"/>
      <c r="S674" s="262"/>
      <c r="T674" s="262"/>
      <c r="U674" s="262"/>
      <c r="V674" s="262"/>
      <c r="W674" s="262"/>
      <c r="X674" s="262"/>
      <c r="Y674" s="262"/>
      <c r="Z674" s="262"/>
      <c r="AA674" s="262"/>
      <c r="AB674" s="262"/>
      <c r="AC674" s="262"/>
      <c r="AD674" s="262"/>
      <c r="AE674" s="262"/>
      <c r="AF674" s="262"/>
      <c r="AG674" s="262"/>
      <c r="AH674" s="262"/>
      <c r="AI674" s="262"/>
      <c r="AJ674" s="262"/>
      <c r="AK674" s="262"/>
      <c r="AL674" s="262"/>
      <c r="AM674" s="262"/>
      <c r="AN674" s="262"/>
      <c r="AO674" s="262"/>
      <c r="AP674" s="262"/>
      <c r="AQ674" s="262"/>
      <c r="AR674" s="262"/>
      <c r="AS674" s="262"/>
      <c r="AT674" s="262"/>
      <c r="AU674" s="262"/>
      <c r="AV674" s="262"/>
      <c r="AW674" s="262"/>
      <c r="AX674" s="262"/>
      <c r="AY674" s="262"/>
      <c r="AZ674" s="262"/>
      <c r="BA674" s="262"/>
      <c r="BB674" s="262"/>
      <c r="BC674" s="262"/>
      <c r="BD674" s="262"/>
      <c r="BE674" s="262"/>
      <c r="BF674" s="262"/>
      <c r="BG674" s="262"/>
      <c r="BH674" s="262"/>
      <c r="BI674" s="262"/>
      <c r="BJ674" s="262"/>
      <c r="BK674" s="262"/>
      <c r="BL674" s="262"/>
      <c r="BM674" s="262"/>
      <c r="BN674" s="262"/>
      <c r="BO674" s="262"/>
      <c r="BP674" s="262"/>
      <c r="BQ674" s="262"/>
      <c r="BR674" s="262"/>
      <c r="BS674" s="262"/>
      <c r="BT674" s="262"/>
      <c r="BU674" s="262"/>
      <c r="BV674" s="262"/>
      <c r="BW674" s="262"/>
      <c r="BX674" s="262"/>
      <c r="BY674" s="262"/>
      <c r="BZ674" s="262"/>
      <c r="CA674" s="262"/>
      <c r="CB674" s="262"/>
      <c r="CC674" s="262"/>
      <c r="CD674" s="262"/>
      <c r="CE674" s="262"/>
      <c r="CF674" s="262"/>
      <c r="CG674" s="262"/>
      <c r="CH674" s="262"/>
      <c r="CI674" s="262"/>
      <c r="CJ674" s="262"/>
      <c r="CK674" s="262"/>
      <c r="CL674" s="262"/>
      <c r="CM674" s="262"/>
      <c r="CN674" s="262"/>
      <c r="CO674" s="262"/>
      <c r="CP674" s="262"/>
      <c r="CQ674" s="262"/>
      <c r="CR674" s="262"/>
      <c r="CS674" s="262"/>
      <c r="CT674" s="262"/>
      <c r="CU674" s="262"/>
      <c r="CV674" s="262"/>
      <c r="CW674" s="262"/>
      <c r="CX674" s="262"/>
      <c r="CY674" s="262"/>
      <c r="CZ674" s="262"/>
      <c r="DA674" s="262"/>
      <c r="DB674" s="262"/>
      <c r="DC674" s="262"/>
      <c r="DD674" s="262"/>
      <c r="DE674" s="262"/>
      <c r="DF674" s="262"/>
      <c r="DG674" s="262"/>
      <c r="DH674" s="262"/>
      <c r="DI674" s="262"/>
      <c r="DJ674" s="262"/>
      <c r="DK674" s="262"/>
      <c r="DL674" s="262"/>
      <c r="DM674" s="262"/>
      <c r="DN674" s="262"/>
      <c r="DO674" s="262"/>
      <c r="DP674" s="262"/>
      <c r="DQ674" s="262"/>
      <c r="DR674" s="262"/>
      <c r="DS674" s="262"/>
      <c r="DT674" s="262"/>
      <c r="DU674" s="262"/>
      <c r="DV674" s="262"/>
      <c r="DW674" s="262"/>
      <c r="DX674" s="262"/>
      <c r="DY674" s="262"/>
      <c r="DZ674" s="262"/>
      <c r="EA674" s="262"/>
      <c r="EB674" s="262"/>
      <c r="EC674" s="262"/>
      <c r="ED674" s="262"/>
      <c r="EE674" s="262"/>
      <c r="EF674" s="262"/>
      <c r="EG674" s="262"/>
      <c r="EH674" s="262"/>
      <c r="EI674" s="262"/>
      <c r="EJ674" s="262"/>
      <c r="EK674" s="262"/>
      <c r="EL674" s="262"/>
      <c r="EM674" s="262"/>
      <c r="EN674" s="262"/>
      <c r="EO674" s="262"/>
      <c r="EP674" s="262"/>
      <c r="EQ674" s="262"/>
      <c r="ER674" s="262"/>
      <c r="ES674" s="262"/>
      <c r="ET674" s="262"/>
      <c r="EU674" s="262"/>
      <c r="EV674" s="262"/>
      <c r="EW674" s="262"/>
      <c r="EX674" s="262"/>
      <c r="EY674" s="262"/>
      <c r="EZ674" s="262"/>
      <c r="FA674" s="262"/>
      <c r="FB674" s="262"/>
      <c r="FC674" s="262"/>
      <c r="FD674" s="262"/>
      <c r="FE674" s="262"/>
      <c r="FF674" s="262"/>
      <c r="FG674" s="262"/>
      <c r="FH674" s="262"/>
      <c r="FI674" s="262"/>
      <c r="FJ674" s="262"/>
      <c r="FK674" s="262"/>
      <c r="FL674" s="262"/>
      <c r="FM674" s="262"/>
      <c r="FN674" s="262"/>
      <c r="FO674" s="262"/>
      <c r="FP674" s="262"/>
      <c r="FQ674" s="262"/>
      <c r="FR674" s="262"/>
      <c r="FS674" s="262"/>
      <c r="FT674" s="262"/>
      <c r="FU674" s="262"/>
      <c r="FV674" s="262"/>
      <c r="FW674" s="262"/>
      <c r="FX674" s="262"/>
      <c r="FY674" s="262"/>
      <c r="FZ674" s="262"/>
      <c r="GA674" s="262"/>
      <c r="GB674" s="262"/>
      <c r="GC674" s="262"/>
      <c r="GD674" s="262"/>
    </row>
    <row r="675" spans="1:186" s="279" customFormat="1" x14ac:dyDescent="0.2">
      <c r="A675" s="339" t="s">
        <v>12569</v>
      </c>
      <c r="B675" s="280" t="s">
        <v>1996</v>
      </c>
      <c r="C675" s="281" t="s">
        <v>8427</v>
      </c>
      <c r="D675" s="130" t="s">
        <v>18</v>
      </c>
      <c r="E675" s="130">
        <v>25</v>
      </c>
      <c r="F675" s="130">
        <v>0.2</v>
      </c>
      <c r="G675" s="282"/>
      <c r="H675" s="283"/>
      <c r="I675" s="284">
        <f ca="1">OFFSET(INDEX(Composições!A:H,MATCH(B675,Composições!A:A,0),8),2,0)</f>
        <v>65.036999999999992</v>
      </c>
      <c r="J675" s="284">
        <f ca="1">IF(ISNUMBER(I675),ROUND(F675*E675*I675,2),"")</f>
        <v>325.19</v>
      </c>
      <c r="K675" s="283">
        <f>BDI!$E$17</f>
        <v>0.18609999999999999</v>
      </c>
      <c r="L675" s="283"/>
      <c r="M675" s="283"/>
      <c r="N675" s="131">
        <f t="shared" ca="1" si="11"/>
        <v>77.14</v>
      </c>
      <c r="O675" s="340">
        <f ca="1">IF(ISNUMBER(I675),ROUND(F675*N675*E675,2),"")</f>
        <v>385.7</v>
      </c>
      <c r="P675" s="262"/>
      <c r="Q675" s="262"/>
      <c r="R675" s="262"/>
      <c r="S675" s="262"/>
      <c r="T675" s="262"/>
      <c r="U675" s="262"/>
      <c r="V675" s="262"/>
      <c r="W675" s="262"/>
      <c r="X675" s="262"/>
      <c r="Y675" s="262"/>
      <c r="Z675" s="262"/>
      <c r="AA675" s="262"/>
      <c r="AB675" s="262"/>
      <c r="AC675" s="262"/>
      <c r="AD675" s="262"/>
      <c r="AE675" s="262"/>
      <c r="AF675" s="262"/>
      <c r="AG675" s="262"/>
      <c r="AH675" s="262"/>
      <c r="AI675" s="262"/>
      <c r="AJ675" s="262"/>
      <c r="AK675" s="262"/>
      <c r="AL675" s="262"/>
      <c r="AM675" s="262"/>
      <c r="AN675" s="262"/>
      <c r="AO675" s="262"/>
      <c r="AP675" s="262"/>
      <c r="AQ675" s="262"/>
      <c r="AR675" s="262"/>
      <c r="AS675" s="262"/>
      <c r="AT675" s="262"/>
      <c r="AU675" s="262"/>
      <c r="AV675" s="262"/>
      <c r="AW675" s="262"/>
      <c r="AX675" s="262"/>
      <c r="AY675" s="262"/>
      <c r="AZ675" s="262"/>
      <c r="BA675" s="262"/>
      <c r="BB675" s="262"/>
      <c r="BC675" s="262"/>
      <c r="BD675" s="262"/>
      <c r="BE675" s="262"/>
      <c r="BF675" s="262"/>
      <c r="BG675" s="262"/>
      <c r="BH675" s="262"/>
      <c r="BI675" s="262"/>
      <c r="BJ675" s="262"/>
      <c r="BK675" s="262"/>
      <c r="BL675" s="262"/>
      <c r="BM675" s="262"/>
      <c r="BN675" s="262"/>
      <c r="BO675" s="262"/>
      <c r="BP675" s="262"/>
      <c r="BQ675" s="262"/>
      <c r="BR675" s="262"/>
      <c r="BS675" s="262"/>
      <c r="BT675" s="262"/>
      <c r="BU675" s="262"/>
      <c r="BV675" s="262"/>
      <c r="BW675" s="262"/>
      <c r="BX675" s="262"/>
      <c r="BY675" s="262"/>
      <c r="BZ675" s="262"/>
      <c r="CA675" s="262"/>
      <c r="CB675" s="262"/>
      <c r="CC675" s="262"/>
      <c r="CD675" s="262"/>
      <c r="CE675" s="262"/>
      <c r="CF675" s="262"/>
      <c r="CG675" s="262"/>
      <c r="CH675" s="262"/>
      <c r="CI675" s="262"/>
      <c r="CJ675" s="262"/>
      <c r="CK675" s="262"/>
      <c r="CL675" s="262"/>
      <c r="CM675" s="262"/>
      <c r="CN675" s="262"/>
      <c r="CO675" s="262"/>
      <c r="CP675" s="262"/>
      <c r="CQ675" s="262"/>
      <c r="CR675" s="262"/>
      <c r="CS675" s="262"/>
      <c r="CT675" s="262"/>
      <c r="CU675" s="262"/>
      <c r="CV675" s="262"/>
      <c r="CW675" s="262"/>
      <c r="CX675" s="262"/>
      <c r="CY675" s="262"/>
      <c r="CZ675" s="262"/>
      <c r="DA675" s="262"/>
      <c r="DB675" s="262"/>
      <c r="DC675" s="262"/>
      <c r="DD675" s="262"/>
      <c r="DE675" s="262"/>
      <c r="DF675" s="262"/>
      <c r="DG675" s="262"/>
      <c r="DH675" s="262"/>
      <c r="DI675" s="262"/>
      <c r="DJ675" s="262"/>
      <c r="DK675" s="262"/>
      <c r="DL675" s="262"/>
      <c r="DM675" s="262"/>
      <c r="DN675" s="262"/>
      <c r="DO675" s="262"/>
      <c r="DP675" s="262"/>
      <c r="DQ675" s="262"/>
      <c r="DR675" s="262"/>
      <c r="DS675" s="262"/>
      <c r="DT675" s="262"/>
      <c r="DU675" s="262"/>
      <c r="DV675" s="262"/>
      <c r="DW675" s="262"/>
      <c r="DX675" s="262"/>
      <c r="DY675" s="262"/>
      <c r="DZ675" s="262"/>
      <c r="EA675" s="262"/>
      <c r="EB675" s="262"/>
      <c r="EC675" s="262"/>
      <c r="ED675" s="262"/>
      <c r="EE675" s="262"/>
      <c r="EF675" s="262"/>
      <c r="EG675" s="262"/>
      <c r="EH675" s="262"/>
      <c r="EI675" s="262"/>
      <c r="EJ675" s="262"/>
      <c r="EK675" s="262"/>
      <c r="EL675" s="262"/>
      <c r="EM675" s="262"/>
      <c r="EN675" s="262"/>
      <c r="EO675" s="262"/>
      <c r="EP675" s="262"/>
      <c r="EQ675" s="262"/>
      <c r="ER675" s="262"/>
      <c r="ES675" s="262"/>
      <c r="ET675" s="262"/>
      <c r="EU675" s="262"/>
      <c r="EV675" s="262"/>
      <c r="EW675" s="262"/>
      <c r="EX675" s="262"/>
      <c r="EY675" s="262"/>
      <c r="EZ675" s="262"/>
      <c r="FA675" s="262"/>
      <c r="FB675" s="262"/>
      <c r="FC675" s="262"/>
      <c r="FD675" s="262"/>
      <c r="FE675" s="262"/>
      <c r="FF675" s="262"/>
      <c r="FG675" s="262"/>
      <c r="FH675" s="262"/>
      <c r="FI675" s="262"/>
      <c r="FJ675" s="262"/>
      <c r="FK675" s="262"/>
      <c r="FL675" s="262"/>
      <c r="FM675" s="262"/>
      <c r="FN675" s="262"/>
      <c r="FO675" s="262"/>
      <c r="FP675" s="262"/>
      <c r="FQ675" s="262"/>
      <c r="FR675" s="262"/>
      <c r="FS675" s="262"/>
      <c r="FT675" s="262"/>
      <c r="FU675" s="262"/>
      <c r="FV675" s="262"/>
      <c r="FW675" s="262"/>
      <c r="FX675" s="262"/>
      <c r="FY675" s="262"/>
      <c r="FZ675" s="262"/>
      <c r="GA675" s="262"/>
      <c r="GB675" s="262"/>
      <c r="GC675" s="262"/>
      <c r="GD675" s="262"/>
    </row>
    <row r="676" spans="1:186" s="279" customFormat="1" x14ac:dyDescent="0.2">
      <c r="A676" s="339" t="s">
        <v>12570</v>
      </c>
      <c r="B676" s="280" t="s">
        <v>1997</v>
      </c>
      <c r="C676" s="281" t="s">
        <v>8428</v>
      </c>
      <c r="D676" s="130" t="s">
        <v>18</v>
      </c>
      <c r="E676" s="130">
        <v>25</v>
      </c>
      <c r="F676" s="130">
        <v>0.2</v>
      </c>
      <c r="G676" s="282"/>
      <c r="H676" s="283"/>
      <c r="I676" s="284">
        <f ca="1">OFFSET(INDEX(Composições!A:H,MATCH(B676,Composições!A:A,0),8),2,0)</f>
        <v>57.057000000000002</v>
      </c>
      <c r="J676" s="284">
        <f ca="1">IF(ISNUMBER(I676),ROUND(F676*E676*I676,2),"")</f>
        <v>285.29000000000002</v>
      </c>
      <c r="K676" s="283">
        <f>BDI!$E$17</f>
        <v>0.18609999999999999</v>
      </c>
      <c r="L676" s="283"/>
      <c r="M676" s="283"/>
      <c r="N676" s="131">
        <f t="shared" ca="1" si="11"/>
        <v>67.680000000000007</v>
      </c>
      <c r="O676" s="340">
        <f ca="1">IF(ISNUMBER(I676),ROUND(F676*N676*E676,2),"")</f>
        <v>338.4</v>
      </c>
      <c r="P676" s="262"/>
      <c r="Q676" s="262"/>
      <c r="R676" s="262"/>
      <c r="S676" s="262"/>
      <c r="T676" s="262"/>
      <c r="U676" s="262"/>
      <c r="V676" s="262"/>
      <c r="W676" s="262"/>
      <c r="X676" s="262"/>
      <c r="Y676" s="262"/>
      <c r="Z676" s="262"/>
      <c r="AA676" s="262"/>
      <c r="AB676" s="262"/>
      <c r="AC676" s="262"/>
      <c r="AD676" s="262"/>
      <c r="AE676" s="262"/>
      <c r="AF676" s="262"/>
      <c r="AG676" s="262"/>
      <c r="AH676" s="262"/>
      <c r="AI676" s="262"/>
      <c r="AJ676" s="262"/>
      <c r="AK676" s="262"/>
      <c r="AL676" s="262"/>
      <c r="AM676" s="262"/>
      <c r="AN676" s="262"/>
      <c r="AO676" s="262"/>
      <c r="AP676" s="262"/>
      <c r="AQ676" s="262"/>
      <c r="AR676" s="262"/>
      <c r="AS676" s="262"/>
      <c r="AT676" s="262"/>
      <c r="AU676" s="262"/>
      <c r="AV676" s="262"/>
      <c r="AW676" s="262"/>
      <c r="AX676" s="262"/>
      <c r="AY676" s="262"/>
      <c r="AZ676" s="262"/>
      <c r="BA676" s="262"/>
      <c r="BB676" s="262"/>
      <c r="BC676" s="262"/>
      <c r="BD676" s="262"/>
      <c r="BE676" s="262"/>
      <c r="BF676" s="262"/>
      <c r="BG676" s="262"/>
      <c r="BH676" s="262"/>
      <c r="BI676" s="262"/>
      <c r="BJ676" s="262"/>
      <c r="BK676" s="262"/>
      <c r="BL676" s="262"/>
      <c r="BM676" s="262"/>
      <c r="BN676" s="262"/>
      <c r="BO676" s="262"/>
      <c r="BP676" s="262"/>
      <c r="BQ676" s="262"/>
      <c r="BR676" s="262"/>
      <c r="BS676" s="262"/>
      <c r="BT676" s="262"/>
      <c r="BU676" s="262"/>
      <c r="BV676" s="262"/>
      <c r="BW676" s="262"/>
      <c r="BX676" s="262"/>
      <c r="BY676" s="262"/>
      <c r="BZ676" s="262"/>
      <c r="CA676" s="262"/>
      <c r="CB676" s="262"/>
      <c r="CC676" s="262"/>
      <c r="CD676" s="262"/>
      <c r="CE676" s="262"/>
      <c r="CF676" s="262"/>
      <c r="CG676" s="262"/>
      <c r="CH676" s="262"/>
      <c r="CI676" s="262"/>
      <c r="CJ676" s="262"/>
      <c r="CK676" s="262"/>
      <c r="CL676" s="262"/>
      <c r="CM676" s="262"/>
      <c r="CN676" s="262"/>
      <c r="CO676" s="262"/>
      <c r="CP676" s="262"/>
      <c r="CQ676" s="262"/>
      <c r="CR676" s="262"/>
      <c r="CS676" s="262"/>
      <c r="CT676" s="262"/>
      <c r="CU676" s="262"/>
      <c r="CV676" s="262"/>
      <c r="CW676" s="262"/>
      <c r="CX676" s="262"/>
      <c r="CY676" s="262"/>
      <c r="CZ676" s="262"/>
      <c r="DA676" s="262"/>
      <c r="DB676" s="262"/>
      <c r="DC676" s="262"/>
      <c r="DD676" s="262"/>
      <c r="DE676" s="262"/>
      <c r="DF676" s="262"/>
      <c r="DG676" s="262"/>
      <c r="DH676" s="262"/>
      <c r="DI676" s="262"/>
      <c r="DJ676" s="262"/>
      <c r="DK676" s="262"/>
      <c r="DL676" s="262"/>
      <c r="DM676" s="262"/>
      <c r="DN676" s="262"/>
      <c r="DO676" s="262"/>
      <c r="DP676" s="262"/>
      <c r="DQ676" s="262"/>
      <c r="DR676" s="262"/>
      <c r="DS676" s="262"/>
      <c r="DT676" s="262"/>
      <c r="DU676" s="262"/>
      <c r="DV676" s="262"/>
      <c r="DW676" s="262"/>
      <c r="DX676" s="262"/>
      <c r="DY676" s="262"/>
      <c r="DZ676" s="262"/>
      <c r="EA676" s="262"/>
      <c r="EB676" s="262"/>
      <c r="EC676" s="262"/>
      <c r="ED676" s="262"/>
      <c r="EE676" s="262"/>
      <c r="EF676" s="262"/>
      <c r="EG676" s="262"/>
      <c r="EH676" s="262"/>
      <c r="EI676" s="262"/>
      <c r="EJ676" s="262"/>
      <c r="EK676" s="262"/>
      <c r="EL676" s="262"/>
      <c r="EM676" s="262"/>
      <c r="EN676" s="262"/>
      <c r="EO676" s="262"/>
      <c r="EP676" s="262"/>
      <c r="EQ676" s="262"/>
      <c r="ER676" s="262"/>
      <c r="ES676" s="262"/>
      <c r="ET676" s="262"/>
      <c r="EU676" s="262"/>
      <c r="EV676" s="262"/>
      <c r="EW676" s="262"/>
      <c r="EX676" s="262"/>
      <c r="EY676" s="262"/>
      <c r="EZ676" s="262"/>
      <c r="FA676" s="262"/>
      <c r="FB676" s="262"/>
      <c r="FC676" s="262"/>
      <c r="FD676" s="262"/>
      <c r="FE676" s="262"/>
      <c r="FF676" s="262"/>
      <c r="FG676" s="262"/>
      <c r="FH676" s="262"/>
      <c r="FI676" s="262"/>
      <c r="FJ676" s="262"/>
      <c r="FK676" s="262"/>
      <c r="FL676" s="262"/>
      <c r="FM676" s="262"/>
      <c r="FN676" s="262"/>
      <c r="FO676" s="262"/>
      <c r="FP676" s="262"/>
      <c r="FQ676" s="262"/>
      <c r="FR676" s="262"/>
      <c r="FS676" s="262"/>
      <c r="FT676" s="262"/>
      <c r="FU676" s="262"/>
      <c r="FV676" s="262"/>
      <c r="FW676" s="262"/>
      <c r="FX676" s="262"/>
      <c r="FY676" s="262"/>
      <c r="FZ676" s="262"/>
      <c r="GA676" s="262"/>
      <c r="GB676" s="262"/>
      <c r="GC676" s="262"/>
      <c r="GD676" s="262"/>
    </row>
    <row r="677" spans="1:186" s="279" customFormat="1" x14ac:dyDescent="0.2">
      <c r="A677" s="339" t="s">
        <v>12571</v>
      </c>
      <c r="B677" s="280" t="s">
        <v>8429</v>
      </c>
      <c r="C677" s="281" t="s">
        <v>8430</v>
      </c>
      <c r="D677" s="130" t="s">
        <v>18</v>
      </c>
      <c r="E677" s="130">
        <v>25</v>
      </c>
      <c r="F677" s="130">
        <v>0.2</v>
      </c>
      <c r="G677" s="282"/>
      <c r="H677" s="283"/>
      <c r="I677" s="358">
        <v>19.989999999999998</v>
      </c>
      <c r="J677" s="284">
        <f>IF(ISNUMBER(I677),ROUND(F677*E677*I677,2),"")</f>
        <v>99.95</v>
      </c>
      <c r="K677" s="283">
        <f>BDI!$E$17</f>
        <v>0.18609999999999999</v>
      </c>
      <c r="L677" s="283"/>
      <c r="M677" s="283"/>
      <c r="N677" s="131">
        <f t="shared" si="11"/>
        <v>23.71</v>
      </c>
      <c r="O677" s="340">
        <f>IF(ISNUMBER(I677),ROUND(F677*N677*E677,2),"")</f>
        <v>118.55</v>
      </c>
      <c r="P677" s="262"/>
      <c r="Q677" s="262"/>
      <c r="R677" s="262"/>
      <c r="S677" s="262"/>
      <c r="T677" s="262"/>
      <c r="U677" s="262"/>
      <c r="V677" s="262"/>
      <c r="W677" s="262"/>
      <c r="X677" s="262"/>
      <c r="Y677" s="262"/>
      <c r="Z677" s="262"/>
      <c r="AA677" s="262"/>
      <c r="AB677" s="262"/>
      <c r="AC677" s="262"/>
      <c r="AD677" s="262"/>
      <c r="AE677" s="262"/>
      <c r="AF677" s="262"/>
      <c r="AG677" s="262"/>
      <c r="AH677" s="262"/>
      <c r="AI677" s="262"/>
      <c r="AJ677" s="262"/>
      <c r="AK677" s="262"/>
      <c r="AL677" s="262"/>
      <c r="AM677" s="262"/>
      <c r="AN677" s="262"/>
      <c r="AO677" s="262"/>
      <c r="AP677" s="262"/>
      <c r="AQ677" s="262"/>
      <c r="AR677" s="262"/>
      <c r="AS677" s="262"/>
      <c r="AT677" s="262"/>
      <c r="AU677" s="262"/>
      <c r="AV677" s="262"/>
      <c r="AW677" s="262"/>
      <c r="AX677" s="262"/>
      <c r="AY677" s="262"/>
      <c r="AZ677" s="262"/>
      <c r="BA677" s="262"/>
      <c r="BB677" s="262"/>
      <c r="BC677" s="262"/>
      <c r="BD677" s="262"/>
      <c r="BE677" s="262"/>
      <c r="BF677" s="262"/>
      <c r="BG677" s="262"/>
      <c r="BH677" s="262"/>
      <c r="BI677" s="262"/>
      <c r="BJ677" s="262"/>
      <c r="BK677" s="262"/>
      <c r="BL677" s="262"/>
      <c r="BM677" s="262"/>
      <c r="BN677" s="262"/>
      <c r="BO677" s="262"/>
      <c r="BP677" s="262"/>
      <c r="BQ677" s="262"/>
      <c r="BR677" s="262"/>
      <c r="BS677" s="262"/>
      <c r="BT677" s="262"/>
      <c r="BU677" s="262"/>
      <c r="BV677" s="262"/>
      <c r="BW677" s="262"/>
      <c r="BX677" s="262"/>
      <c r="BY677" s="262"/>
      <c r="BZ677" s="262"/>
      <c r="CA677" s="262"/>
      <c r="CB677" s="262"/>
      <c r="CC677" s="262"/>
      <c r="CD677" s="262"/>
      <c r="CE677" s="262"/>
      <c r="CF677" s="262"/>
      <c r="CG677" s="262"/>
      <c r="CH677" s="262"/>
      <c r="CI677" s="262"/>
      <c r="CJ677" s="262"/>
      <c r="CK677" s="262"/>
      <c r="CL677" s="262"/>
      <c r="CM677" s="262"/>
      <c r="CN677" s="262"/>
      <c r="CO677" s="262"/>
      <c r="CP677" s="262"/>
      <c r="CQ677" s="262"/>
      <c r="CR677" s="262"/>
      <c r="CS677" s="262"/>
      <c r="CT677" s="262"/>
      <c r="CU677" s="262"/>
      <c r="CV677" s="262"/>
      <c r="CW677" s="262"/>
      <c r="CX677" s="262"/>
      <c r="CY677" s="262"/>
      <c r="CZ677" s="262"/>
      <c r="DA677" s="262"/>
      <c r="DB677" s="262"/>
      <c r="DC677" s="262"/>
      <c r="DD677" s="262"/>
      <c r="DE677" s="262"/>
      <c r="DF677" s="262"/>
      <c r="DG677" s="262"/>
      <c r="DH677" s="262"/>
      <c r="DI677" s="262"/>
      <c r="DJ677" s="262"/>
      <c r="DK677" s="262"/>
      <c r="DL677" s="262"/>
      <c r="DM677" s="262"/>
      <c r="DN677" s="262"/>
      <c r="DO677" s="262"/>
      <c r="DP677" s="262"/>
      <c r="DQ677" s="262"/>
      <c r="DR677" s="262"/>
      <c r="DS677" s="262"/>
      <c r="DT677" s="262"/>
      <c r="DU677" s="262"/>
      <c r="DV677" s="262"/>
      <c r="DW677" s="262"/>
      <c r="DX677" s="262"/>
      <c r="DY677" s="262"/>
      <c r="DZ677" s="262"/>
      <c r="EA677" s="262"/>
      <c r="EB677" s="262"/>
      <c r="EC677" s="262"/>
      <c r="ED677" s="262"/>
      <c r="EE677" s="262"/>
      <c r="EF677" s="262"/>
      <c r="EG677" s="262"/>
      <c r="EH677" s="262"/>
      <c r="EI677" s="262"/>
      <c r="EJ677" s="262"/>
      <c r="EK677" s="262"/>
      <c r="EL677" s="262"/>
      <c r="EM677" s="262"/>
      <c r="EN677" s="262"/>
      <c r="EO677" s="262"/>
      <c r="EP677" s="262"/>
      <c r="EQ677" s="262"/>
      <c r="ER677" s="262"/>
      <c r="ES677" s="262"/>
      <c r="ET677" s="262"/>
      <c r="EU677" s="262"/>
      <c r="EV677" s="262"/>
      <c r="EW677" s="262"/>
      <c r="EX677" s="262"/>
      <c r="EY677" s="262"/>
      <c r="EZ677" s="262"/>
      <c r="FA677" s="262"/>
      <c r="FB677" s="262"/>
      <c r="FC677" s="262"/>
      <c r="FD677" s="262"/>
      <c r="FE677" s="262"/>
      <c r="FF677" s="262"/>
      <c r="FG677" s="262"/>
      <c r="FH677" s="262"/>
      <c r="FI677" s="262"/>
      <c r="FJ677" s="262"/>
      <c r="FK677" s="262"/>
      <c r="FL677" s="262"/>
      <c r="FM677" s="262"/>
      <c r="FN677" s="262"/>
      <c r="FO677" s="262"/>
      <c r="FP677" s="262"/>
      <c r="FQ677" s="262"/>
      <c r="FR677" s="262"/>
      <c r="FS677" s="262"/>
      <c r="FT677" s="262"/>
      <c r="FU677" s="262"/>
      <c r="FV677" s="262"/>
      <c r="FW677" s="262"/>
      <c r="FX677" s="262"/>
      <c r="FY677" s="262"/>
      <c r="FZ677" s="262"/>
      <c r="GA677" s="262"/>
      <c r="GB677" s="262"/>
      <c r="GC677" s="262"/>
      <c r="GD677" s="262"/>
    </row>
    <row r="678" spans="1:186" s="279" customFormat="1" x14ac:dyDescent="0.2">
      <c r="A678" s="339" t="s">
        <v>12572</v>
      </c>
      <c r="B678" s="280" t="s">
        <v>1998</v>
      </c>
      <c r="C678" s="281" t="s">
        <v>8431</v>
      </c>
      <c r="D678" s="130" t="s">
        <v>18</v>
      </c>
      <c r="E678" s="130">
        <v>12</v>
      </c>
      <c r="F678" s="130">
        <v>0.2</v>
      </c>
      <c r="G678" s="282"/>
      <c r="H678" s="283"/>
      <c r="I678" s="284">
        <f ca="1">OFFSET(INDEX(Composições!A:H,MATCH(B678,Composições!A:A,0),8),2,0)</f>
        <v>63.374499999999991</v>
      </c>
      <c r="J678" s="284">
        <f ca="1">IF(ISNUMBER(I678),ROUND(F678*E678*I678,2),"")</f>
        <v>152.1</v>
      </c>
      <c r="K678" s="283">
        <f>BDI!$E$17</f>
        <v>0.18609999999999999</v>
      </c>
      <c r="L678" s="283"/>
      <c r="M678" s="283"/>
      <c r="N678" s="131">
        <f t="shared" ca="1" si="11"/>
        <v>75.17</v>
      </c>
      <c r="O678" s="340">
        <f ca="1">IF(ISNUMBER(I678),ROUND(F678*N678*E678,2),"")</f>
        <v>180.41</v>
      </c>
      <c r="P678" s="262"/>
      <c r="Q678" s="262"/>
      <c r="R678" s="262"/>
      <c r="S678" s="262"/>
      <c r="T678" s="262"/>
      <c r="U678" s="262"/>
      <c r="V678" s="262"/>
      <c r="W678" s="262"/>
      <c r="X678" s="262"/>
      <c r="Y678" s="262"/>
      <c r="Z678" s="262"/>
      <c r="AA678" s="262"/>
      <c r="AB678" s="262"/>
      <c r="AC678" s="262"/>
      <c r="AD678" s="262"/>
      <c r="AE678" s="262"/>
      <c r="AF678" s="262"/>
      <c r="AG678" s="262"/>
      <c r="AH678" s="262"/>
      <c r="AI678" s="262"/>
      <c r="AJ678" s="262"/>
      <c r="AK678" s="262"/>
      <c r="AL678" s="262"/>
      <c r="AM678" s="262"/>
      <c r="AN678" s="262"/>
      <c r="AO678" s="262"/>
      <c r="AP678" s="262"/>
      <c r="AQ678" s="262"/>
      <c r="AR678" s="262"/>
      <c r="AS678" s="262"/>
      <c r="AT678" s="262"/>
      <c r="AU678" s="262"/>
      <c r="AV678" s="262"/>
      <c r="AW678" s="262"/>
      <c r="AX678" s="262"/>
      <c r="AY678" s="262"/>
      <c r="AZ678" s="262"/>
      <c r="BA678" s="262"/>
      <c r="BB678" s="262"/>
      <c r="BC678" s="262"/>
      <c r="BD678" s="262"/>
      <c r="BE678" s="262"/>
      <c r="BF678" s="262"/>
      <c r="BG678" s="262"/>
      <c r="BH678" s="262"/>
      <c r="BI678" s="262"/>
      <c r="BJ678" s="262"/>
      <c r="BK678" s="262"/>
      <c r="BL678" s="262"/>
      <c r="BM678" s="262"/>
      <c r="BN678" s="262"/>
      <c r="BO678" s="262"/>
      <c r="BP678" s="262"/>
      <c r="BQ678" s="262"/>
      <c r="BR678" s="262"/>
      <c r="BS678" s="262"/>
      <c r="BT678" s="262"/>
      <c r="BU678" s="262"/>
      <c r="BV678" s="262"/>
      <c r="BW678" s="262"/>
      <c r="BX678" s="262"/>
      <c r="BY678" s="262"/>
      <c r="BZ678" s="262"/>
      <c r="CA678" s="262"/>
      <c r="CB678" s="262"/>
      <c r="CC678" s="262"/>
      <c r="CD678" s="262"/>
      <c r="CE678" s="262"/>
      <c r="CF678" s="262"/>
      <c r="CG678" s="262"/>
      <c r="CH678" s="262"/>
      <c r="CI678" s="262"/>
      <c r="CJ678" s="262"/>
      <c r="CK678" s="262"/>
      <c r="CL678" s="262"/>
      <c r="CM678" s="262"/>
      <c r="CN678" s="262"/>
      <c r="CO678" s="262"/>
      <c r="CP678" s="262"/>
      <c r="CQ678" s="262"/>
      <c r="CR678" s="262"/>
      <c r="CS678" s="262"/>
      <c r="CT678" s="262"/>
      <c r="CU678" s="262"/>
      <c r="CV678" s="262"/>
      <c r="CW678" s="262"/>
      <c r="CX678" s="262"/>
      <c r="CY678" s="262"/>
      <c r="CZ678" s="262"/>
      <c r="DA678" s="262"/>
      <c r="DB678" s="262"/>
      <c r="DC678" s="262"/>
      <c r="DD678" s="262"/>
      <c r="DE678" s="262"/>
      <c r="DF678" s="262"/>
      <c r="DG678" s="262"/>
      <c r="DH678" s="262"/>
      <c r="DI678" s="262"/>
      <c r="DJ678" s="262"/>
      <c r="DK678" s="262"/>
      <c r="DL678" s="262"/>
      <c r="DM678" s="262"/>
      <c r="DN678" s="262"/>
      <c r="DO678" s="262"/>
      <c r="DP678" s="262"/>
      <c r="DQ678" s="262"/>
      <c r="DR678" s="262"/>
      <c r="DS678" s="262"/>
      <c r="DT678" s="262"/>
      <c r="DU678" s="262"/>
      <c r="DV678" s="262"/>
      <c r="DW678" s="262"/>
      <c r="DX678" s="262"/>
      <c r="DY678" s="262"/>
      <c r="DZ678" s="262"/>
      <c r="EA678" s="262"/>
      <c r="EB678" s="262"/>
      <c r="EC678" s="262"/>
      <c r="ED678" s="262"/>
      <c r="EE678" s="262"/>
      <c r="EF678" s="262"/>
      <c r="EG678" s="262"/>
      <c r="EH678" s="262"/>
      <c r="EI678" s="262"/>
      <c r="EJ678" s="262"/>
      <c r="EK678" s="262"/>
      <c r="EL678" s="262"/>
      <c r="EM678" s="262"/>
      <c r="EN678" s="262"/>
      <c r="EO678" s="262"/>
      <c r="EP678" s="262"/>
      <c r="EQ678" s="262"/>
      <c r="ER678" s="262"/>
      <c r="ES678" s="262"/>
      <c r="ET678" s="262"/>
      <c r="EU678" s="262"/>
      <c r="EV678" s="262"/>
      <c r="EW678" s="262"/>
      <c r="EX678" s="262"/>
      <c r="EY678" s="262"/>
      <c r="EZ678" s="262"/>
      <c r="FA678" s="262"/>
      <c r="FB678" s="262"/>
      <c r="FC678" s="262"/>
      <c r="FD678" s="262"/>
      <c r="FE678" s="262"/>
      <c r="FF678" s="262"/>
      <c r="FG678" s="262"/>
      <c r="FH678" s="262"/>
      <c r="FI678" s="262"/>
      <c r="FJ678" s="262"/>
      <c r="FK678" s="262"/>
      <c r="FL678" s="262"/>
      <c r="FM678" s="262"/>
      <c r="FN678" s="262"/>
      <c r="FO678" s="262"/>
      <c r="FP678" s="262"/>
      <c r="FQ678" s="262"/>
      <c r="FR678" s="262"/>
      <c r="FS678" s="262"/>
      <c r="FT678" s="262"/>
      <c r="FU678" s="262"/>
      <c r="FV678" s="262"/>
      <c r="FW678" s="262"/>
      <c r="FX678" s="262"/>
      <c r="FY678" s="262"/>
      <c r="FZ678" s="262"/>
      <c r="GA678" s="262"/>
      <c r="GB678" s="262"/>
      <c r="GC678" s="262"/>
      <c r="GD678" s="262"/>
    </row>
    <row r="679" spans="1:186" s="279" customFormat="1" x14ac:dyDescent="0.2">
      <c r="A679" s="339" t="s">
        <v>12573</v>
      </c>
      <c r="B679" s="280" t="s">
        <v>1999</v>
      </c>
      <c r="C679" s="281" t="s">
        <v>8432</v>
      </c>
      <c r="D679" s="130" t="s">
        <v>18</v>
      </c>
      <c r="E679" s="130">
        <v>25</v>
      </c>
      <c r="F679" s="130">
        <v>0.2</v>
      </c>
      <c r="G679" s="282"/>
      <c r="H679" s="283"/>
      <c r="I679" s="284">
        <f ca="1">OFFSET(INDEX(Composições!A:H,MATCH(B679,Composições!A:A,0),8),2,0)</f>
        <v>39.367999999999995</v>
      </c>
      <c r="J679" s="284">
        <f ca="1">IF(ISNUMBER(I679),ROUND(F679*E679*I679,2),"")</f>
        <v>196.84</v>
      </c>
      <c r="K679" s="283">
        <f>BDI!$E$17</f>
        <v>0.18609999999999999</v>
      </c>
      <c r="L679" s="283"/>
      <c r="M679" s="283"/>
      <c r="N679" s="131">
        <f t="shared" ca="1" si="11"/>
        <v>46.69</v>
      </c>
      <c r="O679" s="340">
        <f ca="1">IF(ISNUMBER(I679),ROUND(F679*N679*E679,2),"")</f>
        <v>233.45</v>
      </c>
      <c r="P679" s="262"/>
      <c r="Q679" s="262"/>
      <c r="R679" s="262"/>
      <c r="S679" s="262"/>
      <c r="T679" s="262"/>
      <c r="U679" s="262"/>
      <c r="V679" s="262"/>
      <c r="W679" s="262"/>
      <c r="X679" s="262"/>
      <c r="Y679" s="262"/>
      <c r="Z679" s="262"/>
      <c r="AA679" s="262"/>
      <c r="AB679" s="262"/>
      <c r="AC679" s="262"/>
      <c r="AD679" s="262"/>
      <c r="AE679" s="262"/>
      <c r="AF679" s="262"/>
      <c r="AG679" s="262"/>
      <c r="AH679" s="262"/>
      <c r="AI679" s="262"/>
      <c r="AJ679" s="262"/>
      <c r="AK679" s="262"/>
      <c r="AL679" s="262"/>
      <c r="AM679" s="262"/>
      <c r="AN679" s="262"/>
      <c r="AO679" s="262"/>
      <c r="AP679" s="262"/>
      <c r="AQ679" s="262"/>
      <c r="AR679" s="262"/>
      <c r="AS679" s="262"/>
      <c r="AT679" s="262"/>
      <c r="AU679" s="262"/>
      <c r="AV679" s="262"/>
      <c r="AW679" s="262"/>
      <c r="AX679" s="262"/>
      <c r="AY679" s="262"/>
      <c r="AZ679" s="262"/>
      <c r="BA679" s="262"/>
      <c r="BB679" s="262"/>
      <c r="BC679" s="262"/>
      <c r="BD679" s="262"/>
      <c r="BE679" s="262"/>
      <c r="BF679" s="262"/>
      <c r="BG679" s="262"/>
      <c r="BH679" s="262"/>
      <c r="BI679" s="262"/>
      <c r="BJ679" s="262"/>
      <c r="BK679" s="262"/>
      <c r="BL679" s="262"/>
      <c r="BM679" s="262"/>
      <c r="BN679" s="262"/>
      <c r="BO679" s="262"/>
      <c r="BP679" s="262"/>
      <c r="BQ679" s="262"/>
      <c r="BR679" s="262"/>
      <c r="BS679" s="262"/>
      <c r="BT679" s="262"/>
      <c r="BU679" s="262"/>
      <c r="BV679" s="262"/>
      <c r="BW679" s="262"/>
      <c r="BX679" s="262"/>
      <c r="BY679" s="262"/>
      <c r="BZ679" s="262"/>
      <c r="CA679" s="262"/>
      <c r="CB679" s="262"/>
      <c r="CC679" s="262"/>
      <c r="CD679" s="262"/>
      <c r="CE679" s="262"/>
      <c r="CF679" s="262"/>
      <c r="CG679" s="262"/>
      <c r="CH679" s="262"/>
      <c r="CI679" s="262"/>
      <c r="CJ679" s="262"/>
      <c r="CK679" s="262"/>
      <c r="CL679" s="262"/>
      <c r="CM679" s="262"/>
      <c r="CN679" s="262"/>
      <c r="CO679" s="262"/>
      <c r="CP679" s="262"/>
      <c r="CQ679" s="262"/>
      <c r="CR679" s="262"/>
      <c r="CS679" s="262"/>
      <c r="CT679" s="262"/>
      <c r="CU679" s="262"/>
      <c r="CV679" s="262"/>
      <c r="CW679" s="262"/>
      <c r="CX679" s="262"/>
      <c r="CY679" s="262"/>
      <c r="CZ679" s="262"/>
      <c r="DA679" s="262"/>
      <c r="DB679" s="262"/>
      <c r="DC679" s="262"/>
      <c r="DD679" s="262"/>
      <c r="DE679" s="262"/>
      <c r="DF679" s="262"/>
      <c r="DG679" s="262"/>
      <c r="DH679" s="262"/>
      <c r="DI679" s="262"/>
      <c r="DJ679" s="262"/>
      <c r="DK679" s="262"/>
      <c r="DL679" s="262"/>
      <c r="DM679" s="262"/>
      <c r="DN679" s="262"/>
      <c r="DO679" s="262"/>
      <c r="DP679" s="262"/>
      <c r="DQ679" s="262"/>
      <c r="DR679" s="262"/>
      <c r="DS679" s="262"/>
      <c r="DT679" s="262"/>
      <c r="DU679" s="262"/>
      <c r="DV679" s="262"/>
      <c r="DW679" s="262"/>
      <c r="DX679" s="262"/>
      <c r="DY679" s="262"/>
      <c r="DZ679" s="262"/>
      <c r="EA679" s="262"/>
      <c r="EB679" s="262"/>
      <c r="EC679" s="262"/>
      <c r="ED679" s="262"/>
      <c r="EE679" s="262"/>
      <c r="EF679" s="262"/>
      <c r="EG679" s="262"/>
      <c r="EH679" s="262"/>
      <c r="EI679" s="262"/>
      <c r="EJ679" s="262"/>
      <c r="EK679" s="262"/>
      <c r="EL679" s="262"/>
      <c r="EM679" s="262"/>
      <c r="EN679" s="262"/>
      <c r="EO679" s="262"/>
      <c r="EP679" s="262"/>
      <c r="EQ679" s="262"/>
      <c r="ER679" s="262"/>
      <c r="ES679" s="262"/>
      <c r="ET679" s="262"/>
      <c r="EU679" s="262"/>
      <c r="EV679" s="262"/>
      <c r="EW679" s="262"/>
      <c r="EX679" s="262"/>
      <c r="EY679" s="262"/>
      <c r="EZ679" s="262"/>
      <c r="FA679" s="262"/>
      <c r="FB679" s="262"/>
      <c r="FC679" s="262"/>
      <c r="FD679" s="262"/>
      <c r="FE679" s="262"/>
      <c r="FF679" s="262"/>
      <c r="FG679" s="262"/>
      <c r="FH679" s="262"/>
      <c r="FI679" s="262"/>
      <c r="FJ679" s="262"/>
      <c r="FK679" s="262"/>
      <c r="FL679" s="262"/>
      <c r="FM679" s="262"/>
      <c r="FN679" s="262"/>
      <c r="FO679" s="262"/>
      <c r="FP679" s="262"/>
      <c r="FQ679" s="262"/>
      <c r="FR679" s="262"/>
      <c r="FS679" s="262"/>
      <c r="FT679" s="262"/>
      <c r="FU679" s="262"/>
      <c r="FV679" s="262"/>
      <c r="FW679" s="262"/>
      <c r="FX679" s="262"/>
      <c r="FY679" s="262"/>
      <c r="FZ679" s="262"/>
      <c r="GA679" s="262"/>
      <c r="GB679" s="262"/>
      <c r="GC679" s="262"/>
      <c r="GD679" s="262"/>
    </row>
    <row r="680" spans="1:186" s="279" customFormat="1" x14ac:dyDescent="0.2">
      <c r="A680" s="339" t="s">
        <v>12574</v>
      </c>
      <c r="B680" s="280" t="s">
        <v>2000</v>
      </c>
      <c r="C680" s="281" t="s">
        <v>8433</v>
      </c>
      <c r="D680" s="130" t="s">
        <v>18</v>
      </c>
      <c r="E680" s="130">
        <v>25</v>
      </c>
      <c r="F680" s="130">
        <v>0.2</v>
      </c>
      <c r="G680" s="282"/>
      <c r="H680" s="283"/>
      <c r="I680" s="284">
        <f ca="1">OFFSET(INDEX(Composições!A:H,MATCH(B680,Composições!A:A,0),8),2,0)</f>
        <v>90.658500000000004</v>
      </c>
      <c r="J680" s="284">
        <f ca="1">IF(ISNUMBER(I680),ROUND(F680*E680*I680,2),"")</f>
        <v>453.29</v>
      </c>
      <c r="K680" s="283">
        <f>BDI!$E$17</f>
        <v>0.18609999999999999</v>
      </c>
      <c r="L680" s="283"/>
      <c r="M680" s="283"/>
      <c r="N680" s="131">
        <f t="shared" ca="1" si="11"/>
        <v>107.53</v>
      </c>
      <c r="O680" s="340">
        <f ca="1">IF(ISNUMBER(I680),ROUND(F680*N680*E680,2),"")</f>
        <v>537.65</v>
      </c>
      <c r="P680" s="262"/>
      <c r="Q680" s="262"/>
      <c r="R680" s="262"/>
      <c r="S680" s="262"/>
      <c r="T680" s="262"/>
      <c r="U680" s="262"/>
      <c r="V680" s="262"/>
      <c r="W680" s="262"/>
      <c r="X680" s="262"/>
      <c r="Y680" s="262"/>
      <c r="Z680" s="262"/>
      <c r="AA680" s="262"/>
      <c r="AB680" s="262"/>
      <c r="AC680" s="262"/>
      <c r="AD680" s="262"/>
      <c r="AE680" s="262"/>
      <c r="AF680" s="262"/>
      <c r="AG680" s="262"/>
      <c r="AH680" s="262"/>
      <c r="AI680" s="262"/>
      <c r="AJ680" s="262"/>
      <c r="AK680" s="262"/>
      <c r="AL680" s="262"/>
      <c r="AM680" s="262"/>
      <c r="AN680" s="262"/>
      <c r="AO680" s="262"/>
      <c r="AP680" s="262"/>
      <c r="AQ680" s="262"/>
      <c r="AR680" s="262"/>
      <c r="AS680" s="262"/>
      <c r="AT680" s="262"/>
      <c r="AU680" s="262"/>
      <c r="AV680" s="262"/>
      <c r="AW680" s="262"/>
      <c r="AX680" s="262"/>
      <c r="AY680" s="262"/>
      <c r="AZ680" s="262"/>
      <c r="BA680" s="262"/>
      <c r="BB680" s="262"/>
      <c r="BC680" s="262"/>
      <c r="BD680" s="262"/>
      <c r="BE680" s="262"/>
      <c r="BF680" s="262"/>
      <c r="BG680" s="262"/>
      <c r="BH680" s="262"/>
      <c r="BI680" s="262"/>
      <c r="BJ680" s="262"/>
      <c r="BK680" s="262"/>
      <c r="BL680" s="262"/>
      <c r="BM680" s="262"/>
      <c r="BN680" s="262"/>
      <c r="BO680" s="262"/>
      <c r="BP680" s="262"/>
      <c r="BQ680" s="262"/>
      <c r="BR680" s="262"/>
      <c r="BS680" s="262"/>
      <c r="BT680" s="262"/>
      <c r="BU680" s="262"/>
      <c r="BV680" s="262"/>
      <c r="BW680" s="262"/>
      <c r="BX680" s="262"/>
      <c r="BY680" s="262"/>
      <c r="BZ680" s="262"/>
      <c r="CA680" s="262"/>
      <c r="CB680" s="262"/>
      <c r="CC680" s="262"/>
      <c r="CD680" s="262"/>
      <c r="CE680" s="262"/>
      <c r="CF680" s="262"/>
      <c r="CG680" s="262"/>
      <c r="CH680" s="262"/>
      <c r="CI680" s="262"/>
      <c r="CJ680" s="262"/>
      <c r="CK680" s="262"/>
      <c r="CL680" s="262"/>
      <c r="CM680" s="262"/>
      <c r="CN680" s="262"/>
      <c r="CO680" s="262"/>
      <c r="CP680" s="262"/>
      <c r="CQ680" s="262"/>
      <c r="CR680" s="262"/>
      <c r="CS680" s="262"/>
      <c r="CT680" s="262"/>
      <c r="CU680" s="262"/>
      <c r="CV680" s="262"/>
      <c r="CW680" s="262"/>
      <c r="CX680" s="262"/>
      <c r="CY680" s="262"/>
      <c r="CZ680" s="262"/>
      <c r="DA680" s="262"/>
      <c r="DB680" s="262"/>
      <c r="DC680" s="262"/>
      <c r="DD680" s="262"/>
      <c r="DE680" s="262"/>
      <c r="DF680" s="262"/>
      <c r="DG680" s="262"/>
      <c r="DH680" s="262"/>
      <c r="DI680" s="262"/>
      <c r="DJ680" s="262"/>
      <c r="DK680" s="262"/>
      <c r="DL680" s="262"/>
      <c r="DM680" s="262"/>
      <c r="DN680" s="262"/>
      <c r="DO680" s="262"/>
      <c r="DP680" s="262"/>
      <c r="DQ680" s="262"/>
      <c r="DR680" s="262"/>
      <c r="DS680" s="262"/>
      <c r="DT680" s="262"/>
      <c r="DU680" s="262"/>
      <c r="DV680" s="262"/>
      <c r="DW680" s="262"/>
      <c r="DX680" s="262"/>
      <c r="DY680" s="262"/>
      <c r="DZ680" s="262"/>
      <c r="EA680" s="262"/>
      <c r="EB680" s="262"/>
      <c r="EC680" s="262"/>
      <c r="ED680" s="262"/>
      <c r="EE680" s="262"/>
      <c r="EF680" s="262"/>
      <c r="EG680" s="262"/>
      <c r="EH680" s="262"/>
      <c r="EI680" s="262"/>
      <c r="EJ680" s="262"/>
      <c r="EK680" s="262"/>
      <c r="EL680" s="262"/>
      <c r="EM680" s="262"/>
      <c r="EN680" s="262"/>
      <c r="EO680" s="262"/>
      <c r="EP680" s="262"/>
      <c r="EQ680" s="262"/>
      <c r="ER680" s="262"/>
      <c r="ES680" s="262"/>
      <c r="ET680" s="262"/>
      <c r="EU680" s="262"/>
      <c r="EV680" s="262"/>
      <c r="EW680" s="262"/>
      <c r="EX680" s="262"/>
      <c r="EY680" s="262"/>
      <c r="EZ680" s="262"/>
      <c r="FA680" s="262"/>
      <c r="FB680" s="262"/>
      <c r="FC680" s="262"/>
      <c r="FD680" s="262"/>
      <c r="FE680" s="262"/>
      <c r="FF680" s="262"/>
      <c r="FG680" s="262"/>
      <c r="FH680" s="262"/>
      <c r="FI680" s="262"/>
      <c r="FJ680" s="262"/>
      <c r="FK680" s="262"/>
      <c r="FL680" s="262"/>
      <c r="FM680" s="262"/>
      <c r="FN680" s="262"/>
      <c r="FO680" s="262"/>
      <c r="FP680" s="262"/>
      <c r="FQ680" s="262"/>
      <c r="FR680" s="262"/>
      <c r="FS680" s="262"/>
      <c r="FT680" s="262"/>
      <c r="FU680" s="262"/>
      <c r="FV680" s="262"/>
      <c r="FW680" s="262"/>
      <c r="FX680" s="262"/>
      <c r="FY680" s="262"/>
      <c r="FZ680" s="262"/>
      <c r="GA680" s="262"/>
      <c r="GB680" s="262"/>
      <c r="GC680" s="262"/>
      <c r="GD680" s="262"/>
    </row>
    <row r="681" spans="1:186" s="279" customFormat="1" x14ac:dyDescent="0.2">
      <c r="A681" s="339" t="s">
        <v>12575</v>
      </c>
      <c r="B681" s="280" t="s">
        <v>8434</v>
      </c>
      <c r="C681" s="281" t="s">
        <v>8435</v>
      </c>
      <c r="D681" s="130" t="s">
        <v>18</v>
      </c>
      <c r="E681" s="130">
        <v>12</v>
      </c>
      <c r="F681" s="130">
        <v>0.2</v>
      </c>
      <c r="G681" s="282"/>
      <c r="H681" s="283"/>
      <c r="I681" s="358">
        <v>165.89</v>
      </c>
      <c r="J681" s="284">
        <f>IF(ISNUMBER(I681),ROUND(F681*E681*I681,2),"")</f>
        <v>398.14</v>
      </c>
      <c r="K681" s="283">
        <f>BDI!$E$17</f>
        <v>0.18609999999999999</v>
      </c>
      <c r="L681" s="283"/>
      <c r="M681" s="283"/>
      <c r="N681" s="131">
        <f t="shared" si="11"/>
        <v>196.76</v>
      </c>
      <c r="O681" s="340">
        <f>IF(ISNUMBER(I681),ROUND(F681*N681*E681,2),"")</f>
        <v>472.22</v>
      </c>
      <c r="P681" s="262"/>
      <c r="Q681" s="262"/>
      <c r="R681" s="262"/>
      <c r="S681" s="262"/>
      <c r="T681" s="262"/>
      <c r="U681" s="262"/>
      <c r="V681" s="262"/>
      <c r="W681" s="262"/>
      <c r="X681" s="262"/>
      <c r="Y681" s="262"/>
      <c r="Z681" s="262"/>
      <c r="AA681" s="262"/>
      <c r="AB681" s="262"/>
      <c r="AC681" s="262"/>
      <c r="AD681" s="262"/>
      <c r="AE681" s="262"/>
      <c r="AF681" s="262"/>
      <c r="AG681" s="262"/>
      <c r="AH681" s="262"/>
      <c r="AI681" s="262"/>
      <c r="AJ681" s="262"/>
      <c r="AK681" s="262"/>
      <c r="AL681" s="262"/>
      <c r="AM681" s="262"/>
      <c r="AN681" s="262"/>
      <c r="AO681" s="262"/>
      <c r="AP681" s="262"/>
      <c r="AQ681" s="262"/>
      <c r="AR681" s="262"/>
      <c r="AS681" s="262"/>
      <c r="AT681" s="262"/>
      <c r="AU681" s="262"/>
      <c r="AV681" s="262"/>
      <c r="AW681" s="262"/>
      <c r="AX681" s="262"/>
      <c r="AY681" s="262"/>
      <c r="AZ681" s="262"/>
      <c r="BA681" s="262"/>
      <c r="BB681" s="262"/>
      <c r="BC681" s="262"/>
      <c r="BD681" s="262"/>
      <c r="BE681" s="262"/>
      <c r="BF681" s="262"/>
      <c r="BG681" s="262"/>
      <c r="BH681" s="262"/>
      <c r="BI681" s="262"/>
      <c r="BJ681" s="262"/>
      <c r="BK681" s="262"/>
      <c r="BL681" s="262"/>
      <c r="BM681" s="262"/>
      <c r="BN681" s="262"/>
      <c r="BO681" s="262"/>
      <c r="BP681" s="262"/>
      <c r="BQ681" s="262"/>
      <c r="BR681" s="262"/>
      <c r="BS681" s="262"/>
      <c r="BT681" s="262"/>
      <c r="BU681" s="262"/>
      <c r="BV681" s="262"/>
      <c r="BW681" s="262"/>
      <c r="BX681" s="262"/>
      <c r="BY681" s="262"/>
      <c r="BZ681" s="262"/>
      <c r="CA681" s="262"/>
      <c r="CB681" s="262"/>
      <c r="CC681" s="262"/>
      <c r="CD681" s="262"/>
      <c r="CE681" s="262"/>
      <c r="CF681" s="262"/>
      <c r="CG681" s="262"/>
      <c r="CH681" s="262"/>
      <c r="CI681" s="262"/>
      <c r="CJ681" s="262"/>
      <c r="CK681" s="262"/>
      <c r="CL681" s="262"/>
      <c r="CM681" s="262"/>
      <c r="CN681" s="262"/>
      <c r="CO681" s="262"/>
      <c r="CP681" s="262"/>
      <c r="CQ681" s="262"/>
      <c r="CR681" s="262"/>
      <c r="CS681" s="262"/>
      <c r="CT681" s="262"/>
      <c r="CU681" s="262"/>
      <c r="CV681" s="262"/>
      <c r="CW681" s="262"/>
      <c r="CX681" s="262"/>
      <c r="CY681" s="262"/>
      <c r="CZ681" s="262"/>
      <c r="DA681" s="262"/>
      <c r="DB681" s="262"/>
      <c r="DC681" s="262"/>
      <c r="DD681" s="262"/>
      <c r="DE681" s="262"/>
      <c r="DF681" s="262"/>
      <c r="DG681" s="262"/>
      <c r="DH681" s="262"/>
      <c r="DI681" s="262"/>
      <c r="DJ681" s="262"/>
      <c r="DK681" s="262"/>
      <c r="DL681" s="262"/>
      <c r="DM681" s="262"/>
      <c r="DN681" s="262"/>
      <c r="DO681" s="262"/>
      <c r="DP681" s="262"/>
      <c r="DQ681" s="262"/>
      <c r="DR681" s="262"/>
      <c r="DS681" s="262"/>
      <c r="DT681" s="262"/>
      <c r="DU681" s="262"/>
      <c r="DV681" s="262"/>
      <c r="DW681" s="262"/>
      <c r="DX681" s="262"/>
      <c r="DY681" s="262"/>
      <c r="DZ681" s="262"/>
      <c r="EA681" s="262"/>
      <c r="EB681" s="262"/>
      <c r="EC681" s="262"/>
      <c r="ED681" s="262"/>
      <c r="EE681" s="262"/>
      <c r="EF681" s="262"/>
      <c r="EG681" s="262"/>
      <c r="EH681" s="262"/>
      <c r="EI681" s="262"/>
      <c r="EJ681" s="262"/>
      <c r="EK681" s="262"/>
      <c r="EL681" s="262"/>
      <c r="EM681" s="262"/>
      <c r="EN681" s="262"/>
      <c r="EO681" s="262"/>
      <c r="EP681" s="262"/>
      <c r="EQ681" s="262"/>
      <c r="ER681" s="262"/>
      <c r="ES681" s="262"/>
      <c r="ET681" s="262"/>
      <c r="EU681" s="262"/>
      <c r="EV681" s="262"/>
      <c r="EW681" s="262"/>
      <c r="EX681" s="262"/>
      <c r="EY681" s="262"/>
      <c r="EZ681" s="262"/>
      <c r="FA681" s="262"/>
      <c r="FB681" s="262"/>
      <c r="FC681" s="262"/>
      <c r="FD681" s="262"/>
      <c r="FE681" s="262"/>
      <c r="FF681" s="262"/>
      <c r="FG681" s="262"/>
      <c r="FH681" s="262"/>
      <c r="FI681" s="262"/>
      <c r="FJ681" s="262"/>
      <c r="FK681" s="262"/>
      <c r="FL681" s="262"/>
      <c r="FM681" s="262"/>
      <c r="FN681" s="262"/>
      <c r="FO681" s="262"/>
      <c r="FP681" s="262"/>
      <c r="FQ681" s="262"/>
      <c r="FR681" s="262"/>
      <c r="FS681" s="262"/>
      <c r="FT681" s="262"/>
      <c r="FU681" s="262"/>
      <c r="FV681" s="262"/>
      <c r="FW681" s="262"/>
      <c r="FX681" s="262"/>
      <c r="FY681" s="262"/>
      <c r="FZ681" s="262"/>
      <c r="GA681" s="262"/>
      <c r="GB681" s="262"/>
      <c r="GC681" s="262"/>
      <c r="GD681" s="262"/>
    </row>
    <row r="682" spans="1:186" s="279" customFormat="1" x14ac:dyDescent="0.2">
      <c r="A682" s="339" t="s">
        <v>12576</v>
      </c>
      <c r="B682" s="280" t="s">
        <v>8436</v>
      </c>
      <c r="C682" s="281" t="s">
        <v>8437</v>
      </c>
      <c r="D682" s="130" t="s">
        <v>18</v>
      </c>
      <c r="E682" s="130">
        <v>25</v>
      </c>
      <c r="F682" s="130">
        <v>0.2</v>
      </c>
      <c r="G682" s="282"/>
      <c r="H682" s="283"/>
      <c r="I682" s="358">
        <v>14.19</v>
      </c>
      <c r="J682" s="284">
        <f>IF(ISNUMBER(I682),ROUND(F682*E682*I682,2),"")</f>
        <v>70.95</v>
      </c>
      <c r="K682" s="283">
        <f>BDI!$E$17</f>
        <v>0.18609999999999999</v>
      </c>
      <c r="L682" s="283"/>
      <c r="M682" s="283"/>
      <c r="N682" s="131">
        <f t="shared" si="11"/>
        <v>16.829999999999998</v>
      </c>
      <c r="O682" s="340">
        <f>IF(ISNUMBER(I682),ROUND(F682*N682*E682,2),"")</f>
        <v>84.15</v>
      </c>
      <c r="P682" s="262"/>
      <c r="Q682" s="262"/>
      <c r="R682" s="262"/>
      <c r="S682" s="262"/>
      <c r="T682" s="262"/>
      <c r="U682" s="262"/>
      <c r="V682" s="262"/>
      <c r="W682" s="262"/>
      <c r="X682" s="262"/>
      <c r="Y682" s="262"/>
      <c r="Z682" s="262"/>
      <c r="AA682" s="262"/>
      <c r="AB682" s="262"/>
      <c r="AC682" s="262"/>
      <c r="AD682" s="262"/>
      <c r="AE682" s="262"/>
      <c r="AF682" s="262"/>
      <c r="AG682" s="262"/>
      <c r="AH682" s="262"/>
      <c r="AI682" s="262"/>
      <c r="AJ682" s="262"/>
      <c r="AK682" s="262"/>
      <c r="AL682" s="262"/>
      <c r="AM682" s="262"/>
      <c r="AN682" s="262"/>
      <c r="AO682" s="262"/>
      <c r="AP682" s="262"/>
      <c r="AQ682" s="262"/>
      <c r="AR682" s="262"/>
      <c r="AS682" s="262"/>
      <c r="AT682" s="262"/>
      <c r="AU682" s="262"/>
      <c r="AV682" s="262"/>
      <c r="AW682" s="262"/>
      <c r="AX682" s="262"/>
      <c r="AY682" s="262"/>
      <c r="AZ682" s="262"/>
      <c r="BA682" s="262"/>
      <c r="BB682" s="262"/>
      <c r="BC682" s="262"/>
      <c r="BD682" s="262"/>
      <c r="BE682" s="262"/>
      <c r="BF682" s="262"/>
      <c r="BG682" s="262"/>
      <c r="BH682" s="262"/>
      <c r="BI682" s="262"/>
      <c r="BJ682" s="262"/>
      <c r="BK682" s="262"/>
      <c r="BL682" s="262"/>
      <c r="BM682" s="262"/>
      <c r="BN682" s="262"/>
      <c r="BO682" s="262"/>
      <c r="BP682" s="262"/>
      <c r="BQ682" s="262"/>
      <c r="BR682" s="262"/>
      <c r="BS682" s="262"/>
      <c r="BT682" s="262"/>
      <c r="BU682" s="262"/>
      <c r="BV682" s="262"/>
      <c r="BW682" s="262"/>
      <c r="BX682" s="262"/>
      <c r="BY682" s="262"/>
      <c r="BZ682" s="262"/>
      <c r="CA682" s="262"/>
      <c r="CB682" s="262"/>
      <c r="CC682" s="262"/>
      <c r="CD682" s="262"/>
      <c r="CE682" s="262"/>
      <c r="CF682" s="262"/>
      <c r="CG682" s="262"/>
      <c r="CH682" s="262"/>
      <c r="CI682" s="262"/>
      <c r="CJ682" s="262"/>
      <c r="CK682" s="262"/>
      <c r="CL682" s="262"/>
      <c r="CM682" s="262"/>
      <c r="CN682" s="262"/>
      <c r="CO682" s="262"/>
      <c r="CP682" s="262"/>
      <c r="CQ682" s="262"/>
      <c r="CR682" s="262"/>
      <c r="CS682" s="262"/>
      <c r="CT682" s="262"/>
      <c r="CU682" s="262"/>
      <c r="CV682" s="262"/>
      <c r="CW682" s="262"/>
      <c r="CX682" s="262"/>
      <c r="CY682" s="262"/>
      <c r="CZ682" s="262"/>
      <c r="DA682" s="262"/>
      <c r="DB682" s="262"/>
      <c r="DC682" s="262"/>
      <c r="DD682" s="262"/>
      <c r="DE682" s="262"/>
      <c r="DF682" s="262"/>
      <c r="DG682" s="262"/>
      <c r="DH682" s="262"/>
      <c r="DI682" s="262"/>
      <c r="DJ682" s="262"/>
      <c r="DK682" s="262"/>
      <c r="DL682" s="262"/>
      <c r="DM682" s="262"/>
      <c r="DN682" s="262"/>
      <c r="DO682" s="262"/>
      <c r="DP682" s="262"/>
      <c r="DQ682" s="262"/>
      <c r="DR682" s="262"/>
      <c r="DS682" s="262"/>
      <c r="DT682" s="262"/>
      <c r="DU682" s="262"/>
      <c r="DV682" s="262"/>
      <c r="DW682" s="262"/>
      <c r="DX682" s="262"/>
      <c r="DY682" s="262"/>
      <c r="DZ682" s="262"/>
      <c r="EA682" s="262"/>
      <c r="EB682" s="262"/>
      <c r="EC682" s="262"/>
      <c r="ED682" s="262"/>
      <c r="EE682" s="262"/>
      <c r="EF682" s="262"/>
      <c r="EG682" s="262"/>
      <c r="EH682" s="262"/>
      <c r="EI682" s="262"/>
      <c r="EJ682" s="262"/>
      <c r="EK682" s="262"/>
      <c r="EL682" s="262"/>
      <c r="EM682" s="262"/>
      <c r="EN682" s="262"/>
      <c r="EO682" s="262"/>
      <c r="EP682" s="262"/>
      <c r="EQ682" s="262"/>
      <c r="ER682" s="262"/>
      <c r="ES682" s="262"/>
      <c r="ET682" s="262"/>
      <c r="EU682" s="262"/>
      <c r="EV682" s="262"/>
      <c r="EW682" s="262"/>
      <c r="EX682" s="262"/>
      <c r="EY682" s="262"/>
      <c r="EZ682" s="262"/>
      <c r="FA682" s="262"/>
      <c r="FB682" s="262"/>
      <c r="FC682" s="262"/>
      <c r="FD682" s="262"/>
      <c r="FE682" s="262"/>
      <c r="FF682" s="262"/>
      <c r="FG682" s="262"/>
      <c r="FH682" s="262"/>
      <c r="FI682" s="262"/>
      <c r="FJ682" s="262"/>
      <c r="FK682" s="262"/>
      <c r="FL682" s="262"/>
      <c r="FM682" s="262"/>
      <c r="FN682" s="262"/>
      <c r="FO682" s="262"/>
      <c r="FP682" s="262"/>
      <c r="FQ682" s="262"/>
      <c r="FR682" s="262"/>
      <c r="FS682" s="262"/>
      <c r="FT682" s="262"/>
      <c r="FU682" s="262"/>
      <c r="FV682" s="262"/>
      <c r="FW682" s="262"/>
      <c r="FX682" s="262"/>
      <c r="FY682" s="262"/>
      <c r="FZ682" s="262"/>
      <c r="GA682" s="262"/>
      <c r="GB682" s="262"/>
      <c r="GC682" s="262"/>
      <c r="GD682" s="262"/>
    </row>
    <row r="683" spans="1:186" s="279" customFormat="1" x14ac:dyDescent="0.2">
      <c r="A683" s="339" t="s">
        <v>12577</v>
      </c>
      <c r="B683" s="280" t="s">
        <v>8438</v>
      </c>
      <c r="C683" s="281" t="s">
        <v>8439</v>
      </c>
      <c r="D683" s="130" t="s">
        <v>18</v>
      </c>
      <c r="E683" s="130">
        <v>12</v>
      </c>
      <c r="F683" s="130">
        <v>0.2</v>
      </c>
      <c r="G683" s="282"/>
      <c r="H683" s="283"/>
      <c r="I683" s="358">
        <v>9.75</v>
      </c>
      <c r="J683" s="284">
        <f>IF(ISNUMBER(I683),ROUND(F683*E683*I683,2),"")</f>
        <v>23.4</v>
      </c>
      <c r="K683" s="283">
        <f>BDI!$E$17</f>
        <v>0.18609999999999999</v>
      </c>
      <c r="L683" s="283"/>
      <c r="M683" s="283"/>
      <c r="N683" s="131">
        <f t="shared" si="11"/>
        <v>11.56</v>
      </c>
      <c r="O683" s="340">
        <f>IF(ISNUMBER(I683),ROUND(F683*N683*E683,2),"")</f>
        <v>27.74</v>
      </c>
      <c r="P683" s="262"/>
      <c r="Q683" s="262"/>
      <c r="R683" s="262"/>
      <c r="S683" s="262"/>
      <c r="T683" s="262"/>
      <c r="U683" s="262"/>
      <c r="V683" s="262"/>
      <c r="W683" s="262"/>
      <c r="X683" s="262"/>
      <c r="Y683" s="262"/>
      <c r="Z683" s="262"/>
      <c r="AA683" s="262"/>
      <c r="AB683" s="262"/>
      <c r="AC683" s="262"/>
      <c r="AD683" s="262"/>
      <c r="AE683" s="262"/>
      <c r="AF683" s="262"/>
      <c r="AG683" s="262"/>
      <c r="AH683" s="262"/>
      <c r="AI683" s="262"/>
      <c r="AJ683" s="262"/>
      <c r="AK683" s="262"/>
      <c r="AL683" s="262"/>
      <c r="AM683" s="262"/>
      <c r="AN683" s="262"/>
      <c r="AO683" s="262"/>
      <c r="AP683" s="262"/>
      <c r="AQ683" s="262"/>
      <c r="AR683" s="262"/>
      <c r="AS683" s="262"/>
      <c r="AT683" s="262"/>
      <c r="AU683" s="262"/>
      <c r="AV683" s="262"/>
      <c r="AW683" s="262"/>
      <c r="AX683" s="262"/>
      <c r="AY683" s="262"/>
      <c r="AZ683" s="262"/>
      <c r="BA683" s="262"/>
      <c r="BB683" s="262"/>
      <c r="BC683" s="262"/>
      <c r="BD683" s="262"/>
      <c r="BE683" s="262"/>
      <c r="BF683" s="262"/>
      <c r="BG683" s="262"/>
      <c r="BH683" s="262"/>
      <c r="BI683" s="262"/>
      <c r="BJ683" s="262"/>
      <c r="BK683" s="262"/>
      <c r="BL683" s="262"/>
      <c r="BM683" s="262"/>
      <c r="BN683" s="262"/>
      <c r="BO683" s="262"/>
      <c r="BP683" s="262"/>
      <c r="BQ683" s="262"/>
      <c r="BR683" s="262"/>
      <c r="BS683" s="262"/>
      <c r="BT683" s="262"/>
      <c r="BU683" s="262"/>
      <c r="BV683" s="262"/>
      <c r="BW683" s="262"/>
      <c r="BX683" s="262"/>
      <c r="BY683" s="262"/>
      <c r="BZ683" s="262"/>
      <c r="CA683" s="262"/>
      <c r="CB683" s="262"/>
      <c r="CC683" s="262"/>
      <c r="CD683" s="262"/>
      <c r="CE683" s="262"/>
      <c r="CF683" s="262"/>
      <c r="CG683" s="262"/>
      <c r="CH683" s="262"/>
      <c r="CI683" s="262"/>
      <c r="CJ683" s="262"/>
      <c r="CK683" s="262"/>
      <c r="CL683" s="262"/>
      <c r="CM683" s="262"/>
      <c r="CN683" s="262"/>
      <c r="CO683" s="262"/>
      <c r="CP683" s="262"/>
      <c r="CQ683" s="262"/>
      <c r="CR683" s="262"/>
      <c r="CS683" s="262"/>
      <c r="CT683" s="262"/>
      <c r="CU683" s="262"/>
      <c r="CV683" s="262"/>
      <c r="CW683" s="262"/>
      <c r="CX683" s="262"/>
      <c r="CY683" s="262"/>
      <c r="CZ683" s="262"/>
      <c r="DA683" s="262"/>
      <c r="DB683" s="262"/>
      <c r="DC683" s="262"/>
      <c r="DD683" s="262"/>
      <c r="DE683" s="262"/>
      <c r="DF683" s="262"/>
      <c r="DG683" s="262"/>
      <c r="DH683" s="262"/>
      <c r="DI683" s="262"/>
      <c r="DJ683" s="262"/>
      <c r="DK683" s="262"/>
      <c r="DL683" s="262"/>
      <c r="DM683" s="262"/>
      <c r="DN683" s="262"/>
      <c r="DO683" s="262"/>
      <c r="DP683" s="262"/>
      <c r="DQ683" s="262"/>
      <c r="DR683" s="262"/>
      <c r="DS683" s="262"/>
      <c r="DT683" s="262"/>
      <c r="DU683" s="262"/>
      <c r="DV683" s="262"/>
      <c r="DW683" s="262"/>
      <c r="DX683" s="262"/>
      <c r="DY683" s="262"/>
      <c r="DZ683" s="262"/>
      <c r="EA683" s="262"/>
      <c r="EB683" s="262"/>
      <c r="EC683" s="262"/>
      <c r="ED683" s="262"/>
      <c r="EE683" s="262"/>
      <c r="EF683" s="262"/>
      <c r="EG683" s="262"/>
      <c r="EH683" s="262"/>
      <c r="EI683" s="262"/>
      <c r="EJ683" s="262"/>
      <c r="EK683" s="262"/>
      <c r="EL683" s="262"/>
      <c r="EM683" s="262"/>
      <c r="EN683" s="262"/>
      <c r="EO683" s="262"/>
      <c r="EP683" s="262"/>
      <c r="EQ683" s="262"/>
      <c r="ER683" s="262"/>
      <c r="ES683" s="262"/>
      <c r="ET683" s="262"/>
      <c r="EU683" s="262"/>
      <c r="EV683" s="262"/>
      <c r="EW683" s="262"/>
      <c r="EX683" s="262"/>
      <c r="EY683" s="262"/>
      <c r="EZ683" s="262"/>
      <c r="FA683" s="262"/>
      <c r="FB683" s="262"/>
      <c r="FC683" s="262"/>
      <c r="FD683" s="262"/>
      <c r="FE683" s="262"/>
      <c r="FF683" s="262"/>
      <c r="FG683" s="262"/>
      <c r="FH683" s="262"/>
      <c r="FI683" s="262"/>
      <c r="FJ683" s="262"/>
      <c r="FK683" s="262"/>
      <c r="FL683" s="262"/>
      <c r="FM683" s="262"/>
      <c r="FN683" s="262"/>
      <c r="FO683" s="262"/>
      <c r="FP683" s="262"/>
      <c r="FQ683" s="262"/>
      <c r="FR683" s="262"/>
      <c r="FS683" s="262"/>
      <c r="FT683" s="262"/>
      <c r="FU683" s="262"/>
      <c r="FV683" s="262"/>
      <c r="FW683" s="262"/>
      <c r="FX683" s="262"/>
      <c r="FY683" s="262"/>
      <c r="FZ683" s="262"/>
      <c r="GA683" s="262"/>
      <c r="GB683" s="262"/>
      <c r="GC683" s="262"/>
      <c r="GD683" s="262"/>
    </row>
    <row r="684" spans="1:186" s="279" customFormat="1" x14ac:dyDescent="0.2">
      <c r="A684" s="339" t="s">
        <v>12578</v>
      </c>
      <c r="B684" s="280" t="s">
        <v>8440</v>
      </c>
      <c r="C684" s="281" t="s">
        <v>8441</v>
      </c>
      <c r="D684" s="130" t="s">
        <v>18</v>
      </c>
      <c r="E684" s="130">
        <v>25</v>
      </c>
      <c r="F684" s="130">
        <v>0.2</v>
      </c>
      <c r="G684" s="282"/>
      <c r="H684" s="283"/>
      <c r="I684" s="358">
        <v>30.03</v>
      </c>
      <c r="J684" s="284">
        <f>IF(ISNUMBER(I684),ROUND(F684*E684*I684,2),"")</f>
        <v>150.15</v>
      </c>
      <c r="K684" s="283">
        <f>BDI!$E$17</f>
        <v>0.18609999999999999</v>
      </c>
      <c r="L684" s="283"/>
      <c r="M684" s="283"/>
      <c r="N684" s="131">
        <f t="shared" si="11"/>
        <v>35.619999999999997</v>
      </c>
      <c r="O684" s="340">
        <f>IF(ISNUMBER(I684),ROUND(F684*N684*E684,2),"")</f>
        <v>178.1</v>
      </c>
      <c r="P684" s="262"/>
      <c r="Q684" s="262"/>
      <c r="R684" s="262"/>
      <c r="S684" s="262"/>
      <c r="T684" s="262"/>
      <c r="U684" s="262"/>
      <c r="V684" s="262"/>
      <c r="W684" s="262"/>
      <c r="X684" s="262"/>
      <c r="Y684" s="262"/>
      <c r="Z684" s="262"/>
      <c r="AA684" s="262"/>
      <c r="AB684" s="262"/>
      <c r="AC684" s="262"/>
      <c r="AD684" s="262"/>
      <c r="AE684" s="262"/>
      <c r="AF684" s="262"/>
      <c r="AG684" s="262"/>
      <c r="AH684" s="262"/>
      <c r="AI684" s="262"/>
      <c r="AJ684" s="262"/>
      <c r="AK684" s="262"/>
      <c r="AL684" s="262"/>
      <c r="AM684" s="262"/>
      <c r="AN684" s="262"/>
      <c r="AO684" s="262"/>
      <c r="AP684" s="262"/>
      <c r="AQ684" s="262"/>
      <c r="AR684" s="262"/>
      <c r="AS684" s="262"/>
      <c r="AT684" s="262"/>
      <c r="AU684" s="262"/>
      <c r="AV684" s="262"/>
      <c r="AW684" s="262"/>
      <c r="AX684" s="262"/>
      <c r="AY684" s="262"/>
      <c r="AZ684" s="262"/>
      <c r="BA684" s="262"/>
      <c r="BB684" s="262"/>
      <c r="BC684" s="262"/>
      <c r="BD684" s="262"/>
      <c r="BE684" s="262"/>
      <c r="BF684" s="262"/>
      <c r="BG684" s="262"/>
      <c r="BH684" s="262"/>
      <c r="BI684" s="262"/>
      <c r="BJ684" s="262"/>
      <c r="BK684" s="262"/>
      <c r="BL684" s="262"/>
      <c r="BM684" s="262"/>
      <c r="BN684" s="262"/>
      <c r="BO684" s="262"/>
      <c r="BP684" s="262"/>
      <c r="BQ684" s="262"/>
      <c r="BR684" s="262"/>
      <c r="BS684" s="262"/>
      <c r="BT684" s="262"/>
      <c r="BU684" s="262"/>
      <c r="BV684" s="262"/>
      <c r="BW684" s="262"/>
      <c r="BX684" s="262"/>
      <c r="BY684" s="262"/>
      <c r="BZ684" s="262"/>
      <c r="CA684" s="262"/>
      <c r="CB684" s="262"/>
      <c r="CC684" s="262"/>
      <c r="CD684" s="262"/>
      <c r="CE684" s="262"/>
      <c r="CF684" s="262"/>
      <c r="CG684" s="262"/>
      <c r="CH684" s="262"/>
      <c r="CI684" s="262"/>
      <c r="CJ684" s="262"/>
      <c r="CK684" s="262"/>
      <c r="CL684" s="262"/>
      <c r="CM684" s="262"/>
      <c r="CN684" s="262"/>
      <c r="CO684" s="262"/>
      <c r="CP684" s="262"/>
      <c r="CQ684" s="262"/>
      <c r="CR684" s="262"/>
      <c r="CS684" s="262"/>
      <c r="CT684" s="262"/>
      <c r="CU684" s="262"/>
      <c r="CV684" s="262"/>
      <c r="CW684" s="262"/>
      <c r="CX684" s="262"/>
      <c r="CY684" s="262"/>
      <c r="CZ684" s="262"/>
      <c r="DA684" s="262"/>
      <c r="DB684" s="262"/>
      <c r="DC684" s="262"/>
      <c r="DD684" s="262"/>
      <c r="DE684" s="262"/>
      <c r="DF684" s="262"/>
      <c r="DG684" s="262"/>
      <c r="DH684" s="262"/>
      <c r="DI684" s="262"/>
      <c r="DJ684" s="262"/>
      <c r="DK684" s="262"/>
      <c r="DL684" s="262"/>
      <c r="DM684" s="262"/>
      <c r="DN684" s="262"/>
      <c r="DO684" s="262"/>
      <c r="DP684" s="262"/>
      <c r="DQ684" s="262"/>
      <c r="DR684" s="262"/>
      <c r="DS684" s="262"/>
      <c r="DT684" s="262"/>
      <c r="DU684" s="262"/>
      <c r="DV684" s="262"/>
      <c r="DW684" s="262"/>
      <c r="DX684" s="262"/>
      <c r="DY684" s="262"/>
      <c r="DZ684" s="262"/>
      <c r="EA684" s="262"/>
      <c r="EB684" s="262"/>
      <c r="EC684" s="262"/>
      <c r="ED684" s="262"/>
      <c r="EE684" s="262"/>
      <c r="EF684" s="262"/>
      <c r="EG684" s="262"/>
      <c r="EH684" s="262"/>
      <c r="EI684" s="262"/>
      <c r="EJ684" s="262"/>
      <c r="EK684" s="262"/>
      <c r="EL684" s="262"/>
      <c r="EM684" s="262"/>
      <c r="EN684" s="262"/>
      <c r="EO684" s="262"/>
      <c r="EP684" s="262"/>
      <c r="EQ684" s="262"/>
      <c r="ER684" s="262"/>
      <c r="ES684" s="262"/>
      <c r="ET684" s="262"/>
      <c r="EU684" s="262"/>
      <c r="EV684" s="262"/>
      <c r="EW684" s="262"/>
      <c r="EX684" s="262"/>
      <c r="EY684" s="262"/>
      <c r="EZ684" s="262"/>
      <c r="FA684" s="262"/>
      <c r="FB684" s="262"/>
      <c r="FC684" s="262"/>
      <c r="FD684" s="262"/>
      <c r="FE684" s="262"/>
      <c r="FF684" s="262"/>
      <c r="FG684" s="262"/>
      <c r="FH684" s="262"/>
      <c r="FI684" s="262"/>
      <c r="FJ684" s="262"/>
      <c r="FK684" s="262"/>
      <c r="FL684" s="262"/>
      <c r="FM684" s="262"/>
      <c r="FN684" s="262"/>
      <c r="FO684" s="262"/>
      <c r="FP684" s="262"/>
      <c r="FQ684" s="262"/>
      <c r="FR684" s="262"/>
      <c r="FS684" s="262"/>
      <c r="FT684" s="262"/>
      <c r="FU684" s="262"/>
      <c r="FV684" s="262"/>
      <c r="FW684" s="262"/>
      <c r="FX684" s="262"/>
      <c r="FY684" s="262"/>
      <c r="FZ684" s="262"/>
      <c r="GA684" s="262"/>
      <c r="GB684" s="262"/>
      <c r="GC684" s="262"/>
      <c r="GD684" s="262"/>
    </row>
    <row r="685" spans="1:186" s="279" customFormat="1" x14ac:dyDescent="0.2">
      <c r="A685" s="339" t="s">
        <v>12579</v>
      </c>
      <c r="B685" s="280" t="s">
        <v>2001</v>
      </c>
      <c r="C685" s="281" t="s">
        <v>8442</v>
      </c>
      <c r="D685" s="130" t="s">
        <v>18</v>
      </c>
      <c r="E685" s="130">
        <v>3</v>
      </c>
      <c r="F685" s="130">
        <v>0.2</v>
      </c>
      <c r="G685" s="282"/>
      <c r="H685" s="283"/>
      <c r="I685" s="284">
        <f ca="1">OFFSET(INDEX(Composições!A:H,MATCH(B685,Composições!A:A,0),8),2,0)</f>
        <v>97.260999999999996</v>
      </c>
      <c r="J685" s="284">
        <f ca="1">IF(ISNUMBER(I685),ROUND(F685*E685*I685,2),"")</f>
        <v>58.36</v>
      </c>
      <c r="K685" s="283">
        <f>BDI!$E$17</f>
        <v>0.18609999999999999</v>
      </c>
      <c r="L685" s="283"/>
      <c r="M685" s="283"/>
      <c r="N685" s="131">
        <f t="shared" ca="1" si="11"/>
        <v>115.36</v>
      </c>
      <c r="O685" s="340">
        <f ca="1">IF(ISNUMBER(I685),ROUND(F685*N685*E685,2),"")</f>
        <v>69.22</v>
      </c>
      <c r="P685" s="262"/>
      <c r="Q685" s="262"/>
      <c r="R685" s="262"/>
      <c r="S685" s="262"/>
      <c r="T685" s="262"/>
      <c r="U685" s="262"/>
      <c r="V685" s="262"/>
      <c r="W685" s="262"/>
      <c r="X685" s="262"/>
      <c r="Y685" s="262"/>
      <c r="Z685" s="262"/>
      <c r="AA685" s="262"/>
      <c r="AB685" s="262"/>
      <c r="AC685" s="262"/>
      <c r="AD685" s="262"/>
      <c r="AE685" s="262"/>
      <c r="AF685" s="262"/>
      <c r="AG685" s="262"/>
      <c r="AH685" s="262"/>
      <c r="AI685" s="262"/>
      <c r="AJ685" s="262"/>
      <c r="AK685" s="262"/>
      <c r="AL685" s="262"/>
      <c r="AM685" s="262"/>
      <c r="AN685" s="262"/>
      <c r="AO685" s="262"/>
      <c r="AP685" s="262"/>
      <c r="AQ685" s="262"/>
      <c r="AR685" s="262"/>
      <c r="AS685" s="262"/>
      <c r="AT685" s="262"/>
      <c r="AU685" s="262"/>
      <c r="AV685" s="262"/>
      <c r="AW685" s="262"/>
      <c r="AX685" s="262"/>
      <c r="AY685" s="262"/>
      <c r="AZ685" s="262"/>
      <c r="BA685" s="262"/>
      <c r="BB685" s="262"/>
      <c r="BC685" s="262"/>
      <c r="BD685" s="262"/>
      <c r="BE685" s="262"/>
      <c r="BF685" s="262"/>
      <c r="BG685" s="262"/>
      <c r="BH685" s="262"/>
      <c r="BI685" s="262"/>
      <c r="BJ685" s="262"/>
      <c r="BK685" s="262"/>
      <c r="BL685" s="262"/>
      <c r="BM685" s="262"/>
      <c r="BN685" s="262"/>
      <c r="BO685" s="262"/>
      <c r="BP685" s="262"/>
      <c r="BQ685" s="262"/>
      <c r="BR685" s="262"/>
      <c r="BS685" s="262"/>
      <c r="BT685" s="262"/>
      <c r="BU685" s="262"/>
      <c r="BV685" s="262"/>
      <c r="BW685" s="262"/>
      <c r="BX685" s="262"/>
      <c r="BY685" s="262"/>
      <c r="BZ685" s="262"/>
      <c r="CA685" s="262"/>
      <c r="CB685" s="262"/>
      <c r="CC685" s="262"/>
      <c r="CD685" s="262"/>
      <c r="CE685" s="262"/>
      <c r="CF685" s="262"/>
      <c r="CG685" s="262"/>
      <c r="CH685" s="262"/>
      <c r="CI685" s="262"/>
      <c r="CJ685" s="262"/>
      <c r="CK685" s="262"/>
      <c r="CL685" s="262"/>
      <c r="CM685" s="262"/>
      <c r="CN685" s="262"/>
      <c r="CO685" s="262"/>
      <c r="CP685" s="262"/>
      <c r="CQ685" s="262"/>
      <c r="CR685" s="262"/>
      <c r="CS685" s="262"/>
      <c r="CT685" s="262"/>
      <c r="CU685" s="262"/>
      <c r="CV685" s="262"/>
      <c r="CW685" s="262"/>
      <c r="CX685" s="262"/>
      <c r="CY685" s="262"/>
      <c r="CZ685" s="262"/>
      <c r="DA685" s="262"/>
      <c r="DB685" s="262"/>
      <c r="DC685" s="262"/>
      <c r="DD685" s="262"/>
      <c r="DE685" s="262"/>
      <c r="DF685" s="262"/>
      <c r="DG685" s="262"/>
      <c r="DH685" s="262"/>
      <c r="DI685" s="262"/>
      <c r="DJ685" s="262"/>
      <c r="DK685" s="262"/>
      <c r="DL685" s="262"/>
      <c r="DM685" s="262"/>
      <c r="DN685" s="262"/>
      <c r="DO685" s="262"/>
      <c r="DP685" s="262"/>
      <c r="DQ685" s="262"/>
      <c r="DR685" s="262"/>
      <c r="DS685" s="262"/>
      <c r="DT685" s="262"/>
      <c r="DU685" s="262"/>
      <c r="DV685" s="262"/>
      <c r="DW685" s="262"/>
      <c r="DX685" s="262"/>
      <c r="DY685" s="262"/>
      <c r="DZ685" s="262"/>
      <c r="EA685" s="262"/>
      <c r="EB685" s="262"/>
      <c r="EC685" s="262"/>
      <c r="ED685" s="262"/>
      <c r="EE685" s="262"/>
      <c r="EF685" s="262"/>
      <c r="EG685" s="262"/>
      <c r="EH685" s="262"/>
      <c r="EI685" s="262"/>
      <c r="EJ685" s="262"/>
      <c r="EK685" s="262"/>
      <c r="EL685" s="262"/>
      <c r="EM685" s="262"/>
      <c r="EN685" s="262"/>
      <c r="EO685" s="262"/>
      <c r="EP685" s="262"/>
      <c r="EQ685" s="262"/>
      <c r="ER685" s="262"/>
      <c r="ES685" s="262"/>
      <c r="ET685" s="262"/>
      <c r="EU685" s="262"/>
      <c r="EV685" s="262"/>
      <c r="EW685" s="262"/>
      <c r="EX685" s="262"/>
      <c r="EY685" s="262"/>
      <c r="EZ685" s="262"/>
      <c r="FA685" s="262"/>
      <c r="FB685" s="262"/>
      <c r="FC685" s="262"/>
      <c r="FD685" s="262"/>
      <c r="FE685" s="262"/>
      <c r="FF685" s="262"/>
      <c r="FG685" s="262"/>
      <c r="FH685" s="262"/>
      <c r="FI685" s="262"/>
      <c r="FJ685" s="262"/>
      <c r="FK685" s="262"/>
      <c r="FL685" s="262"/>
      <c r="FM685" s="262"/>
      <c r="FN685" s="262"/>
      <c r="FO685" s="262"/>
      <c r="FP685" s="262"/>
      <c r="FQ685" s="262"/>
      <c r="FR685" s="262"/>
      <c r="FS685" s="262"/>
      <c r="FT685" s="262"/>
      <c r="FU685" s="262"/>
      <c r="FV685" s="262"/>
      <c r="FW685" s="262"/>
      <c r="FX685" s="262"/>
      <c r="FY685" s="262"/>
      <c r="FZ685" s="262"/>
      <c r="GA685" s="262"/>
      <c r="GB685" s="262"/>
      <c r="GC685" s="262"/>
      <c r="GD685" s="262"/>
    </row>
    <row r="686" spans="1:186" s="279" customFormat="1" x14ac:dyDescent="0.2">
      <c r="A686" s="339" t="s">
        <v>12580</v>
      </c>
      <c r="B686" s="280" t="s">
        <v>2002</v>
      </c>
      <c r="C686" s="281" t="s">
        <v>8443</v>
      </c>
      <c r="D686" s="130" t="s">
        <v>18</v>
      </c>
      <c r="E686" s="130">
        <v>3</v>
      </c>
      <c r="F686" s="130">
        <v>0.2</v>
      </c>
      <c r="G686" s="282"/>
      <c r="H686" s="283"/>
      <c r="I686" s="284">
        <f ca="1">OFFSET(INDEX(Composições!A:H,MATCH(B686,Composições!A:A,0),8),2,0)</f>
        <v>49.932000000000002</v>
      </c>
      <c r="J686" s="284">
        <f ca="1">IF(ISNUMBER(I686),ROUND(F686*E686*I686,2),"")</f>
        <v>29.96</v>
      </c>
      <c r="K686" s="283">
        <f>BDI!$E$17</f>
        <v>0.18609999999999999</v>
      </c>
      <c r="L686" s="283"/>
      <c r="M686" s="283"/>
      <c r="N686" s="131">
        <f t="shared" ca="1" si="11"/>
        <v>59.22</v>
      </c>
      <c r="O686" s="340">
        <f ca="1">IF(ISNUMBER(I686),ROUND(F686*N686*E686,2),"")</f>
        <v>35.53</v>
      </c>
      <c r="P686" s="262"/>
      <c r="Q686" s="262"/>
      <c r="R686" s="262"/>
      <c r="S686" s="262"/>
      <c r="T686" s="262"/>
      <c r="U686" s="262"/>
      <c r="V686" s="262"/>
      <c r="W686" s="262"/>
      <c r="X686" s="262"/>
      <c r="Y686" s="262"/>
      <c r="Z686" s="262"/>
      <c r="AA686" s="262"/>
      <c r="AB686" s="262"/>
      <c r="AC686" s="262"/>
      <c r="AD686" s="262"/>
      <c r="AE686" s="262"/>
      <c r="AF686" s="262"/>
      <c r="AG686" s="262"/>
      <c r="AH686" s="262"/>
      <c r="AI686" s="262"/>
      <c r="AJ686" s="262"/>
      <c r="AK686" s="262"/>
      <c r="AL686" s="262"/>
      <c r="AM686" s="262"/>
      <c r="AN686" s="262"/>
      <c r="AO686" s="262"/>
      <c r="AP686" s="262"/>
      <c r="AQ686" s="262"/>
      <c r="AR686" s="262"/>
      <c r="AS686" s="262"/>
      <c r="AT686" s="262"/>
      <c r="AU686" s="262"/>
      <c r="AV686" s="262"/>
      <c r="AW686" s="262"/>
      <c r="AX686" s="262"/>
      <c r="AY686" s="262"/>
      <c r="AZ686" s="262"/>
      <c r="BA686" s="262"/>
      <c r="BB686" s="262"/>
      <c r="BC686" s="262"/>
      <c r="BD686" s="262"/>
      <c r="BE686" s="262"/>
      <c r="BF686" s="262"/>
      <c r="BG686" s="262"/>
      <c r="BH686" s="262"/>
      <c r="BI686" s="262"/>
      <c r="BJ686" s="262"/>
      <c r="BK686" s="262"/>
      <c r="BL686" s="262"/>
      <c r="BM686" s="262"/>
      <c r="BN686" s="262"/>
      <c r="BO686" s="262"/>
      <c r="BP686" s="262"/>
      <c r="BQ686" s="262"/>
      <c r="BR686" s="262"/>
      <c r="BS686" s="262"/>
      <c r="BT686" s="262"/>
      <c r="BU686" s="262"/>
      <c r="BV686" s="262"/>
      <c r="BW686" s="262"/>
      <c r="BX686" s="262"/>
      <c r="BY686" s="262"/>
      <c r="BZ686" s="262"/>
      <c r="CA686" s="262"/>
      <c r="CB686" s="262"/>
      <c r="CC686" s="262"/>
      <c r="CD686" s="262"/>
      <c r="CE686" s="262"/>
      <c r="CF686" s="262"/>
      <c r="CG686" s="262"/>
      <c r="CH686" s="262"/>
      <c r="CI686" s="262"/>
      <c r="CJ686" s="262"/>
      <c r="CK686" s="262"/>
      <c r="CL686" s="262"/>
      <c r="CM686" s="262"/>
      <c r="CN686" s="262"/>
      <c r="CO686" s="262"/>
      <c r="CP686" s="262"/>
      <c r="CQ686" s="262"/>
      <c r="CR686" s="262"/>
      <c r="CS686" s="262"/>
      <c r="CT686" s="262"/>
      <c r="CU686" s="262"/>
      <c r="CV686" s="262"/>
      <c r="CW686" s="262"/>
      <c r="CX686" s="262"/>
      <c r="CY686" s="262"/>
      <c r="CZ686" s="262"/>
      <c r="DA686" s="262"/>
      <c r="DB686" s="262"/>
      <c r="DC686" s="262"/>
      <c r="DD686" s="262"/>
      <c r="DE686" s="262"/>
      <c r="DF686" s="262"/>
      <c r="DG686" s="262"/>
      <c r="DH686" s="262"/>
      <c r="DI686" s="262"/>
      <c r="DJ686" s="262"/>
      <c r="DK686" s="262"/>
      <c r="DL686" s="262"/>
      <c r="DM686" s="262"/>
      <c r="DN686" s="262"/>
      <c r="DO686" s="262"/>
      <c r="DP686" s="262"/>
      <c r="DQ686" s="262"/>
      <c r="DR686" s="262"/>
      <c r="DS686" s="262"/>
      <c r="DT686" s="262"/>
      <c r="DU686" s="262"/>
      <c r="DV686" s="262"/>
      <c r="DW686" s="262"/>
      <c r="DX686" s="262"/>
      <c r="DY686" s="262"/>
      <c r="DZ686" s="262"/>
      <c r="EA686" s="262"/>
      <c r="EB686" s="262"/>
      <c r="EC686" s="262"/>
      <c r="ED686" s="262"/>
      <c r="EE686" s="262"/>
      <c r="EF686" s="262"/>
      <c r="EG686" s="262"/>
      <c r="EH686" s="262"/>
      <c r="EI686" s="262"/>
      <c r="EJ686" s="262"/>
      <c r="EK686" s="262"/>
      <c r="EL686" s="262"/>
      <c r="EM686" s="262"/>
      <c r="EN686" s="262"/>
      <c r="EO686" s="262"/>
      <c r="EP686" s="262"/>
      <c r="EQ686" s="262"/>
      <c r="ER686" s="262"/>
      <c r="ES686" s="262"/>
      <c r="ET686" s="262"/>
      <c r="EU686" s="262"/>
      <c r="EV686" s="262"/>
      <c r="EW686" s="262"/>
      <c r="EX686" s="262"/>
      <c r="EY686" s="262"/>
      <c r="EZ686" s="262"/>
      <c r="FA686" s="262"/>
      <c r="FB686" s="262"/>
      <c r="FC686" s="262"/>
      <c r="FD686" s="262"/>
      <c r="FE686" s="262"/>
      <c r="FF686" s="262"/>
      <c r="FG686" s="262"/>
      <c r="FH686" s="262"/>
      <c r="FI686" s="262"/>
      <c r="FJ686" s="262"/>
      <c r="FK686" s="262"/>
      <c r="FL686" s="262"/>
      <c r="FM686" s="262"/>
      <c r="FN686" s="262"/>
      <c r="FO686" s="262"/>
      <c r="FP686" s="262"/>
      <c r="FQ686" s="262"/>
      <c r="FR686" s="262"/>
      <c r="FS686" s="262"/>
      <c r="FT686" s="262"/>
      <c r="FU686" s="262"/>
      <c r="FV686" s="262"/>
      <c r="FW686" s="262"/>
      <c r="FX686" s="262"/>
      <c r="FY686" s="262"/>
      <c r="FZ686" s="262"/>
      <c r="GA686" s="262"/>
      <c r="GB686" s="262"/>
      <c r="GC686" s="262"/>
      <c r="GD686" s="262"/>
    </row>
    <row r="687" spans="1:186" s="279" customFormat="1" x14ac:dyDescent="0.2">
      <c r="A687" s="339" t="s">
        <v>12581</v>
      </c>
      <c r="B687" s="280" t="s">
        <v>2003</v>
      </c>
      <c r="C687" s="281" t="s">
        <v>8444</v>
      </c>
      <c r="D687" s="130" t="s">
        <v>18</v>
      </c>
      <c r="E687" s="130">
        <v>12</v>
      </c>
      <c r="F687" s="130">
        <v>0.2</v>
      </c>
      <c r="G687" s="282"/>
      <c r="H687" s="283"/>
      <c r="I687" s="284">
        <f ca="1">OFFSET(INDEX(Composições!A:H,MATCH(B687,Composições!A:A,0),8),2,0)</f>
        <v>116.79299999999999</v>
      </c>
      <c r="J687" s="284">
        <f ca="1">IF(ISNUMBER(I687),ROUND(F687*E687*I687,2),"")</f>
        <v>280.3</v>
      </c>
      <c r="K687" s="283">
        <f>BDI!$E$17</f>
        <v>0.18609999999999999</v>
      </c>
      <c r="L687" s="283"/>
      <c r="M687" s="283"/>
      <c r="N687" s="131">
        <f t="shared" ca="1" si="11"/>
        <v>138.53</v>
      </c>
      <c r="O687" s="340">
        <f ca="1">IF(ISNUMBER(I687),ROUND(F687*N687*E687,2),"")</f>
        <v>332.47</v>
      </c>
      <c r="P687" s="262"/>
      <c r="Q687" s="262"/>
      <c r="R687" s="262"/>
      <c r="S687" s="262"/>
      <c r="T687" s="262"/>
      <c r="U687" s="262"/>
      <c r="V687" s="262"/>
      <c r="W687" s="262"/>
      <c r="X687" s="262"/>
      <c r="Y687" s="262"/>
      <c r="Z687" s="262"/>
      <c r="AA687" s="262"/>
      <c r="AB687" s="262"/>
      <c r="AC687" s="262"/>
      <c r="AD687" s="262"/>
      <c r="AE687" s="262"/>
      <c r="AF687" s="262"/>
      <c r="AG687" s="262"/>
      <c r="AH687" s="262"/>
      <c r="AI687" s="262"/>
      <c r="AJ687" s="262"/>
      <c r="AK687" s="262"/>
      <c r="AL687" s="262"/>
      <c r="AM687" s="262"/>
      <c r="AN687" s="262"/>
      <c r="AO687" s="262"/>
      <c r="AP687" s="262"/>
      <c r="AQ687" s="262"/>
      <c r="AR687" s="262"/>
      <c r="AS687" s="262"/>
      <c r="AT687" s="262"/>
      <c r="AU687" s="262"/>
      <c r="AV687" s="262"/>
      <c r="AW687" s="262"/>
      <c r="AX687" s="262"/>
      <c r="AY687" s="262"/>
      <c r="AZ687" s="262"/>
      <c r="BA687" s="262"/>
      <c r="BB687" s="262"/>
      <c r="BC687" s="262"/>
      <c r="BD687" s="262"/>
      <c r="BE687" s="262"/>
      <c r="BF687" s="262"/>
      <c r="BG687" s="262"/>
      <c r="BH687" s="262"/>
      <c r="BI687" s="262"/>
      <c r="BJ687" s="262"/>
      <c r="BK687" s="262"/>
      <c r="BL687" s="262"/>
      <c r="BM687" s="262"/>
      <c r="BN687" s="262"/>
      <c r="BO687" s="262"/>
      <c r="BP687" s="262"/>
      <c r="BQ687" s="262"/>
      <c r="BR687" s="262"/>
      <c r="BS687" s="262"/>
      <c r="BT687" s="262"/>
      <c r="BU687" s="262"/>
      <c r="BV687" s="262"/>
      <c r="BW687" s="262"/>
      <c r="BX687" s="262"/>
      <c r="BY687" s="262"/>
      <c r="BZ687" s="262"/>
      <c r="CA687" s="262"/>
      <c r="CB687" s="262"/>
      <c r="CC687" s="262"/>
      <c r="CD687" s="262"/>
      <c r="CE687" s="262"/>
      <c r="CF687" s="262"/>
      <c r="CG687" s="262"/>
      <c r="CH687" s="262"/>
      <c r="CI687" s="262"/>
      <c r="CJ687" s="262"/>
      <c r="CK687" s="262"/>
      <c r="CL687" s="262"/>
      <c r="CM687" s="262"/>
      <c r="CN687" s="262"/>
      <c r="CO687" s="262"/>
      <c r="CP687" s="262"/>
      <c r="CQ687" s="262"/>
      <c r="CR687" s="262"/>
      <c r="CS687" s="262"/>
      <c r="CT687" s="262"/>
      <c r="CU687" s="262"/>
      <c r="CV687" s="262"/>
      <c r="CW687" s="262"/>
      <c r="CX687" s="262"/>
      <c r="CY687" s="262"/>
      <c r="CZ687" s="262"/>
      <c r="DA687" s="262"/>
      <c r="DB687" s="262"/>
      <c r="DC687" s="262"/>
      <c r="DD687" s="262"/>
      <c r="DE687" s="262"/>
      <c r="DF687" s="262"/>
      <c r="DG687" s="262"/>
      <c r="DH687" s="262"/>
      <c r="DI687" s="262"/>
      <c r="DJ687" s="262"/>
      <c r="DK687" s="262"/>
      <c r="DL687" s="262"/>
      <c r="DM687" s="262"/>
      <c r="DN687" s="262"/>
      <c r="DO687" s="262"/>
      <c r="DP687" s="262"/>
      <c r="DQ687" s="262"/>
      <c r="DR687" s="262"/>
      <c r="DS687" s="262"/>
      <c r="DT687" s="262"/>
      <c r="DU687" s="262"/>
      <c r="DV687" s="262"/>
      <c r="DW687" s="262"/>
      <c r="DX687" s="262"/>
      <c r="DY687" s="262"/>
      <c r="DZ687" s="262"/>
      <c r="EA687" s="262"/>
      <c r="EB687" s="262"/>
      <c r="EC687" s="262"/>
      <c r="ED687" s="262"/>
      <c r="EE687" s="262"/>
      <c r="EF687" s="262"/>
      <c r="EG687" s="262"/>
      <c r="EH687" s="262"/>
      <c r="EI687" s="262"/>
      <c r="EJ687" s="262"/>
      <c r="EK687" s="262"/>
      <c r="EL687" s="262"/>
      <c r="EM687" s="262"/>
      <c r="EN687" s="262"/>
      <c r="EO687" s="262"/>
      <c r="EP687" s="262"/>
      <c r="EQ687" s="262"/>
      <c r="ER687" s="262"/>
      <c r="ES687" s="262"/>
      <c r="ET687" s="262"/>
      <c r="EU687" s="262"/>
      <c r="EV687" s="262"/>
      <c r="EW687" s="262"/>
      <c r="EX687" s="262"/>
      <c r="EY687" s="262"/>
      <c r="EZ687" s="262"/>
      <c r="FA687" s="262"/>
      <c r="FB687" s="262"/>
      <c r="FC687" s="262"/>
      <c r="FD687" s="262"/>
      <c r="FE687" s="262"/>
      <c r="FF687" s="262"/>
      <c r="FG687" s="262"/>
      <c r="FH687" s="262"/>
      <c r="FI687" s="262"/>
      <c r="FJ687" s="262"/>
      <c r="FK687" s="262"/>
      <c r="FL687" s="262"/>
      <c r="FM687" s="262"/>
      <c r="FN687" s="262"/>
      <c r="FO687" s="262"/>
      <c r="FP687" s="262"/>
      <c r="FQ687" s="262"/>
      <c r="FR687" s="262"/>
      <c r="FS687" s="262"/>
      <c r="FT687" s="262"/>
      <c r="FU687" s="262"/>
      <c r="FV687" s="262"/>
      <c r="FW687" s="262"/>
      <c r="FX687" s="262"/>
      <c r="FY687" s="262"/>
      <c r="FZ687" s="262"/>
      <c r="GA687" s="262"/>
      <c r="GB687" s="262"/>
      <c r="GC687" s="262"/>
      <c r="GD687" s="262"/>
    </row>
    <row r="688" spans="1:186" s="279" customFormat="1" x14ac:dyDescent="0.2">
      <c r="A688" s="339" t="s">
        <v>12582</v>
      </c>
      <c r="B688" s="280" t="s">
        <v>8445</v>
      </c>
      <c r="C688" s="281" t="s">
        <v>8446</v>
      </c>
      <c r="D688" s="130" t="s">
        <v>18</v>
      </c>
      <c r="E688" s="130">
        <v>10</v>
      </c>
      <c r="F688" s="130">
        <v>0.2</v>
      </c>
      <c r="G688" s="282"/>
      <c r="H688" s="283"/>
      <c r="I688" s="358">
        <v>100.37</v>
      </c>
      <c r="J688" s="284">
        <f>IF(ISNUMBER(I688),ROUND(F688*E688*I688,2),"")</f>
        <v>200.74</v>
      </c>
      <c r="K688" s="283">
        <f>BDI!$E$17</f>
        <v>0.18609999999999999</v>
      </c>
      <c r="L688" s="283"/>
      <c r="M688" s="283"/>
      <c r="N688" s="131">
        <f t="shared" si="11"/>
        <v>119.05</v>
      </c>
      <c r="O688" s="340">
        <f>IF(ISNUMBER(I688),ROUND(F688*N688*E688,2),"")</f>
        <v>238.1</v>
      </c>
      <c r="P688" s="262"/>
      <c r="Q688" s="262"/>
      <c r="R688" s="262"/>
      <c r="S688" s="262"/>
      <c r="T688" s="262"/>
      <c r="U688" s="262"/>
      <c r="V688" s="262"/>
      <c r="W688" s="262"/>
      <c r="X688" s="262"/>
      <c r="Y688" s="262"/>
      <c r="Z688" s="262"/>
      <c r="AA688" s="262"/>
      <c r="AB688" s="262"/>
      <c r="AC688" s="262"/>
      <c r="AD688" s="262"/>
      <c r="AE688" s="262"/>
      <c r="AF688" s="262"/>
      <c r="AG688" s="262"/>
      <c r="AH688" s="262"/>
      <c r="AI688" s="262"/>
      <c r="AJ688" s="262"/>
      <c r="AK688" s="262"/>
      <c r="AL688" s="262"/>
      <c r="AM688" s="262"/>
      <c r="AN688" s="262"/>
      <c r="AO688" s="262"/>
      <c r="AP688" s="262"/>
      <c r="AQ688" s="262"/>
      <c r="AR688" s="262"/>
      <c r="AS688" s="262"/>
      <c r="AT688" s="262"/>
      <c r="AU688" s="262"/>
      <c r="AV688" s="262"/>
      <c r="AW688" s="262"/>
      <c r="AX688" s="262"/>
      <c r="AY688" s="262"/>
      <c r="AZ688" s="262"/>
      <c r="BA688" s="262"/>
      <c r="BB688" s="262"/>
      <c r="BC688" s="262"/>
      <c r="BD688" s="262"/>
      <c r="BE688" s="262"/>
      <c r="BF688" s="262"/>
      <c r="BG688" s="262"/>
      <c r="BH688" s="262"/>
      <c r="BI688" s="262"/>
      <c r="BJ688" s="262"/>
      <c r="BK688" s="262"/>
      <c r="BL688" s="262"/>
      <c r="BM688" s="262"/>
      <c r="BN688" s="262"/>
      <c r="BO688" s="262"/>
      <c r="BP688" s="262"/>
      <c r="BQ688" s="262"/>
      <c r="BR688" s="262"/>
      <c r="BS688" s="262"/>
      <c r="BT688" s="262"/>
      <c r="BU688" s="262"/>
      <c r="BV688" s="262"/>
      <c r="BW688" s="262"/>
      <c r="BX688" s="262"/>
      <c r="BY688" s="262"/>
      <c r="BZ688" s="262"/>
      <c r="CA688" s="262"/>
      <c r="CB688" s="262"/>
      <c r="CC688" s="262"/>
      <c r="CD688" s="262"/>
      <c r="CE688" s="262"/>
      <c r="CF688" s="262"/>
      <c r="CG688" s="262"/>
      <c r="CH688" s="262"/>
      <c r="CI688" s="262"/>
      <c r="CJ688" s="262"/>
      <c r="CK688" s="262"/>
      <c r="CL688" s="262"/>
      <c r="CM688" s="262"/>
      <c r="CN688" s="262"/>
      <c r="CO688" s="262"/>
      <c r="CP688" s="262"/>
      <c r="CQ688" s="262"/>
      <c r="CR688" s="262"/>
      <c r="CS688" s="262"/>
      <c r="CT688" s="262"/>
      <c r="CU688" s="262"/>
      <c r="CV688" s="262"/>
      <c r="CW688" s="262"/>
      <c r="CX688" s="262"/>
      <c r="CY688" s="262"/>
      <c r="CZ688" s="262"/>
      <c r="DA688" s="262"/>
      <c r="DB688" s="262"/>
      <c r="DC688" s="262"/>
      <c r="DD688" s="262"/>
      <c r="DE688" s="262"/>
      <c r="DF688" s="262"/>
      <c r="DG688" s="262"/>
      <c r="DH688" s="262"/>
      <c r="DI688" s="262"/>
      <c r="DJ688" s="262"/>
      <c r="DK688" s="262"/>
      <c r="DL688" s="262"/>
      <c r="DM688" s="262"/>
      <c r="DN688" s="262"/>
      <c r="DO688" s="262"/>
      <c r="DP688" s="262"/>
      <c r="DQ688" s="262"/>
      <c r="DR688" s="262"/>
      <c r="DS688" s="262"/>
      <c r="DT688" s="262"/>
      <c r="DU688" s="262"/>
      <c r="DV688" s="262"/>
      <c r="DW688" s="262"/>
      <c r="DX688" s="262"/>
      <c r="DY688" s="262"/>
      <c r="DZ688" s="262"/>
      <c r="EA688" s="262"/>
      <c r="EB688" s="262"/>
      <c r="EC688" s="262"/>
      <c r="ED688" s="262"/>
      <c r="EE688" s="262"/>
      <c r="EF688" s="262"/>
      <c r="EG688" s="262"/>
      <c r="EH688" s="262"/>
      <c r="EI688" s="262"/>
      <c r="EJ688" s="262"/>
      <c r="EK688" s="262"/>
      <c r="EL688" s="262"/>
      <c r="EM688" s="262"/>
      <c r="EN688" s="262"/>
      <c r="EO688" s="262"/>
      <c r="EP688" s="262"/>
      <c r="EQ688" s="262"/>
      <c r="ER688" s="262"/>
      <c r="ES688" s="262"/>
      <c r="ET688" s="262"/>
      <c r="EU688" s="262"/>
      <c r="EV688" s="262"/>
      <c r="EW688" s="262"/>
      <c r="EX688" s="262"/>
      <c r="EY688" s="262"/>
      <c r="EZ688" s="262"/>
      <c r="FA688" s="262"/>
      <c r="FB688" s="262"/>
      <c r="FC688" s="262"/>
      <c r="FD688" s="262"/>
      <c r="FE688" s="262"/>
      <c r="FF688" s="262"/>
      <c r="FG688" s="262"/>
      <c r="FH688" s="262"/>
      <c r="FI688" s="262"/>
      <c r="FJ688" s="262"/>
      <c r="FK688" s="262"/>
      <c r="FL688" s="262"/>
      <c r="FM688" s="262"/>
      <c r="FN688" s="262"/>
      <c r="FO688" s="262"/>
      <c r="FP688" s="262"/>
      <c r="FQ688" s="262"/>
      <c r="FR688" s="262"/>
      <c r="FS688" s="262"/>
      <c r="FT688" s="262"/>
      <c r="FU688" s="262"/>
      <c r="FV688" s="262"/>
      <c r="FW688" s="262"/>
      <c r="FX688" s="262"/>
      <c r="FY688" s="262"/>
      <c r="FZ688" s="262"/>
      <c r="GA688" s="262"/>
      <c r="GB688" s="262"/>
      <c r="GC688" s="262"/>
      <c r="GD688" s="262"/>
    </row>
    <row r="689" spans="1:186" s="279" customFormat="1" x14ac:dyDescent="0.2">
      <c r="A689" s="339" t="s">
        <v>12583</v>
      </c>
      <c r="B689" s="280" t="s">
        <v>2004</v>
      </c>
      <c r="C689" s="281" t="s">
        <v>8447</v>
      </c>
      <c r="D689" s="130" t="s">
        <v>18</v>
      </c>
      <c r="E689" s="130">
        <v>12</v>
      </c>
      <c r="F689" s="130">
        <v>0.2</v>
      </c>
      <c r="G689" s="282"/>
      <c r="H689" s="283"/>
      <c r="I689" s="284">
        <f ca="1">OFFSET(INDEX(Composições!A:H,MATCH(B689,Composições!A:A,0),8),2,0)</f>
        <v>56.012</v>
      </c>
      <c r="J689" s="284">
        <f ca="1">IF(ISNUMBER(I689),ROUND(F689*E689*I689,2),"")</f>
        <v>134.43</v>
      </c>
      <c r="K689" s="283">
        <f>BDI!$E$17</f>
        <v>0.18609999999999999</v>
      </c>
      <c r="L689" s="283"/>
      <c r="M689" s="283"/>
      <c r="N689" s="131">
        <f t="shared" ca="1" si="11"/>
        <v>66.44</v>
      </c>
      <c r="O689" s="340">
        <f ca="1">IF(ISNUMBER(I689),ROUND(F689*N689*E689,2),"")</f>
        <v>159.46</v>
      </c>
      <c r="P689" s="262"/>
      <c r="Q689" s="262"/>
      <c r="R689" s="262"/>
      <c r="S689" s="262"/>
      <c r="T689" s="262"/>
      <c r="U689" s="262"/>
      <c r="V689" s="262"/>
      <c r="W689" s="262"/>
      <c r="X689" s="262"/>
      <c r="Y689" s="262"/>
      <c r="Z689" s="262"/>
      <c r="AA689" s="262"/>
      <c r="AB689" s="262"/>
      <c r="AC689" s="262"/>
      <c r="AD689" s="262"/>
      <c r="AE689" s="262"/>
      <c r="AF689" s="262"/>
      <c r="AG689" s="262"/>
      <c r="AH689" s="262"/>
      <c r="AI689" s="262"/>
      <c r="AJ689" s="262"/>
      <c r="AK689" s="262"/>
      <c r="AL689" s="262"/>
      <c r="AM689" s="262"/>
      <c r="AN689" s="262"/>
      <c r="AO689" s="262"/>
      <c r="AP689" s="262"/>
      <c r="AQ689" s="262"/>
      <c r="AR689" s="262"/>
      <c r="AS689" s="262"/>
      <c r="AT689" s="262"/>
      <c r="AU689" s="262"/>
      <c r="AV689" s="262"/>
      <c r="AW689" s="262"/>
      <c r="AX689" s="262"/>
      <c r="AY689" s="262"/>
      <c r="AZ689" s="262"/>
      <c r="BA689" s="262"/>
      <c r="BB689" s="262"/>
      <c r="BC689" s="262"/>
      <c r="BD689" s="262"/>
      <c r="BE689" s="262"/>
      <c r="BF689" s="262"/>
      <c r="BG689" s="262"/>
      <c r="BH689" s="262"/>
      <c r="BI689" s="262"/>
      <c r="BJ689" s="262"/>
      <c r="BK689" s="262"/>
      <c r="BL689" s="262"/>
      <c r="BM689" s="262"/>
      <c r="BN689" s="262"/>
      <c r="BO689" s="262"/>
      <c r="BP689" s="262"/>
      <c r="BQ689" s="262"/>
      <c r="BR689" s="262"/>
      <c r="BS689" s="262"/>
      <c r="BT689" s="262"/>
      <c r="BU689" s="262"/>
      <c r="BV689" s="262"/>
      <c r="BW689" s="262"/>
      <c r="BX689" s="262"/>
      <c r="BY689" s="262"/>
      <c r="BZ689" s="262"/>
      <c r="CA689" s="262"/>
      <c r="CB689" s="262"/>
      <c r="CC689" s="262"/>
      <c r="CD689" s="262"/>
      <c r="CE689" s="262"/>
      <c r="CF689" s="262"/>
      <c r="CG689" s="262"/>
      <c r="CH689" s="262"/>
      <c r="CI689" s="262"/>
      <c r="CJ689" s="262"/>
      <c r="CK689" s="262"/>
      <c r="CL689" s="262"/>
      <c r="CM689" s="262"/>
      <c r="CN689" s="262"/>
      <c r="CO689" s="262"/>
      <c r="CP689" s="262"/>
      <c r="CQ689" s="262"/>
      <c r="CR689" s="262"/>
      <c r="CS689" s="262"/>
      <c r="CT689" s="262"/>
      <c r="CU689" s="262"/>
      <c r="CV689" s="262"/>
      <c r="CW689" s="262"/>
      <c r="CX689" s="262"/>
      <c r="CY689" s="262"/>
      <c r="CZ689" s="262"/>
      <c r="DA689" s="262"/>
      <c r="DB689" s="262"/>
      <c r="DC689" s="262"/>
      <c r="DD689" s="262"/>
      <c r="DE689" s="262"/>
      <c r="DF689" s="262"/>
      <c r="DG689" s="262"/>
      <c r="DH689" s="262"/>
      <c r="DI689" s="262"/>
      <c r="DJ689" s="262"/>
      <c r="DK689" s="262"/>
      <c r="DL689" s="262"/>
      <c r="DM689" s="262"/>
      <c r="DN689" s="262"/>
      <c r="DO689" s="262"/>
      <c r="DP689" s="262"/>
      <c r="DQ689" s="262"/>
      <c r="DR689" s="262"/>
      <c r="DS689" s="262"/>
      <c r="DT689" s="262"/>
      <c r="DU689" s="262"/>
      <c r="DV689" s="262"/>
      <c r="DW689" s="262"/>
      <c r="DX689" s="262"/>
      <c r="DY689" s="262"/>
      <c r="DZ689" s="262"/>
      <c r="EA689" s="262"/>
      <c r="EB689" s="262"/>
      <c r="EC689" s="262"/>
      <c r="ED689" s="262"/>
      <c r="EE689" s="262"/>
      <c r="EF689" s="262"/>
      <c r="EG689" s="262"/>
      <c r="EH689" s="262"/>
      <c r="EI689" s="262"/>
      <c r="EJ689" s="262"/>
      <c r="EK689" s="262"/>
      <c r="EL689" s="262"/>
      <c r="EM689" s="262"/>
      <c r="EN689" s="262"/>
      <c r="EO689" s="262"/>
      <c r="EP689" s="262"/>
      <c r="EQ689" s="262"/>
      <c r="ER689" s="262"/>
      <c r="ES689" s="262"/>
      <c r="ET689" s="262"/>
      <c r="EU689" s="262"/>
      <c r="EV689" s="262"/>
      <c r="EW689" s="262"/>
      <c r="EX689" s="262"/>
      <c r="EY689" s="262"/>
      <c r="EZ689" s="262"/>
      <c r="FA689" s="262"/>
      <c r="FB689" s="262"/>
      <c r="FC689" s="262"/>
      <c r="FD689" s="262"/>
      <c r="FE689" s="262"/>
      <c r="FF689" s="262"/>
      <c r="FG689" s="262"/>
      <c r="FH689" s="262"/>
      <c r="FI689" s="262"/>
      <c r="FJ689" s="262"/>
      <c r="FK689" s="262"/>
      <c r="FL689" s="262"/>
      <c r="FM689" s="262"/>
      <c r="FN689" s="262"/>
      <c r="FO689" s="262"/>
      <c r="FP689" s="262"/>
      <c r="FQ689" s="262"/>
      <c r="FR689" s="262"/>
      <c r="FS689" s="262"/>
      <c r="FT689" s="262"/>
      <c r="FU689" s="262"/>
      <c r="FV689" s="262"/>
      <c r="FW689" s="262"/>
      <c r="FX689" s="262"/>
      <c r="FY689" s="262"/>
      <c r="FZ689" s="262"/>
      <c r="GA689" s="262"/>
      <c r="GB689" s="262"/>
      <c r="GC689" s="262"/>
      <c r="GD689" s="262"/>
    </row>
    <row r="690" spans="1:186" s="279" customFormat="1" x14ac:dyDescent="0.2">
      <c r="A690" s="339" t="s">
        <v>12584</v>
      </c>
      <c r="B690" s="280" t="s">
        <v>8448</v>
      </c>
      <c r="C690" s="281" t="s">
        <v>8449</v>
      </c>
      <c r="D690" s="130" t="s">
        <v>18</v>
      </c>
      <c r="E690" s="130">
        <v>3</v>
      </c>
      <c r="F690" s="130">
        <v>0.2</v>
      </c>
      <c r="G690" s="282"/>
      <c r="H690" s="283"/>
      <c r="I690" s="358">
        <v>11.55</v>
      </c>
      <c r="J690" s="284">
        <f>IF(ISNUMBER(I690),ROUND(F690*E690*I690,2),"")</f>
        <v>6.93</v>
      </c>
      <c r="K690" s="283">
        <f>BDI!$E$17</f>
        <v>0.18609999999999999</v>
      </c>
      <c r="L690" s="283"/>
      <c r="M690" s="283"/>
      <c r="N690" s="131">
        <f t="shared" si="11"/>
        <v>13.7</v>
      </c>
      <c r="O690" s="340">
        <f>IF(ISNUMBER(I690),ROUND(F690*N690*E690,2),"")</f>
        <v>8.2200000000000006</v>
      </c>
      <c r="P690" s="262"/>
      <c r="Q690" s="262"/>
      <c r="R690" s="262"/>
      <c r="S690" s="262"/>
      <c r="T690" s="262"/>
      <c r="U690" s="262"/>
      <c r="V690" s="262"/>
      <c r="W690" s="262"/>
      <c r="X690" s="262"/>
      <c r="Y690" s="262"/>
      <c r="Z690" s="262"/>
      <c r="AA690" s="262"/>
      <c r="AB690" s="262"/>
      <c r="AC690" s="262"/>
      <c r="AD690" s="262"/>
      <c r="AE690" s="262"/>
      <c r="AF690" s="262"/>
      <c r="AG690" s="262"/>
      <c r="AH690" s="262"/>
      <c r="AI690" s="262"/>
      <c r="AJ690" s="262"/>
      <c r="AK690" s="262"/>
      <c r="AL690" s="262"/>
      <c r="AM690" s="262"/>
      <c r="AN690" s="262"/>
      <c r="AO690" s="262"/>
      <c r="AP690" s="262"/>
      <c r="AQ690" s="262"/>
      <c r="AR690" s="262"/>
      <c r="AS690" s="262"/>
      <c r="AT690" s="262"/>
      <c r="AU690" s="262"/>
      <c r="AV690" s="262"/>
      <c r="AW690" s="262"/>
      <c r="AX690" s="262"/>
      <c r="AY690" s="262"/>
      <c r="AZ690" s="262"/>
      <c r="BA690" s="262"/>
      <c r="BB690" s="262"/>
      <c r="BC690" s="262"/>
      <c r="BD690" s="262"/>
      <c r="BE690" s="262"/>
      <c r="BF690" s="262"/>
      <c r="BG690" s="262"/>
      <c r="BH690" s="262"/>
      <c r="BI690" s="262"/>
      <c r="BJ690" s="262"/>
      <c r="BK690" s="262"/>
      <c r="BL690" s="262"/>
      <c r="BM690" s="262"/>
      <c r="BN690" s="262"/>
      <c r="BO690" s="262"/>
      <c r="BP690" s="262"/>
      <c r="BQ690" s="262"/>
      <c r="BR690" s="262"/>
      <c r="BS690" s="262"/>
      <c r="BT690" s="262"/>
      <c r="BU690" s="262"/>
      <c r="BV690" s="262"/>
      <c r="BW690" s="262"/>
      <c r="BX690" s="262"/>
      <c r="BY690" s="262"/>
      <c r="BZ690" s="262"/>
      <c r="CA690" s="262"/>
      <c r="CB690" s="262"/>
      <c r="CC690" s="262"/>
      <c r="CD690" s="262"/>
      <c r="CE690" s="262"/>
      <c r="CF690" s="262"/>
      <c r="CG690" s="262"/>
      <c r="CH690" s="262"/>
      <c r="CI690" s="262"/>
      <c r="CJ690" s="262"/>
      <c r="CK690" s="262"/>
      <c r="CL690" s="262"/>
      <c r="CM690" s="262"/>
      <c r="CN690" s="262"/>
      <c r="CO690" s="262"/>
      <c r="CP690" s="262"/>
      <c r="CQ690" s="262"/>
      <c r="CR690" s="262"/>
      <c r="CS690" s="262"/>
      <c r="CT690" s="262"/>
      <c r="CU690" s="262"/>
      <c r="CV690" s="262"/>
      <c r="CW690" s="262"/>
      <c r="CX690" s="262"/>
      <c r="CY690" s="262"/>
      <c r="CZ690" s="262"/>
      <c r="DA690" s="262"/>
      <c r="DB690" s="262"/>
      <c r="DC690" s="262"/>
      <c r="DD690" s="262"/>
      <c r="DE690" s="262"/>
      <c r="DF690" s="262"/>
      <c r="DG690" s="262"/>
      <c r="DH690" s="262"/>
      <c r="DI690" s="262"/>
      <c r="DJ690" s="262"/>
      <c r="DK690" s="262"/>
      <c r="DL690" s="262"/>
      <c r="DM690" s="262"/>
      <c r="DN690" s="262"/>
      <c r="DO690" s="262"/>
      <c r="DP690" s="262"/>
      <c r="DQ690" s="262"/>
      <c r="DR690" s="262"/>
      <c r="DS690" s="262"/>
      <c r="DT690" s="262"/>
      <c r="DU690" s="262"/>
      <c r="DV690" s="262"/>
      <c r="DW690" s="262"/>
      <c r="DX690" s="262"/>
      <c r="DY690" s="262"/>
      <c r="DZ690" s="262"/>
      <c r="EA690" s="262"/>
      <c r="EB690" s="262"/>
      <c r="EC690" s="262"/>
      <c r="ED690" s="262"/>
      <c r="EE690" s="262"/>
      <c r="EF690" s="262"/>
      <c r="EG690" s="262"/>
      <c r="EH690" s="262"/>
      <c r="EI690" s="262"/>
      <c r="EJ690" s="262"/>
      <c r="EK690" s="262"/>
      <c r="EL690" s="262"/>
      <c r="EM690" s="262"/>
      <c r="EN690" s="262"/>
      <c r="EO690" s="262"/>
      <c r="EP690" s="262"/>
      <c r="EQ690" s="262"/>
      <c r="ER690" s="262"/>
      <c r="ES690" s="262"/>
      <c r="ET690" s="262"/>
      <c r="EU690" s="262"/>
      <c r="EV690" s="262"/>
      <c r="EW690" s="262"/>
      <c r="EX690" s="262"/>
      <c r="EY690" s="262"/>
      <c r="EZ690" s="262"/>
      <c r="FA690" s="262"/>
      <c r="FB690" s="262"/>
      <c r="FC690" s="262"/>
      <c r="FD690" s="262"/>
      <c r="FE690" s="262"/>
      <c r="FF690" s="262"/>
      <c r="FG690" s="262"/>
      <c r="FH690" s="262"/>
      <c r="FI690" s="262"/>
      <c r="FJ690" s="262"/>
      <c r="FK690" s="262"/>
      <c r="FL690" s="262"/>
      <c r="FM690" s="262"/>
      <c r="FN690" s="262"/>
      <c r="FO690" s="262"/>
      <c r="FP690" s="262"/>
      <c r="FQ690" s="262"/>
      <c r="FR690" s="262"/>
      <c r="FS690" s="262"/>
      <c r="FT690" s="262"/>
      <c r="FU690" s="262"/>
      <c r="FV690" s="262"/>
      <c r="FW690" s="262"/>
      <c r="FX690" s="262"/>
      <c r="FY690" s="262"/>
      <c r="FZ690" s="262"/>
      <c r="GA690" s="262"/>
      <c r="GB690" s="262"/>
      <c r="GC690" s="262"/>
      <c r="GD690" s="262"/>
    </row>
    <row r="691" spans="1:186" s="279" customFormat="1" x14ac:dyDescent="0.2">
      <c r="A691" s="339" t="s">
        <v>12585</v>
      </c>
      <c r="B691" s="280" t="s">
        <v>2005</v>
      </c>
      <c r="C691" s="281" t="s">
        <v>8450</v>
      </c>
      <c r="D691" s="130" t="s">
        <v>18</v>
      </c>
      <c r="E691" s="130">
        <v>25</v>
      </c>
      <c r="F691" s="130">
        <v>0.2</v>
      </c>
      <c r="G691" s="282"/>
      <c r="H691" s="283"/>
      <c r="I691" s="284">
        <f ca="1">OFFSET(INDEX(Composições!A:H,MATCH(B691,Composições!A:A,0),8),2,0)</f>
        <v>154.40349999999998</v>
      </c>
      <c r="J691" s="284">
        <f ca="1">IF(ISNUMBER(I691),ROUND(F691*E691*I691,2),"")</f>
        <v>772.02</v>
      </c>
      <c r="K691" s="283">
        <f>BDI!$E$17</f>
        <v>0.18609999999999999</v>
      </c>
      <c r="L691" s="283"/>
      <c r="M691" s="283"/>
      <c r="N691" s="131">
        <f t="shared" ca="1" si="11"/>
        <v>183.14</v>
      </c>
      <c r="O691" s="340">
        <f ca="1">IF(ISNUMBER(I691),ROUND(F691*N691*E691,2),"")</f>
        <v>915.7</v>
      </c>
      <c r="P691" s="262"/>
      <c r="Q691" s="262"/>
      <c r="R691" s="262"/>
      <c r="S691" s="262"/>
      <c r="T691" s="262"/>
      <c r="U691" s="262"/>
      <c r="V691" s="262"/>
      <c r="W691" s="262"/>
      <c r="X691" s="262"/>
      <c r="Y691" s="262"/>
      <c r="Z691" s="262"/>
      <c r="AA691" s="262"/>
      <c r="AB691" s="262"/>
      <c r="AC691" s="262"/>
      <c r="AD691" s="262"/>
      <c r="AE691" s="262"/>
      <c r="AF691" s="262"/>
      <c r="AG691" s="262"/>
      <c r="AH691" s="262"/>
      <c r="AI691" s="262"/>
      <c r="AJ691" s="262"/>
      <c r="AK691" s="262"/>
      <c r="AL691" s="262"/>
      <c r="AM691" s="262"/>
      <c r="AN691" s="262"/>
      <c r="AO691" s="262"/>
      <c r="AP691" s="262"/>
      <c r="AQ691" s="262"/>
      <c r="AR691" s="262"/>
      <c r="AS691" s="262"/>
      <c r="AT691" s="262"/>
      <c r="AU691" s="262"/>
      <c r="AV691" s="262"/>
      <c r="AW691" s="262"/>
      <c r="AX691" s="262"/>
      <c r="AY691" s="262"/>
      <c r="AZ691" s="262"/>
      <c r="BA691" s="262"/>
      <c r="BB691" s="262"/>
      <c r="BC691" s="262"/>
      <c r="BD691" s="262"/>
      <c r="BE691" s="262"/>
      <c r="BF691" s="262"/>
      <c r="BG691" s="262"/>
      <c r="BH691" s="262"/>
      <c r="BI691" s="262"/>
      <c r="BJ691" s="262"/>
      <c r="BK691" s="262"/>
      <c r="BL691" s="262"/>
      <c r="BM691" s="262"/>
      <c r="BN691" s="262"/>
      <c r="BO691" s="262"/>
      <c r="BP691" s="262"/>
      <c r="BQ691" s="262"/>
      <c r="BR691" s="262"/>
      <c r="BS691" s="262"/>
      <c r="BT691" s="262"/>
      <c r="BU691" s="262"/>
      <c r="BV691" s="262"/>
      <c r="BW691" s="262"/>
      <c r="BX691" s="262"/>
      <c r="BY691" s="262"/>
      <c r="BZ691" s="262"/>
      <c r="CA691" s="262"/>
      <c r="CB691" s="262"/>
      <c r="CC691" s="262"/>
      <c r="CD691" s="262"/>
      <c r="CE691" s="262"/>
      <c r="CF691" s="262"/>
      <c r="CG691" s="262"/>
      <c r="CH691" s="262"/>
      <c r="CI691" s="262"/>
      <c r="CJ691" s="262"/>
      <c r="CK691" s="262"/>
      <c r="CL691" s="262"/>
      <c r="CM691" s="262"/>
      <c r="CN691" s="262"/>
      <c r="CO691" s="262"/>
      <c r="CP691" s="262"/>
      <c r="CQ691" s="262"/>
      <c r="CR691" s="262"/>
      <c r="CS691" s="262"/>
      <c r="CT691" s="262"/>
      <c r="CU691" s="262"/>
      <c r="CV691" s="262"/>
      <c r="CW691" s="262"/>
      <c r="CX691" s="262"/>
      <c r="CY691" s="262"/>
      <c r="CZ691" s="262"/>
      <c r="DA691" s="262"/>
      <c r="DB691" s="262"/>
      <c r="DC691" s="262"/>
      <c r="DD691" s="262"/>
      <c r="DE691" s="262"/>
      <c r="DF691" s="262"/>
      <c r="DG691" s="262"/>
      <c r="DH691" s="262"/>
      <c r="DI691" s="262"/>
      <c r="DJ691" s="262"/>
      <c r="DK691" s="262"/>
      <c r="DL691" s="262"/>
      <c r="DM691" s="262"/>
      <c r="DN691" s="262"/>
      <c r="DO691" s="262"/>
      <c r="DP691" s="262"/>
      <c r="DQ691" s="262"/>
      <c r="DR691" s="262"/>
      <c r="DS691" s="262"/>
      <c r="DT691" s="262"/>
      <c r="DU691" s="262"/>
      <c r="DV691" s="262"/>
      <c r="DW691" s="262"/>
      <c r="DX691" s="262"/>
      <c r="DY691" s="262"/>
      <c r="DZ691" s="262"/>
      <c r="EA691" s="262"/>
      <c r="EB691" s="262"/>
      <c r="EC691" s="262"/>
      <c r="ED691" s="262"/>
      <c r="EE691" s="262"/>
      <c r="EF691" s="262"/>
      <c r="EG691" s="262"/>
      <c r="EH691" s="262"/>
      <c r="EI691" s="262"/>
      <c r="EJ691" s="262"/>
      <c r="EK691" s="262"/>
      <c r="EL691" s="262"/>
      <c r="EM691" s="262"/>
      <c r="EN691" s="262"/>
      <c r="EO691" s="262"/>
      <c r="EP691" s="262"/>
      <c r="EQ691" s="262"/>
      <c r="ER691" s="262"/>
      <c r="ES691" s="262"/>
      <c r="ET691" s="262"/>
      <c r="EU691" s="262"/>
      <c r="EV691" s="262"/>
      <c r="EW691" s="262"/>
      <c r="EX691" s="262"/>
      <c r="EY691" s="262"/>
      <c r="EZ691" s="262"/>
      <c r="FA691" s="262"/>
      <c r="FB691" s="262"/>
      <c r="FC691" s="262"/>
      <c r="FD691" s="262"/>
      <c r="FE691" s="262"/>
      <c r="FF691" s="262"/>
      <c r="FG691" s="262"/>
      <c r="FH691" s="262"/>
      <c r="FI691" s="262"/>
      <c r="FJ691" s="262"/>
      <c r="FK691" s="262"/>
      <c r="FL691" s="262"/>
      <c r="FM691" s="262"/>
      <c r="FN691" s="262"/>
      <c r="FO691" s="262"/>
      <c r="FP691" s="262"/>
      <c r="FQ691" s="262"/>
      <c r="FR691" s="262"/>
      <c r="FS691" s="262"/>
      <c r="FT691" s="262"/>
      <c r="FU691" s="262"/>
      <c r="FV691" s="262"/>
      <c r="FW691" s="262"/>
      <c r="FX691" s="262"/>
      <c r="FY691" s="262"/>
      <c r="FZ691" s="262"/>
      <c r="GA691" s="262"/>
      <c r="GB691" s="262"/>
      <c r="GC691" s="262"/>
      <c r="GD691" s="262"/>
    </row>
    <row r="692" spans="1:186" s="279" customFormat="1" x14ac:dyDescent="0.2">
      <c r="A692" s="339" t="s">
        <v>12586</v>
      </c>
      <c r="B692" s="280" t="s">
        <v>8451</v>
      </c>
      <c r="C692" s="281" t="s">
        <v>8452</v>
      </c>
      <c r="D692" s="130" t="s">
        <v>18</v>
      </c>
      <c r="E692" s="130">
        <v>12</v>
      </c>
      <c r="F692" s="130">
        <v>0.2</v>
      </c>
      <c r="G692" s="282"/>
      <c r="H692" s="283"/>
      <c r="I692" s="358">
        <v>41.54</v>
      </c>
      <c r="J692" s="284">
        <f>IF(ISNUMBER(I692),ROUND(F692*E692*I692,2),"")</f>
        <v>99.7</v>
      </c>
      <c r="K692" s="283">
        <f>BDI!$E$17</f>
        <v>0.18609999999999999</v>
      </c>
      <c r="L692" s="283"/>
      <c r="M692" s="283"/>
      <c r="N692" s="131">
        <f t="shared" si="11"/>
        <v>49.27</v>
      </c>
      <c r="O692" s="340">
        <f>IF(ISNUMBER(I692),ROUND(F692*N692*E692,2),"")</f>
        <v>118.25</v>
      </c>
      <c r="P692" s="262"/>
      <c r="Q692" s="262"/>
      <c r="R692" s="262"/>
      <c r="S692" s="262"/>
      <c r="T692" s="262"/>
      <c r="U692" s="262"/>
      <c r="V692" s="262"/>
      <c r="W692" s="262"/>
      <c r="X692" s="262"/>
      <c r="Y692" s="262"/>
      <c r="Z692" s="262"/>
      <c r="AA692" s="262"/>
      <c r="AB692" s="262"/>
      <c r="AC692" s="262"/>
      <c r="AD692" s="262"/>
      <c r="AE692" s="262"/>
      <c r="AF692" s="262"/>
      <c r="AG692" s="262"/>
      <c r="AH692" s="262"/>
      <c r="AI692" s="262"/>
      <c r="AJ692" s="262"/>
      <c r="AK692" s="262"/>
      <c r="AL692" s="262"/>
      <c r="AM692" s="262"/>
      <c r="AN692" s="262"/>
      <c r="AO692" s="262"/>
      <c r="AP692" s="262"/>
      <c r="AQ692" s="262"/>
      <c r="AR692" s="262"/>
      <c r="AS692" s="262"/>
      <c r="AT692" s="262"/>
      <c r="AU692" s="262"/>
      <c r="AV692" s="262"/>
      <c r="AW692" s="262"/>
      <c r="AX692" s="262"/>
      <c r="AY692" s="262"/>
      <c r="AZ692" s="262"/>
      <c r="BA692" s="262"/>
      <c r="BB692" s="262"/>
      <c r="BC692" s="262"/>
      <c r="BD692" s="262"/>
      <c r="BE692" s="262"/>
      <c r="BF692" s="262"/>
      <c r="BG692" s="262"/>
      <c r="BH692" s="262"/>
      <c r="BI692" s="262"/>
      <c r="BJ692" s="262"/>
      <c r="BK692" s="262"/>
      <c r="BL692" s="262"/>
      <c r="BM692" s="262"/>
      <c r="BN692" s="262"/>
      <c r="BO692" s="262"/>
      <c r="BP692" s="262"/>
      <c r="BQ692" s="262"/>
      <c r="BR692" s="262"/>
      <c r="BS692" s="262"/>
      <c r="BT692" s="262"/>
      <c r="BU692" s="262"/>
      <c r="BV692" s="262"/>
      <c r="BW692" s="262"/>
      <c r="BX692" s="262"/>
      <c r="BY692" s="262"/>
      <c r="BZ692" s="262"/>
      <c r="CA692" s="262"/>
      <c r="CB692" s="262"/>
      <c r="CC692" s="262"/>
      <c r="CD692" s="262"/>
      <c r="CE692" s="262"/>
      <c r="CF692" s="262"/>
      <c r="CG692" s="262"/>
      <c r="CH692" s="262"/>
      <c r="CI692" s="262"/>
      <c r="CJ692" s="262"/>
      <c r="CK692" s="262"/>
      <c r="CL692" s="262"/>
      <c r="CM692" s="262"/>
      <c r="CN692" s="262"/>
      <c r="CO692" s="262"/>
      <c r="CP692" s="262"/>
      <c r="CQ692" s="262"/>
      <c r="CR692" s="262"/>
      <c r="CS692" s="262"/>
      <c r="CT692" s="262"/>
      <c r="CU692" s="262"/>
      <c r="CV692" s="262"/>
      <c r="CW692" s="262"/>
      <c r="CX692" s="262"/>
      <c r="CY692" s="262"/>
      <c r="CZ692" s="262"/>
      <c r="DA692" s="262"/>
      <c r="DB692" s="262"/>
      <c r="DC692" s="262"/>
      <c r="DD692" s="262"/>
      <c r="DE692" s="262"/>
      <c r="DF692" s="262"/>
      <c r="DG692" s="262"/>
      <c r="DH692" s="262"/>
      <c r="DI692" s="262"/>
      <c r="DJ692" s="262"/>
      <c r="DK692" s="262"/>
      <c r="DL692" s="262"/>
      <c r="DM692" s="262"/>
      <c r="DN692" s="262"/>
      <c r="DO692" s="262"/>
      <c r="DP692" s="262"/>
      <c r="DQ692" s="262"/>
      <c r="DR692" s="262"/>
      <c r="DS692" s="262"/>
      <c r="DT692" s="262"/>
      <c r="DU692" s="262"/>
      <c r="DV692" s="262"/>
      <c r="DW692" s="262"/>
      <c r="DX692" s="262"/>
      <c r="DY692" s="262"/>
      <c r="DZ692" s="262"/>
      <c r="EA692" s="262"/>
      <c r="EB692" s="262"/>
      <c r="EC692" s="262"/>
      <c r="ED692" s="262"/>
      <c r="EE692" s="262"/>
      <c r="EF692" s="262"/>
      <c r="EG692" s="262"/>
      <c r="EH692" s="262"/>
      <c r="EI692" s="262"/>
      <c r="EJ692" s="262"/>
      <c r="EK692" s="262"/>
      <c r="EL692" s="262"/>
      <c r="EM692" s="262"/>
      <c r="EN692" s="262"/>
      <c r="EO692" s="262"/>
      <c r="EP692" s="262"/>
      <c r="EQ692" s="262"/>
      <c r="ER692" s="262"/>
      <c r="ES692" s="262"/>
      <c r="ET692" s="262"/>
      <c r="EU692" s="262"/>
      <c r="EV692" s="262"/>
      <c r="EW692" s="262"/>
      <c r="EX692" s="262"/>
      <c r="EY692" s="262"/>
      <c r="EZ692" s="262"/>
      <c r="FA692" s="262"/>
      <c r="FB692" s="262"/>
      <c r="FC692" s="262"/>
      <c r="FD692" s="262"/>
      <c r="FE692" s="262"/>
      <c r="FF692" s="262"/>
      <c r="FG692" s="262"/>
      <c r="FH692" s="262"/>
      <c r="FI692" s="262"/>
      <c r="FJ692" s="262"/>
      <c r="FK692" s="262"/>
      <c r="FL692" s="262"/>
      <c r="FM692" s="262"/>
      <c r="FN692" s="262"/>
      <c r="FO692" s="262"/>
      <c r="FP692" s="262"/>
      <c r="FQ692" s="262"/>
      <c r="FR692" s="262"/>
      <c r="FS692" s="262"/>
      <c r="FT692" s="262"/>
      <c r="FU692" s="262"/>
      <c r="FV692" s="262"/>
      <c r="FW692" s="262"/>
      <c r="FX692" s="262"/>
      <c r="FY692" s="262"/>
      <c r="FZ692" s="262"/>
      <c r="GA692" s="262"/>
      <c r="GB692" s="262"/>
      <c r="GC692" s="262"/>
      <c r="GD692" s="262"/>
    </row>
    <row r="693" spans="1:186" s="279" customFormat="1" x14ac:dyDescent="0.2">
      <c r="A693" s="339" t="s">
        <v>12587</v>
      </c>
      <c r="B693" s="280" t="s">
        <v>2006</v>
      </c>
      <c r="C693" s="281" t="s">
        <v>8453</v>
      </c>
      <c r="D693" s="130" t="s">
        <v>18</v>
      </c>
      <c r="E693" s="130">
        <v>25</v>
      </c>
      <c r="F693" s="130">
        <v>0.2</v>
      </c>
      <c r="G693" s="282"/>
      <c r="H693" s="283"/>
      <c r="I693" s="284">
        <f ca="1">OFFSET(INDEX(Composições!A:H,MATCH(B693,Composições!A:A,0),8),2,0)</f>
        <v>81.55749999999999</v>
      </c>
      <c r="J693" s="284">
        <f ca="1">IF(ISNUMBER(I693),ROUND(F693*E693*I693,2),"")</f>
        <v>407.79</v>
      </c>
      <c r="K693" s="283">
        <f>BDI!$E$17</f>
        <v>0.18609999999999999</v>
      </c>
      <c r="L693" s="283"/>
      <c r="M693" s="283"/>
      <c r="N693" s="131">
        <f t="shared" ca="1" si="11"/>
        <v>96.74</v>
      </c>
      <c r="O693" s="340">
        <f ca="1">IF(ISNUMBER(I693),ROUND(F693*N693*E693,2),"")</f>
        <v>483.7</v>
      </c>
      <c r="P693" s="262"/>
      <c r="Q693" s="262"/>
      <c r="R693" s="262"/>
      <c r="S693" s="262"/>
      <c r="T693" s="262"/>
      <c r="U693" s="262"/>
      <c r="V693" s="262"/>
      <c r="W693" s="262"/>
      <c r="X693" s="262"/>
      <c r="Y693" s="262"/>
      <c r="Z693" s="262"/>
      <c r="AA693" s="262"/>
      <c r="AB693" s="262"/>
      <c r="AC693" s="262"/>
      <c r="AD693" s="262"/>
      <c r="AE693" s="262"/>
      <c r="AF693" s="262"/>
      <c r="AG693" s="262"/>
      <c r="AH693" s="262"/>
      <c r="AI693" s="262"/>
      <c r="AJ693" s="262"/>
      <c r="AK693" s="262"/>
      <c r="AL693" s="262"/>
      <c r="AM693" s="262"/>
      <c r="AN693" s="262"/>
      <c r="AO693" s="262"/>
      <c r="AP693" s="262"/>
      <c r="AQ693" s="262"/>
      <c r="AR693" s="262"/>
      <c r="AS693" s="262"/>
      <c r="AT693" s="262"/>
      <c r="AU693" s="262"/>
      <c r="AV693" s="262"/>
      <c r="AW693" s="262"/>
      <c r="AX693" s="262"/>
      <c r="AY693" s="262"/>
      <c r="AZ693" s="262"/>
      <c r="BA693" s="262"/>
      <c r="BB693" s="262"/>
      <c r="BC693" s="262"/>
      <c r="BD693" s="262"/>
      <c r="BE693" s="262"/>
      <c r="BF693" s="262"/>
      <c r="BG693" s="262"/>
      <c r="BH693" s="262"/>
      <c r="BI693" s="262"/>
      <c r="BJ693" s="262"/>
      <c r="BK693" s="262"/>
      <c r="BL693" s="262"/>
      <c r="BM693" s="262"/>
      <c r="BN693" s="262"/>
      <c r="BO693" s="262"/>
      <c r="BP693" s="262"/>
      <c r="BQ693" s="262"/>
      <c r="BR693" s="262"/>
      <c r="BS693" s="262"/>
      <c r="BT693" s="262"/>
      <c r="BU693" s="262"/>
      <c r="BV693" s="262"/>
      <c r="BW693" s="262"/>
      <c r="BX693" s="262"/>
      <c r="BY693" s="262"/>
      <c r="BZ693" s="262"/>
      <c r="CA693" s="262"/>
      <c r="CB693" s="262"/>
      <c r="CC693" s="262"/>
      <c r="CD693" s="262"/>
      <c r="CE693" s="262"/>
      <c r="CF693" s="262"/>
      <c r="CG693" s="262"/>
      <c r="CH693" s="262"/>
      <c r="CI693" s="262"/>
      <c r="CJ693" s="262"/>
      <c r="CK693" s="262"/>
      <c r="CL693" s="262"/>
      <c r="CM693" s="262"/>
      <c r="CN693" s="262"/>
      <c r="CO693" s="262"/>
      <c r="CP693" s="262"/>
      <c r="CQ693" s="262"/>
      <c r="CR693" s="262"/>
      <c r="CS693" s="262"/>
      <c r="CT693" s="262"/>
      <c r="CU693" s="262"/>
      <c r="CV693" s="262"/>
      <c r="CW693" s="262"/>
      <c r="CX693" s="262"/>
      <c r="CY693" s="262"/>
      <c r="CZ693" s="262"/>
      <c r="DA693" s="262"/>
      <c r="DB693" s="262"/>
      <c r="DC693" s="262"/>
      <c r="DD693" s="262"/>
      <c r="DE693" s="262"/>
      <c r="DF693" s="262"/>
      <c r="DG693" s="262"/>
      <c r="DH693" s="262"/>
      <c r="DI693" s="262"/>
      <c r="DJ693" s="262"/>
      <c r="DK693" s="262"/>
      <c r="DL693" s="262"/>
      <c r="DM693" s="262"/>
      <c r="DN693" s="262"/>
      <c r="DO693" s="262"/>
      <c r="DP693" s="262"/>
      <c r="DQ693" s="262"/>
      <c r="DR693" s="262"/>
      <c r="DS693" s="262"/>
      <c r="DT693" s="262"/>
      <c r="DU693" s="262"/>
      <c r="DV693" s="262"/>
      <c r="DW693" s="262"/>
      <c r="DX693" s="262"/>
      <c r="DY693" s="262"/>
      <c r="DZ693" s="262"/>
      <c r="EA693" s="262"/>
      <c r="EB693" s="262"/>
      <c r="EC693" s="262"/>
      <c r="ED693" s="262"/>
      <c r="EE693" s="262"/>
      <c r="EF693" s="262"/>
      <c r="EG693" s="262"/>
      <c r="EH693" s="262"/>
      <c r="EI693" s="262"/>
      <c r="EJ693" s="262"/>
      <c r="EK693" s="262"/>
      <c r="EL693" s="262"/>
      <c r="EM693" s="262"/>
      <c r="EN693" s="262"/>
      <c r="EO693" s="262"/>
      <c r="EP693" s="262"/>
      <c r="EQ693" s="262"/>
      <c r="ER693" s="262"/>
      <c r="ES693" s="262"/>
      <c r="ET693" s="262"/>
      <c r="EU693" s="262"/>
      <c r="EV693" s="262"/>
      <c r="EW693" s="262"/>
      <c r="EX693" s="262"/>
      <c r="EY693" s="262"/>
      <c r="EZ693" s="262"/>
      <c r="FA693" s="262"/>
      <c r="FB693" s="262"/>
      <c r="FC693" s="262"/>
      <c r="FD693" s="262"/>
      <c r="FE693" s="262"/>
      <c r="FF693" s="262"/>
      <c r="FG693" s="262"/>
      <c r="FH693" s="262"/>
      <c r="FI693" s="262"/>
      <c r="FJ693" s="262"/>
      <c r="FK693" s="262"/>
      <c r="FL693" s="262"/>
      <c r="FM693" s="262"/>
      <c r="FN693" s="262"/>
      <c r="FO693" s="262"/>
      <c r="FP693" s="262"/>
      <c r="FQ693" s="262"/>
      <c r="FR693" s="262"/>
      <c r="FS693" s="262"/>
      <c r="FT693" s="262"/>
      <c r="FU693" s="262"/>
      <c r="FV693" s="262"/>
      <c r="FW693" s="262"/>
      <c r="FX693" s="262"/>
      <c r="FY693" s="262"/>
      <c r="FZ693" s="262"/>
      <c r="GA693" s="262"/>
      <c r="GB693" s="262"/>
      <c r="GC693" s="262"/>
      <c r="GD693" s="262"/>
    </row>
    <row r="694" spans="1:186" s="279" customFormat="1" x14ac:dyDescent="0.2">
      <c r="A694" s="339" t="s">
        <v>12588</v>
      </c>
      <c r="B694" s="280" t="s">
        <v>2007</v>
      </c>
      <c r="C694" s="281" t="s">
        <v>8454</v>
      </c>
      <c r="D694" s="130" t="s">
        <v>18</v>
      </c>
      <c r="E694" s="130">
        <v>12</v>
      </c>
      <c r="F694" s="130">
        <v>0.2</v>
      </c>
      <c r="G694" s="282"/>
      <c r="H694" s="283"/>
      <c r="I694" s="284">
        <f ca="1">OFFSET(INDEX(Composições!A:H,MATCH(B694,Composições!A:A,0),8),2,0)</f>
        <v>230.84049999999999</v>
      </c>
      <c r="J694" s="284">
        <f ca="1">IF(ISNUMBER(I694),ROUND(F694*E694*I694,2),"")</f>
        <v>554.02</v>
      </c>
      <c r="K694" s="283">
        <f>BDI!$E$17</f>
        <v>0.18609999999999999</v>
      </c>
      <c r="L694" s="283"/>
      <c r="M694" s="283"/>
      <c r="N694" s="131">
        <f t="shared" ca="1" si="11"/>
        <v>273.8</v>
      </c>
      <c r="O694" s="340">
        <f ca="1">IF(ISNUMBER(I694),ROUND(F694*N694*E694,2),"")</f>
        <v>657.12</v>
      </c>
      <c r="P694" s="262"/>
      <c r="Q694" s="262"/>
      <c r="R694" s="262"/>
      <c r="S694" s="262"/>
      <c r="T694" s="262"/>
      <c r="U694" s="262"/>
      <c r="V694" s="262"/>
      <c r="W694" s="262"/>
      <c r="X694" s="262"/>
      <c r="Y694" s="262"/>
      <c r="Z694" s="262"/>
      <c r="AA694" s="262"/>
      <c r="AB694" s="262"/>
      <c r="AC694" s="262"/>
      <c r="AD694" s="262"/>
      <c r="AE694" s="262"/>
      <c r="AF694" s="262"/>
      <c r="AG694" s="262"/>
      <c r="AH694" s="262"/>
      <c r="AI694" s="262"/>
      <c r="AJ694" s="262"/>
      <c r="AK694" s="262"/>
      <c r="AL694" s="262"/>
      <c r="AM694" s="262"/>
      <c r="AN694" s="262"/>
      <c r="AO694" s="262"/>
      <c r="AP694" s="262"/>
      <c r="AQ694" s="262"/>
      <c r="AR694" s="262"/>
      <c r="AS694" s="262"/>
      <c r="AT694" s="262"/>
      <c r="AU694" s="262"/>
      <c r="AV694" s="262"/>
      <c r="AW694" s="262"/>
      <c r="AX694" s="262"/>
      <c r="AY694" s="262"/>
      <c r="AZ694" s="262"/>
      <c r="BA694" s="262"/>
      <c r="BB694" s="262"/>
      <c r="BC694" s="262"/>
      <c r="BD694" s="262"/>
      <c r="BE694" s="262"/>
      <c r="BF694" s="262"/>
      <c r="BG694" s="262"/>
      <c r="BH694" s="262"/>
      <c r="BI694" s="262"/>
      <c r="BJ694" s="262"/>
      <c r="BK694" s="262"/>
      <c r="BL694" s="262"/>
      <c r="BM694" s="262"/>
      <c r="BN694" s="262"/>
      <c r="BO694" s="262"/>
      <c r="BP694" s="262"/>
      <c r="BQ694" s="262"/>
      <c r="BR694" s="262"/>
      <c r="BS694" s="262"/>
      <c r="BT694" s="262"/>
      <c r="BU694" s="262"/>
      <c r="BV694" s="262"/>
      <c r="BW694" s="262"/>
      <c r="BX694" s="262"/>
      <c r="BY694" s="262"/>
      <c r="BZ694" s="262"/>
      <c r="CA694" s="262"/>
      <c r="CB694" s="262"/>
      <c r="CC694" s="262"/>
      <c r="CD694" s="262"/>
      <c r="CE694" s="262"/>
      <c r="CF694" s="262"/>
      <c r="CG694" s="262"/>
      <c r="CH694" s="262"/>
      <c r="CI694" s="262"/>
      <c r="CJ694" s="262"/>
      <c r="CK694" s="262"/>
      <c r="CL694" s="262"/>
      <c r="CM694" s="262"/>
      <c r="CN694" s="262"/>
      <c r="CO694" s="262"/>
      <c r="CP694" s="262"/>
      <c r="CQ694" s="262"/>
      <c r="CR694" s="262"/>
      <c r="CS694" s="262"/>
      <c r="CT694" s="262"/>
      <c r="CU694" s="262"/>
      <c r="CV694" s="262"/>
      <c r="CW694" s="262"/>
      <c r="CX694" s="262"/>
      <c r="CY694" s="262"/>
      <c r="CZ694" s="262"/>
      <c r="DA694" s="262"/>
      <c r="DB694" s="262"/>
      <c r="DC694" s="262"/>
      <c r="DD694" s="262"/>
      <c r="DE694" s="262"/>
      <c r="DF694" s="262"/>
      <c r="DG694" s="262"/>
      <c r="DH694" s="262"/>
      <c r="DI694" s="262"/>
      <c r="DJ694" s="262"/>
      <c r="DK694" s="262"/>
      <c r="DL694" s="262"/>
      <c r="DM694" s="262"/>
      <c r="DN694" s="262"/>
      <c r="DO694" s="262"/>
      <c r="DP694" s="262"/>
      <c r="DQ694" s="262"/>
      <c r="DR694" s="262"/>
      <c r="DS694" s="262"/>
      <c r="DT694" s="262"/>
      <c r="DU694" s="262"/>
      <c r="DV694" s="262"/>
      <c r="DW694" s="262"/>
      <c r="DX694" s="262"/>
      <c r="DY694" s="262"/>
      <c r="DZ694" s="262"/>
      <c r="EA694" s="262"/>
      <c r="EB694" s="262"/>
      <c r="EC694" s="262"/>
      <c r="ED694" s="262"/>
      <c r="EE694" s="262"/>
      <c r="EF694" s="262"/>
      <c r="EG694" s="262"/>
      <c r="EH694" s="262"/>
      <c r="EI694" s="262"/>
      <c r="EJ694" s="262"/>
      <c r="EK694" s="262"/>
      <c r="EL694" s="262"/>
      <c r="EM694" s="262"/>
      <c r="EN694" s="262"/>
      <c r="EO694" s="262"/>
      <c r="EP694" s="262"/>
      <c r="EQ694" s="262"/>
      <c r="ER694" s="262"/>
      <c r="ES694" s="262"/>
      <c r="ET694" s="262"/>
      <c r="EU694" s="262"/>
      <c r="EV694" s="262"/>
      <c r="EW694" s="262"/>
      <c r="EX694" s="262"/>
      <c r="EY694" s="262"/>
      <c r="EZ694" s="262"/>
      <c r="FA694" s="262"/>
      <c r="FB694" s="262"/>
      <c r="FC694" s="262"/>
      <c r="FD694" s="262"/>
      <c r="FE694" s="262"/>
      <c r="FF694" s="262"/>
      <c r="FG694" s="262"/>
      <c r="FH694" s="262"/>
      <c r="FI694" s="262"/>
      <c r="FJ694" s="262"/>
      <c r="FK694" s="262"/>
      <c r="FL694" s="262"/>
      <c r="FM694" s="262"/>
      <c r="FN694" s="262"/>
      <c r="FO694" s="262"/>
      <c r="FP694" s="262"/>
      <c r="FQ694" s="262"/>
      <c r="FR694" s="262"/>
      <c r="FS694" s="262"/>
      <c r="FT694" s="262"/>
      <c r="FU694" s="262"/>
      <c r="FV694" s="262"/>
      <c r="FW694" s="262"/>
      <c r="FX694" s="262"/>
      <c r="FY694" s="262"/>
      <c r="FZ694" s="262"/>
      <c r="GA694" s="262"/>
      <c r="GB694" s="262"/>
      <c r="GC694" s="262"/>
      <c r="GD694" s="262"/>
    </row>
    <row r="695" spans="1:186" s="279" customFormat="1" x14ac:dyDescent="0.2">
      <c r="A695" s="339" t="s">
        <v>12589</v>
      </c>
      <c r="B695" s="280" t="s">
        <v>2008</v>
      </c>
      <c r="C695" s="281" t="s">
        <v>8455</v>
      </c>
      <c r="D695" s="130" t="s">
        <v>18</v>
      </c>
      <c r="E695" s="130">
        <v>25</v>
      </c>
      <c r="F695" s="130">
        <v>0.2</v>
      </c>
      <c r="G695" s="282"/>
      <c r="H695" s="283"/>
      <c r="I695" s="284">
        <f ca="1">OFFSET(INDEX(Composições!A:H,MATCH(B695,Composições!A:A,0),8),2,0)</f>
        <v>272.09899999999999</v>
      </c>
      <c r="J695" s="284">
        <f ca="1">IF(ISNUMBER(I695),ROUND(F695*E695*I695,2),"")</f>
        <v>1360.5</v>
      </c>
      <c r="K695" s="283">
        <f>BDI!$E$17</f>
        <v>0.18609999999999999</v>
      </c>
      <c r="L695" s="283"/>
      <c r="M695" s="283"/>
      <c r="N695" s="131">
        <f t="shared" ca="1" si="11"/>
        <v>322.74</v>
      </c>
      <c r="O695" s="340">
        <f ca="1">IF(ISNUMBER(I695),ROUND(F695*N695*E695,2),"")</f>
        <v>1613.7</v>
      </c>
      <c r="P695" s="262"/>
      <c r="Q695" s="262"/>
      <c r="R695" s="262"/>
      <c r="S695" s="262"/>
      <c r="T695" s="262"/>
      <c r="U695" s="262"/>
      <c r="V695" s="262"/>
      <c r="W695" s="262"/>
      <c r="X695" s="262"/>
      <c r="Y695" s="262"/>
      <c r="Z695" s="262"/>
      <c r="AA695" s="262"/>
      <c r="AB695" s="262"/>
      <c r="AC695" s="262"/>
      <c r="AD695" s="262"/>
      <c r="AE695" s="262"/>
      <c r="AF695" s="262"/>
      <c r="AG695" s="262"/>
      <c r="AH695" s="262"/>
      <c r="AI695" s="262"/>
      <c r="AJ695" s="262"/>
      <c r="AK695" s="262"/>
      <c r="AL695" s="262"/>
      <c r="AM695" s="262"/>
      <c r="AN695" s="262"/>
      <c r="AO695" s="262"/>
      <c r="AP695" s="262"/>
      <c r="AQ695" s="262"/>
      <c r="AR695" s="262"/>
      <c r="AS695" s="262"/>
      <c r="AT695" s="262"/>
      <c r="AU695" s="262"/>
      <c r="AV695" s="262"/>
      <c r="AW695" s="262"/>
      <c r="AX695" s="262"/>
      <c r="AY695" s="262"/>
      <c r="AZ695" s="262"/>
      <c r="BA695" s="262"/>
      <c r="BB695" s="262"/>
      <c r="BC695" s="262"/>
      <c r="BD695" s="262"/>
      <c r="BE695" s="262"/>
      <c r="BF695" s="262"/>
      <c r="BG695" s="262"/>
      <c r="BH695" s="262"/>
      <c r="BI695" s="262"/>
      <c r="BJ695" s="262"/>
      <c r="BK695" s="262"/>
      <c r="BL695" s="262"/>
      <c r="BM695" s="262"/>
      <c r="BN695" s="262"/>
      <c r="BO695" s="262"/>
      <c r="BP695" s="262"/>
      <c r="BQ695" s="262"/>
      <c r="BR695" s="262"/>
      <c r="BS695" s="262"/>
      <c r="BT695" s="262"/>
      <c r="BU695" s="262"/>
      <c r="BV695" s="262"/>
      <c r="BW695" s="262"/>
      <c r="BX695" s="262"/>
      <c r="BY695" s="262"/>
      <c r="BZ695" s="262"/>
      <c r="CA695" s="262"/>
      <c r="CB695" s="262"/>
      <c r="CC695" s="262"/>
      <c r="CD695" s="262"/>
      <c r="CE695" s="262"/>
      <c r="CF695" s="262"/>
      <c r="CG695" s="262"/>
      <c r="CH695" s="262"/>
      <c r="CI695" s="262"/>
      <c r="CJ695" s="262"/>
      <c r="CK695" s="262"/>
      <c r="CL695" s="262"/>
      <c r="CM695" s="262"/>
      <c r="CN695" s="262"/>
      <c r="CO695" s="262"/>
      <c r="CP695" s="262"/>
      <c r="CQ695" s="262"/>
      <c r="CR695" s="262"/>
      <c r="CS695" s="262"/>
      <c r="CT695" s="262"/>
      <c r="CU695" s="262"/>
      <c r="CV695" s="262"/>
      <c r="CW695" s="262"/>
      <c r="CX695" s="262"/>
      <c r="CY695" s="262"/>
      <c r="CZ695" s="262"/>
      <c r="DA695" s="262"/>
      <c r="DB695" s="262"/>
      <c r="DC695" s="262"/>
      <c r="DD695" s="262"/>
      <c r="DE695" s="262"/>
      <c r="DF695" s="262"/>
      <c r="DG695" s="262"/>
      <c r="DH695" s="262"/>
      <c r="DI695" s="262"/>
      <c r="DJ695" s="262"/>
      <c r="DK695" s="262"/>
      <c r="DL695" s="262"/>
      <c r="DM695" s="262"/>
      <c r="DN695" s="262"/>
      <c r="DO695" s="262"/>
      <c r="DP695" s="262"/>
      <c r="DQ695" s="262"/>
      <c r="DR695" s="262"/>
      <c r="DS695" s="262"/>
      <c r="DT695" s="262"/>
      <c r="DU695" s="262"/>
      <c r="DV695" s="262"/>
      <c r="DW695" s="262"/>
      <c r="DX695" s="262"/>
      <c r="DY695" s="262"/>
      <c r="DZ695" s="262"/>
      <c r="EA695" s="262"/>
      <c r="EB695" s="262"/>
      <c r="EC695" s="262"/>
      <c r="ED695" s="262"/>
      <c r="EE695" s="262"/>
      <c r="EF695" s="262"/>
      <c r="EG695" s="262"/>
      <c r="EH695" s="262"/>
      <c r="EI695" s="262"/>
      <c r="EJ695" s="262"/>
      <c r="EK695" s="262"/>
      <c r="EL695" s="262"/>
      <c r="EM695" s="262"/>
      <c r="EN695" s="262"/>
      <c r="EO695" s="262"/>
      <c r="EP695" s="262"/>
      <c r="EQ695" s="262"/>
      <c r="ER695" s="262"/>
      <c r="ES695" s="262"/>
      <c r="ET695" s="262"/>
      <c r="EU695" s="262"/>
      <c r="EV695" s="262"/>
      <c r="EW695" s="262"/>
      <c r="EX695" s="262"/>
      <c r="EY695" s="262"/>
      <c r="EZ695" s="262"/>
      <c r="FA695" s="262"/>
      <c r="FB695" s="262"/>
      <c r="FC695" s="262"/>
      <c r="FD695" s="262"/>
      <c r="FE695" s="262"/>
      <c r="FF695" s="262"/>
      <c r="FG695" s="262"/>
      <c r="FH695" s="262"/>
      <c r="FI695" s="262"/>
      <c r="FJ695" s="262"/>
      <c r="FK695" s="262"/>
      <c r="FL695" s="262"/>
      <c r="FM695" s="262"/>
      <c r="FN695" s="262"/>
      <c r="FO695" s="262"/>
      <c r="FP695" s="262"/>
      <c r="FQ695" s="262"/>
      <c r="FR695" s="262"/>
      <c r="FS695" s="262"/>
      <c r="FT695" s="262"/>
      <c r="FU695" s="262"/>
      <c r="FV695" s="262"/>
      <c r="FW695" s="262"/>
      <c r="FX695" s="262"/>
      <c r="FY695" s="262"/>
      <c r="FZ695" s="262"/>
      <c r="GA695" s="262"/>
      <c r="GB695" s="262"/>
      <c r="GC695" s="262"/>
      <c r="GD695" s="262"/>
    </row>
    <row r="696" spans="1:186" s="279" customFormat="1" x14ac:dyDescent="0.2">
      <c r="A696" s="339" t="s">
        <v>12590</v>
      </c>
      <c r="B696" s="280" t="s">
        <v>2010</v>
      </c>
      <c r="C696" s="281" t="s">
        <v>8456</v>
      </c>
      <c r="D696" s="130" t="s">
        <v>18</v>
      </c>
      <c r="E696" s="130">
        <v>12</v>
      </c>
      <c r="F696" s="130">
        <v>0.2</v>
      </c>
      <c r="G696" s="282"/>
      <c r="H696" s="283"/>
      <c r="I696" s="284">
        <f ca="1">OFFSET(INDEX(Composições!A:H,MATCH(B696,Composições!A:A,0),8),2,0)</f>
        <v>78.98299999999999</v>
      </c>
      <c r="J696" s="284">
        <f ca="1">IF(ISNUMBER(I696),ROUND(F696*E696*I696,2),"")</f>
        <v>189.56</v>
      </c>
      <c r="K696" s="283">
        <f>BDI!$E$17</f>
        <v>0.18609999999999999</v>
      </c>
      <c r="L696" s="283"/>
      <c r="M696" s="283"/>
      <c r="N696" s="131">
        <f t="shared" ca="1" si="11"/>
        <v>93.68</v>
      </c>
      <c r="O696" s="340">
        <f ca="1">IF(ISNUMBER(I696),ROUND(F696*N696*E696,2),"")</f>
        <v>224.83</v>
      </c>
      <c r="P696" s="262"/>
      <c r="Q696" s="262"/>
      <c r="R696" s="262"/>
      <c r="S696" s="262"/>
      <c r="T696" s="262"/>
      <c r="U696" s="262"/>
      <c r="V696" s="262"/>
      <c r="W696" s="262"/>
      <c r="X696" s="262"/>
      <c r="Y696" s="262"/>
      <c r="Z696" s="262"/>
      <c r="AA696" s="262"/>
      <c r="AB696" s="262"/>
      <c r="AC696" s="262"/>
      <c r="AD696" s="262"/>
      <c r="AE696" s="262"/>
      <c r="AF696" s="262"/>
      <c r="AG696" s="262"/>
      <c r="AH696" s="262"/>
      <c r="AI696" s="262"/>
      <c r="AJ696" s="262"/>
      <c r="AK696" s="262"/>
      <c r="AL696" s="262"/>
      <c r="AM696" s="262"/>
      <c r="AN696" s="262"/>
      <c r="AO696" s="262"/>
      <c r="AP696" s="262"/>
      <c r="AQ696" s="262"/>
      <c r="AR696" s="262"/>
      <c r="AS696" s="262"/>
      <c r="AT696" s="262"/>
      <c r="AU696" s="262"/>
      <c r="AV696" s="262"/>
      <c r="AW696" s="262"/>
      <c r="AX696" s="262"/>
      <c r="AY696" s="262"/>
      <c r="AZ696" s="262"/>
      <c r="BA696" s="262"/>
      <c r="BB696" s="262"/>
      <c r="BC696" s="262"/>
      <c r="BD696" s="262"/>
      <c r="BE696" s="262"/>
      <c r="BF696" s="262"/>
      <c r="BG696" s="262"/>
      <c r="BH696" s="262"/>
      <c r="BI696" s="262"/>
      <c r="BJ696" s="262"/>
      <c r="BK696" s="262"/>
      <c r="BL696" s="262"/>
      <c r="BM696" s="262"/>
      <c r="BN696" s="262"/>
      <c r="BO696" s="262"/>
      <c r="BP696" s="262"/>
      <c r="BQ696" s="262"/>
      <c r="BR696" s="262"/>
      <c r="BS696" s="262"/>
      <c r="BT696" s="262"/>
      <c r="BU696" s="262"/>
      <c r="BV696" s="262"/>
      <c r="BW696" s="262"/>
      <c r="BX696" s="262"/>
      <c r="BY696" s="262"/>
      <c r="BZ696" s="262"/>
      <c r="CA696" s="262"/>
      <c r="CB696" s="262"/>
      <c r="CC696" s="262"/>
      <c r="CD696" s="262"/>
      <c r="CE696" s="262"/>
      <c r="CF696" s="262"/>
      <c r="CG696" s="262"/>
      <c r="CH696" s="262"/>
      <c r="CI696" s="262"/>
      <c r="CJ696" s="262"/>
      <c r="CK696" s="262"/>
      <c r="CL696" s="262"/>
      <c r="CM696" s="262"/>
      <c r="CN696" s="262"/>
      <c r="CO696" s="262"/>
      <c r="CP696" s="262"/>
      <c r="CQ696" s="262"/>
      <c r="CR696" s="262"/>
      <c r="CS696" s="262"/>
      <c r="CT696" s="262"/>
      <c r="CU696" s="262"/>
      <c r="CV696" s="262"/>
      <c r="CW696" s="262"/>
      <c r="CX696" s="262"/>
      <c r="CY696" s="262"/>
      <c r="CZ696" s="262"/>
      <c r="DA696" s="262"/>
      <c r="DB696" s="262"/>
      <c r="DC696" s="262"/>
      <c r="DD696" s="262"/>
      <c r="DE696" s="262"/>
      <c r="DF696" s="262"/>
      <c r="DG696" s="262"/>
      <c r="DH696" s="262"/>
      <c r="DI696" s="262"/>
      <c r="DJ696" s="262"/>
      <c r="DK696" s="262"/>
      <c r="DL696" s="262"/>
      <c r="DM696" s="262"/>
      <c r="DN696" s="262"/>
      <c r="DO696" s="262"/>
      <c r="DP696" s="262"/>
      <c r="DQ696" s="262"/>
      <c r="DR696" s="262"/>
      <c r="DS696" s="262"/>
      <c r="DT696" s="262"/>
      <c r="DU696" s="262"/>
      <c r="DV696" s="262"/>
      <c r="DW696" s="262"/>
      <c r="DX696" s="262"/>
      <c r="DY696" s="262"/>
      <c r="DZ696" s="262"/>
      <c r="EA696" s="262"/>
      <c r="EB696" s="262"/>
      <c r="EC696" s="262"/>
      <c r="ED696" s="262"/>
      <c r="EE696" s="262"/>
      <c r="EF696" s="262"/>
      <c r="EG696" s="262"/>
      <c r="EH696" s="262"/>
      <c r="EI696" s="262"/>
      <c r="EJ696" s="262"/>
      <c r="EK696" s="262"/>
      <c r="EL696" s="262"/>
      <c r="EM696" s="262"/>
      <c r="EN696" s="262"/>
      <c r="EO696" s="262"/>
      <c r="EP696" s="262"/>
      <c r="EQ696" s="262"/>
      <c r="ER696" s="262"/>
      <c r="ES696" s="262"/>
      <c r="ET696" s="262"/>
      <c r="EU696" s="262"/>
      <c r="EV696" s="262"/>
      <c r="EW696" s="262"/>
      <c r="EX696" s="262"/>
      <c r="EY696" s="262"/>
      <c r="EZ696" s="262"/>
      <c r="FA696" s="262"/>
      <c r="FB696" s="262"/>
      <c r="FC696" s="262"/>
      <c r="FD696" s="262"/>
      <c r="FE696" s="262"/>
      <c r="FF696" s="262"/>
      <c r="FG696" s="262"/>
      <c r="FH696" s="262"/>
      <c r="FI696" s="262"/>
      <c r="FJ696" s="262"/>
      <c r="FK696" s="262"/>
      <c r="FL696" s="262"/>
      <c r="FM696" s="262"/>
      <c r="FN696" s="262"/>
      <c r="FO696" s="262"/>
      <c r="FP696" s="262"/>
      <c r="FQ696" s="262"/>
      <c r="FR696" s="262"/>
      <c r="FS696" s="262"/>
      <c r="FT696" s="262"/>
      <c r="FU696" s="262"/>
      <c r="FV696" s="262"/>
      <c r="FW696" s="262"/>
      <c r="FX696" s="262"/>
      <c r="FY696" s="262"/>
      <c r="FZ696" s="262"/>
      <c r="GA696" s="262"/>
      <c r="GB696" s="262"/>
      <c r="GC696" s="262"/>
      <c r="GD696" s="262"/>
    </row>
    <row r="697" spans="1:186" s="279" customFormat="1" x14ac:dyDescent="0.2">
      <c r="A697" s="339" t="s">
        <v>12591</v>
      </c>
      <c r="B697" s="280" t="s">
        <v>2011</v>
      </c>
      <c r="C697" s="281" t="s">
        <v>8457</v>
      </c>
      <c r="D697" s="130" t="s">
        <v>18</v>
      </c>
      <c r="E697" s="130">
        <v>25</v>
      </c>
      <c r="F697" s="130">
        <v>0.2</v>
      </c>
      <c r="G697" s="282"/>
      <c r="H697" s="283"/>
      <c r="I697" s="284">
        <f ca="1">OFFSET(INDEX(Composições!A:H,MATCH(B697,Composições!A:A,0),8),2,0)</f>
        <v>19.247</v>
      </c>
      <c r="J697" s="284">
        <f ca="1">IF(ISNUMBER(I697),ROUND(F697*E697*I697,2),"")</f>
        <v>96.24</v>
      </c>
      <c r="K697" s="283">
        <f>BDI!$E$17</f>
        <v>0.18609999999999999</v>
      </c>
      <c r="L697" s="283"/>
      <c r="M697" s="283"/>
      <c r="N697" s="131">
        <f t="shared" ca="1" si="11"/>
        <v>22.83</v>
      </c>
      <c r="O697" s="340">
        <f ca="1">IF(ISNUMBER(I697),ROUND(F697*N697*E697,2),"")</f>
        <v>114.15</v>
      </c>
      <c r="P697" s="262"/>
      <c r="Q697" s="262"/>
      <c r="R697" s="262"/>
      <c r="S697" s="262"/>
      <c r="T697" s="262"/>
      <c r="U697" s="262"/>
      <c r="V697" s="262"/>
      <c r="W697" s="262"/>
      <c r="X697" s="262"/>
      <c r="Y697" s="262"/>
      <c r="Z697" s="262"/>
      <c r="AA697" s="262"/>
      <c r="AB697" s="262"/>
      <c r="AC697" s="262"/>
      <c r="AD697" s="262"/>
      <c r="AE697" s="262"/>
      <c r="AF697" s="262"/>
      <c r="AG697" s="262"/>
      <c r="AH697" s="262"/>
      <c r="AI697" s="262"/>
      <c r="AJ697" s="262"/>
      <c r="AK697" s="262"/>
      <c r="AL697" s="262"/>
      <c r="AM697" s="262"/>
      <c r="AN697" s="262"/>
      <c r="AO697" s="262"/>
      <c r="AP697" s="262"/>
      <c r="AQ697" s="262"/>
      <c r="AR697" s="262"/>
      <c r="AS697" s="262"/>
      <c r="AT697" s="262"/>
      <c r="AU697" s="262"/>
      <c r="AV697" s="262"/>
      <c r="AW697" s="262"/>
      <c r="AX697" s="262"/>
      <c r="AY697" s="262"/>
      <c r="AZ697" s="262"/>
      <c r="BA697" s="262"/>
      <c r="BB697" s="262"/>
      <c r="BC697" s="262"/>
      <c r="BD697" s="262"/>
      <c r="BE697" s="262"/>
      <c r="BF697" s="262"/>
      <c r="BG697" s="262"/>
      <c r="BH697" s="262"/>
      <c r="BI697" s="262"/>
      <c r="BJ697" s="262"/>
      <c r="BK697" s="262"/>
      <c r="BL697" s="262"/>
      <c r="BM697" s="262"/>
      <c r="BN697" s="262"/>
      <c r="BO697" s="262"/>
      <c r="BP697" s="262"/>
      <c r="BQ697" s="262"/>
      <c r="BR697" s="262"/>
      <c r="BS697" s="262"/>
      <c r="BT697" s="262"/>
      <c r="BU697" s="262"/>
      <c r="BV697" s="262"/>
      <c r="BW697" s="262"/>
      <c r="BX697" s="262"/>
      <c r="BY697" s="262"/>
      <c r="BZ697" s="262"/>
      <c r="CA697" s="262"/>
      <c r="CB697" s="262"/>
      <c r="CC697" s="262"/>
      <c r="CD697" s="262"/>
      <c r="CE697" s="262"/>
      <c r="CF697" s="262"/>
      <c r="CG697" s="262"/>
      <c r="CH697" s="262"/>
      <c r="CI697" s="262"/>
      <c r="CJ697" s="262"/>
      <c r="CK697" s="262"/>
      <c r="CL697" s="262"/>
      <c r="CM697" s="262"/>
      <c r="CN697" s="262"/>
      <c r="CO697" s="262"/>
      <c r="CP697" s="262"/>
      <c r="CQ697" s="262"/>
      <c r="CR697" s="262"/>
      <c r="CS697" s="262"/>
      <c r="CT697" s="262"/>
      <c r="CU697" s="262"/>
      <c r="CV697" s="262"/>
      <c r="CW697" s="262"/>
      <c r="CX697" s="262"/>
      <c r="CY697" s="262"/>
      <c r="CZ697" s="262"/>
      <c r="DA697" s="262"/>
      <c r="DB697" s="262"/>
      <c r="DC697" s="262"/>
      <c r="DD697" s="262"/>
      <c r="DE697" s="262"/>
      <c r="DF697" s="262"/>
      <c r="DG697" s="262"/>
      <c r="DH697" s="262"/>
      <c r="DI697" s="262"/>
      <c r="DJ697" s="262"/>
      <c r="DK697" s="262"/>
      <c r="DL697" s="262"/>
      <c r="DM697" s="262"/>
      <c r="DN697" s="262"/>
      <c r="DO697" s="262"/>
      <c r="DP697" s="262"/>
      <c r="DQ697" s="262"/>
      <c r="DR697" s="262"/>
      <c r="DS697" s="262"/>
      <c r="DT697" s="262"/>
      <c r="DU697" s="262"/>
      <c r="DV697" s="262"/>
      <c r="DW697" s="262"/>
      <c r="DX697" s="262"/>
      <c r="DY697" s="262"/>
      <c r="DZ697" s="262"/>
      <c r="EA697" s="262"/>
      <c r="EB697" s="262"/>
      <c r="EC697" s="262"/>
      <c r="ED697" s="262"/>
      <c r="EE697" s="262"/>
      <c r="EF697" s="262"/>
      <c r="EG697" s="262"/>
      <c r="EH697" s="262"/>
      <c r="EI697" s="262"/>
      <c r="EJ697" s="262"/>
      <c r="EK697" s="262"/>
      <c r="EL697" s="262"/>
      <c r="EM697" s="262"/>
      <c r="EN697" s="262"/>
      <c r="EO697" s="262"/>
      <c r="EP697" s="262"/>
      <c r="EQ697" s="262"/>
      <c r="ER697" s="262"/>
      <c r="ES697" s="262"/>
      <c r="ET697" s="262"/>
      <c r="EU697" s="262"/>
      <c r="EV697" s="262"/>
      <c r="EW697" s="262"/>
      <c r="EX697" s="262"/>
      <c r="EY697" s="262"/>
      <c r="EZ697" s="262"/>
      <c r="FA697" s="262"/>
      <c r="FB697" s="262"/>
      <c r="FC697" s="262"/>
      <c r="FD697" s="262"/>
      <c r="FE697" s="262"/>
      <c r="FF697" s="262"/>
      <c r="FG697" s="262"/>
      <c r="FH697" s="262"/>
      <c r="FI697" s="262"/>
      <c r="FJ697" s="262"/>
      <c r="FK697" s="262"/>
      <c r="FL697" s="262"/>
      <c r="FM697" s="262"/>
      <c r="FN697" s="262"/>
      <c r="FO697" s="262"/>
      <c r="FP697" s="262"/>
      <c r="FQ697" s="262"/>
      <c r="FR697" s="262"/>
      <c r="FS697" s="262"/>
      <c r="FT697" s="262"/>
      <c r="FU697" s="262"/>
      <c r="FV697" s="262"/>
      <c r="FW697" s="262"/>
      <c r="FX697" s="262"/>
      <c r="FY697" s="262"/>
      <c r="FZ697" s="262"/>
      <c r="GA697" s="262"/>
      <c r="GB697" s="262"/>
      <c r="GC697" s="262"/>
      <c r="GD697" s="262"/>
    </row>
    <row r="698" spans="1:186" s="279" customFormat="1" x14ac:dyDescent="0.2">
      <c r="A698" s="339" t="s">
        <v>12592</v>
      </c>
      <c r="B698" s="280" t="s">
        <v>2013</v>
      </c>
      <c r="C698" s="281" t="s">
        <v>8458</v>
      </c>
      <c r="D698" s="130" t="s">
        <v>18</v>
      </c>
      <c r="E698" s="130">
        <v>12</v>
      </c>
      <c r="F698" s="130">
        <v>0.2</v>
      </c>
      <c r="G698" s="282"/>
      <c r="H698" s="283"/>
      <c r="I698" s="284">
        <f ca="1">OFFSET(INDEX(Composições!A:H,MATCH(B698,Composições!A:A,0),8),2,0)</f>
        <v>537.63349999999991</v>
      </c>
      <c r="J698" s="284">
        <f ca="1">IF(ISNUMBER(I698),ROUND(F698*E698*I698,2),"")</f>
        <v>1290.32</v>
      </c>
      <c r="K698" s="283">
        <f>BDI!$E$17</f>
        <v>0.18609999999999999</v>
      </c>
      <c r="L698" s="283"/>
      <c r="M698" s="283"/>
      <c r="N698" s="131">
        <f t="shared" ca="1" si="11"/>
        <v>637.69000000000005</v>
      </c>
      <c r="O698" s="340">
        <f ca="1">IF(ISNUMBER(I698),ROUND(F698*N698*E698,2),"")</f>
        <v>1530.46</v>
      </c>
      <c r="P698" s="262"/>
      <c r="Q698" s="262"/>
      <c r="R698" s="262"/>
      <c r="S698" s="262"/>
      <c r="T698" s="262"/>
      <c r="U698" s="262"/>
      <c r="V698" s="262"/>
      <c r="W698" s="262"/>
      <c r="X698" s="262"/>
      <c r="Y698" s="262"/>
      <c r="Z698" s="262"/>
      <c r="AA698" s="262"/>
      <c r="AB698" s="262"/>
      <c r="AC698" s="262"/>
      <c r="AD698" s="262"/>
      <c r="AE698" s="262"/>
      <c r="AF698" s="262"/>
      <c r="AG698" s="262"/>
      <c r="AH698" s="262"/>
      <c r="AI698" s="262"/>
      <c r="AJ698" s="262"/>
      <c r="AK698" s="262"/>
      <c r="AL698" s="262"/>
      <c r="AM698" s="262"/>
      <c r="AN698" s="262"/>
      <c r="AO698" s="262"/>
      <c r="AP698" s="262"/>
      <c r="AQ698" s="262"/>
      <c r="AR698" s="262"/>
      <c r="AS698" s="262"/>
      <c r="AT698" s="262"/>
      <c r="AU698" s="262"/>
      <c r="AV698" s="262"/>
      <c r="AW698" s="262"/>
      <c r="AX698" s="262"/>
      <c r="AY698" s="262"/>
      <c r="AZ698" s="262"/>
      <c r="BA698" s="262"/>
      <c r="BB698" s="262"/>
      <c r="BC698" s="262"/>
      <c r="BD698" s="262"/>
      <c r="BE698" s="262"/>
      <c r="BF698" s="262"/>
      <c r="BG698" s="262"/>
      <c r="BH698" s="262"/>
      <c r="BI698" s="262"/>
      <c r="BJ698" s="262"/>
      <c r="BK698" s="262"/>
      <c r="BL698" s="262"/>
      <c r="BM698" s="262"/>
      <c r="BN698" s="262"/>
      <c r="BO698" s="262"/>
      <c r="BP698" s="262"/>
      <c r="BQ698" s="262"/>
      <c r="BR698" s="262"/>
      <c r="BS698" s="262"/>
      <c r="BT698" s="262"/>
      <c r="BU698" s="262"/>
      <c r="BV698" s="262"/>
      <c r="BW698" s="262"/>
      <c r="BX698" s="262"/>
      <c r="BY698" s="262"/>
      <c r="BZ698" s="262"/>
      <c r="CA698" s="262"/>
      <c r="CB698" s="262"/>
      <c r="CC698" s="262"/>
      <c r="CD698" s="262"/>
      <c r="CE698" s="262"/>
      <c r="CF698" s="262"/>
      <c r="CG698" s="262"/>
      <c r="CH698" s="262"/>
      <c r="CI698" s="262"/>
      <c r="CJ698" s="262"/>
      <c r="CK698" s="262"/>
      <c r="CL698" s="262"/>
      <c r="CM698" s="262"/>
      <c r="CN698" s="262"/>
      <c r="CO698" s="262"/>
      <c r="CP698" s="262"/>
      <c r="CQ698" s="262"/>
      <c r="CR698" s="262"/>
      <c r="CS698" s="262"/>
      <c r="CT698" s="262"/>
      <c r="CU698" s="262"/>
      <c r="CV698" s="262"/>
      <c r="CW698" s="262"/>
      <c r="CX698" s="262"/>
      <c r="CY698" s="262"/>
      <c r="CZ698" s="262"/>
      <c r="DA698" s="262"/>
      <c r="DB698" s="262"/>
      <c r="DC698" s="262"/>
      <c r="DD698" s="262"/>
      <c r="DE698" s="262"/>
      <c r="DF698" s="262"/>
      <c r="DG698" s="262"/>
      <c r="DH698" s="262"/>
      <c r="DI698" s="262"/>
      <c r="DJ698" s="262"/>
      <c r="DK698" s="262"/>
      <c r="DL698" s="262"/>
      <c r="DM698" s="262"/>
      <c r="DN698" s="262"/>
      <c r="DO698" s="262"/>
      <c r="DP698" s="262"/>
      <c r="DQ698" s="262"/>
      <c r="DR698" s="262"/>
      <c r="DS698" s="262"/>
      <c r="DT698" s="262"/>
      <c r="DU698" s="262"/>
      <c r="DV698" s="262"/>
      <c r="DW698" s="262"/>
      <c r="DX698" s="262"/>
      <c r="DY698" s="262"/>
      <c r="DZ698" s="262"/>
      <c r="EA698" s="262"/>
      <c r="EB698" s="262"/>
      <c r="EC698" s="262"/>
      <c r="ED698" s="262"/>
      <c r="EE698" s="262"/>
      <c r="EF698" s="262"/>
      <c r="EG698" s="262"/>
      <c r="EH698" s="262"/>
      <c r="EI698" s="262"/>
      <c r="EJ698" s="262"/>
      <c r="EK698" s="262"/>
      <c r="EL698" s="262"/>
      <c r="EM698" s="262"/>
      <c r="EN698" s="262"/>
      <c r="EO698" s="262"/>
      <c r="EP698" s="262"/>
      <c r="EQ698" s="262"/>
      <c r="ER698" s="262"/>
      <c r="ES698" s="262"/>
      <c r="ET698" s="262"/>
      <c r="EU698" s="262"/>
      <c r="EV698" s="262"/>
      <c r="EW698" s="262"/>
      <c r="EX698" s="262"/>
      <c r="EY698" s="262"/>
      <c r="EZ698" s="262"/>
      <c r="FA698" s="262"/>
      <c r="FB698" s="262"/>
      <c r="FC698" s="262"/>
      <c r="FD698" s="262"/>
      <c r="FE698" s="262"/>
      <c r="FF698" s="262"/>
      <c r="FG698" s="262"/>
      <c r="FH698" s="262"/>
      <c r="FI698" s="262"/>
      <c r="FJ698" s="262"/>
      <c r="FK698" s="262"/>
      <c r="FL698" s="262"/>
      <c r="FM698" s="262"/>
      <c r="FN698" s="262"/>
      <c r="FO698" s="262"/>
      <c r="FP698" s="262"/>
      <c r="FQ698" s="262"/>
      <c r="FR698" s="262"/>
      <c r="FS698" s="262"/>
      <c r="FT698" s="262"/>
      <c r="FU698" s="262"/>
      <c r="FV698" s="262"/>
      <c r="FW698" s="262"/>
      <c r="FX698" s="262"/>
      <c r="FY698" s="262"/>
      <c r="FZ698" s="262"/>
      <c r="GA698" s="262"/>
      <c r="GB698" s="262"/>
      <c r="GC698" s="262"/>
      <c r="GD698" s="262"/>
    </row>
    <row r="699" spans="1:186" s="279" customFormat="1" x14ac:dyDescent="0.2">
      <c r="A699" s="339" t="s">
        <v>12593</v>
      </c>
      <c r="B699" s="280" t="s">
        <v>8459</v>
      </c>
      <c r="C699" s="281" t="s">
        <v>8460</v>
      </c>
      <c r="D699" s="130" t="s">
        <v>18</v>
      </c>
      <c r="E699" s="130">
        <v>25</v>
      </c>
      <c r="F699" s="130">
        <v>0.2</v>
      </c>
      <c r="G699" s="282"/>
      <c r="H699" s="283"/>
      <c r="I699" s="358">
        <v>190.29</v>
      </c>
      <c r="J699" s="284">
        <f>IF(ISNUMBER(I699),ROUND(F699*E699*I699,2),"")</f>
        <v>951.45</v>
      </c>
      <c r="K699" s="283">
        <f>BDI!$E$17</f>
        <v>0.18609999999999999</v>
      </c>
      <c r="L699" s="283"/>
      <c r="M699" s="283"/>
      <c r="N699" s="131">
        <f t="shared" si="11"/>
        <v>225.7</v>
      </c>
      <c r="O699" s="340">
        <f>IF(ISNUMBER(I699),ROUND(F699*N699*E699,2),"")</f>
        <v>1128.5</v>
      </c>
      <c r="P699" s="262"/>
      <c r="Q699" s="262"/>
      <c r="R699" s="262"/>
      <c r="S699" s="262"/>
      <c r="T699" s="262"/>
      <c r="U699" s="262"/>
      <c r="V699" s="262"/>
      <c r="W699" s="262"/>
      <c r="X699" s="262"/>
      <c r="Y699" s="262"/>
      <c r="Z699" s="262"/>
      <c r="AA699" s="262"/>
      <c r="AB699" s="262"/>
      <c r="AC699" s="262"/>
      <c r="AD699" s="262"/>
      <c r="AE699" s="262"/>
      <c r="AF699" s="262"/>
      <c r="AG699" s="262"/>
      <c r="AH699" s="262"/>
      <c r="AI699" s="262"/>
      <c r="AJ699" s="262"/>
      <c r="AK699" s="262"/>
      <c r="AL699" s="262"/>
      <c r="AM699" s="262"/>
      <c r="AN699" s="262"/>
      <c r="AO699" s="262"/>
      <c r="AP699" s="262"/>
      <c r="AQ699" s="262"/>
      <c r="AR699" s="262"/>
      <c r="AS699" s="262"/>
      <c r="AT699" s="262"/>
      <c r="AU699" s="262"/>
      <c r="AV699" s="262"/>
      <c r="AW699" s="262"/>
      <c r="AX699" s="262"/>
      <c r="AY699" s="262"/>
      <c r="AZ699" s="262"/>
      <c r="BA699" s="262"/>
      <c r="BB699" s="262"/>
      <c r="BC699" s="262"/>
      <c r="BD699" s="262"/>
      <c r="BE699" s="262"/>
      <c r="BF699" s="262"/>
      <c r="BG699" s="262"/>
      <c r="BH699" s="262"/>
      <c r="BI699" s="262"/>
      <c r="BJ699" s="262"/>
      <c r="BK699" s="262"/>
      <c r="BL699" s="262"/>
      <c r="BM699" s="262"/>
      <c r="BN699" s="262"/>
      <c r="BO699" s="262"/>
      <c r="BP699" s="262"/>
      <c r="BQ699" s="262"/>
      <c r="BR699" s="262"/>
      <c r="BS699" s="262"/>
      <c r="BT699" s="262"/>
      <c r="BU699" s="262"/>
      <c r="BV699" s="262"/>
      <c r="BW699" s="262"/>
      <c r="BX699" s="262"/>
      <c r="BY699" s="262"/>
      <c r="BZ699" s="262"/>
      <c r="CA699" s="262"/>
      <c r="CB699" s="262"/>
      <c r="CC699" s="262"/>
      <c r="CD699" s="262"/>
      <c r="CE699" s="262"/>
      <c r="CF699" s="262"/>
      <c r="CG699" s="262"/>
      <c r="CH699" s="262"/>
      <c r="CI699" s="262"/>
      <c r="CJ699" s="262"/>
      <c r="CK699" s="262"/>
      <c r="CL699" s="262"/>
      <c r="CM699" s="262"/>
      <c r="CN699" s="262"/>
      <c r="CO699" s="262"/>
      <c r="CP699" s="262"/>
      <c r="CQ699" s="262"/>
      <c r="CR699" s="262"/>
      <c r="CS699" s="262"/>
      <c r="CT699" s="262"/>
      <c r="CU699" s="262"/>
      <c r="CV699" s="262"/>
      <c r="CW699" s="262"/>
      <c r="CX699" s="262"/>
      <c r="CY699" s="262"/>
      <c r="CZ699" s="262"/>
      <c r="DA699" s="262"/>
      <c r="DB699" s="262"/>
      <c r="DC699" s="262"/>
      <c r="DD699" s="262"/>
      <c r="DE699" s="262"/>
      <c r="DF699" s="262"/>
      <c r="DG699" s="262"/>
      <c r="DH699" s="262"/>
      <c r="DI699" s="262"/>
      <c r="DJ699" s="262"/>
      <c r="DK699" s="262"/>
      <c r="DL699" s="262"/>
      <c r="DM699" s="262"/>
      <c r="DN699" s="262"/>
      <c r="DO699" s="262"/>
      <c r="DP699" s="262"/>
      <c r="DQ699" s="262"/>
      <c r="DR699" s="262"/>
      <c r="DS699" s="262"/>
      <c r="DT699" s="262"/>
      <c r="DU699" s="262"/>
      <c r="DV699" s="262"/>
      <c r="DW699" s="262"/>
      <c r="DX699" s="262"/>
      <c r="DY699" s="262"/>
      <c r="DZ699" s="262"/>
      <c r="EA699" s="262"/>
      <c r="EB699" s="262"/>
      <c r="EC699" s="262"/>
      <c r="ED699" s="262"/>
      <c r="EE699" s="262"/>
      <c r="EF699" s="262"/>
      <c r="EG699" s="262"/>
      <c r="EH699" s="262"/>
      <c r="EI699" s="262"/>
      <c r="EJ699" s="262"/>
      <c r="EK699" s="262"/>
      <c r="EL699" s="262"/>
      <c r="EM699" s="262"/>
      <c r="EN699" s="262"/>
      <c r="EO699" s="262"/>
      <c r="EP699" s="262"/>
      <c r="EQ699" s="262"/>
      <c r="ER699" s="262"/>
      <c r="ES699" s="262"/>
      <c r="ET699" s="262"/>
      <c r="EU699" s="262"/>
      <c r="EV699" s="262"/>
      <c r="EW699" s="262"/>
      <c r="EX699" s="262"/>
      <c r="EY699" s="262"/>
      <c r="EZ699" s="262"/>
      <c r="FA699" s="262"/>
      <c r="FB699" s="262"/>
      <c r="FC699" s="262"/>
      <c r="FD699" s="262"/>
      <c r="FE699" s="262"/>
      <c r="FF699" s="262"/>
      <c r="FG699" s="262"/>
      <c r="FH699" s="262"/>
      <c r="FI699" s="262"/>
      <c r="FJ699" s="262"/>
      <c r="FK699" s="262"/>
      <c r="FL699" s="262"/>
      <c r="FM699" s="262"/>
      <c r="FN699" s="262"/>
      <c r="FO699" s="262"/>
      <c r="FP699" s="262"/>
      <c r="FQ699" s="262"/>
      <c r="FR699" s="262"/>
      <c r="FS699" s="262"/>
      <c r="FT699" s="262"/>
      <c r="FU699" s="262"/>
      <c r="FV699" s="262"/>
      <c r="FW699" s="262"/>
      <c r="FX699" s="262"/>
      <c r="FY699" s="262"/>
      <c r="FZ699" s="262"/>
      <c r="GA699" s="262"/>
      <c r="GB699" s="262"/>
      <c r="GC699" s="262"/>
      <c r="GD699" s="262"/>
    </row>
    <row r="700" spans="1:186" s="279" customFormat="1" x14ac:dyDescent="0.2">
      <c r="A700" s="339" t="s">
        <v>12594</v>
      </c>
      <c r="B700" s="280" t="s">
        <v>2014</v>
      </c>
      <c r="C700" s="281" t="s">
        <v>8461</v>
      </c>
      <c r="D700" s="130" t="s">
        <v>18</v>
      </c>
      <c r="E700" s="130">
        <v>12</v>
      </c>
      <c r="F700" s="130">
        <v>0.2</v>
      </c>
      <c r="G700" s="282"/>
      <c r="H700" s="283"/>
      <c r="I700" s="284">
        <f ca="1">OFFSET(INDEX(Composições!A:H,MATCH(B700,Composições!A:A,0),8),2,0)</f>
        <v>267.30149999999998</v>
      </c>
      <c r="J700" s="284">
        <f ca="1">IF(ISNUMBER(I700),ROUND(F700*E700*I700,2),"")</f>
        <v>641.52</v>
      </c>
      <c r="K700" s="283">
        <f>BDI!$E$17</f>
        <v>0.18609999999999999</v>
      </c>
      <c r="L700" s="283"/>
      <c r="M700" s="283"/>
      <c r="N700" s="131">
        <f t="shared" ca="1" si="11"/>
        <v>317.05</v>
      </c>
      <c r="O700" s="340">
        <f ca="1">IF(ISNUMBER(I700),ROUND(F700*N700*E700,2),"")</f>
        <v>760.92</v>
      </c>
      <c r="P700" s="262"/>
      <c r="Q700" s="262"/>
      <c r="R700" s="262"/>
      <c r="S700" s="262"/>
      <c r="T700" s="262"/>
      <c r="U700" s="262"/>
      <c r="V700" s="262"/>
      <c r="W700" s="262"/>
      <c r="X700" s="262"/>
      <c r="Y700" s="262"/>
      <c r="Z700" s="262"/>
      <c r="AA700" s="262"/>
      <c r="AB700" s="262"/>
      <c r="AC700" s="262"/>
      <c r="AD700" s="262"/>
      <c r="AE700" s="262"/>
      <c r="AF700" s="262"/>
      <c r="AG700" s="262"/>
      <c r="AH700" s="262"/>
      <c r="AI700" s="262"/>
      <c r="AJ700" s="262"/>
      <c r="AK700" s="262"/>
      <c r="AL700" s="262"/>
      <c r="AM700" s="262"/>
      <c r="AN700" s="262"/>
      <c r="AO700" s="262"/>
      <c r="AP700" s="262"/>
      <c r="AQ700" s="262"/>
      <c r="AR700" s="262"/>
      <c r="AS700" s="262"/>
      <c r="AT700" s="262"/>
      <c r="AU700" s="262"/>
      <c r="AV700" s="262"/>
      <c r="AW700" s="262"/>
      <c r="AX700" s="262"/>
      <c r="AY700" s="262"/>
      <c r="AZ700" s="262"/>
      <c r="BA700" s="262"/>
      <c r="BB700" s="262"/>
      <c r="BC700" s="262"/>
      <c r="BD700" s="262"/>
      <c r="BE700" s="262"/>
      <c r="BF700" s="262"/>
      <c r="BG700" s="262"/>
      <c r="BH700" s="262"/>
      <c r="BI700" s="262"/>
      <c r="BJ700" s="262"/>
      <c r="BK700" s="262"/>
      <c r="BL700" s="262"/>
      <c r="BM700" s="262"/>
      <c r="BN700" s="262"/>
      <c r="BO700" s="262"/>
      <c r="BP700" s="262"/>
      <c r="BQ700" s="262"/>
      <c r="BR700" s="262"/>
      <c r="BS700" s="262"/>
      <c r="BT700" s="262"/>
      <c r="BU700" s="262"/>
      <c r="BV700" s="262"/>
      <c r="BW700" s="262"/>
      <c r="BX700" s="262"/>
      <c r="BY700" s="262"/>
      <c r="BZ700" s="262"/>
      <c r="CA700" s="262"/>
      <c r="CB700" s="262"/>
      <c r="CC700" s="262"/>
      <c r="CD700" s="262"/>
      <c r="CE700" s="262"/>
      <c r="CF700" s="262"/>
      <c r="CG700" s="262"/>
      <c r="CH700" s="262"/>
      <c r="CI700" s="262"/>
      <c r="CJ700" s="262"/>
      <c r="CK700" s="262"/>
      <c r="CL700" s="262"/>
      <c r="CM700" s="262"/>
      <c r="CN700" s="262"/>
      <c r="CO700" s="262"/>
      <c r="CP700" s="262"/>
      <c r="CQ700" s="262"/>
      <c r="CR700" s="262"/>
      <c r="CS700" s="262"/>
      <c r="CT700" s="262"/>
      <c r="CU700" s="262"/>
      <c r="CV700" s="262"/>
      <c r="CW700" s="262"/>
      <c r="CX700" s="262"/>
      <c r="CY700" s="262"/>
      <c r="CZ700" s="262"/>
      <c r="DA700" s="262"/>
      <c r="DB700" s="262"/>
      <c r="DC700" s="262"/>
      <c r="DD700" s="262"/>
      <c r="DE700" s="262"/>
      <c r="DF700" s="262"/>
      <c r="DG700" s="262"/>
      <c r="DH700" s="262"/>
      <c r="DI700" s="262"/>
      <c r="DJ700" s="262"/>
      <c r="DK700" s="262"/>
      <c r="DL700" s="262"/>
      <c r="DM700" s="262"/>
      <c r="DN700" s="262"/>
      <c r="DO700" s="262"/>
      <c r="DP700" s="262"/>
      <c r="DQ700" s="262"/>
      <c r="DR700" s="262"/>
      <c r="DS700" s="262"/>
      <c r="DT700" s="262"/>
      <c r="DU700" s="262"/>
      <c r="DV700" s="262"/>
      <c r="DW700" s="262"/>
      <c r="DX700" s="262"/>
      <c r="DY700" s="262"/>
      <c r="DZ700" s="262"/>
      <c r="EA700" s="262"/>
      <c r="EB700" s="262"/>
      <c r="EC700" s="262"/>
      <c r="ED700" s="262"/>
      <c r="EE700" s="262"/>
      <c r="EF700" s="262"/>
      <c r="EG700" s="262"/>
      <c r="EH700" s="262"/>
      <c r="EI700" s="262"/>
      <c r="EJ700" s="262"/>
      <c r="EK700" s="262"/>
      <c r="EL700" s="262"/>
      <c r="EM700" s="262"/>
      <c r="EN700" s="262"/>
      <c r="EO700" s="262"/>
      <c r="EP700" s="262"/>
      <c r="EQ700" s="262"/>
      <c r="ER700" s="262"/>
      <c r="ES700" s="262"/>
      <c r="ET700" s="262"/>
      <c r="EU700" s="262"/>
      <c r="EV700" s="262"/>
      <c r="EW700" s="262"/>
      <c r="EX700" s="262"/>
      <c r="EY700" s="262"/>
      <c r="EZ700" s="262"/>
      <c r="FA700" s="262"/>
      <c r="FB700" s="262"/>
      <c r="FC700" s="262"/>
      <c r="FD700" s="262"/>
      <c r="FE700" s="262"/>
      <c r="FF700" s="262"/>
      <c r="FG700" s="262"/>
      <c r="FH700" s="262"/>
      <c r="FI700" s="262"/>
      <c r="FJ700" s="262"/>
      <c r="FK700" s="262"/>
      <c r="FL700" s="262"/>
      <c r="FM700" s="262"/>
      <c r="FN700" s="262"/>
      <c r="FO700" s="262"/>
      <c r="FP700" s="262"/>
      <c r="FQ700" s="262"/>
      <c r="FR700" s="262"/>
      <c r="FS700" s="262"/>
      <c r="FT700" s="262"/>
      <c r="FU700" s="262"/>
      <c r="FV700" s="262"/>
      <c r="FW700" s="262"/>
      <c r="FX700" s="262"/>
      <c r="FY700" s="262"/>
      <c r="FZ700" s="262"/>
      <c r="GA700" s="262"/>
      <c r="GB700" s="262"/>
      <c r="GC700" s="262"/>
      <c r="GD700" s="262"/>
    </row>
    <row r="701" spans="1:186" s="279" customFormat="1" x14ac:dyDescent="0.2">
      <c r="A701" s="339" t="s">
        <v>12595</v>
      </c>
      <c r="B701" s="280" t="s">
        <v>2015</v>
      </c>
      <c r="C701" s="281" t="s">
        <v>8462</v>
      </c>
      <c r="D701" s="130" t="s">
        <v>18</v>
      </c>
      <c r="E701" s="130">
        <v>25</v>
      </c>
      <c r="F701" s="130">
        <v>0.2</v>
      </c>
      <c r="G701" s="282"/>
      <c r="H701" s="283"/>
      <c r="I701" s="284">
        <f ca="1">OFFSET(INDEX(Composições!A:H,MATCH(B701,Composições!A:A,0),8),2,0)</f>
        <v>657.11500000000001</v>
      </c>
      <c r="J701" s="284">
        <f ca="1">IF(ISNUMBER(I701),ROUND(F701*E701*I701,2),"")</f>
        <v>3285.58</v>
      </c>
      <c r="K701" s="283">
        <f>BDI!$E$17</f>
        <v>0.18609999999999999</v>
      </c>
      <c r="L701" s="283"/>
      <c r="M701" s="283"/>
      <c r="N701" s="131">
        <f t="shared" ca="1" si="11"/>
        <v>779.4</v>
      </c>
      <c r="O701" s="340">
        <f ca="1">IF(ISNUMBER(I701),ROUND(F701*N701*E701,2),"")</f>
        <v>3897</v>
      </c>
      <c r="P701" s="262"/>
      <c r="Q701" s="262"/>
      <c r="R701" s="262"/>
      <c r="S701" s="262"/>
      <c r="T701" s="262"/>
      <c r="U701" s="262"/>
      <c r="V701" s="262"/>
      <c r="W701" s="262"/>
      <c r="X701" s="262"/>
      <c r="Y701" s="262"/>
      <c r="Z701" s="262"/>
      <c r="AA701" s="262"/>
      <c r="AB701" s="262"/>
      <c r="AC701" s="262"/>
      <c r="AD701" s="262"/>
      <c r="AE701" s="262"/>
      <c r="AF701" s="262"/>
      <c r="AG701" s="262"/>
      <c r="AH701" s="262"/>
      <c r="AI701" s="262"/>
      <c r="AJ701" s="262"/>
      <c r="AK701" s="262"/>
      <c r="AL701" s="262"/>
      <c r="AM701" s="262"/>
      <c r="AN701" s="262"/>
      <c r="AO701" s="262"/>
      <c r="AP701" s="262"/>
      <c r="AQ701" s="262"/>
      <c r="AR701" s="262"/>
      <c r="AS701" s="262"/>
      <c r="AT701" s="262"/>
      <c r="AU701" s="262"/>
      <c r="AV701" s="262"/>
      <c r="AW701" s="262"/>
      <c r="AX701" s="262"/>
      <c r="AY701" s="262"/>
      <c r="AZ701" s="262"/>
      <c r="BA701" s="262"/>
      <c r="BB701" s="262"/>
      <c r="BC701" s="262"/>
      <c r="BD701" s="262"/>
      <c r="BE701" s="262"/>
      <c r="BF701" s="262"/>
      <c r="BG701" s="262"/>
      <c r="BH701" s="262"/>
      <c r="BI701" s="262"/>
      <c r="BJ701" s="262"/>
      <c r="BK701" s="262"/>
      <c r="BL701" s="262"/>
      <c r="BM701" s="262"/>
      <c r="BN701" s="262"/>
      <c r="BO701" s="262"/>
      <c r="BP701" s="262"/>
      <c r="BQ701" s="262"/>
      <c r="BR701" s="262"/>
      <c r="BS701" s="262"/>
      <c r="BT701" s="262"/>
      <c r="BU701" s="262"/>
      <c r="BV701" s="262"/>
      <c r="BW701" s="262"/>
      <c r="BX701" s="262"/>
      <c r="BY701" s="262"/>
      <c r="BZ701" s="262"/>
      <c r="CA701" s="262"/>
      <c r="CB701" s="262"/>
      <c r="CC701" s="262"/>
      <c r="CD701" s="262"/>
      <c r="CE701" s="262"/>
      <c r="CF701" s="262"/>
      <c r="CG701" s="262"/>
      <c r="CH701" s="262"/>
      <c r="CI701" s="262"/>
      <c r="CJ701" s="262"/>
      <c r="CK701" s="262"/>
      <c r="CL701" s="262"/>
      <c r="CM701" s="262"/>
      <c r="CN701" s="262"/>
      <c r="CO701" s="262"/>
      <c r="CP701" s="262"/>
      <c r="CQ701" s="262"/>
      <c r="CR701" s="262"/>
      <c r="CS701" s="262"/>
      <c r="CT701" s="262"/>
      <c r="CU701" s="262"/>
      <c r="CV701" s="262"/>
      <c r="CW701" s="262"/>
      <c r="CX701" s="262"/>
      <c r="CY701" s="262"/>
      <c r="CZ701" s="262"/>
      <c r="DA701" s="262"/>
      <c r="DB701" s="262"/>
      <c r="DC701" s="262"/>
      <c r="DD701" s="262"/>
      <c r="DE701" s="262"/>
      <c r="DF701" s="262"/>
      <c r="DG701" s="262"/>
      <c r="DH701" s="262"/>
      <c r="DI701" s="262"/>
      <c r="DJ701" s="262"/>
      <c r="DK701" s="262"/>
      <c r="DL701" s="262"/>
      <c r="DM701" s="262"/>
      <c r="DN701" s="262"/>
      <c r="DO701" s="262"/>
      <c r="DP701" s="262"/>
      <c r="DQ701" s="262"/>
      <c r="DR701" s="262"/>
      <c r="DS701" s="262"/>
      <c r="DT701" s="262"/>
      <c r="DU701" s="262"/>
      <c r="DV701" s="262"/>
      <c r="DW701" s="262"/>
      <c r="DX701" s="262"/>
      <c r="DY701" s="262"/>
      <c r="DZ701" s="262"/>
      <c r="EA701" s="262"/>
      <c r="EB701" s="262"/>
      <c r="EC701" s="262"/>
      <c r="ED701" s="262"/>
      <c r="EE701" s="262"/>
      <c r="EF701" s="262"/>
      <c r="EG701" s="262"/>
      <c r="EH701" s="262"/>
      <c r="EI701" s="262"/>
      <c r="EJ701" s="262"/>
      <c r="EK701" s="262"/>
      <c r="EL701" s="262"/>
      <c r="EM701" s="262"/>
      <c r="EN701" s="262"/>
      <c r="EO701" s="262"/>
      <c r="EP701" s="262"/>
      <c r="EQ701" s="262"/>
      <c r="ER701" s="262"/>
      <c r="ES701" s="262"/>
      <c r="ET701" s="262"/>
      <c r="EU701" s="262"/>
      <c r="EV701" s="262"/>
      <c r="EW701" s="262"/>
      <c r="EX701" s="262"/>
      <c r="EY701" s="262"/>
      <c r="EZ701" s="262"/>
      <c r="FA701" s="262"/>
      <c r="FB701" s="262"/>
      <c r="FC701" s="262"/>
      <c r="FD701" s="262"/>
      <c r="FE701" s="262"/>
      <c r="FF701" s="262"/>
      <c r="FG701" s="262"/>
      <c r="FH701" s="262"/>
      <c r="FI701" s="262"/>
      <c r="FJ701" s="262"/>
      <c r="FK701" s="262"/>
      <c r="FL701" s="262"/>
      <c r="FM701" s="262"/>
      <c r="FN701" s="262"/>
      <c r="FO701" s="262"/>
      <c r="FP701" s="262"/>
      <c r="FQ701" s="262"/>
      <c r="FR701" s="262"/>
      <c r="FS701" s="262"/>
      <c r="FT701" s="262"/>
      <c r="FU701" s="262"/>
      <c r="FV701" s="262"/>
      <c r="FW701" s="262"/>
      <c r="FX701" s="262"/>
      <c r="FY701" s="262"/>
      <c r="FZ701" s="262"/>
      <c r="GA701" s="262"/>
      <c r="GB701" s="262"/>
      <c r="GC701" s="262"/>
      <c r="GD701" s="262"/>
    </row>
    <row r="702" spans="1:186" s="279" customFormat="1" x14ac:dyDescent="0.2">
      <c r="A702" s="339" t="s">
        <v>12596</v>
      </c>
      <c r="B702" s="280" t="s">
        <v>8463</v>
      </c>
      <c r="C702" s="281" t="s">
        <v>8464</v>
      </c>
      <c r="D702" s="130" t="s">
        <v>18</v>
      </c>
      <c r="E702" s="130">
        <v>12</v>
      </c>
      <c r="F702" s="130">
        <v>0.2</v>
      </c>
      <c r="G702" s="282"/>
      <c r="H702" s="283"/>
      <c r="I702" s="358">
        <v>182.28</v>
      </c>
      <c r="J702" s="284">
        <f>IF(ISNUMBER(I702),ROUND(F702*E702*I702,2),"")</f>
        <v>437.47</v>
      </c>
      <c r="K702" s="283">
        <f>BDI!$E$17</f>
        <v>0.18609999999999999</v>
      </c>
      <c r="L702" s="283"/>
      <c r="M702" s="283"/>
      <c r="N702" s="131">
        <f t="shared" si="11"/>
        <v>216.2</v>
      </c>
      <c r="O702" s="340">
        <f>IF(ISNUMBER(I702),ROUND(F702*N702*E702,2),"")</f>
        <v>518.88</v>
      </c>
      <c r="P702" s="262"/>
      <c r="Q702" s="262"/>
      <c r="R702" s="262"/>
      <c r="S702" s="262"/>
      <c r="T702" s="262"/>
      <c r="U702" s="262"/>
      <c r="V702" s="262"/>
      <c r="W702" s="262"/>
      <c r="X702" s="262"/>
      <c r="Y702" s="262"/>
      <c r="Z702" s="262"/>
      <c r="AA702" s="262"/>
      <c r="AB702" s="262"/>
      <c r="AC702" s="262"/>
      <c r="AD702" s="262"/>
      <c r="AE702" s="262"/>
      <c r="AF702" s="262"/>
      <c r="AG702" s="262"/>
      <c r="AH702" s="262"/>
      <c r="AI702" s="262"/>
      <c r="AJ702" s="262"/>
      <c r="AK702" s="262"/>
      <c r="AL702" s="262"/>
      <c r="AM702" s="262"/>
      <c r="AN702" s="262"/>
      <c r="AO702" s="262"/>
      <c r="AP702" s="262"/>
      <c r="AQ702" s="262"/>
      <c r="AR702" s="262"/>
      <c r="AS702" s="262"/>
      <c r="AT702" s="262"/>
      <c r="AU702" s="262"/>
      <c r="AV702" s="262"/>
      <c r="AW702" s="262"/>
      <c r="AX702" s="262"/>
      <c r="AY702" s="262"/>
      <c r="AZ702" s="262"/>
      <c r="BA702" s="262"/>
      <c r="BB702" s="262"/>
      <c r="BC702" s="262"/>
      <c r="BD702" s="262"/>
      <c r="BE702" s="262"/>
      <c r="BF702" s="262"/>
      <c r="BG702" s="262"/>
      <c r="BH702" s="262"/>
      <c r="BI702" s="262"/>
      <c r="BJ702" s="262"/>
      <c r="BK702" s="262"/>
      <c r="BL702" s="262"/>
      <c r="BM702" s="262"/>
      <c r="BN702" s="262"/>
      <c r="BO702" s="262"/>
      <c r="BP702" s="262"/>
      <c r="BQ702" s="262"/>
      <c r="BR702" s="262"/>
      <c r="BS702" s="262"/>
      <c r="BT702" s="262"/>
      <c r="BU702" s="262"/>
      <c r="BV702" s="262"/>
      <c r="BW702" s="262"/>
      <c r="BX702" s="262"/>
      <c r="BY702" s="262"/>
      <c r="BZ702" s="262"/>
      <c r="CA702" s="262"/>
      <c r="CB702" s="262"/>
      <c r="CC702" s="262"/>
      <c r="CD702" s="262"/>
      <c r="CE702" s="262"/>
      <c r="CF702" s="262"/>
      <c r="CG702" s="262"/>
      <c r="CH702" s="262"/>
      <c r="CI702" s="262"/>
      <c r="CJ702" s="262"/>
      <c r="CK702" s="262"/>
      <c r="CL702" s="262"/>
      <c r="CM702" s="262"/>
      <c r="CN702" s="262"/>
      <c r="CO702" s="262"/>
      <c r="CP702" s="262"/>
      <c r="CQ702" s="262"/>
      <c r="CR702" s="262"/>
      <c r="CS702" s="262"/>
      <c r="CT702" s="262"/>
      <c r="CU702" s="262"/>
      <c r="CV702" s="262"/>
      <c r="CW702" s="262"/>
      <c r="CX702" s="262"/>
      <c r="CY702" s="262"/>
      <c r="CZ702" s="262"/>
      <c r="DA702" s="262"/>
      <c r="DB702" s="262"/>
      <c r="DC702" s="262"/>
      <c r="DD702" s="262"/>
      <c r="DE702" s="262"/>
      <c r="DF702" s="262"/>
      <c r="DG702" s="262"/>
      <c r="DH702" s="262"/>
      <c r="DI702" s="262"/>
      <c r="DJ702" s="262"/>
      <c r="DK702" s="262"/>
      <c r="DL702" s="262"/>
      <c r="DM702" s="262"/>
      <c r="DN702" s="262"/>
      <c r="DO702" s="262"/>
      <c r="DP702" s="262"/>
      <c r="DQ702" s="262"/>
      <c r="DR702" s="262"/>
      <c r="DS702" s="262"/>
      <c r="DT702" s="262"/>
      <c r="DU702" s="262"/>
      <c r="DV702" s="262"/>
      <c r="DW702" s="262"/>
      <c r="DX702" s="262"/>
      <c r="DY702" s="262"/>
      <c r="DZ702" s="262"/>
      <c r="EA702" s="262"/>
      <c r="EB702" s="262"/>
      <c r="EC702" s="262"/>
      <c r="ED702" s="262"/>
      <c r="EE702" s="262"/>
      <c r="EF702" s="262"/>
      <c r="EG702" s="262"/>
      <c r="EH702" s="262"/>
      <c r="EI702" s="262"/>
      <c r="EJ702" s="262"/>
      <c r="EK702" s="262"/>
      <c r="EL702" s="262"/>
      <c r="EM702" s="262"/>
      <c r="EN702" s="262"/>
      <c r="EO702" s="262"/>
      <c r="EP702" s="262"/>
      <c r="EQ702" s="262"/>
      <c r="ER702" s="262"/>
      <c r="ES702" s="262"/>
      <c r="ET702" s="262"/>
      <c r="EU702" s="262"/>
      <c r="EV702" s="262"/>
      <c r="EW702" s="262"/>
      <c r="EX702" s="262"/>
      <c r="EY702" s="262"/>
      <c r="EZ702" s="262"/>
      <c r="FA702" s="262"/>
      <c r="FB702" s="262"/>
      <c r="FC702" s="262"/>
      <c r="FD702" s="262"/>
      <c r="FE702" s="262"/>
      <c r="FF702" s="262"/>
      <c r="FG702" s="262"/>
      <c r="FH702" s="262"/>
      <c r="FI702" s="262"/>
      <c r="FJ702" s="262"/>
      <c r="FK702" s="262"/>
      <c r="FL702" s="262"/>
      <c r="FM702" s="262"/>
      <c r="FN702" s="262"/>
      <c r="FO702" s="262"/>
      <c r="FP702" s="262"/>
      <c r="FQ702" s="262"/>
      <c r="FR702" s="262"/>
      <c r="FS702" s="262"/>
      <c r="FT702" s="262"/>
      <c r="FU702" s="262"/>
      <c r="FV702" s="262"/>
      <c r="FW702" s="262"/>
      <c r="FX702" s="262"/>
      <c r="FY702" s="262"/>
      <c r="FZ702" s="262"/>
      <c r="GA702" s="262"/>
      <c r="GB702" s="262"/>
      <c r="GC702" s="262"/>
      <c r="GD702" s="262"/>
    </row>
    <row r="703" spans="1:186" s="279" customFormat="1" x14ac:dyDescent="0.2">
      <c r="A703" s="339" t="s">
        <v>12597</v>
      </c>
      <c r="B703" s="280" t="s">
        <v>2016</v>
      </c>
      <c r="C703" s="281" t="s">
        <v>8465</v>
      </c>
      <c r="D703" s="130" t="s">
        <v>18</v>
      </c>
      <c r="E703" s="130">
        <v>25</v>
      </c>
      <c r="F703" s="130">
        <v>0.2</v>
      </c>
      <c r="G703" s="282"/>
      <c r="H703" s="283"/>
      <c r="I703" s="284">
        <f ca="1">OFFSET(INDEX(Composições!A:H,MATCH(B703,Composições!A:A,0),8),2,0)</f>
        <v>246.18299999999996</v>
      </c>
      <c r="J703" s="284">
        <f ca="1">IF(ISNUMBER(I703),ROUND(F703*E703*I703,2),"")</f>
        <v>1230.92</v>
      </c>
      <c r="K703" s="283">
        <f>BDI!$E$17</f>
        <v>0.18609999999999999</v>
      </c>
      <c r="L703" s="283"/>
      <c r="M703" s="283"/>
      <c r="N703" s="131">
        <f t="shared" ca="1" si="11"/>
        <v>292</v>
      </c>
      <c r="O703" s="340">
        <f ca="1">IF(ISNUMBER(I703),ROUND(F703*N703*E703,2),"")</f>
        <v>1460</v>
      </c>
      <c r="P703" s="262"/>
      <c r="Q703" s="262"/>
      <c r="R703" s="262"/>
      <c r="S703" s="262"/>
      <c r="T703" s="262"/>
      <c r="U703" s="262"/>
      <c r="V703" s="262"/>
      <c r="W703" s="262"/>
      <c r="X703" s="262"/>
      <c r="Y703" s="262"/>
      <c r="Z703" s="262"/>
      <c r="AA703" s="262"/>
      <c r="AB703" s="262"/>
      <c r="AC703" s="262"/>
      <c r="AD703" s="262"/>
      <c r="AE703" s="262"/>
      <c r="AF703" s="262"/>
      <c r="AG703" s="262"/>
      <c r="AH703" s="262"/>
      <c r="AI703" s="262"/>
      <c r="AJ703" s="262"/>
      <c r="AK703" s="262"/>
      <c r="AL703" s="262"/>
      <c r="AM703" s="262"/>
      <c r="AN703" s="262"/>
      <c r="AO703" s="262"/>
      <c r="AP703" s="262"/>
      <c r="AQ703" s="262"/>
      <c r="AR703" s="262"/>
      <c r="AS703" s="262"/>
      <c r="AT703" s="262"/>
      <c r="AU703" s="262"/>
      <c r="AV703" s="262"/>
      <c r="AW703" s="262"/>
      <c r="AX703" s="262"/>
      <c r="AY703" s="262"/>
      <c r="AZ703" s="262"/>
      <c r="BA703" s="262"/>
      <c r="BB703" s="262"/>
      <c r="BC703" s="262"/>
      <c r="BD703" s="262"/>
      <c r="BE703" s="262"/>
      <c r="BF703" s="262"/>
      <c r="BG703" s="262"/>
      <c r="BH703" s="262"/>
      <c r="BI703" s="262"/>
      <c r="BJ703" s="262"/>
      <c r="BK703" s="262"/>
      <c r="BL703" s="262"/>
      <c r="BM703" s="262"/>
      <c r="BN703" s="262"/>
      <c r="BO703" s="262"/>
      <c r="BP703" s="262"/>
      <c r="BQ703" s="262"/>
      <c r="BR703" s="262"/>
      <c r="BS703" s="262"/>
      <c r="BT703" s="262"/>
      <c r="BU703" s="262"/>
      <c r="BV703" s="262"/>
      <c r="BW703" s="262"/>
      <c r="BX703" s="262"/>
      <c r="BY703" s="262"/>
      <c r="BZ703" s="262"/>
      <c r="CA703" s="262"/>
      <c r="CB703" s="262"/>
      <c r="CC703" s="262"/>
      <c r="CD703" s="262"/>
      <c r="CE703" s="262"/>
      <c r="CF703" s="262"/>
      <c r="CG703" s="262"/>
      <c r="CH703" s="262"/>
      <c r="CI703" s="262"/>
      <c r="CJ703" s="262"/>
      <c r="CK703" s="262"/>
      <c r="CL703" s="262"/>
      <c r="CM703" s="262"/>
      <c r="CN703" s="262"/>
      <c r="CO703" s="262"/>
      <c r="CP703" s="262"/>
      <c r="CQ703" s="262"/>
      <c r="CR703" s="262"/>
      <c r="CS703" s="262"/>
      <c r="CT703" s="262"/>
      <c r="CU703" s="262"/>
      <c r="CV703" s="262"/>
      <c r="CW703" s="262"/>
      <c r="CX703" s="262"/>
      <c r="CY703" s="262"/>
      <c r="CZ703" s="262"/>
      <c r="DA703" s="262"/>
      <c r="DB703" s="262"/>
      <c r="DC703" s="262"/>
      <c r="DD703" s="262"/>
      <c r="DE703" s="262"/>
      <c r="DF703" s="262"/>
      <c r="DG703" s="262"/>
      <c r="DH703" s="262"/>
      <c r="DI703" s="262"/>
      <c r="DJ703" s="262"/>
      <c r="DK703" s="262"/>
      <c r="DL703" s="262"/>
      <c r="DM703" s="262"/>
      <c r="DN703" s="262"/>
      <c r="DO703" s="262"/>
      <c r="DP703" s="262"/>
      <c r="DQ703" s="262"/>
      <c r="DR703" s="262"/>
      <c r="DS703" s="262"/>
      <c r="DT703" s="262"/>
      <c r="DU703" s="262"/>
      <c r="DV703" s="262"/>
      <c r="DW703" s="262"/>
      <c r="DX703" s="262"/>
      <c r="DY703" s="262"/>
      <c r="DZ703" s="262"/>
      <c r="EA703" s="262"/>
      <c r="EB703" s="262"/>
      <c r="EC703" s="262"/>
      <c r="ED703" s="262"/>
      <c r="EE703" s="262"/>
      <c r="EF703" s="262"/>
      <c r="EG703" s="262"/>
      <c r="EH703" s="262"/>
      <c r="EI703" s="262"/>
      <c r="EJ703" s="262"/>
      <c r="EK703" s="262"/>
      <c r="EL703" s="262"/>
      <c r="EM703" s="262"/>
      <c r="EN703" s="262"/>
      <c r="EO703" s="262"/>
      <c r="EP703" s="262"/>
      <c r="EQ703" s="262"/>
      <c r="ER703" s="262"/>
      <c r="ES703" s="262"/>
      <c r="ET703" s="262"/>
      <c r="EU703" s="262"/>
      <c r="EV703" s="262"/>
      <c r="EW703" s="262"/>
      <c r="EX703" s="262"/>
      <c r="EY703" s="262"/>
      <c r="EZ703" s="262"/>
      <c r="FA703" s="262"/>
      <c r="FB703" s="262"/>
      <c r="FC703" s="262"/>
      <c r="FD703" s="262"/>
      <c r="FE703" s="262"/>
      <c r="FF703" s="262"/>
      <c r="FG703" s="262"/>
      <c r="FH703" s="262"/>
      <c r="FI703" s="262"/>
      <c r="FJ703" s="262"/>
      <c r="FK703" s="262"/>
      <c r="FL703" s="262"/>
      <c r="FM703" s="262"/>
      <c r="FN703" s="262"/>
      <c r="FO703" s="262"/>
      <c r="FP703" s="262"/>
      <c r="FQ703" s="262"/>
      <c r="FR703" s="262"/>
      <c r="FS703" s="262"/>
      <c r="FT703" s="262"/>
      <c r="FU703" s="262"/>
      <c r="FV703" s="262"/>
      <c r="FW703" s="262"/>
      <c r="FX703" s="262"/>
      <c r="FY703" s="262"/>
      <c r="FZ703" s="262"/>
      <c r="GA703" s="262"/>
      <c r="GB703" s="262"/>
      <c r="GC703" s="262"/>
      <c r="GD703" s="262"/>
    </row>
    <row r="704" spans="1:186" s="279" customFormat="1" x14ac:dyDescent="0.2">
      <c r="A704" s="339" t="s">
        <v>12598</v>
      </c>
      <c r="B704" s="280" t="s">
        <v>8466</v>
      </c>
      <c r="C704" s="281" t="s">
        <v>8467</v>
      </c>
      <c r="D704" s="130" t="s">
        <v>18</v>
      </c>
      <c r="E704" s="130">
        <v>12</v>
      </c>
      <c r="F704" s="130">
        <v>0.2</v>
      </c>
      <c r="G704" s="282"/>
      <c r="H704" s="283"/>
      <c r="I704" s="358">
        <v>128.05000000000001</v>
      </c>
      <c r="J704" s="284">
        <f>IF(ISNUMBER(I704),ROUND(F704*E704*I704,2),"")</f>
        <v>307.32</v>
      </c>
      <c r="K704" s="283">
        <f>BDI!$E$17</f>
        <v>0.18609999999999999</v>
      </c>
      <c r="L704" s="283"/>
      <c r="M704" s="283"/>
      <c r="N704" s="131">
        <f t="shared" si="11"/>
        <v>151.88</v>
      </c>
      <c r="O704" s="340">
        <f>IF(ISNUMBER(I704),ROUND(F704*N704*E704,2),"")</f>
        <v>364.51</v>
      </c>
      <c r="P704" s="262"/>
      <c r="Q704" s="262"/>
      <c r="R704" s="262"/>
      <c r="S704" s="262"/>
      <c r="T704" s="262"/>
      <c r="U704" s="262"/>
      <c r="V704" s="262"/>
      <c r="W704" s="262"/>
      <c r="X704" s="262"/>
      <c r="Y704" s="262"/>
      <c r="Z704" s="262"/>
      <c r="AA704" s="262"/>
      <c r="AB704" s="262"/>
      <c r="AC704" s="262"/>
      <c r="AD704" s="262"/>
      <c r="AE704" s="262"/>
      <c r="AF704" s="262"/>
      <c r="AG704" s="262"/>
      <c r="AH704" s="262"/>
      <c r="AI704" s="262"/>
      <c r="AJ704" s="262"/>
      <c r="AK704" s="262"/>
      <c r="AL704" s="262"/>
      <c r="AM704" s="262"/>
      <c r="AN704" s="262"/>
      <c r="AO704" s="262"/>
      <c r="AP704" s="262"/>
      <c r="AQ704" s="262"/>
      <c r="AR704" s="262"/>
      <c r="AS704" s="262"/>
      <c r="AT704" s="262"/>
      <c r="AU704" s="262"/>
      <c r="AV704" s="262"/>
      <c r="AW704" s="262"/>
      <c r="AX704" s="262"/>
      <c r="AY704" s="262"/>
      <c r="AZ704" s="262"/>
      <c r="BA704" s="262"/>
      <c r="BB704" s="262"/>
      <c r="BC704" s="262"/>
      <c r="BD704" s="262"/>
      <c r="BE704" s="262"/>
      <c r="BF704" s="262"/>
      <c r="BG704" s="262"/>
      <c r="BH704" s="262"/>
      <c r="BI704" s="262"/>
      <c r="BJ704" s="262"/>
      <c r="BK704" s="262"/>
      <c r="BL704" s="262"/>
      <c r="BM704" s="262"/>
      <c r="BN704" s="262"/>
      <c r="BO704" s="262"/>
      <c r="BP704" s="262"/>
      <c r="BQ704" s="262"/>
      <c r="BR704" s="262"/>
      <c r="BS704" s="262"/>
      <c r="BT704" s="262"/>
      <c r="BU704" s="262"/>
      <c r="BV704" s="262"/>
      <c r="BW704" s="262"/>
      <c r="BX704" s="262"/>
      <c r="BY704" s="262"/>
      <c r="BZ704" s="262"/>
      <c r="CA704" s="262"/>
      <c r="CB704" s="262"/>
      <c r="CC704" s="262"/>
      <c r="CD704" s="262"/>
      <c r="CE704" s="262"/>
      <c r="CF704" s="262"/>
      <c r="CG704" s="262"/>
      <c r="CH704" s="262"/>
      <c r="CI704" s="262"/>
      <c r="CJ704" s="262"/>
      <c r="CK704" s="262"/>
      <c r="CL704" s="262"/>
      <c r="CM704" s="262"/>
      <c r="CN704" s="262"/>
      <c r="CO704" s="262"/>
      <c r="CP704" s="262"/>
      <c r="CQ704" s="262"/>
      <c r="CR704" s="262"/>
      <c r="CS704" s="262"/>
      <c r="CT704" s="262"/>
      <c r="CU704" s="262"/>
      <c r="CV704" s="262"/>
      <c r="CW704" s="262"/>
      <c r="CX704" s="262"/>
      <c r="CY704" s="262"/>
      <c r="CZ704" s="262"/>
      <c r="DA704" s="262"/>
      <c r="DB704" s="262"/>
      <c r="DC704" s="262"/>
      <c r="DD704" s="262"/>
      <c r="DE704" s="262"/>
      <c r="DF704" s="262"/>
      <c r="DG704" s="262"/>
      <c r="DH704" s="262"/>
      <c r="DI704" s="262"/>
      <c r="DJ704" s="262"/>
      <c r="DK704" s="262"/>
      <c r="DL704" s="262"/>
      <c r="DM704" s="262"/>
      <c r="DN704" s="262"/>
      <c r="DO704" s="262"/>
      <c r="DP704" s="262"/>
      <c r="DQ704" s="262"/>
      <c r="DR704" s="262"/>
      <c r="DS704" s="262"/>
      <c r="DT704" s="262"/>
      <c r="DU704" s="262"/>
      <c r="DV704" s="262"/>
      <c r="DW704" s="262"/>
      <c r="DX704" s="262"/>
      <c r="DY704" s="262"/>
      <c r="DZ704" s="262"/>
      <c r="EA704" s="262"/>
      <c r="EB704" s="262"/>
      <c r="EC704" s="262"/>
      <c r="ED704" s="262"/>
      <c r="EE704" s="262"/>
      <c r="EF704" s="262"/>
      <c r="EG704" s="262"/>
      <c r="EH704" s="262"/>
      <c r="EI704" s="262"/>
      <c r="EJ704" s="262"/>
      <c r="EK704" s="262"/>
      <c r="EL704" s="262"/>
      <c r="EM704" s="262"/>
      <c r="EN704" s="262"/>
      <c r="EO704" s="262"/>
      <c r="EP704" s="262"/>
      <c r="EQ704" s="262"/>
      <c r="ER704" s="262"/>
      <c r="ES704" s="262"/>
      <c r="ET704" s="262"/>
      <c r="EU704" s="262"/>
      <c r="EV704" s="262"/>
      <c r="EW704" s="262"/>
      <c r="EX704" s="262"/>
      <c r="EY704" s="262"/>
      <c r="EZ704" s="262"/>
      <c r="FA704" s="262"/>
      <c r="FB704" s="262"/>
      <c r="FC704" s="262"/>
      <c r="FD704" s="262"/>
      <c r="FE704" s="262"/>
      <c r="FF704" s="262"/>
      <c r="FG704" s="262"/>
      <c r="FH704" s="262"/>
      <c r="FI704" s="262"/>
      <c r="FJ704" s="262"/>
      <c r="FK704" s="262"/>
      <c r="FL704" s="262"/>
      <c r="FM704" s="262"/>
      <c r="FN704" s="262"/>
      <c r="FO704" s="262"/>
      <c r="FP704" s="262"/>
      <c r="FQ704" s="262"/>
      <c r="FR704" s="262"/>
      <c r="FS704" s="262"/>
      <c r="FT704" s="262"/>
      <c r="FU704" s="262"/>
      <c r="FV704" s="262"/>
      <c r="FW704" s="262"/>
      <c r="FX704" s="262"/>
      <c r="FY704" s="262"/>
      <c r="FZ704" s="262"/>
      <c r="GA704" s="262"/>
      <c r="GB704" s="262"/>
      <c r="GC704" s="262"/>
      <c r="GD704" s="262"/>
    </row>
    <row r="705" spans="1:186" s="279" customFormat="1" x14ac:dyDescent="0.2">
      <c r="A705" s="339" t="s">
        <v>12599</v>
      </c>
      <c r="B705" s="280" t="s">
        <v>2017</v>
      </c>
      <c r="C705" s="281" t="s">
        <v>8468</v>
      </c>
      <c r="D705" s="130" t="s">
        <v>18</v>
      </c>
      <c r="E705" s="130">
        <v>25</v>
      </c>
      <c r="F705" s="130">
        <v>0.2</v>
      </c>
      <c r="G705" s="282"/>
      <c r="H705" s="283"/>
      <c r="I705" s="284">
        <f ca="1">OFFSET(INDEX(Composições!A:H,MATCH(B705,Composições!A:A,0),8),2,0)</f>
        <v>515.55550000000005</v>
      </c>
      <c r="J705" s="284">
        <f ca="1">IF(ISNUMBER(I705),ROUND(F705*E705*I705,2),"")</f>
        <v>2577.7800000000002</v>
      </c>
      <c r="K705" s="283">
        <f>BDI!$E$17</f>
        <v>0.18609999999999999</v>
      </c>
      <c r="L705" s="283"/>
      <c r="M705" s="283"/>
      <c r="N705" s="131">
        <f t="shared" ca="1" si="11"/>
        <v>611.5</v>
      </c>
      <c r="O705" s="340">
        <f ca="1">IF(ISNUMBER(I705),ROUND(F705*N705*E705,2),"")</f>
        <v>3057.5</v>
      </c>
      <c r="P705" s="262"/>
      <c r="Q705" s="262"/>
      <c r="R705" s="262"/>
      <c r="S705" s="262"/>
      <c r="T705" s="262"/>
      <c r="U705" s="262"/>
      <c r="V705" s="262"/>
      <c r="W705" s="262"/>
      <c r="X705" s="262"/>
      <c r="Y705" s="262"/>
      <c r="Z705" s="262"/>
      <c r="AA705" s="262"/>
      <c r="AB705" s="262"/>
      <c r="AC705" s="262"/>
      <c r="AD705" s="262"/>
      <c r="AE705" s="262"/>
      <c r="AF705" s="262"/>
      <c r="AG705" s="262"/>
      <c r="AH705" s="262"/>
      <c r="AI705" s="262"/>
      <c r="AJ705" s="262"/>
      <c r="AK705" s="262"/>
      <c r="AL705" s="262"/>
      <c r="AM705" s="262"/>
      <c r="AN705" s="262"/>
      <c r="AO705" s="262"/>
      <c r="AP705" s="262"/>
      <c r="AQ705" s="262"/>
      <c r="AR705" s="262"/>
      <c r="AS705" s="262"/>
      <c r="AT705" s="262"/>
      <c r="AU705" s="262"/>
      <c r="AV705" s="262"/>
      <c r="AW705" s="262"/>
      <c r="AX705" s="262"/>
      <c r="AY705" s="262"/>
      <c r="AZ705" s="262"/>
      <c r="BA705" s="262"/>
      <c r="BB705" s="262"/>
      <c r="BC705" s="262"/>
      <c r="BD705" s="262"/>
      <c r="BE705" s="262"/>
      <c r="BF705" s="262"/>
      <c r="BG705" s="262"/>
      <c r="BH705" s="262"/>
      <c r="BI705" s="262"/>
      <c r="BJ705" s="262"/>
      <c r="BK705" s="262"/>
      <c r="BL705" s="262"/>
      <c r="BM705" s="262"/>
      <c r="BN705" s="262"/>
      <c r="BO705" s="262"/>
      <c r="BP705" s="262"/>
      <c r="BQ705" s="262"/>
      <c r="BR705" s="262"/>
      <c r="BS705" s="262"/>
      <c r="BT705" s="262"/>
      <c r="BU705" s="262"/>
      <c r="BV705" s="262"/>
      <c r="BW705" s="262"/>
      <c r="BX705" s="262"/>
      <c r="BY705" s="262"/>
      <c r="BZ705" s="262"/>
      <c r="CA705" s="262"/>
      <c r="CB705" s="262"/>
      <c r="CC705" s="262"/>
      <c r="CD705" s="262"/>
      <c r="CE705" s="262"/>
      <c r="CF705" s="262"/>
      <c r="CG705" s="262"/>
      <c r="CH705" s="262"/>
      <c r="CI705" s="262"/>
      <c r="CJ705" s="262"/>
      <c r="CK705" s="262"/>
      <c r="CL705" s="262"/>
      <c r="CM705" s="262"/>
      <c r="CN705" s="262"/>
      <c r="CO705" s="262"/>
      <c r="CP705" s="262"/>
      <c r="CQ705" s="262"/>
      <c r="CR705" s="262"/>
      <c r="CS705" s="262"/>
      <c r="CT705" s="262"/>
      <c r="CU705" s="262"/>
      <c r="CV705" s="262"/>
      <c r="CW705" s="262"/>
      <c r="CX705" s="262"/>
      <c r="CY705" s="262"/>
      <c r="CZ705" s="262"/>
      <c r="DA705" s="262"/>
      <c r="DB705" s="262"/>
      <c r="DC705" s="262"/>
      <c r="DD705" s="262"/>
      <c r="DE705" s="262"/>
      <c r="DF705" s="262"/>
      <c r="DG705" s="262"/>
      <c r="DH705" s="262"/>
      <c r="DI705" s="262"/>
      <c r="DJ705" s="262"/>
      <c r="DK705" s="262"/>
      <c r="DL705" s="262"/>
      <c r="DM705" s="262"/>
      <c r="DN705" s="262"/>
      <c r="DO705" s="262"/>
      <c r="DP705" s="262"/>
      <c r="DQ705" s="262"/>
      <c r="DR705" s="262"/>
      <c r="DS705" s="262"/>
      <c r="DT705" s="262"/>
      <c r="DU705" s="262"/>
      <c r="DV705" s="262"/>
      <c r="DW705" s="262"/>
      <c r="DX705" s="262"/>
      <c r="DY705" s="262"/>
      <c r="DZ705" s="262"/>
      <c r="EA705" s="262"/>
      <c r="EB705" s="262"/>
      <c r="EC705" s="262"/>
      <c r="ED705" s="262"/>
      <c r="EE705" s="262"/>
      <c r="EF705" s="262"/>
      <c r="EG705" s="262"/>
      <c r="EH705" s="262"/>
      <c r="EI705" s="262"/>
      <c r="EJ705" s="262"/>
      <c r="EK705" s="262"/>
      <c r="EL705" s="262"/>
      <c r="EM705" s="262"/>
      <c r="EN705" s="262"/>
      <c r="EO705" s="262"/>
      <c r="EP705" s="262"/>
      <c r="EQ705" s="262"/>
      <c r="ER705" s="262"/>
      <c r="ES705" s="262"/>
      <c r="ET705" s="262"/>
      <c r="EU705" s="262"/>
      <c r="EV705" s="262"/>
      <c r="EW705" s="262"/>
      <c r="EX705" s="262"/>
      <c r="EY705" s="262"/>
      <c r="EZ705" s="262"/>
      <c r="FA705" s="262"/>
      <c r="FB705" s="262"/>
      <c r="FC705" s="262"/>
      <c r="FD705" s="262"/>
      <c r="FE705" s="262"/>
      <c r="FF705" s="262"/>
      <c r="FG705" s="262"/>
      <c r="FH705" s="262"/>
      <c r="FI705" s="262"/>
      <c r="FJ705" s="262"/>
      <c r="FK705" s="262"/>
      <c r="FL705" s="262"/>
      <c r="FM705" s="262"/>
      <c r="FN705" s="262"/>
      <c r="FO705" s="262"/>
      <c r="FP705" s="262"/>
      <c r="FQ705" s="262"/>
      <c r="FR705" s="262"/>
      <c r="FS705" s="262"/>
      <c r="FT705" s="262"/>
      <c r="FU705" s="262"/>
      <c r="FV705" s="262"/>
      <c r="FW705" s="262"/>
      <c r="FX705" s="262"/>
      <c r="FY705" s="262"/>
      <c r="FZ705" s="262"/>
      <c r="GA705" s="262"/>
      <c r="GB705" s="262"/>
      <c r="GC705" s="262"/>
      <c r="GD705" s="262"/>
    </row>
    <row r="706" spans="1:186" s="279" customFormat="1" x14ac:dyDescent="0.2">
      <c r="A706" s="339" t="s">
        <v>12600</v>
      </c>
      <c r="B706" s="280" t="s">
        <v>8469</v>
      </c>
      <c r="C706" s="281" t="s">
        <v>8470</v>
      </c>
      <c r="D706" s="130" t="s">
        <v>18</v>
      </c>
      <c r="E706" s="130">
        <v>12</v>
      </c>
      <c r="F706" s="130">
        <v>0.2</v>
      </c>
      <c r="G706" s="282"/>
      <c r="H706" s="283"/>
      <c r="I706" s="358">
        <v>222.51</v>
      </c>
      <c r="J706" s="284">
        <f>IF(ISNUMBER(I706),ROUND(F706*E706*I706,2),"")</f>
        <v>534.02</v>
      </c>
      <c r="K706" s="283">
        <f>BDI!$E$17</f>
        <v>0.18609999999999999</v>
      </c>
      <c r="L706" s="283"/>
      <c r="M706" s="283"/>
      <c r="N706" s="131">
        <f t="shared" si="11"/>
        <v>263.92</v>
      </c>
      <c r="O706" s="340">
        <f>IF(ISNUMBER(I706),ROUND(F706*N706*E706,2),"")</f>
        <v>633.41</v>
      </c>
      <c r="P706" s="262"/>
      <c r="Q706" s="262"/>
      <c r="R706" s="262"/>
      <c r="S706" s="262"/>
      <c r="T706" s="262"/>
      <c r="U706" s="262"/>
      <c r="V706" s="262"/>
      <c r="W706" s="262"/>
      <c r="X706" s="262"/>
      <c r="Y706" s="262"/>
      <c r="Z706" s="262"/>
      <c r="AA706" s="262"/>
      <c r="AB706" s="262"/>
      <c r="AC706" s="262"/>
      <c r="AD706" s="262"/>
      <c r="AE706" s="262"/>
      <c r="AF706" s="262"/>
      <c r="AG706" s="262"/>
      <c r="AH706" s="262"/>
      <c r="AI706" s="262"/>
      <c r="AJ706" s="262"/>
      <c r="AK706" s="262"/>
      <c r="AL706" s="262"/>
      <c r="AM706" s="262"/>
      <c r="AN706" s="262"/>
      <c r="AO706" s="262"/>
      <c r="AP706" s="262"/>
      <c r="AQ706" s="262"/>
      <c r="AR706" s="262"/>
      <c r="AS706" s="262"/>
      <c r="AT706" s="262"/>
      <c r="AU706" s="262"/>
      <c r="AV706" s="262"/>
      <c r="AW706" s="262"/>
      <c r="AX706" s="262"/>
      <c r="AY706" s="262"/>
      <c r="AZ706" s="262"/>
      <c r="BA706" s="262"/>
      <c r="BB706" s="262"/>
      <c r="BC706" s="262"/>
      <c r="BD706" s="262"/>
      <c r="BE706" s="262"/>
      <c r="BF706" s="262"/>
      <c r="BG706" s="262"/>
      <c r="BH706" s="262"/>
      <c r="BI706" s="262"/>
      <c r="BJ706" s="262"/>
      <c r="BK706" s="262"/>
      <c r="BL706" s="262"/>
      <c r="BM706" s="262"/>
      <c r="BN706" s="262"/>
      <c r="BO706" s="262"/>
      <c r="BP706" s="262"/>
      <c r="BQ706" s="262"/>
      <c r="BR706" s="262"/>
      <c r="BS706" s="262"/>
      <c r="BT706" s="262"/>
      <c r="BU706" s="262"/>
      <c r="BV706" s="262"/>
      <c r="BW706" s="262"/>
      <c r="BX706" s="262"/>
      <c r="BY706" s="262"/>
      <c r="BZ706" s="262"/>
      <c r="CA706" s="262"/>
      <c r="CB706" s="262"/>
      <c r="CC706" s="262"/>
      <c r="CD706" s="262"/>
      <c r="CE706" s="262"/>
      <c r="CF706" s="262"/>
      <c r="CG706" s="262"/>
      <c r="CH706" s="262"/>
      <c r="CI706" s="262"/>
      <c r="CJ706" s="262"/>
      <c r="CK706" s="262"/>
      <c r="CL706" s="262"/>
      <c r="CM706" s="262"/>
      <c r="CN706" s="262"/>
      <c r="CO706" s="262"/>
      <c r="CP706" s="262"/>
      <c r="CQ706" s="262"/>
      <c r="CR706" s="262"/>
      <c r="CS706" s="262"/>
      <c r="CT706" s="262"/>
      <c r="CU706" s="262"/>
      <c r="CV706" s="262"/>
      <c r="CW706" s="262"/>
      <c r="CX706" s="262"/>
      <c r="CY706" s="262"/>
      <c r="CZ706" s="262"/>
      <c r="DA706" s="262"/>
      <c r="DB706" s="262"/>
      <c r="DC706" s="262"/>
      <c r="DD706" s="262"/>
      <c r="DE706" s="262"/>
      <c r="DF706" s="262"/>
      <c r="DG706" s="262"/>
      <c r="DH706" s="262"/>
      <c r="DI706" s="262"/>
      <c r="DJ706" s="262"/>
      <c r="DK706" s="262"/>
      <c r="DL706" s="262"/>
      <c r="DM706" s="262"/>
      <c r="DN706" s="262"/>
      <c r="DO706" s="262"/>
      <c r="DP706" s="262"/>
      <c r="DQ706" s="262"/>
      <c r="DR706" s="262"/>
      <c r="DS706" s="262"/>
      <c r="DT706" s="262"/>
      <c r="DU706" s="262"/>
      <c r="DV706" s="262"/>
      <c r="DW706" s="262"/>
      <c r="DX706" s="262"/>
      <c r="DY706" s="262"/>
      <c r="DZ706" s="262"/>
      <c r="EA706" s="262"/>
      <c r="EB706" s="262"/>
      <c r="EC706" s="262"/>
      <c r="ED706" s="262"/>
      <c r="EE706" s="262"/>
      <c r="EF706" s="262"/>
      <c r="EG706" s="262"/>
      <c r="EH706" s="262"/>
      <c r="EI706" s="262"/>
      <c r="EJ706" s="262"/>
      <c r="EK706" s="262"/>
      <c r="EL706" s="262"/>
      <c r="EM706" s="262"/>
      <c r="EN706" s="262"/>
      <c r="EO706" s="262"/>
      <c r="EP706" s="262"/>
      <c r="EQ706" s="262"/>
      <c r="ER706" s="262"/>
      <c r="ES706" s="262"/>
      <c r="ET706" s="262"/>
      <c r="EU706" s="262"/>
      <c r="EV706" s="262"/>
      <c r="EW706" s="262"/>
      <c r="EX706" s="262"/>
      <c r="EY706" s="262"/>
      <c r="EZ706" s="262"/>
      <c r="FA706" s="262"/>
      <c r="FB706" s="262"/>
      <c r="FC706" s="262"/>
      <c r="FD706" s="262"/>
      <c r="FE706" s="262"/>
      <c r="FF706" s="262"/>
      <c r="FG706" s="262"/>
      <c r="FH706" s="262"/>
      <c r="FI706" s="262"/>
      <c r="FJ706" s="262"/>
      <c r="FK706" s="262"/>
      <c r="FL706" s="262"/>
      <c r="FM706" s="262"/>
      <c r="FN706" s="262"/>
      <c r="FO706" s="262"/>
      <c r="FP706" s="262"/>
      <c r="FQ706" s="262"/>
      <c r="FR706" s="262"/>
      <c r="FS706" s="262"/>
      <c r="FT706" s="262"/>
      <c r="FU706" s="262"/>
      <c r="FV706" s="262"/>
      <c r="FW706" s="262"/>
      <c r="FX706" s="262"/>
      <c r="FY706" s="262"/>
      <c r="FZ706" s="262"/>
      <c r="GA706" s="262"/>
      <c r="GB706" s="262"/>
      <c r="GC706" s="262"/>
      <c r="GD706" s="262"/>
    </row>
    <row r="707" spans="1:186" s="279" customFormat="1" x14ac:dyDescent="0.2">
      <c r="A707" s="339" t="s">
        <v>12601</v>
      </c>
      <c r="B707" s="280" t="s">
        <v>2018</v>
      </c>
      <c r="C707" s="281" t="s">
        <v>8471</v>
      </c>
      <c r="D707" s="130" t="s">
        <v>18</v>
      </c>
      <c r="E707" s="130">
        <v>25</v>
      </c>
      <c r="F707" s="130">
        <v>0.2</v>
      </c>
      <c r="G707" s="282"/>
      <c r="H707" s="283"/>
      <c r="I707" s="284">
        <f ca="1">OFFSET(INDEX(Composições!A:H,MATCH(B707,Composições!A:A,0),8),2,0)</f>
        <v>409.26</v>
      </c>
      <c r="J707" s="284">
        <f ca="1">IF(ISNUMBER(I707),ROUND(F707*E707*I707,2),"")</f>
        <v>2046.3</v>
      </c>
      <c r="K707" s="283">
        <f>BDI!$E$17</f>
        <v>0.18609999999999999</v>
      </c>
      <c r="L707" s="283"/>
      <c r="M707" s="283"/>
      <c r="N707" s="131">
        <f t="shared" ca="1" si="11"/>
        <v>485.42</v>
      </c>
      <c r="O707" s="340">
        <f ca="1">IF(ISNUMBER(I707),ROUND(F707*N707*E707,2),"")</f>
        <v>2427.1</v>
      </c>
      <c r="P707" s="262"/>
      <c r="Q707" s="262"/>
      <c r="R707" s="262"/>
      <c r="S707" s="262"/>
      <c r="T707" s="262"/>
      <c r="U707" s="262"/>
      <c r="V707" s="262"/>
      <c r="W707" s="262"/>
      <c r="X707" s="262"/>
      <c r="Y707" s="262"/>
      <c r="Z707" s="262"/>
      <c r="AA707" s="262"/>
      <c r="AB707" s="262"/>
      <c r="AC707" s="262"/>
      <c r="AD707" s="262"/>
      <c r="AE707" s="262"/>
      <c r="AF707" s="262"/>
      <c r="AG707" s="262"/>
      <c r="AH707" s="262"/>
      <c r="AI707" s="262"/>
      <c r="AJ707" s="262"/>
      <c r="AK707" s="262"/>
      <c r="AL707" s="262"/>
      <c r="AM707" s="262"/>
      <c r="AN707" s="262"/>
      <c r="AO707" s="262"/>
      <c r="AP707" s="262"/>
      <c r="AQ707" s="262"/>
      <c r="AR707" s="262"/>
      <c r="AS707" s="262"/>
      <c r="AT707" s="262"/>
      <c r="AU707" s="262"/>
      <c r="AV707" s="262"/>
      <c r="AW707" s="262"/>
      <c r="AX707" s="262"/>
      <c r="AY707" s="262"/>
      <c r="AZ707" s="262"/>
      <c r="BA707" s="262"/>
      <c r="BB707" s="262"/>
      <c r="BC707" s="262"/>
      <c r="BD707" s="262"/>
      <c r="BE707" s="262"/>
      <c r="BF707" s="262"/>
      <c r="BG707" s="262"/>
      <c r="BH707" s="262"/>
      <c r="BI707" s="262"/>
      <c r="BJ707" s="262"/>
      <c r="BK707" s="262"/>
      <c r="BL707" s="262"/>
      <c r="BM707" s="262"/>
      <c r="BN707" s="262"/>
      <c r="BO707" s="262"/>
      <c r="BP707" s="262"/>
      <c r="BQ707" s="262"/>
      <c r="BR707" s="262"/>
      <c r="BS707" s="262"/>
      <c r="BT707" s="262"/>
      <c r="BU707" s="262"/>
      <c r="BV707" s="262"/>
      <c r="BW707" s="262"/>
      <c r="BX707" s="262"/>
      <c r="BY707" s="262"/>
      <c r="BZ707" s="262"/>
      <c r="CA707" s="262"/>
      <c r="CB707" s="262"/>
      <c r="CC707" s="262"/>
      <c r="CD707" s="262"/>
      <c r="CE707" s="262"/>
      <c r="CF707" s="262"/>
      <c r="CG707" s="262"/>
      <c r="CH707" s="262"/>
      <c r="CI707" s="262"/>
      <c r="CJ707" s="262"/>
      <c r="CK707" s="262"/>
      <c r="CL707" s="262"/>
      <c r="CM707" s="262"/>
      <c r="CN707" s="262"/>
      <c r="CO707" s="262"/>
      <c r="CP707" s="262"/>
      <c r="CQ707" s="262"/>
      <c r="CR707" s="262"/>
      <c r="CS707" s="262"/>
      <c r="CT707" s="262"/>
      <c r="CU707" s="262"/>
      <c r="CV707" s="262"/>
      <c r="CW707" s="262"/>
      <c r="CX707" s="262"/>
      <c r="CY707" s="262"/>
      <c r="CZ707" s="262"/>
      <c r="DA707" s="262"/>
      <c r="DB707" s="262"/>
      <c r="DC707" s="262"/>
      <c r="DD707" s="262"/>
      <c r="DE707" s="262"/>
      <c r="DF707" s="262"/>
      <c r="DG707" s="262"/>
      <c r="DH707" s="262"/>
      <c r="DI707" s="262"/>
      <c r="DJ707" s="262"/>
      <c r="DK707" s="262"/>
      <c r="DL707" s="262"/>
      <c r="DM707" s="262"/>
      <c r="DN707" s="262"/>
      <c r="DO707" s="262"/>
      <c r="DP707" s="262"/>
      <c r="DQ707" s="262"/>
      <c r="DR707" s="262"/>
      <c r="DS707" s="262"/>
      <c r="DT707" s="262"/>
      <c r="DU707" s="262"/>
      <c r="DV707" s="262"/>
      <c r="DW707" s="262"/>
      <c r="DX707" s="262"/>
      <c r="DY707" s="262"/>
      <c r="DZ707" s="262"/>
      <c r="EA707" s="262"/>
      <c r="EB707" s="262"/>
      <c r="EC707" s="262"/>
      <c r="ED707" s="262"/>
      <c r="EE707" s="262"/>
      <c r="EF707" s="262"/>
      <c r="EG707" s="262"/>
      <c r="EH707" s="262"/>
      <c r="EI707" s="262"/>
      <c r="EJ707" s="262"/>
      <c r="EK707" s="262"/>
      <c r="EL707" s="262"/>
      <c r="EM707" s="262"/>
      <c r="EN707" s="262"/>
      <c r="EO707" s="262"/>
      <c r="EP707" s="262"/>
      <c r="EQ707" s="262"/>
      <c r="ER707" s="262"/>
      <c r="ES707" s="262"/>
      <c r="ET707" s="262"/>
      <c r="EU707" s="262"/>
      <c r="EV707" s="262"/>
      <c r="EW707" s="262"/>
      <c r="EX707" s="262"/>
      <c r="EY707" s="262"/>
      <c r="EZ707" s="262"/>
      <c r="FA707" s="262"/>
      <c r="FB707" s="262"/>
      <c r="FC707" s="262"/>
      <c r="FD707" s="262"/>
      <c r="FE707" s="262"/>
      <c r="FF707" s="262"/>
      <c r="FG707" s="262"/>
      <c r="FH707" s="262"/>
      <c r="FI707" s="262"/>
      <c r="FJ707" s="262"/>
      <c r="FK707" s="262"/>
      <c r="FL707" s="262"/>
      <c r="FM707" s="262"/>
      <c r="FN707" s="262"/>
      <c r="FO707" s="262"/>
      <c r="FP707" s="262"/>
      <c r="FQ707" s="262"/>
      <c r="FR707" s="262"/>
      <c r="FS707" s="262"/>
      <c r="FT707" s="262"/>
      <c r="FU707" s="262"/>
      <c r="FV707" s="262"/>
      <c r="FW707" s="262"/>
      <c r="FX707" s="262"/>
      <c r="FY707" s="262"/>
      <c r="FZ707" s="262"/>
      <c r="GA707" s="262"/>
      <c r="GB707" s="262"/>
      <c r="GC707" s="262"/>
      <c r="GD707" s="262"/>
    </row>
    <row r="708" spans="1:186" s="279" customFormat="1" x14ac:dyDescent="0.2">
      <c r="A708" s="339" t="s">
        <v>12602</v>
      </c>
      <c r="B708" s="280" t="s">
        <v>2019</v>
      </c>
      <c r="C708" s="281" t="s">
        <v>8472</v>
      </c>
      <c r="D708" s="130" t="s">
        <v>18</v>
      </c>
      <c r="E708" s="130">
        <v>12</v>
      </c>
      <c r="F708" s="130">
        <v>0.2</v>
      </c>
      <c r="G708" s="282"/>
      <c r="H708" s="283"/>
      <c r="I708" s="284">
        <f ca="1">OFFSET(INDEX(Composições!A:H,MATCH(B708,Composições!A:A,0),8),2,0)</f>
        <v>1028.0899999999999</v>
      </c>
      <c r="J708" s="284">
        <f ca="1">IF(ISNUMBER(I708),ROUND(F708*E708*I708,2),"")</f>
        <v>2467.42</v>
      </c>
      <c r="K708" s="283">
        <f>BDI!$E$17</f>
        <v>0.18609999999999999</v>
      </c>
      <c r="L708" s="283"/>
      <c r="M708" s="283"/>
      <c r="N708" s="131">
        <f t="shared" ca="1" si="11"/>
        <v>1219.42</v>
      </c>
      <c r="O708" s="340">
        <f ca="1">IF(ISNUMBER(I708),ROUND(F708*N708*E708,2),"")</f>
        <v>2926.61</v>
      </c>
      <c r="P708" s="262"/>
      <c r="Q708" s="262"/>
      <c r="R708" s="262"/>
      <c r="S708" s="262"/>
      <c r="T708" s="262"/>
      <c r="U708" s="262"/>
      <c r="V708" s="262"/>
      <c r="W708" s="262"/>
      <c r="X708" s="262"/>
      <c r="Y708" s="262"/>
      <c r="Z708" s="262"/>
      <c r="AA708" s="262"/>
      <c r="AB708" s="262"/>
      <c r="AC708" s="262"/>
      <c r="AD708" s="262"/>
      <c r="AE708" s="262"/>
      <c r="AF708" s="262"/>
      <c r="AG708" s="262"/>
      <c r="AH708" s="262"/>
      <c r="AI708" s="262"/>
      <c r="AJ708" s="262"/>
      <c r="AK708" s="262"/>
      <c r="AL708" s="262"/>
      <c r="AM708" s="262"/>
      <c r="AN708" s="262"/>
      <c r="AO708" s="262"/>
      <c r="AP708" s="262"/>
      <c r="AQ708" s="262"/>
      <c r="AR708" s="262"/>
      <c r="AS708" s="262"/>
      <c r="AT708" s="262"/>
      <c r="AU708" s="262"/>
      <c r="AV708" s="262"/>
      <c r="AW708" s="262"/>
      <c r="AX708" s="262"/>
      <c r="AY708" s="262"/>
      <c r="AZ708" s="262"/>
      <c r="BA708" s="262"/>
      <c r="BB708" s="262"/>
      <c r="BC708" s="262"/>
      <c r="BD708" s="262"/>
      <c r="BE708" s="262"/>
      <c r="BF708" s="262"/>
      <c r="BG708" s="262"/>
      <c r="BH708" s="262"/>
      <c r="BI708" s="262"/>
      <c r="BJ708" s="262"/>
      <c r="BK708" s="262"/>
      <c r="BL708" s="262"/>
      <c r="BM708" s="262"/>
      <c r="BN708" s="262"/>
      <c r="BO708" s="262"/>
      <c r="BP708" s="262"/>
      <c r="BQ708" s="262"/>
      <c r="BR708" s="262"/>
      <c r="BS708" s="262"/>
      <c r="BT708" s="262"/>
      <c r="BU708" s="262"/>
      <c r="BV708" s="262"/>
      <c r="BW708" s="262"/>
      <c r="BX708" s="262"/>
      <c r="BY708" s="262"/>
      <c r="BZ708" s="262"/>
      <c r="CA708" s="262"/>
      <c r="CB708" s="262"/>
      <c r="CC708" s="262"/>
      <c r="CD708" s="262"/>
      <c r="CE708" s="262"/>
      <c r="CF708" s="262"/>
      <c r="CG708" s="262"/>
      <c r="CH708" s="262"/>
      <c r="CI708" s="262"/>
      <c r="CJ708" s="262"/>
      <c r="CK708" s="262"/>
      <c r="CL708" s="262"/>
      <c r="CM708" s="262"/>
      <c r="CN708" s="262"/>
      <c r="CO708" s="262"/>
      <c r="CP708" s="262"/>
      <c r="CQ708" s="262"/>
      <c r="CR708" s="262"/>
      <c r="CS708" s="262"/>
      <c r="CT708" s="262"/>
      <c r="CU708" s="262"/>
      <c r="CV708" s="262"/>
      <c r="CW708" s="262"/>
      <c r="CX708" s="262"/>
      <c r="CY708" s="262"/>
      <c r="CZ708" s="262"/>
      <c r="DA708" s="262"/>
      <c r="DB708" s="262"/>
      <c r="DC708" s="262"/>
      <c r="DD708" s="262"/>
      <c r="DE708" s="262"/>
      <c r="DF708" s="262"/>
      <c r="DG708" s="262"/>
      <c r="DH708" s="262"/>
      <c r="DI708" s="262"/>
      <c r="DJ708" s="262"/>
      <c r="DK708" s="262"/>
      <c r="DL708" s="262"/>
      <c r="DM708" s="262"/>
      <c r="DN708" s="262"/>
      <c r="DO708" s="262"/>
      <c r="DP708" s="262"/>
      <c r="DQ708" s="262"/>
      <c r="DR708" s="262"/>
      <c r="DS708" s="262"/>
      <c r="DT708" s="262"/>
      <c r="DU708" s="262"/>
      <c r="DV708" s="262"/>
      <c r="DW708" s="262"/>
      <c r="DX708" s="262"/>
      <c r="DY708" s="262"/>
      <c r="DZ708" s="262"/>
      <c r="EA708" s="262"/>
      <c r="EB708" s="262"/>
      <c r="EC708" s="262"/>
      <c r="ED708" s="262"/>
      <c r="EE708" s="262"/>
      <c r="EF708" s="262"/>
      <c r="EG708" s="262"/>
      <c r="EH708" s="262"/>
      <c r="EI708" s="262"/>
      <c r="EJ708" s="262"/>
      <c r="EK708" s="262"/>
      <c r="EL708" s="262"/>
      <c r="EM708" s="262"/>
      <c r="EN708" s="262"/>
      <c r="EO708" s="262"/>
      <c r="EP708" s="262"/>
      <c r="EQ708" s="262"/>
      <c r="ER708" s="262"/>
      <c r="ES708" s="262"/>
      <c r="ET708" s="262"/>
      <c r="EU708" s="262"/>
      <c r="EV708" s="262"/>
      <c r="EW708" s="262"/>
      <c r="EX708" s="262"/>
      <c r="EY708" s="262"/>
      <c r="EZ708" s="262"/>
      <c r="FA708" s="262"/>
      <c r="FB708" s="262"/>
      <c r="FC708" s="262"/>
      <c r="FD708" s="262"/>
      <c r="FE708" s="262"/>
      <c r="FF708" s="262"/>
      <c r="FG708" s="262"/>
      <c r="FH708" s="262"/>
      <c r="FI708" s="262"/>
      <c r="FJ708" s="262"/>
      <c r="FK708" s="262"/>
      <c r="FL708" s="262"/>
      <c r="FM708" s="262"/>
      <c r="FN708" s="262"/>
      <c r="FO708" s="262"/>
      <c r="FP708" s="262"/>
      <c r="FQ708" s="262"/>
      <c r="FR708" s="262"/>
      <c r="FS708" s="262"/>
      <c r="FT708" s="262"/>
      <c r="FU708" s="262"/>
      <c r="FV708" s="262"/>
      <c r="FW708" s="262"/>
      <c r="FX708" s="262"/>
      <c r="FY708" s="262"/>
      <c r="FZ708" s="262"/>
      <c r="GA708" s="262"/>
      <c r="GB708" s="262"/>
      <c r="GC708" s="262"/>
      <c r="GD708" s="262"/>
    </row>
    <row r="709" spans="1:186" s="279" customFormat="1" x14ac:dyDescent="0.2">
      <c r="A709" s="339" t="s">
        <v>12603</v>
      </c>
      <c r="B709" s="280" t="s">
        <v>8473</v>
      </c>
      <c r="C709" s="281" t="s">
        <v>8474</v>
      </c>
      <c r="D709" s="130" t="s">
        <v>18</v>
      </c>
      <c r="E709" s="130">
        <v>3</v>
      </c>
      <c r="F709" s="130">
        <v>0.2</v>
      </c>
      <c r="G709" s="282"/>
      <c r="H709" s="283"/>
      <c r="I709" s="358">
        <v>304.48</v>
      </c>
      <c r="J709" s="284">
        <f>IF(ISNUMBER(I709),ROUND(F709*E709*I709,2),"")</f>
        <v>182.69</v>
      </c>
      <c r="K709" s="283">
        <f>BDI!$E$17</f>
        <v>0.18609999999999999</v>
      </c>
      <c r="L709" s="283"/>
      <c r="M709" s="283"/>
      <c r="N709" s="131">
        <f t="shared" si="11"/>
        <v>361.14</v>
      </c>
      <c r="O709" s="340">
        <f>IF(ISNUMBER(I709),ROUND(F709*N709*E709,2),"")</f>
        <v>216.68</v>
      </c>
      <c r="P709" s="262"/>
      <c r="Q709" s="262"/>
      <c r="R709" s="262"/>
      <c r="S709" s="262"/>
      <c r="T709" s="262"/>
      <c r="U709" s="262"/>
      <c r="V709" s="262"/>
      <c r="W709" s="262"/>
      <c r="X709" s="262"/>
      <c r="Y709" s="262"/>
      <c r="Z709" s="262"/>
      <c r="AA709" s="262"/>
      <c r="AB709" s="262"/>
      <c r="AC709" s="262"/>
      <c r="AD709" s="262"/>
      <c r="AE709" s="262"/>
      <c r="AF709" s="262"/>
      <c r="AG709" s="262"/>
      <c r="AH709" s="262"/>
      <c r="AI709" s="262"/>
      <c r="AJ709" s="262"/>
      <c r="AK709" s="262"/>
      <c r="AL709" s="262"/>
      <c r="AM709" s="262"/>
      <c r="AN709" s="262"/>
      <c r="AO709" s="262"/>
      <c r="AP709" s="262"/>
      <c r="AQ709" s="262"/>
      <c r="AR709" s="262"/>
      <c r="AS709" s="262"/>
      <c r="AT709" s="262"/>
      <c r="AU709" s="262"/>
      <c r="AV709" s="262"/>
      <c r="AW709" s="262"/>
      <c r="AX709" s="262"/>
      <c r="AY709" s="262"/>
      <c r="AZ709" s="262"/>
      <c r="BA709" s="262"/>
      <c r="BB709" s="262"/>
      <c r="BC709" s="262"/>
      <c r="BD709" s="262"/>
      <c r="BE709" s="262"/>
      <c r="BF709" s="262"/>
      <c r="BG709" s="262"/>
      <c r="BH709" s="262"/>
      <c r="BI709" s="262"/>
      <c r="BJ709" s="262"/>
      <c r="BK709" s="262"/>
      <c r="BL709" s="262"/>
      <c r="BM709" s="262"/>
      <c r="BN709" s="262"/>
      <c r="BO709" s="262"/>
      <c r="BP709" s="262"/>
      <c r="BQ709" s="262"/>
      <c r="BR709" s="262"/>
      <c r="BS709" s="262"/>
      <c r="BT709" s="262"/>
      <c r="BU709" s="262"/>
      <c r="BV709" s="262"/>
      <c r="BW709" s="262"/>
      <c r="BX709" s="262"/>
      <c r="BY709" s="262"/>
      <c r="BZ709" s="262"/>
      <c r="CA709" s="262"/>
      <c r="CB709" s="262"/>
      <c r="CC709" s="262"/>
      <c r="CD709" s="262"/>
      <c r="CE709" s="262"/>
      <c r="CF709" s="262"/>
      <c r="CG709" s="262"/>
      <c r="CH709" s="262"/>
      <c r="CI709" s="262"/>
      <c r="CJ709" s="262"/>
      <c r="CK709" s="262"/>
      <c r="CL709" s="262"/>
      <c r="CM709" s="262"/>
      <c r="CN709" s="262"/>
      <c r="CO709" s="262"/>
      <c r="CP709" s="262"/>
      <c r="CQ709" s="262"/>
      <c r="CR709" s="262"/>
      <c r="CS709" s="262"/>
      <c r="CT709" s="262"/>
      <c r="CU709" s="262"/>
      <c r="CV709" s="262"/>
      <c r="CW709" s="262"/>
      <c r="CX709" s="262"/>
      <c r="CY709" s="262"/>
      <c r="CZ709" s="262"/>
      <c r="DA709" s="262"/>
      <c r="DB709" s="262"/>
      <c r="DC709" s="262"/>
      <c r="DD709" s="262"/>
      <c r="DE709" s="262"/>
      <c r="DF709" s="262"/>
      <c r="DG709" s="262"/>
      <c r="DH709" s="262"/>
      <c r="DI709" s="262"/>
      <c r="DJ709" s="262"/>
      <c r="DK709" s="262"/>
      <c r="DL709" s="262"/>
      <c r="DM709" s="262"/>
      <c r="DN709" s="262"/>
      <c r="DO709" s="262"/>
      <c r="DP709" s="262"/>
      <c r="DQ709" s="262"/>
      <c r="DR709" s="262"/>
      <c r="DS709" s="262"/>
      <c r="DT709" s="262"/>
      <c r="DU709" s="262"/>
      <c r="DV709" s="262"/>
      <c r="DW709" s="262"/>
      <c r="DX709" s="262"/>
      <c r="DY709" s="262"/>
      <c r="DZ709" s="262"/>
      <c r="EA709" s="262"/>
      <c r="EB709" s="262"/>
      <c r="EC709" s="262"/>
      <c r="ED709" s="262"/>
      <c r="EE709" s="262"/>
      <c r="EF709" s="262"/>
      <c r="EG709" s="262"/>
      <c r="EH709" s="262"/>
      <c r="EI709" s="262"/>
      <c r="EJ709" s="262"/>
      <c r="EK709" s="262"/>
      <c r="EL709" s="262"/>
      <c r="EM709" s="262"/>
      <c r="EN709" s="262"/>
      <c r="EO709" s="262"/>
      <c r="EP709" s="262"/>
      <c r="EQ709" s="262"/>
      <c r="ER709" s="262"/>
      <c r="ES709" s="262"/>
      <c r="ET709" s="262"/>
      <c r="EU709" s="262"/>
      <c r="EV709" s="262"/>
      <c r="EW709" s="262"/>
      <c r="EX709" s="262"/>
      <c r="EY709" s="262"/>
      <c r="EZ709" s="262"/>
      <c r="FA709" s="262"/>
      <c r="FB709" s="262"/>
      <c r="FC709" s="262"/>
      <c r="FD709" s="262"/>
      <c r="FE709" s="262"/>
      <c r="FF709" s="262"/>
      <c r="FG709" s="262"/>
      <c r="FH709" s="262"/>
      <c r="FI709" s="262"/>
      <c r="FJ709" s="262"/>
      <c r="FK709" s="262"/>
      <c r="FL709" s="262"/>
      <c r="FM709" s="262"/>
      <c r="FN709" s="262"/>
      <c r="FO709" s="262"/>
      <c r="FP709" s="262"/>
      <c r="FQ709" s="262"/>
      <c r="FR709" s="262"/>
      <c r="FS709" s="262"/>
      <c r="FT709" s="262"/>
      <c r="FU709" s="262"/>
      <c r="FV709" s="262"/>
      <c r="FW709" s="262"/>
      <c r="FX709" s="262"/>
      <c r="FY709" s="262"/>
      <c r="FZ709" s="262"/>
      <c r="GA709" s="262"/>
      <c r="GB709" s="262"/>
      <c r="GC709" s="262"/>
      <c r="GD709" s="262"/>
    </row>
    <row r="710" spans="1:186" s="279" customFormat="1" x14ac:dyDescent="0.2">
      <c r="A710" s="339" t="s">
        <v>12604</v>
      </c>
      <c r="B710" s="280" t="s">
        <v>8475</v>
      </c>
      <c r="C710" s="281" t="s">
        <v>8476</v>
      </c>
      <c r="D710" s="130" t="s">
        <v>18</v>
      </c>
      <c r="E710" s="130">
        <v>3</v>
      </c>
      <c r="F710" s="130">
        <v>0.2</v>
      </c>
      <c r="G710" s="282"/>
      <c r="H710" s="283"/>
      <c r="I710" s="358">
        <v>157.9</v>
      </c>
      <c r="J710" s="284">
        <f>IF(ISNUMBER(I710),ROUND(F710*E710*I710,2),"")</f>
        <v>94.74</v>
      </c>
      <c r="K710" s="283">
        <f>BDI!$E$17</f>
        <v>0.18609999999999999</v>
      </c>
      <c r="L710" s="283"/>
      <c r="M710" s="283"/>
      <c r="N710" s="131">
        <f t="shared" si="11"/>
        <v>187.29</v>
      </c>
      <c r="O710" s="340">
        <f>IF(ISNUMBER(I710),ROUND(F710*N710*E710,2),"")</f>
        <v>112.37</v>
      </c>
      <c r="P710" s="262"/>
      <c r="Q710" s="262"/>
      <c r="R710" s="262"/>
      <c r="S710" s="262"/>
      <c r="T710" s="262"/>
      <c r="U710" s="262"/>
      <c r="V710" s="262"/>
      <c r="W710" s="262"/>
      <c r="X710" s="262"/>
      <c r="Y710" s="262"/>
      <c r="Z710" s="262"/>
      <c r="AA710" s="262"/>
      <c r="AB710" s="262"/>
      <c r="AC710" s="262"/>
      <c r="AD710" s="262"/>
      <c r="AE710" s="262"/>
      <c r="AF710" s="262"/>
      <c r="AG710" s="262"/>
      <c r="AH710" s="262"/>
      <c r="AI710" s="262"/>
      <c r="AJ710" s="262"/>
      <c r="AK710" s="262"/>
      <c r="AL710" s="262"/>
      <c r="AM710" s="262"/>
      <c r="AN710" s="262"/>
      <c r="AO710" s="262"/>
      <c r="AP710" s="262"/>
      <c r="AQ710" s="262"/>
      <c r="AR710" s="262"/>
      <c r="AS710" s="262"/>
      <c r="AT710" s="262"/>
      <c r="AU710" s="262"/>
      <c r="AV710" s="262"/>
      <c r="AW710" s="262"/>
      <c r="AX710" s="262"/>
      <c r="AY710" s="262"/>
      <c r="AZ710" s="262"/>
      <c r="BA710" s="262"/>
      <c r="BB710" s="262"/>
      <c r="BC710" s="262"/>
      <c r="BD710" s="262"/>
      <c r="BE710" s="262"/>
      <c r="BF710" s="262"/>
      <c r="BG710" s="262"/>
      <c r="BH710" s="262"/>
      <c r="BI710" s="262"/>
      <c r="BJ710" s="262"/>
      <c r="BK710" s="262"/>
      <c r="BL710" s="262"/>
      <c r="BM710" s="262"/>
      <c r="BN710" s="262"/>
      <c r="BO710" s="262"/>
      <c r="BP710" s="262"/>
      <c r="BQ710" s="262"/>
      <c r="BR710" s="262"/>
      <c r="BS710" s="262"/>
      <c r="BT710" s="262"/>
      <c r="BU710" s="262"/>
      <c r="BV710" s="262"/>
      <c r="BW710" s="262"/>
      <c r="BX710" s="262"/>
      <c r="BY710" s="262"/>
      <c r="BZ710" s="262"/>
      <c r="CA710" s="262"/>
      <c r="CB710" s="262"/>
      <c r="CC710" s="262"/>
      <c r="CD710" s="262"/>
      <c r="CE710" s="262"/>
      <c r="CF710" s="262"/>
      <c r="CG710" s="262"/>
      <c r="CH710" s="262"/>
      <c r="CI710" s="262"/>
      <c r="CJ710" s="262"/>
      <c r="CK710" s="262"/>
      <c r="CL710" s="262"/>
      <c r="CM710" s="262"/>
      <c r="CN710" s="262"/>
      <c r="CO710" s="262"/>
      <c r="CP710" s="262"/>
      <c r="CQ710" s="262"/>
      <c r="CR710" s="262"/>
      <c r="CS710" s="262"/>
      <c r="CT710" s="262"/>
      <c r="CU710" s="262"/>
      <c r="CV710" s="262"/>
      <c r="CW710" s="262"/>
      <c r="CX710" s="262"/>
      <c r="CY710" s="262"/>
      <c r="CZ710" s="262"/>
      <c r="DA710" s="262"/>
      <c r="DB710" s="262"/>
      <c r="DC710" s="262"/>
      <c r="DD710" s="262"/>
      <c r="DE710" s="262"/>
      <c r="DF710" s="262"/>
      <c r="DG710" s="262"/>
      <c r="DH710" s="262"/>
      <c r="DI710" s="262"/>
      <c r="DJ710" s="262"/>
      <c r="DK710" s="262"/>
      <c r="DL710" s="262"/>
      <c r="DM710" s="262"/>
      <c r="DN710" s="262"/>
      <c r="DO710" s="262"/>
      <c r="DP710" s="262"/>
      <c r="DQ710" s="262"/>
      <c r="DR710" s="262"/>
      <c r="DS710" s="262"/>
      <c r="DT710" s="262"/>
      <c r="DU710" s="262"/>
      <c r="DV710" s="262"/>
      <c r="DW710" s="262"/>
      <c r="DX710" s="262"/>
      <c r="DY710" s="262"/>
      <c r="DZ710" s="262"/>
      <c r="EA710" s="262"/>
      <c r="EB710" s="262"/>
      <c r="EC710" s="262"/>
      <c r="ED710" s="262"/>
      <c r="EE710" s="262"/>
      <c r="EF710" s="262"/>
      <c r="EG710" s="262"/>
      <c r="EH710" s="262"/>
      <c r="EI710" s="262"/>
      <c r="EJ710" s="262"/>
      <c r="EK710" s="262"/>
      <c r="EL710" s="262"/>
      <c r="EM710" s="262"/>
      <c r="EN710" s="262"/>
      <c r="EO710" s="262"/>
      <c r="EP710" s="262"/>
      <c r="EQ710" s="262"/>
      <c r="ER710" s="262"/>
      <c r="ES710" s="262"/>
      <c r="ET710" s="262"/>
      <c r="EU710" s="262"/>
      <c r="EV710" s="262"/>
      <c r="EW710" s="262"/>
      <c r="EX710" s="262"/>
      <c r="EY710" s="262"/>
      <c r="EZ710" s="262"/>
      <c r="FA710" s="262"/>
      <c r="FB710" s="262"/>
      <c r="FC710" s="262"/>
      <c r="FD710" s="262"/>
      <c r="FE710" s="262"/>
      <c r="FF710" s="262"/>
      <c r="FG710" s="262"/>
      <c r="FH710" s="262"/>
      <c r="FI710" s="262"/>
      <c r="FJ710" s="262"/>
      <c r="FK710" s="262"/>
      <c r="FL710" s="262"/>
      <c r="FM710" s="262"/>
      <c r="FN710" s="262"/>
      <c r="FO710" s="262"/>
      <c r="FP710" s="262"/>
      <c r="FQ710" s="262"/>
      <c r="FR710" s="262"/>
      <c r="FS710" s="262"/>
      <c r="FT710" s="262"/>
      <c r="FU710" s="262"/>
      <c r="FV710" s="262"/>
      <c r="FW710" s="262"/>
      <c r="FX710" s="262"/>
      <c r="FY710" s="262"/>
      <c r="FZ710" s="262"/>
      <c r="GA710" s="262"/>
      <c r="GB710" s="262"/>
      <c r="GC710" s="262"/>
      <c r="GD710" s="262"/>
    </row>
    <row r="711" spans="1:186" s="279" customFormat="1" x14ac:dyDescent="0.2">
      <c r="A711" s="339" t="s">
        <v>12605</v>
      </c>
      <c r="B711" s="280" t="s">
        <v>8477</v>
      </c>
      <c r="C711" s="281" t="s">
        <v>8478</v>
      </c>
      <c r="D711" s="130" t="s">
        <v>18</v>
      </c>
      <c r="E711" s="130">
        <v>3</v>
      </c>
      <c r="F711" s="130">
        <v>0.2</v>
      </c>
      <c r="G711" s="282"/>
      <c r="H711" s="283"/>
      <c r="I711" s="358">
        <v>118.62</v>
      </c>
      <c r="J711" s="284">
        <f>IF(ISNUMBER(I711),ROUND(F711*E711*I711,2),"")</f>
        <v>71.17</v>
      </c>
      <c r="K711" s="283">
        <f>BDI!$E$17</f>
        <v>0.18609999999999999</v>
      </c>
      <c r="L711" s="283"/>
      <c r="M711" s="283"/>
      <c r="N711" s="131">
        <f t="shared" si="11"/>
        <v>140.69999999999999</v>
      </c>
      <c r="O711" s="340">
        <f>IF(ISNUMBER(I711),ROUND(F711*N711*E711,2),"")</f>
        <v>84.42</v>
      </c>
      <c r="P711" s="262"/>
      <c r="Q711" s="262"/>
      <c r="R711" s="262"/>
      <c r="S711" s="262"/>
      <c r="T711" s="262"/>
      <c r="U711" s="262"/>
      <c r="V711" s="262"/>
      <c r="W711" s="262"/>
      <c r="X711" s="262"/>
      <c r="Y711" s="262"/>
      <c r="Z711" s="262"/>
      <c r="AA711" s="262"/>
      <c r="AB711" s="262"/>
      <c r="AC711" s="262"/>
      <c r="AD711" s="262"/>
      <c r="AE711" s="262"/>
      <c r="AF711" s="262"/>
      <c r="AG711" s="262"/>
      <c r="AH711" s="262"/>
      <c r="AI711" s="262"/>
      <c r="AJ711" s="262"/>
      <c r="AK711" s="262"/>
      <c r="AL711" s="262"/>
      <c r="AM711" s="262"/>
      <c r="AN711" s="262"/>
      <c r="AO711" s="262"/>
      <c r="AP711" s="262"/>
      <c r="AQ711" s="262"/>
      <c r="AR711" s="262"/>
      <c r="AS711" s="262"/>
      <c r="AT711" s="262"/>
      <c r="AU711" s="262"/>
      <c r="AV711" s="262"/>
      <c r="AW711" s="262"/>
      <c r="AX711" s="262"/>
      <c r="AY711" s="262"/>
      <c r="AZ711" s="262"/>
      <c r="BA711" s="262"/>
      <c r="BB711" s="262"/>
      <c r="BC711" s="262"/>
      <c r="BD711" s="262"/>
      <c r="BE711" s="262"/>
      <c r="BF711" s="262"/>
      <c r="BG711" s="262"/>
      <c r="BH711" s="262"/>
      <c r="BI711" s="262"/>
      <c r="BJ711" s="262"/>
      <c r="BK711" s="262"/>
      <c r="BL711" s="262"/>
      <c r="BM711" s="262"/>
      <c r="BN711" s="262"/>
      <c r="BO711" s="262"/>
      <c r="BP711" s="262"/>
      <c r="BQ711" s="262"/>
      <c r="BR711" s="262"/>
      <c r="BS711" s="262"/>
      <c r="BT711" s="262"/>
      <c r="BU711" s="262"/>
      <c r="BV711" s="262"/>
      <c r="BW711" s="262"/>
      <c r="BX711" s="262"/>
      <c r="BY711" s="262"/>
      <c r="BZ711" s="262"/>
      <c r="CA711" s="262"/>
      <c r="CB711" s="262"/>
      <c r="CC711" s="262"/>
      <c r="CD711" s="262"/>
      <c r="CE711" s="262"/>
      <c r="CF711" s="262"/>
      <c r="CG711" s="262"/>
      <c r="CH711" s="262"/>
      <c r="CI711" s="262"/>
      <c r="CJ711" s="262"/>
      <c r="CK711" s="262"/>
      <c r="CL711" s="262"/>
      <c r="CM711" s="262"/>
      <c r="CN711" s="262"/>
      <c r="CO711" s="262"/>
      <c r="CP711" s="262"/>
      <c r="CQ711" s="262"/>
      <c r="CR711" s="262"/>
      <c r="CS711" s="262"/>
      <c r="CT711" s="262"/>
      <c r="CU711" s="262"/>
      <c r="CV711" s="262"/>
      <c r="CW711" s="262"/>
      <c r="CX711" s="262"/>
      <c r="CY711" s="262"/>
      <c r="CZ711" s="262"/>
      <c r="DA711" s="262"/>
      <c r="DB711" s="262"/>
      <c r="DC711" s="262"/>
      <c r="DD711" s="262"/>
      <c r="DE711" s="262"/>
      <c r="DF711" s="262"/>
      <c r="DG711" s="262"/>
      <c r="DH711" s="262"/>
      <c r="DI711" s="262"/>
      <c r="DJ711" s="262"/>
      <c r="DK711" s="262"/>
      <c r="DL711" s="262"/>
      <c r="DM711" s="262"/>
      <c r="DN711" s="262"/>
      <c r="DO711" s="262"/>
      <c r="DP711" s="262"/>
      <c r="DQ711" s="262"/>
      <c r="DR711" s="262"/>
      <c r="DS711" s="262"/>
      <c r="DT711" s="262"/>
      <c r="DU711" s="262"/>
      <c r="DV711" s="262"/>
      <c r="DW711" s="262"/>
      <c r="DX711" s="262"/>
      <c r="DY711" s="262"/>
      <c r="DZ711" s="262"/>
      <c r="EA711" s="262"/>
      <c r="EB711" s="262"/>
      <c r="EC711" s="262"/>
      <c r="ED711" s="262"/>
      <c r="EE711" s="262"/>
      <c r="EF711" s="262"/>
      <c r="EG711" s="262"/>
      <c r="EH711" s="262"/>
      <c r="EI711" s="262"/>
      <c r="EJ711" s="262"/>
      <c r="EK711" s="262"/>
      <c r="EL711" s="262"/>
      <c r="EM711" s="262"/>
      <c r="EN711" s="262"/>
      <c r="EO711" s="262"/>
      <c r="EP711" s="262"/>
      <c r="EQ711" s="262"/>
      <c r="ER711" s="262"/>
      <c r="ES711" s="262"/>
      <c r="ET711" s="262"/>
      <c r="EU711" s="262"/>
      <c r="EV711" s="262"/>
      <c r="EW711" s="262"/>
      <c r="EX711" s="262"/>
      <c r="EY711" s="262"/>
      <c r="EZ711" s="262"/>
      <c r="FA711" s="262"/>
      <c r="FB711" s="262"/>
      <c r="FC711" s="262"/>
      <c r="FD711" s="262"/>
      <c r="FE711" s="262"/>
      <c r="FF711" s="262"/>
      <c r="FG711" s="262"/>
      <c r="FH711" s="262"/>
      <c r="FI711" s="262"/>
      <c r="FJ711" s="262"/>
      <c r="FK711" s="262"/>
      <c r="FL711" s="262"/>
      <c r="FM711" s="262"/>
      <c r="FN711" s="262"/>
      <c r="FO711" s="262"/>
      <c r="FP711" s="262"/>
      <c r="FQ711" s="262"/>
      <c r="FR711" s="262"/>
      <c r="FS711" s="262"/>
      <c r="FT711" s="262"/>
      <c r="FU711" s="262"/>
      <c r="FV711" s="262"/>
      <c r="FW711" s="262"/>
      <c r="FX711" s="262"/>
      <c r="FY711" s="262"/>
      <c r="FZ711" s="262"/>
      <c r="GA711" s="262"/>
      <c r="GB711" s="262"/>
      <c r="GC711" s="262"/>
      <c r="GD711" s="262"/>
    </row>
    <row r="712" spans="1:186" s="279" customFormat="1" x14ac:dyDescent="0.2">
      <c r="A712" s="339" t="s">
        <v>12606</v>
      </c>
      <c r="B712" s="280" t="s">
        <v>2020</v>
      </c>
      <c r="C712" s="281" t="s">
        <v>8479</v>
      </c>
      <c r="D712" s="130" t="s">
        <v>18</v>
      </c>
      <c r="E712" s="130">
        <v>25</v>
      </c>
      <c r="F712" s="130">
        <v>0.2</v>
      </c>
      <c r="G712" s="282"/>
      <c r="H712" s="283"/>
      <c r="I712" s="284">
        <f ca="1">OFFSET(INDEX(Composições!A:H,MATCH(B712,Composições!A:A,0),8),2,0)</f>
        <v>61.645499999999998</v>
      </c>
      <c r="J712" s="284">
        <f ca="1">IF(ISNUMBER(I712),ROUND(F712*E712*I712,2),"")</f>
        <v>308.23</v>
      </c>
      <c r="K712" s="283">
        <f>BDI!$E$17</f>
        <v>0.18609999999999999</v>
      </c>
      <c r="L712" s="283"/>
      <c r="M712" s="283"/>
      <c r="N712" s="131">
        <f t="shared" ca="1" si="11"/>
        <v>73.12</v>
      </c>
      <c r="O712" s="340">
        <f ca="1">IF(ISNUMBER(I712),ROUND(F712*N712*E712,2),"")</f>
        <v>365.6</v>
      </c>
      <c r="P712" s="262"/>
      <c r="Q712" s="262"/>
      <c r="R712" s="262"/>
      <c r="S712" s="262"/>
      <c r="T712" s="262"/>
      <c r="U712" s="262"/>
      <c r="V712" s="262"/>
      <c r="W712" s="262"/>
      <c r="X712" s="262"/>
      <c r="Y712" s="262"/>
      <c r="Z712" s="262"/>
      <c r="AA712" s="262"/>
      <c r="AB712" s="262"/>
      <c r="AC712" s="262"/>
      <c r="AD712" s="262"/>
      <c r="AE712" s="262"/>
      <c r="AF712" s="262"/>
      <c r="AG712" s="262"/>
      <c r="AH712" s="262"/>
      <c r="AI712" s="262"/>
      <c r="AJ712" s="262"/>
      <c r="AK712" s="262"/>
      <c r="AL712" s="262"/>
      <c r="AM712" s="262"/>
      <c r="AN712" s="262"/>
      <c r="AO712" s="262"/>
      <c r="AP712" s="262"/>
      <c r="AQ712" s="262"/>
      <c r="AR712" s="262"/>
      <c r="AS712" s="262"/>
      <c r="AT712" s="262"/>
      <c r="AU712" s="262"/>
      <c r="AV712" s="262"/>
      <c r="AW712" s="262"/>
      <c r="AX712" s="262"/>
      <c r="AY712" s="262"/>
      <c r="AZ712" s="262"/>
      <c r="BA712" s="262"/>
      <c r="BB712" s="262"/>
      <c r="BC712" s="262"/>
      <c r="BD712" s="262"/>
      <c r="BE712" s="262"/>
      <c r="BF712" s="262"/>
      <c r="BG712" s="262"/>
      <c r="BH712" s="262"/>
      <c r="BI712" s="262"/>
      <c r="BJ712" s="262"/>
      <c r="BK712" s="262"/>
      <c r="BL712" s="262"/>
      <c r="BM712" s="262"/>
      <c r="BN712" s="262"/>
      <c r="BO712" s="262"/>
      <c r="BP712" s="262"/>
      <c r="BQ712" s="262"/>
      <c r="BR712" s="262"/>
      <c r="BS712" s="262"/>
      <c r="BT712" s="262"/>
      <c r="BU712" s="262"/>
      <c r="BV712" s="262"/>
      <c r="BW712" s="262"/>
      <c r="BX712" s="262"/>
      <c r="BY712" s="262"/>
      <c r="BZ712" s="262"/>
      <c r="CA712" s="262"/>
      <c r="CB712" s="262"/>
      <c r="CC712" s="262"/>
      <c r="CD712" s="262"/>
      <c r="CE712" s="262"/>
      <c r="CF712" s="262"/>
      <c r="CG712" s="262"/>
      <c r="CH712" s="262"/>
      <c r="CI712" s="262"/>
      <c r="CJ712" s="262"/>
      <c r="CK712" s="262"/>
      <c r="CL712" s="262"/>
      <c r="CM712" s="262"/>
      <c r="CN712" s="262"/>
      <c r="CO712" s="262"/>
      <c r="CP712" s="262"/>
      <c r="CQ712" s="262"/>
      <c r="CR712" s="262"/>
      <c r="CS712" s="262"/>
      <c r="CT712" s="262"/>
      <c r="CU712" s="262"/>
      <c r="CV712" s="262"/>
      <c r="CW712" s="262"/>
      <c r="CX712" s="262"/>
      <c r="CY712" s="262"/>
      <c r="CZ712" s="262"/>
      <c r="DA712" s="262"/>
      <c r="DB712" s="262"/>
      <c r="DC712" s="262"/>
      <c r="DD712" s="262"/>
      <c r="DE712" s="262"/>
      <c r="DF712" s="262"/>
      <c r="DG712" s="262"/>
      <c r="DH712" s="262"/>
      <c r="DI712" s="262"/>
      <c r="DJ712" s="262"/>
      <c r="DK712" s="262"/>
      <c r="DL712" s="262"/>
      <c r="DM712" s="262"/>
      <c r="DN712" s="262"/>
      <c r="DO712" s="262"/>
      <c r="DP712" s="262"/>
      <c r="DQ712" s="262"/>
      <c r="DR712" s="262"/>
      <c r="DS712" s="262"/>
      <c r="DT712" s="262"/>
      <c r="DU712" s="262"/>
      <c r="DV712" s="262"/>
      <c r="DW712" s="262"/>
      <c r="DX712" s="262"/>
      <c r="DY712" s="262"/>
      <c r="DZ712" s="262"/>
      <c r="EA712" s="262"/>
      <c r="EB712" s="262"/>
      <c r="EC712" s="262"/>
      <c r="ED712" s="262"/>
      <c r="EE712" s="262"/>
      <c r="EF712" s="262"/>
      <c r="EG712" s="262"/>
      <c r="EH712" s="262"/>
      <c r="EI712" s="262"/>
      <c r="EJ712" s="262"/>
      <c r="EK712" s="262"/>
      <c r="EL712" s="262"/>
      <c r="EM712" s="262"/>
      <c r="EN712" s="262"/>
      <c r="EO712" s="262"/>
      <c r="EP712" s="262"/>
      <c r="EQ712" s="262"/>
      <c r="ER712" s="262"/>
      <c r="ES712" s="262"/>
      <c r="ET712" s="262"/>
      <c r="EU712" s="262"/>
      <c r="EV712" s="262"/>
      <c r="EW712" s="262"/>
      <c r="EX712" s="262"/>
      <c r="EY712" s="262"/>
      <c r="EZ712" s="262"/>
      <c r="FA712" s="262"/>
      <c r="FB712" s="262"/>
      <c r="FC712" s="262"/>
      <c r="FD712" s="262"/>
      <c r="FE712" s="262"/>
      <c r="FF712" s="262"/>
      <c r="FG712" s="262"/>
      <c r="FH712" s="262"/>
      <c r="FI712" s="262"/>
      <c r="FJ712" s="262"/>
      <c r="FK712" s="262"/>
      <c r="FL712" s="262"/>
      <c r="FM712" s="262"/>
      <c r="FN712" s="262"/>
      <c r="FO712" s="262"/>
      <c r="FP712" s="262"/>
      <c r="FQ712" s="262"/>
      <c r="FR712" s="262"/>
      <c r="FS712" s="262"/>
      <c r="FT712" s="262"/>
      <c r="FU712" s="262"/>
      <c r="FV712" s="262"/>
      <c r="FW712" s="262"/>
      <c r="FX712" s="262"/>
      <c r="FY712" s="262"/>
      <c r="FZ712" s="262"/>
      <c r="GA712" s="262"/>
      <c r="GB712" s="262"/>
      <c r="GC712" s="262"/>
      <c r="GD712" s="262"/>
    </row>
    <row r="713" spans="1:186" s="279" customFormat="1" x14ac:dyDescent="0.2">
      <c r="A713" s="339" t="s">
        <v>12607</v>
      </c>
      <c r="B713" s="280" t="s">
        <v>2021</v>
      </c>
      <c r="C713" s="281" t="s">
        <v>8480</v>
      </c>
      <c r="D713" s="130" t="s">
        <v>18</v>
      </c>
      <c r="E713" s="130">
        <v>3</v>
      </c>
      <c r="F713" s="130">
        <v>0.2</v>
      </c>
      <c r="G713" s="282"/>
      <c r="H713" s="283"/>
      <c r="I713" s="284">
        <f ca="1">OFFSET(INDEX(Composições!A:H,MATCH(B713,Composições!A:A,0),8),2,0)</f>
        <v>12.4735</v>
      </c>
      <c r="J713" s="284">
        <f ca="1">IF(ISNUMBER(I713),ROUND(F713*E713*I713,2),"")</f>
        <v>7.48</v>
      </c>
      <c r="K713" s="283">
        <f>BDI!$E$17</f>
        <v>0.18609999999999999</v>
      </c>
      <c r="L713" s="283"/>
      <c r="M713" s="283"/>
      <c r="N713" s="131">
        <f t="shared" ca="1" si="11"/>
        <v>14.79</v>
      </c>
      <c r="O713" s="340">
        <f ca="1">IF(ISNUMBER(I713),ROUND(F713*N713*E713,2),"")</f>
        <v>8.8699999999999992</v>
      </c>
      <c r="P713" s="262"/>
      <c r="Q713" s="262"/>
      <c r="R713" s="262"/>
      <c r="S713" s="262"/>
      <c r="T713" s="262"/>
      <c r="U713" s="262"/>
      <c r="V713" s="262"/>
      <c r="W713" s="262"/>
      <c r="X713" s="262"/>
      <c r="Y713" s="262"/>
      <c r="Z713" s="262"/>
      <c r="AA713" s="262"/>
      <c r="AB713" s="262"/>
      <c r="AC713" s="262"/>
      <c r="AD713" s="262"/>
      <c r="AE713" s="262"/>
      <c r="AF713" s="262"/>
      <c r="AG713" s="262"/>
      <c r="AH713" s="262"/>
      <c r="AI713" s="262"/>
      <c r="AJ713" s="262"/>
      <c r="AK713" s="262"/>
      <c r="AL713" s="262"/>
      <c r="AM713" s="262"/>
      <c r="AN713" s="262"/>
      <c r="AO713" s="262"/>
      <c r="AP713" s="262"/>
      <c r="AQ713" s="262"/>
      <c r="AR713" s="262"/>
      <c r="AS713" s="262"/>
      <c r="AT713" s="262"/>
      <c r="AU713" s="262"/>
      <c r="AV713" s="262"/>
      <c r="AW713" s="262"/>
      <c r="AX713" s="262"/>
      <c r="AY713" s="262"/>
      <c r="AZ713" s="262"/>
      <c r="BA713" s="262"/>
      <c r="BB713" s="262"/>
      <c r="BC713" s="262"/>
      <c r="BD713" s="262"/>
      <c r="BE713" s="262"/>
      <c r="BF713" s="262"/>
      <c r="BG713" s="262"/>
      <c r="BH713" s="262"/>
      <c r="BI713" s="262"/>
      <c r="BJ713" s="262"/>
      <c r="BK713" s="262"/>
      <c r="BL713" s="262"/>
      <c r="BM713" s="262"/>
      <c r="BN713" s="262"/>
      <c r="BO713" s="262"/>
      <c r="BP713" s="262"/>
      <c r="BQ713" s="262"/>
      <c r="BR713" s="262"/>
      <c r="BS713" s="262"/>
      <c r="BT713" s="262"/>
      <c r="BU713" s="262"/>
      <c r="BV713" s="262"/>
      <c r="BW713" s="262"/>
      <c r="BX713" s="262"/>
      <c r="BY713" s="262"/>
      <c r="BZ713" s="262"/>
      <c r="CA713" s="262"/>
      <c r="CB713" s="262"/>
      <c r="CC713" s="262"/>
      <c r="CD713" s="262"/>
      <c r="CE713" s="262"/>
      <c r="CF713" s="262"/>
      <c r="CG713" s="262"/>
      <c r="CH713" s="262"/>
      <c r="CI713" s="262"/>
      <c r="CJ713" s="262"/>
      <c r="CK713" s="262"/>
      <c r="CL713" s="262"/>
      <c r="CM713" s="262"/>
      <c r="CN713" s="262"/>
      <c r="CO713" s="262"/>
      <c r="CP713" s="262"/>
      <c r="CQ713" s="262"/>
      <c r="CR713" s="262"/>
      <c r="CS713" s="262"/>
      <c r="CT713" s="262"/>
      <c r="CU713" s="262"/>
      <c r="CV713" s="262"/>
      <c r="CW713" s="262"/>
      <c r="CX713" s="262"/>
      <c r="CY713" s="262"/>
      <c r="CZ713" s="262"/>
      <c r="DA713" s="262"/>
      <c r="DB713" s="262"/>
      <c r="DC713" s="262"/>
      <c r="DD713" s="262"/>
      <c r="DE713" s="262"/>
      <c r="DF713" s="262"/>
      <c r="DG713" s="262"/>
      <c r="DH713" s="262"/>
      <c r="DI713" s="262"/>
      <c r="DJ713" s="262"/>
      <c r="DK713" s="262"/>
      <c r="DL713" s="262"/>
      <c r="DM713" s="262"/>
      <c r="DN713" s="262"/>
      <c r="DO713" s="262"/>
      <c r="DP713" s="262"/>
      <c r="DQ713" s="262"/>
      <c r="DR713" s="262"/>
      <c r="DS713" s="262"/>
      <c r="DT713" s="262"/>
      <c r="DU713" s="262"/>
      <c r="DV713" s="262"/>
      <c r="DW713" s="262"/>
      <c r="DX713" s="262"/>
      <c r="DY713" s="262"/>
      <c r="DZ713" s="262"/>
      <c r="EA713" s="262"/>
      <c r="EB713" s="262"/>
      <c r="EC713" s="262"/>
      <c r="ED713" s="262"/>
      <c r="EE713" s="262"/>
      <c r="EF713" s="262"/>
      <c r="EG713" s="262"/>
      <c r="EH713" s="262"/>
      <c r="EI713" s="262"/>
      <c r="EJ713" s="262"/>
      <c r="EK713" s="262"/>
      <c r="EL713" s="262"/>
      <c r="EM713" s="262"/>
      <c r="EN713" s="262"/>
      <c r="EO713" s="262"/>
      <c r="EP713" s="262"/>
      <c r="EQ713" s="262"/>
      <c r="ER713" s="262"/>
      <c r="ES713" s="262"/>
      <c r="ET713" s="262"/>
      <c r="EU713" s="262"/>
      <c r="EV713" s="262"/>
      <c r="EW713" s="262"/>
      <c r="EX713" s="262"/>
      <c r="EY713" s="262"/>
      <c r="EZ713" s="262"/>
      <c r="FA713" s="262"/>
      <c r="FB713" s="262"/>
      <c r="FC713" s="262"/>
      <c r="FD713" s="262"/>
      <c r="FE713" s="262"/>
      <c r="FF713" s="262"/>
      <c r="FG713" s="262"/>
      <c r="FH713" s="262"/>
      <c r="FI713" s="262"/>
      <c r="FJ713" s="262"/>
      <c r="FK713" s="262"/>
      <c r="FL713" s="262"/>
      <c r="FM713" s="262"/>
      <c r="FN713" s="262"/>
      <c r="FO713" s="262"/>
      <c r="FP713" s="262"/>
      <c r="FQ713" s="262"/>
      <c r="FR713" s="262"/>
      <c r="FS713" s="262"/>
      <c r="FT713" s="262"/>
      <c r="FU713" s="262"/>
      <c r="FV713" s="262"/>
      <c r="FW713" s="262"/>
      <c r="FX713" s="262"/>
      <c r="FY713" s="262"/>
      <c r="FZ713" s="262"/>
      <c r="GA713" s="262"/>
      <c r="GB713" s="262"/>
      <c r="GC713" s="262"/>
      <c r="GD713" s="262"/>
    </row>
    <row r="714" spans="1:186" s="279" customFormat="1" x14ac:dyDescent="0.2">
      <c r="A714" s="339" t="s">
        <v>12608</v>
      </c>
      <c r="B714" s="280" t="s">
        <v>2022</v>
      </c>
      <c r="C714" s="281" t="s">
        <v>8481</v>
      </c>
      <c r="D714" s="130" t="s">
        <v>18</v>
      </c>
      <c r="E714" s="130">
        <v>5</v>
      </c>
      <c r="F714" s="130">
        <v>0.2</v>
      </c>
      <c r="G714" s="282"/>
      <c r="H714" s="283"/>
      <c r="I714" s="284">
        <f ca="1">OFFSET(INDEX(Composições!A:H,MATCH(B714,Composições!A:A,0),8),2,0)</f>
        <v>16.111999999999998</v>
      </c>
      <c r="J714" s="284">
        <f ca="1">IF(ISNUMBER(I714),ROUND(F714*E714*I714,2),"")</f>
        <v>16.11</v>
      </c>
      <c r="K714" s="283">
        <f>BDI!$E$17</f>
        <v>0.18609999999999999</v>
      </c>
      <c r="L714" s="283"/>
      <c r="M714" s="283"/>
      <c r="N714" s="131">
        <f t="shared" ca="1" si="11"/>
        <v>19.11</v>
      </c>
      <c r="O714" s="340">
        <f ca="1">IF(ISNUMBER(I714),ROUND(F714*N714*E714,2),"")</f>
        <v>19.11</v>
      </c>
      <c r="P714" s="262"/>
      <c r="Q714" s="262"/>
      <c r="R714" s="262"/>
      <c r="S714" s="262"/>
      <c r="T714" s="262"/>
      <c r="U714" s="262"/>
      <c r="V714" s="262"/>
      <c r="W714" s="262"/>
      <c r="X714" s="262"/>
      <c r="Y714" s="262"/>
      <c r="Z714" s="262"/>
      <c r="AA714" s="262"/>
      <c r="AB714" s="262"/>
      <c r="AC714" s="262"/>
      <c r="AD714" s="262"/>
      <c r="AE714" s="262"/>
      <c r="AF714" s="262"/>
      <c r="AG714" s="262"/>
      <c r="AH714" s="262"/>
      <c r="AI714" s="262"/>
      <c r="AJ714" s="262"/>
      <c r="AK714" s="262"/>
      <c r="AL714" s="262"/>
      <c r="AM714" s="262"/>
      <c r="AN714" s="262"/>
      <c r="AO714" s="262"/>
      <c r="AP714" s="262"/>
      <c r="AQ714" s="262"/>
      <c r="AR714" s="262"/>
      <c r="AS714" s="262"/>
      <c r="AT714" s="262"/>
      <c r="AU714" s="262"/>
      <c r="AV714" s="262"/>
      <c r="AW714" s="262"/>
      <c r="AX714" s="262"/>
      <c r="AY714" s="262"/>
      <c r="AZ714" s="262"/>
      <c r="BA714" s="262"/>
      <c r="BB714" s="262"/>
      <c r="BC714" s="262"/>
      <c r="BD714" s="262"/>
      <c r="BE714" s="262"/>
      <c r="BF714" s="262"/>
      <c r="BG714" s="262"/>
      <c r="BH714" s="262"/>
      <c r="BI714" s="262"/>
      <c r="BJ714" s="262"/>
      <c r="BK714" s="262"/>
      <c r="BL714" s="262"/>
      <c r="BM714" s="262"/>
      <c r="BN714" s="262"/>
      <c r="BO714" s="262"/>
      <c r="BP714" s="262"/>
      <c r="BQ714" s="262"/>
      <c r="BR714" s="262"/>
      <c r="BS714" s="262"/>
      <c r="BT714" s="262"/>
      <c r="BU714" s="262"/>
      <c r="BV714" s="262"/>
      <c r="BW714" s="262"/>
      <c r="BX714" s="262"/>
      <c r="BY714" s="262"/>
      <c r="BZ714" s="262"/>
      <c r="CA714" s="262"/>
      <c r="CB714" s="262"/>
      <c r="CC714" s="262"/>
      <c r="CD714" s="262"/>
      <c r="CE714" s="262"/>
      <c r="CF714" s="262"/>
      <c r="CG714" s="262"/>
      <c r="CH714" s="262"/>
      <c r="CI714" s="262"/>
      <c r="CJ714" s="262"/>
      <c r="CK714" s="262"/>
      <c r="CL714" s="262"/>
      <c r="CM714" s="262"/>
      <c r="CN714" s="262"/>
      <c r="CO714" s="262"/>
      <c r="CP714" s="262"/>
      <c r="CQ714" s="262"/>
      <c r="CR714" s="262"/>
      <c r="CS714" s="262"/>
      <c r="CT714" s="262"/>
      <c r="CU714" s="262"/>
      <c r="CV714" s="262"/>
      <c r="CW714" s="262"/>
      <c r="CX714" s="262"/>
      <c r="CY714" s="262"/>
      <c r="CZ714" s="262"/>
      <c r="DA714" s="262"/>
      <c r="DB714" s="262"/>
      <c r="DC714" s="262"/>
      <c r="DD714" s="262"/>
      <c r="DE714" s="262"/>
      <c r="DF714" s="262"/>
      <c r="DG714" s="262"/>
      <c r="DH714" s="262"/>
      <c r="DI714" s="262"/>
      <c r="DJ714" s="262"/>
      <c r="DK714" s="262"/>
      <c r="DL714" s="262"/>
      <c r="DM714" s="262"/>
      <c r="DN714" s="262"/>
      <c r="DO714" s="262"/>
      <c r="DP714" s="262"/>
      <c r="DQ714" s="262"/>
      <c r="DR714" s="262"/>
      <c r="DS714" s="262"/>
      <c r="DT714" s="262"/>
      <c r="DU714" s="262"/>
      <c r="DV714" s="262"/>
      <c r="DW714" s="262"/>
      <c r="DX714" s="262"/>
      <c r="DY714" s="262"/>
      <c r="DZ714" s="262"/>
      <c r="EA714" s="262"/>
      <c r="EB714" s="262"/>
      <c r="EC714" s="262"/>
      <c r="ED714" s="262"/>
      <c r="EE714" s="262"/>
      <c r="EF714" s="262"/>
      <c r="EG714" s="262"/>
      <c r="EH714" s="262"/>
      <c r="EI714" s="262"/>
      <c r="EJ714" s="262"/>
      <c r="EK714" s="262"/>
      <c r="EL714" s="262"/>
      <c r="EM714" s="262"/>
      <c r="EN714" s="262"/>
      <c r="EO714" s="262"/>
      <c r="EP714" s="262"/>
      <c r="EQ714" s="262"/>
      <c r="ER714" s="262"/>
      <c r="ES714" s="262"/>
      <c r="ET714" s="262"/>
      <c r="EU714" s="262"/>
      <c r="EV714" s="262"/>
      <c r="EW714" s="262"/>
      <c r="EX714" s="262"/>
      <c r="EY714" s="262"/>
      <c r="EZ714" s="262"/>
      <c r="FA714" s="262"/>
      <c r="FB714" s="262"/>
      <c r="FC714" s="262"/>
      <c r="FD714" s="262"/>
      <c r="FE714" s="262"/>
      <c r="FF714" s="262"/>
      <c r="FG714" s="262"/>
      <c r="FH714" s="262"/>
      <c r="FI714" s="262"/>
      <c r="FJ714" s="262"/>
      <c r="FK714" s="262"/>
      <c r="FL714" s="262"/>
      <c r="FM714" s="262"/>
      <c r="FN714" s="262"/>
      <c r="FO714" s="262"/>
      <c r="FP714" s="262"/>
      <c r="FQ714" s="262"/>
      <c r="FR714" s="262"/>
      <c r="FS714" s="262"/>
      <c r="FT714" s="262"/>
      <c r="FU714" s="262"/>
      <c r="FV714" s="262"/>
      <c r="FW714" s="262"/>
      <c r="FX714" s="262"/>
      <c r="FY714" s="262"/>
      <c r="FZ714" s="262"/>
      <c r="GA714" s="262"/>
      <c r="GB714" s="262"/>
      <c r="GC714" s="262"/>
      <c r="GD714" s="262"/>
    </row>
    <row r="715" spans="1:186" s="279" customFormat="1" x14ac:dyDescent="0.2">
      <c r="A715" s="339" t="s">
        <v>12609</v>
      </c>
      <c r="B715" s="280" t="s">
        <v>2023</v>
      </c>
      <c r="C715" s="281" t="s">
        <v>8482</v>
      </c>
      <c r="D715" s="130" t="s">
        <v>18</v>
      </c>
      <c r="E715" s="130">
        <v>3</v>
      </c>
      <c r="F715" s="130">
        <v>0.2</v>
      </c>
      <c r="G715" s="282"/>
      <c r="H715" s="283"/>
      <c r="I715" s="284">
        <f ca="1">OFFSET(INDEX(Composições!A:H,MATCH(B715,Composições!A:A,0),8),2,0)</f>
        <v>6.84</v>
      </c>
      <c r="J715" s="284">
        <f ca="1">IF(ISNUMBER(I715),ROUND(F715*E715*I715,2),"")</f>
        <v>4.0999999999999996</v>
      </c>
      <c r="K715" s="283">
        <f>BDI!$E$17</f>
        <v>0.18609999999999999</v>
      </c>
      <c r="L715" s="283"/>
      <c r="M715" s="283"/>
      <c r="N715" s="131">
        <f t="shared" ca="1" si="11"/>
        <v>8.11</v>
      </c>
      <c r="O715" s="340">
        <f ca="1">IF(ISNUMBER(I715),ROUND(F715*N715*E715,2),"")</f>
        <v>4.87</v>
      </c>
      <c r="P715" s="262"/>
      <c r="Q715" s="262"/>
      <c r="R715" s="262"/>
      <c r="S715" s="262"/>
      <c r="T715" s="262"/>
      <c r="U715" s="262"/>
      <c r="V715" s="262"/>
      <c r="W715" s="262"/>
      <c r="X715" s="262"/>
      <c r="Y715" s="262"/>
      <c r="Z715" s="262"/>
      <c r="AA715" s="262"/>
      <c r="AB715" s="262"/>
      <c r="AC715" s="262"/>
      <c r="AD715" s="262"/>
      <c r="AE715" s="262"/>
      <c r="AF715" s="262"/>
      <c r="AG715" s="262"/>
      <c r="AH715" s="262"/>
      <c r="AI715" s="262"/>
      <c r="AJ715" s="262"/>
      <c r="AK715" s="262"/>
      <c r="AL715" s="262"/>
      <c r="AM715" s="262"/>
      <c r="AN715" s="262"/>
      <c r="AO715" s="262"/>
      <c r="AP715" s="262"/>
      <c r="AQ715" s="262"/>
      <c r="AR715" s="262"/>
      <c r="AS715" s="262"/>
      <c r="AT715" s="262"/>
      <c r="AU715" s="262"/>
      <c r="AV715" s="262"/>
      <c r="AW715" s="262"/>
      <c r="AX715" s="262"/>
      <c r="AY715" s="262"/>
      <c r="AZ715" s="262"/>
      <c r="BA715" s="262"/>
      <c r="BB715" s="262"/>
      <c r="BC715" s="262"/>
      <c r="BD715" s="262"/>
      <c r="BE715" s="262"/>
      <c r="BF715" s="262"/>
      <c r="BG715" s="262"/>
      <c r="BH715" s="262"/>
      <c r="BI715" s="262"/>
      <c r="BJ715" s="262"/>
      <c r="BK715" s="262"/>
      <c r="BL715" s="262"/>
      <c r="BM715" s="262"/>
      <c r="BN715" s="262"/>
      <c r="BO715" s="262"/>
      <c r="BP715" s="262"/>
      <c r="BQ715" s="262"/>
      <c r="BR715" s="262"/>
      <c r="BS715" s="262"/>
      <c r="BT715" s="262"/>
      <c r="BU715" s="262"/>
      <c r="BV715" s="262"/>
      <c r="BW715" s="262"/>
      <c r="BX715" s="262"/>
      <c r="BY715" s="262"/>
      <c r="BZ715" s="262"/>
      <c r="CA715" s="262"/>
      <c r="CB715" s="262"/>
      <c r="CC715" s="262"/>
      <c r="CD715" s="262"/>
      <c r="CE715" s="262"/>
      <c r="CF715" s="262"/>
      <c r="CG715" s="262"/>
      <c r="CH715" s="262"/>
      <c r="CI715" s="262"/>
      <c r="CJ715" s="262"/>
      <c r="CK715" s="262"/>
      <c r="CL715" s="262"/>
      <c r="CM715" s="262"/>
      <c r="CN715" s="262"/>
      <c r="CO715" s="262"/>
      <c r="CP715" s="262"/>
      <c r="CQ715" s="262"/>
      <c r="CR715" s="262"/>
      <c r="CS715" s="262"/>
      <c r="CT715" s="262"/>
      <c r="CU715" s="262"/>
      <c r="CV715" s="262"/>
      <c r="CW715" s="262"/>
      <c r="CX715" s="262"/>
      <c r="CY715" s="262"/>
      <c r="CZ715" s="262"/>
      <c r="DA715" s="262"/>
      <c r="DB715" s="262"/>
      <c r="DC715" s="262"/>
      <c r="DD715" s="262"/>
      <c r="DE715" s="262"/>
      <c r="DF715" s="262"/>
      <c r="DG715" s="262"/>
      <c r="DH715" s="262"/>
      <c r="DI715" s="262"/>
      <c r="DJ715" s="262"/>
      <c r="DK715" s="262"/>
      <c r="DL715" s="262"/>
      <c r="DM715" s="262"/>
      <c r="DN715" s="262"/>
      <c r="DO715" s="262"/>
      <c r="DP715" s="262"/>
      <c r="DQ715" s="262"/>
      <c r="DR715" s="262"/>
      <c r="DS715" s="262"/>
      <c r="DT715" s="262"/>
      <c r="DU715" s="262"/>
      <c r="DV715" s="262"/>
      <c r="DW715" s="262"/>
      <c r="DX715" s="262"/>
      <c r="DY715" s="262"/>
      <c r="DZ715" s="262"/>
      <c r="EA715" s="262"/>
      <c r="EB715" s="262"/>
      <c r="EC715" s="262"/>
      <c r="ED715" s="262"/>
      <c r="EE715" s="262"/>
      <c r="EF715" s="262"/>
      <c r="EG715" s="262"/>
      <c r="EH715" s="262"/>
      <c r="EI715" s="262"/>
      <c r="EJ715" s="262"/>
      <c r="EK715" s="262"/>
      <c r="EL715" s="262"/>
      <c r="EM715" s="262"/>
      <c r="EN715" s="262"/>
      <c r="EO715" s="262"/>
      <c r="EP715" s="262"/>
      <c r="EQ715" s="262"/>
      <c r="ER715" s="262"/>
      <c r="ES715" s="262"/>
      <c r="ET715" s="262"/>
      <c r="EU715" s="262"/>
      <c r="EV715" s="262"/>
      <c r="EW715" s="262"/>
      <c r="EX715" s="262"/>
      <c r="EY715" s="262"/>
      <c r="EZ715" s="262"/>
      <c r="FA715" s="262"/>
      <c r="FB715" s="262"/>
      <c r="FC715" s="262"/>
      <c r="FD715" s="262"/>
      <c r="FE715" s="262"/>
      <c r="FF715" s="262"/>
      <c r="FG715" s="262"/>
      <c r="FH715" s="262"/>
      <c r="FI715" s="262"/>
      <c r="FJ715" s="262"/>
      <c r="FK715" s="262"/>
      <c r="FL715" s="262"/>
      <c r="FM715" s="262"/>
      <c r="FN715" s="262"/>
      <c r="FO715" s="262"/>
      <c r="FP715" s="262"/>
      <c r="FQ715" s="262"/>
      <c r="FR715" s="262"/>
      <c r="FS715" s="262"/>
      <c r="FT715" s="262"/>
      <c r="FU715" s="262"/>
      <c r="FV715" s="262"/>
      <c r="FW715" s="262"/>
      <c r="FX715" s="262"/>
      <c r="FY715" s="262"/>
      <c r="FZ715" s="262"/>
      <c r="GA715" s="262"/>
      <c r="GB715" s="262"/>
      <c r="GC715" s="262"/>
      <c r="GD715" s="262"/>
    </row>
    <row r="716" spans="1:186" s="279" customFormat="1" x14ac:dyDescent="0.2">
      <c r="A716" s="339" t="s">
        <v>12610</v>
      </c>
      <c r="B716" s="280" t="s">
        <v>2024</v>
      </c>
      <c r="C716" s="281" t="s">
        <v>8483</v>
      </c>
      <c r="D716" s="130" t="s">
        <v>18</v>
      </c>
      <c r="E716" s="130">
        <v>3</v>
      </c>
      <c r="F716" s="130">
        <v>0.2</v>
      </c>
      <c r="G716" s="282"/>
      <c r="H716" s="283"/>
      <c r="I716" s="284">
        <f ca="1">OFFSET(INDEX(Composições!A:H,MATCH(B716,Composições!A:A,0),8),2,0)</f>
        <v>1.3109999999999999</v>
      </c>
      <c r="J716" s="284">
        <f ca="1">IF(ISNUMBER(I716),ROUND(F716*E716*I716,2),"")</f>
        <v>0.79</v>
      </c>
      <c r="K716" s="283">
        <f>BDI!$E$17</f>
        <v>0.18609999999999999</v>
      </c>
      <c r="L716" s="283"/>
      <c r="M716" s="283"/>
      <c r="N716" s="131">
        <f t="shared" ca="1" si="11"/>
        <v>1.55</v>
      </c>
      <c r="O716" s="340">
        <f ca="1">IF(ISNUMBER(I716),ROUND(F716*N716*E716,2),"")</f>
        <v>0.93</v>
      </c>
      <c r="P716" s="262"/>
      <c r="Q716" s="262"/>
      <c r="R716" s="262"/>
      <c r="S716" s="262"/>
      <c r="T716" s="262"/>
      <c r="U716" s="262"/>
      <c r="V716" s="262"/>
      <c r="W716" s="262"/>
      <c r="X716" s="262"/>
      <c r="Y716" s="262"/>
      <c r="Z716" s="262"/>
      <c r="AA716" s="262"/>
      <c r="AB716" s="262"/>
      <c r="AC716" s="262"/>
      <c r="AD716" s="262"/>
      <c r="AE716" s="262"/>
      <c r="AF716" s="262"/>
      <c r="AG716" s="262"/>
      <c r="AH716" s="262"/>
      <c r="AI716" s="262"/>
      <c r="AJ716" s="262"/>
      <c r="AK716" s="262"/>
      <c r="AL716" s="262"/>
      <c r="AM716" s="262"/>
      <c r="AN716" s="262"/>
      <c r="AO716" s="262"/>
      <c r="AP716" s="262"/>
      <c r="AQ716" s="262"/>
      <c r="AR716" s="262"/>
      <c r="AS716" s="262"/>
      <c r="AT716" s="262"/>
      <c r="AU716" s="262"/>
      <c r="AV716" s="262"/>
      <c r="AW716" s="262"/>
      <c r="AX716" s="262"/>
      <c r="AY716" s="262"/>
      <c r="AZ716" s="262"/>
      <c r="BA716" s="262"/>
      <c r="BB716" s="262"/>
      <c r="BC716" s="262"/>
      <c r="BD716" s="262"/>
      <c r="BE716" s="262"/>
      <c r="BF716" s="262"/>
      <c r="BG716" s="262"/>
      <c r="BH716" s="262"/>
      <c r="BI716" s="262"/>
      <c r="BJ716" s="262"/>
      <c r="BK716" s="262"/>
      <c r="BL716" s="262"/>
      <c r="BM716" s="262"/>
      <c r="BN716" s="262"/>
      <c r="BO716" s="262"/>
      <c r="BP716" s="262"/>
      <c r="BQ716" s="262"/>
      <c r="BR716" s="262"/>
      <c r="BS716" s="262"/>
      <c r="BT716" s="262"/>
      <c r="BU716" s="262"/>
      <c r="BV716" s="262"/>
      <c r="BW716" s="262"/>
      <c r="BX716" s="262"/>
      <c r="BY716" s="262"/>
      <c r="BZ716" s="262"/>
      <c r="CA716" s="262"/>
      <c r="CB716" s="262"/>
      <c r="CC716" s="262"/>
      <c r="CD716" s="262"/>
      <c r="CE716" s="262"/>
      <c r="CF716" s="262"/>
      <c r="CG716" s="262"/>
      <c r="CH716" s="262"/>
      <c r="CI716" s="262"/>
      <c r="CJ716" s="262"/>
      <c r="CK716" s="262"/>
      <c r="CL716" s="262"/>
      <c r="CM716" s="262"/>
      <c r="CN716" s="262"/>
      <c r="CO716" s="262"/>
      <c r="CP716" s="262"/>
      <c r="CQ716" s="262"/>
      <c r="CR716" s="262"/>
      <c r="CS716" s="262"/>
      <c r="CT716" s="262"/>
      <c r="CU716" s="262"/>
      <c r="CV716" s="262"/>
      <c r="CW716" s="262"/>
      <c r="CX716" s="262"/>
      <c r="CY716" s="262"/>
      <c r="CZ716" s="262"/>
      <c r="DA716" s="262"/>
      <c r="DB716" s="262"/>
      <c r="DC716" s="262"/>
      <c r="DD716" s="262"/>
      <c r="DE716" s="262"/>
      <c r="DF716" s="262"/>
      <c r="DG716" s="262"/>
      <c r="DH716" s="262"/>
      <c r="DI716" s="262"/>
      <c r="DJ716" s="262"/>
      <c r="DK716" s="262"/>
      <c r="DL716" s="262"/>
      <c r="DM716" s="262"/>
      <c r="DN716" s="262"/>
      <c r="DO716" s="262"/>
      <c r="DP716" s="262"/>
      <c r="DQ716" s="262"/>
      <c r="DR716" s="262"/>
      <c r="DS716" s="262"/>
      <c r="DT716" s="262"/>
      <c r="DU716" s="262"/>
      <c r="DV716" s="262"/>
      <c r="DW716" s="262"/>
      <c r="DX716" s="262"/>
      <c r="DY716" s="262"/>
      <c r="DZ716" s="262"/>
      <c r="EA716" s="262"/>
      <c r="EB716" s="262"/>
      <c r="EC716" s="262"/>
      <c r="ED716" s="262"/>
      <c r="EE716" s="262"/>
      <c r="EF716" s="262"/>
      <c r="EG716" s="262"/>
      <c r="EH716" s="262"/>
      <c r="EI716" s="262"/>
      <c r="EJ716" s="262"/>
      <c r="EK716" s="262"/>
      <c r="EL716" s="262"/>
      <c r="EM716" s="262"/>
      <c r="EN716" s="262"/>
      <c r="EO716" s="262"/>
      <c r="EP716" s="262"/>
      <c r="EQ716" s="262"/>
      <c r="ER716" s="262"/>
      <c r="ES716" s="262"/>
      <c r="ET716" s="262"/>
      <c r="EU716" s="262"/>
      <c r="EV716" s="262"/>
      <c r="EW716" s="262"/>
      <c r="EX716" s="262"/>
      <c r="EY716" s="262"/>
      <c r="EZ716" s="262"/>
      <c r="FA716" s="262"/>
      <c r="FB716" s="262"/>
      <c r="FC716" s="262"/>
      <c r="FD716" s="262"/>
      <c r="FE716" s="262"/>
      <c r="FF716" s="262"/>
      <c r="FG716" s="262"/>
      <c r="FH716" s="262"/>
      <c r="FI716" s="262"/>
      <c r="FJ716" s="262"/>
      <c r="FK716" s="262"/>
      <c r="FL716" s="262"/>
      <c r="FM716" s="262"/>
      <c r="FN716" s="262"/>
      <c r="FO716" s="262"/>
      <c r="FP716" s="262"/>
      <c r="FQ716" s="262"/>
      <c r="FR716" s="262"/>
      <c r="FS716" s="262"/>
      <c r="FT716" s="262"/>
      <c r="FU716" s="262"/>
      <c r="FV716" s="262"/>
      <c r="FW716" s="262"/>
      <c r="FX716" s="262"/>
      <c r="FY716" s="262"/>
      <c r="FZ716" s="262"/>
      <c r="GA716" s="262"/>
      <c r="GB716" s="262"/>
      <c r="GC716" s="262"/>
      <c r="GD716" s="262"/>
    </row>
    <row r="717" spans="1:186" s="279" customFormat="1" x14ac:dyDescent="0.2">
      <c r="A717" s="339" t="s">
        <v>12611</v>
      </c>
      <c r="B717" s="280" t="s">
        <v>2025</v>
      </c>
      <c r="C717" s="281" t="s">
        <v>8484</v>
      </c>
      <c r="D717" s="130" t="s">
        <v>18</v>
      </c>
      <c r="E717" s="130">
        <v>3</v>
      </c>
      <c r="F717" s="130">
        <v>0.2</v>
      </c>
      <c r="G717" s="282"/>
      <c r="H717" s="283"/>
      <c r="I717" s="284">
        <f ca="1">OFFSET(INDEX(Composições!A:H,MATCH(B717,Composições!A:A,0),8),2,0)</f>
        <v>20.7575</v>
      </c>
      <c r="J717" s="284">
        <f ca="1">IF(ISNUMBER(I717),ROUND(F717*E717*I717,2),"")</f>
        <v>12.45</v>
      </c>
      <c r="K717" s="283">
        <f>BDI!$E$17</f>
        <v>0.18609999999999999</v>
      </c>
      <c r="L717" s="283"/>
      <c r="M717" s="283"/>
      <c r="N717" s="131">
        <f t="shared" ca="1" si="11"/>
        <v>24.62</v>
      </c>
      <c r="O717" s="340">
        <f ca="1">IF(ISNUMBER(I717),ROUND(F717*N717*E717,2),"")</f>
        <v>14.77</v>
      </c>
      <c r="P717" s="262"/>
      <c r="Q717" s="262"/>
      <c r="R717" s="262"/>
      <c r="S717" s="262"/>
      <c r="T717" s="262"/>
      <c r="U717" s="262"/>
      <c r="V717" s="262"/>
      <c r="W717" s="262"/>
      <c r="X717" s="262"/>
      <c r="Y717" s="262"/>
      <c r="Z717" s="262"/>
      <c r="AA717" s="262"/>
      <c r="AB717" s="262"/>
      <c r="AC717" s="262"/>
      <c r="AD717" s="262"/>
      <c r="AE717" s="262"/>
      <c r="AF717" s="262"/>
      <c r="AG717" s="262"/>
      <c r="AH717" s="262"/>
      <c r="AI717" s="262"/>
      <c r="AJ717" s="262"/>
      <c r="AK717" s="262"/>
      <c r="AL717" s="262"/>
      <c r="AM717" s="262"/>
      <c r="AN717" s="262"/>
      <c r="AO717" s="262"/>
      <c r="AP717" s="262"/>
      <c r="AQ717" s="262"/>
      <c r="AR717" s="262"/>
      <c r="AS717" s="262"/>
      <c r="AT717" s="262"/>
      <c r="AU717" s="262"/>
      <c r="AV717" s="262"/>
      <c r="AW717" s="262"/>
      <c r="AX717" s="262"/>
      <c r="AY717" s="262"/>
      <c r="AZ717" s="262"/>
      <c r="BA717" s="262"/>
      <c r="BB717" s="262"/>
      <c r="BC717" s="262"/>
      <c r="BD717" s="262"/>
      <c r="BE717" s="262"/>
      <c r="BF717" s="262"/>
      <c r="BG717" s="262"/>
      <c r="BH717" s="262"/>
      <c r="BI717" s="262"/>
      <c r="BJ717" s="262"/>
      <c r="BK717" s="262"/>
      <c r="BL717" s="262"/>
      <c r="BM717" s="262"/>
      <c r="BN717" s="262"/>
      <c r="BO717" s="262"/>
      <c r="BP717" s="262"/>
      <c r="BQ717" s="262"/>
      <c r="BR717" s="262"/>
      <c r="BS717" s="262"/>
      <c r="BT717" s="262"/>
      <c r="BU717" s="262"/>
      <c r="BV717" s="262"/>
      <c r="BW717" s="262"/>
      <c r="BX717" s="262"/>
      <c r="BY717" s="262"/>
      <c r="BZ717" s="262"/>
      <c r="CA717" s="262"/>
      <c r="CB717" s="262"/>
      <c r="CC717" s="262"/>
      <c r="CD717" s="262"/>
      <c r="CE717" s="262"/>
      <c r="CF717" s="262"/>
      <c r="CG717" s="262"/>
      <c r="CH717" s="262"/>
      <c r="CI717" s="262"/>
      <c r="CJ717" s="262"/>
      <c r="CK717" s="262"/>
      <c r="CL717" s="262"/>
      <c r="CM717" s="262"/>
      <c r="CN717" s="262"/>
      <c r="CO717" s="262"/>
      <c r="CP717" s="262"/>
      <c r="CQ717" s="262"/>
      <c r="CR717" s="262"/>
      <c r="CS717" s="262"/>
      <c r="CT717" s="262"/>
      <c r="CU717" s="262"/>
      <c r="CV717" s="262"/>
      <c r="CW717" s="262"/>
      <c r="CX717" s="262"/>
      <c r="CY717" s="262"/>
      <c r="CZ717" s="262"/>
      <c r="DA717" s="262"/>
      <c r="DB717" s="262"/>
      <c r="DC717" s="262"/>
      <c r="DD717" s="262"/>
      <c r="DE717" s="262"/>
      <c r="DF717" s="262"/>
      <c r="DG717" s="262"/>
      <c r="DH717" s="262"/>
      <c r="DI717" s="262"/>
      <c r="DJ717" s="262"/>
      <c r="DK717" s="262"/>
      <c r="DL717" s="262"/>
      <c r="DM717" s="262"/>
      <c r="DN717" s="262"/>
      <c r="DO717" s="262"/>
      <c r="DP717" s="262"/>
      <c r="DQ717" s="262"/>
      <c r="DR717" s="262"/>
      <c r="DS717" s="262"/>
      <c r="DT717" s="262"/>
      <c r="DU717" s="262"/>
      <c r="DV717" s="262"/>
      <c r="DW717" s="262"/>
      <c r="DX717" s="262"/>
      <c r="DY717" s="262"/>
      <c r="DZ717" s="262"/>
      <c r="EA717" s="262"/>
      <c r="EB717" s="262"/>
      <c r="EC717" s="262"/>
      <c r="ED717" s="262"/>
      <c r="EE717" s="262"/>
      <c r="EF717" s="262"/>
      <c r="EG717" s="262"/>
      <c r="EH717" s="262"/>
      <c r="EI717" s="262"/>
      <c r="EJ717" s="262"/>
      <c r="EK717" s="262"/>
      <c r="EL717" s="262"/>
      <c r="EM717" s="262"/>
      <c r="EN717" s="262"/>
      <c r="EO717" s="262"/>
      <c r="EP717" s="262"/>
      <c r="EQ717" s="262"/>
      <c r="ER717" s="262"/>
      <c r="ES717" s="262"/>
      <c r="ET717" s="262"/>
      <c r="EU717" s="262"/>
      <c r="EV717" s="262"/>
      <c r="EW717" s="262"/>
      <c r="EX717" s="262"/>
      <c r="EY717" s="262"/>
      <c r="EZ717" s="262"/>
      <c r="FA717" s="262"/>
      <c r="FB717" s="262"/>
      <c r="FC717" s="262"/>
      <c r="FD717" s="262"/>
      <c r="FE717" s="262"/>
      <c r="FF717" s="262"/>
      <c r="FG717" s="262"/>
      <c r="FH717" s="262"/>
      <c r="FI717" s="262"/>
      <c r="FJ717" s="262"/>
      <c r="FK717" s="262"/>
      <c r="FL717" s="262"/>
      <c r="FM717" s="262"/>
      <c r="FN717" s="262"/>
      <c r="FO717" s="262"/>
      <c r="FP717" s="262"/>
      <c r="FQ717" s="262"/>
      <c r="FR717" s="262"/>
      <c r="FS717" s="262"/>
      <c r="FT717" s="262"/>
      <c r="FU717" s="262"/>
      <c r="FV717" s="262"/>
      <c r="FW717" s="262"/>
      <c r="FX717" s="262"/>
      <c r="FY717" s="262"/>
      <c r="FZ717" s="262"/>
      <c r="GA717" s="262"/>
      <c r="GB717" s="262"/>
      <c r="GC717" s="262"/>
      <c r="GD717" s="262"/>
    </row>
    <row r="718" spans="1:186" s="279" customFormat="1" x14ac:dyDescent="0.2">
      <c r="A718" s="339" t="s">
        <v>12612</v>
      </c>
      <c r="B718" s="280" t="s">
        <v>2026</v>
      </c>
      <c r="C718" s="281" t="s">
        <v>8485</v>
      </c>
      <c r="D718" s="130" t="s">
        <v>18</v>
      </c>
      <c r="E718" s="130">
        <v>12</v>
      </c>
      <c r="F718" s="130">
        <v>0.2</v>
      </c>
      <c r="G718" s="282"/>
      <c r="H718" s="283"/>
      <c r="I718" s="284">
        <f ca="1">OFFSET(INDEX(Composições!A:H,MATCH(B718,Composições!A:A,0),8),2,0)</f>
        <v>52.0505</v>
      </c>
      <c r="J718" s="284">
        <f ca="1">IF(ISNUMBER(I718),ROUND(F718*E718*I718,2),"")</f>
        <v>124.92</v>
      </c>
      <c r="K718" s="283">
        <f>BDI!$E$17</f>
        <v>0.18609999999999999</v>
      </c>
      <c r="L718" s="283"/>
      <c r="M718" s="283"/>
      <c r="N718" s="131">
        <f t="shared" ca="1" si="11"/>
        <v>61.74</v>
      </c>
      <c r="O718" s="340">
        <f ca="1">IF(ISNUMBER(I718),ROUND(F718*N718*E718,2),"")</f>
        <v>148.18</v>
      </c>
      <c r="P718" s="262"/>
      <c r="Q718" s="262"/>
      <c r="R718" s="262"/>
      <c r="S718" s="262"/>
      <c r="T718" s="262"/>
      <c r="U718" s="262"/>
      <c r="V718" s="262"/>
      <c r="W718" s="262"/>
      <c r="X718" s="262"/>
      <c r="Y718" s="262"/>
      <c r="Z718" s="262"/>
      <c r="AA718" s="262"/>
      <c r="AB718" s="262"/>
      <c r="AC718" s="262"/>
      <c r="AD718" s="262"/>
      <c r="AE718" s="262"/>
      <c r="AF718" s="262"/>
      <c r="AG718" s="262"/>
      <c r="AH718" s="262"/>
      <c r="AI718" s="262"/>
      <c r="AJ718" s="262"/>
      <c r="AK718" s="262"/>
      <c r="AL718" s="262"/>
      <c r="AM718" s="262"/>
      <c r="AN718" s="262"/>
      <c r="AO718" s="262"/>
      <c r="AP718" s="262"/>
      <c r="AQ718" s="262"/>
      <c r="AR718" s="262"/>
      <c r="AS718" s="262"/>
      <c r="AT718" s="262"/>
      <c r="AU718" s="262"/>
      <c r="AV718" s="262"/>
      <c r="AW718" s="262"/>
      <c r="AX718" s="262"/>
      <c r="AY718" s="262"/>
      <c r="AZ718" s="262"/>
      <c r="BA718" s="262"/>
      <c r="BB718" s="262"/>
      <c r="BC718" s="262"/>
      <c r="BD718" s="262"/>
      <c r="BE718" s="262"/>
      <c r="BF718" s="262"/>
      <c r="BG718" s="262"/>
      <c r="BH718" s="262"/>
      <c r="BI718" s="262"/>
      <c r="BJ718" s="262"/>
      <c r="BK718" s="262"/>
      <c r="BL718" s="262"/>
      <c r="BM718" s="262"/>
      <c r="BN718" s="262"/>
      <c r="BO718" s="262"/>
      <c r="BP718" s="262"/>
      <c r="BQ718" s="262"/>
      <c r="BR718" s="262"/>
      <c r="BS718" s="262"/>
      <c r="BT718" s="262"/>
      <c r="BU718" s="262"/>
      <c r="BV718" s="262"/>
      <c r="BW718" s="262"/>
      <c r="BX718" s="262"/>
      <c r="BY718" s="262"/>
      <c r="BZ718" s="262"/>
      <c r="CA718" s="262"/>
      <c r="CB718" s="262"/>
      <c r="CC718" s="262"/>
      <c r="CD718" s="262"/>
      <c r="CE718" s="262"/>
      <c r="CF718" s="262"/>
      <c r="CG718" s="262"/>
      <c r="CH718" s="262"/>
      <c r="CI718" s="262"/>
      <c r="CJ718" s="262"/>
      <c r="CK718" s="262"/>
      <c r="CL718" s="262"/>
      <c r="CM718" s="262"/>
      <c r="CN718" s="262"/>
      <c r="CO718" s="262"/>
      <c r="CP718" s="262"/>
      <c r="CQ718" s="262"/>
      <c r="CR718" s="262"/>
      <c r="CS718" s="262"/>
      <c r="CT718" s="262"/>
      <c r="CU718" s="262"/>
      <c r="CV718" s="262"/>
      <c r="CW718" s="262"/>
      <c r="CX718" s="262"/>
      <c r="CY718" s="262"/>
      <c r="CZ718" s="262"/>
      <c r="DA718" s="262"/>
      <c r="DB718" s="262"/>
      <c r="DC718" s="262"/>
      <c r="DD718" s="262"/>
      <c r="DE718" s="262"/>
      <c r="DF718" s="262"/>
      <c r="DG718" s="262"/>
      <c r="DH718" s="262"/>
      <c r="DI718" s="262"/>
      <c r="DJ718" s="262"/>
      <c r="DK718" s="262"/>
      <c r="DL718" s="262"/>
      <c r="DM718" s="262"/>
      <c r="DN718" s="262"/>
      <c r="DO718" s="262"/>
      <c r="DP718" s="262"/>
      <c r="DQ718" s="262"/>
      <c r="DR718" s="262"/>
      <c r="DS718" s="262"/>
      <c r="DT718" s="262"/>
      <c r="DU718" s="262"/>
      <c r="DV718" s="262"/>
      <c r="DW718" s="262"/>
      <c r="DX718" s="262"/>
      <c r="DY718" s="262"/>
      <c r="DZ718" s="262"/>
      <c r="EA718" s="262"/>
      <c r="EB718" s="262"/>
      <c r="EC718" s="262"/>
      <c r="ED718" s="262"/>
      <c r="EE718" s="262"/>
      <c r="EF718" s="262"/>
      <c r="EG718" s="262"/>
      <c r="EH718" s="262"/>
      <c r="EI718" s="262"/>
      <c r="EJ718" s="262"/>
      <c r="EK718" s="262"/>
      <c r="EL718" s="262"/>
      <c r="EM718" s="262"/>
      <c r="EN718" s="262"/>
      <c r="EO718" s="262"/>
      <c r="EP718" s="262"/>
      <c r="EQ718" s="262"/>
      <c r="ER718" s="262"/>
      <c r="ES718" s="262"/>
      <c r="ET718" s="262"/>
      <c r="EU718" s="262"/>
      <c r="EV718" s="262"/>
      <c r="EW718" s="262"/>
      <c r="EX718" s="262"/>
      <c r="EY718" s="262"/>
      <c r="EZ718" s="262"/>
      <c r="FA718" s="262"/>
      <c r="FB718" s="262"/>
      <c r="FC718" s="262"/>
      <c r="FD718" s="262"/>
      <c r="FE718" s="262"/>
      <c r="FF718" s="262"/>
      <c r="FG718" s="262"/>
      <c r="FH718" s="262"/>
      <c r="FI718" s="262"/>
      <c r="FJ718" s="262"/>
      <c r="FK718" s="262"/>
      <c r="FL718" s="262"/>
      <c r="FM718" s="262"/>
      <c r="FN718" s="262"/>
      <c r="FO718" s="262"/>
      <c r="FP718" s="262"/>
      <c r="FQ718" s="262"/>
      <c r="FR718" s="262"/>
      <c r="FS718" s="262"/>
      <c r="FT718" s="262"/>
      <c r="FU718" s="262"/>
      <c r="FV718" s="262"/>
      <c r="FW718" s="262"/>
      <c r="FX718" s="262"/>
      <c r="FY718" s="262"/>
      <c r="FZ718" s="262"/>
      <c r="GA718" s="262"/>
      <c r="GB718" s="262"/>
      <c r="GC718" s="262"/>
      <c r="GD718" s="262"/>
    </row>
    <row r="719" spans="1:186" s="279" customFormat="1" x14ac:dyDescent="0.2">
      <c r="A719" s="339" t="s">
        <v>12613</v>
      </c>
      <c r="B719" s="280" t="s">
        <v>8486</v>
      </c>
      <c r="C719" s="281" t="s">
        <v>8487</v>
      </c>
      <c r="D719" s="130" t="s">
        <v>18</v>
      </c>
      <c r="E719" s="130">
        <v>12</v>
      </c>
      <c r="F719" s="130">
        <v>0.2</v>
      </c>
      <c r="G719" s="282"/>
      <c r="H719" s="283"/>
      <c r="I719" s="358">
        <v>56.06</v>
      </c>
      <c r="J719" s="284">
        <f>IF(ISNUMBER(I719),ROUND(F719*E719*I719,2),"")</f>
        <v>134.54</v>
      </c>
      <c r="K719" s="283">
        <f>BDI!$E$17</f>
        <v>0.18609999999999999</v>
      </c>
      <c r="L719" s="283"/>
      <c r="M719" s="283"/>
      <c r="N719" s="131">
        <f t="shared" si="11"/>
        <v>66.489999999999995</v>
      </c>
      <c r="O719" s="340">
        <f>IF(ISNUMBER(I719),ROUND(F719*N719*E719,2),"")</f>
        <v>159.58000000000001</v>
      </c>
      <c r="P719" s="262"/>
      <c r="Q719" s="262"/>
      <c r="R719" s="262"/>
      <c r="S719" s="262"/>
      <c r="T719" s="262"/>
      <c r="U719" s="262"/>
      <c r="V719" s="262"/>
      <c r="W719" s="262"/>
      <c r="X719" s="262"/>
      <c r="Y719" s="262"/>
      <c r="Z719" s="262"/>
      <c r="AA719" s="262"/>
      <c r="AB719" s="262"/>
      <c r="AC719" s="262"/>
      <c r="AD719" s="262"/>
      <c r="AE719" s="262"/>
      <c r="AF719" s="262"/>
      <c r="AG719" s="262"/>
      <c r="AH719" s="262"/>
      <c r="AI719" s="262"/>
      <c r="AJ719" s="262"/>
      <c r="AK719" s="262"/>
      <c r="AL719" s="262"/>
      <c r="AM719" s="262"/>
      <c r="AN719" s="262"/>
      <c r="AO719" s="262"/>
      <c r="AP719" s="262"/>
      <c r="AQ719" s="262"/>
      <c r="AR719" s="262"/>
      <c r="AS719" s="262"/>
      <c r="AT719" s="262"/>
      <c r="AU719" s="262"/>
      <c r="AV719" s="262"/>
      <c r="AW719" s="262"/>
      <c r="AX719" s="262"/>
      <c r="AY719" s="262"/>
      <c r="AZ719" s="262"/>
      <c r="BA719" s="262"/>
      <c r="BB719" s="262"/>
      <c r="BC719" s="262"/>
      <c r="BD719" s="262"/>
      <c r="BE719" s="262"/>
      <c r="BF719" s="262"/>
      <c r="BG719" s="262"/>
      <c r="BH719" s="262"/>
      <c r="BI719" s="262"/>
      <c r="BJ719" s="262"/>
      <c r="BK719" s="262"/>
      <c r="BL719" s="262"/>
      <c r="BM719" s="262"/>
      <c r="BN719" s="262"/>
      <c r="BO719" s="262"/>
      <c r="BP719" s="262"/>
      <c r="BQ719" s="262"/>
      <c r="BR719" s="262"/>
      <c r="BS719" s="262"/>
      <c r="BT719" s="262"/>
      <c r="BU719" s="262"/>
      <c r="BV719" s="262"/>
      <c r="BW719" s="262"/>
      <c r="BX719" s="262"/>
      <c r="BY719" s="262"/>
      <c r="BZ719" s="262"/>
      <c r="CA719" s="262"/>
      <c r="CB719" s="262"/>
      <c r="CC719" s="262"/>
      <c r="CD719" s="262"/>
      <c r="CE719" s="262"/>
      <c r="CF719" s="262"/>
      <c r="CG719" s="262"/>
      <c r="CH719" s="262"/>
      <c r="CI719" s="262"/>
      <c r="CJ719" s="262"/>
      <c r="CK719" s="262"/>
      <c r="CL719" s="262"/>
      <c r="CM719" s="262"/>
      <c r="CN719" s="262"/>
      <c r="CO719" s="262"/>
      <c r="CP719" s="262"/>
      <c r="CQ719" s="262"/>
      <c r="CR719" s="262"/>
      <c r="CS719" s="262"/>
      <c r="CT719" s="262"/>
      <c r="CU719" s="262"/>
      <c r="CV719" s="262"/>
      <c r="CW719" s="262"/>
      <c r="CX719" s="262"/>
      <c r="CY719" s="262"/>
      <c r="CZ719" s="262"/>
      <c r="DA719" s="262"/>
      <c r="DB719" s="262"/>
      <c r="DC719" s="262"/>
      <c r="DD719" s="262"/>
      <c r="DE719" s="262"/>
      <c r="DF719" s="262"/>
      <c r="DG719" s="262"/>
      <c r="DH719" s="262"/>
      <c r="DI719" s="262"/>
      <c r="DJ719" s="262"/>
      <c r="DK719" s="262"/>
      <c r="DL719" s="262"/>
      <c r="DM719" s="262"/>
      <c r="DN719" s="262"/>
      <c r="DO719" s="262"/>
      <c r="DP719" s="262"/>
      <c r="DQ719" s="262"/>
      <c r="DR719" s="262"/>
      <c r="DS719" s="262"/>
      <c r="DT719" s="262"/>
      <c r="DU719" s="262"/>
      <c r="DV719" s="262"/>
      <c r="DW719" s="262"/>
      <c r="DX719" s="262"/>
      <c r="DY719" s="262"/>
      <c r="DZ719" s="262"/>
      <c r="EA719" s="262"/>
      <c r="EB719" s="262"/>
      <c r="EC719" s="262"/>
      <c r="ED719" s="262"/>
      <c r="EE719" s="262"/>
      <c r="EF719" s="262"/>
      <c r="EG719" s="262"/>
      <c r="EH719" s="262"/>
      <c r="EI719" s="262"/>
      <c r="EJ719" s="262"/>
      <c r="EK719" s="262"/>
      <c r="EL719" s="262"/>
      <c r="EM719" s="262"/>
      <c r="EN719" s="262"/>
      <c r="EO719" s="262"/>
      <c r="EP719" s="262"/>
      <c r="EQ719" s="262"/>
      <c r="ER719" s="262"/>
      <c r="ES719" s="262"/>
      <c r="ET719" s="262"/>
      <c r="EU719" s="262"/>
      <c r="EV719" s="262"/>
      <c r="EW719" s="262"/>
      <c r="EX719" s="262"/>
      <c r="EY719" s="262"/>
      <c r="EZ719" s="262"/>
      <c r="FA719" s="262"/>
      <c r="FB719" s="262"/>
      <c r="FC719" s="262"/>
      <c r="FD719" s="262"/>
      <c r="FE719" s="262"/>
      <c r="FF719" s="262"/>
      <c r="FG719" s="262"/>
      <c r="FH719" s="262"/>
      <c r="FI719" s="262"/>
      <c r="FJ719" s="262"/>
      <c r="FK719" s="262"/>
      <c r="FL719" s="262"/>
      <c r="FM719" s="262"/>
      <c r="FN719" s="262"/>
      <c r="FO719" s="262"/>
      <c r="FP719" s="262"/>
      <c r="FQ719" s="262"/>
      <c r="FR719" s="262"/>
      <c r="FS719" s="262"/>
      <c r="FT719" s="262"/>
      <c r="FU719" s="262"/>
      <c r="FV719" s="262"/>
      <c r="FW719" s="262"/>
      <c r="FX719" s="262"/>
      <c r="FY719" s="262"/>
      <c r="FZ719" s="262"/>
      <c r="GA719" s="262"/>
      <c r="GB719" s="262"/>
      <c r="GC719" s="262"/>
      <c r="GD719" s="262"/>
    </row>
    <row r="720" spans="1:186" s="279" customFormat="1" x14ac:dyDescent="0.2">
      <c r="A720" s="339" t="s">
        <v>12614</v>
      </c>
      <c r="B720" s="280" t="s">
        <v>2027</v>
      </c>
      <c r="C720" s="281" t="s">
        <v>8488</v>
      </c>
      <c r="D720" s="130" t="s">
        <v>18</v>
      </c>
      <c r="E720" s="130">
        <v>12</v>
      </c>
      <c r="F720" s="130">
        <v>0.2</v>
      </c>
      <c r="G720" s="282"/>
      <c r="H720" s="283"/>
      <c r="I720" s="284">
        <f ca="1">OFFSET(INDEX(Composições!A:H,MATCH(B720,Composições!A:A,0),8),2,0)</f>
        <v>9.6044999999999998</v>
      </c>
      <c r="J720" s="284">
        <f ca="1">IF(ISNUMBER(I720),ROUND(F720*E720*I720,2),"")</f>
        <v>23.05</v>
      </c>
      <c r="K720" s="283">
        <f>BDI!$E$17</f>
        <v>0.18609999999999999</v>
      </c>
      <c r="L720" s="283"/>
      <c r="M720" s="283"/>
      <c r="N720" s="131">
        <f t="shared" ca="1" si="11"/>
        <v>11.39</v>
      </c>
      <c r="O720" s="340">
        <f ca="1">IF(ISNUMBER(I720),ROUND(F720*N720*E720,2),"")</f>
        <v>27.34</v>
      </c>
      <c r="P720" s="262"/>
      <c r="Q720" s="262"/>
      <c r="R720" s="262"/>
      <c r="S720" s="262"/>
      <c r="T720" s="262"/>
      <c r="U720" s="262"/>
      <c r="V720" s="262"/>
      <c r="W720" s="262"/>
      <c r="X720" s="262"/>
      <c r="Y720" s="262"/>
      <c r="Z720" s="262"/>
      <c r="AA720" s="262"/>
      <c r="AB720" s="262"/>
      <c r="AC720" s="262"/>
      <c r="AD720" s="262"/>
      <c r="AE720" s="262"/>
      <c r="AF720" s="262"/>
      <c r="AG720" s="262"/>
      <c r="AH720" s="262"/>
      <c r="AI720" s="262"/>
      <c r="AJ720" s="262"/>
      <c r="AK720" s="262"/>
      <c r="AL720" s="262"/>
      <c r="AM720" s="262"/>
      <c r="AN720" s="262"/>
      <c r="AO720" s="262"/>
      <c r="AP720" s="262"/>
      <c r="AQ720" s="262"/>
      <c r="AR720" s="262"/>
      <c r="AS720" s="262"/>
      <c r="AT720" s="262"/>
      <c r="AU720" s="262"/>
      <c r="AV720" s="262"/>
      <c r="AW720" s="262"/>
      <c r="AX720" s="262"/>
      <c r="AY720" s="262"/>
      <c r="AZ720" s="262"/>
      <c r="BA720" s="262"/>
      <c r="BB720" s="262"/>
      <c r="BC720" s="262"/>
      <c r="BD720" s="262"/>
      <c r="BE720" s="262"/>
      <c r="BF720" s="262"/>
      <c r="BG720" s="262"/>
      <c r="BH720" s="262"/>
      <c r="BI720" s="262"/>
      <c r="BJ720" s="262"/>
      <c r="BK720" s="262"/>
      <c r="BL720" s="262"/>
      <c r="BM720" s="262"/>
      <c r="BN720" s="262"/>
      <c r="BO720" s="262"/>
      <c r="BP720" s="262"/>
      <c r="BQ720" s="262"/>
      <c r="BR720" s="262"/>
      <c r="BS720" s="262"/>
      <c r="BT720" s="262"/>
      <c r="BU720" s="262"/>
      <c r="BV720" s="262"/>
      <c r="BW720" s="262"/>
      <c r="BX720" s="262"/>
      <c r="BY720" s="262"/>
      <c r="BZ720" s="262"/>
      <c r="CA720" s="262"/>
      <c r="CB720" s="262"/>
      <c r="CC720" s="262"/>
      <c r="CD720" s="262"/>
      <c r="CE720" s="262"/>
      <c r="CF720" s="262"/>
      <c r="CG720" s="262"/>
      <c r="CH720" s="262"/>
      <c r="CI720" s="262"/>
      <c r="CJ720" s="262"/>
      <c r="CK720" s="262"/>
      <c r="CL720" s="262"/>
      <c r="CM720" s="262"/>
      <c r="CN720" s="262"/>
      <c r="CO720" s="262"/>
      <c r="CP720" s="262"/>
      <c r="CQ720" s="262"/>
      <c r="CR720" s="262"/>
      <c r="CS720" s="262"/>
      <c r="CT720" s="262"/>
      <c r="CU720" s="262"/>
      <c r="CV720" s="262"/>
      <c r="CW720" s="262"/>
      <c r="CX720" s="262"/>
      <c r="CY720" s="262"/>
      <c r="CZ720" s="262"/>
      <c r="DA720" s="262"/>
      <c r="DB720" s="262"/>
      <c r="DC720" s="262"/>
      <c r="DD720" s="262"/>
      <c r="DE720" s="262"/>
      <c r="DF720" s="262"/>
      <c r="DG720" s="262"/>
      <c r="DH720" s="262"/>
      <c r="DI720" s="262"/>
      <c r="DJ720" s="262"/>
      <c r="DK720" s="262"/>
      <c r="DL720" s="262"/>
      <c r="DM720" s="262"/>
      <c r="DN720" s="262"/>
      <c r="DO720" s="262"/>
      <c r="DP720" s="262"/>
      <c r="DQ720" s="262"/>
      <c r="DR720" s="262"/>
      <c r="DS720" s="262"/>
      <c r="DT720" s="262"/>
      <c r="DU720" s="262"/>
      <c r="DV720" s="262"/>
      <c r="DW720" s="262"/>
      <c r="DX720" s="262"/>
      <c r="DY720" s="262"/>
      <c r="DZ720" s="262"/>
      <c r="EA720" s="262"/>
      <c r="EB720" s="262"/>
      <c r="EC720" s="262"/>
      <c r="ED720" s="262"/>
      <c r="EE720" s="262"/>
      <c r="EF720" s="262"/>
      <c r="EG720" s="262"/>
      <c r="EH720" s="262"/>
      <c r="EI720" s="262"/>
      <c r="EJ720" s="262"/>
      <c r="EK720" s="262"/>
      <c r="EL720" s="262"/>
      <c r="EM720" s="262"/>
      <c r="EN720" s="262"/>
      <c r="EO720" s="262"/>
      <c r="EP720" s="262"/>
      <c r="EQ720" s="262"/>
      <c r="ER720" s="262"/>
      <c r="ES720" s="262"/>
      <c r="ET720" s="262"/>
      <c r="EU720" s="262"/>
      <c r="EV720" s="262"/>
      <c r="EW720" s="262"/>
      <c r="EX720" s="262"/>
      <c r="EY720" s="262"/>
      <c r="EZ720" s="262"/>
      <c r="FA720" s="262"/>
      <c r="FB720" s="262"/>
      <c r="FC720" s="262"/>
      <c r="FD720" s="262"/>
      <c r="FE720" s="262"/>
      <c r="FF720" s="262"/>
      <c r="FG720" s="262"/>
      <c r="FH720" s="262"/>
      <c r="FI720" s="262"/>
      <c r="FJ720" s="262"/>
      <c r="FK720" s="262"/>
      <c r="FL720" s="262"/>
      <c r="FM720" s="262"/>
      <c r="FN720" s="262"/>
      <c r="FO720" s="262"/>
      <c r="FP720" s="262"/>
      <c r="FQ720" s="262"/>
      <c r="FR720" s="262"/>
      <c r="FS720" s="262"/>
      <c r="FT720" s="262"/>
      <c r="FU720" s="262"/>
      <c r="FV720" s="262"/>
      <c r="FW720" s="262"/>
      <c r="FX720" s="262"/>
      <c r="FY720" s="262"/>
      <c r="FZ720" s="262"/>
      <c r="GA720" s="262"/>
      <c r="GB720" s="262"/>
      <c r="GC720" s="262"/>
      <c r="GD720" s="262"/>
    </row>
    <row r="721" spans="1:186" s="279" customFormat="1" x14ac:dyDescent="0.2">
      <c r="A721" s="339" t="s">
        <v>12615</v>
      </c>
      <c r="B721" s="280" t="s">
        <v>2028</v>
      </c>
      <c r="C721" s="281" t="s">
        <v>8489</v>
      </c>
      <c r="D721" s="130" t="s">
        <v>18</v>
      </c>
      <c r="E721" s="130">
        <v>12</v>
      </c>
      <c r="F721" s="130">
        <v>0.2</v>
      </c>
      <c r="G721" s="282"/>
      <c r="H721" s="283"/>
      <c r="I721" s="284">
        <f ca="1">OFFSET(INDEX(Composições!A:H,MATCH(B721,Composições!A:A,0),8),2,0)</f>
        <v>14.193</v>
      </c>
      <c r="J721" s="284">
        <f ca="1">IF(ISNUMBER(I721),ROUND(F721*E721*I721,2),"")</f>
        <v>34.06</v>
      </c>
      <c r="K721" s="283">
        <f>BDI!$E$17</f>
        <v>0.18609999999999999</v>
      </c>
      <c r="L721" s="283"/>
      <c r="M721" s="283"/>
      <c r="N721" s="131">
        <f t="shared" ca="1" si="11"/>
        <v>16.829999999999998</v>
      </c>
      <c r="O721" s="340">
        <f ca="1">IF(ISNUMBER(I721),ROUND(F721*N721*E721,2),"")</f>
        <v>40.39</v>
      </c>
      <c r="P721" s="262"/>
      <c r="Q721" s="262"/>
      <c r="R721" s="262"/>
      <c r="S721" s="262"/>
      <c r="T721" s="262"/>
      <c r="U721" s="262"/>
      <c r="V721" s="262"/>
      <c r="W721" s="262"/>
      <c r="X721" s="262"/>
      <c r="Y721" s="262"/>
      <c r="Z721" s="262"/>
      <c r="AA721" s="262"/>
      <c r="AB721" s="262"/>
      <c r="AC721" s="262"/>
      <c r="AD721" s="262"/>
      <c r="AE721" s="262"/>
      <c r="AF721" s="262"/>
      <c r="AG721" s="262"/>
      <c r="AH721" s="262"/>
      <c r="AI721" s="262"/>
      <c r="AJ721" s="262"/>
      <c r="AK721" s="262"/>
      <c r="AL721" s="262"/>
      <c r="AM721" s="262"/>
      <c r="AN721" s="262"/>
      <c r="AO721" s="262"/>
      <c r="AP721" s="262"/>
      <c r="AQ721" s="262"/>
      <c r="AR721" s="262"/>
      <c r="AS721" s="262"/>
      <c r="AT721" s="262"/>
      <c r="AU721" s="262"/>
      <c r="AV721" s="262"/>
      <c r="AW721" s="262"/>
      <c r="AX721" s="262"/>
      <c r="AY721" s="262"/>
      <c r="AZ721" s="262"/>
      <c r="BA721" s="262"/>
      <c r="BB721" s="262"/>
      <c r="BC721" s="262"/>
      <c r="BD721" s="262"/>
      <c r="BE721" s="262"/>
      <c r="BF721" s="262"/>
      <c r="BG721" s="262"/>
      <c r="BH721" s="262"/>
      <c r="BI721" s="262"/>
      <c r="BJ721" s="262"/>
      <c r="BK721" s="262"/>
      <c r="BL721" s="262"/>
      <c r="BM721" s="262"/>
      <c r="BN721" s="262"/>
      <c r="BO721" s="262"/>
      <c r="BP721" s="262"/>
      <c r="BQ721" s="262"/>
      <c r="BR721" s="262"/>
      <c r="BS721" s="262"/>
      <c r="BT721" s="262"/>
      <c r="BU721" s="262"/>
      <c r="BV721" s="262"/>
      <c r="BW721" s="262"/>
      <c r="BX721" s="262"/>
      <c r="BY721" s="262"/>
      <c r="BZ721" s="262"/>
      <c r="CA721" s="262"/>
      <c r="CB721" s="262"/>
      <c r="CC721" s="262"/>
      <c r="CD721" s="262"/>
      <c r="CE721" s="262"/>
      <c r="CF721" s="262"/>
      <c r="CG721" s="262"/>
      <c r="CH721" s="262"/>
      <c r="CI721" s="262"/>
      <c r="CJ721" s="262"/>
      <c r="CK721" s="262"/>
      <c r="CL721" s="262"/>
      <c r="CM721" s="262"/>
      <c r="CN721" s="262"/>
      <c r="CO721" s="262"/>
      <c r="CP721" s="262"/>
      <c r="CQ721" s="262"/>
      <c r="CR721" s="262"/>
      <c r="CS721" s="262"/>
      <c r="CT721" s="262"/>
      <c r="CU721" s="262"/>
      <c r="CV721" s="262"/>
      <c r="CW721" s="262"/>
      <c r="CX721" s="262"/>
      <c r="CY721" s="262"/>
      <c r="CZ721" s="262"/>
      <c r="DA721" s="262"/>
      <c r="DB721" s="262"/>
      <c r="DC721" s="262"/>
      <c r="DD721" s="262"/>
      <c r="DE721" s="262"/>
      <c r="DF721" s="262"/>
      <c r="DG721" s="262"/>
      <c r="DH721" s="262"/>
      <c r="DI721" s="262"/>
      <c r="DJ721" s="262"/>
      <c r="DK721" s="262"/>
      <c r="DL721" s="262"/>
      <c r="DM721" s="262"/>
      <c r="DN721" s="262"/>
      <c r="DO721" s="262"/>
      <c r="DP721" s="262"/>
      <c r="DQ721" s="262"/>
      <c r="DR721" s="262"/>
      <c r="DS721" s="262"/>
      <c r="DT721" s="262"/>
      <c r="DU721" s="262"/>
      <c r="DV721" s="262"/>
      <c r="DW721" s="262"/>
      <c r="DX721" s="262"/>
      <c r="DY721" s="262"/>
      <c r="DZ721" s="262"/>
      <c r="EA721" s="262"/>
      <c r="EB721" s="262"/>
      <c r="EC721" s="262"/>
      <c r="ED721" s="262"/>
      <c r="EE721" s="262"/>
      <c r="EF721" s="262"/>
      <c r="EG721" s="262"/>
      <c r="EH721" s="262"/>
      <c r="EI721" s="262"/>
      <c r="EJ721" s="262"/>
      <c r="EK721" s="262"/>
      <c r="EL721" s="262"/>
      <c r="EM721" s="262"/>
      <c r="EN721" s="262"/>
      <c r="EO721" s="262"/>
      <c r="EP721" s="262"/>
      <c r="EQ721" s="262"/>
      <c r="ER721" s="262"/>
      <c r="ES721" s="262"/>
      <c r="ET721" s="262"/>
      <c r="EU721" s="262"/>
      <c r="EV721" s="262"/>
      <c r="EW721" s="262"/>
      <c r="EX721" s="262"/>
      <c r="EY721" s="262"/>
      <c r="EZ721" s="262"/>
      <c r="FA721" s="262"/>
      <c r="FB721" s="262"/>
      <c r="FC721" s="262"/>
      <c r="FD721" s="262"/>
      <c r="FE721" s="262"/>
      <c r="FF721" s="262"/>
      <c r="FG721" s="262"/>
      <c r="FH721" s="262"/>
      <c r="FI721" s="262"/>
      <c r="FJ721" s="262"/>
      <c r="FK721" s="262"/>
      <c r="FL721" s="262"/>
      <c r="FM721" s="262"/>
      <c r="FN721" s="262"/>
      <c r="FO721" s="262"/>
      <c r="FP721" s="262"/>
      <c r="FQ721" s="262"/>
      <c r="FR721" s="262"/>
      <c r="FS721" s="262"/>
      <c r="FT721" s="262"/>
      <c r="FU721" s="262"/>
      <c r="FV721" s="262"/>
      <c r="FW721" s="262"/>
      <c r="FX721" s="262"/>
      <c r="FY721" s="262"/>
      <c r="FZ721" s="262"/>
      <c r="GA721" s="262"/>
      <c r="GB721" s="262"/>
      <c r="GC721" s="262"/>
      <c r="GD721" s="262"/>
    </row>
    <row r="722" spans="1:186" s="279" customFormat="1" x14ac:dyDescent="0.2">
      <c r="A722" s="339" t="s">
        <v>12616</v>
      </c>
      <c r="B722" s="280" t="s">
        <v>2029</v>
      </c>
      <c r="C722" s="281" t="s">
        <v>8490</v>
      </c>
      <c r="D722" s="130" t="s">
        <v>18</v>
      </c>
      <c r="E722" s="130">
        <v>12</v>
      </c>
      <c r="F722" s="130">
        <v>0.2</v>
      </c>
      <c r="G722" s="282"/>
      <c r="H722" s="283"/>
      <c r="I722" s="284">
        <f ca="1">OFFSET(INDEX(Composições!A:H,MATCH(B722,Composições!A:A,0),8),2,0)</f>
        <v>3.8665000000000003</v>
      </c>
      <c r="J722" s="284">
        <f ca="1">IF(ISNUMBER(I722),ROUND(F722*E722*I722,2),"")</f>
        <v>9.2799999999999994</v>
      </c>
      <c r="K722" s="283">
        <f>BDI!$E$17</f>
        <v>0.18609999999999999</v>
      </c>
      <c r="L722" s="283"/>
      <c r="M722" s="283"/>
      <c r="N722" s="131">
        <f t="shared" ca="1" si="11"/>
        <v>4.59</v>
      </c>
      <c r="O722" s="340">
        <f ca="1">IF(ISNUMBER(I722),ROUND(F722*N722*E722,2),"")</f>
        <v>11.02</v>
      </c>
      <c r="P722" s="262"/>
      <c r="Q722" s="262"/>
      <c r="R722" s="262"/>
      <c r="S722" s="262"/>
      <c r="T722" s="262"/>
      <c r="U722" s="262"/>
      <c r="V722" s="262"/>
      <c r="W722" s="262"/>
      <c r="X722" s="262"/>
      <c r="Y722" s="262"/>
      <c r="Z722" s="262"/>
      <c r="AA722" s="262"/>
      <c r="AB722" s="262"/>
      <c r="AC722" s="262"/>
      <c r="AD722" s="262"/>
      <c r="AE722" s="262"/>
      <c r="AF722" s="262"/>
      <c r="AG722" s="262"/>
      <c r="AH722" s="262"/>
      <c r="AI722" s="262"/>
      <c r="AJ722" s="262"/>
      <c r="AK722" s="262"/>
      <c r="AL722" s="262"/>
      <c r="AM722" s="262"/>
      <c r="AN722" s="262"/>
      <c r="AO722" s="262"/>
      <c r="AP722" s="262"/>
      <c r="AQ722" s="262"/>
      <c r="AR722" s="262"/>
      <c r="AS722" s="262"/>
      <c r="AT722" s="262"/>
      <c r="AU722" s="262"/>
      <c r="AV722" s="262"/>
      <c r="AW722" s="262"/>
      <c r="AX722" s="262"/>
      <c r="AY722" s="262"/>
      <c r="AZ722" s="262"/>
      <c r="BA722" s="262"/>
      <c r="BB722" s="262"/>
      <c r="BC722" s="262"/>
      <c r="BD722" s="262"/>
      <c r="BE722" s="262"/>
      <c r="BF722" s="262"/>
      <c r="BG722" s="262"/>
      <c r="BH722" s="262"/>
      <c r="BI722" s="262"/>
      <c r="BJ722" s="262"/>
      <c r="BK722" s="262"/>
      <c r="BL722" s="262"/>
      <c r="BM722" s="262"/>
      <c r="BN722" s="262"/>
      <c r="BO722" s="262"/>
      <c r="BP722" s="262"/>
      <c r="BQ722" s="262"/>
      <c r="BR722" s="262"/>
      <c r="BS722" s="262"/>
      <c r="BT722" s="262"/>
      <c r="BU722" s="262"/>
      <c r="BV722" s="262"/>
      <c r="BW722" s="262"/>
      <c r="BX722" s="262"/>
      <c r="BY722" s="262"/>
      <c r="BZ722" s="262"/>
      <c r="CA722" s="262"/>
      <c r="CB722" s="262"/>
      <c r="CC722" s="262"/>
      <c r="CD722" s="262"/>
      <c r="CE722" s="262"/>
      <c r="CF722" s="262"/>
      <c r="CG722" s="262"/>
      <c r="CH722" s="262"/>
      <c r="CI722" s="262"/>
      <c r="CJ722" s="262"/>
      <c r="CK722" s="262"/>
      <c r="CL722" s="262"/>
      <c r="CM722" s="262"/>
      <c r="CN722" s="262"/>
      <c r="CO722" s="262"/>
      <c r="CP722" s="262"/>
      <c r="CQ722" s="262"/>
      <c r="CR722" s="262"/>
      <c r="CS722" s="262"/>
      <c r="CT722" s="262"/>
      <c r="CU722" s="262"/>
      <c r="CV722" s="262"/>
      <c r="CW722" s="262"/>
      <c r="CX722" s="262"/>
      <c r="CY722" s="262"/>
      <c r="CZ722" s="262"/>
      <c r="DA722" s="262"/>
      <c r="DB722" s="262"/>
      <c r="DC722" s="262"/>
      <c r="DD722" s="262"/>
      <c r="DE722" s="262"/>
      <c r="DF722" s="262"/>
      <c r="DG722" s="262"/>
      <c r="DH722" s="262"/>
      <c r="DI722" s="262"/>
      <c r="DJ722" s="262"/>
      <c r="DK722" s="262"/>
      <c r="DL722" s="262"/>
      <c r="DM722" s="262"/>
      <c r="DN722" s="262"/>
      <c r="DO722" s="262"/>
      <c r="DP722" s="262"/>
      <c r="DQ722" s="262"/>
      <c r="DR722" s="262"/>
      <c r="DS722" s="262"/>
      <c r="DT722" s="262"/>
      <c r="DU722" s="262"/>
      <c r="DV722" s="262"/>
      <c r="DW722" s="262"/>
      <c r="DX722" s="262"/>
      <c r="DY722" s="262"/>
      <c r="DZ722" s="262"/>
      <c r="EA722" s="262"/>
      <c r="EB722" s="262"/>
      <c r="EC722" s="262"/>
      <c r="ED722" s="262"/>
      <c r="EE722" s="262"/>
      <c r="EF722" s="262"/>
      <c r="EG722" s="262"/>
      <c r="EH722" s="262"/>
      <c r="EI722" s="262"/>
      <c r="EJ722" s="262"/>
      <c r="EK722" s="262"/>
      <c r="EL722" s="262"/>
      <c r="EM722" s="262"/>
      <c r="EN722" s="262"/>
      <c r="EO722" s="262"/>
      <c r="EP722" s="262"/>
      <c r="EQ722" s="262"/>
      <c r="ER722" s="262"/>
      <c r="ES722" s="262"/>
      <c r="ET722" s="262"/>
      <c r="EU722" s="262"/>
      <c r="EV722" s="262"/>
      <c r="EW722" s="262"/>
      <c r="EX722" s="262"/>
      <c r="EY722" s="262"/>
      <c r="EZ722" s="262"/>
      <c r="FA722" s="262"/>
      <c r="FB722" s="262"/>
      <c r="FC722" s="262"/>
      <c r="FD722" s="262"/>
      <c r="FE722" s="262"/>
      <c r="FF722" s="262"/>
      <c r="FG722" s="262"/>
      <c r="FH722" s="262"/>
      <c r="FI722" s="262"/>
      <c r="FJ722" s="262"/>
      <c r="FK722" s="262"/>
      <c r="FL722" s="262"/>
      <c r="FM722" s="262"/>
      <c r="FN722" s="262"/>
      <c r="FO722" s="262"/>
      <c r="FP722" s="262"/>
      <c r="FQ722" s="262"/>
      <c r="FR722" s="262"/>
      <c r="FS722" s="262"/>
      <c r="FT722" s="262"/>
      <c r="FU722" s="262"/>
      <c r="FV722" s="262"/>
      <c r="FW722" s="262"/>
      <c r="FX722" s="262"/>
      <c r="FY722" s="262"/>
      <c r="FZ722" s="262"/>
      <c r="GA722" s="262"/>
      <c r="GB722" s="262"/>
      <c r="GC722" s="262"/>
      <c r="GD722" s="262"/>
    </row>
    <row r="723" spans="1:186" s="279" customFormat="1" x14ac:dyDescent="0.2">
      <c r="A723" s="339" t="s">
        <v>12617</v>
      </c>
      <c r="B723" s="280" t="s">
        <v>2031</v>
      </c>
      <c r="C723" s="281" t="s">
        <v>8491</v>
      </c>
      <c r="D723" s="130" t="s">
        <v>18</v>
      </c>
      <c r="E723" s="130">
        <v>3</v>
      </c>
      <c r="F723" s="130">
        <v>0.2</v>
      </c>
      <c r="G723" s="282"/>
      <c r="H723" s="283"/>
      <c r="I723" s="284">
        <f ca="1">OFFSET(INDEX(Composições!A:H,MATCH(B723,Composições!A:A,0),8),2,0)</f>
        <v>2.9544999999999999</v>
      </c>
      <c r="J723" s="284">
        <f ca="1">IF(ISNUMBER(I723),ROUND(F723*E723*I723,2),"")</f>
        <v>1.77</v>
      </c>
      <c r="K723" s="283">
        <f>BDI!$E$17</f>
        <v>0.18609999999999999</v>
      </c>
      <c r="L723" s="283"/>
      <c r="M723" s="283"/>
      <c r="N723" s="131">
        <f t="shared" ca="1" si="11"/>
        <v>3.5</v>
      </c>
      <c r="O723" s="340">
        <f ca="1">IF(ISNUMBER(I723),ROUND(F723*N723*E723,2),"")</f>
        <v>2.1</v>
      </c>
      <c r="P723" s="262"/>
      <c r="Q723" s="262"/>
      <c r="R723" s="262"/>
      <c r="S723" s="262"/>
      <c r="T723" s="262"/>
      <c r="U723" s="262"/>
      <c r="V723" s="262"/>
      <c r="W723" s="262"/>
      <c r="X723" s="262"/>
      <c r="Y723" s="262"/>
      <c r="Z723" s="262"/>
      <c r="AA723" s="262"/>
      <c r="AB723" s="262"/>
      <c r="AC723" s="262"/>
      <c r="AD723" s="262"/>
      <c r="AE723" s="262"/>
      <c r="AF723" s="262"/>
      <c r="AG723" s="262"/>
      <c r="AH723" s="262"/>
      <c r="AI723" s="262"/>
      <c r="AJ723" s="262"/>
      <c r="AK723" s="262"/>
      <c r="AL723" s="262"/>
      <c r="AM723" s="262"/>
      <c r="AN723" s="262"/>
      <c r="AO723" s="262"/>
      <c r="AP723" s="262"/>
      <c r="AQ723" s="262"/>
      <c r="AR723" s="262"/>
      <c r="AS723" s="262"/>
      <c r="AT723" s="262"/>
      <c r="AU723" s="262"/>
      <c r="AV723" s="262"/>
      <c r="AW723" s="262"/>
      <c r="AX723" s="262"/>
      <c r="AY723" s="262"/>
      <c r="AZ723" s="262"/>
      <c r="BA723" s="262"/>
      <c r="BB723" s="262"/>
      <c r="BC723" s="262"/>
      <c r="BD723" s="262"/>
      <c r="BE723" s="262"/>
      <c r="BF723" s="262"/>
      <c r="BG723" s="262"/>
      <c r="BH723" s="262"/>
      <c r="BI723" s="262"/>
      <c r="BJ723" s="262"/>
      <c r="BK723" s="262"/>
      <c r="BL723" s="262"/>
      <c r="BM723" s="262"/>
      <c r="BN723" s="262"/>
      <c r="BO723" s="262"/>
      <c r="BP723" s="262"/>
      <c r="BQ723" s="262"/>
      <c r="BR723" s="262"/>
      <c r="BS723" s="262"/>
      <c r="BT723" s="262"/>
      <c r="BU723" s="262"/>
      <c r="BV723" s="262"/>
      <c r="BW723" s="262"/>
      <c r="BX723" s="262"/>
      <c r="BY723" s="262"/>
      <c r="BZ723" s="262"/>
      <c r="CA723" s="262"/>
      <c r="CB723" s="262"/>
      <c r="CC723" s="262"/>
      <c r="CD723" s="262"/>
      <c r="CE723" s="262"/>
      <c r="CF723" s="262"/>
      <c r="CG723" s="262"/>
      <c r="CH723" s="262"/>
      <c r="CI723" s="262"/>
      <c r="CJ723" s="262"/>
      <c r="CK723" s="262"/>
      <c r="CL723" s="262"/>
      <c r="CM723" s="262"/>
      <c r="CN723" s="262"/>
      <c r="CO723" s="262"/>
      <c r="CP723" s="262"/>
      <c r="CQ723" s="262"/>
      <c r="CR723" s="262"/>
      <c r="CS723" s="262"/>
      <c r="CT723" s="262"/>
      <c r="CU723" s="262"/>
      <c r="CV723" s="262"/>
      <c r="CW723" s="262"/>
      <c r="CX723" s="262"/>
      <c r="CY723" s="262"/>
      <c r="CZ723" s="262"/>
      <c r="DA723" s="262"/>
      <c r="DB723" s="262"/>
      <c r="DC723" s="262"/>
      <c r="DD723" s="262"/>
      <c r="DE723" s="262"/>
      <c r="DF723" s="262"/>
      <c r="DG723" s="262"/>
      <c r="DH723" s="262"/>
      <c r="DI723" s="262"/>
      <c r="DJ723" s="262"/>
      <c r="DK723" s="262"/>
      <c r="DL723" s="262"/>
      <c r="DM723" s="262"/>
      <c r="DN723" s="262"/>
      <c r="DO723" s="262"/>
      <c r="DP723" s="262"/>
      <c r="DQ723" s="262"/>
      <c r="DR723" s="262"/>
      <c r="DS723" s="262"/>
      <c r="DT723" s="262"/>
      <c r="DU723" s="262"/>
      <c r="DV723" s="262"/>
      <c r="DW723" s="262"/>
      <c r="DX723" s="262"/>
      <c r="DY723" s="262"/>
      <c r="DZ723" s="262"/>
      <c r="EA723" s="262"/>
      <c r="EB723" s="262"/>
      <c r="EC723" s="262"/>
      <c r="ED723" s="262"/>
      <c r="EE723" s="262"/>
      <c r="EF723" s="262"/>
      <c r="EG723" s="262"/>
      <c r="EH723" s="262"/>
      <c r="EI723" s="262"/>
      <c r="EJ723" s="262"/>
      <c r="EK723" s="262"/>
      <c r="EL723" s="262"/>
      <c r="EM723" s="262"/>
      <c r="EN723" s="262"/>
      <c r="EO723" s="262"/>
      <c r="EP723" s="262"/>
      <c r="EQ723" s="262"/>
      <c r="ER723" s="262"/>
      <c r="ES723" s="262"/>
      <c r="ET723" s="262"/>
      <c r="EU723" s="262"/>
      <c r="EV723" s="262"/>
      <c r="EW723" s="262"/>
      <c r="EX723" s="262"/>
      <c r="EY723" s="262"/>
      <c r="EZ723" s="262"/>
      <c r="FA723" s="262"/>
      <c r="FB723" s="262"/>
      <c r="FC723" s="262"/>
      <c r="FD723" s="262"/>
      <c r="FE723" s="262"/>
      <c r="FF723" s="262"/>
      <c r="FG723" s="262"/>
      <c r="FH723" s="262"/>
      <c r="FI723" s="262"/>
      <c r="FJ723" s="262"/>
      <c r="FK723" s="262"/>
      <c r="FL723" s="262"/>
      <c r="FM723" s="262"/>
      <c r="FN723" s="262"/>
      <c r="FO723" s="262"/>
      <c r="FP723" s="262"/>
      <c r="FQ723" s="262"/>
      <c r="FR723" s="262"/>
      <c r="FS723" s="262"/>
      <c r="FT723" s="262"/>
      <c r="FU723" s="262"/>
      <c r="FV723" s="262"/>
      <c r="FW723" s="262"/>
      <c r="FX723" s="262"/>
      <c r="FY723" s="262"/>
      <c r="FZ723" s="262"/>
      <c r="GA723" s="262"/>
      <c r="GB723" s="262"/>
      <c r="GC723" s="262"/>
      <c r="GD723" s="262"/>
    </row>
    <row r="724" spans="1:186" s="279" customFormat="1" x14ac:dyDescent="0.2">
      <c r="A724" s="339" t="s">
        <v>12618</v>
      </c>
      <c r="B724" s="280" t="s">
        <v>8492</v>
      </c>
      <c r="C724" s="281" t="s">
        <v>8493</v>
      </c>
      <c r="D724" s="130" t="s">
        <v>18</v>
      </c>
      <c r="E724" s="130">
        <v>5</v>
      </c>
      <c r="F724" s="130">
        <v>0.2</v>
      </c>
      <c r="G724" s="282"/>
      <c r="H724" s="283"/>
      <c r="I724" s="358">
        <v>16.22</v>
      </c>
      <c r="J724" s="284">
        <f>IF(ISNUMBER(I724),ROUND(F724*E724*I724,2),"")</f>
        <v>16.22</v>
      </c>
      <c r="K724" s="283">
        <f>BDI!$E$17</f>
        <v>0.18609999999999999</v>
      </c>
      <c r="L724" s="283"/>
      <c r="M724" s="283"/>
      <c r="N724" s="131">
        <f t="shared" si="11"/>
        <v>19.239999999999998</v>
      </c>
      <c r="O724" s="340">
        <f>IF(ISNUMBER(I724),ROUND(F724*N724*E724,2),"")</f>
        <v>19.239999999999998</v>
      </c>
      <c r="P724" s="262"/>
      <c r="Q724" s="262"/>
      <c r="R724" s="262"/>
      <c r="S724" s="262"/>
      <c r="T724" s="262"/>
      <c r="U724" s="262"/>
      <c r="V724" s="262"/>
      <c r="W724" s="262"/>
      <c r="X724" s="262"/>
      <c r="Y724" s="262"/>
      <c r="Z724" s="262"/>
      <c r="AA724" s="262"/>
      <c r="AB724" s="262"/>
      <c r="AC724" s="262"/>
      <c r="AD724" s="262"/>
      <c r="AE724" s="262"/>
      <c r="AF724" s="262"/>
      <c r="AG724" s="262"/>
      <c r="AH724" s="262"/>
      <c r="AI724" s="262"/>
      <c r="AJ724" s="262"/>
      <c r="AK724" s="262"/>
      <c r="AL724" s="262"/>
      <c r="AM724" s="262"/>
      <c r="AN724" s="262"/>
      <c r="AO724" s="262"/>
      <c r="AP724" s="262"/>
      <c r="AQ724" s="262"/>
      <c r="AR724" s="262"/>
      <c r="AS724" s="262"/>
      <c r="AT724" s="262"/>
      <c r="AU724" s="262"/>
      <c r="AV724" s="262"/>
      <c r="AW724" s="262"/>
      <c r="AX724" s="262"/>
      <c r="AY724" s="262"/>
      <c r="AZ724" s="262"/>
      <c r="BA724" s="262"/>
      <c r="BB724" s="262"/>
      <c r="BC724" s="262"/>
      <c r="BD724" s="262"/>
      <c r="BE724" s="262"/>
      <c r="BF724" s="262"/>
      <c r="BG724" s="262"/>
      <c r="BH724" s="262"/>
      <c r="BI724" s="262"/>
      <c r="BJ724" s="262"/>
      <c r="BK724" s="262"/>
      <c r="BL724" s="262"/>
      <c r="BM724" s="262"/>
      <c r="BN724" s="262"/>
      <c r="BO724" s="262"/>
      <c r="BP724" s="262"/>
      <c r="BQ724" s="262"/>
      <c r="BR724" s="262"/>
      <c r="BS724" s="262"/>
      <c r="BT724" s="262"/>
      <c r="BU724" s="262"/>
      <c r="BV724" s="262"/>
      <c r="BW724" s="262"/>
      <c r="BX724" s="262"/>
      <c r="BY724" s="262"/>
      <c r="BZ724" s="262"/>
      <c r="CA724" s="262"/>
      <c r="CB724" s="262"/>
      <c r="CC724" s="262"/>
      <c r="CD724" s="262"/>
      <c r="CE724" s="262"/>
      <c r="CF724" s="262"/>
      <c r="CG724" s="262"/>
      <c r="CH724" s="262"/>
      <c r="CI724" s="262"/>
      <c r="CJ724" s="262"/>
      <c r="CK724" s="262"/>
      <c r="CL724" s="262"/>
      <c r="CM724" s="262"/>
      <c r="CN724" s="262"/>
      <c r="CO724" s="262"/>
      <c r="CP724" s="262"/>
      <c r="CQ724" s="262"/>
      <c r="CR724" s="262"/>
      <c r="CS724" s="262"/>
      <c r="CT724" s="262"/>
      <c r="CU724" s="262"/>
      <c r="CV724" s="262"/>
      <c r="CW724" s="262"/>
      <c r="CX724" s="262"/>
      <c r="CY724" s="262"/>
      <c r="CZ724" s="262"/>
      <c r="DA724" s="262"/>
      <c r="DB724" s="262"/>
      <c r="DC724" s="262"/>
      <c r="DD724" s="262"/>
      <c r="DE724" s="262"/>
      <c r="DF724" s="262"/>
      <c r="DG724" s="262"/>
      <c r="DH724" s="262"/>
      <c r="DI724" s="262"/>
      <c r="DJ724" s="262"/>
      <c r="DK724" s="262"/>
      <c r="DL724" s="262"/>
      <c r="DM724" s="262"/>
      <c r="DN724" s="262"/>
      <c r="DO724" s="262"/>
      <c r="DP724" s="262"/>
      <c r="DQ724" s="262"/>
      <c r="DR724" s="262"/>
      <c r="DS724" s="262"/>
      <c r="DT724" s="262"/>
      <c r="DU724" s="262"/>
      <c r="DV724" s="262"/>
      <c r="DW724" s="262"/>
      <c r="DX724" s="262"/>
      <c r="DY724" s="262"/>
      <c r="DZ724" s="262"/>
      <c r="EA724" s="262"/>
      <c r="EB724" s="262"/>
      <c r="EC724" s="262"/>
      <c r="ED724" s="262"/>
      <c r="EE724" s="262"/>
      <c r="EF724" s="262"/>
      <c r="EG724" s="262"/>
      <c r="EH724" s="262"/>
      <c r="EI724" s="262"/>
      <c r="EJ724" s="262"/>
      <c r="EK724" s="262"/>
      <c r="EL724" s="262"/>
      <c r="EM724" s="262"/>
      <c r="EN724" s="262"/>
      <c r="EO724" s="262"/>
      <c r="EP724" s="262"/>
      <c r="EQ724" s="262"/>
      <c r="ER724" s="262"/>
      <c r="ES724" s="262"/>
      <c r="ET724" s="262"/>
      <c r="EU724" s="262"/>
      <c r="EV724" s="262"/>
      <c r="EW724" s="262"/>
      <c r="EX724" s="262"/>
      <c r="EY724" s="262"/>
      <c r="EZ724" s="262"/>
      <c r="FA724" s="262"/>
      <c r="FB724" s="262"/>
      <c r="FC724" s="262"/>
      <c r="FD724" s="262"/>
      <c r="FE724" s="262"/>
      <c r="FF724" s="262"/>
      <c r="FG724" s="262"/>
      <c r="FH724" s="262"/>
      <c r="FI724" s="262"/>
      <c r="FJ724" s="262"/>
      <c r="FK724" s="262"/>
      <c r="FL724" s="262"/>
      <c r="FM724" s="262"/>
      <c r="FN724" s="262"/>
      <c r="FO724" s="262"/>
      <c r="FP724" s="262"/>
      <c r="FQ724" s="262"/>
      <c r="FR724" s="262"/>
      <c r="FS724" s="262"/>
      <c r="FT724" s="262"/>
      <c r="FU724" s="262"/>
      <c r="FV724" s="262"/>
      <c r="FW724" s="262"/>
      <c r="FX724" s="262"/>
      <c r="FY724" s="262"/>
      <c r="FZ724" s="262"/>
      <c r="GA724" s="262"/>
      <c r="GB724" s="262"/>
      <c r="GC724" s="262"/>
      <c r="GD724" s="262"/>
    </row>
    <row r="725" spans="1:186" s="279" customFormat="1" x14ac:dyDescent="0.2">
      <c r="A725" s="339" t="s">
        <v>12619</v>
      </c>
      <c r="B725" s="280" t="s">
        <v>8494</v>
      </c>
      <c r="C725" s="281" t="s">
        <v>8495</v>
      </c>
      <c r="D725" s="130" t="s">
        <v>18</v>
      </c>
      <c r="E725" s="130">
        <v>3</v>
      </c>
      <c r="F725" s="130">
        <v>0.2</v>
      </c>
      <c r="G725" s="282"/>
      <c r="H725" s="283"/>
      <c r="I725" s="358">
        <v>220</v>
      </c>
      <c r="J725" s="284">
        <f>IF(ISNUMBER(I725),ROUND(F725*E725*I725,2),"")</f>
        <v>132</v>
      </c>
      <c r="K725" s="283">
        <f>BDI!$E$17</f>
        <v>0.18609999999999999</v>
      </c>
      <c r="L725" s="283"/>
      <c r="M725" s="283"/>
      <c r="N725" s="131">
        <f t="shared" si="11"/>
        <v>260.94</v>
      </c>
      <c r="O725" s="340">
        <f>IF(ISNUMBER(I725),ROUND(F725*N725*E725,2),"")</f>
        <v>156.56</v>
      </c>
      <c r="P725" s="262"/>
      <c r="Q725" s="262"/>
      <c r="R725" s="262"/>
      <c r="S725" s="262"/>
      <c r="T725" s="262"/>
      <c r="U725" s="262"/>
      <c r="V725" s="262"/>
      <c r="W725" s="262"/>
      <c r="X725" s="262"/>
      <c r="Y725" s="262"/>
      <c r="Z725" s="262"/>
      <c r="AA725" s="262"/>
      <c r="AB725" s="262"/>
      <c r="AC725" s="262"/>
      <c r="AD725" s="262"/>
      <c r="AE725" s="262"/>
      <c r="AF725" s="262"/>
      <c r="AG725" s="262"/>
      <c r="AH725" s="262"/>
      <c r="AI725" s="262"/>
      <c r="AJ725" s="262"/>
      <c r="AK725" s="262"/>
      <c r="AL725" s="262"/>
      <c r="AM725" s="262"/>
      <c r="AN725" s="262"/>
      <c r="AO725" s="262"/>
      <c r="AP725" s="262"/>
      <c r="AQ725" s="262"/>
      <c r="AR725" s="262"/>
      <c r="AS725" s="262"/>
      <c r="AT725" s="262"/>
      <c r="AU725" s="262"/>
      <c r="AV725" s="262"/>
      <c r="AW725" s="262"/>
      <c r="AX725" s="262"/>
      <c r="AY725" s="262"/>
      <c r="AZ725" s="262"/>
      <c r="BA725" s="262"/>
      <c r="BB725" s="262"/>
      <c r="BC725" s="262"/>
      <c r="BD725" s="262"/>
      <c r="BE725" s="262"/>
      <c r="BF725" s="262"/>
      <c r="BG725" s="262"/>
      <c r="BH725" s="262"/>
      <c r="BI725" s="262"/>
      <c r="BJ725" s="262"/>
      <c r="BK725" s="262"/>
      <c r="BL725" s="262"/>
      <c r="BM725" s="262"/>
      <c r="BN725" s="262"/>
      <c r="BO725" s="262"/>
      <c r="BP725" s="262"/>
      <c r="BQ725" s="262"/>
      <c r="BR725" s="262"/>
      <c r="BS725" s="262"/>
      <c r="BT725" s="262"/>
      <c r="BU725" s="262"/>
      <c r="BV725" s="262"/>
      <c r="BW725" s="262"/>
      <c r="BX725" s="262"/>
      <c r="BY725" s="262"/>
      <c r="BZ725" s="262"/>
      <c r="CA725" s="262"/>
      <c r="CB725" s="262"/>
      <c r="CC725" s="262"/>
      <c r="CD725" s="262"/>
      <c r="CE725" s="262"/>
      <c r="CF725" s="262"/>
      <c r="CG725" s="262"/>
      <c r="CH725" s="262"/>
      <c r="CI725" s="262"/>
      <c r="CJ725" s="262"/>
      <c r="CK725" s="262"/>
      <c r="CL725" s="262"/>
      <c r="CM725" s="262"/>
      <c r="CN725" s="262"/>
      <c r="CO725" s="262"/>
      <c r="CP725" s="262"/>
      <c r="CQ725" s="262"/>
      <c r="CR725" s="262"/>
      <c r="CS725" s="262"/>
      <c r="CT725" s="262"/>
      <c r="CU725" s="262"/>
      <c r="CV725" s="262"/>
      <c r="CW725" s="262"/>
      <c r="CX725" s="262"/>
      <c r="CY725" s="262"/>
      <c r="CZ725" s="262"/>
      <c r="DA725" s="262"/>
      <c r="DB725" s="262"/>
      <c r="DC725" s="262"/>
      <c r="DD725" s="262"/>
      <c r="DE725" s="262"/>
      <c r="DF725" s="262"/>
      <c r="DG725" s="262"/>
      <c r="DH725" s="262"/>
      <c r="DI725" s="262"/>
      <c r="DJ725" s="262"/>
      <c r="DK725" s="262"/>
      <c r="DL725" s="262"/>
      <c r="DM725" s="262"/>
      <c r="DN725" s="262"/>
      <c r="DO725" s="262"/>
      <c r="DP725" s="262"/>
      <c r="DQ725" s="262"/>
      <c r="DR725" s="262"/>
      <c r="DS725" s="262"/>
      <c r="DT725" s="262"/>
      <c r="DU725" s="262"/>
      <c r="DV725" s="262"/>
      <c r="DW725" s="262"/>
      <c r="DX725" s="262"/>
      <c r="DY725" s="262"/>
      <c r="DZ725" s="262"/>
      <c r="EA725" s="262"/>
      <c r="EB725" s="262"/>
      <c r="EC725" s="262"/>
      <c r="ED725" s="262"/>
      <c r="EE725" s="262"/>
      <c r="EF725" s="262"/>
      <c r="EG725" s="262"/>
      <c r="EH725" s="262"/>
      <c r="EI725" s="262"/>
      <c r="EJ725" s="262"/>
      <c r="EK725" s="262"/>
      <c r="EL725" s="262"/>
      <c r="EM725" s="262"/>
      <c r="EN725" s="262"/>
      <c r="EO725" s="262"/>
      <c r="EP725" s="262"/>
      <c r="EQ725" s="262"/>
      <c r="ER725" s="262"/>
      <c r="ES725" s="262"/>
      <c r="ET725" s="262"/>
      <c r="EU725" s="262"/>
      <c r="EV725" s="262"/>
      <c r="EW725" s="262"/>
      <c r="EX725" s="262"/>
      <c r="EY725" s="262"/>
      <c r="EZ725" s="262"/>
      <c r="FA725" s="262"/>
      <c r="FB725" s="262"/>
      <c r="FC725" s="262"/>
      <c r="FD725" s="262"/>
      <c r="FE725" s="262"/>
      <c r="FF725" s="262"/>
      <c r="FG725" s="262"/>
      <c r="FH725" s="262"/>
      <c r="FI725" s="262"/>
      <c r="FJ725" s="262"/>
      <c r="FK725" s="262"/>
      <c r="FL725" s="262"/>
      <c r="FM725" s="262"/>
      <c r="FN725" s="262"/>
      <c r="FO725" s="262"/>
      <c r="FP725" s="262"/>
      <c r="FQ725" s="262"/>
      <c r="FR725" s="262"/>
      <c r="FS725" s="262"/>
      <c r="FT725" s="262"/>
      <c r="FU725" s="262"/>
      <c r="FV725" s="262"/>
      <c r="FW725" s="262"/>
      <c r="FX725" s="262"/>
      <c r="FY725" s="262"/>
      <c r="FZ725" s="262"/>
      <c r="GA725" s="262"/>
      <c r="GB725" s="262"/>
      <c r="GC725" s="262"/>
      <c r="GD725" s="262"/>
    </row>
    <row r="726" spans="1:186" s="279" customFormat="1" x14ac:dyDescent="0.2">
      <c r="A726" s="339" t="s">
        <v>12620</v>
      </c>
      <c r="B726" s="280" t="s">
        <v>8496</v>
      </c>
      <c r="C726" s="281" t="s">
        <v>8497</v>
      </c>
      <c r="D726" s="130" t="s">
        <v>18</v>
      </c>
      <c r="E726" s="130">
        <v>3</v>
      </c>
      <c r="F726" s="130">
        <v>0.2</v>
      </c>
      <c r="G726" s="282"/>
      <c r="H726" s="283"/>
      <c r="I726" s="358">
        <v>159.96</v>
      </c>
      <c r="J726" s="284">
        <f>IF(ISNUMBER(I726),ROUND(F726*E726*I726,2),"")</f>
        <v>95.98</v>
      </c>
      <c r="K726" s="283">
        <f>BDI!$E$17</f>
        <v>0.18609999999999999</v>
      </c>
      <c r="L726" s="283"/>
      <c r="M726" s="283"/>
      <c r="N726" s="131">
        <f t="shared" si="11"/>
        <v>189.73</v>
      </c>
      <c r="O726" s="340">
        <f>IF(ISNUMBER(I726),ROUND(F726*N726*E726,2),"")</f>
        <v>113.84</v>
      </c>
      <c r="P726" s="262"/>
      <c r="Q726" s="262"/>
      <c r="R726" s="262"/>
      <c r="S726" s="262"/>
      <c r="T726" s="262"/>
      <c r="U726" s="262"/>
      <c r="V726" s="262"/>
      <c r="W726" s="262"/>
      <c r="X726" s="262"/>
      <c r="Y726" s="262"/>
      <c r="Z726" s="262"/>
      <c r="AA726" s="262"/>
      <c r="AB726" s="262"/>
      <c r="AC726" s="262"/>
      <c r="AD726" s="262"/>
      <c r="AE726" s="262"/>
      <c r="AF726" s="262"/>
      <c r="AG726" s="262"/>
      <c r="AH726" s="262"/>
      <c r="AI726" s="262"/>
      <c r="AJ726" s="262"/>
      <c r="AK726" s="262"/>
      <c r="AL726" s="262"/>
      <c r="AM726" s="262"/>
      <c r="AN726" s="262"/>
      <c r="AO726" s="262"/>
      <c r="AP726" s="262"/>
      <c r="AQ726" s="262"/>
      <c r="AR726" s="262"/>
      <c r="AS726" s="262"/>
      <c r="AT726" s="262"/>
      <c r="AU726" s="262"/>
      <c r="AV726" s="262"/>
      <c r="AW726" s="262"/>
      <c r="AX726" s="262"/>
      <c r="AY726" s="262"/>
      <c r="AZ726" s="262"/>
      <c r="BA726" s="262"/>
      <c r="BB726" s="262"/>
      <c r="BC726" s="262"/>
      <c r="BD726" s="262"/>
      <c r="BE726" s="262"/>
      <c r="BF726" s="262"/>
      <c r="BG726" s="262"/>
      <c r="BH726" s="262"/>
      <c r="BI726" s="262"/>
      <c r="BJ726" s="262"/>
      <c r="BK726" s="262"/>
      <c r="BL726" s="262"/>
      <c r="BM726" s="262"/>
      <c r="BN726" s="262"/>
      <c r="BO726" s="262"/>
      <c r="BP726" s="262"/>
      <c r="BQ726" s="262"/>
      <c r="BR726" s="262"/>
      <c r="BS726" s="262"/>
      <c r="BT726" s="262"/>
      <c r="BU726" s="262"/>
      <c r="BV726" s="262"/>
      <c r="BW726" s="262"/>
      <c r="BX726" s="262"/>
      <c r="BY726" s="262"/>
      <c r="BZ726" s="262"/>
      <c r="CA726" s="262"/>
      <c r="CB726" s="262"/>
      <c r="CC726" s="262"/>
      <c r="CD726" s="262"/>
      <c r="CE726" s="262"/>
      <c r="CF726" s="262"/>
      <c r="CG726" s="262"/>
      <c r="CH726" s="262"/>
      <c r="CI726" s="262"/>
      <c r="CJ726" s="262"/>
      <c r="CK726" s="262"/>
      <c r="CL726" s="262"/>
      <c r="CM726" s="262"/>
      <c r="CN726" s="262"/>
      <c r="CO726" s="262"/>
      <c r="CP726" s="262"/>
      <c r="CQ726" s="262"/>
      <c r="CR726" s="262"/>
      <c r="CS726" s="262"/>
      <c r="CT726" s="262"/>
      <c r="CU726" s="262"/>
      <c r="CV726" s="262"/>
      <c r="CW726" s="262"/>
      <c r="CX726" s="262"/>
      <c r="CY726" s="262"/>
      <c r="CZ726" s="262"/>
      <c r="DA726" s="262"/>
      <c r="DB726" s="262"/>
      <c r="DC726" s="262"/>
      <c r="DD726" s="262"/>
      <c r="DE726" s="262"/>
      <c r="DF726" s="262"/>
      <c r="DG726" s="262"/>
      <c r="DH726" s="262"/>
      <c r="DI726" s="262"/>
      <c r="DJ726" s="262"/>
      <c r="DK726" s="262"/>
      <c r="DL726" s="262"/>
      <c r="DM726" s="262"/>
      <c r="DN726" s="262"/>
      <c r="DO726" s="262"/>
      <c r="DP726" s="262"/>
      <c r="DQ726" s="262"/>
      <c r="DR726" s="262"/>
      <c r="DS726" s="262"/>
      <c r="DT726" s="262"/>
      <c r="DU726" s="262"/>
      <c r="DV726" s="262"/>
      <c r="DW726" s="262"/>
      <c r="DX726" s="262"/>
      <c r="DY726" s="262"/>
      <c r="DZ726" s="262"/>
      <c r="EA726" s="262"/>
      <c r="EB726" s="262"/>
      <c r="EC726" s="262"/>
      <c r="ED726" s="262"/>
      <c r="EE726" s="262"/>
      <c r="EF726" s="262"/>
      <c r="EG726" s="262"/>
      <c r="EH726" s="262"/>
      <c r="EI726" s="262"/>
      <c r="EJ726" s="262"/>
      <c r="EK726" s="262"/>
      <c r="EL726" s="262"/>
      <c r="EM726" s="262"/>
      <c r="EN726" s="262"/>
      <c r="EO726" s="262"/>
      <c r="EP726" s="262"/>
      <c r="EQ726" s="262"/>
      <c r="ER726" s="262"/>
      <c r="ES726" s="262"/>
      <c r="ET726" s="262"/>
      <c r="EU726" s="262"/>
      <c r="EV726" s="262"/>
      <c r="EW726" s="262"/>
      <c r="EX726" s="262"/>
      <c r="EY726" s="262"/>
      <c r="EZ726" s="262"/>
      <c r="FA726" s="262"/>
      <c r="FB726" s="262"/>
      <c r="FC726" s="262"/>
      <c r="FD726" s="262"/>
      <c r="FE726" s="262"/>
      <c r="FF726" s="262"/>
      <c r="FG726" s="262"/>
      <c r="FH726" s="262"/>
      <c r="FI726" s="262"/>
      <c r="FJ726" s="262"/>
      <c r="FK726" s="262"/>
      <c r="FL726" s="262"/>
      <c r="FM726" s="262"/>
      <c r="FN726" s="262"/>
      <c r="FO726" s="262"/>
      <c r="FP726" s="262"/>
      <c r="FQ726" s="262"/>
      <c r="FR726" s="262"/>
      <c r="FS726" s="262"/>
      <c r="FT726" s="262"/>
      <c r="FU726" s="262"/>
      <c r="FV726" s="262"/>
      <c r="FW726" s="262"/>
      <c r="FX726" s="262"/>
      <c r="FY726" s="262"/>
      <c r="FZ726" s="262"/>
      <c r="GA726" s="262"/>
      <c r="GB726" s="262"/>
      <c r="GC726" s="262"/>
      <c r="GD726" s="262"/>
    </row>
    <row r="727" spans="1:186" s="279" customFormat="1" x14ac:dyDescent="0.2">
      <c r="A727" s="339" t="s">
        <v>12621</v>
      </c>
      <c r="B727" s="280" t="s">
        <v>8498</v>
      </c>
      <c r="C727" s="281" t="s">
        <v>8499</v>
      </c>
      <c r="D727" s="130" t="s">
        <v>18</v>
      </c>
      <c r="E727" s="130">
        <v>3</v>
      </c>
      <c r="F727" s="130">
        <v>0.2</v>
      </c>
      <c r="G727" s="282"/>
      <c r="H727" s="283"/>
      <c r="I727" s="358">
        <v>72.319999999999993</v>
      </c>
      <c r="J727" s="284">
        <f>IF(ISNUMBER(I727),ROUND(F727*E727*I727,2),"")</f>
        <v>43.39</v>
      </c>
      <c r="K727" s="283">
        <f>BDI!$E$17</f>
        <v>0.18609999999999999</v>
      </c>
      <c r="L727" s="283"/>
      <c r="M727" s="283"/>
      <c r="N727" s="131">
        <f t="shared" si="11"/>
        <v>85.78</v>
      </c>
      <c r="O727" s="340">
        <f>IF(ISNUMBER(I727),ROUND(F727*N727*E727,2),"")</f>
        <v>51.47</v>
      </c>
      <c r="P727" s="262"/>
      <c r="Q727" s="262"/>
      <c r="R727" s="262"/>
      <c r="S727" s="262"/>
      <c r="T727" s="262"/>
      <c r="U727" s="262"/>
      <c r="V727" s="262"/>
      <c r="W727" s="262"/>
      <c r="X727" s="262"/>
      <c r="Y727" s="262"/>
      <c r="Z727" s="262"/>
      <c r="AA727" s="262"/>
      <c r="AB727" s="262"/>
      <c r="AC727" s="262"/>
      <c r="AD727" s="262"/>
      <c r="AE727" s="262"/>
      <c r="AF727" s="262"/>
      <c r="AG727" s="262"/>
      <c r="AH727" s="262"/>
      <c r="AI727" s="262"/>
      <c r="AJ727" s="262"/>
      <c r="AK727" s="262"/>
      <c r="AL727" s="262"/>
      <c r="AM727" s="262"/>
      <c r="AN727" s="262"/>
      <c r="AO727" s="262"/>
      <c r="AP727" s="262"/>
      <c r="AQ727" s="262"/>
      <c r="AR727" s="262"/>
      <c r="AS727" s="262"/>
      <c r="AT727" s="262"/>
      <c r="AU727" s="262"/>
      <c r="AV727" s="262"/>
      <c r="AW727" s="262"/>
      <c r="AX727" s="262"/>
      <c r="AY727" s="262"/>
      <c r="AZ727" s="262"/>
      <c r="BA727" s="262"/>
      <c r="BB727" s="262"/>
      <c r="BC727" s="262"/>
      <c r="BD727" s="262"/>
      <c r="BE727" s="262"/>
      <c r="BF727" s="262"/>
      <c r="BG727" s="262"/>
      <c r="BH727" s="262"/>
      <c r="BI727" s="262"/>
      <c r="BJ727" s="262"/>
      <c r="BK727" s="262"/>
      <c r="BL727" s="262"/>
      <c r="BM727" s="262"/>
      <c r="BN727" s="262"/>
      <c r="BO727" s="262"/>
      <c r="BP727" s="262"/>
      <c r="BQ727" s="262"/>
      <c r="BR727" s="262"/>
      <c r="BS727" s="262"/>
      <c r="BT727" s="262"/>
      <c r="BU727" s="262"/>
      <c r="BV727" s="262"/>
      <c r="BW727" s="262"/>
      <c r="BX727" s="262"/>
      <c r="BY727" s="262"/>
      <c r="BZ727" s="262"/>
      <c r="CA727" s="262"/>
      <c r="CB727" s="262"/>
      <c r="CC727" s="262"/>
      <c r="CD727" s="262"/>
      <c r="CE727" s="262"/>
      <c r="CF727" s="262"/>
      <c r="CG727" s="262"/>
      <c r="CH727" s="262"/>
      <c r="CI727" s="262"/>
      <c r="CJ727" s="262"/>
      <c r="CK727" s="262"/>
      <c r="CL727" s="262"/>
      <c r="CM727" s="262"/>
      <c r="CN727" s="262"/>
      <c r="CO727" s="262"/>
      <c r="CP727" s="262"/>
      <c r="CQ727" s="262"/>
      <c r="CR727" s="262"/>
      <c r="CS727" s="262"/>
      <c r="CT727" s="262"/>
      <c r="CU727" s="262"/>
      <c r="CV727" s="262"/>
      <c r="CW727" s="262"/>
      <c r="CX727" s="262"/>
      <c r="CY727" s="262"/>
      <c r="CZ727" s="262"/>
      <c r="DA727" s="262"/>
      <c r="DB727" s="262"/>
      <c r="DC727" s="262"/>
      <c r="DD727" s="262"/>
      <c r="DE727" s="262"/>
      <c r="DF727" s="262"/>
      <c r="DG727" s="262"/>
      <c r="DH727" s="262"/>
      <c r="DI727" s="262"/>
      <c r="DJ727" s="262"/>
      <c r="DK727" s="262"/>
      <c r="DL727" s="262"/>
      <c r="DM727" s="262"/>
      <c r="DN727" s="262"/>
      <c r="DO727" s="262"/>
      <c r="DP727" s="262"/>
      <c r="DQ727" s="262"/>
      <c r="DR727" s="262"/>
      <c r="DS727" s="262"/>
      <c r="DT727" s="262"/>
      <c r="DU727" s="262"/>
      <c r="DV727" s="262"/>
      <c r="DW727" s="262"/>
      <c r="DX727" s="262"/>
      <c r="DY727" s="262"/>
      <c r="DZ727" s="262"/>
      <c r="EA727" s="262"/>
      <c r="EB727" s="262"/>
      <c r="EC727" s="262"/>
      <c r="ED727" s="262"/>
      <c r="EE727" s="262"/>
      <c r="EF727" s="262"/>
      <c r="EG727" s="262"/>
      <c r="EH727" s="262"/>
      <c r="EI727" s="262"/>
      <c r="EJ727" s="262"/>
      <c r="EK727" s="262"/>
      <c r="EL727" s="262"/>
      <c r="EM727" s="262"/>
      <c r="EN727" s="262"/>
      <c r="EO727" s="262"/>
      <c r="EP727" s="262"/>
      <c r="EQ727" s="262"/>
      <c r="ER727" s="262"/>
      <c r="ES727" s="262"/>
      <c r="ET727" s="262"/>
      <c r="EU727" s="262"/>
      <c r="EV727" s="262"/>
      <c r="EW727" s="262"/>
      <c r="EX727" s="262"/>
      <c r="EY727" s="262"/>
      <c r="EZ727" s="262"/>
      <c r="FA727" s="262"/>
      <c r="FB727" s="262"/>
      <c r="FC727" s="262"/>
      <c r="FD727" s="262"/>
      <c r="FE727" s="262"/>
      <c r="FF727" s="262"/>
      <c r="FG727" s="262"/>
      <c r="FH727" s="262"/>
      <c r="FI727" s="262"/>
      <c r="FJ727" s="262"/>
      <c r="FK727" s="262"/>
      <c r="FL727" s="262"/>
      <c r="FM727" s="262"/>
      <c r="FN727" s="262"/>
      <c r="FO727" s="262"/>
      <c r="FP727" s="262"/>
      <c r="FQ727" s="262"/>
      <c r="FR727" s="262"/>
      <c r="FS727" s="262"/>
      <c r="FT727" s="262"/>
      <c r="FU727" s="262"/>
      <c r="FV727" s="262"/>
      <c r="FW727" s="262"/>
      <c r="FX727" s="262"/>
      <c r="FY727" s="262"/>
      <c r="FZ727" s="262"/>
      <c r="GA727" s="262"/>
      <c r="GB727" s="262"/>
      <c r="GC727" s="262"/>
      <c r="GD727" s="262"/>
    </row>
    <row r="728" spans="1:186" s="279" customFormat="1" x14ac:dyDescent="0.2">
      <c r="A728" s="339" t="s">
        <v>12622</v>
      </c>
      <c r="B728" s="280" t="s">
        <v>2062</v>
      </c>
      <c r="C728" s="281" t="s">
        <v>8540</v>
      </c>
      <c r="D728" s="130" t="s">
        <v>18</v>
      </c>
      <c r="E728" s="130">
        <v>5</v>
      </c>
      <c r="F728" s="130">
        <v>0.2</v>
      </c>
      <c r="G728" s="282"/>
      <c r="H728" s="283"/>
      <c r="I728" s="284">
        <f ca="1">OFFSET(INDEX(Composições!A:H,MATCH(B728,Composições!A:A,0),8),2,0)</f>
        <v>27.483499999999999</v>
      </c>
      <c r="J728" s="284">
        <f ca="1">IF(ISNUMBER(I728),ROUND(F728*E728*I728,2),"")</f>
        <v>27.48</v>
      </c>
      <c r="K728" s="283">
        <f>BDI!$E$17</f>
        <v>0.18609999999999999</v>
      </c>
      <c r="L728" s="283"/>
      <c r="M728" s="283"/>
      <c r="N728" s="131">
        <f t="shared" ca="1" si="11"/>
        <v>32.6</v>
      </c>
      <c r="O728" s="340">
        <f ca="1">IF(ISNUMBER(I728),ROUND(F728*N728*E728,2),"")</f>
        <v>32.6</v>
      </c>
      <c r="P728" s="262"/>
      <c r="Q728" s="262"/>
      <c r="R728" s="262"/>
      <c r="S728" s="262"/>
      <c r="T728" s="262"/>
      <c r="U728" s="262"/>
      <c r="V728" s="262"/>
      <c r="W728" s="262"/>
      <c r="X728" s="262"/>
      <c r="Y728" s="262"/>
      <c r="Z728" s="262"/>
      <c r="AA728" s="262"/>
      <c r="AB728" s="262"/>
      <c r="AC728" s="262"/>
      <c r="AD728" s="262"/>
      <c r="AE728" s="262"/>
      <c r="AF728" s="262"/>
      <c r="AG728" s="262"/>
      <c r="AH728" s="262"/>
      <c r="AI728" s="262"/>
      <c r="AJ728" s="262"/>
      <c r="AK728" s="262"/>
      <c r="AL728" s="262"/>
      <c r="AM728" s="262"/>
      <c r="AN728" s="262"/>
      <c r="AO728" s="262"/>
      <c r="AP728" s="262"/>
      <c r="AQ728" s="262"/>
      <c r="AR728" s="262"/>
      <c r="AS728" s="262"/>
      <c r="AT728" s="262"/>
      <c r="AU728" s="262"/>
      <c r="AV728" s="262"/>
      <c r="AW728" s="262"/>
      <c r="AX728" s="262"/>
      <c r="AY728" s="262"/>
      <c r="AZ728" s="262"/>
      <c r="BA728" s="262"/>
      <c r="BB728" s="262"/>
      <c r="BC728" s="262"/>
      <c r="BD728" s="262"/>
      <c r="BE728" s="262"/>
      <c r="BF728" s="262"/>
      <c r="BG728" s="262"/>
      <c r="BH728" s="262"/>
      <c r="BI728" s="262"/>
      <c r="BJ728" s="262"/>
      <c r="BK728" s="262"/>
      <c r="BL728" s="262"/>
      <c r="BM728" s="262"/>
      <c r="BN728" s="262"/>
      <c r="BO728" s="262"/>
      <c r="BP728" s="262"/>
      <c r="BQ728" s="262"/>
      <c r="BR728" s="262"/>
      <c r="BS728" s="262"/>
      <c r="BT728" s="262"/>
      <c r="BU728" s="262"/>
      <c r="BV728" s="262"/>
      <c r="BW728" s="262"/>
      <c r="BX728" s="262"/>
      <c r="BY728" s="262"/>
      <c r="BZ728" s="262"/>
      <c r="CA728" s="262"/>
      <c r="CB728" s="262"/>
      <c r="CC728" s="262"/>
      <c r="CD728" s="262"/>
      <c r="CE728" s="262"/>
      <c r="CF728" s="262"/>
      <c r="CG728" s="262"/>
      <c r="CH728" s="262"/>
      <c r="CI728" s="262"/>
      <c r="CJ728" s="262"/>
      <c r="CK728" s="262"/>
      <c r="CL728" s="262"/>
      <c r="CM728" s="262"/>
      <c r="CN728" s="262"/>
      <c r="CO728" s="262"/>
      <c r="CP728" s="262"/>
      <c r="CQ728" s="262"/>
      <c r="CR728" s="262"/>
      <c r="CS728" s="262"/>
      <c r="CT728" s="262"/>
      <c r="CU728" s="262"/>
      <c r="CV728" s="262"/>
      <c r="CW728" s="262"/>
      <c r="CX728" s="262"/>
      <c r="CY728" s="262"/>
      <c r="CZ728" s="262"/>
      <c r="DA728" s="262"/>
      <c r="DB728" s="262"/>
      <c r="DC728" s="262"/>
      <c r="DD728" s="262"/>
      <c r="DE728" s="262"/>
      <c r="DF728" s="262"/>
      <c r="DG728" s="262"/>
      <c r="DH728" s="262"/>
      <c r="DI728" s="262"/>
      <c r="DJ728" s="262"/>
      <c r="DK728" s="262"/>
      <c r="DL728" s="262"/>
      <c r="DM728" s="262"/>
      <c r="DN728" s="262"/>
      <c r="DO728" s="262"/>
      <c r="DP728" s="262"/>
      <c r="DQ728" s="262"/>
      <c r="DR728" s="262"/>
      <c r="DS728" s="262"/>
      <c r="DT728" s="262"/>
      <c r="DU728" s="262"/>
      <c r="DV728" s="262"/>
      <c r="DW728" s="262"/>
      <c r="DX728" s="262"/>
      <c r="DY728" s="262"/>
      <c r="DZ728" s="262"/>
      <c r="EA728" s="262"/>
      <c r="EB728" s="262"/>
      <c r="EC728" s="262"/>
      <c r="ED728" s="262"/>
      <c r="EE728" s="262"/>
      <c r="EF728" s="262"/>
      <c r="EG728" s="262"/>
      <c r="EH728" s="262"/>
      <c r="EI728" s="262"/>
      <c r="EJ728" s="262"/>
      <c r="EK728" s="262"/>
      <c r="EL728" s="262"/>
      <c r="EM728" s="262"/>
      <c r="EN728" s="262"/>
      <c r="EO728" s="262"/>
      <c r="EP728" s="262"/>
      <c r="EQ728" s="262"/>
      <c r="ER728" s="262"/>
      <c r="ES728" s="262"/>
      <c r="ET728" s="262"/>
      <c r="EU728" s="262"/>
      <c r="EV728" s="262"/>
      <c r="EW728" s="262"/>
      <c r="EX728" s="262"/>
      <c r="EY728" s="262"/>
      <c r="EZ728" s="262"/>
      <c r="FA728" s="262"/>
      <c r="FB728" s="262"/>
      <c r="FC728" s="262"/>
      <c r="FD728" s="262"/>
      <c r="FE728" s="262"/>
      <c r="FF728" s="262"/>
      <c r="FG728" s="262"/>
      <c r="FH728" s="262"/>
      <c r="FI728" s="262"/>
      <c r="FJ728" s="262"/>
      <c r="FK728" s="262"/>
      <c r="FL728" s="262"/>
      <c r="FM728" s="262"/>
      <c r="FN728" s="262"/>
      <c r="FO728" s="262"/>
      <c r="FP728" s="262"/>
      <c r="FQ728" s="262"/>
      <c r="FR728" s="262"/>
      <c r="FS728" s="262"/>
      <c r="FT728" s="262"/>
      <c r="FU728" s="262"/>
      <c r="FV728" s="262"/>
      <c r="FW728" s="262"/>
      <c r="FX728" s="262"/>
      <c r="FY728" s="262"/>
      <c r="FZ728" s="262"/>
      <c r="GA728" s="262"/>
      <c r="GB728" s="262"/>
      <c r="GC728" s="262"/>
      <c r="GD728" s="262"/>
    </row>
    <row r="729" spans="1:186" s="279" customFormat="1" x14ac:dyDescent="0.2">
      <c r="A729" s="339" t="s">
        <v>12623</v>
      </c>
      <c r="B729" s="280" t="s">
        <v>2100</v>
      </c>
      <c r="C729" s="281" t="s">
        <v>8611</v>
      </c>
      <c r="D729" s="130" t="s">
        <v>18</v>
      </c>
      <c r="E729" s="130">
        <v>3</v>
      </c>
      <c r="F729" s="130">
        <v>0.2</v>
      </c>
      <c r="G729" s="282"/>
      <c r="H729" s="283"/>
      <c r="I729" s="284">
        <f ca="1">OFFSET(INDEX(Composições!A:H,MATCH(B729,Composições!A:A,0),8),2,0)</f>
        <v>27.331499999999998</v>
      </c>
      <c r="J729" s="284">
        <f ca="1">IF(ISNUMBER(I729),ROUND(F729*E729*I729,2),"")</f>
        <v>16.399999999999999</v>
      </c>
      <c r="K729" s="283">
        <f>BDI!$E$17</f>
        <v>0.18609999999999999</v>
      </c>
      <c r="L729" s="283"/>
      <c r="M729" s="283"/>
      <c r="N729" s="131">
        <f t="shared" ca="1" si="11"/>
        <v>32.42</v>
      </c>
      <c r="O729" s="340">
        <f ca="1">IF(ISNUMBER(I729),ROUND(F729*N729*E729,2),"")</f>
        <v>19.45</v>
      </c>
      <c r="P729" s="262"/>
      <c r="Q729" s="262"/>
      <c r="R729" s="262"/>
      <c r="S729" s="262"/>
      <c r="T729" s="262"/>
      <c r="U729" s="262"/>
      <c r="V729" s="262"/>
      <c r="W729" s="262"/>
      <c r="X729" s="262"/>
      <c r="Y729" s="262"/>
      <c r="Z729" s="262"/>
      <c r="AA729" s="262"/>
      <c r="AB729" s="262"/>
      <c r="AC729" s="262"/>
      <c r="AD729" s="262"/>
      <c r="AE729" s="262"/>
      <c r="AF729" s="262"/>
      <c r="AG729" s="262"/>
      <c r="AH729" s="262"/>
      <c r="AI729" s="262"/>
      <c r="AJ729" s="262"/>
      <c r="AK729" s="262"/>
      <c r="AL729" s="262"/>
      <c r="AM729" s="262"/>
      <c r="AN729" s="262"/>
      <c r="AO729" s="262"/>
      <c r="AP729" s="262"/>
      <c r="AQ729" s="262"/>
      <c r="AR729" s="262"/>
      <c r="AS729" s="262"/>
      <c r="AT729" s="262"/>
      <c r="AU729" s="262"/>
      <c r="AV729" s="262"/>
      <c r="AW729" s="262"/>
      <c r="AX729" s="262"/>
      <c r="AY729" s="262"/>
      <c r="AZ729" s="262"/>
      <c r="BA729" s="262"/>
      <c r="BB729" s="262"/>
      <c r="BC729" s="262"/>
      <c r="BD729" s="262"/>
      <c r="BE729" s="262"/>
      <c r="BF729" s="262"/>
      <c r="BG729" s="262"/>
      <c r="BH729" s="262"/>
      <c r="BI729" s="262"/>
      <c r="BJ729" s="262"/>
      <c r="BK729" s="262"/>
      <c r="BL729" s="262"/>
      <c r="BM729" s="262"/>
      <c r="BN729" s="262"/>
      <c r="BO729" s="262"/>
      <c r="BP729" s="262"/>
      <c r="BQ729" s="262"/>
      <c r="BR729" s="262"/>
      <c r="BS729" s="262"/>
      <c r="BT729" s="262"/>
      <c r="BU729" s="262"/>
      <c r="BV729" s="262"/>
      <c r="BW729" s="262"/>
      <c r="BX729" s="262"/>
      <c r="BY729" s="262"/>
      <c r="BZ729" s="262"/>
      <c r="CA729" s="262"/>
      <c r="CB729" s="262"/>
      <c r="CC729" s="262"/>
      <c r="CD729" s="262"/>
      <c r="CE729" s="262"/>
      <c r="CF729" s="262"/>
      <c r="CG729" s="262"/>
      <c r="CH729" s="262"/>
      <c r="CI729" s="262"/>
      <c r="CJ729" s="262"/>
      <c r="CK729" s="262"/>
      <c r="CL729" s="262"/>
      <c r="CM729" s="262"/>
      <c r="CN729" s="262"/>
      <c r="CO729" s="262"/>
      <c r="CP729" s="262"/>
      <c r="CQ729" s="262"/>
      <c r="CR729" s="262"/>
      <c r="CS729" s="262"/>
      <c r="CT729" s="262"/>
      <c r="CU729" s="262"/>
      <c r="CV729" s="262"/>
      <c r="CW729" s="262"/>
      <c r="CX729" s="262"/>
      <c r="CY729" s="262"/>
      <c r="CZ729" s="262"/>
      <c r="DA729" s="262"/>
      <c r="DB729" s="262"/>
      <c r="DC729" s="262"/>
      <c r="DD729" s="262"/>
      <c r="DE729" s="262"/>
      <c r="DF729" s="262"/>
      <c r="DG729" s="262"/>
      <c r="DH729" s="262"/>
      <c r="DI729" s="262"/>
      <c r="DJ729" s="262"/>
      <c r="DK729" s="262"/>
      <c r="DL729" s="262"/>
      <c r="DM729" s="262"/>
      <c r="DN729" s="262"/>
      <c r="DO729" s="262"/>
      <c r="DP729" s="262"/>
      <c r="DQ729" s="262"/>
      <c r="DR729" s="262"/>
      <c r="DS729" s="262"/>
      <c r="DT729" s="262"/>
      <c r="DU729" s="262"/>
      <c r="DV729" s="262"/>
      <c r="DW729" s="262"/>
      <c r="DX729" s="262"/>
      <c r="DY729" s="262"/>
      <c r="DZ729" s="262"/>
      <c r="EA729" s="262"/>
      <c r="EB729" s="262"/>
      <c r="EC729" s="262"/>
      <c r="ED729" s="262"/>
      <c r="EE729" s="262"/>
      <c r="EF729" s="262"/>
      <c r="EG729" s="262"/>
      <c r="EH729" s="262"/>
      <c r="EI729" s="262"/>
      <c r="EJ729" s="262"/>
      <c r="EK729" s="262"/>
      <c r="EL729" s="262"/>
      <c r="EM729" s="262"/>
      <c r="EN729" s="262"/>
      <c r="EO729" s="262"/>
      <c r="EP729" s="262"/>
      <c r="EQ729" s="262"/>
      <c r="ER729" s="262"/>
      <c r="ES729" s="262"/>
      <c r="ET729" s="262"/>
      <c r="EU729" s="262"/>
      <c r="EV729" s="262"/>
      <c r="EW729" s="262"/>
      <c r="EX729" s="262"/>
      <c r="EY729" s="262"/>
      <c r="EZ729" s="262"/>
      <c r="FA729" s="262"/>
      <c r="FB729" s="262"/>
      <c r="FC729" s="262"/>
      <c r="FD729" s="262"/>
      <c r="FE729" s="262"/>
      <c r="FF729" s="262"/>
      <c r="FG729" s="262"/>
      <c r="FH729" s="262"/>
      <c r="FI729" s="262"/>
      <c r="FJ729" s="262"/>
      <c r="FK729" s="262"/>
      <c r="FL729" s="262"/>
      <c r="FM729" s="262"/>
      <c r="FN729" s="262"/>
      <c r="FO729" s="262"/>
      <c r="FP729" s="262"/>
      <c r="FQ729" s="262"/>
      <c r="FR729" s="262"/>
      <c r="FS729" s="262"/>
      <c r="FT729" s="262"/>
      <c r="FU729" s="262"/>
      <c r="FV729" s="262"/>
      <c r="FW729" s="262"/>
      <c r="FX729" s="262"/>
      <c r="FY729" s="262"/>
      <c r="FZ729" s="262"/>
      <c r="GA729" s="262"/>
      <c r="GB729" s="262"/>
      <c r="GC729" s="262"/>
      <c r="GD729" s="262"/>
    </row>
    <row r="730" spans="1:186" s="279" customFormat="1" x14ac:dyDescent="0.2">
      <c r="A730" s="339" t="s">
        <v>12624</v>
      </c>
      <c r="B730" s="280" t="s">
        <v>2101</v>
      </c>
      <c r="C730" s="281" t="s">
        <v>8612</v>
      </c>
      <c r="D730" s="130" t="s">
        <v>18</v>
      </c>
      <c r="E730" s="130">
        <v>5</v>
      </c>
      <c r="F730" s="130">
        <v>0.2</v>
      </c>
      <c r="G730" s="282"/>
      <c r="H730" s="283"/>
      <c r="I730" s="284">
        <f ca="1">OFFSET(INDEX(Composições!A:H,MATCH(B730,Composições!A:A,0),8),2,0)</f>
        <v>8.8919999999999995</v>
      </c>
      <c r="J730" s="284">
        <f ca="1">IF(ISNUMBER(I730),ROUND(F730*E730*I730,2),"")</f>
        <v>8.89</v>
      </c>
      <c r="K730" s="283">
        <f>BDI!$E$17</f>
        <v>0.18609999999999999</v>
      </c>
      <c r="L730" s="283"/>
      <c r="M730" s="283"/>
      <c r="N730" s="131">
        <f t="shared" ca="1" si="11"/>
        <v>10.55</v>
      </c>
      <c r="O730" s="340">
        <f ca="1">IF(ISNUMBER(I730),ROUND(F730*N730*E730,2),"")</f>
        <v>10.55</v>
      </c>
      <c r="P730" s="262"/>
      <c r="Q730" s="262"/>
      <c r="R730" s="262"/>
      <c r="S730" s="262"/>
      <c r="T730" s="262"/>
      <c r="U730" s="262"/>
      <c r="V730" s="262"/>
      <c r="W730" s="262"/>
      <c r="X730" s="262"/>
      <c r="Y730" s="262"/>
      <c r="Z730" s="262"/>
      <c r="AA730" s="262"/>
      <c r="AB730" s="262"/>
      <c r="AC730" s="262"/>
      <c r="AD730" s="262"/>
      <c r="AE730" s="262"/>
      <c r="AF730" s="262"/>
      <c r="AG730" s="262"/>
      <c r="AH730" s="262"/>
      <c r="AI730" s="262"/>
      <c r="AJ730" s="262"/>
      <c r="AK730" s="262"/>
      <c r="AL730" s="262"/>
      <c r="AM730" s="262"/>
      <c r="AN730" s="262"/>
      <c r="AO730" s="262"/>
      <c r="AP730" s="262"/>
      <c r="AQ730" s="262"/>
      <c r="AR730" s="262"/>
      <c r="AS730" s="262"/>
      <c r="AT730" s="262"/>
      <c r="AU730" s="262"/>
      <c r="AV730" s="262"/>
      <c r="AW730" s="262"/>
      <c r="AX730" s="262"/>
      <c r="AY730" s="262"/>
      <c r="AZ730" s="262"/>
      <c r="BA730" s="262"/>
      <c r="BB730" s="262"/>
      <c r="BC730" s="262"/>
      <c r="BD730" s="262"/>
      <c r="BE730" s="262"/>
      <c r="BF730" s="262"/>
      <c r="BG730" s="262"/>
      <c r="BH730" s="262"/>
      <c r="BI730" s="262"/>
      <c r="BJ730" s="262"/>
      <c r="BK730" s="262"/>
      <c r="BL730" s="262"/>
      <c r="BM730" s="262"/>
      <c r="BN730" s="262"/>
      <c r="BO730" s="262"/>
      <c r="BP730" s="262"/>
      <c r="BQ730" s="262"/>
      <c r="BR730" s="262"/>
      <c r="BS730" s="262"/>
      <c r="BT730" s="262"/>
      <c r="BU730" s="262"/>
      <c r="BV730" s="262"/>
      <c r="BW730" s="262"/>
      <c r="BX730" s="262"/>
      <c r="BY730" s="262"/>
      <c r="BZ730" s="262"/>
      <c r="CA730" s="262"/>
      <c r="CB730" s="262"/>
      <c r="CC730" s="262"/>
      <c r="CD730" s="262"/>
      <c r="CE730" s="262"/>
      <c r="CF730" s="262"/>
      <c r="CG730" s="262"/>
      <c r="CH730" s="262"/>
      <c r="CI730" s="262"/>
      <c r="CJ730" s="262"/>
      <c r="CK730" s="262"/>
      <c r="CL730" s="262"/>
      <c r="CM730" s="262"/>
      <c r="CN730" s="262"/>
      <c r="CO730" s="262"/>
      <c r="CP730" s="262"/>
      <c r="CQ730" s="262"/>
      <c r="CR730" s="262"/>
      <c r="CS730" s="262"/>
      <c r="CT730" s="262"/>
      <c r="CU730" s="262"/>
      <c r="CV730" s="262"/>
      <c r="CW730" s="262"/>
      <c r="CX730" s="262"/>
      <c r="CY730" s="262"/>
      <c r="CZ730" s="262"/>
      <c r="DA730" s="262"/>
      <c r="DB730" s="262"/>
      <c r="DC730" s="262"/>
      <c r="DD730" s="262"/>
      <c r="DE730" s="262"/>
      <c r="DF730" s="262"/>
      <c r="DG730" s="262"/>
      <c r="DH730" s="262"/>
      <c r="DI730" s="262"/>
      <c r="DJ730" s="262"/>
      <c r="DK730" s="262"/>
      <c r="DL730" s="262"/>
      <c r="DM730" s="262"/>
      <c r="DN730" s="262"/>
      <c r="DO730" s="262"/>
      <c r="DP730" s="262"/>
      <c r="DQ730" s="262"/>
      <c r="DR730" s="262"/>
      <c r="DS730" s="262"/>
      <c r="DT730" s="262"/>
      <c r="DU730" s="262"/>
      <c r="DV730" s="262"/>
      <c r="DW730" s="262"/>
      <c r="DX730" s="262"/>
      <c r="DY730" s="262"/>
      <c r="DZ730" s="262"/>
      <c r="EA730" s="262"/>
      <c r="EB730" s="262"/>
      <c r="EC730" s="262"/>
      <c r="ED730" s="262"/>
      <c r="EE730" s="262"/>
      <c r="EF730" s="262"/>
      <c r="EG730" s="262"/>
      <c r="EH730" s="262"/>
      <c r="EI730" s="262"/>
      <c r="EJ730" s="262"/>
      <c r="EK730" s="262"/>
      <c r="EL730" s="262"/>
      <c r="EM730" s="262"/>
      <c r="EN730" s="262"/>
      <c r="EO730" s="262"/>
      <c r="EP730" s="262"/>
      <c r="EQ730" s="262"/>
      <c r="ER730" s="262"/>
      <c r="ES730" s="262"/>
      <c r="ET730" s="262"/>
      <c r="EU730" s="262"/>
      <c r="EV730" s="262"/>
      <c r="EW730" s="262"/>
      <c r="EX730" s="262"/>
      <c r="EY730" s="262"/>
      <c r="EZ730" s="262"/>
      <c r="FA730" s="262"/>
      <c r="FB730" s="262"/>
      <c r="FC730" s="262"/>
      <c r="FD730" s="262"/>
      <c r="FE730" s="262"/>
      <c r="FF730" s="262"/>
      <c r="FG730" s="262"/>
      <c r="FH730" s="262"/>
      <c r="FI730" s="262"/>
      <c r="FJ730" s="262"/>
      <c r="FK730" s="262"/>
      <c r="FL730" s="262"/>
      <c r="FM730" s="262"/>
      <c r="FN730" s="262"/>
      <c r="FO730" s="262"/>
      <c r="FP730" s="262"/>
      <c r="FQ730" s="262"/>
      <c r="FR730" s="262"/>
      <c r="FS730" s="262"/>
      <c r="FT730" s="262"/>
      <c r="FU730" s="262"/>
      <c r="FV730" s="262"/>
      <c r="FW730" s="262"/>
      <c r="FX730" s="262"/>
      <c r="FY730" s="262"/>
      <c r="FZ730" s="262"/>
      <c r="GA730" s="262"/>
      <c r="GB730" s="262"/>
      <c r="GC730" s="262"/>
      <c r="GD730" s="262"/>
    </row>
    <row r="731" spans="1:186" s="279" customFormat="1" ht="25.5" x14ac:dyDescent="0.2">
      <c r="A731" s="339" t="s">
        <v>12625</v>
      </c>
      <c r="B731" s="280" t="s">
        <v>9768</v>
      </c>
      <c r="C731" s="281" t="s">
        <v>9769</v>
      </c>
      <c r="D731" s="130" t="s">
        <v>18</v>
      </c>
      <c r="E731" s="130">
        <v>3</v>
      </c>
      <c r="F731" s="130">
        <v>0.2</v>
      </c>
      <c r="G731" s="282"/>
      <c r="H731" s="283"/>
      <c r="I731" s="358">
        <v>104.73</v>
      </c>
      <c r="J731" s="284">
        <f>IF(ISNUMBER(I731),ROUND(F731*E731*I731,2),"")</f>
        <v>62.84</v>
      </c>
      <c r="K731" s="283">
        <f>BDI!$E$17</f>
        <v>0.18609999999999999</v>
      </c>
      <c r="L731" s="283"/>
      <c r="M731" s="283"/>
      <c r="N731" s="131">
        <f t="shared" si="11"/>
        <v>124.22</v>
      </c>
      <c r="O731" s="340">
        <f>IF(ISNUMBER(I731),ROUND(F731*N731*E731,2),"")</f>
        <v>74.53</v>
      </c>
      <c r="P731" s="262"/>
      <c r="Q731" s="262"/>
      <c r="R731" s="262"/>
      <c r="S731" s="262"/>
      <c r="T731" s="262"/>
      <c r="U731" s="262"/>
      <c r="V731" s="262"/>
      <c r="W731" s="262"/>
      <c r="X731" s="262"/>
      <c r="Y731" s="262"/>
      <c r="Z731" s="262"/>
      <c r="AA731" s="262"/>
      <c r="AB731" s="262"/>
      <c r="AC731" s="262"/>
      <c r="AD731" s="262"/>
      <c r="AE731" s="262"/>
      <c r="AF731" s="262"/>
      <c r="AG731" s="262"/>
      <c r="AH731" s="262"/>
      <c r="AI731" s="262"/>
      <c r="AJ731" s="262"/>
      <c r="AK731" s="262"/>
      <c r="AL731" s="262"/>
      <c r="AM731" s="262"/>
      <c r="AN731" s="262"/>
      <c r="AO731" s="262"/>
      <c r="AP731" s="262"/>
      <c r="AQ731" s="262"/>
      <c r="AR731" s="262"/>
      <c r="AS731" s="262"/>
      <c r="AT731" s="262"/>
      <c r="AU731" s="262"/>
      <c r="AV731" s="262"/>
      <c r="AW731" s="262"/>
      <c r="AX731" s="262"/>
      <c r="AY731" s="262"/>
      <c r="AZ731" s="262"/>
      <c r="BA731" s="262"/>
      <c r="BB731" s="262"/>
      <c r="BC731" s="262"/>
      <c r="BD731" s="262"/>
      <c r="BE731" s="262"/>
      <c r="BF731" s="262"/>
      <c r="BG731" s="262"/>
      <c r="BH731" s="262"/>
      <c r="BI731" s="262"/>
      <c r="BJ731" s="262"/>
      <c r="BK731" s="262"/>
      <c r="BL731" s="262"/>
      <c r="BM731" s="262"/>
      <c r="BN731" s="262"/>
      <c r="BO731" s="262"/>
      <c r="BP731" s="262"/>
      <c r="BQ731" s="262"/>
      <c r="BR731" s="262"/>
      <c r="BS731" s="262"/>
      <c r="BT731" s="262"/>
      <c r="BU731" s="262"/>
      <c r="BV731" s="262"/>
      <c r="BW731" s="262"/>
      <c r="BX731" s="262"/>
      <c r="BY731" s="262"/>
      <c r="BZ731" s="262"/>
      <c r="CA731" s="262"/>
      <c r="CB731" s="262"/>
      <c r="CC731" s="262"/>
      <c r="CD731" s="262"/>
      <c r="CE731" s="262"/>
      <c r="CF731" s="262"/>
      <c r="CG731" s="262"/>
      <c r="CH731" s="262"/>
      <c r="CI731" s="262"/>
      <c r="CJ731" s="262"/>
      <c r="CK731" s="262"/>
      <c r="CL731" s="262"/>
      <c r="CM731" s="262"/>
      <c r="CN731" s="262"/>
      <c r="CO731" s="262"/>
      <c r="CP731" s="262"/>
      <c r="CQ731" s="262"/>
      <c r="CR731" s="262"/>
      <c r="CS731" s="262"/>
      <c r="CT731" s="262"/>
      <c r="CU731" s="262"/>
      <c r="CV731" s="262"/>
      <c r="CW731" s="262"/>
      <c r="CX731" s="262"/>
      <c r="CY731" s="262"/>
      <c r="CZ731" s="262"/>
      <c r="DA731" s="262"/>
      <c r="DB731" s="262"/>
      <c r="DC731" s="262"/>
      <c r="DD731" s="262"/>
      <c r="DE731" s="262"/>
      <c r="DF731" s="262"/>
      <c r="DG731" s="262"/>
      <c r="DH731" s="262"/>
      <c r="DI731" s="262"/>
      <c r="DJ731" s="262"/>
      <c r="DK731" s="262"/>
      <c r="DL731" s="262"/>
      <c r="DM731" s="262"/>
      <c r="DN731" s="262"/>
      <c r="DO731" s="262"/>
      <c r="DP731" s="262"/>
      <c r="DQ731" s="262"/>
      <c r="DR731" s="262"/>
      <c r="DS731" s="262"/>
      <c r="DT731" s="262"/>
      <c r="DU731" s="262"/>
      <c r="DV731" s="262"/>
      <c r="DW731" s="262"/>
      <c r="DX731" s="262"/>
      <c r="DY731" s="262"/>
      <c r="DZ731" s="262"/>
      <c r="EA731" s="262"/>
      <c r="EB731" s="262"/>
      <c r="EC731" s="262"/>
      <c r="ED731" s="262"/>
      <c r="EE731" s="262"/>
      <c r="EF731" s="262"/>
      <c r="EG731" s="262"/>
      <c r="EH731" s="262"/>
      <c r="EI731" s="262"/>
      <c r="EJ731" s="262"/>
      <c r="EK731" s="262"/>
      <c r="EL731" s="262"/>
      <c r="EM731" s="262"/>
      <c r="EN731" s="262"/>
      <c r="EO731" s="262"/>
      <c r="EP731" s="262"/>
      <c r="EQ731" s="262"/>
      <c r="ER731" s="262"/>
      <c r="ES731" s="262"/>
      <c r="ET731" s="262"/>
      <c r="EU731" s="262"/>
      <c r="EV731" s="262"/>
      <c r="EW731" s="262"/>
      <c r="EX731" s="262"/>
      <c r="EY731" s="262"/>
      <c r="EZ731" s="262"/>
      <c r="FA731" s="262"/>
      <c r="FB731" s="262"/>
      <c r="FC731" s="262"/>
      <c r="FD731" s="262"/>
      <c r="FE731" s="262"/>
      <c r="FF731" s="262"/>
      <c r="FG731" s="262"/>
      <c r="FH731" s="262"/>
      <c r="FI731" s="262"/>
      <c r="FJ731" s="262"/>
      <c r="FK731" s="262"/>
      <c r="FL731" s="262"/>
      <c r="FM731" s="262"/>
      <c r="FN731" s="262"/>
      <c r="FO731" s="262"/>
      <c r="FP731" s="262"/>
      <c r="FQ731" s="262"/>
      <c r="FR731" s="262"/>
      <c r="FS731" s="262"/>
      <c r="FT731" s="262"/>
      <c r="FU731" s="262"/>
      <c r="FV731" s="262"/>
      <c r="FW731" s="262"/>
      <c r="FX731" s="262"/>
      <c r="FY731" s="262"/>
      <c r="FZ731" s="262"/>
      <c r="GA731" s="262"/>
      <c r="GB731" s="262"/>
      <c r="GC731" s="262"/>
      <c r="GD731" s="262"/>
    </row>
    <row r="732" spans="1:186" s="279" customFormat="1" x14ac:dyDescent="0.2">
      <c r="A732" s="339" t="s">
        <v>12626</v>
      </c>
      <c r="B732" s="280" t="s">
        <v>2280</v>
      </c>
      <c r="C732" s="281" t="s">
        <v>9787</v>
      </c>
      <c r="D732" s="130" t="s">
        <v>18</v>
      </c>
      <c r="E732" s="130">
        <v>3</v>
      </c>
      <c r="F732" s="130">
        <v>0.2</v>
      </c>
      <c r="G732" s="282"/>
      <c r="H732" s="283"/>
      <c r="I732" s="284">
        <f ca="1">OFFSET(INDEX(Composições!A:H,MATCH(B732,Composições!A:A,0),8),2,0)</f>
        <v>120.55500000000001</v>
      </c>
      <c r="J732" s="284">
        <f ca="1">IF(ISNUMBER(I732),ROUND(F732*E732*I732,2),"")</f>
        <v>72.33</v>
      </c>
      <c r="K732" s="283">
        <f>BDI!$E$17</f>
        <v>0.18609999999999999</v>
      </c>
      <c r="L732" s="283"/>
      <c r="M732" s="283"/>
      <c r="N732" s="131">
        <f t="shared" ref="N732:N751" ca="1" si="12">IF(ISNUMBER(I732),ROUND(I732*(1+K732),2),"")</f>
        <v>142.99</v>
      </c>
      <c r="O732" s="340">
        <f ca="1">IF(ISNUMBER(I732),ROUND(F732*N732*E732,2),"")</f>
        <v>85.79</v>
      </c>
      <c r="P732" s="262"/>
      <c r="Q732" s="262"/>
      <c r="R732" s="262"/>
      <c r="S732" s="262"/>
      <c r="T732" s="262"/>
      <c r="U732" s="262"/>
      <c r="V732" s="262"/>
      <c r="W732" s="262"/>
      <c r="X732" s="262"/>
      <c r="Y732" s="262"/>
      <c r="Z732" s="262"/>
      <c r="AA732" s="262"/>
      <c r="AB732" s="262"/>
      <c r="AC732" s="262"/>
      <c r="AD732" s="262"/>
      <c r="AE732" s="262"/>
      <c r="AF732" s="262"/>
      <c r="AG732" s="262"/>
      <c r="AH732" s="262"/>
      <c r="AI732" s="262"/>
      <c r="AJ732" s="262"/>
      <c r="AK732" s="262"/>
      <c r="AL732" s="262"/>
      <c r="AM732" s="262"/>
      <c r="AN732" s="262"/>
      <c r="AO732" s="262"/>
      <c r="AP732" s="262"/>
      <c r="AQ732" s="262"/>
      <c r="AR732" s="262"/>
      <c r="AS732" s="262"/>
      <c r="AT732" s="262"/>
      <c r="AU732" s="262"/>
      <c r="AV732" s="262"/>
      <c r="AW732" s="262"/>
      <c r="AX732" s="262"/>
      <c r="AY732" s="262"/>
      <c r="AZ732" s="262"/>
      <c r="BA732" s="262"/>
      <c r="BB732" s="262"/>
      <c r="BC732" s="262"/>
      <c r="BD732" s="262"/>
      <c r="BE732" s="262"/>
      <c r="BF732" s="262"/>
      <c r="BG732" s="262"/>
      <c r="BH732" s="262"/>
      <c r="BI732" s="262"/>
      <c r="BJ732" s="262"/>
      <c r="BK732" s="262"/>
      <c r="BL732" s="262"/>
      <c r="BM732" s="262"/>
      <c r="BN732" s="262"/>
      <c r="BO732" s="262"/>
      <c r="BP732" s="262"/>
      <c r="BQ732" s="262"/>
      <c r="BR732" s="262"/>
      <c r="BS732" s="262"/>
      <c r="BT732" s="262"/>
      <c r="BU732" s="262"/>
      <c r="BV732" s="262"/>
      <c r="BW732" s="262"/>
      <c r="BX732" s="262"/>
      <c r="BY732" s="262"/>
      <c r="BZ732" s="262"/>
      <c r="CA732" s="262"/>
      <c r="CB732" s="262"/>
      <c r="CC732" s="262"/>
      <c r="CD732" s="262"/>
      <c r="CE732" s="262"/>
      <c r="CF732" s="262"/>
      <c r="CG732" s="262"/>
      <c r="CH732" s="262"/>
      <c r="CI732" s="262"/>
      <c r="CJ732" s="262"/>
      <c r="CK732" s="262"/>
      <c r="CL732" s="262"/>
      <c r="CM732" s="262"/>
      <c r="CN732" s="262"/>
      <c r="CO732" s="262"/>
      <c r="CP732" s="262"/>
      <c r="CQ732" s="262"/>
      <c r="CR732" s="262"/>
      <c r="CS732" s="262"/>
      <c r="CT732" s="262"/>
      <c r="CU732" s="262"/>
      <c r="CV732" s="262"/>
      <c r="CW732" s="262"/>
      <c r="CX732" s="262"/>
      <c r="CY732" s="262"/>
      <c r="CZ732" s="262"/>
      <c r="DA732" s="262"/>
      <c r="DB732" s="262"/>
      <c r="DC732" s="262"/>
      <c r="DD732" s="262"/>
      <c r="DE732" s="262"/>
      <c r="DF732" s="262"/>
      <c r="DG732" s="262"/>
      <c r="DH732" s="262"/>
      <c r="DI732" s="262"/>
      <c r="DJ732" s="262"/>
      <c r="DK732" s="262"/>
      <c r="DL732" s="262"/>
      <c r="DM732" s="262"/>
      <c r="DN732" s="262"/>
      <c r="DO732" s="262"/>
      <c r="DP732" s="262"/>
      <c r="DQ732" s="262"/>
      <c r="DR732" s="262"/>
      <c r="DS732" s="262"/>
      <c r="DT732" s="262"/>
      <c r="DU732" s="262"/>
      <c r="DV732" s="262"/>
      <c r="DW732" s="262"/>
      <c r="DX732" s="262"/>
      <c r="DY732" s="262"/>
      <c r="DZ732" s="262"/>
      <c r="EA732" s="262"/>
      <c r="EB732" s="262"/>
      <c r="EC732" s="262"/>
      <c r="ED732" s="262"/>
      <c r="EE732" s="262"/>
      <c r="EF732" s="262"/>
      <c r="EG732" s="262"/>
      <c r="EH732" s="262"/>
      <c r="EI732" s="262"/>
      <c r="EJ732" s="262"/>
      <c r="EK732" s="262"/>
      <c r="EL732" s="262"/>
      <c r="EM732" s="262"/>
      <c r="EN732" s="262"/>
      <c r="EO732" s="262"/>
      <c r="EP732" s="262"/>
      <c r="EQ732" s="262"/>
      <c r="ER732" s="262"/>
      <c r="ES732" s="262"/>
      <c r="ET732" s="262"/>
      <c r="EU732" s="262"/>
      <c r="EV732" s="262"/>
      <c r="EW732" s="262"/>
      <c r="EX732" s="262"/>
      <c r="EY732" s="262"/>
      <c r="EZ732" s="262"/>
      <c r="FA732" s="262"/>
      <c r="FB732" s="262"/>
      <c r="FC732" s="262"/>
      <c r="FD732" s="262"/>
      <c r="FE732" s="262"/>
      <c r="FF732" s="262"/>
      <c r="FG732" s="262"/>
      <c r="FH732" s="262"/>
      <c r="FI732" s="262"/>
      <c r="FJ732" s="262"/>
      <c r="FK732" s="262"/>
      <c r="FL732" s="262"/>
      <c r="FM732" s="262"/>
      <c r="FN732" s="262"/>
      <c r="FO732" s="262"/>
      <c r="FP732" s="262"/>
      <c r="FQ732" s="262"/>
      <c r="FR732" s="262"/>
      <c r="FS732" s="262"/>
      <c r="FT732" s="262"/>
      <c r="FU732" s="262"/>
      <c r="FV732" s="262"/>
      <c r="FW732" s="262"/>
      <c r="FX732" s="262"/>
      <c r="FY732" s="262"/>
      <c r="FZ732" s="262"/>
      <c r="GA732" s="262"/>
      <c r="GB732" s="262"/>
      <c r="GC732" s="262"/>
      <c r="GD732" s="262"/>
    </row>
    <row r="733" spans="1:186" s="279" customFormat="1" x14ac:dyDescent="0.2">
      <c r="A733" s="339" t="s">
        <v>12627</v>
      </c>
      <c r="B733" s="280" t="s">
        <v>2314</v>
      </c>
      <c r="C733" s="281" t="s">
        <v>9809</v>
      </c>
      <c r="D733" s="130" t="s">
        <v>18</v>
      </c>
      <c r="E733" s="130">
        <v>3</v>
      </c>
      <c r="F733" s="130">
        <v>0.2</v>
      </c>
      <c r="G733" s="282"/>
      <c r="H733" s="283"/>
      <c r="I733" s="284">
        <f ca="1">OFFSET(INDEX(Composições!A:H,MATCH(B733,Composições!A:A,0),8),2,0)</f>
        <v>44.592999999999996</v>
      </c>
      <c r="J733" s="284">
        <f ca="1">IF(ISNUMBER(I733),ROUND(F733*E733*I733,2),"")</f>
        <v>26.76</v>
      </c>
      <c r="K733" s="283">
        <f>BDI!$E$17</f>
        <v>0.18609999999999999</v>
      </c>
      <c r="L733" s="283"/>
      <c r="M733" s="283"/>
      <c r="N733" s="131">
        <f t="shared" ca="1" si="12"/>
        <v>52.89</v>
      </c>
      <c r="O733" s="340">
        <f ca="1">IF(ISNUMBER(I733),ROUND(F733*N733*E733,2),"")</f>
        <v>31.73</v>
      </c>
      <c r="P733" s="262"/>
      <c r="Q733" s="262"/>
      <c r="R733" s="262"/>
      <c r="S733" s="262"/>
      <c r="T733" s="262"/>
      <c r="U733" s="262"/>
      <c r="V733" s="262"/>
      <c r="W733" s="262"/>
      <c r="X733" s="262"/>
      <c r="Y733" s="262"/>
      <c r="Z733" s="262"/>
      <c r="AA733" s="262"/>
      <c r="AB733" s="262"/>
      <c r="AC733" s="262"/>
      <c r="AD733" s="262"/>
      <c r="AE733" s="262"/>
      <c r="AF733" s="262"/>
      <c r="AG733" s="262"/>
      <c r="AH733" s="262"/>
      <c r="AI733" s="262"/>
      <c r="AJ733" s="262"/>
      <c r="AK733" s="262"/>
      <c r="AL733" s="262"/>
      <c r="AM733" s="262"/>
      <c r="AN733" s="262"/>
      <c r="AO733" s="262"/>
      <c r="AP733" s="262"/>
      <c r="AQ733" s="262"/>
      <c r="AR733" s="262"/>
      <c r="AS733" s="262"/>
      <c r="AT733" s="262"/>
      <c r="AU733" s="262"/>
      <c r="AV733" s="262"/>
      <c r="AW733" s="262"/>
      <c r="AX733" s="262"/>
      <c r="AY733" s="262"/>
      <c r="AZ733" s="262"/>
      <c r="BA733" s="262"/>
      <c r="BB733" s="262"/>
      <c r="BC733" s="262"/>
      <c r="BD733" s="262"/>
      <c r="BE733" s="262"/>
      <c r="BF733" s="262"/>
      <c r="BG733" s="262"/>
      <c r="BH733" s="262"/>
      <c r="BI733" s="262"/>
      <c r="BJ733" s="262"/>
      <c r="BK733" s="262"/>
      <c r="BL733" s="262"/>
      <c r="BM733" s="262"/>
      <c r="BN733" s="262"/>
      <c r="BO733" s="262"/>
      <c r="BP733" s="262"/>
      <c r="BQ733" s="262"/>
      <c r="BR733" s="262"/>
      <c r="BS733" s="262"/>
      <c r="BT733" s="262"/>
      <c r="BU733" s="262"/>
      <c r="BV733" s="262"/>
      <c r="BW733" s="262"/>
      <c r="BX733" s="262"/>
      <c r="BY733" s="262"/>
      <c r="BZ733" s="262"/>
      <c r="CA733" s="262"/>
      <c r="CB733" s="262"/>
      <c r="CC733" s="262"/>
      <c r="CD733" s="262"/>
      <c r="CE733" s="262"/>
      <c r="CF733" s="262"/>
      <c r="CG733" s="262"/>
      <c r="CH733" s="262"/>
      <c r="CI733" s="262"/>
      <c r="CJ733" s="262"/>
      <c r="CK733" s="262"/>
      <c r="CL733" s="262"/>
      <c r="CM733" s="262"/>
      <c r="CN733" s="262"/>
      <c r="CO733" s="262"/>
      <c r="CP733" s="262"/>
      <c r="CQ733" s="262"/>
      <c r="CR733" s="262"/>
      <c r="CS733" s="262"/>
      <c r="CT733" s="262"/>
      <c r="CU733" s="262"/>
      <c r="CV733" s="262"/>
      <c r="CW733" s="262"/>
      <c r="CX733" s="262"/>
      <c r="CY733" s="262"/>
      <c r="CZ733" s="262"/>
      <c r="DA733" s="262"/>
      <c r="DB733" s="262"/>
      <c r="DC733" s="262"/>
      <c r="DD733" s="262"/>
      <c r="DE733" s="262"/>
      <c r="DF733" s="262"/>
      <c r="DG733" s="262"/>
      <c r="DH733" s="262"/>
      <c r="DI733" s="262"/>
      <c r="DJ733" s="262"/>
      <c r="DK733" s="262"/>
      <c r="DL733" s="262"/>
      <c r="DM733" s="262"/>
      <c r="DN733" s="262"/>
      <c r="DO733" s="262"/>
      <c r="DP733" s="262"/>
      <c r="DQ733" s="262"/>
      <c r="DR733" s="262"/>
      <c r="DS733" s="262"/>
      <c r="DT733" s="262"/>
      <c r="DU733" s="262"/>
      <c r="DV733" s="262"/>
      <c r="DW733" s="262"/>
      <c r="DX733" s="262"/>
      <c r="DY733" s="262"/>
      <c r="DZ733" s="262"/>
      <c r="EA733" s="262"/>
      <c r="EB733" s="262"/>
      <c r="EC733" s="262"/>
      <c r="ED733" s="262"/>
      <c r="EE733" s="262"/>
      <c r="EF733" s="262"/>
      <c r="EG733" s="262"/>
      <c r="EH733" s="262"/>
      <c r="EI733" s="262"/>
      <c r="EJ733" s="262"/>
      <c r="EK733" s="262"/>
      <c r="EL733" s="262"/>
      <c r="EM733" s="262"/>
      <c r="EN733" s="262"/>
      <c r="EO733" s="262"/>
      <c r="EP733" s="262"/>
      <c r="EQ733" s="262"/>
      <c r="ER733" s="262"/>
      <c r="ES733" s="262"/>
      <c r="ET733" s="262"/>
      <c r="EU733" s="262"/>
      <c r="EV733" s="262"/>
      <c r="EW733" s="262"/>
      <c r="EX733" s="262"/>
      <c r="EY733" s="262"/>
      <c r="EZ733" s="262"/>
      <c r="FA733" s="262"/>
      <c r="FB733" s="262"/>
      <c r="FC733" s="262"/>
      <c r="FD733" s="262"/>
      <c r="FE733" s="262"/>
      <c r="FF733" s="262"/>
      <c r="FG733" s="262"/>
      <c r="FH733" s="262"/>
      <c r="FI733" s="262"/>
      <c r="FJ733" s="262"/>
      <c r="FK733" s="262"/>
      <c r="FL733" s="262"/>
      <c r="FM733" s="262"/>
      <c r="FN733" s="262"/>
      <c r="FO733" s="262"/>
      <c r="FP733" s="262"/>
      <c r="FQ733" s="262"/>
      <c r="FR733" s="262"/>
      <c r="FS733" s="262"/>
      <c r="FT733" s="262"/>
      <c r="FU733" s="262"/>
      <c r="FV733" s="262"/>
      <c r="FW733" s="262"/>
      <c r="FX733" s="262"/>
      <c r="FY733" s="262"/>
      <c r="FZ733" s="262"/>
      <c r="GA733" s="262"/>
      <c r="GB733" s="262"/>
      <c r="GC733" s="262"/>
      <c r="GD733" s="262"/>
    </row>
    <row r="734" spans="1:186" s="279" customFormat="1" x14ac:dyDescent="0.2">
      <c r="A734" s="339" t="s">
        <v>12628</v>
      </c>
      <c r="B734" s="280" t="s">
        <v>2315</v>
      </c>
      <c r="C734" s="281" t="s">
        <v>9810</v>
      </c>
      <c r="D734" s="130" t="s">
        <v>18</v>
      </c>
      <c r="E734" s="130">
        <v>3</v>
      </c>
      <c r="F734" s="130">
        <v>0.2</v>
      </c>
      <c r="G734" s="282"/>
      <c r="H734" s="283"/>
      <c r="I734" s="284">
        <f ca="1">OFFSET(INDEX(Composições!A:H,MATCH(B734,Composições!A:A,0),8),2,0)</f>
        <v>73.796000000000006</v>
      </c>
      <c r="J734" s="284">
        <f ca="1">IF(ISNUMBER(I734),ROUND(F734*E734*I734,2),"")</f>
        <v>44.28</v>
      </c>
      <c r="K734" s="283">
        <f>BDI!$E$17</f>
        <v>0.18609999999999999</v>
      </c>
      <c r="L734" s="283"/>
      <c r="M734" s="283"/>
      <c r="N734" s="131">
        <f t="shared" ca="1" si="12"/>
        <v>87.53</v>
      </c>
      <c r="O734" s="340">
        <f ca="1">IF(ISNUMBER(I734),ROUND(F734*N734*E734,2),"")</f>
        <v>52.52</v>
      </c>
      <c r="P734" s="262"/>
      <c r="Q734" s="262"/>
      <c r="R734" s="262"/>
      <c r="S734" s="262"/>
      <c r="T734" s="262"/>
      <c r="U734" s="262"/>
      <c r="V734" s="262"/>
      <c r="W734" s="262"/>
      <c r="X734" s="262"/>
      <c r="Y734" s="262"/>
      <c r="Z734" s="262"/>
      <c r="AA734" s="262"/>
      <c r="AB734" s="262"/>
      <c r="AC734" s="262"/>
      <c r="AD734" s="262"/>
      <c r="AE734" s="262"/>
      <c r="AF734" s="262"/>
      <c r="AG734" s="262"/>
      <c r="AH734" s="262"/>
      <c r="AI734" s="262"/>
      <c r="AJ734" s="262"/>
      <c r="AK734" s="262"/>
      <c r="AL734" s="262"/>
      <c r="AM734" s="262"/>
      <c r="AN734" s="262"/>
      <c r="AO734" s="262"/>
      <c r="AP734" s="262"/>
      <c r="AQ734" s="262"/>
      <c r="AR734" s="262"/>
      <c r="AS734" s="262"/>
      <c r="AT734" s="262"/>
      <c r="AU734" s="262"/>
      <c r="AV734" s="262"/>
      <c r="AW734" s="262"/>
      <c r="AX734" s="262"/>
      <c r="AY734" s="262"/>
      <c r="AZ734" s="262"/>
      <c r="BA734" s="262"/>
      <c r="BB734" s="262"/>
      <c r="BC734" s="262"/>
      <c r="BD734" s="262"/>
      <c r="BE734" s="262"/>
      <c r="BF734" s="262"/>
      <c r="BG734" s="262"/>
      <c r="BH734" s="262"/>
      <c r="BI734" s="262"/>
      <c r="BJ734" s="262"/>
      <c r="BK734" s="262"/>
      <c r="BL734" s="262"/>
      <c r="BM734" s="262"/>
      <c r="BN734" s="262"/>
      <c r="BO734" s="262"/>
      <c r="BP734" s="262"/>
      <c r="BQ734" s="262"/>
      <c r="BR734" s="262"/>
      <c r="BS734" s="262"/>
      <c r="BT734" s="262"/>
      <c r="BU734" s="262"/>
      <c r="BV734" s="262"/>
      <c r="BW734" s="262"/>
      <c r="BX734" s="262"/>
      <c r="BY734" s="262"/>
      <c r="BZ734" s="262"/>
      <c r="CA734" s="262"/>
      <c r="CB734" s="262"/>
      <c r="CC734" s="262"/>
      <c r="CD734" s="262"/>
      <c r="CE734" s="262"/>
      <c r="CF734" s="262"/>
      <c r="CG734" s="262"/>
      <c r="CH734" s="262"/>
      <c r="CI734" s="262"/>
      <c r="CJ734" s="262"/>
      <c r="CK734" s="262"/>
      <c r="CL734" s="262"/>
      <c r="CM734" s="262"/>
      <c r="CN734" s="262"/>
      <c r="CO734" s="262"/>
      <c r="CP734" s="262"/>
      <c r="CQ734" s="262"/>
      <c r="CR734" s="262"/>
      <c r="CS734" s="262"/>
      <c r="CT734" s="262"/>
      <c r="CU734" s="262"/>
      <c r="CV734" s="262"/>
      <c r="CW734" s="262"/>
      <c r="CX734" s="262"/>
      <c r="CY734" s="262"/>
      <c r="CZ734" s="262"/>
      <c r="DA734" s="262"/>
      <c r="DB734" s="262"/>
      <c r="DC734" s="262"/>
      <c r="DD734" s="262"/>
      <c r="DE734" s="262"/>
      <c r="DF734" s="262"/>
      <c r="DG734" s="262"/>
      <c r="DH734" s="262"/>
      <c r="DI734" s="262"/>
      <c r="DJ734" s="262"/>
      <c r="DK734" s="262"/>
      <c r="DL734" s="262"/>
      <c r="DM734" s="262"/>
      <c r="DN734" s="262"/>
      <c r="DO734" s="262"/>
      <c r="DP734" s="262"/>
      <c r="DQ734" s="262"/>
      <c r="DR734" s="262"/>
      <c r="DS734" s="262"/>
      <c r="DT734" s="262"/>
      <c r="DU734" s="262"/>
      <c r="DV734" s="262"/>
      <c r="DW734" s="262"/>
      <c r="DX734" s="262"/>
      <c r="DY734" s="262"/>
      <c r="DZ734" s="262"/>
      <c r="EA734" s="262"/>
      <c r="EB734" s="262"/>
      <c r="EC734" s="262"/>
      <c r="ED734" s="262"/>
      <c r="EE734" s="262"/>
      <c r="EF734" s="262"/>
      <c r="EG734" s="262"/>
      <c r="EH734" s="262"/>
      <c r="EI734" s="262"/>
      <c r="EJ734" s="262"/>
      <c r="EK734" s="262"/>
      <c r="EL734" s="262"/>
      <c r="EM734" s="262"/>
      <c r="EN734" s="262"/>
      <c r="EO734" s="262"/>
      <c r="EP734" s="262"/>
      <c r="EQ734" s="262"/>
      <c r="ER734" s="262"/>
      <c r="ES734" s="262"/>
      <c r="ET734" s="262"/>
      <c r="EU734" s="262"/>
      <c r="EV734" s="262"/>
      <c r="EW734" s="262"/>
      <c r="EX734" s="262"/>
      <c r="EY734" s="262"/>
      <c r="EZ734" s="262"/>
      <c r="FA734" s="262"/>
      <c r="FB734" s="262"/>
      <c r="FC734" s="262"/>
      <c r="FD734" s="262"/>
      <c r="FE734" s="262"/>
      <c r="FF734" s="262"/>
      <c r="FG734" s="262"/>
      <c r="FH734" s="262"/>
      <c r="FI734" s="262"/>
      <c r="FJ734" s="262"/>
      <c r="FK734" s="262"/>
      <c r="FL734" s="262"/>
      <c r="FM734" s="262"/>
      <c r="FN734" s="262"/>
      <c r="FO734" s="262"/>
      <c r="FP734" s="262"/>
      <c r="FQ734" s="262"/>
      <c r="FR734" s="262"/>
      <c r="FS734" s="262"/>
      <c r="FT734" s="262"/>
      <c r="FU734" s="262"/>
      <c r="FV734" s="262"/>
      <c r="FW734" s="262"/>
      <c r="FX734" s="262"/>
      <c r="FY734" s="262"/>
      <c r="FZ734" s="262"/>
      <c r="GA734" s="262"/>
      <c r="GB734" s="262"/>
      <c r="GC734" s="262"/>
      <c r="GD734" s="262"/>
    </row>
    <row r="735" spans="1:186" s="279" customFormat="1" x14ac:dyDescent="0.2">
      <c r="A735" s="339" t="s">
        <v>12629</v>
      </c>
      <c r="B735" s="280" t="s">
        <v>2432</v>
      </c>
      <c r="C735" s="281" t="s">
        <v>9908</v>
      </c>
      <c r="D735" s="130" t="s">
        <v>18</v>
      </c>
      <c r="E735" s="130">
        <v>12</v>
      </c>
      <c r="F735" s="130">
        <v>0.2</v>
      </c>
      <c r="G735" s="282"/>
      <c r="H735" s="283"/>
      <c r="I735" s="284">
        <f ca="1">OFFSET(INDEX(Composições!A:H,MATCH(B735,Composições!A:A,0),8),2,0)</f>
        <v>14.3735</v>
      </c>
      <c r="J735" s="284">
        <f ca="1">IF(ISNUMBER(I735),ROUND(F735*E735*I735,2),"")</f>
        <v>34.5</v>
      </c>
      <c r="K735" s="283">
        <f>BDI!$E$17</f>
        <v>0.18609999999999999</v>
      </c>
      <c r="L735" s="283"/>
      <c r="M735" s="283"/>
      <c r="N735" s="131">
        <f t="shared" ca="1" si="12"/>
        <v>17.05</v>
      </c>
      <c r="O735" s="340">
        <f ca="1">IF(ISNUMBER(I735),ROUND(F735*N735*E735,2),"")</f>
        <v>40.92</v>
      </c>
      <c r="P735" s="262"/>
      <c r="Q735" s="262"/>
      <c r="R735" s="262"/>
      <c r="S735" s="262"/>
      <c r="T735" s="262"/>
      <c r="U735" s="262"/>
      <c r="V735" s="262"/>
      <c r="W735" s="262"/>
      <c r="X735" s="262"/>
      <c r="Y735" s="262"/>
      <c r="Z735" s="262"/>
      <c r="AA735" s="262"/>
      <c r="AB735" s="262"/>
      <c r="AC735" s="262"/>
      <c r="AD735" s="262"/>
      <c r="AE735" s="262"/>
      <c r="AF735" s="262"/>
      <c r="AG735" s="262"/>
      <c r="AH735" s="262"/>
      <c r="AI735" s="262"/>
      <c r="AJ735" s="262"/>
      <c r="AK735" s="262"/>
      <c r="AL735" s="262"/>
      <c r="AM735" s="262"/>
      <c r="AN735" s="262"/>
      <c r="AO735" s="262"/>
      <c r="AP735" s="262"/>
      <c r="AQ735" s="262"/>
      <c r="AR735" s="262"/>
      <c r="AS735" s="262"/>
      <c r="AT735" s="262"/>
      <c r="AU735" s="262"/>
      <c r="AV735" s="262"/>
      <c r="AW735" s="262"/>
      <c r="AX735" s="262"/>
      <c r="AY735" s="262"/>
      <c r="AZ735" s="262"/>
      <c r="BA735" s="262"/>
      <c r="BB735" s="262"/>
      <c r="BC735" s="262"/>
      <c r="BD735" s="262"/>
      <c r="BE735" s="262"/>
      <c r="BF735" s="262"/>
      <c r="BG735" s="262"/>
      <c r="BH735" s="262"/>
      <c r="BI735" s="262"/>
      <c r="BJ735" s="262"/>
      <c r="BK735" s="262"/>
      <c r="BL735" s="262"/>
      <c r="BM735" s="262"/>
      <c r="BN735" s="262"/>
      <c r="BO735" s="262"/>
      <c r="BP735" s="262"/>
      <c r="BQ735" s="262"/>
      <c r="BR735" s="262"/>
      <c r="BS735" s="262"/>
      <c r="BT735" s="262"/>
      <c r="BU735" s="262"/>
      <c r="BV735" s="262"/>
      <c r="BW735" s="262"/>
      <c r="BX735" s="262"/>
      <c r="BY735" s="262"/>
      <c r="BZ735" s="262"/>
      <c r="CA735" s="262"/>
      <c r="CB735" s="262"/>
      <c r="CC735" s="262"/>
      <c r="CD735" s="262"/>
      <c r="CE735" s="262"/>
      <c r="CF735" s="262"/>
      <c r="CG735" s="262"/>
      <c r="CH735" s="262"/>
      <c r="CI735" s="262"/>
      <c r="CJ735" s="262"/>
      <c r="CK735" s="262"/>
      <c r="CL735" s="262"/>
      <c r="CM735" s="262"/>
      <c r="CN735" s="262"/>
      <c r="CO735" s="262"/>
      <c r="CP735" s="262"/>
      <c r="CQ735" s="262"/>
      <c r="CR735" s="262"/>
      <c r="CS735" s="262"/>
      <c r="CT735" s="262"/>
      <c r="CU735" s="262"/>
      <c r="CV735" s="262"/>
      <c r="CW735" s="262"/>
      <c r="CX735" s="262"/>
      <c r="CY735" s="262"/>
      <c r="CZ735" s="262"/>
      <c r="DA735" s="262"/>
      <c r="DB735" s="262"/>
      <c r="DC735" s="262"/>
      <c r="DD735" s="262"/>
      <c r="DE735" s="262"/>
      <c r="DF735" s="262"/>
      <c r="DG735" s="262"/>
      <c r="DH735" s="262"/>
      <c r="DI735" s="262"/>
      <c r="DJ735" s="262"/>
      <c r="DK735" s="262"/>
      <c r="DL735" s="262"/>
      <c r="DM735" s="262"/>
      <c r="DN735" s="262"/>
      <c r="DO735" s="262"/>
      <c r="DP735" s="262"/>
      <c r="DQ735" s="262"/>
      <c r="DR735" s="262"/>
      <c r="DS735" s="262"/>
      <c r="DT735" s="262"/>
      <c r="DU735" s="262"/>
      <c r="DV735" s="262"/>
      <c r="DW735" s="262"/>
      <c r="DX735" s="262"/>
      <c r="DY735" s="262"/>
      <c r="DZ735" s="262"/>
      <c r="EA735" s="262"/>
      <c r="EB735" s="262"/>
      <c r="EC735" s="262"/>
      <c r="ED735" s="262"/>
      <c r="EE735" s="262"/>
      <c r="EF735" s="262"/>
      <c r="EG735" s="262"/>
      <c r="EH735" s="262"/>
      <c r="EI735" s="262"/>
      <c r="EJ735" s="262"/>
      <c r="EK735" s="262"/>
      <c r="EL735" s="262"/>
      <c r="EM735" s="262"/>
      <c r="EN735" s="262"/>
      <c r="EO735" s="262"/>
      <c r="EP735" s="262"/>
      <c r="EQ735" s="262"/>
      <c r="ER735" s="262"/>
      <c r="ES735" s="262"/>
      <c r="ET735" s="262"/>
      <c r="EU735" s="262"/>
      <c r="EV735" s="262"/>
      <c r="EW735" s="262"/>
      <c r="EX735" s="262"/>
      <c r="EY735" s="262"/>
      <c r="EZ735" s="262"/>
      <c r="FA735" s="262"/>
      <c r="FB735" s="262"/>
      <c r="FC735" s="262"/>
      <c r="FD735" s="262"/>
      <c r="FE735" s="262"/>
      <c r="FF735" s="262"/>
      <c r="FG735" s="262"/>
      <c r="FH735" s="262"/>
      <c r="FI735" s="262"/>
      <c r="FJ735" s="262"/>
      <c r="FK735" s="262"/>
      <c r="FL735" s="262"/>
      <c r="FM735" s="262"/>
      <c r="FN735" s="262"/>
      <c r="FO735" s="262"/>
      <c r="FP735" s="262"/>
      <c r="FQ735" s="262"/>
      <c r="FR735" s="262"/>
      <c r="FS735" s="262"/>
      <c r="FT735" s="262"/>
      <c r="FU735" s="262"/>
      <c r="FV735" s="262"/>
      <c r="FW735" s="262"/>
      <c r="FX735" s="262"/>
      <c r="FY735" s="262"/>
      <c r="FZ735" s="262"/>
      <c r="GA735" s="262"/>
      <c r="GB735" s="262"/>
      <c r="GC735" s="262"/>
      <c r="GD735" s="262"/>
    </row>
    <row r="736" spans="1:186" s="279" customFormat="1" x14ac:dyDescent="0.2">
      <c r="A736" s="339" t="s">
        <v>12630</v>
      </c>
      <c r="B736" s="280" t="s">
        <v>2447</v>
      </c>
      <c r="C736" s="281" t="s">
        <v>9917</v>
      </c>
      <c r="D736" s="130" t="s">
        <v>18</v>
      </c>
      <c r="E736" s="130">
        <v>45</v>
      </c>
      <c r="F736" s="130">
        <v>0.2</v>
      </c>
      <c r="G736" s="282"/>
      <c r="H736" s="283"/>
      <c r="I736" s="284">
        <f ca="1">OFFSET(INDEX(Composições!A:H,MATCH(B736,Composições!A:A,0),8),2,0)</f>
        <v>238.60199999999998</v>
      </c>
      <c r="J736" s="284">
        <f ca="1">IF(ISNUMBER(I736),ROUND(F736*E736*I736,2),"")</f>
        <v>2147.42</v>
      </c>
      <c r="K736" s="283">
        <f>BDI!$E$17</f>
        <v>0.18609999999999999</v>
      </c>
      <c r="L736" s="283"/>
      <c r="M736" s="283"/>
      <c r="N736" s="131">
        <f t="shared" ca="1" si="12"/>
        <v>283.01</v>
      </c>
      <c r="O736" s="340">
        <f ca="1">IF(ISNUMBER(I736),ROUND(F736*N736*E736,2),"")</f>
        <v>2547.09</v>
      </c>
      <c r="P736" s="262"/>
      <c r="Q736" s="262"/>
      <c r="R736" s="262"/>
      <c r="S736" s="262"/>
      <c r="T736" s="262"/>
      <c r="U736" s="262"/>
      <c r="V736" s="262"/>
      <c r="W736" s="262"/>
      <c r="X736" s="262"/>
      <c r="Y736" s="262"/>
      <c r="Z736" s="262"/>
      <c r="AA736" s="262"/>
      <c r="AB736" s="262"/>
      <c r="AC736" s="262"/>
      <c r="AD736" s="262"/>
      <c r="AE736" s="262"/>
      <c r="AF736" s="262"/>
      <c r="AG736" s="262"/>
      <c r="AH736" s="262"/>
      <c r="AI736" s="262"/>
      <c r="AJ736" s="262"/>
      <c r="AK736" s="262"/>
      <c r="AL736" s="262"/>
      <c r="AM736" s="262"/>
      <c r="AN736" s="262"/>
      <c r="AO736" s="262"/>
      <c r="AP736" s="262"/>
      <c r="AQ736" s="262"/>
      <c r="AR736" s="262"/>
      <c r="AS736" s="262"/>
      <c r="AT736" s="262"/>
      <c r="AU736" s="262"/>
      <c r="AV736" s="262"/>
      <c r="AW736" s="262"/>
      <c r="AX736" s="262"/>
      <c r="AY736" s="262"/>
      <c r="AZ736" s="262"/>
      <c r="BA736" s="262"/>
      <c r="BB736" s="262"/>
      <c r="BC736" s="262"/>
      <c r="BD736" s="262"/>
      <c r="BE736" s="262"/>
      <c r="BF736" s="262"/>
      <c r="BG736" s="262"/>
      <c r="BH736" s="262"/>
      <c r="BI736" s="262"/>
      <c r="BJ736" s="262"/>
      <c r="BK736" s="262"/>
      <c r="BL736" s="262"/>
      <c r="BM736" s="262"/>
      <c r="BN736" s="262"/>
      <c r="BO736" s="262"/>
      <c r="BP736" s="262"/>
      <c r="BQ736" s="262"/>
      <c r="BR736" s="262"/>
      <c r="BS736" s="262"/>
      <c r="BT736" s="262"/>
      <c r="BU736" s="262"/>
      <c r="BV736" s="262"/>
      <c r="BW736" s="262"/>
      <c r="BX736" s="262"/>
      <c r="BY736" s="262"/>
      <c r="BZ736" s="262"/>
      <c r="CA736" s="262"/>
      <c r="CB736" s="262"/>
      <c r="CC736" s="262"/>
      <c r="CD736" s="262"/>
      <c r="CE736" s="262"/>
      <c r="CF736" s="262"/>
      <c r="CG736" s="262"/>
      <c r="CH736" s="262"/>
      <c r="CI736" s="262"/>
      <c r="CJ736" s="262"/>
      <c r="CK736" s="262"/>
      <c r="CL736" s="262"/>
      <c r="CM736" s="262"/>
      <c r="CN736" s="262"/>
      <c r="CO736" s="262"/>
      <c r="CP736" s="262"/>
      <c r="CQ736" s="262"/>
      <c r="CR736" s="262"/>
      <c r="CS736" s="262"/>
      <c r="CT736" s="262"/>
      <c r="CU736" s="262"/>
      <c r="CV736" s="262"/>
      <c r="CW736" s="262"/>
      <c r="CX736" s="262"/>
      <c r="CY736" s="262"/>
      <c r="CZ736" s="262"/>
      <c r="DA736" s="262"/>
      <c r="DB736" s="262"/>
      <c r="DC736" s="262"/>
      <c r="DD736" s="262"/>
      <c r="DE736" s="262"/>
      <c r="DF736" s="262"/>
      <c r="DG736" s="262"/>
      <c r="DH736" s="262"/>
      <c r="DI736" s="262"/>
      <c r="DJ736" s="262"/>
      <c r="DK736" s="262"/>
      <c r="DL736" s="262"/>
      <c r="DM736" s="262"/>
      <c r="DN736" s="262"/>
      <c r="DO736" s="262"/>
      <c r="DP736" s="262"/>
      <c r="DQ736" s="262"/>
      <c r="DR736" s="262"/>
      <c r="DS736" s="262"/>
      <c r="DT736" s="262"/>
      <c r="DU736" s="262"/>
      <c r="DV736" s="262"/>
      <c r="DW736" s="262"/>
      <c r="DX736" s="262"/>
      <c r="DY736" s="262"/>
      <c r="DZ736" s="262"/>
      <c r="EA736" s="262"/>
      <c r="EB736" s="262"/>
      <c r="EC736" s="262"/>
      <c r="ED736" s="262"/>
      <c r="EE736" s="262"/>
      <c r="EF736" s="262"/>
      <c r="EG736" s="262"/>
      <c r="EH736" s="262"/>
      <c r="EI736" s="262"/>
      <c r="EJ736" s="262"/>
      <c r="EK736" s="262"/>
      <c r="EL736" s="262"/>
      <c r="EM736" s="262"/>
      <c r="EN736" s="262"/>
      <c r="EO736" s="262"/>
      <c r="EP736" s="262"/>
      <c r="EQ736" s="262"/>
      <c r="ER736" s="262"/>
      <c r="ES736" s="262"/>
      <c r="ET736" s="262"/>
      <c r="EU736" s="262"/>
      <c r="EV736" s="262"/>
      <c r="EW736" s="262"/>
      <c r="EX736" s="262"/>
      <c r="EY736" s="262"/>
      <c r="EZ736" s="262"/>
      <c r="FA736" s="262"/>
      <c r="FB736" s="262"/>
      <c r="FC736" s="262"/>
      <c r="FD736" s="262"/>
      <c r="FE736" s="262"/>
      <c r="FF736" s="262"/>
      <c r="FG736" s="262"/>
      <c r="FH736" s="262"/>
      <c r="FI736" s="262"/>
      <c r="FJ736" s="262"/>
      <c r="FK736" s="262"/>
      <c r="FL736" s="262"/>
      <c r="FM736" s="262"/>
      <c r="FN736" s="262"/>
      <c r="FO736" s="262"/>
      <c r="FP736" s="262"/>
      <c r="FQ736" s="262"/>
      <c r="FR736" s="262"/>
      <c r="FS736" s="262"/>
      <c r="FT736" s="262"/>
      <c r="FU736" s="262"/>
      <c r="FV736" s="262"/>
      <c r="FW736" s="262"/>
      <c r="FX736" s="262"/>
      <c r="FY736" s="262"/>
      <c r="FZ736" s="262"/>
      <c r="GA736" s="262"/>
      <c r="GB736" s="262"/>
      <c r="GC736" s="262"/>
      <c r="GD736" s="262"/>
    </row>
    <row r="737" spans="1:186" s="279" customFormat="1" x14ac:dyDescent="0.2">
      <c r="A737" s="339" t="s">
        <v>12631</v>
      </c>
      <c r="B737" s="280" t="s">
        <v>2465</v>
      </c>
      <c r="C737" s="281" t="s">
        <v>9932</v>
      </c>
      <c r="D737" s="130" t="s">
        <v>18</v>
      </c>
      <c r="E737" s="130">
        <v>5</v>
      </c>
      <c r="F737" s="130">
        <v>0.2</v>
      </c>
      <c r="G737" s="282"/>
      <c r="H737" s="283"/>
      <c r="I737" s="284">
        <f ca="1">OFFSET(INDEX(Composições!A:H,MATCH(B737,Composições!A:A,0),8),2,0)</f>
        <v>62.491</v>
      </c>
      <c r="J737" s="284">
        <f ca="1">IF(ISNUMBER(I737),ROUND(F737*E737*I737,2),"")</f>
        <v>62.49</v>
      </c>
      <c r="K737" s="283">
        <f>BDI!$E$17</f>
        <v>0.18609999999999999</v>
      </c>
      <c r="L737" s="283"/>
      <c r="M737" s="283"/>
      <c r="N737" s="131">
        <f t="shared" ca="1" si="12"/>
        <v>74.12</v>
      </c>
      <c r="O737" s="340">
        <f ca="1">IF(ISNUMBER(I737),ROUND(F737*N737*E737,2),"")</f>
        <v>74.12</v>
      </c>
      <c r="P737" s="262"/>
      <c r="Q737" s="262"/>
      <c r="R737" s="262"/>
      <c r="S737" s="262"/>
      <c r="T737" s="262"/>
      <c r="U737" s="262"/>
      <c r="V737" s="262"/>
      <c r="W737" s="262"/>
      <c r="X737" s="262"/>
      <c r="Y737" s="262"/>
      <c r="Z737" s="262"/>
      <c r="AA737" s="262"/>
      <c r="AB737" s="262"/>
      <c r="AC737" s="262"/>
      <c r="AD737" s="262"/>
      <c r="AE737" s="262"/>
      <c r="AF737" s="262"/>
      <c r="AG737" s="262"/>
      <c r="AH737" s="262"/>
      <c r="AI737" s="262"/>
      <c r="AJ737" s="262"/>
      <c r="AK737" s="262"/>
      <c r="AL737" s="262"/>
      <c r="AM737" s="262"/>
      <c r="AN737" s="262"/>
      <c r="AO737" s="262"/>
      <c r="AP737" s="262"/>
      <c r="AQ737" s="262"/>
      <c r="AR737" s="262"/>
      <c r="AS737" s="262"/>
      <c r="AT737" s="262"/>
      <c r="AU737" s="262"/>
      <c r="AV737" s="262"/>
      <c r="AW737" s="262"/>
      <c r="AX737" s="262"/>
      <c r="AY737" s="262"/>
      <c r="AZ737" s="262"/>
      <c r="BA737" s="262"/>
      <c r="BB737" s="262"/>
      <c r="BC737" s="262"/>
      <c r="BD737" s="262"/>
      <c r="BE737" s="262"/>
      <c r="BF737" s="262"/>
      <c r="BG737" s="262"/>
      <c r="BH737" s="262"/>
      <c r="BI737" s="262"/>
      <c r="BJ737" s="262"/>
      <c r="BK737" s="262"/>
      <c r="BL737" s="262"/>
      <c r="BM737" s="262"/>
      <c r="BN737" s="262"/>
      <c r="BO737" s="262"/>
      <c r="BP737" s="262"/>
      <c r="BQ737" s="262"/>
      <c r="BR737" s="262"/>
      <c r="BS737" s="262"/>
      <c r="BT737" s="262"/>
      <c r="BU737" s="262"/>
      <c r="BV737" s="262"/>
      <c r="BW737" s="262"/>
      <c r="BX737" s="262"/>
      <c r="BY737" s="262"/>
      <c r="BZ737" s="262"/>
      <c r="CA737" s="262"/>
      <c r="CB737" s="262"/>
      <c r="CC737" s="262"/>
      <c r="CD737" s="262"/>
      <c r="CE737" s="262"/>
      <c r="CF737" s="262"/>
      <c r="CG737" s="262"/>
      <c r="CH737" s="262"/>
      <c r="CI737" s="262"/>
      <c r="CJ737" s="262"/>
      <c r="CK737" s="262"/>
      <c r="CL737" s="262"/>
      <c r="CM737" s="262"/>
      <c r="CN737" s="262"/>
      <c r="CO737" s="262"/>
      <c r="CP737" s="262"/>
      <c r="CQ737" s="262"/>
      <c r="CR737" s="262"/>
      <c r="CS737" s="262"/>
      <c r="CT737" s="262"/>
      <c r="CU737" s="262"/>
      <c r="CV737" s="262"/>
      <c r="CW737" s="262"/>
      <c r="CX737" s="262"/>
      <c r="CY737" s="262"/>
      <c r="CZ737" s="262"/>
      <c r="DA737" s="262"/>
      <c r="DB737" s="262"/>
      <c r="DC737" s="262"/>
      <c r="DD737" s="262"/>
      <c r="DE737" s="262"/>
      <c r="DF737" s="262"/>
      <c r="DG737" s="262"/>
      <c r="DH737" s="262"/>
      <c r="DI737" s="262"/>
      <c r="DJ737" s="262"/>
      <c r="DK737" s="262"/>
      <c r="DL737" s="262"/>
      <c r="DM737" s="262"/>
      <c r="DN737" s="262"/>
      <c r="DO737" s="262"/>
      <c r="DP737" s="262"/>
      <c r="DQ737" s="262"/>
      <c r="DR737" s="262"/>
      <c r="DS737" s="262"/>
      <c r="DT737" s="262"/>
      <c r="DU737" s="262"/>
      <c r="DV737" s="262"/>
      <c r="DW737" s="262"/>
      <c r="DX737" s="262"/>
      <c r="DY737" s="262"/>
      <c r="DZ737" s="262"/>
      <c r="EA737" s="262"/>
      <c r="EB737" s="262"/>
      <c r="EC737" s="262"/>
      <c r="ED737" s="262"/>
      <c r="EE737" s="262"/>
      <c r="EF737" s="262"/>
      <c r="EG737" s="262"/>
      <c r="EH737" s="262"/>
      <c r="EI737" s="262"/>
      <c r="EJ737" s="262"/>
      <c r="EK737" s="262"/>
      <c r="EL737" s="262"/>
      <c r="EM737" s="262"/>
      <c r="EN737" s="262"/>
      <c r="EO737" s="262"/>
      <c r="EP737" s="262"/>
      <c r="EQ737" s="262"/>
      <c r="ER737" s="262"/>
      <c r="ES737" s="262"/>
      <c r="ET737" s="262"/>
      <c r="EU737" s="262"/>
      <c r="EV737" s="262"/>
      <c r="EW737" s="262"/>
      <c r="EX737" s="262"/>
      <c r="EY737" s="262"/>
      <c r="EZ737" s="262"/>
      <c r="FA737" s="262"/>
      <c r="FB737" s="262"/>
      <c r="FC737" s="262"/>
      <c r="FD737" s="262"/>
      <c r="FE737" s="262"/>
      <c r="FF737" s="262"/>
      <c r="FG737" s="262"/>
      <c r="FH737" s="262"/>
      <c r="FI737" s="262"/>
      <c r="FJ737" s="262"/>
      <c r="FK737" s="262"/>
      <c r="FL737" s="262"/>
      <c r="FM737" s="262"/>
      <c r="FN737" s="262"/>
      <c r="FO737" s="262"/>
      <c r="FP737" s="262"/>
      <c r="FQ737" s="262"/>
      <c r="FR737" s="262"/>
      <c r="FS737" s="262"/>
      <c r="FT737" s="262"/>
      <c r="FU737" s="262"/>
      <c r="FV737" s="262"/>
      <c r="FW737" s="262"/>
      <c r="FX737" s="262"/>
      <c r="FY737" s="262"/>
      <c r="FZ737" s="262"/>
      <c r="GA737" s="262"/>
      <c r="GB737" s="262"/>
      <c r="GC737" s="262"/>
      <c r="GD737" s="262"/>
    </row>
    <row r="738" spans="1:186" s="279" customFormat="1" x14ac:dyDescent="0.2">
      <c r="A738" s="339" t="s">
        <v>12632</v>
      </c>
      <c r="B738" s="280" t="s">
        <v>2466</v>
      </c>
      <c r="C738" s="281" t="s">
        <v>9933</v>
      </c>
      <c r="D738" s="130" t="s">
        <v>18</v>
      </c>
      <c r="E738" s="130">
        <v>15</v>
      </c>
      <c r="F738" s="130">
        <v>0.2</v>
      </c>
      <c r="G738" s="282"/>
      <c r="H738" s="283"/>
      <c r="I738" s="284">
        <f ca="1">OFFSET(INDEX(Composições!A:H,MATCH(B738,Composições!A:A,0),8),2,0)</f>
        <v>31.159999999999997</v>
      </c>
      <c r="J738" s="284">
        <f ca="1">IF(ISNUMBER(I738),ROUND(F738*E738*I738,2),"")</f>
        <v>93.48</v>
      </c>
      <c r="K738" s="283">
        <f>BDI!$E$17</f>
        <v>0.18609999999999999</v>
      </c>
      <c r="L738" s="283"/>
      <c r="M738" s="283"/>
      <c r="N738" s="131">
        <f t="shared" ca="1" si="12"/>
        <v>36.96</v>
      </c>
      <c r="O738" s="340">
        <f ca="1">IF(ISNUMBER(I738),ROUND(F738*N738*E738,2),"")</f>
        <v>110.88</v>
      </c>
      <c r="P738" s="262"/>
      <c r="Q738" s="262"/>
      <c r="R738" s="262"/>
      <c r="S738" s="262"/>
      <c r="T738" s="262"/>
      <c r="U738" s="262"/>
      <c r="V738" s="262"/>
      <c r="W738" s="262"/>
      <c r="X738" s="262"/>
      <c r="Y738" s="262"/>
      <c r="Z738" s="262"/>
      <c r="AA738" s="262"/>
      <c r="AB738" s="262"/>
      <c r="AC738" s="262"/>
      <c r="AD738" s="262"/>
      <c r="AE738" s="262"/>
      <c r="AF738" s="262"/>
      <c r="AG738" s="262"/>
      <c r="AH738" s="262"/>
      <c r="AI738" s="262"/>
      <c r="AJ738" s="262"/>
      <c r="AK738" s="262"/>
      <c r="AL738" s="262"/>
      <c r="AM738" s="262"/>
      <c r="AN738" s="262"/>
      <c r="AO738" s="262"/>
      <c r="AP738" s="262"/>
      <c r="AQ738" s="262"/>
      <c r="AR738" s="262"/>
      <c r="AS738" s="262"/>
      <c r="AT738" s="262"/>
      <c r="AU738" s="262"/>
      <c r="AV738" s="262"/>
      <c r="AW738" s="262"/>
      <c r="AX738" s="262"/>
      <c r="AY738" s="262"/>
      <c r="AZ738" s="262"/>
      <c r="BA738" s="262"/>
      <c r="BB738" s="262"/>
      <c r="BC738" s="262"/>
      <c r="BD738" s="262"/>
      <c r="BE738" s="262"/>
      <c r="BF738" s="262"/>
      <c r="BG738" s="262"/>
      <c r="BH738" s="262"/>
      <c r="BI738" s="262"/>
      <c r="BJ738" s="262"/>
      <c r="BK738" s="262"/>
      <c r="BL738" s="262"/>
      <c r="BM738" s="262"/>
      <c r="BN738" s="262"/>
      <c r="BO738" s="262"/>
      <c r="BP738" s="262"/>
      <c r="BQ738" s="262"/>
      <c r="BR738" s="262"/>
      <c r="BS738" s="262"/>
      <c r="BT738" s="262"/>
      <c r="BU738" s="262"/>
      <c r="BV738" s="262"/>
      <c r="BW738" s="262"/>
      <c r="BX738" s="262"/>
      <c r="BY738" s="262"/>
      <c r="BZ738" s="262"/>
      <c r="CA738" s="262"/>
      <c r="CB738" s="262"/>
      <c r="CC738" s="262"/>
      <c r="CD738" s="262"/>
      <c r="CE738" s="262"/>
      <c r="CF738" s="262"/>
      <c r="CG738" s="262"/>
      <c r="CH738" s="262"/>
      <c r="CI738" s="262"/>
      <c r="CJ738" s="262"/>
      <c r="CK738" s="262"/>
      <c r="CL738" s="262"/>
      <c r="CM738" s="262"/>
      <c r="CN738" s="262"/>
      <c r="CO738" s="262"/>
      <c r="CP738" s="262"/>
      <c r="CQ738" s="262"/>
      <c r="CR738" s="262"/>
      <c r="CS738" s="262"/>
      <c r="CT738" s="262"/>
      <c r="CU738" s="262"/>
      <c r="CV738" s="262"/>
      <c r="CW738" s="262"/>
      <c r="CX738" s="262"/>
      <c r="CY738" s="262"/>
      <c r="CZ738" s="262"/>
      <c r="DA738" s="262"/>
      <c r="DB738" s="262"/>
      <c r="DC738" s="262"/>
      <c r="DD738" s="262"/>
      <c r="DE738" s="262"/>
      <c r="DF738" s="262"/>
      <c r="DG738" s="262"/>
      <c r="DH738" s="262"/>
      <c r="DI738" s="262"/>
      <c r="DJ738" s="262"/>
      <c r="DK738" s="262"/>
      <c r="DL738" s="262"/>
      <c r="DM738" s="262"/>
      <c r="DN738" s="262"/>
      <c r="DO738" s="262"/>
      <c r="DP738" s="262"/>
      <c r="DQ738" s="262"/>
      <c r="DR738" s="262"/>
      <c r="DS738" s="262"/>
      <c r="DT738" s="262"/>
      <c r="DU738" s="262"/>
      <c r="DV738" s="262"/>
      <c r="DW738" s="262"/>
      <c r="DX738" s="262"/>
      <c r="DY738" s="262"/>
      <c r="DZ738" s="262"/>
      <c r="EA738" s="262"/>
      <c r="EB738" s="262"/>
      <c r="EC738" s="262"/>
      <c r="ED738" s="262"/>
      <c r="EE738" s="262"/>
      <c r="EF738" s="262"/>
      <c r="EG738" s="262"/>
      <c r="EH738" s="262"/>
      <c r="EI738" s="262"/>
      <c r="EJ738" s="262"/>
      <c r="EK738" s="262"/>
      <c r="EL738" s="262"/>
      <c r="EM738" s="262"/>
      <c r="EN738" s="262"/>
      <c r="EO738" s="262"/>
      <c r="EP738" s="262"/>
      <c r="EQ738" s="262"/>
      <c r="ER738" s="262"/>
      <c r="ES738" s="262"/>
      <c r="ET738" s="262"/>
      <c r="EU738" s="262"/>
      <c r="EV738" s="262"/>
      <c r="EW738" s="262"/>
      <c r="EX738" s="262"/>
      <c r="EY738" s="262"/>
      <c r="EZ738" s="262"/>
      <c r="FA738" s="262"/>
      <c r="FB738" s="262"/>
      <c r="FC738" s="262"/>
      <c r="FD738" s="262"/>
      <c r="FE738" s="262"/>
      <c r="FF738" s="262"/>
      <c r="FG738" s="262"/>
      <c r="FH738" s="262"/>
      <c r="FI738" s="262"/>
      <c r="FJ738" s="262"/>
      <c r="FK738" s="262"/>
      <c r="FL738" s="262"/>
      <c r="FM738" s="262"/>
      <c r="FN738" s="262"/>
      <c r="FO738" s="262"/>
      <c r="FP738" s="262"/>
      <c r="FQ738" s="262"/>
      <c r="FR738" s="262"/>
      <c r="FS738" s="262"/>
      <c r="FT738" s="262"/>
      <c r="FU738" s="262"/>
      <c r="FV738" s="262"/>
      <c r="FW738" s="262"/>
      <c r="FX738" s="262"/>
      <c r="FY738" s="262"/>
      <c r="FZ738" s="262"/>
      <c r="GA738" s="262"/>
      <c r="GB738" s="262"/>
      <c r="GC738" s="262"/>
      <c r="GD738" s="262"/>
    </row>
    <row r="739" spans="1:186" s="279" customFormat="1" x14ac:dyDescent="0.2">
      <c r="A739" s="339" t="s">
        <v>12633</v>
      </c>
      <c r="B739" s="280" t="s">
        <v>2467</v>
      </c>
      <c r="C739" s="281" t="s">
        <v>9934</v>
      </c>
      <c r="D739" s="130" t="s">
        <v>18</v>
      </c>
      <c r="E739" s="130">
        <v>3</v>
      </c>
      <c r="F739" s="130">
        <v>0.2</v>
      </c>
      <c r="G739" s="282"/>
      <c r="H739" s="283"/>
      <c r="I739" s="284">
        <f ca="1">OFFSET(INDEX(Composições!A:H,MATCH(B739,Composições!A:A,0),8),2,0)</f>
        <v>179.04649999999998</v>
      </c>
      <c r="J739" s="284">
        <f ca="1">IF(ISNUMBER(I739),ROUND(F739*E739*I739,2),"")</f>
        <v>107.43</v>
      </c>
      <c r="K739" s="283">
        <f>BDI!$E$17</f>
        <v>0.18609999999999999</v>
      </c>
      <c r="L739" s="283"/>
      <c r="M739" s="283"/>
      <c r="N739" s="131">
        <f t="shared" ca="1" si="12"/>
        <v>212.37</v>
      </c>
      <c r="O739" s="340">
        <f ca="1">IF(ISNUMBER(I739),ROUND(F739*N739*E739,2),"")</f>
        <v>127.42</v>
      </c>
      <c r="P739" s="262"/>
      <c r="Q739" s="262"/>
      <c r="R739" s="262"/>
      <c r="S739" s="262"/>
      <c r="T739" s="262"/>
      <c r="U739" s="262"/>
      <c r="V739" s="262"/>
      <c r="W739" s="262"/>
      <c r="X739" s="262"/>
      <c r="Y739" s="262"/>
      <c r="Z739" s="262"/>
      <c r="AA739" s="262"/>
      <c r="AB739" s="262"/>
      <c r="AC739" s="262"/>
      <c r="AD739" s="262"/>
      <c r="AE739" s="262"/>
      <c r="AF739" s="262"/>
      <c r="AG739" s="262"/>
      <c r="AH739" s="262"/>
      <c r="AI739" s="262"/>
      <c r="AJ739" s="262"/>
      <c r="AK739" s="262"/>
      <c r="AL739" s="262"/>
      <c r="AM739" s="262"/>
      <c r="AN739" s="262"/>
      <c r="AO739" s="262"/>
      <c r="AP739" s="262"/>
      <c r="AQ739" s="262"/>
      <c r="AR739" s="262"/>
      <c r="AS739" s="262"/>
      <c r="AT739" s="262"/>
      <c r="AU739" s="262"/>
      <c r="AV739" s="262"/>
      <c r="AW739" s="262"/>
      <c r="AX739" s="262"/>
      <c r="AY739" s="262"/>
      <c r="AZ739" s="262"/>
      <c r="BA739" s="262"/>
      <c r="BB739" s="262"/>
      <c r="BC739" s="262"/>
      <c r="BD739" s="262"/>
      <c r="BE739" s="262"/>
      <c r="BF739" s="262"/>
      <c r="BG739" s="262"/>
      <c r="BH739" s="262"/>
      <c r="BI739" s="262"/>
      <c r="BJ739" s="262"/>
      <c r="BK739" s="262"/>
      <c r="BL739" s="262"/>
      <c r="BM739" s="262"/>
      <c r="BN739" s="262"/>
      <c r="BO739" s="262"/>
      <c r="BP739" s="262"/>
      <c r="BQ739" s="262"/>
      <c r="BR739" s="262"/>
      <c r="BS739" s="262"/>
      <c r="BT739" s="262"/>
      <c r="BU739" s="262"/>
      <c r="BV739" s="262"/>
      <c r="BW739" s="262"/>
      <c r="BX739" s="262"/>
      <c r="BY739" s="262"/>
      <c r="BZ739" s="262"/>
      <c r="CA739" s="262"/>
      <c r="CB739" s="262"/>
      <c r="CC739" s="262"/>
      <c r="CD739" s="262"/>
      <c r="CE739" s="262"/>
      <c r="CF739" s="262"/>
      <c r="CG739" s="262"/>
      <c r="CH739" s="262"/>
      <c r="CI739" s="262"/>
      <c r="CJ739" s="262"/>
      <c r="CK739" s="262"/>
      <c r="CL739" s="262"/>
      <c r="CM739" s="262"/>
      <c r="CN739" s="262"/>
      <c r="CO739" s="262"/>
      <c r="CP739" s="262"/>
      <c r="CQ739" s="262"/>
      <c r="CR739" s="262"/>
      <c r="CS739" s="262"/>
      <c r="CT739" s="262"/>
      <c r="CU739" s="262"/>
      <c r="CV739" s="262"/>
      <c r="CW739" s="262"/>
      <c r="CX739" s="262"/>
      <c r="CY739" s="262"/>
      <c r="CZ739" s="262"/>
      <c r="DA739" s="262"/>
      <c r="DB739" s="262"/>
      <c r="DC739" s="262"/>
      <c r="DD739" s="262"/>
      <c r="DE739" s="262"/>
      <c r="DF739" s="262"/>
      <c r="DG739" s="262"/>
      <c r="DH739" s="262"/>
      <c r="DI739" s="262"/>
      <c r="DJ739" s="262"/>
      <c r="DK739" s="262"/>
      <c r="DL739" s="262"/>
      <c r="DM739" s="262"/>
      <c r="DN739" s="262"/>
      <c r="DO739" s="262"/>
      <c r="DP739" s="262"/>
      <c r="DQ739" s="262"/>
      <c r="DR739" s="262"/>
      <c r="DS739" s="262"/>
      <c r="DT739" s="262"/>
      <c r="DU739" s="262"/>
      <c r="DV739" s="262"/>
      <c r="DW739" s="262"/>
      <c r="DX739" s="262"/>
      <c r="DY739" s="262"/>
      <c r="DZ739" s="262"/>
      <c r="EA739" s="262"/>
      <c r="EB739" s="262"/>
      <c r="EC739" s="262"/>
      <c r="ED739" s="262"/>
      <c r="EE739" s="262"/>
      <c r="EF739" s="262"/>
      <c r="EG739" s="262"/>
      <c r="EH739" s="262"/>
      <c r="EI739" s="262"/>
      <c r="EJ739" s="262"/>
      <c r="EK739" s="262"/>
      <c r="EL739" s="262"/>
      <c r="EM739" s="262"/>
      <c r="EN739" s="262"/>
      <c r="EO739" s="262"/>
      <c r="EP739" s="262"/>
      <c r="EQ739" s="262"/>
      <c r="ER739" s="262"/>
      <c r="ES739" s="262"/>
      <c r="ET739" s="262"/>
      <c r="EU739" s="262"/>
      <c r="EV739" s="262"/>
      <c r="EW739" s="262"/>
      <c r="EX739" s="262"/>
      <c r="EY739" s="262"/>
      <c r="EZ739" s="262"/>
      <c r="FA739" s="262"/>
      <c r="FB739" s="262"/>
      <c r="FC739" s="262"/>
      <c r="FD739" s="262"/>
      <c r="FE739" s="262"/>
      <c r="FF739" s="262"/>
      <c r="FG739" s="262"/>
      <c r="FH739" s="262"/>
      <c r="FI739" s="262"/>
      <c r="FJ739" s="262"/>
      <c r="FK739" s="262"/>
      <c r="FL739" s="262"/>
      <c r="FM739" s="262"/>
      <c r="FN739" s="262"/>
      <c r="FO739" s="262"/>
      <c r="FP739" s="262"/>
      <c r="FQ739" s="262"/>
      <c r="FR739" s="262"/>
      <c r="FS739" s="262"/>
      <c r="FT739" s="262"/>
      <c r="FU739" s="262"/>
      <c r="FV739" s="262"/>
      <c r="FW739" s="262"/>
      <c r="FX739" s="262"/>
      <c r="FY739" s="262"/>
      <c r="FZ739" s="262"/>
      <c r="GA739" s="262"/>
      <c r="GB739" s="262"/>
      <c r="GC739" s="262"/>
      <c r="GD739" s="262"/>
    </row>
    <row r="740" spans="1:186" s="279" customFormat="1" ht="25.5" x14ac:dyDescent="0.2">
      <c r="A740" s="339" t="s">
        <v>12634</v>
      </c>
      <c r="B740" s="280" t="s">
        <v>9958</v>
      </c>
      <c r="C740" s="281" t="s">
        <v>9959</v>
      </c>
      <c r="D740" s="130" t="s">
        <v>18</v>
      </c>
      <c r="E740" s="130">
        <v>3</v>
      </c>
      <c r="F740" s="130">
        <v>0.2</v>
      </c>
      <c r="G740" s="282"/>
      <c r="H740" s="283"/>
      <c r="I740" s="358">
        <v>19.600000000000001</v>
      </c>
      <c r="J740" s="284">
        <f>IF(ISNUMBER(I740),ROUND(F740*E740*I740,2),"")</f>
        <v>11.76</v>
      </c>
      <c r="K740" s="283">
        <f>BDI!$E$17</f>
        <v>0.18609999999999999</v>
      </c>
      <c r="L740" s="283"/>
      <c r="M740" s="283"/>
      <c r="N740" s="131">
        <f t="shared" si="12"/>
        <v>23.25</v>
      </c>
      <c r="O740" s="340">
        <f>IF(ISNUMBER(I740),ROUND(F740*N740*E740,2),"")</f>
        <v>13.95</v>
      </c>
      <c r="P740" s="262"/>
      <c r="Q740" s="262"/>
      <c r="R740" s="262"/>
      <c r="S740" s="262"/>
      <c r="T740" s="262"/>
      <c r="U740" s="262"/>
      <c r="V740" s="262"/>
      <c r="W740" s="262"/>
      <c r="X740" s="262"/>
      <c r="Y740" s="262"/>
      <c r="Z740" s="262"/>
      <c r="AA740" s="262"/>
      <c r="AB740" s="262"/>
      <c r="AC740" s="262"/>
      <c r="AD740" s="262"/>
      <c r="AE740" s="262"/>
      <c r="AF740" s="262"/>
      <c r="AG740" s="262"/>
      <c r="AH740" s="262"/>
      <c r="AI740" s="262"/>
      <c r="AJ740" s="262"/>
      <c r="AK740" s="262"/>
      <c r="AL740" s="262"/>
      <c r="AM740" s="262"/>
      <c r="AN740" s="262"/>
      <c r="AO740" s="262"/>
      <c r="AP740" s="262"/>
      <c r="AQ740" s="262"/>
      <c r="AR740" s="262"/>
      <c r="AS740" s="262"/>
      <c r="AT740" s="262"/>
      <c r="AU740" s="262"/>
      <c r="AV740" s="262"/>
      <c r="AW740" s="262"/>
      <c r="AX740" s="262"/>
      <c r="AY740" s="262"/>
      <c r="AZ740" s="262"/>
      <c r="BA740" s="262"/>
      <c r="BB740" s="262"/>
      <c r="BC740" s="262"/>
      <c r="BD740" s="262"/>
      <c r="BE740" s="262"/>
      <c r="BF740" s="262"/>
      <c r="BG740" s="262"/>
      <c r="BH740" s="262"/>
      <c r="BI740" s="262"/>
      <c r="BJ740" s="262"/>
      <c r="BK740" s="262"/>
      <c r="BL740" s="262"/>
      <c r="BM740" s="262"/>
      <c r="BN740" s="262"/>
      <c r="BO740" s="262"/>
      <c r="BP740" s="262"/>
      <c r="BQ740" s="262"/>
      <c r="BR740" s="262"/>
      <c r="BS740" s="262"/>
      <c r="BT740" s="262"/>
      <c r="BU740" s="262"/>
      <c r="BV740" s="262"/>
      <c r="BW740" s="262"/>
      <c r="BX740" s="262"/>
      <c r="BY740" s="262"/>
      <c r="BZ740" s="262"/>
      <c r="CA740" s="262"/>
      <c r="CB740" s="262"/>
      <c r="CC740" s="262"/>
      <c r="CD740" s="262"/>
      <c r="CE740" s="262"/>
      <c r="CF740" s="262"/>
      <c r="CG740" s="262"/>
      <c r="CH740" s="262"/>
      <c r="CI740" s="262"/>
      <c r="CJ740" s="262"/>
      <c r="CK740" s="262"/>
      <c r="CL740" s="262"/>
      <c r="CM740" s="262"/>
      <c r="CN740" s="262"/>
      <c r="CO740" s="262"/>
      <c r="CP740" s="262"/>
      <c r="CQ740" s="262"/>
      <c r="CR740" s="262"/>
      <c r="CS740" s="262"/>
      <c r="CT740" s="262"/>
      <c r="CU740" s="262"/>
      <c r="CV740" s="262"/>
      <c r="CW740" s="262"/>
      <c r="CX740" s="262"/>
      <c r="CY740" s="262"/>
      <c r="CZ740" s="262"/>
      <c r="DA740" s="262"/>
      <c r="DB740" s="262"/>
      <c r="DC740" s="262"/>
      <c r="DD740" s="262"/>
      <c r="DE740" s="262"/>
      <c r="DF740" s="262"/>
      <c r="DG740" s="262"/>
      <c r="DH740" s="262"/>
      <c r="DI740" s="262"/>
      <c r="DJ740" s="262"/>
      <c r="DK740" s="262"/>
      <c r="DL740" s="262"/>
      <c r="DM740" s="262"/>
      <c r="DN740" s="262"/>
      <c r="DO740" s="262"/>
      <c r="DP740" s="262"/>
      <c r="DQ740" s="262"/>
      <c r="DR740" s="262"/>
      <c r="DS740" s="262"/>
      <c r="DT740" s="262"/>
      <c r="DU740" s="262"/>
      <c r="DV740" s="262"/>
      <c r="DW740" s="262"/>
      <c r="DX740" s="262"/>
      <c r="DY740" s="262"/>
      <c r="DZ740" s="262"/>
      <c r="EA740" s="262"/>
      <c r="EB740" s="262"/>
      <c r="EC740" s="262"/>
      <c r="ED740" s="262"/>
      <c r="EE740" s="262"/>
      <c r="EF740" s="262"/>
      <c r="EG740" s="262"/>
      <c r="EH740" s="262"/>
      <c r="EI740" s="262"/>
      <c r="EJ740" s="262"/>
      <c r="EK740" s="262"/>
      <c r="EL740" s="262"/>
      <c r="EM740" s="262"/>
      <c r="EN740" s="262"/>
      <c r="EO740" s="262"/>
      <c r="EP740" s="262"/>
      <c r="EQ740" s="262"/>
      <c r="ER740" s="262"/>
      <c r="ES740" s="262"/>
      <c r="ET740" s="262"/>
      <c r="EU740" s="262"/>
      <c r="EV740" s="262"/>
      <c r="EW740" s="262"/>
      <c r="EX740" s="262"/>
      <c r="EY740" s="262"/>
      <c r="EZ740" s="262"/>
      <c r="FA740" s="262"/>
      <c r="FB740" s="262"/>
      <c r="FC740" s="262"/>
      <c r="FD740" s="262"/>
      <c r="FE740" s="262"/>
      <c r="FF740" s="262"/>
      <c r="FG740" s="262"/>
      <c r="FH740" s="262"/>
      <c r="FI740" s="262"/>
      <c r="FJ740" s="262"/>
      <c r="FK740" s="262"/>
      <c r="FL740" s="262"/>
      <c r="FM740" s="262"/>
      <c r="FN740" s="262"/>
      <c r="FO740" s="262"/>
      <c r="FP740" s="262"/>
      <c r="FQ740" s="262"/>
      <c r="FR740" s="262"/>
      <c r="FS740" s="262"/>
      <c r="FT740" s="262"/>
      <c r="FU740" s="262"/>
      <c r="FV740" s="262"/>
      <c r="FW740" s="262"/>
      <c r="FX740" s="262"/>
      <c r="FY740" s="262"/>
      <c r="FZ740" s="262"/>
      <c r="GA740" s="262"/>
      <c r="GB740" s="262"/>
      <c r="GC740" s="262"/>
      <c r="GD740" s="262"/>
    </row>
    <row r="741" spans="1:186" s="279" customFormat="1" x14ac:dyDescent="0.2">
      <c r="A741" s="339" t="s">
        <v>12635</v>
      </c>
      <c r="B741" s="280" t="s">
        <v>10028</v>
      </c>
      <c r="C741" s="281" t="s">
        <v>10029</v>
      </c>
      <c r="D741" s="130" t="s">
        <v>18</v>
      </c>
      <c r="E741" s="130">
        <v>12</v>
      </c>
      <c r="F741" s="130">
        <v>0.2</v>
      </c>
      <c r="G741" s="282"/>
      <c r="H741" s="283"/>
      <c r="I741" s="358">
        <v>56.71</v>
      </c>
      <c r="J741" s="284">
        <f>IF(ISNUMBER(I741),ROUND(F741*E741*I741,2),"")</f>
        <v>136.1</v>
      </c>
      <c r="K741" s="283">
        <f>BDI!$E$17</f>
        <v>0.18609999999999999</v>
      </c>
      <c r="L741" s="283"/>
      <c r="M741" s="283"/>
      <c r="N741" s="131">
        <f t="shared" si="12"/>
        <v>67.260000000000005</v>
      </c>
      <c r="O741" s="340">
        <f>IF(ISNUMBER(I741),ROUND(F741*N741*E741,2),"")</f>
        <v>161.41999999999999</v>
      </c>
      <c r="P741" s="262"/>
      <c r="Q741" s="262"/>
      <c r="R741" s="262"/>
      <c r="S741" s="262"/>
      <c r="T741" s="262"/>
      <c r="U741" s="262"/>
      <c r="V741" s="262"/>
      <c r="W741" s="262"/>
      <c r="X741" s="262"/>
      <c r="Y741" s="262"/>
      <c r="Z741" s="262"/>
      <c r="AA741" s="262"/>
      <c r="AB741" s="262"/>
      <c r="AC741" s="262"/>
      <c r="AD741" s="262"/>
      <c r="AE741" s="262"/>
      <c r="AF741" s="262"/>
      <c r="AG741" s="262"/>
      <c r="AH741" s="262"/>
      <c r="AI741" s="262"/>
      <c r="AJ741" s="262"/>
      <c r="AK741" s="262"/>
      <c r="AL741" s="262"/>
      <c r="AM741" s="262"/>
      <c r="AN741" s="262"/>
      <c r="AO741" s="262"/>
      <c r="AP741" s="262"/>
      <c r="AQ741" s="262"/>
      <c r="AR741" s="262"/>
      <c r="AS741" s="262"/>
      <c r="AT741" s="262"/>
      <c r="AU741" s="262"/>
      <c r="AV741" s="262"/>
      <c r="AW741" s="262"/>
      <c r="AX741" s="262"/>
      <c r="AY741" s="262"/>
      <c r="AZ741" s="262"/>
      <c r="BA741" s="262"/>
      <c r="BB741" s="262"/>
      <c r="BC741" s="262"/>
      <c r="BD741" s="262"/>
      <c r="BE741" s="262"/>
      <c r="BF741" s="262"/>
      <c r="BG741" s="262"/>
      <c r="BH741" s="262"/>
      <c r="BI741" s="262"/>
      <c r="BJ741" s="262"/>
      <c r="BK741" s="262"/>
      <c r="BL741" s="262"/>
      <c r="BM741" s="262"/>
      <c r="BN741" s="262"/>
      <c r="BO741" s="262"/>
      <c r="BP741" s="262"/>
      <c r="BQ741" s="262"/>
      <c r="BR741" s="262"/>
      <c r="BS741" s="262"/>
      <c r="BT741" s="262"/>
      <c r="BU741" s="262"/>
      <c r="BV741" s="262"/>
      <c r="BW741" s="262"/>
      <c r="BX741" s="262"/>
      <c r="BY741" s="262"/>
      <c r="BZ741" s="262"/>
      <c r="CA741" s="262"/>
      <c r="CB741" s="262"/>
      <c r="CC741" s="262"/>
      <c r="CD741" s="262"/>
      <c r="CE741" s="262"/>
      <c r="CF741" s="262"/>
      <c r="CG741" s="262"/>
      <c r="CH741" s="262"/>
      <c r="CI741" s="262"/>
      <c r="CJ741" s="262"/>
      <c r="CK741" s="262"/>
      <c r="CL741" s="262"/>
      <c r="CM741" s="262"/>
      <c r="CN741" s="262"/>
      <c r="CO741" s="262"/>
      <c r="CP741" s="262"/>
      <c r="CQ741" s="262"/>
      <c r="CR741" s="262"/>
      <c r="CS741" s="262"/>
      <c r="CT741" s="262"/>
      <c r="CU741" s="262"/>
      <c r="CV741" s="262"/>
      <c r="CW741" s="262"/>
      <c r="CX741" s="262"/>
      <c r="CY741" s="262"/>
      <c r="CZ741" s="262"/>
      <c r="DA741" s="262"/>
      <c r="DB741" s="262"/>
      <c r="DC741" s="262"/>
      <c r="DD741" s="262"/>
      <c r="DE741" s="262"/>
      <c r="DF741" s="262"/>
      <c r="DG741" s="262"/>
      <c r="DH741" s="262"/>
      <c r="DI741" s="262"/>
      <c r="DJ741" s="262"/>
      <c r="DK741" s="262"/>
      <c r="DL741" s="262"/>
      <c r="DM741" s="262"/>
      <c r="DN741" s="262"/>
      <c r="DO741" s="262"/>
      <c r="DP741" s="262"/>
      <c r="DQ741" s="262"/>
      <c r="DR741" s="262"/>
      <c r="DS741" s="262"/>
      <c r="DT741" s="262"/>
      <c r="DU741" s="262"/>
      <c r="DV741" s="262"/>
      <c r="DW741" s="262"/>
      <c r="DX741" s="262"/>
      <c r="DY741" s="262"/>
      <c r="DZ741" s="262"/>
      <c r="EA741" s="262"/>
      <c r="EB741" s="262"/>
      <c r="EC741" s="262"/>
      <c r="ED741" s="262"/>
      <c r="EE741" s="262"/>
      <c r="EF741" s="262"/>
      <c r="EG741" s="262"/>
      <c r="EH741" s="262"/>
      <c r="EI741" s="262"/>
      <c r="EJ741" s="262"/>
      <c r="EK741" s="262"/>
      <c r="EL741" s="262"/>
      <c r="EM741" s="262"/>
      <c r="EN741" s="262"/>
      <c r="EO741" s="262"/>
      <c r="EP741" s="262"/>
      <c r="EQ741" s="262"/>
      <c r="ER741" s="262"/>
      <c r="ES741" s="262"/>
      <c r="ET741" s="262"/>
      <c r="EU741" s="262"/>
      <c r="EV741" s="262"/>
      <c r="EW741" s="262"/>
      <c r="EX741" s="262"/>
      <c r="EY741" s="262"/>
      <c r="EZ741" s="262"/>
      <c r="FA741" s="262"/>
      <c r="FB741" s="262"/>
      <c r="FC741" s="262"/>
      <c r="FD741" s="262"/>
      <c r="FE741" s="262"/>
      <c r="FF741" s="262"/>
      <c r="FG741" s="262"/>
      <c r="FH741" s="262"/>
      <c r="FI741" s="262"/>
      <c r="FJ741" s="262"/>
      <c r="FK741" s="262"/>
      <c r="FL741" s="262"/>
      <c r="FM741" s="262"/>
      <c r="FN741" s="262"/>
      <c r="FO741" s="262"/>
      <c r="FP741" s="262"/>
      <c r="FQ741" s="262"/>
      <c r="FR741" s="262"/>
      <c r="FS741" s="262"/>
      <c r="FT741" s="262"/>
      <c r="FU741" s="262"/>
      <c r="FV741" s="262"/>
      <c r="FW741" s="262"/>
      <c r="FX741" s="262"/>
      <c r="FY741" s="262"/>
      <c r="FZ741" s="262"/>
      <c r="GA741" s="262"/>
      <c r="GB741" s="262"/>
      <c r="GC741" s="262"/>
      <c r="GD741" s="262"/>
    </row>
    <row r="742" spans="1:186" s="279" customFormat="1" x14ac:dyDescent="0.2">
      <c r="A742" s="339" t="s">
        <v>12636</v>
      </c>
      <c r="B742" s="280" t="s">
        <v>2545</v>
      </c>
      <c r="C742" s="281" t="s">
        <v>10074</v>
      </c>
      <c r="D742" s="130" t="s">
        <v>106</v>
      </c>
      <c r="E742" s="130">
        <v>5</v>
      </c>
      <c r="F742" s="130">
        <v>0.2</v>
      </c>
      <c r="G742" s="282"/>
      <c r="H742" s="283"/>
      <c r="I742" s="284">
        <f ca="1">OFFSET(INDEX(Composições!A:H,MATCH(B742,Composições!A:A,0),8),2,0)</f>
        <v>124.04149999999998</v>
      </c>
      <c r="J742" s="284">
        <f ca="1">IF(ISNUMBER(I742),ROUND(F742*E742*I742,2),"")</f>
        <v>124.04</v>
      </c>
      <c r="K742" s="283">
        <f>BDI!$E$17</f>
        <v>0.18609999999999999</v>
      </c>
      <c r="L742" s="283"/>
      <c r="M742" s="283"/>
      <c r="N742" s="131">
        <f t="shared" ca="1" si="12"/>
        <v>147.13</v>
      </c>
      <c r="O742" s="340">
        <f ca="1">IF(ISNUMBER(I742),ROUND(F742*N742*E742,2),"")</f>
        <v>147.13</v>
      </c>
      <c r="P742" s="262"/>
      <c r="Q742" s="262"/>
      <c r="R742" s="262"/>
      <c r="S742" s="262"/>
      <c r="T742" s="262"/>
      <c r="U742" s="262"/>
      <c r="V742" s="262"/>
      <c r="W742" s="262"/>
      <c r="X742" s="262"/>
      <c r="Y742" s="262"/>
      <c r="Z742" s="262"/>
      <c r="AA742" s="262"/>
      <c r="AB742" s="262"/>
      <c r="AC742" s="262"/>
      <c r="AD742" s="262"/>
      <c r="AE742" s="262"/>
      <c r="AF742" s="262"/>
      <c r="AG742" s="262"/>
      <c r="AH742" s="262"/>
      <c r="AI742" s="262"/>
      <c r="AJ742" s="262"/>
      <c r="AK742" s="262"/>
      <c r="AL742" s="262"/>
      <c r="AM742" s="262"/>
      <c r="AN742" s="262"/>
      <c r="AO742" s="262"/>
      <c r="AP742" s="262"/>
      <c r="AQ742" s="262"/>
      <c r="AR742" s="262"/>
      <c r="AS742" s="262"/>
      <c r="AT742" s="262"/>
      <c r="AU742" s="262"/>
      <c r="AV742" s="262"/>
      <c r="AW742" s="262"/>
      <c r="AX742" s="262"/>
      <c r="AY742" s="262"/>
      <c r="AZ742" s="262"/>
      <c r="BA742" s="262"/>
      <c r="BB742" s="262"/>
      <c r="BC742" s="262"/>
      <c r="BD742" s="262"/>
      <c r="BE742" s="262"/>
      <c r="BF742" s="262"/>
      <c r="BG742" s="262"/>
      <c r="BH742" s="262"/>
      <c r="BI742" s="262"/>
      <c r="BJ742" s="262"/>
      <c r="BK742" s="262"/>
      <c r="BL742" s="262"/>
      <c r="BM742" s="262"/>
      <c r="BN742" s="262"/>
      <c r="BO742" s="262"/>
      <c r="BP742" s="262"/>
      <c r="BQ742" s="262"/>
      <c r="BR742" s="262"/>
      <c r="BS742" s="262"/>
      <c r="BT742" s="262"/>
      <c r="BU742" s="262"/>
      <c r="BV742" s="262"/>
      <c r="BW742" s="262"/>
      <c r="BX742" s="262"/>
      <c r="BY742" s="262"/>
      <c r="BZ742" s="262"/>
      <c r="CA742" s="262"/>
      <c r="CB742" s="262"/>
      <c r="CC742" s="262"/>
      <c r="CD742" s="262"/>
      <c r="CE742" s="262"/>
      <c r="CF742" s="262"/>
      <c r="CG742" s="262"/>
      <c r="CH742" s="262"/>
      <c r="CI742" s="262"/>
      <c r="CJ742" s="262"/>
      <c r="CK742" s="262"/>
      <c r="CL742" s="262"/>
      <c r="CM742" s="262"/>
      <c r="CN742" s="262"/>
      <c r="CO742" s="262"/>
      <c r="CP742" s="262"/>
      <c r="CQ742" s="262"/>
      <c r="CR742" s="262"/>
      <c r="CS742" s="262"/>
      <c r="CT742" s="262"/>
      <c r="CU742" s="262"/>
      <c r="CV742" s="262"/>
      <c r="CW742" s="262"/>
      <c r="CX742" s="262"/>
      <c r="CY742" s="262"/>
      <c r="CZ742" s="262"/>
      <c r="DA742" s="262"/>
      <c r="DB742" s="262"/>
      <c r="DC742" s="262"/>
      <c r="DD742" s="262"/>
      <c r="DE742" s="262"/>
      <c r="DF742" s="262"/>
      <c r="DG742" s="262"/>
      <c r="DH742" s="262"/>
      <c r="DI742" s="262"/>
      <c r="DJ742" s="262"/>
      <c r="DK742" s="262"/>
      <c r="DL742" s="262"/>
      <c r="DM742" s="262"/>
      <c r="DN742" s="262"/>
      <c r="DO742" s="262"/>
      <c r="DP742" s="262"/>
      <c r="DQ742" s="262"/>
      <c r="DR742" s="262"/>
      <c r="DS742" s="262"/>
      <c r="DT742" s="262"/>
      <c r="DU742" s="262"/>
      <c r="DV742" s="262"/>
      <c r="DW742" s="262"/>
      <c r="DX742" s="262"/>
      <c r="DY742" s="262"/>
      <c r="DZ742" s="262"/>
      <c r="EA742" s="262"/>
      <c r="EB742" s="262"/>
      <c r="EC742" s="262"/>
      <c r="ED742" s="262"/>
      <c r="EE742" s="262"/>
      <c r="EF742" s="262"/>
      <c r="EG742" s="262"/>
      <c r="EH742" s="262"/>
      <c r="EI742" s="262"/>
      <c r="EJ742" s="262"/>
      <c r="EK742" s="262"/>
      <c r="EL742" s="262"/>
      <c r="EM742" s="262"/>
      <c r="EN742" s="262"/>
      <c r="EO742" s="262"/>
      <c r="EP742" s="262"/>
      <c r="EQ742" s="262"/>
      <c r="ER742" s="262"/>
      <c r="ES742" s="262"/>
      <c r="ET742" s="262"/>
      <c r="EU742" s="262"/>
      <c r="EV742" s="262"/>
      <c r="EW742" s="262"/>
      <c r="EX742" s="262"/>
      <c r="EY742" s="262"/>
      <c r="EZ742" s="262"/>
      <c r="FA742" s="262"/>
      <c r="FB742" s="262"/>
      <c r="FC742" s="262"/>
      <c r="FD742" s="262"/>
      <c r="FE742" s="262"/>
      <c r="FF742" s="262"/>
      <c r="FG742" s="262"/>
      <c r="FH742" s="262"/>
      <c r="FI742" s="262"/>
      <c r="FJ742" s="262"/>
      <c r="FK742" s="262"/>
      <c r="FL742" s="262"/>
      <c r="FM742" s="262"/>
      <c r="FN742" s="262"/>
      <c r="FO742" s="262"/>
      <c r="FP742" s="262"/>
      <c r="FQ742" s="262"/>
      <c r="FR742" s="262"/>
      <c r="FS742" s="262"/>
      <c r="FT742" s="262"/>
      <c r="FU742" s="262"/>
      <c r="FV742" s="262"/>
      <c r="FW742" s="262"/>
      <c r="FX742" s="262"/>
      <c r="FY742" s="262"/>
      <c r="FZ742" s="262"/>
      <c r="GA742" s="262"/>
      <c r="GB742" s="262"/>
      <c r="GC742" s="262"/>
      <c r="GD742" s="262"/>
    </row>
    <row r="743" spans="1:186" s="279" customFormat="1" x14ac:dyDescent="0.2">
      <c r="A743" s="339" t="s">
        <v>12637</v>
      </c>
      <c r="B743" s="280" t="s">
        <v>2554</v>
      </c>
      <c r="C743" s="281" t="s">
        <v>10090</v>
      </c>
      <c r="D743" s="130" t="s">
        <v>18</v>
      </c>
      <c r="E743" s="130">
        <v>12</v>
      </c>
      <c r="F743" s="130">
        <v>0.2</v>
      </c>
      <c r="G743" s="282"/>
      <c r="H743" s="283"/>
      <c r="I743" s="284">
        <f ca="1">OFFSET(INDEX(Composições!A:H,MATCH(B743,Composições!A:A,0),8),2,0)</f>
        <v>11.02</v>
      </c>
      <c r="J743" s="284">
        <f ca="1">IF(ISNUMBER(I743),ROUND(F743*E743*I743,2),"")</f>
        <v>26.45</v>
      </c>
      <c r="K743" s="283">
        <f>BDI!$E$17</f>
        <v>0.18609999999999999</v>
      </c>
      <c r="L743" s="283"/>
      <c r="M743" s="283"/>
      <c r="N743" s="131">
        <f t="shared" ca="1" si="12"/>
        <v>13.07</v>
      </c>
      <c r="O743" s="340">
        <f ca="1">IF(ISNUMBER(I743),ROUND(F743*N743*E743,2),"")</f>
        <v>31.37</v>
      </c>
      <c r="P743" s="262"/>
      <c r="Q743" s="262"/>
      <c r="R743" s="262"/>
      <c r="S743" s="262"/>
      <c r="T743" s="262"/>
      <c r="U743" s="262"/>
      <c r="V743" s="262"/>
      <c r="W743" s="262"/>
      <c r="X743" s="262"/>
      <c r="Y743" s="262"/>
      <c r="Z743" s="262"/>
      <c r="AA743" s="262"/>
      <c r="AB743" s="262"/>
      <c r="AC743" s="262"/>
      <c r="AD743" s="262"/>
      <c r="AE743" s="262"/>
      <c r="AF743" s="262"/>
      <c r="AG743" s="262"/>
      <c r="AH743" s="262"/>
      <c r="AI743" s="262"/>
      <c r="AJ743" s="262"/>
      <c r="AK743" s="262"/>
      <c r="AL743" s="262"/>
      <c r="AM743" s="262"/>
      <c r="AN743" s="262"/>
      <c r="AO743" s="262"/>
      <c r="AP743" s="262"/>
      <c r="AQ743" s="262"/>
      <c r="AR743" s="262"/>
      <c r="AS743" s="262"/>
      <c r="AT743" s="262"/>
      <c r="AU743" s="262"/>
      <c r="AV743" s="262"/>
      <c r="AW743" s="262"/>
      <c r="AX743" s="262"/>
      <c r="AY743" s="262"/>
      <c r="AZ743" s="262"/>
      <c r="BA743" s="262"/>
      <c r="BB743" s="262"/>
      <c r="BC743" s="262"/>
      <c r="BD743" s="262"/>
      <c r="BE743" s="262"/>
      <c r="BF743" s="262"/>
      <c r="BG743" s="262"/>
      <c r="BH743" s="262"/>
      <c r="BI743" s="262"/>
      <c r="BJ743" s="262"/>
      <c r="BK743" s="262"/>
      <c r="BL743" s="262"/>
      <c r="BM743" s="262"/>
      <c r="BN743" s="262"/>
      <c r="BO743" s="262"/>
      <c r="BP743" s="262"/>
      <c r="BQ743" s="262"/>
      <c r="BR743" s="262"/>
      <c r="BS743" s="262"/>
      <c r="BT743" s="262"/>
      <c r="BU743" s="262"/>
      <c r="BV743" s="262"/>
      <c r="BW743" s="262"/>
      <c r="BX743" s="262"/>
      <c r="BY743" s="262"/>
      <c r="BZ743" s="262"/>
      <c r="CA743" s="262"/>
      <c r="CB743" s="262"/>
      <c r="CC743" s="262"/>
      <c r="CD743" s="262"/>
      <c r="CE743" s="262"/>
      <c r="CF743" s="262"/>
      <c r="CG743" s="262"/>
      <c r="CH743" s="262"/>
      <c r="CI743" s="262"/>
      <c r="CJ743" s="262"/>
      <c r="CK743" s="262"/>
      <c r="CL743" s="262"/>
      <c r="CM743" s="262"/>
      <c r="CN743" s="262"/>
      <c r="CO743" s="262"/>
      <c r="CP743" s="262"/>
      <c r="CQ743" s="262"/>
      <c r="CR743" s="262"/>
      <c r="CS743" s="262"/>
      <c r="CT743" s="262"/>
      <c r="CU743" s="262"/>
      <c r="CV743" s="262"/>
      <c r="CW743" s="262"/>
      <c r="CX743" s="262"/>
      <c r="CY743" s="262"/>
      <c r="CZ743" s="262"/>
      <c r="DA743" s="262"/>
      <c r="DB743" s="262"/>
      <c r="DC743" s="262"/>
      <c r="DD743" s="262"/>
      <c r="DE743" s="262"/>
      <c r="DF743" s="262"/>
      <c r="DG743" s="262"/>
      <c r="DH743" s="262"/>
      <c r="DI743" s="262"/>
      <c r="DJ743" s="262"/>
      <c r="DK743" s="262"/>
      <c r="DL743" s="262"/>
      <c r="DM743" s="262"/>
      <c r="DN743" s="262"/>
      <c r="DO743" s="262"/>
      <c r="DP743" s="262"/>
      <c r="DQ743" s="262"/>
      <c r="DR743" s="262"/>
      <c r="DS743" s="262"/>
      <c r="DT743" s="262"/>
      <c r="DU743" s="262"/>
      <c r="DV743" s="262"/>
      <c r="DW743" s="262"/>
      <c r="DX743" s="262"/>
      <c r="DY743" s="262"/>
      <c r="DZ743" s="262"/>
      <c r="EA743" s="262"/>
      <c r="EB743" s="262"/>
      <c r="EC743" s="262"/>
      <c r="ED743" s="262"/>
      <c r="EE743" s="262"/>
      <c r="EF743" s="262"/>
      <c r="EG743" s="262"/>
      <c r="EH743" s="262"/>
      <c r="EI743" s="262"/>
      <c r="EJ743" s="262"/>
      <c r="EK743" s="262"/>
      <c r="EL743" s="262"/>
      <c r="EM743" s="262"/>
      <c r="EN743" s="262"/>
      <c r="EO743" s="262"/>
      <c r="EP743" s="262"/>
      <c r="EQ743" s="262"/>
      <c r="ER743" s="262"/>
      <c r="ES743" s="262"/>
      <c r="ET743" s="262"/>
      <c r="EU743" s="262"/>
      <c r="EV743" s="262"/>
      <c r="EW743" s="262"/>
      <c r="EX743" s="262"/>
      <c r="EY743" s="262"/>
      <c r="EZ743" s="262"/>
      <c r="FA743" s="262"/>
      <c r="FB743" s="262"/>
      <c r="FC743" s="262"/>
      <c r="FD743" s="262"/>
      <c r="FE743" s="262"/>
      <c r="FF743" s="262"/>
      <c r="FG743" s="262"/>
      <c r="FH743" s="262"/>
      <c r="FI743" s="262"/>
      <c r="FJ743" s="262"/>
      <c r="FK743" s="262"/>
      <c r="FL743" s="262"/>
      <c r="FM743" s="262"/>
      <c r="FN743" s="262"/>
      <c r="FO743" s="262"/>
      <c r="FP743" s="262"/>
      <c r="FQ743" s="262"/>
      <c r="FR743" s="262"/>
      <c r="FS743" s="262"/>
      <c r="FT743" s="262"/>
      <c r="FU743" s="262"/>
      <c r="FV743" s="262"/>
      <c r="FW743" s="262"/>
      <c r="FX743" s="262"/>
      <c r="FY743" s="262"/>
      <c r="FZ743" s="262"/>
      <c r="GA743" s="262"/>
      <c r="GB743" s="262"/>
      <c r="GC743" s="262"/>
      <c r="GD743" s="262"/>
    </row>
    <row r="744" spans="1:186" s="279" customFormat="1" x14ac:dyDescent="0.2">
      <c r="A744" s="339" t="s">
        <v>12638</v>
      </c>
      <c r="B744" s="280" t="s">
        <v>2684</v>
      </c>
      <c r="C744" s="281" t="s">
        <v>10255</v>
      </c>
      <c r="D744" s="130" t="s">
        <v>18</v>
      </c>
      <c r="E744" s="130">
        <v>12</v>
      </c>
      <c r="F744" s="130">
        <v>0.2</v>
      </c>
      <c r="G744" s="282"/>
      <c r="H744" s="283"/>
      <c r="I744" s="284">
        <f ca="1">OFFSET(INDEX(Composições!A:H,MATCH(B744,Composições!A:A,0),8),2,0)</f>
        <v>18.772000000000002</v>
      </c>
      <c r="J744" s="284">
        <f ca="1">IF(ISNUMBER(I744),ROUND(F744*E744*I744,2),"")</f>
        <v>45.05</v>
      </c>
      <c r="K744" s="283">
        <f>BDI!$E$17</f>
        <v>0.18609999999999999</v>
      </c>
      <c r="L744" s="283"/>
      <c r="M744" s="283"/>
      <c r="N744" s="131">
        <f t="shared" ca="1" si="12"/>
        <v>22.27</v>
      </c>
      <c r="O744" s="340">
        <f ca="1">IF(ISNUMBER(I744),ROUND(F744*N744*E744,2),"")</f>
        <v>53.45</v>
      </c>
      <c r="P744" s="262"/>
      <c r="Q744" s="262"/>
      <c r="R744" s="262"/>
      <c r="S744" s="262"/>
      <c r="T744" s="262"/>
      <c r="U744" s="262"/>
      <c r="V744" s="262"/>
      <c r="W744" s="262"/>
      <c r="X744" s="262"/>
      <c r="Y744" s="262"/>
      <c r="Z744" s="262"/>
      <c r="AA744" s="262"/>
      <c r="AB744" s="262"/>
      <c r="AC744" s="262"/>
      <c r="AD744" s="262"/>
      <c r="AE744" s="262"/>
      <c r="AF744" s="262"/>
      <c r="AG744" s="262"/>
      <c r="AH744" s="262"/>
      <c r="AI744" s="262"/>
      <c r="AJ744" s="262"/>
      <c r="AK744" s="262"/>
      <c r="AL744" s="262"/>
      <c r="AM744" s="262"/>
      <c r="AN744" s="262"/>
      <c r="AO744" s="262"/>
      <c r="AP744" s="262"/>
      <c r="AQ744" s="262"/>
      <c r="AR744" s="262"/>
      <c r="AS744" s="262"/>
      <c r="AT744" s="262"/>
      <c r="AU744" s="262"/>
      <c r="AV744" s="262"/>
      <c r="AW744" s="262"/>
      <c r="AX744" s="262"/>
      <c r="AY744" s="262"/>
      <c r="AZ744" s="262"/>
      <c r="BA744" s="262"/>
      <c r="BB744" s="262"/>
      <c r="BC744" s="262"/>
      <c r="BD744" s="262"/>
      <c r="BE744" s="262"/>
      <c r="BF744" s="262"/>
      <c r="BG744" s="262"/>
      <c r="BH744" s="262"/>
      <c r="BI744" s="262"/>
      <c r="BJ744" s="262"/>
      <c r="BK744" s="262"/>
      <c r="BL744" s="262"/>
      <c r="BM744" s="262"/>
      <c r="BN744" s="262"/>
      <c r="BO744" s="262"/>
      <c r="BP744" s="262"/>
      <c r="BQ744" s="262"/>
      <c r="BR744" s="262"/>
      <c r="BS744" s="262"/>
      <c r="BT744" s="262"/>
      <c r="BU744" s="262"/>
      <c r="BV744" s="262"/>
      <c r="BW744" s="262"/>
      <c r="BX744" s="262"/>
      <c r="BY744" s="262"/>
      <c r="BZ744" s="262"/>
      <c r="CA744" s="262"/>
      <c r="CB744" s="262"/>
      <c r="CC744" s="262"/>
      <c r="CD744" s="262"/>
      <c r="CE744" s="262"/>
      <c r="CF744" s="262"/>
      <c r="CG744" s="262"/>
      <c r="CH744" s="262"/>
      <c r="CI744" s="262"/>
      <c r="CJ744" s="262"/>
      <c r="CK744" s="262"/>
      <c r="CL744" s="262"/>
      <c r="CM744" s="262"/>
      <c r="CN744" s="262"/>
      <c r="CO744" s="262"/>
      <c r="CP744" s="262"/>
      <c r="CQ744" s="262"/>
      <c r="CR744" s="262"/>
      <c r="CS744" s="262"/>
      <c r="CT744" s="262"/>
      <c r="CU744" s="262"/>
      <c r="CV744" s="262"/>
      <c r="CW744" s="262"/>
      <c r="CX744" s="262"/>
      <c r="CY744" s="262"/>
      <c r="CZ744" s="262"/>
      <c r="DA744" s="262"/>
      <c r="DB744" s="262"/>
      <c r="DC744" s="262"/>
      <c r="DD744" s="262"/>
      <c r="DE744" s="262"/>
      <c r="DF744" s="262"/>
      <c r="DG744" s="262"/>
      <c r="DH744" s="262"/>
      <c r="DI744" s="262"/>
      <c r="DJ744" s="262"/>
      <c r="DK744" s="262"/>
      <c r="DL744" s="262"/>
      <c r="DM744" s="262"/>
      <c r="DN744" s="262"/>
      <c r="DO744" s="262"/>
      <c r="DP744" s="262"/>
      <c r="DQ744" s="262"/>
      <c r="DR744" s="262"/>
      <c r="DS744" s="262"/>
      <c r="DT744" s="262"/>
      <c r="DU744" s="262"/>
      <c r="DV744" s="262"/>
      <c r="DW744" s="262"/>
      <c r="DX744" s="262"/>
      <c r="DY744" s="262"/>
      <c r="DZ744" s="262"/>
      <c r="EA744" s="262"/>
      <c r="EB744" s="262"/>
      <c r="EC744" s="262"/>
      <c r="ED744" s="262"/>
      <c r="EE744" s="262"/>
      <c r="EF744" s="262"/>
      <c r="EG744" s="262"/>
      <c r="EH744" s="262"/>
      <c r="EI744" s="262"/>
      <c r="EJ744" s="262"/>
      <c r="EK744" s="262"/>
      <c r="EL744" s="262"/>
      <c r="EM744" s="262"/>
      <c r="EN744" s="262"/>
      <c r="EO744" s="262"/>
      <c r="EP744" s="262"/>
      <c r="EQ744" s="262"/>
      <c r="ER744" s="262"/>
      <c r="ES744" s="262"/>
      <c r="ET744" s="262"/>
      <c r="EU744" s="262"/>
      <c r="EV744" s="262"/>
      <c r="EW744" s="262"/>
      <c r="EX744" s="262"/>
      <c r="EY744" s="262"/>
      <c r="EZ744" s="262"/>
      <c r="FA744" s="262"/>
      <c r="FB744" s="262"/>
      <c r="FC744" s="262"/>
      <c r="FD744" s="262"/>
      <c r="FE744" s="262"/>
      <c r="FF744" s="262"/>
      <c r="FG744" s="262"/>
      <c r="FH744" s="262"/>
      <c r="FI744" s="262"/>
      <c r="FJ744" s="262"/>
      <c r="FK744" s="262"/>
      <c r="FL744" s="262"/>
      <c r="FM744" s="262"/>
      <c r="FN744" s="262"/>
      <c r="FO744" s="262"/>
      <c r="FP744" s="262"/>
      <c r="FQ744" s="262"/>
      <c r="FR744" s="262"/>
      <c r="FS744" s="262"/>
      <c r="FT744" s="262"/>
      <c r="FU744" s="262"/>
      <c r="FV744" s="262"/>
      <c r="FW744" s="262"/>
      <c r="FX744" s="262"/>
      <c r="FY744" s="262"/>
      <c r="FZ744" s="262"/>
      <c r="GA744" s="262"/>
      <c r="GB744" s="262"/>
      <c r="GC744" s="262"/>
      <c r="GD744" s="262"/>
    </row>
    <row r="745" spans="1:186" s="279" customFormat="1" ht="25.5" x14ac:dyDescent="0.2">
      <c r="A745" s="339" t="s">
        <v>12639</v>
      </c>
      <c r="B745" s="280" t="s">
        <v>10268</v>
      </c>
      <c r="C745" s="281" t="s">
        <v>10269</v>
      </c>
      <c r="D745" s="130" t="s">
        <v>18</v>
      </c>
      <c r="E745" s="130">
        <v>12</v>
      </c>
      <c r="F745" s="130">
        <v>0.2</v>
      </c>
      <c r="G745" s="282"/>
      <c r="H745" s="283"/>
      <c r="I745" s="358">
        <v>30.4</v>
      </c>
      <c r="J745" s="284">
        <f>IF(ISNUMBER(I745),ROUND(F745*E745*I745,2),"")</f>
        <v>72.959999999999994</v>
      </c>
      <c r="K745" s="283">
        <f>BDI!$E$17</f>
        <v>0.18609999999999999</v>
      </c>
      <c r="L745" s="283"/>
      <c r="M745" s="283"/>
      <c r="N745" s="131">
        <f t="shared" si="12"/>
        <v>36.06</v>
      </c>
      <c r="O745" s="340">
        <f>IF(ISNUMBER(I745),ROUND(F745*N745*E745,2),"")</f>
        <v>86.54</v>
      </c>
      <c r="P745" s="262"/>
      <c r="Q745" s="262"/>
      <c r="R745" s="262"/>
      <c r="S745" s="262"/>
      <c r="T745" s="262"/>
      <c r="U745" s="262"/>
      <c r="V745" s="262"/>
      <c r="W745" s="262"/>
      <c r="X745" s="262"/>
      <c r="Y745" s="262"/>
      <c r="Z745" s="262"/>
      <c r="AA745" s="262"/>
      <c r="AB745" s="262"/>
      <c r="AC745" s="262"/>
      <c r="AD745" s="262"/>
      <c r="AE745" s="262"/>
      <c r="AF745" s="262"/>
      <c r="AG745" s="262"/>
      <c r="AH745" s="262"/>
      <c r="AI745" s="262"/>
      <c r="AJ745" s="262"/>
      <c r="AK745" s="262"/>
      <c r="AL745" s="262"/>
      <c r="AM745" s="262"/>
      <c r="AN745" s="262"/>
      <c r="AO745" s="262"/>
      <c r="AP745" s="262"/>
      <c r="AQ745" s="262"/>
      <c r="AR745" s="262"/>
      <c r="AS745" s="262"/>
      <c r="AT745" s="262"/>
      <c r="AU745" s="262"/>
      <c r="AV745" s="262"/>
      <c r="AW745" s="262"/>
      <c r="AX745" s="262"/>
      <c r="AY745" s="262"/>
      <c r="AZ745" s="262"/>
      <c r="BA745" s="262"/>
      <c r="BB745" s="262"/>
      <c r="BC745" s="262"/>
      <c r="BD745" s="262"/>
      <c r="BE745" s="262"/>
      <c r="BF745" s="262"/>
      <c r="BG745" s="262"/>
      <c r="BH745" s="262"/>
      <c r="BI745" s="262"/>
      <c r="BJ745" s="262"/>
      <c r="BK745" s="262"/>
      <c r="BL745" s="262"/>
      <c r="BM745" s="262"/>
      <c r="BN745" s="262"/>
      <c r="BO745" s="262"/>
      <c r="BP745" s="262"/>
      <c r="BQ745" s="262"/>
      <c r="BR745" s="262"/>
      <c r="BS745" s="262"/>
      <c r="BT745" s="262"/>
      <c r="BU745" s="262"/>
      <c r="BV745" s="262"/>
      <c r="BW745" s="262"/>
      <c r="BX745" s="262"/>
      <c r="BY745" s="262"/>
      <c r="BZ745" s="262"/>
      <c r="CA745" s="262"/>
      <c r="CB745" s="262"/>
      <c r="CC745" s="262"/>
      <c r="CD745" s="262"/>
      <c r="CE745" s="262"/>
      <c r="CF745" s="262"/>
      <c r="CG745" s="262"/>
      <c r="CH745" s="262"/>
      <c r="CI745" s="262"/>
      <c r="CJ745" s="262"/>
      <c r="CK745" s="262"/>
      <c r="CL745" s="262"/>
      <c r="CM745" s="262"/>
      <c r="CN745" s="262"/>
      <c r="CO745" s="262"/>
      <c r="CP745" s="262"/>
      <c r="CQ745" s="262"/>
      <c r="CR745" s="262"/>
      <c r="CS745" s="262"/>
      <c r="CT745" s="262"/>
      <c r="CU745" s="262"/>
      <c r="CV745" s="262"/>
      <c r="CW745" s="262"/>
      <c r="CX745" s="262"/>
      <c r="CY745" s="262"/>
      <c r="CZ745" s="262"/>
      <c r="DA745" s="262"/>
      <c r="DB745" s="262"/>
      <c r="DC745" s="262"/>
      <c r="DD745" s="262"/>
      <c r="DE745" s="262"/>
      <c r="DF745" s="262"/>
      <c r="DG745" s="262"/>
      <c r="DH745" s="262"/>
      <c r="DI745" s="262"/>
      <c r="DJ745" s="262"/>
      <c r="DK745" s="262"/>
      <c r="DL745" s="262"/>
      <c r="DM745" s="262"/>
      <c r="DN745" s="262"/>
      <c r="DO745" s="262"/>
      <c r="DP745" s="262"/>
      <c r="DQ745" s="262"/>
      <c r="DR745" s="262"/>
      <c r="DS745" s="262"/>
      <c r="DT745" s="262"/>
      <c r="DU745" s="262"/>
      <c r="DV745" s="262"/>
      <c r="DW745" s="262"/>
      <c r="DX745" s="262"/>
      <c r="DY745" s="262"/>
      <c r="DZ745" s="262"/>
      <c r="EA745" s="262"/>
      <c r="EB745" s="262"/>
      <c r="EC745" s="262"/>
      <c r="ED745" s="262"/>
      <c r="EE745" s="262"/>
      <c r="EF745" s="262"/>
      <c r="EG745" s="262"/>
      <c r="EH745" s="262"/>
      <c r="EI745" s="262"/>
      <c r="EJ745" s="262"/>
      <c r="EK745" s="262"/>
      <c r="EL745" s="262"/>
      <c r="EM745" s="262"/>
      <c r="EN745" s="262"/>
      <c r="EO745" s="262"/>
      <c r="EP745" s="262"/>
      <c r="EQ745" s="262"/>
      <c r="ER745" s="262"/>
      <c r="ES745" s="262"/>
      <c r="ET745" s="262"/>
      <c r="EU745" s="262"/>
      <c r="EV745" s="262"/>
      <c r="EW745" s="262"/>
      <c r="EX745" s="262"/>
      <c r="EY745" s="262"/>
      <c r="EZ745" s="262"/>
      <c r="FA745" s="262"/>
      <c r="FB745" s="262"/>
      <c r="FC745" s="262"/>
      <c r="FD745" s="262"/>
      <c r="FE745" s="262"/>
      <c r="FF745" s="262"/>
      <c r="FG745" s="262"/>
      <c r="FH745" s="262"/>
      <c r="FI745" s="262"/>
      <c r="FJ745" s="262"/>
      <c r="FK745" s="262"/>
      <c r="FL745" s="262"/>
      <c r="FM745" s="262"/>
      <c r="FN745" s="262"/>
      <c r="FO745" s="262"/>
      <c r="FP745" s="262"/>
      <c r="FQ745" s="262"/>
      <c r="FR745" s="262"/>
      <c r="FS745" s="262"/>
      <c r="FT745" s="262"/>
      <c r="FU745" s="262"/>
      <c r="FV745" s="262"/>
      <c r="FW745" s="262"/>
      <c r="FX745" s="262"/>
      <c r="FY745" s="262"/>
      <c r="FZ745" s="262"/>
      <c r="GA745" s="262"/>
      <c r="GB745" s="262"/>
      <c r="GC745" s="262"/>
      <c r="GD745" s="262"/>
    </row>
    <row r="746" spans="1:186" s="279" customFormat="1" x14ac:dyDescent="0.2">
      <c r="A746" s="339" t="s">
        <v>12640</v>
      </c>
      <c r="B746" s="280" t="s">
        <v>10327</v>
      </c>
      <c r="C746" s="281" t="s">
        <v>10328</v>
      </c>
      <c r="D746" s="130" t="s">
        <v>18</v>
      </c>
      <c r="E746" s="130">
        <v>5</v>
      </c>
      <c r="F746" s="130">
        <v>0.2</v>
      </c>
      <c r="G746" s="282"/>
      <c r="H746" s="283"/>
      <c r="I746" s="358">
        <v>22.21</v>
      </c>
      <c r="J746" s="284">
        <f>IF(ISNUMBER(I746),ROUND(F746*E746*I746,2),"")</f>
        <v>22.21</v>
      </c>
      <c r="K746" s="283">
        <f>BDI!$E$17</f>
        <v>0.18609999999999999</v>
      </c>
      <c r="L746" s="283"/>
      <c r="M746" s="283"/>
      <c r="N746" s="131">
        <f t="shared" si="12"/>
        <v>26.34</v>
      </c>
      <c r="O746" s="340">
        <f>IF(ISNUMBER(I746),ROUND(F746*N746*E746,2),"")</f>
        <v>26.34</v>
      </c>
      <c r="P746" s="262"/>
      <c r="Q746" s="262"/>
      <c r="R746" s="262"/>
      <c r="S746" s="262"/>
      <c r="T746" s="262"/>
      <c r="U746" s="262"/>
      <c r="V746" s="262"/>
      <c r="W746" s="262"/>
      <c r="X746" s="262"/>
      <c r="Y746" s="262"/>
      <c r="Z746" s="262"/>
      <c r="AA746" s="262"/>
      <c r="AB746" s="262"/>
      <c r="AC746" s="262"/>
      <c r="AD746" s="262"/>
      <c r="AE746" s="262"/>
      <c r="AF746" s="262"/>
      <c r="AG746" s="262"/>
      <c r="AH746" s="262"/>
      <c r="AI746" s="262"/>
      <c r="AJ746" s="262"/>
      <c r="AK746" s="262"/>
      <c r="AL746" s="262"/>
      <c r="AM746" s="262"/>
      <c r="AN746" s="262"/>
      <c r="AO746" s="262"/>
      <c r="AP746" s="262"/>
      <c r="AQ746" s="262"/>
      <c r="AR746" s="262"/>
      <c r="AS746" s="262"/>
      <c r="AT746" s="262"/>
      <c r="AU746" s="262"/>
      <c r="AV746" s="262"/>
      <c r="AW746" s="262"/>
      <c r="AX746" s="262"/>
      <c r="AY746" s="262"/>
      <c r="AZ746" s="262"/>
      <c r="BA746" s="262"/>
      <c r="BB746" s="262"/>
      <c r="BC746" s="262"/>
      <c r="BD746" s="262"/>
      <c r="BE746" s="262"/>
      <c r="BF746" s="262"/>
      <c r="BG746" s="262"/>
      <c r="BH746" s="262"/>
      <c r="BI746" s="262"/>
      <c r="BJ746" s="262"/>
      <c r="BK746" s="262"/>
      <c r="BL746" s="262"/>
      <c r="BM746" s="262"/>
      <c r="BN746" s="262"/>
      <c r="BO746" s="262"/>
      <c r="BP746" s="262"/>
      <c r="BQ746" s="262"/>
      <c r="BR746" s="262"/>
      <c r="BS746" s="262"/>
      <c r="BT746" s="262"/>
      <c r="BU746" s="262"/>
      <c r="BV746" s="262"/>
      <c r="BW746" s="262"/>
      <c r="BX746" s="262"/>
      <c r="BY746" s="262"/>
      <c r="BZ746" s="262"/>
      <c r="CA746" s="262"/>
      <c r="CB746" s="262"/>
      <c r="CC746" s="262"/>
      <c r="CD746" s="262"/>
      <c r="CE746" s="262"/>
      <c r="CF746" s="262"/>
      <c r="CG746" s="262"/>
      <c r="CH746" s="262"/>
      <c r="CI746" s="262"/>
      <c r="CJ746" s="262"/>
      <c r="CK746" s="262"/>
      <c r="CL746" s="262"/>
      <c r="CM746" s="262"/>
      <c r="CN746" s="262"/>
      <c r="CO746" s="262"/>
      <c r="CP746" s="262"/>
      <c r="CQ746" s="262"/>
      <c r="CR746" s="262"/>
      <c r="CS746" s="262"/>
      <c r="CT746" s="262"/>
      <c r="CU746" s="262"/>
      <c r="CV746" s="262"/>
      <c r="CW746" s="262"/>
      <c r="CX746" s="262"/>
      <c r="CY746" s="262"/>
      <c r="CZ746" s="262"/>
      <c r="DA746" s="262"/>
      <c r="DB746" s="262"/>
      <c r="DC746" s="262"/>
      <c r="DD746" s="262"/>
      <c r="DE746" s="262"/>
      <c r="DF746" s="262"/>
      <c r="DG746" s="262"/>
      <c r="DH746" s="262"/>
      <c r="DI746" s="262"/>
      <c r="DJ746" s="262"/>
      <c r="DK746" s="262"/>
      <c r="DL746" s="262"/>
      <c r="DM746" s="262"/>
      <c r="DN746" s="262"/>
      <c r="DO746" s="262"/>
      <c r="DP746" s="262"/>
      <c r="DQ746" s="262"/>
      <c r="DR746" s="262"/>
      <c r="DS746" s="262"/>
      <c r="DT746" s="262"/>
      <c r="DU746" s="262"/>
      <c r="DV746" s="262"/>
      <c r="DW746" s="262"/>
      <c r="DX746" s="262"/>
      <c r="DY746" s="262"/>
      <c r="DZ746" s="262"/>
      <c r="EA746" s="262"/>
      <c r="EB746" s="262"/>
      <c r="EC746" s="262"/>
      <c r="ED746" s="262"/>
      <c r="EE746" s="262"/>
      <c r="EF746" s="262"/>
      <c r="EG746" s="262"/>
      <c r="EH746" s="262"/>
      <c r="EI746" s="262"/>
      <c r="EJ746" s="262"/>
      <c r="EK746" s="262"/>
      <c r="EL746" s="262"/>
      <c r="EM746" s="262"/>
      <c r="EN746" s="262"/>
      <c r="EO746" s="262"/>
      <c r="EP746" s="262"/>
      <c r="EQ746" s="262"/>
      <c r="ER746" s="262"/>
      <c r="ES746" s="262"/>
      <c r="ET746" s="262"/>
      <c r="EU746" s="262"/>
      <c r="EV746" s="262"/>
      <c r="EW746" s="262"/>
      <c r="EX746" s="262"/>
      <c r="EY746" s="262"/>
      <c r="EZ746" s="262"/>
      <c r="FA746" s="262"/>
      <c r="FB746" s="262"/>
      <c r="FC746" s="262"/>
      <c r="FD746" s="262"/>
      <c r="FE746" s="262"/>
      <c r="FF746" s="262"/>
      <c r="FG746" s="262"/>
      <c r="FH746" s="262"/>
      <c r="FI746" s="262"/>
      <c r="FJ746" s="262"/>
      <c r="FK746" s="262"/>
      <c r="FL746" s="262"/>
      <c r="FM746" s="262"/>
      <c r="FN746" s="262"/>
      <c r="FO746" s="262"/>
      <c r="FP746" s="262"/>
      <c r="FQ746" s="262"/>
      <c r="FR746" s="262"/>
      <c r="FS746" s="262"/>
      <c r="FT746" s="262"/>
      <c r="FU746" s="262"/>
      <c r="FV746" s="262"/>
      <c r="FW746" s="262"/>
      <c r="FX746" s="262"/>
      <c r="FY746" s="262"/>
      <c r="FZ746" s="262"/>
      <c r="GA746" s="262"/>
      <c r="GB746" s="262"/>
      <c r="GC746" s="262"/>
      <c r="GD746" s="262"/>
    </row>
    <row r="747" spans="1:186" s="279" customFormat="1" x14ac:dyDescent="0.2">
      <c r="A747" s="339" t="s">
        <v>12641</v>
      </c>
      <c r="B747" s="280" t="s">
        <v>2774</v>
      </c>
      <c r="C747" s="281" t="s">
        <v>10329</v>
      </c>
      <c r="D747" s="130" t="s">
        <v>18</v>
      </c>
      <c r="E747" s="130">
        <v>3</v>
      </c>
      <c r="F747" s="130">
        <v>0.2</v>
      </c>
      <c r="G747" s="282"/>
      <c r="H747" s="283"/>
      <c r="I747" s="284">
        <f ca="1">OFFSET(INDEX(Composições!A:H,MATCH(B747,Composições!A:A,0),8),2,0)</f>
        <v>23.683499999999999</v>
      </c>
      <c r="J747" s="284">
        <f ca="1">IF(ISNUMBER(I747),ROUND(F747*E747*I747,2),"")</f>
        <v>14.21</v>
      </c>
      <c r="K747" s="283">
        <f>BDI!$E$17</f>
        <v>0.18609999999999999</v>
      </c>
      <c r="L747" s="283"/>
      <c r="M747" s="283"/>
      <c r="N747" s="131">
        <f t="shared" ca="1" si="12"/>
        <v>28.09</v>
      </c>
      <c r="O747" s="340">
        <f ca="1">IF(ISNUMBER(I747),ROUND(F747*N747*E747,2),"")</f>
        <v>16.850000000000001</v>
      </c>
      <c r="P747" s="262"/>
      <c r="Q747" s="262"/>
      <c r="R747" s="262"/>
      <c r="S747" s="262"/>
      <c r="T747" s="262"/>
      <c r="U747" s="262"/>
      <c r="V747" s="262"/>
      <c r="W747" s="262"/>
      <c r="X747" s="262"/>
      <c r="Y747" s="262"/>
      <c r="Z747" s="262"/>
      <c r="AA747" s="262"/>
      <c r="AB747" s="262"/>
      <c r="AC747" s="262"/>
      <c r="AD747" s="262"/>
      <c r="AE747" s="262"/>
      <c r="AF747" s="262"/>
      <c r="AG747" s="262"/>
      <c r="AH747" s="262"/>
      <c r="AI747" s="262"/>
      <c r="AJ747" s="262"/>
      <c r="AK747" s="262"/>
      <c r="AL747" s="262"/>
      <c r="AM747" s="262"/>
      <c r="AN747" s="262"/>
      <c r="AO747" s="262"/>
      <c r="AP747" s="262"/>
      <c r="AQ747" s="262"/>
      <c r="AR747" s="262"/>
      <c r="AS747" s="262"/>
      <c r="AT747" s="262"/>
      <c r="AU747" s="262"/>
      <c r="AV747" s="262"/>
      <c r="AW747" s="262"/>
      <c r="AX747" s="262"/>
      <c r="AY747" s="262"/>
      <c r="AZ747" s="262"/>
      <c r="BA747" s="262"/>
      <c r="BB747" s="262"/>
      <c r="BC747" s="262"/>
      <c r="BD747" s="262"/>
      <c r="BE747" s="262"/>
      <c r="BF747" s="262"/>
      <c r="BG747" s="262"/>
      <c r="BH747" s="262"/>
      <c r="BI747" s="262"/>
      <c r="BJ747" s="262"/>
      <c r="BK747" s="262"/>
      <c r="BL747" s="262"/>
      <c r="BM747" s="262"/>
      <c r="BN747" s="262"/>
      <c r="BO747" s="262"/>
      <c r="BP747" s="262"/>
      <c r="BQ747" s="262"/>
      <c r="BR747" s="262"/>
      <c r="BS747" s="262"/>
      <c r="BT747" s="262"/>
      <c r="BU747" s="262"/>
      <c r="BV747" s="262"/>
      <c r="BW747" s="262"/>
      <c r="BX747" s="262"/>
      <c r="BY747" s="262"/>
      <c r="BZ747" s="262"/>
      <c r="CA747" s="262"/>
      <c r="CB747" s="262"/>
      <c r="CC747" s="262"/>
      <c r="CD747" s="262"/>
      <c r="CE747" s="262"/>
      <c r="CF747" s="262"/>
      <c r="CG747" s="262"/>
      <c r="CH747" s="262"/>
      <c r="CI747" s="262"/>
      <c r="CJ747" s="262"/>
      <c r="CK747" s="262"/>
      <c r="CL747" s="262"/>
      <c r="CM747" s="262"/>
      <c r="CN747" s="262"/>
      <c r="CO747" s="262"/>
      <c r="CP747" s="262"/>
      <c r="CQ747" s="262"/>
      <c r="CR747" s="262"/>
      <c r="CS747" s="262"/>
      <c r="CT747" s="262"/>
      <c r="CU747" s="262"/>
      <c r="CV747" s="262"/>
      <c r="CW747" s="262"/>
      <c r="CX747" s="262"/>
      <c r="CY747" s="262"/>
      <c r="CZ747" s="262"/>
      <c r="DA747" s="262"/>
      <c r="DB747" s="262"/>
      <c r="DC747" s="262"/>
      <c r="DD747" s="262"/>
      <c r="DE747" s="262"/>
      <c r="DF747" s="262"/>
      <c r="DG747" s="262"/>
      <c r="DH747" s="262"/>
      <c r="DI747" s="262"/>
      <c r="DJ747" s="262"/>
      <c r="DK747" s="262"/>
      <c r="DL747" s="262"/>
      <c r="DM747" s="262"/>
      <c r="DN747" s="262"/>
      <c r="DO747" s="262"/>
      <c r="DP747" s="262"/>
      <c r="DQ747" s="262"/>
      <c r="DR747" s="262"/>
      <c r="DS747" s="262"/>
      <c r="DT747" s="262"/>
      <c r="DU747" s="262"/>
      <c r="DV747" s="262"/>
      <c r="DW747" s="262"/>
      <c r="DX747" s="262"/>
      <c r="DY747" s="262"/>
      <c r="DZ747" s="262"/>
      <c r="EA747" s="262"/>
      <c r="EB747" s="262"/>
      <c r="EC747" s="262"/>
      <c r="ED747" s="262"/>
      <c r="EE747" s="262"/>
      <c r="EF747" s="262"/>
      <c r="EG747" s="262"/>
      <c r="EH747" s="262"/>
      <c r="EI747" s="262"/>
      <c r="EJ747" s="262"/>
      <c r="EK747" s="262"/>
      <c r="EL747" s="262"/>
      <c r="EM747" s="262"/>
      <c r="EN747" s="262"/>
      <c r="EO747" s="262"/>
      <c r="EP747" s="262"/>
      <c r="EQ747" s="262"/>
      <c r="ER747" s="262"/>
      <c r="ES747" s="262"/>
      <c r="ET747" s="262"/>
      <c r="EU747" s="262"/>
      <c r="EV747" s="262"/>
      <c r="EW747" s="262"/>
      <c r="EX747" s="262"/>
      <c r="EY747" s="262"/>
      <c r="EZ747" s="262"/>
      <c r="FA747" s="262"/>
      <c r="FB747" s="262"/>
      <c r="FC747" s="262"/>
      <c r="FD747" s="262"/>
      <c r="FE747" s="262"/>
      <c r="FF747" s="262"/>
      <c r="FG747" s="262"/>
      <c r="FH747" s="262"/>
      <c r="FI747" s="262"/>
      <c r="FJ747" s="262"/>
      <c r="FK747" s="262"/>
      <c r="FL747" s="262"/>
      <c r="FM747" s="262"/>
      <c r="FN747" s="262"/>
      <c r="FO747" s="262"/>
      <c r="FP747" s="262"/>
      <c r="FQ747" s="262"/>
      <c r="FR747" s="262"/>
      <c r="FS747" s="262"/>
      <c r="FT747" s="262"/>
      <c r="FU747" s="262"/>
      <c r="FV747" s="262"/>
      <c r="FW747" s="262"/>
      <c r="FX747" s="262"/>
      <c r="FY747" s="262"/>
      <c r="FZ747" s="262"/>
      <c r="GA747" s="262"/>
      <c r="GB747" s="262"/>
      <c r="GC747" s="262"/>
      <c r="GD747" s="262"/>
    </row>
    <row r="748" spans="1:186" s="279" customFormat="1" x14ac:dyDescent="0.2">
      <c r="A748" s="339" t="s">
        <v>12642</v>
      </c>
      <c r="B748" s="280" t="s">
        <v>2775</v>
      </c>
      <c r="C748" s="281" t="s">
        <v>10330</v>
      </c>
      <c r="D748" s="130" t="s">
        <v>18</v>
      </c>
      <c r="E748" s="130">
        <v>5</v>
      </c>
      <c r="F748" s="130">
        <v>0.2</v>
      </c>
      <c r="G748" s="282"/>
      <c r="H748" s="283"/>
      <c r="I748" s="284">
        <f ca="1">OFFSET(INDEX(Composições!A:H,MATCH(B748,Composições!A:A,0),8),2,0)</f>
        <v>9.9085000000000001</v>
      </c>
      <c r="J748" s="284">
        <f ca="1">IF(ISNUMBER(I748),ROUND(F748*E748*I748,2),"")</f>
        <v>9.91</v>
      </c>
      <c r="K748" s="283">
        <f>BDI!$E$17</f>
        <v>0.18609999999999999</v>
      </c>
      <c r="L748" s="283"/>
      <c r="M748" s="283"/>
      <c r="N748" s="131">
        <f t="shared" ca="1" si="12"/>
        <v>11.75</v>
      </c>
      <c r="O748" s="340">
        <f ca="1">IF(ISNUMBER(I748),ROUND(F748*N748*E748,2),"")</f>
        <v>11.75</v>
      </c>
      <c r="P748" s="262"/>
      <c r="Q748" s="262"/>
      <c r="R748" s="262"/>
      <c r="S748" s="262"/>
      <c r="T748" s="262"/>
      <c r="U748" s="262"/>
      <c r="V748" s="262"/>
      <c r="W748" s="262"/>
      <c r="X748" s="262"/>
      <c r="Y748" s="262"/>
      <c r="Z748" s="262"/>
      <c r="AA748" s="262"/>
      <c r="AB748" s="262"/>
      <c r="AC748" s="262"/>
      <c r="AD748" s="262"/>
      <c r="AE748" s="262"/>
      <c r="AF748" s="262"/>
      <c r="AG748" s="262"/>
      <c r="AH748" s="262"/>
      <c r="AI748" s="262"/>
      <c r="AJ748" s="262"/>
      <c r="AK748" s="262"/>
      <c r="AL748" s="262"/>
      <c r="AM748" s="262"/>
      <c r="AN748" s="262"/>
      <c r="AO748" s="262"/>
      <c r="AP748" s="262"/>
      <c r="AQ748" s="262"/>
      <c r="AR748" s="262"/>
      <c r="AS748" s="262"/>
      <c r="AT748" s="262"/>
      <c r="AU748" s="262"/>
      <c r="AV748" s="262"/>
      <c r="AW748" s="262"/>
      <c r="AX748" s="262"/>
      <c r="AY748" s="262"/>
      <c r="AZ748" s="262"/>
      <c r="BA748" s="262"/>
      <c r="BB748" s="262"/>
      <c r="BC748" s="262"/>
      <c r="BD748" s="262"/>
      <c r="BE748" s="262"/>
      <c r="BF748" s="262"/>
      <c r="BG748" s="262"/>
      <c r="BH748" s="262"/>
      <c r="BI748" s="262"/>
      <c r="BJ748" s="262"/>
      <c r="BK748" s="262"/>
      <c r="BL748" s="262"/>
      <c r="BM748" s="262"/>
      <c r="BN748" s="262"/>
      <c r="BO748" s="262"/>
      <c r="BP748" s="262"/>
      <c r="BQ748" s="262"/>
      <c r="BR748" s="262"/>
      <c r="BS748" s="262"/>
      <c r="BT748" s="262"/>
      <c r="BU748" s="262"/>
      <c r="BV748" s="262"/>
      <c r="BW748" s="262"/>
      <c r="BX748" s="262"/>
      <c r="BY748" s="262"/>
      <c r="BZ748" s="262"/>
      <c r="CA748" s="262"/>
      <c r="CB748" s="262"/>
      <c r="CC748" s="262"/>
      <c r="CD748" s="262"/>
      <c r="CE748" s="262"/>
      <c r="CF748" s="262"/>
      <c r="CG748" s="262"/>
      <c r="CH748" s="262"/>
      <c r="CI748" s="262"/>
      <c r="CJ748" s="262"/>
      <c r="CK748" s="262"/>
      <c r="CL748" s="262"/>
      <c r="CM748" s="262"/>
      <c r="CN748" s="262"/>
      <c r="CO748" s="262"/>
      <c r="CP748" s="262"/>
      <c r="CQ748" s="262"/>
      <c r="CR748" s="262"/>
      <c r="CS748" s="262"/>
      <c r="CT748" s="262"/>
      <c r="CU748" s="262"/>
      <c r="CV748" s="262"/>
      <c r="CW748" s="262"/>
      <c r="CX748" s="262"/>
      <c r="CY748" s="262"/>
      <c r="CZ748" s="262"/>
      <c r="DA748" s="262"/>
      <c r="DB748" s="262"/>
      <c r="DC748" s="262"/>
      <c r="DD748" s="262"/>
      <c r="DE748" s="262"/>
      <c r="DF748" s="262"/>
      <c r="DG748" s="262"/>
      <c r="DH748" s="262"/>
      <c r="DI748" s="262"/>
      <c r="DJ748" s="262"/>
      <c r="DK748" s="262"/>
      <c r="DL748" s="262"/>
      <c r="DM748" s="262"/>
      <c r="DN748" s="262"/>
      <c r="DO748" s="262"/>
      <c r="DP748" s="262"/>
      <c r="DQ748" s="262"/>
      <c r="DR748" s="262"/>
      <c r="DS748" s="262"/>
      <c r="DT748" s="262"/>
      <c r="DU748" s="262"/>
      <c r="DV748" s="262"/>
      <c r="DW748" s="262"/>
      <c r="DX748" s="262"/>
      <c r="DY748" s="262"/>
      <c r="DZ748" s="262"/>
      <c r="EA748" s="262"/>
      <c r="EB748" s="262"/>
      <c r="EC748" s="262"/>
      <c r="ED748" s="262"/>
      <c r="EE748" s="262"/>
      <c r="EF748" s="262"/>
      <c r="EG748" s="262"/>
      <c r="EH748" s="262"/>
      <c r="EI748" s="262"/>
      <c r="EJ748" s="262"/>
      <c r="EK748" s="262"/>
      <c r="EL748" s="262"/>
      <c r="EM748" s="262"/>
      <c r="EN748" s="262"/>
      <c r="EO748" s="262"/>
      <c r="EP748" s="262"/>
      <c r="EQ748" s="262"/>
      <c r="ER748" s="262"/>
      <c r="ES748" s="262"/>
      <c r="ET748" s="262"/>
      <c r="EU748" s="262"/>
      <c r="EV748" s="262"/>
      <c r="EW748" s="262"/>
      <c r="EX748" s="262"/>
      <c r="EY748" s="262"/>
      <c r="EZ748" s="262"/>
      <c r="FA748" s="262"/>
      <c r="FB748" s="262"/>
      <c r="FC748" s="262"/>
      <c r="FD748" s="262"/>
      <c r="FE748" s="262"/>
      <c r="FF748" s="262"/>
      <c r="FG748" s="262"/>
      <c r="FH748" s="262"/>
      <c r="FI748" s="262"/>
      <c r="FJ748" s="262"/>
      <c r="FK748" s="262"/>
      <c r="FL748" s="262"/>
      <c r="FM748" s="262"/>
      <c r="FN748" s="262"/>
      <c r="FO748" s="262"/>
      <c r="FP748" s="262"/>
      <c r="FQ748" s="262"/>
      <c r="FR748" s="262"/>
      <c r="FS748" s="262"/>
      <c r="FT748" s="262"/>
      <c r="FU748" s="262"/>
      <c r="FV748" s="262"/>
      <c r="FW748" s="262"/>
      <c r="FX748" s="262"/>
      <c r="FY748" s="262"/>
      <c r="FZ748" s="262"/>
      <c r="GA748" s="262"/>
      <c r="GB748" s="262"/>
      <c r="GC748" s="262"/>
      <c r="GD748" s="262"/>
    </row>
    <row r="749" spans="1:186" s="279" customFormat="1" x14ac:dyDescent="0.2">
      <c r="A749" s="339" t="s">
        <v>12643</v>
      </c>
      <c r="B749" s="280" t="s">
        <v>2806</v>
      </c>
      <c r="C749" s="281" t="s">
        <v>10400</v>
      </c>
      <c r="D749" s="130" t="s">
        <v>18</v>
      </c>
      <c r="E749" s="130">
        <v>3</v>
      </c>
      <c r="F749" s="130">
        <v>0.2</v>
      </c>
      <c r="G749" s="282"/>
      <c r="H749" s="283"/>
      <c r="I749" s="284">
        <f ca="1">OFFSET(INDEX(Composições!A:H,MATCH(B749,Composições!A:A,0),8),2,0)</f>
        <v>5.548</v>
      </c>
      <c r="J749" s="284">
        <f ca="1">IF(ISNUMBER(I749),ROUND(F749*E749*I749,2),"")</f>
        <v>3.33</v>
      </c>
      <c r="K749" s="283">
        <f>BDI!$E$17</f>
        <v>0.18609999999999999</v>
      </c>
      <c r="L749" s="283"/>
      <c r="M749" s="283"/>
      <c r="N749" s="131">
        <f t="shared" ca="1" si="12"/>
        <v>6.58</v>
      </c>
      <c r="O749" s="340">
        <f ca="1">IF(ISNUMBER(I749),ROUND(F749*N749*E749,2),"")</f>
        <v>3.95</v>
      </c>
      <c r="P749" s="262"/>
      <c r="Q749" s="262"/>
      <c r="R749" s="262"/>
      <c r="S749" s="262"/>
      <c r="T749" s="262"/>
      <c r="U749" s="262"/>
      <c r="V749" s="262"/>
      <c r="W749" s="262"/>
      <c r="X749" s="262"/>
      <c r="Y749" s="262"/>
      <c r="Z749" s="262"/>
      <c r="AA749" s="262"/>
      <c r="AB749" s="262"/>
      <c r="AC749" s="262"/>
      <c r="AD749" s="262"/>
      <c r="AE749" s="262"/>
      <c r="AF749" s="262"/>
      <c r="AG749" s="262"/>
      <c r="AH749" s="262"/>
      <c r="AI749" s="262"/>
      <c r="AJ749" s="262"/>
      <c r="AK749" s="262"/>
      <c r="AL749" s="262"/>
      <c r="AM749" s="262"/>
      <c r="AN749" s="262"/>
      <c r="AO749" s="262"/>
      <c r="AP749" s="262"/>
      <c r="AQ749" s="262"/>
      <c r="AR749" s="262"/>
      <c r="AS749" s="262"/>
      <c r="AT749" s="262"/>
      <c r="AU749" s="262"/>
      <c r="AV749" s="262"/>
      <c r="AW749" s="262"/>
      <c r="AX749" s="262"/>
      <c r="AY749" s="262"/>
      <c r="AZ749" s="262"/>
      <c r="BA749" s="262"/>
      <c r="BB749" s="262"/>
      <c r="BC749" s="262"/>
      <c r="BD749" s="262"/>
      <c r="BE749" s="262"/>
      <c r="BF749" s="262"/>
      <c r="BG749" s="262"/>
      <c r="BH749" s="262"/>
      <c r="BI749" s="262"/>
      <c r="BJ749" s="262"/>
      <c r="BK749" s="262"/>
      <c r="BL749" s="262"/>
      <c r="BM749" s="262"/>
      <c r="BN749" s="262"/>
      <c r="BO749" s="262"/>
      <c r="BP749" s="262"/>
      <c r="BQ749" s="262"/>
      <c r="BR749" s="262"/>
      <c r="BS749" s="262"/>
      <c r="BT749" s="262"/>
      <c r="BU749" s="262"/>
      <c r="BV749" s="262"/>
      <c r="BW749" s="262"/>
      <c r="BX749" s="262"/>
      <c r="BY749" s="262"/>
      <c r="BZ749" s="262"/>
      <c r="CA749" s="262"/>
      <c r="CB749" s="262"/>
      <c r="CC749" s="262"/>
      <c r="CD749" s="262"/>
      <c r="CE749" s="262"/>
      <c r="CF749" s="262"/>
      <c r="CG749" s="262"/>
      <c r="CH749" s="262"/>
      <c r="CI749" s="262"/>
      <c r="CJ749" s="262"/>
      <c r="CK749" s="262"/>
      <c r="CL749" s="262"/>
      <c r="CM749" s="262"/>
      <c r="CN749" s="262"/>
      <c r="CO749" s="262"/>
      <c r="CP749" s="262"/>
      <c r="CQ749" s="262"/>
      <c r="CR749" s="262"/>
      <c r="CS749" s="262"/>
      <c r="CT749" s="262"/>
      <c r="CU749" s="262"/>
      <c r="CV749" s="262"/>
      <c r="CW749" s="262"/>
      <c r="CX749" s="262"/>
      <c r="CY749" s="262"/>
      <c r="CZ749" s="262"/>
      <c r="DA749" s="262"/>
      <c r="DB749" s="262"/>
      <c r="DC749" s="262"/>
      <c r="DD749" s="262"/>
      <c r="DE749" s="262"/>
      <c r="DF749" s="262"/>
      <c r="DG749" s="262"/>
      <c r="DH749" s="262"/>
      <c r="DI749" s="262"/>
      <c r="DJ749" s="262"/>
      <c r="DK749" s="262"/>
      <c r="DL749" s="262"/>
      <c r="DM749" s="262"/>
      <c r="DN749" s="262"/>
      <c r="DO749" s="262"/>
      <c r="DP749" s="262"/>
      <c r="DQ749" s="262"/>
      <c r="DR749" s="262"/>
      <c r="DS749" s="262"/>
      <c r="DT749" s="262"/>
      <c r="DU749" s="262"/>
      <c r="DV749" s="262"/>
      <c r="DW749" s="262"/>
      <c r="DX749" s="262"/>
      <c r="DY749" s="262"/>
      <c r="DZ749" s="262"/>
      <c r="EA749" s="262"/>
      <c r="EB749" s="262"/>
      <c r="EC749" s="262"/>
      <c r="ED749" s="262"/>
      <c r="EE749" s="262"/>
      <c r="EF749" s="262"/>
      <c r="EG749" s="262"/>
      <c r="EH749" s="262"/>
      <c r="EI749" s="262"/>
      <c r="EJ749" s="262"/>
      <c r="EK749" s="262"/>
      <c r="EL749" s="262"/>
      <c r="EM749" s="262"/>
      <c r="EN749" s="262"/>
      <c r="EO749" s="262"/>
      <c r="EP749" s="262"/>
      <c r="EQ749" s="262"/>
      <c r="ER749" s="262"/>
      <c r="ES749" s="262"/>
      <c r="ET749" s="262"/>
      <c r="EU749" s="262"/>
      <c r="EV749" s="262"/>
      <c r="EW749" s="262"/>
      <c r="EX749" s="262"/>
      <c r="EY749" s="262"/>
      <c r="EZ749" s="262"/>
      <c r="FA749" s="262"/>
      <c r="FB749" s="262"/>
      <c r="FC749" s="262"/>
      <c r="FD749" s="262"/>
      <c r="FE749" s="262"/>
      <c r="FF749" s="262"/>
      <c r="FG749" s="262"/>
      <c r="FH749" s="262"/>
      <c r="FI749" s="262"/>
      <c r="FJ749" s="262"/>
      <c r="FK749" s="262"/>
      <c r="FL749" s="262"/>
      <c r="FM749" s="262"/>
      <c r="FN749" s="262"/>
      <c r="FO749" s="262"/>
      <c r="FP749" s="262"/>
      <c r="FQ749" s="262"/>
      <c r="FR749" s="262"/>
      <c r="FS749" s="262"/>
      <c r="FT749" s="262"/>
      <c r="FU749" s="262"/>
      <c r="FV749" s="262"/>
      <c r="FW749" s="262"/>
      <c r="FX749" s="262"/>
      <c r="FY749" s="262"/>
      <c r="FZ749" s="262"/>
      <c r="GA749" s="262"/>
      <c r="GB749" s="262"/>
      <c r="GC749" s="262"/>
      <c r="GD749" s="262"/>
    </row>
    <row r="750" spans="1:186" s="279" customFormat="1" ht="25.5" x14ac:dyDescent="0.2">
      <c r="A750" s="339" t="s">
        <v>12644</v>
      </c>
      <c r="B750" s="280" t="s">
        <v>2808</v>
      </c>
      <c r="C750" s="281" t="s">
        <v>10402</v>
      </c>
      <c r="D750" s="130" t="s">
        <v>18</v>
      </c>
      <c r="E750" s="130">
        <v>3</v>
      </c>
      <c r="F750" s="130">
        <v>0.2</v>
      </c>
      <c r="G750" s="282"/>
      <c r="H750" s="283"/>
      <c r="I750" s="284">
        <f ca="1">OFFSET(INDEX(Composições!A:H,MATCH(B750,Composições!A:A,0),8),2,0)</f>
        <v>254.125</v>
      </c>
      <c r="J750" s="284">
        <f ca="1">IF(ISNUMBER(I750),ROUND(F750*E750*I750,2),"")</f>
        <v>152.47999999999999</v>
      </c>
      <c r="K750" s="283">
        <f>BDI!$E$17</f>
        <v>0.18609999999999999</v>
      </c>
      <c r="L750" s="283"/>
      <c r="M750" s="283"/>
      <c r="N750" s="131">
        <f t="shared" ca="1" si="12"/>
        <v>301.42</v>
      </c>
      <c r="O750" s="340">
        <f ca="1">IF(ISNUMBER(I750),ROUND(F750*N750*E750,2),"")</f>
        <v>180.85</v>
      </c>
      <c r="P750" s="262"/>
      <c r="Q750" s="262"/>
      <c r="R750" s="262"/>
      <c r="S750" s="262"/>
      <c r="T750" s="262"/>
      <c r="U750" s="262"/>
      <c r="V750" s="262"/>
      <c r="W750" s="262"/>
      <c r="X750" s="262"/>
      <c r="Y750" s="262"/>
      <c r="Z750" s="262"/>
      <c r="AA750" s="262"/>
      <c r="AB750" s="262"/>
      <c r="AC750" s="262"/>
      <c r="AD750" s="262"/>
      <c r="AE750" s="262"/>
      <c r="AF750" s="262"/>
      <c r="AG750" s="262"/>
      <c r="AH750" s="262"/>
      <c r="AI750" s="262"/>
      <c r="AJ750" s="262"/>
      <c r="AK750" s="262"/>
      <c r="AL750" s="262"/>
      <c r="AM750" s="262"/>
      <c r="AN750" s="262"/>
      <c r="AO750" s="262"/>
      <c r="AP750" s="262"/>
      <c r="AQ750" s="262"/>
      <c r="AR750" s="262"/>
      <c r="AS750" s="262"/>
      <c r="AT750" s="262"/>
      <c r="AU750" s="262"/>
      <c r="AV750" s="262"/>
      <c r="AW750" s="262"/>
      <c r="AX750" s="262"/>
      <c r="AY750" s="262"/>
      <c r="AZ750" s="262"/>
      <c r="BA750" s="262"/>
      <c r="BB750" s="262"/>
      <c r="BC750" s="262"/>
      <c r="BD750" s="262"/>
      <c r="BE750" s="262"/>
      <c r="BF750" s="262"/>
      <c r="BG750" s="262"/>
      <c r="BH750" s="262"/>
      <c r="BI750" s="262"/>
      <c r="BJ750" s="262"/>
      <c r="BK750" s="262"/>
      <c r="BL750" s="262"/>
      <c r="BM750" s="262"/>
      <c r="BN750" s="262"/>
      <c r="BO750" s="262"/>
      <c r="BP750" s="262"/>
      <c r="BQ750" s="262"/>
      <c r="BR750" s="262"/>
      <c r="BS750" s="262"/>
      <c r="BT750" s="262"/>
      <c r="BU750" s="262"/>
      <c r="BV750" s="262"/>
      <c r="BW750" s="262"/>
      <c r="BX750" s="262"/>
      <c r="BY750" s="262"/>
      <c r="BZ750" s="262"/>
      <c r="CA750" s="262"/>
      <c r="CB750" s="262"/>
      <c r="CC750" s="262"/>
      <c r="CD750" s="262"/>
      <c r="CE750" s="262"/>
      <c r="CF750" s="262"/>
      <c r="CG750" s="262"/>
      <c r="CH750" s="262"/>
      <c r="CI750" s="262"/>
      <c r="CJ750" s="262"/>
      <c r="CK750" s="262"/>
      <c r="CL750" s="262"/>
      <c r="CM750" s="262"/>
      <c r="CN750" s="262"/>
      <c r="CO750" s="262"/>
      <c r="CP750" s="262"/>
      <c r="CQ750" s="262"/>
      <c r="CR750" s="262"/>
      <c r="CS750" s="262"/>
      <c r="CT750" s="262"/>
      <c r="CU750" s="262"/>
      <c r="CV750" s="262"/>
      <c r="CW750" s="262"/>
      <c r="CX750" s="262"/>
      <c r="CY750" s="262"/>
      <c r="CZ750" s="262"/>
      <c r="DA750" s="262"/>
      <c r="DB750" s="262"/>
      <c r="DC750" s="262"/>
      <c r="DD750" s="262"/>
      <c r="DE750" s="262"/>
      <c r="DF750" s="262"/>
      <c r="DG750" s="262"/>
      <c r="DH750" s="262"/>
      <c r="DI750" s="262"/>
      <c r="DJ750" s="262"/>
      <c r="DK750" s="262"/>
      <c r="DL750" s="262"/>
      <c r="DM750" s="262"/>
      <c r="DN750" s="262"/>
      <c r="DO750" s="262"/>
      <c r="DP750" s="262"/>
      <c r="DQ750" s="262"/>
      <c r="DR750" s="262"/>
      <c r="DS750" s="262"/>
      <c r="DT750" s="262"/>
      <c r="DU750" s="262"/>
      <c r="DV750" s="262"/>
      <c r="DW750" s="262"/>
      <c r="DX750" s="262"/>
      <c r="DY750" s="262"/>
      <c r="DZ750" s="262"/>
      <c r="EA750" s="262"/>
      <c r="EB750" s="262"/>
      <c r="EC750" s="262"/>
      <c r="ED750" s="262"/>
      <c r="EE750" s="262"/>
      <c r="EF750" s="262"/>
      <c r="EG750" s="262"/>
      <c r="EH750" s="262"/>
      <c r="EI750" s="262"/>
      <c r="EJ750" s="262"/>
      <c r="EK750" s="262"/>
      <c r="EL750" s="262"/>
      <c r="EM750" s="262"/>
      <c r="EN750" s="262"/>
      <c r="EO750" s="262"/>
      <c r="EP750" s="262"/>
      <c r="EQ750" s="262"/>
      <c r="ER750" s="262"/>
      <c r="ES750" s="262"/>
      <c r="ET750" s="262"/>
      <c r="EU750" s="262"/>
      <c r="EV750" s="262"/>
      <c r="EW750" s="262"/>
      <c r="EX750" s="262"/>
      <c r="EY750" s="262"/>
      <c r="EZ750" s="262"/>
      <c r="FA750" s="262"/>
      <c r="FB750" s="262"/>
      <c r="FC750" s="262"/>
      <c r="FD750" s="262"/>
      <c r="FE750" s="262"/>
      <c r="FF750" s="262"/>
      <c r="FG750" s="262"/>
      <c r="FH750" s="262"/>
      <c r="FI750" s="262"/>
      <c r="FJ750" s="262"/>
      <c r="FK750" s="262"/>
      <c r="FL750" s="262"/>
      <c r="FM750" s="262"/>
      <c r="FN750" s="262"/>
      <c r="FO750" s="262"/>
      <c r="FP750" s="262"/>
      <c r="FQ750" s="262"/>
      <c r="FR750" s="262"/>
      <c r="FS750" s="262"/>
      <c r="FT750" s="262"/>
      <c r="FU750" s="262"/>
      <c r="FV750" s="262"/>
      <c r="FW750" s="262"/>
      <c r="FX750" s="262"/>
      <c r="FY750" s="262"/>
      <c r="FZ750" s="262"/>
      <c r="GA750" s="262"/>
      <c r="GB750" s="262"/>
      <c r="GC750" s="262"/>
      <c r="GD750" s="262"/>
    </row>
    <row r="751" spans="1:186" s="279" customFormat="1" ht="25.5" x14ac:dyDescent="0.2">
      <c r="A751" s="339" t="s">
        <v>12645</v>
      </c>
      <c r="B751" s="280" t="s">
        <v>10418</v>
      </c>
      <c r="C751" s="281" t="s">
        <v>10419</v>
      </c>
      <c r="D751" s="130" t="s">
        <v>18</v>
      </c>
      <c r="E751" s="130">
        <v>3</v>
      </c>
      <c r="F751" s="130">
        <v>0.2</v>
      </c>
      <c r="G751" s="282"/>
      <c r="H751" s="283"/>
      <c r="I751" s="358">
        <v>411.75</v>
      </c>
      <c r="J751" s="284">
        <f>IF(ISNUMBER(I751),ROUND(F751*E751*I751,2),"")</f>
        <v>247.05</v>
      </c>
      <c r="K751" s="283">
        <f>BDI!$E$17</f>
        <v>0.18609999999999999</v>
      </c>
      <c r="L751" s="283"/>
      <c r="M751" s="283"/>
      <c r="N751" s="131">
        <f t="shared" si="12"/>
        <v>488.38</v>
      </c>
      <c r="O751" s="340">
        <f>IF(ISNUMBER(I751),ROUND(F751*N751*E751,2),"")</f>
        <v>293.02999999999997</v>
      </c>
      <c r="P751" s="262"/>
      <c r="Q751" s="262"/>
      <c r="R751" s="262"/>
      <c r="S751" s="262"/>
      <c r="T751" s="262"/>
      <c r="U751" s="262"/>
      <c r="V751" s="262"/>
      <c r="W751" s="262"/>
      <c r="X751" s="262"/>
      <c r="Y751" s="262"/>
      <c r="Z751" s="262"/>
      <c r="AA751" s="262"/>
      <c r="AB751" s="262"/>
      <c r="AC751" s="262"/>
      <c r="AD751" s="262"/>
      <c r="AE751" s="262"/>
      <c r="AF751" s="262"/>
      <c r="AG751" s="262"/>
      <c r="AH751" s="262"/>
      <c r="AI751" s="262"/>
      <c r="AJ751" s="262"/>
      <c r="AK751" s="262"/>
      <c r="AL751" s="262"/>
      <c r="AM751" s="262"/>
      <c r="AN751" s="262"/>
      <c r="AO751" s="262"/>
      <c r="AP751" s="262"/>
      <c r="AQ751" s="262"/>
      <c r="AR751" s="262"/>
      <c r="AS751" s="262"/>
      <c r="AT751" s="262"/>
      <c r="AU751" s="262"/>
      <c r="AV751" s="262"/>
      <c r="AW751" s="262"/>
      <c r="AX751" s="262"/>
      <c r="AY751" s="262"/>
      <c r="AZ751" s="262"/>
      <c r="BA751" s="262"/>
      <c r="BB751" s="262"/>
      <c r="BC751" s="262"/>
      <c r="BD751" s="262"/>
      <c r="BE751" s="262"/>
      <c r="BF751" s="262"/>
      <c r="BG751" s="262"/>
      <c r="BH751" s="262"/>
      <c r="BI751" s="262"/>
      <c r="BJ751" s="262"/>
      <c r="BK751" s="262"/>
      <c r="BL751" s="262"/>
      <c r="BM751" s="262"/>
      <c r="BN751" s="262"/>
      <c r="BO751" s="262"/>
      <c r="BP751" s="262"/>
      <c r="BQ751" s="262"/>
      <c r="BR751" s="262"/>
      <c r="BS751" s="262"/>
      <c r="BT751" s="262"/>
      <c r="BU751" s="262"/>
      <c r="BV751" s="262"/>
      <c r="BW751" s="262"/>
      <c r="BX751" s="262"/>
      <c r="BY751" s="262"/>
      <c r="BZ751" s="262"/>
      <c r="CA751" s="262"/>
      <c r="CB751" s="262"/>
      <c r="CC751" s="262"/>
      <c r="CD751" s="262"/>
      <c r="CE751" s="262"/>
      <c r="CF751" s="262"/>
      <c r="CG751" s="262"/>
      <c r="CH751" s="262"/>
      <c r="CI751" s="262"/>
      <c r="CJ751" s="262"/>
      <c r="CK751" s="262"/>
      <c r="CL751" s="262"/>
      <c r="CM751" s="262"/>
      <c r="CN751" s="262"/>
      <c r="CO751" s="262"/>
      <c r="CP751" s="262"/>
      <c r="CQ751" s="262"/>
      <c r="CR751" s="262"/>
      <c r="CS751" s="262"/>
      <c r="CT751" s="262"/>
      <c r="CU751" s="262"/>
      <c r="CV751" s="262"/>
      <c r="CW751" s="262"/>
      <c r="CX751" s="262"/>
      <c r="CY751" s="262"/>
      <c r="CZ751" s="262"/>
      <c r="DA751" s="262"/>
      <c r="DB751" s="262"/>
      <c r="DC751" s="262"/>
      <c r="DD751" s="262"/>
      <c r="DE751" s="262"/>
      <c r="DF751" s="262"/>
      <c r="DG751" s="262"/>
      <c r="DH751" s="262"/>
      <c r="DI751" s="262"/>
      <c r="DJ751" s="262"/>
      <c r="DK751" s="262"/>
      <c r="DL751" s="262"/>
      <c r="DM751" s="262"/>
      <c r="DN751" s="262"/>
      <c r="DO751" s="262"/>
      <c r="DP751" s="262"/>
      <c r="DQ751" s="262"/>
      <c r="DR751" s="262"/>
      <c r="DS751" s="262"/>
      <c r="DT751" s="262"/>
      <c r="DU751" s="262"/>
      <c r="DV751" s="262"/>
      <c r="DW751" s="262"/>
      <c r="DX751" s="262"/>
      <c r="DY751" s="262"/>
      <c r="DZ751" s="262"/>
      <c r="EA751" s="262"/>
      <c r="EB751" s="262"/>
      <c r="EC751" s="262"/>
      <c r="ED751" s="262"/>
      <c r="EE751" s="262"/>
      <c r="EF751" s="262"/>
      <c r="EG751" s="262"/>
      <c r="EH751" s="262"/>
      <c r="EI751" s="262"/>
      <c r="EJ751" s="262"/>
      <c r="EK751" s="262"/>
      <c r="EL751" s="262"/>
      <c r="EM751" s="262"/>
      <c r="EN751" s="262"/>
      <c r="EO751" s="262"/>
      <c r="EP751" s="262"/>
      <c r="EQ751" s="262"/>
      <c r="ER751" s="262"/>
      <c r="ES751" s="262"/>
      <c r="ET751" s="262"/>
      <c r="EU751" s="262"/>
      <c r="EV751" s="262"/>
      <c r="EW751" s="262"/>
      <c r="EX751" s="262"/>
      <c r="EY751" s="262"/>
      <c r="EZ751" s="262"/>
      <c r="FA751" s="262"/>
      <c r="FB751" s="262"/>
      <c r="FC751" s="262"/>
      <c r="FD751" s="262"/>
      <c r="FE751" s="262"/>
      <c r="FF751" s="262"/>
      <c r="FG751" s="262"/>
      <c r="FH751" s="262"/>
      <c r="FI751" s="262"/>
      <c r="FJ751" s="262"/>
      <c r="FK751" s="262"/>
      <c r="FL751" s="262"/>
      <c r="FM751" s="262"/>
      <c r="FN751" s="262"/>
      <c r="FO751" s="262"/>
      <c r="FP751" s="262"/>
      <c r="FQ751" s="262"/>
      <c r="FR751" s="262"/>
      <c r="FS751" s="262"/>
      <c r="FT751" s="262"/>
      <c r="FU751" s="262"/>
      <c r="FV751" s="262"/>
      <c r="FW751" s="262"/>
      <c r="FX751" s="262"/>
      <c r="FY751" s="262"/>
      <c r="FZ751" s="262"/>
      <c r="GA751" s="262"/>
      <c r="GB751" s="262"/>
      <c r="GC751" s="262"/>
      <c r="GD751" s="262"/>
    </row>
    <row r="752" spans="1:186" s="279" customFormat="1" ht="15" x14ac:dyDescent="0.25">
      <c r="A752" s="350" t="s">
        <v>12646</v>
      </c>
      <c r="B752" s="351"/>
      <c r="C752" s="352" t="s">
        <v>12647</v>
      </c>
      <c r="D752" s="353"/>
      <c r="E752" s="353"/>
      <c r="F752" s="353"/>
      <c r="G752" s="354"/>
      <c r="H752" s="355"/>
      <c r="I752" s="353"/>
      <c r="J752" s="356">
        <f ca="1">SUBTOTAL(109,J753:J1167)</f>
        <v>1598789.64</v>
      </c>
      <c r="K752" s="353"/>
      <c r="L752" s="353"/>
      <c r="M752" s="353"/>
      <c r="N752" s="353"/>
      <c r="O752" s="357">
        <f ca="1">SUBTOTAL(109,O753:O1167)</f>
        <v>1896319.2999999991</v>
      </c>
      <c r="P752" s="262"/>
      <c r="Q752" s="262"/>
      <c r="R752" s="262"/>
      <c r="S752" s="262"/>
      <c r="T752" s="262"/>
      <c r="U752" s="262"/>
      <c r="V752" s="262"/>
      <c r="W752" s="262"/>
      <c r="X752" s="262"/>
      <c r="Y752" s="262"/>
      <c r="Z752" s="262"/>
      <c r="AA752" s="262"/>
      <c r="AB752" s="262"/>
      <c r="AC752" s="262"/>
      <c r="AD752" s="262"/>
      <c r="AE752" s="262"/>
      <c r="AF752" s="262"/>
      <c r="AG752" s="262"/>
      <c r="AH752" s="262"/>
      <c r="AI752" s="262"/>
      <c r="AJ752" s="262"/>
      <c r="AK752" s="262"/>
      <c r="AL752" s="262"/>
      <c r="AM752" s="262"/>
      <c r="AN752" s="262"/>
      <c r="AO752" s="262"/>
      <c r="AP752" s="262"/>
      <c r="AQ752" s="262"/>
      <c r="AR752" s="262"/>
      <c r="AS752" s="262"/>
      <c r="AT752" s="262"/>
      <c r="AU752" s="262"/>
      <c r="AV752" s="262"/>
      <c r="AW752" s="262"/>
      <c r="AX752" s="262"/>
      <c r="AY752" s="262"/>
      <c r="AZ752" s="262"/>
      <c r="BA752" s="262"/>
      <c r="BB752" s="262"/>
      <c r="BC752" s="262"/>
      <c r="BD752" s="262"/>
      <c r="BE752" s="262"/>
      <c r="BF752" s="262"/>
      <c r="BG752" s="262"/>
      <c r="BH752" s="262"/>
      <c r="BI752" s="262"/>
      <c r="BJ752" s="262"/>
      <c r="BK752" s="262"/>
      <c r="BL752" s="262"/>
      <c r="BM752" s="262"/>
      <c r="BN752" s="262"/>
      <c r="BO752" s="262"/>
      <c r="BP752" s="262"/>
      <c r="BQ752" s="262"/>
      <c r="BR752" s="262"/>
      <c r="BS752" s="262"/>
      <c r="BT752" s="262"/>
      <c r="BU752" s="262"/>
      <c r="BV752" s="262"/>
      <c r="BW752" s="262"/>
      <c r="BX752" s="262"/>
      <c r="BY752" s="262"/>
      <c r="BZ752" s="262"/>
      <c r="CA752" s="262"/>
      <c r="CB752" s="262"/>
      <c r="CC752" s="262"/>
      <c r="CD752" s="262"/>
      <c r="CE752" s="262"/>
      <c r="CF752" s="262"/>
      <c r="CG752" s="262"/>
      <c r="CH752" s="262"/>
      <c r="CI752" s="262"/>
      <c r="CJ752" s="262"/>
      <c r="CK752" s="262"/>
      <c r="CL752" s="262"/>
      <c r="CM752" s="262"/>
      <c r="CN752" s="262"/>
      <c r="CO752" s="262"/>
      <c r="CP752" s="262"/>
      <c r="CQ752" s="262"/>
      <c r="CR752" s="262"/>
      <c r="CS752" s="262"/>
      <c r="CT752" s="262"/>
      <c r="CU752" s="262"/>
      <c r="CV752" s="262"/>
      <c r="CW752" s="262"/>
      <c r="CX752" s="262"/>
      <c r="CY752" s="262"/>
      <c r="CZ752" s="262"/>
      <c r="DA752" s="262"/>
      <c r="DB752" s="262"/>
      <c r="DC752" s="262"/>
      <c r="DD752" s="262"/>
      <c r="DE752" s="262"/>
      <c r="DF752" s="262"/>
      <c r="DG752" s="262"/>
      <c r="DH752" s="262"/>
      <c r="DI752" s="262"/>
      <c r="DJ752" s="262"/>
      <c r="DK752" s="262"/>
      <c r="DL752" s="262"/>
      <c r="DM752" s="262"/>
      <c r="DN752" s="262"/>
      <c r="DO752" s="262"/>
      <c r="DP752" s="262"/>
      <c r="DQ752" s="262"/>
      <c r="DR752" s="262"/>
      <c r="DS752" s="262"/>
      <c r="DT752" s="262"/>
      <c r="DU752" s="262"/>
      <c r="DV752" s="262"/>
      <c r="DW752" s="262"/>
      <c r="DX752" s="262"/>
      <c r="DY752" s="262"/>
      <c r="DZ752" s="262"/>
      <c r="EA752" s="262"/>
      <c r="EB752" s="262"/>
      <c r="EC752" s="262"/>
      <c r="ED752" s="262"/>
      <c r="EE752" s="262"/>
      <c r="EF752" s="262"/>
      <c r="EG752" s="262"/>
      <c r="EH752" s="262"/>
      <c r="EI752" s="262"/>
      <c r="EJ752" s="262"/>
      <c r="EK752" s="262"/>
      <c r="EL752" s="262"/>
      <c r="EM752" s="262"/>
      <c r="EN752" s="262"/>
      <c r="EO752" s="262"/>
      <c r="EP752" s="262"/>
      <c r="EQ752" s="262"/>
      <c r="ER752" s="262"/>
      <c r="ES752" s="262"/>
      <c r="ET752" s="262"/>
      <c r="EU752" s="262"/>
      <c r="EV752" s="262"/>
      <c r="EW752" s="262"/>
      <c r="EX752" s="262"/>
      <c r="EY752" s="262"/>
      <c r="EZ752" s="262"/>
      <c r="FA752" s="262"/>
      <c r="FB752" s="262"/>
      <c r="FC752" s="262"/>
      <c r="FD752" s="262"/>
      <c r="FE752" s="262"/>
      <c r="FF752" s="262"/>
      <c r="FG752" s="262"/>
      <c r="FH752" s="262"/>
      <c r="FI752" s="262"/>
      <c r="FJ752" s="262"/>
      <c r="FK752" s="262"/>
      <c r="FL752" s="262"/>
      <c r="FM752" s="262"/>
      <c r="FN752" s="262"/>
      <c r="FO752" s="262"/>
      <c r="FP752" s="262"/>
      <c r="FQ752" s="262"/>
      <c r="FR752" s="262"/>
      <c r="FS752" s="262"/>
      <c r="FT752" s="262"/>
      <c r="FU752" s="262"/>
      <c r="FV752" s="262"/>
      <c r="FW752" s="262"/>
      <c r="FX752" s="262"/>
      <c r="FY752" s="262"/>
      <c r="FZ752" s="262"/>
      <c r="GA752" s="262"/>
      <c r="GB752" s="262"/>
      <c r="GC752" s="262"/>
      <c r="GD752" s="262"/>
    </row>
    <row r="753" spans="1:186" s="279" customFormat="1" x14ac:dyDescent="0.2">
      <c r="A753" s="339" t="s">
        <v>12648</v>
      </c>
      <c r="B753" s="280" t="s">
        <v>4998</v>
      </c>
      <c r="C753" s="281" t="s">
        <v>4999</v>
      </c>
      <c r="D753" s="130" t="s">
        <v>18</v>
      </c>
      <c r="E753" s="130">
        <v>2500</v>
      </c>
      <c r="F753" s="130">
        <v>0.2</v>
      </c>
      <c r="G753" s="282"/>
      <c r="H753" s="283"/>
      <c r="I753" s="358">
        <v>1.38</v>
      </c>
      <c r="J753" s="284">
        <f>IF(ISNUMBER(I753),ROUND(F753*E753*I753,2),"")</f>
        <v>690</v>
      </c>
      <c r="K753" s="283">
        <f>BDI!$E$17</f>
        <v>0.18609999999999999</v>
      </c>
      <c r="L753" s="283"/>
      <c r="M753" s="283"/>
      <c r="N753" s="131">
        <f t="shared" ref="N753:N816" si="13">IF(ISNUMBER(I753),ROUND(I753*(1+K753),2),"")</f>
        <v>1.64</v>
      </c>
      <c r="O753" s="340">
        <f>IF(ISNUMBER(I753),ROUND(F753*N753*E753,2),"")</f>
        <v>820</v>
      </c>
      <c r="P753" s="262"/>
      <c r="Q753" s="262"/>
      <c r="R753" s="262"/>
      <c r="S753" s="262"/>
      <c r="T753" s="262"/>
      <c r="U753" s="262"/>
      <c r="V753" s="262"/>
      <c r="W753" s="262"/>
      <c r="X753" s="262"/>
      <c r="Y753" s="262"/>
      <c r="Z753" s="262"/>
      <c r="AA753" s="262"/>
      <c r="AB753" s="262"/>
      <c r="AC753" s="262"/>
      <c r="AD753" s="262"/>
      <c r="AE753" s="262"/>
      <c r="AF753" s="262"/>
      <c r="AG753" s="262"/>
      <c r="AH753" s="262"/>
      <c r="AI753" s="262"/>
      <c r="AJ753" s="262"/>
      <c r="AK753" s="262"/>
      <c r="AL753" s="262"/>
      <c r="AM753" s="262"/>
      <c r="AN753" s="262"/>
      <c r="AO753" s="262"/>
      <c r="AP753" s="262"/>
      <c r="AQ753" s="262"/>
      <c r="AR753" s="262"/>
      <c r="AS753" s="262"/>
      <c r="AT753" s="262"/>
      <c r="AU753" s="262"/>
      <c r="AV753" s="262"/>
      <c r="AW753" s="262"/>
      <c r="AX753" s="262"/>
      <c r="AY753" s="262"/>
      <c r="AZ753" s="262"/>
      <c r="BA753" s="262"/>
      <c r="BB753" s="262"/>
      <c r="BC753" s="262"/>
      <c r="BD753" s="262"/>
      <c r="BE753" s="262"/>
      <c r="BF753" s="262"/>
      <c r="BG753" s="262"/>
      <c r="BH753" s="262"/>
      <c r="BI753" s="262"/>
      <c r="BJ753" s="262"/>
      <c r="BK753" s="262"/>
      <c r="BL753" s="262"/>
      <c r="BM753" s="262"/>
      <c r="BN753" s="262"/>
      <c r="BO753" s="262"/>
      <c r="BP753" s="262"/>
      <c r="BQ753" s="262"/>
      <c r="BR753" s="262"/>
      <c r="BS753" s="262"/>
      <c r="BT753" s="262"/>
      <c r="BU753" s="262"/>
      <c r="BV753" s="262"/>
      <c r="BW753" s="262"/>
      <c r="BX753" s="262"/>
      <c r="BY753" s="262"/>
      <c r="BZ753" s="262"/>
      <c r="CA753" s="262"/>
      <c r="CB753" s="262"/>
      <c r="CC753" s="262"/>
      <c r="CD753" s="262"/>
      <c r="CE753" s="262"/>
      <c r="CF753" s="262"/>
      <c r="CG753" s="262"/>
      <c r="CH753" s="262"/>
      <c r="CI753" s="262"/>
      <c r="CJ753" s="262"/>
      <c r="CK753" s="262"/>
      <c r="CL753" s="262"/>
      <c r="CM753" s="262"/>
      <c r="CN753" s="262"/>
      <c r="CO753" s="262"/>
      <c r="CP753" s="262"/>
      <c r="CQ753" s="262"/>
      <c r="CR753" s="262"/>
      <c r="CS753" s="262"/>
      <c r="CT753" s="262"/>
      <c r="CU753" s="262"/>
      <c r="CV753" s="262"/>
      <c r="CW753" s="262"/>
      <c r="CX753" s="262"/>
      <c r="CY753" s="262"/>
      <c r="CZ753" s="262"/>
      <c r="DA753" s="262"/>
      <c r="DB753" s="262"/>
      <c r="DC753" s="262"/>
      <c r="DD753" s="262"/>
      <c r="DE753" s="262"/>
      <c r="DF753" s="262"/>
      <c r="DG753" s="262"/>
      <c r="DH753" s="262"/>
      <c r="DI753" s="262"/>
      <c r="DJ753" s="262"/>
      <c r="DK753" s="262"/>
      <c r="DL753" s="262"/>
      <c r="DM753" s="262"/>
      <c r="DN753" s="262"/>
      <c r="DO753" s="262"/>
      <c r="DP753" s="262"/>
      <c r="DQ753" s="262"/>
      <c r="DR753" s="262"/>
      <c r="DS753" s="262"/>
      <c r="DT753" s="262"/>
      <c r="DU753" s="262"/>
      <c r="DV753" s="262"/>
      <c r="DW753" s="262"/>
      <c r="DX753" s="262"/>
      <c r="DY753" s="262"/>
      <c r="DZ753" s="262"/>
      <c r="EA753" s="262"/>
      <c r="EB753" s="262"/>
      <c r="EC753" s="262"/>
      <c r="ED753" s="262"/>
      <c r="EE753" s="262"/>
      <c r="EF753" s="262"/>
      <c r="EG753" s="262"/>
      <c r="EH753" s="262"/>
      <c r="EI753" s="262"/>
      <c r="EJ753" s="262"/>
      <c r="EK753" s="262"/>
      <c r="EL753" s="262"/>
      <c r="EM753" s="262"/>
      <c r="EN753" s="262"/>
      <c r="EO753" s="262"/>
      <c r="EP753" s="262"/>
      <c r="EQ753" s="262"/>
      <c r="ER753" s="262"/>
      <c r="ES753" s="262"/>
      <c r="ET753" s="262"/>
      <c r="EU753" s="262"/>
      <c r="EV753" s="262"/>
      <c r="EW753" s="262"/>
      <c r="EX753" s="262"/>
      <c r="EY753" s="262"/>
      <c r="EZ753" s="262"/>
      <c r="FA753" s="262"/>
      <c r="FB753" s="262"/>
      <c r="FC753" s="262"/>
      <c r="FD753" s="262"/>
      <c r="FE753" s="262"/>
      <c r="FF753" s="262"/>
      <c r="FG753" s="262"/>
      <c r="FH753" s="262"/>
      <c r="FI753" s="262"/>
      <c r="FJ753" s="262"/>
      <c r="FK753" s="262"/>
      <c r="FL753" s="262"/>
      <c r="FM753" s="262"/>
      <c r="FN753" s="262"/>
      <c r="FO753" s="262"/>
      <c r="FP753" s="262"/>
      <c r="FQ753" s="262"/>
      <c r="FR753" s="262"/>
      <c r="FS753" s="262"/>
      <c r="FT753" s="262"/>
      <c r="FU753" s="262"/>
      <c r="FV753" s="262"/>
      <c r="FW753" s="262"/>
      <c r="FX753" s="262"/>
      <c r="FY753" s="262"/>
      <c r="FZ753" s="262"/>
      <c r="GA753" s="262"/>
      <c r="GB753" s="262"/>
      <c r="GC753" s="262"/>
      <c r="GD753" s="262"/>
    </row>
    <row r="754" spans="1:186" s="279" customFormat="1" x14ac:dyDescent="0.2">
      <c r="A754" s="339" t="s">
        <v>12649</v>
      </c>
      <c r="B754" s="280" t="s">
        <v>5000</v>
      </c>
      <c r="C754" s="281" t="s">
        <v>5001</v>
      </c>
      <c r="D754" s="130" t="s">
        <v>18</v>
      </c>
      <c r="E754" s="130">
        <v>2500</v>
      </c>
      <c r="F754" s="130">
        <v>0.2</v>
      </c>
      <c r="G754" s="282"/>
      <c r="H754" s="283"/>
      <c r="I754" s="358">
        <v>0.56000000000000005</v>
      </c>
      <c r="J754" s="284">
        <f>IF(ISNUMBER(I754),ROUND(F754*E754*I754,2),"")</f>
        <v>280</v>
      </c>
      <c r="K754" s="283">
        <f>BDI!$E$17</f>
        <v>0.18609999999999999</v>
      </c>
      <c r="L754" s="283"/>
      <c r="M754" s="283"/>
      <c r="N754" s="131">
        <f t="shared" si="13"/>
        <v>0.66</v>
      </c>
      <c r="O754" s="340">
        <f>IF(ISNUMBER(I754),ROUND(F754*N754*E754,2),"")</f>
        <v>330</v>
      </c>
      <c r="P754" s="262"/>
      <c r="Q754" s="262"/>
      <c r="R754" s="262"/>
      <c r="S754" s="262"/>
      <c r="T754" s="262"/>
      <c r="U754" s="262"/>
      <c r="V754" s="262"/>
      <c r="W754" s="262"/>
      <c r="X754" s="262"/>
      <c r="Y754" s="262"/>
      <c r="Z754" s="262"/>
      <c r="AA754" s="262"/>
      <c r="AB754" s="262"/>
      <c r="AC754" s="262"/>
      <c r="AD754" s="262"/>
      <c r="AE754" s="262"/>
      <c r="AF754" s="262"/>
      <c r="AG754" s="262"/>
      <c r="AH754" s="262"/>
      <c r="AI754" s="262"/>
      <c r="AJ754" s="262"/>
      <c r="AK754" s="262"/>
      <c r="AL754" s="262"/>
      <c r="AM754" s="262"/>
      <c r="AN754" s="262"/>
      <c r="AO754" s="262"/>
      <c r="AP754" s="262"/>
      <c r="AQ754" s="262"/>
      <c r="AR754" s="262"/>
      <c r="AS754" s="262"/>
      <c r="AT754" s="262"/>
      <c r="AU754" s="262"/>
      <c r="AV754" s="262"/>
      <c r="AW754" s="262"/>
      <c r="AX754" s="262"/>
      <c r="AY754" s="262"/>
      <c r="AZ754" s="262"/>
      <c r="BA754" s="262"/>
      <c r="BB754" s="262"/>
      <c r="BC754" s="262"/>
      <c r="BD754" s="262"/>
      <c r="BE754" s="262"/>
      <c r="BF754" s="262"/>
      <c r="BG754" s="262"/>
      <c r="BH754" s="262"/>
      <c r="BI754" s="262"/>
      <c r="BJ754" s="262"/>
      <c r="BK754" s="262"/>
      <c r="BL754" s="262"/>
      <c r="BM754" s="262"/>
      <c r="BN754" s="262"/>
      <c r="BO754" s="262"/>
      <c r="BP754" s="262"/>
      <c r="BQ754" s="262"/>
      <c r="BR754" s="262"/>
      <c r="BS754" s="262"/>
      <c r="BT754" s="262"/>
      <c r="BU754" s="262"/>
      <c r="BV754" s="262"/>
      <c r="BW754" s="262"/>
      <c r="BX754" s="262"/>
      <c r="BY754" s="262"/>
      <c r="BZ754" s="262"/>
      <c r="CA754" s="262"/>
      <c r="CB754" s="262"/>
      <c r="CC754" s="262"/>
      <c r="CD754" s="262"/>
      <c r="CE754" s="262"/>
      <c r="CF754" s="262"/>
      <c r="CG754" s="262"/>
      <c r="CH754" s="262"/>
      <c r="CI754" s="262"/>
      <c r="CJ754" s="262"/>
      <c r="CK754" s="262"/>
      <c r="CL754" s="262"/>
      <c r="CM754" s="262"/>
      <c r="CN754" s="262"/>
      <c r="CO754" s="262"/>
      <c r="CP754" s="262"/>
      <c r="CQ754" s="262"/>
      <c r="CR754" s="262"/>
      <c r="CS754" s="262"/>
      <c r="CT754" s="262"/>
      <c r="CU754" s="262"/>
      <c r="CV754" s="262"/>
      <c r="CW754" s="262"/>
      <c r="CX754" s="262"/>
      <c r="CY754" s="262"/>
      <c r="CZ754" s="262"/>
      <c r="DA754" s="262"/>
      <c r="DB754" s="262"/>
      <c r="DC754" s="262"/>
      <c r="DD754" s="262"/>
      <c r="DE754" s="262"/>
      <c r="DF754" s="262"/>
      <c r="DG754" s="262"/>
      <c r="DH754" s="262"/>
      <c r="DI754" s="262"/>
      <c r="DJ754" s="262"/>
      <c r="DK754" s="262"/>
      <c r="DL754" s="262"/>
      <c r="DM754" s="262"/>
      <c r="DN754" s="262"/>
      <c r="DO754" s="262"/>
      <c r="DP754" s="262"/>
      <c r="DQ754" s="262"/>
      <c r="DR754" s="262"/>
      <c r="DS754" s="262"/>
      <c r="DT754" s="262"/>
      <c r="DU754" s="262"/>
      <c r="DV754" s="262"/>
      <c r="DW754" s="262"/>
      <c r="DX754" s="262"/>
      <c r="DY754" s="262"/>
      <c r="DZ754" s="262"/>
      <c r="EA754" s="262"/>
      <c r="EB754" s="262"/>
      <c r="EC754" s="262"/>
      <c r="ED754" s="262"/>
      <c r="EE754" s="262"/>
      <c r="EF754" s="262"/>
      <c r="EG754" s="262"/>
      <c r="EH754" s="262"/>
      <c r="EI754" s="262"/>
      <c r="EJ754" s="262"/>
      <c r="EK754" s="262"/>
      <c r="EL754" s="262"/>
      <c r="EM754" s="262"/>
      <c r="EN754" s="262"/>
      <c r="EO754" s="262"/>
      <c r="EP754" s="262"/>
      <c r="EQ754" s="262"/>
      <c r="ER754" s="262"/>
      <c r="ES754" s="262"/>
      <c r="ET754" s="262"/>
      <c r="EU754" s="262"/>
      <c r="EV754" s="262"/>
      <c r="EW754" s="262"/>
      <c r="EX754" s="262"/>
      <c r="EY754" s="262"/>
      <c r="EZ754" s="262"/>
      <c r="FA754" s="262"/>
      <c r="FB754" s="262"/>
      <c r="FC754" s="262"/>
      <c r="FD754" s="262"/>
      <c r="FE754" s="262"/>
      <c r="FF754" s="262"/>
      <c r="FG754" s="262"/>
      <c r="FH754" s="262"/>
      <c r="FI754" s="262"/>
      <c r="FJ754" s="262"/>
      <c r="FK754" s="262"/>
      <c r="FL754" s="262"/>
      <c r="FM754" s="262"/>
      <c r="FN754" s="262"/>
      <c r="FO754" s="262"/>
      <c r="FP754" s="262"/>
      <c r="FQ754" s="262"/>
      <c r="FR754" s="262"/>
      <c r="FS754" s="262"/>
      <c r="FT754" s="262"/>
      <c r="FU754" s="262"/>
      <c r="FV754" s="262"/>
      <c r="FW754" s="262"/>
      <c r="FX754" s="262"/>
      <c r="FY754" s="262"/>
      <c r="FZ754" s="262"/>
      <c r="GA754" s="262"/>
      <c r="GB754" s="262"/>
      <c r="GC754" s="262"/>
      <c r="GD754" s="262"/>
    </row>
    <row r="755" spans="1:186" s="279" customFormat="1" x14ac:dyDescent="0.2">
      <c r="A755" s="339" t="s">
        <v>12650</v>
      </c>
      <c r="B755" s="280" t="s">
        <v>5002</v>
      </c>
      <c r="C755" s="281" t="s">
        <v>5003</v>
      </c>
      <c r="D755" s="130" t="s">
        <v>18</v>
      </c>
      <c r="E755" s="130">
        <v>2500</v>
      </c>
      <c r="F755" s="130">
        <v>0.2</v>
      </c>
      <c r="G755" s="282"/>
      <c r="H755" s="283"/>
      <c r="I755" s="358">
        <v>2.62</v>
      </c>
      <c r="J755" s="284">
        <f>IF(ISNUMBER(I755),ROUND(F755*E755*I755,2),"")</f>
        <v>1310</v>
      </c>
      <c r="K755" s="283">
        <f>BDI!$E$17</f>
        <v>0.18609999999999999</v>
      </c>
      <c r="L755" s="283"/>
      <c r="M755" s="283"/>
      <c r="N755" s="131">
        <f t="shared" si="13"/>
        <v>3.11</v>
      </c>
      <c r="O755" s="340">
        <f>IF(ISNUMBER(I755),ROUND(F755*N755*E755,2),"")</f>
        <v>1555</v>
      </c>
      <c r="P755" s="262"/>
      <c r="Q755" s="262"/>
      <c r="R755" s="262"/>
      <c r="S755" s="262"/>
      <c r="T755" s="262"/>
      <c r="U755" s="262"/>
      <c r="V755" s="262"/>
      <c r="W755" s="262"/>
      <c r="X755" s="262"/>
      <c r="Y755" s="262"/>
      <c r="Z755" s="262"/>
      <c r="AA755" s="262"/>
      <c r="AB755" s="262"/>
      <c r="AC755" s="262"/>
      <c r="AD755" s="262"/>
      <c r="AE755" s="262"/>
      <c r="AF755" s="262"/>
      <c r="AG755" s="262"/>
      <c r="AH755" s="262"/>
      <c r="AI755" s="262"/>
      <c r="AJ755" s="262"/>
      <c r="AK755" s="262"/>
      <c r="AL755" s="262"/>
      <c r="AM755" s="262"/>
      <c r="AN755" s="262"/>
      <c r="AO755" s="262"/>
      <c r="AP755" s="262"/>
      <c r="AQ755" s="262"/>
      <c r="AR755" s="262"/>
      <c r="AS755" s="262"/>
      <c r="AT755" s="262"/>
      <c r="AU755" s="262"/>
      <c r="AV755" s="262"/>
      <c r="AW755" s="262"/>
      <c r="AX755" s="262"/>
      <c r="AY755" s="262"/>
      <c r="AZ755" s="262"/>
      <c r="BA755" s="262"/>
      <c r="BB755" s="262"/>
      <c r="BC755" s="262"/>
      <c r="BD755" s="262"/>
      <c r="BE755" s="262"/>
      <c r="BF755" s="262"/>
      <c r="BG755" s="262"/>
      <c r="BH755" s="262"/>
      <c r="BI755" s="262"/>
      <c r="BJ755" s="262"/>
      <c r="BK755" s="262"/>
      <c r="BL755" s="262"/>
      <c r="BM755" s="262"/>
      <c r="BN755" s="262"/>
      <c r="BO755" s="262"/>
      <c r="BP755" s="262"/>
      <c r="BQ755" s="262"/>
      <c r="BR755" s="262"/>
      <c r="BS755" s="262"/>
      <c r="BT755" s="262"/>
      <c r="BU755" s="262"/>
      <c r="BV755" s="262"/>
      <c r="BW755" s="262"/>
      <c r="BX755" s="262"/>
      <c r="BY755" s="262"/>
      <c r="BZ755" s="262"/>
      <c r="CA755" s="262"/>
      <c r="CB755" s="262"/>
      <c r="CC755" s="262"/>
      <c r="CD755" s="262"/>
      <c r="CE755" s="262"/>
      <c r="CF755" s="262"/>
      <c r="CG755" s="262"/>
      <c r="CH755" s="262"/>
      <c r="CI755" s="262"/>
      <c r="CJ755" s="262"/>
      <c r="CK755" s="262"/>
      <c r="CL755" s="262"/>
      <c r="CM755" s="262"/>
      <c r="CN755" s="262"/>
      <c r="CO755" s="262"/>
      <c r="CP755" s="262"/>
      <c r="CQ755" s="262"/>
      <c r="CR755" s="262"/>
      <c r="CS755" s="262"/>
      <c r="CT755" s="262"/>
      <c r="CU755" s="262"/>
      <c r="CV755" s="262"/>
      <c r="CW755" s="262"/>
      <c r="CX755" s="262"/>
      <c r="CY755" s="262"/>
      <c r="CZ755" s="262"/>
      <c r="DA755" s="262"/>
      <c r="DB755" s="262"/>
      <c r="DC755" s="262"/>
      <c r="DD755" s="262"/>
      <c r="DE755" s="262"/>
      <c r="DF755" s="262"/>
      <c r="DG755" s="262"/>
      <c r="DH755" s="262"/>
      <c r="DI755" s="262"/>
      <c r="DJ755" s="262"/>
      <c r="DK755" s="262"/>
      <c r="DL755" s="262"/>
      <c r="DM755" s="262"/>
      <c r="DN755" s="262"/>
      <c r="DO755" s="262"/>
      <c r="DP755" s="262"/>
      <c r="DQ755" s="262"/>
      <c r="DR755" s="262"/>
      <c r="DS755" s="262"/>
      <c r="DT755" s="262"/>
      <c r="DU755" s="262"/>
      <c r="DV755" s="262"/>
      <c r="DW755" s="262"/>
      <c r="DX755" s="262"/>
      <c r="DY755" s="262"/>
      <c r="DZ755" s="262"/>
      <c r="EA755" s="262"/>
      <c r="EB755" s="262"/>
      <c r="EC755" s="262"/>
      <c r="ED755" s="262"/>
      <c r="EE755" s="262"/>
      <c r="EF755" s="262"/>
      <c r="EG755" s="262"/>
      <c r="EH755" s="262"/>
      <c r="EI755" s="262"/>
      <c r="EJ755" s="262"/>
      <c r="EK755" s="262"/>
      <c r="EL755" s="262"/>
      <c r="EM755" s="262"/>
      <c r="EN755" s="262"/>
      <c r="EO755" s="262"/>
      <c r="EP755" s="262"/>
      <c r="EQ755" s="262"/>
      <c r="ER755" s="262"/>
      <c r="ES755" s="262"/>
      <c r="ET755" s="262"/>
      <c r="EU755" s="262"/>
      <c r="EV755" s="262"/>
      <c r="EW755" s="262"/>
      <c r="EX755" s="262"/>
      <c r="EY755" s="262"/>
      <c r="EZ755" s="262"/>
      <c r="FA755" s="262"/>
      <c r="FB755" s="262"/>
      <c r="FC755" s="262"/>
      <c r="FD755" s="262"/>
      <c r="FE755" s="262"/>
      <c r="FF755" s="262"/>
      <c r="FG755" s="262"/>
      <c r="FH755" s="262"/>
      <c r="FI755" s="262"/>
      <c r="FJ755" s="262"/>
      <c r="FK755" s="262"/>
      <c r="FL755" s="262"/>
      <c r="FM755" s="262"/>
      <c r="FN755" s="262"/>
      <c r="FO755" s="262"/>
      <c r="FP755" s="262"/>
      <c r="FQ755" s="262"/>
      <c r="FR755" s="262"/>
      <c r="FS755" s="262"/>
      <c r="FT755" s="262"/>
      <c r="FU755" s="262"/>
      <c r="FV755" s="262"/>
      <c r="FW755" s="262"/>
      <c r="FX755" s="262"/>
      <c r="FY755" s="262"/>
      <c r="FZ755" s="262"/>
      <c r="GA755" s="262"/>
      <c r="GB755" s="262"/>
      <c r="GC755" s="262"/>
      <c r="GD755" s="262"/>
    </row>
    <row r="756" spans="1:186" s="279" customFormat="1" x14ac:dyDescent="0.2">
      <c r="A756" s="339" t="s">
        <v>12651</v>
      </c>
      <c r="B756" s="280" t="s">
        <v>5004</v>
      </c>
      <c r="C756" s="281" t="s">
        <v>5005</v>
      </c>
      <c r="D756" s="130" t="s">
        <v>18</v>
      </c>
      <c r="E756" s="130">
        <v>2500</v>
      </c>
      <c r="F756" s="130">
        <v>0.2</v>
      </c>
      <c r="G756" s="282"/>
      <c r="H756" s="283"/>
      <c r="I756" s="358">
        <v>1.54</v>
      </c>
      <c r="J756" s="284">
        <f>IF(ISNUMBER(I756),ROUND(F756*E756*I756,2),"")</f>
        <v>770</v>
      </c>
      <c r="K756" s="283">
        <f>BDI!$E$17</f>
        <v>0.18609999999999999</v>
      </c>
      <c r="L756" s="283"/>
      <c r="M756" s="283"/>
      <c r="N756" s="131">
        <f t="shared" si="13"/>
        <v>1.83</v>
      </c>
      <c r="O756" s="340">
        <f>IF(ISNUMBER(I756),ROUND(F756*N756*E756,2),"")</f>
        <v>915</v>
      </c>
      <c r="P756" s="262"/>
      <c r="Q756" s="262"/>
      <c r="R756" s="262"/>
      <c r="S756" s="262"/>
      <c r="T756" s="262"/>
      <c r="U756" s="262"/>
      <c r="V756" s="262"/>
      <c r="W756" s="262"/>
      <c r="X756" s="262"/>
      <c r="Y756" s="262"/>
      <c r="Z756" s="262"/>
      <c r="AA756" s="262"/>
      <c r="AB756" s="262"/>
      <c r="AC756" s="262"/>
      <c r="AD756" s="262"/>
      <c r="AE756" s="262"/>
      <c r="AF756" s="262"/>
      <c r="AG756" s="262"/>
      <c r="AH756" s="262"/>
      <c r="AI756" s="262"/>
      <c r="AJ756" s="262"/>
      <c r="AK756" s="262"/>
      <c r="AL756" s="262"/>
      <c r="AM756" s="262"/>
      <c r="AN756" s="262"/>
      <c r="AO756" s="262"/>
      <c r="AP756" s="262"/>
      <c r="AQ756" s="262"/>
      <c r="AR756" s="262"/>
      <c r="AS756" s="262"/>
      <c r="AT756" s="262"/>
      <c r="AU756" s="262"/>
      <c r="AV756" s="262"/>
      <c r="AW756" s="262"/>
      <c r="AX756" s="262"/>
      <c r="AY756" s="262"/>
      <c r="AZ756" s="262"/>
      <c r="BA756" s="262"/>
      <c r="BB756" s="262"/>
      <c r="BC756" s="262"/>
      <c r="BD756" s="262"/>
      <c r="BE756" s="262"/>
      <c r="BF756" s="262"/>
      <c r="BG756" s="262"/>
      <c r="BH756" s="262"/>
      <c r="BI756" s="262"/>
      <c r="BJ756" s="262"/>
      <c r="BK756" s="262"/>
      <c r="BL756" s="262"/>
      <c r="BM756" s="262"/>
      <c r="BN756" s="262"/>
      <c r="BO756" s="262"/>
      <c r="BP756" s="262"/>
      <c r="BQ756" s="262"/>
      <c r="BR756" s="262"/>
      <c r="BS756" s="262"/>
      <c r="BT756" s="262"/>
      <c r="BU756" s="262"/>
      <c r="BV756" s="262"/>
      <c r="BW756" s="262"/>
      <c r="BX756" s="262"/>
      <c r="BY756" s="262"/>
      <c r="BZ756" s="262"/>
      <c r="CA756" s="262"/>
      <c r="CB756" s="262"/>
      <c r="CC756" s="262"/>
      <c r="CD756" s="262"/>
      <c r="CE756" s="262"/>
      <c r="CF756" s="262"/>
      <c r="CG756" s="262"/>
      <c r="CH756" s="262"/>
      <c r="CI756" s="262"/>
      <c r="CJ756" s="262"/>
      <c r="CK756" s="262"/>
      <c r="CL756" s="262"/>
      <c r="CM756" s="262"/>
      <c r="CN756" s="262"/>
      <c r="CO756" s="262"/>
      <c r="CP756" s="262"/>
      <c r="CQ756" s="262"/>
      <c r="CR756" s="262"/>
      <c r="CS756" s="262"/>
      <c r="CT756" s="262"/>
      <c r="CU756" s="262"/>
      <c r="CV756" s="262"/>
      <c r="CW756" s="262"/>
      <c r="CX756" s="262"/>
      <c r="CY756" s="262"/>
      <c r="CZ756" s="262"/>
      <c r="DA756" s="262"/>
      <c r="DB756" s="262"/>
      <c r="DC756" s="262"/>
      <c r="DD756" s="262"/>
      <c r="DE756" s="262"/>
      <c r="DF756" s="262"/>
      <c r="DG756" s="262"/>
      <c r="DH756" s="262"/>
      <c r="DI756" s="262"/>
      <c r="DJ756" s="262"/>
      <c r="DK756" s="262"/>
      <c r="DL756" s="262"/>
      <c r="DM756" s="262"/>
      <c r="DN756" s="262"/>
      <c r="DO756" s="262"/>
      <c r="DP756" s="262"/>
      <c r="DQ756" s="262"/>
      <c r="DR756" s="262"/>
      <c r="DS756" s="262"/>
      <c r="DT756" s="262"/>
      <c r="DU756" s="262"/>
      <c r="DV756" s="262"/>
      <c r="DW756" s="262"/>
      <c r="DX756" s="262"/>
      <c r="DY756" s="262"/>
      <c r="DZ756" s="262"/>
      <c r="EA756" s="262"/>
      <c r="EB756" s="262"/>
      <c r="EC756" s="262"/>
      <c r="ED756" s="262"/>
      <c r="EE756" s="262"/>
      <c r="EF756" s="262"/>
      <c r="EG756" s="262"/>
      <c r="EH756" s="262"/>
      <c r="EI756" s="262"/>
      <c r="EJ756" s="262"/>
      <c r="EK756" s="262"/>
      <c r="EL756" s="262"/>
      <c r="EM756" s="262"/>
      <c r="EN756" s="262"/>
      <c r="EO756" s="262"/>
      <c r="EP756" s="262"/>
      <c r="EQ756" s="262"/>
      <c r="ER756" s="262"/>
      <c r="ES756" s="262"/>
      <c r="ET756" s="262"/>
      <c r="EU756" s="262"/>
      <c r="EV756" s="262"/>
      <c r="EW756" s="262"/>
      <c r="EX756" s="262"/>
      <c r="EY756" s="262"/>
      <c r="EZ756" s="262"/>
      <c r="FA756" s="262"/>
      <c r="FB756" s="262"/>
      <c r="FC756" s="262"/>
      <c r="FD756" s="262"/>
      <c r="FE756" s="262"/>
      <c r="FF756" s="262"/>
      <c r="FG756" s="262"/>
      <c r="FH756" s="262"/>
      <c r="FI756" s="262"/>
      <c r="FJ756" s="262"/>
      <c r="FK756" s="262"/>
      <c r="FL756" s="262"/>
      <c r="FM756" s="262"/>
      <c r="FN756" s="262"/>
      <c r="FO756" s="262"/>
      <c r="FP756" s="262"/>
      <c r="FQ756" s="262"/>
      <c r="FR756" s="262"/>
      <c r="FS756" s="262"/>
      <c r="FT756" s="262"/>
      <c r="FU756" s="262"/>
      <c r="FV756" s="262"/>
      <c r="FW756" s="262"/>
      <c r="FX756" s="262"/>
      <c r="FY756" s="262"/>
      <c r="FZ756" s="262"/>
      <c r="GA756" s="262"/>
      <c r="GB756" s="262"/>
      <c r="GC756" s="262"/>
      <c r="GD756" s="262"/>
    </row>
    <row r="757" spans="1:186" s="279" customFormat="1" x14ac:dyDescent="0.2">
      <c r="A757" s="339" t="s">
        <v>12652</v>
      </c>
      <c r="B757" s="280" t="s">
        <v>5006</v>
      </c>
      <c r="C757" s="281" t="s">
        <v>5007</v>
      </c>
      <c r="D757" s="130" t="s">
        <v>18</v>
      </c>
      <c r="E757" s="130">
        <v>1250</v>
      </c>
      <c r="F757" s="130">
        <v>0.2</v>
      </c>
      <c r="G757" s="282"/>
      <c r="H757" s="283"/>
      <c r="I757" s="358">
        <v>7.72</v>
      </c>
      <c r="J757" s="284">
        <f>IF(ISNUMBER(I757),ROUND(F757*E757*I757,2),"")</f>
        <v>1930</v>
      </c>
      <c r="K757" s="283">
        <f>BDI!$E$17</f>
        <v>0.18609999999999999</v>
      </c>
      <c r="L757" s="283"/>
      <c r="M757" s="283"/>
      <c r="N757" s="131">
        <f t="shared" si="13"/>
        <v>9.16</v>
      </c>
      <c r="O757" s="340">
        <f>IF(ISNUMBER(I757),ROUND(F757*N757*E757,2),"")</f>
        <v>2290</v>
      </c>
      <c r="P757" s="262"/>
      <c r="Q757" s="262"/>
      <c r="R757" s="262"/>
      <c r="S757" s="262"/>
      <c r="T757" s="262"/>
      <c r="U757" s="262"/>
      <c r="V757" s="262"/>
      <c r="W757" s="262"/>
      <c r="X757" s="262"/>
      <c r="Y757" s="262"/>
      <c r="Z757" s="262"/>
      <c r="AA757" s="262"/>
      <c r="AB757" s="262"/>
      <c r="AC757" s="262"/>
      <c r="AD757" s="262"/>
      <c r="AE757" s="262"/>
      <c r="AF757" s="262"/>
      <c r="AG757" s="262"/>
      <c r="AH757" s="262"/>
      <c r="AI757" s="262"/>
      <c r="AJ757" s="262"/>
      <c r="AK757" s="262"/>
      <c r="AL757" s="262"/>
      <c r="AM757" s="262"/>
      <c r="AN757" s="262"/>
      <c r="AO757" s="262"/>
      <c r="AP757" s="262"/>
      <c r="AQ757" s="262"/>
      <c r="AR757" s="262"/>
      <c r="AS757" s="262"/>
      <c r="AT757" s="262"/>
      <c r="AU757" s="262"/>
      <c r="AV757" s="262"/>
      <c r="AW757" s="262"/>
      <c r="AX757" s="262"/>
      <c r="AY757" s="262"/>
      <c r="AZ757" s="262"/>
      <c r="BA757" s="262"/>
      <c r="BB757" s="262"/>
      <c r="BC757" s="262"/>
      <c r="BD757" s="262"/>
      <c r="BE757" s="262"/>
      <c r="BF757" s="262"/>
      <c r="BG757" s="262"/>
      <c r="BH757" s="262"/>
      <c r="BI757" s="262"/>
      <c r="BJ757" s="262"/>
      <c r="BK757" s="262"/>
      <c r="BL757" s="262"/>
      <c r="BM757" s="262"/>
      <c r="BN757" s="262"/>
      <c r="BO757" s="262"/>
      <c r="BP757" s="262"/>
      <c r="BQ757" s="262"/>
      <c r="BR757" s="262"/>
      <c r="BS757" s="262"/>
      <c r="BT757" s="262"/>
      <c r="BU757" s="262"/>
      <c r="BV757" s="262"/>
      <c r="BW757" s="262"/>
      <c r="BX757" s="262"/>
      <c r="BY757" s="262"/>
      <c r="BZ757" s="262"/>
      <c r="CA757" s="262"/>
      <c r="CB757" s="262"/>
      <c r="CC757" s="262"/>
      <c r="CD757" s="262"/>
      <c r="CE757" s="262"/>
      <c r="CF757" s="262"/>
      <c r="CG757" s="262"/>
      <c r="CH757" s="262"/>
      <c r="CI757" s="262"/>
      <c r="CJ757" s="262"/>
      <c r="CK757" s="262"/>
      <c r="CL757" s="262"/>
      <c r="CM757" s="262"/>
      <c r="CN757" s="262"/>
      <c r="CO757" s="262"/>
      <c r="CP757" s="262"/>
      <c r="CQ757" s="262"/>
      <c r="CR757" s="262"/>
      <c r="CS757" s="262"/>
      <c r="CT757" s="262"/>
      <c r="CU757" s="262"/>
      <c r="CV757" s="262"/>
      <c r="CW757" s="262"/>
      <c r="CX757" s="262"/>
      <c r="CY757" s="262"/>
      <c r="CZ757" s="262"/>
      <c r="DA757" s="262"/>
      <c r="DB757" s="262"/>
      <c r="DC757" s="262"/>
      <c r="DD757" s="262"/>
      <c r="DE757" s="262"/>
      <c r="DF757" s="262"/>
      <c r="DG757" s="262"/>
      <c r="DH757" s="262"/>
      <c r="DI757" s="262"/>
      <c r="DJ757" s="262"/>
      <c r="DK757" s="262"/>
      <c r="DL757" s="262"/>
      <c r="DM757" s="262"/>
      <c r="DN757" s="262"/>
      <c r="DO757" s="262"/>
      <c r="DP757" s="262"/>
      <c r="DQ757" s="262"/>
      <c r="DR757" s="262"/>
      <c r="DS757" s="262"/>
      <c r="DT757" s="262"/>
      <c r="DU757" s="262"/>
      <c r="DV757" s="262"/>
      <c r="DW757" s="262"/>
      <c r="DX757" s="262"/>
      <c r="DY757" s="262"/>
      <c r="DZ757" s="262"/>
      <c r="EA757" s="262"/>
      <c r="EB757" s="262"/>
      <c r="EC757" s="262"/>
      <c r="ED757" s="262"/>
      <c r="EE757" s="262"/>
      <c r="EF757" s="262"/>
      <c r="EG757" s="262"/>
      <c r="EH757" s="262"/>
      <c r="EI757" s="262"/>
      <c r="EJ757" s="262"/>
      <c r="EK757" s="262"/>
      <c r="EL757" s="262"/>
      <c r="EM757" s="262"/>
      <c r="EN757" s="262"/>
      <c r="EO757" s="262"/>
      <c r="EP757" s="262"/>
      <c r="EQ757" s="262"/>
      <c r="ER757" s="262"/>
      <c r="ES757" s="262"/>
      <c r="ET757" s="262"/>
      <c r="EU757" s="262"/>
      <c r="EV757" s="262"/>
      <c r="EW757" s="262"/>
      <c r="EX757" s="262"/>
      <c r="EY757" s="262"/>
      <c r="EZ757" s="262"/>
      <c r="FA757" s="262"/>
      <c r="FB757" s="262"/>
      <c r="FC757" s="262"/>
      <c r="FD757" s="262"/>
      <c r="FE757" s="262"/>
      <c r="FF757" s="262"/>
      <c r="FG757" s="262"/>
      <c r="FH757" s="262"/>
      <c r="FI757" s="262"/>
      <c r="FJ757" s="262"/>
      <c r="FK757" s="262"/>
      <c r="FL757" s="262"/>
      <c r="FM757" s="262"/>
      <c r="FN757" s="262"/>
      <c r="FO757" s="262"/>
      <c r="FP757" s="262"/>
      <c r="FQ757" s="262"/>
      <c r="FR757" s="262"/>
      <c r="FS757" s="262"/>
      <c r="FT757" s="262"/>
      <c r="FU757" s="262"/>
      <c r="FV757" s="262"/>
      <c r="FW757" s="262"/>
      <c r="FX757" s="262"/>
      <c r="FY757" s="262"/>
      <c r="FZ757" s="262"/>
      <c r="GA757" s="262"/>
      <c r="GB757" s="262"/>
      <c r="GC757" s="262"/>
      <c r="GD757" s="262"/>
    </row>
    <row r="758" spans="1:186" s="279" customFormat="1" x14ac:dyDescent="0.2">
      <c r="A758" s="339" t="s">
        <v>12653</v>
      </c>
      <c r="B758" s="280" t="s">
        <v>5045</v>
      </c>
      <c r="C758" s="281" t="s">
        <v>5046</v>
      </c>
      <c r="D758" s="130" t="s">
        <v>106</v>
      </c>
      <c r="E758" s="130">
        <v>250.00000000000003</v>
      </c>
      <c r="F758" s="130">
        <v>0.2</v>
      </c>
      <c r="G758" s="282"/>
      <c r="H758" s="283"/>
      <c r="I758" s="358">
        <v>8.24</v>
      </c>
      <c r="J758" s="284">
        <f>IF(ISNUMBER(I758),ROUND(F758*E758*I758,2),"")</f>
        <v>412</v>
      </c>
      <c r="K758" s="283">
        <f>BDI!$E$17</f>
        <v>0.18609999999999999</v>
      </c>
      <c r="L758" s="283"/>
      <c r="M758" s="283"/>
      <c r="N758" s="131">
        <f t="shared" si="13"/>
        <v>9.77</v>
      </c>
      <c r="O758" s="340">
        <f>IF(ISNUMBER(I758),ROUND(F758*N758*E758,2),"")</f>
        <v>488.5</v>
      </c>
      <c r="P758" s="262"/>
      <c r="Q758" s="262"/>
      <c r="R758" s="262"/>
      <c r="S758" s="262"/>
      <c r="T758" s="262"/>
      <c r="U758" s="262"/>
      <c r="V758" s="262"/>
      <c r="W758" s="262"/>
      <c r="X758" s="262"/>
      <c r="Y758" s="262"/>
      <c r="Z758" s="262"/>
      <c r="AA758" s="262"/>
      <c r="AB758" s="262"/>
      <c r="AC758" s="262"/>
      <c r="AD758" s="262"/>
      <c r="AE758" s="262"/>
      <c r="AF758" s="262"/>
      <c r="AG758" s="262"/>
      <c r="AH758" s="262"/>
      <c r="AI758" s="262"/>
      <c r="AJ758" s="262"/>
      <c r="AK758" s="262"/>
      <c r="AL758" s="262"/>
      <c r="AM758" s="262"/>
      <c r="AN758" s="262"/>
      <c r="AO758" s="262"/>
      <c r="AP758" s="262"/>
      <c r="AQ758" s="262"/>
      <c r="AR758" s="262"/>
      <c r="AS758" s="262"/>
      <c r="AT758" s="262"/>
      <c r="AU758" s="262"/>
      <c r="AV758" s="262"/>
      <c r="AW758" s="262"/>
      <c r="AX758" s="262"/>
      <c r="AY758" s="262"/>
      <c r="AZ758" s="262"/>
      <c r="BA758" s="262"/>
      <c r="BB758" s="262"/>
      <c r="BC758" s="262"/>
      <c r="BD758" s="262"/>
      <c r="BE758" s="262"/>
      <c r="BF758" s="262"/>
      <c r="BG758" s="262"/>
      <c r="BH758" s="262"/>
      <c r="BI758" s="262"/>
      <c r="BJ758" s="262"/>
      <c r="BK758" s="262"/>
      <c r="BL758" s="262"/>
      <c r="BM758" s="262"/>
      <c r="BN758" s="262"/>
      <c r="BO758" s="262"/>
      <c r="BP758" s="262"/>
      <c r="BQ758" s="262"/>
      <c r="BR758" s="262"/>
      <c r="BS758" s="262"/>
      <c r="BT758" s="262"/>
      <c r="BU758" s="262"/>
      <c r="BV758" s="262"/>
      <c r="BW758" s="262"/>
      <c r="BX758" s="262"/>
      <c r="BY758" s="262"/>
      <c r="BZ758" s="262"/>
      <c r="CA758" s="262"/>
      <c r="CB758" s="262"/>
      <c r="CC758" s="262"/>
      <c r="CD758" s="262"/>
      <c r="CE758" s="262"/>
      <c r="CF758" s="262"/>
      <c r="CG758" s="262"/>
      <c r="CH758" s="262"/>
      <c r="CI758" s="262"/>
      <c r="CJ758" s="262"/>
      <c r="CK758" s="262"/>
      <c r="CL758" s="262"/>
      <c r="CM758" s="262"/>
      <c r="CN758" s="262"/>
      <c r="CO758" s="262"/>
      <c r="CP758" s="262"/>
      <c r="CQ758" s="262"/>
      <c r="CR758" s="262"/>
      <c r="CS758" s="262"/>
      <c r="CT758" s="262"/>
      <c r="CU758" s="262"/>
      <c r="CV758" s="262"/>
      <c r="CW758" s="262"/>
      <c r="CX758" s="262"/>
      <c r="CY758" s="262"/>
      <c r="CZ758" s="262"/>
      <c r="DA758" s="262"/>
      <c r="DB758" s="262"/>
      <c r="DC758" s="262"/>
      <c r="DD758" s="262"/>
      <c r="DE758" s="262"/>
      <c r="DF758" s="262"/>
      <c r="DG758" s="262"/>
      <c r="DH758" s="262"/>
      <c r="DI758" s="262"/>
      <c r="DJ758" s="262"/>
      <c r="DK758" s="262"/>
      <c r="DL758" s="262"/>
      <c r="DM758" s="262"/>
      <c r="DN758" s="262"/>
      <c r="DO758" s="262"/>
      <c r="DP758" s="262"/>
      <c r="DQ758" s="262"/>
      <c r="DR758" s="262"/>
      <c r="DS758" s="262"/>
      <c r="DT758" s="262"/>
      <c r="DU758" s="262"/>
      <c r="DV758" s="262"/>
      <c r="DW758" s="262"/>
      <c r="DX758" s="262"/>
      <c r="DY758" s="262"/>
      <c r="DZ758" s="262"/>
      <c r="EA758" s="262"/>
      <c r="EB758" s="262"/>
      <c r="EC758" s="262"/>
      <c r="ED758" s="262"/>
      <c r="EE758" s="262"/>
      <c r="EF758" s="262"/>
      <c r="EG758" s="262"/>
      <c r="EH758" s="262"/>
      <c r="EI758" s="262"/>
      <c r="EJ758" s="262"/>
      <c r="EK758" s="262"/>
      <c r="EL758" s="262"/>
      <c r="EM758" s="262"/>
      <c r="EN758" s="262"/>
      <c r="EO758" s="262"/>
      <c r="EP758" s="262"/>
      <c r="EQ758" s="262"/>
      <c r="ER758" s="262"/>
      <c r="ES758" s="262"/>
      <c r="ET758" s="262"/>
      <c r="EU758" s="262"/>
      <c r="EV758" s="262"/>
      <c r="EW758" s="262"/>
      <c r="EX758" s="262"/>
      <c r="EY758" s="262"/>
      <c r="EZ758" s="262"/>
      <c r="FA758" s="262"/>
      <c r="FB758" s="262"/>
      <c r="FC758" s="262"/>
      <c r="FD758" s="262"/>
      <c r="FE758" s="262"/>
      <c r="FF758" s="262"/>
      <c r="FG758" s="262"/>
      <c r="FH758" s="262"/>
      <c r="FI758" s="262"/>
      <c r="FJ758" s="262"/>
      <c r="FK758" s="262"/>
      <c r="FL758" s="262"/>
      <c r="FM758" s="262"/>
      <c r="FN758" s="262"/>
      <c r="FO758" s="262"/>
      <c r="FP758" s="262"/>
      <c r="FQ758" s="262"/>
      <c r="FR758" s="262"/>
      <c r="FS758" s="262"/>
      <c r="FT758" s="262"/>
      <c r="FU758" s="262"/>
      <c r="FV758" s="262"/>
      <c r="FW758" s="262"/>
      <c r="FX758" s="262"/>
      <c r="FY758" s="262"/>
      <c r="FZ758" s="262"/>
      <c r="GA758" s="262"/>
      <c r="GB758" s="262"/>
      <c r="GC758" s="262"/>
      <c r="GD758" s="262"/>
    </row>
    <row r="759" spans="1:186" s="279" customFormat="1" x14ac:dyDescent="0.2">
      <c r="A759" s="339" t="s">
        <v>12654</v>
      </c>
      <c r="B759" s="280" t="s">
        <v>5047</v>
      </c>
      <c r="C759" s="281" t="s">
        <v>5048</v>
      </c>
      <c r="D759" s="130" t="s">
        <v>106</v>
      </c>
      <c r="E759" s="130">
        <v>250.00000000000003</v>
      </c>
      <c r="F759" s="130">
        <v>0.2</v>
      </c>
      <c r="G759" s="282"/>
      <c r="H759" s="283"/>
      <c r="I759" s="358">
        <v>3.48</v>
      </c>
      <c r="J759" s="284">
        <f>IF(ISNUMBER(I759),ROUND(F759*E759*I759,2),"")</f>
        <v>174</v>
      </c>
      <c r="K759" s="283">
        <f>BDI!$E$17</f>
        <v>0.18609999999999999</v>
      </c>
      <c r="L759" s="283"/>
      <c r="M759" s="283"/>
      <c r="N759" s="131">
        <f t="shared" si="13"/>
        <v>4.13</v>
      </c>
      <c r="O759" s="340">
        <f>IF(ISNUMBER(I759),ROUND(F759*N759*E759,2),"")</f>
        <v>206.5</v>
      </c>
      <c r="P759" s="262"/>
      <c r="Q759" s="262"/>
      <c r="R759" s="262"/>
      <c r="S759" s="262"/>
      <c r="T759" s="262"/>
      <c r="U759" s="262"/>
      <c r="V759" s="262"/>
      <c r="W759" s="262"/>
      <c r="X759" s="262"/>
      <c r="Y759" s="262"/>
      <c r="Z759" s="262"/>
      <c r="AA759" s="262"/>
      <c r="AB759" s="262"/>
      <c r="AC759" s="262"/>
      <c r="AD759" s="262"/>
      <c r="AE759" s="262"/>
      <c r="AF759" s="262"/>
      <c r="AG759" s="262"/>
      <c r="AH759" s="262"/>
      <c r="AI759" s="262"/>
      <c r="AJ759" s="262"/>
      <c r="AK759" s="262"/>
      <c r="AL759" s="262"/>
      <c r="AM759" s="262"/>
      <c r="AN759" s="262"/>
      <c r="AO759" s="262"/>
      <c r="AP759" s="262"/>
      <c r="AQ759" s="262"/>
      <c r="AR759" s="262"/>
      <c r="AS759" s="262"/>
      <c r="AT759" s="262"/>
      <c r="AU759" s="262"/>
      <c r="AV759" s="262"/>
      <c r="AW759" s="262"/>
      <c r="AX759" s="262"/>
      <c r="AY759" s="262"/>
      <c r="AZ759" s="262"/>
      <c r="BA759" s="262"/>
      <c r="BB759" s="262"/>
      <c r="BC759" s="262"/>
      <c r="BD759" s="262"/>
      <c r="BE759" s="262"/>
      <c r="BF759" s="262"/>
      <c r="BG759" s="262"/>
      <c r="BH759" s="262"/>
      <c r="BI759" s="262"/>
      <c r="BJ759" s="262"/>
      <c r="BK759" s="262"/>
      <c r="BL759" s="262"/>
      <c r="BM759" s="262"/>
      <c r="BN759" s="262"/>
      <c r="BO759" s="262"/>
      <c r="BP759" s="262"/>
      <c r="BQ759" s="262"/>
      <c r="BR759" s="262"/>
      <c r="BS759" s="262"/>
      <c r="BT759" s="262"/>
      <c r="BU759" s="262"/>
      <c r="BV759" s="262"/>
      <c r="BW759" s="262"/>
      <c r="BX759" s="262"/>
      <c r="BY759" s="262"/>
      <c r="BZ759" s="262"/>
      <c r="CA759" s="262"/>
      <c r="CB759" s="262"/>
      <c r="CC759" s="262"/>
      <c r="CD759" s="262"/>
      <c r="CE759" s="262"/>
      <c r="CF759" s="262"/>
      <c r="CG759" s="262"/>
      <c r="CH759" s="262"/>
      <c r="CI759" s="262"/>
      <c r="CJ759" s="262"/>
      <c r="CK759" s="262"/>
      <c r="CL759" s="262"/>
      <c r="CM759" s="262"/>
      <c r="CN759" s="262"/>
      <c r="CO759" s="262"/>
      <c r="CP759" s="262"/>
      <c r="CQ759" s="262"/>
      <c r="CR759" s="262"/>
      <c r="CS759" s="262"/>
      <c r="CT759" s="262"/>
      <c r="CU759" s="262"/>
      <c r="CV759" s="262"/>
      <c r="CW759" s="262"/>
      <c r="CX759" s="262"/>
      <c r="CY759" s="262"/>
      <c r="CZ759" s="262"/>
      <c r="DA759" s="262"/>
      <c r="DB759" s="262"/>
      <c r="DC759" s="262"/>
      <c r="DD759" s="262"/>
      <c r="DE759" s="262"/>
      <c r="DF759" s="262"/>
      <c r="DG759" s="262"/>
      <c r="DH759" s="262"/>
      <c r="DI759" s="262"/>
      <c r="DJ759" s="262"/>
      <c r="DK759" s="262"/>
      <c r="DL759" s="262"/>
      <c r="DM759" s="262"/>
      <c r="DN759" s="262"/>
      <c r="DO759" s="262"/>
      <c r="DP759" s="262"/>
      <c r="DQ759" s="262"/>
      <c r="DR759" s="262"/>
      <c r="DS759" s="262"/>
      <c r="DT759" s="262"/>
      <c r="DU759" s="262"/>
      <c r="DV759" s="262"/>
      <c r="DW759" s="262"/>
      <c r="DX759" s="262"/>
      <c r="DY759" s="262"/>
      <c r="DZ759" s="262"/>
      <c r="EA759" s="262"/>
      <c r="EB759" s="262"/>
      <c r="EC759" s="262"/>
      <c r="ED759" s="262"/>
      <c r="EE759" s="262"/>
      <c r="EF759" s="262"/>
      <c r="EG759" s="262"/>
      <c r="EH759" s="262"/>
      <c r="EI759" s="262"/>
      <c r="EJ759" s="262"/>
      <c r="EK759" s="262"/>
      <c r="EL759" s="262"/>
      <c r="EM759" s="262"/>
      <c r="EN759" s="262"/>
      <c r="EO759" s="262"/>
      <c r="EP759" s="262"/>
      <c r="EQ759" s="262"/>
      <c r="ER759" s="262"/>
      <c r="ES759" s="262"/>
      <c r="ET759" s="262"/>
      <c r="EU759" s="262"/>
      <c r="EV759" s="262"/>
      <c r="EW759" s="262"/>
      <c r="EX759" s="262"/>
      <c r="EY759" s="262"/>
      <c r="EZ759" s="262"/>
      <c r="FA759" s="262"/>
      <c r="FB759" s="262"/>
      <c r="FC759" s="262"/>
      <c r="FD759" s="262"/>
      <c r="FE759" s="262"/>
      <c r="FF759" s="262"/>
      <c r="FG759" s="262"/>
      <c r="FH759" s="262"/>
      <c r="FI759" s="262"/>
      <c r="FJ759" s="262"/>
      <c r="FK759" s="262"/>
      <c r="FL759" s="262"/>
      <c r="FM759" s="262"/>
      <c r="FN759" s="262"/>
      <c r="FO759" s="262"/>
      <c r="FP759" s="262"/>
      <c r="FQ759" s="262"/>
      <c r="FR759" s="262"/>
      <c r="FS759" s="262"/>
      <c r="FT759" s="262"/>
      <c r="FU759" s="262"/>
      <c r="FV759" s="262"/>
      <c r="FW759" s="262"/>
      <c r="FX759" s="262"/>
      <c r="FY759" s="262"/>
      <c r="FZ759" s="262"/>
      <c r="GA759" s="262"/>
      <c r="GB759" s="262"/>
      <c r="GC759" s="262"/>
      <c r="GD759" s="262"/>
    </row>
    <row r="760" spans="1:186" s="279" customFormat="1" x14ac:dyDescent="0.2">
      <c r="A760" s="339" t="s">
        <v>12655</v>
      </c>
      <c r="B760" s="280" t="s">
        <v>5049</v>
      </c>
      <c r="C760" s="281" t="s">
        <v>5050</v>
      </c>
      <c r="D760" s="130" t="s">
        <v>106</v>
      </c>
      <c r="E760" s="130">
        <v>250.00000000000003</v>
      </c>
      <c r="F760" s="130">
        <v>0.2</v>
      </c>
      <c r="G760" s="282"/>
      <c r="H760" s="283"/>
      <c r="I760" s="358">
        <v>6.78</v>
      </c>
      <c r="J760" s="284">
        <f>IF(ISNUMBER(I760),ROUND(F760*E760*I760,2),"")</f>
        <v>339</v>
      </c>
      <c r="K760" s="283">
        <f>BDI!$E$17</f>
        <v>0.18609999999999999</v>
      </c>
      <c r="L760" s="283"/>
      <c r="M760" s="283"/>
      <c r="N760" s="131">
        <f t="shared" si="13"/>
        <v>8.0399999999999991</v>
      </c>
      <c r="O760" s="340">
        <f>IF(ISNUMBER(I760),ROUND(F760*N760*E760,2),"")</f>
        <v>402</v>
      </c>
      <c r="P760" s="262"/>
      <c r="Q760" s="262"/>
      <c r="R760" s="262"/>
      <c r="S760" s="262"/>
      <c r="T760" s="262"/>
      <c r="U760" s="262"/>
      <c r="V760" s="262"/>
      <c r="W760" s="262"/>
      <c r="X760" s="262"/>
      <c r="Y760" s="262"/>
      <c r="Z760" s="262"/>
      <c r="AA760" s="262"/>
      <c r="AB760" s="262"/>
      <c r="AC760" s="262"/>
      <c r="AD760" s="262"/>
      <c r="AE760" s="262"/>
      <c r="AF760" s="262"/>
      <c r="AG760" s="262"/>
      <c r="AH760" s="262"/>
      <c r="AI760" s="262"/>
      <c r="AJ760" s="262"/>
      <c r="AK760" s="262"/>
      <c r="AL760" s="262"/>
      <c r="AM760" s="262"/>
      <c r="AN760" s="262"/>
      <c r="AO760" s="262"/>
      <c r="AP760" s="262"/>
      <c r="AQ760" s="262"/>
      <c r="AR760" s="262"/>
      <c r="AS760" s="262"/>
      <c r="AT760" s="262"/>
      <c r="AU760" s="262"/>
      <c r="AV760" s="262"/>
      <c r="AW760" s="262"/>
      <c r="AX760" s="262"/>
      <c r="AY760" s="262"/>
      <c r="AZ760" s="262"/>
      <c r="BA760" s="262"/>
      <c r="BB760" s="262"/>
      <c r="BC760" s="262"/>
      <c r="BD760" s="262"/>
      <c r="BE760" s="262"/>
      <c r="BF760" s="262"/>
      <c r="BG760" s="262"/>
      <c r="BH760" s="262"/>
      <c r="BI760" s="262"/>
      <c r="BJ760" s="262"/>
      <c r="BK760" s="262"/>
      <c r="BL760" s="262"/>
      <c r="BM760" s="262"/>
      <c r="BN760" s="262"/>
      <c r="BO760" s="262"/>
      <c r="BP760" s="262"/>
      <c r="BQ760" s="262"/>
      <c r="BR760" s="262"/>
      <c r="BS760" s="262"/>
      <c r="BT760" s="262"/>
      <c r="BU760" s="262"/>
      <c r="BV760" s="262"/>
      <c r="BW760" s="262"/>
      <c r="BX760" s="262"/>
      <c r="BY760" s="262"/>
      <c r="BZ760" s="262"/>
      <c r="CA760" s="262"/>
      <c r="CB760" s="262"/>
      <c r="CC760" s="262"/>
      <c r="CD760" s="262"/>
      <c r="CE760" s="262"/>
      <c r="CF760" s="262"/>
      <c r="CG760" s="262"/>
      <c r="CH760" s="262"/>
      <c r="CI760" s="262"/>
      <c r="CJ760" s="262"/>
      <c r="CK760" s="262"/>
      <c r="CL760" s="262"/>
      <c r="CM760" s="262"/>
      <c r="CN760" s="262"/>
      <c r="CO760" s="262"/>
      <c r="CP760" s="262"/>
      <c r="CQ760" s="262"/>
      <c r="CR760" s="262"/>
      <c r="CS760" s="262"/>
      <c r="CT760" s="262"/>
      <c r="CU760" s="262"/>
      <c r="CV760" s="262"/>
      <c r="CW760" s="262"/>
      <c r="CX760" s="262"/>
      <c r="CY760" s="262"/>
      <c r="CZ760" s="262"/>
      <c r="DA760" s="262"/>
      <c r="DB760" s="262"/>
      <c r="DC760" s="262"/>
      <c r="DD760" s="262"/>
      <c r="DE760" s="262"/>
      <c r="DF760" s="262"/>
      <c r="DG760" s="262"/>
      <c r="DH760" s="262"/>
      <c r="DI760" s="262"/>
      <c r="DJ760" s="262"/>
      <c r="DK760" s="262"/>
      <c r="DL760" s="262"/>
      <c r="DM760" s="262"/>
      <c r="DN760" s="262"/>
      <c r="DO760" s="262"/>
      <c r="DP760" s="262"/>
      <c r="DQ760" s="262"/>
      <c r="DR760" s="262"/>
      <c r="DS760" s="262"/>
      <c r="DT760" s="262"/>
      <c r="DU760" s="262"/>
      <c r="DV760" s="262"/>
      <c r="DW760" s="262"/>
      <c r="DX760" s="262"/>
      <c r="DY760" s="262"/>
      <c r="DZ760" s="262"/>
      <c r="EA760" s="262"/>
      <c r="EB760" s="262"/>
      <c r="EC760" s="262"/>
      <c r="ED760" s="262"/>
      <c r="EE760" s="262"/>
      <c r="EF760" s="262"/>
      <c r="EG760" s="262"/>
      <c r="EH760" s="262"/>
      <c r="EI760" s="262"/>
      <c r="EJ760" s="262"/>
      <c r="EK760" s="262"/>
      <c r="EL760" s="262"/>
      <c r="EM760" s="262"/>
      <c r="EN760" s="262"/>
      <c r="EO760" s="262"/>
      <c r="EP760" s="262"/>
      <c r="EQ760" s="262"/>
      <c r="ER760" s="262"/>
      <c r="ES760" s="262"/>
      <c r="ET760" s="262"/>
      <c r="EU760" s="262"/>
      <c r="EV760" s="262"/>
      <c r="EW760" s="262"/>
      <c r="EX760" s="262"/>
      <c r="EY760" s="262"/>
      <c r="EZ760" s="262"/>
      <c r="FA760" s="262"/>
      <c r="FB760" s="262"/>
      <c r="FC760" s="262"/>
      <c r="FD760" s="262"/>
      <c r="FE760" s="262"/>
      <c r="FF760" s="262"/>
      <c r="FG760" s="262"/>
      <c r="FH760" s="262"/>
      <c r="FI760" s="262"/>
      <c r="FJ760" s="262"/>
      <c r="FK760" s="262"/>
      <c r="FL760" s="262"/>
      <c r="FM760" s="262"/>
      <c r="FN760" s="262"/>
      <c r="FO760" s="262"/>
      <c r="FP760" s="262"/>
      <c r="FQ760" s="262"/>
      <c r="FR760" s="262"/>
      <c r="FS760" s="262"/>
      <c r="FT760" s="262"/>
      <c r="FU760" s="262"/>
      <c r="FV760" s="262"/>
      <c r="FW760" s="262"/>
      <c r="FX760" s="262"/>
      <c r="FY760" s="262"/>
      <c r="FZ760" s="262"/>
      <c r="GA760" s="262"/>
      <c r="GB760" s="262"/>
      <c r="GC760" s="262"/>
      <c r="GD760" s="262"/>
    </row>
    <row r="761" spans="1:186" s="279" customFormat="1" x14ac:dyDescent="0.2">
      <c r="A761" s="339" t="s">
        <v>12656</v>
      </c>
      <c r="B761" s="280" t="s">
        <v>5051</v>
      </c>
      <c r="C761" s="281" t="s">
        <v>5052</v>
      </c>
      <c r="D761" s="130" t="s">
        <v>106</v>
      </c>
      <c r="E761" s="130">
        <v>250.00000000000003</v>
      </c>
      <c r="F761" s="130">
        <v>0.2</v>
      </c>
      <c r="G761" s="282"/>
      <c r="H761" s="283"/>
      <c r="I761" s="358">
        <v>10.54</v>
      </c>
      <c r="J761" s="284">
        <f>IF(ISNUMBER(I761),ROUND(F761*E761*I761,2),"")</f>
        <v>527</v>
      </c>
      <c r="K761" s="283">
        <f>BDI!$E$17</f>
        <v>0.18609999999999999</v>
      </c>
      <c r="L761" s="283"/>
      <c r="M761" s="283"/>
      <c r="N761" s="131">
        <f t="shared" si="13"/>
        <v>12.5</v>
      </c>
      <c r="O761" s="340">
        <f>IF(ISNUMBER(I761),ROUND(F761*N761*E761,2),"")</f>
        <v>625</v>
      </c>
      <c r="P761" s="262"/>
      <c r="Q761" s="262"/>
      <c r="R761" s="262"/>
      <c r="S761" s="262"/>
      <c r="T761" s="262"/>
      <c r="U761" s="262"/>
      <c r="V761" s="262"/>
      <c r="W761" s="262"/>
      <c r="X761" s="262"/>
      <c r="Y761" s="262"/>
      <c r="Z761" s="262"/>
      <c r="AA761" s="262"/>
      <c r="AB761" s="262"/>
      <c r="AC761" s="262"/>
      <c r="AD761" s="262"/>
      <c r="AE761" s="262"/>
      <c r="AF761" s="262"/>
      <c r="AG761" s="262"/>
      <c r="AH761" s="262"/>
      <c r="AI761" s="262"/>
      <c r="AJ761" s="262"/>
      <c r="AK761" s="262"/>
      <c r="AL761" s="262"/>
      <c r="AM761" s="262"/>
      <c r="AN761" s="262"/>
      <c r="AO761" s="262"/>
      <c r="AP761" s="262"/>
      <c r="AQ761" s="262"/>
      <c r="AR761" s="262"/>
      <c r="AS761" s="262"/>
      <c r="AT761" s="262"/>
      <c r="AU761" s="262"/>
      <c r="AV761" s="262"/>
      <c r="AW761" s="262"/>
      <c r="AX761" s="262"/>
      <c r="AY761" s="262"/>
      <c r="AZ761" s="262"/>
      <c r="BA761" s="262"/>
      <c r="BB761" s="262"/>
      <c r="BC761" s="262"/>
      <c r="BD761" s="262"/>
      <c r="BE761" s="262"/>
      <c r="BF761" s="262"/>
      <c r="BG761" s="262"/>
      <c r="BH761" s="262"/>
      <c r="BI761" s="262"/>
      <c r="BJ761" s="262"/>
      <c r="BK761" s="262"/>
      <c r="BL761" s="262"/>
      <c r="BM761" s="262"/>
      <c r="BN761" s="262"/>
      <c r="BO761" s="262"/>
      <c r="BP761" s="262"/>
      <c r="BQ761" s="262"/>
      <c r="BR761" s="262"/>
      <c r="BS761" s="262"/>
      <c r="BT761" s="262"/>
      <c r="BU761" s="262"/>
      <c r="BV761" s="262"/>
      <c r="BW761" s="262"/>
      <c r="BX761" s="262"/>
      <c r="BY761" s="262"/>
      <c r="BZ761" s="262"/>
      <c r="CA761" s="262"/>
      <c r="CB761" s="262"/>
      <c r="CC761" s="262"/>
      <c r="CD761" s="262"/>
      <c r="CE761" s="262"/>
      <c r="CF761" s="262"/>
      <c r="CG761" s="262"/>
      <c r="CH761" s="262"/>
      <c r="CI761" s="262"/>
      <c r="CJ761" s="262"/>
      <c r="CK761" s="262"/>
      <c r="CL761" s="262"/>
      <c r="CM761" s="262"/>
      <c r="CN761" s="262"/>
      <c r="CO761" s="262"/>
      <c r="CP761" s="262"/>
      <c r="CQ761" s="262"/>
      <c r="CR761" s="262"/>
      <c r="CS761" s="262"/>
      <c r="CT761" s="262"/>
      <c r="CU761" s="262"/>
      <c r="CV761" s="262"/>
      <c r="CW761" s="262"/>
      <c r="CX761" s="262"/>
      <c r="CY761" s="262"/>
      <c r="CZ761" s="262"/>
      <c r="DA761" s="262"/>
      <c r="DB761" s="262"/>
      <c r="DC761" s="262"/>
      <c r="DD761" s="262"/>
      <c r="DE761" s="262"/>
      <c r="DF761" s="262"/>
      <c r="DG761" s="262"/>
      <c r="DH761" s="262"/>
      <c r="DI761" s="262"/>
      <c r="DJ761" s="262"/>
      <c r="DK761" s="262"/>
      <c r="DL761" s="262"/>
      <c r="DM761" s="262"/>
      <c r="DN761" s="262"/>
      <c r="DO761" s="262"/>
      <c r="DP761" s="262"/>
      <c r="DQ761" s="262"/>
      <c r="DR761" s="262"/>
      <c r="DS761" s="262"/>
      <c r="DT761" s="262"/>
      <c r="DU761" s="262"/>
      <c r="DV761" s="262"/>
      <c r="DW761" s="262"/>
      <c r="DX761" s="262"/>
      <c r="DY761" s="262"/>
      <c r="DZ761" s="262"/>
      <c r="EA761" s="262"/>
      <c r="EB761" s="262"/>
      <c r="EC761" s="262"/>
      <c r="ED761" s="262"/>
      <c r="EE761" s="262"/>
      <c r="EF761" s="262"/>
      <c r="EG761" s="262"/>
      <c r="EH761" s="262"/>
      <c r="EI761" s="262"/>
      <c r="EJ761" s="262"/>
      <c r="EK761" s="262"/>
      <c r="EL761" s="262"/>
      <c r="EM761" s="262"/>
      <c r="EN761" s="262"/>
      <c r="EO761" s="262"/>
      <c r="EP761" s="262"/>
      <c r="EQ761" s="262"/>
      <c r="ER761" s="262"/>
      <c r="ES761" s="262"/>
      <c r="ET761" s="262"/>
      <c r="EU761" s="262"/>
      <c r="EV761" s="262"/>
      <c r="EW761" s="262"/>
      <c r="EX761" s="262"/>
      <c r="EY761" s="262"/>
      <c r="EZ761" s="262"/>
      <c r="FA761" s="262"/>
      <c r="FB761" s="262"/>
      <c r="FC761" s="262"/>
      <c r="FD761" s="262"/>
      <c r="FE761" s="262"/>
      <c r="FF761" s="262"/>
      <c r="FG761" s="262"/>
      <c r="FH761" s="262"/>
      <c r="FI761" s="262"/>
      <c r="FJ761" s="262"/>
      <c r="FK761" s="262"/>
      <c r="FL761" s="262"/>
      <c r="FM761" s="262"/>
      <c r="FN761" s="262"/>
      <c r="FO761" s="262"/>
      <c r="FP761" s="262"/>
      <c r="FQ761" s="262"/>
      <c r="FR761" s="262"/>
      <c r="FS761" s="262"/>
      <c r="FT761" s="262"/>
      <c r="FU761" s="262"/>
      <c r="FV761" s="262"/>
      <c r="FW761" s="262"/>
      <c r="FX761" s="262"/>
      <c r="FY761" s="262"/>
      <c r="FZ761" s="262"/>
      <c r="GA761" s="262"/>
      <c r="GB761" s="262"/>
      <c r="GC761" s="262"/>
      <c r="GD761" s="262"/>
    </row>
    <row r="762" spans="1:186" s="279" customFormat="1" x14ac:dyDescent="0.2">
      <c r="A762" s="339" t="s">
        <v>12657</v>
      </c>
      <c r="B762" s="280" t="s">
        <v>5156</v>
      </c>
      <c r="C762" s="281" t="s">
        <v>5157</v>
      </c>
      <c r="D762" s="130" t="s">
        <v>106</v>
      </c>
      <c r="E762" s="130">
        <v>500.00000000000006</v>
      </c>
      <c r="F762" s="130">
        <v>0.2</v>
      </c>
      <c r="G762" s="282"/>
      <c r="H762" s="283"/>
      <c r="I762" s="358">
        <v>155.76</v>
      </c>
      <c r="J762" s="284">
        <f>IF(ISNUMBER(I762),ROUND(F762*E762*I762,2),"")</f>
        <v>15576</v>
      </c>
      <c r="K762" s="283">
        <f>BDI!$E$17</f>
        <v>0.18609999999999999</v>
      </c>
      <c r="L762" s="283"/>
      <c r="M762" s="283"/>
      <c r="N762" s="131">
        <f t="shared" si="13"/>
        <v>184.75</v>
      </c>
      <c r="O762" s="340">
        <f>IF(ISNUMBER(I762),ROUND(F762*N762*E762,2),"")</f>
        <v>18475</v>
      </c>
      <c r="P762" s="262"/>
      <c r="Q762" s="262"/>
      <c r="R762" s="262"/>
      <c r="S762" s="262"/>
      <c r="T762" s="262"/>
      <c r="U762" s="262"/>
      <c r="V762" s="262"/>
      <c r="W762" s="262"/>
      <c r="X762" s="262"/>
      <c r="Y762" s="262"/>
      <c r="Z762" s="262"/>
      <c r="AA762" s="262"/>
      <c r="AB762" s="262"/>
      <c r="AC762" s="262"/>
      <c r="AD762" s="262"/>
      <c r="AE762" s="262"/>
      <c r="AF762" s="262"/>
      <c r="AG762" s="262"/>
      <c r="AH762" s="262"/>
      <c r="AI762" s="262"/>
      <c r="AJ762" s="262"/>
      <c r="AK762" s="262"/>
      <c r="AL762" s="262"/>
      <c r="AM762" s="262"/>
      <c r="AN762" s="262"/>
      <c r="AO762" s="262"/>
      <c r="AP762" s="262"/>
      <c r="AQ762" s="262"/>
      <c r="AR762" s="262"/>
      <c r="AS762" s="262"/>
      <c r="AT762" s="262"/>
      <c r="AU762" s="262"/>
      <c r="AV762" s="262"/>
      <c r="AW762" s="262"/>
      <c r="AX762" s="262"/>
      <c r="AY762" s="262"/>
      <c r="AZ762" s="262"/>
      <c r="BA762" s="262"/>
      <c r="BB762" s="262"/>
      <c r="BC762" s="262"/>
      <c r="BD762" s="262"/>
      <c r="BE762" s="262"/>
      <c r="BF762" s="262"/>
      <c r="BG762" s="262"/>
      <c r="BH762" s="262"/>
      <c r="BI762" s="262"/>
      <c r="BJ762" s="262"/>
      <c r="BK762" s="262"/>
      <c r="BL762" s="262"/>
      <c r="BM762" s="262"/>
      <c r="BN762" s="262"/>
      <c r="BO762" s="262"/>
      <c r="BP762" s="262"/>
      <c r="BQ762" s="262"/>
      <c r="BR762" s="262"/>
      <c r="BS762" s="262"/>
      <c r="BT762" s="262"/>
      <c r="BU762" s="262"/>
      <c r="BV762" s="262"/>
      <c r="BW762" s="262"/>
      <c r="BX762" s="262"/>
      <c r="BY762" s="262"/>
      <c r="BZ762" s="262"/>
      <c r="CA762" s="262"/>
      <c r="CB762" s="262"/>
      <c r="CC762" s="262"/>
      <c r="CD762" s="262"/>
      <c r="CE762" s="262"/>
      <c r="CF762" s="262"/>
      <c r="CG762" s="262"/>
      <c r="CH762" s="262"/>
      <c r="CI762" s="262"/>
      <c r="CJ762" s="262"/>
      <c r="CK762" s="262"/>
      <c r="CL762" s="262"/>
      <c r="CM762" s="262"/>
      <c r="CN762" s="262"/>
      <c r="CO762" s="262"/>
      <c r="CP762" s="262"/>
      <c r="CQ762" s="262"/>
      <c r="CR762" s="262"/>
      <c r="CS762" s="262"/>
      <c r="CT762" s="262"/>
      <c r="CU762" s="262"/>
      <c r="CV762" s="262"/>
      <c r="CW762" s="262"/>
      <c r="CX762" s="262"/>
      <c r="CY762" s="262"/>
      <c r="CZ762" s="262"/>
      <c r="DA762" s="262"/>
      <c r="DB762" s="262"/>
      <c r="DC762" s="262"/>
      <c r="DD762" s="262"/>
      <c r="DE762" s="262"/>
      <c r="DF762" s="262"/>
      <c r="DG762" s="262"/>
      <c r="DH762" s="262"/>
      <c r="DI762" s="262"/>
      <c r="DJ762" s="262"/>
      <c r="DK762" s="262"/>
      <c r="DL762" s="262"/>
      <c r="DM762" s="262"/>
      <c r="DN762" s="262"/>
      <c r="DO762" s="262"/>
      <c r="DP762" s="262"/>
      <c r="DQ762" s="262"/>
      <c r="DR762" s="262"/>
      <c r="DS762" s="262"/>
      <c r="DT762" s="262"/>
      <c r="DU762" s="262"/>
      <c r="DV762" s="262"/>
      <c r="DW762" s="262"/>
      <c r="DX762" s="262"/>
      <c r="DY762" s="262"/>
      <c r="DZ762" s="262"/>
      <c r="EA762" s="262"/>
      <c r="EB762" s="262"/>
      <c r="EC762" s="262"/>
      <c r="ED762" s="262"/>
      <c r="EE762" s="262"/>
      <c r="EF762" s="262"/>
      <c r="EG762" s="262"/>
      <c r="EH762" s="262"/>
      <c r="EI762" s="262"/>
      <c r="EJ762" s="262"/>
      <c r="EK762" s="262"/>
      <c r="EL762" s="262"/>
      <c r="EM762" s="262"/>
      <c r="EN762" s="262"/>
      <c r="EO762" s="262"/>
      <c r="EP762" s="262"/>
      <c r="EQ762" s="262"/>
      <c r="ER762" s="262"/>
      <c r="ES762" s="262"/>
      <c r="ET762" s="262"/>
      <c r="EU762" s="262"/>
      <c r="EV762" s="262"/>
      <c r="EW762" s="262"/>
      <c r="EX762" s="262"/>
      <c r="EY762" s="262"/>
      <c r="EZ762" s="262"/>
      <c r="FA762" s="262"/>
      <c r="FB762" s="262"/>
      <c r="FC762" s="262"/>
      <c r="FD762" s="262"/>
      <c r="FE762" s="262"/>
      <c r="FF762" s="262"/>
      <c r="FG762" s="262"/>
      <c r="FH762" s="262"/>
      <c r="FI762" s="262"/>
      <c r="FJ762" s="262"/>
      <c r="FK762" s="262"/>
      <c r="FL762" s="262"/>
      <c r="FM762" s="262"/>
      <c r="FN762" s="262"/>
      <c r="FO762" s="262"/>
      <c r="FP762" s="262"/>
      <c r="FQ762" s="262"/>
      <c r="FR762" s="262"/>
      <c r="FS762" s="262"/>
      <c r="FT762" s="262"/>
      <c r="FU762" s="262"/>
      <c r="FV762" s="262"/>
      <c r="FW762" s="262"/>
      <c r="FX762" s="262"/>
      <c r="FY762" s="262"/>
      <c r="FZ762" s="262"/>
      <c r="GA762" s="262"/>
      <c r="GB762" s="262"/>
      <c r="GC762" s="262"/>
      <c r="GD762" s="262"/>
    </row>
    <row r="763" spans="1:186" s="279" customFormat="1" x14ac:dyDescent="0.2">
      <c r="A763" s="339" t="s">
        <v>12658</v>
      </c>
      <c r="B763" s="280" t="s">
        <v>5158</v>
      </c>
      <c r="C763" s="281" t="s">
        <v>5159</v>
      </c>
      <c r="D763" s="130" t="s">
        <v>18</v>
      </c>
      <c r="E763" s="130">
        <v>212.5</v>
      </c>
      <c r="F763" s="130">
        <v>0.2</v>
      </c>
      <c r="G763" s="282"/>
      <c r="H763" s="283"/>
      <c r="I763" s="358">
        <v>57.8</v>
      </c>
      <c r="J763" s="284">
        <f>IF(ISNUMBER(I763),ROUND(F763*E763*I763,2),"")</f>
        <v>2456.5</v>
      </c>
      <c r="K763" s="283">
        <f>BDI!$E$17</f>
        <v>0.18609999999999999</v>
      </c>
      <c r="L763" s="283"/>
      <c r="M763" s="283"/>
      <c r="N763" s="131">
        <f t="shared" si="13"/>
        <v>68.56</v>
      </c>
      <c r="O763" s="340">
        <f>IF(ISNUMBER(I763),ROUND(F763*N763*E763,2),"")</f>
        <v>2913.8</v>
      </c>
      <c r="P763" s="262"/>
      <c r="Q763" s="262"/>
      <c r="R763" s="262"/>
      <c r="S763" s="262"/>
      <c r="T763" s="262"/>
      <c r="U763" s="262"/>
      <c r="V763" s="262"/>
      <c r="W763" s="262"/>
      <c r="X763" s="262"/>
      <c r="Y763" s="262"/>
      <c r="Z763" s="262"/>
      <c r="AA763" s="262"/>
      <c r="AB763" s="262"/>
      <c r="AC763" s="262"/>
      <c r="AD763" s="262"/>
      <c r="AE763" s="262"/>
      <c r="AF763" s="262"/>
      <c r="AG763" s="262"/>
      <c r="AH763" s="262"/>
      <c r="AI763" s="262"/>
      <c r="AJ763" s="262"/>
      <c r="AK763" s="262"/>
      <c r="AL763" s="262"/>
      <c r="AM763" s="262"/>
      <c r="AN763" s="262"/>
      <c r="AO763" s="262"/>
      <c r="AP763" s="262"/>
      <c r="AQ763" s="262"/>
      <c r="AR763" s="262"/>
      <c r="AS763" s="262"/>
      <c r="AT763" s="262"/>
      <c r="AU763" s="262"/>
      <c r="AV763" s="262"/>
      <c r="AW763" s="262"/>
      <c r="AX763" s="262"/>
      <c r="AY763" s="262"/>
      <c r="AZ763" s="262"/>
      <c r="BA763" s="262"/>
      <c r="BB763" s="262"/>
      <c r="BC763" s="262"/>
      <c r="BD763" s="262"/>
      <c r="BE763" s="262"/>
      <c r="BF763" s="262"/>
      <c r="BG763" s="262"/>
      <c r="BH763" s="262"/>
      <c r="BI763" s="262"/>
      <c r="BJ763" s="262"/>
      <c r="BK763" s="262"/>
      <c r="BL763" s="262"/>
      <c r="BM763" s="262"/>
      <c r="BN763" s="262"/>
      <c r="BO763" s="262"/>
      <c r="BP763" s="262"/>
      <c r="BQ763" s="262"/>
      <c r="BR763" s="262"/>
      <c r="BS763" s="262"/>
      <c r="BT763" s="262"/>
      <c r="BU763" s="262"/>
      <c r="BV763" s="262"/>
      <c r="BW763" s="262"/>
      <c r="BX763" s="262"/>
      <c r="BY763" s="262"/>
      <c r="BZ763" s="262"/>
      <c r="CA763" s="262"/>
      <c r="CB763" s="262"/>
      <c r="CC763" s="262"/>
      <c r="CD763" s="262"/>
      <c r="CE763" s="262"/>
      <c r="CF763" s="262"/>
      <c r="CG763" s="262"/>
      <c r="CH763" s="262"/>
      <c r="CI763" s="262"/>
      <c r="CJ763" s="262"/>
      <c r="CK763" s="262"/>
      <c r="CL763" s="262"/>
      <c r="CM763" s="262"/>
      <c r="CN763" s="262"/>
      <c r="CO763" s="262"/>
      <c r="CP763" s="262"/>
      <c r="CQ763" s="262"/>
      <c r="CR763" s="262"/>
      <c r="CS763" s="262"/>
      <c r="CT763" s="262"/>
      <c r="CU763" s="262"/>
      <c r="CV763" s="262"/>
      <c r="CW763" s="262"/>
      <c r="CX763" s="262"/>
      <c r="CY763" s="262"/>
      <c r="CZ763" s="262"/>
      <c r="DA763" s="262"/>
      <c r="DB763" s="262"/>
      <c r="DC763" s="262"/>
      <c r="DD763" s="262"/>
      <c r="DE763" s="262"/>
      <c r="DF763" s="262"/>
      <c r="DG763" s="262"/>
      <c r="DH763" s="262"/>
      <c r="DI763" s="262"/>
      <c r="DJ763" s="262"/>
      <c r="DK763" s="262"/>
      <c r="DL763" s="262"/>
      <c r="DM763" s="262"/>
      <c r="DN763" s="262"/>
      <c r="DO763" s="262"/>
      <c r="DP763" s="262"/>
      <c r="DQ763" s="262"/>
      <c r="DR763" s="262"/>
      <c r="DS763" s="262"/>
      <c r="DT763" s="262"/>
      <c r="DU763" s="262"/>
      <c r="DV763" s="262"/>
      <c r="DW763" s="262"/>
      <c r="DX763" s="262"/>
      <c r="DY763" s="262"/>
      <c r="DZ763" s="262"/>
      <c r="EA763" s="262"/>
      <c r="EB763" s="262"/>
      <c r="EC763" s="262"/>
      <c r="ED763" s="262"/>
      <c r="EE763" s="262"/>
      <c r="EF763" s="262"/>
      <c r="EG763" s="262"/>
      <c r="EH763" s="262"/>
      <c r="EI763" s="262"/>
      <c r="EJ763" s="262"/>
      <c r="EK763" s="262"/>
      <c r="EL763" s="262"/>
      <c r="EM763" s="262"/>
      <c r="EN763" s="262"/>
      <c r="EO763" s="262"/>
      <c r="EP763" s="262"/>
      <c r="EQ763" s="262"/>
      <c r="ER763" s="262"/>
      <c r="ES763" s="262"/>
      <c r="ET763" s="262"/>
      <c r="EU763" s="262"/>
      <c r="EV763" s="262"/>
      <c r="EW763" s="262"/>
      <c r="EX763" s="262"/>
      <c r="EY763" s="262"/>
      <c r="EZ763" s="262"/>
      <c r="FA763" s="262"/>
      <c r="FB763" s="262"/>
      <c r="FC763" s="262"/>
      <c r="FD763" s="262"/>
      <c r="FE763" s="262"/>
      <c r="FF763" s="262"/>
      <c r="FG763" s="262"/>
      <c r="FH763" s="262"/>
      <c r="FI763" s="262"/>
      <c r="FJ763" s="262"/>
      <c r="FK763" s="262"/>
      <c r="FL763" s="262"/>
      <c r="FM763" s="262"/>
      <c r="FN763" s="262"/>
      <c r="FO763" s="262"/>
      <c r="FP763" s="262"/>
      <c r="FQ763" s="262"/>
      <c r="FR763" s="262"/>
      <c r="FS763" s="262"/>
      <c r="FT763" s="262"/>
      <c r="FU763" s="262"/>
      <c r="FV763" s="262"/>
      <c r="FW763" s="262"/>
      <c r="FX763" s="262"/>
      <c r="FY763" s="262"/>
      <c r="FZ763" s="262"/>
      <c r="GA763" s="262"/>
      <c r="GB763" s="262"/>
      <c r="GC763" s="262"/>
      <c r="GD763" s="262"/>
    </row>
    <row r="764" spans="1:186" s="279" customFormat="1" x14ac:dyDescent="0.2">
      <c r="A764" s="339" t="s">
        <v>12659</v>
      </c>
      <c r="B764" s="280" t="s">
        <v>5160</v>
      </c>
      <c r="C764" s="281" t="s">
        <v>5161</v>
      </c>
      <c r="D764" s="130" t="s">
        <v>18</v>
      </c>
      <c r="E764" s="130">
        <v>1050</v>
      </c>
      <c r="F764" s="130">
        <v>0.2</v>
      </c>
      <c r="G764" s="282"/>
      <c r="H764" s="283"/>
      <c r="I764" s="358">
        <v>32.92</v>
      </c>
      <c r="J764" s="284">
        <f>IF(ISNUMBER(I764),ROUND(F764*E764*I764,2),"")</f>
        <v>6913.2</v>
      </c>
      <c r="K764" s="283">
        <f>BDI!$E$17</f>
        <v>0.18609999999999999</v>
      </c>
      <c r="L764" s="283"/>
      <c r="M764" s="283"/>
      <c r="N764" s="131">
        <f t="shared" si="13"/>
        <v>39.049999999999997</v>
      </c>
      <c r="O764" s="340">
        <f>IF(ISNUMBER(I764),ROUND(F764*N764*E764,2),"")</f>
        <v>8200.5</v>
      </c>
      <c r="P764" s="262"/>
      <c r="Q764" s="262"/>
      <c r="R764" s="262"/>
      <c r="S764" s="262"/>
      <c r="T764" s="262"/>
      <c r="U764" s="262"/>
      <c r="V764" s="262"/>
      <c r="W764" s="262"/>
      <c r="X764" s="262"/>
      <c r="Y764" s="262"/>
      <c r="Z764" s="262"/>
      <c r="AA764" s="262"/>
      <c r="AB764" s="262"/>
      <c r="AC764" s="262"/>
      <c r="AD764" s="262"/>
      <c r="AE764" s="262"/>
      <c r="AF764" s="262"/>
      <c r="AG764" s="262"/>
      <c r="AH764" s="262"/>
      <c r="AI764" s="262"/>
      <c r="AJ764" s="262"/>
      <c r="AK764" s="262"/>
      <c r="AL764" s="262"/>
      <c r="AM764" s="262"/>
      <c r="AN764" s="262"/>
      <c r="AO764" s="262"/>
      <c r="AP764" s="262"/>
      <c r="AQ764" s="262"/>
      <c r="AR764" s="262"/>
      <c r="AS764" s="262"/>
      <c r="AT764" s="262"/>
      <c r="AU764" s="262"/>
      <c r="AV764" s="262"/>
      <c r="AW764" s="262"/>
      <c r="AX764" s="262"/>
      <c r="AY764" s="262"/>
      <c r="AZ764" s="262"/>
      <c r="BA764" s="262"/>
      <c r="BB764" s="262"/>
      <c r="BC764" s="262"/>
      <c r="BD764" s="262"/>
      <c r="BE764" s="262"/>
      <c r="BF764" s="262"/>
      <c r="BG764" s="262"/>
      <c r="BH764" s="262"/>
      <c r="BI764" s="262"/>
      <c r="BJ764" s="262"/>
      <c r="BK764" s="262"/>
      <c r="BL764" s="262"/>
      <c r="BM764" s="262"/>
      <c r="BN764" s="262"/>
      <c r="BO764" s="262"/>
      <c r="BP764" s="262"/>
      <c r="BQ764" s="262"/>
      <c r="BR764" s="262"/>
      <c r="BS764" s="262"/>
      <c r="BT764" s="262"/>
      <c r="BU764" s="262"/>
      <c r="BV764" s="262"/>
      <c r="BW764" s="262"/>
      <c r="BX764" s="262"/>
      <c r="BY764" s="262"/>
      <c r="BZ764" s="262"/>
      <c r="CA764" s="262"/>
      <c r="CB764" s="262"/>
      <c r="CC764" s="262"/>
      <c r="CD764" s="262"/>
      <c r="CE764" s="262"/>
      <c r="CF764" s="262"/>
      <c r="CG764" s="262"/>
      <c r="CH764" s="262"/>
      <c r="CI764" s="262"/>
      <c r="CJ764" s="262"/>
      <c r="CK764" s="262"/>
      <c r="CL764" s="262"/>
      <c r="CM764" s="262"/>
      <c r="CN764" s="262"/>
      <c r="CO764" s="262"/>
      <c r="CP764" s="262"/>
      <c r="CQ764" s="262"/>
      <c r="CR764" s="262"/>
      <c r="CS764" s="262"/>
      <c r="CT764" s="262"/>
      <c r="CU764" s="262"/>
      <c r="CV764" s="262"/>
      <c r="CW764" s="262"/>
      <c r="CX764" s="262"/>
      <c r="CY764" s="262"/>
      <c r="CZ764" s="262"/>
      <c r="DA764" s="262"/>
      <c r="DB764" s="262"/>
      <c r="DC764" s="262"/>
      <c r="DD764" s="262"/>
      <c r="DE764" s="262"/>
      <c r="DF764" s="262"/>
      <c r="DG764" s="262"/>
      <c r="DH764" s="262"/>
      <c r="DI764" s="262"/>
      <c r="DJ764" s="262"/>
      <c r="DK764" s="262"/>
      <c r="DL764" s="262"/>
      <c r="DM764" s="262"/>
      <c r="DN764" s="262"/>
      <c r="DO764" s="262"/>
      <c r="DP764" s="262"/>
      <c r="DQ764" s="262"/>
      <c r="DR764" s="262"/>
      <c r="DS764" s="262"/>
      <c r="DT764" s="262"/>
      <c r="DU764" s="262"/>
      <c r="DV764" s="262"/>
      <c r="DW764" s="262"/>
      <c r="DX764" s="262"/>
      <c r="DY764" s="262"/>
      <c r="DZ764" s="262"/>
      <c r="EA764" s="262"/>
      <c r="EB764" s="262"/>
      <c r="EC764" s="262"/>
      <c r="ED764" s="262"/>
      <c r="EE764" s="262"/>
      <c r="EF764" s="262"/>
      <c r="EG764" s="262"/>
      <c r="EH764" s="262"/>
      <c r="EI764" s="262"/>
      <c r="EJ764" s="262"/>
      <c r="EK764" s="262"/>
      <c r="EL764" s="262"/>
      <c r="EM764" s="262"/>
      <c r="EN764" s="262"/>
      <c r="EO764" s="262"/>
      <c r="EP764" s="262"/>
      <c r="EQ764" s="262"/>
      <c r="ER764" s="262"/>
      <c r="ES764" s="262"/>
      <c r="ET764" s="262"/>
      <c r="EU764" s="262"/>
      <c r="EV764" s="262"/>
      <c r="EW764" s="262"/>
      <c r="EX764" s="262"/>
      <c r="EY764" s="262"/>
      <c r="EZ764" s="262"/>
      <c r="FA764" s="262"/>
      <c r="FB764" s="262"/>
      <c r="FC764" s="262"/>
      <c r="FD764" s="262"/>
      <c r="FE764" s="262"/>
      <c r="FF764" s="262"/>
      <c r="FG764" s="262"/>
      <c r="FH764" s="262"/>
      <c r="FI764" s="262"/>
      <c r="FJ764" s="262"/>
      <c r="FK764" s="262"/>
      <c r="FL764" s="262"/>
      <c r="FM764" s="262"/>
      <c r="FN764" s="262"/>
      <c r="FO764" s="262"/>
      <c r="FP764" s="262"/>
      <c r="FQ764" s="262"/>
      <c r="FR764" s="262"/>
      <c r="FS764" s="262"/>
      <c r="FT764" s="262"/>
      <c r="FU764" s="262"/>
      <c r="FV764" s="262"/>
      <c r="FW764" s="262"/>
      <c r="FX764" s="262"/>
      <c r="FY764" s="262"/>
      <c r="FZ764" s="262"/>
      <c r="GA764" s="262"/>
      <c r="GB764" s="262"/>
      <c r="GC764" s="262"/>
      <c r="GD764" s="262"/>
    </row>
    <row r="765" spans="1:186" s="279" customFormat="1" x14ac:dyDescent="0.2">
      <c r="A765" s="339" t="s">
        <v>12660</v>
      </c>
      <c r="B765" s="280" t="s">
        <v>5162</v>
      </c>
      <c r="C765" s="281" t="s">
        <v>5163</v>
      </c>
      <c r="D765" s="130" t="s">
        <v>18</v>
      </c>
      <c r="E765" s="130">
        <v>100</v>
      </c>
      <c r="F765" s="130">
        <v>0.2</v>
      </c>
      <c r="G765" s="282"/>
      <c r="H765" s="283"/>
      <c r="I765" s="358">
        <v>78.91</v>
      </c>
      <c r="J765" s="284">
        <f>IF(ISNUMBER(I765),ROUND(F765*E765*I765,2),"")</f>
        <v>1578.2</v>
      </c>
      <c r="K765" s="283">
        <f>BDI!$E$17</f>
        <v>0.18609999999999999</v>
      </c>
      <c r="L765" s="283"/>
      <c r="M765" s="283"/>
      <c r="N765" s="131">
        <f t="shared" si="13"/>
        <v>93.6</v>
      </c>
      <c r="O765" s="340">
        <f>IF(ISNUMBER(I765),ROUND(F765*N765*E765,2),"")</f>
        <v>1872</v>
      </c>
      <c r="P765" s="262"/>
      <c r="Q765" s="262"/>
      <c r="R765" s="262"/>
      <c r="S765" s="262"/>
      <c r="T765" s="262"/>
      <c r="U765" s="262"/>
      <c r="V765" s="262"/>
      <c r="W765" s="262"/>
      <c r="X765" s="262"/>
      <c r="Y765" s="262"/>
      <c r="Z765" s="262"/>
      <c r="AA765" s="262"/>
      <c r="AB765" s="262"/>
      <c r="AC765" s="262"/>
      <c r="AD765" s="262"/>
      <c r="AE765" s="262"/>
      <c r="AF765" s="262"/>
      <c r="AG765" s="262"/>
      <c r="AH765" s="262"/>
      <c r="AI765" s="262"/>
      <c r="AJ765" s="262"/>
      <c r="AK765" s="262"/>
      <c r="AL765" s="262"/>
      <c r="AM765" s="262"/>
      <c r="AN765" s="262"/>
      <c r="AO765" s="262"/>
      <c r="AP765" s="262"/>
      <c r="AQ765" s="262"/>
      <c r="AR765" s="262"/>
      <c r="AS765" s="262"/>
      <c r="AT765" s="262"/>
      <c r="AU765" s="262"/>
      <c r="AV765" s="262"/>
      <c r="AW765" s="262"/>
      <c r="AX765" s="262"/>
      <c r="AY765" s="262"/>
      <c r="AZ765" s="262"/>
      <c r="BA765" s="262"/>
      <c r="BB765" s="262"/>
      <c r="BC765" s="262"/>
      <c r="BD765" s="262"/>
      <c r="BE765" s="262"/>
      <c r="BF765" s="262"/>
      <c r="BG765" s="262"/>
      <c r="BH765" s="262"/>
      <c r="BI765" s="262"/>
      <c r="BJ765" s="262"/>
      <c r="BK765" s="262"/>
      <c r="BL765" s="262"/>
      <c r="BM765" s="262"/>
      <c r="BN765" s="262"/>
      <c r="BO765" s="262"/>
      <c r="BP765" s="262"/>
      <c r="BQ765" s="262"/>
      <c r="BR765" s="262"/>
      <c r="BS765" s="262"/>
      <c r="BT765" s="262"/>
      <c r="BU765" s="262"/>
      <c r="BV765" s="262"/>
      <c r="BW765" s="262"/>
      <c r="BX765" s="262"/>
      <c r="BY765" s="262"/>
      <c r="BZ765" s="262"/>
      <c r="CA765" s="262"/>
      <c r="CB765" s="262"/>
      <c r="CC765" s="262"/>
      <c r="CD765" s="262"/>
      <c r="CE765" s="262"/>
      <c r="CF765" s="262"/>
      <c r="CG765" s="262"/>
      <c r="CH765" s="262"/>
      <c r="CI765" s="262"/>
      <c r="CJ765" s="262"/>
      <c r="CK765" s="262"/>
      <c r="CL765" s="262"/>
      <c r="CM765" s="262"/>
      <c r="CN765" s="262"/>
      <c r="CO765" s="262"/>
      <c r="CP765" s="262"/>
      <c r="CQ765" s="262"/>
      <c r="CR765" s="262"/>
      <c r="CS765" s="262"/>
      <c r="CT765" s="262"/>
      <c r="CU765" s="262"/>
      <c r="CV765" s="262"/>
      <c r="CW765" s="262"/>
      <c r="CX765" s="262"/>
      <c r="CY765" s="262"/>
      <c r="CZ765" s="262"/>
      <c r="DA765" s="262"/>
      <c r="DB765" s="262"/>
      <c r="DC765" s="262"/>
      <c r="DD765" s="262"/>
      <c r="DE765" s="262"/>
      <c r="DF765" s="262"/>
      <c r="DG765" s="262"/>
      <c r="DH765" s="262"/>
      <c r="DI765" s="262"/>
      <c r="DJ765" s="262"/>
      <c r="DK765" s="262"/>
      <c r="DL765" s="262"/>
      <c r="DM765" s="262"/>
      <c r="DN765" s="262"/>
      <c r="DO765" s="262"/>
      <c r="DP765" s="262"/>
      <c r="DQ765" s="262"/>
      <c r="DR765" s="262"/>
      <c r="DS765" s="262"/>
      <c r="DT765" s="262"/>
      <c r="DU765" s="262"/>
      <c r="DV765" s="262"/>
      <c r="DW765" s="262"/>
      <c r="DX765" s="262"/>
      <c r="DY765" s="262"/>
      <c r="DZ765" s="262"/>
      <c r="EA765" s="262"/>
      <c r="EB765" s="262"/>
      <c r="EC765" s="262"/>
      <c r="ED765" s="262"/>
      <c r="EE765" s="262"/>
      <c r="EF765" s="262"/>
      <c r="EG765" s="262"/>
      <c r="EH765" s="262"/>
      <c r="EI765" s="262"/>
      <c r="EJ765" s="262"/>
      <c r="EK765" s="262"/>
      <c r="EL765" s="262"/>
      <c r="EM765" s="262"/>
      <c r="EN765" s="262"/>
      <c r="EO765" s="262"/>
      <c r="EP765" s="262"/>
      <c r="EQ765" s="262"/>
      <c r="ER765" s="262"/>
      <c r="ES765" s="262"/>
      <c r="ET765" s="262"/>
      <c r="EU765" s="262"/>
      <c r="EV765" s="262"/>
      <c r="EW765" s="262"/>
      <c r="EX765" s="262"/>
      <c r="EY765" s="262"/>
      <c r="EZ765" s="262"/>
      <c r="FA765" s="262"/>
      <c r="FB765" s="262"/>
      <c r="FC765" s="262"/>
      <c r="FD765" s="262"/>
      <c r="FE765" s="262"/>
      <c r="FF765" s="262"/>
      <c r="FG765" s="262"/>
      <c r="FH765" s="262"/>
      <c r="FI765" s="262"/>
      <c r="FJ765" s="262"/>
      <c r="FK765" s="262"/>
      <c r="FL765" s="262"/>
      <c r="FM765" s="262"/>
      <c r="FN765" s="262"/>
      <c r="FO765" s="262"/>
      <c r="FP765" s="262"/>
      <c r="FQ765" s="262"/>
      <c r="FR765" s="262"/>
      <c r="FS765" s="262"/>
      <c r="FT765" s="262"/>
      <c r="FU765" s="262"/>
      <c r="FV765" s="262"/>
      <c r="FW765" s="262"/>
      <c r="FX765" s="262"/>
      <c r="FY765" s="262"/>
      <c r="FZ765" s="262"/>
      <c r="GA765" s="262"/>
      <c r="GB765" s="262"/>
      <c r="GC765" s="262"/>
      <c r="GD765" s="262"/>
    </row>
    <row r="766" spans="1:186" s="279" customFormat="1" x14ac:dyDescent="0.2">
      <c r="A766" s="339" t="s">
        <v>12661</v>
      </c>
      <c r="B766" s="280" t="s">
        <v>5164</v>
      </c>
      <c r="C766" s="281" t="s">
        <v>5165</v>
      </c>
      <c r="D766" s="130" t="s">
        <v>18</v>
      </c>
      <c r="E766" s="130">
        <v>250.00000000000003</v>
      </c>
      <c r="F766" s="130">
        <v>0.2</v>
      </c>
      <c r="G766" s="282"/>
      <c r="H766" s="283"/>
      <c r="I766" s="358">
        <v>11.87</v>
      </c>
      <c r="J766" s="284">
        <f>IF(ISNUMBER(I766),ROUND(F766*E766*I766,2),"")</f>
        <v>593.5</v>
      </c>
      <c r="K766" s="283">
        <f>BDI!$E$17</f>
        <v>0.18609999999999999</v>
      </c>
      <c r="L766" s="283"/>
      <c r="M766" s="283"/>
      <c r="N766" s="131">
        <f t="shared" si="13"/>
        <v>14.08</v>
      </c>
      <c r="O766" s="340">
        <f>IF(ISNUMBER(I766),ROUND(F766*N766*E766,2),"")</f>
        <v>704</v>
      </c>
      <c r="P766" s="262"/>
      <c r="Q766" s="262"/>
      <c r="R766" s="262"/>
      <c r="S766" s="262"/>
      <c r="T766" s="262"/>
      <c r="U766" s="262"/>
      <c r="V766" s="262"/>
      <c r="W766" s="262"/>
      <c r="X766" s="262"/>
      <c r="Y766" s="262"/>
      <c r="Z766" s="262"/>
      <c r="AA766" s="262"/>
      <c r="AB766" s="262"/>
      <c r="AC766" s="262"/>
      <c r="AD766" s="262"/>
      <c r="AE766" s="262"/>
      <c r="AF766" s="262"/>
      <c r="AG766" s="262"/>
      <c r="AH766" s="262"/>
      <c r="AI766" s="262"/>
      <c r="AJ766" s="262"/>
      <c r="AK766" s="262"/>
      <c r="AL766" s="262"/>
      <c r="AM766" s="262"/>
      <c r="AN766" s="262"/>
      <c r="AO766" s="262"/>
      <c r="AP766" s="262"/>
      <c r="AQ766" s="262"/>
      <c r="AR766" s="262"/>
      <c r="AS766" s="262"/>
      <c r="AT766" s="262"/>
      <c r="AU766" s="262"/>
      <c r="AV766" s="262"/>
      <c r="AW766" s="262"/>
      <c r="AX766" s="262"/>
      <c r="AY766" s="262"/>
      <c r="AZ766" s="262"/>
      <c r="BA766" s="262"/>
      <c r="BB766" s="262"/>
      <c r="BC766" s="262"/>
      <c r="BD766" s="262"/>
      <c r="BE766" s="262"/>
      <c r="BF766" s="262"/>
      <c r="BG766" s="262"/>
      <c r="BH766" s="262"/>
      <c r="BI766" s="262"/>
      <c r="BJ766" s="262"/>
      <c r="BK766" s="262"/>
      <c r="BL766" s="262"/>
      <c r="BM766" s="262"/>
      <c r="BN766" s="262"/>
      <c r="BO766" s="262"/>
      <c r="BP766" s="262"/>
      <c r="BQ766" s="262"/>
      <c r="BR766" s="262"/>
      <c r="BS766" s="262"/>
      <c r="BT766" s="262"/>
      <c r="BU766" s="262"/>
      <c r="BV766" s="262"/>
      <c r="BW766" s="262"/>
      <c r="BX766" s="262"/>
      <c r="BY766" s="262"/>
      <c r="BZ766" s="262"/>
      <c r="CA766" s="262"/>
      <c r="CB766" s="262"/>
      <c r="CC766" s="262"/>
      <c r="CD766" s="262"/>
      <c r="CE766" s="262"/>
      <c r="CF766" s="262"/>
      <c r="CG766" s="262"/>
      <c r="CH766" s="262"/>
      <c r="CI766" s="262"/>
      <c r="CJ766" s="262"/>
      <c r="CK766" s="262"/>
      <c r="CL766" s="262"/>
      <c r="CM766" s="262"/>
      <c r="CN766" s="262"/>
      <c r="CO766" s="262"/>
      <c r="CP766" s="262"/>
      <c r="CQ766" s="262"/>
      <c r="CR766" s="262"/>
      <c r="CS766" s="262"/>
      <c r="CT766" s="262"/>
      <c r="CU766" s="262"/>
      <c r="CV766" s="262"/>
      <c r="CW766" s="262"/>
      <c r="CX766" s="262"/>
      <c r="CY766" s="262"/>
      <c r="CZ766" s="262"/>
      <c r="DA766" s="262"/>
      <c r="DB766" s="262"/>
      <c r="DC766" s="262"/>
      <c r="DD766" s="262"/>
      <c r="DE766" s="262"/>
      <c r="DF766" s="262"/>
      <c r="DG766" s="262"/>
      <c r="DH766" s="262"/>
      <c r="DI766" s="262"/>
      <c r="DJ766" s="262"/>
      <c r="DK766" s="262"/>
      <c r="DL766" s="262"/>
      <c r="DM766" s="262"/>
      <c r="DN766" s="262"/>
      <c r="DO766" s="262"/>
      <c r="DP766" s="262"/>
      <c r="DQ766" s="262"/>
      <c r="DR766" s="262"/>
      <c r="DS766" s="262"/>
      <c r="DT766" s="262"/>
      <c r="DU766" s="262"/>
      <c r="DV766" s="262"/>
      <c r="DW766" s="262"/>
      <c r="DX766" s="262"/>
      <c r="DY766" s="262"/>
      <c r="DZ766" s="262"/>
      <c r="EA766" s="262"/>
      <c r="EB766" s="262"/>
      <c r="EC766" s="262"/>
      <c r="ED766" s="262"/>
      <c r="EE766" s="262"/>
      <c r="EF766" s="262"/>
      <c r="EG766" s="262"/>
      <c r="EH766" s="262"/>
      <c r="EI766" s="262"/>
      <c r="EJ766" s="262"/>
      <c r="EK766" s="262"/>
      <c r="EL766" s="262"/>
      <c r="EM766" s="262"/>
      <c r="EN766" s="262"/>
      <c r="EO766" s="262"/>
      <c r="EP766" s="262"/>
      <c r="EQ766" s="262"/>
      <c r="ER766" s="262"/>
      <c r="ES766" s="262"/>
      <c r="ET766" s="262"/>
      <c r="EU766" s="262"/>
      <c r="EV766" s="262"/>
      <c r="EW766" s="262"/>
      <c r="EX766" s="262"/>
      <c r="EY766" s="262"/>
      <c r="EZ766" s="262"/>
      <c r="FA766" s="262"/>
      <c r="FB766" s="262"/>
      <c r="FC766" s="262"/>
      <c r="FD766" s="262"/>
      <c r="FE766" s="262"/>
      <c r="FF766" s="262"/>
      <c r="FG766" s="262"/>
      <c r="FH766" s="262"/>
      <c r="FI766" s="262"/>
      <c r="FJ766" s="262"/>
      <c r="FK766" s="262"/>
      <c r="FL766" s="262"/>
      <c r="FM766" s="262"/>
      <c r="FN766" s="262"/>
      <c r="FO766" s="262"/>
      <c r="FP766" s="262"/>
      <c r="FQ766" s="262"/>
      <c r="FR766" s="262"/>
      <c r="FS766" s="262"/>
      <c r="FT766" s="262"/>
      <c r="FU766" s="262"/>
      <c r="FV766" s="262"/>
      <c r="FW766" s="262"/>
      <c r="FX766" s="262"/>
      <c r="FY766" s="262"/>
      <c r="FZ766" s="262"/>
      <c r="GA766" s="262"/>
      <c r="GB766" s="262"/>
      <c r="GC766" s="262"/>
      <c r="GD766" s="262"/>
    </row>
    <row r="767" spans="1:186" s="279" customFormat="1" x14ac:dyDescent="0.2">
      <c r="A767" s="339" t="s">
        <v>12662</v>
      </c>
      <c r="B767" s="280" t="s">
        <v>5166</v>
      </c>
      <c r="C767" s="281" t="s">
        <v>5167</v>
      </c>
      <c r="D767" s="130" t="s">
        <v>18</v>
      </c>
      <c r="E767" s="130">
        <v>25</v>
      </c>
      <c r="F767" s="130">
        <v>0.2</v>
      </c>
      <c r="G767" s="282"/>
      <c r="H767" s="283"/>
      <c r="I767" s="358">
        <v>111.94</v>
      </c>
      <c r="J767" s="284">
        <f>IF(ISNUMBER(I767),ROUND(F767*E767*I767,2),"")</f>
        <v>559.70000000000005</v>
      </c>
      <c r="K767" s="283">
        <f>BDI!$E$17</f>
        <v>0.18609999999999999</v>
      </c>
      <c r="L767" s="283"/>
      <c r="M767" s="283"/>
      <c r="N767" s="131">
        <f t="shared" si="13"/>
        <v>132.77000000000001</v>
      </c>
      <c r="O767" s="340">
        <f>IF(ISNUMBER(I767),ROUND(F767*N767*E767,2),"")</f>
        <v>663.85</v>
      </c>
      <c r="P767" s="262"/>
      <c r="Q767" s="262"/>
      <c r="R767" s="262"/>
      <c r="S767" s="262"/>
      <c r="T767" s="262"/>
      <c r="U767" s="262"/>
      <c r="V767" s="262"/>
      <c r="W767" s="262"/>
      <c r="X767" s="262"/>
      <c r="Y767" s="262"/>
      <c r="Z767" s="262"/>
      <c r="AA767" s="262"/>
      <c r="AB767" s="262"/>
      <c r="AC767" s="262"/>
      <c r="AD767" s="262"/>
      <c r="AE767" s="262"/>
      <c r="AF767" s="262"/>
      <c r="AG767" s="262"/>
      <c r="AH767" s="262"/>
      <c r="AI767" s="262"/>
      <c r="AJ767" s="262"/>
      <c r="AK767" s="262"/>
      <c r="AL767" s="262"/>
      <c r="AM767" s="262"/>
      <c r="AN767" s="262"/>
      <c r="AO767" s="262"/>
      <c r="AP767" s="262"/>
      <c r="AQ767" s="262"/>
      <c r="AR767" s="262"/>
      <c r="AS767" s="262"/>
      <c r="AT767" s="262"/>
      <c r="AU767" s="262"/>
      <c r="AV767" s="262"/>
      <c r="AW767" s="262"/>
      <c r="AX767" s="262"/>
      <c r="AY767" s="262"/>
      <c r="AZ767" s="262"/>
      <c r="BA767" s="262"/>
      <c r="BB767" s="262"/>
      <c r="BC767" s="262"/>
      <c r="BD767" s="262"/>
      <c r="BE767" s="262"/>
      <c r="BF767" s="262"/>
      <c r="BG767" s="262"/>
      <c r="BH767" s="262"/>
      <c r="BI767" s="262"/>
      <c r="BJ767" s="262"/>
      <c r="BK767" s="262"/>
      <c r="BL767" s="262"/>
      <c r="BM767" s="262"/>
      <c r="BN767" s="262"/>
      <c r="BO767" s="262"/>
      <c r="BP767" s="262"/>
      <c r="BQ767" s="262"/>
      <c r="BR767" s="262"/>
      <c r="BS767" s="262"/>
      <c r="BT767" s="262"/>
      <c r="BU767" s="262"/>
      <c r="BV767" s="262"/>
      <c r="BW767" s="262"/>
      <c r="BX767" s="262"/>
      <c r="BY767" s="262"/>
      <c r="BZ767" s="262"/>
      <c r="CA767" s="262"/>
      <c r="CB767" s="262"/>
      <c r="CC767" s="262"/>
      <c r="CD767" s="262"/>
      <c r="CE767" s="262"/>
      <c r="CF767" s="262"/>
      <c r="CG767" s="262"/>
      <c r="CH767" s="262"/>
      <c r="CI767" s="262"/>
      <c r="CJ767" s="262"/>
      <c r="CK767" s="262"/>
      <c r="CL767" s="262"/>
      <c r="CM767" s="262"/>
      <c r="CN767" s="262"/>
      <c r="CO767" s="262"/>
      <c r="CP767" s="262"/>
      <c r="CQ767" s="262"/>
      <c r="CR767" s="262"/>
      <c r="CS767" s="262"/>
      <c r="CT767" s="262"/>
      <c r="CU767" s="262"/>
      <c r="CV767" s="262"/>
      <c r="CW767" s="262"/>
      <c r="CX767" s="262"/>
      <c r="CY767" s="262"/>
      <c r="CZ767" s="262"/>
      <c r="DA767" s="262"/>
      <c r="DB767" s="262"/>
      <c r="DC767" s="262"/>
      <c r="DD767" s="262"/>
      <c r="DE767" s="262"/>
      <c r="DF767" s="262"/>
      <c r="DG767" s="262"/>
      <c r="DH767" s="262"/>
      <c r="DI767" s="262"/>
      <c r="DJ767" s="262"/>
      <c r="DK767" s="262"/>
      <c r="DL767" s="262"/>
      <c r="DM767" s="262"/>
      <c r="DN767" s="262"/>
      <c r="DO767" s="262"/>
      <c r="DP767" s="262"/>
      <c r="DQ767" s="262"/>
      <c r="DR767" s="262"/>
      <c r="DS767" s="262"/>
      <c r="DT767" s="262"/>
      <c r="DU767" s="262"/>
      <c r="DV767" s="262"/>
      <c r="DW767" s="262"/>
      <c r="DX767" s="262"/>
      <c r="DY767" s="262"/>
      <c r="DZ767" s="262"/>
      <c r="EA767" s="262"/>
      <c r="EB767" s="262"/>
      <c r="EC767" s="262"/>
      <c r="ED767" s="262"/>
      <c r="EE767" s="262"/>
      <c r="EF767" s="262"/>
      <c r="EG767" s="262"/>
      <c r="EH767" s="262"/>
      <c r="EI767" s="262"/>
      <c r="EJ767" s="262"/>
      <c r="EK767" s="262"/>
      <c r="EL767" s="262"/>
      <c r="EM767" s="262"/>
      <c r="EN767" s="262"/>
      <c r="EO767" s="262"/>
      <c r="EP767" s="262"/>
      <c r="EQ767" s="262"/>
      <c r="ER767" s="262"/>
      <c r="ES767" s="262"/>
      <c r="ET767" s="262"/>
      <c r="EU767" s="262"/>
      <c r="EV767" s="262"/>
      <c r="EW767" s="262"/>
      <c r="EX767" s="262"/>
      <c r="EY767" s="262"/>
      <c r="EZ767" s="262"/>
      <c r="FA767" s="262"/>
      <c r="FB767" s="262"/>
      <c r="FC767" s="262"/>
      <c r="FD767" s="262"/>
      <c r="FE767" s="262"/>
      <c r="FF767" s="262"/>
      <c r="FG767" s="262"/>
      <c r="FH767" s="262"/>
      <c r="FI767" s="262"/>
      <c r="FJ767" s="262"/>
      <c r="FK767" s="262"/>
      <c r="FL767" s="262"/>
      <c r="FM767" s="262"/>
      <c r="FN767" s="262"/>
      <c r="FO767" s="262"/>
      <c r="FP767" s="262"/>
      <c r="FQ767" s="262"/>
      <c r="FR767" s="262"/>
      <c r="FS767" s="262"/>
      <c r="FT767" s="262"/>
      <c r="FU767" s="262"/>
      <c r="FV767" s="262"/>
      <c r="FW767" s="262"/>
      <c r="FX767" s="262"/>
      <c r="FY767" s="262"/>
      <c r="FZ767" s="262"/>
      <c r="GA767" s="262"/>
      <c r="GB767" s="262"/>
      <c r="GC767" s="262"/>
      <c r="GD767" s="262"/>
    </row>
    <row r="768" spans="1:186" s="279" customFormat="1" x14ac:dyDescent="0.2">
      <c r="A768" s="339" t="s">
        <v>12663</v>
      </c>
      <c r="B768" s="280" t="s">
        <v>5168</v>
      </c>
      <c r="C768" s="281" t="s">
        <v>5169</v>
      </c>
      <c r="D768" s="130" t="s">
        <v>106</v>
      </c>
      <c r="E768" s="130">
        <v>250.00000000000003</v>
      </c>
      <c r="F768" s="130">
        <v>0.2</v>
      </c>
      <c r="G768" s="282"/>
      <c r="H768" s="283"/>
      <c r="I768" s="358">
        <v>137.72999999999999</v>
      </c>
      <c r="J768" s="284">
        <f>IF(ISNUMBER(I768),ROUND(F768*E768*I768,2),"")</f>
        <v>6886.5</v>
      </c>
      <c r="K768" s="283">
        <f>BDI!$E$17</f>
        <v>0.18609999999999999</v>
      </c>
      <c r="L768" s="283"/>
      <c r="M768" s="283"/>
      <c r="N768" s="131">
        <f t="shared" si="13"/>
        <v>163.36000000000001</v>
      </c>
      <c r="O768" s="340">
        <f>IF(ISNUMBER(I768),ROUND(F768*N768*E768,2),"")</f>
        <v>8168</v>
      </c>
      <c r="P768" s="262"/>
      <c r="Q768" s="262"/>
      <c r="R768" s="262"/>
      <c r="S768" s="262"/>
      <c r="T768" s="262"/>
      <c r="U768" s="262"/>
      <c r="V768" s="262"/>
      <c r="W768" s="262"/>
      <c r="X768" s="262"/>
      <c r="Y768" s="262"/>
      <c r="Z768" s="262"/>
      <c r="AA768" s="262"/>
      <c r="AB768" s="262"/>
      <c r="AC768" s="262"/>
      <c r="AD768" s="262"/>
      <c r="AE768" s="262"/>
      <c r="AF768" s="262"/>
      <c r="AG768" s="262"/>
      <c r="AH768" s="262"/>
      <c r="AI768" s="262"/>
      <c r="AJ768" s="262"/>
      <c r="AK768" s="262"/>
      <c r="AL768" s="262"/>
      <c r="AM768" s="262"/>
      <c r="AN768" s="262"/>
      <c r="AO768" s="262"/>
      <c r="AP768" s="262"/>
      <c r="AQ768" s="262"/>
      <c r="AR768" s="262"/>
      <c r="AS768" s="262"/>
      <c r="AT768" s="262"/>
      <c r="AU768" s="262"/>
      <c r="AV768" s="262"/>
      <c r="AW768" s="262"/>
      <c r="AX768" s="262"/>
      <c r="AY768" s="262"/>
      <c r="AZ768" s="262"/>
      <c r="BA768" s="262"/>
      <c r="BB768" s="262"/>
      <c r="BC768" s="262"/>
      <c r="BD768" s="262"/>
      <c r="BE768" s="262"/>
      <c r="BF768" s="262"/>
      <c r="BG768" s="262"/>
      <c r="BH768" s="262"/>
      <c r="BI768" s="262"/>
      <c r="BJ768" s="262"/>
      <c r="BK768" s="262"/>
      <c r="BL768" s="262"/>
      <c r="BM768" s="262"/>
      <c r="BN768" s="262"/>
      <c r="BO768" s="262"/>
      <c r="BP768" s="262"/>
      <c r="BQ768" s="262"/>
      <c r="BR768" s="262"/>
      <c r="BS768" s="262"/>
      <c r="BT768" s="262"/>
      <c r="BU768" s="262"/>
      <c r="BV768" s="262"/>
      <c r="BW768" s="262"/>
      <c r="BX768" s="262"/>
      <c r="BY768" s="262"/>
      <c r="BZ768" s="262"/>
      <c r="CA768" s="262"/>
      <c r="CB768" s="262"/>
      <c r="CC768" s="262"/>
      <c r="CD768" s="262"/>
      <c r="CE768" s="262"/>
      <c r="CF768" s="262"/>
      <c r="CG768" s="262"/>
      <c r="CH768" s="262"/>
      <c r="CI768" s="262"/>
      <c r="CJ768" s="262"/>
      <c r="CK768" s="262"/>
      <c r="CL768" s="262"/>
      <c r="CM768" s="262"/>
      <c r="CN768" s="262"/>
      <c r="CO768" s="262"/>
      <c r="CP768" s="262"/>
      <c r="CQ768" s="262"/>
      <c r="CR768" s="262"/>
      <c r="CS768" s="262"/>
      <c r="CT768" s="262"/>
      <c r="CU768" s="262"/>
      <c r="CV768" s="262"/>
      <c r="CW768" s="262"/>
      <c r="CX768" s="262"/>
      <c r="CY768" s="262"/>
      <c r="CZ768" s="262"/>
      <c r="DA768" s="262"/>
      <c r="DB768" s="262"/>
      <c r="DC768" s="262"/>
      <c r="DD768" s="262"/>
      <c r="DE768" s="262"/>
      <c r="DF768" s="262"/>
      <c r="DG768" s="262"/>
      <c r="DH768" s="262"/>
      <c r="DI768" s="262"/>
      <c r="DJ768" s="262"/>
      <c r="DK768" s="262"/>
      <c r="DL768" s="262"/>
      <c r="DM768" s="262"/>
      <c r="DN768" s="262"/>
      <c r="DO768" s="262"/>
      <c r="DP768" s="262"/>
      <c r="DQ768" s="262"/>
      <c r="DR768" s="262"/>
      <c r="DS768" s="262"/>
      <c r="DT768" s="262"/>
      <c r="DU768" s="262"/>
      <c r="DV768" s="262"/>
      <c r="DW768" s="262"/>
      <c r="DX768" s="262"/>
      <c r="DY768" s="262"/>
      <c r="DZ768" s="262"/>
      <c r="EA768" s="262"/>
      <c r="EB768" s="262"/>
      <c r="EC768" s="262"/>
      <c r="ED768" s="262"/>
      <c r="EE768" s="262"/>
      <c r="EF768" s="262"/>
      <c r="EG768" s="262"/>
      <c r="EH768" s="262"/>
      <c r="EI768" s="262"/>
      <c r="EJ768" s="262"/>
      <c r="EK768" s="262"/>
      <c r="EL768" s="262"/>
      <c r="EM768" s="262"/>
      <c r="EN768" s="262"/>
      <c r="EO768" s="262"/>
      <c r="EP768" s="262"/>
      <c r="EQ768" s="262"/>
      <c r="ER768" s="262"/>
      <c r="ES768" s="262"/>
      <c r="ET768" s="262"/>
      <c r="EU768" s="262"/>
      <c r="EV768" s="262"/>
      <c r="EW768" s="262"/>
      <c r="EX768" s="262"/>
      <c r="EY768" s="262"/>
      <c r="EZ768" s="262"/>
      <c r="FA768" s="262"/>
      <c r="FB768" s="262"/>
      <c r="FC768" s="262"/>
      <c r="FD768" s="262"/>
      <c r="FE768" s="262"/>
      <c r="FF768" s="262"/>
      <c r="FG768" s="262"/>
      <c r="FH768" s="262"/>
      <c r="FI768" s="262"/>
      <c r="FJ768" s="262"/>
      <c r="FK768" s="262"/>
      <c r="FL768" s="262"/>
      <c r="FM768" s="262"/>
      <c r="FN768" s="262"/>
      <c r="FO768" s="262"/>
      <c r="FP768" s="262"/>
      <c r="FQ768" s="262"/>
      <c r="FR768" s="262"/>
      <c r="FS768" s="262"/>
      <c r="FT768" s="262"/>
      <c r="FU768" s="262"/>
      <c r="FV768" s="262"/>
      <c r="FW768" s="262"/>
      <c r="FX768" s="262"/>
      <c r="FY768" s="262"/>
      <c r="FZ768" s="262"/>
      <c r="GA768" s="262"/>
      <c r="GB768" s="262"/>
      <c r="GC768" s="262"/>
      <c r="GD768" s="262"/>
    </row>
    <row r="769" spans="1:186" s="279" customFormat="1" x14ac:dyDescent="0.2">
      <c r="A769" s="339" t="s">
        <v>12664</v>
      </c>
      <c r="B769" s="280" t="s">
        <v>5170</v>
      </c>
      <c r="C769" s="281" t="s">
        <v>5171</v>
      </c>
      <c r="D769" s="130" t="s">
        <v>18</v>
      </c>
      <c r="E769" s="130">
        <v>50</v>
      </c>
      <c r="F769" s="130">
        <v>0.2</v>
      </c>
      <c r="G769" s="282"/>
      <c r="H769" s="283"/>
      <c r="I769" s="358">
        <v>41.35</v>
      </c>
      <c r="J769" s="284">
        <f>IF(ISNUMBER(I769),ROUND(F769*E769*I769,2),"")</f>
        <v>413.5</v>
      </c>
      <c r="K769" s="283">
        <f>BDI!$E$17</f>
        <v>0.18609999999999999</v>
      </c>
      <c r="L769" s="283"/>
      <c r="M769" s="283"/>
      <c r="N769" s="131">
        <f t="shared" si="13"/>
        <v>49.05</v>
      </c>
      <c r="O769" s="340">
        <f>IF(ISNUMBER(I769),ROUND(F769*N769*E769,2),"")</f>
        <v>490.5</v>
      </c>
      <c r="P769" s="262"/>
      <c r="Q769" s="262"/>
      <c r="R769" s="262"/>
      <c r="S769" s="262"/>
      <c r="T769" s="262"/>
      <c r="U769" s="262"/>
      <c r="V769" s="262"/>
      <c r="W769" s="262"/>
      <c r="X769" s="262"/>
      <c r="Y769" s="262"/>
      <c r="Z769" s="262"/>
      <c r="AA769" s="262"/>
      <c r="AB769" s="262"/>
      <c r="AC769" s="262"/>
      <c r="AD769" s="262"/>
      <c r="AE769" s="262"/>
      <c r="AF769" s="262"/>
      <c r="AG769" s="262"/>
      <c r="AH769" s="262"/>
      <c r="AI769" s="262"/>
      <c r="AJ769" s="262"/>
      <c r="AK769" s="262"/>
      <c r="AL769" s="262"/>
      <c r="AM769" s="262"/>
      <c r="AN769" s="262"/>
      <c r="AO769" s="262"/>
      <c r="AP769" s="262"/>
      <c r="AQ769" s="262"/>
      <c r="AR769" s="262"/>
      <c r="AS769" s="262"/>
      <c r="AT769" s="262"/>
      <c r="AU769" s="262"/>
      <c r="AV769" s="262"/>
      <c r="AW769" s="262"/>
      <c r="AX769" s="262"/>
      <c r="AY769" s="262"/>
      <c r="AZ769" s="262"/>
      <c r="BA769" s="262"/>
      <c r="BB769" s="262"/>
      <c r="BC769" s="262"/>
      <c r="BD769" s="262"/>
      <c r="BE769" s="262"/>
      <c r="BF769" s="262"/>
      <c r="BG769" s="262"/>
      <c r="BH769" s="262"/>
      <c r="BI769" s="262"/>
      <c r="BJ769" s="262"/>
      <c r="BK769" s="262"/>
      <c r="BL769" s="262"/>
      <c r="BM769" s="262"/>
      <c r="BN769" s="262"/>
      <c r="BO769" s="262"/>
      <c r="BP769" s="262"/>
      <c r="BQ769" s="262"/>
      <c r="BR769" s="262"/>
      <c r="BS769" s="262"/>
      <c r="BT769" s="262"/>
      <c r="BU769" s="262"/>
      <c r="BV769" s="262"/>
      <c r="BW769" s="262"/>
      <c r="BX769" s="262"/>
      <c r="BY769" s="262"/>
      <c r="BZ769" s="262"/>
      <c r="CA769" s="262"/>
      <c r="CB769" s="262"/>
      <c r="CC769" s="262"/>
      <c r="CD769" s="262"/>
      <c r="CE769" s="262"/>
      <c r="CF769" s="262"/>
      <c r="CG769" s="262"/>
      <c r="CH769" s="262"/>
      <c r="CI769" s="262"/>
      <c r="CJ769" s="262"/>
      <c r="CK769" s="262"/>
      <c r="CL769" s="262"/>
      <c r="CM769" s="262"/>
      <c r="CN769" s="262"/>
      <c r="CO769" s="262"/>
      <c r="CP769" s="262"/>
      <c r="CQ769" s="262"/>
      <c r="CR769" s="262"/>
      <c r="CS769" s="262"/>
      <c r="CT769" s="262"/>
      <c r="CU769" s="262"/>
      <c r="CV769" s="262"/>
      <c r="CW769" s="262"/>
      <c r="CX769" s="262"/>
      <c r="CY769" s="262"/>
      <c r="CZ769" s="262"/>
      <c r="DA769" s="262"/>
      <c r="DB769" s="262"/>
      <c r="DC769" s="262"/>
      <c r="DD769" s="262"/>
      <c r="DE769" s="262"/>
      <c r="DF769" s="262"/>
      <c r="DG769" s="262"/>
      <c r="DH769" s="262"/>
      <c r="DI769" s="262"/>
      <c r="DJ769" s="262"/>
      <c r="DK769" s="262"/>
      <c r="DL769" s="262"/>
      <c r="DM769" s="262"/>
      <c r="DN769" s="262"/>
      <c r="DO769" s="262"/>
      <c r="DP769" s="262"/>
      <c r="DQ769" s="262"/>
      <c r="DR769" s="262"/>
      <c r="DS769" s="262"/>
      <c r="DT769" s="262"/>
      <c r="DU769" s="262"/>
      <c r="DV769" s="262"/>
      <c r="DW769" s="262"/>
      <c r="DX769" s="262"/>
      <c r="DY769" s="262"/>
      <c r="DZ769" s="262"/>
      <c r="EA769" s="262"/>
      <c r="EB769" s="262"/>
      <c r="EC769" s="262"/>
      <c r="ED769" s="262"/>
      <c r="EE769" s="262"/>
      <c r="EF769" s="262"/>
      <c r="EG769" s="262"/>
      <c r="EH769" s="262"/>
      <c r="EI769" s="262"/>
      <c r="EJ769" s="262"/>
      <c r="EK769" s="262"/>
      <c r="EL769" s="262"/>
      <c r="EM769" s="262"/>
      <c r="EN769" s="262"/>
      <c r="EO769" s="262"/>
      <c r="EP769" s="262"/>
      <c r="EQ769" s="262"/>
      <c r="ER769" s="262"/>
      <c r="ES769" s="262"/>
      <c r="ET769" s="262"/>
      <c r="EU769" s="262"/>
      <c r="EV769" s="262"/>
      <c r="EW769" s="262"/>
      <c r="EX769" s="262"/>
      <c r="EY769" s="262"/>
      <c r="EZ769" s="262"/>
      <c r="FA769" s="262"/>
      <c r="FB769" s="262"/>
      <c r="FC769" s="262"/>
      <c r="FD769" s="262"/>
      <c r="FE769" s="262"/>
      <c r="FF769" s="262"/>
      <c r="FG769" s="262"/>
      <c r="FH769" s="262"/>
      <c r="FI769" s="262"/>
      <c r="FJ769" s="262"/>
      <c r="FK769" s="262"/>
      <c r="FL769" s="262"/>
      <c r="FM769" s="262"/>
      <c r="FN769" s="262"/>
      <c r="FO769" s="262"/>
      <c r="FP769" s="262"/>
      <c r="FQ769" s="262"/>
      <c r="FR769" s="262"/>
      <c r="FS769" s="262"/>
      <c r="FT769" s="262"/>
      <c r="FU769" s="262"/>
      <c r="FV769" s="262"/>
      <c r="FW769" s="262"/>
      <c r="FX769" s="262"/>
      <c r="FY769" s="262"/>
      <c r="FZ769" s="262"/>
      <c r="GA769" s="262"/>
      <c r="GB769" s="262"/>
      <c r="GC769" s="262"/>
      <c r="GD769" s="262"/>
    </row>
    <row r="770" spans="1:186" s="279" customFormat="1" x14ac:dyDescent="0.2">
      <c r="A770" s="339" t="s">
        <v>12665</v>
      </c>
      <c r="B770" s="280" t="s">
        <v>5172</v>
      </c>
      <c r="C770" s="281" t="s">
        <v>5173</v>
      </c>
      <c r="D770" s="130" t="s">
        <v>18</v>
      </c>
      <c r="E770" s="130">
        <v>50</v>
      </c>
      <c r="F770" s="130">
        <v>0.2</v>
      </c>
      <c r="G770" s="282"/>
      <c r="H770" s="283"/>
      <c r="I770" s="358">
        <v>8.4700000000000006</v>
      </c>
      <c r="J770" s="284">
        <f>IF(ISNUMBER(I770),ROUND(F770*E770*I770,2),"")</f>
        <v>84.7</v>
      </c>
      <c r="K770" s="283">
        <f>BDI!$E$17</f>
        <v>0.18609999999999999</v>
      </c>
      <c r="L770" s="283"/>
      <c r="M770" s="283"/>
      <c r="N770" s="131">
        <f t="shared" si="13"/>
        <v>10.050000000000001</v>
      </c>
      <c r="O770" s="340">
        <f>IF(ISNUMBER(I770),ROUND(F770*N770*E770,2),"")</f>
        <v>100.5</v>
      </c>
      <c r="P770" s="262"/>
      <c r="Q770" s="262"/>
      <c r="R770" s="262"/>
      <c r="S770" s="262"/>
      <c r="T770" s="262"/>
      <c r="U770" s="262"/>
      <c r="V770" s="262"/>
      <c r="W770" s="262"/>
      <c r="X770" s="262"/>
      <c r="Y770" s="262"/>
      <c r="Z770" s="262"/>
      <c r="AA770" s="262"/>
      <c r="AB770" s="262"/>
      <c r="AC770" s="262"/>
      <c r="AD770" s="262"/>
      <c r="AE770" s="262"/>
      <c r="AF770" s="262"/>
      <c r="AG770" s="262"/>
      <c r="AH770" s="262"/>
      <c r="AI770" s="262"/>
      <c r="AJ770" s="262"/>
      <c r="AK770" s="262"/>
      <c r="AL770" s="262"/>
      <c r="AM770" s="262"/>
      <c r="AN770" s="262"/>
      <c r="AO770" s="262"/>
      <c r="AP770" s="262"/>
      <c r="AQ770" s="262"/>
      <c r="AR770" s="262"/>
      <c r="AS770" s="262"/>
      <c r="AT770" s="262"/>
      <c r="AU770" s="262"/>
      <c r="AV770" s="262"/>
      <c r="AW770" s="262"/>
      <c r="AX770" s="262"/>
      <c r="AY770" s="262"/>
      <c r="AZ770" s="262"/>
      <c r="BA770" s="262"/>
      <c r="BB770" s="262"/>
      <c r="BC770" s="262"/>
      <c r="BD770" s="262"/>
      <c r="BE770" s="262"/>
      <c r="BF770" s="262"/>
      <c r="BG770" s="262"/>
      <c r="BH770" s="262"/>
      <c r="BI770" s="262"/>
      <c r="BJ770" s="262"/>
      <c r="BK770" s="262"/>
      <c r="BL770" s="262"/>
      <c r="BM770" s="262"/>
      <c r="BN770" s="262"/>
      <c r="BO770" s="262"/>
      <c r="BP770" s="262"/>
      <c r="BQ770" s="262"/>
      <c r="BR770" s="262"/>
      <c r="BS770" s="262"/>
      <c r="BT770" s="262"/>
      <c r="BU770" s="262"/>
      <c r="BV770" s="262"/>
      <c r="BW770" s="262"/>
      <c r="BX770" s="262"/>
      <c r="BY770" s="262"/>
      <c r="BZ770" s="262"/>
      <c r="CA770" s="262"/>
      <c r="CB770" s="262"/>
      <c r="CC770" s="262"/>
      <c r="CD770" s="262"/>
      <c r="CE770" s="262"/>
      <c r="CF770" s="262"/>
      <c r="CG770" s="262"/>
      <c r="CH770" s="262"/>
      <c r="CI770" s="262"/>
      <c r="CJ770" s="262"/>
      <c r="CK770" s="262"/>
      <c r="CL770" s="262"/>
      <c r="CM770" s="262"/>
      <c r="CN770" s="262"/>
      <c r="CO770" s="262"/>
      <c r="CP770" s="262"/>
      <c r="CQ770" s="262"/>
      <c r="CR770" s="262"/>
      <c r="CS770" s="262"/>
      <c r="CT770" s="262"/>
      <c r="CU770" s="262"/>
      <c r="CV770" s="262"/>
      <c r="CW770" s="262"/>
      <c r="CX770" s="262"/>
      <c r="CY770" s="262"/>
      <c r="CZ770" s="262"/>
      <c r="DA770" s="262"/>
      <c r="DB770" s="262"/>
      <c r="DC770" s="262"/>
      <c r="DD770" s="262"/>
      <c r="DE770" s="262"/>
      <c r="DF770" s="262"/>
      <c r="DG770" s="262"/>
      <c r="DH770" s="262"/>
      <c r="DI770" s="262"/>
      <c r="DJ770" s="262"/>
      <c r="DK770" s="262"/>
      <c r="DL770" s="262"/>
      <c r="DM770" s="262"/>
      <c r="DN770" s="262"/>
      <c r="DO770" s="262"/>
      <c r="DP770" s="262"/>
      <c r="DQ770" s="262"/>
      <c r="DR770" s="262"/>
      <c r="DS770" s="262"/>
      <c r="DT770" s="262"/>
      <c r="DU770" s="262"/>
      <c r="DV770" s="262"/>
      <c r="DW770" s="262"/>
      <c r="DX770" s="262"/>
      <c r="DY770" s="262"/>
      <c r="DZ770" s="262"/>
      <c r="EA770" s="262"/>
      <c r="EB770" s="262"/>
      <c r="EC770" s="262"/>
      <c r="ED770" s="262"/>
      <c r="EE770" s="262"/>
      <c r="EF770" s="262"/>
      <c r="EG770" s="262"/>
      <c r="EH770" s="262"/>
      <c r="EI770" s="262"/>
      <c r="EJ770" s="262"/>
      <c r="EK770" s="262"/>
      <c r="EL770" s="262"/>
      <c r="EM770" s="262"/>
      <c r="EN770" s="262"/>
      <c r="EO770" s="262"/>
      <c r="EP770" s="262"/>
      <c r="EQ770" s="262"/>
      <c r="ER770" s="262"/>
      <c r="ES770" s="262"/>
      <c r="ET770" s="262"/>
      <c r="EU770" s="262"/>
      <c r="EV770" s="262"/>
      <c r="EW770" s="262"/>
      <c r="EX770" s="262"/>
      <c r="EY770" s="262"/>
      <c r="EZ770" s="262"/>
      <c r="FA770" s="262"/>
      <c r="FB770" s="262"/>
      <c r="FC770" s="262"/>
      <c r="FD770" s="262"/>
      <c r="FE770" s="262"/>
      <c r="FF770" s="262"/>
      <c r="FG770" s="262"/>
      <c r="FH770" s="262"/>
      <c r="FI770" s="262"/>
      <c r="FJ770" s="262"/>
      <c r="FK770" s="262"/>
      <c r="FL770" s="262"/>
      <c r="FM770" s="262"/>
      <c r="FN770" s="262"/>
      <c r="FO770" s="262"/>
      <c r="FP770" s="262"/>
      <c r="FQ770" s="262"/>
      <c r="FR770" s="262"/>
      <c r="FS770" s="262"/>
      <c r="FT770" s="262"/>
      <c r="FU770" s="262"/>
      <c r="FV770" s="262"/>
      <c r="FW770" s="262"/>
      <c r="FX770" s="262"/>
      <c r="FY770" s="262"/>
      <c r="FZ770" s="262"/>
      <c r="GA770" s="262"/>
      <c r="GB770" s="262"/>
      <c r="GC770" s="262"/>
      <c r="GD770" s="262"/>
    </row>
    <row r="771" spans="1:186" s="279" customFormat="1" x14ac:dyDescent="0.2">
      <c r="A771" s="339" t="s">
        <v>12666</v>
      </c>
      <c r="B771" s="280" t="s">
        <v>5174</v>
      </c>
      <c r="C771" s="281" t="s">
        <v>5175</v>
      </c>
      <c r="D771" s="130" t="s">
        <v>18</v>
      </c>
      <c r="E771" s="130">
        <v>100</v>
      </c>
      <c r="F771" s="130">
        <v>0.2</v>
      </c>
      <c r="G771" s="282"/>
      <c r="H771" s="283"/>
      <c r="I771" s="358">
        <v>19.79</v>
      </c>
      <c r="J771" s="284">
        <f>IF(ISNUMBER(I771),ROUND(F771*E771*I771,2),"")</f>
        <v>395.8</v>
      </c>
      <c r="K771" s="283">
        <f>BDI!$E$17</f>
        <v>0.18609999999999999</v>
      </c>
      <c r="L771" s="283"/>
      <c r="M771" s="283"/>
      <c r="N771" s="131">
        <f t="shared" si="13"/>
        <v>23.47</v>
      </c>
      <c r="O771" s="340">
        <f>IF(ISNUMBER(I771),ROUND(F771*N771*E771,2),"")</f>
        <v>469.4</v>
      </c>
      <c r="P771" s="262"/>
      <c r="Q771" s="262"/>
      <c r="R771" s="262"/>
      <c r="S771" s="262"/>
      <c r="T771" s="262"/>
      <c r="U771" s="262"/>
      <c r="V771" s="262"/>
      <c r="W771" s="262"/>
      <c r="X771" s="262"/>
      <c r="Y771" s="262"/>
      <c r="Z771" s="262"/>
      <c r="AA771" s="262"/>
      <c r="AB771" s="262"/>
      <c r="AC771" s="262"/>
      <c r="AD771" s="262"/>
      <c r="AE771" s="262"/>
      <c r="AF771" s="262"/>
      <c r="AG771" s="262"/>
      <c r="AH771" s="262"/>
      <c r="AI771" s="262"/>
      <c r="AJ771" s="262"/>
      <c r="AK771" s="262"/>
      <c r="AL771" s="262"/>
      <c r="AM771" s="262"/>
      <c r="AN771" s="262"/>
      <c r="AO771" s="262"/>
      <c r="AP771" s="262"/>
      <c r="AQ771" s="262"/>
      <c r="AR771" s="262"/>
      <c r="AS771" s="262"/>
      <c r="AT771" s="262"/>
      <c r="AU771" s="262"/>
      <c r="AV771" s="262"/>
      <c r="AW771" s="262"/>
      <c r="AX771" s="262"/>
      <c r="AY771" s="262"/>
      <c r="AZ771" s="262"/>
      <c r="BA771" s="262"/>
      <c r="BB771" s="262"/>
      <c r="BC771" s="262"/>
      <c r="BD771" s="262"/>
      <c r="BE771" s="262"/>
      <c r="BF771" s="262"/>
      <c r="BG771" s="262"/>
      <c r="BH771" s="262"/>
      <c r="BI771" s="262"/>
      <c r="BJ771" s="262"/>
      <c r="BK771" s="262"/>
      <c r="BL771" s="262"/>
      <c r="BM771" s="262"/>
      <c r="BN771" s="262"/>
      <c r="BO771" s="262"/>
      <c r="BP771" s="262"/>
      <c r="BQ771" s="262"/>
      <c r="BR771" s="262"/>
      <c r="BS771" s="262"/>
      <c r="BT771" s="262"/>
      <c r="BU771" s="262"/>
      <c r="BV771" s="262"/>
      <c r="BW771" s="262"/>
      <c r="BX771" s="262"/>
      <c r="BY771" s="262"/>
      <c r="BZ771" s="262"/>
      <c r="CA771" s="262"/>
      <c r="CB771" s="262"/>
      <c r="CC771" s="262"/>
      <c r="CD771" s="262"/>
      <c r="CE771" s="262"/>
      <c r="CF771" s="262"/>
      <c r="CG771" s="262"/>
      <c r="CH771" s="262"/>
      <c r="CI771" s="262"/>
      <c r="CJ771" s="262"/>
      <c r="CK771" s="262"/>
      <c r="CL771" s="262"/>
      <c r="CM771" s="262"/>
      <c r="CN771" s="262"/>
      <c r="CO771" s="262"/>
      <c r="CP771" s="262"/>
      <c r="CQ771" s="262"/>
      <c r="CR771" s="262"/>
      <c r="CS771" s="262"/>
      <c r="CT771" s="262"/>
      <c r="CU771" s="262"/>
      <c r="CV771" s="262"/>
      <c r="CW771" s="262"/>
      <c r="CX771" s="262"/>
      <c r="CY771" s="262"/>
      <c r="CZ771" s="262"/>
      <c r="DA771" s="262"/>
      <c r="DB771" s="262"/>
      <c r="DC771" s="262"/>
      <c r="DD771" s="262"/>
      <c r="DE771" s="262"/>
      <c r="DF771" s="262"/>
      <c r="DG771" s="262"/>
      <c r="DH771" s="262"/>
      <c r="DI771" s="262"/>
      <c r="DJ771" s="262"/>
      <c r="DK771" s="262"/>
      <c r="DL771" s="262"/>
      <c r="DM771" s="262"/>
      <c r="DN771" s="262"/>
      <c r="DO771" s="262"/>
      <c r="DP771" s="262"/>
      <c r="DQ771" s="262"/>
      <c r="DR771" s="262"/>
      <c r="DS771" s="262"/>
      <c r="DT771" s="262"/>
      <c r="DU771" s="262"/>
      <c r="DV771" s="262"/>
      <c r="DW771" s="262"/>
      <c r="DX771" s="262"/>
      <c r="DY771" s="262"/>
      <c r="DZ771" s="262"/>
      <c r="EA771" s="262"/>
      <c r="EB771" s="262"/>
      <c r="EC771" s="262"/>
      <c r="ED771" s="262"/>
      <c r="EE771" s="262"/>
      <c r="EF771" s="262"/>
      <c r="EG771" s="262"/>
      <c r="EH771" s="262"/>
      <c r="EI771" s="262"/>
      <c r="EJ771" s="262"/>
      <c r="EK771" s="262"/>
      <c r="EL771" s="262"/>
      <c r="EM771" s="262"/>
      <c r="EN771" s="262"/>
      <c r="EO771" s="262"/>
      <c r="EP771" s="262"/>
      <c r="EQ771" s="262"/>
      <c r="ER771" s="262"/>
      <c r="ES771" s="262"/>
      <c r="ET771" s="262"/>
      <c r="EU771" s="262"/>
      <c r="EV771" s="262"/>
      <c r="EW771" s="262"/>
      <c r="EX771" s="262"/>
      <c r="EY771" s="262"/>
      <c r="EZ771" s="262"/>
      <c r="FA771" s="262"/>
      <c r="FB771" s="262"/>
      <c r="FC771" s="262"/>
      <c r="FD771" s="262"/>
      <c r="FE771" s="262"/>
      <c r="FF771" s="262"/>
      <c r="FG771" s="262"/>
      <c r="FH771" s="262"/>
      <c r="FI771" s="262"/>
      <c r="FJ771" s="262"/>
      <c r="FK771" s="262"/>
      <c r="FL771" s="262"/>
      <c r="FM771" s="262"/>
      <c r="FN771" s="262"/>
      <c r="FO771" s="262"/>
      <c r="FP771" s="262"/>
      <c r="FQ771" s="262"/>
      <c r="FR771" s="262"/>
      <c r="FS771" s="262"/>
      <c r="FT771" s="262"/>
      <c r="FU771" s="262"/>
      <c r="FV771" s="262"/>
      <c r="FW771" s="262"/>
      <c r="FX771" s="262"/>
      <c r="FY771" s="262"/>
      <c r="FZ771" s="262"/>
      <c r="GA771" s="262"/>
      <c r="GB771" s="262"/>
      <c r="GC771" s="262"/>
      <c r="GD771" s="262"/>
    </row>
    <row r="772" spans="1:186" s="279" customFormat="1" x14ac:dyDescent="0.2">
      <c r="A772" s="339" t="s">
        <v>12667</v>
      </c>
      <c r="B772" s="280" t="s">
        <v>5176</v>
      </c>
      <c r="C772" s="281" t="s">
        <v>5177</v>
      </c>
      <c r="D772" s="130" t="s">
        <v>106</v>
      </c>
      <c r="E772" s="130">
        <v>775</v>
      </c>
      <c r="F772" s="130">
        <v>0.2</v>
      </c>
      <c r="G772" s="282"/>
      <c r="H772" s="283"/>
      <c r="I772" s="358">
        <v>5.19</v>
      </c>
      <c r="J772" s="284">
        <f>IF(ISNUMBER(I772),ROUND(F772*E772*I772,2),"")</f>
        <v>804.45</v>
      </c>
      <c r="K772" s="283">
        <f>BDI!$E$17</f>
        <v>0.18609999999999999</v>
      </c>
      <c r="L772" s="283"/>
      <c r="M772" s="283"/>
      <c r="N772" s="131">
        <f t="shared" si="13"/>
        <v>6.16</v>
      </c>
      <c r="O772" s="340">
        <f>IF(ISNUMBER(I772),ROUND(F772*N772*E772,2),"")</f>
        <v>954.8</v>
      </c>
      <c r="P772" s="262"/>
      <c r="Q772" s="262"/>
      <c r="R772" s="262"/>
      <c r="S772" s="262"/>
      <c r="T772" s="262"/>
      <c r="U772" s="262"/>
      <c r="V772" s="262"/>
      <c r="W772" s="262"/>
      <c r="X772" s="262"/>
      <c r="Y772" s="262"/>
      <c r="Z772" s="262"/>
      <c r="AA772" s="262"/>
      <c r="AB772" s="262"/>
      <c r="AC772" s="262"/>
      <c r="AD772" s="262"/>
      <c r="AE772" s="262"/>
      <c r="AF772" s="262"/>
      <c r="AG772" s="262"/>
      <c r="AH772" s="262"/>
      <c r="AI772" s="262"/>
      <c r="AJ772" s="262"/>
      <c r="AK772" s="262"/>
      <c r="AL772" s="262"/>
      <c r="AM772" s="262"/>
      <c r="AN772" s="262"/>
      <c r="AO772" s="262"/>
      <c r="AP772" s="262"/>
      <c r="AQ772" s="262"/>
      <c r="AR772" s="262"/>
      <c r="AS772" s="262"/>
      <c r="AT772" s="262"/>
      <c r="AU772" s="262"/>
      <c r="AV772" s="262"/>
      <c r="AW772" s="262"/>
      <c r="AX772" s="262"/>
      <c r="AY772" s="262"/>
      <c r="AZ772" s="262"/>
      <c r="BA772" s="262"/>
      <c r="BB772" s="262"/>
      <c r="BC772" s="262"/>
      <c r="BD772" s="262"/>
      <c r="BE772" s="262"/>
      <c r="BF772" s="262"/>
      <c r="BG772" s="262"/>
      <c r="BH772" s="262"/>
      <c r="BI772" s="262"/>
      <c r="BJ772" s="262"/>
      <c r="BK772" s="262"/>
      <c r="BL772" s="262"/>
      <c r="BM772" s="262"/>
      <c r="BN772" s="262"/>
      <c r="BO772" s="262"/>
      <c r="BP772" s="262"/>
      <c r="BQ772" s="262"/>
      <c r="BR772" s="262"/>
      <c r="BS772" s="262"/>
      <c r="BT772" s="262"/>
      <c r="BU772" s="262"/>
      <c r="BV772" s="262"/>
      <c r="BW772" s="262"/>
      <c r="BX772" s="262"/>
      <c r="BY772" s="262"/>
      <c r="BZ772" s="262"/>
      <c r="CA772" s="262"/>
      <c r="CB772" s="262"/>
      <c r="CC772" s="262"/>
      <c r="CD772" s="262"/>
      <c r="CE772" s="262"/>
      <c r="CF772" s="262"/>
      <c r="CG772" s="262"/>
      <c r="CH772" s="262"/>
      <c r="CI772" s="262"/>
      <c r="CJ772" s="262"/>
      <c r="CK772" s="262"/>
      <c r="CL772" s="262"/>
      <c r="CM772" s="262"/>
      <c r="CN772" s="262"/>
      <c r="CO772" s="262"/>
      <c r="CP772" s="262"/>
      <c r="CQ772" s="262"/>
      <c r="CR772" s="262"/>
      <c r="CS772" s="262"/>
      <c r="CT772" s="262"/>
      <c r="CU772" s="262"/>
      <c r="CV772" s="262"/>
      <c r="CW772" s="262"/>
      <c r="CX772" s="262"/>
      <c r="CY772" s="262"/>
      <c r="CZ772" s="262"/>
      <c r="DA772" s="262"/>
      <c r="DB772" s="262"/>
      <c r="DC772" s="262"/>
      <c r="DD772" s="262"/>
      <c r="DE772" s="262"/>
      <c r="DF772" s="262"/>
      <c r="DG772" s="262"/>
      <c r="DH772" s="262"/>
      <c r="DI772" s="262"/>
      <c r="DJ772" s="262"/>
      <c r="DK772" s="262"/>
      <c r="DL772" s="262"/>
      <c r="DM772" s="262"/>
      <c r="DN772" s="262"/>
      <c r="DO772" s="262"/>
      <c r="DP772" s="262"/>
      <c r="DQ772" s="262"/>
      <c r="DR772" s="262"/>
      <c r="DS772" s="262"/>
      <c r="DT772" s="262"/>
      <c r="DU772" s="262"/>
      <c r="DV772" s="262"/>
      <c r="DW772" s="262"/>
      <c r="DX772" s="262"/>
      <c r="DY772" s="262"/>
      <c r="DZ772" s="262"/>
      <c r="EA772" s="262"/>
      <c r="EB772" s="262"/>
      <c r="EC772" s="262"/>
      <c r="ED772" s="262"/>
      <c r="EE772" s="262"/>
      <c r="EF772" s="262"/>
      <c r="EG772" s="262"/>
      <c r="EH772" s="262"/>
      <c r="EI772" s="262"/>
      <c r="EJ772" s="262"/>
      <c r="EK772" s="262"/>
      <c r="EL772" s="262"/>
      <c r="EM772" s="262"/>
      <c r="EN772" s="262"/>
      <c r="EO772" s="262"/>
      <c r="EP772" s="262"/>
      <c r="EQ772" s="262"/>
      <c r="ER772" s="262"/>
      <c r="ES772" s="262"/>
      <c r="ET772" s="262"/>
      <c r="EU772" s="262"/>
      <c r="EV772" s="262"/>
      <c r="EW772" s="262"/>
      <c r="EX772" s="262"/>
      <c r="EY772" s="262"/>
      <c r="EZ772" s="262"/>
      <c r="FA772" s="262"/>
      <c r="FB772" s="262"/>
      <c r="FC772" s="262"/>
      <c r="FD772" s="262"/>
      <c r="FE772" s="262"/>
      <c r="FF772" s="262"/>
      <c r="FG772" s="262"/>
      <c r="FH772" s="262"/>
      <c r="FI772" s="262"/>
      <c r="FJ772" s="262"/>
      <c r="FK772" s="262"/>
      <c r="FL772" s="262"/>
      <c r="FM772" s="262"/>
      <c r="FN772" s="262"/>
      <c r="FO772" s="262"/>
      <c r="FP772" s="262"/>
      <c r="FQ772" s="262"/>
      <c r="FR772" s="262"/>
      <c r="FS772" s="262"/>
      <c r="FT772" s="262"/>
      <c r="FU772" s="262"/>
      <c r="FV772" s="262"/>
      <c r="FW772" s="262"/>
      <c r="FX772" s="262"/>
      <c r="FY772" s="262"/>
      <c r="FZ772" s="262"/>
      <c r="GA772" s="262"/>
      <c r="GB772" s="262"/>
      <c r="GC772" s="262"/>
      <c r="GD772" s="262"/>
    </row>
    <row r="773" spans="1:186" s="279" customFormat="1" x14ac:dyDescent="0.2">
      <c r="A773" s="339" t="s">
        <v>12668</v>
      </c>
      <c r="B773" s="280" t="s">
        <v>5178</v>
      </c>
      <c r="C773" s="281" t="s">
        <v>5179</v>
      </c>
      <c r="D773" s="130" t="s">
        <v>18</v>
      </c>
      <c r="E773" s="130">
        <v>50</v>
      </c>
      <c r="F773" s="130">
        <v>0.2</v>
      </c>
      <c r="G773" s="282"/>
      <c r="H773" s="283"/>
      <c r="I773" s="358">
        <v>3.54</v>
      </c>
      <c r="J773" s="284">
        <f>IF(ISNUMBER(I773),ROUND(F773*E773*I773,2),"")</f>
        <v>35.4</v>
      </c>
      <c r="K773" s="283">
        <f>BDI!$E$17</f>
        <v>0.18609999999999999</v>
      </c>
      <c r="L773" s="283"/>
      <c r="M773" s="283"/>
      <c r="N773" s="131">
        <f t="shared" si="13"/>
        <v>4.2</v>
      </c>
      <c r="O773" s="340">
        <f>IF(ISNUMBER(I773),ROUND(F773*N773*E773,2),"")</f>
        <v>42</v>
      </c>
      <c r="P773" s="262"/>
      <c r="Q773" s="262"/>
      <c r="R773" s="262"/>
      <c r="S773" s="262"/>
      <c r="T773" s="262"/>
      <c r="U773" s="262"/>
      <c r="V773" s="262"/>
      <c r="W773" s="262"/>
      <c r="X773" s="262"/>
      <c r="Y773" s="262"/>
      <c r="Z773" s="262"/>
      <c r="AA773" s="262"/>
      <c r="AB773" s="262"/>
      <c r="AC773" s="262"/>
      <c r="AD773" s="262"/>
      <c r="AE773" s="262"/>
      <c r="AF773" s="262"/>
      <c r="AG773" s="262"/>
      <c r="AH773" s="262"/>
      <c r="AI773" s="262"/>
      <c r="AJ773" s="262"/>
      <c r="AK773" s="262"/>
      <c r="AL773" s="262"/>
      <c r="AM773" s="262"/>
      <c r="AN773" s="262"/>
      <c r="AO773" s="262"/>
      <c r="AP773" s="262"/>
      <c r="AQ773" s="262"/>
      <c r="AR773" s="262"/>
      <c r="AS773" s="262"/>
      <c r="AT773" s="262"/>
      <c r="AU773" s="262"/>
      <c r="AV773" s="262"/>
      <c r="AW773" s="262"/>
      <c r="AX773" s="262"/>
      <c r="AY773" s="262"/>
      <c r="AZ773" s="262"/>
      <c r="BA773" s="262"/>
      <c r="BB773" s="262"/>
      <c r="BC773" s="262"/>
      <c r="BD773" s="262"/>
      <c r="BE773" s="262"/>
      <c r="BF773" s="262"/>
      <c r="BG773" s="262"/>
      <c r="BH773" s="262"/>
      <c r="BI773" s="262"/>
      <c r="BJ773" s="262"/>
      <c r="BK773" s="262"/>
      <c r="BL773" s="262"/>
      <c r="BM773" s="262"/>
      <c r="BN773" s="262"/>
      <c r="BO773" s="262"/>
      <c r="BP773" s="262"/>
      <c r="BQ773" s="262"/>
      <c r="BR773" s="262"/>
      <c r="BS773" s="262"/>
      <c r="BT773" s="262"/>
      <c r="BU773" s="262"/>
      <c r="BV773" s="262"/>
      <c r="BW773" s="262"/>
      <c r="BX773" s="262"/>
      <c r="BY773" s="262"/>
      <c r="BZ773" s="262"/>
      <c r="CA773" s="262"/>
      <c r="CB773" s="262"/>
      <c r="CC773" s="262"/>
      <c r="CD773" s="262"/>
      <c r="CE773" s="262"/>
      <c r="CF773" s="262"/>
      <c r="CG773" s="262"/>
      <c r="CH773" s="262"/>
      <c r="CI773" s="262"/>
      <c r="CJ773" s="262"/>
      <c r="CK773" s="262"/>
      <c r="CL773" s="262"/>
      <c r="CM773" s="262"/>
      <c r="CN773" s="262"/>
      <c r="CO773" s="262"/>
      <c r="CP773" s="262"/>
      <c r="CQ773" s="262"/>
      <c r="CR773" s="262"/>
      <c r="CS773" s="262"/>
      <c r="CT773" s="262"/>
      <c r="CU773" s="262"/>
      <c r="CV773" s="262"/>
      <c r="CW773" s="262"/>
      <c r="CX773" s="262"/>
      <c r="CY773" s="262"/>
      <c r="CZ773" s="262"/>
      <c r="DA773" s="262"/>
      <c r="DB773" s="262"/>
      <c r="DC773" s="262"/>
      <c r="DD773" s="262"/>
      <c r="DE773" s="262"/>
      <c r="DF773" s="262"/>
      <c r="DG773" s="262"/>
      <c r="DH773" s="262"/>
      <c r="DI773" s="262"/>
      <c r="DJ773" s="262"/>
      <c r="DK773" s="262"/>
      <c r="DL773" s="262"/>
      <c r="DM773" s="262"/>
      <c r="DN773" s="262"/>
      <c r="DO773" s="262"/>
      <c r="DP773" s="262"/>
      <c r="DQ773" s="262"/>
      <c r="DR773" s="262"/>
      <c r="DS773" s="262"/>
      <c r="DT773" s="262"/>
      <c r="DU773" s="262"/>
      <c r="DV773" s="262"/>
      <c r="DW773" s="262"/>
      <c r="DX773" s="262"/>
      <c r="DY773" s="262"/>
      <c r="DZ773" s="262"/>
      <c r="EA773" s="262"/>
      <c r="EB773" s="262"/>
      <c r="EC773" s="262"/>
      <c r="ED773" s="262"/>
      <c r="EE773" s="262"/>
      <c r="EF773" s="262"/>
      <c r="EG773" s="262"/>
      <c r="EH773" s="262"/>
      <c r="EI773" s="262"/>
      <c r="EJ773" s="262"/>
      <c r="EK773" s="262"/>
      <c r="EL773" s="262"/>
      <c r="EM773" s="262"/>
      <c r="EN773" s="262"/>
      <c r="EO773" s="262"/>
      <c r="EP773" s="262"/>
      <c r="EQ773" s="262"/>
      <c r="ER773" s="262"/>
      <c r="ES773" s="262"/>
      <c r="ET773" s="262"/>
      <c r="EU773" s="262"/>
      <c r="EV773" s="262"/>
      <c r="EW773" s="262"/>
      <c r="EX773" s="262"/>
      <c r="EY773" s="262"/>
      <c r="EZ773" s="262"/>
      <c r="FA773" s="262"/>
      <c r="FB773" s="262"/>
      <c r="FC773" s="262"/>
      <c r="FD773" s="262"/>
      <c r="FE773" s="262"/>
      <c r="FF773" s="262"/>
      <c r="FG773" s="262"/>
      <c r="FH773" s="262"/>
      <c r="FI773" s="262"/>
      <c r="FJ773" s="262"/>
      <c r="FK773" s="262"/>
      <c r="FL773" s="262"/>
      <c r="FM773" s="262"/>
      <c r="FN773" s="262"/>
      <c r="FO773" s="262"/>
      <c r="FP773" s="262"/>
      <c r="FQ773" s="262"/>
      <c r="FR773" s="262"/>
      <c r="FS773" s="262"/>
      <c r="FT773" s="262"/>
      <c r="FU773" s="262"/>
      <c r="FV773" s="262"/>
      <c r="FW773" s="262"/>
      <c r="FX773" s="262"/>
      <c r="FY773" s="262"/>
      <c r="FZ773" s="262"/>
      <c r="GA773" s="262"/>
      <c r="GB773" s="262"/>
      <c r="GC773" s="262"/>
      <c r="GD773" s="262"/>
    </row>
    <row r="774" spans="1:186" s="279" customFormat="1" x14ac:dyDescent="0.2">
      <c r="A774" s="339" t="s">
        <v>12669</v>
      </c>
      <c r="B774" s="280" t="s">
        <v>5180</v>
      </c>
      <c r="C774" s="281" t="s">
        <v>5181</v>
      </c>
      <c r="D774" s="130" t="s">
        <v>18</v>
      </c>
      <c r="E774" s="130">
        <v>212.5</v>
      </c>
      <c r="F774" s="130">
        <v>0.2</v>
      </c>
      <c r="G774" s="282"/>
      <c r="H774" s="283"/>
      <c r="I774" s="358">
        <v>14.85</v>
      </c>
      <c r="J774" s="284">
        <f>IF(ISNUMBER(I774),ROUND(F774*E774*I774,2),"")</f>
        <v>631.13</v>
      </c>
      <c r="K774" s="283">
        <f>BDI!$E$17</f>
        <v>0.18609999999999999</v>
      </c>
      <c r="L774" s="283"/>
      <c r="M774" s="283"/>
      <c r="N774" s="131">
        <f t="shared" si="13"/>
        <v>17.61</v>
      </c>
      <c r="O774" s="340">
        <f>IF(ISNUMBER(I774),ROUND(F774*N774*E774,2),"")</f>
        <v>748.43</v>
      </c>
      <c r="P774" s="262"/>
      <c r="Q774" s="262"/>
      <c r="R774" s="262"/>
      <c r="S774" s="262"/>
      <c r="T774" s="262"/>
      <c r="U774" s="262"/>
      <c r="V774" s="262"/>
      <c r="W774" s="262"/>
      <c r="X774" s="262"/>
      <c r="Y774" s="262"/>
      <c r="Z774" s="262"/>
      <c r="AA774" s="262"/>
      <c r="AB774" s="262"/>
      <c r="AC774" s="262"/>
      <c r="AD774" s="262"/>
      <c r="AE774" s="262"/>
      <c r="AF774" s="262"/>
      <c r="AG774" s="262"/>
      <c r="AH774" s="262"/>
      <c r="AI774" s="262"/>
      <c r="AJ774" s="262"/>
      <c r="AK774" s="262"/>
      <c r="AL774" s="262"/>
      <c r="AM774" s="262"/>
      <c r="AN774" s="262"/>
      <c r="AO774" s="262"/>
      <c r="AP774" s="262"/>
      <c r="AQ774" s="262"/>
      <c r="AR774" s="262"/>
      <c r="AS774" s="262"/>
      <c r="AT774" s="262"/>
      <c r="AU774" s="262"/>
      <c r="AV774" s="262"/>
      <c r="AW774" s="262"/>
      <c r="AX774" s="262"/>
      <c r="AY774" s="262"/>
      <c r="AZ774" s="262"/>
      <c r="BA774" s="262"/>
      <c r="BB774" s="262"/>
      <c r="BC774" s="262"/>
      <c r="BD774" s="262"/>
      <c r="BE774" s="262"/>
      <c r="BF774" s="262"/>
      <c r="BG774" s="262"/>
      <c r="BH774" s="262"/>
      <c r="BI774" s="262"/>
      <c r="BJ774" s="262"/>
      <c r="BK774" s="262"/>
      <c r="BL774" s="262"/>
      <c r="BM774" s="262"/>
      <c r="BN774" s="262"/>
      <c r="BO774" s="262"/>
      <c r="BP774" s="262"/>
      <c r="BQ774" s="262"/>
      <c r="BR774" s="262"/>
      <c r="BS774" s="262"/>
      <c r="BT774" s="262"/>
      <c r="BU774" s="262"/>
      <c r="BV774" s="262"/>
      <c r="BW774" s="262"/>
      <c r="BX774" s="262"/>
      <c r="BY774" s="262"/>
      <c r="BZ774" s="262"/>
      <c r="CA774" s="262"/>
      <c r="CB774" s="262"/>
      <c r="CC774" s="262"/>
      <c r="CD774" s="262"/>
      <c r="CE774" s="262"/>
      <c r="CF774" s="262"/>
      <c r="CG774" s="262"/>
      <c r="CH774" s="262"/>
      <c r="CI774" s="262"/>
      <c r="CJ774" s="262"/>
      <c r="CK774" s="262"/>
      <c r="CL774" s="262"/>
      <c r="CM774" s="262"/>
      <c r="CN774" s="262"/>
      <c r="CO774" s="262"/>
      <c r="CP774" s="262"/>
      <c r="CQ774" s="262"/>
      <c r="CR774" s="262"/>
      <c r="CS774" s="262"/>
      <c r="CT774" s="262"/>
      <c r="CU774" s="262"/>
      <c r="CV774" s="262"/>
      <c r="CW774" s="262"/>
      <c r="CX774" s="262"/>
      <c r="CY774" s="262"/>
      <c r="CZ774" s="262"/>
      <c r="DA774" s="262"/>
      <c r="DB774" s="262"/>
      <c r="DC774" s="262"/>
      <c r="DD774" s="262"/>
      <c r="DE774" s="262"/>
      <c r="DF774" s="262"/>
      <c r="DG774" s="262"/>
      <c r="DH774" s="262"/>
      <c r="DI774" s="262"/>
      <c r="DJ774" s="262"/>
      <c r="DK774" s="262"/>
      <c r="DL774" s="262"/>
      <c r="DM774" s="262"/>
      <c r="DN774" s="262"/>
      <c r="DO774" s="262"/>
      <c r="DP774" s="262"/>
      <c r="DQ774" s="262"/>
      <c r="DR774" s="262"/>
      <c r="DS774" s="262"/>
      <c r="DT774" s="262"/>
      <c r="DU774" s="262"/>
      <c r="DV774" s="262"/>
      <c r="DW774" s="262"/>
      <c r="DX774" s="262"/>
      <c r="DY774" s="262"/>
      <c r="DZ774" s="262"/>
      <c r="EA774" s="262"/>
      <c r="EB774" s="262"/>
      <c r="EC774" s="262"/>
      <c r="ED774" s="262"/>
      <c r="EE774" s="262"/>
      <c r="EF774" s="262"/>
      <c r="EG774" s="262"/>
      <c r="EH774" s="262"/>
      <c r="EI774" s="262"/>
      <c r="EJ774" s="262"/>
      <c r="EK774" s="262"/>
      <c r="EL774" s="262"/>
      <c r="EM774" s="262"/>
      <c r="EN774" s="262"/>
      <c r="EO774" s="262"/>
      <c r="EP774" s="262"/>
      <c r="EQ774" s="262"/>
      <c r="ER774" s="262"/>
      <c r="ES774" s="262"/>
      <c r="ET774" s="262"/>
      <c r="EU774" s="262"/>
      <c r="EV774" s="262"/>
      <c r="EW774" s="262"/>
      <c r="EX774" s="262"/>
      <c r="EY774" s="262"/>
      <c r="EZ774" s="262"/>
      <c r="FA774" s="262"/>
      <c r="FB774" s="262"/>
      <c r="FC774" s="262"/>
      <c r="FD774" s="262"/>
      <c r="FE774" s="262"/>
      <c r="FF774" s="262"/>
      <c r="FG774" s="262"/>
      <c r="FH774" s="262"/>
      <c r="FI774" s="262"/>
      <c r="FJ774" s="262"/>
      <c r="FK774" s="262"/>
      <c r="FL774" s="262"/>
      <c r="FM774" s="262"/>
      <c r="FN774" s="262"/>
      <c r="FO774" s="262"/>
      <c r="FP774" s="262"/>
      <c r="FQ774" s="262"/>
      <c r="FR774" s="262"/>
      <c r="FS774" s="262"/>
      <c r="FT774" s="262"/>
      <c r="FU774" s="262"/>
      <c r="FV774" s="262"/>
      <c r="FW774" s="262"/>
      <c r="FX774" s="262"/>
      <c r="FY774" s="262"/>
      <c r="FZ774" s="262"/>
      <c r="GA774" s="262"/>
      <c r="GB774" s="262"/>
      <c r="GC774" s="262"/>
      <c r="GD774" s="262"/>
    </row>
    <row r="775" spans="1:186" s="279" customFormat="1" x14ac:dyDescent="0.2">
      <c r="A775" s="339" t="s">
        <v>12670</v>
      </c>
      <c r="B775" s="280" t="s">
        <v>5182</v>
      </c>
      <c r="C775" s="281" t="s">
        <v>5183</v>
      </c>
      <c r="D775" s="130" t="s">
        <v>18</v>
      </c>
      <c r="E775" s="130">
        <v>50</v>
      </c>
      <c r="F775" s="130">
        <v>0.2</v>
      </c>
      <c r="G775" s="282"/>
      <c r="H775" s="283"/>
      <c r="I775" s="358">
        <v>20.88</v>
      </c>
      <c r="J775" s="284">
        <f>IF(ISNUMBER(I775),ROUND(F775*E775*I775,2),"")</f>
        <v>208.8</v>
      </c>
      <c r="K775" s="283">
        <f>BDI!$E$17</f>
        <v>0.18609999999999999</v>
      </c>
      <c r="L775" s="283"/>
      <c r="M775" s="283"/>
      <c r="N775" s="131">
        <f t="shared" si="13"/>
        <v>24.77</v>
      </c>
      <c r="O775" s="340">
        <f>IF(ISNUMBER(I775),ROUND(F775*N775*E775,2),"")</f>
        <v>247.7</v>
      </c>
      <c r="P775" s="262"/>
      <c r="Q775" s="262"/>
      <c r="R775" s="262"/>
      <c r="S775" s="262"/>
      <c r="T775" s="262"/>
      <c r="U775" s="262"/>
      <c r="V775" s="262"/>
      <c r="W775" s="262"/>
      <c r="X775" s="262"/>
      <c r="Y775" s="262"/>
      <c r="Z775" s="262"/>
      <c r="AA775" s="262"/>
      <c r="AB775" s="262"/>
      <c r="AC775" s="262"/>
      <c r="AD775" s="262"/>
      <c r="AE775" s="262"/>
      <c r="AF775" s="262"/>
      <c r="AG775" s="262"/>
      <c r="AH775" s="262"/>
      <c r="AI775" s="262"/>
      <c r="AJ775" s="262"/>
      <c r="AK775" s="262"/>
      <c r="AL775" s="262"/>
      <c r="AM775" s="262"/>
      <c r="AN775" s="262"/>
      <c r="AO775" s="262"/>
      <c r="AP775" s="262"/>
      <c r="AQ775" s="262"/>
      <c r="AR775" s="262"/>
      <c r="AS775" s="262"/>
      <c r="AT775" s="262"/>
      <c r="AU775" s="262"/>
      <c r="AV775" s="262"/>
      <c r="AW775" s="262"/>
      <c r="AX775" s="262"/>
      <c r="AY775" s="262"/>
      <c r="AZ775" s="262"/>
      <c r="BA775" s="262"/>
      <c r="BB775" s="262"/>
      <c r="BC775" s="262"/>
      <c r="BD775" s="262"/>
      <c r="BE775" s="262"/>
      <c r="BF775" s="262"/>
      <c r="BG775" s="262"/>
      <c r="BH775" s="262"/>
      <c r="BI775" s="262"/>
      <c r="BJ775" s="262"/>
      <c r="BK775" s="262"/>
      <c r="BL775" s="262"/>
      <c r="BM775" s="262"/>
      <c r="BN775" s="262"/>
      <c r="BO775" s="262"/>
      <c r="BP775" s="262"/>
      <c r="BQ775" s="262"/>
      <c r="BR775" s="262"/>
      <c r="BS775" s="262"/>
      <c r="BT775" s="262"/>
      <c r="BU775" s="262"/>
      <c r="BV775" s="262"/>
      <c r="BW775" s="262"/>
      <c r="BX775" s="262"/>
      <c r="BY775" s="262"/>
      <c r="BZ775" s="262"/>
      <c r="CA775" s="262"/>
      <c r="CB775" s="262"/>
      <c r="CC775" s="262"/>
      <c r="CD775" s="262"/>
      <c r="CE775" s="262"/>
      <c r="CF775" s="262"/>
      <c r="CG775" s="262"/>
      <c r="CH775" s="262"/>
      <c r="CI775" s="262"/>
      <c r="CJ775" s="262"/>
      <c r="CK775" s="262"/>
      <c r="CL775" s="262"/>
      <c r="CM775" s="262"/>
      <c r="CN775" s="262"/>
      <c r="CO775" s="262"/>
      <c r="CP775" s="262"/>
      <c r="CQ775" s="262"/>
      <c r="CR775" s="262"/>
      <c r="CS775" s="262"/>
      <c r="CT775" s="262"/>
      <c r="CU775" s="262"/>
      <c r="CV775" s="262"/>
      <c r="CW775" s="262"/>
      <c r="CX775" s="262"/>
      <c r="CY775" s="262"/>
      <c r="CZ775" s="262"/>
      <c r="DA775" s="262"/>
      <c r="DB775" s="262"/>
      <c r="DC775" s="262"/>
      <c r="DD775" s="262"/>
      <c r="DE775" s="262"/>
      <c r="DF775" s="262"/>
      <c r="DG775" s="262"/>
      <c r="DH775" s="262"/>
      <c r="DI775" s="262"/>
      <c r="DJ775" s="262"/>
      <c r="DK775" s="262"/>
      <c r="DL775" s="262"/>
      <c r="DM775" s="262"/>
      <c r="DN775" s="262"/>
      <c r="DO775" s="262"/>
      <c r="DP775" s="262"/>
      <c r="DQ775" s="262"/>
      <c r="DR775" s="262"/>
      <c r="DS775" s="262"/>
      <c r="DT775" s="262"/>
      <c r="DU775" s="262"/>
      <c r="DV775" s="262"/>
      <c r="DW775" s="262"/>
      <c r="DX775" s="262"/>
      <c r="DY775" s="262"/>
      <c r="DZ775" s="262"/>
      <c r="EA775" s="262"/>
      <c r="EB775" s="262"/>
      <c r="EC775" s="262"/>
      <c r="ED775" s="262"/>
      <c r="EE775" s="262"/>
      <c r="EF775" s="262"/>
      <c r="EG775" s="262"/>
      <c r="EH775" s="262"/>
      <c r="EI775" s="262"/>
      <c r="EJ775" s="262"/>
      <c r="EK775" s="262"/>
      <c r="EL775" s="262"/>
      <c r="EM775" s="262"/>
      <c r="EN775" s="262"/>
      <c r="EO775" s="262"/>
      <c r="EP775" s="262"/>
      <c r="EQ775" s="262"/>
      <c r="ER775" s="262"/>
      <c r="ES775" s="262"/>
      <c r="ET775" s="262"/>
      <c r="EU775" s="262"/>
      <c r="EV775" s="262"/>
      <c r="EW775" s="262"/>
      <c r="EX775" s="262"/>
      <c r="EY775" s="262"/>
      <c r="EZ775" s="262"/>
      <c r="FA775" s="262"/>
      <c r="FB775" s="262"/>
      <c r="FC775" s="262"/>
      <c r="FD775" s="262"/>
      <c r="FE775" s="262"/>
      <c r="FF775" s="262"/>
      <c r="FG775" s="262"/>
      <c r="FH775" s="262"/>
      <c r="FI775" s="262"/>
      <c r="FJ775" s="262"/>
      <c r="FK775" s="262"/>
      <c r="FL775" s="262"/>
      <c r="FM775" s="262"/>
      <c r="FN775" s="262"/>
      <c r="FO775" s="262"/>
      <c r="FP775" s="262"/>
      <c r="FQ775" s="262"/>
      <c r="FR775" s="262"/>
      <c r="FS775" s="262"/>
      <c r="FT775" s="262"/>
      <c r="FU775" s="262"/>
      <c r="FV775" s="262"/>
      <c r="FW775" s="262"/>
      <c r="FX775" s="262"/>
      <c r="FY775" s="262"/>
      <c r="FZ775" s="262"/>
      <c r="GA775" s="262"/>
      <c r="GB775" s="262"/>
      <c r="GC775" s="262"/>
      <c r="GD775" s="262"/>
    </row>
    <row r="776" spans="1:186" s="279" customFormat="1" x14ac:dyDescent="0.2">
      <c r="A776" s="339" t="s">
        <v>12671</v>
      </c>
      <c r="B776" s="280" t="s">
        <v>5184</v>
      </c>
      <c r="C776" s="281" t="s">
        <v>5185</v>
      </c>
      <c r="D776" s="130" t="s">
        <v>18</v>
      </c>
      <c r="E776" s="130">
        <v>25</v>
      </c>
      <c r="F776" s="130">
        <v>0.2</v>
      </c>
      <c r="G776" s="282"/>
      <c r="H776" s="283"/>
      <c r="I776" s="358">
        <v>15.9</v>
      </c>
      <c r="J776" s="284">
        <f>IF(ISNUMBER(I776),ROUND(F776*E776*I776,2),"")</f>
        <v>79.5</v>
      </c>
      <c r="K776" s="283">
        <f>BDI!$E$17</f>
        <v>0.18609999999999999</v>
      </c>
      <c r="L776" s="283"/>
      <c r="M776" s="283"/>
      <c r="N776" s="131">
        <f t="shared" si="13"/>
        <v>18.86</v>
      </c>
      <c r="O776" s="340">
        <f>IF(ISNUMBER(I776),ROUND(F776*N776*E776,2),"")</f>
        <v>94.3</v>
      </c>
      <c r="P776" s="262"/>
      <c r="Q776" s="262"/>
      <c r="R776" s="262"/>
      <c r="S776" s="262"/>
      <c r="T776" s="262"/>
      <c r="U776" s="262"/>
      <c r="V776" s="262"/>
      <c r="W776" s="262"/>
      <c r="X776" s="262"/>
      <c r="Y776" s="262"/>
      <c r="Z776" s="262"/>
      <c r="AA776" s="262"/>
      <c r="AB776" s="262"/>
      <c r="AC776" s="262"/>
      <c r="AD776" s="262"/>
      <c r="AE776" s="262"/>
      <c r="AF776" s="262"/>
      <c r="AG776" s="262"/>
      <c r="AH776" s="262"/>
      <c r="AI776" s="262"/>
      <c r="AJ776" s="262"/>
      <c r="AK776" s="262"/>
      <c r="AL776" s="262"/>
      <c r="AM776" s="262"/>
      <c r="AN776" s="262"/>
      <c r="AO776" s="262"/>
      <c r="AP776" s="262"/>
      <c r="AQ776" s="262"/>
      <c r="AR776" s="262"/>
      <c r="AS776" s="262"/>
      <c r="AT776" s="262"/>
      <c r="AU776" s="262"/>
      <c r="AV776" s="262"/>
      <c r="AW776" s="262"/>
      <c r="AX776" s="262"/>
      <c r="AY776" s="262"/>
      <c r="AZ776" s="262"/>
      <c r="BA776" s="262"/>
      <c r="BB776" s="262"/>
      <c r="BC776" s="262"/>
      <c r="BD776" s="262"/>
      <c r="BE776" s="262"/>
      <c r="BF776" s="262"/>
      <c r="BG776" s="262"/>
      <c r="BH776" s="262"/>
      <c r="BI776" s="262"/>
      <c r="BJ776" s="262"/>
      <c r="BK776" s="262"/>
      <c r="BL776" s="262"/>
      <c r="BM776" s="262"/>
      <c r="BN776" s="262"/>
      <c r="BO776" s="262"/>
      <c r="BP776" s="262"/>
      <c r="BQ776" s="262"/>
      <c r="BR776" s="262"/>
      <c r="BS776" s="262"/>
      <c r="BT776" s="262"/>
      <c r="BU776" s="262"/>
      <c r="BV776" s="262"/>
      <c r="BW776" s="262"/>
      <c r="BX776" s="262"/>
      <c r="BY776" s="262"/>
      <c r="BZ776" s="262"/>
      <c r="CA776" s="262"/>
      <c r="CB776" s="262"/>
      <c r="CC776" s="262"/>
      <c r="CD776" s="262"/>
      <c r="CE776" s="262"/>
      <c r="CF776" s="262"/>
      <c r="CG776" s="262"/>
      <c r="CH776" s="262"/>
      <c r="CI776" s="262"/>
      <c r="CJ776" s="262"/>
      <c r="CK776" s="262"/>
      <c r="CL776" s="262"/>
      <c r="CM776" s="262"/>
      <c r="CN776" s="262"/>
      <c r="CO776" s="262"/>
      <c r="CP776" s="262"/>
      <c r="CQ776" s="262"/>
      <c r="CR776" s="262"/>
      <c r="CS776" s="262"/>
      <c r="CT776" s="262"/>
      <c r="CU776" s="262"/>
      <c r="CV776" s="262"/>
      <c r="CW776" s="262"/>
      <c r="CX776" s="262"/>
      <c r="CY776" s="262"/>
      <c r="CZ776" s="262"/>
      <c r="DA776" s="262"/>
      <c r="DB776" s="262"/>
      <c r="DC776" s="262"/>
      <c r="DD776" s="262"/>
      <c r="DE776" s="262"/>
      <c r="DF776" s="262"/>
      <c r="DG776" s="262"/>
      <c r="DH776" s="262"/>
      <c r="DI776" s="262"/>
      <c r="DJ776" s="262"/>
      <c r="DK776" s="262"/>
      <c r="DL776" s="262"/>
      <c r="DM776" s="262"/>
      <c r="DN776" s="262"/>
      <c r="DO776" s="262"/>
      <c r="DP776" s="262"/>
      <c r="DQ776" s="262"/>
      <c r="DR776" s="262"/>
      <c r="DS776" s="262"/>
      <c r="DT776" s="262"/>
      <c r="DU776" s="262"/>
      <c r="DV776" s="262"/>
      <c r="DW776" s="262"/>
      <c r="DX776" s="262"/>
      <c r="DY776" s="262"/>
      <c r="DZ776" s="262"/>
      <c r="EA776" s="262"/>
      <c r="EB776" s="262"/>
      <c r="EC776" s="262"/>
      <c r="ED776" s="262"/>
      <c r="EE776" s="262"/>
      <c r="EF776" s="262"/>
      <c r="EG776" s="262"/>
      <c r="EH776" s="262"/>
      <c r="EI776" s="262"/>
      <c r="EJ776" s="262"/>
      <c r="EK776" s="262"/>
      <c r="EL776" s="262"/>
      <c r="EM776" s="262"/>
      <c r="EN776" s="262"/>
      <c r="EO776" s="262"/>
      <c r="EP776" s="262"/>
      <c r="EQ776" s="262"/>
      <c r="ER776" s="262"/>
      <c r="ES776" s="262"/>
      <c r="ET776" s="262"/>
      <c r="EU776" s="262"/>
      <c r="EV776" s="262"/>
      <c r="EW776" s="262"/>
      <c r="EX776" s="262"/>
      <c r="EY776" s="262"/>
      <c r="EZ776" s="262"/>
      <c r="FA776" s="262"/>
      <c r="FB776" s="262"/>
      <c r="FC776" s="262"/>
      <c r="FD776" s="262"/>
      <c r="FE776" s="262"/>
      <c r="FF776" s="262"/>
      <c r="FG776" s="262"/>
      <c r="FH776" s="262"/>
      <c r="FI776" s="262"/>
      <c r="FJ776" s="262"/>
      <c r="FK776" s="262"/>
      <c r="FL776" s="262"/>
      <c r="FM776" s="262"/>
      <c r="FN776" s="262"/>
      <c r="FO776" s="262"/>
      <c r="FP776" s="262"/>
      <c r="FQ776" s="262"/>
      <c r="FR776" s="262"/>
      <c r="FS776" s="262"/>
      <c r="FT776" s="262"/>
      <c r="FU776" s="262"/>
      <c r="FV776" s="262"/>
      <c r="FW776" s="262"/>
      <c r="FX776" s="262"/>
      <c r="FY776" s="262"/>
      <c r="FZ776" s="262"/>
      <c r="GA776" s="262"/>
      <c r="GB776" s="262"/>
      <c r="GC776" s="262"/>
      <c r="GD776" s="262"/>
    </row>
    <row r="777" spans="1:186" s="279" customFormat="1" x14ac:dyDescent="0.2">
      <c r="A777" s="339" t="s">
        <v>12672</v>
      </c>
      <c r="B777" s="280" t="s">
        <v>5186</v>
      </c>
      <c r="C777" s="281" t="s">
        <v>5187</v>
      </c>
      <c r="D777" s="130" t="s">
        <v>18</v>
      </c>
      <c r="E777" s="130">
        <v>5</v>
      </c>
      <c r="F777" s="130">
        <v>0.2</v>
      </c>
      <c r="G777" s="282"/>
      <c r="H777" s="283"/>
      <c r="I777" s="358">
        <v>26.39</v>
      </c>
      <c r="J777" s="284">
        <f>IF(ISNUMBER(I777),ROUND(F777*E777*I777,2),"")</f>
        <v>26.39</v>
      </c>
      <c r="K777" s="283">
        <f>BDI!$E$17</f>
        <v>0.18609999999999999</v>
      </c>
      <c r="L777" s="283"/>
      <c r="M777" s="283"/>
      <c r="N777" s="131">
        <f t="shared" si="13"/>
        <v>31.3</v>
      </c>
      <c r="O777" s="340">
        <f>IF(ISNUMBER(I777),ROUND(F777*N777*E777,2),"")</f>
        <v>31.3</v>
      </c>
      <c r="P777" s="262"/>
      <c r="Q777" s="262"/>
      <c r="R777" s="262"/>
      <c r="S777" s="262"/>
      <c r="T777" s="262"/>
      <c r="U777" s="262"/>
      <c r="V777" s="262"/>
      <c r="W777" s="262"/>
      <c r="X777" s="262"/>
      <c r="Y777" s="262"/>
      <c r="Z777" s="262"/>
      <c r="AA777" s="262"/>
      <c r="AB777" s="262"/>
      <c r="AC777" s="262"/>
      <c r="AD777" s="262"/>
      <c r="AE777" s="262"/>
      <c r="AF777" s="262"/>
      <c r="AG777" s="262"/>
      <c r="AH777" s="262"/>
      <c r="AI777" s="262"/>
      <c r="AJ777" s="262"/>
      <c r="AK777" s="262"/>
      <c r="AL777" s="262"/>
      <c r="AM777" s="262"/>
      <c r="AN777" s="262"/>
      <c r="AO777" s="262"/>
      <c r="AP777" s="262"/>
      <c r="AQ777" s="262"/>
      <c r="AR777" s="262"/>
      <c r="AS777" s="262"/>
      <c r="AT777" s="262"/>
      <c r="AU777" s="262"/>
      <c r="AV777" s="262"/>
      <c r="AW777" s="262"/>
      <c r="AX777" s="262"/>
      <c r="AY777" s="262"/>
      <c r="AZ777" s="262"/>
      <c r="BA777" s="262"/>
      <c r="BB777" s="262"/>
      <c r="BC777" s="262"/>
      <c r="BD777" s="262"/>
      <c r="BE777" s="262"/>
      <c r="BF777" s="262"/>
      <c r="BG777" s="262"/>
      <c r="BH777" s="262"/>
      <c r="BI777" s="262"/>
      <c r="BJ777" s="262"/>
      <c r="BK777" s="262"/>
      <c r="BL777" s="262"/>
      <c r="BM777" s="262"/>
      <c r="BN777" s="262"/>
      <c r="BO777" s="262"/>
      <c r="BP777" s="262"/>
      <c r="BQ777" s="262"/>
      <c r="BR777" s="262"/>
      <c r="BS777" s="262"/>
      <c r="BT777" s="262"/>
      <c r="BU777" s="262"/>
      <c r="BV777" s="262"/>
      <c r="BW777" s="262"/>
      <c r="BX777" s="262"/>
      <c r="BY777" s="262"/>
      <c r="BZ777" s="262"/>
      <c r="CA777" s="262"/>
      <c r="CB777" s="262"/>
      <c r="CC777" s="262"/>
      <c r="CD777" s="262"/>
      <c r="CE777" s="262"/>
      <c r="CF777" s="262"/>
      <c r="CG777" s="262"/>
      <c r="CH777" s="262"/>
      <c r="CI777" s="262"/>
      <c r="CJ777" s="262"/>
      <c r="CK777" s="262"/>
      <c r="CL777" s="262"/>
      <c r="CM777" s="262"/>
      <c r="CN777" s="262"/>
      <c r="CO777" s="262"/>
      <c r="CP777" s="262"/>
      <c r="CQ777" s="262"/>
      <c r="CR777" s="262"/>
      <c r="CS777" s="262"/>
      <c r="CT777" s="262"/>
      <c r="CU777" s="262"/>
      <c r="CV777" s="262"/>
      <c r="CW777" s="262"/>
      <c r="CX777" s="262"/>
      <c r="CY777" s="262"/>
      <c r="CZ777" s="262"/>
      <c r="DA777" s="262"/>
      <c r="DB777" s="262"/>
      <c r="DC777" s="262"/>
      <c r="DD777" s="262"/>
      <c r="DE777" s="262"/>
      <c r="DF777" s="262"/>
      <c r="DG777" s="262"/>
      <c r="DH777" s="262"/>
      <c r="DI777" s="262"/>
      <c r="DJ777" s="262"/>
      <c r="DK777" s="262"/>
      <c r="DL777" s="262"/>
      <c r="DM777" s="262"/>
      <c r="DN777" s="262"/>
      <c r="DO777" s="262"/>
      <c r="DP777" s="262"/>
      <c r="DQ777" s="262"/>
      <c r="DR777" s="262"/>
      <c r="DS777" s="262"/>
      <c r="DT777" s="262"/>
      <c r="DU777" s="262"/>
      <c r="DV777" s="262"/>
      <c r="DW777" s="262"/>
      <c r="DX777" s="262"/>
      <c r="DY777" s="262"/>
      <c r="DZ777" s="262"/>
      <c r="EA777" s="262"/>
      <c r="EB777" s="262"/>
      <c r="EC777" s="262"/>
      <c r="ED777" s="262"/>
      <c r="EE777" s="262"/>
      <c r="EF777" s="262"/>
      <c r="EG777" s="262"/>
      <c r="EH777" s="262"/>
      <c r="EI777" s="262"/>
      <c r="EJ777" s="262"/>
      <c r="EK777" s="262"/>
      <c r="EL777" s="262"/>
      <c r="EM777" s="262"/>
      <c r="EN777" s="262"/>
      <c r="EO777" s="262"/>
      <c r="EP777" s="262"/>
      <c r="EQ777" s="262"/>
      <c r="ER777" s="262"/>
      <c r="ES777" s="262"/>
      <c r="ET777" s="262"/>
      <c r="EU777" s="262"/>
      <c r="EV777" s="262"/>
      <c r="EW777" s="262"/>
      <c r="EX777" s="262"/>
      <c r="EY777" s="262"/>
      <c r="EZ777" s="262"/>
      <c r="FA777" s="262"/>
      <c r="FB777" s="262"/>
      <c r="FC777" s="262"/>
      <c r="FD777" s="262"/>
      <c r="FE777" s="262"/>
      <c r="FF777" s="262"/>
      <c r="FG777" s="262"/>
      <c r="FH777" s="262"/>
      <c r="FI777" s="262"/>
      <c r="FJ777" s="262"/>
      <c r="FK777" s="262"/>
      <c r="FL777" s="262"/>
      <c r="FM777" s="262"/>
      <c r="FN777" s="262"/>
      <c r="FO777" s="262"/>
      <c r="FP777" s="262"/>
      <c r="FQ777" s="262"/>
      <c r="FR777" s="262"/>
      <c r="FS777" s="262"/>
      <c r="FT777" s="262"/>
      <c r="FU777" s="262"/>
      <c r="FV777" s="262"/>
      <c r="FW777" s="262"/>
      <c r="FX777" s="262"/>
      <c r="FY777" s="262"/>
      <c r="FZ777" s="262"/>
      <c r="GA777" s="262"/>
      <c r="GB777" s="262"/>
      <c r="GC777" s="262"/>
      <c r="GD777" s="262"/>
    </row>
    <row r="778" spans="1:186" s="279" customFormat="1" x14ac:dyDescent="0.2">
      <c r="A778" s="339" t="s">
        <v>12673</v>
      </c>
      <c r="B778" s="280" t="s">
        <v>5188</v>
      </c>
      <c r="C778" s="281" t="s">
        <v>5189</v>
      </c>
      <c r="D778" s="130" t="s">
        <v>18</v>
      </c>
      <c r="E778" s="130">
        <v>50</v>
      </c>
      <c r="F778" s="130">
        <v>0.2</v>
      </c>
      <c r="G778" s="282"/>
      <c r="H778" s="283"/>
      <c r="I778" s="358">
        <v>21.79</v>
      </c>
      <c r="J778" s="284">
        <f>IF(ISNUMBER(I778),ROUND(F778*E778*I778,2),"")</f>
        <v>217.9</v>
      </c>
      <c r="K778" s="283">
        <f>BDI!$E$17</f>
        <v>0.18609999999999999</v>
      </c>
      <c r="L778" s="283"/>
      <c r="M778" s="283"/>
      <c r="N778" s="131">
        <f t="shared" si="13"/>
        <v>25.85</v>
      </c>
      <c r="O778" s="340">
        <f>IF(ISNUMBER(I778),ROUND(F778*N778*E778,2),"")</f>
        <v>258.5</v>
      </c>
      <c r="P778" s="262"/>
      <c r="Q778" s="262"/>
      <c r="R778" s="262"/>
      <c r="S778" s="262"/>
      <c r="T778" s="262"/>
      <c r="U778" s="262"/>
      <c r="V778" s="262"/>
      <c r="W778" s="262"/>
      <c r="X778" s="262"/>
      <c r="Y778" s="262"/>
      <c r="Z778" s="262"/>
      <c r="AA778" s="262"/>
      <c r="AB778" s="262"/>
      <c r="AC778" s="262"/>
      <c r="AD778" s="262"/>
      <c r="AE778" s="262"/>
      <c r="AF778" s="262"/>
      <c r="AG778" s="262"/>
      <c r="AH778" s="262"/>
      <c r="AI778" s="262"/>
      <c r="AJ778" s="262"/>
      <c r="AK778" s="262"/>
      <c r="AL778" s="262"/>
      <c r="AM778" s="262"/>
      <c r="AN778" s="262"/>
      <c r="AO778" s="262"/>
      <c r="AP778" s="262"/>
      <c r="AQ778" s="262"/>
      <c r="AR778" s="262"/>
      <c r="AS778" s="262"/>
      <c r="AT778" s="262"/>
      <c r="AU778" s="262"/>
      <c r="AV778" s="262"/>
      <c r="AW778" s="262"/>
      <c r="AX778" s="262"/>
      <c r="AY778" s="262"/>
      <c r="AZ778" s="262"/>
      <c r="BA778" s="262"/>
      <c r="BB778" s="262"/>
      <c r="BC778" s="262"/>
      <c r="BD778" s="262"/>
      <c r="BE778" s="262"/>
      <c r="BF778" s="262"/>
      <c r="BG778" s="262"/>
      <c r="BH778" s="262"/>
      <c r="BI778" s="262"/>
      <c r="BJ778" s="262"/>
      <c r="BK778" s="262"/>
      <c r="BL778" s="262"/>
      <c r="BM778" s="262"/>
      <c r="BN778" s="262"/>
      <c r="BO778" s="262"/>
      <c r="BP778" s="262"/>
      <c r="BQ778" s="262"/>
      <c r="BR778" s="262"/>
      <c r="BS778" s="262"/>
      <c r="BT778" s="262"/>
      <c r="BU778" s="262"/>
      <c r="BV778" s="262"/>
      <c r="BW778" s="262"/>
      <c r="BX778" s="262"/>
      <c r="BY778" s="262"/>
      <c r="BZ778" s="262"/>
      <c r="CA778" s="262"/>
      <c r="CB778" s="262"/>
      <c r="CC778" s="262"/>
      <c r="CD778" s="262"/>
      <c r="CE778" s="262"/>
      <c r="CF778" s="262"/>
      <c r="CG778" s="262"/>
      <c r="CH778" s="262"/>
      <c r="CI778" s="262"/>
      <c r="CJ778" s="262"/>
      <c r="CK778" s="262"/>
      <c r="CL778" s="262"/>
      <c r="CM778" s="262"/>
      <c r="CN778" s="262"/>
      <c r="CO778" s="262"/>
      <c r="CP778" s="262"/>
      <c r="CQ778" s="262"/>
      <c r="CR778" s="262"/>
      <c r="CS778" s="262"/>
      <c r="CT778" s="262"/>
      <c r="CU778" s="262"/>
      <c r="CV778" s="262"/>
      <c r="CW778" s="262"/>
      <c r="CX778" s="262"/>
      <c r="CY778" s="262"/>
      <c r="CZ778" s="262"/>
      <c r="DA778" s="262"/>
      <c r="DB778" s="262"/>
      <c r="DC778" s="262"/>
      <c r="DD778" s="262"/>
      <c r="DE778" s="262"/>
      <c r="DF778" s="262"/>
      <c r="DG778" s="262"/>
      <c r="DH778" s="262"/>
      <c r="DI778" s="262"/>
      <c r="DJ778" s="262"/>
      <c r="DK778" s="262"/>
      <c r="DL778" s="262"/>
      <c r="DM778" s="262"/>
      <c r="DN778" s="262"/>
      <c r="DO778" s="262"/>
      <c r="DP778" s="262"/>
      <c r="DQ778" s="262"/>
      <c r="DR778" s="262"/>
      <c r="DS778" s="262"/>
      <c r="DT778" s="262"/>
      <c r="DU778" s="262"/>
      <c r="DV778" s="262"/>
      <c r="DW778" s="262"/>
      <c r="DX778" s="262"/>
      <c r="DY778" s="262"/>
      <c r="DZ778" s="262"/>
      <c r="EA778" s="262"/>
      <c r="EB778" s="262"/>
      <c r="EC778" s="262"/>
      <c r="ED778" s="262"/>
      <c r="EE778" s="262"/>
      <c r="EF778" s="262"/>
      <c r="EG778" s="262"/>
      <c r="EH778" s="262"/>
      <c r="EI778" s="262"/>
      <c r="EJ778" s="262"/>
      <c r="EK778" s="262"/>
      <c r="EL778" s="262"/>
      <c r="EM778" s="262"/>
      <c r="EN778" s="262"/>
      <c r="EO778" s="262"/>
      <c r="EP778" s="262"/>
      <c r="EQ778" s="262"/>
      <c r="ER778" s="262"/>
      <c r="ES778" s="262"/>
      <c r="ET778" s="262"/>
      <c r="EU778" s="262"/>
      <c r="EV778" s="262"/>
      <c r="EW778" s="262"/>
      <c r="EX778" s="262"/>
      <c r="EY778" s="262"/>
      <c r="EZ778" s="262"/>
      <c r="FA778" s="262"/>
      <c r="FB778" s="262"/>
      <c r="FC778" s="262"/>
      <c r="FD778" s="262"/>
      <c r="FE778" s="262"/>
      <c r="FF778" s="262"/>
      <c r="FG778" s="262"/>
      <c r="FH778" s="262"/>
      <c r="FI778" s="262"/>
      <c r="FJ778" s="262"/>
      <c r="FK778" s="262"/>
      <c r="FL778" s="262"/>
      <c r="FM778" s="262"/>
      <c r="FN778" s="262"/>
      <c r="FO778" s="262"/>
      <c r="FP778" s="262"/>
      <c r="FQ778" s="262"/>
      <c r="FR778" s="262"/>
      <c r="FS778" s="262"/>
      <c r="FT778" s="262"/>
      <c r="FU778" s="262"/>
      <c r="FV778" s="262"/>
      <c r="FW778" s="262"/>
      <c r="FX778" s="262"/>
      <c r="FY778" s="262"/>
      <c r="FZ778" s="262"/>
      <c r="GA778" s="262"/>
      <c r="GB778" s="262"/>
      <c r="GC778" s="262"/>
      <c r="GD778" s="262"/>
    </row>
    <row r="779" spans="1:186" s="279" customFormat="1" x14ac:dyDescent="0.2">
      <c r="A779" s="339" t="s">
        <v>12674</v>
      </c>
      <c r="B779" s="280" t="s">
        <v>5222</v>
      </c>
      <c r="C779" s="281" t="s">
        <v>5223</v>
      </c>
      <c r="D779" s="130" t="s">
        <v>18</v>
      </c>
      <c r="E779" s="130">
        <v>100</v>
      </c>
      <c r="F779" s="130">
        <v>0.2</v>
      </c>
      <c r="G779" s="282"/>
      <c r="H779" s="283"/>
      <c r="I779" s="358">
        <v>120.23</v>
      </c>
      <c r="J779" s="284">
        <f>IF(ISNUMBER(I779),ROUND(F779*E779*I779,2),"")</f>
        <v>2404.6</v>
      </c>
      <c r="K779" s="283">
        <f>BDI!$E$17</f>
        <v>0.18609999999999999</v>
      </c>
      <c r="L779" s="283"/>
      <c r="M779" s="283"/>
      <c r="N779" s="131">
        <f t="shared" si="13"/>
        <v>142.6</v>
      </c>
      <c r="O779" s="340">
        <f>IF(ISNUMBER(I779),ROUND(F779*N779*E779,2),"")</f>
        <v>2852</v>
      </c>
      <c r="P779" s="262"/>
      <c r="Q779" s="262"/>
      <c r="R779" s="262"/>
      <c r="S779" s="262"/>
      <c r="T779" s="262"/>
      <c r="U779" s="262"/>
      <c r="V779" s="262"/>
      <c r="W779" s="262"/>
      <c r="X779" s="262"/>
      <c r="Y779" s="262"/>
      <c r="Z779" s="262"/>
      <c r="AA779" s="262"/>
      <c r="AB779" s="262"/>
      <c r="AC779" s="262"/>
      <c r="AD779" s="262"/>
      <c r="AE779" s="262"/>
      <c r="AF779" s="262"/>
      <c r="AG779" s="262"/>
      <c r="AH779" s="262"/>
      <c r="AI779" s="262"/>
      <c r="AJ779" s="262"/>
      <c r="AK779" s="262"/>
      <c r="AL779" s="262"/>
      <c r="AM779" s="262"/>
      <c r="AN779" s="262"/>
      <c r="AO779" s="262"/>
      <c r="AP779" s="262"/>
      <c r="AQ779" s="262"/>
      <c r="AR779" s="262"/>
      <c r="AS779" s="262"/>
      <c r="AT779" s="262"/>
      <c r="AU779" s="262"/>
      <c r="AV779" s="262"/>
      <c r="AW779" s="262"/>
      <c r="AX779" s="262"/>
      <c r="AY779" s="262"/>
      <c r="AZ779" s="262"/>
      <c r="BA779" s="262"/>
      <c r="BB779" s="262"/>
      <c r="BC779" s="262"/>
      <c r="BD779" s="262"/>
      <c r="BE779" s="262"/>
      <c r="BF779" s="262"/>
      <c r="BG779" s="262"/>
      <c r="BH779" s="262"/>
      <c r="BI779" s="262"/>
      <c r="BJ779" s="262"/>
      <c r="BK779" s="262"/>
      <c r="BL779" s="262"/>
      <c r="BM779" s="262"/>
      <c r="BN779" s="262"/>
      <c r="BO779" s="262"/>
      <c r="BP779" s="262"/>
      <c r="BQ779" s="262"/>
      <c r="BR779" s="262"/>
      <c r="BS779" s="262"/>
      <c r="BT779" s="262"/>
      <c r="BU779" s="262"/>
      <c r="BV779" s="262"/>
      <c r="BW779" s="262"/>
      <c r="BX779" s="262"/>
      <c r="BY779" s="262"/>
      <c r="BZ779" s="262"/>
      <c r="CA779" s="262"/>
      <c r="CB779" s="262"/>
      <c r="CC779" s="262"/>
      <c r="CD779" s="262"/>
      <c r="CE779" s="262"/>
      <c r="CF779" s="262"/>
      <c r="CG779" s="262"/>
      <c r="CH779" s="262"/>
      <c r="CI779" s="262"/>
      <c r="CJ779" s="262"/>
      <c r="CK779" s="262"/>
      <c r="CL779" s="262"/>
      <c r="CM779" s="262"/>
      <c r="CN779" s="262"/>
      <c r="CO779" s="262"/>
      <c r="CP779" s="262"/>
      <c r="CQ779" s="262"/>
      <c r="CR779" s="262"/>
      <c r="CS779" s="262"/>
      <c r="CT779" s="262"/>
      <c r="CU779" s="262"/>
      <c r="CV779" s="262"/>
      <c r="CW779" s="262"/>
      <c r="CX779" s="262"/>
      <c r="CY779" s="262"/>
      <c r="CZ779" s="262"/>
      <c r="DA779" s="262"/>
      <c r="DB779" s="262"/>
      <c r="DC779" s="262"/>
      <c r="DD779" s="262"/>
      <c r="DE779" s="262"/>
      <c r="DF779" s="262"/>
      <c r="DG779" s="262"/>
      <c r="DH779" s="262"/>
      <c r="DI779" s="262"/>
      <c r="DJ779" s="262"/>
      <c r="DK779" s="262"/>
      <c r="DL779" s="262"/>
      <c r="DM779" s="262"/>
      <c r="DN779" s="262"/>
      <c r="DO779" s="262"/>
      <c r="DP779" s="262"/>
      <c r="DQ779" s="262"/>
      <c r="DR779" s="262"/>
      <c r="DS779" s="262"/>
      <c r="DT779" s="262"/>
      <c r="DU779" s="262"/>
      <c r="DV779" s="262"/>
      <c r="DW779" s="262"/>
      <c r="DX779" s="262"/>
      <c r="DY779" s="262"/>
      <c r="DZ779" s="262"/>
      <c r="EA779" s="262"/>
      <c r="EB779" s="262"/>
      <c r="EC779" s="262"/>
      <c r="ED779" s="262"/>
      <c r="EE779" s="262"/>
      <c r="EF779" s="262"/>
      <c r="EG779" s="262"/>
      <c r="EH779" s="262"/>
      <c r="EI779" s="262"/>
      <c r="EJ779" s="262"/>
      <c r="EK779" s="262"/>
      <c r="EL779" s="262"/>
      <c r="EM779" s="262"/>
      <c r="EN779" s="262"/>
      <c r="EO779" s="262"/>
      <c r="EP779" s="262"/>
      <c r="EQ779" s="262"/>
      <c r="ER779" s="262"/>
      <c r="ES779" s="262"/>
      <c r="ET779" s="262"/>
      <c r="EU779" s="262"/>
      <c r="EV779" s="262"/>
      <c r="EW779" s="262"/>
      <c r="EX779" s="262"/>
      <c r="EY779" s="262"/>
      <c r="EZ779" s="262"/>
      <c r="FA779" s="262"/>
      <c r="FB779" s="262"/>
      <c r="FC779" s="262"/>
      <c r="FD779" s="262"/>
      <c r="FE779" s="262"/>
      <c r="FF779" s="262"/>
      <c r="FG779" s="262"/>
      <c r="FH779" s="262"/>
      <c r="FI779" s="262"/>
      <c r="FJ779" s="262"/>
      <c r="FK779" s="262"/>
      <c r="FL779" s="262"/>
      <c r="FM779" s="262"/>
      <c r="FN779" s="262"/>
      <c r="FO779" s="262"/>
      <c r="FP779" s="262"/>
      <c r="FQ779" s="262"/>
      <c r="FR779" s="262"/>
      <c r="FS779" s="262"/>
      <c r="FT779" s="262"/>
      <c r="FU779" s="262"/>
      <c r="FV779" s="262"/>
      <c r="FW779" s="262"/>
      <c r="FX779" s="262"/>
      <c r="FY779" s="262"/>
      <c r="FZ779" s="262"/>
      <c r="GA779" s="262"/>
      <c r="GB779" s="262"/>
      <c r="GC779" s="262"/>
      <c r="GD779" s="262"/>
    </row>
    <row r="780" spans="1:186" s="279" customFormat="1" x14ac:dyDescent="0.2">
      <c r="A780" s="339" t="s">
        <v>12675</v>
      </c>
      <c r="B780" s="280" t="s">
        <v>5224</v>
      </c>
      <c r="C780" s="281" t="s">
        <v>5225</v>
      </c>
      <c r="D780" s="130" t="s">
        <v>18</v>
      </c>
      <c r="E780" s="130">
        <v>100</v>
      </c>
      <c r="F780" s="130">
        <v>0.2</v>
      </c>
      <c r="G780" s="282"/>
      <c r="H780" s="283"/>
      <c r="I780" s="358">
        <v>18.04</v>
      </c>
      <c r="J780" s="284">
        <f>IF(ISNUMBER(I780),ROUND(F780*E780*I780,2),"")</f>
        <v>360.8</v>
      </c>
      <c r="K780" s="283">
        <f>BDI!$E$17</f>
        <v>0.18609999999999999</v>
      </c>
      <c r="L780" s="283"/>
      <c r="M780" s="283"/>
      <c r="N780" s="131">
        <f t="shared" si="13"/>
        <v>21.4</v>
      </c>
      <c r="O780" s="340">
        <f>IF(ISNUMBER(I780),ROUND(F780*N780*E780,2),"")</f>
        <v>428</v>
      </c>
      <c r="P780" s="262"/>
      <c r="Q780" s="262"/>
      <c r="R780" s="262"/>
      <c r="S780" s="262"/>
      <c r="T780" s="262"/>
      <c r="U780" s="262"/>
      <c r="V780" s="262"/>
      <c r="W780" s="262"/>
      <c r="X780" s="262"/>
      <c r="Y780" s="262"/>
      <c r="Z780" s="262"/>
      <c r="AA780" s="262"/>
      <c r="AB780" s="262"/>
      <c r="AC780" s="262"/>
      <c r="AD780" s="262"/>
      <c r="AE780" s="262"/>
      <c r="AF780" s="262"/>
      <c r="AG780" s="262"/>
      <c r="AH780" s="262"/>
      <c r="AI780" s="262"/>
      <c r="AJ780" s="262"/>
      <c r="AK780" s="262"/>
      <c r="AL780" s="262"/>
      <c r="AM780" s="262"/>
      <c r="AN780" s="262"/>
      <c r="AO780" s="262"/>
      <c r="AP780" s="262"/>
      <c r="AQ780" s="262"/>
      <c r="AR780" s="262"/>
      <c r="AS780" s="262"/>
      <c r="AT780" s="262"/>
      <c r="AU780" s="262"/>
      <c r="AV780" s="262"/>
      <c r="AW780" s="262"/>
      <c r="AX780" s="262"/>
      <c r="AY780" s="262"/>
      <c r="AZ780" s="262"/>
      <c r="BA780" s="262"/>
      <c r="BB780" s="262"/>
      <c r="BC780" s="262"/>
      <c r="BD780" s="262"/>
      <c r="BE780" s="262"/>
      <c r="BF780" s="262"/>
      <c r="BG780" s="262"/>
      <c r="BH780" s="262"/>
      <c r="BI780" s="262"/>
      <c r="BJ780" s="262"/>
      <c r="BK780" s="262"/>
      <c r="BL780" s="262"/>
      <c r="BM780" s="262"/>
      <c r="BN780" s="262"/>
      <c r="BO780" s="262"/>
      <c r="BP780" s="262"/>
      <c r="BQ780" s="262"/>
      <c r="BR780" s="262"/>
      <c r="BS780" s="262"/>
      <c r="BT780" s="262"/>
      <c r="BU780" s="262"/>
      <c r="BV780" s="262"/>
      <c r="BW780" s="262"/>
      <c r="BX780" s="262"/>
      <c r="BY780" s="262"/>
      <c r="BZ780" s="262"/>
      <c r="CA780" s="262"/>
      <c r="CB780" s="262"/>
      <c r="CC780" s="262"/>
      <c r="CD780" s="262"/>
      <c r="CE780" s="262"/>
      <c r="CF780" s="262"/>
      <c r="CG780" s="262"/>
      <c r="CH780" s="262"/>
      <c r="CI780" s="262"/>
      <c r="CJ780" s="262"/>
      <c r="CK780" s="262"/>
      <c r="CL780" s="262"/>
      <c r="CM780" s="262"/>
      <c r="CN780" s="262"/>
      <c r="CO780" s="262"/>
      <c r="CP780" s="262"/>
      <c r="CQ780" s="262"/>
      <c r="CR780" s="262"/>
      <c r="CS780" s="262"/>
      <c r="CT780" s="262"/>
      <c r="CU780" s="262"/>
      <c r="CV780" s="262"/>
      <c r="CW780" s="262"/>
      <c r="CX780" s="262"/>
      <c r="CY780" s="262"/>
      <c r="CZ780" s="262"/>
      <c r="DA780" s="262"/>
      <c r="DB780" s="262"/>
      <c r="DC780" s="262"/>
      <c r="DD780" s="262"/>
      <c r="DE780" s="262"/>
      <c r="DF780" s="262"/>
      <c r="DG780" s="262"/>
      <c r="DH780" s="262"/>
      <c r="DI780" s="262"/>
      <c r="DJ780" s="262"/>
      <c r="DK780" s="262"/>
      <c r="DL780" s="262"/>
      <c r="DM780" s="262"/>
      <c r="DN780" s="262"/>
      <c r="DO780" s="262"/>
      <c r="DP780" s="262"/>
      <c r="DQ780" s="262"/>
      <c r="DR780" s="262"/>
      <c r="DS780" s="262"/>
      <c r="DT780" s="262"/>
      <c r="DU780" s="262"/>
      <c r="DV780" s="262"/>
      <c r="DW780" s="262"/>
      <c r="DX780" s="262"/>
      <c r="DY780" s="262"/>
      <c r="DZ780" s="262"/>
      <c r="EA780" s="262"/>
      <c r="EB780" s="262"/>
      <c r="EC780" s="262"/>
      <c r="ED780" s="262"/>
      <c r="EE780" s="262"/>
      <c r="EF780" s="262"/>
      <c r="EG780" s="262"/>
      <c r="EH780" s="262"/>
      <c r="EI780" s="262"/>
      <c r="EJ780" s="262"/>
      <c r="EK780" s="262"/>
      <c r="EL780" s="262"/>
      <c r="EM780" s="262"/>
      <c r="EN780" s="262"/>
      <c r="EO780" s="262"/>
      <c r="EP780" s="262"/>
      <c r="EQ780" s="262"/>
      <c r="ER780" s="262"/>
      <c r="ES780" s="262"/>
      <c r="ET780" s="262"/>
      <c r="EU780" s="262"/>
      <c r="EV780" s="262"/>
      <c r="EW780" s="262"/>
      <c r="EX780" s="262"/>
      <c r="EY780" s="262"/>
      <c r="EZ780" s="262"/>
      <c r="FA780" s="262"/>
      <c r="FB780" s="262"/>
      <c r="FC780" s="262"/>
      <c r="FD780" s="262"/>
      <c r="FE780" s="262"/>
      <c r="FF780" s="262"/>
      <c r="FG780" s="262"/>
      <c r="FH780" s="262"/>
      <c r="FI780" s="262"/>
      <c r="FJ780" s="262"/>
      <c r="FK780" s="262"/>
      <c r="FL780" s="262"/>
      <c r="FM780" s="262"/>
      <c r="FN780" s="262"/>
      <c r="FO780" s="262"/>
      <c r="FP780" s="262"/>
      <c r="FQ780" s="262"/>
      <c r="FR780" s="262"/>
      <c r="FS780" s="262"/>
      <c r="FT780" s="262"/>
      <c r="FU780" s="262"/>
      <c r="FV780" s="262"/>
      <c r="FW780" s="262"/>
      <c r="FX780" s="262"/>
      <c r="FY780" s="262"/>
      <c r="FZ780" s="262"/>
      <c r="GA780" s="262"/>
      <c r="GB780" s="262"/>
      <c r="GC780" s="262"/>
      <c r="GD780" s="262"/>
    </row>
    <row r="781" spans="1:186" s="279" customFormat="1" x14ac:dyDescent="0.2">
      <c r="A781" s="339" t="s">
        <v>12676</v>
      </c>
      <c r="B781" s="280" t="s">
        <v>1357</v>
      </c>
      <c r="C781" s="281" t="s">
        <v>5232</v>
      </c>
      <c r="D781" s="130" t="s">
        <v>18</v>
      </c>
      <c r="E781" s="130">
        <v>2100</v>
      </c>
      <c r="F781" s="130">
        <v>0.2</v>
      </c>
      <c r="G781" s="282"/>
      <c r="H781" s="283"/>
      <c r="I781" s="284">
        <f ca="1">OFFSET(INDEX(Composições!A:H,MATCH(B781,Composições!A:A,0),8),2,0)</f>
        <v>9.7089999999999996</v>
      </c>
      <c r="J781" s="284">
        <f ca="1">IF(ISNUMBER(I781),ROUND(F781*E781*I781,2),"")</f>
        <v>4077.78</v>
      </c>
      <c r="K781" s="283">
        <f>BDI!$E$17</f>
        <v>0.18609999999999999</v>
      </c>
      <c r="L781" s="283"/>
      <c r="M781" s="283"/>
      <c r="N781" s="131">
        <f t="shared" ca="1" si="13"/>
        <v>11.52</v>
      </c>
      <c r="O781" s="340">
        <f ca="1">IF(ISNUMBER(I781),ROUND(F781*N781*E781,2),"")</f>
        <v>4838.3999999999996</v>
      </c>
      <c r="P781" s="262"/>
      <c r="Q781" s="262"/>
      <c r="R781" s="262"/>
      <c r="S781" s="262"/>
      <c r="T781" s="262"/>
      <c r="U781" s="262"/>
      <c r="V781" s="262"/>
      <c r="W781" s="262"/>
      <c r="X781" s="262"/>
      <c r="Y781" s="262"/>
      <c r="Z781" s="262"/>
      <c r="AA781" s="262"/>
      <c r="AB781" s="262"/>
      <c r="AC781" s="262"/>
      <c r="AD781" s="262"/>
      <c r="AE781" s="262"/>
      <c r="AF781" s="262"/>
      <c r="AG781" s="262"/>
      <c r="AH781" s="262"/>
      <c r="AI781" s="262"/>
      <c r="AJ781" s="262"/>
      <c r="AK781" s="262"/>
      <c r="AL781" s="262"/>
      <c r="AM781" s="262"/>
      <c r="AN781" s="262"/>
      <c r="AO781" s="262"/>
      <c r="AP781" s="262"/>
      <c r="AQ781" s="262"/>
      <c r="AR781" s="262"/>
      <c r="AS781" s="262"/>
      <c r="AT781" s="262"/>
      <c r="AU781" s="262"/>
      <c r="AV781" s="262"/>
      <c r="AW781" s="262"/>
      <c r="AX781" s="262"/>
      <c r="AY781" s="262"/>
      <c r="AZ781" s="262"/>
      <c r="BA781" s="262"/>
      <c r="BB781" s="262"/>
      <c r="BC781" s="262"/>
      <c r="BD781" s="262"/>
      <c r="BE781" s="262"/>
      <c r="BF781" s="262"/>
      <c r="BG781" s="262"/>
      <c r="BH781" s="262"/>
      <c r="BI781" s="262"/>
      <c r="BJ781" s="262"/>
      <c r="BK781" s="262"/>
      <c r="BL781" s="262"/>
      <c r="BM781" s="262"/>
      <c r="BN781" s="262"/>
      <c r="BO781" s="262"/>
      <c r="BP781" s="262"/>
      <c r="BQ781" s="262"/>
      <c r="BR781" s="262"/>
      <c r="BS781" s="262"/>
      <c r="BT781" s="262"/>
      <c r="BU781" s="262"/>
      <c r="BV781" s="262"/>
      <c r="BW781" s="262"/>
      <c r="BX781" s="262"/>
      <c r="BY781" s="262"/>
      <c r="BZ781" s="262"/>
      <c r="CA781" s="262"/>
      <c r="CB781" s="262"/>
      <c r="CC781" s="262"/>
      <c r="CD781" s="262"/>
      <c r="CE781" s="262"/>
      <c r="CF781" s="262"/>
      <c r="CG781" s="262"/>
      <c r="CH781" s="262"/>
      <c r="CI781" s="262"/>
      <c r="CJ781" s="262"/>
      <c r="CK781" s="262"/>
      <c r="CL781" s="262"/>
      <c r="CM781" s="262"/>
      <c r="CN781" s="262"/>
      <c r="CO781" s="262"/>
      <c r="CP781" s="262"/>
      <c r="CQ781" s="262"/>
      <c r="CR781" s="262"/>
      <c r="CS781" s="262"/>
      <c r="CT781" s="262"/>
      <c r="CU781" s="262"/>
      <c r="CV781" s="262"/>
      <c r="CW781" s="262"/>
      <c r="CX781" s="262"/>
      <c r="CY781" s="262"/>
      <c r="CZ781" s="262"/>
      <c r="DA781" s="262"/>
      <c r="DB781" s="262"/>
      <c r="DC781" s="262"/>
      <c r="DD781" s="262"/>
      <c r="DE781" s="262"/>
      <c r="DF781" s="262"/>
      <c r="DG781" s="262"/>
      <c r="DH781" s="262"/>
      <c r="DI781" s="262"/>
      <c r="DJ781" s="262"/>
      <c r="DK781" s="262"/>
      <c r="DL781" s="262"/>
      <c r="DM781" s="262"/>
      <c r="DN781" s="262"/>
      <c r="DO781" s="262"/>
      <c r="DP781" s="262"/>
      <c r="DQ781" s="262"/>
      <c r="DR781" s="262"/>
      <c r="DS781" s="262"/>
      <c r="DT781" s="262"/>
      <c r="DU781" s="262"/>
      <c r="DV781" s="262"/>
      <c r="DW781" s="262"/>
      <c r="DX781" s="262"/>
      <c r="DY781" s="262"/>
      <c r="DZ781" s="262"/>
      <c r="EA781" s="262"/>
      <c r="EB781" s="262"/>
      <c r="EC781" s="262"/>
      <c r="ED781" s="262"/>
      <c r="EE781" s="262"/>
      <c r="EF781" s="262"/>
      <c r="EG781" s="262"/>
      <c r="EH781" s="262"/>
      <c r="EI781" s="262"/>
      <c r="EJ781" s="262"/>
      <c r="EK781" s="262"/>
      <c r="EL781" s="262"/>
      <c r="EM781" s="262"/>
      <c r="EN781" s="262"/>
      <c r="EO781" s="262"/>
      <c r="EP781" s="262"/>
      <c r="EQ781" s="262"/>
      <c r="ER781" s="262"/>
      <c r="ES781" s="262"/>
      <c r="ET781" s="262"/>
      <c r="EU781" s="262"/>
      <c r="EV781" s="262"/>
      <c r="EW781" s="262"/>
      <c r="EX781" s="262"/>
      <c r="EY781" s="262"/>
      <c r="EZ781" s="262"/>
      <c r="FA781" s="262"/>
      <c r="FB781" s="262"/>
      <c r="FC781" s="262"/>
      <c r="FD781" s="262"/>
      <c r="FE781" s="262"/>
      <c r="FF781" s="262"/>
      <c r="FG781" s="262"/>
      <c r="FH781" s="262"/>
      <c r="FI781" s="262"/>
      <c r="FJ781" s="262"/>
      <c r="FK781" s="262"/>
      <c r="FL781" s="262"/>
      <c r="FM781" s="262"/>
      <c r="FN781" s="262"/>
      <c r="FO781" s="262"/>
      <c r="FP781" s="262"/>
      <c r="FQ781" s="262"/>
      <c r="FR781" s="262"/>
      <c r="FS781" s="262"/>
      <c r="FT781" s="262"/>
      <c r="FU781" s="262"/>
      <c r="FV781" s="262"/>
      <c r="FW781" s="262"/>
      <c r="FX781" s="262"/>
      <c r="FY781" s="262"/>
      <c r="FZ781" s="262"/>
      <c r="GA781" s="262"/>
      <c r="GB781" s="262"/>
      <c r="GC781" s="262"/>
      <c r="GD781" s="262"/>
    </row>
    <row r="782" spans="1:186" s="279" customFormat="1" x14ac:dyDescent="0.2">
      <c r="A782" s="339" t="s">
        <v>12677</v>
      </c>
      <c r="B782" s="280" t="s">
        <v>1358</v>
      </c>
      <c r="C782" s="281" t="s">
        <v>5233</v>
      </c>
      <c r="D782" s="130" t="s">
        <v>18</v>
      </c>
      <c r="E782" s="130">
        <v>2100</v>
      </c>
      <c r="F782" s="130">
        <v>0.2</v>
      </c>
      <c r="G782" s="282"/>
      <c r="H782" s="283"/>
      <c r="I782" s="284">
        <f ca="1">OFFSET(INDEX(Composições!A:H,MATCH(B782,Composições!A:A,0),8),2,0)</f>
        <v>16.311500000000002</v>
      </c>
      <c r="J782" s="284">
        <f ca="1">IF(ISNUMBER(I782),ROUND(F782*E782*I782,2),"")</f>
        <v>6850.83</v>
      </c>
      <c r="K782" s="283">
        <f>BDI!$E$17</f>
        <v>0.18609999999999999</v>
      </c>
      <c r="L782" s="283"/>
      <c r="M782" s="283"/>
      <c r="N782" s="131">
        <f t="shared" ca="1" si="13"/>
        <v>19.350000000000001</v>
      </c>
      <c r="O782" s="340">
        <f ca="1">IF(ISNUMBER(I782),ROUND(F782*N782*E782,2),"")</f>
        <v>8127</v>
      </c>
      <c r="P782" s="262"/>
      <c r="Q782" s="262"/>
      <c r="R782" s="262"/>
      <c r="S782" s="262"/>
      <c r="T782" s="262"/>
      <c r="U782" s="262"/>
      <c r="V782" s="262"/>
      <c r="W782" s="262"/>
      <c r="X782" s="262"/>
      <c r="Y782" s="262"/>
      <c r="Z782" s="262"/>
      <c r="AA782" s="262"/>
      <c r="AB782" s="262"/>
      <c r="AC782" s="262"/>
      <c r="AD782" s="262"/>
      <c r="AE782" s="262"/>
      <c r="AF782" s="262"/>
      <c r="AG782" s="262"/>
      <c r="AH782" s="262"/>
      <c r="AI782" s="262"/>
      <c r="AJ782" s="262"/>
      <c r="AK782" s="262"/>
      <c r="AL782" s="262"/>
      <c r="AM782" s="262"/>
      <c r="AN782" s="262"/>
      <c r="AO782" s="262"/>
      <c r="AP782" s="262"/>
      <c r="AQ782" s="262"/>
      <c r="AR782" s="262"/>
      <c r="AS782" s="262"/>
      <c r="AT782" s="262"/>
      <c r="AU782" s="262"/>
      <c r="AV782" s="262"/>
      <c r="AW782" s="262"/>
      <c r="AX782" s="262"/>
      <c r="AY782" s="262"/>
      <c r="AZ782" s="262"/>
      <c r="BA782" s="262"/>
      <c r="BB782" s="262"/>
      <c r="BC782" s="262"/>
      <c r="BD782" s="262"/>
      <c r="BE782" s="262"/>
      <c r="BF782" s="262"/>
      <c r="BG782" s="262"/>
      <c r="BH782" s="262"/>
      <c r="BI782" s="262"/>
      <c r="BJ782" s="262"/>
      <c r="BK782" s="262"/>
      <c r="BL782" s="262"/>
      <c r="BM782" s="262"/>
      <c r="BN782" s="262"/>
      <c r="BO782" s="262"/>
      <c r="BP782" s="262"/>
      <c r="BQ782" s="262"/>
      <c r="BR782" s="262"/>
      <c r="BS782" s="262"/>
      <c r="BT782" s="262"/>
      <c r="BU782" s="262"/>
      <c r="BV782" s="262"/>
      <c r="BW782" s="262"/>
      <c r="BX782" s="262"/>
      <c r="BY782" s="262"/>
      <c r="BZ782" s="262"/>
      <c r="CA782" s="262"/>
      <c r="CB782" s="262"/>
      <c r="CC782" s="262"/>
      <c r="CD782" s="262"/>
      <c r="CE782" s="262"/>
      <c r="CF782" s="262"/>
      <c r="CG782" s="262"/>
      <c r="CH782" s="262"/>
      <c r="CI782" s="262"/>
      <c r="CJ782" s="262"/>
      <c r="CK782" s="262"/>
      <c r="CL782" s="262"/>
      <c r="CM782" s="262"/>
      <c r="CN782" s="262"/>
      <c r="CO782" s="262"/>
      <c r="CP782" s="262"/>
      <c r="CQ782" s="262"/>
      <c r="CR782" s="262"/>
      <c r="CS782" s="262"/>
      <c r="CT782" s="262"/>
      <c r="CU782" s="262"/>
      <c r="CV782" s="262"/>
      <c r="CW782" s="262"/>
      <c r="CX782" s="262"/>
      <c r="CY782" s="262"/>
      <c r="CZ782" s="262"/>
      <c r="DA782" s="262"/>
      <c r="DB782" s="262"/>
      <c r="DC782" s="262"/>
      <c r="DD782" s="262"/>
      <c r="DE782" s="262"/>
      <c r="DF782" s="262"/>
      <c r="DG782" s="262"/>
      <c r="DH782" s="262"/>
      <c r="DI782" s="262"/>
      <c r="DJ782" s="262"/>
      <c r="DK782" s="262"/>
      <c r="DL782" s="262"/>
      <c r="DM782" s="262"/>
      <c r="DN782" s="262"/>
      <c r="DO782" s="262"/>
      <c r="DP782" s="262"/>
      <c r="DQ782" s="262"/>
      <c r="DR782" s="262"/>
      <c r="DS782" s="262"/>
      <c r="DT782" s="262"/>
      <c r="DU782" s="262"/>
      <c r="DV782" s="262"/>
      <c r="DW782" s="262"/>
      <c r="DX782" s="262"/>
      <c r="DY782" s="262"/>
      <c r="DZ782" s="262"/>
      <c r="EA782" s="262"/>
      <c r="EB782" s="262"/>
      <c r="EC782" s="262"/>
      <c r="ED782" s="262"/>
      <c r="EE782" s="262"/>
      <c r="EF782" s="262"/>
      <c r="EG782" s="262"/>
      <c r="EH782" s="262"/>
      <c r="EI782" s="262"/>
      <c r="EJ782" s="262"/>
      <c r="EK782" s="262"/>
      <c r="EL782" s="262"/>
      <c r="EM782" s="262"/>
      <c r="EN782" s="262"/>
      <c r="EO782" s="262"/>
      <c r="EP782" s="262"/>
      <c r="EQ782" s="262"/>
      <c r="ER782" s="262"/>
      <c r="ES782" s="262"/>
      <c r="ET782" s="262"/>
      <c r="EU782" s="262"/>
      <c r="EV782" s="262"/>
      <c r="EW782" s="262"/>
      <c r="EX782" s="262"/>
      <c r="EY782" s="262"/>
      <c r="EZ782" s="262"/>
      <c r="FA782" s="262"/>
      <c r="FB782" s="262"/>
      <c r="FC782" s="262"/>
      <c r="FD782" s="262"/>
      <c r="FE782" s="262"/>
      <c r="FF782" s="262"/>
      <c r="FG782" s="262"/>
      <c r="FH782" s="262"/>
      <c r="FI782" s="262"/>
      <c r="FJ782" s="262"/>
      <c r="FK782" s="262"/>
      <c r="FL782" s="262"/>
      <c r="FM782" s="262"/>
      <c r="FN782" s="262"/>
      <c r="FO782" s="262"/>
      <c r="FP782" s="262"/>
      <c r="FQ782" s="262"/>
      <c r="FR782" s="262"/>
      <c r="FS782" s="262"/>
      <c r="FT782" s="262"/>
      <c r="FU782" s="262"/>
      <c r="FV782" s="262"/>
      <c r="FW782" s="262"/>
      <c r="FX782" s="262"/>
      <c r="FY782" s="262"/>
      <c r="FZ782" s="262"/>
      <c r="GA782" s="262"/>
      <c r="GB782" s="262"/>
      <c r="GC782" s="262"/>
      <c r="GD782" s="262"/>
    </row>
    <row r="783" spans="1:186" s="279" customFormat="1" x14ac:dyDescent="0.2">
      <c r="A783" s="339" t="s">
        <v>12678</v>
      </c>
      <c r="B783" s="280" t="s">
        <v>1359</v>
      </c>
      <c r="C783" s="281" t="s">
        <v>5234</v>
      </c>
      <c r="D783" s="130" t="s">
        <v>18</v>
      </c>
      <c r="E783" s="130">
        <v>500.00000000000006</v>
      </c>
      <c r="F783" s="130">
        <v>0.2</v>
      </c>
      <c r="G783" s="282"/>
      <c r="H783" s="283"/>
      <c r="I783" s="284">
        <f ca="1">OFFSET(INDEX(Composições!A:H,MATCH(B783,Composições!A:A,0),8),2,0)</f>
        <v>19.997499999999999</v>
      </c>
      <c r="J783" s="284">
        <f ca="1">IF(ISNUMBER(I783),ROUND(F783*E783*I783,2),"")</f>
        <v>1999.75</v>
      </c>
      <c r="K783" s="283">
        <f>BDI!$E$17</f>
        <v>0.18609999999999999</v>
      </c>
      <c r="L783" s="283"/>
      <c r="M783" s="283"/>
      <c r="N783" s="131">
        <f t="shared" ca="1" si="13"/>
        <v>23.72</v>
      </c>
      <c r="O783" s="340">
        <f ca="1">IF(ISNUMBER(I783),ROUND(F783*N783*E783,2),"")</f>
        <v>2372</v>
      </c>
      <c r="P783" s="262"/>
      <c r="Q783" s="262"/>
      <c r="R783" s="262"/>
      <c r="S783" s="262"/>
      <c r="T783" s="262"/>
      <c r="U783" s="262"/>
      <c r="V783" s="262"/>
      <c r="W783" s="262"/>
      <c r="X783" s="262"/>
      <c r="Y783" s="262"/>
      <c r="Z783" s="262"/>
      <c r="AA783" s="262"/>
      <c r="AB783" s="262"/>
      <c r="AC783" s="262"/>
      <c r="AD783" s="262"/>
      <c r="AE783" s="262"/>
      <c r="AF783" s="262"/>
      <c r="AG783" s="262"/>
      <c r="AH783" s="262"/>
      <c r="AI783" s="262"/>
      <c r="AJ783" s="262"/>
      <c r="AK783" s="262"/>
      <c r="AL783" s="262"/>
      <c r="AM783" s="262"/>
      <c r="AN783" s="262"/>
      <c r="AO783" s="262"/>
      <c r="AP783" s="262"/>
      <c r="AQ783" s="262"/>
      <c r="AR783" s="262"/>
      <c r="AS783" s="262"/>
      <c r="AT783" s="262"/>
      <c r="AU783" s="262"/>
      <c r="AV783" s="262"/>
      <c r="AW783" s="262"/>
      <c r="AX783" s="262"/>
      <c r="AY783" s="262"/>
      <c r="AZ783" s="262"/>
      <c r="BA783" s="262"/>
      <c r="BB783" s="262"/>
      <c r="BC783" s="262"/>
      <c r="BD783" s="262"/>
      <c r="BE783" s="262"/>
      <c r="BF783" s="262"/>
      <c r="BG783" s="262"/>
      <c r="BH783" s="262"/>
      <c r="BI783" s="262"/>
      <c r="BJ783" s="262"/>
      <c r="BK783" s="262"/>
      <c r="BL783" s="262"/>
      <c r="BM783" s="262"/>
      <c r="BN783" s="262"/>
      <c r="BO783" s="262"/>
      <c r="BP783" s="262"/>
      <c r="BQ783" s="262"/>
      <c r="BR783" s="262"/>
      <c r="BS783" s="262"/>
      <c r="BT783" s="262"/>
      <c r="BU783" s="262"/>
      <c r="BV783" s="262"/>
      <c r="BW783" s="262"/>
      <c r="BX783" s="262"/>
      <c r="BY783" s="262"/>
      <c r="BZ783" s="262"/>
      <c r="CA783" s="262"/>
      <c r="CB783" s="262"/>
      <c r="CC783" s="262"/>
      <c r="CD783" s="262"/>
      <c r="CE783" s="262"/>
      <c r="CF783" s="262"/>
      <c r="CG783" s="262"/>
      <c r="CH783" s="262"/>
      <c r="CI783" s="262"/>
      <c r="CJ783" s="262"/>
      <c r="CK783" s="262"/>
      <c r="CL783" s="262"/>
      <c r="CM783" s="262"/>
      <c r="CN783" s="262"/>
      <c r="CO783" s="262"/>
      <c r="CP783" s="262"/>
      <c r="CQ783" s="262"/>
      <c r="CR783" s="262"/>
      <c r="CS783" s="262"/>
      <c r="CT783" s="262"/>
      <c r="CU783" s="262"/>
      <c r="CV783" s="262"/>
      <c r="CW783" s="262"/>
      <c r="CX783" s="262"/>
      <c r="CY783" s="262"/>
      <c r="CZ783" s="262"/>
      <c r="DA783" s="262"/>
      <c r="DB783" s="262"/>
      <c r="DC783" s="262"/>
      <c r="DD783" s="262"/>
      <c r="DE783" s="262"/>
      <c r="DF783" s="262"/>
      <c r="DG783" s="262"/>
      <c r="DH783" s="262"/>
      <c r="DI783" s="262"/>
      <c r="DJ783" s="262"/>
      <c r="DK783" s="262"/>
      <c r="DL783" s="262"/>
      <c r="DM783" s="262"/>
      <c r="DN783" s="262"/>
      <c r="DO783" s="262"/>
      <c r="DP783" s="262"/>
      <c r="DQ783" s="262"/>
      <c r="DR783" s="262"/>
      <c r="DS783" s="262"/>
      <c r="DT783" s="262"/>
      <c r="DU783" s="262"/>
      <c r="DV783" s="262"/>
      <c r="DW783" s="262"/>
      <c r="DX783" s="262"/>
      <c r="DY783" s="262"/>
      <c r="DZ783" s="262"/>
      <c r="EA783" s="262"/>
      <c r="EB783" s="262"/>
      <c r="EC783" s="262"/>
      <c r="ED783" s="262"/>
      <c r="EE783" s="262"/>
      <c r="EF783" s="262"/>
      <c r="EG783" s="262"/>
      <c r="EH783" s="262"/>
      <c r="EI783" s="262"/>
      <c r="EJ783" s="262"/>
      <c r="EK783" s="262"/>
      <c r="EL783" s="262"/>
      <c r="EM783" s="262"/>
      <c r="EN783" s="262"/>
      <c r="EO783" s="262"/>
      <c r="EP783" s="262"/>
      <c r="EQ783" s="262"/>
      <c r="ER783" s="262"/>
      <c r="ES783" s="262"/>
      <c r="ET783" s="262"/>
      <c r="EU783" s="262"/>
      <c r="EV783" s="262"/>
      <c r="EW783" s="262"/>
      <c r="EX783" s="262"/>
      <c r="EY783" s="262"/>
      <c r="EZ783" s="262"/>
      <c r="FA783" s="262"/>
      <c r="FB783" s="262"/>
      <c r="FC783" s="262"/>
      <c r="FD783" s="262"/>
      <c r="FE783" s="262"/>
      <c r="FF783" s="262"/>
      <c r="FG783" s="262"/>
      <c r="FH783" s="262"/>
      <c r="FI783" s="262"/>
      <c r="FJ783" s="262"/>
      <c r="FK783" s="262"/>
      <c r="FL783" s="262"/>
      <c r="FM783" s="262"/>
      <c r="FN783" s="262"/>
      <c r="FO783" s="262"/>
      <c r="FP783" s="262"/>
      <c r="FQ783" s="262"/>
      <c r="FR783" s="262"/>
      <c r="FS783" s="262"/>
      <c r="FT783" s="262"/>
      <c r="FU783" s="262"/>
      <c r="FV783" s="262"/>
      <c r="FW783" s="262"/>
      <c r="FX783" s="262"/>
      <c r="FY783" s="262"/>
      <c r="FZ783" s="262"/>
      <c r="GA783" s="262"/>
      <c r="GB783" s="262"/>
      <c r="GC783" s="262"/>
      <c r="GD783" s="262"/>
    </row>
    <row r="784" spans="1:186" s="279" customFormat="1" x14ac:dyDescent="0.2">
      <c r="A784" s="339" t="s">
        <v>12679</v>
      </c>
      <c r="B784" s="280" t="s">
        <v>1360</v>
      </c>
      <c r="C784" s="281" t="s">
        <v>5235</v>
      </c>
      <c r="D784" s="130" t="s">
        <v>18</v>
      </c>
      <c r="E784" s="130">
        <v>500.00000000000006</v>
      </c>
      <c r="F784" s="130">
        <v>0.2</v>
      </c>
      <c r="G784" s="282"/>
      <c r="H784" s="283"/>
      <c r="I784" s="284">
        <f ca="1">OFFSET(INDEX(Composições!A:H,MATCH(B784,Composições!A:A,0),8),2,0)</f>
        <v>26.581</v>
      </c>
      <c r="J784" s="284">
        <f ca="1">IF(ISNUMBER(I784),ROUND(F784*E784*I784,2),"")</f>
        <v>2658.1</v>
      </c>
      <c r="K784" s="283">
        <f>BDI!$E$17</f>
        <v>0.18609999999999999</v>
      </c>
      <c r="L784" s="283"/>
      <c r="M784" s="283"/>
      <c r="N784" s="131">
        <f t="shared" ca="1" si="13"/>
        <v>31.53</v>
      </c>
      <c r="O784" s="340">
        <f ca="1">IF(ISNUMBER(I784),ROUND(F784*N784*E784,2),"")</f>
        <v>3153</v>
      </c>
      <c r="P784" s="262"/>
      <c r="Q784" s="262"/>
      <c r="R784" s="262"/>
      <c r="S784" s="262"/>
      <c r="T784" s="262"/>
      <c r="U784" s="262"/>
      <c r="V784" s="262"/>
      <c r="W784" s="262"/>
      <c r="X784" s="262"/>
      <c r="Y784" s="262"/>
      <c r="Z784" s="262"/>
      <c r="AA784" s="262"/>
      <c r="AB784" s="262"/>
      <c r="AC784" s="262"/>
      <c r="AD784" s="262"/>
      <c r="AE784" s="262"/>
      <c r="AF784" s="262"/>
      <c r="AG784" s="262"/>
      <c r="AH784" s="262"/>
      <c r="AI784" s="262"/>
      <c r="AJ784" s="262"/>
      <c r="AK784" s="262"/>
      <c r="AL784" s="262"/>
      <c r="AM784" s="262"/>
      <c r="AN784" s="262"/>
      <c r="AO784" s="262"/>
      <c r="AP784" s="262"/>
      <c r="AQ784" s="262"/>
      <c r="AR784" s="262"/>
      <c r="AS784" s="262"/>
      <c r="AT784" s="262"/>
      <c r="AU784" s="262"/>
      <c r="AV784" s="262"/>
      <c r="AW784" s="262"/>
      <c r="AX784" s="262"/>
      <c r="AY784" s="262"/>
      <c r="AZ784" s="262"/>
      <c r="BA784" s="262"/>
      <c r="BB784" s="262"/>
      <c r="BC784" s="262"/>
      <c r="BD784" s="262"/>
      <c r="BE784" s="262"/>
      <c r="BF784" s="262"/>
      <c r="BG784" s="262"/>
      <c r="BH784" s="262"/>
      <c r="BI784" s="262"/>
      <c r="BJ784" s="262"/>
      <c r="BK784" s="262"/>
      <c r="BL784" s="262"/>
      <c r="BM784" s="262"/>
      <c r="BN784" s="262"/>
      <c r="BO784" s="262"/>
      <c r="BP784" s="262"/>
      <c r="BQ784" s="262"/>
      <c r="BR784" s="262"/>
      <c r="BS784" s="262"/>
      <c r="BT784" s="262"/>
      <c r="BU784" s="262"/>
      <c r="BV784" s="262"/>
      <c r="BW784" s="262"/>
      <c r="BX784" s="262"/>
      <c r="BY784" s="262"/>
      <c r="BZ784" s="262"/>
      <c r="CA784" s="262"/>
      <c r="CB784" s="262"/>
      <c r="CC784" s="262"/>
      <c r="CD784" s="262"/>
      <c r="CE784" s="262"/>
      <c r="CF784" s="262"/>
      <c r="CG784" s="262"/>
      <c r="CH784" s="262"/>
      <c r="CI784" s="262"/>
      <c r="CJ784" s="262"/>
      <c r="CK784" s="262"/>
      <c r="CL784" s="262"/>
      <c r="CM784" s="262"/>
      <c r="CN784" s="262"/>
      <c r="CO784" s="262"/>
      <c r="CP784" s="262"/>
      <c r="CQ784" s="262"/>
      <c r="CR784" s="262"/>
      <c r="CS784" s="262"/>
      <c r="CT784" s="262"/>
      <c r="CU784" s="262"/>
      <c r="CV784" s="262"/>
      <c r="CW784" s="262"/>
      <c r="CX784" s="262"/>
      <c r="CY784" s="262"/>
      <c r="CZ784" s="262"/>
      <c r="DA784" s="262"/>
      <c r="DB784" s="262"/>
      <c r="DC784" s="262"/>
      <c r="DD784" s="262"/>
      <c r="DE784" s="262"/>
      <c r="DF784" s="262"/>
      <c r="DG784" s="262"/>
      <c r="DH784" s="262"/>
      <c r="DI784" s="262"/>
      <c r="DJ784" s="262"/>
      <c r="DK784" s="262"/>
      <c r="DL784" s="262"/>
      <c r="DM784" s="262"/>
      <c r="DN784" s="262"/>
      <c r="DO784" s="262"/>
      <c r="DP784" s="262"/>
      <c r="DQ784" s="262"/>
      <c r="DR784" s="262"/>
      <c r="DS784" s="262"/>
      <c r="DT784" s="262"/>
      <c r="DU784" s="262"/>
      <c r="DV784" s="262"/>
      <c r="DW784" s="262"/>
      <c r="DX784" s="262"/>
      <c r="DY784" s="262"/>
      <c r="DZ784" s="262"/>
      <c r="EA784" s="262"/>
      <c r="EB784" s="262"/>
      <c r="EC784" s="262"/>
      <c r="ED784" s="262"/>
      <c r="EE784" s="262"/>
      <c r="EF784" s="262"/>
      <c r="EG784" s="262"/>
      <c r="EH784" s="262"/>
      <c r="EI784" s="262"/>
      <c r="EJ784" s="262"/>
      <c r="EK784" s="262"/>
      <c r="EL784" s="262"/>
      <c r="EM784" s="262"/>
      <c r="EN784" s="262"/>
      <c r="EO784" s="262"/>
      <c r="EP784" s="262"/>
      <c r="EQ784" s="262"/>
      <c r="ER784" s="262"/>
      <c r="ES784" s="262"/>
      <c r="ET784" s="262"/>
      <c r="EU784" s="262"/>
      <c r="EV784" s="262"/>
      <c r="EW784" s="262"/>
      <c r="EX784" s="262"/>
      <c r="EY784" s="262"/>
      <c r="EZ784" s="262"/>
      <c r="FA784" s="262"/>
      <c r="FB784" s="262"/>
      <c r="FC784" s="262"/>
      <c r="FD784" s="262"/>
      <c r="FE784" s="262"/>
      <c r="FF784" s="262"/>
      <c r="FG784" s="262"/>
      <c r="FH784" s="262"/>
      <c r="FI784" s="262"/>
      <c r="FJ784" s="262"/>
      <c r="FK784" s="262"/>
      <c r="FL784" s="262"/>
      <c r="FM784" s="262"/>
      <c r="FN784" s="262"/>
      <c r="FO784" s="262"/>
      <c r="FP784" s="262"/>
      <c r="FQ784" s="262"/>
      <c r="FR784" s="262"/>
      <c r="FS784" s="262"/>
      <c r="FT784" s="262"/>
      <c r="FU784" s="262"/>
      <c r="FV784" s="262"/>
      <c r="FW784" s="262"/>
      <c r="FX784" s="262"/>
      <c r="FY784" s="262"/>
      <c r="FZ784" s="262"/>
      <c r="GA784" s="262"/>
      <c r="GB784" s="262"/>
      <c r="GC784" s="262"/>
      <c r="GD784" s="262"/>
    </row>
    <row r="785" spans="1:186" s="279" customFormat="1" x14ac:dyDescent="0.2">
      <c r="A785" s="339" t="s">
        <v>12680</v>
      </c>
      <c r="B785" s="280" t="s">
        <v>1361</v>
      </c>
      <c r="C785" s="281" t="s">
        <v>5236</v>
      </c>
      <c r="D785" s="130" t="s">
        <v>18</v>
      </c>
      <c r="E785" s="130">
        <v>250.00000000000003</v>
      </c>
      <c r="F785" s="130">
        <v>0.2</v>
      </c>
      <c r="G785" s="282"/>
      <c r="H785" s="283"/>
      <c r="I785" s="284">
        <f ca="1">OFFSET(INDEX(Composições!A:H,MATCH(B785,Composições!A:A,0),8),2,0)</f>
        <v>38.997499999999995</v>
      </c>
      <c r="J785" s="284">
        <f ca="1">IF(ISNUMBER(I785),ROUND(F785*E785*I785,2),"")</f>
        <v>1949.88</v>
      </c>
      <c r="K785" s="283">
        <f>BDI!$E$17</f>
        <v>0.18609999999999999</v>
      </c>
      <c r="L785" s="283"/>
      <c r="M785" s="283"/>
      <c r="N785" s="131">
        <f t="shared" ca="1" si="13"/>
        <v>46.25</v>
      </c>
      <c r="O785" s="340">
        <f ca="1">IF(ISNUMBER(I785),ROUND(F785*N785*E785,2),"")</f>
        <v>2312.5</v>
      </c>
      <c r="P785" s="262"/>
      <c r="Q785" s="262"/>
      <c r="R785" s="262"/>
      <c r="S785" s="262"/>
      <c r="T785" s="262"/>
      <c r="U785" s="262"/>
      <c r="V785" s="262"/>
      <c r="W785" s="262"/>
      <c r="X785" s="262"/>
      <c r="Y785" s="262"/>
      <c r="Z785" s="262"/>
      <c r="AA785" s="262"/>
      <c r="AB785" s="262"/>
      <c r="AC785" s="262"/>
      <c r="AD785" s="262"/>
      <c r="AE785" s="262"/>
      <c r="AF785" s="262"/>
      <c r="AG785" s="262"/>
      <c r="AH785" s="262"/>
      <c r="AI785" s="262"/>
      <c r="AJ785" s="262"/>
      <c r="AK785" s="262"/>
      <c r="AL785" s="262"/>
      <c r="AM785" s="262"/>
      <c r="AN785" s="262"/>
      <c r="AO785" s="262"/>
      <c r="AP785" s="262"/>
      <c r="AQ785" s="262"/>
      <c r="AR785" s="262"/>
      <c r="AS785" s="262"/>
      <c r="AT785" s="262"/>
      <c r="AU785" s="262"/>
      <c r="AV785" s="262"/>
      <c r="AW785" s="262"/>
      <c r="AX785" s="262"/>
      <c r="AY785" s="262"/>
      <c r="AZ785" s="262"/>
      <c r="BA785" s="262"/>
      <c r="BB785" s="262"/>
      <c r="BC785" s="262"/>
      <c r="BD785" s="262"/>
      <c r="BE785" s="262"/>
      <c r="BF785" s="262"/>
      <c r="BG785" s="262"/>
      <c r="BH785" s="262"/>
      <c r="BI785" s="262"/>
      <c r="BJ785" s="262"/>
      <c r="BK785" s="262"/>
      <c r="BL785" s="262"/>
      <c r="BM785" s="262"/>
      <c r="BN785" s="262"/>
      <c r="BO785" s="262"/>
      <c r="BP785" s="262"/>
      <c r="BQ785" s="262"/>
      <c r="BR785" s="262"/>
      <c r="BS785" s="262"/>
      <c r="BT785" s="262"/>
      <c r="BU785" s="262"/>
      <c r="BV785" s="262"/>
      <c r="BW785" s="262"/>
      <c r="BX785" s="262"/>
      <c r="BY785" s="262"/>
      <c r="BZ785" s="262"/>
      <c r="CA785" s="262"/>
      <c r="CB785" s="262"/>
      <c r="CC785" s="262"/>
      <c r="CD785" s="262"/>
      <c r="CE785" s="262"/>
      <c r="CF785" s="262"/>
      <c r="CG785" s="262"/>
      <c r="CH785" s="262"/>
      <c r="CI785" s="262"/>
      <c r="CJ785" s="262"/>
      <c r="CK785" s="262"/>
      <c r="CL785" s="262"/>
      <c r="CM785" s="262"/>
      <c r="CN785" s="262"/>
      <c r="CO785" s="262"/>
      <c r="CP785" s="262"/>
      <c r="CQ785" s="262"/>
      <c r="CR785" s="262"/>
      <c r="CS785" s="262"/>
      <c r="CT785" s="262"/>
      <c r="CU785" s="262"/>
      <c r="CV785" s="262"/>
      <c r="CW785" s="262"/>
      <c r="CX785" s="262"/>
      <c r="CY785" s="262"/>
      <c r="CZ785" s="262"/>
      <c r="DA785" s="262"/>
      <c r="DB785" s="262"/>
      <c r="DC785" s="262"/>
      <c r="DD785" s="262"/>
      <c r="DE785" s="262"/>
      <c r="DF785" s="262"/>
      <c r="DG785" s="262"/>
      <c r="DH785" s="262"/>
      <c r="DI785" s="262"/>
      <c r="DJ785" s="262"/>
      <c r="DK785" s="262"/>
      <c r="DL785" s="262"/>
      <c r="DM785" s="262"/>
      <c r="DN785" s="262"/>
      <c r="DO785" s="262"/>
      <c r="DP785" s="262"/>
      <c r="DQ785" s="262"/>
      <c r="DR785" s="262"/>
      <c r="DS785" s="262"/>
      <c r="DT785" s="262"/>
      <c r="DU785" s="262"/>
      <c r="DV785" s="262"/>
      <c r="DW785" s="262"/>
      <c r="DX785" s="262"/>
      <c r="DY785" s="262"/>
      <c r="DZ785" s="262"/>
      <c r="EA785" s="262"/>
      <c r="EB785" s="262"/>
      <c r="EC785" s="262"/>
      <c r="ED785" s="262"/>
      <c r="EE785" s="262"/>
      <c r="EF785" s="262"/>
      <c r="EG785" s="262"/>
      <c r="EH785" s="262"/>
      <c r="EI785" s="262"/>
      <c r="EJ785" s="262"/>
      <c r="EK785" s="262"/>
      <c r="EL785" s="262"/>
      <c r="EM785" s="262"/>
      <c r="EN785" s="262"/>
      <c r="EO785" s="262"/>
      <c r="EP785" s="262"/>
      <c r="EQ785" s="262"/>
      <c r="ER785" s="262"/>
      <c r="ES785" s="262"/>
      <c r="ET785" s="262"/>
      <c r="EU785" s="262"/>
      <c r="EV785" s="262"/>
      <c r="EW785" s="262"/>
      <c r="EX785" s="262"/>
      <c r="EY785" s="262"/>
      <c r="EZ785" s="262"/>
      <c r="FA785" s="262"/>
      <c r="FB785" s="262"/>
      <c r="FC785" s="262"/>
      <c r="FD785" s="262"/>
      <c r="FE785" s="262"/>
      <c r="FF785" s="262"/>
      <c r="FG785" s="262"/>
      <c r="FH785" s="262"/>
      <c r="FI785" s="262"/>
      <c r="FJ785" s="262"/>
      <c r="FK785" s="262"/>
      <c r="FL785" s="262"/>
      <c r="FM785" s="262"/>
      <c r="FN785" s="262"/>
      <c r="FO785" s="262"/>
      <c r="FP785" s="262"/>
      <c r="FQ785" s="262"/>
      <c r="FR785" s="262"/>
      <c r="FS785" s="262"/>
      <c r="FT785" s="262"/>
      <c r="FU785" s="262"/>
      <c r="FV785" s="262"/>
      <c r="FW785" s="262"/>
      <c r="FX785" s="262"/>
      <c r="FY785" s="262"/>
      <c r="FZ785" s="262"/>
      <c r="GA785" s="262"/>
      <c r="GB785" s="262"/>
      <c r="GC785" s="262"/>
      <c r="GD785" s="262"/>
    </row>
    <row r="786" spans="1:186" s="279" customFormat="1" x14ac:dyDescent="0.2">
      <c r="A786" s="339" t="s">
        <v>12681</v>
      </c>
      <c r="B786" s="280" t="s">
        <v>5237</v>
      </c>
      <c r="C786" s="281" t="s">
        <v>5238</v>
      </c>
      <c r="D786" s="130" t="s">
        <v>18</v>
      </c>
      <c r="E786" s="130">
        <v>250.00000000000003</v>
      </c>
      <c r="F786" s="130">
        <v>0.2</v>
      </c>
      <c r="G786" s="282"/>
      <c r="H786" s="283"/>
      <c r="I786" s="358">
        <v>163.07</v>
      </c>
      <c r="J786" s="284">
        <f>IF(ISNUMBER(I786),ROUND(F786*E786*I786,2),"")</f>
        <v>8153.5</v>
      </c>
      <c r="K786" s="283">
        <f>BDI!$E$17</f>
        <v>0.18609999999999999</v>
      </c>
      <c r="L786" s="283"/>
      <c r="M786" s="283"/>
      <c r="N786" s="131">
        <f t="shared" si="13"/>
        <v>193.42</v>
      </c>
      <c r="O786" s="340">
        <f>IF(ISNUMBER(I786),ROUND(F786*N786*E786,2),"")</f>
        <v>9671</v>
      </c>
      <c r="P786" s="262"/>
      <c r="Q786" s="262"/>
      <c r="R786" s="262"/>
      <c r="S786" s="262"/>
      <c r="T786" s="262"/>
      <c r="U786" s="262"/>
      <c r="V786" s="262"/>
      <c r="W786" s="262"/>
      <c r="X786" s="262"/>
      <c r="Y786" s="262"/>
      <c r="Z786" s="262"/>
      <c r="AA786" s="262"/>
      <c r="AB786" s="262"/>
      <c r="AC786" s="262"/>
      <c r="AD786" s="262"/>
      <c r="AE786" s="262"/>
      <c r="AF786" s="262"/>
      <c r="AG786" s="262"/>
      <c r="AH786" s="262"/>
      <c r="AI786" s="262"/>
      <c r="AJ786" s="262"/>
      <c r="AK786" s="262"/>
      <c r="AL786" s="262"/>
      <c r="AM786" s="262"/>
      <c r="AN786" s="262"/>
      <c r="AO786" s="262"/>
      <c r="AP786" s="262"/>
      <c r="AQ786" s="262"/>
      <c r="AR786" s="262"/>
      <c r="AS786" s="262"/>
      <c r="AT786" s="262"/>
      <c r="AU786" s="262"/>
      <c r="AV786" s="262"/>
      <c r="AW786" s="262"/>
      <c r="AX786" s="262"/>
      <c r="AY786" s="262"/>
      <c r="AZ786" s="262"/>
      <c r="BA786" s="262"/>
      <c r="BB786" s="262"/>
      <c r="BC786" s="262"/>
      <c r="BD786" s="262"/>
      <c r="BE786" s="262"/>
      <c r="BF786" s="262"/>
      <c r="BG786" s="262"/>
      <c r="BH786" s="262"/>
      <c r="BI786" s="262"/>
      <c r="BJ786" s="262"/>
      <c r="BK786" s="262"/>
      <c r="BL786" s="262"/>
      <c r="BM786" s="262"/>
      <c r="BN786" s="262"/>
      <c r="BO786" s="262"/>
      <c r="BP786" s="262"/>
      <c r="BQ786" s="262"/>
      <c r="BR786" s="262"/>
      <c r="BS786" s="262"/>
      <c r="BT786" s="262"/>
      <c r="BU786" s="262"/>
      <c r="BV786" s="262"/>
      <c r="BW786" s="262"/>
      <c r="BX786" s="262"/>
      <c r="BY786" s="262"/>
      <c r="BZ786" s="262"/>
      <c r="CA786" s="262"/>
      <c r="CB786" s="262"/>
      <c r="CC786" s="262"/>
      <c r="CD786" s="262"/>
      <c r="CE786" s="262"/>
      <c r="CF786" s="262"/>
      <c r="CG786" s="262"/>
      <c r="CH786" s="262"/>
      <c r="CI786" s="262"/>
      <c r="CJ786" s="262"/>
      <c r="CK786" s="262"/>
      <c r="CL786" s="262"/>
      <c r="CM786" s="262"/>
      <c r="CN786" s="262"/>
      <c r="CO786" s="262"/>
      <c r="CP786" s="262"/>
      <c r="CQ786" s="262"/>
      <c r="CR786" s="262"/>
      <c r="CS786" s="262"/>
      <c r="CT786" s="262"/>
      <c r="CU786" s="262"/>
      <c r="CV786" s="262"/>
      <c r="CW786" s="262"/>
      <c r="CX786" s="262"/>
      <c r="CY786" s="262"/>
      <c r="CZ786" s="262"/>
      <c r="DA786" s="262"/>
      <c r="DB786" s="262"/>
      <c r="DC786" s="262"/>
      <c r="DD786" s="262"/>
      <c r="DE786" s="262"/>
      <c r="DF786" s="262"/>
      <c r="DG786" s="262"/>
      <c r="DH786" s="262"/>
      <c r="DI786" s="262"/>
      <c r="DJ786" s="262"/>
      <c r="DK786" s="262"/>
      <c r="DL786" s="262"/>
      <c r="DM786" s="262"/>
      <c r="DN786" s="262"/>
      <c r="DO786" s="262"/>
      <c r="DP786" s="262"/>
      <c r="DQ786" s="262"/>
      <c r="DR786" s="262"/>
      <c r="DS786" s="262"/>
      <c r="DT786" s="262"/>
      <c r="DU786" s="262"/>
      <c r="DV786" s="262"/>
      <c r="DW786" s="262"/>
      <c r="DX786" s="262"/>
      <c r="DY786" s="262"/>
      <c r="DZ786" s="262"/>
      <c r="EA786" s="262"/>
      <c r="EB786" s="262"/>
      <c r="EC786" s="262"/>
      <c r="ED786" s="262"/>
      <c r="EE786" s="262"/>
      <c r="EF786" s="262"/>
      <c r="EG786" s="262"/>
      <c r="EH786" s="262"/>
      <c r="EI786" s="262"/>
      <c r="EJ786" s="262"/>
      <c r="EK786" s="262"/>
      <c r="EL786" s="262"/>
      <c r="EM786" s="262"/>
      <c r="EN786" s="262"/>
      <c r="EO786" s="262"/>
      <c r="EP786" s="262"/>
      <c r="EQ786" s="262"/>
      <c r="ER786" s="262"/>
      <c r="ES786" s="262"/>
      <c r="ET786" s="262"/>
      <c r="EU786" s="262"/>
      <c r="EV786" s="262"/>
      <c r="EW786" s="262"/>
      <c r="EX786" s="262"/>
      <c r="EY786" s="262"/>
      <c r="EZ786" s="262"/>
      <c r="FA786" s="262"/>
      <c r="FB786" s="262"/>
      <c r="FC786" s="262"/>
      <c r="FD786" s="262"/>
      <c r="FE786" s="262"/>
      <c r="FF786" s="262"/>
      <c r="FG786" s="262"/>
      <c r="FH786" s="262"/>
      <c r="FI786" s="262"/>
      <c r="FJ786" s="262"/>
      <c r="FK786" s="262"/>
      <c r="FL786" s="262"/>
      <c r="FM786" s="262"/>
      <c r="FN786" s="262"/>
      <c r="FO786" s="262"/>
      <c r="FP786" s="262"/>
      <c r="FQ786" s="262"/>
      <c r="FR786" s="262"/>
      <c r="FS786" s="262"/>
      <c r="FT786" s="262"/>
      <c r="FU786" s="262"/>
      <c r="FV786" s="262"/>
      <c r="FW786" s="262"/>
      <c r="FX786" s="262"/>
      <c r="FY786" s="262"/>
      <c r="FZ786" s="262"/>
      <c r="GA786" s="262"/>
      <c r="GB786" s="262"/>
      <c r="GC786" s="262"/>
      <c r="GD786" s="262"/>
    </row>
    <row r="787" spans="1:186" s="279" customFormat="1" x14ac:dyDescent="0.2">
      <c r="A787" s="339" t="s">
        <v>12682</v>
      </c>
      <c r="B787" s="280" t="s">
        <v>1362</v>
      </c>
      <c r="C787" s="281" t="s">
        <v>5239</v>
      </c>
      <c r="D787" s="130" t="s">
        <v>18</v>
      </c>
      <c r="E787" s="130">
        <v>125.00000000000001</v>
      </c>
      <c r="F787" s="130">
        <v>0.2</v>
      </c>
      <c r="G787" s="282"/>
      <c r="H787" s="283"/>
      <c r="I787" s="284">
        <f ca="1">OFFSET(INDEX(Composições!A:H,MATCH(B787,Composições!A:A,0),8),2,0)</f>
        <v>108.28099999999999</v>
      </c>
      <c r="J787" s="284">
        <f ca="1">IF(ISNUMBER(I787),ROUND(F787*E787*I787,2),"")</f>
        <v>2707.03</v>
      </c>
      <c r="K787" s="283">
        <f>BDI!$E$17</f>
        <v>0.18609999999999999</v>
      </c>
      <c r="L787" s="283"/>
      <c r="M787" s="283"/>
      <c r="N787" s="131">
        <f t="shared" ca="1" si="13"/>
        <v>128.43</v>
      </c>
      <c r="O787" s="340">
        <f ca="1">IF(ISNUMBER(I787),ROUND(F787*N787*E787,2),"")</f>
        <v>3210.75</v>
      </c>
      <c r="P787" s="262"/>
      <c r="Q787" s="262"/>
      <c r="R787" s="262"/>
      <c r="S787" s="262"/>
      <c r="T787" s="262"/>
      <c r="U787" s="262"/>
      <c r="V787" s="262"/>
      <c r="W787" s="262"/>
      <c r="X787" s="262"/>
      <c r="Y787" s="262"/>
      <c r="Z787" s="262"/>
      <c r="AA787" s="262"/>
      <c r="AB787" s="262"/>
      <c r="AC787" s="262"/>
      <c r="AD787" s="262"/>
      <c r="AE787" s="262"/>
      <c r="AF787" s="262"/>
      <c r="AG787" s="262"/>
      <c r="AH787" s="262"/>
      <c r="AI787" s="262"/>
      <c r="AJ787" s="262"/>
      <c r="AK787" s="262"/>
      <c r="AL787" s="262"/>
      <c r="AM787" s="262"/>
      <c r="AN787" s="262"/>
      <c r="AO787" s="262"/>
      <c r="AP787" s="262"/>
      <c r="AQ787" s="262"/>
      <c r="AR787" s="262"/>
      <c r="AS787" s="262"/>
      <c r="AT787" s="262"/>
      <c r="AU787" s="262"/>
      <c r="AV787" s="262"/>
      <c r="AW787" s="262"/>
      <c r="AX787" s="262"/>
      <c r="AY787" s="262"/>
      <c r="AZ787" s="262"/>
      <c r="BA787" s="262"/>
      <c r="BB787" s="262"/>
      <c r="BC787" s="262"/>
      <c r="BD787" s="262"/>
      <c r="BE787" s="262"/>
      <c r="BF787" s="262"/>
      <c r="BG787" s="262"/>
      <c r="BH787" s="262"/>
      <c r="BI787" s="262"/>
      <c r="BJ787" s="262"/>
      <c r="BK787" s="262"/>
      <c r="BL787" s="262"/>
      <c r="BM787" s="262"/>
      <c r="BN787" s="262"/>
      <c r="BO787" s="262"/>
      <c r="BP787" s="262"/>
      <c r="BQ787" s="262"/>
      <c r="BR787" s="262"/>
      <c r="BS787" s="262"/>
      <c r="BT787" s="262"/>
      <c r="BU787" s="262"/>
      <c r="BV787" s="262"/>
      <c r="BW787" s="262"/>
      <c r="BX787" s="262"/>
      <c r="BY787" s="262"/>
      <c r="BZ787" s="262"/>
      <c r="CA787" s="262"/>
      <c r="CB787" s="262"/>
      <c r="CC787" s="262"/>
      <c r="CD787" s="262"/>
      <c r="CE787" s="262"/>
      <c r="CF787" s="262"/>
      <c r="CG787" s="262"/>
      <c r="CH787" s="262"/>
      <c r="CI787" s="262"/>
      <c r="CJ787" s="262"/>
      <c r="CK787" s="262"/>
      <c r="CL787" s="262"/>
      <c r="CM787" s="262"/>
      <c r="CN787" s="262"/>
      <c r="CO787" s="262"/>
      <c r="CP787" s="262"/>
      <c r="CQ787" s="262"/>
      <c r="CR787" s="262"/>
      <c r="CS787" s="262"/>
      <c r="CT787" s="262"/>
      <c r="CU787" s="262"/>
      <c r="CV787" s="262"/>
      <c r="CW787" s="262"/>
      <c r="CX787" s="262"/>
      <c r="CY787" s="262"/>
      <c r="CZ787" s="262"/>
      <c r="DA787" s="262"/>
      <c r="DB787" s="262"/>
      <c r="DC787" s="262"/>
      <c r="DD787" s="262"/>
      <c r="DE787" s="262"/>
      <c r="DF787" s="262"/>
      <c r="DG787" s="262"/>
      <c r="DH787" s="262"/>
      <c r="DI787" s="262"/>
      <c r="DJ787" s="262"/>
      <c r="DK787" s="262"/>
      <c r="DL787" s="262"/>
      <c r="DM787" s="262"/>
      <c r="DN787" s="262"/>
      <c r="DO787" s="262"/>
      <c r="DP787" s="262"/>
      <c r="DQ787" s="262"/>
      <c r="DR787" s="262"/>
      <c r="DS787" s="262"/>
      <c r="DT787" s="262"/>
      <c r="DU787" s="262"/>
      <c r="DV787" s="262"/>
      <c r="DW787" s="262"/>
      <c r="DX787" s="262"/>
      <c r="DY787" s="262"/>
      <c r="DZ787" s="262"/>
      <c r="EA787" s="262"/>
      <c r="EB787" s="262"/>
      <c r="EC787" s="262"/>
      <c r="ED787" s="262"/>
      <c r="EE787" s="262"/>
      <c r="EF787" s="262"/>
      <c r="EG787" s="262"/>
      <c r="EH787" s="262"/>
      <c r="EI787" s="262"/>
      <c r="EJ787" s="262"/>
      <c r="EK787" s="262"/>
      <c r="EL787" s="262"/>
      <c r="EM787" s="262"/>
      <c r="EN787" s="262"/>
      <c r="EO787" s="262"/>
      <c r="EP787" s="262"/>
      <c r="EQ787" s="262"/>
      <c r="ER787" s="262"/>
      <c r="ES787" s="262"/>
      <c r="ET787" s="262"/>
      <c r="EU787" s="262"/>
      <c r="EV787" s="262"/>
      <c r="EW787" s="262"/>
      <c r="EX787" s="262"/>
      <c r="EY787" s="262"/>
      <c r="EZ787" s="262"/>
      <c r="FA787" s="262"/>
      <c r="FB787" s="262"/>
      <c r="FC787" s="262"/>
      <c r="FD787" s="262"/>
      <c r="FE787" s="262"/>
      <c r="FF787" s="262"/>
      <c r="FG787" s="262"/>
      <c r="FH787" s="262"/>
      <c r="FI787" s="262"/>
      <c r="FJ787" s="262"/>
      <c r="FK787" s="262"/>
      <c r="FL787" s="262"/>
      <c r="FM787" s="262"/>
      <c r="FN787" s="262"/>
      <c r="FO787" s="262"/>
      <c r="FP787" s="262"/>
      <c r="FQ787" s="262"/>
      <c r="FR787" s="262"/>
      <c r="FS787" s="262"/>
      <c r="FT787" s="262"/>
      <c r="FU787" s="262"/>
      <c r="FV787" s="262"/>
      <c r="FW787" s="262"/>
      <c r="FX787" s="262"/>
      <c r="FY787" s="262"/>
      <c r="FZ787" s="262"/>
      <c r="GA787" s="262"/>
      <c r="GB787" s="262"/>
      <c r="GC787" s="262"/>
      <c r="GD787" s="262"/>
    </row>
    <row r="788" spans="1:186" s="279" customFormat="1" x14ac:dyDescent="0.2">
      <c r="A788" s="339" t="s">
        <v>12683</v>
      </c>
      <c r="B788" s="280" t="s">
        <v>1363</v>
      </c>
      <c r="C788" s="281" t="s">
        <v>5240</v>
      </c>
      <c r="D788" s="130" t="s">
        <v>18</v>
      </c>
      <c r="E788" s="130">
        <v>100</v>
      </c>
      <c r="F788" s="130">
        <v>0.2</v>
      </c>
      <c r="G788" s="282"/>
      <c r="H788" s="283"/>
      <c r="I788" s="284">
        <f ca="1">OFFSET(INDEX(Composições!A:H,MATCH(B788,Composições!A:A,0),8),2,0)</f>
        <v>198.74950000000001</v>
      </c>
      <c r="J788" s="284">
        <f ca="1">IF(ISNUMBER(I788),ROUND(F788*E788*I788,2),"")</f>
        <v>3974.99</v>
      </c>
      <c r="K788" s="283">
        <f>BDI!$E$17</f>
        <v>0.18609999999999999</v>
      </c>
      <c r="L788" s="283"/>
      <c r="M788" s="283"/>
      <c r="N788" s="131">
        <f t="shared" ca="1" si="13"/>
        <v>235.74</v>
      </c>
      <c r="O788" s="340">
        <f ca="1">IF(ISNUMBER(I788),ROUND(F788*N788*E788,2),"")</f>
        <v>4714.8</v>
      </c>
      <c r="P788" s="262"/>
      <c r="Q788" s="262"/>
      <c r="R788" s="262"/>
      <c r="S788" s="262"/>
      <c r="T788" s="262"/>
      <c r="U788" s="262"/>
      <c r="V788" s="262"/>
      <c r="W788" s="262"/>
      <c r="X788" s="262"/>
      <c r="Y788" s="262"/>
      <c r="Z788" s="262"/>
      <c r="AA788" s="262"/>
      <c r="AB788" s="262"/>
      <c r="AC788" s="262"/>
      <c r="AD788" s="262"/>
      <c r="AE788" s="262"/>
      <c r="AF788" s="262"/>
      <c r="AG788" s="262"/>
      <c r="AH788" s="262"/>
      <c r="AI788" s="262"/>
      <c r="AJ788" s="262"/>
      <c r="AK788" s="262"/>
      <c r="AL788" s="262"/>
      <c r="AM788" s="262"/>
      <c r="AN788" s="262"/>
      <c r="AO788" s="262"/>
      <c r="AP788" s="262"/>
      <c r="AQ788" s="262"/>
      <c r="AR788" s="262"/>
      <c r="AS788" s="262"/>
      <c r="AT788" s="262"/>
      <c r="AU788" s="262"/>
      <c r="AV788" s="262"/>
      <c r="AW788" s="262"/>
      <c r="AX788" s="262"/>
      <c r="AY788" s="262"/>
      <c r="AZ788" s="262"/>
      <c r="BA788" s="262"/>
      <c r="BB788" s="262"/>
      <c r="BC788" s="262"/>
      <c r="BD788" s="262"/>
      <c r="BE788" s="262"/>
      <c r="BF788" s="262"/>
      <c r="BG788" s="262"/>
      <c r="BH788" s="262"/>
      <c r="BI788" s="262"/>
      <c r="BJ788" s="262"/>
      <c r="BK788" s="262"/>
      <c r="BL788" s="262"/>
      <c r="BM788" s="262"/>
      <c r="BN788" s="262"/>
      <c r="BO788" s="262"/>
      <c r="BP788" s="262"/>
      <c r="BQ788" s="262"/>
      <c r="BR788" s="262"/>
      <c r="BS788" s="262"/>
      <c r="BT788" s="262"/>
      <c r="BU788" s="262"/>
      <c r="BV788" s="262"/>
      <c r="BW788" s="262"/>
      <c r="BX788" s="262"/>
      <c r="BY788" s="262"/>
      <c r="BZ788" s="262"/>
      <c r="CA788" s="262"/>
      <c r="CB788" s="262"/>
      <c r="CC788" s="262"/>
      <c r="CD788" s="262"/>
      <c r="CE788" s="262"/>
      <c r="CF788" s="262"/>
      <c r="CG788" s="262"/>
      <c r="CH788" s="262"/>
      <c r="CI788" s="262"/>
      <c r="CJ788" s="262"/>
      <c r="CK788" s="262"/>
      <c r="CL788" s="262"/>
      <c r="CM788" s="262"/>
      <c r="CN788" s="262"/>
      <c r="CO788" s="262"/>
      <c r="CP788" s="262"/>
      <c r="CQ788" s="262"/>
      <c r="CR788" s="262"/>
      <c r="CS788" s="262"/>
      <c r="CT788" s="262"/>
      <c r="CU788" s="262"/>
      <c r="CV788" s="262"/>
      <c r="CW788" s="262"/>
      <c r="CX788" s="262"/>
      <c r="CY788" s="262"/>
      <c r="CZ788" s="262"/>
      <c r="DA788" s="262"/>
      <c r="DB788" s="262"/>
      <c r="DC788" s="262"/>
      <c r="DD788" s="262"/>
      <c r="DE788" s="262"/>
      <c r="DF788" s="262"/>
      <c r="DG788" s="262"/>
      <c r="DH788" s="262"/>
      <c r="DI788" s="262"/>
      <c r="DJ788" s="262"/>
      <c r="DK788" s="262"/>
      <c r="DL788" s="262"/>
      <c r="DM788" s="262"/>
      <c r="DN788" s="262"/>
      <c r="DO788" s="262"/>
      <c r="DP788" s="262"/>
      <c r="DQ788" s="262"/>
      <c r="DR788" s="262"/>
      <c r="DS788" s="262"/>
      <c r="DT788" s="262"/>
      <c r="DU788" s="262"/>
      <c r="DV788" s="262"/>
      <c r="DW788" s="262"/>
      <c r="DX788" s="262"/>
      <c r="DY788" s="262"/>
      <c r="DZ788" s="262"/>
      <c r="EA788" s="262"/>
      <c r="EB788" s="262"/>
      <c r="EC788" s="262"/>
      <c r="ED788" s="262"/>
      <c r="EE788" s="262"/>
      <c r="EF788" s="262"/>
      <c r="EG788" s="262"/>
      <c r="EH788" s="262"/>
      <c r="EI788" s="262"/>
      <c r="EJ788" s="262"/>
      <c r="EK788" s="262"/>
      <c r="EL788" s="262"/>
      <c r="EM788" s="262"/>
      <c r="EN788" s="262"/>
      <c r="EO788" s="262"/>
      <c r="EP788" s="262"/>
      <c r="EQ788" s="262"/>
      <c r="ER788" s="262"/>
      <c r="ES788" s="262"/>
      <c r="ET788" s="262"/>
      <c r="EU788" s="262"/>
      <c r="EV788" s="262"/>
      <c r="EW788" s="262"/>
      <c r="EX788" s="262"/>
      <c r="EY788" s="262"/>
      <c r="EZ788" s="262"/>
      <c r="FA788" s="262"/>
      <c r="FB788" s="262"/>
      <c r="FC788" s="262"/>
      <c r="FD788" s="262"/>
      <c r="FE788" s="262"/>
      <c r="FF788" s="262"/>
      <c r="FG788" s="262"/>
      <c r="FH788" s="262"/>
      <c r="FI788" s="262"/>
      <c r="FJ788" s="262"/>
      <c r="FK788" s="262"/>
      <c r="FL788" s="262"/>
      <c r="FM788" s="262"/>
      <c r="FN788" s="262"/>
      <c r="FO788" s="262"/>
      <c r="FP788" s="262"/>
      <c r="FQ788" s="262"/>
      <c r="FR788" s="262"/>
      <c r="FS788" s="262"/>
      <c r="FT788" s="262"/>
      <c r="FU788" s="262"/>
      <c r="FV788" s="262"/>
      <c r="FW788" s="262"/>
      <c r="FX788" s="262"/>
      <c r="FY788" s="262"/>
      <c r="FZ788" s="262"/>
      <c r="GA788" s="262"/>
      <c r="GB788" s="262"/>
      <c r="GC788" s="262"/>
      <c r="GD788" s="262"/>
    </row>
    <row r="789" spans="1:186" s="279" customFormat="1" x14ac:dyDescent="0.2">
      <c r="A789" s="339" t="s">
        <v>12684</v>
      </c>
      <c r="B789" s="280" t="s">
        <v>5241</v>
      </c>
      <c r="C789" s="281" t="s">
        <v>5242</v>
      </c>
      <c r="D789" s="130" t="s">
        <v>18</v>
      </c>
      <c r="E789" s="130">
        <v>2500</v>
      </c>
      <c r="F789" s="130">
        <v>0.2</v>
      </c>
      <c r="G789" s="282"/>
      <c r="H789" s="283"/>
      <c r="I789" s="358">
        <v>5.12</v>
      </c>
      <c r="J789" s="284">
        <f>IF(ISNUMBER(I789),ROUND(F789*E789*I789,2),"")</f>
        <v>2560</v>
      </c>
      <c r="K789" s="283">
        <f>BDI!$E$17</f>
        <v>0.18609999999999999</v>
      </c>
      <c r="L789" s="283"/>
      <c r="M789" s="283"/>
      <c r="N789" s="131">
        <f t="shared" si="13"/>
        <v>6.07</v>
      </c>
      <c r="O789" s="340">
        <f>IF(ISNUMBER(I789),ROUND(F789*N789*E789,2),"")</f>
        <v>3035</v>
      </c>
      <c r="P789" s="262"/>
      <c r="Q789" s="262"/>
      <c r="R789" s="262"/>
      <c r="S789" s="262"/>
      <c r="T789" s="262"/>
      <c r="U789" s="262"/>
      <c r="V789" s="262"/>
      <c r="W789" s="262"/>
      <c r="X789" s="262"/>
      <c r="Y789" s="262"/>
      <c r="Z789" s="262"/>
      <c r="AA789" s="262"/>
      <c r="AB789" s="262"/>
      <c r="AC789" s="262"/>
      <c r="AD789" s="262"/>
      <c r="AE789" s="262"/>
      <c r="AF789" s="262"/>
      <c r="AG789" s="262"/>
      <c r="AH789" s="262"/>
      <c r="AI789" s="262"/>
      <c r="AJ789" s="262"/>
      <c r="AK789" s="262"/>
      <c r="AL789" s="262"/>
      <c r="AM789" s="262"/>
      <c r="AN789" s="262"/>
      <c r="AO789" s="262"/>
      <c r="AP789" s="262"/>
      <c r="AQ789" s="262"/>
      <c r="AR789" s="262"/>
      <c r="AS789" s="262"/>
      <c r="AT789" s="262"/>
      <c r="AU789" s="262"/>
      <c r="AV789" s="262"/>
      <c r="AW789" s="262"/>
      <c r="AX789" s="262"/>
      <c r="AY789" s="262"/>
      <c r="AZ789" s="262"/>
      <c r="BA789" s="262"/>
      <c r="BB789" s="262"/>
      <c r="BC789" s="262"/>
      <c r="BD789" s="262"/>
      <c r="BE789" s="262"/>
      <c r="BF789" s="262"/>
      <c r="BG789" s="262"/>
      <c r="BH789" s="262"/>
      <c r="BI789" s="262"/>
      <c r="BJ789" s="262"/>
      <c r="BK789" s="262"/>
      <c r="BL789" s="262"/>
      <c r="BM789" s="262"/>
      <c r="BN789" s="262"/>
      <c r="BO789" s="262"/>
      <c r="BP789" s="262"/>
      <c r="BQ789" s="262"/>
      <c r="BR789" s="262"/>
      <c r="BS789" s="262"/>
      <c r="BT789" s="262"/>
      <c r="BU789" s="262"/>
      <c r="BV789" s="262"/>
      <c r="BW789" s="262"/>
      <c r="BX789" s="262"/>
      <c r="BY789" s="262"/>
      <c r="BZ789" s="262"/>
      <c r="CA789" s="262"/>
      <c r="CB789" s="262"/>
      <c r="CC789" s="262"/>
      <c r="CD789" s="262"/>
      <c r="CE789" s="262"/>
      <c r="CF789" s="262"/>
      <c r="CG789" s="262"/>
      <c r="CH789" s="262"/>
      <c r="CI789" s="262"/>
      <c r="CJ789" s="262"/>
      <c r="CK789" s="262"/>
      <c r="CL789" s="262"/>
      <c r="CM789" s="262"/>
      <c r="CN789" s="262"/>
      <c r="CO789" s="262"/>
      <c r="CP789" s="262"/>
      <c r="CQ789" s="262"/>
      <c r="CR789" s="262"/>
      <c r="CS789" s="262"/>
      <c r="CT789" s="262"/>
      <c r="CU789" s="262"/>
      <c r="CV789" s="262"/>
      <c r="CW789" s="262"/>
      <c r="CX789" s="262"/>
      <c r="CY789" s="262"/>
      <c r="CZ789" s="262"/>
      <c r="DA789" s="262"/>
      <c r="DB789" s="262"/>
      <c r="DC789" s="262"/>
      <c r="DD789" s="262"/>
      <c r="DE789" s="262"/>
      <c r="DF789" s="262"/>
      <c r="DG789" s="262"/>
      <c r="DH789" s="262"/>
      <c r="DI789" s="262"/>
      <c r="DJ789" s="262"/>
      <c r="DK789" s="262"/>
      <c r="DL789" s="262"/>
      <c r="DM789" s="262"/>
      <c r="DN789" s="262"/>
      <c r="DO789" s="262"/>
      <c r="DP789" s="262"/>
      <c r="DQ789" s="262"/>
      <c r="DR789" s="262"/>
      <c r="DS789" s="262"/>
      <c r="DT789" s="262"/>
      <c r="DU789" s="262"/>
      <c r="DV789" s="262"/>
      <c r="DW789" s="262"/>
      <c r="DX789" s="262"/>
      <c r="DY789" s="262"/>
      <c r="DZ789" s="262"/>
      <c r="EA789" s="262"/>
      <c r="EB789" s="262"/>
      <c r="EC789" s="262"/>
      <c r="ED789" s="262"/>
      <c r="EE789" s="262"/>
      <c r="EF789" s="262"/>
      <c r="EG789" s="262"/>
      <c r="EH789" s="262"/>
      <c r="EI789" s="262"/>
      <c r="EJ789" s="262"/>
      <c r="EK789" s="262"/>
      <c r="EL789" s="262"/>
      <c r="EM789" s="262"/>
      <c r="EN789" s="262"/>
      <c r="EO789" s="262"/>
      <c r="EP789" s="262"/>
      <c r="EQ789" s="262"/>
      <c r="ER789" s="262"/>
      <c r="ES789" s="262"/>
      <c r="ET789" s="262"/>
      <c r="EU789" s="262"/>
      <c r="EV789" s="262"/>
      <c r="EW789" s="262"/>
      <c r="EX789" s="262"/>
      <c r="EY789" s="262"/>
      <c r="EZ789" s="262"/>
      <c r="FA789" s="262"/>
      <c r="FB789" s="262"/>
      <c r="FC789" s="262"/>
      <c r="FD789" s="262"/>
      <c r="FE789" s="262"/>
      <c r="FF789" s="262"/>
      <c r="FG789" s="262"/>
      <c r="FH789" s="262"/>
      <c r="FI789" s="262"/>
      <c r="FJ789" s="262"/>
      <c r="FK789" s="262"/>
      <c r="FL789" s="262"/>
      <c r="FM789" s="262"/>
      <c r="FN789" s="262"/>
      <c r="FO789" s="262"/>
      <c r="FP789" s="262"/>
      <c r="FQ789" s="262"/>
      <c r="FR789" s="262"/>
      <c r="FS789" s="262"/>
      <c r="FT789" s="262"/>
      <c r="FU789" s="262"/>
      <c r="FV789" s="262"/>
      <c r="FW789" s="262"/>
      <c r="FX789" s="262"/>
      <c r="FY789" s="262"/>
      <c r="FZ789" s="262"/>
      <c r="GA789" s="262"/>
      <c r="GB789" s="262"/>
      <c r="GC789" s="262"/>
      <c r="GD789" s="262"/>
    </row>
    <row r="790" spans="1:186" s="279" customFormat="1" x14ac:dyDescent="0.2">
      <c r="A790" s="339" t="s">
        <v>12685</v>
      </c>
      <c r="B790" s="280" t="s">
        <v>5243</v>
      </c>
      <c r="C790" s="281" t="s">
        <v>5244</v>
      </c>
      <c r="D790" s="130" t="s">
        <v>18</v>
      </c>
      <c r="E790" s="130">
        <v>2500</v>
      </c>
      <c r="F790" s="130">
        <v>0.2</v>
      </c>
      <c r="G790" s="282"/>
      <c r="H790" s="283"/>
      <c r="I790" s="358">
        <v>4.9400000000000004</v>
      </c>
      <c r="J790" s="284">
        <f>IF(ISNUMBER(I790),ROUND(F790*E790*I790,2),"")</f>
        <v>2470</v>
      </c>
      <c r="K790" s="283">
        <f>BDI!$E$17</f>
        <v>0.18609999999999999</v>
      </c>
      <c r="L790" s="283"/>
      <c r="M790" s="283"/>
      <c r="N790" s="131">
        <f t="shared" si="13"/>
        <v>5.86</v>
      </c>
      <c r="O790" s="340">
        <f>IF(ISNUMBER(I790),ROUND(F790*N790*E790,2),"")</f>
        <v>2930</v>
      </c>
      <c r="P790" s="262"/>
      <c r="Q790" s="262"/>
      <c r="R790" s="262"/>
      <c r="S790" s="262"/>
      <c r="T790" s="262"/>
      <c r="U790" s="262"/>
      <c r="V790" s="262"/>
      <c r="W790" s="262"/>
      <c r="X790" s="262"/>
      <c r="Y790" s="262"/>
      <c r="Z790" s="262"/>
      <c r="AA790" s="262"/>
      <c r="AB790" s="262"/>
      <c r="AC790" s="262"/>
      <c r="AD790" s="262"/>
      <c r="AE790" s="262"/>
      <c r="AF790" s="262"/>
      <c r="AG790" s="262"/>
      <c r="AH790" s="262"/>
      <c r="AI790" s="262"/>
      <c r="AJ790" s="262"/>
      <c r="AK790" s="262"/>
      <c r="AL790" s="262"/>
      <c r="AM790" s="262"/>
      <c r="AN790" s="262"/>
      <c r="AO790" s="262"/>
      <c r="AP790" s="262"/>
      <c r="AQ790" s="262"/>
      <c r="AR790" s="262"/>
      <c r="AS790" s="262"/>
      <c r="AT790" s="262"/>
      <c r="AU790" s="262"/>
      <c r="AV790" s="262"/>
      <c r="AW790" s="262"/>
      <c r="AX790" s="262"/>
      <c r="AY790" s="262"/>
      <c r="AZ790" s="262"/>
      <c r="BA790" s="262"/>
      <c r="BB790" s="262"/>
      <c r="BC790" s="262"/>
      <c r="BD790" s="262"/>
      <c r="BE790" s="262"/>
      <c r="BF790" s="262"/>
      <c r="BG790" s="262"/>
      <c r="BH790" s="262"/>
      <c r="BI790" s="262"/>
      <c r="BJ790" s="262"/>
      <c r="BK790" s="262"/>
      <c r="BL790" s="262"/>
      <c r="BM790" s="262"/>
      <c r="BN790" s="262"/>
      <c r="BO790" s="262"/>
      <c r="BP790" s="262"/>
      <c r="BQ790" s="262"/>
      <c r="BR790" s="262"/>
      <c r="BS790" s="262"/>
      <c r="BT790" s="262"/>
      <c r="BU790" s="262"/>
      <c r="BV790" s="262"/>
      <c r="BW790" s="262"/>
      <c r="BX790" s="262"/>
      <c r="BY790" s="262"/>
      <c r="BZ790" s="262"/>
      <c r="CA790" s="262"/>
      <c r="CB790" s="262"/>
      <c r="CC790" s="262"/>
      <c r="CD790" s="262"/>
      <c r="CE790" s="262"/>
      <c r="CF790" s="262"/>
      <c r="CG790" s="262"/>
      <c r="CH790" s="262"/>
      <c r="CI790" s="262"/>
      <c r="CJ790" s="262"/>
      <c r="CK790" s="262"/>
      <c r="CL790" s="262"/>
      <c r="CM790" s="262"/>
      <c r="CN790" s="262"/>
      <c r="CO790" s="262"/>
      <c r="CP790" s="262"/>
      <c r="CQ790" s="262"/>
      <c r="CR790" s="262"/>
      <c r="CS790" s="262"/>
      <c r="CT790" s="262"/>
      <c r="CU790" s="262"/>
      <c r="CV790" s="262"/>
      <c r="CW790" s="262"/>
      <c r="CX790" s="262"/>
      <c r="CY790" s="262"/>
      <c r="CZ790" s="262"/>
      <c r="DA790" s="262"/>
      <c r="DB790" s="262"/>
      <c r="DC790" s="262"/>
      <c r="DD790" s="262"/>
      <c r="DE790" s="262"/>
      <c r="DF790" s="262"/>
      <c r="DG790" s="262"/>
      <c r="DH790" s="262"/>
      <c r="DI790" s="262"/>
      <c r="DJ790" s="262"/>
      <c r="DK790" s="262"/>
      <c r="DL790" s="262"/>
      <c r="DM790" s="262"/>
      <c r="DN790" s="262"/>
      <c r="DO790" s="262"/>
      <c r="DP790" s="262"/>
      <c r="DQ790" s="262"/>
      <c r="DR790" s="262"/>
      <c r="DS790" s="262"/>
      <c r="DT790" s="262"/>
      <c r="DU790" s="262"/>
      <c r="DV790" s="262"/>
      <c r="DW790" s="262"/>
      <c r="DX790" s="262"/>
      <c r="DY790" s="262"/>
      <c r="DZ790" s="262"/>
      <c r="EA790" s="262"/>
      <c r="EB790" s="262"/>
      <c r="EC790" s="262"/>
      <c r="ED790" s="262"/>
      <c r="EE790" s="262"/>
      <c r="EF790" s="262"/>
      <c r="EG790" s="262"/>
      <c r="EH790" s="262"/>
      <c r="EI790" s="262"/>
      <c r="EJ790" s="262"/>
      <c r="EK790" s="262"/>
      <c r="EL790" s="262"/>
      <c r="EM790" s="262"/>
      <c r="EN790" s="262"/>
      <c r="EO790" s="262"/>
      <c r="EP790" s="262"/>
      <c r="EQ790" s="262"/>
      <c r="ER790" s="262"/>
      <c r="ES790" s="262"/>
      <c r="ET790" s="262"/>
      <c r="EU790" s="262"/>
      <c r="EV790" s="262"/>
      <c r="EW790" s="262"/>
      <c r="EX790" s="262"/>
      <c r="EY790" s="262"/>
      <c r="EZ790" s="262"/>
      <c r="FA790" s="262"/>
      <c r="FB790" s="262"/>
      <c r="FC790" s="262"/>
      <c r="FD790" s="262"/>
      <c r="FE790" s="262"/>
      <c r="FF790" s="262"/>
      <c r="FG790" s="262"/>
      <c r="FH790" s="262"/>
      <c r="FI790" s="262"/>
      <c r="FJ790" s="262"/>
      <c r="FK790" s="262"/>
      <c r="FL790" s="262"/>
      <c r="FM790" s="262"/>
      <c r="FN790" s="262"/>
      <c r="FO790" s="262"/>
      <c r="FP790" s="262"/>
      <c r="FQ790" s="262"/>
      <c r="FR790" s="262"/>
      <c r="FS790" s="262"/>
      <c r="FT790" s="262"/>
      <c r="FU790" s="262"/>
      <c r="FV790" s="262"/>
      <c r="FW790" s="262"/>
      <c r="FX790" s="262"/>
      <c r="FY790" s="262"/>
      <c r="FZ790" s="262"/>
      <c r="GA790" s="262"/>
      <c r="GB790" s="262"/>
      <c r="GC790" s="262"/>
      <c r="GD790" s="262"/>
    </row>
    <row r="791" spans="1:186" s="279" customFormat="1" x14ac:dyDescent="0.2">
      <c r="A791" s="339" t="s">
        <v>12686</v>
      </c>
      <c r="B791" s="280" t="s">
        <v>5245</v>
      </c>
      <c r="C791" s="281" t="s">
        <v>5246</v>
      </c>
      <c r="D791" s="130" t="s">
        <v>18</v>
      </c>
      <c r="E791" s="130">
        <v>525</v>
      </c>
      <c r="F791" s="130">
        <v>0.2</v>
      </c>
      <c r="G791" s="282"/>
      <c r="H791" s="283"/>
      <c r="I791" s="358">
        <v>11.94</v>
      </c>
      <c r="J791" s="284">
        <f>IF(ISNUMBER(I791),ROUND(F791*E791*I791,2),"")</f>
        <v>1253.7</v>
      </c>
      <c r="K791" s="283">
        <f>BDI!$E$17</f>
        <v>0.18609999999999999</v>
      </c>
      <c r="L791" s="283"/>
      <c r="M791" s="283"/>
      <c r="N791" s="131">
        <f t="shared" si="13"/>
        <v>14.16</v>
      </c>
      <c r="O791" s="340">
        <f>IF(ISNUMBER(I791),ROUND(F791*N791*E791,2),"")</f>
        <v>1486.8</v>
      </c>
      <c r="P791" s="262"/>
      <c r="Q791" s="262"/>
      <c r="R791" s="262"/>
      <c r="S791" s="262"/>
      <c r="T791" s="262"/>
      <c r="U791" s="262"/>
      <c r="V791" s="262"/>
      <c r="W791" s="262"/>
      <c r="X791" s="262"/>
      <c r="Y791" s="262"/>
      <c r="Z791" s="262"/>
      <c r="AA791" s="262"/>
      <c r="AB791" s="262"/>
      <c r="AC791" s="262"/>
      <c r="AD791" s="262"/>
      <c r="AE791" s="262"/>
      <c r="AF791" s="262"/>
      <c r="AG791" s="262"/>
      <c r="AH791" s="262"/>
      <c r="AI791" s="262"/>
      <c r="AJ791" s="262"/>
      <c r="AK791" s="262"/>
      <c r="AL791" s="262"/>
      <c r="AM791" s="262"/>
      <c r="AN791" s="262"/>
      <c r="AO791" s="262"/>
      <c r="AP791" s="262"/>
      <c r="AQ791" s="262"/>
      <c r="AR791" s="262"/>
      <c r="AS791" s="262"/>
      <c r="AT791" s="262"/>
      <c r="AU791" s="262"/>
      <c r="AV791" s="262"/>
      <c r="AW791" s="262"/>
      <c r="AX791" s="262"/>
      <c r="AY791" s="262"/>
      <c r="AZ791" s="262"/>
      <c r="BA791" s="262"/>
      <c r="BB791" s="262"/>
      <c r="BC791" s="262"/>
      <c r="BD791" s="262"/>
      <c r="BE791" s="262"/>
      <c r="BF791" s="262"/>
      <c r="BG791" s="262"/>
      <c r="BH791" s="262"/>
      <c r="BI791" s="262"/>
      <c r="BJ791" s="262"/>
      <c r="BK791" s="262"/>
      <c r="BL791" s="262"/>
      <c r="BM791" s="262"/>
      <c r="BN791" s="262"/>
      <c r="BO791" s="262"/>
      <c r="BP791" s="262"/>
      <c r="BQ791" s="262"/>
      <c r="BR791" s="262"/>
      <c r="BS791" s="262"/>
      <c r="BT791" s="262"/>
      <c r="BU791" s="262"/>
      <c r="BV791" s="262"/>
      <c r="BW791" s="262"/>
      <c r="BX791" s="262"/>
      <c r="BY791" s="262"/>
      <c r="BZ791" s="262"/>
      <c r="CA791" s="262"/>
      <c r="CB791" s="262"/>
      <c r="CC791" s="262"/>
      <c r="CD791" s="262"/>
      <c r="CE791" s="262"/>
      <c r="CF791" s="262"/>
      <c r="CG791" s="262"/>
      <c r="CH791" s="262"/>
      <c r="CI791" s="262"/>
      <c r="CJ791" s="262"/>
      <c r="CK791" s="262"/>
      <c r="CL791" s="262"/>
      <c r="CM791" s="262"/>
      <c r="CN791" s="262"/>
      <c r="CO791" s="262"/>
      <c r="CP791" s="262"/>
      <c r="CQ791" s="262"/>
      <c r="CR791" s="262"/>
      <c r="CS791" s="262"/>
      <c r="CT791" s="262"/>
      <c r="CU791" s="262"/>
      <c r="CV791" s="262"/>
      <c r="CW791" s="262"/>
      <c r="CX791" s="262"/>
      <c r="CY791" s="262"/>
      <c r="CZ791" s="262"/>
      <c r="DA791" s="262"/>
      <c r="DB791" s="262"/>
      <c r="DC791" s="262"/>
      <c r="DD791" s="262"/>
      <c r="DE791" s="262"/>
      <c r="DF791" s="262"/>
      <c r="DG791" s="262"/>
      <c r="DH791" s="262"/>
      <c r="DI791" s="262"/>
      <c r="DJ791" s="262"/>
      <c r="DK791" s="262"/>
      <c r="DL791" s="262"/>
      <c r="DM791" s="262"/>
      <c r="DN791" s="262"/>
      <c r="DO791" s="262"/>
      <c r="DP791" s="262"/>
      <c r="DQ791" s="262"/>
      <c r="DR791" s="262"/>
      <c r="DS791" s="262"/>
      <c r="DT791" s="262"/>
      <c r="DU791" s="262"/>
      <c r="DV791" s="262"/>
      <c r="DW791" s="262"/>
      <c r="DX791" s="262"/>
      <c r="DY791" s="262"/>
      <c r="DZ791" s="262"/>
      <c r="EA791" s="262"/>
      <c r="EB791" s="262"/>
      <c r="EC791" s="262"/>
      <c r="ED791" s="262"/>
      <c r="EE791" s="262"/>
      <c r="EF791" s="262"/>
      <c r="EG791" s="262"/>
      <c r="EH791" s="262"/>
      <c r="EI791" s="262"/>
      <c r="EJ791" s="262"/>
      <c r="EK791" s="262"/>
      <c r="EL791" s="262"/>
      <c r="EM791" s="262"/>
      <c r="EN791" s="262"/>
      <c r="EO791" s="262"/>
      <c r="EP791" s="262"/>
      <c r="EQ791" s="262"/>
      <c r="ER791" s="262"/>
      <c r="ES791" s="262"/>
      <c r="ET791" s="262"/>
      <c r="EU791" s="262"/>
      <c r="EV791" s="262"/>
      <c r="EW791" s="262"/>
      <c r="EX791" s="262"/>
      <c r="EY791" s="262"/>
      <c r="EZ791" s="262"/>
      <c r="FA791" s="262"/>
      <c r="FB791" s="262"/>
      <c r="FC791" s="262"/>
      <c r="FD791" s="262"/>
      <c r="FE791" s="262"/>
      <c r="FF791" s="262"/>
      <c r="FG791" s="262"/>
      <c r="FH791" s="262"/>
      <c r="FI791" s="262"/>
      <c r="FJ791" s="262"/>
      <c r="FK791" s="262"/>
      <c r="FL791" s="262"/>
      <c r="FM791" s="262"/>
      <c r="FN791" s="262"/>
      <c r="FO791" s="262"/>
      <c r="FP791" s="262"/>
      <c r="FQ791" s="262"/>
      <c r="FR791" s="262"/>
      <c r="FS791" s="262"/>
      <c r="FT791" s="262"/>
      <c r="FU791" s="262"/>
      <c r="FV791" s="262"/>
      <c r="FW791" s="262"/>
      <c r="FX791" s="262"/>
      <c r="FY791" s="262"/>
      <c r="FZ791" s="262"/>
      <c r="GA791" s="262"/>
      <c r="GB791" s="262"/>
      <c r="GC791" s="262"/>
      <c r="GD791" s="262"/>
    </row>
    <row r="792" spans="1:186" s="279" customFormat="1" x14ac:dyDescent="0.2">
      <c r="A792" s="339" t="s">
        <v>12687</v>
      </c>
      <c r="B792" s="280" t="s">
        <v>5247</v>
      </c>
      <c r="C792" s="281" t="s">
        <v>5248</v>
      </c>
      <c r="D792" s="130" t="s">
        <v>18</v>
      </c>
      <c r="E792" s="130">
        <v>250.00000000000003</v>
      </c>
      <c r="F792" s="130">
        <v>0.2</v>
      </c>
      <c r="G792" s="282"/>
      <c r="H792" s="283"/>
      <c r="I792" s="358">
        <v>19.41</v>
      </c>
      <c r="J792" s="284">
        <f>IF(ISNUMBER(I792),ROUND(F792*E792*I792,2),"")</f>
        <v>970.5</v>
      </c>
      <c r="K792" s="283">
        <f>BDI!$E$17</f>
        <v>0.18609999999999999</v>
      </c>
      <c r="L792" s="283"/>
      <c r="M792" s="283"/>
      <c r="N792" s="131">
        <f t="shared" si="13"/>
        <v>23.02</v>
      </c>
      <c r="O792" s="340">
        <f>IF(ISNUMBER(I792),ROUND(F792*N792*E792,2),"")</f>
        <v>1151</v>
      </c>
      <c r="P792" s="262"/>
      <c r="Q792" s="262"/>
      <c r="R792" s="262"/>
      <c r="S792" s="262"/>
      <c r="T792" s="262"/>
      <c r="U792" s="262"/>
      <c r="V792" s="262"/>
      <c r="W792" s="262"/>
      <c r="X792" s="262"/>
      <c r="Y792" s="262"/>
      <c r="Z792" s="262"/>
      <c r="AA792" s="262"/>
      <c r="AB792" s="262"/>
      <c r="AC792" s="262"/>
      <c r="AD792" s="262"/>
      <c r="AE792" s="262"/>
      <c r="AF792" s="262"/>
      <c r="AG792" s="262"/>
      <c r="AH792" s="262"/>
      <c r="AI792" s="262"/>
      <c r="AJ792" s="262"/>
      <c r="AK792" s="262"/>
      <c r="AL792" s="262"/>
      <c r="AM792" s="262"/>
      <c r="AN792" s="262"/>
      <c r="AO792" s="262"/>
      <c r="AP792" s="262"/>
      <c r="AQ792" s="262"/>
      <c r="AR792" s="262"/>
      <c r="AS792" s="262"/>
      <c r="AT792" s="262"/>
      <c r="AU792" s="262"/>
      <c r="AV792" s="262"/>
      <c r="AW792" s="262"/>
      <c r="AX792" s="262"/>
      <c r="AY792" s="262"/>
      <c r="AZ792" s="262"/>
      <c r="BA792" s="262"/>
      <c r="BB792" s="262"/>
      <c r="BC792" s="262"/>
      <c r="BD792" s="262"/>
      <c r="BE792" s="262"/>
      <c r="BF792" s="262"/>
      <c r="BG792" s="262"/>
      <c r="BH792" s="262"/>
      <c r="BI792" s="262"/>
      <c r="BJ792" s="262"/>
      <c r="BK792" s="262"/>
      <c r="BL792" s="262"/>
      <c r="BM792" s="262"/>
      <c r="BN792" s="262"/>
      <c r="BO792" s="262"/>
      <c r="BP792" s="262"/>
      <c r="BQ792" s="262"/>
      <c r="BR792" s="262"/>
      <c r="BS792" s="262"/>
      <c r="BT792" s="262"/>
      <c r="BU792" s="262"/>
      <c r="BV792" s="262"/>
      <c r="BW792" s="262"/>
      <c r="BX792" s="262"/>
      <c r="BY792" s="262"/>
      <c r="BZ792" s="262"/>
      <c r="CA792" s="262"/>
      <c r="CB792" s="262"/>
      <c r="CC792" s="262"/>
      <c r="CD792" s="262"/>
      <c r="CE792" s="262"/>
      <c r="CF792" s="262"/>
      <c r="CG792" s="262"/>
      <c r="CH792" s="262"/>
      <c r="CI792" s="262"/>
      <c r="CJ792" s="262"/>
      <c r="CK792" s="262"/>
      <c r="CL792" s="262"/>
      <c r="CM792" s="262"/>
      <c r="CN792" s="262"/>
      <c r="CO792" s="262"/>
      <c r="CP792" s="262"/>
      <c r="CQ792" s="262"/>
      <c r="CR792" s="262"/>
      <c r="CS792" s="262"/>
      <c r="CT792" s="262"/>
      <c r="CU792" s="262"/>
      <c r="CV792" s="262"/>
      <c r="CW792" s="262"/>
      <c r="CX792" s="262"/>
      <c r="CY792" s="262"/>
      <c r="CZ792" s="262"/>
      <c r="DA792" s="262"/>
      <c r="DB792" s="262"/>
      <c r="DC792" s="262"/>
      <c r="DD792" s="262"/>
      <c r="DE792" s="262"/>
      <c r="DF792" s="262"/>
      <c r="DG792" s="262"/>
      <c r="DH792" s="262"/>
      <c r="DI792" s="262"/>
      <c r="DJ792" s="262"/>
      <c r="DK792" s="262"/>
      <c r="DL792" s="262"/>
      <c r="DM792" s="262"/>
      <c r="DN792" s="262"/>
      <c r="DO792" s="262"/>
      <c r="DP792" s="262"/>
      <c r="DQ792" s="262"/>
      <c r="DR792" s="262"/>
      <c r="DS792" s="262"/>
      <c r="DT792" s="262"/>
      <c r="DU792" s="262"/>
      <c r="DV792" s="262"/>
      <c r="DW792" s="262"/>
      <c r="DX792" s="262"/>
      <c r="DY792" s="262"/>
      <c r="DZ792" s="262"/>
      <c r="EA792" s="262"/>
      <c r="EB792" s="262"/>
      <c r="EC792" s="262"/>
      <c r="ED792" s="262"/>
      <c r="EE792" s="262"/>
      <c r="EF792" s="262"/>
      <c r="EG792" s="262"/>
      <c r="EH792" s="262"/>
      <c r="EI792" s="262"/>
      <c r="EJ792" s="262"/>
      <c r="EK792" s="262"/>
      <c r="EL792" s="262"/>
      <c r="EM792" s="262"/>
      <c r="EN792" s="262"/>
      <c r="EO792" s="262"/>
      <c r="EP792" s="262"/>
      <c r="EQ792" s="262"/>
      <c r="ER792" s="262"/>
      <c r="ES792" s="262"/>
      <c r="ET792" s="262"/>
      <c r="EU792" s="262"/>
      <c r="EV792" s="262"/>
      <c r="EW792" s="262"/>
      <c r="EX792" s="262"/>
      <c r="EY792" s="262"/>
      <c r="EZ792" s="262"/>
      <c r="FA792" s="262"/>
      <c r="FB792" s="262"/>
      <c r="FC792" s="262"/>
      <c r="FD792" s="262"/>
      <c r="FE792" s="262"/>
      <c r="FF792" s="262"/>
      <c r="FG792" s="262"/>
      <c r="FH792" s="262"/>
      <c r="FI792" s="262"/>
      <c r="FJ792" s="262"/>
      <c r="FK792" s="262"/>
      <c r="FL792" s="262"/>
      <c r="FM792" s="262"/>
      <c r="FN792" s="262"/>
      <c r="FO792" s="262"/>
      <c r="FP792" s="262"/>
      <c r="FQ792" s="262"/>
      <c r="FR792" s="262"/>
      <c r="FS792" s="262"/>
      <c r="FT792" s="262"/>
      <c r="FU792" s="262"/>
      <c r="FV792" s="262"/>
      <c r="FW792" s="262"/>
      <c r="FX792" s="262"/>
      <c r="FY792" s="262"/>
      <c r="FZ792" s="262"/>
      <c r="GA792" s="262"/>
      <c r="GB792" s="262"/>
      <c r="GC792" s="262"/>
      <c r="GD792" s="262"/>
    </row>
    <row r="793" spans="1:186" s="279" customFormat="1" x14ac:dyDescent="0.2">
      <c r="A793" s="339" t="s">
        <v>12688</v>
      </c>
      <c r="B793" s="280" t="s">
        <v>5249</v>
      </c>
      <c r="C793" s="281" t="s">
        <v>5250</v>
      </c>
      <c r="D793" s="130" t="s">
        <v>18</v>
      </c>
      <c r="E793" s="130">
        <v>2100</v>
      </c>
      <c r="F793" s="130">
        <v>0.2</v>
      </c>
      <c r="G793" s="282"/>
      <c r="H793" s="283"/>
      <c r="I793" s="358">
        <v>7.83</v>
      </c>
      <c r="J793" s="284">
        <f>IF(ISNUMBER(I793),ROUND(F793*E793*I793,2),"")</f>
        <v>3288.6</v>
      </c>
      <c r="K793" s="283">
        <f>BDI!$E$17</f>
        <v>0.18609999999999999</v>
      </c>
      <c r="L793" s="283"/>
      <c r="M793" s="283"/>
      <c r="N793" s="131">
        <f t="shared" si="13"/>
        <v>9.2899999999999991</v>
      </c>
      <c r="O793" s="340">
        <f>IF(ISNUMBER(I793),ROUND(F793*N793*E793,2),"")</f>
        <v>3901.8</v>
      </c>
      <c r="P793" s="262"/>
      <c r="Q793" s="262"/>
      <c r="R793" s="262"/>
      <c r="S793" s="262"/>
      <c r="T793" s="262"/>
      <c r="U793" s="262"/>
      <c r="V793" s="262"/>
      <c r="W793" s="262"/>
      <c r="X793" s="262"/>
      <c r="Y793" s="262"/>
      <c r="Z793" s="262"/>
      <c r="AA793" s="262"/>
      <c r="AB793" s="262"/>
      <c r="AC793" s="262"/>
      <c r="AD793" s="262"/>
      <c r="AE793" s="262"/>
      <c r="AF793" s="262"/>
      <c r="AG793" s="262"/>
      <c r="AH793" s="262"/>
      <c r="AI793" s="262"/>
      <c r="AJ793" s="262"/>
      <c r="AK793" s="262"/>
      <c r="AL793" s="262"/>
      <c r="AM793" s="262"/>
      <c r="AN793" s="262"/>
      <c r="AO793" s="262"/>
      <c r="AP793" s="262"/>
      <c r="AQ793" s="262"/>
      <c r="AR793" s="262"/>
      <c r="AS793" s="262"/>
      <c r="AT793" s="262"/>
      <c r="AU793" s="262"/>
      <c r="AV793" s="262"/>
      <c r="AW793" s="262"/>
      <c r="AX793" s="262"/>
      <c r="AY793" s="262"/>
      <c r="AZ793" s="262"/>
      <c r="BA793" s="262"/>
      <c r="BB793" s="262"/>
      <c r="BC793" s="262"/>
      <c r="BD793" s="262"/>
      <c r="BE793" s="262"/>
      <c r="BF793" s="262"/>
      <c r="BG793" s="262"/>
      <c r="BH793" s="262"/>
      <c r="BI793" s="262"/>
      <c r="BJ793" s="262"/>
      <c r="BK793" s="262"/>
      <c r="BL793" s="262"/>
      <c r="BM793" s="262"/>
      <c r="BN793" s="262"/>
      <c r="BO793" s="262"/>
      <c r="BP793" s="262"/>
      <c r="BQ793" s="262"/>
      <c r="BR793" s="262"/>
      <c r="BS793" s="262"/>
      <c r="BT793" s="262"/>
      <c r="BU793" s="262"/>
      <c r="BV793" s="262"/>
      <c r="BW793" s="262"/>
      <c r="BX793" s="262"/>
      <c r="BY793" s="262"/>
      <c r="BZ793" s="262"/>
      <c r="CA793" s="262"/>
      <c r="CB793" s="262"/>
      <c r="CC793" s="262"/>
      <c r="CD793" s="262"/>
      <c r="CE793" s="262"/>
      <c r="CF793" s="262"/>
      <c r="CG793" s="262"/>
      <c r="CH793" s="262"/>
      <c r="CI793" s="262"/>
      <c r="CJ793" s="262"/>
      <c r="CK793" s="262"/>
      <c r="CL793" s="262"/>
      <c r="CM793" s="262"/>
      <c r="CN793" s="262"/>
      <c r="CO793" s="262"/>
      <c r="CP793" s="262"/>
      <c r="CQ793" s="262"/>
      <c r="CR793" s="262"/>
      <c r="CS793" s="262"/>
      <c r="CT793" s="262"/>
      <c r="CU793" s="262"/>
      <c r="CV793" s="262"/>
      <c r="CW793" s="262"/>
      <c r="CX793" s="262"/>
      <c r="CY793" s="262"/>
      <c r="CZ793" s="262"/>
      <c r="DA793" s="262"/>
      <c r="DB793" s="262"/>
      <c r="DC793" s="262"/>
      <c r="DD793" s="262"/>
      <c r="DE793" s="262"/>
      <c r="DF793" s="262"/>
      <c r="DG793" s="262"/>
      <c r="DH793" s="262"/>
      <c r="DI793" s="262"/>
      <c r="DJ793" s="262"/>
      <c r="DK793" s="262"/>
      <c r="DL793" s="262"/>
      <c r="DM793" s="262"/>
      <c r="DN793" s="262"/>
      <c r="DO793" s="262"/>
      <c r="DP793" s="262"/>
      <c r="DQ793" s="262"/>
      <c r="DR793" s="262"/>
      <c r="DS793" s="262"/>
      <c r="DT793" s="262"/>
      <c r="DU793" s="262"/>
      <c r="DV793" s="262"/>
      <c r="DW793" s="262"/>
      <c r="DX793" s="262"/>
      <c r="DY793" s="262"/>
      <c r="DZ793" s="262"/>
      <c r="EA793" s="262"/>
      <c r="EB793" s="262"/>
      <c r="EC793" s="262"/>
      <c r="ED793" s="262"/>
      <c r="EE793" s="262"/>
      <c r="EF793" s="262"/>
      <c r="EG793" s="262"/>
      <c r="EH793" s="262"/>
      <c r="EI793" s="262"/>
      <c r="EJ793" s="262"/>
      <c r="EK793" s="262"/>
      <c r="EL793" s="262"/>
      <c r="EM793" s="262"/>
      <c r="EN793" s="262"/>
      <c r="EO793" s="262"/>
      <c r="EP793" s="262"/>
      <c r="EQ793" s="262"/>
      <c r="ER793" s="262"/>
      <c r="ES793" s="262"/>
      <c r="ET793" s="262"/>
      <c r="EU793" s="262"/>
      <c r="EV793" s="262"/>
      <c r="EW793" s="262"/>
      <c r="EX793" s="262"/>
      <c r="EY793" s="262"/>
      <c r="EZ793" s="262"/>
      <c r="FA793" s="262"/>
      <c r="FB793" s="262"/>
      <c r="FC793" s="262"/>
      <c r="FD793" s="262"/>
      <c r="FE793" s="262"/>
      <c r="FF793" s="262"/>
      <c r="FG793" s="262"/>
      <c r="FH793" s="262"/>
      <c r="FI793" s="262"/>
      <c r="FJ793" s="262"/>
      <c r="FK793" s="262"/>
      <c r="FL793" s="262"/>
      <c r="FM793" s="262"/>
      <c r="FN793" s="262"/>
      <c r="FO793" s="262"/>
      <c r="FP793" s="262"/>
      <c r="FQ793" s="262"/>
      <c r="FR793" s="262"/>
      <c r="FS793" s="262"/>
      <c r="FT793" s="262"/>
      <c r="FU793" s="262"/>
      <c r="FV793" s="262"/>
      <c r="FW793" s="262"/>
      <c r="FX793" s="262"/>
      <c r="FY793" s="262"/>
      <c r="FZ793" s="262"/>
      <c r="GA793" s="262"/>
      <c r="GB793" s="262"/>
      <c r="GC793" s="262"/>
      <c r="GD793" s="262"/>
    </row>
    <row r="794" spans="1:186" s="279" customFormat="1" x14ac:dyDescent="0.2">
      <c r="A794" s="339" t="s">
        <v>12689</v>
      </c>
      <c r="B794" s="280" t="s">
        <v>5251</v>
      </c>
      <c r="C794" s="281" t="s">
        <v>5252</v>
      </c>
      <c r="D794" s="130" t="s">
        <v>18</v>
      </c>
      <c r="E794" s="130">
        <v>500.00000000000006</v>
      </c>
      <c r="F794" s="130">
        <v>0.2</v>
      </c>
      <c r="G794" s="282"/>
      <c r="H794" s="283"/>
      <c r="I794" s="358">
        <v>7.19</v>
      </c>
      <c r="J794" s="284">
        <f>IF(ISNUMBER(I794),ROUND(F794*E794*I794,2),"")</f>
        <v>719</v>
      </c>
      <c r="K794" s="283">
        <f>BDI!$E$17</f>
        <v>0.18609999999999999</v>
      </c>
      <c r="L794" s="283"/>
      <c r="M794" s="283"/>
      <c r="N794" s="131">
        <f t="shared" si="13"/>
        <v>8.5299999999999994</v>
      </c>
      <c r="O794" s="340">
        <f>IF(ISNUMBER(I794),ROUND(F794*N794*E794,2),"")</f>
        <v>853</v>
      </c>
      <c r="P794" s="262"/>
      <c r="Q794" s="262"/>
      <c r="R794" s="262"/>
      <c r="S794" s="262"/>
      <c r="T794" s="262"/>
      <c r="U794" s="262"/>
      <c r="V794" s="262"/>
      <c r="W794" s="262"/>
      <c r="X794" s="262"/>
      <c r="Y794" s="262"/>
      <c r="Z794" s="262"/>
      <c r="AA794" s="262"/>
      <c r="AB794" s="262"/>
      <c r="AC794" s="262"/>
      <c r="AD794" s="262"/>
      <c r="AE794" s="262"/>
      <c r="AF794" s="262"/>
      <c r="AG794" s="262"/>
      <c r="AH794" s="262"/>
      <c r="AI794" s="262"/>
      <c r="AJ794" s="262"/>
      <c r="AK794" s="262"/>
      <c r="AL794" s="262"/>
      <c r="AM794" s="262"/>
      <c r="AN794" s="262"/>
      <c r="AO794" s="262"/>
      <c r="AP794" s="262"/>
      <c r="AQ794" s="262"/>
      <c r="AR794" s="262"/>
      <c r="AS794" s="262"/>
      <c r="AT794" s="262"/>
      <c r="AU794" s="262"/>
      <c r="AV794" s="262"/>
      <c r="AW794" s="262"/>
      <c r="AX794" s="262"/>
      <c r="AY794" s="262"/>
      <c r="AZ794" s="262"/>
      <c r="BA794" s="262"/>
      <c r="BB794" s="262"/>
      <c r="BC794" s="262"/>
      <c r="BD794" s="262"/>
      <c r="BE794" s="262"/>
      <c r="BF794" s="262"/>
      <c r="BG794" s="262"/>
      <c r="BH794" s="262"/>
      <c r="BI794" s="262"/>
      <c r="BJ794" s="262"/>
      <c r="BK794" s="262"/>
      <c r="BL794" s="262"/>
      <c r="BM794" s="262"/>
      <c r="BN794" s="262"/>
      <c r="BO794" s="262"/>
      <c r="BP794" s="262"/>
      <c r="BQ794" s="262"/>
      <c r="BR794" s="262"/>
      <c r="BS794" s="262"/>
      <c r="BT794" s="262"/>
      <c r="BU794" s="262"/>
      <c r="BV794" s="262"/>
      <c r="BW794" s="262"/>
      <c r="BX794" s="262"/>
      <c r="BY794" s="262"/>
      <c r="BZ794" s="262"/>
      <c r="CA794" s="262"/>
      <c r="CB794" s="262"/>
      <c r="CC794" s="262"/>
      <c r="CD794" s="262"/>
      <c r="CE794" s="262"/>
      <c r="CF794" s="262"/>
      <c r="CG794" s="262"/>
      <c r="CH794" s="262"/>
      <c r="CI794" s="262"/>
      <c r="CJ794" s="262"/>
      <c r="CK794" s="262"/>
      <c r="CL794" s="262"/>
      <c r="CM794" s="262"/>
      <c r="CN794" s="262"/>
      <c r="CO794" s="262"/>
      <c r="CP794" s="262"/>
      <c r="CQ794" s="262"/>
      <c r="CR794" s="262"/>
      <c r="CS794" s="262"/>
      <c r="CT794" s="262"/>
      <c r="CU794" s="262"/>
      <c r="CV794" s="262"/>
      <c r="CW794" s="262"/>
      <c r="CX794" s="262"/>
      <c r="CY794" s="262"/>
      <c r="CZ794" s="262"/>
      <c r="DA794" s="262"/>
      <c r="DB794" s="262"/>
      <c r="DC794" s="262"/>
      <c r="DD794" s="262"/>
      <c r="DE794" s="262"/>
      <c r="DF794" s="262"/>
      <c r="DG794" s="262"/>
      <c r="DH794" s="262"/>
      <c r="DI794" s="262"/>
      <c r="DJ794" s="262"/>
      <c r="DK794" s="262"/>
      <c r="DL794" s="262"/>
      <c r="DM794" s="262"/>
      <c r="DN794" s="262"/>
      <c r="DO794" s="262"/>
      <c r="DP794" s="262"/>
      <c r="DQ794" s="262"/>
      <c r="DR794" s="262"/>
      <c r="DS794" s="262"/>
      <c r="DT794" s="262"/>
      <c r="DU794" s="262"/>
      <c r="DV794" s="262"/>
      <c r="DW794" s="262"/>
      <c r="DX794" s="262"/>
      <c r="DY794" s="262"/>
      <c r="DZ794" s="262"/>
      <c r="EA794" s="262"/>
      <c r="EB794" s="262"/>
      <c r="EC794" s="262"/>
      <c r="ED794" s="262"/>
      <c r="EE794" s="262"/>
      <c r="EF794" s="262"/>
      <c r="EG794" s="262"/>
      <c r="EH794" s="262"/>
      <c r="EI794" s="262"/>
      <c r="EJ794" s="262"/>
      <c r="EK794" s="262"/>
      <c r="EL794" s="262"/>
      <c r="EM794" s="262"/>
      <c r="EN794" s="262"/>
      <c r="EO794" s="262"/>
      <c r="EP794" s="262"/>
      <c r="EQ794" s="262"/>
      <c r="ER794" s="262"/>
      <c r="ES794" s="262"/>
      <c r="ET794" s="262"/>
      <c r="EU794" s="262"/>
      <c r="EV794" s="262"/>
      <c r="EW794" s="262"/>
      <c r="EX794" s="262"/>
      <c r="EY794" s="262"/>
      <c r="EZ794" s="262"/>
      <c r="FA794" s="262"/>
      <c r="FB794" s="262"/>
      <c r="FC794" s="262"/>
      <c r="FD794" s="262"/>
      <c r="FE794" s="262"/>
      <c r="FF794" s="262"/>
      <c r="FG794" s="262"/>
      <c r="FH794" s="262"/>
      <c r="FI794" s="262"/>
      <c r="FJ794" s="262"/>
      <c r="FK794" s="262"/>
      <c r="FL794" s="262"/>
      <c r="FM794" s="262"/>
      <c r="FN794" s="262"/>
      <c r="FO794" s="262"/>
      <c r="FP794" s="262"/>
      <c r="FQ794" s="262"/>
      <c r="FR794" s="262"/>
      <c r="FS794" s="262"/>
      <c r="FT794" s="262"/>
      <c r="FU794" s="262"/>
      <c r="FV794" s="262"/>
      <c r="FW794" s="262"/>
      <c r="FX794" s="262"/>
      <c r="FY794" s="262"/>
      <c r="FZ794" s="262"/>
      <c r="GA794" s="262"/>
      <c r="GB794" s="262"/>
      <c r="GC794" s="262"/>
      <c r="GD794" s="262"/>
    </row>
    <row r="795" spans="1:186" s="279" customFormat="1" x14ac:dyDescent="0.2">
      <c r="A795" s="339" t="s">
        <v>12690</v>
      </c>
      <c r="B795" s="280" t="s">
        <v>5253</v>
      </c>
      <c r="C795" s="281" t="s">
        <v>5254</v>
      </c>
      <c r="D795" s="130" t="s">
        <v>18</v>
      </c>
      <c r="E795" s="130">
        <v>1000.0000000000001</v>
      </c>
      <c r="F795" s="130">
        <v>0.2</v>
      </c>
      <c r="G795" s="282"/>
      <c r="H795" s="283"/>
      <c r="I795" s="358">
        <v>19.5</v>
      </c>
      <c r="J795" s="284">
        <f>IF(ISNUMBER(I795),ROUND(F795*E795*I795,2),"")</f>
        <v>3900</v>
      </c>
      <c r="K795" s="283">
        <f>BDI!$E$17</f>
        <v>0.18609999999999999</v>
      </c>
      <c r="L795" s="283"/>
      <c r="M795" s="283"/>
      <c r="N795" s="131">
        <f t="shared" si="13"/>
        <v>23.13</v>
      </c>
      <c r="O795" s="340">
        <f>IF(ISNUMBER(I795),ROUND(F795*N795*E795,2),"")</f>
        <v>4626</v>
      </c>
      <c r="P795" s="262"/>
      <c r="Q795" s="262"/>
      <c r="R795" s="262"/>
      <c r="S795" s="262"/>
      <c r="T795" s="262"/>
      <c r="U795" s="262"/>
      <c r="V795" s="262"/>
      <c r="W795" s="262"/>
      <c r="X795" s="262"/>
      <c r="Y795" s="262"/>
      <c r="Z795" s="262"/>
      <c r="AA795" s="262"/>
      <c r="AB795" s="262"/>
      <c r="AC795" s="262"/>
      <c r="AD795" s="262"/>
      <c r="AE795" s="262"/>
      <c r="AF795" s="262"/>
      <c r="AG795" s="262"/>
      <c r="AH795" s="262"/>
      <c r="AI795" s="262"/>
      <c r="AJ795" s="262"/>
      <c r="AK795" s="262"/>
      <c r="AL795" s="262"/>
      <c r="AM795" s="262"/>
      <c r="AN795" s="262"/>
      <c r="AO795" s="262"/>
      <c r="AP795" s="262"/>
      <c r="AQ795" s="262"/>
      <c r="AR795" s="262"/>
      <c r="AS795" s="262"/>
      <c r="AT795" s="262"/>
      <c r="AU795" s="262"/>
      <c r="AV795" s="262"/>
      <c r="AW795" s="262"/>
      <c r="AX795" s="262"/>
      <c r="AY795" s="262"/>
      <c r="AZ795" s="262"/>
      <c r="BA795" s="262"/>
      <c r="BB795" s="262"/>
      <c r="BC795" s="262"/>
      <c r="BD795" s="262"/>
      <c r="BE795" s="262"/>
      <c r="BF795" s="262"/>
      <c r="BG795" s="262"/>
      <c r="BH795" s="262"/>
      <c r="BI795" s="262"/>
      <c r="BJ795" s="262"/>
      <c r="BK795" s="262"/>
      <c r="BL795" s="262"/>
      <c r="BM795" s="262"/>
      <c r="BN795" s="262"/>
      <c r="BO795" s="262"/>
      <c r="BP795" s="262"/>
      <c r="BQ795" s="262"/>
      <c r="BR795" s="262"/>
      <c r="BS795" s="262"/>
      <c r="BT795" s="262"/>
      <c r="BU795" s="262"/>
      <c r="BV795" s="262"/>
      <c r="BW795" s="262"/>
      <c r="BX795" s="262"/>
      <c r="BY795" s="262"/>
      <c r="BZ795" s="262"/>
      <c r="CA795" s="262"/>
      <c r="CB795" s="262"/>
      <c r="CC795" s="262"/>
      <c r="CD795" s="262"/>
      <c r="CE795" s="262"/>
      <c r="CF795" s="262"/>
      <c r="CG795" s="262"/>
      <c r="CH795" s="262"/>
      <c r="CI795" s="262"/>
      <c r="CJ795" s="262"/>
      <c r="CK795" s="262"/>
      <c r="CL795" s="262"/>
      <c r="CM795" s="262"/>
      <c r="CN795" s="262"/>
      <c r="CO795" s="262"/>
      <c r="CP795" s="262"/>
      <c r="CQ795" s="262"/>
      <c r="CR795" s="262"/>
      <c r="CS795" s="262"/>
      <c r="CT795" s="262"/>
      <c r="CU795" s="262"/>
      <c r="CV795" s="262"/>
      <c r="CW795" s="262"/>
      <c r="CX795" s="262"/>
      <c r="CY795" s="262"/>
      <c r="CZ795" s="262"/>
      <c r="DA795" s="262"/>
      <c r="DB795" s="262"/>
      <c r="DC795" s="262"/>
      <c r="DD795" s="262"/>
      <c r="DE795" s="262"/>
      <c r="DF795" s="262"/>
      <c r="DG795" s="262"/>
      <c r="DH795" s="262"/>
      <c r="DI795" s="262"/>
      <c r="DJ795" s="262"/>
      <c r="DK795" s="262"/>
      <c r="DL795" s="262"/>
      <c r="DM795" s="262"/>
      <c r="DN795" s="262"/>
      <c r="DO795" s="262"/>
      <c r="DP795" s="262"/>
      <c r="DQ795" s="262"/>
      <c r="DR795" s="262"/>
      <c r="DS795" s="262"/>
      <c r="DT795" s="262"/>
      <c r="DU795" s="262"/>
      <c r="DV795" s="262"/>
      <c r="DW795" s="262"/>
      <c r="DX795" s="262"/>
      <c r="DY795" s="262"/>
      <c r="DZ795" s="262"/>
      <c r="EA795" s="262"/>
      <c r="EB795" s="262"/>
      <c r="EC795" s="262"/>
      <c r="ED795" s="262"/>
      <c r="EE795" s="262"/>
      <c r="EF795" s="262"/>
      <c r="EG795" s="262"/>
      <c r="EH795" s="262"/>
      <c r="EI795" s="262"/>
      <c r="EJ795" s="262"/>
      <c r="EK795" s="262"/>
      <c r="EL795" s="262"/>
      <c r="EM795" s="262"/>
      <c r="EN795" s="262"/>
      <c r="EO795" s="262"/>
      <c r="EP795" s="262"/>
      <c r="EQ795" s="262"/>
      <c r="ER795" s="262"/>
      <c r="ES795" s="262"/>
      <c r="ET795" s="262"/>
      <c r="EU795" s="262"/>
      <c r="EV795" s="262"/>
      <c r="EW795" s="262"/>
      <c r="EX795" s="262"/>
      <c r="EY795" s="262"/>
      <c r="EZ795" s="262"/>
      <c r="FA795" s="262"/>
      <c r="FB795" s="262"/>
      <c r="FC795" s="262"/>
      <c r="FD795" s="262"/>
      <c r="FE795" s="262"/>
      <c r="FF795" s="262"/>
      <c r="FG795" s="262"/>
      <c r="FH795" s="262"/>
      <c r="FI795" s="262"/>
      <c r="FJ795" s="262"/>
      <c r="FK795" s="262"/>
      <c r="FL795" s="262"/>
      <c r="FM795" s="262"/>
      <c r="FN795" s="262"/>
      <c r="FO795" s="262"/>
      <c r="FP795" s="262"/>
      <c r="FQ795" s="262"/>
      <c r="FR795" s="262"/>
      <c r="FS795" s="262"/>
      <c r="FT795" s="262"/>
      <c r="FU795" s="262"/>
      <c r="FV795" s="262"/>
      <c r="FW795" s="262"/>
      <c r="FX795" s="262"/>
      <c r="FY795" s="262"/>
      <c r="FZ795" s="262"/>
      <c r="GA795" s="262"/>
      <c r="GB795" s="262"/>
      <c r="GC795" s="262"/>
      <c r="GD795" s="262"/>
    </row>
    <row r="796" spans="1:186" s="279" customFormat="1" x14ac:dyDescent="0.2">
      <c r="A796" s="339" t="s">
        <v>12691</v>
      </c>
      <c r="B796" s="280" t="s">
        <v>5255</v>
      </c>
      <c r="C796" s="281" t="s">
        <v>5256</v>
      </c>
      <c r="D796" s="130" t="s">
        <v>18</v>
      </c>
      <c r="E796" s="130">
        <v>250.00000000000003</v>
      </c>
      <c r="F796" s="130">
        <v>0.2</v>
      </c>
      <c r="G796" s="282"/>
      <c r="H796" s="283"/>
      <c r="I796" s="358">
        <v>28.79</v>
      </c>
      <c r="J796" s="284">
        <f>IF(ISNUMBER(I796),ROUND(F796*E796*I796,2),"")</f>
        <v>1439.5</v>
      </c>
      <c r="K796" s="283">
        <f>BDI!$E$17</f>
        <v>0.18609999999999999</v>
      </c>
      <c r="L796" s="283"/>
      <c r="M796" s="283"/>
      <c r="N796" s="131">
        <f t="shared" si="13"/>
        <v>34.15</v>
      </c>
      <c r="O796" s="340">
        <f>IF(ISNUMBER(I796),ROUND(F796*N796*E796,2),"")</f>
        <v>1707.5</v>
      </c>
      <c r="P796" s="262"/>
      <c r="Q796" s="262"/>
      <c r="R796" s="262"/>
      <c r="S796" s="262"/>
      <c r="T796" s="262"/>
      <c r="U796" s="262"/>
      <c r="V796" s="262"/>
      <c r="W796" s="262"/>
      <c r="X796" s="262"/>
      <c r="Y796" s="262"/>
      <c r="Z796" s="262"/>
      <c r="AA796" s="262"/>
      <c r="AB796" s="262"/>
      <c r="AC796" s="262"/>
      <c r="AD796" s="262"/>
      <c r="AE796" s="262"/>
      <c r="AF796" s="262"/>
      <c r="AG796" s="262"/>
      <c r="AH796" s="262"/>
      <c r="AI796" s="262"/>
      <c r="AJ796" s="262"/>
      <c r="AK796" s="262"/>
      <c r="AL796" s="262"/>
      <c r="AM796" s="262"/>
      <c r="AN796" s="262"/>
      <c r="AO796" s="262"/>
      <c r="AP796" s="262"/>
      <c r="AQ796" s="262"/>
      <c r="AR796" s="262"/>
      <c r="AS796" s="262"/>
      <c r="AT796" s="262"/>
      <c r="AU796" s="262"/>
      <c r="AV796" s="262"/>
      <c r="AW796" s="262"/>
      <c r="AX796" s="262"/>
      <c r="AY796" s="262"/>
      <c r="AZ796" s="262"/>
      <c r="BA796" s="262"/>
      <c r="BB796" s="262"/>
      <c r="BC796" s="262"/>
      <c r="BD796" s="262"/>
      <c r="BE796" s="262"/>
      <c r="BF796" s="262"/>
      <c r="BG796" s="262"/>
      <c r="BH796" s="262"/>
      <c r="BI796" s="262"/>
      <c r="BJ796" s="262"/>
      <c r="BK796" s="262"/>
      <c r="BL796" s="262"/>
      <c r="BM796" s="262"/>
      <c r="BN796" s="262"/>
      <c r="BO796" s="262"/>
      <c r="BP796" s="262"/>
      <c r="BQ796" s="262"/>
      <c r="BR796" s="262"/>
      <c r="BS796" s="262"/>
      <c r="BT796" s="262"/>
      <c r="BU796" s="262"/>
      <c r="BV796" s="262"/>
      <c r="BW796" s="262"/>
      <c r="BX796" s="262"/>
      <c r="BY796" s="262"/>
      <c r="BZ796" s="262"/>
      <c r="CA796" s="262"/>
      <c r="CB796" s="262"/>
      <c r="CC796" s="262"/>
      <c r="CD796" s="262"/>
      <c r="CE796" s="262"/>
      <c r="CF796" s="262"/>
      <c r="CG796" s="262"/>
      <c r="CH796" s="262"/>
      <c r="CI796" s="262"/>
      <c r="CJ796" s="262"/>
      <c r="CK796" s="262"/>
      <c r="CL796" s="262"/>
      <c r="CM796" s="262"/>
      <c r="CN796" s="262"/>
      <c r="CO796" s="262"/>
      <c r="CP796" s="262"/>
      <c r="CQ796" s="262"/>
      <c r="CR796" s="262"/>
      <c r="CS796" s="262"/>
      <c r="CT796" s="262"/>
      <c r="CU796" s="262"/>
      <c r="CV796" s="262"/>
      <c r="CW796" s="262"/>
      <c r="CX796" s="262"/>
      <c r="CY796" s="262"/>
      <c r="CZ796" s="262"/>
      <c r="DA796" s="262"/>
      <c r="DB796" s="262"/>
      <c r="DC796" s="262"/>
      <c r="DD796" s="262"/>
      <c r="DE796" s="262"/>
      <c r="DF796" s="262"/>
      <c r="DG796" s="262"/>
      <c r="DH796" s="262"/>
      <c r="DI796" s="262"/>
      <c r="DJ796" s="262"/>
      <c r="DK796" s="262"/>
      <c r="DL796" s="262"/>
      <c r="DM796" s="262"/>
      <c r="DN796" s="262"/>
      <c r="DO796" s="262"/>
      <c r="DP796" s="262"/>
      <c r="DQ796" s="262"/>
      <c r="DR796" s="262"/>
      <c r="DS796" s="262"/>
      <c r="DT796" s="262"/>
      <c r="DU796" s="262"/>
      <c r="DV796" s="262"/>
      <c r="DW796" s="262"/>
      <c r="DX796" s="262"/>
      <c r="DY796" s="262"/>
      <c r="DZ796" s="262"/>
      <c r="EA796" s="262"/>
      <c r="EB796" s="262"/>
      <c r="EC796" s="262"/>
      <c r="ED796" s="262"/>
      <c r="EE796" s="262"/>
      <c r="EF796" s="262"/>
      <c r="EG796" s="262"/>
      <c r="EH796" s="262"/>
      <c r="EI796" s="262"/>
      <c r="EJ796" s="262"/>
      <c r="EK796" s="262"/>
      <c r="EL796" s="262"/>
      <c r="EM796" s="262"/>
      <c r="EN796" s="262"/>
      <c r="EO796" s="262"/>
      <c r="EP796" s="262"/>
      <c r="EQ796" s="262"/>
      <c r="ER796" s="262"/>
      <c r="ES796" s="262"/>
      <c r="ET796" s="262"/>
      <c r="EU796" s="262"/>
      <c r="EV796" s="262"/>
      <c r="EW796" s="262"/>
      <c r="EX796" s="262"/>
      <c r="EY796" s="262"/>
      <c r="EZ796" s="262"/>
      <c r="FA796" s="262"/>
      <c r="FB796" s="262"/>
      <c r="FC796" s="262"/>
      <c r="FD796" s="262"/>
      <c r="FE796" s="262"/>
      <c r="FF796" s="262"/>
      <c r="FG796" s="262"/>
      <c r="FH796" s="262"/>
      <c r="FI796" s="262"/>
      <c r="FJ796" s="262"/>
      <c r="FK796" s="262"/>
      <c r="FL796" s="262"/>
      <c r="FM796" s="262"/>
      <c r="FN796" s="262"/>
      <c r="FO796" s="262"/>
      <c r="FP796" s="262"/>
      <c r="FQ796" s="262"/>
      <c r="FR796" s="262"/>
      <c r="FS796" s="262"/>
      <c r="FT796" s="262"/>
      <c r="FU796" s="262"/>
      <c r="FV796" s="262"/>
      <c r="FW796" s="262"/>
      <c r="FX796" s="262"/>
      <c r="FY796" s="262"/>
      <c r="FZ796" s="262"/>
      <c r="GA796" s="262"/>
      <c r="GB796" s="262"/>
      <c r="GC796" s="262"/>
      <c r="GD796" s="262"/>
    </row>
    <row r="797" spans="1:186" s="279" customFormat="1" x14ac:dyDescent="0.2">
      <c r="A797" s="339" t="s">
        <v>12692</v>
      </c>
      <c r="B797" s="280" t="s">
        <v>5257</v>
      </c>
      <c r="C797" s="281" t="s">
        <v>5258</v>
      </c>
      <c r="D797" s="130" t="s">
        <v>18</v>
      </c>
      <c r="E797" s="130">
        <v>50</v>
      </c>
      <c r="F797" s="130">
        <v>0.2</v>
      </c>
      <c r="G797" s="282"/>
      <c r="H797" s="283"/>
      <c r="I797" s="358">
        <v>11.01</v>
      </c>
      <c r="J797" s="284">
        <f>IF(ISNUMBER(I797),ROUND(F797*E797*I797,2),"")</f>
        <v>110.1</v>
      </c>
      <c r="K797" s="283">
        <f>BDI!$E$17</f>
        <v>0.18609999999999999</v>
      </c>
      <c r="L797" s="283"/>
      <c r="M797" s="283"/>
      <c r="N797" s="131">
        <f t="shared" si="13"/>
        <v>13.06</v>
      </c>
      <c r="O797" s="340">
        <f>IF(ISNUMBER(I797),ROUND(F797*N797*E797,2),"")</f>
        <v>130.6</v>
      </c>
      <c r="P797" s="262"/>
      <c r="Q797" s="262"/>
      <c r="R797" s="262"/>
      <c r="S797" s="262"/>
      <c r="T797" s="262"/>
      <c r="U797" s="262"/>
      <c r="V797" s="262"/>
      <c r="W797" s="262"/>
      <c r="X797" s="262"/>
      <c r="Y797" s="262"/>
      <c r="Z797" s="262"/>
      <c r="AA797" s="262"/>
      <c r="AB797" s="262"/>
      <c r="AC797" s="262"/>
      <c r="AD797" s="262"/>
      <c r="AE797" s="262"/>
      <c r="AF797" s="262"/>
      <c r="AG797" s="262"/>
      <c r="AH797" s="262"/>
      <c r="AI797" s="262"/>
      <c r="AJ797" s="262"/>
      <c r="AK797" s="262"/>
      <c r="AL797" s="262"/>
      <c r="AM797" s="262"/>
      <c r="AN797" s="262"/>
      <c r="AO797" s="262"/>
      <c r="AP797" s="262"/>
      <c r="AQ797" s="262"/>
      <c r="AR797" s="262"/>
      <c r="AS797" s="262"/>
      <c r="AT797" s="262"/>
      <c r="AU797" s="262"/>
      <c r="AV797" s="262"/>
      <c r="AW797" s="262"/>
      <c r="AX797" s="262"/>
      <c r="AY797" s="262"/>
      <c r="AZ797" s="262"/>
      <c r="BA797" s="262"/>
      <c r="BB797" s="262"/>
      <c r="BC797" s="262"/>
      <c r="BD797" s="262"/>
      <c r="BE797" s="262"/>
      <c r="BF797" s="262"/>
      <c r="BG797" s="262"/>
      <c r="BH797" s="262"/>
      <c r="BI797" s="262"/>
      <c r="BJ797" s="262"/>
      <c r="BK797" s="262"/>
      <c r="BL797" s="262"/>
      <c r="BM797" s="262"/>
      <c r="BN797" s="262"/>
      <c r="BO797" s="262"/>
      <c r="BP797" s="262"/>
      <c r="BQ797" s="262"/>
      <c r="BR797" s="262"/>
      <c r="BS797" s="262"/>
      <c r="BT797" s="262"/>
      <c r="BU797" s="262"/>
      <c r="BV797" s="262"/>
      <c r="BW797" s="262"/>
      <c r="BX797" s="262"/>
      <c r="BY797" s="262"/>
      <c r="BZ797" s="262"/>
      <c r="CA797" s="262"/>
      <c r="CB797" s="262"/>
      <c r="CC797" s="262"/>
      <c r="CD797" s="262"/>
      <c r="CE797" s="262"/>
      <c r="CF797" s="262"/>
      <c r="CG797" s="262"/>
      <c r="CH797" s="262"/>
      <c r="CI797" s="262"/>
      <c r="CJ797" s="262"/>
      <c r="CK797" s="262"/>
      <c r="CL797" s="262"/>
      <c r="CM797" s="262"/>
      <c r="CN797" s="262"/>
      <c r="CO797" s="262"/>
      <c r="CP797" s="262"/>
      <c r="CQ797" s="262"/>
      <c r="CR797" s="262"/>
      <c r="CS797" s="262"/>
      <c r="CT797" s="262"/>
      <c r="CU797" s="262"/>
      <c r="CV797" s="262"/>
      <c r="CW797" s="262"/>
      <c r="CX797" s="262"/>
      <c r="CY797" s="262"/>
      <c r="CZ797" s="262"/>
      <c r="DA797" s="262"/>
      <c r="DB797" s="262"/>
      <c r="DC797" s="262"/>
      <c r="DD797" s="262"/>
      <c r="DE797" s="262"/>
      <c r="DF797" s="262"/>
      <c r="DG797" s="262"/>
      <c r="DH797" s="262"/>
      <c r="DI797" s="262"/>
      <c r="DJ797" s="262"/>
      <c r="DK797" s="262"/>
      <c r="DL797" s="262"/>
      <c r="DM797" s="262"/>
      <c r="DN797" s="262"/>
      <c r="DO797" s="262"/>
      <c r="DP797" s="262"/>
      <c r="DQ797" s="262"/>
      <c r="DR797" s="262"/>
      <c r="DS797" s="262"/>
      <c r="DT797" s="262"/>
      <c r="DU797" s="262"/>
      <c r="DV797" s="262"/>
      <c r="DW797" s="262"/>
      <c r="DX797" s="262"/>
      <c r="DY797" s="262"/>
      <c r="DZ797" s="262"/>
      <c r="EA797" s="262"/>
      <c r="EB797" s="262"/>
      <c r="EC797" s="262"/>
      <c r="ED797" s="262"/>
      <c r="EE797" s="262"/>
      <c r="EF797" s="262"/>
      <c r="EG797" s="262"/>
      <c r="EH797" s="262"/>
      <c r="EI797" s="262"/>
      <c r="EJ797" s="262"/>
      <c r="EK797" s="262"/>
      <c r="EL797" s="262"/>
      <c r="EM797" s="262"/>
      <c r="EN797" s="262"/>
      <c r="EO797" s="262"/>
      <c r="EP797" s="262"/>
      <c r="EQ797" s="262"/>
      <c r="ER797" s="262"/>
      <c r="ES797" s="262"/>
      <c r="ET797" s="262"/>
      <c r="EU797" s="262"/>
      <c r="EV797" s="262"/>
      <c r="EW797" s="262"/>
      <c r="EX797" s="262"/>
      <c r="EY797" s="262"/>
      <c r="EZ797" s="262"/>
      <c r="FA797" s="262"/>
      <c r="FB797" s="262"/>
      <c r="FC797" s="262"/>
      <c r="FD797" s="262"/>
      <c r="FE797" s="262"/>
      <c r="FF797" s="262"/>
      <c r="FG797" s="262"/>
      <c r="FH797" s="262"/>
      <c r="FI797" s="262"/>
      <c r="FJ797" s="262"/>
      <c r="FK797" s="262"/>
      <c r="FL797" s="262"/>
      <c r="FM797" s="262"/>
      <c r="FN797" s="262"/>
      <c r="FO797" s="262"/>
      <c r="FP797" s="262"/>
      <c r="FQ797" s="262"/>
      <c r="FR797" s="262"/>
      <c r="FS797" s="262"/>
      <c r="FT797" s="262"/>
      <c r="FU797" s="262"/>
      <c r="FV797" s="262"/>
      <c r="FW797" s="262"/>
      <c r="FX797" s="262"/>
      <c r="FY797" s="262"/>
      <c r="FZ797" s="262"/>
      <c r="GA797" s="262"/>
      <c r="GB797" s="262"/>
      <c r="GC797" s="262"/>
      <c r="GD797" s="262"/>
    </row>
    <row r="798" spans="1:186" s="279" customFormat="1" x14ac:dyDescent="0.2">
      <c r="A798" s="339" t="s">
        <v>12693</v>
      </c>
      <c r="B798" s="280" t="s">
        <v>5259</v>
      </c>
      <c r="C798" s="281" t="s">
        <v>5260</v>
      </c>
      <c r="D798" s="130" t="s">
        <v>18</v>
      </c>
      <c r="E798" s="130">
        <v>100</v>
      </c>
      <c r="F798" s="130">
        <v>0.2</v>
      </c>
      <c r="G798" s="282"/>
      <c r="H798" s="283"/>
      <c r="I798" s="358">
        <v>10.130000000000001</v>
      </c>
      <c r="J798" s="284">
        <f>IF(ISNUMBER(I798),ROUND(F798*E798*I798,2),"")</f>
        <v>202.6</v>
      </c>
      <c r="K798" s="283">
        <f>BDI!$E$17</f>
        <v>0.18609999999999999</v>
      </c>
      <c r="L798" s="283"/>
      <c r="M798" s="283"/>
      <c r="N798" s="131">
        <f t="shared" si="13"/>
        <v>12.02</v>
      </c>
      <c r="O798" s="340">
        <f>IF(ISNUMBER(I798),ROUND(F798*N798*E798,2),"")</f>
        <v>240.4</v>
      </c>
      <c r="P798" s="262"/>
      <c r="Q798" s="262"/>
      <c r="R798" s="262"/>
      <c r="S798" s="262"/>
      <c r="T798" s="262"/>
      <c r="U798" s="262"/>
      <c r="V798" s="262"/>
      <c r="W798" s="262"/>
      <c r="X798" s="262"/>
      <c r="Y798" s="262"/>
      <c r="Z798" s="262"/>
      <c r="AA798" s="262"/>
      <c r="AB798" s="262"/>
      <c r="AC798" s="262"/>
      <c r="AD798" s="262"/>
      <c r="AE798" s="262"/>
      <c r="AF798" s="262"/>
      <c r="AG798" s="262"/>
      <c r="AH798" s="262"/>
      <c r="AI798" s="262"/>
      <c r="AJ798" s="262"/>
      <c r="AK798" s="262"/>
      <c r="AL798" s="262"/>
      <c r="AM798" s="262"/>
      <c r="AN798" s="262"/>
      <c r="AO798" s="262"/>
      <c r="AP798" s="262"/>
      <c r="AQ798" s="262"/>
      <c r="AR798" s="262"/>
      <c r="AS798" s="262"/>
      <c r="AT798" s="262"/>
      <c r="AU798" s="262"/>
      <c r="AV798" s="262"/>
      <c r="AW798" s="262"/>
      <c r="AX798" s="262"/>
      <c r="AY798" s="262"/>
      <c r="AZ798" s="262"/>
      <c r="BA798" s="262"/>
      <c r="BB798" s="262"/>
      <c r="BC798" s="262"/>
      <c r="BD798" s="262"/>
      <c r="BE798" s="262"/>
      <c r="BF798" s="262"/>
      <c r="BG798" s="262"/>
      <c r="BH798" s="262"/>
      <c r="BI798" s="262"/>
      <c r="BJ798" s="262"/>
      <c r="BK798" s="262"/>
      <c r="BL798" s="262"/>
      <c r="BM798" s="262"/>
      <c r="BN798" s="262"/>
      <c r="BO798" s="262"/>
      <c r="BP798" s="262"/>
      <c r="BQ798" s="262"/>
      <c r="BR798" s="262"/>
      <c r="BS798" s="262"/>
      <c r="BT798" s="262"/>
      <c r="BU798" s="262"/>
      <c r="BV798" s="262"/>
      <c r="BW798" s="262"/>
      <c r="BX798" s="262"/>
      <c r="BY798" s="262"/>
      <c r="BZ798" s="262"/>
      <c r="CA798" s="262"/>
      <c r="CB798" s="262"/>
      <c r="CC798" s="262"/>
      <c r="CD798" s="262"/>
      <c r="CE798" s="262"/>
      <c r="CF798" s="262"/>
      <c r="CG798" s="262"/>
      <c r="CH798" s="262"/>
      <c r="CI798" s="262"/>
      <c r="CJ798" s="262"/>
      <c r="CK798" s="262"/>
      <c r="CL798" s="262"/>
      <c r="CM798" s="262"/>
      <c r="CN798" s="262"/>
      <c r="CO798" s="262"/>
      <c r="CP798" s="262"/>
      <c r="CQ798" s="262"/>
      <c r="CR798" s="262"/>
      <c r="CS798" s="262"/>
      <c r="CT798" s="262"/>
      <c r="CU798" s="262"/>
      <c r="CV798" s="262"/>
      <c r="CW798" s="262"/>
      <c r="CX798" s="262"/>
      <c r="CY798" s="262"/>
      <c r="CZ798" s="262"/>
      <c r="DA798" s="262"/>
      <c r="DB798" s="262"/>
      <c r="DC798" s="262"/>
      <c r="DD798" s="262"/>
      <c r="DE798" s="262"/>
      <c r="DF798" s="262"/>
      <c r="DG798" s="262"/>
      <c r="DH798" s="262"/>
      <c r="DI798" s="262"/>
      <c r="DJ798" s="262"/>
      <c r="DK798" s="262"/>
      <c r="DL798" s="262"/>
      <c r="DM798" s="262"/>
      <c r="DN798" s="262"/>
      <c r="DO798" s="262"/>
      <c r="DP798" s="262"/>
      <c r="DQ798" s="262"/>
      <c r="DR798" s="262"/>
      <c r="DS798" s="262"/>
      <c r="DT798" s="262"/>
      <c r="DU798" s="262"/>
      <c r="DV798" s="262"/>
      <c r="DW798" s="262"/>
      <c r="DX798" s="262"/>
      <c r="DY798" s="262"/>
      <c r="DZ798" s="262"/>
      <c r="EA798" s="262"/>
      <c r="EB798" s="262"/>
      <c r="EC798" s="262"/>
      <c r="ED798" s="262"/>
      <c r="EE798" s="262"/>
      <c r="EF798" s="262"/>
      <c r="EG798" s="262"/>
      <c r="EH798" s="262"/>
      <c r="EI798" s="262"/>
      <c r="EJ798" s="262"/>
      <c r="EK798" s="262"/>
      <c r="EL798" s="262"/>
      <c r="EM798" s="262"/>
      <c r="EN798" s="262"/>
      <c r="EO798" s="262"/>
      <c r="EP798" s="262"/>
      <c r="EQ798" s="262"/>
      <c r="ER798" s="262"/>
      <c r="ES798" s="262"/>
      <c r="ET798" s="262"/>
      <c r="EU798" s="262"/>
      <c r="EV798" s="262"/>
      <c r="EW798" s="262"/>
      <c r="EX798" s="262"/>
      <c r="EY798" s="262"/>
      <c r="EZ798" s="262"/>
      <c r="FA798" s="262"/>
      <c r="FB798" s="262"/>
      <c r="FC798" s="262"/>
      <c r="FD798" s="262"/>
      <c r="FE798" s="262"/>
      <c r="FF798" s="262"/>
      <c r="FG798" s="262"/>
      <c r="FH798" s="262"/>
      <c r="FI798" s="262"/>
      <c r="FJ798" s="262"/>
      <c r="FK798" s="262"/>
      <c r="FL798" s="262"/>
      <c r="FM798" s="262"/>
      <c r="FN798" s="262"/>
      <c r="FO798" s="262"/>
      <c r="FP798" s="262"/>
      <c r="FQ798" s="262"/>
      <c r="FR798" s="262"/>
      <c r="FS798" s="262"/>
      <c r="FT798" s="262"/>
      <c r="FU798" s="262"/>
      <c r="FV798" s="262"/>
      <c r="FW798" s="262"/>
      <c r="FX798" s="262"/>
      <c r="FY798" s="262"/>
      <c r="FZ798" s="262"/>
      <c r="GA798" s="262"/>
      <c r="GB798" s="262"/>
      <c r="GC798" s="262"/>
      <c r="GD798" s="262"/>
    </row>
    <row r="799" spans="1:186" s="279" customFormat="1" x14ac:dyDescent="0.2">
      <c r="A799" s="339" t="s">
        <v>12694</v>
      </c>
      <c r="B799" s="280" t="s">
        <v>5261</v>
      </c>
      <c r="C799" s="281" t="s">
        <v>5262</v>
      </c>
      <c r="D799" s="130" t="s">
        <v>18</v>
      </c>
      <c r="E799" s="130">
        <v>25</v>
      </c>
      <c r="F799" s="130">
        <v>0.2</v>
      </c>
      <c r="G799" s="282"/>
      <c r="H799" s="283"/>
      <c r="I799" s="358">
        <v>21.98</v>
      </c>
      <c r="J799" s="284">
        <f>IF(ISNUMBER(I799),ROUND(F799*E799*I799,2),"")</f>
        <v>109.9</v>
      </c>
      <c r="K799" s="283">
        <f>BDI!$E$17</f>
        <v>0.18609999999999999</v>
      </c>
      <c r="L799" s="283"/>
      <c r="M799" s="283"/>
      <c r="N799" s="131">
        <f t="shared" si="13"/>
        <v>26.07</v>
      </c>
      <c r="O799" s="340">
        <f>IF(ISNUMBER(I799),ROUND(F799*N799*E799,2),"")</f>
        <v>130.35</v>
      </c>
      <c r="P799" s="262"/>
      <c r="Q799" s="262"/>
      <c r="R799" s="262"/>
      <c r="S799" s="262"/>
      <c r="T799" s="262"/>
      <c r="U799" s="262"/>
      <c r="V799" s="262"/>
      <c r="W799" s="262"/>
      <c r="X799" s="262"/>
      <c r="Y799" s="262"/>
      <c r="Z799" s="262"/>
      <c r="AA799" s="262"/>
      <c r="AB799" s="262"/>
      <c r="AC799" s="262"/>
      <c r="AD799" s="262"/>
      <c r="AE799" s="262"/>
      <c r="AF799" s="262"/>
      <c r="AG799" s="262"/>
      <c r="AH799" s="262"/>
      <c r="AI799" s="262"/>
      <c r="AJ799" s="262"/>
      <c r="AK799" s="262"/>
      <c r="AL799" s="262"/>
      <c r="AM799" s="262"/>
      <c r="AN799" s="262"/>
      <c r="AO799" s="262"/>
      <c r="AP799" s="262"/>
      <c r="AQ799" s="262"/>
      <c r="AR799" s="262"/>
      <c r="AS799" s="262"/>
      <c r="AT799" s="262"/>
      <c r="AU799" s="262"/>
      <c r="AV799" s="262"/>
      <c r="AW799" s="262"/>
      <c r="AX799" s="262"/>
      <c r="AY799" s="262"/>
      <c r="AZ799" s="262"/>
      <c r="BA799" s="262"/>
      <c r="BB799" s="262"/>
      <c r="BC799" s="262"/>
      <c r="BD799" s="262"/>
      <c r="BE799" s="262"/>
      <c r="BF799" s="262"/>
      <c r="BG799" s="262"/>
      <c r="BH799" s="262"/>
      <c r="BI799" s="262"/>
      <c r="BJ799" s="262"/>
      <c r="BK799" s="262"/>
      <c r="BL799" s="262"/>
      <c r="BM799" s="262"/>
      <c r="BN799" s="262"/>
      <c r="BO799" s="262"/>
      <c r="BP799" s="262"/>
      <c r="BQ799" s="262"/>
      <c r="BR799" s="262"/>
      <c r="BS799" s="262"/>
      <c r="BT799" s="262"/>
      <c r="BU799" s="262"/>
      <c r="BV799" s="262"/>
      <c r="BW799" s="262"/>
      <c r="BX799" s="262"/>
      <c r="BY799" s="262"/>
      <c r="BZ799" s="262"/>
      <c r="CA799" s="262"/>
      <c r="CB799" s="262"/>
      <c r="CC799" s="262"/>
      <c r="CD799" s="262"/>
      <c r="CE799" s="262"/>
      <c r="CF799" s="262"/>
      <c r="CG799" s="262"/>
      <c r="CH799" s="262"/>
      <c r="CI799" s="262"/>
      <c r="CJ799" s="262"/>
      <c r="CK799" s="262"/>
      <c r="CL799" s="262"/>
      <c r="CM799" s="262"/>
      <c r="CN799" s="262"/>
      <c r="CO799" s="262"/>
      <c r="CP799" s="262"/>
      <c r="CQ799" s="262"/>
      <c r="CR799" s="262"/>
      <c r="CS799" s="262"/>
      <c r="CT799" s="262"/>
      <c r="CU799" s="262"/>
      <c r="CV799" s="262"/>
      <c r="CW799" s="262"/>
      <c r="CX799" s="262"/>
      <c r="CY799" s="262"/>
      <c r="CZ799" s="262"/>
      <c r="DA799" s="262"/>
      <c r="DB799" s="262"/>
      <c r="DC799" s="262"/>
      <c r="DD799" s="262"/>
      <c r="DE799" s="262"/>
      <c r="DF799" s="262"/>
      <c r="DG799" s="262"/>
      <c r="DH799" s="262"/>
      <c r="DI799" s="262"/>
      <c r="DJ799" s="262"/>
      <c r="DK799" s="262"/>
      <c r="DL799" s="262"/>
      <c r="DM799" s="262"/>
      <c r="DN799" s="262"/>
      <c r="DO799" s="262"/>
      <c r="DP799" s="262"/>
      <c r="DQ799" s="262"/>
      <c r="DR799" s="262"/>
      <c r="DS799" s="262"/>
      <c r="DT799" s="262"/>
      <c r="DU799" s="262"/>
      <c r="DV799" s="262"/>
      <c r="DW799" s="262"/>
      <c r="DX799" s="262"/>
      <c r="DY799" s="262"/>
      <c r="DZ799" s="262"/>
      <c r="EA799" s="262"/>
      <c r="EB799" s="262"/>
      <c r="EC799" s="262"/>
      <c r="ED799" s="262"/>
      <c r="EE799" s="262"/>
      <c r="EF799" s="262"/>
      <c r="EG799" s="262"/>
      <c r="EH799" s="262"/>
      <c r="EI799" s="262"/>
      <c r="EJ799" s="262"/>
      <c r="EK799" s="262"/>
      <c r="EL799" s="262"/>
      <c r="EM799" s="262"/>
      <c r="EN799" s="262"/>
      <c r="EO799" s="262"/>
      <c r="EP799" s="262"/>
      <c r="EQ799" s="262"/>
      <c r="ER799" s="262"/>
      <c r="ES799" s="262"/>
      <c r="ET799" s="262"/>
      <c r="EU799" s="262"/>
      <c r="EV799" s="262"/>
      <c r="EW799" s="262"/>
      <c r="EX799" s="262"/>
      <c r="EY799" s="262"/>
      <c r="EZ799" s="262"/>
      <c r="FA799" s="262"/>
      <c r="FB799" s="262"/>
      <c r="FC799" s="262"/>
      <c r="FD799" s="262"/>
      <c r="FE799" s="262"/>
      <c r="FF799" s="262"/>
      <c r="FG799" s="262"/>
      <c r="FH799" s="262"/>
      <c r="FI799" s="262"/>
      <c r="FJ799" s="262"/>
      <c r="FK799" s="262"/>
      <c r="FL799" s="262"/>
      <c r="FM799" s="262"/>
      <c r="FN799" s="262"/>
      <c r="FO799" s="262"/>
      <c r="FP799" s="262"/>
      <c r="FQ799" s="262"/>
      <c r="FR799" s="262"/>
      <c r="FS799" s="262"/>
      <c r="FT799" s="262"/>
      <c r="FU799" s="262"/>
      <c r="FV799" s="262"/>
      <c r="FW799" s="262"/>
      <c r="FX799" s="262"/>
      <c r="FY799" s="262"/>
      <c r="FZ799" s="262"/>
      <c r="GA799" s="262"/>
      <c r="GB799" s="262"/>
      <c r="GC799" s="262"/>
      <c r="GD799" s="262"/>
    </row>
    <row r="800" spans="1:186" s="279" customFormat="1" x14ac:dyDescent="0.2">
      <c r="A800" s="339" t="s">
        <v>12695</v>
      </c>
      <c r="B800" s="280" t="s">
        <v>5263</v>
      </c>
      <c r="C800" s="281" t="s">
        <v>5264</v>
      </c>
      <c r="D800" s="130" t="s">
        <v>18</v>
      </c>
      <c r="E800" s="130">
        <v>25</v>
      </c>
      <c r="F800" s="130">
        <v>0.2</v>
      </c>
      <c r="G800" s="282"/>
      <c r="H800" s="283"/>
      <c r="I800" s="358">
        <v>21.98</v>
      </c>
      <c r="J800" s="284">
        <f>IF(ISNUMBER(I800),ROUND(F800*E800*I800,2),"")</f>
        <v>109.9</v>
      </c>
      <c r="K800" s="283">
        <f>BDI!$E$17</f>
        <v>0.18609999999999999</v>
      </c>
      <c r="L800" s="283"/>
      <c r="M800" s="283"/>
      <c r="N800" s="131">
        <f t="shared" si="13"/>
        <v>26.07</v>
      </c>
      <c r="O800" s="340">
        <f>IF(ISNUMBER(I800),ROUND(F800*N800*E800,2),"")</f>
        <v>130.35</v>
      </c>
      <c r="P800" s="262"/>
      <c r="Q800" s="262"/>
      <c r="R800" s="262"/>
      <c r="S800" s="262"/>
      <c r="T800" s="262"/>
      <c r="U800" s="262"/>
      <c r="V800" s="262"/>
      <c r="W800" s="262"/>
      <c r="X800" s="262"/>
      <c r="Y800" s="262"/>
      <c r="Z800" s="262"/>
      <c r="AA800" s="262"/>
      <c r="AB800" s="262"/>
      <c r="AC800" s="262"/>
      <c r="AD800" s="262"/>
      <c r="AE800" s="262"/>
      <c r="AF800" s="262"/>
      <c r="AG800" s="262"/>
      <c r="AH800" s="262"/>
      <c r="AI800" s="262"/>
      <c r="AJ800" s="262"/>
      <c r="AK800" s="262"/>
      <c r="AL800" s="262"/>
      <c r="AM800" s="262"/>
      <c r="AN800" s="262"/>
      <c r="AO800" s="262"/>
      <c r="AP800" s="262"/>
      <c r="AQ800" s="262"/>
      <c r="AR800" s="262"/>
      <c r="AS800" s="262"/>
      <c r="AT800" s="262"/>
      <c r="AU800" s="262"/>
      <c r="AV800" s="262"/>
      <c r="AW800" s="262"/>
      <c r="AX800" s="262"/>
      <c r="AY800" s="262"/>
      <c r="AZ800" s="262"/>
      <c r="BA800" s="262"/>
      <c r="BB800" s="262"/>
      <c r="BC800" s="262"/>
      <c r="BD800" s="262"/>
      <c r="BE800" s="262"/>
      <c r="BF800" s="262"/>
      <c r="BG800" s="262"/>
      <c r="BH800" s="262"/>
      <c r="BI800" s="262"/>
      <c r="BJ800" s="262"/>
      <c r="BK800" s="262"/>
      <c r="BL800" s="262"/>
      <c r="BM800" s="262"/>
      <c r="BN800" s="262"/>
      <c r="BO800" s="262"/>
      <c r="BP800" s="262"/>
      <c r="BQ800" s="262"/>
      <c r="BR800" s="262"/>
      <c r="BS800" s="262"/>
      <c r="BT800" s="262"/>
      <c r="BU800" s="262"/>
      <c r="BV800" s="262"/>
      <c r="BW800" s="262"/>
      <c r="BX800" s="262"/>
      <c r="BY800" s="262"/>
      <c r="BZ800" s="262"/>
      <c r="CA800" s="262"/>
      <c r="CB800" s="262"/>
      <c r="CC800" s="262"/>
      <c r="CD800" s="262"/>
      <c r="CE800" s="262"/>
      <c r="CF800" s="262"/>
      <c r="CG800" s="262"/>
      <c r="CH800" s="262"/>
      <c r="CI800" s="262"/>
      <c r="CJ800" s="262"/>
      <c r="CK800" s="262"/>
      <c r="CL800" s="262"/>
      <c r="CM800" s="262"/>
      <c r="CN800" s="262"/>
      <c r="CO800" s="262"/>
      <c r="CP800" s="262"/>
      <c r="CQ800" s="262"/>
      <c r="CR800" s="262"/>
      <c r="CS800" s="262"/>
      <c r="CT800" s="262"/>
      <c r="CU800" s="262"/>
      <c r="CV800" s="262"/>
      <c r="CW800" s="262"/>
      <c r="CX800" s="262"/>
      <c r="CY800" s="262"/>
      <c r="CZ800" s="262"/>
      <c r="DA800" s="262"/>
      <c r="DB800" s="262"/>
      <c r="DC800" s="262"/>
      <c r="DD800" s="262"/>
      <c r="DE800" s="262"/>
      <c r="DF800" s="262"/>
      <c r="DG800" s="262"/>
      <c r="DH800" s="262"/>
      <c r="DI800" s="262"/>
      <c r="DJ800" s="262"/>
      <c r="DK800" s="262"/>
      <c r="DL800" s="262"/>
      <c r="DM800" s="262"/>
      <c r="DN800" s="262"/>
      <c r="DO800" s="262"/>
      <c r="DP800" s="262"/>
      <c r="DQ800" s="262"/>
      <c r="DR800" s="262"/>
      <c r="DS800" s="262"/>
      <c r="DT800" s="262"/>
      <c r="DU800" s="262"/>
      <c r="DV800" s="262"/>
      <c r="DW800" s="262"/>
      <c r="DX800" s="262"/>
      <c r="DY800" s="262"/>
      <c r="DZ800" s="262"/>
      <c r="EA800" s="262"/>
      <c r="EB800" s="262"/>
      <c r="EC800" s="262"/>
      <c r="ED800" s="262"/>
      <c r="EE800" s="262"/>
      <c r="EF800" s="262"/>
      <c r="EG800" s="262"/>
      <c r="EH800" s="262"/>
      <c r="EI800" s="262"/>
      <c r="EJ800" s="262"/>
      <c r="EK800" s="262"/>
      <c r="EL800" s="262"/>
      <c r="EM800" s="262"/>
      <c r="EN800" s="262"/>
      <c r="EO800" s="262"/>
      <c r="EP800" s="262"/>
      <c r="EQ800" s="262"/>
      <c r="ER800" s="262"/>
      <c r="ES800" s="262"/>
      <c r="ET800" s="262"/>
      <c r="EU800" s="262"/>
      <c r="EV800" s="262"/>
      <c r="EW800" s="262"/>
      <c r="EX800" s="262"/>
      <c r="EY800" s="262"/>
      <c r="EZ800" s="262"/>
      <c r="FA800" s="262"/>
      <c r="FB800" s="262"/>
      <c r="FC800" s="262"/>
      <c r="FD800" s="262"/>
      <c r="FE800" s="262"/>
      <c r="FF800" s="262"/>
      <c r="FG800" s="262"/>
      <c r="FH800" s="262"/>
      <c r="FI800" s="262"/>
      <c r="FJ800" s="262"/>
      <c r="FK800" s="262"/>
      <c r="FL800" s="262"/>
      <c r="FM800" s="262"/>
      <c r="FN800" s="262"/>
      <c r="FO800" s="262"/>
      <c r="FP800" s="262"/>
      <c r="FQ800" s="262"/>
      <c r="FR800" s="262"/>
      <c r="FS800" s="262"/>
      <c r="FT800" s="262"/>
      <c r="FU800" s="262"/>
      <c r="FV800" s="262"/>
      <c r="FW800" s="262"/>
      <c r="FX800" s="262"/>
      <c r="FY800" s="262"/>
      <c r="FZ800" s="262"/>
      <c r="GA800" s="262"/>
      <c r="GB800" s="262"/>
      <c r="GC800" s="262"/>
      <c r="GD800" s="262"/>
    </row>
    <row r="801" spans="1:186" s="279" customFormat="1" x14ac:dyDescent="0.2">
      <c r="A801" s="339" t="s">
        <v>12696</v>
      </c>
      <c r="B801" s="280" t="s">
        <v>5265</v>
      </c>
      <c r="C801" s="281" t="s">
        <v>5266</v>
      </c>
      <c r="D801" s="130" t="s">
        <v>18</v>
      </c>
      <c r="E801" s="130">
        <v>25</v>
      </c>
      <c r="F801" s="130">
        <v>0.2</v>
      </c>
      <c r="G801" s="282"/>
      <c r="H801" s="283"/>
      <c r="I801" s="358">
        <v>24.03</v>
      </c>
      <c r="J801" s="284">
        <f>IF(ISNUMBER(I801),ROUND(F801*E801*I801,2),"")</f>
        <v>120.15</v>
      </c>
      <c r="K801" s="283">
        <f>BDI!$E$17</f>
        <v>0.18609999999999999</v>
      </c>
      <c r="L801" s="283"/>
      <c r="M801" s="283"/>
      <c r="N801" s="131">
        <f t="shared" si="13"/>
        <v>28.5</v>
      </c>
      <c r="O801" s="340">
        <f>IF(ISNUMBER(I801),ROUND(F801*N801*E801,2),"")</f>
        <v>142.5</v>
      </c>
      <c r="P801" s="262"/>
      <c r="Q801" s="262"/>
      <c r="R801" s="262"/>
      <c r="S801" s="262"/>
      <c r="T801" s="262"/>
      <c r="U801" s="262"/>
      <c r="V801" s="262"/>
      <c r="W801" s="262"/>
      <c r="X801" s="262"/>
      <c r="Y801" s="262"/>
      <c r="Z801" s="262"/>
      <c r="AA801" s="262"/>
      <c r="AB801" s="262"/>
      <c r="AC801" s="262"/>
      <c r="AD801" s="262"/>
      <c r="AE801" s="262"/>
      <c r="AF801" s="262"/>
      <c r="AG801" s="262"/>
      <c r="AH801" s="262"/>
      <c r="AI801" s="262"/>
      <c r="AJ801" s="262"/>
      <c r="AK801" s="262"/>
      <c r="AL801" s="262"/>
      <c r="AM801" s="262"/>
      <c r="AN801" s="262"/>
      <c r="AO801" s="262"/>
      <c r="AP801" s="262"/>
      <c r="AQ801" s="262"/>
      <c r="AR801" s="262"/>
      <c r="AS801" s="262"/>
      <c r="AT801" s="262"/>
      <c r="AU801" s="262"/>
      <c r="AV801" s="262"/>
      <c r="AW801" s="262"/>
      <c r="AX801" s="262"/>
      <c r="AY801" s="262"/>
      <c r="AZ801" s="262"/>
      <c r="BA801" s="262"/>
      <c r="BB801" s="262"/>
      <c r="BC801" s="262"/>
      <c r="BD801" s="262"/>
      <c r="BE801" s="262"/>
      <c r="BF801" s="262"/>
      <c r="BG801" s="262"/>
      <c r="BH801" s="262"/>
      <c r="BI801" s="262"/>
      <c r="BJ801" s="262"/>
      <c r="BK801" s="262"/>
      <c r="BL801" s="262"/>
      <c r="BM801" s="262"/>
      <c r="BN801" s="262"/>
      <c r="BO801" s="262"/>
      <c r="BP801" s="262"/>
      <c r="BQ801" s="262"/>
      <c r="BR801" s="262"/>
      <c r="BS801" s="262"/>
      <c r="BT801" s="262"/>
      <c r="BU801" s="262"/>
      <c r="BV801" s="262"/>
      <c r="BW801" s="262"/>
      <c r="BX801" s="262"/>
      <c r="BY801" s="262"/>
      <c r="BZ801" s="262"/>
      <c r="CA801" s="262"/>
      <c r="CB801" s="262"/>
      <c r="CC801" s="262"/>
      <c r="CD801" s="262"/>
      <c r="CE801" s="262"/>
      <c r="CF801" s="262"/>
      <c r="CG801" s="262"/>
      <c r="CH801" s="262"/>
      <c r="CI801" s="262"/>
      <c r="CJ801" s="262"/>
      <c r="CK801" s="262"/>
      <c r="CL801" s="262"/>
      <c r="CM801" s="262"/>
      <c r="CN801" s="262"/>
      <c r="CO801" s="262"/>
      <c r="CP801" s="262"/>
      <c r="CQ801" s="262"/>
      <c r="CR801" s="262"/>
      <c r="CS801" s="262"/>
      <c r="CT801" s="262"/>
      <c r="CU801" s="262"/>
      <c r="CV801" s="262"/>
      <c r="CW801" s="262"/>
      <c r="CX801" s="262"/>
      <c r="CY801" s="262"/>
      <c r="CZ801" s="262"/>
      <c r="DA801" s="262"/>
      <c r="DB801" s="262"/>
      <c r="DC801" s="262"/>
      <c r="DD801" s="262"/>
      <c r="DE801" s="262"/>
      <c r="DF801" s="262"/>
      <c r="DG801" s="262"/>
      <c r="DH801" s="262"/>
      <c r="DI801" s="262"/>
      <c r="DJ801" s="262"/>
      <c r="DK801" s="262"/>
      <c r="DL801" s="262"/>
      <c r="DM801" s="262"/>
      <c r="DN801" s="262"/>
      <c r="DO801" s="262"/>
      <c r="DP801" s="262"/>
      <c r="DQ801" s="262"/>
      <c r="DR801" s="262"/>
      <c r="DS801" s="262"/>
      <c r="DT801" s="262"/>
      <c r="DU801" s="262"/>
      <c r="DV801" s="262"/>
      <c r="DW801" s="262"/>
      <c r="DX801" s="262"/>
      <c r="DY801" s="262"/>
      <c r="DZ801" s="262"/>
      <c r="EA801" s="262"/>
      <c r="EB801" s="262"/>
      <c r="EC801" s="262"/>
      <c r="ED801" s="262"/>
      <c r="EE801" s="262"/>
      <c r="EF801" s="262"/>
      <c r="EG801" s="262"/>
      <c r="EH801" s="262"/>
      <c r="EI801" s="262"/>
      <c r="EJ801" s="262"/>
      <c r="EK801" s="262"/>
      <c r="EL801" s="262"/>
      <c r="EM801" s="262"/>
      <c r="EN801" s="262"/>
      <c r="EO801" s="262"/>
      <c r="EP801" s="262"/>
      <c r="EQ801" s="262"/>
      <c r="ER801" s="262"/>
      <c r="ES801" s="262"/>
      <c r="ET801" s="262"/>
      <c r="EU801" s="262"/>
      <c r="EV801" s="262"/>
      <c r="EW801" s="262"/>
      <c r="EX801" s="262"/>
      <c r="EY801" s="262"/>
      <c r="EZ801" s="262"/>
      <c r="FA801" s="262"/>
      <c r="FB801" s="262"/>
      <c r="FC801" s="262"/>
      <c r="FD801" s="262"/>
      <c r="FE801" s="262"/>
      <c r="FF801" s="262"/>
      <c r="FG801" s="262"/>
      <c r="FH801" s="262"/>
      <c r="FI801" s="262"/>
      <c r="FJ801" s="262"/>
      <c r="FK801" s="262"/>
      <c r="FL801" s="262"/>
      <c r="FM801" s="262"/>
      <c r="FN801" s="262"/>
      <c r="FO801" s="262"/>
      <c r="FP801" s="262"/>
      <c r="FQ801" s="262"/>
      <c r="FR801" s="262"/>
      <c r="FS801" s="262"/>
      <c r="FT801" s="262"/>
      <c r="FU801" s="262"/>
      <c r="FV801" s="262"/>
      <c r="FW801" s="262"/>
      <c r="FX801" s="262"/>
      <c r="FY801" s="262"/>
      <c r="FZ801" s="262"/>
      <c r="GA801" s="262"/>
      <c r="GB801" s="262"/>
      <c r="GC801" s="262"/>
      <c r="GD801" s="262"/>
    </row>
    <row r="802" spans="1:186" s="279" customFormat="1" x14ac:dyDescent="0.2">
      <c r="A802" s="339" t="s">
        <v>12697</v>
      </c>
      <c r="B802" s="280" t="s">
        <v>1364</v>
      </c>
      <c r="C802" s="281" t="s">
        <v>5267</v>
      </c>
      <c r="D802" s="130" t="s">
        <v>18</v>
      </c>
      <c r="E802" s="130">
        <v>2625</v>
      </c>
      <c r="F802" s="130">
        <v>0.2</v>
      </c>
      <c r="G802" s="282"/>
      <c r="H802" s="283"/>
      <c r="I802" s="284">
        <f ca="1">OFFSET(INDEX(Composições!A:H,MATCH(B802,Composições!A:A,0),8),2,0)</f>
        <v>3.8759999999999999</v>
      </c>
      <c r="J802" s="284">
        <f ca="1">IF(ISNUMBER(I802),ROUND(F802*E802*I802,2),"")</f>
        <v>2034.9</v>
      </c>
      <c r="K802" s="283">
        <f>BDI!$E$17</f>
        <v>0.18609999999999999</v>
      </c>
      <c r="L802" s="283"/>
      <c r="M802" s="283"/>
      <c r="N802" s="131">
        <f t="shared" ca="1" si="13"/>
        <v>4.5999999999999996</v>
      </c>
      <c r="O802" s="340">
        <f ca="1">IF(ISNUMBER(I802),ROUND(F802*N802*E802,2),"")</f>
        <v>2415</v>
      </c>
      <c r="P802" s="262"/>
      <c r="Q802" s="262"/>
      <c r="R802" s="262"/>
      <c r="S802" s="262"/>
      <c r="T802" s="262"/>
      <c r="U802" s="262"/>
      <c r="V802" s="262"/>
      <c r="W802" s="262"/>
      <c r="X802" s="262"/>
      <c r="Y802" s="262"/>
      <c r="Z802" s="262"/>
      <c r="AA802" s="262"/>
      <c r="AB802" s="262"/>
      <c r="AC802" s="262"/>
      <c r="AD802" s="262"/>
      <c r="AE802" s="262"/>
      <c r="AF802" s="262"/>
      <c r="AG802" s="262"/>
      <c r="AH802" s="262"/>
      <c r="AI802" s="262"/>
      <c r="AJ802" s="262"/>
      <c r="AK802" s="262"/>
      <c r="AL802" s="262"/>
      <c r="AM802" s="262"/>
      <c r="AN802" s="262"/>
      <c r="AO802" s="262"/>
      <c r="AP802" s="262"/>
      <c r="AQ802" s="262"/>
      <c r="AR802" s="262"/>
      <c r="AS802" s="262"/>
      <c r="AT802" s="262"/>
      <c r="AU802" s="262"/>
      <c r="AV802" s="262"/>
      <c r="AW802" s="262"/>
      <c r="AX802" s="262"/>
      <c r="AY802" s="262"/>
      <c r="AZ802" s="262"/>
      <c r="BA802" s="262"/>
      <c r="BB802" s="262"/>
      <c r="BC802" s="262"/>
      <c r="BD802" s="262"/>
      <c r="BE802" s="262"/>
      <c r="BF802" s="262"/>
      <c r="BG802" s="262"/>
      <c r="BH802" s="262"/>
      <c r="BI802" s="262"/>
      <c r="BJ802" s="262"/>
      <c r="BK802" s="262"/>
      <c r="BL802" s="262"/>
      <c r="BM802" s="262"/>
      <c r="BN802" s="262"/>
      <c r="BO802" s="262"/>
      <c r="BP802" s="262"/>
      <c r="BQ802" s="262"/>
      <c r="BR802" s="262"/>
      <c r="BS802" s="262"/>
      <c r="BT802" s="262"/>
      <c r="BU802" s="262"/>
      <c r="BV802" s="262"/>
      <c r="BW802" s="262"/>
      <c r="BX802" s="262"/>
      <c r="BY802" s="262"/>
      <c r="BZ802" s="262"/>
      <c r="CA802" s="262"/>
      <c r="CB802" s="262"/>
      <c r="CC802" s="262"/>
      <c r="CD802" s="262"/>
      <c r="CE802" s="262"/>
      <c r="CF802" s="262"/>
      <c r="CG802" s="262"/>
      <c r="CH802" s="262"/>
      <c r="CI802" s="262"/>
      <c r="CJ802" s="262"/>
      <c r="CK802" s="262"/>
      <c r="CL802" s="262"/>
      <c r="CM802" s="262"/>
      <c r="CN802" s="262"/>
      <c r="CO802" s="262"/>
      <c r="CP802" s="262"/>
      <c r="CQ802" s="262"/>
      <c r="CR802" s="262"/>
      <c r="CS802" s="262"/>
      <c r="CT802" s="262"/>
      <c r="CU802" s="262"/>
      <c r="CV802" s="262"/>
      <c r="CW802" s="262"/>
      <c r="CX802" s="262"/>
      <c r="CY802" s="262"/>
      <c r="CZ802" s="262"/>
      <c r="DA802" s="262"/>
      <c r="DB802" s="262"/>
      <c r="DC802" s="262"/>
      <c r="DD802" s="262"/>
      <c r="DE802" s="262"/>
      <c r="DF802" s="262"/>
      <c r="DG802" s="262"/>
      <c r="DH802" s="262"/>
      <c r="DI802" s="262"/>
      <c r="DJ802" s="262"/>
      <c r="DK802" s="262"/>
      <c r="DL802" s="262"/>
      <c r="DM802" s="262"/>
      <c r="DN802" s="262"/>
      <c r="DO802" s="262"/>
      <c r="DP802" s="262"/>
      <c r="DQ802" s="262"/>
      <c r="DR802" s="262"/>
      <c r="DS802" s="262"/>
      <c r="DT802" s="262"/>
      <c r="DU802" s="262"/>
      <c r="DV802" s="262"/>
      <c r="DW802" s="262"/>
      <c r="DX802" s="262"/>
      <c r="DY802" s="262"/>
      <c r="DZ802" s="262"/>
      <c r="EA802" s="262"/>
      <c r="EB802" s="262"/>
      <c r="EC802" s="262"/>
      <c r="ED802" s="262"/>
      <c r="EE802" s="262"/>
      <c r="EF802" s="262"/>
      <c r="EG802" s="262"/>
      <c r="EH802" s="262"/>
      <c r="EI802" s="262"/>
      <c r="EJ802" s="262"/>
      <c r="EK802" s="262"/>
      <c r="EL802" s="262"/>
      <c r="EM802" s="262"/>
      <c r="EN802" s="262"/>
      <c r="EO802" s="262"/>
      <c r="EP802" s="262"/>
      <c r="EQ802" s="262"/>
      <c r="ER802" s="262"/>
      <c r="ES802" s="262"/>
      <c r="ET802" s="262"/>
      <c r="EU802" s="262"/>
      <c r="EV802" s="262"/>
      <c r="EW802" s="262"/>
      <c r="EX802" s="262"/>
      <c r="EY802" s="262"/>
      <c r="EZ802" s="262"/>
      <c r="FA802" s="262"/>
      <c r="FB802" s="262"/>
      <c r="FC802" s="262"/>
      <c r="FD802" s="262"/>
      <c r="FE802" s="262"/>
      <c r="FF802" s="262"/>
      <c r="FG802" s="262"/>
      <c r="FH802" s="262"/>
      <c r="FI802" s="262"/>
      <c r="FJ802" s="262"/>
      <c r="FK802" s="262"/>
      <c r="FL802" s="262"/>
      <c r="FM802" s="262"/>
      <c r="FN802" s="262"/>
      <c r="FO802" s="262"/>
      <c r="FP802" s="262"/>
      <c r="FQ802" s="262"/>
      <c r="FR802" s="262"/>
      <c r="FS802" s="262"/>
      <c r="FT802" s="262"/>
      <c r="FU802" s="262"/>
      <c r="FV802" s="262"/>
      <c r="FW802" s="262"/>
      <c r="FX802" s="262"/>
      <c r="FY802" s="262"/>
      <c r="FZ802" s="262"/>
      <c r="GA802" s="262"/>
      <c r="GB802" s="262"/>
      <c r="GC802" s="262"/>
      <c r="GD802" s="262"/>
    </row>
    <row r="803" spans="1:186" s="279" customFormat="1" x14ac:dyDescent="0.2">
      <c r="A803" s="339" t="s">
        <v>12698</v>
      </c>
      <c r="B803" s="280" t="s">
        <v>5268</v>
      </c>
      <c r="C803" s="281" t="s">
        <v>5269</v>
      </c>
      <c r="D803" s="130" t="s">
        <v>18</v>
      </c>
      <c r="E803" s="130">
        <v>4200</v>
      </c>
      <c r="F803" s="130">
        <v>0.2</v>
      </c>
      <c r="G803" s="282"/>
      <c r="H803" s="283"/>
      <c r="I803" s="358">
        <v>1.99</v>
      </c>
      <c r="J803" s="284">
        <f>IF(ISNUMBER(I803),ROUND(F803*E803*I803,2),"")</f>
        <v>1671.6</v>
      </c>
      <c r="K803" s="283">
        <f>BDI!$E$17</f>
        <v>0.18609999999999999</v>
      </c>
      <c r="L803" s="283"/>
      <c r="M803" s="283"/>
      <c r="N803" s="131">
        <f t="shared" si="13"/>
        <v>2.36</v>
      </c>
      <c r="O803" s="340">
        <f>IF(ISNUMBER(I803),ROUND(F803*N803*E803,2),"")</f>
        <v>1982.4</v>
      </c>
      <c r="P803" s="262"/>
      <c r="Q803" s="262"/>
      <c r="R803" s="262"/>
      <c r="S803" s="262"/>
      <c r="T803" s="262"/>
      <c r="U803" s="262"/>
      <c r="V803" s="262"/>
      <c r="W803" s="262"/>
      <c r="X803" s="262"/>
      <c r="Y803" s="262"/>
      <c r="Z803" s="262"/>
      <c r="AA803" s="262"/>
      <c r="AB803" s="262"/>
      <c r="AC803" s="262"/>
      <c r="AD803" s="262"/>
      <c r="AE803" s="262"/>
      <c r="AF803" s="262"/>
      <c r="AG803" s="262"/>
      <c r="AH803" s="262"/>
      <c r="AI803" s="262"/>
      <c r="AJ803" s="262"/>
      <c r="AK803" s="262"/>
      <c r="AL803" s="262"/>
      <c r="AM803" s="262"/>
      <c r="AN803" s="262"/>
      <c r="AO803" s="262"/>
      <c r="AP803" s="262"/>
      <c r="AQ803" s="262"/>
      <c r="AR803" s="262"/>
      <c r="AS803" s="262"/>
      <c r="AT803" s="262"/>
      <c r="AU803" s="262"/>
      <c r="AV803" s="262"/>
      <c r="AW803" s="262"/>
      <c r="AX803" s="262"/>
      <c r="AY803" s="262"/>
      <c r="AZ803" s="262"/>
      <c r="BA803" s="262"/>
      <c r="BB803" s="262"/>
      <c r="BC803" s="262"/>
      <c r="BD803" s="262"/>
      <c r="BE803" s="262"/>
      <c r="BF803" s="262"/>
      <c r="BG803" s="262"/>
      <c r="BH803" s="262"/>
      <c r="BI803" s="262"/>
      <c r="BJ803" s="262"/>
      <c r="BK803" s="262"/>
      <c r="BL803" s="262"/>
      <c r="BM803" s="262"/>
      <c r="BN803" s="262"/>
      <c r="BO803" s="262"/>
      <c r="BP803" s="262"/>
      <c r="BQ803" s="262"/>
      <c r="BR803" s="262"/>
      <c r="BS803" s="262"/>
      <c r="BT803" s="262"/>
      <c r="BU803" s="262"/>
      <c r="BV803" s="262"/>
      <c r="BW803" s="262"/>
      <c r="BX803" s="262"/>
      <c r="BY803" s="262"/>
      <c r="BZ803" s="262"/>
      <c r="CA803" s="262"/>
      <c r="CB803" s="262"/>
      <c r="CC803" s="262"/>
      <c r="CD803" s="262"/>
      <c r="CE803" s="262"/>
      <c r="CF803" s="262"/>
      <c r="CG803" s="262"/>
      <c r="CH803" s="262"/>
      <c r="CI803" s="262"/>
      <c r="CJ803" s="262"/>
      <c r="CK803" s="262"/>
      <c r="CL803" s="262"/>
      <c r="CM803" s="262"/>
      <c r="CN803" s="262"/>
      <c r="CO803" s="262"/>
      <c r="CP803" s="262"/>
      <c r="CQ803" s="262"/>
      <c r="CR803" s="262"/>
      <c r="CS803" s="262"/>
      <c r="CT803" s="262"/>
      <c r="CU803" s="262"/>
      <c r="CV803" s="262"/>
      <c r="CW803" s="262"/>
      <c r="CX803" s="262"/>
      <c r="CY803" s="262"/>
      <c r="CZ803" s="262"/>
      <c r="DA803" s="262"/>
      <c r="DB803" s="262"/>
      <c r="DC803" s="262"/>
      <c r="DD803" s="262"/>
      <c r="DE803" s="262"/>
      <c r="DF803" s="262"/>
      <c r="DG803" s="262"/>
      <c r="DH803" s="262"/>
      <c r="DI803" s="262"/>
      <c r="DJ803" s="262"/>
      <c r="DK803" s="262"/>
      <c r="DL803" s="262"/>
      <c r="DM803" s="262"/>
      <c r="DN803" s="262"/>
      <c r="DO803" s="262"/>
      <c r="DP803" s="262"/>
      <c r="DQ803" s="262"/>
      <c r="DR803" s="262"/>
      <c r="DS803" s="262"/>
      <c r="DT803" s="262"/>
      <c r="DU803" s="262"/>
      <c r="DV803" s="262"/>
      <c r="DW803" s="262"/>
      <c r="DX803" s="262"/>
      <c r="DY803" s="262"/>
      <c r="DZ803" s="262"/>
      <c r="EA803" s="262"/>
      <c r="EB803" s="262"/>
      <c r="EC803" s="262"/>
      <c r="ED803" s="262"/>
      <c r="EE803" s="262"/>
      <c r="EF803" s="262"/>
      <c r="EG803" s="262"/>
      <c r="EH803" s="262"/>
      <c r="EI803" s="262"/>
      <c r="EJ803" s="262"/>
      <c r="EK803" s="262"/>
      <c r="EL803" s="262"/>
      <c r="EM803" s="262"/>
      <c r="EN803" s="262"/>
      <c r="EO803" s="262"/>
      <c r="EP803" s="262"/>
      <c r="EQ803" s="262"/>
      <c r="ER803" s="262"/>
      <c r="ES803" s="262"/>
      <c r="ET803" s="262"/>
      <c r="EU803" s="262"/>
      <c r="EV803" s="262"/>
      <c r="EW803" s="262"/>
      <c r="EX803" s="262"/>
      <c r="EY803" s="262"/>
      <c r="EZ803" s="262"/>
      <c r="FA803" s="262"/>
      <c r="FB803" s="262"/>
      <c r="FC803" s="262"/>
      <c r="FD803" s="262"/>
      <c r="FE803" s="262"/>
      <c r="FF803" s="262"/>
      <c r="FG803" s="262"/>
      <c r="FH803" s="262"/>
      <c r="FI803" s="262"/>
      <c r="FJ803" s="262"/>
      <c r="FK803" s="262"/>
      <c r="FL803" s="262"/>
      <c r="FM803" s="262"/>
      <c r="FN803" s="262"/>
      <c r="FO803" s="262"/>
      <c r="FP803" s="262"/>
      <c r="FQ803" s="262"/>
      <c r="FR803" s="262"/>
      <c r="FS803" s="262"/>
      <c r="FT803" s="262"/>
      <c r="FU803" s="262"/>
      <c r="FV803" s="262"/>
      <c r="FW803" s="262"/>
      <c r="FX803" s="262"/>
      <c r="FY803" s="262"/>
      <c r="FZ803" s="262"/>
      <c r="GA803" s="262"/>
      <c r="GB803" s="262"/>
      <c r="GC803" s="262"/>
      <c r="GD803" s="262"/>
    </row>
    <row r="804" spans="1:186" s="279" customFormat="1" x14ac:dyDescent="0.2">
      <c r="A804" s="339" t="s">
        <v>12699</v>
      </c>
      <c r="B804" s="280" t="s">
        <v>5300</v>
      </c>
      <c r="C804" s="281" t="s">
        <v>5301</v>
      </c>
      <c r="D804" s="130" t="s">
        <v>106</v>
      </c>
      <c r="E804" s="130">
        <v>2625</v>
      </c>
      <c r="F804" s="130">
        <v>0.2</v>
      </c>
      <c r="G804" s="282"/>
      <c r="H804" s="283"/>
      <c r="I804" s="358">
        <v>1.3</v>
      </c>
      <c r="J804" s="284">
        <f>IF(ISNUMBER(I804),ROUND(F804*E804*I804,2),"")</f>
        <v>682.5</v>
      </c>
      <c r="K804" s="283">
        <f>BDI!$E$17</f>
        <v>0.18609999999999999</v>
      </c>
      <c r="L804" s="283"/>
      <c r="M804" s="283"/>
      <c r="N804" s="131">
        <f t="shared" si="13"/>
        <v>1.54</v>
      </c>
      <c r="O804" s="340">
        <f>IF(ISNUMBER(I804),ROUND(F804*N804*E804,2),"")</f>
        <v>808.5</v>
      </c>
      <c r="P804" s="262"/>
      <c r="Q804" s="262"/>
      <c r="R804" s="262"/>
      <c r="S804" s="262"/>
      <c r="T804" s="262"/>
      <c r="U804" s="262"/>
      <c r="V804" s="262"/>
      <c r="W804" s="262"/>
      <c r="X804" s="262"/>
      <c r="Y804" s="262"/>
      <c r="Z804" s="262"/>
      <c r="AA804" s="262"/>
      <c r="AB804" s="262"/>
      <c r="AC804" s="262"/>
      <c r="AD804" s="262"/>
      <c r="AE804" s="262"/>
      <c r="AF804" s="262"/>
      <c r="AG804" s="262"/>
      <c r="AH804" s="262"/>
      <c r="AI804" s="262"/>
      <c r="AJ804" s="262"/>
      <c r="AK804" s="262"/>
      <c r="AL804" s="262"/>
      <c r="AM804" s="262"/>
      <c r="AN804" s="262"/>
      <c r="AO804" s="262"/>
      <c r="AP804" s="262"/>
      <c r="AQ804" s="262"/>
      <c r="AR804" s="262"/>
      <c r="AS804" s="262"/>
      <c r="AT804" s="262"/>
      <c r="AU804" s="262"/>
      <c r="AV804" s="262"/>
      <c r="AW804" s="262"/>
      <c r="AX804" s="262"/>
      <c r="AY804" s="262"/>
      <c r="AZ804" s="262"/>
      <c r="BA804" s="262"/>
      <c r="BB804" s="262"/>
      <c r="BC804" s="262"/>
      <c r="BD804" s="262"/>
      <c r="BE804" s="262"/>
      <c r="BF804" s="262"/>
      <c r="BG804" s="262"/>
      <c r="BH804" s="262"/>
      <c r="BI804" s="262"/>
      <c r="BJ804" s="262"/>
      <c r="BK804" s="262"/>
      <c r="BL804" s="262"/>
      <c r="BM804" s="262"/>
      <c r="BN804" s="262"/>
      <c r="BO804" s="262"/>
      <c r="BP804" s="262"/>
      <c r="BQ804" s="262"/>
      <c r="BR804" s="262"/>
      <c r="BS804" s="262"/>
      <c r="BT804" s="262"/>
      <c r="BU804" s="262"/>
      <c r="BV804" s="262"/>
      <c r="BW804" s="262"/>
      <c r="BX804" s="262"/>
      <c r="BY804" s="262"/>
      <c r="BZ804" s="262"/>
      <c r="CA804" s="262"/>
      <c r="CB804" s="262"/>
      <c r="CC804" s="262"/>
      <c r="CD804" s="262"/>
      <c r="CE804" s="262"/>
      <c r="CF804" s="262"/>
      <c r="CG804" s="262"/>
      <c r="CH804" s="262"/>
      <c r="CI804" s="262"/>
      <c r="CJ804" s="262"/>
      <c r="CK804" s="262"/>
      <c r="CL804" s="262"/>
      <c r="CM804" s="262"/>
      <c r="CN804" s="262"/>
      <c r="CO804" s="262"/>
      <c r="CP804" s="262"/>
      <c r="CQ804" s="262"/>
      <c r="CR804" s="262"/>
      <c r="CS804" s="262"/>
      <c r="CT804" s="262"/>
      <c r="CU804" s="262"/>
      <c r="CV804" s="262"/>
      <c r="CW804" s="262"/>
      <c r="CX804" s="262"/>
      <c r="CY804" s="262"/>
      <c r="CZ804" s="262"/>
      <c r="DA804" s="262"/>
      <c r="DB804" s="262"/>
      <c r="DC804" s="262"/>
      <c r="DD804" s="262"/>
      <c r="DE804" s="262"/>
      <c r="DF804" s="262"/>
      <c r="DG804" s="262"/>
      <c r="DH804" s="262"/>
      <c r="DI804" s="262"/>
      <c r="DJ804" s="262"/>
      <c r="DK804" s="262"/>
      <c r="DL804" s="262"/>
      <c r="DM804" s="262"/>
      <c r="DN804" s="262"/>
      <c r="DO804" s="262"/>
      <c r="DP804" s="262"/>
      <c r="DQ804" s="262"/>
      <c r="DR804" s="262"/>
      <c r="DS804" s="262"/>
      <c r="DT804" s="262"/>
      <c r="DU804" s="262"/>
      <c r="DV804" s="262"/>
      <c r="DW804" s="262"/>
      <c r="DX804" s="262"/>
      <c r="DY804" s="262"/>
      <c r="DZ804" s="262"/>
      <c r="EA804" s="262"/>
      <c r="EB804" s="262"/>
      <c r="EC804" s="262"/>
      <c r="ED804" s="262"/>
      <c r="EE804" s="262"/>
      <c r="EF804" s="262"/>
      <c r="EG804" s="262"/>
      <c r="EH804" s="262"/>
      <c r="EI804" s="262"/>
      <c r="EJ804" s="262"/>
      <c r="EK804" s="262"/>
      <c r="EL804" s="262"/>
      <c r="EM804" s="262"/>
      <c r="EN804" s="262"/>
      <c r="EO804" s="262"/>
      <c r="EP804" s="262"/>
      <c r="EQ804" s="262"/>
      <c r="ER804" s="262"/>
      <c r="ES804" s="262"/>
      <c r="ET804" s="262"/>
      <c r="EU804" s="262"/>
      <c r="EV804" s="262"/>
      <c r="EW804" s="262"/>
      <c r="EX804" s="262"/>
      <c r="EY804" s="262"/>
      <c r="EZ804" s="262"/>
      <c r="FA804" s="262"/>
      <c r="FB804" s="262"/>
      <c r="FC804" s="262"/>
      <c r="FD804" s="262"/>
      <c r="FE804" s="262"/>
      <c r="FF804" s="262"/>
      <c r="FG804" s="262"/>
      <c r="FH804" s="262"/>
      <c r="FI804" s="262"/>
      <c r="FJ804" s="262"/>
      <c r="FK804" s="262"/>
      <c r="FL804" s="262"/>
      <c r="FM804" s="262"/>
      <c r="FN804" s="262"/>
      <c r="FO804" s="262"/>
      <c r="FP804" s="262"/>
      <c r="FQ804" s="262"/>
      <c r="FR804" s="262"/>
      <c r="FS804" s="262"/>
      <c r="FT804" s="262"/>
      <c r="FU804" s="262"/>
      <c r="FV804" s="262"/>
      <c r="FW804" s="262"/>
      <c r="FX804" s="262"/>
      <c r="FY804" s="262"/>
      <c r="FZ804" s="262"/>
      <c r="GA804" s="262"/>
      <c r="GB804" s="262"/>
      <c r="GC804" s="262"/>
      <c r="GD804" s="262"/>
    </row>
    <row r="805" spans="1:186" s="279" customFormat="1" x14ac:dyDescent="0.2">
      <c r="A805" s="339" t="s">
        <v>12700</v>
      </c>
      <c r="B805" s="280" t="s">
        <v>5302</v>
      </c>
      <c r="C805" s="281" t="s">
        <v>5303</v>
      </c>
      <c r="D805" s="130" t="s">
        <v>106</v>
      </c>
      <c r="E805" s="130">
        <v>5250</v>
      </c>
      <c r="F805" s="130">
        <v>0.2</v>
      </c>
      <c r="G805" s="282"/>
      <c r="H805" s="283"/>
      <c r="I805" s="358">
        <v>2.02</v>
      </c>
      <c r="J805" s="284">
        <f>IF(ISNUMBER(I805),ROUND(F805*E805*I805,2),"")</f>
        <v>2121</v>
      </c>
      <c r="K805" s="283">
        <f>BDI!$E$17</f>
        <v>0.18609999999999999</v>
      </c>
      <c r="L805" s="283"/>
      <c r="M805" s="283"/>
      <c r="N805" s="131">
        <f t="shared" si="13"/>
        <v>2.4</v>
      </c>
      <c r="O805" s="340">
        <f>IF(ISNUMBER(I805),ROUND(F805*N805*E805,2),"")</f>
        <v>2520</v>
      </c>
      <c r="P805" s="262"/>
      <c r="Q805" s="262"/>
      <c r="R805" s="262"/>
      <c r="S805" s="262"/>
      <c r="T805" s="262"/>
      <c r="U805" s="262"/>
      <c r="V805" s="262"/>
      <c r="W805" s="262"/>
      <c r="X805" s="262"/>
      <c r="Y805" s="262"/>
      <c r="Z805" s="262"/>
      <c r="AA805" s="262"/>
      <c r="AB805" s="262"/>
      <c r="AC805" s="262"/>
      <c r="AD805" s="262"/>
      <c r="AE805" s="262"/>
      <c r="AF805" s="262"/>
      <c r="AG805" s="262"/>
      <c r="AH805" s="262"/>
      <c r="AI805" s="262"/>
      <c r="AJ805" s="262"/>
      <c r="AK805" s="262"/>
      <c r="AL805" s="262"/>
      <c r="AM805" s="262"/>
      <c r="AN805" s="262"/>
      <c r="AO805" s="262"/>
      <c r="AP805" s="262"/>
      <c r="AQ805" s="262"/>
      <c r="AR805" s="262"/>
      <c r="AS805" s="262"/>
      <c r="AT805" s="262"/>
      <c r="AU805" s="262"/>
      <c r="AV805" s="262"/>
      <c r="AW805" s="262"/>
      <c r="AX805" s="262"/>
      <c r="AY805" s="262"/>
      <c r="AZ805" s="262"/>
      <c r="BA805" s="262"/>
      <c r="BB805" s="262"/>
      <c r="BC805" s="262"/>
      <c r="BD805" s="262"/>
      <c r="BE805" s="262"/>
      <c r="BF805" s="262"/>
      <c r="BG805" s="262"/>
      <c r="BH805" s="262"/>
      <c r="BI805" s="262"/>
      <c r="BJ805" s="262"/>
      <c r="BK805" s="262"/>
      <c r="BL805" s="262"/>
      <c r="BM805" s="262"/>
      <c r="BN805" s="262"/>
      <c r="BO805" s="262"/>
      <c r="BP805" s="262"/>
      <c r="BQ805" s="262"/>
      <c r="BR805" s="262"/>
      <c r="BS805" s="262"/>
      <c r="BT805" s="262"/>
      <c r="BU805" s="262"/>
      <c r="BV805" s="262"/>
      <c r="BW805" s="262"/>
      <c r="BX805" s="262"/>
      <c r="BY805" s="262"/>
      <c r="BZ805" s="262"/>
      <c r="CA805" s="262"/>
      <c r="CB805" s="262"/>
      <c r="CC805" s="262"/>
      <c r="CD805" s="262"/>
      <c r="CE805" s="262"/>
      <c r="CF805" s="262"/>
      <c r="CG805" s="262"/>
      <c r="CH805" s="262"/>
      <c r="CI805" s="262"/>
      <c r="CJ805" s="262"/>
      <c r="CK805" s="262"/>
      <c r="CL805" s="262"/>
      <c r="CM805" s="262"/>
      <c r="CN805" s="262"/>
      <c r="CO805" s="262"/>
      <c r="CP805" s="262"/>
      <c r="CQ805" s="262"/>
      <c r="CR805" s="262"/>
      <c r="CS805" s="262"/>
      <c r="CT805" s="262"/>
      <c r="CU805" s="262"/>
      <c r="CV805" s="262"/>
      <c r="CW805" s="262"/>
      <c r="CX805" s="262"/>
      <c r="CY805" s="262"/>
      <c r="CZ805" s="262"/>
      <c r="DA805" s="262"/>
      <c r="DB805" s="262"/>
      <c r="DC805" s="262"/>
      <c r="DD805" s="262"/>
      <c r="DE805" s="262"/>
      <c r="DF805" s="262"/>
      <c r="DG805" s="262"/>
      <c r="DH805" s="262"/>
      <c r="DI805" s="262"/>
      <c r="DJ805" s="262"/>
      <c r="DK805" s="262"/>
      <c r="DL805" s="262"/>
      <c r="DM805" s="262"/>
      <c r="DN805" s="262"/>
      <c r="DO805" s="262"/>
      <c r="DP805" s="262"/>
      <c r="DQ805" s="262"/>
      <c r="DR805" s="262"/>
      <c r="DS805" s="262"/>
      <c r="DT805" s="262"/>
      <c r="DU805" s="262"/>
      <c r="DV805" s="262"/>
      <c r="DW805" s="262"/>
      <c r="DX805" s="262"/>
      <c r="DY805" s="262"/>
      <c r="DZ805" s="262"/>
      <c r="EA805" s="262"/>
      <c r="EB805" s="262"/>
      <c r="EC805" s="262"/>
      <c r="ED805" s="262"/>
      <c r="EE805" s="262"/>
      <c r="EF805" s="262"/>
      <c r="EG805" s="262"/>
      <c r="EH805" s="262"/>
      <c r="EI805" s="262"/>
      <c r="EJ805" s="262"/>
      <c r="EK805" s="262"/>
      <c r="EL805" s="262"/>
      <c r="EM805" s="262"/>
      <c r="EN805" s="262"/>
      <c r="EO805" s="262"/>
      <c r="EP805" s="262"/>
      <c r="EQ805" s="262"/>
      <c r="ER805" s="262"/>
      <c r="ES805" s="262"/>
      <c r="ET805" s="262"/>
      <c r="EU805" s="262"/>
      <c r="EV805" s="262"/>
      <c r="EW805" s="262"/>
      <c r="EX805" s="262"/>
      <c r="EY805" s="262"/>
      <c r="EZ805" s="262"/>
      <c r="FA805" s="262"/>
      <c r="FB805" s="262"/>
      <c r="FC805" s="262"/>
      <c r="FD805" s="262"/>
      <c r="FE805" s="262"/>
      <c r="FF805" s="262"/>
      <c r="FG805" s="262"/>
      <c r="FH805" s="262"/>
      <c r="FI805" s="262"/>
      <c r="FJ805" s="262"/>
      <c r="FK805" s="262"/>
      <c r="FL805" s="262"/>
      <c r="FM805" s="262"/>
      <c r="FN805" s="262"/>
      <c r="FO805" s="262"/>
      <c r="FP805" s="262"/>
      <c r="FQ805" s="262"/>
      <c r="FR805" s="262"/>
      <c r="FS805" s="262"/>
      <c r="FT805" s="262"/>
      <c r="FU805" s="262"/>
      <c r="FV805" s="262"/>
      <c r="FW805" s="262"/>
      <c r="FX805" s="262"/>
      <c r="FY805" s="262"/>
      <c r="FZ805" s="262"/>
      <c r="GA805" s="262"/>
      <c r="GB805" s="262"/>
      <c r="GC805" s="262"/>
      <c r="GD805" s="262"/>
    </row>
    <row r="806" spans="1:186" s="279" customFormat="1" x14ac:dyDescent="0.2">
      <c r="A806" s="339" t="s">
        <v>12701</v>
      </c>
      <c r="B806" s="280" t="s">
        <v>5304</v>
      </c>
      <c r="C806" s="281" t="s">
        <v>5305</v>
      </c>
      <c r="D806" s="130" t="s">
        <v>106</v>
      </c>
      <c r="E806" s="130">
        <v>52500</v>
      </c>
      <c r="F806" s="130">
        <v>0.2</v>
      </c>
      <c r="G806" s="282"/>
      <c r="H806" s="283"/>
      <c r="I806" s="358">
        <v>2.64</v>
      </c>
      <c r="J806" s="284">
        <f>IF(ISNUMBER(I806),ROUND(F806*E806*I806,2),"")</f>
        <v>27720</v>
      </c>
      <c r="K806" s="283">
        <f>BDI!$E$17</f>
        <v>0.18609999999999999</v>
      </c>
      <c r="L806" s="283"/>
      <c r="M806" s="283"/>
      <c r="N806" s="131">
        <f t="shared" si="13"/>
        <v>3.13</v>
      </c>
      <c r="O806" s="340">
        <f>IF(ISNUMBER(I806),ROUND(F806*N806*E806,2),"")</f>
        <v>32865</v>
      </c>
      <c r="P806" s="262"/>
      <c r="Q806" s="262"/>
      <c r="R806" s="262"/>
      <c r="S806" s="262"/>
      <c r="T806" s="262"/>
      <c r="U806" s="262"/>
      <c r="V806" s="262"/>
      <c r="W806" s="262"/>
      <c r="X806" s="262"/>
      <c r="Y806" s="262"/>
      <c r="Z806" s="262"/>
      <c r="AA806" s="262"/>
      <c r="AB806" s="262"/>
      <c r="AC806" s="262"/>
      <c r="AD806" s="262"/>
      <c r="AE806" s="262"/>
      <c r="AF806" s="262"/>
      <c r="AG806" s="262"/>
      <c r="AH806" s="262"/>
      <c r="AI806" s="262"/>
      <c r="AJ806" s="262"/>
      <c r="AK806" s="262"/>
      <c r="AL806" s="262"/>
      <c r="AM806" s="262"/>
      <c r="AN806" s="262"/>
      <c r="AO806" s="262"/>
      <c r="AP806" s="262"/>
      <c r="AQ806" s="262"/>
      <c r="AR806" s="262"/>
      <c r="AS806" s="262"/>
      <c r="AT806" s="262"/>
      <c r="AU806" s="262"/>
      <c r="AV806" s="262"/>
      <c r="AW806" s="262"/>
      <c r="AX806" s="262"/>
      <c r="AY806" s="262"/>
      <c r="AZ806" s="262"/>
      <c r="BA806" s="262"/>
      <c r="BB806" s="262"/>
      <c r="BC806" s="262"/>
      <c r="BD806" s="262"/>
      <c r="BE806" s="262"/>
      <c r="BF806" s="262"/>
      <c r="BG806" s="262"/>
      <c r="BH806" s="262"/>
      <c r="BI806" s="262"/>
      <c r="BJ806" s="262"/>
      <c r="BK806" s="262"/>
      <c r="BL806" s="262"/>
      <c r="BM806" s="262"/>
      <c r="BN806" s="262"/>
      <c r="BO806" s="262"/>
      <c r="BP806" s="262"/>
      <c r="BQ806" s="262"/>
      <c r="BR806" s="262"/>
      <c r="BS806" s="262"/>
      <c r="BT806" s="262"/>
      <c r="BU806" s="262"/>
      <c r="BV806" s="262"/>
      <c r="BW806" s="262"/>
      <c r="BX806" s="262"/>
      <c r="BY806" s="262"/>
      <c r="BZ806" s="262"/>
      <c r="CA806" s="262"/>
      <c r="CB806" s="262"/>
      <c r="CC806" s="262"/>
      <c r="CD806" s="262"/>
      <c r="CE806" s="262"/>
      <c r="CF806" s="262"/>
      <c r="CG806" s="262"/>
      <c r="CH806" s="262"/>
      <c r="CI806" s="262"/>
      <c r="CJ806" s="262"/>
      <c r="CK806" s="262"/>
      <c r="CL806" s="262"/>
      <c r="CM806" s="262"/>
      <c r="CN806" s="262"/>
      <c r="CO806" s="262"/>
      <c r="CP806" s="262"/>
      <c r="CQ806" s="262"/>
      <c r="CR806" s="262"/>
      <c r="CS806" s="262"/>
      <c r="CT806" s="262"/>
      <c r="CU806" s="262"/>
      <c r="CV806" s="262"/>
      <c r="CW806" s="262"/>
      <c r="CX806" s="262"/>
      <c r="CY806" s="262"/>
      <c r="CZ806" s="262"/>
      <c r="DA806" s="262"/>
      <c r="DB806" s="262"/>
      <c r="DC806" s="262"/>
      <c r="DD806" s="262"/>
      <c r="DE806" s="262"/>
      <c r="DF806" s="262"/>
      <c r="DG806" s="262"/>
      <c r="DH806" s="262"/>
      <c r="DI806" s="262"/>
      <c r="DJ806" s="262"/>
      <c r="DK806" s="262"/>
      <c r="DL806" s="262"/>
      <c r="DM806" s="262"/>
      <c r="DN806" s="262"/>
      <c r="DO806" s="262"/>
      <c r="DP806" s="262"/>
      <c r="DQ806" s="262"/>
      <c r="DR806" s="262"/>
      <c r="DS806" s="262"/>
      <c r="DT806" s="262"/>
      <c r="DU806" s="262"/>
      <c r="DV806" s="262"/>
      <c r="DW806" s="262"/>
      <c r="DX806" s="262"/>
      <c r="DY806" s="262"/>
      <c r="DZ806" s="262"/>
      <c r="EA806" s="262"/>
      <c r="EB806" s="262"/>
      <c r="EC806" s="262"/>
      <c r="ED806" s="262"/>
      <c r="EE806" s="262"/>
      <c r="EF806" s="262"/>
      <c r="EG806" s="262"/>
      <c r="EH806" s="262"/>
      <c r="EI806" s="262"/>
      <c r="EJ806" s="262"/>
      <c r="EK806" s="262"/>
      <c r="EL806" s="262"/>
      <c r="EM806" s="262"/>
      <c r="EN806" s="262"/>
      <c r="EO806" s="262"/>
      <c r="EP806" s="262"/>
      <c r="EQ806" s="262"/>
      <c r="ER806" s="262"/>
      <c r="ES806" s="262"/>
      <c r="ET806" s="262"/>
      <c r="EU806" s="262"/>
      <c r="EV806" s="262"/>
      <c r="EW806" s="262"/>
      <c r="EX806" s="262"/>
      <c r="EY806" s="262"/>
      <c r="EZ806" s="262"/>
      <c r="FA806" s="262"/>
      <c r="FB806" s="262"/>
      <c r="FC806" s="262"/>
      <c r="FD806" s="262"/>
      <c r="FE806" s="262"/>
      <c r="FF806" s="262"/>
      <c r="FG806" s="262"/>
      <c r="FH806" s="262"/>
      <c r="FI806" s="262"/>
      <c r="FJ806" s="262"/>
      <c r="FK806" s="262"/>
      <c r="FL806" s="262"/>
      <c r="FM806" s="262"/>
      <c r="FN806" s="262"/>
      <c r="FO806" s="262"/>
      <c r="FP806" s="262"/>
      <c r="FQ806" s="262"/>
      <c r="FR806" s="262"/>
      <c r="FS806" s="262"/>
      <c r="FT806" s="262"/>
      <c r="FU806" s="262"/>
      <c r="FV806" s="262"/>
      <c r="FW806" s="262"/>
      <c r="FX806" s="262"/>
      <c r="FY806" s="262"/>
      <c r="FZ806" s="262"/>
      <c r="GA806" s="262"/>
      <c r="GB806" s="262"/>
      <c r="GC806" s="262"/>
      <c r="GD806" s="262"/>
    </row>
    <row r="807" spans="1:186" s="279" customFormat="1" x14ac:dyDescent="0.2">
      <c r="A807" s="339" t="s">
        <v>12702</v>
      </c>
      <c r="B807" s="280" t="s">
        <v>5306</v>
      </c>
      <c r="C807" s="281" t="s">
        <v>5307</v>
      </c>
      <c r="D807" s="130" t="s">
        <v>106</v>
      </c>
      <c r="E807" s="130">
        <v>26250</v>
      </c>
      <c r="F807" s="130">
        <v>0.2</v>
      </c>
      <c r="G807" s="282"/>
      <c r="H807" s="283"/>
      <c r="I807" s="358">
        <v>4.67</v>
      </c>
      <c r="J807" s="284">
        <f>IF(ISNUMBER(I807),ROUND(F807*E807*I807,2),"")</f>
        <v>24517.5</v>
      </c>
      <c r="K807" s="283">
        <f>BDI!$E$17</f>
        <v>0.18609999999999999</v>
      </c>
      <c r="L807" s="283"/>
      <c r="M807" s="283"/>
      <c r="N807" s="131">
        <f t="shared" si="13"/>
        <v>5.54</v>
      </c>
      <c r="O807" s="340">
        <f>IF(ISNUMBER(I807),ROUND(F807*N807*E807,2),"")</f>
        <v>29085</v>
      </c>
      <c r="P807" s="262"/>
      <c r="Q807" s="262"/>
      <c r="R807" s="262"/>
      <c r="S807" s="262"/>
      <c r="T807" s="262"/>
      <c r="U807" s="262"/>
      <c r="V807" s="262"/>
      <c r="W807" s="262"/>
      <c r="X807" s="262"/>
      <c r="Y807" s="262"/>
      <c r="Z807" s="262"/>
      <c r="AA807" s="262"/>
      <c r="AB807" s="262"/>
      <c r="AC807" s="262"/>
      <c r="AD807" s="262"/>
      <c r="AE807" s="262"/>
      <c r="AF807" s="262"/>
      <c r="AG807" s="262"/>
      <c r="AH807" s="262"/>
      <c r="AI807" s="262"/>
      <c r="AJ807" s="262"/>
      <c r="AK807" s="262"/>
      <c r="AL807" s="262"/>
      <c r="AM807" s="262"/>
      <c r="AN807" s="262"/>
      <c r="AO807" s="262"/>
      <c r="AP807" s="262"/>
      <c r="AQ807" s="262"/>
      <c r="AR807" s="262"/>
      <c r="AS807" s="262"/>
      <c r="AT807" s="262"/>
      <c r="AU807" s="262"/>
      <c r="AV807" s="262"/>
      <c r="AW807" s="262"/>
      <c r="AX807" s="262"/>
      <c r="AY807" s="262"/>
      <c r="AZ807" s="262"/>
      <c r="BA807" s="262"/>
      <c r="BB807" s="262"/>
      <c r="BC807" s="262"/>
      <c r="BD807" s="262"/>
      <c r="BE807" s="262"/>
      <c r="BF807" s="262"/>
      <c r="BG807" s="262"/>
      <c r="BH807" s="262"/>
      <c r="BI807" s="262"/>
      <c r="BJ807" s="262"/>
      <c r="BK807" s="262"/>
      <c r="BL807" s="262"/>
      <c r="BM807" s="262"/>
      <c r="BN807" s="262"/>
      <c r="BO807" s="262"/>
      <c r="BP807" s="262"/>
      <c r="BQ807" s="262"/>
      <c r="BR807" s="262"/>
      <c r="BS807" s="262"/>
      <c r="BT807" s="262"/>
      <c r="BU807" s="262"/>
      <c r="BV807" s="262"/>
      <c r="BW807" s="262"/>
      <c r="BX807" s="262"/>
      <c r="BY807" s="262"/>
      <c r="BZ807" s="262"/>
      <c r="CA807" s="262"/>
      <c r="CB807" s="262"/>
      <c r="CC807" s="262"/>
      <c r="CD807" s="262"/>
      <c r="CE807" s="262"/>
      <c r="CF807" s="262"/>
      <c r="CG807" s="262"/>
      <c r="CH807" s="262"/>
      <c r="CI807" s="262"/>
      <c r="CJ807" s="262"/>
      <c r="CK807" s="262"/>
      <c r="CL807" s="262"/>
      <c r="CM807" s="262"/>
      <c r="CN807" s="262"/>
      <c r="CO807" s="262"/>
      <c r="CP807" s="262"/>
      <c r="CQ807" s="262"/>
      <c r="CR807" s="262"/>
      <c r="CS807" s="262"/>
      <c r="CT807" s="262"/>
      <c r="CU807" s="262"/>
      <c r="CV807" s="262"/>
      <c r="CW807" s="262"/>
      <c r="CX807" s="262"/>
      <c r="CY807" s="262"/>
      <c r="CZ807" s="262"/>
      <c r="DA807" s="262"/>
      <c r="DB807" s="262"/>
      <c r="DC807" s="262"/>
      <c r="DD807" s="262"/>
      <c r="DE807" s="262"/>
      <c r="DF807" s="262"/>
      <c r="DG807" s="262"/>
      <c r="DH807" s="262"/>
      <c r="DI807" s="262"/>
      <c r="DJ807" s="262"/>
      <c r="DK807" s="262"/>
      <c r="DL807" s="262"/>
      <c r="DM807" s="262"/>
      <c r="DN807" s="262"/>
      <c r="DO807" s="262"/>
      <c r="DP807" s="262"/>
      <c r="DQ807" s="262"/>
      <c r="DR807" s="262"/>
      <c r="DS807" s="262"/>
      <c r="DT807" s="262"/>
      <c r="DU807" s="262"/>
      <c r="DV807" s="262"/>
      <c r="DW807" s="262"/>
      <c r="DX807" s="262"/>
      <c r="DY807" s="262"/>
      <c r="DZ807" s="262"/>
      <c r="EA807" s="262"/>
      <c r="EB807" s="262"/>
      <c r="EC807" s="262"/>
      <c r="ED807" s="262"/>
      <c r="EE807" s="262"/>
      <c r="EF807" s="262"/>
      <c r="EG807" s="262"/>
      <c r="EH807" s="262"/>
      <c r="EI807" s="262"/>
      <c r="EJ807" s="262"/>
      <c r="EK807" s="262"/>
      <c r="EL807" s="262"/>
      <c r="EM807" s="262"/>
      <c r="EN807" s="262"/>
      <c r="EO807" s="262"/>
      <c r="EP807" s="262"/>
      <c r="EQ807" s="262"/>
      <c r="ER807" s="262"/>
      <c r="ES807" s="262"/>
      <c r="ET807" s="262"/>
      <c r="EU807" s="262"/>
      <c r="EV807" s="262"/>
      <c r="EW807" s="262"/>
      <c r="EX807" s="262"/>
      <c r="EY807" s="262"/>
      <c r="EZ807" s="262"/>
      <c r="FA807" s="262"/>
      <c r="FB807" s="262"/>
      <c r="FC807" s="262"/>
      <c r="FD807" s="262"/>
      <c r="FE807" s="262"/>
      <c r="FF807" s="262"/>
      <c r="FG807" s="262"/>
      <c r="FH807" s="262"/>
      <c r="FI807" s="262"/>
      <c r="FJ807" s="262"/>
      <c r="FK807" s="262"/>
      <c r="FL807" s="262"/>
      <c r="FM807" s="262"/>
      <c r="FN807" s="262"/>
      <c r="FO807" s="262"/>
      <c r="FP807" s="262"/>
      <c r="FQ807" s="262"/>
      <c r="FR807" s="262"/>
      <c r="FS807" s="262"/>
      <c r="FT807" s="262"/>
      <c r="FU807" s="262"/>
      <c r="FV807" s="262"/>
      <c r="FW807" s="262"/>
      <c r="FX807" s="262"/>
      <c r="FY807" s="262"/>
      <c r="FZ807" s="262"/>
      <c r="GA807" s="262"/>
      <c r="GB807" s="262"/>
      <c r="GC807" s="262"/>
      <c r="GD807" s="262"/>
    </row>
    <row r="808" spans="1:186" s="279" customFormat="1" x14ac:dyDescent="0.2">
      <c r="A808" s="339" t="s">
        <v>12703</v>
      </c>
      <c r="B808" s="280" t="s">
        <v>5308</v>
      </c>
      <c r="C808" s="281" t="s">
        <v>5309</v>
      </c>
      <c r="D808" s="130" t="s">
        <v>106</v>
      </c>
      <c r="E808" s="130">
        <v>10500</v>
      </c>
      <c r="F808" s="130">
        <v>0.2</v>
      </c>
      <c r="G808" s="282"/>
      <c r="H808" s="283"/>
      <c r="I808" s="358">
        <v>6.4</v>
      </c>
      <c r="J808" s="284">
        <f>IF(ISNUMBER(I808),ROUND(F808*E808*I808,2),"")</f>
        <v>13440</v>
      </c>
      <c r="K808" s="283">
        <f>BDI!$E$17</f>
        <v>0.18609999999999999</v>
      </c>
      <c r="L808" s="283"/>
      <c r="M808" s="283"/>
      <c r="N808" s="131">
        <f t="shared" si="13"/>
        <v>7.59</v>
      </c>
      <c r="O808" s="340">
        <f>IF(ISNUMBER(I808),ROUND(F808*N808*E808,2),"")</f>
        <v>15939</v>
      </c>
      <c r="P808" s="262"/>
      <c r="Q808" s="262"/>
      <c r="R808" s="262"/>
      <c r="S808" s="262"/>
      <c r="T808" s="262"/>
      <c r="U808" s="262"/>
      <c r="V808" s="262"/>
      <c r="W808" s="262"/>
      <c r="X808" s="262"/>
      <c r="Y808" s="262"/>
      <c r="Z808" s="262"/>
      <c r="AA808" s="262"/>
      <c r="AB808" s="262"/>
      <c r="AC808" s="262"/>
      <c r="AD808" s="262"/>
      <c r="AE808" s="262"/>
      <c r="AF808" s="262"/>
      <c r="AG808" s="262"/>
      <c r="AH808" s="262"/>
      <c r="AI808" s="262"/>
      <c r="AJ808" s="262"/>
      <c r="AK808" s="262"/>
      <c r="AL808" s="262"/>
      <c r="AM808" s="262"/>
      <c r="AN808" s="262"/>
      <c r="AO808" s="262"/>
      <c r="AP808" s="262"/>
      <c r="AQ808" s="262"/>
      <c r="AR808" s="262"/>
      <c r="AS808" s="262"/>
      <c r="AT808" s="262"/>
      <c r="AU808" s="262"/>
      <c r="AV808" s="262"/>
      <c r="AW808" s="262"/>
      <c r="AX808" s="262"/>
      <c r="AY808" s="262"/>
      <c r="AZ808" s="262"/>
      <c r="BA808" s="262"/>
      <c r="BB808" s="262"/>
      <c r="BC808" s="262"/>
      <c r="BD808" s="262"/>
      <c r="BE808" s="262"/>
      <c r="BF808" s="262"/>
      <c r="BG808" s="262"/>
      <c r="BH808" s="262"/>
      <c r="BI808" s="262"/>
      <c r="BJ808" s="262"/>
      <c r="BK808" s="262"/>
      <c r="BL808" s="262"/>
      <c r="BM808" s="262"/>
      <c r="BN808" s="262"/>
      <c r="BO808" s="262"/>
      <c r="BP808" s="262"/>
      <c r="BQ808" s="262"/>
      <c r="BR808" s="262"/>
      <c r="BS808" s="262"/>
      <c r="BT808" s="262"/>
      <c r="BU808" s="262"/>
      <c r="BV808" s="262"/>
      <c r="BW808" s="262"/>
      <c r="BX808" s="262"/>
      <c r="BY808" s="262"/>
      <c r="BZ808" s="262"/>
      <c r="CA808" s="262"/>
      <c r="CB808" s="262"/>
      <c r="CC808" s="262"/>
      <c r="CD808" s="262"/>
      <c r="CE808" s="262"/>
      <c r="CF808" s="262"/>
      <c r="CG808" s="262"/>
      <c r="CH808" s="262"/>
      <c r="CI808" s="262"/>
      <c r="CJ808" s="262"/>
      <c r="CK808" s="262"/>
      <c r="CL808" s="262"/>
      <c r="CM808" s="262"/>
      <c r="CN808" s="262"/>
      <c r="CO808" s="262"/>
      <c r="CP808" s="262"/>
      <c r="CQ808" s="262"/>
      <c r="CR808" s="262"/>
      <c r="CS808" s="262"/>
      <c r="CT808" s="262"/>
      <c r="CU808" s="262"/>
      <c r="CV808" s="262"/>
      <c r="CW808" s="262"/>
      <c r="CX808" s="262"/>
      <c r="CY808" s="262"/>
      <c r="CZ808" s="262"/>
      <c r="DA808" s="262"/>
      <c r="DB808" s="262"/>
      <c r="DC808" s="262"/>
      <c r="DD808" s="262"/>
      <c r="DE808" s="262"/>
      <c r="DF808" s="262"/>
      <c r="DG808" s="262"/>
      <c r="DH808" s="262"/>
      <c r="DI808" s="262"/>
      <c r="DJ808" s="262"/>
      <c r="DK808" s="262"/>
      <c r="DL808" s="262"/>
      <c r="DM808" s="262"/>
      <c r="DN808" s="262"/>
      <c r="DO808" s="262"/>
      <c r="DP808" s="262"/>
      <c r="DQ808" s="262"/>
      <c r="DR808" s="262"/>
      <c r="DS808" s="262"/>
      <c r="DT808" s="262"/>
      <c r="DU808" s="262"/>
      <c r="DV808" s="262"/>
      <c r="DW808" s="262"/>
      <c r="DX808" s="262"/>
      <c r="DY808" s="262"/>
      <c r="DZ808" s="262"/>
      <c r="EA808" s="262"/>
      <c r="EB808" s="262"/>
      <c r="EC808" s="262"/>
      <c r="ED808" s="262"/>
      <c r="EE808" s="262"/>
      <c r="EF808" s="262"/>
      <c r="EG808" s="262"/>
      <c r="EH808" s="262"/>
      <c r="EI808" s="262"/>
      <c r="EJ808" s="262"/>
      <c r="EK808" s="262"/>
      <c r="EL808" s="262"/>
      <c r="EM808" s="262"/>
      <c r="EN808" s="262"/>
      <c r="EO808" s="262"/>
      <c r="EP808" s="262"/>
      <c r="EQ808" s="262"/>
      <c r="ER808" s="262"/>
      <c r="ES808" s="262"/>
      <c r="ET808" s="262"/>
      <c r="EU808" s="262"/>
      <c r="EV808" s="262"/>
      <c r="EW808" s="262"/>
      <c r="EX808" s="262"/>
      <c r="EY808" s="262"/>
      <c r="EZ808" s="262"/>
      <c r="FA808" s="262"/>
      <c r="FB808" s="262"/>
      <c r="FC808" s="262"/>
      <c r="FD808" s="262"/>
      <c r="FE808" s="262"/>
      <c r="FF808" s="262"/>
      <c r="FG808" s="262"/>
      <c r="FH808" s="262"/>
      <c r="FI808" s="262"/>
      <c r="FJ808" s="262"/>
      <c r="FK808" s="262"/>
      <c r="FL808" s="262"/>
      <c r="FM808" s="262"/>
      <c r="FN808" s="262"/>
      <c r="FO808" s="262"/>
      <c r="FP808" s="262"/>
      <c r="FQ808" s="262"/>
      <c r="FR808" s="262"/>
      <c r="FS808" s="262"/>
      <c r="FT808" s="262"/>
      <c r="FU808" s="262"/>
      <c r="FV808" s="262"/>
      <c r="FW808" s="262"/>
      <c r="FX808" s="262"/>
      <c r="FY808" s="262"/>
      <c r="FZ808" s="262"/>
      <c r="GA808" s="262"/>
      <c r="GB808" s="262"/>
      <c r="GC808" s="262"/>
      <c r="GD808" s="262"/>
    </row>
    <row r="809" spans="1:186" s="279" customFormat="1" x14ac:dyDescent="0.2">
      <c r="A809" s="339" t="s">
        <v>12704</v>
      </c>
      <c r="B809" s="280" t="s">
        <v>5310</v>
      </c>
      <c r="C809" s="281" t="s">
        <v>5311</v>
      </c>
      <c r="D809" s="130" t="s">
        <v>106</v>
      </c>
      <c r="E809" s="130">
        <v>7749.9999999999991</v>
      </c>
      <c r="F809" s="130">
        <v>0.2</v>
      </c>
      <c r="G809" s="282"/>
      <c r="H809" s="283"/>
      <c r="I809" s="358">
        <v>10.79</v>
      </c>
      <c r="J809" s="284">
        <f>IF(ISNUMBER(I809),ROUND(F809*E809*I809,2),"")</f>
        <v>16724.5</v>
      </c>
      <c r="K809" s="283">
        <f>BDI!$E$17</f>
        <v>0.18609999999999999</v>
      </c>
      <c r="L809" s="283"/>
      <c r="M809" s="283"/>
      <c r="N809" s="131">
        <f t="shared" si="13"/>
        <v>12.8</v>
      </c>
      <c r="O809" s="340">
        <f>IF(ISNUMBER(I809),ROUND(F809*N809*E809,2),"")</f>
        <v>19840</v>
      </c>
      <c r="P809" s="262"/>
      <c r="Q809" s="262"/>
      <c r="R809" s="262"/>
      <c r="S809" s="262"/>
      <c r="T809" s="262"/>
      <c r="U809" s="262"/>
      <c r="V809" s="262"/>
      <c r="W809" s="262"/>
      <c r="X809" s="262"/>
      <c r="Y809" s="262"/>
      <c r="Z809" s="262"/>
      <c r="AA809" s="262"/>
      <c r="AB809" s="262"/>
      <c r="AC809" s="262"/>
      <c r="AD809" s="262"/>
      <c r="AE809" s="262"/>
      <c r="AF809" s="262"/>
      <c r="AG809" s="262"/>
      <c r="AH809" s="262"/>
      <c r="AI809" s="262"/>
      <c r="AJ809" s="262"/>
      <c r="AK809" s="262"/>
      <c r="AL809" s="262"/>
      <c r="AM809" s="262"/>
      <c r="AN809" s="262"/>
      <c r="AO809" s="262"/>
      <c r="AP809" s="262"/>
      <c r="AQ809" s="262"/>
      <c r="AR809" s="262"/>
      <c r="AS809" s="262"/>
      <c r="AT809" s="262"/>
      <c r="AU809" s="262"/>
      <c r="AV809" s="262"/>
      <c r="AW809" s="262"/>
      <c r="AX809" s="262"/>
      <c r="AY809" s="262"/>
      <c r="AZ809" s="262"/>
      <c r="BA809" s="262"/>
      <c r="BB809" s="262"/>
      <c r="BC809" s="262"/>
      <c r="BD809" s="262"/>
      <c r="BE809" s="262"/>
      <c r="BF809" s="262"/>
      <c r="BG809" s="262"/>
      <c r="BH809" s="262"/>
      <c r="BI809" s="262"/>
      <c r="BJ809" s="262"/>
      <c r="BK809" s="262"/>
      <c r="BL809" s="262"/>
      <c r="BM809" s="262"/>
      <c r="BN809" s="262"/>
      <c r="BO809" s="262"/>
      <c r="BP809" s="262"/>
      <c r="BQ809" s="262"/>
      <c r="BR809" s="262"/>
      <c r="BS809" s="262"/>
      <c r="BT809" s="262"/>
      <c r="BU809" s="262"/>
      <c r="BV809" s="262"/>
      <c r="BW809" s="262"/>
      <c r="BX809" s="262"/>
      <c r="BY809" s="262"/>
      <c r="BZ809" s="262"/>
      <c r="CA809" s="262"/>
      <c r="CB809" s="262"/>
      <c r="CC809" s="262"/>
      <c r="CD809" s="262"/>
      <c r="CE809" s="262"/>
      <c r="CF809" s="262"/>
      <c r="CG809" s="262"/>
      <c r="CH809" s="262"/>
      <c r="CI809" s="262"/>
      <c r="CJ809" s="262"/>
      <c r="CK809" s="262"/>
      <c r="CL809" s="262"/>
      <c r="CM809" s="262"/>
      <c r="CN809" s="262"/>
      <c r="CO809" s="262"/>
      <c r="CP809" s="262"/>
      <c r="CQ809" s="262"/>
      <c r="CR809" s="262"/>
      <c r="CS809" s="262"/>
      <c r="CT809" s="262"/>
      <c r="CU809" s="262"/>
      <c r="CV809" s="262"/>
      <c r="CW809" s="262"/>
      <c r="CX809" s="262"/>
      <c r="CY809" s="262"/>
      <c r="CZ809" s="262"/>
      <c r="DA809" s="262"/>
      <c r="DB809" s="262"/>
      <c r="DC809" s="262"/>
      <c r="DD809" s="262"/>
      <c r="DE809" s="262"/>
      <c r="DF809" s="262"/>
      <c r="DG809" s="262"/>
      <c r="DH809" s="262"/>
      <c r="DI809" s="262"/>
      <c r="DJ809" s="262"/>
      <c r="DK809" s="262"/>
      <c r="DL809" s="262"/>
      <c r="DM809" s="262"/>
      <c r="DN809" s="262"/>
      <c r="DO809" s="262"/>
      <c r="DP809" s="262"/>
      <c r="DQ809" s="262"/>
      <c r="DR809" s="262"/>
      <c r="DS809" s="262"/>
      <c r="DT809" s="262"/>
      <c r="DU809" s="262"/>
      <c r="DV809" s="262"/>
      <c r="DW809" s="262"/>
      <c r="DX809" s="262"/>
      <c r="DY809" s="262"/>
      <c r="DZ809" s="262"/>
      <c r="EA809" s="262"/>
      <c r="EB809" s="262"/>
      <c r="EC809" s="262"/>
      <c r="ED809" s="262"/>
      <c r="EE809" s="262"/>
      <c r="EF809" s="262"/>
      <c r="EG809" s="262"/>
      <c r="EH809" s="262"/>
      <c r="EI809" s="262"/>
      <c r="EJ809" s="262"/>
      <c r="EK809" s="262"/>
      <c r="EL809" s="262"/>
      <c r="EM809" s="262"/>
      <c r="EN809" s="262"/>
      <c r="EO809" s="262"/>
      <c r="EP809" s="262"/>
      <c r="EQ809" s="262"/>
      <c r="ER809" s="262"/>
      <c r="ES809" s="262"/>
      <c r="ET809" s="262"/>
      <c r="EU809" s="262"/>
      <c r="EV809" s="262"/>
      <c r="EW809" s="262"/>
      <c r="EX809" s="262"/>
      <c r="EY809" s="262"/>
      <c r="EZ809" s="262"/>
      <c r="FA809" s="262"/>
      <c r="FB809" s="262"/>
      <c r="FC809" s="262"/>
      <c r="FD809" s="262"/>
      <c r="FE809" s="262"/>
      <c r="FF809" s="262"/>
      <c r="FG809" s="262"/>
      <c r="FH809" s="262"/>
      <c r="FI809" s="262"/>
      <c r="FJ809" s="262"/>
      <c r="FK809" s="262"/>
      <c r="FL809" s="262"/>
      <c r="FM809" s="262"/>
      <c r="FN809" s="262"/>
      <c r="FO809" s="262"/>
      <c r="FP809" s="262"/>
      <c r="FQ809" s="262"/>
      <c r="FR809" s="262"/>
      <c r="FS809" s="262"/>
      <c r="FT809" s="262"/>
      <c r="FU809" s="262"/>
      <c r="FV809" s="262"/>
      <c r="FW809" s="262"/>
      <c r="FX809" s="262"/>
      <c r="FY809" s="262"/>
      <c r="FZ809" s="262"/>
      <c r="GA809" s="262"/>
      <c r="GB809" s="262"/>
      <c r="GC809" s="262"/>
      <c r="GD809" s="262"/>
    </row>
    <row r="810" spans="1:186" s="279" customFormat="1" x14ac:dyDescent="0.2">
      <c r="A810" s="339" t="s">
        <v>12705</v>
      </c>
      <c r="B810" s="280" t="s">
        <v>5312</v>
      </c>
      <c r="C810" s="281" t="s">
        <v>5313</v>
      </c>
      <c r="D810" s="130" t="s">
        <v>106</v>
      </c>
      <c r="E810" s="130">
        <v>7749.9999999999991</v>
      </c>
      <c r="F810" s="130">
        <v>0.2</v>
      </c>
      <c r="G810" s="282"/>
      <c r="H810" s="283"/>
      <c r="I810" s="358">
        <v>16.190000000000001</v>
      </c>
      <c r="J810" s="284">
        <f>IF(ISNUMBER(I810),ROUND(F810*E810*I810,2),"")</f>
        <v>25094.5</v>
      </c>
      <c r="K810" s="283">
        <f>BDI!$E$17</f>
        <v>0.18609999999999999</v>
      </c>
      <c r="L810" s="283"/>
      <c r="M810" s="283"/>
      <c r="N810" s="131">
        <f t="shared" si="13"/>
        <v>19.2</v>
      </c>
      <c r="O810" s="340">
        <f>IF(ISNUMBER(I810),ROUND(F810*N810*E810,2),"")</f>
        <v>29760</v>
      </c>
      <c r="P810" s="262"/>
      <c r="Q810" s="262"/>
      <c r="R810" s="262"/>
      <c r="S810" s="262"/>
      <c r="T810" s="262"/>
      <c r="U810" s="262"/>
      <c r="V810" s="262"/>
      <c r="W810" s="262"/>
      <c r="X810" s="262"/>
      <c r="Y810" s="262"/>
      <c r="Z810" s="262"/>
      <c r="AA810" s="262"/>
      <c r="AB810" s="262"/>
      <c r="AC810" s="262"/>
      <c r="AD810" s="262"/>
      <c r="AE810" s="262"/>
      <c r="AF810" s="262"/>
      <c r="AG810" s="262"/>
      <c r="AH810" s="262"/>
      <c r="AI810" s="262"/>
      <c r="AJ810" s="262"/>
      <c r="AK810" s="262"/>
      <c r="AL810" s="262"/>
      <c r="AM810" s="262"/>
      <c r="AN810" s="262"/>
      <c r="AO810" s="262"/>
      <c r="AP810" s="262"/>
      <c r="AQ810" s="262"/>
      <c r="AR810" s="262"/>
      <c r="AS810" s="262"/>
      <c r="AT810" s="262"/>
      <c r="AU810" s="262"/>
      <c r="AV810" s="262"/>
      <c r="AW810" s="262"/>
      <c r="AX810" s="262"/>
      <c r="AY810" s="262"/>
      <c r="AZ810" s="262"/>
      <c r="BA810" s="262"/>
      <c r="BB810" s="262"/>
      <c r="BC810" s="262"/>
      <c r="BD810" s="262"/>
      <c r="BE810" s="262"/>
      <c r="BF810" s="262"/>
      <c r="BG810" s="262"/>
      <c r="BH810" s="262"/>
      <c r="BI810" s="262"/>
      <c r="BJ810" s="262"/>
      <c r="BK810" s="262"/>
      <c r="BL810" s="262"/>
      <c r="BM810" s="262"/>
      <c r="BN810" s="262"/>
      <c r="BO810" s="262"/>
      <c r="BP810" s="262"/>
      <c r="BQ810" s="262"/>
      <c r="BR810" s="262"/>
      <c r="BS810" s="262"/>
      <c r="BT810" s="262"/>
      <c r="BU810" s="262"/>
      <c r="BV810" s="262"/>
      <c r="BW810" s="262"/>
      <c r="BX810" s="262"/>
      <c r="BY810" s="262"/>
      <c r="BZ810" s="262"/>
      <c r="CA810" s="262"/>
      <c r="CB810" s="262"/>
      <c r="CC810" s="262"/>
      <c r="CD810" s="262"/>
      <c r="CE810" s="262"/>
      <c r="CF810" s="262"/>
      <c r="CG810" s="262"/>
      <c r="CH810" s="262"/>
      <c r="CI810" s="262"/>
      <c r="CJ810" s="262"/>
      <c r="CK810" s="262"/>
      <c r="CL810" s="262"/>
      <c r="CM810" s="262"/>
      <c r="CN810" s="262"/>
      <c r="CO810" s="262"/>
      <c r="CP810" s="262"/>
      <c r="CQ810" s="262"/>
      <c r="CR810" s="262"/>
      <c r="CS810" s="262"/>
      <c r="CT810" s="262"/>
      <c r="CU810" s="262"/>
      <c r="CV810" s="262"/>
      <c r="CW810" s="262"/>
      <c r="CX810" s="262"/>
      <c r="CY810" s="262"/>
      <c r="CZ810" s="262"/>
      <c r="DA810" s="262"/>
      <c r="DB810" s="262"/>
      <c r="DC810" s="262"/>
      <c r="DD810" s="262"/>
      <c r="DE810" s="262"/>
      <c r="DF810" s="262"/>
      <c r="DG810" s="262"/>
      <c r="DH810" s="262"/>
      <c r="DI810" s="262"/>
      <c r="DJ810" s="262"/>
      <c r="DK810" s="262"/>
      <c r="DL810" s="262"/>
      <c r="DM810" s="262"/>
      <c r="DN810" s="262"/>
      <c r="DO810" s="262"/>
      <c r="DP810" s="262"/>
      <c r="DQ810" s="262"/>
      <c r="DR810" s="262"/>
      <c r="DS810" s="262"/>
      <c r="DT810" s="262"/>
      <c r="DU810" s="262"/>
      <c r="DV810" s="262"/>
      <c r="DW810" s="262"/>
      <c r="DX810" s="262"/>
      <c r="DY810" s="262"/>
      <c r="DZ810" s="262"/>
      <c r="EA810" s="262"/>
      <c r="EB810" s="262"/>
      <c r="EC810" s="262"/>
      <c r="ED810" s="262"/>
      <c r="EE810" s="262"/>
      <c r="EF810" s="262"/>
      <c r="EG810" s="262"/>
      <c r="EH810" s="262"/>
      <c r="EI810" s="262"/>
      <c r="EJ810" s="262"/>
      <c r="EK810" s="262"/>
      <c r="EL810" s="262"/>
      <c r="EM810" s="262"/>
      <c r="EN810" s="262"/>
      <c r="EO810" s="262"/>
      <c r="EP810" s="262"/>
      <c r="EQ810" s="262"/>
      <c r="ER810" s="262"/>
      <c r="ES810" s="262"/>
      <c r="ET810" s="262"/>
      <c r="EU810" s="262"/>
      <c r="EV810" s="262"/>
      <c r="EW810" s="262"/>
      <c r="EX810" s="262"/>
      <c r="EY810" s="262"/>
      <c r="EZ810" s="262"/>
      <c r="FA810" s="262"/>
      <c r="FB810" s="262"/>
      <c r="FC810" s="262"/>
      <c r="FD810" s="262"/>
      <c r="FE810" s="262"/>
      <c r="FF810" s="262"/>
      <c r="FG810" s="262"/>
      <c r="FH810" s="262"/>
      <c r="FI810" s="262"/>
      <c r="FJ810" s="262"/>
      <c r="FK810" s="262"/>
      <c r="FL810" s="262"/>
      <c r="FM810" s="262"/>
      <c r="FN810" s="262"/>
      <c r="FO810" s="262"/>
      <c r="FP810" s="262"/>
      <c r="FQ810" s="262"/>
      <c r="FR810" s="262"/>
      <c r="FS810" s="262"/>
      <c r="FT810" s="262"/>
      <c r="FU810" s="262"/>
      <c r="FV810" s="262"/>
      <c r="FW810" s="262"/>
      <c r="FX810" s="262"/>
      <c r="FY810" s="262"/>
      <c r="FZ810" s="262"/>
      <c r="GA810" s="262"/>
      <c r="GB810" s="262"/>
      <c r="GC810" s="262"/>
      <c r="GD810" s="262"/>
    </row>
    <row r="811" spans="1:186" s="279" customFormat="1" x14ac:dyDescent="0.2">
      <c r="A811" s="339" t="s">
        <v>12706</v>
      </c>
      <c r="B811" s="280" t="s">
        <v>5314</v>
      </c>
      <c r="C811" s="281" t="s">
        <v>5315</v>
      </c>
      <c r="D811" s="130" t="s">
        <v>106</v>
      </c>
      <c r="E811" s="130">
        <v>5250</v>
      </c>
      <c r="F811" s="130">
        <v>0.2</v>
      </c>
      <c r="G811" s="282"/>
      <c r="H811" s="283"/>
      <c r="I811" s="358">
        <v>24.51</v>
      </c>
      <c r="J811" s="284">
        <f>IF(ISNUMBER(I811),ROUND(F811*E811*I811,2),"")</f>
        <v>25735.5</v>
      </c>
      <c r="K811" s="283">
        <f>BDI!$E$17</f>
        <v>0.18609999999999999</v>
      </c>
      <c r="L811" s="283"/>
      <c r="M811" s="283"/>
      <c r="N811" s="131">
        <f t="shared" si="13"/>
        <v>29.07</v>
      </c>
      <c r="O811" s="340">
        <f>IF(ISNUMBER(I811),ROUND(F811*N811*E811,2),"")</f>
        <v>30523.5</v>
      </c>
      <c r="P811" s="262"/>
      <c r="Q811" s="262"/>
      <c r="R811" s="262"/>
      <c r="S811" s="262"/>
      <c r="T811" s="262"/>
      <c r="U811" s="262"/>
      <c r="V811" s="262"/>
      <c r="W811" s="262"/>
      <c r="X811" s="262"/>
      <c r="Y811" s="262"/>
      <c r="Z811" s="262"/>
      <c r="AA811" s="262"/>
      <c r="AB811" s="262"/>
      <c r="AC811" s="262"/>
      <c r="AD811" s="262"/>
      <c r="AE811" s="262"/>
      <c r="AF811" s="262"/>
      <c r="AG811" s="262"/>
      <c r="AH811" s="262"/>
      <c r="AI811" s="262"/>
      <c r="AJ811" s="262"/>
      <c r="AK811" s="262"/>
      <c r="AL811" s="262"/>
      <c r="AM811" s="262"/>
      <c r="AN811" s="262"/>
      <c r="AO811" s="262"/>
      <c r="AP811" s="262"/>
      <c r="AQ811" s="262"/>
      <c r="AR811" s="262"/>
      <c r="AS811" s="262"/>
      <c r="AT811" s="262"/>
      <c r="AU811" s="262"/>
      <c r="AV811" s="262"/>
      <c r="AW811" s="262"/>
      <c r="AX811" s="262"/>
      <c r="AY811" s="262"/>
      <c r="AZ811" s="262"/>
      <c r="BA811" s="262"/>
      <c r="BB811" s="262"/>
      <c r="BC811" s="262"/>
      <c r="BD811" s="262"/>
      <c r="BE811" s="262"/>
      <c r="BF811" s="262"/>
      <c r="BG811" s="262"/>
      <c r="BH811" s="262"/>
      <c r="BI811" s="262"/>
      <c r="BJ811" s="262"/>
      <c r="BK811" s="262"/>
      <c r="BL811" s="262"/>
      <c r="BM811" s="262"/>
      <c r="BN811" s="262"/>
      <c r="BO811" s="262"/>
      <c r="BP811" s="262"/>
      <c r="BQ811" s="262"/>
      <c r="BR811" s="262"/>
      <c r="BS811" s="262"/>
      <c r="BT811" s="262"/>
      <c r="BU811" s="262"/>
      <c r="BV811" s="262"/>
      <c r="BW811" s="262"/>
      <c r="BX811" s="262"/>
      <c r="BY811" s="262"/>
      <c r="BZ811" s="262"/>
      <c r="CA811" s="262"/>
      <c r="CB811" s="262"/>
      <c r="CC811" s="262"/>
      <c r="CD811" s="262"/>
      <c r="CE811" s="262"/>
      <c r="CF811" s="262"/>
      <c r="CG811" s="262"/>
      <c r="CH811" s="262"/>
      <c r="CI811" s="262"/>
      <c r="CJ811" s="262"/>
      <c r="CK811" s="262"/>
      <c r="CL811" s="262"/>
      <c r="CM811" s="262"/>
      <c r="CN811" s="262"/>
      <c r="CO811" s="262"/>
      <c r="CP811" s="262"/>
      <c r="CQ811" s="262"/>
      <c r="CR811" s="262"/>
      <c r="CS811" s="262"/>
      <c r="CT811" s="262"/>
      <c r="CU811" s="262"/>
      <c r="CV811" s="262"/>
      <c r="CW811" s="262"/>
      <c r="CX811" s="262"/>
      <c r="CY811" s="262"/>
      <c r="CZ811" s="262"/>
      <c r="DA811" s="262"/>
      <c r="DB811" s="262"/>
      <c r="DC811" s="262"/>
      <c r="DD811" s="262"/>
      <c r="DE811" s="262"/>
      <c r="DF811" s="262"/>
      <c r="DG811" s="262"/>
      <c r="DH811" s="262"/>
      <c r="DI811" s="262"/>
      <c r="DJ811" s="262"/>
      <c r="DK811" s="262"/>
      <c r="DL811" s="262"/>
      <c r="DM811" s="262"/>
      <c r="DN811" s="262"/>
      <c r="DO811" s="262"/>
      <c r="DP811" s="262"/>
      <c r="DQ811" s="262"/>
      <c r="DR811" s="262"/>
      <c r="DS811" s="262"/>
      <c r="DT811" s="262"/>
      <c r="DU811" s="262"/>
      <c r="DV811" s="262"/>
      <c r="DW811" s="262"/>
      <c r="DX811" s="262"/>
      <c r="DY811" s="262"/>
      <c r="DZ811" s="262"/>
      <c r="EA811" s="262"/>
      <c r="EB811" s="262"/>
      <c r="EC811" s="262"/>
      <c r="ED811" s="262"/>
      <c r="EE811" s="262"/>
      <c r="EF811" s="262"/>
      <c r="EG811" s="262"/>
      <c r="EH811" s="262"/>
      <c r="EI811" s="262"/>
      <c r="EJ811" s="262"/>
      <c r="EK811" s="262"/>
      <c r="EL811" s="262"/>
      <c r="EM811" s="262"/>
      <c r="EN811" s="262"/>
      <c r="EO811" s="262"/>
      <c r="EP811" s="262"/>
      <c r="EQ811" s="262"/>
      <c r="ER811" s="262"/>
      <c r="ES811" s="262"/>
      <c r="ET811" s="262"/>
      <c r="EU811" s="262"/>
      <c r="EV811" s="262"/>
      <c r="EW811" s="262"/>
      <c r="EX811" s="262"/>
      <c r="EY811" s="262"/>
      <c r="EZ811" s="262"/>
      <c r="FA811" s="262"/>
      <c r="FB811" s="262"/>
      <c r="FC811" s="262"/>
      <c r="FD811" s="262"/>
      <c r="FE811" s="262"/>
      <c r="FF811" s="262"/>
      <c r="FG811" s="262"/>
      <c r="FH811" s="262"/>
      <c r="FI811" s="262"/>
      <c r="FJ811" s="262"/>
      <c r="FK811" s="262"/>
      <c r="FL811" s="262"/>
      <c r="FM811" s="262"/>
      <c r="FN811" s="262"/>
      <c r="FO811" s="262"/>
      <c r="FP811" s="262"/>
      <c r="FQ811" s="262"/>
      <c r="FR811" s="262"/>
      <c r="FS811" s="262"/>
      <c r="FT811" s="262"/>
      <c r="FU811" s="262"/>
      <c r="FV811" s="262"/>
      <c r="FW811" s="262"/>
      <c r="FX811" s="262"/>
      <c r="FY811" s="262"/>
      <c r="FZ811" s="262"/>
      <c r="GA811" s="262"/>
      <c r="GB811" s="262"/>
      <c r="GC811" s="262"/>
      <c r="GD811" s="262"/>
    </row>
    <row r="812" spans="1:186" s="279" customFormat="1" x14ac:dyDescent="0.2">
      <c r="A812" s="339" t="s">
        <v>12707</v>
      </c>
      <c r="B812" s="280" t="s">
        <v>5316</v>
      </c>
      <c r="C812" s="281" t="s">
        <v>5317</v>
      </c>
      <c r="D812" s="130" t="s">
        <v>106</v>
      </c>
      <c r="E812" s="130">
        <v>5250</v>
      </c>
      <c r="F812" s="130">
        <v>0.2</v>
      </c>
      <c r="G812" s="282"/>
      <c r="H812" s="283"/>
      <c r="I812" s="358">
        <v>35.119999999999997</v>
      </c>
      <c r="J812" s="284">
        <f>IF(ISNUMBER(I812),ROUND(F812*E812*I812,2),"")</f>
        <v>36876</v>
      </c>
      <c r="K812" s="283">
        <f>BDI!$E$17</f>
        <v>0.18609999999999999</v>
      </c>
      <c r="L812" s="283"/>
      <c r="M812" s="283"/>
      <c r="N812" s="131">
        <f t="shared" si="13"/>
        <v>41.66</v>
      </c>
      <c r="O812" s="340">
        <f>IF(ISNUMBER(I812),ROUND(F812*N812*E812,2),"")</f>
        <v>43743</v>
      </c>
      <c r="P812" s="262"/>
      <c r="Q812" s="262"/>
      <c r="R812" s="262"/>
      <c r="S812" s="262"/>
      <c r="T812" s="262"/>
      <c r="U812" s="262"/>
      <c r="V812" s="262"/>
      <c r="W812" s="262"/>
      <c r="X812" s="262"/>
      <c r="Y812" s="262"/>
      <c r="Z812" s="262"/>
      <c r="AA812" s="262"/>
      <c r="AB812" s="262"/>
      <c r="AC812" s="262"/>
      <c r="AD812" s="262"/>
      <c r="AE812" s="262"/>
      <c r="AF812" s="262"/>
      <c r="AG812" s="262"/>
      <c r="AH812" s="262"/>
      <c r="AI812" s="262"/>
      <c r="AJ812" s="262"/>
      <c r="AK812" s="262"/>
      <c r="AL812" s="262"/>
      <c r="AM812" s="262"/>
      <c r="AN812" s="262"/>
      <c r="AO812" s="262"/>
      <c r="AP812" s="262"/>
      <c r="AQ812" s="262"/>
      <c r="AR812" s="262"/>
      <c r="AS812" s="262"/>
      <c r="AT812" s="262"/>
      <c r="AU812" s="262"/>
      <c r="AV812" s="262"/>
      <c r="AW812" s="262"/>
      <c r="AX812" s="262"/>
      <c r="AY812" s="262"/>
      <c r="AZ812" s="262"/>
      <c r="BA812" s="262"/>
      <c r="BB812" s="262"/>
      <c r="BC812" s="262"/>
      <c r="BD812" s="262"/>
      <c r="BE812" s="262"/>
      <c r="BF812" s="262"/>
      <c r="BG812" s="262"/>
      <c r="BH812" s="262"/>
      <c r="BI812" s="262"/>
      <c r="BJ812" s="262"/>
      <c r="BK812" s="262"/>
      <c r="BL812" s="262"/>
      <c r="BM812" s="262"/>
      <c r="BN812" s="262"/>
      <c r="BO812" s="262"/>
      <c r="BP812" s="262"/>
      <c r="BQ812" s="262"/>
      <c r="BR812" s="262"/>
      <c r="BS812" s="262"/>
      <c r="BT812" s="262"/>
      <c r="BU812" s="262"/>
      <c r="BV812" s="262"/>
      <c r="BW812" s="262"/>
      <c r="BX812" s="262"/>
      <c r="BY812" s="262"/>
      <c r="BZ812" s="262"/>
      <c r="CA812" s="262"/>
      <c r="CB812" s="262"/>
      <c r="CC812" s="262"/>
      <c r="CD812" s="262"/>
      <c r="CE812" s="262"/>
      <c r="CF812" s="262"/>
      <c r="CG812" s="262"/>
      <c r="CH812" s="262"/>
      <c r="CI812" s="262"/>
      <c r="CJ812" s="262"/>
      <c r="CK812" s="262"/>
      <c r="CL812" s="262"/>
      <c r="CM812" s="262"/>
      <c r="CN812" s="262"/>
      <c r="CO812" s="262"/>
      <c r="CP812" s="262"/>
      <c r="CQ812" s="262"/>
      <c r="CR812" s="262"/>
      <c r="CS812" s="262"/>
      <c r="CT812" s="262"/>
      <c r="CU812" s="262"/>
      <c r="CV812" s="262"/>
      <c r="CW812" s="262"/>
      <c r="CX812" s="262"/>
      <c r="CY812" s="262"/>
      <c r="CZ812" s="262"/>
      <c r="DA812" s="262"/>
      <c r="DB812" s="262"/>
      <c r="DC812" s="262"/>
      <c r="DD812" s="262"/>
      <c r="DE812" s="262"/>
      <c r="DF812" s="262"/>
      <c r="DG812" s="262"/>
      <c r="DH812" s="262"/>
      <c r="DI812" s="262"/>
      <c r="DJ812" s="262"/>
      <c r="DK812" s="262"/>
      <c r="DL812" s="262"/>
      <c r="DM812" s="262"/>
      <c r="DN812" s="262"/>
      <c r="DO812" s="262"/>
      <c r="DP812" s="262"/>
      <c r="DQ812" s="262"/>
      <c r="DR812" s="262"/>
      <c r="DS812" s="262"/>
      <c r="DT812" s="262"/>
      <c r="DU812" s="262"/>
      <c r="DV812" s="262"/>
      <c r="DW812" s="262"/>
      <c r="DX812" s="262"/>
      <c r="DY812" s="262"/>
      <c r="DZ812" s="262"/>
      <c r="EA812" s="262"/>
      <c r="EB812" s="262"/>
      <c r="EC812" s="262"/>
      <c r="ED812" s="262"/>
      <c r="EE812" s="262"/>
      <c r="EF812" s="262"/>
      <c r="EG812" s="262"/>
      <c r="EH812" s="262"/>
      <c r="EI812" s="262"/>
      <c r="EJ812" s="262"/>
      <c r="EK812" s="262"/>
      <c r="EL812" s="262"/>
      <c r="EM812" s="262"/>
      <c r="EN812" s="262"/>
      <c r="EO812" s="262"/>
      <c r="EP812" s="262"/>
      <c r="EQ812" s="262"/>
      <c r="ER812" s="262"/>
      <c r="ES812" s="262"/>
      <c r="ET812" s="262"/>
      <c r="EU812" s="262"/>
      <c r="EV812" s="262"/>
      <c r="EW812" s="262"/>
      <c r="EX812" s="262"/>
      <c r="EY812" s="262"/>
      <c r="EZ812" s="262"/>
      <c r="FA812" s="262"/>
      <c r="FB812" s="262"/>
      <c r="FC812" s="262"/>
      <c r="FD812" s="262"/>
      <c r="FE812" s="262"/>
      <c r="FF812" s="262"/>
      <c r="FG812" s="262"/>
      <c r="FH812" s="262"/>
      <c r="FI812" s="262"/>
      <c r="FJ812" s="262"/>
      <c r="FK812" s="262"/>
      <c r="FL812" s="262"/>
      <c r="FM812" s="262"/>
      <c r="FN812" s="262"/>
      <c r="FO812" s="262"/>
      <c r="FP812" s="262"/>
      <c r="FQ812" s="262"/>
      <c r="FR812" s="262"/>
      <c r="FS812" s="262"/>
      <c r="FT812" s="262"/>
      <c r="FU812" s="262"/>
      <c r="FV812" s="262"/>
      <c r="FW812" s="262"/>
      <c r="FX812" s="262"/>
      <c r="FY812" s="262"/>
      <c r="FZ812" s="262"/>
      <c r="GA812" s="262"/>
      <c r="GB812" s="262"/>
      <c r="GC812" s="262"/>
      <c r="GD812" s="262"/>
    </row>
    <row r="813" spans="1:186" s="279" customFormat="1" x14ac:dyDescent="0.2">
      <c r="A813" s="339" t="s">
        <v>12708</v>
      </c>
      <c r="B813" s="280" t="s">
        <v>5318</v>
      </c>
      <c r="C813" s="281" t="s">
        <v>5319</v>
      </c>
      <c r="D813" s="130" t="s">
        <v>106</v>
      </c>
      <c r="E813" s="130">
        <v>5250</v>
      </c>
      <c r="F813" s="130">
        <v>0.2</v>
      </c>
      <c r="G813" s="282"/>
      <c r="H813" s="283"/>
      <c r="I813" s="358">
        <v>53.54</v>
      </c>
      <c r="J813" s="284">
        <f>IF(ISNUMBER(I813),ROUND(F813*E813*I813,2),"")</f>
        <v>56217</v>
      </c>
      <c r="K813" s="283">
        <f>BDI!$E$17</f>
        <v>0.18609999999999999</v>
      </c>
      <c r="L813" s="283"/>
      <c r="M813" s="283"/>
      <c r="N813" s="131">
        <f t="shared" si="13"/>
        <v>63.5</v>
      </c>
      <c r="O813" s="340">
        <f>IF(ISNUMBER(I813),ROUND(F813*N813*E813,2),"")</f>
        <v>66675</v>
      </c>
      <c r="P813" s="262"/>
      <c r="Q813" s="262"/>
      <c r="R813" s="262"/>
      <c r="S813" s="262"/>
      <c r="T813" s="262"/>
      <c r="U813" s="262"/>
      <c r="V813" s="262"/>
      <c r="W813" s="262"/>
      <c r="X813" s="262"/>
      <c r="Y813" s="262"/>
      <c r="Z813" s="262"/>
      <c r="AA813" s="262"/>
      <c r="AB813" s="262"/>
      <c r="AC813" s="262"/>
      <c r="AD813" s="262"/>
      <c r="AE813" s="262"/>
      <c r="AF813" s="262"/>
      <c r="AG813" s="262"/>
      <c r="AH813" s="262"/>
      <c r="AI813" s="262"/>
      <c r="AJ813" s="262"/>
      <c r="AK813" s="262"/>
      <c r="AL813" s="262"/>
      <c r="AM813" s="262"/>
      <c r="AN813" s="262"/>
      <c r="AO813" s="262"/>
      <c r="AP813" s="262"/>
      <c r="AQ813" s="262"/>
      <c r="AR813" s="262"/>
      <c r="AS813" s="262"/>
      <c r="AT813" s="262"/>
      <c r="AU813" s="262"/>
      <c r="AV813" s="262"/>
      <c r="AW813" s="262"/>
      <c r="AX813" s="262"/>
      <c r="AY813" s="262"/>
      <c r="AZ813" s="262"/>
      <c r="BA813" s="262"/>
      <c r="BB813" s="262"/>
      <c r="BC813" s="262"/>
      <c r="BD813" s="262"/>
      <c r="BE813" s="262"/>
      <c r="BF813" s="262"/>
      <c r="BG813" s="262"/>
      <c r="BH813" s="262"/>
      <c r="BI813" s="262"/>
      <c r="BJ813" s="262"/>
      <c r="BK813" s="262"/>
      <c r="BL813" s="262"/>
      <c r="BM813" s="262"/>
      <c r="BN813" s="262"/>
      <c r="BO813" s="262"/>
      <c r="BP813" s="262"/>
      <c r="BQ813" s="262"/>
      <c r="BR813" s="262"/>
      <c r="BS813" s="262"/>
      <c r="BT813" s="262"/>
      <c r="BU813" s="262"/>
      <c r="BV813" s="262"/>
      <c r="BW813" s="262"/>
      <c r="BX813" s="262"/>
      <c r="BY813" s="262"/>
      <c r="BZ813" s="262"/>
      <c r="CA813" s="262"/>
      <c r="CB813" s="262"/>
      <c r="CC813" s="262"/>
      <c r="CD813" s="262"/>
      <c r="CE813" s="262"/>
      <c r="CF813" s="262"/>
      <c r="CG813" s="262"/>
      <c r="CH813" s="262"/>
      <c r="CI813" s="262"/>
      <c r="CJ813" s="262"/>
      <c r="CK813" s="262"/>
      <c r="CL813" s="262"/>
      <c r="CM813" s="262"/>
      <c r="CN813" s="262"/>
      <c r="CO813" s="262"/>
      <c r="CP813" s="262"/>
      <c r="CQ813" s="262"/>
      <c r="CR813" s="262"/>
      <c r="CS813" s="262"/>
      <c r="CT813" s="262"/>
      <c r="CU813" s="262"/>
      <c r="CV813" s="262"/>
      <c r="CW813" s="262"/>
      <c r="CX813" s="262"/>
      <c r="CY813" s="262"/>
      <c r="CZ813" s="262"/>
      <c r="DA813" s="262"/>
      <c r="DB813" s="262"/>
      <c r="DC813" s="262"/>
      <c r="DD813" s="262"/>
      <c r="DE813" s="262"/>
      <c r="DF813" s="262"/>
      <c r="DG813" s="262"/>
      <c r="DH813" s="262"/>
      <c r="DI813" s="262"/>
      <c r="DJ813" s="262"/>
      <c r="DK813" s="262"/>
      <c r="DL813" s="262"/>
      <c r="DM813" s="262"/>
      <c r="DN813" s="262"/>
      <c r="DO813" s="262"/>
      <c r="DP813" s="262"/>
      <c r="DQ813" s="262"/>
      <c r="DR813" s="262"/>
      <c r="DS813" s="262"/>
      <c r="DT813" s="262"/>
      <c r="DU813" s="262"/>
      <c r="DV813" s="262"/>
      <c r="DW813" s="262"/>
      <c r="DX813" s="262"/>
      <c r="DY813" s="262"/>
      <c r="DZ813" s="262"/>
      <c r="EA813" s="262"/>
      <c r="EB813" s="262"/>
      <c r="EC813" s="262"/>
      <c r="ED813" s="262"/>
      <c r="EE813" s="262"/>
      <c r="EF813" s="262"/>
      <c r="EG813" s="262"/>
      <c r="EH813" s="262"/>
      <c r="EI813" s="262"/>
      <c r="EJ813" s="262"/>
      <c r="EK813" s="262"/>
      <c r="EL813" s="262"/>
      <c r="EM813" s="262"/>
      <c r="EN813" s="262"/>
      <c r="EO813" s="262"/>
      <c r="EP813" s="262"/>
      <c r="EQ813" s="262"/>
      <c r="ER813" s="262"/>
      <c r="ES813" s="262"/>
      <c r="ET813" s="262"/>
      <c r="EU813" s="262"/>
      <c r="EV813" s="262"/>
      <c r="EW813" s="262"/>
      <c r="EX813" s="262"/>
      <c r="EY813" s="262"/>
      <c r="EZ813" s="262"/>
      <c r="FA813" s="262"/>
      <c r="FB813" s="262"/>
      <c r="FC813" s="262"/>
      <c r="FD813" s="262"/>
      <c r="FE813" s="262"/>
      <c r="FF813" s="262"/>
      <c r="FG813" s="262"/>
      <c r="FH813" s="262"/>
      <c r="FI813" s="262"/>
      <c r="FJ813" s="262"/>
      <c r="FK813" s="262"/>
      <c r="FL813" s="262"/>
      <c r="FM813" s="262"/>
      <c r="FN813" s="262"/>
      <c r="FO813" s="262"/>
      <c r="FP813" s="262"/>
      <c r="FQ813" s="262"/>
      <c r="FR813" s="262"/>
      <c r="FS813" s="262"/>
      <c r="FT813" s="262"/>
      <c r="FU813" s="262"/>
      <c r="FV813" s="262"/>
      <c r="FW813" s="262"/>
      <c r="FX813" s="262"/>
      <c r="FY813" s="262"/>
      <c r="FZ813" s="262"/>
      <c r="GA813" s="262"/>
      <c r="GB813" s="262"/>
      <c r="GC813" s="262"/>
      <c r="GD813" s="262"/>
    </row>
    <row r="814" spans="1:186" s="279" customFormat="1" x14ac:dyDescent="0.2">
      <c r="A814" s="339" t="s">
        <v>12709</v>
      </c>
      <c r="B814" s="280" t="s">
        <v>5337</v>
      </c>
      <c r="C814" s="281" t="s">
        <v>5338</v>
      </c>
      <c r="D814" s="130" t="s">
        <v>106</v>
      </c>
      <c r="E814" s="130">
        <v>2500</v>
      </c>
      <c r="F814" s="130">
        <v>0.2</v>
      </c>
      <c r="G814" s="282"/>
      <c r="H814" s="283"/>
      <c r="I814" s="358">
        <v>6.6</v>
      </c>
      <c r="J814" s="284">
        <f>IF(ISNUMBER(I814),ROUND(F814*E814*I814,2),"")</f>
        <v>3300</v>
      </c>
      <c r="K814" s="283">
        <f>BDI!$E$17</f>
        <v>0.18609999999999999</v>
      </c>
      <c r="L814" s="283"/>
      <c r="M814" s="283"/>
      <c r="N814" s="131">
        <f t="shared" si="13"/>
        <v>7.83</v>
      </c>
      <c r="O814" s="340">
        <f>IF(ISNUMBER(I814),ROUND(F814*N814*E814,2),"")</f>
        <v>3915</v>
      </c>
      <c r="P814" s="262"/>
      <c r="Q814" s="262"/>
      <c r="R814" s="262"/>
      <c r="S814" s="262"/>
      <c r="T814" s="262"/>
      <c r="U814" s="262"/>
      <c r="V814" s="262"/>
      <c r="W814" s="262"/>
      <c r="X814" s="262"/>
      <c r="Y814" s="262"/>
      <c r="Z814" s="262"/>
      <c r="AA814" s="262"/>
      <c r="AB814" s="262"/>
      <c r="AC814" s="262"/>
      <c r="AD814" s="262"/>
      <c r="AE814" s="262"/>
      <c r="AF814" s="262"/>
      <c r="AG814" s="262"/>
      <c r="AH814" s="262"/>
      <c r="AI814" s="262"/>
      <c r="AJ814" s="262"/>
      <c r="AK814" s="262"/>
      <c r="AL814" s="262"/>
      <c r="AM814" s="262"/>
      <c r="AN814" s="262"/>
      <c r="AO814" s="262"/>
      <c r="AP814" s="262"/>
      <c r="AQ814" s="262"/>
      <c r="AR814" s="262"/>
      <c r="AS814" s="262"/>
      <c r="AT814" s="262"/>
      <c r="AU814" s="262"/>
      <c r="AV814" s="262"/>
      <c r="AW814" s="262"/>
      <c r="AX814" s="262"/>
      <c r="AY814" s="262"/>
      <c r="AZ814" s="262"/>
      <c r="BA814" s="262"/>
      <c r="BB814" s="262"/>
      <c r="BC814" s="262"/>
      <c r="BD814" s="262"/>
      <c r="BE814" s="262"/>
      <c r="BF814" s="262"/>
      <c r="BG814" s="262"/>
      <c r="BH814" s="262"/>
      <c r="BI814" s="262"/>
      <c r="BJ814" s="262"/>
      <c r="BK814" s="262"/>
      <c r="BL814" s="262"/>
      <c r="BM814" s="262"/>
      <c r="BN814" s="262"/>
      <c r="BO814" s="262"/>
      <c r="BP814" s="262"/>
      <c r="BQ814" s="262"/>
      <c r="BR814" s="262"/>
      <c r="BS814" s="262"/>
      <c r="BT814" s="262"/>
      <c r="BU814" s="262"/>
      <c r="BV814" s="262"/>
      <c r="BW814" s="262"/>
      <c r="BX814" s="262"/>
      <c r="BY814" s="262"/>
      <c r="BZ814" s="262"/>
      <c r="CA814" s="262"/>
      <c r="CB814" s="262"/>
      <c r="CC814" s="262"/>
      <c r="CD814" s="262"/>
      <c r="CE814" s="262"/>
      <c r="CF814" s="262"/>
      <c r="CG814" s="262"/>
      <c r="CH814" s="262"/>
      <c r="CI814" s="262"/>
      <c r="CJ814" s="262"/>
      <c r="CK814" s="262"/>
      <c r="CL814" s="262"/>
      <c r="CM814" s="262"/>
      <c r="CN814" s="262"/>
      <c r="CO814" s="262"/>
      <c r="CP814" s="262"/>
      <c r="CQ814" s="262"/>
      <c r="CR814" s="262"/>
      <c r="CS814" s="262"/>
      <c r="CT814" s="262"/>
      <c r="CU814" s="262"/>
      <c r="CV814" s="262"/>
      <c r="CW814" s="262"/>
      <c r="CX814" s="262"/>
      <c r="CY814" s="262"/>
      <c r="CZ814" s="262"/>
      <c r="DA814" s="262"/>
      <c r="DB814" s="262"/>
      <c r="DC814" s="262"/>
      <c r="DD814" s="262"/>
      <c r="DE814" s="262"/>
      <c r="DF814" s="262"/>
      <c r="DG814" s="262"/>
      <c r="DH814" s="262"/>
      <c r="DI814" s="262"/>
      <c r="DJ814" s="262"/>
      <c r="DK814" s="262"/>
      <c r="DL814" s="262"/>
      <c r="DM814" s="262"/>
      <c r="DN814" s="262"/>
      <c r="DO814" s="262"/>
      <c r="DP814" s="262"/>
      <c r="DQ814" s="262"/>
      <c r="DR814" s="262"/>
      <c r="DS814" s="262"/>
      <c r="DT814" s="262"/>
      <c r="DU814" s="262"/>
      <c r="DV814" s="262"/>
      <c r="DW814" s="262"/>
      <c r="DX814" s="262"/>
      <c r="DY814" s="262"/>
      <c r="DZ814" s="262"/>
      <c r="EA814" s="262"/>
      <c r="EB814" s="262"/>
      <c r="EC814" s="262"/>
      <c r="ED814" s="262"/>
      <c r="EE814" s="262"/>
      <c r="EF814" s="262"/>
      <c r="EG814" s="262"/>
      <c r="EH814" s="262"/>
      <c r="EI814" s="262"/>
      <c r="EJ814" s="262"/>
      <c r="EK814" s="262"/>
      <c r="EL814" s="262"/>
      <c r="EM814" s="262"/>
      <c r="EN814" s="262"/>
      <c r="EO814" s="262"/>
      <c r="EP814" s="262"/>
      <c r="EQ814" s="262"/>
      <c r="ER814" s="262"/>
      <c r="ES814" s="262"/>
      <c r="ET814" s="262"/>
      <c r="EU814" s="262"/>
      <c r="EV814" s="262"/>
      <c r="EW814" s="262"/>
      <c r="EX814" s="262"/>
      <c r="EY814" s="262"/>
      <c r="EZ814" s="262"/>
      <c r="FA814" s="262"/>
      <c r="FB814" s="262"/>
      <c r="FC814" s="262"/>
      <c r="FD814" s="262"/>
      <c r="FE814" s="262"/>
      <c r="FF814" s="262"/>
      <c r="FG814" s="262"/>
      <c r="FH814" s="262"/>
      <c r="FI814" s="262"/>
      <c r="FJ814" s="262"/>
      <c r="FK814" s="262"/>
      <c r="FL814" s="262"/>
      <c r="FM814" s="262"/>
      <c r="FN814" s="262"/>
      <c r="FO814" s="262"/>
      <c r="FP814" s="262"/>
      <c r="FQ814" s="262"/>
      <c r="FR814" s="262"/>
      <c r="FS814" s="262"/>
      <c r="FT814" s="262"/>
      <c r="FU814" s="262"/>
      <c r="FV814" s="262"/>
      <c r="FW814" s="262"/>
      <c r="FX814" s="262"/>
      <c r="FY814" s="262"/>
      <c r="FZ814" s="262"/>
      <c r="GA814" s="262"/>
      <c r="GB814" s="262"/>
      <c r="GC814" s="262"/>
      <c r="GD814" s="262"/>
    </row>
    <row r="815" spans="1:186" s="279" customFormat="1" x14ac:dyDescent="0.2">
      <c r="A815" s="339" t="s">
        <v>12710</v>
      </c>
      <c r="B815" s="280" t="s">
        <v>5339</v>
      </c>
      <c r="C815" s="281" t="s">
        <v>5340</v>
      </c>
      <c r="D815" s="130" t="s">
        <v>106</v>
      </c>
      <c r="E815" s="130">
        <v>5250</v>
      </c>
      <c r="F815" s="130">
        <v>0.2</v>
      </c>
      <c r="G815" s="282"/>
      <c r="H815" s="283"/>
      <c r="I815" s="358">
        <v>12.42</v>
      </c>
      <c r="J815" s="284">
        <f>IF(ISNUMBER(I815),ROUND(F815*E815*I815,2),"")</f>
        <v>13041</v>
      </c>
      <c r="K815" s="283">
        <f>BDI!$E$17</f>
        <v>0.18609999999999999</v>
      </c>
      <c r="L815" s="283"/>
      <c r="M815" s="283"/>
      <c r="N815" s="131">
        <f t="shared" si="13"/>
        <v>14.73</v>
      </c>
      <c r="O815" s="340">
        <f>IF(ISNUMBER(I815),ROUND(F815*N815*E815,2),"")</f>
        <v>15466.5</v>
      </c>
      <c r="P815" s="262"/>
      <c r="Q815" s="262"/>
      <c r="R815" s="262"/>
      <c r="S815" s="262"/>
      <c r="T815" s="262"/>
      <c r="U815" s="262"/>
      <c r="V815" s="262"/>
      <c r="W815" s="262"/>
      <c r="X815" s="262"/>
      <c r="Y815" s="262"/>
      <c r="Z815" s="262"/>
      <c r="AA815" s="262"/>
      <c r="AB815" s="262"/>
      <c r="AC815" s="262"/>
      <c r="AD815" s="262"/>
      <c r="AE815" s="262"/>
      <c r="AF815" s="262"/>
      <c r="AG815" s="262"/>
      <c r="AH815" s="262"/>
      <c r="AI815" s="262"/>
      <c r="AJ815" s="262"/>
      <c r="AK815" s="262"/>
      <c r="AL815" s="262"/>
      <c r="AM815" s="262"/>
      <c r="AN815" s="262"/>
      <c r="AO815" s="262"/>
      <c r="AP815" s="262"/>
      <c r="AQ815" s="262"/>
      <c r="AR815" s="262"/>
      <c r="AS815" s="262"/>
      <c r="AT815" s="262"/>
      <c r="AU815" s="262"/>
      <c r="AV815" s="262"/>
      <c r="AW815" s="262"/>
      <c r="AX815" s="262"/>
      <c r="AY815" s="262"/>
      <c r="AZ815" s="262"/>
      <c r="BA815" s="262"/>
      <c r="BB815" s="262"/>
      <c r="BC815" s="262"/>
      <c r="BD815" s="262"/>
      <c r="BE815" s="262"/>
      <c r="BF815" s="262"/>
      <c r="BG815" s="262"/>
      <c r="BH815" s="262"/>
      <c r="BI815" s="262"/>
      <c r="BJ815" s="262"/>
      <c r="BK815" s="262"/>
      <c r="BL815" s="262"/>
      <c r="BM815" s="262"/>
      <c r="BN815" s="262"/>
      <c r="BO815" s="262"/>
      <c r="BP815" s="262"/>
      <c r="BQ815" s="262"/>
      <c r="BR815" s="262"/>
      <c r="BS815" s="262"/>
      <c r="BT815" s="262"/>
      <c r="BU815" s="262"/>
      <c r="BV815" s="262"/>
      <c r="BW815" s="262"/>
      <c r="BX815" s="262"/>
      <c r="BY815" s="262"/>
      <c r="BZ815" s="262"/>
      <c r="CA815" s="262"/>
      <c r="CB815" s="262"/>
      <c r="CC815" s="262"/>
      <c r="CD815" s="262"/>
      <c r="CE815" s="262"/>
      <c r="CF815" s="262"/>
      <c r="CG815" s="262"/>
      <c r="CH815" s="262"/>
      <c r="CI815" s="262"/>
      <c r="CJ815" s="262"/>
      <c r="CK815" s="262"/>
      <c r="CL815" s="262"/>
      <c r="CM815" s="262"/>
      <c r="CN815" s="262"/>
      <c r="CO815" s="262"/>
      <c r="CP815" s="262"/>
      <c r="CQ815" s="262"/>
      <c r="CR815" s="262"/>
      <c r="CS815" s="262"/>
      <c r="CT815" s="262"/>
      <c r="CU815" s="262"/>
      <c r="CV815" s="262"/>
      <c r="CW815" s="262"/>
      <c r="CX815" s="262"/>
      <c r="CY815" s="262"/>
      <c r="CZ815" s="262"/>
      <c r="DA815" s="262"/>
      <c r="DB815" s="262"/>
      <c r="DC815" s="262"/>
      <c r="DD815" s="262"/>
      <c r="DE815" s="262"/>
      <c r="DF815" s="262"/>
      <c r="DG815" s="262"/>
      <c r="DH815" s="262"/>
      <c r="DI815" s="262"/>
      <c r="DJ815" s="262"/>
      <c r="DK815" s="262"/>
      <c r="DL815" s="262"/>
      <c r="DM815" s="262"/>
      <c r="DN815" s="262"/>
      <c r="DO815" s="262"/>
      <c r="DP815" s="262"/>
      <c r="DQ815" s="262"/>
      <c r="DR815" s="262"/>
      <c r="DS815" s="262"/>
      <c r="DT815" s="262"/>
      <c r="DU815" s="262"/>
      <c r="DV815" s="262"/>
      <c r="DW815" s="262"/>
      <c r="DX815" s="262"/>
      <c r="DY815" s="262"/>
      <c r="DZ815" s="262"/>
      <c r="EA815" s="262"/>
      <c r="EB815" s="262"/>
      <c r="EC815" s="262"/>
      <c r="ED815" s="262"/>
      <c r="EE815" s="262"/>
      <c r="EF815" s="262"/>
      <c r="EG815" s="262"/>
      <c r="EH815" s="262"/>
      <c r="EI815" s="262"/>
      <c r="EJ815" s="262"/>
      <c r="EK815" s="262"/>
      <c r="EL815" s="262"/>
      <c r="EM815" s="262"/>
      <c r="EN815" s="262"/>
      <c r="EO815" s="262"/>
      <c r="EP815" s="262"/>
      <c r="EQ815" s="262"/>
      <c r="ER815" s="262"/>
      <c r="ES815" s="262"/>
      <c r="ET815" s="262"/>
      <c r="EU815" s="262"/>
      <c r="EV815" s="262"/>
      <c r="EW815" s="262"/>
      <c r="EX815" s="262"/>
      <c r="EY815" s="262"/>
      <c r="EZ815" s="262"/>
      <c r="FA815" s="262"/>
      <c r="FB815" s="262"/>
      <c r="FC815" s="262"/>
      <c r="FD815" s="262"/>
      <c r="FE815" s="262"/>
      <c r="FF815" s="262"/>
      <c r="FG815" s="262"/>
      <c r="FH815" s="262"/>
      <c r="FI815" s="262"/>
      <c r="FJ815" s="262"/>
      <c r="FK815" s="262"/>
      <c r="FL815" s="262"/>
      <c r="FM815" s="262"/>
      <c r="FN815" s="262"/>
      <c r="FO815" s="262"/>
      <c r="FP815" s="262"/>
      <c r="FQ815" s="262"/>
      <c r="FR815" s="262"/>
      <c r="FS815" s="262"/>
      <c r="FT815" s="262"/>
      <c r="FU815" s="262"/>
      <c r="FV815" s="262"/>
      <c r="FW815" s="262"/>
      <c r="FX815" s="262"/>
      <c r="FY815" s="262"/>
      <c r="FZ815" s="262"/>
      <c r="GA815" s="262"/>
      <c r="GB815" s="262"/>
      <c r="GC815" s="262"/>
      <c r="GD815" s="262"/>
    </row>
    <row r="816" spans="1:186" s="279" customFormat="1" x14ac:dyDescent="0.2">
      <c r="A816" s="339" t="s">
        <v>12711</v>
      </c>
      <c r="B816" s="280" t="s">
        <v>5341</v>
      </c>
      <c r="C816" s="281" t="s">
        <v>5342</v>
      </c>
      <c r="D816" s="130" t="s">
        <v>106</v>
      </c>
      <c r="E816" s="130">
        <v>2500</v>
      </c>
      <c r="F816" s="130">
        <v>0.2</v>
      </c>
      <c r="G816" s="282"/>
      <c r="H816" s="283"/>
      <c r="I816" s="358">
        <v>17.52</v>
      </c>
      <c r="J816" s="284">
        <f>IF(ISNUMBER(I816),ROUND(F816*E816*I816,2),"")</f>
        <v>8760</v>
      </c>
      <c r="K816" s="283">
        <f>BDI!$E$17</f>
        <v>0.18609999999999999</v>
      </c>
      <c r="L816" s="283"/>
      <c r="M816" s="283"/>
      <c r="N816" s="131">
        <f t="shared" si="13"/>
        <v>20.78</v>
      </c>
      <c r="O816" s="340">
        <f>IF(ISNUMBER(I816),ROUND(F816*N816*E816,2),"")</f>
        <v>10390</v>
      </c>
      <c r="P816" s="262"/>
      <c r="Q816" s="262"/>
      <c r="R816" s="262"/>
      <c r="S816" s="262"/>
      <c r="T816" s="262"/>
      <c r="U816" s="262"/>
      <c r="V816" s="262"/>
      <c r="W816" s="262"/>
      <c r="X816" s="262"/>
      <c r="Y816" s="262"/>
      <c r="Z816" s="262"/>
      <c r="AA816" s="262"/>
      <c r="AB816" s="262"/>
      <c r="AC816" s="262"/>
      <c r="AD816" s="262"/>
      <c r="AE816" s="262"/>
      <c r="AF816" s="262"/>
      <c r="AG816" s="262"/>
      <c r="AH816" s="262"/>
      <c r="AI816" s="262"/>
      <c r="AJ816" s="262"/>
      <c r="AK816" s="262"/>
      <c r="AL816" s="262"/>
      <c r="AM816" s="262"/>
      <c r="AN816" s="262"/>
      <c r="AO816" s="262"/>
      <c r="AP816" s="262"/>
      <c r="AQ816" s="262"/>
      <c r="AR816" s="262"/>
      <c r="AS816" s="262"/>
      <c r="AT816" s="262"/>
      <c r="AU816" s="262"/>
      <c r="AV816" s="262"/>
      <c r="AW816" s="262"/>
      <c r="AX816" s="262"/>
      <c r="AY816" s="262"/>
      <c r="AZ816" s="262"/>
      <c r="BA816" s="262"/>
      <c r="BB816" s="262"/>
      <c r="BC816" s="262"/>
      <c r="BD816" s="262"/>
      <c r="BE816" s="262"/>
      <c r="BF816" s="262"/>
      <c r="BG816" s="262"/>
      <c r="BH816" s="262"/>
      <c r="BI816" s="262"/>
      <c r="BJ816" s="262"/>
      <c r="BK816" s="262"/>
      <c r="BL816" s="262"/>
      <c r="BM816" s="262"/>
      <c r="BN816" s="262"/>
      <c r="BO816" s="262"/>
      <c r="BP816" s="262"/>
      <c r="BQ816" s="262"/>
      <c r="BR816" s="262"/>
      <c r="BS816" s="262"/>
      <c r="BT816" s="262"/>
      <c r="BU816" s="262"/>
      <c r="BV816" s="262"/>
      <c r="BW816" s="262"/>
      <c r="BX816" s="262"/>
      <c r="BY816" s="262"/>
      <c r="BZ816" s="262"/>
      <c r="CA816" s="262"/>
      <c r="CB816" s="262"/>
      <c r="CC816" s="262"/>
      <c r="CD816" s="262"/>
      <c r="CE816" s="262"/>
      <c r="CF816" s="262"/>
      <c r="CG816" s="262"/>
      <c r="CH816" s="262"/>
      <c r="CI816" s="262"/>
      <c r="CJ816" s="262"/>
      <c r="CK816" s="262"/>
      <c r="CL816" s="262"/>
      <c r="CM816" s="262"/>
      <c r="CN816" s="262"/>
      <c r="CO816" s="262"/>
      <c r="CP816" s="262"/>
      <c r="CQ816" s="262"/>
      <c r="CR816" s="262"/>
      <c r="CS816" s="262"/>
      <c r="CT816" s="262"/>
      <c r="CU816" s="262"/>
      <c r="CV816" s="262"/>
      <c r="CW816" s="262"/>
      <c r="CX816" s="262"/>
      <c r="CY816" s="262"/>
      <c r="CZ816" s="262"/>
      <c r="DA816" s="262"/>
      <c r="DB816" s="262"/>
      <c r="DC816" s="262"/>
      <c r="DD816" s="262"/>
      <c r="DE816" s="262"/>
      <c r="DF816" s="262"/>
      <c r="DG816" s="262"/>
      <c r="DH816" s="262"/>
      <c r="DI816" s="262"/>
      <c r="DJ816" s="262"/>
      <c r="DK816" s="262"/>
      <c r="DL816" s="262"/>
      <c r="DM816" s="262"/>
      <c r="DN816" s="262"/>
      <c r="DO816" s="262"/>
      <c r="DP816" s="262"/>
      <c r="DQ816" s="262"/>
      <c r="DR816" s="262"/>
      <c r="DS816" s="262"/>
      <c r="DT816" s="262"/>
      <c r="DU816" s="262"/>
      <c r="DV816" s="262"/>
      <c r="DW816" s="262"/>
      <c r="DX816" s="262"/>
      <c r="DY816" s="262"/>
      <c r="DZ816" s="262"/>
      <c r="EA816" s="262"/>
      <c r="EB816" s="262"/>
      <c r="EC816" s="262"/>
      <c r="ED816" s="262"/>
      <c r="EE816" s="262"/>
      <c r="EF816" s="262"/>
      <c r="EG816" s="262"/>
      <c r="EH816" s="262"/>
      <c r="EI816" s="262"/>
      <c r="EJ816" s="262"/>
      <c r="EK816" s="262"/>
      <c r="EL816" s="262"/>
      <c r="EM816" s="262"/>
      <c r="EN816" s="262"/>
      <c r="EO816" s="262"/>
      <c r="EP816" s="262"/>
      <c r="EQ816" s="262"/>
      <c r="ER816" s="262"/>
      <c r="ES816" s="262"/>
      <c r="ET816" s="262"/>
      <c r="EU816" s="262"/>
      <c r="EV816" s="262"/>
      <c r="EW816" s="262"/>
      <c r="EX816" s="262"/>
      <c r="EY816" s="262"/>
      <c r="EZ816" s="262"/>
      <c r="FA816" s="262"/>
      <c r="FB816" s="262"/>
      <c r="FC816" s="262"/>
      <c r="FD816" s="262"/>
      <c r="FE816" s="262"/>
      <c r="FF816" s="262"/>
      <c r="FG816" s="262"/>
      <c r="FH816" s="262"/>
      <c r="FI816" s="262"/>
      <c r="FJ816" s="262"/>
      <c r="FK816" s="262"/>
      <c r="FL816" s="262"/>
      <c r="FM816" s="262"/>
      <c r="FN816" s="262"/>
      <c r="FO816" s="262"/>
      <c r="FP816" s="262"/>
      <c r="FQ816" s="262"/>
      <c r="FR816" s="262"/>
      <c r="FS816" s="262"/>
      <c r="FT816" s="262"/>
      <c r="FU816" s="262"/>
      <c r="FV816" s="262"/>
      <c r="FW816" s="262"/>
      <c r="FX816" s="262"/>
      <c r="FY816" s="262"/>
      <c r="FZ816" s="262"/>
      <c r="GA816" s="262"/>
      <c r="GB816" s="262"/>
      <c r="GC816" s="262"/>
      <c r="GD816" s="262"/>
    </row>
    <row r="817" spans="1:186" s="279" customFormat="1" x14ac:dyDescent="0.2">
      <c r="A817" s="339" t="s">
        <v>12712</v>
      </c>
      <c r="B817" s="280" t="s">
        <v>5343</v>
      </c>
      <c r="C817" s="281" t="s">
        <v>5344</v>
      </c>
      <c r="D817" s="130" t="s">
        <v>106</v>
      </c>
      <c r="E817" s="130">
        <v>500.00000000000006</v>
      </c>
      <c r="F817" s="130">
        <v>0.2</v>
      </c>
      <c r="G817" s="282"/>
      <c r="H817" s="283"/>
      <c r="I817" s="358">
        <v>25.15</v>
      </c>
      <c r="J817" s="284">
        <f>IF(ISNUMBER(I817),ROUND(F817*E817*I817,2),"")</f>
        <v>2515</v>
      </c>
      <c r="K817" s="283">
        <f>BDI!$E$17</f>
        <v>0.18609999999999999</v>
      </c>
      <c r="L817" s="283"/>
      <c r="M817" s="283"/>
      <c r="N817" s="131">
        <f t="shared" ref="N817:N880" si="14">IF(ISNUMBER(I817),ROUND(I817*(1+K817),2),"")</f>
        <v>29.83</v>
      </c>
      <c r="O817" s="340">
        <f>IF(ISNUMBER(I817),ROUND(F817*N817*E817,2),"")</f>
        <v>2983</v>
      </c>
      <c r="P817" s="262"/>
      <c r="Q817" s="262"/>
      <c r="R817" s="262"/>
      <c r="S817" s="262"/>
      <c r="T817" s="262"/>
      <c r="U817" s="262"/>
      <c r="V817" s="262"/>
      <c r="W817" s="262"/>
      <c r="X817" s="262"/>
      <c r="Y817" s="262"/>
      <c r="Z817" s="262"/>
      <c r="AA817" s="262"/>
      <c r="AB817" s="262"/>
      <c r="AC817" s="262"/>
      <c r="AD817" s="262"/>
      <c r="AE817" s="262"/>
      <c r="AF817" s="262"/>
      <c r="AG817" s="262"/>
      <c r="AH817" s="262"/>
      <c r="AI817" s="262"/>
      <c r="AJ817" s="262"/>
      <c r="AK817" s="262"/>
      <c r="AL817" s="262"/>
      <c r="AM817" s="262"/>
      <c r="AN817" s="262"/>
      <c r="AO817" s="262"/>
      <c r="AP817" s="262"/>
      <c r="AQ817" s="262"/>
      <c r="AR817" s="262"/>
      <c r="AS817" s="262"/>
      <c r="AT817" s="262"/>
      <c r="AU817" s="262"/>
      <c r="AV817" s="262"/>
      <c r="AW817" s="262"/>
      <c r="AX817" s="262"/>
      <c r="AY817" s="262"/>
      <c r="AZ817" s="262"/>
      <c r="BA817" s="262"/>
      <c r="BB817" s="262"/>
      <c r="BC817" s="262"/>
      <c r="BD817" s="262"/>
      <c r="BE817" s="262"/>
      <c r="BF817" s="262"/>
      <c r="BG817" s="262"/>
      <c r="BH817" s="262"/>
      <c r="BI817" s="262"/>
      <c r="BJ817" s="262"/>
      <c r="BK817" s="262"/>
      <c r="BL817" s="262"/>
      <c r="BM817" s="262"/>
      <c r="BN817" s="262"/>
      <c r="BO817" s="262"/>
      <c r="BP817" s="262"/>
      <c r="BQ817" s="262"/>
      <c r="BR817" s="262"/>
      <c r="BS817" s="262"/>
      <c r="BT817" s="262"/>
      <c r="BU817" s="262"/>
      <c r="BV817" s="262"/>
      <c r="BW817" s="262"/>
      <c r="BX817" s="262"/>
      <c r="BY817" s="262"/>
      <c r="BZ817" s="262"/>
      <c r="CA817" s="262"/>
      <c r="CB817" s="262"/>
      <c r="CC817" s="262"/>
      <c r="CD817" s="262"/>
      <c r="CE817" s="262"/>
      <c r="CF817" s="262"/>
      <c r="CG817" s="262"/>
      <c r="CH817" s="262"/>
      <c r="CI817" s="262"/>
      <c r="CJ817" s="262"/>
      <c r="CK817" s="262"/>
      <c r="CL817" s="262"/>
      <c r="CM817" s="262"/>
      <c r="CN817" s="262"/>
      <c r="CO817" s="262"/>
      <c r="CP817" s="262"/>
      <c r="CQ817" s="262"/>
      <c r="CR817" s="262"/>
      <c r="CS817" s="262"/>
      <c r="CT817" s="262"/>
      <c r="CU817" s="262"/>
      <c r="CV817" s="262"/>
      <c r="CW817" s="262"/>
      <c r="CX817" s="262"/>
      <c r="CY817" s="262"/>
      <c r="CZ817" s="262"/>
      <c r="DA817" s="262"/>
      <c r="DB817" s="262"/>
      <c r="DC817" s="262"/>
      <c r="DD817" s="262"/>
      <c r="DE817" s="262"/>
      <c r="DF817" s="262"/>
      <c r="DG817" s="262"/>
      <c r="DH817" s="262"/>
      <c r="DI817" s="262"/>
      <c r="DJ817" s="262"/>
      <c r="DK817" s="262"/>
      <c r="DL817" s="262"/>
      <c r="DM817" s="262"/>
      <c r="DN817" s="262"/>
      <c r="DO817" s="262"/>
      <c r="DP817" s="262"/>
      <c r="DQ817" s="262"/>
      <c r="DR817" s="262"/>
      <c r="DS817" s="262"/>
      <c r="DT817" s="262"/>
      <c r="DU817" s="262"/>
      <c r="DV817" s="262"/>
      <c r="DW817" s="262"/>
      <c r="DX817" s="262"/>
      <c r="DY817" s="262"/>
      <c r="DZ817" s="262"/>
      <c r="EA817" s="262"/>
      <c r="EB817" s="262"/>
      <c r="EC817" s="262"/>
      <c r="ED817" s="262"/>
      <c r="EE817" s="262"/>
      <c r="EF817" s="262"/>
      <c r="EG817" s="262"/>
      <c r="EH817" s="262"/>
      <c r="EI817" s="262"/>
      <c r="EJ817" s="262"/>
      <c r="EK817" s="262"/>
      <c r="EL817" s="262"/>
      <c r="EM817" s="262"/>
      <c r="EN817" s="262"/>
      <c r="EO817" s="262"/>
      <c r="EP817" s="262"/>
      <c r="EQ817" s="262"/>
      <c r="ER817" s="262"/>
      <c r="ES817" s="262"/>
      <c r="ET817" s="262"/>
      <c r="EU817" s="262"/>
      <c r="EV817" s="262"/>
      <c r="EW817" s="262"/>
      <c r="EX817" s="262"/>
      <c r="EY817" s="262"/>
      <c r="EZ817" s="262"/>
      <c r="FA817" s="262"/>
      <c r="FB817" s="262"/>
      <c r="FC817" s="262"/>
      <c r="FD817" s="262"/>
      <c r="FE817" s="262"/>
      <c r="FF817" s="262"/>
      <c r="FG817" s="262"/>
      <c r="FH817" s="262"/>
      <c r="FI817" s="262"/>
      <c r="FJ817" s="262"/>
      <c r="FK817" s="262"/>
      <c r="FL817" s="262"/>
      <c r="FM817" s="262"/>
      <c r="FN817" s="262"/>
      <c r="FO817" s="262"/>
      <c r="FP817" s="262"/>
      <c r="FQ817" s="262"/>
      <c r="FR817" s="262"/>
      <c r="FS817" s="262"/>
      <c r="FT817" s="262"/>
      <c r="FU817" s="262"/>
      <c r="FV817" s="262"/>
      <c r="FW817" s="262"/>
      <c r="FX817" s="262"/>
      <c r="FY817" s="262"/>
      <c r="FZ817" s="262"/>
      <c r="GA817" s="262"/>
      <c r="GB817" s="262"/>
      <c r="GC817" s="262"/>
      <c r="GD817" s="262"/>
    </row>
    <row r="818" spans="1:186" s="279" customFormat="1" x14ac:dyDescent="0.2">
      <c r="A818" s="339" t="s">
        <v>12713</v>
      </c>
      <c r="B818" s="280" t="s">
        <v>5347</v>
      </c>
      <c r="C818" s="281" t="s">
        <v>5348</v>
      </c>
      <c r="D818" s="130" t="s">
        <v>106</v>
      </c>
      <c r="E818" s="130">
        <v>1575</v>
      </c>
      <c r="F818" s="130">
        <v>0.2</v>
      </c>
      <c r="G818" s="282"/>
      <c r="H818" s="283"/>
      <c r="I818" s="358">
        <v>3.95</v>
      </c>
      <c r="J818" s="284">
        <f>IF(ISNUMBER(I818),ROUND(F818*E818*I818,2),"")</f>
        <v>1244.25</v>
      </c>
      <c r="K818" s="283">
        <f>BDI!$E$17</f>
        <v>0.18609999999999999</v>
      </c>
      <c r="L818" s="283"/>
      <c r="M818" s="283"/>
      <c r="N818" s="131">
        <f t="shared" si="14"/>
        <v>4.6900000000000004</v>
      </c>
      <c r="O818" s="340">
        <f>IF(ISNUMBER(I818),ROUND(F818*N818*E818,2),"")</f>
        <v>1477.35</v>
      </c>
      <c r="P818" s="262"/>
      <c r="Q818" s="262"/>
      <c r="R818" s="262"/>
      <c r="S818" s="262"/>
      <c r="T818" s="262"/>
      <c r="U818" s="262"/>
      <c r="V818" s="262"/>
      <c r="W818" s="262"/>
      <c r="X818" s="262"/>
      <c r="Y818" s="262"/>
      <c r="Z818" s="262"/>
      <c r="AA818" s="262"/>
      <c r="AB818" s="262"/>
      <c r="AC818" s="262"/>
      <c r="AD818" s="262"/>
      <c r="AE818" s="262"/>
      <c r="AF818" s="262"/>
      <c r="AG818" s="262"/>
      <c r="AH818" s="262"/>
      <c r="AI818" s="262"/>
      <c r="AJ818" s="262"/>
      <c r="AK818" s="262"/>
      <c r="AL818" s="262"/>
      <c r="AM818" s="262"/>
      <c r="AN818" s="262"/>
      <c r="AO818" s="262"/>
      <c r="AP818" s="262"/>
      <c r="AQ818" s="262"/>
      <c r="AR818" s="262"/>
      <c r="AS818" s="262"/>
      <c r="AT818" s="262"/>
      <c r="AU818" s="262"/>
      <c r="AV818" s="262"/>
      <c r="AW818" s="262"/>
      <c r="AX818" s="262"/>
      <c r="AY818" s="262"/>
      <c r="AZ818" s="262"/>
      <c r="BA818" s="262"/>
      <c r="BB818" s="262"/>
      <c r="BC818" s="262"/>
      <c r="BD818" s="262"/>
      <c r="BE818" s="262"/>
      <c r="BF818" s="262"/>
      <c r="BG818" s="262"/>
      <c r="BH818" s="262"/>
      <c r="BI818" s="262"/>
      <c r="BJ818" s="262"/>
      <c r="BK818" s="262"/>
      <c r="BL818" s="262"/>
      <c r="BM818" s="262"/>
      <c r="BN818" s="262"/>
      <c r="BO818" s="262"/>
      <c r="BP818" s="262"/>
      <c r="BQ818" s="262"/>
      <c r="BR818" s="262"/>
      <c r="BS818" s="262"/>
      <c r="BT818" s="262"/>
      <c r="BU818" s="262"/>
      <c r="BV818" s="262"/>
      <c r="BW818" s="262"/>
      <c r="BX818" s="262"/>
      <c r="BY818" s="262"/>
      <c r="BZ818" s="262"/>
      <c r="CA818" s="262"/>
      <c r="CB818" s="262"/>
      <c r="CC818" s="262"/>
      <c r="CD818" s="262"/>
      <c r="CE818" s="262"/>
      <c r="CF818" s="262"/>
      <c r="CG818" s="262"/>
      <c r="CH818" s="262"/>
      <c r="CI818" s="262"/>
      <c r="CJ818" s="262"/>
      <c r="CK818" s="262"/>
      <c r="CL818" s="262"/>
      <c r="CM818" s="262"/>
      <c r="CN818" s="262"/>
      <c r="CO818" s="262"/>
      <c r="CP818" s="262"/>
      <c r="CQ818" s="262"/>
      <c r="CR818" s="262"/>
      <c r="CS818" s="262"/>
      <c r="CT818" s="262"/>
      <c r="CU818" s="262"/>
      <c r="CV818" s="262"/>
      <c r="CW818" s="262"/>
      <c r="CX818" s="262"/>
      <c r="CY818" s="262"/>
      <c r="CZ818" s="262"/>
      <c r="DA818" s="262"/>
      <c r="DB818" s="262"/>
      <c r="DC818" s="262"/>
      <c r="DD818" s="262"/>
      <c r="DE818" s="262"/>
      <c r="DF818" s="262"/>
      <c r="DG818" s="262"/>
      <c r="DH818" s="262"/>
      <c r="DI818" s="262"/>
      <c r="DJ818" s="262"/>
      <c r="DK818" s="262"/>
      <c r="DL818" s="262"/>
      <c r="DM818" s="262"/>
      <c r="DN818" s="262"/>
      <c r="DO818" s="262"/>
      <c r="DP818" s="262"/>
      <c r="DQ818" s="262"/>
      <c r="DR818" s="262"/>
      <c r="DS818" s="262"/>
      <c r="DT818" s="262"/>
      <c r="DU818" s="262"/>
      <c r="DV818" s="262"/>
      <c r="DW818" s="262"/>
      <c r="DX818" s="262"/>
      <c r="DY818" s="262"/>
      <c r="DZ818" s="262"/>
      <c r="EA818" s="262"/>
      <c r="EB818" s="262"/>
      <c r="EC818" s="262"/>
      <c r="ED818" s="262"/>
      <c r="EE818" s="262"/>
      <c r="EF818" s="262"/>
      <c r="EG818" s="262"/>
      <c r="EH818" s="262"/>
      <c r="EI818" s="262"/>
      <c r="EJ818" s="262"/>
      <c r="EK818" s="262"/>
      <c r="EL818" s="262"/>
      <c r="EM818" s="262"/>
      <c r="EN818" s="262"/>
      <c r="EO818" s="262"/>
      <c r="EP818" s="262"/>
      <c r="EQ818" s="262"/>
      <c r="ER818" s="262"/>
      <c r="ES818" s="262"/>
      <c r="ET818" s="262"/>
      <c r="EU818" s="262"/>
      <c r="EV818" s="262"/>
      <c r="EW818" s="262"/>
      <c r="EX818" s="262"/>
      <c r="EY818" s="262"/>
      <c r="EZ818" s="262"/>
      <c r="FA818" s="262"/>
      <c r="FB818" s="262"/>
      <c r="FC818" s="262"/>
      <c r="FD818" s="262"/>
      <c r="FE818" s="262"/>
      <c r="FF818" s="262"/>
      <c r="FG818" s="262"/>
      <c r="FH818" s="262"/>
      <c r="FI818" s="262"/>
      <c r="FJ818" s="262"/>
      <c r="FK818" s="262"/>
      <c r="FL818" s="262"/>
      <c r="FM818" s="262"/>
      <c r="FN818" s="262"/>
      <c r="FO818" s="262"/>
      <c r="FP818" s="262"/>
      <c r="FQ818" s="262"/>
      <c r="FR818" s="262"/>
      <c r="FS818" s="262"/>
      <c r="FT818" s="262"/>
      <c r="FU818" s="262"/>
      <c r="FV818" s="262"/>
      <c r="FW818" s="262"/>
      <c r="FX818" s="262"/>
      <c r="FY818" s="262"/>
      <c r="FZ818" s="262"/>
      <c r="GA818" s="262"/>
      <c r="GB818" s="262"/>
      <c r="GC818" s="262"/>
      <c r="GD818" s="262"/>
    </row>
    <row r="819" spans="1:186" s="279" customFormat="1" x14ac:dyDescent="0.2">
      <c r="A819" s="339" t="s">
        <v>12714</v>
      </c>
      <c r="B819" s="280" t="s">
        <v>5349</v>
      </c>
      <c r="C819" s="281" t="s">
        <v>5350</v>
      </c>
      <c r="D819" s="130" t="s">
        <v>106</v>
      </c>
      <c r="E819" s="130">
        <v>500.00000000000006</v>
      </c>
      <c r="F819" s="130">
        <v>0.2</v>
      </c>
      <c r="G819" s="282"/>
      <c r="H819" s="283"/>
      <c r="I819" s="358">
        <v>5.89</v>
      </c>
      <c r="J819" s="284">
        <f>IF(ISNUMBER(I819),ROUND(F819*E819*I819,2),"")</f>
        <v>589</v>
      </c>
      <c r="K819" s="283">
        <f>BDI!$E$17</f>
        <v>0.18609999999999999</v>
      </c>
      <c r="L819" s="283"/>
      <c r="M819" s="283"/>
      <c r="N819" s="131">
        <f t="shared" si="14"/>
        <v>6.99</v>
      </c>
      <c r="O819" s="340">
        <f>IF(ISNUMBER(I819),ROUND(F819*N819*E819,2),"")</f>
        <v>699</v>
      </c>
      <c r="P819" s="262"/>
      <c r="Q819" s="262"/>
      <c r="R819" s="262"/>
      <c r="S819" s="262"/>
      <c r="T819" s="262"/>
      <c r="U819" s="262"/>
      <c r="V819" s="262"/>
      <c r="W819" s="262"/>
      <c r="X819" s="262"/>
      <c r="Y819" s="262"/>
      <c r="Z819" s="262"/>
      <c r="AA819" s="262"/>
      <c r="AB819" s="262"/>
      <c r="AC819" s="262"/>
      <c r="AD819" s="262"/>
      <c r="AE819" s="262"/>
      <c r="AF819" s="262"/>
      <c r="AG819" s="262"/>
      <c r="AH819" s="262"/>
      <c r="AI819" s="262"/>
      <c r="AJ819" s="262"/>
      <c r="AK819" s="262"/>
      <c r="AL819" s="262"/>
      <c r="AM819" s="262"/>
      <c r="AN819" s="262"/>
      <c r="AO819" s="262"/>
      <c r="AP819" s="262"/>
      <c r="AQ819" s="262"/>
      <c r="AR819" s="262"/>
      <c r="AS819" s="262"/>
      <c r="AT819" s="262"/>
      <c r="AU819" s="262"/>
      <c r="AV819" s="262"/>
      <c r="AW819" s="262"/>
      <c r="AX819" s="262"/>
      <c r="AY819" s="262"/>
      <c r="AZ819" s="262"/>
      <c r="BA819" s="262"/>
      <c r="BB819" s="262"/>
      <c r="BC819" s="262"/>
      <c r="BD819" s="262"/>
      <c r="BE819" s="262"/>
      <c r="BF819" s="262"/>
      <c r="BG819" s="262"/>
      <c r="BH819" s="262"/>
      <c r="BI819" s="262"/>
      <c r="BJ819" s="262"/>
      <c r="BK819" s="262"/>
      <c r="BL819" s="262"/>
      <c r="BM819" s="262"/>
      <c r="BN819" s="262"/>
      <c r="BO819" s="262"/>
      <c r="BP819" s="262"/>
      <c r="BQ819" s="262"/>
      <c r="BR819" s="262"/>
      <c r="BS819" s="262"/>
      <c r="BT819" s="262"/>
      <c r="BU819" s="262"/>
      <c r="BV819" s="262"/>
      <c r="BW819" s="262"/>
      <c r="BX819" s="262"/>
      <c r="BY819" s="262"/>
      <c r="BZ819" s="262"/>
      <c r="CA819" s="262"/>
      <c r="CB819" s="262"/>
      <c r="CC819" s="262"/>
      <c r="CD819" s="262"/>
      <c r="CE819" s="262"/>
      <c r="CF819" s="262"/>
      <c r="CG819" s="262"/>
      <c r="CH819" s="262"/>
      <c r="CI819" s="262"/>
      <c r="CJ819" s="262"/>
      <c r="CK819" s="262"/>
      <c r="CL819" s="262"/>
      <c r="CM819" s="262"/>
      <c r="CN819" s="262"/>
      <c r="CO819" s="262"/>
      <c r="CP819" s="262"/>
      <c r="CQ819" s="262"/>
      <c r="CR819" s="262"/>
      <c r="CS819" s="262"/>
      <c r="CT819" s="262"/>
      <c r="CU819" s="262"/>
      <c r="CV819" s="262"/>
      <c r="CW819" s="262"/>
      <c r="CX819" s="262"/>
      <c r="CY819" s="262"/>
      <c r="CZ819" s="262"/>
      <c r="DA819" s="262"/>
      <c r="DB819" s="262"/>
      <c r="DC819" s="262"/>
      <c r="DD819" s="262"/>
      <c r="DE819" s="262"/>
      <c r="DF819" s="262"/>
      <c r="DG819" s="262"/>
      <c r="DH819" s="262"/>
      <c r="DI819" s="262"/>
      <c r="DJ819" s="262"/>
      <c r="DK819" s="262"/>
      <c r="DL819" s="262"/>
      <c r="DM819" s="262"/>
      <c r="DN819" s="262"/>
      <c r="DO819" s="262"/>
      <c r="DP819" s="262"/>
      <c r="DQ819" s="262"/>
      <c r="DR819" s="262"/>
      <c r="DS819" s="262"/>
      <c r="DT819" s="262"/>
      <c r="DU819" s="262"/>
      <c r="DV819" s="262"/>
      <c r="DW819" s="262"/>
      <c r="DX819" s="262"/>
      <c r="DY819" s="262"/>
      <c r="DZ819" s="262"/>
      <c r="EA819" s="262"/>
      <c r="EB819" s="262"/>
      <c r="EC819" s="262"/>
      <c r="ED819" s="262"/>
      <c r="EE819" s="262"/>
      <c r="EF819" s="262"/>
      <c r="EG819" s="262"/>
      <c r="EH819" s="262"/>
      <c r="EI819" s="262"/>
      <c r="EJ819" s="262"/>
      <c r="EK819" s="262"/>
      <c r="EL819" s="262"/>
      <c r="EM819" s="262"/>
      <c r="EN819" s="262"/>
      <c r="EO819" s="262"/>
      <c r="EP819" s="262"/>
      <c r="EQ819" s="262"/>
      <c r="ER819" s="262"/>
      <c r="ES819" s="262"/>
      <c r="ET819" s="262"/>
      <c r="EU819" s="262"/>
      <c r="EV819" s="262"/>
      <c r="EW819" s="262"/>
      <c r="EX819" s="262"/>
      <c r="EY819" s="262"/>
      <c r="EZ819" s="262"/>
      <c r="FA819" s="262"/>
      <c r="FB819" s="262"/>
      <c r="FC819" s="262"/>
      <c r="FD819" s="262"/>
      <c r="FE819" s="262"/>
      <c r="FF819" s="262"/>
      <c r="FG819" s="262"/>
      <c r="FH819" s="262"/>
      <c r="FI819" s="262"/>
      <c r="FJ819" s="262"/>
      <c r="FK819" s="262"/>
      <c r="FL819" s="262"/>
      <c r="FM819" s="262"/>
      <c r="FN819" s="262"/>
      <c r="FO819" s="262"/>
      <c r="FP819" s="262"/>
      <c r="FQ819" s="262"/>
      <c r="FR819" s="262"/>
      <c r="FS819" s="262"/>
      <c r="FT819" s="262"/>
      <c r="FU819" s="262"/>
      <c r="FV819" s="262"/>
      <c r="FW819" s="262"/>
      <c r="FX819" s="262"/>
      <c r="FY819" s="262"/>
      <c r="FZ819" s="262"/>
      <c r="GA819" s="262"/>
      <c r="GB819" s="262"/>
      <c r="GC819" s="262"/>
      <c r="GD819" s="262"/>
    </row>
    <row r="820" spans="1:186" s="279" customFormat="1" x14ac:dyDescent="0.2">
      <c r="A820" s="339" t="s">
        <v>12715</v>
      </c>
      <c r="B820" s="280" t="s">
        <v>5353</v>
      </c>
      <c r="C820" s="281" t="s">
        <v>5354</v>
      </c>
      <c r="D820" s="130" t="s">
        <v>106</v>
      </c>
      <c r="E820" s="130">
        <v>3000</v>
      </c>
      <c r="F820" s="130">
        <v>0.2</v>
      </c>
      <c r="G820" s="282"/>
      <c r="H820" s="283"/>
      <c r="I820" s="358">
        <v>6.85</v>
      </c>
      <c r="J820" s="284">
        <f>IF(ISNUMBER(I820),ROUND(F820*E820*I820,2),"")</f>
        <v>4110</v>
      </c>
      <c r="K820" s="283">
        <f>BDI!$E$17</f>
        <v>0.18609999999999999</v>
      </c>
      <c r="L820" s="283"/>
      <c r="M820" s="283"/>
      <c r="N820" s="131">
        <f t="shared" si="14"/>
        <v>8.1199999999999992</v>
      </c>
      <c r="O820" s="340">
        <f>IF(ISNUMBER(I820),ROUND(F820*N820*E820,2),"")</f>
        <v>4872</v>
      </c>
      <c r="P820" s="262"/>
      <c r="Q820" s="262"/>
      <c r="R820" s="262"/>
      <c r="S820" s="262"/>
      <c r="T820" s="262"/>
      <c r="U820" s="262"/>
      <c r="V820" s="262"/>
      <c r="W820" s="262"/>
      <c r="X820" s="262"/>
      <c r="Y820" s="262"/>
      <c r="Z820" s="262"/>
      <c r="AA820" s="262"/>
      <c r="AB820" s="262"/>
      <c r="AC820" s="262"/>
      <c r="AD820" s="262"/>
      <c r="AE820" s="262"/>
      <c r="AF820" s="262"/>
      <c r="AG820" s="262"/>
      <c r="AH820" s="262"/>
      <c r="AI820" s="262"/>
      <c r="AJ820" s="262"/>
      <c r="AK820" s="262"/>
      <c r="AL820" s="262"/>
      <c r="AM820" s="262"/>
      <c r="AN820" s="262"/>
      <c r="AO820" s="262"/>
      <c r="AP820" s="262"/>
      <c r="AQ820" s="262"/>
      <c r="AR820" s="262"/>
      <c r="AS820" s="262"/>
      <c r="AT820" s="262"/>
      <c r="AU820" s="262"/>
      <c r="AV820" s="262"/>
      <c r="AW820" s="262"/>
      <c r="AX820" s="262"/>
      <c r="AY820" s="262"/>
      <c r="AZ820" s="262"/>
      <c r="BA820" s="262"/>
      <c r="BB820" s="262"/>
      <c r="BC820" s="262"/>
      <c r="BD820" s="262"/>
      <c r="BE820" s="262"/>
      <c r="BF820" s="262"/>
      <c r="BG820" s="262"/>
      <c r="BH820" s="262"/>
      <c r="BI820" s="262"/>
      <c r="BJ820" s="262"/>
      <c r="BK820" s="262"/>
      <c r="BL820" s="262"/>
      <c r="BM820" s="262"/>
      <c r="BN820" s="262"/>
      <c r="BO820" s="262"/>
      <c r="BP820" s="262"/>
      <c r="BQ820" s="262"/>
      <c r="BR820" s="262"/>
      <c r="BS820" s="262"/>
      <c r="BT820" s="262"/>
      <c r="BU820" s="262"/>
      <c r="BV820" s="262"/>
      <c r="BW820" s="262"/>
      <c r="BX820" s="262"/>
      <c r="BY820" s="262"/>
      <c r="BZ820" s="262"/>
      <c r="CA820" s="262"/>
      <c r="CB820" s="262"/>
      <c r="CC820" s="262"/>
      <c r="CD820" s="262"/>
      <c r="CE820" s="262"/>
      <c r="CF820" s="262"/>
      <c r="CG820" s="262"/>
      <c r="CH820" s="262"/>
      <c r="CI820" s="262"/>
      <c r="CJ820" s="262"/>
      <c r="CK820" s="262"/>
      <c r="CL820" s="262"/>
      <c r="CM820" s="262"/>
      <c r="CN820" s="262"/>
      <c r="CO820" s="262"/>
      <c r="CP820" s="262"/>
      <c r="CQ820" s="262"/>
      <c r="CR820" s="262"/>
      <c r="CS820" s="262"/>
      <c r="CT820" s="262"/>
      <c r="CU820" s="262"/>
      <c r="CV820" s="262"/>
      <c r="CW820" s="262"/>
      <c r="CX820" s="262"/>
      <c r="CY820" s="262"/>
      <c r="CZ820" s="262"/>
      <c r="DA820" s="262"/>
      <c r="DB820" s="262"/>
      <c r="DC820" s="262"/>
      <c r="DD820" s="262"/>
      <c r="DE820" s="262"/>
      <c r="DF820" s="262"/>
      <c r="DG820" s="262"/>
      <c r="DH820" s="262"/>
      <c r="DI820" s="262"/>
      <c r="DJ820" s="262"/>
      <c r="DK820" s="262"/>
      <c r="DL820" s="262"/>
      <c r="DM820" s="262"/>
      <c r="DN820" s="262"/>
      <c r="DO820" s="262"/>
      <c r="DP820" s="262"/>
      <c r="DQ820" s="262"/>
      <c r="DR820" s="262"/>
      <c r="DS820" s="262"/>
      <c r="DT820" s="262"/>
      <c r="DU820" s="262"/>
      <c r="DV820" s="262"/>
      <c r="DW820" s="262"/>
      <c r="DX820" s="262"/>
      <c r="DY820" s="262"/>
      <c r="DZ820" s="262"/>
      <c r="EA820" s="262"/>
      <c r="EB820" s="262"/>
      <c r="EC820" s="262"/>
      <c r="ED820" s="262"/>
      <c r="EE820" s="262"/>
      <c r="EF820" s="262"/>
      <c r="EG820" s="262"/>
      <c r="EH820" s="262"/>
      <c r="EI820" s="262"/>
      <c r="EJ820" s="262"/>
      <c r="EK820" s="262"/>
      <c r="EL820" s="262"/>
      <c r="EM820" s="262"/>
      <c r="EN820" s="262"/>
      <c r="EO820" s="262"/>
      <c r="EP820" s="262"/>
      <c r="EQ820" s="262"/>
      <c r="ER820" s="262"/>
      <c r="ES820" s="262"/>
      <c r="ET820" s="262"/>
      <c r="EU820" s="262"/>
      <c r="EV820" s="262"/>
      <c r="EW820" s="262"/>
      <c r="EX820" s="262"/>
      <c r="EY820" s="262"/>
      <c r="EZ820" s="262"/>
      <c r="FA820" s="262"/>
      <c r="FB820" s="262"/>
      <c r="FC820" s="262"/>
      <c r="FD820" s="262"/>
      <c r="FE820" s="262"/>
      <c r="FF820" s="262"/>
      <c r="FG820" s="262"/>
      <c r="FH820" s="262"/>
      <c r="FI820" s="262"/>
      <c r="FJ820" s="262"/>
      <c r="FK820" s="262"/>
      <c r="FL820" s="262"/>
      <c r="FM820" s="262"/>
      <c r="FN820" s="262"/>
      <c r="FO820" s="262"/>
      <c r="FP820" s="262"/>
      <c r="FQ820" s="262"/>
      <c r="FR820" s="262"/>
      <c r="FS820" s="262"/>
      <c r="FT820" s="262"/>
      <c r="FU820" s="262"/>
      <c r="FV820" s="262"/>
      <c r="FW820" s="262"/>
      <c r="FX820" s="262"/>
      <c r="FY820" s="262"/>
      <c r="FZ820" s="262"/>
      <c r="GA820" s="262"/>
      <c r="GB820" s="262"/>
      <c r="GC820" s="262"/>
      <c r="GD820" s="262"/>
    </row>
    <row r="821" spans="1:186" s="279" customFormat="1" x14ac:dyDescent="0.2">
      <c r="A821" s="339" t="s">
        <v>12716</v>
      </c>
      <c r="B821" s="280" t="s">
        <v>5355</v>
      </c>
      <c r="C821" s="281" t="s">
        <v>5356</v>
      </c>
      <c r="D821" s="130" t="s">
        <v>106</v>
      </c>
      <c r="E821" s="130">
        <v>2500</v>
      </c>
      <c r="F821" s="130">
        <v>0.2</v>
      </c>
      <c r="G821" s="282"/>
      <c r="H821" s="283"/>
      <c r="I821" s="358">
        <v>9.8000000000000007</v>
      </c>
      <c r="J821" s="284">
        <f>IF(ISNUMBER(I821),ROUND(F821*E821*I821,2),"")</f>
        <v>4900</v>
      </c>
      <c r="K821" s="283">
        <f>BDI!$E$17</f>
        <v>0.18609999999999999</v>
      </c>
      <c r="L821" s="283"/>
      <c r="M821" s="283"/>
      <c r="N821" s="131">
        <f t="shared" si="14"/>
        <v>11.62</v>
      </c>
      <c r="O821" s="340">
        <f>IF(ISNUMBER(I821),ROUND(F821*N821*E821,2),"")</f>
        <v>5810</v>
      </c>
      <c r="P821" s="262"/>
      <c r="Q821" s="262"/>
      <c r="R821" s="262"/>
      <c r="S821" s="262"/>
      <c r="T821" s="262"/>
      <c r="U821" s="262"/>
      <c r="V821" s="262"/>
      <c r="W821" s="262"/>
      <c r="X821" s="262"/>
      <c r="Y821" s="262"/>
      <c r="Z821" s="262"/>
      <c r="AA821" s="262"/>
      <c r="AB821" s="262"/>
      <c r="AC821" s="262"/>
      <c r="AD821" s="262"/>
      <c r="AE821" s="262"/>
      <c r="AF821" s="262"/>
      <c r="AG821" s="262"/>
      <c r="AH821" s="262"/>
      <c r="AI821" s="262"/>
      <c r="AJ821" s="262"/>
      <c r="AK821" s="262"/>
      <c r="AL821" s="262"/>
      <c r="AM821" s="262"/>
      <c r="AN821" s="262"/>
      <c r="AO821" s="262"/>
      <c r="AP821" s="262"/>
      <c r="AQ821" s="262"/>
      <c r="AR821" s="262"/>
      <c r="AS821" s="262"/>
      <c r="AT821" s="262"/>
      <c r="AU821" s="262"/>
      <c r="AV821" s="262"/>
      <c r="AW821" s="262"/>
      <c r="AX821" s="262"/>
      <c r="AY821" s="262"/>
      <c r="AZ821" s="262"/>
      <c r="BA821" s="262"/>
      <c r="BB821" s="262"/>
      <c r="BC821" s="262"/>
      <c r="BD821" s="262"/>
      <c r="BE821" s="262"/>
      <c r="BF821" s="262"/>
      <c r="BG821" s="262"/>
      <c r="BH821" s="262"/>
      <c r="BI821" s="262"/>
      <c r="BJ821" s="262"/>
      <c r="BK821" s="262"/>
      <c r="BL821" s="262"/>
      <c r="BM821" s="262"/>
      <c r="BN821" s="262"/>
      <c r="BO821" s="262"/>
      <c r="BP821" s="262"/>
      <c r="BQ821" s="262"/>
      <c r="BR821" s="262"/>
      <c r="BS821" s="262"/>
      <c r="BT821" s="262"/>
      <c r="BU821" s="262"/>
      <c r="BV821" s="262"/>
      <c r="BW821" s="262"/>
      <c r="BX821" s="262"/>
      <c r="BY821" s="262"/>
      <c r="BZ821" s="262"/>
      <c r="CA821" s="262"/>
      <c r="CB821" s="262"/>
      <c r="CC821" s="262"/>
      <c r="CD821" s="262"/>
      <c r="CE821" s="262"/>
      <c r="CF821" s="262"/>
      <c r="CG821" s="262"/>
      <c r="CH821" s="262"/>
      <c r="CI821" s="262"/>
      <c r="CJ821" s="262"/>
      <c r="CK821" s="262"/>
      <c r="CL821" s="262"/>
      <c r="CM821" s="262"/>
      <c r="CN821" s="262"/>
      <c r="CO821" s="262"/>
      <c r="CP821" s="262"/>
      <c r="CQ821" s="262"/>
      <c r="CR821" s="262"/>
      <c r="CS821" s="262"/>
      <c r="CT821" s="262"/>
      <c r="CU821" s="262"/>
      <c r="CV821" s="262"/>
      <c r="CW821" s="262"/>
      <c r="CX821" s="262"/>
      <c r="CY821" s="262"/>
      <c r="CZ821" s="262"/>
      <c r="DA821" s="262"/>
      <c r="DB821" s="262"/>
      <c r="DC821" s="262"/>
      <c r="DD821" s="262"/>
      <c r="DE821" s="262"/>
      <c r="DF821" s="262"/>
      <c r="DG821" s="262"/>
      <c r="DH821" s="262"/>
      <c r="DI821" s="262"/>
      <c r="DJ821" s="262"/>
      <c r="DK821" s="262"/>
      <c r="DL821" s="262"/>
      <c r="DM821" s="262"/>
      <c r="DN821" s="262"/>
      <c r="DO821" s="262"/>
      <c r="DP821" s="262"/>
      <c r="DQ821" s="262"/>
      <c r="DR821" s="262"/>
      <c r="DS821" s="262"/>
      <c r="DT821" s="262"/>
      <c r="DU821" s="262"/>
      <c r="DV821" s="262"/>
      <c r="DW821" s="262"/>
      <c r="DX821" s="262"/>
      <c r="DY821" s="262"/>
      <c r="DZ821" s="262"/>
      <c r="EA821" s="262"/>
      <c r="EB821" s="262"/>
      <c r="EC821" s="262"/>
      <c r="ED821" s="262"/>
      <c r="EE821" s="262"/>
      <c r="EF821" s="262"/>
      <c r="EG821" s="262"/>
      <c r="EH821" s="262"/>
      <c r="EI821" s="262"/>
      <c r="EJ821" s="262"/>
      <c r="EK821" s="262"/>
      <c r="EL821" s="262"/>
      <c r="EM821" s="262"/>
      <c r="EN821" s="262"/>
      <c r="EO821" s="262"/>
      <c r="EP821" s="262"/>
      <c r="EQ821" s="262"/>
      <c r="ER821" s="262"/>
      <c r="ES821" s="262"/>
      <c r="ET821" s="262"/>
      <c r="EU821" s="262"/>
      <c r="EV821" s="262"/>
      <c r="EW821" s="262"/>
      <c r="EX821" s="262"/>
      <c r="EY821" s="262"/>
      <c r="EZ821" s="262"/>
      <c r="FA821" s="262"/>
      <c r="FB821" s="262"/>
      <c r="FC821" s="262"/>
      <c r="FD821" s="262"/>
      <c r="FE821" s="262"/>
      <c r="FF821" s="262"/>
      <c r="FG821" s="262"/>
      <c r="FH821" s="262"/>
      <c r="FI821" s="262"/>
      <c r="FJ821" s="262"/>
      <c r="FK821" s="262"/>
      <c r="FL821" s="262"/>
      <c r="FM821" s="262"/>
      <c r="FN821" s="262"/>
      <c r="FO821" s="262"/>
      <c r="FP821" s="262"/>
      <c r="FQ821" s="262"/>
      <c r="FR821" s="262"/>
      <c r="FS821" s="262"/>
      <c r="FT821" s="262"/>
      <c r="FU821" s="262"/>
      <c r="FV821" s="262"/>
      <c r="FW821" s="262"/>
      <c r="FX821" s="262"/>
      <c r="FY821" s="262"/>
      <c r="FZ821" s="262"/>
      <c r="GA821" s="262"/>
      <c r="GB821" s="262"/>
      <c r="GC821" s="262"/>
      <c r="GD821" s="262"/>
    </row>
    <row r="822" spans="1:186" s="279" customFormat="1" x14ac:dyDescent="0.2">
      <c r="A822" s="339" t="s">
        <v>12717</v>
      </c>
      <c r="B822" s="280" t="s">
        <v>5595</v>
      </c>
      <c r="C822" s="281" t="s">
        <v>5596</v>
      </c>
      <c r="D822" s="130" t="s">
        <v>106</v>
      </c>
      <c r="E822" s="130">
        <v>500.00000000000006</v>
      </c>
      <c r="F822" s="130">
        <v>0.2</v>
      </c>
      <c r="G822" s="282"/>
      <c r="H822" s="283"/>
      <c r="I822" s="358">
        <v>8.9600000000000009</v>
      </c>
      <c r="J822" s="284">
        <f>IF(ISNUMBER(I822),ROUND(F822*E822*I822,2),"")</f>
        <v>896</v>
      </c>
      <c r="K822" s="283">
        <f>BDI!$E$17</f>
        <v>0.18609999999999999</v>
      </c>
      <c r="L822" s="283"/>
      <c r="M822" s="283"/>
      <c r="N822" s="131">
        <f t="shared" si="14"/>
        <v>10.63</v>
      </c>
      <c r="O822" s="340">
        <f>IF(ISNUMBER(I822),ROUND(F822*N822*E822,2),"")</f>
        <v>1063</v>
      </c>
      <c r="P822" s="262"/>
      <c r="Q822" s="262"/>
      <c r="R822" s="262"/>
      <c r="S822" s="262"/>
      <c r="T822" s="262"/>
      <c r="U822" s="262"/>
      <c r="V822" s="262"/>
      <c r="W822" s="262"/>
      <c r="X822" s="262"/>
      <c r="Y822" s="262"/>
      <c r="Z822" s="262"/>
      <c r="AA822" s="262"/>
      <c r="AB822" s="262"/>
      <c r="AC822" s="262"/>
      <c r="AD822" s="262"/>
      <c r="AE822" s="262"/>
      <c r="AF822" s="262"/>
      <c r="AG822" s="262"/>
      <c r="AH822" s="262"/>
      <c r="AI822" s="262"/>
      <c r="AJ822" s="262"/>
      <c r="AK822" s="262"/>
      <c r="AL822" s="262"/>
      <c r="AM822" s="262"/>
      <c r="AN822" s="262"/>
      <c r="AO822" s="262"/>
      <c r="AP822" s="262"/>
      <c r="AQ822" s="262"/>
      <c r="AR822" s="262"/>
      <c r="AS822" s="262"/>
      <c r="AT822" s="262"/>
      <c r="AU822" s="262"/>
      <c r="AV822" s="262"/>
      <c r="AW822" s="262"/>
      <c r="AX822" s="262"/>
      <c r="AY822" s="262"/>
      <c r="AZ822" s="262"/>
      <c r="BA822" s="262"/>
      <c r="BB822" s="262"/>
      <c r="BC822" s="262"/>
      <c r="BD822" s="262"/>
      <c r="BE822" s="262"/>
      <c r="BF822" s="262"/>
      <c r="BG822" s="262"/>
      <c r="BH822" s="262"/>
      <c r="BI822" s="262"/>
      <c r="BJ822" s="262"/>
      <c r="BK822" s="262"/>
      <c r="BL822" s="262"/>
      <c r="BM822" s="262"/>
      <c r="BN822" s="262"/>
      <c r="BO822" s="262"/>
      <c r="BP822" s="262"/>
      <c r="BQ822" s="262"/>
      <c r="BR822" s="262"/>
      <c r="BS822" s="262"/>
      <c r="BT822" s="262"/>
      <c r="BU822" s="262"/>
      <c r="BV822" s="262"/>
      <c r="BW822" s="262"/>
      <c r="BX822" s="262"/>
      <c r="BY822" s="262"/>
      <c r="BZ822" s="262"/>
      <c r="CA822" s="262"/>
      <c r="CB822" s="262"/>
      <c r="CC822" s="262"/>
      <c r="CD822" s="262"/>
      <c r="CE822" s="262"/>
      <c r="CF822" s="262"/>
      <c r="CG822" s="262"/>
      <c r="CH822" s="262"/>
      <c r="CI822" s="262"/>
      <c r="CJ822" s="262"/>
      <c r="CK822" s="262"/>
      <c r="CL822" s="262"/>
      <c r="CM822" s="262"/>
      <c r="CN822" s="262"/>
      <c r="CO822" s="262"/>
      <c r="CP822" s="262"/>
      <c r="CQ822" s="262"/>
      <c r="CR822" s="262"/>
      <c r="CS822" s="262"/>
      <c r="CT822" s="262"/>
      <c r="CU822" s="262"/>
      <c r="CV822" s="262"/>
      <c r="CW822" s="262"/>
      <c r="CX822" s="262"/>
      <c r="CY822" s="262"/>
      <c r="CZ822" s="262"/>
      <c r="DA822" s="262"/>
      <c r="DB822" s="262"/>
      <c r="DC822" s="262"/>
      <c r="DD822" s="262"/>
      <c r="DE822" s="262"/>
      <c r="DF822" s="262"/>
      <c r="DG822" s="262"/>
      <c r="DH822" s="262"/>
      <c r="DI822" s="262"/>
      <c r="DJ822" s="262"/>
      <c r="DK822" s="262"/>
      <c r="DL822" s="262"/>
      <c r="DM822" s="262"/>
      <c r="DN822" s="262"/>
      <c r="DO822" s="262"/>
      <c r="DP822" s="262"/>
      <c r="DQ822" s="262"/>
      <c r="DR822" s="262"/>
      <c r="DS822" s="262"/>
      <c r="DT822" s="262"/>
      <c r="DU822" s="262"/>
      <c r="DV822" s="262"/>
      <c r="DW822" s="262"/>
      <c r="DX822" s="262"/>
      <c r="DY822" s="262"/>
      <c r="DZ822" s="262"/>
      <c r="EA822" s="262"/>
      <c r="EB822" s="262"/>
      <c r="EC822" s="262"/>
      <c r="ED822" s="262"/>
      <c r="EE822" s="262"/>
      <c r="EF822" s="262"/>
      <c r="EG822" s="262"/>
      <c r="EH822" s="262"/>
      <c r="EI822" s="262"/>
      <c r="EJ822" s="262"/>
      <c r="EK822" s="262"/>
      <c r="EL822" s="262"/>
      <c r="EM822" s="262"/>
      <c r="EN822" s="262"/>
      <c r="EO822" s="262"/>
      <c r="EP822" s="262"/>
      <c r="EQ822" s="262"/>
      <c r="ER822" s="262"/>
      <c r="ES822" s="262"/>
      <c r="ET822" s="262"/>
      <c r="EU822" s="262"/>
      <c r="EV822" s="262"/>
      <c r="EW822" s="262"/>
      <c r="EX822" s="262"/>
      <c r="EY822" s="262"/>
      <c r="EZ822" s="262"/>
      <c r="FA822" s="262"/>
      <c r="FB822" s="262"/>
      <c r="FC822" s="262"/>
      <c r="FD822" s="262"/>
      <c r="FE822" s="262"/>
      <c r="FF822" s="262"/>
      <c r="FG822" s="262"/>
      <c r="FH822" s="262"/>
      <c r="FI822" s="262"/>
      <c r="FJ822" s="262"/>
      <c r="FK822" s="262"/>
      <c r="FL822" s="262"/>
      <c r="FM822" s="262"/>
      <c r="FN822" s="262"/>
      <c r="FO822" s="262"/>
      <c r="FP822" s="262"/>
      <c r="FQ822" s="262"/>
      <c r="FR822" s="262"/>
      <c r="FS822" s="262"/>
      <c r="FT822" s="262"/>
      <c r="FU822" s="262"/>
      <c r="FV822" s="262"/>
      <c r="FW822" s="262"/>
      <c r="FX822" s="262"/>
      <c r="FY822" s="262"/>
      <c r="FZ822" s="262"/>
      <c r="GA822" s="262"/>
      <c r="GB822" s="262"/>
      <c r="GC822" s="262"/>
      <c r="GD822" s="262"/>
    </row>
    <row r="823" spans="1:186" s="279" customFormat="1" x14ac:dyDescent="0.2">
      <c r="A823" s="339" t="s">
        <v>12718</v>
      </c>
      <c r="B823" s="280" t="s">
        <v>5597</v>
      </c>
      <c r="C823" s="281" t="s">
        <v>5598</v>
      </c>
      <c r="D823" s="130" t="s">
        <v>106</v>
      </c>
      <c r="E823" s="130">
        <v>500.00000000000006</v>
      </c>
      <c r="F823" s="130">
        <v>0.2</v>
      </c>
      <c r="G823" s="282"/>
      <c r="H823" s="283"/>
      <c r="I823" s="358">
        <v>13.58</v>
      </c>
      <c r="J823" s="284">
        <f>IF(ISNUMBER(I823),ROUND(F823*E823*I823,2),"")</f>
        <v>1358</v>
      </c>
      <c r="K823" s="283">
        <f>BDI!$E$17</f>
        <v>0.18609999999999999</v>
      </c>
      <c r="L823" s="283"/>
      <c r="M823" s="283"/>
      <c r="N823" s="131">
        <f t="shared" si="14"/>
        <v>16.11</v>
      </c>
      <c r="O823" s="340">
        <f>IF(ISNUMBER(I823),ROUND(F823*N823*E823,2),"")</f>
        <v>1611</v>
      </c>
      <c r="P823" s="262"/>
      <c r="Q823" s="262"/>
      <c r="R823" s="262"/>
      <c r="S823" s="262"/>
      <c r="T823" s="262"/>
      <c r="U823" s="262"/>
      <c r="V823" s="262"/>
      <c r="W823" s="262"/>
      <c r="X823" s="262"/>
      <c r="Y823" s="262"/>
      <c r="Z823" s="262"/>
      <c r="AA823" s="262"/>
      <c r="AB823" s="262"/>
      <c r="AC823" s="262"/>
      <c r="AD823" s="262"/>
      <c r="AE823" s="262"/>
      <c r="AF823" s="262"/>
      <c r="AG823" s="262"/>
      <c r="AH823" s="262"/>
      <c r="AI823" s="262"/>
      <c r="AJ823" s="262"/>
      <c r="AK823" s="262"/>
      <c r="AL823" s="262"/>
      <c r="AM823" s="262"/>
      <c r="AN823" s="262"/>
      <c r="AO823" s="262"/>
      <c r="AP823" s="262"/>
      <c r="AQ823" s="262"/>
      <c r="AR823" s="262"/>
      <c r="AS823" s="262"/>
      <c r="AT823" s="262"/>
      <c r="AU823" s="262"/>
      <c r="AV823" s="262"/>
      <c r="AW823" s="262"/>
      <c r="AX823" s="262"/>
      <c r="AY823" s="262"/>
      <c r="AZ823" s="262"/>
      <c r="BA823" s="262"/>
      <c r="BB823" s="262"/>
      <c r="BC823" s="262"/>
      <c r="BD823" s="262"/>
      <c r="BE823" s="262"/>
      <c r="BF823" s="262"/>
      <c r="BG823" s="262"/>
      <c r="BH823" s="262"/>
      <c r="BI823" s="262"/>
      <c r="BJ823" s="262"/>
      <c r="BK823" s="262"/>
      <c r="BL823" s="262"/>
      <c r="BM823" s="262"/>
      <c r="BN823" s="262"/>
      <c r="BO823" s="262"/>
      <c r="BP823" s="262"/>
      <c r="BQ823" s="262"/>
      <c r="BR823" s="262"/>
      <c r="BS823" s="262"/>
      <c r="BT823" s="262"/>
      <c r="BU823" s="262"/>
      <c r="BV823" s="262"/>
      <c r="BW823" s="262"/>
      <c r="BX823" s="262"/>
      <c r="BY823" s="262"/>
      <c r="BZ823" s="262"/>
      <c r="CA823" s="262"/>
      <c r="CB823" s="262"/>
      <c r="CC823" s="262"/>
      <c r="CD823" s="262"/>
      <c r="CE823" s="262"/>
      <c r="CF823" s="262"/>
      <c r="CG823" s="262"/>
      <c r="CH823" s="262"/>
      <c r="CI823" s="262"/>
      <c r="CJ823" s="262"/>
      <c r="CK823" s="262"/>
      <c r="CL823" s="262"/>
      <c r="CM823" s="262"/>
      <c r="CN823" s="262"/>
      <c r="CO823" s="262"/>
      <c r="CP823" s="262"/>
      <c r="CQ823" s="262"/>
      <c r="CR823" s="262"/>
      <c r="CS823" s="262"/>
      <c r="CT823" s="262"/>
      <c r="CU823" s="262"/>
      <c r="CV823" s="262"/>
      <c r="CW823" s="262"/>
      <c r="CX823" s="262"/>
      <c r="CY823" s="262"/>
      <c r="CZ823" s="262"/>
      <c r="DA823" s="262"/>
      <c r="DB823" s="262"/>
      <c r="DC823" s="262"/>
      <c r="DD823" s="262"/>
      <c r="DE823" s="262"/>
      <c r="DF823" s="262"/>
      <c r="DG823" s="262"/>
      <c r="DH823" s="262"/>
      <c r="DI823" s="262"/>
      <c r="DJ823" s="262"/>
      <c r="DK823" s="262"/>
      <c r="DL823" s="262"/>
      <c r="DM823" s="262"/>
      <c r="DN823" s="262"/>
      <c r="DO823" s="262"/>
      <c r="DP823" s="262"/>
      <c r="DQ823" s="262"/>
      <c r="DR823" s="262"/>
      <c r="DS823" s="262"/>
      <c r="DT823" s="262"/>
      <c r="DU823" s="262"/>
      <c r="DV823" s="262"/>
      <c r="DW823" s="262"/>
      <c r="DX823" s="262"/>
      <c r="DY823" s="262"/>
      <c r="DZ823" s="262"/>
      <c r="EA823" s="262"/>
      <c r="EB823" s="262"/>
      <c r="EC823" s="262"/>
      <c r="ED823" s="262"/>
      <c r="EE823" s="262"/>
      <c r="EF823" s="262"/>
      <c r="EG823" s="262"/>
      <c r="EH823" s="262"/>
      <c r="EI823" s="262"/>
      <c r="EJ823" s="262"/>
      <c r="EK823" s="262"/>
      <c r="EL823" s="262"/>
      <c r="EM823" s="262"/>
      <c r="EN823" s="262"/>
      <c r="EO823" s="262"/>
      <c r="EP823" s="262"/>
      <c r="EQ823" s="262"/>
      <c r="ER823" s="262"/>
      <c r="ES823" s="262"/>
      <c r="ET823" s="262"/>
      <c r="EU823" s="262"/>
      <c r="EV823" s="262"/>
      <c r="EW823" s="262"/>
      <c r="EX823" s="262"/>
      <c r="EY823" s="262"/>
      <c r="EZ823" s="262"/>
      <c r="FA823" s="262"/>
      <c r="FB823" s="262"/>
      <c r="FC823" s="262"/>
      <c r="FD823" s="262"/>
      <c r="FE823" s="262"/>
      <c r="FF823" s="262"/>
      <c r="FG823" s="262"/>
      <c r="FH823" s="262"/>
      <c r="FI823" s="262"/>
      <c r="FJ823" s="262"/>
      <c r="FK823" s="262"/>
      <c r="FL823" s="262"/>
      <c r="FM823" s="262"/>
      <c r="FN823" s="262"/>
      <c r="FO823" s="262"/>
      <c r="FP823" s="262"/>
      <c r="FQ823" s="262"/>
      <c r="FR823" s="262"/>
      <c r="FS823" s="262"/>
      <c r="FT823" s="262"/>
      <c r="FU823" s="262"/>
      <c r="FV823" s="262"/>
      <c r="FW823" s="262"/>
      <c r="FX823" s="262"/>
      <c r="FY823" s="262"/>
      <c r="FZ823" s="262"/>
      <c r="GA823" s="262"/>
      <c r="GB823" s="262"/>
      <c r="GC823" s="262"/>
      <c r="GD823" s="262"/>
    </row>
    <row r="824" spans="1:186" s="279" customFormat="1" x14ac:dyDescent="0.2">
      <c r="A824" s="339" t="s">
        <v>12719</v>
      </c>
      <c r="B824" s="280" t="s">
        <v>5599</v>
      </c>
      <c r="C824" s="281" t="s">
        <v>5600</v>
      </c>
      <c r="D824" s="130" t="s">
        <v>106</v>
      </c>
      <c r="E824" s="130">
        <v>500.00000000000006</v>
      </c>
      <c r="F824" s="130">
        <v>0.2</v>
      </c>
      <c r="G824" s="282"/>
      <c r="H824" s="283"/>
      <c r="I824" s="358">
        <v>27.94</v>
      </c>
      <c r="J824" s="284">
        <f>IF(ISNUMBER(I824),ROUND(F824*E824*I824,2),"")</f>
        <v>2794</v>
      </c>
      <c r="K824" s="283">
        <f>BDI!$E$17</f>
        <v>0.18609999999999999</v>
      </c>
      <c r="L824" s="283"/>
      <c r="M824" s="283"/>
      <c r="N824" s="131">
        <f t="shared" si="14"/>
        <v>33.14</v>
      </c>
      <c r="O824" s="340">
        <f>IF(ISNUMBER(I824),ROUND(F824*N824*E824,2),"")</f>
        <v>3314</v>
      </c>
      <c r="P824" s="262"/>
      <c r="Q824" s="262"/>
      <c r="R824" s="262"/>
      <c r="S824" s="262"/>
      <c r="T824" s="262"/>
      <c r="U824" s="262"/>
      <c r="V824" s="262"/>
      <c r="W824" s="262"/>
      <c r="X824" s="262"/>
      <c r="Y824" s="262"/>
      <c r="Z824" s="262"/>
      <c r="AA824" s="262"/>
      <c r="AB824" s="262"/>
      <c r="AC824" s="262"/>
      <c r="AD824" s="262"/>
      <c r="AE824" s="262"/>
      <c r="AF824" s="262"/>
      <c r="AG824" s="262"/>
      <c r="AH824" s="262"/>
      <c r="AI824" s="262"/>
      <c r="AJ824" s="262"/>
      <c r="AK824" s="262"/>
      <c r="AL824" s="262"/>
      <c r="AM824" s="262"/>
      <c r="AN824" s="262"/>
      <c r="AO824" s="262"/>
      <c r="AP824" s="262"/>
      <c r="AQ824" s="262"/>
      <c r="AR824" s="262"/>
      <c r="AS824" s="262"/>
      <c r="AT824" s="262"/>
      <c r="AU824" s="262"/>
      <c r="AV824" s="262"/>
      <c r="AW824" s="262"/>
      <c r="AX824" s="262"/>
      <c r="AY824" s="262"/>
      <c r="AZ824" s="262"/>
      <c r="BA824" s="262"/>
      <c r="BB824" s="262"/>
      <c r="BC824" s="262"/>
      <c r="BD824" s="262"/>
      <c r="BE824" s="262"/>
      <c r="BF824" s="262"/>
      <c r="BG824" s="262"/>
      <c r="BH824" s="262"/>
      <c r="BI824" s="262"/>
      <c r="BJ824" s="262"/>
      <c r="BK824" s="262"/>
      <c r="BL824" s="262"/>
      <c r="BM824" s="262"/>
      <c r="BN824" s="262"/>
      <c r="BO824" s="262"/>
      <c r="BP824" s="262"/>
      <c r="BQ824" s="262"/>
      <c r="BR824" s="262"/>
      <c r="BS824" s="262"/>
      <c r="BT824" s="262"/>
      <c r="BU824" s="262"/>
      <c r="BV824" s="262"/>
      <c r="BW824" s="262"/>
      <c r="BX824" s="262"/>
      <c r="BY824" s="262"/>
      <c r="BZ824" s="262"/>
      <c r="CA824" s="262"/>
      <c r="CB824" s="262"/>
      <c r="CC824" s="262"/>
      <c r="CD824" s="262"/>
      <c r="CE824" s="262"/>
      <c r="CF824" s="262"/>
      <c r="CG824" s="262"/>
      <c r="CH824" s="262"/>
      <c r="CI824" s="262"/>
      <c r="CJ824" s="262"/>
      <c r="CK824" s="262"/>
      <c r="CL824" s="262"/>
      <c r="CM824" s="262"/>
      <c r="CN824" s="262"/>
      <c r="CO824" s="262"/>
      <c r="CP824" s="262"/>
      <c r="CQ824" s="262"/>
      <c r="CR824" s="262"/>
      <c r="CS824" s="262"/>
      <c r="CT824" s="262"/>
      <c r="CU824" s="262"/>
      <c r="CV824" s="262"/>
      <c r="CW824" s="262"/>
      <c r="CX824" s="262"/>
      <c r="CY824" s="262"/>
      <c r="CZ824" s="262"/>
      <c r="DA824" s="262"/>
      <c r="DB824" s="262"/>
      <c r="DC824" s="262"/>
      <c r="DD824" s="262"/>
      <c r="DE824" s="262"/>
      <c r="DF824" s="262"/>
      <c r="DG824" s="262"/>
      <c r="DH824" s="262"/>
      <c r="DI824" s="262"/>
      <c r="DJ824" s="262"/>
      <c r="DK824" s="262"/>
      <c r="DL824" s="262"/>
      <c r="DM824" s="262"/>
      <c r="DN824" s="262"/>
      <c r="DO824" s="262"/>
      <c r="DP824" s="262"/>
      <c r="DQ824" s="262"/>
      <c r="DR824" s="262"/>
      <c r="DS824" s="262"/>
      <c r="DT824" s="262"/>
      <c r="DU824" s="262"/>
      <c r="DV824" s="262"/>
      <c r="DW824" s="262"/>
      <c r="DX824" s="262"/>
      <c r="DY824" s="262"/>
      <c r="DZ824" s="262"/>
      <c r="EA824" s="262"/>
      <c r="EB824" s="262"/>
      <c r="EC824" s="262"/>
      <c r="ED824" s="262"/>
      <c r="EE824" s="262"/>
      <c r="EF824" s="262"/>
      <c r="EG824" s="262"/>
      <c r="EH824" s="262"/>
      <c r="EI824" s="262"/>
      <c r="EJ824" s="262"/>
      <c r="EK824" s="262"/>
      <c r="EL824" s="262"/>
      <c r="EM824" s="262"/>
      <c r="EN824" s="262"/>
      <c r="EO824" s="262"/>
      <c r="EP824" s="262"/>
      <c r="EQ824" s="262"/>
      <c r="ER824" s="262"/>
      <c r="ES824" s="262"/>
      <c r="ET824" s="262"/>
      <c r="EU824" s="262"/>
      <c r="EV824" s="262"/>
      <c r="EW824" s="262"/>
      <c r="EX824" s="262"/>
      <c r="EY824" s="262"/>
      <c r="EZ824" s="262"/>
      <c r="FA824" s="262"/>
      <c r="FB824" s="262"/>
      <c r="FC824" s="262"/>
      <c r="FD824" s="262"/>
      <c r="FE824" s="262"/>
      <c r="FF824" s="262"/>
      <c r="FG824" s="262"/>
      <c r="FH824" s="262"/>
      <c r="FI824" s="262"/>
      <c r="FJ824" s="262"/>
      <c r="FK824" s="262"/>
      <c r="FL824" s="262"/>
      <c r="FM824" s="262"/>
      <c r="FN824" s="262"/>
      <c r="FO824" s="262"/>
      <c r="FP824" s="262"/>
      <c r="FQ824" s="262"/>
      <c r="FR824" s="262"/>
      <c r="FS824" s="262"/>
      <c r="FT824" s="262"/>
      <c r="FU824" s="262"/>
      <c r="FV824" s="262"/>
      <c r="FW824" s="262"/>
      <c r="FX824" s="262"/>
      <c r="FY824" s="262"/>
      <c r="FZ824" s="262"/>
      <c r="GA824" s="262"/>
      <c r="GB824" s="262"/>
      <c r="GC824" s="262"/>
      <c r="GD824" s="262"/>
    </row>
    <row r="825" spans="1:186" s="279" customFormat="1" x14ac:dyDescent="0.2">
      <c r="A825" s="339" t="s">
        <v>12720</v>
      </c>
      <c r="B825" s="280" t="s">
        <v>5601</v>
      </c>
      <c r="C825" s="281" t="s">
        <v>5602</v>
      </c>
      <c r="D825" s="130" t="s">
        <v>106</v>
      </c>
      <c r="E825" s="130">
        <v>500.00000000000006</v>
      </c>
      <c r="F825" s="130">
        <v>0.2</v>
      </c>
      <c r="G825" s="282"/>
      <c r="H825" s="283"/>
      <c r="I825" s="358">
        <v>25.6</v>
      </c>
      <c r="J825" s="284">
        <f>IF(ISNUMBER(I825),ROUND(F825*E825*I825,2),"")</f>
        <v>2560</v>
      </c>
      <c r="K825" s="283">
        <f>BDI!$E$17</f>
        <v>0.18609999999999999</v>
      </c>
      <c r="L825" s="283"/>
      <c r="M825" s="283"/>
      <c r="N825" s="131">
        <f t="shared" si="14"/>
        <v>30.36</v>
      </c>
      <c r="O825" s="340">
        <f>IF(ISNUMBER(I825),ROUND(F825*N825*E825,2),"")</f>
        <v>3036</v>
      </c>
      <c r="P825" s="262"/>
      <c r="Q825" s="262"/>
      <c r="R825" s="262"/>
      <c r="S825" s="262"/>
      <c r="T825" s="262"/>
      <c r="U825" s="262"/>
      <c r="V825" s="262"/>
      <c r="W825" s="262"/>
      <c r="X825" s="262"/>
      <c r="Y825" s="262"/>
      <c r="Z825" s="262"/>
      <c r="AA825" s="262"/>
      <c r="AB825" s="262"/>
      <c r="AC825" s="262"/>
      <c r="AD825" s="262"/>
      <c r="AE825" s="262"/>
      <c r="AF825" s="262"/>
      <c r="AG825" s="262"/>
      <c r="AH825" s="262"/>
      <c r="AI825" s="262"/>
      <c r="AJ825" s="262"/>
      <c r="AK825" s="262"/>
      <c r="AL825" s="262"/>
      <c r="AM825" s="262"/>
      <c r="AN825" s="262"/>
      <c r="AO825" s="262"/>
      <c r="AP825" s="262"/>
      <c r="AQ825" s="262"/>
      <c r="AR825" s="262"/>
      <c r="AS825" s="262"/>
      <c r="AT825" s="262"/>
      <c r="AU825" s="262"/>
      <c r="AV825" s="262"/>
      <c r="AW825" s="262"/>
      <c r="AX825" s="262"/>
      <c r="AY825" s="262"/>
      <c r="AZ825" s="262"/>
      <c r="BA825" s="262"/>
      <c r="BB825" s="262"/>
      <c r="BC825" s="262"/>
      <c r="BD825" s="262"/>
      <c r="BE825" s="262"/>
      <c r="BF825" s="262"/>
      <c r="BG825" s="262"/>
      <c r="BH825" s="262"/>
      <c r="BI825" s="262"/>
      <c r="BJ825" s="262"/>
      <c r="BK825" s="262"/>
      <c r="BL825" s="262"/>
      <c r="BM825" s="262"/>
      <c r="BN825" s="262"/>
      <c r="BO825" s="262"/>
      <c r="BP825" s="262"/>
      <c r="BQ825" s="262"/>
      <c r="BR825" s="262"/>
      <c r="BS825" s="262"/>
      <c r="BT825" s="262"/>
      <c r="BU825" s="262"/>
      <c r="BV825" s="262"/>
      <c r="BW825" s="262"/>
      <c r="BX825" s="262"/>
      <c r="BY825" s="262"/>
      <c r="BZ825" s="262"/>
      <c r="CA825" s="262"/>
      <c r="CB825" s="262"/>
      <c r="CC825" s="262"/>
      <c r="CD825" s="262"/>
      <c r="CE825" s="262"/>
      <c r="CF825" s="262"/>
      <c r="CG825" s="262"/>
      <c r="CH825" s="262"/>
      <c r="CI825" s="262"/>
      <c r="CJ825" s="262"/>
      <c r="CK825" s="262"/>
      <c r="CL825" s="262"/>
      <c r="CM825" s="262"/>
      <c r="CN825" s="262"/>
      <c r="CO825" s="262"/>
      <c r="CP825" s="262"/>
      <c r="CQ825" s="262"/>
      <c r="CR825" s="262"/>
      <c r="CS825" s="262"/>
      <c r="CT825" s="262"/>
      <c r="CU825" s="262"/>
      <c r="CV825" s="262"/>
      <c r="CW825" s="262"/>
      <c r="CX825" s="262"/>
      <c r="CY825" s="262"/>
      <c r="CZ825" s="262"/>
      <c r="DA825" s="262"/>
      <c r="DB825" s="262"/>
      <c r="DC825" s="262"/>
      <c r="DD825" s="262"/>
      <c r="DE825" s="262"/>
      <c r="DF825" s="262"/>
      <c r="DG825" s="262"/>
      <c r="DH825" s="262"/>
      <c r="DI825" s="262"/>
      <c r="DJ825" s="262"/>
      <c r="DK825" s="262"/>
      <c r="DL825" s="262"/>
      <c r="DM825" s="262"/>
      <c r="DN825" s="262"/>
      <c r="DO825" s="262"/>
      <c r="DP825" s="262"/>
      <c r="DQ825" s="262"/>
      <c r="DR825" s="262"/>
      <c r="DS825" s="262"/>
      <c r="DT825" s="262"/>
      <c r="DU825" s="262"/>
      <c r="DV825" s="262"/>
      <c r="DW825" s="262"/>
      <c r="DX825" s="262"/>
      <c r="DY825" s="262"/>
      <c r="DZ825" s="262"/>
      <c r="EA825" s="262"/>
      <c r="EB825" s="262"/>
      <c r="EC825" s="262"/>
      <c r="ED825" s="262"/>
      <c r="EE825" s="262"/>
      <c r="EF825" s="262"/>
      <c r="EG825" s="262"/>
      <c r="EH825" s="262"/>
      <c r="EI825" s="262"/>
      <c r="EJ825" s="262"/>
      <c r="EK825" s="262"/>
      <c r="EL825" s="262"/>
      <c r="EM825" s="262"/>
      <c r="EN825" s="262"/>
      <c r="EO825" s="262"/>
      <c r="EP825" s="262"/>
      <c r="EQ825" s="262"/>
      <c r="ER825" s="262"/>
      <c r="ES825" s="262"/>
      <c r="ET825" s="262"/>
      <c r="EU825" s="262"/>
      <c r="EV825" s="262"/>
      <c r="EW825" s="262"/>
      <c r="EX825" s="262"/>
      <c r="EY825" s="262"/>
      <c r="EZ825" s="262"/>
      <c r="FA825" s="262"/>
      <c r="FB825" s="262"/>
      <c r="FC825" s="262"/>
      <c r="FD825" s="262"/>
      <c r="FE825" s="262"/>
      <c r="FF825" s="262"/>
      <c r="FG825" s="262"/>
      <c r="FH825" s="262"/>
      <c r="FI825" s="262"/>
      <c r="FJ825" s="262"/>
      <c r="FK825" s="262"/>
      <c r="FL825" s="262"/>
      <c r="FM825" s="262"/>
      <c r="FN825" s="262"/>
      <c r="FO825" s="262"/>
      <c r="FP825" s="262"/>
      <c r="FQ825" s="262"/>
      <c r="FR825" s="262"/>
      <c r="FS825" s="262"/>
      <c r="FT825" s="262"/>
      <c r="FU825" s="262"/>
      <c r="FV825" s="262"/>
      <c r="FW825" s="262"/>
      <c r="FX825" s="262"/>
      <c r="FY825" s="262"/>
      <c r="FZ825" s="262"/>
      <c r="GA825" s="262"/>
      <c r="GB825" s="262"/>
      <c r="GC825" s="262"/>
      <c r="GD825" s="262"/>
    </row>
    <row r="826" spans="1:186" s="279" customFormat="1" x14ac:dyDescent="0.2">
      <c r="A826" s="339" t="s">
        <v>12721</v>
      </c>
      <c r="B826" s="280" t="s">
        <v>5603</v>
      </c>
      <c r="C826" s="281" t="s">
        <v>5604</v>
      </c>
      <c r="D826" s="130" t="s">
        <v>106</v>
      </c>
      <c r="E826" s="130">
        <v>500.00000000000006</v>
      </c>
      <c r="F826" s="130">
        <v>0.2</v>
      </c>
      <c r="G826" s="282"/>
      <c r="H826" s="283"/>
      <c r="I826" s="358">
        <v>36.69</v>
      </c>
      <c r="J826" s="284">
        <f>IF(ISNUMBER(I826),ROUND(F826*E826*I826,2),"")</f>
        <v>3669</v>
      </c>
      <c r="K826" s="283">
        <f>BDI!$E$17</f>
        <v>0.18609999999999999</v>
      </c>
      <c r="L826" s="283"/>
      <c r="M826" s="283"/>
      <c r="N826" s="131">
        <f t="shared" si="14"/>
        <v>43.52</v>
      </c>
      <c r="O826" s="340">
        <f>IF(ISNUMBER(I826),ROUND(F826*N826*E826,2),"")</f>
        <v>4352</v>
      </c>
      <c r="P826" s="262"/>
      <c r="Q826" s="262"/>
      <c r="R826" s="262"/>
      <c r="S826" s="262"/>
      <c r="T826" s="262"/>
      <c r="U826" s="262"/>
      <c r="V826" s="262"/>
      <c r="W826" s="262"/>
      <c r="X826" s="262"/>
      <c r="Y826" s="262"/>
      <c r="Z826" s="262"/>
      <c r="AA826" s="262"/>
      <c r="AB826" s="262"/>
      <c r="AC826" s="262"/>
      <c r="AD826" s="262"/>
      <c r="AE826" s="262"/>
      <c r="AF826" s="262"/>
      <c r="AG826" s="262"/>
      <c r="AH826" s="262"/>
      <c r="AI826" s="262"/>
      <c r="AJ826" s="262"/>
      <c r="AK826" s="262"/>
      <c r="AL826" s="262"/>
      <c r="AM826" s="262"/>
      <c r="AN826" s="262"/>
      <c r="AO826" s="262"/>
      <c r="AP826" s="262"/>
      <c r="AQ826" s="262"/>
      <c r="AR826" s="262"/>
      <c r="AS826" s="262"/>
      <c r="AT826" s="262"/>
      <c r="AU826" s="262"/>
      <c r="AV826" s="262"/>
      <c r="AW826" s="262"/>
      <c r="AX826" s="262"/>
      <c r="AY826" s="262"/>
      <c r="AZ826" s="262"/>
      <c r="BA826" s="262"/>
      <c r="BB826" s="262"/>
      <c r="BC826" s="262"/>
      <c r="BD826" s="262"/>
      <c r="BE826" s="262"/>
      <c r="BF826" s="262"/>
      <c r="BG826" s="262"/>
      <c r="BH826" s="262"/>
      <c r="BI826" s="262"/>
      <c r="BJ826" s="262"/>
      <c r="BK826" s="262"/>
      <c r="BL826" s="262"/>
      <c r="BM826" s="262"/>
      <c r="BN826" s="262"/>
      <c r="BO826" s="262"/>
      <c r="BP826" s="262"/>
      <c r="BQ826" s="262"/>
      <c r="BR826" s="262"/>
      <c r="BS826" s="262"/>
      <c r="BT826" s="262"/>
      <c r="BU826" s="262"/>
      <c r="BV826" s="262"/>
      <c r="BW826" s="262"/>
      <c r="BX826" s="262"/>
      <c r="BY826" s="262"/>
      <c r="BZ826" s="262"/>
      <c r="CA826" s="262"/>
      <c r="CB826" s="262"/>
      <c r="CC826" s="262"/>
      <c r="CD826" s="262"/>
      <c r="CE826" s="262"/>
      <c r="CF826" s="262"/>
      <c r="CG826" s="262"/>
      <c r="CH826" s="262"/>
      <c r="CI826" s="262"/>
      <c r="CJ826" s="262"/>
      <c r="CK826" s="262"/>
      <c r="CL826" s="262"/>
      <c r="CM826" s="262"/>
      <c r="CN826" s="262"/>
      <c r="CO826" s="262"/>
      <c r="CP826" s="262"/>
      <c r="CQ826" s="262"/>
      <c r="CR826" s="262"/>
      <c r="CS826" s="262"/>
      <c r="CT826" s="262"/>
      <c r="CU826" s="262"/>
      <c r="CV826" s="262"/>
      <c r="CW826" s="262"/>
      <c r="CX826" s="262"/>
      <c r="CY826" s="262"/>
      <c r="CZ826" s="262"/>
      <c r="DA826" s="262"/>
      <c r="DB826" s="262"/>
      <c r="DC826" s="262"/>
      <c r="DD826" s="262"/>
      <c r="DE826" s="262"/>
      <c r="DF826" s="262"/>
      <c r="DG826" s="262"/>
      <c r="DH826" s="262"/>
      <c r="DI826" s="262"/>
      <c r="DJ826" s="262"/>
      <c r="DK826" s="262"/>
      <c r="DL826" s="262"/>
      <c r="DM826" s="262"/>
      <c r="DN826" s="262"/>
      <c r="DO826" s="262"/>
      <c r="DP826" s="262"/>
      <c r="DQ826" s="262"/>
      <c r="DR826" s="262"/>
      <c r="DS826" s="262"/>
      <c r="DT826" s="262"/>
      <c r="DU826" s="262"/>
      <c r="DV826" s="262"/>
      <c r="DW826" s="262"/>
      <c r="DX826" s="262"/>
      <c r="DY826" s="262"/>
      <c r="DZ826" s="262"/>
      <c r="EA826" s="262"/>
      <c r="EB826" s="262"/>
      <c r="EC826" s="262"/>
      <c r="ED826" s="262"/>
      <c r="EE826" s="262"/>
      <c r="EF826" s="262"/>
      <c r="EG826" s="262"/>
      <c r="EH826" s="262"/>
      <c r="EI826" s="262"/>
      <c r="EJ826" s="262"/>
      <c r="EK826" s="262"/>
      <c r="EL826" s="262"/>
      <c r="EM826" s="262"/>
      <c r="EN826" s="262"/>
      <c r="EO826" s="262"/>
      <c r="EP826" s="262"/>
      <c r="EQ826" s="262"/>
      <c r="ER826" s="262"/>
      <c r="ES826" s="262"/>
      <c r="ET826" s="262"/>
      <c r="EU826" s="262"/>
      <c r="EV826" s="262"/>
      <c r="EW826" s="262"/>
      <c r="EX826" s="262"/>
      <c r="EY826" s="262"/>
      <c r="EZ826" s="262"/>
      <c r="FA826" s="262"/>
      <c r="FB826" s="262"/>
      <c r="FC826" s="262"/>
      <c r="FD826" s="262"/>
      <c r="FE826" s="262"/>
      <c r="FF826" s="262"/>
      <c r="FG826" s="262"/>
      <c r="FH826" s="262"/>
      <c r="FI826" s="262"/>
      <c r="FJ826" s="262"/>
      <c r="FK826" s="262"/>
      <c r="FL826" s="262"/>
      <c r="FM826" s="262"/>
      <c r="FN826" s="262"/>
      <c r="FO826" s="262"/>
      <c r="FP826" s="262"/>
      <c r="FQ826" s="262"/>
      <c r="FR826" s="262"/>
      <c r="FS826" s="262"/>
      <c r="FT826" s="262"/>
      <c r="FU826" s="262"/>
      <c r="FV826" s="262"/>
      <c r="FW826" s="262"/>
      <c r="FX826" s="262"/>
      <c r="FY826" s="262"/>
      <c r="FZ826" s="262"/>
      <c r="GA826" s="262"/>
      <c r="GB826" s="262"/>
      <c r="GC826" s="262"/>
      <c r="GD826" s="262"/>
    </row>
    <row r="827" spans="1:186" s="279" customFormat="1" x14ac:dyDescent="0.2">
      <c r="A827" s="339" t="s">
        <v>12722</v>
      </c>
      <c r="B827" s="280" t="s">
        <v>5605</v>
      </c>
      <c r="C827" s="281" t="s">
        <v>5606</v>
      </c>
      <c r="D827" s="130" t="s">
        <v>106</v>
      </c>
      <c r="E827" s="130">
        <v>500.00000000000006</v>
      </c>
      <c r="F827" s="130">
        <v>0.2</v>
      </c>
      <c r="G827" s="282"/>
      <c r="H827" s="283"/>
      <c r="I827" s="358">
        <v>48.47</v>
      </c>
      <c r="J827" s="284">
        <f>IF(ISNUMBER(I827),ROUND(F827*E827*I827,2),"")</f>
        <v>4847</v>
      </c>
      <c r="K827" s="283">
        <f>BDI!$E$17</f>
        <v>0.18609999999999999</v>
      </c>
      <c r="L827" s="283"/>
      <c r="M827" s="283"/>
      <c r="N827" s="131">
        <f t="shared" si="14"/>
        <v>57.49</v>
      </c>
      <c r="O827" s="340">
        <f>IF(ISNUMBER(I827),ROUND(F827*N827*E827,2),"")</f>
        <v>5749</v>
      </c>
      <c r="P827" s="262"/>
      <c r="Q827" s="262"/>
      <c r="R827" s="262"/>
      <c r="S827" s="262"/>
      <c r="T827" s="262"/>
      <c r="U827" s="262"/>
      <c r="V827" s="262"/>
      <c r="W827" s="262"/>
      <c r="X827" s="262"/>
      <c r="Y827" s="262"/>
      <c r="Z827" s="262"/>
      <c r="AA827" s="262"/>
      <c r="AB827" s="262"/>
      <c r="AC827" s="262"/>
      <c r="AD827" s="262"/>
      <c r="AE827" s="262"/>
      <c r="AF827" s="262"/>
      <c r="AG827" s="262"/>
      <c r="AH827" s="262"/>
      <c r="AI827" s="262"/>
      <c r="AJ827" s="262"/>
      <c r="AK827" s="262"/>
      <c r="AL827" s="262"/>
      <c r="AM827" s="262"/>
      <c r="AN827" s="262"/>
      <c r="AO827" s="262"/>
      <c r="AP827" s="262"/>
      <c r="AQ827" s="262"/>
      <c r="AR827" s="262"/>
      <c r="AS827" s="262"/>
      <c r="AT827" s="262"/>
      <c r="AU827" s="262"/>
      <c r="AV827" s="262"/>
      <c r="AW827" s="262"/>
      <c r="AX827" s="262"/>
      <c r="AY827" s="262"/>
      <c r="AZ827" s="262"/>
      <c r="BA827" s="262"/>
      <c r="BB827" s="262"/>
      <c r="BC827" s="262"/>
      <c r="BD827" s="262"/>
      <c r="BE827" s="262"/>
      <c r="BF827" s="262"/>
      <c r="BG827" s="262"/>
      <c r="BH827" s="262"/>
      <c r="BI827" s="262"/>
      <c r="BJ827" s="262"/>
      <c r="BK827" s="262"/>
      <c r="BL827" s="262"/>
      <c r="BM827" s="262"/>
      <c r="BN827" s="262"/>
      <c r="BO827" s="262"/>
      <c r="BP827" s="262"/>
      <c r="BQ827" s="262"/>
      <c r="BR827" s="262"/>
      <c r="BS827" s="262"/>
      <c r="BT827" s="262"/>
      <c r="BU827" s="262"/>
      <c r="BV827" s="262"/>
      <c r="BW827" s="262"/>
      <c r="BX827" s="262"/>
      <c r="BY827" s="262"/>
      <c r="BZ827" s="262"/>
      <c r="CA827" s="262"/>
      <c r="CB827" s="262"/>
      <c r="CC827" s="262"/>
      <c r="CD827" s="262"/>
      <c r="CE827" s="262"/>
      <c r="CF827" s="262"/>
      <c r="CG827" s="262"/>
      <c r="CH827" s="262"/>
      <c r="CI827" s="262"/>
      <c r="CJ827" s="262"/>
      <c r="CK827" s="262"/>
      <c r="CL827" s="262"/>
      <c r="CM827" s="262"/>
      <c r="CN827" s="262"/>
      <c r="CO827" s="262"/>
      <c r="CP827" s="262"/>
      <c r="CQ827" s="262"/>
      <c r="CR827" s="262"/>
      <c r="CS827" s="262"/>
      <c r="CT827" s="262"/>
      <c r="CU827" s="262"/>
      <c r="CV827" s="262"/>
      <c r="CW827" s="262"/>
      <c r="CX827" s="262"/>
      <c r="CY827" s="262"/>
      <c r="CZ827" s="262"/>
      <c r="DA827" s="262"/>
      <c r="DB827" s="262"/>
      <c r="DC827" s="262"/>
      <c r="DD827" s="262"/>
      <c r="DE827" s="262"/>
      <c r="DF827" s="262"/>
      <c r="DG827" s="262"/>
      <c r="DH827" s="262"/>
      <c r="DI827" s="262"/>
      <c r="DJ827" s="262"/>
      <c r="DK827" s="262"/>
      <c r="DL827" s="262"/>
      <c r="DM827" s="262"/>
      <c r="DN827" s="262"/>
      <c r="DO827" s="262"/>
      <c r="DP827" s="262"/>
      <c r="DQ827" s="262"/>
      <c r="DR827" s="262"/>
      <c r="DS827" s="262"/>
      <c r="DT827" s="262"/>
      <c r="DU827" s="262"/>
      <c r="DV827" s="262"/>
      <c r="DW827" s="262"/>
      <c r="DX827" s="262"/>
      <c r="DY827" s="262"/>
      <c r="DZ827" s="262"/>
      <c r="EA827" s="262"/>
      <c r="EB827" s="262"/>
      <c r="EC827" s="262"/>
      <c r="ED827" s="262"/>
      <c r="EE827" s="262"/>
      <c r="EF827" s="262"/>
      <c r="EG827" s="262"/>
      <c r="EH827" s="262"/>
      <c r="EI827" s="262"/>
      <c r="EJ827" s="262"/>
      <c r="EK827" s="262"/>
      <c r="EL827" s="262"/>
      <c r="EM827" s="262"/>
      <c r="EN827" s="262"/>
      <c r="EO827" s="262"/>
      <c r="EP827" s="262"/>
      <c r="EQ827" s="262"/>
      <c r="ER827" s="262"/>
      <c r="ES827" s="262"/>
      <c r="ET827" s="262"/>
      <c r="EU827" s="262"/>
      <c r="EV827" s="262"/>
      <c r="EW827" s="262"/>
      <c r="EX827" s="262"/>
      <c r="EY827" s="262"/>
      <c r="EZ827" s="262"/>
      <c r="FA827" s="262"/>
      <c r="FB827" s="262"/>
      <c r="FC827" s="262"/>
      <c r="FD827" s="262"/>
      <c r="FE827" s="262"/>
      <c r="FF827" s="262"/>
      <c r="FG827" s="262"/>
      <c r="FH827" s="262"/>
      <c r="FI827" s="262"/>
      <c r="FJ827" s="262"/>
      <c r="FK827" s="262"/>
      <c r="FL827" s="262"/>
      <c r="FM827" s="262"/>
      <c r="FN827" s="262"/>
      <c r="FO827" s="262"/>
      <c r="FP827" s="262"/>
      <c r="FQ827" s="262"/>
      <c r="FR827" s="262"/>
      <c r="FS827" s="262"/>
      <c r="FT827" s="262"/>
      <c r="FU827" s="262"/>
      <c r="FV827" s="262"/>
      <c r="FW827" s="262"/>
      <c r="FX827" s="262"/>
      <c r="FY827" s="262"/>
      <c r="FZ827" s="262"/>
      <c r="GA827" s="262"/>
      <c r="GB827" s="262"/>
      <c r="GC827" s="262"/>
      <c r="GD827" s="262"/>
    </row>
    <row r="828" spans="1:186" s="279" customFormat="1" x14ac:dyDescent="0.2">
      <c r="A828" s="339" t="s">
        <v>12723</v>
      </c>
      <c r="B828" s="280" t="s">
        <v>5607</v>
      </c>
      <c r="C828" s="281" t="s">
        <v>5608</v>
      </c>
      <c r="D828" s="130" t="s">
        <v>106</v>
      </c>
      <c r="E828" s="130">
        <v>500.00000000000006</v>
      </c>
      <c r="F828" s="130">
        <v>0.2</v>
      </c>
      <c r="G828" s="282"/>
      <c r="H828" s="283"/>
      <c r="I828" s="358">
        <v>47.32</v>
      </c>
      <c r="J828" s="284">
        <f>IF(ISNUMBER(I828),ROUND(F828*E828*I828,2),"")</f>
        <v>4732</v>
      </c>
      <c r="K828" s="283">
        <f>BDI!$E$17</f>
        <v>0.18609999999999999</v>
      </c>
      <c r="L828" s="283"/>
      <c r="M828" s="283"/>
      <c r="N828" s="131">
        <f t="shared" si="14"/>
        <v>56.13</v>
      </c>
      <c r="O828" s="340">
        <f>IF(ISNUMBER(I828),ROUND(F828*N828*E828,2),"")</f>
        <v>5613</v>
      </c>
      <c r="P828" s="262"/>
      <c r="Q828" s="262"/>
      <c r="R828" s="262"/>
      <c r="S828" s="262"/>
      <c r="T828" s="262"/>
      <c r="U828" s="262"/>
      <c r="V828" s="262"/>
      <c r="W828" s="262"/>
      <c r="X828" s="262"/>
      <c r="Y828" s="262"/>
      <c r="Z828" s="262"/>
      <c r="AA828" s="262"/>
      <c r="AB828" s="262"/>
      <c r="AC828" s="262"/>
      <c r="AD828" s="262"/>
      <c r="AE828" s="262"/>
      <c r="AF828" s="262"/>
      <c r="AG828" s="262"/>
      <c r="AH828" s="262"/>
      <c r="AI828" s="262"/>
      <c r="AJ828" s="262"/>
      <c r="AK828" s="262"/>
      <c r="AL828" s="262"/>
      <c r="AM828" s="262"/>
      <c r="AN828" s="262"/>
      <c r="AO828" s="262"/>
      <c r="AP828" s="262"/>
      <c r="AQ828" s="262"/>
      <c r="AR828" s="262"/>
      <c r="AS828" s="262"/>
      <c r="AT828" s="262"/>
      <c r="AU828" s="262"/>
      <c r="AV828" s="262"/>
      <c r="AW828" s="262"/>
      <c r="AX828" s="262"/>
      <c r="AY828" s="262"/>
      <c r="AZ828" s="262"/>
      <c r="BA828" s="262"/>
      <c r="BB828" s="262"/>
      <c r="BC828" s="262"/>
      <c r="BD828" s="262"/>
      <c r="BE828" s="262"/>
      <c r="BF828" s="262"/>
      <c r="BG828" s="262"/>
      <c r="BH828" s="262"/>
      <c r="BI828" s="262"/>
      <c r="BJ828" s="262"/>
      <c r="BK828" s="262"/>
      <c r="BL828" s="262"/>
      <c r="BM828" s="262"/>
      <c r="BN828" s="262"/>
      <c r="BO828" s="262"/>
      <c r="BP828" s="262"/>
      <c r="BQ828" s="262"/>
      <c r="BR828" s="262"/>
      <c r="BS828" s="262"/>
      <c r="BT828" s="262"/>
      <c r="BU828" s="262"/>
      <c r="BV828" s="262"/>
      <c r="BW828" s="262"/>
      <c r="BX828" s="262"/>
      <c r="BY828" s="262"/>
      <c r="BZ828" s="262"/>
      <c r="CA828" s="262"/>
      <c r="CB828" s="262"/>
      <c r="CC828" s="262"/>
      <c r="CD828" s="262"/>
      <c r="CE828" s="262"/>
      <c r="CF828" s="262"/>
      <c r="CG828" s="262"/>
      <c r="CH828" s="262"/>
      <c r="CI828" s="262"/>
      <c r="CJ828" s="262"/>
      <c r="CK828" s="262"/>
      <c r="CL828" s="262"/>
      <c r="CM828" s="262"/>
      <c r="CN828" s="262"/>
      <c r="CO828" s="262"/>
      <c r="CP828" s="262"/>
      <c r="CQ828" s="262"/>
      <c r="CR828" s="262"/>
      <c r="CS828" s="262"/>
      <c r="CT828" s="262"/>
      <c r="CU828" s="262"/>
      <c r="CV828" s="262"/>
      <c r="CW828" s="262"/>
      <c r="CX828" s="262"/>
      <c r="CY828" s="262"/>
      <c r="CZ828" s="262"/>
      <c r="DA828" s="262"/>
      <c r="DB828" s="262"/>
      <c r="DC828" s="262"/>
      <c r="DD828" s="262"/>
      <c r="DE828" s="262"/>
      <c r="DF828" s="262"/>
      <c r="DG828" s="262"/>
      <c r="DH828" s="262"/>
      <c r="DI828" s="262"/>
      <c r="DJ828" s="262"/>
      <c r="DK828" s="262"/>
      <c r="DL828" s="262"/>
      <c r="DM828" s="262"/>
      <c r="DN828" s="262"/>
      <c r="DO828" s="262"/>
      <c r="DP828" s="262"/>
      <c r="DQ828" s="262"/>
      <c r="DR828" s="262"/>
      <c r="DS828" s="262"/>
      <c r="DT828" s="262"/>
      <c r="DU828" s="262"/>
      <c r="DV828" s="262"/>
      <c r="DW828" s="262"/>
      <c r="DX828" s="262"/>
      <c r="DY828" s="262"/>
      <c r="DZ828" s="262"/>
      <c r="EA828" s="262"/>
      <c r="EB828" s="262"/>
      <c r="EC828" s="262"/>
      <c r="ED828" s="262"/>
      <c r="EE828" s="262"/>
      <c r="EF828" s="262"/>
      <c r="EG828" s="262"/>
      <c r="EH828" s="262"/>
      <c r="EI828" s="262"/>
      <c r="EJ828" s="262"/>
      <c r="EK828" s="262"/>
      <c r="EL828" s="262"/>
      <c r="EM828" s="262"/>
      <c r="EN828" s="262"/>
      <c r="EO828" s="262"/>
      <c r="EP828" s="262"/>
      <c r="EQ828" s="262"/>
      <c r="ER828" s="262"/>
      <c r="ES828" s="262"/>
      <c r="ET828" s="262"/>
      <c r="EU828" s="262"/>
      <c r="EV828" s="262"/>
      <c r="EW828" s="262"/>
      <c r="EX828" s="262"/>
      <c r="EY828" s="262"/>
      <c r="EZ828" s="262"/>
      <c r="FA828" s="262"/>
      <c r="FB828" s="262"/>
      <c r="FC828" s="262"/>
      <c r="FD828" s="262"/>
      <c r="FE828" s="262"/>
      <c r="FF828" s="262"/>
      <c r="FG828" s="262"/>
      <c r="FH828" s="262"/>
      <c r="FI828" s="262"/>
      <c r="FJ828" s="262"/>
      <c r="FK828" s="262"/>
      <c r="FL828" s="262"/>
      <c r="FM828" s="262"/>
      <c r="FN828" s="262"/>
      <c r="FO828" s="262"/>
      <c r="FP828" s="262"/>
      <c r="FQ828" s="262"/>
      <c r="FR828" s="262"/>
      <c r="FS828" s="262"/>
      <c r="FT828" s="262"/>
      <c r="FU828" s="262"/>
      <c r="FV828" s="262"/>
      <c r="FW828" s="262"/>
      <c r="FX828" s="262"/>
      <c r="FY828" s="262"/>
      <c r="FZ828" s="262"/>
      <c r="GA828" s="262"/>
      <c r="GB828" s="262"/>
      <c r="GC828" s="262"/>
      <c r="GD828" s="262"/>
    </row>
    <row r="829" spans="1:186" s="279" customFormat="1" x14ac:dyDescent="0.2">
      <c r="A829" s="339" t="s">
        <v>12724</v>
      </c>
      <c r="B829" s="280" t="s">
        <v>5609</v>
      </c>
      <c r="C829" s="281" t="s">
        <v>5610</v>
      </c>
      <c r="D829" s="130" t="s">
        <v>106</v>
      </c>
      <c r="E829" s="130">
        <v>500.00000000000006</v>
      </c>
      <c r="F829" s="130">
        <v>0.2</v>
      </c>
      <c r="G829" s="282"/>
      <c r="H829" s="283"/>
      <c r="I829" s="358">
        <v>40.54</v>
      </c>
      <c r="J829" s="284">
        <f>IF(ISNUMBER(I829),ROUND(F829*E829*I829,2),"")</f>
        <v>4054</v>
      </c>
      <c r="K829" s="283">
        <f>BDI!$E$17</f>
        <v>0.18609999999999999</v>
      </c>
      <c r="L829" s="283"/>
      <c r="M829" s="283"/>
      <c r="N829" s="131">
        <f t="shared" si="14"/>
        <v>48.08</v>
      </c>
      <c r="O829" s="340">
        <f>IF(ISNUMBER(I829),ROUND(F829*N829*E829,2),"")</f>
        <v>4808</v>
      </c>
      <c r="P829" s="262"/>
      <c r="Q829" s="262"/>
      <c r="R829" s="262"/>
      <c r="S829" s="262"/>
      <c r="T829" s="262"/>
      <c r="U829" s="262"/>
      <c r="V829" s="262"/>
      <c r="W829" s="262"/>
      <c r="X829" s="262"/>
      <c r="Y829" s="262"/>
      <c r="Z829" s="262"/>
      <c r="AA829" s="262"/>
      <c r="AB829" s="262"/>
      <c r="AC829" s="262"/>
      <c r="AD829" s="262"/>
      <c r="AE829" s="262"/>
      <c r="AF829" s="262"/>
      <c r="AG829" s="262"/>
      <c r="AH829" s="262"/>
      <c r="AI829" s="262"/>
      <c r="AJ829" s="262"/>
      <c r="AK829" s="262"/>
      <c r="AL829" s="262"/>
      <c r="AM829" s="262"/>
      <c r="AN829" s="262"/>
      <c r="AO829" s="262"/>
      <c r="AP829" s="262"/>
      <c r="AQ829" s="262"/>
      <c r="AR829" s="262"/>
      <c r="AS829" s="262"/>
      <c r="AT829" s="262"/>
      <c r="AU829" s="262"/>
      <c r="AV829" s="262"/>
      <c r="AW829" s="262"/>
      <c r="AX829" s="262"/>
      <c r="AY829" s="262"/>
      <c r="AZ829" s="262"/>
      <c r="BA829" s="262"/>
      <c r="BB829" s="262"/>
      <c r="BC829" s="262"/>
      <c r="BD829" s="262"/>
      <c r="BE829" s="262"/>
      <c r="BF829" s="262"/>
      <c r="BG829" s="262"/>
      <c r="BH829" s="262"/>
      <c r="BI829" s="262"/>
      <c r="BJ829" s="262"/>
      <c r="BK829" s="262"/>
      <c r="BL829" s="262"/>
      <c r="BM829" s="262"/>
      <c r="BN829" s="262"/>
      <c r="BO829" s="262"/>
      <c r="BP829" s="262"/>
      <c r="BQ829" s="262"/>
      <c r="BR829" s="262"/>
      <c r="BS829" s="262"/>
      <c r="BT829" s="262"/>
      <c r="BU829" s="262"/>
      <c r="BV829" s="262"/>
      <c r="BW829" s="262"/>
      <c r="BX829" s="262"/>
      <c r="BY829" s="262"/>
      <c r="BZ829" s="262"/>
      <c r="CA829" s="262"/>
      <c r="CB829" s="262"/>
      <c r="CC829" s="262"/>
      <c r="CD829" s="262"/>
      <c r="CE829" s="262"/>
      <c r="CF829" s="262"/>
      <c r="CG829" s="262"/>
      <c r="CH829" s="262"/>
      <c r="CI829" s="262"/>
      <c r="CJ829" s="262"/>
      <c r="CK829" s="262"/>
      <c r="CL829" s="262"/>
      <c r="CM829" s="262"/>
      <c r="CN829" s="262"/>
      <c r="CO829" s="262"/>
      <c r="CP829" s="262"/>
      <c r="CQ829" s="262"/>
      <c r="CR829" s="262"/>
      <c r="CS829" s="262"/>
      <c r="CT829" s="262"/>
      <c r="CU829" s="262"/>
      <c r="CV829" s="262"/>
      <c r="CW829" s="262"/>
      <c r="CX829" s="262"/>
      <c r="CY829" s="262"/>
      <c r="CZ829" s="262"/>
      <c r="DA829" s="262"/>
      <c r="DB829" s="262"/>
      <c r="DC829" s="262"/>
      <c r="DD829" s="262"/>
      <c r="DE829" s="262"/>
      <c r="DF829" s="262"/>
      <c r="DG829" s="262"/>
      <c r="DH829" s="262"/>
      <c r="DI829" s="262"/>
      <c r="DJ829" s="262"/>
      <c r="DK829" s="262"/>
      <c r="DL829" s="262"/>
      <c r="DM829" s="262"/>
      <c r="DN829" s="262"/>
      <c r="DO829" s="262"/>
      <c r="DP829" s="262"/>
      <c r="DQ829" s="262"/>
      <c r="DR829" s="262"/>
      <c r="DS829" s="262"/>
      <c r="DT829" s="262"/>
      <c r="DU829" s="262"/>
      <c r="DV829" s="262"/>
      <c r="DW829" s="262"/>
      <c r="DX829" s="262"/>
      <c r="DY829" s="262"/>
      <c r="DZ829" s="262"/>
      <c r="EA829" s="262"/>
      <c r="EB829" s="262"/>
      <c r="EC829" s="262"/>
      <c r="ED829" s="262"/>
      <c r="EE829" s="262"/>
      <c r="EF829" s="262"/>
      <c r="EG829" s="262"/>
      <c r="EH829" s="262"/>
      <c r="EI829" s="262"/>
      <c r="EJ829" s="262"/>
      <c r="EK829" s="262"/>
      <c r="EL829" s="262"/>
      <c r="EM829" s="262"/>
      <c r="EN829" s="262"/>
      <c r="EO829" s="262"/>
      <c r="EP829" s="262"/>
      <c r="EQ829" s="262"/>
      <c r="ER829" s="262"/>
      <c r="ES829" s="262"/>
      <c r="ET829" s="262"/>
      <c r="EU829" s="262"/>
      <c r="EV829" s="262"/>
      <c r="EW829" s="262"/>
      <c r="EX829" s="262"/>
      <c r="EY829" s="262"/>
      <c r="EZ829" s="262"/>
      <c r="FA829" s="262"/>
      <c r="FB829" s="262"/>
      <c r="FC829" s="262"/>
      <c r="FD829" s="262"/>
      <c r="FE829" s="262"/>
      <c r="FF829" s="262"/>
      <c r="FG829" s="262"/>
      <c r="FH829" s="262"/>
      <c r="FI829" s="262"/>
      <c r="FJ829" s="262"/>
      <c r="FK829" s="262"/>
      <c r="FL829" s="262"/>
      <c r="FM829" s="262"/>
      <c r="FN829" s="262"/>
      <c r="FO829" s="262"/>
      <c r="FP829" s="262"/>
      <c r="FQ829" s="262"/>
      <c r="FR829" s="262"/>
      <c r="FS829" s="262"/>
      <c r="FT829" s="262"/>
      <c r="FU829" s="262"/>
      <c r="FV829" s="262"/>
      <c r="FW829" s="262"/>
      <c r="FX829" s="262"/>
      <c r="FY829" s="262"/>
      <c r="FZ829" s="262"/>
      <c r="GA829" s="262"/>
      <c r="GB829" s="262"/>
      <c r="GC829" s="262"/>
      <c r="GD829" s="262"/>
    </row>
    <row r="830" spans="1:186" s="279" customFormat="1" x14ac:dyDescent="0.2">
      <c r="A830" s="339" t="s">
        <v>12725</v>
      </c>
      <c r="B830" s="280" t="s">
        <v>5611</v>
      </c>
      <c r="C830" s="281" t="s">
        <v>5612</v>
      </c>
      <c r="D830" s="130" t="s">
        <v>106</v>
      </c>
      <c r="E830" s="130">
        <v>500.00000000000006</v>
      </c>
      <c r="F830" s="130">
        <v>0.2</v>
      </c>
      <c r="G830" s="282"/>
      <c r="H830" s="283"/>
      <c r="I830" s="358">
        <v>101.44</v>
      </c>
      <c r="J830" s="284">
        <f>IF(ISNUMBER(I830),ROUND(F830*E830*I830,2),"")</f>
        <v>10144</v>
      </c>
      <c r="K830" s="283">
        <f>BDI!$E$17</f>
        <v>0.18609999999999999</v>
      </c>
      <c r="L830" s="283"/>
      <c r="M830" s="283"/>
      <c r="N830" s="131">
        <f t="shared" si="14"/>
        <v>120.32</v>
      </c>
      <c r="O830" s="340">
        <f>IF(ISNUMBER(I830),ROUND(F830*N830*E830,2),"")</f>
        <v>12032</v>
      </c>
      <c r="P830" s="262"/>
      <c r="Q830" s="262"/>
      <c r="R830" s="262"/>
      <c r="S830" s="262"/>
      <c r="T830" s="262"/>
      <c r="U830" s="262"/>
      <c r="V830" s="262"/>
      <c r="W830" s="262"/>
      <c r="X830" s="262"/>
      <c r="Y830" s="262"/>
      <c r="Z830" s="262"/>
      <c r="AA830" s="262"/>
      <c r="AB830" s="262"/>
      <c r="AC830" s="262"/>
      <c r="AD830" s="262"/>
      <c r="AE830" s="262"/>
      <c r="AF830" s="262"/>
      <c r="AG830" s="262"/>
      <c r="AH830" s="262"/>
      <c r="AI830" s="262"/>
      <c r="AJ830" s="262"/>
      <c r="AK830" s="262"/>
      <c r="AL830" s="262"/>
      <c r="AM830" s="262"/>
      <c r="AN830" s="262"/>
      <c r="AO830" s="262"/>
      <c r="AP830" s="262"/>
      <c r="AQ830" s="262"/>
      <c r="AR830" s="262"/>
      <c r="AS830" s="262"/>
      <c r="AT830" s="262"/>
      <c r="AU830" s="262"/>
      <c r="AV830" s="262"/>
      <c r="AW830" s="262"/>
      <c r="AX830" s="262"/>
      <c r="AY830" s="262"/>
      <c r="AZ830" s="262"/>
      <c r="BA830" s="262"/>
      <c r="BB830" s="262"/>
      <c r="BC830" s="262"/>
      <c r="BD830" s="262"/>
      <c r="BE830" s="262"/>
      <c r="BF830" s="262"/>
      <c r="BG830" s="262"/>
      <c r="BH830" s="262"/>
      <c r="BI830" s="262"/>
      <c r="BJ830" s="262"/>
      <c r="BK830" s="262"/>
      <c r="BL830" s="262"/>
      <c r="BM830" s="262"/>
      <c r="BN830" s="262"/>
      <c r="BO830" s="262"/>
      <c r="BP830" s="262"/>
      <c r="BQ830" s="262"/>
      <c r="BR830" s="262"/>
      <c r="BS830" s="262"/>
      <c r="BT830" s="262"/>
      <c r="BU830" s="262"/>
      <c r="BV830" s="262"/>
      <c r="BW830" s="262"/>
      <c r="BX830" s="262"/>
      <c r="BY830" s="262"/>
      <c r="BZ830" s="262"/>
      <c r="CA830" s="262"/>
      <c r="CB830" s="262"/>
      <c r="CC830" s="262"/>
      <c r="CD830" s="262"/>
      <c r="CE830" s="262"/>
      <c r="CF830" s="262"/>
      <c r="CG830" s="262"/>
      <c r="CH830" s="262"/>
      <c r="CI830" s="262"/>
      <c r="CJ830" s="262"/>
      <c r="CK830" s="262"/>
      <c r="CL830" s="262"/>
      <c r="CM830" s="262"/>
      <c r="CN830" s="262"/>
      <c r="CO830" s="262"/>
      <c r="CP830" s="262"/>
      <c r="CQ830" s="262"/>
      <c r="CR830" s="262"/>
      <c r="CS830" s="262"/>
      <c r="CT830" s="262"/>
      <c r="CU830" s="262"/>
      <c r="CV830" s="262"/>
      <c r="CW830" s="262"/>
      <c r="CX830" s="262"/>
      <c r="CY830" s="262"/>
      <c r="CZ830" s="262"/>
      <c r="DA830" s="262"/>
      <c r="DB830" s="262"/>
      <c r="DC830" s="262"/>
      <c r="DD830" s="262"/>
      <c r="DE830" s="262"/>
      <c r="DF830" s="262"/>
      <c r="DG830" s="262"/>
      <c r="DH830" s="262"/>
      <c r="DI830" s="262"/>
      <c r="DJ830" s="262"/>
      <c r="DK830" s="262"/>
      <c r="DL830" s="262"/>
      <c r="DM830" s="262"/>
      <c r="DN830" s="262"/>
      <c r="DO830" s="262"/>
      <c r="DP830" s="262"/>
      <c r="DQ830" s="262"/>
      <c r="DR830" s="262"/>
      <c r="DS830" s="262"/>
      <c r="DT830" s="262"/>
      <c r="DU830" s="262"/>
      <c r="DV830" s="262"/>
      <c r="DW830" s="262"/>
      <c r="DX830" s="262"/>
      <c r="DY830" s="262"/>
      <c r="DZ830" s="262"/>
      <c r="EA830" s="262"/>
      <c r="EB830" s="262"/>
      <c r="EC830" s="262"/>
      <c r="ED830" s="262"/>
      <c r="EE830" s="262"/>
      <c r="EF830" s="262"/>
      <c r="EG830" s="262"/>
      <c r="EH830" s="262"/>
      <c r="EI830" s="262"/>
      <c r="EJ830" s="262"/>
      <c r="EK830" s="262"/>
      <c r="EL830" s="262"/>
      <c r="EM830" s="262"/>
      <c r="EN830" s="262"/>
      <c r="EO830" s="262"/>
      <c r="EP830" s="262"/>
      <c r="EQ830" s="262"/>
      <c r="ER830" s="262"/>
      <c r="ES830" s="262"/>
      <c r="ET830" s="262"/>
      <c r="EU830" s="262"/>
      <c r="EV830" s="262"/>
      <c r="EW830" s="262"/>
      <c r="EX830" s="262"/>
      <c r="EY830" s="262"/>
      <c r="EZ830" s="262"/>
      <c r="FA830" s="262"/>
      <c r="FB830" s="262"/>
      <c r="FC830" s="262"/>
      <c r="FD830" s="262"/>
      <c r="FE830" s="262"/>
      <c r="FF830" s="262"/>
      <c r="FG830" s="262"/>
      <c r="FH830" s="262"/>
      <c r="FI830" s="262"/>
      <c r="FJ830" s="262"/>
      <c r="FK830" s="262"/>
      <c r="FL830" s="262"/>
      <c r="FM830" s="262"/>
      <c r="FN830" s="262"/>
      <c r="FO830" s="262"/>
      <c r="FP830" s="262"/>
      <c r="FQ830" s="262"/>
      <c r="FR830" s="262"/>
      <c r="FS830" s="262"/>
      <c r="FT830" s="262"/>
      <c r="FU830" s="262"/>
      <c r="FV830" s="262"/>
      <c r="FW830" s="262"/>
      <c r="FX830" s="262"/>
      <c r="FY830" s="262"/>
      <c r="FZ830" s="262"/>
      <c r="GA830" s="262"/>
      <c r="GB830" s="262"/>
      <c r="GC830" s="262"/>
      <c r="GD830" s="262"/>
    </row>
    <row r="831" spans="1:186" s="279" customFormat="1" x14ac:dyDescent="0.2">
      <c r="A831" s="339" t="s">
        <v>12726</v>
      </c>
      <c r="B831" s="280" t="s">
        <v>5613</v>
      </c>
      <c r="C831" s="281" t="s">
        <v>5614</v>
      </c>
      <c r="D831" s="130" t="s">
        <v>106</v>
      </c>
      <c r="E831" s="130">
        <v>500.00000000000006</v>
      </c>
      <c r="F831" s="130">
        <v>0.2</v>
      </c>
      <c r="G831" s="282"/>
      <c r="H831" s="283"/>
      <c r="I831" s="358">
        <v>92.87</v>
      </c>
      <c r="J831" s="284">
        <f>IF(ISNUMBER(I831),ROUND(F831*E831*I831,2),"")</f>
        <v>9287</v>
      </c>
      <c r="K831" s="283">
        <f>BDI!$E$17</f>
        <v>0.18609999999999999</v>
      </c>
      <c r="L831" s="283"/>
      <c r="M831" s="283"/>
      <c r="N831" s="131">
        <f t="shared" si="14"/>
        <v>110.15</v>
      </c>
      <c r="O831" s="340">
        <f>IF(ISNUMBER(I831),ROUND(F831*N831*E831,2),"")</f>
        <v>11015</v>
      </c>
      <c r="P831" s="262"/>
      <c r="Q831" s="262"/>
      <c r="R831" s="262"/>
      <c r="S831" s="262"/>
      <c r="T831" s="262"/>
      <c r="U831" s="262"/>
      <c r="V831" s="262"/>
      <c r="W831" s="262"/>
      <c r="X831" s="262"/>
      <c r="Y831" s="262"/>
      <c r="Z831" s="262"/>
      <c r="AA831" s="262"/>
      <c r="AB831" s="262"/>
      <c r="AC831" s="262"/>
      <c r="AD831" s="262"/>
      <c r="AE831" s="262"/>
      <c r="AF831" s="262"/>
      <c r="AG831" s="262"/>
      <c r="AH831" s="262"/>
      <c r="AI831" s="262"/>
      <c r="AJ831" s="262"/>
      <c r="AK831" s="262"/>
      <c r="AL831" s="262"/>
      <c r="AM831" s="262"/>
      <c r="AN831" s="262"/>
      <c r="AO831" s="262"/>
      <c r="AP831" s="262"/>
      <c r="AQ831" s="262"/>
      <c r="AR831" s="262"/>
      <c r="AS831" s="262"/>
      <c r="AT831" s="262"/>
      <c r="AU831" s="262"/>
      <c r="AV831" s="262"/>
      <c r="AW831" s="262"/>
      <c r="AX831" s="262"/>
      <c r="AY831" s="262"/>
      <c r="AZ831" s="262"/>
      <c r="BA831" s="262"/>
      <c r="BB831" s="262"/>
      <c r="BC831" s="262"/>
      <c r="BD831" s="262"/>
      <c r="BE831" s="262"/>
      <c r="BF831" s="262"/>
      <c r="BG831" s="262"/>
      <c r="BH831" s="262"/>
      <c r="BI831" s="262"/>
      <c r="BJ831" s="262"/>
      <c r="BK831" s="262"/>
      <c r="BL831" s="262"/>
      <c r="BM831" s="262"/>
      <c r="BN831" s="262"/>
      <c r="BO831" s="262"/>
      <c r="BP831" s="262"/>
      <c r="BQ831" s="262"/>
      <c r="BR831" s="262"/>
      <c r="BS831" s="262"/>
      <c r="BT831" s="262"/>
      <c r="BU831" s="262"/>
      <c r="BV831" s="262"/>
      <c r="BW831" s="262"/>
      <c r="BX831" s="262"/>
      <c r="BY831" s="262"/>
      <c r="BZ831" s="262"/>
      <c r="CA831" s="262"/>
      <c r="CB831" s="262"/>
      <c r="CC831" s="262"/>
      <c r="CD831" s="262"/>
      <c r="CE831" s="262"/>
      <c r="CF831" s="262"/>
      <c r="CG831" s="262"/>
      <c r="CH831" s="262"/>
      <c r="CI831" s="262"/>
      <c r="CJ831" s="262"/>
      <c r="CK831" s="262"/>
      <c r="CL831" s="262"/>
      <c r="CM831" s="262"/>
      <c r="CN831" s="262"/>
      <c r="CO831" s="262"/>
      <c r="CP831" s="262"/>
      <c r="CQ831" s="262"/>
      <c r="CR831" s="262"/>
      <c r="CS831" s="262"/>
      <c r="CT831" s="262"/>
      <c r="CU831" s="262"/>
      <c r="CV831" s="262"/>
      <c r="CW831" s="262"/>
      <c r="CX831" s="262"/>
      <c r="CY831" s="262"/>
      <c r="CZ831" s="262"/>
      <c r="DA831" s="262"/>
      <c r="DB831" s="262"/>
      <c r="DC831" s="262"/>
      <c r="DD831" s="262"/>
      <c r="DE831" s="262"/>
      <c r="DF831" s="262"/>
      <c r="DG831" s="262"/>
      <c r="DH831" s="262"/>
      <c r="DI831" s="262"/>
      <c r="DJ831" s="262"/>
      <c r="DK831" s="262"/>
      <c r="DL831" s="262"/>
      <c r="DM831" s="262"/>
      <c r="DN831" s="262"/>
      <c r="DO831" s="262"/>
      <c r="DP831" s="262"/>
      <c r="DQ831" s="262"/>
      <c r="DR831" s="262"/>
      <c r="DS831" s="262"/>
      <c r="DT831" s="262"/>
      <c r="DU831" s="262"/>
      <c r="DV831" s="262"/>
      <c r="DW831" s="262"/>
      <c r="DX831" s="262"/>
      <c r="DY831" s="262"/>
      <c r="DZ831" s="262"/>
      <c r="EA831" s="262"/>
      <c r="EB831" s="262"/>
      <c r="EC831" s="262"/>
      <c r="ED831" s="262"/>
      <c r="EE831" s="262"/>
      <c r="EF831" s="262"/>
      <c r="EG831" s="262"/>
      <c r="EH831" s="262"/>
      <c r="EI831" s="262"/>
      <c r="EJ831" s="262"/>
      <c r="EK831" s="262"/>
      <c r="EL831" s="262"/>
      <c r="EM831" s="262"/>
      <c r="EN831" s="262"/>
      <c r="EO831" s="262"/>
      <c r="EP831" s="262"/>
      <c r="EQ831" s="262"/>
      <c r="ER831" s="262"/>
      <c r="ES831" s="262"/>
      <c r="ET831" s="262"/>
      <c r="EU831" s="262"/>
      <c r="EV831" s="262"/>
      <c r="EW831" s="262"/>
      <c r="EX831" s="262"/>
      <c r="EY831" s="262"/>
      <c r="EZ831" s="262"/>
      <c r="FA831" s="262"/>
      <c r="FB831" s="262"/>
      <c r="FC831" s="262"/>
      <c r="FD831" s="262"/>
      <c r="FE831" s="262"/>
      <c r="FF831" s="262"/>
      <c r="FG831" s="262"/>
      <c r="FH831" s="262"/>
      <c r="FI831" s="262"/>
      <c r="FJ831" s="262"/>
      <c r="FK831" s="262"/>
      <c r="FL831" s="262"/>
      <c r="FM831" s="262"/>
      <c r="FN831" s="262"/>
      <c r="FO831" s="262"/>
      <c r="FP831" s="262"/>
      <c r="FQ831" s="262"/>
      <c r="FR831" s="262"/>
      <c r="FS831" s="262"/>
      <c r="FT831" s="262"/>
      <c r="FU831" s="262"/>
      <c r="FV831" s="262"/>
      <c r="FW831" s="262"/>
      <c r="FX831" s="262"/>
      <c r="FY831" s="262"/>
      <c r="FZ831" s="262"/>
      <c r="GA831" s="262"/>
      <c r="GB831" s="262"/>
      <c r="GC831" s="262"/>
      <c r="GD831" s="262"/>
    </row>
    <row r="832" spans="1:186" s="279" customFormat="1" x14ac:dyDescent="0.2">
      <c r="A832" s="339" t="s">
        <v>12727</v>
      </c>
      <c r="B832" s="280" t="s">
        <v>5615</v>
      </c>
      <c r="C832" s="281" t="s">
        <v>5616</v>
      </c>
      <c r="D832" s="130" t="s">
        <v>106</v>
      </c>
      <c r="E832" s="130">
        <v>100</v>
      </c>
      <c r="F832" s="130">
        <v>0.2</v>
      </c>
      <c r="G832" s="282"/>
      <c r="H832" s="283"/>
      <c r="I832" s="358">
        <v>4.3</v>
      </c>
      <c r="J832" s="284">
        <f>IF(ISNUMBER(I832),ROUND(F832*E832*I832,2),"")</f>
        <v>86</v>
      </c>
      <c r="K832" s="283">
        <f>BDI!$E$17</f>
        <v>0.18609999999999999</v>
      </c>
      <c r="L832" s="283"/>
      <c r="M832" s="283"/>
      <c r="N832" s="131">
        <f t="shared" si="14"/>
        <v>5.0999999999999996</v>
      </c>
      <c r="O832" s="340">
        <f>IF(ISNUMBER(I832),ROUND(F832*N832*E832,2),"")</f>
        <v>102</v>
      </c>
      <c r="P832" s="262"/>
      <c r="Q832" s="262"/>
      <c r="R832" s="262"/>
      <c r="S832" s="262"/>
      <c r="T832" s="262"/>
      <c r="U832" s="262"/>
      <c r="V832" s="262"/>
      <c r="W832" s="262"/>
      <c r="X832" s="262"/>
      <c r="Y832" s="262"/>
      <c r="Z832" s="262"/>
      <c r="AA832" s="262"/>
      <c r="AB832" s="262"/>
      <c r="AC832" s="262"/>
      <c r="AD832" s="262"/>
      <c r="AE832" s="262"/>
      <c r="AF832" s="262"/>
      <c r="AG832" s="262"/>
      <c r="AH832" s="262"/>
      <c r="AI832" s="262"/>
      <c r="AJ832" s="262"/>
      <c r="AK832" s="262"/>
      <c r="AL832" s="262"/>
      <c r="AM832" s="262"/>
      <c r="AN832" s="262"/>
      <c r="AO832" s="262"/>
      <c r="AP832" s="262"/>
      <c r="AQ832" s="262"/>
      <c r="AR832" s="262"/>
      <c r="AS832" s="262"/>
      <c r="AT832" s="262"/>
      <c r="AU832" s="262"/>
      <c r="AV832" s="262"/>
      <c r="AW832" s="262"/>
      <c r="AX832" s="262"/>
      <c r="AY832" s="262"/>
      <c r="AZ832" s="262"/>
      <c r="BA832" s="262"/>
      <c r="BB832" s="262"/>
      <c r="BC832" s="262"/>
      <c r="BD832" s="262"/>
      <c r="BE832" s="262"/>
      <c r="BF832" s="262"/>
      <c r="BG832" s="262"/>
      <c r="BH832" s="262"/>
      <c r="BI832" s="262"/>
      <c r="BJ832" s="262"/>
      <c r="BK832" s="262"/>
      <c r="BL832" s="262"/>
      <c r="BM832" s="262"/>
      <c r="BN832" s="262"/>
      <c r="BO832" s="262"/>
      <c r="BP832" s="262"/>
      <c r="BQ832" s="262"/>
      <c r="BR832" s="262"/>
      <c r="BS832" s="262"/>
      <c r="BT832" s="262"/>
      <c r="BU832" s="262"/>
      <c r="BV832" s="262"/>
      <c r="BW832" s="262"/>
      <c r="BX832" s="262"/>
      <c r="BY832" s="262"/>
      <c r="BZ832" s="262"/>
      <c r="CA832" s="262"/>
      <c r="CB832" s="262"/>
      <c r="CC832" s="262"/>
      <c r="CD832" s="262"/>
      <c r="CE832" s="262"/>
      <c r="CF832" s="262"/>
      <c r="CG832" s="262"/>
      <c r="CH832" s="262"/>
      <c r="CI832" s="262"/>
      <c r="CJ832" s="262"/>
      <c r="CK832" s="262"/>
      <c r="CL832" s="262"/>
      <c r="CM832" s="262"/>
      <c r="CN832" s="262"/>
      <c r="CO832" s="262"/>
      <c r="CP832" s="262"/>
      <c r="CQ832" s="262"/>
      <c r="CR832" s="262"/>
      <c r="CS832" s="262"/>
      <c r="CT832" s="262"/>
      <c r="CU832" s="262"/>
      <c r="CV832" s="262"/>
      <c r="CW832" s="262"/>
      <c r="CX832" s="262"/>
      <c r="CY832" s="262"/>
      <c r="CZ832" s="262"/>
      <c r="DA832" s="262"/>
      <c r="DB832" s="262"/>
      <c r="DC832" s="262"/>
      <c r="DD832" s="262"/>
      <c r="DE832" s="262"/>
      <c r="DF832" s="262"/>
      <c r="DG832" s="262"/>
      <c r="DH832" s="262"/>
      <c r="DI832" s="262"/>
      <c r="DJ832" s="262"/>
      <c r="DK832" s="262"/>
      <c r="DL832" s="262"/>
      <c r="DM832" s="262"/>
      <c r="DN832" s="262"/>
      <c r="DO832" s="262"/>
      <c r="DP832" s="262"/>
      <c r="DQ832" s="262"/>
      <c r="DR832" s="262"/>
      <c r="DS832" s="262"/>
      <c r="DT832" s="262"/>
      <c r="DU832" s="262"/>
      <c r="DV832" s="262"/>
      <c r="DW832" s="262"/>
      <c r="DX832" s="262"/>
      <c r="DY832" s="262"/>
      <c r="DZ832" s="262"/>
      <c r="EA832" s="262"/>
      <c r="EB832" s="262"/>
      <c r="EC832" s="262"/>
      <c r="ED832" s="262"/>
      <c r="EE832" s="262"/>
      <c r="EF832" s="262"/>
      <c r="EG832" s="262"/>
      <c r="EH832" s="262"/>
      <c r="EI832" s="262"/>
      <c r="EJ832" s="262"/>
      <c r="EK832" s="262"/>
      <c r="EL832" s="262"/>
      <c r="EM832" s="262"/>
      <c r="EN832" s="262"/>
      <c r="EO832" s="262"/>
      <c r="EP832" s="262"/>
      <c r="EQ832" s="262"/>
      <c r="ER832" s="262"/>
      <c r="ES832" s="262"/>
      <c r="ET832" s="262"/>
      <c r="EU832" s="262"/>
      <c r="EV832" s="262"/>
      <c r="EW832" s="262"/>
      <c r="EX832" s="262"/>
      <c r="EY832" s="262"/>
      <c r="EZ832" s="262"/>
      <c r="FA832" s="262"/>
      <c r="FB832" s="262"/>
      <c r="FC832" s="262"/>
      <c r="FD832" s="262"/>
      <c r="FE832" s="262"/>
      <c r="FF832" s="262"/>
      <c r="FG832" s="262"/>
      <c r="FH832" s="262"/>
      <c r="FI832" s="262"/>
      <c r="FJ832" s="262"/>
      <c r="FK832" s="262"/>
      <c r="FL832" s="262"/>
      <c r="FM832" s="262"/>
      <c r="FN832" s="262"/>
      <c r="FO832" s="262"/>
      <c r="FP832" s="262"/>
      <c r="FQ832" s="262"/>
      <c r="FR832" s="262"/>
      <c r="FS832" s="262"/>
      <c r="FT832" s="262"/>
      <c r="FU832" s="262"/>
      <c r="FV832" s="262"/>
      <c r="FW832" s="262"/>
      <c r="FX832" s="262"/>
      <c r="FY832" s="262"/>
      <c r="FZ832" s="262"/>
      <c r="GA832" s="262"/>
      <c r="GB832" s="262"/>
      <c r="GC832" s="262"/>
      <c r="GD832" s="262"/>
    </row>
    <row r="833" spans="1:186" s="279" customFormat="1" x14ac:dyDescent="0.2">
      <c r="A833" s="339" t="s">
        <v>12728</v>
      </c>
      <c r="B833" s="280" t="s">
        <v>5617</v>
      </c>
      <c r="C833" s="281" t="s">
        <v>5618</v>
      </c>
      <c r="D833" s="130" t="s">
        <v>106</v>
      </c>
      <c r="E833" s="130">
        <v>100</v>
      </c>
      <c r="F833" s="130">
        <v>0.2</v>
      </c>
      <c r="G833" s="282"/>
      <c r="H833" s="283"/>
      <c r="I833" s="358">
        <v>7.55</v>
      </c>
      <c r="J833" s="284">
        <f>IF(ISNUMBER(I833),ROUND(F833*E833*I833,2),"")</f>
        <v>151</v>
      </c>
      <c r="K833" s="283">
        <f>BDI!$E$17</f>
        <v>0.18609999999999999</v>
      </c>
      <c r="L833" s="283"/>
      <c r="M833" s="283"/>
      <c r="N833" s="131">
        <f t="shared" si="14"/>
        <v>8.9600000000000009</v>
      </c>
      <c r="O833" s="340">
        <f>IF(ISNUMBER(I833),ROUND(F833*N833*E833,2),"")</f>
        <v>179.2</v>
      </c>
      <c r="P833" s="262"/>
      <c r="Q833" s="262"/>
      <c r="R833" s="262"/>
      <c r="S833" s="262"/>
      <c r="T833" s="262"/>
      <c r="U833" s="262"/>
      <c r="V833" s="262"/>
      <c r="W833" s="262"/>
      <c r="X833" s="262"/>
      <c r="Y833" s="262"/>
      <c r="Z833" s="262"/>
      <c r="AA833" s="262"/>
      <c r="AB833" s="262"/>
      <c r="AC833" s="262"/>
      <c r="AD833" s="262"/>
      <c r="AE833" s="262"/>
      <c r="AF833" s="262"/>
      <c r="AG833" s="262"/>
      <c r="AH833" s="262"/>
      <c r="AI833" s="262"/>
      <c r="AJ833" s="262"/>
      <c r="AK833" s="262"/>
      <c r="AL833" s="262"/>
      <c r="AM833" s="262"/>
      <c r="AN833" s="262"/>
      <c r="AO833" s="262"/>
      <c r="AP833" s="262"/>
      <c r="AQ833" s="262"/>
      <c r="AR833" s="262"/>
      <c r="AS833" s="262"/>
      <c r="AT833" s="262"/>
      <c r="AU833" s="262"/>
      <c r="AV833" s="262"/>
      <c r="AW833" s="262"/>
      <c r="AX833" s="262"/>
      <c r="AY833" s="262"/>
      <c r="AZ833" s="262"/>
      <c r="BA833" s="262"/>
      <c r="BB833" s="262"/>
      <c r="BC833" s="262"/>
      <c r="BD833" s="262"/>
      <c r="BE833" s="262"/>
      <c r="BF833" s="262"/>
      <c r="BG833" s="262"/>
      <c r="BH833" s="262"/>
      <c r="BI833" s="262"/>
      <c r="BJ833" s="262"/>
      <c r="BK833" s="262"/>
      <c r="BL833" s="262"/>
      <c r="BM833" s="262"/>
      <c r="BN833" s="262"/>
      <c r="BO833" s="262"/>
      <c r="BP833" s="262"/>
      <c r="BQ833" s="262"/>
      <c r="BR833" s="262"/>
      <c r="BS833" s="262"/>
      <c r="BT833" s="262"/>
      <c r="BU833" s="262"/>
      <c r="BV833" s="262"/>
      <c r="BW833" s="262"/>
      <c r="BX833" s="262"/>
      <c r="BY833" s="262"/>
      <c r="BZ833" s="262"/>
      <c r="CA833" s="262"/>
      <c r="CB833" s="262"/>
      <c r="CC833" s="262"/>
      <c r="CD833" s="262"/>
      <c r="CE833" s="262"/>
      <c r="CF833" s="262"/>
      <c r="CG833" s="262"/>
      <c r="CH833" s="262"/>
      <c r="CI833" s="262"/>
      <c r="CJ833" s="262"/>
      <c r="CK833" s="262"/>
      <c r="CL833" s="262"/>
      <c r="CM833" s="262"/>
      <c r="CN833" s="262"/>
      <c r="CO833" s="262"/>
      <c r="CP833" s="262"/>
      <c r="CQ833" s="262"/>
      <c r="CR833" s="262"/>
      <c r="CS833" s="262"/>
      <c r="CT833" s="262"/>
      <c r="CU833" s="262"/>
      <c r="CV833" s="262"/>
      <c r="CW833" s="262"/>
      <c r="CX833" s="262"/>
      <c r="CY833" s="262"/>
      <c r="CZ833" s="262"/>
      <c r="DA833" s="262"/>
      <c r="DB833" s="262"/>
      <c r="DC833" s="262"/>
      <c r="DD833" s="262"/>
      <c r="DE833" s="262"/>
      <c r="DF833" s="262"/>
      <c r="DG833" s="262"/>
      <c r="DH833" s="262"/>
      <c r="DI833" s="262"/>
      <c r="DJ833" s="262"/>
      <c r="DK833" s="262"/>
      <c r="DL833" s="262"/>
      <c r="DM833" s="262"/>
      <c r="DN833" s="262"/>
      <c r="DO833" s="262"/>
      <c r="DP833" s="262"/>
      <c r="DQ833" s="262"/>
      <c r="DR833" s="262"/>
      <c r="DS833" s="262"/>
      <c r="DT833" s="262"/>
      <c r="DU833" s="262"/>
      <c r="DV833" s="262"/>
      <c r="DW833" s="262"/>
      <c r="DX833" s="262"/>
      <c r="DY833" s="262"/>
      <c r="DZ833" s="262"/>
      <c r="EA833" s="262"/>
      <c r="EB833" s="262"/>
      <c r="EC833" s="262"/>
      <c r="ED833" s="262"/>
      <c r="EE833" s="262"/>
      <c r="EF833" s="262"/>
      <c r="EG833" s="262"/>
      <c r="EH833" s="262"/>
      <c r="EI833" s="262"/>
      <c r="EJ833" s="262"/>
      <c r="EK833" s="262"/>
      <c r="EL833" s="262"/>
      <c r="EM833" s="262"/>
      <c r="EN833" s="262"/>
      <c r="EO833" s="262"/>
      <c r="EP833" s="262"/>
      <c r="EQ833" s="262"/>
      <c r="ER833" s="262"/>
      <c r="ES833" s="262"/>
      <c r="ET833" s="262"/>
      <c r="EU833" s="262"/>
      <c r="EV833" s="262"/>
      <c r="EW833" s="262"/>
      <c r="EX833" s="262"/>
      <c r="EY833" s="262"/>
      <c r="EZ833" s="262"/>
      <c r="FA833" s="262"/>
      <c r="FB833" s="262"/>
      <c r="FC833" s="262"/>
      <c r="FD833" s="262"/>
      <c r="FE833" s="262"/>
      <c r="FF833" s="262"/>
      <c r="FG833" s="262"/>
      <c r="FH833" s="262"/>
      <c r="FI833" s="262"/>
      <c r="FJ833" s="262"/>
      <c r="FK833" s="262"/>
      <c r="FL833" s="262"/>
      <c r="FM833" s="262"/>
      <c r="FN833" s="262"/>
      <c r="FO833" s="262"/>
      <c r="FP833" s="262"/>
      <c r="FQ833" s="262"/>
      <c r="FR833" s="262"/>
      <c r="FS833" s="262"/>
      <c r="FT833" s="262"/>
      <c r="FU833" s="262"/>
      <c r="FV833" s="262"/>
      <c r="FW833" s="262"/>
      <c r="FX833" s="262"/>
      <c r="FY833" s="262"/>
      <c r="FZ833" s="262"/>
      <c r="GA833" s="262"/>
      <c r="GB833" s="262"/>
      <c r="GC833" s="262"/>
      <c r="GD833" s="262"/>
    </row>
    <row r="834" spans="1:186" s="279" customFormat="1" x14ac:dyDescent="0.2">
      <c r="A834" s="339" t="s">
        <v>12729</v>
      </c>
      <c r="B834" s="280" t="s">
        <v>5619</v>
      </c>
      <c r="C834" s="281" t="s">
        <v>5620</v>
      </c>
      <c r="D834" s="130" t="s">
        <v>106</v>
      </c>
      <c r="E834" s="130">
        <v>100</v>
      </c>
      <c r="F834" s="130">
        <v>0.2</v>
      </c>
      <c r="G834" s="282"/>
      <c r="H834" s="283"/>
      <c r="I834" s="358">
        <v>14.52</v>
      </c>
      <c r="J834" s="284">
        <f>IF(ISNUMBER(I834),ROUND(F834*E834*I834,2),"")</f>
        <v>290.39999999999998</v>
      </c>
      <c r="K834" s="283">
        <f>BDI!$E$17</f>
        <v>0.18609999999999999</v>
      </c>
      <c r="L834" s="283"/>
      <c r="M834" s="283"/>
      <c r="N834" s="131">
        <f t="shared" si="14"/>
        <v>17.22</v>
      </c>
      <c r="O834" s="340">
        <f>IF(ISNUMBER(I834),ROUND(F834*N834*E834,2),"")</f>
        <v>344.4</v>
      </c>
      <c r="P834" s="262"/>
      <c r="Q834" s="262"/>
      <c r="R834" s="262"/>
      <c r="S834" s="262"/>
      <c r="T834" s="262"/>
      <c r="U834" s="262"/>
      <c r="V834" s="262"/>
      <c r="W834" s="262"/>
      <c r="X834" s="262"/>
      <c r="Y834" s="262"/>
      <c r="Z834" s="262"/>
      <c r="AA834" s="262"/>
      <c r="AB834" s="262"/>
      <c r="AC834" s="262"/>
      <c r="AD834" s="262"/>
      <c r="AE834" s="262"/>
      <c r="AF834" s="262"/>
      <c r="AG834" s="262"/>
      <c r="AH834" s="262"/>
      <c r="AI834" s="262"/>
      <c r="AJ834" s="262"/>
      <c r="AK834" s="262"/>
      <c r="AL834" s="262"/>
      <c r="AM834" s="262"/>
      <c r="AN834" s="262"/>
      <c r="AO834" s="262"/>
      <c r="AP834" s="262"/>
      <c r="AQ834" s="262"/>
      <c r="AR834" s="262"/>
      <c r="AS834" s="262"/>
      <c r="AT834" s="262"/>
      <c r="AU834" s="262"/>
      <c r="AV834" s="262"/>
      <c r="AW834" s="262"/>
      <c r="AX834" s="262"/>
      <c r="AY834" s="262"/>
      <c r="AZ834" s="262"/>
      <c r="BA834" s="262"/>
      <c r="BB834" s="262"/>
      <c r="BC834" s="262"/>
      <c r="BD834" s="262"/>
      <c r="BE834" s="262"/>
      <c r="BF834" s="262"/>
      <c r="BG834" s="262"/>
      <c r="BH834" s="262"/>
      <c r="BI834" s="262"/>
      <c r="BJ834" s="262"/>
      <c r="BK834" s="262"/>
      <c r="BL834" s="262"/>
      <c r="BM834" s="262"/>
      <c r="BN834" s="262"/>
      <c r="BO834" s="262"/>
      <c r="BP834" s="262"/>
      <c r="BQ834" s="262"/>
      <c r="BR834" s="262"/>
      <c r="BS834" s="262"/>
      <c r="BT834" s="262"/>
      <c r="BU834" s="262"/>
      <c r="BV834" s="262"/>
      <c r="BW834" s="262"/>
      <c r="BX834" s="262"/>
      <c r="BY834" s="262"/>
      <c r="BZ834" s="262"/>
      <c r="CA834" s="262"/>
      <c r="CB834" s="262"/>
      <c r="CC834" s="262"/>
      <c r="CD834" s="262"/>
      <c r="CE834" s="262"/>
      <c r="CF834" s="262"/>
      <c r="CG834" s="262"/>
      <c r="CH834" s="262"/>
      <c r="CI834" s="262"/>
      <c r="CJ834" s="262"/>
      <c r="CK834" s="262"/>
      <c r="CL834" s="262"/>
      <c r="CM834" s="262"/>
      <c r="CN834" s="262"/>
      <c r="CO834" s="262"/>
      <c r="CP834" s="262"/>
      <c r="CQ834" s="262"/>
      <c r="CR834" s="262"/>
      <c r="CS834" s="262"/>
      <c r="CT834" s="262"/>
      <c r="CU834" s="262"/>
      <c r="CV834" s="262"/>
      <c r="CW834" s="262"/>
      <c r="CX834" s="262"/>
      <c r="CY834" s="262"/>
      <c r="CZ834" s="262"/>
      <c r="DA834" s="262"/>
      <c r="DB834" s="262"/>
      <c r="DC834" s="262"/>
      <c r="DD834" s="262"/>
      <c r="DE834" s="262"/>
      <c r="DF834" s="262"/>
      <c r="DG834" s="262"/>
      <c r="DH834" s="262"/>
      <c r="DI834" s="262"/>
      <c r="DJ834" s="262"/>
      <c r="DK834" s="262"/>
      <c r="DL834" s="262"/>
      <c r="DM834" s="262"/>
      <c r="DN834" s="262"/>
      <c r="DO834" s="262"/>
      <c r="DP834" s="262"/>
      <c r="DQ834" s="262"/>
      <c r="DR834" s="262"/>
      <c r="DS834" s="262"/>
      <c r="DT834" s="262"/>
      <c r="DU834" s="262"/>
      <c r="DV834" s="262"/>
      <c r="DW834" s="262"/>
      <c r="DX834" s="262"/>
      <c r="DY834" s="262"/>
      <c r="DZ834" s="262"/>
      <c r="EA834" s="262"/>
      <c r="EB834" s="262"/>
      <c r="EC834" s="262"/>
      <c r="ED834" s="262"/>
      <c r="EE834" s="262"/>
      <c r="EF834" s="262"/>
      <c r="EG834" s="262"/>
      <c r="EH834" s="262"/>
      <c r="EI834" s="262"/>
      <c r="EJ834" s="262"/>
      <c r="EK834" s="262"/>
      <c r="EL834" s="262"/>
      <c r="EM834" s="262"/>
      <c r="EN834" s="262"/>
      <c r="EO834" s="262"/>
      <c r="EP834" s="262"/>
      <c r="EQ834" s="262"/>
      <c r="ER834" s="262"/>
      <c r="ES834" s="262"/>
      <c r="ET834" s="262"/>
      <c r="EU834" s="262"/>
      <c r="EV834" s="262"/>
      <c r="EW834" s="262"/>
      <c r="EX834" s="262"/>
      <c r="EY834" s="262"/>
      <c r="EZ834" s="262"/>
      <c r="FA834" s="262"/>
      <c r="FB834" s="262"/>
      <c r="FC834" s="262"/>
      <c r="FD834" s="262"/>
      <c r="FE834" s="262"/>
      <c r="FF834" s="262"/>
      <c r="FG834" s="262"/>
      <c r="FH834" s="262"/>
      <c r="FI834" s="262"/>
      <c r="FJ834" s="262"/>
      <c r="FK834" s="262"/>
      <c r="FL834" s="262"/>
      <c r="FM834" s="262"/>
      <c r="FN834" s="262"/>
      <c r="FO834" s="262"/>
      <c r="FP834" s="262"/>
      <c r="FQ834" s="262"/>
      <c r="FR834" s="262"/>
      <c r="FS834" s="262"/>
      <c r="FT834" s="262"/>
      <c r="FU834" s="262"/>
      <c r="FV834" s="262"/>
      <c r="FW834" s="262"/>
      <c r="FX834" s="262"/>
      <c r="FY834" s="262"/>
      <c r="FZ834" s="262"/>
      <c r="GA834" s="262"/>
      <c r="GB834" s="262"/>
      <c r="GC834" s="262"/>
      <c r="GD834" s="262"/>
    </row>
    <row r="835" spans="1:186" s="279" customFormat="1" x14ac:dyDescent="0.2">
      <c r="A835" s="339" t="s">
        <v>12730</v>
      </c>
      <c r="B835" s="280" t="s">
        <v>5621</v>
      </c>
      <c r="C835" s="281" t="s">
        <v>5622</v>
      </c>
      <c r="D835" s="130" t="s">
        <v>106</v>
      </c>
      <c r="E835" s="130">
        <v>100</v>
      </c>
      <c r="F835" s="130">
        <v>0.2</v>
      </c>
      <c r="G835" s="282"/>
      <c r="H835" s="283"/>
      <c r="I835" s="358">
        <v>12.71</v>
      </c>
      <c r="J835" s="284">
        <f>IF(ISNUMBER(I835),ROUND(F835*E835*I835,2),"")</f>
        <v>254.2</v>
      </c>
      <c r="K835" s="283">
        <f>BDI!$E$17</f>
        <v>0.18609999999999999</v>
      </c>
      <c r="L835" s="283"/>
      <c r="M835" s="283"/>
      <c r="N835" s="131">
        <f t="shared" si="14"/>
        <v>15.08</v>
      </c>
      <c r="O835" s="340">
        <f>IF(ISNUMBER(I835),ROUND(F835*N835*E835,2),"")</f>
        <v>301.60000000000002</v>
      </c>
      <c r="P835" s="262"/>
      <c r="Q835" s="262"/>
      <c r="R835" s="262"/>
      <c r="S835" s="262"/>
      <c r="T835" s="262"/>
      <c r="U835" s="262"/>
      <c r="V835" s="262"/>
      <c r="W835" s="262"/>
      <c r="X835" s="262"/>
      <c r="Y835" s="262"/>
      <c r="Z835" s="262"/>
      <c r="AA835" s="262"/>
      <c r="AB835" s="262"/>
      <c r="AC835" s="262"/>
      <c r="AD835" s="262"/>
      <c r="AE835" s="262"/>
      <c r="AF835" s="262"/>
      <c r="AG835" s="262"/>
      <c r="AH835" s="262"/>
      <c r="AI835" s="262"/>
      <c r="AJ835" s="262"/>
      <c r="AK835" s="262"/>
      <c r="AL835" s="262"/>
      <c r="AM835" s="262"/>
      <c r="AN835" s="262"/>
      <c r="AO835" s="262"/>
      <c r="AP835" s="262"/>
      <c r="AQ835" s="262"/>
      <c r="AR835" s="262"/>
      <c r="AS835" s="262"/>
      <c r="AT835" s="262"/>
      <c r="AU835" s="262"/>
      <c r="AV835" s="262"/>
      <c r="AW835" s="262"/>
      <c r="AX835" s="262"/>
      <c r="AY835" s="262"/>
      <c r="AZ835" s="262"/>
      <c r="BA835" s="262"/>
      <c r="BB835" s="262"/>
      <c r="BC835" s="262"/>
      <c r="BD835" s="262"/>
      <c r="BE835" s="262"/>
      <c r="BF835" s="262"/>
      <c r="BG835" s="262"/>
      <c r="BH835" s="262"/>
      <c r="BI835" s="262"/>
      <c r="BJ835" s="262"/>
      <c r="BK835" s="262"/>
      <c r="BL835" s="262"/>
      <c r="BM835" s="262"/>
      <c r="BN835" s="262"/>
      <c r="BO835" s="262"/>
      <c r="BP835" s="262"/>
      <c r="BQ835" s="262"/>
      <c r="BR835" s="262"/>
      <c r="BS835" s="262"/>
      <c r="BT835" s="262"/>
      <c r="BU835" s="262"/>
      <c r="BV835" s="262"/>
      <c r="BW835" s="262"/>
      <c r="BX835" s="262"/>
      <c r="BY835" s="262"/>
      <c r="BZ835" s="262"/>
      <c r="CA835" s="262"/>
      <c r="CB835" s="262"/>
      <c r="CC835" s="262"/>
      <c r="CD835" s="262"/>
      <c r="CE835" s="262"/>
      <c r="CF835" s="262"/>
      <c r="CG835" s="262"/>
      <c r="CH835" s="262"/>
      <c r="CI835" s="262"/>
      <c r="CJ835" s="262"/>
      <c r="CK835" s="262"/>
      <c r="CL835" s="262"/>
      <c r="CM835" s="262"/>
      <c r="CN835" s="262"/>
      <c r="CO835" s="262"/>
      <c r="CP835" s="262"/>
      <c r="CQ835" s="262"/>
      <c r="CR835" s="262"/>
      <c r="CS835" s="262"/>
      <c r="CT835" s="262"/>
      <c r="CU835" s="262"/>
      <c r="CV835" s="262"/>
      <c r="CW835" s="262"/>
      <c r="CX835" s="262"/>
      <c r="CY835" s="262"/>
      <c r="CZ835" s="262"/>
      <c r="DA835" s="262"/>
      <c r="DB835" s="262"/>
      <c r="DC835" s="262"/>
      <c r="DD835" s="262"/>
      <c r="DE835" s="262"/>
      <c r="DF835" s="262"/>
      <c r="DG835" s="262"/>
      <c r="DH835" s="262"/>
      <c r="DI835" s="262"/>
      <c r="DJ835" s="262"/>
      <c r="DK835" s="262"/>
      <c r="DL835" s="262"/>
      <c r="DM835" s="262"/>
      <c r="DN835" s="262"/>
      <c r="DO835" s="262"/>
      <c r="DP835" s="262"/>
      <c r="DQ835" s="262"/>
      <c r="DR835" s="262"/>
      <c r="DS835" s="262"/>
      <c r="DT835" s="262"/>
      <c r="DU835" s="262"/>
      <c r="DV835" s="262"/>
      <c r="DW835" s="262"/>
      <c r="DX835" s="262"/>
      <c r="DY835" s="262"/>
      <c r="DZ835" s="262"/>
      <c r="EA835" s="262"/>
      <c r="EB835" s="262"/>
      <c r="EC835" s="262"/>
      <c r="ED835" s="262"/>
      <c r="EE835" s="262"/>
      <c r="EF835" s="262"/>
      <c r="EG835" s="262"/>
      <c r="EH835" s="262"/>
      <c r="EI835" s="262"/>
      <c r="EJ835" s="262"/>
      <c r="EK835" s="262"/>
      <c r="EL835" s="262"/>
      <c r="EM835" s="262"/>
      <c r="EN835" s="262"/>
      <c r="EO835" s="262"/>
      <c r="EP835" s="262"/>
      <c r="EQ835" s="262"/>
      <c r="ER835" s="262"/>
      <c r="ES835" s="262"/>
      <c r="ET835" s="262"/>
      <c r="EU835" s="262"/>
      <c r="EV835" s="262"/>
      <c r="EW835" s="262"/>
      <c r="EX835" s="262"/>
      <c r="EY835" s="262"/>
      <c r="EZ835" s="262"/>
      <c r="FA835" s="262"/>
      <c r="FB835" s="262"/>
      <c r="FC835" s="262"/>
      <c r="FD835" s="262"/>
      <c r="FE835" s="262"/>
      <c r="FF835" s="262"/>
      <c r="FG835" s="262"/>
      <c r="FH835" s="262"/>
      <c r="FI835" s="262"/>
      <c r="FJ835" s="262"/>
      <c r="FK835" s="262"/>
      <c r="FL835" s="262"/>
      <c r="FM835" s="262"/>
      <c r="FN835" s="262"/>
      <c r="FO835" s="262"/>
      <c r="FP835" s="262"/>
      <c r="FQ835" s="262"/>
      <c r="FR835" s="262"/>
      <c r="FS835" s="262"/>
      <c r="FT835" s="262"/>
      <c r="FU835" s="262"/>
      <c r="FV835" s="262"/>
      <c r="FW835" s="262"/>
      <c r="FX835" s="262"/>
      <c r="FY835" s="262"/>
      <c r="FZ835" s="262"/>
      <c r="GA835" s="262"/>
      <c r="GB835" s="262"/>
      <c r="GC835" s="262"/>
      <c r="GD835" s="262"/>
    </row>
    <row r="836" spans="1:186" s="279" customFormat="1" x14ac:dyDescent="0.2">
      <c r="A836" s="339" t="s">
        <v>12731</v>
      </c>
      <c r="B836" s="280" t="s">
        <v>5623</v>
      </c>
      <c r="C836" s="281" t="s">
        <v>5624</v>
      </c>
      <c r="D836" s="130" t="s">
        <v>106</v>
      </c>
      <c r="E836" s="130">
        <v>100</v>
      </c>
      <c r="F836" s="130">
        <v>0.2</v>
      </c>
      <c r="G836" s="282"/>
      <c r="H836" s="283"/>
      <c r="I836" s="358">
        <v>23.35</v>
      </c>
      <c r="J836" s="284">
        <f>IF(ISNUMBER(I836),ROUND(F836*E836*I836,2),"")</f>
        <v>467</v>
      </c>
      <c r="K836" s="283">
        <f>BDI!$E$17</f>
        <v>0.18609999999999999</v>
      </c>
      <c r="L836" s="283"/>
      <c r="M836" s="283"/>
      <c r="N836" s="131">
        <f t="shared" si="14"/>
        <v>27.7</v>
      </c>
      <c r="O836" s="340">
        <f>IF(ISNUMBER(I836),ROUND(F836*N836*E836,2),"")</f>
        <v>554</v>
      </c>
      <c r="P836" s="262"/>
      <c r="Q836" s="262"/>
      <c r="R836" s="262"/>
      <c r="S836" s="262"/>
      <c r="T836" s="262"/>
      <c r="U836" s="262"/>
      <c r="V836" s="262"/>
      <c r="W836" s="262"/>
      <c r="X836" s="262"/>
      <c r="Y836" s="262"/>
      <c r="Z836" s="262"/>
      <c r="AA836" s="262"/>
      <c r="AB836" s="262"/>
      <c r="AC836" s="262"/>
      <c r="AD836" s="262"/>
      <c r="AE836" s="262"/>
      <c r="AF836" s="262"/>
      <c r="AG836" s="262"/>
      <c r="AH836" s="262"/>
      <c r="AI836" s="262"/>
      <c r="AJ836" s="262"/>
      <c r="AK836" s="262"/>
      <c r="AL836" s="262"/>
      <c r="AM836" s="262"/>
      <c r="AN836" s="262"/>
      <c r="AO836" s="262"/>
      <c r="AP836" s="262"/>
      <c r="AQ836" s="262"/>
      <c r="AR836" s="262"/>
      <c r="AS836" s="262"/>
      <c r="AT836" s="262"/>
      <c r="AU836" s="262"/>
      <c r="AV836" s="262"/>
      <c r="AW836" s="262"/>
      <c r="AX836" s="262"/>
      <c r="AY836" s="262"/>
      <c r="AZ836" s="262"/>
      <c r="BA836" s="262"/>
      <c r="BB836" s="262"/>
      <c r="BC836" s="262"/>
      <c r="BD836" s="262"/>
      <c r="BE836" s="262"/>
      <c r="BF836" s="262"/>
      <c r="BG836" s="262"/>
      <c r="BH836" s="262"/>
      <c r="BI836" s="262"/>
      <c r="BJ836" s="262"/>
      <c r="BK836" s="262"/>
      <c r="BL836" s="262"/>
      <c r="BM836" s="262"/>
      <c r="BN836" s="262"/>
      <c r="BO836" s="262"/>
      <c r="BP836" s="262"/>
      <c r="BQ836" s="262"/>
      <c r="BR836" s="262"/>
      <c r="BS836" s="262"/>
      <c r="BT836" s="262"/>
      <c r="BU836" s="262"/>
      <c r="BV836" s="262"/>
      <c r="BW836" s="262"/>
      <c r="BX836" s="262"/>
      <c r="BY836" s="262"/>
      <c r="BZ836" s="262"/>
      <c r="CA836" s="262"/>
      <c r="CB836" s="262"/>
      <c r="CC836" s="262"/>
      <c r="CD836" s="262"/>
      <c r="CE836" s="262"/>
      <c r="CF836" s="262"/>
      <c r="CG836" s="262"/>
      <c r="CH836" s="262"/>
      <c r="CI836" s="262"/>
      <c r="CJ836" s="262"/>
      <c r="CK836" s="262"/>
      <c r="CL836" s="262"/>
      <c r="CM836" s="262"/>
      <c r="CN836" s="262"/>
      <c r="CO836" s="262"/>
      <c r="CP836" s="262"/>
      <c r="CQ836" s="262"/>
      <c r="CR836" s="262"/>
      <c r="CS836" s="262"/>
      <c r="CT836" s="262"/>
      <c r="CU836" s="262"/>
      <c r="CV836" s="262"/>
      <c r="CW836" s="262"/>
      <c r="CX836" s="262"/>
      <c r="CY836" s="262"/>
      <c r="CZ836" s="262"/>
      <c r="DA836" s="262"/>
      <c r="DB836" s="262"/>
      <c r="DC836" s="262"/>
      <c r="DD836" s="262"/>
      <c r="DE836" s="262"/>
      <c r="DF836" s="262"/>
      <c r="DG836" s="262"/>
      <c r="DH836" s="262"/>
      <c r="DI836" s="262"/>
      <c r="DJ836" s="262"/>
      <c r="DK836" s="262"/>
      <c r="DL836" s="262"/>
      <c r="DM836" s="262"/>
      <c r="DN836" s="262"/>
      <c r="DO836" s="262"/>
      <c r="DP836" s="262"/>
      <c r="DQ836" s="262"/>
      <c r="DR836" s="262"/>
      <c r="DS836" s="262"/>
      <c r="DT836" s="262"/>
      <c r="DU836" s="262"/>
      <c r="DV836" s="262"/>
      <c r="DW836" s="262"/>
      <c r="DX836" s="262"/>
      <c r="DY836" s="262"/>
      <c r="DZ836" s="262"/>
      <c r="EA836" s="262"/>
      <c r="EB836" s="262"/>
      <c r="EC836" s="262"/>
      <c r="ED836" s="262"/>
      <c r="EE836" s="262"/>
      <c r="EF836" s="262"/>
      <c r="EG836" s="262"/>
      <c r="EH836" s="262"/>
      <c r="EI836" s="262"/>
      <c r="EJ836" s="262"/>
      <c r="EK836" s="262"/>
      <c r="EL836" s="262"/>
      <c r="EM836" s="262"/>
      <c r="EN836" s="262"/>
      <c r="EO836" s="262"/>
      <c r="EP836" s="262"/>
      <c r="EQ836" s="262"/>
      <c r="ER836" s="262"/>
      <c r="ES836" s="262"/>
      <c r="ET836" s="262"/>
      <c r="EU836" s="262"/>
      <c r="EV836" s="262"/>
      <c r="EW836" s="262"/>
      <c r="EX836" s="262"/>
      <c r="EY836" s="262"/>
      <c r="EZ836" s="262"/>
      <c r="FA836" s="262"/>
      <c r="FB836" s="262"/>
      <c r="FC836" s="262"/>
      <c r="FD836" s="262"/>
      <c r="FE836" s="262"/>
      <c r="FF836" s="262"/>
      <c r="FG836" s="262"/>
      <c r="FH836" s="262"/>
      <c r="FI836" s="262"/>
      <c r="FJ836" s="262"/>
      <c r="FK836" s="262"/>
      <c r="FL836" s="262"/>
      <c r="FM836" s="262"/>
      <c r="FN836" s="262"/>
      <c r="FO836" s="262"/>
      <c r="FP836" s="262"/>
      <c r="FQ836" s="262"/>
      <c r="FR836" s="262"/>
      <c r="FS836" s="262"/>
      <c r="FT836" s="262"/>
      <c r="FU836" s="262"/>
      <c r="FV836" s="262"/>
      <c r="FW836" s="262"/>
      <c r="FX836" s="262"/>
      <c r="FY836" s="262"/>
      <c r="FZ836" s="262"/>
      <c r="GA836" s="262"/>
      <c r="GB836" s="262"/>
      <c r="GC836" s="262"/>
      <c r="GD836" s="262"/>
    </row>
    <row r="837" spans="1:186" s="279" customFormat="1" x14ac:dyDescent="0.2">
      <c r="A837" s="339" t="s">
        <v>12732</v>
      </c>
      <c r="B837" s="280" t="s">
        <v>5625</v>
      </c>
      <c r="C837" s="281" t="s">
        <v>5626</v>
      </c>
      <c r="D837" s="130" t="s">
        <v>106</v>
      </c>
      <c r="E837" s="130">
        <v>100</v>
      </c>
      <c r="F837" s="130">
        <v>0.2</v>
      </c>
      <c r="G837" s="282"/>
      <c r="H837" s="283"/>
      <c r="I837" s="358">
        <v>29.56</v>
      </c>
      <c r="J837" s="284">
        <f>IF(ISNUMBER(I837),ROUND(F837*E837*I837,2),"")</f>
        <v>591.20000000000005</v>
      </c>
      <c r="K837" s="283">
        <f>BDI!$E$17</f>
        <v>0.18609999999999999</v>
      </c>
      <c r="L837" s="283"/>
      <c r="M837" s="283"/>
      <c r="N837" s="131">
        <f t="shared" si="14"/>
        <v>35.06</v>
      </c>
      <c r="O837" s="340">
        <f>IF(ISNUMBER(I837),ROUND(F837*N837*E837,2),"")</f>
        <v>701.2</v>
      </c>
      <c r="P837" s="262"/>
      <c r="Q837" s="262"/>
      <c r="R837" s="262"/>
      <c r="S837" s="262"/>
      <c r="T837" s="262"/>
      <c r="U837" s="262"/>
      <c r="V837" s="262"/>
      <c r="W837" s="262"/>
      <c r="X837" s="262"/>
      <c r="Y837" s="262"/>
      <c r="Z837" s="262"/>
      <c r="AA837" s="262"/>
      <c r="AB837" s="262"/>
      <c r="AC837" s="262"/>
      <c r="AD837" s="262"/>
      <c r="AE837" s="262"/>
      <c r="AF837" s="262"/>
      <c r="AG837" s="262"/>
      <c r="AH837" s="262"/>
      <c r="AI837" s="262"/>
      <c r="AJ837" s="262"/>
      <c r="AK837" s="262"/>
      <c r="AL837" s="262"/>
      <c r="AM837" s="262"/>
      <c r="AN837" s="262"/>
      <c r="AO837" s="262"/>
      <c r="AP837" s="262"/>
      <c r="AQ837" s="262"/>
      <c r="AR837" s="262"/>
      <c r="AS837" s="262"/>
      <c r="AT837" s="262"/>
      <c r="AU837" s="262"/>
      <c r="AV837" s="262"/>
      <c r="AW837" s="262"/>
      <c r="AX837" s="262"/>
      <c r="AY837" s="262"/>
      <c r="AZ837" s="262"/>
      <c r="BA837" s="262"/>
      <c r="BB837" s="262"/>
      <c r="BC837" s="262"/>
      <c r="BD837" s="262"/>
      <c r="BE837" s="262"/>
      <c r="BF837" s="262"/>
      <c r="BG837" s="262"/>
      <c r="BH837" s="262"/>
      <c r="BI837" s="262"/>
      <c r="BJ837" s="262"/>
      <c r="BK837" s="262"/>
      <c r="BL837" s="262"/>
      <c r="BM837" s="262"/>
      <c r="BN837" s="262"/>
      <c r="BO837" s="262"/>
      <c r="BP837" s="262"/>
      <c r="BQ837" s="262"/>
      <c r="BR837" s="262"/>
      <c r="BS837" s="262"/>
      <c r="BT837" s="262"/>
      <c r="BU837" s="262"/>
      <c r="BV837" s="262"/>
      <c r="BW837" s="262"/>
      <c r="BX837" s="262"/>
      <c r="BY837" s="262"/>
      <c r="BZ837" s="262"/>
      <c r="CA837" s="262"/>
      <c r="CB837" s="262"/>
      <c r="CC837" s="262"/>
      <c r="CD837" s="262"/>
      <c r="CE837" s="262"/>
      <c r="CF837" s="262"/>
      <c r="CG837" s="262"/>
      <c r="CH837" s="262"/>
      <c r="CI837" s="262"/>
      <c r="CJ837" s="262"/>
      <c r="CK837" s="262"/>
      <c r="CL837" s="262"/>
      <c r="CM837" s="262"/>
      <c r="CN837" s="262"/>
      <c r="CO837" s="262"/>
      <c r="CP837" s="262"/>
      <c r="CQ837" s="262"/>
      <c r="CR837" s="262"/>
      <c r="CS837" s="262"/>
      <c r="CT837" s="262"/>
      <c r="CU837" s="262"/>
      <c r="CV837" s="262"/>
      <c r="CW837" s="262"/>
      <c r="CX837" s="262"/>
      <c r="CY837" s="262"/>
      <c r="CZ837" s="262"/>
      <c r="DA837" s="262"/>
      <c r="DB837" s="262"/>
      <c r="DC837" s="262"/>
      <c r="DD837" s="262"/>
      <c r="DE837" s="262"/>
      <c r="DF837" s="262"/>
      <c r="DG837" s="262"/>
      <c r="DH837" s="262"/>
      <c r="DI837" s="262"/>
      <c r="DJ837" s="262"/>
      <c r="DK837" s="262"/>
      <c r="DL837" s="262"/>
      <c r="DM837" s="262"/>
      <c r="DN837" s="262"/>
      <c r="DO837" s="262"/>
      <c r="DP837" s="262"/>
      <c r="DQ837" s="262"/>
      <c r="DR837" s="262"/>
      <c r="DS837" s="262"/>
      <c r="DT837" s="262"/>
      <c r="DU837" s="262"/>
      <c r="DV837" s="262"/>
      <c r="DW837" s="262"/>
      <c r="DX837" s="262"/>
      <c r="DY837" s="262"/>
      <c r="DZ837" s="262"/>
      <c r="EA837" s="262"/>
      <c r="EB837" s="262"/>
      <c r="EC837" s="262"/>
      <c r="ED837" s="262"/>
      <c r="EE837" s="262"/>
      <c r="EF837" s="262"/>
      <c r="EG837" s="262"/>
      <c r="EH837" s="262"/>
      <c r="EI837" s="262"/>
      <c r="EJ837" s="262"/>
      <c r="EK837" s="262"/>
      <c r="EL837" s="262"/>
      <c r="EM837" s="262"/>
      <c r="EN837" s="262"/>
      <c r="EO837" s="262"/>
      <c r="EP837" s="262"/>
      <c r="EQ837" s="262"/>
      <c r="ER837" s="262"/>
      <c r="ES837" s="262"/>
      <c r="ET837" s="262"/>
      <c r="EU837" s="262"/>
      <c r="EV837" s="262"/>
      <c r="EW837" s="262"/>
      <c r="EX837" s="262"/>
      <c r="EY837" s="262"/>
      <c r="EZ837" s="262"/>
      <c r="FA837" s="262"/>
      <c r="FB837" s="262"/>
      <c r="FC837" s="262"/>
      <c r="FD837" s="262"/>
      <c r="FE837" s="262"/>
      <c r="FF837" s="262"/>
      <c r="FG837" s="262"/>
      <c r="FH837" s="262"/>
      <c r="FI837" s="262"/>
      <c r="FJ837" s="262"/>
      <c r="FK837" s="262"/>
      <c r="FL837" s="262"/>
      <c r="FM837" s="262"/>
      <c r="FN837" s="262"/>
      <c r="FO837" s="262"/>
      <c r="FP837" s="262"/>
      <c r="FQ837" s="262"/>
      <c r="FR837" s="262"/>
      <c r="FS837" s="262"/>
      <c r="FT837" s="262"/>
      <c r="FU837" s="262"/>
      <c r="FV837" s="262"/>
      <c r="FW837" s="262"/>
      <c r="FX837" s="262"/>
      <c r="FY837" s="262"/>
      <c r="FZ837" s="262"/>
      <c r="GA837" s="262"/>
      <c r="GB837" s="262"/>
      <c r="GC837" s="262"/>
      <c r="GD837" s="262"/>
    </row>
    <row r="838" spans="1:186" s="279" customFormat="1" x14ac:dyDescent="0.2">
      <c r="A838" s="339" t="s">
        <v>12733</v>
      </c>
      <c r="B838" s="280" t="s">
        <v>5627</v>
      </c>
      <c r="C838" s="281" t="s">
        <v>5628</v>
      </c>
      <c r="D838" s="130" t="s">
        <v>106</v>
      </c>
      <c r="E838" s="130">
        <v>100</v>
      </c>
      <c r="F838" s="130">
        <v>0.2</v>
      </c>
      <c r="G838" s="282"/>
      <c r="H838" s="283"/>
      <c r="I838" s="358">
        <v>37.18</v>
      </c>
      <c r="J838" s="284">
        <f>IF(ISNUMBER(I838),ROUND(F838*E838*I838,2),"")</f>
        <v>743.6</v>
      </c>
      <c r="K838" s="283">
        <f>BDI!$E$17</f>
        <v>0.18609999999999999</v>
      </c>
      <c r="L838" s="283"/>
      <c r="M838" s="283"/>
      <c r="N838" s="131">
        <f t="shared" si="14"/>
        <v>44.1</v>
      </c>
      <c r="O838" s="340">
        <f>IF(ISNUMBER(I838),ROUND(F838*N838*E838,2),"")</f>
        <v>882</v>
      </c>
      <c r="P838" s="262"/>
      <c r="Q838" s="262"/>
      <c r="R838" s="262"/>
      <c r="S838" s="262"/>
      <c r="T838" s="262"/>
      <c r="U838" s="262"/>
      <c r="V838" s="262"/>
      <c r="W838" s="262"/>
      <c r="X838" s="262"/>
      <c r="Y838" s="262"/>
      <c r="Z838" s="262"/>
      <c r="AA838" s="262"/>
      <c r="AB838" s="262"/>
      <c r="AC838" s="262"/>
      <c r="AD838" s="262"/>
      <c r="AE838" s="262"/>
      <c r="AF838" s="262"/>
      <c r="AG838" s="262"/>
      <c r="AH838" s="262"/>
      <c r="AI838" s="262"/>
      <c r="AJ838" s="262"/>
      <c r="AK838" s="262"/>
      <c r="AL838" s="262"/>
      <c r="AM838" s="262"/>
      <c r="AN838" s="262"/>
      <c r="AO838" s="262"/>
      <c r="AP838" s="262"/>
      <c r="AQ838" s="262"/>
      <c r="AR838" s="262"/>
      <c r="AS838" s="262"/>
      <c r="AT838" s="262"/>
      <c r="AU838" s="262"/>
      <c r="AV838" s="262"/>
      <c r="AW838" s="262"/>
      <c r="AX838" s="262"/>
      <c r="AY838" s="262"/>
      <c r="AZ838" s="262"/>
      <c r="BA838" s="262"/>
      <c r="BB838" s="262"/>
      <c r="BC838" s="262"/>
      <c r="BD838" s="262"/>
      <c r="BE838" s="262"/>
      <c r="BF838" s="262"/>
      <c r="BG838" s="262"/>
      <c r="BH838" s="262"/>
      <c r="BI838" s="262"/>
      <c r="BJ838" s="262"/>
      <c r="BK838" s="262"/>
      <c r="BL838" s="262"/>
      <c r="BM838" s="262"/>
      <c r="BN838" s="262"/>
      <c r="BO838" s="262"/>
      <c r="BP838" s="262"/>
      <c r="BQ838" s="262"/>
      <c r="BR838" s="262"/>
      <c r="BS838" s="262"/>
      <c r="BT838" s="262"/>
      <c r="BU838" s="262"/>
      <c r="BV838" s="262"/>
      <c r="BW838" s="262"/>
      <c r="BX838" s="262"/>
      <c r="BY838" s="262"/>
      <c r="BZ838" s="262"/>
      <c r="CA838" s="262"/>
      <c r="CB838" s="262"/>
      <c r="CC838" s="262"/>
      <c r="CD838" s="262"/>
      <c r="CE838" s="262"/>
      <c r="CF838" s="262"/>
      <c r="CG838" s="262"/>
      <c r="CH838" s="262"/>
      <c r="CI838" s="262"/>
      <c r="CJ838" s="262"/>
      <c r="CK838" s="262"/>
      <c r="CL838" s="262"/>
      <c r="CM838" s="262"/>
      <c r="CN838" s="262"/>
      <c r="CO838" s="262"/>
      <c r="CP838" s="262"/>
      <c r="CQ838" s="262"/>
      <c r="CR838" s="262"/>
      <c r="CS838" s="262"/>
      <c r="CT838" s="262"/>
      <c r="CU838" s="262"/>
      <c r="CV838" s="262"/>
      <c r="CW838" s="262"/>
      <c r="CX838" s="262"/>
      <c r="CY838" s="262"/>
      <c r="CZ838" s="262"/>
      <c r="DA838" s="262"/>
      <c r="DB838" s="262"/>
      <c r="DC838" s="262"/>
      <c r="DD838" s="262"/>
      <c r="DE838" s="262"/>
      <c r="DF838" s="262"/>
      <c r="DG838" s="262"/>
      <c r="DH838" s="262"/>
      <c r="DI838" s="262"/>
      <c r="DJ838" s="262"/>
      <c r="DK838" s="262"/>
      <c r="DL838" s="262"/>
      <c r="DM838" s="262"/>
      <c r="DN838" s="262"/>
      <c r="DO838" s="262"/>
      <c r="DP838" s="262"/>
      <c r="DQ838" s="262"/>
      <c r="DR838" s="262"/>
      <c r="DS838" s="262"/>
      <c r="DT838" s="262"/>
      <c r="DU838" s="262"/>
      <c r="DV838" s="262"/>
      <c r="DW838" s="262"/>
      <c r="DX838" s="262"/>
      <c r="DY838" s="262"/>
      <c r="DZ838" s="262"/>
      <c r="EA838" s="262"/>
      <c r="EB838" s="262"/>
      <c r="EC838" s="262"/>
      <c r="ED838" s="262"/>
      <c r="EE838" s="262"/>
      <c r="EF838" s="262"/>
      <c r="EG838" s="262"/>
      <c r="EH838" s="262"/>
      <c r="EI838" s="262"/>
      <c r="EJ838" s="262"/>
      <c r="EK838" s="262"/>
      <c r="EL838" s="262"/>
      <c r="EM838" s="262"/>
      <c r="EN838" s="262"/>
      <c r="EO838" s="262"/>
      <c r="EP838" s="262"/>
      <c r="EQ838" s="262"/>
      <c r="ER838" s="262"/>
      <c r="ES838" s="262"/>
      <c r="ET838" s="262"/>
      <c r="EU838" s="262"/>
      <c r="EV838" s="262"/>
      <c r="EW838" s="262"/>
      <c r="EX838" s="262"/>
      <c r="EY838" s="262"/>
      <c r="EZ838" s="262"/>
      <c r="FA838" s="262"/>
      <c r="FB838" s="262"/>
      <c r="FC838" s="262"/>
      <c r="FD838" s="262"/>
      <c r="FE838" s="262"/>
      <c r="FF838" s="262"/>
      <c r="FG838" s="262"/>
      <c r="FH838" s="262"/>
      <c r="FI838" s="262"/>
      <c r="FJ838" s="262"/>
      <c r="FK838" s="262"/>
      <c r="FL838" s="262"/>
      <c r="FM838" s="262"/>
      <c r="FN838" s="262"/>
      <c r="FO838" s="262"/>
      <c r="FP838" s="262"/>
      <c r="FQ838" s="262"/>
      <c r="FR838" s="262"/>
      <c r="FS838" s="262"/>
      <c r="FT838" s="262"/>
      <c r="FU838" s="262"/>
      <c r="FV838" s="262"/>
      <c r="FW838" s="262"/>
      <c r="FX838" s="262"/>
      <c r="FY838" s="262"/>
      <c r="FZ838" s="262"/>
      <c r="GA838" s="262"/>
      <c r="GB838" s="262"/>
      <c r="GC838" s="262"/>
      <c r="GD838" s="262"/>
    </row>
    <row r="839" spans="1:186" s="279" customFormat="1" x14ac:dyDescent="0.2">
      <c r="A839" s="339" t="s">
        <v>12734</v>
      </c>
      <c r="B839" s="280" t="s">
        <v>5629</v>
      </c>
      <c r="C839" s="281" t="s">
        <v>5630</v>
      </c>
      <c r="D839" s="130" t="s">
        <v>18</v>
      </c>
      <c r="E839" s="130">
        <v>500.00000000000006</v>
      </c>
      <c r="F839" s="130">
        <v>0.2</v>
      </c>
      <c r="G839" s="282"/>
      <c r="H839" s="283"/>
      <c r="I839" s="358">
        <v>2.76</v>
      </c>
      <c r="J839" s="284">
        <f>IF(ISNUMBER(I839),ROUND(F839*E839*I839,2),"")</f>
        <v>276</v>
      </c>
      <c r="K839" s="283">
        <f>BDI!$E$17</f>
        <v>0.18609999999999999</v>
      </c>
      <c r="L839" s="283"/>
      <c r="M839" s="283"/>
      <c r="N839" s="131">
        <f t="shared" si="14"/>
        <v>3.27</v>
      </c>
      <c r="O839" s="340">
        <f>IF(ISNUMBER(I839),ROUND(F839*N839*E839,2),"")</f>
        <v>327</v>
      </c>
      <c r="P839" s="262"/>
      <c r="Q839" s="262"/>
      <c r="R839" s="262"/>
      <c r="S839" s="262"/>
      <c r="T839" s="262"/>
      <c r="U839" s="262"/>
      <c r="V839" s="262"/>
      <c r="W839" s="262"/>
      <c r="X839" s="262"/>
      <c r="Y839" s="262"/>
      <c r="Z839" s="262"/>
      <c r="AA839" s="262"/>
      <c r="AB839" s="262"/>
      <c r="AC839" s="262"/>
      <c r="AD839" s="262"/>
      <c r="AE839" s="262"/>
      <c r="AF839" s="262"/>
      <c r="AG839" s="262"/>
      <c r="AH839" s="262"/>
      <c r="AI839" s="262"/>
      <c r="AJ839" s="262"/>
      <c r="AK839" s="262"/>
      <c r="AL839" s="262"/>
      <c r="AM839" s="262"/>
      <c r="AN839" s="262"/>
      <c r="AO839" s="262"/>
      <c r="AP839" s="262"/>
      <c r="AQ839" s="262"/>
      <c r="AR839" s="262"/>
      <c r="AS839" s="262"/>
      <c r="AT839" s="262"/>
      <c r="AU839" s="262"/>
      <c r="AV839" s="262"/>
      <c r="AW839" s="262"/>
      <c r="AX839" s="262"/>
      <c r="AY839" s="262"/>
      <c r="AZ839" s="262"/>
      <c r="BA839" s="262"/>
      <c r="BB839" s="262"/>
      <c r="BC839" s="262"/>
      <c r="BD839" s="262"/>
      <c r="BE839" s="262"/>
      <c r="BF839" s="262"/>
      <c r="BG839" s="262"/>
      <c r="BH839" s="262"/>
      <c r="BI839" s="262"/>
      <c r="BJ839" s="262"/>
      <c r="BK839" s="262"/>
      <c r="BL839" s="262"/>
      <c r="BM839" s="262"/>
      <c r="BN839" s="262"/>
      <c r="BO839" s="262"/>
      <c r="BP839" s="262"/>
      <c r="BQ839" s="262"/>
      <c r="BR839" s="262"/>
      <c r="BS839" s="262"/>
      <c r="BT839" s="262"/>
      <c r="BU839" s="262"/>
      <c r="BV839" s="262"/>
      <c r="BW839" s="262"/>
      <c r="BX839" s="262"/>
      <c r="BY839" s="262"/>
      <c r="BZ839" s="262"/>
      <c r="CA839" s="262"/>
      <c r="CB839" s="262"/>
      <c r="CC839" s="262"/>
      <c r="CD839" s="262"/>
      <c r="CE839" s="262"/>
      <c r="CF839" s="262"/>
      <c r="CG839" s="262"/>
      <c r="CH839" s="262"/>
      <c r="CI839" s="262"/>
      <c r="CJ839" s="262"/>
      <c r="CK839" s="262"/>
      <c r="CL839" s="262"/>
      <c r="CM839" s="262"/>
      <c r="CN839" s="262"/>
      <c r="CO839" s="262"/>
      <c r="CP839" s="262"/>
      <c r="CQ839" s="262"/>
      <c r="CR839" s="262"/>
      <c r="CS839" s="262"/>
      <c r="CT839" s="262"/>
      <c r="CU839" s="262"/>
      <c r="CV839" s="262"/>
      <c r="CW839" s="262"/>
      <c r="CX839" s="262"/>
      <c r="CY839" s="262"/>
      <c r="CZ839" s="262"/>
      <c r="DA839" s="262"/>
      <c r="DB839" s="262"/>
      <c r="DC839" s="262"/>
      <c r="DD839" s="262"/>
      <c r="DE839" s="262"/>
      <c r="DF839" s="262"/>
      <c r="DG839" s="262"/>
      <c r="DH839" s="262"/>
      <c r="DI839" s="262"/>
      <c r="DJ839" s="262"/>
      <c r="DK839" s="262"/>
      <c r="DL839" s="262"/>
      <c r="DM839" s="262"/>
      <c r="DN839" s="262"/>
      <c r="DO839" s="262"/>
      <c r="DP839" s="262"/>
      <c r="DQ839" s="262"/>
      <c r="DR839" s="262"/>
      <c r="DS839" s="262"/>
      <c r="DT839" s="262"/>
      <c r="DU839" s="262"/>
      <c r="DV839" s="262"/>
      <c r="DW839" s="262"/>
      <c r="DX839" s="262"/>
      <c r="DY839" s="262"/>
      <c r="DZ839" s="262"/>
      <c r="EA839" s="262"/>
      <c r="EB839" s="262"/>
      <c r="EC839" s="262"/>
      <c r="ED839" s="262"/>
      <c r="EE839" s="262"/>
      <c r="EF839" s="262"/>
      <c r="EG839" s="262"/>
      <c r="EH839" s="262"/>
      <c r="EI839" s="262"/>
      <c r="EJ839" s="262"/>
      <c r="EK839" s="262"/>
      <c r="EL839" s="262"/>
      <c r="EM839" s="262"/>
      <c r="EN839" s="262"/>
      <c r="EO839" s="262"/>
      <c r="EP839" s="262"/>
      <c r="EQ839" s="262"/>
      <c r="ER839" s="262"/>
      <c r="ES839" s="262"/>
      <c r="ET839" s="262"/>
      <c r="EU839" s="262"/>
      <c r="EV839" s="262"/>
      <c r="EW839" s="262"/>
      <c r="EX839" s="262"/>
      <c r="EY839" s="262"/>
      <c r="EZ839" s="262"/>
      <c r="FA839" s="262"/>
      <c r="FB839" s="262"/>
      <c r="FC839" s="262"/>
      <c r="FD839" s="262"/>
      <c r="FE839" s="262"/>
      <c r="FF839" s="262"/>
      <c r="FG839" s="262"/>
      <c r="FH839" s="262"/>
      <c r="FI839" s="262"/>
      <c r="FJ839" s="262"/>
      <c r="FK839" s="262"/>
      <c r="FL839" s="262"/>
      <c r="FM839" s="262"/>
      <c r="FN839" s="262"/>
      <c r="FO839" s="262"/>
      <c r="FP839" s="262"/>
      <c r="FQ839" s="262"/>
      <c r="FR839" s="262"/>
      <c r="FS839" s="262"/>
      <c r="FT839" s="262"/>
      <c r="FU839" s="262"/>
      <c r="FV839" s="262"/>
      <c r="FW839" s="262"/>
      <c r="FX839" s="262"/>
      <c r="FY839" s="262"/>
      <c r="FZ839" s="262"/>
      <c r="GA839" s="262"/>
      <c r="GB839" s="262"/>
      <c r="GC839" s="262"/>
      <c r="GD839" s="262"/>
    </row>
    <row r="840" spans="1:186" s="279" customFormat="1" x14ac:dyDescent="0.2">
      <c r="A840" s="339" t="s">
        <v>12735</v>
      </c>
      <c r="B840" s="280" t="s">
        <v>5631</v>
      </c>
      <c r="C840" s="281" t="s">
        <v>5632</v>
      </c>
      <c r="D840" s="130" t="s">
        <v>18</v>
      </c>
      <c r="E840" s="130">
        <v>500.00000000000006</v>
      </c>
      <c r="F840" s="130">
        <v>0.2</v>
      </c>
      <c r="G840" s="282"/>
      <c r="H840" s="283"/>
      <c r="I840" s="358">
        <v>3.74</v>
      </c>
      <c r="J840" s="284">
        <f>IF(ISNUMBER(I840),ROUND(F840*E840*I840,2),"")</f>
        <v>374</v>
      </c>
      <c r="K840" s="283">
        <f>BDI!$E$17</f>
        <v>0.18609999999999999</v>
      </c>
      <c r="L840" s="283"/>
      <c r="M840" s="283"/>
      <c r="N840" s="131">
        <f t="shared" si="14"/>
        <v>4.4400000000000004</v>
      </c>
      <c r="O840" s="340">
        <f>IF(ISNUMBER(I840),ROUND(F840*N840*E840,2),"")</f>
        <v>444</v>
      </c>
      <c r="P840" s="262"/>
      <c r="Q840" s="262"/>
      <c r="R840" s="262"/>
      <c r="S840" s="262"/>
      <c r="T840" s="262"/>
      <c r="U840" s="262"/>
      <c r="V840" s="262"/>
      <c r="W840" s="262"/>
      <c r="X840" s="262"/>
      <c r="Y840" s="262"/>
      <c r="Z840" s="262"/>
      <c r="AA840" s="262"/>
      <c r="AB840" s="262"/>
      <c r="AC840" s="262"/>
      <c r="AD840" s="262"/>
      <c r="AE840" s="262"/>
      <c r="AF840" s="262"/>
      <c r="AG840" s="262"/>
      <c r="AH840" s="262"/>
      <c r="AI840" s="262"/>
      <c r="AJ840" s="262"/>
      <c r="AK840" s="262"/>
      <c r="AL840" s="262"/>
      <c r="AM840" s="262"/>
      <c r="AN840" s="262"/>
      <c r="AO840" s="262"/>
      <c r="AP840" s="262"/>
      <c r="AQ840" s="262"/>
      <c r="AR840" s="262"/>
      <c r="AS840" s="262"/>
      <c r="AT840" s="262"/>
      <c r="AU840" s="262"/>
      <c r="AV840" s="262"/>
      <c r="AW840" s="262"/>
      <c r="AX840" s="262"/>
      <c r="AY840" s="262"/>
      <c r="AZ840" s="262"/>
      <c r="BA840" s="262"/>
      <c r="BB840" s="262"/>
      <c r="BC840" s="262"/>
      <c r="BD840" s="262"/>
      <c r="BE840" s="262"/>
      <c r="BF840" s="262"/>
      <c r="BG840" s="262"/>
      <c r="BH840" s="262"/>
      <c r="BI840" s="262"/>
      <c r="BJ840" s="262"/>
      <c r="BK840" s="262"/>
      <c r="BL840" s="262"/>
      <c r="BM840" s="262"/>
      <c r="BN840" s="262"/>
      <c r="BO840" s="262"/>
      <c r="BP840" s="262"/>
      <c r="BQ840" s="262"/>
      <c r="BR840" s="262"/>
      <c r="BS840" s="262"/>
      <c r="BT840" s="262"/>
      <c r="BU840" s="262"/>
      <c r="BV840" s="262"/>
      <c r="BW840" s="262"/>
      <c r="BX840" s="262"/>
      <c r="BY840" s="262"/>
      <c r="BZ840" s="262"/>
      <c r="CA840" s="262"/>
      <c r="CB840" s="262"/>
      <c r="CC840" s="262"/>
      <c r="CD840" s="262"/>
      <c r="CE840" s="262"/>
      <c r="CF840" s="262"/>
      <c r="CG840" s="262"/>
      <c r="CH840" s="262"/>
      <c r="CI840" s="262"/>
      <c r="CJ840" s="262"/>
      <c r="CK840" s="262"/>
      <c r="CL840" s="262"/>
      <c r="CM840" s="262"/>
      <c r="CN840" s="262"/>
      <c r="CO840" s="262"/>
      <c r="CP840" s="262"/>
      <c r="CQ840" s="262"/>
      <c r="CR840" s="262"/>
      <c r="CS840" s="262"/>
      <c r="CT840" s="262"/>
      <c r="CU840" s="262"/>
      <c r="CV840" s="262"/>
      <c r="CW840" s="262"/>
      <c r="CX840" s="262"/>
      <c r="CY840" s="262"/>
      <c r="CZ840" s="262"/>
      <c r="DA840" s="262"/>
      <c r="DB840" s="262"/>
      <c r="DC840" s="262"/>
      <c r="DD840" s="262"/>
      <c r="DE840" s="262"/>
      <c r="DF840" s="262"/>
      <c r="DG840" s="262"/>
      <c r="DH840" s="262"/>
      <c r="DI840" s="262"/>
      <c r="DJ840" s="262"/>
      <c r="DK840" s="262"/>
      <c r="DL840" s="262"/>
      <c r="DM840" s="262"/>
      <c r="DN840" s="262"/>
      <c r="DO840" s="262"/>
      <c r="DP840" s="262"/>
      <c r="DQ840" s="262"/>
      <c r="DR840" s="262"/>
      <c r="DS840" s="262"/>
      <c r="DT840" s="262"/>
      <c r="DU840" s="262"/>
      <c r="DV840" s="262"/>
      <c r="DW840" s="262"/>
      <c r="DX840" s="262"/>
      <c r="DY840" s="262"/>
      <c r="DZ840" s="262"/>
      <c r="EA840" s="262"/>
      <c r="EB840" s="262"/>
      <c r="EC840" s="262"/>
      <c r="ED840" s="262"/>
      <c r="EE840" s="262"/>
      <c r="EF840" s="262"/>
      <c r="EG840" s="262"/>
      <c r="EH840" s="262"/>
      <c r="EI840" s="262"/>
      <c r="EJ840" s="262"/>
      <c r="EK840" s="262"/>
      <c r="EL840" s="262"/>
      <c r="EM840" s="262"/>
      <c r="EN840" s="262"/>
      <c r="EO840" s="262"/>
      <c r="EP840" s="262"/>
      <c r="EQ840" s="262"/>
      <c r="ER840" s="262"/>
      <c r="ES840" s="262"/>
      <c r="ET840" s="262"/>
      <c r="EU840" s="262"/>
      <c r="EV840" s="262"/>
      <c r="EW840" s="262"/>
      <c r="EX840" s="262"/>
      <c r="EY840" s="262"/>
      <c r="EZ840" s="262"/>
      <c r="FA840" s="262"/>
      <c r="FB840" s="262"/>
      <c r="FC840" s="262"/>
      <c r="FD840" s="262"/>
      <c r="FE840" s="262"/>
      <c r="FF840" s="262"/>
      <c r="FG840" s="262"/>
      <c r="FH840" s="262"/>
      <c r="FI840" s="262"/>
      <c r="FJ840" s="262"/>
      <c r="FK840" s="262"/>
      <c r="FL840" s="262"/>
      <c r="FM840" s="262"/>
      <c r="FN840" s="262"/>
      <c r="FO840" s="262"/>
      <c r="FP840" s="262"/>
      <c r="FQ840" s="262"/>
      <c r="FR840" s="262"/>
      <c r="FS840" s="262"/>
      <c r="FT840" s="262"/>
      <c r="FU840" s="262"/>
      <c r="FV840" s="262"/>
      <c r="FW840" s="262"/>
      <c r="FX840" s="262"/>
      <c r="FY840" s="262"/>
      <c r="FZ840" s="262"/>
      <c r="GA840" s="262"/>
      <c r="GB840" s="262"/>
      <c r="GC840" s="262"/>
      <c r="GD840" s="262"/>
    </row>
    <row r="841" spans="1:186" s="279" customFormat="1" x14ac:dyDescent="0.2">
      <c r="A841" s="339" t="s">
        <v>12736</v>
      </c>
      <c r="B841" s="280" t="s">
        <v>5633</v>
      </c>
      <c r="C841" s="281" t="s">
        <v>5634</v>
      </c>
      <c r="D841" s="130" t="s">
        <v>18</v>
      </c>
      <c r="E841" s="130">
        <v>500.00000000000006</v>
      </c>
      <c r="F841" s="130">
        <v>0.2</v>
      </c>
      <c r="G841" s="282"/>
      <c r="H841" s="283"/>
      <c r="I841" s="358">
        <v>5.91</v>
      </c>
      <c r="J841" s="284">
        <f>IF(ISNUMBER(I841),ROUND(F841*E841*I841,2),"")</f>
        <v>591</v>
      </c>
      <c r="K841" s="283">
        <f>BDI!$E$17</f>
        <v>0.18609999999999999</v>
      </c>
      <c r="L841" s="283"/>
      <c r="M841" s="283"/>
      <c r="N841" s="131">
        <f t="shared" si="14"/>
        <v>7.01</v>
      </c>
      <c r="O841" s="340">
        <f>IF(ISNUMBER(I841),ROUND(F841*N841*E841,2),"")</f>
        <v>701</v>
      </c>
      <c r="P841" s="262"/>
      <c r="Q841" s="262"/>
      <c r="R841" s="262"/>
      <c r="S841" s="262"/>
      <c r="T841" s="262"/>
      <c r="U841" s="262"/>
      <c r="V841" s="262"/>
      <c r="W841" s="262"/>
      <c r="X841" s="262"/>
      <c r="Y841" s="262"/>
      <c r="Z841" s="262"/>
      <c r="AA841" s="262"/>
      <c r="AB841" s="262"/>
      <c r="AC841" s="262"/>
      <c r="AD841" s="262"/>
      <c r="AE841" s="262"/>
      <c r="AF841" s="262"/>
      <c r="AG841" s="262"/>
      <c r="AH841" s="262"/>
      <c r="AI841" s="262"/>
      <c r="AJ841" s="262"/>
      <c r="AK841" s="262"/>
      <c r="AL841" s="262"/>
      <c r="AM841" s="262"/>
      <c r="AN841" s="262"/>
      <c r="AO841" s="262"/>
      <c r="AP841" s="262"/>
      <c r="AQ841" s="262"/>
      <c r="AR841" s="262"/>
      <c r="AS841" s="262"/>
      <c r="AT841" s="262"/>
      <c r="AU841" s="262"/>
      <c r="AV841" s="262"/>
      <c r="AW841" s="262"/>
      <c r="AX841" s="262"/>
      <c r="AY841" s="262"/>
      <c r="AZ841" s="262"/>
      <c r="BA841" s="262"/>
      <c r="BB841" s="262"/>
      <c r="BC841" s="262"/>
      <c r="BD841" s="262"/>
      <c r="BE841" s="262"/>
      <c r="BF841" s="262"/>
      <c r="BG841" s="262"/>
      <c r="BH841" s="262"/>
      <c r="BI841" s="262"/>
      <c r="BJ841" s="262"/>
      <c r="BK841" s="262"/>
      <c r="BL841" s="262"/>
      <c r="BM841" s="262"/>
      <c r="BN841" s="262"/>
      <c r="BO841" s="262"/>
      <c r="BP841" s="262"/>
      <c r="BQ841" s="262"/>
      <c r="BR841" s="262"/>
      <c r="BS841" s="262"/>
      <c r="BT841" s="262"/>
      <c r="BU841" s="262"/>
      <c r="BV841" s="262"/>
      <c r="BW841" s="262"/>
      <c r="BX841" s="262"/>
      <c r="BY841" s="262"/>
      <c r="BZ841" s="262"/>
      <c r="CA841" s="262"/>
      <c r="CB841" s="262"/>
      <c r="CC841" s="262"/>
      <c r="CD841" s="262"/>
      <c r="CE841" s="262"/>
      <c r="CF841" s="262"/>
      <c r="CG841" s="262"/>
      <c r="CH841" s="262"/>
      <c r="CI841" s="262"/>
      <c r="CJ841" s="262"/>
      <c r="CK841" s="262"/>
      <c r="CL841" s="262"/>
      <c r="CM841" s="262"/>
      <c r="CN841" s="262"/>
      <c r="CO841" s="262"/>
      <c r="CP841" s="262"/>
      <c r="CQ841" s="262"/>
      <c r="CR841" s="262"/>
      <c r="CS841" s="262"/>
      <c r="CT841" s="262"/>
      <c r="CU841" s="262"/>
      <c r="CV841" s="262"/>
      <c r="CW841" s="262"/>
      <c r="CX841" s="262"/>
      <c r="CY841" s="262"/>
      <c r="CZ841" s="262"/>
      <c r="DA841" s="262"/>
      <c r="DB841" s="262"/>
      <c r="DC841" s="262"/>
      <c r="DD841" s="262"/>
      <c r="DE841" s="262"/>
      <c r="DF841" s="262"/>
      <c r="DG841" s="262"/>
      <c r="DH841" s="262"/>
      <c r="DI841" s="262"/>
      <c r="DJ841" s="262"/>
      <c r="DK841" s="262"/>
      <c r="DL841" s="262"/>
      <c r="DM841" s="262"/>
      <c r="DN841" s="262"/>
      <c r="DO841" s="262"/>
      <c r="DP841" s="262"/>
      <c r="DQ841" s="262"/>
      <c r="DR841" s="262"/>
      <c r="DS841" s="262"/>
      <c r="DT841" s="262"/>
      <c r="DU841" s="262"/>
      <c r="DV841" s="262"/>
      <c r="DW841" s="262"/>
      <c r="DX841" s="262"/>
      <c r="DY841" s="262"/>
      <c r="DZ841" s="262"/>
      <c r="EA841" s="262"/>
      <c r="EB841" s="262"/>
      <c r="EC841" s="262"/>
      <c r="ED841" s="262"/>
      <c r="EE841" s="262"/>
      <c r="EF841" s="262"/>
      <c r="EG841" s="262"/>
      <c r="EH841" s="262"/>
      <c r="EI841" s="262"/>
      <c r="EJ841" s="262"/>
      <c r="EK841" s="262"/>
      <c r="EL841" s="262"/>
      <c r="EM841" s="262"/>
      <c r="EN841" s="262"/>
      <c r="EO841" s="262"/>
      <c r="EP841" s="262"/>
      <c r="EQ841" s="262"/>
      <c r="ER841" s="262"/>
      <c r="ES841" s="262"/>
      <c r="ET841" s="262"/>
      <c r="EU841" s="262"/>
      <c r="EV841" s="262"/>
      <c r="EW841" s="262"/>
      <c r="EX841" s="262"/>
      <c r="EY841" s="262"/>
      <c r="EZ841" s="262"/>
      <c r="FA841" s="262"/>
      <c r="FB841" s="262"/>
      <c r="FC841" s="262"/>
      <c r="FD841" s="262"/>
      <c r="FE841" s="262"/>
      <c r="FF841" s="262"/>
      <c r="FG841" s="262"/>
      <c r="FH841" s="262"/>
      <c r="FI841" s="262"/>
      <c r="FJ841" s="262"/>
      <c r="FK841" s="262"/>
      <c r="FL841" s="262"/>
      <c r="FM841" s="262"/>
      <c r="FN841" s="262"/>
      <c r="FO841" s="262"/>
      <c r="FP841" s="262"/>
      <c r="FQ841" s="262"/>
      <c r="FR841" s="262"/>
      <c r="FS841" s="262"/>
      <c r="FT841" s="262"/>
      <c r="FU841" s="262"/>
      <c r="FV841" s="262"/>
      <c r="FW841" s="262"/>
      <c r="FX841" s="262"/>
      <c r="FY841" s="262"/>
      <c r="FZ841" s="262"/>
      <c r="GA841" s="262"/>
      <c r="GB841" s="262"/>
      <c r="GC841" s="262"/>
      <c r="GD841" s="262"/>
    </row>
    <row r="842" spans="1:186" s="279" customFormat="1" x14ac:dyDescent="0.2">
      <c r="A842" s="339" t="s">
        <v>12737</v>
      </c>
      <c r="B842" s="280" t="s">
        <v>5635</v>
      </c>
      <c r="C842" s="281" t="s">
        <v>5636</v>
      </c>
      <c r="D842" s="130" t="s">
        <v>18</v>
      </c>
      <c r="E842" s="130">
        <v>500.00000000000006</v>
      </c>
      <c r="F842" s="130">
        <v>0.2</v>
      </c>
      <c r="G842" s="282"/>
      <c r="H842" s="283"/>
      <c r="I842" s="358">
        <v>6.9</v>
      </c>
      <c r="J842" s="284">
        <f>IF(ISNUMBER(I842),ROUND(F842*E842*I842,2),"")</f>
        <v>690</v>
      </c>
      <c r="K842" s="283">
        <f>BDI!$E$17</f>
        <v>0.18609999999999999</v>
      </c>
      <c r="L842" s="283"/>
      <c r="M842" s="283"/>
      <c r="N842" s="131">
        <f t="shared" si="14"/>
        <v>8.18</v>
      </c>
      <c r="O842" s="340">
        <f>IF(ISNUMBER(I842),ROUND(F842*N842*E842,2),"")</f>
        <v>818</v>
      </c>
      <c r="P842" s="262"/>
      <c r="Q842" s="262"/>
      <c r="R842" s="262"/>
      <c r="S842" s="262"/>
      <c r="T842" s="262"/>
      <c r="U842" s="262"/>
      <c r="V842" s="262"/>
      <c r="W842" s="262"/>
      <c r="X842" s="262"/>
      <c r="Y842" s="262"/>
      <c r="Z842" s="262"/>
      <c r="AA842" s="262"/>
      <c r="AB842" s="262"/>
      <c r="AC842" s="262"/>
      <c r="AD842" s="262"/>
      <c r="AE842" s="262"/>
      <c r="AF842" s="262"/>
      <c r="AG842" s="262"/>
      <c r="AH842" s="262"/>
      <c r="AI842" s="262"/>
      <c r="AJ842" s="262"/>
      <c r="AK842" s="262"/>
      <c r="AL842" s="262"/>
      <c r="AM842" s="262"/>
      <c r="AN842" s="262"/>
      <c r="AO842" s="262"/>
      <c r="AP842" s="262"/>
      <c r="AQ842" s="262"/>
      <c r="AR842" s="262"/>
      <c r="AS842" s="262"/>
      <c r="AT842" s="262"/>
      <c r="AU842" s="262"/>
      <c r="AV842" s="262"/>
      <c r="AW842" s="262"/>
      <c r="AX842" s="262"/>
      <c r="AY842" s="262"/>
      <c r="AZ842" s="262"/>
      <c r="BA842" s="262"/>
      <c r="BB842" s="262"/>
      <c r="BC842" s="262"/>
      <c r="BD842" s="262"/>
      <c r="BE842" s="262"/>
      <c r="BF842" s="262"/>
      <c r="BG842" s="262"/>
      <c r="BH842" s="262"/>
      <c r="BI842" s="262"/>
      <c r="BJ842" s="262"/>
      <c r="BK842" s="262"/>
      <c r="BL842" s="262"/>
      <c r="BM842" s="262"/>
      <c r="BN842" s="262"/>
      <c r="BO842" s="262"/>
      <c r="BP842" s="262"/>
      <c r="BQ842" s="262"/>
      <c r="BR842" s="262"/>
      <c r="BS842" s="262"/>
      <c r="BT842" s="262"/>
      <c r="BU842" s="262"/>
      <c r="BV842" s="262"/>
      <c r="BW842" s="262"/>
      <c r="BX842" s="262"/>
      <c r="BY842" s="262"/>
      <c r="BZ842" s="262"/>
      <c r="CA842" s="262"/>
      <c r="CB842" s="262"/>
      <c r="CC842" s="262"/>
      <c r="CD842" s="262"/>
      <c r="CE842" s="262"/>
      <c r="CF842" s="262"/>
      <c r="CG842" s="262"/>
      <c r="CH842" s="262"/>
      <c r="CI842" s="262"/>
      <c r="CJ842" s="262"/>
      <c r="CK842" s="262"/>
      <c r="CL842" s="262"/>
      <c r="CM842" s="262"/>
      <c r="CN842" s="262"/>
      <c r="CO842" s="262"/>
      <c r="CP842" s="262"/>
      <c r="CQ842" s="262"/>
      <c r="CR842" s="262"/>
      <c r="CS842" s="262"/>
      <c r="CT842" s="262"/>
      <c r="CU842" s="262"/>
      <c r="CV842" s="262"/>
      <c r="CW842" s="262"/>
      <c r="CX842" s="262"/>
      <c r="CY842" s="262"/>
      <c r="CZ842" s="262"/>
      <c r="DA842" s="262"/>
      <c r="DB842" s="262"/>
      <c r="DC842" s="262"/>
      <c r="DD842" s="262"/>
      <c r="DE842" s="262"/>
      <c r="DF842" s="262"/>
      <c r="DG842" s="262"/>
      <c r="DH842" s="262"/>
      <c r="DI842" s="262"/>
      <c r="DJ842" s="262"/>
      <c r="DK842" s="262"/>
      <c r="DL842" s="262"/>
      <c r="DM842" s="262"/>
      <c r="DN842" s="262"/>
      <c r="DO842" s="262"/>
      <c r="DP842" s="262"/>
      <c r="DQ842" s="262"/>
      <c r="DR842" s="262"/>
      <c r="DS842" s="262"/>
      <c r="DT842" s="262"/>
      <c r="DU842" s="262"/>
      <c r="DV842" s="262"/>
      <c r="DW842" s="262"/>
      <c r="DX842" s="262"/>
      <c r="DY842" s="262"/>
      <c r="DZ842" s="262"/>
      <c r="EA842" s="262"/>
      <c r="EB842" s="262"/>
      <c r="EC842" s="262"/>
      <c r="ED842" s="262"/>
      <c r="EE842" s="262"/>
      <c r="EF842" s="262"/>
      <c r="EG842" s="262"/>
      <c r="EH842" s="262"/>
      <c r="EI842" s="262"/>
      <c r="EJ842" s="262"/>
      <c r="EK842" s="262"/>
      <c r="EL842" s="262"/>
      <c r="EM842" s="262"/>
      <c r="EN842" s="262"/>
      <c r="EO842" s="262"/>
      <c r="EP842" s="262"/>
      <c r="EQ842" s="262"/>
      <c r="ER842" s="262"/>
      <c r="ES842" s="262"/>
      <c r="ET842" s="262"/>
      <c r="EU842" s="262"/>
      <c r="EV842" s="262"/>
      <c r="EW842" s="262"/>
      <c r="EX842" s="262"/>
      <c r="EY842" s="262"/>
      <c r="EZ842" s="262"/>
      <c r="FA842" s="262"/>
      <c r="FB842" s="262"/>
      <c r="FC842" s="262"/>
      <c r="FD842" s="262"/>
      <c r="FE842" s="262"/>
      <c r="FF842" s="262"/>
      <c r="FG842" s="262"/>
      <c r="FH842" s="262"/>
      <c r="FI842" s="262"/>
      <c r="FJ842" s="262"/>
      <c r="FK842" s="262"/>
      <c r="FL842" s="262"/>
      <c r="FM842" s="262"/>
      <c r="FN842" s="262"/>
      <c r="FO842" s="262"/>
      <c r="FP842" s="262"/>
      <c r="FQ842" s="262"/>
      <c r="FR842" s="262"/>
      <c r="FS842" s="262"/>
      <c r="FT842" s="262"/>
      <c r="FU842" s="262"/>
      <c r="FV842" s="262"/>
      <c r="FW842" s="262"/>
      <c r="FX842" s="262"/>
      <c r="FY842" s="262"/>
      <c r="FZ842" s="262"/>
      <c r="GA842" s="262"/>
      <c r="GB842" s="262"/>
      <c r="GC842" s="262"/>
      <c r="GD842" s="262"/>
    </row>
    <row r="843" spans="1:186" s="279" customFormat="1" x14ac:dyDescent="0.2">
      <c r="A843" s="339" t="s">
        <v>12738</v>
      </c>
      <c r="B843" s="280" t="s">
        <v>5637</v>
      </c>
      <c r="C843" s="281" t="s">
        <v>5638</v>
      </c>
      <c r="D843" s="130" t="s">
        <v>18</v>
      </c>
      <c r="E843" s="130">
        <v>500.00000000000006</v>
      </c>
      <c r="F843" s="130">
        <v>0.2</v>
      </c>
      <c r="G843" s="282"/>
      <c r="H843" s="283"/>
      <c r="I843" s="358">
        <v>6.84</v>
      </c>
      <c r="J843" s="284">
        <f>IF(ISNUMBER(I843),ROUND(F843*E843*I843,2),"")</f>
        <v>684</v>
      </c>
      <c r="K843" s="283">
        <f>BDI!$E$17</f>
        <v>0.18609999999999999</v>
      </c>
      <c r="L843" s="283"/>
      <c r="M843" s="283"/>
      <c r="N843" s="131">
        <f t="shared" si="14"/>
        <v>8.11</v>
      </c>
      <c r="O843" s="340">
        <f>IF(ISNUMBER(I843),ROUND(F843*N843*E843,2),"")</f>
        <v>811</v>
      </c>
      <c r="P843" s="262"/>
      <c r="Q843" s="262"/>
      <c r="R843" s="262"/>
      <c r="S843" s="262"/>
      <c r="T843" s="262"/>
      <c r="U843" s="262"/>
      <c r="V843" s="262"/>
      <c r="W843" s="262"/>
      <c r="X843" s="262"/>
      <c r="Y843" s="262"/>
      <c r="Z843" s="262"/>
      <c r="AA843" s="262"/>
      <c r="AB843" s="262"/>
      <c r="AC843" s="262"/>
      <c r="AD843" s="262"/>
      <c r="AE843" s="262"/>
      <c r="AF843" s="262"/>
      <c r="AG843" s="262"/>
      <c r="AH843" s="262"/>
      <c r="AI843" s="262"/>
      <c r="AJ843" s="262"/>
      <c r="AK843" s="262"/>
      <c r="AL843" s="262"/>
      <c r="AM843" s="262"/>
      <c r="AN843" s="262"/>
      <c r="AO843" s="262"/>
      <c r="AP843" s="262"/>
      <c r="AQ843" s="262"/>
      <c r="AR843" s="262"/>
      <c r="AS843" s="262"/>
      <c r="AT843" s="262"/>
      <c r="AU843" s="262"/>
      <c r="AV843" s="262"/>
      <c r="AW843" s="262"/>
      <c r="AX843" s="262"/>
      <c r="AY843" s="262"/>
      <c r="AZ843" s="262"/>
      <c r="BA843" s="262"/>
      <c r="BB843" s="262"/>
      <c r="BC843" s="262"/>
      <c r="BD843" s="262"/>
      <c r="BE843" s="262"/>
      <c r="BF843" s="262"/>
      <c r="BG843" s="262"/>
      <c r="BH843" s="262"/>
      <c r="BI843" s="262"/>
      <c r="BJ843" s="262"/>
      <c r="BK843" s="262"/>
      <c r="BL843" s="262"/>
      <c r="BM843" s="262"/>
      <c r="BN843" s="262"/>
      <c r="BO843" s="262"/>
      <c r="BP843" s="262"/>
      <c r="BQ843" s="262"/>
      <c r="BR843" s="262"/>
      <c r="BS843" s="262"/>
      <c r="BT843" s="262"/>
      <c r="BU843" s="262"/>
      <c r="BV843" s="262"/>
      <c r="BW843" s="262"/>
      <c r="BX843" s="262"/>
      <c r="BY843" s="262"/>
      <c r="BZ843" s="262"/>
      <c r="CA843" s="262"/>
      <c r="CB843" s="262"/>
      <c r="CC843" s="262"/>
      <c r="CD843" s="262"/>
      <c r="CE843" s="262"/>
      <c r="CF843" s="262"/>
      <c r="CG843" s="262"/>
      <c r="CH843" s="262"/>
      <c r="CI843" s="262"/>
      <c r="CJ843" s="262"/>
      <c r="CK843" s="262"/>
      <c r="CL843" s="262"/>
      <c r="CM843" s="262"/>
      <c r="CN843" s="262"/>
      <c r="CO843" s="262"/>
      <c r="CP843" s="262"/>
      <c r="CQ843" s="262"/>
      <c r="CR843" s="262"/>
      <c r="CS843" s="262"/>
      <c r="CT843" s="262"/>
      <c r="CU843" s="262"/>
      <c r="CV843" s="262"/>
      <c r="CW843" s="262"/>
      <c r="CX843" s="262"/>
      <c r="CY843" s="262"/>
      <c r="CZ843" s="262"/>
      <c r="DA843" s="262"/>
      <c r="DB843" s="262"/>
      <c r="DC843" s="262"/>
      <c r="DD843" s="262"/>
      <c r="DE843" s="262"/>
      <c r="DF843" s="262"/>
      <c r="DG843" s="262"/>
      <c r="DH843" s="262"/>
      <c r="DI843" s="262"/>
      <c r="DJ843" s="262"/>
      <c r="DK843" s="262"/>
      <c r="DL843" s="262"/>
      <c r="DM843" s="262"/>
      <c r="DN843" s="262"/>
      <c r="DO843" s="262"/>
      <c r="DP843" s="262"/>
      <c r="DQ843" s="262"/>
      <c r="DR843" s="262"/>
      <c r="DS843" s="262"/>
      <c r="DT843" s="262"/>
      <c r="DU843" s="262"/>
      <c r="DV843" s="262"/>
      <c r="DW843" s="262"/>
      <c r="DX843" s="262"/>
      <c r="DY843" s="262"/>
      <c r="DZ843" s="262"/>
      <c r="EA843" s="262"/>
      <c r="EB843" s="262"/>
      <c r="EC843" s="262"/>
      <c r="ED843" s="262"/>
      <c r="EE843" s="262"/>
      <c r="EF843" s="262"/>
      <c r="EG843" s="262"/>
      <c r="EH843" s="262"/>
      <c r="EI843" s="262"/>
      <c r="EJ843" s="262"/>
      <c r="EK843" s="262"/>
      <c r="EL843" s="262"/>
      <c r="EM843" s="262"/>
      <c r="EN843" s="262"/>
      <c r="EO843" s="262"/>
      <c r="EP843" s="262"/>
      <c r="EQ843" s="262"/>
      <c r="ER843" s="262"/>
      <c r="ES843" s="262"/>
      <c r="ET843" s="262"/>
      <c r="EU843" s="262"/>
      <c r="EV843" s="262"/>
      <c r="EW843" s="262"/>
      <c r="EX843" s="262"/>
      <c r="EY843" s="262"/>
      <c r="EZ843" s="262"/>
      <c r="FA843" s="262"/>
      <c r="FB843" s="262"/>
      <c r="FC843" s="262"/>
      <c r="FD843" s="262"/>
      <c r="FE843" s="262"/>
      <c r="FF843" s="262"/>
      <c r="FG843" s="262"/>
      <c r="FH843" s="262"/>
      <c r="FI843" s="262"/>
      <c r="FJ843" s="262"/>
      <c r="FK843" s="262"/>
      <c r="FL843" s="262"/>
      <c r="FM843" s="262"/>
      <c r="FN843" s="262"/>
      <c r="FO843" s="262"/>
      <c r="FP843" s="262"/>
      <c r="FQ843" s="262"/>
      <c r="FR843" s="262"/>
      <c r="FS843" s="262"/>
      <c r="FT843" s="262"/>
      <c r="FU843" s="262"/>
      <c r="FV843" s="262"/>
      <c r="FW843" s="262"/>
      <c r="FX843" s="262"/>
      <c r="FY843" s="262"/>
      <c r="FZ843" s="262"/>
      <c r="GA843" s="262"/>
      <c r="GB843" s="262"/>
      <c r="GC843" s="262"/>
      <c r="GD843" s="262"/>
    </row>
    <row r="844" spans="1:186" s="279" customFormat="1" x14ac:dyDescent="0.2">
      <c r="A844" s="339" t="s">
        <v>12739</v>
      </c>
      <c r="B844" s="280" t="s">
        <v>5639</v>
      </c>
      <c r="C844" s="281" t="s">
        <v>5640</v>
      </c>
      <c r="D844" s="130" t="s">
        <v>18</v>
      </c>
      <c r="E844" s="130">
        <v>25</v>
      </c>
      <c r="F844" s="130">
        <v>0.2</v>
      </c>
      <c r="G844" s="282"/>
      <c r="H844" s="283"/>
      <c r="I844" s="358">
        <v>16.079999999999998</v>
      </c>
      <c r="J844" s="284">
        <f>IF(ISNUMBER(I844),ROUND(F844*E844*I844,2),"")</f>
        <v>80.400000000000006</v>
      </c>
      <c r="K844" s="283">
        <f>BDI!$E$17</f>
        <v>0.18609999999999999</v>
      </c>
      <c r="L844" s="283"/>
      <c r="M844" s="283"/>
      <c r="N844" s="131">
        <f t="shared" si="14"/>
        <v>19.07</v>
      </c>
      <c r="O844" s="340">
        <f>IF(ISNUMBER(I844),ROUND(F844*N844*E844,2),"")</f>
        <v>95.35</v>
      </c>
      <c r="P844" s="262"/>
      <c r="Q844" s="262"/>
      <c r="R844" s="262"/>
      <c r="S844" s="262"/>
      <c r="T844" s="262"/>
      <c r="U844" s="262"/>
      <c r="V844" s="262"/>
      <c r="W844" s="262"/>
      <c r="X844" s="262"/>
      <c r="Y844" s="262"/>
      <c r="Z844" s="262"/>
      <c r="AA844" s="262"/>
      <c r="AB844" s="262"/>
      <c r="AC844" s="262"/>
      <c r="AD844" s="262"/>
      <c r="AE844" s="262"/>
      <c r="AF844" s="262"/>
      <c r="AG844" s="262"/>
      <c r="AH844" s="262"/>
      <c r="AI844" s="262"/>
      <c r="AJ844" s="262"/>
      <c r="AK844" s="262"/>
      <c r="AL844" s="262"/>
      <c r="AM844" s="262"/>
      <c r="AN844" s="262"/>
      <c r="AO844" s="262"/>
      <c r="AP844" s="262"/>
      <c r="AQ844" s="262"/>
      <c r="AR844" s="262"/>
      <c r="AS844" s="262"/>
      <c r="AT844" s="262"/>
      <c r="AU844" s="262"/>
      <c r="AV844" s="262"/>
      <c r="AW844" s="262"/>
      <c r="AX844" s="262"/>
      <c r="AY844" s="262"/>
      <c r="AZ844" s="262"/>
      <c r="BA844" s="262"/>
      <c r="BB844" s="262"/>
      <c r="BC844" s="262"/>
      <c r="BD844" s="262"/>
      <c r="BE844" s="262"/>
      <c r="BF844" s="262"/>
      <c r="BG844" s="262"/>
      <c r="BH844" s="262"/>
      <c r="BI844" s="262"/>
      <c r="BJ844" s="262"/>
      <c r="BK844" s="262"/>
      <c r="BL844" s="262"/>
      <c r="BM844" s="262"/>
      <c r="BN844" s="262"/>
      <c r="BO844" s="262"/>
      <c r="BP844" s="262"/>
      <c r="BQ844" s="262"/>
      <c r="BR844" s="262"/>
      <c r="BS844" s="262"/>
      <c r="BT844" s="262"/>
      <c r="BU844" s="262"/>
      <c r="BV844" s="262"/>
      <c r="BW844" s="262"/>
      <c r="BX844" s="262"/>
      <c r="BY844" s="262"/>
      <c r="BZ844" s="262"/>
      <c r="CA844" s="262"/>
      <c r="CB844" s="262"/>
      <c r="CC844" s="262"/>
      <c r="CD844" s="262"/>
      <c r="CE844" s="262"/>
      <c r="CF844" s="262"/>
      <c r="CG844" s="262"/>
      <c r="CH844" s="262"/>
      <c r="CI844" s="262"/>
      <c r="CJ844" s="262"/>
      <c r="CK844" s="262"/>
      <c r="CL844" s="262"/>
      <c r="CM844" s="262"/>
      <c r="CN844" s="262"/>
      <c r="CO844" s="262"/>
      <c r="CP844" s="262"/>
      <c r="CQ844" s="262"/>
      <c r="CR844" s="262"/>
      <c r="CS844" s="262"/>
      <c r="CT844" s="262"/>
      <c r="CU844" s="262"/>
      <c r="CV844" s="262"/>
      <c r="CW844" s="262"/>
      <c r="CX844" s="262"/>
      <c r="CY844" s="262"/>
      <c r="CZ844" s="262"/>
      <c r="DA844" s="262"/>
      <c r="DB844" s="262"/>
      <c r="DC844" s="262"/>
      <c r="DD844" s="262"/>
      <c r="DE844" s="262"/>
      <c r="DF844" s="262"/>
      <c r="DG844" s="262"/>
      <c r="DH844" s="262"/>
      <c r="DI844" s="262"/>
      <c r="DJ844" s="262"/>
      <c r="DK844" s="262"/>
      <c r="DL844" s="262"/>
      <c r="DM844" s="262"/>
      <c r="DN844" s="262"/>
      <c r="DO844" s="262"/>
      <c r="DP844" s="262"/>
      <c r="DQ844" s="262"/>
      <c r="DR844" s="262"/>
      <c r="DS844" s="262"/>
      <c r="DT844" s="262"/>
      <c r="DU844" s="262"/>
      <c r="DV844" s="262"/>
      <c r="DW844" s="262"/>
      <c r="DX844" s="262"/>
      <c r="DY844" s="262"/>
      <c r="DZ844" s="262"/>
      <c r="EA844" s="262"/>
      <c r="EB844" s="262"/>
      <c r="EC844" s="262"/>
      <c r="ED844" s="262"/>
      <c r="EE844" s="262"/>
      <c r="EF844" s="262"/>
      <c r="EG844" s="262"/>
      <c r="EH844" s="262"/>
      <c r="EI844" s="262"/>
      <c r="EJ844" s="262"/>
      <c r="EK844" s="262"/>
      <c r="EL844" s="262"/>
      <c r="EM844" s="262"/>
      <c r="EN844" s="262"/>
      <c r="EO844" s="262"/>
      <c r="EP844" s="262"/>
      <c r="EQ844" s="262"/>
      <c r="ER844" s="262"/>
      <c r="ES844" s="262"/>
      <c r="ET844" s="262"/>
      <c r="EU844" s="262"/>
      <c r="EV844" s="262"/>
      <c r="EW844" s="262"/>
      <c r="EX844" s="262"/>
      <c r="EY844" s="262"/>
      <c r="EZ844" s="262"/>
      <c r="FA844" s="262"/>
      <c r="FB844" s="262"/>
      <c r="FC844" s="262"/>
      <c r="FD844" s="262"/>
      <c r="FE844" s="262"/>
      <c r="FF844" s="262"/>
      <c r="FG844" s="262"/>
      <c r="FH844" s="262"/>
      <c r="FI844" s="262"/>
      <c r="FJ844" s="262"/>
      <c r="FK844" s="262"/>
      <c r="FL844" s="262"/>
      <c r="FM844" s="262"/>
      <c r="FN844" s="262"/>
      <c r="FO844" s="262"/>
      <c r="FP844" s="262"/>
      <c r="FQ844" s="262"/>
      <c r="FR844" s="262"/>
      <c r="FS844" s="262"/>
      <c r="FT844" s="262"/>
      <c r="FU844" s="262"/>
      <c r="FV844" s="262"/>
      <c r="FW844" s="262"/>
      <c r="FX844" s="262"/>
      <c r="FY844" s="262"/>
      <c r="FZ844" s="262"/>
      <c r="GA844" s="262"/>
      <c r="GB844" s="262"/>
      <c r="GC844" s="262"/>
      <c r="GD844" s="262"/>
    </row>
    <row r="845" spans="1:186" s="279" customFormat="1" x14ac:dyDescent="0.2">
      <c r="A845" s="339" t="s">
        <v>12740</v>
      </c>
      <c r="B845" s="280" t="s">
        <v>5641</v>
      </c>
      <c r="C845" s="281" t="s">
        <v>5642</v>
      </c>
      <c r="D845" s="130" t="s">
        <v>18</v>
      </c>
      <c r="E845" s="130">
        <v>25</v>
      </c>
      <c r="F845" s="130">
        <v>0.2</v>
      </c>
      <c r="G845" s="282"/>
      <c r="H845" s="283"/>
      <c r="I845" s="358">
        <v>17.54</v>
      </c>
      <c r="J845" s="284">
        <f>IF(ISNUMBER(I845),ROUND(F845*E845*I845,2),"")</f>
        <v>87.7</v>
      </c>
      <c r="K845" s="283">
        <f>BDI!$E$17</f>
        <v>0.18609999999999999</v>
      </c>
      <c r="L845" s="283"/>
      <c r="M845" s="283"/>
      <c r="N845" s="131">
        <f t="shared" si="14"/>
        <v>20.8</v>
      </c>
      <c r="O845" s="340">
        <f>IF(ISNUMBER(I845),ROUND(F845*N845*E845,2),"")</f>
        <v>104</v>
      </c>
      <c r="P845" s="262"/>
      <c r="Q845" s="262"/>
      <c r="R845" s="262"/>
      <c r="S845" s="262"/>
      <c r="T845" s="262"/>
      <c r="U845" s="262"/>
      <c r="V845" s="262"/>
      <c r="W845" s="262"/>
      <c r="X845" s="262"/>
      <c r="Y845" s="262"/>
      <c r="Z845" s="262"/>
      <c r="AA845" s="262"/>
      <c r="AB845" s="262"/>
      <c r="AC845" s="262"/>
      <c r="AD845" s="262"/>
      <c r="AE845" s="262"/>
      <c r="AF845" s="262"/>
      <c r="AG845" s="262"/>
      <c r="AH845" s="262"/>
      <c r="AI845" s="262"/>
      <c r="AJ845" s="262"/>
      <c r="AK845" s="262"/>
      <c r="AL845" s="262"/>
      <c r="AM845" s="262"/>
      <c r="AN845" s="262"/>
      <c r="AO845" s="262"/>
      <c r="AP845" s="262"/>
      <c r="AQ845" s="262"/>
      <c r="AR845" s="262"/>
      <c r="AS845" s="262"/>
      <c r="AT845" s="262"/>
      <c r="AU845" s="262"/>
      <c r="AV845" s="262"/>
      <c r="AW845" s="262"/>
      <c r="AX845" s="262"/>
      <c r="AY845" s="262"/>
      <c r="AZ845" s="262"/>
      <c r="BA845" s="262"/>
      <c r="BB845" s="262"/>
      <c r="BC845" s="262"/>
      <c r="BD845" s="262"/>
      <c r="BE845" s="262"/>
      <c r="BF845" s="262"/>
      <c r="BG845" s="262"/>
      <c r="BH845" s="262"/>
      <c r="BI845" s="262"/>
      <c r="BJ845" s="262"/>
      <c r="BK845" s="262"/>
      <c r="BL845" s="262"/>
      <c r="BM845" s="262"/>
      <c r="BN845" s="262"/>
      <c r="BO845" s="262"/>
      <c r="BP845" s="262"/>
      <c r="BQ845" s="262"/>
      <c r="BR845" s="262"/>
      <c r="BS845" s="262"/>
      <c r="BT845" s="262"/>
      <c r="BU845" s="262"/>
      <c r="BV845" s="262"/>
      <c r="BW845" s="262"/>
      <c r="BX845" s="262"/>
      <c r="BY845" s="262"/>
      <c r="BZ845" s="262"/>
      <c r="CA845" s="262"/>
      <c r="CB845" s="262"/>
      <c r="CC845" s="262"/>
      <c r="CD845" s="262"/>
      <c r="CE845" s="262"/>
      <c r="CF845" s="262"/>
      <c r="CG845" s="262"/>
      <c r="CH845" s="262"/>
      <c r="CI845" s="262"/>
      <c r="CJ845" s="262"/>
      <c r="CK845" s="262"/>
      <c r="CL845" s="262"/>
      <c r="CM845" s="262"/>
      <c r="CN845" s="262"/>
      <c r="CO845" s="262"/>
      <c r="CP845" s="262"/>
      <c r="CQ845" s="262"/>
      <c r="CR845" s="262"/>
      <c r="CS845" s="262"/>
      <c r="CT845" s="262"/>
      <c r="CU845" s="262"/>
      <c r="CV845" s="262"/>
      <c r="CW845" s="262"/>
      <c r="CX845" s="262"/>
      <c r="CY845" s="262"/>
      <c r="CZ845" s="262"/>
      <c r="DA845" s="262"/>
      <c r="DB845" s="262"/>
      <c r="DC845" s="262"/>
      <c r="DD845" s="262"/>
      <c r="DE845" s="262"/>
      <c r="DF845" s="262"/>
      <c r="DG845" s="262"/>
      <c r="DH845" s="262"/>
      <c r="DI845" s="262"/>
      <c r="DJ845" s="262"/>
      <c r="DK845" s="262"/>
      <c r="DL845" s="262"/>
      <c r="DM845" s="262"/>
      <c r="DN845" s="262"/>
      <c r="DO845" s="262"/>
      <c r="DP845" s="262"/>
      <c r="DQ845" s="262"/>
      <c r="DR845" s="262"/>
      <c r="DS845" s="262"/>
      <c r="DT845" s="262"/>
      <c r="DU845" s="262"/>
      <c r="DV845" s="262"/>
      <c r="DW845" s="262"/>
      <c r="DX845" s="262"/>
      <c r="DY845" s="262"/>
      <c r="DZ845" s="262"/>
      <c r="EA845" s="262"/>
      <c r="EB845" s="262"/>
      <c r="EC845" s="262"/>
      <c r="ED845" s="262"/>
      <c r="EE845" s="262"/>
      <c r="EF845" s="262"/>
      <c r="EG845" s="262"/>
      <c r="EH845" s="262"/>
      <c r="EI845" s="262"/>
      <c r="EJ845" s="262"/>
      <c r="EK845" s="262"/>
      <c r="EL845" s="262"/>
      <c r="EM845" s="262"/>
      <c r="EN845" s="262"/>
      <c r="EO845" s="262"/>
      <c r="EP845" s="262"/>
      <c r="EQ845" s="262"/>
      <c r="ER845" s="262"/>
      <c r="ES845" s="262"/>
      <c r="ET845" s="262"/>
      <c r="EU845" s="262"/>
      <c r="EV845" s="262"/>
      <c r="EW845" s="262"/>
      <c r="EX845" s="262"/>
      <c r="EY845" s="262"/>
      <c r="EZ845" s="262"/>
      <c r="FA845" s="262"/>
      <c r="FB845" s="262"/>
      <c r="FC845" s="262"/>
      <c r="FD845" s="262"/>
      <c r="FE845" s="262"/>
      <c r="FF845" s="262"/>
      <c r="FG845" s="262"/>
      <c r="FH845" s="262"/>
      <c r="FI845" s="262"/>
      <c r="FJ845" s="262"/>
      <c r="FK845" s="262"/>
      <c r="FL845" s="262"/>
      <c r="FM845" s="262"/>
      <c r="FN845" s="262"/>
      <c r="FO845" s="262"/>
      <c r="FP845" s="262"/>
      <c r="FQ845" s="262"/>
      <c r="FR845" s="262"/>
      <c r="FS845" s="262"/>
      <c r="FT845" s="262"/>
      <c r="FU845" s="262"/>
      <c r="FV845" s="262"/>
      <c r="FW845" s="262"/>
      <c r="FX845" s="262"/>
      <c r="FY845" s="262"/>
      <c r="FZ845" s="262"/>
      <c r="GA845" s="262"/>
      <c r="GB845" s="262"/>
      <c r="GC845" s="262"/>
      <c r="GD845" s="262"/>
    </row>
    <row r="846" spans="1:186" s="279" customFormat="1" x14ac:dyDescent="0.2">
      <c r="A846" s="339" t="s">
        <v>12741</v>
      </c>
      <c r="B846" s="280" t="s">
        <v>5643</v>
      </c>
      <c r="C846" s="281" t="s">
        <v>5644</v>
      </c>
      <c r="D846" s="130" t="s">
        <v>18</v>
      </c>
      <c r="E846" s="130">
        <v>25</v>
      </c>
      <c r="F846" s="130">
        <v>0.2</v>
      </c>
      <c r="G846" s="282"/>
      <c r="H846" s="283"/>
      <c r="I846" s="358">
        <v>16.43</v>
      </c>
      <c r="J846" s="284">
        <f>IF(ISNUMBER(I846),ROUND(F846*E846*I846,2),"")</f>
        <v>82.15</v>
      </c>
      <c r="K846" s="283">
        <f>BDI!$E$17</f>
        <v>0.18609999999999999</v>
      </c>
      <c r="L846" s="283"/>
      <c r="M846" s="283"/>
      <c r="N846" s="131">
        <f t="shared" si="14"/>
        <v>19.489999999999998</v>
      </c>
      <c r="O846" s="340">
        <f>IF(ISNUMBER(I846),ROUND(F846*N846*E846,2),"")</f>
        <v>97.45</v>
      </c>
      <c r="P846" s="262"/>
      <c r="Q846" s="262"/>
      <c r="R846" s="262"/>
      <c r="S846" s="262"/>
      <c r="T846" s="262"/>
      <c r="U846" s="262"/>
      <c r="V846" s="262"/>
      <c r="W846" s="262"/>
      <c r="X846" s="262"/>
      <c r="Y846" s="262"/>
      <c r="Z846" s="262"/>
      <c r="AA846" s="262"/>
      <c r="AB846" s="262"/>
      <c r="AC846" s="262"/>
      <c r="AD846" s="262"/>
      <c r="AE846" s="262"/>
      <c r="AF846" s="262"/>
      <c r="AG846" s="262"/>
      <c r="AH846" s="262"/>
      <c r="AI846" s="262"/>
      <c r="AJ846" s="262"/>
      <c r="AK846" s="262"/>
      <c r="AL846" s="262"/>
      <c r="AM846" s="262"/>
      <c r="AN846" s="262"/>
      <c r="AO846" s="262"/>
      <c r="AP846" s="262"/>
      <c r="AQ846" s="262"/>
      <c r="AR846" s="262"/>
      <c r="AS846" s="262"/>
      <c r="AT846" s="262"/>
      <c r="AU846" s="262"/>
      <c r="AV846" s="262"/>
      <c r="AW846" s="262"/>
      <c r="AX846" s="262"/>
      <c r="AY846" s="262"/>
      <c r="AZ846" s="262"/>
      <c r="BA846" s="262"/>
      <c r="BB846" s="262"/>
      <c r="BC846" s="262"/>
      <c r="BD846" s="262"/>
      <c r="BE846" s="262"/>
      <c r="BF846" s="262"/>
      <c r="BG846" s="262"/>
      <c r="BH846" s="262"/>
      <c r="BI846" s="262"/>
      <c r="BJ846" s="262"/>
      <c r="BK846" s="262"/>
      <c r="BL846" s="262"/>
      <c r="BM846" s="262"/>
      <c r="BN846" s="262"/>
      <c r="BO846" s="262"/>
      <c r="BP846" s="262"/>
      <c r="BQ846" s="262"/>
      <c r="BR846" s="262"/>
      <c r="BS846" s="262"/>
      <c r="BT846" s="262"/>
      <c r="BU846" s="262"/>
      <c r="BV846" s="262"/>
      <c r="BW846" s="262"/>
      <c r="BX846" s="262"/>
      <c r="BY846" s="262"/>
      <c r="BZ846" s="262"/>
      <c r="CA846" s="262"/>
      <c r="CB846" s="262"/>
      <c r="CC846" s="262"/>
      <c r="CD846" s="262"/>
      <c r="CE846" s="262"/>
      <c r="CF846" s="262"/>
      <c r="CG846" s="262"/>
      <c r="CH846" s="262"/>
      <c r="CI846" s="262"/>
      <c r="CJ846" s="262"/>
      <c r="CK846" s="262"/>
      <c r="CL846" s="262"/>
      <c r="CM846" s="262"/>
      <c r="CN846" s="262"/>
      <c r="CO846" s="262"/>
      <c r="CP846" s="262"/>
      <c r="CQ846" s="262"/>
      <c r="CR846" s="262"/>
      <c r="CS846" s="262"/>
      <c r="CT846" s="262"/>
      <c r="CU846" s="262"/>
      <c r="CV846" s="262"/>
      <c r="CW846" s="262"/>
      <c r="CX846" s="262"/>
      <c r="CY846" s="262"/>
      <c r="CZ846" s="262"/>
      <c r="DA846" s="262"/>
      <c r="DB846" s="262"/>
      <c r="DC846" s="262"/>
      <c r="DD846" s="262"/>
      <c r="DE846" s="262"/>
      <c r="DF846" s="262"/>
      <c r="DG846" s="262"/>
      <c r="DH846" s="262"/>
      <c r="DI846" s="262"/>
      <c r="DJ846" s="262"/>
      <c r="DK846" s="262"/>
      <c r="DL846" s="262"/>
      <c r="DM846" s="262"/>
      <c r="DN846" s="262"/>
      <c r="DO846" s="262"/>
      <c r="DP846" s="262"/>
      <c r="DQ846" s="262"/>
      <c r="DR846" s="262"/>
      <c r="DS846" s="262"/>
      <c r="DT846" s="262"/>
      <c r="DU846" s="262"/>
      <c r="DV846" s="262"/>
      <c r="DW846" s="262"/>
      <c r="DX846" s="262"/>
      <c r="DY846" s="262"/>
      <c r="DZ846" s="262"/>
      <c r="EA846" s="262"/>
      <c r="EB846" s="262"/>
      <c r="EC846" s="262"/>
      <c r="ED846" s="262"/>
      <c r="EE846" s="262"/>
      <c r="EF846" s="262"/>
      <c r="EG846" s="262"/>
      <c r="EH846" s="262"/>
      <c r="EI846" s="262"/>
      <c r="EJ846" s="262"/>
      <c r="EK846" s="262"/>
      <c r="EL846" s="262"/>
      <c r="EM846" s="262"/>
      <c r="EN846" s="262"/>
      <c r="EO846" s="262"/>
      <c r="EP846" s="262"/>
      <c r="EQ846" s="262"/>
      <c r="ER846" s="262"/>
      <c r="ES846" s="262"/>
      <c r="ET846" s="262"/>
      <c r="EU846" s="262"/>
      <c r="EV846" s="262"/>
      <c r="EW846" s="262"/>
      <c r="EX846" s="262"/>
      <c r="EY846" s="262"/>
      <c r="EZ846" s="262"/>
      <c r="FA846" s="262"/>
      <c r="FB846" s="262"/>
      <c r="FC846" s="262"/>
      <c r="FD846" s="262"/>
      <c r="FE846" s="262"/>
      <c r="FF846" s="262"/>
      <c r="FG846" s="262"/>
      <c r="FH846" s="262"/>
      <c r="FI846" s="262"/>
      <c r="FJ846" s="262"/>
      <c r="FK846" s="262"/>
      <c r="FL846" s="262"/>
      <c r="FM846" s="262"/>
      <c r="FN846" s="262"/>
      <c r="FO846" s="262"/>
      <c r="FP846" s="262"/>
      <c r="FQ846" s="262"/>
      <c r="FR846" s="262"/>
      <c r="FS846" s="262"/>
      <c r="FT846" s="262"/>
      <c r="FU846" s="262"/>
      <c r="FV846" s="262"/>
      <c r="FW846" s="262"/>
      <c r="FX846" s="262"/>
      <c r="FY846" s="262"/>
      <c r="FZ846" s="262"/>
      <c r="GA846" s="262"/>
      <c r="GB846" s="262"/>
      <c r="GC846" s="262"/>
      <c r="GD846" s="262"/>
    </row>
    <row r="847" spans="1:186" s="279" customFormat="1" x14ac:dyDescent="0.2">
      <c r="A847" s="339" t="s">
        <v>12742</v>
      </c>
      <c r="B847" s="280" t="s">
        <v>5645</v>
      </c>
      <c r="C847" s="281" t="s">
        <v>5646</v>
      </c>
      <c r="D847" s="130" t="s">
        <v>18</v>
      </c>
      <c r="E847" s="130">
        <v>250.00000000000003</v>
      </c>
      <c r="F847" s="130">
        <v>0.2</v>
      </c>
      <c r="G847" s="282"/>
      <c r="H847" s="283"/>
      <c r="I847" s="358">
        <v>2.87</v>
      </c>
      <c r="J847" s="284">
        <f>IF(ISNUMBER(I847),ROUND(F847*E847*I847,2),"")</f>
        <v>143.5</v>
      </c>
      <c r="K847" s="283">
        <f>BDI!$E$17</f>
        <v>0.18609999999999999</v>
      </c>
      <c r="L847" s="283"/>
      <c r="M847" s="283"/>
      <c r="N847" s="131">
        <f t="shared" si="14"/>
        <v>3.4</v>
      </c>
      <c r="O847" s="340">
        <f>IF(ISNUMBER(I847),ROUND(F847*N847*E847,2),"")</f>
        <v>170</v>
      </c>
      <c r="P847" s="262"/>
      <c r="Q847" s="262"/>
      <c r="R847" s="262"/>
      <c r="S847" s="262"/>
      <c r="T847" s="262"/>
      <c r="U847" s="262"/>
      <c r="V847" s="262"/>
      <c r="W847" s="262"/>
      <c r="X847" s="262"/>
      <c r="Y847" s="262"/>
      <c r="Z847" s="262"/>
      <c r="AA847" s="262"/>
      <c r="AB847" s="262"/>
      <c r="AC847" s="262"/>
      <c r="AD847" s="262"/>
      <c r="AE847" s="262"/>
      <c r="AF847" s="262"/>
      <c r="AG847" s="262"/>
      <c r="AH847" s="262"/>
      <c r="AI847" s="262"/>
      <c r="AJ847" s="262"/>
      <c r="AK847" s="262"/>
      <c r="AL847" s="262"/>
      <c r="AM847" s="262"/>
      <c r="AN847" s="262"/>
      <c r="AO847" s="262"/>
      <c r="AP847" s="262"/>
      <c r="AQ847" s="262"/>
      <c r="AR847" s="262"/>
      <c r="AS847" s="262"/>
      <c r="AT847" s="262"/>
      <c r="AU847" s="262"/>
      <c r="AV847" s="262"/>
      <c r="AW847" s="262"/>
      <c r="AX847" s="262"/>
      <c r="AY847" s="262"/>
      <c r="AZ847" s="262"/>
      <c r="BA847" s="262"/>
      <c r="BB847" s="262"/>
      <c r="BC847" s="262"/>
      <c r="BD847" s="262"/>
      <c r="BE847" s="262"/>
      <c r="BF847" s="262"/>
      <c r="BG847" s="262"/>
      <c r="BH847" s="262"/>
      <c r="BI847" s="262"/>
      <c r="BJ847" s="262"/>
      <c r="BK847" s="262"/>
      <c r="BL847" s="262"/>
      <c r="BM847" s="262"/>
      <c r="BN847" s="262"/>
      <c r="BO847" s="262"/>
      <c r="BP847" s="262"/>
      <c r="BQ847" s="262"/>
      <c r="BR847" s="262"/>
      <c r="BS847" s="262"/>
      <c r="BT847" s="262"/>
      <c r="BU847" s="262"/>
      <c r="BV847" s="262"/>
      <c r="BW847" s="262"/>
      <c r="BX847" s="262"/>
      <c r="BY847" s="262"/>
      <c r="BZ847" s="262"/>
      <c r="CA847" s="262"/>
      <c r="CB847" s="262"/>
      <c r="CC847" s="262"/>
      <c r="CD847" s="262"/>
      <c r="CE847" s="262"/>
      <c r="CF847" s="262"/>
      <c r="CG847" s="262"/>
      <c r="CH847" s="262"/>
      <c r="CI847" s="262"/>
      <c r="CJ847" s="262"/>
      <c r="CK847" s="262"/>
      <c r="CL847" s="262"/>
      <c r="CM847" s="262"/>
      <c r="CN847" s="262"/>
      <c r="CO847" s="262"/>
      <c r="CP847" s="262"/>
      <c r="CQ847" s="262"/>
      <c r="CR847" s="262"/>
      <c r="CS847" s="262"/>
      <c r="CT847" s="262"/>
      <c r="CU847" s="262"/>
      <c r="CV847" s="262"/>
      <c r="CW847" s="262"/>
      <c r="CX847" s="262"/>
      <c r="CY847" s="262"/>
      <c r="CZ847" s="262"/>
      <c r="DA847" s="262"/>
      <c r="DB847" s="262"/>
      <c r="DC847" s="262"/>
      <c r="DD847" s="262"/>
      <c r="DE847" s="262"/>
      <c r="DF847" s="262"/>
      <c r="DG847" s="262"/>
      <c r="DH847" s="262"/>
      <c r="DI847" s="262"/>
      <c r="DJ847" s="262"/>
      <c r="DK847" s="262"/>
      <c r="DL847" s="262"/>
      <c r="DM847" s="262"/>
      <c r="DN847" s="262"/>
      <c r="DO847" s="262"/>
      <c r="DP847" s="262"/>
      <c r="DQ847" s="262"/>
      <c r="DR847" s="262"/>
      <c r="DS847" s="262"/>
      <c r="DT847" s="262"/>
      <c r="DU847" s="262"/>
      <c r="DV847" s="262"/>
      <c r="DW847" s="262"/>
      <c r="DX847" s="262"/>
      <c r="DY847" s="262"/>
      <c r="DZ847" s="262"/>
      <c r="EA847" s="262"/>
      <c r="EB847" s="262"/>
      <c r="EC847" s="262"/>
      <c r="ED847" s="262"/>
      <c r="EE847" s="262"/>
      <c r="EF847" s="262"/>
      <c r="EG847" s="262"/>
      <c r="EH847" s="262"/>
      <c r="EI847" s="262"/>
      <c r="EJ847" s="262"/>
      <c r="EK847" s="262"/>
      <c r="EL847" s="262"/>
      <c r="EM847" s="262"/>
      <c r="EN847" s="262"/>
      <c r="EO847" s="262"/>
      <c r="EP847" s="262"/>
      <c r="EQ847" s="262"/>
      <c r="ER847" s="262"/>
      <c r="ES847" s="262"/>
      <c r="ET847" s="262"/>
      <c r="EU847" s="262"/>
      <c r="EV847" s="262"/>
      <c r="EW847" s="262"/>
      <c r="EX847" s="262"/>
      <c r="EY847" s="262"/>
      <c r="EZ847" s="262"/>
      <c r="FA847" s="262"/>
      <c r="FB847" s="262"/>
      <c r="FC847" s="262"/>
      <c r="FD847" s="262"/>
      <c r="FE847" s="262"/>
      <c r="FF847" s="262"/>
      <c r="FG847" s="262"/>
      <c r="FH847" s="262"/>
      <c r="FI847" s="262"/>
      <c r="FJ847" s="262"/>
      <c r="FK847" s="262"/>
      <c r="FL847" s="262"/>
      <c r="FM847" s="262"/>
      <c r="FN847" s="262"/>
      <c r="FO847" s="262"/>
      <c r="FP847" s="262"/>
      <c r="FQ847" s="262"/>
      <c r="FR847" s="262"/>
      <c r="FS847" s="262"/>
      <c r="FT847" s="262"/>
      <c r="FU847" s="262"/>
      <c r="FV847" s="262"/>
      <c r="FW847" s="262"/>
      <c r="FX847" s="262"/>
      <c r="FY847" s="262"/>
      <c r="FZ847" s="262"/>
      <c r="GA847" s="262"/>
      <c r="GB847" s="262"/>
      <c r="GC847" s="262"/>
      <c r="GD847" s="262"/>
    </row>
    <row r="848" spans="1:186" s="279" customFormat="1" x14ac:dyDescent="0.2">
      <c r="A848" s="339" t="s">
        <v>12743</v>
      </c>
      <c r="B848" s="280" t="s">
        <v>5647</v>
      </c>
      <c r="C848" s="281" t="s">
        <v>5648</v>
      </c>
      <c r="D848" s="130" t="s">
        <v>18</v>
      </c>
      <c r="E848" s="130">
        <v>250.00000000000003</v>
      </c>
      <c r="F848" s="130">
        <v>0.2</v>
      </c>
      <c r="G848" s="282"/>
      <c r="H848" s="283"/>
      <c r="I848" s="358">
        <v>2.5099999999999998</v>
      </c>
      <c r="J848" s="284">
        <f>IF(ISNUMBER(I848),ROUND(F848*E848*I848,2),"")</f>
        <v>125.5</v>
      </c>
      <c r="K848" s="283">
        <f>BDI!$E$17</f>
        <v>0.18609999999999999</v>
      </c>
      <c r="L848" s="283"/>
      <c r="M848" s="283"/>
      <c r="N848" s="131">
        <f t="shared" si="14"/>
        <v>2.98</v>
      </c>
      <c r="O848" s="340">
        <f>IF(ISNUMBER(I848),ROUND(F848*N848*E848,2),"")</f>
        <v>149</v>
      </c>
      <c r="P848" s="262"/>
      <c r="Q848" s="262"/>
      <c r="R848" s="262"/>
      <c r="S848" s="262"/>
      <c r="T848" s="262"/>
      <c r="U848" s="262"/>
      <c r="V848" s="262"/>
      <c r="W848" s="262"/>
      <c r="X848" s="262"/>
      <c r="Y848" s="262"/>
      <c r="Z848" s="262"/>
      <c r="AA848" s="262"/>
      <c r="AB848" s="262"/>
      <c r="AC848" s="262"/>
      <c r="AD848" s="262"/>
      <c r="AE848" s="262"/>
      <c r="AF848" s="262"/>
      <c r="AG848" s="262"/>
      <c r="AH848" s="262"/>
      <c r="AI848" s="262"/>
      <c r="AJ848" s="262"/>
      <c r="AK848" s="262"/>
      <c r="AL848" s="262"/>
      <c r="AM848" s="262"/>
      <c r="AN848" s="262"/>
      <c r="AO848" s="262"/>
      <c r="AP848" s="262"/>
      <c r="AQ848" s="262"/>
      <c r="AR848" s="262"/>
      <c r="AS848" s="262"/>
      <c r="AT848" s="262"/>
      <c r="AU848" s="262"/>
      <c r="AV848" s="262"/>
      <c r="AW848" s="262"/>
      <c r="AX848" s="262"/>
      <c r="AY848" s="262"/>
      <c r="AZ848" s="262"/>
      <c r="BA848" s="262"/>
      <c r="BB848" s="262"/>
      <c r="BC848" s="262"/>
      <c r="BD848" s="262"/>
      <c r="BE848" s="262"/>
      <c r="BF848" s="262"/>
      <c r="BG848" s="262"/>
      <c r="BH848" s="262"/>
      <c r="BI848" s="262"/>
      <c r="BJ848" s="262"/>
      <c r="BK848" s="262"/>
      <c r="BL848" s="262"/>
      <c r="BM848" s="262"/>
      <c r="BN848" s="262"/>
      <c r="BO848" s="262"/>
      <c r="BP848" s="262"/>
      <c r="BQ848" s="262"/>
      <c r="BR848" s="262"/>
      <c r="BS848" s="262"/>
      <c r="BT848" s="262"/>
      <c r="BU848" s="262"/>
      <c r="BV848" s="262"/>
      <c r="BW848" s="262"/>
      <c r="BX848" s="262"/>
      <c r="BY848" s="262"/>
      <c r="BZ848" s="262"/>
      <c r="CA848" s="262"/>
      <c r="CB848" s="262"/>
      <c r="CC848" s="262"/>
      <c r="CD848" s="262"/>
      <c r="CE848" s="262"/>
      <c r="CF848" s="262"/>
      <c r="CG848" s="262"/>
      <c r="CH848" s="262"/>
      <c r="CI848" s="262"/>
      <c r="CJ848" s="262"/>
      <c r="CK848" s="262"/>
      <c r="CL848" s="262"/>
      <c r="CM848" s="262"/>
      <c r="CN848" s="262"/>
      <c r="CO848" s="262"/>
      <c r="CP848" s="262"/>
      <c r="CQ848" s="262"/>
      <c r="CR848" s="262"/>
      <c r="CS848" s="262"/>
      <c r="CT848" s="262"/>
      <c r="CU848" s="262"/>
      <c r="CV848" s="262"/>
      <c r="CW848" s="262"/>
      <c r="CX848" s="262"/>
      <c r="CY848" s="262"/>
      <c r="CZ848" s="262"/>
      <c r="DA848" s="262"/>
      <c r="DB848" s="262"/>
      <c r="DC848" s="262"/>
      <c r="DD848" s="262"/>
      <c r="DE848" s="262"/>
      <c r="DF848" s="262"/>
      <c r="DG848" s="262"/>
      <c r="DH848" s="262"/>
      <c r="DI848" s="262"/>
      <c r="DJ848" s="262"/>
      <c r="DK848" s="262"/>
      <c r="DL848" s="262"/>
      <c r="DM848" s="262"/>
      <c r="DN848" s="262"/>
      <c r="DO848" s="262"/>
      <c r="DP848" s="262"/>
      <c r="DQ848" s="262"/>
      <c r="DR848" s="262"/>
      <c r="DS848" s="262"/>
      <c r="DT848" s="262"/>
      <c r="DU848" s="262"/>
      <c r="DV848" s="262"/>
      <c r="DW848" s="262"/>
      <c r="DX848" s="262"/>
      <c r="DY848" s="262"/>
      <c r="DZ848" s="262"/>
      <c r="EA848" s="262"/>
      <c r="EB848" s="262"/>
      <c r="EC848" s="262"/>
      <c r="ED848" s="262"/>
      <c r="EE848" s="262"/>
      <c r="EF848" s="262"/>
      <c r="EG848" s="262"/>
      <c r="EH848" s="262"/>
      <c r="EI848" s="262"/>
      <c r="EJ848" s="262"/>
      <c r="EK848" s="262"/>
      <c r="EL848" s="262"/>
      <c r="EM848" s="262"/>
      <c r="EN848" s="262"/>
      <c r="EO848" s="262"/>
      <c r="EP848" s="262"/>
      <c r="EQ848" s="262"/>
      <c r="ER848" s="262"/>
      <c r="ES848" s="262"/>
      <c r="ET848" s="262"/>
      <c r="EU848" s="262"/>
      <c r="EV848" s="262"/>
      <c r="EW848" s="262"/>
      <c r="EX848" s="262"/>
      <c r="EY848" s="262"/>
      <c r="EZ848" s="262"/>
      <c r="FA848" s="262"/>
      <c r="FB848" s="262"/>
      <c r="FC848" s="262"/>
      <c r="FD848" s="262"/>
      <c r="FE848" s="262"/>
      <c r="FF848" s="262"/>
      <c r="FG848" s="262"/>
      <c r="FH848" s="262"/>
      <c r="FI848" s="262"/>
      <c r="FJ848" s="262"/>
      <c r="FK848" s="262"/>
      <c r="FL848" s="262"/>
      <c r="FM848" s="262"/>
      <c r="FN848" s="262"/>
      <c r="FO848" s="262"/>
      <c r="FP848" s="262"/>
      <c r="FQ848" s="262"/>
      <c r="FR848" s="262"/>
      <c r="FS848" s="262"/>
      <c r="FT848" s="262"/>
      <c r="FU848" s="262"/>
      <c r="FV848" s="262"/>
      <c r="FW848" s="262"/>
      <c r="FX848" s="262"/>
      <c r="FY848" s="262"/>
      <c r="FZ848" s="262"/>
      <c r="GA848" s="262"/>
      <c r="GB848" s="262"/>
      <c r="GC848" s="262"/>
      <c r="GD848" s="262"/>
    </row>
    <row r="849" spans="1:186" s="279" customFormat="1" x14ac:dyDescent="0.2">
      <c r="A849" s="339" t="s">
        <v>12744</v>
      </c>
      <c r="B849" s="280" t="s">
        <v>5649</v>
      </c>
      <c r="C849" s="281" t="s">
        <v>5650</v>
      </c>
      <c r="D849" s="130" t="s">
        <v>18</v>
      </c>
      <c r="E849" s="130">
        <v>25</v>
      </c>
      <c r="F849" s="130">
        <v>0.2</v>
      </c>
      <c r="G849" s="282"/>
      <c r="H849" s="283"/>
      <c r="I849" s="358">
        <v>24.75</v>
      </c>
      <c r="J849" s="284">
        <f>IF(ISNUMBER(I849),ROUND(F849*E849*I849,2),"")</f>
        <v>123.75</v>
      </c>
      <c r="K849" s="283">
        <f>BDI!$E$17</f>
        <v>0.18609999999999999</v>
      </c>
      <c r="L849" s="283"/>
      <c r="M849" s="283"/>
      <c r="N849" s="131">
        <f t="shared" si="14"/>
        <v>29.36</v>
      </c>
      <c r="O849" s="340">
        <f>IF(ISNUMBER(I849),ROUND(F849*N849*E849,2),"")</f>
        <v>146.80000000000001</v>
      </c>
      <c r="P849" s="262"/>
      <c r="Q849" s="262"/>
      <c r="R849" s="262"/>
      <c r="S849" s="262"/>
      <c r="T849" s="262"/>
      <c r="U849" s="262"/>
      <c r="V849" s="262"/>
      <c r="W849" s="262"/>
      <c r="X849" s="262"/>
      <c r="Y849" s="262"/>
      <c r="Z849" s="262"/>
      <c r="AA849" s="262"/>
      <c r="AB849" s="262"/>
      <c r="AC849" s="262"/>
      <c r="AD849" s="262"/>
      <c r="AE849" s="262"/>
      <c r="AF849" s="262"/>
      <c r="AG849" s="262"/>
      <c r="AH849" s="262"/>
      <c r="AI849" s="262"/>
      <c r="AJ849" s="262"/>
      <c r="AK849" s="262"/>
      <c r="AL849" s="262"/>
      <c r="AM849" s="262"/>
      <c r="AN849" s="262"/>
      <c r="AO849" s="262"/>
      <c r="AP849" s="262"/>
      <c r="AQ849" s="262"/>
      <c r="AR849" s="262"/>
      <c r="AS849" s="262"/>
      <c r="AT849" s="262"/>
      <c r="AU849" s="262"/>
      <c r="AV849" s="262"/>
      <c r="AW849" s="262"/>
      <c r="AX849" s="262"/>
      <c r="AY849" s="262"/>
      <c r="AZ849" s="262"/>
      <c r="BA849" s="262"/>
      <c r="BB849" s="262"/>
      <c r="BC849" s="262"/>
      <c r="BD849" s="262"/>
      <c r="BE849" s="262"/>
      <c r="BF849" s="262"/>
      <c r="BG849" s="262"/>
      <c r="BH849" s="262"/>
      <c r="BI849" s="262"/>
      <c r="BJ849" s="262"/>
      <c r="BK849" s="262"/>
      <c r="BL849" s="262"/>
      <c r="BM849" s="262"/>
      <c r="BN849" s="262"/>
      <c r="BO849" s="262"/>
      <c r="BP849" s="262"/>
      <c r="BQ849" s="262"/>
      <c r="BR849" s="262"/>
      <c r="BS849" s="262"/>
      <c r="BT849" s="262"/>
      <c r="BU849" s="262"/>
      <c r="BV849" s="262"/>
      <c r="BW849" s="262"/>
      <c r="BX849" s="262"/>
      <c r="BY849" s="262"/>
      <c r="BZ849" s="262"/>
      <c r="CA849" s="262"/>
      <c r="CB849" s="262"/>
      <c r="CC849" s="262"/>
      <c r="CD849" s="262"/>
      <c r="CE849" s="262"/>
      <c r="CF849" s="262"/>
      <c r="CG849" s="262"/>
      <c r="CH849" s="262"/>
      <c r="CI849" s="262"/>
      <c r="CJ849" s="262"/>
      <c r="CK849" s="262"/>
      <c r="CL849" s="262"/>
      <c r="CM849" s="262"/>
      <c r="CN849" s="262"/>
      <c r="CO849" s="262"/>
      <c r="CP849" s="262"/>
      <c r="CQ849" s="262"/>
      <c r="CR849" s="262"/>
      <c r="CS849" s="262"/>
      <c r="CT849" s="262"/>
      <c r="CU849" s="262"/>
      <c r="CV849" s="262"/>
      <c r="CW849" s="262"/>
      <c r="CX849" s="262"/>
      <c r="CY849" s="262"/>
      <c r="CZ849" s="262"/>
      <c r="DA849" s="262"/>
      <c r="DB849" s="262"/>
      <c r="DC849" s="262"/>
      <c r="DD849" s="262"/>
      <c r="DE849" s="262"/>
      <c r="DF849" s="262"/>
      <c r="DG849" s="262"/>
      <c r="DH849" s="262"/>
      <c r="DI849" s="262"/>
      <c r="DJ849" s="262"/>
      <c r="DK849" s="262"/>
      <c r="DL849" s="262"/>
      <c r="DM849" s="262"/>
      <c r="DN849" s="262"/>
      <c r="DO849" s="262"/>
      <c r="DP849" s="262"/>
      <c r="DQ849" s="262"/>
      <c r="DR849" s="262"/>
      <c r="DS849" s="262"/>
      <c r="DT849" s="262"/>
      <c r="DU849" s="262"/>
      <c r="DV849" s="262"/>
      <c r="DW849" s="262"/>
      <c r="DX849" s="262"/>
      <c r="DY849" s="262"/>
      <c r="DZ849" s="262"/>
      <c r="EA849" s="262"/>
      <c r="EB849" s="262"/>
      <c r="EC849" s="262"/>
      <c r="ED849" s="262"/>
      <c r="EE849" s="262"/>
      <c r="EF849" s="262"/>
      <c r="EG849" s="262"/>
      <c r="EH849" s="262"/>
      <c r="EI849" s="262"/>
      <c r="EJ849" s="262"/>
      <c r="EK849" s="262"/>
      <c r="EL849" s="262"/>
      <c r="EM849" s="262"/>
      <c r="EN849" s="262"/>
      <c r="EO849" s="262"/>
      <c r="EP849" s="262"/>
      <c r="EQ849" s="262"/>
      <c r="ER849" s="262"/>
      <c r="ES849" s="262"/>
      <c r="ET849" s="262"/>
      <c r="EU849" s="262"/>
      <c r="EV849" s="262"/>
      <c r="EW849" s="262"/>
      <c r="EX849" s="262"/>
      <c r="EY849" s="262"/>
      <c r="EZ849" s="262"/>
      <c r="FA849" s="262"/>
      <c r="FB849" s="262"/>
      <c r="FC849" s="262"/>
      <c r="FD849" s="262"/>
      <c r="FE849" s="262"/>
      <c r="FF849" s="262"/>
      <c r="FG849" s="262"/>
      <c r="FH849" s="262"/>
      <c r="FI849" s="262"/>
      <c r="FJ849" s="262"/>
      <c r="FK849" s="262"/>
      <c r="FL849" s="262"/>
      <c r="FM849" s="262"/>
      <c r="FN849" s="262"/>
      <c r="FO849" s="262"/>
      <c r="FP849" s="262"/>
      <c r="FQ849" s="262"/>
      <c r="FR849" s="262"/>
      <c r="FS849" s="262"/>
      <c r="FT849" s="262"/>
      <c r="FU849" s="262"/>
      <c r="FV849" s="262"/>
      <c r="FW849" s="262"/>
      <c r="FX849" s="262"/>
      <c r="FY849" s="262"/>
      <c r="FZ849" s="262"/>
      <c r="GA849" s="262"/>
      <c r="GB849" s="262"/>
      <c r="GC849" s="262"/>
      <c r="GD849" s="262"/>
    </row>
    <row r="850" spans="1:186" s="279" customFormat="1" x14ac:dyDescent="0.2">
      <c r="A850" s="339" t="s">
        <v>12745</v>
      </c>
      <c r="B850" s="280" t="s">
        <v>5651</v>
      </c>
      <c r="C850" s="281" t="s">
        <v>5652</v>
      </c>
      <c r="D850" s="130" t="s">
        <v>18</v>
      </c>
      <c r="E850" s="130">
        <v>25</v>
      </c>
      <c r="F850" s="130">
        <v>0.2</v>
      </c>
      <c r="G850" s="282"/>
      <c r="H850" s="283"/>
      <c r="I850" s="358">
        <v>19.190000000000001</v>
      </c>
      <c r="J850" s="284">
        <f>IF(ISNUMBER(I850),ROUND(F850*E850*I850,2),"")</f>
        <v>95.95</v>
      </c>
      <c r="K850" s="283">
        <f>BDI!$E$17</f>
        <v>0.18609999999999999</v>
      </c>
      <c r="L850" s="283"/>
      <c r="M850" s="283"/>
      <c r="N850" s="131">
        <f t="shared" si="14"/>
        <v>22.76</v>
      </c>
      <c r="O850" s="340">
        <f>IF(ISNUMBER(I850),ROUND(F850*N850*E850,2),"")</f>
        <v>113.8</v>
      </c>
      <c r="P850" s="262"/>
      <c r="Q850" s="262"/>
      <c r="R850" s="262"/>
      <c r="S850" s="262"/>
      <c r="T850" s="262"/>
      <c r="U850" s="262"/>
      <c r="V850" s="262"/>
      <c r="W850" s="262"/>
      <c r="X850" s="262"/>
      <c r="Y850" s="262"/>
      <c r="Z850" s="262"/>
      <c r="AA850" s="262"/>
      <c r="AB850" s="262"/>
      <c r="AC850" s="262"/>
      <c r="AD850" s="262"/>
      <c r="AE850" s="262"/>
      <c r="AF850" s="262"/>
      <c r="AG850" s="262"/>
      <c r="AH850" s="262"/>
      <c r="AI850" s="262"/>
      <c r="AJ850" s="262"/>
      <c r="AK850" s="262"/>
      <c r="AL850" s="262"/>
      <c r="AM850" s="262"/>
      <c r="AN850" s="262"/>
      <c r="AO850" s="262"/>
      <c r="AP850" s="262"/>
      <c r="AQ850" s="262"/>
      <c r="AR850" s="262"/>
      <c r="AS850" s="262"/>
      <c r="AT850" s="262"/>
      <c r="AU850" s="262"/>
      <c r="AV850" s="262"/>
      <c r="AW850" s="262"/>
      <c r="AX850" s="262"/>
      <c r="AY850" s="262"/>
      <c r="AZ850" s="262"/>
      <c r="BA850" s="262"/>
      <c r="BB850" s="262"/>
      <c r="BC850" s="262"/>
      <c r="BD850" s="262"/>
      <c r="BE850" s="262"/>
      <c r="BF850" s="262"/>
      <c r="BG850" s="262"/>
      <c r="BH850" s="262"/>
      <c r="BI850" s="262"/>
      <c r="BJ850" s="262"/>
      <c r="BK850" s="262"/>
      <c r="BL850" s="262"/>
      <c r="BM850" s="262"/>
      <c r="BN850" s="262"/>
      <c r="BO850" s="262"/>
      <c r="BP850" s="262"/>
      <c r="BQ850" s="262"/>
      <c r="BR850" s="262"/>
      <c r="BS850" s="262"/>
      <c r="BT850" s="262"/>
      <c r="BU850" s="262"/>
      <c r="BV850" s="262"/>
      <c r="BW850" s="262"/>
      <c r="BX850" s="262"/>
      <c r="BY850" s="262"/>
      <c r="BZ850" s="262"/>
      <c r="CA850" s="262"/>
      <c r="CB850" s="262"/>
      <c r="CC850" s="262"/>
      <c r="CD850" s="262"/>
      <c r="CE850" s="262"/>
      <c r="CF850" s="262"/>
      <c r="CG850" s="262"/>
      <c r="CH850" s="262"/>
      <c r="CI850" s="262"/>
      <c r="CJ850" s="262"/>
      <c r="CK850" s="262"/>
      <c r="CL850" s="262"/>
      <c r="CM850" s="262"/>
      <c r="CN850" s="262"/>
      <c r="CO850" s="262"/>
      <c r="CP850" s="262"/>
      <c r="CQ850" s="262"/>
      <c r="CR850" s="262"/>
      <c r="CS850" s="262"/>
      <c r="CT850" s="262"/>
      <c r="CU850" s="262"/>
      <c r="CV850" s="262"/>
      <c r="CW850" s="262"/>
      <c r="CX850" s="262"/>
      <c r="CY850" s="262"/>
      <c r="CZ850" s="262"/>
      <c r="DA850" s="262"/>
      <c r="DB850" s="262"/>
      <c r="DC850" s="262"/>
      <c r="DD850" s="262"/>
      <c r="DE850" s="262"/>
      <c r="DF850" s="262"/>
      <c r="DG850" s="262"/>
      <c r="DH850" s="262"/>
      <c r="DI850" s="262"/>
      <c r="DJ850" s="262"/>
      <c r="DK850" s="262"/>
      <c r="DL850" s="262"/>
      <c r="DM850" s="262"/>
      <c r="DN850" s="262"/>
      <c r="DO850" s="262"/>
      <c r="DP850" s="262"/>
      <c r="DQ850" s="262"/>
      <c r="DR850" s="262"/>
      <c r="DS850" s="262"/>
      <c r="DT850" s="262"/>
      <c r="DU850" s="262"/>
      <c r="DV850" s="262"/>
      <c r="DW850" s="262"/>
      <c r="DX850" s="262"/>
      <c r="DY850" s="262"/>
      <c r="DZ850" s="262"/>
      <c r="EA850" s="262"/>
      <c r="EB850" s="262"/>
      <c r="EC850" s="262"/>
      <c r="ED850" s="262"/>
      <c r="EE850" s="262"/>
      <c r="EF850" s="262"/>
      <c r="EG850" s="262"/>
      <c r="EH850" s="262"/>
      <c r="EI850" s="262"/>
      <c r="EJ850" s="262"/>
      <c r="EK850" s="262"/>
      <c r="EL850" s="262"/>
      <c r="EM850" s="262"/>
      <c r="EN850" s="262"/>
      <c r="EO850" s="262"/>
      <c r="EP850" s="262"/>
      <c r="EQ850" s="262"/>
      <c r="ER850" s="262"/>
      <c r="ES850" s="262"/>
      <c r="ET850" s="262"/>
      <c r="EU850" s="262"/>
      <c r="EV850" s="262"/>
      <c r="EW850" s="262"/>
      <c r="EX850" s="262"/>
      <c r="EY850" s="262"/>
      <c r="EZ850" s="262"/>
      <c r="FA850" s="262"/>
      <c r="FB850" s="262"/>
      <c r="FC850" s="262"/>
      <c r="FD850" s="262"/>
      <c r="FE850" s="262"/>
      <c r="FF850" s="262"/>
      <c r="FG850" s="262"/>
      <c r="FH850" s="262"/>
      <c r="FI850" s="262"/>
      <c r="FJ850" s="262"/>
      <c r="FK850" s="262"/>
      <c r="FL850" s="262"/>
      <c r="FM850" s="262"/>
      <c r="FN850" s="262"/>
      <c r="FO850" s="262"/>
      <c r="FP850" s="262"/>
      <c r="FQ850" s="262"/>
      <c r="FR850" s="262"/>
      <c r="FS850" s="262"/>
      <c r="FT850" s="262"/>
      <c r="FU850" s="262"/>
      <c r="FV850" s="262"/>
      <c r="FW850" s="262"/>
      <c r="FX850" s="262"/>
      <c r="FY850" s="262"/>
      <c r="FZ850" s="262"/>
      <c r="GA850" s="262"/>
      <c r="GB850" s="262"/>
      <c r="GC850" s="262"/>
      <c r="GD850" s="262"/>
    </row>
    <row r="851" spans="1:186" s="279" customFormat="1" x14ac:dyDescent="0.2">
      <c r="A851" s="339" t="s">
        <v>12746</v>
      </c>
      <c r="B851" s="280" t="s">
        <v>5653</v>
      </c>
      <c r="C851" s="281" t="s">
        <v>5654</v>
      </c>
      <c r="D851" s="130" t="s">
        <v>18</v>
      </c>
      <c r="E851" s="130">
        <v>25</v>
      </c>
      <c r="F851" s="130">
        <v>0.2</v>
      </c>
      <c r="G851" s="282"/>
      <c r="H851" s="283"/>
      <c r="I851" s="358">
        <v>22.2</v>
      </c>
      <c r="J851" s="284">
        <f>IF(ISNUMBER(I851),ROUND(F851*E851*I851,2),"")</f>
        <v>111</v>
      </c>
      <c r="K851" s="283">
        <f>BDI!$E$17</f>
        <v>0.18609999999999999</v>
      </c>
      <c r="L851" s="283"/>
      <c r="M851" s="283"/>
      <c r="N851" s="131">
        <f t="shared" si="14"/>
        <v>26.33</v>
      </c>
      <c r="O851" s="340">
        <f>IF(ISNUMBER(I851),ROUND(F851*N851*E851,2),"")</f>
        <v>131.65</v>
      </c>
      <c r="P851" s="262"/>
      <c r="Q851" s="262"/>
      <c r="R851" s="262"/>
      <c r="S851" s="262"/>
      <c r="T851" s="262"/>
      <c r="U851" s="262"/>
      <c r="V851" s="262"/>
      <c r="W851" s="262"/>
      <c r="X851" s="262"/>
      <c r="Y851" s="262"/>
      <c r="Z851" s="262"/>
      <c r="AA851" s="262"/>
      <c r="AB851" s="262"/>
      <c r="AC851" s="262"/>
      <c r="AD851" s="262"/>
      <c r="AE851" s="262"/>
      <c r="AF851" s="262"/>
      <c r="AG851" s="262"/>
      <c r="AH851" s="262"/>
      <c r="AI851" s="262"/>
      <c r="AJ851" s="262"/>
      <c r="AK851" s="262"/>
      <c r="AL851" s="262"/>
      <c r="AM851" s="262"/>
      <c r="AN851" s="262"/>
      <c r="AO851" s="262"/>
      <c r="AP851" s="262"/>
      <c r="AQ851" s="262"/>
      <c r="AR851" s="262"/>
      <c r="AS851" s="262"/>
      <c r="AT851" s="262"/>
      <c r="AU851" s="262"/>
      <c r="AV851" s="262"/>
      <c r="AW851" s="262"/>
      <c r="AX851" s="262"/>
      <c r="AY851" s="262"/>
      <c r="AZ851" s="262"/>
      <c r="BA851" s="262"/>
      <c r="BB851" s="262"/>
      <c r="BC851" s="262"/>
      <c r="BD851" s="262"/>
      <c r="BE851" s="262"/>
      <c r="BF851" s="262"/>
      <c r="BG851" s="262"/>
      <c r="BH851" s="262"/>
      <c r="BI851" s="262"/>
      <c r="BJ851" s="262"/>
      <c r="BK851" s="262"/>
      <c r="BL851" s="262"/>
      <c r="BM851" s="262"/>
      <c r="BN851" s="262"/>
      <c r="BO851" s="262"/>
      <c r="BP851" s="262"/>
      <c r="BQ851" s="262"/>
      <c r="BR851" s="262"/>
      <c r="BS851" s="262"/>
      <c r="BT851" s="262"/>
      <c r="BU851" s="262"/>
      <c r="BV851" s="262"/>
      <c r="BW851" s="262"/>
      <c r="BX851" s="262"/>
      <c r="BY851" s="262"/>
      <c r="BZ851" s="262"/>
      <c r="CA851" s="262"/>
      <c r="CB851" s="262"/>
      <c r="CC851" s="262"/>
      <c r="CD851" s="262"/>
      <c r="CE851" s="262"/>
      <c r="CF851" s="262"/>
      <c r="CG851" s="262"/>
      <c r="CH851" s="262"/>
      <c r="CI851" s="262"/>
      <c r="CJ851" s="262"/>
      <c r="CK851" s="262"/>
      <c r="CL851" s="262"/>
      <c r="CM851" s="262"/>
      <c r="CN851" s="262"/>
      <c r="CO851" s="262"/>
      <c r="CP851" s="262"/>
      <c r="CQ851" s="262"/>
      <c r="CR851" s="262"/>
      <c r="CS851" s="262"/>
      <c r="CT851" s="262"/>
      <c r="CU851" s="262"/>
      <c r="CV851" s="262"/>
      <c r="CW851" s="262"/>
      <c r="CX851" s="262"/>
      <c r="CY851" s="262"/>
      <c r="CZ851" s="262"/>
      <c r="DA851" s="262"/>
      <c r="DB851" s="262"/>
      <c r="DC851" s="262"/>
      <c r="DD851" s="262"/>
      <c r="DE851" s="262"/>
      <c r="DF851" s="262"/>
      <c r="DG851" s="262"/>
      <c r="DH851" s="262"/>
      <c r="DI851" s="262"/>
      <c r="DJ851" s="262"/>
      <c r="DK851" s="262"/>
      <c r="DL851" s="262"/>
      <c r="DM851" s="262"/>
      <c r="DN851" s="262"/>
      <c r="DO851" s="262"/>
      <c r="DP851" s="262"/>
      <c r="DQ851" s="262"/>
      <c r="DR851" s="262"/>
      <c r="DS851" s="262"/>
      <c r="DT851" s="262"/>
      <c r="DU851" s="262"/>
      <c r="DV851" s="262"/>
      <c r="DW851" s="262"/>
      <c r="DX851" s="262"/>
      <c r="DY851" s="262"/>
      <c r="DZ851" s="262"/>
      <c r="EA851" s="262"/>
      <c r="EB851" s="262"/>
      <c r="EC851" s="262"/>
      <c r="ED851" s="262"/>
      <c r="EE851" s="262"/>
      <c r="EF851" s="262"/>
      <c r="EG851" s="262"/>
      <c r="EH851" s="262"/>
      <c r="EI851" s="262"/>
      <c r="EJ851" s="262"/>
      <c r="EK851" s="262"/>
      <c r="EL851" s="262"/>
      <c r="EM851" s="262"/>
      <c r="EN851" s="262"/>
      <c r="EO851" s="262"/>
      <c r="EP851" s="262"/>
      <c r="EQ851" s="262"/>
      <c r="ER851" s="262"/>
      <c r="ES851" s="262"/>
      <c r="ET851" s="262"/>
      <c r="EU851" s="262"/>
      <c r="EV851" s="262"/>
      <c r="EW851" s="262"/>
      <c r="EX851" s="262"/>
      <c r="EY851" s="262"/>
      <c r="EZ851" s="262"/>
      <c r="FA851" s="262"/>
      <c r="FB851" s="262"/>
      <c r="FC851" s="262"/>
      <c r="FD851" s="262"/>
      <c r="FE851" s="262"/>
      <c r="FF851" s="262"/>
      <c r="FG851" s="262"/>
      <c r="FH851" s="262"/>
      <c r="FI851" s="262"/>
      <c r="FJ851" s="262"/>
      <c r="FK851" s="262"/>
      <c r="FL851" s="262"/>
      <c r="FM851" s="262"/>
      <c r="FN851" s="262"/>
      <c r="FO851" s="262"/>
      <c r="FP851" s="262"/>
      <c r="FQ851" s="262"/>
      <c r="FR851" s="262"/>
      <c r="FS851" s="262"/>
      <c r="FT851" s="262"/>
      <c r="FU851" s="262"/>
      <c r="FV851" s="262"/>
      <c r="FW851" s="262"/>
      <c r="FX851" s="262"/>
      <c r="FY851" s="262"/>
      <c r="FZ851" s="262"/>
      <c r="GA851" s="262"/>
      <c r="GB851" s="262"/>
      <c r="GC851" s="262"/>
      <c r="GD851" s="262"/>
    </row>
    <row r="852" spans="1:186" s="279" customFormat="1" x14ac:dyDescent="0.2">
      <c r="A852" s="339" t="s">
        <v>12747</v>
      </c>
      <c r="B852" s="280" t="s">
        <v>5655</v>
      </c>
      <c r="C852" s="281" t="s">
        <v>5656</v>
      </c>
      <c r="D852" s="130" t="s">
        <v>18</v>
      </c>
      <c r="E852" s="130">
        <v>250.00000000000003</v>
      </c>
      <c r="F852" s="130">
        <v>0.2</v>
      </c>
      <c r="G852" s="282"/>
      <c r="H852" s="283"/>
      <c r="I852" s="358">
        <v>3.62</v>
      </c>
      <c r="J852" s="284">
        <f>IF(ISNUMBER(I852),ROUND(F852*E852*I852,2),"")</f>
        <v>181</v>
      </c>
      <c r="K852" s="283">
        <f>BDI!$E$17</f>
        <v>0.18609999999999999</v>
      </c>
      <c r="L852" s="283"/>
      <c r="M852" s="283"/>
      <c r="N852" s="131">
        <f t="shared" si="14"/>
        <v>4.29</v>
      </c>
      <c r="O852" s="340">
        <f>IF(ISNUMBER(I852),ROUND(F852*N852*E852,2),"")</f>
        <v>214.5</v>
      </c>
      <c r="P852" s="262"/>
      <c r="Q852" s="262"/>
      <c r="R852" s="262"/>
      <c r="S852" s="262"/>
      <c r="T852" s="262"/>
      <c r="U852" s="262"/>
      <c r="V852" s="262"/>
      <c r="W852" s="262"/>
      <c r="X852" s="262"/>
      <c r="Y852" s="262"/>
      <c r="Z852" s="262"/>
      <c r="AA852" s="262"/>
      <c r="AB852" s="262"/>
      <c r="AC852" s="262"/>
      <c r="AD852" s="262"/>
      <c r="AE852" s="262"/>
      <c r="AF852" s="262"/>
      <c r="AG852" s="262"/>
      <c r="AH852" s="262"/>
      <c r="AI852" s="262"/>
      <c r="AJ852" s="262"/>
      <c r="AK852" s="262"/>
      <c r="AL852" s="262"/>
      <c r="AM852" s="262"/>
      <c r="AN852" s="262"/>
      <c r="AO852" s="262"/>
      <c r="AP852" s="262"/>
      <c r="AQ852" s="262"/>
      <c r="AR852" s="262"/>
      <c r="AS852" s="262"/>
      <c r="AT852" s="262"/>
      <c r="AU852" s="262"/>
      <c r="AV852" s="262"/>
      <c r="AW852" s="262"/>
      <c r="AX852" s="262"/>
      <c r="AY852" s="262"/>
      <c r="AZ852" s="262"/>
      <c r="BA852" s="262"/>
      <c r="BB852" s="262"/>
      <c r="BC852" s="262"/>
      <c r="BD852" s="262"/>
      <c r="BE852" s="262"/>
      <c r="BF852" s="262"/>
      <c r="BG852" s="262"/>
      <c r="BH852" s="262"/>
      <c r="BI852" s="262"/>
      <c r="BJ852" s="262"/>
      <c r="BK852" s="262"/>
      <c r="BL852" s="262"/>
      <c r="BM852" s="262"/>
      <c r="BN852" s="262"/>
      <c r="BO852" s="262"/>
      <c r="BP852" s="262"/>
      <c r="BQ852" s="262"/>
      <c r="BR852" s="262"/>
      <c r="BS852" s="262"/>
      <c r="BT852" s="262"/>
      <c r="BU852" s="262"/>
      <c r="BV852" s="262"/>
      <c r="BW852" s="262"/>
      <c r="BX852" s="262"/>
      <c r="BY852" s="262"/>
      <c r="BZ852" s="262"/>
      <c r="CA852" s="262"/>
      <c r="CB852" s="262"/>
      <c r="CC852" s="262"/>
      <c r="CD852" s="262"/>
      <c r="CE852" s="262"/>
      <c r="CF852" s="262"/>
      <c r="CG852" s="262"/>
      <c r="CH852" s="262"/>
      <c r="CI852" s="262"/>
      <c r="CJ852" s="262"/>
      <c r="CK852" s="262"/>
      <c r="CL852" s="262"/>
      <c r="CM852" s="262"/>
      <c r="CN852" s="262"/>
      <c r="CO852" s="262"/>
      <c r="CP852" s="262"/>
      <c r="CQ852" s="262"/>
      <c r="CR852" s="262"/>
      <c r="CS852" s="262"/>
      <c r="CT852" s="262"/>
      <c r="CU852" s="262"/>
      <c r="CV852" s="262"/>
      <c r="CW852" s="262"/>
      <c r="CX852" s="262"/>
      <c r="CY852" s="262"/>
      <c r="CZ852" s="262"/>
      <c r="DA852" s="262"/>
      <c r="DB852" s="262"/>
      <c r="DC852" s="262"/>
      <c r="DD852" s="262"/>
      <c r="DE852" s="262"/>
      <c r="DF852" s="262"/>
      <c r="DG852" s="262"/>
      <c r="DH852" s="262"/>
      <c r="DI852" s="262"/>
      <c r="DJ852" s="262"/>
      <c r="DK852" s="262"/>
      <c r="DL852" s="262"/>
      <c r="DM852" s="262"/>
      <c r="DN852" s="262"/>
      <c r="DO852" s="262"/>
      <c r="DP852" s="262"/>
      <c r="DQ852" s="262"/>
      <c r="DR852" s="262"/>
      <c r="DS852" s="262"/>
      <c r="DT852" s="262"/>
      <c r="DU852" s="262"/>
      <c r="DV852" s="262"/>
      <c r="DW852" s="262"/>
      <c r="DX852" s="262"/>
      <c r="DY852" s="262"/>
      <c r="DZ852" s="262"/>
      <c r="EA852" s="262"/>
      <c r="EB852" s="262"/>
      <c r="EC852" s="262"/>
      <c r="ED852" s="262"/>
      <c r="EE852" s="262"/>
      <c r="EF852" s="262"/>
      <c r="EG852" s="262"/>
      <c r="EH852" s="262"/>
      <c r="EI852" s="262"/>
      <c r="EJ852" s="262"/>
      <c r="EK852" s="262"/>
      <c r="EL852" s="262"/>
      <c r="EM852" s="262"/>
      <c r="EN852" s="262"/>
      <c r="EO852" s="262"/>
      <c r="EP852" s="262"/>
      <c r="EQ852" s="262"/>
      <c r="ER852" s="262"/>
      <c r="ES852" s="262"/>
      <c r="ET852" s="262"/>
      <c r="EU852" s="262"/>
      <c r="EV852" s="262"/>
      <c r="EW852" s="262"/>
      <c r="EX852" s="262"/>
      <c r="EY852" s="262"/>
      <c r="EZ852" s="262"/>
      <c r="FA852" s="262"/>
      <c r="FB852" s="262"/>
      <c r="FC852" s="262"/>
      <c r="FD852" s="262"/>
      <c r="FE852" s="262"/>
      <c r="FF852" s="262"/>
      <c r="FG852" s="262"/>
      <c r="FH852" s="262"/>
      <c r="FI852" s="262"/>
      <c r="FJ852" s="262"/>
      <c r="FK852" s="262"/>
      <c r="FL852" s="262"/>
      <c r="FM852" s="262"/>
      <c r="FN852" s="262"/>
      <c r="FO852" s="262"/>
      <c r="FP852" s="262"/>
      <c r="FQ852" s="262"/>
      <c r="FR852" s="262"/>
      <c r="FS852" s="262"/>
      <c r="FT852" s="262"/>
      <c r="FU852" s="262"/>
      <c r="FV852" s="262"/>
      <c r="FW852" s="262"/>
      <c r="FX852" s="262"/>
      <c r="FY852" s="262"/>
      <c r="FZ852" s="262"/>
      <c r="GA852" s="262"/>
      <c r="GB852" s="262"/>
      <c r="GC852" s="262"/>
      <c r="GD852" s="262"/>
    </row>
    <row r="853" spans="1:186" s="279" customFormat="1" x14ac:dyDescent="0.2">
      <c r="A853" s="339" t="s">
        <v>12748</v>
      </c>
      <c r="B853" s="280" t="s">
        <v>5657</v>
      </c>
      <c r="C853" s="281" t="s">
        <v>5658</v>
      </c>
      <c r="D853" s="130" t="s">
        <v>18</v>
      </c>
      <c r="E853" s="130">
        <v>250.00000000000003</v>
      </c>
      <c r="F853" s="130">
        <v>0.2</v>
      </c>
      <c r="G853" s="282"/>
      <c r="H853" s="283"/>
      <c r="I853" s="358">
        <v>3.53</v>
      </c>
      <c r="J853" s="284">
        <f>IF(ISNUMBER(I853),ROUND(F853*E853*I853,2),"")</f>
        <v>176.5</v>
      </c>
      <c r="K853" s="283">
        <f>BDI!$E$17</f>
        <v>0.18609999999999999</v>
      </c>
      <c r="L853" s="283"/>
      <c r="M853" s="283"/>
      <c r="N853" s="131">
        <f t="shared" si="14"/>
        <v>4.1900000000000004</v>
      </c>
      <c r="O853" s="340">
        <f>IF(ISNUMBER(I853),ROUND(F853*N853*E853,2),"")</f>
        <v>209.5</v>
      </c>
      <c r="P853" s="262"/>
      <c r="Q853" s="262"/>
      <c r="R853" s="262"/>
      <c r="S853" s="262"/>
      <c r="T853" s="262"/>
      <c r="U853" s="262"/>
      <c r="V853" s="262"/>
      <c r="W853" s="262"/>
      <c r="X853" s="262"/>
      <c r="Y853" s="262"/>
      <c r="Z853" s="262"/>
      <c r="AA853" s="262"/>
      <c r="AB853" s="262"/>
      <c r="AC853" s="262"/>
      <c r="AD853" s="262"/>
      <c r="AE853" s="262"/>
      <c r="AF853" s="262"/>
      <c r="AG853" s="262"/>
      <c r="AH853" s="262"/>
      <c r="AI853" s="262"/>
      <c r="AJ853" s="262"/>
      <c r="AK853" s="262"/>
      <c r="AL853" s="262"/>
      <c r="AM853" s="262"/>
      <c r="AN853" s="262"/>
      <c r="AO853" s="262"/>
      <c r="AP853" s="262"/>
      <c r="AQ853" s="262"/>
      <c r="AR853" s="262"/>
      <c r="AS853" s="262"/>
      <c r="AT853" s="262"/>
      <c r="AU853" s="262"/>
      <c r="AV853" s="262"/>
      <c r="AW853" s="262"/>
      <c r="AX853" s="262"/>
      <c r="AY853" s="262"/>
      <c r="AZ853" s="262"/>
      <c r="BA853" s="262"/>
      <c r="BB853" s="262"/>
      <c r="BC853" s="262"/>
      <c r="BD853" s="262"/>
      <c r="BE853" s="262"/>
      <c r="BF853" s="262"/>
      <c r="BG853" s="262"/>
      <c r="BH853" s="262"/>
      <c r="BI853" s="262"/>
      <c r="BJ853" s="262"/>
      <c r="BK853" s="262"/>
      <c r="BL853" s="262"/>
      <c r="BM853" s="262"/>
      <c r="BN853" s="262"/>
      <c r="BO853" s="262"/>
      <c r="BP853" s="262"/>
      <c r="BQ853" s="262"/>
      <c r="BR853" s="262"/>
      <c r="BS853" s="262"/>
      <c r="BT853" s="262"/>
      <c r="BU853" s="262"/>
      <c r="BV853" s="262"/>
      <c r="BW853" s="262"/>
      <c r="BX853" s="262"/>
      <c r="BY853" s="262"/>
      <c r="BZ853" s="262"/>
      <c r="CA853" s="262"/>
      <c r="CB853" s="262"/>
      <c r="CC853" s="262"/>
      <c r="CD853" s="262"/>
      <c r="CE853" s="262"/>
      <c r="CF853" s="262"/>
      <c r="CG853" s="262"/>
      <c r="CH853" s="262"/>
      <c r="CI853" s="262"/>
      <c r="CJ853" s="262"/>
      <c r="CK853" s="262"/>
      <c r="CL853" s="262"/>
      <c r="CM853" s="262"/>
      <c r="CN853" s="262"/>
      <c r="CO853" s="262"/>
      <c r="CP853" s="262"/>
      <c r="CQ853" s="262"/>
      <c r="CR853" s="262"/>
      <c r="CS853" s="262"/>
      <c r="CT853" s="262"/>
      <c r="CU853" s="262"/>
      <c r="CV853" s="262"/>
      <c r="CW853" s="262"/>
      <c r="CX853" s="262"/>
      <c r="CY853" s="262"/>
      <c r="CZ853" s="262"/>
      <c r="DA853" s="262"/>
      <c r="DB853" s="262"/>
      <c r="DC853" s="262"/>
      <c r="DD853" s="262"/>
      <c r="DE853" s="262"/>
      <c r="DF853" s="262"/>
      <c r="DG853" s="262"/>
      <c r="DH853" s="262"/>
      <c r="DI853" s="262"/>
      <c r="DJ853" s="262"/>
      <c r="DK853" s="262"/>
      <c r="DL853" s="262"/>
      <c r="DM853" s="262"/>
      <c r="DN853" s="262"/>
      <c r="DO853" s="262"/>
      <c r="DP853" s="262"/>
      <c r="DQ853" s="262"/>
      <c r="DR853" s="262"/>
      <c r="DS853" s="262"/>
      <c r="DT853" s="262"/>
      <c r="DU853" s="262"/>
      <c r="DV853" s="262"/>
      <c r="DW853" s="262"/>
      <c r="DX853" s="262"/>
      <c r="DY853" s="262"/>
      <c r="DZ853" s="262"/>
      <c r="EA853" s="262"/>
      <c r="EB853" s="262"/>
      <c r="EC853" s="262"/>
      <c r="ED853" s="262"/>
      <c r="EE853" s="262"/>
      <c r="EF853" s="262"/>
      <c r="EG853" s="262"/>
      <c r="EH853" s="262"/>
      <c r="EI853" s="262"/>
      <c r="EJ853" s="262"/>
      <c r="EK853" s="262"/>
      <c r="EL853" s="262"/>
      <c r="EM853" s="262"/>
      <c r="EN853" s="262"/>
      <c r="EO853" s="262"/>
      <c r="EP853" s="262"/>
      <c r="EQ853" s="262"/>
      <c r="ER853" s="262"/>
      <c r="ES853" s="262"/>
      <c r="ET853" s="262"/>
      <c r="EU853" s="262"/>
      <c r="EV853" s="262"/>
      <c r="EW853" s="262"/>
      <c r="EX853" s="262"/>
      <c r="EY853" s="262"/>
      <c r="EZ853" s="262"/>
      <c r="FA853" s="262"/>
      <c r="FB853" s="262"/>
      <c r="FC853" s="262"/>
      <c r="FD853" s="262"/>
      <c r="FE853" s="262"/>
      <c r="FF853" s="262"/>
      <c r="FG853" s="262"/>
      <c r="FH853" s="262"/>
      <c r="FI853" s="262"/>
      <c r="FJ853" s="262"/>
      <c r="FK853" s="262"/>
      <c r="FL853" s="262"/>
      <c r="FM853" s="262"/>
      <c r="FN853" s="262"/>
      <c r="FO853" s="262"/>
      <c r="FP853" s="262"/>
      <c r="FQ853" s="262"/>
      <c r="FR853" s="262"/>
      <c r="FS853" s="262"/>
      <c r="FT853" s="262"/>
      <c r="FU853" s="262"/>
      <c r="FV853" s="262"/>
      <c r="FW853" s="262"/>
      <c r="FX853" s="262"/>
      <c r="FY853" s="262"/>
      <c r="FZ853" s="262"/>
      <c r="GA853" s="262"/>
      <c r="GB853" s="262"/>
      <c r="GC853" s="262"/>
      <c r="GD853" s="262"/>
    </row>
    <row r="854" spans="1:186" s="279" customFormat="1" x14ac:dyDescent="0.2">
      <c r="A854" s="339" t="s">
        <v>12749</v>
      </c>
      <c r="B854" s="280" t="s">
        <v>5659</v>
      </c>
      <c r="C854" s="281" t="s">
        <v>5660</v>
      </c>
      <c r="D854" s="130" t="s">
        <v>18</v>
      </c>
      <c r="E854" s="130">
        <v>25</v>
      </c>
      <c r="F854" s="130">
        <v>0.2</v>
      </c>
      <c r="G854" s="282"/>
      <c r="H854" s="283"/>
      <c r="I854" s="358">
        <v>21.75</v>
      </c>
      <c r="J854" s="284">
        <f>IF(ISNUMBER(I854),ROUND(F854*E854*I854,2),"")</f>
        <v>108.75</v>
      </c>
      <c r="K854" s="283">
        <f>BDI!$E$17</f>
        <v>0.18609999999999999</v>
      </c>
      <c r="L854" s="283"/>
      <c r="M854" s="283"/>
      <c r="N854" s="131">
        <f t="shared" si="14"/>
        <v>25.8</v>
      </c>
      <c r="O854" s="340">
        <f>IF(ISNUMBER(I854),ROUND(F854*N854*E854,2),"")</f>
        <v>129</v>
      </c>
      <c r="P854" s="262"/>
      <c r="Q854" s="262"/>
      <c r="R854" s="262"/>
      <c r="S854" s="262"/>
      <c r="T854" s="262"/>
      <c r="U854" s="262"/>
      <c r="V854" s="262"/>
      <c r="W854" s="262"/>
      <c r="X854" s="262"/>
      <c r="Y854" s="262"/>
      <c r="Z854" s="262"/>
      <c r="AA854" s="262"/>
      <c r="AB854" s="262"/>
      <c r="AC854" s="262"/>
      <c r="AD854" s="262"/>
      <c r="AE854" s="262"/>
      <c r="AF854" s="262"/>
      <c r="AG854" s="262"/>
      <c r="AH854" s="262"/>
      <c r="AI854" s="262"/>
      <c r="AJ854" s="262"/>
      <c r="AK854" s="262"/>
      <c r="AL854" s="262"/>
      <c r="AM854" s="262"/>
      <c r="AN854" s="262"/>
      <c r="AO854" s="262"/>
      <c r="AP854" s="262"/>
      <c r="AQ854" s="262"/>
      <c r="AR854" s="262"/>
      <c r="AS854" s="262"/>
      <c r="AT854" s="262"/>
      <c r="AU854" s="262"/>
      <c r="AV854" s="262"/>
      <c r="AW854" s="262"/>
      <c r="AX854" s="262"/>
      <c r="AY854" s="262"/>
      <c r="AZ854" s="262"/>
      <c r="BA854" s="262"/>
      <c r="BB854" s="262"/>
      <c r="BC854" s="262"/>
      <c r="BD854" s="262"/>
      <c r="BE854" s="262"/>
      <c r="BF854" s="262"/>
      <c r="BG854" s="262"/>
      <c r="BH854" s="262"/>
      <c r="BI854" s="262"/>
      <c r="BJ854" s="262"/>
      <c r="BK854" s="262"/>
      <c r="BL854" s="262"/>
      <c r="BM854" s="262"/>
      <c r="BN854" s="262"/>
      <c r="BO854" s="262"/>
      <c r="BP854" s="262"/>
      <c r="BQ854" s="262"/>
      <c r="BR854" s="262"/>
      <c r="BS854" s="262"/>
      <c r="BT854" s="262"/>
      <c r="BU854" s="262"/>
      <c r="BV854" s="262"/>
      <c r="BW854" s="262"/>
      <c r="BX854" s="262"/>
      <c r="BY854" s="262"/>
      <c r="BZ854" s="262"/>
      <c r="CA854" s="262"/>
      <c r="CB854" s="262"/>
      <c r="CC854" s="262"/>
      <c r="CD854" s="262"/>
      <c r="CE854" s="262"/>
      <c r="CF854" s="262"/>
      <c r="CG854" s="262"/>
      <c r="CH854" s="262"/>
      <c r="CI854" s="262"/>
      <c r="CJ854" s="262"/>
      <c r="CK854" s="262"/>
      <c r="CL854" s="262"/>
      <c r="CM854" s="262"/>
      <c r="CN854" s="262"/>
      <c r="CO854" s="262"/>
      <c r="CP854" s="262"/>
      <c r="CQ854" s="262"/>
      <c r="CR854" s="262"/>
      <c r="CS854" s="262"/>
      <c r="CT854" s="262"/>
      <c r="CU854" s="262"/>
      <c r="CV854" s="262"/>
      <c r="CW854" s="262"/>
      <c r="CX854" s="262"/>
      <c r="CY854" s="262"/>
      <c r="CZ854" s="262"/>
      <c r="DA854" s="262"/>
      <c r="DB854" s="262"/>
      <c r="DC854" s="262"/>
      <c r="DD854" s="262"/>
      <c r="DE854" s="262"/>
      <c r="DF854" s="262"/>
      <c r="DG854" s="262"/>
      <c r="DH854" s="262"/>
      <c r="DI854" s="262"/>
      <c r="DJ854" s="262"/>
      <c r="DK854" s="262"/>
      <c r="DL854" s="262"/>
      <c r="DM854" s="262"/>
      <c r="DN854" s="262"/>
      <c r="DO854" s="262"/>
      <c r="DP854" s="262"/>
      <c r="DQ854" s="262"/>
      <c r="DR854" s="262"/>
      <c r="DS854" s="262"/>
      <c r="DT854" s="262"/>
      <c r="DU854" s="262"/>
      <c r="DV854" s="262"/>
      <c r="DW854" s="262"/>
      <c r="DX854" s="262"/>
      <c r="DY854" s="262"/>
      <c r="DZ854" s="262"/>
      <c r="EA854" s="262"/>
      <c r="EB854" s="262"/>
      <c r="EC854" s="262"/>
      <c r="ED854" s="262"/>
      <c r="EE854" s="262"/>
      <c r="EF854" s="262"/>
      <c r="EG854" s="262"/>
      <c r="EH854" s="262"/>
      <c r="EI854" s="262"/>
      <c r="EJ854" s="262"/>
      <c r="EK854" s="262"/>
      <c r="EL854" s="262"/>
      <c r="EM854" s="262"/>
      <c r="EN854" s="262"/>
      <c r="EO854" s="262"/>
      <c r="EP854" s="262"/>
      <c r="EQ854" s="262"/>
      <c r="ER854" s="262"/>
      <c r="ES854" s="262"/>
      <c r="ET854" s="262"/>
      <c r="EU854" s="262"/>
      <c r="EV854" s="262"/>
      <c r="EW854" s="262"/>
      <c r="EX854" s="262"/>
      <c r="EY854" s="262"/>
      <c r="EZ854" s="262"/>
      <c r="FA854" s="262"/>
      <c r="FB854" s="262"/>
      <c r="FC854" s="262"/>
      <c r="FD854" s="262"/>
      <c r="FE854" s="262"/>
      <c r="FF854" s="262"/>
      <c r="FG854" s="262"/>
      <c r="FH854" s="262"/>
      <c r="FI854" s="262"/>
      <c r="FJ854" s="262"/>
      <c r="FK854" s="262"/>
      <c r="FL854" s="262"/>
      <c r="FM854" s="262"/>
      <c r="FN854" s="262"/>
      <c r="FO854" s="262"/>
      <c r="FP854" s="262"/>
      <c r="FQ854" s="262"/>
      <c r="FR854" s="262"/>
      <c r="FS854" s="262"/>
      <c r="FT854" s="262"/>
      <c r="FU854" s="262"/>
      <c r="FV854" s="262"/>
      <c r="FW854" s="262"/>
      <c r="FX854" s="262"/>
      <c r="FY854" s="262"/>
      <c r="FZ854" s="262"/>
      <c r="GA854" s="262"/>
      <c r="GB854" s="262"/>
      <c r="GC854" s="262"/>
      <c r="GD854" s="262"/>
    </row>
    <row r="855" spans="1:186" s="279" customFormat="1" x14ac:dyDescent="0.2">
      <c r="A855" s="339" t="s">
        <v>12750</v>
      </c>
      <c r="B855" s="280" t="s">
        <v>5661</v>
      </c>
      <c r="C855" s="281" t="s">
        <v>5662</v>
      </c>
      <c r="D855" s="130" t="s">
        <v>18</v>
      </c>
      <c r="E855" s="130">
        <v>25</v>
      </c>
      <c r="F855" s="130">
        <v>0.2</v>
      </c>
      <c r="G855" s="282"/>
      <c r="H855" s="283"/>
      <c r="I855" s="358">
        <v>16.670000000000002</v>
      </c>
      <c r="J855" s="284">
        <f>IF(ISNUMBER(I855),ROUND(F855*E855*I855,2),"")</f>
        <v>83.35</v>
      </c>
      <c r="K855" s="283">
        <f>BDI!$E$17</f>
        <v>0.18609999999999999</v>
      </c>
      <c r="L855" s="283"/>
      <c r="M855" s="283"/>
      <c r="N855" s="131">
        <f t="shared" si="14"/>
        <v>19.77</v>
      </c>
      <c r="O855" s="340">
        <f>IF(ISNUMBER(I855),ROUND(F855*N855*E855,2),"")</f>
        <v>98.85</v>
      </c>
      <c r="P855" s="262"/>
      <c r="Q855" s="262"/>
      <c r="R855" s="262"/>
      <c r="S855" s="262"/>
      <c r="T855" s="262"/>
      <c r="U855" s="262"/>
      <c r="V855" s="262"/>
      <c r="W855" s="262"/>
      <c r="X855" s="262"/>
      <c r="Y855" s="262"/>
      <c r="Z855" s="262"/>
      <c r="AA855" s="262"/>
      <c r="AB855" s="262"/>
      <c r="AC855" s="262"/>
      <c r="AD855" s="262"/>
      <c r="AE855" s="262"/>
      <c r="AF855" s="262"/>
      <c r="AG855" s="262"/>
      <c r="AH855" s="262"/>
      <c r="AI855" s="262"/>
      <c r="AJ855" s="262"/>
      <c r="AK855" s="262"/>
      <c r="AL855" s="262"/>
      <c r="AM855" s="262"/>
      <c r="AN855" s="262"/>
      <c r="AO855" s="262"/>
      <c r="AP855" s="262"/>
      <c r="AQ855" s="262"/>
      <c r="AR855" s="262"/>
      <c r="AS855" s="262"/>
      <c r="AT855" s="262"/>
      <c r="AU855" s="262"/>
      <c r="AV855" s="262"/>
      <c r="AW855" s="262"/>
      <c r="AX855" s="262"/>
      <c r="AY855" s="262"/>
      <c r="AZ855" s="262"/>
      <c r="BA855" s="262"/>
      <c r="BB855" s="262"/>
      <c r="BC855" s="262"/>
      <c r="BD855" s="262"/>
      <c r="BE855" s="262"/>
      <c r="BF855" s="262"/>
      <c r="BG855" s="262"/>
      <c r="BH855" s="262"/>
      <c r="BI855" s="262"/>
      <c r="BJ855" s="262"/>
      <c r="BK855" s="262"/>
      <c r="BL855" s="262"/>
      <c r="BM855" s="262"/>
      <c r="BN855" s="262"/>
      <c r="BO855" s="262"/>
      <c r="BP855" s="262"/>
      <c r="BQ855" s="262"/>
      <c r="BR855" s="262"/>
      <c r="BS855" s="262"/>
      <c r="BT855" s="262"/>
      <c r="BU855" s="262"/>
      <c r="BV855" s="262"/>
      <c r="BW855" s="262"/>
      <c r="BX855" s="262"/>
      <c r="BY855" s="262"/>
      <c r="BZ855" s="262"/>
      <c r="CA855" s="262"/>
      <c r="CB855" s="262"/>
      <c r="CC855" s="262"/>
      <c r="CD855" s="262"/>
      <c r="CE855" s="262"/>
      <c r="CF855" s="262"/>
      <c r="CG855" s="262"/>
      <c r="CH855" s="262"/>
      <c r="CI855" s="262"/>
      <c r="CJ855" s="262"/>
      <c r="CK855" s="262"/>
      <c r="CL855" s="262"/>
      <c r="CM855" s="262"/>
      <c r="CN855" s="262"/>
      <c r="CO855" s="262"/>
      <c r="CP855" s="262"/>
      <c r="CQ855" s="262"/>
      <c r="CR855" s="262"/>
      <c r="CS855" s="262"/>
      <c r="CT855" s="262"/>
      <c r="CU855" s="262"/>
      <c r="CV855" s="262"/>
      <c r="CW855" s="262"/>
      <c r="CX855" s="262"/>
      <c r="CY855" s="262"/>
      <c r="CZ855" s="262"/>
      <c r="DA855" s="262"/>
      <c r="DB855" s="262"/>
      <c r="DC855" s="262"/>
      <c r="DD855" s="262"/>
      <c r="DE855" s="262"/>
      <c r="DF855" s="262"/>
      <c r="DG855" s="262"/>
      <c r="DH855" s="262"/>
      <c r="DI855" s="262"/>
      <c r="DJ855" s="262"/>
      <c r="DK855" s="262"/>
      <c r="DL855" s="262"/>
      <c r="DM855" s="262"/>
      <c r="DN855" s="262"/>
      <c r="DO855" s="262"/>
      <c r="DP855" s="262"/>
      <c r="DQ855" s="262"/>
      <c r="DR855" s="262"/>
      <c r="DS855" s="262"/>
      <c r="DT855" s="262"/>
      <c r="DU855" s="262"/>
      <c r="DV855" s="262"/>
      <c r="DW855" s="262"/>
      <c r="DX855" s="262"/>
      <c r="DY855" s="262"/>
      <c r="DZ855" s="262"/>
      <c r="EA855" s="262"/>
      <c r="EB855" s="262"/>
      <c r="EC855" s="262"/>
      <c r="ED855" s="262"/>
      <c r="EE855" s="262"/>
      <c r="EF855" s="262"/>
      <c r="EG855" s="262"/>
      <c r="EH855" s="262"/>
      <c r="EI855" s="262"/>
      <c r="EJ855" s="262"/>
      <c r="EK855" s="262"/>
      <c r="EL855" s="262"/>
      <c r="EM855" s="262"/>
      <c r="EN855" s="262"/>
      <c r="EO855" s="262"/>
      <c r="EP855" s="262"/>
      <c r="EQ855" s="262"/>
      <c r="ER855" s="262"/>
      <c r="ES855" s="262"/>
      <c r="ET855" s="262"/>
      <c r="EU855" s="262"/>
      <c r="EV855" s="262"/>
      <c r="EW855" s="262"/>
      <c r="EX855" s="262"/>
      <c r="EY855" s="262"/>
      <c r="EZ855" s="262"/>
      <c r="FA855" s="262"/>
      <c r="FB855" s="262"/>
      <c r="FC855" s="262"/>
      <c r="FD855" s="262"/>
      <c r="FE855" s="262"/>
      <c r="FF855" s="262"/>
      <c r="FG855" s="262"/>
      <c r="FH855" s="262"/>
      <c r="FI855" s="262"/>
      <c r="FJ855" s="262"/>
      <c r="FK855" s="262"/>
      <c r="FL855" s="262"/>
      <c r="FM855" s="262"/>
      <c r="FN855" s="262"/>
      <c r="FO855" s="262"/>
      <c r="FP855" s="262"/>
      <c r="FQ855" s="262"/>
      <c r="FR855" s="262"/>
      <c r="FS855" s="262"/>
      <c r="FT855" s="262"/>
      <c r="FU855" s="262"/>
      <c r="FV855" s="262"/>
      <c r="FW855" s="262"/>
      <c r="FX855" s="262"/>
      <c r="FY855" s="262"/>
      <c r="FZ855" s="262"/>
      <c r="GA855" s="262"/>
      <c r="GB855" s="262"/>
      <c r="GC855" s="262"/>
      <c r="GD855" s="262"/>
    </row>
    <row r="856" spans="1:186" s="279" customFormat="1" x14ac:dyDescent="0.2">
      <c r="A856" s="339" t="s">
        <v>12751</v>
      </c>
      <c r="B856" s="280" t="s">
        <v>5663</v>
      </c>
      <c r="C856" s="281" t="s">
        <v>5664</v>
      </c>
      <c r="D856" s="130" t="s">
        <v>18</v>
      </c>
      <c r="E856" s="130">
        <v>25</v>
      </c>
      <c r="F856" s="130">
        <v>0.2</v>
      </c>
      <c r="G856" s="282"/>
      <c r="H856" s="283"/>
      <c r="I856" s="358">
        <v>27.65</v>
      </c>
      <c r="J856" s="284">
        <f>IF(ISNUMBER(I856),ROUND(F856*E856*I856,2),"")</f>
        <v>138.25</v>
      </c>
      <c r="K856" s="283">
        <f>BDI!$E$17</f>
        <v>0.18609999999999999</v>
      </c>
      <c r="L856" s="283"/>
      <c r="M856" s="283"/>
      <c r="N856" s="131">
        <f t="shared" si="14"/>
        <v>32.799999999999997</v>
      </c>
      <c r="O856" s="340">
        <f>IF(ISNUMBER(I856),ROUND(F856*N856*E856,2),"")</f>
        <v>164</v>
      </c>
      <c r="P856" s="262"/>
      <c r="Q856" s="262"/>
      <c r="R856" s="262"/>
      <c r="S856" s="262"/>
      <c r="T856" s="262"/>
      <c r="U856" s="262"/>
      <c r="V856" s="262"/>
      <c r="W856" s="262"/>
      <c r="X856" s="262"/>
      <c r="Y856" s="262"/>
      <c r="Z856" s="262"/>
      <c r="AA856" s="262"/>
      <c r="AB856" s="262"/>
      <c r="AC856" s="262"/>
      <c r="AD856" s="262"/>
      <c r="AE856" s="262"/>
      <c r="AF856" s="262"/>
      <c r="AG856" s="262"/>
      <c r="AH856" s="262"/>
      <c r="AI856" s="262"/>
      <c r="AJ856" s="262"/>
      <c r="AK856" s="262"/>
      <c r="AL856" s="262"/>
      <c r="AM856" s="262"/>
      <c r="AN856" s="262"/>
      <c r="AO856" s="262"/>
      <c r="AP856" s="262"/>
      <c r="AQ856" s="262"/>
      <c r="AR856" s="262"/>
      <c r="AS856" s="262"/>
      <c r="AT856" s="262"/>
      <c r="AU856" s="262"/>
      <c r="AV856" s="262"/>
      <c r="AW856" s="262"/>
      <c r="AX856" s="262"/>
      <c r="AY856" s="262"/>
      <c r="AZ856" s="262"/>
      <c r="BA856" s="262"/>
      <c r="BB856" s="262"/>
      <c r="BC856" s="262"/>
      <c r="BD856" s="262"/>
      <c r="BE856" s="262"/>
      <c r="BF856" s="262"/>
      <c r="BG856" s="262"/>
      <c r="BH856" s="262"/>
      <c r="BI856" s="262"/>
      <c r="BJ856" s="262"/>
      <c r="BK856" s="262"/>
      <c r="BL856" s="262"/>
      <c r="BM856" s="262"/>
      <c r="BN856" s="262"/>
      <c r="BO856" s="262"/>
      <c r="BP856" s="262"/>
      <c r="BQ856" s="262"/>
      <c r="BR856" s="262"/>
      <c r="BS856" s="262"/>
      <c r="BT856" s="262"/>
      <c r="BU856" s="262"/>
      <c r="BV856" s="262"/>
      <c r="BW856" s="262"/>
      <c r="BX856" s="262"/>
      <c r="BY856" s="262"/>
      <c r="BZ856" s="262"/>
      <c r="CA856" s="262"/>
      <c r="CB856" s="262"/>
      <c r="CC856" s="262"/>
      <c r="CD856" s="262"/>
      <c r="CE856" s="262"/>
      <c r="CF856" s="262"/>
      <c r="CG856" s="262"/>
      <c r="CH856" s="262"/>
      <c r="CI856" s="262"/>
      <c r="CJ856" s="262"/>
      <c r="CK856" s="262"/>
      <c r="CL856" s="262"/>
      <c r="CM856" s="262"/>
      <c r="CN856" s="262"/>
      <c r="CO856" s="262"/>
      <c r="CP856" s="262"/>
      <c r="CQ856" s="262"/>
      <c r="CR856" s="262"/>
      <c r="CS856" s="262"/>
      <c r="CT856" s="262"/>
      <c r="CU856" s="262"/>
      <c r="CV856" s="262"/>
      <c r="CW856" s="262"/>
      <c r="CX856" s="262"/>
      <c r="CY856" s="262"/>
      <c r="CZ856" s="262"/>
      <c r="DA856" s="262"/>
      <c r="DB856" s="262"/>
      <c r="DC856" s="262"/>
      <c r="DD856" s="262"/>
      <c r="DE856" s="262"/>
      <c r="DF856" s="262"/>
      <c r="DG856" s="262"/>
      <c r="DH856" s="262"/>
      <c r="DI856" s="262"/>
      <c r="DJ856" s="262"/>
      <c r="DK856" s="262"/>
      <c r="DL856" s="262"/>
      <c r="DM856" s="262"/>
      <c r="DN856" s="262"/>
      <c r="DO856" s="262"/>
      <c r="DP856" s="262"/>
      <c r="DQ856" s="262"/>
      <c r="DR856" s="262"/>
      <c r="DS856" s="262"/>
      <c r="DT856" s="262"/>
      <c r="DU856" s="262"/>
      <c r="DV856" s="262"/>
      <c r="DW856" s="262"/>
      <c r="DX856" s="262"/>
      <c r="DY856" s="262"/>
      <c r="DZ856" s="262"/>
      <c r="EA856" s="262"/>
      <c r="EB856" s="262"/>
      <c r="EC856" s="262"/>
      <c r="ED856" s="262"/>
      <c r="EE856" s="262"/>
      <c r="EF856" s="262"/>
      <c r="EG856" s="262"/>
      <c r="EH856" s="262"/>
      <c r="EI856" s="262"/>
      <c r="EJ856" s="262"/>
      <c r="EK856" s="262"/>
      <c r="EL856" s="262"/>
      <c r="EM856" s="262"/>
      <c r="EN856" s="262"/>
      <c r="EO856" s="262"/>
      <c r="EP856" s="262"/>
      <c r="EQ856" s="262"/>
      <c r="ER856" s="262"/>
      <c r="ES856" s="262"/>
      <c r="ET856" s="262"/>
      <c r="EU856" s="262"/>
      <c r="EV856" s="262"/>
      <c r="EW856" s="262"/>
      <c r="EX856" s="262"/>
      <c r="EY856" s="262"/>
      <c r="EZ856" s="262"/>
      <c r="FA856" s="262"/>
      <c r="FB856" s="262"/>
      <c r="FC856" s="262"/>
      <c r="FD856" s="262"/>
      <c r="FE856" s="262"/>
      <c r="FF856" s="262"/>
      <c r="FG856" s="262"/>
      <c r="FH856" s="262"/>
      <c r="FI856" s="262"/>
      <c r="FJ856" s="262"/>
      <c r="FK856" s="262"/>
      <c r="FL856" s="262"/>
      <c r="FM856" s="262"/>
      <c r="FN856" s="262"/>
      <c r="FO856" s="262"/>
      <c r="FP856" s="262"/>
      <c r="FQ856" s="262"/>
      <c r="FR856" s="262"/>
      <c r="FS856" s="262"/>
      <c r="FT856" s="262"/>
      <c r="FU856" s="262"/>
      <c r="FV856" s="262"/>
      <c r="FW856" s="262"/>
      <c r="FX856" s="262"/>
      <c r="FY856" s="262"/>
      <c r="FZ856" s="262"/>
      <c r="GA856" s="262"/>
      <c r="GB856" s="262"/>
      <c r="GC856" s="262"/>
      <c r="GD856" s="262"/>
    </row>
    <row r="857" spans="1:186" s="279" customFormat="1" x14ac:dyDescent="0.2">
      <c r="A857" s="339" t="s">
        <v>12752</v>
      </c>
      <c r="B857" s="280" t="s">
        <v>5665</v>
      </c>
      <c r="C857" s="281" t="s">
        <v>5666</v>
      </c>
      <c r="D857" s="130" t="s">
        <v>18</v>
      </c>
      <c r="E857" s="130">
        <v>250.00000000000003</v>
      </c>
      <c r="F857" s="130">
        <v>0.2</v>
      </c>
      <c r="G857" s="282"/>
      <c r="H857" s="283"/>
      <c r="I857" s="358">
        <v>4.25</v>
      </c>
      <c r="J857" s="284">
        <f>IF(ISNUMBER(I857),ROUND(F857*E857*I857,2),"")</f>
        <v>212.5</v>
      </c>
      <c r="K857" s="283">
        <f>BDI!$E$17</f>
        <v>0.18609999999999999</v>
      </c>
      <c r="L857" s="283"/>
      <c r="M857" s="283"/>
      <c r="N857" s="131">
        <f t="shared" si="14"/>
        <v>5.04</v>
      </c>
      <c r="O857" s="340">
        <f>IF(ISNUMBER(I857),ROUND(F857*N857*E857,2),"")</f>
        <v>252</v>
      </c>
      <c r="P857" s="262"/>
      <c r="Q857" s="262"/>
      <c r="R857" s="262"/>
      <c r="S857" s="262"/>
      <c r="T857" s="262"/>
      <c r="U857" s="262"/>
      <c r="V857" s="262"/>
      <c r="W857" s="262"/>
      <c r="X857" s="262"/>
      <c r="Y857" s="262"/>
      <c r="Z857" s="262"/>
      <c r="AA857" s="262"/>
      <c r="AB857" s="262"/>
      <c r="AC857" s="262"/>
      <c r="AD857" s="262"/>
      <c r="AE857" s="262"/>
      <c r="AF857" s="262"/>
      <c r="AG857" s="262"/>
      <c r="AH857" s="262"/>
      <c r="AI857" s="262"/>
      <c r="AJ857" s="262"/>
      <c r="AK857" s="262"/>
      <c r="AL857" s="262"/>
      <c r="AM857" s="262"/>
      <c r="AN857" s="262"/>
      <c r="AO857" s="262"/>
      <c r="AP857" s="262"/>
      <c r="AQ857" s="262"/>
      <c r="AR857" s="262"/>
      <c r="AS857" s="262"/>
      <c r="AT857" s="262"/>
      <c r="AU857" s="262"/>
      <c r="AV857" s="262"/>
      <c r="AW857" s="262"/>
      <c r="AX857" s="262"/>
      <c r="AY857" s="262"/>
      <c r="AZ857" s="262"/>
      <c r="BA857" s="262"/>
      <c r="BB857" s="262"/>
      <c r="BC857" s="262"/>
      <c r="BD857" s="262"/>
      <c r="BE857" s="262"/>
      <c r="BF857" s="262"/>
      <c r="BG857" s="262"/>
      <c r="BH857" s="262"/>
      <c r="BI857" s="262"/>
      <c r="BJ857" s="262"/>
      <c r="BK857" s="262"/>
      <c r="BL857" s="262"/>
      <c r="BM857" s="262"/>
      <c r="BN857" s="262"/>
      <c r="BO857" s="262"/>
      <c r="BP857" s="262"/>
      <c r="BQ857" s="262"/>
      <c r="BR857" s="262"/>
      <c r="BS857" s="262"/>
      <c r="BT857" s="262"/>
      <c r="BU857" s="262"/>
      <c r="BV857" s="262"/>
      <c r="BW857" s="262"/>
      <c r="BX857" s="262"/>
      <c r="BY857" s="262"/>
      <c r="BZ857" s="262"/>
      <c r="CA857" s="262"/>
      <c r="CB857" s="262"/>
      <c r="CC857" s="262"/>
      <c r="CD857" s="262"/>
      <c r="CE857" s="262"/>
      <c r="CF857" s="262"/>
      <c r="CG857" s="262"/>
      <c r="CH857" s="262"/>
      <c r="CI857" s="262"/>
      <c r="CJ857" s="262"/>
      <c r="CK857" s="262"/>
      <c r="CL857" s="262"/>
      <c r="CM857" s="262"/>
      <c r="CN857" s="262"/>
      <c r="CO857" s="262"/>
      <c r="CP857" s="262"/>
      <c r="CQ857" s="262"/>
      <c r="CR857" s="262"/>
      <c r="CS857" s="262"/>
      <c r="CT857" s="262"/>
      <c r="CU857" s="262"/>
      <c r="CV857" s="262"/>
      <c r="CW857" s="262"/>
      <c r="CX857" s="262"/>
      <c r="CY857" s="262"/>
      <c r="CZ857" s="262"/>
      <c r="DA857" s="262"/>
      <c r="DB857" s="262"/>
      <c r="DC857" s="262"/>
      <c r="DD857" s="262"/>
      <c r="DE857" s="262"/>
      <c r="DF857" s="262"/>
      <c r="DG857" s="262"/>
      <c r="DH857" s="262"/>
      <c r="DI857" s="262"/>
      <c r="DJ857" s="262"/>
      <c r="DK857" s="262"/>
      <c r="DL857" s="262"/>
      <c r="DM857" s="262"/>
      <c r="DN857" s="262"/>
      <c r="DO857" s="262"/>
      <c r="DP857" s="262"/>
      <c r="DQ857" s="262"/>
      <c r="DR857" s="262"/>
      <c r="DS857" s="262"/>
      <c r="DT857" s="262"/>
      <c r="DU857" s="262"/>
      <c r="DV857" s="262"/>
      <c r="DW857" s="262"/>
      <c r="DX857" s="262"/>
      <c r="DY857" s="262"/>
      <c r="DZ857" s="262"/>
      <c r="EA857" s="262"/>
      <c r="EB857" s="262"/>
      <c r="EC857" s="262"/>
      <c r="ED857" s="262"/>
      <c r="EE857" s="262"/>
      <c r="EF857" s="262"/>
      <c r="EG857" s="262"/>
      <c r="EH857" s="262"/>
      <c r="EI857" s="262"/>
      <c r="EJ857" s="262"/>
      <c r="EK857" s="262"/>
      <c r="EL857" s="262"/>
      <c r="EM857" s="262"/>
      <c r="EN857" s="262"/>
      <c r="EO857" s="262"/>
      <c r="EP857" s="262"/>
      <c r="EQ857" s="262"/>
      <c r="ER857" s="262"/>
      <c r="ES857" s="262"/>
      <c r="ET857" s="262"/>
      <c r="EU857" s="262"/>
      <c r="EV857" s="262"/>
      <c r="EW857" s="262"/>
      <c r="EX857" s="262"/>
      <c r="EY857" s="262"/>
      <c r="EZ857" s="262"/>
      <c r="FA857" s="262"/>
      <c r="FB857" s="262"/>
      <c r="FC857" s="262"/>
      <c r="FD857" s="262"/>
      <c r="FE857" s="262"/>
      <c r="FF857" s="262"/>
      <c r="FG857" s="262"/>
      <c r="FH857" s="262"/>
      <c r="FI857" s="262"/>
      <c r="FJ857" s="262"/>
      <c r="FK857" s="262"/>
      <c r="FL857" s="262"/>
      <c r="FM857" s="262"/>
      <c r="FN857" s="262"/>
      <c r="FO857" s="262"/>
      <c r="FP857" s="262"/>
      <c r="FQ857" s="262"/>
      <c r="FR857" s="262"/>
      <c r="FS857" s="262"/>
      <c r="FT857" s="262"/>
      <c r="FU857" s="262"/>
      <c r="FV857" s="262"/>
      <c r="FW857" s="262"/>
      <c r="FX857" s="262"/>
      <c r="FY857" s="262"/>
      <c r="FZ857" s="262"/>
      <c r="GA857" s="262"/>
      <c r="GB857" s="262"/>
      <c r="GC857" s="262"/>
      <c r="GD857" s="262"/>
    </row>
    <row r="858" spans="1:186" s="279" customFormat="1" x14ac:dyDescent="0.2">
      <c r="A858" s="339" t="s">
        <v>12753</v>
      </c>
      <c r="B858" s="280" t="s">
        <v>5667</v>
      </c>
      <c r="C858" s="281" t="s">
        <v>5668</v>
      </c>
      <c r="D858" s="130" t="s">
        <v>18</v>
      </c>
      <c r="E858" s="130">
        <v>250.00000000000003</v>
      </c>
      <c r="F858" s="130">
        <v>0.2</v>
      </c>
      <c r="G858" s="282"/>
      <c r="H858" s="283"/>
      <c r="I858" s="358">
        <v>3.36</v>
      </c>
      <c r="J858" s="284">
        <f>IF(ISNUMBER(I858),ROUND(F858*E858*I858,2),"")</f>
        <v>168</v>
      </c>
      <c r="K858" s="283">
        <f>BDI!$E$17</f>
        <v>0.18609999999999999</v>
      </c>
      <c r="L858" s="283"/>
      <c r="M858" s="283"/>
      <c r="N858" s="131">
        <f t="shared" si="14"/>
        <v>3.99</v>
      </c>
      <c r="O858" s="340">
        <f>IF(ISNUMBER(I858),ROUND(F858*N858*E858,2),"")</f>
        <v>199.5</v>
      </c>
      <c r="P858" s="262"/>
      <c r="Q858" s="262"/>
      <c r="R858" s="262"/>
      <c r="S858" s="262"/>
      <c r="T858" s="262"/>
      <c r="U858" s="262"/>
      <c r="V858" s="262"/>
      <c r="W858" s="262"/>
      <c r="X858" s="262"/>
      <c r="Y858" s="262"/>
      <c r="Z858" s="262"/>
      <c r="AA858" s="262"/>
      <c r="AB858" s="262"/>
      <c r="AC858" s="262"/>
      <c r="AD858" s="262"/>
      <c r="AE858" s="262"/>
      <c r="AF858" s="262"/>
      <c r="AG858" s="262"/>
      <c r="AH858" s="262"/>
      <c r="AI858" s="262"/>
      <c r="AJ858" s="262"/>
      <c r="AK858" s="262"/>
      <c r="AL858" s="262"/>
      <c r="AM858" s="262"/>
      <c r="AN858" s="262"/>
      <c r="AO858" s="262"/>
      <c r="AP858" s="262"/>
      <c r="AQ858" s="262"/>
      <c r="AR858" s="262"/>
      <c r="AS858" s="262"/>
      <c r="AT858" s="262"/>
      <c r="AU858" s="262"/>
      <c r="AV858" s="262"/>
      <c r="AW858" s="262"/>
      <c r="AX858" s="262"/>
      <c r="AY858" s="262"/>
      <c r="AZ858" s="262"/>
      <c r="BA858" s="262"/>
      <c r="BB858" s="262"/>
      <c r="BC858" s="262"/>
      <c r="BD858" s="262"/>
      <c r="BE858" s="262"/>
      <c r="BF858" s="262"/>
      <c r="BG858" s="262"/>
      <c r="BH858" s="262"/>
      <c r="BI858" s="262"/>
      <c r="BJ858" s="262"/>
      <c r="BK858" s="262"/>
      <c r="BL858" s="262"/>
      <c r="BM858" s="262"/>
      <c r="BN858" s="262"/>
      <c r="BO858" s="262"/>
      <c r="BP858" s="262"/>
      <c r="BQ858" s="262"/>
      <c r="BR858" s="262"/>
      <c r="BS858" s="262"/>
      <c r="BT858" s="262"/>
      <c r="BU858" s="262"/>
      <c r="BV858" s="262"/>
      <c r="BW858" s="262"/>
      <c r="BX858" s="262"/>
      <c r="BY858" s="262"/>
      <c r="BZ858" s="262"/>
      <c r="CA858" s="262"/>
      <c r="CB858" s="262"/>
      <c r="CC858" s="262"/>
      <c r="CD858" s="262"/>
      <c r="CE858" s="262"/>
      <c r="CF858" s="262"/>
      <c r="CG858" s="262"/>
      <c r="CH858" s="262"/>
      <c r="CI858" s="262"/>
      <c r="CJ858" s="262"/>
      <c r="CK858" s="262"/>
      <c r="CL858" s="262"/>
      <c r="CM858" s="262"/>
      <c r="CN858" s="262"/>
      <c r="CO858" s="262"/>
      <c r="CP858" s="262"/>
      <c r="CQ858" s="262"/>
      <c r="CR858" s="262"/>
      <c r="CS858" s="262"/>
      <c r="CT858" s="262"/>
      <c r="CU858" s="262"/>
      <c r="CV858" s="262"/>
      <c r="CW858" s="262"/>
      <c r="CX858" s="262"/>
      <c r="CY858" s="262"/>
      <c r="CZ858" s="262"/>
      <c r="DA858" s="262"/>
      <c r="DB858" s="262"/>
      <c r="DC858" s="262"/>
      <c r="DD858" s="262"/>
      <c r="DE858" s="262"/>
      <c r="DF858" s="262"/>
      <c r="DG858" s="262"/>
      <c r="DH858" s="262"/>
      <c r="DI858" s="262"/>
      <c r="DJ858" s="262"/>
      <c r="DK858" s="262"/>
      <c r="DL858" s="262"/>
      <c r="DM858" s="262"/>
      <c r="DN858" s="262"/>
      <c r="DO858" s="262"/>
      <c r="DP858" s="262"/>
      <c r="DQ858" s="262"/>
      <c r="DR858" s="262"/>
      <c r="DS858" s="262"/>
      <c r="DT858" s="262"/>
      <c r="DU858" s="262"/>
      <c r="DV858" s="262"/>
      <c r="DW858" s="262"/>
      <c r="DX858" s="262"/>
      <c r="DY858" s="262"/>
      <c r="DZ858" s="262"/>
      <c r="EA858" s="262"/>
      <c r="EB858" s="262"/>
      <c r="EC858" s="262"/>
      <c r="ED858" s="262"/>
      <c r="EE858" s="262"/>
      <c r="EF858" s="262"/>
      <c r="EG858" s="262"/>
      <c r="EH858" s="262"/>
      <c r="EI858" s="262"/>
      <c r="EJ858" s="262"/>
      <c r="EK858" s="262"/>
      <c r="EL858" s="262"/>
      <c r="EM858" s="262"/>
      <c r="EN858" s="262"/>
      <c r="EO858" s="262"/>
      <c r="EP858" s="262"/>
      <c r="EQ858" s="262"/>
      <c r="ER858" s="262"/>
      <c r="ES858" s="262"/>
      <c r="ET858" s="262"/>
      <c r="EU858" s="262"/>
      <c r="EV858" s="262"/>
      <c r="EW858" s="262"/>
      <c r="EX858" s="262"/>
      <c r="EY858" s="262"/>
      <c r="EZ858" s="262"/>
      <c r="FA858" s="262"/>
      <c r="FB858" s="262"/>
      <c r="FC858" s="262"/>
      <c r="FD858" s="262"/>
      <c r="FE858" s="262"/>
      <c r="FF858" s="262"/>
      <c r="FG858" s="262"/>
      <c r="FH858" s="262"/>
      <c r="FI858" s="262"/>
      <c r="FJ858" s="262"/>
      <c r="FK858" s="262"/>
      <c r="FL858" s="262"/>
      <c r="FM858" s="262"/>
      <c r="FN858" s="262"/>
      <c r="FO858" s="262"/>
      <c r="FP858" s="262"/>
      <c r="FQ858" s="262"/>
      <c r="FR858" s="262"/>
      <c r="FS858" s="262"/>
      <c r="FT858" s="262"/>
      <c r="FU858" s="262"/>
      <c r="FV858" s="262"/>
      <c r="FW858" s="262"/>
      <c r="FX858" s="262"/>
      <c r="FY858" s="262"/>
      <c r="FZ858" s="262"/>
      <c r="GA858" s="262"/>
      <c r="GB858" s="262"/>
      <c r="GC858" s="262"/>
      <c r="GD858" s="262"/>
    </row>
    <row r="859" spans="1:186" s="279" customFormat="1" x14ac:dyDescent="0.2">
      <c r="A859" s="339" t="s">
        <v>12754</v>
      </c>
      <c r="B859" s="280" t="s">
        <v>5669</v>
      </c>
      <c r="C859" s="281" t="s">
        <v>5670</v>
      </c>
      <c r="D859" s="130" t="s">
        <v>18</v>
      </c>
      <c r="E859" s="130">
        <v>25</v>
      </c>
      <c r="F859" s="130">
        <v>0.2</v>
      </c>
      <c r="G859" s="282"/>
      <c r="H859" s="283"/>
      <c r="I859" s="358">
        <v>28.02</v>
      </c>
      <c r="J859" s="284">
        <f>IF(ISNUMBER(I859),ROUND(F859*E859*I859,2),"")</f>
        <v>140.1</v>
      </c>
      <c r="K859" s="283">
        <f>BDI!$E$17</f>
        <v>0.18609999999999999</v>
      </c>
      <c r="L859" s="283"/>
      <c r="M859" s="283"/>
      <c r="N859" s="131">
        <f t="shared" si="14"/>
        <v>33.229999999999997</v>
      </c>
      <c r="O859" s="340">
        <f>IF(ISNUMBER(I859),ROUND(F859*N859*E859,2),"")</f>
        <v>166.15</v>
      </c>
      <c r="P859" s="262"/>
      <c r="Q859" s="262"/>
      <c r="R859" s="262"/>
      <c r="S859" s="262"/>
      <c r="T859" s="262"/>
      <c r="U859" s="262"/>
      <c r="V859" s="262"/>
      <c r="W859" s="262"/>
      <c r="X859" s="262"/>
      <c r="Y859" s="262"/>
      <c r="Z859" s="262"/>
      <c r="AA859" s="262"/>
      <c r="AB859" s="262"/>
      <c r="AC859" s="262"/>
      <c r="AD859" s="262"/>
      <c r="AE859" s="262"/>
      <c r="AF859" s="262"/>
      <c r="AG859" s="262"/>
      <c r="AH859" s="262"/>
      <c r="AI859" s="262"/>
      <c r="AJ859" s="262"/>
      <c r="AK859" s="262"/>
      <c r="AL859" s="262"/>
      <c r="AM859" s="262"/>
      <c r="AN859" s="262"/>
      <c r="AO859" s="262"/>
      <c r="AP859" s="262"/>
      <c r="AQ859" s="262"/>
      <c r="AR859" s="262"/>
      <c r="AS859" s="262"/>
      <c r="AT859" s="262"/>
      <c r="AU859" s="262"/>
      <c r="AV859" s="262"/>
      <c r="AW859" s="262"/>
      <c r="AX859" s="262"/>
      <c r="AY859" s="262"/>
      <c r="AZ859" s="262"/>
      <c r="BA859" s="262"/>
      <c r="BB859" s="262"/>
      <c r="BC859" s="262"/>
      <c r="BD859" s="262"/>
      <c r="BE859" s="262"/>
      <c r="BF859" s="262"/>
      <c r="BG859" s="262"/>
      <c r="BH859" s="262"/>
      <c r="BI859" s="262"/>
      <c r="BJ859" s="262"/>
      <c r="BK859" s="262"/>
      <c r="BL859" s="262"/>
      <c r="BM859" s="262"/>
      <c r="BN859" s="262"/>
      <c r="BO859" s="262"/>
      <c r="BP859" s="262"/>
      <c r="BQ859" s="262"/>
      <c r="BR859" s="262"/>
      <c r="BS859" s="262"/>
      <c r="BT859" s="262"/>
      <c r="BU859" s="262"/>
      <c r="BV859" s="262"/>
      <c r="BW859" s="262"/>
      <c r="BX859" s="262"/>
      <c r="BY859" s="262"/>
      <c r="BZ859" s="262"/>
      <c r="CA859" s="262"/>
      <c r="CB859" s="262"/>
      <c r="CC859" s="262"/>
      <c r="CD859" s="262"/>
      <c r="CE859" s="262"/>
      <c r="CF859" s="262"/>
      <c r="CG859" s="262"/>
      <c r="CH859" s="262"/>
      <c r="CI859" s="262"/>
      <c r="CJ859" s="262"/>
      <c r="CK859" s="262"/>
      <c r="CL859" s="262"/>
      <c r="CM859" s="262"/>
      <c r="CN859" s="262"/>
      <c r="CO859" s="262"/>
      <c r="CP859" s="262"/>
      <c r="CQ859" s="262"/>
      <c r="CR859" s="262"/>
      <c r="CS859" s="262"/>
      <c r="CT859" s="262"/>
      <c r="CU859" s="262"/>
      <c r="CV859" s="262"/>
      <c r="CW859" s="262"/>
      <c r="CX859" s="262"/>
      <c r="CY859" s="262"/>
      <c r="CZ859" s="262"/>
      <c r="DA859" s="262"/>
      <c r="DB859" s="262"/>
      <c r="DC859" s="262"/>
      <c r="DD859" s="262"/>
      <c r="DE859" s="262"/>
      <c r="DF859" s="262"/>
      <c r="DG859" s="262"/>
      <c r="DH859" s="262"/>
      <c r="DI859" s="262"/>
      <c r="DJ859" s="262"/>
      <c r="DK859" s="262"/>
      <c r="DL859" s="262"/>
      <c r="DM859" s="262"/>
      <c r="DN859" s="262"/>
      <c r="DO859" s="262"/>
      <c r="DP859" s="262"/>
      <c r="DQ859" s="262"/>
      <c r="DR859" s="262"/>
      <c r="DS859" s="262"/>
      <c r="DT859" s="262"/>
      <c r="DU859" s="262"/>
      <c r="DV859" s="262"/>
      <c r="DW859" s="262"/>
      <c r="DX859" s="262"/>
      <c r="DY859" s="262"/>
      <c r="DZ859" s="262"/>
      <c r="EA859" s="262"/>
      <c r="EB859" s="262"/>
      <c r="EC859" s="262"/>
      <c r="ED859" s="262"/>
      <c r="EE859" s="262"/>
      <c r="EF859" s="262"/>
      <c r="EG859" s="262"/>
      <c r="EH859" s="262"/>
      <c r="EI859" s="262"/>
      <c r="EJ859" s="262"/>
      <c r="EK859" s="262"/>
      <c r="EL859" s="262"/>
      <c r="EM859" s="262"/>
      <c r="EN859" s="262"/>
      <c r="EO859" s="262"/>
      <c r="EP859" s="262"/>
      <c r="EQ859" s="262"/>
      <c r="ER859" s="262"/>
      <c r="ES859" s="262"/>
      <c r="ET859" s="262"/>
      <c r="EU859" s="262"/>
      <c r="EV859" s="262"/>
      <c r="EW859" s="262"/>
      <c r="EX859" s="262"/>
      <c r="EY859" s="262"/>
      <c r="EZ859" s="262"/>
      <c r="FA859" s="262"/>
      <c r="FB859" s="262"/>
      <c r="FC859" s="262"/>
      <c r="FD859" s="262"/>
      <c r="FE859" s="262"/>
      <c r="FF859" s="262"/>
      <c r="FG859" s="262"/>
      <c r="FH859" s="262"/>
      <c r="FI859" s="262"/>
      <c r="FJ859" s="262"/>
      <c r="FK859" s="262"/>
      <c r="FL859" s="262"/>
      <c r="FM859" s="262"/>
      <c r="FN859" s="262"/>
      <c r="FO859" s="262"/>
      <c r="FP859" s="262"/>
      <c r="FQ859" s="262"/>
      <c r="FR859" s="262"/>
      <c r="FS859" s="262"/>
      <c r="FT859" s="262"/>
      <c r="FU859" s="262"/>
      <c r="FV859" s="262"/>
      <c r="FW859" s="262"/>
      <c r="FX859" s="262"/>
      <c r="FY859" s="262"/>
      <c r="FZ859" s="262"/>
      <c r="GA859" s="262"/>
      <c r="GB859" s="262"/>
      <c r="GC859" s="262"/>
      <c r="GD859" s="262"/>
    </row>
    <row r="860" spans="1:186" s="279" customFormat="1" x14ac:dyDescent="0.2">
      <c r="A860" s="339" t="s">
        <v>12755</v>
      </c>
      <c r="B860" s="280" t="s">
        <v>5671</v>
      </c>
      <c r="C860" s="281" t="s">
        <v>5672</v>
      </c>
      <c r="D860" s="130" t="s">
        <v>18</v>
      </c>
      <c r="E860" s="130">
        <v>25</v>
      </c>
      <c r="F860" s="130">
        <v>0.2</v>
      </c>
      <c r="G860" s="282"/>
      <c r="H860" s="283"/>
      <c r="I860" s="358">
        <v>27.08</v>
      </c>
      <c r="J860" s="284">
        <f>IF(ISNUMBER(I860),ROUND(F860*E860*I860,2),"")</f>
        <v>135.4</v>
      </c>
      <c r="K860" s="283">
        <f>BDI!$E$17</f>
        <v>0.18609999999999999</v>
      </c>
      <c r="L860" s="283"/>
      <c r="M860" s="283"/>
      <c r="N860" s="131">
        <f t="shared" si="14"/>
        <v>32.119999999999997</v>
      </c>
      <c r="O860" s="340">
        <f>IF(ISNUMBER(I860),ROUND(F860*N860*E860,2),"")</f>
        <v>160.6</v>
      </c>
      <c r="P860" s="262"/>
      <c r="Q860" s="262"/>
      <c r="R860" s="262"/>
      <c r="S860" s="262"/>
      <c r="T860" s="262"/>
      <c r="U860" s="262"/>
      <c r="V860" s="262"/>
      <c r="W860" s="262"/>
      <c r="X860" s="262"/>
      <c r="Y860" s="262"/>
      <c r="Z860" s="262"/>
      <c r="AA860" s="262"/>
      <c r="AB860" s="262"/>
      <c r="AC860" s="262"/>
      <c r="AD860" s="262"/>
      <c r="AE860" s="262"/>
      <c r="AF860" s="262"/>
      <c r="AG860" s="262"/>
      <c r="AH860" s="262"/>
      <c r="AI860" s="262"/>
      <c r="AJ860" s="262"/>
      <c r="AK860" s="262"/>
      <c r="AL860" s="262"/>
      <c r="AM860" s="262"/>
      <c r="AN860" s="262"/>
      <c r="AO860" s="262"/>
      <c r="AP860" s="262"/>
      <c r="AQ860" s="262"/>
      <c r="AR860" s="262"/>
      <c r="AS860" s="262"/>
      <c r="AT860" s="262"/>
      <c r="AU860" s="262"/>
      <c r="AV860" s="262"/>
      <c r="AW860" s="262"/>
      <c r="AX860" s="262"/>
      <c r="AY860" s="262"/>
      <c r="AZ860" s="262"/>
      <c r="BA860" s="262"/>
      <c r="BB860" s="262"/>
      <c r="BC860" s="262"/>
      <c r="BD860" s="262"/>
      <c r="BE860" s="262"/>
      <c r="BF860" s="262"/>
      <c r="BG860" s="262"/>
      <c r="BH860" s="262"/>
      <c r="BI860" s="262"/>
      <c r="BJ860" s="262"/>
      <c r="BK860" s="262"/>
      <c r="BL860" s="262"/>
      <c r="BM860" s="262"/>
      <c r="BN860" s="262"/>
      <c r="BO860" s="262"/>
      <c r="BP860" s="262"/>
      <c r="BQ860" s="262"/>
      <c r="BR860" s="262"/>
      <c r="BS860" s="262"/>
      <c r="BT860" s="262"/>
      <c r="BU860" s="262"/>
      <c r="BV860" s="262"/>
      <c r="BW860" s="262"/>
      <c r="BX860" s="262"/>
      <c r="BY860" s="262"/>
      <c r="BZ860" s="262"/>
      <c r="CA860" s="262"/>
      <c r="CB860" s="262"/>
      <c r="CC860" s="262"/>
      <c r="CD860" s="262"/>
      <c r="CE860" s="262"/>
      <c r="CF860" s="262"/>
      <c r="CG860" s="262"/>
      <c r="CH860" s="262"/>
      <c r="CI860" s="262"/>
      <c r="CJ860" s="262"/>
      <c r="CK860" s="262"/>
      <c r="CL860" s="262"/>
      <c r="CM860" s="262"/>
      <c r="CN860" s="262"/>
      <c r="CO860" s="262"/>
      <c r="CP860" s="262"/>
      <c r="CQ860" s="262"/>
      <c r="CR860" s="262"/>
      <c r="CS860" s="262"/>
      <c r="CT860" s="262"/>
      <c r="CU860" s="262"/>
      <c r="CV860" s="262"/>
      <c r="CW860" s="262"/>
      <c r="CX860" s="262"/>
      <c r="CY860" s="262"/>
      <c r="CZ860" s="262"/>
      <c r="DA860" s="262"/>
      <c r="DB860" s="262"/>
      <c r="DC860" s="262"/>
      <c r="DD860" s="262"/>
      <c r="DE860" s="262"/>
      <c r="DF860" s="262"/>
      <c r="DG860" s="262"/>
      <c r="DH860" s="262"/>
      <c r="DI860" s="262"/>
      <c r="DJ860" s="262"/>
      <c r="DK860" s="262"/>
      <c r="DL860" s="262"/>
      <c r="DM860" s="262"/>
      <c r="DN860" s="262"/>
      <c r="DO860" s="262"/>
      <c r="DP860" s="262"/>
      <c r="DQ860" s="262"/>
      <c r="DR860" s="262"/>
      <c r="DS860" s="262"/>
      <c r="DT860" s="262"/>
      <c r="DU860" s="262"/>
      <c r="DV860" s="262"/>
      <c r="DW860" s="262"/>
      <c r="DX860" s="262"/>
      <c r="DY860" s="262"/>
      <c r="DZ860" s="262"/>
      <c r="EA860" s="262"/>
      <c r="EB860" s="262"/>
      <c r="EC860" s="262"/>
      <c r="ED860" s="262"/>
      <c r="EE860" s="262"/>
      <c r="EF860" s="262"/>
      <c r="EG860" s="262"/>
      <c r="EH860" s="262"/>
      <c r="EI860" s="262"/>
      <c r="EJ860" s="262"/>
      <c r="EK860" s="262"/>
      <c r="EL860" s="262"/>
      <c r="EM860" s="262"/>
      <c r="EN860" s="262"/>
      <c r="EO860" s="262"/>
      <c r="EP860" s="262"/>
      <c r="EQ860" s="262"/>
      <c r="ER860" s="262"/>
      <c r="ES860" s="262"/>
      <c r="ET860" s="262"/>
      <c r="EU860" s="262"/>
      <c r="EV860" s="262"/>
      <c r="EW860" s="262"/>
      <c r="EX860" s="262"/>
      <c r="EY860" s="262"/>
      <c r="EZ860" s="262"/>
      <c r="FA860" s="262"/>
      <c r="FB860" s="262"/>
      <c r="FC860" s="262"/>
      <c r="FD860" s="262"/>
      <c r="FE860" s="262"/>
      <c r="FF860" s="262"/>
      <c r="FG860" s="262"/>
      <c r="FH860" s="262"/>
      <c r="FI860" s="262"/>
      <c r="FJ860" s="262"/>
      <c r="FK860" s="262"/>
      <c r="FL860" s="262"/>
      <c r="FM860" s="262"/>
      <c r="FN860" s="262"/>
      <c r="FO860" s="262"/>
      <c r="FP860" s="262"/>
      <c r="FQ860" s="262"/>
      <c r="FR860" s="262"/>
      <c r="FS860" s="262"/>
      <c r="FT860" s="262"/>
      <c r="FU860" s="262"/>
      <c r="FV860" s="262"/>
      <c r="FW860" s="262"/>
      <c r="FX860" s="262"/>
      <c r="FY860" s="262"/>
      <c r="FZ860" s="262"/>
      <c r="GA860" s="262"/>
      <c r="GB860" s="262"/>
      <c r="GC860" s="262"/>
      <c r="GD860" s="262"/>
    </row>
    <row r="861" spans="1:186" s="279" customFormat="1" x14ac:dyDescent="0.2">
      <c r="A861" s="339" t="s">
        <v>12756</v>
      </c>
      <c r="B861" s="280" t="s">
        <v>5673</v>
      </c>
      <c r="C861" s="281" t="s">
        <v>5674</v>
      </c>
      <c r="D861" s="130" t="s">
        <v>18</v>
      </c>
      <c r="E861" s="130">
        <v>25</v>
      </c>
      <c r="F861" s="130">
        <v>0.2</v>
      </c>
      <c r="G861" s="282"/>
      <c r="H861" s="283"/>
      <c r="I861" s="358">
        <v>37.33</v>
      </c>
      <c r="J861" s="284">
        <f>IF(ISNUMBER(I861),ROUND(F861*E861*I861,2),"")</f>
        <v>186.65</v>
      </c>
      <c r="K861" s="283">
        <f>BDI!$E$17</f>
        <v>0.18609999999999999</v>
      </c>
      <c r="L861" s="283"/>
      <c r="M861" s="283"/>
      <c r="N861" s="131">
        <f t="shared" si="14"/>
        <v>44.28</v>
      </c>
      <c r="O861" s="340">
        <f>IF(ISNUMBER(I861),ROUND(F861*N861*E861,2),"")</f>
        <v>221.4</v>
      </c>
      <c r="P861" s="262"/>
      <c r="Q861" s="262"/>
      <c r="R861" s="262"/>
      <c r="S861" s="262"/>
      <c r="T861" s="262"/>
      <c r="U861" s="262"/>
      <c r="V861" s="262"/>
      <c r="W861" s="262"/>
      <c r="X861" s="262"/>
      <c r="Y861" s="262"/>
      <c r="Z861" s="262"/>
      <c r="AA861" s="262"/>
      <c r="AB861" s="262"/>
      <c r="AC861" s="262"/>
      <c r="AD861" s="262"/>
      <c r="AE861" s="262"/>
      <c r="AF861" s="262"/>
      <c r="AG861" s="262"/>
      <c r="AH861" s="262"/>
      <c r="AI861" s="262"/>
      <c r="AJ861" s="262"/>
      <c r="AK861" s="262"/>
      <c r="AL861" s="262"/>
      <c r="AM861" s="262"/>
      <c r="AN861" s="262"/>
      <c r="AO861" s="262"/>
      <c r="AP861" s="262"/>
      <c r="AQ861" s="262"/>
      <c r="AR861" s="262"/>
      <c r="AS861" s="262"/>
      <c r="AT861" s="262"/>
      <c r="AU861" s="262"/>
      <c r="AV861" s="262"/>
      <c r="AW861" s="262"/>
      <c r="AX861" s="262"/>
      <c r="AY861" s="262"/>
      <c r="AZ861" s="262"/>
      <c r="BA861" s="262"/>
      <c r="BB861" s="262"/>
      <c r="BC861" s="262"/>
      <c r="BD861" s="262"/>
      <c r="BE861" s="262"/>
      <c r="BF861" s="262"/>
      <c r="BG861" s="262"/>
      <c r="BH861" s="262"/>
      <c r="BI861" s="262"/>
      <c r="BJ861" s="262"/>
      <c r="BK861" s="262"/>
      <c r="BL861" s="262"/>
      <c r="BM861" s="262"/>
      <c r="BN861" s="262"/>
      <c r="BO861" s="262"/>
      <c r="BP861" s="262"/>
      <c r="BQ861" s="262"/>
      <c r="BR861" s="262"/>
      <c r="BS861" s="262"/>
      <c r="BT861" s="262"/>
      <c r="BU861" s="262"/>
      <c r="BV861" s="262"/>
      <c r="BW861" s="262"/>
      <c r="BX861" s="262"/>
      <c r="BY861" s="262"/>
      <c r="BZ861" s="262"/>
      <c r="CA861" s="262"/>
      <c r="CB861" s="262"/>
      <c r="CC861" s="262"/>
      <c r="CD861" s="262"/>
      <c r="CE861" s="262"/>
      <c r="CF861" s="262"/>
      <c r="CG861" s="262"/>
      <c r="CH861" s="262"/>
      <c r="CI861" s="262"/>
      <c r="CJ861" s="262"/>
      <c r="CK861" s="262"/>
      <c r="CL861" s="262"/>
      <c r="CM861" s="262"/>
      <c r="CN861" s="262"/>
      <c r="CO861" s="262"/>
      <c r="CP861" s="262"/>
      <c r="CQ861" s="262"/>
      <c r="CR861" s="262"/>
      <c r="CS861" s="262"/>
      <c r="CT861" s="262"/>
      <c r="CU861" s="262"/>
      <c r="CV861" s="262"/>
      <c r="CW861" s="262"/>
      <c r="CX861" s="262"/>
      <c r="CY861" s="262"/>
      <c r="CZ861" s="262"/>
      <c r="DA861" s="262"/>
      <c r="DB861" s="262"/>
      <c r="DC861" s="262"/>
      <c r="DD861" s="262"/>
      <c r="DE861" s="262"/>
      <c r="DF861" s="262"/>
      <c r="DG861" s="262"/>
      <c r="DH861" s="262"/>
      <c r="DI861" s="262"/>
      <c r="DJ861" s="262"/>
      <c r="DK861" s="262"/>
      <c r="DL861" s="262"/>
      <c r="DM861" s="262"/>
      <c r="DN861" s="262"/>
      <c r="DO861" s="262"/>
      <c r="DP861" s="262"/>
      <c r="DQ861" s="262"/>
      <c r="DR861" s="262"/>
      <c r="DS861" s="262"/>
      <c r="DT861" s="262"/>
      <c r="DU861" s="262"/>
      <c r="DV861" s="262"/>
      <c r="DW861" s="262"/>
      <c r="DX861" s="262"/>
      <c r="DY861" s="262"/>
      <c r="DZ861" s="262"/>
      <c r="EA861" s="262"/>
      <c r="EB861" s="262"/>
      <c r="EC861" s="262"/>
      <c r="ED861" s="262"/>
      <c r="EE861" s="262"/>
      <c r="EF861" s="262"/>
      <c r="EG861" s="262"/>
      <c r="EH861" s="262"/>
      <c r="EI861" s="262"/>
      <c r="EJ861" s="262"/>
      <c r="EK861" s="262"/>
      <c r="EL861" s="262"/>
      <c r="EM861" s="262"/>
      <c r="EN861" s="262"/>
      <c r="EO861" s="262"/>
      <c r="EP861" s="262"/>
      <c r="EQ861" s="262"/>
      <c r="ER861" s="262"/>
      <c r="ES861" s="262"/>
      <c r="ET861" s="262"/>
      <c r="EU861" s="262"/>
      <c r="EV861" s="262"/>
      <c r="EW861" s="262"/>
      <c r="EX861" s="262"/>
      <c r="EY861" s="262"/>
      <c r="EZ861" s="262"/>
      <c r="FA861" s="262"/>
      <c r="FB861" s="262"/>
      <c r="FC861" s="262"/>
      <c r="FD861" s="262"/>
      <c r="FE861" s="262"/>
      <c r="FF861" s="262"/>
      <c r="FG861" s="262"/>
      <c r="FH861" s="262"/>
      <c r="FI861" s="262"/>
      <c r="FJ861" s="262"/>
      <c r="FK861" s="262"/>
      <c r="FL861" s="262"/>
      <c r="FM861" s="262"/>
      <c r="FN861" s="262"/>
      <c r="FO861" s="262"/>
      <c r="FP861" s="262"/>
      <c r="FQ861" s="262"/>
      <c r="FR861" s="262"/>
      <c r="FS861" s="262"/>
      <c r="FT861" s="262"/>
      <c r="FU861" s="262"/>
      <c r="FV861" s="262"/>
      <c r="FW861" s="262"/>
      <c r="FX861" s="262"/>
      <c r="FY861" s="262"/>
      <c r="FZ861" s="262"/>
      <c r="GA861" s="262"/>
      <c r="GB861" s="262"/>
      <c r="GC861" s="262"/>
      <c r="GD861" s="262"/>
    </row>
    <row r="862" spans="1:186" s="279" customFormat="1" x14ac:dyDescent="0.2">
      <c r="A862" s="339" t="s">
        <v>12757</v>
      </c>
      <c r="B862" s="280" t="s">
        <v>5675</v>
      </c>
      <c r="C862" s="281" t="s">
        <v>5676</v>
      </c>
      <c r="D862" s="130" t="s">
        <v>18</v>
      </c>
      <c r="E862" s="130">
        <v>250.00000000000003</v>
      </c>
      <c r="F862" s="130">
        <v>0.2</v>
      </c>
      <c r="G862" s="282"/>
      <c r="H862" s="283"/>
      <c r="I862" s="358">
        <v>6.22</v>
      </c>
      <c r="J862" s="284">
        <f>IF(ISNUMBER(I862),ROUND(F862*E862*I862,2),"")</f>
        <v>311</v>
      </c>
      <c r="K862" s="283">
        <f>BDI!$E$17</f>
        <v>0.18609999999999999</v>
      </c>
      <c r="L862" s="283"/>
      <c r="M862" s="283"/>
      <c r="N862" s="131">
        <f t="shared" si="14"/>
        <v>7.38</v>
      </c>
      <c r="O862" s="340">
        <f>IF(ISNUMBER(I862),ROUND(F862*N862*E862,2),"")</f>
        <v>369</v>
      </c>
      <c r="P862" s="262"/>
      <c r="Q862" s="262"/>
      <c r="R862" s="262"/>
      <c r="S862" s="262"/>
      <c r="T862" s="262"/>
      <c r="U862" s="262"/>
      <c r="V862" s="262"/>
      <c r="W862" s="262"/>
      <c r="X862" s="262"/>
      <c r="Y862" s="262"/>
      <c r="Z862" s="262"/>
      <c r="AA862" s="262"/>
      <c r="AB862" s="262"/>
      <c r="AC862" s="262"/>
      <c r="AD862" s="262"/>
      <c r="AE862" s="262"/>
      <c r="AF862" s="262"/>
      <c r="AG862" s="262"/>
      <c r="AH862" s="262"/>
      <c r="AI862" s="262"/>
      <c r="AJ862" s="262"/>
      <c r="AK862" s="262"/>
      <c r="AL862" s="262"/>
      <c r="AM862" s="262"/>
      <c r="AN862" s="262"/>
      <c r="AO862" s="262"/>
      <c r="AP862" s="262"/>
      <c r="AQ862" s="262"/>
      <c r="AR862" s="262"/>
      <c r="AS862" s="262"/>
      <c r="AT862" s="262"/>
      <c r="AU862" s="262"/>
      <c r="AV862" s="262"/>
      <c r="AW862" s="262"/>
      <c r="AX862" s="262"/>
      <c r="AY862" s="262"/>
      <c r="AZ862" s="262"/>
      <c r="BA862" s="262"/>
      <c r="BB862" s="262"/>
      <c r="BC862" s="262"/>
      <c r="BD862" s="262"/>
      <c r="BE862" s="262"/>
      <c r="BF862" s="262"/>
      <c r="BG862" s="262"/>
      <c r="BH862" s="262"/>
      <c r="BI862" s="262"/>
      <c r="BJ862" s="262"/>
      <c r="BK862" s="262"/>
      <c r="BL862" s="262"/>
      <c r="BM862" s="262"/>
      <c r="BN862" s="262"/>
      <c r="BO862" s="262"/>
      <c r="BP862" s="262"/>
      <c r="BQ862" s="262"/>
      <c r="BR862" s="262"/>
      <c r="BS862" s="262"/>
      <c r="BT862" s="262"/>
      <c r="BU862" s="262"/>
      <c r="BV862" s="262"/>
      <c r="BW862" s="262"/>
      <c r="BX862" s="262"/>
      <c r="BY862" s="262"/>
      <c r="BZ862" s="262"/>
      <c r="CA862" s="262"/>
      <c r="CB862" s="262"/>
      <c r="CC862" s="262"/>
      <c r="CD862" s="262"/>
      <c r="CE862" s="262"/>
      <c r="CF862" s="262"/>
      <c r="CG862" s="262"/>
      <c r="CH862" s="262"/>
      <c r="CI862" s="262"/>
      <c r="CJ862" s="262"/>
      <c r="CK862" s="262"/>
      <c r="CL862" s="262"/>
      <c r="CM862" s="262"/>
      <c r="CN862" s="262"/>
      <c r="CO862" s="262"/>
      <c r="CP862" s="262"/>
      <c r="CQ862" s="262"/>
      <c r="CR862" s="262"/>
      <c r="CS862" s="262"/>
      <c r="CT862" s="262"/>
      <c r="CU862" s="262"/>
      <c r="CV862" s="262"/>
      <c r="CW862" s="262"/>
      <c r="CX862" s="262"/>
      <c r="CY862" s="262"/>
      <c r="CZ862" s="262"/>
      <c r="DA862" s="262"/>
      <c r="DB862" s="262"/>
      <c r="DC862" s="262"/>
      <c r="DD862" s="262"/>
      <c r="DE862" s="262"/>
      <c r="DF862" s="262"/>
      <c r="DG862" s="262"/>
      <c r="DH862" s="262"/>
      <c r="DI862" s="262"/>
      <c r="DJ862" s="262"/>
      <c r="DK862" s="262"/>
      <c r="DL862" s="262"/>
      <c r="DM862" s="262"/>
      <c r="DN862" s="262"/>
      <c r="DO862" s="262"/>
      <c r="DP862" s="262"/>
      <c r="DQ862" s="262"/>
      <c r="DR862" s="262"/>
      <c r="DS862" s="262"/>
      <c r="DT862" s="262"/>
      <c r="DU862" s="262"/>
      <c r="DV862" s="262"/>
      <c r="DW862" s="262"/>
      <c r="DX862" s="262"/>
      <c r="DY862" s="262"/>
      <c r="DZ862" s="262"/>
      <c r="EA862" s="262"/>
      <c r="EB862" s="262"/>
      <c r="EC862" s="262"/>
      <c r="ED862" s="262"/>
      <c r="EE862" s="262"/>
      <c r="EF862" s="262"/>
      <c r="EG862" s="262"/>
      <c r="EH862" s="262"/>
      <c r="EI862" s="262"/>
      <c r="EJ862" s="262"/>
      <c r="EK862" s="262"/>
      <c r="EL862" s="262"/>
      <c r="EM862" s="262"/>
      <c r="EN862" s="262"/>
      <c r="EO862" s="262"/>
      <c r="EP862" s="262"/>
      <c r="EQ862" s="262"/>
      <c r="ER862" s="262"/>
      <c r="ES862" s="262"/>
      <c r="ET862" s="262"/>
      <c r="EU862" s="262"/>
      <c r="EV862" s="262"/>
      <c r="EW862" s="262"/>
      <c r="EX862" s="262"/>
      <c r="EY862" s="262"/>
      <c r="EZ862" s="262"/>
      <c r="FA862" s="262"/>
      <c r="FB862" s="262"/>
      <c r="FC862" s="262"/>
      <c r="FD862" s="262"/>
      <c r="FE862" s="262"/>
      <c r="FF862" s="262"/>
      <c r="FG862" s="262"/>
      <c r="FH862" s="262"/>
      <c r="FI862" s="262"/>
      <c r="FJ862" s="262"/>
      <c r="FK862" s="262"/>
      <c r="FL862" s="262"/>
      <c r="FM862" s="262"/>
      <c r="FN862" s="262"/>
      <c r="FO862" s="262"/>
      <c r="FP862" s="262"/>
      <c r="FQ862" s="262"/>
      <c r="FR862" s="262"/>
      <c r="FS862" s="262"/>
      <c r="FT862" s="262"/>
      <c r="FU862" s="262"/>
      <c r="FV862" s="262"/>
      <c r="FW862" s="262"/>
      <c r="FX862" s="262"/>
      <c r="FY862" s="262"/>
      <c r="FZ862" s="262"/>
      <c r="GA862" s="262"/>
      <c r="GB862" s="262"/>
      <c r="GC862" s="262"/>
      <c r="GD862" s="262"/>
    </row>
    <row r="863" spans="1:186" s="279" customFormat="1" x14ac:dyDescent="0.2">
      <c r="A863" s="339" t="s">
        <v>12758</v>
      </c>
      <c r="B863" s="280" t="s">
        <v>5677</v>
      </c>
      <c r="C863" s="281" t="s">
        <v>5678</v>
      </c>
      <c r="D863" s="130" t="s">
        <v>18</v>
      </c>
      <c r="E863" s="130">
        <v>250.00000000000003</v>
      </c>
      <c r="F863" s="130">
        <v>0.2</v>
      </c>
      <c r="G863" s="282"/>
      <c r="H863" s="283"/>
      <c r="I863" s="358">
        <v>5.61</v>
      </c>
      <c r="J863" s="284">
        <f>IF(ISNUMBER(I863),ROUND(F863*E863*I863,2),"")</f>
        <v>280.5</v>
      </c>
      <c r="K863" s="283">
        <f>BDI!$E$17</f>
        <v>0.18609999999999999</v>
      </c>
      <c r="L863" s="283"/>
      <c r="M863" s="283"/>
      <c r="N863" s="131">
        <f t="shared" si="14"/>
        <v>6.65</v>
      </c>
      <c r="O863" s="340">
        <f>IF(ISNUMBER(I863),ROUND(F863*N863*E863,2),"")</f>
        <v>332.5</v>
      </c>
      <c r="P863" s="262"/>
      <c r="Q863" s="262"/>
      <c r="R863" s="262"/>
      <c r="S863" s="262"/>
      <c r="T863" s="262"/>
      <c r="U863" s="262"/>
      <c r="V863" s="262"/>
      <c r="W863" s="262"/>
      <c r="X863" s="262"/>
      <c r="Y863" s="262"/>
      <c r="Z863" s="262"/>
      <c r="AA863" s="262"/>
      <c r="AB863" s="262"/>
      <c r="AC863" s="262"/>
      <c r="AD863" s="262"/>
      <c r="AE863" s="262"/>
      <c r="AF863" s="262"/>
      <c r="AG863" s="262"/>
      <c r="AH863" s="262"/>
      <c r="AI863" s="262"/>
      <c r="AJ863" s="262"/>
      <c r="AK863" s="262"/>
      <c r="AL863" s="262"/>
      <c r="AM863" s="262"/>
      <c r="AN863" s="262"/>
      <c r="AO863" s="262"/>
      <c r="AP863" s="262"/>
      <c r="AQ863" s="262"/>
      <c r="AR863" s="262"/>
      <c r="AS863" s="262"/>
      <c r="AT863" s="262"/>
      <c r="AU863" s="262"/>
      <c r="AV863" s="262"/>
      <c r="AW863" s="262"/>
      <c r="AX863" s="262"/>
      <c r="AY863" s="262"/>
      <c r="AZ863" s="262"/>
      <c r="BA863" s="262"/>
      <c r="BB863" s="262"/>
      <c r="BC863" s="262"/>
      <c r="BD863" s="262"/>
      <c r="BE863" s="262"/>
      <c r="BF863" s="262"/>
      <c r="BG863" s="262"/>
      <c r="BH863" s="262"/>
      <c r="BI863" s="262"/>
      <c r="BJ863" s="262"/>
      <c r="BK863" s="262"/>
      <c r="BL863" s="262"/>
      <c r="BM863" s="262"/>
      <c r="BN863" s="262"/>
      <c r="BO863" s="262"/>
      <c r="BP863" s="262"/>
      <c r="BQ863" s="262"/>
      <c r="BR863" s="262"/>
      <c r="BS863" s="262"/>
      <c r="BT863" s="262"/>
      <c r="BU863" s="262"/>
      <c r="BV863" s="262"/>
      <c r="BW863" s="262"/>
      <c r="BX863" s="262"/>
      <c r="BY863" s="262"/>
      <c r="BZ863" s="262"/>
      <c r="CA863" s="262"/>
      <c r="CB863" s="262"/>
      <c r="CC863" s="262"/>
      <c r="CD863" s="262"/>
      <c r="CE863" s="262"/>
      <c r="CF863" s="262"/>
      <c r="CG863" s="262"/>
      <c r="CH863" s="262"/>
      <c r="CI863" s="262"/>
      <c r="CJ863" s="262"/>
      <c r="CK863" s="262"/>
      <c r="CL863" s="262"/>
      <c r="CM863" s="262"/>
      <c r="CN863" s="262"/>
      <c r="CO863" s="262"/>
      <c r="CP863" s="262"/>
      <c r="CQ863" s="262"/>
      <c r="CR863" s="262"/>
      <c r="CS863" s="262"/>
      <c r="CT863" s="262"/>
      <c r="CU863" s="262"/>
      <c r="CV863" s="262"/>
      <c r="CW863" s="262"/>
      <c r="CX863" s="262"/>
      <c r="CY863" s="262"/>
      <c r="CZ863" s="262"/>
      <c r="DA863" s="262"/>
      <c r="DB863" s="262"/>
      <c r="DC863" s="262"/>
      <c r="DD863" s="262"/>
      <c r="DE863" s="262"/>
      <c r="DF863" s="262"/>
      <c r="DG863" s="262"/>
      <c r="DH863" s="262"/>
      <c r="DI863" s="262"/>
      <c r="DJ863" s="262"/>
      <c r="DK863" s="262"/>
      <c r="DL863" s="262"/>
      <c r="DM863" s="262"/>
      <c r="DN863" s="262"/>
      <c r="DO863" s="262"/>
      <c r="DP863" s="262"/>
      <c r="DQ863" s="262"/>
      <c r="DR863" s="262"/>
      <c r="DS863" s="262"/>
      <c r="DT863" s="262"/>
      <c r="DU863" s="262"/>
      <c r="DV863" s="262"/>
      <c r="DW863" s="262"/>
      <c r="DX863" s="262"/>
      <c r="DY863" s="262"/>
      <c r="DZ863" s="262"/>
      <c r="EA863" s="262"/>
      <c r="EB863" s="262"/>
      <c r="EC863" s="262"/>
      <c r="ED863" s="262"/>
      <c r="EE863" s="262"/>
      <c r="EF863" s="262"/>
      <c r="EG863" s="262"/>
      <c r="EH863" s="262"/>
      <c r="EI863" s="262"/>
      <c r="EJ863" s="262"/>
      <c r="EK863" s="262"/>
      <c r="EL863" s="262"/>
      <c r="EM863" s="262"/>
      <c r="EN863" s="262"/>
      <c r="EO863" s="262"/>
      <c r="EP863" s="262"/>
      <c r="EQ863" s="262"/>
      <c r="ER863" s="262"/>
      <c r="ES863" s="262"/>
      <c r="ET863" s="262"/>
      <c r="EU863" s="262"/>
      <c r="EV863" s="262"/>
      <c r="EW863" s="262"/>
      <c r="EX863" s="262"/>
      <c r="EY863" s="262"/>
      <c r="EZ863" s="262"/>
      <c r="FA863" s="262"/>
      <c r="FB863" s="262"/>
      <c r="FC863" s="262"/>
      <c r="FD863" s="262"/>
      <c r="FE863" s="262"/>
      <c r="FF863" s="262"/>
      <c r="FG863" s="262"/>
      <c r="FH863" s="262"/>
      <c r="FI863" s="262"/>
      <c r="FJ863" s="262"/>
      <c r="FK863" s="262"/>
      <c r="FL863" s="262"/>
      <c r="FM863" s="262"/>
      <c r="FN863" s="262"/>
      <c r="FO863" s="262"/>
      <c r="FP863" s="262"/>
      <c r="FQ863" s="262"/>
      <c r="FR863" s="262"/>
      <c r="FS863" s="262"/>
      <c r="FT863" s="262"/>
      <c r="FU863" s="262"/>
      <c r="FV863" s="262"/>
      <c r="FW863" s="262"/>
      <c r="FX863" s="262"/>
      <c r="FY863" s="262"/>
      <c r="FZ863" s="262"/>
      <c r="GA863" s="262"/>
      <c r="GB863" s="262"/>
      <c r="GC863" s="262"/>
      <c r="GD863" s="262"/>
    </row>
    <row r="864" spans="1:186" s="279" customFormat="1" x14ac:dyDescent="0.2">
      <c r="A864" s="339" t="s">
        <v>12759</v>
      </c>
      <c r="B864" s="280" t="s">
        <v>5679</v>
      </c>
      <c r="C864" s="281" t="s">
        <v>5680</v>
      </c>
      <c r="D864" s="130" t="s">
        <v>18</v>
      </c>
      <c r="E864" s="130">
        <v>25</v>
      </c>
      <c r="F864" s="130">
        <v>0.2</v>
      </c>
      <c r="G864" s="282"/>
      <c r="H864" s="283"/>
      <c r="I864" s="358">
        <v>34.479999999999997</v>
      </c>
      <c r="J864" s="284">
        <f>IF(ISNUMBER(I864),ROUND(F864*E864*I864,2),"")</f>
        <v>172.4</v>
      </c>
      <c r="K864" s="283">
        <f>BDI!$E$17</f>
        <v>0.18609999999999999</v>
      </c>
      <c r="L864" s="283"/>
      <c r="M864" s="283"/>
      <c r="N864" s="131">
        <f t="shared" si="14"/>
        <v>40.9</v>
      </c>
      <c r="O864" s="340">
        <f>IF(ISNUMBER(I864),ROUND(F864*N864*E864,2),"")</f>
        <v>204.5</v>
      </c>
      <c r="P864" s="262"/>
      <c r="Q864" s="262"/>
      <c r="R864" s="262"/>
      <c r="S864" s="262"/>
      <c r="T864" s="262"/>
      <c r="U864" s="262"/>
      <c r="V864" s="262"/>
      <c r="W864" s="262"/>
      <c r="X864" s="262"/>
      <c r="Y864" s="262"/>
      <c r="Z864" s="262"/>
      <c r="AA864" s="262"/>
      <c r="AB864" s="262"/>
      <c r="AC864" s="262"/>
      <c r="AD864" s="262"/>
      <c r="AE864" s="262"/>
      <c r="AF864" s="262"/>
      <c r="AG864" s="262"/>
      <c r="AH864" s="262"/>
      <c r="AI864" s="262"/>
      <c r="AJ864" s="262"/>
      <c r="AK864" s="262"/>
      <c r="AL864" s="262"/>
      <c r="AM864" s="262"/>
      <c r="AN864" s="262"/>
      <c r="AO864" s="262"/>
      <c r="AP864" s="262"/>
      <c r="AQ864" s="262"/>
      <c r="AR864" s="262"/>
      <c r="AS864" s="262"/>
      <c r="AT864" s="262"/>
      <c r="AU864" s="262"/>
      <c r="AV864" s="262"/>
      <c r="AW864" s="262"/>
      <c r="AX864" s="262"/>
      <c r="AY864" s="262"/>
      <c r="AZ864" s="262"/>
      <c r="BA864" s="262"/>
      <c r="BB864" s="262"/>
      <c r="BC864" s="262"/>
      <c r="BD864" s="262"/>
      <c r="BE864" s="262"/>
      <c r="BF864" s="262"/>
      <c r="BG864" s="262"/>
      <c r="BH864" s="262"/>
      <c r="BI864" s="262"/>
      <c r="BJ864" s="262"/>
      <c r="BK864" s="262"/>
      <c r="BL864" s="262"/>
      <c r="BM864" s="262"/>
      <c r="BN864" s="262"/>
      <c r="BO864" s="262"/>
      <c r="BP864" s="262"/>
      <c r="BQ864" s="262"/>
      <c r="BR864" s="262"/>
      <c r="BS864" s="262"/>
      <c r="BT864" s="262"/>
      <c r="BU864" s="262"/>
      <c r="BV864" s="262"/>
      <c r="BW864" s="262"/>
      <c r="BX864" s="262"/>
      <c r="BY864" s="262"/>
      <c r="BZ864" s="262"/>
      <c r="CA864" s="262"/>
      <c r="CB864" s="262"/>
      <c r="CC864" s="262"/>
      <c r="CD864" s="262"/>
      <c r="CE864" s="262"/>
      <c r="CF864" s="262"/>
      <c r="CG864" s="262"/>
      <c r="CH864" s="262"/>
      <c r="CI864" s="262"/>
      <c r="CJ864" s="262"/>
      <c r="CK864" s="262"/>
      <c r="CL864" s="262"/>
      <c r="CM864" s="262"/>
      <c r="CN864" s="262"/>
      <c r="CO864" s="262"/>
      <c r="CP864" s="262"/>
      <c r="CQ864" s="262"/>
      <c r="CR864" s="262"/>
      <c r="CS864" s="262"/>
      <c r="CT864" s="262"/>
      <c r="CU864" s="262"/>
      <c r="CV864" s="262"/>
      <c r="CW864" s="262"/>
      <c r="CX864" s="262"/>
      <c r="CY864" s="262"/>
      <c r="CZ864" s="262"/>
      <c r="DA864" s="262"/>
      <c r="DB864" s="262"/>
      <c r="DC864" s="262"/>
      <c r="DD864" s="262"/>
      <c r="DE864" s="262"/>
      <c r="DF864" s="262"/>
      <c r="DG864" s="262"/>
      <c r="DH864" s="262"/>
      <c r="DI864" s="262"/>
      <c r="DJ864" s="262"/>
      <c r="DK864" s="262"/>
      <c r="DL864" s="262"/>
      <c r="DM864" s="262"/>
      <c r="DN864" s="262"/>
      <c r="DO864" s="262"/>
      <c r="DP864" s="262"/>
      <c r="DQ864" s="262"/>
      <c r="DR864" s="262"/>
      <c r="DS864" s="262"/>
      <c r="DT864" s="262"/>
      <c r="DU864" s="262"/>
      <c r="DV864" s="262"/>
      <c r="DW864" s="262"/>
      <c r="DX864" s="262"/>
      <c r="DY864" s="262"/>
      <c r="DZ864" s="262"/>
      <c r="EA864" s="262"/>
      <c r="EB864" s="262"/>
      <c r="EC864" s="262"/>
      <c r="ED864" s="262"/>
      <c r="EE864" s="262"/>
      <c r="EF864" s="262"/>
      <c r="EG864" s="262"/>
      <c r="EH864" s="262"/>
      <c r="EI864" s="262"/>
      <c r="EJ864" s="262"/>
      <c r="EK864" s="262"/>
      <c r="EL864" s="262"/>
      <c r="EM864" s="262"/>
      <c r="EN864" s="262"/>
      <c r="EO864" s="262"/>
      <c r="EP864" s="262"/>
      <c r="EQ864" s="262"/>
      <c r="ER864" s="262"/>
      <c r="ES864" s="262"/>
      <c r="ET864" s="262"/>
      <c r="EU864" s="262"/>
      <c r="EV864" s="262"/>
      <c r="EW864" s="262"/>
      <c r="EX864" s="262"/>
      <c r="EY864" s="262"/>
      <c r="EZ864" s="262"/>
      <c r="FA864" s="262"/>
      <c r="FB864" s="262"/>
      <c r="FC864" s="262"/>
      <c r="FD864" s="262"/>
      <c r="FE864" s="262"/>
      <c r="FF864" s="262"/>
      <c r="FG864" s="262"/>
      <c r="FH864" s="262"/>
      <c r="FI864" s="262"/>
      <c r="FJ864" s="262"/>
      <c r="FK864" s="262"/>
      <c r="FL864" s="262"/>
      <c r="FM864" s="262"/>
      <c r="FN864" s="262"/>
      <c r="FO864" s="262"/>
      <c r="FP864" s="262"/>
      <c r="FQ864" s="262"/>
      <c r="FR864" s="262"/>
      <c r="FS864" s="262"/>
      <c r="FT864" s="262"/>
      <c r="FU864" s="262"/>
      <c r="FV864" s="262"/>
      <c r="FW864" s="262"/>
      <c r="FX864" s="262"/>
      <c r="FY864" s="262"/>
      <c r="FZ864" s="262"/>
      <c r="GA864" s="262"/>
      <c r="GB864" s="262"/>
      <c r="GC864" s="262"/>
      <c r="GD864" s="262"/>
    </row>
    <row r="865" spans="1:186" s="279" customFormat="1" x14ac:dyDescent="0.2">
      <c r="A865" s="339" t="s">
        <v>12760</v>
      </c>
      <c r="B865" s="280" t="s">
        <v>5681</v>
      </c>
      <c r="C865" s="281" t="s">
        <v>5682</v>
      </c>
      <c r="D865" s="130" t="s">
        <v>18</v>
      </c>
      <c r="E865" s="130">
        <v>25</v>
      </c>
      <c r="F865" s="130">
        <v>0.2</v>
      </c>
      <c r="G865" s="282"/>
      <c r="H865" s="283"/>
      <c r="I865" s="358">
        <v>21.46</v>
      </c>
      <c r="J865" s="284">
        <f>IF(ISNUMBER(I865),ROUND(F865*E865*I865,2),"")</f>
        <v>107.3</v>
      </c>
      <c r="K865" s="283">
        <f>BDI!$E$17</f>
        <v>0.18609999999999999</v>
      </c>
      <c r="L865" s="283"/>
      <c r="M865" s="283"/>
      <c r="N865" s="131">
        <f t="shared" si="14"/>
        <v>25.45</v>
      </c>
      <c r="O865" s="340">
        <f>IF(ISNUMBER(I865),ROUND(F865*N865*E865,2),"")</f>
        <v>127.25</v>
      </c>
      <c r="P865" s="262"/>
      <c r="Q865" s="262"/>
      <c r="R865" s="262"/>
      <c r="S865" s="262"/>
      <c r="T865" s="262"/>
      <c r="U865" s="262"/>
      <c r="V865" s="262"/>
      <c r="W865" s="262"/>
      <c r="X865" s="262"/>
      <c r="Y865" s="262"/>
      <c r="Z865" s="262"/>
      <c r="AA865" s="262"/>
      <c r="AB865" s="262"/>
      <c r="AC865" s="262"/>
      <c r="AD865" s="262"/>
      <c r="AE865" s="262"/>
      <c r="AF865" s="262"/>
      <c r="AG865" s="262"/>
      <c r="AH865" s="262"/>
      <c r="AI865" s="262"/>
      <c r="AJ865" s="262"/>
      <c r="AK865" s="262"/>
      <c r="AL865" s="262"/>
      <c r="AM865" s="262"/>
      <c r="AN865" s="262"/>
      <c r="AO865" s="262"/>
      <c r="AP865" s="262"/>
      <c r="AQ865" s="262"/>
      <c r="AR865" s="262"/>
      <c r="AS865" s="262"/>
      <c r="AT865" s="262"/>
      <c r="AU865" s="262"/>
      <c r="AV865" s="262"/>
      <c r="AW865" s="262"/>
      <c r="AX865" s="262"/>
      <c r="AY865" s="262"/>
      <c r="AZ865" s="262"/>
      <c r="BA865" s="262"/>
      <c r="BB865" s="262"/>
      <c r="BC865" s="262"/>
      <c r="BD865" s="262"/>
      <c r="BE865" s="262"/>
      <c r="BF865" s="262"/>
      <c r="BG865" s="262"/>
      <c r="BH865" s="262"/>
      <c r="BI865" s="262"/>
      <c r="BJ865" s="262"/>
      <c r="BK865" s="262"/>
      <c r="BL865" s="262"/>
      <c r="BM865" s="262"/>
      <c r="BN865" s="262"/>
      <c r="BO865" s="262"/>
      <c r="BP865" s="262"/>
      <c r="BQ865" s="262"/>
      <c r="BR865" s="262"/>
      <c r="BS865" s="262"/>
      <c r="BT865" s="262"/>
      <c r="BU865" s="262"/>
      <c r="BV865" s="262"/>
      <c r="BW865" s="262"/>
      <c r="BX865" s="262"/>
      <c r="BY865" s="262"/>
      <c r="BZ865" s="262"/>
      <c r="CA865" s="262"/>
      <c r="CB865" s="262"/>
      <c r="CC865" s="262"/>
      <c r="CD865" s="262"/>
      <c r="CE865" s="262"/>
      <c r="CF865" s="262"/>
      <c r="CG865" s="262"/>
      <c r="CH865" s="262"/>
      <c r="CI865" s="262"/>
      <c r="CJ865" s="262"/>
      <c r="CK865" s="262"/>
      <c r="CL865" s="262"/>
      <c r="CM865" s="262"/>
      <c r="CN865" s="262"/>
      <c r="CO865" s="262"/>
      <c r="CP865" s="262"/>
      <c r="CQ865" s="262"/>
      <c r="CR865" s="262"/>
      <c r="CS865" s="262"/>
      <c r="CT865" s="262"/>
      <c r="CU865" s="262"/>
      <c r="CV865" s="262"/>
      <c r="CW865" s="262"/>
      <c r="CX865" s="262"/>
      <c r="CY865" s="262"/>
      <c r="CZ865" s="262"/>
      <c r="DA865" s="262"/>
      <c r="DB865" s="262"/>
      <c r="DC865" s="262"/>
      <c r="DD865" s="262"/>
      <c r="DE865" s="262"/>
      <c r="DF865" s="262"/>
      <c r="DG865" s="262"/>
      <c r="DH865" s="262"/>
      <c r="DI865" s="262"/>
      <c r="DJ865" s="262"/>
      <c r="DK865" s="262"/>
      <c r="DL865" s="262"/>
      <c r="DM865" s="262"/>
      <c r="DN865" s="262"/>
      <c r="DO865" s="262"/>
      <c r="DP865" s="262"/>
      <c r="DQ865" s="262"/>
      <c r="DR865" s="262"/>
      <c r="DS865" s="262"/>
      <c r="DT865" s="262"/>
      <c r="DU865" s="262"/>
      <c r="DV865" s="262"/>
      <c r="DW865" s="262"/>
      <c r="DX865" s="262"/>
      <c r="DY865" s="262"/>
      <c r="DZ865" s="262"/>
      <c r="EA865" s="262"/>
      <c r="EB865" s="262"/>
      <c r="EC865" s="262"/>
      <c r="ED865" s="262"/>
      <c r="EE865" s="262"/>
      <c r="EF865" s="262"/>
      <c r="EG865" s="262"/>
      <c r="EH865" s="262"/>
      <c r="EI865" s="262"/>
      <c r="EJ865" s="262"/>
      <c r="EK865" s="262"/>
      <c r="EL865" s="262"/>
      <c r="EM865" s="262"/>
      <c r="EN865" s="262"/>
      <c r="EO865" s="262"/>
      <c r="EP865" s="262"/>
      <c r="EQ865" s="262"/>
      <c r="ER865" s="262"/>
      <c r="ES865" s="262"/>
      <c r="ET865" s="262"/>
      <c r="EU865" s="262"/>
      <c r="EV865" s="262"/>
      <c r="EW865" s="262"/>
      <c r="EX865" s="262"/>
      <c r="EY865" s="262"/>
      <c r="EZ865" s="262"/>
      <c r="FA865" s="262"/>
      <c r="FB865" s="262"/>
      <c r="FC865" s="262"/>
      <c r="FD865" s="262"/>
      <c r="FE865" s="262"/>
      <c r="FF865" s="262"/>
      <c r="FG865" s="262"/>
      <c r="FH865" s="262"/>
      <c r="FI865" s="262"/>
      <c r="FJ865" s="262"/>
      <c r="FK865" s="262"/>
      <c r="FL865" s="262"/>
      <c r="FM865" s="262"/>
      <c r="FN865" s="262"/>
      <c r="FO865" s="262"/>
      <c r="FP865" s="262"/>
      <c r="FQ865" s="262"/>
      <c r="FR865" s="262"/>
      <c r="FS865" s="262"/>
      <c r="FT865" s="262"/>
      <c r="FU865" s="262"/>
      <c r="FV865" s="262"/>
      <c r="FW865" s="262"/>
      <c r="FX865" s="262"/>
      <c r="FY865" s="262"/>
      <c r="FZ865" s="262"/>
      <c r="GA865" s="262"/>
      <c r="GB865" s="262"/>
      <c r="GC865" s="262"/>
      <c r="GD865" s="262"/>
    </row>
    <row r="866" spans="1:186" s="279" customFormat="1" x14ac:dyDescent="0.2">
      <c r="A866" s="339" t="s">
        <v>12761</v>
      </c>
      <c r="B866" s="280" t="s">
        <v>5683</v>
      </c>
      <c r="C866" s="281" t="s">
        <v>5684</v>
      </c>
      <c r="D866" s="130" t="s">
        <v>18</v>
      </c>
      <c r="E866" s="130">
        <v>25</v>
      </c>
      <c r="F866" s="130">
        <v>0.2</v>
      </c>
      <c r="G866" s="282"/>
      <c r="H866" s="283"/>
      <c r="I866" s="358">
        <v>52.82</v>
      </c>
      <c r="J866" s="284">
        <f>IF(ISNUMBER(I866),ROUND(F866*E866*I866,2),"")</f>
        <v>264.10000000000002</v>
      </c>
      <c r="K866" s="283">
        <f>BDI!$E$17</f>
        <v>0.18609999999999999</v>
      </c>
      <c r="L866" s="283"/>
      <c r="M866" s="283"/>
      <c r="N866" s="131">
        <f t="shared" si="14"/>
        <v>62.65</v>
      </c>
      <c r="O866" s="340">
        <f>IF(ISNUMBER(I866),ROUND(F866*N866*E866,2),"")</f>
        <v>313.25</v>
      </c>
      <c r="P866" s="262"/>
      <c r="Q866" s="262"/>
      <c r="R866" s="262"/>
      <c r="S866" s="262"/>
      <c r="T866" s="262"/>
      <c r="U866" s="262"/>
      <c r="V866" s="262"/>
      <c r="W866" s="262"/>
      <c r="X866" s="262"/>
      <c r="Y866" s="262"/>
      <c r="Z866" s="262"/>
      <c r="AA866" s="262"/>
      <c r="AB866" s="262"/>
      <c r="AC866" s="262"/>
      <c r="AD866" s="262"/>
      <c r="AE866" s="262"/>
      <c r="AF866" s="262"/>
      <c r="AG866" s="262"/>
      <c r="AH866" s="262"/>
      <c r="AI866" s="262"/>
      <c r="AJ866" s="262"/>
      <c r="AK866" s="262"/>
      <c r="AL866" s="262"/>
      <c r="AM866" s="262"/>
      <c r="AN866" s="262"/>
      <c r="AO866" s="262"/>
      <c r="AP866" s="262"/>
      <c r="AQ866" s="262"/>
      <c r="AR866" s="262"/>
      <c r="AS866" s="262"/>
      <c r="AT866" s="262"/>
      <c r="AU866" s="262"/>
      <c r="AV866" s="262"/>
      <c r="AW866" s="262"/>
      <c r="AX866" s="262"/>
      <c r="AY866" s="262"/>
      <c r="AZ866" s="262"/>
      <c r="BA866" s="262"/>
      <c r="BB866" s="262"/>
      <c r="BC866" s="262"/>
      <c r="BD866" s="262"/>
      <c r="BE866" s="262"/>
      <c r="BF866" s="262"/>
      <c r="BG866" s="262"/>
      <c r="BH866" s="262"/>
      <c r="BI866" s="262"/>
      <c r="BJ866" s="262"/>
      <c r="BK866" s="262"/>
      <c r="BL866" s="262"/>
      <c r="BM866" s="262"/>
      <c r="BN866" s="262"/>
      <c r="BO866" s="262"/>
      <c r="BP866" s="262"/>
      <c r="BQ866" s="262"/>
      <c r="BR866" s="262"/>
      <c r="BS866" s="262"/>
      <c r="BT866" s="262"/>
      <c r="BU866" s="262"/>
      <c r="BV866" s="262"/>
      <c r="BW866" s="262"/>
      <c r="BX866" s="262"/>
      <c r="BY866" s="262"/>
      <c r="BZ866" s="262"/>
      <c r="CA866" s="262"/>
      <c r="CB866" s="262"/>
      <c r="CC866" s="262"/>
      <c r="CD866" s="262"/>
      <c r="CE866" s="262"/>
      <c r="CF866" s="262"/>
      <c r="CG866" s="262"/>
      <c r="CH866" s="262"/>
      <c r="CI866" s="262"/>
      <c r="CJ866" s="262"/>
      <c r="CK866" s="262"/>
      <c r="CL866" s="262"/>
      <c r="CM866" s="262"/>
      <c r="CN866" s="262"/>
      <c r="CO866" s="262"/>
      <c r="CP866" s="262"/>
      <c r="CQ866" s="262"/>
      <c r="CR866" s="262"/>
      <c r="CS866" s="262"/>
      <c r="CT866" s="262"/>
      <c r="CU866" s="262"/>
      <c r="CV866" s="262"/>
      <c r="CW866" s="262"/>
      <c r="CX866" s="262"/>
      <c r="CY866" s="262"/>
      <c r="CZ866" s="262"/>
      <c r="DA866" s="262"/>
      <c r="DB866" s="262"/>
      <c r="DC866" s="262"/>
      <c r="DD866" s="262"/>
      <c r="DE866" s="262"/>
      <c r="DF866" s="262"/>
      <c r="DG866" s="262"/>
      <c r="DH866" s="262"/>
      <c r="DI866" s="262"/>
      <c r="DJ866" s="262"/>
      <c r="DK866" s="262"/>
      <c r="DL866" s="262"/>
      <c r="DM866" s="262"/>
      <c r="DN866" s="262"/>
      <c r="DO866" s="262"/>
      <c r="DP866" s="262"/>
      <c r="DQ866" s="262"/>
      <c r="DR866" s="262"/>
      <c r="DS866" s="262"/>
      <c r="DT866" s="262"/>
      <c r="DU866" s="262"/>
      <c r="DV866" s="262"/>
      <c r="DW866" s="262"/>
      <c r="DX866" s="262"/>
      <c r="DY866" s="262"/>
      <c r="DZ866" s="262"/>
      <c r="EA866" s="262"/>
      <c r="EB866" s="262"/>
      <c r="EC866" s="262"/>
      <c r="ED866" s="262"/>
      <c r="EE866" s="262"/>
      <c r="EF866" s="262"/>
      <c r="EG866" s="262"/>
      <c r="EH866" s="262"/>
      <c r="EI866" s="262"/>
      <c r="EJ866" s="262"/>
      <c r="EK866" s="262"/>
      <c r="EL866" s="262"/>
      <c r="EM866" s="262"/>
      <c r="EN866" s="262"/>
      <c r="EO866" s="262"/>
      <c r="EP866" s="262"/>
      <c r="EQ866" s="262"/>
      <c r="ER866" s="262"/>
      <c r="ES866" s="262"/>
      <c r="ET866" s="262"/>
      <c r="EU866" s="262"/>
      <c r="EV866" s="262"/>
      <c r="EW866" s="262"/>
      <c r="EX866" s="262"/>
      <c r="EY866" s="262"/>
      <c r="EZ866" s="262"/>
      <c r="FA866" s="262"/>
      <c r="FB866" s="262"/>
      <c r="FC866" s="262"/>
      <c r="FD866" s="262"/>
      <c r="FE866" s="262"/>
      <c r="FF866" s="262"/>
      <c r="FG866" s="262"/>
      <c r="FH866" s="262"/>
      <c r="FI866" s="262"/>
      <c r="FJ866" s="262"/>
      <c r="FK866" s="262"/>
      <c r="FL866" s="262"/>
      <c r="FM866" s="262"/>
      <c r="FN866" s="262"/>
      <c r="FO866" s="262"/>
      <c r="FP866" s="262"/>
      <c r="FQ866" s="262"/>
      <c r="FR866" s="262"/>
      <c r="FS866" s="262"/>
      <c r="FT866" s="262"/>
      <c r="FU866" s="262"/>
      <c r="FV866" s="262"/>
      <c r="FW866" s="262"/>
      <c r="FX866" s="262"/>
      <c r="FY866" s="262"/>
      <c r="FZ866" s="262"/>
      <c r="GA866" s="262"/>
      <c r="GB866" s="262"/>
      <c r="GC866" s="262"/>
      <c r="GD866" s="262"/>
    </row>
    <row r="867" spans="1:186" s="279" customFormat="1" x14ac:dyDescent="0.2">
      <c r="A867" s="339" t="s">
        <v>12762</v>
      </c>
      <c r="B867" s="280" t="s">
        <v>5685</v>
      </c>
      <c r="C867" s="281" t="s">
        <v>5686</v>
      </c>
      <c r="D867" s="130" t="s">
        <v>18</v>
      </c>
      <c r="E867" s="130">
        <v>250.00000000000003</v>
      </c>
      <c r="F867" s="130">
        <v>0.2</v>
      </c>
      <c r="G867" s="282"/>
      <c r="H867" s="283"/>
      <c r="I867" s="358">
        <v>7.01</v>
      </c>
      <c r="J867" s="284">
        <f>IF(ISNUMBER(I867),ROUND(F867*E867*I867,2),"")</f>
        <v>350.5</v>
      </c>
      <c r="K867" s="283">
        <f>BDI!$E$17</f>
        <v>0.18609999999999999</v>
      </c>
      <c r="L867" s="283"/>
      <c r="M867" s="283"/>
      <c r="N867" s="131">
        <f t="shared" si="14"/>
        <v>8.31</v>
      </c>
      <c r="O867" s="340">
        <f>IF(ISNUMBER(I867),ROUND(F867*N867*E867,2),"")</f>
        <v>415.5</v>
      </c>
      <c r="P867" s="262"/>
      <c r="Q867" s="262"/>
      <c r="R867" s="262"/>
      <c r="S867" s="262"/>
      <c r="T867" s="262"/>
      <c r="U867" s="262"/>
      <c r="V867" s="262"/>
      <c r="W867" s="262"/>
      <c r="X867" s="262"/>
      <c r="Y867" s="262"/>
      <c r="Z867" s="262"/>
      <c r="AA867" s="262"/>
      <c r="AB867" s="262"/>
      <c r="AC867" s="262"/>
      <c r="AD867" s="262"/>
      <c r="AE867" s="262"/>
      <c r="AF867" s="262"/>
      <c r="AG867" s="262"/>
      <c r="AH867" s="262"/>
      <c r="AI867" s="262"/>
      <c r="AJ867" s="262"/>
      <c r="AK867" s="262"/>
      <c r="AL867" s="262"/>
      <c r="AM867" s="262"/>
      <c r="AN867" s="262"/>
      <c r="AO867" s="262"/>
      <c r="AP867" s="262"/>
      <c r="AQ867" s="262"/>
      <c r="AR867" s="262"/>
      <c r="AS867" s="262"/>
      <c r="AT867" s="262"/>
      <c r="AU867" s="262"/>
      <c r="AV867" s="262"/>
      <c r="AW867" s="262"/>
      <c r="AX867" s="262"/>
      <c r="AY867" s="262"/>
      <c r="AZ867" s="262"/>
      <c r="BA867" s="262"/>
      <c r="BB867" s="262"/>
      <c r="BC867" s="262"/>
      <c r="BD867" s="262"/>
      <c r="BE867" s="262"/>
      <c r="BF867" s="262"/>
      <c r="BG867" s="262"/>
      <c r="BH867" s="262"/>
      <c r="BI867" s="262"/>
      <c r="BJ867" s="262"/>
      <c r="BK867" s="262"/>
      <c r="BL867" s="262"/>
      <c r="BM867" s="262"/>
      <c r="BN867" s="262"/>
      <c r="BO867" s="262"/>
      <c r="BP867" s="262"/>
      <c r="BQ867" s="262"/>
      <c r="BR867" s="262"/>
      <c r="BS867" s="262"/>
      <c r="BT867" s="262"/>
      <c r="BU867" s="262"/>
      <c r="BV867" s="262"/>
      <c r="BW867" s="262"/>
      <c r="BX867" s="262"/>
      <c r="BY867" s="262"/>
      <c r="BZ867" s="262"/>
      <c r="CA867" s="262"/>
      <c r="CB867" s="262"/>
      <c r="CC867" s="262"/>
      <c r="CD867" s="262"/>
      <c r="CE867" s="262"/>
      <c r="CF867" s="262"/>
      <c r="CG867" s="262"/>
      <c r="CH867" s="262"/>
      <c r="CI867" s="262"/>
      <c r="CJ867" s="262"/>
      <c r="CK867" s="262"/>
      <c r="CL867" s="262"/>
      <c r="CM867" s="262"/>
      <c r="CN867" s="262"/>
      <c r="CO867" s="262"/>
      <c r="CP867" s="262"/>
      <c r="CQ867" s="262"/>
      <c r="CR867" s="262"/>
      <c r="CS867" s="262"/>
      <c r="CT867" s="262"/>
      <c r="CU867" s="262"/>
      <c r="CV867" s="262"/>
      <c r="CW867" s="262"/>
      <c r="CX867" s="262"/>
      <c r="CY867" s="262"/>
      <c r="CZ867" s="262"/>
      <c r="DA867" s="262"/>
      <c r="DB867" s="262"/>
      <c r="DC867" s="262"/>
      <c r="DD867" s="262"/>
      <c r="DE867" s="262"/>
      <c r="DF867" s="262"/>
      <c r="DG867" s="262"/>
      <c r="DH867" s="262"/>
      <c r="DI867" s="262"/>
      <c r="DJ867" s="262"/>
      <c r="DK867" s="262"/>
      <c r="DL867" s="262"/>
      <c r="DM867" s="262"/>
      <c r="DN867" s="262"/>
      <c r="DO867" s="262"/>
      <c r="DP867" s="262"/>
      <c r="DQ867" s="262"/>
      <c r="DR867" s="262"/>
      <c r="DS867" s="262"/>
      <c r="DT867" s="262"/>
      <c r="DU867" s="262"/>
      <c r="DV867" s="262"/>
      <c r="DW867" s="262"/>
      <c r="DX867" s="262"/>
      <c r="DY867" s="262"/>
      <c r="DZ867" s="262"/>
      <c r="EA867" s="262"/>
      <c r="EB867" s="262"/>
      <c r="EC867" s="262"/>
      <c r="ED867" s="262"/>
      <c r="EE867" s="262"/>
      <c r="EF867" s="262"/>
      <c r="EG867" s="262"/>
      <c r="EH867" s="262"/>
      <c r="EI867" s="262"/>
      <c r="EJ867" s="262"/>
      <c r="EK867" s="262"/>
      <c r="EL867" s="262"/>
      <c r="EM867" s="262"/>
      <c r="EN867" s="262"/>
      <c r="EO867" s="262"/>
      <c r="EP867" s="262"/>
      <c r="EQ867" s="262"/>
      <c r="ER867" s="262"/>
      <c r="ES867" s="262"/>
      <c r="ET867" s="262"/>
      <c r="EU867" s="262"/>
      <c r="EV867" s="262"/>
      <c r="EW867" s="262"/>
      <c r="EX867" s="262"/>
      <c r="EY867" s="262"/>
      <c r="EZ867" s="262"/>
      <c r="FA867" s="262"/>
      <c r="FB867" s="262"/>
      <c r="FC867" s="262"/>
      <c r="FD867" s="262"/>
      <c r="FE867" s="262"/>
      <c r="FF867" s="262"/>
      <c r="FG867" s="262"/>
      <c r="FH867" s="262"/>
      <c r="FI867" s="262"/>
      <c r="FJ867" s="262"/>
      <c r="FK867" s="262"/>
      <c r="FL867" s="262"/>
      <c r="FM867" s="262"/>
      <c r="FN867" s="262"/>
      <c r="FO867" s="262"/>
      <c r="FP867" s="262"/>
      <c r="FQ867" s="262"/>
      <c r="FR867" s="262"/>
      <c r="FS867" s="262"/>
      <c r="FT867" s="262"/>
      <c r="FU867" s="262"/>
      <c r="FV867" s="262"/>
      <c r="FW867" s="262"/>
      <c r="FX867" s="262"/>
      <c r="FY867" s="262"/>
      <c r="FZ867" s="262"/>
      <c r="GA867" s="262"/>
      <c r="GB867" s="262"/>
      <c r="GC867" s="262"/>
      <c r="GD867" s="262"/>
    </row>
    <row r="868" spans="1:186" s="279" customFormat="1" x14ac:dyDescent="0.2">
      <c r="A868" s="339" t="s">
        <v>12763</v>
      </c>
      <c r="B868" s="280" t="s">
        <v>5687</v>
      </c>
      <c r="C868" s="281" t="s">
        <v>5688</v>
      </c>
      <c r="D868" s="130" t="s">
        <v>18</v>
      </c>
      <c r="E868" s="130">
        <v>250.00000000000003</v>
      </c>
      <c r="F868" s="130">
        <v>0.2</v>
      </c>
      <c r="G868" s="282"/>
      <c r="H868" s="283"/>
      <c r="I868" s="358">
        <v>4.95</v>
      </c>
      <c r="J868" s="284">
        <f>IF(ISNUMBER(I868),ROUND(F868*E868*I868,2),"")</f>
        <v>247.5</v>
      </c>
      <c r="K868" s="283">
        <f>BDI!$E$17</f>
        <v>0.18609999999999999</v>
      </c>
      <c r="L868" s="283"/>
      <c r="M868" s="283"/>
      <c r="N868" s="131">
        <f t="shared" si="14"/>
        <v>5.87</v>
      </c>
      <c r="O868" s="340">
        <f>IF(ISNUMBER(I868),ROUND(F868*N868*E868,2),"")</f>
        <v>293.5</v>
      </c>
      <c r="P868" s="262"/>
      <c r="Q868" s="262"/>
      <c r="R868" s="262"/>
      <c r="S868" s="262"/>
      <c r="T868" s="262"/>
      <c r="U868" s="262"/>
      <c r="V868" s="262"/>
      <c r="W868" s="262"/>
      <c r="X868" s="262"/>
      <c r="Y868" s="262"/>
      <c r="Z868" s="262"/>
      <c r="AA868" s="262"/>
      <c r="AB868" s="262"/>
      <c r="AC868" s="262"/>
      <c r="AD868" s="262"/>
      <c r="AE868" s="262"/>
      <c r="AF868" s="262"/>
      <c r="AG868" s="262"/>
      <c r="AH868" s="262"/>
      <c r="AI868" s="262"/>
      <c r="AJ868" s="262"/>
      <c r="AK868" s="262"/>
      <c r="AL868" s="262"/>
      <c r="AM868" s="262"/>
      <c r="AN868" s="262"/>
      <c r="AO868" s="262"/>
      <c r="AP868" s="262"/>
      <c r="AQ868" s="262"/>
      <c r="AR868" s="262"/>
      <c r="AS868" s="262"/>
      <c r="AT868" s="262"/>
      <c r="AU868" s="262"/>
      <c r="AV868" s="262"/>
      <c r="AW868" s="262"/>
      <c r="AX868" s="262"/>
      <c r="AY868" s="262"/>
      <c r="AZ868" s="262"/>
      <c r="BA868" s="262"/>
      <c r="BB868" s="262"/>
      <c r="BC868" s="262"/>
      <c r="BD868" s="262"/>
      <c r="BE868" s="262"/>
      <c r="BF868" s="262"/>
      <c r="BG868" s="262"/>
      <c r="BH868" s="262"/>
      <c r="BI868" s="262"/>
      <c r="BJ868" s="262"/>
      <c r="BK868" s="262"/>
      <c r="BL868" s="262"/>
      <c r="BM868" s="262"/>
      <c r="BN868" s="262"/>
      <c r="BO868" s="262"/>
      <c r="BP868" s="262"/>
      <c r="BQ868" s="262"/>
      <c r="BR868" s="262"/>
      <c r="BS868" s="262"/>
      <c r="BT868" s="262"/>
      <c r="BU868" s="262"/>
      <c r="BV868" s="262"/>
      <c r="BW868" s="262"/>
      <c r="BX868" s="262"/>
      <c r="BY868" s="262"/>
      <c r="BZ868" s="262"/>
      <c r="CA868" s="262"/>
      <c r="CB868" s="262"/>
      <c r="CC868" s="262"/>
      <c r="CD868" s="262"/>
      <c r="CE868" s="262"/>
      <c r="CF868" s="262"/>
      <c r="CG868" s="262"/>
      <c r="CH868" s="262"/>
      <c r="CI868" s="262"/>
      <c r="CJ868" s="262"/>
      <c r="CK868" s="262"/>
      <c r="CL868" s="262"/>
      <c r="CM868" s="262"/>
      <c r="CN868" s="262"/>
      <c r="CO868" s="262"/>
      <c r="CP868" s="262"/>
      <c r="CQ868" s="262"/>
      <c r="CR868" s="262"/>
      <c r="CS868" s="262"/>
      <c r="CT868" s="262"/>
      <c r="CU868" s="262"/>
      <c r="CV868" s="262"/>
      <c r="CW868" s="262"/>
      <c r="CX868" s="262"/>
      <c r="CY868" s="262"/>
      <c r="CZ868" s="262"/>
      <c r="DA868" s="262"/>
      <c r="DB868" s="262"/>
      <c r="DC868" s="262"/>
      <c r="DD868" s="262"/>
      <c r="DE868" s="262"/>
      <c r="DF868" s="262"/>
      <c r="DG868" s="262"/>
      <c r="DH868" s="262"/>
      <c r="DI868" s="262"/>
      <c r="DJ868" s="262"/>
      <c r="DK868" s="262"/>
      <c r="DL868" s="262"/>
      <c r="DM868" s="262"/>
      <c r="DN868" s="262"/>
      <c r="DO868" s="262"/>
      <c r="DP868" s="262"/>
      <c r="DQ868" s="262"/>
      <c r="DR868" s="262"/>
      <c r="DS868" s="262"/>
      <c r="DT868" s="262"/>
      <c r="DU868" s="262"/>
      <c r="DV868" s="262"/>
      <c r="DW868" s="262"/>
      <c r="DX868" s="262"/>
      <c r="DY868" s="262"/>
      <c r="DZ868" s="262"/>
      <c r="EA868" s="262"/>
      <c r="EB868" s="262"/>
      <c r="EC868" s="262"/>
      <c r="ED868" s="262"/>
      <c r="EE868" s="262"/>
      <c r="EF868" s="262"/>
      <c r="EG868" s="262"/>
      <c r="EH868" s="262"/>
      <c r="EI868" s="262"/>
      <c r="EJ868" s="262"/>
      <c r="EK868" s="262"/>
      <c r="EL868" s="262"/>
      <c r="EM868" s="262"/>
      <c r="EN868" s="262"/>
      <c r="EO868" s="262"/>
      <c r="EP868" s="262"/>
      <c r="EQ868" s="262"/>
      <c r="ER868" s="262"/>
      <c r="ES868" s="262"/>
      <c r="ET868" s="262"/>
      <c r="EU868" s="262"/>
      <c r="EV868" s="262"/>
      <c r="EW868" s="262"/>
      <c r="EX868" s="262"/>
      <c r="EY868" s="262"/>
      <c r="EZ868" s="262"/>
      <c r="FA868" s="262"/>
      <c r="FB868" s="262"/>
      <c r="FC868" s="262"/>
      <c r="FD868" s="262"/>
      <c r="FE868" s="262"/>
      <c r="FF868" s="262"/>
      <c r="FG868" s="262"/>
      <c r="FH868" s="262"/>
      <c r="FI868" s="262"/>
      <c r="FJ868" s="262"/>
      <c r="FK868" s="262"/>
      <c r="FL868" s="262"/>
      <c r="FM868" s="262"/>
      <c r="FN868" s="262"/>
      <c r="FO868" s="262"/>
      <c r="FP868" s="262"/>
      <c r="FQ868" s="262"/>
      <c r="FR868" s="262"/>
      <c r="FS868" s="262"/>
      <c r="FT868" s="262"/>
      <c r="FU868" s="262"/>
      <c r="FV868" s="262"/>
      <c r="FW868" s="262"/>
      <c r="FX868" s="262"/>
      <c r="FY868" s="262"/>
      <c r="FZ868" s="262"/>
      <c r="GA868" s="262"/>
      <c r="GB868" s="262"/>
      <c r="GC868" s="262"/>
      <c r="GD868" s="262"/>
    </row>
    <row r="869" spans="1:186" s="279" customFormat="1" x14ac:dyDescent="0.2">
      <c r="A869" s="339" t="s">
        <v>12764</v>
      </c>
      <c r="B869" s="280" t="s">
        <v>5689</v>
      </c>
      <c r="C869" s="281" t="s">
        <v>5690</v>
      </c>
      <c r="D869" s="130" t="s">
        <v>18</v>
      </c>
      <c r="E869" s="130">
        <v>25</v>
      </c>
      <c r="F869" s="130">
        <v>0.2</v>
      </c>
      <c r="G869" s="282"/>
      <c r="H869" s="283"/>
      <c r="I869" s="358">
        <v>52.25</v>
      </c>
      <c r="J869" s="284">
        <f>IF(ISNUMBER(I869),ROUND(F869*E869*I869,2),"")</f>
        <v>261.25</v>
      </c>
      <c r="K869" s="283">
        <f>BDI!$E$17</f>
        <v>0.18609999999999999</v>
      </c>
      <c r="L869" s="283"/>
      <c r="M869" s="283"/>
      <c r="N869" s="131">
        <f t="shared" si="14"/>
        <v>61.97</v>
      </c>
      <c r="O869" s="340">
        <f>IF(ISNUMBER(I869),ROUND(F869*N869*E869,2),"")</f>
        <v>309.85000000000002</v>
      </c>
      <c r="P869" s="262"/>
      <c r="Q869" s="262"/>
      <c r="R869" s="262"/>
      <c r="S869" s="262"/>
      <c r="T869" s="262"/>
      <c r="U869" s="262"/>
      <c r="V869" s="262"/>
      <c r="W869" s="262"/>
      <c r="X869" s="262"/>
      <c r="Y869" s="262"/>
      <c r="Z869" s="262"/>
      <c r="AA869" s="262"/>
      <c r="AB869" s="262"/>
      <c r="AC869" s="262"/>
      <c r="AD869" s="262"/>
      <c r="AE869" s="262"/>
      <c r="AF869" s="262"/>
      <c r="AG869" s="262"/>
      <c r="AH869" s="262"/>
      <c r="AI869" s="262"/>
      <c r="AJ869" s="262"/>
      <c r="AK869" s="262"/>
      <c r="AL869" s="262"/>
      <c r="AM869" s="262"/>
      <c r="AN869" s="262"/>
      <c r="AO869" s="262"/>
      <c r="AP869" s="262"/>
      <c r="AQ869" s="262"/>
      <c r="AR869" s="262"/>
      <c r="AS869" s="262"/>
      <c r="AT869" s="262"/>
      <c r="AU869" s="262"/>
      <c r="AV869" s="262"/>
      <c r="AW869" s="262"/>
      <c r="AX869" s="262"/>
      <c r="AY869" s="262"/>
      <c r="AZ869" s="262"/>
      <c r="BA869" s="262"/>
      <c r="BB869" s="262"/>
      <c r="BC869" s="262"/>
      <c r="BD869" s="262"/>
      <c r="BE869" s="262"/>
      <c r="BF869" s="262"/>
      <c r="BG869" s="262"/>
      <c r="BH869" s="262"/>
      <c r="BI869" s="262"/>
      <c r="BJ869" s="262"/>
      <c r="BK869" s="262"/>
      <c r="BL869" s="262"/>
      <c r="BM869" s="262"/>
      <c r="BN869" s="262"/>
      <c r="BO869" s="262"/>
      <c r="BP869" s="262"/>
      <c r="BQ869" s="262"/>
      <c r="BR869" s="262"/>
      <c r="BS869" s="262"/>
      <c r="BT869" s="262"/>
      <c r="BU869" s="262"/>
      <c r="BV869" s="262"/>
      <c r="BW869" s="262"/>
      <c r="BX869" s="262"/>
      <c r="BY869" s="262"/>
      <c r="BZ869" s="262"/>
      <c r="CA869" s="262"/>
      <c r="CB869" s="262"/>
      <c r="CC869" s="262"/>
      <c r="CD869" s="262"/>
      <c r="CE869" s="262"/>
      <c r="CF869" s="262"/>
      <c r="CG869" s="262"/>
      <c r="CH869" s="262"/>
      <c r="CI869" s="262"/>
      <c r="CJ869" s="262"/>
      <c r="CK869" s="262"/>
      <c r="CL869" s="262"/>
      <c r="CM869" s="262"/>
      <c r="CN869" s="262"/>
      <c r="CO869" s="262"/>
      <c r="CP869" s="262"/>
      <c r="CQ869" s="262"/>
      <c r="CR869" s="262"/>
      <c r="CS869" s="262"/>
      <c r="CT869" s="262"/>
      <c r="CU869" s="262"/>
      <c r="CV869" s="262"/>
      <c r="CW869" s="262"/>
      <c r="CX869" s="262"/>
      <c r="CY869" s="262"/>
      <c r="CZ869" s="262"/>
      <c r="DA869" s="262"/>
      <c r="DB869" s="262"/>
      <c r="DC869" s="262"/>
      <c r="DD869" s="262"/>
      <c r="DE869" s="262"/>
      <c r="DF869" s="262"/>
      <c r="DG869" s="262"/>
      <c r="DH869" s="262"/>
      <c r="DI869" s="262"/>
      <c r="DJ869" s="262"/>
      <c r="DK869" s="262"/>
      <c r="DL869" s="262"/>
      <c r="DM869" s="262"/>
      <c r="DN869" s="262"/>
      <c r="DO869" s="262"/>
      <c r="DP869" s="262"/>
      <c r="DQ869" s="262"/>
      <c r="DR869" s="262"/>
      <c r="DS869" s="262"/>
      <c r="DT869" s="262"/>
      <c r="DU869" s="262"/>
      <c r="DV869" s="262"/>
      <c r="DW869" s="262"/>
      <c r="DX869" s="262"/>
      <c r="DY869" s="262"/>
      <c r="DZ869" s="262"/>
      <c r="EA869" s="262"/>
      <c r="EB869" s="262"/>
      <c r="EC869" s="262"/>
      <c r="ED869" s="262"/>
      <c r="EE869" s="262"/>
      <c r="EF869" s="262"/>
      <c r="EG869" s="262"/>
      <c r="EH869" s="262"/>
      <c r="EI869" s="262"/>
      <c r="EJ869" s="262"/>
      <c r="EK869" s="262"/>
      <c r="EL869" s="262"/>
      <c r="EM869" s="262"/>
      <c r="EN869" s="262"/>
      <c r="EO869" s="262"/>
      <c r="EP869" s="262"/>
      <c r="EQ869" s="262"/>
      <c r="ER869" s="262"/>
      <c r="ES869" s="262"/>
      <c r="ET869" s="262"/>
      <c r="EU869" s="262"/>
      <c r="EV869" s="262"/>
      <c r="EW869" s="262"/>
      <c r="EX869" s="262"/>
      <c r="EY869" s="262"/>
      <c r="EZ869" s="262"/>
      <c r="FA869" s="262"/>
      <c r="FB869" s="262"/>
      <c r="FC869" s="262"/>
      <c r="FD869" s="262"/>
      <c r="FE869" s="262"/>
      <c r="FF869" s="262"/>
      <c r="FG869" s="262"/>
      <c r="FH869" s="262"/>
      <c r="FI869" s="262"/>
      <c r="FJ869" s="262"/>
      <c r="FK869" s="262"/>
      <c r="FL869" s="262"/>
      <c r="FM869" s="262"/>
      <c r="FN869" s="262"/>
      <c r="FO869" s="262"/>
      <c r="FP869" s="262"/>
      <c r="FQ869" s="262"/>
      <c r="FR869" s="262"/>
      <c r="FS869" s="262"/>
      <c r="FT869" s="262"/>
      <c r="FU869" s="262"/>
      <c r="FV869" s="262"/>
      <c r="FW869" s="262"/>
      <c r="FX869" s="262"/>
      <c r="FY869" s="262"/>
      <c r="FZ869" s="262"/>
      <c r="GA869" s="262"/>
      <c r="GB869" s="262"/>
      <c r="GC869" s="262"/>
      <c r="GD869" s="262"/>
    </row>
    <row r="870" spans="1:186" s="279" customFormat="1" x14ac:dyDescent="0.2">
      <c r="A870" s="339" t="s">
        <v>12765</v>
      </c>
      <c r="B870" s="280" t="s">
        <v>5691</v>
      </c>
      <c r="C870" s="281" t="s">
        <v>5692</v>
      </c>
      <c r="D870" s="130" t="s">
        <v>18</v>
      </c>
      <c r="E870" s="130">
        <v>25</v>
      </c>
      <c r="F870" s="130">
        <v>0.2</v>
      </c>
      <c r="G870" s="282"/>
      <c r="H870" s="283"/>
      <c r="I870" s="358">
        <v>57.62</v>
      </c>
      <c r="J870" s="284">
        <f>IF(ISNUMBER(I870),ROUND(F870*E870*I870,2),"")</f>
        <v>288.10000000000002</v>
      </c>
      <c r="K870" s="283">
        <f>BDI!$E$17</f>
        <v>0.18609999999999999</v>
      </c>
      <c r="L870" s="283"/>
      <c r="M870" s="283"/>
      <c r="N870" s="131">
        <f t="shared" si="14"/>
        <v>68.34</v>
      </c>
      <c r="O870" s="340">
        <f>IF(ISNUMBER(I870),ROUND(F870*N870*E870,2),"")</f>
        <v>341.7</v>
      </c>
      <c r="P870" s="262"/>
      <c r="Q870" s="262"/>
      <c r="R870" s="262"/>
      <c r="S870" s="262"/>
      <c r="T870" s="262"/>
      <c r="U870" s="262"/>
      <c r="V870" s="262"/>
      <c r="W870" s="262"/>
      <c r="X870" s="262"/>
      <c r="Y870" s="262"/>
      <c r="Z870" s="262"/>
      <c r="AA870" s="262"/>
      <c r="AB870" s="262"/>
      <c r="AC870" s="262"/>
      <c r="AD870" s="262"/>
      <c r="AE870" s="262"/>
      <c r="AF870" s="262"/>
      <c r="AG870" s="262"/>
      <c r="AH870" s="262"/>
      <c r="AI870" s="262"/>
      <c r="AJ870" s="262"/>
      <c r="AK870" s="262"/>
      <c r="AL870" s="262"/>
      <c r="AM870" s="262"/>
      <c r="AN870" s="262"/>
      <c r="AO870" s="262"/>
      <c r="AP870" s="262"/>
      <c r="AQ870" s="262"/>
      <c r="AR870" s="262"/>
      <c r="AS870" s="262"/>
      <c r="AT870" s="262"/>
      <c r="AU870" s="262"/>
      <c r="AV870" s="262"/>
      <c r="AW870" s="262"/>
      <c r="AX870" s="262"/>
      <c r="AY870" s="262"/>
      <c r="AZ870" s="262"/>
      <c r="BA870" s="262"/>
      <c r="BB870" s="262"/>
      <c r="BC870" s="262"/>
      <c r="BD870" s="262"/>
      <c r="BE870" s="262"/>
      <c r="BF870" s="262"/>
      <c r="BG870" s="262"/>
      <c r="BH870" s="262"/>
      <c r="BI870" s="262"/>
      <c r="BJ870" s="262"/>
      <c r="BK870" s="262"/>
      <c r="BL870" s="262"/>
      <c r="BM870" s="262"/>
      <c r="BN870" s="262"/>
      <c r="BO870" s="262"/>
      <c r="BP870" s="262"/>
      <c r="BQ870" s="262"/>
      <c r="BR870" s="262"/>
      <c r="BS870" s="262"/>
      <c r="BT870" s="262"/>
      <c r="BU870" s="262"/>
      <c r="BV870" s="262"/>
      <c r="BW870" s="262"/>
      <c r="BX870" s="262"/>
      <c r="BY870" s="262"/>
      <c r="BZ870" s="262"/>
      <c r="CA870" s="262"/>
      <c r="CB870" s="262"/>
      <c r="CC870" s="262"/>
      <c r="CD870" s="262"/>
      <c r="CE870" s="262"/>
      <c r="CF870" s="262"/>
      <c r="CG870" s="262"/>
      <c r="CH870" s="262"/>
      <c r="CI870" s="262"/>
      <c r="CJ870" s="262"/>
      <c r="CK870" s="262"/>
      <c r="CL870" s="262"/>
      <c r="CM870" s="262"/>
      <c r="CN870" s="262"/>
      <c r="CO870" s="262"/>
      <c r="CP870" s="262"/>
      <c r="CQ870" s="262"/>
      <c r="CR870" s="262"/>
      <c r="CS870" s="262"/>
      <c r="CT870" s="262"/>
      <c r="CU870" s="262"/>
      <c r="CV870" s="262"/>
      <c r="CW870" s="262"/>
      <c r="CX870" s="262"/>
      <c r="CY870" s="262"/>
      <c r="CZ870" s="262"/>
      <c r="DA870" s="262"/>
      <c r="DB870" s="262"/>
      <c r="DC870" s="262"/>
      <c r="DD870" s="262"/>
      <c r="DE870" s="262"/>
      <c r="DF870" s="262"/>
      <c r="DG870" s="262"/>
      <c r="DH870" s="262"/>
      <c r="DI870" s="262"/>
      <c r="DJ870" s="262"/>
      <c r="DK870" s="262"/>
      <c r="DL870" s="262"/>
      <c r="DM870" s="262"/>
      <c r="DN870" s="262"/>
      <c r="DO870" s="262"/>
      <c r="DP870" s="262"/>
      <c r="DQ870" s="262"/>
      <c r="DR870" s="262"/>
      <c r="DS870" s="262"/>
      <c r="DT870" s="262"/>
      <c r="DU870" s="262"/>
      <c r="DV870" s="262"/>
      <c r="DW870" s="262"/>
      <c r="DX870" s="262"/>
      <c r="DY870" s="262"/>
      <c r="DZ870" s="262"/>
      <c r="EA870" s="262"/>
      <c r="EB870" s="262"/>
      <c r="EC870" s="262"/>
      <c r="ED870" s="262"/>
      <c r="EE870" s="262"/>
      <c r="EF870" s="262"/>
      <c r="EG870" s="262"/>
      <c r="EH870" s="262"/>
      <c r="EI870" s="262"/>
      <c r="EJ870" s="262"/>
      <c r="EK870" s="262"/>
      <c r="EL870" s="262"/>
      <c r="EM870" s="262"/>
      <c r="EN870" s="262"/>
      <c r="EO870" s="262"/>
      <c r="EP870" s="262"/>
      <c r="EQ870" s="262"/>
      <c r="ER870" s="262"/>
      <c r="ES870" s="262"/>
      <c r="ET870" s="262"/>
      <c r="EU870" s="262"/>
      <c r="EV870" s="262"/>
      <c r="EW870" s="262"/>
      <c r="EX870" s="262"/>
      <c r="EY870" s="262"/>
      <c r="EZ870" s="262"/>
      <c r="FA870" s="262"/>
      <c r="FB870" s="262"/>
      <c r="FC870" s="262"/>
      <c r="FD870" s="262"/>
      <c r="FE870" s="262"/>
      <c r="FF870" s="262"/>
      <c r="FG870" s="262"/>
      <c r="FH870" s="262"/>
      <c r="FI870" s="262"/>
      <c r="FJ870" s="262"/>
      <c r="FK870" s="262"/>
      <c r="FL870" s="262"/>
      <c r="FM870" s="262"/>
      <c r="FN870" s="262"/>
      <c r="FO870" s="262"/>
      <c r="FP870" s="262"/>
      <c r="FQ870" s="262"/>
      <c r="FR870" s="262"/>
      <c r="FS870" s="262"/>
      <c r="FT870" s="262"/>
      <c r="FU870" s="262"/>
      <c r="FV870" s="262"/>
      <c r="FW870" s="262"/>
      <c r="FX870" s="262"/>
      <c r="FY870" s="262"/>
      <c r="FZ870" s="262"/>
      <c r="GA870" s="262"/>
      <c r="GB870" s="262"/>
      <c r="GC870" s="262"/>
      <c r="GD870" s="262"/>
    </row>
    <row r="871" spans="1:186" s="279" customFormat="1" x14ac:dyDescent="0.2">
      <c r="A871" s="339" t="s">
        <v>12766</v>
      </c>
      <c r="B871" s="280" t="s">
        <v>5693</v>
      </c>
      <c r="C871" s="281" t="s">
        <v>5694</v>
      </c>
      <c r="D871" s="130" t="s">
        <v>18</v>
      </c>
      <c r="E871" s="130">
        <v>25</v>
      </c>
      <c r="F871" s="130">
        <v>0.2</v>
      </c>
      <c r="G871" s="282"/>
      <c r="H871" s="283"/>
      <c r="I871" s="358">
        <v>41.56</v>
      </c>
      <c r="J871" s="284">
        <f>IF(ISNUMBER(I871),ROUND(F871*E871*I871,2),"")</f>
        <v>207.8</v>
      </c>
      <c r="K871" s="283">
        <f>BDI!$E$17</f>
        <v>0.18609999999999999</v>
      </c>
      <c r="L871" s="283"/>
      <c r="M871" s="283"/>
      <c r="N871" s="131">
        <f t="shared" si="14"/>
        <v>49.29</v>
      </c>
      <c r="O871" s="340">
        <f>IF(ISNUMBER(I871),ROUND(F871*N871*E871,2),"")</f>
        <v>246.45</v>
      </c>
      <c r="P871" s="262"/>
      <c r="Q871" s="262"/>
      <c r="R871" s="262"/>
      <c r="S871" s="262"/>
      <c r="T871" s="262"/>
      <c r="U871" s="262"/>
      <c r="V871" s="262"/>
      <c r="W871" s="262"/>
      <c r="X871" s="262"/>
      <c r="Y871" s="262"/>
      <c r="Z871" s="262"/>
      <c r="AA871" s="262"/>
      <c r="AB871" s="262"/>
      <c r="AC871" s="262"/>
      <c r="AD871" s="262"/>
      <c r="AE871" s="262"/>
      <c r="AF871" s="262"/>
      <c r="AG871" s="262"/>
      <c r="AH871" s="262"/>
      <c r="AI871" s="262"/>
      <c r="AJ871" s="262"/>
      <c r="AK871" s="262"/>
      <c r="AL871" s="262"/>
      <c r="AM871" s="262"/>
      <c r="AN871" s="262"/>
      <c r="AO871" s="262"/>
      <c r="AP871" s="262"/>
      <c r="AQ871" s="262"/>
      <c r="AR871" s="262"/>
      <c r="AS871" s="262"/>
      <c r="AT871" s="262"/>
      <c r="AU871" s="262"/>
      <c r="AV871" s="262"/>
      <c r="AW871" s="262"/>
      <c r="AX871" s="262"/>
      <c r="AY871" s="262"/>
      <c r="AZ871" s="262"/>
      <c r="BA871" s="262"/>
      <c r="BB871" s="262"/>
      <c r="BC871" s="262"/>
      <c r="BD871" s="262"/>
      <c r="BE871" s="262"/>
      <c r="BF871" s="262"/>
      <c r="BG871" s="262"/>
      <c r="BH871" s="262"/>
      <c r="BI871" s="262"/>
      <c r="BJ871" s="262"/>
      <c r="BK871" s="262"/>
      <c r="BL871" s="262"/>
      <c r="BM871" s="262"/>
      <c r="BN871" s="262"/>
      <c r="BO871" s="262"/>
      <c r="BP871" s="262"/>
      <c r="BQ871" s="262"/>
      <c r="BR871" s="262"/>
      <c r="BS871" s="262"/>
      <c r="BT871" s="262"/>
      <c r="BU871" s="262"/>
      <c r="BV871" s="262"/>
      <c r="BW871" s="262"/>
      <c r="BX871" s="262"/>
      <c r="BY871" s="262"/>
      <c r="BZ871" s="262"/>
      <c r="CA871" s="262"/>
      <c r="CB871" s="262"/>
      <c r="CC871" s="262"/>
      <c r="CD871" s="262"/>
      <c r="CE871" s="262"/>
      <c r="CF871" s="262"/>
      <c r="CG871" s="262"/>
      <c r="CH871" s="262"/>
      <c r="CI871" s="262"/>
      <c r="CJ871" s="262"/>
      <c r="CK871" s="262"/>
      <c r="CL871" s="262"/>
      <c r="CM871" s="262"/>
      <c r="CN871" s="262"/>
      <c r="CO871" s="262"/>
      <c r="CP871" s="262"/>
      <c r="CQ871" s="262"/>
      <c r="CR871" s="262"/>
      <c r="CS871" s="262"/>
      <c r="CT871" s="262"/>
      <c r="CU871" s="262"/>
      <c r="CV871" s="262"/>
      <c r="CW871" s="262"/>
      <c r="CX871" s="262"/>
      <c r="CY871" s="262"/>
      <c r="CZ871" s="262"/>
      <c r="DA871" s="262"/>
      <c r="DB871" s="262"/>
      <c r="DC871" s="262"/>
      <c r="DD871" s="262"/>
      <c r="DE871" s="262"/>
      <c r="DF871" s="262"/>
      <c r="DG871" s="262"/>
      <c r="DH871" s="262"/>
      <c r="DI871" s="262"/>
      <c r="DJ871" s="262"/>
      <c r="DK871" s="262"/>
      <c r="DL871" s="262"/>
      <c r="DM871" s="262"/>
      <c r="DN871" s="262"/>
      <c r="DO871" s="262"/>
      <c r="DP871" s="262"/>
      <c r="DQ871" s="262"/>
      <c r="DR871" s="262"/>
      <c r="DS871" s="262"/>
      <c r="DT871" s="262"/>
      <c r="DU871" s="262"/>
      <c r="DV871" s="262"/>
      <c r="DW871" s="262"/>
      <c r="DX871" s="262"/>
      <c r="DY871" s="262"/>
      <c r="DZ871" s="262"/>
      <c r="EA871" s="262"/>
      <c r="EB871" s="262"/>
      <c r="EC871" s="262"/>
      <c r="ED871" s="262"/>
      <c r="EE871" s="262"/>
      <c r="EF871" s="262"/>
      <c r="EG871" s="262"/>
      <c r="EH871" s="262"/>
      <c r="EI871" s="262"/>
      <c r="EJ871" s="262"/>
      <c r="EK871" s="262"/>
      <c r="EL871" s="262"/>
      <c r="EM871" s="262"/>
      <c r="EN871" s="262"/>
      <c r="EO871" s="262"/>
      <c r="EP871" s="262"/>
      <c r="EQ871" s="262"/>
      <c r="ER871" s="262"/>
      <c r="ES871" s="262"/>
      <c r="ET871" s="262"/>
      <c r="EU871" s="262"/>
      <c r="EV871" s="262"/>
      <c r="EW871" s="262"/>
      <c r="EX871" s="262"/>
      <c r="EY871" s="262"/>
      <c r="EZ871" s="262"/>
      <c r="FA871" s="262"/>
      <c r="FB871" s="262"/>
      <c r="FC871" s="262"/>
      <c r="FD871" s="262"/>
      <c r="FE871" s="262"/>
      <c r="FF871" s="262"/>
      <c r="FG871" s="262"/>
      <c r="FH871" s="262"/>
      <c r="FI871" s="262"/>
      <c r="FJ871" s="262"/>
      <c r="FK871" s="262"/>
      <c r="FL871" s="262"/>
      <c r="FM871" s="262"/>
      <c r="FN871" s="262"/>
      <c r="FO871" s="262"/>
      <c r="FP871" s="262"/>
      <c r="FQ871" s="262"/>
      <c r="FR871" s="262"/>
      <c r="FS871" s="262"/>
      <c r="FT871" s="262"/>
      <c r="FU871" s="262"/>
      <c r="FV871" s="262"/>
      <c r="FW871" s="262"/>
      <c r="FX871" s="262"/>
      <c r="FY871" s="262"/>
      <c r="FZ871" s="262"/>
      <c r="GA871" s="262"/>
      <c r="GB871" s="262"/>
      <c r="GC871" s="262"/>
      <c r="GD871" s="262"/>
    </row>
    <row r="872" spans="1:186" s="279" customFormat="1" x14ac:dyDescent="0.2">
      <c r="A872" s="339" t="s">
        <v>12767</v>
      </c>
      <c r="B872" s="280" t="s">
        <v>5695</v>
      </c>
      <c r="C872" s="281" t="s">
        <v>5696</v>
      </c>
      <c r="D872" s="130" t="s">
        <v>18</v>
      </c>
      <c r="E872" s="130">
        <v>250.00000000000003</v>
      </c>
      <c r="F872" s="130">
        <v>0.2</v>
      </c>
      <c r="G872" s="282"/>
      <c r="H872" s="283"/>
      <c r="I872" s="358">
        <v>7.63</v>
      </c>
      <c r="J872" s="284">
        <f>IF(ISNUMBER(I872),ROUND(F872*E872*I872,2),"")</f>
        <v>381.5</v>
      </c>
      <c r="K872" s="283">
        <f>BDI!$E$17</f>
        <v>0.18609999999999999</v>
      </c>
      <c r="L872" s="283"/>
      <c r="M872" s="283"/>
      <c r="N872" s="131">
        <f t="shared" si="14"/>
        <v>9.0500000000000007</v>
      </c>
      <c r="O872" s="340">
        <f>IF(ISNUMBER(I872),ROUND(F872*N872*E872,2),"")</f>
        <v>452.5</v>
      </c>
      <c r="P872" s="262"/>
      <c r="Q872" s="262"/>
      <c r="R872" s="262"/>
      <c r="S872" s="262"/>
      <c r="T872" s="262"/>
      <c r="U872" s="262"/>
      <c r="V872" s="262"/>
      <c r="W872" s="262"/>
      <c r="X872" s="262"/>
      <c r="Y872" s="262"/>
      <c r="Z872" s="262"/>
      <c r="AA872" s="262"/>
      <c r="AB872" s="262"/>
      <c r="AC872" s="262"/>
      <c r="AD872" s="262"/>
      <c r="AE872" s="262"/>
      <c r="AF872" s="262"/>
      <c r="AG872" s="262"/>
      <c r="AH872" s="262"/>
      <c r="AI872" s="262"/>
      <c r="AJ872" s="262"/>
      <c r="AK872" s="262"/>
      <c r="AL872" s="262"/>
      <c r="AM872" s="262"/>
      <c r="AN872" s="262"/>
      <c r="AO872" s="262"/>
      <c r="AP872" s="262"/>
      <c r="AQ872" s="262"/>
      <c r="AR872" s="262"/>
      <c r="AS872" s="262"/>
      <c r="AT872" s="262"/>
      <c r="AU872" s="262"/>
      <c r="AV872" s="262"/>
      <c r="AW872" s="262"/>
      <c r="AX872" s="262"/>
      <c r="AY872" s="262"/>
      <c r="AZ872" s="262"/>
      <c r="BA872" s="262"/>
      <c r="BB872" s="262"/>
      <c r="BC872" s="262"/>
      <c r="BD872" s="262"/>
      <c r="BE872" s="262"/>
      <c r="BF872" s="262"/>
      <c r="BG872" s="262"/>
      <c r="BH872" s="262"/>
      <c r="BI872" s="262"/>
      <c r="BJ872" s="262"/>
      <c r="BK872" s="262"/>
      <c r="BL872" s="262"/>
      <c r="BM872" s="262"/>
      <c r="BN872" s="262"/>
      <c r="BO872" s="262"/>
      <c r="BP872" s="262"/>
      <c r="BQ872" s="262"/>
      <c r="BR872" s="262"/>
      <c r="BS872" s="262"/>
      <c r="BT872" s="262"/>
      <c r="BU872" s="262"/>
      <c r="BV872" s="262"/>
      <c r="BW872" s="262"/>
      <c r="BX872" s="262"/>
      <c r="BY872" s="262"/>
      <c r="BZ872" s="262"/>
      <c r="CA872" s="262"/>
      <c r="CB872" s="262"/>
      <c r="CC872" s="262"/>
      <c r="CD872" s="262"/>
      <c r="CE872" s="262"/>
      <c r="CF872" s="262"/>
      <c r="CG872" s="262"/>
      <c r="CH872" s="262"/>
      <c r="CI872" s="262"/>
      <c r="CJ872" s="262"/>
      <c r="CK872" s="262"/>
      <c r="CL872" s="262"/>
      <c r="CM872" s="262"/>
      <c r="CN872" s="262"/>
      <c r="CO872" s="262"/>
      <c r="CP872" s="262"/>
      <c r="CQ872" s="262"/>
      <c r="CR872" s="262"/>
      <c r="CS872" s="262"/>
      <c r="CT872" s="262"/>
      <c r="CU872" s="262"/>
      <c r="CV872" s="262"/>
      <c r="CW872" s="262"/>
      <c r="CX872" s="262"/>
      <c r="CY872" s="262"/>
      <c r="CZ872" s="262"/>
      <c r="DA872" s="262"/>
      <c r="DB872" s="262"/>
      <c r="DC872" s="262"/>
      <c r="DD872" s="262"/>
      <c r="DE872" s="262"/>
      <c r="DF872" s="262"/>
      <c r="DG872" s="262"/>
      <c r="DH872" s="262"/>
      <c r="DI872" s="262"/>
      <c r="DJ872" s="262"/>
      <c r="DK872" s="262"/>
      <c r="DL872" s="262"/>
      <c r="DM872" s="262"/>
      <c r="DN872" s="262"/>
      <c r="DO872" s="262"/>
      <c r="DP872" s="262"/>
      <c r="DQ872" s="262"/>
      <c r="DR872" s="262"/>
      <c r="DS872" s="262"/>
      <c r="DT872" s="262"/>
      <c r="DU872" s="262"/>
      <c r="DV872" s="262"/>
      <c r="DW872" s="262"/>
      <c r="DX872" s="262"/>
      <c r="DY872" s="262"/>
      <c r="DZ872" s="262"/>
      <c r="EA872" s="262"/>
      <c r="EB872" s="262"/>
      <c r="EC872" s="262"/>
      <c r="ED872" s="262"/>
      <c r="EE872" s="262"/>
      <c r="EF872" s="262"/>
      <c r="EG872" s="262"/>
      <c r="EH872" s="262"/>
      <c r="EI872" s="262"/>
      <c r="EJ872" s="262"/>
      <c r="EK872" s="262"/>
      <c r="EL872" s="262"/>
      <c r="EM872" s="262"/>
      <c r="EN872" s="262"/>
      <c r="EO872" s="262"/>
      <c r="EP872" s="262"/>
      <c r="EQ872" s="262"/>
      <c r="ER872" s="262"/>
      <c r="ES872" s="262"/>
      <c r="ET872" s="262"/>
      <c r="EU872" s="262"/>
      <c r="EV872" s="262"/>
      <c r="EW872" s="262"/>
      <c r="EX872" s="262"/>
      <c r="EY872" s="262"/>
      <c r="EZ872" s="262"/>
      <c r="FA872" s="262"/>
      <c r="FB872" s="262"/>
      <c r="FC872" s="262"/>
      <c r="FD872" s="262"/>
      <c r="FE872" s="262"/>
      <c r="FF872" s="262"/>
      <c r="FG872" s="262"/>
      <c r="FH872" s="262"/>
      <c r="FI872" s="262"/>
      <c r="FJ872" s="262"/>
      <c r="FK872" s="262"/>
      <c r="FL872" s="262"/>
      <c r="FM872" s="262"/>
      <c r="FN872" s="262"/>
      <c r="FO872" s="262"/>
      <c r="FP872" s="262"/>
      <c r="FQ872" s="262"/>
      <c r="FR872" s="262"/>
      <c r="FS872" s="262"/>
      <c r="FT872" s="262"/>
      <c r="FU872" s="262"/>
      <c r="FV872" s="262"/>
      <c r="FW872" s="262"/>
      <c r="FX872" s="262"/>
      <c r="FY872" s="262"/>
      <c r="FZ872" s="262"/>
      <c r="GA872" s="262"/>
      <c r="GB872" s="262"/>
      <c r="GC872" s="262"/>
      <c r="GD872" s="262"/>
    </row>
    <row r="873" spans="1:186" s="279" customFormat="1" x14ac:dyDescent="0.2">
      <c r="A873" s="339" t="s">
        <v>12768</v>
      </c>
      <c r="B873" s="280" t="s">
        <v>5697</v>
      </c>
      <c r="C873" s="281" t="s">
        <v>5698</v>
      </c>
      <c r="D873" s="130" t="s">
        <v>18</v>
      </c>
      <c r="E873" s="130">
        <v>250.00000000000003</v>
      </c>
      <c r="F873" s="130">
        <v>0.2</v>
      </c>
      <c r="G873" s="282"/>
      <c r="H873" s="283"/>
      <c r="I873" s="358">
        <v>7.28</v>
      </c>
      <c r="J873" s="284">
        <f>IF(ISNUMBER(I873),ROUND(F873*E873*I873,2),"")</f>
        <v>364</v>
      </c>
      <c r="K873" s="283">
        <f>BDI!$E$17</f>
        <v>0.18609999999999999</v>
      </c>
      <c r="L873" s="283"/>
      <c r="M873" s="283"/>
      <c r="N873" s="131">
        <f t="shared" si="14"/>
        <v>8.6300000000000008</v>
      </c>
      <c r="O873" s="340">
        <f>IF(ISNUMBER(I873),ROUND(F873*N873*E873,2),"")</f>
        <v>431.5</v>
      </c>
      <c r="P873" s="262"/>
      <c r="Q873" s="262"/>
      <c r="R873" s="262"/>
      <c r="S873" s="262"/>
      <c r="T873" s="262"/>
      <c r="U873" s="262"/>
      <c r="V873" s="262"/>
      <c r="W873" s="262"/>
      <c r="X873" s="262"/>
      <c r="Y873" s="262"/>
      <c r="Z873" s="262"/>
      <c r="AA873" s="262"/>
      <c r="AB873" s="262"/>
      <c r="AC873" s="262"/>
      <c r="AD873" s="262"/>
      <c r="AE873" s="262"/>
      <c r="AF873" s="262"/>
      <c r="AG873" s="262"/>
      <c r="AH873" s="262"/>
      <c r="AI873" s="262"/>
      <c r="AJ873" s="262"/>
      <c r="AK873" s="262"/>
      <c r="AL873" s="262"/>
      <c r="AM873" s="262"/>
      <c r="AN873" s="262"/>
      <c r="AO873" s="262"/>
      <c r="AP873" s="262"/>
      <c r="AQ873" s="262"/>
      <c r="AR873" s="262"/>
      <c r="AS873" s="262"/>
      <c r="AT873" s="262"/>
      <c r="AU873" s="262"/>
      <c r="AV873" s="262"/>
      <c r="AW873" s="262"/>
      <c r="AX873" s="262"/>
      <c r="AY873" s="262"/>
      <c r="AZ873" s="262"/>
      <c r="BA873" s="262"/>
      <c r="BB873" s="262"/>
      <c r="BC873" s="262"/>
      <c r="BD873" s="262"/>
      <c r="BE873" s="262"/>
      <c r="BF873" s="262"/>
      <c r="BG873" s="262"/>
      <c r="BH873" s="262"/>
      <c r="BI873" s="262"/>
      <c r="BJ873" s="262"/>
      <c r="BK873" s="262"/>
      <c r="BL873" s="262"/>
      <c r="BM873" s="262"/>
      <c r="BN873" s="262"/>
      <c r="BO873" s="262"/>
      <c r="BP873" s="262"/>
      <c r="BQ873" s="262"/>
      <c r="BR873" s="262"/>
      <c r="BS873" s="262"/>
      <c r="BT873" s="262"/>
      <c r="BU873" s="262"/>
      <c r="BV873" s="262"/>
      <c r="BW873" s="262"/>
      <c r="BX873" s="262"/>
      <c r="BY873" s="262"/>
      <c r="BZ873" s="262"/>
      <c r="CA873" s="262"/>
      <c r="CB873" s="262"/>
      <c r="CC873" s="262"/>
      <c r="CD873" s="262"/>
      <c r="CE873" s="262"/>
      <c r="CF873" s="262"/>
      <c r="CG873" s="262"/>
      <c r="CH873" s="262"/>
      <c r="CI873" s="262"/>
      <c r="CJ873" s="262"/>
      <c r="CK873" s="262"/>
      <c r="CL873" s="262"/>
      <c r="CM873" s="262"/>
      <c r="CN873" s="262"/>
      <c r="CO873" s="262"/>
      <c r="CP873" s="262"/>
      <c r="CQ873" s="262"/>
      <c r="CR873" s="262"/>
      <c r="CS873" s="262"/>
      <c r="CT873" s="262"/>
      <c r="CU873" s="262"/>
      <c r="CV873" s="262"/>
      <c r="CW873" s="262"/>
      <c r="CX873" s="262"/>
      <c r="CY873" s="262"/>
      <c r="CZ873" s="262"/>
      <c r="DA873" s="262"/>
      <c r="DB873" s="262"/>
      <c r="DC873" s="262"/>
      <c r="DD873" s="262"/>
      <c r="DE873" s="262"/>
      <c r="DF873" s="262"/>
      <c r="DG873" s="262"/>
      <c r="DH873" s="262"/>
      <c r="DI873" s="262"/>
      <c r="DJ873" s="262"/>
      <c r="DK873" s="262"/>
      <c r="DL873" s="262"/>
      <c r="DM873" s="262"/>
      <c r="DN873" s="262"/>
      <c r="DO873" s="262"/>
      <c r="DP873" s="262"/>
      <c r="DQ873" s="262"/>
      <c r="DR873" s="262"/>
      <c r="DS873" s="262"/>
      <c r="DT873" s="262"/>
      <c r="DU873" s="262"/>
      <c r="DV873" s="262"/>
      <c r="DW873" s="262"/>
      <c r="DX873" s="262"/>
      <c r="DY873" s="262"/>
      <c r="DZ873" s="262"/>
      <c r="EA873" s="262"/>
      <c r="EB873" s="262"/>
      <c r="EC873" s="262"/>
      <c r="ED873" s="262"/>
      <c r="EE873" s="262"/>
      <c r="EF873" s="262"/>
      <c r="EG873" s="262"/>
      <c r="EH873" s="262"/>
      <c r="EI873" s="262"/>
      <c r="EJ873" s="262"/>
      <c r="EK873" s="262"/>
      <c r="EL873" s="262"/>
      <c r="EM873" s="262"/>
      <c r="EN873" s="262"/>
      <c r="EO873" s="262"/>
      <c r="EP873" s="262"/>
      <c r="EQ873" s="262"/>
      <c r="ER873" s="262"/>
      <c r="ES873" s="262"/>
      <c r="ET873" s="262"/>
      <c r="EU873" s="262"/>
      <c r="EV873" s="262"/>
      <c r="EW873" s="262"/>
      <c r="EX873" s="262"/>
      <c r="EY873" s="262"/>
      <c r="EZ873" s="262"/>
      <c r="FA873" s="262"/>
      <c r="FB873" s="262"/>
      <c r="FC873" s="262"/>
      <c r="FD873" s="262"/>
      <c r="FE873" s="262"/>
      <c r="FF873" s="262"/>
      <c r="FG873" s="262"/>
      <c r="FH873" s="262"/>
      <c r="FI873" s="262"/>
      <c r="FJ873" s="262"/>
      <c r="FK873" s="262"/>
      <c r="FL873" s="262"/>
      <c r="FM873" s="262"/>
      <c r="FN873" s="262"/>
      <c r="FO873" s="262"/>
      <c r="FP873" s="262"/>
      <c r="FQ873" s="262"/>
      <c r="FR873" s="262"/>
      <c r="FS873" s="262"/>
      <c r="FT873" s="262"/>
      <c r="FU873" s="262"/>
      <c r="FV873" s="262"/>
      <c r="FW873" s="262"/>
      <c r="FX873" s="262"/>
      <c r="FY873" s="262"/>
      <c r="FZ873" s="262"/>
      <c r="GA873" s="262"/>
      <c r="GB873" s="262"/>
      <c r="GC873" s="262"/>
      <c r="GD873" s="262"/>
    </row>
    <row r="874" spans="1:186" s="279" customFormat="1" x14ac:dyDescent="0.2">
      <c r="A874" s="339" t="s">
        <v>12769</v>
      </c>
      <c r="B874" s="280" t="s">
        <v>5699</v>
      </c>
      <c r="C874" s="281" t="s">
        <v>5700</v>
      </c>
      <c r="D874" s="130" t="s">
        <v>18</v>
      </c>
      <c r="E874" s="130">
        <v>25</v>
      </c>
      <c r="F874" s="130">
        <v>0.2</v>
      </c>
      <c r="G874" s="282"/>
      <c r="H874" s="283"/>
      <c r="I874" s="358">
        <v>83.36</v>
      </c>
      <c r="J874" s="284">
        <f>IF(ISNUMBER(I874),ROUND(F874*E874*I874,2),"")</f>
        <v>416.8</v>
      </c>
      <c r="K874" s="283">
        <f>BDI!$E$17</f>
        <v>0.18609999999999999</v>
      </c>
      <c r="L874" s="283"/>
      <c r="M874" s="283"/>
      <c r="N874" s="131">
        <f t="shared" si="14"/>
        <v>98.87</v>
      </c>
      <c r="O874" s="340">
        <f>IF(ISNUMBER(I874),ROUND(F874*N874*E874,2),"")</f>
        <v>494.35</v>
      </c>
      <c r="P874" s="262"/>
      <c r="Q874" s="262"/>
      <c r="R874" s="262"/>
      <c r="S874" s="262"/>
      <c r="T874" s="262"/>
      <c r="U874" s="262"/>
      <c r="V874" s="262"/>
      <c r="W874" s="262"/>
      <c r="X874" s="262"/>
      <c r="Y874" s="262"/>
      <c r="Z874" s="262"/>
      <c r="AA874" s="262"/>
      <c r="AB874" s="262"/>
      <c r="AC874" s="262"/>
      <c r="AD874" s="262"/>
      <c r="AE874" s="262"/>
      <c r="AF874" s="262"/>
      <c r="AG874" s="262"/>
      <c r="AH874" s="262"/>
      <c r="AI874" s="262"/>
      <c r="AJ874" s="262"/>
      <c r="AK874" s="262"/>
      <c r="AL874" s="262"/>
      <c r="AM874" s="262"/>
      <c r="AN874" s="262"/>
      <c r="AO874" s="262"/>
      <c r="AP874" s="262"/>
      <c r="AQ874" s="262"/>
      <c r="AR874" s="262"/>
      <c r="AS874" s="262"/>
      <c r="AT874" s="262"/>
      <c r="AU874" s="262"/>
      <c r="AV874" s="262"/>
      <c r="AW874" s="262"/>
      <c r="AX874" s="262"/>
      <c r="AY874" s="262"/>
      <c r="AZ874" s="262"/>
      <c r="BA874" s="262"/>
      <c r="BB874" s="262"/>
      <c r="BC874" s="262"/>
      <c r="BD874" s="262"/>
      <c r="BE874" s="262"/>
      <c r="BF874" s="262"/>
      <c r="BG874" s="262"/>
      <c r="BH874" s="262"/>
      <c r="BI874" s="262"/>
      <c r="BJ874" s="262"/>
      <c r="BK874" s="262"/>
      <c r="BL874" s="262"/>
      <c r="BM874" s="262"/>
      <c r="BN874" s="262"/>
      <c r="BO874" s="262"/>
      <c r="BP874" s="262"/>
      <c r="BQ874" s="262"/>
      <c r="BR874" s="262"/>
      <c r="BS874" s="262"/>
      <c r="BT874" s="262"/>
      <c r="BU874" s="262"/>
      <c r="BV874" s="262"/>
      <c r="BW874" s="262"/>
      <c r="BX874" s="262"/>
      <c r="BY874" s="262"/>
      <c r="BZ874" s="262"/>
      <c r="CA874" s="262"/>
      <c r="CB874" s="262"/>
      <c r="CC874" s="262"/>
      <c r="CD874" s="262"/>
      <c r="CE874" s="262"/>
      <c r="CF874" s="262"/>
      <c r="CG874" s="262"/>
      <c r="CH874" s="262"/>
      <c r="CI874" s="262"/>
      <c r="CJ874" s="262"/>
      <c r="CK874" s="262"/>
      <c r="CL874" s="262"/>
      <c r="CM874" s="262"/>
      <c r="CN874" s="262"/>
      <c r="CO874" s="262"/>
      <c r="CP874" s="262"/>
      <c r="CQ874" s="262"/>
      <c r="CR874" s="262"/>
      <c r="CS874" s="262"/>
      <c r="CT874" s="262"/>
      <c r="CU874" s="262"/>
      <c r="CV874" s="262"/>
      <c r="CW874" s="262"/>
      <c r="CX874" s="262"/>
      <c r="CY874" s="262"/>
      <c r="CZ874" s="262"/>
      <c r="DA874" s="262"/>
      <c r="DB874" s="262"/>
      <c r="DC874" s="262"/>
      <c r="DD874" s="262"/>
      <c r="DE874" s="262"/>
      <c r="DF874" s="262"/>
      <c r="DG874" s="262"/>
      <c r="DH874" s="262"/>
      <c r="DI874" s="262"/>
      <c r="DJ874" s="262"/>
      <c r="DK874" s="262"/>
      <c r="DL874" s="262"/>
      <c r="DM874" s="262"/>
      <c r="DN874" s="262"/>
      <c r="DO874" s="262"/>
      <c r="DP874" s="262"/>
      <c r="DQ874" s="262"/>
      <c r="DR874" s="262"/>
      <c r="DS874" s="262"/>
      <c r="DT874" s="262"/>
      <c r="DU874" s="262"/>
      <c r="DV874" s="262"/>
      <c r="DW874" s="262"/>
      <c r="DX874" s="262"/>
      <c r="DY874" s="262"/>
      <c r="DZ874" s="262"/>
      <c r="EA874" s="262"/>
      <c r="EB874" s="262"/>
      <c r="EC874" s="262"/>
      <c r="ED874" s="262"/>
      <c r="EE874" s="262"/>
      <c r="EF874" s="262"/>
      <c r="EG874" s="262"/>
      <c r="EH874" s="262"/>
      <c r="EI874" s="262"/>
      <c r="EJ874" s="262"/>
      <c r="EK874" s="262"/>
      <c r="EL874" s="262"/>
      <c r="EM874" s="262"/>
      <c r="EN874" s="262"/>
      <c r="EO874" s="262"/>
      <c r="EP874" s="262"/>
      <c r="EQ874" s="262"/>
      <c r="ER874" s="262"/>
      <c r="ES874" s="262"/>
      <c r="ET874" s="262"/>
      <c r="EU874" s="262"/>
      <c r="EV874" s="262"/>
      <c r="EW874" s="262"/>
      <c r="EX874" s="262"/>
      <c r="EY874" s="262"/>
      <c r="EZ874" s="262"/>
      <c r="FA874" s="262"/>
      <c r="FB874" s="262"/>
      <c r="FC874" s="262"/>
      <c r="FD874" s="262"/>
      <c r="FE874" s="262"/>
      <c r="FF874" s="262"/>
      <c r="FG874" s="262"/>
      <c r="FH874" s="262"/>
      <c r="FI874" s="262"/>
      <c r="FJ874" s="262"/>
      <c r="FK874" s="262"/>
      <c r="FL874" s="262"/>
      <c r="FM874" s="262"/>
      <c r="FN874" s="262"/>
      <c r="FO874" s="262"/>
      <c r="FP874" s="262"/>
      <c r="FQ874" s="262"/>
      <c r="FR874" s="262"/>
      <c r="FS874" s="262"/>
      <c r="FT874" s="262"/>
      <c r="FU874" s="262"/>
      <c r="FV874" s="262"/>
      <c r="FW874" s="262"/>
      <c r="FX874" s="262"/>
      <c r="FY874" s="262"/>
      <c r="FZ874" s="262"/>
      <c r="GA874" s="262"/>
      <c r="GB874" s="262"/>
      <c r="GC874" s="262"/>
      <c r="GD874" s="262"/>
    </row>
    <row r="875" spans="1:186" s="279" customFormat="1" x14ac:dyDescent="0.2">
      <c r="A875" s="339" t="s">
        <v>12770</v>
      </c>
      <c r="B875" s="280" t="s">
        <v>5701</v>
      </c>
      <c r="C875" s="281" t="s">
        <v>5702</v>
      </c>
      <c r="D875" s="130" t="s">
        <v>18</v>
      </c>
      <c r="E875" s="130">
        <v>25</v>
      </c>
      <c r="F875" s="130">
        <v>0.2</v>
      </c>
      <c r="G875" s="282"/>
      <c r="H875" s="283"/>
      <c r="I875" s="358">
        <v>65.52</v>
      </c>
      <c r="J875" s="284">
        <f>IF(ISNUMBER(I875),ROUND(F875*E875*I875,2),"")</f>
        <v>327.60000000000002</v>
      </c>
      <c r="K875" s="283">
        <f>BDI!$E$17</f>
        <v>0.18609999999999999</v>
      </c>
      <c r="L875" s="283"/>
      <c r="M875" s="283"/>
      <c r="N875" s="131">
        <f t="shared" si="14"/>
        <v>77.709999999999994</v>
      </c>
      <c r="O875" s="340">
        <f>IF(ISNUMBER(I875),ROUND(F875*N875*E875,2),"")</f>
        <v>388.55</v>
      </c>
      <c r="P875" s="262"/>
      <c r="Q875" s="262"/>
      <c r="R875" s="262"/>
      <c r="S875" s="262"/>
      <c r="T875" s="262"/>
      <c r="U875" s="262"/>
      <c r="V875" s="262"/>
      <c r="W875" s="262"/>
      <c r="X875" s="262"/>
      <c r="Y875" s="262"/>
      <c r="Z875" s="262"/>
      <c r="AA875" s="262"/>
      <c r="AB875" s="262"/>
      <c r="AC875" s="262"/>
      <c r="AD875" s="262"/>
      <c r="AE875" s="262"/>
      <c r="AF875" s="262"/>
      <c r="AG875" s="262"/>
      <c r="AH875" s="262"/>
      <c r="AI875" s="262"/>
      <c r="AJ875" s="262"/>
      <c r="AK875" s="262"/>
      <c r="AL875" s="262"/>
      <c r="AM875" s="262"/>
      <c r="AN875" s="262"/>
      <c r="AO875" s="262"/>
      <c r="AP875" s="262"/>
      <c r="AQ875" s="262"/>
      <c r="AR875" s="262"/>
      <c r="AS875" s="262"/>
      <c r="AT875" s="262"/>
      <c r="AU875" s="262"/>
      <c r="AV875" s="262"/>
      <c r="AW875" s="262"/>
      <c r="AX875" s="262"/>
      <c r="AY875" s="262"/>
      <c r="AZ875" s="262"/>
      <c r="BA875" s="262"/>
      <c r="BB875" s="262"/>
      <c r="BC875" s="262"/>
      <c r="BD875" s="262"/>
      <c r="BE875" s="262"/>
      <c r="BF875" s="262"/>
      <c r="BG875" s="262"/>
      <c r="BH875" s="262"/>
      <c r="BI875" s="262"/>
      <c r="BJ875" s="262"/>
      <c r="BK875" s="262"/>
      <c r="BL875" s="262"/>
      <c r="BM875" s="262"/>
      <c r="BN875" s="262"/>
      <c r="BO875" s="262"/>
      <c r="BP875" s="262"/>
      <c r="BQ875" s="262"/>
      <c r="BR875" s="262"/>
      <c r="BS875" s="262"/>
      <c r="BT875" s="262"/>
      <c r="BU875" s="262"/>
      <c r="BV875" s="262"/>
      <c r="BW875" s="262"/>
      <c r="BX875" s="262"/>
      <c r="BY875" s="262"/>
      <c r="BZ875" s="262"/>
      <c r="CA875" s="262"/>
      <c r="CB875" s="262"/>
      <c r="CC875" s="262"/>
      <c r="CD875" s="262"/>
      <c r="CE875" s="262"/>
      <c r="CF875" s="262"/>
      <c r="CG875" s="262"/>
      <c r="CH875" s="262"/>
      <c r="CI875" s="262"/>
      <c r="CJ875" s="262"/>
      <c r="CK875" s="262"/>
      <c r="CL875" s="262"/>
      <c r="CM875" s="262"/>
      <c r="CN875" s="262"/>
      <c r="CO875" s="262"/>
      <c r="CP875" s="262"/>
      <c r="CQ875" s="262"/>
      <c r="CR875" s="262"/>
      <c r="CS875" s="262"/>
      <c r="CT875" s="262"/>
      <c r="CU875" s="262"/>
      <c r="CV875" s="262"/>
      <c r="CW875" s="262"/>
      <c r="CX875" s="262"/>
      <c r="CY875" s="262"/>
      <c r="CZ875" s="262"/>
      <c r="DA875" s="262"/>
      <c r="DB875" s="262"/>
      <c r="DC875" s="262"/>
      <c r="DD875" s="262"/>
      <c r="DE875" s="262"/>
      <c r="DF875" s="262"/>
      <c r="DG875" s="262"/>
      <c r="DH875" s="262"/>
      <c r="DI875" s="262"/>
      <c r="DJ875" s="262"/>
      <c r="DK875" s="262"/>
      <c r="DL875" s="262"/>
      <c r="DM875" s="262"/>
      <c r="DN875" s="262"/>
      <c r="DO875" s="262"/>
      <c r="DP875" s="262"/>
      <c r="DQ875" s="262"/>
      <c r="DR875" s="262"/>
      <c r="DS875" s="262"/>
      <c r="DT875" s="262"/>
      <c r="DU875" s="262"/>
      <c r="DV875" s="262"/>
      <c r="DW875" s="262"/>
      <c r="DX875" s="262"/>
      <c r="DY875" s="262"/>
      <c r="DZ875" s="262"/>
      <c r="EA875" s="262"/>
      <c r="EB875" s="262"/>
      <c r="EC875" s="262"/>
      <c r="ED875" s="262"/>
      <c r="EE875" s="262"/>
      <c r="EF875" s="262"/>
      <c r="EG875" s="262"/>
      <c r="EH875" s="262"/>
      <c r="EI875" s="262"/>
      <c r="EJ875" s="262"/>
      <c r="EK875" s="262"/>
      <c r="EL875" s="262"/>
      <c r="EM875" s="262"/>
      <c r="EN875" s="262"/>
      <c r="EO875" s="262"/>
      <c r="EP875" s="262"/>
      <c r="EQ875" s="262"/>
      <c r="ER875" s="262"/>
      <c r="ES875" s="262"/>
      <c r="ET875" s="262"/>
      <c r="EU875" s="262"/>
      <c r="EV875" s="262"/>
      <c r="EW875" s="262"/>
      <c r="EX875" s="262"/>
      <c r="EY875" s="262"/>
      <c r="EZ875" s="262"/>
      <c r="FA875" s="262"/>
      <c r="FB875" s="262"/>
      <c r="FC875" s="262"/>
      <c r="FD875" s="262"/>
      <c r="FE875" s="262"/>
      <c r="FF875" s="262"/>
      <c r="FG875" s="262"/>
      <c r="FH875" s="262"/>
      <c r="FI875" s="262"/>
      <c r="FJ875" s="262"/>
      <c r="FK875" s="262"/>
      <c r="FL875" s="262"/>
      <c r="FM875" s="262"/>
      <c r="FN875" s="262"/>
      <c r="FO875" s="262"/>
      <c r="FP875" s="262"/>
      <c r="FQ875" s="262"/>
      <c r="FR875" s="262"/>
      <c r="FS875" s="262"/>
      <c r="FT875" s="262"/>
      <c r="FU875" s="262"/>
      <c r="FV875" s="262"/>
      <c r="FW875" s="262"/>
      <c r="FX875" s="262"/>
      <c r="FY875" s="262"/>
      <c r="FZ875" s="262"/>
      <c r="GA875" s="262"/>
      <c r="GB875" s="262"/>
      <c r="GC875" s="262"/>
      <c r="GD875" s="262"/>
    </row>
    <row r="876" spans="1:186" s="279" customFormat="1" x14ac:dyDescent="0.2">
      <c r="A876" s="339" t="s">
        <v>12771</v>
      </c>
      <c r="B876" s="280" t="s">
        <v>5703</v>
      </c>
      <c r="C876" s="281" t="s">
        <v>5704</v>
      </c>
      <c r="D876" s="130" t="s">
        <v>18</v>
      </c>
      <c r="E876" s="130">
        <v>25</v>
      </c>
      <c r="F876" s="130">
        <v>0.2</v>
      </c>
      <c r="G876" s="282"/>
      <c r="H876" s="283"/>
      <c r="I876" s="358">
        <v>85.01</v>
      </c>
      <c r="J876" s="284">
        <f>IF(ISNUMBER(I876),ROUND(F876*E876*I876,2),"")</f>
        <v>425.05</v>
      </c>
      <c r="K876" s="283">
        <f>BDI!$E$17</f>
        <v>0.18609999999999999</v>
      </c>
      <c r="L876" s="283"/>
      <c r="M876" s="283"/>
      <c r="N876" s="131">
        <f t="shared" si="14"/>
        <v>100.83</v>
      </c>
      <c r="O876" s="340">
        <f>IF(ISNUMBER(I876),ROUND(F876*N876*E876,2),"")</f>
        <v>504.15</v>
      </c>
      <c r="P876" s="262"/>
      <c r="Q876" s="262"/>
      <c r="R876" s="262"/>
      <c r="S876" s="262"/>
      <c r="T876" s="262"/>
      <c r="U876" s="262"/>
      <c r="V876" s="262"/>
      <c r="W876" s="262"/>
      <c r="X876" s="262"/>
      <c r="Y876" s="262"/>
      <c r="Z876" s="262"/>
      <c r="AA876" s="262"/>
      <c r="AB876" s="262"/>
      <c r="AC876" s="262"/>
      <c r="AD876" s="262"/>
      <c r="AE876" s="262"/>
      <c r="AF876" s="262"/>
      <c r="AG876" s="262"/>
      <c r="AH876" s="262"/>
      <c r="AI876" s="262"/>
      <c r="AJ876" s="262"/>
      <c r="AK876" s="262"/>
      <c r="AL876" s="262"/>
      <c r="AM876" s="262"/>
      <c r="AN876" s="262"/>
      <c r="AO876" s="262"/>
      <c r="AP876" s="262"/>
      <c r="AQ876" s="262"/>
      <c r="AR876" s="262"/>
      <c r="AS876" s="262"/>
      <c r="AT876" s="262"/>
      <c r="AU876" s="262"/>
      <c r="AV876" s="262"/>
      <c r="AW876" s="262"/>
      <c r="AX876" s="262"/>
      <c r="AY876" s="262"/>
      <c r="AZ876" s="262"/>
      <c r="BA876" s="262"/>
      <c r="BB876" s="262"/>
      <c r="BC876" s="262"/>
      <c r="BD876" s="262"/>
      <c r="BE876" s="262"/>
      <c r="BF876" s="262"/>
      <c r="BG876" s="262"/>
      <c r="BH876" s="262"/>
      <c r="BI876" s="262"/>
      <c r="BJ876" s="262"/>
      <c r="BK876" s="262"/>
      <c r="BL876" s="262"/>
      <c r="BM876" s="262"/>
      <c r="BN876" s="262"/>
      <c r="BO876" s="262"/>
      <c r="BP876" s="262"/>
      <c r="BQ876" s="262"/>
      <c r="BR876" s="262"/>
      <c r="BS876" s="262"/>
      <c r="BT876" s="262"/>
      <c r="BU876" s="262"/>
      <c r="BV876" s="262"/>
      <c r="BW876" s="262"/>
      <c r="BX876" s="262"/>
      <c r="BY876" s="262"/>
      <c r="BZ876" s="262"/>
      <c r="CA876" s="262"/>
      <c r="CB876" s="262"/>
      <c r="CC876" s="262"/>
      <c r="CD876" s="262"/>
      <c r="CE876" s="262"/>
      <c r="CF876" s="262"/>
      <c r="CG876" s="262"/>
      <c r="CH876" s="262"/>
      <c r="CI876" s="262"/>
      <c r="CJ876" s="262"/>
      <c r="CK876" s="262"/>
      <c r="CL876" s="262"/>
      <c r="CM876" s="262"/>
      <c r="CN876" s="262"/>
      <c r="CO876" s="262"/>
      <c r="CP876" s="262"/>
      <c r="CQ876" s="262"/>
      <c r="CR876" s="262"/>
      <c r="CS876" s="262"/>
      <c r="CT876" s="262"/>
      <c r="CU876" s="262"/>
      <c r="CV876" s="262"/>
      <c r="CW876" s="262"/>
      <c r="CX876" s="262"/>
      <c r="CY876" s="262"/>
      <c r="CZ876" s="262"/>
      <c r="DA876" s="262"/>
      <c r="DB876" s="262"/>
      <c r="DC876" s="262"/>
      <c r="DD876" s="262"/>
      <c r="DE876" s="262"/>
      <c r="DF876" s="262"/>
      <c r="DG876" s="262"/>
      <c r="DH876" s="262"/>
      <c r="DI876" s="262"/>
      <c r="DJ876" s="262"/>
      <c r="DK876" s="262"/>
      <c r="DL876" s="262"/>
      <c r="DM876" s="262"/>
      <c r="DN876" s="262"/>
      <c r="DO876" s="262"/>
      <c r="DP876" s="262"/>
      <c r="DQ876" s="262"/>
      <c r="DR876" s="262"/>
      <c r="DS876" s="262"/>
      <c r="DT876" s="262"/>
      <c r="DU876" s="262"/>
      <c r="DV876" s="262"/>
      <c r="DW876" s="262"/>
      <c r="DX876" s="262"/>
      <c r="DY876" s="262"/>
      <c r="DZ876" s="262"/>
      <c r="EA876" s="262"/>
      <c r="EB876" s="262"/>
      <c r="EC876" s="262"/>
      <c r="ED876" s="262"/>
      <c r="EE876" s="262"/>
      <c r="EF876" s="262"/>
      <c r="EG876" s="262"/>
      <c r="EH876" s="262"/>
      <c r="EI876" s="262"/>
      <c r="EJ876" s="262"/>
      <c r="EK876" s="262"/>
      <c r="EL876" s="262"/>
      <c r="EM876" s="262"/>
      <c r="EN876" s="262"/>
      <c r="EO876" s="262"/>
      <c r="EP876" s="262"/>
      <c r="EQ876" s="262"/>
      <c r="ER876" s="262"/>
      <c r="ES876" s="262"/>
      <c r="ET876" s="262"/>
      <c r="EU876" s="262"/>
      <c r="EV876" s="262"/>
      <c r="EW876" s="262"/>
      <c r="EX876" s="262"/>
      <c r="EY876" s="262"/>
      <c r="EZ876" s="262"/>
      <c r="FA876" s="262"/>
      <c r="FB876" s="262"/>
      <c r="FC876" s="262"/>
      <c r="FD876" s="262"/>
      <c r="FE876" s="262"/>
      <c r="FF876" s="262"/>
      <c r="FG876" s="262"/>
      <c r="FH876" s="262"/>
      <c r="FI876" s="262"/>
      <c r="FJ876" s="262"/>
      <c r="FK876" s="262"/>
      <c r="FL876" s="262"/>
      <c r="FM876" s="262"/>
      <c r="FN876" s="262"/>
      <c r="FO876" s="262"/>
      <c r="FP876" s="262"/>
      <c r="FQ876" s="262"/>
      <c r="FR876" s="262"/>
      <c r="FS876" s="262"/>
      <c r="FT876" s="262"/>
      <c r="FU876" s="262"/>
      <c r="FV876" s="262"/>
      <c r="FW876" s="262"/>
      <c r="FX876" s="262"/>
      <c r="FY876" s="262"/>
      <c r="FZ876" s="262"/>
      <c r="GA876" s="262"/>
      <c r="GB876" s="262"/>
      <c r="GC876" s="262"/>
      <c r="GD876" s="262"/>
    </row>
    <row r="877" spans="1:186" s="279" customFormat="1" x14ac:dyDescent="0.2">
      <c r="A877" s="339" t="s">
        <v>12772</v>
      </c>
      <c r="B877" s="280" t="s">
        <v>5705</v>
      </c>
      <c r="C877" s="281" t="s">
        <v>5706</v>
      </c>
      <c r="D877" s="130" t="s">
        <v>18</v>
      </c>
      <c r="E877" s="130">
        <v>250.00000000000003</v>
      </c>
      <c r="F877" s="130">
        <v>0.2</v>
      </c>
      <c r="G877" s="282"/>
      <c r="H877" s="283"/>
      <c r="I877" s="358">
        <v>7.27</v>
      </c>
      <c r="J877" s="284">
        <f>IF(ISNUMBER(I877),ROUND(F877*E877*I877,2),"")</f>
        <v>363.5</v>
      </c>
      <c r="K877" s="283">
        <f>BDI!$E$17</f>
        <v>0.18609999999999999</v>
      </c>
      <c r="L877" s="283"/>
      <c r="M877" s="283"/>
      <c r="N877" s="131">
        <f t="shared" si="14"/>
        <v>8.6199999999999992</v>
      </c>
      <c r="O877" s="340">
        <f>IF(ISNUMBER(I877),ROUND(F877*N877*E877,2),"")</f>
        <v>431</v>
      </c>
      <c r="P877" s="262"/>
      <c r="Q877" s="262"/>
      <c r="R877" s="262"/>
      <c r="S877" s="262"/>
      <c r="T877" s="262"/>
      <c r="U877" s="262"/>
      <c r="V877" s="262"/>
      <c r="W877" s="262"/>
      <c r="X877" s="262"/>
      <c r="Y877" s="262"/>
      <c r="Z877" s="262"/>
      <c r="AA877" s="262"/>
      <c r="AB877" s="262"/>
      <c r="AC877" s="262"/>
      <c r="AD877" s="262"/>
      <c r="AE877" s="262"/>
      <c r="AF877" s="262"/>
      <c r="AG877" s="262"/>
      <c r="AH877" s="262"/>
      <c r="AI877" s="262"/>
      <c r="AJ877" s="262"/>
      <c r="AK877" s="262"/>
      <c r="AL877" s="262"/>
      <c r="AM877" s="262"/>
      <c r="AN877" s="262"/>
      <c r="AO877" s="262"/>
      <c r="AP877" s="262"/>
      <c r="AQ877" s="262"/>
      <c r="AR877" s="262"/>
      <c r="AS877" s="262"/>
      <c r="AT877" s="262"/>
      <c r="AU877" s="262"/>
      <c r="AV877" s="262"/>
      <c r="AW877" s="262"/>
      <c r="AX877" s="262"/>
      <c r="AY877" s="262"/>
      <c r="AZ877" s="262"/>
      <c r="BA877" s="262"/>
      <c r="BB877" s="262"/>
      <c r="BC877" s="262"/>
      <c r="BD877" s="262"/>
      <c r="BE877" s="262"/>
      <c r="BF877" s="262"/>
      <c r="BG877" s="262"/>
      <c r="BH877" s="262"/>
      <c r="BI877" s="262"/>
      <c r="BJ877" s="262"/>
      <c r="BK877" s="262"/>
      <c r="BL877" s="262"/>
      <c r="BM877" s="262"/>
      <c r="BN877" s="262"/>
      <c r="BO877" s="262"/>
      <c r="BP877" s="262"/>
      <c r="BQ877" s="262"/>
      <c r="BR877" s="262"/>
      <c r="BS877" s="262"/>
      <c r="BT877" s="262"/>
      <c r="BU877" s="262"/>
      <c r="BV877" s="262"/>
      <c r="BW877" s="262"/>
      <c r="BX877" s="262"/>
      <c r="BY877" s="262"/>
      <c r="BZ877" s="262"/>
      <c r="CA877" s="262"/>
      <c r="CB877" s="262"/>
      <c r="CC877" s="262"/>
      <c r="CD877" s="262"/>
      <c r="CE877" s="262"/>
      <c r="CF877" s="262"/>
      <c r="CG877" s="262"/>
      <c r="CH877" s="262"/>
      <c r="CI877" s="262"/>
      <c r="CJ877" s="262"/>
      <c r="CK877" s="262"/>
      <c r="CL877" s="262"/>
      <c r="CM877" s="262"/>
      <c r="CN877" s="262"/>
      <c r="CO877" s="262"/>
      <c r="CP877" s="262"/>
      <c r="CQ877" s="262"/>
      <c r="CR877" s="262"/>
      <c r="CS877" s="262"/>
      <c r="CT877" s="262"/>
      <c r="CU877" s="262"/>
      <c r="CV877" s="262"/>
      <c r="CW877" s="262"/>
      <c r="CX877" s="262"/>
      <c r="CY877" s="262"/>
      <c r="CZ877" s="262"/>
      <c r="DA877" s="262"/>
      <c r="DB877" s="262"/>
      <c r="DC877" s="262"/>
      <c r="DD877" s="262"/>
      <c r="DE877" s="262"/>
      <c r="DF877" s="262"/>
      <c r="DG877" s="262"/>
      <c r="DH877" s="262"/>
      <c r="DI877" s="262"/>
      <c r="DJ877" s="262"/>
      <c r="DK877" s="262"/>
      <c r="DL877" s="262"/>
      <c r="DM877" s="262"/>
      <c r="DN877" s="262"/>
      <c r="DO877" s="262"/>
      <c r="DP877" s="262"/>
      <c r="DQ877" s="262"/>
      <c r="DR877" s="262"/>
      <c r="DS877" s="262"/>
      <c r="DT877" s="262"/>
      <c r="DU877" s="262"/>
      <c r="DV877" s="262"/>
      <c r="DW877" s="262"/>
      <c r="DX877" s="262"/>
      <c r="DY877" s="262"/>
      <c r="DZ877" s="262"/>
      <c r="EA877" s="262"/>
      <c r="EB877" s="262"/>
      <c r="EC877" s="262"/>
      <c r="ED877" s="262"/>
      <c r="EE877" s="262"/>
      <c r="EF877" s="262"/>
      <c r="EG877" s="262"/>
      <c r="EH877" s="262"/>
      <c r="EI877" s="262"/>
      <c r="EJ877" s="262"/>
      <c r="EK877" s="262"/>
      <c r="EL877" s="262"/>
      <c r="EM877" s="262"/>
      <c r="EN877" s="262"/>
      <c r="EO877" s="262"/>
      <c r="EP877" s="262"/>
      <c r="EQ877" s="262"/>
      <c r="ER877" s="262"/>
      <c r="ES877" s="262"/>
      <c r="ET877" s="262"/>
      <c r="EU877" s="262"/>
      <c r="EV877" s="262"/>
      <c r="EW877" s="262"/>
      <c r="EX877" s="262"/>
      <c r="EY877" s="262"/>
      <c r="EZ877" s="262"/>
      <c r="FA877" s="262"/>
      <c r="FB877" s="262"/>
      <c r="FC877" s="262"/>
      <c r="FD877" s="262"/>
      <c r="FE877" s="262"/>
      <c r="FF877" s="262"/>
      <c r="FG877" s="262"/>
      <c r="FH877" s="262"/>
      <c r="FI877" s="262"/>
      <c r="FJ877" s="262"/>
      <c r="FK877" s="262"/>
      <c r="FL877" s="262"/>
      <c r="FM877" s="262"/>
      <c r="FN877" s="262"/>
      <c r="FO877" s="262"/>
      <c r="FP877" s="262"/>
      <c r="FQ877" s="262"/>
      <c r="FR877" s="262"/>
      <c r="FS877" s="262"/>
      <c r="FT877" s="262"/>
      <c r="FU877" s="262"/>
      <c r="FV877" s="262"/>
      <c r="FW877" s="262"/>
      <c r="FX877" s="262"/>
      <c r="FY877" s="262"/>
      <c r="FZ877" s="262"/>
      <c r="GA877" s="262"/>
      <c r="GB877" s="262"/>
      <c r="GC877" s="262"/>
      <c r="GD877" s="262"/>
    </row>
    <row r="878" spans="1:186" s="279" customFormat="1" x14ac:dyDescent="0.2">
      <c r="A878" s="339" t="s">
        <v>12773</v>
      </c>
      <c r="B878" s="280" t="s">
        <v>5707</v>
      </c>
      <c r="C878" s="281" t="s">
        <v>5708</v>
      </c>
      <c r="D878" s="130" t="s">
        <v>18</v>
      </c>
      <c r="E878" s="130">
        <v>250.00000000000003</v>
      </c>
      <c r="F878" s="130">
        <v>0.2</v>
      </c>
      <c r="G878" s="282"/>
      <c r="H878" s="283"/>
      <c r="I878" s="358">
        <v>11.4</v>
      </c>
      <c r="J878" s="284">
        <f>IF(ISNUMBER(I878),ROUND(F878*E878*I878,2),"")</f>
        <v>570</v>
      </c>
      <c r="K878" s="283">
        <f>BDI!$E$17</f>
        <v>0.18609999999999999</v>
      </c>
      <c r="L878" s="283"/>
      <c r="M878" s="283"/>
      <c r="N878" s="131">
        <f t="shared" si="14"/>
        <v>13.52</v>
      </c>
      <c r="O878" s="340">
        <f>IF(ISNUMBER(I878),ROUND(F878*N878*E878,2),"")</f>
        <v>676</v>
      </c>
      <c r="P878" s="262"/>
      <c r="Q878" s="262"/>
      <c r="R878" s="262"/>
      <c r="S878" s="262"/>
      <c r="T878" s="262"/>
      <c r="U878" s="262"/>
      <c r="V878" s="262"/>
      <c r="W878" s="262"/>
      <c r="X878" s="262"/>
      <c r="Y878" s="262"/>
      <c r="Z878" s="262"/>
      <c r="AA878" s="262"/>
      <c r="AB878" s="262"/>
      <c r="AC878" s="262"/>
      <c r="AD878" s="262"/>
      <c r="AE878" s="262"/>
      <c r="AF878" s="262"/>
      <c r="AG878" s="262"/>
      <c r="AH878" s="262"/>
      <c r="AI878" s="262"/>
      <c r="AJ878" s="262"/>
      <c r="AK878" s="262"/>
      <c r="AL878" s="262"/>
      <c r="AM878" s="262"/>
      <c r="AN878" s="262"/>
      <c r="AO878" s="262"/>
      <c r="AP878" s="262"/>
      <c r="AQ878" s="262"/>
      <c r="AR878" s="262"/>
      <c r="AS878" s="262"/>
      <c r="AT878" s="262"/>
      <c r="AU878" s="262"/>
      <c r="AV878" s="262"/>
      <c r="AW878" s="262"/>
      <c r="AX878" s="262"/>
      <c r="AY878" s="262"/>
      <c r="AZ878" s="262"/>
      <c r="BA878" s="262"/>
      <c r="BB878" s="262"/>
      <c r="BC878" s="262"/>
      <c r="BD878" s="262"/>
      <c r="BE878" s="262"/>
      <c r="BF878" s="262"/>
      <c r="BG878" s="262"/>
      <c r="BH878" s="262"/>
      <c r="BI878" s="262"/>
      <c r="BJ878" s="262"/>
      <c r="BK878" s="262"/>
      <c r="BL878" s="262"/>
      <c r="BM878" s="262"/>
      <c r="BN878" s="262"/>
      <c r="BO878" s="262"/>
      <c r="BP878" s="262"/>
      <c r="BQ878" s="262"/>
      <c r="BR878" s="262"/>
      <c r="BS878" s="262"/>
      <c r="BT878" s="262"/>
      <c r="BU878" s="262"/>
      <c r="BV878" s="262"/>
      <c r="BW878" s="262"/>
      <c r="BX878" s="262"/>
      <c r="BY878" s="262"/>
      <c r="BZ878" s="262"/>
      <c r="CA878" s="262"/>
      <c r="CB878" s="262"/>
      <c r="CC878" s="262"/>
      <c r="CD878" s="262"/>
      <c r="CE878" s="262"/>
      <c r="CF878" s="262"/>
      <c r="CG878" s="262"/>
      <c r="CH878" s="262"/>
      <c r="CI878" s="262"/>
      <c r="CJ878" s="262"/>
      <c r="CK878" s="262"/>
      <c r="CL878" s="262"/>
      <c r="CM878" s="262"/>
      <c r="CN878" s="262"/>
      <c r="CO878" s="262"/>
      <c r="CP878" s="262"/>
      <c r="CQ878" s="262"/>
      <c r="CR878" s="262"/>
      <c r="CS878" s="262"/>
      <c r="CT878" s="262"/>
      <c r="CU878" s="262"/>
      <c r="CV878" s="262"/>
      <c r="CW878" s="262"/>
      <c r="CX878" s="262"/>
      <c r="CY878" s="262"/>
      <c r="CZ878" s="262"/>
      <c r="DA878" s="262"/>
      <c r="DB878" s="262"/>
      <c r="DC878" s="262"/>
      <c r="DD878" s="262"/>
      <c r="DE878" s="262"/>
      <c r="DF878" s="262"/>
      <c r="DG878" s="262"/>
      <c r="DH878" s="262"/>
      <c r="DI878" s="262"/>
      <c r="DJ878" s="262"/>
      <c r="DK878" s="262"/>
      <c r="DL878" s="262"/>
      <c r="DM878" s="262"/>
      <c r="DN878" s="262"/>
      <c r="DO878" s="262"/>
      <c r="DP878" s="262"/>
      <c r="DQ878" s="262"/>
      <c r="DR878" s="262"/>
      <c r="DS878" s="262"/>
      <c r="DT878" s="262"/>
      <c r="DU878" s="262"/>
      <c r="DV878" s="262"/>
      <c r="DW878" s="262"/>
      <c r="DX878" s="262"/>
      <c r="DY878" s="262"/>
      <c r="DZ878" s="262"/>
      <c r="EA878" s="262"/>
      <c r="EB878" s="262"/>
      <c r="EC878" s="262"/>
      <c r="ED878" s="262"/>
      <c r="EE878" s="262"/>
      <c r="EF878" s="262"/>
      <c r="EG878" s="262"/>
      <c r="EH878" s="262"/>
      <c r="EI878" s="262"/>
      <c r="EJ878" s="262"/>
      <c r="EK878" s="262"/>
      <c r="EL878" s="262"/>
      <c r="EM878" s="262"/>
      <c r="EN878" s="262"/>
      <c r="EO878" s="262"/>
      <c r="EP878" s="262"/>
      <c r="EQ878" s="262"/>
      <c r="ER878" s="262"/>
      <c r="ES878" s="262"/>
      <c r="ET878" s="262"/>
      <c r="EU878" s="262"/>
      <c r="EV878" s="262"/>
      <c r="EW878" s="262"/>
      <c r="EX878" s="262"/>
      <c r="EY878" s="262"/>
      <c r="EZ878" s="262"/>
      <c r="FA878" s="262"/>
      <c r="FB878" s="262"/>
      <c r="FC878" s="262"/>
      <c r="FD878" s="262"/>
      <c r="FE878" s="262"/>
      <c r="FF878" s="262"/>
      <c r="FG878" s="262"/>
      <c r="FH878" s="262"/>
      <c r="FI878" s="262"/>
      <c r="FJ878" s="262"/>
      <c r="FK878" s="262"/>
      <c r="FL878" s="262"/>
      <c r="FM878" s="262"/>
      <c r="FN878" s="262"/>
      <c r="FO878" s="262"/>
      <c r="FP878" s="262"/>
      <c r="FQ878" s="262"/>
      <c r="FR878" s="262"/>
      <c r="FS878" s="262"/>
      <c r="FT878" s="262"/>
      <c r="FU878" s="262"/>
      <c r="FV878" s="262"/>
      <c r="FW878" s="262"/>
      <c r="FX878" s="262"/>
      <c r="FY878" s="262"/>
      <c r="FZ878" s="262"/>
      <c r="GA878" s="262"/>
      <c r="GB878" s="262"/>
      <c r="GC878" s="262"/>
      <c r="GD878" s="262"/>
    </row>
    <row r="879" spans="1:186" s="279" customFormat="1" x14ac:dyDescent="0.2">
      <c r="A879" s="339" t="s">
        <v>12774</v>
      </c>
      <c r="B879" s="280" t="s">
        <v>5709</v>
      </c>
      <c r="C879" s="281" t="s">
        <v>5710</v>
      </c>
      <c r="D879" s="130" t="s">
        <v>18</v>
      </c>
      <c r="E879" s="130">
        <v>25</v>
      </c>
      <c r="F879" s="130">
        <v>0.2</v>
      </c>
      <c r="G879" s="282"/>
      <c r="H879" s="283"/>
      <c r="I879" s="358">
        <v>98.48</v>
      </c>
      <c r="J879" s="284">
        <f>IF(ISNUMBER(I879),ROUND(F879*E879*I879,2),"")</f>
        <v>492.4</v>
      </c>
      <c r="K879" s="283">
        <f>BDI!$E$17</f>
        <v>0.18609999999999999</v>
      </c>
      <c r="L879" s="283"/>
      <c r="M879" s="283"/>
      <c r="N879" s="131">
        <f t="shared" si="14"/>
        <v>116.81</v>
      </c>
      <c r="O879" s="340">
        <f>IF(ISNUMBER(I879),ROUND(F879*N879*E879,2),"")</f>
        <v>584.04999999999995</v>
      </c>
      <c r="P879" s="262"/>
      <c r="Q879" s="262"/>
      <c r="R879" s="262"/>
      <c r="S879" s="262"/>
      <c r="T879" s="262"/>
      <c r="U879" s="262"/>
      <c r="V879" s="262"/>
      <c r="W879" s="262"/>
      <c r="X879" s="262"/>
      <c r="Y879" s="262"/>
      <c r="Z879" s="262"/>
      <c r="AA879" s="262"/>
      <c r="AB879" s="262"/>
      <c r="AC879" s="262"/>
      <c r="AD879" s="262"/>
      <c r="AE879" s="262"/>
      <c r="AF879" s="262"/>
      <c r="AG879" s="262"/>
      <c r="AH879" s="262"/>
      <c r="AI879" s="262"/>
      <c r="AJ879" s="262"/>
      <c r="AK879" s="262"/>
      <c r="AL879" s="262"/>
      <c r="AM879" s="262"/>
      <c r="AN879" s="262"/>
      <c r="AO879" s="262"/>
      <c r="AP879" s="262"/>
      <c r="AQ879" s="262"/>
      <c r="AR879" s="262"/>
      <c r="AS879" s="262"/>
      <c r="AT879" s="262"/>
      <c r="AU879" s="262"/>
      <c r="AV879" s="262"/>
      <c r="AW879" s="262"/>
      <c r="AX879" s="262"/>
      <c r="AY879" s="262"/>
      <c r="AZ879" s="262"/>
      <c r="BA879" s="262"/>
      <c r="BB879" s="262"/>
      <c r="BC879" s="262"/>
      <c r="BD879" s="262"/>
      <c r="BE879" s="262"/>
      <c r="BF879" s="262"/>
      <c r="BG879" s="262"/>
      <c r="BH879" s="262"/>
      <c r="BI879" s="262"/>
      <c r="BJ879" s="262"/>
      <c r="BK879" s="262"/>
      <c r="BL879" s="262"/>
      <c r="BM879" s="262"/>
      <c r="BN879" s="262"/>
      <c r="BO879" s="262"/>
      <c r="BP879" s="262"/>
      <c r="BQ879" s="262"/>
      <c r="BR879" s="262"/>
      <c r="BS879" s="262"/>
      <c r="BT879" s="262"/>
      <c r="BU879" s="262"/>
      <c r="BV879" s="262"/>
      <c r="BW879" s="262"/>
      <c r="BX879" s="262"/>
      <c r="BY879" s="262"/>
      <c r="BZ879" s="262"/>
      <c r="CA879" s="262"/>
      <c r="CB879" s="262"/>
      <c r="CC879" s="262"/>
      <c r="CD879" s="262"/>
      <c r="CE879" s="262"/>
      <c r="CF879" s="262"/>
      <c r="CG879" s="262"/>
      <c r="CH879" s="262"/>
      <c r="CI879" s="262"/>
      <c r="CJ879" s="262"/>
      <c r="CK879" s="262"/>
      <c r="CL879" s="262"/>
      <c r="CM879" s="262"/>
      <c r="CN879" s="262"/>
      <c r="CO879" s="262"/>
      <c r="CP879" s="262"/>
      <c r="CQ879" s="262"/>
      <c r="CR879" s="262"/>
      <c r="CS879" s="262"/>
      <c r="CT879" s="262"/>
      <c r="CU879" s="262"/>
      <c r="CV879" s="262"/>
      <c r="CW879" s="262"/>
      <c r="CX879" s="262"/>
      <c r="CY879" s="262"/>
      <c r="CZ879" s="262"/>
      <c r="DA879" s="262"/>
      <c r="DB879" s="262"/>
      <c r="DC879" s="262"/>
      <c r="DD879" s="262"/>
      <c r="DE879" s="262"/>
      <c r="DF879" s="262"/>
      <c r="DG879" s="262"/>
      <c r="DH879" s="262"/>
      <c r="DI879" s="262"/>
      <c r="DJ879" s="262"/>
      <c r="DK879" s="262"/>
      <c r="DL879" s="262"/>
      <c r="DM879" s="262"/>
      <c r="DN879" s="262"/>
      <c r="DO879" s="262"/>
      <c r="DP879" s="262"/>
      <c r="DQ879" s="262"/>
      <c r="DR879" s="262"/>
      <c r="DS879" s="262"/>
      <c r="DT879" s="262"/>
      <c r="DU879" s="262"/>
      <c r="DV879" s="262"/>
      <c r="DW879" s="262"/>
      <c r="DX879" s="262"/>
      <c r="DY879" s="262"/>
      <c r="DZ879" s="262"/>
      <c r="EA879" s="262"/>
      <c r="EB879" s="262"/>
      <c r="EC879" s="262"/>
      <c r="ED879" s="262"/>
      <c r="EE879" s="262"/>
      <c r="EF879" s="262"/>
      <c r="EG879" s="262"/>
      <c r="EH879" s="262"/>
      <c r="EI879" s="262"/>
      <c r="EJ879" s="262"/>
      <c r="EK879" s="262"/>
      <c r="EL879" s="262"/>
      <c r="EM879" s="262"/>
      <c r="EN879" s="262"/>
      <c r="EO879" s="262"/>
      <c r="EP879" s="262"/>
      <c r="EQ879" s="262"/>
      <c r="ER879" s="262"/>
      <c r="ES879" s="262"/>
      <c r="ET879" s="262"/>
      <c r="EU879" s="262"/>
      <c r="EV879" s="262"/>
      <c r="EW879" s="262"/>
      <c r="EX879" s="262"/>
      <c r="EY879" s="262"/>
      <c r="EZ879" s="262"/>
      <c r="FA879" s="262"/>
      <c r="FB879" s="262"/>
      <c r="FC879" s="262"/>
      <c r="FD879" s="262"/>
      <c r="FE879" s="262"/>
      <c r="FF879" s="262"/>
      <c r="FG879" s="262"/>
      <c r="FH879" s="262"/>
      <c r="FI879" s="262"/>
      <c r="FJ879" s="262"/>
      <c r="FK879" s="262"/>
      <c r="FL879" s="262"/>
      <c r="FM879" s="262"/>
      <c r="FN879" s="262"/>
      <c r="FO879" s="262"/>
      <c r="FP879" s="262"/>
      <c r="FQ879" s="262"/>
      <c r="FR879" s="262"/>
      <c r="FS879" s="262"/>
      <c r="FT879" s="262"/>
      <c r="FU879" s="262"/>
      <c r="FV879" s="262"/>
      <c r="FW879" s="262"/>
      <c r="FX879" s="262"/>
      <c r="FY879" s="262"/>
      <c r="FZ879" s="262"/>
      <c r="GA879" s="262"/>
      <c r="GB879" s="262"/>
      <c r="GC879" s="262"/>
      <c r="GD879" s="262"/>
    </row>
    <row r="880" spans="1:186" s="279" customFormat="1" x14ac:dyDescent="0.2">
      <c r="A880" s="339" t="s">
        <v>12775</v>
      </c>
      <c r="B880" s="280" t="s">
        <v>5711</v>
      </c>
      <c r="C880" s="281" t="s">
        <v>5712</v>
      </c>
      <c r="D880" s="130" t="s">
        <v>18</v>
      </c>
      <c r="E880" s="130">
        <v>25</v>
      </c>
      <c r="F880" s="130">
        <v>0.2</v>
      </c>
      <c r="G880" s="282"/>
      <c r="H880" s="283"/>
      <c r="I880" s="358">
        <v>73.260000000000005</v>
      </c>
      <c r="J880" s="284">
        <f>IF(ISNUMBER(I880),ROUND(F880*E880*I880,2),"")</f>
        <v>366.3</v>
      </c>
      <c r="K880" s="283">
        <f>BDI!$E$17</f>
        <v>0.18609999999999999</v>
      </c>
      <c r="L880" s="283"/>
      <c r="M880" s="283"/>
      <c r="N880" s="131">
        <f t="shared" si="14"/>
        <v>86.89</v>
      </c>
      <c r="O880" s="340">
        <f>IF(ISNUMBER(I880),ROUND(F880*N880*E880,2),"")</f>
        <v>434.45</v>
      </c>
      <c r="P880" s="262"/>
      <c r="Q880" s="262"/>
      <c r="R880" s="262"/>
      <c r="S880" s="262"/>
      <c r="T880" s="262"/>
      <c r="U880" s="262"/>
      <c r="V880" s="262"/>
      <c r="W880" s="262"/>
      <c r="X880" s="262"/>
      <c r="Y880" s="262"/>
      <c r="Z880" s="262"/>
      <c r="AA880" s="262"/>
      <c r="AB880" s="262"/>
      <c r="AC880" s="262"/>
      <c r="AD880" s="262"/>
      <c r="AE880" s="262"/>
      <c r="AF880" s="262"/>
      <c r="AG880" s="262"/>
      <c r="AH880" s="262"/>
      <c r="AI880" s="262"/>
      <c r="AJ880" s="262"/>
      <c r="AK880" s="262"/>
      <c r="AL880" s="262"/>
      <c r="AM880" s="262"/>
      <c r="AN880" s="262"/>
      <c r="AO880" s="262"/>
      <c r="AP880" s="262"/>
      <c r="AQ880" s="262"/>
      <c r="AR880" s="262"/>
      <c r="AS880" s="262"/>
      <c r="AT880" s="262"/>
      <c r="AU880" s="262"/>
      <c r="AV880" s="262"/>
      <c r="AW880" s="262"/>
      <c r="AX880" s="262"/>
      <c r="AY880" s="262"/>
      <c r="AZ880" s="262"/>
      <c r="BA880" s="262"/>
      <c r="BB880" s="262"/>
      <c r="BC880" s="262"/>
      <c r="BD880" s="262"/>
      <c r="BE880" s="262"/>
      <c r="BF880" s="262"/>
      <c r="BG880" s="262"/>
      <c r="BH880" s="262"/>
      <c r="BI880" s="262"/>
      <c r="BJ880" s="262"/>
      <c r="BK880" s="262"/>
      <c r="BL880" s="262"/>
      <c r="BM880" s="262"/>
      <c r="BN880" s="262"/>
      <c r="BO880" s="262"/>
      <c r="BP880" s="262"/>
      <c r="BQ880" s="262"/>
      <c r="BR880" s="262"/>
      <c r="BS880" s="262"/>
      <c r="BT880" s="262"/>
      <c r="BU880" s="262"/>
      <c r="BV880" s="262"/>
      <c r="BW880" s="262"/>
      <c r="BX880" s="262"/>
      <c r="BY880" s="262"/>
      <c r="BZ880" s="262"/>
      <c r="CA880" s="262"/>
      <c r="CB880" s="262"/>
      <c r="CC880" s="262"/>
      <c r="CD880" s="262"/>
      <c r="CE880" s="262"/>
      <c r="CF880" s="262"/>
      <c r="CG880" s="262"/>
      <c r="CH880" s="262"/>
      <c r="CI880" s="262"/>
      <c r="CJ880" s="262"/>
      <c r="CK880" s="262"/>
      <c r="CL880" s="262"/>
      <c r="CM880" s="262"/>
      <c r="CN880" s="262"/>
      <c r="CO880" s="262"/>
      <c r="CP880" s="262"/>
      <c r="CQ880" s="262"/>
      <c r="CR880" s="262"/>
      <c r="CS880" s="262"/>
      <c r="CT880" s="262"/>
      <c r="CU880" s="262"/>
      <c r="CV880" s="262"/>
      <c r="CW880" s="262"/>
      <c r="CX880" s="262"/>
      <c r="CY880" s="262"/>
      <c r="CZ880" s="262"/>
      <c r="DA880" s="262"/>
      <c r="DB880" s="262"/>
      <c r="DC880" s="262"/>
      <c r="DD880" s="262"/>
      <c r="DE880" s="262"/>
      <c r="DF880" s="262"/>
      <c r="DG880" s="262"/>
      <c r="DH880" s="262"/>
      <c r="DI880" s="262"/>
      <c r="DJ880" s="262"/>
      <c r="DK880" s="262"/>
      <c r="DL880" s="262"/>
      <c r="DM880" s="262"/>
      <c r="DN880" s="262"/>
      <c r="DO880" s="262"/>
      <c r="DP880" s="262"/>
      <c r="DQ880" s="262"/>
      <c r="DR880" s="262"/>
      <c r="DS880" s="262"/>
      <c r="DT880" s="262"/>
      <c r="DU880" s="262"/>
      <c r="DV880" s="262"/>
      <c r="DW880" s="262"/>
      <c r="DX880" s="262"/>
      <c r="DY880" s="262"/>
      <c r="DZ880" s="262"/>
      <c r="EA880" s="262"/>
      <c r="EB880" s="262"/>
      <c r="EC880" s="262"/>
      <c r="ED880" s="262"/>
      <c r="EE880" s="262"/>
      <c r="EF880" s="262"/>
      <c r="EG880" s="262"/>
      <c r="EH880" s="262"/>
      <c r="EI880" s="262"/>
      <c r="EJ880" s="262"/>
      <c r="EK880" s="262"/>
      <c r="EL880" s="262"/>
      <c r="EM880" s="262"/>
      <c r="EN880" s="262"/>
      <c r="EO880" s="262"/>
      <c r="EP880" s="262"/>
      <c r="EQ880" s="262"/>
      <c r="ER880" s="262"/>
      <c r="ES880" s="262"/>
      <c r="ET880" s="262"/>
      <c r="EU880" s="262"/>
      <c r="EV880" s="262"/>
      <c r="EW880" s="262"/>
      <c r="EX880" s="262"/>
      <c r="EY880" s="262"/>
      <c r="EZ880" s="262"/>
      <c r="FA880" s="262"/>
      <c r="FB880" s="262"/>
      <c r="FC880" s="262"/>
      <c r="FD880" s="262"/>
      <c r="FE880" s="262"/>
      <c r="FF880" s="262"/>
      <c r="FG880" s="262"/>
      <c r="FH880" s="262"/>
      <c r="FI880" s="262"/>
      <c r="FJ880" s="262"/>
      <c r="FK880" s="262"/>
      <c r="FL880" s="262"/>
      <c r="FM880" s="262"/>
      <c r="FN880" s="262"/>
      <c r="FO880" s="262"/>
      <c r="FP880" s="262"/>
      <c r="FQ880" s="262"/>
      <c r="FR880" s="262"/>
      <c r="FS880" s="262"/>
      <c r="FT880" s="262"/>
      <c r="FU880" s="262"/>
      <c r="FV880" s="262"/>
      <c r="FW880" s="262"/>
      <c r="FX880" s="262"/>
      <c r="FY880" s="262"/>
      <c r="FZ880" s="262"/>
      <c r="GA880" s="262"/>
      <c r="GB880" s="262"/>
      <c r="GC880" s="262"/>
      <c r="GD880" s="262"/>
    </row>
    <row r="881" spans="1:186" s="279" customFormat="1" x14ac:dyDescent="0.2">
      <c r="A881" s="339" t="s">
        <v>12776</v>
      </c>
      <c r="B881" s="280" t="s">
        <v>5713</v>
      </c>
      <c r="C881" s="281" t="s">
        <v>5714</v>
      </c>
      <c r="D881" s="130" t="s">
        <v>18</v>
      </c>
      <c r="E881" s="130">
        <v>25</v>
      </c>
      <c r="F881" s="130">
        <v>0.2</v>
      </c>
      <c r="G881" s="282"/>
      <c r="H881" s="283"/>
      <c r="I881" s="358">
        <v>133.59</v>
      </c>
      <c r="J881" s="284">
        <f>IF(ISNUMBER(I881),ROUND(F881*E881*I881,2),"")</f>
        <v>667.95</v>
      </c>
      <c r="K881" s="283">
        <f>BDI!$E$17</f>
        <v>0.18609999999999999</v>
      </c>
      <c r="L881" s="283"/>
      <c r="M881" s="283"/>
      <c r="N881" s="131">
        <f t="shared" ref="N881:N944" si="15">IF(ISNUMBER(I881),ROUND(I881*(1+K881),2),"")</f>
        <v>158.44999999999999</v>
      </c>
      <c r="O881" s="340">
        <f>IF(ISNUMBER(I881),ROUND(F881*N881*E881,2),"")</f>
        <v>792.25</v>
      </c>
      <c r="P881" s="262"/>
      <c r="Q881" s="262"/>
      <c r="R881" s="262"/>
      <c r="S881" s="262"/>
      <c r="T881" s="262"/>
      <c r="U881" s="262"/>
      <c r="V881" s="262"/>
      <c r="W881" s="262"/>
      <c r="X881" s="262"/>
      <c r="Y881" s="262"/>
      <c r="Z881" s="262"/>
      <c r="AA881" s="262"/>
      <c r="AB881" s="262"/>
      <c r="AC881" s="262"/>
      <c r="AD881" s="262"/>
      <c r="AE881" s="262"/>
      <c r="AF881" s="262"/>
      <c r="AG881" s="262"/>
      <c r="AH881" s="262"/>
      <c r="AI881" s="262"/>
      <c r="AJ881" s="262"/>
      <c r="AK881" s="262"/>
      <c r="AL881" s="262"/>
      <c r="AM881" s="262"/>
      <c r="AN881" s="262"/>
      <c r="AO881" s="262"/>
      <c r="AP881" s="262"/>
      <c r="AQ881" s="262"/>
      <c r="AR881" s="262"/>
      <c r="AS881" s="262"/>
      <c r="AT881" s="262"/>
      <c r="AU881" s="262"/>
      <c r="AV881" s="262"/>
      <c r="AW881" s="262"/>
      <c r="AX881" s="262"/>
      <c r="AY881" s="262"/>
      <c r="AZ881" s="262"/>
      <c r="BA881" s="262"/>
      <c r="BB881" s="262"/>
      <c r="BC881" s="262"/>
      <c r="BD881" s="262"/>
      <c r="BE881" s="262"/>
      <c r="BF881" s="262"/>
      <c r="BG881" s="262"/>
      <c r="BH881" s="262"/>
      <c r="BI881" s="262"/>
      <c r="BJ881" s="262"/>
      <c r="BK881" s="262"/>
      <c r="BL881" s="262"/>
      <c r="BM881" s="262"/>
      <c r="BN881" s="262"/>
      <c r="BO881" s="262"/>
      <c r="BP881" s="262"/>
      <c r="BQ881" s="262"/>
      <c r="BR881" s="262"/>
      <c r="BS881" s="262"/>
      <c r="BT881" s="262"/>
      <c r="BU881" s="262"/>
      <c r="BV881" s="262"/>
      <c r="BW881" s="262"/>
      <c r="BX881" s="262"/>
      <c r="BY881" s="262"/>
      <c r="BZ881" s="262"/>
      <c r="CA881" s="262"/>
      <c r="CB881" s="262"/>
      <c r="CC881" s="262"/>
      <c r="CD881" s="262"/>
      <c r="CE881" s="262"/>
      <c r="CF881" s="262"/>
      <c r="CG881" s="262"/>
      <c r="CH881" s="262"/>
      <c r="CI881" s="262"/>
      <c r="CJ881" s="262"/>
      <c r="CK881" s="262"/>
      <c r="CL881" s="262"/>
      <c r="CM881" s="262"/>
      <c r="CN881" s="262"/>
      <c r="CO881" s="262"/>
      <c r="CP881" s="262"/>
      <c r="CQ881" s="262"/>
      <c r="CR881" s="262"/>
      <c r="CS881" s="262"/>
      <c r="CT881" s="262"/>
      <c r="CU881" s="262"/>
      <c r="CV881" s="262"/>
      <c r="CW881" s="262"/>
      <c r="CX881" s="262"/>
      <c r="CY881" s="262"/>
      <c r="CZ881" s="262"/>
      <c r="DA881" s="262"/>
      <c r="DB881" s="262"/>
      <c r="DC881" s="262"/>
      <c r="DD881" s="262"/>
      <c r="DE881" s="262"/>
      <c r="DF881" s="262"/>
      <c r="DG881" s="262"/>
      <c r="DH881" s="262"/>
      <c r="DI881" s="262"/>
      <c r="DJ881" s="262"/>
      <c r="DK881" s="262"/>
      <c r="DL881" s="262"/>
      <c r="DM881" s="262"/>
      <c r="DN881" s="262"/>
      <c r="DO881" s="262"/>
      <c r="DP881" s="262"/>
      <c r="DQ881" s="262"/>
      <c r="DR881" s="262"/>
      <c r="DS881" s="262"/>
      <c r="DT881" s="262"/>
      <c r="DU881" s="262"/>
      <c r="DV881" s="262"/>
      <c r="DW881" s="262"/>
      <c r="DX881" s="262"/>
      <c r="DY881" s="262"/>
      <c r="DZ881" s="262"/>
      <c r="EA881" s="262"/>
      <c r="EB881" s="262"/>
      <c r="EC881" s="262"/>
      <c r="ED881" s="262"/>
      <c r="EE881" s="262"/>
      <c r="EF881" s="262"/>
      <c r="EG881" s="262"/>
      <c r="EH881" s="262"/>
      <c r="EI881" s="262"/>
      <c r="EJ881" s="262"/>
      <c r="EK881" s="262"/>
      <c r="EL881" s="262"/>
      <c r="EM881" s="262"/>
      <c r="EN881" s="262"/>
      <c r="EO881" s="262"/>
      <c r="EP881" s="262"/>
      <c r="EQ881" s="262"/>
      <c r="ER881" s="262"/>
      <c r="ES881" s="262"/>
      <c r="ET881" s="262"/>
      <c r="EU881" s="262"/>
      <c r="EV881" s="262"/>
      <c r="EW881" s="262"/>
      <c r="EX881" s="262"/>
      <c r="EY881" s="262"/>
      <c r="EZ881" s="262"/>
      <c r="FA881" s="262"/>
      <c r="FB881" s="262"/>
      <c r="FC881" s="262"/>
      <c r="FD881" s="262"/>
      <c r="FE881" s="262"/>
      <c r="FF881" s="262"/>
      <c r="FG881" s="262"/>
      <c r="FH881" s="262"/>
      <c r="FI881" s="262"/>
      <c r="FJ881" s="262"/>
      <c r="FK881" s="262"/>
      <c r="FL881" s="262"/>
      <c r="FM881" s="262"/>
      <c r="FN881" s="262"/>
      <c r="FO881" s="262"/>
      <c r="FP881" s="262"/>
      <c r="FQ881" s="262"/>
      <c r="FR881" s="262"/>
      <c r="FS881" s="262"/>
      <c r="FT881" s="262"/>
      <c r="FU881" s="262"/>
      <c r="FV881" s="262"/>
      <c r="FW881" s="262"/>
      <c r="FX881" s="262"/>
      <c r="FY881" s="262"/>
      <c r="FZ881" s="262"/>
      <c r="GA881" s="262"/>
      <c r="GB881" s="262"/>
      <c r="GC881" s="262"/>
      <c r="GD881" s="262"/>
    </row>
    <row r="882" spans="1:186" s="279" customFormat="1" x14ac:dyDescent="0.2">
      <c r="A882" s="339" t="s">
        <v>12777</v>
      </c>
      <c r="B882" s="280" t="s">
        <v>5715</v>
      </c>
      <c r="C882" s="281" t="s">
        <v>5716</v>
      </c>
      <c r="D882" s="130" t="s">
        <v>18</v>
      </c>
      <c r="E882" s="130">
        <v>250.00000000000003</v>
      </c>
      <c r="F882" s="130">
        <v>0.2</v>
      </c>
      <c r="G882" s="282"/>
      <c r="H882" s="283"/>
      <c r="I882" s="358">
        <v>9.56</v>
      </c>
      <c r="J882" s="284">
        <f>IF(ISNUMBER(I882),ROUND(F882*E882*I882,2),"")</f>
        <v>478</v>
      </c>
      <c r="K882" s="283">
        <f>BDI!$E$17</f>
        <v>0.18609999999999999</v>
      </c>
      <c r="L882" s="283"/>
      <c r="M882" s="283"/>
      <c r="N882" s="131">
        <f t="shared" si="15"/>
        <v>11.34</v>
      </c>
      <c r="O882" s="340">
        <f>IF(ISNUMBER(I882),ROUND(F882*N882*E882,2),"")</f>
        <v>567</v>
      </c>
      <c r="P882" s="262"/>
      <c r="Q882" s="262"/>
      <c r="R882" s="262"/>
      <c r="S882" s="262"/>
      <c r="T882" s="262"/>
      <c r="U882" s="262"/>
      <c r="V882" s="262"/>
      <c r="W882" s="262"/>
      <c r="X882" s="262"/>
      <c r="Y882" s="262"/>
      <c r="Z882" s="262"/>
      <c r="AA882" s="262"/>
      <c r="AB882" s="262"/>
      <c r="AC882" s="262"/>
      <c r="AD882" s="262"/>
      <c r="AE882" s="262"/>
      <c r="AF882" s="262"/>
      <c r="AG882" s="262"/>
      <c r="AH882" s="262"/>
      <c r="AI882" s="262"/>
      <c r="AJ882" s="262"/>
      <c r="AK882" s="262"/>
      <c r="AL882" s="262"/>
      <c r="AM882" s="262"/>
      <c r="AN882" s="262"/>
      <c r="AO882" s="262"/>
      <c r="AP882" s="262"/>
      <c r="AQ882" s="262"/>
      <c r="AR882" s="262"/>
      <c r="AS882" s="262"/>
      <c r="AT882" s="262"/>
      <c r="AU882" s="262"/>
      <c r="AV882" s="262"/>
      <c r="AW882" s="262"/>
      <c r="AX882" s="262"/>
      <c r="AY882" s="262"/>
      <c r="AZ882" s="262"/>
      <c r="BA882" s="262"/>
      <c r="BB882" s="262"/>
      <c r="BC882" s="262"/>
      <c r="BD882" s="262"/>
      <c r="BE882" s="262"/>
      <c r="BF882" s="262"/>
      <c r="BG882" s="262"/>
      <c r="BH882" s="262"/>
      <c r="BI882" s="262"/>
      <c r="BJ882" s="262"/>
      <c r="BK882" s="262"/>
      <c r="BL882" s="262"/>
      <c r="BM882" s="262"/>
      <c r="BN882" s="262"/>
      <c r="BO882" s="262"/>
      <c r="BP882" s="262"/>
      <c r="BQ882" s="262"/>
      <c r="BR882" s="262"/>
      <c r="BS882" s="262"/>
      <c r="BT882" s="262"/>
      <c r="BU882" s="262"/>
      <c r="BV882" s="262"/>
      <c r="BW882" s="262"/>
      <c r="BX882" s="262"/>
      <c r="BY882" s="262"/>
      <c r="BZ882" s="262"/>
      <c r="CA882" s="262"/>
      <c r="CB882" s="262"/>
      <c r="CC882" s="262"/>
      <c r="CD882" s="262"/>
      <c r="CE882" s="262"/>
      <c r="CF882" s="262"/>
      <c r="CG882" s="262"/>
      <c r="CH882" s="262"/>
      <c r="CI882" s="262"/>
      <c r="CJ882" s="262"/>
      <c r="CK882" s="262"/>
      <c r="CL882" s="262"/>
      <c r="CM882" s="262"/>
      <c r="CN882" s="262"/>
      <c r="CO882" s="262"/>
      <c r="CP882" s="262"/>
      <c r="CQ882" s="262"/>
      <c r="CR882" s="262"/>
      <c r="CS882" s="262"/>
      <c r="CT882" s="262"/>
      <c r="CU882" s="262"/>
      <c r="CV882" s="262"/>
      <c r="CW882" s="262"/>
      <c r="CX882" s="262"/>
      <c r="CY882" s="262"/>
      <c r="CZ882" s="262"/>
      <c r="DA882" s="262"/>
      <c r="DB882" s="262"/>
      <c r="DC882" s="262"/>
      <c r="DD882" s="262"/>
      <c r="DE882" s="262"/>
      <c r="DF882" s="262"/>
      <c r="DG882" s="262"/>
      <c r="DH882" s="262"/>
      <c r="DI882" s="262"/>
      <c r="DJ882" s="262"/>
      <c r="DK882" s="262"/>
      <c r="DL882" s="262"/>
      <c r="DM882" s="262"/>
      <c r="DN882" s="262"/>
      <c r="DO882" s="262"/>
      <c r="DP882" s="262"/>
      <c r="DQ882" s="262"/>
      <c r="DR882" s="262"/>
      <c r="DS882" s="262"/>
      <c r="DT882" s="262"/>
      <c r="DU882" s="262"/>
      <c r="DV882" s="262"/>
      <c r="DW882" s="262"/>
      <c r="DX882" s="262"/>
      <c r="DY882" s="262"/>
      <c r="DZ882" s="262"/>
      <c r="EA882" s="262"/>
      <c r="EB882" s="262"/>
      <c r="EC882" s="262"/>
      <c r="ED882" s="262"/>
      <c r="EE882" s="262"/>
      <c r="EF882" s="262"/>
      <c r="EG882" s="262"/>
      <c r="EH882" s="262"/>
      <c r="EI882" s="262"/>
      <c r="EJ882" s="262"/>
      <c r="EK882" s="262"/>
      <c r="EL882" s="262"/>
      <c r="EM882" s="262"/>
      <c r="EN882" s="262"/>
      <c r="EO882" s="262"/>
      <c r="EP882" s="262"/>
      <c r="EQ882" s="262"/>
      <c r="ER882" s="262"/>
      <c r="ES882" s="262"/>
      <c r="ET882" s="262"/>
      <c r="EU882" s="262"/>
      <c r="EV882" s="262"/>
      <c r="EW882" s="262"/>
      <c r="EX882" s="262"/>
      <c r="EY882" s="262"/>
      <c r="EZ882" s="262"/>
      <c r="FA882" s="262"/>
      <c r="FB882" s="262"/>
      <c r="FC882" s="262"/>
      <c r="FD882" s="262"/>
      <c r="FE882" s="262"/>
      <c r="FF882" s="262"/>
      <c r="FG882" s="262"/>
      <c r="FH882" s="262"/>
      <c r="FI882" s="262"/>
      <c r="FJ882" s="262"/>
      <c r="FK882" s="262"/>
      <c r="FL882" s="262"/>
      <c r="FM882" s="262"/>
      <c r="FN882" s="262"/>
      <c r="FO882" s="262"/>
      <c r="FP882" s="262"/>
      <c r="FQ882" s="262"/>
      <c r="FR882" s="262"/>
      <c r="FS882" s="262"/>
      <c r="FT882" s="262"/>
      <c r="FU882" s="262"/>
      <c r="FV882" s="262"/>
      <c r="FW882" s="262"/>
      <c r="FX882" s="262"/>
      <c r="FY882" s="262"/>
      <c r="FZ882" s="262"/>
      <c r="GA882" s="262"/>
      <c r="GB882" s="262"/>
      <c r="GC882" s="262"/>
      <c r="GD882" s="262"/>
    </row>
    <row r="883" spans="1:186" s="279" customFormat="1" x14ac:dyDescent="0.2">
      <c r="A883" s="339" t="s">
        <v>12778</v>
      </c>
      <c r="B883" s="280" t="s">
        <v>5717</v>
      </c>
      <c r="C883" s="281" t="s">
        <v>5718</v>
      </c>
      <c r="D883" s="130" t="s">
        <v>18</v>
      </c>
      <c r="E883" s="130">
        <v>250.00000000000003</v>
      </c>
      <c r="F883" s="130">
        <v>0.2</v>
      </c>
      <c r="G883" s="282"/>
      <c r="H883" s="283"/>
      <c r="I883" s="358">
        <v>7.08</v>
      </c>
      <c r="J883" s="284">
        <f>IF(ISNUMBER(I883),ROUND(F883*E883*I883,2),"")</f>
        <v>354</v>
      </c>
      <c r="K883" s="283">
        <f>BDI!$E$17</f>
        <v>0.18609999999999999</v>
      </c>
      <c r="L883" s="283"/>
      <c r="M883" s="283"/>
      <c r="N883" s="131">
        <f t="shared" si="15"/>
        <v>8.4</v>
      </c>
      <c r="O883" s="340">
        <f>IF(ISNUMBER(I883),ROUND(F883*N883*E883,2),"")</f>
        <v>420</v>
      </c>
      <c r="P883" s="262"/>
      <c r="Q883" s="262"/>
      <c r="R883" s="262"/>
      <c r="S883" s="262"/>
      <c r="T883" s="262"/>
      <c r="U883" s="262"/>
      <c r="V883" s="262"/>
      <c r="W883" s="262"/>
      <c r="X883" s="262"/>
      <c r="Y883" s="262"/>
      <c r="Z883" s="262"/>
      <c r="AA883" s="262"/>
      <c r="AB883" s="262"/>
      <c r="AC883" s="262"/>
      <c r="AD883" s="262"/>
      <c r="AE883" s="262"/>
      <c r="AF883" s="262"/>
      <c r="AG883" s="262"/>
      <c r="AH883" s="262"/>
      <c r="AI883" s="262"/>
      <c r="AJ883" s="262"/>
      <c r="AK883" s="262"/>
      <c r="AL883" s="262"/>
      <c r="AM883" s="262"/>
      <c r="AN883" s="262"/>
      <c r="AO883" s="262"/>
      <c r="AP883" s="262"/>
      <c r="AQ883" s="262"/>
      <c r="AR883" s="262"/>
      <c r="AS883" s="262"/>
      <c r="AT883" s="262"/>
      <c r="AU883" s="262"/>
      <c r="AV883" s="262"/>
      <c r="AW883" s="262"/>
      <c r="AX883" s="262"/>
      <c r="AY883" s="262"/>
      <c r="AZ883" s="262"/>
      <c r="BA883" s="262"/>
      <c r="BB883" s="262"/>
      <c r="BC883" s="262"/>
      <c r="BD883" s="262"/>
      <c r="BE883" s="262"/>
      <c r="BF883" s="262"/>
      <c r="BG883" s="262"/>
      <c r="BH883" s="262"/>
      <c r="BI883" s="262"/>
      <c r="BJ883" s="262"/>
      <c r="BK883" s="262"/>
      <c r="BL883" s="262"/>
      <c r="BM883" s="262"/>
      <c r="BN883" s="262"/>
      <c r="BO883" s="262"/>
      <c r="BP883" s="262"/>
      <c r="BQ883" s="262"/>
      <c r="BR883" s="262"/>
      <c r="BS883" s="262"/>
      <c r="BT883" s="262"/>
      <c r="BU883" s="262"/>
      <c r="BV883" s="262"/>
      <c r="BW883" s="262"/>
      <c r="BX883" s="262"/>
      <c r="BY883" s="262"/>
      <c r="BZ883" s="262"/>
      <c r="CA883" s="262"/>
      <c r="CB883" s="262"/>
      <c r="CC883" s="262"/>
      <c r="CD883" s="262"/>
      <c r="CE883" s="262"/>
      <c r="CF883" s="262"/>
      <c r="CG883" s="262"/>
      <c r="CH883" s="262"/>
      <c r="CI883" s="262"/>
      <c r="CJ883" s="262"/>
      <c r="CK883" s="262"/>
      <c r="CL883" s="262"/>
      <c r="CM883" s="262"/>
      <c r="CN883" s="262"/>
      <c r="CO883" s="262"/>
      <c r="CP883" s="262"/>
      <c r="CQ883" s="262"/>
      <c r="CR883" s="262"/>
      <c r="CS883" s="262"/>
      <c r="CT883" s="262"/>
      <c r="CU883" s="262"/>
      <c r="CV883" s="262"/>
      <c r="CW883" s="262"/>
      <c r="CX883" s="262"/>
      <c r="CY883" s="262"/>
      <c r="CZ883" s="262"/>
      <c r="DA883" s="262"/>
      <c r="DB883" s="262"/>
      <c r="DC883" s="262"/>
      <c r="DD883" s="262"/>
      <c r="DE883" s="262"/>
      <c r="DF883" s="262"/>
      <c r="DG883" s="262"/>
      <c r="DH883" s="262"/>
      <c r="DI883" s="262"/>
      <c r="DJ883" s="262"/>
      <c r="DK883" s="262"/>
      <c r="DL883" s="262"/>
      <c r="DM883" s="262"/>
      <c r="DN883" s="262"/>
      <c r="DO883" s="262"/>
      <c r="DP883" s="262"/>
      <c r="DQ883" s="262"/>
      <c r="DR883" s="262"/>
      <c r="DS883" s="262"/>
      <c r="DT883" s="262"/>
      <c r="DU883" s="262"/>
      <c r="DV883" s="262"/>
      <c r="DW883" s="262"/>
      <c r="DX883" s="262"/>
      <c r="DY883" s="262"/>
      <c r="DZ883" s="262"/>
      <c r="EA883" s="262"/>
      <c r="EB883" s="262"/>
      <c r="EC883" s="262"/>
      <c r="ED883" s="262"/>
      <c r="EE883" s="262"/>
      <c r="EF883" s="262"/>
      <c r="EG883" s="262"/>
      <c r="EH883" s="262"/>
      <c r="EI883" s="262"/>
      <c r="EJ883" s="262"/>
      <c r="EK883" s="262"/>
      <c r="EL883" s="262"/>
      <c r="EM883" s="262"/>
      <c r="EN883" s="262"/>
      <c r="EO883" s="262"/>
      <c r="EP883" s="262"/>
      <c r="EQ883" s="262"/>
      <c r="ER883" s="262"/>
      <c r="ES883" s="262"/>
      <c r="ET883" s="262"/>
      <c r="EU883" s="262"/>
      <c r="EV883" s="262"/>
      <c r="EW883" s="262"/>
      <c r="EX883" s="262"/>
      <c r="EY883" s="262"/>
      <c r="EZ883" s="262"/>
      <c r="FA883" s="262"/>
      <c r="FB883" s="262"/>
      <c r="FC883" s="262"/>
      <c r="FD883" s="262"/>
      <c r="FE883" s="262"/>
      <c r="FF883" s="262"/>
      <c r="FG883" s="262"/>
      <c r="FH883" s="262"/>
      <c r="FI883" s="262"/>
      <c r="FJ883" s="262"/>
      <c r="FK883" s="262"/>
      <c r="FL883" s="262"/>
      <c r="FM883" s="262"/>
      <c r="FN883" s="262"/>
      <c r="FO883" s="262"/>
      <c r="FP883" s="262"/>
      <c r="FQ883" s="262"/>
      <c r="FR883" s="262"/>
      <c r="FS883" s="262"/>
      <c r="FT883" s="262"/>
      <c r="FU883" s="262"/>
      <c r="FV883" s="262"/>
      <c r="FW883" s="262"/>
      <c r="FX883" s="262"/>
      <c r="FY883" s="262"/>
      <c r="FZ883" s="262"/>
      <c r="GA883" s="262"/>
      <c r="GB883" s="262"/>
      <c r="GC883" s="262"/>
      <c r="GD883" s="262"/>
    </row>
    <row r="884" spans="1:186" s="279" customFormat="1" x14ac:dyDescent="0.2">
      <c r="A884" s="339" t="s">
        <v>12779</v>
      </c>
      <c r="B884" s="280" t="s">
        <v>5719</v>
      </c>
      <c r="C884" s="281" t="s">
        <v>5720</v>
      </c>
      <c r="D884" s="130" t="s">
        <v>18</v>
      </c>
      <c r="E884" s="130">
        <v>25</v>
      </c>
      <c r="F884" s="130">
        <v>0.2</v>
      </c>
      <c r="G884" s="282"/>
      <c r="H884" s="283"/>
      <c r="I884" s="358">
        <v>138.37</v>
      </c>
      <c r="J884" s="284">
        <f>IF(ISNUMBER(I884),ROUND(F884*E884*I884,2),"")</f>
        <v>691.85</v>
      </c>
      <c r="K884" s="283">
        <f>BDI!$E$17</f>
        <v>0.18609999999999999</v>
      </c>
      <c r="L884" s="283"/>
      <c r="M884" s="283"/>
      <c r="N884" s="131">
        <f t="shared" si="15"/>
        <v>164.12</v>
      </c>
      <c r="O884" s="340">
        <f>IF(ISNUMBER(I884),ROUND(F884*N884*E884,2),"")</f>
        <v>820.6</v>
      </c>
      <c r="P884" s="262"/>
      <c r="Q884" s="262"/>
      <c r="R884" s="262"/>
      <c r="S884" s="262"/>
      <c r="T884" s="262"/>
      <c r="U884" s="262"/>
      <c r="V884" s="262"/>
      <c r="W884" s="262"/>
      <c r="X884" s="262"/>
      <c r="Y884" s="262"/>
      <c r="Z884" s="262"/>
      <c r="AA884" s="262"/>
      <c r="AB884" s="262"/>
      <c r="AC884" s="262"/>
      <c r="AD884" s="262"/>
      <c r="AE884" s="262"/>
      <c r="AF884" s="262"/>
      <c r="AG884" s="262"/>
      <c r="AH884" s="262"/>
      <c r="AI884" s="262"/>
      <c r="AJ884" s="262"/>
      <c r="AK884" s="262"/>
      <c r="AL884" s="262"/>
      <c r="AM884" s="262"/>
      <c r="AN884" s="262"/>
      <c r="AO884" s="262"/>
      <c r="AP884" s="262"/>
      <c r="AQ884" s="262"/>
      <c r="AR884" s="262"/>
      <c r="AS884" s="262"/>
      <c r="AT884" s="262"/>
      <c r="AU884" s="262"/>
      <c r="AV884" s="262"/>
      <c r="AW884" s="262"/>
      <c r="AX884" s="262"/>
      <c r="AY884" s="262"/>
      <c r="AZ884" s="262"/>
      <c r="BA884" s="262"/>
      <c r="BB884" s="262"/>
      <c r="BC884" s="262"/>
      <c r="BD884" s="262"/>
      <c r="BE884" s="262"/>
      <c r="BF884" s="262"/>
      <c r="BG884" s="262"/>
      <c r="BH884" s="262"/>
      <c r="BI884" s="262"/>
      <c r="BJ884" s="262"/>
      <c r="BK884" s="262"/>
      <c r="BL884" s="262"/>
      <c r="BM884" s="262"/>
      <c r="BN884" s="262"/>
      <c r="BO884" s="262"/>
      <c r="BP884" s="262"/>
      <c r="BQ884" s="262"/>
      <c r="BR884" s="262"/>
      <c r="BS884" s="262"/>
      <c r="BT884" s="262"/>
      <c r="BU884" s="262"/>
      <c r="BV884" s="262"/>
      <c r="BW884" s="262"/>
      <c r="BX884" s="262"/>
      <c r="BY884" s="262"/>
      <c r="BZ884" s="262"/>
      <c r="CA884" s="262"/>
      <c r="CB884" s="262"/>
      <c r="CC884" s="262"/>
      <c r="CD884" s="262"/>
      <c r="CE884" s="262"/>
      <c r="CF884" s="262"/>
      <c r="CG884" s="262"/>
      <c r="CH884" s="262"/>
      <c r="CI884" s="262"/>
      <c r="CJ884" s="262"/>
      <c r="CK884" s="262"/>
      <c r="CL884" s="262"/>
      <c r="CM884" s="262"/>
      <c r="CN884" s="262"/>
      <c r="CO884" s="262"/>
      <c r="CP884" s="262"/>
      <c r="CQ884" s="262"/>
      <c r="CR884" s="262"/>
      <c r="CS884" s="262"/>
      <c r="CT884" s="262"/>
      <c r="CU884" s="262"/>
      <c r="CV884" s="262"/>
      <c r="CW884" s="262"/>
      <c r="CX884" s="262"/>
      <c r="CY884" s="262"/>
      <c r="CZ884" s="262"/>
      <c r="DA884" s="262"/>
      <c r="DB884" s="262"/>
      <c r="DC884" s="262"/>
      <c r="DD884" s="262"/>
      <c r="DE884" s="262"/>
      <c r="DF884" s="262"/>
      <c r="DG884" s="262"/>
      <c r="DH884" s="262"/>
      <c r="DI884" s="262"/>
      <c r="DJ884" s="262"/>
      <c r="DK884" s="262"/>
      <c r="DL884" s="262"/>
      <c r="DM884" s="262"/>
      <c r="DN884" s="262"/>
      <c r="DO884" s="262"/>
      <c r="DP884" s="262"/>
      <c r="DQ884" s="262"/>
      <c r="DR884" s="262"/>
      <c r="DS884" s="262"/>
      <c r="DT884" s="262"/>
      <c r="DU884" s="262"/>
      <c r="DV884" s="262"/>
      <c r="DW884" s="262"/>
      <c r="DX884" s="262"/>
      <c r="DY884" s="262"/>
      <c r="DZ884" s="262"/>
      <c r="EA884" s="262"/>
      <c r="EB884" s="262"/>
      <c r="EC884" s="262"/>
      <c r="ED884" s="262"/>
      <c r="EE884" s="262"/>
      <c r="EF884" s="262"/>
      <c r="EG884" s="262"/>
      <c r="EH884" s="262"/>
      <c r="EI884" s="262"/>
      <c r="EJ884" s="262"/>
      <c r="EK884" s="262"/>
      <c r="EL884" s="262"/>
      <c r="EM884" s="262"/>
      <c r="EN884" s="262"/>
      <c r="EO884" s="262"/>
      <c r="EP884" s="262"/>
      <c r="EQ884" s="262"/>
      <c r="ER884" s="262"/>
      <c r="ES884" s="262"/>
      <c r="ET884" s="262"/>
      <c r="EU884" s="262"/>
      <c r="EV884" s="262"/>
      <c r="EW884" s="262"/>
      <c r="EX884" s="262"/>
      <c r="EY884" s="262"/>
      <c r="EZ884" s="262"/>
      <c r="FA884" s="262"/>
      <c r="FB884" s="262"/>
      <c r="FC884" s="262"/>
      <c r="FD884" s="262"/>
      <c r="FE884" s="262"/>
      <c r="FF884" s="262"/>
      <c r="FG884" s="262"/>
      <c r="FH884" s="262"/>
      <c r="FI884" s="262"/>
      <c r="FJ884" s="262"/>
      <c r="FK884" s="262"/>
      <c r="FL884" s="262"/>
      <c r="FM884" s="262"/>
      <c r="FN884" s="262"/>
      <c r="FO884" s="262"/>
      <c r="FP884" s="262"/>
      <c r="FQ884" s="262"/>
      <c r="FR884" s="262"/>
      <c r="FS884" s="262"/>
      <c r="FT884" s="262"/>
      <c r="FU884" s="262"/>
      <c r="FV884" s="262"/>
      <c r="FW884" s="262"/>
      <c r="FX884" s="262"/>
      <c r="FY884" s="262"/>
      <c r="FZ884" s="262"/>
      <c r="GA884" s="262"/>
      <c r="GB884" s="262"/>
      <c r="GC884" s="262"/>
      <c r="GD884" s="262"/>
    </row>
    <row r="885" spans="1:186" s="279" customFormat="1" x14ac:dyDescent="0.2">
      <c r="A885" s="339" t="s">
        <v>12780</v>
      </c>
      <c r="B885" s="280" t="s">
        <v>5721</v>
      </c>
      <c r="C885" s="281" t="s">
        <v>5722</v>
      </c>
      <c r="D885" s="130" t="s">
        <v>18</v>
      </c>
      <c r="E885" s="130">
        <v>25</v>
      </c>
      <c r="F885" s="130">
        <v>0.2</v>
      </c>
      <c r="G885" s="282"/>
      <c r="H885" s="283"/>
      <c r="I885" s="358">
        <v>93.86</v>
      </c>
      <c r="J885" s="284">
        <f>IF(ISNUMBER(I885),ROUND(F885*E885*I885,2),"")</f>
        <v>469.3</v>
      </c>
      <c r="K885" s="283">
        <f>BDI!$E$17</f>
        <v>0.18609999999999999</v>
      </c>
      <c r="L885" s="283"/>
      <c r="M885" s="283"/>
      <c r="N885" s="131">
        <f t="shared" si="15"/>
        <v>111.33</v>
      </c>
      <c r="O885" s="340">
        <f>IF(ISNUMBER(I885),ROUND(F885*N885*E885,2),"")</f>
        <v>556.65</v>
      </c>
      <c r="P885" s="262"/>
      <c r="Q885" s="262"/>
      <c r="R885" s="262"/>
      <c r="S885" s="262"/>
      <c r="T885" s="262"/>
      <c r="U885" s="262"/>
      <c r="V885" s="262"/>
      <c r="W885" s="262"/>
      <c r="X885" s="262"/>
      <c r="Y885" s="262"/>
      <c r="Z885" s="262"/>
      <c r="AA885" s="262"/>
      <c r="AB885" s="262"/>
      <c r="AC885" s="262"/>
      <c r="AD885" s="262"/>
      <c r="AE885" s="262"/>
      <c r="AF885" s="262"/>
      <c r="AG885" s="262"/>
      <c r="AH885" s="262"/>
      <c r="AI885" s="262"/>
      <c r="AJ885" s="262"/>
      <c r="AK885" s="262"/>
      <c r="AL885" s="262"/>
      <c r="AM885" s="262"/>
      <c r="AN885" s="262"/>
      <c r="AO885" s="262"/>
      <c r="AP885" s="262"/>
      <c r="AQ885" s="262"/>
      <c r="AR885" s="262"/>
      <c r="AS885" s="262"/>
      <c r="AT885" s="262"/>
      <c r="AU885" s="262"/>
      <c r="AV885" s="262"/>
      <c r="AW885" s="262"/>
      <c r="AX885" s="262"/>
      <c r="AY885" s="262"/>
      <c r="AZ885" s="262"/>
      <c r="BA885" s="262"/>
      <c r="BB885" s="262"/>
      <c r="BC885" s="262"/>
      <c r="BD885" s="262"/>
      <c r="BE885" s="262"/>
      <c r="BF885" s="262"/>
      <c r="BG885" s="262"/>
      <c r="BH885" s="262"/>
      <c r="BI885" s="262"/>
      <c r="BJ885" s="262"/>
      <c r="BK885" s="262"/>
      <c r="BL885" s="262"/>
      <c r="BM885" s="262"/>
      <c r="BN885" s="262"/>
      <c r="BO885" s="262"/>
      <c r="BP885" s="262"/>
      <c r="BQ885" s="262"/>
      <c r="BR885" s="262"/>
      <c r="BS885" s="262"/>
      <c r="BT885" s="262"/>
      <c r="BU885" s="262"/>
      <c r="BV885" s="262"/>
      <c r="BW885" s="262"/>
      <c r="BX885" s="262"/>
      <c r="BY885" s="262"/>
      <c r="BZ885" s="262"/>
      <c r="CA885" s="262"/>
      <c r="CB885" s="262"/>
      <c r="CC885" s="262"/>
      <c r="CD885" s="262"/>
      <c r="CE885" s="262"/>
      <c r="CF885" s="262"/>
      <c r="CG885" s="262"/>
      <c r="CH885" s="262"/>
      <c r="CI885" s="262"/>
      <c r="CJ885" s="262"/>
      <c r="CK885" s="262"/>
      <c r="CL885" s="262"/>
      <c r="CM885" s="262"/>
      <c r="CN885" s="262"/>
      <c r="CO885" s="262"/>
      <c r="CP885" s="262"/>
      <c r="CQ885" s="262"/>
      <c r="CR885" s="262"/>
      <c r="CS885" s="262"/>
      <c r="CT885" s="262"/>
      <c r="CU885" s="262"/>
      <c r="CV885" s="262"/>
      <c r="CW885" s="262"/>
      <c r="CX885" s="262"/>
      <c r="CY885" s="262"/>
      <c r="CZ885" s="262"/>
      <c r="DA885" s="262"/>
      <c r="DB885" s="262"/>
      <c r="DC885" s="262"/>
      <c r="DD885" s="262"/>
      <c r="DE885" s="262"/>
      <c r="DF885" s="262"/>
      <c r="DG885" s="262"/>
      <c r="DH885" s="262"/>
      <c r="DI885" s="262"/>
      <c r="DJ885" s="262"/>
      <c r="DK885" s="262"/>
      <c r="DL885" s="262"/>
      <c r="DM885" s="262"/>
      <c r="DN885" s="262"/>
      <c r="DO885" s="262"/>
      <c r="DP885" s="262"/>
      <c r="DQ885" s="262"/>
      <c r="DR885" s="262"/>
      <c r="DS885" s="262"/>
      <c r="DT885" s="262"/>
      <c r="DU885" s="262"/>
      <c r="DV885" s="262"/>
      <c r="DW885" s="262"/>
      <c r="DX885" s="262"/>
      <c r="DY885" s="262"/>
      <c r="DZ885" s="262"/>
      <c r="EA885" s="262"/>
      <c r="EB885" s="262"/>
      <c r="EC885" s="262"/>
      <c r="ED885" s="262"/>
      <c r="EE885" s="262"/>
      <c r="EF885" s="262"/>
      <c r="EG885" s="262"/>
      <c r="EH885" s="262"/>
      <c r="EI885" s="262"/>
      <c r="EJ885" s="262"/>
      <c r="EK885" s="262"/>
      <c r="EL885" s="262"/>
      <c r="EM885" s="262"/>
      <c r="EN885" s="262"/>
      <c r="EO885" s="262"/>
      <c r="EP885" s="262"/>
      <c r="EQ885" s="262"/>
      <c r="ER885" s="262"/>
      <c r="ES885" s="262"/>
      <c r="ET885" s="262"/>
      <c r="EU885" s="262"/>
      <c r="EV885" s="262"/>
      <c r="EW885" s="262"/>
      <c r="EX885" s="262"/>
      <c r="EY885" s="262"/>
      <c r="EZ885" s="262"/>
      <c r="FA885" s="262"/>
      <c r="FB885" s="262"/>
      <c r="FC885" s="262"/>
      <c r="FD885" s="262"/>
      <c r="FE885" s="262"/>
      <c r="FF885" s="262"/>
      <c r="FG885" s="262"/>
      <c r="FH885" s="262"/>
      <c r="FI885" s="262"/>
      <c r="FJ885" s="262"/>
      <c r="FK885" s="262"/>
      <c r="FL885" s="262"/>
      <c r="FM885" s="262"/>
      <c r="FN885" s="262"/>
      <c r="FO885" s="262"/>
      <c r="FP885" s="262"/>
      <c r="FQ885" s="262"/>
      <c r="FR885" s="262"/>
      <c r="FS885" s="262"/>
      <c r="FT885" s="262"/>
      <c r="FU885" s="262"/>
      <c r="FV885" s="262"/>
      <c r="FW885" s="262"/>
      <c r="FX885" s="262"/>
      <c r="FY885" s="262"/>
      <c r="FZ885" s="262"/>
      <c r="GA885" s="262"/>
      <c r="GB885" s="262"/>
      <c r="GC885" s="262"/>
      <c r="GD885" s="262"/>
    </row>
    <row r="886" spans="1:186" s="279" customFormat="1" x14ac:dyDescent="0.2">
      <c r="A886" s="339" t="s">
        <v>12781</v>
      </c>
      <c r="B886" s="280" t="s">
        <v>5723</v>
      </c>
      <c r="C886" s="281" t="s">
        <v>5724</v>
      </c>
      <c r="D886" s="130" t="s">
        <v>18</v>
      </c>
      <c r="E886" s="130">
        <v>25</v>
      </c>
      <c r="F886" s="130">
        <v>0.2</v>
      </c>
      <c r="G886" s="282"/>
      <c r="H886" s="283"/>
      <c r="I886" s="358">
        <v>115.12</v>
      </c>
      <c r="J886" s="284">
        <f>IF(ISNUMBER(I886),ROUND(F886*E886*I886,2),"")</f>
        <v>575.6</v>
      </c>
      <c r="K886" s="283">
        <f>BDI!$E$17</f>
        <v>0.18609999999999999</v>
      </c>
      <c r="L886" s="283"/>
      <c r="M886" s="283"/>
      <c r="N886" s="131">
        <f t="shared" si="15"/>
        <v>136.54</v>
      </c>
      <c r="O886" s="340">
        <f>IF(ISNUMBER(I886),ROUND(F886*N886*E886,2),"")</f>
        <v>682.7</v>
      </c>
      <c r="P886" s="262"/>
      <c r="Q886" s="262"/>
      <c r="R886" s="262"/>
      <c r="S886" s="262"/>
      <c r="T886" s="262"/>
      <c r="U886" s="262"/>
      <c r="V886" s="262"/>
      <c r="W886" s="262"/>
      <c r="X886" s="262"/>
      <c r="Y886" s="262"/>
      <c r="Z886" s="262"/>
      <c r="AA886" s="262"/>
      <c r="AB886" s="262"/>
      <c r="AC886" s="262"/>
      <c r="AD886" s="262"/>
      <c r="AE886" s="262"/>
      <c r="AF886" s="262"/>
      <c r="AG886" s="262"/>
      <c r="AH886" s="262"/>
      <c r="AI886" s="262"/>
      <c r="AJ886" s="262"/>
      <c r="AK886" s="262"/>
      <c r="AL886" s="262"/>
      <c r="AM886" s="262"/>
      <c r="AN886" s="262"/>
      <c r="AO886" s="262"/>
      <c r="AP886" s="262"/>
      <c r="AQ886" s="262"/>
      <c r="AR886" s="262"/>
      <c r="AS886" s="262"/>
      <c r="AT886" s="262"/>
      <c r="AU886" s="262"/>
      <c r="AV886" s="262"/>
      <c r="AW886" s="262"/>
      <c r="AX886" s="262"/>
      <c r="AY886" s="262"/>
      <c r="AZ886" s="262"/>
      <c r="BA886" s="262"/>
      <c r="BB886" s="262"/>
      <c r="BC886" s="262"/>
      <c r="BD886" s="262"/>
      <c r="BE886" s="262"/>
      <c r="BF886" s="262"/>
      <c r="BG886" s="262"/>
      <c r="BH886" s="262"/>
      <c r="BI886" s="262"/>
      <c r="BJ886" s="262"/>
      <c r="BK886" s="262"/>
      <c r="BL886" s="262"/>
      <c r="BM886" s="262"/>
      <c r="BN886" s="262"/>
      <c r="BO886" s="262"/>
      <c r="BP886" s="262"/>
      <c r="BQ886" s="262"/>
      <c r="BR886" s="262"/>
      <c r="BS886" s="262"/>
      <c r="BT886" s="262"/>
      <c r="BU886" s="262"/>
      <c r="BV886" s="262"/>
      <c r="BW886" s="262"/>
      <c r="BX886" s="262"/>
      <c r="BY886" s="262"/>
      <c r="BZ886" s="262"/>
      <c r="CA886" s="262"/>
      <c r="CB886" s="262"/>
      <c r="CC886" s="262"/>
      <c r="CD886" s="262"/>
      <c r="CE886" s="262"/>
      <c r="CF886" s="262"/>
      <c r="CG886" s="262"/>
      <c r="CH886" s="262"/>
      <c r="CI886" s="262"/>
      <c r="CJ886" s="262"/>
      <c r="CK886" s="262"/>
      <c r="CL886" s="262"/>
      <c r="CM886" s="262"/>
      <c r="CN886" s="262"/>
      <c r="CO886" s="262"/>
      <c r="CP886" s="262"/>
      <c r="CQ886" s="262"/>
      <c r="CR886" s="262"/>
      <c r="CS886" s="262"/>
      <c r="CT886" s="262"/>
      <c r="CU886" s="262"/>
      <c r="CV886" s="262"/>
      <c r="CW886" s="262"/>
      <c r="CX886" s="262"/>
      <c r="CY886" s="262"/>
      <c r="CZ886" s="262"/>
      <c r="DA886" s="262"/>
      <c r="DB886" s="262"/>
      <c r="DC886" s="262"/>
      <c r="DD886" s="262"/>
      <c r="DE886" s="262"/>
      <c r="DF886" s="262"/>
      <c r="DG886" s="262"/>
      <c r="DH886" s="262"/>
      <c r="DI886" s="262"/>
      <c r="DJ886" s="262"/>
      <c r="DK886" s="262"/>
      <c r="DL886" s="262"/>
      <c r="DM886" s="262"/>
      <c r="DN886" s="262"/>
      <c r="DO886" s="262"/>
      <c r="DP886" s="262"/>
      <c r="DQ886" s="262"/>
      <c r="DR886" s="262"/>
      <c r="DS886" s="262"/>
      <c r="DT886" s="262"/>
      <c r="DU886" s="262"/>
      <c r="DV886" s="262"/>
      <c r="DW886" s="262"/>
      <c r="DX886" s="262"/>
      <c r="DY886" s="262"/>
      <c r="DZ886" s="262"/>
      <c r="EA886" s="262"/>
      <c r="EB886" s="262"/>
      <c r="EC886" s="262"/>
      <c r="ED886" s="262"/>
      <c r="EE886" s="262"/>
      <c r="EF886" s="262"/>
      <c r="EG886" s="262"/>
      <c r="EH886" s="262"/>
      <c r="EI886" s="262"/>
      <c r="EJ886" s="262"/>
      <c r="EK886" s="262"/>
      <c r="EL886" s="262"/>
      <c r="EM886" s="262"/>
      <c r="EN886" s="262"/>
      <c r="EO886" s="262"/>
      <c r="EP886" s="262"/>
      <c r="EQ886" s="262"/>
      <c r="ER886" s="262"/>
      <c r="ES886" s="262"/>
      <c r="ET886" s="262"/>
      <c r="EU886" s="262"/>
      <c r="EV886" s="262"/>
      <c r="EW886" s="262"/>
      <c r="EX886" s="262"/>
      <c r="EY886" s="262"/>
      <c r="EZ886" s="262"/>
      <c r="FA886" s="262"/>
      <c r="FB886" s="262"/>
      <c r="FC886" s="262"/>
      <c r="FD886" s="262"/>
      <c r="FE886" s="262"/>
      <c r="FF886" s="262"/>
      <c r="FG886" s="262"/>
      <c r="FH886" s="262"/>
      <c r="FI886" s="262"/>
      <c r="FJ886" s="262"/>
      <c r="FK886" s="262"/>
      <c r="FL886" s="262"/>
      <c r="FM886" s="262"/>
      <c r="FN886" s="262"/>
      <c r="FO886" s="262"/>
      <c r="FP886" s="262"/>
      <c r="FQ886" s="262"/>
      <c r="FR886" s="262"/>
      <c r="FS886" s="262"/>
      <c r="FT886" s="262"/>
      <c r="FU886" s="262"/>
      <c r="FV886" s="262"/>
      <c r="FW886" s="262"/>
      <c r="FX886" s="262"/>
      <c r="FY886" s="262"/>
      <c r="FZ886" s="262"/>
      <c r="GA886" s="262"/>
      <c r="GB886" s="262"/>
      <c r="GC886" s="262"/>
      <c r="GD886" s="262"/>
    </row>
    <row r="887" spans="1:186" s="279" customFormat="1" x14ac:dyDescent="0.2">
      <c r="A887" s="339" t="s">
        <v>12782</v>
      </c>
      <c r="B887" s="280" t="s">
        <v>5725</v>
      </c>
      <c r="C887" s="281" t="s">
        <v>5726</v>
      </c>
      <c r="D887" s="130" t="s">
        <v>18</v>
      </c>
      <c r="E887" s="130">
        <v>250.00000000000003</v>
      </c>
      <c r="F887" s="130">
        <v>0.2</v>
      </c>
      <c r="G887" s="282"/>
      <c r="H887" s="283"/>
      <c r="I887" s="358">
        <v>13.87</v>
      </c>
      <c r="J887" s="284">
        <f>IF(ISNUMBER(I887),ROUND(F887*E887*I887,2),"")</f>
        <v>693.5</v>
      </c>
      <c r="K887" s="283">
        <f>BDI!$E$17</f>
        <v>0.18609999999999999</v>
      </c>
      <c r="L887" s="283"/>
      <c r="M887" s="283"/>
      <c r="N887" s="131">
        <f t="shared" si="15"/>
        <v>16.45</v>
      </c>
      <c r="O887" s="340">
        <f>IF(ISNUMBER(I887),ROUND(F887*N887*E887,2),"")</f>
        <v>822.5</v>
      </c>
      <c r="P887" s="262"/>
      <c r="Q887" s="262"/>
      <c r="R887" s="262"/>
      <c r="S887" s="262"/>
      <c r="T887" s="262"/>
      <c r="U887" s="262"/>
      <c r="V887" s="262"/>
      <c r="W887" s="262"/>
      <c r="X887" s="262"/>
      <c r="Y887" s="262"/>
      <c r="Z887" s="262"/>
      <c r="AA887" s="262"/>
      <c r="AB887" s="262"/>
      <c r="AC887" s="262"/>
      <c r="AD887" s="262"/>
      <c r="AE887" s="262"/>
      <c r="AF887" s="262"/>
      <c r="AG887" s="262"/>
      <c r="AH887" s="262"/>
      <c r="AI887" s="262"/>
      <c r="AJ887" s="262"/>
      <c r="AK887" s="262"/>
      <c r="AL887" s="262"/>
      <c r="AM887" s="262"/>
      <c r="AN887" s="262"/>
      <c r="AO887" s="262"/>
      <c r="AP887" s="262"/>
      <c r="AQ887" s="262"/>
      <c r="AR887" s="262"/>
      <c r="AS887" s="262"/>
      <c r="AT887" s="262"/>
      <c r="AU887" s="262"/>
      <c r="AV887" s="262"/>
      <c r="AW887" s="262"/>
      <c r="AX887" s="262"/>
      <c r="AY887" s="262"/>
      <c r="AZ887" s="262"/>
      <c r="BA887" s="262"/>
      <c r="BB887" s="262"/>
      <c r="BC887" s="262"/>
      <c r="BD887" s="262"/>
      <c r="BE887" s="262"/>
      <c r="BF887" s="262"/>
      <c r="BG887" s="262"/>
      <c r="BH887" s="262"/>
      <c r="BI887" s="262"/>
      <c r="BJ887" s="262"/>
      <c r="BK887" s="262"/>
      <c r="BL887" s="262"/>
      <c r="BM887" s="262"/>
      <c r="BN887" s="262"/>
      <c r="BO887" s="262"/>
      <c r="BP887" s="262"/>
      <c r="BQ887" s="262"/>
      <c r="BR887" s="262"/>
      <c r="BS887" s="262"/>
      <c r="BT887" s="262"/>
      <c r="BU887" s="262"/>
      <c r="BV887" s="262"/>
      <c r="BW887" s="262"/>
      <c r="BX887" s="262"/>
      <c r="BY887" s="262"/>
      <c r="BZ887" s="262"/>
      <c r="CA887" s="262"/>
      <c r="CB887" s="262"/>
      <c r="CC887" s="262"/>
      <c r="CD887" s="262"/>
      <c r="CE887" s="262"/>
      <c r="CF887" s="262"/>
      <c r="CG887" s="262"/>
      <c r="CH887" s="262"/>
      <c r="CI887" s="262"/>
      <c r="CJ887" s="262"/>
      <c r="CK887" s="262"/>
      <c r="CL887" s="262"/>
      <c r="CM887" s="262"/>
      <c r="CN887" s="262"/>
      <c r="CO887" s="262"/>
      <c r="CP887" s="262"/>
      <c r="CQ887" s="262"/>
      <c r="CR887" s="262"/>
      <c r="CS887" s="262"/>
      <c r="CT887" s="262"/>
      <c r="CU887" s="262"/>
      <c r="CV887" s="262"/>
      <c r="CW887" s="262"/>
      <c r="CX887" s="262"/>
      <c r="CY887" s="262"/>
      <c r="CZ887" s="262"/>
      <c r="DA887" s="262"/>
      <c r="DB887" s="262"/>
      <c r="DC887" s="262"/>
      <c r="DD887" s="262"/>
      <c r="DE887" s="262"/>
      <c r="DF887" s="262"/>
      <c r="DG887" s="262"/>
      <c r="DH887" s="262"/>
      <c r="DI887" s="262"/>
      <c r="DJ887" s="262"/>
      <c r="DK887" s="262"/>
      <c r="DL887" s="262"/>
      <c r="DM887" s="262"/>
      <c r="DN887" s="262"/>
      <c r="DO887" s="262"/>
      <c r="DP887" s="262"/>
      <c r="DQ887" s="262"/>
      <c r="DR887" s="262"/>
      <c r="DS887" s="262"/>
      <c r="DT887" s="262"/>
      <c r="DU887" s="262"/>
      <c r="DV887" s="262"/>
      <c r="DW887" s="262"/>
      <c r="DX887" s="262"/>
      <c r="DY887" s="262"/>
      <c r="DZ887" s="262"/>
      <c r="EA887" s="262"/>
      <c r="EB887" s="262"/>
      <c r="EC887" s="262"/>
      <c r="ED887" s="262"/>
      <c r="EE887" s="262"/>
      <c r="EF887" s="262"/>
      <c r="EG887" s="262"/>
      <c r="EH887" s="262"/>
      <c r="EI887" s="262"/>
      <c r="EJ887" s="262"/>
      <c r="EK887" s="262"/>
      <c r="EL887" s="262"/>
      <c r="EM887" s="262"/>
      <c r="EN887" s="262"/>
      <c r="EO887" s="262"/>
      <c r="EP887" s="262"/>
      <c r="EQ887" s="262"/>
      <c r="ER887" s="262"/>
      <c r="ES887" s="262"/>
      <c r="ET887" s="262"/>
      <c r="EU887" s="262"/>
      <c r="EV887" s="262"/>
      <c r="EW887" s="262"/>
      <c r="EX887" s="262"/>
      <c r="EY887" s="262"/>
      <c r="EZ887" s="262"/>
      <c r="FA887" s="262"/>
      <c r="FB887" s="262"/>
      <c r="FC887" s="262"/>
      <c r="FD887" s="262"/>
      <c r="FE887" s="262"/>
      <c r="FF887" s="262"/>
      <c r="FG887" s="262"/>
      <c r="FH887" s="262"/>
      <c r="FI887" s="262"/>
      <c r="FJ887" s="262"/>
      <c r="FK887" s="262"/>
      <c r="FL887" s="262"/>
      <c r="FM887" s="262"/>
      <c r="FN887" s="262"/>
      <c r="FO887" s="262"/>
      <c r="FP887" s="262"/>
      <c r="FQ887" s="262"/>
      <c r="FR887" s="262"/>
      <c r="FS887" s="262"/>
      <c r="FT887" s="262"/>
      <c r="FU887" s="262"/>
      <c r="FV887" s="262"/>
      <c r="FW887" s="262"/>
      <c r="FX887" s="262"/>
      <c r="FY887" s="262"/>
      <c r="FZ887" s="262"/>
      <c r="GA887" s="262"/>
      <c r="GB887" s="262"/>
      <c r="GC887" s="262"/>
      <c r="GD887" s="262"/>
    </row>
    <row r="888" spans="1:186" s="279" customFormat="1" x14ac:dyDescent="0.2">
      <c r="A888" s="339" t="s">
        <v>12783</v>
      </c>
      <c r="B888" s="280" t="s">
        <v>5727</v>
      </c>
      <c r="C888" s="281" t="s">
        <v>5728</v>
      </c>
      <c r="D888" s="130" t="s">
        <v>18</v>
      </c>
      <c r="E888" s="130">
        <v>250.00000000000003</v>
      </c>
      <c r="F888" s="130">
        <v>0.2</v>
      </c>
      <c r="G888" s="282"/>
      <c r="H888" s="283"/>
      <c r="I888" s="358">
        <v>8.42</v>
      </c>
      <c r="J888" s="284">
        <f>IF(ISNUMBER(I888),ROUND(F888*E888*I888,2),"")</f>
        <v>421</v>
      </c>
      <c r="K888" s="283">
        <f>BDI!$E$17</f>
        <v>0.18609999999999999</v>
      </c>
      <c r="L888" s="283"/>
      <c r="M888" s="283"/>
      <c r="N888" s="131">
        <f t="shared" si="15"/>
        <v>9.99</v>
      </c>
      <c r="O888" s="340">
        <f>IF(ISNUMBER(I888),ROUND(F888*N888*E888,2),"")</f>
        <v>499.5</v>
      </c>
      <c r="P888" s="262"/>
      <c r="Q888" s="262"/>
      <c r="R888" s="262"/>
      <c r="S888" s="262"/>
      <c r="T888" s="262"/>
      <c r="U888" s="262"/>
      <c r="V888" s="262"/>
      <c r="W888" s="262"/>
      <c r="X888" s="262"/>
      <c r="Y888" s="262"/>
      <c r="Z888" s="262"/>
      <c r="AA888" s="262"/>
      <c r="AB888" s="262"/>
      <c r="AC888" s="262"/>
      <c r="AD888" s="262"/>
      <c r="AE888" s="262"/>
      <c r="AF888" s="262"/>
      <c r="AG888" s="262"/>
      <c r="AH888" s="262"/>
      <c r="AI888" s="262"/>
      <c r="AJ888" s="262"/>
      <c r="AK888" s="262"/>
      <c r="AL888" s="262"/>
      <c r="AM888" s="262"/>
      <c r="AN888" s="262"/>
      <c r="AO888" s="262"/>
      <c r="AP888" s="262"/>
      <c r="AQ888" s="262"/>
      <c r="AR888" s="262"/>
      <c r="AS888" s="262"/>
      <c r="AT888" s="262"/>
      <c r="AU888" s="262"/>
      <c r="AV888" s="262"/>
      <c r="AW888" s="262"/>
      <c r="AX888" s="262"/>
      <c r="AY888" s="262"/>
      <c r="AZ888" s="262"/>
      <c r="BA888" s="262"/>
      <c r="BB888" s="262"/>
      <c r="BC888" s="262"/>
      <c r="BD888" s="262"/>
      <c r="BE888" s="262"/>
      <c r="BF888" s="262"/>
      <c r="BG888" s="262"/>
      <c r="BH888" s="262"/>
      <c r="BI888" s="262"/>
      <c r="BJ888" s="262"/>
      <c r="BK888" s="262"/>
      <c r="BL888" s="262"/>
      <c r="BM888" s="262"/>
      <c r="BN888" s="262"/>
      <c r="BO888" s="262"/>
      <c r="BP888" s="262"/>
      <c r="BQ888" s="262"/>
      <c r="BR888" s="262"/>
      <c r="BS888" s="262"/>
      <c r="BT888" s="262"/>
      <c r="BU888" s="262"/>
      <c r="BV888" s="262"/>
      <c r="BW888" s="262"/>
      <c r="BX888" s="262"/>
      <c r="BY888" s="262"/>
      <c r="BZ888" s="262"/>
      <c r="CA888" s="262"/>
      <c r="CB888" s="262"/>
      <c r="CC888" s="262"/>
      <c r="CD888" s="262"/>
      <c r="CE888" s="262"/>
      <c r="CF888" s="262"/>
      <c r="CG888" s="262"/>
      <c r="CH888" s="262"/>
      <c r="CI888" s="262"/>
      <c r="CJ888" s="262"/>
      <c r="CK888" s="262"/>
      <c r="CL888" s="262"/>
      <c r="CM888" s="262"/>
      <c r="CN888" s="262"/>
      <c r="CO888" s="262"/>
      <c r="CP888" s="262"/>
      <c r="CQ888" s="262"/>
      <c r="CR888" s="262"/>
      <c r="CS888" s="262"/>
      <c r="CT888" s="262"/>
      <c r="CU888" s="262"/>
      <c r="CV888" s="262"/>
      <c r="CW888" s="262"/>
      <c r="CX888" s="262"/>
      <c r="CY888" s="262"/>
      <c r="CZ888" s="262"/>
      <c r="DA888" s="262"/>
      <c r="DB888" s="262"/>
      <c r="DC888" s="262"/>
      <c r="DD888" s="262"/>
      <c r="DE888" s="262"/>
      <c r="DF888" s="262"/>
      <c r="DG888" s="262"/>
      <c r="DH888" s="262"/>
      <c r="DI888" s="262"/>
      <c r="DJ888" s="262"/>
      <c r="DK888" s="262"/>
      <c r="DL888" s="262"/>
      <c r="DM888" s="262"/>
      <c r="DN888" s="262"/>
      <c r="DO888" s="262"/>
      <c r="DP888" s="262"/>
      <c r="DQ888" s="262"/>
      <c r="DR888" s="262"/>
      <c r="DS888" s="262"/>
      <c r="DT888" s="262"/>
      <c r="DU888" s="262"/>
      <c r="DV888" s="262"/>
      <c r="DW888" s="262"/>
      <c r="DX888" s="262"/>
      <c r="DY888" s="262"/>
      <c r="DZ888" s="262"/>
      <c r="EA888" s="262"/>
      <c r="EB888" s="262"/>
      <c r="EC888" s="262"/>
      <c r="ED888" s="262"/>
      <c r="EE888" s="262"/>
      <c r="EF888" s="262"/>
      <c r="EG888" s="262"/>
      <c r="EH888" s="262"/>
      <c r="EI888" s="262"/>
      <c r="EJ888" s="262"/>
      <c r="EK888" s="262"/>
      <c r="EL888" s="262"/>
      <c r="EM888" s="262"/>
      <c r="EN888" s="262"/>
      <c r="EO888" s="262"/>
      <c r="EP888" s="262"/>
      <c r="EQ888" s="262"/>
      <c r="ER888" s="262"/>
      <c r="ES888" s="262"/>
      <c r="ET888" s="262"/>
      <c r="EU888" s="262"/>
      <c r="EV888" s="262"/>
      <c r="EW888" s="262"/>
      <c r="EX888" s="262"/>
      <c r="EY888" s="262"/>
      <c r="EZ888" s="262"/>
      <c r="FA888" s="262"/>
      <c r="FB888" s="262"/>
      <c r="FC888" s="262"/>
      <c r="FD888" s="262"/>
      <c r="FE888" s="262"/>
      <c r="FF888" s="262"/>
      <c r="FG888" s="262"/>
      <c r="FH888" s="262"/>
      <c r="FI888" s="262"/>
      <c r="FJ888" s="262"/>
      <c r="FK888" s="262"/>
      <c r="FL888" s="262"/>
      <c r="FM888" s="262"/>
      <c r="FN888" s="262"/>
      <c r="FO888" s="262"/>
      <c r="FP888" s="262"/>
      <c r="FQ888" s="262"/>
      <c r="FR888" s="262"/>
      <c r="FS888" s="262"/>
      <c r="FT888" s="262"/>
      <c r="FU888" s="262"/>
      <c r="FV888" s="262"/>
      <c r="FW888" s="262"/>
      <c r="FX888" s="262"/>
      <c r="FY888" s="262"/>
      <c r="FZ888" s="262"/>
      <c r="GA888" s="262"/>
      <c r="GB888" s="262"/>
      <c r="GC888" s="262"/>
      <c r="GD888" s="262"/>
    </row>
    <row r="889" spans="1:186" s="279" customFormat="1" x14ac:dyDescent="0.2">
      <c r="A889" s="339" t="s">
        <v>12784</v>
      </c>
      <c r="B889" s="280" t="s">
        <v>5729</v>
      </c>
      <c r="C889" s="281" t="s">
        <v>5730</v>
      </c>
      <c r="D889" s="130" t="s">
        <v>18</v>
      </c>
      <c r="E889" s="130">
        <v>25</v>
      </c>
      <c r="F889" s="130">
        <v>0.2</v>
      </c>
      <c r="G889" s="282"/>
      <c r="H889" s="283"/>
      <c r="I889" s="358">
        <v>206.77</v>
      </c>
      <c r="J889" s="284">
        <f>IF(ISNUMBER(I889),ROUND(F889*E889*I889,2),"")</f>
        <v>1033.8499999999999</v>
      </c>
      <c r="K889" s="283">
        <f>BDI!$E$17</f>
        <v>0.18609999999999999</v>
      </c>
      <c r="L889" s="283"/>
      <c r="M889" s="283"/>
      <c r="N889" s="131">
        <f t="shared" si="15"/>
        <v>245.25</v>
      </c>
      <c r="O889" s="340">
        <f>IF(ISNUMBER(I889),ROUND(F889*N889*E889,2),"")</f>
        <v>1226.25</v>
      </c>
      <c r="P889" s="262"/>
      <c r="Q889" s="262"/>
      <c r="R889" s="262"/>
      <c r="S889" s="262"/>
      <c r="T889" s="262"/>
      <c r="U889" s="262"/>
      <c r="V889" s="262"/>
      <c r="W889" s="262"/>
      <c r="X889" s="262"/>
      <c r="Y889" s="262"/>
      <c r="Z889" s="262"/>
      <c r="AA889" s="262"/>
      <c r="AB889" s="262"/>
      <c r="AC889" s="262"/>
      <c r="AD889" s="262"/>
      <c r="AE889" s="262"/>
      <c r="AF889" s="262"/>
      <c r="AG889" s="262"/>
      <c r="AH889" s="262"/>
      <c r="AI889" s="262"/>
      <c r="AJ889" s="262"/>
      <c r="AK889" s="262"/>
      <c r="AL889" s="262"/>
      <c r="AM889" s="262"/>
      <c r="AN889" s="262"/>
      <c r="AO889" s="262"/>
      <c r="AP889" s="262"/>
      <c r="AQ889" s="262"/>
      <c r="AR889" s="262"/>
      <c r="AS889" s="262"/>
      <c r="AT889" s="262"/>
      <c r="AU889" s="262"/>
      <c r="AV889" s="262"/>
      <c r="AW889" s="262"/>
      <c r="AX889" s="262"/>
      <c r="AY889" s="262"/>
      <c r="AZ889" s="262"/>
      <c r="BA889" s="262"/>
      <c r="BB889" s="262"/>
      <c r="BC889" s="262"/>
      <c r="BD889" s="262"/>
      <c r="BE889" s="262"/>
      <c r="BF889" s="262"/>
      <c r="BG889" s="262"/>
      <c r="BH889" s="262"/>
      <c r="BI889" s="262"/>
      <c r="BJ889" s="262"/>
      <c r="BK889" s="262"/>
      <c r="BL889" s="262"/>
      <c r="BM889" s="262"/>
      <c r="BN889" s="262"/>
      <c r="BO889" s="262"/>
      <c r="BP889" s="262"/>
      <c r="BQ889" s="262"/>
      <c r="BR889" s="262"/>
      <c r="BS889" s="262"/>
      <c r="BT889" s="262"/>
      <c r="BU889" s="262"/>
      <c r="BV889" s="262"/>
      <c r="BW889" s="262"/>
      <c r="BX889" s="262"/>
      <c r="BY889" s="262"/>
      <c r="BZ889" s="262"/>
      <c r="CA889" s="262"/>
      <c r="CB889" s="262"/>
      <c r="CC889" s="262"/>
      <c r="CD889" s="262"/>
      <c r="CE889" s="262"/>
      <c r="CF889" s="262"/>
      <c r="CG889" s="262"/>
      <c r="CH889" s="262"/>
      <c r="CI889" s="262"/>
      <c r="CJ889" s="262"/>
      <c r="CK889" s="262"/>
      <c r="CL889" s="262"/>
      <c r="CM889" s="262"/>
      <c r="CN889" s="262"/>
      <c r="CO889" s="262"/>
      <c r="CP889" s="262"/>
      <c r="CQ889" s="262"/>
      <c r="CR889" s="262"/>
      <c r="CS889" s="262"/>
      <c r="CT889" s="262"/>
      <c r="CU889" s="262"/>
      <c r="CV889" s="262"/>
      <c r="CW889" s="262"/>
      <c r="CX889" s="262"/>
      <c r="CY889" s="262"/>
      <c r="CZ889" s="262"/>
      <c r="DA889" s="262"/>
      <c r="DB889" s="262"/>
      <c r="DC889" s="262"/>
      <c r="DD889" s="262"/>
      <c r="DE889" s="262"/>
      <c r="DF889" s="262"/>
      <c r="DG889" s="262"/>
      <c r="DH889" s="262"/>
      <c r="DI889" s="262"/>
      <c r="DJ889" s="262"/>
      <c r="DK889" s="262"/>
      <c r="DL889" s="262"/>
      <c r="DM889" s="262"/>
      <c r="DN889" s="262"/>
      <c r="DO889" s="262"/>
      <c r="DP889" s="262"/>
      <c r="DQ889" s="262"/>
      <c r="DR889" s="262"/>
      <c r="DS889" s="262"/>
      <c r="DT889" s="262"/>
      <c r="DU889" s="262"/>
      <c r="DV889" s="262"/>
      <c r="DW889" s="262"/>
      <c r="DX889" s="262"/>
      <c r="DY889" s="262"/>
      <c r="DZ889" s="262"/>
      <c r="EA889" s="262"/>
      <c r="EB889" s="262"/>
      <c r="EC889" s="262"/>
      <c r="ED889" s="262"/>
      <c r="EE889" s="262"/>
      <c r="EF889" s="262"/>
      <c r="EG889" s="262"/>
      <c r="EH889" s="262"/>
      <c r="EI889" s="262"/>
      <c r="EJ889" s="262"/>
      <c r="EK889" s="262"/>
      <c r="EL889" s="262"/>
      <c r="EM889" s="262"/>
      <c r="EN889" s="262"/>
      <c r="EO889" s="262"/>
      <c r="EP889" s="262"/>
      <c r="EQ889" s="262"/>
      <c r="ER889" s="262"/>
      <c r="ES889" s="262"/>
      <c r="ET889" s="262"/>
      <c r="EU889" s="262"/>
      <c r="EV889" s="262"/>
      <c r="EW889" s="262"/>
      <c r="EX889" s="262"/>
      <c r="EY889" s="262"/>
      <c r="EZ889" s="262"/>
      <c r="FA889" s="262"/>
      <c r="FB889" s="262"/>
      <c r="FC889" s="262"/>
      <c r="FD889" s="262"/>
      <c r="FE889" s="262"/>
      <c r="FF889" s="262"/>
      <c r="FG889" s="262"/>
      <c r="FH889" s="262"/>
      <c r="FI889" s="262"/>
      <c r="FJ889" s="262"/>
      <c r="FK889" s="262"/>
      <c r="FL889" s="262"/>
      <c r="FM889" s="262"/>
      <c r="FN889" s="262"/>
      <c r="FO889" s="262"/>
      <c r="FP889" s="262"/>
      <c r="FQ889" s="262"/>
      <c r="FR889" s="262"/>
      <c r="FS889" s="262"/>
      <c r="FT889" s="262"/>
      <c r="FU889" s="262"/>
      <c r="FV889" s="262"/>
      <c r="FW889" s="262"/>
      <c r="FX889" s="262"/>
      <c r="FY889" s="262"/>
      <c r="FZ889" s="262"/>
      <c r="GA889" s="262"/>
      <c r="GB889" s="262"/>
      <c r="GC889" s="262"/>
      <c r="GD889" s="262"/>
    </row>
    <row r="890" spans="1:186" s="279" customFormat="1" x14ac:dyDescent="0.2">
      <c r="A890" s="339" t="s">
        <v>12785</v>
      </c>
      <c r="B890" s="280" t="s">
        <v>5731</v>
      </c>
      <c r="C890" s="281" t="s">
        <v>5732</v>
      </c>
      <c r="D890" s="130" t="s">
        <v>18</v>
      </c>
      <c r="E890" s="130">
        <v>25</v>
      </c>
      <c r="F890" s="130">
        <v>0.2</v>
      </c>
      <c r="G890" s="282"/>
      <c r="H890" s="283"/>
      <c r="I890" s="358">
        <v>121.68</v>
      </c>
      <c r="J890" s="284">
        <f>IF(ISNUMBER(I890),ROUND(F890*E890*I890,2),"")</f>
        <v>608.4</v>
      </c>
      <c r="K890" s="283">
        <f>BDI!$E$17</f>
        <v>0.18609999999999999</v>
      </c>
      <c r="L890" s="283"/>
      <c r="M890" s="283"/>
      <c r="N890" s="131">
        <f t="shared" si="15"/>
        <v>144.32</v>
      </c>
      <c r="O890" s="340">
        <f>IF(ISNUMBER(I890),ROUND(F890*N890*E890,2),"")</f>
        <v>721.6</v>
      </c>
      <c r="P890" s="262"/>
      <c r="Q890" s="262"/>
      <c r="R890" s="262"/>
      <c r="S890" s="262"/>
      <c r="T890" s="262"/>
      <c r="U890" s="262"/>
      <c r="V890" s="262"/>
      <c r="W890" s="262"/>
      <c r="X890" s="262"/>
      <c r="Y890" s="262"/>
      <c r="Z890" s="262"/>
      <c r="AA890" s="262"/>
      <c r="AB890" s="262"/>
      <c r="AC890" s="262"/>
      <c r="AD890" s="262"/>
      <c r="AE890" s="262"/>
      <c r="AF890" s="262"/>
      <c r="AG890" s="262"/>
      <c r="AH890" s="262"/>
      <c r="AI890" s="262"/>
      <c r="AJ890" s="262"/>
      <c r="AK890" s="262"/>
      <c r="AL890" s="262"/>
      <c r="AM890" s="262"/>
      <c r="AN890" s="262"/>
      <c r="AO890" s="262"/>
      <c r="AP890" s="262"/>
      <c r="AQ890" s="262"/>
      <c r="AR890" s="262"/>
      <c r="AS890" s="262"/>
      <c r="AT890" s="262"/>
      <c r="AU890" s="262"/>
      <c r="AV890" s="262"/>
      <c r="AW890" s="262"/>
      <c r="AX890" s="262"/>
      <c r="AY890" s="262"/>
      <c r="AZ890" s="262"/>
      <c r="BA890" s="262"/>
      <c r="BB890" s="262"/>
      <c r="BC890" s="262"/>
      <c r="BD890" s="262"/>
      <c r="BE890" s="262"/>
      <c r="BF890" s="262"/>
      <c r="BG890" s="262"/>
      <c r="BH890" s="262"/>
      <c r="BI890" s="262"/>
      <c r="BJ890" s="262"/>
      <c r="BK890" s="262"/>
      <c r="BL890" s="262"/>
      <c r="BM890" s="262"/>
      <c r="BN890" s="262"/>
      <c r="BO890" s="262"/>
      <c r="BP890" s="262"/>
      <c r="BQ890" s="262"/>
      <c r="BR890" s="262"/>
      <c r="BS890" s="262"/>
      <c r="BT890" s="262"/>
      <c r="BU890" s="262"/>
      <c r="BV890" s="262"/>
      <c r="BW890" s="262"/>
      <c r="BX890" s="262"/>
      <c r="BY890" s="262"/>
      <c r="BZ890" s="262"/>
      <c r="CA890" s="262"/>
      <c r="CB890" s="262"/>
      <c r="CC890" s="262"/>
      <c r="CD890" s="262"/>
      <c r="CE890" s="262"/>
      <c r="CF890" s="262"/>
      <c r="CG890" s="262"/>
      <c r="CH890" s="262"/>
      <c r="CI890" s="262"/>
      <c r="CJ890" s="262"/>
      <c r="CK890" s="262"/>
      <c r="CL890" s="262"/>
      <c r="CM890" s="262"/>
      <c r="CN890" s="262"/>
      <c r="CO890" s="262"/>
      <c r="CP890" s="262"/>
      <c r="CQ890" s="262"/>
      <c r="CR890" s="262"/>
      <c r="CS890" s="262"/>
      <c r="CT890" s="262"/>
      <c r="CU890" s="262"/>
      <c r="CV890" s="262"/>
      <c r="CW890" s="262"/>
      <c r="CX890" s="262"/>
      <c r="CY890" s="262"/>
      <c r="CZ890" s="262"/>
      <c r="DA890" s="262"/>
      <c r="DB890" s="262"/>
      <c r="DC890" s="262"/>
      <c r="DD890" s="262"/>
      <c r="DE890" s="262"/>
      <c r="DF890" s="262"/>
      <c r="DG890" s="262"/>
      <c r="DH890" s="262"/>
      <c r="DI890" s="262"/>
      <c r="DJ890" s="262"/>
      <c r="DK890" s="262"/>
      <c r="DL890" s="262"/>
      <c r="DM890" s="262"/>
      <c r="DN890" s="262"/>
      <c r="DO890" s="262"/>
      <c r="DP890" s="262"/>
      <c r="DQ890" s="262"/>
      <c r="DR890" s="262"/>
      <c r="DS890" s="262"/>
      <c r="DT890" s="262"/>
      <c r="DU890" s="262"/>
      <c r="DV890" s="262"/>
      <c r="DW890" s="262"/>
      <c r="DX890" s="262"/>
      <c r="DY890" s="262"/>
      <c r="DZ890" s="262"/>
      <c r="EA890" s="262"/>
      <c r="EB890" s="262"/>
      <c r="EC890" s="262"/>
      <c r="ED890" s="262"/>
      <c r="EE890" s="262"/>
      <c r="EF890" s="262"/>
      <c r="EG890" s="262"/>
      <c r="EH890" s="262"/>
      <c r="EI890" s="262"/>
      <c r="EJ890" s="262"/>
      <c r="EK890" s="262"/>
      <c r="EL890" s="262"/>
      <c r="EM890" s="262"/>
      <c r="EN890" s="262"/>
      <c r="EO890" s="262"/>
      <c r="EP890" s="262"/>
      <c r="EQ890" s="262"/>
      <c r="ER890" s="262"/>
      <c r="ES890" s="262"/>
      <c r="ET890" s="262"/>
      <c r="EU890" s="262"/>
      <c r="EV890" s="262"/>
      <c r="EW890" s="262"/>
      <c r="EX890" s="262"/>
      <c r="EY890" s="262"/>
      <c r="EZ890" s="262"/>
      <c r="FA890" s="262"/>
      <c r="FB890" s="262"/>
      <c r="FC890" s="262"/>
      <c r="FD890" s="262"/>
      <c r="FE890" s="262"/>
      <c r="FF890" s="262"/>
      <c r="FG890" s="262"/>
      <c r="FH890" s="262"/>
      <c r="FI890" s="262"/>
      <c r="FJ890" s="262"/>
      <c r="FK890" s="262"/>
      <c r="FL890" s="262"/>
      <c r="FM890" s="262"/>
      <c r="FN890" s="262"/>
      <c r="FO890" s="262"/>
      <c r="FP890" s="262"/>
      <c r="FQ890" s="262"/>
      <c r="FR890" s="262"/>
      <c r="FS890" s="262"/>
      <c r="FT890" s="262"/>
      <c r="FU890" s="262"/>
      <c r="FV890" s="262"/>
      <c r="FW890" s="262"/>
      <c r="FX890" s="262"/>
      <c r="FY890" s="262"/>
      <c r="FZ890" s="262"/>
      <c r="GA890" s="262"/>
      <c r="GB890" s="262"/>
      <c r="GC890" s="262"/>
      <c r="GD890" s="262"/>
    </row>
    <row r="891" spans="1:186" s="279" customFormat="1" x14ac:dyDescent="0.2">
      <c r="A891" s="339" t="s">
        <v>12786</v>
      </c>
      <c r="B891" s="280" t="s">
        <v>5733</v>
      </c>
      <c r="C891" s="281" t="s">
        <v>5734</v>
      </c>
      <c r="D891" s="130" t="s">
        <v>18</v>
      </c>
      <c r="E891" s="130">
        <v>25</v>
      </c>
      <c r="F891" s="130">
        <v>0.2</v>
      </c>
      <c r="G891" s="282"/>
      <c r="H891" s="283"/>
      <c r="I891" s="358">
        <v>203.65</v>
      </c>
      <c r="J891" s="284">
        <f>IF(ISNUMBER(I891),ROUND(F891*E891*I891,2),"")</f>
        <v>1018.25</v>
      </c>
      <c r="K891" s="283">
        <f>BDI!$E$17</f>
        <v>0.18609999999999999</v>
      </c>
      <c r="L891" s="283"/>
      <c r="M891" s="283"/>
      <c r="N891" s="131">
        <f t="shared" si="15"/>
        <v>241.55</v>
      </c>
      <c r="O891" s="340">
        <f>IF(ISNUMBER(I891),ROUND(F891*N891*E891,2),"")</f>
        <v>1207.75</v>
      </c>
      <c r="P891" s="262"/>
      <c r="Q891" s="262"/>
      <c r="R891" s="262"/>
      <c r="S891" s="262"/>
      <c r="T891" s="262"/>
      <c r="U891" s="262"/>
      <c r="V891" s="262"/>
      <c r="W891" s="262"/>
      <c r="X891" s="262"/>
      <c r="Y891" s="262"/>
      <c r="Z891" s="262"/>
      <c r="AA891" s="262"/>
      <c r="AB891" s="262"/>
      <c r="AC891" s="262"/>
      <c r="AD891" s="262"/>
      <c r="AE891" s="262"/>
      <c r="AF891" s="262"/>
      <c r="AG891" s="262"/>
      <c r="AH891" s="262"/>
      <c r="AI891" s="262"/>
      <c r="AJ891" s="262"/>
      <c r="AK891" s="262"/>
      <c r="AL891" s="262"/>
      <c r="AM891" s="262"/>
      <c r="AN891" s="262"/>
      <c r="AO891" s="262"/>
      <c r="AP891" s="262"/>
      <c r="AQ891" s="262"/>
      <c r="AR891" s="262"/>
      <c r="AS891" s="262"/>
      <c r="AT891" s="262"/>
      <c r="AU891" s="262"/>
      <c r="AV891" s="262"/>
      <c r="AW891" s="262"/>
      <c r="AX891" s="262"/>
      <c r="AY891" s="262"/>
      <c r="AZ891" s="262"/>
      <c r="BA891" s="262"/>
      <c r="BB891" s="262"/>
      <c r="BC891" s="262"/>
      <c r="BD891" s="262"/>
      <c r="BE891" s="262"/>
      <c r="BF891" s="262"/>
      <c r="BG891" s="262"/>
      <c r="BH891" s="262"/>
      <c r="BI891" s="262"/>
      <c r="BJ891" s="262"/>
      <c r="BK891" s="262"/>
      <c r="BL891" s="262"/>
      <c r="BM891" s="262"/>
      <c r="BN891" s="262"/>
      <c r="BO891" s="262"/>
      <c r="BP891" s="262"/>
      <c r="BQ891" s="262"/>
      <c r="BR891" s="262"/>
      <c r="BS891" s="262"/>
      <c r="BT891" s="262"/>
      <c r="BU891" s="262"/>
      <c r="BV891" s="262"/>
      <c r="BW891" s="262"/>
      <c r="BX891" s="262"/>
      <c r="BY891" s="262"/>
      <c r="BZ891" s="262"/>
      <c r="CA891" s="262"/>
      <c r="CB891" s="262"/>
      <c r="CC891" s="262"/>
      <c r="CD891" s="262"/>
      <c r="CE891" s="262"/>
      <c r="CF891" s="262"/>
      <c r="CG891" s="262"/>
      <c r="CH891" s="262"/>
      <c r="CI891" s="262"/>
      <c r="CJ891" s="262"/>
      <c r="CK891" s="262"/>
      <c r="CL891" s="262"/>
      <c r="CM891" s="262"/>
      <c r="CN891" s="262"/>
      <c r="CO891" s="262"/>
      <c r="CP891" s="262"/>
      <c r="CQ891" s="262"/>
      <c r="CR891" s="262"/>
      <c r="CS891" s="262"/>
      <c r="CT891" s="262"/>
      <c r="CU891" s="262"/>
      <c r="CV891" s="262"/>
      <c r="CW891" s="262"/>
      <c r="CX891" s="262"/>
      <c r="CY891" s="262"/>
      <c r="CZ891" s="262"/>
      <c r="DA891" s="262"/>
      <c r="DB891" s="262"/>
      <c r="DC891" s="262"/>
      <c r="DD891" s="262"/>
      <c r="DE891" s="262"/>
      <c r="DF891" s="262"/>
      <c r="DG891" s="262"/>
      <c r="DH891" s="262"/>
      <c r="DI891" s="262"/>
      <c r="DJ891" s="262"/>
      <c r="DK891" s="262"/>
      <c r="DL891" s="262"/>
      <c r="DM891" s="262"/>
      <c r="DN891" s="262"/>
      <c r="DO891" s="262"/>
      <c r="DP891" s="262"/>
      <c r="DQ891" s="262"/>
      <c r="DR891" s="262"/>
      <c r="DS891" s="262"/>
      <c r="DT891" s="262"/>
      <c r="DU891" s="262"/>
      <c r="DV891" s="262"/>
      <c r="DW891" s="262"/>
      <c r="DX891" s="262"/>
      <c r="DY891" s="262"/>
      <c r="DZ891" s="262"/>
      <c r="EA891" s="262"/>
      <c r="EB891" s="262"/>
      <c r="EC891" s="262"/>
      <c r="ED891" s="262"/>
      <c r="EE891" s="262"/>
      <c r="EF891" s="262"/>
      <c r="EG891" s="262"/>
      <c r="EH891" s="262"/>
      <c r="EI891" s="262"/>
      <c r="EJ891" s="262"/>
      <c r="EK891" s="262"/>
      <c r="EL891" s="262"/>
      <c r="EM891" s="262"/>
      <c r="EN891" s="262"/>
      <c r="EO891" s="262"/>
      <c r="EP891" s="262"/>
      <c r="EQ891" s="262"/>
      <c r="ER891" s="262"/>
      <c r="ES891" s="262"/>
      <c r="ET891" s="262"/>
      <c r="EU891" s="262"/>
      <c r="EV891" s="262"/>
      <c r="EW891" s="262"/>
      <c r="EX891" s="262"/>
      <c r="EY891" s="262"/>
      <c r="EZ891" s="262"/>
      <c r="FA891" s="262"/>
      <c r="FB891" s="262"/>
      <c r="FC891" s="262"/>
      <c r="FD891" s="262"/>
      <c r="FE891" s="262"/>
      <c r="FF891" s="262"/>
      <c r="FG891" s="262"/>
      <c r="FH891" s="262"/>
      <c r="FI891" s="262"/>
      <c r="FJ891" s="262"/>
      <c r="FK891" s="262"/>
      <c r="FL891" s="262"/>
      <c r="FM891" s="262"/>
      <c r="FN891" s="262"/>
      <c r="FO891" s="262"/>
      <c r="FP891" s="262"/>
      <c r="FQ891" s="262"/>
      <c r="FR891" s="262"/>
      <c r="FS891" s="262"/>
      <c r="FT891" s="262"/>
      <c r="FU891" s="262"/>
      <c r="FV891" s="262"/>
      <c r="FW891" s="262"/>
      <c r="FX891" s="262"/>
      <c r="FY891" s="262"/>
      <c r="FZ891" s="262"/>
      <c r="GA891" s="262"/>
      <c r="GB891" s="262"/>
      <c r="GC891" s="262"/>
      <c r="GD891" s="262"/>
    </row>
    <row r="892" spans="1:186" s="279" customFormat="1" x14ac:dyDescent="0.2">
      <c r="A892" s="339" t="s">
        <v>12787</v>
      </c>
      <c r="B892" s="280" t="s">
        <v>5735</v>
      </c>
      <c r="C892" s="281" t="s">
        <v>5736</v>
      </c>
      <c r="D892" s="130" t="s">
        <v>18</v>
      </c>
      <c r="E892" s="130">
        <v>250.00000000000003</v>
      </c>
      <c r="F892" s="130">
        <v>0.2</v>
      </c>
      <c r="G892" s="282"/>
      <c r="H892" s="283"/>
      <c r="I892" s="358">
        <v>17.239999999999998</v>
      </c>
      <c r="J892" s="284">
        <f>IF(ISNUMBER(I892),ROUND(F892*E892*I892,2),"")</f>
        <v>862</v>
      </c>
      <c r="K892" s="283">
        <f>BDI!$E$17</f>
        <v>0.18609999999999999</v>
      </c>
      <c r="L892" s="283"/>
      <c r="M892" s="283"/>
      <c r="N892" s="131">
        <f t="shared" si="15"/>
        <v>20.45</v>
      </c>
      <c r="O892" s="340">
        <f>IF(ISNUMBER(I892),ROUND(F892*N892*E892,2),"")</f>
        <v>1022.5</v>
      </c>
      <c r="P892" s="262"/>
      <c r="Q892" s="262"/>
      <c r="R892" s="262"/>
      <c r="S892" s="262"/>
      <c r="T892" s="262"/>
      <c r="U892" s="262"/>
      <c r="V892" s="262"/>
      <c r="W892" s="262"/>
      <c r="X892" s="262"/>
      <c r="Y892" s="262"/>
      <c r="Z892" s="262"/>
      <c r="AA892" s="262"/>
      <c r="AB892" s="262"/>
      <c r="AC892" s="262"/>
      <c r="AD892" s="262"/>
      <c r="AE892" s="262"/>
      <c r="AF892" s="262"/>
      <c r="AG892" s="262"/>
      <c r="AH892" s="262"/>
      <c r="AI892" s="262"/>
      <c r="AJ892" s="262"/>
      <c r="AK892" s="262"/>
      <c r="AL892" s="262"/>
      <c r="AM892" s="262"/>
      <c r="AN892" s="262"/>
      <c r="AO892" s="262"/>
      <c r="AP892" s="262"/>
      <c r="AQ892" s="262"/>
      <c r="AR892" s="262"/>
      <c r="AS892" s="262"/>
      <c r="AT892" s="262"/>
      <c r="AU892" s="262"/>
      <c r="AV892" s="262"/>
      <c r="AW892" s="262"/>
      <c r="AX892" s="262"/>
      <c r="AY892" s="262"/>
      <c r="AZ892" s="262"/>
      <c r="BA892" s="262"/>
      <c r="BB892" s="262"/>
      <c r="BC892" s="262"/>
      <c r="BD892" s="262"/>
      <c r="BE892" s="262"/>
      <c r="BF892" s="262"/>
      <c r="BG892" s="262"/>
      <c r="BH892" s="262"/>
      <c r="BI892" s="262"/>
      <c r="BJ892" s="262"/>
      <c r="BK892" s="262"/>
      <c r="BL892" s="262"/>
      <c r="BM892" s="262"/>
      <c r="BN892" s="262"/>
      <c r="BO892" s="262"/>
      <c r="BP892" s="262"/>
      <c r="BQ892" s="262"/>
      <c r="BR892" s="262"/>
      <c r="BS892" s="262"/>
      <c r="BT892" s="262"/>
      <c r="BU892" s="262"/>
      <c r="BV892" s="262"/>
      <c r="BW892" s="262"/>
      <c r="BX892" s="262"/>
      <c r="BY892" s="262"/>
      <c r="BZ892" s="262"/>
      <c r="CA892" s="262"/>
      <c r="CB892" s="262"/>
      <c r="CC892" s="262"/>
      <c r="CD892" s="262"/>
      <c r="CE892" s="262"/>
      <c r="CF892" s="262"/>
      <c r="CG892" s="262"/>
      <c r="CH892" s="262"/>
      <c r="CI892" s="262"/>
      <c r="CJ892" s="262"/>
      <c r="CK892" s="262"/>
      <c r="CL892" s="262"/>
      <c r="CM892" s="262"/>
      <c r="CN892" s="262"/>
      <c r="CO892" s="262"/>
      <c r="CP892" s="262"/>
      <c r="CQ892" s="262"/>
      <c r="CR892" s="262"/>
      <c r="CS892" s="262"/>
      <c r="CT892" s="262"/>
      <c r="CU892" s="262"/>
      <c r="CV892" s="262"/>
      <c r="CW892" s="262"/>
      <c r="CX892" s="262"/>
      <c r="CY892" s="262"/>
      <c r="CZ892" s="262"/>
      <c r="DA892" s="262"/>
      <c r="DB892" s="262"/>
      <c r="DC892" s="262"/>
      <c r="DD892" s="262"/>
      <c r="DE892" s="262"/>
      <c r="DF892" s="262"/>
      <c r="DG892" s="262"/>
      <c r="DH892" s="262"/>
      <c r="DI892" s="262"/>
      <c r="DJ892" s="262"/>
      <c r="DK892" s="262"/>
      <c r="DL892" s="262"/>
      <c r="DM892" s="262"/>
      <c r="DN892" s="262"/>
      <c r="DO892" s="262"/>
      <c r="DP892" s="262"/>
      <c r="DQ892" s="262"/>
      <c r="DR892" s="262"/>
      <c r="DS892" s="262"/>
      <c r="DT892" s="262"/>
      <c r="DU892" s="262"/>
      <c r="DV892" s="262"/>
      <c r="DW892" s="262"/>
      <c r="DX892" s="262"/>
      <c r="DY892" s="262"/>
      <c r="DZ892" s="262"/>
      <c r="EA892" s="262"/>
      <c r="EB892" s="262"/>
      <c r="EC892" s="262"/>
      <c r="ED892" s="262"/>
      <c r="EE892" s="262"/>
      <c r="EF892" s="262"/>
      <c r="EG892" s="262"/>
      <c r="EH892" s="262"/>
      <c r="EI892" s="262"/>
      <c r="EJ892" s="262"/>
      <c r="EK892" s="262"/>
      <c r="EL892" s="262"/>
      <c r="EM892" s="262"/>
      <c r="EN892" s="262"/>
      <c r="EO892" s="262"/>
      <c r="EP892" s="262"/>
      <c r="EQ892" s="262"/>
      <c r="ER892" s="262"/>
      <c r="ES892" s="262"/>
      <c r="ET892" s="262"/>
      <c r="EU892" s="262"/>
      <c r="EV892" s="262"/>
      <c r="EW892" s="262"/>
      <c r="EX892" s="262"/>
      <c r="EY892" s="262"/>
      <c r="EZ892" s="262"/>
      <c r="FA892" s="262"/>
      <c r="FB892" s="262"/>
      <c r="FC892" s="262"/>
      <c r="FD892" s="262"/>
      <c r="FE892" s="262"/>
      <c r="FF892" s="262"/>
      <c r="FG892" s="262"/>
      <c r="FH892" s="262"/>
      <c r="FI892" s="262"/>
      <c r="FJ892" s="262"/>
      <c r="FK892" s="262"/>
      <c r="FL892" s="262"/>
      <c r="FM892" s="262"/>
      <c r="FN892" s="262"/>
      <c r="FO892" s="262"/>
      <c r="FP892" s="262"/>
      <c r="FQ892" s="262"/>
      <c r="FR892" s="262"/>
      <c r="FS892" s="262"/>
      <c r="FT892" s="262"/>
      <c r="FU892" s="262"/>
      <c r="FV892" s="262"/>
      <c r="FW892" s="262"/>
      <c r="FX892" s="262"/>
      <c r="FY892" s="262"/>
      <c r="FZ892" s="262"/>
      <c r="GA892" s="262"/>
      <c r="GB892" s="262"/>
      <c r="GC892" s="262"/>
      <c r="GD892" s="262"/>
    </row>
    <row r="893" spans="1:186" s="279" customFormat="1" x14ac:dyDescent="0.2">
      <c r="A893" s="339" t="s">
        <v>12788</v>
      </c>
      <c r="B893" s="280" t="s">
        <v>5737</v>
      </c>
      <c r="C893" s="281" t="s">
        <v>5738</v>
      </c>
      <c r="D893" s="130" t="s">
        <v>18</v>
      </c>
      <c r="E893" s="130">
        <v>250.00000000000003</v>
      </c>
      <c r="F893" s="130">
        <v>0.2</v>
      </c>
      <c r="G893" s="282"/>
      <c r="H893" s="283"/>
      <c r="I893" s="358">
        <v>10.84</v>
      </c>
      <c r="J893" s="284">
        <f>IF(ISNUMBER(I893),ROUND(F893*E893*I893,2),"")</f>
        <v>542</v>
      </c>
      <c r="K893" s="283">
        <f>BDI!$E$17</f>
        <v>0.18609999999999999</v>
      </c>
      <c r="L893" s="283"/>
      <c r="M893" s="283"/>
      <c r="N893" s="131">
        <f t="shared" si="15"/>
        <v>12.86</v>
      </c>
      <c r="O893" s="340">
        <f>IF(ISNUMBER(I893),ROUND(F893*N893*E893,2),"")</f>
        <v>643</v>
      </c>
      <c r="P893" s="262"/>
      <c r="Q893" s="262"/>
      <c r="R893" s="262"/>
      <c r="S893" s="262"/>
      <c r="T893" s="262"/>
      <c r="U893" s="262"/>
      <c r="V893" s="262"/>
      <c r="W893" s="262"/>
      <c r="X893" s="262"/>
      <c r="Y893" s="262"/>
      <c r="Z893" s="262"/>
      <c r="AA893" s="262"/>
      <c r="AB893" s="262"/>
      <c r="AC893" s="262"/>
      <c r="AD893" s="262"/>
      <c r="AE893" s="262"/>
      <c r="AF893" s="262"/>
      <c r="AG893" s="262"/>
      <c r="AH893" s="262"/>
      <c r="AI893" s="262"/>
      <c r="AJ893" s="262"/>
      <c r="AK893" s="262"/>
      <c r="AL893" s="262"/>
      <c r="AM893" s="262"/>
      <c r="AN893" s="262"/>
      <c r="AO893" s="262"/>
      <c r="AP893" s="262"/>
      <c r="AQ893" s="262"/>
      <c r="AR893" s="262"/>
      <c r="AS893" s="262"/>
      <c r="AT893" s="262"/>
      <c r="AU893" s="262"/>
      <c r="AV893" s="262"/>
      <c r="AW893" s="262"/>
      <c r="AX893" s="262"/>
      <c r="AY893" s="262"/>
      <c r="AZ893" s="262"/>
      <c r="BA893" s="262"/>
      <c r="BB893" s="262"/>
      <c r="BC893" s="262"/>
      <c r="BD893" s="262"/>
      <c r="BE893" s="262"/>
      <c r="BF893" s="262"/>
      <c r="BG893" s="262"/>
      <c r="BH893" s="262"/>
      <c r="BI893" s="262"/>
      <c r="BJ893" s="262"/>
      <c r="BK893" s="262"/>
      <c r="BL893" s="262"/>
      <c r="BM893" s="262"/>
      <c r="BN893" s="262"/>
      <c r="BO893" s="262"/>
      <c r="BP893" s="262"/>
      <c r="BQ893" s="262"/>
      <c r="BR893" s="262"/>
      <c r="BS893" s="262"/>
      <c r="BT893" s="262"/>
      <c r="BU893" s="262"/>
      <c r="BV893" s="262"/>
      <c r="BW893" s="262"/>
      <c r="BX893" s="262"/>
      <c r="BY893" s="262"/>
      <c r="BZ893" s="262"/>
      <c r="CA893" s="262"/>
      <c r="CB893" s="262"/>
      <c r="CC893" s="262"/>
      <c r="CD893" s="262"/>
      <c r="CE893" s="262"/>
      <c r="CF893" s="262"/>
      <c r="CG893" s="262"/>
      <c r="CH893" s="262"/>
      <c r="CI893" s="262"/>
      <c r="CJ893" s="262"/>
      <c r="CK893" s="262"/>
      <c r="CL893" s="262"/>
      <c r="CM893" s="262"/>
      <c r="CN893" s="262"/>
      <c r="CO893" s="262"/>
      <c r="CP893" s="262"/>
      <c r="CQ893" s="262"/>
      <c r="CR893" s="262"/>
      <c r="CS893" s="262"/>
      <c r="CT893" s="262"/>
      <c r="CU893" s="262"/>
      <c r="CV893" s="262"/>
      <c r="CW893" s="262"/>
      <c r="CX893" s="262"/>
      <c r="CY893" s="262"/>
      <c r="CZ893" s="262"/>
      <c r="DA893" s="262"/>
      <c r="DB893" s="262"/>
      <c r="DC893" s="262"/>
      <c r="DD893" s="262"/>
      <c r="DE893" s="262"/>
      <c r="DF893" s="262"/>
      <c r="DG893" s="262"/>
      <c r="DH893" s="262"/>
      <c r="DI893" s="262"/>
      <c r="DJ893" s="262"/>
      <c r="DK893" s="262"/>
      <c r="DL893" s="262"/>
      <c r="DM893" s="262"/>
      <c r="DN893" s="262"/>
      <c r="DO893" s="262"/>
      <c r="DP893" s="262"/>
      <c r="DQ893" s="262"/>
      <c r="DR893" s="262"/>
      <c r="DS893" s="262"/>
      <c r="DT893" s="262"/>
      <c r="DU893" s="262"/>
      <c r="DV893" s="262"/>
      <c r="DW893" s="262"/>
      <c r="DX893" s="262"/>
      <c r="DY893" s="262"/>
      <c r="DZ893" s="262"/>
      <c r="EA893" s="262"/>
      <c r="EB893" s="262"/>
      <c r="EC893" s="262"/>
      <c r="ED893" s="262"/>
      <c r="EE893" s="262"/>
      <c r="EF893" s="262"/>
      <c r="EG893" s="262"/>
      <c r="EH893" s="262"/>
      <c r="EI893" s="262"/>
      <c r="EJ893" s="262"/>
      <c r="EK893" s="262"/>
      <c r="EL893" s="262"/>
      <c r="EM893" s="262"/>
      <c r="EN893" s="262"/>
      <c r="EO893" s="262"/>
      <c r="EP893" s="262"/>
      <c r="EQ893" s="262"/>
      <c r="ER893" s="262"/>
      <c r="ES893" s="262"/>
      <c r="ET893" s="262"/>
      <c r="EU893" s="262"/>
      <c r="EV893" s="262"/>
      <c r="EW893" s="262"/>
      <c r="EX893" s="262"/>
      <c r="EY893" s="262"/>
      <c r="EZ893" s="262"/>
      <c r="FA893" s="262"/>
      <c r="FB893" s="262"/>
      <c r="FC893" s="262"/>
      <c r="FD893" s="262"/>
      <c r="FE893" s="262"/>
      <c r="FF893" s="262"/>
      <c r="FG893" s="262"/>
      <c r="FH893" s="262"/>
      <c r="FI893" s="262"/>
      <c r="FJ893" s="262"/>
      <c r="FK893" s="262"/>
      <c r="FL893" s="262"/>
      <c r="FM893" s="262"/>
      <c r="FN893" s="262"/>
      <c r="FO893" s="262"/>
      <c r="FP893" s="262"/>
      <c r="FQ893" s="262"/>
      <c r="FR893" s="262"/>
      <c r="FS893" s="262"/>
      <c r="FT893" s="262"/>
      <c r="FU893" s="262"/>
      <c r="FV893" s="262"/>
      <c r="FW893" s="262"/>
      <c r="FX893" s="262"/>
      <c r="FY893" s="262"/>
      <c r="FZ893" s="262"/>
      <c r="GA893" s="262"/>
      <c r="GB893" s="262"/>
      <c r="GC893" s="262"/>
      <c r="GD893" s="262"/>
    </row>
    <row r="894" spans="1:186" s="279" customFormat="1" x14ac:dyDescent="0.2">
      <c r="A894" s="339" t="s">
        <v>12789</v>
      </c>
      <c r="B894" s="280" t="s">
        <v>5739</v>
      </c>
      <c r="C894" s="281" t="s">
        <v>5740</v>
      </c>
      <c r="D894" s="130" t="s">
        <v>18</v>
      </c>
      <c r="E894" s="130">
        <v>500.00000000000006</v>
      </c>
      <c r="F894" s="130">
        <v>0.2</v>
      </c>
      <c r="G894" s="282"/>
      <c r="H894" s="283"/>
      <c r="I894" s="358">
        <v>9.4499999999999993</v>
      </c>
      <c r="J894" s="284">
        <f>IF(ISNUMBER(I894),ROUND(F894*E894*I894,2),"")</f>
        <v>945</v>
      </c>
      <c r="K894" s="283">
        <f>BDI!$E$17</f>
        <v>0.18609999999999999</v>
      </c>
      <c r="L894" s="283"/>
      <c r="M894" s="283"/>
      <c r="N894" s="131">
        <f t="shared" si="15"/>
        <v>11.21</v>
      </c>
      <c r="O894" s="340">
        <f>IF(ISNUMBER(I894),ROUND(F894*N894*E894,2),"")</f>
        <v>1121</v>
      </c>
      <c r="P894" s="262"/>
      <c r="Q894" s="262"/>
      <c r="R894" s="262"/>
      <c r="S894" s="262"/>
      <c r="T894" s="262"/>
      <c r="U894" s="262"/>
      <c r="V894" s="262"/>
      <c r="W894" s="262"/>
      <c r="X894" s="262"/>
      <c r="Y894" s="262"/>
      <c r="Z894" s="262"/>
      <c r="AA894" s="262"/>
      <c r="AB894" s="262"/>
      <c r="AC894" s="262"/>
      <c r="AD894" s="262"/>
      <c r="AE894" s="262"/>
      <c r="AF894" s="262"/>
      <c r="AG894" s="262"/>
      <c r="AH894" s="262"/>
      <c r="AI894" s="262"/>
      <c r="AJ894" s="262"/>
      <c r="AK894" s="262"/>
      <c r="AL894" s="262"/>
      <c r="AM894" s="262"/>
      <c r="AN894" s="262"/>
      <c r="AO894" s="262"/>
      <c r="AP894" s="262"/>
      <c r="AQ894" s="262"/>
      <c r="AR894" s="262"/>
      <c r="AS894" s="262"/>
      <c r="AT894" s="262"/>
      <c r="AU894" s="262"/>
      <c r="AV894" s="262"/>
      <c r="AW894" s="262"/>
      <c r="AX894" s="262"/>
      <c r="AY894" s="262"/>
      <c r="AZ894" s="262"/>
      <c r="BA894" s="262"/>
      <c r="BB894" s="262"/>
      <c r="BC894" s="262"/>
      <c r="BD894" s="262"/>
      <c r="BE894" s="262"/>
      <c r="BF894" s="262"/>
      <c r="BG894" s="262"/>
      <c r="BH894" s="262"/>
      <c r="BI894" s="262"/>
      <c r="BJ894" s="262"/>
      <c r="BK894" s="262"/>
      <c r="BL894" s="262"/>
      <c r="BM894" s="262"/>
      <c r="BN894" s="262"/>
      <c r="BO894" s="262"/>
      <c r="BP894" s="262"/>
      <c r="BQ894" s="262"/>
      <c r="BR894" s="262"/>
      <c r="BS894" s="262"/>
      <c r="BT894" s="262"/>
      <c r="BU894" s="262"/>
      <c r="BV894" s="262"/>
      <c r="BW894" s="262"/>
      <c r="BX894" s="262"/>
      <c r="BY894" s="262"/>
      <c r="BZ894" s="262"/>
      <c r="CA894" s="262"/>
      <c r="CB894" s="262"/>
      <c r="CC894" s="262"/>
      <c r="CD894" s="262"/>
      <c r="CE894" s="262"/>
      <c r="CF894" s="262"/>
      <c r="CG894" s="262"/>
      <c r="CH894" s="262"/>
      <c r="CI894" s="262"/>
      <c r="CJ894" s="262"/>
      <c r="CK894" s="262"/>
      <c r="CL894" s="262"/>
      <c r="CM894" s="262"/>
      <c r="CN894" s="262"/>
      <c r="CO894" s="262"/>
      <c r="CP894" s="262"/>
      <c r="CQ894" s="262"/>
      <c r="CR894" s="262"/>
      <c r="CS894" s="262"/>
      <c r="CT894" s="262"/>
      <c r="CU894" s="262"/>
      <c r="CV894" s="262"/>
      <c r="CW894" s="262"/>
      <c r="CX894" s="262"/>
      <c r="CY894" s="262"/>
      <c r="CZ894" s="262"/>
      <c r="DA894" s="262"/>
      <c r="DB894" s="262"/>
      <c r="DC894" s="262"/>
      <c r="DD894" s="262"/>
      <c r="DE894" s="262"/>
      <c r="DF894" s="262"/>
      <c r="DG894" s="262"/>
      <c r="DH894" s="262"/>
      <c r="DI894" s="262"/>
      <c r="DJ894" s="262"/>
      <c r="DK894" s="262"/>
      <c r="DL894" s="262"/>
      <c r="DM894" s="262"/>
      <c r="DN894" s="262"/>
      <c r="DO894" s="262"/>
      <c r="DP894" s="262"/>
      <c r="DQ894" s="262"/>
      <c r="DR894" s="262"/>
      <c r="DS894" s="262"/>
      <c r="DT894" s="262"/>
      <c r="DU894" s="262"/>
      <c r="DV894" s="262"/>
      <c r="DW894" s="262"/>
      <c r="DX894" s="262"/>
      <c r="DY894" s="262"/>
      <c r="DZ894" s="262"/>
      <c r="EA894" s="262"/>
      <c r="EB894" s="262"/>
      <c r="EC894" s="262"/>
      <c r="ED894" s="262"/>
      <c r="EE894" s="262"/>
      <c r="EF894" s="262"/>
      <c r="EG894" s="262"/>
      <c r="EH894" s="262"/>
      <c r="EI894" s="262"/>
      <c r="EJ894" s="262"/>
      <c r="EK894" s="262"/>
      <c r="EL894" s="262"/>
      <c r="EM894" s="262"/>
      <c r="EN894" s="262"/>
      <c r="EO894" s="262"/>
      <c r="EP894" s="262"/>
      <c r="EQ894" s="262"/>
      <c r="ER894" s="262"/>
      <c r="ES894" s="262"/>
      <c r="ET894" s="262"/>
      <c r="EU894" s="262"/>
      <c r="EV894" s="262"/>
      <c r="EW894" s="262"/>
      <c r="EX894" s="262"/>
      <c r="EY894" s="262"/>
      <c r="EZ894" s="262"/>
      <c r="FA894" s="262"/>
      <c r="FB894" s="262"/>
      <c r="FC894" s="262"/>
      <c r="FD894" s="262"/>
      <c r="FE894" s="262"/>
      <c r="FF894" s="262"/>
      <c r="FG894" s="262"/>
      <c r="FH894" s="262"/>
      <c r="FI894" s="262"/>
      <c r="FJ894" s="262"/>
      <c r="FK894" s="262"/>
      <c r="FL894" s="262"/>
      <c r="FM894" s="262"/>
      <c r="FN894" s="262"/>
      <c r="FO894" s="262"/>
      <c r="FP894" s="262"/>
      <c r="FQ894" s="262"/>
      <c r="FR894" s="262"/>
      <c r="FS894" s="262"/>
      <c r="FT894" s="262"/>
      <c r="FU894" s="262"/>
      <c r="FV894" s="262"/>
      <c r="FW894" s="262"/>
      <c r="FX894" s="262"/>
      <c r="FY894" s="262"/>
      <c r="FZ894" s="262"/>
      <c r="GA894" s="262"/>
      <c r="GB894" s="262"/>
      <c r="GC894" s="262"/>
      <c r="GD894" s="262"/>
    </row>
    <row r="895" spans="1:186" s="279" customFormat="1" x14ac:dyDescent="0.2">
      <c r="A895" s="339" t="s">
        <v>12790</v>
      </c>
      <c r="B895" s="280" t="s">
        <v>5741</v>
      </c>
      <c r="C895" s="281" t="s">
        <v>5742</v>
      </c>
      <c r="D895" s="130" t="s">
        <v>106</v>
      </c>
      <c r="E895" s="130">
        <v>500.00000000000006</v>
      </c>
      <c r="F895" s="130">
        <v>0.2</v>
      </c>
      <c r="G895" s="282"/>
      <c r="H895" s="283"/>
      <c r="I895" s="358">
        <v>5.65</v>
      </c>
      <c r="J895" s="284">
        <f>IF(ISNUMBER(I895),ROUND(F895*E895*I895,2),"")</f>
        <v>565</v>
      </c>
      <c r="K895" s="283">
        <f>BDI!$E$17</f>
        <v>0.18609999999999999</v>
      </c>
      <c r="L895" s="283"/>
      <c r="M895" s="283"/>
      <c r="N895" s="131">
        <f t="shared" si="15"/>
        <v>6.7</v>
      </c>
      <c r="O895" s="340">
        <f>IF(ISNUMBER(I895),ROUND(F895*N895*E895,2),"")</f>
        <v>670</v>
      </c>
      <c r="P895" s="262"/>
      <c r="Q895" s="262"/>
      <c r="R895" s="262"/>
      <c r="S895" s="262"/>
      <c r="T895" s="262"/>
      <c r="U895" s="262"/>
      <c r="V895" s="262"/>
      <c r="W895" s="262"/>
      <c r="X895" s="262"/>
      <c r="Y895" s="262"/>
      <c r="Z895" s="262"/>
      <c r="AA895" s="262"/>
      <c r="AB895" s="262"/>
      <c r="AC895" s="262"/>
      <c r="AD895" s="262"/>
      <c r="AE895" s="262"/>
      <c r="AF895" s="262"/>
      <c r="AG895" s="262"/>
      <c r="AH895" s="262"/>
      <c r="AI895" s="262"/>
      <c r="AJ895" s="262"/>
      <c r="AK895" s="262"/>
      <c r="AL895" s="262"/>
      <c r="AM895" s="262"/>
      <c r="AN895" s="262"/>
      <c r="AO895" s="262"/>
      <c r="AP895" s="262"/>
      <c r="AQ895" s="262"/>
      <c r="AR895" s="262"/>
      <c r="AS895" s="262"/>
      <c r="AT895" s="262"/>
      <c r="AU895" s="262"/>
      <c r="AV895" s="262"/>
      <c r="AW895" s="262"/>
      <c r="AX895" s="262"/>
      <c r="AY895" s="262"/>
      <c r="AZ895" s="262"/>
      <c r="BA895" s="262"/>
      <c r="BB895" s="262"/>
      <c r="BC895" s="262"/>
      <c r="BD895" s="262"/>
      <c r="BE895" s="262"/>
      <c r="BF895" s="262"/>
      <c r="BG895" s="262"/>
      <c r="BH895" s="262"/>
      <c r="BI895" s="262"/>
      <c r="BJ895" s="262"/>
      <c r="BK895" s="262"/>
      <c r="BL895" s="262"/>
      <c r="BM895" s="262"/>
      <c r="BN895" s="262"/>
      <c r="BO895" s="262"/>
      <c r="BP895" s="262"/>
      <c r="BQ895" s="262"/>
      <c r="BR895" s="262"/>
      <c r="BS895" s="262"/>
      <c r="BT895" s="262"/>
      <c r="BU895" s="262"/>
      <c r="BV895" s="262"/>
      <c r="BW895" s="262"/>
      <c r="BX895" s="262"/>
      <c r="BY895" s="262"/>
      <c r="BZ895" s="262"/>
      <c r="CA895" s="262"/>
      <c r="CB895" s="262"/>
      <c r="CC895" s="262"/>
      <c r="CD895" s="262"/>
      <c r="CE895" s="262"/>
      <c r="CF895" s="262"/>
      <c r="CG895" s="262"/>
      <c r="CH895" s="262"/>
      <c r="CI895" s="262"/>
      <c r="CJ895" s="262"/>
      <c r="CK895" s="262"/>
      <c r="CL895" s="262"/>
      <c r="CM895" s="262"/>
      <c r="CN895" s="262"/>
      <c r="CO895" s="262"/>
      <c r="CP895" s="262"/>
      <c r="CQ895" s="262"/>
      <c r="CR895" s="262"/>
      <c r="CS895" s="262"/>
      <c r="CT895" s="262"/>
      <c r="CU895" s="262"/>
      <c r="CV895" s="262"/>
      <c r="CW895" s="262"/>
      <c r="CX895" s="262"/>
      <c r="CY895" s="262"/>
      <c r="CZ895" s="262"/>
      <c r="DA895" s="262"/>
      <c r="DB895" s="262"/>
      <c r="DC895" s="262"/>
      <c r="DD895" s="262"/>
      <c r="DE895" s="262"/>
      <c r="DF895" s="262"/>
      <c r="DG895" s="262"/>
      <c r="DH895" s="262"/>
      <c r="DI895" s="262"/>
      <c r="DJ895" s="262"/>
      <c r="DK895" s="262"/>
      <c r="DL895" s="262"/>
      <c r="DM895" s="262"/>
      <c r="DN895" s="262"/>
      <c r="DO895" s="262"/>
      <c r="DP895" s="262"/>
      <c r="DQ895" s="262"/>
      <c r="DR895" s="262"/>
      <c r="DS895" s="262"/>
      <c r="DT895" s="262"/>
      <c r="DU895" s="262"/>
      <c r="DV895" s="262"/>
      <c r="DW895" s="262"/>
      <c r="DX895" s="262"/>
      <c r="DY895" s="262"/>
      <c r="DZ895" s="262"/>
      <c r="EA895" s="262"/>
      <c r="EB895" s="262"/>
      <c r="EC895" s="262"/>
      <c r="ED895" s="262"/>
      <c r="EE895" s="262"/>
      <c r="EF895" s="262"/>
      <c r="EG895" s="262"/>
      <c r="EH895" s="262"/>
      <c r="EI895" s="262"/>
      <c r="EJ895" s="262"/>
      <c r="EK895" s="262"/>
      <c r="EL895" s="262"/>
      <c r="EM895" s="262"/>
      <c r="EN895" s="262"/>
      <c r="EO895" s="262"/>
      <c r="EP895" s="262"/>
      <c r="EQ895" s="262"/>
      <c r="ER895" s="262"/>
      <c r="ES895" s="262"/>
      <c r="ET895" s="262"/>
      <c r="EU895" s="262"/>
      <c r="EV895" s="262"/>
      <c r="EW895" s="262"/>
      <c r="EX895" s="262"/>
      <c r="EY895" s="262"/>
      <c r="EZ895" s="262"/>
      <c r="FA895" s="262"/>
      <c r="FB895" s="262"/>
      <c r="FC895" s="262"/>
      <c r="FD895" s="262"/>
      <c r="FE895" s="262"/>
      <c r="FF895" s="262"/>
      <c r="FG895" s="262"/>
      <c r="FH895" s="262"/>
      <c r="FI895" s="262"/>
      <c r="FJ895" s="262"/>
      <c r="FK895" s="262"/>
      <c r="FL895" s="262"/>
      <c r="FM895" s="262"/>
      <c r="FN895" s="262"/>
      <c r="FO895" s="262"/>
      <c r="FP895" s="262"/>
      <c r="FQ895" s="262"/>
      <c r="FR895" s="262"/>
      <c r="FS895" s="262"/>
      <c r="FT895" s="262"/>
      <c r="FU895" s="262"/>
      <c r="FV895" s="262"/>
      <c r="FW895" s="262"/>
      <c r="FX895" s="262"/>
      <c r="FY895" s="262"/>
      <c r="FZ895" s="262"/>
      <c r="GA895" s="262"/>
      <c r="GB895" s="262"/>
      <c r="GC895" s="262"/>
      <c r="GD895" s="262"/>
    </row>
    <row r="896" spans="1:186" s="279" customFormat="1" x14ac:dyDescent="0.2">
      <c r="A896" s="339" t="s">
        <v>12791</v>
      </c>
      <c r="B896" s="280" t="s">
        <v>1380</v>
      </c>
      <c r="C896" s="281" t="s">
        <v>5743</v>
      </c>
      <c r="D896" s="130" t="s">
        <v>106</v>
      </c>
      <c r="E896" s="130">
        <v>3000</v>
      </c>
      <c r="F896" s="130">
        <v>0.2</v>
      </c>
      <c r="G896" s="282"/>
      <c r="H896" s="283"/>
      <c r="I896" s="284">
        <f ca="1">OFFSET(INDEX(Composições!A:H,MATCH(B896,Composições!A:A,0),8),2,0)</f>
        <v>7.6759999999999993</v>
      </c>
      <c r="J896" s="284">
        <f ca="1">IF(ISNUMBER(I896),ROUND(F896*E896*I896,2),"")</f>
        <v>4605.6000000000004</v>
      </c>
      <c r="K896" s="283">
        <f>BDI!$E$17</f>
        <v>0.18609999999999999</v>
      </c>
      <c r="L896" s="283"/>
      <c r="M896" s="283"/>
      <c r="N896" s="131">
        <f t="shared" ca="1" si="15"/>
        <v>9.1</v>
      </c>
      <c r="O896" s="340">
        <f ca="1">IF(ISNUMBER(I896),ROUND(F896*N896*E896,2),"")</f>
        <v>5460</v>
      </c>
      <c r="P896" s="262"/>
      <c r="Q896" s="262"/>
      <c r="R896" s="262"/>
      <c r="S896" s="262"/>
      <c r="T896" s="262"/>
      <c r="U896" s="262"/>
      <c r="V896" s="262"/>
      <c r="W896" s="262"/>
      <c r="X896" s="262"/>
      <c r="Y896" s="262"/>
      <c r="Z896" s="262"/>
      <c r="AA896" s="262"/>
      <c r="AB896" s="262"/>
      <c r="AC896" s="262"/>
      <c r="AD896" s="262"/>
      <c r="AE896" s="262"/>
      <c r="AF896" s="262"/>
      <c r="AG896" s="262"/>
      <c r="AH896" s="262"/>
      <c r="AI896" s="262"/>
      <c r="AJ896" s="262"/>
      <c r="AK896" s="262"/>
      <c r="AL896" s="262"/>
      <c r="AM896" s="262"/>
      <c r="AN896" s="262"/>
      <c r="AO896" s="262"/>
      <c r="AP896" s="262"/>
      <c r="AQ896" s="262"/>
      <c r="AR896" s="262"/>
      <c r="AS896" s="262"/>
      <c r="AT896" s="262"/>
      <c r="AU896" s="262"/>
      <c r="AV896" s="262"/>
      <c r="AW896" s="262"/>
      <c r="AX896" s="262"/>
      <c r="AY896" s="262"/>
      <c r="AZ896" s="262"/>
      <c r="BA896" s="262"/>
      <c r="BB896" s="262"/>
      <c r="BC896" s="262"/>
      <c r="BD896" s="262"/>
      <c r="BE896" s="262"/>
      <c r="BF896" s="262"/>
      <c r="BG896" s="262"/>
      <c r="BH896" s="262"/>
      <c r="BI896" s="262"/>
      <c r="BJ896" s="262"/>
      <c r="BK896" s="262"/>
      <c r="BL896" s="262"/>
      <c r="BM896" s="262"/>
      <c r="BN896" s="262"/>
      <c r="BO896" s="262"/>
      <c r="BP896" s="262"/>
      <c r="BQ896" s="262"/>
      <c r="BR896" s="262"/>
      <c r="BS896" s="262"/>
      <c r="BT896" s="262"/>
      <c r="BU896" s="262"/>
      <c r="BV896" s="262"/>
      <c r="BW896" s="262"/>
      <c r="BX896" s="262"/>
      <c r="BY896" s="262"/>
      <c r="BZ896" s="262"/>
      <c r="CA896" s="262"/>
      <c r="CB896" s="262"/>
      <c r="CC896" s="262"/>
      <c r="CD896" s="262"/>
      <c r="CE896" s="262"/>
      <c r="CF896" s="262"/>
      <c r="CG896" s="262"/>
      <c r="CH896" s="262"/>
      <c r="CI896" s="262"/>
      <c r="CJ896" s="262"/>
      <c r="CK896" s="262"/>
      <c r="CL896" s="262"/>
      <c r="CM896" s="262"/>
      <c r="CN896" s="262"/>
      <c r="CO896" s="262"/>
      <c r="CP896" s="262"/>
      <c r="CQ896" s="262"/>
      <c r="CR896" s="262"/>
      <c r="CS896" s="262"/>
      <c r="CT896" s="262"/>
      <c r="CU896" s="262"/>
      <c r="CV896" s="262"/>
      <c r="CW896" s="262"/>
      <c r="CX896" s="262"/>
      <c r="CY896" s="262"/>
      <c r="CZ896" s="262"/>
      <c r="DA896" s="262"/>
      <c r="DB896" s="262"/>
      <c r="DC896" s="262"/>
      <c r="DD896" s="262"/>
      <c r="DE896" s="262"/>
      <c r="DF896" s="262"/>
      <c r="DG896" s="262"/>
      <c r="DH896" s="262"/>
      <c r="DI896" s="262"/>
      <c r="DJ896" s="262"/>
      <c r="DK896" s="262"/>
      <c r="DL896" s="262"/>
      <c r="DM896" s="262"/>
      <c r="DN896" s="262"/>
      <c r="DO896" s="262"/>
      <c r="DP896" s="262"/>
      <c r="DQ896" s="262"/>
      <c r="DR896" s="262"/>
      <c r="DS896" s="262"/>
      <c r="DT896" s="262"/>
      <c r="DU896" s="262"/>
      <c r="DV896" s="262"/>
      <c r="DW896" s="262"/>
      <c r="DX896" s="262"/>
      <c r="DY896" s="262"/>
      <c r="DZ896" s="262"/>
      <c r="EA896" s="262"/>
      <c r="EB896" s="262"/>
      <c r="EC896" s="262"/>
      <c r="ED896" s="262"/>
      <c r="EE896" s="262"/>
      <c r="EF896" s="262"/>
      <c r="EG896" s="262"/>
      <c r="EH896" s="262"/>
      <c r="EI896" s="262"/>
      <c r="EJ896" s="262"/>
      <c r="EK896" s="262"/>
      <c r="EL896" s="262"/>
      <c r="EM896" s="262"/>
      <c r="EN896" s="262"/>
      <c r="EO896" s="262"/>
      <c r="EP896" s="262"/>
      <c r="EQ896" s="262"/>
      <c r="ER896" s="262"/>
      <c r="ES896" s="262"/>
      <c r="ET896" s="262"/>
      <c r="EU896" s="262"/>
      <c r="EV896" s="262"/>
      <c r="EW896" s="262"/>
      <c r="EX896" s="262"/>
      <c r="EY896" s="262"/>
      <c r="EZ896" s="262"/>
      <c r="FA896" s="262"/>
      <c r="FB896" s="262"/>
      <c r="FC896" s="262"/>
      <c r="FD896" s="262"/>
      <c r="FE896" s="262"/>
      <c r="FF896" s="262"/>
      <c r="FG896" s="262"/>
      <c r="FH896" s="262"/>
      <c r="FI896" s="262"/>
      <c r="FJ896" s="262"/>
      <c r="FK896" s="262"/>
      <c r="FL896" s="262"/>
      <c r="FM896" s="262"/>
      <c r="FN896" s="262"/>
      <c r="FO896" s="262"/>
      <c r="FP896" s="262"/>
      <c r="FQ896" s="262"/>
      <c r="FR896" s="262"/>
      <c r="FS896" s="262"/>
      <c r="FT896" s="262"/>
      <c r="FU896" s="262"/>
      <c r="FV896" s="262"/>
      <c r="FW896" s="262"/>
      <c r="FX896" s="262"/>
      <c r="FY896" s="262"/>
      <c r="FZ896" s="262"/>
      <c r="GA896" s="262"/>
      <c r="GB896" s="262"/>
      <c r="GC896" s="262"/>
      <c r="GD896" s="262"/>
    </row>
    <row r="897" spans="1:186" s="279" customFormat="1" x14ac:dyDescent="0.2">
      <c r="A897" s="339" t="s">
        <v>12792</v>
      </c>
      <c r="B897" s="280" t="s">
        <v>1381</v>
      </c>
      <c r="C897" s="281" t="s">
        <v>5744</v>
      </c>
      <c r="D897" s="130" t="s">
        <v>106</v>
      </c>
      <c r="E897" s="130">
        <v>3000</v>
      </c>
      <c r="F897" s="130">
        <v>0.2</v>
      </c>
      <c r="G897" s="282"/>
      <c r="H897" s="283"/>
      <c r="I897" s="284">
        <f ca="1">OFFSET(INDEX(Composições!A:H,MATCH(B897,Composições!A:A,0),8),2,0)</f>
        <v>11.390499999999999</v>
      </c>
      <c r="J897" s="284">
        <f ca="1">IF(ISNUMBER(I897),ROUND(F897*E897*I897,2),"")</f>
        <v>6834.3</v>
      </c>
      <c r="K897" s="283">
        <f>BDI!$E$17</f>
        <v>0.18609999999999999</v>
      </c>
      <c r="L897" s="283"/>
      <c r="M897" s="283"/>
      <c r="N897" s="131">
        <f t="shared" ca="1" si="15"/>
        <v>13.51</v>
      </c>
      <c r="O897" s="340">
        <f ca="1">IF(ISNUMBER(I897),ROUND(F897*N897*E897,2),"")</f>
        <v>8106</v>
      </c>
      <c r="P897" s="262"/>
      <c r="Q897" s="262"/>
      <c r="R897" s="262"/>
      <c r="S897" s="262"/>
      <c r="T897" s="262"/>
      <c r="U897" s="262"/>
      <c r="V897" s="262"/>
      <c r="W897" s="262"/>
      <c r="X897" s="262"/>
      <c r="Y897" s="262"/>
      <c r="Z897" s="262"/>
      <c r="AA897" s="262"/>
      <c r="AB897" s="262"/>
      <c r="AC897" s="262"/>
      <c r="AD897" s="262"/>
      <c r="AE897" s="262"/>
      <c r="AF897" s="262"/>
      <c r="AG897" s="262"/>
      <c r="AH897" s="262"/>
      <c r="AI897" s="262"/>
      <c r="AJ897" s="262"/>
      <c r="AK897" s="262"/>
      <c r="AL897" s="262"/>
      <c r="AM897" s="262"/>
      <c r="AN897" s="262"/>
      <c r="AO897" s="262"/>
      <c r="AP897" s="262"/>
      <c r="AQ897" s="262"/>
      <c r="AR897" s="262"/>
      <c r="AS897" s="262"/>
      <c r="AT897" s="262"/>
      <c r="AU897" s="262"/>
      <c r="AV897" s="262"/>
      <c r="AW897" s="262"/>
      <c r="AX897" s="262"/>
      <c r="AY897" s="262"/>
      <c r="AZ897" s="262"/>
      <c r="BA897" s="262"/>
      <c r="BB897" s="262"/>
      <c r="BC897" s="262"/>
      <c r="BD897" s="262"/>
      <c r="BE897" s="262"/>
      <c r="BF897" s="262"/>
      <c r="BG897" s="262"/>
      <c r="BH897" s="262"/>
      <c r="BI897" s="262"/>
      <c r="BJ897" s="262"/>
      <c r="BK897" s="262"/>
      <c r="BL897" s="262"/>
      <c r="BM897" s="262"/>
      <c r="BN897" s="262"/>
      <c r="BO897" s="262"/>
      <c r="BP897" s="262"/>
      <c r="BQ897" s="262"/>
      <c r="BR897" s="262"/>
      <c r="BS897" s="262"/>
      <c r="BT897" s="262"/>
      <c r="BU897" s="262"/>
      <c r="BV897" s="262"/>
      <c r="BW897" s="262"/>
      <c r="BX897" s="262"/>
      <c r="BY897" s="262"/>
      <c r="BZ897" s="262"/>
      <c r="CA897" s="262"/>
      <c r="CB897" s="262"/>
      <c r="CC897" s="262"/>
      <c r="CD897" s="262"/>
      <c r="CE897" s="262"/>
      <c r="CF897" s="262"/>
      <c r="CG897" s="262"/>
      <c r="CH897" s="262"/>
      <c r="CI897" s="262"/>
      <c r="CJ897" s="262"/>
      <c r="CK897" s="262"/>
      <c r="CL897" s="262"/>
      <c r="CM897" s="262"/>
      <c r="CN897" s="262"/>
      <c r="CO897" s="262"/>
      <c r="CP897" s="262"/>
      <c r="CQ897" s="262"/>
      <c r="CR897" s="262"/>
      <c r="CS897" s="262"/>
      <c r="CT897" s="262"/>
      <c r="CU897" s="262"/>
      <c r="CV897" s="262"/>
      <c r="CW897" s="262"/>
      <c r="CX897" s="262"/>
      <c r="CY897" s="262"/>
      <c r="CZ897" s="262"/>
      <c r="DA897" s="262"/>
      <c r="DB897" s="262"/>
      <c r="DC897" s="262"/>
      <c r="DD897" s="262"/>
      <c r="DE897" s="262"/>
      <c r="DF897" s="262"/>
      <c r="DG897" s="262"/>
      <c r="DH897" s="262"/>
      <c r="DI897" s="262"/>
      <c r="DJ897" s="262"/>
      <c r="DK897" s="262"/>
      <c r="DL897" s="262"/>
      <c r="DM897" s="262"/>
      <c r="DN897" s="262"/>
      <c r="DO897" s="262"/>
      <c r="DP897" s="262"/>
      <c r="DQ897" s="262"/>
      <c r="DR897" s="262"/>
      <c r="DS897" s="262"/>
      <c r="DT897" s="262"/>
      <c r="DU897" s="262"/>
      <c r="DV897" s="262"/>
      <c r="DW897" s="262"/>
      <c r="DX897" s="262"/>
      <c r="DY897" s="262"/>
      <c r="DZ897" s="262"/>
      <c r="EA897" s="262"/>
      <c r="EB897" s="262"/>
      <c r="EC897" s="262"/>
      <c r="ED897" s="262"/>
      <c r="EE897" s="262"/>
      <c r="EF897" s="262"/>
      <c r="EG897" s="262"/>
      <c r="EH897" s="262"/>
      <c r="EI897" s="262"/>
      <c r="EJ897" s="262"/>
      <c r="EK897" s="262"/>
      <c r="EL897" s="262"/>
      <c r="EM897" s="262"/>
      <c r="EN897" s="262"/>
      <c r="EO897" s="262"/>
      <c r="EP897" s="262"/>
      <c r="EQ897" s="262"/>
      <c r="ER897" s="262"/>
      <c r="ES897" s="262"/>
      <c r="ET897" s="262"/>
      <c r="EU897" s="262"/>
      <c r="EV897" s="262"/>
      <c r="EW897" s="262"/>
      <c r="EX897" s="262"/>
      <c r="EY897" s="262"/>
      <c r="EZ897" s="262"/>
      <c r="FA897" s="262"/>
      <c r="FB897" s="262"/>
      <c r="FC897" s="262"/>
      <c r="FD897" s="262"/>
      <c r="FE897" s="262"/>
      <c r="FF897" s="262"/>
      <c r="FG897" s="262"/>
      <c r="FH897" s="262"/>
      <c r="FI897" s="262"/>
      <c r="FJ897" s="262"/>
      <c r="FK897" s="262"/>
      <c r="FL897" s="262"/>
      <c r="FM897" s="262"/>
      <c r="FN897" s="262"/>
      <c r="FO897" s="262"/>
      <c r="FP897" s="262"/>
      <c r="FQ897" s="262"/>
      <c r="FR897" s="262"/>
      <c r="FS897" s="262"/>
      <c r="FT897" s="262"/>
      <c r="FU897" s="262"/>
      <c r="FV897" s="262"/>
      <c r="FW897" s="262"/>
      <c r="FX897" s="262"/>
      <c r="FY897" s="262"/>
      <c r="FZ897" s="262"/>
      <c r="GA897" s="262"/>
      <c r="GB897" s="262"/>
      <c r="GC897" s="262"/>
      <c r="GD897" s="262"/>
    </row>
    <row r="898" spans="1:186" s="279" customFormat="1" x14ac:dyDescent="0.2">
      <c r="A898" s="339" t="s">
        <v>12793</v>
      </c>
      <c r="B898" s="280" t="s">
        <v>1383</v>
      </c>
      <c r="C898" s="281" t="s">
        <v>5745</v>
      </c>
      <c r="D898" s="130" t="s">
        <v>106</v>
      </c>
      <c r="E898" s="130">
        <v>1500</v>
      </c>
      <c r="F898" s="130">
        <v>0.2</v>
      </c>
      <c r="G898" s="282"/>
      <c r="H898" s="283"/>
      <c r="I898" s="284">
        <f ca="1">OFFSET(INDEX(Composições!A:H,MATCH(B898,Composições!A:A,0),8),2,0)</f>
        <v>22.201499999999999</v>
      </c>
      <c r="J898" s="284">
        <f ca="1">IF(ISNUMBER(I898),ROUND(F898*E898*I898,2),"")</f>
        <v>6660.45</v>
      </c>
      <c r="K898" s="283">
        <f>BDI!$E$17</f>
        <v>0.18609999999999999</v>
      </c>
      <c r="L898" s="283"/>
      <c r="M898" s="283"/>
      <c r="N898" s="131">
        <f t="shared" ca="1" si="15"/>
        <v>26.33</v>
      </c>
      <c r="O898" s="340">
        <f ca="1">IF(ISNUMBER(I898),ROUND(F898*N898*E898,2),"")</f>
        <v>7899</v>
      </c>
      <c r="P898" s="262"/>
      <c r="Q898" s="262"/>
      <c r="R898" s="262"/>
      <c r="S898" s="262"/>
      <c r="T898" s="262"/>
      <c r="U898" s="262"/>
      <c r="V898" s="262"/>
      <c r="W898" s="262"/>
      <c r="X898" s="262"/>
      <c r="Y898" s="262"/>
      <c r="Z898" s="262"/>
      <c r="AA898" s="262"/>
      <c r="AB898" s="262"/>
      <c r="AC898" s="262"/>
      <c r="AD898" s="262"/>
      <c r="AE898" s="262"/>
      <c r="AF898" s="262"/>
      <c r="AG898" s="262"/>
      <c r="AH898" s="262"/>
      <c r="AI898" s="262"/>
      <c r="AJ898" s="262"/>
      <c r="AK898" s="262"/>
      <c r="AL898" s="262"/>
      <c r="AM898" s="262"/>
      <c r="AN898" s="262"/>
      <c r="AO898" s="262"/>
      <c r="AP898" s="262"/>
      <c r="AQ898" s="262"/>
      <c r="AR898" s="262"/>
      <c r="AS898" s="262"/>
      <c r="AT898" s="262"/>
      <c r="AU898" s="262"/>
      <c r="AV898" s="262"/>
      <c r="AW898" s="262"/>
      <c r="AX898" s="262"/>
      <c r="AY898" s="262"/>
      <c r="AZ898" s="262"/>
      <c r="BA898" s="262"/>
      <c r="BB898" s="262"/>
      <c r="BC898" s="262"/>
      <c r="BD898" s="262"/>
      <c r="BE898" s="262"/>
      <c r="BF898" s="262"/>
      <c r="BG898" s="262"/>
      <c r="BH898" s="262"/>
      <c r="BI898" s="262"/>
      <c r="BJ898" s="262"/>
      <c r="BK898" s="262"/>
      <c r="BL898" s="262"/>
      <c r="BM898" s="262"/>
      <c r="BN898" s="262"/>
      <c r="BO898" s="262"/>
      <c r="BP898" s="262"/>
      <c r="BQ898" s="262"/>
      <c r="BR898" s="262"/>
      <c r="BS898" s="262"/>
      <c r="BT898" s="262"/>
      <c r="BU898" s="262"/>
      <c r="BV898" s="262"/>
      <c r="BW898" s="262"/>
      <c r="BX898" s="262"/>
      <c r="BY898" s="262"/>
      <c r="BZ898" s="262"/>
      <c r="CA898" s="262"/>
      <c r="CB898" s="262"/>
      <c r="CC898" s="262"/>
      <c r="CD898" s="262"/>
      <c r="CE898" s="262"/>
      <c r="CF898" s="262"/>
      <c r="CG898" s="262"/>
      <c r="CH898" s="262"/>
      <c r="CI898" s="262"/>
      <c r="CJ898" s="262"/>
      <c r="CK898" s="262"/>
      <c r="CL898" s="262"/>
      <c r="CM898" s="262"/>
      <c r="CN898" s="262"/>
      <c r="CO898" s="262"/>
      <c r="CP898" s="262"/>
      <c r="CQ898" s="262"/>
      <c r="CR898" s="262"/>
      <c r="CS898" s="262"/>
      <c r="CT898" s="262"/>
      <c r="CU898" s="262"/>
      <c r="CV898" s="262"/>
      <c r="CW898" s="262"/>
      <c r="CX898" s="262"/>
      <c r="CY898" s="262"/>
      <c r="CZ898" s="262"/>
      <c r="DA898" s="262"/>
      <c r="DB898" s="262"/>
      <c r="DC898" s="262"/>
      <c r="DD898" s="262"/>
      <c r="DE898" s="262"/>
      <c r="DF898" s="262"/>
      <c r="DG898" s="262"/>
      <c r="DH898" s="262"/>
      <c r="DI898" s="262"/>
      <c r="DJ898" s="262"/>
      <c r="DK898" s="262"/>
      <c r="DL898" s="262"/>
      <c r="DM898" s="262"/>
      <c r="DN898" s="262"/>
      <c r="DO898" s="262"/>
      <c r="DP898" s="262"/>
      <c r="DQ898" s="262"/>
      <c r="DR898" s="262"/>
      <c r="DS898" s="262"/>
      <c r="DT898" s="262"/>
      <c r="DU898" s="262"/>
      <c r="DV898" s="262"/>
      <c r="DW898" s="262"/>
      <c r="DX898" s="262"/>
      <c r="DY898" s="262"/>
      <c r="DZ898" s="262"/>
      <c r="EA898" s="262"/>
      <c r="EB898" s="262"/>
      <c r="EC898" s="262"/>
      <c r="ED898" s="262"/>
      <c r="EE898" s="262"/>
      <c r="EF898" s="262"/>
      <c r="EG898" s="262"/>
      <c r="EH898" s="262"/>
      <c r="EI898" s="262"/>
      <c r="EJ898" s="262"/>
      <c r="EK898" s="262"/>
      <c r="EL898" s="262"/>
      <c r="EM898" s="262"/>
      <c r="EN898" s="262"/>
      <c r="EO898" s="262"/>
      <c r="EP898" s="262"/>
      <c r="EQ898" s="262"/>
      <c r="ER898" s="262"/>
      <c r="ES898" s="262"/>
      <c r="ET898" s="262"/>
      <c r="EU898" s="262"/>
      <c r="EV898" s="262"/>
      <c r="EW898" s="262"/>
      <c r="EX898" s="262"/>
      <c r="EY898" s="262"/>
      <c r="EZ898" s="262"/>
      <c r="FA898" s="262"/>
      <c r="FB898" s="262"/>
      <c r="FC898" s="262"/>
      <c r="FD898" s="262"/>
      <c r="FE898" s="262"/>
      <c r="FF898" s="262"/>
      <c r="FG898" s="262"/>
      <c r="FH898" s="262"/>
      <c r="FI898" s="262"/>
      <c r="FJ898" s="262"/>
      <c r="FK898" s="262"/>
      <c r="FL898" s="262"/>
      <c r="FM898" s="262"/>
      <c r="FN898" s="262"/>
      <c r="FO898" s="262"/>
      <c r="FP898" s="262"/>
      <c r="FQ898" s="262"/>
      <c r="FR898" s="262"/>
      <c r="FS898" s="262"/>
      <c r="FT898" s="262"/>
      <c r="FU898" s="262"/>
      <c r="FV898" s="262"/>
      <c r="FW898" s="262"/>
      <c r="FX898" s="262"/>
      <c r="FY898" s="262"/>
      <c r="FZ898" s="262"/>
      <c r="GA898" s="262"/>
      <c r="GB898" s="262"/>
      <c r="GC898" s="262"/>
      <c r="GD898" s="262"/>
    </row>
    <row r="899" spans="1:186" s="279" customFormat="1" x14ac:dyDescent="0.2">
      <c r="A899" s="339" t="s">
        <v>12794</v>
      </c>
      <c r="B899" s="280" t="s">
        <v>1385</v>
      </c>
      <c r="C899" s="281" t="s">
        <v>5746</v>
      </c>
      <c r="D899" s="130" t="s">
        <v>106</v>
      </c>
      <c r="E899" s="130">
        <v>1500</v>
      </c>
      <c r="F899" s="130">
        <v>0.2</v>
      </c>
      <c r="G899" s="282"/>
      <c r="H899" s="283"/>
      <c r="I899" s="284">
        <f ca="1">OFFSET(INDEX(Composições!A:H,MATCH(B899,Composições!A:A,0),8),2,0)</f>
        <v>24.718999999999998</v>
      </c>
      <c r="J899" s="284">
        <f ca="1">IF(ISNUMBER(I899),ROUND(F899*E899*I899,2),"")</f>
        <v>7415.7</v>
      </c>
      <c r="K899" s="283">
        <f>BDI!$E$17</f>
        <v>0.18609999999999999</v>
      </c>
      <c r="L899" s="283"/>
      <c r="M899" s="283"/>
      <c r="N899" s="131">
        <f t="shared" ca="1" si="15"/>
        <v>29.32</v>
      </c>
      <c r="O899" s="340">
        <f ca="1">IF(ISNUMBER(I899),ROUND(F899*N899*E899,2),"")</f>
        <v>8796</v>
      </c>
      <c r="P899" s="262"/>
      <c r="Q899" s="262"/>
      <c r="R899" s="262"/>
      <c r="S899" s="262"/>
      <c r="T899" s="262"/>
      <c r="U899" s="262"/>
      <c r="V899" s="262"/>
      <c r="W899" s="262"/>
      <c r="X899" s="262"/>
      <c r="Y899" s="262"/>
      <c r="Z899" s="262"/>
      <c r="AA899" s="262"/>
      <c r="AB899" s="262"/>
      <c r="AC899" s="262"/>
      <c r="AD899" s="262"/>
      <c r="AE899" s="262"/>
      <c r="AF899" s="262"/>
      <c r="AG899" s="262"/>
      <c r="AH899" s="262"/>
      <c r="AI899" s="262"/>
      <c r="AJ899" s="262"/>
      <c r="AK899" s="262"/>
      <c r="AL899" s="262"/>
      <c r="AM899" s="262"/>
      <c r="AN899" s="262"/>
      <c r="AO899" s="262"/>
      <c r="AP899" s="262"/>
      <c r="AQ899" s="262"/>
      <c r="AR899" s="262"/>
      <c r="AS899" s="262"/>
      <c r="AT899" s="262"/>
      <c r="AU899" s="262"/>
      <c r="AV899" s="262"/>
      <c r="AW899" s="262"/>
      <c r="AX899" s="262"/>
      <c r="AY899" s="262"/>
      <c r="AZ899" s="262"/>
      <c r="BA899" s="262"/>
      <c r="BB899" s="262"/>
      <c r="BC899" s="262"/>
      <c r="BD899" s="262"/>
      <c r="BE899" s="262"/>
      <c r="BF899" s="262"/>
      <c r="BG899" s="262"/>
      <c r="BH899" s="262"/>
      <c r="BI899" s="262"/>
      <c r="BJ899" s="262"/>
      <c r="BK899" s="262"/>
      <c r="BL899" s="262"/>
      <c r="BM899" s="262"/>
      <c r="BN899" s="262"/>
      <c r="BO899" s="262"/>
      <c r="BP899" s="262"/>
      <c r="BQ899" s="262"/>
      <c r="BR899" s="262"/>
      <c r="BS899" s="262"/>
      <c r="BT899" s="262"/>
      <c r="BU899" s="262"/>
      <c r="BV899" s="262"/>
      <c r="BW899" s="262"/>
      <c r="BX899" s="262"/>
      <c r="BY899" s="262"/>
      <c r="BZ899" s="262"/>
      <c r="CA899" s="262"/>
      <c r="CB899" s="262"/>
      <c r="CC899" s="262"/>
      <c r="CD899" s="262"/>
      <c r="CE899" s="262"/>
      <c r="CF899" s="262"/>
      <c r="CG899" s="262"/>
      <c r="CH899" s="262"/>
      <c r="CI899" s="262"/>
      <c r="CJ899" s="262"/>
      <c r="CK899" s="262"/>
      <c r="CL899" s="262"/>
      <c r="CM899" s="262"/>
      <c r="CN899" s="262"/>
      <c r="CO899" s="262"/>
      <c r="CP899" s="262"/>
      <c r="CQ899" s="262"/>
      <c r="CR899" s="262"/>
      <c r="CS899" s="262"/>
      <c r="CT899" s="262"/>
      <c r="CU899" s="262"/>
      <c r="CV899" s="262"/>
      <c r="CW899" s="262"/>
      <c r="CX899" s="262"/>
      <c r="CY899" s="262"/>
      <c r="CZ899" s="262"/>
      <c r="DA899" s="262"/>
      <c r="DB899" s="262"/>
      <c r="DC899" s="262"/>
      <c r="DD899" s="262"/>
      <c r="DE899" s="262"/>
      <c r="DF899" s="262"/>
      <c r="DG899" s="262"/>
      <c r="DH899" s="262"/>
      <c r="DI899" s="262"/>
      <c r="DJ899" s="262"/>
      <c r="DK899" s="262"/>
      <c r="DL899" s="262"/>
      <c r="DM899" s="262"/>
      <c r="DN899" s="262"/>
      <c r="DO899" s="262"/>
      <c r="DP899" s="262"/>
      <c r="DQ899" s="262"/>
      <c r="DR899" s="262"/>
      <c r="DS899" s="262"/>
      <c r="DT899" s="262"/>
      <c r="DU899" s="262"/>
      <c r="DV899" s="262"/>
      <c r="DW899" s="262"/>
      <c r="DX899" s="262"/>
      <c r="DY899" s="262"/>
      <c r="DZ899" s="262"/>
      <c r="EA899" s="262"/>
      <c r="EB899" s="262"/>
      <c r="EC899" s="262"/>
      <c r="ED899" s="262"/>
      <c r="EE899" s="262"/>
      <c r="EF899" s="262"/>
      <c r="EG899" s="262"/>
      <c r="EH899" s="262"/>
      <c r="EI899" s="262"/>
      <c r="EJ899" s="262"/>
      <c r="EK899" s="262"/>
      <c r="EL899" s="262"/>
      <c r="EM899" s="262"/>
      <c r="EN899" s="262"/>
      <c r="EO899" s="262"/>
      <c r="EP899" s="262"/>
      <c r="EQ899" s="262"/>
      <c r="ER899" s="262"/>
      <c r="ES899" s="262"/>
      <c r="ET899" s="262"/>
      <c r="EU899" s="262"/>
      <c r="EV899" s="262"/>
      <c r="EW899" s="262"/>
      <c r="EX899" s="262"/>
      <c r="EY899" s="262"/>
      <c r="EZ899" s="262"/>
      <c r="FA899" s="262"/>
      <c r="FB899" s="262"/>
      <c r="FC899" s="262"/>
      <c r="FD899" s="262"/>
      <c r="FE899" s="262"/>
      <c r="FF899" s="262"/>
      <c r="FG899" s="262"/>
      <c r="FH899" s="262"/>
      <c r="FI899" s="262"/>
      <c r="FJ899" s="262"/>
      <c r="FK899" s="262"/>
      <c r="FL899" s="262"/>
      <c r="FM899" s="262"/>
      <c r="FN899" s="262"/>
      <c r="FO899" s="262"/>
      <c r="FP899" s="262"/>
      <c r="FQ899" s="262"/>
      <c r="FR899" s="262"/>
      <c r="FS899" s="262"/>
      <c r="FT899" s="262"/>
      <c r="FU899" s="262"/>
      <c r="FV899" s="262"/>
      <c r="FW899" s="262"/>
      <c r="FX899" s="262"/>
      <c r="FY899" s="262"/>
      <c r="FZ899" s="262"/>
      <c r="GA899" s="262"/>
      <c r="GB899" s="262"/>
      <c r="GC899" s="262"/>
      <c r="GD899" s="262"/>
    </row>
    <row r="900" spans="1:186" s="279" customFormat="1" x14ac:dyDescent="0.2">
      <c r="A900" s="339" t="s">
        <v>12795</v>
      </c>
      <c r="B900" s="280" t="s">
        <v>1387</v>
      </c>
      <c r="C900" s="281" t="s">
        <v>5747</v>
      </c>
      <c r="D900" s="130" t="s">
        <v>106</v>
      </c>
      <c r="E900" s="130">
        <v>500.00000000000006</v>
      </c>
      <c r="F900" s="130">
        <v>0.2</v>
      </c>
      <c r="G900" s="282"/>
      <c r="H900" s="283"/>
      <c r="I900" s="284">
        <f ca="1">OFFSET(INDEX(Composições!A:H,MATCH(B900,Composições!A:A,0),8),2,0)</f>
        <v>38.9405</v>
      </c>
      <c r="J900" s="284">
        <f ca="1">IF(ISNUMBER(I900),ROUND(F900*E900*I900,2),"")</f>
        <v>3894.05</v>
      </c>
      <c r="K900" s="283">
        <f>BDI!$E$17</f>
        <v>0.18609999999999999</v>
      </c>
      <c r="L900" s="283"/>
      <c r="M900" s="283"/>
      <c r="N900" s="131">
        <f t="shared" ca="1" si="15"/>
        <v>46.19</v>
      </c>
      <c r="O900" s="340">
        <f ca="1">IF(ISNUMBER(I900),ROUND(F900*N900*E900,2),"")</f>
        <v>4619</v>
      </c>
      <c r="P900" s="262"/>
      <c r="Q900" s="262"/>
      <c r="R900" s="262"/>
      <c r="S900" s="262"/>
      <c r="T900" s="262"/>
      <c r="U900" s="262"/>
      <c r="V900" s="262"/>
      <c r="W900" s="262"/>
      <c r="X900" s="262"/>
      <c r="Y900" s="262"/>
      <c r="Z900" s="262"/>
      <c r="AA900" s="262"/>
      <c r="AB900" s="262"/>
      <c r="AC900" s="262"/>
      <c r="AD900" s="262"/>
      <c r="AE900" s="262"/>
      <c r="AF900" s="262"/>
      <c r="AG900" s="262"/>
      <c r="AH900" s="262"/>
      <c r="AI900" s="262"/>
      <c r="AJ900" s="262"/>
      <c r="AK900" s="262"/>
      <c r="AL900" s="262"/>
      <c r="AM900" s="262"/>
      <c r="AN900" s="262"/>
      <c r="AO900" s="262"/>
      <c r="AP900" s="262"/>
      <c r="AQ900" s="262"/>
      <c r="AR900" s="262"/>
      <c r="AS900" s="262"/>
      <c r="AT900" s="262"/>
      <c r="AU900" s="262"/>
      <c r="AV900" s="262"/>
      <c r="AW900" s="262"/>
      <c r="AX900" s="262"/>
      <c r="AY900" s="262"/>
      <c r="AZ900" s="262"/>
      <c r="BA900" s="262"/>
      <c r="BB900" s="262"/>
      <c r="BC900" s="262"/>
      <c r="BD900" s="262"/>
      <c r="BE900" s="262"/>
      <c r="BF900" s="262"/>
      <c r="BG900" s="262"/>
      <c r="BH900" s="262"/>
      <c r="BI900" s="262"/>
      <c r="BJ900" s="262"/>
      <c r="BK900" s="262"/>
      <c r="BL900" s="262"/>
      <c r="BM900" s="262"/>
      <c r="BN900" s="262"/>
      <c r="BO900" s="262"/>
      <c r="BP900" s="262"/>
      <c r="BQ900" s="262"/>
      <c r="BR900" s="262"/>
      <c r="BS900" s="262"/>
      <c r="BT900" s="262"/>
      <c r="BU900" s="262"/>
      <c r="BV900" s="262"/>
      <c r="BW900" s="262"/>
      <c r="BX900" s="262"/>
      <c r="BY900" s="262"/>
      <c r="BZ900" s="262"/>
      <c r="CA900" s="262"/>
      <c r="CB900" s="262"/>
      <c r="CC900" s="262"/>
      <c r="CD900" s="262"/>
      <c r="CE900" s="262"/>
      <c r="CF900" s="262"/>
      <c r="CG900" s="262"/>
      <c r="CH900" s="262"/>
      <c r="CI900" s="262"/>
      <c r="CJ900" s="262"/>
      <c r="CK900" s="262"/>
      <c r="CL900" s="262"/>
      <c r="CM900" s="262"/>
      <c r="CN900" s="262"/>
      <c r="CO900" s="262"/>
      <c r="CP900" s="262"/>
      <c r="CQ900" s="262"/>
      <c r="CR900" s="262"/>
      <c r="CS900" s="262"/>
      <c r="CT900" s="262"/>
      <c r="CU900" s="262"/>
      <c r="CV900" s="262"/>
      <c r="CW900" s="262"/>
      <c r="CX900" s="262"/>
      <c r="CY900" s="262"/>
      <c r="CZ900" s="262"/>
      <c r="DA900" s="262"/>
      <c r="DB900" s="262"/>
      <c r="DC900" s="262"/>
      <c r="DD900" s="262"/>
      <c r="DE900" s="262"/>
      <c r="DF900" s="262"/>
      <c r="DG900" s="262"/>
      <c r="DH900" s="262"/>
      <c r="DI900" s="262"/>
      <c r="DJ900" s="262"/>
      <c r="DK900" s="262"/>
      <c r="DL900" s="262"/>
      <c r="DM900" s="262"/>
      <c r="DN900" s="262"/>
      <c r="DO900" s="262"/>
      <c r="DP900" s="262"/>
      <c r="DQ900" s="262"/>
      <c r="DR900" s="262"/>
      <c r="DS900" s="262"/>
      <c r="DT900" s="262"/>
      <c r="DU900" s="262"/>
      <c r="DV900" s="262"/>
      <c r="DW900" s="262"/>
      <c r="DX900" s="262"/>
      <c r="DY900" s="262"/>
      <c r="DZ900" s="262"/>
      <c r="EA900" s="262"/>
      <c r="EB900" s="262"/>
      <c r="EC900" s="262"/>
      <c r="ED900" s="262"/>
      <c r="EE900" s="262"/>
      <c r="EF900" s="262"/>
      <c r="EG900" s="262"/>
      <c r="EH900" s="262"/>
      <c r="EI900" s="262"/>
      <c r="EJ900" s="262"/>
      <c r="EK900" s="262"/>
      <c r="EL900" s="262"/>
      <c r="EM900" s="262"/>
      <c r="EN900" s="262"/>
      <c r="EO900" s="262"/>
      <c r="EP900" s="262"/>
      <c r="EQ900" s="262"/>
      <c r="ER900" s="262"/>
      <c r="ES900" s="262"/>
      <c r="ET900" s="262"/>
      <c r="EU900" s="262"/>
      <c r="EV900" s="262"/>
      <c r="EW900" s="262"/>
      <c r="EX900" s="262"/>
      <c r="EY900" s="262"/>
      <c r="EZ900" s="262"/>
      <c r="FA900" s="262"/>
      <c r="FB900" s="262"/>
      <c r="FC900" s="262"/>
      <c r="FD900" s="262"/>
      <c r="FE900" s="262"/>
      <c r="FF900" s="262"/>
      <c r="FG900" s="262"/>
      <c r="FH900" s="262"/>
      <c r="FI900" s="262"/>
      <c r="FJ900" s="262"/>
      <c r="FK900" s="262"/>
      <c r="FL900" s="262"/>
      <c r="FM900" s="262"/>
      <c r="FN900" s="262"/>
      <c r="FO900" s="262"/>
      <c r="FP900" s="262"/>
      <c r="FQ900" s="262"/>
      <c r="FR900" s="262"/>
      <c r="FS900" s="262"/>
      <c r="FT900" s="262"/>
      <c r="FU900" s="262"/>
      <c r="FV900" s="262"/>
      <c r="FW900" s="262"/>
      <c r="FX900" s="262"/>
      <c r="FY900" s="262"/>
      <c r="FZ900" s="262"/>
      <c r="GA900" s="262"/>
      <c r="GB900" s="262"/>
      <c r="GC900" s="262"/>
      <c r="GD900" s="262"/>
    </row>
    <row r="901" spans="1:186" s="279" customFormat="1" x14ac:dyDescent="0.2">
      <c r="A901" s="339" t="s">
        <v>12796</v>
      </c>
      <c r="B901" s="280" t="s">
        <v>1389</v>
      </c>
      <c r="C901" s="281" t="s">
        <v>5748</v>
      </c>
      <c r="D901" s="130" t="s">
        <v>106</v>
      </c>
      <c r="E901" s="130">
        <v>500.00000000000006</v>
      </c>
      <c r="F901" s="130">
        <v>0.2</v>
      </c>
      <c r="G901" s="282"/>
      <c r="H901" s="283"/>
      <c r="I901" s="284">
        <f ca="1">OFFSET(INDEX(Composições!A:H,MATCH(B901,Composições!A:A,0),8),2,0)</f>
        <v>52.325999999999993</v>
      </c>
      <c r="J901" s="284">
        <f ca="1">IF(ISNUMBER(I901),ROUND(F901*E901*I901,2),"")</f>
        <v>5232.6000000000004</v>
      </c>
      <c r="K901" s="283">
        <f>BDI!$E$17</f>
        <v>0.18609999999999999</v>
      </c>
      <c r="L901" s="283"/>
      <c r="M901" s="283"/>
      <c r="N901" s="131">
        <f t="shared" ca="1" si="15"/>
        <v>62.06</v>
      </c>
      <c r="O901" s="340">
        <f ca="1">IF(ISNUMBER(I901),ROUND(F901*N901*E901,2),"")</f>
        <v>6206</v>
      </c>
      <c r="P901" s="262"/>
      <c r="Q901" s="262"/>
      <c r="R901" s="262"/>
      <c r="S901" s="262"/>
      <c r="T901" s="262"/>
      <c r="U901" s="262"/>
      <c r="V901" s="262"/>
      <c r="W901" s="262"/>
      <c r="X901" s="262"/>
      <c r="Y901" s="262"/>
      <c r="Z901" s="262"/>
      <c r="AA901" s="262"/>
      <c r="AB901" s="262"/>
      <c r="AC901" s="262"/>
      <c r="AD901" s="262"/>
      <c r="AE901" s="262"/>
      <c r="AF901" s="262"/>
      <c r="AG901" s="262"/>
      <c r="AH901" s="262"/>
      <c r="AI901" s="262"/>
      <c r="AJ901" s="262"/>
      <c r="AK901" s="262"/>
      <c r="AL901" s="262"/>
      <c r="AM901" s="262"/>
      <c r="AN901" s="262"/>
      <c r="AO901" s="262"/>
      <c r="AP901" s="262"/>
      <c r="AQ901" s="262"/>
      <c r="AR901" s="262"/>
      <c r="AS901" s="262"/>
      <c r="AT901" s="262"/>
      <c r="AU901" s="262"/>
      <c r="AV901" s="262"/>
      <c r="AW901" s="262"/>
      <c r="AX901" s="262"/>
      <c r="AY901" s="262"/>
      <c r="AZ901" s="262"/>
      <c r="BA901" s="262"/>
      <c r="BB901" s="262"/>
      <c r="BC901" s="262"/>
      <c r="BD901" s="262"/>
      <c r="BE901" s="262"/>
      <c r="BF901" s="262"/>
      <c r="BG901" s="262"/>
      <c r="BH901" s="262"/>
      <c r="BI901" s="262"/>
      <c r="BJ901" s="262"/>
      <c r="BK901" s="262"/>
      <c r="BL901" s="262"/>
      <c r="BM901" s="262"/>
      <c r="BN901" s="262"/>
      <c r="BO901" s="262"/>
      <c r="BP901" s="262"/>
      <c r="BQ901" s="262"/>
      <c r="BR901" s="262"/>
      <c r="BS901" s="262"/>
      <c r="BT901" s="262"/>
      <c r="BU901" s="262"/>
      <c r="BV901" s="262"/>
      <c r="BW901" s="262"/>
      <c r="BX901" s="262"/>
      <c r="BY901" s="262"/>
      <c r="BZ901" s="262"/>
      <c r="CA901" s="262"/>
      <c r="CB901" s="262"/>
      <c r="CC901" s="262"/>
      <c r="CD901" s="262"/>
      <c r="CE901" s="262"/>
      <c r="CF901" s="262"/>
      <c r="CG901" s="262"/>
      <c r="CH901" s="262"/>
      <c r="CI901" s="262"/>
      <c r="CJ901" s="262"/>
      <c r="CK901" s="262"/>
      <c r="CL901" s="262"/>
      <c r="CM901" s="262"/>
      <c r="CN901" s="262"/>
      <c r="CO901" s="262"/>
      <c r="CP901" s="262"/>
      <c r="CQ901" s="262"/>
      <c r="CR901" s="262"/>
      <c r="CS901" s="262"/>
      <c r="CT901" s="262"/>
      <c r="CU901" s="262"/>
      <c r="CV901" s="262"/>
      <c r="CW901" s="262"/>
      <c r="CX901" s="262"/>
      <c r="CY901" s="262"/>
      <c r="CZ901" s="262"/>
      <c r="DA901" s="262"/>
      <c r="DB901" s="262"/>
      <c r="DC901" s="262"/>
      <c r="DD901" s="262"/>
      <c r="DE901" s="262"/>
      <c r="DF901" s="262"/>
      <c r="DG901" s="262"/>
      <c r="DH901" s="262"/>
      <c r="DI901" s="262"/>
      <c r="DJ901" s="262"/>
      <c r="DK901" s="262"/>
      <c r="DL901" s="262"/>
      <c r="DM901" s="262"/>
      <c r="DN901" s="262"/>
      <c r="DO901" s="262"/>
      <c r="DP901" s="262"/>
      <c r="DQ901" s="262"/>
      <c r="DR901" s="262"/>
      <c r="DS901" s="262"/>
      <c r="DT901" s="262"/>
      <c r="DU901" s="262"/>
      <c r="DV901" s="262"/>
      <c r="DW901" s="262"/>
      <c r="DX901" s="262"/>
      <c r="DY901" s="262"/>
      <c r="DZ901" s="262"/>
      <c r="EA901" s="262"/>
      <c r="EB901" s="262"/>
      <c r="EC901" s="262"/>
      <c r="ED901" s="262"/>
      <c r="EE901" s="262"/>
      <c r="EF901" s="262"/>
      <c r="EG901" s="262"/>
      <c r="EH901" s="262"/>
      <c r="EI901" s="262"/>
      <c r="EJ901" s="262"/>
      <c r="EK901" s="262"/>
      <c r="EL901" s="262"/>
      <c r="EM901" s="262"/>
      <c r="EN901" s="262"/>
      <c r="EO901" s="262"/>
      <c r="EP901" s="262"/>
      <c r="EQ901" s="262"/>
      <c r="ER901" s="262"/>
      <c r="ES901" s="262"/>
      <c r="ET901" s="262"/>
      <c r="EU901" s="262"/>
      <c r="EV901" s="262"/>
      <c r="EW901" s="262"/>
      <c r="EX901" s="262"/>
      <c r="EY901" s="262"/>
      <c r="EZ901" s="262"/>
      <c r="FA901" s="262"/>
      <c r="FB901" s="262"/>
      <c r="FC901" s="262"/>
      <c r="FD901" s="262"/>
      <c r="FE901" s="262"/>
      <c r="FF901" s="262"/>
      <c r="FG901" s="262"/>
      <c r="FH901" s="262"/>
      <c r="FI901" s="262"/>
      <c r="FJ901" s="262"/>
      <c r="FK901" s="262"/>
      <c r="FL901" s="262"/>
      <c r="FM901" s="262"/>
      <c r="FN901" s="262"/>
      <c r="FO901" s="262"/>
      <c r="FP901" s="262"/>
      <c r="FQ901" s="262"/>
      <c r="FR901" s="262"/>
      <c r="FS901" s="262"/>
      <c r="FT901" s="262"/>
      <c r="FU901" s="262"/>
      <c r="FV901" s="262"/>
      <c r="FW901" s="262"/>
      <c r="FX901" s="262"/>
      <c r="FY901" s="262"/>
      <c r="FZ901" s="262"/>
      <c r="GA901" s="262"/>
      <c r="GB901" s="262"/>
      <c r="GC901" s="262"/>
      <c r="GD901" s="262"/>
    </row>
    <row r="902" spans="1:186" s="279" customFormat="1" x14ac:dyDescent="0.2">
      <c r="A902" s="339" t="s">
        <v>12797</v>
      </c>
      <c r="B902" s="280" t="s">
        <v>1391</v>
      </c>
      <c r="C902" s="281" t="s">
        <v>5749</v>
      </c>
      <c r="D902" s="130" t="s">
        <v>106</v>
      </c>
      <c r="E902" s="130">
        <v>500.00000000000006</v>
      </c>
      <c r="F902" s="130">
        <v>0.2</v>
      </c>
      <c r="G902" s="282"/>
      <c r="H902" s="283"/>
      <c r="I902" s="284">
        <f ca="1">OFFSET(INDEX(Composições!A:H,MATCH(B902,Composições!A:A,0),8),2,0)</f>
        <v>63.174999999999997</v>
      </c>
      <c r="J902" s="284">
        <f ca="1">IF(ISNUMBER(I902),ROUND(F902*E902*I902,2),"")</f>
        <v>6317.5</v>
      </c>
      <c r="K902" s="283">
        <f>BDI!$E$17</f>
        <v>0.18609999999999999</v>
      </c>
      <c r="L902" s="283"/>
      <c r="M902" s="283"/>
      <c r="N902" s="131">
        <f t="shared" ca="1" si="15"/>
        <v>74.930000000000007</v>
      </c>
      <c r="O902" s="340">
        <f ca="1">IF(ISNUMBER(I902),ROUND(F902*N902*E902,2),"")</f>
        <v>7493</v>
      </c>
      <c r="P902" s="262"/>
      <c r="Q902" s="262"/>
      <c r="R902" s="262"/>
      <c r="S902" s="262"/>
      <c r="T902" s="262"/>
      <c r="U902" s="262"/>
      <c r="V902" s="262"/>
      <c r="W902" s="262"/>
      <c r="X902" s="262"/>
      <c r="Y902" s="262"/>
      <c r="Z902" s="262"/>
      <c r="AA902" s="262"/>
      <c r="AB902" s="262"/>
      <c r="AC902" s="262"/>
      <c r="AD902" s="262"/>
      <c r="AE902" s="262"/>
      <c r="AF902" s="262"/>
      <c r="AG902" s="262"/>
      <c r="AH902" s="262"/>
      <c r="AI902" s="262"/>
      <c r="AJ902" s="262"/>
      <c r="AK902" s="262"/>
      <c r="AL902" s="262"/>
      <c r="AM902" s="262"/>
      <c r="AN902" s="262"/>
      <c r="AO902" s="262"/>
      <c r="AP902" s="262"/>
      <c r="AQ902" s="262"/>
      <c r="AR902" s="262"/>
      <c r="AS902" s="262"/>
      <c r="AT902" s="262"/>
      <c r="AU902" s="262"/>
      <c r="AV902" s="262"/>
      <c r="AW902" s="262"/>
      <c r="AX902" s="262"/>
      <c r="AY902" s="262"/>
      <c r="AZ902" s="262"/>
      <c r="BA902" s="262"/>
      <c r="BB902" s="262"/>
      <c r="BC902" s="262"/>
      <c r="BD902" s="262"/>
      <c r="BE902" s="262"/>
      <c r="BF902" s="262"/>
      <c r="BG902" s="262"/>
      <c r="BH902" s="262"/>
      <c r="BI902" s="262"/>
      <c r="BJ902" s="262"/>
      <c r="BK902" s="262"/>
      <c r="BL902" s="262"/>
      <c r="BM902" s="262"/>
      <c r="BN902" s="262"/>
      <c r="BO902" s="262"/>
      <c r="BP902" s="262"/>
      <c r="BQ902" s="262"/>
      <c r="BR902" s="262"/>
      <c r="BS902" s="262"/>
      <c r="BT902" s="262"/>
      <c r="BU902" s="262"/>
      <c r="BV902" s="262"/>
      <c r="BW902" s="262"/>
      <c r="BX902" s="262"/>
      <c r="BY902" s="262"/>
      <c r="BZ902" s="262"/>
      <c r="CA902" s="262"/>
      <c r="CB902" s="262"/>
      <c r="CC902" s="262"/>
      <c r="CD902" s="262"/>
      <c r="CE902" s="262"/>
      <c r="CF902" s="262"/>
      <c r="CG902" s="262"/>
      <c r="CH902" s="262"/>
      <c r="CI902" s="262"/>
      <c r="CJ902" s="262"/>
      <c r="CK902" s="262"/>
      <c r="CL902" s="262"/>
      <c r="CM902" s="262"/>
      <c r="CN902" s="262"/>
      <c r="CO902" s="262"/>
      <c r="CP902" s="262"/>
      <c r="CQ902" s="262"/>
      <c r="CR902" s="262"/>
      <c r="CS902" s="262"/>
      <c r="CT902" s="262"/>
      <c r="CU902" s="262"/>
      <c r="CV902" s="262"/>
      <c r="CW902" s="262"/>
      <c r="CX902" s="262"/>
      <c r="CY902" s="262"/>
      <c r="CZ902" s="262"/>
      <c r="DA902" s="262"/>
      <c r="DB902" s="262"/>
      <c r="DC902" s="262"/>
      <c r="DD902" s="262"/>
      <c r="DE902" s="262"/>
      <c r="DF902" s="262"/>
      <c r="DG902" s="262"/>
      <c r="DH902" s="262"/>
      <c r="DI902" s="262"/>
      <c r="DJ902" s="262"/>
      <c r="DK902" s="262"/>
      <c r="DL902" s="262"/>
      <c r="DM902" s="262"/>
      <c r="DN902" s="262"/>
      <c r="DO902" s="262"/>
      <c r="DP902" s="262"/>
      <c r="DQ902" s="262"/>
      <c r="DR902" s="262"/>
      <c r="DS902" s="262"/>
      <c r="DT902" s="262"/>
      <c r="DU902" s="262"/>
      <c r="DV902" s="262"/>
      <c r="DW902" s="262"/>
      <c r="DX902" s="262"/>
      <c r="DY902" s="262"/>
      <c r="DZ902" s="262"/>
      <c r="EA902" s="262"/>
      <c r="EB902" s="262"/>
      <c r="EC902" s="262"/>
      <c r="ED902" s="262"/>
      <c r="EE902" s="262"/>
      <c r="EF902" s="262"/>
      <c r="EG902" s="262"/>
      <c r="EH902" s="262"/>
      <c r="EI902" s="262"/>
      <c r="EJ902" s="262"/>
      <c r="EK902" s="262"/>
      <c r="EL902" s="262"/>
      <c r="EM902" s="262"/>
      <c r="EN902" s="262"/>
      <c r="EO902" s="262"/>
      <c r="EP902" s="262"/>
      <c r="EQ902" s="262"/>
      <c r="ER902" s="262"/>
      <c r="ES902" s="262"/>
      <c r="ET902" s="262"/>
      <c r="EU902" s="262"/>
      <c r="EV902" s="262"/>
      <c r="EW902" s="262"/>
      <c r="EX902" s="262"/>
      <c r="EY902" s="262"/>
      <c r="EZ902" s="262"/>
      <c r="FA902" s="262"/>
      <c r="FB902" s="262"/>
      <c r="FC902" s="262"/>
      <c r="FD902" s="262"/>
      <c r="FE902" s="262"/>
      <c r="FF902" s="262"/>
      <c r="FG902" s="262"/>
      <c r="FH902" s="262"/>
      <c r="FI902" s="262"/>
      <c r="FJ902" s="262"/>
      <c r="FK902" s="262"/>
      <c r="FL902" s="262"/>
      <c r="FM902" s="262"/>
      <c r="FN902" s="262"/>
      <c r="FO902" s="262"/>
      <c r="FP902" s="262"/>
      <c r="FQ902" s="262"/>
      <c r="FR902" s="262"/>
      <c r="FS902" s="262"/>
      <c r="FT902" s="262"/>
      <c r="FU902" s="262"/>
      <c r="FV902" s="262"/>
      <c r="FW902" s="262"/>
      <c r="FX902" s="262"/>
      <c r="FY902" s="262"/>
      <c r="FZ902" s="262"/>
      <c r="GA902" s="262"/>
      <c r="GB902" s="262"/>
      <c r="GC902" s="262"/>
      <c r="GD902" s="262"/>
    </row>
    <row r="903" spans="1:186" s="279" customFormat="1" x14ac:dyDescent="0.2">
      <c r="A903" s="339" t="s">
        <v>12798</v>
      </c>
      <c r="B903" s="280" t="s">
        <v>1393</v>
      </c>
      <c r="C903" s="281" t="s">
        <v>5750</v>
      </c>
      <c r="D903" s="130" t="s">
        <v>106</v>
      </c>
      <c r="E903" s="130">
        <v>250.00000000000003</v>
      </c>
      <c r="F903" s="130">
        <v>0.2</v>
      </c>
      <c r="G903" s="282"/>
      <c r="H903" s="283"/>
      <c r="I903" s="284">
        <f ca="1">OFFSET(INDEX(Composições!A:H,MATCH(B903,Composições!A:A,0),8),2,0)</f>
        <v>63.174999999999997</v>
      </c>
      <c r="J903" s="284">
        <f ca="1">IF(ISNUMBER(I903),ROUND(F903*E903*I903,2),"")</f>
        <v>3158.75</v>
      </c>
      <c r="K903" s="283">
        <f>BDI!$E$17</f>
        <v>0.18609999999999999</v>
      </c>
      <c r="L903" s="283"/>
      <c r="M903" s="283"/>
      <c r="N903" s="131">
        <f t="shared" ca="1" si="15"/>
        <v>74.930000000000007</v>
      </c>
      <c r="O903" s="340">
        <f ca="1">IF(ISNUMBER(I903),ROUND(F903*N903*E903,2),"")</f>
        <v>3746.5</v>
      </c>
      <c r="P903" s="262"/>
      <c r="Q903" s="262"/>
      <c r="R903" s="262"/>
      <c r="S903" s="262"/>
      <c r="T903" s="262"/>
      <c r="U903" s="262"/>
      <c r="V903" s="262"/>
      <c r="W903" s="262"/>
      <c r="X903" s="262"/>
      <c r="Y903" s="262"/>
      <c r="Z903" s="262"/>
      <c r="AA903" s="262"/>
      <c r="AB903" s="262"/>
      <c r="AC903" s="262"/>
      <c r="AD903" s="262"/>
      <c r="AE903" s="262"/>
      <c r="AF903" s="262"/>
      <c r="AG903" s="262"/>
      <c r="AH903" s="262"/>
      <c r="AI903" s="262"/>
      <c r="AJ903" s="262"/>
      <c r="AK903" s="262"/>
      <c r="AL903" s="262"/>
      <c r="AM903" s="262"/>
      <c r="AN903" s="262"/>
      <c r="AO903" s="262"/>
      <c r="AP903" s="262"/>
      <c r="AQ903" s="262"/>
      <c r="AR903" s="262"/>
      <c r="AS903" s="262"/>
      <c r="AT903" s="262"/>
      <c r="AU903" s="262"/>
      <c r="AV903" s="262"/>
      <c r="AW903" s="262"/>
      <c r="AX903" s="262"/>
      <c r="AY903" s="262"/>
      <c r="AZ903" s="262"/>
      <c r="BA903" s="262"/>
      <c r="BB903" s="262"/>
      <c r="BC903" s="262"/>
      <c r="BD903" s="262"/>
      <c r="BE903" s="262"/>
      <c r="BF903" s="262"/>
      <c r="BG903" s="262"/>
      <c r="BH903" s="262"/>
      <c r="BI903" s="262"/>
      <c r="BJ903" s="262"/>
      <c r="BK903" s="262"/>
      <c r="BL903" s="262"/>
      <c r="BM903" s="262"/>
      <c r="BN903" s="262"/>
      <c r="BO903" s="262"/>
      <c r="BP903" s="262"/>
      <c r="BQ903" s="262"/>
      <c r="BR903" s="262"/>
      <c r="BS903" s="262"/>
      <c r="BT903" s="262"/>
      <c r="BU903" s="262"/>
      <c r="BV903" s="262"/>
      <c r="BW903" s="262"/>
      <c r="BX903" s="262"/>
      <c r="BY903" s="262"/>
      <c r="BZ903" s="262"/>
      <c r="CA903" s="262"/>
      <c r="CB903" s="262"/>
      <c r="CC903" s="262"/>
      <c r="CD903" s="262"/>
      <c r="CE903" s="262"/>
      <c r="CF903" s="262"/>
      <c r="CG903" s="262"/>
      <c r="CH903" s="262"/>
      <c r="CI903" s="262"/>
      <c r="CJ903" s="262"/>
      <c r="CK903" s="262"/>
      <c r="CL903" s="262"/>
      <c r="CM903" s="262"/>
      <c r="CN903" s="262"/>
      <c r="CO903" s="262"/>
      <c r="CP903" s="262"/>
      <c r="CQ903" s="262"/>
      <c r="CR903" s="262"/>
      <c r="CS903" s="262"/>
      <c r="CT903" s="262"/>
      <c r="CU903" s="262"/>
      <c r="CV903" s="262"/>
      <c r="CW903" s="262"/>
      <c r="CX903" s="262"/>
      <c r="CY903" s="262"/>
      <c r="CZ903" s="262"/>
      <c r="DA903" s="262"/>
      <c r="DB903" s="262"/>
      <c r="DC903" s="262"/>
      <c r="DD903" s="262"/>
      <c r="DE903" s="262"/>
      <c r="DF903" s="262"/>
      <c r="DG903" s="262"/>
      <c r="DH903" s="262"/>
      <c r="DI903" s="262"/>
      <c r="DJ903" s="262"/>
      <c r="DK903" s="262"/>
      <c r="DL903" s="262"/>
      <c r="DM903" s="262"/>
      <c r="DN903" s="262"/>
      <c r="DO903" s="262"/>
      <c r="DP903" s="262"/>
      <c r="DQ903" s="262"/>
      <c r="DR903" s="262"/>
      <c r="DS903" s="262"/>
      <c r="DT903" s="262"/>
      <c r="DU903" s="262"/>
      <c r="DV903" s="262"/>
      <c r="DW903" s="262"/>
      <c r="DX903" s="262"/>
      <c r="DY903" s="262"/>
      <c r="DZ903" s="262"/>
      <c r="EA903" s="262"/>
      <c r="EB903" s="262"/>
      <c r="EC903" s="262"/>
      <c r="ED903" s="262"/>
      <c r="EE903" s="262"/>
      <c r="EF903" s="262"/>
      <c r="EG903" s="262"/>
      <c r="EH903" s="262"/>
      <c r="EI903" s="262"/>
      <c r="EJ903" s="262"/>
      <c r="EK903" s="262"/>
      <c r="EL903" s="262"/>
      <c r="EM903" s="262"/>
      <c r="EN903" s="262"/>
      <c r="EO903" s="262"/>
      <c r="EP903" s="262"/>
      <c r="EQ903" s="262"/>
      <c r="ER903" s="262"/>
      <c r="ES903" s="262"/>
      <c r="ET903" s="262"/>
      <c r="EU903" s="262"/>
      <c r="EV903" s="262"/>
      <c r="EW903" s="262"/>
      <c r="EX903" s="262"/>
      <c r="EY903" s="262"/>
      <c r="EZ903" s="262"/>
      <c r="FA903" s="262"/>
      <c r="FB903" s="262"/>
      <c r="FC903" s="262"/>
      <c r="FD903" s="262"/>
      <c r="FE903" s="262"/>
      <c r="FF903" s="262"/>
      <c r="FG903" s="262"/>
      <c r="FH903" s="262"/>
      <c r="FI903" s="262"/>
      <c r="FJ903" s="262"/>
      <c r="FK903" s="262"/>
      <c r="FL903" s="262"/>
      <c r="FM903" s="262"/>
      <c r="FN903" s="262"/>
      <c r="FO903" s="262"/>
      <c r="FP903" s="262"/>
      <c r="FQ903" s="262"/>
      <c r="FR903" s="262"/>
      <c r="FS903" s="262"/>
      <c r="FT903" s="262"/>
      <c r="FU903" s="262"/>
      <c r="FV903" s="262"/>
      <c r="FW903" s="262"/>
      <c r="FX903" s="262"/>
      <c r="FY903" s="262"/>
      <c r="FZ903" s="262"/>
      <c r="GA903" s="262"/>
      <c r="GB903" s="262"/>
      <c r="GC903" s="262"/>
      <c r="GD903" s="262"/>
    </row>
    <row r="904" spans="1:186" s="279" customFormat="1" x14ac:dyDescent="0.2">
      <c r="A904" s="339" t="s">
        <v>12799</v>
      </c>
      <c r="B904" s="280" t="s">
        <v>5767</v>
      </c>
      <c r="C904" s="281" t="s">
        <v>5768</v>
      </c>
      <c r="D904" s="130" t="s">
        <v>18</v>
      </c>
      <c r="E904" s="130">
        <v>500.00000000000006</v>
      </c>
      <c r="F904" s="130">
        <v>0.2</v>
      </c>
      <c r="G904" s="282"/>
      <c r="H904" s="283"/>
      <c r="I904" s="358">
        <v>5.0999999999999996</v>
      </c>
      <c r="J904" s="284">
        <f>IF(ISNUMBER(I904),ROUND(F904*E904*I904,2),"")</f>
        <v>510</v>
      </c>
      <c r="K904" s="283">
        <f>BDI!$E$17</f>
        <v>0.18609999999999999</v>
      </c>
      <c r="L904" s="283"/>
      <c r="M904" s="283"/>
      <c r="N904" s="131">
        <f t="shared" si="15"/>
        <v>6.05</v>
      </c>
      <c r="O904" s="340">
        <f>IF(ISNUMBER(I904),ROUND(F904*N904*E904,2),"")</f>
        <v>605</v>
      </c>
      <c r="P904" s="262"/>
      <c r="Q904" s="262"/>
      <c r="R904" s="262"/>
      <c r="S904" s="262"/>
      <c r="T904" s="262"/>
      <c r="U904" s="262"/>
      <c r="V904" s="262"/>
      <c r="W904" s="262"/>
      <c r="X904" s="262"/>
      <c r="Y904" s="262"/>
      <c r="Z904" s="262"/>
      <c r="AA904" s="262"/>
      <c r="AB904" s="262"/>
      <c r="AC904" s="262"/>
      <c r="AD904" s="262"/>
      <c r="AE904" s="262"/>
      <c r="AF904" s="262"/>
      <c r="AG904" s="262"/>
      <c r="AH904" s="262"/>
      <c r="AI904" s="262"/>
      <c r="AJ904" s="262"/>
      <c r="AK904" s="262"/>
      <c r="AL904" s="262"/>
      <c r="AM904" s="262"/>
      <c r="AN904" s="262"/>
      <c r="AO904" s="262"/>
      <c r="AP904" s="262"/>
      <c r="AQ904" s="262"/>
      <c r="AR904" s="262"/>
      <c r="AS904" s="262"/>
      <c r="AT904" s="262"/>
      <c r="AU904" s="262"/>
      <c r="AV904" s="262"/>
      <c r="AW904" s="262"/>
      <c r="AX904" s="262"/>
      <c r="AY904" s="262"/>
      <c r="AZ904" s="262"/>
      <c r="BA904" s="262"/>
      <c r="BB904" s="262"/>
      <c r="BC904" s="262"/>
      <c r="BD904" s="262"/>
      <c r="BE904" s="262"/>
      <c r="BF904" s="262"/>
      <c r="BG904" s="262"/>
      <c r="BH904" s="262"/>
      <c r="BI904" s="262"/>
      <c r="BJ904" s="262"/>
      <c r="BK904" s="262"/>
      <c r="BL904" s="262"/>
      <c r="BM904" s="262"/>
      <c r="BN904" s="262"/>
      <c r="BO904" s="262"/>
      <c r="BP904" s="262"/>
      <c r="BQ904" s="262"/>
      <c r="BR904" s="262"/>
      <c r="BS904" s="262"/>
      <c r="BT904" s="262"/>
      <c r="BU904" s="262"/>
      <c r="BV904" s="262"/>
      <c r="BW904" s="262"/>
      <c r="BX904" s="262"/>
      <c r="BY904" s="262"/>
      <c r="BZ904" s="262"/>
      <c r="CA904" s="262"/>
      <c r="CB904" s="262"/>
      <c r="CC904" s="262"/>
      <c r="CD904" s="262"/>
      <c r="CE904" s="262"/>
      <c r="CF904" s="262"/>
      <c r="CG904" s="262"/>
      <c r="CH904" s="262"/>
      <c r="CI904" s="262"/>
      <c r="CJ904" s="262"/>
      <c r="CK904" s="262"/>
      <c r="CL904" s="262"/>
      <c r="CM904" s="262"/>
      <c r="CN904" s="262"/>
      <c r="CO904" s="262"/>
      <c r="CP904" s="262"/>
      <c r="CQ904" s="262"/>
      <c r="CR904" s="262"/>
      <c r="CS904" s="262"/>
      <c r="CT904" s="262"/>
      <c r="CU904" s="262"/>
      <c r="CV904" s="262"/>
      <c r="CW904" s="262"/>
      <c r="CX904" s="262"/>
      <c r="CY904" s="262"/>
      <c r="CZ904" s="262"/>
      <c r="DA904" s="262"/>
      <c r="DB904" s="262"/>
      <c r="DC904" s="262"/>
      <c r="DD904" s="262"/>
      <c r="DE904" s="262"/>
      <c r="DF904" s="262"/>
      <c r="DG904" s="262"/>
      <c r="DH904" s="262"/>
      <c r="DI904" s="262"/>
      <c r="DJ904" s="262"/>
      <c r="DK904" s="262"/>
      <c r="DL904" s="262"/>
      <c r="DM904" s="262"/>
      <c r="DN904" s="262"/>
      <c r="DO904" s="262"/>
      <c r="DP904" s="262"/>
      <c r="DQ904" s="262"/>
      <c r="DR904" s="262"/>
      <c r="DS904" s="262"/>
      <c r="DT904" s="262"/>
      <c r="DU904" s="262"/>
      <c r="DV904" s="262"/>
      <c r="DW904" s="262"/>
      <c r="DX904" s="262"/>
      <c r="DY904" s="262"/>
      <c r="DZ904" s="262"/>
      <c r="EA904" s="262"/>
      <c r="EB904" s="262"/>
      <c r="EC904" s="262"/>
      <c r="ED904" s="262"/>
      <c r="EE904" s="262"/>
      <c r="EF904" s="262"/>
      <c r="EG904" s="262"/>
      <c r="EH904" s="262"/>
      <c r="EI904" s="262"/>
      <c r="EJ904" s="262"/>
      <c r="EK904" s="262"/>
      <c r="EL904" s="262"/>
      <c r="EM904" s="262"/>
      <c r="EN904" s="262"/>
      <c r="EO904" s="262"/>
      <c r="EP904" s="262"/>
      <c r="EQ904" s="262"/>
      <c r="ER904" s="262"/>
      <c r="ES904" s="262"/>
      <c r="ET904" s="262"/>
      <c r="EU904" s="262"/>
      <c r="EV904" s="262"/>
      <c r="EW904" s="262"/>
      <c r="EX904" s="262"/>
      <c r="EY904" s="262"/>
      <c r="EZ904" s="262"/>
      <c r="FA904" s="262"/>
      <c r="FB904" s="262"/>
      <c r="FC904" s="262"/>
      <c r="FD904" s="262"/>
      <c r="FE904" s="262"/>
      <c r="FF904" s="262"/>
      <c r="FG904" s="262"/>
      <c r="FH904" s="262"/>
      <c r="FI904" s="262"/>
      <c r="FJ904" s="262"/>
      <c r="FK904" s="262"/>
      <c r="FL904" s="262"/>
      <c r="FM904" s="262"/>
      <c r="FN904" s="262"/>
      <c r="FO904" s="262"/>
      <c r="FP904" s="262"/>
      <c r="FQ904" s="262"/>
      <c r="FR904" s="262"/>
      <c r="FS904" s="262"/>
      <c r="FT904" s="262"/>
      <c r="FU904" s="262"/>
      <c r="FV904" s="262"/>
      <c r="FW904" s="262"/>
      <c r="FX904" s="262"/>
      <c r="FY904" s="262"/>
      <c r="FZ904" s="262"/>
      <c r="GA904" s="262"/>
      <c r="GB904" s="262"/>
      <c r="GC904" s="262"/>
      <c r="GD904" s="262"/>
    </row>
    <row r="905" spans="1:186" s="279" customFormat="1" x14ac:dyDescent="0.2">
      <c r="A905" s="339" t="s">
        <v>12800</v>
      </c>
      <c r="B905" s="280" t="s">
        <v>1395</v>
      </c>
      <c r="C905" s="281" t="s">
        <v>5769</v>
      </c>
      <c r="D905" s="130" t="s">
        <v>18</v>
      </c>
      <c r="E905" s="130">
        <v>500.00000000000006</v>
      </c>
      <c r="F905" s="130">
        <v>0.2</v>
      </c>
      <c r="G905" s="282"/>
      <c r="H905" s="283"/>
      <c r="I905" s="284">
        <f ca="1">OFFSET(INDEX(Composições!A:H,MATCH(B905,Composições!A:A,0),8),2,0)</f>
        <v>1.3299999999999998</v>
      </c>
      <c r="J905" s="284">
        <f ca="1">IF(ISNUMBER(I905),ROUND(F905*E905*I905,2),"")</f>
        <v>133</v>
      </c>
      <c r="K905" s="283">
        <f>BDI!$E$17</f>
        <v>0.18609999999999999</v>
      </c>
      <c r="L905" s="283"/>
      <c r="M905" s="283"/>
      <c r="N905" s="131">
        <f t="shared" ca="1" si="15"/>
        <v>1.58</v>
      </c>
      <c r="O905" s="340">
        <f ca="1">IF(ISNUMBER(I905),ROUND(F905*N905*E905,2),"")</f>
        <v>158</v>
      </c>
      <c r="P905" s="262"/>
      <c r="Q905" s="262"/>
      <c r="R905" s="262"/>
      <c r="S905" s="262"/>
      <c r="T905" s="262"/>
      <c r="U905" s="262"/>
      <c r="V905" s="262"/>
      <c r="W905" s="262"/>
      <c r="X905" s="262"/>
      <c r="Y905" s="262"/>
      <c r="Z905" s="262"/>
      <c r="AA905" s="262"/>
      <c r="AB905" s="262"/>
      <c r="AC905" s="262"/>
      <c r="AD905" s="262"/>
      <c r="AE905" s="262"/>
      <c r="AF905" s="262"/>
      <c r="AG905" s="262"/>
      <c r="AH905" s="262"/>
      <c r="AI905" s="262"/>
      <c r="AJ905" s="262"/>
      <c r="AK905" s="262"/>
      <c r="AL905" s="262"/>
      <c r="AM905" s="262"/>
      <c r="AN905" s="262"/>
      <c r="AO905" s="262"/>
      <c r="AP905" s="262"/>
      <c r="AQ905" s="262"/>
      <c r="AR905" s="262"/>
      <c r="AS905" s="262"/>
      <c r="AT905" s="262"/>
      <c r="AU905" s="262"/>
      <c r="AV905" s="262"/>
      <c r="AW905" s="262"/>
      <c r="AX905" s="262"/>
      <c r="AY905" s="262"/>
      <c r="AZ905" s="262"/>
      <c r="BA905" s="262"/>
      <c r="BB905" s="262"/>
      <c r="BC905" s="262"/>
      <c r="BD905" s="262"/>
      <c r="BE905" s="262"/>
      <c r="BF905" s="262"/>
      <c r="BG905" s="262"/>
      <c r="BH905" s="262"/>
      <c r="BI905" s="262"/>
      <c r="BJ905" s="262"/>
      <c r="BK905" s="262"/>
      <c r="BL905" s="262"/>
      <c r="BM905" s="262"/>
      <c r="BN905" s="262"/>
      <c r="BO905" s="262"/>
      <c r="BP905" s="262"/>
      <c r="BQ905" s="262"/>
      <c r="BR905" s="262"/>
      <c r="BS905" s="262"/>
      <c r="BT905" s="262"/>
      <c r="BU905" s="262"/>
      <c r="BV905" s="262"/>
      <c r="BW905" s="262"/>
      <c r="BX905" s="262"/>
      <c r="BY905" s="262"/>
      <c r="BZ905" s="262"/>
      <c r="CA905" s="262"/>
      <c r="CB905" s="262"/>
      <c r="CC905" s="262"/>
      <c r="CD905" s="262"/>
      <c r="CE905" s="262"/>
      <c r="CF905" s="262"/>
      <c r="CG905" s="262"/>
      <c r="CH905" s="262"/>
      <c r="CI905" s="262"/>
      <c r="CJ905" s="262"/>
      <c r="CK905" s="262"/>
      <c r="CL905" s="262"/>
      <c r="CM905" s="262"/>
      <c r="CN905" s="262"/>
      <c r="CO905" s="262"/>
      <c r="CP905" s="262"/>
      <c r="CQ905" s="262"/>
      <c r="CR905" s="262"/>
      <c r="CS905" s="262"/>
      <c r="CT905" s="262"/>
      <c r="CU905" s="262"/>
      <c r="CV905" s="262"/>
      <c r="CW905" s="262"/>
      <c r="CX905" s="262"/>
      <c r="CY905" s="262"/>
      <c r="CZ905" s="262"/>
      <c r="DA905" s="262"/>
      <c r="DB905" s="262"/>
      <c r="DC905" s="262"/>
      <c r="DD905" s="262"/>
      <c r="DE905" s="262"/>
      <c r="DF905" s="262"/>
      <c r="DG905" s="262"/>
      <c r="DH905" s="262"/>
      <c r="DI905" s="262"/>
      <c r="DJ905" s="262"/>
      <c r="DK905" s="262"/>
      <c r="DL905" s="262"/>
      <c r="DM905" s="262"/>
      <c r="DN905" s="262"/>
      <c r="DO905" s="262"/>
      <c r="DP905" s="262"/>
      <c r="DQ905" s="262"/>
      <c r="DR905" s="262"/>
      <c r="DS905" s="262"/>
      <c r="DT905" s="262"/>
      <c r="DU905" s="262"/>
      <c r="DV905" s="262"/>
      <c r="DW905" s="262"/>
      <c r="DX905" s="262"/>
      <c r="DY905" s="262"/>
      <c r="DZ905" s="262"/>
      <c r="EA905" s="262"/>
      <c r="EB905" s="262"/>
      <c r="EC905" s="262"/>
      <c r="ED905" s="262"/>
      <c r="EE905" s="262"/>
      <c r="EF905" s="262"/>
      <c r="EG905" s="262"/>
      <c r="EH905" s="262"/>
      <c r="EI905" s="262"/>
      <c r="EJ905" s="262"/>
      <c r="EK905" s="262"/>
      <c r="EL905" s="262"/>
      <c r="EM905" s="262"/>
      <c r="EN905" s="262"/>
      <c r="EO905" s="262"/>
      <c r="EP905" s="262"/>
      <c r="EQ905" s="262"/>
      <c r="ER905" s="262"/>
      <c r="ES905" s="262"/>
      <c r="ET905" s="262"/>
      <c r="EU905" s="262"/>
      <c r="EV905" s="262"/>
      <c r="EW905" s="262"/>
      <c r="EX905" s="262"/>
      <c r="EY905" s="262"/>
      <c r="EZ905" s="262"/>
      <c r="FA905" s="262"/>
      <c r="FB905" s="262"/>
      <c r="FC905" s="262"/>
      <c r="FD905" s="262"/>
      <c r="FE905" s="262"/>
      <c r="FF905" s="262"/>
      <c r="FG905" s="262"/>
      <c r="FH905" s="262"/>
      <c r="FI905" s="262"/>
      <c r="FJ905" s="262"/>
      <c r="FK905" s="262"/>
      <c r="FL905" s="262"/>
      <c r="FM905" s="262"/>
      <c r="FN905" s="262"/>
      <c r="FO905" s="262"/>
      <c r="FP905" s="262"/>
      <c r="FQ905" s="262"/>
      <c r="FR905" s="262"/>
      <c r="FS905" s="262"/>
      <c r="FT905" s="262"/>
      <c r="FU905" s="262"/>
      <c r="FV905" s="262"/>
      <c r="FW905" s="262"/>
      <c r="FX905" s="262"/>
      <c r="FY905" s="262"/>
      <c r="FZ905" s="262"/>
      <c r="GA905" s="262"/>
      <c r="GB905" s="262"/>
      <c r="GC905" s="262"/>
      <c r="GD905" s="262"/>
    </row>
    <row r="906" spans="1:186" s="279" customFormat="1" x14ac:dyDescent="0.2">
      <c r="A906" s="339" t="s">
        <v>12801</v>
      </c>
      <c r="B906" s="280" t="s">
        <v>5770</v>
      </c>
      <c r="C906" s="281" t="s">
        <v>5771</v>
      </c>
      <c r="D906" s="130" t="s">
        <v>18</v>
      </c>
      <c r="E906" s="130">
        <v>500.00000000000006</v>
      </c>
      <c r="F906" s="130">
        <v>0.2</v>
      </c>
      <c r="G906" s="282"/>
      <c r="H906" s="283"/>
      <c r="I906" s="358">
        <v>6.45</v>
      </c>
      <c r="J906" s="284">
        <f>IF(ISNUMBER(I906),ROUND(F906*E906*I906,2),"")</f>
        <v>645</v>
      </c>
      <c r="K906" s="283">
        <f>BDI!$E$17</f>
        <v>0.18609999999999999</v>
      </c>
      <c r="L906" s="283"/>
      <c r="M906" s="283"/>
      <c r="N906" s="131">
        <f t="shared" si="15"/>
        <v>7.65</v>
      </c>
      <c r="O906" s="340">
        <f>IF(ISNUMBER(I906),ROUND(F906*N906*E906,2),"")</f>
        <v>765</v>
      </c>
      <c r="P906" s="262"/>
      <c r="Q906" s="262"/>
      <c r="R906" s="262"/>
      <c r="S906" s="262"/>
      <c r="T906" s="262"/>
      <c r="U906" s="262"/>
      <c r="V906" s="262"/>
      <c r="W906" s="262"/>
      <c r="X906" s="262"/>
      <c r="Y906" s="262"/>
      <c r="Z906" s="262"/>
      <c r="AA906" s="262"/>
      <c r="AB906" s="262"/>
      <c r="AC906" s="262"/>
      <c r="AD906" s="262"/>
      <c r="AE906" s="262"/>
      <c r="AF906" s="262"/>
      <c r="AG906" s="262"/>
      <c r="AH906" s="262"/>
      <c r="AI906" s="262"/>
      <c r="AJ906" s="262"/>
      <c r="AK906" s="262"/>
      <c r="AL906" s="262"/>
      <c r="AM906" s="262"/>
      <c r="AN906" s="262"/>
      <c r="AO906" s="262"/>
      <c r="AP906" s="262"/>
      <c r="AQ906" s="262"/>
      <c r="AR906" s="262"/>
      <c r="AS906" s="262"/>
      <c r="AT906" s="262"/>
      <c r="AU906" s="262"/>
      <c r="AV906" s="262"/>
      <c r="AW906" s="262"/>
      <c r="AX906" s="262"/>
      <c r="AY906" s="262"/>
      <c r="AZ906" s="262"/>
      <c r="BA906" s="262"/>
      <c r="BB906" s="262"/>
      <c r="BC906" s="262"/>
      <c r="BD906" s="262"/>
      <c r="BE906" s="262"/>
      <c r="BF906" s="262"/>
      <c r="BG906" s="262"/>
      <c r="BH906" s="262"/>
      <c r="BI906" s="262"/>
      <c r="BJ906" s="262"/>
      <c r="BK906" s="262"/>
      <c r="BL906" s="262"/>
      <c r="BM906" s="262"/>
      <c r="BN906" s="262"/>
      <c r="BO906" s="262"/>
      <c r="BP906" s="262"/>
      <c r="BQ906" s="262"/>
      <c r="BR906" s="262"/>
      <c r="BS906" s="262"/>
      <c r="BT906" s="262"/>
      <c r="BU906" s="262"/>
      <c r="BV906" s="262"/>
      <c r="BW906" s="262"/>
      <c r="BX906" s="262"/>
      <c r="BY906" s="262"/>
      <c r="BZ906" s="262"/>
      <c r="CA906" s="262"/>
      <c r="CB906" s="262"/>
      <c r="CC906" s="262"/>
      <c r="CD906" s="262"/>
      <c r="CE906" s="262"/>
      <c r="CF906" s="262"/>
      <c r="CG906" s="262"/>
      <c r="CH906" s="262"/>
      <c r="CI906" s="262"/>
      <c r="CJ906" s="262"/>
      <c r="CK906" s="262"/>
      <c r="CL906" s="262"/>
      <c r="CM906" s="262"/>
      <c r="CN906" s="262"/>
      <c r="CO906" s="262"/>
      <c r="CP906" s="262"/>
      <c r="CQ906" s="262"/>
      <c r="CR906" s="262"/>
      <c r="CS906" s="262"/>
      <c r="CT906" s="262"/>
      <c r="CU906" s="262"/>
      <c r="CV906" s="262"/>
      <c r="CW906" s="262"/>
      <c r="CX906" s="262"/>
      <c r="CY906" s="262"/>
      <c r="CZ906" s="262"/>
      <c r="DA906" s="262"/>
      <c r="DB906" s="262"/>
      <c r="DC906" s="262"/>
      <c r="DD906" s="262"/>
      <c r="DE906" s="262"/>
      <c r="DF906" s="262"/>
      <c r="DG906" s="262"/>
      <c r="DH906" s="262"/>
      <c r="DI906" s="262"/>
      <c r="DJ906" s="262"/>
      <c r="DK906" s="262"/>
      <c r="DL906" s="262"/>
      <c r="DM906" s="262"/>
      <c r="DN906" s="262"/>
      <c r="DO906" s="262"/>
      <c r="DP906" s="262"/>
      <c r="DQ906" s="262"/>
      <c r="DR906" s="262"/>
      <c r="DS906" s="262"/>
      <c r="DT906" s="262"/>
      <c r="DU906" s="262"/>
      <c r="DV906" s="262"/>
      <c r="DW906" s="262"/>
      <c r="DX906" s="262"/>
      <c r="DY906" s="262"/>
      <c r="DZ906" s="262"/>
      <c r="EA906" s="262"/>
      <c r="EB906" s="262"/>
      <c r="EC906" s="262"/>
      <c r="ED906" s="262"/>
      <c r="EE906" s="262"/>
      <c r="EF906" s="262"/>
      <c r="EG906" s="262"/>
      <c r="EH906" s="262"/>
      <c r="EI906" s="262"/>
      <c r="EJ906" s="262"/>
      <c r="EK906" s="262"/>
      <c r="EL906" s="262"/>
      <c r="EM906" s="262"/>
      <c r="EN906" s="262"/>
      <c r="EO906" s="262"/>
      <c r="EP906" s="262"/>
      <c r="EQ906" s="262"/>
      <c r="ER906" s="262"/>
      <c r="ES906" s="262"/>
      <c r="ET906" s="262"/>
      <c r="EU906" s="262"/>
      <c r="EV906" s="262"/>
      <c r="EW906" s="262"/>
      <c r="EX906" s="262"/>
      <c r="EY906" s="262"/>
      <c r="EZ906" s="262"/>
      <c r="FA906" s="262"/>
      <c r="FB906" s="262"/>
      <c r="FC906" s="262"/>
      <c r="FD906" s="262"/>
      <c r="FE906" s="262"/>
      <c r="FF906" s="262"/>
      <c r="FG906" s="262"/>
      <c r="FH906" s="262"/>
      <c r="FI906" s="262"/>
      <c r="FJ906" s="262"/>
      <c r="FK906" s="262"/>
      <c r="FL906" s="262"/>
      <c r="FM906" s="262"/>
      <c r="FN906" s="262"/>
      <c r="FO906" s="262"/>
      <c r="FP906" s="262"/>
      <c r="FQ906" s="262"/>
      <c r="FR906" s="262"/>
      <c r="FS906" s="262"/>
      <c r="FT906" s="262"/>
      <c r="FU906" s="262"/>
      <c r="FV906" s="262"/>
      <c r="FW906" s="262"/>
      <c r="FX906" s="262"/>
      <c r="FY906" s="262"/>
      <c r="FZ906" s="262"/>
      <c r="GA906" s="262"/>
      <c r="GB906" s="262"/>
      <c r="GC906" s="262"/>
      <c r="GD906" s="262"/>
    </row>
    <row r="907" spans="1:186" s="279" customFormat="1" x14ac:dyDescent="0.2">
      <c r="A907" s="339" t="s">
        <v>12802</v>
      </c>
      <c r="B907" s="280" t="s">
        <v>1396</v>
      </c>
      <c r="C907" s="281" t="s">
        <v>5772</v>
      </c>
      <c r="D907" s="130" t="s">
        <v>18</v>
      </c>
      <c r="E907" s="130">
        <v>250.00000000000003</v>
      </c>
      <c r="F907" s="130">
        <v>0.2</v>
      </c>
      <c r="G907" s="282"/>
      <c r="H907" s="283"/>
      <c r="I907" s="284">
        <f ca="1">OFFSET(INDEX(Composições!A:H,MATCH(B907,Composições!A:A,0),8),2,0)</f>
        <v>3.3155000000000001</v>
      </c>
      <c r="J907" s="284">
        <f ca="1">IF(ISNUMBER(I907),ROUND(F907*E907*I907,2),"")</f>
        <v>165.78</v>
      </c>
      <c r="K907" s="283">
        <f>BDI!$E$17</f>
        <v>0.18609999999999999</v>
      </c>
      <c r="L907" s="283"/>
      <c r="M907" s="283"/>
      <c r="N907" s="131">
        <f t="shared" ca="1" si="15"/>
        <v>3.93</v>
      </c>
      <c r="O907" s="340">
        <f ca="1">IF(ISNUMBER(I907),ROUND(F907*N907*E907,2),"")</f>
        <v>196.5</v>
      </c>
      <c r="P907" s="262"/>
      <c r="Q907" s="262"/>
      <c r="R907" s="262"/>
      <c r="S907" s="262"/>
      <c r="T907" s="262"/>
      <c r="U907" s="262"/>
      <c r="V907" s="262"/>
      <c r="W907" s="262"/>
      <c r="X907" s="262"/>
      <c r="Y907" s="262"/>
      <c r="Z907" s="262"/>
      <c r="AA907" s="262"/>
      <c r="AB907" s="262"/>
      <c r="AC907" s="262"/>
      <c r="AD907" s="262"/>
      <c r="AE907" s="262"/>
      <c r="AF907" s="262"/>
      <c r="AG907" s="262"/>
      <c r="AH907" s="262"/>
      <c r="AI907" s="262"/>
      <c r="AJ907" s="262"/>
      <c r="AK907" s="262"/>
      <c r="AL907" s="262"/>
      <c r="AM907" s="262"/>
      <c r="AN907" s="262"/>
      <c r="AO907" s="262"/>
      <c r="AP907" s="262"/>
      <c r="AQ907" s="262"/>
      <c r="AR907" s="262"/>
      <c r="AS907" s="262"/>
      <c r="AT907" s="262"/>
      <c r="AU907" s="262"/>
      <c r="AV907" s="262"/>
      <c r="AW907" s="262"/>
      <c r="AX907" s="262"/>
      <c r="AY907" s="262"/>
      <c r="AZ907" s="262"/>
      <c r="BA907" s="262"/>
      <c r="BB907" s="262"/>
      <c r="BC907" s="262"/>
      <c r="BD907" s="262"/>
      <c r="BE907" s="262"/>
      <c r="BF907" s="262"/>
      <c r="BG907" s="262"/>
      <c r="BH907" s="262"/>
      <c r="BI907" s="262"/>
      <c r="BJ907" s="262"/>
      <c r="BK907" s="262"/>
      <c r="BL907" s="262"/>
      <c r="BM907" s="262"/>
      <c r="BN907" s="262"/>
      <c r="BO907" s="262"/>
      <c r="BP907" s="262"/>
      <c r="BQ907" s="262"/>
      <c r="BR907" s="262"/>
      <c r="BS907" s="262"/>
      <c r="BT907" s="262"/>
      <c r="BU907" s="262"/>
      <c r="BV907" s="262"/>
      <c r="BW907" s="262"/>
      <c r="BX907" s="262"/>
      <c r="BY907" s="262"/>
      <c r="BZ907" s="262"/>
      <c r="CA907" s="262"/>
      <c r="CB907" s="262"/>
      <c r="CC907" s="262"/>
      <c r="CD907" s="262"/>
      <c r="CE907" s="262"/>
      <c r="CF907" s="262"/>
      <c r="CG907" s="262"/>
      <c r="CH907" s="262"/>
      <c r="CI907" s="262"/>
      <c r="CJ907" s="262"/>
      <c r="CK907" s="262"/>
      <c r="CL907" s="262"/>
      <c r="CM907" s="262"/>
      <c r="CN907" s="262"/>
      <c r="CO907" s="262"/>
      <c r="CP907" s="262"/>
      <c r="CQ907" s="262"/>
      <c r="CR907" s="262"/>
      <c r="CS907" s="262"/>
      <c r="CT907" s="262"/>
      <c r="CU907" s="262"/>
      <c r="CV907" s="262"/>
      <c r="CW907" s="262"/>
      <c r="CX907" s="262"/>
      <c r="CY907" s="262"/>
      <c r="CZ907" s="262"/>
      <c r="DA907" s="262"/>
      <c r="DB907" s="262"/>
      <c r="DC907" s="262"/>
      <c r="DD907" s="262"/>
      <c r="DE907" s="262"/>
      <c r="DF907" s="262"/>
      <c r="DG907" s="262"/>
      <c r="DH907" s="262"/>
      <c r="DI907" s="262"/>
      <c r="DJ907" s="262"/>
      <c r="DK907" s="262"/>
      <c r="DL907" s="262"/>
      <c r="DM907" s="262"/>
      <c r="DN907" s="262"/>
      <c r="DO907" s="262"/>
      <c r="DP907" s="262"/>
      <c r="DQ907" s="262"/>
      <c r="DR907" s="262"/>
      <c r="DS907" s="262"/>
      <c r="DT907" s="262"/>
      <c r="DU907" s="262"/>
      <c r="DV907" s="262"/>
      <c r="DW907" s="262"/>
      <c r="DX907" s="262"/>
      <c r="DY907" s="262"/>
      <c r="DZ907" s="262"/>
      <c r="EA907" s="262"/>
      <c r="EB907" s="262"/>
      <c r="EC907" s="262"/>
      <c r="ED907" s="262"/>
      <c r="EE907" s="262"/>
      <c r="EF907" s="262"/>
      <c r="EG907" s="262"/>
      <c r="EH907" s="262"/>
      <c r="EI907" s="262"/>
      <c r="EJ907" s="262"/>
      <c r="EK907" s="262"/>
      <c r="EL907" s="262"/>
      <c r="EM907" s="262"/>
      <c r="EN907" s="262"/>
      <c r="EO907" s="262"/>
      <c r="EP907" s="262"/>
      <c r="EQ907" s="262"/>
      <c r="ER907" s="262"/>
      <c r="ES907" s="262"/>
      <c r="ET907" s="262"/>
      <c r="EU907" s="262"/>
      <c r="EV907" s="262"/>
      <c r="EW907" s="262"/>
      <c r="EX907" s="262"/>
      <c r="EY907" s="262"/>
      <c r="EZ907" s="262"/>
      <c r="FA907" s="262"/>
      <c r="FB907" s="262"/>
      <c r="FC907" s="262"/>
      <c r="FD907" s="262"/>
      <c r="FE907" s="262"/>
      <c r="FF907" s="262"/>
      <c r="FG907" s="262"/>
      <c r="FH907" s="262"/>
      <c r="FI907" s="262"/>
      <c r="FJ907" s="262"/>
      <c r="FK907" s="262"/>
      <c r="FL907" s="262"/>
      <c r="FM907" s="262"/>
      <c r="FN907" s="262"/>
      <c r="FO907" s="262"/>
      <c r="FP907" s="262"/>
      <c r="FQ907" s="262"/>
      <c r="FR907" s="262"/>
      <c r="FS907" s="262"/>
      <c r="FT907" s="262"/>
      <c r="FU907" s="262"/>
      <c r="FV907" s="262"/>
      <c r="FW907" s="262"/>
      <c r="FX907" s="262"/>
      <c r="FY907" s="262"/>
      <c r="FZ907" s="262"/>
      <c r="GA907" s="262"/>
      <c r="GB907" s="262"/>
      <c r="GC907" s="262"/>
      <c r="GD907" s="262"/>
    </row>
    <row r="908" spans="1:186" s="279" customFormat="1" x14ac:dyDescent="0.2">
      <c r="A908" s="339" t="s">
        <v>12803</v>
      </c>
      <c r="B908" s="280" t="s">
        <v>1397</v>
      </c>
      <c r="C908" s="281" t="s">
        <v>5773</v>
      </c>
      <c r="D908" s="130" t="s">
        <v>18</v>
      </c>
      <c r="E908" s="130">
        <v>5250</v>
      </c>
      <c r="F908" s="130">
        <v>0.2</v>
      </c>
      <c r="G908" s="282"/>
      <c r="H908" s="283"/>
      <c r="I908" s="284">
        <f ca="1">OFFSET(INDEX(Composições!A:H,MATCH(B908,Composições!A:A,0),8),2,0)</f>
        <v>1.9474999999999998</v>
      </c>
      <c r="J908" s="284">
        <f ca="1">IF(ISNUMBER(I908),ROUND(F908*E908*I908,2),"")</f>
        <v>2044.88</v>
      </c>
      <c r="K908" s="283">
        <f>BDI!$E$17</f>
        <v>0.18609999999999999</v>
      </c>
      <c r="L908" s="283"/>
      <c r="M908" s="283"/>
      <c r="N908" s="131">
        <f t="shared" ca="1" si="15"/>
        <v>2.31</v>
      </c>
      <c r="O908" s="340">
        <f ca="1">IF(ISNUMBER(I908),ROUND(F908*N908*E908,2),"")</f>
        <v>2425.5</v>
      </c>
      <c r="P908" s="262"/>
      <c r="Q908" s="262"/>
      <c r="R908" s="262"/>
      <c r="S908" s="262"/>
      <c r="T908" s="262"/>
      <c r="U908" s="262"/>
      <c r="V908" s="262"/>
      <c r="W908" s="262"/>
      <c r="X908" s="262"/>
      <c r="Y908" s="262"/>
      <c r="Z908" s="262"/>
      <c r="AA908" s="262"/>
      <c r="AB908" s="262"/>
      <c r="AC908" s="262"/>
      <c r="AD908" s="262"/>
      <c r="AE908" s="262"/>
      <c r="AF908" s="262"/>
      <c r="AG908" s="262"/>
      <c r="AH908" s="262"/>
      <c r="AI908" s="262"/>
      <c r="AJ908" s="262"/>
      <c r="AK908" s="262"/>
      <c r="AL908" s="262"/>
      <c r="AM908" s="262"/>
      <c r="AN908" s="262"/>
      <c r="AO908" s="262"/>
      <c r="AP908" s="262"/>
      <c r="AQ908" s="262"/>
      <c r="AR908" s="262"/>
      <c r="AS908" s="262"/>
      <c r="AT908" s="262"/>
      <c r="AU908" s="262"/>
      <c r="AV908" s="262"/>
      <c r="AW908" s="262"/>
      <c r="AX908" s="262"/>
      <c r="AY908" s="262"/>
      <c r="AZ908" s="262"/>
      <c r="BA908" s="262"/>
      <c r="BB908" s="262"/>
      <c r="BC908" s="262"/>
      <c r="BD908" s="262"/>
      <c r="BE908" s="262"/>
      <c r="BF908" s="262"/>
      <c r="BG908" s="262"/>
      <c r="BH908" s="262"/>
      <c r="BI908" s="262"/>
      <c r="BJ908" s="262"/>
      <c r="BK908" s="262"/>
      <c r="BL908" s="262"/>
      <c r="BM908" s="262"/>
      <c r="BN908" s="262"/>
      <c r="BO908" s="262"/>
      <c r="BP908" s="262"/>
      <c r="BQ908" s="262"/>
      <c r="BR908" s="262"/>
      <c r="BS908" s="262"/>
      <c r="BT908" s="262"/>
      <c r="BU908" s="262"/>
      <c r="BV908" s="262"/>
      <c r="BW908" s="262"/>
      <c r="BX908" s="262"/>
      <c r="BY908" s="262"/>
      <c r="BZ908" s="262"/>
      <c r="CA908" s="262"/>
      <c r="CB908" s="262"/>
      <c r="CC908" s="262"/>
      <c r="CD908" s="262"/>
      <c r="CE908" s="262"/>
      <c r="CF908" s="262"/>
      <c r="CG908" s="262"/>
      <c r="CH908" s="262"/>
      <c r="CI908" s="262"/>
      <c r="CJ908" s="262"/>
      <c r="CK908" s="262"/>
      <c r="CL908" s="262"/>
      <c r="CM908" s="262"/>
      <c r="CN908" s="262"/>
      <c r="CO908" s="262"/>
      <c r="CP908" s="262"/>
      <c r="CQ908" s="262"/>
      <c r="CR908" s="262"/>
      <c r="CS908" s="262"/>
      <c r="CT908" s="262"/>
      <c r="CU908" s="262"/>
      <c r="CV908" s="262"/>
      <c r="CW908" s="262"/>
      <c r="CX908" s="262"/>
      <c r="CY908" s="262"/>
      <c r="CZ908" s="262"/>
      <c r="DA908" s="262"/>
      <c r="DB908" s="262"/>
      <c r="DC908" s="262"/>
      <c r="DD908" s="262"/>
      <c r="DE908" s="262"/>
      <c r="DF908" s="262"/>
      <c r="DG908" s="262"/>
      <c r="DH908" s="262"/>
      <c r="DI908" s="262"/>
      <c r="DJ908" s="262"/>
      <c r="DK908" s="262"/>
      <c r="DL908" s="262"/>
      <c r="DM908" s="262"/>
      <c r="DN908" s="262"/>
      <c r="DO908" s="262"/>
      <c r="DP908" s="262"/>
      <c r="DQ908" s="262"/>
      <c r="DR908" s="262"/>
      <c r="DS908" s="262"/>
      <c r="DT908" s="262"/>
      <c r="DU908" s="262"/>
      <c r="DV908" s="262"/>
      <c r="DW908" s="262"/>
      <c r="DX908" s="262"/>
      <c r="DY908" s="262"/>
      <c r="DZ908" s="262"/>
      <c r="EA908" s="262"/>
      <c r="EB908" s="262"/>
      <c r="EC908" s="262"/>
      <c r="ED908" s="262"/>
      <c r="EE908" s="262"/>
      <c r="EF908" s="262"/>
      <c r="EG908" s="262"/>
      <c r="EH908" s="262"/>
      <c r="EI908" s="262"/>
      <c r="EJ908" s="262"/>
      <c r="EK908" s="262"/>
      <c r="EL908" s="262"/>
      <c r="EM908" s="262"/>
      <c r="EN908" s="262"/>
      <c r="EO908" s="262"/>
      <c r="EP908" s="262"/>
      <c r="EQ908" s="262"/>
      <c r="ER908" s="262"/>
      <c r="ES908" s="262"/>
      <c r="ET908" s="262"/>
      <c r="EU908" s="262"/>
      <c r="EV908" s="262"/>
      <c r="EW908" s="262"/>
      <c r="EX908" s="262"/>
      <c r="EY908" s="262"/>
      <c r="EZ908" s="262"/>
      <c r="FA908" s="262"/>
      <c r="FB908" s="262"/>
      <c r="FC908" s="262"/>
      <c r="FD908" s="262"/>
      <c r="FE908" s="262"/>
      <c r="FF908" s="262"/>
      <c r="FG908" s="262"/>
      <c r="FH908" s="262"/>
      <c r="FI908" s="262"/>
      <c r="FJ908" s="262"/>
      <c r="FK908" s="262"/>
      <c r="FL908" s="262"/>
      <c r="FM908" s="262"/>
      <c r="FN908" s="262"/>
      <c r="FO908" s="262"/>
      <c r="FP908" s="262"/>
      <c r="FQ908" s="262"/>
      <c r="FR908" s="262"/>
      <c r="FS908" s="262"/>
      <c r="FT908" s="262"/>
      <c r="FU908" s="262"/>
      <c r="FV908" s="262"/>
      <c r="FW908" s="262"/>
      <c r="FX908" s="262"/>
      <c r="FY908" s="262"/>
      <c r="FZ908" s="262"/>
      <c r="GA908" s="262"/>
      <c r="GB908" s="262"/>
      <c r="GC908" s="262"/>
      <c r="GD908" s="262"/>
    </row>
    <row r="909" spans="1:186" s="279" customFormat="1" x14ac:dyDescent="0.2">
      <c r="A909" s="339" t="s">
        <v>12804</v>
      </c>
      <c r="B909" s="280" t="s">
        <v>1398</v>
      </c>
      <c r="C909" s="281" t="s">
        <v>5774</v>
      </c>
      <c r="D909" s="130" t="s">
        <v>18</v>
      </c>
      <c r="E909" s="130">
        <v>500.00000000000006</v>
      </c>
      <c r="F909" s="130">
        <v>0.2</v>
      </c>
      <c r="G909" s="282"/>
      <c r="H909" s="283"/>
      <c r="I909" s="284">
        <f ca="1">OFFSET(INDEX(Composições!A:H,MATCH(B909,Composições!A:A,0),8),2,0)</f>
        <v>9.1864999999999988</v>
      </c>
      <c r="J909" s="284">
        <f ca="1">IF(ISNUMBER(I909),ROUND(F909*E909*I909,2),"")</f>
        <v>918.65</v>
      </c>
      <c r="K909" s="283">
        <f>BDI!$E$17</f>
        <v>0.18609999999999999</v>
      </c>
      <c r="L909" s="283"/>
      <c r="M909" s="283"/>
      <c r="N909" s="131">
        <f t="shared" ca="1" si="15"/>
        <v>10.9</v>
      </c>
      <c r="O909" s="340">
        <f ca="1">IF(ISNUMBER(I909),ROUND(F909*N909*E909,2),"")</f>
        <v>1090</v>
      </c>
      <c r="P909" s="262"/>
      <c r="Q909" s="262"/>
      <c r="R909" s="262"/>
      <c r="S909" s="262"/>
      <c r="T909" s="262"/>
      <c r="U909" s="262"/>
      <c r="V909" s="262"/>
      <c r="W909" s="262"/>
      <c r="X909" s="262"/>
      <c r="Y909" s="262"/>
      <c r="Z909" s="262"/>
      <c r="AA909" s="262"/>
      <c r="AB909" s="262"/>
      <c r="AC909" s="262"/>
      <c r="AD909" s="262"/>
      <c r="AE909" s="262"/>
      <c r="AF909" s="262"/>
      <c r="AG909" s="262"/>
      <c r="AH909" s="262"/>
      <c r="AI909" s="262"/>
      <c r="AJ909" s="262"/>
      <c r="AK909" s="262"/>
      <c r="AL909" s="262"/>
      <c r="AM909" s="262"/>
      <c r="AN909" s="262"/>
      <c r="AO909" s="262"/>
      <c r="AP909" s="262"/>
      <c r="AQ909" s="262"/>
      <c r="AR909" s="262"/>
      <c r="AS909" s="262"/>
      <c r="AT909" s="262"/>
      <c r="AU909" s="262"/>
      <c r="AV909" s="262"/>
      <c r="AW909" s="262"/>
      <c r="AX909" s="262"/>
      <c r="AY909" s="262"/>
      <c r="AZ909" s="262"/>
      <c r="BA909" s="262"/>
      <c r="BB909" s="262"/>
      <c r="BC909" s="262"/>
      <c r="BD909" s="262"/>
      <c r="BE909" s="262"/>
      <c r="BF909" s="262"/>
      <c r="BG909" s="262"/>
      <c r="BH909" s="262"/>
      <c r="BI909" s="262"/>
      <c r="BJ909" s="262"/>
      <c r="BK909" s="262"/>
      <c r="BL909" s="262"/>
      <c r="BM909" s="262"/>
      <c r="BN909" s="262"/>
      <c r="BO909" s="262"/>
      <c r="BP909" s="262"/>
      <c r="BQ909" s="262"/>
      <c r="BR909" s="262"/>
      <c r="BS909" s="262"/>
      <c r="BT909" s="262"/>
      <c r="BU909" s="262"/>
      <c r="BV909" s="262"/>
      <c r="BW909" s="262"/>
      <c r="BX909" s="262"/>
      <c r="BY909" s="262"/>
      <c r="BZ909" s="262"/>
      <c r="CA909" s="262"/>
      <c r="CB909" s="262"/>
      <c r="CC909" s="262"/>
      <c r="CD909" s="262"/>
      <c r="CE909" s="262"/>
      <c r="CF909" s="262"/>
      <c r="CG909" s="262"/>
      <c r="CH909" s="262"/>
      <c r="CI909" s="262"/>
      <c r="CJ909" s="262"/>
      <c r="CK909" s="262"/>
      <c r="CL909" s="262"/>
      <c r="CM909" s="262"/>
      <c r="CN909" s="262"/>
      <c r="CO909" s="262"/>
      <c r="CP909" s="262"/>
      <c r="CQ909" s="262"/>
      <c r="CR909" s="262"/>
      <c r="CS909" s="262"/>
      <c r="CT909" s="262"/>
      <c r="CU909" s="262"/>
      <c r="CV909" s="262"/>
      <c r="CW909" s="262"/>
      <c r="CX909" s="262"/>
      <c r="CY909" s="262"/>
      <c r="CZ909" s="262"/>
      <c r="DA909" s="262"/>
      <c r="DB909" s="262"/>
      <c r="DC909" s="262"/>
      <c r="DD909" s="262"/>
      <c r="DE909" s="262"/>
      <c r="DF909" s="262"/>
      <c r="DG909" s="262"/>
      <c r="DH909" s="262"/>
      <c r="DI909" s="262"/>
      <c r="DJ909" s="262"/>
      <c r="DK909" s="262"/>
      <c r="DL909" s="262"/>
      <c r="DM909" s="262"/>
      <c r="DN909" s="262"/>
      <c r="DO909" s="262"/>
      <c r="DP909" s="262"/>
      <c r="DQ909" s="262"/>
      <c r="DR909" s="262"/>
      <c r="DS909" s="262"/>
      <c r="DT909" s="262"/>
      <c r="DU909" s="262"/>
      <c r="DV909" s="262"/>
      <c r="DW909" s="262"/>
      <c r="DX909" s="262"/>
      <c r="DY909" s="262"/>
      <c r="DZ909" s="262"/>
      <c r="EA909" s="262"/>
      <c r="EB909" s="262"/>
      <c r="EC909" s="262"/>
      <c r="ED909" s="262"/>
      <c r="EE909" s="262"/>
      <c r="EF909" s="262"/>
      <c r="EG909" s="262"/>
      <c r="EH909" s="262"/>
      <c r="EI909" s="262"/>
      <c r="EJ909" s="262"/>
      <c r="EK909" s="262"/>
      <c r="EL909" s="262"/>
      <c r="EM909" s="262"/>
      <c r="EN909" s="262"/>
      <c r="EO909" s="262"/>
      <c r="EP909" s="262"/>
      <c r="EQ909" s="262"/>
      <c r="ER909" s="262"/>
      <c r="ES909" s="262"/>
      <c r="ET909" s="262"/>
      <c r="EU909" s="262"/>
      <c r="EV909" s="262"/>
      <c r="EW909" s="262"/>
      <c r="EX909" s="262"/>
      <c r="EY909" s="262"/>
      <c r="EZ909" s="262"/>
      <c r="FA909" s="262"/>
      <c r="FB909" s="262"/>
      <c r="FC909" s="262"/>
      <c r="FD909" s="262"/>
      <c r="FE909" s="262"/>
      <c r="FF909" s="262"/>
      <c r="FG909" s="262"/>
      <c r="FH909" s="262"/>
      <c r="FI909" s="262"/>
      <c r="FJ909" s="262"/>
      <c r="FK909" s="262"/>
      <c r="FL909" s="262"/>
      <c r="FM909" s="262"/>
      <c r="FN909" s="262"/>
      <c r="FO909" s="262"/>
      <c r="FP909" s="262"/>
      <c r="FQ909" s="262"/>
      <c r="FR909" s="262"/>
      <c r="FS909" s="262"/>
      <c r="FT909" s="262"/>
      <c r="FU909" s="262"/>
      <c r="FV909" s="262"/>
      <c r="FW909" s="262"/>
      <c r="FX909" s="262"/>
      <c r="FY909" s="262"/>
      <c r="FZ909" s="262"/>
      <c r="GA909" s="262"/>
      <c r="GB909" s="262"/>
      <c r="GC909" s="262"/>
      <c r="GD909" s="262"/>
    </row>
    <row r="910" spans="1:186" s="279" customFormat="1" x14ac:dyDescent="0.2">
      <c r="A910" s="339" t="s">
        <v>12805</v>
      </c>
      <c r="B910" s="280" t="s">
        <v>1399</v>
      </c>
      <c r="C910" s="281" t="s">
        <v>5775</v>
      </c>
      <c r="D910" s="130" t="s">
        <v>18</v>
      </c>
      <c r="E910" s="130">
        <v>1050</v>
      </c>
      <c r="F910" s="130">
        <v>0.2</v>
      </c>
      <c r="G910" s="282"/>
      <c r="H910" s="283"/>
      <c r="I910" s="284">
        <f ca="1">OFFSET(INDEX(Composições!A:H,MATCH(B910,Composições!A:A,0),8),2,0)</f>
        <v>1.4155</v>
      </c>
      <c r="J910" s="284">
        <f ca="1">IF(ISNUMBER(I910),ROUND(F910*E910*I910,2),"")</f>
        <v>297.26</v>
      </c>
      <c r="K910" s="283">
        <f>BDI!$E$17</f>
        <v>0.18609999999999999</v>
      </c>
      <c r="L910" s="283"/>
      <c r="M910" s="283"/>
      <c r="N910" s="131">
        <f t="shared" ca="1" si="15"/>
        <v>1.68</v>
      </c>
      <c r="O910" s="340">
        <f ca="1">IF(ISNUMBER(I910),ROUND(F910*N910*E910,2),"")</f>
        <v>352.8</v>
      </c>
      <c r="P910" s="262"/>
      <c r="Q910" s="262"/>
      <c r="R910" s="262"/>
      <c r="S910" s="262"/>
      <c r="T910" s="262"/>
      <c r="U910" s="262"/>
      <c r="V910" s="262"/>
      <c r="W910" s="262"/>
      <c r="X910" s="262"/>
      <c r="Y910" s="262"/>
      <c r="Z910" s="262"/>
      <c r="AA910" s="262"/>
      <c r="AB910" s="262"/>
      <c r="AC910" s="262"/>
      <c r="AD910" s="262"/>
      <c r="AE910" s="262"/>
      <c r="AF910" s="262"/>
      <c r="AG910" s="262"/>
      <c r="AH910" s="262"/>
      <c r="AI910" s="262"/>
      <c r="AJ910" s="262"/>
      <c r="AK910" s="262"/>
      <c r="AL910" s="262"/>
      <c r="AM910" s="262"/>
      <c r="AN910" s="262"/>
      <c r="AO910" s="262"/>
      <c r="AP910" s="262"/>
      <c r="AQ910" s="262"/>
      <c r="AR910" s="262"/>
      <c r="AS910" s="262"/>
      <c r="AT910" s="262"/>
      <c r="AU910" s="262"/>
      <c r="AV910" s="262"/>
      <c r="AW910" s="262"/>
      <c r="AX910" s="262"/>
      <c r="AY910" s="262"/>
      <c r="AZ910" s="262"/>
      <c r="BA910" s="262"/>
      <c r="BB910" s="262"/>
      <c r="BC910" s="262"/>
      <c r="BD910" s="262"/>
      <c r="BE910" s="262"/>
      <c r="BF910" s="262"/>
      <c r="BG910" s="262"/>
      <c r="BH910" s="262"/>
      <c r="BI910" s="262"/>
      <c r="BJ910" s="262"/>
      <c r="BK910" s="262"/>
      <c r="BL910" s="262"/>
      <c r="BM910" s="262"/>
      <c r="BN910" s="262"/>
      <c r="BO910" s="262"/>
      <c r="BP910" s="262"/>
      <c r="BQ910" s="262"/>
      <c r="BR910" s="262"/>
      <c r="BS910" s="262"/>
      <c r="BT910" s="262"/>
      <c r="BU910" s="262"/>
      <c r="BV910" s="262"/>
      <c r="BW910" s="262"/>
      <c r="BX910" s="262"/>
      <c r="BY910" s="262"/>
      <c r="BZ910" s="262"/>
      <c r="CA910" s="262"/>
      <c r="CB910" s="262"/>
      <c r="CC910" s="262"/>
      <c r="CD910" s="262"/>
      <c r="CE910" s="262"/>
      <c r="CF910" s="262"/>
      <c r="CG910" s="262"/>
      <c r="CH910" s="262"/>
      <c r="CI910" s="262"/>
      <c r="CJ910" s="262"/>
      <c r="CK910" s="262"/>
      <c r="CL910" s="262"/>
      <c r="CM910" s="262"/>
      <c r="CN910" s="262"/>
      <c r="CO910" s="262"/>
      <c r="CP910" s="262"/>
      <c r="CQ910" s="262"/>
      <c r="CR910" s="262"/>
      <c r="CS910" s="262"/>
      <c r="CT910" s="262"/>
      <c r="CU910" s="262"/>
      <c r="CV910" s="262"/>
      <c r="CW910" s="262"/>
      <c r="CX910" s="262"/>
      <c r="CY910" s="262"/>
      <c r="CZ910" s="262"/>
      <c r="DA910" s="262"/>
      <c r="DB910" s="262"/>
      <c r="DC910" s="262"/>
      <c r="DD910" s="262"/>
      <c r="DE910" s="262"/>
      <c r="DF910" s="262"/>
      <c r="DG910" s="262"/>
      <c r="DH910" s="262"/>
      <c r="DI910" s="262"/>
      <c r="DJ910" s="262"/>
      <c r="DK910" s="262"/>
      <c r="DL910" s="262"/>
      <c r="DM910" s="262"/>
      <c r="DN910" s="262"/>
      <c r="DO910" s="262"/>
      <c r="DP910" s="262"/>
      <c r="DQ910" s="262"/>
      <c r="DR910" s="262"/>
      <c r="DS910" s="262"/>
      <c r="DT910" s="262"/>
      <c r="DU910" s="262"/>
      <c r="DV910" s="262"/>
      <c r="DW910" s="262"/>
      <c r="DX910" s="262"/>
      <c r="DY910" s="262"/>
      <c r="DZ910" s="262"/>
      <c r="EA910" s="262"/>
      <c r="EB910" s="262"/>
      <c r="EC910" s="262"/>
      <c r="ED910" s="262"/>
      <c r="EE910" s="262"/>
      <c r="EF910" s="262"/>
      <c r="EG910" s="262"/>
      <c r="EH910" s="262"/>
      <c r="EI910" s="262"/>
      <c r="EJ910" s="262"/>
      <c r="EK910" s="262"/>
      <c r="EL910" s="262"/>
      <c r="EM910" s="262"/>
      <c r="EN910" s="262"/>
      <c r="EO910" s="262"/>
      <c r="EP910" s="262"/>
      <c r="EQ910" s="262"/>
      <c r="ER910" s="262"/>
      <c r="ES910" s="262"/>
      <c r="ET910" s="262"/>
      <c r="EU910" s="262"/>
      <c r="EV910" s="262"/>
      <c r="EW910" s="262"/>
      <c r="EX910" s="262"/>
      <c r="EY910" s="262"/>
      <c r="EZ910" s="262"/>
      <c r="FA910" s="262"/>
      <c r="FB910" s="262"/>
      <c r="FC910" s="262"/>
      <c r="FD910" s="262"/>
      <c r="FE910" s="262"/>
      <c r="FF910" s="262"/>
      <c r="FG910" s="262"/>
      <c r="FH910" s="262"/>
      <c r="FI910" s="262"/>
      <c r="FJ910" s="262"/>
      <c r="FK910" s="262"/>
      <c r="FL910" s="262"/>
      <c r="FM910" s="262"/>
      <c r="FN910" s="262"/>
      <c r="FO910" s="262"/>
      <c r="FP910" s="262"/>
      <c r="FQ910" s="262"/>
      <c r="FR910" s="262"/>
      <c r="FS910" s="262"/>
      <c r="FT910" s="262"/>
      <c r="FU910" s="262"/>
      <c r="FV910" s="262"/>
      <c r="FW910" s="262"/>
      <c r="FX910" s="262"/>
      <c r="FY910" s="262"/>
      <c r="FZ910" s="262"/>
      <c r="GA910" s="262"/>
      <c r="GB910" s="262"/>
      <c r="GC910" s="262"/>
      <c r="GD910" s="262"/>
    </row>
    <row r="911" spans="1:186" s="279" customFormat="1" x14ac:dyDescent="0.2">
      <c r="A911" s="339" t="s">
        <v>12806</v>
      </c>
      <c r="B911" s="280" t="s">
        <v>5776</v>
      </c>
      <c r="C911" s="281" t="s">
        <v>5777</v>
      </c>
      <c r="D911" s="130" t="s">
        <v>18</v>
      </c>
      <c r="E911" s="130">
        <v>1050</v>
      </c>
      <c r="F911" s="130">
        <v>0.2</v>
      </c>
      <c r="G911" s="282"/>
      <c r="H911" s="283"/>
      <c r="I911" s="358">
        <v>5.24</v>
      </c>
      <c r="J911" s="284">
        <f>IF(ISNUMBER(I911),ROUND(F911*E911*I911,2),"")</f>
        <v>1100.4000000000001</v>
      </c>
      <c r="K911" s="283">
        <f>BDI!$E$17</f>
        <v>0.18609999999999999</v>
      </c>
      <c r="L911" s="283"/>
      <c r="M911" s="283"/>
      <c r="N911" s="131">
        <f t="shared" si="15"/>
        <v>6.22</v>
      </c>
      <c r="O911" s="340">
        <f>IF(ISNUMBER(I911),ROUND(F911*N911*E911,2),"")</f>
        <v>1306.2</v>
      </c>
      <c r="P911" s="262"/>
      <c r="Q911" s="262"/>
      <c r="R911" s="262"/>
      <c r="S911" s="262"/>
      <c r="T911" s="262"/>
      <c r="U911" s="262"/>
      <c r="V911" s="262"/>
      <c r="W911" s="262"/>
      <c r="X911" s="262"/>
      <c r="Y911" s="262"/>
      <c r="Z911" s="262"/>
      <c r="AA911" s="262"/>
      <c r="AB911" s="262"/>
      <c r="AC911" s="262"/>
      <c r="AD911" s="262"/>
      <c r="AE911" s="262"/>
      <c r="AF911" s="262"/>
      <c r="AG911" s="262"/>
      <c r="AH911" s="262"/>
      <c r="AI911" s="262"/>
      <c r="AJ911" s="262"/>
      <c r="AK911" s="262"/>
      <c r="AL911" s="262"/>
      <c r="AM911" s="262"/>
      <c r="AN911" s="262"/>
      <c r="AO911" s="262"/>
      <c r="AP911" s="262"/>
      <c r="AQ911" s="262"/>
      <c r="AR911" s="262"/>
      <c r="AS911" s="262"/>
      <c r="AT911" s="262"/>
      <c r="AU911" s="262"/>
      <c r="AV911" s="262"/>
      <c r="AW911" s="262"/>
      <c r="AX911" s="262"/>
      <c r="AY911" s="262"/>
      <c r="AZ911" s="262"/>
      <c r="BA911" s="262"/>
      <c r="BB911" s="262"/>
      <c r="BC911" s="262"/>
      <c r="BD911" s="262"/>
      <c r="BE911" s="262"/>
      <c r="BF911" s="262"/>
      <c r="BG911" s="262"/>
      <c r="BH911" s="262"/>
      <c r="BI911" s="262"/>
      <c r="BJ911" s="262"/>
      <c r="BK911" s="262"/>
      <c r="BL911" s="262"/>
      <c r="BM911" s="262"/>
      <c r="BN911" s="262"/>
      <c r="BO911" s="262"/>
      <c r="BP911" s="262"/>
      <c r="BQ911" s="262"/>
      <c r="BR911" s="262"/>
      <c r="BS911" s="262"/>
      <c r="BT911" s="262"/>
      <c r="BU911" s="262"/>
      <c r="BV911" s="262"/>
      <c r="BW911" s="262"/>
      <c r="BX911" s="262"/>
      <c r="BY911" s="262"/>
      <c r="BZ911" s="262"/>
      <c r="CA911" s="262"/>
      <c r="CB911" s="262"/>
      <c r="CC911" s="262"/>
      <c r="CD911" s="262"/>
      <c r="CE911" s="262"/>
      <c r="CF911" s="262"/>
      <c r="CG911" s="262"/>
      <c r="CH911" s="262"/>
      <c r="CI911" s="262"/>
      <c r="CJ911" s="262"/>
      <c r="CK911" s="262"/>
      <c r="CL911" s="262"/>
      <c r="CM911" s="262"/>
      <c r="CN911" s="262"/>
      <c r="CO911" s="262"/>
      <c r="CP911" s="262"/>
      <c r="CQ911" s="262"/>
      <c r="CR911" s="262"/>
      <c r="CS911" s="262"/>
      <c r="CT911" s="262"/>
      <c r="CU911" s="262"/>
      <c r="CV911" s="262"/>
      <c r="CW911" s="262"/>
      <c r="CX911" s="262"/>
      <c r="CY911" s="262"/>
      <c r="CZ911" s="262"/>
      <c r="DA911" s="262"/>
      <c r="DB911" s="262"/>
      <c r="DC911" s="262"/>
      <c r="DD911" s="262"/>
      <c r="DE911" s="262"/>
      <c r="DF911" s="262"/>
      <c r="DG911" s="262"/>
      <c r="DH911" s="262"/>
      <c r="DI911" s="262"/>
      <c r="DJ911" s="262"/>
      <c r="DK911" s="262"/>
      <c r="DL911" s="262"/>
      <c r="DM911" s="262"/>
      <c r="DN911" s="262"/>
      <c r="DO911" s="262"/>
      <c r="DP911" s="262"/>
      <c r="DQ911" s="262"/>
      <c r="DR911" s="262"/>
      <c r="DS911" s="262"/>
      <c r="DT911" s="262"/>
      <c r="DU911" s="262"/>
      <c r="DV911" s="262"/>
      <c r="DW911" s="262"/>
      <c r="DX911" s="262"/>
      <c r="DY911" s="262"/>
      <c r="DZ911" s="262"/>
      <c r="EA911" s="262"/>
      <c r="EB911" s="262"/>
      <c r="EC911" s="262"/>
      <c r="ED911" s="262"/>
      <c r="EE911" s="262"/>
      <c r="EF911" s="262"/>
      <c r="EG911" s="262"/>
      <c r="EH911" s="262"/>
      <c r="EI911" s="262"/>
      <c r="EJ911" s="262"/>
      <c r="EK911" s="262"/>
      <c r="EL911" s="262"/>
      <c r="EM911" s="262"/>
      <c r="EN911" s="262"/>
      <c r="EO911" s="262"/>
      <c r="EP911" s="262"/>
      <c r="EQ911" s="262"/>
      <c r="ER911" s="262"/>
      <c r="ES911" s="262"/>
      <c r="ET911" s="262"/>
      <c r="EU911" s="262"/>
      <c r="EV911" s="262"/>
      <c r="EW911" s="262"/>
      <c r="EX911" s="262"/>
      <c r="EY911" s="262"/>
      <c r="EZ911" s="262"/>
      <c r="FA911" s="262"/>
      <c r="FB911" s="262"/>
      <c r="FC911" s="262"/>
      <c r="FD911" s="262"/>
      <c r="FE911" s="262"/>
      <c r="FF911" s="262"/>
      <c r="FG911" s="262"/>
      <c r="FH911" s="262"/>
      <c r="FI911" s="262"/>
      <c r="FJ911" s="262"/>
      <c r="FK911" s="262"/>
      <c r="FL911" s="262"/>
      <c r="FM911" s="262"/>
      <c r="FN911" s="262"/>
      <c r="FO911" s="262"/>
      <c r="FP911" s="262"/>
      <c r="FQ911" s="262"/>
      <c r="FR911" s="262"/>
      <c r="FS911" s="262"/>
      <c r="FT911" s="262"/>
      <c r="FU911" s="262"/>
      <c r="FV911" s="262"/>
      <c r="FW911" s="262"/>
      <c r="FX911" s="262"/>
      <c r="FY911" s="262"/>
      <c r="FZ911" s="262"/>
      <c r="GA911" s="262"/>
      <c r="GB911" s="262"/>
      <c r="GC911" s="262"/>
      <c r="GD911" s="262"/>
    </row>
    <row r="912" spans="1:186" s="279" customFormat="1" x14ac:dyDescent="0.2">
      <c r="A912" s="339" t="s">
        <v>12807</v>
      </c>
      <c r="B912" s="280" t="s">
        <v>1400</v>
      </c>
      <c r="C912" s="281" t="s">
        <v>5778</v>
      </c>
      <c r="D912" s="130" t="s">
        <v>18</v>
      </c>
      <c r="E912" s="130">
        <v>500.00000000000006</v>
      </c>
      <c r="F912" s="130">
        <v>0.2</v>
      </c>
      <c r="G912" s="282"/>
      <c r="H912" s="283"/>
      <c r="I912" s="284">
        <f ca="1">OFFSET(INDEX(Composições!A:H,MATCH(B912,Composições!A:A,0),8),2,0)</f>
        <v>3.7524999999999999</v>
      </c>
      <c r="J912" s="284">
        <f ca="1">IF(ISNUMBER(I912),ROUND(F912*E912*I912,2),"")</f>
        <v>375.25</v>
      </c>
      <c r="K912" s="283">
        <f>BDI!$E$17</f>
        <v>0.18609999999999999</v>
      </c>
      <c r="L912" s="283"/>
      <c r="M912" s="283"/>
      <c r="N912" s="131">
        <f t="shared" ca="1" si="15"/>
        <v>4.45</v>
      </c>
      <c r="O912" s="340">
        <f ca="1">IF(ISNUMBER(I912),ROUND(F912*N912*E912,2),"")</f>
        <v>445</v>
      </c>
      <c r="P912" s="262"/>
      <c r="Q912" s="262"/>
      <c r="R912" s="262"/>
      <c r="S912" s="262"/>
      <c r="T912" s="262"/>
      <c r="U912" s="262"/>
      <c r="V912" s="262"/>
      <c r="W912" s="262"/>
      <c r="X912" s="262"/>
      <c r="Y912" s="262"/>
      <c r="Z912" s="262"/>
      <c r="AA912" s="262"/>
      <c r="AB912" s="262"/>
      <c r="AC912" s="262"/>
      <c r="AD912" s="262"/>
      <c r="AE912" s="262"/>
      <c r="AF912" s="262"/>
      <c r="AG912" s="262"/>
      <c r="AH912" s="262"/>
      <c r="AI912" s="262"/>
      <c r="AJ912" s="262"/>
      <c r="AK912" s="262"/>
      <c r="AL912" s="262"/>
      <c r="AM912" s="262"/>
      <c r="AN912" s="262"/>
      <c r="AO912" s="262"/>
      <c r="AP912" s="262"/>
      <c r="AQ912" s="262"/>
      <c r="AR912" s="262"/>
      <c r="AS912" s="262"/>
      <c r="AT912" s="262"/>
      <c r="AU912" s="262"/>
      <c r="AV912" s="262"/>
      <c r="AW912" s="262"/>
      <c r="AX912" s="262"/>
      <c r="AY912" s="262"/>
      <c r="AZ912" s="262"/>
      <c r="BA912" s="262"/>
      <c r="BB912" s="262"/>
      <c r="BC912" s="262"/>
      <c r="BD912" s="262"/>
      <c r="BE912" s="262"/>
      <c r="BF912" s="262"/>
      <c r="BG912" s="262"/>
      <c r="BH912" s="262"/>
      <c r="BI912" s="262"/>
      <c r="BJ912" s="262"/>
      <c r="BK912" s="262"/>
      <c r="BL912" s="262"/>
      <c r="BM912" s="262"/>
      <c r="BN912" s="262"/>
      <c r="BO912" s="262"/>
      <c r="BP912" s="262"/>
      <c r="BQ912" s="262"/>
      <c r="BR912" s="262"/>
      <c r="BS912" s="262"/>
      <c r="BT912" s="262"/>
      <c r="BU912" s="262"/>
      <c r="BV912" s="262"/>
      <c r="BW912" s="262"/>
      <c r="BX912" s="262"/>
      <c r="BY912" s="262"/>
      <c r="BZ912" s="262"/>
      <c r="CA912" s="262"/>
      <c r="CB912" s="262"/>
      <c r="CC912" s="262"/>
      <c r="CD912" s="262"/>
      <c r="CE912" s="262"/>
      <c r="CF912" s="262"/>
      <c r="CG912" s="262"/>
      <c r="CH912" s="262"/>
      <c r="CI912" s="262"/>
      <c r="CJ912" s="262"/>
      <c r="CK912" s="262"/>
      <c r="CL912" s="262"/>
      <c r="CM912" s="262"/>
      <c r="CN912" s="262"/>
      <c r="CO912" s="262"/>
      <c r="CP912" s="262"/>
      <c r="CQ912" s="262"/>
      <c r="CR912" s="262"/>
      <c r="CS912" s="262"/>
      <c r="CT912" s="262"/>
      <c r="CU912" s="262"/>
      <c r="CV912" s="262"/>
      <c r="CW912" s="262"/>
      <c r="CX912" s="262"/>
      <c r="CY912" s="262"/>
      <c r="CZ912" s="262"/>
      <c r="DA912" s="262"/>
      <c r="DB912" s="262"/>
      <c r="DC912" s="262"/>
      <c r="DD912" s="262"/>
      <c r="DE912" s="262"/>
      <c r="DF912" s="262"/>
      <c r="DG912" s="262"/>
      <c r="DH912" s="262"/>
      <c r="DI912" s="262"/>
      <c r="DJ912" s="262"/>
      <c r="DK912" s="262"/>
      <c r="DL912" s="262"/>
      <c r="DM912" s="262"/>
      <c r="DN912" s="262"/>
      <c r="DO912" s="262"/>
      <c r="DP912" s="262"/>
      <c r="DQ912" s="262"/>
      <c r="DR912" s="262"/>
      <c r="DS912" s="262"/>
      <c r="DT912" s="262"/>
      <c r="DU912" s="262"/>
      <c r="DV912" s="262"/>
      <c r="DW912" s="262"/>
      <c r="DX912" s="262"/>
      <c r="DY912" s="262"/>
      <c r="DZ912" s="262"/>
      <c r="EA912" s="262"/>
      <c r="EB912" s="262"/>
      <c r="EC912" s="262"/>
      <c r="ED912" s="262"/>
      <c r="EE912" s="262"/>
      <c r="EF912" s="262"/>
      <c r="EG912" s="262"/>
      <c r="EH912" s="262"/>
      <c r="EI912" s="262"/>
      <c r="EJ912" s="262"/>
      <c r="EK912" s="262"/>
      <c r="EL912" s="262"/>
      <c r="EM912" s="262"/>
      <c r="EN912" s="262"/>
      <c r="EO912" s="262"/>
      <c r="EP912" s="262"/>
      <c r="EQ912" s="262"/>
      <c r="ER912" s="262"/>
      <c r="ES912" s="262"/>
      <c r="ET912" s="262"/>
      <c r="EU912" s="262"/>
      <c r="EV912" s="262"/>
      <c r="EW912" s="262"/>
      <c r="EX912" s="262"/>
      <c r="EY912" s="262"/>
      <c r="EZ912" s="262"/>
      <c r="FA912" s="262"/>
      <c r="FB912" s="262"/>
      <c r="FC912" s="262"/>
      <c r="FD912" s="262"/>
      <c r="FE912" s="262"/>
      <c r="FF912" s="262"/>
      <c r="FG912" s="262"/>
      <c r="FH912" s="262"/>
      <c r="FI912" s="262"/>
      <c r="FJ912" s="262"/>
      <c r="FK912" s="262"/>
      <c r="FL912" s="262"/>
      <c r="FM912" s="262"/>
      <c r="FN912" s="262"/>
      <c r="FO912" s="262"/>
      <c r="FP912" s="262"/>
      <c r="FQ912" s="262"/>
      <c r="FR912" s="262"/>
      <c r="FS912" s="262"/>
      <c r="FT912" s="262"/>
      <c r="FU912" s="262"/>
      <c r="FV912" s="262"/>
      <c r="FW912" s="262"/>
      <c r="FX912" s="262"/>
      <c r="FY912" s="262"/>
      <c r="FZ912" s="262"/>
      <c r="GA912" s="262"/>
      <c r="GB912" s="262"/>
      <c r="GC912" s="262"/>
      <c r="GD912" s="262"/>
    </row>
    <row r="913" spans="1:186" s="279" customFormat="1" x14ac:dyDescent="0.2">
      <c r="A913" s="339" t="s">
        <v>12808</v>
      </c>
      <c r="B913" s="280" t="s">
        <v>1401</v>
      </c>
      <c r="C913" s="281" t="s">
        <v>5779</v>
      </c>
      <c r="D913" s="130" t="s">
        <v>18</v>
      </c>
      <c r="E913" s="130">
        <v>5250</v>
      </c>
      <c r="F913" s="130">
        <v>0.2</v>
      </c>
      <c r="G913" s="282"/>
      <c r="H913" s="283"/>
      <c r="I913" s="284">
        <f ca="1">OFFSET(INDEX(Composições!A:H,MATCH(B913,Composições!A:A,0),8),2,0)</f>
        <v>3.4769999999999999</v>
      </c>
      <c r="J913" s="284">
        <f ca="1">IF(ISNUMBER(I913),ROUND(F913*E913*I913,2),"")</f>
        <v>3650.85</v>
      </c>
      <c r="K913" s="283">
        <f>BDI!$E$17</f>
        <v>0.18609999999999999</v>
      </c>
      <c r="L913" s="283"/>
      <c r="M913" s="283"/>
      <c r="N913" s="131">
        <f t="shared" ca="1" si="15"/>
        <v>4.12</v>
      </c>
      <c r="O913" s="340">
        <f ca="1">IF(ISNUMBER(I913),ROUND(F913*N913*E913,2),"")</f>
        <v>4326</v>
      </c>
      <c r="P913" s="262"/>
      <c r="Q913" s="262"/>
      <c r="R913" s="262"/>
      <c r="S913" s="262"/>
      <c r="T913" s="262"/>
      <c r="U913" s="262"/>
      <c r="V913" s="262"/>
      <c r="W913" s="262"/>
      <c r="X913" s="262"/>
      <c r="Y913" s="262"/>
      <c r="Z913" s="262"/>
      <c r="AA913" s="262"/>
      <c r="AB913" s="262"/>
      <c r="AC913" s="262"/>
      <c r="AD913" s="262"/>
      <c r="AE913" s="262"/>
      <c r="AF913" s="262"/>
      <c r="AG913" s="262"/>
      <c r="AH913" s="262"/>
      <c r="AI913" s="262"/>
      <c r="AJ913" s="262"/>
      <c r="AK913" s="262"/>
      <c r="AL913" s="262"/>
      <c r="AM913" s="262"/>
      <c r="AN913" s="262"/>
      <c r="AO913" s="262"/>
      <c r="AP913" s="262"/>
      <c r="AQ913" s="262"/>
      <c r="AR913" s="262"/>
      <c r="AS913" s="262"/>
      <c r="AT913" s="262"/>
      <c r="AU913" s="262"/>
      <c r="AV913" s="262"/>
      <c r="AW913" s="262"/>
      <c r="AX913" s="262"/>
      <c r="AY913" s="262"/>
      <c r="AZ913" s="262"/>
      <c r="BA913" s="262"/>
      <c r="BB913" s="262"/>
      <c r="BC913" s="262"/>
      <c r="BD913" s="262"/>
      <c r="BE913" s="262"/>
      <c r="BF913" s="262"/>
      <c r="BG913" s="262"/>
      <c r="BH913" s="262"/>
      <c r="BI913" s="262"/>
      <c r="BJ913" s="262"/>
      <c r="BK913" s="262"/>
      <c r="BL913" s="262"/>
      <c r="BM913" s="262"/>
      <c r="BN913" s="262"/>
      <c r="BO913" s="262"/>
      <c r="BP913" s="262"/>
      <c r="BQ913" s="262"/>
      <c r="BR913" s="262"/>
      <c r="BS913" s="262"/>
      <c r="BT913" s="262"/>
      <c r="BU913" s="262"/>
      <c r="BV913" s="262"/>
      <c r="BW913" s="262"/>
      <c r="BX913" s="262"/>
      <c r="BY913" s="262"/>
      <c r="BZ913" s="262"/>
      <c r="CA913" s="262"/>
      <c r="CB913" s="262"/>
      <c r="CC913" s="262"/>
      <c r="CD913" s="262"/>
      <c r="CE913" s="262"/>
      <c r="CF913" s="262"/>
      <c r="CG913" s="262"/>
      <c r="CH913" s="262"/>
      <c r="CI913" s="262"/>
      <c r="CJ913" s="262"/>
      <c r="CK913" s="262"/>
      <c r="CL913" s="262"/>
      <c r="CM913" s="262"/>
      <c r="CN913" s="262"/>
      <c r="CO913" s="262"/>
      <c r="CP913" s="262"/>
      <c r="CQ913" s="262"/>
      <c r="CR913" s="262"/>
      <c r="CS913" s="262"/>
      <c r="CT913" s="262"/>
      <c r="CU913" s="262"/>
      <c r="CV913" s="262"/>
      <c r="CW913" s="262"/>
      <c r="CX913" s="262"/>
      <c r="CY913" s="262"/>
      <c r="CZ913" s="262"/>
      <c r="DA913" s="262"/>
      <c r="DB913" s="262"/>
      <c r="DC913" s="262"/>
      <c r="DD913" s="262"/>
      <c r="DE913" s="262"/>
      <c r="DF913" s="262"/>
      <c r="DG913" s="262"/>
      <c r="DH913" s="262"/>
      <c r="DI913" s="262"/>
      <c r="DJ913" s="262"/>
      <c r="DK913" s="262"/>
      <c r="DL913" s="262"/>
      <c r="DM913" s="262"/>
      <c r="DN913" s="262"/>
      <c r="DO913" s="262"/>
      <c r="DP913" s="262"/>
      <c r="DQ913" s="262"/>
      <c r="DR913" s="262"/>
      <c r="DS913" s="262"/>
      <c r="DT913" s="262"/>
      <c r="DU913" s="262"/>
      <c r="DV913" s="262"/>
      <c r="DW913" s="262"/>
      <c r="DX913" s="262"/>
      <c r="DY913" s="262"/>
      <c r="DZ913" s="262"/>
      <c r="EA913" s="262"/>
      <c r="EB913" s="262"/>
      <c r="EC913" s="262"/>
      <c r="ED913" s="262"/>
      <c r="EE913" s="262"/>
      <c r="EF913" s="262"/>
      <c r="EG913" s="262"/>
      <c r="EH913" s="262"/>
      <c r="EI913" s="262"/>
      <c r="EJ913" s="262"/>
      <c r="EK913" s="262"/>
      <c r="EL913" s="262"/>
      <c r="EM913" s="262"/>
      <c r="EN913" s="262"/>
      <c r="EO913" s="262"/>
      <c r="EP913" s="262"/>
      <c r="EQ913" s="262"/>
      <c r="ER913" s="262"/>
      <c r="ES913" s="262"/>
      <c r="ET913" s="262"/>
      <c r="EU913" s="262"/>
      <c r="EV913" s="262"/>
      <c r="EW913" s="262"/>
      <c r="EX913" s="262"/>
      <c r="EY913" s="262"/>
      <c r="EZ913" s="262"/>
      <c r="FA913" s="262"/>
      <c r="FB913" s="262"/>
      <c r="FC913" s="262"/>
      <c r="FD913" s="262"/>
      <c r="FE913" s="262"/>
      <c r="FF913" s="262"/>
      <c r="FG913" s="262"/>
      <c r="FH913" s="262"/>
      <c r="FI913" s="262"/>
      <c r="FJ913" s="262"/>
      <c r="FK913" s="262"/>
      <c r="FL913" s="262"/>
      <c r="FM913" s="262"/>
      <c r="FN913" s="262"/>
      <c r="FO913" s="262"/>
      <c r="FP913" s="262"/>
      <c r="FQ913" s="262"/>
      <c r="FR913" s="262"/>
      <c r="FS913" s="262"/>
      <c r="FT913" s="262"/>
      <c r="FU913" s="262"/>
      <c r="FV913" s="262"/>
      <c r="FW913" s="262"/>
      <c r="FX913" s="262"/>
      <c r="FY913" s="262"/>
      <c r="FZ913" s="262"/>
      <c r="GA913" s="262"/>
      <c r="GB913" s="262"/>
      <c r="GC913" s="262"/>
      <c r="GD913" s="262"/>
    </row>
    <row r="914" spans="1:186" s="279" customFormat="1" x14ac:dyDescent="0.2">
      <c r="A914" s="339" t="s">
        <v>12809</v>
      </c>
      <c r="B914" s="280" t="s">
        <v>1402</v>
      </c>
      <c r="C914" s="281" t="s">
        <v>5780</v>
      </c>
      <c r="D914" s="130" t="s">
        <v>18</v>
      </c>
      <c r="E914" s="130">
        <v>500.00000000000006</v>
      </c>
      <c r="F914" s="130">
        <v>0.2</v>
      </c>
      <c r="G914" s="282"/>
      <c r="H914" s="283"/>
      <c r="I914" s="284">
        <f ca="1">OFFSET(INDEX(Composições!A:H,MATCH(B914,Composições!A:A,0),8),2,0)</f>
        <v>11.038999999999998</v>
      </c>
      <c r="J914" s="284">
        <f ca="1">IF(ISNUMBER(I914),ROUND(F914*E914*I914,2),"")</f>
        <v>1103.9000000000001</v>
      </c>
      <c r="K914" s="283">
        <f>BDI!$E$17</f>
        <v>0.18609999999999999</v>
      </c>
      <c r="L914" s="283"/>
      <c r="M914" s="283"/>
      <c r="N914" s="131">
        <f t="shared" ca="1" si="15"/>
        <v>13.09</v>
      </c>
      <c r="O914" s="340">
        <f ca="1">IF(ISNUMBER(I914),ROUND(F914*N914*E914,2),"")</f>
        <v>1309</v>
      </c>
      <c r="P914" s="262"/>
      <c r="Q914" s="262"/>
      <c r="R914" s="262"/>
      <c r="S914" s="262"/>
      <c r="T914" s="262"/>
      <c r="U914" s="262"/>
      <c r="V914" s="262"/>
      <c r="W914" s="262"/>
      <c r="X914" s="262"/>
      <c r="Y914" s="262"/>
      <c r="Z914" s="262"/>
      <c r="AA914" s="262"/>
      <c r="AB914" s="262"/>
      <c r="AC914" s="262"/>
      <c r="AD914" s="262"/>
      <c r="AE914" s="262"/>
      <c r="AF914" s="262"/>
      <c r="AG914" s="262"/>
      <c r="AH914" s="262"/>
      <c r="AI914" s="262"/>
      <c r="AJ914" s="262"/>
      <c r="AK914" s="262"/>
      <c r="AL914" s="262"/>
      <c r="AM914" s="262"/>
      <c r="AN914" s="262"/>
      <c r="AO914" s="262"/>
      <c r="AP914" s="262"/>
      <c r="AQ914" s="262"/>
      <c r="AR914" s="262"/>
      <c r="AS914" s="262"/>
      <c r="AT914" s="262"/>
      <c r="AU914" s="262"/>
      <c r="AV914" s="262"/>
      <c r="AW914" s="262"/>
      <c r="AX914" s="262"/>
      <c r="AY914" s="262"/>
      <c r="AZ914" s="262"/>
      <c r="BA914" s="262"/>
      <c r="BB914" s="262"/>
      <c r="BC914" s="262"/>
      <c r="BD914" s="262"/>
      <c r="BE914" s="262"/>
      <c r="BF914" s="262"/>
      <c r="BG914" s="262"/>
      <c r="BH914" s="262"/>
      <c r="BI914" s="262"/>
      <c r="BJ914" s="262"/>
      <c r="BK914" s="262"/>
      <c r="BL914" s="262"/>
      <c r="BM914" s="262"/>
      <c r="BN914" s="262"/>
      <c r="BO914" s="262"/>
      <c r="BP914" s="262"/>
      <c r="BQ914" s="262"/>
      <c r="BR914" s="262"/>
      <c r="BS914" s="262"/>
      <c r="BT914" s="262"/>
      <c r="BU914" s="262"/>
      <c r="BV914" s="262"/>
      <c r="BW914" s="262"/>
      <c r="BX914" s="262"/>
      <c r="BY914" s="262"/>
      <c r="BZ914" s="262"/>
      <c r="CA914" s="262"/>
      <c r="CB914" s="262"/>
      <c r="CC914" s="262"/>
      <c r="CD914" s="262"/>
      <c r="CE914" s="262"/>
      <c r="CF914" s="262"/>
      <c r="CG914" s="262"/>
      <c r="CH914" s="262"/>
      <c r="CI914" s="262"/>
      <c r="CJ914" s="262"/>
      <c r="CK914" s="262"/>
      <c r="CL914" s="262"/>
      <c r="CM914" s="262"/>
      <c r="CN914" s="262"/>
      <c r="CO914" s="262"/>
      <c r="CP914" s="262"/>
      <c r="CQ914" s="262"/>
      <c r="CR914" s="262"/>
      <c r="CS914" s="262"/>
      <c r="CT914" s="262"/>
      <c r="CU914" s="262"/>
      <c r="CV914" s="262"/>
      <c r="CW914" s="262"/>
      <c r="CX914" s="262"/>
      <c r="CY914" s="262"/>
      <c r="CZ914" s="262"/>
      <c r="DA914" s="262"/>
      <c r="DB914" s="262"/>
      <c r="DC914" s="262"/>
      <c r="DD914" s="262"/>
      <c r="DE914" s="262"/>
      <c r="DF914" s="262"/>
      <c r="DG914" s="262"/>
      <c r="DH914" s="262"/>
      <c r="DI914" s="262"/>
      <c r="DJ914" s="262"/>
      <c r="DK914" s="262"/>
      <c r="DL914" s="262"/>
      <c r="DM914" s="262"/>
      <c r="DN914" s="262"/>
      <c r="DO914" s="262"/>
      <c r="DP914" s="262"/>
      <c r="DQ914" s="262"/>
      <c r="DR914" s="262"/>
      <c r="DS914" s="262"/>
      <c r="DT914" s="262"/>
      <c r="DU914" s="262"/>
      <c r="DV914" s="262"/>
      <c r="DW914" s="262"/>
      <c r="DX914" s="262"/>
      <c r="DY914" s="262"/>
      <c r="DZ914" s="262"/>
      <c r="EA914" s="262"/>
      <c r="EB914" s="262"/>
      <c r="EC914" s="262"/>
      <c r="ED914" s="262"/>
      <c r="EE914" s="262"/>
      <c r="EF914" s="262"/>
      <c r="EG914" s="262"/>
      <c r="EH914" s="262"/>
      <c r="EI914" s="262"/>
      <c r="EJ914" s="262"/>
      <c r="EK914" s="262"/>
      <c r="EL914" s="262"/>
      <c r="EM914" s="262"/>
      <c r="EN914" s="262"/>
      <c r="EO914" s="262"/>
      <c r="EP914" s="262"/>
      <c r="EQ914" s="262"/>
      <c r="ER914" s="262"/>
      <c r="ES914" s="262"/>
      <c r="ET914" s="262"/>
      <c r="EU914" s="262"/>
      <c r="EV914" s="262"/>
      <c r="EW914" s="262"/>
      <c r="EX914" s="262"/>
      <c r="EY914" s="262"/>
      <c r="EZ914" s="262"/>
      <c r="FA914" s="262"/>
      <c r="FB914" s="262"/>
      <c r="FC914" s="262"/>
      <c r="FD914" s="262"/>
      <c r="FE914" s="262"/>
      <c r="FF914" s="262"/>
      <c r="FG914" s="262"/>
      <c r="FH914" s="262"/>
      <c r="FI914" s="262"/>
      <c r="FJ914" s="262"/>
      <c r="FK914" s="262"/>
      <c r="FL914" s="262"/>
      <c r="FM914" s="262"/>
      <c r="FN914" s="262"/>
      <c r="FO914" s="262"/>
      <c r="FP914" s="262"/>
      <c r="FQ914" s="262"/>
      <c r="FR914" s="262"/>
      <c r="FS914" s="262"/>
      <c r="FT914" s="262"/>
      <c r="FU914" s="262"/>
      <c r="FV914" s="262"/>
      <c r="FW914" s="262"/>
      <c r="FX914" s="262"/>
      <c r="FY914" s="262"/>
      <c r="FZ914" s="262"/>
      <c r="GA914" s="262"/>
      <c r="GB914" s="262"/>
      <c r="GC914" s="262"/>
      <c r="GD914" s="262"/>
    </row>
    <row r="915" spans="1:186" s="279" customFormat="1" x14ac:dyDescent="0.2">
      <c r="A915" s="339" t="s">
        <v>12810</v>
      </c>
      <c r="B915" s="280" t="s">
        <v>1403</v>
      </c>
      <c r="C915" s="281" t="s">
        <v>5781</v>
      </c>
      <c r="D915" s="130" t="s">
        <v>18</v>
      </c>
      <c r="E915" s="130">
        <v>1050</v>
      </c>
      <c r="F915" s="130">
        <v>0.2</v>
      </c>
      <c r="G915" s="282"/>
      <c r="H915" s="283"/>
      <c r="I915" s="284">
        <f ca="1">OFFSET(INDEX(Composições!A:H,MATCH(B915,Composições!A:A,0),8),2,0)</f>
        <v>1.6435</v>
      </c>
      <c r="J915" s="284">
        <f ca="1">IF(ISNUMBER(I915),ROUND(F915*E915*I915,2),"")</f>
        <v>345.14</v>
      </c>
      <c r="K915" s="283">
        <f>BDI!$E$17</f>
        <v>0.18609999999999999</v>
      </c>
      <c r="L915" s="283"/>
      <c r="M915" s="283"/>
      <c r="N915" s="131">
        <f t="shared" ca="1" si="15"/>
        <v>1.95</v>
      </c>
      <c r="O915" s="340">
        <f ca="1">IF(ISNUMBER(I915),ROUND(F915*N915*E915,2),"")</f>
        <v>409.5</v>
      </c>
      <c r="P915" s="262"/>
      <c r="Q915" s="262"/>
      <c r="R915" s="262"/>
      <c r="S915" s="262"/>
      <c r="T915" s="262"/>
      <c r="U915" s="262"/>
      <c r="V915" s="262"/>
      <c r="W915" s="262"/>
      <c r="X915" s="262"/>
      <c r="Y915" s="262"/>
      <c r="Z915" s="262"/>
      <c r="AA915" s="262"/>
      <c r="AB915" s="262"/>
      <c r="AC915" s="262"/>
      <c r="AD915" s="262"/>
      <c r="AE915" s="262"/>
      <c r="AF915" s="262"/>
      <c r="AG915" s="262"/>
      <c r="AH915" s="262"/>
      <c r="AI915" s="262"/>
      <c r="AJ915" s="262"/>
      <c r="AK915" s="262"/>
      <c r="AL915" s="262"/>
      <c r="AM915" s="262"/>
      <c r="AN915" s="262"/>
      <c r="AO915" s="262"/>
      <c r="AP915" s="262"/>
      <c r="AQ915" s="262"/>
      <c r="AR915" s="262"/>
      <c r="AS915" s="262"/>
      <c r="AT915" s="262"/>
      <c r="AU915" s="262"/>
      <c r="AV915" s="262"/>
      <c r="AW915" s="262"/>
      <c r="AX915" s="262"/>
      <c r="AY915" s="262"/>
      <c r="AZ915" s="262"/>
      <c r="BA915" s="262"/>
      <c r="BB915" s="262"/>
      <c r="BC915" s="262"/>
      <c r="BD915" s="262"/>
      <c r="BE915" s="262"/>
      <c r="BF915" s="262"/>
      <c r="BG915" s="262"/>
      <c r="BH915" s="262"/>
      <c r="BI915" s="262"/>
      <c r="BJ915" s="262"/>
      <c r="BK915" s="262"/>
      <c r="BL915" s="262"/>
      <c r="BM915" s="262"/>
      <c r="BN915" s="262"/>
      <c r="BO915" s="262"/>
      <c r="BP915" s="262"/>
      <c r="BQ915" s="262"/>
      <c r="BR915" s="262"/>
      <c r="BS915" s="262"/>
      <c r="BT915" s="262"/>
      <c r="BU915" s="262"/>
      <c r="BV915" s="262"/>
      <c r="BW915" s="262"/>
      <c r="BX915" s="262"/>
      <c r="BY915" s="262"/>
      <c r="BZ915" s="262"/>
      <c r="CA915" s="262"/>
      <c r="CB915" s="262"/>
      <c r="CC915" s="262"/>
      <c r="CD915" s="262"/>
      <c r="CE915" s="262"/>
      <c r="CF915" s="262"/>
      <c r="CG915" s="262"/>
      <c r="CH915" s="262"/>
      <c r="CI915" s="262"/>
      <c r="CJ915" s="262"/>
      <c r="CK915" s="262"/>
      <c r="CL915" s="262"/>
      <c r="CM915" s="262"/>
      <c r="CN915" s="262"/>
      <c r="CO915" s="262"/>
      <c r="CP915" s="262"/>
      <c r="CQ915" s="262"/>
      <c r="CR915" s="262"/>
      <c r="CS915" s="262"/>
      <c r="CT915" s="262"/>
      <c r="CU915" s="262"/>
      <c r="CV915" s="262"/>
      <c r="CW915" s="262"/>
      <c r="CX915" s="262"/>
      <c r="CY915" s="262"/>
      <c r="CZ915" s="262"/>
      <c r="DA915" s="262"/>
      <c r="DB915" s="262"/>
      <c r="DC915" s="262"/>
      <c r="DD915" s="262"/>
      <c r="DE915" s="262"/>
      <c r="DF915" s="262"/>
      <c r="DG915" s="262"/>
      <c r="DH915" s="262"/>
      <c r="DI915" s="262"/>
      <c r="DJ915" s="262"/>
      <c r="DK915" s="262"/>
      <c r="DL915" s="262"/>
      <c r="DM915" s="262"/>
      <c r="DN915" s="262"/>
      <c r="DO915" s="262"/>
      <c r="DP915" s="262"/>
      <c r="DQ915" s="262"/>
      <c r="DR915" s="262"/>
      <c r="DS915" s="262"/>
      <c r="DT915" s="262"/>
      <c r="DU915" s="262"/>
      <c r="DV915" s="262"/>
      <c r="DW915" s="262"/>
      <c r="DX915" s="262"/>
      <c r="DY915" s="262"/>
      <c r="DZ915" s="262"/>
      <c r="EA915" s="262"/>
      <c r="EB915" s="262"/>
      <c r="EC915" s="262"/>
      <c r="ED915" s="262"/>
      <c r="EE915" s="262"/>
      <c r="EF915" s="262"/>
      <c r="EG915" s="262"/>
      <c r="EH915" s="262"/>
      <c r="EI915" s="262"/>
      <c r="EJ915" s="262"/>
      <c r="EK915" s="262"/>
      <c r="EL915" s="262"/>
      <c r="EM915" s="262"/>
      <c r="EN915" s="262"/>
      <c r="EO915" s="262"/>
      <c r="EP915" s="262"/>
      <c r="EQ915" s="262"/>
      <c r="ER915" s="262"/>
      <c r="ES915" s="262"/>
      <c r="ET915" s="262"/>
      <c r="EU915" s="262"/>
      <c r="EV915" s="262"/>
      <c r="EW915" s="262"/>
      <c r="EX915" s="262"/>
      <c r="EY915" s="262"/>
      <c r="EZ915" s="262"/>
      <c r="FA915" s="262"/>
      <c r="FB915" s="262"/>
      <c r="FC915" s="262"/>
      <c r="FD915" s="262"/>
      <c r="FE915" s="262"/>
      <c r="FF915" s="262"/>
      <c r="FG915" s="262"/>
      <c r="FH915" s="262"/>
      <c r="FI915" s="262"/>
      <c r="FJ915" s="262"/>
      <c r="FK915" s="262"/>
      <c r="FL915" s="262"/>
      <c r="FM915" s="262"/>
      <c r="FN915" s="262"/>
      <c r="FO915" s="262"/>
      <c r="FP915" s="262"/>
      <c r="FQ915" s="262"/>
      <c r="FR915" s="262"/>
      <c r="FS915" s="262"/>
      <c r="FT915" s="262"/>
      <c r="FU915" s="262"/>
      <c r="FV915" s="262"/>
      <c r="FW915" s="262"/>
      <c r="FX915" s="262"/>
      <c r="FY915" s="262"/>
      <c r="FZ915" s="262"/>
      <c r="GA915" s="262"/>
      <c r="GB915" s="262"/>
      <c r="GC915" s="262"/>
      <c r="GD915" s="262"/>
    </row>
    <row r="916" spans="1:186" s="279" customFormat="1" x14ac:dyDescent="0.2">
      <c r="A916" s="339" t="s">
        <v>12811</v>
      </c>
      <c r="B916" s="280" t="s">
        <v>5782</v>
      </c>
      <c r="C916" s="281" t="s">
        <v>5783</v>
      </c>
      <c r="D916" s="130" t="s">
        <v>18</v>
      </c>
      <c r="E916" s="130">
        <v>1050</v>
      </c>
      <c r="F916" s="130">
        <v>0.2</v>
      </c>
      <c r="G916" s="282"/>
      <c r="H916" s="283"/>
      <c r="I916" s="358">
        <v>6.36</v>
      </c>
      <c r="J916" s="284">
        <f>IF(ISNUMBER(I916),ROUND(F916*E916*I916,2),"")</f>
        <v>1335.6</v>
      </c>
      <c r="K916" s="283">
        <f>BDI!$E$17</f>
        <v>0.18609999999999999</v>
      </c>
      <c r="L916" s="283"/>
      <c r="M916" s="283"/>
      <c r="N916" s="131">
        <f t="shared" si="15"/>
        <v>7.54</v>
      </c>
      <c r="O916" s="340">
        <f>IF(ISNUMBER(I916),ROUND(F916*N916*E916,2),"")</f>
        <v>1583.4</v>
      </c>
      <c r="P916" s="262"/>
      <c r="Q916" s="262"/>
      <c r="R916" s="262"/>
      <c r="S916" s="262"/>
      <c r="T916" s="262"/>
      <c r="U916" s="262"/>
      <c r="V916" s="262"/>
      <c r="W916" s="262"/>
      <c r="X916" s="262"/>
      <c r="Y916" s="262"/>
      <c r="Z916" s="262"/>
      <c r="AA916" s="262"/>
      <c r="AB916" s="262"/>
      <c r="AC916" s="262"/>
      <c r="AD916" s="262"/>
      <c r="AE916" s="262"/>
      <c r="AF916" s="262"/>
      <c r="AG916" s="262"/>
      <c r="AH916" s="262"/>
      <c r="AI916" s="262"/>
      <c r="AJ916" s="262"/>
      <c r="AK916" s="262"/>
      <c r="AL916" s="262"/>
      <c r="AM916" s="262"/>
      <c r="AN916" s="262"/>
      <c r="AO916" s="262"/>
      <c r="AP916" s="262"/>
      <c r="AQ916" s="262"/>
      <c r="AR916" s="262"/>
      <c r="AS916" s="262"/>
      <c r="AT916" s="262"/>
      <c r="AU916" s="262"/>
      <c r="AV916" s="262"/>
      <c r="AW916" s="262"/>
      <c r="AX916" s="262"/>
      <c r="AY916" s="262"/>
      <c r="AZ916" s="262"/>
      <c r="BA916" s="262"/>
      <c r="BB916" s="262"/>
      <c r="BC916" s="262"/>
      <c r="BD916" s="262"/>
      <c r="BE916" s="262"/>
      <c r="BF916" s="262"/>
      <c r="BG916" s="262"/>
      <c r="BH916" s="262"/>
      <c r="BI916" s="262"/>
      <c r="BJ916" s="262"/>
      <c r="BK916" s="262"/>
      <c r="BL916" s="262"/>
      <c r="BM916" s="262"/>
      <c r="BN916" s="262"/>
      <c r="BO916" s="262"/>
      <c r="BP916" s="262"/>
      <c r="BQ916" s="262"/>
      <c r="BR916" s="262"/>
      <c r="BS916" s="262"/>
      <c r="BT916" s="262"/>
      <c r="BU916" s="262"/>
      <c r="BV916" s="262"/>
      <c r="BW916" s="262"/>
      <c r="BX916" s="262"/>
      <c r="BY916" s="262"/>
      <c r="BZ916" s="262"/>
      <c r="CA916" s="262"/>
      <c r="CB916" s="262"/>
      <c r="CC916" s="262"/>
      <c r="CD916" s="262"/>
      <c r="CE916" s="262"/>
      <c r="CF916" s="262"/>
      <c r="CG916" s="262"/>
      <c r="CH916" s="262"/>
      <c r="CI916" s="262"/>
      <c r="CJ916" s="262"/>
      <c r="CK916" s="262"/>
      <c r="CL916" s="262"/>
      <c r="CM916" s="262"/>
      <c r="CN916" s="262"/>
      <c r="CO916" s="262"/>
      <c r="CP916" s="262"/>
      <c r="CQ916" s="262"/>
      <c r="CR916" s="262"/>
      <c r="CS916" s="262"/>
      <c r="CT916" s="262"/>
      <c r="CU916" s="262"/>
      <c r="CV916" s="262"/>
      <c r="CW916" s="262"/>
      <c r="CX916" s="262"/>
      <c r="CY916" s="262"/>
      <c r="CZ916" s="262"/>
      <c r="DA916" s="262"/>
      <c r="DB916" s="262"/>
      <c r="DC916" s="262"/>
      <c r="DD916" s="262"/>
      <c r="DE916" s="262"/>
      <c r="DF916" s="262"/>
      <c r="DG916" s="262"/>
      <c r="DH916" s="262"/>
      <c r="DI916" s="262"/>
      <c r="DJ916" s="262"/>
      <c r="DK916" s="262"/>
      <c r="DL916" s="262"/>
      <c r="DM916" s="262"/>
      <c r="DN916" s="262"/>
      <c r="DO916" s="262"/>
      <c r="DP916" s="262"/>
      <c r="DQ916" s="262"/>
      <c r="DR916" s="262"/>
      <c r="DS916" s="262"/>
      <c r="DT916" s="262"/>
      <c r="DU916" s="262"/>
      <c r="DV916" s="262"/>
      <c r="DW916" s="262"/>
      <c r="DX916" s="262"/>
      <c r="DY916" s="262"/>
      <c r="DZ916" s="262"/>
      <c r="EA916" s="262"/>
      <c r="EB916" s="262"/>
      <c r="EC916" s="262"/>
      <c r="ED916" s="262"/>
      <c r="EE916" s="262"/>
      <c r="EF916" s="262"/>
      <c r="EG916" s="262"/>
      <c r="EH916" s="262"/>
      <c r="EI916" s="262"/>
      <c r="EJ916" s="262"/>
      <c r="EK916" s="262"/>
      <c r="EL916" s="262"/>
      <c r="EM916" s="262"/>
      <c r="EN916" s="262"/>
      <c r="EO916" s="262"/>
      <c r="EP916" s="262"/>
      <c r="EQ916" s="262"/>
      <c r="ER916" s="262"/>
      <c r="ES916" s="262"/>
      <c r="ET916" s="262"/>
      <c r="EU916" s="262"/>
      <c r="EV916" s="262"/>
      <c r="EW916" s="262"/>
      <c r="EX916" s="262"/>
      <c r="EY916" s="262"/>
      <c r="EZ916" s="262"/>
      <c r="FA916" s="262"/>
      <c r="FB916" s="262"/>
      <c r="FC916" s="262"/>
      <c r="FD916" s="262"/>
      <c r="FE916" s="262"/>
      <c r="FF916" s="262"/>
      <c r="FG916" s="262"/>
      <c r="FH916" s="262"/>
      <c r="FI916" s="262"/>
      <c r="FJ916" s="262"/>
      <c r="FK916" s="262"/>
      <c r="FL916" s="262"/>
      <c r="FM916" s="262"/>
      <c r="FN916" s="262"/>
      <c r="FO916" s="262"/>
      <c r="FP916" s="262"/>
      <c r="FQ916" s="262"/>
      <c r="FR916" s="262"/>
      <c r="FS916" s="262"/>
      <c r="FT916" s="262"/>
      <c r="FU916" s="262"/>
      <c r="FV916" s="262"/>
      <c r="FW916" s="262"/>
      <c r="FX916" s="262"/>
      <c r="FY916" s="262"/>
      <c r="FZ916" s="262"/>
      <c r="GA916" s="262"/>
      <c r="GB916" s="262"/>
      <c r="GC916" s="262"/>
      <c r="GD916" s="262"/>
    </row>
    <row r="917" spans="1:186" s="279" customFormat="1" x14ac:dyDescent="0.2">
      <c r="A917" s="339" t="s">
        <v>12812</v>
      </c>
      <c r="B917" s="280" t="s">
        <v>1404</v>
      </c>
      <c r="C917" s="281" t="s">
        <v>5784</v>
      </c>
      <c r="D917" s="130" t="s">
        <v>18</v>
      </c>
      <c r="E917" s="130">
        <v>500.00000000000006</v>
      </c>
      <c r="F917" s="130">
        <v>0.2</v>
      </c>
      <c r="G917" s="282"/>
      <c r="H917" s="283"/>
      <c r="I917" s="284">
        <f ca="1">OFFSET(INDEX(Composições!A:H,MATCH(B917,Composições!A:A,0),8),2,0)</f>
        <v>5.0919999999999996</v>
      </c>
      <c r="J917" s="284">
        <f ca="1">IF(ISNUMBER(I917),ROUND(F917*E917*I917,2),"")</f>
        <v>509.2</v>
      </c>
      <c r="K917" s="283">
        <f>BDI!$E$17</f>
        <v>0.18609999999999999</v>
      </c>
      <c r="L917" s="283"/>
      <c r="M917" s="283"/>
      <c r="N917" s="131">
        <f t="shared" ca="1" si="15"/>
        <v>6.04</v>
      </c>
      <c r="O917" s="340">
        <f ca="1">IF(ISNUMBER(I917),ROUND(F917*N917*E917,2),"")</f>
        <v>604</v>
      </c>
      <c r="P917" s="262"/>
      <c r="Q917" s="262"/>
      <c r="R917" s="262"/>
      <c r="S917" s="262"/>
      <c r="T917" s="262"/>
      <c r="U917" s="262"/>
      <c r="V917" s="262"/>
      <c r="W917" s="262"/>
      <c r="X917" s="262"/>
      <c r="Y917" s="262"/>
      <c r="Z917" s="262"/>
      <c r="AA917" s="262"/>
      <c r="AB917" s="262"/>
      <c r="AC917" s="262"/>
      <c r="AD917" s="262"/>
      <c r="AE917" s="262"/>
      <c r="AF917" s="262"/>
      <c r="AG917" s="262"/>
      <c r="AH917" s="262"/>
      <c r="AI917" s="262"/>
      <c r="AJ917" s="262"/>
      <c r="AK917" s="262"/>
      <c r="AL917" s="262"/>
      <c r="AM917" s="262"/>
      <c r="AN917" s="262"/>
      <c r="AO917" s="262"/>
      <c r="AP917" s="262"/>
      <c r="AQ917" s="262"/>
      <c r="AR917" s="262"/>
      <c r="AS917" s="262"/>
      <c r="AT917" s="262"/>
      <c r="AU917" s="262"/>
      <c r="AV917" s="262"/>
      <c r="AW917" s="262"/>
      <c r="AX917" s="262"/>
      <c r="AY917" s="262"/>
      <c r="AZ917" s="262"/>
      <c r="BA917" s="262"/>
      <c r="BB917" s="262"/>
      <c r="BC917" s="262"/>
      <c r="BD917" s="262"/>
      <c r="BE917" s="262"/>
      <c r="BF917" s="262"/>
      <c r="BG917" s="262"/>
      <c r="BH917" s="262"/>
      <c r="BI917" s="262"/>
      <c r="BJ917" s="262"/>
      <c r="BK917" s="262"/>
      <c r="BL917" s="262"/>
      <c r="BM917" s="262"/>
      <c r="BN917" s="262"/>
      <c r="BO917" s="262"/>
      <c r="BP917" s="262"/>
      <c r="BQ917" s="262"/>
      <c r="BR917" s="262"/>
      <c r="BS917" s="262"/>
      <c r="BT917" s="262"/>
      <c r="BU917" s="262"/>
      <c r="BV917" s="262"/>
      <c r="BW917" s="262"/>
      <c r="BX917" s="262"/>
      <c r="BY917" s="262"/>
      <c r="BZ917" s="262"/>
      <c r="CA917" s="262"/>
      <c r="CB917" s="262"/>
      <c r="CC917" s="262"/>
      <c r="CD917" s="262"/>
      <c r="CE917" s="262"/>
      <c r="CF917" s="262"/>
      <c r="CG917" s="262"/>
      <c r="CH917" s="262"/>
      <c r="CI917" s="262"/>
      <c r="CJ917" s="262"/>
      <c r="CK917" s="262"/>
      <c r="CL917" s="262"/>
      <c r="CM917" s="262"/>
      <c r="CN917" s="262"/>
      <c r="CO917" s="262"/>
      <c r="CP917" s="262"/>
      <c r="CQ917" s="262"/>
      <c r="CR917" s="262"/>
      <c r="CS917" s="262"/>
      <c r="CT917" s="262"/>
      <c r="CU917" s="262"/>
      <c r="CV917" s="262"/>
      <c r="CW917" s="262"/>
      <c r="CX917" s="262"/>
      <c r="CY917" s="262"/>
      <c r="CZ917" s="262"/>
      <c r="DA917" s="262"/>
      <c r="DB917" s="262"/>
      <c r="DC917" s="262"/>
      <c r="DD917" s="262"/>
      <c r="DE917" s="262"/>
      <c r="DF917" s="262"/>
      <c r="DG917" s="262"/>
      <c r="DH917" s="262"/>
      <c r="DI917" s="262"/>
      <c r="DJ917" s="262"/>
      <c r="DK917" s="262"/>
      <c r="DL917" s="262"/>
      <c r="DM917" s="262"/>
      <c r="DN917" s="262"/>
      <c r="DO917" s="262"/>
      <c r="DP917" s="262"/>
      <c r="DQ917" s="262"/>
      <c r="DR917" s="262"/>
      <c r="DS917" s="262"/>
      <c r="DT917" s="262"/>
      <c r="DU917" s="262"/>
      <c r="DV917" s="262"/>
      <c r="DW917" s="262"/>
      <c r="DX917" s="262"/>
      <c r="DY917" s="262"/>
      <c r="DZ917" s="262"/>
      <c r="EA917" s="262"/>
      <c r="EB917" s="262"/>
      <c r="EC917" s="262"/>
      <c r="ED917" s="262"/>
      <c r="EE917" s="262"/>
      <c r="EF917" s="262"/>
      <c r="EG917" s="262"/>
      <c r="EH917" s="262"/>
      <c r="EI917" s="262"/>
      <c r="EJ917" s="262"/>
      <c r="EK917" s="262"/>
      <c r="EL917" s="262"/>
      <c r="EM917" s="262"/>
      <c r="EN917" s="262"/>
      <c r="EO917" s="262"/>
      <c r="EP917" s="262"/>
      <c r="EQ917" s="262"/>
      <c r="ER917" s="262"/>
      <c r="ES917" s="262"/>
      <c r="ET917" s="262"/>
      <c r="EU917" s="262"/>
      <c r="EV917" s="262"/>
      <c r="EW917" s="262"/>
      <c r="EX917" s="262"/>
      <c r="EY917" s="262"/>
      <c r="EZ917" s="262"/>
      <c r="FA917" s="262"/>
      <c r="FB917" s="262"/>
      <c r="FC917" s="262"/>
      <c r="FD917" s="262"/>
      <c r="FE917" s="262"/>
      <c r="FF917" s="262"/>
      <c r="FG917" s="262"/>
      <c r="FH917" s="262"/>
      <c r="FI917" s="262"/>
      <c r="FJ917" s="262"/>
      <c r="FK917" s="262"/>
      <c r="FL917" s="262"/>
      <c r="FM917" s="262"/>
      <c r="FN917" s="262"/>
      <c r="FO917" s="262"/>
      <c r="FP917" s="262"/>
      <c r="FQ917" s="262"/>
      <c r="FR917" s="262"/>
      <c r="FS917" s="262"/>
      <c r="FT917" s="262"/>
      <c r="FU917" s="262"/>
      <c r="FV917" s="262"/>
      <c r="FW917" s="262"/>
      <c r="FX917" s="262"/>
      <c r="FY917" s="262"/>
      <c r="FZ917" s="262"/>
      <c r="GA917" s="262"/>
      <c r="GB917" s="262"/>
      <c r="GC917" s="262"/>
      <c r="GD917" s="262"/>
    </row>
    <row r="918" spans="1:186" s="279" customFormat="1" x14ac:dyDescent="0.2">
      <c r="A918" s="339" t="s">
        <v>12813</v>
      </c>
      <c r="B918" s="280" t="s">
        <v>1405</v>
      </c>
      <c r="C918" s="281" t="s">
        <v>5785</v>
      </c>
      <c r="D918" s="130" t="s">
        <v>18</v>
      </c>
      <c r="E918" s="130">
        <v>1575</v>
      </c>
      <c r="F918" s="130">
        <v>0.2</v>
      </c>
      <c r="G918" s="282"/>
      <c r="H918" s="283"/>
      <c r="I918" s="284">
        <f ca="1">OFFSET(INDEX(Composições!A:H,MATCH(B918,Composições!A:A,0),8),2,0)</f>
        <v>4.8829999999999991</v>
      </c>
      <c r="J918" s="284">
        <f ca="1">IF(ISNUMBER(I918),ROUND(F918*E918*I918,2),"")</f>
        <v>1538.15</v>
      </c>
      <c r="K918" s="283">
        <f>BDI!$E$17</f>
        <v>0.18609999999999999</v>
      </c>
      <c r="L918" s="283"/>
      <c r="M918" s="283"/>
      <c r="N918" s="131">
        <f t="shared" ca="1" si="15"/>
        <v>5.79</v>
      </c>
      <c r="O918" s="340">
        <f ca="1">IF(ISNUMBER(I918),ROUND(F918*N918*E918,2),"")</f>
        <v>1823.85</v>
      </c>
      <c r="P918" s="262"/>
      <c r="Q918" s="262"/>
      <c r="R918" s="262"/>
      <c r="S918" s="262"/>
      <c r="T918" s="262"/>
      <c r="U918" s="262"/>
      <c r="V918" s="262"/>
      <c r="W918" s="262"/>
      <c r="X918" s="262"/>
      <c r="Y918" s="262"/>
      <c r="Z918" s="262"/>
      <c r="AA918" s="262"/>
      <c r="AB918" s="262"/>
      <c r="AC918" s="262"/>
      <c r="AD918" s="262"/>
      <c r="AE918" s="262"/>
      <c r="AF918" s="262"/>
      <c r="AG918" s="262"/>
      <c r="AH918" s="262"/>
      <c r="AI918" s="262"/>
      <c r="AJ918" s="262"/>
      <c r="AK918" s="262"/>
      <c r="AL918" s="262"/>
      <c r="AM918" s="262"/>
      <c r="AN918" s="262"/>
      <c r="AO918" s="262"/>
      <c r="AP918" s="262"/>
      <c r="AQ918" s="262"/>
      <c r="AR918" s="262"/>
      <c r="AS918" s="262"/>
      <c r="AT918" s="262"/>
      <c r="AU918" s="262"/>
      <c r="AV918" s="262"/>
      <c r="AW918" s="262"/>
      <c r="AX918" s="262"/>
      <c r="AY918" s="262"/>
      <c r="AZ918" s="262"/>
      <c r="BA918" s="262"/>
      <c r="BB918" s="262"/>
      <c r="BC918" s="262"/>
      <c r="BD918" s="262"/>
      <c r="BE918" s="262"/>
      <c r="BF918" s="262"/>
      <c r="BG918" s="262"/>
      <c r="BH918" s="262"/>
      <c r="BI918" s="262"/>
      <c r="BJ918" s="262"/>
      <c r="BK918" s="262"/>
      <c r="BL918" s="262"/>
      <c r="BM918" s="262"/>
      <c r="BN918" s="262"/>
      <c r="BO918" s="262"/>
      <c r="BP918" s="262"/>
      <c r="BQ918" s="262"/>
      <c r="BR918" s="262"/>
      <c r="BS918" s="262"/>
      <c r="BT918" s="262"/>
      <c r="BU918" s="262"/>
      <c r="BV918" s="262"/>
      <c r="BW918" s="262"/>
      <c r="BX918" s="262"/>
      <c r="BY918" s="262"/>
      <c r="BZ918" s="262"/>
      <c r="CA918" s="262"/>
      <c r="CB918" s="262"/>
      <c r="CC918" s="262"/>
      <c r="CD918" s="262"/>
      <c r="CE918" s="262"/>
      <c r="CF918" s="262"/>
      <c r="CG918" s="262"/>
      <c r="CH918" s="262"/>
      <c r="CI918" s="262"/>
      <c r="CJ918" s="262"/>
      <c r="CK918" s="262"/>
      <c r="CL918" s="262"/>
      <c r="CM918" s="262"/>
      <c r="CN918" s="262"/>
      <c r="CO918" s="262"/>
      <c r="CP918" s="262"/>
      <c r="CQ918" s="262"/>
      <c r="CR918" s="262"/>
      <c r="CS918" s="262"/>
      <c r="CT918" s="262"/>
      <c r="CU918" s="262"/>
      <c r="CV918" s="262"/>
      <c r="CW918" s="262"/>
      <c r="CX918" s="262"/>
      <c r="CY918" s="262"/>
      <c r="CZ918" s="262"/>
      <c r="DA918" s="262"/>
      <c r="DB918" s="262"/>
      <c r="DC918" s="262"/>
      <c r="DD918" s="262"/>
      <c r="DE918" s="262"/>
      <c r="DF918" s="262"/>
      <c r="DG918" s="262"/>
      <c r="DH918" s="262"/>
      <c r="DI918" s="262"/>
      <c r="DJ918" s="262"/>
      <c r="DK918" s="262"/>
      <c r="DL918" s="262"/>
      <c r="DM918" s="262"/>
      <c r="DN918" s="262"/>
      <c r="DO918" s="262"/>
      <c r="DP918" s="262"/>
      <c r="DQ918" s="262"/>
      <c r="DR918" s="262"/>
      <c r="DS918" s="262"/>
      <c r="DT918" s="262"/>
      <c r="DU918" s="262"/>
      <c r="DV918" s="262"/>
      <c r="DW918" s="262"/>
      <c r="DX918" s="262"/>
      <c r="DY918" s="262"/>
      <c r="DZ918" s="262"/>
      <c r="EA918" s="262"/>
      <c r="EB918" s="262"/>
      <c r="EC918" s="262"/>
      <c r="ED918" s="262"/>
      <c r="EE918" s="262"/>
      <c r="EF918" s="262"/>
      <c r="EG918" s="262"/>
      <c r="EH918" s="262"/>
      <c r="EI918" s="262"/>
      <c r="EJ918" s="262"/>
      <c r="EK918" s="262"/>
      <c r="EL918" s="262"/>
      <c r="EM918" s="262"/>
      <c r="EN918" s="262"/>
      <c r="EO918" s="262"/>
      <c r="EP918" s="262"/>
      <c r="EQ918" s="262"/>
      <c r="ER918" s="262"/>
      <c r="ES918" s="262"/>
      <c r="ET918" s="262"/>
      <c r="EU918" s="262"/>
      <c r="EV918" s="262"/>
      <c r="EW918" s="262"/>
      <c r="EX918" s="262"/>
      <c r="EY918" s="262"/>
      <c r="EZ918" s="262"/>
      <c r="FA918" s="262"/>
      <c r="FB918" s="262"/>
      <c r="FC918" s="262"/>
      <c r="FD918" s="262"/>
      <c r="FE918" s="262"/>
      <c r="FF918" s="262"/>
      <c r="FG918" s="262"/>
      <c r="FH918" s="262"/>
      <c r="FI918" s="262"/>
      <c r="FJ918" s="262"/>
      <c r="FK918" s="262"/>
      <c r="FL918" s="262"/>
      <c r="FM918" s="262"/>
      <c r="FN918" s="262"/>
      <c r="FO918" s="262"/>
      <c r="FP918" s="262"/>
      <c r="FQ918" s="262"/>
      <c r="FR918" s="262"/>
      <c r="FS918" s="262"/>
      <c r="FT918" s="262"/>
      <c r="FU918" s="262"/>
      <c r="FV918" s="262"/>
      <c r="FW918" s="262"/>
      <c r="FX918" s="262"/>
      <c r="FY918" s="262"/>
      <c r="FZ918" s="262"/>
      <c r="GA918" s="262"/>
      <c r="GB918" s="262"/>
      <c r="GC918" s="262"/>
      <c r="GD918" s="262"/>
    </row>
    <row r="919" spans="1:186" s="279" customFormat="1" x14ac:dyDescent="0.2">
      <c r="A919" s="339" t="s">
        <v>12814</v>
      </c>
      <c r="B919" s="280" t="s">
        <v>1406</v>
      </c>
      <c r="C919" s="281" t="s">
        <v>5786</v>
      </c>
      <c r="D919" s="130" t="s">
        <v>18</v>
      </c>
      <c r="E919" s="130">
        <v>100</v>
      </c>
      <c r="F919" s="130">
        <v>0.2</v>
      </c>
      <c r="G919" s="282"/>
      <c r="H919" s="283"/>
      <c r="I919" s="284">
        <f ca="1">OFFSET(INDEX(Composições!A:H,MATCH(B919,Composições!A:A,0),8),2,0)</f>
        <v>13.756</v>
      </c>
      <c r="J919" s="284">
        <f ca="1">IF(ISNUMBER(I919),ROUND(F919*E919*I919,2),"")</f>
        <v>275.12</v>
      </c>
      <c r="K919" s="283">
        <f>BDI!$E$17</f>
        <v>0.18609999999999999</v>
      </c>
      <c r="L919" s="283"/>
      <c r="M919" s="283"/>
      <c r="N919" s="131">
        <f t="shared" ca="1" si="15"/>
        <v>16.32</v>
      </c>
      <c r="O919" s="340">
        <f ca="1">IF(ISNUMBER(I919),ROUND(F919*N919*E919,2),"")</f>
        <v>326.39999999999998</v>
      </c>
      <c r="P919" s="262"/>
      <c r="Q919" s="262"/>
      <c r="R919" s="262"/>
      <c r="S919" s="262"/>
      <c r="T919" s="262"/>
      <c r="U919" s="262"/>
      <c r="V919" s="262"/>
      <c r="W919" s="262"/>
      <c r="X919" s="262"/>
      <c r="Y919" s="262"/>
      <c r="Z919" s="262"/>
      <c r="AA919" s="262"/>
      <c r="AB919" s="262"/>
      <c r="AC919" s="262"/>
      <c r="AD919" s="262"/>
      <c r="AE919" s="262"/>
      <c r="AF919" s="262"/>
      <c r="AG919" s="262"/>
      <c r="AH919" s="262"/>
      <c r="AI919" s="262"/>
      <c r="AJ919" s="262"/>
      <c r="AK919" s="262"/>
      <c r="AL919" s="262"/>
      <c r="AM919" s="262"/>
      <c r="AN919" s="262"/>
      <c r="AO919" s="262"/>
      <c r="AP919" s="262"/>
      <c r="AQ919" s="262"/>
      <c r="AR919" s="262"/>
      <c r="AS919" s="262"/>
      <c r="AT919" s="262"/>
      <c r="AU919" s="262"/>
      <c r="AV919" s="262"/>
      <c r="AW919" s="262"/>
      <c r="AX919" s="262"/>
      <c r="AY919" s="262"/>
      <c r="AZ919" s="262"/>
      <c r="BA919" s="262"/>
      <c r="BB919" s="262"/>
      <c r="BC919" s="262"/>
      <c r="BD919" s="262"/>
      <c r="BE919" s="262"/>
      <c r="BF919" s="262"/>
      <c r="BG919" s="262"/>
      <c r="BH919" s="262"/>
      <c r="BI919" s="262"/>
      <c r="BJ919" s="262"/>
      <c r="BK919" s="262"/>
      <c r="BL919" s="262"/>
      <c r="BM919" s="262"/>
      <c r="BN919" s="262"/>
      <c r="BO919" s="262"/>
      <c r="BP919" s="262"/>
      <c r="BQ919" s="262"/>
      <c r="BR919" s="262"/>
      <c r="BS919" s="262"/>
      <c r="BT919" s="262"/>
      <c r="BU919" s="262"/>
      <c r="BV919" s="262"/>
      <c r="BW919" s="262"/>
      <c r="BX919" s="262"/>
      <c r="BY919" s="262"/>
      <c r="BZ919" s="262"/>
      <c r="CA919" s="262"/>
      <c r="CB919" s="262"/>
      <c r="CC919" s="262"/>
      <c r="CD919" s="262"/>
      <c r="CE919" s="262"/>
      <c r="CF919" s="262"/>
      <c r="CG919" s="262"/>
      <c r="CH919" s="262"/>
      <c r="CI919" s="262"/>
      <c r="CJ919" s="262"/>
      <c r="CK919" s="262"/>
      <c r="CL919" s="262"/>
      <c r="CM919" s="262"/>
      <c r="CN919" s="262"/>
      <c r="CO919" s="262"/>
      <c r="CP919" s="262"/>
      <c r="CQ919" s="262"/>
      <c r="CR919" s="262"/>
      <c r="CS919" s="262"/>
      <c r="CT919" s="262"/>
      <c r="CU919" s="262"/>
      <c r="CV919" s="262"/>
      <c r="CW919" s="262"/>
      <c r="CX919" s="262"/>
      <c r="CY919" s="262"/>
      <c r="CZ919" s="262"/>
      <c r="DA919" s="262"/>
      <c r="DB919" s="262"/>
      <c r="DC919" s="262"/>
      <c r="DD919" s="262"/>
      <c r="DE919" s="262"/>
      <c r="DF919" s="262"/>
      <c r="DG919" s="262"/>
      <c r="DH919" s="262"/>
      <c r="DI919" s="262"/>
      <c r="DJ919" s="262"/>
      <c r="DK919" s="262"/>
      <c r="DL919" s="262"/>
      <c r="DM919" s="262"/>
      <c r="DN919" s="262"/>
      <c r="DO919" s="262"/>
      <c r="DP919" s="262"/>
      <c r="DQ919" s="262"/>
      <c r="DR919" s="262"/>
      <c r="DS919" s="262"/>
      <c r="DT919" s="262"/>
      <c r="DU919" s="262"/>
      <c r="DV919" s="262"/>
      <c r="DW919" s="262"/>
      <c r="DX919" s="262"/>
      <c r="DY919" s="262"/>
      <c r="DZ919" s="262"/>
      <c r="EA919" s="262"/>
      <c r="EB919" s="262"/>
      <c r="EC919" s="262"/>
      <c r="ED919" s="262"/>
      <c r="EE919" s="262"/>
      <c r="EF919" s="262"/>
      <c r="EG919" s="262"/>
      <c r="EH919" s="262"/>
      <c r="EI919" s="262"/>
      <c r="EJ919" s="262"/>
      <c r="EK919" s="262"/>
      <c r="EL919" s="262"/>
      <c r="EM919" s="262"/>
      <c r="EN919" s="262"/>
      <c r="EO919" s="262"/>
      <c r="EP919" s="262"/>
      <c r="EQ919" s="262"/>
      <c r="ER919" s="262"/>
      <c r="ES919" s="262"/>
      <c r="ET919" s="262"/>
      <c r="EU919" s="262"/>
      <c r="EV919" s="262"/>
      <c r="EW919" s="262"/>
      <c r="EX919" s="262"/>
      <c r="EY919" s="262"/>
      <c r="EZ919" s="262"/>
      <c r="FA919" s="262"/>
      <c r="FB919" s="262"/>
      <c r="FC919" s="262"/>
      <c r="FD919" s="262"/>
      <c r="FE919" s="262"/>
      <c r="FF919" s="262"/>
      <c r="FG919" s="262"/>
      <c r="FH919" s="262"/>
      <c r="FI919" s="262"/>
      <c r="FJ919" s="262"/>
      <c r="FK919" s="262"/>
      <c r="FL919" s="262"/>
      <c r="FM919" s="262"/>
      <c r="FN919" s="262"/>
      <c r="FO919" s="262"/>
      <c r="FP919" s="262"/>
      <c r="FQ919" s="262"/>
      <c r="FR919" s="262"/>
      <c r="FS919" s="262"/>
      <c r="FT919" s="262"/>
      <c r="FU919" s="262"/>
      <c r="FV919" s="262"/>
      <c r="FW919" s="262"/>
      <c r="FX919" s="262"/>
      <c r="FY919" s="262"/>
      <c r="FZ919" s="262"/>
      <c r="GA919" s="262"/>
      <c r="GB919" s="262"/>
      <c r="GC919" s="262"/>
      <c r="GD919" s="262"/>
    </row>
    <row r="920" spans="1:186" s="279" customFormat="1" x14ac:dyDescent="0.2">
      <c r="A920" s="339" t="s">
        <v>12815</v>
      </c>
      <c r="B920" s="280" t="s">
        <v>1407</v>
      </c>
      <c r="C920" s="281" t="s">
        <v>5787</v>
      </c>
      <c r="D920" s="130" t="s">
        <v>18</v>
      </c>
      <c r="E920" s="130">
        <v>250.00000000000003</v>
      </c>
      <c r="F920" s="130">
        <v>0.2</v>
      </c>
      <c r="G920" s="282"/>
      <c r="H920" s="283"/>
      <c r="I920" s="284">
        <f ca="1">OFFSET(INDEX(Composições!A:H,MATCH(B920,Composições!A:A,0),8),2,0)</f>
        <v>2.9164999999999996</v>
      </c>
      <c r="J920" s="284">
        <f ca="1">IF(ISNUMBER(I920),ROUND(F920*E920*I920,2),"")</f>
        <v>145.83000000000001</v>
      </c>
      <c r="K920" s="283">
        <f>BDI!$E$17</f>
        <v>0.18609999999999999</v>
      </c>
      <c r="L920" s="283"/>
      <c r="M920" s="283"/>
      <c r="N920" s="131">
        <f t="shared" ca="1" si="15"/>
        <v>3.46</v>
      </c>
      <c r="O920" s="340">
        <f ca="1">IF(ISNUMBER(I920),ROUND(F920*N920*E920,2),"")</f>
        <v>173</v>
      </c>
      <c r="P920" s="262"/>
      <c r="Q920" s="262"/>
      <c r="R920" s="262"/>
      <c r="S920" s="262"/>
      <c r="T920" s="262"/>
      <c r="U920" s="262"/>
      <c r="V920" s="262"/>
      <c r="W920" s="262"/>
      <c r="X920" s="262"/>
      <c r="Y920" s="262"/>
      <c r="Z920" s="262"/>
      <c r="AA920" s="262"/>
      <c r="AB920" s="262"/>
      <c r="AC920" s="262"/>
      <c r="AD920" s="262"/>
      <c r="AE920" s="262"/>
      <c r="AF920" s="262"/>
      <c r="AG920" s="262"/>
      <c r="AH920" s="262"/>
      <c r="AI920" s="262"/>
      <c r="AJ920" s="262"/>
      <c r="AK920" s="262"/>
      <c r="AL920" s="262"/>
      <c r="AM920" s="262"/>
      <c r="AN920" s="262"/>
      <c r="AO920" s="262"/>
      <c r="AP920" s="262"/>
      <c r="AQ920" s="262"/>
      <c r="AR920" s="262"/>
      <c r="AS920" s="262"/>
      <c r="AT920" s="262"/>
      <c r="AU920" s="262"/>
      <c r="AV920" s="262"/>
      <c r="AW920" s="262"/>
      <c r="AX920" s="262"/>
      <c r="AY920" s="262"/>
      <c r="AZ920" s="262"/>
      <c r="BA920" s="262"/>
      <c r="BB920" s="262"/>
      <c r="BC920" s="262"/>
      <c r="BD920" s="262"/>
      <c r="BE920" s="262"/>
      <c r="BF920" s="262"/>
      <c r="BG920" s="262"/>
      <c r="BH920" s="262"/>
      <c r="BI920" s="262"/>
      <c r="BJ920" s="262"/>
      <c r="BK920" s="262"/>
      <c r="BL920" s="262"/>
      <c r="BM920" s="262"/>
      <c r="BN920" s="262"/>
      <c r="BO920" s="262"/>
      <c r="BP920" s="262"/>
      <c r="BQ920" s="262"/>
      <c r="BR920" s="262"/>
      <c r="BS920" s="262"/>
      <c r="BT920" s="262"/>
      <c r="BU920" s="262"/>
      <c r="BV920" s="262"/>
      <c r="BW920" s="262"/>
      <c r="BX920" s="262"/>
      <c r="BY920" s="262"/>
      <c r="BZ920" s="262"/>
      <c r="CA920" s="262"/>
      <c r="CB920" s="262"/>
      <c r="CC920" s="262"/>
      <c r="CD920" s="262"/>
      <c r="CE920" s="262"/>
      <c r="CF920" s="262"/>
      <c r="CG920" s="262"/>
      <c r="CH920" s="262"/>
      <c r="CI920" s="262"/>
      <c r="CJ920" s="262"/>
      <c r="CK920" s="262"/>
      <c r="CL920" s="262"/>
      <c r="CM920" s="262"/>
      <c r="CN920" s="262"/>
      <c r="CO920" s="262"/>
      <c r="CP920" s="262"/>
      <c r="CQ920" s="262"/>
      <c r="CR920" s="262"/>
      <c r="CS920" s="262"/>
      <c r="CT920" s="262"/>
      <c r="CU920" s="262"/>
      <c r="CV920" s="262"/>
      <c r="CW920" s="262"/>
      <c r="CX920" s="262"/>
      <c r="CY920" s="262"/>
      <c r="CZ920" s="262"/>
      <c r="DA920" s="262"/>
      <c r="DB920" s="262"/>
      <c r="DC920" s="262"/>
      <c r="DD920" s="262"/>
      <c r="DE920" s="262"/>
      <c r="DF920" s="262"/>
      <c r="DG920" s="262"/>
      <c r="DH920" s="262"/>
      <c r="DI920" s="262"/>
      <c r="DJ920" s="262"/>
      <c r="DK920" s="262"/>
      <c r="DL920" s="262"/>
      <c r="DM920" s="262"/>
      <c r="DN920" s="262"/>
      <c r="DO920" s="262"/>
      <c r="DP920" s="262"/>
      <c r="DQ920" s="262"/>
      <c r="DR920" s="262"/>
      <c r="DS920" s="262"/>
      <c r="DT920" s="262"/>
      <c r="DU920" s="262"/>
      <c r="DV920" s="262"/>
      <c r="DW920" s="262"/>
      <c r="DX920" s="262"/>
      <c r="DY920" s="262"/>
      <c r="DZ920" s="262"/>
      <c r="EA920" s="262"/>
      <c r="EB920" s="262"/>
      <c r="EC920" s="262"/>
      <c r="ED920" s="262"/>
      <c r="EE920" s="262"/>
      <c r="EF920" s="262"/>
      <c r="EG920" s="262"/>
      <c r="EH920" s="262"/>
      <c r="EI920" s="262"/>
      <c r="EJ920" s="262"/>
      <c r="EK920" s="262"/>
      <c r="EL920" s="262"/>
      <c r="EM920" s="262"/>
      <c r="EN920" s="262"/>
      <c r="EO920" s="262"/>
      <c r="EP920" s="262"/>
      <c r="EQ920" s="262"/>
      <c r="ER920" s="262"/>
      <c r="ES920" s="262"/>
      <c r="ET920" s="262"/>
      <c r="EU920" s="262"/>
      <c r="EV920" s="262"/>
      <c r="EW920" s="262"/>
      <c r="EX920" s="262"/>
      <c r="EY920" s="262"/>
      <c r="EZ920" s="262"/>
      <c r="FA920" s="262"/>
      <c r="FB920" s="262"/>
      <c r="FC920" s="262"/>
      <c r="FD920" s="262"/>
      <c r="FE920" s="262"/>
      <c r="FF920" s="262"/>
      <c r="FG920" s="262"/>
      <c r="FH920" s="262"/>
      <c r="FI920" s="262"/>
      <c r="FJ920" s="262"/>
      <c r="FK920" s="262"/>
      <c r="FL920" s="262"/>
      <c r="FM920" s="262"/>
      <c r="FN920" s="262"/>
      <c r="FO920" s="262"/>
      <c r="FP920" s="262"/>
      <c r="FQ920" s="262"/>
      <c r="FR920" s="262"/>
      <c r="FS920" s="262"/>
      <c r="FT920" s="262"/>
      <c r="FU920" s="262"/>
      <c r="FV920" s="262"/>
      <c r="FW920" s="262"/>
      <c r="FX920" s="262"/>
      <c r="FY920" s="262"/>
      <c r="FZ920" s="262"/>
      <c r="GA920" s="262"/>
      <c r="GB920" s="262"/>
      <c r="GC920" s="262"/>
      <c r="GD920" s="262"/>
    </row>
    <row r="921" spans="1:186" s="279" customFormat="1" x14ac:dyDescent="0.2">
      <c r="A921" s="339" t="s">
        <v>12816</v>
      </c>
      <c r="B921" s="280" t="s">
        <v>5788</v>
      </c>
      <c r="C921" s="281" t="s">
        <v>5789</v>
      </c>
      <c r="D921" s="130" t="s">
        <v>18</v>
      </c>
      <c r="E921" s="130">
        <v>250.00000000000003</v>
      </c>
      <c r="F921" s="130">
        <v>0.2</v>
      </c>
      <c r="G921" s="282"/>
      <c r="H921" s="283"/>
      <c r="I921" s="358">
        <v>9.85</v>
      </c>
      <c r="J921" s="284">
        <f>IF(ISNUMBER(I921),ROUND(F921*E921*I921,2),"")</f>
        <v>492.5</v>
      </c>
      <c r="K921" s="283">
        <f>BDI!$E$17</f>
        <v>0.18609999999999999</v>
      </c>
      <c r="L921" s="283"/>
      <c r="M921" s="283"/>
      <c r="N921" s="131">
        <f t="shared" si="15"/>
        <v>11.68</v>
      </c>
      <c r="O921" s="340">
        <f>IF(ISNUMBER(I921),ROUND(F921*N921*E921,2),"")</f>
        <v>584</v>
      </c>
      <c r="P921" s="262"/>
      <c r="Q921" s="262"/>
      <c r="R921" s="262"/>
      <c r="S921" s="262"/>
      <c r="T921" s="262"/>
      <c r="U921" s="262"/>
      <c r="V921" s="262"/>
      <c r="W921" s="262"/>
      <c r="X921" s="262"/>
      <c r="Y921" s="262"/>
      <c r="Z921" s="262"/>
      <c r="AA921" s="262"/>
      <c r="AB921" s="262"/>
      <c r="AC921" s="262"/>
      <c r="AD921" s="262"/>
      <c r="AE921" s="262"/>
      <c r="AF921" s="262"/>
      <c r="AG921" s="262"/>
      <c r="AH921" s="262"/>
      <c r="AI921" s="262"/>
      <c r="AJ921" s="262"/>
      <c r="AK921" s="262"/>
      <c r="AL921" s="262"/>
      <c r="AM921" s="262"/>
      <c r="AN921" s="262"/>
      <c r="AO921" s="262"/>
      <c r="AP921" s="262"/>
      <c r="AQ921" s="262"/>
      <c r="AR921" s="262"/>
      <c r="AS921" s="262"/>
      <c r="AT921" s="262"/>
      <c r="AU921" s="262"/>
      <c r="AV921" s="262"/>
      <c r="AW921" s="262"/>
      <c r="AX921" s="262"/>
      <c r="AY921" s="262"/>
      <c r="AZ921" s="262"/>
      <c r="BA921" s="262"/>
      <c r="BB921" s="262"/>
      <c r="BC921" s="262"/>
      <c r="BD921" s="262"/>
      <c r="BE921" s="262"/>
      <c r="BF921" s="262"/>
      <c r="BG921" s="262"/>
      <c r="BH921" s="262"/>
      <c r="BI921" s="262"/>
      <c r="BJ921" s="262"/>
      <c r="BK921" s="262"/>
      <c r="BL921" s="262"/>
      <c r="BM921" s="262"/>
      <c r="BN921" s="262"/>
      <c r="BO921" s="262"/>
      <c r="BP921" s="262"/>
      <c r="BQ921" s="262"/>
      <c r="BR921" s="262"/>
      <c r="BS921" s="262"/>
      <c r="BT921" s="262"/>
      <c r="BU921" s="262"/>
      <c r="BV921" s="262"/>
      <c r="BW921" s="262"/>
      <c r="BX921" s="262"/>
      <c r="BY921" s="262"/>
      <c r="BZ921" s="262"/>
      <c r="CA921" s="262"/>
      <c r="CB921" s="262"/>
      <c r="CC921" s="262"/>
      <c r="CD921" s="262"/>
      <c r="CE921" s="262"/>
      <c r="CF921" s="262"/>
      <c r="CG921" s="262"/>
      <c r="CH921" s="262"/>
      <c r="CI921" s="262"/>
      <c r="CJ921" s="262"/>
      <c r="CK921" s="262"/>
      <c r="CL921" s="262"/>
      <c r="CM921" s="262"/>
      <c r="CN921" s="262"/>
      <c r="CO921" s="262"/>
      <c r="CP921" s="262"/>
      <c r="CQ921" s="262"/>
      <c r="CR921" s="262"/>
      <c r="CS921" s="262"/>
      <c r="CT921" s="262"/>
      <c r="CU921" s="262"/>
      <c r="CV921" s="262"/>
      <c r="CW921" s="262"/>
      <c r="CX921" s="262"/>
      <c r="CY921" s="262"/>
      <c r="CZ921" s="262"/>
      <c r="DA921" s="262"/>
      <c r="DB921" s="262"/>
      <c r="DC921" s="262"/>
      <c r="DD921" s="262"/>
      <c r="DE921" s="262"/>
      <c r="DF921" s="262"/>
      <c r="DG921" s="262"/>
      <c r="DH921" s="262"/>
      <c r="DI921" s="262"/>
      <c r="DJ921" s="262"/>
      <c r="DK921" s="262"/>
      <c r="DL921" s="262"/>
      <c r="DM921" s="262"/>
      <c r="DN921" s="262"/>
      <c r="DO921" s="262"/>
      <c r="DP921" s="262"/>
      <c r="DQ921" s="262"/>
      <c r="DR921" s="262"/>
      <c r="DS921" s="262"/>
      <c r="DT921" s="262"/>
      <c r="DU921" s="262"/>
      <c r="DV921" s="262"/>
      <c r="DW921" s="262"/>
      <c r="DX921" s="262"/>
      <c r="DY921" s="262"/>
      <c r="DZ921" s="262"/>
      <c r="EA921" s="262"/>
      <c r="EB921" s="262"/>
      <c r="EC921" s="262"/>
      <c r="ED921" s="262"/>
      <c r="EE921" s="262"/>
      <c r="EF921" s="262"/>
      <c r="EG921" s="262"/>
      <c r="EH921" s="262"/>
      <c r="EI921" s="262"/>
      <c r="EJ921" s="262"/>
      <c r="EK921" s="262"/>
      <c r="EL921" s="262"/>
      <c r="EM921" s="262"/>
      <c r="EN921" s="262"/>
      <c r="EO921" s="262"/>
      <c r="EP921" s="262"/>
      <c r="EQ921" s="262"/>
      <c r="ER921" s="262"/>
      <c r="ES921" s="262"/>
      <c r="ET921" s="262"/>
      <c r="EU921" s="262"/>
      <c r="EV921" s="262"/>
      <c r="EW921" s="262"/>
      <c r="EX921" s="262"/>
      <c r="EY921" s="262"/>
      <c r="EZ921" s="262"/>
      <c r="FA921" s="262"/>
      <c r="FB921" s="262"/>
      <c r="FC921" s="262"/>
      <c r="FD921" s="262"/>
      <c r="FE921" s="262"/>
      <c r="FF921" s="262"/>
      <c r="FG921" s="262"/>
      <c r="FH921" s="262"/>
      <c r="FI921" s="262"/>
      <c r="FJ921" s="262"/>
      <c r="FK921" s="262"/>
      <c r="FL921" s="262"/>
      <c r="FM921" s="262"/>
      <c r="FN921" s="262"/>
      <c r="FO921" s="262"/>
      <c r="FP921" s="262"/>
      <c r="FQ921" s="262"/>
      <c r="FR921" s="262"/>
      <c r="FS921" s="262"/>
      <c r="FT921" s="262"/>
      <c r="FU921" s="262"/>
      <c r="FV921" s="262"/>
      <c r="FW921" s="262"/>
      <c r="FX921" s="262"/>
      <c r="FY921" s="262"/>
      <c r="FZ921" s="262"/>
      <c r="GA921" s="262"/>
      <c r="GB921" s="262"/>
      <c r="GC921" s="262"/>
      <c r="GD921" s="262"/>
    </row>
    <row r="922" spans="1:186" s="279" customFormat="1" x14ac:dyDescent="0.2">
      <c r="A922" s="339" t="s">
        <v>12817</v>
      </c>
      <c r="B922" s="280" t="s">
        <v>1408</v>
      </c>
      <c r="C922" s="281" t="s">
        <v>5790</v>
      </c>
      <c r="D922" s="130" t="s">
        <v>18</v>
      </c>
      <c r="E922" s="130">
        <v>250.00000000000003</v>
      </c>
      <c r="F922" s="130">
        <v>0.2</v>
      </c>
      <c r="G922" s="282"/>
      <c r="H922" s="283"/>
      <c r="I922" s="284">
        <f ca="1">OFFSET(INDEX(Composições!A:H,MATCH(B922,Composições!A:A,0),8),2,0)</f>
        <v>11.599500000000001</v>
      </c>
      <c r="J922" s="284">
        <f ca="1">IF(ISNUMBER(I922),ROUND(F922*E922*I922,2),"")</f>
        <v>579.98</v>
      </c>
      <c r="K922" s="283">
        <f>BDI!$E$17</f>
        <v>0.18609999999999999</v>
      </c>
      <c r="L922" s="283"/>
      <c r="M922" s="283"/>
      <c r="N922" s="131">
        <f t="shared" ca="1" si="15"/>
        <v>13.76</v>
      </c>
      <c r="O922" s="340">
        <f ca="1">IF(ISNUMBER(I922),ROUND(F922*N922*E922,2),"")</f>
        <v>688</v>
      </c>
      <c r="P922" s="262"/>
      <c r="Q922" s="262"/>
      <c r="R922" s="262"/>
      <c r="S922" s="262"/>
      <c r="T922" s="262"/>
      <c r="U922" s="262"/>
      <c r="V922" s="262"/>
      <c r="W922" s="262"/>
      <c r="X922" s="262"/>
      <c r="Y922" s="262"/>
      <c r="Z922" s="262"/>
      <c r="AA922" s="262"/>
      <c r="AB922" s="262"/>
      <c r="AC922" s="262"/>
      <c r="AD922" s="262"/>
      <c r="AE922" s="262"/>
      <c r="AF922" s="262"/>
      <c r="AG922" s="262"/>
      <c r="AH922" s="262"/>
      <c r="AI922" s="262"/>
      <c r="AJ922" s="262"/>
      <c r="AK922" s="262"/>
      <c r="AL922" s="262"/>
      <c r="AM922" s="262"/>
      <c r="AN922" s="262"/>
      <c r="AO922" s="262"/>
      <c r="AP922" s="262"/>
      <c r="AQ922" s="262"/>
      <c r="AR922" s="262"/>
      <c r="AS922" s="262"/>
      <c r="AT922" s="262"/>
      <c r="AU922" s="262"/>
      <c r="AV922" s="262"/>
      <c r="AW922" s="262"/>
      <c r="AX922" s="262"/>
      <c r="AY922" s="262"/>
      <c r="AZ922" s="262"/>
      <c r="BA922" s="262"/>
      <c r="BB922" s="262"/>
      <c r="BC922" s="262"/>
      <c r="BD922" s="262"/>
      <c r="BE922" s="262"/>
      <c r="BF922" s="262"/>
      <c r="BG922" s="262"/>
      <c r="BH922" s="262"/>
      <c r="BI922" s="262"/>
      <c r="BJ922" s="262"/>
      <c r="BK922" s="262"/>
      <c r="BL922" s="262"/>
      <c r="BM922" s="262"/>
      <c r="BN922" s="262"/>
      <c r="BO922" s="262"/>
      <c r="BP922" s="262"/>
      <c r="BQ922" s="262"/>
      <c r="BR922" s="262"/>
      <c r="BS922" s="262"/>
      <c r="BT922" s="262"/>
      <c r="BU922" s="262"/>
      <c r="BV922" s="262"/>
      <c r="BW922" s="262"/>
      <c r="BX922" s="262"/>
      <c r="BY922" s="262"/>
      <c r="BZ922" s="262"/>
      <c r="CA922" s="262"/>
      <c r="CB922" s="262"/>
      <c r="CC922" s="262"/>
      <c r="CD922" s="262"/>
      <c r="CE922" s="262"/>
      <c r="CF922" s="262"/>
      <c r="CG922" s="262"/>
      <c r="CH922" s="262"/>
      <c r="CI922" s="262"/>
      <c r="CJ922" s="262"/>
      <c r="CK922" s="262"/>
      <c r="CL922" s="262"/>
      <c r="CM922" s="262"/>
      <c r="CN922" s="262"/>
      <c r="CO922" s="262"/>
      <c r="CP922" s="262"/>
      <c r="CQ922" s="262"/>
      <c r="CR922" s="262"/>
      <c r="CS922" s="262"/>
      <c r="CT922" s="262"/>
      <c r="CU922" s="262"/>
      <c r="CV922" s="262"/>
      <c r="CW922" s="262"/>
      <c r="CX922" s="262"/>
      <c r="CY922" s="262"/>
      <c r="CZ922" s="262"/>
      <c r="DA922" s="262"/>
      <c r="DB922" s="262"/>
      <c r="DC922" s="262"/>
      <c r="DD922" s="262"/>
      <c r="DE922" s="262"/>
      <c r="DF922" s="262"/>
      <c r="DG922" s="262"/>
      <c r="DH922" s="262"/>
      <c r="DI922" s="262"/>
      <c r="DJ922" s="262"/>
      <c r="DK922" s="262"/>
      <c r="DL922" s="262"/>
      <c r="DM922" s="262"/>
      <c r="DN922" s="262"/>
      <c r="DO922" s="262"/>
      <c r="DP922" s="262"/>
      <c r="DQ922" s="262"/>
      <c r="DR922" s="262"/>
      <c r="DS922" s="262"/>
      <c r="DT922" s="262"/>
      <c r="DU922" s="262"/>
      <c r="DV922" s="262"/>
      <c r="DW922" s="262"/>
      <c r="DX922" s="262"/>
      <c r="DY922" s="262"/>
      <c r="DZ922" s="262"/>
      <c r="EA922" s="262"/>
      <c r="EB922" s="262"/>
      <c r="EC922" s="262"/>
      <c r="ED922" s="262"/>
      <c r="EE922" s="262"/>
      <c r="EF922" s="262"/>
      <c r="EG922" s="262"/>
      <c r="EH922" s="262"/>
      <c r="EI922" s="262"/>
      <c r="EJ922" s="262"/>
      <c r="EK922" s="262"/>
      <c r="EL922" s="262"/>
      <c r="EM922" s="262"/>
      <c r="EN922" s="262"/>
      <c r="EO922" s="262"/>
      <c r="EP922" s="262"/>
      <c r="EQ922" s="262"/>
      <c r="ER922" s="262"/>
      <c r="ES922" s="262"/>
      <c r="ET922" s="262"/>
      <c r="EU922" s="262"/>
      <c r="EV922" s="262"/>
      <c r="EW922" s="262"/>
      <c r="EX922" s="262"/>
      <c r="EY922" s="262"/>
      <c r="EZ922" s="262"/>
      <c r="FA922" s="262"/>
      <c r="FB922" s="262"/>
      <c r="FC922" s="262"/>
      <c r="FD922" s="262"/>
      <c r="FE922" s="262"/>
      <c r="FF922" s="262"/>
      <c r="FG922" s="262"/>
      <c r="FH922" s="262"/>
      <c r="FI922" s="262"/>
      <c r="FJ922" s="262"/>
      <c r="FK922" s="262"/>
      <c r="FL922" s="262"/>
      <c r="FM922" s="262"/>
      <c r="FN922" s="262"/>
      <c r="FO922" s="262"/>
      <c r="FP922" s="262"/>
      <c r="FQ922" s="262"/>
      <c r="FR922" s="262"/>
      <c r="FS922" s="262"/>
      <c r="FT922" s="262"/>
      <c r="FU922" s="262"/>
      <c r="FV922" s="262"/>
      <c r="FW922" s="262"/>
      <c r="FX922" s="262"/>
      <c r="FY922" s="262"/>
      <c r="FZ922" s="262"/>
      <c r="GA922" s="262"/>
      <c r="GB922" s="262"/>
      <c r="GC922" s="262"/>
      <c r="GD922" s="262"/>
    </row>
    <row r="923" spans="1:186" s="279" customFormat="1" x14ac:dyDescent="0.2">
      <c r="A923" s="339" t="s">
        <v>12818</v>
      </c>
      <c r="B923" s="280" t="s">
        <v>1409</v>
      </c>
      <c r="C923" s="281" t="s">
        <v>5791</v>
      </c>
      <c r="D923" s="130" t="s">
        <v>18</v>
      </c>
      <c r="E923" s="130">
        <v>1575</v>
      </c>
      <c r="F923" s="130">
        <v>0.2</v>
      </c>
      <c r="G923" s="282"/>
      <c r="H923" s="283"/>
      <c r="I923" s="284">
        <f ca="1">OFFSET(INDEX(Composições!A:H,MATCH(B923,Composições!A:A,0),8),2,0)</f>
        <v>7.6189999999999989</v>
      </c>
      <c r="J923" s="284">
        <f ca="1">IF(ISNUMBER(I923),ROUND(F923*E923*I923,2),"")</f>
        <v>2399.9899999999998</v>
      </c>
      <c r="K923" s="283">
        <f>BDI!$E$17</f>
        <v>0.18609999999999999</v>
      </c>
      <c r="L923" s="283"/>
      <c r="M923" s="283"/>
      <c r="N923" s="131">
        <f t="shared" ca="1" si="15"/>
        <v>9.0399999999999991</v>
      </c>
      <c r="O923" s="340">
        <f ca="1">IF(ISNUMBER(I923),ROUND(F923*N923*E923,2),"")</f>
        <v>2847.6</v>
      </c>
      <c r="P923" s="262"/>
      <c r="Q923" s="262"/>
      <c r="R923" s="262"/>
      <c r="S923" s="262"/>
      <c r="T923" s="262"/>
      <c r="U923" s="262"/>
      <c r="V923" s="262"/>
      <c r="W923" s="262"/>
      <c r="X923" s="262"/>
      <c r="Y923" s="262"/>
      <c r="Z923" s="262"/>
      <c r="AA923" s="262"/>
      <c r="AB923" s="262"/>
      <c r="AC923" s="262"/>
      <c r="AD923" s="262"/>
      <c r="AE923" s="262"/>
      <c r="AF923" s="262"/>
      <c r="AG923" s="262"/>
      <c r="AH923" s="262"/>
      <c r="AI923" s="262"/>
      <c r="AJ923" s="262"/>
      <c r="AK923" s="262"/>
      <c r="AL923" s="262"/>
      <c r="AM923" s="262"/>
      <c r="AN923" s="262"/>
      <c r="AO923" s="262"/>
      <c r="AP923" s="262"/>
      <c r="AQ923" s="262"/>
      <c r="AR923" s="262"/>
      <c r="AS923" s="262"/>
      <c r="AT923" s="262"/>
      <c r="AU923" s="262"/>
      <c r="AV923" s="262"/>
      <c r="AW923" s="262"/>
      <c r="AX923" s="262"/>
      <c r="AY923" s="262"/>
      <c r="AZ923" s="262"/>
      <c r="BA923" s="262"/>
      <c r="BB923" s="262"/>
      <c r="BC923" s="262"/>
      <c r="BD923" s="262"/>
      <c r="BE923" s="262"/>
      <c r="BF923" s="262"/>
      <c r="BG923" s="262"/>
      <c r="BH923" s="262"/>
      <c r="BI923" s="262"/>
      <c r="BJ923" s="262"/>
      <c r="BK923" s="262"/>
      <c r="BL923" s="262"/>
      <c r="BM923" s="262"/>
      <c r="BN923" s="262"/>
      <c r="BO923" s="262"/>
      <c r="BP923" s="262"/>
      <c r="BQ923" s="262"/>
      <c r="BR923" s="262"/>
      <c r="BS923" s="262"/>
      <c r="BT923" s="262"/>
      <c r="BU923" s="262"/>
      <c r="BV923" s="262"/>
      <c r="BW923" s="262"/>
      <c r="BX923" s="262"/>
      <c r="BY923" s="262"/>
      <c r="BZ923" s="262"/>
      <c r="CA923" s="262"/>
      <c r="CB923" s="262"/>
      <c r="CC923" s="262"/>
      <c r="CD923" s="262"/>
      <c r="CE923" s="262"/>
      <c r="CF923" s="262"/>
      <c r="CG923" s="262"/>
      <c r="CH923" s="262"/>
      <c r="CI923" s="262"/>
      <c r="CJ923" s="262"/>
      <c r="CK923" s="262"/>
      <c r="CL923" s="262"/>
      <c r="CM923" s="262"/>
      <c r="CN923" s="262"/>
      <c r="CO923" s="262"/>
      <c r="CP923" s="262"/>
      <c r="CQ923" s="262"/>
      <c r="CR923" s="262"/>
      <c r="CS923" s="262"/>
      <c r="CT923" s="262"/>
      <c r="CU923" s="262"/>
      <c r="CV923" s="262"/>
      <c r="CW923" s="262"/>
      <c r="CX923" s="262"/>
      <c r="CY923" s="262"/>
      <c r="CZ923" s="262"/>
      <c r="DA923" s="262"/>
      <c r="DB923" s="262"/>
      <c r="DC923" s="262"/>
      <c r="DD923" s="262"/>
      <c r="DE923" s="262"/>
      <c r="DF923" s="262"/>
      <c r="DG923" s="262"/>
      <c r="DH923" s="262"/>
      <c r="DI923" s="262"/>
      <c r="DJ923" s="262"/>
      <c r="DK923" s="262"/>
      <c r="DL923" s="262"/>
      <c r="DM923" s="262"/>
      <c r="DN923" s="262"/>
      <c r="DO923" s="262"/>
      <c r="DP923" s="262"/>
      <c r="DQ923" s="262"/>
      <c r="DR923" s="262"/>
      <c r="DS923" s="262"/>
      <c r="DT923" s="262"/>
      <c r="DU923" s="262"/>
      <c r="DV923" s="262"/>
      <c r="DW923" s="262"/>
      <c r="DX923" s="262"/>
      <c r="DY923" s="262"/>
      <c r="DZ923" s="262"/>
      <c r="EA923" s="262"/>
      <c r="EB923" s="262"/>
      <c r="EC923" s="262"/>
      <c r="ED923" s="262"/>
      <c r="EE923" s="262"/>
      <c r="EF923" s="262"/>
      <c r="EG923" s="262"/>
      <c r="EH923" s="262"/>
      <c r="EI923" s="262"/>
      <c r="EJ923" s="262"/>
      <c r="EK923" s="262"/>
      <c r="EL923" s="262"/>
      <c r="EM923" s="262"/>
      <c r="EN923" s="262"/>
      <c r="EO923" s="262"/>
      <c r="EP923" s="262"/>
      <c r="EQ923" s="262"/>
      <c r="ER923" s="262"/>
      <c r="ES923" s="262"/>
      <c r="ET923" s="262"/>
      <c r="EU923" s="262"/>
      <c r="EV923" s="262"/>
      <c r="EW923" s="262"/>
      <c r="EX923" s="262"/>
      <c r="EY923" s="262"/>
      <c r="EZ923" s="262"/>
      <c r="FA923" s="262"/>
      <c r="FB923" s="262"/>
      <c r="FC923" s="262"/>
      <c r="FD923" s="262"/>
      <c r="FE923" s="262"/>
      <c r="FF923" s="262"/>
      <c r="FG923" s="262"/>
      <c r="FH923" s="262"/>
      <c r="FI923" s="262"/>
      <c r="FJ923" s="262"/>
      <c r="FK923" s="262"/>
      <c r="FL923" s="262"/>
      <c r="FM923" s="262"/>
      <c r="FN923" s="262"/>
      <c r="FO923" s="262"/>
      <c r="FP923" s="262"/>
      <c r="FQ923" s="262"/>
      <c r="FR923" s="262"/>
      <c r="FS923" s="262"/>
      <c r="FT923" s="262"/>
      <c r="FU923" s="262"/>
      <c r="FV923" s="262"/>
      <c r="FW923" s="262"/>
      <c r="FX923" s="262"/>
      <c r="FY923" s="262"/>
      <c r="FZ923" s="262"/>
      <c r="GA923" s="262"/>
      <c r="GB923" s="262"/>
      <c r="GC923" s="262"/>
      <c r="GD923" s="262"/>
    </row>
    <row r="924" spans="1:186" s="279" customFormat="1" x14ac:dyDescent="0.2">
      <c r="A924" s="339" t="s">
        <v>12819</v>
      </c>
      <c r="B924" s="280" t="s">
        <v>1410</v>
      </c>
      <c r="C924" s="281" t="s">
        <v>5792</v>
      </c>
      <c r="D924" s="130" t="s">
        <v>18</v>
      </c>
      <c r="E924" s="130">
        <v>100</v>
      </c>
      <c r="F924" s="130">
        <v>0.2</v>
      </c>
      <c r="G924" s="282"/>
      <c r="H924" s="283"/>
      <c r="I924" s="284">
        <f ca="1">OFFSET(INDEX(Composições!A:H,MATCH(B924,Composições!A:A,0),8),2,0)</f>
        <v>21.279999999999998</v>
      </c>
      <c r="J924" s="284">
        <f ca="1">IF(ISNUMBER(I924),ROUND(F924*E924*I924,2),"")</f>
        <v>425.6</v>
      </c>
      <c r="K924" s="283">
        <f>BDI!$E$17</f>
        <v>0.18609999999999999</v>
      </c>
      <c r="L924" s="283"/>
      <c r="M924" s="283"/>
      <c r="N924" s="131">
        <f t="shared" ca="1" si="15"/>
        <v>25.24</v>
      </c>
      <c r="O924" s="340">
        <f ca="1">IF(ISNUMBER(I924),ROUND(F924*N924*E924,2),"")</f>
        <v>504.8</v>
      </c>
      <c r="P924" s="262"/>
      <c r="Q924" s="262"/>
      <c r="R924" s="262"/>
      <c r="S924" s="262"/>
      <c r="T924" s="262"/>
      <c r="U924" s="262"/>
      <c r="V924" s="262"/>
      <c r="W924" s="262"/>
      <c r="X924" s="262"/>
      <c r="Y924" s="262"/>
      <c r="Z924" s="262"/>
      <c r="AA924" s="262"/>
      <c r="AB924" s="262"/>
      <c r="AC924" s="262"/>
      <c r="AD924" s="262"/>
      <c r="AE924" s="262"/>
      <c r="AF924" s="262"/>
      <c r="AG924" s="262"/>
      <c r="AH924" s="262"/>
      <c r="AI924" s="262"/>
      <c r="AJ924" s="262"/>
      <c r="AK924" s="262"/>
      <c r="AL924" s="262"/>
      <c r="AM924" s="262"/>
      <c r="AN924" s="262"/>
      <c r="AO924" s="262"/>
      <c r="AP924" s="262"/>
      <c r="AQ924" s="262"/>
      <c r="AR924" s="262"/>
      <c r="AS924" s="262"/>
      <c r="AT924" s="262"/>
      <c r="AU924" s="262"/>
      <c r="AV924" s="262"/>
      <c r="AW924" s="262"/>
      <c r="AX924" s="262"/>
      <c r="AY924" s="262"/>
      <c r="AZ924" s="262"/>
      <c r="BA924" s="262"/>
      <c r="BB924" s="262"/>
      <c r="BC924" s="262"/>
      <c r="BD924" s="262"/>
      <c r="BE924" s="262"/>
      <c r="BF924" s="262"/>
      <c r="BG924" s="262"/>
      <c r="BH924" s="262"/>
      <c r="BI924" s="262"/>
      <c r="BJ924" s="262"/>
      <c r="BK924" s="262"/>
      <c r="BL924" s="262"/>
      <c r="BM924" s="262"/>
      <c r="BN924" s="262"/>
      <c r="BO924" s="262"/>
      <c r="BP924" s="262"/>
      <c r="BQ924" s="262"/>
      <c r="BR924" s="262"/>
      <c r="BS924" s="262"/>
      <c r="BT924" s="262"/>
      <c r="BU924" s="262"/>
      <c r="BV924" s="262"/>
      <c r="BW924" s="262"/>
      <c r="BX924" s="262"/>
      <c r="BY924" s="262"/>
      <c r="BZ924" s="262"/>
      <c r="CA924" s="262"/>
      <c r="CB924" s="262"/>
      <c r="CC924" s="262"/>
      <c r="CD924" s="262"/>
      <c r="CE924" s="262"/>
      <c r="CF924" s="262"/>
      <c r="CG924" s="262"/>
      <c r="CH924" s="262"/>
      <c r="CI924" s="262"/>
      <c r="CJ924" s="262"/>
      <c r="CK924" s="262"/>
      <c r="CL924" s="262"/>
      <c r="CM924" s="262"/>
      <c r="CN924" s="262"/>
      <c r="CO924" s="262"/>
      <c r="CP924" s="262"/>
      <c r="CQ924" s="262"/>
      <c r="CR924" s="262"/>
      <c r="CS924" s="262"/>
      <c r="CT924" s="262"/>
      <c r="CU924" s="262"/>
      <c r="CV924" s="262"/>
      <c r="CW924" s="262"/>
      <c r="CX924" s="262"/>
      <c r="CY924" s="262"/>
      <c r="CZ924" s="262"/>
      <c r="DA924" s="262"/>
      <c r="DB924" s="262"/>
      <c r="DC924" s="262"/>
      <c r="DD924" s="262"/>
      <c r="DE924" s="262"/>
      <c r="DF924" s="262"/>
      <c r="DG924" s="262"/>
      <c r="DH924" s="262"/>
      <c r="DI924" s="262"/>
      <c r="DJ924" s="262"/>
      <c r="DK924" s="262"/>
      <c r="DL924" s="262"/>
      <c r="DM924" s="262"/>
      <c r="DN924" s="262"/>
      <c r="DO924" s="262"/>
      <c r="DP924" s="262"/>
      <c r="DQ924" s="262"/>
      <c r="DR924" s="262"/>
      <c r="DS924" s="262"/>
      <c r="DT924" s="262"/>
      <c r="DU924" s="262"/>
      <c r="DV924" s="262"/>
      <c r="DW924" s="262"/>
      <c r="DX924" s="262"/>
      <c r="DY924" s="262"/>
      <c r="DZ924" s="262"/>
      <c r="EA924" s="262"/>
      <c r="EB924" s="262"/>
      <c r="EC924" s="262"/>
      <c r="ED924" s="262"/>
      <c r="EE924" s="262"/>
      <c r="EF924" s="262"/>
      <c r="EG924" s="262"/>
      <c r="EH924" s="262"/>
      <c r="EI924" s="262"/>
      <c r="EJ924" s="262"/>
      <c r="EK924" s="262"/>
      <c r="EL924" s="262"/>
      <c r="EM924" s="262"/>
      <c r="EN924" s="262"/>
      <c r="EO924" s="262"/>
      <c r="EP924" s="262"/>
      <c r="EQ924" s="262"/>
      <c r="ER924" s="262"/>
      <c r="ES924" s="262"/>
      <c r="ET924" s="262"/>
      <c r="EU924" s="262"/>
      <c r="EV924" s="262"/>
      <c r="EW924" s="262"/>
      <c r="EX924" s="262"/>
      <c r="EY924" s="262"/>
      <c r="EZ924" s="262"/>
      <c r="FA924" s="262"/>
      <c r="FB924" s="262"/>
      <c r="FC924" s="262"/>
      <c r="FD924" s="262"/>
      <c r="FE924" s="262"/>
      <c r="FF924" s="262"/>
      <c r="FG924" s="262"/>
      <c r="FH924" s="262"/>
      <c r="FI924" s="262"/>
      <c r="FJ924" s="262"/>
      <c r="FK924" s="262"/>
      <c r="FL924" s="262"/>
      <c r="FM924" s="262"/>
      <c r="FN924" s="262"/>
      <c r="FO924" s="262"/>
      <c r="FP924" s="262"/>
      <c r="FQ924" s="262"/>
      <c r="FR924" s="262"/>
      <c r="FS924" s="262"/>
      <c r="FT924" s="262"/>
      <c r="FU924" s="262"/>
      <c r="FV924" s="262"/>
      <c r="FW924" s="262"/>
      <c r="FX924" s="262"/>
      <c r="FY924" s="262"/>
      <c r="FZ924" s="262"/>
      <c r="GA924" s="262"/>
      <c r="GB924" s="262"/>
      <c r="GC924" s="262"/>
      <c r="GD924" s="262"/>
    </row>
    <row r="925" spans="1:186" s="279" customFormat="1" x14ac:dyDescent="0.2">
      <c r="A925" s="339" t="s">
        <v>12820</v>
      </c>
      <c r="B925" s="280" t="s">
        <v>1411</v>
      </c>
      <c r="C925" s="281" t="s">
        <v>5793</v>
      </c>
      <c r="D925" s="130" t="s">
        <v>18</v>
      </c>
      <c r="E925" s="130">
        <v>250.00000000000003</v>
      </c>
      <c r="F925" s="130">
        <v>0.2</v>
      </c>
      <c r="G925" s="282"/>
      <c r="H925" s="283"/>
      <c r="I925" s="284">
        <f ca="1">OFFSET(INDEX(Composições!A:H,MATCH(B925,Composições!A:A,0),8),2,0)</f>
        <v>4.218</v>
      </c>
      <c r="J925" s="284">
        <f ca="1">IF(ISNUMBER(I925),ROUND(F925*E925*I925,2),"")</f>
        <v>210.9</v>
      </c>
      <c r="K925" s="283">
        <f>BDI!$E$17</f>
        <v>0.18609999999999999</v>
      </c>
      <c r="L925" s="283"/>
      <c r="M925" s="283"/>
      <c r="N925" s="131">
        <f t="shared" ca="1" si="15"/>
        <v>5</v>
      </c>
      <c r="O925" s="340">
        <f ca="1">IF(ISNUMBER(I925),ROUND(F925*N925*E925,2),"")</f>
        <v>250</v>
      </c>
      <c r="P925" s="262"/>
      <c r="Q925" s="262"/>
      <c r="R925" s="262"/>
      <c r="S925" s="262"/>
      <c r="T925" s="262"/>
      <c r="U925" s="262"/>
      <c r="V925" s="262"/>
      <c r="W925" s="262"/>
      <c r="X925" s="262"/>
      <c r="Y925" s="262"/>
      <c r="Z925" s="262"/>
      <c r="AA925" s="262"/>
      <c r="AB925" s="262"/>
      <c r="AC925" s="262"/>
      <c r="AD925" s="262"/>
      <c r="AE925" s="262"/>
      <c r="AF925" s="262"/>
      <c r="AG925" s="262"/>
      <c r="AH925" s="262"/>
      <c r="AI925" s="262"/>
      <c r="AJ925" s="262"/>
      <c r="AK925" s="262"/>
      <c r="AL925" s="262"/>
      <c r="AM925" s="262"/>
      <c r="AN925" s="262"/>
      <c r="AO925" s="262"/>
      <c r="AP925" s="262"/>
      <c r="AQ925" s="262"/>
      <c r="AR925" s="262"/>
      <c r="AS925" s="262"/>
      <c r="AT925" s="262"/>
      <c r="AU925" s="262"/>
      <c r="AV925" s="262"/>
      <c r="AW925" s="262"/>
      <c r="AX925" s="262"/>
      <c r="AY925" s="262"/>
      <c r="AZ925" s="262"/>
      <c r="BA925" s="262"/>
      <c r="BB925" s="262"/>
      <c r="BC925" s="262"/>
      <c r="BD925" s="262"/>
      <c r="BE925" s="262"/>
      <c r="BF925" s="262"/>
      <c r="BG925" s="262"/>
      <c r="BH925" s="262"/>
      <c r="BI925" s="262"/>
      <c r="BJ925" s="262"/>
      <c r="BK925" s="262"/>
      <c r="BL925" s="262"/>
      <c r="BM925" s="262"/>
      <c r="BN925" s="262"/>
      <c r="BO925" s="262"/>
      <c r="BP925" s="262"/>
      <c r="BQ925" s="262"/>
      <c r="BR925" s="262"/>
      <c r="BS925" s="262"/>
      <c r="BT925" s="262"/>
      <c r="BU925" s="262"/>
      <c r="BV925" s="262"/>
      <c r="BW925" s="262"/>
      <c r="BX925" s="262"/>
      <c r="BY925" s="262"/>
      <c r="BZ925" s="262"/>
      <c r="CA925" s="262"/>
      <c r="CB925" s="262"/>
      <c r="CC925" s="262"/>
      <c r="CD925" s="262"/>
      <c r="CE925" s="262"/>
      <c r="CF925" s="262"/>
      <c r="CG925" s="262"/>
      <c r="CH925" s="262"/>
      <c r="CI925" s="262"/>
      <c r="CJ925" s="262"/>
      <c r="CK925" s="262"/>
      <c r="CL925" s="262"/>
      <c r="CM925" s="262"/>
      <c r="CN925" s="262"/>
      <c r="CO925" s="262"/>
      <c r="CP925" s="262"/>
      <c r="CQ925" s="262"/>
      <c r="CR925" s="262"/>
      <c r="CS925" s="262"/>
      <c r="CT925" s="262"/>
      <c r="CU925" s="262"/>
      <c r="CV925" s="262"/>
      <c r="CW925" s="262"/>
      <c r="CX925" s="262"/>
      <c r="CY925" s="262"/>
      <c r="CZ925" s="262"/>
      <c r="DA925" s="262"/>
      <c r="DB925" s="262"/>
      <c r="DC925" s="262"/>
      <c r="DD925" s="262"/>
      <c r="DE925" s="262"/>
      <c r="DF925" s="262"/>
      <c r="DG925" s="262"/>
      <c r="DH925" s="262"/>
      <c r="DI925" s="262"/>
      <c r="DJ925" s="262"/>
      <c r="DK925" s="262"/>
      <c r="DL925" s="262"/>
      <c r="DM925" s="262"/>
      <c r="DN925" s="262"/>
      <c r="DO925" s="262"/>
      <c r="DP925" s="262"/>
      <c r="DQ925" s="262"/>
      <c r="DR925" s="262"/>
      <c r="DS925" s="262"/>
      <c r="DT925" s="262"/>
      <c r="DU925" s="262"/>
      <c r="DV925" s="262"/>
      <c r="DW925" s="262"/>
      <c r="DX925" s="262"/>
      <c r="DY925" s="262"/>
      <c r="DZ925" s="262"/>
      <c r="EA925" s="262"/>
      <c r="EB925" s="262"/>
      <c r="EC925" s="262"/>
      <c r="ED925" s="262"/>
      <c r="EE925" s="262"/>
      <c r="EF925" s="262"/>
      <c r="EG925" s="262"/>
      <c r="EH925" s="262"/>
      <c r="EI925" s="262"/>
      <c r="EJ925" s="262"/>
      <c r="EK925" s="262"/>
      <c r="EL925" s="262"/>
      <c r="EM925" s="262"/>
      <c r="EN925" s="262"/>
      <c r="EO925" s="262"/>
      <c r="EP925" s="262"/>
      <c r="EQ925" s="262"/>
      <c r="ER925" s="262"/>
      <c r="ES925" s="262"/>
      <c r="ET925" s="262"/>
      <c r="EU925" s="262"/>
      <c r="EV925" s="262"/>
      <c r="EW925" s="262"/>
      <c r="EX925" s="262"/>
      <c r="EY925" s="262"/>
      <c r="EZ925" s="262"/>
      <c r="FA925" s="262"/>
      <c r="FB925" s="262"/>
      <c r="FC925" s="262"/>
      <c r="FD925" s="262"/>
      <c r="FE925" s="262"/>
      <c r="FF925" s="262"/>
      <c r="FG925" s="262"/>
      <c r="FH925" s="262"/>
      <c r="FI925" s="262"/>
      <c r="FJ925" s="262"/>
      <c r="FK925" s="262"/>
      <c r="FL925" s="262"/>
      <c r="FM925" s="262"/>
      <c r="FN925" s="262"/>
      <c r="FO925" s="262"/>
      <c r="FP925" s="262"/>
      <c r="FQ925" s="262"/>
      <c r="FR925" s="262"/>
      <c r="FS925" s="262"/>
      <c r="FT925" s="262"/>
      <c r="FU925" s="262"/>
      <c r="FV925" s="262"/>
      <c r="FW925" s="262"/>
      <c r="FX925" s="262"/>
      <c r="FY925" s="262"/>
      <c r="FZ925" s="262"/>
      <c r="GA925" s="262"/>
      <c r="GB925" s="262"/>
      <c r="GC925" s="262"/>
      <c r="GD925" s="262"/>
    </row>
    <row r="926" spans="1:186" s="279" customFormat="1" x14ac:dyDescent="0.2">
      <c r="A926" s="339" t="s">
        <v>12821</v>
      </c>
      <c r="B926" s="280" t="s">
        <v>5794</v>
      </c>
      <c r="C926" s="281" t="s">
        <v>5795</v>
      </c>
      <c r="D926" s="130" t="s">
        <v>18</v>
      </c>
      <c r="E926" s="130">
        <v>250.00000000000003</v>
      </c>
      <c r="F926" s="130">
        <v>0.2</v>
      </c>
      <c r="G926" s="282"/>
      <c r="H926" s="283"/>
      <c r="I926" s="358">
        <v>11.6</v>
      </c>
      <c r="J926" s="284">
        <f>IF(ISNUMBER(I926),ROUND(F926*E926*I926,2),"")</f>
        <v>580</v>
      </c>
      <c r="K926" s="283">
        <f>BDI!$E$17</f>
        <v>0.18609999999999999</v>
      </c>
      <c r="L926" s="283"/>
      <c r="M926" s="283"/>
      <c r="N926" s="131">
        <f t="shared" si="15"/>
        <v>13.76</v>
      </c>
      <c r="O926" s="340">
        <f>IF(ISNUMBER(I926),ROUND(F926*N926*E926,2),"")</f>
        <v>688</v>
      </c>
      <c r="P926" s="262"/>
      <c r="Q926" s="262"/>
      <c r="R926" s="262"/>
      <c r="S926" s="262"/>
      <c r="T926" s="262"/>
      <c r="U926" s="262"/>
      <c r="V926" s="262"/>
      <c r="W926" s="262"/>
      <c r="X926" s="262"/>
      <c r="Y926" s="262"/>
      <c r="Z926" s="262"/>
      <c r="AA926" s="262"/>
      <c r="AB926" s="262"/>
      <c r="AC926" s="262"/>
      <c r="AD926" s="262"/>
      <c r="AE926" s="262"/>
      <c r="AF926" s="262"/>
      <c r="AG926" s="262"/>
      <c r="AH926" s="262"/>
      <c r="AI926" s="262"/>
      <c r="AJ926" s="262"/>
      <c r="AK926" s="262"/>
      <c r="AL926" s="262"/>
      <c r="AM926" s="262"/>
      <c r="AN926" s="262"/>
      <c r="AO926" s="262"/>
      <c r="AP926" s="262"/>
      <c r="AQ926" s="262"/>
      <c r="AR926" s="262"/>
      <c r="AS926" s="262"/>
      <c r="AT926" s="262"/>
      <c r="AU926" s="262"/>
      <c r="AV926" s="262"/>
      <c r="AW926" s="262"/>
      <c r="AX926" s="262"/>
      <c r="AY926" s="262"/>
      <c r="AZ926" s="262"/>
      <c r="BA926" s="262"/>
      <c r="BB926" s="262"/>
      <c r="BC926" s="262"/>
      <c r="BD926" s="262"/>
      <c r="BE926" s="262"/>
      <c r="BF926" s="262"/>
      <c r="BG926" s="262"/>
      <c r="BH926" s="262"/>
      <c r="BI926" s="262"/>
      <c r="BJ926" s="262"/>
      <c r="BK926" s="262"/>
      <c r="BL926" s="262"/>
      <c r="BM926" s="262"/>
      <c r="BN926" s="262"/>
      <c r="BO926" s="262"/>
      <c r="BP926" s="262"/>
      <c r="BQ926" s="262"/>
      <c r="BR926" s="262"/>
      <c r="BS926" s="262"/>
      <c r="BT926" s="262"/>
      <c r="BU926" s="262"/>
      <c r="BV926" s="262"/>
      <c r="BW926" s="262"/>
      <c r="BX926" s="262"/>
      <c r="BY926" s="262"/>
      <c r="BZ926" s="262"/>
      <c r="CA926" s="262"/>
      <c r="CB926" s="262"/>
      <c r="CC926" s="262"/>
      <c r="CD926" s="262"/>
      <c r="CE926" s="262"/>
      <c r="CF926" s="262"/>
      <c r="CG926" s="262"/>
      <c r="CH926" s="262"/>
      <c r="CI926" s="262"/>
      <c r="CJ926" s="262"/>
      <c r="CK926" s="262"/>
      <c r="CL926" s="262"/>
      <c r="CM926" s="262"/>
      <c r="CN926" s="262"/>
      <c r="CO926" s="262"/>
      <c r="CP926" s="262"/>
      <c r="CQ926" s="262"/>
      <c r="CR926" s="262"/>
      <c r="CS926" s="262"/>
      <c r="CT926" s="262"/>
      <c r="CU926" s="262"/>
      <c r="CV926" s="262"/>
      <c r="CW926" s="262"/>
      <c r="CX926" s="262"/>
      <c r="CY926" s="262"/>
      <c r="CZ926" s="262"/>
      <c r="DA926" s="262"/>
      <c r="DB926" s="262"/>
      <c r="DC926" s="262"/>
      <c r="DD926" s="262"/>
      <c r="DE926" s="262"/>
      <c r="DF926" s="262"/>
      <c r="DG926" s="262"/>
      <c r="DH926" s="262"/>
      <c r="DI926" s="262"/>
      <c r="DJ926" s="262"/>
      <c r="DK926" s="262"/>
      <c r="DL926" s="262"/>
      <c r="DM926" s="262"/>
      <c r="DN926" s="262"/>
      <c r="DO926" s="262"/>
      <c r="DP926" s="262"/>
      <c r="DQ926" s="262"/>
      <c r="DR926" s="262"/>
      <c r="DS926" s="262"/>
      <c r="DT926" s="262"/>
      <c r="DU926" s="262"/>
      <c r="DV926" s="262"/>
      <c r="DW926" s="262"/>
      <c r="DX926" s="262"/>
      <c r="DY926" s="262"/>
      <c r="DZ926" s="262"/>
      <c r="EA926" s="262"/>
      <c r="EB926" s="262"/>
      <c r="EC926" s="262"/>
      <c r="ED926" s="262"/>
      <c r="EE926" s="262"/>
      <c r="EF926" s="262"/>
      <c r="EG926" s="262"/>
      <c r="EH926" s="262"/>
      <c r="EI926" s="262"/>
      <c r="EJ926" s="262"/>
      <c r="EK926" s="262"/>
      <c r="EL926" s="262"/>
      <c r="EM926" s="262"/>
      <c r="EN926" s="262"/>
      <c r="EO926" s="262"/>
      <c r="EP926" s="262"/>
      <c r="EQ926" s="262"/>
      <c r="ER926" s="262"/>
      <c r="ES926" s="262"/>
      <c r="ET926" s="262"/>
      <c r="EU926" s="262"/>
      <c r="EV926" s="262"/>
      <c r="EW926" s="262"/>
      <c r="EX926" s="262"/>
      <c r="EY926" s="262"/>
      <c r="EZ926" s="262"/>
      <c r="FA926" s="262"/>
      <c r="FB926" s="262"/>
      <c r="FC926" s="262"/>
      <c r="FD926" s="262"/>
      <c r="FE926" s="262"/>
      <c r="FF926" s="262"/>
      <c r="FG926" s="262"/>
      <c r="FH926" s="262"/>
      <c r="FI926" s="262"/>
      <c r="FJ926" s="262"/>
      <c r="FK926" s="262"/>
      <c r="FL926" s="262"/>
      <c r="FM926" s="262"/>
      <c r="FN926" s="262"/>
      <c r="FO926" s="262"/>
      <c r="FP926" s="262"/>
      <c r="FQ926" s="262"/>
      <c r="FR926" s="262"/>
      <c r="FS926" s="262"/>
      <c r="FT926" s="262"/>
      <c r="FU926" s="262"/>
      <c r="FV926" s="262"/>
      <c r="FW926" s="262"/>
      <c r="FX926" s="262"/>
      <c r="FY926" s="262"/>
      <c r="FZ926" s="262"/>
      <c r="GA926" s="262"/>
      <c r="GB926" s="262"/>
      <c r="GC926" s="262"/>
      <c r="GD926" s="262"/>
    </row>
    <row r="927" spans="1:186" s="279" customFormat="1" x14ac:dyDescent="0.2">
      <c r="A927" s="339" t="s">
        <v>12822</v>
      </c>
      <c r="B927" s="280" t="s">
        <v>1412</v>
      </c>
      <c r="C927" s="281" t="s">
        <v>5796</v>
      </c>
      <c r="D927" s="130" t="s">
        <v>18</v>
      </c>
      <c r="E927" s="130">
        <v>250.00000000000003</v>
      </c>
      <c r="F927" s="130">
        <v>0.2</v>
      </c>
      <c r="G927" s="282"/>
      <c r="H927" s="283"/>
      <c r="I927" s="284">
        <f ca="1">OFFSET(INDEX(Composições!A:H,MATCH(B927,Composições!A:A,0),8),2,0)</f>
        <v>14.154999999999999</v>
      </c>
      <c r="J927" s="284">
        <f ca="1">IF(ISNUMBER(I927),ROUND(F927*E927*I927,2),"")</f>
        <v>707.75</v>
      </c>
      <c r="K927" s="283">
        <f>BDI!$E$17</f>
        <v>0.18609999999999999</v>
      </c>
      <c r="L927" s="283"/>
      <c r="M927" s="283"/>
      <c r="N927" s="131">
        <f t="shared" ca="1" si="15"/>
        <v>16.79</v>
      </c>
      <c r="O927" s="340">
        <f ca="1">IF(ISNUMBER(I927),ROUND(F927*N927*E927,2),"")</f>
        <v>839.5</v>
      </c>
      <c r="P927" s="262"/>
      <c r="Q927" s="262"/>
      <c r="R927" s="262"/>
      <c r="S927" s="262"/>
      <c r="T927" s="262"/>
      <c r="U927" s="262"/>
      <c r="V927" s="262"/>
      <c r="W927" s="262"/>
      <c r="X927" s="262"/>
      <c r="Y927" s="262"/>
      <c r="Z927" s="262"/>
      <c r="AA927" s="262"/>
      <c r="AB927" s="262"/>
      <c r="AC927" s="262"/>
      <c r="AD927" s="262"/>
      <c r="AE927" s="262"/>
      <c r="AF927" s="262"/>
      <c r="AG927" s="262"/>
      <c r="AH927" s="262"/>
      <c r="AI927" s="262"/>
      <c r="AJ927" s="262"/>
      <c r="AK927" s="262"/>
      <c r="AL927" s="262"/>
      <c r="AM927" s="262"/>
      <c r="AN927" s="262"/>
      <c r="AO927" s="262"/>
      <c r="AP927" s="262"/>
      <c r="AQ927" s="262"/>
      <c r="AR927" s="262"/>
      <c r="AS927" s="262"/>
      <c r="AT927" s="262"/>
      <c r="AU927" s="262"/>
      <c r="AV927" s="262"/>
      <c r="AW927" s="262"/>
      <c r="AX927" s="262"/>
      <c r="AY927" s="262"/>
      <c r="AZ927" s="262"/>
      <c r="BA927" s="262"/>
      <c r="BB927" s="262"/>
      <c r="BC927" s="262"/>
      <c r="BD927" s="262"/>
      <c r="BE927" s="262"/>
      <c r="BF927" s="262"/>
      <c r="BG927" s="262"/>
      <c r="BH927" s="262"/>
      <c r="BI927" s="262"/>
      <c r="BJ927" s="262"/>
      <c r="BK927" s="262"/>
      <c r="BL927" s="262"/>
      <c r="BM927" s="262"/>
      <c r="BN927" s="262"/>
      <c r="BO927" s="262"/>
      <c r="BP927" s="262"/>
      <c r="BQ927" s="262"/>
      <c r="BR927" s="262"/>
      <c r="BS927" s="262"/>
      <c r="BT927" s="262"/>
      <c r="BU927" s="262"/>
      <c r="BV927" s="262"/>
      <c r="BW927" s="262"/>
      <c r="BX927" s="262"/>
      <c r="BY927" s="262"/>
      <c r="BZ927" s="262"/>
      <c r="CA927" s="262"/>
      <c r="CB927" s="262"/>
      <c r="CC927" s="262"/>
      <c r="CD927" s="262"/>
      <c r="CE927" s="262"/>
      <c r="CF927" s="262"/>
      <c r="CG927" s="262"/>
      <c r="CH927" s="262"/>
      <c r="CI927" s="262"/>
      <c r="CJ927" s="262"/>
      <c r="CK927" s="262"/>
      <c r="CL927" s="262"/>
      <c r="CM927" s="262"/>
      <c r="CN927" s="262"/>
      <c r="CO927" s="262"/>
      <c r="CP927" s="262"/>
      <c r="CQ927" s="262"/>
      <c r="CR927" s="262"/>
      <c r="CS927" s="262"/>
      <c r="CT927" s="262"/>
      <c r="CU927" s="262"/>
      <c r="CV927" s="262"/>
      <c r="CW927" s="262"/>
      <c r="CX927" s="262"/>
      <c r="CY927" s="262"/>
      <c r="CZ927" s="262"/>
      <c r="DA927" s="262"/>
      <c r="DB927" s="262"/>
      <c r="DC927" s="262"/>
      <c r="DD927" s="262"/>
      <c r="DE927" s="262"/>
      <c r="DF927" s="262"/>
      <c r="DG927" s="262"/>
      <c r="DH927" s="262"/>
      <c r="DI927" s="262"/>
      <c r="DJ927" s="262"/>
      <c r="DK927" s="262"/>
      <c r="DL927" s="262"/>
      <c r="DM927" s="262"/>
      <c r="DN927" s="262"/>
      <c r="DO927" s="262"/>
      <c r="DP927" s="262"/>
      <c r="DQ927" s="262"/>
      <c r="DR927" s="262"/>
      <c r="DS927" s="262"/>
      <c r="DT927" s="262"/>
      <c r="DU927" s="262"/>
      <c r="DV927" s="262"/>
      <c r="DW927" s="262"/>
      <c r="DX927" s="262"/>
      <c r="DY927" s="262"/>
      <c r="DZ927" s="262"/>
      <c r="EA927" s="262"/>
      <c r="EB927" s="262"/>
      <c r="EC927" s="262"/>
      <c r="ED927" s="262"/>
      <c r="EE927" s="262"/>
      <c r="EF927" s="262"/>
      <c r="EG927" s="262"/>
      <c r="EH927" s="262"/>
      <c r="EI927" s="262"/>
      <c r="EJ927" s="262"/>
      <c r="EK927" s="262"/>
      <c r="EL927" s="262"/>
      <c r="EM927" s="262"/>
      <c r="EN927" s="262"/>
      <c r="EO927" s="262"/>
      <c r="EP927" s="262"/>
      <c r="EQ927" s="262"/>
      <c r="ER927" s="262"/>
      <c r="ES927" s="262"/>
      <c r="ET927" s="262"/>
      <c r="EU927" s="262"/>
      <c r="EV927" s="262"/>
      <c r="EW927" s="262"/>
      <c r="EX927" s="262"/>
      <c r="EY927" s="262"/>
      <c r="EZ927" s="262"/>
      <c r="FA927" s="262"/>
      <c r="FB927" s="262"/>
      <c r="FC927" s="262"/>
      <c r="FD927" s="262"/>
      <c r="FE927" s="262"/>
      <c r="FF927" s="262"/>
      <c r="FG927" s="262"/>
      <c r="FH927" s="262"/>
      <c r="FI927" s="262"/>
      <c r="FJ927" s="262"/>
      <c r="FK927" s="262"/>
      <c r="FL927" s="262"/>
      <c r="FM927" s="262"/>
      <c r="FN927" s="262"/>
      <c r="FO927" s="262"/>
      <c r="FP927" s="262"/>
      <c r="FQ927" s="262"/>
      <c r="FR927" s="262"/>
      <c r="FS927" s="262"/>
      <c r="FT927" s="262"/>
      <c r="FU927" s="262"/>
      <c r="FV927" s="262"/>
      <c r="FW927" s="262"/>
      <c r="FX927" s="262"/>
      <c r="FY927" s="262"/>
      <c r="FZ927" s="262"/>
      <c r="GA927" s="262"/>
      <c r="GB927" s="262"/>
      <c r="GC927" s="262"/>
      <c r="GD927" s="262"/>
    </row>
    <row r="928" spans="1:186" s="279" customFormat="1" x14ac:dyDescent="0.2">
      <c r="A928" s="339" t="s">
        <v>12823</v>
      </c>
      <c r="B928" s="280" t="s">
        <v>1413</v>
      </c>
      <c r="C928" s="281" t="s">
        <v>5797</v>
      </c>
      <c r="D928" s="130" t="s">
        <v>18</v>
      </c>
      <c r="E928" s="130">
        <v>1000.0000000000001</v>
      </c>
      <c r="F928" s="130">
        <v>0.2</v>
      </c>
      <c r="G928" s="282"/>
      <c r="H928" s="283"/>
      <c r="I928" s="284">
        <f ca="1">OFFSET(INDEX(Composições!A:H,MATCH(B928,Composições!A:A,0),8),2,0)</f>
        <v>8.4359999999999999</v>
      </c>
      <c r="J928" s="284">
        <f ca="1">IF(ISNUMBER(I928),ROUND(F928*E928*I928,2),"")</f>
        <v>1687.2</v>
      </c>
      <c r="K928" s="283">
        <f>BDI!$E$17</f>
        <v>0.18609999999999999</v>
      </c>
      <c r="L928" s="283"/>
      <c r="M928" s="283"/>
      <c r="N928" s="131">
        <f t="shared" ca="1" si="15"/>
        <v>10.01</v>
      </c>
      <c r="O928" s="340">
        <f ca="1">IF(ISNUMBER(I928),ROUND(F928*N928*E928,2),"")</f>
        <v>2002</v>
      </c>
      <c r="P928" s="262"/>
      <c r="Q928" s="262"/>
      <c r="R928" s="262"/>
      <c r="S928" s="262"/>
      <c r="T928" s="262"/>
      <c r="U928" s="262"/>
      <c r="V928" s="262"/>
      <c r="W928" s="262"/>
      <c r="X928" s="262"/>
      <c r="Y928" s="262"/>
      <c r="Z928" s="262"/>
      <c r="AA928" s="262"/>
      <c r="AB928" s="262"/>
      <c r="AC928" s="262"/>
      <c r="AD928" s="262"/>
      <c r="AE928" s="262"/>
      <c r="AF928" s="262"/>
      <c r="AG928" s="262"/>
      <c r="AH928" s="262"/>
      <c r="AI928" s="262"/>
      <c r="AJ928" s="262"/>
      <c r="AK928" s="262"/>
      <c r="AL928" s="262"/>
      <c r="AM928" s="262"/>
      <c r="AN928" s="262"/>
      <c r="AO928" s="262"/>
      <c r="AP928" s="262"/>
      <c r="AQ928" s="262"/>
      <c r="AR928" s="262"/>
      <c r="AS928" s="262"/>
      <c r="AT928" s="262"/>
      <c r="AU928" s="262"/>
      <c r="AV928" s="262"/>
      <c r="AW928" s="262"/>
      <c r="AX928" s="262"/>
      <c r="AY928" s="262"/>
      <c r="AZ928" s="262"/>
      <c r="BA928" s="262"/>
      <c r="BB928" s="262"/>
      <c r="BC928" s="262"/>
      <c r="BD928" s="262"/>
      <c r="BE928" s="262"/>
      <c r="BF928" s="262"/>
      <c r="BG928" s="262"/>
      <c r="BH928" s="262"/>
      <c r="BI928" s="262"/>
      <c r="BJ928" s="262"/>
      <c r="BK928" s="262"/>
      <c r="BL928" s="262"/>
      <c r="BM928" s="262"/>
      <c r="BN928" s="262"/>
      <c r="BO928" s="262"/>
      <c r="BP928" s="262"/>
      <c r="BQ928" s="262"/>
      <c r="BR928" s="262"/>
      <c r="BS928" s="262"/>
      <c r="BT928" s="262"/>
      <c r="BU928" s="262"/>
      <c r="BV928" s="262"/>
      <c r="BW928" s="262"/>
      <c r="BX928" s="262"/>
      <c r="BY928" s="262"/>
      <c r="BZ928" s="262"/>
      <c r="CA928" s="262"/>
      <c r="CB928" s="262"/>
      <c r="CC928" s="262"/>
      <c r="CD928" s="262"/>
      <c r="CE928" s="262"/>
      <c r="CF928" s="262"/>
      <c r="CG928" s="262"/>
      <c r="CH928" s="262"/>
      <c r="CI928" s="262"/>
      <c r="CJ928" s="262"/>
      <c r="CK928" s="262"/>
      <c r="CL928" s="262"/>
      <c r="CM928" s="262"/>
      <c r="CN928" s="262"/>
      <c r="CO928" s="262"/>
      <c r="CP928" s="262"/>
      <c r="CQ928" s="262"/>
      <c r="CR928" s="262"/>
      <c r="CS928" s="262"/>
      <c r="CT928" s="262"/>
      <c r="CU928" s="262"/>
      <c r="CV928" s="262"/>
      <c r="CW928" s="262"/>
      <c r="CX928" s="262"/>
      <c r="CY928" s="262"/>
      <c r="CZ928" s="262"/>
      <c r="DA928" s="262"/>
      <c r="DB928" s="262"/>
      <c r="DC928" s="262"/>
      <c r="DD928" s="262"/>
      <c r="DE928" s="262"/>
      <c r="DF928" s="262"/>
      <c r="DG928" s="262"/>
      <c r="DH928" s="262"/>
      <c r="DI928" s="262"/>
      <c r="DJ928" s="262"/>
      <c r="DK928" s="262"/>
      <c r="DL928" s="262"/>
      <c r="DM928" s="262"/>
      <c r="DN928" s="262"/>
      <c r="DO928" s="262"/>
      <c r="DP928" s="262"/>
      <c r="DQ928" s="262"/>
      <c r="DR928" s="262"/>
      <c r="DS928" s="262"/>
      <c r="DT928" s="262"/>
      <c r="DU928" s="262"/>
      <c r="DV928" s="262"/>
      <c r="DW928" s="262"/>
      <c r="DX928" s="262"/>
      <c r="DY928" s="262"/>
      <c r="DZ928" s="262"/>
      <c r="EA928" s="262"/>
      <c r="EB928" s="262"/>
      <c r="EC928" s="262"/>
      <c r="ED928" s="262"/>
      <c r="EE928" s="262"/>
      <c r="EF928" s="262"/>
      <c r="EG928" s="262"/>
      <c r="EH928" s="262"/>
      <c r="EI928" s="262"/>
      <c r="EJ928" s="262"/>
      <c r="EK928" s="262"/>
      <c r="EL928" s="262"/>
      <c r="EM928" s="262"/>
      <c r="EN928" s="262"/>
      <c r="EO928" s="262"/>
      <c r="EP928" s="262"/>
      <c r="EQ928" s="262"/>
      <c r="ER928" s="262"/>
      <c r="ES928" s="262"/>
      <c r="ET928" s="262"/>
      <c r="EU928" s="262"/>
      <c r="EV928" s="262"/>
      <c r="EW928" s="262"/>
      <c r="EX928" s="262"/>
      <c r="EY928" s="262"/>
      <c r="EZ928" s="262"/>
      <c r="FA928" s="262"/>
      <c r="FB928" s="262"/>
      <c r="FC928" s="262"/>
      <c r="FD928" s="262"/>
      <c r="FE928" s="262"/>
      <c r="FF928" s="262"/>
      <c r="FG928" s="262"/>
      <c r="FH928" s="262"/>
      <c r="FI928" s="262"/>
      <c r="FJ928" s="262"/>
      <c r="FK928" s="262"/>
      <c r="FL928" s="262"/>
      <c r="FM928" s="262"/>
      <c r="FN928" s="262"/>
      <c r="FO928" s="262"/>
      <c r="FP928" s="262"/>
      <c r="FQ928" s="262"/>
      <c r="FR928" s="262"/>
      <c r="FS928" s="262"/>
      <c r="FT928" s="262"/>
      <c r="FU928" s="262"/>
      <c r="FV928" s="262"/>
      <c r="FW928" s="262"/>
      <c r="FX928" s="262"/>
      <c r="FY928" s="262"/>
      <c r="FZ928" s="262"/>
      <c r="GA928" s="262"/>
      <c r="GB928" s="262"/>
      <c r="GC928" s="262"/>
      <c r="GD928" s="262"/>
    </row>
    <row r="929" spans="1:186" s="279" customFormat="1" x14ac:dyDescent="0.2">
      <c r="A929" s="339" t="s">
        <v>12824</v>
      </c>
      <c r="B929" s="280" t="s">
        <v>1414</v>
      </c>
      <c r="C929" s="281" t="s">
        <v>5798</v>
      </c>
      <c r="D929" s="130" t="s">
        <v>18</v>
      </c>
      <c r="E929" s="130">
        <v>100</v>
      </c>
      <c r="F929" s="130">
        <v>0.2</v>
      </c>
      <c r="G929" s="282"/>
      <c r="H929" s="283"/>
      <c r="I929" s="284">
        <f ca="1">OFFSET(INDEX(Composições!A:H,MATCH(B929,Composições!A:A,0),8),2,0)</f>
        <v>43.1205</v>
      </c>
      <c r="J929" s="284">
        <f ca="1">IF(ISNUMBER(I929),ROUND(F929*E929*I929,2),"")</f>
        <v>862.41</v>
      </c>
      <c r="K929" s="283">
        <f>BDI!$E$17</f>
        <v>0.18609999999999999</v>
      </c>
      <c r="L929" s="283"/>
      <c r="M929" s="283"/>
      <c r="N929" s="131">
        <f t="shared" ca="1" si="15"/>
        <v>51.15</v>
      </c>
      <c r="O929" s="340">
        <f ca="1">IF(ISNUMBER(I929),ROUND(F929*N929*E929,2),"")</f>
        <v>1023</v>
      </c>
      <c r="P929" s="262"/>
      <c r="Q929" s="262"/>
      <c r="R929" s="262"/>
      <c r="S929" s="262"/>
      <c r="T929" s="262"/>
      <c r="U929" s="262"/>
      <c r="V929" s="262"/>
      <c r="W929" s="262"/>
      <c r="X929" s="262"/>
      <c r="Y929" s="262"/>
      <c r="Z929" s="262"/>
      <c r="AA929" s="262"/>
      <c r="AB929" s="262"/>
      <c r="AC929" s="262"/>
      <c r="AD929" s="262"/>
      <c r="AE929" s="262"/>
      <c r="AF929" s="262"/>
      <c r="AG929" s="262"/>
      <c r="AH929" s="262"/>
      <c r="AI929" s="262"/>
      <c r="AJ929" s="262"/>
      <c r="AK929" s="262"/>
      <c r="AL929" s="262"/>
      <c r="AM929" s="262"/>
      <c r="AN929" s="262"/>
      <c r="AO929" s="262"/>
      <c r="AP929" s="262"/>
      <c r="AQ929" s="262"/>
      <c r="AR929" s="262"/>
      <c r="AS929" s="262"/>
      <c r="AT929" s="262"/>
      <c r="AU929" s="262"/>
      <c r="AV929" s="262"/>
      <c r="AW929" s="262"/>
      <c r="AX929" s="262"/>
      <c r="AY929" s="262"/>
      <c r="AZ929" s="262"/>
      <c r="BA929" s="262"/>
      <c r="BB929" s="262"/>
      <c r="BC929" s="262"/>
      <c r="BD929" s="262"/>
      <c r="BE929" s="262"/>
      <c r="BF929" s="262"/>
      <c r="BG929" s="262"/>
      <c r="BH929" s="262"/>
      <c r="BI929" s="262"/>
      <c r="BJ929" s="262"/>
      <c r="BK929" s="262"/>
      <c r="BL929" s="262"/>
      <c r="BM929" s="262"/>
      <c r="BN929" s="262"/>
      <c r="BO929" s="262"/>
      <c r="BP929" s="262"/>
      <c r="BQ929" s="262"/>
      <c r="BR929" s="262"/>
      <c r="BS929" s="262"/>
      <c r="BT929" s="262"/>
      <c r="BU929" s="262"/>
      <c r="BV929" s="262"/>
      <c r="BW929" s="262"/>
      <c r="BX929" s="262"/>
      <c r="BY929" s="262"/>
      <c r="BZ929" s="262"/>
      <c r="CA929" s="262"/>
      <c r="CB929" s="262"/>
      <c r="CC929" s="262"/>
      <c r="CD929" s="262"/>
      <c r="CE929" s="262"/>
      <c r="CF929" s="262"/>
      <c r="CG929" s="262"/>
      <c r="CH929" s="262"/>
      <c r="CI929" s="262"/>
      <c r="CJ929" s="262"/>
      <c r="CK929" s="262"/>
      <c r="CL929" s="262"/>
      <c r="CM929" s="262"/>
      <c r="CN929" s="262"/>
      <c r="CO929" s="262"/>
      <c r="CP929" s="262"/>
      <c r="CQ929" s="262"/>
      <c r="CR929" s="262"/>
      <c r="CS929" s="262"/>
      <c r="CT929" s="262"/>
      <c r="CU929" s="262"/>
      <c r="CV929" s="262"/>
      <c r="CW929" s="262"/>
      <c r="CX929" s="262"/>
      <c r="CY929" s="262"/>
      <c r="CZ929" s="262"/>
      <c r="DA929" s="262"/>
      <c r="DB929" s="262"/>
      <c r="DC929" s="262"/>
      <c r="DD929" s="262"/>
      <c r="DE929" s="262"/>
      <c r="DF929" s="262"/>
      <c r="DG929" s="262"/>
      <c r="DH929" s="262"/>
      <c r="DI929" s="262"/>
      <c r="DJ929" s="262"/>
      <c r="DK929" s="262"/>
      <c r="DL929" s="262"/>
      <c r="DM929" s="262"/>
      <c r="DN929" s="262"/>
      <c r="DO929" s="262"/>
      <c r="DP929" s="262"/>
      <c r="DQ929" s="262"/>
      <c r="DR929" s="262"/>
      <c r="DS929" s="262"/>
      <c r="DT929" s="262"/>
      <c r="DU929" s="262"/>
      <c r="DV929" s="262"/>
      <c r="DW929" s="262"/>
      <c r="DX929" s="262"/>
      <c r="DY929" s="262"/>
      <c r="DZ929" s="262"/>
      <c r="EA929" s="262"/>
      <c r="EB929" s="262"/>
      <c r="EC929" s="262"/>
      <c r="ED929" s="262"/>
      <c r="EE929" s="262"/>
      <c r="EF929" s="262"/>
      <c r="EG929" s="262"/>
      <c r="EH929" s="262"/>
      <c r="EI929" s="262"/>
      <c r="EJ929" s="262"/>
      <c r="EK929" s="262"/>
      <c r="EL929" s="262"/>
      <c r="EM929" s="262"/>
      <c r="EN929" s="262"/>
      <c r="EO929" s="262"/>
      <c r="EP929" s="262"/>
      <c r="EQ929" s="262"/>
      <c r="ER929" s="262"/>
      <c r="ES929" s="262"/>
      <c r="ET929" s="262"/>
      <c r="EU929" s="262"/>
      <c r="EV929" s="262"/>
      <c r="EW929" s="262"/>
      <c r="EX929" s="262"/>
      <c r="EY929" s="262"/>
      <c r="EZ929" s="262"/>
      <c r="FA929" s="262"/>
      <c r="FB929" s="262"/>
      <c r="FC929" s="262"/>
      <c r="FD929" s="262"/>
      <c r="FE929" s="262"/>
      <c r="FF929" s="262"/>
      <c r="FG929" s="262"/>
      <c r="FH929" s="262"/>
      <c r="FI929" s="262"/>
      <c r="FJ929" s="262"/>
      <c r="FK929" s="262"/>
      <c r="FL929" s="262"/>
      <c r="FM929" s="262"/>
      <c r="FN929" s="262"/>
      <c r="FO929" s="262"/>
      <c r="FP929" s="262"/>
      <c r="FQ929" s="262"/>
      <c r="FR929" s="262"/>
      <c r="FS929" s="262"/>
      <c r="FT929" s="262"/>
      <c r="FU929" s="262"/>
      <c r="FV929" s="262"/>
      <c r="FW929" s="262"/>
      <c r="FX929" s="262"/>
      <c r="FY929" s="262"/>
      <c r="FZ929" s="262"/>
      <c r="GA929" s="262"/>
      <c r="GB929" s="262"/>
      <c r="GC929" s="262"/>
      <c r="GD929" s="262"/>
    </row>
    <row r="930" spans="1:186" s="279" customFormat="1" x14ac:dyDescent="0.2">
      <c r="A930" s="339" t="s">
        <v>12825</v>
      </c>
      <c r="B930" s="280" t="s">
        <v>1415</v>
      </c>
      <c r="C930" s="281" t="s">
        <v>5799</v>
      </c>
      <c r="D930" s="130" t="s">
        <v>18</v>
      </c>
      <c r="E930" s="130">
        <v>250.00000000000003</v>
      </c>
      <c r="F930" s="130">
        <v>0.2</v>
      </c>
      <c r="G930" s="282"/>
      <c r="H930" s="283"/>
      <c r="I930" s="284">
        <f ca="1">OFFSET(INDEX(Composições!A:H,MATCH(B930,Composições!A:A,0),8),2,0)</f>
        <v>5.8805000000000005</v>
      </c>
      <c r="J930" s="284">
        <f ca="1">IF(ISNUMBER(I930),ROUND(F930*E930*I930,2),"")</f>
        <v>294.02999999999997</v>
      </c>
      <c r="K930" s="283">
        <f>BDI!$E$17</f>
        <v>0.18609999999999999</v>
      </c>
      <c r="L930" s="283"/>
      <c r="M930" s="283"/>
      <c r="N930" s="131">
        <f t="shared" ca="1" si="15"/>
        <v>6.97</v>
      </c>
      <c r="O930" s="340">
        <f ca="1">IF(ISNUMBER(I930),ROUND(F930*N930*E930,2),"")</f>
        <v>348.5</v>
      </c>
      <c r="P930" s="262"/>
      <c r="Q930" s="262"/>
      <c r="R930" s="262"/>
      <c r="S930" s="262"/>
      <c r="T930" s="262"/>
      <c r="U930" s="262"/>
      <c r="V930" s="262"/>
      <c r="W930" s="262"/>
      <c r="X930" s="262"/>
      <c r="Y930" s="262"/>
      <c r="Z930" s="262"/>
      <c r="AA930" s="262"/>
      <c r="AB930" s="262"/>
      <c r="AC930" s="262"/>
      <c r="AD930" s="262"/>
      <c r="AE930" s="262"/>
      <c r="AF930" s="262"/>
      <c r="AG930" s="262"/>
      <c r="AH930" s="262"/>
      <c r="AI930" s="262"/>
      <c r="AJ930" s="262"/>
      <c r="AK930" s="262"/>
      <c r="AL930" s="262"/>
      <c r="AM930" s="262"/>
      <c r="AN930" s="262"/>
      <c r="AO930" s="262"/>
      <c r="AP930" s="262"/>
      <c r="AQ930" s="262"/>
      <c r="AR930" s="262"/>
      <c r="AS930" s="262"/>
      <c r="AT930" s="262"/>
      <c r="AU930" s="262"/>
      <c r="AV930" s="262"/>
      <c r="AW930" s="262"/>
      <c r="AX930" s="262"/>
      <c r="AY930" s="262"/>
      <c r="AZ930" s="262"/>
      <c r="BA930" s="262"/>
      <c r="BB930" s="262"/>
      <c r="BC930" s="262"/>
      <c r="BD930" s="262"/>
      <c r="BE930" s="262"/>
      <c r="BF930" s="262"/>
      <c r="BG930" s="262"/>
      <c r="BH930" s="262"/>
      <c r="BI930" s="262"/>
      <c r="BJ930" s="262"/>
      <c r="BK930" s="262"/>
      <c r="BL930" s="262"/>
      <c r="BM930" s="262"/>
      <c r="BN930" s="262"/>
      <c r="BO930" s="262"/>
      <c r="BP930" s="262"/>
      <c r="BQ930" s="262"/>
      <c r="BR930" s="262"/>
      <c r="BS930" s="262"/>
      <c r="BT930" s="262"/>
      <c r="BU930" s="262"/>
      <c r="BV930" s="262"/>
      <c r="BW930" s="262"/>
      <c r="BX930" s="262"/>
      <c r="BY930" s="262"/>
      <c r="BZ930" s="262"/>
      <c r="CA930" s="262"/>
      <c r="CB930" s="262"/>
      <c r="CC930" s="262"/>
      <c r="CD930" s="262"/>
      <c r="CE930" s="262"/>
      <c r="CF930" s="262"/>
      <c r="CG930" s="262"/>
      <c r="CH930" s="262"/>
      <c r="CI930" s="262"/>
      <c r="CJ930" s="262"/>
      <c r="CK930" s="262"/>
      <c r="CL930" s="262"/>
      <c r="CM930" s="262"/>
      <c r="CN930" s="262"/>
      <c r="CO930" s="262"/>
      <c r="CP930" s="262"/>
      <c r="CQ930" s="262"/>
      <c r="CR930" s="262"/>
      <c r="CS930" s="262"/>
      <c r="CT930" s="262"/>
      <c r="CU930" s="262"/>
      <c r="CV930" s="262"/>
      <c r="CW930" s="262"/>
      <c r="CX930" s="262"/>
      <c r="CY930" s="262"/>
      <c r="CZ930" s="262"/>
      <c r="DA930" s="262"/>
      <c r="DB930" s="262"/>
      <c r="DC930" s="262"/>
      <c r="DD930" s="262"/>
      <c r="DE930" s="262"/>
      <c r="DF930" s="262"/>
      <c r="DG930" s="262"/>
      <c r="DH930" s="262"/>
      <c r="DI930" s="262"/>
      <c r="DJ930" s="262"/>
      <c r="DK930" s="262"/>
      <c r="DL930" s="262"/>
      <c r="DM930" s="262"/>
      <c r="DN930" s="262"/>
      <c r="DO930" s="262"/>
      <c r="DP930" s="262"/>
      <c r="DQ930" s="262"/>
      <c r="DR930" s="262"/>
      <c r="DS930" s="262"/>
      <c r="DT930" s="262"/>
      <c r="DU930" s="262"/>
      <c r="DV930" s="262"/>
      <c r="DW930" s="262"/>
      <c r="DX930" s="262"/>
      <c r="DY930" s="262"/>
      <c r="DZ930" s="262"/>
      <c r="EA930" s="262"/>
      <c r="EB930" s="262"/>
      <c r="EC930" s="262"/>
      <c r="ED930" s="262"/>
      <c r="EE930" s="262"/>
      <c r="EF930" s="262"/>
      <c r="EG930" s="262"/>
      <c r="EH930" s="262"/>
      <c r="EI930" s="262"/>
      <c r="EJ930" s="262"/>
      <c r="EK930" s="262"/>
      <c r="EL930" s="262"/>
      <c r="EM930" s="262"/>
      <c r="EN930" s="262"/>
      <c r="EO930" s="262"/>
      <c r="EP930" s="262"/>
      <c r="EQ930" s="262"/>
      <c r="ER930" s="262"/>
      <c r="ES930" s="262"/>
      <c r="ET930" s="262"/>
      <c r="EU930" s="262"/>
      <c r="EV930" s="262"/>
      <c r="EW930" s="262"/>
      <c r="EX930" s="262"/>
      <c r="EY930" s="262"/>
      <c r="EZ930" s="262"/>
      <c r="FA930" s="262"/>
      <c r="FB930" s="262"/>
      <c r="FC930" s="262"/>
      <c r="FD930" s="262"/>
      <c r="FE930" s="262"/>
      <c r="FF930" s="262"/>
      <c r="FG930" s="262"/>
      <c r="FH930" s="262"/>
      <c r="FI930" s="262"/>
      <c r="FJ930" s="262"/>
      <c r="FK930" s="262"/>
      <c r="FL930" s="262"/>
      <c r="FM930" s="262"/>
      <c r="FN930" s="262"/>
      <c r="FO930" s="262"/>
      <c r="FP930" s="262"/>
      <c r="FQ930" s="262"/>
      <c r="FR930" s="262"/>
      <c r="FS930" s="262"/>
      <c r="FT930" s="262"/>
      <c r="FU930" s="262"/>
      <c r="FV930" s="262"/>
      <c r="FW930" s="262"/>
      <c r="FX930" s="262"/>
      <c r="FY930" s="262"/>
      <c r="FZ930" s="262"/>
      <c r="GA930" s="262"/>
      <c r="GB930" s="262"/>
      <c r="GC930" s="262"/>
      <c r="GD930" s="262"/>
    </row>
    <row r="931" spans="1:186" s="279" customFormat="1" x14ac:dyDescent="0.2">
      <c r="A931" s="339" t="s">
        <v>12826</v>
      </c>
      <c r="B931" s="280" t="s">
        <v>5800</v>
      </c>
      <c r="C931" s="281" t="s">
        <v>5801</v>
      </c>
      <c r="D931" s="130" t="s">
        <v>18</v>
      </c>
      <c r="E931" s="130">
        <v>250.00000000000003</v>
      </c>
      <c r="F931" s="130">
        <v>0.2</v>
      </c>
      <c r="G931" s="282"/>
      <c r="H931" s="283"/>
      <c r="I931" s="358">
        <v>16.7</v>
      </c>
      <c r="J931" s="284">
        <f>IF(ISNUMBER(I931),ROUND(F931*E931*I931,2),"")</f>
        <v>835</v>
      </c>
      <c r="K931" s="283">
        <f>BDI!$E$17</f>
        <v>0.18609999999999999</v>
      </c>
      <c r="L931" s="283"/>
      <c r="M931" s="283"/>
      <c r="N931" s="131">
        <f t="shared" si="15"/>
        <v>19.809999999999999</v>
      </c>
      <c r="O931" s="340">
        <f>IF(ISNUMBER(I931),ROUND(F931*N931*E931,2),"")</f>
        <v>990.5</v>
      </c>
      <c r="P931" s="262"/>
      <c r="Q931" s="262"/>
      <c r="R931" s="262"/>
      <c r="S931" s="262"/>
      <c r="T931" s="262"/>
      <c r="U931" s="262"/>
      <c r="V931" s="262"/>
      <c r="W931" s="262"/>
      <c r="X931" s="262"/>
      <c r="Y931" s="262"/>
      <c r="Z931" s="262"/>
      <c r="AA931" s="262"/>
      <c r="AB931" s="262"/>
      <c r="AC931" s="262"/>
      <c r="AD931" s="262"/>
      <c r="AE931" s="262"/>
      <c r="AF931" s="262"/>
      <c r="AG931" s="262"/>
      <c r="AH931" s="262"/>
      <c r="AI931" s="262"/>
      <c r="AJ931" s="262"/>
      <c r="AK931" s="262"/>
      <c r="AL931" s="262"/>
      <c r="AM931" s="262"/>
      <c r="AN931" s="262"/>
      <c r="AO931" s="262"/>
      <c r="AP931" s="262"/>
      <c r="AQ931" s="262"/>
      <c r="AR931" s="262"/>
      <c r="AS931" s="262"/>
      <c r="AT931" s="262"/>
      <c r="AU931" s="262"/>
      <c r="AV931" s="262"/>
      <c r="AW931" s="262"/>
      <c r="AX931" s="262"/>
      <c r="AY931" s="262"/>
      <c r="AZ931" s="262"/>
      <c r="BA931" s="262"/>
      <c r="BB931" s="262"/>
      <c r="BC931" s="262"/>
      <c r="BD931" s="262"/>
      <c r="BE931" s="262"/>
      <c r="BF931" s="262"/>
      <c r="BG931" s="262"/>
      <c r="BH931" s="262"/>
      <c r="BI931" s="262"/>
      <c r="BJ931" s="262"/>
      <c r="BK931" s="262"/>
      <c r="BL931" s="262"/>
      <c r="BM931" s="262"/>
      <c r="BN931" s="262"/>
      <c r="BO931" s="262"/>
      <c r="BP931" s="262"/>
      <c r="BQ931" s="262"/>
      <c r="BR931" s="262"/>
      <c r="BS931" s="262"/>
      <c r="BT931" s="262"/>
      <c r="BU931" s="262"/>
      <c r="BV931" s="262"/>
      <c r="BW931" s="262"/>
      <c r="BX931" s="262"/>
      <c r="BY931" s="262"/>
      <c r="BZ931" s="262"/>
      <c r="CA931" s="262"/>
      <c r="CB931" s="262"/>
      <c r="CC931" s="262"/>
      <c r="CD931" s="262"/>
      <c r="CE931" s="262"/>
      <c r="CF931" s="262"/>
      <c r="CG931" s="262"/>
      <c r="CH931" s="262"/>
      <c r="CI931" s="262"/>
      <c r="CJ931" s="262"/>
      <c r="CK931" s="262"/>
      <c r="CL931" s="262"/>
      <c r="CM931" s="262"/>
      <c r="CN931" s="262"/>
      <c r="CO931" s="262"/>
      <c r="CP931" s="262"/>
      <c r="CQ931" s="262"/>
      <c r="CR931" s="262"/>
      <c r="CS931" s="262"/>
      <c r="CT931" s="262"/>
      <c r="CU931" s="262"/>
      <c r="CV931" s="262"/>
      <c r="CW931" s="262"/>
      <c r="CX931" s="262"/>
      <c r="CY931" s="262"/>
      <c r="CZ931" s="262"/>
      <c r="DA931" s="262"/>
      <c r="DB931" s="262"/>
      <c r="DC931" s="262"/>
      <c r="DD931" s="262"/>
      <c r="DE931" s="262"/>
      <c r="DF931" s="262"/>
      <c r="DG931" s="262"/>
      <c r="DH931" s="262"/>
      <c r="DI931" s="262"/>
      <c r="DJ931" s="262"/>
      <c r="DK931" s="262"/>
      <c r="DL931" s="262"/>
      <c r="DM931" s="262"/>
      <c r="DN931" s="262"/>
      <c r="DO931" s="262"/>
      <c r="DP931" s="262"/>
      <c r="DQ931" s="262"/>
      <c r="DR931" s="262"/>
      <c r="DS931" s="262"/>
      <c r="DT931" s="262"/>
      <c r="DU931" s="262"/>
      <c r="DV931" s="262"/>
      <c r="DW931" s="262"/>
      <c r="DX931" s="262"/>
      <c r="DY931" s="262"/>
      <c r="DZ931" s="262"/>
      <c r="EA931" s="262"/>
      <c r="EB931" s="262"/>
      <c r="EC931" s="262"/>
      <c r="ED931" s="262"/>
      <c r="EE931" s="262"/>
      <c r="EF931" s="262"/>
      <c r="EG931" s="262"/>
      <c r="EH931" s="262"/>
      <c r="EI931" s="262"/>
      <c r="EJ931" s="262"/>
      <c r="EK931" s="262"/>
      <c r="EL931" s="262"/>
      <c r="EM931" s="262"/>
      <c r="EN931" s="262"/>
      <c r="EO931" s="262"/>
      <c r="EP931" s="262"/>
      <c r="EQ931" s="262"/>
      <c r="ER931" s="262"/>
      <c r="ES931" s="262"/>
      <c r="ET931" s="262"/>
      <c r="EU931" s="262"/>
      <c r="EV931" s="262"/>
      <c r="EW931" s="262"/>
      <c r="EX931" s="262"/>
      <c r="EY931" s="262"/>
      <c r="EZ931" s="262"/>
      <c r="FA931" s="262"/>
      <c r="FB931" s="262"/>
      <c r="FC931" s="262"/>
      <c r="FD931" s="262"/>
      <c r="FE931" s="262"/>
      <c r="FF931" s="262"/>
      <c r="FG931" s="262"/>
      <c r="FH931" s="262"/>
      <c r="FI931" s="262"/>
      <c r="FJ931" s="262"/>
      <c r="FK931" s="262"/>
      <c r="FL931" s="262"/>
      <c r="FM931" s="262"/>
      <c r="FN931" s="262"/>
      <c r="FO931" s="262"/>
      <c r="FP931" s="262"/>
      <c r="FQ931" s="262"/>
      <c r="FR931" s="262"/>
      <c r="FS931" s="262"/>
      <c r="FT931" s="262"/>
      <c r="FU931" s="262"/>
      <c r="FV931" s="262"/>
      <c r="FW931" s="262"/>
      <c r="FX931" s="262"/>
      <c r="FY931" s="262"/>
      <c r="FZ931" s="262"/>
      <c r="GA931" s="262"/>
      <c r="GB931" s="262"/>
      <c r="GC931" s="262"/>
      <c r="GD931" s="262"/>
    </row>
    <row r="932" spans="1:186" s="279" customFormat="1" x14ac:dyDescent="0.2">
      <c r="A932" s="339" t="s">
        <v>12827</v>
      </c>
      <c r="B932" s="280" t="s">
        <v>1416</v>
      </c>
      <c r="C932" s="281" t="s">
        <v>5802</v>
      </c>
      <c r="D932" s="130" t="s">
        <v>18</v>
      </c>
      <c r="E932" s="130">
        <v>250.00000000000003</v>
      </c>
      <c r="F932" s="130">
        <v>0.2</v>
      </c>
      <c r="G932" s="282"/>
      <c r="H932" s="283"/>
      <c r="I932" s="284">
        <f ca="1">OFFSET(INDEX(Composições!A:H,MATCH(B932,Composições!A:A,0),8),2,0)</f>
        <v>20.776499999999999</v>
      </c>
      <c r="J932" s="284">
        <f ca="1">IF(ISNUMBER(I932),ROUND(F932*E932*I932,2),"")</f>
        <v>1038.83</v>
      </c>
      <c r="K932" s="283">
        <f>BDI!$E$17</f>
        <v>0.18609999999999999</v>
      </c>
      <c r="L932" s="283"/>
      <c r="M932" s="283"/>
      <c r="N932" s="131">
        <f t="shared" ca="1" si="15"/>
        <v>24.64</v>
      </c>
      <c r="O932" s="340">
        <f ca="1">IF(ISNUMBER(I932),ROUND(F932*N932*E932,2),"")</f>
        <v>1232</v>
      </c>
      <c r="P932" s="262"/>
      <c r="Q932" s="262"/>
      <c r="R932" s="262"/>
      <c r="S932" s="262"/>
      <c r="T932" s="262"/>
      <c r="U932" s="262"/>
      <c r="V932" s="262"/>
      <c r="W932" s="262"/>
      <c r="X932" s="262"/>
      <c r="Y932" s="262"/>
      <c r="Z932" s="262"/>
      <c r="AA932" s="262"/>
      <c r="AB932" s="262"/>
      <c r="AC932" s="262"/>
      <c r="AD932" s="262"/>
      <c r="AE932" s="262"/>
      <c r="AF932" s="262"/>
      <c r="AG932" s="262"/>
      <c r="AH932" s="262"/>
      <c r="AI932" s="262"/>
      <c r="AJ932" s="262"/>
      <c r="AK932" s="262"/>
      <c r="AL932" s="262"/>
      <c r="AM932" s="262"/>
      <c r="AN932" s="262"/>
      <c r="AO932" s="262"/>
      <c r="AP932" s="262"/>
      <c r="AQ932" s="262"/>
      <c r="AR932" s="262"/>
      <c r="AS932" s="262"/>
      <c r="AT932" s="262"/>
      <c r="AU932" s="262"/>
      <c r="AV932" s="262"/>
      <c r="AW932" s="262"/>
      <c r="AX932" s="262"/>
      <c r="AY932" s="262"/>
      <c r="AZ932" s="262"/>
      <c r="BA932" s="262"/>
      <c r="BB932" s="262"/>
      <c r="BC932" s="262"/>
      <c r="BD932" s="262"/>
      <c r="BE932" s="262"/>
      <c r="BF932" s="262"/>
      <c r="BG932" s="262"/>
      <c r="BH932" s="262"/>
      <c r="BI932" s="262"/>
      <c r="BJ932" s="262"/>
      <c r="BK932" s="262"/>
      <c r="BL932" s="262"/>
      <c r="BM932" s="262"/>
      <c r="BN932" s="262"/>
      <c r="BO932" s="262"/>
      <c r="BP932" s="262"/>
      <c r="BQ932" s="262"/>
      <c r="BR932" s="262"/>
      <c r="BS932" s="262"/>
      <c r="BT932" s="262"/>
      <c r="BU932" s="262"/>
      <c r="BV932" s="262"/>
      <c r="BW932" s="262"/>
      <c r="BX932" s="262"/>
      <c r="BY932" s="262"/>
      <c r="BZ932" s="262"/>
      <c r="CA932" s="262"/>
      <c r="CB932" s="262"/>
      <c r="CC932" s="262"/>
      <c r="CD932" s="262"/>
      <c r="CE932" s="262"/>
      <c r="CF932" s="262"/>
      <c r="CG932" s="262"/>
      <c r="CH932" s="262"/>
      <c r="CI932" s="262"/>
      <c r="CJ932" s="262"/>
      <c r="CK932" s="262"/>
      <c r="CL932" s="262"/>
      <c r="CM932" s="262"/>
      <c r="CN932" s="262"/>
      <c r="CO932" s="262"/>
      <c r="CP932" s="262"/>
      <c r="CQ932" s="262"/>
      <c r="CR932" s="262"/>
      <c r="CS932" s="262"/>
      <c r="CT932" s="262"/>
      <c r="CU932" s="262"/>
      <c r="CV932" s="262"/>
      <c r="CW932" s="262"/>
      <c r="CX932" s="262"/>
      <c r="CY932" s="262"/>
      <c r="CZ932" s="262"/>
      <c r="DA932" s="262"/>
      <c r="DB932" s="262"/>
      <c r="DC932" s="262"/>
      <c r="DD932" s="262"/>
      <c r="DE932" s="262"/>
      <c r="DF932" s="262"/>
      <c r="DG932" s="262"/>
      <c r="DH932" s="262"/>
      <c r="DI932" s="262"/>
      <c r="DJ932" s="262"/>
      <c r="DK932" s="262"/>
      <c r="DL932" s="262"/>
      <c r="DM932" s="262"/>
      <c r="DN932" s="262"/>
      <c r="DO932" s="262"/>
      <c r="DP932" s="262"/>
      <c r="DQ932" s="262"/>
      <c r="DR932" s="262"/>
      <c r="DS932" s="262"/>
      <c r="DT932" s="262"/>
      <c r="DU932" s="262"/>
      <c r="DV932" s="262"/>
      <c r="DW932" s="262"/>
      <c r="DX932" s="262"/>
      <c r="DY932" s="262"/>
      <c r="DZ932" s="262"/>
      <c r="EA932" s="262"/>
      <c r="EB932" s="262"/>
      <c r="EC932" s="262"/>
      <c r="ED932" s="262"/>
      <c r="EE932" s="262"/>
      <c r="EF932" s="262"/>
      <c r="EG932" s="262"/>
      <c r="EH932" s="262"/>
      <c r="EI932" s="262"/>
      <c r="EJ932" s="262"/>
      <c r="EK932" s="262"/>
      <c r="EL932" s="262"/>
      <c r="EM932" s="262"/>
      <c r="EN932" s="262"/>
      <c r="EO932" s="262"/>
      <c r="EP932" s="262"/>
      <c r="EQ932" s="262"/>
      <c r="ER932" s="262"/>
      <c r="ES932" s="262"/>
      <c r="ET932" s="262"/>
      <c r="EU932" s="262"/>
      <c r="EV932" s="262"/>
      <c r="EW932" s="262"/>
      <c r="EX932" s="262"/>
      <c r="EY932" s="262"/>
      <c r="EZ932" s="262"/>
      <c r="FA932" s="262"/>
      <c r="FB932" s="262"/>
      <c r="FC932" s="262"/>
      <c r="FD932" s="262"/>
      <c r="FE932" s="262"/>
      <c r="FF932" s="262"/>
      <c r="FG932" s="262"/>
      <c r="FH932" s="262"/>
      <c r="FI932" s="262"/>
      <c r="FJ932" s="262"/>
      <c r="FK932" s="262"/>
      <c r="FL932" s="262"/>
      <c r="FM932" s="262"/>
      <c r="FN932" s="262"/>
      <c r="FO932" s="262"/>
      <c r="FP932" s="262"/>
      <c r="FQ932" s="262"/>
      <c r="FR932" s="262"/>
      <c r="FS932" s="262"/>
      <c r="FT932" s="262"/>
      <c r="FU932" s="262"/>
      <c r="FV932" s="262"/>
      <c r="FW932" s="262"/>
      <c r="FX932" s="262"/>
      <c r="FY932" s="262"/>
      <c r="FZ932" s="262"/>
      <c r="GA932" s="262"/>
      <c r="GB932" s="262"/>
      <c r="GC932" s="262"/>
      <c r="GD932" s="262"/>
    </row>
    <row r="933" spans="1:186" s="279" customFormat="1" x14ac:dyDescent="0.2">
      <c r="A933" s="339" t="s">
        <v>12828</v>
      </c>
      <c r="B933" s="280" t="s">
        <v>5803</v>
      </c>
      <c r="C933" s="281" t="s">
        <v>5804</v>
      </c>
      <c r="D933" s="130" t="s">
        <v>18</v>
      </c>
      <c r="E933" s="130">
        <v>1050</v>
      </c>
      <c r="F933" s="130">
        <v>0.2</v>
      </c>
      <c r="G933" s="282"/>
      <c r="H933" s="283"/>
      <c r="I933" s="358">
        <v>37.92</v>
      </c>
      <c r="J933" s="284">
        <f>IF(ISNUMBER(I933),ROUND(F933*E933*I933,2),"")</f>
        <v>7963.2</v>
      </c>
      <c r="K933" s="283">
        <f>BDI!$E$17</f>
        <v>0.18609999999999999</v>
      </c>
      <c r="L933" s="283"/>
      <c r="M933" s="283"/>
      <c r="N933" s="131">
        <f t="shared" si="15"/>
        <v>44.98</v>
      </c>
      <c r="O933" s="340">
        <f>IF(ISNUMBER(I933),ROUND(F933*N933*E933,2),"")</f>
        <v>9445.7999999999993</v>
      </c>
      <c r="P933" s="262"/>
      <c r="Q933" s="262"/>
      <c r="R933" s="262"/>
      <c r="S933" s="262"/>
      <c r="T933" s="262"/>
      <c r="U933" s="262"/>
      <c r="V933" s="262"/>
      <c r="W933" s="262"/>
      <c r="X933" s="262"/>
      <c r="Y933" s="262"/>
      <c r="Z933" s="262"/>
      <c r="AA933" s="262"/>
      <c r="AB933" s="262"/>
      <c r="AC933" s="262"/>
      <c r="AD933" s="262"/>
      <c r="AE933" s="262"/>
      <c r="AF933" s="262"/>
      <c r="AG933" s="262"/>
      <c r="AH933" s="262"/>
      <c r="AI933" s="262"/>
      <c r="AJ933" s="262"/>
      <c r="AK933" s="262"/>
      <c r="AL933" s="262"/>
      <c r="AM933" s="262"/>
      <c r="AN933" s="262"/>
      <c r="AO933" s="262"/>
      <c r="AP933" s="262"/>
      <c r="AQ933" s="262"/>
      <c r="AR933" s="262"/>
      <c r="AS933" s="262"/>
      <c r="AT933" s="262"/>
      <c r="AU933" s="262"/>
      <c r="AV933" s="262"/>
      <c r="AW933" s="262"/>
      <c r="AX933" s="262"/>
      <c r="AY933" s="262"/>
      <c r="AZ933" s="262"/>
      <c r="BA933" s="262"/>
      <c r="BB933" s="262"/>
      <c r="BC933" s="262"/>
      <c r="BD933" s="262"/>
      <c r="BE933" s="262"/>
      <c r="BF933" s="262"/>
      <c r="BG933" s="262"/>
      <c r="BH933" s="262"/>
      <c r="BI933" s="262"/>
      <c r="BJ933" s="262"/>
      <c r="BK933" s="262"/>
      <c r="BL933" s="262"/>
      <c r="BM933" s="262"/>
      <c r="BN933" s="262"/>
      <c r="BO933" s="262"/>
      <c r="BP933" s="262"/>
      <c r="BQ933" s="262"/>
      <c r="BR933" s="262"/>
      <c r="BS933" s="262"/>
      <c r="BT933" s="262"/>
      <c r="BU933" s="262"/>
      <c r="BV933" s="262"/>
      <c r="BW933" s="262"/>
      <c r="BX933" s="262"/>
      <c r="BY933" s="262"/>
      <c r="BZ933" s="262"/>
      <c r="CA933" s="262"/>
      <c r="CB933" s="262"/>
      <c r="CC933" s="262"/>
      <c r="CD933" s="262"/>
      <c r="CE933" s="262"/>
      <c r="CF933" s="262"/>
      <c r="CG933" s="262"/>
      <c r="CH933" s="262"/>
      <c r="CI933" s="262"/>
      <c r="CJ933" s="262"/>
      <c r="CK933" s="262"/>
      <c r="CL933" s="262"/>
      <c r="CM933" s="262"/>
      <c r="CN933" s="262"/>
      <c r="CO933" s="262"/>
      <c r="CP933" s="262"/>
      <c r="CQ933" s="262"/>
      <c r="CR933" s="262"/>
      <c r="CS933" s="262"/>
      <c r="CT933" s="262"/>
      <c r="CU933" s="262"/>
      <c r="CV933" s="262"/>
      <c r="CW933" s="262"/>
      <c r="CX933" s="262"/>
      <c r="CY933" s="262"/>
      <c r="CZ933" s="262"/>
      <c r="DA933" s="262"/>
      <c r="DB933" s="262"/>
      <c r="DC933" s="262"/>
      <c r="DD933" s="262"/>
      <c r="DE933" s="262"/>
      <c r="DF933" s="262"/>
      <c r="DG933" s="262"/>
      <c r="DH933" s="262"/>
      <c r="DI933" s="262"/>
      <c r="DJ933" s="262"/>
      <c r="DK933" s="262"/>
      <c r="DL933" s="262"/>
      <c r="DM933" s="262"/>
      <c r="DN933" s="262"/>
      <c r="DO933" s="262"/>
      <c r="DP933" s="262"/>
      <c r="DQ933" s="262"/>
      <c r="DR933" s="262"/>
      <c r="DS933" s="262"/>
      <c r="DT933" s="262"/>
      <c r="DU933" s="262"/>
      <c r="DV933" s="262"/>
      <c r="DW933" s="262"/>
      <c r="DX933" s="262"/>
      <c r="DY933" s="262"/>
      <c r="DZ933" s="262"/>
      <c r="EA933" s="262"/>
      <c r="EB933" s="262"/>
      <c r="EC933" s="262"/>
      <c r="ED933" s="262"/>
      <c r="EE933" s="262"/>
      <c r="EF933" s="262"/>
      <c r="EG933" s="262"/>
      <c r="EH933" s="262"/>
      <c r="EI933" s="262"/>
      <c r="EJ933" s="262"/>
      <c r="EK933" s="262"/>
      <c r="EL933" s="262"/>
      <c r="EM933" s="262"/>
      <c r="EN933" s="262"/>
      <c r="EO933" s="262"/>
      <c r="EP933" s="262"/>
      <c r="EQ933" s="262"/>
      <c r="ER933" s="262"/>
      <c r="ES933" s="262"/>
      <c r="ET933" s="262"/>
      <c r="EU933" s="262"/>
      <c r="EV933" s="262"/>
      <c r="EW933" s="262"/>
      <c r="EX933" s="262"/>
      <c r="EY933" s="262"/>
      <c r="EZ933" s="262"/>
      <c r="FA933" s="262"/>
      <c r="FB933" s="262"/>
      <c r="FC933" s="262"/>
      <c r="FD933" s="262"/>
      <c r="FE933" s="262"/>
      <c r="FF933" s="262"/>
      <c r="FG933" s="262"/>
      <c r="FH933" s="262"/>
      <c r="FI933" s="262"/>
      <c r="FJ933" s="262"/>
      <c r="FK933" s="262"/>
      <c r="FL933" s="262"/>
      <c r="FM933" s="262"/>
      <c r="FN933" s="262"/>
      <c r="FO933" s="262"/>
      <c r="FP933" s="262"/>
      <c r="FQ933" s="262"/>
      <c r="FR933" s="262"/>
      <c r="FS933" s="262"/>
      <c r="FT933" s="262"/>
      <c r="FU933" s="262"/>
      <c r="FV933" s="262"/>
      <c r="FW933" s="262"/>
      <c r="FX933" s="262"/>
      <c r="FY933" s="262"/>
      <c r="FZ933" s="262"/>
      <c r="GA933" s="262"/>
      <c r="GB933" s="262"/>
      <c r="GC933" s="262"/>
      <c r="GD933" s="262"/>
    </row>
    <row r="934" spans="1:186" s="279" customFormat="1" x14ac:dyDescent="0.2">
      <c r="A934" s="339" t="s">
        <v>12829</v>
      </c>
      <c r="B934" s="280" t="s">
        <v>1417</v>
      </c>
      <c r="C934" s="281" t="s">
        <v>5805</v>
      </c>
      <c r="D934" s="130" t="s">
        <v>18</v>
      </c>
      <c r="E934" s="130">
        <v>100</v>
      </c>
      <c r="F934" s="130">
        <v>0.2</v>
      </c>
      <c r="G934" s="282"/>
      <c r="H934" s="283"/>
      <c r="I934" s="284">
        <f ca="1">OFFSET(INDEX(Composições!A:H,MATCH(B934,Composições!A:A,0),8),2,0)</f>
        <v>101.29849999999999</v>
      </c>
      <c r="J934" s="284">
        <f ca="1">IF(ISNUMBER(I934),ROUND(F934*E934*I934,2),"")</f>
        <v>2025.97</v>
      </c>
      <c r="K934" s="283">
        <f>BDI!$E$17</f>
        <v>0.18609999999999999</v>
      </c>
      <c r="L934" s="283"/>
      <c r="M934" s="283"/>
      <c r="N934" s="131">
        <f t="shared" ca="1" si="15"/>
        <v>120.15</v>
      </c>
      <c r="O934" s="340">
        <f ca="1">IF(ISNUMBER(I934),ROUND(F934*N934*E934,2),"")</f>
        <v>2403</v>
      </c>
      <c r="P934" s="262"/>
      <c r="Q934" s="262"/>
      <c r="R934" s="262"/>
      <c r="S934" s="262"/>
      <c r="T934" s="262"/>
      <c r="U934" s="262"/>
      <c r="V934" s="262"/>
      <c r="W934" s="262"/>
      <c r="X934" s="262"/>
      <c r="Y934" s="262"/>
      <c r="Z934" s="262"/>
      <c r="AA934" s="262"/>
      <c r="AB934" s="262"/>
      <c r="AC934" s="262"/>
      <c r="AD934" s="262"/>
      <c r="AE934" s="262"/>
      <c r="AF934" s="262"/>
      <c r="AG934" s="262"/>
      <c r="AH934" s="262"/>
      <c r="AI934" s="262"/>
      <c r="AJ934" s="262"/>
      <c r="AK934" s="262"/>
      <c r="AL934" s="262"/>
      <c r="AM934" s="262"/>
      <c r="AN934" s="262"/>
      <c r="AO934" s="262"/>
      <c r="AP934" s="262"/>
      <c r="AQ934" s="262"/>
      <c r="AR934" s="262"/>
      <c r="AS934" s="262"/>
      <c r="AT934" s="262"/>
      <c r="AU934" s="262"/>
      <c r="AV934" s="262"/>
      <c r="AW934" s="262"/>
      <c r="AX934" s="262"/>
      <c r="AY934" s="262"/>
      <c r="AZ934" s="262"/>
      <c r="BA934" s="262"/>
      <c r="BB934" s="262"/>
      <c r="BC934" s="262"/>
      <c r="BD934" s="262"/>
      <c r="BE934" s="262"/>
      <c r="BF934" s="262"/>
      <c r="BG934" s="262"/>
      <c r="BH934" s="262"/>
      <c r="BI934" s="262"/>
      <c r="BJ934" s="262"/>
      <c r="BK934" s="262"/>
      <c r="BL934" s="262"/>
      <c r="BM934" s="262"/>
      <c r="BN934" s="262"/>
      <c r="BO934" s="262"/>
      <c r="BP934" s="262"/>
      <c r="BQ934" s="262"/>
      <c r="BR934" s="262"/>
      <c r="BS934" s="262"/>
      <c r="BT934" s="262"/>
      <c r="BU934" s="262"/>
      <c r="BV934" s="262"/>
      <c r="BW934" s="262"/>
      <c r="BX934" s="262"/>
      <c r="BY934" s="262"/>
      <c r="BZ934" s="262"/>
      <c r="CA934" s="262"/>
      <c r="CB934" s="262"/>
      <c r="CC934" s="262"/>
      <c r="CD934" s="262"/>
      <c r="CE934" s="262"/>
      <c r="CF934" s="262"/>
      <c r="CG934" s="262"/>
      <c r="CH934" s="262"/>
      <c r="CI934" s="262"/>
      <c r="CJ934" s="262"/>
      <c r="CK934" s="262"/>
      <c r="CL934" s="262"/>
      <c r="CM934" s="262"/>
      <c r="CN934" s="262"/>
      <c r="CO934" s="262"/>
      <c r="CP934" s="262"/>
      <c r="CQ934" s="262"/>
      <c r="CR934" s="262"/>
      <c r="CS934" s="262"/>
      <c r="CT934" s="262"/>
      <c r="CU934" s="262"/>
      <c r="CV934" s="262"/>
      <c r="CW934" s="262"/>
      <c r="CX934" s="262"/>
      <c r="CY934" s="262"/>
      <c r="CZ934" s="262"/>
      <c r="DA934" s="262"/>
      <c r="DB934" s="262"/>
      <c r="DC934" s="262"/>
      <c r="DD934" s="262"/>
      <c r="DE934" s="262"/>
      <c r="DF934" s="262"/>
      <c r="DG934" s="262"/>
      <c r="DH934" s="262"/>
      <c r="DI934" s="262"/>
      <c r="DJ934" s="262"/>
      <c r="DK934" s="262"/>
      <c r="DL934" s="262"/>
      <c r="DM934" s="262"/>
      <c r="DN934" s="262"/>
      <c r="DO934" s="262"/>
      <c r="DP934" s="262"/>
      <c r="DQ934" s="262"/>
      <c r="DR934" s="262"/>
      <c r="DS934" s="262"/>
      <c r="DT934" s="262"/>
      <c r="DU934" s="262"/>
      <c r="DV934" s="262"/>
      <c r="DW934" s="262"/>
      <c r="DX934" s="262"/>
      <c r="DY934" s="262"/>
      <c r="DZ934" s="262"/>
      <c r="EA934" s="262"/>
      <c r="EB934" s="262"/>
      <c r="EC934" s="262"/>
      <c r="ED934" s="262"/>
      <c r="EE934" s="262"/>
      <c r="EF934" s="262"/>
      <c r="EG934" s="262"/>
      <c r="EH934" s="262"/>
      <c r="EI934" s="262"/>
      <c r="EJ934" s="262"/>
      <c r="EK934" s="262"/>
      <c r="EL934" s="262"/>
      <c r="EM934" s="262"/>
      <c r="EN934" s="262"/>
      <c r="EO934" s="262"/>
      <c r="EP934" s="262"/>
      <c r="EQ934" s="262"/>
      <c r="ER934" s="262"/>
      <c r="ES934" s="262"/>
      <c r="ET934" s="262"/>
      <c r="EU934" s="262"/>
      <c r="EV934" s="262"/>
      <c r="EW934" s="262"/>
      <c r="EX934" s="262"/>
      <c r="EY934" s="262"/>
      <c r="EZ934" s="262"/>
      <c r="FA934" s="262"/>
      <c r="FB934" s="262"/>
      <c r="FC934" s="262"/>
      <c r="FD934" s="262"/>
      <c r="FE934" s="262"/>
      <c r="FF934" s="262"/>
      <c r="FG934" s="262"/>
      <c r="FH934" s="262"/>
      <c r="FI934" s="262"/>
      <c r="FJ934" s="262"/>
      <c r="FK934" s="262"/>
      <c r="FL934" s="262"/>
      <c r="FM934" s="262"/>
      <c r="FN934" s="262"/>
      <c r="FO934" s="262"/>
      <c r="FP934" s="262"/>
      <c r="FQ934" s="262"/>
      <c r="FR934" s="262"/>
      <c r="FS934" s="262"/>
      <c r="FT934" s="262"/>
      <c r="FU934" s="262"/>
      <c r="FV934" s="262"/>
      <c r="FW934" s="262"/>
      <c r="FX934" s="262"/>
      <c r="FY934" s="262"/>
      <c r="FZ934" s="262"/>
      <c r="GA934" s="262"/>
      <c r="GB934" s="262"/>
      <c r="GC934" s="262"/>
      <c r="GD934" s="262"/>
    </row>
    <row r="935" spans="1:186" s="279" customFormat="1" x14ac:dyDescent="0.2">
      <c r="A935" s="339" t="s">
        <v>12830</v>
      </c>
      <c r="B935" s="280" t="s">
        <v>1418</v>
      </c>
      <c r="C935" s="281" t="s">
        <v>5806</v>
      </c>
      <c r="D935" s="130" t="s">
        <v>18</v>
      </c>
      <c r="E935" s="130">
        <v>250.00000000000003</v>
      </c>
      <c r="F935" s="130">
        <v>0.2</v>
      </c>
      <c r="G935" s="282"/>
      <c r="H935" s="283"/>
      <c r="I935" s="284">
        <f ca="1">OFFSET(INDEX(Composições!A:H,MATCH(B935,Composições!A:A,0),8),2,0)</f>
        <v>8.5879999999999992</v>
      </c>
      <c r="J935" s="284">
        <f ca="1">IF(ISNUMBER(I935),ROUND(F935*E935*I935,2),"")</f>
        <v>429.4</v>
      </c>
      <c r="K935" s="283">
        <f>BDI!$E$17</f>
        <v>0.18609999999999999</v>
      </c>
      <c r="L935" s="283"/>
      <c r="M935" s="283"/>
      <c r="N935" s="131">
        <f t="shared" ca="1" si="15"/>
        <v>10.19</v>
      </c>
      <c r="O935" s="340">
        <f ca="1">IF(ISNUMBER(I935),ROUND(F935*N935*E935,2),"")</f>
        <v>509.5</v>
      </c>
      <c r="P935" s="262"/>
      <c r="Q935" s="262"/>
      <c r="R935" s="262"/>
      <c r="S935" s="262"/>
      <c r="T935" s="262"/>
      <c r="U935" s="262"/>
      <c r="V935" s="262"/>
      <c r="W935" s="262"/>
      <c r="X935" s="262"/>
      <c r="Y935" s="262"/>
      <c r="Z935" s="262"/>
      <c r="AA935" s="262"/>
      <c r="AB935" s="262"/>
      <c r="AC935" s="262"/>
      <c r="AD935" s="262"/>
      <c r="AE935" s="262"/>
      <c r="AF935" s="262"/>
      <c r="AG935" s="262"/>
      <c r="AH935" s="262"/>
      <c r="AI935" s="262"/>
      <c r="AJ935" s="262"/>
      <c r="AK935" s="262"/>
      <c r="AL935" s="262"/>
      <c r="AM935" s="262"/>
      <c r="AN935" s="262"/>
      <c r="AO935" s="262"/>
      <c r="AP935" s="262"/>
      <c r="AQ935" s="262"/>
      <c r="AR935" s="262"/>
      <c r="AS935" s="262"/>
      <c r="AT935" s="262"/>
      <c r="AU935" s="262"/>
      <c r="AV935" s="262"/>
      <c r="AW935" s="262"/>
      <c r="AX935" s="262"/>
      <c r="AY935" s="262"/>
      <c r="AZ935" s="262"/>
      <c r="BA935" s="262"/>
      <c r="BB935" s="262"/>
      <c r="BC935" s="262"/>
      <c r="BD935" s="262"/>
      <c r="BE935" s="262"/>
      <c r="BF935" s="262"/>
      <c r="BG935" s="262"/>
      <c r="BH935" s="262"/>
      <c r="BI935" s="262"/>
      <c r="BJ935" s="262"/>
      <c r="BK935" s="262"/>
      <c r="BL935" s="262"/>
      <c r="BM935" s="262"/>
      <c r="BN935" s="262"/>
      <c r="BO935" s="262"/>
      <c r="BP935" s="262"/>
      <c r="BQ935" s="262"/>
      <c r="BR935" s="262"/>
      <c r="BS935" s="262"/>
      <c r="BT935" s="262"/>
      <c r="BU935" s="262"/>
      <c r="BV935" s="262"/>
      <c r="BW935" s="262"/>
      <c r="BX935" s="262"/>
      <c r="BY935" s="262"/>
      <c r="BZ935" s="262"/>
      <c r="CA935" s="262"/>
      <c r="CB935" s="262"/>
      <c r="CC935" s="262"/>
      <c r="CD935" s="262"/>
      <c r="CE935" s="262"/>
      <c r="CF935" s="262"/>
      <c r="CG935" s="262"/>
      <c r="CH935" s="262"/>
      <c r="CI935" s="262"/>
      <c r="CJ935" s="262"/>
      <c r="CK935" s="262"/>
      <c r="CL935" s="262"/>
      <c r="CM935" s="262"/>
      <c r="CN935" s="262"/>
      <c r="CO935" s="262"/>
      <c r="CP935" s="262"/>
      <c r="CQ935" s="262"/>
      <c r="CR935" s="262"/>
      <c r="CS935" s="262"/>
      <c r="CT935" s="262"/>
      <c r="CU935" s="262"/>
      <c r="CV935" s="262"/>
      <c r="CW935" s="262"/>
      <c r="CX935" s="262"/>
      <c r="CY935" s="262"/>
      <c r="CZ935" s="262"/>
      <c r="DA935" s="262"/>
      <c r="DB935" s="262"/>
      <c r="DC935" s="262"/>
      <c r="DD935" s="262"/>
      <c r="DE935" s="262"/>
      <c r="DF935" s="262"/>
      <c r="DG935" s="262"/>
      <c r="DH935" s="262"/>
      <c r="DI935" s="262"/>
      <c r="DJ935" s="262"/>
      <c r="DK935" s="262"/>
      <c r="DL935" s="262"/>
      <c r="DM935" s="262"/>
      <c r="DN935" s="262"/>
      <c r="DO935" s="262"/>
      <c r="DP935" s="262"/>
      <c r="DQ935" s="262"/>
      <c r="DR935" s="262"/>
      <c r="DS935" s="262"/>
      <c r="DT935" s="262"/>
      <c r="DU935" s="262"/>
      <c r="DV935" s="262"/>
      <c r="DW935" s="262"/>
      <c r="DX935" s="262"/>
      <c r="DY935" s="262"/>
      <c r="DZ935" s="262"/>
      <c r="EA935" s="262"/>
      <c r="EB935" s="262"/>
      <c r="EC935" s="262"/>
      <c r="ED935" s="262"/>
      <c r="EE935" s="262"/>
      <c r="EF935" s="262"/>
      <c r="EG935" s="262"/>
      <c r="EH935" s="262"/>
      <c r="EI935" s="262"/>
      <c r="EJ935" s="262"/>
      <c r="EK935" s="262"/>
      <c r="EL935" s="262"/>
      <c r="EM935" s="262"/>
      <c r="EN935" s="262"/>
      <c r="EO935" s="262"/>
      <c r="EP935" s="262"/>
      <c r="EQ935" s="262"/>
      <c r="ER935" s="262"/>
      <c r="ES935" s="262"/>
      <c r="ET935" s="262"/>
      <c r="EU935" s="262"/>
      <c r="EV935" s="262"/>
      <c r="EW935" s="262"/>
      <c r="EX935" s="262"/>
      <c r="EY935" s="262"/>
      <c r="EZ935" s="262"/>
      <c r="FA935" s="262"/>
      <c r="FB935" s="262"/>
      <c r="FC935" s="262"/>
      <c r="FD935" s="262"/>
      <c r="FE935" s="262"/>
      <c r="FF935" s="262"/>
      <c r="FG935" s="262"/>
      <c r="FH935" s="262"/>
      <c r="FI935" s="262"/>
      <c r="FJ935" s="262"/>
      <c r="FK935" s="262"/>
      <c r="FL935" s="262"/>
      <c r="FM935" s="262"/>
      <c r="FN935" s="262"/>
      <c r="FO935" s="262"/>
      <c r="FP935" s="262"/>
      <c r="FQ935" s="262"/>
      <c r="FR935" s="262"/>
      <c r="FS935" s="262"/>
      <c r="FT935" s="262"/>
      <c r="FU935" s="262"/>
      <c r="FV935" s="262"/>
      <c r="FW935" s="262"/>
      <c r="FX935" s="262"/>
      <c r="FY935" s="262"/>
      <c r="FZ935" s="262"/>
      <c r="GA935" s="262"/>
      <c r="GB935" s="262"/>
      <c r="GC935" s="262"/>
      <c r="GD935" s="262"/>
    </row>
    <row r="936" spans="1:186" s="279" customFormat="1" x14ac:dyDescent="0.2">
      <c r="A936" s="339" t="s">
        <v>12831</v>
      </c>
      <c r="B936" s="280" t="s">
        <v>5807</v>
      </c>
      <c r="C936" s="281" t="s">
        <v>5808</v>
      </c>
      <c r="D936" s="130" t="s">
        <v>18</v>
      </c>
      <c r="E936" s="130">
        <v>250.00000000000003</v>
      </c>
      <c r="F936" s="130">
        <v>0.2</v>
      </c>
      <c r="G936" s="282"/>
      <c r="H936" s="283"/>
      <c r="I936" s="358">
        <v>31.58</v>
      </c>
      <c r="J936" s="284">
        <f>IF(ISNUMBER(I936),ROUND(F936*E936*I936,2),"")</f>
        <v>1579</v>
      </c>
      <c r="K936" s="283">
        <f>BDI!$E$17</f>
        <v>0.18609999999999999</v>
      </c>
      <c r="L936" s="283"/>
      <c r="M936" s="283"/>
      <c r="N936" s="131">
        <f t="shared" si="15"/>
        <v>37.46</v>
      </c>
      <c r="O936" s="340">
        <f>IF(ISNUMBER(I936),ROUND(F936*N936*E936,2),"")</f>
        <v>1873</v>
      </c>
      <c r="P936" s="262"/>
      <c r="Q936" s="262"/>
      <c r="R936" s="262"/>
      <c r="S936" s="262"/>
      <c r="T936" s="262"/>
      <c r="U936" s="262"/>
      <c r="V936" s="262"/>
      <c r="W936" s="262"/>
      <c r="X936" s="262"/>
      <c r="Y936" s="262"/>
      <c r="Z936" s="262"/>
      <c r="AA936" s="262"/>
      <c r="AB936" s="262"/>
      <c r="AC936" s="262"/>
      <c r="AD936" s="262"/>
      <c r="AE936" s="262"/>
      <c r="AF936" s="262"/>
      <c r="AG936" s="262"/>
      <c r="AH936" s="262"/>
      <c r="AI936" s="262"/>
      <c r="AJ936" s="262"/>
      <c r="AK936" s="262"/>
      <c r="AL936" s="262"/>
      <c r="AM936" s="262"/>
      <c r="AN936" s="262"/>
      <c r="AO936" s="262"/>
      <c r="AP936" s="262"/>
      <c r="AQ936" s="262"/>
      <c r="AR936" s="262"/>
      <c r="AS936" s="262"/>
      <c r="AT936" s="262"/>
      <c r="AU936" s="262"/>
      <c r="AV936" s="262"/>
      <c r="AW936" s="262"/>
      <c r="AX936" s="262"/>
      <c r="AY936" s="262"/>
      <c r="AZ936" s="262"/>
      <c r="BA936" s="262"/>
      <c r="BB936" s="262"/>
      <c r="BC936" s="262"/>
      <c r="BD936" s="262"/>
      <c r="BE936" s="262"/>
      <c r="BF936" s="262"/>
      <c r="BG936" s="262"/>
      <c r="BH936" s="262"/>
      <c r="BI936" s="262"/>
      <c r="BJ936" s="262"/>
      <c r="BK936" s="262"/>
      <c r="BL936" s="262"/>
      <c r="BM936" s="262"/>
      <c r="BN936" s="262"/>
      <c r="BO936" s="262"/>
      <c r="BP936" s="262"/>
      <c r="BQ936" s="262"/>
      <c r="BR936" s="262"/>
      <c r="BS936" s="262"/>
      <c r="BT936" s="262"/>
      <c r="BU936" s="262"/>
      <c r="BV936" s="262"/>
      <c r="BW936" s="262"/>
      <c r="BX936" s="262"/>
      <c r="BY936" s="262"/>
      <c r="BZ936" s="262"/>
      <c r="CA936" s="262"/>
      <c r="CB936" s="262"/>
      <c r="CC936" s="262"/>
      <c r="CD936" s="262"/>
      <c r="CE936" s="262"/>
      <c r="CF936" s="262"/>
      <c r="CG936" s="262"/>
      <c r="CH936" s="262"/>
      <c r="CI936" s="262"/>
      <c r="CJ936" s="262"/>
      <c r="CK936" s="262"/>
      <c r="CL936" s="262"/>
      <c r="CM936" s="262"/>
      <c r="CN936" s="262"/>
      <c r="CO936" s="262"/>
      <c r="CP936" s="262"/>
      <c r="CQ936" s="262"/>
      <c r="CR936" s="262"/>
      <c r="CS936" s="262"/>
      <c r="CT936" s="262"/>
      <c r="CU936" s="262"/>
      <c r="CV936" s="262"/>
      <c r="CW936" s="262"/>
      <c r="CX936" s="262"/>
      <c r="CY936" s="262"/>
      <c r="CZ936" s="262"/>
      <c r="DA936" s="262"/>
      <c r="DB936" s="262"/>
      <c r="DC936" s="262"/>
      <c r="DD936" s="262"/>
      <c r="DE936" s="262"/>
      <c r="DF936" s="262"/>
      <c r="DG936" s="262"/>
      <c r="DH936" s="262"/>
      <c r="DI936" s="262"/>
      <c r="DJ936" s="262"/>
      <c r="DK936" s="262"/>
      <c r="DL936" s="262"/>
      <c r="DM936" s="262"/>
      <c r="DN936" s="262"/>
      <c r="DO936" s="262"/>
      <c r="DP936" s="262"/>
      <c r="DQ936" s="262"/>
      <c r="DR936" s="262"/>
      <c r="DS936" s="262"/>
      <c r="DT936" s="262"/>
      <c r="DU936" s="262"/>
      <c r="DV936" s="262"/>
      <c r="DW936" s="262"/>
      <c r="DX936" s="262"/>
      <c r="DY936" s="262"/>
      <c r="DZ936" s="262"/>
      <c r="EA936" s="262"/>
      <c r="EB936" s="262"/>
      <c r="EC936" s="262"/>
      <c r="ED936" s="262"/>
      <c r="EE936" s="262"/>
      <c r="EF936" s="262"/>
      <c r="EG936" s="262"/>
      <c r="EH936" s="262"/>
      <c r="EI936" s="262"/>
      <c r="EJ936" s="262"/>
      <c r="EK936" s="262"/>
      <c r="EL936" s="262"/>
      <c r="EM936" s="262"/>
      <c r="EN936" s="262"/>
      <c r="EO936" s="262"/>
      <c r="EP936" s="262"/>
      <c r="EQ936" s="262"/>
      <c r="ER936" s="262"/>
      <c r="ES936" s="262"/>
      <c r="ET936" s="262"/>
      <c r="EU936" s="262"/>
      <c r="EV936" s="262"/>
      <c r="EW936" s="262"/>
      <c r="EX936" s="262"/>
      <c r="EY936" s="262"/>
      <c r="EZ936" s="262"/>
      <c r="FA936" s="262"/>
      <c r="FB936" s="262"/>
      <c r="FC936" s="262"/>
      <c r="FD936" s="262"/>
      <c r="FE936" s="262"/>
      <c r="FF936" s="262"/>
      <c r="FG936" s="262"/>
      <c r="FH936" s="262"/>
      <c r="FI936" s="262"/>
      <c r="FJ936" s="262"/>
      <c r="FK936" s="262"/>
      <c r="FL936" s="262"/>
      <c r="FM936" s="262"/>
      <c r="FN936" s="262"/>
      <c r="FO936" s="262"/>
      <c r="FP936" s="262"/>
      <c r="FQ936" s="262"/>
      <c r="FR936" s="262"/>
      <c r="FS936" s="262"/>
      <c r="FT936" s="262"/>
      <c r="FU936" s="262"/>
      <c r="FV936" s="262"/>
      <c r="FW936" s="262"/>
      <c r="FX936" s="262"/>
      <c r="FY936" s="262"/>
      <c r="FZ936" s="262"/>
      <c r="GA936" s="262"/>
      <c r="GB936" s="262"/>
      <c r="GC936" s="262"/>
      <c r="GD936" s="262"/>
    </row>
    <row r="937" spans="1:186" s="279" customFormat="1" x14ac:dyDescent="0.2">
      <c r="A937" s="339" t="s">
        <v>12832</v>
      </c>
      <c r="B937" s="280" t="s">
        <v>1419</v>
      </c>
      <c r="C937" s="281" t="s">
        <v>5809</v>
      </c>
      <c r="D937" s="130" t="s">
        <v>18</v>
      </c>
      <c r="E937" s="130">
        <v>250.00000000000003</v>
      </c>
      <c r="F937" s="130">
        <v>0.2</v>
      </c>
      <c r="G937" s="282"/>
      <c r="H937" s="283"/>
      <c r="I937" s="284">
        <f ca="1">OFFSET(INDEX(Composições!A:H,MATCH(B937,Composições!A:A,0),8),2,0)</f>
        <v>52.6205</v>
      </c>
      <c r="J937" s="284">
        <f ca="1">IF(ISNUMBER(I937),ROUND(F937*E937*I937,2),"")</f>
        <v>2631.03</v>
      </c>
      <c r="K937" s="283">
        <f>BDI!$E$17</f>
        <v>0.18609999999999999</v>
      </c>
      <c r="L937" s="283"/>
      <c r="M937" s="283"/>
      <c r="N937" s="131">
        <f t="shared" ca="1" si="15"/>
        <v>62.41</v>
      </c>
      <c r="O937" s="340">
        <f ca="1">IF(ISNUMBER(I937),ROUND(F937*N937*E937,2),"")</f>
        <v>3120.5</v>
      </c>
      <c r="P937" s="262"/>
      <c r="Q937" s="262"/>
      <c r="R937" s="262"/>
      <c r="S937" s="262"/>
      <c r="T937" s="262"/>
      <c r="U937" s="262"/>
      <c r="V937" s="262"/>
      <c r="W937" s="262"/>
      <c r="X937" s="262"/>
      <c r="Y937" s="262"/>
      <c r="Z937" s="262"/>
      <c r="AA937" s="262"/>
      <c r="AB937" s="262"/>
      <c r="AC937" s="262"/>
      <c r="AD937" s="262"/>
      <c r="AE937" s="262"/>
      <c r="AF937" s="262"/>
      <c r="AG937" s="262"/>
      <c r="AH937" s="262"/>
      <c r="AI937" s="262"/>
      <c r="AJ937" s="262"/>
      <c r="AK937" s="262"/>
      <c r="AL937" s="262"/>
      <c r="AM937" s="262"/>
      <c r="AN937" s="262"/>
      <c r="AO937" s="262"/>
      <c r="AP937" s="262"/>
      <c r="AQ937" s="262"/>
      <c r="AR937" s="262"/>
      <c r="AS937" s="262"/>
      <c r="AT937" s="262"/>
      <c r="AU937" s="262"/>
      <c r="AV937" s="262"/>
      <c r="AW937" s="262"/>
      <c r="AX937" s="262"/>
      <c r="AY937" s="262"/>
      <c r="AZ937" s="262"/>
      <c r="BA937" s="262"/>
      <c r="BB937" s="262"/>
      <c r="BC937" s="262"/>
      <c r="BD937" s="262"/>
      <c r="BE937" s="262"/>
      <c r="BF937" s="262"/>
      <c r="BG937" s="262"/>
      <c r="BH937" s="262"/>
      <c r="BI937" s="262"/>
      <c r="BJ937" s="262"/>
      <c r="BK937" s="262"/>
      <c r="BL937" s="262"/>
      <c r="BM937" s="262"/>
      <c r="BN937" s="262"/>
      <c r="BO937" s="262"/>
      <c r="BP937" s="262"/>
      <c r="BQ937" s="262"/>
      <c r="BR937" s="262"/>
      <c r="BS937" s="262"/>
      <c r="BT937" s="262"/>
      <c r="BU937" s="262"/>
      <c r="BV937" s="262"/>
      <c r="BW937" s="262"/>
      <c r="BX937" s="262"/>
      <c r="BY937" s="262"/>
      <c r="BZ937" s="262"/>
      <c r="CA937" s="262"/>
      <c r="CB937" s="262"/>
      <c r="CC937" s="262"/>
      <c r="CD937" s="262"/>
      <c r="CE937" s="262"/>
      <c r="CF937" s="262"/>
      <c r="CG937" s="262"/>
      <c r="CH937" s="262"/>
      <c r="CI937" s="262"/>
      <c r="CJ937" s="262"/>
      <c r="CK937" s="262"/>
      <c r="CL937" s="262"/>
      <c r="CM937" s="262"/>
      <c r="CN937" s="262"/>
      <c r="CO937" s="262"/>
      <c r="CP937" s="262"/>
      <c r="CQ937" s="262"/>
      <c r="CR937" s="262"/>
      <c r="CS937" s="262"/>
      <c r="CT937" s="262"/>
      <c r="CU937" s="262"/>
      <c r="CV937" s="262"/>
      <c r="CW937" s="262"/>
      <c r="CX937" s="262"/>
      <c r="CY937" s="262"/>
      <c r="CZ937" s="262"/>
      <c r="DA937" s="262"/>
      <c r="DB937" s="262"/>
      <c r="DC937" s="262"/>
      <c r="DD937" s="262"/>
      <c r="DE937" s="262"/>
      <c r="DF937" s="262"/>
      <c r="DG937" s="262"/>
      <c r="DH937" s="262"/>
      <c r="DI937" s="262"/>
      <c r="DJ937" s="262"/>
      <c r="DK937" s="262"/>
      <c r="DL937" s="262"/>
      <c r="DM937" s="262"/>
      <c r="DN937" s="262"/>
      <c r="DO937" s="262"/>
      <c r="DP937" s="262"/>
      <c r="DQ937" s="262"/>
      <c r="DR937" s="262"/>
      <c r="DS937" s="262"/>
      <c r="DT937" s="262"/>
      <c r="DU937" s="262"/>
      <c r="DV937" s="262"/>
      <c r="DW937" s="262"/>
      <c r="DX937" s="262"/>
      <c r="DY937" s="262"/>
      <c r="DZ937" s="262"/>
      <c r="EA937" s="262"/>
      <c r="EB937" s="262"/>
      <c r="EC937" s="262"/>
      <c r="ED937" s="262"/>
      <c r="EE937" s="262"/>
      <c r="EF937" s="262"/>
      <c r="EG937" s="262"/>
      <c r="EH937" s="262"/>
      <c r="EI937" s="262"/>
      <c r="EJ937" s="262"/>
      <c r="EK937" s="262"/>
      <c r="EL937" s="262"/>
      <c r="EM937" s="262"/>
      <c r="EN937" s="262"/>
      <c r="EO937" s="262"/>
      <c r="EP937" s="262"/>
      <c r="EQ937" s="262"/>
      <c r="ER937" s="262"/>
      <c r="ES937" s="262"/>
      <c r="ET937" s="262"/>
      <c r="EU937" s="262"/>
      <c r="EV937" s="262"/>
      <c r="EW937" s="262"/>
      <c r="EX937" s="262"/>
      <c r="EY937" s="262"/>
      <c r="EZ937" s="262"/>
      <c r="FA937" s="262"/>
      <c r="FB937" s="262"/>
      <c r="FC937" s="262"/>
      <c r="FD937" s="262"/>
      <c r="FE937" s="262"/>
      <c r="FF937" s="262"/>
      <c r="FG937" s="262"/>
      <c r="FH937" s="262"/>
      <c r="FI937" s="262"/>
      <c r="FJ937" s="262"/>
      <c r="FK937" s="262"/>
      <c r="FL937" s="262"/>
      <c r="FM937" s="262"/>
      <c r="FN937" s="262"/>
      <c r="FO937" s="262"/>
      <c r="FP937" s="262"/>
      <c r="FQ937" s="262"/>
      <c r="FR937" s="262"/>
      <c r="FS937" s="262"/>
      <c r="FT937" s="262"/>
      <c r="FU937" s="262"/>
      <c r="FV937" s="262"/>
      <c r="FW937" s="262"/>
      <c r="FX937" s="262"/>
      <c r="FY937" s="262"/>
      <c r="FZ937" s="262"/>
      <c r="GA937" s="262"/>
      <c r="GB937" s="262"/>
      <c r="GC937" s="262"/>
      <c r="GD937" s="262"/>
    </row>
    <row r="938" spans="1:186" s="279" customFormat="1" x14ac:dyDescent="0.2">
      <c r="A938" s="339" t="s">
        <v>12833</v>
      </c>
      <c r="B938" s="280" t="s">
        <v>1420</v>
      </c>
      <c r="C938" s="281" t="s">
        <v>5810</v>
      </c>
      <c r="D938" s="130" t="s">
        <v>18</v>
      </c>
      <c r="E938" s="130">
        <v>500.00000000000006</v>
      </c>
      <c r="F938" s="130">
        <v>0.2</v>
      </c>
      <c r="G938" s="282"/>
      <c r="H938" s="283"/>
      <c r="I938" s="284">
        <f ca="1">OFFSET(INDEX(Composições!A:H,MATCH(B938,Composições!A:A,0),8),2,0)</f>
        <v>27.835000000000001</v>
      </c>
      <c r="J938" s="284">
        <f ca="1">IF(ISNUMBER(I938),ROUND(F938*E938*I938,2),"")</f>
        <v>2783.5</v>
      </c>
      <c r="K938" s="283">
        <f>BDI!$E$17</f>
        <v>0.18609999999999999</v>
      </c>
      <c r="L938" s="283"/>
      <c r="M938" s="283"/>
      <c r="N938" s="131">
        <f t="shared" ca="1" si="15"/>
        <v>33.020000000000003</v>
      </c>
      <c r="O938" s="340">
        <f ca="1">IF(ISNUMBER(I938),ROUND(F938*N938*E938,2),"")</f>
        <v>3302</v>
      </c>
      <c r="P938" s="262"/>
      <c r="Q938" s="262"/>
      <c r="R938" s="262"/>
      <c r="S938" s="262"/>
      <c r="T938" s="262"/>
      <c r="U938" s="262"/>
      <c r="V938" s="262"/>
      <c r="W938" s="262"/>
      <c r="X938" s="262"/>
      <c r="Y938" s="262"/>
      <c r="Z938" s="262"/>
      <c r="AA938" s="262"/>
      <c r="AB938" s="262"/>
      <c r="AC938" s="262"/>
      <c r="AD938" s="262"/>
      <c r="AE938" s="262"/>
      <c r="AF938" s="262"/>
      <c r="AG938" s="262"/>
      <c r="AH938" s="262"/>
      <c r="AI938" s="262"/>
      <c r="AJ938" s="262"/>
      <c r="AK938" s="262"/>
      <c r="AL938" s="262"/>
      <c r="AM938" s="262"/>
      <c r="AN938" s="262"/>
      <c r="AO938" s="262"/>
      <c r="AP938" s="262"/>
      <c r="AQ938" s="262"/>
      <c r="AR938" s="262"/>
      <c r="AS938" s="262"/>
      <c r="AT938" s="262"/>
      <c r="AU938" s="262"/>
      <c r="AV938" s="262"/>
      <c r="AW938" s="262"/>
      <c r="AX938" s="262"/>
      <c r="AY938" s="262"/>
      <c r="AZ938" s="262"/>
      <c r="BA938" s="262"/>
      <c r="BB938" s="262"/>
      <c r="BC938" s="262"/>
      <c r="BD938" s="262"/>
      <c r="BE938" s="262"/>
      <c r="BF938" s="262"/>
      <c r="BG938" s="262"/>
      <c r="BH938" s="262"/>
      <c r="BI938" s="262"/>
      <c r="BJ938" s="262"/>
      <c r="BK938" s="262"/>
      <c r="BL938" s="262"/>
      <c r="BM938" s="262"/>
      <c r="BN938" s="262"/>
      <c r="BO938" s="262"/>
      <c r="BP938" s="262"/>
      <c r="BQ938" s="262"/>
      <c r="BR938" s="262"/>
      <c r="BS938" s="262"/>
      <c r="BT938" s="262"/>
      <c r="BU938" s="262"/>
      <c r="BV938" s="262"/>
      <c r="BW938" s="262"/>
      <c r="BX938" s="262"/>
      <c r="BY938" s="262"/>
      <c r="BZ938" s="262"/>
      <c r="CA938" s="262"/>
      <c r="CB938" s="262"/>
      <c r="CC938" s="262"/>
      <c r="CD938" s="262"/>
      <c r="CE938" s="262"/>
      <c r="CF938" s="262"/>
      <c r="CG938" s="262"/>
      <c r="CH938" s="262"/>
      <c r="CI938" s="262"/>
      <c r="CJ938" s="262"/>
      <c r="CK938" s="262"/>
      <c r="CL938" s="262"/>
      <c r="CM938" s="262"/>
      <c r="CN938" s="262"/>
      <c r="CO938" s="262"/>
      <c r="CP938" s="262"/>
      <c r="CQ938" s="262"/>
      <c r="CR938" s="262"/>
      <c r="CS938" s="262"/>
      <c r="CT938" s="262"/>
      <c r="CU938" s="262"/>
      <c r="CV938" s="262"/>
      <c r="CW938" s="262"/>
      <c r="CX938" s="262"/>
      <c r="CY938" s="262"/>
      <c r="CZ938" s="262"/>
      <c r="DA938" s="262"/>
      <c r="DB938" s="262"/>
      <c r="DC938" s="262"/>
      <c r="DD938" s="262"/>
      <c r="DE938" s="262"/>
      <c r="DF938" s="262"/>
      <c r="DG938" s="262"/>
      <c r="DH938" s="262"/>
      <c r="DI938" s="262"/>
      <c r="DJ938" s="262"/>
      <c r="DK938" s="262"/>
      <c r="DL938" s="262"/>
      <c r="DM938" s="262"/>
      <c r="DN938" s="262"/>
      <c r="DO938" s="262"/>
      <c r="DP938" s="262"/>
      <c r="DQ938" s="262"/>
      <c r="DR938" s="262"/>
      <c r="DS938" s="262"/>
      <c r="DT938" s="262"/>
      <c r="DU938" s="262"/>
      <c r="DV938" s="262"/>
      <c r="DW938" s="262"/>
      <c r="DX938" s="262"/>
      <c r="DY938" s="262"/>
      <c r="DZ938" s="262"/>
      <c r="EA938" s="262"/>
      <c r="EB938" s="262"/>
      <c r="EC938" s="262"/>
      <c r="ED938" s="262"/>
      <c r="EE938" s="262"/>
      <c r="EF938" s="262"/>
      <c r="EG938" s="262"/>
      <c r="EH938" s="262"/>
      <c r="EI938" s="262"/>
      <c r="EJ938" s="262"/>
      <c r="EK938" s="262"/>
      <c r="EL938" s="262"/>
      <c r="EM938" s="262"/>
      <c r="EN938" s="262"/>
      <c r="EO938" s="262"/>
      <c r="EP938" s="262"/>
      <c r="EQ938" s="262"/>
      <c r="ER938" s="262"/>
      <c r="ES938" s="262"/>
      <c r="ET938" s="262"/>
      <c r="EU938" s="262"/>
      <c r="EV938" s="262"/>
      <c r="EW938" s="262"/>
      <c r="EX938" s="262"/>
      <c r="EY938" s="262"/>
      <c r="EZ938" s="262"/>
      <c r="FA938" s="262"/>
      <c r="FB938" s="262"/>
      <c r="FC938" s="262"/>
      <c r="FD938" s="262"/>
      <c r="FE938" s="262"/>
      <c r="FF938" s="262"/>
      <c r="FG938" s="262"/>
      <c r="FH938" s="262"/>
      <c r="FI938" s="262"/>
      <c r="FJ938" s="262"/>
      <c r="FK938" s="262"/>
      <c r="FL938" s="262"/>
      <c r="FM938" s="262"/>
      <c r="FN938" s="262"/>
      <c r="FO938" s="262"/>
      <c r="FP938" s="262"/>
      <c r="FQ938" s="262"/>
      <c r="FR938" s="262"/>
      <c r="FS938" s="262"/>
      <c r="FT938" s="262"/>
      <c r="FU938" s="262"/>
      <c r="FV938" s="262"/>
      <c r="FW938" s="262"/>
      <c r="FX938" s="262"/>
      <c r="FY938" s="262"/>
      <c r="FZ938" s="262"/>
      <c r="GA938" s="262"/>
      <c r="GB938" s="262"/>
      <c r="GC938" s="262"/>
      <c r="GD938" s="262"/>
    </row>
    <row r="939" spans="1:186" s="279" customFormat="1" x14ac:dyDescent="0.2">
      <c r="A939" s="339" t="s">
        <v>12834</v>
      </c>
      <c r="B939" s="280" t="s">
        <v>1421</v>
      </c>
      <c r="C939" s="281" t="s">
        <v>5811</v>
      </c>
      <c r="D939" s="130" t="s">
        <v>18</v>
      </c>
      <c r="E939" s="130">
        <v>50</v>
      </c>
      <c r="F939" s="130">
        <v>0.2</v>
      </c>
      <c r="G939" s="282"/>
      <c r="H939" s="283"/>
      <c r="I939" s="284">
        <f ca="1">OFFSET(INDEX(Composições!A:H,MATCH(B939,Composições!A:A,0),8),2,0)</f>
        <v>122.14149999999999</v>
      </c>
      <c r="J939" s="284">
        <f ca="1">IF(ISNUMBER(I939),ROUND(F939*E939*I939,2),"")</f>
        <v>1221.42</v>
      </c>
      <c r="K939" s="283">
        <f>BDI!$E$17</f>
        <v>0.18609999999999999</v>
      </c>
      <c r="L939" s="283"/>
      <c r="M939" s="283"/>
      <c r="N939" s="131">
        <f t="shared" ca="1" si="15"/>
        <v>144.87</v>
      </c>
      <c r="O939" s="340">
        <f ca="1">IF(ISNUMBER(I939),ROUND(F939*N939*E939,2),"")</f>
        <v>1448.7</v>
      </c>
      <c r="P939" s="262"/>
      <c r="Q939" s="262"/>
      <c r="R939" s="262"/>
      <c r="S939" s="262"/>
      <c r="T939" s="262"/>
      <c r="U939" s="262"/>
      <c r="V939" s="262"/>
      <c r="W939" s="262"/>
      <c r="X939" s="262"/>
      <c r="Y939" s="262"/>
      <c r="Z939" s="262"/>
      <c r="AA939" s="262"/>
      <c r="AB939" s="262"/>
      <c r="AC939" s="262"/>
      <c r="AD939" s="262"/>
      <c r="AE939" s="262"/>
      <c r="AF939" s="262"/>
      <c r="AG939" s="262"/>
      <c r="AH939" s="262"/>
      <c r="AI939" s="262"/>
      <c r="AJ939" s="262"/>
      <c r="AK939" s="262"/>
      <c r="AL939" s="262"/>
      <c r="AM939" s="262"/>
      <c r="AN939" s="262"/>
      <c r="AO939" s="262"/>
      <c r="AP939" s="262"/>
      <c r="AQ939" s="262"/>
      <c r="AR939" s="262"/>
      <c r="AS939" s="262"/>
      <c r="AT939" s="262"/>
      <c r="AU939" s="262"/>
      <c r="AV939" s="262"/>
      <c r="AW939" s="262"/>
      <c r="AX939" s="262"/>
      <c r="AY939" s="262"/>
      <c r="AZ939" s="262"/>
      <c r="BA939" s="262"/>
      <c r="BB939" s="262"/>
      <c r="BC939" s="262"/>
      <c r="BD939" s="262"/>
      <c r="BE939" s="262"/>
      <c r="BF939" s="262"/>
      <c r="BG939" s="262"/>
      <c r="BH939" s="262"/>
      <c r="BI939" s="262"/>
      <c r="BJ939" s="262"/>
      <c r="BK939" s="262"/>
      <c r="BL939" s="262"/>
      <c r="BM939" s="262"/>
      <c r="BN939" s="262"/>
      <c r="BO939" s="262"/>
      <c r="BP939" s="262"/>
      <c r="BQ939" s="262"/>
      <c r="BR939" s="262"/>
      <c r="BS939" s="262"/>
      <c r="BT939" s="262"/>
      <c r="BU939" s="262"/>
      <c r="BV939" s="262"/>
      <c r="BW939" s="262"/>
      <c r="BX939" s="262"/>
      <c r="BY939" s="262"/>
      <c r="BZ939" s="262"/>
      <c r="CA939" s="262"/>
      <c r="CB939" s="262"/>
      <c r="CC939" s="262"/>
      <c r="CD939" s="262"/>
      <c r="CE939" s="262"/>
      <c r="CF939" s="262"/>
      <c r="CG939" s="262"/>
      <c r="CH939" s="262"/>
      <c r="CI939" s="262"/>
      <c r="CJ939" s="262"/>
      <c r="CK939" s="262"/>
      <c r="CL939" s="262"/>
      <c r="CM939" s="262"/>
      <c r="CN939" s="262"/>
      <c r="CO939" s="262"/>
      <c r="CP939" s="262"/>
      <c r="CQ939" s="262"/>
      <c r="CR939" s="262"/>
      <c r="CS939" s="262"/>
      <c r="CT939" s="262"/>
      <c r="CU939" s="262"/>
      <c r="CV939" s="262"/>
      <c r="CW939" s="262"/>
      <c r="CX939" s="262"/>
      <c r="CY939" s="262"/>
      <c r="CZ939" s="262"/>
      <c r="DA939" s="262"/>
      <c r="DB939" s="262"/>
      <c r="DC939" s="262"/>
      <c r="DD939" s="262"/>
      <c r="DE939" s="262"/>
      <c r="DF939" s="262"/>
      <c r="DG939" s="262"/>
      <c r="DH939" s="262"/>
      <c r="DI939" s="262"/>
      <c r="DJ939" s="262"/>
      <c r="DK939" s="262"/>
      <c r="DL939" s="262"/>
      <c r="DM939" s="262"/>
      <c r="DN939" s="262"/>
      <c r="DO939" s="262"/>
      <c r="DP939" s="262"/>
      <c r="DQ939" s="262"/>
      <c r="DR939" s="262"/>
      <c r="DS939" s="262"/>
      <c r="DT939" s="262"/>
      <c r="DU939" s="262"/>
      <c r="DV939" s="262"/>
      <c r="DW939" s="262"/>
      <c r="DX939" s="262"/>
      <c r="DY939" s="262"/>
      <c r="DZ939" s="262"/>
      <c r="EA939" s="262"/>
      <c r="EB939" s="262"/>
      <c r="EC939" s="262"/>
      <c r="ED939" s="262"/>
      <c r="EE939" s="262"/>
      <c r="EF939" s="262"/>
      <c r="EG939" s="262"/>
      <c r="EH939" s="262"/>
      <c r="EI939" s="262"/>
      <c r="EJ939" s="262"/>
      <c r="EK939" s="262"/>
      <c r="EL939" s="262"/>
      <c r="EM939" s="262"/>
      <c r="EN939" s="262"/>
      <c r="EO939" s="262"/>
      <c r="EP939" s="262"/>
      <c r="EQ939" s="262"/>
      <c r="ER939" s="262"/>
      <c r="ES939" s="262"/>
      <c r="ET939" s="262"/>
      <c r="EU939" s="262"/>
      <c r="EV939" s="262"/>
      <c r="EW939" s="262"/>
      <c r="EX939" s="262"/>
      <c r="EY939" s="262"/>
      <c r="EZ939" s="262"/>
      <c r="FA939" s="262"/>
      <c r="FB939" s="262"/>
      <c r="FC939" s="262"/>
      <c r="FD939" s="262"/>
      <c r="FE939" s="262"/>
      <c r="FF939" s="262"/>
      <c r="FG939" s="262"/>
      <c r="FH939" s="262"/>
      <c r="FI939" s="262"/>
      <c r="FJ939" s="262"/>
      <c r="FK939" s="262"/>
      <c r="FL939" s="262"/>
      <c r="FM939" s="262"/>
      <c r="FN939" s="262"/>
      <c r="FO939" s="262"/>
      <c r="FP939" s="262"/>
      <c r="FQ939" s="262"/>
      <c r="FR939" s="262"/>
      <c r="FS939" s="262"/>
      <c r="FT939" s="262"/>
      <c r="FU939" s="262"/>
      <c r="FV939" s="262"/>
      <c r="FW939" s="262"/>
      <c r="FX939" s="262"/>
      <c r="FY939" s="262"/>
      <c r="FZ939" s="262"/>
      <c r="GA939" s="262"/>
      <c r="GB939" s="262"/>
      <c r="GC939" s="262"/>
      <c r="GD939" s="262"/>
    </row>
    <row r="940" spans="1:186" s="279" customFormat="1" x14ac:dyDescent="0.2">
      <c r="A940" s="339" t="s">
        <v>12835</v>
      </c>
      <c r="B940" s="280" t="s">
        <v>1422</v>
      </c>
      <c r="C940" s="281" t="s">
        <v>5812</v>
      </c>
      <c r="D940" s="130" t="s">
        <v>18</v>
      </c>
      <c r="E940" s="130">
        <v>150</v>
      </c>
      <c r="F940" s="130">
        <v>0.2</v>
      </c>
      <c r="G940" s="282"/>
      <c r="H940" s="283"/>
      <c r="I940" s="284">
        <f ca="1">OFFSET(INDEX(Composições!A:H,MATCH(B940,Composições!A:A,0),8),2,0)</f>
        <v>13.071999999999999</v>
      </c>
      <c r="J940" s="284">
        <f ca="1">IF(ISNUMBER(I940),ROUND(F940*E940*I940,2),"")</f>
        <v>392.16</v>
      </c>
      <c r="K940" s="283">
        <f>BDI!$E$17</f>
        <v>0.18609999999999999</v>
      </c>
      <c r="L940" s="283"/>
      <c r="M940" s="283"/>
      <c r="N940" s="131">
        <f t="shared" ca="1" si="15"/>
        <v>15.5</v>
      </c>
      <c r="O940" s="340">
        <f ca="1">IF(ISNUMBER(I940),ROUND(F940*N940*E940,2),"")</f>
        <v>465</v>
      </c>
      <c r="P940" s="262"/>
      <c r="Q940" s="262"/>
      <c r="R940" s="262"/>
      <c r="S940" s="262"/>
      <c r="T940" s="262"/>
      <c r="U940" s="262"/>
      <c r="V940" s="262"/>
      <c r="W940" s="262"/>
      <c r="X940" s="262"/>
      <c r="Y940" s="262"/>
      <c r="Z940" s="262"/>
      <c r="AA940" s="262"/>
      <c r="AB940" s="262"/>
      <c r="AC940" s="262"/>
      <c r="AD940" s="262"/>
      <c r="AE940" s="262"/>
      <c r="AF940" s="262"/>
      <c r="AG940" s="262"/>
      <c r="AH940" s="262"/>
      <c r="AI940" s="262"/>
      <c r="AJ940" s="262"/>
      <c r="AK940" s="262"/>
      <c r="AL940" s="262"/>
      <c r="AM940" s="262"/>
      <c r="AN940" s="262"/>
      <c r="AO940" s="262"/>
      <c r="AP940" s="262"/>
      <c r="AQ940" s="262"/>
      <c r="AR940" s="262"/>
      <c r="AS940" s="262"/>
      <c r="AT940" s="262"/>
      <c r="AU940" s="262"/>
      <c r="AV940" s="262"/>
      <c r="AW940" s="262"/>
      <c r="AX940" s="262"/>
      <c r="AY940" s="262"/>
      <c r="AZ940" s="262"/>
      <c r="BA940" s="262"/>
      <c r="BB940" s="262"/>
      <c r="BC940" s="262"/>
      <c r="BD940" s="262"/>
      <c r="BE940" s="262"/>
      <c r="BF940" s="262"/>
      <c r="BG940" s="262"/>
      <c r="BH940" s="262"/>
      <c r="BI940" s="262"/>
      <c r="BJ940" s="262"/>
      <c r="BK940" s="262"/>
      <c r="BL940" s="262"/>
      <c r="BM940" s="262"/>
      <c r="BN940" s="262"/>
      <c r="BO940" s="262"/>
      <c r="BP940" s="262"/>
      <c r="BQ940" s="262"/>
      <c r="BR940" s="262"/>
      <c r="BS940" s="262"/>
      <c r="BT940" s="262"/>
      <c r="BU940" s="262"/>
      <c r="BV940" s="262"/>
      <c r="BW940" s="262"/>
      <c r="BX940" s="262"/>
      <c r="BY940" s="262"/>
      <c r="BZ940" s="262"/>
      <c r="CA940" s="262"/>
      <c r="CB940" s="262"/>
      <c r="CC940" s="262"/>
      <c r="CD940" s="262"/>
      <c r="CE940" s="262"/>
      <c r="CF940" s="262"/>
      <c r="CG940" s="262"/>
      <c r="CH940" s="262"/>
      <c r="CI940" s="262"/>
      <c r="CJ940" s="262"/>
      <c r="CK940" s="262"/>
      <c r="CL940" s="262"/>
      <c r="CM940" s="262"/>
      <c r="CN940" s="262"/>
      <c r="CO940" s="262"/>
      <c r="CP940" s="262"/>
      <c r="CQ940" s="262"/>
      <c r="CR940" s="262"/>
      <c r="CS940" s="262"/>
      <c r="CT940" s="262"/>
      <c r="CU940" s="262"/>
      <c r="CV940" s="262"/>
      <c r="CW940" s="262"/>
      <c r="CX940" s="262"/>
      <c r="CY940" s="262"/>
      <c r="CZ940" s="262"/>
      <c r="DA940" s="262"/>
      <c r="DB940" s="262"/>
      <c r="DC940" s="262"/>
      <c r="DD940" s="262"/>
      <c r="DE940" s="262"/>
      <c r="DF940" s="262"/>
      <c r="DG940" s="262"/>
      <c r="DH940" s="262"/>
      <c r="DI940" s="262"/>
      <c r="DJ940" s="262"/>
      <c r="DK940" s="262"/>
      <c r="DL940" s="262"/>
      <c r="DM940" s="262"/>
      <c r="DN940" s="262"/>
      <c r="DO940" s="262"/>
      <c r="DP940" s="262"/>
      <c r="DQ940" s="262"/>
      <c r="DR940" s="262"/>
      <c r="DS940" s="262"/>
      <c r="DT940" s="262"/>
      <c r="DU940" s="262"/>
      <c r="DV940" s="262"/>
      <c r="DW940" s="262"/>
      <c r="DX940" s="262"/>
      <c r="DY940" s="262"/>
      <c r="DZ940" s="262"/>
      <c r="EA940" s="262"/>
      <c r="EB940" s="262"/>
      <c r="EC940" s="262"/>
      <c r="ED940" s="262"/>
      <c r="EE940" s="262"/>
      <c r="EF940" s="262"/>
      <c r="EG940" s="262"/>
      <c r="EH940" s="262"/>
      <c r="EI940" s="262"/>
      <c r="EJ940" s="262"/>
      <c r="EK940" s="262"/>
      <c r="EL940" s="262"/>
      <c r="EM940" s="262"/>
      <c r="EN940" s="262"/>
      <c r="EO940" s="262"/>
      <c r="EP940" s="262"/>
      <c r="EQ940" s="262"/>
      <c r="ER940" s="262"/>
      <c r="ES940" s="262"/>
      <c r="ET940" s="262"/>
      <c r="EU940" s="262"/>
      <c r="EV940" s="262"/>
      <c r="EW940" s="262"/>
      <c r="EX940" s="262"/>
      <c r="EY940" s="262"/>
      <c r="EZ940" s="262"/>
      <c r="FA940" s="262"/>
      <c r="FB940" s="262"/>
      <c r="FC940" s="262"/>
      <c r="FD940" s="262"/>
      <c r="FE940" s="262"/>
      <c r="FF940" s="262"/>
      <c r="FG940" s="262"/>
      <c r="FH940" s="262"/>
      <c r="FI940" s="262"/>
      <c r="FJ940" s="262"/>
      <c r="FK940" s="262"/>
      <c r="FL940" s="262"/>
      <c r="FM940" s="262"/>
      <c r="FN940" s="262"/>
      <c r="FO940" s="262"/>
      <c r="FP940" s="262"/>
      <c r="FQ940" s="262"/>
      <c r="FR940" s="262"/>
      <c r="FS940" s="262"/>
      <c r="FT940" s="262"/>
      <c r="FU940" s="262"/>
      <c r="FV940" s="262"/>
      <c r="FW940" s="262"/>
      <c r="FX940" s="262"/>
      <c r="FY940" s="262"/>
      <c r="FZ940" s="262"/>
      <c r="GA940" s="262"/>
      <c r="GB940" s="262"/>
      <c r="GC940" s="262"/>
      <c r="GD940" s="262"/>
    </row>
    <row r="941" spans="1:186" s="279" customFormat="1" x14ac:dyDescent="0.2">
      <c r="A941" s="339" t="s">
        <v>12836</v>
      </c>
      <c r="B941" s="280" t="s">
        <v>5813</v>
      </c>
      <c r="C941" s="281" t="s">
        <v>5814</v>
      </c>
      <c r="D941" s="130" t="s">
        <v>18</v>
      </c>
      <c r="E941" s="130">
        <v>150</v>
      </c>
      <c r="F941" s="130">
        <v>0.2</v>
      </c>
      <c r="G941" s="282"/>
      <c r="H941" s="283"/>
      <c r="I941" s="358">
        <v>61.42</v>
      </c>
      <c r="J941" s="284">
        <f>IF(ISNUMBER(I941),ROUND(F941*E941*I941,2),"")</f>
        <v>1842.6</v>
      </c>
      <c r="K941" s="283">
        <f>BDI!$E$17</f>
        <v>0.18609999999999999</v>
      </c>
      <c r="L941" s="283"/>
      <c r="M941" s="283"/>
      <c r="N941" s="131">
        <f t="shared" si="15"/>
        <v>72.849999999999994</v>
      </c>
      <c r="O941" s="340">
        <f>IF(ISNUMBER(I941),ROUND(F941*N941*E941,2),"")</f>
        <v>2185.5</v>
      </c>
      <c r="P941" s="262"/>
      <c r="Q941" s="262"/>
      <c r="R941" s="262"/>
      <c r="S941" s="262"/>
      <c r="T941" s="262"/>
      <c r="U941" s="262"/>
      <c r="V941" s="262"/>
      <c r="W941" s="262"/>
      <c r="X941" s="262"/>
      <c r="Y941" s="262"/>
      <c r="Z941" s="262"/>
      <c r="AA941" s="262"/>
      <c r="AB941" s="262"/>
      <c r="AC941" s="262"/>
      <c r="AD941" s="262"/>
      <c r="AE941" s="262"/>
      <c r="AF941" s="262"/>
      <c r="AG941" s="262"/>
      <c r="AH941" s="262"/>
      <c r="AI941" s="262"/>
      <c r="AJ941" s="262"/>
      <c r="AK941" s="262"/>
      <c r="AL941" s="262"/>
      <c r="AM941" s="262"/>
      <c r="AN941" s="262"/>
      <c r="AO941" s="262"/>
      <c r="AP941" s="262"/>
      <c r="AQ941" s="262"/>
      <c r="AR941" s="262"/>
      <c r="AS941" s="262"/>
      <c r="AT941" s="262"/>
      <c r="AU941" s="262"/>
      <c r="AV941" s="262"/>
      <c r="AW941" s="262"/>
      <c r="AX941" s="262"/>
      <c r="AY941" s="262"/>
      <c r="AZ941" s="262"/>
      <c r="BA941" s="262"/>
      <c r="BB941" s="262"/>
      <c r="BC941" s="262"/>
      <c r="BD941" s="262"/>
      <c r="BE941" s="262"/>
      <c r="BF941" s="262"/>
      <c r="BG941" s="262"/>
      <c r="BH941" s="262"/>
      <c r="BI941" s="262"/>
      <c r="BJ941" s="262"/>
      <c r="BK941" s="262"/>
      <c r="BL941" s="262"/>
      <c r="BM941" s="262"/>
      <c r="BN941" s="262"/>
      <c r="BO941" s="262"/>
      <c r="BP941" s="262"/>
      <c r="BQ941" s="262"/>
      <c r="BR941" s="262"/>
      <c r="BS941" s="262"/>
      <c r="BT941" s="262"/>
      <c r="BU941" s="262"/>
      <c r="BV941" s="262"/>
      <c r="BW941" s="262"/>
      <c r="BX941" s="262"/>
      <c r="BY941" s="262"/>
      <c r="BZ941" s="262"/>
      <c r="CA941" s="262"/>
      <c r="CB941" s="262"/>
      <c r="CC941" s="262"/>
      <c r="CD941" s="262"/>
      <c r="CE941" s="262"/>
      <c r="CF941" s="262"/>
      <c r="CG941" s="262"/>
      <c r="CH941" s="262"/>
      <c r="CI941" s="262"/>
      <c r="CJ941" s="262"/>
      <c r="CK941" s="262"/>
      <c r="CL941" s="262"/>
      <c r="CM941" s="262"/>
      <c r="CN941" s="262"/>
      <c r="CO941" s="262"/>
      <c r="CP941" s="262"/>
      <c r="CQ941" s="262"/>
      <c r="CR941" s="262"/>
      <c r="CS941" s="262"/>
      <c r="CT941" s="262"/>
      <c r="CU941" s="262"/>
      <c r="CV941" s="262"/>
      <c r="CW941" s="262"/>
      <c r="CX941" s="262"/>
      <c r="CY941" s="262"/>
      <c r="CZ941" s="262"/>
      <c r="DA941" s="262"/>
      <c r="DB941" s="262"/>
      <c r="DC941" s="262"/>
      <c r="DD941" s="262"/>
      <c r="DE941" s="262"/>
      <c r="DF941" s="262"/>
      <c r="DG941" s="262"/>
      <c r="DH941" s="262"/>
      <c r="DI941" s="262"/>
      <c r="DJ941" s="262"/>
      <c r="DK941" s="262"/>
      <c r="DL941" s="262"/>
      <c r="DM941" s="262"/>
      <c r="DN941" s="262"/>
      <c r="DO941" s="262"/>
      <c r="DP941" s="262"/>
      <c r="DQ941" s="262"/>
      <c r="DR941" s="262"/>
      <c r="DS941" s="262"/>
      <c r="DT941" s="262"/>
      <c r="DU941" s="262"/>
      <c r="DV941" s="262"/>
      <c r="DW941" s="262"/>
      <c r="DX941" s="262"/>
      <c r="DY941" s="262"/>
      <c r="DZ941" s="262"/>
      <c r="EA941" s="262"/>
      <c r="EB941" s="262"/>
      <c r="EC941" s="262"/>
      <c r="ED941" s="262"/>
      <c r="EE941" s="262"/>
      <c r="EF941" s="262"/>
      <c r="EG941" s="262"/>
      <c r="EH941" s="262"/>
      <c r="EI941" s="262"/>
      <c r="EJ941" s="262"/>
      <c r="EK941" s="262"/>
      <c r="EL941" s="262"/>
      <c r="EM941" s="262"/>
      <c r="EN941" s="262"/>
      <c r="EO941" s="262"/>
      <c r="EP941" s="262"/>
      <c r="EQ941" s="262"/>
      <c r="ER941" s="262"/>
      <c r="ES941" s="262"/>
      <c r="ET941" s="262"/>
      <c r="EU941" s="262"/>
      <c r="EV941" s="262"/>
      <c r="EW941" s="262"/>
      <c r="EX941" s="262"/>
      <c r="EY941" s="262"/>
      <c r="EZ941" s="262"/>
      <c r="FA941" s="262"/>
      <c r="FB941" s="262"/>
      <c r="FC941" s="262"/>
      <c r="FD941" s="262"/>
      <c r="FE941" s="262"/>
      <c r="FF941" s="262"/>
      <c r="FG941" s="262"/>
      <c r="FH941" s="262"/>
      <c r="FI941" s="262"/>
      <c r="FJ941" s="262"/>
      <c r="FK941" s="262"/>
      <c r="FL941" s="262"/>
      <c r="FM941" s="262"/>
      <c r="FN941" s="262"/>
      <c r="FO941" s="262"/>
      <c r="FP941" s="262"/>
      <c r="FQ941" s="262"/>
      <c r="FR941" s="262"/>
      <c r="FS941" s="262"/>
      <c r="FT941" s="262"/>
      <c r="FU941" s="262"/>
      <c r="FV941" s="262"/>
      <c r="FW941" s="262"/>
      <c r="FX941" s="262"/>
      <c r="FY941" s="262"/>
      <c r="FZ941" s="262"/>
      <c r="GA941" s="262"/>
      <c r="GB941" s="262"/>
      <c r="GC941" s="262"/>
      <c r="GD941" s="262"/>
    </row>
    <row r="942" spans="1:186" s="279" customFormat="1" x14ac:dyDescent="0.2">
      <c r="A942" s="339" t="s">
        <v>12837</v>
      </c>
      <c r="B942" s="280" t="s">
        <v>1423</v>
      </c>
      <c r="C942" s="281" t="s">
        <v>5815</v>
      </c>
      <c r="D942" s="130" t="s">
        <v>18</v>
      </c>
      <c r="E942" s="130">
        <v>150</v>
      </c>
      <c r="F942" s="130">
        <v>0.2</v>
      </c>
      <c r="G942" s="282"/>
      <c r="H942" s="283"/>
      <c r="I942" s="284">
        <f ca="1">OFFSET(INDEX(Composições!A:H,MATCH(B942,Composições!A:A,0),8),2,0)</f>
        <v>69.083999999999989</v>
      </c>
      <c r="J942" s="284">
        <f ca="1">IF(ISNUMBER(I942),ROUND(F942*E942*I942,2),"")</f>
        <v>2072.52</v>
      </c>
      <c r="K942" s="283">
        <f>BDI!$E$17</f>
        <v>0.18609999999999999</v>
      </c>
      <c r="L942" s="283"/>
      <c r="M942" s="283"/>
      <c r="N942" s="131">
        <f t="shared" ca="1" si="15"/>
        <v>81.94</v>
      </c>
      <c r="O942" s="340">
        <f ca="1">IF(ISNUMBER(I942),ROUND(F942*N942*E942,2),"")</f>
        <v>2458.1999999999998</v>
      </c>
      <c r="P942" s="262"/>
      <c r="Q942" s="262"/>
      <c r="R942" s="262"/>
      <c r="S942" s="262"/>
      <c r="T942" s="262"/>
      <c r="U942" s="262"/>
      <c r="V942" s="262"/>
      <c r="W942" s="262"/>
      <c r="X942" s="262"/>
      <c r="Y942" s="262"/>
      <c r="Z942" s="262"/>
      <c r="AA942" s="262"/>
      <c r="AB942" s="262"/>
      <c r="AC942" s="262"/>
      <c r="AD942" s="262"/>
      <c r="AE942" s="262"/>
      <c r="AF942" s="262"/>
      <c r="AG942" s="262"/>
      <c r="AH942" s="262"/>
      <c r="AI942" s="262"/>
      <c r="AJ942" s="262"/>
      <c r="AK942" s="262"/>
      <c r="AL942" s="262"/>
      <c r="AM942" s="262"/>
      <c r="AN942" s="262"/>
      <c r="AO942" s="262"/>
      <c r="AP942" s="262"/>
      <c r="AQ942" s="262"/>
      <c r="AR942" s="262"/>
      <c r="AS942" s="262"/>
      <c r="AT942" s="262"/>
      <c r="AU942" s="262"/>
      <c r="AV942" s="262"/>
      <c r="AW942" s="262"/>
      <c r="AX942" s="262"/>
      <c r="AY942" s="262"/>
      <c r="AZ942" s="262"/>
      <c r="BA942" s="262"/>
      <c r="BB942" s="262"/>
      <c r="BC942" s="262"/>
      <c r="BD942" s="262"/>
      <c r="BE942" s="262"/>
      <c r="BF942" s="262"/>
      <c r="BG942" s="262"/>
      <c r="BH942" s="262"/>
      <c r="BI942" s="262"/>
      <c r="BJ942" s="262"/>
      <c r="BK942" s="262"/>
      <c r="BL942" s="262"/>
      <c r="BM942" s="262"/>
      <c r="BN942" s="262"/>
      <c r="BO942" s="262"/>
      <c r="BP942" s="262"/>
      <c r="BQ942" s="262"/>
      <c r="BR942" s="262"/>
      <c r="BS942" s="262"/>
      <c r="BT942" s="262"/>
      <c r="BU942" s="262"/>
      <c r="BV942" s="262"/>
      <c r="BW942" s="262"/>
      <c r="BX942" s="262"/>
      <c r="BY942" s="262"/>
      <c r="BZ942" s="262"/>
      <c r="CA942" s="262"/>
      <c r="CB942" s="262"/>
      <c r="CC942" s="262"/>
      <c r="CD942" s="262"/>
      <c r="CE942" s="262"/>
      <c r="CF942" s="262"/>
      <c r="CG942" s="262"/>
      <c r="CH942" s="262"/>
      <c r="CI942" s="262"/>
      <c r="CJ942" s="262"/>
      <c r="CK942" s="262"/>
      <c r="CL942" s="262"/>
      <c r="CM942" s="262"/>
      <c r="CN942" s="262"/>
      <c r="CO942" s="262"/>
      <c r="CP942" s="262"/>
      <c r="CQ942" s="262"/>
      <c r="CR942" s="262"/>
      <c r="CS942" s="262"/>
      <c r="CT942" s="262"/>
      <c r="CU942" s="262"/>
      <c r="CV942" s="262"/>
      <c r="CW942" s="262"/>
      <c r="CX942" s="262"/>
      <c r="CY942" s="262"/>
      <c r="CZ942" s="262"/>
      <c r="DA942" s="262"/>
      <c r="DB942" s="262"/>
      <c r="DC942" s="262"/>
      <c r="DD942" s="262"/>
      <c r="DE942" s="262"/>
      <c r="DF942" s="262"/>
      <c r="DG942" s="262"/>
      <c r="DH942" s="262"/>
      <c r="DI942" s="262"/>
      <c r="DJ942" s="262"/>
      <c r="DK942" s="262"/>
      <c r="DL942" s="262"/>
      <c r="DM942" s="262"/>
      <c r="DN942" s="262"/>
      <c r="DO942" s="262"/>
      <c r="DP942" s="262"/>
      <c r="DQ942" s="262"/>
      <c r="DR942" s="262"/>
      <c r="DS942" s="262"/>
      <c r="DT942" s="262"/>
      <c r="DU942" s="262"/>
      <c r="DV942" s="262"/>
      <c r="DW942" s="262"/>
      <c r="DX942" s="262"/>
      <c r="DY942" s="262"/>
      <c r="DZ942" s="262"/>
      <c r="EA942" s="262"/>
      <c r="EB942" s="262"/>
      <c r="EC942" s="262"/>
      <c r="ED942" s="262"/>
      <c r="EE942" s="262"/>
      <c r="EF942" s="262"/>
      <c r="EG942" s="262"/>
      <c r="EH942" s="262"/>
      <c r="EI942" s="262"/>
      <c r="EJ942" s="262"/>
      <c r="EK942" s="262"/>
      <c r="EL942" s="262"/>
      <c r="EM942" s="262"/>
      <c r="EN942" s="262"/>
      <c r="EO942" s="262"/>
      <c r="EP942" s="262"/>
      <c r="EQ942" s="262"/>
      <c r="ER942" s="262"/>
      <c r="ES942" s="262"/>
      <c r="ET942" s="262"/>
      <c r="EU942" s="262"/>
      <c r="EV942" s="262"/>
      <c r="EW942" s="262"/>
      <c r="EX942" s="262"/>
      <c r="EY942" s="262"/>
      <c r="EZ942" s="262"/>
      <c r="FA942" s="262"/>
      <c r="FB942" s="262"/>
      <c r="FC942" s="262"/>
      <c r="FD942" s="262"/>
      <c r="FE942" s="262"/>
      <c r="FF942" s="262"/>
      <c r="FG942" s="262"/>
      <c r="FH942" s="262"/>
      <c r="FI942" s="262"/>
      <c r="FJ942" s="262"/>
      <c r="FK942" s="262"/>
      <c r="FL942" s="262"/>
      <c r="FM942" s="262"/>
      <c r="FN942" s="262"/>
      <c r="FO942" s="262"/>
      <c r="FP942" s="262"/>
      <c r="FQ942" s="262"/>
      <c r="FR942" s="262"/>
      <c r="FS942" s="262"/>
      <c r="FT942" s="262"/>
      <c r="FU942" s="262"/>
      <c r="FV942" s="262"/>
      <c r="FW942" s="262"/>
      <c r="FX942" s="262"/>
      <c r="FY942" s="262"/>
      <c r="FZ942" s="262"/>
      <c r="GA942" s="262"/>
      <c r="GB942" s="262"/>
      <c r="GC942" s="262"/>
      <c r="GD942" s="262"/>
    </row>
    <row r="943" spans="1:186" s="279" customFormat="1" x14ac:dyDescent="0.2">
      <c r="A943" s="339" t="s">
        <v>12838</v>
      </c>
      <c r="B943" s="280" t="s">
        <v>1424</v>
      </c>
      <c r="C943" s="281" t="s">
        <v>5816</v>
      </c>
      <c r="D943" s="130" t="s">
        <v>18</v>
      </c>
      <c r="E943" s="130">
        <v>500.00000000000006</v>
      </c>
      <c r="F943" s="130">
        <v>0.2</v>
      </c>
      <c r="G943" s="282"/>
      <c r="H943" s="283"/>
      <c r="I943" s="284">
        <f ca="1">OFFSET(INDEX(Composições!A:H,MATCH(B943,Composições!A:A,0),8),2,0)</f>
        <v>43.633499999999998</v>
      </c>
      <c r="J943" s="284">
        <f ca="1">IF(ISNUMBER(I943),ROUND(F943*E943*I943,2),"")</f>
        <v>4363.3500000000004</v>
      </c>
      <c r="K943" s="283">
        <f>BDI!$E$17</f>
        <v>0.18609999999999999</v>
      </c>
      <c r="L943" s="283"/>
      <c r="M943" s="283"/>
      <c r="N943" s="131">
        <f t="shared" ca="1" si="15"/>
        <v>51.75</v>
      </c>
      <c r="O943" s="340">
        <f ca="1">IF(ISNUMBER(I943),ROUND(F943*N943*E943,2),"")</f>
        <v>5175</v>
      </c>
      <c r="P943" s="262"/>
      <c r="Q943" s="262"/>
      <c r="R943" s="262"/>
      <c r="S943" s="262"/>
      <c r="T943" s="262"/>
      <c r="U943" s="262"/>
      <c r="V943" s="262"/>
      <c r="W943" s="262"/>
      <c r="X943" s="262"/>
      <c r="Y943" s="262"/>
      <c r="Z943" s="262"/>
      <c r="AA943" s="262"/>
      <c r="AB943" s="262"/>
      <c r="AC943" s="262"/>
      <c r="AD943" s="262"/>
      <c r="AE943" s="262"/>
      <c r="AF943" s="262"/>
      <c r="AG943" s="262"/>
      <c r="AH943" s="262"/>
      <c r="AI943" s="262"/>
      <c r="AJ943" s="262"/>
      <c r="AK943" s="262"/>
      <c r="AL943" s="262"/>
      <c r="AM943" s="262"/>
      <c r="AN943" s="262"/>
      <c r="AO943" s="262"/>
      <c r="AP943" s="262"/>
      <c r="AQ943" s="262"/>
      <c r="AR943" s="262"/>
      <c r="AS943" s="262"/>
      <c r="AT943" s="262"/>
      <c r="AU943" s="262"/>
      <c r="AV943" s="262"/>
      <c r="AW943" s="262"/>
      <c r="AX943" s="262"/>
      <c r="AY943" s="262"/>
      <c r="AZ943" s="262"/>
      <c r="BA943" s="262"/>
      <c r="BB943" s="262"/>
      <c r="BC943" s="262"/>
      <c r="BD943" s="262"/>
      <c r="BE943" s="262"/>
      <c r="BF943" s="262"/>
      <c r="BG943" s="262"/>
      <c r="BH943" s="262"/>
      <c r="BI943" s="262"/>
      <c r="BJ943" s="262"/>
      <c r="BK943" s="262"/>
      <c r="BL943" s="262"/>
      <c r="BM943" s="262"/>
      <c r="BN943" s="262"/>
      <c r="BO943" s="262"/>
      <c r="BP943" s="262"/>
      <c r="BQ943" s="262"/>
      <c r="BR943" s="262"/>
      <c r="BS943" s="262"/>
      <c r="BT943" s="262"/>
      <c r="BU943" s="262"/>
      <c r="BV943" s="262"/>
      <c r="BW943" s="262"/>
      <c r="BX943" s="262"/>
      <c r="BY943" s="262"/>
      <c r="BZ943" s="262"/>
      <c r="CA943" s="262"/>
      <c r="CB943" s="262"/>
      <c r="CC943" s="262"/>
      <c r="CD943" s="262"/>
      <c r="CE943" s="262"/>
      <c r="CF943" s="262"/>
      <c r="CG943" s="262"/>
      <c r="CH943" s="262"/>
      <c r="CI943" s="262"/>
      <c r="CJ943" s="262"/>
      <c r="CK943" s="262"/>
      <c r="CL943" s="262"/>
      <c r="CM943" s="262"/>
      <c r="CN943" s="262"/>
      <c r="CO943" s="262"/>
      <c r="CP943" s="262"/>
      <c r="CQ943" s="262"/>
      <c r="CR943" s="262"/>
      <c r="CS943" s="262"/>
      <c r="CT943" s="262"/>
      <c r="CU943" s="262"/>
      <c r="CV943" s="262"/>
      <c r="CW943" s="262"/>
      <c r="CX943" s="262"/>
      <c r="CY943" s="262"/>
      <c r="CZ943" s="262"/>
      <c r="DA943" s="262"/>
      <c r="DB943" s="262"/>
      <c r="DC943" s="262"/>
      <c r="DD943" s="262"/>
      <c r="DE943" s="262"/>
      <c r="DF943" s="262"/>
      <c r="DG943" s="262"/>
      <c r="DH943" s="262"/>
      <c r="DI943" s="262"/>
      <c r="DJ943" s="262"/>
      <c r="DK943" s="262"/>
      <c r="DL943" s="262"/>
      <c r="DM943" s="262"/>
      <c r="DN943" s="262"/>
      <c r="DO943" s="262"/>
      <c r="DP943" s="262"/>
      <c r="DQ943" s="262"/>
      <c r="DR943" s="262"/>
      <c r="DS943" s="262"/>
      <c r="DT943" s="262"/>
      <c r="DU943" s="262"/>
      <c r="DV943" s="262"/>
      <c r="DW943" s="262"/>
      <c r="DX943" s="262"/>
      <c r="DY943" s="262"/>
      <c r="DZ943" s="262"/>
      <c r="EA943" s="262"/>
      <c r="EB943" s="262"/>
      <c r="EC943" s="262"/>
      <c r="ED943" s="262"/>
      <c r="EE943" s="262"/>
      <c r="EF943" s="262"/>
      <c r="EG943" s="262"/>
      <c r="EH943" s="262"/>
      <c r="EI943" s="262"/>
      <c r="EJ943" s="262"/>
      <c r="EK943" s="262"/>
      <c r="EL943" s="262"/>
      <c r="EM943" s="262"/>
      <c r="EN943" s="262"/>
      <c r="EO943" s="262"/>
      <c r="EP943" s="262"/>
      <c r="EQ943" s="262"/>
      <c r="ER943" s="262"/>
      <c r="ES943" s="262"/>
      <c r="ET943" s="262"/>
      <c r="EU943" s="262"/>
      <c r="EV943" s="262"/>
      <c r="EW943" s="262"/>
      <c r="EX943" s="262"/>
      <c r="EY943" s="262"/>
      <c r="EZ943" s="262"/>
      <c r="FA943" s="262"/>
      <c r="FB943" s="262"/>
      <c r="FC943" s="262"/>
      <c r="FD943" s="262"/>
      <c r="FE943" s="262"/>
      <c r="FF943" s="262"/>
      <c r="FG943" s="262"/>
      <c r="FH943" s="262"/>
      <c r="FI943" s="262"/>
      <c r="FJ943" s="262"/>
      <c r="FK943" s="262"/>
      <c r="FL943" s="262"/>
      <c r="FM943" s="262"/>
      <c r="FN943" s="262"/>
      <c r="FO943" s="262"/>
      <c r="FP943" s="262"/>
      <c r="FQ943" s="262"/>
      <c r="FR943" s="262"/>
      <c r="FS943" s="262"/>
      <c r="FT943" s="262"/>
      <c r="FU943" s="262"/>
      <c r="FV943" s="262"/>
      <c r="FW943" s="262"/>
      <c r="FX943" s="262"/>
      <c r="FY943" s="262"/>
      <c r="FZ943" s="262"/>
      <c r="GA943" s="262"/>
      <c r="GB943" s="262"/>
      <c r="GC943" s="262"/>
      <c r="GD943" s="262"/>
    </row>
    <row r="944" spans="1:186" s="279" customFormat="1" x14ac:dyDescent="0.2">
      <c r="A944" s="339" t="s">
        <v>12839</v>
      </c>
      <c r="B944" s="280" t="s">
        <v>1425</v>
      </c>
      <c r="C944" s="281" t="s">
        <v>5817</v>
      </c>
      <c r="D944" s="130" t="s">
        <v>18</v>
      </c>
      <c r="E944" s="130">
        <v>50</v>
      </c>
      <c r="F944" s="130">
        <v>0.2</v>
      </c>
      <c r="G944" s="282"/>
      <c r="H944" s="283"/>
      <c r="I944" s="284">
        <f ca="1">OFFSET(INDEX(Composições!A:H,MATCH(B944,Composições!A:A,0),8),2,0)</f>
        <v>224.80799999999996</v>
      </c>
      <c r="J944" s="284">
        <f ca="1">IF(ISNUMBER(I944),ROUND(F944*E944*I944,2),"")</f>
        <v>2248.08</v>
      </c>
      <c r="K944" s="283">
        <f>BDI!$E$17</f>
        <v>0.18609999999999999</v>
      </c>
      <c r="L944" s="283"/>
      <c r="M944" s="283"/>
      <c r="N944" s="131">
        <f t="shared" ca="1" si="15"/>
        <v>266.64</v>
      </c>
      <c r="O944" s="340">
        <f ca="1">IF(ISNUMBER(I944),ROUND(F944*N944*E944,2),"")</f>
        <v>2666.4</v>
      </c>
      <c r="P944" s="262"/>
      <c r="Q944" s="262"/>
      <c r="R944" s="262"/>
      <c r="S944" s="262"/>
      <c r="T944" s="262"/>
      <c r="U944" s="262"/>
      <c r="V944" s="262"/>
      <c r="W944" s="262"/>
      <c r="X944" s="262"/>
      <c r="Y944" s="262"/>
      <c r="Z944" s="262"/>
      <c r="AA944" s="262"/>
      <c r="AB944" s="262"/>
      <c r="AC944" s="262"/>
      <c r="AD944" s="262"/>
      <c r="AE944" s="262"/>
      <c r="AF944" s="262"/>
      <c r="AG944" s="262"/>
      <c r="AH944" s="262"/>
      <c r="AI944" s="262"/>
      <c r="AJ944" s="262"/>
      <c r="AK944" s="262"/>
      <c r="AL944" s="262"/>
      <c r="AM944" s="262"/>
      <c r="AN944" s="262"/>
      <c r="AO944" s="262"/>
      <c r="AP944" s="262"/>
      <c r="AQ944" s="262"/>
      <c r="AR944" s="262"/>
      <c r="AS944" s="262"/>
      <c r="AT944" s="262"/>
      <c r="AU944" s="262"/>
      <c r="AV944" s="262"/>
      <c r="AW944" s="262"/>
      <c r="AX944" s="262"/>
      <c r="AY944" s="262"/>
      <c r="AZ944" s="262"/>
      <c r="BA944" s="262"/>
      <c r="BB944" s="262"/>
      <c r="BC944" s="262"/>
      <c r="BD944" s="262"/>
      <c r="BE944" s="262"/>
      <c r="BF944" s="262"/>
      <c r="BG944" s="262"/>
      <c r="BH944" s="262"/>
      <c r="BI944" s="262"/>
      <c r="BJ944" s="262"/>
      <c r="BK944" s="262"/>
      <c r="BL944" s="262"/>
      <c r="BM944" s="262"/>
      <c r="BN944" s="262"/>
      <c r="BO944" s="262"/>
      <c r="BP944" s="262"/>
      <c r="BQ944" s="262"/>
      <c r="BR944" s="262"/>
      <c r="BS944" s="262"/>
      <c r="BT944" s="262"/>
      <c r="BU944" s="262"/>
      <c r="BV944" s="262"/>
      <c r="BW944" s="262"/>
      <c r="BX944" s="262"/>
      <c r="BY944" s="262"/>
      <c r="BZ944" s="262"/>
      <c r="CA944" s="262"/>
      <c r="CB944" s="262"/>
      <c r="CC944" s="262"/>
      <c r="CD944" s="262"/>
      <c r="CE944" s="262"/>
      <c r="CF944" s="262"/>
      <c r="CG944" s="262"/>
      <c r="CH944" s="262"/>
      <c r="CI944" s="262"/>
      <c r="CJ944" s="262"/>
      <c r="CK944" s="262"/>
      <c r="CL944" s="262"/>
      <c r="CM944" s="262"/>
      <c r="CN944" s="262"/>
      <c r="CO944" s="262"/>
      <c r="CP944" s="262"/>
      <c r="CQ944" s="262"/>
      <c r="CR944" s="262"/>
      <c r="CS944" s="262"/>
      <c r="CT944" s="262"/>
      <c r="CU944" s="262"/>
      <c r="CV944" s="262"/>
      <c r="CW944" s="262"/>
      <c r="CX944" s="262"/>
      <c r="CY944" s="262"/>
      <c r="CZ944" s="262"/>
      <c r="DA944" s="262"/>
      <c r="DB944" s="262"/>
      <c r="DC944" s="262"/>
      <c r="DD944" s="262"/>
      <c r="DE944" s="262"/>
      <c r="DF944" s="262"/>
      <c r="DG944" s="262"/>
      <c r="DH944" s="262"/>
      <c r="DI944" s="262"/>
      <c r="DJ944" s="262"/>
      <c r="DK944" s="262"/>
      <c r="DL944" s="262"/>
      <c r="DM944" s="262"/>
      <c r="DN944" s="262"/>
      <c r="DO944" s="262"/>
      <c r="DP944" s="262"/>
      <c r="DQ944" s="262"/>
      <c r="DR944" s="262"/>
      <c r="DS944" s="262"/>
      <c r="DT944" s="262"/>
      <c r="DU944" s="262"/>
      <c r="DV944" s="262"/>
      <c r="DW944" s="262"/>
      <c r="DX944" s="262"/>
      <c r="DY944" s="262"/>
      <c r="DZ944" s="262"/>
      <c r="EA944" s="262"/>
      <c r="EB944" s="262"/>
      <c r="EC944" s="262"/>
      <c r="ED944" s="262"/>
      <c r="EE944" s="262"/>
      <c r="EF944" s="262"/>
      <c r="EG944" s="262"/>
      <c r="EH944" s="262"/>
      <c r="EI944" s="262"/>
      <c r="EJ944" s="262"/>
      <c r="EK944" s="262"/>
      <c r="EL944" s="262"/>
      <c r="EM944" s="262"/>
      <c r="EN944" s="262"/>
      <c r="EO944" s="262"/>
      <c r="EP944" s="262"/>
      <c r="EQ944" s="262"/>
      <c r="ER944" s="262"/>
      <c r="ES944" s="262"/>
      <c r="ET944" s="262"/>
      <c r="EU944" s="262"/>
      <c r="EV944" s="262"/>
      <c r="EW944" s="262"/>
      <c r="EX944" s="262"/>
      <c r="EY944" s="262"/>
      <c r="EZ944" s="262"/>
      <c r="FA944" s="262"/>
      <c r="FB944" s="262"/>
      <c r="FC944" s="262"/>
      <c r="FD944" s="262"/>
      <c r="FE944" s="262"/>
      <c r="FF944" s="262"/>
      <c r="FG944" s="262"/>
      <c r="FH944" s="262"/>
      <c r="FI944" s="262"/>
      <c r="FJ944" s="262"/>
      <c r="FK944" s="262"/>
      <c r="FL944" s="262"/>
      <c r="FM944" s="262"/>
      <c r="FN944" s="262"/>
      <c r="FO944" s="262"/>
      <c r="FP944" s="262"/>
      <c r="FQ944" s="262"/>
      <c r="FR944" s="262"/>
      <c r="FS944" s="262"/>
      <c r="FT944" s="262"/>
      <c r="FU944" s="262"/>
      <c r="FV944" s="262"/>
      <c r="FW944" s="262"/>
      <c r="FX944" s="262"/>
      <c r="FY944" s="262"/>
      <c r="FZ944" s="262"/>
      <c r="GA944" s="262"/>
      <c r="GB944" s="262"/>
      <c r="GC944" s="262"/>
      <c r="GD944" s="262"/>
    </row>
    <row r="945" spans="1:186" s="279" customFormat="1" x14ac:dyDescent="0.2">
      <c r="A945" s="339" t="s">
        <v>12840</v>
      </c>
      <c r="B945" s="280" t="s">
        <v>1426</v>
      </c>
      <c r="C945" s="281" t="s">
        <v>5818</v>
      </c>
      <c r="D945" s="130" t="s">
        <v>18</v>
      </c>
      <c r="E945" s="130">
        <v>150</v>
      </c>
      <c r="F945" s="130">
        <v>0.2</v>
      </c>
      <c r="G945" s="282"/>
      <c r="H945" s="283"/>
      <c r="I945" s="284">
        <f ca="1">OFFSET(INDEX(Composições!A:H,MATCH(B945,Composições!A:A,0),8),2,0)</f>
        <v>20.624500000000001</v>
      </c>
      <c r="J945" s="284">
        <f ca="1">IF(ISNUMBER(I945),ROUND(F945*E945*I945,2),"")</f>
        <v>618.74</v>
      </c>
      <c r="K945" s="283">
        <f>BDI!$E$17</f>
        <v>0.18609999999999999</v>
      </c>
      <c r="L945" s="283"/>
      <c r="M945" s="283"/>
      <c r="N945" s="131">
        <f t="shared" ref="N945:N1008" ca="1" si="16">IF(ISNUMBER(I945),ROUND(I945*(1+K945),2),"")</f>
        <v>24.46</v>
      </c>
      <c r="O945" s="340">
        <f ca="1">IF(ISNUMBER(I945),ROUND(F945*N945*E945,2),"")</f>
        <v>733.8</v>
      </c>
      <c r="P945" s="262"/>
      <c r="Q945" s="262"/>
      <c r="R945" s="262"/>
      <c r="S945" s="262"/>
      <c r="T945" s="262"/>
      <c r="U945" s="262"/>
      <c r="V945" s="262"/>
      <c r="W945" s="262"/>
      <c r="X945" s="262"/>
      <c r="Y945" s="262"/>
      <c r="Z945" s="262"/>
      <c r="AA945" s="262"/>
      <c r="AB945" s="262"/>
      <c r="AC945" s="262"/>
      <c r="AD945" s="262"/>
      <c r="AE945" s="262"/>
      <c r="AF945" s="262"/>
      <c r="AG945" s="262"/>
      <c r="AH945" s="262"/>
      <c r="AI945" s="262"/>
      <c r="AJ945" s="262"/>
      <c r="AK945" s="262"/>
      <c r="AL945" s="262"/>
      <c r="AM945" s="262"/>
      <c r="AN945" s="262"/>
      <c r="AO945" s="262"/>
      <c r="AP945" s="262"/>
      <c r="AQ945" s="262"/>
      <c r="AR945" s="262"/>
      <c r="AS945" s="262"/>
      <c r="AT945" s="262"/>
      <c r="AU945" s="262"/>
      <c r="AV945" s="262"/>
      <c r="AW945" s="262"/>
      <c r="AX945" s="262"/>
      <c r="AY945" s="262"/>
      <c r="AZ945" s="262"/>
      <c r="BA945" s="262"/>
      <c r="BB945" s="262"/>
      <c r="BC945" s="262"/>
      <c r="BD945" s="262"/>
      <c r="BE945" s="262"/>
      <c r="BF945" s="262"/>
      <c r="BG945" s="262"/>
      <c r="BH945" s="262"/>
      <c r="BI945" s="262"/>
      <c r="BJ945" s="262"/>
      <c r="BK945" s="262"/>
      <c r="BL945" s="262"/>
      <c r="BM945" s="262"/>
      <c r="BN945" s="262"/>
      <c r="BO945" s="262"/>
      <c r="BP945" s="262"/>
      <c r="BQ945" s="262"/>
      <c r="BR945" s="262"/>
      <c r="BS945" s="262"/>
      <c r="BT945" s="262"/>
      <c r="BU945" s="262"/>
      <c r="BV945" s="262"/>
      <c r="BW945" s="262"/>
      <c r="BX945" s="262"/>
      <c r="BY945" s="262"/>
      <c r="BZ945" s="262"/>
      <c r="CA945" s="262"/>
      <c r="CB945" s="262"/>
      <c r="CC945" s="262"/>
      <c r="CD945" s="262"/>
      <c r="CE945" s="262"/>
      <c r="CF945" s="262"/>
      <c r="CG945" s="262"/>
      <c r="CH945" s="262"/>
      <c r="CI945" s="262"/>
      <c r="CJ945" s="262"/>
      <c r="CK945" s="262"/>
      <c r="CL945" s="262"/>
      <c r="CM945" s="262"/>
      <c r="CN945" s="262"/>
      <c r="CO945" s="262"/>
      <c r="CP945" s="262"/>
      <c r="CQ945" s="262"/>
      <c r="CR945" s="262"/>
      <c r="CS945" s="262"/>
      <c r="CT945" s="262"/>
      <c r="CU945" s="262"/>
      <c r="CV945" s="262"/>
      <c r="CW945" s="262"/>
      <c r="CX945" s="262"/>
      <c r="CY945" s="262"/>
      <c r="CZ945" s="262"/>
      <c r="DA945" s="262"/>
      <c r="DB945" s="262"/>
      <c r="DC945" s="262"/>
      <c r="DD945" s="262"/>
      <c r="DE945" s="262"/>
      <c r="DF945" s="262"/>
      <c r="DG945" s="262"/>
      <c r="DH945" s="262"/>
      <c r="DI945" s="262"/>
      <c r="DJ945" s="262"/>
      <c r="DK945" s="262"/>
      <c r="DL945" s="262"/>
      <c r="DM945" s="262"/>
      <c r="DN945" s="262"/>
      <c r="DO945" s="262"/>
      <c r="DP945" s="262"/>
      <c r="DQ945" s="262"/>
      <c r="DR945" s="262"/>
      <c r="DS945" s="262"/>
      <c r="DT945" s="262"/>
      <c r="DU945" s="262"/>
      <c r="DV945" s="262"/>
      <c r="DW945" s="262"/>
      <c r="DX945" s="262"/>
      <c r="DY945" s="262"/>
      <c r="DZ945" s="262"/>
      <c r="EA945" s="262"/>
      <c r="EB945" s="262"/>
      <c r="EC945" s="262"/>
      <c r="ED945" s="262"/>
      <c r="EE945" s="262"/>
      <c r="EF945" s="262"/>
      <c r="EG945" s="262"/>
      <c r="EH945" s="262"/>
      <c r="EI945" s="262"/>
      <c r="EJ945" s="262"/>
      <c r="EK945" s="262"/>
      <c r="EL945" s="262"/>
      <c r="EM945" s="262"/>
      <c r="EN945" s="262"/>
      <c r="EO945" s="262"/>
      <c r="EP945" s="262"/>
      <c r="EQ945" s="262"/>
      <c r="ER945" s="262"/>
      <c r="ES945" s="262"/>
      <c r="ET945" s="262"/>
      <c r="EU945" s="262"/>
      <c r="EV945" s="262"/>
      <c r="EW945" s="262"/>
      <c r="EX945" s="262"/>
      <c r="EY945" s="262"/>
      <c r="EZ945" s="262"/>
      <c r="FA945" s="262"/>
      <c r="FB945" s="262"/>
      <c r="FC945" s="262"/>
      <c r="FD945" s="262"/>
      <c r="FE945" s="262"/>
      <c r="FF945" s="262"/>
      <c r="FG945" s="262"/>
      <c r="FH945" s="262"/>
      <c r="FI945" s="262"/>
      <c r="FJ945" s="262"/>
      <c r="FK945" s="262"/>
      <c r="FL945" s="262"/>
      <c r="FM945" s="262"/>
      <c r="FN945" s="262"/>
      <c r="FO945" s="262"/>
      <c r="FP945" s="262"/>
      <c r="FQ945" s="262"/>
      <c r="FR945" s="262"/>
      <c r="FS945" s="262"/>
      <c r="FT945" s="262"/>
      <c r="FU945" s="262"/>
      <c r="FV945" s="262"/>
      <c r="FW945" s="262"/>
      <c r="FX945" s="262"/>
      <c r="FY945" s="262"/>
      <c r="FZ945" s="262"/>
      <c r="GA945" s="262"/>
      <c r="GB945" s="262"/>
      <c r="GC945" s="262"/>
      <c r="GD945" s="262"/>
    </row>
    <row r="946" spans="1:186" s="279" customFormat="1" x14ac:dyDescent="0.2">
      <c r="A946" s="339" t="s">
        <v>12841</v>
      </c>
      <c r="B946" s="280" t="s">
        <v>5819</v>
      </c>
      <c r="C946" s="281" t="s">
        <v>5820</v>
      </c>
      <c r="D946" s="130" t="s">
        <v>18</v>
      </c>
      <c r="E946" s="130">
        <v>150</v>
      </c>
      <c r="F946" s="130">
        <v>0.2</v>
      </c>
      <c r="G946" s="282"/>
      <c r="H946" s="283"/>
      <c r="I946" s="358">
        <v>71.209999999999994</v>
      </c>
      <c r="J946" s="284">
        <f>IF(ISNUMBER(I946),ROUND(F946*E946*I946,2),"")</f>
        <v>2136.3000000000002</v>
      </c>
      <c r="K946" s="283">
        <f>BDI!$E$17</f>
        <v>0.18609999999999999</v>
      </c>
      <c r="L946" s="283"/>
      <c r="M946" s="283"/>
      <c r="N946" s="131">
        <f t="shared" si="16"/>
        <v>84.46</v>
      </c>
      <c r="O946" s="340">
        <f>IF(ISNUMBER(I946),ROUND(F946*N946*E946,2),"")</f>
        <v>2533.8000000000002</v>
      </c>
      <c r="P946" s="262"/>
      <c r="Q946" s="262"/>
      <c r="R946" s="262"/>
      <c r="S946" s="262"/>
      <c r="T946" s="262"/>
      <c r="U946" s="262"/>
      <c r="V946" s="262"/>
      <c r="W946" s="262"/>
      <c r="X946" s="262"/>
      <c r="Y946" s="262"/>
      <c r="Z946" s="262"/>
      <c r="AA946" s="262"/>
      <c r="AB946" s="262"/>
      <c r="AC946" s="262"/>
      <c r="AD946" s="262"/>
      <c r="AE946" s="262"/>
      <c r="AF946" s="262"/>
      <c r="AG946" s="262"/>
      <c r="AH946" s="262"/>
      <c r="AI946" s="262"/>
      <c r="AJ946" s="262"/>
      <c r="AK946" s="262"/>
      <c r="AL946" s="262"/>
      <c r="AM946" s="262"/>
      <c r="AN946" s="262"/>
      <c r="AO946" s="262"/>
      <c r="AP946" s="262"/>
      <c r="AQ946" s="262"/>
      <c r="AR946" s="262"/>
      <c r="AS946" s="262"/>
      <c r="AT946" s="262"/>
      <c r="AU946" s="262"/>
      <c r="AV946" s="262"/>
      <c r="AW946" s="262"/>
      <c r="AX946" s="262"/>
      <c r="AY946" s="262"/>
      <c r="AZ946" s="262"/>
      <c r="BA946" s="262"/>
      <c r="BB946" s="262"/>
      <c r="BC946" s="262"/>
      <c r="BD946" s="262"/>
      <c r="BE946" s="262"/>
      <c r="BF946" s="262"/>
      <c r="BG946" s="262"/>
      <c r="BH946" s="262"/>
      <c r="BI946" s="262"/>
      <c r="BJ946" s="262"/>
      <c r="BK946" s="262"/>
      <c r="BL946" s="262"/>
      <c r="BM946" s="262"/>
      <c r="BN946" s="262"/>
      <c r="BO946" s="262"/>
      <c r="BP946" s="262"/>
      <c r="BQ946" s="262"/>
      <c r="BR946" s="262"/>
      <c r="BS946" s="262"/>
      <c r="BT946" s="262"/>
      <c r="BU946" s="262"/>
      <c r="BV946" s="262"/>
      <c r="BW946" s="262"/>
      <c r="BX946" s="262"/>
      <c r="BY946" s="262"/>
      <c r="BZ946" s="262"/>
      <c r="CA946" s="262"/>
      <c r="CB946" s="262"/>
      <c r="CC946" s="262"/>
      <c r="CD946" s="262"/>
      <c r="CE946" s="262"/>
      <c r="CF946" s="262"/>
      <c r="CG946" s="262"/>
      <c r="CH946" s="262"/>
      <c r="CI946" s="262"/>
      <c r="CJ946" s="262"/>
      <c r="CK946" s="262"/>
      <c r="CL946" s="262"/>
      <c r="CM946" s="262"/>
      <c r="CN946" s="262"/>
      <c r="CO946" s="262"/>
      <c r="CP946" s="262"/>
      <c r="CQ946" s="262"/>
      <c r="CR946" s="262"/>
      <c r="CS946" s="262"/>
      <c r="CT946" s="262"/>
      <c r="CU946" s="262"/>
      <c r="CV946" s="262"/>
      <c r="CW946" s="262"/>
      <c r="CX946" s="262"/>
      <c r="CY946" s="262"/>
      <c r="CZ946" s="262"/>
      <c r="DA946" s="262"/>
      <c r="DB946" s="262"/>
      <c r="DC946" s="262"/>
      <c r="DD946" s="262"/>
      <c r="DE946" s="262"/>
      <c r="DF946" s="262"/>
      <c r="DG946" s="262"/>
      <c r="DH946" s="262"/>
      <c r="DI946" s="262"/>
      <c r="DJ946" s="262"/>
      <c r="DK946" s="262"/>
      <c r="DL946" s="262"/>
      <c r="DM946" s="262"/>
      <c r="DN946" s="262"/>
      <c r="DO946" s="262"/>
      <c r="DP946" s="262"/>
      <c r="DQ946" s="262"/>
      <c r="DR946" s="262"/>
      <c r="DS946" s="262"/>
      <c r="DT946" s="262"/>
      <c r="DU946" s="262"/>
      <c r="DV946" s="262"/>
      <c r="DW946" s="262"/>
      <c r="DX946" s="262"/>
      <c r="DY946" s="262"/>
      <c r="DZ946" s="262"/>
      <c r="EA946" s="262"/>
      <c r="EB946" s="262"/>
      <c r="EC946" s="262"/>
      <c r="ED946" s="262"/>
      <c r="EE946" s="262"/>
      <c r="EF946" s="262"/>
      <c r="EG946" s="262"/>
      <c r="EH946" s="262"/>
      <c r="EI946" s="262"/>
      <c r="EJ946" s="262"/>
      <c r="EK946" s="262"/>
      <c r="EL946" s="262"/>
      <c r="EM946" s="262"/>
      <c r="EN946" s="262"/>
      <c r="EO946" s="262"/>
      <c r="EP946" s="262"/>
      <c r="EQ946" s="262"/>
      <c r="ER946" s="262"/>
      <c r="ES946" s="262"/>
      <c r="ET946" s="262"/>
      <c r="EU946" s="262"/>
      <c r="EV946" s="262"/>
      <c r="EW946" s="262"/>
      <c r="EX946" s="262"/>
      <c r="EY946" s="262"/>
      <c r="EZ946" s="262"/>
      <c r="FA946" s="262"/>
      <c r="FB946" s="262"/>
      <c r="FC946" s="262"/>
      <c r="FD946" s="262"/>
      <c r="FE946" s="262"/>
      <c r="FF946" s="262"/>
      <c r="FG946" s="262"/>
      <c r="FH946" s="262"/>
      <c r="FI946" s="262"/>
      <c r="FJ946" s="262"/>
      <c r="FK946" s="262"/>
      <c r="FL946" s="262"/>
      <c r="FM946" s="262"/>
      <c r="FN946" s="262"/>
      <c r="FO946" s="262"/>
      <c r="FP946" s="262"/>
      <c r="FQ946" s="262"/>
      <c r="FR946" s="262"/>
      <c r="FS946" s="262"/>
      <c r="FT946" s="262"/>
      <c r="FU946" s="262"/>
      <c r="FV946" s="262"/>
      <c r="FW946" s="262"/>
      <c r="FX946" s="262"/>
      <c r="FY946" s="262"/>
      <c r="FZ946" s="262"/>
      <c r="GA946" s="262"/>
      <c r="GB946" s="262"/>
      <c r="GC946" s="262"/>
      <c r="GD946" s="262"/>
    </row>
    <row r="947" spans="1:186" s="279" customFormat="1" x14ac:dyDescent="0.2">
      <c r="A947" s="339" t="s">
        <v>12842</v>
      </c>
      <c r="B947" s="280" t="s">
        <v>1427</v>
      </c>
      <c r="C947" s="281" t="s">
        <v>5821</v>
      </c>
      <c r="D947" s="130" t="s">
        <v>18</v>
      </c>
      <c r="E947" s="130">
        <v>150</v>
      </c>
      <c r="F947" s="130">
        <v>0.2</v>
      </c>
      <c r="G947" s="282"/>
      <c r="H947" s="283"/>
      <c r="I947" s="284">
        <f ca="1">OFFSET(INDEX(Composições!A:H,MATCH(B947,Composições!A:A,0),8),2,0)</f>
        <v>117.1635</v>
      </c>
      <c r="J947" s="284">
        <f ca="1">IF(ISNUMBER(I947),ROUND(F947*E947*I947,2),"")</f>
        <v>3514.91</v>
      </c>
      <c r="K947" s="283">
        <f>BDI!$E$17</f>
        <v>0.18609999999999999</v>
      </c>
      <c r="L947" s="283"/>
      <c r="M947" s="283"/>
      <c r="N947" s="131">
        <f t="shared" ca="1" si="16"/>
        <v>138.97</v>
      </c>
      <c r="O947" s="340">
        <f ca="1">IF(ISNUMBER(I947),ROUND(F947*N947*E947,2),"")</f>
        <v>4169.1000000000004</v>
      </c>
      <c r="P947" s="262"/>
      <c r="Q947" s="262"/>
      <c r="R947" s="262"/>
      <c r="S947" s="262"/>
      <c r="T947" s="262"/>
      <c r="U947" s="262"/>
      <c r="V947" s="262"/>
      <c r="W947" s="262"/>
      <c r="X947" s="262"/>
      <c r="Y947" s="262"/>
      <c r="Z947" s="262"/>
      <c r="AA947" s="262"/>
      <c r="AB947" s="262"/>
      <c r="AC947" s="262"/>
      <c r="AD947" s="262"/>
      <c r="AE947" s="262"/>
      <c r="AF947" s="262"/>
      <c r="AG947" s="262"/>
      <c r="AH947" s="262"/>
      <c r="AI947" s="262"/>
      <c r="AJ947" s="262"/>
      <c r="AK947" s="262"/>
      <c r="AL947" s="262"/>
      <c r="AM947" s="262"/>
      <c r="AN947" s="262"/>
      <c r="AO947" s="262"/>
      <c r="AP947" s="262"/>
      <c r="AQ947" s="262"/>
      <c r="AR947" s="262"/>
      <c r="AS947" s="262"/>
      <c r="AT947" s="262"/>
      <c r="AU947" s="262"/>
      <c r="AV947" s="262"/>
      <c r="AW947" s="262"/>
      <c r="AX947" s="262"/>
      <c r="AY947" s="262"/>
      <c r="AZ947" s="262"/>
      <c r="BA947" s="262"/>
      <c r="BB947" s="262"/>
      <c r="BC947" s="262"/>
      <c r="BD947" s="262"/>
      <c r="BE947" s="262"/>
      <c r="BF947" s="262"/>
      <c r="BG947" s="262"/>
      <c r="BH947" s="262"/>
      <c r="BI947" s="262"/>
      <c r="BJ947" s="262"/>
      <c r="BK947" s="262"/>
      <c r="BL947" s="262"/>
      <c r="BM947" s="262"/>
      <c r="BN947" s="262"/>
      <c r="BO947" s="262"/>
      <c r="BP947" s="262"/>
      <c r="BQ947" s="262"/>
      <c r="BR947" s="262"/>
      <c r="BS947" s="262"/>
      <c r="BT947" s="262"/>
      <c r="BU947" s="262"/>
      <c r="BV947" s="262"/>
      <c r="BW947" s="262"/>
      <c r="BX947" s="262"/>
      <c r="BY947" s="262"/>
      <c r="BZ947" s="262"/>
      <c r="CA947" s="262"/>
      <c r="CB947" s="262"/>
      <c r="CC947" s="262"/>
      <c r="CD947" s="262"/>
      <c r="CE947" s="262"/>
      <c r="CF947" s="262"/>
      <c r="CG947" s="262"/>
      <c r="CH947" s="262"/>
      <c r="CI947" s="262"/>
      <c r="CJ947" s="262"/>
      <c r="CK947" s="262"/>
      <c r="CL947" s="262"/>
      <c r="CM947" s="262"/>
      <c r="CN947" s="262"/>
      <c r="CO947" s="262"/>
      <c r="CP947" s="262"/>
      <c r="CQ947" s="262"/>
      <c r="CR947" s="262"/>
      <c r="CS947" s="262"/>
      <c r="CT947" s="262"/>
      <c r="CU947" s="262"/>
      <c r="CV947" s="262"/>
      <c r="CW947" s="262"/>
      <c r="CX947" s="262"/>
      <c r="CY947" s="262"/>
      <c r="CZ947" s="262"/>
      <c r="DA947" s="262"/>
      <c r="DB947" s="262"/>
      <c r="DC947" s="262"/>
      <c r="DD947" s="262"/>
      <c r="DE947" s="262"/>
      <c r="DF947" s="262"/>
      <c r="DG947" s="262"/>
      <c r="DH947" s="262"/>
      <c r="DI947" s="262"/>
      <c r="DJ947" s="262"/>
      <c r="DK947" s="262"/>
      <c r="DL947" s="262"/>
      <c r="DM947" s="262"/>
      <c r="DN947" s="262"/>
      <c r="DO947" s="262"/>
      <c r="DP947" s="262"/>
      <c r="DQ947" s="262"/>
      <c r="DR947" s="262"/>
      <c r="DS947" s="262"/>
      <c r="DT947" s="262"/>
      <c r="DU947" s="262"/>
      <c r="DV947" s="262"/>
      <c r="DW947" s="262"/>
      <c r="DX947" s="262"/>
      <c r="DY947" s="262"/>
      <c r="DZ947" s="262"/>
      <c r="EA947" s="262"/>
      <c r="EB947" s="262"/>
      <c r="EC947" s="262"/>
      <c r="ED947" s="262"/>
      <c r="EE947" s="262"/>
      <c r="EF947" s="262"/>
      <c r="EG947" s="262"/>
      <c r="EH947" s="262"/>
      <c r="EI947" s="262"/>
      <c r="EJ947" s="262"/>
      <c r="EK947" s="262"/>
      <c r="EL947" s="262"/>
      <c r="EM947" s="262"/>
      <c r="EN947" s="262"/>
      <c r="EO947" s="262"/>
      <c r="EP947" s="262"/>
      <c r="EQ947" s="262"/>
      <c r="ER947" s="262"/>
      <c r="ES947" s="262"/>
      <c r="ET947" s="262"/>
      <c r="EU947" s="262"/>
      <c r="EV947" s="262"/>
      <c r="EW947" s="262"/>
      <c r="EX947" s="262"/>
      <c r="EY947" s="262"/>
      <c r="EZ947" s="262"/>
      <c r="FA947" s="262"/>
      <c r="FB947" s="262"/>
      <c r="FC947" s="262"/>
      <c r="FD947" s="262"/>
      <c r="FE947" s="262"/>
      <c r="FF947" s="262"/>
      <c r="FG947" s="262"/>
      <c r="FH947" s="262"/>
      <c r="FI947" s="262"/>
      <c r="FJ947" s="262"/>
      <c r="FK947" s="262"/>
      <c r="FL947" s="262"/>
      <c r="FM947" s="262"/>
      <c r="FN947" s="262"/>
      <c r="FO947" s="262"/>
      <c r="FP947" s="262"/>
      <c r="FQ947" s="262"/>
      <c r="FR947" s="262"/>
      <c r="FS947" s="262"/>
      <c r="FT947" s="262"/>
      <c r="FU947" s="262"/>
      <c r="FV947" s="262"/>
      <c r="FW947" s="262"/>
      <c r="FX947" s="262"/>
      <c r="FY947" s="262"/>
      <c r="FZ947" s="262"/>
      <c r="GA947" s="262"/>
      <c r="GB947" s="262"/>
      <c r="GC947" s="262"/>
      <c r="GD947" s="262"/>
    </row>
    <row r="948" spans="1:186" s="279" customFormat="1" x14ac:dyDescent="0.2">
      <c r="A948" s="339" t="s">
        <v>12843</v>
      </c>
      <c r="B948" s="280" t="s">
        <v>1428</v>
      </c>
      <c r="C948" s="281" t="s">
        <v>5822</v>
      </c>
      <c r="D948" s="130" t="s">
        <v>106</v>
      </c>
      <c r="E948" s="130">
        <v>1050</v>
      </c>
      <c r="F948" s="130">
        <v>0.2</v>
      </c>
      <c r="G948" s="282"/>
      <c r="H948" s="283"/>
      <c r="I948" s="284">
        <f ca="1">OFFSET(INDEX(Composições!A:H,MATCH(B948,Composições!A:A,0),8),2,0)</f>
        <v>5.0729999999999995</v>
      </c>
      <c r="J948" s="284">
        <f ca="1">IF(ISNUMBER(I948),ROUND(F948*E948*I948,2),"")</f>
        <v>1065.33</v>
      </c>
      <c r="K948" s="283">
        <f>BDI!$E$17</f>
        <v>0.18609999999999999</v>
      </c>
      <c r="L948" s="283"/>
      <c r="M948" s="283"/>
      <c r="N948" s="131">
        <f t="shared" ca="1" si="16"/>
        <v>6.02</v>
      </c>
      <c r="O948" s="340">
        <f ca="1">IF(ISNUMBER(I948),ROUND(F948*N948*E948,2),"")</f>
        <v>1264.2</v>
      </c>
      <c r="P948" s="262"/>
      <c r="Q948" s="262"/>
      <c r="R948" s="262"/>
      <c r="S948" s="262"/>
      <c r="T948" s="262"/>
      <c r="U948" s="262"/>
      <c r="V948" s="262"/>
      <c r="W948" s="262"/>
      <c r="X948" s="262"/>
      <c r="Y948" s="262"/>
      <c r="Z948" s="262"/>
      <c r="AA948" s="262"/>
      <c r="AB948" s="262"/>
      <c r="AC948" s="262"/>
      <c r="AD948" s="262"/>
      <c r="AE948" s="262"/>
      <c r="AF948" s="262"/>
      <c r="AG948" s="262"/>
      <c r="AH948" s="262"/>
      <c r="AI948" s="262"/>
      <c r="AJ948" s="262"/>
      <c r="AK948" s="262"/>
      <c r="AL948" s="262"/>
      <c r="AM948" s="262"/>
      <c r="AN948" s="262"/>
      <c r="AO948" s="262"/>
      <c r="AP948" s="262"/>
      <c r="AQ948" s="262"/>
      <c r="AR948" s="262"/>
      <c r="AS948" s="262"/>
      <c r="AT948" s="262"/>
      <c r="AU948" s="262"/>
      <c r="AV948" s="262"/>
      <c r="AW948" s="262"/>
      <c r="AX948" s="262"/>
      <c r="AY948" s="262"/>
      <c r="AZ948" s="262"/>
      <c r="BA948" s="262"/>
      <c r="BB948" s="262"/>
      <c r="BC948" s="262"/>
      <c r="BD948" s="262"/>
      <c r="BE948" s="262"/>
      <c r="BF948" s="262"/>
      <c r="BG948" s="262"/>
      <c r="BH948" s="262"/>
      <c r="BI948" s="262"/>
      <c r="BJ948" s="262"/>
      <c r="BK948" s="262"/>
      <c r="BL948" s="262"/>
      <c r="BM948" s="262"/>
      <c r="BN948" s="262"/>
      <c r="BO948" s="262"/>
      <c r="BP948" s="262"/>
      <c r="BQ948" s="262"/>
      <c r="BR948" s="262"/>
      <c r="BS948" s="262"/>
      <c r="BT948" s="262"/>
      <c r="BU948" s="262"/>
      <c r="BV948" s="262"/>
      <c r="BW948" s="262"/>
      <c r="BX948" s="262"/>
      <c r="BY948" s="262"/>
      <c r="BZ948" s="262"/>
      <c r="CA948" s="262"/>
      <c r="CB948" s="262"/>
      <c r="CC948" s="262"/>
      <c r="CD948" s="262"/>
      <c r="CE948" s="262"/>
      <c r="CF948" s="262"/>
      <c r="CG948" s="262"/>
      <c r="CH948" s="262"/>
      <c r="CI948" s="262"/>
      <c r="CJ948" s="262"/>
      <c r="CK948" s="262"/>
      <c r="CL948" s="262"/>
      <c r="CM948" s="262"/>
      <c r="CN948" s="262"/>
      <c r="CO948" s="262"/>
      <c r="CP948" s="262"/>
      <c r="CQ948" s="262"/>
      <c r="CR948" s="262"/>
      <c r="CS948" s="262"/>
      <c r="CT948" s="262"/>
      <c r="CU948" s="262"/>
      <c r="CV948" s="262"/>
      <c r="CW948" s="262"/>
      <c r="CX948" s="262"/>
      <c r="CY948" s="262"/>
      <c r="CZ948" s="262"/>
      <c r="DA948" s="262"/>
      <c r="DB948" s="262"/>
      <c r="DC948" s="262"/>
      <c r="DD948" s="262"/>
      <c r="DE948" s="262"/>
      <c r="DF948" s="262"/>
      <c r="DG948" s="262"/>
      <c r="DH948" s="262"/>
      <c r="DI948" s="262"/>
      <c r="DJ948" s="262"/>
      <c r="DK948" s="262"/>
      <c r="DL948" s="262"/>
      <c r="DM948" s="262"/>
      <c r="DN948" s="262"/>
      <c r="DO948" s="262"/>
      <c r="DP948" s="262"/>
      <c r="DQ948" s="262"/>
      <c r="DR948" s="262"/>
      <c r="DS948" s="262"/>
      <c r="DT948" s="262"/>
      <c r="DU948" s="262"/>
      <c r="DV948" s="262"/>
      <c r="DW948" s="262"/>
      <c r="DX948" s="262"/>
      <c r="DY948" s="262"/>
      <c r="DZ948" s="262"/>
      <c r="EA948" s="262"/>
      <c r="EB948" s="262"/>
      <c r="EC948" s="262"/>
      <c r="ED948" s="262"/>
      <c r="EE948" s="262"/>
      <c r="EF948" s="262"/>
      <c r="EG948" s="262"/>
      <c r="EH948" s="262"/>
      <c r="EI948" s="262"/>
      <c r="EJ948" s="262"/>
      <c r="EK948" s="262"/>
      <c r="EL948" s="262"/>
      <c r="EM948" s="262"/>
      <c r="EN948" s="262"/>
      <c r="EO948" s="262"/>
      <c r="EP948" s="262"/>
      <c r="EQ948" s="262"/>
      <c r="ER948" s="262"/>
      <c r="ES948" s="262"/>
      <c r="ET948" s="262"/>
      <c r="EU948" s="262"/>
      <c r="EV948" s="262"/>
      <c r="EW948" s="262"/>
      <c r="EX948" s="262"/>
      <c r="EY948" s="262"/>
      <c r="EZ948" s="262"/>
      <c r="FA948" s="262"/>
      <c r="FB948" s="262"/>
      <c r="FC948" s="262"/>
      <c r="FD948" s="262"/>
      <c r="FE948" s="262"/>
      <c r="FF948" s="262"/>
      <c r="FG948" s="262"/>
      <c r="FH948" s="262"/>
      <c r="FI948" s="262"/>
      <c r="FJ948" s="262"/>
      <c r="FK948" s="262"/>
      <c r="FL948" s="262"/>
      <c r="FM948" s="262"/>
      <c r="FN948" s="262"/>
      <c r="FO948" s="262"/>
      <c r="FP948" s="262"/>
      <c r="FQ948" s="262"/>
      <c r="FR948" s="262"/>
      <c r="FS948" s="262"/>
      <c r="FT948" s="262"/>
      <c r="FU948" s="262"/>
      <c r="FV948" s="262"/>
      <c r="FW948" s="262"/>
      <c r="FX948" s="262"/>
      <c r="FY948" s="262"/>
      <c r="FZ948" s="262"/>
      <c r="GA948" s="262"/>
      <c r="GB948" s="262"/>
      <c r="GC948" s="262"/>
      <c r="GD948" s="262"/>
    </row>
    <row r="949" spans="1:186" s="279" customFormat="1" x14ac:dyDescent="0.2">
      <c r="A949" s="339" t="s">
        <v>12844</v>
      </c>
      <c r="B949" s="280" t="s">
        <v>1429</v>
      </c>
      <c r="C949" s="281" t="s">
        <v>5823</v>
      </c>
      <c r="D949" s="130" t="s">
        <v>106</v>
      </c>
      <c r="E949" s="130">
        <v>500.00000000000006</v>
      </c>
      <c r="F949" s="130">
        <v>0.2</v>
      </c>
      <c r="G949" s="282"/>
      <c r="H949" s="283"/>
      <c r="I949" s="284">
        <f ca="1">OFFSET(INDEX(Composições!A:H,MATCH(B949,Composições!A:A,0),8),2,0)</f>
        <v>9.7564999999999991</v>
      </c>
      <c r="J949" s="284">
        <f ca="1">IF(ISNUMBER(I949),ROUND(F949*E949*I949,2),"")</f>
        <v>975.65</v>
      </c>
      <c r="K949" s="283">
        <f>BDI!$E$17</f>
        <v>0.18609999999999999</v>
      </c>
      <c r="L949" s="283"/>
      <c r="M949" s="283"/>
      <c r="N949" s="131">
        <f t="shared" ca="1" si="16"/>
        <v>11.57</v>
      </c>
      <c r="O949" s="340">
        <f ca="1">IF(ISNUMBER(I949),ROUND(F949*N949*E949,2),"")</f>
        <v>1157</v>
      </c>
      <c r="P949" s="262"/>
      <c r="Q949" s="262"/>
      <c r="R949" s="262"/>
      <c r="S949" s="262"/>
      <c r="T949" s="262"/>
      <c r="U949" s="262"/>
      <c r="V949" s="262"/>
      <c r="W949" s="262"/>
      <c r="X949" s="262"/>
      <c r="Y949" s="262"/>
      <c r="Z949" s="262"/>
      <c r="AA949" s="262"/>
      <c r="AB949" s="262"/>
      <c r="AC949" s="262"/>
      <c r="AD949" s="262"/>
      <c r="AE949" s="262"/>
      <c r="AF949" s="262"/>
      <c r="AG949" s="262"/>
      <c r="AH949" s="262"/>
      <c r="AI949" s="262"/>
      <c r="AJ949" s="262"/>
      <c r="AK949" s="262"/>
      <c r="AL949" s="262"/>
      <c r="AM949" s="262"/>
      <c r="AN949" s="262"/>
      <c r="AO949" s="262"/>
      <c r="AP949" s="262"/>
      <c r="AQ949" s="262"/>
      <c r="AR949" s="262"/>
      <c r="AS949" s="262"/>
      <c r="AT949" s="262"/>
      <c r="AU949" s="262"/>
      <c r="AV949" s="262"/>
      <c r="AW949" s="262"/>
      <c r="AX949" s="262"/>
      <c r="AY949" s="262"/>
      <c r="AZ949" s="262"/>
      <c r="BA949" s="262"/>
      <c r="BB949" s="262"/>
      <c r="BC949" s="262"/>
      <c r="BD949" s="262"/>
      <c r="BE949" s="262"/>
      <c r="BF949" s="262"/>
      <c r="BG949" s="262"/>
      <c r="BH949" s="262"/>
      <c r="BI949" s="262"/>
      <c r="BJ949" s="262"/>
      <c r="BK949" s="262"/>
      <c r="BL949" s="262"/>
      <c r="BM949" s="262"/>
      <c r="BN949" s="262"/>
      <c r="BO949" s="262"/>
      <c r="BP949" s="262"/>
      <c r="BQ949" s="262"/>
      <c r="BR949" s="262"/>
      <c r="BS949" s="262"/>
      <c r="BT949" s="262"/>
      <c r="BU949" s="262"/>
      <c r="BV949" s="262"/>
      <c r="BW949" s="262"/>
      <c r="BX949" s="262"/>
      <c r="BY949" s="262"/>
      <c r="BZ949" s="262"/>
      <c r="CA949" s="262"/>
      <c r="CB949" s="262"/>
      <c r="CC949" s="262"/>
      <c r="CD949" s="262"/>
      <c r="CE949" s="262"/>
      <c r="CF949" s="262"/>
      <c r="CG949" s="262"/>
      <c r="CH949" s="262"/>
      <c r="CI949" s="262"/>
      <c r="CJ949" s="262"/>
      <c r="CK949" s="262"/>
      <c r="CL949" s="262"/>
      <c r="CM949" s="262"/>
      <c r="CN949" s="262"/>
      <c r="CO949" s="262"/>
      <c r="CP949" s="262"/>
      <c r="CQ949" s="262"/>
      <c r="CR949" s="262"/>
      <c r="CS949" s="262"/>
      <c r="CT949" s="262"/>
      <c r="CU949" s="262"/>
      <c r="CV949" s="262"/>
      <c r="CW949" s="262"/>
      <c r="CX949" s="262"/>
      <c r="CY949" s="262"/>
      <c r="CZ949" s="262"/>
      <c r="DA949" s="262"/>
      <c r="DB949" s="262"/>
      <c r="DC949" s="262"/>
      <c r="DD949" s="262"/>
      <c r="DE949" s="262"/>
      <c r="DF949" s="262"/>
      <c r="DG949" s="262"/>
      <c r="DH949" s="262"/>
      <c r="DI949" s="262"/>
      <c r="DJ949" s="262"/>
      <c r="DK949" s="262"/>
      <c r="DL949" s="262"/>
      <c r="DM949" s="262"/>
      <c r="DN949" s="262"/>
      <c r="DO949" s="262"/>
      <c r="DP949" s="262"/>
      <c r="DQ949" s="262"/>
      <c r="DR949" s="262"/>
      <c r="DS949" s="262"/>
      <c r="DT949" s="262"/>
      <c r="DU949" s="262"/>
      <c r="DV949" s="262"/>
      <c r="DW949" s="262"/>
      <c r="DX949" s="262"/>
      <c r="DY949" s="262"/>
      <c r="DZ949" s="262"/>
      <c r="EA949" s="262"/>
      <c r="EB949" s="262"/>
      <c r="EC949" s="262"/>
      <c r="ED949" s="262"/>
      <c r="EE949" s="262"/>
      <c r="EF949" s="262"/>
      <c r="EG949" s="262"/>
      <c r="EH949" s="262"/>
      <c r="EI949" s="262"/>
      <c r="EJ949" s="262"/>
      <c r="EK949" s="262"/>
      <c r="EL949" s="262"/>
      <c r="EM949" s="262"/>
      <c r="EN949" s="262"/>
      <c r="EO949" s="262"/>
      <c r="EP949" s="262"/>
      <c r="EQ949" s="262"/>
      <c r="ER949" s="262"/>
      <c r="ES949" s="262"/>
      <c r="ET949" s="262"/>
      <c r="EU949" s="262"/>
      <c r="EV949" s="262"/>
      <c r="EW949" s="262"/>
      <c r="EX949" s="262"/>
      <c r="EY949" s="262"/>
      <c r="EZ949" s="262"/>
      <c r="FA949" s="262"/>
      <c r="FB949" s="262"/>
      <c r="FC949" s="262"/>
      <c r="FD949" s="262"/>
      <c r="FE949" s="262"/>
      <c r="FF949" s="262"/>
      <c r="FG949" s="262"/>
      <c r="FH949" s="262"/>
      <c r="FI949" s="262"/>
      <c r="FJ949" s="262"/>
      <c r="FK949" s="262"/>
      <c r="FL949" s="262"/>
      <c r="FM949" s="262"/>
      <c r="FN949" s="262"/>
      <c r="FO949" s="262"/>
      <c r="FP949" s="262"/>
      <c r="FQ949" s="262"/>
      <c r="FR949" s="262"/>
      <c r="FS949" s="262"/>
      <c r="FT949" s="262"/>
      <c r="FU949" s="262"/>
      <c r="FV949" s="262"/>
      <c r="FW949" s="262"/>
      <c r="FX949" s="262"/>
      <c r="FY949" s="262"/>
      <c r="FZ949" s="262"/>
      <c r="GA949" s="262"/>
      <c r="GB949" s="262"/>
      <c r="GC949" s="262"/>
      <c r="GD949" s="262"/>
    </row>
    <row r="950" spans="1:186" s="279" customFormat="1" x14ac:dyDescent="0.2">
      <c r="A950" s="339" t="s">
        <v>12845</v>
      </c>
      <c r="B950" s="280" t="s">
        <v>1430</v>
      </c>
      <c r="C950" s="281" t="s">
        <v>5824</v>
      </c>
      <c r="D950" s="130" t="s">
        <v>106</v>
      </c>
      <c r="E950" s="130">
        <v>1825</v>
      </c>
      <c r="F950" s="130">
        <v>0.2</v>
      </c>
      <c r="G950" s="282"/>
      <c r="H950" s="283"/>
      <c r="I950" s="284">
        <f ca="1">OFFSET(INDEX(Composições!A:H,MATCH(B950,Composições!A:A,0),8),2,0)</f>
        <v>8.5120000000000005</v>
      </c>
      <c r="J950" s="284">
        <f ca="1">IF(ISNUMBER(I950),ROUND(F950*E950*I950,2),"")</f>
        <v>3106.88</v>
      </c>
      <c r="K950" s="283">
        <f>BDI!$E$17</f>
        <v>0.18609999999999999</v>
      </c>
      <c r="L950" s="283"/>
      <c r="M950" s="283"/>
      <c r="N950" s="131">
        <f t="shared" ca="1" si="16"/>
        <v>10.1</v>
      </c>
      <c r="O950" s="340">
        <f ca="1">IF(ISNUMBER(I950),ROUND(F950*N950*E950,2),"")</f>
        <v>3686.5</v>
      </c>
      <c r="P950" s="262"/>
      <c r="Q950" s="262"/>
      <c r="R950" s="262"/>
      <c r="S950" s="262"/>
      <c r="T950" s="262"/>
      <c r="U950" s="262"/>
      <c r="V950" s="262"/>
      <c r="W950" s="262"/>
      <c r="X950" s="262"/>
      <c r="Y950" s="262"/>
      <c r="Z950" s="262"/>
      <c r="AA950" s="262"/>
      <c r="AB950" s="262"/>
      <c r="AC950" s="262"/>
      <c r="AD950" s="262"/>
      <c r="AE950" s="262"/>
      <c r="AF950" s="262"/>
      <c r="AG950" s="262"/>
      <c r="AH950" s="262"/>
      <c r="AI950" s="262"/>
      <c r="AJ950" s="262"/>
      <c r="AK950" s="262"/>
      <c r="AL950" s="262"/>
      <c r="AM950" s="262"/>
      <c r="AN950" s="262"/>
      <c r="AO950" s="262"/>
      <c r="AP950" s="262"/>
      <c r="AQ950" s="262"/>
      <c r="AR950" s="262"/>
      <c r="AS950" s="262"/>
      <c r="AT950" s="262"/>
      <c r="AU950" s="262"/>
      <c r="AV950" s="262"/>
      <c r="AW950" s="262"/>
      <c r="AX950" s="262"/>
      <c r="AY950" s="262"/>
      <c r="AZ950" s="262"/>
      <c r="BA950" s="262"/>
      <c r="BB950" s="262"/>
      <c r="BC950" s="262"/>
      <c r="BD950" s="262"/>
      <c r="BE950" s="262"/>
      <c r="BF950" s="262"/>
      <c r="BG950" s="262"/>
      <c r="BH950" s="262"/>
      <c r="BI950" s="262"/>
      <c r="BJ950" s="262"/>
      <c r="BK950" s="262"/>
      <c r="BL950" s="262"/>
      <c r="BM950" s="262"/>
      <c r="BN950" s="262"/>
      <c r="BO950" s="262"/>
      <c r="BP950" s="262"/>
      <c r="BQ950" s="262"/>
      <c r="BR950" s="262"/>
      <c r="BS950" s="262"/>
      <c r="BT950" s="262"/>
      <c r="BU950" s="262"/>
      <c r="BV950" s="262"/>
      <c r="BW950" s="262"/>
      <c r="BX950" s="262"/>
      <c r="BY950" s="262"/>
      <c r="BZ950" s="262"/>
      <c r="CA950" s="262"/>
      <c r="CB950" s="262"/>
      <c r="CC950" s="262"/>
      <c r="CD950" s="262"/>
      <c r="CE950" s="262"/>
      <c r="CF950" s="262"/>
      <c r="CG950" s="262"/>
      <c r="CH950" s="262"/>
      <c r="CI950" s="262"/>
      <c r="CJ950" s="262"/>
      <c r="CK950" s="262"/>
      <c r="CL950" s="262"/>
      <c r="CM950" s="262"/>
      <c r="CN950" s="262"/>
      <c r="CO950" s="262"/>
      <c r="CP950" s="262"/>
      <c r="CQ950" s="262"/>
      <c r="CR950" s="262"/>
      <c r="CS950" s="262"/>
      <c r="CT950" s="262"/>
      <c r="CU950" s="262"/>
      <c r="CV950" s="262"/>
      <c r="CW950" s="262"/>
      <c r="CX950" s="262"/>
      <c r="CY950" s="262"/>
      <c r="CZ950" s="262"/>
      <c r="DA950" s="262"/>
      <c r="DB950" s="262"/>
      <c r="DC950" s="262"/>
      <c r="DD950" s="262"/>
      <c r="DE950" s="262"/>
      <c r="DF950" s="262"/>
      <c r="DG950" s="262"/>
      <c r="DH950" s="262"/>
      <c r="DI950" s="262"/>
      <c r="DJ950" s="262"/>
      <c r="DK950" s="262"/>
      <c r="DL950" s="262"/>
      <c r="DM950" s="262"/>
      <c r="DN950" s="262"/>
      <c r="DO950" s="262"/>
      <c r="DP950" s="262"/>
      <c r="DQ950" s="262"/>
      <c r="DR950" s="262"/>
      <c r="DS950" s="262"/>
      <c r="DT950" s="262"/>
      <c r="DU950" s="262"/>
      <c r="DV950" s="262"/>
      <c r="DW950" s="262"/>
      <c r="DX950" s="262"/>
      <c r="DY950" s="262"/>
      <c r="DZ950" s="262"/>
      <c r="EA950" s="262"/>
      <c r="EB950" s="262"/>
      <c r="EC950" s="262"/>
      <c r="ED950" s="262"/>
      <c r="EE950" s="262"/>
      <c r="EF950" s="262"/>
      <c r="EG950" s="262"/>
      <c r="EH950" s="262"/>
      <c r="EI950" s="262"/>
      <c r="EJ950" s="262"/>
      <c r="EK950" s="262"/>
      <c r="EL950" s="262"/>
      <c r="EM950" s="262"/>
      <c r="EN950" s="262"/>
      <c r="EO950" s="262"/>
      <c r="EP950" s="262"/>
      <c r="EQ950" s="262"/>
      <c r="ER950" s="262"/>
      <c r="ES950" s="262"/>
      <c r="ET950" s="262"/>
      <c r="EU950" s="262"/>
      <c r="EV950" s="262"/>
      <c r="EW950" s="262"/>
      <c r="EX950" s="262"/>
      <c r="EY950" s="262"/>
      <c r="EZ950" s="262"/>
      <c r="FA950" s="262"/>
      <c r="FB950" s="262"/>
      <c r="FC950" s="262"/>
      <c r="FD950" s="262"/>
      <c r="FE950" s="262"/>
      <c r="FF950" s="262"/>
      <c r="FG950" s="262"/>
      <c r="FH950" s="262"/>
      <c r="FI950" s="262"/>
      <c r="FJ950" s="262"/>
      <c r="FK950" s="262"/>
      <c r="FL950" s="262"/>
      <c r="FM950" s="262"/>
      <c r="FN950" s="262"/>
      <c r="FO950" s="262"/>
      <c r="FP950" s="262"/>
      <c r="FQ950" s="262"/>
      <c r="FR950" s="262"/>
      <c r="FS950" s="262"/>
      <c r="FT950" s="262"/>
      <c r="FU950" s="262"/>
      <c r="FV950" s="262"/>
      <c r="FW950" s="262"/>
      <c r="FX950" s="262"/>
      <c r="FY950" s="262"/>
      <c r="FZ950" s="262"/>
      <c r="GA950" s="262"/>
      <c r="GB950" s="262"/>
      <c r="GC950" s="262"/>
      <c r="GD950" s="262"/>
    </row>
    <row r="951" spans="1:186" s="279" customFormat="1" x14ac:dyDescent="0.2">
      <c r="A951" s="339" t="s">
        <v>12846</v>
      </c>
      <c r="B951" s="280" t="s">
        <v>5825</v>
      </c>
      <c r="C951" s="281" t="s">
        <v>5826</v>
      </c>
      <c r="D951" s="130" t="s">
        <v>18</v>
      </c>
      <c r="E951" s="130">
        <v>1050</v>
      </c>
      <c r="F951" s="130">
        <v>0.2</v>
      </c>
      <c r="G951" s="282"/>
      <c r="H951" s="283"/>
      <c r="I951" s="358">
        <v>17.989999999999998</v>
      </c>
      <c r="J951" s="284">
        <f>IF(ISNUMBER(I951),ROUND(F951*E951*I951,2),"")</f>
        <v>3777.9</v>
      </c>
      <c r="K951" s="283">
        <f>BDI!$E$17</f>
        <v>0.18609999999999999</v>
      </c>
      <c r="L951" s="283"/>
      <c r="M951" s="283"/>
      <c r="N951" s="131">
        <f t="shared" si="16"/>
        <v>21.34</v>
      </c>
      <c r="O951" s="340">
        <f>IF(ISNUMBER(I951),ROUND(F951*N951*E951,2),"")</f>
        <v>4481.3999999999996</v>
      </c>
      <c r="P951" s="262"/>
      <c r="Q951" s="262"/>
      <c r="R951" s="262"/>
      <c r="S951" s="262"/>
      <c r="T951" s="262"/>
      <c r="U951" s="262"/>
      <c r="V951" s="262"/>
      <c r="W951" s="262"/>
      <c r="X951" s="262"/>
      <c r="Y951" s="262"/>
      <c r="Z951" s="262"/>
      <c r="AA951" s="262"/>
      <c r="AB951" s="262"/>
      <c r="AC951" s="262"/>
      <c r="AD951" s="262"/>
      <c r="AE951" s="262"/>
      <c r="AF951" s="262"/>
      <c r="AG951" s="262"/>
      <c r="AH951" s="262"/>
      <c r="AI951" s="262"/>
      <c r="AJ951" s="262"/>
      <c r="AK951" s="262"/>
      <c r="AL951" s="262"/>
      <c r="AM951" s="262"/>
      <c r="AN951" s="262"/>
      <c r="AO951" s="262"/>
      <c r="AP951" s="262"/>
      <c r="AQ951" s="262"/>
      <c r="AR951" s="262"/>
      <c r="AS951" s="262"/>
      <c r="AT951" s="262"/>
      <c r="AU951" s="262"/>
      <c r="AV951" s="262"/>
      <c r="AW951" s="262"/>
      <c r="AX951" s="262"/>
      <c r="AY951" s="262"/>
      <c r="AZ951" s="262"/>
      <c r="BA951" s="262"/>
      <c r="BB951" s="262"/>
      <c r="BC951" s="262"/>
      <c r="BD951" s="262"/>
      <c r="BE951" s="262"/>
      <c r="BF951" s="262"/>
      <c r="BG951" s="262"/>
      <c r="BH951" s="262"/>
      <c r="BI951" s="262"/>
      <c r="BJ951" s="262"/>
      <c r="BK951" s="262"/>
      <c r="BL951" s="262"/>
      <c r="BM951" s="262"/>
      <c r="BN951" s="262"/>
      <c r="BO951" s="262"/>
      <c r="BP951" s="262"/>
      <c r="BQ951" s="262"/>
      <c r="BR951" s="262"/>
      <c r="BS951" s="262"/>
      <c r="BT951" s="262"/>
      <c r="BU951" s="262"/>
      <c r="BV951" s="262"/>
      <c r="BW951" s="262"/>
      <c r="BX951" s="262"/>
      <c r="BY951" s="262"/>
      <c r="BZ951" s="262"/>
      <c r="CA951" s="262"/>
      <c r="CB951" s="262"/>
      <c r="CC951" s="262"/>
      <c r="CD951" s="262"/>
      <c r="CE951" s="262"/>
      <c r="CF951" s="262"/>
      <c r="CG951" s="262"/>
      <c r="CH951" s="262"/>
      <c r="CI951" s="262"/>
      <c r="CJ951" s="262"/>
      <c r="CK951" s="262"/>
      <c r="CL951" s="262"/>
      <c r="CM951" s="262"/>
      <c r="CN951" s="262"/>
      <c r="CO951" s="262"/>
      <c r="CP951" s="262"/>
      <c r="CQ951" s="262"/>
      <c r="CR951" s="262"/>
      <c r="CS951" s="262"/>
      <c r="CT951" s="262"/>
      <c r="CU951" s="262"/>
      <c r="CV951" s="262"/>
      <c r="CW951" s="262"/>
      <c r="CX951" s="262"/>
      <c r="CY951" s="262"/>
      <c r="CZ951" s="262"/>
      <c r="DA951" s="262"/>
      <c r="DB951" s="262"/>
      <c r="DC951" s="262"/>
      <c r="DD951" s="262"/>
      <c r="DE951" s="262"/>
      <c r="DF951" s="262"/>
      <c r="DG951" s="262"/>
      <c r="DH951" s="262"/>
      <c r="DI951" s="262"/>
      <c r="DJ951" s="262"/>
      <c r="DK951" s="262"/>
      <c r="DL951" s="262"/>
      <c r="DM951" s="262"/>
      <c r="DN951" s="262"/>
      <c r="DO951" s="262"/>
      <c r="DP951" s="262"/>
      <c r="DQ951" s="262"/>
      <c r="DR951" s="262"/>
      <c r="DS951" s="262"/>
      <c r="DT951" s="262"/>
      <c r="DU951" s="262"/>
      <c r="DV951" s="262"/>
      <c r="DW951" s="262"/>
      <c r="DX951" s="262"/>
      <c r="DY951" s="262"/>
      <c r="DZ951" s="262"/>
      <c r="EA951" s="262"/>
      <c r="EB951" s="262"/>
      <c r="EC951" s="262"/>
      <c r="ED951" s="262"/>
      <c r="EE951" s="262"/>
      <c r="EF951" s="262"/>
      <c r="EG951" s="262"/>
      <c r="EH951" s="262"/>
      <c r="EI951" s="262"/>
      <c r="EJ951" s="262"/>
      <c r="EK951" s="262"/>
      <c r="EL951" s="262"/>
      <c r="EM951" s="262"/>
      <c r="EN951" s="262"/>
      <c r="EO951" s="262"/>
      <c r="EP951" s="262"/>
      <c r="EQ951" s="262"/>
      <c r="ER951" s="262"/>
      <c r="ES951" s="262"/>
      <c r="ET951" s="262"/>
      <c r="EU951" s="262"/>
      <c r="EV951" s="262"/>
      <c r="EW951" s="262"/>
      <c r="EX951" s="262"/>
      <c r="EY951" s="262"/>
      <c r="EZ951" s="262"/>
      <c r="FA951" s="262"/>
      <c r="FB951" s="262"/>
      <c r="FC951" s="262"/>
      <c r="FD951" s="262"/>
      <c r="FE951" s="262"/>
      <c r="FF951" s="262"/>
      <c r="FG951" s="262"/>
      <c r="FH951" s="262"/>
      <c r="FI951" s="262"/>
      <c r="FJ951" s="262"/>
      <c r="FK951" s="262"/>
      <c r="FL951" s="262"/>
      <c r="FM951" s="262"/>
      <c r="FN951" s="262"/>
      <c r="FO951" s="262"/>
      <c r="FP951" s="262"/>
      <c r="FQ951" s="262"/>
      <c r="FR951" s="262"/>
      <c r="FS951" s="262"/>
      <c r="FT951" s="262"/>
      <c r="FU951" s="262"/>
      <c r="FV951" s="262"/>
      <c r="FW951" s="262"/>
      <c r="FX951" s="262"/>
      <c r="FY951" s="262"/>
      <c r="FZ951" s="262"/>
      <c r="GA951" s="262"/>
      <c r="GB951" s="262"/>
      <c r="GC951" s="262"/>
      <c r="GD951" s="262"/>
    </row>
    <row r="952" spans="1:186" s="279" customFormat="1" x14ac:dyDescent="0.2">
      <c r="A952" s="339" t="s">
        <v>12847</v>
      </c>
      <c r="B952" s="280" t="s">
        <v>1431</v>
      </c>
      <c r="C952" s="281" t="s">
        <v>5827</v>
      </c>
      <c r="D952" s="130" t="s">
        <v>106</v>
      </c>
      <c r="E952" s="130">
        <v>1825</v>
      </c>
      <c r="F952" s="130">
        <v>0.2</v>
      </c>
      <c r="G952" s="282"/>
      <c r="H952" s="283"/>
      <c r="I952" s="284">
        <f ca="1">OFFSET(INDEX(Composições!A:H,MATCH(B952,Composições!A:A,0),8),2,0)</f>
        <v>11.1625</v>
      </c>
      <c r="J952" s="284">
        <f ca="1">IF(ISNUMBER(I952),ROUND(F952*E952*I952,2),"")</f>
        <v>4074.31</v>
      </c>
      <c r="K952" s="283">
        <f>BDI!$E$17</f>
        <v>0.18609999999999999</v>
      </c>
      <c r="L952" s="283"/>
      <c r="M952" s="283"/>
      <c r="N952" s="131">
        <f t="shared" ca="1" si="16"/>
        <v>13.24</v>
      </c>
      <c r="O952" s="340">
        <f ca="1">IF(ISNUMBER(I952),ROUND(F952*N952*E952,2),"")</f>
        <v>4832.6000000000004</v>
      </c>
      <c r="P952" s="262"/>
      <c r="Q952" s="262"/>
      <c r="R952" s="262"/>
      <c r="S952" s="262"/>
      <c r="T952" s="262"/>
      <c r="U952" s="262"/>
      <c r="V952" s="262"/>
      <c r="W952" s="262"/>
      <c r="X952" s="262"/>
      <c r="Y952" s="262"/>
      <c r="Z952" s="262"/>
      <c r="AA952" s="262"/>
      <c r="AB952" s="262"/>
      <c r="AC952" s="262"/>
      <c r="AD952" s="262"/>
      <c r="AE952" s="262"/>
      <c r="AF952" s="262"/>
      <c r="AG952" s="262"/>
      <c r="AH952" s="262"/>
      <c r="AI952" s="262"/>
      <c r="AJ952" s="262"/>
      <c r="AK952" s="262"/>
      <c r="AL952" s="262"/>
      <c r="AM952" s="262"/>
      <c r="AN952" s="262"/>
      <c r="AO952" s="262"/>
      <c r="AP952" s="262"/>
      <c r="AQ952" s="262"/>
      <c r="AR952" s="262"/>
      <c r="AS952" s="262"/>
      <c r="AT952" s="262"/>
      <c r="AU952" s="262"/>
      <c r="AV952" s="262"/>
      <c r="AW952" s="262"/>
      <c r="AX952" s="262"/>
      <c r="AY952" s="262"/>
      <c r="AZ952" s="262"/>
      <c r="BA952" s="262"/>
      <c r="BB952" s="262"/>
      <c r="BC952" s="262"/>
      <c r="BD952" s="262"/>
      <c r="BE952" s="262"/>
      <c r="BF952" s="262"/>
      <c r="BG952" s="262"/>
      <c r="BH952" s="262"/>
      <c r="BI952" s="262"/>
      <c r="BJ952" s="262"/>
      <c r="BK952" s="262"/>
      <c r="BL952" s="262"/>
      <c r="BM952" s="262"/>
      <c r="BN952" s="262"/>
      <c r="BO952" s="262"/>
      <c r="BP952" s="262"/>
      <c r="BQ952" s="262"/>
      <c r="BR952" s="262"/>
      <c r="BS952" s="262"/>
      <c r="BT952" s="262"/>
      <c r="BU952" s="262"/>
      <c r="BV952" s="262"/>
      <c r="BW952" s="262"/>
      <c r="BX952" s="262"/>
      <c r="BY952" s="262"/>
      <c r="BZ952" s="262"/>
      <c r="CA952" s="262"/>
      <c r="CB952" s="262"/>
      <c r="CC952" s="262"/>
      <c r="CD952" s="262"/>
      <c r="CE952" s="262"/>
      <c r="CF952" s="262"/>
      <c r="CG952" s="262"/>
      <c r="CH952" s="262"/>
      <c r="CI952" s="262"/>
      <c r="CJ952" s="262"/>
      <c r="CK952" s="262"/>
      <c r="CL952" s="262"/>
      <c r="CM952" s="262"/>
      <c r="CN952" s="262"/>
      <c r="CO952" s="262"/>
      <c r="CP952" s="262"/>
      <c r="CQ952" s="262"/>
      <c r="CR952" s="262"/>
      <c r="CS952" s="262"/>
      <c r="CT952" s="262"/>
      <c r="CU952" s="262"/>
      <c r="CV952" s="262"/>
      <c r="CW952" s="262"/>
      <c r="CX952" s="262"/>
      <c r="CY952" s="262"/>
      <c r="CZ952" s="262"/>
      <c r="DA952" s="262"/>
      <c r="DB952" s="262"/>
      <c r="DC952" s="262"/>
      <c r="DD952" s="262"/>
      <c r="DE952" s="262"/>
      <c r="DF952" s="262"/>
      <c r="DG952" s="262"/>
      <c r="DH952" s="262"/>
      <c r="DI952" s="262"/>
      <c r="DJ952" s="262"/>
      <c r="DK952" s="262"/>
      <c r="DL952" s="262"/>
      <c r="DM952" s="262"/>
      <c r="DN952" s="262"/>
      <c r="DO952" s="262"/>
      <c r="DP952" s="262"/>
      <c r="DQ952" s="262"/>
      <c r="DR952" s="262"/>
      <c r="DS952" s="262"/>
      <c r="DT952" s="262"/>
      <c r="DU952" s="262"/>
      <c r="DV952" s="262"/>
      <c r="DW952" s="262"/>
      <c r="DX952" s="262"/>
      <c r="DY952" s="262"/>
      <c r="DZ952" s="262"/>
      <c r="EA952" s="262"/>
      <c r="EB952" s="262"/>
      <c r="EC952" s="262"/>
      <c r="ED952" s="262"/>
      <c r="EE952" s="262"/>
      <c r="EF952" s="262"/>
      <c r="EG952" s="262"/>
      <c r="EH952" s="262"/>
      <c r="EI952" s="262"/>
      <c r="EJ952" s="262"/>
      <c r="EK952" s="262"/>
      <c r="EL952" s="262"/>
      <c r="EM952" s="262"/>
      <c r="EN952" s="262"/>
      <c r="EO952" s="262"/>
      <c r="EP952" s="262"/>
      <c r="EQ952" s="262"/>
      <c r="ER952" s="262"/>
      <c r="ES952" s="262"/>
      <c r="ET952" s="262"/>
      <c r="EU952" s="262"/>
      <c r="EV952" s="262"/>
      <c r="EW952" s="262"/>
      <c r="EX952" s="262"/>
      <c r="EY952" s="262"/>
      <c r="EZ952" s="262"/>
      <c r="FA952" s="262"/>
      <c r="FB952" s="262"/>
      <c r="FC952" s="262"/>
      <c r="FD952" s="262"/>
      <c r="FE952" s="262"/>
      <c r="FF952" s="262"/>
      <c r="FG952" s="262"/>
      <c r="FH952" s="262"/>
      <c r="FI952" s="262"/>
      <c r="FJ952" s="262"/>
      <c r="FK952" s="262"/>
      <c r="FL952" s="262"/>
      <c r="FM952" s="262"/>
      <c r="FN952" s="262"/>
      <c r="FO952" s="262"/>
      <c r="FP952" s="262"/>
      <c r="FQ952" s="262"/>
      <c r="FR952" s="262"/>
      <c r="FS952" s="262"/>
      <c r="FT952" s="262"/>
      <c r="FU952" s="262"/>
      <c r="FV952" s="262"/>
      <c r="FW952" s="262"/>
      <c r="FX952" s="262"/>
      <c r="FY952" s="262"/>
      <c r="FZ952" s="262"/>
      <c r="GA952" s="262"/>
      <c r="GB952" s="262"/>
      <c r="GC952" s="262"/>
      <c r="GD952" s="262"/>
    </row>
    <row r="953" spans="1:186" s="279" customFormat="1" x14ac:dyDescent="0.2">
      <c r="A953" s="339" t="s">
        <v>12848</v>
      </c>
      <c r="B953" s="280" t="s">
        <v>5828</v>
      </c>
      <c r="C953" s="281" t="s">
        <v>5829</v>
      </c>
      <c r="D953" s="130" t="s">
        <v>18</v>
      </c>
      <c r="E953" s="130">
        <v>1050</v>
      </c>
      <c r="F953" s="130">
        <v>0.2</v>
      </c>
      <c r="G953" s="282"/>
      <c r="H953" s="283"/>
      <c r="I953" s="358">
        <v>26.63</v>
      </c>
      <c r="J953" s="284">
        <f>IF(ISNUMBER(I953),ROUND(F953*E953*I953,2),"")</f>
        <v>5592.3</v>
      </c>
      <c r="K953" s="283">
        <f>BDI!$E$17</f>
        <v>0.18609999999999999</v>
      </c>
      <c r="L953" s="283"/>
      <c r="M953" s="283"/>
      <c r="N953" s="131">
        <f t="shared" si="16"/>
        <v>31.59</v>
      </c>
      <c r="O953" s="340">
        <f>IF(ISNUMBER(I953),ROUND(F953*N953*E953,2),"")</f>
        <v>6633.9</v>
      </c>
      <c r="P953" s="262"/>
      <c r="Q953" s="262"/>
      <c r="R953" s="262"/>
      <c r="S953" s="262"/>
      <c r="T953" s="262"/>
      <c r="U953" s="262"/>
      <c r="V953" s="262"/>
      <c r="W953" s="262"/>
      <c r="X953" s="262"/>
      <c r="Y953" s="262"/>
      <c r="Z953" s="262"/>
      <c r="AA953" s="262"/>
      <c r="AB953" s="262"/>
      <c r="AC953" s="262"/>
      <c r="AD953" s="262"/>
      <c r="AE953" s="262"/>
      <c r="AF953" s="262"/>
      <c r="AG953" s="262"/>
      <c r="AH953" s="262"/>
      <c r="AI953" s="262"/>
      <c r="AJ953" s="262"/>
      <c r="AK953" s="262"/>
      <c r="AL953" s="262"/>
      <c r="AM953" s="262"/>
      <c r="AN953" s="262"/>
      <c r="AO953" s="262"/>
      <c r="AP953" s="262"/>
      <c r="AQ953" s="262"/>
      <c r="AR953" s="262"/>
      <c r="AS953" s="262"/>
      <c r="AT953" s="262"/>
      <c r="AU953" s="262"/>
      <c r="AV953" s="262"/>
      <c r="AW953" s="262"/>
      <c r="AX953" s="262"/>
      <c r="AY953" s="262"/>
      <c r="AZ953" s="262"/>
      <c r="BA953" s="262"/>
      <c r="BB953" s="262"/>
      <c r="BC953" s="262"/>
      <c r="BD953" s="262"/>
      <c r="BE953" s="262"/>
      <c r="BF953" s="262"/>
      <c r="BG953" s="262"/>
      <c r="BH953" s="262"/>
      <c r="BI953" s="262"/>
      <c r="BJ953" s="262"/>
      <c r="BK953" s="262"/>
      <c r="BL953" s="262"/>
      <c r="BM953" s="262"/>
      <c r="BN953" s="262"/>
      <c r="BO953" s="262"/>
      <c r="BP953" s="262"/>
      <c r="BQ953" s="262"/>
      <c r="BR953" s="262"/>
      <c r="BS953" s="262"/>
      <c r="BT953" s="262"/>
      <c r="BU953" s="262"/>
      <c r="BV953" s="262"/>
      <c r="BW953" s="262"/>
      <c r="BX953" s="262"/>
      <c r="BY953" s="262"/>
      <c r="BZ953" s="262"/>
      <c r="CA953" s="262"/>
      <c r="CB953" s="262"/>
      <c r="CC953" s="262"/>
      <c r="CD953" s="262"/>
      <c r="CE953" s="262"/>
      <c r="CF953" s="262"/>
      <c r="CG953" s="262"/>
      <c r="CH953" s="262"/>
      <c r="CI953" s="262"/>
      <c r="CJ953" s="262"/>
      <c r="CK953" s="262"/>
      <c r="CL953" s="262"/>
      <c r="CM953" s="262"/>
      <c r="CN953" s="262"/>
      <c r="CO953" s="262"/>
      <c r="CP953" s="262"/>
      <c r="CQ953" s="262"/>
      <c r="CR953" s="262"/>
      <c r="CS953" s="262"/>
      <c r="CT953" s="262"/>
      <c r="CU953" s="262"/>
      <c r="CV953" s="262"/>
      <c r="CW953" s="262"/>
      <c r="CX953" s="262"/>
      <c r="CY953" s="262"/>
      <c r="CZ953" s="262"/>
      <c r="DA953" s="262"/>
      <c r="DB953" s="262"/>
      <c r="DC953" s="262"/>
      <c r="DD953" s="262"/>
      <c r="DE953" s="262"/>
      <c r="DF953" s="262"/>
      <c r="DG953" s="262"/>
      <c r="DH953" s="262"/>
      <c r="DI953" s="262"/>
      <c r="DJ953" s="262"/>
      <c r="DK953" s="262"/>
      <c r="DL953" s="262"/>
      <c r="DM953" s="262"/>
      <c r="DN953" s="262"/>
      <c r="DO953" s="262"/>
      <c r="DP953" s="262"/>
      <c r="DQ953" s="262"/>
      <c r="DR953" s="262"/>
      <c r="DS953" s="262"/>
      <c r="DT953" s="262"/>
      <c r="DU953" s="262"/>
      <c r="DV953" s="262"/>
      <c r="DW953" s="262"/>
      <c r="DX953" s="262"/>
      <c r="DY953" s="262"/>
      <c r="DZ953" s="262"/>
      <c r="EA953" s="262"/>
      <c r="EB953" s="262"/>
      <c r="EC953" s="262"/>
      <c r="ED953" s="262"/>
      <c r="EE953" s="262"/>
      <c r="EF953" s="262"/>
      <c r="EG953" s="262"/>
      <c r="EH953" s="262"/>
      <c r="EI953" s="262"/>
      <c r="EJ953" s="262"/>
      <c r="EK953" s="262"/>
      <c r="EL953" s="262"/>
      <c r="EM953" s="262"/>
      <c r="EN953" s="262"/>
      <c r="EO953" s="262"/>
      <c r="EP953" s="262"/>
      <c r="EQ953" s="262"/>
      <c r="ER953" s="262"/>
      <c r="ES953" s="262"/>
      <c r="ET953" s="262"/>
      <c r="EU953" s="262"/>
      <c r="EV953" s="262"/>
      <c r="EW953" s="262"/>
      <c r="EX953" s="262"/>
      <c r="EY953" s="262"/>
      <c r="EZ953" s="262"/>
      <c r="FA953" s="262"/>
      <c r="FB953" s="262"/>
      <c r="FC953" s="262"/>
      <c r="FD953" s="262"/>
      <c r="FE953" s="262"/>
      <c r="FF953" s="262"/>
      <c r="FG953" s="262"/>
      <c r="FH953" s="262"/>
      <c r="FI953" s="262"/>
      <c r="FJ953" s="262"/>
      <c r="FK953" s="262"/>
      <c r="FL953" s="262"/>
      <c r="FM953" s="262"/>
      <c r="FN953" s="262"/>
      <c r="FO953" s="262"/>
      <c r="FP953" s="262"/>
      <c r="FQ953" s="262"/>
      <c r="FR953" s="262"/>
      <c r="FS953" s="262"/>
      <c r="FT953" s="262"/>
      <c r="FU953" s="262"/>
      <c r="FV953" s="262"/>
      <c r="FW953" s="262"/>
      <c r="FX953" s="262"/>
      <c r="FY953" s="262"/>
      <c r="FZ953" s="262"/>
      <c r="GA953" s="262"/>
      <c r="GB953" s="262"/>
      <c r="GC953" s="262"/>
      <c r="GD953" s="262"/>
    </row>
    <row r="954" spans="1:186" s="279" customFormat="1" x14ac:dyDescent="0.2">
      <c r="A954" s="339" t="s">
        <v>12849</v>
      </c>
      <c r="B954" s="280" t="s">
        <v>1432</v>
      </c>
      <c r="C954" s="281" t="s">
        <v>5830</v>
      </c>
      <c r="D954" s="130" t="s">
        <v>106</v>
      </c>
      <c r="E954" s="130">
        <v>500.00000000000006</v>
      </c>
      <c r="F954" s="130">
        <v>0.2</v>
      </c>
      <c r="G954" s="282"/>
      <c r="H954" s="283"/>
      <c r="I954" s="284">
        <f ca="1">OFFSET(INDEX(Composições!A:H,MATCH(B954,Composições!A:A,0),8),2,0)</f>
        <v>16.852999999999998</v>
      </c>
      <c r="J954" s="284">
        <f ca="1">IF(ISNUMBER(I954),ROUND(F954*E954*I954,2),"")</f>
        <v>1685.3</v>
      </c>
      <c r="K954" s="283">
        <f>BDI!$E$17</f>
        <v>0.18609999999999999</v>
      </c>
      <c r="L954" s="283"/>
      <c r="M954" s="283"/>
      <c r="N954" s="131">
        <f t="shared" ca="1" si="16"/>
        <v>19.989999999999998</v>
      </c>
      <c r="O954" s="340">
        <f ca="1">IF(ISNUMBER(I954),ROUND(F954*N954*E954,2),"")</f>
        <v>1999</v>
      </c>
      <c r="P954" s="262"/>
      <c r="Q954" s="262"/>
      <c r="R954" s="262"/>
      <c r="S954" s="262"/>
      <c r="T954" s="262"/>
      <c r="U954" s="262"/>
      <c r="V954" s="262"/>
      <c r="W954" s="262"/>
      <c r="X954" s="262"/>
      <c r="Y954" s="262"/>
      <c r="Z954" s="262"/>
      <c r="AA954" s="262"/>
      <c r="AB954" s="262"/>
      <c r="AC954" s="262"/>
      <c r="AD954" s="262"/>
      <c r="AE954" s="262"/>
      <c r="AF954" s="262"/>
      <c r="AG954" s="262"/>
      <c r="AH954" s="262"/>
      <c r="AI954" s="262"/>
      <c r="AJ954" s="262"/>
      <c r="AK954" s="262"/>
      <c r="AL954" s="262"/>
      <c r="AM954" s="262"/>
      <c r="AN954" s="262"/>
      <c r="AO954" s="262"/>
      <c r="AP954" s="262"/>
      <c r="AQ954" s="262"/>
      <c r="AR954" s="262"/>
      <c r="AS954" s="262"/>
      <c r="AT954" s="262"/>
      <c r="AU954" s="262"/>
      <c r="AV954" s="262"/>
      <c r="AW954" s="262"/>
      <c r="AX954" s="262"/>
      <c r="AY954" s="262"/>
      <c r="AZ954" s="262"/>
      <c r="BA954" s="262"/>
      <c r="BB954" s="262"/>
      <c r="BC954" s="262"/>
      <c r="BD954" s="262"/>
      <c r="BE954" s="262"/>
      <c r="BF954" s="262"/>
      <c r="BG954" s="262"/>
      <c r="BH954" s="262"/>
      <c r="BI954" s="262"/>
      <c r="BJ954" s="262"/>
      <c r="BK954" s="262"/>
      <c r="BL954" s="262"/>
      <c r="BM954" s="262"/>
      <c r="BN954" s="262"/>
      <c r="BO954" s="262"/>
      <c r="BP954" s="262"/>
      <c r="BQ954" s="262"/>
      <c r="BR954" s="262"/>
      <c r="BS954" s="262"/>
      <c r="BT954" s="262"/>
      <c r="BU954" s="262"/>
      <c r="BV954" s="262"/>
      <c r="BW954" s="262"/>
      <c r="BX954" s="262"/>
      <c r="BY954" s="262"/>
      <c r="BZ954" s="262"/>
      <c r="CA954" s="262"/>
      <c r="CB954" s="262"/>
      <c r="CC954" s="262"/>
      <c r="CD954" s="262"/>
      <c r="CE954" s="262"/>
      <c r="CF954" s="262"/>
      <c r="CG954" s="262"/>
      <c r="CH954" s="262"/>
      <c r="CI954" s="262"/>
      <c r="CJ954" s="262"/>
      <c r="CK954" s="262"/>
      <c r="CL954" s="262"/>
      <c r="CM954" s="262"/>
      <c r="CN954" s="262"/>
      <c r="CO954" s="262"/>
      <c r="CP954" s="262"/>
      <c r="CQ954" s="262"/>
      <c r="CR954" s="262"/>
      <c r="CS954" s="262"/>
      <c r="CT954" s="262"/>
      <c r="CU954" s="262"/>
      <c r="CV954" s="262"/>
      <c r="CW954" s="262"/>
      <c r="CX954" s="262"/>
      <c r="CY954" s="262"/>
      <c r="CZ954" s="262"/>
      <c r="DA954" s="262"/>
      <c r="DB954" s="262"/>
      <c r="DC954" s="262"/>
      <c r="DD954" s="262"/>
      <c r="DE954" s="262"/>
      <c r="DF954" s="262"/>
      <c r="DG954" s="262"/>
      <c r="DH954" s="262"/>
      <c r="DI954" s="262"/>
      <c r="DJ954" s="262"/>
      <c r="DK954" s="262"/>
      <c r="DL954" s="262"/>
      <c r="DM954" s="262"/>
      <c r="DN954" s="262"/>
      <c r="DO954" s="262"/>
      <c r="DP954" s="262"/>
      <c r="DQ954" s="262"/>
      <c r="DR954" s="262"/>
      <c r="DS954" s="262"/>
      <c r="DT954" s="262"/>
      <c r="DU954" s="262"/>
      <c r="DV954" s="262"/>
      <c r="DW954" s="262"/>
      <c r="DX954" s="262"/>
      <c r="DY954" s="262"/>
      <c r="DZ954" s="262"/>
      <c r="EA954" s="262"/>
      <c r="EB954" s="262"/>
      <c r="EC954" s="262"/>
      <c r="ED954" s="262"/>
      <c r="EE954" s="262"/>
      <c r="EF954" s="262"/>
      <c r="EG954" s="262"/>
      <c r="EH954" s="262"/>
      <c r="EI954" s="262"/>
      <c r="EJ954" s="262"/>
      <c r="EK954" s="262"/>
      <c r="EL954" s="262"/>
      <c r="EM954" s="262"/>
      <c r="EN954" s="262"/>
      <c r="EO954" s="262"/>
      <c r="EP954" s="262"/>
      <c r="EQ954" s="262"/>
      <c r="ER954" s="262"/>
      <c r="ES954" s="262"/>
      <c r="ET954" s="262"/>
      <c r="EU954" s="262"/>
      <c r="EV954" s="262"/>
      <c r="EW954" s="262"/>
      <c r="EX954" s="262"/>
      <c r="EY954" s="262"/>
      <c r="EZ954" s="262"/>
      <c r="FA954" s="262"/>
      <c r="FB954" s="262"/>
      <c r="FC954" s="262"/>
      <c r="FD954" s="262"/>
      <c r="FE954" s="262"/>
      <c r="FF954" s="262"/>
      <c r="FG954" s="262"/>
      <c r="FH954" s="262"/>
      <c r="FI954" s="262"/>
      <c r="FJ954" s="262"/>
      <c r="FK954" s="262"/>
      <c r="FL954" s="262"/>
      <c r="FM954" s="262"/>
      <c r="FN954" s="262"/>
      <c r="FO954" s="262"/>
      <c r="FP954" s="262"/>
      <c r="FQ954" s="262"/>
      <c r="FR954" s="262"/>
      <c r="FS954" s="262"/>
      <c r="FT954" s="262"/>
      <c r="FU954" s="262"/>
      <c r="FV954" s="262"/>
      <c r="FW954" s="262"/>
      <c r="FX954" s="262"/>
      <c r="FY954" s="262"/>
      <c r="FZ954" s="262"/>
      <c r="GA954" s="262"/>
      <c r="GB954" s="262"/>
      <c r="GC954" s="262"/>
      <c r="GD954" s="262"/>
    </row>
    <row r="955" spans="1:186" s="279" customFormat="1" x14ac:dyDescent="0.2">
      <c r="A955" s="339" t="s">
        <v>12850</v>
      </c>
      <c r="B955" s="280" t="s">
        <v>5831</v>
      </c>
      <c r="C955" s="281" t="s">
        <v>5832</v>
      </c>
      <c r="D955" s="130" t="s">
        <v>18</v>
      </c>
      <c r="E955" s="130">
        <v>250.00000000000003</v>
      </c>
      <c r="F955" s="130">
        <v>0.2</v>
      </c>
      <c r="G955" s="282"/>
      <c r="H955" s="283"/>
      <c r="I955" s="358">
        <v>36.79</v>
      </c>
      <c r="J955" s="284">
        <f>IF(ISNUMBER(I955),ROUND(F955*E955*I955,2),"")</f>
        <v>1839.5</v>
      </c>
      <c r="K955" s="283">
        <f>BDI!$E$17</f>
        <v>0.18609999999999999</v>
      </c>
      <c r="L955" s="283"/>
      <c r="M955" s="283"/>
      <c r="N955" s="131">
        <f t="shared" si="16"/>
        <v>43.64</v>
      </c>
      <c r="O955" s="340">
        <f>IF(ISNUMBER(I955),ROUND(F955*N955*E955,2),"")</f>
        <v>2182</v>
      </c>
      <c r="P955" s="262"/>
      <c r="Q955" s="262"/>
      <c r="R955" s="262"/>
      <c r="S955" s="262"/>
      <c r="T955" s="262"/>
      <c r="U955" s="262"/>
      <c r="V955" s="262"/>
      <c r="W955" s="262"/>
      <c r="X955" s="262"/>
      <c r="Y955" s="262"/>
      <c r="Z955" s="262"/>
      <c r="AA955" s="262"/>
      <c r="AB955" s="262"/>
      <c r="AC955" s="262"/>
      <c r="AD955" s="262"/>
      <c r="AE955" s="262"/>
      <c r="AF955" s="262"/>
      <c r="AG955" s="262"/>
      <c r="AH955" s="262"/>
      <c r="AI955" s="262"/>
      <c r="AJ955" s="262"/>
      <c r="AK955" s="262"/>
      <c r="AL955" s="262"/>
      <c r="AM955" s="262"/>
      <c r="AN955" s="262"/>
      <c r="AO955" s="262"/>
      <c r="AP955" s="262"/>
      <c r="AQ955" s="262"/>
      <c r="AR955" s="262"/>
      <c r="AS955" s="262"/>
      <c r="AT955" s="262"/>
      <c r="AU955" s="262"/>
      <c r="AV955" s="262"/>
      <c r="AW955" s="262"/>
      <c r="AX955" s="262"/>
      <c r="AY955" s="262"/>
      <c r="AZ955" s="262"/>
      <c r="BA955" s="262"/>
      <c r="BB955" s="262"/>
      <c r="BC955" s="262"/>
      <c r="BD955" s="262"/>
      <c r="BE955" s="262"/>
      <c r="BF955" s="262"/>
      <c r="BG955" s="262"/>
      <c r="BH955" s="262"/>
      <c r="BI955" s="262"/>
      <c r="BJ955" s="262"/>
      <c r="BK955" s="262"/>
      <c r="BL955" s="262"/>
      <c r="BM955" s="262"/>
      <c r="BN955" s="262"/>
      <c r="BO955" s="262"/>
      <c r="BP955" s="262"/>
      <c r="BQ955" s="262"/>
      <c r="BR955" s="262"/>
      <c r="BS955" s="262"/>
      <c r="BT955" s="262"/>
      <c r="BU955" s="262"/>
      <c r="BV955" s="262"/>
      <c r="BW955" s="262"/>
      <c r="BX955" s="262"/>
      <c r="BY955" s="262"/>
      <c r="BZ955" s="262"/>
      <c r="CA955" s="262"/>
      <c r="CB955" s="262"/>
      <c r="CC955" s="262"/>
      <c r="CD955" s="262"/>
      <c r="CE955" s="262"/>
      <c r="CF955" s="262"/>
      <c r="CG955" s="262"/>
      <c r="CH955" s="262"/>
      <c r="CI955" s="262"/>
      <c r="CJ955" s="262"/>
      <c r="CK955" s="262"/>
      <c r="CL955" s="262"/>
      <c r="CM955" s="262"/>
      <c r="CN955" s="262"/>
      <c r="CO955" s="262"/>
      <c r="CP955" s="262"/>
      <c r="CQ955" s="262"/>
      <c r="CR955" s="262"/>
      <c r="CS955" s="262"/>
      <c r="CT955" s="262"/>
      <c r="CU955" s="262"/>
      <c r="CV955" s="262"/>
      <c r="CW955" s="262"/>
      <c r="CX955" s="262"/>
      <c r="CY955" s="262"/>
      <c r="CZ955" s="262"/>
      <c r="DA955" s="262"/>
      <c r="DB955" s="262"/>
      <c r="DC955" s="262"/>
      <c r="DD955" s="262"/>
      <c r="DE955" s="262"/>
      <c r="DF955" s="262"/>
      <c r="DG955" s="262"/>
      <c r="DH955" s="262"/>
      <c r="DI955" s="262"/>
      <c r="DJ955" s="262"/>
      <c r="DK955" s="262"/>
      <c r="DL955" s="262"/>
      <c r="DM955" s="262"/>
      <c r="DN955" s="262"/>
      <c r="DO955" s="262"/>
      <c r="DP955" s="262"/>
      <c r="DQ955" s="262"/>
      <c r="DR955" s="262"/>
      <c r="DS955" s="262"/>
      <c r="DT955" s="262"/>
      <c r="DU955" s="262"/>
      <c r="DV955" s="262"/>
      <c r="DW955" s="262"/>
      <c r="DX955" s="262"/>
      <c r="DY955" s="262"/>
      <c r="DZ955" s="262"/>
      <c r="EA955" s="262"/>
      <c r="EB955" s="262"/>
      <c r="EC955" s="262"/>
      <c r="ED955" s="262"/>
      <c r="EE955" s="262"/>
      <c r="EF955" s="262"/>
      <c r="EG955" s="262"/>
      <c r="EH955" s="262"/>
      <c r="EI955" s="262"/>
      <c r="EJ955" s="262"/>
      <c r="EK955" s="262"/>
      <c r="EL955" s="262"/>
      <c r="EM955" s="262"/>
      <c r="EN955" s="262"/>
      <c r="EO955" s="262"/>
      <c r="EP955" s="262"/>
      <c r="EQ955" s="262"/>
      <c r="ER955" s="262"/>
      <c r="ES955" s="262"/>
      <c r="ET955" s="262"/>
      <c r="EU955" s="262"/>
      <c r="EV955" s="262"/>
      <c r="EW955" s="262"/>
      <c r="EX955" s="262"/>
      <c r="EY955" s="262"/>
      <c r="EZ955" s="262"/>
      <c r="FA955" s="262"/>
      <c r="FB955" s="262"/>
      <c r="FC955" s="262"/>
      <c r="FD955" s="262"/>
      <c r="FE955" s="262"/>
      <c r="FF955" s="262"/>
      <c r="FG955" s="262"/>
      <c r="FH955" s="262"/>
      <c r="FI955" s="262"/>
      <c r="FJ955" s="262"/>
      <c r="FK955" s="262"/>
      <c r="FL955" s="262"/>
      <c r="FM955" s="262"/>
      <c r="FN955" s="262"/>
      <c r="FO955" s="262"/>
      <c r="FP955" s="262"/>
      <c r="FQ955" s="262"/>
      <c r="FR955" s="262"/>
      <c r="FS955" s="262"/>
      <c r="FT955" s="262"/>
      <c r="FU955" s="262"/>
      <c r="FV955" s="262"/>
      <c r="FW955" s="262"/>
      <c r="FX955" s="262"/>
      <c r="FY955" s="262"/>
      <c r="FZ955" s="262"/>
      <c r="GA955" s="262"/>
      <c r="GB955" s="262"/>
      <c r="GC955" s="262"/>
      <c r="GD955" s="262"/>
    </row>
    <row r="956" spans="1:186" s="279" customFormat="1" x14ac:dyDescent="0.2">
      <c r="A956" s="339" t="s">
        <v>12851</v>
      </c>
      <c r="B956" s="280" t="s">
        <v>1433</v>
      </c>
      <c r="C956" s="281" t="s">
        <v>5833</v>
      </c>
      <c r="D956" s="130" t="s">
        <v>106</v>
      </c>
      <c r="E956" s="130">
        <v>500.00000000000006</v>
      </c>
      <c r="F956" s="130">
        <v>0.2</v>
      </c>
      <c r="G956" s="282"/>
      <c r="H956" s="283"/>
      <c r="I956" s="284">
        <f ca="1">OFFSET(INDEX(Composições!A:H,MATCH(B956,Composições!A:A,0),8),2,0)</f>
        <v>21.688499999999998</v>
      </c>
      <c r="J956" s="284">
        <f ca="1">IF(ISNUMBER(I956),ROUND(F956*E956*I956,2),"")</f>
        <v>2168.85</v>
      </c>
      <c r="K956" s="283">
        <f>BDI!$E$17</f>
        <v>0.18609999999999999</v>
      </c>
      <c r="L956" s="283"/>
      <c r="M956" s="283"/>
      <c r="N956" s="131">
        <f t="shared" ca="1" si="16"/>
        <v>25.72</v>
      </c>
      <c r="O956" s="340">
        <f ca="1">IF(ISNUMBER(I956),ROUND(F956*N956*E956,2),"")</f>
        <v>2572</v>
      </c>
      <c r="P956" s="262"/>
      <c r="Q956" s="262"/>
      <c r="R956" s="262"/>
      <c r="S956" s="262"/>
      <c r="T956" s="262"/>
      <c r="U956" s="262"/>
      <c r="V956" s="262"/>
      <c r="W956" s="262"/>
      <c r="X956" s="262"/>
      <c r="Y956" s="262"/>
      <c r="Z956" s="262"/>
      <c r="AA956" s="262"/>
      <c r="AB956" s="262"/>
      <c r="AC956" s="262"/>
      <c r="AD956" s="262"/>
      <c r="AE956" s="262"/>
      <c r="AF956" s="262"/>
      <c r="AG956" s="262"/>
      <c r="AH956" s="262"/>
      <c r="AI956" s="262"/>
      <c r="AJ956" s="262"/>
      <c r="AK956" s="262"/>
      <c r="AL956" s="262"/>
      <c r="AM956" s="262"/>
      <c r="AN956" s="262"/>
      <c r="AO956" s="262"/>
      <c r="AP956" s="262"/>
      <c r="AQ956" s="262"/>
      <c r="AR956" s="262"/>
      <c r="AS956" s="262"/>
      <c r="AT956" s="262"/>
      <c r="AU956" s="262"/>
      <c r="AV956" s="262"/>
      <c r="AW956" s="262"/>
      <c r="AX956" s="262"/>
      <c r="AY956" s="262"/>
      <c r="AZ956" s="262"/>
      <c r="BA956" s="262"/>
      <c r="BB956" s="262"/>
      <c r="BC956" s="262"/>
      <c r="BD956" s="262"/>
      <c r="BE956" s="262"/>
      <c r="BF956" s="262"/>
      <c r="BG956" s="262"/>
      <c r="BH956" s="262"/>
      <c r="BI956" s="262"/>
      <c r="BJ956" s="262"/>
      <c r="BK956" s="262"/>
      <c r="BL956" s="262"/>
      <c r="BM956" s="262"/>
      <c r="BN956" s="262"/>
      <c r="BO956" s="262"/>
      <c r="BP956" s="262"/>
      <c r="BQ956" s="262"/>
      <c r="BR956" s="262"/>
      <c r="BS956" s="262"/>
      <c r="BT956" s="262"/>
      <c r="BU956" s="262"/>
      <c r="BV956" s="262"/>
      <c r="BW956" s="262"/>
      <c r="BX956" s="262"/>
      <c r="BY956" s="262"/>
      <c r="BZ956" s="262"/>
      <c r="CA956" s="262"/>
      <c r="CB956" s="262"/>
      <c r="CC956" s="262"/>
      <c r="CD956" s="262"/>
      <c r="CE956" s="262"/>
      <c r="CF956" s="262"/>
      <c r="CG956" s="262"/>
      <c r="CH956" s="262"/>
      <c r="CI956" s="262"/>
      <c r="CJ956" s="262"/>
      <c r="CK956" s="262"/>
      <c r="CL956" s="262"/>
      <c r="CM956" s="262"/>
      <c r="CN956" s="262"/>
      <c r="CO956" s="262"/>
      <c r="CP956" s="262"/>
      <c r="CQ956" s="262"/>
      <c r="CR956" s="262"/>
      <c r="CS956" s="262"/>
      <c r="CT956" s="262"/>
      <c r="CU956" s="262"/>
      <c r="CV956" s="262"/>
      <c r="CW956" s="262"/>
      <c r="CX956" s="262"/>
      <c r="CY956" s="262"/>
      <c r="CZ956" s="262"/>
      <c r="DA956" s="262"/>
      <c r="DB956" s="262"/>
      <c r="DC956" s="262"/>
      <c r="DD956" s="262"/>
      <c r="DE956" s="262"/>
      <c r="DF956" s="262"/>
      <c r="DG956" s="262"/>
      <c r="DH956" s="262"/>
      <c r="DI956" s="262"/>
      <c r="DJ956" s="262"/>
      <c r="DK956" s="262"/>
      <c r="DL956" s="262"/>
      <c r="DM956" s="262"/>
      <c r="DN956" s="262"/>
      <c r="DO956" s="262"/>
      <c r="DP956" s="262"/>
      <c r="DQ956" s="262"/>
      <c r="DR956" s="262"/>
      <c r="DS956" s="262"/>
      <c r="DT956" s="262"/>
      <c r="DU956" s="262"/>
      <c r="DV956" s="262"/>
      <c r="DW956" s="262"/>
      <c r="DX956" s="262"/>
      <c r="DY956" s="262"/>
      <c r="DZ956" s="262"/>
      <c r="EA956" s="262"/>
      <c r="EB956" s="262"/>
      <c r="EC956" s="262"/>
      <c r="ED956" s="262"/>
      <c r="EE956" s="262"/>
      <c r="EF956" s="262"/>
      <c r="EG956" s="262"/>
      <c r="EH956" s="262"/>
      <c r="EI956" s="262"/>
      <c r="EJ956" s="262"/>
      <c r="EK956" s="262"/>
      <c r="EL956" s="262"/>
      <c r="EM956" s="262"/>
      <c r="EN956" s="262"/>
      <c r="EO956" s="262"/>
      <c r="EP956" s="262"/>
      <c r="EQ956" s="262"/>
      <c r="ER956" s="262"/>
      <c r="ES956" s="262"/>
      <c r="ET956" s="262"/>
      <c r="EU956" s="262"/>
      <c r="EV956" s="262"/>
      <c r="EW956" s="262"/>
      <c r="EX956" s="262"/>
      <c r="EY956" s="262"/>
      <c r="EZ956" s="262"/>
      <c r="FA956" s="262"/>
      <c r="FB956" s="262"/>
      <c r="FC956" s="262"/>
      <c r="FD956" s="262"/>
      <c r="FE956" s="262"/>
      <c r="FF956" s="262"/>
      <c r="FG956" s="262"/>
      <c r="FH956" s="262"/>
      <c r="FI956" s="262"/>
      <c r="FJ956" s="262"/>
      <c r="FK956" s="262"/>
      <c r="FL956" s="262"/>
      <c r="FM956" s="262"/>
      <c r="FN956" s="262"/>
      <c r="FO956" s="262"/>
      <c r="FP956" s="262"/>
      <c r="FQ956" s="262"/>
      <c r="FR956" s="262"/>
      <c r="FS956" s="262"/>
      <c r="FT956" s="262"/>
      <c r="FU956" s="262"/>
      <c r="FV956" s="262"/>
      <c r="FW956" s="262"/>
      <c r="FX956" s="262"/>
      <c r="FY956" s="262"/>
      <c r="FZ956" s="262"/>
      <c r="GA956" s="262"/>
      <c r="GB956" s="262"/>
      <c r="GC956" s="262"/>
      <c r="GD956" s="262"/>
    </row>
    <row r="957" spans="1:186" s="279" customFormat="1" x14ac:dyDescent="0.2">
      <c r="A957" s="339" t="s">
        <v>12852</v>
      </c>
      <c r="B957" s="280" t="s">
        <v>5834</v>
      </c>
      <c r="C957" s="281" t="s">
        <v>5835</v>
      </c>
      <c r="D957" s="130" t="s">
        <v>18</v>
      </c>
      <c r="E957" s="130">
        <v>250.00000000000003</v>
      </c>
      <c r="F957" s="130">
        <v>0.2</v>
      </c>
      <c r="G957" s="282"/>
      <c r="H957" s="283"/>
      <c r="I957" s="358">
        <v>34.47</v>
      </c>
      <c r="J957" s="284">
        <f>IF(ISNUMBER(I957),ROUND(F957*E957*I957,2),"")</f>
        <v>1723.5</v>
      </c>
      <c r="K957" s="283">
        <f>BDI!$E$17</f>
        <v>0.18609999999999999</v>
      </c>
      <c r="L957" s="283"/>
      <c r="M957" s="283"/>
      <c r="N957" s="131">
        <f t="shared" si="16"/>
        <v>40.880000000000003</v>
      </c>
      <c r="O957" s="340">
        <f>IF(ISNUMBER(I957),ROUND(F957*N957*E957,2),"")</f>
        <v>2044</v>
      </c>
      <c r="P957" s="262"/>
      <c r="Q957" s="262"/>
      <c r="R957" s="262"/>
      <c r="S957" s="262"/>
      <c r="T957" s="262"/>
      <c r="U957" s="262"/>
      <c r="V957" s="262"/>
      <c r="W957" s="262"/>
      <c r="X957" s="262"/>
      <c r="Y957" s="262"/>
      <c r="Z957" s="262"/>
      <c r="AA957" s="262"/>
      <c r="AB957" s="262"/>
      <c r="AC957" s="262"/>
      <c r="AD957" s="262"/>
      <c r="AE957" s="262"/>
      <c r="AF957" s="262"/>
      <c r="AG957" s="262"/>
      <c r="AH957" s="262"/>
      <c r="AI957" s="262"/>
      <c r="AJ957" s="262"/>
      <c r="AK957" s="262"/>
      <c r="AL957" s="262"/>
      <c r="AM957" s="262"/>
      <c r="AN957" s="262"/>
      <c r="AO957" s="262"/>
      <c r="AP957" s="262"/>
      <c r="AQ957" s="262"/>
      <c r="AR957" s="262"/>
      <c r="AS957" s="262"/>
      <c r="AT957" s="262"/>
      <c r="AU957" s="262"/>
      <c r="AV957" s="262"/>
      <c r="AW957" s="262"/>
      <c r="AX957" s="262"/>
      <c r="AY957" s="262"/>
      <c r="AZ957" s="262"/>
      <c r="BA957" s="262"/>
      <c r="BB957" s="262"/>
      <c r="BC957" s="262"/>
      <c r="BD957" s="262"/>
      <c r="BE957" s="262"/>
      <c r="BF957" s="262"/>
      <c r="BG957" s="262"/>
      <c r="BH957" s="262"/>
      <c r="BI957" s="262"/>
      <c r="BJ957" s="262"/>
      <c r="BK957" s="262"/>
      <c r="BL957" s="262"/>
      <c r="BM957" s="262"/>
      <c r="BN957" s="262"/>
      <c r="BO957" s="262"/>
      <c r="BP957" s="262"/>
      <c r="BQ957" s="262"/>
      <c r="BR957" s="262"/>
      <c r="BS957" s="262"/>
      <c r="BT957" s="262"/>
      <c r="BU957" s="262"/>
      <c r="BV957" s="262"/>
      <c r="BW957" s="262"/>
      <c r="BX957" s="262"/>
      <c r="BY957" s="262"/>
      <c r="BZ957" s="262"/>
      <c r="CA957" s="262"/>
      <c r="CB957" s="262"/>
      <c r="CC957" s="262"/>
      <c r="CD957" s="262"/>
      <c r="CE957" s="262"/>
      <c r="CF957" s="262"/>
      <c r="CG957" s="262"/>
      <c r="CH957" s="262"/>
      <c r="CI957" s="262"/>
      <c r="CJ957" s="262"/>
      <c r="CK957" s="262"/>
      <c r="CL957" s="262"/>
      <c r="CM957" s="262"/>
      <c r="CN957" s="262"/>
      <c r="CO957" s="262"/>
      <c r="CP957" s="262"/>
      <c r="CQ957" s="262"/>
      <c r="CR957" s="262"/>
      <c r="CS957" s="262"/>
      <c r="CT957" s="262"/>
      <c r="CU957" s="262"/>
      <c r="CV957" s="262"/>
      <c r="CW957" s="262"/>
      <c r="CX957" s="262"/>
      <c r="CY957" s="262"/>
      <c r="CZ957" s="262"/>
      <c r="DA957" s="262"/>
      <c r="DB957" s="262"/>
      <c r="DC957" s="262"/>
      <c r="DD957" s="262"/>
      <c r="DE957" s="262"/>
      <c r="DF957" s="262"/>
      <c r="DG957" s="262"/>
      <c r="DH957" s="262"/>
      <c r="DI957" s="262"/>
      <c r="DJ957" s="262"/>
      <c r="DK957" s="262"/>
      <c r="DL957" s="262"/>
      <c r="DM957" s="262"/>
      <c r="DN957" s="262"/>
      <c r="DO957" s="262"/>
      <c r="DP957" s="262"/>
      <c r="DQ957" s="262"/>
      <c r="DR957" s="262"/>
      <c r="DS957" s="262"/>
      <c r="DT957" s="262"/>
      <c r="DU957" s="262"/>
      <c r="DV957" s="262"/>
      <c r="DW957" s="262"/>
      <c r="DX957" s="262"/>
      <c r="DY957" s="262"/>
      <c r="DZ957" s="262"/>
      <c r="EA957" s="262"/>
      <c r="EB957" s="262"/>
      <c r="EC957" s="262"/>
      <c r="ED957" s="262"/>
      <c r="EE957" s="262"/>
      <c r="EF957" s="262"/>
      <c r="EG957" s="262"/>
      <c r="EH957" s="262"/>
      <c r="EI957" s="262"/>
      <c r="EJ957" s="262"/>
      <c r="EK957" s="262"/>
      <c r="EL957" s="262"/>
      <c r="EM957" s="262"/>
      <c r="EN957" s="262"/>
      <c r="EO957" s="262"/>
      <c r="EP957" s="262"/>
      <c r="EQ957" s="262"/>
      <c r="ER957" s="262"/>
      <c r="ES957" s="262"/>
      <c r="ET957" s="262"/>
      <c r="EU957" s="262"/>
      <c r="EV957" s="262"/>
      <c r="EW957" s="262"/>
      <c r="EX957" s="262"/>
      <c r="EY957" s="262"/>
      <c r="EZ957" s="262"/>
      <c r="FA957" s="262"/>
      <c r="FB957" s="262"/>
      <c r="FC957" s="262"/>
      <c r="FD957" s="262"/>
      <c r="FE957" s="262"/>
      <c r="FF957" s="262"/>
      <c r="FG957" s="262"/>
      <c r="FH957" s="262"/>
      <c r="FI957" s="262"/>
      <c r="FJ957" s="262"/>
      <c r="FK957" s="262"/>
      <c r="FL957" s="262"/>
      <c r="FM957" s="262"/>
      <c r="FN957" s="262"/>
      <c r="FO957" s="262"/>
      <c r="FP957" s="262"/>
      <c r="FQ957" s="262"/>
      <c r="FR957" s="262"/>
      <c r="FS957" s="262"/>
      <c r="FT957" s="262"/>
      <c r="FU957" s="262"/>
      <c r="FV957" s="262"/>
      <c r="FW957" s="262"/>
      <c r="FX957" s="262"/>
      <c r="FY957" s="262"/>
      <c r="FZ957" s="262"/>
      <c r="GA957" s="262"/>
      <c r="GB957" s="262"/>
      <c r="GC957" s="262"/>
      <c r="GD957" s="262"/>
    </row>
    <row r="958" spans="1:186" s="279" customFormat="1" x14ac:dyDescent="0.2">
      <c r="A958" s="339" t="s">
        <v>12853</v>
      </c>
      <c r="B958" s="280" t="s">
        <v>1434</v>
      </c>
      <c r="C958" s="281" t="s">
        <v>5836</v>
      </c>
      <c r="D958" s="130" t="s">
        <v>106</v>
      </c>
      <c r="E958" s="130">
        <v>1050</v>
      </c>
      <c r="F958" s="130">
        <v>0.2</v>
      </c>
      <c r="G958" s="282"/>
      <c r="H958" s="283"/>
      <c r="I958" s="284">
        <f ca="1">OFFSET(INDEX(Composições!A:H,MATCH(B958,Composições!A:A,0),8),2,0)</f>
        <v>28.889499999999998</v>
      </c>
      <c r="J958" s="284">
        <f ca="1">IF(ISNUMBER(I958),ROUND(F958*E958*I958,2),"")</f>
        <v>6066.8</v>
      </c>
      <c r="K958" s="283">
        <f>BDI!$E$17</f>
        <v>0.18609999999999999</v>
      </c>
      <c r="L958" s="283"/>
      <c r="M958" s="283"/>
      <c r="N958" s="131">
        <f t="shared" ca="1" si="16"/>
        <v>34.270000000000003</v>
      </c>
      <c r="O958" s="340">
        <f ca="1">IF(ISNUMBER(I958),ROUND(F958*N958*E958,2),"")</f>
        <v>7196.7</v>
      </c>
      <c r="P958" s="262"/>
      <c r="Q958" s="262"/>
      <c r="R958" s="262"/>
      <c r="S958" s="262"/>
      <c r="T958" s="262"/>
      <c r="U958" s="262"/>
      <c r="V958" s="262"/>
      <c r="W958" s="262"/>
      <c r="X958" s="262"/>
      <c r="Y958" s="262"/>
      <c r="Z958" s="262"/>
      <c r="AA958" s="262"/>
      <c r="AB958" s="262"/>
      <c r="AC958" s="262"/>
      <c r="AD958" s="262"/>
      <c r="AE958" s="262"/>
      <c r="AF958" s="262"/>
      <c r="AG958" s="262"/>
      <c r="AH958" s="262"/>
      <c r="AI958" s="262"/>
      <c r="AJ958" s="262"/>
      <c r="AK958" s="262"/>
      <c r="AL958" s="262"/>
      <c r="AM958" s="262"/>
      <c r="AN958" s="262"/>
      <c r="AO958" s="262"/>
      <c r="AP958" s="262"/>
      <c r="AQ958" s="262"/>
      <c r="AR958" s="262"/>
      <c r="AS958" s="262"/>
      <c r="AT958" s="262"/>
      <c r="AU958" s="262"/>
      <c r="AV958" s="262"/>
      <c r="AW958" s="262"/>
      <c r="AX958" s="262"/>
      <c r="AY958" s="262"/>
      <c r="AZ958" s="262"/>
      <c r="BA958" s="262"/>
      <c r="BB958" s="262"/>
      <c r="BC958" s="262"/>
      <c r="BD958" s="262"/>
      <c r="BE958" s="262"/>
      <c r="BF958" s="262"/>
      <c r="BG958" s="262"/>
      <c r="BH958" s="262"/>
      <c r="BI958" s="262"/>
      <c r="BJ958" s="262"/>
      <c r="BK958" s="262"/>
      <c r="BL958" s="262"/>
      <c r="BM958" s="262"/>
      <c r="BN958" s="262"/>
      <c r="BO958" s="262"/>
      <c r="BP958" s="262"/>
      <c r="BQ958" s="262"/>
      <c r="BR958" s="262"/>
      <c r="BS958" s="262"/>
      <c r="BT958" s="262"/>
      <c r="BU958" s="262"/>
      <c r="BV958" s="262"/>
      <c r="BW958" s="262"/>
      <c r="BX958" s="262"/>
      <c r="BY958" s="262"/>
      <c r="BZ958" s="262"/>
      <c r="CA958" s="262"/>
      <c r="CB958" s="262"/>
      <c r="CC958" s="262"/>
      <c r="CD958" s="262"/>
      <c r="CE958" s="262"/>
      <c r="CF958" s="262"/>
      <c r="CG958" s="262"/>
      <c r="CH958" s="262"/>
      <c r="CI958" s="262"/>
      <c r="CJ958" s="262"/>
      <c r="CK958" s="262"/>
      <c r="CL958" s="262"/>
      <c r="CM958" s="262"/>
      <c r="CN958" s="262"/>
      <c r="CO958" s="262"/>
      <c r="CP958" s="262"/>
      <c r="CQ958" s="262"/>
      <c r="CR958" s="262"/>
      <c r="CS958" s="262"/>
      <c r="CT958" s="262"/>
      <c r="CU958" s="262"/>
      <c r="CV958" s="262"/>
      <c r="CW958" s="262"/>
      <c r="CX958" s="262"/>
      <c r="CY958" s="262"/>
      <c r="CZ958" s="262"/>
      <c r="DA958" s="262"/>
      <c r="DB958" s="262"/>
      <c r="DC958" s="262"/>
      <c r="DD958" s="262"/>
      <c r="DE958" s="262"/>
      <c r="DF958" s="262"/>
      <c r="DG958" s="262"/>
      <c r="DH958" s="262"/>
      <c r="DI958" s="262"/>
      <c r="DJ958" s="262"/>
      <c r="DK958" s="262"/>
      <c r="DL958" s="262"/>
      <c r="DM958" s="262"/>
      <c r="DN958" s="262"/>
      <c r="DO958" s="262"/>
      <c r="DP958" s="262"/>
      <c r="DQ958" s="262"/>
      <c r="DR958" s="262"/>
      <c r="DS958" s="262"/>
      <c r="DT958" s="262"/>
      <c r="DU958" s="262"/>
      <c r="DV958" s="262"/>
      <c r="DW958" s="262"/>
      <c r="DX958" s="262"/>
      <c r="DY958" s="262"/>
      <c r="DZ958" s="262"/>
      <c r="EA958" s="262"/>
      <c r="EB958" s="262"/>
      <c r="EC958" s="262"/>
      <c r="ED958" s="262"/>
      <c r="EE958" s="262"/>
      <c r="EF958" s="262"/>
      <c r="EG958" s="262"/>
      <c r="EH958" s="262"/>
      <c r="EI958" s="262"/>
      <c r="EJ958" s="262"/>
      <c r="EK958" s="262"/>
      <c r="EL958" s="262"/>
      <c r="EM958" s="262"/>
      <c r="EN958" s="262"/>
      <c r="EO958" s="262"/>
      <c r="EP958" s="262"/>
      <c r="EQ958" s="262"/>
      <c r="ER958" s="262"/>
      <c r="ES958" s="262"/>
      <c r="ET958" s="262"/>
      <c r="EU958" s="262"/>
      <c r="EV958" s="262"/>
      <c r="EW958" s="262"/>
      <c r="EX958" s="262"/>
      <c r="EY958" s="262"/>
      <c r="EZ958" s="262"/>
      <c r="FA958" s="262"/>
      <c r="FB958" s="262"/>
      <c r="FC958" s="262"/>
      <c r="FD958" s="262"/>
      <c r="FE958" s="262"/>
      <c r="FF958" s="262"/>
      <c r="FG958" s="262"/>
      <c r="FH958" s="262"/>
      <c r="FI958" s="262"/>
      <c r="FJ958" s="262"/>
      <c r="FK958" s="262"/>
      <c r="FL958" s="262"/>
      <c r="FM958" s="262"/>
      <c r="FN958" s="262"/>
      <c r="FO958" s="262"/>
      <c r="FP958" s="262"/>
      <c r="FQ958" s="262"/>
      <c r="FR958" s="262"/>
      <c r="FS958" s="262"/>
      <c r="FT958" s="262"/>
      <c r="FU958" s="262"/>
      <c r="FV958" s="262"/>
      <c r="FW958" s="262"/>
      <c r="FX958" s="262"/>
      <c r="FY958" s="262"/>
      <c r="FZ958" s="262"/>
      <c r="GA958" s="262"/>
      <c r="GB958" s="262"/>
      <c r="GC958" s="262"/>
      <c r="GD958" s="262"/>
    </row>
    <row r="959" spans="1:186" s="279" customFormat="1" x14ac:dyDescent="0.2">
      <c r="A959" s="339" t="s">
        <v>12854</v>
      </c>
      <c r="B959" s="280" t="s">
        <v>5837</v>
      </c>
      <c r="C959" s="281" t="s">
        <v>5838</v>
      </c>
      <c r="D959" s="130" t="s">
        <v>18</v>
      </c>
      <c r="E959" s="130">
        <v>500.00000000000006</v>
      </c>
      <c r="F959" s="130">
        <v>0.2</v>
      </c>
      <c r="G959" s="282"/>
      <c r="H959" s="283"/>
      <c r="I959" s="358">
        <v>74.25</v>
      </c>
      <c r="J959" s="284">
        <f>IF(ISNUMBER(I959),ROUND(F959*E959*I959,2),"")</f>
        <v>7425</v>
      </c>
      <c r="K959" s="283">
        <f>BDI!$E$17</f>
        <v>0.18609999999999999</v>
      </c>
      <c r="L959" s="283"/>
      <c r="M959" s="283"/>
      <c r="N959" s="131">
        <f t="shared" si="16"/>
        <v>88.07</v>
      </c>
      <c r="O959" s="340">
        <f>IF(ISNUMBER(I959),ROUND(F959*N959*E959,2),"")</f>
        <v>8807</v>
      </c>
      <c r="P959" s="262"/>
      <c r="Q959" s="262"/>
      <c r="R959" s="262"/>
      <c r="S959" s="262"/>
      <c r="T959" s="262"/>
      <c r="U959" s="262"/>
      <c r="V959" s="262"/>
      <c r="W959" s="262"/>
      <c r="X959" s="262"/>
      <c r="Y959" s="262"/>
      <c r="Z959" s="262"/>
      <c r="AA959" s="262"/>
      <c r="AB959" s="262"/>
      <c r="AC959" s="262"/>
      <c r="AD959" s="262"/>
      <c r="AE959" s="262"/>
      <c r="AF959" s="262"/>
      <c r="AG959" s="262"/>
      <c r="AH959" s="262"/>
      <c r="AI959" s="262"/>
      <c r="AJ959" s="262"/>
      <c r="AK959" s="262"/>
      <c r="AL959" s="262"/>
      <c r="AM959" s="262"/>
      <c r="AN959" s="262"/>
      <c r="AO959" s="262"/>
      <c r="AP959" s="262"/>
      <c r="AQ959" s="262"/>
      <c r="AR959" s="262"/>
      <c r="AS959" s="262"/>
      <c r="AT959" s="262"/>
      <c r="AU959" s="262"/>
      <c r="AV959" s="262"/>
      <c r="AW959" s="262"/>
      <c r="AX959" s="262"/>
      <c r="AY959" s="262"/>
      <c r="AZ959" s="262"/>
      <c r="BA959" s="262"/>
      <c r="BB959" s="262"/>
      <c r="BC959" s="262"/>
      <c r="BD959" s="262"/>
      <c r="BE959" s="262"/>
      <c r="BF959" s="262"/>
      <c r="BG959" s="262"/>
      <c r="BH959" s="262"/>
      <c r="BI959" s="262"/>
      <c r="BJ959" s="262"/>
      <c r="BK959" s="262"/>
      <c r="BL959" s="262"/>
      <c r="BM959" s="262"/>
      <c r="BN959" s="262"/>
      <c r="BO959" s="262"/>
      <c r="BP959" s="262"/>
      <c r="BQ959" s="262"/>
      <c r="BR959" s="262"/>
      <c r="BS959" s="262"/>
      <c r="BT959" s="262"/>
      <c r="BU959" s="262"/>
      <c r="BV959" s="262"/>
      <c r="BW959" s="262"/>
      <c r="BX959" s="262"/>
      <c r="BY959" s="262"/>
      <c r="BZ959" s="262"/>
      <c r="CA959" s="262"/>
      <c r="CB959" s="262"/>
      <c r="CC959" s="262"/>
      <c r="CD959" s="262"/>
      <c r="CE959" s="262"/>
      <c r="CF959" s="262"/>
      <c r="CG959" s="262"/>
      <c r="CH959" s="262"/>
      <c r="CI959" s="262"/>
      <c r="CJ959" s="262"/>
      <c r="CK959" s="262"/>
      <c r="CL959" s="262"/>
      <c r="CM959" s="262"/>
      <c r="CN959" s="262"/>
      <c r="CO959" s="262"/>
      <c r="CP959" s="262"/>
      <c r="CQ959" s="262"/>
      <c r="CR959" s="262"/>
      <c r="CS959" s="262"/>
      <c r="CT959" s="262"/>
      <c r="CU959" s="262"/>
      <c r="CV959" s="262"/>
      <c r="CW959" s="262"/>
      <c r="CX959" s="262"/>
      <c r="CY959" s="262"/>
      <c r="CZ959" s="262"/>
      <c r="DA959" s="262"/>
      <c r="DB959" s="262"/>
      <c r="DC959" s="262"/>
      <c r="DD959" s="262"/>
      <c r="DE959" s="262"/>
      <c r="DF959" s="262"/>
      <c r="DG959" s="262"/>
      <c r="DH959" s="262"/>
      <c r="DI959" s="262"/>
      <c r="DJ959" s="262"/>
      <c r="DK959" s="262"/>
      <c r="DL959" s="262"/>
      <c r="DM959" s="262"/>
      <c r="DN959" s="262"/>
      <c r="DO959" s="262"/>
      <c r="DP959" s="262"/>
      <c r="DQ959" s="262"/>
      <c r="DR959" s="262"/>
      <c r="DS959" s="262"/>
      <c r="DT959" s="262"/>
      <c r="DU959" s="262"/>
      <c r="DV959" s="262"/>
      <c r="DW959" s="262"/>
      <c r="DX959" s="262"/>
      <c r="DY959" s="262"/>
      <c r="DZ959" s="262"/>
      <c r="EA959" s="262"/>
      <c r="EB959" s="262"/>
      <c r="EC959" s="262"/>
      <c r="ED959" s="262"/>
      <c r="EE959" s="262"/>
      <c r="EF959" s="262"/>
      <c r="EG959" s="262"/>
      <c r="EH959" s="262"/>
      <c r="EI959" s="262"/>
      <c r="EJ959" s="262"/>
      <c r="EK959" s="262"/>
      <c r="EL959" s="262"/>
      <c r="EM959" s="262"/>
      <c r="EN959" s="262"/>
      <c r="EO959" s="262"/>
      <c r="EP959" s="262"/>
      <c r="EQ959" s="262"/>
      <c r="ER959" s="262"/>
      <c r="ES959" s="262"/>
      <c r="ET959" s="262"/>
      <c r="EU959" s="262"/>
      <c r="EV959" s="262"/>
      <c r="EW959" s="262"/>
      <c r="EX959" s="262"/>
      <c r="EY959" s="262"/>
      <c r="EZ959" s="262"/>
      <c r="FA959" s="262"/>
      <c r="FB959" s="262"/>
      <c r="FC959" s="262"/>
      <c r="FD959" s="262"/>
      <c r="FE959" s="262"/>
      <c r="FF959" s="262"/>
      <c r="FG959" s="262"/>
      <c r="FH959" s="262"/>
      <c r="FI959" s="262"/>
      <c r="FJ959" s="262"/>
      <c r="FK959" s="262"/>
      <c r="FL959" s="262"/>
      <c r="FM959" s="262"/>
      <c r="FN959" s="262"/>
      <c r="FO959" s="262"/>
      <c r="FP959" s="262"/>
      <c r="FQ959" s="262"/>
      <c r="FR959" s="262"/>
      <c r="FS959" s="262"/>
      <c r="FT959" s="262"/>
      <c r="FU959" s="262"/>
      <c r="FV959" s="262"/>
      <c r="FW959" s="262"/>
      <c r="FX959" s="262"/>
      <c r="FY959" s="262"/>
      <c r="FZ959" s="262"/>
      <c r="GA959" s="262"/>
      <c r="GB959" s="262"/>
      <c r="GC959" s="262"/>
      <c r="GD959" s="262"/>
    </row>
    <row r="960" spans="1:186" s="279" customFormat="1" x14ac:dyDescent="0.2">
      <c r="A960" s="339" t="s">
        <v>12855</v>
      </c>
      <c r="B960" s="280" t="s">
        <v>1435</v>
      </c>
      <c r="C960" s="281" t="s">
        <v>5839</v>
      </c>
      <c r="D960" s="130" t="s">
        <v>106</v>
      </c>
      <c r="E960" s="130">
        <v>250.00000000000003</v>
      </c>
      <c r="F960" s="130">
        <v>0.2</v>
      </c>
      <c r="G960" s="282"/>
      <c r="H960" s="283"/>
      <c r="I960" s="284">
        <f ca="1">OFFSET(INDEX(Composições!A:H,MATCH(B960,Composições!A:A,0),8),2,0)</f>
        <v>3.6004999999999998</v>
      </c>
      <c r="J960" s="284">
        <f ca="1">IF(ISNUMBER(I960),ROUND(F960*E960*I960,2),"")</f>
        <v>180.03</v>
      </c>
      <c r="K960" s="283">
        <f>BDI!$E$17</f>
        <v>0.18609999999999999</v>
      </c>
      <c r="L960" s="283"/>
      <c r="M960" s="283"/>
      <c r="N960" s="131">
        <f t="shared" ca="1" si="16"/>
        <v>4.2699999999999996</v>
      </c>
      <c r="O960" s="340">
        <f ca="1">IF(ISNUMBER(I960),ROUND(F960*N960*E960,2),"")</f>
        <v>213.5</v>
      </c>
      <c r="P960" s="262"/>
      <c r="Q960" s="262"/>
      <c r="R960" s="262"/>
      <c r="S960" s="262"/>
      <c r="T960" s="262"/>
      <c r="U960" s="262"/>
      <c r="V960" s="262"/>
      <c r="W960" s="262"/>
      <c r="X960" s="262"/>
      <c r="Y960" s="262"/>
      <c r="Z960" s="262"/>
      <c r="AA960" s="262"/>
      <c r="AB960" s="262"/>
      <c r="AC960" s="262"/>
      <c r="AD960" s="262"/>
      <c r="AE960" s="262"/>
      <c r="AF960" s="262"/>
      <c r="AG960" s="262"/>
      <c r="AH960" s="262"/>
      <c r="AI960" s="262"/>
      <c r="AJ960" s="262"/>
      <c r="AK960" s="262"/>
      <c r="AL960" s="262"/>
      <c r="AM960" s="262"/>
      <c r="AN960" s="262"/>
      <c r="AO960" s="262"/>
      <c r="AP960" s="262"/>
      <c r="AQ960" s="262"/>
      <c r="AR960" s="262"/>
      <c r="AS960" s="262"/>
      <c r="AT960" s="262"/>
      <c r="AU960" s="262"/>
      <c r="AV960" s="262"/>
      <c r="AW960" s="262"/>
      <c r="AX960" s="262"/>
      <c r="AY960" s="262"/>
      <c r="AZ960" s="262"/>
      <c r="BA960" s="262"/>
      <c r="BB960" s="262"/>
      <c r="BC960" s="262"/>
      <c r="BD960" s="262"/>
      <c r="BE960" s="262"/>
      <c r="BF960" s="262"/>
      <c r="BG960" s="262"/>
      <c r="BH960" s="262"/>
      <c r="BI960" s="262"/>
      <c r="BJ960" s="262"/>
      <c r="BK960" s="262"/>
      <c r="BL960" s="262"/>
      <c r="BM960" s="262"/>
      <c r="BN960" s="262"/>
      <c r="BO960" s="262"/>
      <c r="BP960" s="262"/>
      <c r="BQ960" s="262"/>
      <c r="BR960" s="262"/>
      <c r="BS960" s="262"/>
      <c r="BT960" s="262"/>
      <c r="BU960" s="262"/>
      <c r="BV960" s="262"/>
      <c r="BW960" s="262"/>
      <c r="BX960" s="262"/>
      <c r="BY960" s="262"/>
      <c r="BZ960" s="262"/>
      <c r="CA960" s="262"/>
      <c r="CB960" s="262"/>
      <c r="CC960" s="262"/>
      <c r="CD960" s="262"/>
      <c r="CE960" s="262"/>
      <c r="CF960" s="262"/>
      <c r="CG960" s="262"/>
      <c r="CH960" s="262"/>
      <c r="CI960" s="262"/>
      <c r="CJ960" s="262"/>
      <c r="CK960" s="262"/>
      <c r="CL960" s="262"/>
      <c r="CM960" s="262"/>
      <c r="CN960" s="262"/>
      <c r="CO960" s="262"/>
      <c r="CP960" s="262"/>
      <c r="CQ960" s="262"/>
      <c r="CR960" s="262"/>
      <c r="CS960" s="262"/>
      <c r="CT960" s="262"/>
      <c r="CU960" s="262"/>
      <c r="CV960" s="262"/>
      <c r="CW960" s="262"/>
      <c r="CX960" s="262"/>
      <c r="CY960" s="262"/>
      <c r="CZ960" s="262"/>
      <c r="DA960" s="262"/>
      <c r="DB960" s="262"/>
      <c r="DC960" s="262"/>
      <c r="DD960" s="262"/>
      <c r="DE960" s="262"/>
      <c r="DF960" s="262"/>
      <c r="DG960" s="262"/>
      <c r="DH960" s="262"/>
      <c r="DI960" s="262"/>
      <c r="DJ960" s="262"/>
      <c r="DK960" s="262"/>
      <c r="DL960" s="262"/>
      <c r="DM960" s="262"/>
      <c r="DN960" s="262"/>
      <c r="DO960" s="262"/>
      <c r="DP960" s="262"/>
      <c r="DQ960" s="262"/>
      <c r="DR960" s="262"/>
      <c r="DS960" s="262"/>
      <c r="DT960" s="262"/>
      <c r="DU960" s="262"/>
      <c r="DV960" s="262"/>
      <c r="DW960" s="262"/>
      <c r="DX960" s="262"/>
      <c r="DY960" s="262"/>
      <c r="DZ960" s="262"/>
      <c r="EA960" s="262"/>
      <c r="EB960" s="262"/>
      <c r="EC960" s="262"/>
      <c r="ED960" s="262"/>
      <c r="EE960" s="262"/>
      <c r="EF960" s="262"/>
      <c r="EG960" s="262"/>
      <c r="EH960" s="262"/>
      <c r="EI960" s="262"/>
      <c r="EJ960" s="262"/>
      <c r="EK960" s="262"/>
      <c r="EL960" s="262"/>
      <c r="EM960" s="262"/>
      <c r="EN960" s="262"/>
      <c r="EO960" s="262"/>
      <c r="EP960" s="262"/>
      <c r="EQ960" s="262"/>
      <c r="ER960" s="262"/>
      <c r="ES960" s="262"/>
      <c r="ET960" s="262"/>
      <c r="EU960" s="262"/>
      <c r="EV960" s="262"/>
      <c r="EW960" s="262"/>
      <c r="EX960" s="262"/>
      <c r="EY960" s="262"/>
      <c r="EZ960" s="262"/>
      <c r="FA960" s="262"/>
      <c r="FB960" s="262"/>
      <c r="FC960" s="262"/>
      <c r="FD960" s="262"/>
      <c r="FE960" s="262"/>
      <c r="FF960" s="262"/>
      <c r="FG960" s="262"/>
      <c r="FH960" s="262"/>
      <c r="FI960" s="262"/>
      <c r="FJ960" s="262"/>
      <c r="FK960" s="262"/>
      <c r="FL960" s="262"/>
      <c r="FM960" s="262"/>
      <c r="FN960" s="262"/>
      <c r="FO960" s="262"/>
      <c r="FP960" s="262"/>
      <c r="FQ960" s="262"/>
      <c r="FR960" s="262"/>
      <c r="FS960" s="262"/>
      <c r="FT960" s="262"/>
      <c r="FU960" s="262"/>
      <c r="FV960" s="262"/>
      <c r="FW960" s="262"/>
      <c r="FX960" s="262"/>
      <c r="FY960" s="262"/>
      <c r="FZ960" s="262"/>
      <c r="GA960" s="262"/>
      <c r="GB960" s="262"/>
      <c r="GC960" s="262"/>
      <c r="GD960" s="262"/>
    </row>
    <row r="961" spans="1:186" s="279" customFormat="1" x14ac:dyDescent="0.2">
      <c r="A961" s="339" t="s">
        <v>12856</v>
      </c>
      <c r="B961" s="280" t="s">
        <v>1436</v>
      </c>
      <c r="C961" s="281" t="s">
        <v>5840</v>
      </c>
      <c r="D961" s="130" t="s">
        <v>18</v>
      </c>
      <c r="E961" s="130">
        <v>25</v>
      </c>
      <c r="F961" s="130">
        <v>0.2</v>
      </c>
      <c r="G961" s="282"/>
      <c r="H961" s="283"/>
      <c r="I961" s="284">
        <f ca="1">OFFSET(INDEX(Composições!A:H,MATCH(B961,Composições!A:A,0),8),2,0)</f>
        <v>5.9944999999999995</v>
      </c>
      <c r="J961" s="284">
        <f ca="1">IF(ISNUMBER(I961),ROUND(F961*E961*I961,2),"")</f>
        <v>29.97</v>
      </c>
      <c r="K961" s="283">
        <f>BDI!$E$17</f>
        <v>0.18609999999999999</v>
      </c>
      <c r="L961" s="283"/>
      <c r="M961" s="283"/>
      <c r="N961" s="131">
        <f t="shared" ca="1" si="16"/>
        <v>7.11</v>
      </c>
      <c r="O961" s="340">
        <f ca="1">IF(ISNUMBER(I961),ROUND(F961*N961*E961,2),"")</f>
        <v>35.549999999999997</v>
      </c>
      <c r="P961" s="262"/>
      <c r="Q961" s="262"/>
      <c r="R961" s="262"/>
      <c r="S961" s="262"/>
      <c r="T961" s="262"/>
      <c r="U961" s="262"/>
      <c r="V961" s="262"/>
      <c r="W961" s="262"/>
      <c r="X961" s="262"/>
      <c r="Y961" s="262"/>
      <c r="Z961" s="262"/>
      <c r="AA961" s="262"/>
      <c r="AB961" s="262"/>
      <c r="AC961" s="262"/>
      <c r="AD961" s="262"/>
      <c r="AE961" s="262"/>
      <c r="AF961" s="262"/>
      <c r="AG961" s="262"/>
      <c r="AH961" s="262"/>
      <c r="AI961" s="262"/>
      <c r="AJ961" s="262"/>
      <c r="AK961" s="262"/>
      <c r="AL961" s="262"/>
      <c r="AM961" s="262"/>
      <c r="AN961" s="262"/>
      <c r="AO961" s="262"/>
      <c r="AP961" s="262"/>
      <c r="AQ961" s="262"/>
      <c r="AR961" s="262"/>
      <c r="AS961" s="262"/>
      <c r="AT961" s="262"/>
      <c r="AU961" s="262"/>
      <c r="AV961" s="262"/>
      <c r="AW961" s="262"/>
      <c r="AX961" s="262"/>
      <c r="AY961" s="262"/>
      <c r="AZ961" s="262"/>
      <c r="BA961" s="262"/>
      <c r="BB961" s="262"/>
      <c r="BC961" s="262"/>
      <c r="BD961" s="262"/>
      <c r="BE961" s="262"/>
      <c r="BF961" s="262"/>
      <c r="BG961" s="262"/>
      <c r="BH961" s="262"/>
      <c r="BI961" s="262"/>
      <c r="BJ961" s="262"/>
      <c r="BK961" s="262"/>
      <c r="BL961" s="262"/>
      <c r="BM961" s="262"/>
      <c r="BN961" s="262"/>
      <c r="BO961" s="262"/>
      <c r="BP961" s="262"/>
      <c r="BQ961" s="262"/>
      <c r="BR961" s="262"/>
      <c r="BS961" s="262"/>
      <c r="BT961" s="262"/>
      <c r="BU961" s="262"/>
      <c r="BV961" s="262"/>
      <c r="BW961" s="262"/>
      <c r="BX961" s="262"/>
      <c r="BY961" s="262"/>
      <c r="BZ961" s="262"/>
      <c r="CA961" s="262"/>
      <c r="CB961" s="262"/>
      <c r="CC961" s="262"/>
      <c r="CD961" s="262"/>
      <c r="CE961" s="262"/>
      <c r="CF961" s="262"/>
      <c r="CG961" s="262"/>
      <c r="CH961" s="262"/>
      <c r="CI961" s="262"/>
      <c r="CJ961" s="262"/>
      <c r="CK961" s="262"/>
      <c r="CL961" s="262"/>
      <c r="CM961" s="262"/>
      <c r="CN961" s="262"/>
      <c r="CO961" s="262"/>
      <c r="CP961" s="262"/>
      <c r="CQ961" s="262"/>
      <c r="CR961" s="262"/>
      <c r="CS961" s="262"/>
      <c r="CT961" s="262"/>
      <c r="CU961" s="262"/>
      <c r="CV961" s="262"/>
      <c r="CW961" s="262"/>
      <c r="CX961" s="262"/>
      <c r="CY961" s="262"/>
      <c r="CZ961" s="262"/>
      <c r="DA961" s="262"/>
      <c r="DB961" s="262"/>
      <c r="DC961" s="262"/>
      <c r="DD961" s="262"/>
      <c r="DE961" s="262"/>
      <c r="DF961" s="262"/>
      <c r="DG961" s="262"/>
      <c r="DH961" s="262"/>
      <c r="DI961" s="262"/>
      <c r="DJ961" s="262"/>
      <c r="DK961" s="262"/>
      <c r="DL961" s="262"/>
      <c r="DM961" s="262"/>
      <c r="DN961" s="262"/>
      <c r="DO961" s="262"/>
      <c r="DP961" s="262"/>
      <c r="DQ961" s="262"/>
      <c r="DR961" s="262"/>
      <c r="DS961" s="262"/>
      <c r="DT961" s="262"/>
      <c r="DU961" s="262"/>
      <c r="DV961" s="262"/>
      <c r="DW961" s="262"/>
      <c r="DX961" s="262"/>
      <c r="DY961" s="262"/>
      <c r="DZ961" s="262"/>
      <c r="EA961" s="262"/>
      <c r="EB961" s="262"/>
      <c r="EC961" s="262"/>
      <c r="ED961" s="262"/>
      <c r="EE961" s="262"/>
      <c r="EF961" s="262"/>
      <c r="EG961" s="262"/>
      <c r="EH961" s="262"/>
      <c r="EI961" s="262"/>
      <c r="EJ961" s="262"/>
      <c r="EK961" s="262"/>
      <c r="EL961" s="262"/>
      <c r="EM961" s="262"/>
      <c r="EN961" s="262"/>
      <c r="EO961" s="262"/>
      <c r="EP961" s="262"/>
      <c r="EQ961" s="262"/>
      <c r="ER961" s="262"/>
      <c r="ES961" s="262"/>
      <c r="ET961" s="262"/>
      <c r="EU961" s="262"/>
      <c r="EV961" s="262"/>
      <c r="EW961" s="262"/>
      <c r="EX961" s="262"/>
      <c r="EY961" s="262"/>
      <c r="EZ961" s="262"/>
      <c r="FA961" s="262"/>
      <c r="FB961" s="262"/>
      <c r="FC961" s="262"/>
      <c r="FD961" s="262"/>
      <c r="FE961" s="262"/>
      <c r="FF961" s="262"/>
      <c r="FG961" s="262"/>
      <c r="FH961" s="262"/>
      <c r="FI961" s="262"/>
      <c r="FJ961" s="262"/>
      <c r="FK961" s="262"/>
      <c r="FL961" s="262"/>
      <c r="FM961" s="262"/>
      <c r="FN961" s="262"/>
      <c r="FO961" s="262"/>
      <c r="FP961" s="262"/>
      <c r="FQ961" s="262"/>
      <c r="FR961" s="262"/>
      <c r="FS961" s="262"/>
      <c r="FT961" s="262"/>
      <c r="FU961" s="262"/>
      <c r="FV961" s="262"/>
      <c r="FW961" s="262"/>
      <c r="FX961" s="262"/>
      <c r="FY961" s="262"/>
      <c r="FZ961" s="262"/>
      <c r="GA961" s="262"/>
      <c r="GB961" s="262"/>
      <c r="GC961" s="262"/>
      <c r="GD961" s="262"/>
    </row>
    <row r="962" spans="1:186" s="279" customFormat="1" x14ac:dyDescent="0.2">
      <c r="A962" s="339" t="s">
        <v>12857</v>
      </c>
      <c r="B962" s="280" t="s">
        <v>1437</v>
      </c>
      <c r="C962" s="281" t="s">
        <v>5841</v>
      </c>
      <c r="D962" s="130" t="s">
        <v>106</v>
      </c>
      <c r="E962" s="130">
        <v>250.00000000000003</v>
      </c>
      <c r="F962" s="130">
        <v>0.2</v>
      </c>
      <c r="G962" s="282"/>
      <c r="H962" s="283"/>
      <c r="I962" s="284">
        <f ca="1">OFFSET(INDEX(Composições!A:H,MATCH(B962,Composições!A:A,0),8),2,0)</f>
        <v>5.9375</v>
      </c>
      <c r="J962" s="284">
        <f ca="1">IF(ISNUMBER(I962),ROUND(F962*E962*I962,2),"")</f>
        <v>296.88</v>
      </c>
      <c r="K962" s="283">
        <f>BDI!$E$17</f>
        <v>0.18609999999999999</v>
      </c>
      <c r="L962" s="283"/>
      <c r="M962" s="283"/>
      <c r="N962" s="131">
        <f t="shared" ca="1" si="16"/>
        <v>7.04</v>
      </c>
      <c r="O962" s="340">
        <f ca="1">IF(ISNUMBER(I962),ROUND(F962*N962*E962,2),"")</f>
        <v>352</v>
      </c>
      <c r="P962" s="262"/>
      <c r="Q962" s="262"/>
      <c r="R962" s="262"/>
      <c r="S962" s="262"/>
      <c r="T962" s="262"/>
      <c r="U962" s="262"/>
      <c r="V962" s="262"/>
      <c r="W962" s="262"/>
      <c r="X962" s="262"/>
      <c r="Y962" s="262"/>
      <c r="Z962" s="262"/>
      <c r="AA962" s="262"/>
      <c r="AB962" s="262"/>
      <c r="AC962" s="262"/>
      <c r="AD962" s="262"/>
      <c r="AE962" s="262"/>
      <c r="AF962" s="262"/>
      <c r="AG962" s="262"/>
      <c r="AH962" s="262"/>
      <c r="AI962" s="262"/>
      <c r="AJ962" s="262"/>
      <c r="AK962" s="262"/>
      <c r="AL962" s="262"/>
      <c r="AM962" s="262"/>
      <c r="AN962" s="262"/>
      <c r="AO962" s="262"/>
      <c r="AP962" s="262"/>
      <c r="AQ962" s="262"/>
      <c r="AR962" s="262"/>
      <c r="AS962" s="262"/>
      <c r="AT962" s="262"/>
      <c r="AU962" s="262"/>
      <c r="AV962" s="262"/>
      <c r="AW962" s="262"/>
      <c r="AX962" s="262"/>
      <c r="AY962" s="262"/>
      <c r="AZ962" s="262"/>
      <c r="BA962" s="262"/>
      <c r="BB962" s="262"/>
      <c r="BC962" s="262"/>
      <c r="BD962" s="262"/>
      <c r="BE962" s="262"/>
      <c r="BF962" s="262"/>
      <c r="BG962" s="262"/>
      <c r="BH962" s="262"/>
      <c r="BI962" s="262"/>
      <c r="BJ962" s="262"/>
      <c r="BK962" s="262"/>
      <c r="BL962" s="262"/>
      <c r="BM962" s="262"/>
      <c r="BN962" s="262"/>
      <c r="BO962" s="262"/>
      <c r="BP962" s="262"/>
      <c r="BQ962" s="262"/>
      <c r="BR962" s="262"/>
      <c r="BS962" s="262"/>
      <c r="BT962" s="262"/>
      <c r="BU962" s="262"/>
      <c r="BV962" s="262"/>
      <c r="BW962" s="262"/>
      <c r="BX962" s="262"/>
      <c r="BY962" s="262"/>
      <c r="BZ962" s="262"/>
      <c r="CA962" s="262"/>
      <c r="CB962" s="262"/>
      <c r="CC962" s="262"/>
      <c r="CD962" s="262"/>
      <c r="CE962" s="262"/>
      <c r="CF962" s="262"/>
      <c r="CG962" s="262"/>
      <c r="CH962" s="262"/>
      <c r="CI962" s="262"/>
      <c r="CJ962" s="262"/>
      <c r="CK962" s="262"/>
      <c r="CL962" s="262"/>
      <c r="CM962" s="262"/>
      <c r="CN962" s="262"/>
      <c r="CO962" s="262"/>
      <c r="CP962" s="262"/>
      <c r="CQ962" s="262"/>
      <c r="CR962" s="262"/>
      <c r="CS962" s="262"/>
      <c r="CT962" s="262"/>
      <c r="CU962" s="262"/>
      <c r="CV962" s="262"/>
      <c r="CW962" s="262"/>
      <c r="CX962" s="262"/>
      <c r="CY962" s="262"/>
      <c r="CZ962" s="262"/>
      <c r="DA962" s="262"/>
      <c r="DB962" s="262"/>
      <c r="DC962" s="262"/>
      <c r="DD962" s="262"/>
      <c r="DE962" s="262"/>
      <c r="DF962" s="262"/>
      <c r="DG962" s="262"/>
      <c r="DH962" s="262"/>
      <c r="DI962" s="262"/>
      <c r="DJ962" s="262"/>
      <c r="DK962" s="262"/>
      <c r="DL962" s="262"/>
      <c r="DM962" s="262"/>
      <c r="DN962" s="262"/>
      <c r="DO962" s="262"/>
      <c r="DP962" s="262"/>
      <c r="DQ962" s="262"/>
      <c r="DR962" s="262"/>
      <c r="DS962" s="262"/>
      <c r="DT962" s="262"/>
      <c r="DU962" s="262"/>
      <c r="DV962" s="262"/>
      <c r="DW962" s="262"/>
      <c r="DX962" s="262"/>
      <c r="DY962" s="262"/>
      <c r="DZ962" s="262"/>
      <c r="EA962" s="262"/>
      <c r="EB962" s="262"/>
      <c r="EC962" s="262"/>
      <c r="ED962" s="262"/>
      <c r="EE962" s="262"/>
      <c r="EF962" s="262"/>
      <c r="EG962" s="262"/>
      <c r="EH962" s="262"/>
      <c r="EI962" s="262"/>
      <c r="EJ962" s="262"/>
      <c r="EK962" s="262"/>
      <c r="EL962" s="262"/>
      <c r="EM962" s="262"/>
      <c r="EN962" s="262"/>
      <c r="EO962" s="262"/>
      <c r="EP962" s="262"/>
      <c r="EQ962" s="262"/>
      <c r="ER962" s="262"/>
      <c r="ES962" s="262"/>
      <c r="ET962" s="262"/>
      <c r="EU962" s="262"/>
      <c r="EV962" s="262"/>
      <c r="EW962" s="262"/>
      <c r="EX962" s="262"/>
      <c r="EY962" s="262"/>
      <c r="EZ962" s="262"/>
      <c r="FA962" s="262"/>
      <c r="FB962" s="262"/>
      <c r="FC962" s="262"/>
      <c r="FD962" s="262"/>
      <c r="FE962" s="262"/>
      <c r="FF962" s="262"/>
      <c r="FG962" s="262"/>
      <c r="FH962" s="262"/>
      <c r="FI962" s="262"/>
      <c r="FJ962" s="262"/>
      <c r="FK962" s="262"/>
      <c r="FL962" s="262"/>
      <c r="FM962" s="262"/>
      <c r="FN962" s="262"/>
      <c r="FO962" s="262"/>
      <c r="FP962" s="262"/>
      <c r="FQ962" s="262"/>
      <c r="FR962" s="262"/>
      <c r="FS962" s="262"/>
      <c r="FT962" s="262"/>
      <c r="FU962" s="262"/>
      <c r="FV962" s="262"/>
      <c r="FW962" s="262"/>
      <c r="FX962" s="262"/>
      <c r="FY962" s="262"/>
      <c r="FZ962" s="262"/>
      <c r="GA962" s="262"/>
      <c r="GB962" s="262"/>
      <c r="GC962" s="262"/>
      <c r="GD962" s="262"/>
    </row>
    <row r="963" spans="1:186" s="279" customFormat="1" x14ac:dyDescent="0.2">
      <c r="A963" s="339" t="s">
        <v>12858</v>
      </c>
      <c r="B963" s="280" t="s">
        <v>1438</v>
      </c>
      <c r="C963" s="281" t="s">
        <v>5842</v>
      </c>
      <c r="D963" s="130" t="s">
        <v>18</v>
      </c>
      <c r="E963" s="130">
        <v>25</v>
      </c>
      <c r="F963" s="130">
        <v>0.2</v>
      </c>
      <c r="G963" s="282"/>
      <c r="H963" s="283"/>
      <c r="I963" s="284">
        <f ca="1">OFFSET(INDEX(Composições!A:H,MATCH(B963,Composições!A:A,0),8),2,0)</f>
        <v>6.84</v>
      </c>
      <c r="J963" s="284">
        <f ca="1">IF(ISNUMBER(I963),ROUND(F963*E963*I963,2),"")</f>
        <v>34.200000000000003</v>
      </c>
      <c r="K963" s="283">
        <f>BDI!$E$17</f>
        <v>0.18609999999999999</v>
      </c>
      <c r="L963" s="283"/>
      <c r="M963" s="283"/>
      <c r="N963" s="131">
        <f t="shared" ca="1" si="16"/>
        <v>8.11</v>
      </c>
      <c r="O963" s="340">
        <f ca="1">IF(ISNUMBER(I963),ROUND(F963*N963*E963,2),"")</f>
        <v>40.549999999999997</v>
      </c>
      <c r="P963" s="262"/>
      <c r="Q963" s="262"/>
      <c r="R963" s="262"/>
      <c r="S963" s="262"/>
      <c r="T963" s="262"/>
      <c r="U963" s="262"/>
      <c r="V963" s="262"/>
      <c r="W963" s="262"/>
      <c r="X963" s="262"/>
      <c r="Y963" s="262"/>
      <c r="Z963" s="262"/>
      <c r="AA963" s="262"/>
      <c r="AB963" s="262"/>
      <c r="AC963" s="262"/>
      <c r="AD963" s="262"/>
      <c r="AE963" s="262"/>
      <c r="AF963" s="262"/>
      <c r="AG963" s="262"/>
      <c r="AH963" s="262"/>
      <c r="AI963" s="262"/>
      <c r="AJ963" s="262"/>
      <c r="AK963" s="262"/>
      <c r="AL963" s="262"/>
      <c r="AM963" s="262"/>
      <c r="AN963" s="262"/>
      <c r="AO963" s="262"/>
      <c r="AP963" s="262"/>
      <c r="AQ963" s="262"/>
      <c r="AR963" s="262"/>
      <c r="AS963" s="262"/>
      <c r="AT963" s="262"/>
      <c r="AU963" s="262"/>
      <c r="AV963" s="262"/>
      <c r="AW963" s="262"/>
      <c r="AX963" s="262"/>
      <c r="AY963" s="262"/>
      <c r="AZ963" s="262"/>
      <c r="BA963" s="262"/>
      <c r="BB963" s="262"/>
      <c r="BC963" s="262"/>
      <c r="BD963" s="262"/>
      <c r="BE963" s="262"/>
      <c r="BF963" s="262"/>
      <c r="BG963" s="262"/>
      <c r="BH963" s="262"/>
      <c r="BI963" s="262"/>
      <c r="BJ963" s="262"/>
      <c r="BK963" s="262"/>
      <c r="BL963" s="262"/>
      <c r="BM963" s="262"/>
      <c r="BN963" s="262"/>
      <c r="BO963" s="262"/>
      <c r="BP963" s="262"/>
      <c r="BQ963" s="262"/>
      <c r="BR963" s="262"/>
      <c r="BS963" s="262"/>
      <c r="BT963" s="262"/>
      <c r="BU963" s="262"/>
      <c r="BV963" s="262"/>
      <c r="BW963" s="262"/>
      <c r="BX963" s="262"/>
      <c r="BY963" s="262"/>
      <c r="BZ963" s="262"/>
      <c r="CA963" s="262"/>
      <c r="CB963" s="262"/>
      <c r="CC963" s="262"/>
      <c r="CD963" s="262"/>
      <c r="CE963" s="262"/>
      <c r="CF963" s="262"/>
      <c r="CG963" s="262"/>
      <c r="CH963" s="262"/>
      <c r="CI963" s="262"/>
      <c r="CJ963" s="262"/>
      <c r="CK963" s="262"/>
      <c r="CL963" s="262"/>
      <c r="CM963" s="262"/>
      <c r="CN963" s="262"/>
      <c r="CO963" s="262"/>
      <c r="CP963" s="262"/>
      <c r="CQ963" s="262"/>
      <c r="CR963" s="262"/>
      <c r="CS963" s="262"/>
      <c r="CT963" s="262"/>
      <c r="CU963" s="262"/>
      <c r="CV963" s="262"/>
      <c r="CW963" s="262"/>
      <c r="CX963" s="262"/>
      <c r="CY963" s="262"/>
      <c r="CZ963" s="262"/>
      <c r="DA963" s="262"/>
      <c r="DB963" s="262"/>
      <c r="DC963" s="262"/>
      <c r="DD963" s="262"/>
      <c r="DE963" s="262"/>
      <c r="DF963" s="262"/>
      <c r="DG963" s="262"/>
      <c r="DH963" s="262"/>
      <c r="DI963" s="262"/>
      <c r="DJ963" s="262"/>
      <c r="DK963" s="262"/>
      <c r="DL963" s="262"/>
      <c r="DM963" s="262"/>
      <c r="DN963" s="262"/>
      <c r="DO963" s="262"/>
      <c r="DP963" s="262"/>
      <c r="DQ963" s="262"/>
      <c r="DR963" s="262"/>
      <c r="DS963" s="262"/>
      <c r="DT963" s="262"/>
      <c r="DU963" s="262"/>
      <c r="DV963" s="262"/>
      <c r="DW963" s="262"/>
      <c r="DX963" s="262"/>
      <c r="DY963" s="262"/>
      <c r="DZ963" s="262"/>
      <c r="EA963" s="262"/>
      <c r="EB963" s="262"/>
      <c r="EC963" s="262"/>
      <c r="ED963" s="262"/>
      <c r="EE963" s="262"/>
      <c r="EF963" s="262"/>
      <c r="EG963" s="262"/>
      <c r="EH963" s="262"/>
      <c r="EI963" s="262"/>
      <c r="EJ963" s="262"/>
      <c r="EK963" s="262"/>
      <c r="EL963" s="262"/>
      <c r="EM963" s="262"/>
      <c r="EN963" s="262"/>
      <c r="EO963" s="262"/>
      <c r="EP963" s="262"/>
      <c r="EQ963" s="262"/>
      <c r="ER963" s="262"/>
      <c r="ES963" s="262"/>
      <c r="ET963" s="262"/>
      <c r="EU963" s="262"/>
      <c r="EV963" s="262"/>
      <c r="EW963" s="262"/>
      <c r="EX963" s="262"/>
      <c r="EY963" s="262"/>
      <c r="EZ963" s="262"/>
      <c r="FA963" s="262"/>
      <c r="FB963" s="262"/>
      <c r="FC963" s="262"/>
      <c r="FD963" s="262"/>
      <c r="FE963" s="262"/>
      <c r="FF963" s="262"/>
      <c r="FG963" s="262"/>
      <c r="FH963" s="262"/>
      <c r="FI963" s="262"/>
      <c r="FJ963" s="262"/>
      <c r="FK963" s="262"/>
      <c r="FL963" s="262"/>
      <c r="FM963" s="262"/>
      <c r="FN963" s="262"/>
      <c r="FO963" s="262"/>
      <c r="FP963" s="262"/>
      <c r="FQ963" s="262"/>
      <c r="FR963" s="262"/>
      <c r="FS963" s="262"/>
      <c r="FT963" s="262"/>
      <c r="FU963" s="262"/>
      <c r="FV963" s="262"/>
      <c r="FW963" s="262"/>
      <c r="FX963" s="262"/>
      <c r="FY963" s="262"/>
      <c r="FZ963" s="262"/>
      <c r="GA963" s="262"/>
      <c r="GB963" s="262"/>
      <c r="GC963" s="262"/>
      <c r="GD963" s="262"/>
    </row>
    <row r="964" spans="1:186" s="279" customFormat="1" x14ac:dyDescent="0.2">
      <c r="A964" s="339" t="s">
        <v>12859</v>
      </c>
      <c r="B964" s="280" t="s">
        <v>1439</v>
      </c>
      <c r="C964" s="281" t="s">
        <v>5843</v>
      </c>
      <c r="D964" s="130" t="s">
        <v>106</v>
      </c>
      <c r="E964" s="130">
        <v>500.00000000000006</v>
      </c>
      <c r="F964" s="130">
        <v>0.2</v>
      </c>
      <c r="G964" s="282"/>
      <c r="H964" s="283"/>
      <c r="I964" s="284">
        <f ca="1">OFFSET(INDEX(Composições!A:H,MATCH(B964,Composições!A:A,0),8),2,0)</f>
        <v>8.3125</v>
      </c>
      <c r="J964" s="284">
        <f ca="1">IF(ISNUMBER(I964),ROUND(F964*E964*I964,2),"")</f>
        <v>831.25</v>
      </c>
      <c r="K964" s="283">
        <f>BDI!$E$17</f>
        <v>0.18609999999999999</v>
      </c>
      <c r="L964" s="283"/>
      <c r="M964" s="283"/>
      <c r="N964" s="131">
        <f t="shared" ca="1" si="16"/>
        <v>9.86</v>
      </c>
      <c r="O964" s="340">
        <f ca="1">IF(ISNUMBER(I964),ROUND(F964*N964*E964,2),"")</f>
        <v>986</v>
      </c>
      <c r="P964" s="262"/>
      <c r="Q964" s="262"/>
      <c r="R964" s="262"/>
      <c r="S964" s="262"/>
      <c r="T964" s="262"/>
      <c r="U964" s="262"/>
      <c r="V964" s="262"/>
      <c r="W964" s="262"/>
      <c r="X964" s="262"/>
      <c r="Y964" s="262"/>
      <c r="Z964" s="262"/>
      <c r="AA964" s="262"/>
      <c r="AB964" s="262"/>
      <c r="AC964" s="262"/>
      <c r="AD964" s="262"/>
      <c r="AE964" s="262"/>
      <c r="AF964" s="262"/>
      <c r="AG964" s="262"/>
      <c r="AH964" s="262"/>
      <c r="AI964" s="262"/>
      <c r="AJ964" s="262"/>
      <c r="AK964" s="262"/>
      <c r="AL964" s="262"/>
      <c r="AM964" s="262"/>
      <c r="AN964" s="262"/>
      <c r="AO964" s="262"/>
      <c r="AP964" s="262"/>
      <c r="AQ964" s="262"/>
      <c r="AR964" s="262"/>
      <c r="AS964" s="262"/>
      <c r="AT964" s="262"/>
      <c r="AU964" s="262"/>
      <c r="AV964" s="262"/>
      <c r="AW964" s="262"/>
      <c r="AX964" s="262"/>
      <c r="AY964" s="262"/>
      <c r="AZ964" s="262"/>
      <c r="BA964" s="262"/>
      <c r="BB964" s="262"/>
      <c r="BC964" s="262"/>
      <c r="BD964" s="262"/>
      <c r="BE964" s="262"/>
      <c r="BF964" s="262"/>
      <c r="BG964" s="262"/>
      <c r="BH964" s="262"/>
      <c r="BI964" s="262"/>
      <c r="BJ964" s="262"/>
      <c r="BK964" s="262"/>
      <c r="BL964" s="262"/>
      <c r="BM964" s="262"/>
      <c r="BN964" s="262"/>
      <c r="BO964" s="262"/>
      <c r="BP964" s="262"/>
      <c r="BQ964" s="262"/>
      <c r="BR964" s="262"/>
      <c r="BS964" s="262"/>
      <c r="BT964" s="262"/>
      <c r="BU964" s="262"/>
      <c r="BV964" s="262"/>
      <c r="BW964" s="262"/>
      <c r="BX964" s="262"/>
      <c r="BY964" s="262"/>
      <c r="BZ964" s="262"/>
      <c r="CA964" s="262"/>
      <c r="CB964" s="262"/>
      <c r="CC964" s="262"/>
      <c r="CD964" s="262"/>
      <c r="CE964" s="262"/>
      <c r="CF964" s="262"/>
      <c r="CG964" s="262"/>
      <c r="CH964" s="262"/>
      <c r="CI964" s="262"/>
      <c r="CJ964" s="262"/>
      <c r="CK964" s="262"/>
      <c r="CL964" s="262"/>
      <c r="CM964" s="262"/>
      <c r="CN964" s="262"/>
      <c r="CO964" s="262"/>
      <c r="CP964" s="262"/>
      <c r="CQ964" s="262"/>
      <c r="CR964" s="262"/>
      <c r="CS964" s="262"/>
      <c r="CT964" s="262"/>
      <c r="CU964" s="262"/>
      <c r="CV964" s="262"/>
      <c r="CW964" s="262"/>
      <c r="CX964" s="262"/>
      <c r="CY964" s="262"/>
      <c r="CZ964" s="262"/>
      <c r="DA964" s="262"/>
      <c r="DB964" s="262"/>
      <c r="DC964" s="262"/>
      <c r="DD964" s="262"/>
      <c r="DE964" s="262"/>
      <c r="DF964" s="262"/>
      <c r="DG964" s="262"/>
      <c r="DH964" s="262"/>
      <c r="DI964" s="262"/>
      <c r="DJ964" s="262"/>
      <c r="DK964" s="262"/>
      <c r="DL964" s="262"/>
      <c r="DM964" s="262"/>
      <c r="DN964" s="262"/>
      <c r="DO964" s="262"/>
      <c r="DP964" s="262"/>
      <c r="DQ964" s="262"/>
      <c r="DR964" s="262"/>
      <c r="DS964" s="262"/>
      <c r="DT964" s="262"/>
      <c r="DU964" s="262"/>
      <c r="DV964" s="262"/>
      <c r="DW964" s="262"/>
      <c r="DX964" s="262"/>
      <c r="DY964" s="262"/>
      <c r="DZ964" s="262"/>
      <c r="EA964" s="262"/>
      <c r="EB964" s="262"/>
      <c r="EC964" s="262"/>
      <c r="ED964" s="262"/>
      <c r="EE964" s="262"/>
      <c r="EF964" s="262"/>
      <c r="EG964" s="262"/>
      <c r="EH964" s="262"/>
      <c r="EI964" s="262"/>
      <c r="EJ964" s="262"/>
      <c r="EK964" s="262"/>
      <c r="EL964" s="262"/>
      <c r="EM964" s="262"/>
      <c r="EN964" s="262"/>
      <c r="EO964" s="262"/>
      <c r="EP964" s="262"/>
      <c r="EQ964" s="262"/>
      <c r="ER964" s="262"/>
      <c r="ES964" s="262"/>
      <c r="ET964" s="262"/>
      <c r="EU964" s="262"/>
      <c r="EV964" s="262"/>
      <c r="EW964" s="262"/>
      <c r="EX964" s="262"/>
      <c r="EY964" s="262"/>
      <c r="EZ964" s="262"/>
      <c r="FA964" s="262"/>
      <c r="FB964" s="262"/>
      <c r="FC964" s="262"/>
      <c r="FD964" s="262"/>
      <c r="FE964" s="262"/>
      <c r="FF964" s="262"/>
      <c r="FG964" s="262"/>
      <c r="FH964" s="262"/>
      <c r="FI964" s="262"/>
      <c r="FJ964" s="262"/>
      <c r="FK964" s="262"/>
      <c r="FL964" s="262"/>
      <c r="FM964" s="262"/>
      <c r="FN964" s="262"/>
      <c r="FO964" s="262"/>
      <c r="FP964" s="262"/>
      <c r="FQ964" s="262"/>
      <c r="FR964" s="262"/>
      <c r="FS964" s="262"/>
      <c r="FT964" s="262"/>
      <c r="FU964" s="262"/>
      <c r="FV964" s="262"/>
      <c r="FW964" s="262"/>
      <c r="FX964" s="262"/>
      <c r="FY964" s="262"/>
      <c r="FZ964" s="262"/>
      <c r="GA964" s="262"/>
      <c r="GB964" s="262"/>
      <c r="GC964" s="262"/>
      <c r="GD964" s="262"/>
    </row>
    <row r="965" spans="1:186" s="279" customFormat="1" x14ac:dyDescent="0.2">
      <c r="A965" s="339" t="s">
        <v>12860</v>
      </c>
      <c r="B965" s="280" t="s">
        <v>1440</v>
      </c>
      <c r="C965" s="281" t="s">
        <v>5844</v>
      </c>
      <c r="D965" s="130" t="s">
        <v>18</v>
      </c>
      <c r="E965" s="130">
        <v>50</v>
      </c>
      <c r="F965" s="130">
        <v>0.2</v>
      </c>
      <c r="G965" s="282"/>
      <c r="H965" s="283"/>
      <c r="I965" s="284">
        <f ca="1">OFFSET(INDEX(Composições!A:H,MATCH(B965,Composições!A:A,0),8),2,0)</f>
        <v>10.088999999999999</v>
      </c>
      <c r="J965" s="284">
        <f ca="1">IF(ISNUMBER(I965),ROUND(F965*E965*I965,2),"")</f>
        <v>100.89</v>
      </c>
      <c r="K965" s="283">
        <f>BDI!$E$17</f>
        <v>0.18609999999999999</v>
      </c>
      <c r="L965" s="283"/>
      <c r="M965" s="283"/>
      <c r="N965" s="131">
        <f t="shared" ca="1" si="16"/>
        <v>11.97</v>
      </c>
      <c r="O965" s="340">
        <f ca="1">IF(ISNUMBER(I965),ROUND(F965*N965*E965,2),"")</f>
        <v>119.7</v>
      </c>
      <c r="P965" s="262"/>
      <c r="Q965" s="262"/>
      <c r="R965" s="262"/>
      <c r="S965" s="262"/>
      <c r="T965" s="262"/>
      <c r="U965" s="262"/>
      <c r="V965" s="262"/>
      <c r="W965" s="262"/>
      <c r="X965" s="262"/>
      <c r="Y965" s="262"/>
      <c r="Z965" s="262"/>
      <c r="AA965" s="262"/>
      <c r="AB965" s="262"/>
      <c r="AC965" s="262"/>
      <c r="AD965" s="262"/>
      <c r="AE965" s="262"/>
      <c r="AF965" s="262"/>
      <c r="AG965" s="262"/>
      <c r="AH965" s="262"/>
      <c r="AI965" s="262"/>
      <c r="AJ965" s="262"/>
      <c r="AK965" s="262"/>
      <c r="AL965" s="262"/>
      <c r="AM965" s="262"/>
      <c r="AN965" s="262"/>
      <c r="AO965" s="262"/>
      <c r="AP965" s="262"/>
      <c r="AQ965" s="262"/>
      <c r="AR965" s="262"/>
      <c r="AS965" s="262"/>
      <c r="AT965" s="262"/>
      <c r="AU965" s="262"/>
      <c r="AV965" s="262"/>
      <c r="AW965" s="262"/>
      <c r="AX965" s="262"/>
      <c r="AY965" s="262"/>
      <c r="AZ965" s="262"/>
      <c r="BA965" s="262"/>
      <c r="BB965" s="262"/>
      <c r="BC965" s="262"/>
      <c r="BD965" s="262"/>
      <c r="BE965" s="262"/>
      <c r="BF965" s="262"/>
      <c r="BG965" s="262"/>
      <c r="BH965" s="262"/>
      <c r="BI965" s="262"/>
      <c r="BJ965" s="262"/>
      <c r="BK965" s="262"/>
      <c r="BL965" s="262"/>
      <c r="BM965" s="262"/>
      <c r="BN965" s="262"/>
      <c r="BO965" s="262"/>
      <c r="BP965" s="262"/>
      <c r="BQ965" s="262"/>
      <c r="BR965" s="262"/>
      <c r="BS965" s="262"/>
      <c r="BT965" s="262"/>
      <c r="BU965" s="262"/>
      <c r="BV965" s="262"/>
      <c r="BW965" s="262"/>
      <c r="BX965" s="262"/>
      <c r="BY965" s="262"/>
      <c r="BZ965" s="262"/>
      <c r="CA965" s="262"/>
      <c r="CB965" s="262"/>
      <c r="CC965" s="262"/>
      <c r="CD965" s="262"/>
      <c r="CE965" s="262"/>
      <c r="CF965" s="262"/>
      <c r="CG965" s="262"/>
      <c r="CH965" s="262"/>
      <c r="CI965" s="262"/>
      <c r="CJ965" s="262"/>
      <c r="CK965" s="262"/>
      <c r="CL965" s="262"/>
      <c r="CM965" s="262"/>
      <c r="CN965" s="262"/>
      <c r="CO965" s="262"/>
      <c r="CP965" s="262"/>
      <c r="CQ965" s="262"/>
      <c r="CR965" s="262"/>
      <c r="CS965" s="262"/>
      <c r="CT965" s="262"/>
      <c r="CU965" s="262"/>
      <c r="CV965" s="262"/>
      <c r="CW965" s="262"/>
      <c r="CX965" s="262"/>
      <c r="CY965" s="262"/>
      <c r="CZ965" s="262"/>
      <c r="DA965" s="262"/>
      <c r="DB965" s="262"/>
      <c r="DC965" s="262"/>
      <c r="DD965" s="262"/>
      <c r="DE965" s="262"/>
      <c r="DF965" s="262"/>
      <c r="DG965" s="262"/>
      <c r="DH965" s="262"/>
      <c r="DI965" s="262"/>
      <c r="DJ965" s="262"/>
      <c r="DK965" s="262"/>
      <c r="DL965" s="262"/>
      <c r="DM965" s="262"/>
      <c r="DN965" s="262"/>
      <c r="DO965" s="262"/>
      <c r="DP965" s="262"/>
      <c r="DQ965" s="262"/>
      <c r="DR965" s="262"/>
      <c r="DS965" s="262"/>
      <c r="DT965" s="262"/>
      <c r="DU965" s="262"/>
      <c r="DV965" s="262"/>
      <c r="DW965" s="262"/>
      <c r="DX965" s="262"/>
      <c r="DY965" s="262"/>
      <c r="DZ965" s="262"/>
      <c r="EA965" s="262"/>
      <c r="EB965" s="262"/>
      <c r="EC965" s="262"/>
      <c r="ED965" s="262"/>
      <c r="EE965" s="262"/>
      <c r="EF965" s="262"/>
      <c r="EG965" s="262"/>
      <c r="EH965" s="262"/>
      <c r="EI965" s="262"/>
      <c r="EJ965" s="262"/>
      <c r="EK965" s="262"/>
      <c r="EL965" s="262"/>
      <c r="EM965" s="262"/>
      <c r="EN965" s="262"/>
      <c r="EO965" s="262"/>
      <c r="EP965" s="262"/>
      <c r="EQ965" s="262"/>
      <c r="ER965" s="262"/>
      <c r="ES965" s="262"/>
      <c r="ET965" s="262"/>
      <c r="EU965" s="262"/>
      <c r="EV965" s="262"/>
      <c r="EW965" s="262"/>
      <c r="EX965" s="262"/>
      <c r="EY965" s="262"/>
      <c r="EZ965" s="262"/>
      <c r="FA965" s="262"/>
      <c r="FB965" s="262"/>
      <c r="FC965" s="262"/>
      <c r="FD965" s="262"/>
      <c r="FE965" s="262"/>
      <c r="FF965" s="262"/>
      <c r="FG965" s="262"/>
      <c r="FH965" s="262"/>
      <c r="FI965" s="262"/>
      <c r="FJ965" s="262"/>
      <c r="FK965" s="262"/>
      <c r="FL965" s="262"/>
      <c r="FM965" s="262"/>
      <c r="FN965" s="262"/>
      <c r="FO965" s="262"/>
      <c r="FP965" s="262"/>
      <c r="FQ965" s="262"/>
      <c r="FR965" s="262"/>
      <c r="FS965" s="262"/>
      <c r="FT965" s="262"/>
      <c r="FU965" s="262"/>
      <c r="FV965" s="262"/>
      <c r="FW965" s="262"/>
      <c r="FX965" s="262"/>
      <c r="FY965" s="262"/>
      <c r="FZ965" s="262"/>
      <c r="GA965" s="262"/>
      <c r="GB965" s="262"/>
      <c r="GC965" s="262"/>
      <c r="GD965" s="262"/>
    </row>
    <row r="966" spans="1:186" s="279" customFormat="1" x14ac:dyDescent="0.2">
      <c r="A966" s="339" t="s">
        <v>12861</v>
      </c>
      <c r="B966" s="280" t="s">
        <v>1441</v>
      </c>
      <c r="C966" s="281" t="s">
        <v>5845</v>
      </c>
      <c r="D966" s="130" t="s">
        <v>106</v>
      </c>
      <c r="E966" s="130">
        <v>1300</v>
      </c>
      <c r="F966" s="130">
        <v>0.2</v>
      </c>
      <c r="G966" s="282"/>
      <c r="H966" s="283"/>
      <c r="I966" s="284">
        <f ca="1">OFFSET(INDEX(Composições!A:H,MATCH(B966,Composições!A:A,0),8),2,0)</f>
        <v>6.327</v>
      </c>
      <c r="J966" s="284">
        <f ca="1">IF(ISNUMBER(I966),ROUND(F966*E966*I966,2),"")</f>
        <v>1645.02</v>
      </c>
      <c r="K966" s="283">
        <f>BDI!$E$17</f>
        <v>0.18609999999999999</v>
      </c>
      <c r="L966" s="283"/>
      <c r="M966" s="283"/>
      <c r="N966" s="131">
        <f t="shared" ca="1" si="16"/>
        <v>7.5</v>
      </c>
      <c r="O966" s="340">
        <f ca="1">IF(ISNUMBER(I966),ROUND(F966*N966*E966,2),"")</f>
        <v>1950</v>
      </c>
      <c r="P966" s="262"/>
      <c r="Q966" s="262"/>
      <c r="R966" s="262"/>
      <c r="S966" s="262"/>
      <c r="T966" s="262"/>
      <c r="U966" s="262"/>
      <c r="V966" s="262"/>
      <c r="W966" s="262"/>
      <c r="X966" s="262"/>
      <c r="Y966" s="262"/>
      <c r="Z966" s="262"/>
      <c r="AA966" s="262"/>
      <c r="AB966" s="262"/>
      <c r="AC966" s="262"/>
      <c r="AD966" s="262"/>
      <c r="AE966" s="262"/>
      <c r="AF966" s="262"/>
      <c r="AG966" s="262"/>
      <c r="AH966" s="262"/>
      <c r="AI966" s="262"/>
      <c r="AJ966" s="262"/>
      <c r="AK966" s="262"/>
      <c r="AL966" s="262"/>
      <c r="AM966" s="262"/>
      <c r="AN966" s="262"/>
      <c r="AO966" s="262"/>
      <c r="AP966" s="262"/>
      <c r="AQ966" s="262"/>
      <c r="AR966" s="262"/>
      <c r="AS966" s="262"/>
      <c r="AT966" s="262"/>
      <c r="AU966" s="262"/>
      <c r="AV966" s="262"/>
      <c r="AW966" s="262"/>
      <c r="AX966" s="262"/>
      <c r="AY966" s="262"/>
      <c r="AZ966" s="262"/>
      <c r="BA966" s="262"/>
      <c r="BB966" s="262"/>
      <c r="BC966" s="262"/>
      <c r="BD966" s="262"/>
      <c r="BE966" s="262"/>
      <c r="BF966" s="262"/>
      <c r="BG966" s="262"/>
      <c r="BH966" s="262"/>
      <c r="BI966" s="262"/>
      <c r="BJ966" s="262"/>
      <c r="BK966" s="262"/>
      <c r="BL966" s="262"/>
      <c r="BM966" s="262"/>
      <c r="BN966" s="262"/>
      <c r="BO966" s="262"/>
      <c r="BP966" s="262"/>
      <c r="BQ966" s="262"/>
      <c r="BR966" s="262"/>
      <c r="BS966" s="262"/>
      <c r="BT966" s="262"/>
      <c r="BU966" s="262"/>
      <c r="BV966" s="262"/>
      <c r="BW966" s="262"/>
      <c r="BX966" s="262"/>
      <c r="BY966" s="262"/>
      <c r="BZ966" s="262"/>
      <c r="CA966" s="262"/>
      <c r="CB966" s="262"/>
      <c r="CC966" s="262"/>
      <c r="CD966" s="262"/>
      <c r="CE966" s="262"/>
      <c r="CF966" s="262"/>
      <c r="CG966" s="262"/>
      <c r="CH966" s="262"/>
      <c r="CI966" s="262"/>
      <c r="CJ966" s="262"/>
      <c r="CK966" s="262"/>
      <c r="CL966" s="262"/>
      <c r="CM966" s="262"/>
      <c r="CN966" s="262"/>
      <c r="CO966" s="262"/>
      <c r="CP966" s="262"/>
      <c r="CQ966" s="262"/>
      <c r="CR966" s="262"/>
      <c r="CS966" s="262"/>
      <c r="CT966" s="262"/>
      <c r="CU966" s="262"/>
      <c r="CV966" s="262"/>
      <c r="CW966" s="262"/>
      <c r="CX966" s="262"/>
      <c r="CY966" s="262"/>
      <c r="CZ966" s="262"/>
      <c r="DA966" s="262"/>
      <c r="DB966" s="262"/>
      <c r="DC966" s="262"/>
      <c r="DD966" s="262"/>
      <c r="DE966" s="262"/>
      <c r="DF966" s="262"/>
      <c r="DG966" s="262"/>
      <c r="DH966" s="262"/>
      <c r="DI966" s="262"/>
      <c r="DJ966" s="262"/>
      <c r="DK966" s="262"/>
      <c r="DL966" s="262"/>
      <c r="DM966" s="262"/>
      <c r="DN966" s="262"/>
      <c r="DO966" s="262"/>
      <c r="DP966" s="262"/>
      <c r="DQ966" s="262"/>
      <c r="DR966" s="262"/>
      <c r="DS966" s="262"/>
      <c r="DT966" s="262"/>
      <c r="DU966" s="262"/>
      <c r="DV966" s="262"/>
      <c r="DW966" s="262"/>
      <c r="DX966" s="262"/>
      <c r="DY966" s="262"/>
      <c r="DZ966" s="262"/>
      <c r="EA966" s="262"/>
      <c r="EB966" s="262"/>
      <c r="EC966" s="262"/>
      <c r="ED966" s="262"/>
      <c r="EE966" s="262"/>
      <c r="EF966" s="262"/>
      <c r="EG966" s="262"/>
      <c r="EH966" s="262"/>
      <c r="EI966" s="262"/>
      <c r="EJ966" s="262"/>
      <c r="EK966" s="262"/>
      <c r="EL966" s="262"/>
      <c r="EM966" s="262"/>
      <c r="EN966" s="262"/>
      <c r="EO966" s="262"/>
      <c r="EP966" s="262"/>
      <c r="EQ966" s="262"/>
      <c r="ER966" s="262"/>
      <c r="ES966" s="262"/>
      <c r="ET966" s="262"/>
      <c r="EU966" s="262"/>
      <c r="EV966" s="262"/>
      <c r="EW966" s="262"/>
      <c r="EX966" s="262"/>
      <c r="EY966" s="262"/>
      <c r="EZ966" s="262"/>
      <c r="FA966" s="262"/>
      <c r="FB966" s="262"/>
      <c r="FC966" s="262"/>
      <c r="FD966" s="262"/>
      <c r="FE966" s="262"/>
      <c r="FF966" s="262"/>
      <c r="FG966" s="262"/>
      <c r="FH966" s="262"/>
      <c r="FI966" s="262"/>
      <c r="FJ966" s="262"/>
      <c r="FK966" s="262"/>
      <c r="FL966" s="262"/>
      <c r="FM966" s="262"/>
      <c r="FN966" s="262"/>
      <c r="FO966" s="262"/>
      <c r="FP966" s="262"/>
      <c r="FQ966" s="262"/>
      <c r="FR966" s="262"/>
      <c r="FS966" s="262"/>
      <c r="FT966" s="262"/>
      <c r="FU966" s="262"/>
      <c r="FV966" s="262"/>
      <c r="FW966" s="262"/>
      <c r="FX966" s="262"/>
      <c r="FY966" s="262"/>
      <c r="FZ966" s="262"/>
      <c r="GA966" s="262"/>
      <c r="GB966" s="262"/>
      <c r="GC966" s="262"/>
      <c r="GD966" s="262"/>
    </row>
    <row r="967" spans="1:186" s="279" customFormat="1" x14ac:dyDescent="0.2">
      <c r="A967" s="339" t="s">
        <v>12862</v>
      </c>
      <c r="B967" s="280" t="s">
        <v>1442</v>
      </c>
      <c r="C967" s="281" t="s">
        <v>5846</v>
      </c>
      <c r="D967" s="130" t="s">
        <v>18</v>
      </c>
      <c r="E967" s="130">
        <v>500.00000000000006</v>
      </c>
      <c r="F967" s="130">
        <v>0.2</v>
      </c>
      <c r="G967" s="282"/>
      <c r="H967" s="283"/>
      <c r="I967" s="284">
        <f ca="1">OFFSET(INDEX(Composições!A:H,MATCH(B967,Composições!A:A,0),8),2,0)</f>
        <v>1.3015000000000001</v>
      </c>
      <c r="J967" s="284">
        <f ca="1">IF(ISNUMBER(I967),ROUND(F967*E967*I967,2),"")</f>
        <v>130.15</v>
      </c>
      <c r="K967" s="283">
        <f>BDI!$E$17</f>
        <v>0.18609999999999999</v>
      </c>
      <c r="L967" s="283"/>
      <c r="M967" s="283"/>
      <c r="N967" s="131">
        <f t="shared" ca="1" si="16"/>
        <v>1.54</v>
      </c>
      <c r="O967" s="340">
        <f ca="1">IF(ISNUMBER(I967),ROUND(F967*N967*E967,2),"")</f>
        <v>154</v>
      </c>
      <c r="P967" s="262"/>
      <c r="Q967" s="262"/>
      <c r="R967" s="262"/>
      <c r="S967" s="262"/>
      <c r="T967" s="262"/>
      <c r="U967" s="262"/>
      <c r="V967" s="262"/>
      <c r="W967" s="262"/>
      <c r="X967" s="262"/>
      <c r="Y967" s="262"/>
      <c r="Z967" s="262"/>
      <c r="AA967" s="262"/>
      <c r="AB967" s="262"/>
      <c r="AC967" s="262"/>
      <c r="AD967" s="262"/>
      <c r="AE967" s="262"/>
      <c r="AF967" s="262"/>
      <c r="AG967" s="262"/>
      <c r="AH967" s="262"/>
      <c r="AI967" s="262"/>
      <c r="AJ967" s="262"/>
      <c r="AK967" s="262"/>
      <c r="AL967" s="262"/>
      <c r="AM967" s="262"/>
      <c r="AN967" s="262"/>
      <c r="AO967" s="262"/>
      <c r="AP967" s="262"/>
      <c r="AQ967" s="262"/>
      <c r="AR967" s="262"/>
      <c r="AS967" s="262"/>
      <c r="AT967" s="262"/>
      <c r="AU967" s="262"/>
      <c r="AV967" s="262"/>
      <c r="AW967" s="262"/>
      <c r="AX967" s="262"/>
      <c r="AY967" s="262"/>
      <c r="AZ967" s="262"/>
      <c r="BA967" s="262"/>
      <c r="BB967" s="262"/>
      <c r="BC967" s="262"/>
      <c r="BD967" s="262"/>
      <c r="BE967" s="262"/>
      <c r="BF967" s="262"/>
      <c r="BG967" s="262"/>
      <c r="BH967" s="262"/>
      <c r="BI967" s="262"/>
      <c r="BJ967" s="262"/>
      <c r="BK967" s="262"/>
      <c r="BL967" s="262"/>
      <c r="BM967" s="262"/>
      <c r="BN967" s="262"/>
      <c r="BO967" s="262"/>
      <c r="BP967" s="262"/>
      <c r="BQ967" s="262"/>
      <c r="BR967" s="262"/>
      <c r="BS967" s="262"/>
      <c r="BT967" s="262"/>
      <c r="BU967" s="262"/>
      <c r="BV967" s="262"/>
      <c r="BW967" s="262"/>
      <c r="BX967" s="262"/>
      <c r="BY967" s="262"/>
      <c r="BZ967" s="262"/>
      <c r="CA967" s="262"/>
      <c r="CB967" s="262"/>
      <c r="CC967" s="262"/>
      <c r="CD967" s="262"/>
      <c r="CE967" s="262"/>
      <c r="CF967" s="262"/>
      <c r="CG967" s="262"/>
      <c r="CH967" s="262"/>
      <c r="CI967" s="262"/>
      <c r="CJ967" s="262"/>
      <c r="CK967" s="262"/>
      <c r="CL967" s="262"/>
      <c r="CM967" s="262"/>
      <c r="CN967" s="262"/>
      <c r="CO967" s="262"/>
      <c r="CP967" s="262"/>
      <c r="CQ967" s="262"/>
      <c r="CR967" s="262"/>
      <c r="CS967" s="262"/>
      <c r="CT967" s="262"/>
      <c r="CU967" s="262"/>
      <c r="CV967" s="262"/>
      <c r="CW967" s="262"/>
      <c r="CX967" s="262"/>
      <c r="CY967" s="262"/>
      <c r="CZ967" s="262"/>
      <c r="DA967" s="262"/>
      <c r="DB967" s="262"/>
      <c r="DC967" s="262"/>
      <c r="DD967" s="262"/>
      <c r="DE967" s="262"/>
      <c r="DF967" s="262"/>
      <c r="DG967" s="262"/>
      <c r="DH967" s="262"/>
      <c r="DI967" s="262"/>
      <c r="DJ967" s="262"/>
      <c r="DK967" s="262"/>
      <c r="DL967" s="262"/>
      <c r="DM967" s="262"/>
      <c r="DN967" s="262"/>
      <c r="DO967" s="262"/>
      <c r="DP967" s="262"/>
      <c r="DQ967" s="262"/>
      <c r="DR967" s="262"/>
      <c r="DS967" s="262"/>
      <c r="DT967" s="262"/>
      <c r="DU967" s="262"/>
      <c r="DV967" s="262"/>
      <c r="DW967" s="262"/>
      <c r="DX967" s="262"/>
      <c r="DY967" s="262"/>
      <c r="DZ967" s="262"/>
      <c r="EA967" s="262"/>
      <c r="EB967" s="262"/>
      <c r="EC967" s="262"/>
      <c r="ED967" s="262"/>
      <c r="EE967" s="262"/>
      <c r="EF967" s="262"/>
      <c r="EG967" s="262"/>
      <c r="EH967" s="262"/>
      <c r="EI967" s="262"/>
      <c r="EJ967" s="262"/>
      <c r="EK967" s="262"/>
      <c r="EL967" s="262"/>
      <c r="EM967" s="262"/>
      <c r="EN967" s="262"/>
      <c r="EO967" s="262"/>
      <c r="EP967" s="262"/>
      <c r="EQ967" s="262"/>
      <c r="ER967" s="262"/>
      <c r="ES967" s="262"/>
      <c r="ET967" s="262"/>
      <c r="EU967" s="262"/>
      <c r="EV967" s="262"/>
      <c r="EW967" s="262"/>
      <c r="EX967" s="262"/>
      <c r="EY967" s="262"/>
      <c r="EZ967" s="262"/>
      <c r="FA967" s="262"/>
      <c r="FB967" s="262"/>
      <c r="FC967" s="262"/>
      <c r="FD967" s="262"/>
      <c r="FE967" s="262"/>
      <c r="FF967" s="262"/>
      <c r="FG967" s="262"/>
      <c r="FH967" s="262"/>
      <c r="FI967" s="262"/>
      <c r="FJ967" s="262"/>
      <c r="FK967" s="262"/>
      <c r="FL967" s="262"/>
      <c r="FM967" s="262"/>
      <c r="FN967" s="262"/>
      <c r="FO967" s="262"/>
      <c r="FP967" s="262"/>
      <c r="FQ967" s="262"/>
      <c r="FR967" s="262"/>
      <c r="FS967" s="262"/>
      <c r="FT967" s="262"/>
      <c r="FU967" s="262"/>
      <c r="FV967" s="262"/>
      <c r="FW967" s="262"/>
      <c r="FX967" s="262"/>
      <c r="FY967" s="262"/>
      <c r="FZ967" s="262"/>
      <c r="GA967" s="262"/>
      <c r="GB967" s="262"/>
      <c r="GC967" s="262"/>
      <c r="GD967" s="262"/>
    </row>
    <row r="968" spans="1:186" s="279" customFormat="1" x14ac:dyDescent="0.2">
      <c r="A968" s="339" t="s">
        <v>12863</v>
      </c>
      <c r="B968" s="280" t="s">
        <v>1443</v>
      </c>
      <c r="C968" s="281" t="s">
        <v>5847</v>
      </c>
      <c r="D968" s="130" t="s">
        <v>18</v>
      </c>
      <c r="E968" s="130">
        <v>150</v>
      </c>
      <c r="F968" s="130">
        <v>0.2</v>
      </c>
      <c r="G968" s="282"/>
      <c r="H968" s="283"/>
      <c r="I968" s="284">
        <f ca="1">OFFSET(INDEX(Composições!A:H,MATCH(B968,Composições!A:A,0),8),2,0)</f>
        <v>2.8119999999999998</v>
      </c>
      <c r="J968" s="284">
        <f ca="1">IF(ISNUMBER(I968),ROUND(F968*E968*I968,2),"")</f>
        <v>84.36</v>
      </c>
      <c r="K968" s="283">
        <f>BDI!$E$17</f>
        <v>0.18609999999999999</v>
      </c>
      <c r="L968" s="283"/>
      <c r="M968" s="283"/>
      <c r="N968" s="131">
        <f t="shared" ca="1" si="16"/>
        <v>3.34</v>
      </c>
      <c r="O968" s="340">
        <f ca="1">IF(ISNUMBER(I968),ROUND(F968*N968*E968,2),"")</f>
        <v>100.2</v>
      </c>
      <c r="P968" s="262"/>
      <c r="Q968" s="262"/>
      <c r="R968" s="262"/>
      <c r="S968" s="262"/>
      <c r="T968" s="262"/>
      <c r="U968" s="262"/>
      <c r="V968" s="262"/>
      <c r="W968" s="262"/>
      <c r="X968" s="262"/>
      <c r="Y968" s="262"/>
      <c r="Z968" s="262"/>
      <c r="AA968" s="262"/>
      <c r="AB968" s="262"/>
      <c r="AC968" s="262"/>
      <c r="AD968" s="262"/>
      <c r="AE968" s="262"/>
      <c r="AF968" s="262"/>
      <c r="AG968" s="262"/>
      <c r="AH968" s="262"/>
      <c r="AI968" s="262"/>
      <c r="AJ968" s="262"/>
      <c r="AK968" s="262"/>
      <c r="AL968" s="262"/>
      <c r="AM968" s="262"/>
      <c r="AN968" s="262"/>
      <c r="AO968" s="262"/>
      <c r="AP968" s="262"/>
      <c r="AQ968" s="262"/>
      <c r="AR968" s="262"/>
      <c r="AS968" s="262"/>
      <c r="AT968" s="262"/>
      <c r="AU968" s="262"/>
      <c r="AV968" s="262"/>
      <c r="AW968" s="262"/>
      <c r="AX968" s="262"/>
      <c r="AY968" s="262"/>
      <c r="AZ968" s="262"/>
      <c r="BA968" s="262"/>
      <c r="BB968" s="262"/>
      <c r="BC968" s="262"/>
      <c r="BD968" s="262"/>
      <c r="BE968" s="262"/>
      <c r="BF968" s="262"/>
      <c r="BG968" s="262"/>
      <c r="BH968" s="262"/>
      <c r="BI968" s="262"/>
      <c r="BJ968" s="262"/>
      <c r="BK968" s="262"/>
      <c r="BL968" s="262"/>
      <c r="BM968" s="262"/>
      <c r="BN968" s="262"/>
      <c r="BO968" s="262"/>
      <c r="BP968" s="262"/>
      <c r="BQ968" s="262"/>
      <c r="BR968" s="262"/>
      <c r="BS968" s="262"/>
      <c r="BT968" s="262"/>
      <c r="BU968" s="262"/>
      <c r="BV968" s="262"/>
      <c r="BW968" s="262"/>
      <c r="BX968" s="262"/>
      <c r="BY968" s="262"/>
      <c r="BZ968" s="262"/>
      <c r="CA968" s="262"/>
      <c r="CB968" s="262"/>
      <c r="CC968" s="262"/>
      <c r="CD968" s="262"/>
      <c r="CE968" s="262"/>
      <c r="CF968" s="262"/>
      <c r="CG968" s="262"/>
      <c r="CH968" s="262"/>
      <c r="CI968" s="262"/>
      <c r="CJ968" s="262"/>
      <c r="CK968" s="262"/>
      <c r="CL968" s="262"/>
      <c r="CM968" s="262"/>
      <c r="CN968" s="262"/>
      <c r="CO968" s="262"/>
      <c r="CP968" s="262"/>
      <c r="CQ968" s="262"/>
      <c r="CR968" s="262"/>
      <c r="CS968" s="262"/>
      <c r="CT968" s="262"/>
      <c r="CU968" s="262"/>
      <c r="CV968" s="262"/>
      <c r="CW968" s="262"/>
      <c r="CX968" s="262"/>
      <c r="CY968" s="262"/>
      <c r="CZ968" s="262"/>
      <c r="DA968" s="262"/>
      <c r="DB968" s="262"/>
      <c r="DC968" s="262"/>
      <c r="DD968" s="262"/>
      <c r="DE968" s="262"/>
      <c r="DF968" s="262"/>
      <c r="DG968" s="262"/>
      <c r="DH968" s="262"/>
      <c r="DI968" s="262"/>
      <c r="DJ968" s="262"/>
      <c r="DK968" s="262"/>
      <c r="DL968" s="262"/>
      <c r="DM968" s="262"/>
      <c r="DN968" s="262"/>
      <c r="DO968" s="262"/>
      <c r="DP968" s="262"/>
      <c r="DQ968" s="262"/>
      <c r="DR968" s="262"/>
      <c r="DS968" s="262"/>
      <c r="DT968" s="262"/>
      <c r="DU968" s="262"/>
      <c r="DV968" s="262"/>
      <c r="DW968" s="262"/>
      <c r="DX968" s="262"/>
      <c r="DY968" s="262"/>
      <c r="DZ968" s="262"/>
      <c r="EA968" s="262"/>
      <c r="EB968" s="262"/>
      <c r="EC968" s="262"/>
      <c r="ED968" s="262"/>
      <c r="EE968" s="262"/>
      <c r="EF968" s="262"/>
      <c r="EG968" s="262"/>
      <c r="EH968" s="262"/>
      <c r="EI968" s="262"/>
      <c r="EJ968" s="262"/>
      <c r="EK968" s="262"/>
      <c r="EL968" s="262"/>
      <c r="EM968" s="262"/>
      <c r="EN968" s="262"/>
      <c r="EO968" s="262"/>
      <c r="EP968" s="262"/>
      <c r="EQ968" s="262"/>
      <c r="ER968" s="262"/>
      <c r="ES968" s="262"/>
      <c r="ET968" s="262"/>
      <c r="EU968" s="262"/>
      <c r="EV968" s="262"/>
      <c r="EW968" s="262"/>
      <c r="EX968" s="262"/>
      <c r="EY968" s="262"/>
      <c r="EZ968" s="262"/>
      <c r="FA968" s="262"/>
      <c r="FB968" s="262"/>
      <c r="FC968" s="262"/>
      <c r="FD968" s="262"/>
      <c r="FE968" s="262"/>
      <c r="FF968" s="262"/>
      <c r="FG968" s="262"/>
      <c r="FH968" s="262"/>
      <c r="FI968" s="262"/>
      <c r="FJ968" s="262"/>
      <c r="FK968" s="262"/>
      <c r="FL968" s="262"/>
      <c r="FM968" s="262"/>
      <c r="FN968" s="262"/>
      <c r="FO968" s="262"/>
      <c r="FP968" s="262"/>
      <c r="FQ968" s="262"/>
      <c r="FR968" s="262"/>
      <c r="FS968" s="262"/>
      <c r="FT968" s="262"/>
      <c r="FU968" s="262"/>
      <c r="FV968" s="262"/>
      <c r="FW968" s="262"/>
      <c r="FX968" s="262"/>
      <c r="FY968" s="262"/>
      <c r="FZ968" s="262"/>
      <c r="GA968" s="262"/>
      <c r="GB968" s="262"/>
      <c r="GC968" s="262"/>
      <c r="GD968" s="262"/>
    </row>
    <row r="969" spans="1:186" s="279" customFormat="1" x14ac:dyDescent="0.2">
      <c r="A969" s="339" t="s">
        <v>12864</v>
      </c>
      <c r="B969" s="280" t="s">
        <v>1444</v>
      </c>
      <c r="C969" s="281" t="s">
        <v>5848</v>
      </c>
      <c r="D969" s="130" t="s">
        <v>106</v>
      </c>
      <c r="E969" s="130">
        <v>2100</v>
      </c>
      <c r="F969" s="130">
        <v>0.2</v>
      </c>
      <c r="G969" s="282"/>
      <c r="H969" s="283"/>
      <c r="I969" s="284">
        <f ca="1">OFFSET(INDEX(Composições!A:H,MATCH(B969,Composições!A:A,0),8),2,0)</f>
        <v>9.8895</v>
      </c>
      <c r="J969" s="284">
        <f ca="1">IF(ISNUMBER(I969),ROUND(F969*E969*I969,2),"")</f>
        <v>4153.59</v>
      </c>
      <c r="K969" s="283">
        <f>BDI!$E$17</f>
        <v>0.18609999999999999</v>
      </c>
      <c r="L969" s="283"/>
      <c r="M969" s="283"/>
      <c r="N969" s="131">
        <f t="shared" ca="1" si="16"/>
        <v>11.73</v>
      </c>
      <c r="O969" s="340">
        <f ca="1">IF(ISNUMBER(I969),ROUND(F969*N969*E969,2),"")</f>
        <v>4926.6000000000004</v>
      </c>
      <c r="P969" s="262"/>
      <c r="Q969" s="262"/>
      <c r="R969" s="262"/>
      <c r="S969" s="262"/>
      <c r="T969" s="262"/>
      <c r="U969" s="262"/>
      <c r="V969" s="262"/>
      <c r="W969" s="262"/>
      <c r="X969" s="262"/>
      <c r="Y969" s="262"/>
      <c r="Z969" s="262"/>
      <c r="AA969" s="262"/>
      <c r="AB969" s="262"/>
      <c r="AC969" s="262"/>
      <c r="AD969" s="262"/>
      <c r="AE969" s="262"/>
      <c r="AF969" s="262"/>
      <c r="AG969" s="262"/>
      <c r="AH969" s="262"/>
      <c r="AI969" s="262"/>
      <c r="AJ969" s="262"/>
      <c r="AK969" s="262"/>
      <c r="AL969" s="262"/>
      <c r="AM969" s="262"/>
      <c r="AN969" s="262"/>
      <c r="AO969" s="262"/>
      <c r="AP969" s="262"/>
      <c r="AQ969" s="262"/>
      <c r="AR969" s="262"/>
      <c r="AS969" s="262"/>
      <c r="AT969" s="262"/>
      <c r="AU969" s="262"/>
      <c r="AV969" s="262"/>
      <c r="AW969" s="262"/>
      <c r="AX969" s="262"/>
      <c r="AY969" s="262"/>
      <c r="AZ969" s="262"/>
      <c r="BA969" s="262"/>
      <c r="BB969" s="262"/>
      <c r="BC969" s="262"/>
      <c r="BD969" s="262"/>
      <c r="BE969" s="262"/>
      <c r="BF969" s="262"/>
      <c r="BG969" s="262"/>
      <c r="BH969" s="262"/>
      <c r="BI969" s="262"/>
      <c r="BJ969" s="262"/>
      <c r="BK969" s="262"/>
      <c r="BL969" s="262"/>
      <c r="BM969" s="262"/>
      <c r="BN969" s="262"/>
      <c r="BO969" s="262"/>
      <c r="BP969" s="262"/>
      <c r="BQ969" s="262"/>
      <c r="BR969" s="262"/>
      <c r="BS969" s="262"/>
      <c r="BT969" s="262"/>
      <c r="BU969" s="262"/>
      <c r="BV969" s="262"/>
      <c r="BW969" s="262"/>
      <c r="BX969" s="262"/>
      <c r="BY969" s="262"/>
      <c r="BZ969" s="262"/>
      <c r="CA969" s="262"/>
      <c r="CB969" s="262"/>
      <c r="CC969" s="262"/>
      <c r="CD969" s="262"/>
      <c r="CE969" s="262"/>
      <c r="CF969" s="262"/>
      <c r="CG969" s="262"/>
      <c r="CH969" s="262"/>
      <c r="CI969" s="262"/>
      <c r="CJ969" s="262"/>
      <c r="CK969" s="262"/>
      <c r="CL969" s="262"/>
      <c r="CM969" s="262"/>
      <c r="CN969" s="262"/>
      <c r="CO969" s="262"/>
      <c r="CP969" s="262"/>
      <c r="CQ969" s="262"/>
      <c r="CR969" s="262"/>
      <c r="CS969" s="262"/>
      <c r="CT969" s="262"/>
      <c r="CU969" s="262"/>
      <c r="CV969" s="262"/>
      <c r="CW969" s="262"/>
      <c r="CX969" s="262"/>
      <c r="CY969" s="262"/>
      <c r="CZ969" s="262"/>
      <c r="DA969" s="262"/>
      <c r="DB969" s="262"/>
      <c r="DC969" s="262"/>
      <c r="DD969" s="262"/>
      <c r="DE969" s="262"/>
      <c r="DF969" s="262"/>
      <c r="DG969" s="262"/>
      <c r="DH969" s="262"/>
      <c r="DI969" s="262"/>
      <c r="DJ969" s="262"/>
      <c r="DK969" s="262"/>
      <c r="DL969" s="262"/>
      <c r="DM969" s="262"/>
      <c r="DN969" s="262"/>
      <c r="DO969" s="262"/>
      <c r="DP969" s="262"/>
      <c r="DQ969" s="262"/>
      <c r="DR969" s="262"/>
      <c r="DS969" s="262"/>
      <c r="DT969" s="262"/>
      <c r="DU969" s="262"/>
      <c r="DV969" s="262"/>
      <c r="DW969" s="262"/>
      <c r="DX969" s="262"/>
      <c r="DY969" s="262"/>
      <c r="DZ969" s="262"/>
      <c r="EA969" s="262"/>
      <c r="EB969" s="262"/>
      <c r="EC969" s="262"/>
      <c r="ED969" s="262"/>
      <c r="EE969" s="262"/>
      <c r="EF969" s="262"/>
      <c r="EG969" s="262"/>
      <c r="EH969" s="262"/>
      <c r="EI969" s="262"/>
      <c r="EJ969" s="262"/>
      <c r="EK969" s="262"/>
      <c r="EL969" s="262"/>
      <c r="EM969" s="262"/>
      <c r="EN969" s="262"/>
      <c r="EO969" s="262"/>
      <c r="EP969" s="262"/>
      <c r="EQ969" s="262"/>
      <c r="ER969" s="262"/>
      <c r="ES969" s="262"/>
      <c r="ET969" s="262"/>
      <c r="EU969" s="262"/>
      <c r="EV969" s="262"/>
      <c r="EW969" s="262"/>
      <c r="EX969" s="262"/>
      <c r="EY969" s="262"/>
      <c r="EZ969" s="262"/>
      <c r="FA969" s="262"/>
      <c r="FB969" s="262"/>
      <c r="FC969" s="262"/>
      <c r="FD969" s="262"/>
      <c r="FE969" s="262"/>
      <c r="FF969" s="262"/>
      <c r="FG969" s="262"/>
      <c r="FH969" s="262"/>
      <c r="FI969" s="262"/>
      <c r="FJ969" s="262"/>
      <c r="FK969" s="262"/>
      <c r="FL969" s="262"/>
      <c r="FM969" s="262"/>
      <c r="FN969" s="262"/>
      <c r="FO969" s="262"/>
      <c r="FP969" s="262"/>
      <c r="FQ969" s="262"/>
      <c r="FR969" s="262"/>
      <c r="FS969" s="262"/>
      <c r="FT969" s="262"/>
      <c r="FU969" s="262"/>
      <c r="FV969" s="262"/>
      <c r="FW969" s="262"/>
      <c r="FX969" s="262"/>
      <c r="FY969" s="262"/>
      <c r="FZ969" s="262"/>
      <c r="GA969" s="262"/>
      <c r="GB969" s="262"/>
      <c r="GC969" s="262"/>
      <c r="GD969" s="262"/>
    </row>
    <row r="970" spans="1:186" s="279" customFormat="1" x14ac:dyDescent="0.2">
      <c r="A970" s="339" t="s">
        <v>12865</v>
      </c>
      <c r="B970" s="280" t="s">
        <v>1445</v>
      </c>
      <c r="C970" s="281" t="s">
        <v>5849</v>
      </c>
      <c r="D970" s="130" t="s">
        <v>18</v>
      </c>
      <c r="E970" s="130">
        <v>1050</v>
      </c>
      <c r="F970" s="130">
        <v>0.2</v>
      </c>
      <c r="G970" s="282"/>
      <c r="H970" s="283"/>
      <c r="I970" s="284">
        <f ca="1">OFFSET(INDEX(Composições!A:H,MATCH(B970,Composições!A:A,0),8),2,0)</f>
        <v>1.8144999999999998</v>
      </c>
      <c r="J970" s="284">
        <f ca="1">IF(ISNUMBER(I970),ROUND(F970*E970*I970,2),"")</f>
        <v>381.05</v>
      </c>
      <c r="K970" s="283">
        <f>BDI!$E$17</f>
        <v>0.18609999999999999</v>
      </c>
      <c r="L970" s="283"/>
      <c r="M970" s="283"/>
      <c r="N970" s="131">
        <f t="shared" ca="1" si="16"/>
        <v>2.15</v>
      </c>
      <c r="O970" s="340">
        <f ca="1">IF(ISNUMBER(I970),ROUND(F970*N970*E970,2),"")</f>
        <v>451.5</v>
      </c>
      <c r="P970" s="262"/>
      <c r="Q970" s="262"/>
      <c r="R970" s="262"/>
      <c r="S970" s="262"/>
      <c r="T970" s="262"/>
      <c r="U970" s="262"/>
      <c r="V970" s="262"/>
      <c r="W970" s="262"/>
      <c r="X970" s="262"/>
      <c r="Y970" s="262"/>
      <c r="Z970" s="262"/>
      <c r="AA970" s="262"/>
      <c r="AB970" s="262"/>
      <c r="AC970" s="262"/>
      <c r="AD970" s="262"/>
      <c r="AE970" s="262"/>
      <c r="AF970" s="262"/>
      <c r="AG970" s="262"/>
      <c r="AH970" s="262"/>
      <c r="AI970" s="262"/>
      <c r="AJ970" s="262"/>
      <c r="AK970" s="262"/>
      <c r="AL970" s="262"/>
      <c r="AM970" s="262"/>
      <c r="AN970" s="262"/>
      <c r="AO970" s="262"/>
      <c r="AP970" s="262"/>
      <c r="AQ970" s="262"/>
      <c r="AR970" s="262"/>
      <c r="AS970" s="262"/>
      <c r="AT970" s="262"/>
      <c r="AU970" s="262"/>
      <c r="AV970" s="262"/>
      <c r="AW970" s="262"/>
      <c r="AX970" s="262"/>
      <c r="AY970" s="262"/>
      <c r="AZ970" s="262"/>
      <c r="BA970" s="262"/>
      <c r="BB970" s="262"/>
      <c r="BC970" s="262"/>
      <c r="BD970" s="262"/>
      <c r="BE970" s="262"/>
      <c r="BF970" s="262"/>
      <c r="BG970" s="262"/>
      <c r="BH970" s="262"/>
      <c r="BI970" s="262"/>
      <c r="BJ970" s="262"/>
      <c r="BK970" s="262"/>
      <c r="BL970" s="262"/>
      <c r="BM970" s="262"/>
      <c r="BN970" s="262"/>
      <c r="BO970" s="262"/>
      <c r="BP970" s="262"/>
      <c r="BQ970" s="262"/>
      <c r="BR970" s="262"/>
      <c r="BS970" s="262"/>
      <c r="BT970" s="262"/>
      <c r="BU970" s="262"/>
      <c r="BV970" s="262"/>
      <c r="BW970" s="262"/>
      <c r="BX970" s="262"/>
      <c r="BY970" s="262"/>
      <c r="BZ970" s="262"/>
      <c r="CA970" s="262"/>
      <c r="CB970" s="262"/>
      <c r="CC970" s="262"/>
      <c r="CD970" s="262"/>
      <c r="CE970" s="262"/>
      <c r="CF970" s="262"/>
      <c r="CG970" s="262"/>
      <c r="CH970" s="262"/>
      <c r="CI970" s="262"/>
      <c r="CJ970" s="262"/>
      <c r="CK970" s="262"/>
      <c r="CL970" s="262"/>
      <c r="CM970" s="262"/>
      <c r="CN970" s="262"/>
      <c r="CO970" s="262"/>
      <c r="CP970" s="262"/>
      <c r="CQ970" s="262"/>
      <c r="CR970" s="262"/>
      <c r="CS970" s="262"/>
      <c r="CT970" s="262"/>
      <c r="CU970" s="262"/>
      <c r="CV970" s="262"/>
      <c r="CW970" s="262"/>
      <c r="CX970" s="262"/>
      <c r="CY970" s="262"/>
      <c r="CZ970" s="262"/>
      <c r="DA970" s="262"/>
      <c r="DB970" s="262"/>
      <c r="DC970" s="262"/>
      <c r="DD970" s="262"/>
      <c r="DE970" s="262"/>
      <c r="DF970" s="262"/>
      <c r="DG970" s="262"/>
      <c r="DH970" s="262"/>
      <c r="DI970" s="262"/>
      <c r="DJ970" s="262"/>
      <c r="DK970" s="262"/>
      <c r="DL970" s="262"/>
      <c r="DM970" s="262"/>
      <c r="DN970" s="262"/>
      <c r="DO970" s="262"/>
      <c r="DP970" s="262"/>
      <c r="DQ970" s="262"/>
      <c r="DR970" s="262"/>
      <c r="DS970" s="262"/>
      <c r="DT970" s="262"/>
      <c r="DU970" s="262"/>
      <c r="DV970" s="262"/>
      <c r="DW970" s="262"/>
      <c r="DX970" s="262"/>
      <c r="DY970" s="262"/>
      <c r="DZ970" s="262"/>
      <c r="EA970" s="262"/>
      <c r="EB970" s="262"/>
      <c r="EC970" s="262"/>
      <c r="ED970" s="262"/>
      <c r="EE970" s="262"/>
      <c r="EF970" s="262"/>
      <c r="EG970" s="262"/>
      <c r="EH970" s="262"/>
      <c r="EI970" s="262"/>
      <c r="EJ970" s="262"/>
      <c r="EK970" s="262"/>
      <c r="EL970" s="262"/>
      <c r="EM970" s="262"/>
      <c r="EN970" s="262"/>
      <c r="EO970" s="262"/>
      <c r="EP970" s="262"/>
      <c r="EQ970" s="262"/>
      <c r="ER970" s="262"/>
      <c r="ES970" s="262"/>
      <c r="ET970" s="262"/>
      <c r="EU970" s="262"/>
      <c r="EV970" s="262"/>
      <c r="EW970" s="262"/>
      <c r="EX970" s="262"/>
      <c r="EY970" s="262"/>
      <c r="EZ970" s="262"/>
      <c r="FA970" s="262"/>
      <c r="FB970" s="262"/>
      <c r="FC970" s="262"/>
      <c r="FD970" s="262"/>
      <c r="FE970" s="262"/>
      <c r="FF970" s="262"/>
      <c r="FG970" s="262"/>
      <c r="FH970" s="262"/>
      <c r="FI970" s="262"/>
      <c r="FJ970" s="262"/>
      <c r="FK970" s="262"/>
      <c r="FL970" s="262"/>
      <c r="FM970" s="262"/>
      <c r="FN970" s="262"/>
      <c r="FO970" s="262"/>
      <c r="FP970" s="262"/>
      <c r="FQ970" s="262"/>
      <c r="FR970" s="262"/>
      <c r="FS970" s="262"/>
      <c r="FT970" s="262"/>
      <c r="FU970" s="262"/>
      <c r="FV970" s="262"/>
      <c r="FW970" s="262"/>
      <c r="FX970" s="262"/>
      <c r="FY970" s="262"/>
      <c r="FZ970" s="262"/>
      <c r="GA970" s="262"/>
      <c r="GB970" s="262"/>
      <c r="GC970" s="262"/>
      <c r="GD970" s="262"/>
    </row>
    <row r="971" spans="1:186" s="279" customFormat="1" x14ac:dyDescent="0.2">
      <c r="A971" s="339" t="s">
        <v>12866</v>
      </c>
      <c r="B971" s="280" t="s">
        <v>1446</v>
      </c>
      <c r="C971" s="281" t="s">
        <v>5850</v>
      </c>
      <c r="D971" s="130" t="s">
        <v>18</v>
      </c>
      <c r="E971" s="130">
        <v>500.00000000000006</v>
      </c>
      <c r="F971" s="130">
        <v>0.2</v>
      </c>
      <c r="G971" s="282"/>
      <c r="H971" s="283"/>
      <c r="I971" s="284">
        <f ca="1">OFFSET(INDEX(Composições!A:H,MATCH(B971,Composições!A:A,0),8),2,0)</f>
        <v>3.8854999999999995</v>
      </c>
      <c r="J971" s="284">
        <f ca="1">IF(ISNUMBER(I971),ROUND(F971*E971*I971,2),"")</f>
        <v>388.55</v>
      </c>
      <c r="K971" s="283">
        <f>BDI!$E$17</f>
        <v>0.18609999999999999</v>
      </c>
      <c r="L971" s="283"/>
      <c r="M971" s="283"/>
      <c r="N971" s="131">
        <f t="shared" ca="1" si="16"/>
        <v>4.6100000000000003</v>
      </c>
      <c r="O971" s="340">
        <f ca="1">IF(ISNUMBER(I971),ROUND(F971*N971*E971,2),"")</f>
        <v>461</v>
      </c>
      <c r="P971" s="262"/>
      <c r="Q971" s="262"/>
      <c r="R971" s="262"/>
      <c r="S971" s="262"/>
      <c r="T971" s="262"/>
      <c r="U971" s="262"/>
      <c r="V971" s="262"/>
      <c r="W971" s="262"/>
      <c r="X971" s="262"/>
      <c r="Y971" s="262"/>
      <c r="Z971" s="262"/>
      <c r="AA971" s="262"/>
      <c r="AB971" s="262"/>
      <c r="AC971" s="262"/>
      <c r="AD971" s="262"/>
      <c r="AE971" s="262"/>
      <c r="AF971" s="262"/>
      <c r="AG971" s="262"/>
      <c r="AH971" s="262"/>
      <c r="AI971" s="262"/>
      <c r="AJ971" s="262"/>
      <c r="AK971" s="262"/>
      <c r="AL971" s="262"/>
      <c r="AM971" s="262"/>
      <c r="AN971" s="262"/>
      <c r="AO971" s="262"/>
      <c r="AP971" s="262"/>
      <c r="AQ971" s="262"/>
      <c r="AR971" s="262"/>
      <c r="AS971" s="262"/>
      <c r="AT971" s="262"/>
      <c r="AU971" s="262"/>
      <c r="AV971" s="262"/>
      <c r="AW971" s="262"/>
      <c r="AX971" s="262"/>
      <c r="AY971" s="262"/>
      <c r="AZ971" s="262"/>
      <c r="BA971" s="262"/>
      <c r="BB971" s="262"/>
      <c r="BC971" s="262"/>
      <c r="BD971" s="262"/>
      <c r="BE971" s="262"/>
      <c r="BF971" s="262"/>
      <c r="BG971" s="262"/>
      <c r="BH971" s="262"/>
      <c r="BI971" s="262"/>
      <c r="BJ971" s="262"/>
      <c r="BK971" s="262"/>
      <c r="BL971" s="262"/>
      <c r="BM971" s="262"/>
      <c r="BN971" s="262"/>
      <c r="BO971" s="262"/>
      <c r="BP971" s="262"/>
      <c r="BQ971" s="262"/>
      <c r="BR971" s="262"/>
      <c r="BS971" s="262"/>
      <c r="BT971" s="262"/>
      <c r="BU971" s="262"/>
      <c r="BV971" s="262"/>
      <c r="BW971" s="262"/>
      <c r="BX971" s="262"/>
      <c r="BY971" s="262"/>
      <c r="BZ971" s="262"/>
      <c r="CA971" s="262"/>
      <c r="CB971" s="262"/>
      <c r="CC971" s="262"/>
      <c r="CD971" s="262"/>
      <c r="CE971" s="262"/>
      <c r="CF971" s="262"/>
      <c r="CG971" s="262"/>
      <c r="CH971" s="262"/>
      <c r="CI971" s="262"/>
      <c r="CJ971" s="262"/>
      <c r="CK971" s="262"/>
      <c r="CL971" s="262"/>
      <c r="CM971" s="262"/>
      <c r="CN971" s="262"/>
      <c r="CO971" s="262"/>
      <c r="CP971" s="262"/>
      <c r="CQ971" s="262"/>
      <c r="CR971" s="262"/>
      <c r="CS971" s="262"/>
      <c r="CT971" s="262"/>
      <c r="CU971" s="262"/>
      <c r="CV971" s="262"/>
      <c r="CW971" s="262"/>
      <c r="CX971" s="262"/>
      <c r="CY971" s="262"/>
      <c r="CZ971" s="262"/>
      <c r="DA971" s="262"/>
      <c r="DB971" s="262"/>
      <c r="DC971" s="262"/>
      <c r="DD971" s="262"/>
      <c r="DE971" s="262"/>
      <c r="DF971" s="262"/>
      <c r="DG971" s="262"/>
      <c r="DH971" s="262"/>
      <c r="DI971" s="262"/>
      <c r="DJ971" s="262"/>
      <c r="DK971" s="262"/>
      <c r="DL971" s="262"/>
      <c r="DM971" s="262"/>
      <c r="DN971" s="262"/>
      <c r="DO971" s="262"/>
      <c r="DP971" s="262"/>
      <c r="DQ971" s="262"/>
      <c r="DR971" s="262"/>
      <c r="DS971" s="262"/>
      <c r="DT971" s="262"/>
      <c r="DU971" s="262"/>
      <c r="DV971" s="262"/>
      <c r="DW971" s="262"/>
      <c r="DX971" s="262"/>
      <c r="DY971" s="262"/>
      <c r="DZ971" s="262"/>
      <c r="EA971" s="262"/>
      <c r="EB971" s="262"/>
      <c r="EC971" s="262"/>
      <c r="ED971" s="262"/>
      <c r="EE971" s="262"/>
      <c r="EF971" s="262"/>
      <c r="EG971" s="262"/>
      <c r="EH971" s="262"/>
      <c r="EI971" s="262"/>
      <c r="EJ971" s="262"/>
      <c r="EK971" s="262"/>
      <c r="EL971" s="262"/>
      <c r="EM971" s="262"/>
      <c r="EN971" s="262"/>
      <c r="EO971" s="262"/>
      <c r="EP971" s="262"/>
      <c r="EQ971" s="262"/>
      <c r="ER971" s="262"/>
      <c r="ES971" s="262"/>
      <c r="ET971" s="262"/>
      <c r="EU971" s="262"/>
      <c r="EV971" s="262"/>
      <c r="EW971" s="262"/>
      <c r="EX971" s="262"/>
      <c r="EY971" s="262"/>
      <c r="EZ971" s="262"/>
      <c r="FA971" s="262"/>
      <c r="FB971" s="262"/>
      <c r="FC971" s="262"/>
      <c r="FD971" s="262"/>
      <c r="FE971" s="262"/>
      <c r="FF971" s="262"/>
      <c r="FG971" s="262"/>
      <c r="FH971" s="262"/>
      <c r="FI971" s="262"/>
      <c r="FJ971" s="262"/>
      <c r="FK971" s="262"/>
      <c r="FL971" s="262"/>
      <c r="FM971" s="262"/>
      <c r="FN971" s="262"/>
      <c r="FO971" s="262"/>
      <c r="FP971" s="262"/>
      <c r="FQ971" s="262"/>
      <c r="FR971" s="262"/>
      <c r="FS971" s="262"/>
      <c r="FT971" s="262"/>
      <c r="FU971" s="262"/>
      <c r="FV971" s="262"/>
      <c r="FW971" s="262"/>
      <c r="FX971" s="262"/>
      <c r="FY971" s="262"/>
      <c r="FZ971" s="262"/>
      <c r="GA971" s="262"/>
      <c r="GB971" s="262"/>
      <c r="GC971" s="262"/>
      <c r="GD971" s="262"/>
    </row>
    <row r="972" spans="1:186" s="279" customFormat="1" x14ac:dyDescent="0.2">
      <c r="A972" s="339" t="s">
        <v>12867</v>
      </c>
      <c r="B972" s="280" t="s">
        <v>1447</v>
      </c>
      <c r="C972" s="281" t="s">
        <v>5851</v>
      </c>
      <c r="D972" s="130" t="s">
        <v>106</v>
      </c>
      <c r="E972" s="130">
        <v>500.00000000000006</v>
      </c>
      <c r="F972" s="130">
        <v>0.2</v>
      </c>
      <c r="G972" s="282"/>
      <c r="H972" s="283"/>
      <c r="I972" s="284">
        <f ca="1">OFFSET(INDEX(Composições!A:H,MATCH(B972,Composições!A:A,0),8),2,0)</f>
        <v>13.166999999999998</v>
      </c>
      <c r="J972" s="284">
        <f ca="1">IF(ISNUMBER(I972),ROUND(F972*E972*I972,2),"")</f>
        <v>1316.7</v>
      </c>
      <c r="K972" s="283">
        <f>BDI!$E$17</f>
        <v>0.18609999999999999</v>
      </c>
      <c r="L972" s="283"/>
      <c r="M972" s="283"/>
      <c r="N972" s="131">
        <f t="shared" ca="1" si="16"/>
        <v>15.62</v>
      </c>
      <c r="O972" s="340">
        <f ca="1">IF(ISNUMBER(I972),ROUND(F972*N972*E972,2),"")</f>
        <v>1562</v>
      </c>
      <c r="P972" s="262"/>
      <c r="Q972" s="262"/>
      <c r="R972" s="262"/>
      <c r="S972" s="262"/>
      <c r="T972" s="262"/>
      <c r="U972" s="262"/>
      <c r="V972" s="262"/>
      <c r="W972" s="262"/>
      <c r="X972" s="262"/>
      <c r="Y972" s="262"/>
      <c r="Z972" s="262"/>
      <c r="AA972" s="262"/>
      <c r="AB972" s="262"/>
      <c r="AC972" s="262"/>
      <c r="AD972" s="262"/>
      <c r="AE972" s="262"/>
      <c r="AF972" s="262"/>
      <c r="AG972" s="262"/>
      <c r="AH972" s="262"/>
      <c r="AI972" s="262"/>
      <c r="AJ972" s="262"/>
      <c r="AK972" s="262"/>
      <c r="AL972" s="262"/>
      <c r="AM972" s="262"/>
      <c r="AN972" s="262"/>
      <c r="AO972" s="262"/>
      <c r="AP972" s="262"/>
      <c r="AQ972" s="262"/>
      <c r="AR972" s="262"/>
      <c r="AS972" s="262"/>
      <c r="AT972" s="262"/>
      <c r="AU972" s="262"/>
      <c r="AV972" s="262"/>
      <c r="AW972" s="262"/>
      <c r="AX972" s="262"/>
      <c r="AY972" s="262"/>
      <c r="AZ972" s="262"/>
      <c r="BA972" s="262"/>
      <c r="BB972" s="262"/>
      <c r="BC972" s="262"/>
      <c r="BD972" s="262"/>
      <c r="BE972" s="262"/>
      <c r="BF972" s="262"/>
      <c r="BG972" s="262"/>
      <c r="BH972" s="262"/>
      <c r="BI972" s="262"/>
      <c r="BJ972" s="262"/>
      <c r="BK972" s="262"/>
      <c r="BL972" s="262"/>
      <c r="BM972" s="262"/>
      <c r="BN972" s="262"/>
      <c r="BO972" s="262"/>
      <c r="BP972" s="262"/>
      <c r="BQ972" s="262"/>
      <c r="BR972" s="262"/>
      <c r="BS972" s="262"/>
      <c r="BT972" s="262"/>
      <c r="BU972" s="262"/>
      <c r="BV972" s="262"/>
      <c r="BW972" s="262"/>
      <c r="BX972" s="262"/>
      <c r="BY972" s="262"/>
      <c r="BZ972" s="262"/>
      <c r="CA972" s="262"/>
      <c r="CB972" s="262"/>
      <c r="CC972" s="262"/>
      <c r="CD972" s="262"/>
      <c r="CE972" s="262"/>
      <c r="CF972" s="262"/>
      <c r="CG972" s="262"/>
      <c r="CH972" s="262"/>
      <c r="CI972" s="262"/>
      <c r="CJ972" s="262"/>
      <c r="CK972" s="262"/>
      <c r="CL972" s="262"/>
      <c r="CM972" s="262"/>
      <c r="CN972" s="262"/>
      <c r="CO972" s="262"/>
      <c r="CP972" s="262"/>
      <c r="CQ972" s="262"/>
      <c r="CR972" s="262"/>
      <c r="CS972" s="262"/>
      <c r="CT972" s="262"/>
      <c r="CU972" s="262"/>
      <c r="CV972" s="262"/>
      <c r="CW972" s="262"/>
      <c r="CX972" s="262"/>
      <c r="CY972" s="262"/>
      <c r="CZ972" s="262"/>
      <c r="DA972" s="262"/>
      <c r="DB972" s="262"/>
      <c r="DC972" s="262"/>
      <c r="DD972" s="262"/>
      <c r="DE972" s="262"/>
      <c r="DF972" s="262"/>
      <c r="DG972" s="262"/>
      <c r="DH972" s="262"/>
      <c r="DI972" s="262"/>
      <c r="DJ972" s="262"/>
      <c r="DK972" s="262"/>
      <c r="DL972" s="262"/>
      <c r="DM972" s="262"/>
      <c r="DN972" s="262"/>
      <c r="DO972" s="262"/>
      <c r="DP972" s="262"/>
      <c r="DQ972" s="262"/>
      <c r="DR972" s="262"/>
      <c r="DS972" s="262"/>
      <c r="DT972" s="262"/>
      <c r="DU972" s="262"/>
      <c r="DV972" s="262"/>
      <c r="DW972" s="262"/>
      <c r="DX972" s="262"/>
      <c r="DY972" s="262"/>
      <c r="DZ972" s="262"/>
      <c r="EA972" s="262"/>
      <c r="EB972" s="262"/>
      <c r="EC972" s="262"/>
      <c r="ED972" s="262"/>
      <c r="EE972" s="262"/>
      <c r="EF972" s="262"/>
      <c r="EG972" s="262"/>
      <c r="EH972" s="262"/>
      <c r="EI972" s="262"/>
      <c r="EJ972" s="262"/>
      <c r="EK972" s="262"/>
      <c r="EL972" s="262"/>
      <c r="EM972" s="262"/>
      <c r="EN972" s="262"/>
      <c r="EO972" s="262"/>
      <c r="EP972" s="262"/>
      <c r="EQ972" s="262"/>
      <c r="ER972" s="262"/>
      <c r="ES972" s="262"/>
      <c r="ET972" s="262"/>
      <c r="EU972" s="262"/>
      <c r="EV972" s="262"/>
      <c r="EW972" s="262"/>
      <c r="EX972" s="262"/>
      <c r="EY972" s="262"/>
      <c r="EZ972" s="262"/>
      <c r="FA972" s="262"/>
      <c r="FB972" s="262"/>
      <c r="FC972" s="262"/>
      <c r="FD972" s="262"/>
      <c r="FE972" s="262"/>
      <c r="FF972" s="262"/>
      <c r="FG972" s="262"/>
      <c r="FH972" s="262"/>
      <c r="FI972" s="262"/>
      <c r="FJ972" s="262"/>
      <c r="FK972" s="262"/>
      <c r="FL972" s="262"/>
      <c r="FM972" s="262"/>
      <c r="FN972" s="262"/>
      <c r="FO972" s="262"/>
      <c r="FP972" s="262"/>
      <c r="FQ972" s="262"/>
      <c r="FR972" s="262"/>
      <c r="FS972" s="262"/>
      <c r="FT972" s="262"/>
      <c r="FU972" s="262"/>
      <c r="FV972" s="262"/>
      <c r="FW972" s="262"/>
      <c r="FX972" s="262"/>
      <c r="FY972" s="262"/>
      <c r="FZ972" s="262"/>
      <c r="GA972" s="262"/>
      <c r="GB972" s="262"/>
      <c r="GC972" s="262"/>
      <c r="GD972" s="262"/>
    </row>
    <row r="973" spans="1:186" s="279" customFormat="1" x14ac:dyDescent="0.2">
      <c r="A973" s="339" t="s">
        <v>12868</v>
      </c>
      <c r="B973" s="280" t="s">
        <v>1448</v>
      </c>
      <c r="C973" s="281" t="s">
        <v>5852</v>
      </c>
      <c r="D973" s="130" t="s">
        <v>18</v>
      </c>
      <c r="E973" s="130">
        <v>250.00000000000003</v>
      </c>
      <c r="F973" s="130">
        <v>0.2</v>
      </c>
      <c r="G973" s="282"/>
      <c r="H973" s="283"/>
      <c r="I973" s="284">
        <f ca="1">OFFSET(INDEX(Composições!A:H,MATCH(B973,Composições!A:A,0),8),2,0)</f>
        <v>2.8214999999999999</v>
      </c>
      <c r="J973" s="284">
        <f ca="1">IF(ISNUMBER(I973),ROUND(F973*E973*I973,2),"")</f>
        <v>141.08000000000001</v>
      </c>
      <c r="K973" s="283">
        <f>BDI!$E$17</f>
        <v>0.18609999999999999</v>
      </c>
      <c r="L973" s="283"/>
      <c r="M973" s="283"/>
      <c r="N973" s="131">
        <f t="shared" ca="1" si="16"/>
        <v>3.35</v>
      </c>
      <c r="O973" s="340">
        <f ca="1">IF(ISNUMBER(I973),ROUND(F973*N973*E973,2),"")</f>
        <v>167.5</v>
      </c>
      <c r="P973" s="262"/>
      <c r="Q973" s="262"/>
      <c r="R973" s="262"/>
      <c r="S973" s="262"/>
      <c r="T973" s="262"/>
      <c r="U973" s="262"/>
      <c r="V973" s="262"/>
      <c r="W973" s="262"/>
      <c r="X973" s="262"/>
      <c r="Y973" s="262"/>
      <c r="Z973" s="262"/>
      <c r="AA973" s="262"/>
      <c r="AB973" s="262"/>
      <c r="AC973" s="262"/>
      <c r="AD973" s="262"/>
      <c r="AE973" s="262"/>
      <c r="AF973" s="262"/>
      <c r="AG973" s="262"/>
      <c r="AH973" s="262"/>
      <c r="AI973" s="262"/>
      <c r="AJ973" s="262"/>
      <c r="AK973" s="262"/>
      <c r="AL973" s="262"/>
      <c r="AM973" s="262"/>
      <c r="AN973" s="262"/>
      <c r="AO973" s="262"/>
      <c r="AP973" s="262"/>
      <c r="AQ973" s="262"/>
      <c r="AR973" s="262"/>
      <c r="AS973" s="262"/>
      <c r="AT973" s="262"/>
      <c r="AU973" s="262"/>
      <c r="AV973" s="262"/>
      <c r="AW973" s="262"/>
      <c r="AX973" s="262"/>
      <c r="AY973" s="262"/>
      <c r="AZ973" s="262"/>
      <c r="BA973" s="262"/>
      <c r="BB973" s="262"/>
      <c r="BC973" s="262"/>
      <c r="BD973" s="262"/>
      <c r="BE973" s="262"/>
      <c r="BF973" s="262"/>
      <c r="BG973" s="262"/>
      <c r="BH973" s="262"/>
      <c r="BI973" s="262"/>
      <c r="BJ973" s="262"/>
      <c r="BK973" s="262"/>
      <c r="BL973" s="262"/>
      <c r="BM973" s="262"/>
      <c r="BN973" s="262"/>
      <c r="BO973" s="262"/>
      <c r="BP973" s="262"/>
      <c r="BQ973" s="262"/>
      <c r="BR973" s="262"/>
      <c r="BS973" s="262"/>
      <c r="BT973" s="262"/>
      <c r="BU973" s="262"/>
      <c r="BV973" s="262"/>
      <c r="BW973" s="262"/>
      <c r="BX973" s="262"/>
      <c r="BY973" s="262"/>
      <c r="BZ973" s="262"/>
      <c r="CA973" s="262"/>
      <c r="CB973" s="262"/>
      <c r="CC973" s="262"/>
      <c r="CD973" s="262"/>
      <c r="CE973" s="262"/>
      <c r="CF973" s="262"/>
      <c r="CG973" s="262"/>
      <c r="CH973" s="262"/>
      <c r="CI973" s="262"/>
      <c r="CJ973" s="262"/>
      <c r="CK973" s="262"/>
      <c r="CL973" s="262"/>
      <c r="CM973" s="262"/>
      <c r="CN973" s="262"/>
      <c r="CO973" s="262"/>
      <c r="CP973" s="262"/>
      <c r="CQ973" s="262"/>
      <c r="CR973" s="262"/>
      <c r="CS973" s="262"/>
      <c r="CT973" s="262"/>
      <c r="CU973" s="262"/>
      <c r="CV973" s="262"/>
      <c r="CW973" s="262"/>
      <c r="CX973" s="262"/>
      <c r="CY973" s="262"/>
      <c r="CZ973" s="262"/>
      <c r="DA973" s="262"/>
      <c r="DB973" s="262"/>
      <c r="DC973" s="262"/>
      <c r="DD973" s="262"/>
      <c r="DE973" s="262"/>
      <c r="DF973" s="262"/>
      <c r="DG973" s="262"/>
      <c r="DH973" s="262"/>
      <c r="DI973" s="262"/>
      <c r="DJ973" s="262"/>
      <c r="DK973" s="262"/>
      <c r="DL973" s="262"/>
      <c r="DM973" s="262"/>
      <c r="DN973" s="262"/>
      <c r="DO973" s="262"/>
      <c r="DP973" s="262"/>
      <c r="DQ973" s="262"/>
      <c r="DR973" s="262"/>
      <c r="DS973" s="262"/>
      <c r="DT973" s="262"/>
      <c r="DU973" s="262"/>
      <c r="DV973" s="262"/>
      <c r="DW973" s="262"/>
      <c r="DX973" s="262"/>
      <c r="DY973" s="262"/>
      <c r="DZ973" s="262"/>
      <c r="EA973" s="262"/>
      <c r="EB973" s="262"/>
      <c r="EC973" s="262"/>
      <c r="ED973" s="262"/>
      <c r="EE973" s="262"/>
      <c r="EF973" s="262"/>
      <c r="EG973" s="262"/>
      <c r="EH973" s="262"/>
      <c r="EI973" s="262"/>
      <c r="EJ973" s="262"/>
      <c r="EK973" s="262"/>
      <c r="EL973" s="262"/>
      <c r="EM973" s="262"/>
      <c r="EN973" s="262"/>
      <c r="EO973" s="262"/>
      <c r="EP973" s="262"/>
      <c r="EQ973" s="262"/>
      <c r="ER973" s="262"/>
      <c r="ES973" s="262"/>
      <c r="ET973" s="262"/>
      <c r="EU973" s="262"/>
      <c r="EV973" s="262"/>
      <c r="EW973" s="262"/>
      <c r="EX973" s="262"/>
      <c r="EY973" s="262"/>
      <c r="EZ973" s="262"/>
      <c r="FA973" s="262"/>
      <c r="FB973" s="262"/>
      <c r="FC973" s="262"/>
      <c r="FD973" s="262"/>
      <c r="FE973" s="262"/>
      <c r="FF973" s="262"/>
      <c r="FG973" s="262"/>
      <c r="FH973" s="262"/>
      <c r="FI973" s="262"/>
      <c r="FJ973" s="262"/>
      <c r="FK973" s="262"/>
      <c r="FL973" s="262"/>
      <c r="FM973" s="262"/>
      <c r="FN973" s="262"/>
      <c r="FO973" s="262"/>
      <c r="FP973" s="262"/>
      <c r="FQ973" s="262"/>
      <c r="FR973" s="262"/>
      <c r="FS973" s="262"/>
      <c r="FT973" s="262"/>
      <c r="FU973" s="262"/>
      <c r="FV973" s="262"/>
      <c r="FW973" s="262"/>
      <c r="FX973" s="262"/>
      <c r="FY973" s="262"/>
      <c r="FZ973" s="262"/>
      <c r="GA973" s="262"/>
      <c r="GB973" s="262"/>
      <c r="GC973" s="262"/>
      <c r="GD973" s="262"/>
    </row>
    <row r="974" spans="1:186" s="279" customFormat="1" x14ac:dyDescent="0.2">
      <c r="A974" s="339" t="s">
        <v>12869</v>
      </c>
      <c r="B974" s="280" t="s">
        <v>1449</v>
      </c>
      <c r="C974" s="281" t="s">
        <v>5853</v>
      </c>
      <c r="D974" s="130" t="s">
        <v>18</v>
      </c>
      <c r="E974" s="130">
        <v>50</v>
      </c>
      <c r="F974" s="130">
        <v>0.2</v>
      </c>
      <c r="G974" s="282"/>
      <c r="H974" s="283"/>
      <c r="I974" s="284">
        <f ca="1">OFFSET(INDEX(Composições!A:H,MATCH(B974,Composições!A:A,0),8),2,0)</f>
        <v>5.13</v>
      </c>
      <c r="J974" s="284">
        <f ca="1">IF(ISNUMBER(I974),ROUND(F974*E974*I974,2),"")</f>
        <v>51.3</v>
      </c>
      <c r="K974" s="283">
        <f>BDI!$E$17</f>
        <v>0.18609999999999999</v>
      </c>
      <c r="L974" s="283"/>
      <c r="M974" s="283"/>
      <c r="N974" s="131">
        <f t="shared" ca="1" si="16"/>
        <v>6.08</v>
      </c>
      <c r="O974" s="340">
        <f ca="1">IF(ISNUMBER(I974),ROUND(F974*N974*E974,2),"")</f>
        <v>60.8</v>
      </c>
      <c r="P974" s="262"/>
      <c r="Q974" s="262"/>
      <c r="R974" s="262"/>
      <c r="S974" s="262"/>
      <c r="T974" s="262"/>
      <c r="U974" s="262"/>
      <c r="V974" s="262"/>
      <c r="W974" s="262"/>
      <c r="X974" s="262"/>
      <c r="Y974" s="262"/>
      <c r="Z974" s="262"/>
      <c r="AA974" s="262"/>
      <c r="AB974" s="262"/>
      <c r="AC974" s="262"/>
      <c r="AD974" s="262"/>
      <c r="AE974" s="262"/>
      <c r="AF974" s="262"/>
      <c r="AG974" s="262"/>
      <c r="AH974" s="262"/>
      <c r="AI974" s="262"/>
      <c r="AJ974" s="262"/>
      <c r="AK974" s="262"/>
      <c r="AL974" s="262"/>
      <c r="AM974" s="262"/>
      <c r="AN974" s="262"/>
      <c r="AO974" s="262"/>
      <c r="AP974" s="262"/>
      <c r="AQ974" s="262"/>
      <c r="AR974" s="262"/>
      <c r="AS974" s="262"/>
      <c r="AT974" s="262"/>
      <c r="AU974" s="262"/>
      <c r="AV974" s="262"/>
      <c r="AW974" s="262"/>
      <c r="AX974" s="262"/>
      <c r="AY974" s="262"/>
      <c r="AZ974" s="262"/>
      <c r="BA974" s="262"/>
      <c r="BB974" s="262"/>
      <c r="BC974" s="262"/>
      <c r="BD974" s="262"/>
      <c r="BE974" s="262"/>
      <c r="BF974" s="262"/>
      <c r="BG974" s="262"/>
      <c r="BH974" s="262"/>
      <c r="BI974" s="262"/>
      <c r="BJ974" s="262"/>
      <c r="BK974" s="262"/>
      <c r="BL974" s="262"/>
      <c r="BM974" s="262"/>
      <c r="BN974" s="262"/>
      <c r="BO974" s="262"/>
      <c r="BP974" s="262"/>
      <c r="BQ974" s="262"/>
      <c r="BR974" s="262"/>
      <c r="BS974" s="262"/>
      <c r="BT974" s="262"/>
      <c r="BU974" s="262"/>
      <c r="BV974" s="262"/>
      <c r="BW974" s="262"/>
      <c r="BX974" s="262"/>
      <c r="BY974" s="262"/>
      <c r="BZ974" s="262"/>
      <c r="CA974" s="262"/>
      <c r="CB974" s="262"/>
      <c r="CC974" s="262"/>
      <c r="CD974" s="262"/>
      <c r="CE974" s="262"/>
      <c r="CF974" s="262"/>
      <c r="CG974" s="262"/>
      <c r="CH974" s="262"/>
      <c r="CI974" s="262"/>
      <c r="CJ974" s="262"/>
      <c r="CK974" s="262"/>
      <c r="CL974" s="262"/>
      <c r="CM974" s="262"/>
      <c r="CN974" s="262"/>
      <c r="CO974" s="262"/>
      <c r="CP974" s="262"/>
      <c r="CQ974" s="262"/>
      <c r="CR974" s="262"/>
      <c r="CS974" s="262"/>
      <c r="CT974" s="262"/>
      <c r="CU974" s="262"/>
      <c r="CV974" s="262"/>
      <c r="CW974" s="262"/>
      <c r="CX974" s="262"/>
      <c r="CY974" s="262"/>
      <c r="CZ974" s="262"/>
      <c r="DA974" s="262"/>
      <c r="DB974" s="262"/>
      <c r="DC974" s="262"/>
      <c r="DD974" s="262"/>
      <c r="DE974" s="262"/>
      <c r="DF974" s="262"/>
      <c r="DG974" s="262"/>
      <c r="DH974" s="262"/>
      <c r="DI974" s="262"/>
      <c r="DJ974" s="262"/>
      <c r="DK974" s="262"/>
      <c r="DL974" s="262"/>
      <c r="DM974" s="262"/>
      <c r="DN974" s="262"/>
      <c r="DO974" s="262"/>
      <c r="DP974" s="262"/>
      <c r="DQ974" s="262"/>
      <c r="DR974" s="262"/>
      <c r="DS974" s="262"/>
      <c r="DT974" s="262"/>
      <c r="DU974" s="262"/>
      <c r="DV974" s="262"/>
      <c r="DW974" s="262"/>
      <c r="DX974" s="262"/>
      <c r="DY974" s="262"/>
      <c r="DZ974" s="262"/>
      <c r="EA974" s="262"/>
      <c r="EB974" s="262"/>
      <c r="EC974" s="262"/>
      <c r="ED974" s="262"/>
      <c r="EE974" s="262"/>
      <c r="EF974" s="262"/>
      <c r="EG974" s="262"/>
      <c r="EH974" s="262"/>
      <c r="EI974" s="262"/>
      <c r="EJ974" s="262"/>
      <c r="EK974" s="262"/>
      <c r="EL974" s="262"/>
      <c r="EM974" s="262"/>
      <c r="EN974" s="262"/>
      <c r="EO974" s="262"/>
      <c r="EP974" s="262"/>
      <c r="EQ974" s="262"/>
      <c r="ER974" s="262"/>
      <c r="ES974" s="262"/>
      <c r="ET974" s="262"/>
      <c r="EU974" s="262"/>
      <c r="EV974" s="262"/>
      <c r="EW974" s="262"/>
      <c r="EX974" s="262"/>
      <c r="EY974" s="262"/>
      <c r="EZ974" s="262"/>
      <c r="FA974" s="262"/>
      <c r="FB974" s="262"/>
      <c r="FC974" s="262"/>
      <c r="FD974" s="262"/>
      <c r="FE974" s="262"/>
      <c r="FF974" s="262"/>
      <c r="FG974" s="262"/>
      <c r="FH974" s="262"/>
      <c r="FI974" s="262"/>
      <c r="FJ974" s="262"/>
      <c r="FK974" s="262"/>
      <c r="FL974" s="262"/>
      <c r="FM974" s="262"/>
      <c r="FN974" s="262"/>
      <c r="FO974" s="262"/>
      <c r="FP974" s="262"/>
      <c r="FQ974" s="262"/>
      <c r="FR974" s="262"/>
      <c r="FS974" s="262"/>
      <c r="FT974" s="262"/>
      <c r="FU974" s="262"/>
      <c r="FV974" s="262"/>
      <c r="FW974" s="262"/>
      <c r="FX974" s="262"/>
      <c r="FY974" s="262"/>
      <c r="FZ974" s="262"/>
      <c r="GA974" s="262"/>
      <c r="GB974" s="262"/>
      <c r="GC974" s="262"/>
      <c r="GD974" s="262"/>
    </row>
    <row r="975" spans="1:186" s="279" customFormat="1" x14ac:dyDescent="0.2">
      <c r="A975" s="339" t="s">
        <v>12870</v>
      </c>
      <c r="B975" s="280" t="s">
        <v>1450</v>
      </c>
      <c r="C975" s="281" t="s">
        <v>5854</v>
      </c>
      <c r="D975" s="130" t="s">
        <v>106</v>
      </c>
      <c r="E975" s="130">
        <v>500.00000000000006</v>
      </c>
      <c r="F975" s="130">
        <v>0.2</v>
      </c>
      <c r="G975" s="282"/>
      <c r="H975" s="283"/>
      <c r="I975" s="284">
        <f ca="1">OFFSET(INDEX(Composições!A:H,MATCH(B975,Composições!A:A,0),8),2,0)</f>
        <v>14.468500000000001</v>
      </c>
      <c r="J975" s="284">
        <f ca="1">IF(ISNUMBER(I975),ROUND(F975*E975*I975,2),"")</f>
        <v>1446.85</v>
      </c>
      <c r="K975" s="283">
        <f>BDI!$E$17</f>
        <v>0.18609999999999999</v>
      </c>
      <c r="L975" s="283"/>
      <c r="M975" s="283"/>
      <c r="N975" s="131">
        <f t="shared" ca="1" si="16"/>
        <v>17.16</v>
      </c>
      <c r="O975" s="340">
        <f ca="1">IF(ISNUMBER(I975),ROUND(F975*N975*E975,2),"")</f>
        <v>1716</v>
      </c>
      <c r="P975" s="262"/>
      <c r="Q975" s="262"/>
      <c r="R975" s="262"/>
      <c r="S975" s="262"/>
      <c r="T975" s="262"/>
      <c r="U975" s="262"/>
      <c r="V975" s="262"/>
      <c r="W975" s="262"/>
      <c r="X975" s="262"/>
      <c r="Y975" s="262"/>
      <c r="Z975" s="262"/>
      <c r="AA975" s="262"/>
      <c r="AB975" s="262"/>
      <c r="AC975" s="262"/>
      <c r="AD975" s="262"/>
      <c r="AE975" s="262"/>
      <c r="AF975" s="262"/>
      <c r="AG975" s="262"/>
      <c r="AH975" s="262"/>
      <c r="AI975" s="262"/>
      <c r="AJ975" s="262"/>
      <c r="AK975" s="262"/>
      <c r="AL975" s="262"/>
      <c r="AM975" s="262"/>
      <c r="AN975" s="262"/>
      <c r="AO975" s="262"/>
      <c r="AP975" s="262"/>
      <c r="AQ975" s="262"/>
      <c r="AR975" s="262"/>
      <c r="AS975" s="262"/>
      <c r="AT975" s="262"/>
      <c r="AU975" s="262"/>
      <c r="AV975" s="262"/>
      <c r="AW975" s="262"/>
      <c r="AX975" s="262"/>
      <c r="AY975" s="262"/>
      <c r="AZ975" s="262"/>
      <c r="BA975" s="262"/>
      <c r="BB975" s="262"/>
      <c r="BC975" s="262"/>
      <c r="BD975" s="262"/>
      <c r="BE975" s="262"/>
      <c r="BF975" s="262"/>
      <c r="BG975" s="262"/>
      <c r="BH975" s="262"/>
      <c r="BI975" s="262"/>
      <c r="BJ975" s="262"/>
      <c r="BK975" s="262"/>
      <c r="BL975" s="262"/>
      <c r="BM975" s="262"/>
      <c r="BN975" s="262"/>
      <c r="BO975" s="262"/>
      <c r="BP975" s="262"/>
      <c r="BQ975" s="262"/>
      <c r="BR975" s="262"/>
      <c r="BS975" s="262"/>
      <c r="BT975" s="262"/>
      <c r="BU975" s="262"/>
      <c r="BV975" s="262"/>
      <c r="BW975" s="262"/>
      <c r="BX975" s="262"/>
      <c r="BY975" s="262"/>
      <c r="BZ975" s="262"/>
      <c r="CA975" s="262"/>
      <c r="CB975" s="262"/>
      <c r="CC975" s="262"/>
      <c r="CD975" s="262"/>
      <c r="CE975" s="262"/>
      <c r="CF975" s="262"/>
      <c r="CG975" s="262"/>
      <c r="CH975" s="262"/>
      <c r="CI975" s="262"/>
      <c r="CJ975" s="262"/>
      <c r="CK975" s="262"/>
      <c r="CL975" s="262"/>
      <c r="CM975" s="262"/>
      <c r="CN975" s="262"/>
      <c r="CO975" s="262"/>
      <c r="CP975" s="262"/>
      <c r="CQ975" s="262"/>
      <c r="CR975" s="262"/>
      <c r="CS975" s="262"/>
      <c r="CT975" s="262"/>
      <c r="CU975" s="262"/>
      <c r="CV975" s="262"/>
      <c r="CW975" s="262"/>
      <c r="CX975" s="262"/>
      <c r="CY975" s="262"/>
      <c r="CZ975" s="262"/>
      <c r="DA975" s="262"/>
      <c r="DB975" s="262"/>
      <c r="DC975" s="262"/>
      <c r="DD975" s="262"/>
      <c r="DE975" s="262"/>
      <c r="DF975" s="262"/>
      <c r="DG975" s="262"/>
      <c r="DH975" s="262"/>
      <c r="DI975" s="262"/>
      <c r="DJ975" s="262"/>
      <c r="DK975" s="262"/>
      <c r="DL975" s="262"/>
      <c r="DM975" s="262"/>
      <c r="DN975" s="262"/>
      <c r="DO975" s="262"/>
      <c r="DP975" s="262"/>
      <c r="DQ975" s="262"/>
      <c r="DR975" s="262"/>
      <c r="DS975" s="262"/>
      <c r="DT975" s="262"/>
      <c r="DU975" s="262"/>
      <c r="DV975" s="262"/>
      <c r="DW975" s="262"/>
      <c r="DX975" s="262"/>
      <c r="DY975" s="262"/>
      <c r="DZ975" s="262"/>
      <c r="EA975" s="262"/>
      <c r="EB975" s="262"/>
      <c r="EC975" s="262"/>
      <c r="ED975" s="262"/>
      <c r="EE975" s="262"/>
      <c r="EF975" s="262"/>
      <c r="EG975" s="262"/>
      <c r="EH975" s="262"/>
      <c r="EI975" s="262"/>
      <c r="EJ975" s="262"/>
      <c r="EK975" s="262"/>
      <c r="EL975" s="262"/>
      <c r="EM975" s="262"/>
      <c r="EN975" s="262"/>
      <c r="EO975" s="262"/>
      <c r="EP975" s="262"/>
      <c r="EQ975" s="262"/>
      <c r="ER975" s="262"/>
      <c r="ES975" s="262"/>
      <c r="ET975" s="262"/>
      <c r="EU975" s="262"/>
      <c r="EV975" s="262"/>
      <c r="EW975" s="262"/>
      <c r="EX975" s="262"/>
      <c r="EY975" s="262"/>
      <c r="EZ975" s="262"/>
      <c r="FA975" s="262"/>
      <c r="FB975" s="262"/>
      <c r="FC975" s="262"/>
      <c r="FD975" s="262"/>
      <c r="FE975" s="262"/>
      <c r="FF975" s="262"/>
      <c r="FG975" s="262"/>
      <c r="FH975" s="262"/>
      <c r="FI975" s="262"/>
      <c r="FJ975" s="262"/>
      <c r="FK975" s="262"/>
      <c r="FL975" s="262"/>
      <c r="FM975" s="262"/>
      <c r="FN975" s="262"/>
      <c r="FO975" s="262"/>
      <c r="FP975" s="262"/>
      <c r="FQ975" s="262"/>
      <c r="FR975" s="262"/>
      <c r="FS975" s="262"/>
      <c r="FT975" s="262"/>
      <c r="FU975" s="262"/>
      <c r="FV975" s="262"/>
      <c r="FW975" s="262"/>
      <c r="FX975" s="262"/>
      <c r="FY975" s="262"/>
      <c r="FZ975" s="262"/>
      <c r="GA975" s="262"/>
      <c r="GB975" s="262"/>
      <c r="GC975" s="262"/>
      <c r="GD975" s="262"/>
    </row>
    <row r="976" spans="1:186" s="279" customFormat="1" x14ac:dyDescent="0.2">
      <c r="A976" s="339" t="s">
        <v>12871</v>
      </c>
      <c r="B976" s="280" t="s">
        <v>1451</v>
      </c>
      <c r="C976" s="281" t="s">
        <v>5855</v>
      </c>
      <c r="D976" s="130" t="s">
        <v>18</v>
      </c>
      <c r="E976" s="130">
        <v>250.00000000000003</v>
      </c>
      <c r="F976" s="130">
        <v>0.2</v>
      </c>
      <c r="G976" s="282"/>
      <c r="H976" s="283"/>
      <c r="I976" s="284">
        <f ca="1">OFFSET(INDEX(Composições!A:H,MATCH(B976,Composições!A:A,0),8),2,0)</f>
        <v>3.8759999999999999</v>
      </c>
      <c r="J976" s="284">
        <f ca="1">IF(ISNUMBER(I976),ROUND(F976*E976*I976,2),"")</f>
        <v>193.8</v>
      </c>
      <c r="K976" s="283">
        <f>BDI!$E$17</f>
        <v>0.18609999999999999</v>
      </c>
      <c r="L976" s="283"/>
      <c r="M976" s="283"/>
      <c r="N976" s="131">
        <f t="shared" ca="1" si="16"/>
        <v>4.5999999999999996</v>
      </c>
      <c r="O976" s="340">
        <f ca="1">IF(ISNUMBER(I976),ROUND(F976*N976*E976,2),"")</f>
        <v>230</v>
      </c>
      <c r="P976" s="262"/>
      <c r="Q976" s="262"/>
      <c r="R976" s="262"/>
      <c r="S976" s="262"/>
      <c r="T976" s="262"/>
      <c r="U976" s="262"/>
      <c r="V976" s="262"/>
      <c r="W976" s="262"/>
      <c r="X976" s="262"/>
      <c r="Y976" s="262"/>
      <c r="Z976" s="262"/>
      <c r="AA976" s="262"/>
      <c r="AB976" s="262"/>
      <c r="AC976" s="262"/>
      <c r="AD976" s="262"/>
      <c r="AE976" s="262"/>
      <c r="AF976" s="262"/>
      <c r="AG976" s="262"/>
      <c r="AH976" s="262"/>
      <c r="AI976" s="262"/>
      <c r="AJ976" s="262"/>
      <c r="AK976" s="262"/>
      <c r="AL976" s="262"/>
      <c r="AM976" s="262"/>
      <c r="AN976" s="262"/>
      <c r="AO976" s="262"/>
      <c r="AP976" s="262"/>
      <c r="AQ976" s="262"/>
      <c r="AR976" s="262"/>
      <c r="AS976" s="262"/>
      <c r="AT976" s="262"/>
      <c r="AU976" s="262"/>
      <c r="AV976" s="262"/>
      <c r="AW976" s="262"/>
      <c r="AX976" s="262"/>
      <c r="AY976" s="262"/>
      <c r="AZ976" s="262"/>
      <c r="BA976" s="262"/>
      <c r="BB976" s="262"/>
      <c r="BC976" s="262"/>
      <c r="BD976" s="262"/>
      <c r="BE976" s="262"/>
      <c r="BF976" s="262"/>
      <c r="BG976" s="262"/>
      <c r="BH976" s="262"/>
      <c r="BI976" s="262"/>
      <c r="BJ976" s="262"/>
      <c r="BK976" s="262"/>
      <c r="BL976" s="262"/>
      <c r="BM976" s="262"/>
      <c r="BN976" s="262"/>
      <c r="BO976" s="262"/>
      <c r="BP976" s="262"/>
      <c r="BQ976" s="262"/>
      <c r="BR976" s="262"/>
      <c r="BS976" s="262"/>
      <c r="BT976" s="262"/>
      <c r="BU976" s="262"/>
      <c r="BV976" s="262"/>
      <c r="BW976" s="262"/>
      <c r="BX976" s="262"/>
      <c r="BY976" s="262"/>
      <c r="BZ976" s="262"/>
      <c r="CA976" s="262"/>
      <c r="CB976" s="262"/>
      <c r="CC976" s="262"/>
      <c r="CD976" s="262"/>
      <c r="CE976" s="262"/>
      <c r="CF976" s="262"/>
      <c r="CG976" s="262"/>
      <c r="CH976" s="262"/>
      <c r="CI976" s="262"/>
      <c r="CJ976" s="262"/>
      <c r="CK976" s="262"/>
      <c r="CL976" s="262"/>
      <c r="CM976" s="262"/>
      <c r="CN976" s="262"/>
      <c r="CO976" s="262"/>
      <c r="CP976" s="262"/>
      <c r="CQ976" s="262"/>
      <c r="CR976" s="262"/>
      <c r="CS976" s="262"/>
      <c r="CT976" s="262"/>
      <c r="CU976" s="262"/>
      <c r="CV976" s="262"/>
      <c r="CW976" s="262"/>
      <c r="CX976" s="262"/>
      <c r="CY976" s="262"/>
      <c r="CZ976" s="262"/>
      <c r="DA976" s="262"/>
      <c r="DB976" s="262"/>
      <c r="DC976" s="262"/>
      <c r="DD976" s="262"/>
      <c r="DE976" s="262"/>
      <c r="DF976" s="262"/>
      <c r="DG976" s="262"/>
      <c r="DH976" s="262"/>
      <c r="DI976" s="262"/>
      <c r="DJ976" s="262"/>
      <c r="DK976" s="262"/>
      <c r="DL976" s="262"/>
      <c r="DM976" s="262"/>
      <c r="DN976" s="262"/>
      <c r="DO976" s="262"/>
      <c r="DP976" s="262"/>
      <c r="DQ976" s="262"/>
      <c r="DR976" s="262"/>
      <c r="DS976" s="262"/>
      <c r="DT976" s="262"/>
      <c r="DU976" s="262"/>
      <c r="DV976" s="262"/>
      <c r="DW976" s="262"/>
      <c r="DX976" s="262"/>
      <c r="DY976" s="262"/>
      <c r="DZ976" s="262"/>
      <c r="EA976" s="262"/>
      <c r="EB976" s="262"/>
      <c r="EC976" s="262"/>
      <c r="ED976" s="262"/>
      <c r="EE976" s="262"/>
      <c r="EF976" s="262"/>
      <c r="EG976" s="262"/>
      <c r="EH976" s="262"/>
      <c r="EI976" s="262"/>
      <c r="EJ976" s="262"/>
      <c r="EK976" s="262"/>
      <c r="EL976" s="262"/>
      <c r="EM976" s="262"/>
      <c r="EN976" s="262"/>
      <c r="EO976" s="262"/>
      <c r="EP976" s="262"/>
      <c r="EQ976" s="262"/>
      <c r="ER976" s="262"/>
      <c r="ES976" s="262"/>
      <c r="ET976" s="262"/>
      <c r="EU976" s="262"/>
      <c r="EV976" s="262"/>
      <c r="EW976" s="262"/>
      <c r="EX976" s="262"/>
      <c r="EY976" s="262"/>
      <c r="EZ976" s="262"/>
      <c r="FA976" s="262"/>
      <c r="FB976" s="262"/>
      <c r="FC976" s="262"/>
      <c r="FD976" s="262"/>
      <c r="FE976" s="262"/>
      <c r="FF976" s="262"/>
      <c r="FG976" s="262"/>
      <c r="FH976" s="262"/>
      <c r="FI976" s="262"/>
      <c r="FJ976" s="262"/>
      <c r="FK976" s="262"/>
      <c r="FL976" s="262"/>
      <c r="FM976" s="262"/>
      <c r="FN976" s="262"/>
      <c r="FO976" s="262"/>
      <c r="FP976" s="262"/>
      <c r="FQ976" s="262"/>
      <c r="FR976" s="262"/>
      <c r="FS976" s="262"/>
      <c r="FT976" s="262"/>
      <c r="FU976" s="262"/>
      <c r="FV976" s="262"/>
      <c r="FW976" s="262"/>
      <c r="FX976" s="262"/>
      <c r="FY976" s="262"/>
      <c r="FZ976" s="262"/>
      <c r="GA976" s="262"/>
      <c r="GB976" s="262"/>
      <c r="GC976" s="262"/>
      <c r="GD976" s="262"/>
    </row>
    <row r="977" spans="1:186" s="279" customFormat="1" x14ac:dyDescent="0.2">
      <c r="A977" s="339" t="s">
        <v>12872</v>
      </c>
      <c r="B977" s="280" t="s">
        <v>1452</v>
      </c>
      <c r="C977" s="281" t="s">
        <v>5856</v>
      </c>
      <c r="D977" s="130" t="s">
        <v>18</v>
      </c>
      <c r="E977" s="130">
        <v>50</v>
      </c>
      <c r="F977" s="130">
        <v>0.2</v>
      </c>
      <c r="G977" s="282"/>
      <c r="H977" s="283"/>
      <c r="I977" s="284">
        <f ca="1">OFFSET(INDEX(Composições!A:H,MATCH(B977,Composições!A:A,0),8),2,0)</f>
        <v>6.2130000000000001</v>
      </c>
      <c r="J977" s="284">
        <f ca="1">IF(ISNUMBER(I977),ROUND(F977*E977*I977,2),"")</f>
        <v>62.13</v>
      </c>
      <c r="K977" s="283">
        <f>BDI!$E$17</f>
        <v>0.18609999999999999</v>
      </c>
      <c r="L977" s="283"/>
      <c r="M977" s="283"/>
      <c r="N977" s="131">
        <f t="shared" ca="1" si="16"/>
        <v>7.37</v>
      </c>
      <c r="O977" s="340">
        <f ca="1">IF(ISNUMBER(I977),ROUND(F977*N977*E977,2),"")</f>
        <v>73.7</v>
      </c>
      <c r="P977" s="262"/>
      <c r="Q977" s="262"/>
      <c r="R977" s="262"/>
      <c r="S977" s="262"/>
      <c r="T977" s="262"/>
      <c r="U977" s="262"/>
      <c r="V977" s="262"/>
      <c r="W977" s="262"/>
      <c r="X977" s="262"/>
      <c r="Y977" s="262"/>
      <c r="Z977" s="262"/>
      <c r="AA977" s="262"/>
      <c r="AB977" s="262"/>
      <c r="AC977" s="262"/>
      <c r="AD977" s="262"/>
      <c r="AE977" s="262"/>
      <c r="AF977" s="262"/>
      <c r="AG977" s="262"/>
      <c r="AH977" s="262"/>
      <c r="AI977" s="262"/>
      <c r="AJ977" s="262"/>
      <c r="AK977" s="262"/>
      <c r="AL977" s="262"/>
      <c r="AM977" s="262"/>
      <c r="AN977" s="262"/>
      <c r="AO977" s="262"/>
      <c r="AP977" s="262"/>
      <c r="AQ977" s="262"/>
      <c r="AR977" s="262"/>
      <c r="AS977" s="262"/>
      <c r="AT977" s="262"/>
      <c r="AU977" s="262"/>
      <c r="AV977" s="262"/>
      <c r="AW977" s="262"/>
      <c r="AX977" s="262"/>
      <c r="AY977" s="262"/>
      <c r="AZ977" s="262"/>
      <c r="BA977" s="262"/>
      <c r="BB977" s="262"/>
      <c r="BC977" s="262"/>
      <c r="BD977" s="262"/>
      <c r="BE977" s="262"/>
      <c r="BF977" s="262"/>
      <c r="BG977" s="262"/>
      <c r="BH977" s="262"/>
      <c r="BI977" s="262"/>
      <c r="BJ977" s="262"/>
      <c r="BK977" s="262"/>
      <c r="BL977" s="262"/>
      <c r="BM977" s="262"/>
      <c r="BN977" s="262"/>
      <c r="BO977" s="262"/>
      <c r="BP977" s="262"/>
      <c r="BQ977" s="262"/>
      <c r="BR977" s="262"/>
      <c r="BS977" s="262"/>
      <c r="BT977" s="262"/>
      <c r="BU977" s="262"/>
      <c r="BV977" s="262"/>
      <c r="BW977" s="262"/>
      <c r="BX977" s="262"/>
      <c r="BY977" s="262"/>
      <c r="BZ977" s="262"/>
      <c r="CA977" s="262"/>
      <c r="CB977" s="262"/>
      <c r="CC977" s="262"/>
      <c r="CD977" s="262"/>
      <c r="CE977" s="262"/>
      <c r="CF977" s="262"/>
      <c r="CG977" s="262"/>
      <c r="CH977" s="262"/>
      <c r="CI977" s="262"/>
      <c r="CJ977" s="262"/>
      <c r="CK977" s="262"/>
      <c r="CL977" s="262"/>
      <c r="CM977" s="262"/>
      <c r="CN977" s="262"/>
      <c r="CO977" s="262"/>
      <c r="CP977" s="262"/>
      <c r="CQ977" s="262"/>
      <c r="CR977" s="262"/>
      <c r="CS977" s="262"/>
      <c r="CT977" s="262"/>
      <c r="CU977" s="262"/>
      <c r="CV977" s="262"/>
      <c r="CW977" s="262"/>
      <c r="CX977" s="262"/>
      <c r="CY977" s="262"/>
      <c r="CZ977" s="262"/>
      <c r="DA977" s="262"/>
      <c r="DB977" s="262"/>
      <c r="DC977" s="262"/>
      <c r="DD977" s="262"/>
      <c r="DE977" s="262"/>
      <c r="DF977" s="262"/>
      <c r="DG977" s="262"/>
      <c r="DH977" s="262"/>
      <c r="DI977" s="262"/>
      <c r="DJ977" s="262"/>
      <c r="DK977" s="262"/>
      <c r="DL977" s="262"/>
      <c r="DM977" s="262"/>
      <c r="DN977" s="262"/>
      <c r="DO977" s="262"/>
      <c r="DP977" s="262"/>
      <c r="DQ977" s="262"/>
      <c r="DR977" s="262"/>
      <c r="DS977" s="262"/>
      <c r="DT977" s="262"/>
      <c r="DU977" s="262"/>
      <c r="DV977" s="262"/>
      <c r="DW977" s="262"/>
      <c r="DX977" s="262"/>
      <c r="DY977" s="262"/>
      <c r="DZ977" s="262"/>
      <c r="EA977" s="262"/>
      <c r="EB977" s="262"/>
      <c r="EC977" s="262"/>
      <c r="ED977" s="262"/>
      <c r="EE977" s="262"/>
      <c r="EF977" s="262"/>
      <c r="EG977" s="262"/>
      <c r="EH977" s="262"/>
      <c r="EI977" s="262"/>
      <c r="EJ977" s="262"/>
      <c r="EK977" s="262"/>
      <c r="EL977" s="262"/>
      <c r="EM977" s="262"/>
      <c r="EN977" s="262"/>
      <c r="EO977" s="262"/>
      <c r="EP977" s="262"/>
      <c r="EQ977" s="262"/>
      <c r="ER977" s="262"/>
      <c r="ES977" s="262"/>
      <c r="ET977" s="262"/>
      <c r="EU977" s="262"/>
      <c r="EV977" s="262"/>
      <c r="EW977" s="262"/>
      <c r="EX977" s="262"/>
      <c r="EY977" s="262"/>
      <c r="EZ977" s="262"/>
      <c r="FA977" s="262"/>
      <c r="FB977" s="262"/>
      <c r="FC977" s="262"/>
      <c r="FD977" s="262"/>
      <c r="FE977" s="262"/>
      <c r="FF977" s="262"/>
      <c r="FG977" s="262"/>
      <c r="FH977" s="262"/>
      <c r="FI977" s="262"/>
      <c r="FJ977" s="262"/>
      <c r="FK977" s="262"/>
      <c r="FL977" s="262"/>
      <c r="FM977" s="262"/>
      <c r="FN977" s="262"/>
      <c r="FO977" s="262"/>
      <c r="FP977" s="262"/>
      <c r="FQ977" s="262"/>
      <c r="FR977" s="262"/>
      <c r="FS977" s="262"/>
      <c r="FT977" s="262"/>
      <c r="FU977" s="262"/>
      <c r="FV977" s="262"/>
      <c r="FW977" s="262"/>
      <c r="FX977" s="262"/>
      <c r="FY977" s="262"/>
      <c r="FZ977" s="262"/>
      <c r="GA977" s="262"/>
      <c r="GB977" s="262"/>
      <c r="GC977" s="262"/>
      <c r="GD977" s="262"/>
    </row>
    <row r="978" spans="1:186" s="279" customFormat="1" x14ac:dyDescent="0.2">
      <c r="A978" s="339" t="s">
        <v>12873</v>
      </c>
      <c r="B978" s="280" t="s">
        <v>1453</v>
      </c>
      <c r="C978" s="281" t="s">
        <v>5857</v>
      </c>
      <c r="D978" s="130" t="s">
        <v>106</v>
      </c>
      <c r="E978" s="130">
        <v>500.00000000000006</v>
      </c>
      <c r="F978" s="130">
        <v>0.2</v>
      </c>
      <c r="G978" s="282"/>
      <c r="H978" s="283"/>
      <c r="I978" s="284">
        <f ca="1">OFFSET(INDEX(Composições!A:H,MATCH(B978,Composições!A:A,0),8),2,0)</f>
        <v>23.654999999999998</v>
      </c>
      <c r="J978" s="284">
        <f ca="1">IF(ISNUMBER(I978),ROUND(F978*E978*I978,2),"")</f>
        <v>2365.5</v>
      </c>
      <c r="K978" s="283">
        <f>BDI!$E$17</f>
        <v>0.18609999999999999</v>
      </c>
      <c r="L978" s="283"/>
      <c r="M978" s="283"/>
      <c r="N978" s="131">
        <f t="shared" ca="1" si="16"/>
        <v>28.06</v>
      </c>
      <c r="O978" s="340">
        <f ca="1">IF(ISNUMBER(I978),ROUND(F978*N978*E978,2),"")</f>
        <v>2806</v>
      </c>
      <c r="P978" s="262"/>
      <c r="Q978" s="262"/>
      <c r="R978" s="262"/>
      <c r="S978" s="262"/>
      <c r="T978" s="262"/>
      <c r="U978" s="262"/>
      <c r="V978" s="262"/>
      <c r="W978" s="262"/>
      <c r="X978" s="262"/>
      <c r="Y978" s="262"/>
      <c r="Z978" s="262"/>
      <c r="AA978" s="262"/>
      <c r="AB978" s="262"/>
      <c r="AC978" s="262"/>
      <c r="AD978" s="262"/>
      <c r="AE978" s="262"/>
      <c r="AF978" s="262"/>
      <c r="AG978" s="262"/>
      <c r="AH978" s="262"/>
      <c r="AI978" s="262"/>
      <c r="AJ978" s="262"/>
      <c r="AK978" s="262"/>
      <c r="AL978" s="262"/>
      <c r="AM978" s="262"/>
      <c r="AN978" s="262"/>
      <c r="AO978" s="262"/>
      <c r="AP978" s="262"/>
      <c r="AQ978" s="262"/>
      <c r="AR978" s="262"/>
      <c r="AS978" s="262"/>
      <c r="AT978" s="262"/>
      <c r="AU978" s="262"/>
      <c r="AV978" s="262"/>
      <c r="AW978" s="262"/>
      <c r="AX978" s="262"/>
      <c r="AY978" s="262"/>
      <c r="AZ978" s="262"/>
      <c r="BA978" s="262"/>
      <c r="BB978" s="262"/>
      <c r="BC978" s="262"/>
      <c r="BD978" s="262"/>
      <c r="BE978" s="262"/>
      <c r="BF978" s="262"/>
      <c r="BG978" s="262"/>
      <c r="BH978" s="262"/>
      <c r="BI978" s="262"/>
      <c r="BJ978" s="262"/>
      <c r="BK978" s="262"/>
      <c r="BL978" s="262"/>
      <c r="BM978" s="262"/>
      <c r="BN978" s="262"/>
      <c r="BO978" s="262"/>
      <c r="BP978" s="262"/>
      <c r="BQ978" s="262"/>
      <c r="BR978" s="262"/>
      <c r="BS978" s="262"/>
      <c r="BT978" s="262"/>
      <c r="BU978" s="262"/>
      <c r="BV978" s="262"/>
      <c r="BW978" s="262"/>
      <c r="BX978" s="262"/>
      <c r="BY978" s="262"/>
      <c r="BZ978" s="262"/>
      <c r="CA978" s="262"/>
      <c r="CB978" s="262"/>
      <c r="CC978" s="262"/>
      <c r="CD978" s="262"/>
      <c r="CE978" s="262"/>
      <c r="CF978" s="262"/>
      <c r="CG978" s="262"/>
      <c r="CH978" s="262"/>
      <c r="CI978" s="262"/>
      <c r="CJ978" s="262"/>
      <c r="CK978" s="262"/>
      <c r="CL978" s="262"/>
      <c r="CM978" s="262"/>
      <c r="CN978" s="262"/>
      <c r="CO978" s="262"/>
      <c r="CP978" s="262"/>
      <c r="CQ978" s="262"/>
      <c r="CR978" s="262"/>
      <c r="CS978" s="262"/>
      <c r="CT978" s="262"/>
      <c r="CU978" s="262"/>
      <c r="CV978" s="262"/>
      <c r="CW978" s="262"/>
      <c r="CX978" s="262"/>
      <c r="CY978" s="262"/>
      <c r="CZ978" s="262"/>
      <c r="DA978" s="262"/>
      <c r="DB978" s="262"/>
      <c r="DC978" s="262"/>
      <c r="DD978" s="262"/>
      <c r="DE978" s="262"/>
      <c r="DF978" s="262"/>
      <c r="DG978" s="262"/>
      <c r="DH978" s="262"/>
      <c r="DI978" s="262"/>
      <c r="DJ978" s="262"/>
      <c r="DK978" s="262"/>
      <c r="DL978" s="262"/>
      <c r="DM978" s="262"/>
      <c r="DN978" s="262"/>
      <c r="DO978" s="262"/>
      <c r="DP978" s="262"/>
      <c r="DQ978" s="262"/>
      <c r="DR978" s="262"/>
      <c r="DS978" s="262"/>
      <c r="DT978" s="262"/>
      <c r="DU978" s="262"/>
      <c r="DV978" s="262"/>
      <c r="DW978" s="262"/>
      <c r="DX978" s="262"/>
      <c r="DY978" s="262"/>
      <c r="DZ978" s="262"/>
      <c r="EA978" s="262"/>
      <c r="EB978" s="262"/>
      <c r="EC978" s="262"/>
      <c r="ED978" s="262"/>
      <c r="EE978" s="262"/>
      <c r="EF978" s="262"/>
      <c r="EG978" s="262"/>
      <c r="EH978" s="262"/>
      <c r="EI978" s="262"/>
      <c r="EJ978" s="262"/>
      <c r="EK978" s="262"/>
      <c r="EL978" s="262"/>
      <c r="EM978" s="262"/>
      <c r="EN978" s="262"/>
      <c r="EO978" s="262"/>
      <c r="EP978" s="262"/>
      <c r="EQ978" s="262"/>
      <c r="ER978" s="262"/>
      <c r="ES978" s="262"/>
      <c r="ET978" s="262"/>
      <c r="EU978" s="262"/>
      <c r="EV978" s="262"/>
      <c r="EW978" s="262"/>
      <c r="EX978" s="262"/>
      <c r="EY978" s="262"/>
      <c r="EZ978" s="262"/>
      <c r="FA978" s="262"/>
      <c r="FB978" s="262"/>
      <c r="FC978" s="262"/>
      <c r="FD978" s="262"/>
      <c r="FE978" s="262"/>
      <c r="FF978" s="262"/>
      <c r="FG978" s="262"/>
      <c r="FH978" s="262"/>
      <c r="FI978" s="262"/>
      <c r="FJ978" s="262"/>
      <c r="FK978" s="262"/>
      <c r="FL978" s="262"/>
      <c r="FM978" s="262"/>
      <c r="FN978" s="262"/>
      <c r="FO978" s="262"/>
      <c r="FP978" s="262"/>
      <c r="FQ978" s="262"/>
      <c r="FR978" s="262"/>
      <c r="FS978" s="262"/>
      <c r="FT978" s="262"/>
      <c r="FU978" s="262"/>
      <c r="FV978" s="262"/>
      <c r="FW978" s="262"/>
      <c r="FX978" s="262"/>
      <c r="FY978" s="262"/>
      <c r="FZ978" s="262"/>
      <c r="GA978" s="262"/>
      <c r="GB978" s="262"/>
      <c r="GC978" s="262"/>
      <c r="GD978" s="262"/>
    </row>
    <row r="979" spans="1:186" s="279" customFormat="1" x14ac:dyDescent="0.2">
      <c r="A979" s="339" t="s">
        <v>12874</v>
      </c>
      <c r="B979" s="280" t="s">
        <v>1454</v>
      </c>
      <c r="C979" s="281" t="s">
        <v>5858</v>
      </c>
      <c r="D979" s="130" t="s">
        <v>18</v>
      </c>
      <c r="E979" s="130">
        <v>250.00000000000003</v>
      </c>
      <c r="F979" s="130">
        <v>0.2</v>
      </c>
      <c r="G979" s="282"/>
      <c r="H979" s="283"/>
      <c r="I979" s="284">
        <f ca="1">OFFSET(INDEX(Composições!A:H,MATCH(B979,Composições!A:A,0),8),2,0)</f>
        <v>5.6144999999999996</v>
      </c>
      <c r="J979" s="284">
        <f ca="1">IF(ISNUMBER(I979),ROUND(F979*E979*I979,2),"")</f>
        <v>280.73</v>
      </c>
      <c r="K979" s="283">
        <f>BDI!$E$17</f>
        <v>0.18609999999999999</v>
      </c>
      <c r="L979" s="283"/>
      <c r="M979" s="283"/>
      <c r="N979" s="131">
        <f t="shared" ca="1" si="16"/>
        <v>6.66</v>
      </c>
      <c r="O979" s="340">
        <f ca="1">IF(ISNUMBER(I979),ROUND(F979*N979*E979,2),"")</f>
        <v>333</v>
      </c>
      <c r="P979" s="262"/>
      <c r="Q979" s="262"/>
      <c r="R979" s="262"/>
      <c r="S979" s="262"/>
      <c r="T979" s="262"/>
      <c r="U979" s="262"/>
      <c r="V979" s="262"/>
      <c r="W979" s="262"/>
      <c r="X979" s="262"/>
      <c r="Y979" s="262"/>
      <c r="Z979" s="262"/>
      <c r="AA979" s="262"/>
      <c r="AB979" s="262"/>
      <c r="AC979" s="262"/>
      <c r="AD979" s="262"/>
      <c r="AE979" s="262"/>
      <c r="AF979" s="262"/>
      <c r="AG979" s="262"/>
      <c r="AH979" s="262"/>
      <c r="AI979" s="262"/>
      <c r="AJ979" s="262"/>
      <c r="AK979" s="262"/>
      <c r="AL979" s="262"/>
      <c r="AM979" s="262"/>
      <c r="AN979" s="262"/>
      <c r="AO979" s="262"/>
      <c r="AP979" s="262"/>
      <c r="AQ979" s="262"/>
      <c r="AR979" s="262"/>
      <c r="AS979" s="262"/>
      <c r="AT979" s="262"/>
      <c r="AU979" s="262"/>
      <c r="AV979" s="262"/>
      <c r="AW979" s="262"/>
      <c r="AX979" s="262"/>
      <c r="AY979" s="262"/>
      <c r="AZ979" s="262"/>
      <c r="BA979" s="262"/>
      <c r="BB979" s="262"/>
      <c r="BC979" s="262"/>
      <c r="BD979" s="262"/>
      <c r="BE979" s="262"/>
      <c r="BF979" s="262"/>
      <c r="BG979" s="262"/>
      <c r="BH979" s="262"/>
      <c r="BI979" s="262"/>
      <c r="BJ979" s="262"/>
      <c r="BK979" s="262"/>
      <c r="BL979" s="262"/>
      <c r="BM979" s="262"/>
      <c r="BN979" s="262"/>
      <c r="BO979" s="262"/>
      <c r="BP979" s="262"/>
      <c r="BQ979" s="262"/>
      <c r="BR979" s="262"/>
      <c r="BS979" s="262"/>
      <c r="BT979" s="262"/>
      <c r="BU979" s="262"/>
      <c r="BV979" s="262"/>
      <c r="BW979" s="262"/>
      <c r="BX979" s="262"/>
      <c r="BY979" s="262"/>
      <c r="BZ979" s="262"/>
      <c r="CA979" s="262"/>
      <c r="CB979" s="262"/>
      <c r="CC979" s="262"/>
      <c r="CD979" s="262"/>
      <c r="CE979" s="262"/>
      <c r="CF979" s="262"/>
      <c r="CG979" s="262"/>
      <c r="CH979" s="262"/>
      <c r="CI979" s="262"/>
      <c r="CJ979" s="262"/>
      <c r="CK979" s="262"/>
      <c r="CL979" s="262"/>
      <c r="CM979" s="262"/>
      <c r="CN979" s="262"/>
      <c r="CO979" s="262"/>
      <c r="CP979" s="262"/>
      <c r="CQ979" s="262"/>
      <c r="CR979" s="262"/>
      <c r="CS979" s="262"/>
      <c r="CT979" s="262"/>
      <c r="CU979" s="262"/>
      <c r="CV979" s="262"/>
      <c r="CW979" s="262"/>
      <c r="CX979" s="262"/>
      <c r="CY979" s="262"/>
      <c r="CZ979" s="262"/>
      <c r="DA979" s="262"/>
      <c r="DB979" s="262"/>
      <c r="DC979" s="262"/>
      <c r="DD979" s="262"/>
      <c r="DE979" s="262"/>
      <c r="DF979" s="262"/>
      <c r="DG979" s="262"/>
      <c r="DH979" s="262"/>
      <c r="DI979" s="262"/>
      <c r="DJ979" s="262"/>
      <c r="DK979" s="262"/>
      <c r="DL979" s="262"/>
      <c r="DM979" s="262"/>
      <c r="DN979" s="262"/>
      <c r="DO979" s="262"/>
      <c r="DP979" s="262"/>
      <c r="DQ979" s="262"/>
      <c r="DR979" s="262"/>
      <c r="DS979" s="262"/>
      <c r="DT979" s="262"/>
      <c r="DU979" s="262"/>
      <c r="DV979" s="262"/>
      <c r="DW979" s="262"/>
      <c r="DX979" s="262"/>
      <c r="DY979" s="262"/>
      <c r="DZ979" s="262"/>
      <c r="EA979" s="262"/>
      <c r="EB979" s="262"/>
      <c r="EC979" s="262"/>
      <c r="ED979" s="262"/>
      <c r="EE979" s="262"/>
      <c r="EF979" s="262"/>
      <c r="EG979" s="262"/>
      <c r="EH979" s="262"/>
      <c r="EI979" s="262"/>
      <c r="EJ979" s="262"/>
      <c r="EK979" s="262"/>
      <c r="EL979" s="262"/>
      <c r="EM979" s="262"/>
      <c r="EN979" s="262"/>
      <c r="EO979" s="262"/>
      <c r="EP979" s="262"/>
      <c r="EQ979" s="262"/>
      <c r="ER979" s="262"/>
      <c r="ES979" s="262"/>
      <c r="ET979" s="262"/>
      <c r="EU979" s="262"/>
      <c r="EV979" s="262"/>
      <c r="EW979" s="262"/>
      <c r="EX979" s="262"/>
      <c r="EY979" s="262"/>
      <c r="EZ979" s="262"/>
      <c r="FA979" s="262"/>
      <c r="FB979" s="262"/>
      <c r="FC979" s="262"/>
      <c r="FD979" s="262"/>
      <c r="FE979" s="262"/>
      <c r="FF979" s="262"/>
      <c r="FG979" s="262"/>
      <c r="FH979" s="262"/>
      <c r="FI979" s="262"/>
      <c r="FJ979" s="262"/>
      <c r="FK979" s="262"/>
      <c r="FL979" s="262"/>
      <c r="FM979" s="262"/>
      <c r="FN979" s="262"/>
      <c r="FO979" s="262"/>
      <c r="FP979" s="262"/>
      <c r="FQ979" s="262"/>
      <c r="FR979" s="262"/>
      <c r="FS979" s="262"/>
      <c r="FT979" s="262"/>
      <c r="FU979" s="262"/>
      <c r="FV979" s="262"/>
      <c r="FW979" s="262"/>
      <c r="FX979" s="262"/>
      <c r="FY979" s="262"/>
      <c r="FZ979" s="262"/>
      <c r="GA979" s="262"/>
      <c r="GB979" s="262"/>
      <c r="GC979" s="262"/>
      <c r="GD979" s="262"/>
    </row>
    <row r="980" spans="1:186" s="279" customFormat="1" x14ac:dyDescent="0.2">
      <c r="A980" s="339" t="s">
        <v>12875</v>
      </c>
      <c r="B980" s="280" t="s">
        <v>1455</v>
      </c>
      <c r="C980" s="281" t="s">
        <v>5859</v>
      </c>
      <c r="D980" s="130" t="s">
        <v>18</v>
      </c>
      <c r="E980" s="130">
        <v>50</v>
      </c>
      <c r="F980" s="130">
        <v>0.2</v>
      </c>
      <c r="G980" s="282"/>
      <c r="H980" s="283"/>
      <c r="I980" s="284">
        <f ca="1">OFFSET(INDEX(Composições!A:H,MATCH(B980,Composições!A:A,0),8),2,0)</f>
        <v>10.0985</v>
      </c>
      <c r="J980" s="284">
        <f ca="1">IF(ISNUMBER(I980),ROUND(F980*E980*I980,2),"")</f>
        <v>100.99</v>
      </c>
      <c r="K980" s="283">
        <f>BDI!$E$17</f>
        <v>0.18609999999999999</v>
      </c>
      <c r="L980" s="283"/>
      <c r="M980" s="283"/>
      <c r="N980" s="131">
        <f t="shared" ca="1" si="16"/>
        <v>11.98</v>
      </c>
      <c r="O980" s="340">
        <f ca="1">IF(ISNUMBER(I980),ROUND(F980*N980*E980,2),"")</f>
        <v>119.8</v>
      </c>
      <c r="P980" s="262"/>
      <c r="Q980" s="262"/>
      <c r="R980" s="262"/>
      <c r="S980" s="262"/>
      <c r="T980" s="262"/>
      <c r="U980" s="262"/>
      <c r="V980" s="262"/>
      <c r="W980" s="262"/>
      <c r="X980" s="262"/>
      <c r="Y980" s="262"/>
      <c r="Z980" s="262"/>
      <c r="AA980" s="262"/>
      <c r="AB980" s="262"/>
      <c r="AC980" s="262"/>
      <c r="AD980" s="262"/>
      <c r="AE980" s="262"/>
      <c r="AF980" s="262"/>
      <c r="AG980" s="262"/>
      <c r="AH980" s="262"/>
      <c r="AI980" s="262"/>
      <c r="AJ980" s="262"/>
      <c r="AK980" s="262"/>
      <c r="AL980" s="262"/>
      <c r="AM980" s="262"/>
      <c r="AN980" s="262"/>
      <c r="AO980" s="262"/>
      <c r="AP980" s="262"/>
      <c r="AQ980" s="262"/>
      <c r="AR980" s="262"/>
      <c r="AS980" s="262"/>
      <c r="AT980" s="262"/>
      <c r="AU980" s="262"/>
      <c r="AV980" s="262"/>
      <c r="AW980" s="262"/>
      <c r="AX980" s="262"/>
      <c r="AY980" s="262"/>
      <c r="AZ980" s="262"/>
      <c r="BA980" s="262"/>
      <c r="BB980" s="262"/>
      <c r="BC980" s="262"/>
      <c r="BD980" s="262"/>
      <c r="BE980" s="262"/>
      <c r="BF980" s="262"/>
      <c r="BG980" s="262"/>
      <c r="BH980" s="262"/>
      <c r="BI980" s="262"/>
      <c r="BJ980" s="262"/>
      <c r="BK980" s="262"/>
      <c r="BL980" s="262"/>
      <c r="BM980" s="262"/>
      <c r="BN980" s="262"/>
      <c r="BO980" s="262"/>
      <c r="BP980" s="262"/>
      <c r="BQ980" s="262"/>
      <c r="BR980" s="262"/>
      <c r="BS980" s="262"/>
      <c r="BT980" s="262"/>
      <c r="BU980" s="262"/>
      <c r="BV980" s="262"/>
      <c r="BW980" s="262"/>
      <c r="BX980" s="262"/>
      <c r="BY980" s="262"/>
      <c r="BZ980" s="262"/>
      <c r="CA980" s="262"/>
      <c r="CB980" s="262"/>
      <c r="CC980" s="262"/>
      <c r="CD980" s="262"/>
      <c r="CE980" s="262"/>
      <c r="CF980" s="262"/>
      <c r="CG980" s="262"/>
      <c r="CH980" s="262"/>
      <c r="CI980" s="262"/>
      <c r="CJ980" s="262"/>
      <c r="CK980" s="262"/>
      <c r="CL980" s="262"/>
      <c r="CM980" s="262"/>
      <c r="CN980" s="262"/>
      <c r="CO980" s="262"/>
      <c r="CP980" s="262"/>
      <c r="CQ980" s="262"/>
      <c r="CR980" s="262"/>
      <c r="CS980" s="262"/>
      <c r="CT980" s="262"/>
      <c r="CU980" s="262"/>
      <c r="CV980" s="262"/>
      <c r="CW980" s="262"/>
      <c r="CX980" s="262"/>
      <c r="CY980" s="262"/>
      <c r="CZ980" s="262"/>
      <c r="DA980" s="262"/>
      <c r="DB980" s="262"/>
      <c r="DC980" s="262"/>
      <c r="DD980" s="262"/>
      <c r="DE980" s="262"/>
      <c r="DF980" s="262"/>
      <c r="DG980" s="262"/>
      <c r="DH980" s="262"/>
      <c r="DI980" s="262"/>
      <c r="DJ980" s="262"/>
      <c r="DK980" s="262"/>
      <c r="DL980" s="262"/>
      <c r="DM980" s="262"/>
      <c r="DN980" s="262"/>
      <c r="DO980" s="262"/>
      <c r="DP980" s="262"/>
      <c r="DQ980" s="262"/>
      <c r="DR980" s="262"/>
      <c r="DS980" s="262"/>
      <c r="DT980" s="262"/>
      <c r="DU980" s="262"/>
      <c r="DV980" s="262"/>
      <c r="DW980" s="262"/>
      <c r="DX980" s="262"/>
      <c r="DY980" s="262"/>
      <c r="DZ980" s="262"/>
      <c r="EA980" s="262"/>
      <c r="EB980" s="262"/>
      <c r="EC980" s="262"/>
      <c r="ED980" s="262"/>
      <c r="EE980" s="262"/>
      <c r="EF980" s="262"/>
      <c r="EG980" s="262"/>
      <c r="EH980" s="262"/>
      <c r="EI980" s="262"/>
      <c r="EJ980" s="262"/>
      <c r="EK980" s="262"/>
      <c r="EL980" s="262"/>
      <c r="EM980" s="262"/>
      <c r="EN980" s="262"/>
      <c r="EO980" s="262"/>
      <c r="EP980" s="262"/>
      <c r="EQ980" s="262"/>
      <c r="ER980" s="262"/>
      <c r="ES980" s="262"/>
      <c r="ET980" s="262"/>
      <c r="EU980" s="262"/>
      <c r="EV980" s="262"/>
      <c r="EW980" s="262"/>
      <c r="EX980" s="262"/>
      <c r="EY980" s="262"/>
      <c r="EZ980" s="262"/>
      <c r="FA980" s="262"/>
      <c r="FB980" s="262"/>
      <c r="FC980" s="262"/>
      <c r="FD980" s="262"/>
      <c r="FE980" s="262"/>
      <c r="FF980" s="262"/>
      <c r="FG980" s="262"/>
      <c r="FH980" s="262"/>
      <c r="FI980" s="262"/>
      <c r="FJ980" s="262"/>
      <c r="FK980" s="262"/>
      <c r="FL980" s="262"/>
      <c r="FM980" s="262"/>
      <c r="FN980" s="262"/>
      <c r="FO980" s="262"/>
      <c r="FP980" s="262"/>
      <c r="FQ980" s="262"/>
      <c r="FR980" s="262"/>
      <c r="FS980" s="262"/>
      <c r="FT980" s="262"/>
      <c r="FU980" s="262"/>
      <c r="FV980" s="262"/>
      <c r="FW980" s="262"/>
      <c r="FX980" s="262"/>
      <c r="FY980" s="262"/>
      <c r="FZ980" s="262"/>
      <c r="GA980" s="262"/>
      <c r="GB980" s="262"/>
      <c r="GC980" s="262"/>
      <c r="GD980" s="262"/>
    </row>
    <row r="981" spans="1:186" s="279" customFormat="1" x14ac:dyDescent="0.2">
      <c r="A981" s="339" t="s">
        <v>12876</v>
      </c>
      <c r="B981" s="280" t="s">
        <v>1456</v>
      </c>
      <c r="C981" s="281" t="s">
        <v>5860</v>
      </c>
      <c r="D981" s="130" t="s">
        <v>106</v>
      </c>
      <c r="E981" s="130">
        <v>500.00000000000006</v>
      </c>
      <c r="F981" s="130">
        <v>0.2</v>
      </c>
      <c r="G981" s="282"/>
      <c r="H981" s="283"/>
      <c r="I981" s="284">
        <f ca="1">OFFSET(INDEX(Composições!A:H,MATCH(B981,Composições!A:A,0),8),2,0)</f>
        <v>43.272499999999994</v>
      </c>
      <c r="J981" s="284">
        <f ca="1">IF(ISNUMBER(I981),ROUND(F981*E981*I981,2),"")</f>
        <v>4327.25</v>
      </c>
      <c r="K981" s="283">
        <f>BDI!$E$17</f>
        <v>0.18609999999999999</v>
      </c>
      <c r="L981" s="283"/>
      <c r="M981" s="283"/>
      <c r="N981" s="131">
        <f t="shared" ca="1" si="16"/>
        <v>51.33</v>
      </c>
      <c r="O981" s="340">
        <f ca="1">IF(ISNUMBER(I981),ROUND(F981*N981*E981,2),"")</f>
        <v>5133</v>
      </c>
      <c r="P981" s="262"/>
      <c r="Q981" s="262"/>
      <c r="R981" s="262"/>
      <c r="S981" s="262"/>
      <c r="T981" s="262"/>
      <c r="U981" s="262"/>
      <c r="V981" s="262"/>
      <c r="W981" s="262"/>
      <c r="X981" s="262"/>
      <c r="Y981" s="262"/>
      <c r="Z981" s="262"/>
      <c r="AA981" s="262"/>
      <c r="AB981" s="262"/>
      <c r="AC981" s="262"/>
      <c r="AD981" s="262"/>
      <c r="AE981" s="262"/>
      <c r="AF981" s="262"/>
      <c r="AG981" s="262"/>
      <c r="AH981" s="262"/>
      <c r="AI981" s="262"/>
      <c r="AJ981" s="262"/>
      <c r="AK981" s="262"/>
      <c r="AL981" s="262"/>
      <c r="AM981" s="262"/>
      <c r="AN981" s="262"/>
      <c r="AO981" s="262"/>
      <c r="AP981" s="262"/>
      <c r="AQ981" s="262"/>
      <c r="AR981" s="262"/>
      <c r="AS981" s="262"/>
      <c r="AT981" s="262"/>
      <c r="AU981" s="262"/>
      <c r="AV981" s="262"/>
      <c r="AW981" s="262"/>
      <c r="AX981" s="262"/>
      <c r="AY981" s="262"/>
      <c r="AZ981" s="262"/>
      <c r="BA981" s="262"/>
      <c r="BB981" s="262"/>
      <c r="BC981" s="262"/>
      <c r="BD981" s="262"/>
      <c r="BE981" s="262"/>
      <c r="BF981" s="262"/>
      <c r="BG981" s="262"/>
      <c r="BH981" s="262"/>
      <c r="BI981" s="262"/>
      <c r="BJ981" s="262"/>
      <c r="BK981" s="262"/>
      <c r="BL981" s="262"/>
      <c r="BM981" s="262"/>
      <c r="BN981" s="262"/>
      <c r="BO981" s="262"/>
      <c r="BP981" s="262"/>
      <c r="BQ981" s="262"/>
      <c r="BR981" s="262"/>
      <c r="BS981" s="262"/>
      <c r="BT981" s="262"/>
      <c r="BU981" s="262"/>
      <c r="BV981" s="262"/>
      <c r="BW981" s="262"/>
      <c r="BX981" s="262"/>
      <c r="BY981" s="262"/>
      <c r="BZ981" s="262"/>
      <c r="CA981" s="262"/>
      <c r="CB981" s="262"/>
      <c r="CC981" s="262"/>
      <c r="CD981" s="262"/>
      <c r="CE981" s="262"/>
      <c r="CF981" s="262"/>
      <c r="CG981" s="262"/>
      <c r="CH981" s="262"/>
      <c r="CI981" s="262"/>
      <c r="CJ981" s="262"/>
      <c r="CK981" s="262"/>
      <c r="CL981" s="262"/>
      <c r="CM981" s="262"/>
      <c r="CN981" s="262"/>
      <c r="CO981" s="262"/>
      <c r="CP981" s="262"/>
      <c r="CQ981" s="262"/>
      <c r="CR981" s="262"/>
      <c r="CS981" s="262"/>
      <c r="CT981" s="262"/>
      <c r="CU981" s="262"/>
      <c r="CV981" s="262"/>
      <c r="CW981" s="262"/>
      <c r="CX981" s="262"/>
      <c r="CY981" s="262"/>
      <c r="CZ981" s="262"/>
      <c r="DA981" s="262"/>
      <c r="DB981" s="262"/>
      <c r="DC981" s="262"/>
      <c r="DD981" s="262"/>
      <c r="DE981" s="262"/>
      <c r="DF981" s="262"/>
      <c r="DG981" s="262"/>
      <c r="DH981" s="262"/>
      <c r="DI981" s="262"/>
      <c r="DJ981" s="262"/>
      <c r="DK981" s="262"/>
      <c r="DL981" s="262"/>
      <c r="DM981" s="262"/>
      <c r="DN981" s="262"/>
      <c r="DO981" s="262"/>
      <c r="DP981" s="262"/>
      <c r="DQ981" s="262"/>
      <c r="DR981" s="262"/>
      <c r="DS981" s="262"/>
      <c r="DT981" s="262"/>
      <c r="DU981" s="262"/>
      <c r="DV981" s="262"/>
      <c r="DW981" s="262"/>
      <c r="DX981" s="262"/>
      <c r="DY981" s="262"/>
      <c r="DZ981" s="262"/>
      <c r="EA981" s="262"/>
      <c r="EB981" s="262"/>
      <c r="EC981" s="262"/>
      <c r="ED981" s="262"/>
      <c r="EE981" s="262"/>
      <c r="EF981" s="262"/>
      <c r="EG981" s="262"/>
      <c r="EH981" s="262"/>
      <c r="EI981" s="262"/>
      <c r="EJ981" s="262"/>
      <c r="EK981" s="262"/>
      <c r="EL981" s="262"/>
      <c r="EM981" s="262"/>
      <c r="EN981" s="262"/>
      <c r="EO981" s="262"/>
      <c r="EP981" s="262"/>
      <c r="EQ981" s="262"/>
      <c r="ER981" s="262"/>
      <c r="ES981" s="262"/>
      <c r="ET981" s="262"/>
      <c r="EU981" s="262"/>
      <c r="EV981" s="262"/>
      <c r="EW981" s="262"/>
      <c r="EX981" s="262"/>
      <c r="EY981" s="262"/>
      <c r="EZ981" s="262"/>
      <c r="FA981" s="262"/>
      <c r="FB981" s="262"/>
      <c r="FC981" s="262"/>
      <c r="FD981" s="262"/>
      <c r="FE981" s="262"/>
      <c r="FF981" s="262"/>
      <c r="FG981" s="262"/>
      <c r="FH981" s="262"/>
      <c r="FI981" s="262"/>
      <c r="FJ981" s="262"/>
      <c r="FK981" s="262"/>
      <c r="FL981" s="262"/>
      <c r="FM981" s="262"/>
      <c r="FN981" s="262"/>
      <c r="FO981" s="262"/>
      <c r="FP981" s="262"/>
      <c r="FQ981" s="262"/>
      <c r="FR981" s="262"/>
      <c r="FS981" s="262"/>
      <c r="FT981" s="262"/>
      <c r="FU981" s="262"/>
      <c r="FV981" s="262"/>
      <c r="FW981" s="262"/>
      <c r="FX981" s="262"/>
      <c r="FY981" s="262"/>
      <c r="FZ981" s="262"/>
      <c r="GA981" s="262"/>
      <c r="GB981" s="262"/>
      <c r="GC981" s="262"/>
      <c r="GD981" s="262"/>
    </row>
    <row r="982" spans="1:186" s="279" customFormat="1" x14ac:dyDescent="0.2">
      <c r="A982" s="339" t="s">
        <v>12877</v>
      </c>
      <c r="B982" s="280" t="s">
        <v>1457</v>
      </c>
      <c r="C982" s="281" t="s">
        <v>5861</v>
      </c>
      <c r="D982" s="130" t="s">
        <v>18</v>
      </c>
      <c r="E982" s="130">
        <v>250.00000000000003</v>
      </c>
      <c r="F982" s="130">
        <v>0.2</v>
      </c>
      <c r="G982" s="282"/>
      <c r="H982" s="283"/>
      <c r="I982" s="284">
        <f ca="1">OFFSET(INDEX(Composições!A:H,MATCH(B982,Composições!A:A,0),8),2,0)</f>
        <v>16.767499999999998</v>
      </c>
      <c r="J982" s="284">
        <f ca="1">IF(ISNUMBER(I982),ROUND(F982*E982*I982,2),"")</f>
        <v>838.38</v>
      </c>
      <c r="K982" s="283">
        <f>BDI!$E$17</f>
        <v>0.18609999999999999</v>
      </c>
      <c r="L982" s="283"/>
      <c r="M982" s="283"/>
      <c r="N982" s="131">
        <f t="shared" ca="1" si="16"/>
        <v>19.89</v>
      </c>
      <c r="O982" s="340">
        <f ca="1">IF(ISNUMBER(I982),ROUND(F982*N982*E982,2),"")</f>
        <v>994.5</v>
      </c>
      <c r="P982" s="262"/>
      <c r="Q982" s="262"/>
      <c r="R982" s="262"/>
      <c r="S982" s="262"/>
      <c r="T982" s="262"/>
      <c r="U982" s="262"/>
      <c r="V982" s="262"/>
      <c r="W982" s="262"/>
      <c r="X982" s="262"/>
      <c r="Y982" s="262"/>
      <c r="Z982" s="262"/>
      <c r="AA982" s="262"/>
      <c r="AB982" s="262"/>
      <c r="AC982" s="262"/>
      <c r="AD982" s="262"/>
      <c r="AE982" s="262"/>
      <c r="AF982" s="262"/>
      <c r="AG982" s="262"/>
      <c r="AH982" s="262"/>
      <c r="AI982" s="262"/>
      <c r="AJ982" s="262"/>
      <c r="AK982" s="262"/>
      <c r="AL982" s="262"/>
      <c r="AM982" s="262"/>
      <c r="AN982" s="262"/>
      <c r="AO982" s="262"/>
      <c r="AP982" s="262"/>
      <c r="AQ982" s="262"/>
      <c r="AR982" s="262"/>
      <c r="AS982" s="262"/>
      <c r="AT982" s="262"/>
      <c r="AU982" s="262"/>
      <c r="AV982" s="262"/>
      <c r="AW982" s="262"/>
      <c r="AX982" s="262"/>
      <c r="AY982" s="262"/>
      <c r="AZ982" s="262"/>
      <c r="BA982" s="262"/>
      <c r="BB982" s="262"/>
      <c r="BC982" s="262"/>
      <c r="BD982" s="262"/>
      <c r="BE982" s="262"/>
      <c r="BF982" s="262"/>
      <c r="BG982" s="262"/>
      <c r="BH982" s="262"/>
      <c r="BI982" s="262"/>
      <c r="BJ982" s="262"/>
      <c r="BK982" s="262"/>
      <c r="BL982" s="262"/>
      <c r="BM982" s="262"/>
      <c r="BN982" s="262"/>
      <c r="BO982" s="262"/>
      <c r="BP982" s="262"/>
      <c r="BQ982" s="262"/>
      <c r="BR982" s="262"/>
      <c r="BS982" s="262"/>
      <c r="BT982" s="262"/>
      <c r="BU982" s="262"/>
      <c r="BV982" s="262"/>
      <c r="BW982" s="262"/>
      <c r="BX982" s="262"/>
      <c r="BY982" s="262"/>
      <c r="BZ982" s="262"/>
      <c r="CA982" s="262"/>
      <c r="CB982" s="262"/>
      <c r="CC982" s="262"/>
      <c r="CD982" s="262"/>
      <c r="CE982" s="262"/>
      <c r="CF982" s="262"/>
      <c r="CG982" s="262"/>
      <c r="CH982" s="262"/>
      <c r="CI982" s="262"/>
      <c r="CJ982" s="262"/>
      <c r="CK982" s="262"/>
      <c r="CL982" s="262"/>
      <c r="CM982" s="262"/>
      <c r="CN982" s="262"/>
      <c r="CO982" s="262"/>
      <c r="CP982" s="262"/>
      <c r="CQ982" s="262"/>
      <c r="CR982" s="262"/>
      <c r="CS982" s="262"/>
      <c r="CT982" s="262"/>
      <c r="CU982" s="262"/>
      <c r="CV982" s="262"/>
      <c r="CW982" s="262"/>
      <c r="CX982" s="262"/>
      <c r="CY982" s="262"/>
      <c r="CZ982" s="262"/>
      <c r="DA982" s="262"/>
      <c r="DB982" s="262"/>
      <c r="DC982" s="262"/>
      <c r="DD982" s="262"/>
      <c r="DE982" s="262"/>
      <c r="DF982" s="262"/>
      <c r="DG982" s="262"/>
      <c r="DH982" s="262"/>
      <c r="DI982" s="262"/>
      <c r="DJ982" s="262"/>
      <c r="DK982" s="262"/>
      <c r="DL982" s="262"/>
      <c r="DM982" s="262"/>
      <c r="DN982" s="262"/>
      <c r="DO982" s="262"/>
      <c r="DP982" s="262"/>
      <c r="DQ982" s="262"/>
      <c r="DR982" s="262"/>
      <c r="DS982" s="262"/>
      <c r="DT982" s="262"/>
      <c r="DU982" s="262"/>
      <c r="DV982" s="262"/>
      <c r="DW982" s="262"/>
      <c r="DX982" s="262"/>
      <c r="DY982" s="262"/>
      <c r="DZ982" s="262"/>
      <c r="EA982" s="262"/>
      <c r="EB982" s="262"/>
      <c r="EC982" s="262"/>
      <c r="ED982" s="262"/>
      <c r="EE982" s="262"/>
      <c r="EF982" s="262"/>
      <c r="EG982" s="262"/>
      <c r="EH982" s="262"/>
      <c r="EI982" s="262"/>
      <c r="EJ982" s="262"/>
      <c r="EK982" s="262"/>
      <c r="EL982" s="262"/>
      <c r="EM982" s="262"/>
      <c r="EN982" s="262"/>
      <c r="EO982" s="262"/>
      <c r="EP982" s="262"/>
      <c r="EQ982" s="262"/>
      <c r="ER982" s="262"/>
      <c r="ES982" s="262"/>
      <c r="ET982" s="262"/>
      <c r="EU982" s="262"/>
      <c r="EV982" s="262"/>
      <c r="EW982" s="262"/>
      <c r="EX982" s="262"/>
      <c r="EY982" s="262"/>
      <c r="EZ982" s="262"/>
      <c r="FA982" s="262"/>
      <c r="FB982" s="262"/>
      <c r="FC982" s="262"/>
      <c r="FD982" s="262"/>
      <c r="FE982" s="262"/>
      <c r="FF982" s="262"/>
      <c r="FG982" s="262"/>
      <c r="FH982" s="262"/>
      <c r="FI982" s="262"/>
      <c r="FJ982" s="262"/>
      <c r="FK982" s="262"/>
      <c r="FL982" s="262"/>
      <c r="FM982" s="262"/>
      <c r="FN982" s="262"/>
      <c r="FO982" s="262"/>
      <c r="FP982" s="262"/>
      <c r="FQ982" s="262"/>
      <c r="FR982" s="262"/>
      <c r="FS982" s="262"/>
      <c r="FT982" s="262"/>
      <c r="FU982" s="262"/>
      <c r="FV982" s="262"/>
      <c r="FW982" s="262"/>
      <c r="FX982" s="262"/>
      <c r="FY982" s="262"/>
      <c r="FZ982" s="262"/>
      <c r="GA982" s="262"/>
      <c r="GB982" s="262"/>
      <c r="GC982" s="262"/>
      <c r="GD982" s="262"/>
    </row>
    <row r="983" spans="1:186" s="279" customFormat="1" x14ac:dyDescent="0.2">
      <c r="A983" s="339" t="s">
        <v>12878</v>
      </c>
      <c r="B983" s="280" t="s">
        <v>1458</v>
      </c>
      <c r="C983" s="281" t="s">
        <v>5862</v>
      </c>
      <c r="D983" s="130" t="s">
        <v>18</v>
      </c>
      <c r="E983" s="130">
        <v>50</v>
      </c>
      <c r="F983" s="130">
        <v>0.2</v>
      </c>
      <c r="G983" s="282"/>
      <c r="H983" s="283"/>
      <c r="I983" s="284">
        <f ca="1">OFFSET(INDEX(Composições!A:H,MATCH(B983,Composições!A:A,0),8),2,0)</f>
        <v>25.802</v>
      </c>
      <c r="J983" s="284">
        <f ca="1">IF(ISNUMBER(I983),ROUND(F983*E983*I983,2),"")</f>
        <v>258.02</v>
      </c>
      <c r="K983" s="283">
        <f>BDI!$E$17</f>
        <v>0.18609999999999999</v>
      </c>
      <c r="L983" s="283"/>
      <c r="M983" s="283"/>
      <c r="N983" s="131">
        <f t="shared" ca="1" si="16"/>
        <v>30.6</v>
      </c>
      <c r="O983" s="340">
        <f ca="1">IF(ISNUMBER(I983),ROUND(F983*N983*E983,2),"")</f>
        <v>306</v>
      </c>
      <c r="P983" s="262"/>
      <c r="Q983" s="262"/>
      <c r="R983" s="262"/>
      <c r="S983" s="262"/>
      <c r="T983" s="262"/>
      <c r="U983" s="262"/>
      <c r="V983" s="262"/>
      <c r="W983" s="262"/>
      <c r="X983" s="262"/>
      <c r="Y983" s="262"/>
      <c r="Z983" s="262"/>
      <c r="AA983" s="262"/>
      <c r="AB983" s="262"/>
      <c r="AC983" s="262"/>
      <c r="AD983" s="262"/>
      <c r="AE983" s="262"/>
      <c r="AF983" s="262"/>
      <c r="AG983" s="262"/>
      <c r="AH983" s="262"/>
      <c r="AI983" s="262"/>
      <c r="AJ983" s="262"/>
      <c r="AK983" s="262"/>
      <c r="AL983" s="262"/>
      <c r="AM983" s="262"/>
      <c r="AN983" s="262"/>
      <c r="AO983" s="262"/>
      <c r="AP983" s="262"/>
      <c r="AQ983" s="262"/>
      <c r="AR983" s="262"/>
      <c r="AS983" s="262"/>
      <c r="AT983" s="262"/>
      <c r="AU983" s="262"/>
      <c r="AV983" s="262"/>
      <c r="AW983" s="262"/>
      <c r="AX983" s="262"/>
      <c r="AY983" s="262"/>
      <c r="AZ983" s="262"/>
      <c r="BA983" s="262"/>
      <c r="BB983" s="262"/>
      <c r="BC983" s="262"/>
      <c r="BD983" s="262"/>
      <c r="BE983" s="262"/>
      <c r="BF983" s="262"/>
      <c r="BG983" s="262"/>
      <c r="BH983" s="262"/>
      <c r="BI983" s="262"/>
      <c r="BJ983" s="262"/>
      <c r="BK983" s="262"/>
      <c r="BL983" s="262"/>
      <c r="BM983" s="262"/>
      <c r="BN983" s="262"/>
      <c r="BO983" s="262"/>
      <c r="BP983" s="262"/>
      <c r="BQ983" s="262"/>
      <c r="BR983" s="262"/>
      <c r="BS983" s="262"/>
      <c r="BT983" s="262"/>
      <c r="BU983" s="262"/>
      <c r="BV983" s="262"/>
      <c r="BW983" s="262"/>
      <c r="BX983" s="262"/>
      <c r="BY983" s="262"/>
      <c r="BZ983" s="262"/>
      <c r="CA983" s="262"/>
      <c r="CB983" s="262"/>
      <c r="CC983" s="262"/>
      <c r="CD983" s="262"/>
      <c r="CE983" s="262"/>
      <c r="CF983" s="262"/>
      <c r="CG983" s="262"/>
      <c r="CH983" s="262"/>
      <c r="CI983" s="262"/>
      <c r="CJ983" s="262"/>
      <c r="CK983" s="262"/>
      <c r="CL983" s="262"/>
      <c r="CM983" s="262"/>
      <c r="CN983" s="262"/>
      <c r="CO983" s="262"/>
      <c r="CP983" s="262"/>
      <c r="CQ983" s="262"/>
      <c r="CR983" s="262"/>
      <c r="CS983" s="262"/>
      <c r="CT983" s="262"/>
      <c r="CU983" s="262"/>
      <c r="CV983" s="262"/>
      <c r="CW983" s="262"/>
      <c r="CX983" s="262"/>
      <c r="CY983" s="262"/>
      <c r="CZ983" s="262"/>
      <c r="DA983" s="262"/>
      <c r="DB983" s="262"/>
      <c r="DC983" s="262"/>
      <c r="DD983" s="262"/>
      <c r="DE983" s="262"/>
      <c r="DF983" s="262"/>
      <c r="DG983" s="262"/>
      <c r="DH983" s="262"/>
      <c r="DI983" s="262"/>
      <c r="DJ983" s="262"/>
      <c r="DK983" s="262"/>
      <c r="DL983" s="262"/>
      <c r="DM983" s="262"/>
      <c r="DN983" s="262"/>
      <c r="DO983" s="262"/>
      <c r="DP983" s="262"/>
      <c r="DQ983" s="262"/>
      <c r="DR983" s="262"/>
      <c r="DS983" s="262"/>
      <c r="DT983" s="262"/>
      <c r="DU983" s="262"/>
      <c r="DV983" s="262"/>
      <c r="DW983" s="262"/>
      <c r="DX983" s="262"/>
      <c r="DY983" s="262"/>
      <c r="DZ983" s="262"/>
      <c r="EA983" s="262"/>
      <c r="EB983" s="262"/>
      <c r="EC983" s="262"/>
      <c r="ED983" s="262"/>
      <c r="EE983" s="262"/>
      <c r="EF983" s="262"/>
      <c r="EG983" s="262"/>
      <c r="EH983" s="262"/>
      <c r="EI983" s="262"/>
      <c r="EJ983" s="262"/>
      <c r="EK983" s="262"/>
      <c r="EL983" s="262"/>
      <c r="EM983" s="262"/>
      <c r="EN983" s="262"/>
      <c r="EO983" s="262"/>
      <c r="EP983" s="262"/>
      <c r="EQ983" s="262"/>
      <c r="ER983" s="262"/>
      <c r="ES983" s="262"/>
      <c r="ET983" s="262"/>
      <c r="EU983" s="262"/>
      <c r="EV983" s="262"/>
      <c r="EW983" s="262"/>
      <c r="EX983" s="262"/>
      <c r="EY983" s="262"/>
      <c r="EZ983" s="262"/>
      <c r="FA983" s="262"/>
      <c r="FB983" s="262"/>
      <c r="FC983" s="262"/>
      <c r="FD983" s="262"/>
      <c r="FE983" s="262"/>
      <c r="FF983" s="262"/>
      <c r="FG983" s="262"/>
      <c r="FH983" s="262"/>
      <c r="FI983" s="262"/>
      <c r="FJ983" s="262"/>
      <c r="FK983" s="262"/>
      <c r="FL983" s="262"/>
      <c r="FM983" s="262"/>
      <c r="FN983" s="262"/>
      <c r="FO983" s="262"/>
      <c r="FP983" s="262"/>
      <c r="FQ983" s="262"/>
      <c r="FR983" s="262"/>
      <c r="FS983" s="262"/>
      <c r="FT983" s="262"/>
      <c r="FU983" s="262"/>
      <c r="FV983" s="262"/>
      <c r="FW983" s="262"/>
      <c r="FX983" s="262"/>
      <c r="FY983" s="262"/>
      <c r="FZ983" s="262"/>
      <c r="GA983" s="262"/>
      <c r="GB983" s="262"/>
      <c r="GC983" s="262"/>
      <c r="GD983" s="262"/>
    </row>
    <row r="984" spans="1:186" s="279" customFormat="1" x14ac:dyDescent="0.2">
      <c r="A984" s="339" t="s">
        <v>12879</v>
      </c>
      <c r="B984" s="280" t="s">
        <v>5906</v>
      </c>
      <c r="C984" s="281" t="s">
        <v>5907</v>
      </c>
      <c r="D984" s="130" t="s">
        <v>18</v>
      </c>
      <c r="E984" s="130">
        <v>100</v>
      </c>
      <c r="F984" s="130">
        <v>0.2</v>
      </c>
      <c r="G984" s="282"/>
      <c r="H984" s="283"/>
      <c r="I984" s="358">
        <v>214.4</v>
      </c>
      <c r="J984" s="284">
        <f>IF(ISNUMBER(I984),ROUND(F984*E984*I984,2),"")</f>
        <v>4288</v>
      </c>
      <c r="K984" s="283">
        <f>BDI!$E$17</f>
        <v>0.18609999999999999</v>
      </c>
      <c r="L984" s="283"/>
      <c r="M984" s="283"/>
      <c r="N984" s="131">
        <f t="shared" si="16"/>
        <v>254.3</v>
      </c>
      <c r="O984" s="340">
        <f>IF(ISNUMBER(I984),ROUND(F984*N984*E984,2),"")</f>
        <v>5086</v>
      </c>
      <c r="P984" s="262"/>
      <c r="Q984" s="262"/>
      <c r="R984" s="262"/>
      <c r="S984" s="262"/>
      <c r="T984" s="262"/>
      <c r="U984" s="262"/>
      <c r="V984" s="262"/>
      <c r="W984" s="262"/>
      <c r="X984" s="262"/>
      <c r="Y984" s="262"/>
      <c r="Z984" s="262"/>
      <c r="AA984" s="262"/>
      <c r="AB984" s="262"/>
      <c r="AC984" s="262"/>
      <c r="AD984" s="262"/>
      <c r="AE984" s="262"/>
      <c r="AF984" s="262"/>
      <c r="AG984" s="262"/>
      <c r="AH984" s="262"/>
      <c r="AI984" s="262"/>
      <c r="AJ984" s="262"/>
      <c r="AK984" s="262"/>
      <c r="AL984" s="262"/>
      <c r="AM984" s="262"/>
      <c r="AN984" s="262"/>
      <c r="AO984" s="262"/>
      <c r="AP984" s="262"/>
      <c r="AQ984" s="262"/>
      <c r="AR984" s="262"/>
      <c r="AS984" s="262"/>
      <c r="AT984" s="262"/>
      <c r="AU984" s="262"/>
      <c r="AV984" s="262"/>
      <c r="AW984" s="262"/>
      <c r="AX984" s="262"/>
      <c r="AY984" s="262"/>
      <c r="AZ984" s="262"/>
      <c r="BA984" s="262"/>
      <c r="BB984" s="262"/>
      <c r="BC984" s="262"/>
      <c r="BD984" s="262"/>
      <c r="BE984" s="262"/>
      <c r="BF984" s="262"/>
      <c r="BG984" s="262"/>
      <c r="BH984" s="262"/>
      <c r="BI984" s="262"/>
      <c r="BJ984" s="262"/>
      <c r="BK984" s="262"/>
      <c r="BL984" s="262"/>
      <c r="BM984" s="262"/>
      <c r="BN984" s="262"/>
      <c r="BO984" s="262"/>
      <c r="BP984" s="262"/>
      <c r="BQ984" s="262"/>
      <c r="BR984" s="262"/>
      <c r="BS984" s="262"/>
      <c r="BT984" s="262"/>
      <c r="BU984" s="262"/>
      <c r="BV984" s="262"/>
      <c r="BW984" s="262"/>
      <c r="BX984" s="262"/>
      <c r="BY984" s="262"/>
      <c r="BZ984" s="262"/>
      <c r="CA984" s="262"/>
      <c r="CB984" s="262"/>
      <c r="CC984" s="262"/>
      <c r="CD984" s="262"/>
      <c r="CE984" s="262"/>
      <c r="CF984" s="262"/>
      <c r="CG984" s="262"/>
      <c r="CH984" s="262"/>
      <c r="CI984" s="262"/>
      <c r="CJ984" s="262"/>
      <c r="CK984" s="262"/>
      <c r="CL984" s="262"/>
      <c r="CM984" s="262"/>
      <c r="CN984" s="262"/>
      <c r="CO984" s="262"/>
      <c r="CP984" s="262"/>
      <c r="CQ984" s="262"/>
      <c r="CR984" s="262"/>
      <c r="CS984" s="262"/>
      <c r="CT984" s="262"/>
      <c r="CU984" s="262"/>
      <c r="CV984" s="262"/>
      <c r="CW984" s="262"/>
      <c r="CX984" s="262"/>
      <c r="CY984" s="262"/>
      <c r="CZ984" s="262"/>
      <c r="DA984" s="262"/>
      <c r="DB984" s="262"/>
      <c r="DC984" s="262"/>
      <c r="DD984" s="262"/>
      <c r="DE984" s="262"/>
      <c r="DF984" s="262"/>
      <c r="DG984" s="262"/>
      <c r="DH984" s="262"/>
      <c r="DI984" s="262"/>
      <c r="DJ984" s="262"/>
      <c r="DK984" s="262"/>
      <c r="DL984" s="262"/>
      <c r="DM984" s="262"/>
      <c r="DN984" s="262"/>
      <c r="DO984" s="262"/>
      <c r="DP984" s="262"/>
      <c r="DQ984" s="262"/>
      <c r="DR984" s="262"/>
      <c r="DS984" s="262"/>
      <c r="DT984" s="262"/>
      <c r="DU984" s="262"/>
      <c r="DV984" s="262"/>
      <c r="DW984" s="262"/>
      <c r="DX984" s="262"/>
      <c r="DY984" s="262"/>
      <c r="DZ984" s="262"/>
      <c r="EA984" s="262"/>
      <c r="EB984" s="262"/>
      <c r="EC984" s="262"/>
      <c r="ED984" s="262"/>
      <c r="EE984" s="262"/>
      <c r="EF984" s="262"/>
      <c r="EG984" s="262"/>
      <c r="EH984" s="262"/>
      <c r="EI984" s="262"/>
      <c r="EJ984" s="262"/>
      <c r="EK984" s="262"/>
      <c r="EL984" s="262"/>
      <c r="EM984" s="262"/>
      <c r="EN984" s="262"/>
      <c r="EO984" s="262"/>
      <c r="EP984" s="262"/>
      <c r="EQ984" s="262"/>
      <c r="ER984" s="262"/>
      <c r="ES984" s="262"/>
      <c r="ET984" s="262"/>
      <c r="EU984" s="262"/>
      <c r="EV984" s="262"/>
      <c r="EW984" s="262"/>
      <c r="EX984" s="262"/>
      <c r="EY984" s="262"/>
      <c r="EZ984" s="262"/>
      <c r="FA984" s="262"/>
      <c r="FB984" s="262"/>
      <c r="FC984" s="262"/>
      <c r="FD984" s="262"/>
      <c r="FE984" s="262"/>
      <c r="FF984" s="262"/>
      <c r="FG984" s="262"/>
      <c r="FH984" s="262"/>
      <c r="FI984" s="262"/>
      <c r="FJ984" s="262"/>
      <c r="FK984" s="262"/>
      <c r="FL984" s="262"/>
      <c r="FM984" s="262"/>
      <c r="FN984" s="262"/>
      <c r="FO984" s="262"/>
      <c r="FP984" s="262"/>
      <c r="FQ984" s="262"/>
      <c r="FR984" s="262"/>
      <c r="FS984" s="262"/>
      <c r="FT984" s="262"/>
      <c r="FU984" s="262"/>
      <c r="FV984" s="262"/>
      <c r="FW984" s="262"/>
      <c r="FX984" s="262"/>
      <c r="FY984" s="262"/>
      <c r="FZ984" s="262"/>
      <c r="GA984" s="262"/>
      <c r="GB984" s="262"/>
      <c r="GC984" s="262"/>
      <c r="GD984" s="262"/>
    </row>
    <row r="985" spans="1:186" s="279" customFormat="1" x14ac:dyDescent="0.2">
      <c r="A985" s="339" t="s">
        <v>12880</v>
      </c>
      <c r="B985" s="280" t="s">
        <v>5908</v>
      </c>
      <c r="C985" s="281" t="s">
        <v>5909</v>
      </c>
      <c r="D985" s="130" t="s">
        <v>18</v>
      </c>
      <c r="E985" s="130">
        <v>50</v>
      </c>
      <c r="F985" s="130">
        <v>0.2</v>
      </c>
      <c r="G985" s="282"/>
      <c r="H985" s="283"/>
      <c r="I985" s="358">
        <v>394.75</v>
      </c>
      <c r="J985" s="284">
        <f>IF(ISNUMBER(I985),ROUND(F985*E985*I985,2),"")</f>
        <v>3947.5</v>
      </c>
      <c r="K985" s="283">
        <f>BDI!$E$17</f>
        <v>0.18609999999999999</v>
      </c>
      <c r="L985" s="283"/>
      <c r="M985" s="283"/>
      <c r="N985" s="131">
        <f t="shared" si="16"/>
        <v>468.21</v>
      </c>
      <c r="O985" s="340">
        <f>IF(ISNUMBER(I985),ROUND(F985*N985*E985,2),"")</f>
        <v>4682.1000000000004</v>
      </c>
      <c r="P985" s="262"/>
      <c r="Q985" s="262"/>
      <c r="R985" s="262"/>
      <c r="S985" s="262"/>
      <c r="T985" s="262"/>
      <c r="U985" s="262"/>
      <c r="V985" s="262"/>
      <c r="W985" s="262"/>
      <c r="X985" s="262"/>
      <c r="Y985" s="262"/>
      <c r="Z985" s="262"/>
      <c r="AA985" s="262"/>
      <c r="AB985" s="262"/>
      <c r="AC985" s="262"/>
      <c r="AD985" s="262"/>
      <c r="AE985" s="262"/>
      <c r="AF985" s="262"/>
      <c r="AG985" s="262"/>
      <c r="AH985" s="262"/>
      <c r="AI985" s="262"/>
      <c r="AJ985" s="262"/>
      <c r="AK985" s="262"/>
      <c r="AL985" s="262"/>
      <c r="AM985" s="262"/>
      <c r="AN985" s="262"/>
      <c r="AO985" s="262"/>
      <c r="AP985" s="262"/>
      <c r="AQ985" s="262"/>
      <c r="AR985" s="262"/>
      <c r="AS985" s="262"/>
      <c r="AT985" s="262"/>
      <c r="AU985" s="262"/>
      <c r="AV985" s="262"/>
      <c r="AW985" s="262"/>
      <c r="AX985" s="262"/>
      <c r="AY985" s="262"/>
      <c r="AZ985" s="262"/>
      <c r="BA985" s="262"/>
      <c r="BB985" s="262"/>
      <c r="BC985" s="262"/>
      <c r="BD985" s="262"/>
      <c r="BE985" s="262"/>
      <c r="BF985" s="262"/>
      <c r="BG985" s="262"/>
      <c r="BH985" s="262"/>
      <c r="BI985" s="262"/>
      <c r="BJ985" s="262"/>
      <c r="BK985" s="262"/>
      <c r="BL985" s="262"/>
      <c r="BM985" s="262"/>
      <c r="BN985" s="262"/>
      <c r="BO985" s="262"/>
      <c r="BP985" s="262"/>
      <c r="BQ985" s="262"/>
      <c r="BR985" s="262"/>
      <c r="BS985" s="262"/>
      <c r="BT985" s="262"/>
      <c r="BU985" s="262"/>
      <c r="BV985" s="262"/>
      <c r="BW985" s="262"/>
      <c r="BX985" s="262"/>
      <c r="BY985" s="262"/>
      <c r="BZ985" s="262"/>
      <c r="CA985" s="262"/>
      <c r="CB985" s="262"/>
      <c r="CC985" s="262"/>
      <c r="CD985" s="262"/>
      <c r="CE985" s="262"/>
      <c r="CF985" s="262"/>
      <c r="CG985" s="262"/>
      <c r="CH985" s="262"/>
      <c r="CI985" s="262"/>
      <c r="CJ985" s="262"/>
      <c r="CK985" s="262"/>
      <c r="CL985" s="262"/>
      <c r="CM985" s="262"/>
      <c r="CN985" s="262"/>
      <c r="CO985" s="262"/>
      <c r="CP985" s="262"/>
      <c r="CQ985" s="262"/>
      <c r="CR985" s="262"/>
      <c r="CS985" s="262"/>
      <c r="CT985" s="262"/>
      <c r="CU985" s="262"/>
      <c r="CV985" s="262"/>
      <c r="CW985" s="262"/>
      <c r="CX985" s="262"/>
      <c r="CY985" s="262"/>
      <c r="CZ985" s="262"/>
      <c r="DA985" s="262"/>
      <c r="DB985" s="262"/>
      <c r="DC985" s="262"/>
      <c r="DD985" s="262"/>
      <c r="DE985" s="262"/>
      <c r="DF985" s="262"/>
      <c r="DG985" s="262"/>
      <c r="DH985" s="262"/>
      <c r="DI985" s="262"/>
      <c r="DJ985" s="262"/>
      <c r="DK985" s="262"/>
      <c r="DL985" s="262"/>
      <c r="DM985" s="262"/>
      <c r="DN985" s="262"/>
      <c r="DO985" s="262"/>
      <c r="DP985" s="262"/>
      <c r="DQ985" s="262"/>
      <c r="DR985" s="262"/>
      <c r="DS985" s="262"/>
      <c r="DT985" s="262"/>
      <c r="DU985" s="262"/>
      <c r="DV985" s="262"/>
      <c r="DW985" s="262"/>
      <c r="DX985" s="262"/>
      <c r="DY985" s="262"/>
      <c r="DZ985" s="262"/>
      <c r="EA985" s="262"/>
      <c r="EB985" s="262"/>
      <c r="EC985" s="262"/>
      <c r="ED985" s="262"/>
      <c r="EE985" s="262"/>
      <c r="EF985" s="262"/>
      <c r="EG985" s="262"/>
      <c r="EH985" s="262"/>
      <c r="EI985" s="262"/>
      <c r="EJ985" s="262"/>
      <c r="EK985" s="262"/>
      <c r="EL985" s="262"/>
      <c r="EM985" s="262"/>
      <c r="EN985" s="262"/>
      <c r="EO985" s="262"/>
      <c r="EP985" s="262"/>
      <c r="EQ985" s="262"/>
      <c r="ER985" s="262"/>
      <c r="ES985" s="262"/>
      <c r="ET985" s="262"/>
      <c r="EU985" s="262"/>
      <c r="EV985" s="262"/>
      <c r="EW985" s="262"/>
      <c r="EX985" s="262"/>
      <c r="EY985" s="262"/>
      <c r="EZ985" s="262"/>
      <c r="FA985" s="262"/>
      <c r="FB985" s="262"/>
      <c r="FC985" s="262"/>
      <c r="FD985" s="262"/>
      <c r="FE985" s="262"/>
      <c r="FF985" s="262"/>
      <c r="FG985" s="262"/>
      <c r="FH985" s="262"/>
      <c r="FI985" s="262"/>
      <c r="FJ985" s="262"/>
      <c r="FK985" s="262"/>
      <c r="FL985" s="262"/>
      <c r="FM985" s="262"/>
      <c r="FN985" s="262"/>
      <c r="FO985" s="262"/>
      <c r="FP985" s="262"/>
      <c r="FQ985" s="262"/>
      <c r="FR985" s="262"/>
      <c r="FS985" s="262"/>
      <c r="FT985" s="262"/>
      <c r="FU985" s="262"/>
      <c r="FV985" s="262"/>
      <c r="FW985" s="262"/>
      <c r="FX985" s="262"/>
      <c r="FY985" s="262"/>
      <c r="FZ985" s="262"/>
      <c r="GA985" s="262"/>
      <c r="GB985" s="262"/>
      <c r="GC985" s="262"/>
      <c r="GD985" s="262"/>
    </row>
    <row r="986" spans="1:186" s="279" customFormat="1" x14ac:dyDescent="0.2">
      <c r="A986" s="339" t="s">
        <v>12881</v>
      </c>
      <c r="B986" s="280" t="s">
        <v>5912</v>
      </c>
      <c r="C986" s="281" t="s">
        <v>5913</v>
      </c>
      <c r="D986" s="130" t="s">
        <v>18</v>
      </c>
      <c r="E986" s="130">
        <v>100</v>
      </c>
      <c r="F986" s="130">
        <v>0.2</v>
      </c>
      <c r="G986" s="282"/>
      <c r="H986" s="283"/>
      <c r="I986" s="358">
        <v>222.54</v>
      </c>
      <c r="J986" s="284">
        <f>IF(ISNUMBER(I986),ROUND(F986*E986*I986,2),"")</f>
        <v>4450.8</v>
      </c>
      <c r="K986" s="283">
        <f>BDI!$E$17</f>
        <v>0.18609999999999999</v>
      </c>
      <c r="L986" s="283"/>
      <c r="M986" s="283"/>
      <c r="N986" s="131">
        <f t="shared" si="16"/>
        <v>263.95</v>
      </c>
      <c r="O986" s="340">
        <f>IF(ISNUMBER(I986),ROUND(F986*N986*E986,2),"")</f>
        <v>5279</v>
      </c>
      <c r="P986" s="262"/>
      <c r="Q986" s="262"/>
      <c r="R986" s="262"/>
      <c r="S986" s="262"/>
      <c r="T986" s="262"/>
      <c r="U986" s="262"/>
      <c r="V986" s="262"/>
      <c r="W986" s="262"/>
      <c r="X986" s="262"/>
      <c r="Y986" s="262"/>
      <c r="Z986" s="262"/>
      <c r="AA986" s="262"/>
      <c r="AB986" s="262"/>
      <c r="AC986" s="262"/>
      <c r="AD986" s="262"/>
      <c r="AE986" s="262"/>
      <c r="AF986" s="262"/>
      <c r="AG986" s="262"/>
      <c r="AH986" s="262"/>
      <c r="AI986" s="262"/>
      <c r="AJ986" s="262"/>
      <c r="AK986" s="262"/>
      <c r="AL986" s="262"/>
      <c r="AM986" s="262"/>
      <c r="AN986" s="262"/>
      <c r="AO986" s="262"/>
      <c r="AP986" s="262"/>
      <c r="AQ986" s="262"/>
      <c r="AR986" s="262"/>
      <c r="AS986" s="262"/>
      <c r="AT986" s="262"/>
      <c r="AU986" s="262"/>
      <c r="AV986" s="262"/>
      <c r="AW986" s="262"/>
      <c r="AX986" s="262"/>
      <c r="AY986" s="262"/>
      <c r="AZ986" s="262"/>
      <c r="BA986" s="262"/>
      <c r="BB986" s="262"/>
      <c r="BC986" s="262"/>
      <c r="BD986" s="262"/>
      <c r="BE986" s="262"/>
      <c r="BF986" s="262"/>
      <c r="BG986" s="262"/>
      <c r="BH986" s="262"/>
      <c r="BI986" s="262"/>
      <c r="BJ986" s="262"/>
      <c r="BK986" s="262"/>
      <c r="BL986" s="262"/>
      <c r="BM986" s="262"/>
      <c r="BN986" s="262"/>
      <c r="BO986" s="262"/>
      <c r="BP986" s="262"/>
      <c r="BQ986" s="262"/>
      <c r="BR986" s="262"/>
      <c r="BS986" s="262"/>
      <c r="BT986" s="262"/>
      <c r="BU986" s="262"/>
      <c r="BV986" s="262"/>
      <c r="BW986" s="262"/>
      <c r="BX986" s="262"/>
      <c r="BY986" s="262"/>
      <c r="BZ986" s="262"/>
      <c r="CA986" s="262"/>
      <c r="CB986" s="262"/>
      <c r="CC986" s="262"/>
      <c r="CD986" s="262"/>
      <c r="CE986" s="262"/>
      <c r="CF986" s="262"/>
      <c r="CG986" s="262"/>
      <c r="CH986" s="262"/>
      <c r="CI986" s="262"/>
      <c r="CJ986" s="262"/>
      <c r="CK986" s="262"/>
      <c r="CL986" s="262"/>
      <c r="CM986" s="262"/>
      <c r="CN986" s="262"/>
      <c r="CO986" s="262"/>
      <c r="CP986" s="262"/>
      <c r="CQ986" s="262"/>
      <c r="CR986" s="262"/>
      <c r="CS986" s="262"/>
      <c r="CT986" s="262"/>
      <c r="CU986" s="262"/>
      <c r="CV986" s="262"/>
      <c r="CW986" s="262"/>
      <c r="CX986" s="262"/>
      <c r="CY986" s="262"/>
      <c r="CZ986" s="262"/>
      <c r="DA986" s="262"/>
      <c r="DB986" s="262"/>
      <c r="DC986" s="262"/>
      <c r="DD986" s="262"/>
      <c r="DE986" s="262"/>
      <c r="DF986" s="262"/>
      <c r="DG986" s="262"/>
      <c r="DH986" s="262"/>
      <c r="DI986" s="262"/>
      <c r="DJ986" s="262"/>
      <c r="DK986" s="262"/>
      <c r="DL986" s="262"/>
      <c r="DM986" s="262"/>
      <c r="DN986" s="262"/>
      <c r="DO986" s="262"/>
      <c r="DP986" s="262"/>
      <c r="DQ986" s="262"/>
      <c r="DR986" s="262"/>
      <c r="DS986" s="262"/>
      <c r="DT986" s="262"/>
      <c r="DU986" s="262"/>
      <c r="DV986" s="262"/>
      <c r="DW986" s="262"/>
      <c r="DX986" s="262"/>
      <c r="DY986" s="262"/>
      <c r="DZ986" s="262"/>
      <c r="EA986" s="262"/>
      <c r="EB986" s="262"/>
      <c r="EC986" s="262"/>
      <c r="ED986" s="262"/>
      <c r="EE986" s="262"/>
      <c r="EF986" s="262"/>
      <c r="EG986" s="262"/>
      <c r="EH986" s="262"/>
      <c r="EI986" s="262"/>
      <c r="EJ986" s="262"/>
      <c r="EK986" s="262"/>
      <c r="EL986" s="262"/>
      <c r="EM986" s="262"/>
      <c r="EN986" s="262"/>
      <c r="EO986" s="262"/>
      <c r="EP986" s="262"/>
      <c r="EQ986" s="262"/>
      <c r="ER986" s="262"/>
      <c r="ES986" s="262"/>
      <c r="ET986" s="262"/>
      <c r="EU986" s="262"/>
      <c r="EV986" s="262"/>
      <c r="EW986" s="262"/>
      <c r="EX986" s="262"/>
      <c r="EY986" s="262"/>
      <c r="EZ986" s="262"/>
      <c r="FA986" s="262"/>
      <c r="FB986" s="262"/>
      <c r="FC986" s="262"/>
      <c r="FD986" s="262"/>
      <c r="FE986" s="262"/>
      <c r="FF986" s="262"/>
      <c r="FG986" s="262"/>
      <c r="FH986" s="262"/>
      <c r="FI986" s="262"/>
      <c r="FJ986" s="262"/>
      <c r="FK986" s="262"/>
      <c r="FL986" s="262"/>
      <c r="FM986" s="262"/>
      <c r="FN986" s="262"/>
      <c r="FO986" s="262"/>
      <c r="FP986" s="262"/>
      <c r="FQ986" s="262"/>
      <c r="FR986" s="262"/>
      <c r="FS986" s="262"/>
      <c r="FT986" s="262"/>
      <c r="FU986" s="262"/>
      <c r="FV986" s="262"/>
      <c r="FW986" s="262"/>
      <c r="FX986" s="262"/>
      <c r="FY986" s="262"/>
      <c r="FZ986" s="262"/>
      <c r="GA986" s="262"/>
      <c r="GB986" s="262"/>
      <c r="GC986" s="262"/>
      <c r="GD986" s="262"/>
    </row>
    <row r="987" spans="1:186" s="279" customFormat="1" x14ac:dyDescent="0.2">
      <c r="A987" s="339" t="s">
        <v>12882</v>
      </c>
      <c r="B987" s="280" t="s">
        <v>5914</v>
      </c>
      <c r="C987" s="281" t="s">
        <v>5915</v>
      </c>
      <c r="D987" s="130" t="s">
        <v>18</v>
      </c>
      <c r="E987" s="130">
        <v>100</v>
      </c>
      <c r="F987" s="130">
        <v>0.2</v>
      </c>
      <c r="G987" s="282"/>
      <c r="H987" s="283"/>
      <c r="I987" s="358">
        <v>309</v>
      </c>
      <c r="J987" s="284">
        <f>IF(ISNUMBER(I987),ROUND(F987*E987*I987,2),"")</f>
        <v>6180</v>
      </c>
      <c r="K987" s="283">
        <f>BDI!$E$17</f>
        <v>0.18609999999999999</v>
      </c>
      <c r="L987" s="283"/>
      <c r="M987" s="283"/>
      <c r="N987" s="131">
        <f t="shared" si="16"/>
        <v>366.5</v>
      </c>
      <c r="O987" s="340">
        <f>IF(ISNUMBER(I987),ROUND(F987*N987*E987,2),"")</f>
        <v>7330</v>
      </c>
      <c r="P987" s="262"/>
      <c r="Q987" s="262"/>
      <c r="R987" s="262"/>
      <c r="S987" s="262"/>
      <c r="T987" s="262"/>
      <c r="U987" s="262"/>
      <c r="V987" s="262"/>
      <c r="W987" s="262"/>
      <c r="X987" s="262"/>
      <c r="Y987" s="262"/>
      <c r="Z987" s="262"/>
      <c r="AA987" s="262"/>
      <c r="AB987" s="262"/>
      <c r="AC987" s="262"/>
      <c r="AD987" s="262"/>
      <c r="AE987" s="262"/>
      <c r="AF987" s="262"/>
      <c r="AG987" s="262"/>
      <c r="AH987" s="262"/>
      <c r="AI987" s="262"/>
      <c r="AJ987" s="262"/>
      <c r="AK987" s="262"/>
      <c r="AL987" s="262"/>
      <c r="AM987" s="262"/>
      <c r="AN987" s="262"/>
      <c r="AO987" s="262"/>
      <c r="AP987" s="262"/>
      <c r="AQ987" s="262"/>
      <c r="AR987" s="262"/>
      <c r="AS987" s="262"/>
      <c r="AT987" s="262"/>
      <c r="AU987" s="262"/>
      <c r="AV987" s="262"/>
      <c r="AW987" s="262"/>
      <c r="AX987" s="262"/>
      <c r="AY987" s="262"/>
      <c r="AZ987" s="262"/>
      <c r="BA987" s="262"/>
      <c r="BB987" s="262"/>
      <c r="BC987" s="262"/>
      <c r="BD987" s="262"/>
      <c r="BE987" s="262"/>
      <c r="BF987" s="262"/>
      <c r="BG987" s="262"/>
      <c r="BH987" s="262"/>
      <c r="BI987" s="262"/>
      <c r="BJ987" s="262"/>
      <c r="BK987" s="262"/>
      <c r="BL987" s="262"/>
      <c r="BM987" s="262"/>
      <c r="BN987" s="262"/>
      <c r="BO987" s="262"/>
      <c r="BP987" s="262"/>
      <c r="BQ987" s="262"/>
      <c r="BR987" s="262"/>
      <c r="BS987" s="262"/>
      <c r="BT987" s="262"/>
      <c r="BU987" s="262"/>
      <c r="BV987" s="262"/>
      <c r="BW987" s="262"/>
      <c r="BX987" s="262"/>
      <c r="BY987" s="262"/>
      <c r="BZ987" s="262"/>
      <c r="CA987" s="262"/>
      <c r="CB987" s="262"/>
      <c r="CC987" s="262"/>
      <c r="CD987" s="262"/>
      <c r="CE987" s="262"/>
      <c r="CF987" s="262"/>
      <c r="CG987" s="262"/>
      <c r="CH987" s="262"/>
      <c r="CI987" s="262"/>
      <c r="CJ987" s="262"/>
      <c r="CK987" s="262"/>
      <c r="CL987" s="262"/>
      <c r="CM987" s="262"/>
      <c r="CN987" s="262"/>
      <c r="CO987" s="262"/>
      <c r="CP987" s="262"/>
      <c r="CQ987" s="262"/>
      <c r="CR987" s="262"/>
      <c r="CS987" s="262"/>
      <c r="CT987" s="262"/>
      <c r="CU987" s="262"/>
      <c r="CV987" s="262"/>
      <c r="CW987" s="262"/>
      <c r="CX987" s="262"/>
      <c r="CY987" s="262"/>
      <c r="CZ987" s="262"/>
      <c r="DA987" s="262"/>
      <c r="DB987" s="262"/>
      <c r="DC987" s="262"/>
      <c r="DD987" s="262"/>
      <c r="DE987" s="262"/>
      <c r="DF987" s="262"/>
      <c r="DG987" s="262"/>
      <c r="DH987" s="262"/>
      <c r="DI987" s="262"/>
      <c r="DJ987" s="262"/>
      <c r="DK987" s="262"/>
      <c r="DL987" s="262"/>
      <c r="DM987" s="262"/>
      <c r="DN987" s="262"/>
      <c r="DO987" s="262"/>
      <c r="DP987" s="262"/>
      <c r="DQ987" s="262"/>
      <c r="DR987" s="262"/>
      <c r="DS987" s="262"/>
      <c r="DT987" s="262"/>
      <c r="DU987" s="262"/>
      <c r="DV987" s="262"/>
      <c r="DW987" s="262"/>
      <c r="DX987" s="262"/>
      <c r="DY987" s="262"/>
      <c r="DZ987" s="262"/>
      <c r="EA987" s="262"/>
      <c r="EB987" s="262"/>
      <c r="EC987" s="262"/>
      <c r="ED987" s="262"/>
      <c r="EE987" s="262"/>
      <c r="EF987" s="262"/>
      <c r="EG987" s="262"/>
      <c r="EH987" s="262"/>
      <c r="EI987" s="262"/>
      <c r="EJ987" s="262"/>
      <c r="EK987" s="262"/>
      <c r="EL987" s="262"/>
      <c r="EM987" s="262"/>
      <c r="EN987" s="262"/>
      <c r="EO987" s="262"/>
      <c r="EP987" s="262"/>
      <c r="EQ987" s="262"/>
      <c r="ER987" s="262"/>
      <c r="ES987" s="262"/>
      <c r="ET987" s="262"/>
      <c r="EU987" s="262"/>
      <c r="EV987" s="262"/>
      <c r="EW987" s="262"/>
      <c r="EX987" s="262"/>
      <c r="EY987" s="262"/>
      <c r="EZ987" s="262"/>
      <c r="FA987" s="262"/>
      <c r="FB987" s="262"/>
      <c r="FC987" s="262"/>
      <c r="FD987" s="262"/>
      <c r="FE987" s="262"/>
      <c r="FF987" s="262"/>
      <c r="FG987" s="262"/>
      <c r="FH987" s="262"/>
      <c r="FI987" s="262"/>
      <c r="FJ987" s="262"/>
      <c r="FK987" s="262"/>
      <c r="FL987" s="262"/>
      <c r="FM987" s="262"/>
      <c r="FN987" s="262"/>
      <c r="FO987" s="262"/>
      <c r="FP987" s="262"/>
      <c r="FQ987" s="262"/>
      <c r="FR987" s="262"/>
      <c r="FS987" s="262"/>
      <c r="FT987" s="262"/>
      <c r="FU987" s="262"/>
      <c r="FV987" s="262"/>
      <c r="FW987" s="262"/>
      <c r="FX987" s="262"/>
      <c r="FY987" s="262"/>
      <c r="FZ987" s="262"/>
      <c r="GA987" s="262"/>
      <c r="GB987" s="262"/>
      <c r="GC987" s="262"/>
      <c r="GD987" s="262"/>
    </row>
    <row r="988" spans="1:186" s="279" customFormat="1" x14ac:dyDescent="0.2">
      <c r="A988" s="339" t="s">
        <v>12883</v>
      </c>
      <c r="B988" s="280" t="s">
        <v>5916</v>
      </c>
      <c r="C988" s="281" t="s">
        <v>5917</v>
      </c>
      <c r="D988" s="130" t="s">
        <v>18</v>
      </c>
      <c r="E988" s="130">
        <v>150</v>
      </c>
      <c r="F988" s="130">
        <v>0.2</v>
      </c>
      <c r="G988" s="282"/>
      <c r="H988" s="283"/>
      <c r="I988" s="358">
        <v>826.43</v>
      </c>
      <c r="J988" s="284">
        <f>IF(ISNUMBER(I988),ROUND(F988*E988*I988,2),"")</f>
        <v>24792.9</v>
      </c>
      <c r="K988" s="283">
        <f>BDI!$E$17</f>
        <v>0.18609999999999999</v>
      </c>
      <c r="L988" s="283"/>
      <c r="M988" s="283"/>
      <c r="N988" s="131">
        <f t="shared" si="16"/>
        <v>980.23</v>
      </c>
      <c r="O988" s="340">
        <f>IF(ISNUMBER(I988),ROUND(F988*N988*E988,2),"")</f>
        <v>29406.9</v>
      </c>
      <c r="P988" s="262"/>
      <c r="Q988" s="262"/>
      <c r="R988" s="262"/>
      <c r="S988" s="262"/>
      <c r="T988" s="262"/>
      <c r="U988" s="262"/>
      <c r="V988" s="262"/>
      <c r="W988" s="262"/>
      <c r="X988" s="262"/>
      <c r="Y988" s="262"/>
      <c r="Z988" s="262"/>
      <c r="AA988" s="262"/>
      <c r="AB988" s="262"/>
      <c r="AC988" s="262"/>
      <c r="AD988" s="262"/>
      <c r="AE988" s="262"/>
      <c r="AF988" s="262"/>
      <c r="AG988" s="262"/>
      <c r="AH988" s="262"/>
      <c r="AI988" s="262"/>
      <c r="AJ988" s="262"/>
      <c r="AK988" s="262"/>
      <c r="AL988" s="262"/>
      <c r="AM988" s="262"/>
      <c r="AN988" s="262"/>
      <c r="AO988" s="262"/>
      <c r="AP988" s="262"/>
      <c r="AQ988" s="262"/>
      <c r="AR988" s="262"/>
      <c r="AS988" s="262"/>
      <c r="AT988" s="262"/>
      <c r="AU988" s="262"/>
      <c r="AV988" s="262"/>
      <c r="AW988" s="262"/>
      <c r="AX988" s="262"/>
      <c r="AY988" s="262"/>
      <c r="AZ988" s="262"/>
      <c r="BA988" s="262"/>
      <c r="BB988" s="262"/>
      <c r="BC988" s="262"/>
      <c r="BD988" s="262"/>
      <c r="BE988" s="262"/>
      <c r="BF988" s="262"/>
      <c r="BG988" s="262"/>
      <c r="BH988" s="262"/>
      <c r="BI988" s="262"/>
      <c r="BJ988" s="262"/>
      <c r="BK988" s="262"/>
      <c r="BL988" s="262"/>
      <c r="BM988" s="262"/>
      <c r="BN988" s="262"/>
      <c r="BO988" s="262"/>
      <c r="BP988" s="262"/>
      <c r="BQ988" s="262"/>
      <c r="BR988" s="262"/>
      <c r="BS988" s="262"/>
      <c r="BT988" s="262"/>
      <c r="BU988" s="262"/>
      <c r="BV988" s="262"/>
      <c r="BW988" s="262"/>
      <c r="BX988" s="262"/>
      <c r="BY988" s="262"/>
      <c r="BZ988" s="262"/>
      <c r="CA988" s="262"/>
      <c r="CB988" s="262"/>
      <c r="CC988" s="262"/>
      <c r="CD988" s="262"/>
      <c r="CE988" s="262"/>
      <c r="CF988" s="262"/>
      <c r="CG988" s="262"/>
      <c r="CH988" s="262"/>
      <c r="CI988" s="262"/>
      <c r="CJ988" s="262"/>
      <c r="CK988" s="262"/>
      <c r="CL988" s="262"/>
      <c r="CM988" s="262"/>
      <c r="CN988" s="262"/>
      <c r="CO988" s="262"/>
      <c r="CP988" s="262"/>
      <c r="CQ988" s="262"/>
      <c r="CR988" s="262"/>
      <c r="CS988" s="262"/>
      <c r="CT988" s="262"/>
      <c r="CU988" s="262"/>
      <c r="CV988" s="262"/>
      <c r="CW988" s="262"/>
      <c r="CX988" s="262"/>
      <c r="CY988" s="262"/>
      <c r="CZ988" s="262"/>
      <c r="DA988" s="262"/>
      <c r="DB988" s="262"/>
      <c r="DC988" s="262"/>
      <c r="DD988" s="262"/>
      <c r="DE988" s="262"/>
      <c r="DF988" s="262"/>
      <c r="DG988" s="262"/>
      <c r="DH988" s="262"/>
      <c r="DI988" s="262"/>
      <c r="DJ988" s="262"/>
      <c r="DK988" s="262"/>
      <c r="DL988" s="262"/>
      <c r="DM988" s="262"/>
      <c r="DN988" s="262"/>
      <c r="DO988" s="262"/>
      <c r="DP988" s="262"/>
      <c r="DQ988" s="262"/>
      <c r="DR988" s="262"/>
      <c r="DS988" s="262"/>
      <c r="DT988" s="262"/>
      <c r="DU988" s="262"/>
      <c r="DV988" s="262"/>
      <c r="DW988" s="262"/>
      <c r="DX988" s="262"/>
      <c r="DY988" s="262"/>
      <c r="DZ988" s="262"/>
      <c r="EA988" s="262"/>
      <c r="EB988" s="262"/>
      <c r="EC988" s="262"/>
      <c r="ED988" s="262"/>
      <c r="EE988" s="262"/>
      <c r="EF988" s="262"/>
      <c r="EG988" s="262"/>
      <c r="EH988" s="262"/>
      <c r="EI988" s="262"/>
      <c r="EJ988" s="262"/>
      <c r="EK988" s="262"/>
      <c r="EL988" s="262"/>
      <c r="EM988" s="262"/>
      <c r="EN988" s="262"/>
      <c r="EO988" s="262"/>
      <c r="EP988" s="262"/>
      <c r="EQ988" s="262"/>
      <c r="ER988" s="262"/>
      <c r="ES988" s="262"/>
      <c r="ET988" s="262"/>
      <c r="EU988" s="262"/>
      <c r="EV988" s="262"/>
      <c r="EW988" s="262"/>
      <c r="EX988" s="262"/>
      <c r="EY988" s="262"/>
      <c r="EZ988" s="262"/>
      <c r="FA988" s="262"/>
      <c r="FB988" s="262"/>
      <c r="FC988" s="262"/>
      <c r="FD988" s="262"/>
      <c r="FE988" s="262"/>
      <c r="FF988" s="262"/>
      <c r="FG988" s="262"/>
      <c r="FH988" s="262"/>
      <c r="FI988" s="262"/>
      <c r="FJ988" s="262"/>
      <c r="FK988" s="262"/>
      <c r="FL988" s="262"/>
      <c r="FM988" s="262"/>
      <c r="FN988" s="262"/>
      <c r="FO988" s="262"/>
      <c r="FP988" s="262"/>
      <c r="FQ988" s="262"/>
      <c r="FR988" s="262"/>
      <c r="FS988" s="262"/>
      <c r="FT988" s="262"/>
      <c r="FU988" s="262"/>
      <c r="FV988" s="262"/>
      <c r="FW988" s="262"/>
      <c r="FX988" s="262"/>
      <c r="FY988" s="262"/>
      <c r="FZ988" s="262"/>
      <c r="GA988" s="262"/>
      <c r="GB988" s="262"/>
      <c r="GC988" s="262"/>
      <c r="GD988" s="262"/>
    </row>
    <row r="989" spans="1:186" s="279" customFormat="1" x14ac:dyDescent="0.2">
      <c r="A989" s="339" t="s">
        <v>12884</v>
      </c>
      <c r="B989" s="280" t="s">
        <v>5918</v>
      </c>
      <c r="C989" s="281" t="s">
        <v>5919</v>
      </c>
      <c r="D989" s="130" t="s">
        <v>18</v>
      </c>
      <c r="E989" s="130">
        <v>150</v>
      </c>
      <c r="F989" s="130">
        <v>0.2</v>
      </c>
      <c r="G989" s="282"/>
      <c r="H989" s="283"/>
      <c r="I989" s="358">
        <v>560</v>
      </c>
      <c r="J989" s="284">
        <f>IF(ISNUMBER(I989),ROUND(F989*E989*I989,2),"")</f>
        <v>16800</v>
      </c>
      <c r="K989" s="283">
        <f>BDI!$E$17</f>
        <v>0.18609999999999999</v>
      </c>
      <c r="L989" s="283"/>
      <c r="M989" s="283"/>
      <c r="N989" s="131">
        <f t="shared" si="16"/>
        <v>664.22</v>
      </c>
      <c r="O989" s="340">
        <f>IF(ISNUMBER(I989),ROUND(F989*N989*E989,2),"")</f>
        <v>19926.599999999999</v>
      </c>
      <c r="P989" s="262"/>
      <c r="Q989" s="262"/>
      <c r="R989" s="262"/>
      <c r="S989" s="262"/>
      <c r="T989" s="262"/>
      <c r="U989" s="262"/>
      <c r="V989" s="262"/>
      <c r="W989" s="262"/>
      <c r="X989" s="262"/>
      <c r="Y989" s="262"/>
      <c r="Z989" s="262"/>
      <c r="AA989" s="262"/>
      <c r="AB989" s="262"/>
      <c r="AC989" s="262"/>
      <c r="AD989" s="262"/>
      <c r="AE989" s="262"/>
      <c r="AF989" s="262"/>
      <c r="AG989" s="262"/>
      <c r="AH989" s="262"/>
      <c r="AI989" s="262"/>
      <c r="AJ989" s="262"/>
      <c r="AK989" s="262"/>
      <c r="AL989" s="262"/>
      <c r="AM989" s="262"/>
      <c r="AN989" s="262"/>
      <c r="AO989" s="262"/>
      <c r="AP989" s="262"/>
      <c r="AQ989" s="262"/>
      <c r="AR989" s="262"/>
      <c r="AS989" s="262"/>
      <c r="AT989" s="262"/>
      <c r="AU989" s="262"/>
      <c r="AV989" s="262"/>
      <c r="AW989" s="262"/>
      <c r="AX989" s="262"/>
      <c r="AY989" s="262"/>
      <c r="AZ989" s="262"/>
      <c r="BA989" s="262"/>
      <c r="BB989" s="262"/>
      <c r="BC989" s="262"/>
      <c r="BD989" s="262"/>
      <c r="BE989" s="262"/>
      <c r="BF989" s="262"/>
      <c r="BG989" s="262"/>
      <c r="BH989" s="262"/>
      <c r="BI989" s="262"/>
      <c r="BJ989" s="262"/>
      <c r="BK989" s="262"/>
      <c r="BL989" s="262"/>
      <c r="BM989" s="262"/>
      <c r="BN989" s="262"/>
      <c r="BO989" s="262"/>
      <c r="BP989" s="262"/>
      <c r="BQ989" s="262"/>
      <c r="BR989" s="262"/>
      <c r="BS989" s="262"/>
      <c r="BT989" s="262"/>
      <c r="BU989" s="262"/>
      <c r="BV989" s="262"/>
      <c r="BW989" s="262"/>
      <c r="BX989" s="262"/>
      <c r="BY989" s="262"/>
      <c r="BZ989" s="262"/>
      <c r="CA989" s="262"/>
      <c r="CB989" s="262"/>
      <c r="CC989" s="262"/>
      <c r="CD989" s="262"/>
      <c r="CE989" s="262"/>
      <c r="CF989" s="262"/>
      <c r="CG989" s="262"/>
      <c r="CH989" s="262"/>
      <c r="CI989" s="262"/>
      <c r="CJ989" s="262"/>
      <c r="CK989" s="262"/>
      <c r="CL989" s="262"/>
      <c r="CM989" s="262"/>
      <c r="CN989" s="262"/>
      <c r="CO989" s="262"/>
      <c r="CP989" s="262"/>
      <c r="CQ989" s="262"/>
      <c r="CR989" s="262"/>
      <c r="CS989" s="262"/>
      <c r="CT989" s="262"/>
      <c r="CU989" s="262"/>
      <c r="CV989" s="262"/>
      <c r="CW989" s="262"/>
      <c r="CX989" s="262"/>
      <c r="CY989" s="262"/>
      <c r="CZ989" s="262"/>
      <c r="DA989" s="262"/>
      <c r="DB989" s="262"/>
      <c r="DC989" s="262"/>
      <c r="DD989" s="262"/>
      <c r="DE989" s="262"/>
      <c r="DF989" s="262"/>
      <c r="DG989" s="262"/>
      <c r="DH989" s="262"/>
      <c r="DI989" s="262"/>
      <c r="DJ989" s="262"/>
      <c r="DK989" s="262"/>
      <c r="DL989" s="262"/>
      <c r="DM989" s="262"/>
      <c r="DN989" s="262"/>
      <c r="DO989" s="262"/>
      <c r="DP989" s="262"/>
      <c r="DQ989" s="262"/>
      <c r="DR989" s="262"/>
      <c r="DS989" s="262"/>
      <c r="DT989" s="262"/>
      <c r="DU989" s="262"/>
      <c r="DV989" s="262"/>
      <c r="DW989" s="262"/>
      <c r="DX989" s="262"/>
      <c r="DY989" s="262"/>
      <c r="DZ989" s="262"/>
      <c r="EA989" s="262"/>
      <c r="EB989" s="262"/>
      <c r="EC989" s="262"/>
      <c r="ED989" s="262"/>
      <c r="EE989" s="262"/>
      <c r="EF989" s="262"/>
      <c r="EG989" s="262"/>
      <c r="EH989" s="262"/>
      <c r="EI989" s="262"/>
      <c r="EJ989" s="262"/>
      <c r="EK989" s="262"/>
      <c r="EL989" s="262"/>
      <c r="EM989" s="262"/>
      <c r="EN989" s="262"/>
      <c r="EO989" s="262"/>
      <c r="EP989" s="262"/>
      <c r="EQ989" s="262"/>
      <c r="ER989" s="262"/>
      <c r="ES989" s="262"/>
      <c r="ET989" s="262"/>
      <c r="EU989" s="262"/>
      <c r="EV989" s="262"/>
      <c r="EW989" s="262"/>
      <c r="EX989" s="262"/>
      <c r="EY989" s="262"/>
      <c r="EZ989" s="262"/>
      <c r="FA989" s="262"/>
      <c r="FB989" s="262"/>
      <c r="FC989" s="262"/>
      <c r="FD989" s="262"/>
      <c r="FE989" s="262"/>
      <c r="FF989" s="262"/>
      <c r="FG989" s="262"/>
      <c r="FH989" s="262"/>
      <c r="FI989" s="262"/>
      <c r="FJ989" s="262"/>
      <c r="FK989" s="262"/>
      <c r="FL989" s="262"/>
      <c r="FM989" s="262"/>
      <c r="FN989" s="262"/>
      <c r="FO989" s="262"/>
      <c r="FP989" s="262"/>
      <c r="FQ989" s="262"/>
      <c r="FR989" s="262"/>
      <c r="FS989" s="262"/>
      <c r="FT989" s="262"/>
      <c r="FU989" s="262"/>
      <c r="FV989" s="262"/>
      <c r="FW989" s="262"/>
      <c r="FX989" s="262"/>
      <c r="FY989" s="262"/>
      <c r="FZ989" s="262"/>
      <c r="GA989" s="262"/>
      <c r="GB989" s="262"/>
      <c r="GC989" s="262"/>
      <c r="GD989" s="262"/>
    </row>
    <row r="990" spans="1:186" s="279" customFormat="1" x14ac:dyDescent="0.2">
      <c r="A990" s="339" t="s">
        <v>12885</v>
      </c>
      <c r="B990" s="280" t="s">
        <v>5920</v>
      </c>
      <c r="C990" s="281" t="s">
        <v>5921</v>
      </c>
      <c r="D990" s="130" t="s">
        <v>18</v>
      </c>
      <c r="E990" s="130">
        <v>150</v>
      </c>
      <c r="F990" s="130">
        <v>0.2</v>
      </c>
      <c r="G990" s="282"/>
      <c r="H990" s="283"/>
      <c r="I990" s="358">
        <v>589</v>
      </c>
      <c r="J990" s="284">
        <f>IF(ISNUMBER(I990),ROUND(F990*E990*I990,2),"")</f>
        <v>17670</v>
      </c>
      <c r="K990" s="283">
        <f>BDI!$E$17</f>
        <v>0.18609999999999999</v>
      </c>
      <c r="L990" s="283"/>
      <c r="M990" s="283"/>
      <c r="N990" s="131">
        <f t="shared" si="16"/>
        <v>698.61</v>
      </c>
      <c r="O990" s="340">
        <f>IF(ISNUMBER(I990),ROUND(F990*N990*E990,2),"")</f>
        <v>20958.3</v>
      </c>
      <c r="P990" s="262"/>
      <c r="Q990" s="262"/>
      <c r="R990" s="262"/>
      <c r="S990" s="262"/>
      <c r="T990" s="262"/>
      <c r="U990" s="262"/>
      <c r="V990" s="262"/>
      <c r="W990" s="262"/>
      <c r="X990" s="262"/>
      <c r="Y990" s="262"/>
      <c r="Z990" s="262"/>
      <c r="AA990" s="262"/>
      <c r="AB990" s="262"/>
      <c r="AC990" s="262"/>
      <c r="AD990" s="262"/>
      <c r="AE990" s="262"/>
      <c r="AF990" s="262"/>
      <c r="AG990" s="262"/>
      <c r="AH990" s="262"/>
      <c r="AI990" s="262"/>
      <c r="AJ990" s="262"/>
      <c r="AK990" s="262"/>
      <c r="AL990" s="262"/>
      <c r="AM990" s="262"/>
      <c r="AN990" s="262"/>
      <c r="AO990" s="262"/>
      <c r="AP990" s="262"/>
      <c r="AQ990" s="262"/>
      <c r="AR990" s="262"/>
      <c r="AS990" s="262"/>
      <c r="AT990" s="262"/>
      <c r="AU990" s="262"/>
      <c r="AV990" s="262"/>
      <c r="AW990" s="262"/>
      <c r="AX990" s="262"/>
      <c r="AY990" s="262"/>
      <c r="AZ990" s="262"/>
      <c r="BA990" s="262"/>
      <c r="BB990" s="262"/>
      <c r="BC990" s="262"/>
      <c r="BD990" s="262"/>
      <c r="BE990" s="262"/>
      <c r="BF990" s="262"/>
      <c r="BG990" s="262"/>
      <c r="BH990" s="262"/>
      <c r="BI990" s="262"/>
      <c r="BJ990" s="262"/>
      <c r="BK990" s="262"/>
      <c r="BL990" s="262"/>
      <c r="BM990" s="262"/>
      <c r="BN990" s="262"/>
      <c r="BO990" s="262"/>
      <c r="BP990" s="262"/>
      <c r="BQ990" s="262"/>
      <c r="BR990" s="262"/>
      <c r="BS990" s="262"/>
      <c r="BT990" s="262"/>
      <c r="BU990" s="262"/>
      <c r="BV990" s="262"/>
      <c r="BW990" s="262"/>
      <c r="BX990" s="262"/>
      <c r="BY990" s="262"/>
      <c r="BZ990" s="262"/>
      <c r="CA990" s="262"/>
      <c r="CB990" s="262"/>
      <c r="CC990" s="262"/>
      <c r="CD990" s="262"/>
      <c r="CE990" s="262"/>
      <c r="CF990" s="262"/>
      <c r="CG990" s="262"/>
      <c r="CH990" s="262"/>
      <c r="CI990" s="262"/>
      <c r="CJ990" s="262"/>
      <c r="CK990" s="262"/>
      <c r="CL990" s="262"/>
      <c r="CM990" s="262"/>
      <c r="CN990" s="262"/>
      <c r="CO990" s="262"/>
      <c r="CP990" s="262"/>
      <c r="CQ990" s="262"/>
      <c r="CR990" s="262"/>
      <c r="CS990" s="262"/>
      <c r="CT990" s="262"/>
      <c r="CU990" s="262"/>
      <c r="CV990" s="262"/>
      <c r="CW990" s="262"/>
      <c r="CX990" s="262"/>
      <c r="CY990" s="262"/>
      <c r="CZ990" s="262"/>
      <c r="DA990" s="262"/>
      <c r="DB990" s="262"/>
      <c r="DC990" s="262"/>
      <c r="DD990" s="262"/>
      <c r="DE990" s="262"/>
      <c r="DF990" s="262"/>
      <c r="DG990" s="262"/>
      <c r="DH990" s="262"/>
      <c r="DI990" s="262"/>
      <c r="DJ990" s="262"/>
      <c r="DK990" s="262"/>
      <c r="DL990" s="262"/>
      <c r="DM990" s="262"/>
      <c r="DN990" s="262"/>
      <c r="DO990" s="262"/>
      <c r="DP990" s="262"/>
      <c r="DQ990" s="262"/>
      <c r="DR990" s="262"/>
      <c r="DS990" s="262"/>
      <c r="DT990" s="262"/>
      <c r="DU990" s="262"/>
      <c r="DV990" s="262"/>
      <c r="DW990" s="262"/>
      <c r="DX990" s="262"/>
      <c r="DY990" s="262"/>
      <c r="DZ990" s="262"/>
      <c r="EA990" s="262"/>
      <c r="EB990" s="262"/>
      <c r="EC990" s="262"/>
      <c r="ED990" s="262"/>
      <c r="EE990" s="262"/>
      <c r="EF990" s="262"/>
      <c r="EG990" s="262"/>
      <c r="EH990" s="262"/>
      <c r="EI990" s="262"/>
      <c r="EJ990" s="262"/>
      <c r="EK990" s="262"/>
      <c r="EL990" s="262"/>
      <c r="EM990" s="262"/>
      <c r="EN990" s="262"/>
      <c r="EO990" s="262"/>
      <c r="EP990" s="262"/>
      <c r="EQ990" s="262"/>
      <c r="ER990" s="262"/>
      <c r="ES990" s="262"/>
      <c r="ET990" s="262"/>
      <c r="EU990" s="262"/>
      <c r="EV990" s="262"/>
      <c r="EW990" s="262"/>
      <c r="EX990" s="262"/>
      <c r="EY990" s="262"/>
      <c r="EZ990" s="262"/>
      <c r="FA990" s="262"/>
      <c r="FB990" s="262"/>
      <c r="FC990" s="262"/>
      <c r="FD990" s="262"/>
      <c r="FE990" s="262"/>
      <c r="FF990" s="262"/>
      <c r="FG990" s="262"/>
      <c r="FH990" s="262"/>
      <c r="FI990" s="262"/>
      <c r="FJ990" s="262"/>
      <c r="FK990" s="262"/>
      <c r="FL990" s="262"/>
      <c r="FM990" s="262"/>
      <c r="FN990" s="262"/>
      <c r="FO990" s="262"/>
      <c r="FP990" s="262"/>
      <c r="FQ990" s="262"/>
      <c r="FR990" s="262"/>
      <c r="FS990" s="262"/>
      <c r="FT990" s="262"/>
      <c r="FU990" s="262"/>
      <c r="FV990" s="262"/>
      <c r="FW990" s="262"/>
      <c r="FX990" s="262"/>
      <c r="FY990" s="262"/>
      <c r="FZ990" s="262"/>
      <c r="GA990" s="262"/>
      <c r="GB990" s="262"/>
      <c r="GC990" s="262"/>
      <c r="GD990" s="262"/>
    </row>
    <row r="991" spans="1:186" s="279" customFormat="1" x14ac:dyDescent="0.2">
      <c r="A991" s="339" t="s">
        <v>12886</v>
      </c>
      <c r="B991" s="280" t="s">
        <v>5922</v>
      </c>
      <c r="C991" s="281" t="s">
        <v>5923</v>
      </c>
      <c r="D991" s="130" t="s">
        <v>18</v>
      </c>
      <c r="E991" s="130">
        <v>150</v>
      </c>
      <c r="F991" s="130">
        <v>0.2</v>
      </c>
      <c r="G991" s="282"/>
      <c r="H991" s="283"/>
      <c r="I991" s="358">
        <v>1145.07</v>
      </c>
      <c r="J991" s="284">
        <f>IF(ISNUMBER(I991),ROUND(F991*E991*I991,2),"")</f>
        <v>34352.1</v>
      </c>
      <c r="K991" s="283">
        <f>BDI!$E$17</f>
        <v>0.18609999999999999</v>
      </c>
      <c r="L991" s="283"/>
      <c r="M991" s="283"/>
      <c r="N991" s="131">
        <f t="shared" si="16"/>
        <v>1358.17</v>
      </c>
      <c r="O991" s="340">
        <f>IF(ISNUMBER(I991),ROUND(F991*N991*E991,2),"")</f>
        <v>40745.1</v>
      </c>
      <c r="P991" s="262"/>
      <c r="Q991" s="262"/>
      <c r="R991" s="262"/>
      <c r="S991" s="262"/>
      <c r="T991" s="262"/>
      <c r="U991" s="262"/>
      <c r="V991" s="262"/>
      <c r="W991" s="262"/>
      <c r="X991" s="262"/>
      <c r="Y991" s="262"/>
      <c r="Z991" s="262"/>
      <c r="AA991" s="262"/>
      <c r="AB991" s="262"/>
      <c r="AC991" s="262"/>
      <c r="AD991" s="262"/>
      <c r="AE991" s="262"/>
      <c r="AF991" s="262"/>
      <c r="AG991" s="262"/>
      <c r="AH991" s="262"/>
      <c r="AI991" s="262"/>
      <c r="AJ991" s="262"/>
      <c r="AK991" s="262"/>
      <c r="AL991" s="262"/>
      <c r="AM991" s="262"/>
      <c r="AN991" s="262"/>
      <c r="AO991" s="262"/>
      <c r="AP991" s="262"/>
      <c r="AQ991" s="262"/>
      <c r="AR991" s="262"/>
      <c r="AS991" s="262"/>
      <c r="AT991" s="262"/>
      <c r="AU991" s="262"/>
      <c r="AV991" s="262"/>
      <c r="AW991" s="262"/>
      <c r="AX991" s="262"/>
      <c r="AY991" s="262"/>
      <c r="AZ991" s="262"/>
      <c r="BA991" s="262"/>
      <c r="BB991" s="262"/>
      <c r="BC991" s="262"/>
      <c r="BD991" s="262"/>
      <c r="BE991" s="262"/>
      <c r="BF991" s="262"/>
      <c r="BG991" s="262"/>
      <c r="BH991" s="262"/>
      <c r="BI991" s="262"/>
      <c r="BJ991" s="262"/>
      <c r="BK991" s="262"/>
      <c r="BL991" s="262"/>
      <c r="BM991" s="262"/>
      <c r="BN991" s="262"/>
      <c r="BO991" s="262"/>
      <c r="BP991" s="262"/>
      <c r="BQ991" s="262"/>
      <c r="BR991" s="262"/>
      <c r="BS991" s="262"/>
      <c r="BT991" s="262"/>
      <c r="BU991" s="262"/>
      <c r="BV991" s="262"/>
      <c r="BW991" s="262"/>
      <c r="BX991" s="262"/>
      <c r="BY991" s="262"/>
      <c r="BZ991" s="262"/>
      <c r="CA991" s="262"/>
      <c r="CB991" s="262"/>
      <c r="CC991" s="262"/>
      <c r="CD991" s="262"/>
      <c r="CE991" s="262"/>
      <c r="CF991" s="262"/>
      <c r="CG991" s="262"/>
      <c r="CH991" s="262"/>
      <c r="CI991" s="262"/>
      <c r="CJ991" s="262"/>
      <c r="CK991" s="262"/>
      <c r="CL991" s="262"/>
      <c r="CM991" s="262"/>
      <c r="CN991" s="262"/>
      <c r="CO991" s="262"/>
      <c r="CP991" s="262"/>
      <c r="CQ991" s="262"/>
      <c r="CR991" s="262"/>
      <c r="CS991" s="262"/>
      <c r="CT991" s="262"/>
      <c r="CU991" s="262"/>
      <c r="CV991" s="262"/>
      <c r="CW991" s="262"/>
      <c r="CX991" s="262"/>
      <c r="CY991" s="262"/>
      <c r="CZ991" s="262"/>
      <c r="DA991" s="262"/>
      <c r="DB991" s="262"/>
      <c r="DC991" s="262"/>
      <c r="DD991" s="262"/>
      <c r="DE991" s="262"/>
      <c r="DF991" s="262"/>
      <c r="DG991" s="262"/>
      <c r="DH991" s="262"/>
      <c r="DI991" s="262"/>
      <c r="DJ991" s="262"/>
      <c r="DK991" s="262"/>
      <c r="DL991" s="262"/>
      <c r="DM991" s="262"/>
      <c r="DN991" s="262"/>
      <c r="DO991" s="262"/>
      <c r="DP991" s="262"/>
      <c r="DQ991" s="262"/>
      <c r="DR991" s="262"/>
      <c r="DS991" s="262"/>
      <c r="DT991" s="262"/>
      <c r="DU991" s="262"/>
      <c r="DV991" s="262"/>
      <c r="DW991" s="262"/>
      <c r="DX991" s="262"/>
      <c r="DY991" s="262"/>
      <c r="DZ991" s="262"/>
      <c r="EA991" s="262"/>
      <c r="EB991" s="262"/>
      <c r="EC991" s="262"/>
      <c r="ED991" s="262"/>
      <c r="EE991" s="262"/>
      <c r="EF991" s="262"/>
      <c r="EG991" s="262"/>
      <c r="EH991" s="262"/>
      <c r="EI991" s="262"/>
      <c r="EJ991" s="262"/>
      <c r="EK991" s="262"/>
      <c r="EL991" s="262"/>
      <c r="EM991" s="262"/>
      <c r="EN991" s="262"/>
      <c r="EO991" s="262"/>
      <c r="EP991" s="262"/>
      <c r="EQ991" s="262"/>
      <c r="ER991" s="262"/>
      <c r="ES991" s="262"/>
      <c r="ET991" s="262"/>
      <c r="EU991" s="262"/>
      <c r="EV991" s="262"/>
      <c r="EW991" s="262"/>
      <c r="EX991" s="262"/>
      <c r="EY991" s="262"/>
      <c r="EZ991" s="262"/>
      <c r="FA991" s="262"/>
      <c r="FB991" s="262"/>
      <c r="FC991" s="262"/>
      <c r="FD991" s="262"/>
      <c r="FE991" s="262"/>
      <c r="FF991" s="262"/>
      <c r="FG991" s="262"/>
      <c r="FH991" s="262"/>
      <c r="FI991" s="262"/>
      <c r="FJ991" s="262"/>
      <c r="FK991" s="262"/>
      <c r="FL991" s="262"/>
      <c r="FM991" s="262"/>
      <c r="FN991" s="262"/>
      <c r="FO991" s="262"/>
      <c r="FP991" s="262"/>
      <c r="FQ991" s="262"/>
      <c r="FR991" s="262"/>
      <c r="FS991" s="262"/>
      <c r="FT991" s="262"/>
      <c r="FU991" s="262"/>
      <c r="FV991" s="262"/>
      <c r="FW991" s="262"/>
      <c r="FX991" s="262"/>
      <c r="FY991" s="262"/>
      <c r="FZ991" s="262"/>
      <c r="GA991" s="262"/>
      <c r="GB991" s="262"/>
      <c r="GC991" s="262"/>
      <c r="GD991" s="262"/>
    </row>
    <row r="992" spans="1:186" s="279" customFormat="1" x14ac:dyDescent="0.2">
      <c r="A992" s="339" t="s">
        <v>12887</v>
      </c>
      <c r="B992" s="280" t="s">
        <v>5928</v>
      </c>
      <c r="C992" s="281" t="s">
        <v>5929</v>
      </c>
      <c r="D992" s="130" t="s">
        <v>18</v>
      </c>
      <c r="E992" s="130">
        <v>25</v>
      </c>
      <c r="F992" s="130">
        <v>0.2</v>
      </c>
      <c r="G992" s="282"/>
      <c r="H992" s="283"/>
      <c r="I992" s="358">
        <v>75.78</v>
      </c>
      <c r="J992" s="284">
        <f>IF(ISNUMBER(I992),ROUND(F992*E992*I992,2),"")</f>
        <v>378.9</v>
      </c>
      <c r="K992" s="283">
        <f>BDI!$E$17</f>
        <v>0.18609999999999999</v>
      </c>
      <c r="L992" s="283"/>
      <c r="M992" s="283"/>
      <c r="N992" s="131">
        <f t="shared" si="16"/>
        <v>89.88</v>
      </c>
      <c r="O992" s="340">
        <f>IF(ISNUMBER(I992),ROUND(F992*N992*E992,2),"")</f>
        <v>449.4</v>
      </c>
      <c r="P992" s="262"/>
      <c r="Q992" s="262"/>
      <c r="R992" s="262"/>
      <c r="S992" s="262"/>
      <c r="T992" s="262"/>
      <c r="U992" s="262"/>
      <c r="V992" s="262"/>
      <c r="W992" s="262"/>
      <c r="X992" s="262"/>
      <c r="Y992" s="262"/>
      <c r="Z992" s="262"/>
      <c r="AA992" s="262"/>
      <c r="AB992" s="262"/>
      <c r="AC992" s="262"/>
      <c r="AD992" s="262"/>
      <c r="AE992" s="262"/>
      <c r="AF992" s="262"/>
      <c r="AG992" s="262"/>
      <c r="AH992" s="262"/>
      <c r="AI992" s="262"/>
      <c r="AJ992" s="262"/>
      <c r="AK992" s="262"/>
      <c r="AL992" s="262"/>
      <c r="AM992" s="262"/>
      <c r="AN992" s="262"/>
      <c r="AO992" s="262"/>
      <c r="AP992" s="262"/>
      <c r="AQ992" s="262"/>
      <c r="AR992" s="262"/>
      <c r="AS992" s="262"/>
      <c r="AT992" s="262"/>
      <c r="AU992" s="262"/>
      <c r="AV992" s="262"/>
      <c r="AW992" s="262"/>
      <c r="AX992" s="262"/>
      <c r="AY992" s="262"/>
      <c r="AZ992" s="262"/>
      <c r="BA992" s="262"/>
      <c r="BB992" s="262"/>
      <c r="BC992" s="262"/>
      <c r="BD992" s="262"/>
      <c r="BE992" s="262"/>
      <c r="BF992" s="262"/>
      <c r="BG992" s="262"/>
      <c r="BH992" s="262"/>
      <c r="BI992" s="262"/>
      <c r="BJ992" s="262"/>
      <c r="BK992" s="262"/>
      <c r="BL992" s="262"/>
      <c r="BM992" s="262"/>
      <c r="BN992" s="262"/>
      <c r="BO992" s="262"/>
      <c r="BP992" s="262"/>
      <c r="BQ992" s="262"/>
      <c r="BR992" s="262"/>
      <c r="BS992" s="262"/>
      <c r="BT992" s="262"/>
      <c r="BU992" s="262"/>
      <c r="BV992" s="262"/>
      <c r="BW992" s="262"/>
      <c r="BX992" s="262"/>
      <c r="BY992" s="262"/>
      <c r="BZ992" s="262"/>
      <c r="CA992" s="262"/>
      <c r="CB992" s="262"/>
      <c r="CC992" s="262"/>
      <c r="CD992" s="262"/>
      <c r="CE992" s="262"/>
      <c r="CF992" s="262"/>
      <c r="CG992" s="262"/>
      <c r="CH992" s="262"/>
      <c r="CI992" s="262"/>
      <c r="CJ992" s="262"/>
      <c r="CK992" s="262"/>
      <c r="CL992" s="262"/>
      <c r="CM992" s="262"/>
      <c r="CN992" s="262"/>
      <c r="CO992" s="262"/>
      <c r="CP992" s="262"/>
      <c r="CQ992" s="262"/>
      <c r="CR992" s="262"/>
      <c r="CS992" s="262"/>
      <c r="CT992" s="262"/>
      <c r="CU992" s="262"/>
      <c r="CV992" s="262"/>
      <c r="CW992" s="262"/>
      <c r="CX992" s="262"/>
      <c r="CY992" s="262"/>
      <c r="CZ992" s="262"/>
      <c r="DA992" s="262"/>
      <c r="DB992" s="262"/>
      <c r="DC992" s="262"/>
      <c r="DD992" s="262"/>
      <c r="DE992" s="262"/>
      <c r="DF992" s="262"/>
      <c r="DG992" s="262"/>
      <c r="DH992" s="262"/>
      <c r="DI992" s="262"/>
      <c r="DJ992" s="262"/>
      <c r="DK992" s="262"/>
      <c r="DL992" s="262"/>
      <c r="DM992" s="262"/>
      <c r="DN992" s="262"/>
      <c r="DO992" s="262"/>
      <c r="DP992" s="262"/>
      <c r="DQ992" s="262"/>
      <c r="DR992" s="262"/>
      <c r="DS992" s="262"/>
      <c r="DT992" s="262"/>
      <c r="DU992" s="262"/>
      <c r="DV992" s="262"/>
      <c r="DW992" s="262"/>
      <c r="DX992" s="262"/>
      <c r="DY992" s="262"/>
      <c r="DZ992" s="262"/>
      <c r="EA992" s="262"/>
      <c r="EB992" s="262"/>
      <c r="EC992" s="262"/>
      <c r="ED992" s="262"/>
      <c r="EE992" s="262"/>
      <c r="EF992" s="262"/>
      <c r="EG992" s="262"/>
      <c r="EH992" s="262"/>
      <c r="EI992" s="262"/>
      <c r="EJ992" s="262"/>
      <c r="EK992" s="262"/>
      <c r="EL992" s="262"/>
      <c r="EM992" s="262"/>
      <c r="EN992" s="262"/>
      <c r="EO992" s="262"/>
      <c r="EP992" s="262"/>
      <c r="EQ992" s="262"/>
      <c r="ER992" s="262"/>
      <c r="ES992" s="262"/>
      <c r="ET992" s="262"/>
      <c r="EU992" s="262"/>
      <c r="EV992" s="262"/>
      <c r="EW992" s="262"/>
      <c r="EX992" s="262"/>
      <c r="EY992" s="262"/>
      <c r="EZ992" s="262"/>
      <c r="FA992" s="262"/>
      <c r="FB992" s="262"/>
      <c r="FC992" s="262"/>
      <c r="FD992" s="262"/>
      <c r="FE992" s="262"/>
      <c r="FF992" s="262"/>
      <c r="FG992" s="262"/>
      <c r="FH992" s="262"/>
      <c r="FI992" s="262"/>
      <c r="FJ992" s="262"/>
      <c r="FK992" s="262"/>
      <c r="FL992" s="262"/>
      <c r="FM992" s="262"/>
      <c r="FN992" s="262"/>
      <c r="FO992" s="262"/>
      <c r="FP992" s="262"/>
      <c r="FQ992" s="262"/>
      <c r="FR992" s="262"/>
      <c r="FS992" s="262"/>
      <c r="FT992" s="262"/>
      <c r="FU992" s="262"/>
      <c r="FV992" s="262"/>
      <c r="FW992" s="262"/>
      <c r="FX992" s="262"/>
      <c r="FY992" s="262"/>
      <c r="FZ992" s="262"/>
      <c r="GA992" s="262"/>
      <c r="GB992" s="262"/>
      <c r="GC992" s="262"/>
      <c r="GD992" s="262"/>
    </row>
    <row r="993" spans="1:186" s="279" customFormat="1" x14ac:dyDescent="0.2">
      <c r="A993" s="339" t="s">
        <v>12888</v>
      </c>
      <c r="B993" s="280" t="s">
        <v>5930</v>
      </c>
      <c r="C993" s="281" t="s">
        <v>5931</v>
      </c>
      <c r="D993" s="130" t="s">
        <v>18</v>
      </c>
      <c r="E993" s="130">
        <v>12.5</v>
      </c>
      <c r="F993" s="130">
        <v>0.2</v>
      </c>
      <c r="G993" s="282"/>
      <c r="H993" s="283"/>
      <c r="I993" s="358">
        <v>274.64999999999998</v>
      </c>
      <c r="J993" s="284">
        <f>IF(ISNUMBER(I993),ROUND(F993*E993*I993,2),"")</f>
        <v>686.63</v>
      </c>
      <c r="K993" s="283">
        <f>BDI!$E$17</f>
        <v>0.18609999999999999</v>
      </c>
      <c r="L993" s="283"/>
      <c r="M993" s="283"/>
      <c r="N993" s="131">
        <f t="shared" si="16"/>
        <v>325.76</v>
      </c>
      <c r="O993" s="340">
        <f>IF(ISNUMBER(I993),ROUND(F993*N993*E993,2),"")</f>
        <v>814.4</v>
      </c>
      <c r="P993" s="262"/>
      <c r="Q993" s="262"/>
      <c r="R993" s="262"/>
      <c r="S993" s="262"/>
      <c r="T993" s="262"/>
      <c r="U993" s="262"/>
      <c r="V993" s="262"/>
      <c r="W993" s="262"/>
      <c r="X993" s="262"/>
      <c r="Y993" s="262"/>
      <c r="Z993" s="262"/>
      <c r="AA993" s="262"/>
      <c r="AB993" s="262"/>
      <c r="AC993" s="262"/>
      <c r="AD993" s="262"/>
      <c r="AE993" s="262"/>
      <c r="AF993" s="262"/>
      <c r="AG993" s="262"/>
      <c r="AH993" s="262"/>
      <c r="AI993" s="262"/>
      <c r="AJ993" s="262"/>
      <c r="AK993" s="262"/>
      <c r="AL993" s="262"/>
      <c r="AM993" s="262"/>
      <c r="AN993" s="262"/>
      <c r="AO993" s="262"/>
      <c r="AP993" s="262"/>
      <c r="AQ993" s="262"/>
      <c r="AR993" s="262"/>
      <c r="AS993" s="262"/>
      <c r="AT993" s="262"/>
      <c r="AU993" s="262"/>
      <c r="AV993" s="262"/>
      <c r="AW993" s="262"/>
      <c r="AX993" s="262"/>
      <c r="AY993" s="262"/>
      <c r="AZ993" s="262"/>
      <c r="BA993" s="262"/>
      <c r="BB993" s="262"/>
      <c r="BC993" s="262"/>
      <c r="BD993" s="262"/>
      <c r="BE993" s="262"/>
      <c r="BF993" s="262"/>
      <c r="BG993" s="262"/>
      <c r="BH993" s="262"/>
      <c r="BI993" s="262"/>
      <c r="BJ993" s="262"/>
      <c r="BK993" s="262"/>
      <c r="BL993" s="262"/>
      <c r="BM993" s="262"/>
      <c r="BN993" s="262"/>
      <c r="BO993" s="262"/>
      <c r="BP993" s="262"/>
      <c r="BQ993" s="262"/>
      <c r="BR993" s="262"/>
      <c r="BS993" s="262"/>
      <c r="BT993" s="262"/>
      <c r="BU993" s="262"/>
      <c r="BV993" s="262"/>
      <c r="BW993" s="262"/>
      <c r="BX993" s="262"/>
      <c r="BY993" s="262"/>
      <c r="BZ993" s="262"/>
      <c r="CA993" s="262"/>
      <c r="CB993" s="262"/>
      <c r="CC993" s="262"/>
      <c r="CD993" s="262"/>
      <c r="CE993" s="262"/>
      <c r="CF993" s="262"/>
      <c r="CG993" s="262"/>
      <c r="CH993" s="262"/>
      <c r="CI993" s="262"/>
      <c r="CJ993" s="262"/>
      <c r="CK993" s="262"/>
      <c r="CL993" s="262"/>
      <c r="CM993" s="262"/>
      <c r="CN993" s="262"/>
      <c r="CO993" s="262"/>
      <c r="CP993" s="262"/>
      <c r="CQ993" s="262"/>
      <c r="CR993" s="262"/>
      <c r="CS993" s="262"/>
      <c r="CT993" s="262"/>
      <c r="CU993" s="262"/>
      <c r="CV993" s="262"/>
      <c r="CW993" s="262"/>
      <c r="CX993" s="262"/>
      <c r="CY993" s="262"/>
      <c r="CZ993" s="262"/>
      <c r="DA993" s="262"/>
      <c r="DB993" s="262"/>
      <c r="DC993" s="262"/>
      <c r="DD993" s="262"/>
      <c r="DE993" s="262"/>
      <c r="DF993" s="262"/>
      <c r="DG993" s="262"/>
      <c r="DH993" s="262"/>
      <c r="DI993" s="262"/>
      <c r="DJ993" s="262"/>
      <c r="DK993" s="262"/>
      <c r="DL993" s="262"/>
      <c r="DM993" s="262"/>
      <c r="DN993" s="262"/>
      <c r="DO993" s="262"/>
      <c r="DP993" s="262"/>
      <c r="DQ993" s="262"/>
      <c r="DR993" s="262"/>
      <c r="DS993" s="262"/>
      <c r="DT993" s="262"/>
      <c r="DU993" s="262"/>
      <c r="DV993" s="262"/>
      <c r="DW993" s="262"/>
      <c r="DX993" s="262"/>
      <c r="DY993" s="262"/>
      <c r="DZ993" s="262"/>
      <c r="EA993" s="262"/>
      <c r="EB993" s="262"/>
      <c r="EC993" s="262"/>
      <c r="ED993" s="262"/>
      <c r="EE993" s="262"/>
      <c r="EF993" s="262"/>
      <c r="EG993" s="262"/>
      <c r="EH993" s="262"/>
      <c r="EI993" s="262"/>
      <c r="EJ993" s="262"/>
      <c r="EK993" s="262"/>
      <c r="EL993" s="262"/>
      <c r="EM993" s="262"/>
      <c r="EN993" s="262"/>
      <c r="EO993" s="262"/>
      <c r="EP993" s="262"/>
      <c r="EQ993" s="262"/>
      <c r="ER993" s="262"/>
      <c r="ES993" s="262"/>
      <c r="ET993" s="262"/>
      <c r="EU993" s="262"/>
      <c r="EV993" s="262"/>
      <c r="EW993" s="262"/>
      <c r="EX993" s="262"/>
      <c r="EY993" s="262"/>
      <c r="EZ993" s="262"/>
      <c r="FA993" s="262"/>
      <c r="FB993" s="262"/>
      <c r="FC993" s="262"/>
      <c r="FD993" s="262"/>
      <c r="FE993" s="262"/>
      <c r="FF993" s="262"/>
      <c r="FG993" s="262"/>
      <c r="FH993" s="262"/>
      <c r="FI993" s="262"/>
      <c r="FJ993" s="262"/>
      <c r="FK993" s="262"/>
      <c r="FL993" s="262"/>
      <c r="FM993" s="262"/>
      <c r="FN993" s="262"/>
      <c r="FO993" s="262"/>
      <c r="FP993" s="262"/>
      <c r="FQ993" s="262"/>
      <c r="FR993" s="262"/>
      <c r="FS993" s="262"/>
      <c r="FT993" s="262"/>
      <c r="FU993" s="262"/>
      <c r="FV993" s="262"/>
      <c r="FW993" s="262"/>
      <c r="FX993" s="262"/>
      <c r="FY993" s="262"/>
      <c r="FZ993" s="262"/>
      <c r="GA993" s="262"/>
      <c r="GB993" s="262"/>
      <c r="GC993" s="262"/>
      <c r="GD993" s="262"/>
    </row>
    <row r="994" spans="1:186" s="279" customFormat="1" x14ac:dyDescent="0.2">
      <c r="A994" s="339" t="s">
        <v>12889</v>
      </c>
      <c r="B994" s="280" t="s">
        <v>5932</v>
      </c>
      <c r="C994" s="281" t="s">
        <v>5933</v>
      </c>
      <c r="D994" s="130" t="s">
        <v>18</v>
      </c>
      <c r="E994" s="130">
        <v>50</v>
      </c>
      <c r="F994" s="130">
        <v>0.2</v>
      </c>
      <c r="G994" s="282"/>
      <c r="H994" s="283"/>
      <c r="I994" s="358">
        <v>385</v>
      </c>
      <c r="J994" s="284">
        <f>IF(ISNUMBER(I994),ROUND(F994*E994*I994,2),"")</f>
        <v>3850</v>
      </c>
      <c r="K994" s="283">
        <f>BDI!$E$17</f>
        <v>0.18609999999999999</v>
      </c>
      <c r="L994" s="283"/>
      <c r="M994" s="283"/>
      <c r="N994" s="131">
        <f t="shared" si="16"/>
        <v>456.65</v>
      </c>
      <c r="O994" s="340">
        <f>IF(ISNUMBER(I994),ROUND(F994*N994*E994,2),"")</f>
        <v>4566.5</v>
      </c>
      <c r="P994" s="262"/>
      <c r="Q994" s="262"/>
      <c r="R994" s="262"/>
      <c r="S994" s="262"/>
      <c r="T994" s="262"/>
      <c r="U994" s="262"/>
      <c r="V994" s="262"/>
      <c r="W994" s="262"/>
      <c r="X994" s="262"/>
      <c r="Y994" s="262"/>
      <c r="Z994" s="262"/>
      <c r="AA994" s="262"/>
      <c r="AB994" s="262"/>
      <c r="AC994" s="262"/>
      <c r="AD994" s="262"/>
      <c r="AE994" s="262"/>
      <c r="AF994" s="262"/>
      <c r="AG994" s="262"/>
      <c r="AH994" s="262"/>
      <c r="AI994" s="262"/>
      <c r="AJ994" s="262"/>
      <c r="AK994" s="262"/>
      <c r="AL994" s="262"/>
      <c r="AM994" s="262"/>
      <c r="AN994" s="262"/>
      <c r="AO994" s="262"/>
      <c r="AP994" s="262"/>
      <c r="AQ994" s="262"/>
      <c r="AR994" s="262"/>
      <c r="AS994" s="262"/>
      <c r="AT994" s="262"/>
      <c r="AU994" s="262"/>
      <c r="AV994" s="262"/>
      <c r="AW994" s="262"/>
      <c r="AX994" s="262"/>
      <c r="AY994" s="262"/>
      <c r="AZ994" s="262"/>
      <c r="BA994" s="262"/>
      <c r="BB994" s="262"/>
      <c r="BC994" s="262"/>
      <c r="BD994" s="262"/>
      <c r="BE994" s="262"/>
      <c r="BF994" s="262"/>
      <c r="BG994" s="262"/>
      <c r="BH994" s="262"/>
      <c r="BI994" s="262"/>
      <c r="BJ994" s="262"/>
      <c r="BK994" s="262"/>
      <c r="BL994" s="262"/>
      <c r="BM994" s="262"/>
      <c r="BN994" s="262"/>
      <c r="BO994" s="262"/>
      <c r="BP994" s="262"/>
      <c r="BQ994" s="262"/>
      <c r="BR994" s="262"/>
      <c r="BS994" s="262"/>
      <c r="BT994" s="262"/>
      <c r="BU994" s="262"/>
      <c r="BV994" s="262"/>
      <c r="BW994" s="262"/>
      <c r="BX994" s="262"/>
      <c r="BY994" s="262"/>
      <c r="BZ994" s="262"/>
      <c r="CA994" s="262"/>
      <c r="CB994" s="262"/>
      <c r="CC994" s="262"/>
      <c r="CD994" s="262"/>
      <c r="CE994" s="262"/>
      <c r="CF994" s="262"/>
      <c r="CG994" s="262"/>
      <c r="CH994" s="262"/>
      <c r="CI994" s="262"/>
      <c r="CJ994" s="262"/>
      <c r="CK994" s="262"/>
      <c r="CL994" s="262"/>
      <c r="CM994" s="262"/>
      <c r="CN994" s="262"/>
      <c r="CO994" s="262"/>
      <c r="CP994" s="262"/>
      <c r="CQ994" s="262"/>
      <c r="CR994" s="262"/>
      <c r="CS994" s="262"/>
      <c r="CT994" s="262"/>
      <c r="CU994" s="262"/>
      <c r="CV994" s="262"/>
      <c r="CW994" s="262"/>
      <c r="CX994" s="262"/>
      <c r="CY994" s="262"/>
      <c r="CZ994" s="262"/>
      <c r="DA994" s="262"/>
      <c r="DB994" s="262"/>
      <c r="DC994" s="262"/>
      <c r="DD994" s="262"/>
      <c r="DE994" s="262"/>
      <c r="DF994" s="262"/>
      <c r="DG994" s="262"/>
      <c r="DH994" s="262"/>
      <c r="DI994" s="262"/>
      <c r="DJ994" s="262"/>
      <c r="DK994" s="262"/>
      <c r="DL994" s="262"/>
      <c r="DM994" s="262"/>
      <c r="DN994" s="262"/>
      <c r="DO994" s="262"/>
      <c r="DP994" s="262"/>
      <c r="DQ994" s="262"/>
      <c r="DR994" s="262"/>
      <c r="DS994" s="262"/>
      <c r="DT994" s="262"/>
      <c r="DU994" s="262"/>
      <c r="DV994" s="262"/>
      <c r="DW994" s="262"/>
      <c r="DX994" s="262"/>
      <c r="DY994" s="262"/>
      <c r="DZ994" s="262"/>
      <c r="EA994" s="262"/>
      <c r="EB994" s="262"/>
      <c r="EC994" s="262"/>
      <c r="ED994" s="262"/>
      <c r="EE994" s="262"/>
      <c r="EF994" s="262"/>
      <c r="EG994" s="262"/>
      <c r="EH994" s="262"/>
      <c r="EI994" s="262"/>
      <c r="EJ994" s="262"/>
      <c r="EK994" s="262"/>
      <c r="EL994" s="262"/>
      <c r="EM994" s="262"/>
      <c r="EN994" s="262"/>
      <c r="EO994" s="262"/>
      <c r="EP994" s="262"/>
      <c r="EQ994" s="262"/>
      <c r="ER994" s="262"/>
      <c r="ES994" s="262"/>
      <c r="ET994" s="262"/>
      <c r="EU994" s="262"/>
      <c r="EV994" s="262"/>
      <c r="EW994" s="262"/>
      <c r="EX994" s="262"/>
      <c r="EY994" s="262"/>
      <c r="EZ994" s="262"/>
      <c r="FA994" s="262"/>
      <c r="FB994" s="262"/>
      <c r="FC994" s="262"/>
      <c r="FD994" s="262"/>
      <c r="FE994" s="262"/>
      <c r="FF994" s="262"/>
      <c r="FG994" s="262"/>
      <c r="FH994" s="262"/>
      <c r="FI994" s="262"/>
      <c r="FJ994" s="262"/>
      <c r="FK994" s="262"/>
      <c r="FL994" s="262"/>
      <c r="FM994" s="262"/>
      <c r="FN994" s="262"/>
      <c r="FO994" s="262"/>
      <c r="FP994" s="262"/>
      <c r="FQ994" s="262"/>
      <c r="FR994" s="262"/>
      <c r="FS994" s="262"/>
      <c r="FT994" s="262"/>
      <c r="FU994" s="262"/>
      <c r="FV994" s="262"/>
      <c r="FW994" s="262"/>
      <c r="FX994" s="262"/>
      <c r="FY994" s="262"/>
      <c r="FZ994" s="262"/>
      <c r="GA994" s="262"/>
      <c r="GB994" s="262"/>
      <c r="GC994" s="262"/>
      <c r="GD994" s="262"/>
    </row>
    <row r="995" spans="1:186" s="279" customFormat="1" x14ac:dyDescent="0.2">
      <c r="A995" s="339" t="s">
        <v>12890</v>
      </c>
      <c r="B995" s="280" t="s">
        <v>5934</v>
      </c>
      <c r="C995" s="281" t="s">
        <v>5935</v>
      </c>
      <c r="D995" s="130" t="s">
        <v>18</v>
      </c>
      <c r="E995" s="130">
        <v>15</v>
      </c>
      <c r="F995" s="130">
        <v>0.2</v>
      </c>
      <c r="G995" s="282"/>
      <c r="H995" s="283"/>
      <c r="I995" s="358">
        <v>405.67</v>
      </c>
      <c r="J995" s="284">
        <f>IF(ISNUMBER(I995),ROUND(F995*E995*I995,2),"")</f>
        <v>1217.01</v>
      </c>
      <c r="K995" s="283">
        <f>BDI!$E$17</f>
        <v>0.18609999999999999</v>
      </c>
      <c r="L995" s="283"/>
      <c r="M995" s="283"/>
      <c r="N995" s="131">
        <f t="shared" si="16"/>
        <v>481.17</v>
      </c>
      <c r="O995" s="340">
        <f>IF(ISNUMBER(I995),ROUND(F995*N995*E995,2),"")</f>
        <v>1443.51</v>
      </c>
      <c r="P995" s="262"/>
      <c r="Q995" s="262"/>
      <c r="R995" s="262"/>
      <c r="S995" s="262"/>
      <c r="T995" s="262"/>
      <c r="U995" s="262"/>
      <c r="V995" s="262"/>
      <c r="W995" s="262"/>
      <c r="X995" s="262"/>
      <c r="Y995" s="262"/>
      <c r="Z995" s="262"/>
      <c r="AA995" s="262"/>
      <c r="AB995" s="262"/>
      <c r="AC995" s="262"/>
      <c r="AD995" s="262"/>
      <c r="AE995" s="262"/>
      <c r="AF995" s="262"/>
      <c r="AG995" s="262"/>
      <c r="AH995" s="262"/>
      <c r="AI995" s="262"/>
      <c r="AJ995" s="262"/>
      <c r="AK995" s="262"/>
      <c r="AL995" s="262"/>
      <c r="AM995" s="262"/>
      <c r="AN995" s="262"/>
      <c r="AO995" s="262"/>
      <c r="AP995" s="262"/>
      <c r="AQ995" s="262"/>
      <c r="AR995" s="262"/>
      <c r="AS995" s="262"/>
      <c r="AT995" s="262"/>
      <c r="AU995" s="262"/>
      <c r="AV995" s="262"/>
      <c r="AW995" s="262"/>
      <c r="AX995" s="262"/>
      <c r="AY995" s="262"/>
      <c r="AZ995" s="262"/>
      <c r="BA995" s="262"/>
      <c r="BB995" s="262"/>
      <c r="BC995" s="262"/>
      <c r="BD995" s="262"/>
      <c r="BE995" s="262"/>
      <c r="BF995" s="262"/>
      <c r="BG995" s="262"/>
      <c r="BH995" s="262"/>
      <c r="BI995" s="262"/>
      <c r="BJ995" s="262"/>
      <c r="BK995" s="262"/>
      <c r="BL995" s="262"/>
      <c r="BM995" s="262"/>
      <c r="BN995" s="262"/>
      <c r="BO995" s="262"/>
      <c r="BP995" s="262"/>
      <c r="BQ995" s="262"/>
      <c r="BR995" s="262"/>
      <c r="BS995" s="262"/>
      <c r="BT995" s="262"/>
      <c r="BU995" s="262"/>
      <c r="BV995" s="262"/>
      <c r="BW995" s="262"/>
      <c r="BX995" s="262"/>
      <c r="BY995" s="262"/>
      <c r="BZ995" s="262"/>
      <c r="CA995" s="262"/>
      <c r="CB995" s="262"/>
      <c r="CC995" s="262"/>
      <c r="CD995" s="262"/>
      <c r="CE995" s="262"/>
      <c r="CF995" s="262"/>
      <c r="CG995" s="262"/>
      <c r="CH995" s="262"/>
      <c r="CI995" s="262"/>
      <c r="CJ995" s="262"/>
      <c r="CK995" s="262"/>
      <c r="CL995" s="262"/>
      <c r="CM995" s="262"/>
      <c r="CN995" s="262"/>
      <c r="CO995" s="262"/>
      <c r="CP995" s="262"/>
      <c r="CQ995" s="262"/>
      <c r="CR995" s="262"/>
      <c r="CS995" s="262"/>
      <c r="CT995" s="262"/>
      <c r="CU995" s="262"/>
      <c r="CV995" s="262"/>
      <c r="CW995" s="262"/>
      <c r="CX995" s="262"/>
      <c r="CY995" s="262"/>
      <c r="CZ995" s="262"/>
      <c r="DA995" s="262"/>
      <c r="DB995" s="262"/>
      <c r="DC995" s="262"/>
      <c r="DD995" s="262"/>
      <c r="DE995" s="262"/>
      <c r="DF995" s="262"/>
      <c r="DG995" s="262"/>
      <c r="DH995" s="262"/>
      <c r="DI995" s="262"/>
      <c r="DJ995" s="262"/>
      <c r="DK995" s="262"/>
      <c r="DL995" s="262"/>
      <c r="DM995" s="262"/>
      <c r="DN995" s="262"/>
      <c r="DO995" s="262"/>
      <c r="DP995" s="262"/>
      <c r="DQ995" s="262"/>
      <c r="DR995" s="262"/>
      <c r="DS995" s="262"/>
      <c r="DT995" s="262"/>
      <c r="DU995" s="262"/>
      <c r="DV995" s="262"/>
      <c r="DW995" s="262"/>
      <c r="DX995" s="262"/>
      <c r="DY995" s="262"/>
      <c r="DZ995" s="262"/>
      <c r="EA995" s="262"/>
      <c r="EB995" s="262"/>
      <c r="EC995" s="262"/>
      <c r="ED995" s="262"/>
      <c r="EE995" s="262"/>
      <c r="EF995" s="262"/>
      <c r="EG995" s="262"/>
      <c r="EH995" s="262"/>
      <c r="EI995" s="262"/>
      <c r="EJ995" s="262"/>
      <c r="EK995" s="262"/>
      <c r="EL995" s="262"/>
      <c r="EM995" s="262"/>
      <c r="EN995" s="262"/>
      <c r="EO995" s="262"/>
      <c r="EP995" s="262"/>
      <c r="EQ995" s="262"/>
      <c r="ER995" s="262"/>
      <c r="ES995" s="262"/>
      <c r="ET995" s="262"/>
      <c r="EU995" s="262"/>
      <c r="EV995" s="262"/>
      <c r="EW995" s="262"/>
      <c r="EX995" s="262"/>
      <c r="EY995" s="262"/>
      <c r="EZ995" s="262"/>
      <c r="FA995" s="262"/>
      <c r="FB995" s="262"/>
      <c r="FC995" s="262"/>
      <c r="FD995" s="262"/>
      <c r="FE995" s="262"/>
      <c r="FF995" s="262"/>
      <c r="FG995" s="262"/>
      <c r="FH995" s="262"/>
      <c r="FI995" s="262"/>
      <c r="FJ995" s="262"/>
      <c r="FK995" s="262"/>
      <c r="FL995" s="262"/>
      <c r="FM995" s="262"/>
      <c r="FN995" s="262"/>
      <c r="FO995" s="262"/>
      <c r="FP995" s="262"/>
      <c r="FQ995" s="262"/>
      <c r="FR995" s="262"/>
      <c r="FS995" s="262"/>
      <c r="FT995" s="262"/>
      <c r="FU995" s="262"/>
      <c r="FV995" s="262"/>
      <c r="FW995" s="262"/>
      <c r="FX995" s="262"/>
      <c r="FY995" s="262"/>
      <c r="FZ995" s="262"/>
      <c r="GA995" s="262"/>
      <c r="GB995" s="262"/>
      <c r="GC995" s="262"/>
      <c r="GD995" s="262"/>
    </row>
    <row r="996" spans="1:186" s="279" customFormat="1" x14ac:dyDescent="0.2">
      <c r="A996" s="339" t="s">
        <v>12891</v>
      </c>
      <c r="B996" s="280" t="s">
        <v>1476</v>
      </c>
      <c r="C996" s="281" t="s">
        <v>5936</v>
      </c>
      <c r="D996" s="130" t="s">
        <v>18</v>
      </c>
      <c r="E996" s="130">
        <v>8</v>
      </c>
      <c r="F996" s="130">
        <v>0.2</v>
      </c>
      <c r="G996" s="282"/>
      <c r="H996" s="283"/>
      <c r="I996" s="284">
        <f ca="1">OFFSET(INDEX(Composições!A:H,MATCH(B996,Composições!A:A,0),8),2,0)</f>
        <v>389.13900000000001</v>
      </c>
      <c r="J996" s="284">
        <f ca="1">IF(ISNUMBER(I996),ROUND(F996*E996*I996,2),"")</f>
        <v>622.62</v>
      </c>
      <c r="K996" s="283">
        <f>BDI!$E$17</f>
        <v>0.18609999999999999</v>
      </c>
      <c r="L996" s="283"/>
      <c r="M996" s="283"/>
      <c r="N996" s="131">
        <f t="shared" ca="1" si="16"/>
        <v>461.56</v>
      </c>
      <c r="O996" s="340">
        <f ca="1">IF(ISNUMBER(I996),ROUND(F996*N996*E996,2),"")</f>
        <v>738.5</v>
      </c>
      <c r="P996" s="262"/>
      <c r="Q996" s="262"/>
      <c r="R996" s="262"/>
      <c r="S996" s="262"/>
      <c r="T996" s="262"/>
      <c r="U996" s="262"/>
      <c r="V996" s="262"/>
      <c r="W996" s="262"/>
      <c r="X996" s="262"/>
      <c r="Y996" s="262"/>
      <c r="Z996" s="262"/>
      <c r="AA996" s="262"/>
      <c r="AB996" s="262"/>
      <c r="AC996" s="262"/>
      <c r="AD996" s="262"/>
      <c r="AE996" s="262"/>
      <c r="AF996" s="262"/>
      <c r="AG996" s="262"/>
      <c r="AH996" s="262"/>
      <c r="AI996" s="262"/>
      <c r="AJ996" s="262"/>
      <c r="AK996" s="262"/>
      <c r="AL996" s="262"/>
      <c r="AM996" s="262"/>
      <c r="AN996" s="262"/>
      <c r="AO996" s="262"/>
      <c r="AP996" s="262"/>
      <c r="AQ996" s="262"/>
      <c r="AR996" s="262"/>
      <c r="AS996" s="262"/>
      <c r="AT996" s="262"/>
      <c r="AU996" s="262"/>
      <c r="AV996" s="262"/>
      <c r="AW996" s="262"/>
      <c r="AX996" s="262"/>
      <c r="AY996" s="262"/>
      <c r="AZ996" s="262"/>
      <c r="BA996" s="262"/>
      <c r="BB996" s="262"/>
      <c r="BC996" s="262"/>
      <c r="BD996" s="262"/>
      <c r="BE996" s="262"/>
      <c r="BF996" s="262"/>
      <c r="BG996" s="262"/>
      <c r="BH996" s="262"/>
      <c r="BI996" s="262"/>
      <c r="BJ996" s="262"/>
      <c r="BK996" s="262"/>
      <c r="BL996" s="262"/>
      <c r="BM996" s="262"/>
      <c r="BN996" s="262"/>
      <c r="BO996" s="262"/>
      <c r="BP996" s="262"/>
      <c r="BQ996" s="262"/>
      <c r="BR996" s="262"/>
      <c r="BS996" s="262"/>
      <c r="BT996" s="262"/>
      <c r="BU996" s="262"/>
      <c r="BV996" s="262"/>
      <c r="BW996" s="262"/>
      <c r="BX996" s="262"/>
      <c r="BY996" s="262"/>
      <c r="BZ996" s="262"/>
      <c r="CA996" s="262"/>
      <c r="CB996" s="262"/>
      <c r="CC996" s="262"/>
      <c r="CD996" s="262"/>
      <c r="CE996" s="262"/>
      <c r="CF996" s="262"/>
      <c r="CG996" s="262"/>
      <c r="CH996" s="262"/>
      <c r="CI996" s="262"/>
      <c r="CJ996" s="262"/>
      <c r="CK996" s="262"/>
      <c r="CL996" s="262"/>
      <c r="CM996" s="262"/>
      <c r="CN996" s="262"/>
      <c r="CO996" s="262"/>
      <c r="CP996" s="262"/>
      <c r="CQ996" s="262"/>
      <c r="CR996" s="262"/>
      <c r="CS996" s="262"/>
      <c r="CT996" s="262"/>
      <c r="CU996" s="262"/>
      <c r="CV996" s="262"/>
      <c r="CW996" s="262"/>
      <c r="CX996" s="262"/>
      <c r="CY996" s="262"/>
      <c r="CZ996" s="262"/>
      <c r="DA996" s="262"/>
      <c r="DB996" s="262"/>
      <c r="DC996" s="262"/>
      <c r="DD996" s="262"/>
      <c r="DE996" s="262"/>
      <c r="DF996" s="262"/>
      <c r="DG996" s="262"/>
      <c r="DH996" s="262"/>
      <c r="DI996" s="262"/>
      <c r="DJ996" s="262"/>
      <c r="DK996" s="262"/>
      <c r="DL996" s="262"/>
      <c r="DM996" s="262"/>
      <c r="DN996" s="262"/>
      <c r="DO996" s="262"/>
      <c r="DP996" s="262"/>
      <c r="DQ996" s="262"/>
      <c r="DR996" s="262"/>
      <c r="DS996" s="262"/>
      <c r="DT996" s="262"/>
      <c r="DU996" s="262"/>
      <c r="DV996" s="262"/>
      <c r="DW996" s="262"/>
      <c r="DX996" s="262"/>
      <c r="DY996" s="262"/>
      <c r="DZ996" s="262"/>
      <c r="EA996" s="262"/>
      <c r="EB996" s="262"/>
      <c r="EC996" s="262"/>
      <c r="ED996" s="262"/>
      <c r="EE996" s="262"/>
      <c r="EF996" s="262"/>
      <c r="EG996" s="262"/>
      <c r="EH996" s="262"/>
      <c r="EI996" s="262"/>
      <c r="EJ996" s="262"/>
      <c r="EK996" s="262"/>
      <c r="EL996" s="262"/>
      <c r="EM996" s="262"/>
      <c r="EN996" s="262"/>
      <c r="EO996" s="262"/>
      <c r="EP996" s="262"/>
      <c r="EQ996" s="262"/>
      <c r="ER996" s="262"/>
      <c r="ES996" s="262"/>
      <c r="ET996" s="262"/>
      <c r="EU996" s="262"/>
      <c r="EV996" s="262"/>
      <c r="EW996" s="262"/>
      <c r="EX996" s="262"/>
      <c r="EY996" s="262"/>
      <c r="EZ996" s="262"/>
      <c r="FA996" s="262"/>
      <c r="FB996" s="262"/>
      <c r="FC996" s="262"/>
      <c r="FD996" s="262"/>
      <c r="FE996" s="262"/>
      <c r="FF996" s="262"/>
      <c r="FG996" s="262"/>
      <c r="FH996" s="262"/>
      <c r="FI996" s="262"/>
      <c r="FJ996" s="262"/>
      <c r="FK996" s="262"/>
      <c r="FL996" s="262"/>
      <c r="FM996" s="262"/>
      <c r="FN996" s="262"/>
      <c r="FO996" s="262"/>
      <c r="FP996" s="262"/>
      <c r="FQ996" s="262"/>
      <c r="FR996" s="262"/>
      <c r="FS996" s="262"/>
      <c r="FT996" s="262"/>
      <c r="FU996" s="262"/>
      <c r="FV996" s="262"/>
      <c r="FW996" s="262"/>
      <c r="FX996" s="262"/>
      <c r="FY996" s="262"/>
      <c r="FZ996" s="262"/>
      <c r="GA996" s="262"/>
      <c r="GB996" s="262"/>
      <c r="GC996" s="262"/>
      <c r="GD996" s="262"/>
    </row>
    <row r="997" spans="1:186" s="279" customFormat="1" x14ac:dyDescent="0.2">
      <c r="A997" s="339" t="s">
        <v>12892</v>
      </c>
      <c r="B997" s="280" t="s">
        <v>5937</v>
      </c>
      <c r="C997" s="281" t="s">
        <v>5938</v>
      </c>
      <c r="D997" s="130" t="s">
        <v>18</v>
      </c>
      <c r="E997" s="130">
        <v>5</v>
      </c>
      <c r="F997" s="130">
        <v>0.2</v>
      </c>
      <c r="G997" s="282"/>
      <c r="H997" s="283"/>
      <c r="I997" s="358">
        <v>643.34</v>
      </c>
      <c r="J997" s="284">
        <f>IF(ISNUMBER(I997),ROUND(F997*E997*I997,2),"")</f>
        <v>643.34</v>
      </c>
      <c r="K997" s="283">
        <f>BDI!$E$17</f>
        <v>0.18609999999999999</v>
      </c>
      <c r="L997" s="283"/>
      <c r="M997" s="283"/>
      <c r="N997" s="131">
        <f t="shared" si="16"/>
        <v>763.07</v>
      </c>
      <c r="O997" s="340">
        <f>IF(ISNUMBER(I997),ROUND(F997*N997*E997,2),"")</f>
        <v>763.07</v>
      </c>
      <c r="P997" s="262"/>
      <c r="Q997" s="262"/>
      <c r="R997" s="262"/>
      <c r="S997" s="262"/>
      <c r="T997" s="262"/>
      <c r="U997" s="262"/>
      <c r="V997" s="262"/>
      <c r="W997" s="262"/>
      <c r="X997" s="262"/>
      <c r="Y997" s="262"/>
      <c r="Z997" s="262"/>
      <c r="AA997" s="262"/>
      <c r="AB997" s="262"/>
      <c r="AC997" s="262"/>
      <c r="AD997" s="262"/>
      <c r="AE997" s="262"/>
      <c r="AF997" s="262"/>
      <c r="AG997" s="262"/>
      <c r="AH997" s="262"/>
      <c r="AI997" s="262"/>
      <c r="AJ997" s="262"/>
      <c r="AK997" s="262"/>
      <c r="AL997" s="262"/>
      <c r="AM997" s="262"/>
      <c r="AN997" s="262"/>
      <c r="AO997" s="262"/>
      <c r="AP997" s="262"/>
      <c r="AQ997" s="262"/>
      <c r="AR997" s="262"/>
      <c r="AS997" s="262"/>
      <c r="AT997" s="262"/>
      <c r="AU997" s="262"/>
      <c r="AV997" s="262"/>
      <c r="AW997" s="262"/>
      <c r="AX997" s="262"/>
      <c r="AY997" s="262"/>
      <c r="AZ997" s="262"/>
      <c r="BA997" s="262"/>
      <c r="BB997" s="262"/>
      <c r="BC997" s="262"/>
      <c r="BD997" s="262"/>
      <c r="BE997" s="262"/>
      <c r="BF997" s="262"/>
      <c r="BG997" s="262"/>
      <c r="BH997" s="262"/>
      <c r="BI997" s="262"/>
      <c r="BJ997" s="262"/>
      <c r="BK997" s="262"/>
      <c r="BL997" s="262"/>
      <c r="BM997" s="262"/>
      <c r="BN997" s="262"/>
      <c r="BO997" s="262"/>
      <c r="BP997" s="262"/>
      <c r="BQ997" s="262"/>
      <c r="BR997" s="262"/>
      <c r="BS997" s="262"/>
      <c r="BT997" s="262"/>
      <c r="BU997" s="262"/>
      <c r="BV997" s="262"/>
      <c r="BW997" s="262"/>
      <c r="BX997" s="262"/>
      <c r="BY997" s="262"/>
      <c r="BZ997" s="262"/>
      <c r="CA997" s="262"/>
      <c r="CB997" s="262"/>
      <c r="CC997" s="262"/>
      <c r="CD997" s="262"/>
      <c r="CE997" s="262"/>
      <c r="CF997" s="262"/>
      <c r="CG997" s="262"/>
      <c r="CH997" s="262"/>
      <c r="CI997" s="262"/>
      <c r="CJ997" s="262"/>
      <c r="CK997" s="262"/>
      <c r="CL997" s="262"/>
      <c r="CM997" s="262"/>
      <c r="CN997" s="262"/>
      <c r="CO997" s="262"/>
      <c r="CP997" s="262"/>
      <c r="CQ997" s="262"/>
      <c r="CR997" s="262"/>
      <c r="CS997" s="262"/>
      <c r="CT997" s="262"/>
      <c r="CU997" s="262"/>
      <c r="CV997" s="262"/>
      <c r="CW997" s="262"/>
      <c r="CX997" s="262"/>
      <c r="CY997" s="262"/>
      <c r="CZ997" s="262"/>
      <c r="DA997" s="262"/>
      <c r="DB997" s="262"/>
      <c r="DC997" s="262"/>
      <c r="DD997" s="262"/>
      <c r="DE997" s="262"/>
      <c r="DF997" s="262"/>
      <c r="DG997" s="262"/>
      <c r="DH997" s="262"/>
      <c r="DI997" s="262"/>
      <c r="DJ997" s="262"/>
      <c r="DK997" s="262"/>
      <c r="DL997" s="262"/>
      <c r="DM997" s="262"/>
      <c r="DN997" s="262"/>
      <c r="DO997" s="262"/>
      <c r="DP997" s="262"/>
      <c r="DQ997" s="262"/>
      <c r="DR997" s="262"/>
      <c r="DS997" s="262"/>
      <c r="DT997" s="262"/>
      <c r="DU997" s="262"/>
      <c r="DV997" s="262"/>
      <c r="DW997" s="262"/>
      <c r="DX997" s="262"/>
      <c r="DY997" s="262"/>
      <c r="DZ997" s="262"/>
      <c r="EA997" s="262"/>
      <c r="EB997" s="262"/>
      <c r="EC997" s="262"/>
      <c r="ED997" s="262"/>
      <c r="EE997" s="262"/>
      <c r="EF997" s="262"/>
      <c r="EG997" s="262"/>
      <c r="EH997" s="262"/>
      <c r="EI997" s="262"/>
      <c r="EJ997" s="262"/>
      <c r="EK997" s="262"/>
      <c r="EL997" s="262"/>
      <c r="EM997" s="262"/>
      <c r="EN997" s="262"/>
      <c r="EO997" s="262"/>
      <c r="EP997" s="262"/>
      <c r="EQ997" s="262"/>
      <c r="ER997" s="262"/>
      <c r="ES997" s="262"/>
      <c r="ET997" s="262"/>
      <c r="EU997" s="262"/>
      <c r="EV997" s="262"/>
      <c r="EW997" s="262"/>
      <c r="EX997" s="262"/>
      <c r="EY997" s="262"/>
      <c r="EZ997" s="262"/>
      <c r="FA997" s="262"/>
      <c r="FB997" s="262"/>
      <c r="FC997" s="262"/>
      <c r="FD997" s="262"/>
      <c r="FE997" s="262"/>
      <c r="FF997" s="262"/>
      <c r="FG997" s="262"/>
      <c r="FH997" s="262"/>
      <c r="FI997" s="262"/>
      <c r="FJ997" s="262"/>
      <c r="FK997" s="262"/>
      <c r="FL997" s="262"/>
      <c r="FM997" s="262"/>
      <c r="FN997" s="262"/>
      <c r="FO997" s="262"/>
      <c r="FP997" s="262"/>
      <c r="FQ997" s="262"/>
      <c r="FR997" s="262"/>
      <c r="FS997" s="262"/>
      <c r="FT997" s="262"/>
      <c r="FU997" s="262"/>
      <c r="FV997" s="262"/>
      <c r="FW997" s="262"/>
      <c r="FX997" s="262"/>
      <c r="FY997" s="262"/>
      <c r="FZ997" s="262"/>
      <c r="GA997" s="262"/>
      <c r="GB997" s="262"/>
      <c r="GC997" s="262"/>
      <c r="GD997" s="262"/>
    </row>
    <row r="998" spans="1:186" s="279" customFormat="1" x14ac:dyDescent="0.2">
      <c r="A998" s="339" t="s">
        <v>12893</v>
      </c>
      <c r="B998" s="280" t="s">
        <v>1477</v>
      </c>
      <c r="C998" s="281" t="s">
        <v>5939</v>
      </c>
      <c r="D998" s="130" t="s">
        <v>18</v>
      </c>
      <c r="E998" s="130">
        <v>5</v>
      </c>
      <c r="F998" s="130">
        <v>0.2</v>
      </c>
      <c r="G998" s="282"/>
      <c r="H998" s="283"/>
      <c r="I998" s="284">
        <f ca="1">OFFSET(INDEX(Composições!A:H,MATCH(B998,Composições!A:A,0),8),2,0)</f>
        <v>1510.3764999999999</v>
      </c>
      <c r="J998" s="284">
        <f ca="1">IF(ISNUMBER(I998),ROUND(F998*E998*I998,2),"")</f>
        <v>1510.38</v>
      </c>
      <c r="K998" s="283">
        <f>BDI!$E$17</f>
        <v>0.18609999999999999</v>
      </c>
      <c r="L998" s="283"/>
      <c r="M998" s="283"/>
      <c r="N998" s="131">
        <f t="shared" ca="1" si="16"/>
        <v>1791.46</v>
      </c>
      <c r="O998" s="340">
        <f ca="1">IF(ISNUMBER(I998),ROUND(F998*N998*E998,2),"")</f>
        <v>1791.46</v>
      </c>
      <c r="P998" s="262"/>
      <c r="Q998" s="262"/>
      <c r="R998" s="262"/>
      <c r="S998" s="262"/>
      <c r="T998" s="262"/>
      <c r="U998" s="262"/>
      <c r="V998" s="262"/>
      <c r="W998" s="262"/>
      <c r="X998" s="262"/>
      <c r="Y998" s="262"/>
      <c r="Z998" s="262"/>
      <c r="AA998" s="262"/>
      <c r="AB998" s="262"/>
      <c r="AC998" s="262"/>
      <c r="AD998" s="262"/>
      <c r="AE998" s="262"/>
      <c r="AF998" s="262"/>
      <c r="AG998" s="262"/>
      <c r="AH998" s="262"/>
      <c r="AI998" s="262"/>
      <c r="AJ998" s="262"/>
      <c r="AK998" s="262"/>
      <c r="AL998" s="262"/>
      <c r="AM998" s="262"/>
      <c r="AN998" s="262"/>
      <c r="AO998" s="262"/>
      <c r="AP998" s="262"/>
      <c r="AQ998" s="262"/>
      <c r="AR998" s="262"/>
      <c r="AS998" s="262"/>
      <c r="AT998" s="262"/>
      <c r="AU998" s="262"/>
      <c r="AV998" s="262"/>
      <c r="AW998" s="262"/>
      <c r="AX998" s="262"/>
      <c r="AY998" s="262"/>
      <c r="AZ998" s="262"/>
      <c r="BA998" s="262"/>
      <c r="BB998" s="262"/>
      <c r="BC998" s="262"/>
      <c r="BD998" s="262"/>
      <c r="BE998" s="262"/>
      <c r="BF998" s="262"/>
      <c r="BG998" s="262"/>
      <c r="BH998" s="262"/>
      <c r="BI998" s="262"/>
      <c r="BJ998" s="262"/>
      <c r="BK998" s="262"/>
      <c r="BL998" s="262"/>
      <c r="BM998" s="262"/>
      <c r="BN998" s="262"/>
      <c r="BO998" s="262"/>
      <c r="BP998" s="262"/>
      <c r="BQ998" s="262"/>
      <c r="BR998" s="262"/>
      <c r="BS998" s="262"/>
      <c r="BT998" s="262"/>
      <c r="BU998" s="262"/>
      <c r="BV998" s="262"/>
      <c r="BW998" s="262"/>
      <c r="BX998" s="262"/>
      <c r="BY998" s="262"/>
      <c r="BZ998" s="262"/>
      <c r="CA998" s="262"/>
      <c r="CB998" s="262"/>
      <c r="CC998" s="262"/>
      <c r="CD998" s="262"/>
      <c r="CE998" s="262"/>
      <c r="CF998" s="262"/>
      <c r="CG998" s="262"/>
      <c r="CH998" s="262"/>
      <c r="CI998" s="262"/>
      <c r="CJ998" s="262"/>
      <c r="CK998" s="262"/>
      <c r="CL998" s="262"/>
      <c r="CM998" s="262"/>
      <c r="CN998" s="262"/>
      <c r="CO998" s="262"/>
      <c r="CP998" s="262"/>
      <c r="CQ998" s="262"/>
      <c r="CR998" s="262"/>
      <c r="CS998" s="262"/>
      <c r="CT998" s="262"/>
      <c r="CU998" s="262"/>
      <c r="CV998" s="262"/>
      <c r="CW998" s="262"/>
      <c r="CX998" s="262"/>
      <c r="CY998" s="262"/>
      <c r="CZ998" s="262"/>
      <c r="DA998" s="262"/>
      <c r="DB998" s="262"/>
      <c r="DC998" s="262"/>
      <c r="DD998" s="262"/>
      <c r="DE998" s="262"/>
      <c r="DF998" s="262"/>
      <c r="DG998" s="262"/>
      <c r="DH998" s="262"/>
      <c r="DI998" s="262"/>
      <c r="DJ998" s="262"/>
      <c r="DK998" s="262"/>
      <c r="DL998" s="262"/>
      <c r="DM998" s="262"/>
      <c r="DN998" s="262"/>
      <c r="DO998" s="262"/>
      <c r="DP998" s="262"/>
      <c r="DQ998" s="262"/>
      <c r="DR998" s="262"/>
      <c r="DS998" s="262"/>
      <c r="DT998" s="262"/>
      <c r="DU998" s="262"/>
      <c r="DV998" s="262"/>
      <c r="DW998" s="262"/>
      <c r="DX998" s="262"/>
      <c r="DY998" s="262"/>
      <c r="DZ998" s="262"/>
      <c r="EA998" s="262"/>
      <c r="EB998" s="262"/>
      <c r="EC998" s="262"/>
      <c r="ED998" s="262"/>
      <c r="EE998" s="262"/>
      <c r="EF998" s="262"/>
      <c r="EG998" s="262"/>
      <c r="EH998" s="262"/>
      <c r="EI998" s="262"/>
      <c r="EJ998" s="262"/>
      <c r="EK998" s="262"/>
      <c r="EL998" s="262"/>
      <c r="EM998" s="262"/>
      <c r="EN998" s="262"/>
      <c r="EO998" s="262"/>
      <c r="EP998" s="262"/>
      <c r="EQ998" s="262"/>
      <c r="ER998" s="262"/>
      <c r="ES998" s="262"/>
      <c r="ET998" s="262"/>
      <c r="EU998" s="262"/>
      <c r="EV998" s="262"/>
      <c r="EW998" s="262"/>
      <c r="EX998" s="262"/>
      <c r="EY998" s="262"/>
      <c r="EZ998" s="262"/>
      <c r="FA998" s="262"/>
      <c r="FB998" s="262"/>
      <c r="FC998" s="262"/>
      <c r="FD998" s="262"/>
      <c r="FE998" s="262"/>
      <c r="FF998" s="262"/>
      <c r="FG998" s="262"/>
      <c r="FH998" s="262"/>
      <c r="FI998" s="262"/>
      <c r="FJ998" s="262"/>
      <c r="FK998" s="262"/>
      <c r="FL998" s="262"/>
      <c r="FM998" s="262"/>
      <c r="FN998" s="262"/>
      <c r="FO998" s="262"/>
      <c r="FP998" s="262"/>
      <c r="FQ998" s="262"/>
      <c r="FR998" s="262"/>
      <c r="FS998" s="262"/>
      <c r="FT998" s="262"/>
      <c r="FU998" s="262"/>
      <c r="FV998" s="262"/>
      <c r="FW998" s="262"/>
      <c r="FX998" s="262"/>
      <c r="FY998" s="262"/>
      <c r="FZ998" s="262"/>
      <c r="GA998" s="262"/>
      <c r="GB998" s="262"/>
      <c r="GC998" s="262"/>
      <c r="GD998" s="262"/>
    </row>
    <row r="999" spans="1:186" s="279" customFormat="1" x14ac:dyDescent="0.2">
      <c r="A999" s="339" t="s">
        <v>12894</v>
      </c>
      <c r="B999" s="280" t="s">
        <v>5940</v>
      </c>
      <c r="C999" s="281" t="s">
        <v>5941</v>
      </c>
      <c r="D999" s="130" t="s">
        <v>18</v>
      </c>
      <c r="E999" s="130">
        <v>5</v>
      </c>
      <c r="F999" s="130">
        <v>0.2</v>
      </c>
      <c r="G999" s="282"/>
      <c r="H999" s="283"/>
      <c r="I999" s="358">
        <v>2225.2199999999998</v>
      </c>
      <c r="J999" s="284">
        <f>IF(ISNUMBER(I999),ROUND(F999*E999*I999,2),"")</f>
        <v>2225.2199999999998</v>
      </c>
      <c r="K999" s="283">
        <f>BDI!$E$17</f>
        <v>0.18609999999999999</v>
      </c>
      <c r="L999" s="283"/>
      <c r="M999" s="283"/>
      <c r="N999" s="131">
        <f t="shared" si="16"/>
        <v>2639.33</v>
      </c>
      <c r="O999" s="340">
        <f>IF(ISNUMBER(I999),ROUND(F999*N999*E999,2),"")</f>
        <v>2639.33</v>
      </c>
      <c r="P999" s="262"/>
      <c r="Q999" s="262"/>
      <c r="R999" s="262"/>
      <c r="S999" s="262"/>
      <c r="T999" s="262"/>
      <c r="U999" s="262"/>
      <c r="V999" s="262"/>
      <c r="W999" s="262"/>
      <c r="X999" s="262"/>
      <c r="Y999" s="262"/>
      <c r="Z999" s="262"/>
      <c r="AA999" s="262"/>
      <c r="AB999" s="262"/>
      <c r="AC999" s="262"/>
      <c r="AD999" s="262"/>
      <c r="AE999" s="262"/>
      <c r="AF999" s="262"/>
      <c r="AG999" s="262"/>
      <c r="AH999" s="262"/>
      <c r="AI999" s="262"/>
      <c r="AJ999" s="262"/>
      <c r="AK999" s="262"/>
      <c r="AL999" s="262"/>
      <c r="AM999" s="262"/>
      <c r="AN999" s="262"/>
      <c r="AO999" s="262"/>
      <c r="AP999" s="262"/>
      <c r="AQ999" s="262"/>
      <c r="AR999" s="262"/>
      <c r="AS999" s="262"/>
      <c r="AT999" s="262"/>
      <c r="AU999" s="262"/>
      <c r="AV999" s="262"/>
      <c r="AW999" s="262"/>
      <c r="AX999" s="262"/>
      <c r="AY999" s="262"/>
      <c r="AZ999" s="262"/>
      <c r="BA999" s="262"/>
      <c r="BB999" s="262"/>
      <c r="BC999" s="262"/>
      <c r="BD999" s="262"/>
      <c r="BE999" s="262"/>
      <c r="BF999" s="262"/>
      <c r="BG999" s="262"/>
      <c r="BH999" s="262"/>
      <c r="BI999" s="262"/>
      <c r="BJ999" s="262"/>
      <c r="BK999" s="262"/>
      <c r="BL999" s="262"/>
      <c r="BM999" s="262"/>
      <c r="BN999" s="262"/>
      <c r="BO999" s="262"/>
      <c r="BP999" s="262"/>
      <c r="BQ999" s="262"/>
      <c r="BR999" s="262"/>
      <c r="BS999" s="262"/>
      <c r="BT999" s="262"/>
      <c r="BU999" s="262"/>
      <c r="BV999" s="262"/>
      <c r="BW999" s="262"/>
      <c r="BX999" s="262"/>
      <c r="BY999" s="262"/>
      <c r="BZ999" s="262"/>
      <c r="CA999" s="262"/>
      <c r="CB999" s="262"/>
      <c r="CC999" s="262"/>
      <c r="CD999" s="262"/>
      <c r="CE999" s="262"/>
      <c r="CF999" s="262"/>
      <c r="CG999" s="262"/>
      <c r="CH999" s="262"/>
      <c r="CI999" s="262"/>
      <c r="CJ999" s="262"/>
      <c r="CK999" s="262"/>
      <c r="CL999" s="262"/>
      <c r="CM999" s="262"/>
      <c r="CN999" s="262"/>
      <c r="CO999" s="262"/>
      <c r="CP999" s="262"/>
      <c r="CQ999" s="262"/>
      <c r="CR999" s="262"/>
      <c r="CS999" s="262"/>
      <c r="CT999" s="262"/>
      <c r="CU999" s="262"/>
      <c r="CV999" s="262"/>
      <c r="CW999" s="262"/>
      <c r="CX999" s="262"/>
      <c r="CY999" s="262"/>
      <c r="CZ999" s="262"/>
      <c r="DA999" s="262"/>
      <c r="DB999" s="262"/>
      <c r="DC999" s="262"/>
      <c r="DD999" s="262"/>
      <c r="DE999" s="262"/>
      <c r="DF999" s="262"/>
      <c r="DG999" s="262"/>
      <c r="DH999" s="262"/>
      <c r="DI999" s="262"/>
      <c r="DJ999" s="262"/>
      <c r="DK999" s="262"/>
      <c r="DL999" s="262"/>
      <c r="DM999" s="262"/>
      <c r="DN999" s="262"/>
      <c r="DO999" s="262"/>
      <c r="DP999" s="262"/>
      <c r="DQ999" s="262"/>
      <c r="DR999" s="262"/>
      <c r="DS999" s="262"/>
      <c r="DT999" s="262"/>
      <c r="DU999" s="262"/>
      <c r="DV999" s="262"/>
      <c r="DW999" s="262"/>
      <c r="DX999" s="262"/>
      <c r="DY999" s="262"/>
      <c r="DZ999" s="262"/>
      <c r="EA999" s="262"/>
      <c r="EB999" s="262"/>
      <c r="EC999" s="262"/>
      <c r="ED999" s="262"/>
      <c r="EE999" s="262"/>
      <c r="EF999" s="262"/>
      <c r="EG999" s="262"/>
      <c r="EH999" s="262"/>
      <c r="EI999" s="262"/>
      <c r="EJ999" s="262"/>
      <c r="EK999" s="262"/>
      <c r="EL999" s="262"/>
      <c r="EM999" s="262"/>
      <c r="EN999" s="262"/>
      <c r="EO999" s="262"/>
      <c r="EP999" s="262"/>
      <c r="EQ999" s="262"/>
      <c r="ER999" s="262"/>
      <c r="ES999" s="262"/>
      <c r="ET999" s="262"/>
      <c r="EU999" s="262"/>
      <c r="EV999" s="262"/>
      <c r="EW999" s="262"/>
      <c r="EX999" s="262"/>
      <c r="EY999" s="262"/>
      <c r="EZ999" s="262"/>
      <c r="FA999" s="262"/>
      <c r="FB999" s="262"/>
      <c r="FC999" s="262"/>
      <c r="FD999" s="262"/>
      <c r="FE999" s="262"/>
      <c r="FF999" s="262"/>
      <c r="FG999" s="262"/>
      <c r="FH999" s="262"/>
      <c r="FI999" s="262"/>
      <c r="FJ999" s="262"/>
      <c r="FK999" s="262"/>
      <c r="FL999" s="262"/>
      <c r="FM999" s="262"/>
      <c r="FN999" s="262"/>
      <c r="FO999" s="262"/>
      <c r="FP999" s="262"/>
      <c r="FQ999" s="262"/>
      <c r="FR999" s="262"/>
      <c r="FS999" s="262"/>
      <c r="FT999" s="262"/>
      <c r="FU999" s="262"/>
      <c r="FV999" s="262"/>
      <c r="FW999" s="262"/>
      <c r="FX999" s="262"/>
      <c r="FY999" s="262"/>
      <c r="FZ999" s="262"/>
      <c r="GA999" s="262"/>
      <c r="GB999" s="262"/>
      <c r="GC999" s="262"/>
      <c r="GD999" s="262"/>
    </row>
    <row r="1000" spans="1:186" s="279" customFormat="1" x14ac:dyDescent="0.2">
      <c r="A1000" s="339" t="s">
        <v>12895</v>
      </c>
      <c r="B1000" s="280" t="s">
        <v>1478</v>
      </c>
      <c r="C1000" s="281" t="s">
        <v>5942</v>
      </c>
      <c r="D1000" s="130" t="s">
        <v>18</v>
      </c>
      <c r="E1000" s="130">
        <v>8</v>
      </c>
      <c r="F1000" s="130">
        <v>0.2</v>
      </c>
      <c r="G1000" s="282"/>
      <c r="H1000" s="283"/>
      <c r="I1000" s="284">
        <f ca="1">OFFSET(INDEX(Composições!A:H,MATCH(B1000,Composições!A:A,0),8),2,0)</f>
        <v>1778.4854999999998</v>
      </c>
      <c r="J1000" s="284">
        <f ca="1">IF(ISNUMBER(I1000),ROUND(F1000*E1000*I1000,2),"")</f>
        <v>2845.58</v>
      </c>
      <c r="K1000" s="283">
        <f>BDI!$E$17</f>
        <v>0.18609999999999999</v>
      </c>
      <c r="L1000" s="283"/>
      <c r="M1000" s="283"/>
      <c r="N1000" s="131">
        <f t="shared" ca="1" si="16"/>
        <v>2109.46</v>
      </c>
      <c r="O1000" s="340">
        <f ca="1">IF(ISNUMBER(I1000),ROUND(F1000*N1000*E1000,2),"")</f>
        <v>3375.14</v>
      </c>
      <c r="P1000" s="262"/>
      <c r="Q1000" s="262"/>
      <c r="R1000" s="262"/>
      <c r="S1000" s="262"/>
      <c r="T1000" s="262"/>
      <c r="U1000" s="262"/>
      <c r="V1000" s="262"/>
      <c r="W1000" s="262"/>
      <c r="X1000" s="262"/>
      <c r="Y1000" s="262"/>
      <c r="Z1000" s="262"/>
      <c r="AA1000" s="262"/>
      <c r="AB1000" s="262"/>
      <c r="AC1000" s="262"/>
      <c r="AD1000" s="262"/>
      <c r="AE1000" s="262"/>
      <c r="AF1000" s="262"/>
      <c r="AG1000" s="262"/>
      <c r="AH1000" s="262"/>
      <c r="AI1000" s="262"/>
      <c r="AJ1000" s="262"/>
      <c r="AK1000" s="262"/>
      <c r="AL1000" s="262"/>
      <c r="AM1000" s="262"/>
      <c r="AN1000" s="262"/>
      <c r="AO1000" s="262"/>
      <c r="AP1000" s="262"/>
      <c r="AQ1000" s="262"/>
      <c r="AR1000" s="262"/>
      <c r="AS1000" s="262"/>
      <c r="AT1000" s="262"/>
      <c r="AU1000" s="262"/>
      <c r="AV1000" s="262"/>
      <c r="AW1000" s="262"/>
      <c r="AX1000" s="262"/>
      <c r="AY1000" s="262"/>
      <c r="AZ1000" s="262"/>
      <c r="BA1000" s="262"/>
      <c r="BB1000" s="262"/>
      <c r="BC1000" s="262"/>
      <c r="BD1000" s="262"/>
      <c r="BE1000" s="262"/>
      <c r="BF1000" s="262"/>
      <c r="BG1000" s="262"/>
      <c r="BH1000" s="262"/>
      <c r="BI1000" s="262"/>
      <c r="BJ1000" s="262"/>
      <c r="BK1000" s="262"/>
      <c r="BL1000" s="262"/>
      <c r="BM1000" s="262"/>
      <c r="BN1000" s="262"/>
      <c r="BO1000" s="262"/>
      <c r="BP1000" s="262"/>
      <c r="BQ1000" s="262"/>
      <c r="BR1000" s="262"/>
      <c r="BS1000" s="262"/>
      <c r="BT1000" s="262"/>
      <c r="BU1000" s="262"/>
      <c r="BV1000" s="262"/>
      <c r="BW1000" s="262"/>
      <c r="BX1000" s="262"/>
      <c r="BY1000" s="262"/>
      <c r="BZ1000" s="262"/>
      <c r="CA1000" s="262"/>
      <c r="CB1000" s="262"/>
      <c r="CC1000" s="262"/>
      <c r="CD1000" s="262"/>
      <c r="CE1000" s="262"/>
      <c r="CF1000" s="262"/>
      <c r="CG1000" s="262"/>
      <c r="CH1000" s="262"/>
      <c r="CI1000" s="262"/>
      <c r="CJ1000" s="262"/>
      <c r="CK1000" s="262"/>
      <c r="CL1000" s="262"/>
      <c r="CM1000" s="262"/>
      <c r="CN1000" s="262"/>
      <c r="CO1000" s="262"/>
      <c r="CP1000" s="262"/>
      <c r="CQ1000" s="262"/>
      <c r="CR1000" s="262"/>
      <c r="CS1000" s="262"/>
      <c r="CT1000" s="262"/>
      <c r="CU1000" s="262"/>
      <c r="CV1000" s="262"/>
      <c r="CW1000" s="262"/>
      <c r="CX1000" s="262"/>
      <c r="CY1000" s="262"/>
      <c r="CZ1000" s="262"/>
      <c r="DA1000" s="262"/>
      <c r="DB1000" s="262"/>
      <c r="DC1000" s="262"/>
      <c r="DD1000" s="262"/>
      <c r="DE1000" s="262"/>
      <c r="DF1000" s="262"/>
      <c r="DG1000" s="262"/>
      <c r="DH1000" s="262"/>
      <c r="DI1000" s="262"/>
      <c r="DJ1000" s="262"/>
      <c r="DK1000" s="262"/>
      <c r="DL1000" s="262"/>
      <c r="DM1000" s="262"/>
      <c r="DN1000" s="262"/>
      <c r="DO1000" s="262"/>
      <c r="DP1000" s="262"/>
      <c r="DQ1000" s="262"/>
      <c r="DR1000" s="262"/>
      <c r="DS1000" s="262"/>
      <c r="DT1000" s="262"/>
      <c r="DU1000" s="262"/>
      <c r="DV1000" s="262"/>
      <c r="DW1000" s="262"/>
      <c r="DX1000" s="262"/>
      <c r="DY1000" s="262"/>
      <c r="DZ1000" s="262"/>
      <c r="EA1000" s="262"/>
      <c r="EB1000" s="262"/>
      <c r="EC1000" s="262"/>
      <c r="ED1000" s="262"/>
      <c r="EE1000" s="262"/>
      <c r="EF1000" s="262"/>
      <c r="EG1000" s="262"/>
      <c r="EH1000" s="262"/>
      <c r="EI1000" s="262"/>
      <c r="EJ1000" s="262"/>
      <c r="EK1000" s="262"/>
      <c r="EL1000" s="262"/>
      <c r="EM1000" s="262"/>
      <c r="EN1000" s="262"/>
      <c r="EO1000" s="262"/>
      <c r="EP1000" s="262"/>
      <c r="EQ1000" s="262"/>
      <c r="ER1000" s="262"/>
      <c r="ES1000" s="262"/>
      <c r="ET1000" s="262"/>
      <c r="EU1000" s="262"/>
      <c r="EV1000" s="262"/>
      <c r="EW1000" s="262"/>
      <c r="EX1000" s="262"/>
      <c r="EY1000" s="262"/>
      <c r="EZ1000" s="262"/>
      <c r="FA1000" s="262"/>
      <c r="FB1000" s="262"/>
      <c r="FC1000" s="262"/>
      <c r="FD1000" s="262"/>
      <c r="FE1000" s="262"/>
      <c r="FF1000" s="262"/>
      <c r="FG1000" s="262"/>
      <c r="FH1000" s="262"/>
      <c r="FI1000" s="262"/>
      <c r="FJ1000" s="262"/>
      <c r="FK1000" s="262"/>
      <c r="FL1000" s="262"/>
      <c r="FM1000" s="262"/>
      <c r="FN1000" s="262"/>
      <c r="FO1000" s="262"/>
      <c r="FP1000" s="262"/>
      <c r="FQ1000" s="262"/>
      <c r="FR1000" s="262"/>
      <c r="FS1000" s="262"/>
      <c r="FT1000" s="262"/>
      <c r="FU1000" s="262"/>
      <c r="FV1000" s="262"/>
      <c r="FW1000" s="262"/>
      <c r="FX1000" s="262"/>
      <c r="FY1000" s="262"/>
      <c r="FZ1000" s="262"/>
      <c r="GA1000" s="262"/>
      <c r="GB1000" s="262"/>
      <c r="GC1000" s="262"/>
      <c r="GD1000" s="262"/>
    </row>
    <row r="1001" spans="1:186" s="279" customFormat="1" x14ac:dyDescent="0.2">
      <c r="A1001" s="339" t="s">
        <v>12896</v>
      </c>
      <c r="B1001" s="280" t="s">
        <v>1479</v>
      </c>
      <c r="C1001" s="281" t="s">
        <v>5943</v>
      </c>
      <c r="D1001" s="130" t="s">
        <v>18</v>
      </c>
      <c r="E1001" s="130">
        <v>13</v>
      </c>
      <c r="F1001" s="130">
        <v>0.2</v>
      </c>
      <c r="G1001" s="282"/>
      <c r="H1001" s="283"/>
      <c r="I1001" s="284">
        <f ca="1">OFFSET(INDEX(Composições!A:H,MATCH(B1001,Composições!A:A,0),8),2,0)</f>
        <v>33.924500000000002</v>
      </c>
      <c r="J1001" s="284">
        <f ca="1">IF(ISNUMBER(I1001),ROUND(F1001*E1001*I1001,2),"")</f>
        <v>88.2</v>
      </c>
      <c r="K1001" s="283">
        <f>BDI!$E$17</f>
        <v>0.18609999999999999</v>
      </c>
      <c r="L1001" s="283"/>
      <c r="M1001" s="283"/>
      <c r="N1001" s="131">
        <f t="shared" ca="1" si="16"/>
        <v>40.24</v>
      </c>
      <c r="O1001" s="340">
        <f ca="1">IF(ISNUMBER(I1001),ROUND(F1001*N1001*E1001,2),"")</f>
        <v>104.62</v>
      </c>
      <c r="P1001" s="262"/>
      <c r="Q1001" s="262"/>
      <c r="R1001" s="262"/>
      <c r="S1001" s="262"/>
      <c r="T1001" s="262"/>
      <c r="U1001" s="262"/>
      <c r="V1001" s="262"/>
      <c r="W1001" s="262"/>
      <c r="X1001" s="262"/>
      <c r="Y1001" s="262"/>
      <c r="Z1001" s="262"/>
      <c r="AA1001" s="262"/>
      <c r="AB1001" s="262"/>
      <c r="AC1001" s="262"/>
      <c r="AD1001" s="262"/>
      <c r="AE1001" s="262"/>
      <c r="AF1001" s="262"/>
      <c r="AG1001" s="262"/>
      <c r="AH1001" s="262"/>
      <c r="AI1001" s="262"/>
      <c r="AJ1001" s="262"/>
      <c r="AK1001" s="262"/>
      <c r="AL1001" s="262"/>
      <c r="AM1001" s="262"/>
      <c r="AN1001" s="262"/>
      <c r="AO1001" s="262"/>
      <c r="AP1001" s="262"/>
      <c r="AQ1001" s="262"/>
      <c r="AR1001" s="262"/>
      <c r="AS1001" s="262"/>
      <c r="AT1001" s="262"/>
      <c r="AU1001" s="262"/>
      <c r="AV1001" s="262"/>
      <c r="AW1001" s="262"/>
      <c r="AX1001" s="262"/>
      <c r="AY1001" s="262"/>
      <c r="AZ1001" s="262"/>
      <c r="BA1001" s="262"/>
      <c r="BB1001" s="262"/>
      <c r="BC1001" s="262"/>
      <c r="BD1001" s="262"/>
      <c r="BE1001" s="262"/>
      <c r="BF1001" s="262"/>
      <c r="BG1001" s="262"/>
      <c r="BH1001" s="262"/>
      <c r="BI1001" s="262"/>
      <c r="BJ1001" s="262"/>
      <c r="BK1001" s="262"/>
      <c r="BL1001" s="262"/>
      <c r="BM1001" s="262"/>
      <c r="BN1001" s="262"/>
      <c r="BO1001" s="262"/>
      <c r="BP1001" s="262"/>
      <c r="BQ1001" s="262"/>
      <c r="BR1001" s="262"/>
      <c r="BS1001" s="262"/>
      <c r="BT1001" s="262"/>
      <c r="BU1001" s="262"/>
      <c r="BV1001" s="262"/>
      <c r="BW1001" s="262"/>
      <c r="BX1001" s="262"/>
      <c r="BY1001" s="262"/>
      <c r="BZ1001" s="262"/>
      <c r="CA1001" s="262"/>
      <c r="CB1001" s="262"/>
      <c r="CC1001" s="262"/>
      <c r="CD1001" s="262"/>
      <c r="CE1001" s="262"/>
      <c r="CF1001" s="262"/>
      <c r="CG1001" s="262"/>
      <c r="CH1001" s="262"/>
      <c r="CI1001" s="262"/>
      <c r="CJ1001" s="262"/>
      <c r="CK1001" s="262"/>
      <c r="CL1001" s="262"/>
      <c r="CM1001" s="262"/>
      <c r="CN1001" s="262"/>
      <c r="CO1001" s="262"/>
      <c r="CP1001" s="262"/>
      <c r="CQ1001" s="262"/>
      <c r="CR1001" s="262"/>
      <c r="CS1001" s="262"/>
      <c r="CT1001" s="262"/>
      <c r="CU1001" s="262"/>
      <c r="CV1001" s="262"/>
      <c r="CW1001" s="262"/>
      <c r="CX1001" s="262"/>
      <c r="CY1001" s="262"/>
      <c r="CZ1001" s="262"/>
      <c r="DA1001" s="262"/>
      <c r="DB1001" s="262"/>
      <c r="DC1001" s="262"/>
      <c r="DD1001" s="262"/>
      <c r="DE1001" s="262"/>
      <c r="DF1001" s="262"/>
      <c r="DG1001" s="262"/>
      <c r="DH1001" s="262"/>
      <c r="DI1001" s="262"/>
      <c r="DJ1001" s="262"/>
      <c r="DK1001" s="262"/>
      <c r="DL1001" s="262"/>
      <c r="DM1001" s="262"/>
      <c r="DN1001" s="262"/>
      <c r="DO1001" s="262"/>
      <c r="DP1001" s="262"/>
      <c r="DQ1001" s="262"/>
      <c r="DR1001" s="262"/>
      <c r="DS1001" s="262"/>
      <c r="DT1001" s="262"/>
      <c r="DU1001" s="262"/>
      <c r="DV1001" s="262"/>
      <c r="DW1001" s="262"/>
      <c r="DX1001" s="262"/>
      <c r="DY1001" s="262"/>
      <c r="DZ1001" s="262"/>
      <c r="EA1001" s="262"/>
      <c r="EB1001" s="262"/>
      <c r="EC1001" s="262"/>
      <c r="ED1001" s="262"/>
      <c r="EE1001" s="262"/>
      <c r="EF1001" s="262"/>
      <c r="EG1001" s="262"/>
      <c r="EH1001" s="262"/>
      <c r="EI1001" s="262"/>
      <c r="EJ1001" s="262"/>
      <c r="EK1001" s="262"/>
      <c r="EL1001" s="262"/>
      <c r="EM1001" s="262"/>
      <c r="EN1001" s="262"/>
      <c r="EO1001" s="262"/>
      <c r="EP1001" s="262"/>
      <c r="EQ1001" s="262"/>
      <c r="ER1001" s="262"/>
      <c r="ES1001" s="262"/>
      <c r="ET1001" s="262"/>
      <c r="EU1001" s="262"/>
      <c r="EV1001" s="262"/>
      <c r="EW1001" s="262"/>
      <c r="EX1001" s="262"/>
      <c r="EY1001" s="262"/>
      <c r="EZ1001" s="262"/>
      <c r="FA1001" s="262"/>
      <c r="FB1001" s="262"/>
      <c r="FC1001" s="262"/>
      <c r="FD1001" s="262"/>
      <c r="FE1001" s="262"/>
      <c r="FF1001" s="262"/>
      <c r="FG1001" s="262"/>
      <c r="FH1001" s="262"/>
      <c r="FI1001" s="262"/>
      <c r="FJ1001" s="262"/>
      <c r="FK1001" s="262"/>
      <c r="FL1001" s="262"/>
      <c r="FM1001" s="262"/>
      <c r="FN1001" s="262"/>
      <c r="FO1001" s="262"/>
      <c r="FP1001" s="262"/>
      <c r="FQ1001" s="262"/>
      <c r="FR1001" s="262"/>
      <c r="FS1001" s="262"/>
      <c r="FT1001" s="262"/>
      <c r="FU1001" s="262"/>
      <c r="FV1001" s="262"/>
      <c r="FW1001" s="262"/>
      <c r="FX1001" s="262"/>
      <c r="FY1001" s="262"/>
      <c r="FZ1001" s="262"/>
      <c r="GA1001" s="262"/>
      <c r="GB1001" s="262"/>
      <c r="GC1001" s="262"/>
      <c r="GD1001" s="262"/>
    </row>
    <row r="1002" spans="1:186" s="279" customFormat="1" x14ac:dyDescent="0.2">
      <c r="A1002" s="339" t="s">
        <v>12897</v>
      </c>
      <c r="B1002" s="280" t="s">
        <v>5944</v>
      </c>
      <c r="C1002" s="281" t="s">
        <v>5945</v>
      </c>
      <c r="D1002" s="130" t="s">
        <v>18</v>
      </c>
      <c r="E1002" s="130">
        <v>200</v>
      </c>
      <c r="F1002" s="130">
        <v>0.2</v>
      </c>
      <c r="G1002" s="282"/>
      <c r="H1002" s="283"/>
      <c r="I1002" s="358">
        <v>116.3</v>
      </c>
      <c r="J1002" s="284">
        <f>IF(ISNUMBER(I1002),ROUND(F1002*E1002*I1002,2),"")</f>
        <v>4652</v>
      </c>
      <c r="K1002" s="283">
        <f>BDI!$E$17</f>
        <v>0.18609999999999999</v>
      </c>
      <c r="L1002" s="283"/>
      <c r="M1002" s="283"/>
      <c r="N1002" s="131">
        <f t="shared" si="16"/>
        <v>137.94</v>
      </c>
      <c r="O1002" s="340">
        <f>IF(ISNUMBER(I1002),ROUND(F1002*N1002*E1002,2),"")</f>
        <v>5517.6</v>
      </c>
      <c r="P1002" s="262"/>
      <c r="Q1002" s="262"/>
      <c r="R1002" s="262"/>
      <c r="S1002" s="262"/>
      <c r="T1002" s="262"/>
      <c r="U1002" s="262"/>
      <c r="V1002" s="262"/>
      <c r="W1002" s="262"/>
      <c r="X1002" s="262"/>
      <c r="Y1002" s="262"/>
      <c r="Z1002" s="262"/>
      <c r="AA1002" s="262"/>
      <c r="AB1002" s="262"/>
      <c r="AC1002" s="262"/>
      <c r="AD1002" s="262"/>
      <c r="AE1002" s="262"/>
      <c r="AF1002" s="262"/>
      <c r="AG1002" s="262"/>
      <c r="AH1002" s="262"/>
      <c r="AI1002" s="262"/>
      <c r="AJ1002" s="262"/>
      <c r="AK1002" s="262"/>
      <c r="AL1002" s="262"/>
      <c r="AM1002" s="262"/>
      <c r="AN1002" s="262"/>
      <c r="AO1002" s="262"/>
      <c r="AP1002" s="262"/>
      <c r="AQ1002" s="262"/>
      <c r="AR1002" s="262"/>
      <c r="AS1002" s="262"/>
      <c r="AT1002" s="262"/>
      <c r="AU1002" s="262"/>
      <c r="AV1002" s="262"/>
      <c r="AW1002" s="262"/>
      <c r="AX1002" s="262"/>
      <c r="AY1002" s="262"/>
      <c r="AZ1002" s="262"/>
      <c r="BA1002" s="262"/>
      <c r="BB1002" s="262"/>
      <c r="BC1002" s="262"/>
      <c r="BD1002" s="262"/>
      <c r="BE1002" s="262"/>
      <c r="BF1002" s="262"/>
      <c r="BG1002" s="262"/>
      <c r="BH1002" s="262"/>
      <c r="BI1002" s="262"/>
      <c r="BJ1002" s="262"/>
      <c r="BK1002" s="262"/>
      <c r="BL1002" s="262"/>
      <c r="BM1002" s="262"/>
      <c r="BN1002" s="262"/>
      <c r="BO1002" s="262"/>
      <c r="BP1002" s="262"/>
      <c r="BQ1002" s="262"/>
      <c r="BR1002" s="262"/>
      <c r="BS1002" s="262"/>
      <c r="BT1002" s="262"/>
      <c r="BU1002" s="262"/>
      <c r="BV1002" s="262"/>
      <c r="BW1002" s="262"/>
      <c r="BX1002" s="262"/>
      <c r="BY1002" s="262"/>
      <c r="BZ1002" s="262"/>
      <c r="CA1002" s="262"/>
      <c r="CB1002" s="262"/>
      <c r="CC1002" s="262"/>
      <c r="CD1002" s="262"/>
      <c r="CE1002" s="262"/>
      <c r="CF1002" s="262"/>
      <c r="CG1002" s="262"/>
      <c r="CH1002" s="262"/>
      <c r="CI1002" s="262"/>
      <c r="CJ1002" s="262"/>
      <c r="CK1002" s="262"/>
      <c r="CL1002" s="262"/>
      <c r="CM1002" s="262"/>
      <c r="CN1002" s="262"/>
      <c r="CO1002" s="262"/>
      <c r="CP1002" s="262"/>
      <c r="CQ1002" s="262"/>
      <c r="CR1002" s="262"/>
      <c r="CS1002" s="262"/>
      <c r="CT1002" s="262"/>
      <c r="CU1002" s="262"/>
      <c r="CV1002" s="262"/>
      <c r="CW1002" s="262"/>
      <c r="CX1002" s="262"/>
      <c r="CY1002" s="262"/>
      <c r="CZ1002" s="262"/>
      <c r="DA1002" s="262"/>
      <c r="DB1002" s="262"/>
      <c r="DC1002" s="262"/>
      <c r="DD1002" s="262"/>
      <c r="DE1002" s="262"/>
      <c r="DF1002" s="262"/>
      <c r="DG1002" s="262"/>
      <c r="DH1002" s="262"/>
      <c r="DI1002" s="262"/>
      <c r="DJ1002" s="262"/>
      <c r="DK1002" s="262"/>
      <c r="DL1002" s="262"/>
      <c r="DM1002" s="262"/>
      <c r="DN1002" s="262"/>
      <c r="DO1002" s="262"/>
      <c r="DP1002" s="262"/>
      <c r="DQ1002" s="262"/>
      <c r="DR1002" s="262"/>
      <c r="DS1002" s="262"/>
      <c r="DT1002" s="262"/>
      <c r="DU1002" s="262"/>
      <c r="DV1002" s="262"/>
      <c r="DW1002" s="262"/>
      <c r="DX1002" s="262"/>
      <c r="DY1002" s="262"/>
      <c r="DZ1002" s="262"/>
      <c r="EA1002" s="262"/>
      <c r="EB1002" s="262"/>
      <c r="EC1002" s="262"/>
      <c r="ED1002" s="262"/>
      <c r="EE1002" s="262"/>
      <c r="EF1002" s="262"/>
      <c r="EG1002" s="262"/>
      <c r="EH1002" s="262"/>
      <c r="EI1002" s="262"/>
      <c r="EJ1002" s="262"/>
      <c r="EK1002" s="262"/>
      <c r="EL1002" s="262"/>
      <c r="EM1002" s="262"/>
      <c r="EN1002" s="262"/>
      <c r="EO1002" s="262"/>
      <c r="EP1002" s="262"/>
      <c r="EQ1002" s="262"/>
      <c r="ER1002" s="262"/>
      <c r="ES1002" s="262"/>
      <c r="ET1002" s="262"/>
      <c r="EU1002" s="262"/>
      <c r="EV1002" s="262"/>
      <c r="EW1002" s="262"/>
      <c r="EX1002" s="262"/>
      <c r="EY1002" s="262"/>
      <c r="EZ1002" s="262"/>
      <c r="FA1002" s="262"/>
      <c r="FB1002" s="262"/>
      <c r="FC1002" s="262"/>
      <c r="FD1002" s="262"/>
      <c r="FE1002" s="262"/>
      <c r="FF1002" s="262"/>
      <c r="FG1002" s="262"/>
      <c r="FH1002" s="262"/>
      <c r="FI1002" s="262"/>
      <c r="FJ1002" s="262"/>
      <c r="FK1002" s="262"/>
      <c r="FL1002" s="262"/>
      <c r="FM1002" s="262"/>
      <c r="FN1002" s="262"/>
      <c r="FO1002" s="262"/>
      <c r="FP1002" s="262"/>
      <c r="FQ1002" s="262"/>
      <c r="FR1002" s="262"/>
      <c r="FS1002" s="262"/>
      <c r="FT1002" s="262"/>
      <c r="FU1002" s="262"/>
      <c r="FV1002" s="262"/>
      <c r="FW1002" s="262"/>
      <c r="FX1002" s="262"/>
      <c r="FY1002" s="262"/>
      <c r="FZ1002" s="262"/>
      <c r="GA1002" s="262"/>
      <c r="GB1002" s="262"/>
      <c r="GC1002" s="262"/>
      <c r="GD1002" s="262"/>
    </row>
    <row r="1003" spans="1:186" s="279" customFormat="1" x14ac:dyDescent="0.2">
      <c r="A1003" s="339" t="s">
        <v>12898</v>
      </c>
      <c r="B1003" s="280" t="s">
        <v>5946</v>
      </c>
      <c r="C1003" s="281" t="s">
        <v>5947</v>
      </c>
      <c r="D1003" s="130" t="s">
        <v>18</v>
      </c>
      <c r="E1003" s="130">
        <v>200</v>
      </c>
      <c r="F1003" s="130">
        <v>0.2</v>
      </c>
      <c r="G1003" s="282"/>
      <c r="H1003" s="283"/>
      <c r="I1003" s="358">
        <v>137.5</v>
      </c>
      <c r="J1003" s="284">
        <f>IF(ISNUMBER(I1003),ROUND(F1003*E1003*I1003,2),"")</f>
        <v>5500</v>
      </c>
      <c r="K1003" s="283">
        <f>BDI!$E$17</f>
        <v>0.18609999999999999</v>
      </c>
      <c r="L1003" s="283"/>
      <c r="M1003" s="283"/>
      <c r="N1003" s="131">
        <f t="shared" si="16"/>
        <v>163.09</v>
      </c>
      <c r="O1003" s="340">
        <f>IF(ISNUMBER(I1003),ROUND(F1003*N1003*E1003,2),"")</f>
        <v>6523.6</v>
      </c>
      <c r="P1003" s="262"/>
      <c r="Q1003" s="262"/>
      <c r="R1003" s="262"/>
      <c r="S1003" s="262"/>
      <c r="T1003" s="262"/>
      <c r="U1003" s="262"/>
      <c r="V1003" s="262"/>
      <c r="W1003" s="262"/>
      <c r="X1003" s="262"/>
      <c r="Y1003" s="262"/>
      <c r="Z1003" s="262"/>
      <c r="AA1003" s="262"/>
      <c r="AB1003" s="262"/>
      <c r="AC1003" s="262"/>
      <c r="AD1003" s="262"/>
      <c r="AE1003" s="262"/>
      <c r="AF1003" s="262"/>
      <c r="AG1003" s="262"/>
      <c r="AH1003" s="262"/>
      <c r="AI1003" s="262"/>
      <c r="AJ1003" s="262"/>
      <c r="AK1003" s="262"/>
      <c r="AL1003" s="262"/>
      <c r="AM1003" s="262"/>
      <c r="AN1003" s="262"/>
      <c r="AO1003" s="262"/>
      <c r="AP1003" s="262"/>
      <c r="AQ1003" s="262"/>
      <c r="AR1003" s="262"/>
      <c r="AS1003" s="262"/>
      <c r="AT1003" s="262"/>
      <c r="AU1003" s="262"/>
      <c r="AV1003" s="262"/>
      <c r="AW1003" s="262"/>
      <c r="AX1003" s="262"/>
      <c r="AY1003" s="262"/>
      <c r="AZ1003" s="262"/>
      <c r="BA1003" s="262"/>
      <c r="BB1003" s="262"/>
      <c r="BC1003" s="262"/>
      <c r="BD1003" s="262"/>
      <c r="BE1003" s="262"/>
      <c r="BF1003" s="262"/>
      <c r="BG1003" s="262"/>
      <c r="BH1003" s="262"/>
      <c r="BI1003" s="262"/>
      <c r="BJ1003" s="262"/>
      <c r="BK1003" s="262"/>
      <c r="BL1003" s="262"/>
      <c r="BM1003" s="262"/>
      <c r="BN1003" s="262"/>
      <c r="BO1003" s="262"/>
      <c r="BP1003" s="262"/>
      <c r="BQ1003" s="262"/>
      <c r="BR1003" s="262"/>
      <c r="BS1003" s="262"/>
      <c r="BT1003" s="262"/>
      <c r="BU1003" s="262"/>
      <c r="BV1003" s="262"/>
      <c r="BW1003" s="262"/>
      <c r="BX1003" s="262"/>
      <c r="BY1003" s="262"/>
      <c r="BZ1003" s="262"/>
      <c r="CA1003" s="262"/>
      <c r="CB1003" s="262"/>
      <c r="CC1003" s="262"/>
      <c r="CD1003" s="262"/>
      <c r="CE1003" s="262"/>
      <c r="CF1003" s="262"/>
      <c r="CG1003" s="262"/>
      <c r="CH1003" s="262"/>
      <c r="CI1003" s="262"/>
      <c r="CJ1003" s="262"/>
      <c r="CK1003" s="262"/>
      <c r="CL1003" s="262"/>
      <c r="CM1003" s="262"/>
      <c r="CN1003" s="262"/>
      <c r="CO1003" s="262"/>
      <c r="CP1003" s="262"/>
      <c r="CQ1003" s="262"/>
      <c r="CR1003" s="262"/>
      <c r="CS1003" s="262"/>
      <c r="CT1003" s="262"/>
      <c r="CU1003" s="262"/>
      <c r="CV1003" s="262"/>
      <c r="CW1003" s="262"/>
      <c r="CX1003" s="262"/>
      <c r="CY1003" s="262"/>
      <c r="CZ1003" s="262"/>
      <c r="DA1003" s="262"/>
      <c r="DB1003" s="262"/>
      <c r="DC1003" s="262"/>
      <c r="DD1003" s="262"/>
      <c r="DE1003" s="262"/>
      <c r="DF1003" s="262"/>
      <c r="DG1003" s="262"/>
      <c r="DH1003" s="262"/>
      <c r="DI1003" s="262"/>
      <c r="DJ1003" s="262"/>
      <c r="DK1003" s="262"/>
      <c r="DL1003" s="262"/>
      <c r="DM1003" s="262"/>
      <c r="DN1003" s="262"/>
      <c r="DO1003" s="262"/>
      <c r="DP1003" s="262"/>
      <c r="DQ1003" s="262"/>
      <c r="DR1003" s="262"/>
      <c r="DS1003" s="262"/>
      <c r="DT1003" s="262"/>
      <c r="DU1003" s="262"/>
      <c r="DV1003" s="262"/>
      <c r="DW1003" s="262"/>
      <c r="DX1003" s="262"/>
      <c r="DY1003" s="262"/>
      <c r="DZ1003" s="262"/>
      <c r="EA1003" s="262"/>
      <c r="EB1003" s="262"/>
      <c r="EC1003" s="262"/>
      <c r="ED1003" s="262"/>
      <c r="EE1003" s="262"/>
      <c r="EF1003" s="262"/>
      <c r="EG1003" s="262"/>
      <c r="EH1003" s="262"/>
      <c r="EI1003" s="262"/>
      <c r="EJ1003" s="262"/>
      <c r="EK1003" s="262"/>
      <c r="EL1003" s="262"/>
      <c r="EM1003" s="262"/>
      <c r="EN1003" s="262"/>
      <c r="EO1003" s="262"/>
      <c r="EP1003" s="262"/>
      <c r="EQ1003" s="262"/>
      <c r="ER1003" s="262"/>
      <c r="ES1003" s="262"/>
      <c r="ET1003" s="262"/>
      <c r="EU1003" s="262"/>
      <c r="EV1003" s="262"/>
      <c r="EW1003" s="262"/>
      <c r="EX1003" s="262"/>
      <c r="EY1003" s="262"/>
      <c r="EZ1003" s="262"/>
      <c r="FA1003" s="262"/>
      <c r="FB1003" s="262"/>
      <c r="FC1003" s="262"/>
      <c r="FD1003" s="262"/>
      <c r="FE1003" s="262"/>
      <c r="FF1003" s="262"/>
      <c r="FG1003" s="262"/>
      <c r="FH1003" s="262"/>
      <c r="FI1003" s="262"/>
      <c r="FJ1003" s="262"/>
      <c r="FK1003" s="262"/>
      <c r="FL1003" s="262"/>
      <c r="FM1003" s="262"/>
      <c r="FN1003" s="262"/>
      <c r="FO1003" s="262"/>
      <c r="FP1003" s="262"/>
      <c r="FQ1003" s="262"/>
      <c r="FR1003" s="262"/>
      <c r="FS1003" s="262"/>
      <c r="FT1003" s="262"/>
      <c r="FU1003" s="262"/>
      <c r="FV1003" s="262"/>
      <c r="FW1003" s="262"/>
      <c r="FX1003" s="262"/>
      <c r="FY1003" s="262"/>
      <c r="FZ1003" s="262"/>
      <c r="GA1003" s="262"/>
      <c r="GB1003" s="262"/>
      <c r="GC1003" s="262"/>
      <c r="GD1003" s="262"/>
    </row>
    <row r="1004" spans="1:186" s="279" customFormat="1" x14ac:dyDescent="0.2">
      <c r="A1004" s="339" t="s">
        <v>12899</v>
      </c>
      <c r="B1004" s="280" t="s">
        <v>5948</v>
      </c>
      <c r="C1004" s="281" t="s">
        <v>5949</v>
      </c>
      <c r="D1004" s="130" t="s">
        <v>18</v>
      </c>
      <c r="E1004" s="130">
        <v>200</v>
      </c>
      <c r="F1004" s="130">
        <v>0.2</v>
      </c>
      <c r="G1004" s="282"/>
      <c r="H1004" s="283"/>
      <c r="I1004" s="358">
        <v>205.5</v>
      </c>
      <c r="J1004" s="284">
        <f>IF(ISNUMBER(I1004),ROUND(F1004*E1004*I1004,2),"")</f>
        <v>8220</v>
      </c>
      <c r="K1004" s="283">
        <f>BDI!$E$17</f>
        <v>0.18609999999999999</v>
      </c>
      <c r="L1004" s="283"/>
      <c r="M1004" s="283"/>
      <c r="N1004" s="131">
        <f t="shared" si="16"/>
        <v>243.74</v>
      </c>
      <c r="O1004" s="340">
        <f>IF(ISNUMBER(I1004),ROUND(F1004*N1004*E1004,2),"")</f>
        <v>9749.6</v>
      </c>
      <c r="P1004" s="262"/>
      <c r="Q1004" s="262"/>
      <c r="R1004" s="262"/>
      <c r="S1004" s="262"/>
      <c r="T1004" s="262"/>
      <c r="U1004" s="262"/>
      <c r="V1004" s="262"/>
      <c r="W1004" s="262"/>
      <c r="X1004" s="262"/>
      <c r="Y1004" s="262"/>
      <c r="Z1004" s="262"/>
      <c r="AA1004" s="262"/>
      <c r="AB1004" s="262"/>
      <c r="AC1004" s="262"/>
      <c r="AD1004" s="262"/>
      <c r="AE1004" s="262"/>
      <c r="AF1004" s="262"/>
      <c r="AG1004" s="262"/>
      <c r="AH1004" s="262"/>
      <c r="AI1004" s="262"/>
      <c r="AJ1004" s="262"/>
      <c r="AK1004" s="262"/>
      <c r="AL1004" s="262"/>
      <c r="AM1004" s="262"/>
      <c r="AN1004" s="262"/>
      <c r="AO1004" s="262"/>
      <c r="AP1004" s="262"/>
      <c r="AQ1004" s="262"/>
      <c r="AR1004" s="262"/>
      <c r="AS1004" s="262"/>
      <c r="AT1004" s="262"/>
      <c r="AU1004" s="262"/>
      <c r="AV1004" s="262"/>
      <c r="AW1004" s="262"/>
      <c r="AX1004" s="262"/>
      <c r="AY1004" s="262"/>
      <c r="AZ1004" s="262"/>
      <c r="BA1004" s="262"/>
      <c r="BB1004" s="262"/>
      <c r="BC1004" s="262"/>
      <c r="BD1004" s="262"/>
      <c r="BE1004" s="262"/>
      <c r="BF1004" s="262"/>
      <c r="BG1004" s="262"/>
      <c r="BH1004" s="262"/>
      <c r="BI1004" s="262"/>
      <c r="BJ1004" s="262"/>
      <c r="BK1004" s="262"/>
      <c r="BL1004" s="262"/>
      <c r="BM1004" s="262"/>
      <c r="BN1004" s="262"/>
      <c r="BO1004" s="262"/>
      <c r="BP1004" s="262"/>
      <c r="BQ1004" s="262"/>
      <c r="BR1004" s="262"/>
      <c r="BS1004" s="262"/>
      <c r="BT1004" s="262"/>
      <c r="BU1004" s="262"/>
      <c r="BV1004" s="262"/>
      <c r="BW1004" s="262"/>
      <c r="BX1004" s="262"/>
      <c r="BY1004" s="262"/>
      <c r="BZ1004" s="262"/>
      <c r="CA1004" s="262"/>
      <c r="CB1004" s="262"/>
      <c r="CC1004" s="262"/>
      <c r="CD1004" s="262"/>
      <c r="CE1004" s="262"/>
      <c r="CF1004" s="262"/>
      <c r="CG1004" s="262"/>
      <c r="CH1004" s="262"/>
      <c r="CI1004" s="262"/>
      <c r="CJ1004" s="262"/>
      <c r="CK1004" s="262"/>
      <c r="CL1004" s="262"/>
      <c r="CM1004" s="262"/>
      <c r="CN1004" s="262"/>
      <c r="CO1004" s="262"/>
      <c r="CP1004" s="262"/>
      <c r="CQ1004" s="262"/>
      <c r="CR1004" s="262"/>
      <c r="CS1004" s="262"/>
      <c r="CT1004" s="262"/>
      <c r="CU1004" s="262"/>
      <c r="CV1004" s="262"/>
      <c r="CW1004" s="262"/>
      <c r="CX1004" s="262"/>
      <c r="CY1004" s="262"/>
      <c r="CZ1004" s="262"/>
      <c r="DA1004" s="262"/>
      <c r="DB1004" s="262"/>
      <c r="DC1004" s="262"/>
      <c r="DD1004" s="262"/>
      <c r="DE1004" s="262"/>
      <c r="DF1004" s="262"/>
      <c r="DG1004" s="262"/>
      <c r="DH1004" s="262"/>
      <c r="DI1004" s="262"/>
      <c r="DJ1004" s="262"/>
      <c r="DK1004" s="262"/>
      <c r="DL1004" s="262"/>
      <c r="DM1004" s="262"/>
      <c r="DN1004" s="262"/>
      <c r="DO1004" s="262"/>
      <c r="DP1004" s="262"/>
      <c r="DQ1004" s="262"/>
      <c r="DR1004" s="262"/>
      <c r="DS1004" s="262"/>
      <c r="DT1004" s="262"/>
      <c r="DU1004" s="262"/>
      <c r="DV1004" s="262"/>
      <c r="DW1004" s="262"/>
      <c r="DX1004" s="262"/>
      <c r="DY1004" s="262"/>
      <c r="DZ1004" s="262"/>
      <c r="EA1004" s="262"/>
      <c r="EB1004" s="262"/>
      <c r="EC1004" s="262"/>
      <c r="ED1004" s="262"/>
      <c r="EE1004" s="262"/>
      <c r="EF1004" s="262"/>
      <c r="EG1004" s="262"/>
      <c r="EH1004" s="262"/>
      <c r="EI1004" s="262"/>
      <c r="EJ1004" s="262"/>
      <c r="EK1004" s="262"/>
      <c r="EL1004" s="262"/>
      <c r="EM1004" s="262"/>
      <c r="EN1004" s="262"/>
      <c r="EO1004" s="262"/>
      <c r="EP1004" s="262"/>
      <c r="EQ1004" s="262"/>
      <c r="ER1004" s="262"/>
      <c r="ES1004" s="262"/>
      <c r="ET1004" s="262"/>
      <c r="EU1004" s="262"/>
      <c r="EV1004" s="262"/>
      <c r="EW1004" s="262"/>
      <c r="EX1004" s="262"/>
      <c r="EY1004" s="262"/>
      <c r="EZ1004" s="262"/>
      <c r="FA1004" s="262"/>
      <c r="FB1004" s="262"/>
      <c r="FC1004" s="262"/>
      <c r="FD1004" s="262"/>
      <c r="FE1004" s="262"/>
      <c r="FF1004" s="262"/>
      <c r="FG1004" s="262"/>
      <c r="FH1004" s="262"/>
      <c r="FI1004" s="262"/>
      <c r="FJ1004" s="262"/>
      <c r="FK1004" s="262"/>
      <c r="FL1004" s="262"/>
      <c r="FM1004" s="262"/>
      <c r="FN1004" s="262"/>
      <c r="FO1004" s="262"/>
      <c r="FP1004" s="262"/>
      <c r="FQ1004" s="262"/>
      <c r="FR1004" s="262"/>
      <c r="FS1004" s="262"/>
      <c r="FT1004" s="262"/>
      <c r="FU1004" s="262"/>
      <c r="FV1004" s="262"/>
      <c r="FW1004" s="262"/>
      <c r="FX1004" s="262"/>
      <c r="FY1004" s="262"/>
      <c r="FZ1004" s="262"/>
      <c r="GA1004" s="262"/>
      <c r="GB1004" s="262"/>
      <c r="GC1004" s="262"/>
      <c r="GD1004" s="262"/>
    </row>
    <row r="1005" spans="1:186" s="279" customFormat="1" x14ac:dyDescent="0.2">
      <c r="A1005" s="339" t="s">
        <v>12900</v>
      </c>
      <c r="B1005" s="280" t="s">
        <v>5950</v>
      </c>
      <c r="C1005" s="281" t="s">
        <v>5951</v>
      </c>
      <c r="D1005" s="130" t="s">
        <v>18</v>
      </c>
      <c r="E1005" s="130">
        <v>50</v>
      </c>
      <c r="F1005" s="130">
        <v>0.2</v>
      </c>
      <c r="G1005" s="282"/>
      <c r="H1005" s="283"/>
      <c r="I1005" s="358">
        <v>104.9</v>
      </c>
      <c r="J1005" s="284">
        <f>IF(ISNUMBER(I1005),ROUND(F1005*E1005*I1005,2),"")</f>
        <v>1049</v>
      </c>
      <c r="K1005" s="283">
        <f>BDI!$E$17</f>
        <v>0.18609999999999999</v>
      </c>
      <c r="L1005" s="283"/>
      <c r="M1005" s="283"/>
      <c r="N1005" s="131">
        <f t="shared" si="16"/>
        <v>124.42</v>
      </c>
      <c r="O1005" s="340">
        <f>IF(ISNUMBER(I1005),ROUND(F1005*N1005*E1005,2),"")</f>
        <v>1244.2</v>
      </c>
      <c r="P1005" s="262"/>
      <c r="Q1005" s="262"/>
      <c r="R1005" s="262"/>
      <c r="S1005" s="262"/>
      <c r="T1005" s="262"/>
      <c r="U1005" s="262"/>
      <c r="V1005" s="262"/>
      <c r="W1005" s="262"/>
      <c r="X1005" s="262"/>
      <c r="Y1005" s="262"/>
      <c r="Z1005" s="262"/>
      <c r="AA1005" s="262"/>
      <c r="AB1005" s="262"/>
      <c r="AC1005" s="262"/>
      <c r="AD1005" s="262"/>
      <c r="AE1005" s="262"/>
      <c r="AF1005" s="262"/>
      <c r="AG1005" s="262"/>
      <c r="AH1005" s="262"/>
      <c r="AI1005" s="262"/>
      <c r="AJ1005" s="262"/>
      <c r="AK1005" s="262"/>
      <c r="AL1005" s="262"/>
      <c r="AM1005" s="262"/>
      <c r="AN1005" s="262"/>
      <c r="AO1005" s="262"/>
      <c r="AP1005" s="262"/>
      <c r="AQ1005" s="262"/>
      <c r="AR1005" s="262"/>
      <c r="AS1005" s="262"/>
      <c r="AT1005" s="262"/>
      <c r="AU1005" s="262"/>
      <c r="AV1005" s="262"/>
      <c r="AW1005" s="262"/>
      <c r="AX1005" s="262"/>
      <c r="AY1005" s="262"/>
      <c r="AZ1005" s="262"/>
      <c r="BA1005" s="262"/>
      <c r="BB1005" s="262"/>
      <c r="BC1005" s="262"/>
      <c r="BD1005" s="262"/>
      <c r="BE1005" s="262"/>
      <c r="BF1005" s="262"/>
      <c r="BG1005" s="262"/>
      <c r="BH1005" s="262"/>
      <c r="BI1005" s="262"/>
      <c r="BJ1005" s="262"/>
      <c r="BK1005" s="262"/>
      <c r="BL1005" s="262"/>
      <c r="BM1005" s="262"/>
      <c r="BN1005" s="262"/>
      <c r="BO1005" s="262"/>
      <c r="BP1005" s="262"/>
      <c r="BQ1005" s="262"/>
      <c r="BR1005" s="262"/>
      <c r="BS1005" s="262"/>
      <c r="BT1005" s="262"/>
      <c r="BU1005" s="262"/>
      <c r="BV1005" s="262"/>
      <c r="BW1005" s="262"/>
      <c r="BX1005" s="262"/>
      <c r="BY1005" s="262"/>
      <c r="BZ1005" s="262"/>
      <c r="CA1005" s="262"/>
      <c r="CB1005" s="262"/>
      <c r="CC1005" s="262"/>
      <c r="CD1005" s="262"/>
      <c r="CE1005" s="262"/>
      <c r="CF1005" s="262"/>
      <c r="CG1005" s="262"/>
      <c r="CH1005" s="262"/>
      <c r="CI1005" s="262"/>
      <c r="CJ1005" s="262"/>
      <c r="CK1005" s="262"/>
      <c r="CL1005" s="262"/>
      <c r="CM1005" s="262"/>
      <c r="CN1005" s="262"/>
      <c r="CO1005" s="262"/>
      <c r="CP1005" s="262"/>
      <c r="CQ1005" s="262"/>
      <c r="CR1005" s="262"/>
      <c r="CS1005" s="262"/>
      <c r="CT1005" s="262"/>
      <c r="CU1005" s="262"/>
      <c r="CV1005" s="262"/>
      <c r="CW1005" s="262"/>
      <c r="CX1005" s="262"/>
      <c r="CY1005" s="262"/>
      <c r="CZ1005" s="262"/>
      <c r="DA1005" s="262"/>
      <c r="DB1005" s="262"/>
      <c r="DC1005" s="262"/>
      <c r="DD1005" s="262"/>
      <c r="DE1005" s="262"/>
      <c r="DF1005" s="262"/>
      <c r="DG1005" s="262"/>
      <c r="DH1005" s="262"/>
      <c r="DI1005" s="262"/>
      <c r="DJ1005" s="262"/>
      <c r="DK1005" s="262"/>
      <c r="DL1005" s="262"/>
      <c r="DM1005" s="262"/>
      <c r="DN1005" s="262"/>
      <c r="DO1005" s="262"/>
      <c r="DP1005" s="262"/>
      <c r="DQ1005" s="262"/>
      <c r="DR1005" s="262"/>
      <c r="DS1005" s="262"/>
      <c r="DT1005" s="262"/>
      <c r="DU1005" s="262"/>
      <c r="DV1005" s="262"/>
      <c r="DW1005" s="262"/>
      <c r="DX1005" s="262"/>
      <c r="DY1005" s="262"/>
      <c r="DZ1005" s="262"/>
      <c r="EA1005" s="262"/>
      <c r="EB1005" s="262"/>
      <c r="EC1005" s="262"/>
      <c r="ED1005" s="262"/>
      <c r="EE1005" s="262"/>
      <c r="EF1005" s="262"/>
      <c r="EG1005" s="262"/>
      <c r="EH1005" s="262"/>
      <c r="EI1005" s="262"/>
      <c r="EJ1005" s="262"/>
      <c r="EK1005" s="262"/>
      <c r="EL1005" s="262"/>
      <c r="EM1005" s="262"/>
      <c r="EN1005" s="262"/>
      <c r="EO1005" s="262"/>
      <c r="EP1005" s="262"/>
      <c r="EQ1005" s="262"/>
      <c r="ER1005" s="262"/>
      <c r="ES1005" s="262"/>
      <c r="ET1005" s="262"/>
      <c r="EU1005" s="262"/>
      <c r="EV1005" s="262"/>
      <c r="EW1005" s="262"/>
      <c r="EX1005" s="262"/>
      <c r="EY1005" s="262"/>
      <c r="EZ1005" s="262"/>
      <c r="FA1005" s="262"/>
      <c r="FB1005" s="262"/>
      <c r="FC1005" s="262"/>
      <c r="FD1005" s="262"/>
      <c r="FE1005" s="262"/>
      <c r="FF1005" s="262"/>
      <c r="FG1005" s="262"/>
      <c r="FH1005" s="262"/>
      <c r="FI1005" s="262"/>
      <c r="FJ1005" s="262"/>
      <c r="FK1005" s="262"/>
      <c r="FL1005" s="262"/>
      <c r="FM1005" s="262"/>
      <c r="FN1005" s="262"/>
      <c r="FO1005" s="262"/>
      <c r="FP1005" s="262"/>
      <c r="FQ1005" s="262"/>
      <c r="FR1005" s="262"/>
      <c r="FS1005" s="262"/>
      <c r="FT1005" s="262"/>
      <c r="FU1005" s="262"/>
      <c r="FV1005" s="262"/>
      <c r="FW1005" s="262"/>
      <c r="FX1005" s="262"/>
      <c r="FY1005" s="262"/>
      <c r="FZ1005" s="262"/>
      <c r="GA1005" s="262"/>
      <c r="GB1005" s="262"/>
      <c r="GC1005" s="262"/>
      <c r="GD1005" s="262"/>
    </row>
    <row r="1006" spans="1:186" s="279" customFormat="1" x14ac:dyDescent="0.2">
      <c r="A1006" s="339" t="s">
        <v>12901</v>
      </c>
      <c r="B1006" s="280" t="s">
        <v>5952</v>
      </c>
      <c r="C1006" s="281" t="s">
        <v>5953</v>
      </c>
      <c r="D1006" s="130" t="s">
        <v>18</v>
      </c>
      <c r="E1006" s="130">
        <v>25</v>
      </c>
      <c r="F1006" s="130">
        <v>0.2</v>
      </c>
      <c r="G1006" s="282"/>
      <c r="H1006" s="283"/>
      <c r="I1006" s="358">
        <v>477.12</v>
      </c>
      <c r="J1006" s="284">
        <f>IF(ISNUMBER(I1006),ROUND(F1006*E1006*I1006,2),"")</f>
        <v>2385.6</v>
      </c>
      <c r="K1006" s="283">
        <f>BDI!$E$17</f>
        <v>0.18609999999999999</v>
      </c>
      <c r="L1006" s="283"/>
      <c r="M1006" s="283"/>
      <c r="N1006" s="131">
        <f t="shared" si="16"/>
        <v>565.91</v>
      </c>
      <c r="O1006" s="340">
        <f>IF(ISNUMBER(I1006),ROUND(F1006*N1006*E1006,2),"")</f>
        <v>2829.55</v>
      </c>
      <c r="P1006" s="262"/>
      <c r="Q1006" s="262"/>
      <c r="R1006" s="262"/>
      <c r="S1006" s="262"/>
      <c r="T1006" s="262"/>
      <c r="U1006" s="262"/>
      <c r="V1006" s="262"/>
      <c r="W1006" s="262"/>
      <c r="X1006" s="262"/>
      <c r="Y1006" s="262"/>
      <c r="Z1006" s="262"/>
      <c r="AA1006" s="262"/>
      <c r="AB1006" s="262"/>
      <c r="AC1006" s="262"/>
      <c r="AD1006" s="262"/>
      <c r="AE1006" s="262"/>
      <c r="AF1006" s="262"/>
      <c r="AG1006" s="262"/>
      <c r="AH1006" s="262"/>
      <c r="AI1006" s="262"/>
      <c r="AJ1006" s="262"/>
      <c r="AK1006" s="262"/>
      <c r="AL1006" s="262"/>
      <c r="AM1006" s="262"/>
      <c r="AN1006" s="262"/>
      <c r="AO1006" s="262"/>
      <c r="AP1006" s="262"/>
      <c r="AQ1006" s="262"/>
      <c r="AR1006" s="262"/>
      <c r="AS1006" s="262"/>
      <c r="AT1006" s="262"/>
      <c r="AU1006" s="262"/>
      <c r="AV1006" s="262"/>
      <c r="AW1006" s="262"/>
      <c r="AX1006" s="262"/>
      <c r="AY1006" s="262"/>
      <c r="AZ1006" s="262"/>
      <c r="BA1006" s="262"/>
      <c r="BB1006" s="262"/>
      <c r="BC1006" s="262"/>
      <c r="BD1006" s="262"/>
      <c r="BE1006" s="262"/>
      <c r="BF1006" s="262"/>
      <c r="BG1006" s="262"/>
      <c r="BH1006" s="262"/>
      <c r="BI1006" s="262"/>
      <c r="BJ1006" s="262"/>
      <c r="BK1006" s="262"/>
      <c r="BL1006" s="262"/>
      <c r="BM1006" s="262"/>
      <c r="BN1006" s="262"/>
      <c r="BO1006" s="262"/>
      <c r="BP1006" s="262"/>
      <c r="BQ1006" s="262"/>
      <c r="BR1006" s="262"/>
      <c r="BS1006" s="262"/>
      <c r="BT1006" s="262"/>
      <c r="BU1006" s="262"/>
      <c r="BV1006" s="262"/>
      <c r="BW1006" s="262"/>
      <c r="BX1006" s="262"/>
      <c r="BY1006" s="262"/>
      <c r="BZ1006" s="262"/>
      <c r="CA1006" s="262"/>
      <c r="CB1006" s="262"/>
      <c r="CC1006" s="262"/>
      <c r="CD1006" s="262"/>
      <c r="CE1006" s="262"/>
      <c r="CF1006" s="262"/>
      <c r="CG1006" s="262"/>
      <c r="CH1006" s="262"/>
      <c r="CI1006" s="262"/>
      <c r="CJ1006" s="262"/>
      <c r="CK1006" s="262"/>
      <c r="CL1006" s="262"/>
      <c r="CM1006" s="262"/>
      <c r="CN1006" s="262"/>
      <c r="CO1006" s="262"/>
      <c r="CP1006" s="262"/>
      <c r="CQ1006" s="262"/>
      <c r="CR1006" s="262"/>
      <c r="CS1006" s="262"/>
      <c r="CT1006" s="262"/>
      <c r="CU1006" s="262"/>
      <c r="CV1006" s="262"/>
      <c r="CW1006" s="262"/>
      <c r="CX1006" s="262"/>
      <c r="CY1006" s="262"/>
      <c r="CZ1006" s="262"/>
      <c r="DA1006" s="262"/>
      <c r="DB1006" s="262"/>
      <c r="DC1006" s="262"/>
      <c r="DD1006" s="262"/>
      <c r="DE1006" s="262"/>
      <c r="DF1006" s="262"/>
      <c r="DG1006" s="262"/>
      <c r="DH1006" s="262"/>
      <c r="DI1006" s="262"/>
      <c r="DJ1006" s="262"/>
      <c r="DK1006" s="262"/>
      <c r="DL1006" s="262"/>
      <c r="DM1006" s="262"/>
      <c r="DN1006" s="262"/>
      <c r="DO1006" s="262"/>
      <c r="DP1006" s="262"/>
      <c r="DQ1006" s="262"/>
      <c r="DR1006" s="262"/>
      <c r="DS1006" s="262"/>
      <c r="DT1006" s="262"/>
      <c r="DU1006" s="262"/>
      <c r="DV1006" s="262"/>
      <c r="DW1006" s="262"/>
      <c r="DX1006" s="262"/>
      <c r="DY1006" s="262"/>
      <c r="DZ1006" s="262"/>
      <c r="EA1006" s="262"/>
      <c r="EB1006" s="262"/>
      <c r="EC1006" s="262"/>
      <c r="ED1006" s="262"/>
      <c r="EE1006" s="262"/>
      <c r="EF1006" s="262"/>
      <c r="EG1006" s="262"/>
      <c r="EH1006" s="262"/>
      <c r="EI1006" s="262"/>
      <c r="EJ1006" s="262"/>
      <c r="EK1006" s="262"/>
      <c r="EL1006" s="262"/>
      <c r="EM1006" s="262"/>
      <c r="EN1006" s="262"/>
      <c r="EO1006" s="262"/>
      <c r="EP1006" s="262"/>
      <c r="EQ1006" s="262"/>
      <c r="ER1006" s="262"/>
      <c r="ES1006" s="262"/>
      <c r="ET1006" s="262"/>
      <c r="EU1006" s="262"/>
      <c r="EV1006" s="262"/>
      <c r="EW1006" s="262"/>
      <c r="EX1006" s="262"/>
      <c r="EY1006" s="262"/>
      <c r="EZ1006" s="262"/>
      <c r="FA1006" s="262"/>
      <c r="FB1006" s="262"/>
      <c r="FC1006" s="262"/>
      <c r="FD1006" s="262"/>
      <c r="FE1006" s="262"/>
      <c r="FF1006" s="262"/>
      <c r="FG1006" s="262"/>
      <c r="FH1006" s="262"/>
      <c r="FI1006" s="262"/>
      <c r="FJ1006" s="262"/>
      <c r="FK1006" s="262"/>
      <c r="FL1006" s="262"/>
      <c r="FM1006" s="262"/>
      <c r="FN1006" s="262"/>
      <c r="FO1006" s="262"/>
      <c r="FP1006" s="262"/>
      <c r="FQ1006" s="262"/>
      <c r="FR1006" s="262"/>
      <c r="FS1006" s="262"/>
      <c r="FT1006" s="262"/>
      <c r="FU1006" s="262"/>
      <c r="FV1006" s="262"/>
      <c r="FW1006" s="262"/>
      <c r="FX1006" s="262"/>
      <c r="FY1006" s="262"/>
      <c r="FZ1006" s="262"/>
      <c r="GA1006" s="262"/>
      <c r="GB1006" s="262"/>
      <c r="GC1006" s="262"/>
      <c r="GD1006" s="262"/>
    </row>
    <row r="1007" spans="1:186" s="279" customFormat="1" x14ac:dyDescent="0.2">
      <c r="A1007" s="339" t="s">
        <v>12902</v>
      </c>
      <c r="B1007" s="280" t="s">
        <v>5954</v>
      </c>
      <c r="C1007" s="281" t="s">
        <v>5955</v>
      </c>
      <c r="D1007" s="130" t="s">
        <v>18</v>
      </c>
      <c r="E1007" s="130">
        <v>12.5</v>
      </c>
      <c r="F1007" s="130">
        <v>0.2</v>
      </c>
      <c r="G1007" s="282"/>
      <c r="H1007" s="283"/>
      <c r="I1007" s="358">
        <v>745</v>
      </c>
      <c r="J1007" s="284">
        <f>IF(ISNUMBER(I1007),ROUND(F1007*E1007*I1007,2),"")</f>
        <v>1862.5</v>
      </c>
      <c r="K1007" s="283">
        <f>BDI!$E$17</f>
        <v>0.18609999999999999</v>
      </c>
      <c r="L1007" s="283"/>
      <c r="M1007" s="283"/>
      <c r="N1007" s="131">
        <f t="shared" si="16"/>
        <v>883.64</v>
      </c>
      <c r="O1007" s="340">
        <f>IF(ISNUMBER(I1007),ROUND(F1007*N1007*E1007,2),"")</f>
        <v>2209.1</v>
      </c>
      <c r="P1007" s="262"/>
      <c r="Q1007" s="262"/>
      <c r="R1007" s="262"/>
      <c r="S1007" s="262"/>
      <c r="T1007" s="262"/>
      <c r="U1007" s="262"/>
      <c r="V1007" s="262"/>
      <c r="W1007" s="262"/>
      <c r="X1007" s="262"/>
      <c r="Y1007" s="262"/>
      <c r="Z1007" s="262"/>
      <c r="AA1007" s="262"/>
      <c r="AB1007" s="262"/>
      <c r="AC1007" s="262"/>
      <c r="AD1007" s="262"/>
      <c r="AE1007" s="262"/>
      <c r="AF1007" s="262"/>
      <c r="AG1007" s="262"/>
      <c r="AH1007" s="262"/>
      <c r="AI1007" s="262"/>
      <c r="AJ1007" s="262"/>
      <c r="AK1007" s="262"/>
      <c r="AL1007" s="262"/>
      <c r="AM1007" s="262"/>
      <c r="AN1007" s="262"/>
      <c r="AO1007" s="262"/>
      <c r="AP1007" s="262"/>
      <c r="AQ1007" s="262"/>
      <c r="AR1007" s="262"/>
      <c r="AS1007" s="262"/>
      <c r="AT1007" s="262"/>
      <c r="AU1007" s="262"/>
      <c r="AV1007" s="262"/>
      <c r="AW1007" s="262"/>
      <c r="AX1007" s="262"/>
      <c r="AY1007" s="262"/>
      <c r="AZ1007" s="262"/>
      <c r="BA1007" s="262"/>
      <c r="BB1007" s="262"/>
      <c r="BC1007" s="262"/>
      <c r="BD1007" s="262"/>
      <c r="BE1007" s="262"/>
      <c r="BF1007" s="262"/>
      <c r="BG1007" s="262"/>
      <c r="BH1007" s="262"/>
      <c r="BI1007" s="262"/>
      <c r="BJ1007" s="262"/>
      <c r="BK1007" s="262"/>
      <c r="BL1007" s="262"/>
      <c r="BM1007" s="262"/>
      <c r="BN1007" s="262"/>
      <c r="BO1007" s="262"/>
      <c r="BP1007" s="262"/>
      <c r="BQ1007" s="262"/>
      <c r="BR1007" s="262"/>
      <c r="BS1007" s="262"/>
      <c r="BT1007" s="262"/>
      <c r="BU1007" s="262"/>
      <c r="BV1007" s="262"/>
      <c r="BW1007" s="262"/>
      <c r="BX1007" s="262"/>
      <c r="BY1007" s="262"/>
      <c r="BZ1007" s="262"/>
      <c r="CA1007" s="262"/>
      <c r="CB1007" s="262"/>
      <c r="CC1007" s="262"/>
      <c r="CD1007" s="262"/>
      <c r="CE1007" s="262"/>
      <c r="CF1007" s="262"/>
      <c r="CG1007" s="262"/>
      <c r="CH1007" s="262"/>
      <c r="CI1007" s="262"/>
      <c r="CJ1007" s="262"/>
      <c r="CK1007" s="262"/>
      <c r="CL1007" s="262"/>
      <c r="CM1007" s="262"/>
      <c r="CN1007" s="262"/>
      <c r="CO1007" s="262"/>
      <c r="CP1007" s="262"/>
      <c r="CQ1007" s="262"/>
      <c r="CR1007" s="262"/>
      <c r="CS1007" s="262"/>
      <c r="CT1007" s="262"/>
      <c r="CU1007" s="262"/>
      <c r="CV1007" s="262"/>
      <c r="CW1007" s="262"/>
      <c r="CX1007" s="262"/>
      <c r="CY1007" s="262"/>
      <c r="CZ1007" s="262"/>
      <c r="DA1007" s="262"/>
      <c r="DB1007" s="262"/>
      <c r="DC1007" s="262"/>
      <c r="DD1007" s="262"/>
      <c r="DE1007" s="262"/>
      <c r="DF1007" s="262"/>
      <c r="DG1007" s="262"/>
      <c r="DH1007" s="262"/>
      <c r="DI1007" s="262"/>
      <c r="DJ1007" s="262"/>
      <c r="DK1007" s="262"/>
      <c r="DL1007" s="262"/>
      <c r="DM1007" s="262"/>
      <c r="DN1007" s="262"/>
      <c r="DO1007" s="262"/>
      <c r="DP1007" s="262"/>
      <c r="DQ1007" s="262"/>
      <c r="DR1007" s="262"/>
      <c r="DS1007" s="262"/>
      <c r="DT1007" s="262"/>
      <c r="DU1007" s="262"/>
      <c r="DV1007" s="262"/>
      <c r="DW1007" s="262"/>
      <c r="DX1007" s="262"/>
      <c r="DY1007" s="262"/>
      <c r="DZ1007" s="262"/>
      <c r="EA1007" s="262"/>
      <c r="EB1007" s="262"/>
      <c r="EC1007" s="262"/>
      <c r="ED1007" s="262"/>
      <c r="EE1007" s="262"/>
      <c r="EF1007" s="262"/>
      <c r="EG1007" s="262"/>
      <c r="EH1007" s="262"/>
      <c r="EI1007" s="262"/>
      <c r="EJ1007" s="262"/>
      <c r="EK1007" s="262"/>
      <c r="EL1007" s="262"/>
      <c r="EM1007" s="262"/>
      <c r="EN1007" s="262"/>
      <c r="EO1007" s="262"/>
      <c r="EP1007" s="262"/>
      <c r="EQ1007" s="262"/>
      <c r="ER1007" s="262"/>
      <c r="ES1007" s="262"/>
      <c r="ET1007" s="262"/>
      <c r="EU1007" s="262"/>
      <c r="EV1007" s="262"/>
      <c r="EW1007" s="262"/>
      <c r="EX1007" s="262"/>
      <c r="EY1007" s="262"/>
      <c r="EZ1007" s="262"/>
      <c r="FA1007" s="262"/>
      <c r="FB1007" s="262"/>
      <c r="FC1007" s="262"/>
      <c r="FD1007" s="262"/>
      <c r="FE1007" s="262"/>
      <c r="FF1007" s="262"/>
      <c r="FG1007" s="262"/>
      <c r="FH1007" s="262"/>
      <c r="FI1007" s="262"/>
      <c r="FJ1007" s="262"/>
      <c r="FK1007" s="262"/>
      <c r="FL1007" s="262"/>
      <c r="FM1007" s="262"/>
      <c r="FN1007" s="262"/>
      <c r="FO1007" s="262"/>
      <c r="FP1007" s="262"/>
      <c r="FQ1007" s="262"/>
      <c r="FR1007" s="262"/>
      <c r="FS1007" s="262"/>
      <c r="FT1007" s="262"/>
      <c r="FU1007" s="262"/>
      <c r="FV1007" s="262"/>
      <c r="FW1007" s="262"/>
      <c r="FX1007" s="262"/>
      <c r="FY1007" s="262"/>
      <c r="FZ1007" s="262"/>
      <c r="GA1007" s="262"/>
      <c r="GB1007" s="262"/>
      <c r="GC1007" s="262"/>
      <c r="GD1007" s="262"/>
    </row>
    <row r="1008" spans="1:186" s="279" customFormat="1" x14ac:dyDescent="0.2">
      <c r="A1008" s="339" t="s">
        <v>12903</v>
      </c>
      <c r="B1008" s="280" t="s">
        <v>5956</v>
      </c>
      <c r="C1008" s="281" t="s">
        <v>5957</v>
      </c>
      <c r="D1008" s="130" t="s">
        <v>18</v>
      </c>
      <c r="E1008" s="130">
        <v>1050</v>
      </c>
      <c r="F1008" s="130">
        <v>0.2</v>
      </c>
      <c r="G1008" s="282"/>
      <c r="H1008" s="283"/>
      <c r="I1008" s="358">
        <v>172.82</v>
      </c>
      <c r="J1008" s="284">
        <f>IF(ISNUMBER(I1008),ROUND(F1008*E1008*I1008,2),"")</f>
        <v>36292.199999999997</v>
      </c>
      <c r="K1008" s="283">
        <f>BDI!$E$17</f>
        <v>0.18609999999999999</v>
      </c>
      <c r="L1008" s="283"/>
      <c r="M1008" s="283"/>
      <c r="N1008" s="131">
        <f t="shared" si="16"/>
        <v>204.98</v>
      </c>
      <c r="O1008" s="340">
        <f>IF(ISNUMBER(I1008),ROUND(F1008*N1008*E1008,2),"")</f>
        <v>43045.8</v>
      </c>
      <c r="P1008" s="262"/>
      <c r="Q1008" s="262"/>
      <c r="R1008" s="262"/>
      <c r="S1008" s="262"/>
      <c r="T1008" s="262"/>
      <c r="U1008" s="262"/>
      <c r="V1008" s="262"/>
      <c r="W1008" s="262"/>
      <c r="X1008" s="262"/>
      <c r="Y1008" s="262"/>
      <c r="Z1008" s="262"/>
      <c r="AA1008" s="262"/>
      <c r="AB1008" s="262"/>
      <c r="AC1008" s="262"/>
      <c r="AD1008" s="262"/>
      <c r="AE1008" s="262"/>
      <c r="AF1008" s="262"/>
      <c r="AG1008" s="262"/>
      <c r="AH1008" s="262"/>
      <c r="AI1008" s="262"/>
      <c r="AJ1008" s="262"/>
      <c r="AK1008" s="262"/>
      <c r="AL1008" s="262"/>
      <c r="AM1008" s="262"/>
      <c r="AN1008" s="262"/>
      <c r="AO1008" s="262"/>
      <c r="AP1008" s="262"/>
      <c r="AQ1008" s="262"/>
      <c r="AR1008" s="262"/>
      <c r="AS1008" s="262"/>
      <c r="AT1008" s="262"/>
      <c r="AU1008" s="262"/>
      <c r="AV1008" s="262"/>
      <c r="AW1008" s="262"/>
      <c r="AX1008" s="262"/>
      <c r="AY1008" s="262"/>
      <c r="AZ1008" s="262"/>
      <c r="BA1008" s="262"/>
      <c r="BB1008" s="262"/>
      <c r="BC1008" s="262"/>
      <c r="BD1008" s="262"/>
      <c r="BE1008" s="262"/>
      <c r="BF1008" s="262"/>
      <c r="BG1008" s="262"/>
      <c r="BH1008" s="262"/>
      <c r="BI1008" s="262"/>
      <c r="BJ1008" s="262"/>
      <c r="BK1008" s="262"/>
      <c r="BL1008" s="262"/>
      <c r="BM1008" s="262"/>
      <c r="BN1008" s="262"/>
      <c r="BO1008" s="262"/>
      <c r="BP1008" s="262"/>
      <c r="BQ1008" s="262"/>
      <c r="BR1008" s="262"/>
      <c r="BS1008" s="262"/>
      <c r="BT1008" s="262"/>
      <c r="BU1008" s="262"/>
      <c r="BV1008" s="262"/>
      <c r="BW1008" s="262"/>
      <c r="BX1008" s="262"/>
      <c r="BY1008" s="262"/>
      <c r="BZ1008" s="262"/>
      <c r="CA1008" s="262"/>
      <c r="CB1008" s="262"/>
      <c r="CC1008" s="262"/>
      <c r="CD1008" s="262"/>
      <c r="CE1008" s="262"/>
      <c r="CF1008" s="262"/>
      <c r="CG1008" s="262"/>
      <c r="CH1008" s="262"/>
      <c r="CI1008" s="262"/>
      <c r="CJ1008" s="262"/>
      <c r="CK1008" s="262"/>
      <c r="CL1008" s="262"/>
      <c r="CM1008" s="262"/>
      <c r="CN1008" s="262"/>
      <c r="CO1008" s="262"/>
      <c r="CP1008" s="262"/>
      <c r="CQ1008" s="262"/>
      <c r="CR1008" s="262"/>
      <c r="CS1008" s="262"/>
      <c r="CT1008" s="262"/>
      <c r="CU1008" s="262"/>
      <c r="CV1008" s="262"/>
      <c r="CW1008" s="262"/>
      <c r="CX1008" s="262"/>
      <c r="CY1008" s="262"/>
      <c r="CZ1008" s="262"/>
      <c r="DA1008" s="262"/>
      <c r="DB1008" s="262"/>
      <c r="DC1008" s="262"/>
      <c r="DD1008" s="262"/>
      <c r="DE1008" s="262"/>
      <c r="DF1008" s="262"/>
      <c r="DG1008" s="262"/>
      <c r="DH1008" s="262"/>
      <c r="DI1008" s="262"/>
      <c r="DJ1008" s="262"/>
      <c r="DK1008" s="262"/>
      <c r="DL1008" s="262"/>
      <c r="DM1008" s="262"/>
      <c r="DN1008" s="262"/>
      <c r="DO1008" s="262"/>
      <c r="DP1008" s="262"/>
      <c r="DQ1008" s="262"/>
      <c r="DR1008" s="262"/>
      <c r="DS1008" s="262"/>
      <c r="DT1008" s="262"/>
      <c r="DU1008" s="262"/>
      <c r="DV1008" s="262"/>
      <c r="DW1008" s="262"/>
      <c r="DX1008" s="262"/>
      <c r="DY1008" s="262"/>
      <c r="DZ1008" s="262"/>
      <c r="EA1008" s="262"/>
      <c r="EB1008" s="262"/>
      <c r="EC1008" s="262"/>
      <c r="ED1008" s="262"/>
      <c r="EE1008" s="262"/>
      <c r="EF1008" s="262"/>
      <c r="EG1008" s="262"/>
      <c r="EH1008" s="262"/>
      <c r="EI1008" s="262"/>
      <c r="EJ1008" s="262"/>
      <c r="EK1008" s="262"/>
      <c r="EL1008" s="262"/>
      <c r="EM1008" s="262"/>
      <c r="EN1008" s="262"/>
      <c r="EO1008" s="262"/>
      <c r="EP1008" s="262"/>
      <c r="EQ1008" s="262"/>
      <c r="ER1008" s="262"/>
      <c r="ES1008" s="262"/>
      <c r="ET1008" s="262"/>
      <c r="EU1008" s="262"/>
      <c r="EV1008" s="262"/>
      <c r="EW1008" s="262"/>
      <c r="EX1008" s="262"/>
      <c r="EY1008" s="262"/>
      <c r="EZ1008" s="262"/>
      <c r="FA1008" s="262"/>
      <c r="FB1008" s="262"/>
      <c r="FC1008" s="262"/>
      <c r="FD1008" s="262"/>
      <c r="FE1008" s="262"/>
      <c r="FF1008" s="262"/>
      <c r="FG1008" s="262"/>
      <c r="FH1008" s="262"/>
      <c r="FI1008" s="262"/>
      <c r="FJ1008" s="262"/>
      <c r="FK1008" s="262"/>
      <c r="FL1008" s="262"/>
      <c r="FM1008" s="262"/>
      <c r="FN1008" s="262"/>
      <c r="FO1008" s="262"/>
      <c r="FP1008" s="262"/>
      <c r="FQ1008" s="262"/>
      <c r="FR1008" s="262"/>
      <c r="FS1008" s="262"/>
      <c r="FT1008" s="262"/>
      <c r="FU1008" s="262"/>
      <c r="FV1008" s="262"/>
      <c r="FW1008" s="262"/>
      <c r="FX1008" s="262"/>
      <c r="FY1008" s="262"/>
      <c r="FZ1008" s="262"/>
      <c r="GA1008" s="262"/>
      <c r="GB1008" s="262"/>
      <c r="GC1008" s="262"/>
      <c r="GD1008" s="262"/>
    </row>
    <row r="1009" spans="1:186" s="279" customFormat="1" x14ac:dyDescent="0.2">
      <c r="A1009" s="339" t="s">
        <v>12904</v>
      </c>
      <c r="B1009" s="280" t="s">
        <v>5958</v>
      </c>
      <c r="C1009" s="281" t="s">
        <v>5959</v>
      </c>
      <c r="D1009" s="130" t="s">
        <v>18</v>
      </c>
      <c r="E1009" s="130">
        <v>375</v>
      </c>
      <c r="F1009" s="130">
        <v>0.2</v>
      </c>
      <c r="G1009" s="282"/>
      <c r="H1009" s="283"/>
      <c r="I1009" s="358">
        <v>215.76</v>
      </c>
      <c r="J1009" s="284">
        <f>IF(ISNUMBER(I1009),ROUND(F1009*E1009*I1009,2),"")</f>
        <v>16182</v>
      </c>
      <c r="K1009" s="283">
        <f>BDI!$E$17</f>
        <v>0.18609999999999999</v>
      </c>
      <c r="L1009" s="283"/>
      <c r="M1009" s="283"/>
      <c r="N1009" s="131">
        <f t="shared" ref="N1009:N1072" si="17">IF(ISNUMBER(I1009),ROUND(I1009*(1+K1009),2),"")</f>
        <v>255.91</v>
      </c>
      <c r="O1009" s="340">
        <f>IF(ISNUMBER(I1009),ROUND(F1009*N1009*E1009,2),"")</f>
        <v>19193.25</v>
      </c>
      <c r="P1009" s="262"/>
      <c r="Q1009" s="262"/>
      <c r="R1009" s="262"/>
      <c r="S1009" s="262"/>
      <c r="T1009" s="262"/>
      <c r="U1009" s="262"/>
      <c r="V1009" s="262"/>
      <c r="W1009" s="262"/>
      <c r="X1009" s="262"/>
      <c r="Y1009" s="262"/>
      <c r="Z1009" s="262"/>
      <c r="AA1009" s="262"/>
      <c r="AB1009" s="262"/>
      <c r="AC1009" s="262"/>
      <c r="AD1009" s="262"/>
      <c r="AE1009" s="262"/>
      <c r="AF1009" s="262"/>
      <c r="AG1009" s="262"/>
      <c r="AH1009" s="262"/>
      <c r="AI1009" s="262"/>
      <c r="AJ1009" s="262"/>
      <c r="AK1009" s="262"/>
      <c r="AL1009" s="262"/>
      <c r="AM1009" s="262"/>
      <c r="AN1009" s="262"/>
      <c r="AO1009" s="262"/>
      <c r="AP1009" s="262"/>
      <c r="AQ1009" s="262"/>
      <c r="AR1009" s="262"/>
      <c r="AS1009" s="262"/>
      <c r="AT1009" s="262"/>
      <c r="AU1009" s="262"/>
      <c r="AV1009" s="262"/>
      <c r="AW1009" s="262"/>
      <c r="AX1009" s="262"/>
      <c r="AY1009" s="262"/>
      <c r="AZ1009" s="262"/>
      <c r="BA1009" s="262"/>
      <c r="BB1009" s="262"/>
      <c r="BC1009" s="262"/>
      <c r="BD1009" s="262"/>
      <c r="BE1009" s="262"/>
      <c r="BF1009" s="262"/>
      <c r="BG1009" s="262"/>
      <c r="BH1009" s="262"/>
      <c r="BI1009" s="262"/>
      <c r="BJ1009" s="262"/>
      <c r="BK1009" s="262"/>
      <c r="BL1009" s="262"/>
      <c r="BM1009" s="262"/>
      <c r="BN1009" s="262"/>
      <c r="BO1009" s="262"/>
      <c r="BP1009" s="262"/>
      <c r="BQ1009" s="262"/>
      <c r="BR1009" s="262"/>
      <c r="BS1009" s="262"/>
      <c r="BT1009" s="262"/>
      <c r="BU1009" s="262"/>
      <c r="BV1009" s="262"/>
      <c r="BW1009" s="262"/>
      <c r="BX1009" s="262"/>
      <c r="BY1009" s="262"/>
      <c r="BZ1009" s="262"/>
      <c r="CA1009" s="262"/>
      <c r="CB1009" s="262"/>
      <c r="CC1009" s="262"/>
      <c r="CD1009" s="262"/>
      <c r="CE1009" s="262"/>
      <c r="CF1009" s="262"/>
      <c r="CG1009" s="262"/>
      <c r="CH1009" s="262"/>
      <c r="CI1009" s="262"/>
      <c r="CJ1009" s="262"/>
      <c r="CK1009" s="262"/>
      <c r="CL1009" s="262"/>
      <c r="CM1009" s="262"/>
      <c r="CN1009" s="262"/>
      <c r="CO1009" s="262"/>
      <c r="CP1009" s="262"/>
      <c r="CQ1009" s="262"/>
      <c r="CR1009" s="262"/>
      <c r="CS1009" s="262"/>
      <c r="CT1009" s="262"/>
      <c r="CU1009" s="262"/>
      <c r="CV1009" s="262"/>
      <c r="CW1009" s="262"/>
      <c r="CX1009" s="262"/>
      <c r="CY1009" s="262"/>
      <c r="CZ1009" s="262"/>
      <c r="DA1009" s="262"/>
      <c r="DB1009" s="262"/>
      <c r="DC1009" s="262"/>
      <c r="DD1009" s="262"/>
      <c r="DE1009" s="262"/>
      <c r="DF1009" s="262"/>
      <c r="DG1009" s="262"/>
      <c r="DH1009" s="262"/>
      <c r="DI1009" s="262"/>
      <c r="DJ1009" s="262"/>
      <c r="DK1009" s="262"/>
      <c r="DL1009" s="262"/>
      <c r="DM1009" s="262"/>
      <c r="DN1009" s="262"/>
      <c r="DO1009" s="262"/>
      <c r="DP1009" s="262"/>
      <c r="DQ1009" s="262"/>
      <c r="DR1009" s="262"/>
      <c r="DS1009" s="262"/>
      <c r="DT1009" s="262"/>
      <c r="DU1009" s="262"/>
      <c r="DV1009" s="262"/>
      <c r="DW1009" s="262"/>
      <c r="DX1009" s="262"/>
      <c r="DY1009" s="262"/>
      <c r="DZ1009" s="262"/>
      <c r="EA1009" s="262"/>
      <c r="EB1009" s="262"/>
      <c r="EC1009" s="262"/>
      <c r="ED1009" s="262"/>
      <c r="EE1009" s="262"/>
      <c r="EF1009" s="262"/>
      <c r="EG1009" s="262"/>
      <c r="EH1009" s="262"/>
      <c r="EI1009" s="262"/>
      <c r="EJ1009" s="262"/>
      <c r="EK1009" s="262"/>
      <c r="EL1009" s="262"/>
      <c r="EM1009" s="262"/>
      <c r="EN1009" s="262"/>
      <c r="EO1009" s="262"/>
      <c r="EP1009" s="262"/>
      <c r="EQ1009" s="262"/>
      <c r="ER1009" s="262"/>
      <c r="ES1009" s="262"/>
      <c r="ET1009" s="262"/>
      <c r="EU1009" s="262"/>
      <c r="EV1009" s="262"/>
      <c r="EW1009" s="262"/>
      <c r="EX1009" s="262"/>
      <c r="EY1009" s="262"/>
      <c r="EZ1009" s="262"/>
      <c r="FA1009" s="262"/>
      <c r="FB1009" s="262"/>
      <c r="FC1009" s="262"/>
      <c r="FD1009" s="262"/>
      <c r="FE1009" s="262"/>
      <c r="FF1009" s="262"/>
      <c r="FG1009" s="262"/>
      <c r="FH1009" s="262"/>
      <c r="FI1009" s="262"/>
      <c r="FJ1009" s="262"/>
      <c r="FK1009" s="262"/>
      <c r="FL1009" s="262"/>
      <c r="FM1009" s="262"/>
      <c r="FN1009" s="262"/>
      <c r="FO1009" s="262"/>
      <c r="FP1009" s="262"/>
      <c r="FQ1009" s="262"/>
      <c r="FR1009" s="262"/>
      <c r="FS1009" s="262"/>
      <c r="FT1009" s="262"/>
      <c r="FU1009" s="262"/>
      <c r="FV1009" s="262"/>
      <c r="FW1009" s="262"/>
      <c r="FX1009" s="262"/>
      <c r="FY1009" s="262"/>
      <c r="FZ1009" s="262"/>
      <c r="GA1009" s="262"/>
      <c r="GB1009" s="262"/>
      <c r="GC1009" s="262"/>
      <c r="GD1009" s="262"/>
    </row>
    <row r="1010" spans="1:186" s="279" customFormat="1" x14ac:dyDescent="0.2">
      <c r="A1010" s="339" t="s">
        <v>12905</v>
      </c>
      <c r="B1010" s="280" t="s">
        <v>5960</v>
      </c>
      <c r="C1010" s="281" t="s">
        <v>5961</v>
      </c>
      <c r="D1010" s="130" t="s">
        <v>18</v>
      </c>
      <c r="E1010" s="130">
        <v>250.00000000000003</v>
      </c>
      <c r="F1010" s="130">
        <v>0.2</v>
      </c>
      <c r="G1010" s="282"/>
      <c r="H1010" s="283"/>
      <c r="I1010" s="358">
        <v>335.18</v>
      </c>
      <c r="J1010" s="284">
        <f>IF(ISNUMBER(I1010),ROUND(F1010*E1010*I1010,2),"")</f>
        <v>16759</v>
      </c>
      <c r="K1010" s="283">
        <f>BDI!$E$17</f>
        <v>0.18609999999999999</v>
      </c>
      <c r="L1010" s="283"/>
      <c r="M1010" s="283"/>
      <c r="N1010" s="131">
        <f t="shared" si="17"/>
        <v>397.56</v>
      </c>
      <c r="O1010" s="340">
        <f>IF(ISNUMBER(I1010),ROUND(F1010*N1010*E1010,2),"")</f>
        <v>19878</v>
      </c>
      <c r="P1010" s="262"/>
      <c r="Q1010" s="262"/>
      <c r="R1010" s="262"/>
      <c r="S1010" s="262"/>
      <c r="T1010" s="262"/>
      <c r="U1010" s="262"/>
      <c r="V1010" s="262"/>
      <c r="W1010" s="262"/>
      <c r="X1010" s="262"/>
      <c r="Y1010" s="262"/>
      <c r="Z1010" s="262"/>
      <c r="AA1010" s="262"/>
      <c r="AB1010" s="262"/>
      <c r="AC1010" s="262"/>
      <c r="AD1010" s="262"/>
      <c r="AE1010" s="262"/>
      <c r="AF1010" s="262"/>
      <c r="AG1010" s="262"/>
      <c r="AH1010" s="262"/>
      <c r="AI1010" s="262"/>
      <c r="AJ1010" s="262"/>
      <c r="AK1010" s="262"/>
      <c r="AL1010" s="262"/>
      <c r="AM1010" s="262"/>
      <c r="AN1010" s="262"/>
      <c r="AO1010" s="262"/>
      <c r="AP1010" s="262"/>
      <c r="AQ1010" s="262"/>
      <c r="AR1010" s="262"/>
      <c r="AS1010" s="262"/>
      <c r="AT1010" s="262"/>
      <c r="AU1010" s="262"/>
      <c r="AV1010" s="262"/>
      <c r="AW1010" s="262"/>
      <c r="AX1010" s="262"/>
      <c r="AY1010" s="262"/>
      <c r="AZ1010" s="262"/>
      <c r="BA1010" s="262"/>
      <c r="BB1010" s="262"/>
      <c r="BC1010" s="262"/>
      <c r="BD1010" s="262"/>
      <c r="BE1010" s="262"/>
      <c r="BF1010" s="262"/>
      <c r="BG1010" s="262"/>
      <c r="BH1010" s="262"/>
      <c r="BI1010" s="262"/>
      <c r="BJ1010" s="262"/>
      <c r="BK1010" s="262"/>
      <c r="BL1010" s="262"/>
      <c r="BM1010" s="262"/>
      <c r="BN1010" s="262"/>
      <c r="BO1010" s="262"/>
      <c r="BP1010" s="262"/>
      <c r="BQ1010" s="262"/>
      <c r="BR1010" s="262"/>
      <c r="BS1010" s="262"/>
      <c r="BT1010" s="262"/>
      <c r="BU1010" s="262"/>
      <c r="BV1010" s="262"/>
      <c r="BW1010" s="262"/>
      <c r="BX1010" s="262"/>
      <c r="BY1010" s="262"/>
      <c r="BZ1010" s="262"/>
      <c r="CA1010" s="262"/>
      <c r="CB1010" s="262"/>
      <c r="CC1010" s="262"/>
      <c r="CD1010" s="262"/>
      <c r="CE1010" s="262"/>
      <c r="CF1010" s="262"/>
      <c r="CG1010" s="262"/>
      <c r="CH1010" s="262"/>
      <c r="CI1010" s="262"/>
      <c r="CJ1010" s="262"/>
      <c r="CK1010" s="262"/>
      <c r="CL1010" s="262"/>
      <c r="CM1010" s="262"/>
      <c r="CN1010" s="262"/>
      <c r="CO1010" s="262"/>
      <c r="CP1010" s="262"/>
      <c r="CQ1010" s="262"/>
      <c r="CR1010" s="262"/>
      <c r="CS1010" s="262"/>
      <c r="CT1010" s="262"/>
      <c r="CU1010" s="262"/>
      <c r="CV1010" s="262"/>
      <c r="CW1010" s="262"/>
      <c r="CX1010" s="262"/>
      <c r="CY1010" s="262"/>
      <c r="CZ1010" s="262"/>
      <c r="DA1010" s="262"/>
      <c r="DB1010" s="262"/>
      <c r="DC1010" s="262"/>
      <c r="DD1010" s="262"/>
      <c r="DE1010" s="262"/>
      <c r="DF1010" s="262"/>
      <c r="DG1010" s="262"/>
      <c r="DH1010" s="262"/>
      <c r="DI1010" s="262"/>
      <c r="DJ1010" s="262"/>
      <c r="DK1010" s="262"/>
      <c r="DL1010" s="262"/>
      <c r="DM1010" s="262"/>
      <c r="DN1010" s="262"/>
      <c r="DO1010" s="262"/>
      <c r="DP1010" s="262"/>
      <c r="DQ1010" s="262"/>
      <c r="DR1010" s="262"/>
      <c r="DS1010" s="262"/>
      <c r="DT1010" s="262"/>
      <c r="DU1010" s="262"/>
      <c r="DV1010" s="262"/>
      <c r="DW1010" s="262"/>
      <c r="DX1010" s="262"/>
      <c r="DY1010" s="262"/>
      <c r="DZ1010" s="262"/>
      <c r="EA1010" s="262"/>
      <c r="EB1010" s="262"/>
      <c r="EC1010" s="262"/>
      <c r="ED1010" s="262"/>
      <c r="EE1010" s="262"/>
      <c r="EF1010" s="262"/>
      <c r="EG1010" s="262"/>
      <c r="EH1010" s="262"/>
      <c r="EI1010" s="262"/>
      <c r="EJ1010" s="262"/>
      <c r="EK1010" s="262"/>
      <c r="EL1010" s="262"/>
      <c r="EM1010" s="262"/>
      <c r="EN1010" s="262"/>
      <c r="EO1010" s="262"/>
      <c r="EP1010" s="262"/>
      <c r="EQ1010" s="262"/>
      <c r="ER1010" s="262"/>
      <c r="ES1010" s="262"/>
      <c r="ET1010" s="262"/>
      <c r="EU1010" s="262"/>
      <c r="EV1010" s="262"/>
      <c r="EW1010" s="262"/>
      <c r="EX1010" s="262"/>
      <c r="EY1010" s="262"/>
      <c r="EZ1010" s="262"/>
      <c r="FA1010" s="262"/>
      <c r="FB1010" s="262"/>
      <c r="FC1010" s="262"/>
      <c r="FD1010" s="262"/>
      <c r="FE1010" s="262"/>
      <c r="FF1010" s="262"/>
      <c r="FG1010" s="262"/>
      <c r="FH1010" s="262"/>
      <c r="FI1010" s="262"/>
      <c r="FJ1010" s="262"/>
      <c r="FK1010" s="262"/>
      <c r="FL1010" s="262"/>
      <c r="FM1010" s="262"/>
      <c r="FN1010" s="262"/>
      <c r="FO1010" s="262"/>
      <c r="FP1010" s="262"/>
      <c r="FQ1010" s="262"/>
      <c r="FR1010" s="262"/>
      <c r="FS1010" s="262"/>
      <c r="FT1010" s="262"/>
      <c r="FU1010" s="262"/>
      <c r="FV1010" s="262"/>
      <c r="FW1010" s="262"/>
      <c r="FX1010" s="262"/>
      <c r="FY1010" s="262"/>
      <c r="FZ1010" s="262"/>
      <c r="GA1010" s="262"/>
      <c r="GB1010" s="262"/>
      <c r="GC1010" s="262"/>
      <c r="GD1010" s="262"/>
    </row>
    <row r="1011" spans="1:186" s="279" customFormat="1" x14ac:dyDescent="0.2">
      <c r="A1011" s="339" t="s">
        <v>12906</v>
      </c>
      <c r="B1011" s="280" t="s">
        <v>5962</v>
      </c>
      <c r="C1011" s="281" t="s">
        <v>5963</v>
      </c>
      <c r="D1011" s="130" t="s">
        <v>18</v>
      </c>
      <c r="E1011" s="130">
        <v>150</v>
      </c>
      <c r="F1011" s="130">
        <v>0.2</v>
      </c>
      <c r="G1011" s="282"/>
      <c r="H1011" s="283"/>
      <c r="I1011" s="358">
        <v>863.28</v>
      </c>
      <c r="J1011" s="284">
        <f>IF(ISNUMBER(I1011),ROUND(F1011*E1011*I1011,2),"")</f>
        <v>25898.400000000001</v>
      </c>
      <c r="K1011" s="283">
        <f>BDI!$E$17</f>
        <v>0.18609999999999999</v>
      </c>
      <c r="L1011" s="283"/>
      <c r="M1011" s="283"/>
      <c r="N1011" s="131">
        <f t="shared" si="17"/>
        <v>1023.94</v>
      </c>
      <c r="O1011" s="340">
        <f>IF(ISNUMBER(I1011),ROUND(F1011*N1011*E1011,2),"")</f>
        <v>30718.2</v>
      </c>
      <c r="P1011" s="262"/>
      <c r="Q1011" s="262"/>
      <c r="R1011" s="262"/>
      <c r="S1011" s="262"/>
      <c r="T1011" s="262"/>
      <c r="U1011" s="262"/>
      <c r="V1011" s="262"/>
      <c r="W1011" s="262"/>
      <c r="X1011" s="262"/>
      <c r="Y1011" s="262"/>
      <c r="Z1011" s="262"/>
      <c r="AA1011" s="262"/>
      <c r="AB1011" s="262"/>
      <c r="AC1011" s="262"/>
      <c r="AD1011" s="262"/>
      <c r="AE1011" s="262"/>
      <c r="AF1011" s="262"/>
      <c r="AG1011" s="262"/>
      <c r="AH1011" s="262"/>
      <c r="AI1011" s="262"/>
      <c r="AJ1011" s="262"/>
      <c r="AK1011" s="262"/>
      <c r="AL1011" s="262"/>
      <c r="AM1011" s="262"/>
      <c r="AN1011" s="262"/>
      <c r="AO1011" s="262"/>
      <c r="AP1011" s="262"/>
      <c r="AQ1011" s="262"/>
      <c r="AR1011" s="262"/>
      <c r="AS1011" s="262"/>
      <c r="AT1011" s="262"/>
      <c r="AU1011" s="262"/>
      <c r="AV1011" s="262"/>
      <c r="AW1011" s="262"/>
      <c r="AX1011" s="262"/>
      <c r="AY1011" s="262"/>
      <c r="AZ1011" s="262"/>
      <c r="BA1011" s="262"/>
      <c r="BB1011" s="262"/>
      <c r="BC1011" s="262"/>
      <c r="BD1011" s="262"/>
      <c r="BE1011" s="262"/>
      <c r="BF1011" s="262"/>
      <c r="BG1011" s="262"/>
      <c r="BH1011" s="262"/>
      <c r="BI1011" s="262"/>
      <c r="BJ1011" s="262"/>
      <c r="BK1011" s="262"/>
      <c r="BL1011" s="262"/>
      <c r="BM1011" s="262"/>
      <c r="BN1011" s="262"/>
      <c r="BO1011" s="262"/>
      <c r="BP1011" s="262"/>
      <c r="BQ1011" s="262"/>
      <c r="BR1011" s="262"/>
      <c r="BS1011" s="262"/>
      <c r="BT1011" s="262"/>
      <c r="BU1011" s="262"/>
      <c r="BV1011" s="262"/>
      <c r="BW1011" s="262"/>
      <c r="BX1011" s="262"/>
      <c r="BY1011" s="262"/>
      <c r="BZ1011" s="262"/>
      <c r="CA1011" s="262"/>
      <c r="CB1011" s="262"/>
      <c r="CC1011" s="262"/>
      <c r="CD1011" s="262"/>
      <c r="CE1011" s="262"/>
      <c r="CF1011" s="262"/>
      <c r="CG1011" s="262"/>
      <c r="CH1011" s="262"/>
      <c r="CI1011" s="262"/>
      <c r="CJ1011" s="262"/>
      <c r="CK1011" s="262"/>
      <c r="CL1011" s="262"/>
      <c r="CM1011" s="262"/>
      <c r="CN1011" s="262"/>
      <c r="CO1011" s="262"/>
      <c r="CP1011" s="262"/>
      <c r="CQ1011" s="262"/>
      <c r="CR1011" s="262"/>
      <c r="CS1011" s="262"/>
      <c r="CT1011" s="262"/>
      <c r="CU1011" s="262"/>
      <c r="CV1011" s="262"/>
      <c r="CW1011" s="262"/>
      <c r="CX1011" s="262"/>
      <c r="CY1011" s="262"/>
      <c r="CZ1011" s="262"/>
      <c r="DA1011" s="262"/>
      <c r="DB1011" s="262"/>
      <c r="DC1011" s="262"/>
      <c r="DD1011" s="262"/>
      <c r="DE1011" s="262"/>
      <c r="DF1011" s="262"/>
      <c r="DG1011" s="262"/>
      <c r="DH1011" s="262"/>
      <c r="DI1011" s="262"/>
      <c r="DJ1011" s="262"/>
      <c r="DK1011" s="262"/>
      <c r="DL1011" s="262"/>
      <c r="DM1011" s="262"/>
      <c r="DN1011" s="262"/>
      <c r="DO1011" s="262"/>
      <c r="DP1011" s="262"/>
      <c r="DQ1011" s="262"/>
      <c r="DR1011" s="262"/>
      <c r="DS1011" s="262"/>
      <c r="DT1011" s="262"/>
      <c r="DU1011" s="262"/>
      <c r="DV1011" s="262"/>
      <c r="DW1011" s="262"/>
      <c r="DX1011" s="262"/>
      <c r="DY1011" s="262"/>
      <c r="DZ1011" s="262"/>
      <c r="EA1011" s="262"/>
      <c r="EB1011" s="262"/>
      <c r="EC1011" s="262"/>
      <c r="ED1011" s="262"/>
      <c r="EE1011" s="262"/>
      <c r="EF1011" s="262"/>
      <c r="EG1011" s="262"/>
      <c r="EH1011" s="262"/>
      <c r="EI1011" s="262"/>
      <c r="EJ1011" s="262"/>
      <c r="EK1011" s="262"/>
      <c r="EL1011" s="262"/>
      <c r="EM1011" s="262"/>
      <c r="EN1011" s="262"/>
      <c r="EO1011" s="262"/>
      <c r="EP1011" s="262"/>
      <c r="EQ1011" s="262"/>
      <c r="ER1011" s="262"/>
      <c r="ES1011" s="262"/>
      <c r="ET1011" s="262"/>
      <c r="EU1011" s="262"/>
      <c r="EV1011" s="262"/>
      <c r="EW1011" s="262"/>
      <c r="EX1011" s="262"/>
      <c r="EY1011" s="262"/>
      <c r="EZ1011" s="262"/>
      <c r="FA1011" s="262"/>
      <c r="FB1011" s="262"/>
      <c r="FC1011" s="262"/>
      <c r="FD1011" s="262"/>
      <c r="FE1011" s="262"/>
      <c r="FF1011" s="262"/>
      <c r="FG1011" s="262"/>
      <c r="FH1011" s="262"/>
      <c r="FI1011" s="262"/>
      <c r="FJ1011" s="262"/>
      <c r="FK1011" s="262"/>
      <c r="FL1011" s="262"/>
      <c r="FM1011" s="262"/>
      <c r="FN1011" s="262"/>
      <c r="FO1011" s="262"/>
      <c r="FP1011" s="262"/>
      <c r="FQ1011" s="262"/>
      <c r="FR1011" s="262"/>
      <c r="FS1011" s="262"/>
      <c r="FT1011" s="262"/>
      <c r="FU1011" s="262"/>
      <c r="FV1011" s="262"/>
      <c r="FW1011" s="262"/>
      <c r="FX1011" s="262"/>
      <c r="FY1011" s="262"/>
      <c r="FZ1011" s="262"/>
      <c r="GA1011" s="262"/>
      <c r="GB1011" s="262"/>
      <c r="GC1011" s="262"/>
      <c r="GD1011" s="262"/>
    </row>
    <row r="1012" spans="1:186" s="279" customFormat="1" x14ac:dyDescent="0.2">
      <c r="A1012" s="339" t="s">
        <v>12907</v>
      </c>
      <c r="B1012" s="280" t="s">
        <v>5964</v>
      </c>
      <c r="C1012" s="281" t="s">
        <v>5965</v>
      </c>
      <c r="D1012" s="130" t="s">
        <v>18</v>
      </c>
      <c r="E1012" s="130">
        <v>25</v>
      </c>
      <c r="F1012" s="130">
        <v>0.2</v>
      </c>
      <c r="G1012" s="282"/>
      <c r="H1012" s="283"/>
      <c r="I1012" s="358">
        <v>71.88</v>
      </c>
      <c r="J1012" s="284">
        <f>IF(ISNUMBER(I1012),ROUND(F1012*E1012*I1012,2),"")</f>
        <v>359.4</v>
      </c>
      <c r="K1012" s="283">
        <f>BDI!$E$17</f>
        <v>0.18609999999999999</v>
      </c>
      <c r="L1012" s="283"/>
      <c r="M1012" s="283"/>
      <c r="N1012" s="131">
        <f t="shared" si="17"/>
        <v>85.26</v>
      </c>
      <c r="O1012" s="340">
        <f>IF(ISNUMBER(I1012),ROUND(F1012*N1012*E1012,2),"")</f>
        <v>426.3</v>
      </c>
      <c r="P1012" s="262"/>
      <c r="Q1012" s="262"/>
      <c r="R1012" s="262"/>
      <c r="S1012" s="262"/>
      <c r="T1012" s="262"/>
      <c r="U1012" s="262"/>
      <c r="V1012" s="262"/>
      <c r="W1012" s="262"/>
      <c r="X1012" s="262"/>
      <c r="Y1012" s="262"/>
      <c r="Z1012" s="262"/>
      <c r="AA1012" s="262"/>
      <c r="AB1012" s="262"/>
      <c r="AC1012" s="262"/>
      <c r="AD1012" s="262"/>
      <c r="AE1012" s="262"/>
      <c r="AF1012" s="262"/>
      <c r="AG1012" s="262"/>
      <c r="AH1012" s="262"/>
      <c r="AI1012" s="262"/>
      <c r="AJ1012" s="262"/>
      <c r="AK1012" s="262"/>
      <c r="AL1012" s="262"/>
      <c r="AM1012" s="262"/>
      <c r="AN1012" s="262"/>
      <c r="AO1012" s="262"/>
      <c r="AP1012" s="262"/>
      <c r="AQ1012" s="262"/>
      <c r="AR1012" s="262"/>
      <c r="AS1012" s="262"/>
      <c r="AT1012" s="262"/>
      <c r="AU1012" s="262"/>
      <c r="AV1012" s="262"/>
      <c r="AW1012" s="262"/>
      <c r="AX1012" s="262"/>
      <c r="AY1012" s="262"/>
      <c r="AZ1012" s="262"/>
      <c r="BA1012" s="262"/>
      <c r="BB1012" s="262"/>
      <c r="BC1012" s="262"/>
      <c r="BD1012" s="262"/>
      <c r="BE1012" s="262"/>
      <c r="BF1012" s="262"/>
      <c r="BG1012" s="262"/>
      <c r="BH1012" s="262"/>
      <c r="BI1012" s="262"/>
      <c r="BJ1012" s="262"/>
      <c r="BK1012" s="262"/>
      <c r="BL1012" s="262"/>
      <c r="BM1012" s="262"/>
      <c r="BN1012" s="262"/>
      <c r="BO1012" s="262"/>
      <c r="BP1012" s="262"/>
      <c r="BQ1012" s="262"/>
      <c r="BR1012" s="262"/>
      <c r="BS1012" s="262"/>
      <c r="BT1012" s="262"/>
      <c r="BU1012" s="262"/>
      <c r="BV1012" s="262"/>
      <c r="BW1012" s="262"/>
      <c r="BX1012" s="262"/>
      <c r="BY1012" s="262"/>
      <c r="BZ1012" s="262"/>
      <c r="CA1012" s="262"/>
      <c r="CB1012" s="262"/>
      <c r="CC1012" s="262"/>
      <c r="CD1012" s="262"/>
      <c r="CE1012" s="262"/>
      <c r="CF1012" s="262"/>
      <c r="CG1012" s="262"/>
      <c r="CH1012" s="262"/>
      <c r="CI1012" s="262"/>
      <c r="CJ1012" s="262"/>
      <c r="CK1012" s="262"/>
      <c r="CL1012" s="262"/>
      <c r="CM1012" s="262"/>
      <c r="CN1012" s="262"/>
      <c r="CO1012" s="262"/>
      <c r="CP1012" s="262"/>
      <c r="CQ1012" s="262"/>
      <c r="CR1012" s="262"/>
      <c r="CS1012" s="262"/>
      <c r="CT1012" s="262"/>
      <c r="CU1012" s="262"/>
      <c r="CV1012" s="262"/>
      <c r="CW1012" s="262"/>
      <c r="CX1012" s="262"/>
      <c r="CY1012" s="262"/>
      <c r="CZ1012" s="262"/>
      <c r="DA1012" s="262"/>
      <c r="DB1012" s="262"/>
      <c r="DC1012" s="262"/>
      <c r="DD1012" s="262"/>
      <c r="DE1012" s="262"/>
      <c r="DF1012" s="262"/>
      <c r="DG1012" s="262"/>
      <c r="DH1012" s="262"/>
      <c r="DI1012" s="262"/>
      <c r="DJ1012" s="262"/>
      <c r="DK1012" s="262"/>
      <c r="DL1012" s="262"/>
      <c r="DM1012" s="262"/>
      <c r="DN1012" s="262"/>
      <c r="DO1012" s="262"/>
      <c r="DP1012" s="262"/>
      <c r="DQ1012" s="262"/>
      <c r="DR1012" s="262"/>
      <c r="DS1012" s="262"/>
      <c r="DT1012" s="262"/>
      <c r="DU1012" s="262"/>
      <c r="DV1012" s="262"/>
      <c r="DW1012" s="262"/>
      <c r="DX1012" s="262"/>
      <c r="DY1012" s="262"/>
      <c r="DZ1012" s="262"/>
      <c r="EA1012" s="262"/>
      <c r="EB1012" s="262"/>
      <c r="EC1012" s="262"/>
      <c r="ED1012" s="262"/>
      <c r="EE1012" s="262"/>
      <c r="EF1012" s="262"/>
      <c r="EG1012" s="262"/>
      <c r="EH1012" s="262"/>
      <c r="EI1012" s="262"/>
      <c r="EJ1012" s="262"/>
      <c r="EK1012" s="262"/>
      <c r="EL1012" s="262"/>
      <c r="EM1012" s="262"/>
      <c r="EN1012" s="262"/>
      <c r="EO1012" s="262"/>
      <c r="EP1012" s="262"/>
      <c r="EQ1012" s="262"/>
      <c r="ER1012" s="262"/>
      <c r="ES1012" s="262"/>
      <c r="ET1012" s="262"/>
      <c r="EU1012" s="262"/>
      <c r="EV1012" s="262"/>
      <c r="EW1012" s="262"/>
      <c r="EX1012" s="262"/>
      <c r="EY1012" s="262"/>
      <c r="EZ1012" s="262"/>
      <c r="FA1012" s="262"/>
      <c r="FB1012" s="262"/>
      <c r="FC1012" s="262"/>
      <c r="FD1012" s="262"/>
      <c r="FE1012" s="262"/>
      <c r="FF1012" s="262"/>
      <c r="FG1012" s="262"/>
      <c r="FH1012" s="262"/>
      <c r="FI1012" s="262"/>
      <c r="FJ1012" s="262"/>
      <c r="FK1012" s="262"/>
      <c r="FL1012" s="262"/>
      <c r="FM1012" s="262"/>
      <c r="FN1012" s="262"/>
      <c r="FO1012" s="262"/>
      <c r="FP1012" s="262"/>
      <c r="FQ1012" s="262"/>
      <c r="FR1012" s="262"/>
      <c r="FS1012" s="262"/>
      <c r="FT1012" s="262"/>
      <c r="FU1012" s="262"/>
      <c r="FV1012" s="262"/>
      <c r="FW1012" s="262"/>
      <c r="FX1012" s="262"/>
      <c r="FY1012" s="262"/>
      <c r="FZ1012" s="262"/>
      <c r="GA1012" s="262"/>
      <c r="GB1012" s="262"/>
      <c r="GC1012" s="262"/>
      <c r="GD1012" s="262"/>
    </row>
    <row r="1013" spans="1:186" s="279" customFormat="1" x14ac:dyDescent="0.2">
      <c r="A1013" s="339" t="s">
        <v>12908</v>
      </c>
      <c r="B1013" s="280" t="s">
        <v>5966</v>
      </c>
      <c r="C1013" s="281" t="s">
        <v>5967</v>
      </c>
      <c r="D1013" s="130" t="s">
        <v>18</v>
      </c>
      <c r="E1013" s="130">
        <v>25</v>
      </c>
      <c r="F1013" s="130">
        <v>0.2</v>
      </c>
      <c r="G1013" s="282"/>
      <c r="H1013" s="283"/>
      <c r="I1013" s="358">
        <v>98.38</v>
      </c>
      <c r="J1013" s="284">
        <f>IF(ISNUMBER(I1013),ROUND(F1013*E1013*I1013,2),"")</f>
        <v>491.9</v>
      </c>
      <c r="K1013" s="283">
        <f>BDI!$E$17</f>
        <v>0.18609999999999999</v>
      </c>
      <c r="L1013" s="283"/>
      <c r="M1013" s="283"/>
      <c r="N1013" s="131">
        <f t="shared" si="17"/>
        <v>116.69</v>
      </c>
      <c r="O1013" s="340">
        <f>IF(ISNUMBER(I1013),ROUND(F1013*N1013*E1013,2),"")</f>
        <v>583.45000000000005</v>
      </c>
      <c r="P1013" s="262"/>
      <c r="Q1013" s="262"/>
      <c r="R1013" s="262"/>
      <c r="S1013" s="262"/>
      <c r="T1013" s="262"/>
      <c r="U1013" s="262"/>
      <c r="V1013" s="262"/>
      <c r="W1013" s="262"/>
      <c r="X1013" s="262"/>
      <c r="Y1013" s="262"/>
      <c r="Z1013" s="262"/>
      <c r="AA1013" s="262"/>
      <c r="AB1013" s="262"/>
      <c r="AC1013" s="262"/>
      <c r="AD1013" s="262"/>
      <c r="AE1013" s="262"/>
      <c r="AF1013" s="262"/>
      <c r="AG1013" s="262"/>
      <c r="AH1013" s="262"/>
      <c r="AI1013" s="262"/>
      <c r="AJ1013" s="262"/>
      <c r="AK1013" s="262"/>
      <c r="AL1013" s="262"/>
      <c r="AM1013" s="262"/>
      <c r="AN1013" s="262"/>
      <c r="AO1013" s="262"/>
      <c r="AP1013" s="262"/>
      <c r="AQ1013" s="262"/>
      <c r="AR1013" s="262"/>
      <c r="AS1013" s="262"/>
      <c r="AT1013" s="262"/>
      <c r="AU1013" s="262"/>
      <c r="AV1013" s="262"/>
      <c r="AW1013" s="262"/>
      <c r="AX1013" s="262"/>
      <c r="AY1013" s="262"/>
      <c r="AZ1013" s="262"/>
      <c r="BA1013" s="262"/>
      <c r="BB1013" s="262"/>
      <c r="BC1013" s="262"/>
      <c r="BD1013" s="262"/>
      <c r="BE1013" s="262"/>
      <c r="BF1013" s="262"/>
      <c r="BG1013" s="262"/>
      <c r="BH1013" s="262"/>
      <c r="BI1013" s="262"/>
      <c r="BJ1013" s="262"/>
      <c r="BK1013" s="262"/>
      <c r="BL1013" s="262"/>
      <c r="BM1013" s="262"/>
      <c r="BN1013" s="262"/>
      <c r="BO1013" s="262"/>
      <c r="BP1013" s="262"/>
      <c r="BQ1013" s="262"/>
      <c r="BR1013" s="262"/>
      <c r="BS1013" s="262"/>
      <c r="BT1013" s="262"/>
      <c r="BU1013" s="262"/>
      <c r="BV1013" s="262"/>
      <c r="BW1013" s="262"/>
      <c r="BX1013" s="262"/>
      <c r="BY1013" s="262"/>
      <c r="BZ1013" s="262"/>
      <c r="CA1013" s="262"/>
      <c r="CB1013" s="262"/>
      <c r="CC1013" s="262"/>
      <c r="CD1013" s="262"/>
      <c r="CE1013" s="262"/>
      <c r="CF1013" s="262"/>
      <c r="CG1013" s="262"/>
      <c r="CH1013" s="262"/>
      <c r="CI1013" s="262"/>
      <c r="CJ1013" s="262"/>
      <c r="CK1013" s="262"/>
      <c r="CL1013" s="262"/>
      <c r="CM1013" s="262"/>
      <c r="CN1013" s="262"/>
      <c r="CO1013" s="262"/>
      <c r="CP1013" s="262"/>
      <c r="CQ1013" s="262"/>
      <c r="CR1013" s="262"/>
      <c r="CS1013" s="262"/>
      <c r="CT1013" s="262"/>
      <c r="CU1013" s="262"/>
      <c r="CV1013" s="262"/>
      <c r="CW1013" s="262"/>
      <c r="CX1013" s="262"/>
      <c r="CY1013" s="262"/>
      <c r="CZ1013" s="262"/>
      <c r="DA1013" s="262"/>
      <c r="DB1013" s="262"/>
      <c r="DC1013" s="262"/>
      <c r="DD1013" s="262"/>
      <c r="DE1013" s="262"/>
      <c r="DF1013" s="262"/>
      <c r="DG1013" s="262"/>
      <c r="DH1013" s="262"/>
      <c r="DI1013" s="262"/>
      <c r="DJ1013" s="262"/>
      <c r="DK1013" s="262"/>
      <c r="DL1013" s="262"/>
      <c r="DM1013" s="262"/>
      <c r="DN1013" s="262"/>
      <c r="DO1013" s="262"/>
      <c r="DP1013" s="262"/>
      <c r="DQ1013" s="262"/>
      <c r="DR1013" s="262"/>
      <c r="DS1013" s="262"/>
      <c r="DT1013" s="262"/>
      <c r="DU1013" s="262"/>
      <c r="DV1013" s="262"/>
      <c r="DW1013" s="262"/>
      <c r="DX1013" s="262"/>
      <c r="DY1013" s="262"/>
      <c r="DZ1013" s="262"/>
      <c r="EA1013" s="262"/>
      <c r="EB1013" s="262"/>
      <c r="EC1013" s="262"/>
      <c r="ED1013" s="262"/>
      <c r="EE1013" s="262"/>
      <c r="EF1013" s="262"/>
      <c r="EG1013" s="262"/>
      <c r="EH1013" s="262"/>
      <c r="EI1013" s="262"/>
      <c r="EJ1013" s="262"/>
      <c r="EK1013" s="262"/>
      <c r="EL1013" s="262"/>
      <c r="EM1013" s="262"/>
      <c r="EN1013" s="262"/>
      <c r="EO1013" s="262"/>
      <c r="EP1013" s="262"/>
      <c r="EQ1013" s="262"/>
      <c r="ER1013" s="262"/>
      <c r="ES1013" s="262"/>
      <c r="ET1013" s="262"/>
      <c r="EU1013" s="262"/>
      <c r="EV1013" s="262"/>
      <c r="EW1013" s="262"/>
      <c r="EX1013" s="262"/>
      <c r="EY1013" s="262"/>
      <c r="EZ1013" s="262"/>
      <c r="FA1013" s="262"/>
      <c r="FB1013" s="262"/>
      <c r="FC1013" s="262"/>
      <c r="FD1013" s="262"/>
      <c r="FE1013" s="262"/>
      <c r="FF1013" s="262"/>
      <c r="FG1013" s="262"/>
      <c r="FH1013" s="262"/>
      <c r="FI1013" s="262"/>
      <c r="FJ1013" s="262"/>
      <c r="FK1013" s="262"/>
      <c r="FL1013" s="262"/>
      <c r="FM1013" s="262"/>
      <c r="FN1013" s="262"/>
      <c r="FO1013" s="262"/>
      <c r="FP1013" s="262"/>
      <c r="FQ1013" s="262"/>
      <c r="FR1013" s="262"/>
      <c r="FS1013" s="262"/>
      <c r="FT1013" s="262"/>
      <c r="FU1013" s="262"/>
      <c r="FV1013" s="262"/>
      <c r="FW1013" s="262"/>
      <c r="FX1013" s="262"/>
      <c r="FY1013" s="262"/>
      <c r="FZ1013" s="262"/>
      <c r="GA1013" s="262"/>
      <c r="GB1013" s="262"/>
      <c r="GC1013" s="262"/>
      <c r="GD1013" s="262"/>
    </row>
    <row r="1014" spans="1:186" s="279" customFormat="1" x14ac:dyDescent="0.2">
      <c r="A1014" s="339" t="s">
        <v>12909</v>
      </c>
      <c r="B1014" s="280" t="s">
        <v>5968</v>
      </c>
      <c r="C1014" s="281" t="s">
        <v>5969</v>
      </c>
      <c r="D1014" s="130" t="s">
        <v>18</v>
      </c>
      <c r="E1014" s="130">
        <v>15</v>
      </c>
      <c r="F1014" s="130">
        <v>0.2</v>
      </c>
      <c r="G1014" s="282"/>
      <c r="H1014" s="283"/>
      <c r="I1014" s="358">
        <v>98.24</v>
      </c>
      <c r="J1014" s="284">
        <f>IF(ISNUMBER(I1014),ROUND(F1014*E1014*I1014,2),"")</f>
        <v>294.72000000000003</v>
      </c>
      <c r="K1014" s="283">
        <f>BDI!$E$17</f>
        <v>0.18609999999999999</v>
      </c>
      <c r="L1014" s="283"/>
      <c r="M1014" s="283"/>
      <c r="N1014" s="131">
        <f t="shared" si="17"/>
        <v>116.52</v>
      </c>
      <c r="O1014" s="340">
        <f>IF(ISNUMBER(I1014),ROUND(F1014*N1014*E1014,2),"")</f>
        <v>349.56</v>
      </c>
      <c r="P1014" s="262"/>
      <c r="Q1014" s="262"/>
      <c r="R1014" s="262"/>
      <c r="S1014" s="262"/>
      <c r="T1014" s="262"/>
      <c r="U1014" s="262"/>
      <c r="V1014" s="262"/>
      <c r="W1014" s="262"/>
      <c r="X1014" s="262"/>
      <c r="Y1014" s="262"/>
      <c r="Z1014" s="262"/>
      <c r="AA1014" s="262"/>
      <c r="AB1014" s="262"/>
      <c r="AC1014" s="262"/>
      <c r="AD1014" s="262"/>
      <c r="AE1014" s="262"/>
      <c r="AF1014" s="262"/>
      <c r="AG1014" s="262"/>
      <c r="AH1014" s="262"/>
      <c r="AI1014" s="262"/>
      <c r="AJ1014" s="262"/>
      <c r="AK1014" s="262"/>
      <c r="AL1014" s="262"/>
      <c r="AM1014" s="262"/>
      <c r="AN1014" s="262"/>
      <c r="AO1014" s="262"/>
      <c r="AP1014" s="262"/>
      <c r="AQ1014" s="262"/>
      <c r="AR1014" s="262"/>
      <c r="AS1014" s="262"/>
      <c r="AT1014" s="262"/>
      <c r="AU1014" s="262"/>
      <c r="AV1014" s="262"/>
      <c r="AW1014" s="262"/>
      <c r="AX1014" s="262"/>
      <c r="AY1014" s="262"/>
      <c r="AZ1014" s="262"/>
      <c r="BA1014" s="262"/>
      <c r="BB1014" s="262"/>
      <c r="BC1014" s="262"/>
      <c r="BD1014" s="262"/>
      <c r="BE1014" s="262"/>
      <c r="BF1014" s="262"/>
      <c r="BG1014" s="262"/>
      <c r="BH1014" s="262"/>
      <c r="BI1014" s="262"/>
      <c r="BJ1014" s="262"/>
      <c r="BK1014" s="262"/>
      <c r="BL1014" s="262"/>
      <c r="BM1014" s="262"/>
      <c r="BN1014" s="262"/>
      <c r="BO1014" s="262"/>
      <c r="BP1014" s="262"/>
      <c r="BQ1014" s="262"/>
      <c r="BR1014" s="262"/>
      <c r="BS1014" s="262"/>
      <c r="BT1014" s="262"/>
      <c r="BU1014" s="262"/>
      <c r="BV1014" s="262"/>
      <c r="BW1014" s="262"/>
      <c r="BX1014" s="262"/>
      <c r="BY1014" s="262"/>
      <c r="BZ1014" s="262"/>
      <c r="CA1014" s="262"/>
      <c r="CB1014" s="262"/>
      <c r="CC1014" s="262"/>
      <c r="CD1014" s="262"/>
      <c r="CE1014" s="262"/>
      <c r="CF1014" s="262"/>
      <c r="CG1014" s="262"/>
      <c r="CH1014" s="262"/>
      <c r="CI1014" s="262"/>
      <c r="CJ1014" s="262"/>
      <c r="CK1014" s="262"/>
      <c r="CL1014" s="262"/>
      <c r="CM1014" s="262"/>
      <c r="CN1014" s="262"/>
      <c r="CO1014" s="262"/>
      <c r="CP1014" s="262"/>
      <c r="CQ1014" s="262"/>
      <c r="CR1014" s="262"/>
      <c r="CS1014" s="262"/>
      <c r="CT1014" s="262"/>
      <c r="CU1014" s="262"/>
      <c r="CV1014" s="262"/>
      <c r="CW1014" s="262"/>
      <c r="CX1014" s="262"/>
      <c r="CY1014" s="262"/>
      <c r="CZ1014" s="262"/>
      <c r="DA1014" s="262"/>
      <c r="DB1014" s="262"/>
      <c r="DC1014" s="262"/>
      <c r="DD1014" s="262"/>
      <c r="DE1014" s="262"/>
      <c r="DF1014" s="262"/>
      <c r="DG1014" s="262"/>
      <c r="DH1014" s="262"/>
      <c r="DI1014" s="262"/>
      <c r="DJ1014" s="262"/>
      <c r="DK1014" s="262"/>
      <c r="DL1014" s="262"/>
      <c r="DM1014" s="262"/>
      <c r="DN1014" s="262"/>
      <c r="DO1014" s="262"/>
      <c r="DP1014" s="262"/>
      <c r="DQ1014" s="262"/>
      <c r="DR1014" s="262"/>
      <c r="DS1014" s="262"/>
      <c r="DT1014" s="262"/>
      <c r="DU1014" s="262"/>
      <c r="DV1014" s="262"/>
      <c r="DW1014" s="262"/>
      <c r="DX1014" s="262"/>
      <c r="DY1014" s="262"/>
      <c r="DZ1014" s="262"/>
      <c r="EA1014" s="262"/>
      <c r="EB1014" s="262"/>
      <c r="EC1014" s="262"/>
      <c r="ED1014" s="262"/>
      <c r="EE1014" s="262"/>
      <c r="EF1014" s="262"/>
      <c r="EG1014" s="262"/>
      <c r="EH1014" s="262"/>
      <c r="EI1014" s="262"/>
      <c r="EJ1014" s="262"/>
      <c r="EK1014" s="262"/>
      <c r="EL1014" s="262"/>
      <c r="EM1014" s="262"/>
      <c r="EN1014" s="262"/>
      <c r="EO1014" s="262"/>
      <c r="EP1014" s="262"/>
      <c r="EQ1014" s="262"/>
      <c r="ER1014" s="262"/>
      <c r="ES1014" s="262"/>
      <c r="ET1014" s="262"/>
      <c r="EU1014" s="262"/>
      <c r="EV1014" s="262"/>
      <c r="EW1014" s="262"/>
      <c r="EX1014" s="262"/>
      <c r="EY1014" s="262"/>
      <c r="EZ1014" s="262"/>
      <c r="FA1014" s="262"/>
      <c r="FB1014" s="262"/>
      <c r="FC1014" s="262"/>
      <c r="FD1014" s="262"/>
      <c r="FE1014" s="262"/>
      <c r="FF1014" s="262"/>
      <c r="FG1014" s="262"/>
      <c r="FH1014" s="262"/>
      <c r="FI1014" s="262"/>
      <c r="FJ1014" s="262"/>
      <c r="FK1014" s="262"/>
      <c r="FL1014" s="262"/>
      <c r="FM1014" s="262"/>
      <c r="FN1014" s="262"/>
      <c r="FO1014" s="262"/>
      <c r="FP1014" s="262"/>
      <c r="FQ1014" s="262"/>
      <c r="FR1014" s="262"/>
      <c r="FS1014" s="262"/>
      <c r="FT1014" s="262"/>
      <c r="FU1014" s="262"/>
      <c r="FV1014" s="262"/>
      <c r="FW1014" s="262"/>
      <c r="FX1014" s="262"/>
      <c r="FY1014" s="262"/>
      <c r="FZ1014" s="262"/>
      <c r="GA1014" s="262"/>
      <c r="GB1014" s="262"/>
      <c r="GC1014" s="262"/>
      <c r="GD1014" s="262"/>
    </row>
    <row r="1015" spans="1:186" s="279" customFormat="1" x14ac:dyDescent="0.2">
      <c r="A1015" s="339" t="s">
        <v>12910</v>
      </c>
      <c r="B1015" s="280" t="s">
        <v>5970</v>
      </c>
      <c r="C1015" s="281" t="s">
        <v>5971</v>
      </c>
      <c r="D1015" s="130" t="s">
        <v>18</v>
      </c>
      <c r="E1015" s="130">
        <v>15</v>
      </c>
      <c r="F1015" s="130">
        <v>0.2</v>
      </c>
      <c r="G1015" s="282"/>
      <c r="H1015" s="283"/>
      <c r="I1015" s="358">
        <v>131.35</v>
      </c>
      <c r="J1015" s="284">
        <f>IF(ISNUMBER(I1015),ROUND(F1015*E1015*I1015,2),"")</f>
        <v>394.05</v>
      </c>
      <c r="K1015" s="283">
        <f>BDI!$E$17</f>
        <v>0.18609999999999999</v>
      </c>
      <c r="L1015" s="283"/>
      <c r="M1015" s="283"/>
      <c r="N1015" s="131">
        <f t="shared" si="17"/>
        <v>155.79</v>
      </c>
      <c r="O1015" s="340">
        <f>IF(ISNUMBER(I1015),ROUND(F1015*N1015*E1015,2),"")</f>
        <v>467.37</v>
      </c>
      <c r="P1015" s="262"/>
      <c r="Q1015" s="262"/>
      <c r="R1015" s="262"/>
      <c r="S1015" s="262"/>
      <c r="T1015" s="262"/>
      <c r="U1015" s="262"/>
      <c r="V1015" s="262"/>
      <c r="W1015" s="262"/>
      <c r="X1015" s="262"/>
      <c r="Y1015" s="262"/>
      <c r="Z1015" s="262"/>
      <c r="AA1015" s="262"/>
      <c r="AB1015" s="262"/>
      <c r="AC1015" s="262"/>
      <c r="AD1015" s="262"/>
      <c r="AE1015" s="262"/>
      <c r="AF1015" s="262"/>
      <c r="AG1015" s="262"/>
      <c r="AH1015" s="262"/>
      <c r="AI1015" s="262"/>
      <c r="AJ1015" s="262"/>
      <c r="AK1015" s="262"/>
      <c r="AL1015" s="262"/>
      <c r="AM1015" s="262"/>
      <c r="AN1015" s="262"/>
      <c r="AO1015" s="262"/>
      <c r="AP1015" s="262"/>
      <c r="AQ1015" s="262"/>
      <c r="AR1015" s="262"/>
      <c r="AS1015" s="262"/>
      <c r="AT1015" s="262"/>
      <c r="AU1015" s="262"/>
      <c r="AV1015" s="262"/>
      <c r="AW1015" s="262"/>
      <c r="AX1015" s="262"/>
      <c r="AY1015" s="262"/>
      <c r="AZ1015" s="262"/>
      <c r="BA1015" s="262"/>
      <c r="BB1015" s="262"/>
      <c r="BC1015" s="262"/>
      <c r="BD1015" s="262"/>
      <c r="BE1015" s="262"/>
      <c r="BF1015" s="262"/>
      <c r="BG1015" s="262"/>
      <c r="BH1015" s="262"/>
      <c r="BI1015" s="262"/>
      <c r="BJ1015" s="262"/>
      <c r="BK1015" s="262"/>
      <c r="BL1015" s="262"/>
      <c r="BM1015" s="262"/>
      <c r="BN1015" s="262"/>
      <c r="BO1015" s="262"/>
      <c r="BP1015" s="262"/>
      <c r="BQ1015" s="262"/>
      <c r="BR1015" s="262"/>
      <c r="BS1015" s="262"/>
      <c r="BT1015" s="262"/>
      <c r="BU1015" s="262"/>
      <c r="BV1015" s="262"/>
      <c r="BW1015" s="262"/>
      <c r="BX1015" s="262"/>
      <c r="BY1015" s="262"/>
      <c r="BZ1015" s="262"/>
      <c r="CA1015" s="262"/>
      <c r="CB1015" s="262"/>
      <c r="CC1015" s="262"/>
      <c r="CD1015" s="262"/>
      <c r="CE1015" s="262"/>
      <c r="CF1015" s="262"/>
      <c r="CG1015" s="262"/>
      <c r="CH1015" s="262"/>
      <c r="CI1015" s="262"/>
      <c r="CJ1015" s="262"/>
      <c r="CK1015" s="262"/>
      <c r="CL1015" s="262"/>
      <c r="CM1015" s="262"/>
      <c r="CN1015" s="262"/>
      <c r="CO1015" s="262"/>
      <c r="CP1015" s="262"/>
      <c r="CQ1015" s="262"/>
      <c r="CR1015" s="262"/>
      <c r="CS1015" s="262"/>
      <c r="CT1015" s="262"/>
      <c r="CU1015" s="262"/>
      <c r="CV1015" s="262"/>
      <c r="CW1015" s="262"/>
      <c r="CX1015" s="262"/>
      <c r="CY1015" s="262"/>
      <c r="CZ1015" s="262"/>
      <c r="DA1015" s="262"/>
      <c r="DB1015" s="262"/>
      <c r="DC1015" s="262"/>
      <c r="DD1015" s="262"/>
      <c r="DE1015" s="262"/>
      <c r="DF1015" s="262"/>
      <c r="DG1015" s="262"/>
      <c r="DH1015" s="262"/>
      <c r="DI1015" s="262"/>
      <c r="DJ1015" s="262"/>
      <c r="DK1015" s="262"/>
      <c r="DL1015" s="262"/>
      <c r="DM1015" s="262"/>
      <c r="DN1015" s="262"/>
      <c r="DO1015" s="262"/>
      <c r="DP1015" s="262"/>
      <c r="DQ1015" s="262"/>
      <c r="DR1015" s="262"/>
      <c r="DS1015" s="262"/>
      <c r="DT1015" s="262"/>
      <c r="DU1015" s="262"/>
      <c r="DV1015" s="262"/>
      <c r="DW1015" s="262"/>
      <c r="DX1015" s="262"/>
      <c r="DY1015" s="262"/>
      <c r="DZ1015" s="262"/>
      <c r="EA1015" s="262"/>
      <c r="EB1015" s="262"/>
      <c r="EC1015" s="262"/>
      <c r="ED1015" s="262"/>
      <c r="EE1015" s="262"/>
      <c r="EF1015" s="262"/>
      <c r="EG1015" s="262"/>
      <c r="EH1015" s="262"/>
      <c r="EI1015" s="262"/>
      <c r="EJ1015" s="262"/>
      <c r="EK1015" s="262"/>
      <c r="EL1015" s="262"/>
      <c r="EM1015" s="262"/>
      <c r="EN1015" s="262"/>
      <c r="EO1015" s="262"/>
      <c r="EP1015" s="262"/>
      <c r="EQ1015" s="262"/>
      <c r="ER1015" s="262"/>
      <c r="ES1015" s="262"/>
      <c r="ET1015" s="262"/>
      <c r="EU1015" s="262"/>
      <c r="EV1015" s="262"/>
      <c r="EW1015" s="262"/>
      <c r="EX1015" s="262"/>
      <c r="EY1015" s="262"/>
      <c r="EZ1015" s="262"/>
      <c r="FA1015" s="262"/>
      <c r="FB1015" s="262"/>
      <c r="FC1015" s="262"/>
      <c r="FD1015" s="262"/>
      <c r="FE1015" s="262"/>
      <c r="FF1015" s="262"/>
      <c r="FG1015" s="262"/>
      <c r="FH1015" s="262"/>
      <c r="FI1015" s="262"/>
      <c r="FJ1015" s="262"/>
      <c r="FK1015" s="262"/>
      <c r="FL1015" s="262"/>
      <c r="FM1015" s="262"/>
      <c r="FN1015" s="262"/>
      <c r="FO1015" s="262"/>
      <c r="FP1015" s="262"/>
      <c r="FQ1015" s="262"/>
      <c r="FR1015" s="262"/>
      <c r="FS1015" s="262"/>
      <c r="FT1015" s="262"/>
      <c r="FU1015" s="262"/>
      <c r="FV1015" s="262"/>
      <c r="FW1015" s="262"/>
      <c r="FX1015" s="262"/>
      <c r="FY1015" s="262"/>
      <c r="FZ1015" s="262"/>
      <c r="GA1015" s="262"/>
      <c r="GB1015" s="262"/>
      <c r="GC1015" s="262"/>
      <c r="GD1015" s="262"/>
    </row>
    <row r="1016" spans="1:186" s="279" customFormat="1" x14ac:dyDescent="0.2">
      <c r="A1016" s="339" t="s">
        <v>12911</v>
      </c>
      <c r="B1016" s="280" t="s">
        <v>5988</v>
      </c>
      <c r="C1016" s="281" t="s">
        <v>5989</v>
      </c>
      <c r="D1016" s="130" t="s">
        <v>18</v>
      </c>
      <c r="E1016" s="130">
        <v>775</v>
      </c>
      <c r="F1016" s="130">
        <v>0.2</v>
      </c>
      <c r="G1016" s="282"/>
      <c r="H1016" s="283"/>
      <c r="I1016" s="358">
        <v>6.31</v>
      </c>
      <c r="J1016" s="284">
        <f>IF(ISNUMBER(I1016),ROUND(F1016*E1016*I1016,2),"")</f>
        <v>978.05</v>
      </c>
      <c r="K1016" s="283">
        <f>BDI!$E$17</f>
        <v>0.18609999999999999</v>
      </c>
      <c r="L1016" s="283"/>
      <c r="M1016" s="283"/>
      <c r="N1016" s="131">
        <f t="shared" si="17"/>
        <v>7.48</v>
      </c>
      <c r="O1016" s="340">
        <f>IF(ISNUMBER(I1016),ROUND(F1016*N1016*E1016,2),"")</f>
        <v>1159.4000000000001</v>
      </c>
      <c r="P1016" s="262"/>
      <c r="Q1016" s="262"/>
      <c r="R1016" s="262"/>
      <c r="S1016" s="262"/>
      <c r="T1016" s="262"/>
      <c r="U1016" s="262"/>
      <c r="V1016" s="262"/>
      <c r="W1016" s="262"/>
      <c r="X1016" s="262"/>
      <c r="Y1016" s="262"/>
      <c r="Z1016" s="262"/>
      <c r="AA1016" s="262"/>
      <c r="AB1016" s="262"/>
      <c r="AC1016" s="262"/>
      <c r="AD1016" s="262"/>
      <c r="AE1016" s="262"/>
      <c r="AF1016" s="262"/>
      <c r="AG1016" s="262"/>
      <c r="AH1016" s="262"/>
      <c r="AI1016" s="262"/>
      <c r="AJ1016" s="262"/>
      <c r="AK1016" s="262"/>
      <c r="AL1016" s="262"/>
      <c r="AM1016" s="262"/>
      <c r="AN1016" s="262"/>
      <c r="AO1016" s="262"/>
      <c r="AP1016" s="262"/>
      <c r="AQ1016" s="262"/>
      <c r="AR1016" s="262"/>
      <c r="AS1016" s="262"/>
      <c r="AT1016" s="262"/>
      <c r="AU1016" s="262"/>
      <c r="AV1016" s="262"/>
      <c r="AW1016" s="262"/>
      <c r="AX1016" s="262"/>
      <c r="AY1016" s="262"/>
      <c r="AZ1016" s="262"/>
      <c r="BA1016" s="262"/>
      <c r="BB1016" s="262"/>
      <c r="BC1016" s="262"/>
      <c r="BD1016" s="262"/>
      <c r="BE1016" s="262"/>
      <c r="BF1016" s="262"/>
      <c r="BG1016" s="262"/>
      <c r="BH1016" s="262"/>
      <c r="BI1016" s="262"/>
      <c r="BJ1016" s="262"/>
      <c r="BK1016" s="262"/>
      <c r="BL1016" s="262"/>
      <c r="BM1016" s="262"/>
      <c r="BN1016" s="262"/>
      <c r="BO1016" s="262"/>
      <c r="BP1016" s="262"/>
      <c r="BQ1016" s="262"/>
      <c r="BR1016" s="262"/>
      <c r="BS1016" s="262"/>
      <c r="BT1016" s="262"/>
      <c r="BU1016" s="262"/>
      <c r="BV1016" s="262"/>
      <c r="BW1016" s="262"/>
      <c r="BX1016" s="262"/>
      <c r="BY1016" s="262"/>
      <c r="BZ1016" s="262"/>
      <c r="CA1016" s="262"/>
      <c r="CB1016" s="262"/>
      <c r="CC1016" s="262"/>
      <c r="CD1016" s="262"/>
      <c r="CE1016" s="262"/>
      <c r="CF1016" s="262"/>
      <c r="CG1016" s="262"/>
      <c r="CH1016" s="262"/>
      <c r="CI1016" s="262"/>
      <c r="CJ1016" s="262"/>
      <c r="CK1016" s="262"/>
      <c r="CL1016" s="262"/>
      <c r="CM1016" s="262"/>
      <c r="CN1016" s="262"/>
      <c r="CO1016" s="262"/>
      <c r="CP1016" s="262"/>
      <c r="CQ1016" s="262"/>
      <c r="CR1016" s="262"/>
      <c r="CS1016" s="262"/>
      <c r="CT1016" s="262"/>
      <c r="CU1016" s="262"/>
      <c r="CV1016" s="262"/>
      <c r="CW1016" s="262"/>
      <c r="CX1016" s="262"/>
      <c r="CY1016" s="262"/>
      <c r="CZ1016" s="262"/>
      <c r="DA1016" s="262"/>
      <c r="DB1016" s="262"/>
      <c r="DC1016" s="262"/>
      <c r="DD1016" s="262"/>
      <c r="DE1016" s="262"/>
      <c r="DF1016" s="262"/>
      <c r="DG1016" s="262"/>
      <c r="DH1016" s="262"/>
      <c r="DI1016" s="262"/>
      <c r="DJ1016" s="262"/>
      <c r="DK1016" s="262"/>
      <c r="DL1016" s="262"/>
      <c r="DM1016" s="262"/>
      <c r="DN1016" s="262"/>
      <c r="DO1016" s="262"/>
      <c r="DP1016" s="262"/>
      <c r="DQ1016" s="262"/>
      <c r="DR1016" s="262"/>
      <c r="DS1016" s="262"/>
      <c r="DT1016" s="262"/>
      <c r="DU1016" s="262"/>
      <c r="DV1016" s="262"/>
      <c r="DW1016" s="262"/>
      <c r="DX1016" s="262"/>
      <c r="DY1016" s="262"/>
      <c r="DZ1016" s="262"/>
      <c r="EA1016" s="262"/>
      <c r="EB1016" s="262"/>
      <c r="EC1016" s="262"/>
      <c r="ED1016" s="262"/>
      <c r="EE1016" s="262"/>
      <c r="EF1016" s="262"/>
      <c r="EG1016" s="262"/>
      <c r="EH1016" s="262"/>
      <c r="EI1016" s="262"/>
      <c r="EJ1016" s="262"/>
      <c r="EK1016" s="262"/>
      <c r="EL1016" s="262"/>
      <c r="EM1016" s="262"/>
      <c r="EN1016" s="262"/>
      <c r="EO1016" s="262"/>
      <c r="EP1016" s="262"/>
      <c r="EQ1016" s="262"/>
      <c r="ER1016" s="262"/>
      <c r="ES1016" s="262"/>
      <c r="ET1016" s="262"/>
      <c r="EU1016" s="262"/>
      <c r="EV1016" s="262"/>
      <c r="EW1016" s="262"/>
      <c r="EX1016" s="262"/>
      <c r="EY1016" s="262"/>
      <c r="EZ1016" s="262"/>
      <c r="FA1016" s="262"/>
      <c r="FB1016" s="262"/>
      <c r="FC1016" s="262"/>
      <c r="FD1016" s="262"/>
      <c r="FE1016" s="262"/>
      <c r="FF1016" s="262"/>
      <c r="FG1016" s="262"/>
      <c r="FH1016" s="262"/>
      <c r="FI1016" s="262"/>
      <c r="FJ1016" s="262"/>
      <c r="FK1016" s="262"/>
      <c r="FL1016" s="262"/>
      <c r="FM1016" s="262"/>
      <c r="FN1016" s="262"/>
      <c r="FO1016" s="262"/>
      <c r="FP1016" s="262"/>
      <c r="FQ1016" s="262"/>
      <c r="FR1016" s="262"/>
      <c r="FS1016" s="262"/>
      <c r="FT1016" s="262"/>
      <c r="FU1016" s="262"/>
      <c r="FV1016" s="262"/>
      <c r="FW1016" s="262"/>
      <c r="FX1016" s="262"/>
      <c r="FY1016" s="262"/>
      <c r="FZ1016" s="262"/>
      <c r="GA1016" s="262"/>
      <c r="GB1016" s="262"/>
      <c r="GC1016" s="262"/>
      <c r="GD1016" s="262"/>
    </row>
    <row r="1017" spans="1:186" s="279" customFormat="1" x14ac:dyDescent="0.2">
      <c r="A1017" s="339" t="s">
        <v>12912</v>
      </c>
      <c r="B1017" s="280" t="s">
        <v>5990</v>
      </c>
      <c r="C1017" s="281" t="s">
        <v>5991</v>
      </c>
      <c r="D1017" s="130" t="s">
        <v>18</v>
      </c>
      <c r="E1017" s="130">
        <v>775</v>
      </c>
      <c r="F1017" s="130">
        <v>0.2</v>
      </c>
      <c r="G1017" s="282"/>
      <c r="H1017" s="283"/>
      <c r="I1017" s="358">
        <v>8.81</v>
      </c>
      <c r="J1017" s="284">
        <f>IF(ISNUMBER(I1017),ROUND(F1017*E1017*I1017,2),"")</f>
        <v>1365.55</v>
      </c>
      <c r="K1017" s="283">
        <f>BDI!$E$17</f>
        <v>0.18609999999999999</v>
      </c>
      <c r="L1017" s="283"/>
      <c r="M1017" s="283"/>
      <c r="N1017" s="131">
        <f t="shared" si="17"/>
        <v>10.45</v>
      </c>
      <c r="O1017" s="340">
        <f>IF(ISNUMBER(I1017),ROUND(F1017*N1017*E1017,2),"")</f>
        <v>1619.75</v>
      </c>
      <c r="P1017" s="262"/>
      <c r="Q1017" s="262"/>
      <c r="R1017" s="262"/>
      <c r="S1017" s="262"/>
      <c r="T1017" s="262"/>
      <c r="U1017" s="262"/>
      <c r="V1017" s="262"/>
      <c r="W1017" s="262"/>
      <c r="X1017" s="262"/>
      <c r="Y1017" s="262"/>
      <c r="Z1017" s="262"/>
      <c r="AA1017" s="262"/>
      <c r="AB1017" s="262"/>
      <c r="AC1017" s="262"/>
      <c r="AD1017" s="262"/>
      <c r="AE1017" s="262"/>
      <c r="AF1017" s="262"/>
      <c r="AG1017" s="262"/>
      <c r="AH1017" s="262"/>
      <c r="AI1017" s="262"/>
      <c r="AJ1017" s="262"/>
      <c r="AK1017" s="262"/>
      <c r="AL1017" s="262"/>
      <c r="AM1017" s="262"/>
      <c r="AN1017" s="262"/>
      <c r="AO1017" s="262"/>
      <c r="AP1017" s="262"/>
      <c r="AQ1017" s="262"/>
      <c r="AR1017" s="262"/>
      <c r="AS1017" s="262"/>
      <c r="AT1017" s="262"/>
      <c r="AU1017" s="262"/>
      <c r="AV1017" s="262"/>
      <c r="AW1017" s="262"/>
      <c r="AX1017" s="262"/>
      <c r="AY1017" s="262"/>
      <c r="AZ1017" s="262"/>
      <c r="BA1017" s="262"/>
      <c r="BB1017" s="262"/>
      <c r="BC1017" s="262"/>
      <c r="BD1017" s="262"/>
      <c r="BE1017" s="262"/>
      <c r="BF1017" s="262"/>
      <c r="BG1017" s="262"/>
      <c r="BH1017" s="262"/>
      <c r="BI1017" s="262"/>
      <c r="BJ1017" s="262"/>
      <c r="BK1017" s="262"/>
      <c r="BL1017" s="262"/>
      <c r="BM1017" s="262"/>
      <c r="BN1017" s="262"/>
      <c r="BO1017" s="262"/>
      <c r="BP1017" s="262"/>
      <c r="BQ1017" s="262"/>
      <c r="BR1017" s="262"/>
      <c r="BS1017" s="262"/>
      <c r="BT1017" s="262"/>
      <c r="BU1017" s="262"/>
      <c r="BV1017" s="262"/>
      <c r="BW1017" s="262"/>
      <c r="BX1017" s="262"/>
      <c r="BY1017" s="262"/>
      <c r="BZ1017" s="262"/>
      <c r="CA1017" s="262"/>
      <c r="CB1017" s="262"/>
      <c r="CC1017" s="262"/>
      <c r="CD1017" s="262"/>
      <c r="CE1017" s="262"/>
      <c r="CF1017" s="262"/>
      <c r="CG1017" s="262"/>
      <c r="CH1017" s="262"/>
      <c r="CI1017" s="262"/>
      <c r="CJ1017" s="262"/>
      <c r="CK1017" s="262"/>
      <c r="CL1017" s="262"/>
      <c r="CM1017" s="262"/>
      <c r="CN1017" s="262"/>
      <c r="CO1017" s="262"/>
      <c r="CP1017" s="262"/>
      <c r="CQ1017" s="262"/>
      <c r="CR1017" s="262"/>
      <c r="CS1017" s="262"/>
      <c r="CT1017" s="262"/>
      <c r="CU1017" s="262"/>
      <c r="CV1017" s="262"/>
      <c r="CW1017" s="262"/>
      <c r="CX1017" s="262"/>
      <c r="CY1017" s="262"/>
      <c r="CZ1017" s="262"/>
      <c r="DA1017" s="262"/>
      <c r="DB1017" s="262"/>
      <c r="DC1017" s="262"/>
      <c r="DD1017" s="262"/>
      <c r="DE1017" s="262"/>
      <c r="DF1017" s="262"/>
      <c r="DG1017" s="262"/>
      <c r="DH1017" s="262"/>
      <c r="DI1017" s="262"/>
      <c r="DJ1017" s="262"/>
      <c r="DK1017" s="262"/>
      <c r="DL1017" s="262"/>
      <c r="DM1017" s="262"/>
      <c r="DN1017" s="262"/>
      <c r="DO1017" s="262"/>
      <c r="DP1017" s="262"/>
      <c r="DQ1017" s="262"/>
      <c r="DR1017" s="262"/>
      <c r="DS1017" s="262"/>
      <c r="DT1017" s="262"/>
      <c r="DU1017" s="262"/>
      <c r="DV1017" s="262"/>
      <c r="DW1017" s="262"/>
      <c r="DX1017" s="262"/>
      <c r="DY1017" s="262"/>
      <c r="DZ1017" s="262"/>
      <c r="EA1017" s="262"/>
      <c r="EB1017" s="262"/>
      <c r="EC1017" s="262"/>
      <c r="ED1017" s="262"/>
      <c r="EE1017" s="262"/>
      <c r="EF1017" s="262"/>
      <c r="EG1017" s="262"/>
      <c r="EH1017" s="262"/>
      <c r="EI1017" s="262"/>
      <c r="EJ1017" s="262"/>
      <c r="EK1017" s="262"/>
      <c r="EL1017" s="262"/>
      <c r="EM1017" s="262"/>
      <c r="EN1017" s="262"/>
      <c r="EO1017" s="262"/>
      <c r="EP1017" s="262"/>
      <c r="EQ1017" s="262"/>
      <c r="ER1017" s="262"/>
      <c r="ES1017" s="262"/>
      <c r="ET1017" s="262"/>
      <c r="EU1017" s="262"/>
      <c r="EV1017" s="262"/>
      <c r="EW1017" s="262"/>
      <c r="EX1017" s="262"/>
      <c r="EY1017" s="262"/>
      <c r="EZ1017" s="262"/>
      <c r="FA1017" s="262"/>
      <c r="FB1017" s="262"/>
      <c r="FC1017" s="262"/>
      <c r="FD1017" s="262"/>
      <c r="FE1017" s="262"/>
      <c r="FF1017" s="262"/>
      <c r="FG1017" s="262"/>
      <c r="FH1017" s="262"/>
      <c r="FI1017" s="262"/>
      <c r="FJ1017" s="262"/>
      <c r="FK1017" s="262"/>
      <c r="FL1017" s="262"/>
      <c r="FM1017" s="262"/>
      <c r="FN1017" s="262"/>
      <c r="FO1017" s="262"/>
      <c r="FP1017" s="262"/>
      <c r="FQ1017" s="262"/>
      <c r="FR1017" s="262"/>
      <c r="FS1017" s="262"/>
      <c r="FT1017" s="262"/>
      <c r="FU1017" s="262"/>
      <c r="FV1017" s="262"/>
      <c r="FW1017" s="262"/>
      <c r="FX1017" s="262"/>
      <c r="FY1017" s="262"/>
      <c r="FZ1017" s="262"/>
      <c r="GA1017" s="262"/>
      <c r="GB1017" s="262"/>
      <c r="GC1017" s="262"/>
      <c r="GD1017" s="262"/>
    </row>
    <row r="1018" spans="1:186" s="279" customFormat="1" x14ac:dyDescent="0.2">
      <c r="A1018" s="339" t="s">
        <v>12913</v>
      </c>
      <c r="B1018" s="280" t="s">
        <v>5992</v>
      </c>
      <c r="C1018" s="281" t="s">
        <v>5993</v>
      </c>
      <c r="D1018" s="130" t="s">
        <v>18</v>
      </c>
      <c r="E1018" s="130">
        <v>2500</v>
      </c>
      <c r="F1018" s="130">
        <v>0.2</v>
      </c>
      <c r="G1018" s="282"/>
      <c r="H1018" s="283"/>
      <c r="I1018" s="358">
        <v>7.39</v>
      </c>
      <c r="J1018" s="284">
        <f>IF(ISNUMBER(I1018),ROUND(F1018*E1018*I1018,2),"")</f>
        <v>3695</v>
      </c>
      <c r="K1018" s="283">
        <f>BDI!$E$17</f>
        <v>0.18609999999999999</v>
      </c>
      <c r="L1018" s="283"/>
      <c r="M1018" s="283"/>
      <c r="N1018" s="131">
        <f t="shared" si="17"/>
        <v>8.77</v>
      </c>
      <c r="O1018" s="340">
        <f>IF(ISNUMBER(I1018),ROUND(F1018*N1018*E1018,2),"")</f>
        <v>4385</v>
      </c>
      <c r="P1018" s="262"/>
      <c r="Q1018" s="262"/>
      <c r="R1018" s="262"/>
      <c r="S1018" s="262"/>
      <c r="T1018" s="262"/>
      <c r="U1018" s="262"/>
      <c r="V1018" s="262"/>
      <c r="W1018" s="262"/>
      <c r="X1018" s="262"/>
      <c r="Y1018" s="262"/>
      <c r="Z1018" s="262"/>
      <c r="AA1018" s="262"/>
      <c r="AB1018" s="262"/>
      <c r="AC1018" s="262"/>
      <c r="AD1018" s="262"/>
      <c r="AE1018" s="262"/>
      <c r="AF1018" s="262"/>
      <c r="AG1018" s="262"/>
      <c r="AH1018" s="262"/>
      <c r="AI1018" s="262"/>
      <c r="AJ1018" s="262"/>
      <c r="AK1018" s="262"/>
      <c r="AL1018" s="262"/>
      <c r="AM1018" s="262"/>
      <c r="AN1018" s="262"/>
      <c r="AO1018" s="262"/>
      <c r="AP1018" s="262"/>
      <c r="AQ1018" s="262"/>
      <c r="AR1018" s="262"/>
      <c r="AS1018" s="262"/>
      <c r="AT1018" s="262"/>
      <c r="AU1018" s="262"/>
      <c r="AV1018" s="262"/>
      <c r="AW1018" s="262"/>
      <c r="AX1018" s="262"/>
      <c r="AY1018" s="262"/>
      <c r="AZ1018" s="262"/>
      <c r="BA1018" s="262"/>
      <c r="BB1018" s="262"/>
      <c r="BC1018" s="262"/>
      <c r="BD1018" s="262"/>
      <c r="BE1018" s="262"/>
      <c r="BF1018" s="262"/>
      <c r="BG1018" s="262"/>
      <c r="BH1018" s="262"/>
      <c r="BI1018" s="262"/>
      <c r="BJ1018" s="262"/>
      <c r="BK1018" s="262"/>
      <c r="BL1018" s="262"/>
      <c r="BM1018" s="262"/>
      <c r="BN1018" s="262"/>
      <c r="BO1018" s="262"/>
      <c r="BP1018" s="262"/>
      <c r="BQ1018" s="262"/>
      <c r="BR1018" s="262"/>
      <c r="BS1018" s="262"/>
      <c r="BT1018" s="262"/>
      <c r="BU1018" s="262"/>
      <c r="BV1018" s="262"/>
      <c r="BW1018" s="262"/>
      <c r="BX1018" s="262"/>
      <c r="BY1018" s="262"/>
      <c r="BZ1018" s="262"/>
      <c r="CA1018" s="262"/>
      <c r="CB1018" s="262"/>
      <c r="CC1018" s="262"/>
      <c r="CD1018" s="262"/>
      <c r="CE1018" s="262"/>
      <c r="CF1018" s="262"/>
      <c r="CG1018" s="262"/>
      <c r="CH1018" s="262"/>
      <c r="CI1018" s="262"/>
      <c r="CJ1018" s="262"/>
      <c r="CK1018" s="262"/>
      <c r="CL1018" s="262"/>
      <c r="CM1018" s="262"/>
      <c r="CN1018" s="262"/>
      <c r="CO1018" s="262"/>
      <c r="CP1018" s="262"/>
      <c r="CQ1018" s="262"/>
      <c r="CR1018" s="262"/>
      <c r="CS1018" s="262"/>
      <c r="CT1018" s="262"/>
      <c r="CU1018" s="262"/>
      <c r="CV1018" s="262"/>
      <c r="CW1018" s="262"/>
      <c r="CX1018" s="262"/>
      <c r="CY1018" s="262"/>
      <c r="CZ1018" s="262"/>
      <c r="DA1018" s="262"/>
      <c r="DB1018" s="262"/>
      <c r="DC1018" s="262"/>
      <c r="DD1018" s="262"/>
      <c r="DE1018" s="262"/>
      <c r="DF1018" s="262"/>
      <c r="DG1018" s="262"/>
      <c r="DH1018" s="262"/>
      <c r="DI1018" s="262"/>
      <c r="DJ1018" s="262"/>
      <c r="DK1018" s="262"/>
      <c r="DL1018" s="262"/>
      <c r="DM1018" s="262"/>
      <c r="DN1018" s="262"/>
      <c r="DO1018" s="262"/>
      <c r="DP1018" s="262"/>
      <c r="DQ1018" s="262"/>
      <c r="DR1018" s="262"/>
      <c r="DS1018" s="262"/>
      <c r="DT1018" s="262"/>
      <c r="DU1018" s="262"/>
      <c r="DV1018" s="262"/>
      <c r="DW1018" s="262"/>
      <c r="DX1018" s="262"/>
      <c r="DY1018" s="262"/>
      <c r="DZ1018" s="262"/>
      <c r="EA1018" s="262"/>
      <c r="EB1018" s="262"/>
      <c r="EC1018" s="262"/>
      <c r="ED1018" s="262"/>
      <c r="EE1018" s="262"/>
      <c r="EF1018" s="262"/>
      <c r="EG1018" s="262"/>
      <c r="EH1018" s="262"/>
      <c r="EI1018" s="262"/>
      <c r="EJ1018" s="262"/>
      <c r="EK1018" s="262"/>
      <c r="EL1018" s="262"/>
      <c r="EM1018" s="262"/>
      <c r="EN1018" s="262"/>
      <c r="EO1018" s="262"/>
      <c r="EP1018" s="262"/>
      <c r="EQ1018" s="262"/>
      <c r="ER1018" s="262"/>
      <c r="ES1018" s="262"/>
      <c r="ET1018" s="262"/>
      <c r="EU1018" s="262"/>
      <c r="EV1018" s="262"/>
      <c r="EW1018" s="262"/>
      <c r="EX1018" s="262"/>
      <c r="EY1018" s="262"/>
      <c r="EZ1018" s="262"/>
      <c r="FA1018" s="262"/>
      <c r="FB1018" s="262"/>
      <c r="FC1018" s="262"/>
      <c r="FD1018" s="262"/>
      <c r="FE1018" s="262"/>
      <c r="FF1018" s="262"/>
      <c r="FG1018" s="262"/>
      <c r="FH1018" s="262"/>
      <c r="FI1018" s="262"/>
      <c r="FJ1018" s="262"/>
      <c r="FK1018" s="262"/>
      <c r="FL1018" s="262"/>
      <c r="FM1018" s="262"/>
      <c r="FN1018" s="262"/>
      <c r="FO1018" s="262"/>
      <c r="FP1018" s="262"/>
      <c r="FQ1018" s="262"/>
      <c r="FR1018" s="262"/>
      <c r="FS1018" s="262"/>
      <c r="FT1018" s="262"/>
      <c r="FU1018" s="262"/>
      <c r="FV1018" s="262"/>
      <c r="FW1018" s="262"/>
      <c r="FX1018" s="262"/>
      <c r="FY1018" s="262"/>
      <c r="FZ1018" s="262"/>
      <c r="GA1018" s="262"/>
      <c r="GB1018" s="262"/>
      <c r="GC1018" s="262"/>
      <c r="GD1018" s="262"/>
    </row>
    <row r="1019" spans="1:186" s="279" customFormat="1" x14ac:dyDescent="0.2">
      <c r="A1019" s="339" t="s">
        <v>12914</v>
      </c>
      <c r="B1019" s="280" t="s">
        <v>5994</v>
      </c>
      <c r="C1019" s="281" t="s">
        <v>5995</v>
      </c>
      <c r="D1019" s="130" t="s">
        <v>18</v>
      </c>
      <c r="E1019" s="130">
        <v>2500</v>
      </c>
      <c r="F1019" s="130">
        <v>0.2</v>
      </c>
      <c r="G1019" s="282"/>
      <c r="H1019" s="283"/>
      <c r="I1019" s="358">
        <v>18.11</v>
      </c>
      <c r="J1019" s="284">
        <f>IF(ISNUMBER(I1019),ROUND(F1019*E1019*I1019,2),"")</f>
        <v>9055</v>
      </c>
      <c r="K1019" s="283">
        <f>BDI!$E$17</f>
        <v>0.18609999999999999</v>
      </c>
      <c r="L1019" s="283"/>
      <c r="M1019" s="283"/>
      <c r="N1019" s="131">
        <f t="shared" si="17"/>
        <v>21.48</v>
      </c>
      <c r="O1019" s="340">
        <f>IF(ISNUMBER(I1019),ROUND(F1019*N1019*E1019,2),"")</f>
        <v>10740</v>
      </c>
      <c r="P1019" s="262"/>
      <c r="Q1019" s="262"/>
      <c r="R1019" s="262"/>
      <c r="S1019" s="262"/>
      <c r="T1019" s="262"/>
      <c r="U1019" s="262"/>
      <c r="V1019" s="262"/>
      <c r="W1019" s="262"/>
      <c r="X1019" s="262"/>
      <c r="Y1019" s="262"/>
      <c r="Z1019" s="262"/>
      <c r="AA1019" s="262"/>
      <c r="AB1019" s="262"/>
      <c r="AC1019" s="262"/>
      <c r="AD1019" s="262"/>
      <c r="AE1019" s="262"/>
      <c r="AF1019" s="262"/>
      <c r="AG1019" s="262"/>
      <c r="AH1019" s="262"/>
      <c r="AI1019" s="262"/>
      <c r="AJ1019" s="262"/>
      <c r="AK1019" s="262"/>
      <c r="AL1019" s="262"/>
      <c r="AM1019" s="262"/>
      <c r="AN1019" s="262"/>
      <c r="AO1019" s="262"/>
      <c r="AP1019" s="262"/>
      <c r="AQ1019" s="262"/>
      <c r="AR1019" s="262"/>
      <c r="AS1019" s="262"/>
      <c r="AT1019" s="262"/>
      <c r="AU1019" s="262"/>
      <c r="AV1019" s="262"/>
      <c r="AW1019" s="262"/>
      <c r="AX1019" s="262"/>
      <c r="AY1019" s="262"/>
      <c r="AZ1019" s="262"/>
      <c r="BA1019" s="262"/>
      <c r="BB1019" s="262"/>
      <c r="BC1019" s="262"/>
      <c r="BD1019" s="262"/>
      <c r="BE1019" s="262"/>
      <c r="BF1019" s="262"/>
      <c r="BG1019" s="262"/>
      <c r="BH1019" s="262"/>
      <c r="BI1019" s="262"/>
      <c r="BJ1019" s="262"/>
      <c r="BK1019" s="262"/>
      <c r="BL1019" s="262"/>
      <c r="BM1019" s="262"/>
      <c r="BN1019" s="262"/>
      <c r="BO1019" s="262"/>
      <c r="BP1019" s="262"/>
      <c r="BQ1019" s="262"/>
      <c r="BR1019" s="262"/>
      <c r="BS1019" s="262"/>
      <c r="BT1019" s="262"/>
      <c r="BU1019" s="262"/>
      <c r="BV1019" s="262"/>
      <c r="BW1019" s="262"/>
      <c r="BX1019" s="262"/>
      <c r="BY1019" s="262"/>
      <c r="BZ1019" s="262"/>
      <c r="CA1019" s="262"/>
      <c r="CB1019" s="262"/>
      <c r="CC1019" s="262"/>
      <c r="CD1019" s="262"/>
      <c r="CE1019" s="262"/>
      <c r="CF1019" s="262"/>
      <c r="CG1019" s="262"/>
      <c r="CH1019" s="262"/>
      <c r="CI1019" s="262"/>
      <c r="CJ1019" s="262"/>
      <c r="CK1019" s="262"/>
      <c r="CL1019" s="262"/>
      <c r="CM1019" s="262"/>
      <c r="CN1019" s="262"/>
      <c r="CO1019" s="262"/>
      <c r="CP1019" s="262"/>
      <c r="CQ1019" s="262"/>
      <c r="CR1019" s="262"/>
      <c r="CS1019" s="262"/>
      <c r="CT1019" s="262"/>
      <c r="CU1019" s="262"/>
      <c r="CV1019" s="262"/>
      <c r="CW1019" s="262"/>
      <c r="CX1019" s="262"/>
      <c r="CY1019" s="262"/>
      <c r="CZ1019" s="262"/>
      <c r="DA1019" s="262"/>
      <c r="DB1019" s="262"/>
      <c r="DC1019" s="262"/>
      <c r="DD1019" s="262"/>
      <c r="DE1019" s="262"/>
      <c r="DF1019" s="262"/>
      <c r="DG1019" s="262"/>
      <c r="DH1019" s="262"/>
      <c r="DI1019" s="262"/>
      <c r="DJ1019" s="262"/>
      <c r="DK1019" s="262"/>
      <c r="DL1019" s="262"/>
      <c r="DM1019" s="262"/>
      <c r="DN1019" s="262"/>
      <c r="DO1019" s="262"/>
      <c r="DP1019" s="262"/>
      <c r="DQ1019" s="262"/>
      <c r="DR1019" s="262"/>
      <c r="DS1019" s="262"/>
      <c r="DT1019" s="262"/>
      <c r="DU1019" s="262"/>
      <c r="DV1019" s="262"/>
      <c r="DW1019" s="262"/>
      <c r="DX1019" s="262"/>
      <c r="DY1019" s="262"/>
      <c r="DZ1019" s="262"/>
      <c r="EA1019" s="262"/>
      <c r="EB1019" s="262"/>
      <c r="EC1019" s="262"/>
      <c r="ED1019" s="262"/>
      <c r="EE1019" s="262"/>
      <c r="EF1019" s="262"/>
      <c r="EG1019" s="262"/>
      <c r="EH1019" s="262"/>
      <c r="EI1019" s="262"/>
      <c r="EJ1019" s="262"/>
      <c r="EK1019" s="262"/>
      <c r="EL1019" s="262"/>
      <c r="EM1019" s="262"/>
      <c r="EN1019" s="262"/>
      <c r="EO1019" s="262"/>
      <c r="EP1019" s="262"/>
      <c r="EQ1019" s="262"/>
      <c r="ER1019" s="262"/>
      <c r="ES1019" s="262"/>
      <c r="ET1019" s="262"/>
      <c r="EU1019" s="262"/>
      <c r="EV1019" s="262"/>
      <c r="EW1019" s="262"/>
      <c r="EX1019" s="262"/>
      <c r="EY1019" s="262"/>
      <c r="EZ1019" s="262"/>
      <c r="FA1019" s="262"/>
      <c r="FB1019" s="262"/>
      <c r="FC1019" s="262"/>
      <c r="FD1019" s="262"/>
      <c r="FE1019" s="262"/>
      <c r="FF1019" s="262"/>
      <c r="FG1019" s="262"/>
      <c r="FH1019" s="262"/>
      <c r="FI1019" s="262"/>
      <c r="FJ1019" s="262"/>
      <c r="FK1019" s="262"/>
      <c r="FL1019" s="262"/>
      <c r="FM1019" s="262"/>
      <c r="FN1019" s="262"/>
      <c r="FO1019" s="262"/>
      <c r="FP1019" s="262"/>
      <c r="FQ1019" s="262"/>
      <c r="FR1019" s="262"/>
      <c r="FS1019" s="262"/>
      <c r="FT1019" s="262"/>
      <c r="FU1019" s="262"/>
      <c r="FV1019" s="262"/>
      <c r="FW1019" s="262"/>
      <c r="FX1019" s="262"/>
      <c r="FY1019" s="262"/>
      <c r="FZ1019" s="262"/>
      <c r="GA1019" s="262"/>
      <c r="GB1019" s="262"/>
      <c r="GC1019" s="262"/>
      <c r="GD1019" s="262"/>
    </row>
    <row r="1020" spans="1:186" s="279" customFormat="1" x14ac:dyDescent="0.2">
      <c r="A1020" s="339" t="s">
        <v>12915</v>
      </c>
      <c r="B1020" s="280" t="s">
        <v>5996</v>
      </c>
      <c r="C1020" s="281" t="s">
        <v>5997</v>
      </c>
      <c r="D1020" s="130" t="s">
        <v>18</v>
      </c>
      <c r="E1020" s="130">
        <v>250.00000000000003</v>
      </c>
      <c r="F1020" s="130">
        <v>0.2</v>
      </c>
      <c r="G1020" s="282"/>
      <c r="H1020" s="283"/>
      <c r="I1020" s="358">
        <v>13.4</v>
      </c>
      <c r="J1020" s="284">
        <f>IF(ISNUMBER(I1020),ROUND(F1020*E1020*I1020,2),"")</f>
        <v>670</v>
      </c>
      <c r="K1020" s="283">
        <f>BDI!$E$17</f>
        <v>0.18609999999999999</v>
      </c>
      <c r="L1020" s="283"/>
      <c r="M1020" s="283"/>
      <c r="N1020" s="131">
        <f t="shared" si="17"/>
        <v>15.89</v>
      </c>
      <c r="O1020" s="340">
        <f>IF(ISNUMBER(I1020),ROUND(F1020*N1020*E1020,2),"")</f>
        <v>794.5</v>
      </c>
      <c r="P1020" s="262"/>
      <c r="Q1020" s="262"/>
      <c r="R1020" s="262"/>
      <c r="S1020" s="262"/>
      <c r="T1020" s="262"/>
      <c r="U1020" s="262"/>
      <c r="V1020" s="262"/>
      <c r="W1020" s="262"/>
      <c r="X1020" s="262"/>
      <c r="Y1020" s="262"/>
      <c r="Z1020" s="262"/>
      <c r="AA1020" s="262"/>
      <c r="AB1020" s="262"/>
      <c r="AC1020" s="262"/>
      <c r="AD1020" s="262"/>
      <c r="AE1020" s="262"/>
      <c r="AF1020" s="262"/>
      <c r="AG1020" s="262"/>
      <c r="AH1020" s="262"/>
      <c r="AI1020" s="262"/>
      <c r="AJ1020" s="262"/>
      <c r="AK1020" s="262"/>
      <c r="AL1020" s="262"/>
      <c r="AM1020" s="262"/>
      <c r="AN1020" s="262"/>
      <c r="AO1020" s="262"/>
      <c r="AP1020" s="262"/>
      <c r="AQ1020" s="262"/>
      <c r="AR1020" s="262"/>
      <c r="AS1020" s="262"/>
      <c r="AT1020" s="262"/>
      <c r="AU1020" s="262"/>
      <c r="AV1020" s="262"/>
      <c r="AW1020" s="262"/>
      <c r="AX1020" s="262"/>
      <c r="AY1020" s="262"/>
      <c r="AZ1020" s="262"/>
      <c r="BA1020" s="262"/>
      <c r="BB1020" s="262"/>
      <c r="BC1020" s="262"/>
      <c r="BD1020" s="262"/>
      <c r="BE1020" s="262"/>
      <c r="BF1020" s="262"/>
      <c r="BG1020" s="262"/>
      <c r="BH1020" s="262"/>
      <c r="BI1020" s="262"/>
      <c r="BJ1020" s="262"/>
      <c r="BK1020" s="262"/>
      <c r="BL1020" s="262"/>
      <c r="BM1020" s="262"/>
      <c r="BN1020" s="262"/>
      <c r="BO1020" s="262"/>
      <c r="BP1020" s="262"/>
      <c r="BQ1020" s="262"/>
      <c r="BR1020" s="262"/>
      <c r="BS1020" s="262"/>
      <c r="BT1020" s="262"/>
      <c r="BU1020" s="262"/>
      <c r="BV1020" s="262"/>
      <c r="BW1020" s="262"/>
      <c r="BX1020" s="262"/>
      <c r="BY1020" s="262"/>
      <c r="BZ1020" s="262"/>
      <c r="CA1020" s="262"/>
      <c r="CB1020" s="262"/>
      <c r="CC1020" s="262"/>
      <c r="CD1020" s="262"/>
      <c r="CE1020" s="262"/>
      <c r="CF1020" s="262"/>
      <c r="CG1020" s="262"/>
      <c r="CH1020" s="262"/>
      <c r="CI1020" s="262"/>
      <c r="CJ1020" s="262"/>
      <c r="CK1020" s="262"/>
      <c r="CL1020" s="262"/>
      <c r="CM1020" s="262"/>
      <c r="CN1020" s="262"/>
      <c r="CO1020" s="262"/>
      <c r="CP1020" s="262"/>
      <c r="CQ1020" s="262"/>
      <c r="CR1020" s="262"/>
      <c r="CS1020" s="262"/>
      <c r="CT1020" s="262"/>
      <c r="CU1020" s="262"/>
      <c r="CV1020" s="262"/>
      <c r="CW1020" s="262"/>
      <c r="CX1020" s="262"/>
      <c r="CY1020" s="262"/>
      <c r="CZ1020" s="262"/>
      <c r="DA1020" s="262"/>
      <c r="DB1020" s="262"/>
      <c r="DC1020" s="262"/>
      <c r="DD1020" s="262"/>
      <c r="DE1020" s="262"/>
      <c r="DF1020" s="262"/>
      <c r="DG1020" s="262"/>
      <c r="DH1020" s="262"/>
      <c r="DI1020" s="262"/>
      <c r="DJ1020" s="262"/>
      <c r="DK1020" s="262"/>
      <c r="DL1020" s="262"/>
      <c r="DM1020" s="262"/>
      <c r="DN1020" s="262"/>
      <c r="DO1020" s="262"/>
      <c r="DP1020" s="262"/>
      <c r="DQ1020" s="262"/>
      <c r="DR1020" s="262"/>
      <c r="DS1020" s="262"/>
      <c r="DT1020" s="262"/>
      <c r="DU1020" s="262"/>
      <c r="DV1020" s="262"/>
      <c r="DW1020" s="262"/>
      <c r="DX1020" s="262"/>
      <c r="DY1020" s="262"/>
      <c r="DZ1020" s="262"/>
      <c r="EA1020" s="262"/>
      <c r="EB1020" s="262"/>
      <c r="EC1020" s="262"/>
      <c r="ED1020" s="262"/>
      <c r="EE1020" s="262"/>
      <c r="EF1020" s="262"/>
      <c r="EG1020" s="262"/>
      <c r="EH1020" s="262"/>
      <c r="EI1020" s="262"/>
      <c r="EJ1020" s="262"/>
      <c r="EK1020" s="262"/>
      <c r="EL1020" s="262"/>
      <c r="EM1020" s="262"/>
      <c r="EN1020" s="262"/>
      <c r="EO1020" s="262"/>
      <c r="EP1020" s="262"/>
      <c r="EQ1020" s="262"/>
      <c r="ER1020" s="262"/>
      <c r="ES1020" s="262"/>
      <c r="ET1020" s="262"/>
      <c r="EU1020" s="262"/>
      <c r="EV1020" s="262"/>
      <c r="EW1020" s="262"/>
      <c r="EX1020" s="262"/>
      <c r="EY1020" s="262"/>
      <c r="EZ1020" s="262"/>
      <c r="FA1020" s="262"/>
      <c r="FB1020" s="262"/>
      <c r="FC1020" s="262"/>
      <c r="FD1020" s="262"/>
      <c r="FE1020" s="262"/>
      <c r="FF1020" s="262"/>
      <c r="FG1020" s="262"/>
      <c r="FH1020" s="262"/>
      <c r="FI1020" s="262"/>
      <c r="FJ1020" s="262"/>
      <c r="FK1020" s="262"/>
      <c r="FL1020" s="262"/>
      <c r="FM1020" s="262"/>
      <c r="FN1020" s="262"/>
      <c r="FO1020" s="262"/>
      <c r="FP1020" s="262"/>
      <c r="FQ1020" s="262"/>
      <c r="FR1020" s="262"/>
      <c r="FS1020" s="262"/>
      <c r="FT1020" s="262"/>
      <c r="FU1020" s="262"/>
      <c r="FV1020" s="262"/>
      <c r="FW1020" s="262"/>
      <c r="FX1020" s="262"/>
      <c r="FY1020" s="262"/>
      <c r="FZ1020" s="262"/>
      <c r="GA1020" s="262"/>
      <c r="GB1020" s="262"/>
      <c r="GC1020" s="262"/>
      <c r="GD1020" s="262"/>
    </row>
    <row r="1021" spans="1:186" s="279" customFormat="1" x14ac:dyDescent="0.2">
      <c r="A1021" s="339" t="s">
        <v>12916</v>
      </c>
      <c r="B1021" s="280" t="s">
        <v>5998</v>
      </c>
      <c r="C1021" s="281" t="s">
        <v>5999</v>
      </c>
      <c r="D1021" s="130" t="s">
        <v>18</v>
      </c>
      <c r="E1021" s="130">
        <v>250.00000000000003</v>
      </c>
      <c r="F1021" s="130">
        <v>0.2</v>
      </c>
      <c r="G1021" s="282"/>
      <c r="H1021" s="283"/>
      <c r="I1021" s="358">
        <v>105.36</v>
      </c>
      <c r="J1021" s="284">
        <f>IF(ISNUMBER(I1021),ROUND(F1021*E1021*I1021,2),"")</f>
        <v>5268</v>
      </c>
      <c r="K1021" s="283">
        <f>BDI!$E$17</f>
        <v>0.18609999999999999</v>
      </c>
      <c r="L1021" s="283"/>
      <c r="M1021" s="283"/>
      <c r="N1021" s="131">
        <f t="shared" si="17"/>
        <v>124.97</v>
      </c>
      <c r="O1021" s="340">
        <f>IF(ISNUMBER(I1021),ROUND(F1021*N1021*E1021,2),"")</f>
        <v>6248.5</v>
      </c>
      <c r="P1021" s="262"/>
      <c r="Q1021" s="262"/>
      <c r="R1021" s="262"/>
      <c r="S1021" s="262"/>
      <c r="T1021" s="262"/>
      <c r="U1021" s="262"/>
      <c r="V1021" s="262"/>
      <c r="W1021" s="262"/>
      <c r="X1021" s="262"/>
      <c r="Y1021" s="262"/>
      <c r="Z1021" s="262"/>
      <c r="AA1021" s="262"/>
      <c r="AB1021" s="262"/>
      <c r="AC1021" s="262"/>
      <c r="AD1021" s="262"/>
      <c r="AE1021" s="262"/>
      <c r="AF1021" s="262"/>
      <c r="AG1021" s="262"/>
      <c r="AH1021" s="262"/>
      <c r="AI1021" s="262"/>
      <c r="AJ1021" s="262"/>
      <c r="AK1021" s="262"/>
      <c r="AL1021" s="262"/>
      <c r="AM1021" s="262"/>
      <c r="AN1021" s="262"/>
      <c r="AO1021" s="262"/>
      <c r="AP1021" s="262"/>
      <c r="AQ1021" s="262"/>
      <c r="AR1021" s="262"/>
      <c r="AS1021" s="262"/>
      <c r="AT1021" s="262"/>
      <c r="AU1021" s="262"/>
      <c r="AV1021" s="262"/>
      <c r="AW1021" s="262"/>
      <c r="AX1021" s="262"/>
      <c r="AY1021" s="262"/>
      <c r="AZ1021" s="262"/>
      <c r="BA1021" s="262"/>
      <c r="BB1021" s="262"/>
      <c r="BC1021" s="262"/>
      <c r="BD1021" s="262"/>
      <c r="BE1021" s="262"/>
      <c r="BF1021" s="262"/>
      <c r="BG1021" s="262"/>
      <c r="BH1021" s="262"/>
      <c r="BI1021" s="262"/>
      <c r="BJ1021" s="262"/>
      <c r="BK1021" s="262"/>
      <c r="BL1021" s="262"/>
      <c r="BM1021" s="262"/>
      <c r="BN1021" s="262"/>
      <c r="BO1021" s="262"/>
      <c r="BP1021" s="262"/>
      <c r="BQ1021" s="262"/>
      <c r="BR1021" s="262"/>
      <c r="BS1021" s="262"/>
      <c r="BT1021" s="262"/>
      <c r="BU1021" s="262"/>
      <c r="BV1021" s="262"/>
      <c r="BW1021" s="262"/>
      <c r="BX1021" s="262"/>
      <c r="BY1021" s="262"/>
      <c r="BZ1021" s="262"/>
      <c r="CA1021" s="262"/>
      <c r="CB1021" s="262"/>
      <c r="CC1021" s="262"/>
      <c r="CD1021" s="262"/>
      <c r="CE1021" s="262"/>
      <c r="CF1021" s="262"/>
      <c r="CG1021" s="262"/>
      <c r="CH1021" s="262"/>
      <c r="CI1021" s="262"/>
      <c r="CJ1021" s="262"/>
      <c r="CK1021" s="262"/>
      <c r="CL1021" s="262"/>
      <c r="CM1021" s="262"/>
      <c r="CN1021" s="262"/>
      <c r="CO1021" s="262"/>
      <c r="CP1021" s="262"/>
      <c r="CQ1021" s="262"/>
      <c r="CR1021" s="262"/>
      <c r="CS1021" s="262"/>
      <c r="CT1021" s="262"/>
      <c r="CU1021" s="262"/>
      <c r="CV1021" s="262"/>
      <c r="CW1021" s="262"/>
      <c r="CX1021" s="262"/>
      <c r="CY1021" s="262"/>
      <c r="CZ1021" s="262"/>
      <c r="DA1021" s="262"/>
      <c r="DB1021" s="262"/>
      <c r="DC1021" s="262"/>
      <c r="DD1021" s="262"/>
      <c r="DE1021" s="262"/>
      <c r="DF1021" s="262"/>
      <c r="DG1021" s="262"/>
      <c r="DH1021" s="262"/>
      <c r="DI1021" s="262"/>
      <c r="DJ1021" s="262"/>
      <c r="DK1021" s="262"/>
      <c r="DL1021" s="262"/>
      <c r="DM1021" s="262"/>
      <c r="DN1021" s="262"/>
      <c r="DO1021" s="262"/>
      <c r="DP1021" s="262"/>
      <c r="DQ1021" s="262"/>
      <c r="DR1021" s="262"/>
      <c r="DS1021" s="262"/>
      <c r="DT1021" s="262"/>
      <c r="DU1021" s="262"/>
      <c r="DV1021" s="262"/>
      <c r="DW1021" s="262"/>
      <c r="DX1021" s="262"/>
      <c r="DY1021" s="262"/>
      <c r="DZ1021" s="262"/>
      <c r="EA1021" s="262"/>
      <c r="EB1021" s="262"/>
      <c r="EC1021" s="262"/>
      <c r="ED1021" s="262"/>
      <c r="EE1021" s="262"/>
      <c r="EF1021" s="262"/>
      <c r="EG1021" s="262"/>
      <c r="EH1021" s="262"/>
      <c r="EI1021" s="262"/>
      <c r="EJ1021" s="262"/>
      <c r="EK1021" s="262"/>
      <c r="EL1021" s="262"/>
      <c r="EM1021" s="262"/>
      <c r="EN1021" s="262"/>
      <c r="EO1021" s="262"/>
      <c r="EP1021" s="262"/>
      <c r="EQ1021" s="262"/>
      <c r="ER1021" s="262"/>
      <c r="ES1021" s="262"/>
      <c r="ET1021" s="262"/>
      <c r="EU1021" s="262"/>
      <c r="EV1021" s="262"/>
      <c r="EW1021" s="262"/>
      <c r="EX1021" s="262"/>
      <c r="EY1021" s="262"/>
      <c r="EZ1021" s="262"/>
      <c r="FA1021" s="262"/>
      <c r="FB1021" s="262"/>
      <c r="FC1021" s="262"/>
      <c r="FD1021" s="262"/>
      <c r="FE1021" s="262"/>
      <c r="FF1021" s="262"/>
      <c r="FG1021" s="262"/>
      <c r="FH1021" s="262"/>
      <c r="FI1021" s="262"/>
      <c r="FJ1021" s="262"/>
      <c r="FK1021" s="262"/>
      <c r="FL1021" s="262"/>
      <c r="FM1021" s="262"/>
      <c r="FN1021" s="262"/>
      <c r="FO1021" s="262"/>
      <c r="FP1021" s="262"/>
      <c r="FQ1021" s="262"/>
      <c r="FR1021" s="262"/>
      <c r="FS1021" s="262"/>
      <c r="FT1021" s="262"/>
      <c r="FU1021" s="262"/>
      <c r="FV1021" s="262"/>
      <c r="FW1021" s="262"/>
      <c r="FX1021" s="262"/>
      <c r="FY1021" s="262"/>
      <c r="FZ1021" s="262"/>
      <c r="GA1021" s="262"/>
      <c r="GB1021" s="262"/>
      <c r="GC1021" s="262"/>
      <c r="GD1021" s="262"/>
    </row>
    <row r="1022" spans="1:186" s="279" customFormat="1" x14ac:dyDescent="0.2">
      <c r="A1022" s="339" t="s">
        <v>12917</v>
      </c>
      <c r="B1022" s="280" t="s">
        <v>6012</v>
      </c>
      <c r="C1022" s="281" t="s">
        <v>6013</v>
      </c>
      <c r="D1022" s="130" t="s">
        <v>18</v>
      </c>
      <c r="E1022" s="130">
        <v>210</v>
      </c>
      <c r="F1022" s="130">
        <v>0.2</v>
      </c>
      <c r="G1022" s="282"/>
      <c r="H1022" s="283"/>
      <c r="I1022" s="358">
        <v>10.44</v>
      </c>
      <c r="J1022" s="284">
        <f>IF(ISNUMBER(I1022),ROUND(F1022*E1022*I1022,2),"")</f>
        <v>438.48</v>
      </c>
      <c r="K1022" s="283">
        <f>BDI!$E$17</f>
        <v>0.18609999999999999</v>
      </c>
      <c r="L1022" s="283"/>
      <c r="M1022" s="283"/>
      <c r="N1022" s="131">
        <f t="shared" si="17"/>
        <v>12.38</v>
      </c>
      <c r="O1022" s="340">
        <f>IF(ISNUMBER(I1022),ROUND(F1022*N1022*E1022,2),"")</f>
        <v>519.96</v>
      </c>
      <c r="P1022" s="262"/>
      <c r="Q1022" s="262"/>
      <c r="R1022" s="262"/>
      <c r="S1022" s="262"/>
      <c r="T1022" s="262"/>
      <c r="U1022" s="262"/>
      <c r="V1022" s="262"/>
      <c r="W1022" s="262"/>
      <c r="X1022" s="262"/>
      <c r="Y1022" s="262"/>
      <c r="Z1022" s="262"/>
      <c r="AA1022" s="262"/>
      <c r="AB1022" s="262"/>
      <c r="AC1022" s="262"/>
      <c r="AD1022" s="262"/>
      <c r="AE1022" s="262"/>
      <c r="AF1022" s="262"/>
      <c r="AG1022" s="262"/>
      <c r="AH1022" s="262"/>
      <c r="AI1022" s="262"/>
      <c r="AJ1022" s="262"/>
      <c r="AK1022" s="262"/>
      <c r="AL1022" s="262"/>
      <c r="AM1022" s="262"/>
      <c r="AN1022" s="262"/>
      <c r="AO1022" s="262"/>
      <c r="AP1022" s="262"/>
      <c r="AQ1022" s="262"/>
      <c r="AR1022" s="262"/>
      <c r="AS1022" s="262"/>
      <c r="AT1022" s="262"/>
      <c r="AU1022" s="262"/>
      <c r="AV1022" s="262"/>
      <c r="AW1022" s="262"/>
      <c r="AX1022" s="262"/>
      <c r="AY1022" s="262"/>
      <c r="AZ1022" s="262"/>
      <c r="BA1022" s="262"/>
      <c r="BB1022" s="262"/>
      <c r="BC1022" s="262"/>
      <c r="BD1022" s="262"/>
      <c r="BE1022" s="262"/>
      <c r="BF1022" s="262"/>
      <c r="BG1022" s="262"/>
      <c r="BH1022" s="262"/>
      <c r="BI1022" s="262"/>
      <c r="BJ1022" s="262"/>
      <c r="BK1022" s="262"/>
      <c r="BL1022" s="262"/>
      <c r="BM1022" s="262"/>
      <c r="BN1022" s="262"/>
      <c r="BO1022" s="262"/>
      <c r="BP1022" s="262"/>
      <c r="BQ1022" s="262"/>
      <c r="BR1022" s="262"/>
      <c r="BS1022" s="262"/>
      <c r="BT1022" s="262"/>
      <c r="BU1022" s="262"/>
      <c r="BV1022" s="262"/>
      <c r="BW1022" s="262"/>
      <c r="BX1022" s="262"/>
      <c r="BY1022" s="262"/>
      <c r="BZ1022" s="262"/>
      <c r="CA1022" s="262"/>
      <c r="CB1022" s="262"/>
      <c r="CC1022" s="262"/>
      <c r="CD1022" s="262"/>
      <c r="CE1022" s="262"/>
      <c r="CF1022" s="262"/>
      <c r="CG1022" s="262"/>
      <c r="CH1022" s="262"/>
      <c r="CI1022" s="262"/>
      <c r="CJ1022" s="262"/>
      <c r="CK1022" s="262"/>
      <c r="CL1022" s="262"/>
      <c r="CM1022" s="262"/>
      <c r="CN1022" s="262"/>
      <c r="CO1022" s="262"/>
      <c r="CP1022" s="262"/>
      <c r="CQ1022" s="262"/>
      <c r="CR1022" s="262"/>
      <c r="CS1022" s="262"/>
      <c r="CT1022" s="262"/>
      <c r="CU1022" s="262"/>
      <c r="CV1022" s="262"/>
      <c r="CW1022" s="262"/>
      <c r="CX1022" s="262"/>
      <c r="CY1022" s="262"/>
      <c r="CZ1022" s="262"/>
      <c r="DA1022" s="262"/>
      <c r="DB1022" s="262"/>
      <c r="DC1022" s="262"/>
      <c r="DD1022" s="262"/>
      <c r="DE1022" s="262"/>
      <c r="DF1022" s="262"/>
      <c r="DG1022" s="262"/>
      <c r="DH1022" s="262"/>
      <c r="DI1022" s="262"/>
      <c r="DJ1022" s="262"/>
      <c r="DK1022" s="262"/>
      <c r="DL1022" s="262"/>
      <c r="DM1022" s="262"/>
      <c r="DN1022" s="262"/>
      <c r="DO1022" s="262"/>
      <c r="DP1022" s="262"/>
      <c r="DQ1022" s="262"/>
      <c r="DR1022" s="262"/>
      <c r="DS1022" s="262"/>
      <c r="DT1022" s="262"/>
      <c r="DU1022" s="262"/>
      <c r="DV1022" s="262"/>
      <c r="DW1022" s="262"/>
      <c r="DX1022" s="262"/>
      <c r="DY1022" s="262"/>
      <c r="DZ1022" s="262"/>
      <c r="EA1022" s="262"/>
      <c r="EB1022" s="262"/>
      <c r="EC1022" s="262"/>
      <c r="ED1022" s="262"/>
      <c r="EE1022" s="262"/>
      <c r="EF1022" s="262"/>
      <c r="EG1022" s="262"/>
      <c r="EH1022" s="262"/>
      <c r="EI1022" s="262"/>
      <c r="EJ1022" s="262"/>
      <c r="EK1022" s="262"/>
      <c r="EL1022" s="262"/>
      <c r="EM1022" s="262"/>
      <c r="EN1022" s="262"/>
      <c r="EO1022" s="262"/>
      <c r="EP1022" s="262"/>
      <c r="EQ1022" s="262"/>
      <c r="ER1022" s="262"/>
      <c r="ES1022" s="262"/>
      <c r="ET1022" s="262"/>
      <c r="EU1022" s="262"/>
      <c r="EV1022" s="262"/>
      <c r="EW1022" s="262"/>
      <c r="EX1022" s="262"/>
      <c r="EY1022" s="262"/>
      <c r="EZ1022" s="262"/>
      <c r="FA1022" s="262"/>
      <c r="FB1022" s="262"/>
      <c r="FC1022" s="262"/>
      <c r="FD1022" s="262"/>
      <c r="FE1022" s="262"/>
      <c r="FF1022" s="262"/>
      <c r="FG1022" s="262"/>
      <c r="FH1022" s="262"/>
      <c r="FI1022" s="262"/>
      <c r="FJ1022" s="262"/>
      <c r="FK1022" s="262"/>
      <c r="FL1022" s="262"/>
      <c r="FM1022" s="262"/>
      <c r="FN1022" s="262"/>
      <c r="FO1022" s="262"/>
      <c r="FP1022" s="262"/>
      <c r="FQ1022" s="262"/>
      <c r="FR1022" s="262"/>
      <c r="FS1022" s="262"/>
      <c r="FT1022" s="262"/>
      <c r="FU1022" s="262"/>
      <c r="FV1022" s="262"/>
      <c r="FW1022" s="262"/>
      <c r="FX1022" s="262"/>
      <c r="FY1022" s="262"/>
      <c r="FZ1022" s="262"/>
      <c r="GA1022" s="262"/>
      <c r="GB1022" s="262"/>
      <c r="GC1022" s="262"/>
      <c r="GD1022" s="262"/>
    </row>
    <row r="1023" spans="1:186" s="279" customFormat="1" x14ac:dyDescent="0.2">
      <c r="A1023" s="339" t="s">
        <v>12918</v>
      </c>
      <c r="B1023" s="280" t="s">
        <v>6016</v>
      </c>
      <c r="C1023" s="281" t="s">
        <v>6017</v>
      </c>
      <c r="D1023" s="130" t="s">
        <v>18</v>
      </c>
      <c r="E1023" s="130">
        <v>1575</v>
      </c>
      <c r="F1023" s="130">
        <v>0.2</v>
      </c>
      <c r="G1023" s="282"/>
      <c r="H1023" s="283"/>
      <c r="I1023" s="358">
        <v>50.98</v>
      </c>
      <c r="J1023" s="284">
        <f>IF(ISNUMBER(I1023),ROUND(F1023*E1023*I1023,2),"")</f>
        <v>16058.7</v>
      </c>
      <c r="K1023" s="283">
        <f>BDI!$E$17</f>
        <v>0.18609999999999999</v>
      </c>
      <c r="L1023" s="283"/>
      <c r="M1023" s="283"/>
      <c r="N1023" s="131">
        <f t="shared" si="17"/>
        <v>60.47</v>
      </c>
      <c r="O1023" s="340">
        <f>IF(ISNUMBER(I1023),ROUND(F1023*N1023*E1023,2),"")</f>
        <v>19048.05</v>
      </c>
      <c r="P1023" s="262"/>
      <c r="Q1023" s="262"/>
      <c r="R1023" s="262"/>
      <c r="S1023" s="262"/>
      <c r="T1023" s="262"/>
      <c r="U1023" s="262"/>
      <c r="V1023" s="262"/>
      <c r="W1023" s="262"/>
      <c r="X1023" s="262"/>
      <c r="Y1023" s="262"/>
      <c r="Z1023" s="262"/>
      <c r="AA1023" s="262"/>
      <c r="AB1023" s="262"/>
      <c r="AC1023" s="262"/>
      <c r="AD1023" s="262"/>
      <c r="AE1023" s="262"/>
      <c r="AF1023" s="262"/>
      <c r="AG1023" s="262"/>
      <c r="AH1023" s="262"/>
      <c r="AI1023" s="262"/>
      <c r="AJ1023" s="262"/>
      <c r="AK1023" s="262"/>
      <c r="AL1023" s="262"/>
      <c r="AM1023" s="262"/>
      <c r="AN1023" s="262"/>
      <c r="AO1023" s="262"/>
      <c r="AP1023" s="262"/>
      <c r="AQ1023" s="262"/>
      <c r="AR1023" s="262"/>
      <c r="AS1023" s="262"/>
      <c r="AT1023" s="262"/>
      <c r="AU1023" s="262"/>
      <c r="AV1023" s="262"/>
      <c r="AW1023" s="262"/>
      <c r="AX1023" s="262"/>
      <c r="AY1023" s="262"/>
      <c r="AZ1023" s="262"/>
      <c r="BA1023" s="262"/>
      <c r="BB1023" s="262"/>
      <c r="BC1023" s="262"/>
      <c r="BD1023" s="262"/>
      <c r="BE1023" s="262"/>
      <c r="BF1023" s="262"/>
      <c r="BG1023" s="262"/>
      <c r="BH1023" s="262"/>
      <c r="BI1023" s="262"/>
      <c r="BJ1023" s="262"/>
      <c r="BK1023" s="262"/>
      <c r="BL1023" s="262"/>
      <c r="BM1023" s="262"/>
      <c r="BN1023" s="262"/>
      <c r="BO1023" s="262"/>
      <c r="BP1023" s="262"/>
      <c r="BQ1023" s="262"/>
      <c r="BR1023" s="262"/>
      <c r="BS1023" s="262"/>
      <c r="BT1023" s="262"/>
      <c r="BU1023" s="262"/>
      <c r="BV1023" s="262"/>
      <c r="BW1023" s="262"/>
      <c r="BX1023" s="262"/>
      <c r="BY1023" s="262"/>
      <c r="BZ1023" s="262"/>
      <c r="CA1023" s="262"/>
      <c r="CB1023" s="262"/>
      <c r="CC1023" s="262"/>
      <c r="CD1023" s="262"/>
      <c r="CE1023" s="262"/>
      <c r="CF1023" s="262"/>
      <c r="CG1023" s="262"/>
      <c r="CH1023" s="262"/>
      <c r="CI1023" s="262"/>
      <c r="CJ1023" s="262"/>
      <c r="CK1023" s="262"/>
      <c r="CL1023" s="262"/>
      <c r="CM1023" s="262"/>
      <c r="CN1023" s="262"/>
      <c r="CO1023" s="262"/>
      <c r="CP1023" s="262"/>
      <c r="CQ1023" s="262"/>
      <c r="CR1023" s="262"/>
      <c r="CS1023" s="262"/>
      <c r="CT1023" s="262"/>
      <c r="CU1023" s="262"/>
      <c r="CV1023" s="262"/>
      <c r="CW1023" s="262"/>
      <c r="CX1023" s="262"/>
      <c r="CY1023" s="262"/>
      <c r="CZ1023" s="262"/>
      <c r="DA1023" s="262"/>
      <c r="DB1023" s="262"/>
      <c r="DC1023" s="262"/>
      <c r="DD1023" s="262"/>
      <c r="DE1023" s="262"/>
      <c r="DF1023" s="262"/>
      <c r="DG1023" s="262"/>
      <c r="DH1023" s="262"/>
      <c r="DI1023" s="262"/>
      <c r="DJ1023" s="262"/>
      <c r="DK1023" s="262"/>
      <c r="DL1023" s="262"/>
      <c r="DM1023" s="262"/>
      <c r="DN1023" s="262"/>
      <c r="DO1023" s="262"/>
      <c r="DP1023" s="262"/>
      <c r="DQ1023" s="262"/>
      <c r="DR1023" s="262"/>
      <c r="DS1023" s="262"/>
      <c r="DT1023" s="262"/>
      <c r="DU1023" s="262"/>
      <c r="DV1023" s="262"/>
      <c r="DW1023" s="262"/>
      <c r="DX1023" s="262"/>
      <c r="DY1023" s="262"/>
      <c r="DZ1023" s="262"/>
      <c r="EA1023" s="262"/>
      <c r="EB1023" s="262"/>
      <c r="EC1023" s="262"/>
      <c r="ED1023" s="262"/>
      <c r="EE1023" s="262"/>
      <c r="EF1023" s="262"/>
      <c r="EG1023" s="262"/>
      <c r="EH1023" s="262"/>
      <c r="EI1023" s="262"/>
      <c r="EJ1023" s="262"/>
      <c r="EK1023" s="262"/>
      <c r="EL1023" s="262"/>
      <c r="EM1023" s="262"/>
      <c r="EN1023" s="262"/>
      <c r="EO1023" s="262"/>
      <c r="EP1023" s="262"/>
      <c r="EQ1023" s="262"/>
      <c r="ER1023" s="262"/>
      <c r="ES1023" s="262"/>
      <c r="ET1023" s="262"/>
      <c r="EU1023" s="262"/>
      <c r="EV1023" s="262"/>
      <c r="EW1023" s="262"/>
      <c r="EX1023" s="262"/>
      <c r="EY1023" s="262"/>
      <c r="EZ1023" s="262"/>
      <c r="FA1023" s="262"/>
      <c r="FB1023" s="262"/>
      <c r="FC1023" s="262"/>
      <c r="FD1023" s="262"/>
      <c r="FE1023" s="262"/>
      <c r="FF1023" s="262"/>
      <c r="FG1023" s="262"/>
      <c r="FH1023" s="262"/>
      <c r="FI1023" s="262"/>
      <c r="FJ1023" s="262"/>
      <c r="FK1023" s="262"/>
      <c r="FL1023" s="262"/>
      <c r="FM1023" s="262"/>
      <c r="FN1023" s="262"/>
      <c r="FO1023" s="262"/>
      <c r="FP1023" s="262"/>
      <c r="FQ1023" s="262"/>
      <c r="FR1023" s="262"/>
      <c r="FS1023" s="262"/>
      <c r="FT1023" s="262"/>
      <c r="FU1023" s="262"/>
      <c r="FV1023" s="262"/>
      <c r="FW1023" s="262"/>
      <c r="FX1023" s="262"/>
      <c r="FY1023" s="262"/>
      <c r="FZ1023" s="262"/>
      <c r="GA1023" s="262"/>
      <c r="GB1023" s="262"/>
      <c r="GC1023" s="262"/>
      <c r="GD1023" s="262"/>
    </row>
    <row r="1024" spans="1:186" s="279" customFormat="1" x14ac:dyDescent="0.2">
      <c r="A1024" s="339" t="s">
        <v>12919</v>
      </c>
      <c r="B1024" s="280" t="s">
        <v>6018</v>
      </c>
      <c r="C1024" s="281" t="s">
        <v>6019</v>
      </c>
      <c r="D1024" s="130" t="s">
        <v>18</v>
      </c>
      <c r="E1024" s="130">
        <v>7749.9999999999991</v>
      </c>
      <c r="F1024" s="130">
        <v>0.2</v>
      </c>
      <c r="G1024" s="282"/>
      <c r="H1024" s="283"/>
      <c r="I1024" s="358">
        <v>84.86</v>
      </c>
      <c r="J1024" s="284">
        <f>IF(ISNUMBER(I1024),ROUND(F1024*E1024*I1024,2),"")</f>
        <v>131533</v>
      </c>
      <c r="K1024" s="283">
        <f>BDI!$E$17</f>
        <v>0.18609999999999999</v>
      </c>
      <c r="L1024" s="283"/>
      <c r="M1024" s="283"/>
      <c r="N1024" s="131">
        <f t="shared" si="17"/>
        <v>100.65</v>
      </c>
      <c r="O1024" s="340">
        <f>IF(ISNUMBER(I1024),ROUND(F1024*N1024*E1024,2),"")</f>
        <v>156007.5</v>
      </c>
      <c r="P1024" s="262"/>
      <c r="Q1024" s="262"/>
      <c r="R1024" s="262"/>
      <c r="S1024" s="262"/>
      <c r="T1024" s="262"/>
      <c r="U1024" s="262"/>
      <c r="V1024" s="262"/>
      <c r="W1024" s="262"/>
      <c r="X1024" s="262"/>
      <c r="Y1024" s="262"/>
      <c r="Z1024" s="262"/>
      <c r="AA1024" s="262"/>
      <c r="AB1024" s="262"/>
      <c r="AC1024" s="262"/>
      <c r="AD1024" s="262"/>
      <c r="AE1024" s="262"/>
      <c r="AF1024" s="262"/>
      <c r="AG1024" s="262"/>
      <c r="AH1024" s="262"/>
      <c r="AI1024" s="262"/>
      <c r="AJ1024" s="262"/>
      <c r="AK1024" s="262"/>
      <c r="AL1024" s="262"/>
      <c r="AM1024" s="262"/>
      <c r="AN1024" s="262"/>
      <c r="AO1024" s="262"/>
      <c r="AP1024" s="262"/>
      <c r="AQ1024" s="262"/>
      <c r="AR1024" s="262"/>
      <c r="AS1024" s="262"/>
      <c r="AT1024" s="262"/>
      <c r="AU1024" s="262"/>
      <c r="AV1024" s="262"/>
      <c r="AW1024" s="262"/>
      <c r="AX1024" s="262"/>
      <c r="AY1024" s="262"/>
      <c r="AZ1024" s="262"/>
      <c r="BA1024" s="262"/>
      <c r="BB1024" s="262"/>
      <c r="BC1024" s="262"/>
      <c r="BD1024" s="262"/>
      <c r="BE1024" s="262"/>
      <c r="BF1024" s="262"/>
      <c r="BG1024" s="262"/>
      <c r="BH1024" s="262"/>
      <c r="BI1024" s="262"/>
      <c r="BJ1024" s="262"/>
      <c r="BK1024" s="262"/>
      <c r="BL1024" s="262"/>
      <c r="BM1024" s="262"/>
      <c r="BN1024" s="262"/>
      <c r="BO1024" s="262"/>
      <c r="BP1024" s="262"/>
      <c r="BQ1024" s="262"/>
      <c r="BR1024" s="262"/>
      <c r="BS1024" s="262"/>
      <c r="BT1024" s="262"/>
      <c r="BU1024" s="262"/>
      <c r="BV1024" s="262"/>
      <c r="BW1024" s="262"/>
      <c r="BX1024" s="262"/>
      <c r="BY1024" s="262"/>
      <c r="BZ1024" s="262"/>
      <c r="CA1024" s="262"/>
      <c r="CB1024" s="262"/>
      <c r="CC1024" s="262"/>
      <c r="CD1024" s="262"/>
      <c r="CE1024" s="262"/>
      <c r="CF1024" s="262"/>
      <c r="CG1024" s="262"/>
      <c r="CH1024" s="262"/>
      <c r="CI1024" s="262"/>
      <c r="CJ1024" s="262"/>
      <c r="CK1024" s="262"/>
      <c r="CL1024" s="262"/>
      <c r="CM1024" s="262"/>
      <c r="CN1024" s="262"/>
      <c r="CO1024" s="262"/>
      <c r="CP1024" s="262"/>
      <c r="CQ1024" s="262"/>
      <c r="CR1024" s="262"/>
      <c r="CS1024" s="262"/>
      <c r="CT1024" s="262"/>
      <c r="CU1024" s="262"/>
      <c r="CV1024" s="262"/>
      <c r="CW1024" s="262"/>
      <c r="CX1024" s="262"/>
      <c r="CY1024" s="262"/>
      <c r="CZ1024" s="262"/>
      <c r="DA1024" s="262"/>
      <c r="DB1024" s="262"/>
      <c r="DC1024" s="262"/>
      <c r="DD1024" s="262"/>
      <c r="DE1024" s="262"/>
      <c r="DF1024" s="262"/>
      <c r="DG1024" s="262"/>
      <c r="DH1024" s="262"/>
      <c r="DI1024" s="262"/>
      <c r="DJ1024" s="262"/>
      <c r="DK1024" s="262"/>
      <c r="DL1024" s="262"/>
      <c r="DM1024" s="262"/>
      <c r="DN1024" s="262"/>
      <c r="DO1024" s="262"/>
      <c r="DP1024" s="262"/>
      <c r="DQ1024" s="262"/>
      <c r="DR1024" s="262"/>
      <c r="DS1024" s="262"/>
      <c r="DT1024" s="262"/>
      <c r="DU1024" s="262"/>
      <c r="DV1024" s="262"/>
      <c r="DW1024" s="262"/>
      <c r="DX1024" s="262"/>
      <c r="DY1024" s="262"/>
      <c r="DZ1024" s="262"/>
      <c r="EA1024" s="262"/>
      <c r="EB1024" s="262"/>
      <c r="EC1024" s="262"/>
      <c r="ED1024" s="262"/>
      <c r="EE1024" s="262"/>
      <c r="EF1024" s="262"/>
      <c r="EG1024" s="262"/>
      <c r="EH1024" s="262"/>
      <c r="EI1024" s="262"/>
      <c r="EJ1024" s="262"/>
      <c r="EK1024" s="262"/>
      <c r="EL1024" s="262"/>
      <c r="EM1024" s="262"/>
      <c r="EN1024" s="262"/>
      <c r="EO1024" s="262"/>
      <c r="EP1024" s="262"/>
      <c r="EQ1024" s="262"/>
      <c r="ER1024" s="262"/>
      <c r="ES1024" s="262"/>
      <c r="ET1024" s="262"/>
      <c r="EU1024" s="262"/>
      <c r="EV1024" s="262"/>
      <c r="EW1024" s="262"/>
      <c r="EX1024" s="262"/>
      <c r="EY1024" s="262"/>
      <c r="EZ1024" s="262"/>
      <c r="FA1024" s="262"/>
      <c r="FB1024" s="262"/>
      <c r="FC1024" s="262"/>
      <c r="FD1024" s="262"/>
      <c r="FE1024" s="262"/>
      <c r="FF1024" s="262"/>
      <c r="FG1024" s="262"/>
      <c r="FH1024" s="262"/>
      <c r="FI1024" s="262"/>
      <c r="FJ1024" s="262"/>
      <c r="FK1024" s="262"/>
      <c r="FL1024" s="262"/>
      <c r="FM1024" s="262"/>
      <c r="FN1024" s="262"/>
      <c r="FO1024" s="262"/>
      <c r="FP1024" s="262"/>
      <c r="FQ1024" s="262"/>
      <c r="FR1024" s="262"/>
      <c r="FS1024" s="262"/>
      <c r="FT1024" s="262"/>
      <c r="FU1024" s="262"/>
      <c r="FV1024" s="262"/>
      <c r="FW1024" s="262"/>
      <c r="FX1024" s="262"/>
      <c r="FY1024" s="262"/>
      <c r="FZ1024" s="262"/>
      <c r="GA1024" s="262"/>
      <c r="GB1024" s="262"/>
      <c r="GC1024" s="262"/>
      <c r="GD1024" s="262"/>
    </row>
    <row r="1025" spans="1:186" s="279" customFormat="1" x14ac:dyDescent="0.2">
      <c r="A1025" s="339" t="s">
        <v>12920</v>
      </c>
      <c r="B1025" s="280" t="s">
        <v>6020</v>
      </c>
      <c r="C1025" s="281" t="s">
        <v>6021</v>
      </c>
      <c r="D1025" s="130" t="s">
        <v>18</v>
      </c>
      <c r="E1025" s="130">
        <v>250.00000000000003</v>
      </c>
      <c r="F1025" s="130">
        <v>0.2</v>
      </c>
      <c r="G1025" s="282"/>
      <c r="H1025" s="283"/>
      <c r="I1025" s="358">
        <v>118.79</v>
      </c>
      <c r="J1025" s="284">
        <f>IF(ISNUMBER(I1025),ROUND(F1025*E1025*I1025,2),"")</f>
        <v>5939.5</v>
      </c>
      <c r="K1025" s="283">
        <f>BDI!$E$17</f>
        <v>0.18609999999999999</v>
      </c>
      <c r="L1025" s="283"/>
      <c r="M1025" s="283"/>
      <c r="N1025" s="131">
        <f t="shared" si="17"/>
        <v>140.9</v>
      </c>
      <c r="O1025" s="340">
        <f>IF(ISNUMBER(I1025),ROUND(F1025*N1025*E1025,2),"")</f>
        <v>7045</v>
      </c>
      <c r="P1025" s="262"/>
      <c r="Q1025" s="262"/>
      <c r="R1025" s="262"/>
      <c r="S1025" s="262"/>
      <c r="T1025" s="262"/>
      <c r="U1025" s="262"/>
      <c r="V1025" s="262"/>
      <c r="W1025" s="262"/>
      <c r="X1025" s="262"/>
      <c r="Y1025" s="262"/>
      <c r="Z1025" s="262"/>
      <c r="AA1025" s="262"/>
      <c r="AB1025" s="262"/>
      <c r="AC1025" s="262"/>
      <c r="AD1025" s="262"/>
      <c r="AE1025" s="262"/>
      <c r="AF1025" s="262"/>
      <c r="AG1025" s="262"/>
      <c r="AH1025" s="262"/>
      <c r="AI1025" s="262"/>
      <c r="AJ1025" s="262"/>
      <c r="AK1025" s="262"/>
      <c r="AL1025" s="262"/>
      <c r="AM1025" s="262"/>
      <c r="AN1025" s="262"/>
      <c r="AO1025" s="262"/>
      <c r="AP1025" s="262"/>
      <c r="AQ1025" s="262"/>
      <c r="AR1025" s="262"/>
      <c r="AS1025" s="262"/>
      <c r="AT1025" s="262"/>
      <c r="AU1025" s="262"/>
      <c r="AV1025" s="262"/>
      <c r="AW1025" s="262"/>
      <c r="AX1025" s="262"/>
      <c r="AY1025" s="262"/>
      <c r="AZ1025" s="262"/>
      <c r="BA1025" s="262"/>
      <c r="BB1025" s="262"/>
      <c r="BC1025" s="262"/>
      <c r="BD1025" s="262"/>
      <c r="BE1025" s="262"/>
      <c r="BF1025" s="262"/>
      <c r="BG1025" s="262"/>
      <c r="BH1025" s="262"/>
      <c r="BI1025" s="262"/>
      <c r="BJ1025" s="262"/>
      <c r="BK1025" s="262"/>
      <c r="BL1025" s="262"/>
      <c r="BM1025" s="262"/>
      <c r="BN1025" s="262"/>
      <c r="BO1025" s="262"/>
      <c r="BP1025" s="262"/>
      <c r="BQ1025" s="262"/>
      <c r="BR1025" s="262"/>
      <c r="BS1025" s="262"/>
      <c r="BT1025" s="262"/>
      <c r="BU1025" s="262"/>
      <c r="BV1025" s="262"/>
      <c r="BW1025" s="262"/>
      <c r="BX1025" s="262"/>
      <c r="BY1025" s="262"/>
      <c r="BZ1025" s="262"/>
      <c r="CA1025" s="262"/>
      <c r="CB1025" s="262"/>
      <c r="CC1025" s="262"/>
      <c r="CD1025" s="262"/>
      <c r="CE1025" s="262"/>
      <c r="CF1025" s="262"/>
      <c r="CG1025" s="262"/>
      <c r="CH1025" s="262"/>
      <c r="CI1025" s="262"/>
      <c r="CJ1025" s="262"/>
      <c r="CK1025" s="262"/>
      <c r="CL1025" s="262"/>
      <c r="CM1025" s="262"/>
      <c r="CN1025" s="262"/>
      <c r="CO1025" s="262"/>
      <c r="CP1025" s="262"/>
      <c r="CQ1025" s="262"/>
      <c r="CR1025" s="262"/>
      <c r="CS1025" s="262"/>
      <c r="CT1025" s="262"/>
      <c r="CU1025" s="262"/>
      <c r="CV1025" s="262"/>
      <c r="CW1025" s="262"/>
      <c r="CX1025" s="262"/>
      <c r="CY1025" s="262"/>
      <c r="CZ1025" s="262"/>
      <c r="DA1025" s="262"/>
      <c r="DB1025" s="262"/>
      <c r="DC1025" s="262"/>
      <c r="DD1025" s="262"/>
      <c r="DE1025" s="262"/>
      <c r="DF1025" s="262"/>
      <c r="DG1025" s="262"/>
      <c r="DH1025" s="262"/>
      <c r="DI1025" s="262"/>
      <c r="DJ1025" s="262"/>
      <c r="DK1025" s="262"/>
      <c r="DL1025" s="262"/>
      <c r="DM1025" s="262"/>
      <c r="DN1025" s="262"/>
      <c r="DO1025" s="262"/>
      <c r="DP1025" s="262"/>
      <c r="DQ1025" s="262"/>
      <c r="DR1025" s="262"/>
      <c r="DS1025" s="262"/>
      <c r="DT1025" s="262"/>
      <c r="DU1025" s="262"/>
      <c r="DV1025" s="262"/>
      <c r="DW1025" s="262"/>
      <c r="DX1025" s="262"/>
      <c r="DY1025" s="262"/>
      <c r="DZ1025" s="262"/>
      <c r="EA1025" s="262"/>
      <c r="EB1025" s="262"/>
      <c r="EC1025" s="262"/>
      <c r="ED1025" s="262"/>
      <c r="EE1025" s="262"/>
      <c r="EF1025" s="262"/>
      <c r="EG1025" s="262"/>
      <c r="EH1025" s="262"/>
      <c r="EI1025" s="262"/>
      <c r="EJ1025" s="262"/>
      <c r="EK1025" s="262"/>
      <c r="EL1025" s="262"/>
      <c r="EM1025" s="262"/>
      <c r="EN1025" s="262"/>
      <c r="EO1025" s="262"/>
      <c r="EP1025" s="262"/>
      <c r="EQ1025" s="262"/>
      <c r="ER1025" s="262"/>
      <c r="ES1025" s="262"/>
      <c r="ET1025" s="262"/>
      <c r="EU1025" s="262"/>
      <c r="EV1025" s="262"/>
      <c r="EW1025" s="262"/>
      <c r="EX1025" s="262"/>
      <c r="EY1025" s="262"/>
      <c r="EZ1025" s="262"/>
      <c r="FA1025" s="262"/>
      <c r="FB1025" s="262"/>
      <c r="FC1025" s="262"/>
      <c r="FD1025" s="262"/>
      <c r="FE1025" s="262"/>
      <c r="FF1025" s="262"/>
      <c r="FG1025" s="262"/>
      <c r="FH1025" s="262"/>
      <c r="FI1025" s="262"/>
      <c r="FJ1025" s="262"/>
      <c r="FK1025" s="262"/>
      <c r="FL1025" s="262"/>
      <c r="FM1025" s="262"/>
      <c r="FN1025" s="262"/>
      <c r="FO1025" s="262"/>
      <c r="FP1025" s="262"/>
      <c r="FQ1025" s="262"/>
      <c r="FR1025" s="262"/>
      <c r="FS1025" s="262"/>
      <c r="FT1025" s="262"/>
      <c r="FU1025" s="262"/>
      <c r="FV1025" s="262"/>
      <c r="FW1025" s="262"/>
      <c r="FX1025" s="262"/>
      <c r="FY1025" s="262"/>
      <c r="FZ1025" s="262"/>
      <c r="GA1025" s="262"/>
      <c r="GB1025" s="262"/>
      <c r="GC1025" s="262"/>
      <c r="GD1025" s="262"/>
    </row>
    <row r="1026" spans="1:186" s="279" customFormat="1" x14ac:dyDescent="0.2">
      <c r="A1026" s="339" t="s">
        <v>12921</v>
      </c>
      <c r="B1026" s="280" t="s">
        <v>6022</v>
      </c>
      <c r="C1026" s="281" t="s">
        <v>6023</v>
      </c>
      <c r="D1026" s="130" t="s">
        <v>18</v>
      </c>
      <c r="E1026" s="130">
        <v>4000.0000000000005</v>
      </c>
      <c r="F1026" s="130">
        <v>0.2</v>
      </c>
      <c r="G1026" s="282"/>
      <c r="H1026" s="283"/>
      <c r="I1026" s="358">
        <v>12.4</v>
      </c>
      <c r="J1026" s="284">
        <f>IF(ISNUMBER(I1026),ROUND(F1026*E1026*I1026,2),"")</f>
        <v>9920</v>
      </c>
      <c r="K1026" s="283">
        <f>BDI!$E$17</f>
        <v>0.18609999999999999</v>
      </c>
      <c r="L1026" s="283"/>
      <c r="M1026" s="283"/>
      <c r="N1026" s="131">
        <f t="shared" si="17"/>
        <v>14.71</v>
      </c>
      <c r="O1026" s="340">
        <f>IF(ISNUMBER(I1026),ROUND(F1026*N1026*E1026,2),"")</f>
        <v>11768</v>
      </c>
      <c r="P1026" s="262"/>
      <c r="Q1026" s="262"/>
      <c r="R1026" s="262"/>
      <c r="S1026" s="262"/>
      <c r="T1026" s="262"/>
      <c r="U1026" s="262"/>
      <c r="V1026" s="262"/>
      <c r="W1026" s="262"/>
      <c r="X1026" s="262"/>
      <c r="Y1026" s="262"/>
      <c r="Z1026" s="262"/>
      <c r="AA1026" s="262"/>
      <c r="AB1026" s="262"/>
      <c r="AC1026" s="262"/>
      <c r="AD1026" s="262"/>
      <c r="AE1026" s="262"/>
      <c r="AF1026" s="262"/>
      <c r="AG1026" s="262"/>
      <c r="AH1026" s="262"/>
      <c r="AI1026" s="262"/>
      <c r="AJ1026" s="262"/>
      <c r="AK1026" s="262"/>
      <c r="AL1026" s="262"/>
      <c r="AM1026" s="262"/>
      <c r="AN1026" s="262"/>
      <c r="AO1026" s="262"/>
      <c r="AP1026" s="262"/>
      <c r="AQ1026" s="262"/>
      <c r="AR1026" s="262"/>
      <c r="AS1026" s="262"/>
      <c r="AT1026" s="262"/>
      <c r="AU1026" s="262"/>
      <c r="AV1026" s="262"/>
      <c r="AW1026" s="262"/>
      <c r="AX1026" s="262"/>
      <c r="AY1026" s="262"/>
      <c r="AZ1026" s="262"/>
      <c r="BA1026" s="262"/>
      <c r="BB1026" s="262"/>
      <c r="BC1026" s="262"/>
      <c r="BD1026" s="262"/>
      <c r="BE1026" s="262"/>
      <c r="BF1026" s="262"/>
      <c r="BG1026" s="262"/>
      <c r="BH1026" s="262"/>
      <c r="BI1026" s="262"/>
      <c r="BJ1026" s="262"/>
      <c r="BK1026" s="262"/>
      <c r="BL1026" s="262"/>
      <c r="BM1026" s="262"/>
      <c r="BN1026" s="262"/>
      <c r="BO1026" s="262"/>
      <c r="BP1026" s="262"/>
      <c r="BQ1026" s="262"/>
      <c r="BR1026" s="262"/>
      <c r="BS1026" s="262"/>
      <c r="BT1026" s="262"/>
      <c r="BU1026" s="262"/>
      <c r="BV1026" s="262"/>
      <c r="BW1026" s="262"/>
      <c r="BX1026" s="262"/>
      <c r="BY1026" s="262"/>
      <c r="BZ1026" s="262"/>
      <c r="CA1026" s="262"/>
      <c r="CB1026" s="262"/>
      <c r="CC1026" s="262"/>
      <c r="CD1026" s="262"/>
      <c r="CE1026" s="262"/>
      <c r="CF1026" s="262"/>
      <c r="CG1026" s="262"/>
      <c r="CH1026" s="262"/>
      <c r="CI1026" s="262"/>
      <c r="CJ1026" s="262"/>
      <c r="CK1026" s="262"/>
      <c r="CL1026" s="262"/>
      <c r="CM1026" s="262"/>
      <c r="CN1026" s="262"/>
      <c r="CO1026" s="262"/>
      <c r="CP1026" s="262"/>
      <c r="CQ1026" s="262"/>
      <c r="CR1026" s="262"/>
      <c r="CS1026" s="262"/>
      <c r="CT1026" s="262"/>
      <c r="CU1026" s="262"/>
      <c r="CV1026" s="262"/>
      <c r="CW1026" s="262"/>
      <c r="CX1026" s="262"/>
      <c r="CY1026" s="262"/>
      <c r="CZ1026" s="262"/>
      <c r="DA1026" s="262"/>
      <c r="DB1026" s="262"/>
      <c r="DC1026" s="262"/>
      <c r="DD1026" s="262"/>
      <c r="DE1026" s="262"/>
      <c r="DF1026" s="262"/>
      <c r="DG1026" s="262"/>
      <c r="DH1026" s="262"/>
      <c r="DI1026" s="262"/>
      <c r="DJ1026" s="262"/>
      <c r="DK1026" s="262"/>
      <c r="DL1026" s="262"/>
      <c r="DM1026" s="262"/>
      <c r="DN1026" s="262"/>
      <c r="DO1026" s="262"/>
      <c r="DP1026" s="262"/>
      <c r="DQ1026" s="262"/>
      <c r="DR1026" s="262"/>
      <c r="DS1026" s="262"/>
      <c r="DT1026" s="262"/>
      <c r="DU1026" s="262"/>
      <c r="DV1026" s="262"/>
      <c r="DW1026" s="262"/>
      <c r="DX1026" s="262"/>
      <c r="DY1026" s="262"/>
      <c r="DZ1026" s="262"/>
      <c r="EA1026" s="262"/>
      <c r="EB1026" s="262"/>
      <c r="EC1026" s="262"/>
      <c r="ED1026" s="262"/>
      <c r="EE1026" s="262"/>
      <c r="EF1026" s="262"/>
      <c r="EG1026" s="262"/>
      <c r="EH1026" s="262"/>
      <c r="EI1026" s="262"/>
      <c r="EJ1026" s="262"/>
      <c r="EK1026" s="262"/>
      <c r="EL1026" s="262"/>
      <c r="EM1026" s="262"/>
      <c r="EN1026" s="262"/>
      <c r="EO1026" s="262"/>
      <c r="EP1026" s="262"/>
      <c r="EQ1026" s="262"/>
      <c r="ER1026" s="262"/>
      <c r="ES1026" s="262"/>
      <c r="ET1026" s="262"/>
      <c r="EU1026" s="262"/>
      <c r="EV1026" s="262"/>
      <c r="EW1026" s="262"/>
      <c r="EX1026" s="262"/>
      <c r="EY1026" s="262"/>
      <c r="EZ1026" s="262"/>
      <c r="FA1026" s="262"/>
      <c r="FB1026" s="262"/>
      <c r="FC1026" s="262"/>
      <c r="FD1026" s="262"/>
      <c r="FE1026" s="262"/>
      <c r="FF1026" s="262"/>
      <c r="FG1026" s="262"/>
      <c r="FH1026" s="262"/>
      <c r="FI1026" s="262"/>
      <c r="FJ1026" s="262"/>
      <c r="FK1026" s="262"/>
      <c r="FL1026" s="262"/>
      <c r="FM1026" s="262"/>
      <c r="FN1026" s="262"/>
      <c r="FO1026" s="262"/>
      <c r="FP1026" s="262"/>
      <c r="FQ1026" s="262"/>
      <c r="FR1026" s="262"/>
      <c r="FS1026" s="262"/>
      <c r="FT1026" s="262"/>
      <c r="FU1026" s="262"/>
      <c r="FV1026" s="262"/>
      <c r="FW1026" s="262"/>
      <c r="FX1026" s="262"/>
      <c r="FY1026" s="262"/>
      <c r="FZ1026" s="262"/>
      <c r="GA1026" s="262"/>
      <c r="GB1026" s="262"/>
      <c r="GC1026" s="262"/>
      <c r="GD1026" s="262"/>
    </row>
    <row r="1027" spans="1:186" s="279" customFormat="1" x14ac:dyDescent="0.2">
      <c r="A1027" s="339" t="s">
        <v>12922</v>
      </c>
      <c r="B1027" s="280" t="s">
        <v>6024</v>
      </c>
      <c r="C1027" s="281" t="s">
        <v>6025</v>
      </c>
      <c r="D1027" s="130" t="s">
        <v>18</v>
      </c>
      <c r="E1027" s="130">
        <v>10500</v>
      </c>
      <c r="F1027" s="130">
        <v>0.2</v>
      </c>
      <c r="G1027" s="282"/>
      <c r="H1027" s="283"/>
      <c r="I1027" s="358">
        <v>22.92</v>
      </c>
      <c r="J1027" s="284">
        <f>IF(ISNUMBER(I1027),ROUND(F1027*E1027*I1027,2),"")</f>
        <v>48132</v>
      </c>
      <c r="K1027" s="283">
        <f>BDI!$E$17</f>
        <v>0.18609999999999999</v>
      </c>
      <c r="L1027" s="283"/>
      <c r="M1027" s="283"/>
      <c r="N1027" s="131">
        <f t="shared" si="17"/>
        <v>27.19</v>
      </c>
      <c r="O1027" s="340">
        <f>IF(ISNUMBER(I1027),ROUND(F1027*N1027*E1027,2),"")</f>
        <v>57099</v>
      </c>
      <c r="P1027" s="262"/>
      <c r="Q1027" s="262"/>
      <c r="R1027" s="262"/>
      <c r="S1027" s="262"/>
      <c r="T1027" s="262"/>
      <c r="U1027" s="262"/>
      <c r="V1027" s="262"/>
      <c r="W1027" s="262"/>
      <c r="X1027" s="262"/>
      <c r="Y1027" s="262"/>
      <c r="Z1027" s="262"/>
      <c r="AA1027" s="262"/>
      <c r="AB1027" s="262"/>
      <c r="AC1027" s="262"/>
      <c r="AD1027" s="262"/>
      <c r="AE1027" s="262"/>
      <c r="AF1027" s="262"/>
      <c r="AG1027" s="262"/>
      <c r="AH1027" s="262"/>
      <c r="AI1027" s="262"/>
      <c r="AJ1027" s="262"/>
      <c r="AK1027" s="262"/>
      <c r="AL1027" s="262"/>
      <c r="AM1027" s="262"/>
      <c r="AN1027" s="262"/>
      <c r="AO1027" s="262"/>
      <c r="AP1027" s="262"/>
      <c r="AQ1027" s="262"/>
      <c r="AR1027" s="262"/>
      <c r="AS1027" s="262"/>
      <c r="AT1027" s="262"/>
      <c r="AU1027" s="262"/>
      <c r="AV1027" s="262"/>
      <c r="AW1027" s="262"/>
      <c r="AX1027" s="262"/>
      <c r="AY1027" s="262"/>
      <c r="AZ1027" s="262"/>
      <c r="BA1027" s="262"/>
      <c r="BB1027" s="262"/>
      <c r="BC1027" s="262"/>
      <c r="BD1027" s="262"/>
      <c r="BE1027" s="262"/>
      <c r="BF1027" s="262"/>
      <c r="BG1027" s="262"/>
      <c r="BH1027" s="262"/>
      <c r="BI1027" s="262"/>
      <c r="BJ1027" s="262"/>
      <c r="BK1027" s="262"/>
      <c r="BL1027" s="262"/>
      <c r="BM1027" s="262"/>
      <c r="BN1027" s="262"/>
      <c r="BO1027" s="262"/>
      <c r="BP1027" s="262"/>
      <c r="BQ1027" s="262"/>
      <c r="BR1027" s="262"/>
      <c r="BS1027" s="262"/>
      <c r="BT1027" s="262"/>
      <c r="BU1027" s="262"/>
      <c r="BV1027" s="262"/>
      <c r="BW1027" s="262"/>
      <c r="BX1027" s="262"/>
      <c r="BY1027" s="262"/>
      <c r="BZ1027" s="262"/>
      <c r="CA1027" s="262"/>
      <c r="CB1027" s="262"/>
      <c r="CC1027" s="262"/>
      <c r="CD1027" s="262"/>
      <c r="CE1027" s="262"/>
      <c r="CF1027" s="262"/>
      <c r="CG1027" s="262"/>
      <c r="CH1027" s="262"/>
      <c r="CI1027" s="262"/>
      <c r="CJ1027" s="262"/>
      <c r="CK1027" s="262"/>
      <c r="CL1027" s="262"/>
      <c r="CM1027" s="262"/>
      <c r="CN1027" s="262"/>
      <c r="CO1027" s="262"/>
      <c r="CP1027" s="262"/>
      <c r="CQ1027" s="262"/>
      <c r="CR1027" s="262"/>
      <c r="CS1027" s="262"/>
      <c r="CT1027" s="262"/>
      <c r="CU1027" s="262"/>
      <c r="CV1027" s="262"/>
      <c r="CW1027" s="262"/>
      <c r="CX1027" s="262"/>
      <c r="CY1027" s="262"/>
      <c r="CZ1027" s="262"/>
      <c r="DA1027" s="262"/>
      <c r="DB1027" s="262"/>
      <c r="DC1027" s="262"/>
      <c r="DD1027" s="262"/>
      <c r="DE1027" s="262"/>
      <c r="DF1027" s="262"/>
      <c r="DG1027" s="262"/>
      <c r="DH1027" s="262"/>
      <c r="DI1027" s="262"/>
      <c r="DJ1027" s="262"/>
      <c r="DK1027" s="262"/>
      <c r="DL1027" s="262"/>
      <c r="DM1027" s="262"/>
      <c r="DN1027" s="262"/>
      <c r="DO1027" s="262"/>
      <c r="DP1027" s="262"/>
      <c r="DQ1027" s="262"/>
      <c r="DR1027" s="262"/>
      <c r="DS1027" s="262"/>
      <c r="DT1027" s="262"/>
      <c r="DU1027" s="262"/>
      <c r="DV1027" s="262"/>
      <c r="DW1027" s="262"/>
      <c r="DX1027" s="262"/>
      <c r="DY1027" s="262"/>
      <c r="DZ1027" s="262"/>
      <c r="EA1027" s="262"/>
      <c r="EB1027" s="262"/>
      <c r="EC1027" s="262"/>
      <c r="ED1027" s="262"/>
      <c r="EE1027" s="262"/>
      <c r="EF1027" s="262"/>
      <c r="EG1027" s="262"/>
      <c r="EH1027" s="262"/>
      <c r="EI1027" s="262"/>
      <c r="EJ1027" s="262"/>
      <c r="EK1027" s="262"/>
      <c r="EL1027" s="262"/>
      <c r="EM1027" s="262"/>
      <c r="EN1027" s="262"/>
      <c r="EO1027" s="262"/>
      <c r="EP1027" s="262"/>
      <c r="EQ1027" s="262"/>
      <c r="ER1027" s="262"/>
      <c r="ES1027" s="262"/>
      <c r="ET1027" s="262"/>
      <c r="EU1027" s="262"/>
      <c r="EV1027" s="262"/>
      <c r="EW1027" s="262"/>
      <c r="EX1027" s="262"/>
      <c r="EY1027" s="262"/>
      <c r="EZ1027" s="262"/>
      <c r="FA1027" s="262"/>
      <c r="FB1027" s="262"/>
      <c r="FC1027" s="262"/>
      <c r="FD1027" s="262"/>
      <c r="FE1027" s="262"/>
      <c r="FF1027" s="262"/>
      <c r="FG1027" s="262"/>
      <c r="FH1027" s="262"/>
      <c r="FI1027" s="262"/>
      <c r="FJ1027" s="262"/>
      <c r="FK1027" s="262"/>
      <c r="FL1027" s="262"/>
      <c r="FM1027" s="262"/>
      <c r="FN1027" s="262"/>
      <c r="FO1027" s="262"/>
      <c r="FP1027" s="262"/>
      <c r="FQ1027" s="262"/>
      <c r="FR1027" s="262"/>
      <c r="FS1027" s="262"/>
      <c r="FT1027" s="262"/>
      <c r="FU1027" s="262"/>
      <c r="FV1027" s="262"/>
      <c r="FW1027" s="262"/>
      <c r="FX1027" s="262"/>
      <c r="FY1027" s="262"/>
      <c r="FZ1027" s="262"/>
      <c r="GA1027" s="262"/>
      <c r="GB1027" s="262"/>
      <c r="GC1027" s="262"/>
      <c r="GD1027" s="262"/>
    </row>
    <row r="1028" spans="1:186" s="279" customFormat="1" x14ac:dyDescent="0.2">
      <c r="A1028" s="339" t="s">
        <v>12923</v>
      </c>
      <c r="B1028" s="280" t="s">
        <v>6028</v>
      </c>
      <c r="C1028" s="281" t="s">
        <v>6029</v>
      </c>
      <c r="D1028" s="130" t="s">
        <v>18</v>
      </c>
      <c r="E1028" s="130">
        <v>1575</v>
      </c>
      <c r="F1028" s="130">
        <v>0.2</v>
      </c>
      <c r="G1028" s="282"/>
      <c r="H1028" s="283"/>
      <c r="I1028" s="358">
        <v>16.07</v>
      </c>
      <c r="J1028" s="284">
        <f>IF(ISNUMBER(I1028),ROUND(F1028*E1028*I1028,2),"")</f>
        <v>5062.05</v>
      </c>
      <c r="K1028" s="283">
        <f>BDI!$E$17</f>
        <v>0.18609999999999999</v>
      </c>
      <c r="L1028" s="283"/>
      <c r="M1028" s="283"/>
      <c r="N1028" s="131">
        <f t="shared" si="17"/>
        <v>19.059999999999999</v>
      </c>
      <c r="O1028" s="340">
        <f>IF(ISNUMBER(I1028),ROUND(F1028*N1028*E1028,2),"")</f>
        <v>6003.9</v>
      </c>
      <c r="P1028" s="262"/>
      <c r="Q1028" s="262"/>
      <c r="R1028" s="262"/>
      <c r="S1028" s="262"/>
      <c r="T1028" s="262"/>
      <c r="U1028" s="262"/>
      <c r="V1028" s="262"/>
      <c r="W1028" s="262"/>
      <c r="X1028" s="262"/>
      <c r="Y1028" s="262"/>
      <c r="Z1028" s="262"/>
      <c r="AA1028" s="262"/>
      <c r="AB1028" s="262"/>
      <c r="AC1028" s="262"/>
      <c r="AD1028" s="262"/>
      <c r="AE1028" s="262"/>
      <c r="AF1028" s="262"/>
      <c r="AG1028" s="262"/>
      <c r="AH1028" s="262"/>
      <c r="AI1028" s="262"/>
      <c r="AJ1028" s="262"/>
      <c r="AK1028" s="262"/>
      <c r="AL1028" s="262"/>
      <c r="AM1028" s="262"/>
      <c r="AN1028" s="262"/>
      <c r="AO1028" s="262"/>
      <c r="AP1028" s="262"/>
      <c r="AQ1028" s="262"/>
      <c r="AR1028" s="262"/>
      <c r="AS1028" s="262"/>
      <c r="AT1028" s="262"/>
      <c r="AU1028" s="262"/>
      <c r="AV1028" s="262"/>
      <c r="AW1028" s="262"/>
      <c r="AX1028" s="262"/>
      <c r="AY1028" s="262"/>
      <c r="AZ1028" s="262"/>
      <c r="BA1028" s="262"/>
      <c r="BB1028" s="262"/>
      <c r="BC1028" s="262"/>
      <c r="BD1028" s="262"/>
      <c r="BE1028" s="262"/>
      <c r="BF1028" s="262"/>
      <c r="BG1028" s="262"/>
      <c r="BH1028" s="262"/>
      <c r="BI1028" s="262"/>
      <c r="BJ1028" s="262"/>
      <c r="BK1028" s="262"/>
      <c r="BL1028" s="262"/>
      <c r="BM1028" s="262"/>
      <c r="BN1028" s="262"/>
      <c r="BO1028" s="262"/>
      <c r="BP1028" s="262"/>
      <c r="BQ1028" s="262"/>
      <c r="BR1028" s="262"/>
      <c r="BS1028" s="262"/>
      <c r="BT1028" s="262"/>
      <c r="BU1028" s="262"/>
      <c r="BV1028" s="262"/>
      <c r="BW1028" s="262"/>
      <c r="BX1028" s="262"/>
      <c r="BY1028" s="262"/>
      <c r="BZ1028" s="262"/>
      <c r="CA1028" s="262"/>
      <c r="CB1028" s="262"/>
      <c r="CC1028" s="262"/>
      <c r="CD1028" s="262"/>
      <c r="CE1028" s="262"/>
      <c r="CF1028" s="262"/>
      <c r="CG1028" s="262"/>
      <c r="CH1028" s="262"/>
      <c r="CI1028" s="262"/>
      <c r="CJ1028" s="262"/>
      <c r="CK1028" s="262"/>
      <c r="CL1028" s="262"/>
      <c r="CM1028" s="262"/>
      <c r="CN1028" s="262"/>
      <c r="CO1028" s="262"/>
      <c r="CP1028" s="262"/>
      <c r="CQ1028" s="262"/>
      <c r="CR1028" s="262"/>
      <c r="CS1028" s="262"/>
      <c r="CT1028" s="262"/>
      <c r="CU1028" s="262"/>
      <c r="CV1028" s="262"/>
      <c r="CW1028" s="262"/>
      <c r="CX1028" s="262"/>
      <c r="CY1028" s="262"/>
      <c r="CZ1028" s="262"/>
      <c r="DA1028" s="262"/>
      <c r="DB1028" s="262"/>
      <c r="DC1028" s="262"/>
      <c r="DD1028" s="262"/>
      <c r="DE1028" s="262"/>
      <c r="DF1028" s="262"/>
      <c r="DG1028" s="262"/>
      <c r="DH1028" s="262"/>
      <c r="DI1028" s="262"/>
      <c r="DJ1028" s="262"/>
      <c r="DK1028" s="262"/>
      <c r="DL1028" s="262"/>
      <c r="DM1028" s="262"/>
      <c r="DN1028" s="262"/>
      <c r="DO1028" s="262"/>
      <c r="DP1028" s="262"/>
      <c r="DQ1028" s="262"/>
      <c r="DR1028" s="262"/>
      <c r="DS1028" s="262"/>
      <c r="DT1028" s="262"/>
      <c r="DU1028" s="262"/>
      <c r="DV1028" s="262"/>
      <c r="DW1028" s="262"/>
      <c r="DX1028" s="262"/>
      <c r="DY1028" s="262"/>
      <c r="DZ1028" s="262"/>
      <c r="EA1028" s="262"/>
      <c r="EB1028" s="262"/>
      <c r="EC1028" s="262"/>
      <c r="ED1028" s="262"/>
      <c r="EE1028" s="262"/>
      <c r="EF1028" s="262"/>
      <c r="EG1028" s="262"/>
      <c r="EH1028" s="262"/>
      <c r="EI1028" s="262"/>
      <c r="EJ1028" s="262"/>
      <c r="EK1028" s="262"/>
      <c r="EL1028" s="262"/>
      <c r="EM1028" s="262"/>
      <c r="EN1028" s="262"/>
      <c r="EO1028" s="262"/>
      <c r="EP1028" s="262"/>
      <c r="EQ1028" s="262"/>
      <c r="ER1028" s="262"/>
      <c r="ES1028" s="262"/>
      <c r="ET1028" s="262"/>
      <c r="EU1028" s="262"/>
      <c r="EV1028" s="262"/>
      <c r="EW1028" s="262"/>
      <c r="EX1028" s="262"/>
      <c r="EY1028" s="262"/>
      <c r="EZ1028" s="262"/>
      <c r="FA1028" s="262"/>
      <c r="FB1028" s="262"/>
      <c r="FC1028" s="262"/>
      <c r="FD1028" s="262"/>
      <c r="FE1028" s="262"/>
      <c r="FF1028" s="262"/>
      <c r="FG1028" s="262"/>
      <c r="FH1028" s="262"/>
      <c r="FI1028" s="262"/>
      <c r="FJ1028" s="262"/>
      <c r="FK1028" s="262"/>
      <c r="FL1028" s="262"/>
      <c r="FM1028" s="262"/>
      <c r="FN1028" s="262"/>
      <c r="FO1028" s="262"/>
      <c r="FP1028" s="262"/>
      <c r="FQ1028" s="262"/>
      <c r="FR1028" s="262"/>
      <c r="FS1028" s="262"/>
      <c r="FT1028" s="262"/>
      <c r="FU1028" s="262"/>
      <c r="FV1028" s="262"/>
      <c r="FW1028" s="262"/>
      <c r="FX1028" s="262"/>
      <c r="FY1028" s="262"/>
      <c r="FZ1028" s="262"/>
      <c r="GA1028" s="262"/>
      <c r="GB1028" s="262"/>
      <c r="GC1028" s="262"/>
      <c r="GD1028" s="262"/>
    </row>
    <row r="1029" spans="1:186" s="279" customFormat="1" x14ac:dyDescent="0.2">
      <c r="A1029" s="339" t="s">
        <v>12924</v>
      </c>
      <c r="B1029" s="280" t="s">
        <v>6030</v>
      </c>
      <c r="C1029" s="281" t="s">
        <v>6031</v>
      </c>
      <c r="D1029" s="130" t="s">
        <v>18</v>
      </c>
      <c r="E1029" s="130">
        <v>5250</v>
      </c>
      <c r="F1029" s="130">
        <v>0.2</v>
      </c>
      <c r="G1029" s="282"/>
      <c r="H1029" s="283"/>
      <c r="I1029" s="358">
        <v>16.88</v>
      </c>
      <c r="J1029" s="284">
        <f>IF(ISNUMBER(I1029),ROUND(F1029*E1029*I1029,2),"")</f>
        <v>17724</v>
      </c>
      <c r="K1029" s="283">
        <f>BDI!$E$17</f>
        <v>0.18609999999999999</v>
      </c>
      <c r="L1029" s="283"/>
      <c r="M1029" s="283"/>
      <c r="N1029" s="131">
        <f t="shared" si="17"/>
        <v>20.02</v>
      </c>
      <c r="O1029" s="340">
        <f>IF(ISNUMBER(I1029),ROUND(F1029*N1029*E1029,2),"")</f>
        <v>21021</v>
      </c>
      <c r="P1029" s="262"/>
      <c r="Q1029" s="262"/>
      <c r="R1029" s="262"/>
      <c r="S1029" s="262"/>
      <c r="T1029" s="262"/>
      <c r="U1029" s="262"/>
      <c r="V1029" s="262"/>
      <c r="W1029" s="262"/>
      <c r="X1029" s="262"/>
      <c r="Y1029" s="262"/>
      <c r="Z1029" s="262"/>
      <c r="AA1029" s="262"/>
      <c r="AB1029" s="262"/>
      <c r="AC1029" s="262"/>
      <c r="AD1029" s="262"/>
      <c r="AE1029" s="262"/>
      <c r="AF1029" s="262"/>
      <c r="AG1029" s="262"/>
      <c r="AH1029" s="262"/>
      <c r="AI1029" s="262"/>
      <c r="AJ1029" s="262"/>
      <c r="AK1029" s="262"/>
      <c r="AL1029" s="262"/>
      <c r="AM1029" s="262"/>
      <c r="AN1029" s="262"/>
      <c r="AO1029" s="262"/>
      <c r="AP1029" s="262"/>
      <c r="AQ1029" s="262"/>
      <c r="AR1029" s="262"/>
      <c r="AS1029" s="262"/>
      <c r="AT1029" s="262"/>
      <c r="AU1029" s="262"/>
      <c r="AV1029" s="262"/>
      <c r="AW1029" s="262"/>
      <c r="AX1029" s="262"/>
      <c r="AY1029" s="262"/>
      <c r="AZ1029" s="262"/>
      <c r="BA1029" s="262"/>
      <c r="BB1029" s="262"/>
      <c r="BC1029" s="262"/>
      <c r="BD1029" s="262"/>
      <c r="BE1029" s="262"/>
      <c r="BF1029" s="262"/>
      <c r="BG1029" s="262"/>
      <c r="BH1029" s="262"/>
      <c r="BI1029" s="262"/>
      <c r="BJ1029" s="262"/>
      <c r="BK1029" s="262"/>
      <c r="BL1029" s="262"/>
      <c r="BM1029" s="262"/>
      <c r="BN1029" s="262"/>
      <c r="BO1029" s="262"/>
      <c r="BP1029" s="262"/>
      <c r="BQ1029" s="262"/>
      <c r="BR1029" s="262"/>
      <c r="BS1029" s="262"/>
      <c r="BT1029" s="262"/>
      <c r="BU1029" s="262"/>
      <c r="BV1029" s="262"/>
      <c r="BW1029" s="262"/>
      <c r="BX1029" s="262"/>
      <c r="BY1029" s="262"/>
      <c r="BZ1029" s="262"/>
      <c r="CA1029" s="262"/>
      <c r="CB1029" s="262"/>
      <c r="CC1029" s="262"/>
      <c r="CD1029" s="262"/>
      <c r="CE1029" s="262"/>
      <c r="CF1029" s="262"/>
      <c r="CG1029" s="262"/>
      <c r="CH1029" s="262"/>
      <c r="CI1029" s="262"/>
      <c r="CJ1029" s="262"/>
      <c r="CK1029" s="262"/>
      <c r="CL1029" s="262"/>
      <c r="CM1029" s="262"/>
      <c r="CN1029" s="262"/>
      <c r="CO1029" s="262"/>
      <c r="CP1029" s="262"/>
      <c r="CQ1029" s="262"/>
      <c r="CR1029" s="262"/>
      <c r="CS1029" s="262"/>
      <c r="CT1029" s="262"/>
      <c r="CU1029" s="262"/>
      <c r="CV1029" s="262"/>
      <c r="CW1029" s="262"/>
      <c r="CX1029" s="262"/>
      <c r="CY1029" s="262"/>
      <c r="CZ1029" s="262"/>
      <c r="DA1029" s="262"/>
      <c r="DB1029" s="262"/>
      <c r="DC1029" s="262"/>
      <c r="DD1029" s="262"/>
      <c r="DE1029" s="262"/>
      <c r="DF1029" s="262"/>
      <c r="DG1029" s="262"/>
      <c r="DH1029" s="262"/>
      <c r="DI1029" s="262"/>
      <c r="DJ1029" s="262"/>
      <c r="DK1029" s="262"/>
      <c r="DL1029" s="262"/>
      <c r="DM1029" s="262"/>
      <c r="DN1029" s="262"/>
      <c r="DO1029" s="262"/>
      <c r="DP1029" s="262"/>
      <c r="DQ1029" s="262"/>
      <c r="DR1029" s="262"/>
      <c r="DS1029" s="262"/>
      <c r="DT1029" s="262"/>
      <c r="DU1029" s="262"/>
      <c r="DV1029" s="262"/>
      <c r="DW1029" s="262"/>
      <c r="DX1029" s="262"/>
      <c r="DY1029" s="262"/>
      <c r="DZ1029" s="262"/>
      <c r="EA1029" s="262"/>
      <c r="EB1029" s="262"/>
      <c r="EC1029" s="262"/>
      <c r="ED1029" s="262"/>
      <c r="EE1029" s="262"/>
      <c r="EF1029" s="262"/>
      <c r="EG1029" s="262"/>
      <c r="EH1029" s="262"/>
      <c r="EI1029" s="262"/>
      <c r="EJ1029" s="262"/>
      <c r="EK1029" s="262"/>
      <c r="EL1029" s="262"/>
      <c r="EM1029" s="262"/>
      <c r="EN1029" s="262"/>
      <c r="EO1029" s="262"/>
      <c r="EP1029" s="262"/>
      <c r="EQ1029" s="262"/>
      <c r="ER1029" s="262"/>
      <c r="ES1029" s="262"/>
      <c r="ET1029" s="262"/>
      <c r="EU1029" s="262"/>
      <c r="EV1029" s="262"/>
      <c r="EW1029" s="262"/>
      <c r="EX1029" s="262"/>
      <c r="EY1029" s="262"/>
      <c r="EZ1029" s="262"/>
      <c r="FA1029" s="262"/>
      <c r="FB1029" s="262"/>
      <c r="FC1029" s="262"/>
      <c r="FD1029" s="262"/>
      <c r="FE1029" s="262"/>
      <c r="FF1029" s="262"/>
      <c r="FG1029" s="262"/>
      <c r="FH1029" s="262"/>
      <c r="FI1029" s="262"/>
      <c r="FJ1029" s="262"/>
      <c r="FK1029" s="262"/>
      <c r="FL1029" s="262"/>
      <c r="FM1029" s="262"/>
      <c r="FN1029" s="262"/>
      <c r="FO1029" s="262"/>
      <c r="FP1029" s="262"/>
      <c r="FQ1029" s="262"/>
      <c r="FR1029" s="262"/>
      <c r="FS1029" s="262"/>
      <c r="FT1029" s="262"/>
      <c r="FU1029" s="262"/>
      <c r="FV1029" s="262"/>
      <c r="FW1029" s="262"/>
      <c r="FX1029" s="262"/>
      <c r="FY1029" s="262"/>
      <c r="FZ1029" s="262"/>
      <c r="GA1029" s="262"/>
      <c r="GB1029" s="262"/>
      <c r="GC1029" s="262"/>
      <c r="GD1029" s="262"/>
    </row>
    <row r="1030" spans="1:186" s="279" customFormat="1" x14ac:dyDescent="0.2">
      <c r="A1030" s="339" t="s">
        <v>12925</v>
      </c>
      <c r="B1030" s="280" t="s">
        <v>6032</v>
      </c>
      <c r="C1030" s="281" t="s">
        <v>6033</v>
      </c>
      <c r="D1030" s="130" t="s">
        <v>18</v>
      </c>
      <c r="E1030" s="130">
        <v>3125</v>
      </c>
      <c r="F1030" s="130">
        <v>0.2</v>
      </c>
      <c r="G1030" s="282"/>
      <c r="H1030" s="283"/>
      <c r="I1030" s="358">
        <v>13.78</v>
      </c>
      <c r="J1030" s="284">
        <f>IF(ISNUMBER(I1030),ROUND(F1030*E1030*I1030,2),"")</f>
        <v>8612.5</v>
      </c>
      <c r="K1030" s="283">
        <f>BDI!$E$17</f>
        <v>0.18609999999999999</v>
      </c>
      <c r="L1030" s="283"/>
      <c r="M1030" s="283"/>
      <c r="N1030" s="131">
        <f t="shared" si="17"/>
        <v>16.34</v>
      </c>
      <c r="O1030" s="340">
        <f>IF(ISNUMBER(I1030),ROUND(F1030*N1030*E1030,2),"")</f>
        <v>10212.5</v>
      </c>
      <c r="P1030" s="262"/>
      <c r="Q1030" s="262"/>
      <c r="R1030" s="262"/>
      <c r="S1030" s="262"/>
      <c r="T1030" s="262"/>
      <c r="U1030" s="262"/>
      <c r="V1030" s="262"/>
      <c r="W1030" s="262"/>
      <c r="X1030" s="262"/>
      <c r="Y1030" s="262"/>
      <c r="Z1030" s="262"/>
      <c r="AA1030" s="262"/>
      <c r="AB1030" s="262"/>
      <c r="AC1030" s="262"/>
      <c r="AD1030" s="262"/>
      <c r="AE1030" s="262"/>
      <c r="AF1030" s="262"/>
      <c r="AG1030" s="262"/>
      <c r="AH1030" s="262"/>
      <c r="AI1030" s="262"/>
      <c r="AJ1030" s="262"/>
      <c r="AK1030" s="262"/>
      <c r="AL1030" s="262"/>
      <c r="AM1030" s="262"/>
      <c r="AN1030" s="262"/>
      <c r="AO1030" s="262"/>
      <c r="AP1030" s="262"/>
      <c r="AQ1030" s="262"/>
      <c r="AR1030" s="262"/>
      <c r="AS1030" s="262"/>
      <c r="AT1030" s="262"/>
      <c r="AU1030" s="262"/>
      <c r="AV1030" s="262"/>
      <c r="AW1030" s="262"/>
      <c r="AX1030" s="262"/>
      <c r="AY1030" s="262"/>
      <c r="AZ1030" s="262"/>
      <c r="BA1030" s="262"/>
      <c r="BB1030" s="262"/>
      <c r="BC1030" s="262"/>
      <c r="BD1030" s="262"/>
      <c r="BE1030" s="262"/>
      <c r="BF1030" s="262"/>
      <c r="BG1030" s="262"/>
      <c r="BH1030" s="262"/>
      <c r="BI1030" s="262"/>
      <c r="BJ1030" s="262"/>
      <c r="BK1030" s="262"/>
      <c r="BL1030" s="262"/>
      <c r="BM1030" s="262"/>
      <c r="BN1030" s="262"/>
      <c r="BO1030" s="262"/>
      <c r="BP1030" s="262"/>
      <c r="BQ1030" s="262"/>
      <c r="BR1030" s="262"/>
      <c r="BS1030" s="262"/>
      <c r="BT1030" s="262"/>
      <c r="BU1030" s="262"/>
      <c r="BV1030" s="262"/>
      <c r="BW1030" s="262"/>
      <c r="BX1030" s="262"/>
      <c r="BY1030" s="262"/>
      <c r="BZ1030" s="262"/>
      <c r="CA1030" s="262"/>
      <c r="CB1030" s="262"/>
      <c r="CC1030" s="262"/>
      <c r="CD1030" s="262"/>
      <c r="CE1030" s="262"/>
      <c r="CF1030" s="262"/>
      <c r="CG1030" s="262"/>
      <c r="CH1030" s="262"/>
      <c r="CI1030" s="262"/>
      <c r="CJ1030" s="262"/>
      <c r="CK1030" s="262"/>
      <c r="CL1030" s="262"/>
      <c r="CM1030" s="262"/>
      <c r="CN1030" s="262"/>
      <c r="CO1030" s="262"/>
      <c r="CP1030" s="262"/>
      <c r="CQ1030" s="262"/>
      <c r="CR1030" s="262"/>
      <c r="CS1030" s="262"/>
      <c r="CT1030" s="262"/>
      <c r="CU1030" s="262"/>
      <c r="CV1030" s="262"/>
      <c r="CW1030" s="262"/>
      <c r="CX1030" s="262"/>
      <c r="CY1030" s="262"/>
      <c r="CZ1030" s="262"/>
      <c r="DA1030" s="262"/>
      <c r="DB1030" s="262"/>
      <c r="DC1030" s="262"/>
      <c r="DD1030" s="262"/>
      <c r="DE1030" s="262"/>
      <c r="DF1030" s="262"/>
      <c r="DG1030" s="262"/>
      <c r="DH1030" s="262"/>
      <c r="DI1030" s="262"/>
      <c r="DJ1030" s="262"/>
      <c r="DK1030" s="262"/>
      <c r="DL1030" s="262"/>
      <c r="DM1030" s="262"/>
      <c r="DN1030" s="262"/>
      <c r="DO1030" s="262"/>
      <c r="DP1030" s="262"/>
      <c r="DQ1030" s="262"/>
      <c r="DR1030" s="262"/>
      <c r="DS1030" s="262"/>
      <c r="DT1030" s="262"/>
      <c r="DU1030" s="262"/>
      <c r="DV1030" s="262"/>
      <c r="DW1030" s="262"/>
      <c r="DX1030" s="262"/>
      <c r="DY1030" s="262"/>
      <c r="DZ1030" s="262"/>
      <c r="EA1030" s="262"/>
      <c r="EB1030" s="262"/>
      <c r="EC1030" s="262"/>
      <c r="ED1030" s="262"/>
      <c r="EE1030" s="262"/>
      <c r="EF1030" s="262"/>
      <c r="EG1030" s="262"/>
      <c r="EH1030" s="262"/>
      <c r="EI1030" s="262"/>
      <c r="EJ1030" s="262"/>
      <c r="EK1030" s="262"/>
      <c r="EL1030" s="262"/>
      <c r="EM1030" s="262"/>
      <c r="EN1030" s="262"/>
      <c r="EO1030" s="262"/>
      <c r="EP1030" s="262"/>
      <c r="EQ1030" s="262"/>
      <c r="ER1030" s="262"/>
      <c r="ES1030" s="262"/>
      <c r="ET1030" s="262"/>
      <c r="EU1030" s="262"/>
      <c r="EV1030" s="262"/>
      <c r="EW1030" s="262"/>
      <c r="EX1030" s="262"/>
      <c r="EY1030" s="262"/>
      <c r="EZ1030" s="262"/>
      <c r="FA1030" s="262"/>
      <c r="FB1030" s="262"/>
      <c r="FC1030" s="262"/>
      <c r="FD1030" s="262"/>
      <c r="FE1030" s="262"/>
      <c r="FF1030" s="262"/>
      <c r="FG1030" s="262"/>
      <c r="FH1030" s="262"/>
      <c r="FI1030" s="262"/>
      <c r="FJ1030" s="262"/>
      <c r="FK1030" s="262"/>
      <c r="FL1030" s="262"/>
      <c r="FM1030" s="262"/>
      <c r="FN1030" s="262"/>
      <c r="FO1030" s="262"/>
      <c r="FP1030" s="262"/>
      <c r="FQ1030" s="262"/>
      <c r="FR1030" s="262"/>
      <c r="FS1030" s="262"/>
      <c r="FT1030" s="262"/>
      <c r="FU1030" s="262"/>
      <c r="FV1030" s="262"/>
      <c r="FW1030" s="262"/>
      <c r="FX1030" s="262"/>
      <c r="FY1030" s="262"/>
      <c r="FZ1030" s="262"/>
      <c r="GA1030" s="262"/>
      <c r="GB1030" s="262"/>
      <c r="GC1030" s="262"/>
      <c r="GD1030" s="262"/>
    </row>
    <row r="1031" spans="1:186" s="279" customFormat="1" x14ac:dyDescent="0.2">
      <c r="A1031" s="339" t="s">
        <v>12926</v>
      </c>
      <c r="B1031" s="280" t="s">
        <v>6034</v>
      </c>
      <c r="C1031" s="281" t="s">
        <v>6035</v>
      </c>
      <c r="D1031" s="130" t="s">
        <v>18</v>
      </c>
      <c r="E1031" s="130">
        <v>7749.9999999999991</v>
      </c>
      <c r="F1031" s="130">
        <v>0.2</v>
      </c>
      <c r="G1031" s="282"/>
      <c r="H1031" s="283"/>
      <c r="I1031" s="358">
        <v>22.56</v>
      </c>
      <c r="J1031" s="284">
        <f>IF(ISNUMBER(I1031),ROUND(F1031*E1031*I1031,2),"")</f>
        <v>34968</v>
      </c>
      <c r="K1031" s="283">
        <f>BDI!$E$17</f>
        <v>0.18609999999999999</v>
      </c>
      <c r="L1031" s="283"/>
      <c r="M1031" s="283"/>
      <c r="N1031" s="131">
        <f t="shared" si="17"/>
        <v>26.76</v>
      </c>
      <c r="O1031" s="340">
        <f>IF(ISNUMBER(I1031),ROUND(F1031*N1031*E1031,2),"")</f>
        <v>41478</v>
      </c>
      <c r="P1031" s="262"/>
      <c r="Q1031" s="262"/>
      <c r="R1031" s="262"/>
      <c r="S1031" s="262"/>
      <c r="T1031" s="262"/>
      <c r="U1031" s="262"/>
      <c r="V1031" s="262"/>
      <c r="W1031" s="262"/>
      <c r="X1031" s="262"/>
      <c r="Y1031" s="262"/>
      <c r="Z1031" s="262"/>
      <c r="AA1031" s="262"/>
      <c r="AB1031" s="262"/>
      <c r="AC1031" s="262"/>
      <c r="AD1031" s="262"/>
      <c r="AE1031" s="262"/>
      <c r="AF1031" s="262"/>
      <c r="AG1031" s="262"/>
      <c r="AH1031" s="262"/>
      <c r="AI1031" s="262"/>
      <c r="AJ1031" s="262"/>
      <c r="AK1031" s="262"/>
      <c r="AL1031" s="262"/>
      <c r="AM1031" s="262"/>
      <c r="AN1031" s="262"/>
      <c r="AO1031" s="262"/>
      <c r="AP1031" s="262"/>
      <c r="AQ1031" s="262"/>
      <c r="AR1031" s="262"/>
      <c r="AS1031" s="262"/>
      <c r="AT1031" s="262"/>
      <c r="AU1031" s="262"/>
      <c r="AV1031" s="262"/>
      <c r="AW1031" s="262"/>
      <c r="AX1031" s="262"/>
      <c r="AY1031" s="262"/>
      <c r="AZ1031" s="262"/>
      <c r="BA1031" s="262"/>
      <c r="BB1031" s="262"/>
      <c r="BC1031" s="262"/>
      <c r="BD1031" s="262"/>
      <c r="BE1031" s="262"/>
      <c r="BF1031" s="262"/>
      <c r="BG1031" s="262"/>
      <c r="BH1031" s="262"/>
      <c r="BI1031" s="262"/>
      <c r="BJ1031" s="262"/>
      <c r="BK1031" s="262"/>
      <c r="BL1031" s="262"/>
      <c r="BM1031" s="262"/>
      <c r="BN1031" s="262"/>
      <c r="BO1031" s="262"/>
      <c r="BP1031" s="262"/>
      <c r="BQ1031" s="262"/>
      <c r="BR1031" s="262"/>
      <c r="BS1031" s="262"/>
      <c r="BT1031" s="262"/>
      <c r="BU1031" s="262"/>
      <c r="BV1031" s="262"/>
      <c r="BW1031" s="262"/>
      <c r="BX1031" s="262"/>
      <c r="BY1031" s="262"/>
      <c r="BZ1031" s="262"/>
      <c r="CA1031" s="262"/>
      <c r="CB1031" s="262"/>
      <c r="CC1031" s="262"/>
      <c r="CD1031" s="262"/>
      <c r="CE1031" s="262"/>
      <c r="CF1031" s="262"/>
      <c r="CG1031" s="262"/>
      <c r="CH1031" s="262"/>
      <c r="CI1031" s="262"/>
      <c r="CJ1031" s="262"/>
      <c r="CK1031" s="262"/>
      <c r="CL1031" s="262"/>
      <c r="CM1031" s="262"/>
      <c r="CN1031" s="262"/>
      <c r="CO1031" s="262"/>
      <c r="CP1031" s="262"/>
      <c r="CQ1031" s="262"/>
      <c r="CR1031" s="262"/>
      <c r="CS1031" s="262"/>
      <c r="CT1031" s="262"/>
      <c r="CU1031" s="262"/>
      <c r="CV1031" s="262"/>
      <c r="CW1031" s="262"/>
      <c r="CX1031" s="262"/>
      <c r="CY1031" s="262"/>
      <c r="CZ1031" s="262"/>
      <c r="DA1031" s="262"/>
      <c r="DB1031" s="262"/>
      <c r="DC1031" s="262"/>
      <c r="DD1031" s="262"/>
      <c r="DE1031" s="262"/>
      <c r="DF1031" s="262"/>
      <c r="DG1031" s="262"/>
      <c r="DH1031" s="262"/>
      <c r="DI1031" s="262"/>
      <c r="DJ1031" s="262"/>
      <c r="DK1031" s="262"/>
      <c r="DL1031" s="262"/>
      <c r="DM1031" s="262"/>
      <c r="DN1031" s="262"/>
      <c r="DO1031" s="262"/>
      <c r="DP1031" s="262"/>
      <c r="DQ1031" s="262"/>
      <c r="DR1031" s="262"/>
      <c r="DS1031" s="262"/>
      <c r="DT1031" s="262"/>
      <c r="DU1031" s="262"/>
      <c r="DV1031" s="262"/>
      <c r="DW1031" s="262"/>
      <c r="DX1031" s="262"/>
      <c r="DY1031" s="262"/>
      <c r="DZ1031" s="262"/>
      <c r="EA1031" s="262"/>
      <c r="EB1031" s="262"/>
      <c r="EC1031" s="262"/>
      <c r="ED1031" s="262"/>
      <c r="EE1031" s="262"/>
      <c r="EF1031" s="262"/>
      <c r="EG1031" s="262"/>
      <c r="EH1031" s="262"/>
      <c r="EI1031" s="262"/>
      <c r="EJ1031" s="262"/>
      <c r="EK1031" s="262"/>
      <c r="EL1031" s="262"/>
      <c r="EM1031" s="262"/>
      <c r="EN1031" s="262"/>
      <c r="EO1031" s="262"/>
      <c r="EP1031" s="262"/>
      <c r="EQ1031" s="262"/>
      <c r="ER1031" s="262"/>
      <c r="ES1031" s="262"/>
      <c r="ET1031" s="262"/>
      <c r="EU1031" s="262"/>
      <c r="EV1031" s="262"/>
      <c r="EW1031" s="262"/>
      <c r="EX1031" s="262"/>
      <c r="EY1031" s="262"/>
      <c r="EZ1031" s="262"/>
      <c r="FA1031" s="262"/>
      <c r="FB1031" s="262"/>
      <c r="FC1031" s="262"/>
      <c r="FD1031" s="262"/>
      <c r="FE1031" s="262"/>
      <c r="FF1031" s="262"/>
      <c r="FG1031" s="262"/>
      <c r="FH1031" s="262"/>
      <c r="FI1031" s="262"/>
      <c r="FJ1031" s="262"/>
      <c r="FK1031" s="262"/>
      <c r="FL1031" s="262"/>
      <c r="FM1031" s="262"/>
      <c r="FN1031" s="262"/>
      <c r="FO1031" s="262"/>
      <c r="FP1031" s="262"/>
      <c r="FQ1031" s="262"/>
      <c r="FR1031" s="262"/>
      <c r="FS1031" s="262"/>
      <c r="FT1031" s="262"/>
      <c r="FU1031" s="262"/>
      <c r="FV1031" s="262"/>
      <c r="FW1031" s="262"/>
      <c r="FX1031" s="262"/>
      <c r="FY1031" s="262"/>
      <c r="FZ1031" s="262"/>
      <c r="GA1031" s="262"/>
      <c r="GB1031" s="262"/>
      <c r="GC1031" s="262"/>
      <c r="GD1031" s="262"/>
    </row>
    <row r="1032" spans="1:186" s="279" customFormat="1" x14ac:dyDescent="0.2">
      <c r="A1032" s="339" t="s">
        <v>12927</v>
      </c>
      <c r="B1032" s="280" t="s">
        <v>6054</v>
      </c>
      <c r="C1032" s="281" t="s">
        <v>6055</v>
      </c>
      <c r="D1032" s="130" t="s">
        <v>18</v>
      </c>
      <c r="E1032" s="130">
        <v>250.00000000000003</v>
      </c>
      <c r="F1032" s="130">
        <v>0.2</v>
      </c>
      <c r="G1032" s="282"/>
      <c r="H1032" s="283"/>
      <c r="I1032" s="358">
        <v>51.39</v>
      </c>
      <c r="J1032" s="284">
        <f>IF(ISNUMBER(I1032),ROUND(F1032*E1032*I1032,2),"")</f>
        <v>2569.5</v>
      </c>
      <c r="K1032" s="283">
        <f>BDI!$E$17</f>
        <v>0.18609999999999999</v>
      </c>
      <c r="L1032" s="283"/>
      <c r="M1032" s="283"/>
      <c r="N1032" s="131">
        <f t="shared" si="17"/>
        <v>60.95</v>
      </c>
      <c r="O1032" s="340">
        <f>IF(ISNUMBER(I1032),ROUND(F1032*N1032*E1032,2),"")</f>
        <v>3047.5</v>
      </c>
      <c r="P1032" s="262"/>
      <c r="Q1032" s="262"/>
      <c r="R1032" s="262"/>
      <c r="S1032" s="262"/>
      <c r="T1032" s="262"/>
      <c r="U1032" s="262"/>
      <c r="V1032" s="262"/>
      <c r="W1032" s="262"/>
      <c r="X1032" s="262"/>
      <c r="Y1032" s="262"/>
      <c r="Z1032" s="262"/>
      <c r="AA1032" s="262"/>
      <c r="AB1032" s="262"/>
      <c r="AC1032" s="262"/>
      <c r="AD1032" s="262"/>
      <c r="AE1032" s="262"/>
      <c r="AF1032" s="262"/>
      <c r="AG1032" s="262"/>
      <c r="AH1032" s="262"/>
      <c r="AI1032" s="262"/>
      <c r="AJ1032" s="262"/>
      <c r="AK1032" s="262"/>
      <c r="AL1032" s="262"/>
      <c r="AM1032" s="262"/>
      <c r="AN1032" s="262"/>
      <c r="AO1032" s="262"/>
      <c r="AP1032" s="262"/>
      <c r="AQ1032" s="262"/>
      <c r="AR1032" s="262"/>
      <c r="AS1032" s="262"/>
      <c r="AT1032" s="262"/>
      <c r="AU1032" s="262"/>
      <c r="AV1032" s="262"/>
      <c r="AW1032" s="262"/>
      <c r="AX1032" s="262"/>
      <c r="AY1032" s="262"/>
      <c r="AZ1032" s="262"/>
      <c r="BA1032" s="262"/>
      <c r="BB1032" s="262"/>
      <c r="BC1032" s="262"/>
      <c r="BD1032" s="262"/>
      <c r="BE1032" s="262"/>
      <c r="BF1032" s="262"/>
      <c r="BG1032" s="262"/>
      <c r="BH1032" s="262"/>
      <c r="BI1032" s="262"/>
      <c r="BJ1032" s="262"/>
      <c r="BK1032" s="262"/>
      <c r="BL1032" s="262"/>
      <c r="BM1032" s="262"/>
      <c r="BN1032" s="262"/>
      <c r="BO1032" s="262"/>
      <c r="BP1032" s="262"/>
      <c r="BQ1032" s="262"/>
      <c r="BR1032" s="262"/>
      <c r="BS1032" s="262"/>
      <c r="BT1032" s="262"/>
      <c r="BU1032" s="262"/>
      <c r="BV1032" s="262"/>
      <c r="BW1032" s="262"/>
      <c r="BX1032" s="262"/>
      <c r="BY1032" s="262"/>
      <c r="BZ1032" s="262"/>
      <c r="CA1032" s="262"/>
      <c r="CB1032" s="262"/>
      <c r="CC1032" s="262"/>
      <c r="CD1032" s="262"/>
      <c r="CE1032" s="262"/>
      <c r="CF1032" s="262"/>
      <c r="CG1032" s="262"/>
      <c r="CH1032" s="262"/>
      <c r="CI1032" s="262"/>
      <c r="CJ1032" s="262"/>
      <c r="CK1032" s="262"/>
      <c r="CL1032" s="262"/>
      <c r="CM1032" s="262"/>
      <c r="CN1032" s="262"/>
      <c r="CO1032" s="262"/>
      <c r="CP1032" s="262"/>
      <c r="CQ1032" s="262"/>
      <c r="CR1032" s="262"/>
      <c r="CS1032" s="262"/>
      <c r="CT1032" s="262"/>
      <c r="CU1032" s="262"/>
      <c r="CV1032" s="262"/>
      <c r="CW1032" s="262"/>
      <c r="CX1032" s="262"/>
      <c r="CY1032" s="262"/>
      <c r="CZ1032" s="262"/>
      <c r="DA1032" s="262"/>
      <c r="DB1032" s="262"/>
      <c r="DC1032" s="262"/>
      <c r="DD1032" s="262"/>
      <c r="DE1032" s="262"/>
      <c r="DF1032" s="262"/>
      <c r="DG1032" s="262"/>
      <c r="DH1032" s="262"/>
      <c r="DI1032" s="262"/>
      <c r="DJ1032" s="262"/>
      <c r="DK1032" s="262"/>
      <c r="DL1032" s="262"/>
      <c r="DM1032" s="262"/>
      <c r="DN1032" s="262"/>
      <c r="DO1032" s="262"/>
      <c r="DP1032" s="262"/>
      <c r="DQ1032" s="262"/>
      <c r="DR1032" s="262"/>
      <c r="DS1032" s="262"/>
      <c r="DT1032" s="262"/>
      <c r="DU1032" s="262"/>
      <c r="DV1032" s="262"/>
      <c r="DW1032" s="262"/>
      <c r="DX1032" s="262"/>
      <c r="DY1032" s="262"/>
      <c r="DZ1032" s="262"/>
      <c r="EA1032" s="262"/>
      <c r="EB1032" s="262"/>
      <c r="EC1032" s="262"/>
      <c r="ED1032" s="262"/>
      <c r="EE1032" s="262"/>
      <c r="EF1032" s="262"/>
      <c r="EG1032" s="262"/>
      <c r="EH1032" s="262"/>
      <c r="EI1032" s="262"/>
      <c r="EJ1032" s="262"/>
      <c r="EK1032" s="262"/>
      <c r="EL1032" s="262"/>
      <c r="EM1032" s="262"/>
      <c r="EN1032" s="262"/>
      <c r="EO1032" s="262"/>
      <c r="EP1032" s="262"/>
      <c r="EQ1032" s="262"/>
      <c r="ER1032" s="262"/>
      <c r="ES1032" s="262"/>
      <c r="ET1032" s="262"/>
      <c r="EU1032" s="262"/>
      <c r="EV1032" s="262"/>
      <c r="EW1032" s="262"/>
      <c r="EX1032" s="262"/>
      <c r="EY1032" s="262"/>
      <c r="EZ1032" s="262"/>
      <c r="FA1032" s="262"/>
      <c r="FB1032" s="262"/>
      <c r="FC1032" s="262"/>
      <c r="FD1032" s="262"/>
      <c r="FE1032" s="262"/>
      <c r="FF1032" s="262"/>
      <c r="FG1032" s="262"/>
      <c r="FH1032" s="262"/>
      <c r="FI1032" s="262"/>
      <c r="FJ1032" s="262"/>
      <c r="FK1032" s="262"/>
      <c r="FL1032" s="262"/>
      <c r="FM1032" s="262"/>
      <c r="FN1032" s="262"/>
      <c r="FO1032" s="262"/>
      <c r="FP1032" s="262"/>
      <c r="FQ1032" s="262"/>
      <c r="FR1032" s="262"/>
      <c r="FS1032" s="262"/>
      <c r="FT1032" s="262"/>
      <c r="FU1032" s="262"/>
      <c r="FV1032" s="262"/>
      <c r="FW1032" s="262"/>
      <c r="FX1032" s="262"/>
      <c r="FY1032" s="262"/>
      <c r="FZ1032" s="262"/>
      <c r="GA1032" s="262"/>
      <c r="GB1032" s="262"/>
      <c r="GC1032" s="262"/>
      <c r="GD1032" s="262"/>
    </row>
    <row r="1033" spans="1:186" s="279" customFormat="1" x14ac:dyDescent="0.2">
      <c r="A1033" s="339" t="s">
        <v>12928</v>
      </c>
      <c r="B1033" s="280" t="s">
        <v>6056</v>
      </c>
      <c r="C1033" s="281" t="s">
        <v>6057</v>
      </c>
      <c r="D1033" s="130" t="s">
        <v>18</v>
      </c>
      <c r="E1033" s="130">
        <v>250.00000000000003</v>
      </c>
      <c r="F1033" s="130">
        <v>0.2</v>
      </c>
      <c r="G1033" s="282"/>
      <c r="H1033" s="283"/>
      <c r="I1033" s="358">
        <v>64.650000000000006</v>
      </c>
      <c r="J1033" s="284">
        <f>IF(ISNUMBER(I1033),ROUND(F1033*E1033*I1033,2),"")</f>
        <v>3232.5</v>
      </c>
      <c r="K1033" s="283">
        <f>BDI!$E$17</f>
        <v>0.18609999999999999</v>
      </c>
      <c r="L1033" s="283"/>
      <c r="M1033" s="283"/>
      <c r="N1033" s="131">
        <f t="shared" si="17"/>
        <v>76.680000000000007</v>
      </c>
      <c r="O1033" s="340">
        <f>IF(ISNUMBER(I1033),ROUND(F1033*N1033*E1033,2),"")</f>
        <v>3834</v>
      </c>
      <c r="P1033" s="262"/>
      <c r="Q1033" s="262"/>
      <c r="R1033" s="262"/>
      <c r="S1033" s="262"/>
      <c r="T1033" s="262"/>
      <c r="U1033" s="262"/>
      <c r="V1033" s="262"/>
      <c r="W1033" s="262"/>
      <c r="X1033" s="262"/>
      <c r="Y1033" s="262"/>
      <c r="Z1033" s="262"/>
      <c r="AA1033" s="262"/>
      <c r="AB1033" s="262"/>
      <c r="AC1033" s="262"/>
      <c r="AD1033" s="262"/>
      <c r="AE1033" s="262"/>
      <c r="AF1033" s="262"/>
      <c r="AG1033" s="262"/>
      <c r="AH1033" s="262"/>
      <c r="AI1033" s="262"/>
      <c r="AJ1033" s="262"/>
      <c r="AK1033" s="262"/>
      <c r="AL1033" s="262"/>
      <c r="AM1033" s="262"/>
      <c r="AN1033" s="262"/>
      <c r="AO1033" s="262"/>
      <c r="AP1033" s="262"/>
      <c r="AQ1033" s="262"/>
      <c r="AR1033" s="262"/>
      <c r="AS1033" s="262"/>
      <c r="AT1033" s="262"/>
      <c r="AU1033" s="262"/>
      <c r="AV1033" s="262"/>
      <c r="AW1033" s="262"/>
      <c r="AX1033" s="262"/>
      <c r="AY1033" s="262"/>
      <c r="AZ1033" s="262"/>
      <c r="BA1033" s="262"/>
      <c r="BB1033" s="262"/>
      <c r="BC1033" s="262"/>
      <c r="BD1033" s="262"/>
      <c r="BE1033" s="262"/>
      <c r="BF1033" s="262"/>
      <c r="BG1033" s="262"/>
      <c r="BH1033" s="262"/>
      <c r="BI1033" s="262"/>
      <c r="BJ1033" s="262"/>
      <c r="BK1033" s="262"/>
      <c r="BL1033" s="262"/>
      <c r="BM1033" s="262"/>
      <c r="BN1033" s="262"/>
      <c r="BO1033" s="262"/>
      <c r="BP1033" s="262"/>
      <c r="BQ1033" s="262"/>
      <c r="BR1033" s="262"/>
      <c r="BS1033" s="262"/>
      <c r="BT1033" s="262"/>
      <c r="BU1033" s="262"/>
      <c r="BV1033" s="262"/>
      <c r="BW1033" s="262"/>
      <c r="BX1033" s="262"/>
      <c r="BY1033" s="262"/>
      <c r="BZ1033" s="262"/>
      <c r="CA1033" s="262"/>
      <c r="CB1033" s="262"/>
      <c r="CC1033" s="262"/>
      <c r="CD1033" s="262"/>
      <c r="CE1033" s="262"/>
      <c r="CF1033" s="262"/>
      <c r="CG1033" s="262"/>
      <c r="CH1033" s="262"/>
      <c r="CI1033" s="262"/>
      <c r="CJ1033" s="262"/>
      <c r="CK1033" s="262"/>
      <c r="CL1033" s="262"/>
      <c r="CM1033" s="262"/>
      <c r="CN1033" s="262"/>
      <c r="CO1033" s="262"/>
      <c r="CP1033" s="262"/>
      <c r="CQ1033" s="262"/>
      <c r="CR1033" s="262"/>
      <c r="CS1033" s="262"/>
      <c r="CT1033" s="262"/>
      <c r="CU1033" s="262"/>
      <c r="CV1033" s="262"/>
      <c r="CW1033" s="262"/>
      <c r="CX1033" s="262"/>
      <c r="CY1033" s="262"/>
      <c r="CZ1033" s="262"/>
      <c r="DA1033" s="262"/>
      <c r="DB1033" s="262"/>
      <c r="DC1033" s="262"/>
      <c r="DD1033" s="262"/>
      <c r="DE1033" s="262"/>
      <c r="DF1033" s="262"/>
      <c r="DG1033" s="262"/>
      <c r="DH1033" s="262"/>
      <c r="DI1033" s="262"/>
      <c r="DJ1033" s="262"/>
      <c r="DK1033" s="262"/>
      <c r="DL1033" s="262"/>
      <c r="DM1033" s="262"/>
      <c r="DN1033" s="262"/>
      <c r="DO1033" s="262"/>
      <c r="DP1033" s="262"/>
      <c r="DQ1033" s="262"/>
      <c r="DR1033" s="262"/>
      <c r="DS1033" s="262"/>
      <c r="DT1033" s="262"/>
      <c r="DU1033" s="262"/>
      <c r="DV1033" s="262"/>
      <c r="DW1033" s="262"/>
      <c r="DX1033" s="262"/>
      <c r="DY1033" s="262"/>
      <c r="DZ1033" s="262"/>
      <c r="EA1033" s="262"/>
      <c r="EB1033" s="262"/>
      <c r="EC1033" s="262"/>
      <c r="ED1033" s="262"/>
      <c r="EE1033" s="262"/>
      <c r="EF1033" s="262"/>
      <c r="EG1033" s="262"/>
      <c r="EH1033" s="262"/>
      <c r="EI1033" s="262"/>
      <c r="EJ1033" s="262"/>
      <c r="EK1033" s="262"/>
      <c r="EL1033" s="262"/>
      <c r="EM1033" s="262"/>
      <c r="EN1033" s="262"/>
      <c r="EO1033" s="262"/>
      <c r="EP1033" s="262"/>
      <c r="EQ1033" s="262"/>
      <c r="ER1033" s="262"/>
      <c r="ES1033" s="262"/>
      <c r="ET1033" s="262"/>
      <c r="EU1033" s="262"/>
      <c r="EV1033" s="262"/>
      <c r="EW1033" s="262"/>
      <c r="EX1033" s="262"/>
      <c r="EY1033" s="262"/>
      <c r="EZ1033" s="262"/>
      <c r="FA1033" s="262"/>
      <c r="FB1033" s="262"/>
      <c r="FC1033" s="262"/>
      <c r="FD1033" s="262"/>
      <c r="FE1033" s="262"/>
      <c r="FF1033" s="262"/>
      <c r="FG1033" s="262"/>
      <c r="FH1033" s="262"/>
      <c r="FI1033" s="262"/>
      <c r="FJ1033" s="262"/>
      <c r="FK1033" s="262"/>
      <c r="FL1033" s="262"/>
      <c r="FM1033" s="262"/>
      <c r="FN1033" s="262"/>
      <c r="FO1033" s="262"/>
      <c r="FP1033" s="262"/>
      <c r="FQ1033" s="262"/>
      <c r="FR1033" s="262"/>
      <c r="FS1033" s="262"/>
      <c r="FT1033" s="262"/>
      <c r="FU1033" s="262"/>
      <c r="FV1033" s="262"/>
      <c r="FW1033" s="262"/>
      <c r="FX1033" s="262"/>
      <c r="FY1033" s="262"/>
      <c r="FZ1033" s="262"/>
      <c r="GA1033" s="262"/>
      <c r="GB1033" s="262"/>
      <c r="GC1033" s="262"/>
      <c r="GD1033" s="262"/>
    </row>
    <row r="1034" spans="1:186" s="279" customFormat="1" x14ac:dyDescent="0.2">
      <c r="A1034" s="339" t="s">
        <v>12929</v>
      </c>
      <c r="B1034" s="280" t="s">
        <v>6058</v>
      </c>
      <c r="C1034" s="281" t="s">
        <v>6059</v>
      </c>
      <c r="D1034" s="130" t="s">
        <v>18</v>
      </c>
      <c r="E1034" s="130">
        <v>25</v>
      </c>
      <c r="F1034" s="130">
        <v>0.2</v>
      </c>
      <c r="G1034" s="282"/>
      <c r="H1034" s="283"/>
      <c r="I1034" s="358">
        <v>20.98</v>
      </c>
      <c r="J1034" s="284">
        <f>IF(ISNUMBER(I1034),ROUND(F1034*E1034*I1034,2),"")</f>
        <v>104.9</v>
      </c>
      <c r="K1034" s="283">
        <f>BDI!$E$17</f>
        <v>0.18609999999999999</v>
      </c>
      <c r="L1034" s="283"/>
      <c r="M1034" s="283"/>
      <c r="N1034" s="131">
        <f t="shared" si="17"/>
        <v>24.88</v>
      </c>
      <c r="O1034" s="340">
        <f>IF(ISNUMBER(I1034),ROUND(F1034*N1034*E1034,2),"")</f>
        <v>124.4</v>
      </c>
      <c r="P1034" s="262"/>
      <c r="Q1034" s="262"/>
      <c r="R1034" s="262"/>
      <c r="S1034" s="262"/>
      <c r="T1034" s="262"/>
      <c r="U1034" s="262"/>
      <c r="V1034" s="262"/>
      <c r="W1034" s="262"/>
      <c r="X1034" s="262"/>
      <c r="Y1034" s="262"/>
      <c r="Z1034" s="262"/>
      <c r="AA1034" s="262"/>
      <c r="AB1034" s="262"/>
      <c r="AC1034" s="262"/>
      <c r="AD1034" s="262"/>
      <c r="AE1034" s="262"/>
      <c r="AF1034" s="262"/>
      <c r="AG1034" s="262"/>
      <c r="AH1034" s="262"/>
      <c r="AI1034" s="262"/>
      <c r="AJ1034" s="262"/>
      <c r="AK1034" s="262"/>
      <c r="AL1034" s="262"/>
      <c r="AM1034" s="262"/>
      <c r="AN1034" s="262"/>
      <c r="AO1034" s="262"/>
      <c r="AP1034" s="262"/>
      <c r="AQ1034" s="262"/>
      <c r="AR1034" s="262"/>
      <c r="AS1034" s="262"/>
      <c r="AT1034" s="262"/>
      <c r="AU1034" s="262"/>
      <c r="AV1034" s="262"/>
      <c r="AW1034" s="262"/>
      <c r="AX1034" s="262"/>
      <c r="AY1034" s="262"/>
      <c r="AZ1034" s="262"/>
      <c r="BA1034" s="262"/>
      <c r="BB1034" s="262"/>
      <c r="BC1034" s="262"/>
      <c r="BD1034" s="262"/>
      <c r="BE1034" s="262"/>
      <c r="BF1034" s="262"/>
      <c r="BG1034" s="262"/>
      <c r="BH1034" s="262"/>
      <c r="BI1034" s="262"/>
      <c r="BJ1034" s="262"/>
      <c r="BK1034" s="262"/>
      <c r="BL1034" s="262"/>
      <c r="BM1034" s="262"/>
      <c r="BN1034" s="262"/>
      <c r="BO1034" s="262"/>
      <c r="BP1034" s="262"/>
      <c r="BQ1034" s="262"/>
      <c r="BR1034" s="262"/>
      <c r="BS1034" s="262"/>
      <c r="BT1034" s="262"/>
      <c r="BU1034" s="262"/>
      <c r="BV1034" s="262"/>
      <c r="BW1034" s="262"/>
      <c r="BX1034" s="262"/>
      <c r="BY1034" s="262"/>
      <c r="BZ1034" s="262"/>
      <c r="CA1034" s="262"/>
      <c r="CB1034" s="262"/>
      <c r="CC1034" s="262"/>
      <c r="CD1034" s="262"/>
      <c r="CE1034" s="262"/>
      <c r="CF1034" s="262"/>
      <c r="CG1034" s="262"/>
      <c r="CH1034" s="262"/>
      <c r="CI1034" s="262"/>
      <c r="CJ1034" s="262"/>
      <c r="CK1034" s="262"/>
      <c r="CL1034" s="262"/>
      <c r="CM1034" s="262"/>
      <c r="CN1034" s="262"/>
      <c r="CO1034" s="262"/>
      <c r="CP1034" s="262"/>
      <c r="CQ1034" s="262"/>
      <c r="CR1034" s="262"/>
      <c r="CS1034" s="262"/>
      <c r="CT1034" s="262"/>
      <c r="CU1034" s="262"/>
      <c r="CV1034" s="262"/>
      <c r="CW1034" s="262"/>
      <c r="CX1034" s="262"/>
      <c r="CY1034" s="262"/>
      <c r="CZ1034" s="262"/>
      <c r="DA1034" s="262"/>
      <c r="DB1034" s="262"/>
      <c r="DC1034" s="262"/>
      <c r="DD1034" s="262"/>
      <c r="DE1034" s="262"/>
      <c r="DF1034" s="262"/>
      <c r="DG1034" s="262"/>
      <c r="DH1034" s="262"/>
      <c r="DI1034" s="262"/>
      <c r="DJ1034" s="262"/>
      <c r="DK1034" s="262"/>
      <c r="DL1034" s="262"/>
      <c r="DM1034" s="262"/>
      <c r="DN1034" s="262"/>
      <c r="DO1034" s="262"/>
      <c r="DP1034" s="262"/>
      <c r="DQ1034" s="262"/>
      <c r="DR1034" s="262"/>
      <c r="DS1034" s="262"/>
      <c r="DT1034" s="262"/>
      <c r="DU1034" s="262"/>
      <c r="DV1034" s="262"/>
      <c r="DW1034" s="262"/>
      <c r="DX1034" s="262"/>
      <c r="DY1034" s="262"/>
      <c r="DZ1034" s="262"/>
      <c r="EA1034" s="262"/>
      <c r="EB1034" s="262"/>
      <c r="EC1034" s="262"/>
      <c r="ED1034" s="262"/>
      <c r="EE1034" s="262"/>
      <c r="EF1034" s="262"/>
      <c r="EG1034" s="262"/>
      <c r="EH1034" s="262"/>
      <c r="EI1034" s="262"/>
      <c r="EJ1034" s="262"/>
      <c r="EK1034" s="262"/>
      <c r="EL1034" s="262"/>
      <c r="EM1034" s="262"/>
      <c r="EN1034" s="262"/>
      <c r="EO1034" s="262"/>
      <c r="EP1034" s="262"/>
      <c r="EQ1034" s="262"/>
      <c r="ER1034" s="262"/>
      <c r="ES1034" s="262"/>
      <c r="ET1034" s="262"/>
      <c r="EU1034" s="262"/>
      <c r="EV1034" s="262"/>
      <c r="EW1034" s="262"/>
      <c r="EX1034" s="262"/>
      <c r="EY1034" s="262"/>
      <c r="EZ1034" s="262"/>
      <c r="FA1034" s="262"/>
      <c r="FB1034" s="262"/>
      <c r="FC1034" s="262"/>
      <c r="FD1034" s="262"/>
      <c r="FE1034" s="262"/>
      <c r="FF1034" s="262"/>
      <c r="FG1034" s="262"/>
      <c r="FH1034" s="262"/>
      <c r="FI1034" s="262"/>
      <c r="FJ1034" s="262"/>
      <c r="FK1034" s="262"/>
      <c r="FL1034" s="262"/>
      <c r="FM1034" s="262"/>
      <c r="FN1034" s="262"/>
      <c r="FO1034" s="262"/>
      <c r="FP1034" s="262"/>
      <c r="FQ1034" s="262"/>
      <c r="FR1034" s="262"/>
      <c r="FS1034" s="262"/>
      <c r="FT1034" s="262"/>
      <c r="FU1034" s="262"/>
      <c r="FV1034" s="262"/>
      <c r="FW1034" s="262"/>
      <c r="FX1034" s="262"/>
      <c r="FY1034" s="262"/>
      <c r="FZ1034" s="262"/>
      <c r="GA1034" s="262"/>
      <c r="GB1034" s="262"/>
      <c r="GC1034" s="262"/>
      <c r="GD1034" s="262"/>
    </row>
    <row r="1035" spans="1:186" s="279" customFormat="1" x14ac:dyDescent="0.2">
      <c r="A1035" s="339" t="s">
        <v>12930</v>
      </c>
      <c r="B1035" s="280" t="s">
        <v>6060</v>
      </c>
      <c r="C1035" s="281" t="s">
        <v>6061</v>
      </c>
      <c r="D1035" s="130" t="s">
        <v>18</v>
      </c>
      <c r="E1035" s="130">
        <v>25</v>
      </c>
      <c r="F1035" s="130">
        <v>0.2</v>
      </c>
      <c r="G1035" s="282"/>
      <c r="H1035" s="283"/>
      <c r="I1035" s="358">
        <v>29.95</v>
      </c>
      <c r="J1035" s="284">
        <f>IF(ISNUMBER(I1035),ROUND(F1035*E1035*I1035,2),"")</f>
        <v>149.75</v>
      </c>
      <c r="K1035" s="283">
        <f>BDI!$E$17</f>
        <v>0.18609999999999999</v>
      </c>
      <c r="L1035" s="283"/>
      <c r="M1035" s="283"/>
      <c r="N1035" s="131">
        <f t="shared" si="17"/>
        <v>35.520000000000003</v>
      </c>
      <c r="O1035" s="340">
        <f>IF(ISNUMBER(I1035),ROUND(F1035*N1035*E1035,2),"")</f>
        <v>177.6</v>
      </c>
      <c r="P1035" s="262"/>
      <c r="Q1035" s="262"/>
      <c r="R1035" s="262"/>
      <c r="S1035" s="262"/>
      <c r="T1035" s="262"/>
      <c r="U1035" s="262"/>
      <c r="V1035" s="262"/>
      <c r="W1035" s="262"/>
      <c r="X1035" s="262"/>
      <c r="Y1035" s="262"/>
      <c r="Z1035" s="262"/>
      <c r="AA1035" s="262"/>
      <c r="AB1035" s="262"/>
      <c r="AC1035" s="262"/>
      <c r="AD1035" s="262"/>
      <c r="AE1035" s="262"/>
      <c r="AF1035" s="262"/>
      <c r="AG1035" s="262"/>
      <c r="AH1035" s="262"/>
      <c r="AI1035" s="262"/>
      <c r="AJ1035" s="262"/>
      <c r="AK1035" s="262"/>
      <c r="AL1035" s="262"/>
      <c r="AM1035" s="262"/>
      <c r="AN1035" s="262"/>
      <c r="AO1035" s="262"/>
      <c r="AP1035" s="262"/>
      <c r="AQ1035" s="262"/>
      <c r="AR1035" s="262"/>
      <c r="AS1035" s="262"/>
      <c r="AT1035" s="262"/>
      <c r="AU1035" s="262"/>
      <c r="AV1035" s="262"/>
      <c r="AW1035" s="262"/>
      <c r="AX1035" s="262"/>
      <c r="AY1035" s="262"/>
      <c r="AZ1035" s="262"/>
      <c r="BA1035" s="262"/>
      <c r="BB1035" s="262"/>
      <c r="BC1035" s="262"/>
      <c r="BD1035" s="262"/>
      <c r="BE1035" s="262"/>
      <c r="BF1035" s="262"/>
      <c r="BG1035" s="262"/>
      <c r="BH1035" s="262"/>
      <c r="BI1035" s="262"/>
      <c r="BJ1035" s="262"/>
      <c r="BK1035" s="262"/>
      <c r="BL1035" s="262"/>
      <c r="BM1035" s="262"/>
      <c r="BN1035" s="262"/>
      <c r="BO1035" s="262"/>
      <c r="BP1035" s="262"/>
      <c r="BQ1035" s="262"/>
      <c r="BR1035" s="262"/>
      <c r="BS1035" s="262"/>
      <c r="BT1035" s="262"/>
      <c r="BU1035" s="262"/>
      <c r="BV1035" s="262"/>
      <c r="BW1035" s="262"/>
      <c r="BX1035" s="262"/>
      <c r="BY1035" s="262"/>
      <c r="BZ1035" s="262"/>
      <c r="CA1035" s="262"/>
      <c r="CB1035" s="262"/>
      <c r="CC1035" s="262"/>
      <c r="CD1035" s="262"/>
      <c r="CE1035" s="262"/>
      <c r="CF1035" s="262"/>
      <c r="CG1035" s="262"/>
      <c r="CH1035" s="262"/>
      <c r="CI1035" s="262"/>
      <c r="CJ1035" s="262"/>
      <c r="CK1035" s="262"/>
      <c r="CL1035" s="262"/>
      <c r="CM1035" s="262"/>
      <c r="CN1035" s="262"/>
      <c r="CO1035" s="262"/>
      <c r="CP1035" s="262"/>
      <c r="CQ1035" s="262"/>
      <c r="CR1035" s="262"/>
      <c r="CS1035" s="262"/>
      <c r="CT1035" s="262"/>
      <c r="CU1035" s="262"/>
      <c r="CV1035" s="262"/>
      <c r="CW1035" s="262"/>
      <c r="CX1035" s="262"/>
      <c r="CY1035" s="262"/>
      <c r="CZ1035" s="262"/>
      <c r="DA1035" s="262"/>
      <c r="DB1035" s="262"/>
      <c r="DC1035" s="262"/>
      <c r="DD1035" s="262"/>
      <c r="DE1035" s="262"/>
      <c r="DF1035" s="262"/>
      <c r="DG1035" s="262"/>
      <c r="DH1035" s="262"/>
      <c r="DI1035" s="262"/>
      <c r="DJ1035" s="262"/>
      <c r="DK1035" s="262"/>
      <c r="DL1035" s="262"/>
      <c r="DM1035" s="262"/>
      <c r="DN1035" s="262"/>
      <c r="DO1035" s="262"/>
      <c r="DP1035" s="262"/>
      <c r="DQ1035" s="262"/>
      <c r="DR1035" s="262"/>
      <c r="DS1035" s="262"/>
      <c r="DT1035" s="262"/>
      <c r="DU1035" s="262"/>
      <c r="DV1035" s="262"/>
      <c r="DW1035" s="262"/>
      <c r="DX1035" s="262"/>
      <c r="DY1035" s="262"/>
      <c r="DZ1035" s="262"/>
      <c r="EA1035" s="262"/>
      <c r="EB1035" s="262"/>
      <c r="EC1035" s="262"/>
      <c r="ED1035" s="262"/>
      <c r="EE1035" s="262"/>
      <c r="EF1035" s="262"/>
      <c r="EG1035" s="262"/>
      <c r="EH1035" s="262"/>
      <c r="EI1035" s="262"/>
      <c r="EJ1035" s="262"/>
      <c r="EK1035" s="262"/>
      <c r="EL1035" s="262"/>
      <c r="EM1035" s="262"/>
      <c r="EN1035" s="262"/>
      <c r="EO1035" s="262"/>
      <c r="EP1035" s="262"/>
      <c r="EQ1035" s="262"/>
      <c r="ER1035" s="262"/>
      <c r="ES1035" s="262"/>
      <c r="ET1035" s="262"/>
      <c r="EU1035" s="262"/>
      <c r="EV1035" s="262"/>
      <c r="EW1035" s="262"/>
      <c r="EX1035" s="262"/>
      <c r="EY1035" s="262"/>
      <c r="EZ1035" s="262"/>
      <c r="FA1035" s="262"/>
      <c r="FB1035" s="262"/>
      <c r="FC1035" s="262"/>
      <c r="FD1035" s="262"/>
      <c r="FE1035" s="262"/>
      <c r="FF1035" s="262"/>
      <c r="FG1035" s="262"/>
      <c r="FH1035" s="262"/>
      <c r="FI1035" s="262"/>
      <c r="FJ1035" s="262"/>
      <c r="FK1035" s="262"/>
      <c r="FL1035" s="262"/>
      <c r="FM1035" s="262"/>
      <c r="FN1035" s="262"/>
      <c r="FO1035" s="262"/>
      <c r="FP1035" s="262"/>
      <c r="FQ1035" s="262"/>
      <c r="FR1035" s="262"/>
      <c r="FS1035" s="262"/>
      <c r="FT1035" s="262"/>
      <c r="FU1035" s="262"/>
      <c r="FV1035" s="262"/>
      <c r="FW1035" s="262"/>
      <c r="FX1035" s="262"/>
      <c r="FY1035" s="262"/>
      <c r="FZ1035" s="262"/>
      <c r="GA1035" s="262"/>
      <c r="GB1035" s="262"/>
      <c r="GC1035" s="262"/>
      <c r="GD1035" s="262"/>
    </row>
    <row r="1036" spans="1:186" s="279" customFormat="1" x14ac:dyDescent="0.2">
      <c r="A1036" s="339" t="s">
        <v>12931</v>
      </c>
      <c r="B1036" s="280" t="s">
        <v>6062</v>
      </c>
      <c r="C1036" s="281" t="s">
        <v>6063</v>
      </c>
      <c r="D1036" s="130" t="s">
        <v>18</v>
      </c>
      <c r="E1036" s="130">
        <v>25</v>
      </c>
      <c r="F1036" s="130">
        <v>0.2</v>
      </c>
      <c r="G1036" s="282"/>
      <c r="H1036" s="283"/>
      <c r="I1036" s="358">
        <v>100.21</v>
      </c>
      <c r="J1036" s="284">
        <f>IF(ISNUMBER(I1036),ROUND(F1036*E1036*I1036,2),"")</f>
        <v>501.05</v>
      </c>
      <c r="K1036" s="283">
        <f>BDI!$E$17</f>
        <v>0.18609999999999999</v>
      </c>
      <c r="L1036" s="283"/>
      <c r="M1036" s="283"/>
      <c r="N1036" s="131">
        <f t="shared" si="17"/>
        <v>118.86</v>
      </c>
      <c r="O1036" s="340">
        <f>IF(ISNUMBER(I1036),ROUND(F1036*N1036*E1036,2),"")</f>
        <v>594.29999999999995</v>
      </c>
      <c r="P1036" s="262"/>
      <c r="Q1036" s="262"/>
      <c r="R1036" s="262"/>
      <c r="S1036" s="262"/>
      <c r="T1036" s="262"/>
      <c r="U1036" s="262"/>
      <c r="V1036" s="262"/>
      <c r="W1036" s="262"/>
      <c r="X1036" s="262"/>
      <c r="Y1036" s="262"/>
      <c r="Z1036" s="262"/>
      <c r="AA1036" s="262"/>
      <c r="AB1036" s="262"/>
      <c r="AC1036" s="262"/>
      <c r="AD1036" s="262"/>
      <c r="AE1036" s="262"/>
      <c r="AF1036" s="262"/>
      <c r="AG1036" s="262"/>
      <c r="AH1036" s="262"/>
      <c r="AI1036" s="262"/>
      <c r="AJ1036" s="262"/>
      <c r="AK1036" s="262"/>
      <c r="AL1036" s="262"/>
      <c r="AM1036" s="262"/>
      <c r="AN1036" s="262"/>
      <c r="AO1036" s="262"/>
      <c r="AP1036" s="262"/>
      <c r="AQ1036" s="262"/>
      <c r="AR1036" s="262"/>
      <c r="AS1036" s="262"/>
      <c r="AT1036" s="262"/>
      <c r="AU1036" s="262"/>
      <c r="AV1036" s="262"/>
      <c r="AW1036" s="262"/>
      <c r="AX1036" s="262"/>
      <c r="AY1036" s="262"/>
      <c r="AZ1036" s="262"/>
      <c r="BA1036" s="262"/>
      <c r="BB1036" s="262"/>
      <c r="BC1036" s="262"/>
      <c r="BD1036" s="262"/>
      <c r="BE1036" s="262"/>
      <c r="BF1036" s="262"/>
      <c r="BG1036" s="262"/>
      <c r="BH1036" s="262"/>
      <c r="BI1036" s="262"/>
      <c r="BJ1036" s="262"/>
      <c r="BK1036" s="262"/>
      <c r="BL1036" s="262"/>
      <c r="BM1036" s="262"/>
      <c r="BN1036" s="262"/>
      <c r="BO1036" s="262"/>
      <c r="BP1036" s="262"/>
      <c r="BQ1036" s="262"/>
      <c r="BR1036" s="262"/>
      <c r="BS1036" s="262"/>
      <c r="BT1036" s="262"/>
      <c r="BU1036" s="262"/>
      <c r="BV1036" s="262"/>
      <c r="BW1036" s="262"/>
      <c r="BX1036" s="262"/>
      <c r="BY1036" s="262"/>
      <c r="BZ1036" s="262"/>
      <c r="CA1036" s="262"/>
      <c r="CB1036" s="262"/>
      <c r="CC1036" s="262"/>
      <c r="CD1036" s="262"/>
      <c r="CE1036" s="262"/>
      <c r="CF1036" s="262"/>
      <c r="CG1036" s="262"/>
      <c r="CH1036" s="262"/>
      <c r="CI1036" s="262"/>
      <c r="CJ1036" s="262"/>
      <c r="CK1036" s="262"/>
      <c r="CL1036" s="262"/>
      <c r="CM1036" s="262"/>
      <c r="CN1036" s="262"/>
      <c r="CO1036" s="262"/>
      <c r="CP1036" s="262"/>
      <c r="CQ1036" s="262"/>
      <c r="CR1036" s="262"/>
      <c r="CS1036" s="262"/>
      <c r="CT1036" s="262"/>
      <c r="CU1036" s="262"/>
      <c r="CV1036" s="262"/>
      <c r="CW1036" s="262"/>
      <c r="CX1036" s="262"/>
      <c r="CY1036" s="262"/>
      <c r="CZ1036" s="262"/>
      <c r="DA1036" s="262"/>
      <c r="DB1036" s="262"/>
      <c r="DC1036" s="262"/>
      <c r="DD1036" s="262"/>
      <c r="DE1036" s="262"/>
      <c r="DF1036" s="262"/>
      <c r="DG1036" s="262"/>
      <c r="DH1036" s="262"/>
      <c r="DI1036" s="262"/>
      <c r="DJ1036" s="262"/>
      <c r="DK1036" s="262"/>
      <c r="DL1036" s="262"/>
      <c r="DM1036" s="262"/>
      <c r="DN1036" s="262"/>
      <c r="DO1036" s="262"/>
      <c r="DP1036" s="262"/>
      <c r="DQ1036" s="262"/>
      <c r="DR1036" s="262"/>
      <c r="DS1036" s="262"/>
      <c r="DT1036" s="262"/>
      <c r="DU1036" s="262"/>
      <c r="DV1036" s="262"/>
      <c r="DW1036" s="262"/>
      <c r="DX1036" s="262"/>
      <c r="DY1036" s="262"/>
      <c r="DZ1036" s="262"/>
      <c r="EA1036" s="262"/>
      <c r="EB1036" s="262"/>
      <c r="EC1036" s="262"/>
      <c r="ED1036" s="262"/>
      <c r="EE1036" s="262"/>
      <c r="EF1036" s="262"/>
      <c r="EG1036" s="262"/>
      <c r="EH1036" s="262"/>
      <c r="EI1036" s="262"/>
      <c r="EJ1036" s="262"/>
      <c r="EK1036" s="262"/>
      <c r="EL1036" s="262"/>
      <c r="EM1036" s="262"/>
      <c r="EN1036" s="262"/>
      <c r="EO1036" s="262"/>
      <c r="EP1036" s="262"/>
      <c r="EQ1036" s="262"/>
      <c r="ER1036" s="262"/>
      <c r="ES1036" s="262"/>
      <c r="ET1036" s="262"/>
      <c r="EU1036" s="262"/>
      <c r="EV1036" s="262"/>
      <c r="EW1036" s="262"/>
      <c r="EX1036" s="262"/>
      <c r="EY1036" s="262"/>
      <c r="EZ1036" s="262"/>
      <c r="FA1036" s="262"/>
      <c r="FB1036" s="262"/>
      <c r="FC1036" s="262"/>
      <c r="FD1036" s="262"/>
      <c r="FE1036" s="262"/>
      <c r="FF1036" s="262"/>
      <c r="FG1036" s="262"/>
      <c r="FH1036" s="262"/>
      <c r="FI1036" s="262"/>
      <c r="FJ1036" s="262"/>
      <c r="FK1036" s="262"/>
      <c r="FL1036" s="262"/>
      <c r="FM1036" s="262"/>
      <c r="FN1036" s="262"/>
      <c r="FO1036" s="262"/>
      <c r="FP1036" s="262"/>
      <c r="FQ1036" s="262"/>
      <c r="FR1036" s="262"/>
      <c r="FS1036" s="262"/>
      <c r="FT1036" s="262"/>
      <c r="FU1036" s="262"/>
      <c r="FV1036" s="262"/>
      <c r="FW1036" s="262"/>
      <c r="FX1036" s="262"/>
      <c r="FY1036" s="262"/>
      <c r="FZ1036" s="262"/>
      <c r="GA1036" s="262"/>
      <c r="GB1036" s="262"/>
      <c r="GC1036" s="262"/>
      <c r="GD1036" s="262"/>
    </row>
    <row r="1037" spans="1:186" s="279" customFormat="1" x14ac:dyDescent="0.2">
      <c r="A1037" s="339" t="s">
        <v>12932</v>
      </c>
      <c r="B1037" s="280" t="s">
        <v>6064</v>
      </c>
      <c r="C1037" s="281" t="s">
        <v>6065</v>
      </c>
      <c r="D1037" s="130" t="s">
        <v>18</v>
      </c>
      <c r="E1037" s="130">
        <v>150</v>
      </c>
      <c r="F1037" s="130">
        <v>0.2</v>
      </c>
      <c r="G1037" s="282"/>
      <c r="H1037" s="283"/>
      <c r="I1037" s="358">
        <v>104.83</v>
      </c>
      <c r="J1037" s="284">
        <f>IF(ISNUMBER(I1037),ROUND(F1037*E1037*I1037,2),"")</f>
        <v>3144.9</v>
      </c>
      <c r="K1037" s="283">
        <f>BDI!$E$17</f>
        <v>0.18609999999999999</v>
      </c>
      <c r="L1037" s="283"/>
      <c r="M1037" s="283"/>
      <c r="N1037" s="131">
        <f t="shared" si="17"/>
        <v>124.34</v>
      </c>
      <c r="O1037" s="340">
        <f>IF(ISNUMBER(I1037),ROUND(F1037*N1037*E1037,2),"")</f>
        <v>3730.2</v>
      </c>
      <c r="P1037" s="262"/>
      <c r="Q1037" s="262"/>
      <c r="R1037" s="262"/>
      <c r="S1037" s="262"/>
      <c r="T1037" s="262"/>
      <c r="U1037" s="262"/>
      <c r="V1037" s="262"/>
      <c r="W1037" s="262"/>
      <c r="X1037" s="262"/>
      <c r="Y1037" s="262"/>
      <c r="Z1037" s="262"/>
      <c r="AA1037" s="262"/>
      <c r="AB1037" s="262"/>
      <c r="AC1037" s="262"/>
      <c r="AD1037" s="262"/>
      <c r="AE1037" s="262"/>
      <c r="AF1037" s="262"/>
      <c r="AG1037" s="262"/>
      <c r="AH1037" s="262"/>
      <c r="AI1037" s="262"/>
      <c r="AJ1037" s="262"/>
      <c r="AK1037" s="262"/>
      <c r="AL1037" s="262"/>
      <c r="AM1037" s="262"/>
      <c r="AN1037" s="262"/>
      <c r="AO1037" s="262"/>
      <c r="AP1037" s="262"/>
      <c r="AQ1037" s="262"/>
      <c r="AR1037" s="262"/>
      <c r="AS1037" s="262"/>
      <c r="AT1037" s="262"/>
      <c r="AU1037" s="262"/>
      <c r="AV1037" s="262"/>
      <c r="AW1037" s="262"/>
      <c r="AX1037" s="262"/>
      <c r="AY1037" s="262"/>
      <c r="AZ1037" s="262"/>
      <c r="BA1037" s="262"/>
      <c r="BB1037" s="262"/>
      <c r="BC1037" s="262"/>
      <c r="BD1037" s="262"/>
      <c r="BE1037" s="262"/>
      <c r="BF1037" s="262"/>
      <c r="BG1037" s="262"/>
      <c r="BH1037" s="262"/>
      <c r="BI1037" s="262"/>
      <c r="BJ1037" s="262"/>
      <c r="BK1037" s="262"/>
      <c r="BL1037" s="262"/>
      <c r="BM1037" s="262"/>
      <c r="BN1037" s="262"/>
      <c r="BO1037" s="262"/>
      <c r="BP1037" s="262"/>
      <c r="BQ1037" s="262"/>
      <c r="BR1037" s="262"/>
      <c r="BS1037" s="262"/>
      <c r="BT1037" s="262"/>
      <c r="BU1037" s="262"/>
      <c r="BV1037" s="262"/>
      <c r="BW1037" s="262"/>
      <c r="BX1037" s="262"/>
      <c r="BY1037" s="262"/>
      <c r="BZ1037" s="262"/>
      <c r="CA1037" s="262"/>
      <c r="CB1037" s="262"/>
      <c r="CC1037" s="262"/>
      <c r="CD1037" s="262"/>
      <c r="CE1037" s="262"/>
      <c r="CF1037" s="262"/>
      <c r="CG1037" s="262"/>
      <c r="CH1037" s="262"/>
      <c r="CI1037" s="262"/>
      <c r="CJ1037" s="262"/>
      <c r="CK1037" s="262"/>
      <c r="CL1037" s="262"/>
      <c r="CM1037" s="262"/>
      <c r="CN1037" s="262"/>
      <c r="CO1037" s="262"/>
      <c r="CP1037" s="262"/>
      <c r="CQ1037" s="262"/>
      <c r="CR1037" s="262"/>
      <c r="CS1037" s="262"/>
      <c r="CT1037" s="262"/>
      <c r="CU1037" s="262"/>
      <c r="CV1037" s="262"/>
      <c r="CW1037" s="262"/>
      <c r="CX1037" s="262"/>
      <c r="CY1037" s="262"/>
      <c r="CZ1037" s="262"/>
      <c r="DA1037" s="262"/>
      <c r="DB1037" s="262"/>
      <c r="DC1037" s="262"/>
      <c r="DD1037" s="262"/>
      <c r="DE1037" s="262"/>
      <c r="DF1037" s="262"/>
      <c r="DG1037" s="262"/>
      <c r="DH1037" s="262"/>
      <c r="DI1037" s="262"/>
      <c r="DJ1037" s="262"/>
      <c r="DK1037" s="262"/>
      <c r="DL1037" s="262"/>
      <c r="DM1037" s="262"/>
      <c r="DN1037" s="262"/>
      <c r="DO1037" s="262"/>
      <c r="DP1037" s="262"/>
      <c r="DQ1037" s="262"/>
      <c r="DR1037" s="262"/>
      <c r="DS1037" s="262"/>
      <c r="DT1037" s="262"/>
      <c r="DU1037" s="262"/>
      <c r="DV1037" s="262"/>
      <c r="DW1037" s="262"/>
      <c r="DX1037" s="262"/>
      <c r="DY1037" s="262"/>
      <c r="DZ1037" s="262"/>
      <c r="EA1037" s="262"/>
      <c r="EB1037" s="262"/>
      <c r="EC1037" s="262"/>
      <c r="ED1037" s="262"/>
      <c r="EE1037" s="262"/>
      <c r="EF1037" s="262"/>
      <c r="EG1037" s="262"/>
      <c r="EH1037" s="262"/>
      <c r="EI1037" s="262"/>
      <c r="EJ1037" s="262"/>
      <c r="EK1037" s="262"/>
      <c r="EL1037" s="262"/>
      <c r="EM1037" s="262"/>
      <c r="EN1037" s="262"/>
      <c r="EO1037" s="262"/>
      <c r="EP1037" s="262"/>
      <c r="EQ1037" s="262"/>
      <c r="ER1037" s="262"/>
      <c r="ES1037" s="262"/>
      <c r="ET1037" s="262"/>
      <c r="EU1037" s="262"/>
      <c r="EV1037" s="262"/>
      <c r="EW1037" s="262"/>
      <c r="EX1037" s="262"/>
      <c r="EY1037" s="262"/>
      <c r="EZ1037" s="262"/>
      <c r="FA1037" s="262"/>
      <c r="FB1037" s="262"/>
      <c r="FC1037" s="262"/>
      <c r="FD1037" s="262"/>
      <c r="FE1037" s="262"/>
      <c r="FF1037" s="262"/>
      <c r="FG1037" s="262"/>
      <c r="FH1037" s="262"/>
      <c r="FI1037" s="262"/>
      <c r="FJ1037" s="262"/>
      <c r="FK1037" s="262"/>
      <c r="FL1037" s="262"/>
      <c r="FM1037" s="262"/>
      <c r="FN1037" s="262"/>
      <c r="FO1037" s="262"/>
      <c r="FP1037" s="262"/>
      <c r="FQ1037" s="262"/>
      <c r="FR1037" s="262"/>
      <c r="FS1037" s="262"/>
      <c r="FT1037" s="262"/>
      <c r="FU1037" s="262"/>
      <c r="FV1037" s="262"/>
      <c r="FW1037" s="262"/>
      <c r="FX1037" s="262"/>
      <c r="FY1037" s="262"/>
      <c r="FZ1037" s="262"/>
      <c r="GA1037" s="262"/>
      <c r="GB1037" s="262"/>
      <c r="GC1037" s="262"/>
      <c r="GD1037" s="262"/>
    </row>
    <row r="1038" spans="1:186" s="279" customFormat="1" x14ac:dyDescent="0.2">
      <c r="A1038" s="339" t="s">
        <v>12933</v>
      </c>
      <c r="B1038" s="280" t="s">
        <v>6066</v>
      </c>
      <c r="C1038" s="281" t="s">
        <v>6067</v>
      </c>
      <c r="D1038" s="130" t="s">
        <v>18</v>
      </c>
      <c r="E1038" s="130">
        <v>150</v>
      </c>
      <c r="F1038" s="130">
        <v>0.2</v>
      </c>
      <c r="G1038" s="282"/>
      <c r="H1038" s="283"/>
      <c r="I1038" s="358">
        <v>103</v>
      </c>
      <c r="J1038" s="284">
        <f>IF(ISNUMBER(I1038),ROUND(F1038*E1038*I1038,2),"")</f>
        <v>3090</v>
      </c>
      <c r="K1038" s="283">
        <f>BDI!$E$17</f>
        <v>0.18609999999999999</v>
      </c>
      <c r="L1038" s="283"/>
      <c r="M1038" s="283"/>
      <c r="N1038" s="131">
        <f t="shared" si="17"/>
        <v>122.17</v>
      </c>
      <c r="O1038" s="340">
        <f>IF(ISNUMBER(I1038),ROUND(F1038*N1038*E1038,2),"")</f>
        <v>3665.1</v>
      </c>
      <c r="P1038" s="262"/>
      <c r="Q1038" s="262"/>
      <c r="R1038" s="262"/>
      <c r="S1038" s="262"/>
      <c r="T1038" s="262"/>
      <c r="U1038" s="262"/>
      <c r="V1038" s="262"/>
      <c r="W1038" s="262"/>
      <c r="X1038" s="262"/>
      <c r="Y1038" s="262"/>
      <c r="Z1038" s="262"/>
      <c r="AA1038" s="262"/>
      <c r="AB1038" s="262"/>
      <c r="AC1038" s="262"/>
      <c r="AD1038" s="262"/>
      <c r="AE1038" s="262"/>
      <c r="AF1038" s="262"/>
      <c r="AG1038" s="262"/>
      <c r="AH1038" s="262"/>
      <c r="AI1038" s="262"/>
      <c r="AJ1038" s="262"/>
      <c r="AK1038" s="262"/>
      <c r="AL1038" s="262"/>
      <c r="AM1038" s="262"/>
      <c r="AN1038" s="262"/>
      <c r="AO1038" s="262"/>
      <c r="AP1038" s="262"/>
      <c r="AQ1038" s="262"/>
      <c r="AR1038" s="262"/>
      <c r="AS1038" s="262"/>
      <c r="AT1038" s="262"/>
      <c r="AU1038" s="262"/>
      <c r="AV1038" s="262"/>
      <c r="AW1038" s="262"/>
      <c r="AX1038" s="262"/>
      <c r="AY1038" s="262"/>
      <c r="AZ1038" s="262"/>
      <c r="BA1038" s="262"/>
      <c r="BB1038" s="262"/>
      <c r="BC1038" s="262"/>
      <c r="BD1038" s="262"/>
      <c r="BE1038" s="262"/>
      <c r="BF1038" s="262"/>
      <c r="BG1038" s="262"/>
      <c r="BH1038" s="262"/>
      <c r="BI1038" s="262"/>
      <c r="BJ1038" s="262"/>
      <c r="BK1038" s="262"/>
      <c r="BL1038" s="262"/>
      <c r="BM1038" s="262"/>
      <c r="BN1038" s="262"/>
      <c r="BO1038" s="262"/>
      <c r="BP1038" s="262"/>
      <c r="BQ1038" s="262"/>
      <c r="BR1038" s="262"/>
      <c r="BS1038" s="262"/>
      <c r="BT1038" s="262"/>
      <c r="BU1038" s="262"/>
      <c r="BV1038" s="262"/>
      <c r="BW1038" s="262"/>
      <c r="BX1038" s="262"/>
      <c r="BY1038" s="262"/>
      <c r="BZ1038" s="262"/>
      <c r="CA1038" s="262"/>
      <c r="CB1038" s="262"/>
      <c r="CC1038" s="262"/>
      <c r="CD1038" s="262"/>
      <c r="CE1038" s="262"/>
      <c r="CF1038" s="262"/>
      <c r="CG1038" s="262"/>
      <c r="CH1038" s="262"/>
      <c r="CI1038" s="262"/>
      <c r="CJ1038" s="262"/>
      <c r="CK1038" s="262"/>
      <c r="CL1038" s="262"/>
      <c r="CM1038" s="262"/>
      <c r="CN1038" s="262"/>
      <c r="CO1038" s="262"/>
      <c r="CP1038" s="262"/>
      <c r="CQ1038" s="262"/>
      <c r="CR1038" s="262"/>
      <c r="CS1038" s="262"/>
      <c r="CT1038" s="262"/>
      <c r="CU1038" s="262"/>
      <c r="CV1038" s="262"/>
      <c r="CW1038" s="262"/>
      <c r="CX1038" s="262"/>
      <c r="CY1038" s="262"/>
      <c r="CZ1038" s="262"/>
      <c r="DA1038" s="262"/>
      <c r="DB1038" s="262"/>
      <c r="DC1038" s="262"/>
      <c r="DD1038" s="262"/>
      <c r="DE1038" s="262"/>
      <c r="DF1038" s="262"/>
      <c r="DG1038" s="262"/>
      <c r="DH1038" s="262"/>
      <c r="DI1038" s="262"/>
      <c r="DJ1038" s="262"/>
      <c r="DK1038" s="262"/>
      <c r="DL1038" s="262"/>
      <c r="DM1038" s="262"/>
      <c r="DN1038" s="262"/>
      <c r="DO1038" s="262"/>
      <c r="DP1038" s="262"/>
      <c r="DQ1038" s="262"/>
      <c r="DR1038" s="262"/>
      <c r="DS1038" s="262"/>
      <c r="DT1038" s="262"/>
      <c r="DU1038" s="262"/>
      <c r="DV1038" s="262"/>
      <c r="DW1038" s="262"/>
      <c r="DX1038" s="262"/>
      <c r="DY1038" s="262"/>
      <c r="DZ1038" s="262"/>
      <c r="EA1038" s="262"/>
      <c r="EB1038" s="262"/>
      <c r="EC1038" s="262"/>
      <c r="ED1038" s="262"/>
      <c r="EE1038" s="262"/>
      <c r="EF1038" s="262"/>
      <c r="EG1038" s="262"/>
      <c r="EH1038" s="262"/>
      <c r="EI1038" s="262"/>
      <c r="EJ1038" s="262"/>
      <c r="EK1038" s="262"/>
      <c r="EL1038" s="262"/>
      <c r="EM1038" s="262"/>
      <c r="EN1038" s="262"/>
      <c r="EO1038" s="262"/>
      <c r="EP1038" s="262"/>
      <c r="EQ1038" s="262"/>
      <c r="ER1038" s="262"/>
      <c r="ES1038" s="262"/>
      <c r="ET1038" s="262"/>
      <c r="EU1038" s="262"/>
      <c r="EV1038" s="262"/>
      <c r="EW1038" s="262"/>
      <c r="EX1038" s="262"/>
      <c r="EY1038" s="262"/>
      <c r="EZ1038" s="262"/>
      <c r="FA1038" s="262"/>
      <c r="FB1038" s="262"/>
      <c r="FC1038" s="262"/>
      <c r="FD1038" s="262"/>
      <c r="FE1038" s="262"/>
      <c r="FF1038" s="262"/>
      <c r="FG1038" s="262"/>
      <c r="FH1038" s="262"/>
      <c r="FI1038" s="262"/>
      <c r="FJ1038" s="262"/>
      <c r="FK1038" s="262"/>
      <c r="FL1038" s="262"/>
      <c r="FM1038" s="262"/>
      <c r="FN1038" s="262"/>
      <c r="FO1038" s="262"/>
      <c r="FP1038" s="262"/>
      <c r="FQ1038" s="262"/>
      <c r="FR1038" s="262"/>
      <c r="FS1038" s="262"/>
      <c r="FT1038" s="262"/>
      <c r="FU1038" s="262"/>
      <c r="FV1038" s="262"/>
      <c r="FW1038" s="262"/>
      <c r="FX1038" s="262"/>
      <c r="FY1038" s="262"/>
      <c r="FZ1038" s="262"/>
      <c r="GA1038" s="262"/>
      <c r="GB1038" s="262"/>
      <c r="GC1038" s="262"/>
      <c r="GD1038" s="262"/>
    </row>
    <row r="1039" spans="1:186" s="279" customFormat="1" x14ac:dyDescent="0.2">
      <c r="A1039" s="339" t="s">
        <v>12934</v>
      </c>
      <c r="B1039" s="280" t="s">
        <v>6068</v>
      </c>
      <c r="C1039" s="281" t="s">
        <v>6069</v>
      </c>
      <c r="D1039" s="130" t="s">
        <v>18</v>
      </c>
      <c r="E1039" s="130">
        <v>775</v>
      </c>
      <c r="F1039" s="130">
        <v>0.2</v>
      </c>
      <c r="G1039" s="282"/>
      <c r="H1039" s="283"/>
      <c r="I1039" s="358">
        <v>89.69</v>
      </c>
      <c r="J1039" s="284">
        <f>IF(ISNUMBER(I1039),ROUND(F1039*E1039*I1039,2),"")</f>
        <v>13901.95</v>
      </c>
      <c r="K1039" s="283">
        <f>BDI!$E$17</f>
        <v>0.18609999999999999</v>
      </c>
      <c r="L1039" s="283"/>
      <c r="M1039" s="283"/>
      <c r="N1039" s="131">
        <f t="shared" si="17"/>
        <v>106.38</v>
      </c>
      <c r="O1039" s="340">
        <f>IF(ISNUMBER(I1039),ROUND(F1039*N1039*E1039,2),"")</f>
        <v>16488.900000000001</v>
      </c>
      <c r="P1039" s="262"/>
      <c r="Q1039" s="262"/>
      <c r="R1039" s="262"/>
      <c r="S1039" s="262"/>
      <c r="T1039" s="262"/>
      <c r="U1039" s="262"/>
      <c r="V1039" s="262"/>
      <c r="W1039" s="262"/>
      <c r="X1039" s="262"/>
      <c r="Y1039" s="262"/>
      <c r="Z1039" s="262"/>
      <c r="AA1039" s="262"/>
      <c r="AB1039" s="262"/>
      <c r="AC1039" s="262"/>
      <c r="AD1039" s="262"/>
      <c r="AE1039" s="262"/>
      <c r="AF1039" s="262"/>
      <c r="AG1039" s="262"/>
      <c r="AH1039" s="262"/>
      <c r="AI1039" s="262"/>
      <c r="AJ1039" s="262"/>
      <c r="AK1039" s="262"/>
      <c r="AL1039" s="262"/>
      <c r="AM1039" s="262"/>
      <c r="AN1039" s="262"/>
      <c r="AO1039" s="262"/>
      <c r="AP1039" s="262"/>
      <c r="AQ1039" s="262"/>
      <c r="AR1039" s="262"/>
      <c r="AS1039" s="262"/>
      <c r="AT1039" s="262"/>
      <c r="AU1039" s="262"/>
      <c r="AV1039" s="262"/>
      <c r="AW1039" s="262"/>
      <c r="AX1039" s="262"/>
      <c r="AY1039" s="262"/>
      <c r="AZ1039" s="262"/>
      <c r="BA1039" s="262"/>
      <c r="BB1039" s="262"/>
      <c r="BC1039" s="262"/>
      <c r="BD1039" s="262"/>
      <c r="BE1039" s="262"/>
      <c r="BF1039" s="262"/>
      <c r="BG1039" s="262"/>
      <c r="BH1039" s="262"/>
      <c r="BI1039" s="262"/>
      <c r="BJ1039" s="262"/>
      <c r="BK1039" s="262"/>
      <c r="BL1039" s="262"/>
      <c r="BM1039" s="262"/>
      <c r="BN1039" s="262"/>
      <c r="BO1039" s="262"/>
      <c r="BP1039" s="262"/>
      <c r="BQ1039" s="262"/>
      <c r="BR1039" s="262"/>
      <c r="BS1039" s="262"/>
      <c r="BT1039" s="262"/>
      <c r="BU1039" s="262"/>
      <c r="BV1039" s="262"/>
      <c r="BW1039" s="262"/>
      <c r="BX1039" s="262"/>
      <c r="BY1039" s="262"/>
      <c r="BZ1039" s="262"/>
      <c r="CA1039" s="262"/>
      <c r="CB1039" s="262"/>
      <c r="CC1039" s="262"/>
      <c r="CD1039" s="262"/>
      <c r="CE1039" s="262"/>
      <c r="CF1039" s="262"/>
      <c r="CG1039" s="262"/>
      <c r="CH1039" s="262"/>
      <c r="CI1039" s="262"/>
      <c r="CJ1039" s="262"/>
      <c r="CK1039" s="262"/>
      <c r="CL1039" s="262"/>
      <c r="CM1039" s="262"/>
      <c r="CN1039" s="262"/>
      <c r="CO1039" s="262"/>
      <c r="CP1039" s="262"/>
      <c r="CQ1039" s="262"/>
      <c r="CR1039" s="262"/>
      <c r="CS1039" s="262"/>
      <c r="CT1039" s="262"/>
      <c r="CU1039" s="262"/>
      <c r="CV1039" s="262"/>
      <c r="CW1039" s="262"/>
      <c r="CX1039" s="262"/>
      <c r="CY1039" s="262"/>
      <c r="CZ1039" s="262"/>
      <c r="DA1039" s="262"/>
      <c r="DB1039" s="262"/>
      <c r="DC1039" s="262"/>
      <c r="DD1039" s="262"/>
      <c r="DE1039" s="262"/>
      <c r="DF1039" s="262"/>
      <c r="DG1039" s="262"/>
      <c r="DH1039" s="262"/>
      <c r="DI1039" s="262"/>
      <c r="DJ1039" s="262"/>
      <c r="DK1039" s="262"/>
      <c r="DL1039" s="262"/>
      <c r="DM1039" s="262"/>
      <c r="DN1039" s="262"/>
      <c r="DO1039" s="262"/>
      <c r="DP1039" s="262"/>
      <c r="DQ1039" s="262"/>
      <c r="DR1039" s="262"/>
      <c r="DS1039" s="262"/>
      <c r="DT1039" s="262"/>
      <c r="DU1039" s="262"/>
      <c r="DV1039" s="262"/>
      <c r="DW1039" s="262"/>
      <c r="DX1039" s="262"/>
      <c r="DY1039" s="262"/>
      <c r="DZ1039" s="262"/>
      <c r="EA1039" s="262"/>
      <c r="EB1039" s="262"/>
      <c r="EC1039" s="262"/>
      <c r="ED1039" s="262"/>
      <c r="EE1039" s="262"/>
      <c r="EF1039" s="262"/>
      <c r="EG1039" s="262"/>
      <c r="EH1039" s="262"/>
      <c r="EI1039" s="262"/>
      <c r="EJ1039" s="262"/>
      <c r="EK1039" s="262"/>
      <c r="EL1039" s="262"/>
      <c r="EM1039" s="262"/>
      <c r="EN1039" s="262"/>
      <c r="EO1039" s="262"/>
      <c r="EP1039" s="262"/>
      <c r="EQ1039" s="262"/>
      <c r="ER1039" s="262"/>
      <c r="ES1039" s="262"/>
      <c r="ET1039" s="262"/>
      <c r="EU1039" s="262"/>
      <c r="EV1039" s="262"/>
      <c r="EW1039" s="262"/>
      <c r="EX1039" s="262"/>
      <c r="EY1039" s="262"/>
      <c r="EZ1039" s="262"/>
      <c r="FA1039" s="262"/>
      <c r="FB1039" s="262"/>
      <c r="FC1039" s="262"/>
      <c r="FD1039" s="262"/>
      <c r="FE1039" s="262"/>
      <c r="FF1039" s="262"/>
      <c r="FG1039" s="262"/>
      <c r="FH1039" s="262"/>
      <c r="FI1039" s="262"/>
      <c r="FJ1039" s="262"/>
      <c r="FK1039" s="262"/>
      <c r="FL1039" s="262"/>
      <c r="FM1039" s="262"/>
      <c r="FN1039" s="262"/>
      <c r="FO1039" s="262"/>
      <c r="FP1039" s="262"/>
      <c r="FQ1039" s="262"/>
      <c r="FR1039" s="262"/>
      <c r="FS1039" s="262"/>
      <c r="FT1039" s="262"/>
      <c r="FU1039" s="262"/>
      <c r="FV1039" s="262"/>
      <c r="FW1039" s="262"/>
      <c r="FX1039" s="262"/>
      <c r="FY1039" s="262"/>
      <c r="FZ1039" s="262"/>
      <c r="GA1039" s="262"/>
      <c r="GB1039" s="262"/>
      <c r="GC1039" s="262"/>
      <c r="GD1039" s="262"/>
    </row>
    <row r="1040" spans="1:186" s="279" customFormat="1" x14ac:dyDescent="0.2">
      <c r="A1040" s="339" t="s">
        <v>12935</v>
      </c>
      <c r="B1040" s="280" t="s">
        <v>6080</v>
      </c>
      <c r="C1040" s="281" t="s">
        <v>6081</v>
      </c>
      <c r="D1040" s="130" t="s">
        <v>18</v>
      </c>
      <c r="E1040" s="130">
        <v>25</v>
      </c>
      <c r="F1040" s="130">
        <v>0.2</v>
      </c>
      <c r="G1040" s="282"/>
      <c r="H1040" s="283"/>
      <c r="I1040" s="358">
        <v>94.35</v>
      </c>
      <c r="J1040" s="284">
        <f>IF(ISNUMBER(I1040),ROUND(F1040*E1040*I1040,2),"")</f>
        <v>471.75</v>
      </c>
      <c r="K1040" s="283">
        <f>BDI!$E$17</f>
        <v>0.18609999999999999</v>
      </c>
      <c r="L1040" s="283"/>
      <c r="M1040" s="283"/>
      <c r="N1040" s="131">
        <f t="shared" si="17"/>
        <v>111.91</v>
      </c>
      <c r="O1040" s="340">
        <f>IF(ISNUMBER(I1040),ROUND(F1040*N1040*E1040,2),"")</f>
        <v>559.54999999999995</v>
      </c>
      <c r="P1040" s="262"/>
      <c r="Q1040" s="262"/>
      <c r="R1040" s="262"/>
      <c r="S1040" s="262"/>
      <c r="T1040" s="262"/>
      <c r="U1040" s="262"/>
      <c r="V1040" s="262"/>
      <c r="W1040" s="262"/>
      <c r="X1040" s="262"/>
      <c r="Y1040" s="262"/>
      <c r="Z1040" s="262"/>
      <c r="AA1040" s="262"/>
      <c r="AB1040" s="262"/>
      <c r="AC1040" s="262"/>
      <c r="AD1040" s="262"/>
      <c r="AE1040" s="262"/>
      <c r="AF1040" s="262"/>
      <c r="AG1040" s="262"/>
      <c r="AH1040" s="262"/>
      <c r="AI1040" s="262"/>
      <c r="AJ1040" s="262"/>
      <c r="AK1040" s="262"/>
      <c r="AL1040" s="262"/>
      <c r="AM1040" s="262"/>
      <c r="AN1040" s="262"/>
      <c r="AO1040" s="262"/>
      <c r="AP1040" s="262"/>
      <c r="AQ1040" s="262"/>
      <c r="AR1040" s="262"/>
      <c r="AS1040" s="262"/>
      <c r="AT1040" s="262"/>
      <c r="AU1040" s="262"/>
      <c r="AV1040" s="262"/>
      <c r="AW1040" s="262"/>
      <c r="AX1040" s="262"/>
      <c r="AY1040" s="262"/>
      <c r="AZ1040" s="262"/>
      <c r="BA1040" s="262"/>
      <c r="BB1040" s="262"/>
      <c r="BC1040" s="262"/>
      <c r="BD1040" s="262"/>
      <c r="BE1040" s="262"/>
      <c r="BF1040" s="262"/>
      <c r="BG1040" s="262"/>
      <c r="BH1040" s="262"/>
      <c r="BI1040" s="262"/>
      <c r="BJ1040" s="262"/>
      <c r="BK1040" s="262"/>
      <c r="BL1040" s="262"/>
      <c r="BM1040" s="262"/>
      <c r="BN1040" s="262"/>
      <c r="BO1040" s="262"/>
      <c r="BP1040" s="262"/>
      <c r="BQ1040" s="262"/>
      <c r="BR1040" s="262"/>
      <c r="BS1040" s="262"/>
      <c r="BT1040" s="262"/>
      <c r="BU1040" s="262"/>
      <c r="BV1040" s="262"/>
      <c r="BW1040" s="262"/>
      <c r="BX1040" s="262"/>
      <c r="BY1040" s="262"/>
      <c r="BZ1040" s="262"/>
      <c r="CA1040" s="262"/>
      <c r="CB1040" s="262"/>
      <c r="CC1040" s="262"/>
      <c r="CD1040" s="262"/>
      <c r="CE1040" s="262"/>
      <c r="CF1040" s="262"/>
      <c r="CG1040" s="262"/>
      <c r="CH1040" s="262"/>
      <c r="CI1040" s="262"/>
      <c r="CJ1040" s="262"/>
      <c r="CK1040" s="262"/>
      <c r="CL1040" s="262"/>
      <c r="CM1040" s="262"/>
      <c r="CN1040" s="262"/>
      <c r="CO1040" s="262"/>
      <c r="CP1040" s="262"/>
      <c r="CQ1040" s="262"/>
      <c r="CR1040" s="262"/>
      <c r="CS1040" s="262"/>
      <c r="CT1040" s="262"/>
      <c r="CU1040" s="262"/>
      <c r="CV1040" s="262"/>
      <c r="CW1040" s="262"/>
      <c r="CX1040" s="262"/>
      <c r="CY1040" s="262"/>
      <c r="CZ1040" s="262"/>
      <c r="DA1040" s="262"/>
      <c r="DB1040" s="262"/>
      <c r="DC1040" s="262"/>
      <c r="DD1040" s="262"/>
      <c r="DE1040" s="262"/>
      <c r="DF1040" s="262"/>
      <c r="DG1040" s="262"/>
      <c r="DH1040" s="262"/>
      <c r="DI1040" s="262"/>
      <c r="DJ1040" s="262"/>
      <c r="DK1040" s="262"/>
      <c r="DL1040" s="262"/>
      <c r="DM1040" s="262"/>
      <c r="DN1040" s="262"/>
      <c r="DO1040" s="262"/>
      <c r="DP1040" s="262"/>
      <c r="DQ1040" s="262"/>
      <c r="DR1040" s="262"/>
      <c r="DS1040" s="262"/>
      <c r="DT1040" s="262"/>
      <c r="DU1040" s="262"/>
      <c r="DV1040" s="262"/>
      <c r="DW1040" s="262"/>
      <c r="DX1040" s="262"/>
      <c r="DY1040" s="262"/>
      <c r="DZ1040" s="262"/>
      <c r="EA1040" s="262"/>
      <c r="EB1040" s="262"/>
      <c r="EC1040" s="262"/>
      <c r="ED1040" s="262"/>
      <c r="EE1040" s="262"/>
      <c r="EF1040" s="262"/>
      <c r="EG1040" s="262"/>
      <c r="EH1040" s="262"/>
      <c r="EI1040" s="262"/>
      <c r="EJ1040" s="262"/>
      <c r="EK1040" s="262"/>
      <c r="EL1040" s="262"/>
      <c r="EM1040" s="262"/>
      <c r="EN1040" s="262"/>
      <c r="EO1040" s="262"/>
      <c r="EP1040" s="262"/>
      <c r="EQ1040" s="262"/>
      <c r="ER1040" s="262"/>
      <c r="ES1040" s="262"/>
      <c r="ET1040" s="262"/>
      <c r="EU1040" s="262"/>
      <c r="EV1040" s="262"/>
      <c r="EW1040" s="262"/>
      <c r="EX1040" s="262"/>
      <c r="EY1040" s="262"/>
      <c r="EZ1040" s="262"/>
      <c r="FA1040" s="262"/>
      <c r="FB1040" s="262"/>
      <c r="FC1040" s="262"/>
      <c r="FD1040" s="262"/>
      <c r="FE1040" s="262"/>
      <c r="FF1040" s="262"/>
      <c r="FG1040" s="262"/>
      <c r="FH1040" s="262"/>
      <c r="FI1040" s="262"/>
      <c r="FJ1040" s="262"/>
      <c r="FK1040" s="262"/>
      <c r="FL1040" s="262"/>
      <c r="FM1040" s="262"/>
      <c r="FN1040" s="262"/>
      <c r="FO1040" s="262"/>
      <c r="FP1040" s="262"/>
      <c r="FQ1040" s="262"/>
      <c r="FR1040" s="262"/>
      <c r="FS1040" s="262"/>
      <c r="FT1040" s="262"/>
      <c r="FU1040" s="262"/>
      <c r="FV1040" s="262"/>
      <c r="FW1040" s="262"/>
      <c r="FX1040" s="262"/>
      <c r="FY1040" s="262"/>
      <c r="FZ1040" s="262"/>
      <c r="GA1040" s="262"/>
      <c r="GB1040" s="262"/>
      <c r="GC1040" s="262"/>
      <c r="GD1040" s="262"/>
    </row>
    <row r="1041" spans="1:186" s="279" customFormat="1" x14ac:dyDescent="0.2">
      <c r="A1041" s="339" t="s">
        <v>12936</v>
      </c>
      <c r="B1041" s="280" t="s">
        <v>6082</v>
      </c>
      <c r="C1041" s="281" t="s">
        <v>6083</v>
      </c>
      <c r="D1041" s="130" t="s">
        <v>18</v>
      </c>
      <c r="E1041" s="130">
        <v>25</v>
      </c>
      <c r="F1041" s="130">
        <v>0.2</v>
      </c>
      <c r="G1041" s="282"/>
      <c r="H1041" s="283"/>
      <c r="I1041" s="358">
        <v>99.59</v>
      </c>
      <c r="J1041" s="284">
        <f>IF(ISNUMBER(I1041),ROUND(F1041*E1041*I1041,2),"")</f>
        <v>497.95</v>
      </c>
      <c r="K1041" s="283">
        <f>BDI!$E$17</f>
        <v>0.18609999999999999</v>
      </c>
      <c r="L1041" s="283"/>
      <c r="M1041" s="283"/>
      <c r="N1041" s="131">
        <f t="shared" si="17"/>
        <v>118.12</v>
      </c>
      <c r="O1041" s="340">
        <f>IF(ISNUMBER(I1041),ROUND(F1041*N1041*E1041,2),"")</f>
        <v>590.6</v>
      </c>
      <c r="P1041" s="262"/>
      <c r="Q1041" s="262"/>
      <c r="R1041" s="262"/>
      <c r="S1041" s="262"/>
      <c r="T1041" s="262"/>
      <c r="U1041" s="262"/>
      <c r="V1041" s="262"/>
      <c r="W1041" s="262"/>
      <c r="X1041" s="262"/>
      <c r="Y1041" s="262"/>
      <c r="Z1041" s="262"/>
      <c r="AA1041" s="262"/>
      <c r="AB1041" s="262"/>
      <c r="AC1041" s="262"/>
      <c r="AD1041" s="262"/>
      <c r="AE1041" s="262"/>
      <c r="AF1041" s="262"/>
      <c r="AG1041" s="262"/>
      <c r="AH1041" s="262"/>
      <c r="AI1041" s="262"/>
      <c r="AJ1041" s="262"/>
      <c r="AK1041" s="262"/>
      <c r="AL1041" s="262"/>
      <c r="AM1041" s="262"/>
      <c r="AN1041" s="262"/>
      <c r="AO1041" s="262"/>
      <c r="AP1041" s="262"/>
      <c r="AQ1041" s="262"/>
      <c r="AR1041" s="262"/>
      <c r="AS1041" s="262"/>
      <c r="AT1041" s="262"/>
      <c r="AU1041" s="262"/>
      <c r="AV1041" s="262"/>
      <c r="AW1041" s="262"/>
      <c r="AX1041" s="262"/>
      <c r="AY1041" s="262"/>
      <c r="AZ1041" s="262"/>
      <c r="BA1041" s="262"/>
      <c r="BB1041" s="262"/>
      <c r="BC1041" s="262"/>
      <c r="BD1041" s="262"/>
      <c r="BE1041" s="262"/>
      <c r="BF1041" s="262"/>
      <c r="BG1041" s="262"/>
      <c r="BH1041" s="262"/>
      <c r="BI1041" s="262"/>
      <c r="BJ1041" s="262"/>
      <c r="BK1041" s="262"/>
      <c r="BL1041" s="262"/>
      <c r="BM1041" s="262"/>
      <c r="BN1041" s="262"/>
      <c r="BO1041" s="262"/>
      <c r="BP1041" s="262"/>
      <c r="BQ1041" s="262"/>
      <c r="BR1041" s="262"/>
      <c r="BS1041" s="262"/>
      <c r="BT1041" s="262"/>
      <c r="BU1041" s="262"/>
      <c r="BV1041" s="262"/>
      <c r="BW1041" s="262"/>
      <c r="BX1041" s="262"/>
      <c r="BY1041" s="262"/>
      <c r="BZ1041" s="262"/>
      <c r="CA1041" s="262"/>
      <c r="CB1041" s="262"/>
      <c r="CC1041" s="262"/>
      <c r="CD1041" s="262"/>
      <c r="CE1041" s="262"/>
      <c r="CF1041" s="262"/>
      <c r="CG1041" s="262"/>
      <c r="CH1041" s="262"/>
      <c r="CI1041" s="262"/>
      <c r="CJ1041" s="262"/>
      <c r="CK1041" s="262"/>
      <c r="CL1041" s="262"/>
      <c r="CM1041" s="262"/>
      <c r="CN1041" s="262"/>
      <c r="CO1041" s="262"/>
      <c r="CP1041" s="262"/>
      <c r="CQ1041" s="262"/>
      <c r="CR1041" s="262"/>
      <c r="CS1041" s="262"/>
      <c r="CT1041" s="262"/>
      <c r="CU1041" s="262"/>
      <c r="CV1041" s="262"/>
      <c r="CW1041" s="262"/>
      <c r="CX1041" s="262"/>
      <c r="CY1041" s="262"/>
      <c r="CZ1041" s="262"/>
      <c r="DA1041" s="262"/>
      <c r="DB1041" s="262"/>
      <c r="DC1041" s="262"/>
      <c r="DD1041" s="262"/>
      <c r="DE1041" s="262"/>
      <c r="DF1041" s="262"/>
      <c r="DG1041" s="262"/>
      <c r="DH1041" s="262"/>
      <c r="DI1041" s="262"/>
      <c r="DJ1041" s="262"/>
      <c r="DK1041" s="262"/>
      <c r="DL1041" s="262"/>
      <c r="DM1041" s="262"/>
      <c r="DN1041" s="262"/>
      <c r="DO1041" s="262"/>
      <c r="DP1041" s="262"/>
      <c r="DQ1041" s="262"/>
      <c r="DR1041" s="262"/>
      <c r="DS1041" s="262"/>
      <c r="DT1041" s="262"/>
      <c r="DU1041" s="262"/>
      <c r="DV1041" s="262"/>
      <c r="DW1041" s="262"/>
      <c r="DX1041" s="262"/>
      <c r="DY1041" s="262"/>
      <c r="DZ1041" s="262"/>
      <c r="EA1041" s="262"/>
      <c r="EB1041" s="262"/>
      <c r="EC1041" s="262"/>
      <c r="ED1041" s="262"/>
      <c r="EE1041" s="262"/>
      <c r="EF1041" s="262"/>
      <c r="EG1041" s="262"/>
      <c r="EH1041" s="262"/>
      <c r="EI1041" s="262"/>
      <c r="EJ1041" s="262"/>
      <c r="EK1041" s="262"/>
      <c r="EL1041" s="262"/>
      <c r="EM1041" s="262"/>
      <c r="EN1041" s="262"/>
      <c r="EO1041" s="262"/>
      <c r="EP1041" s="262"/>
      <c r="EQ1041" s="262"/>
      <c r="ER1041" s="262"/>
      <c r="ES1041" s="262"/>
      <c r="ET1041" s="262"/>
      <c r="EU1041" s="262"/>
      <c r="EV1041" s="262"/>
      <c r="EW1041" s="262"/>
      <c r="EX1041" s="262"/>
      <c r="EY1041" s="262"/>
      <c r="EZ1041" s="262"/>
      <c r="FA1041" s="262"/>
      <c r="FB1041" s="262"/>
      <c r="FC1041" s="262"/>
      <c r="FD1041" s="262"/>
      <c r="FE1041" s="262"/>
      <c r="FF1041" s="262"/>
      <c r="FG1041" s="262"/>
      <c r="FH1041" s="262"/>
      <c r="FI1041" s="262"/>
      <c r="FJ1041" s="262"/>
      <c r="FK1041" s="262"/>
      <c r="FL1041" s="262"/>
      <c r="FM1041" s="262"/>
      <c r="FN1041" s="262"/>
      <c r="FO1041" s="262"/>
      <c r="FP1041" s="262"/>
      <c r="FQ1041" s="262"/>
      <c r="FR1041" s="262"/>
      <c r="FS1041" s="262"/>
      <c r="FT1041" s="262"/>
      <c r="FU1041" s="262"/>
      <c r="FV1041" s="262"/>
      <c r="FW1041" s="262"/>
      <c r="FX1041" s="262"/>
      <c r="FY1041" s="262"/>
      <c r="FZ1041" s="262"/>
      <c r="GA1041" s="262"/>
      <c r="GB1041" s="262"/>
      <c r="GC1041" s="262"/>
      <c r="GD1041" s="262"/>
    </row>
    <row r="1042" spans="1:186" s="279" customFormat="1" x14ac:dyDescent="0.2">
      <c r="A1042" s="339" t="s">
        <v>12937</v>
      </c>
      <c r="B1042" s="280" t="s">
        <v>6084</v>
      </c>
      <c r="C1042" s="281" t="s">
        <v>6085</v>
      </c>
      <c r="D1042" s="130" t="s">
        <v>18</v>
      </c>
      <c r="E1042" s="130">
        <v>25</v>
      </c>
      <c r="F1042" s="130">
        <v>0.2</v>
      </c>
      <c r="G1042" s="282"/>
      <c r="H1042" s="283"/>
      <c r="I1042" s="358">
        <v>168.84</v>
      </c>
      <c r="J1042" s="284">
        <f>IF(ISNUMBER(I1042),ROUND(F1042*E1042*I1042,2),"")</f>
        <v>844.2</v>
      </c>
      <c r="K1042" s="283">
        <f>BDI!$E$17</f>
        <v>0.18609999999999999</v>
      </c>
      <c r="L1042" s="283"/>
      <c r="M1042" s="283"/>
      <c r="N1042" s="131">
        <f t="shared" si="17"/>
        <v>200.26</v>
      </c>
      <c r="O1042" s="340">
        <f>IF(ISNUMBER(I1042),ROUND(F1042*N1042*E1042,2),"")</f>
        <v>1001.3</v>
      </c>
      <c r="P1042" s="262"/>
      <c r="Q1042" s="262"/>
      <c r="R1042" s="262"/>
      <c r="S1042" s="262"/>
      <c r="T1042" s="262"/>
      <c r="U1042" s="262"/>
      <c r="V1042" s="262"/>
      <c r="W1042" s="262"/>
      <c r="X1042" s="262"/>
      <c r="Y1042" s="262"/>
      <c r="Z1042" s="262"/>
      <c r="AA1042" s="262"/>
      <c r="AB1042" s="262"/>
      <c r="AC1042" s="262"/>
      <c r="AD1042" s="262"/>
      <c r="AE1042" s="262"/>
      <c r="AF1042" s="262"/>
      <c r="AG1042" s="262"/>
      <c r="AH1042" s="262"/>
      <c r="AI1042" s="262"/>
      <c r="AJ1042" s="262"/>
      <c r="AK1042" s="262"/>
      <c r="AL1042" s="262"/>
      <c r="AM1042" s="262"/>
      <c r="AN1042" s="262"/>
      <c r="AO1042" s="262"/>
      <c r="AP1042" s="262"/>
      <c r="AQ1042" s="262"/>
      <c r="AR1042" s="262"/>
      <c r="AS1042" s="262"/>
      <c r="AT1042" s="262"/>
      <c r="AU1042" s="262"/>
      <c r="AV1042" s="262"/>
      <c r="AW1042" s="262"/>
      <c r="AX1042" s="262"/>
      <c r="AY1042" s="262"/>
      <c r="AZ1042" s="262"/>
      <c r="BA1042" s="262"/>
      <c r="BB1042" s="262"/>
      <c r="BC1042" s="262"/>
      <c r="BD1042" s="262"/>
      <c r="BE1042" s="262"/>
      <c r="BF1042" s="262"/>
      <c r="BG1042" s="262"/>
      <c r="BH1042" s="262"/>
      <c r="BI1042" s="262"/>
      <c r="BJ1042" s="262"/>
      <c r="BK1042" s="262"/>
      <c r="BL1042" s="262"/>
      <c r="BM1042" s="262"/>
      <c r="BN1042" s="262"/>
      <c r="BO1042" s="262"/>
      <c r="BP1042" s="262"/>
      <c r="BQ1042" s="262"/>
      <c r="BR1042" s="262"/>
      <c r="BS1042" s="262"/>
      <c r="BT1042" s="262"/>
      <c r="BU1042" s="262"/>
      <c r="BV1042" s="262"/>
      <c r="BW1042" s="262"/>
      <c r="BX1042" s="262"/>
      <c r="BY1042" s="262"/>
      <c r="BZ1042" s="262"/>
      <c r="CA1042" s="262"/>
      <c r="CB1042" s="262"/>
      <c r="CC1042" s="262"/>
      <c r="CD1042" s="262"/>
      <c r="CE1042" s="262"/>
      <c r="CF1042" s="262"/>
      <c r="CG1042" s="262"/>
      <c r="CH1042" s="262"/>
      <c r="CI1042" s="262"/>
      <c r="CJ1042" s="262"/>
      <c r="CK1042" s="262"/>
      <c r="CL1042" s="262"/>
      <c r="CM1042" s="262"/>
      <c r="CN1042" s="262"/>
      <c r="CO1042" s="262"/>
      <c r="CP1042" s="262"/>
      <c r="CQ1042" s="262"/>
      <c r="CR1042" s="262"/>
      <c r="CS1042" s="262"/>
      <c r="CT1042" s="262"/>
      <c r="CU1042" s="262"/>
      <c r="CV1042" s="262"/>
      <c r="CW1042" s="262"/>
      <c r="CX1042" s="262"/>
      <c r="CY1042" s="262"/>
      <c r="CZ1042" s="262"/>
      <c r="DA1042" s="262"/>
      <c r="DB1042" s="262"/>
      <c r="DC1042" s="262"/>
      <c r="DD1042" s="262"/>
      <c r="DE1042" s="262"/>
      <c r="DF1042" s="262"/>
      <c r="DG1042" s="262"/>
      <c r="DH1042" s="262"/>
      <c r="DI1042" s="262"/>
      <c r="DJ1042" s="262"/>
      <c r="DK1042" s="262"/>
      <c r="DL1042" s="262"/>
      <c r="DM1042" s="262"/>
      <c r="DN1042" s="262"/>
      <c r="DO1042" s="262"/>
      <c r="DP1042" s="262"/>
      <c r="DQ1042" s="262"/>
      <c r="DR1042" s="262"/>
      <c r="DS1042" s="262"/>
      <c r="DT1042" s="262"/>
      <c r="DU1042" s="262"/>
      <c r="DV1042" s="262"/>
      <c r="DW1042" s="262"/>
      <c r="DX1042" s="262"/>
      <c r="DY1042" s="262"/>
      <c r="DZ1042" s="262"/>
      <c r="EA1042" s="262"/>
      <c r="EB1042" s="262"/>
      <c r="EC1042" s="262"/>
      <c r="ED1042" s="262"/>
      <c r="EE1042" s="262"/>
      <c r="EF1042" s="262"/>
      <c r="EG1042" s="262"/>
      <c r="EH1042" s="262"/>
      <c r="EI1042" s="262"/>
      <c r="EJ1042" s="262"/>
      <c r="EK1042" s="262"/>
      <c r="EL1042" s="262"/>
      <c r="EM1042" s="262"/>
      <c r="EN1042" s="262"/>
      <c r="EO1042" s="262"/>
      <c r="EP1042" s="262"/>
      <c r="EQ1042" s="262"/>
      <c r="ER1042" s="262"/>
      <c r="ES1042" s="262"/>
      <c r="ET1042" s="262"/>
      <c r="EU1042" s="262"/>
      <c r="EV1042" s="262"/>
      <c r="EW1042" s="262"/>
      <c r="EX1042" s="262"/>
      <c r="EY1042" s="262"/>
      <c r="EZ1042" s="262"/>
      <c r="FA1042" s="262"/>
      <c r="FB1042" s="262"/>
      <c r="FC1042" s="262"/>
      <c r="FD1042" s="262"/>
      <c r="FE1042" s="262"/>
      <c r="FF1042" s="262"/>
      <c r="FG1042" s="262"/>
      <c r="FH1042" s="262"/>
      <c r="FI1042" s="262"/>
      <c r="FJ1042" s="262"/>
      <c r="FK1042" s="262"/>
      <c r="FL1042" s="262"/>
      <c r="FM1042" s="262"/>
      <c r="FN1042" s="262"/>
      <c r="FO1042" s="262"/>
      <c r="FP1042" s="262"/>
      <c r="FQ1042" s="262"/>
      <c r="FR1042" s="262"/>
      <c r="FS1042" s="262"/>
      <c r="FT1042" s="262"/>
      <c r="FU1042" s="262"/>
      <c r="FV1042" s="262"/>
      <c r="FW1042" s="262"/>
      <c r="FX1042" s="262"/>
      <c r="FY1042" s="262"/>
      <c r="FZ1042" s="262"/>
      <c r="GA1042" s="262"/>
      <c r="GB1042" s="262"/>
      <c r="GC1042" s="262"/>
      <c r="GD1042" s="262"/>
    </row>
    <row r="1043" spans="1:186" s="279" customFormat="1" x14ac:dyDescent="0.2">
      <c r="A1043" s="339" t="s">
        <v>12938</v>
      </c>
      <c r="B1043" s="280" t="s">
        <v>6086</v>
      </c>
      <c r="C1043" s="281" t="s">
        <v>6087</v>
      </c>
      <c r="D1043" s="130" t="s">
        <v>18</v>
      </c>
      <c r="E1043" s="130">
        <v>50</v>
      </c>
      <c r="F1043" s="130">
        <v>0.2</v>
      </c>
      <c r="G1043" s="282"/>
      <c r="H1043" s="283"/>
      <c r="I1043" s="358">
        <v>128.75</v>
      </c>
      <c r="J1043" s="284">
        <f>IF(ISNUMBER(I1043),ROUND(F1043*E1043*I1043,2),"")</f>
        <v>1287.5</v>
      </c>
      <c r="K1043" s="283">
        <f>BDI!$E$17</f>
        <v>0.18609999999999999</v>
      </c>
      <c r="L1043" s="283"/>
      <c r="M1043" s="283"/>
      <c r="N1043" s="131">
        <f t="shared" si="17"/>
        <v>152.71</v>
      </c>
      <c r="O1043" s="340">
        <f>IF(ISNUMBER(I1043),ROUND(F1043*N1043*E1043,2),"")</f>
        <v>1527.1</v>
      </c>
      <c r="P1043" s="262"/>
      <c r="Q1043" s="262"/>
      <c r="R1043" s="262"/>
      <c r="S1043" s="262"/>
      <c r="T1043" s="262"/>
      <c r="U1043" s="262"/>
      <c r="V1043" s="262"/>
      <c r="W1043" s="262"/>
      <c r="X1043" s="262"/>
      <c r="Y1043" s="262"/>
      <c r="Z1043" s="262"/>
      <c r="AA1043" s="262"/>
      <c r="AB1043" s="262"/>
      <c r="AC1043" s="262"/>
      <c r="AD1043" s="262"/>
      <c r="AE1043" s="262"/>
      <c r="AF1043" s="262"/>
      <c r="AG1043" s="262"/>
      <c r="AH1043" s="262"/>
      <c r="AI1043" s="262"/>
      <c r="AJ1043" s="262"/>
      <c r="AK1043" s="262"/>
      <c r="AL1043" s="262"/>
      <c r="AM1043" s="262"/>
      <c r="AN1043" s="262"/>
      <c r="AO1043" s="262"/>
      <c r="AP1043" s="262"/>
      <c r="AQ1043" s="262"/>
      <c r="AR1043" s="262"/>
      <c r="AS1043" s="262"/>
      <c r="AT1043" s="262"/>
      <c r="AU1043" s="262"/>
      <c r="AV1043" s="262"/>
      <c r="AW1043" s="262"/>
      <c r="AX1043" s="262"/>
      <c r="AY1043" s="262"/>
      <c r="AZ1043" s="262"/>
      <c r="BA1043" s="262"/>
      <c r="BB1043" s="262"/>
      <c r="BC1043" s="262"/>
      <c r="BD1043" s="262"/>
      <c r="BE1043" s="262"/>
      <c r="BF1043" s="262"/>
      <c r="BG1043" s="262"/>
      <c r="BH1043" s="262"/>
      <c r="BI1043" s="262"/>
      <c r="BJ1043" s="262"/>
      <c r="BK1043" s="262"/>
      <c r="BL1043" s="262"/>
      <c r="BM1043" s="262"/>
      <c r="BN1043" s="262"/>
      <c r="BO1043" s="262"/>
      <c r="BP1043" s="262"/>
      <c r="BQ1043" s="262"/>
      <c r="BR1043" s="262"/>
      <c r="BS1043" s="262"/>
      <c r="BT1043" s="262"/>
      <c r="BU1043" s="262"/>
      <c r="BV1043" s="262"/>
      <c r="BW1043" s="262"/>
      <c r="BX1043" s="262"/>
      <c r="BY1043" s="262"/>
      <c r="BZ1043" s="262"/>
      <c r="CA1043" s="262"/>
      <c r="CB1043" s="262"/>
      <c r="CC1043" s="262"/>
      <c r="CD1043" s="262"/>
      <c r="CE1043" s="262"/>
      <c r="CF1043" s="262"/>
      <c r="CG1043" s="262"/>
      <c r="CH1043" s="262"/>
      <c r="CI1043" s="262"/>
      <c r="CJ1043" s="262"/>
      <c r="CK1043" s="262"/>
      <c r="CL1043" s="262"/>
      <c r="CM1043" s="262"/>
      <c r="CN1043" s="262"/>
      <c r="CO1043" s="262"/>
      <c r="CP1043" s="262"/>
      <c r="CQ1043" s="262"/>
      <c r="CR1043" s="262"/>
      <c r="CS1043" s="262"/>
      <c r="CT1043" s="262"/>
      <c r="CU1043" s="262"/>
      <c r="CV1043" s="262"/>
      <c r="CW1043" s="262"/>
      <c r="CX1043" s="262"/>
      <c r="CY1043" s="262"/>
      <c r="CZ1043" s="262"/>
      <c r="DA1043" s="262"/>
      <c r="DB1043" s="262"/>
      <c r="DC1043" s="262"/>
      <c r="DD1043" s="262"/>
      <c r="DE1043" s="262"/>
      <c r="DF1043" s="262"/>
      <c r="DG1043" s="262"/>
      <c r="DH1043" s="262"/>
      <c r="DI1043" s="262"/>
      <c r="DJ1043" s="262"/>
      <c r="DK1043" s="262"/>
      <c r="DL1043" s="262"/>
      <c r="DM1043" s="262"/>
      <c r="DN1043" s="262"/>
      <c r="DO1043" s="262"/>
      <c r="DP1043" s="262"/>
      <c r="DQ1043" s="262"/>
      <c r="DR1043" s="262"/>
      <c r="DS1043" s="262"/>
      <c r="DT1043" s="262"/>
      <c r="DU1043" s="262"/>
      <c r="DV1043" s="262"/>
      <c r="DW1043" s="262"/>
      <c r="DX1043" s="262"/>
      <c r="DY1043" s="262"/>
      <c r="DZ1043" s="262"/>
      <c r="EA1043" s="262"/>
      <c r="EB1043" s="262"/>
      <c r="EC1043" s="262"/>
      <c r="ED1043" s="262"/>
      <c r="EE1043" s="262"/>
      <c r="EF1043" s="262"/>
      <c r="EG1043" s="262"/>
      <c r="EH1043" s="262"/>
      <c r="EI1043" s="262"/>
      <c r="EJ1043" s="262"/>
      <c r="EK1043" s="262"/>
      <c r="EL1043" s="262"/>
      <c r="EM1043" s="262"/>
      <c r="EN1043" s="262"/>
      <c r="EO1043" s="262"/>
      <c r="EP1043" s="262"/>
      <c r="EQ1043" s="262"/>
      <c r="ER1043" s="262"/>
      <c r="ES1043" s="262"/>
      <c r="ET1043" s="262"/>
      <c r="EU1043" s="262"/>
      <c r="EV1043" s="262"/>
      <c r="EW1043" s="262"/>
      <c r="EX1043" s="262"/>
      <c r="EY1043" s="262"/>
      <c r="EZ1043" s="262"/>
      <c r="FA1043" s="262"/>
      <c r="FB1043" s="262"/>
      <c r="FC1043" s="262"/>
      <c r="FD1043" s="262"/>
      <c r="FE1043" s="262"/>
      <c r="FF1043" s="262"/>
      <c r="FG1043" s="262"/>
      <c r="FH1043" s="262"/>
      <c r="FI1043" s="262"/>
      <c r="FJ1043" s="262"/>
      <c r="FK1043" s="262"/>
      <c r="FL1043" s="262"/>
      <c r="FM1043" s="262"/>
      <c r="FN1043" s="262"/>
      <c r="FO1043" s="262"/>
      <c r="FP1043" s="262"/>
      <c r="FQ1043" s="262"/>
      <c r="FR1043" s="262"/>
      <c r="FS1043" s="262"/>
      <c r="FT1043" s="262"/>
      <c r="FU1043" s="262"/>
      <c r="FV1043" s="262"/>
      <c r="FW1043" s="262"/>
      <c r="FX1043" s="262"/>
      <c r="FY1043" s="262"/>
      <c r="FZ1043" s="262"/>
      <c r="GA1043" s="262"/>
      <c r="GB1043" s="262"/>
      <c r="GC1043" s="262"/>
      <c r="GD1043" s="262"/>
    </row>
    <row r="1044" spans="1:186" s="279" customFormat="1" x14ac:dyDescent="0.2">
      <c r="A1044" s="339" t="s">
        <v>12939</v>
      </c>
      <c r="B1044" s="280" t="s">
        <v>6088</v>
      </c>
      <c r="C1044" s="281" t="s">
        <v>6089</v>
      </c>
      <c r="D1044" s="130" t="s">
        <v>18</v>
      </c>
      <c r="E1044" s="130">
        <v>50</v>
      </c>
      <c r="F1044" s="130">
        <v>0.2</v>
      </c>
      <c r="G1044" s="282"/>
      <c r="H1044" s="283"/>
      <c r="I1044" s="358">
        <v>183.2</v>
      </c>
      <c r="J1044" s="284">
        <f>IF(ISNUMBER(I1044),ROUND(F1044*E1044*I1044,2),"")</f>
        <v>1832</v>
      </c>
      <c r="K1044" s="283">
        <f>BDI!$E$17</f>
        <v>0.18609999999999999</v>
      </c>
      <c r="L1044" s="283"/>
      <c r="M1044" s="283"/>
      <c r="N1044" s="131">
        <f t="shared" si="17"/>
        <v>217.29</v>
      </c>
      <c r="O1044" s="340">
        <f>IF(ISNUMBER(I1044),ROUND(F1044*N1044*E1044,2),"")</f>
        <v>2172.9</v>
      </c>
      <c r="P1044" s="262"/>
      <c r="Q1044" s="262"/>
      <c r="R1044" s="262"/>
      <c r="S1044" s="262"/>
      <c r="T1044" s="262"/>
      <c r="U1044" s="262"/>
      <c r="V1044" s="262"/>
      <c r="W1044" s="262"/>
      <c r="X1044" s="262"/>
      <c r="Y1044" s="262"/>
      <c r="Z1044" s="262"/>
      <c r="AA1044" s="262"/>
      <c r="AB1044" s="262"/>
      <c r="AC1044" s="262"/>
      <c r="AD1044" s="262"/>
      <c r="AE1044" s="262"/>
      <c r="AF1044" s="262"/>
      <c r="AG1044" s="262"/>
      <c r="AH1044" s="262"/>
      <c r="AI1044" s="262"/>
      <c r="AJ1044" s="262"/>
      <c r="AK1044" s="262"/>
      <c r="AL1044" s="262"/>
      <c r="AM1044" s="262"/>
      <c r="AN1044" s="262"/>
      <c r="AO1044" s="262"/>
      <c r="AP1044" s="262"/>
      <c r="AQ1044" s="262"/>
      <c r="AR1044" s="262"/>
      <c r="AS1044" s="262"/>
      <c r="AT1044" s="262"/>
      <c r="AU1044" s="262"/>
      <c r="AV1044" s="262"/>
      <c r="AW1044" s="262"/>
      <c r="AX1044" s="262"/>
      <c r="AY1044" s="262"/>
      <c r="AZ1044" s="262"/>
      <c r="BA1044" s="262"/>
      <c r="BB1044" s="262"/>
      <c r="BC1044" s="262"/>
      <c r="BD1044" s="262"/>
      <c r="BE1044" s="262"/>
      <c r="BF1044" s="262"/>
      <c r="BG1044" s="262"/>
      <c r="BH1044" s="262"/>
      <c r="BI1044" s="262"/>
      <c r="BJ1044" s="262"/>
      <c r="BK1044" s="262"/>
      <c r="BL1044" s="262"/>
      <c r="BM1044" s="262"/>
      <c r="BN1044" s="262"/>
      <c r="BO1044" s="262"/>
      <c r="BP1044" s="262"/>
      <c r="BQ1044" s="262"/>
      <c r="BR1044" s="262"/>
      <c r="BS1044" s="262"/>
      <c r="BT1044" s="262"/>
      <c r="BU1044" s="262"/>
      <c r="BV1044" s="262"/>
      <c r="BW1044" s="262"/>
      <c r="BX1044" s="262"/>
      <c r="BY1044" s="262"/>
      <c r="BZ1044" s="262"/>
      <c r="CA1044" s="262"/>
      <c r="CB1044" s="262"/>
      <c r="CC1044" s="262"/>
      <c r="CD1044" s="262"/>
      <c r="CE1044" s="262"/>
      <c r="CF1044" s="262"/>
      <c r="CG1044" s="262"/>
      <c r="CH1044" s="262"/>
      <c r="CI1044" s="262"/>
      <c r="CJ1044" s="262"/>
      <c r="CK1044" s="262"/>
      <c r="CL1044" s="262"/>
      <c r="CM1044" s="262"/>
      <c r="CN1044" s="262"/>
      <c r="CO1044" s="262"/>
      <c r="CP1044" s="262"/>
      <c r="CQ1044" s="262"/>
      <c r="CR1044" s="262"/>
      <c r="CS1044" s="262"/>
      <c r="CT1044" s="262"/>
      <c r="CU1044" s="262"/>
      <c r="CV1044" s="262"/>
      <c r="CW1044" s="262"/>
      <c r="CX1044" s="262"/>
      <c r="CY1044" s="262"/>
      <c r="CZ1044" s="262"/>
      <c r="DA1044" s="262"/>
      <c r="DB1044" s="262"/>
      <c r="DC1044" s="262"/>
      <c r="DD1044" s="262"/>
      <c r="DE1044" s="262"/>
      <c r="DF1044" s="262"/>
      <c r="DG1044" s="262"/>
      <c r="DH1044" s="262"/>
      <c r="DI1044" s="262"/>
      <c r="DJ1044" s="262"/>
      <c r="DK1044" s="262"/>
      <c r="DL1044" s="262"/>
      <c r="DM1044" s="262"/>
      <c r="DN1044" s="262"/>
      <c r="DO1044" s="262"/>
      <c r="DP1044" s="262"/>
      <c r="DQ1044" s="262"/>
      <c r="DR1044" s="262"/>
      <c r="DS1044" s="262"/>
      <c r="DT1044" s="262"/>
      <c r="DU1044" s="262"/>
      <c r="DV1044" s="262"/>
      <c r="DW1044" s="262"/>
      <c r="DX1044" s="262"/>
      <c r="DY1044" s="262"/>
      <c r="DZ1044" s="262"/>
      <c r="EA1044" s="262"/>
      <c r="EB1044" s="262"/>
      <c r="EC1044" s="262"/>
      <c r="ED1044" s="262"/>
      <c r="EE1044" s="262"/>
      <c r="EF1044" s="262"/>
      <c r="EG1044" s="262"/>
      <c r="EH1044" s="262"/>
      <c r="EI1044" s="262"/>
      <c r="EJ1044" s="262"/>
      <c r="EK1044" s="262"/>
      <c r="EL1044" s="262"/>
      <c r="EM1044" s="262"/>
      <c r="EN1044" s="262"/>
      <c r="EO1044" s="262"/>
      <c r="EP1044" s="262"/>
      <c r="EQ1044" s="262"/>
      <c r="ER1044" s="262"/>
      <c r="ES1044" s="262"/>
      <c r="ET1044" s="262"/>
      <c r="EU1044" s="262"/>
      <c r="EV1044" s="262"/>
      <c r="EW1044" s="262"/>
      <c r="EX1044" s="262"/>
      <c r="EY1044" s="262"/>
      <c r="EZ1044" s="262"/>
      <c r="FA1044" s="262"/>
      <c r="FB1044" s="262"/>
      <c r="FC1044" s="262"/>
      <c r="FD1044" s="262"/>
      <c r="FE1044" s="262"/>
      <c r="FF1044" s="262"/>
      <c r="FG1044" s="262"/>
      <c r="FH1044" s="262"/>
      <c r="FI1044" s="262"/>
      <c r="FJ1044" s="262"/>
      <c r="FK1044" s="262"/>
      <c r="FL1044" s="262"/>
      <c r="FM1044" s="262"/>
      <c r="FN1044" s="262"/>
      <c r="FO1044" s="262"/>
      <c r="FP1044" s="262"/>
      <c r="FQ1044" s="262"/>
      <c r="FR1044" s="262"/>
      <c r="FS1044" s="262"/>
      <c r="FT1044" s="262"/>
      <c r="FU1044" s="262"/>
      <c r="FV1044" s="262"/>
      <c r="FW1044" s="262"/>
      <c r="FX1044" s="262"/>
      <c r="FY1044" s="262"/>
      <c r="FZ1044" s="262"/>
      <c r="GA1044" s="262"/>
      <c r="GB1044" s="262"/>
      <c r="GC1044" s="262"/>
      <c r="GD1044" s="262"/>
    </row>
    <row r="1045" spans="1:186" s="279" customFormat="1" x14ac:dyDescent="0.2">
      <c r="A1045" s="339" t="s">
        <v>12940</v>
      </c>
      <c r="B1045" s="280" t="s">
        <v>6090</v>
      </c>
      <c r="C1045" s="281" t="s">
        <v>6091</v>
      </c>
      <c r="D1045" s="130" t="s">
        <v>18</v>
      </c>
      <c r="E1045" s="130">
        <v>100</v>
      </c>
      <c r="F1045" s="130">
        <v>0.2</v>
      </c>
      <c r="G1045" s="282"/>
      <c r="H1045" s="283"/>
      <c r="I1045" s="358">
        <v>65.900000000000006</v>
      </c>
      <c r="J1045" s="284">
        <f>IF(ISNUMBER(I1045),ROUND(F1045*E1045*I1045,2),"")</f>
        <v>1318</v>
      </c>
      <c r="K1045" s="283">
        <f>BDI!$E$17</f>
        <v>0.18609999999999999</v>
      </c>
      <c r="L1045" s="283"/>
      <c r="M1045" s="283"/>
      <c r="N1045" s="131">
        <f t="shared" si="17"/>
        <v>78.16</v>
      </c>
      <c r="O1045" s="340">
        <f>IF(ISNUMBER(I1045),ROUND(F1045*N1045*E1045,2),"")</f>
        <v>1563.2</v>
      </c>
      <c r="P1045" s="262"/>
      <c r="Q1045" s="262"/>
      <c r="R1045" s="262"/>
      <c r="S1045" s="262"/>
      <c r="T1045" s="262"/>
      <c r="U1045" s="262"/>
      <c r="V1045" s="262"/>
      <c r="W1045" s="262"/>
      <c r="X1045" s="262"/>
      <c r="Y1045" s="262"/>
      <c r="Z1045" s="262"/>
      <c r="AA1045" s="262"/>
      <c r="AB1045" s="262"/>
      <c r="AC1045" s="262"/>
      <c r="AD1045" s="262"/>
      <c r="AE1045" s="262"/>
      <c r="AF1045" s="262"/>
      <c r="AG1045" s="262"/>
      <c r="AH1045" s="262"/>
      <c r="AI1045" s="262"/>
      <c r="AJ1045" s="262"/>
      <c r="AK1045" s="262"/>
      <c r="AL1045" s="262"/>
      <c r="AM1045" s="262"/>
      <c r="AN1045" s="262"/>
      <c r="AO1045" s="262"/>
      <c r="AP1045" s="262"/>
      <c r="AQ1045" s="262"/>
      <c r="AR1045" s="262"/>
      <c r="AS1045" s="262"/>
      <c r="AT1045" s="262"/>
      <c r="AU1045" s="262"/>
      <c r="AV1045" s="262"/>
      <c r="AW1045" s="262"/>
      <c r="AX1045" s="262"/>
      <c r="AY1045" s="262"/>
      <c r="AZ1045" s="262"/>
      <c r="BA1045" s="262"/>
      <c r="BB1045" s="262"/>
      <c r="BC1045" s="262"/>
      <c r="BD1045" s="262"/>
      <c r="BE1045" s="262"/>
      <c r="BF1045" s="262"/>
      <c r="BG1045" s="262"/>
      <c r="BH1045" s="262"/>
      <c r="BI1045" s="262"/>
      <c r="BJ1045" s="262"/>
      <c r="BK1045" s="262"/>
      <c r="BL1045" s="262"/>
      <c r="BM1045" s="262"/>
      <c r="BN1045" s="262"/>
      <c r="BO1045" s="262"/>
      <c r="BP1045" s="262"/>
      <c r="BQ1045" s="262"/>
      <c r="BR1045" s="262"/>
      <c r="BS1045" s="262"/>
      <c r="BT1045" s="262"/>
      <c r="BU1045" s="262"/>
      <c r="BV1045" s="262"/>
      <c r="BW1045" s="262"/>
      <c r="BX1045" s="262"/>
      <c r="BY1045" s="262"/>
      <c r="BZ1045" s="262"/>
      <c r="CA1045" s="262"/>
      <c r="CB1045" s="262"/>
      <c r="CC1045" s="262"/>
      <c r="CD1045" s="262"/>
      <c r="CE1045" s="262"/>
      <c r="CF1045" s="262"/>
      <c r="CG1045" s="262"/>
      <c r="CH1045" s="262"/>
      <c r="CI1045" s="262"/>
      <c r="CJ1045" s="262"/>
      <c r="CK1045" s="262"/>
      <c r="CL1045" s="262"/>
      <c r="CM1045" s="262"/>
      <c r="CN1045" s="262"/>
      <c r="CO1045" s="262"/>
      <c r="CP1045" s="262"/>
      <c r="CQ1045" s="262"/>
      <c r="CR1045" s="262"/>
      <c r="CS1045" s="262"/>
      <c r="CT1045" s="262"/>
      <c r="CU1045" s="262"/>
      <c r="CV1045" s="262"/>
      <c r="CW1045" s="262"/>
      <c r="CX1045" s="262"/>
      <c r="CY1045" s="262"/>
      <c r="CZ1045" s="262"/>
      <c r="DA1045" s="262"/>
      <c r="DB1045" s="262"/>
      <c r="DC1045" s="262"/>
      <c r="DD1045" s="262"/>
      <c r="DE1045" s="262"/>
      <c r="DF1045" s="262"/>
      <c r="DG1045" s="262"/>
      <c r="DH1045" s="262"/>
      <c r="DI1045" s="262"/>
      <c r="DJ1045" s="262"/>
      <c r="DK1045" s="262"/>
      <c r="DL1045" s="262"/>
      <c r="DM1045" s="262"/>
      <c r="DN1045" s="262"/>
      <c r="DO1045" s="262"/>
      <c r="DP1045" s="262"/>
      <c r="DQ1045" s="262"/>
      <c r="DR1045" s="262"/>
      <c r="DS1045" s="262"/>
      <c r="DT1045" s="262"/>
      <c r="DU1045" s="262"/>
      <c r="DV1045" s="262"/>
      <c r="DW1045" s="262"/>
      <c r="DX1045" s="262"/>
      <c r="DY1045" s="262"/>
      <c r="DZ1045" s="262"/>
      <c r="EA1045" s="262"/>
      <c r="EB1045" s="262"/>
      <c r="EC1045" s="262"/>
      <c r="ED1045" s="262"/>
      <c r="EE1045" s="262"/>
      <c r="EF1045" s="262"/>
      <c r="EG1045" s="262"/>
      <c r="EH1045" s="262"/>
      <c r="EI1045" s="262"/>
      <c r="EJ1045" s="262"/>
      <c r="EK1045" s="262"/>
      <c r="EL1045" s="262"/>
      <c r="EM1045" s="262"/>
      <c r="EN1045" s="262"/>
      <c r="EO1045" s="262"/>
      <c r="EP1045" s="262"/>
      <c r="EQ1045" s="262"/>
      <c r="ER1045" s="262"/>
      <c r="ES1045" s="262"/>
      <c r="ET1045" s="262"/>
      <c r="EU1045" s="262"/>
      <c r="EV1045" s="262"/>
      <c r="EW1045" s="262"/>
      <c r="EX1045" s="262"/>
      <c r="EY1045" s="262"/>
      <c r="EZ1045" s="262"/>
      <c r="FA1045" s="262"/>
      <c r="FB1045" s="262"/>
      <c r="FC1045" s="262"/>
      <c r="FD1045" s="262"/>
      <c r="FE1045" s="262"/>
      <c r="FF1045" s="262"/>
      <c r="FG1045" s="262"/>
      <c r="FH1045" s="262"/>
      <c r="FI1045" s="262"/>
      <c r="FJ1045" s="262"/>
      <c r="FK1045" s="262"/>
      <c r="FL1045" s="262"/>
      <c r="FM1045" s="262"/>
      <c r="FN1045" s="262"/>
      <c r="FO1045" s="262"/>
      <c r="FP1045" s="262"/>
      <c r="FQ1045" s="262"/>
      <c r="FR1045" s="262"/>
      <c r="FS1045" s="262"/>
      <c r="FT1045" s="262"/>
      <c r="FU1045" s="262"/>
      <c r="FV1045" s="262"/>
      <c r="FW1045" s="262"/>
      <c r="FX1045" s="262"/>
      <c r="FY1045" s="262"/>
      <c r="FZ1045" s="262"/>
      <c r="GA1045" s="262"/>
      <c r="GB1045" s="262"/>
      <c r="GC1045" s="262"/>
      <c r="GD1045" s="262"/>
    </row>
    <row r="1046" spans="1:186" s="279" customFormat="1" x14ac:dyDescent="0.2">
      <c r="A1046" s="339" t="s">
        <v>12941</v>
      </c>
      <c r="B1046" s="280" t="s">
        <v>6092</v>
      </c>
      <c r="C1046" s="281" t="s">
        <v>6093</v>
      </c>
      <c r="D1046" s="130" t="s">
        <v>18</v>
      </c>
      <c r="E1046" s="130">
        <v>100</v>
      </c>
      <c r="F1046" s="130">
        <v>0.2</v>
      </c>
      <c r="G1046" s="282"/>
      <c r="H1046" s="283"/>
      <c r="I1046" s="358">
        <v>51.85</v>
      </c>
      <c r="J1046" s="284">
        <f>IF(ISNUMBER(I1046),ROUND(F1046*E1046*I1046,2),"")</f>
        <v>1037</v>
      </c>
      <c r="K1046" s="283">
        <f>BDI!$E$17</f>
        <v>0.18609999999999999</v>
      </c>
      <c r="L1046" s="283"/>
      <c r="M1046" s="283"/>
      <c r="N1046" s="131">
        <f t="shared" si="17"/>
        <v>61.5</v>
      </c>
      <c r="O1046" s="340">
        <f>IF(ISNUMBER(I1046),ROUND(F1046*N1046*E1046,2),"")</f>
        <v>1230</v>
      </c>
      <c r="P1046" s="262"/>
      <c r="Q1046" s="262"/>
      <c r="R1046" s="262"/>
      <c r="S1046" s="262"/>
      <c r="T1046" s="262"/>
      <c r="U1046" s="262"/>
      <c r="V1046" s="262"/>
      <c r="W1046" s="262"/>
      <c r="X1046" s="262"/>
      <c r="Y1046" s="262"/>
      <c r="Z1046" s="262"/>
      <c r="AA1046" s="262"/>
      <c r="AB1046" s="262"/>
      <c r="AC1046" s="262"/>
      <c r="AD1046" s="262"/>
      <c r="AE1046" s="262"/>
      <c r="AF1046" s="262"/>
      <c r="AG1046" s="262"/>
      <c r="AH1046" s="262"/>
      <c r="AI1046" s="262"/>
      <c r="AJ1046" s="262"/>
      <c r="AK1046" s="262"/>
      <c r="AL1046" s="262"/>
      <c r="AM1046" s="262"/>
      <c r="AN1046" s="262"/>
      <c r="AO1046" s="262"/>
      <c r="AP1046" s="262"/>
      <c r="AQ1046" s="262"/>
      <c r="AR1046" s="262"/>
      <c r="AS1046" s="262"/>
      <c r="AT1046" s="262"/>
      <c r="AU1046" s="262"/>
      <c r="AV1046" s="262"/>
      <c r="AW1046" s="262"/>
      <c r="AX1046" s="262"/>
      <c r="AY1046" s="262"/>
      <c r="AZ1046" s="262"/>
      <c r="BA1046" s="262"/>
      <c r="BB1046" s="262"/>
      <c r="BC1046" s="262"/>
      <c r="BD1046" s="262"/>
      <c r="BE1046" s="262"/>
      <c r="BF1046" s="262"/>
      <c r="BG1046" s="262"/>
      <c r="BH1046" s="262"/>
      <c r="BI1046" s="262"/>
      <c r="BJ1046" s="262"/>
      <c r="BK1046" s="262"/>
      <c r="BL1046" s="262"/>
      <c r="BM1046" s="262"/>
      <c r="BN1046" s="262"/>
      <c r="BO1046" s="262"/>
      <c r="BP1046" s="262"/>
      <c r="BQ1046" s="262"/>
      <c r="BR1046" s="262"/>
      <c r="BS1046" s="262"/>
      <c r="BT1046" s="262"/>
      <c r="BU1046" s="262"/>
      <c r="BV1046" s="262"/>
      <c r="BW1046" s="262"/>
      <c r="BX1046" s="262"/>
      <c r="BY1046" s="262"/>
      <c r="BZ1046" s="262"/>
      <c r="CA1046" s="262"/>
      <c r="CB1046" s="262"/>
      <c r="CC1046" s="262"/>
      <c r="CD1046" s="262"/>
      <c r="CE1046" s="262"/>
      <c r="CF1046" s="262"/>
      <c r="CG1046" s="262"/>
      <c r="CH1046" s="262"/>
      <c r="CI1046" s="262"/>
      <c r="CJ1046" s="262"/>
      <c r="CK1046" s="262"/>
      <c r="CL1046" s="262"/>
      <c r="CM1046" s="262"/>
      <c r="CN1046" s="262"/>
      <c r="CO1046" s="262"/>
      <c r="CP1046" s="262"/>
      <c r="CQ1046" s="262"/>
      <c r="CR1046" s="262"/>
      <c r="CS1046" s="262"/>
      <c r="CT1046" s="262"/>
      <c r="CU1046" s="262"/>
      <c r="CV1046" s="262"/>
      <c r="CW1046" s="262"/>
      <c r="CX1046" s="262"/>
      <c r="CY1046" s="262"/>
      <c r="CZ1046" s="262"/>
      <c r="DA1046" s="262"/>
      <c r="DB1046" s="262"/>
      <c r="DC1046" s="262"/>
      <c r="DD1046" s="262"/>
      <c r="DE1046" s="262"/>
      <c r="DF1046" s="262"/>
      <c r="DG1046" s="262"/>
      <c r="DH1046" s="262"/>
      <c r="DI1046" s="262"/>
      <c r="DJ1046" s="262"/>
      <c r="DK1046" s="262"/>
      <c r="DL1046" s="262"/>
      <c r="DM1046" s="262"/>
      <c r="DN1046" s="262"/>
      <c r="DO1046" s="262"/>
      <c r="DP1046" s="262"/>
      <c r="DQ1046" s="262"/>
      <c r="DR1046" s="262"/>
      <c r="DS1046" s="262"/>
      <c r="DT1046" s="262"/>
      <c r="DU1046" s="262"/>
      <c r="DV1046" s="262"/>
      <c r="DW1046" s="262"/>
      <c r="DX1046" s="262"/>
      <c r="DY1046" s="262"/>
      <c r="DZ1046" s="262"/>
      <c r="EA1046" s="262"/>
      <c r="EB1046" s="262"/>
      <c r="EC1046" s="262"/>
      <c r="ED1046" s="262"/>
      <c r="EE1046" s="262"/>
      <c r="EF1046" s="262"/>
      <c r="EG1046" s="262"/>
      <c r="EH1046" s="262"/>
      <c r="EI1046" s="262"/>
      <c r="EJ1046" s="262"/>
      <c r="EK1046" s="262"/>
      <c r="EL1046" s="262"/>
      <c r="EM1046" s="262"/>
      <c r="EN1046" s="262"/>
      <c r="EO1046" s="262"/>
      <c r="EP1046" s="262"/>
      <c r="EQ1046" s="262"/>
      <c r="ER1046" s="262"/>
      <c r="ES1046" s="262"/>
      <c r="ET1046" s="262"/>
      <c r="EU1046" s="262"/>
      <c r="EV1046" s="262"/>
      <c r="EW1046" s="262"/>
      <c r="EX1046" s="262"/>
      <c r="EY1046" s="262"/>
      <c r="EZ1046" s="262"/>
      <c r="FA1046" s="262"/>
      <c r="FB1046" s="262"/>
      <c r="FC1046" s="262"/>
      <c r="FD1046" s="262"/>
      <c r="FE1046" s="262"/>
      <c r="FF1046" s="262"/>
      <c r="FG1046" s="262"/>
      <c r="FH1046" s="262"/>
      <c r="FI1046" s="262"/>
      <c r="FJ1046" s="262"/>
      <c r="FK1046" s="262"/>
      <c r="FL1046" s="262"/>
      <c r="FM1046" s="262"/>
      <c r="FN1046" s="262"/>
      <c r="FO1046" s="262"/>
      <c r="FP1046" s="262"/>
      <c r="FQ1046" s="262"/>
      <c r="FR1046" s="262"/>
      <c r="FS1046" s="262"/>
      <c r="FT1046" s="262"/>
      <c r="FU1046" s="262"/>
      <c r="FV1046" s="262"/>
      <c r="FW1046" s="262"/>
      <c r="FX1046" s="262"/>
      <c r="FY1046" s="262"/>
      <c r="FZ1046" s="262"/>
      <c r="GA1046" s="262"/>
      <c r="GB1046" s="262"/>
      <c r="GC1046" s="262"/>
      <c r="GD1046" s="262"/>
    </row>
    <row r="1047" spans="1:186" s="279" customFormat="1" x14ac:dyDescent="0.2">
      <c r="A1047" s="339" t="s">
        <v>12942</v>
      </c>
      <c r="B1047" s="280" t="s">
        <v>6094</v>
      </c>
      <c r="C1047" s="281" t="s">
        <v>6095</v>
      </c>
      <c r="D1047" s="130" t="s">
        <v>18</v>
      </c>
      <c r="E1047" s="130">
        <v>150</v>
      </c>
      <c r="F1047" s="130">
        <v>0.2</v>
      </c>
      <c r="G1047" s="282"/>
      <c r="H1047" s="283"/>
      <c r="I1047" s="358">
        <v>45.72</v>
      </c>
      <c r="J1047" s="284">
        <f>IF(ISNUMBER(I1047),ROUND(F1047*E1047*I1047,2),"")</f>
        <v>1371.6</v>
      </c>
      <c r="K1047" s="283">
        <f>BDI!$E$17</f>
        <v>0.18609999999999999</v>
      </c>
      <c r="L1047" s="283"/>
      <c r="M1047" s="283"/>
      <c r="N1047" s="131">
        <f t="shared" si="17"/>
        <v>54.23</v>
      </c>
      <c r="O1047" s="340">
        <f>IF(ISNUMBER(I1047),ROUND(F1047*N1047*E1047,2),"")</f>
        <v>1626.9</v>
      </c>
      <c r="P1047" s="262"/>
      <c r="Q1047" s="262"/>
      <c r="R1047" s="262"/>
      <c r="S1047" s="262"/>
      <c r="T1047" s="262"/>
      <c r="U1047" s="262"/>
      <c r="V1047" s="262"/>
      <c r="W1047" s="262"/>
      <c r="X1047" s="262"/>
      <c r="Y1047" s="262"/>
      <c r="Z1047" s="262"/>
      <c r="AA1047" s="262"/>
      <c r="AB1047" s="262"/>
      <c r="AC1047" s="262"/>
      <c r="AD1047" s="262"/>
      <c r="AE1047" s="262"/>
      <c r="AF1047" s="262"/>
      <c r="AG1047" s="262"/>
      <c r="AH1047" s="262"/>
      <c r="AI1047" s="262"/>
      <c r="AJ1047" s="262"/>
      <c r="AK1047" s="262"/>
      <c r="AL1047" s="262"/>
      <c r="AM1047" s="262"/>
      <c r="AN1047" s="262"/>
      <c r="AO1047" s="262"/>
      <c r="AP1047" s="262"/>
      <c r="AQ1047" s="262"/>
      <c r="AR1047" s="262"/>
      <c r="AS1047" s="262"/>
      <c r="AT1047" s="262"/>
      <c r="AU1047" s="262"/>
      <c r="AV1047" s="262"/>
      <c r="AW1047" s="262"/>
      <c r="AX1047" s="262"/>
      <c r="AY1047" s="262"/>
      <c r="AZ1047" s="262"/>
      <c r="BA1047" s="262"/>
      <c r="BB1047" s="262"/>
      <c r="BC1047" s="262"/>
      <c r="BD1047" s="262"/>
      <c r="BE1047" s="262"/>
      <c r="BF1047" s="262"/>
      <c r="BG1047" s="262"/>
      <c r="BH1047" s="262"/>
      <c r="BI1047" s="262"/>
      <c r="BJ1047" s="262"/>
      <c r="BK1047" s="262"/>
      <c r="BL1047" s="262"/>
      <c r="BM1047" s="262"/>
      <c r="BN1047" s="262"/>
      <c r="BO1047" s="262"/>
      <c r="BP1047" s="262"/>
      <c r="BQ1047" s="262"/>
      <c r="BR1047" s="262"/>
      <c r="BS1047" s="262"/>
      <c r="BT1047" s="262"/>
      <c r="BU1047" s="262"/>
      <c r="BV1047" s="262"/>
      <c r="BW1047" s="262"/>
      <c r="BX1047" s="262"/>
      <c r="BY1047" s="262"/>
      <c r="BZ1047" s="262"/>
      <c r="CA1047" s="262"/>
      <c r="CB1047" s="262"/>
      <c r="CC1047" s="262"/>
      <c r="CD1047" s="262"/>
      <c r="CE1047" s="262"/>
      <c r="CF1047" s="262"/>
      <c r="CG1047" s="262"/>
      <c r="CH1047" s="262"/>
      <c r="CI1047" s="262"/>
      <c r="CJ1047" s="262"/>
      <c r="CK1047" s="262"/>
      <c r="CL1047" s="262"/>
      <c r="CM1047" s="262"/>
      <c r="CN1047" s="262"/>
      <c r="CO1047" s="262"/>
      <c r="CP1047" s="262"/>
      <c r="CQ1047" s="262"/>
      <c r="CR1047" s="262"/>
      <c r="CS1047" s="262"/>
      <c r="CT1047" s="262"/>
      <c r="CU1047" s="262"/>
      <c r="CV1047" s="262"/>
      <c r="CW1047" s="262"/>
      <c r="CX1047" s="262"/>
      <c r="CY1047" s="262"/>
      <c r="CZ1047" s="262"/>
      <c r="DA1047" s="262"/>
      <c r="DB1047" s="262"/>
      <c r="DC1047" s="262"/>
      <c r="DD1047" s="262"/>
      <c r="DE1047" s="262"/>
      <c r="DF1047" s="262"/>
      <c r="DG1047" s="262"/>
      <c r="DH1047" s="262"/>
      <c r="DI1047" s="262"/>
      <c r="DJ1047" s="262"/>
      <c r="DK1047" s="262"/>
      <c r="DL1047" s="262"/>
      <c r="DM1047" s="262"/>
      <c r="DN1047" s="262"/>
      <c r="DO1047" s="262"/>
      <c r="DP1047" s="262"/>
      <c r="DQ1047" s="262"/>
      <c r="DR1047" s="262"/>
      <c r="DS1047" s="262"/>
      <c r="DT1047" s="262"/>
      <c r="DU1047" s="262"/>
      <c r="DV1047" s="262"/>
      <c r="DW1047" s="262"/>
      <c r="DX1047" s="262"/>
      <c r="DY1047" s="262"/>
      <c r="DZ1047" s="262"/>
      <c r="EA1047" s="262"/>
      <c r="EB1047" s="262"/>
      <c r="EC1047" s="262"/>
      <c r="ED1047" s="262"/>
      <c r="EE1047" s="262"/>
      <c r="EF1047" s="262"/>
      <c r="EG1047" s="262"/>
      <c r="EH1047" s="262"/>
      <c r="EI1047" s="262"/>
      <c r="EJ1047" s="262"/>
      <c r="EK1047" s="262"/>
      <c r="EL1047" s="262"/>
      <c r="EM1047" s="262"/>
      <c r="EN1047" s="262"/>
      <c r="EO1047" s="262"/>
      <c r="EP1047" s="262"/>
      <c r="EQ1047" s="262"/>
      <c r="ER1047" s="262"/>
      <c r="ES1047" s="262"/>
      <c r="ET1047" s="262"/>
      <c r="EU1047" s="262"/>
      <c r="EV1047" s="262"/>
      <c r="EW1047" s="262"/>
      <c r="EX1047" s="262"/>
      <c r="EY1047" s="262"/>
      <c r="EZ1047" s="262"/>
      <c r="FA1047" s="262"/>
      <c r="FB1047" s="262"/>
      <c r="FC1047" s="262"/>
      <c r="FD1047" s="262"/>
      <c r="FE1047" s="262"/>
      <c r="FF1047" s="262"/>
      <c r="FG1047" s="262"/>
      <c r="FH1047" s="262"/>
      <c r="FI1047" s="262"/>
      <c r="FJ1047" s="262"/>
      <c r="FK1047" s="262"/>
      <c r="FL1047" s="262"/>
      <c r="FM1047" s="262"/>
      <c r="FN1047" s="262"/>
      <c r="FO1047" s="262"/>
      <c r="FP1047" s="262"/>
      <c r="FQ1047" s="262"/>
      <c r="FR1047" s="262"/>
      <c r="FS1047" s="262"/>
      <c r="FT1047" s="262"/>
      <c r="FU1047" s="262"/>
      <c r="FV1047" s="262"/>
      <c r="FW1047" s="262"/>
      <c r="FX1047" s="262"/>
      <c r="FY1047" s="262"/>
      <c r="FZ1047" s="262"/>
      <c r="GA1047" s="262"/>
      <c r="GB1047" s="262"/>
      <c r="GC1047" s="262"/>
      <c r="GD1047" s="262"/>
    </row>
    <row r="1048" spans="1:186" s="279" customFormat="1" x14ac:dyDescent="0.2">
      <c r="A1048" s="339" t="s">
        <v>12943</v>
      </c>
      <c r="B1048" s="280" t="s">
        <v>6096</v>
      </c>
      <c r="C1048" s="281" t="s">
        <v>6097</v>
      </c>
      <c r="D1048" s="130" t="s">
        <v>18</v>
      </c>
      <c r="E1048" s="130">
        <v>250.00000000000003</v>
      </c>
      <c r="F1048" s="130">
        <v>0.2</v>
      </c>
      <c r="G1048" s="282"/>
      <c r="H1048" s="283"/>
      <c r="I1048" s="358">
        <v>45.45</v>
      </c>
      <c r="J1048" s="284">
        <f>IF(ISNUMBER(I1048),ROUND(F1048*E1048*I1048,2),"")</f>
        <v>2272.5</v>
      </c>
      <c r="K1048" s="283">
        <f>BDI!$E$17</f>
        <v>0.18609999999999999</v>
      </c>
      <c r="L1048" s="283"/>
      <c r="M1048" s="283"/>
      <c r="N1048" s="131">
        <f t="shared" si="17"/>
        <v>53.91</v>
      </c>
      <c r="O1048" s="340">
        <f>IF(ISNUMBER(I1048),ROUND(F1048*N1048*E1048,2),"")</f>
        <v>2695.5</v>
      </c>
      <c r="P1048" s="262"/>
      <c r="Q1048" s="262"/>
      <c r="R1048" s="262"/>
      <c r="S1048" s="262"/>
      <c r="T1048" s="262"/>
      <c r="U1048" s="262"/>
      <c r="V1048" s="262"/>
      <c r="W1048" s="262"/>
      <c r="X1048" s="262"/>
      <c r="Y1048" s="262"/>
      <c r="Z1048" s="262"/>
      <c r="AA1048" s="262"/>
      <c r="AB1048" s="262"/>
      <c r="AC1048" s="262"/>
      <c r="AD1048" s="262"/>
      <c r="AE1048" s="262"/>
      <c r="AF1048" s="262"/>
      <c r="AG1048" s="262"/>
      <c r="AH1048" s="262"/>
      <c r="AI1048" s="262"/>
      <c r="AJ1048" s="262"/>
      <c r="AK1048" s="262"/>
      <c r="AL1048" s="262"/>
      <c r="AM1048" s="262"/>
      <c r="AN1048" s="262"/>
      <c r="AO1048" s="262"/>
      <c r="AP1048" s="262"/>
      <c r="AQ1048" s="262"/>
      <c r="AR1048" s="262"/>
      <c r="AS1048" s="262"/>
      <c r="AT1048" s="262"/>
      <c r="AU1048" s="262"/>
      <c r="AV1048" s="262"/>
      <c r="AW1048" s="262"/>
      <c r="AX1048" s="262"/>
      <c r="AY1048" s="262"/>
      <c r="AZ1048" s="262"/>
      <c r="BA1048" s="262"/>
      <c r="BB1048" s="262"/>
      <c r="BC1048" s="262"/>
      <c r="BD1048" s="262"/>
      <c r="BE1048" s="262"/>
      <c r="BF1048" s="262"/>
      <c r="BG1048" s="262"/>
      <c r="BH1048" s="262"/>
      <c r="BI1048" s="262"/>
      <c r="BJ1048" s="262"/>
      <c r="BK1048" s="262"/>
      <c r="BL1048" s="262"/>
      <c r="BM1048" s="262"/>
      <c r="BN1048" s="262"/>
      <c r="BO1048" s="262"/>
      <c r="BP1048" s="262"/>
      <c r="BQ1048" s="262"/>
      <c r="BR1048" s="262"/>
      <c r="BS1048" s="262"/>
      <c r="BT1048" s="262"/>
      <c r="BU1048" s="262"/>
      <c r="BV1048" s="262"/>
      <c r="BW1048" s="262"/>
      <c r="BX1048" s="262"/>
      <c r="BY1048" s="262"/>
      <c r="BZ1048" s="262"/>
      <c r="CA1048" s="262"/>
      <c r="CB1048" s="262"/>
      <c r="CC1048" s="262"/>
      <c r="CD1048" s="262"/>
      <c r="CE1048" s="262"/>
      <c r="CF1048" s="262"/>
      <c r="CG1048" s="262"/>
      <c r="CH1048" s="262"/>
      <c r="CI1048" s="262"/>
      <c r="CJ1048" s="262"/>
      <c r="CK1048" s="262"/>
      <c r="CL1048" s="262"/>
      <c r="CM1048" s="262"/>
      <c r="CN1048" s="262"/>
      <c r="CO1048" s="262"/>
      <c r="CP1048" s="262"/>
      <c r="CQ1048" s="262"/>
      <c r="CR1048" s="262"/>
      <c r="CS1048" s="262"/>
      <c r="CT1048" s="262"/>
      <c r="CU1048" s="262"/>
      <c r="CV1048" s="262"/>
      <c r="CW1048" s="262"/>
      <c r="CX1048" s="262"/>
      <c r="CY1048" s="262"/>
      <c r="CZ1048" s="262"/>
      <c r="DA1048" s="262"/>
      <c r="DB1048" s="262"/>
      <c r="DC1048" s="262"/>
      <c r="DD1048" s="262"/>
      <c r="DE1048" s="262"/>
      <c r="DF1048" s="262"/>
      <c r="DG1048" s="262"/>
      <c r="DH1048" s="262"/>
      <c r="DI1048" s="262"/>
      <c r="DJ1048" s="262"/>
      <c r="DK1048" s="262"/>
      <c r="DL1048" s="262"/>
      <c r="DM1048" s="262"/>
      <c r="DN1048" s="262"/>
      <c r="DO1048" s="262"/>
      <c r="DP1048" s="262"/>
      <c r="DQ1048" s="262"/>
      <c r="DR1048" s="262"/>
      <c r="DS1048" s="262"/>
      <c r="DT1048" s="262"/>
      <c r="DU1048" s="262"/>
      <c r="DV1048" s="262"/>
      <c r="DW1048" s="262"/>
      <c r="DX1048" s="262"/>
      <c r="DY1048" s="262"/>
      <c r="DZ1048" s="262"/>
      <c r="EA1048" s="262"/>
      <c r="EB1048" s="262"/>
      <c r="EC1048" s="262"/>
      <c r="ED1048" s="262"/>
      <c r="EE1048" s="262"/>
      <c r="EF1048" s="262"/>
      <c r="EG1048" s="262"/>
      <c r="EH1048" s="262"/>
      <c r="EI1048" s="262"/>
      <c r="EJ1048" s="262"/>
      <c r="EK1048" s="262"/>
      <c r="EL1048" s="262"/>
      <c r="EM1048" s="262"/>
      <c r="EN1048" s="262"/>
      <c r="EO1048" s="262"/>
      <c r="EP1048" s="262"/>
      <c r="EQ1048" s="262"/>
      <c r="ER1048" s="262"/>
      <c r="ES1048" s="262"/>
      <c r="ET1048" s="262"/>
      <c r="EU1048" s="262"/>
      <c r="EV1048" s="262"/>
      <c r="EW1048" s="262"/>
      <c r="EX1048" s="262"/>
      <c r="EY1048" s="262"/>
      <c r="EZ1048" s="262"/>
      <c r="FA1048" s="262"/>
      <c r="FB1048" s="262"/>
      <c r="FC1048" s="262"/>
      <c r="FD1048" s="262"/>
      <c r="FE1048" s="262"/>
      <c r="FF1048" s="262"/>
      <c r="FG1048" s="262"/>
      <c r="FH1048" s="262"/>
      <c r="FI1048" s="262"/>
      <c r="FJ1048" s="262"/>
      <c r="FK1048" s="262"/>
      <c r="FL1048" s="262"/>
      <c r="FM1048" s="262"/>
      <c r="FN1048" s="262"/>
      <c r="FO1048" s="262"/>
      <c r="FP1048" s="262"/>
      <c r="FQ1048" s="262"/>
      <c r="FR1048" s="262"/>
      <c r="FS1048" s="262"/>
      <c r="FT1048" s="262"/>
      <c r="FU1048" s="262"/>
      <c r="FV1048" s="262"/>
      <c r="FW1048" s="262"/>
      <c r="FX1048" s="262"/>
      <c r="FY1048" s="262"/>
      <c r="FZ1048" s="262"/>
      <c r="GA1048" s="262"/>
      <c r="GB1048" s="262"/>
      <c r="GC1048" s="262"/>
      <c r="GD1048" s="262"/>
    </row>
    <row r="1049" spans="1:186" s="279" customFormat="1" x14ac:dyDescent="0.2">
      <c r="A1049" s="339" t="s">
        <v>12944</v>
      </c>
      <c r="B1049" s="280" t="s">
        <v>6098</v>
      </c>
      <c r="C1049" s="281" t="s">
        <v>6099</v>
      </c>
      <c r="D1049" s="130" t="s">
        <v>18</v>
      </c>
      <c r="E1049" s="130">
        <v>250.00000000000003</v>
      </c>
      <c r="F1049" s="130">
        <v>0.2</v>
      </c>
      <c r="G1049" s="282"/>
      <c r="H1049" s="283"/>
      <c r="I1049" s="358">
        <v>97.15</v>
      </c>
      <c r="J1049" s="284">
        <f>IF(ISNUMBER(I1049),ROUND(F1049*E1049*I1049,2),"")</f>
        <v>4857.5</v>
      </c>
      <c r="K1049" s="283">
        <f>BDI!$E$17</f>
        <v>0.18609999999999999</v>
      </c>
      <c r="L1049" s="283"/>
      <c r="M1049" s="283"/>
      <c r="N1049" s="131">
        <f t="shared" si="17"/>
        <v>115.23</v>
      </c>
      <c r="O1049" s="340">
        <f>IF(ISNUMBER(I1049),ROUND(F1049*N1049*E1049,2),"")</f>
        <v>5761.5</v>
      </c>
      <c r="P1049" s="262"/>
      <c r="Q1049" s="262"/>
      <c r="R1049" s="262"/>
      <c r="S1049" s="262"/>
      <c r="T1049" s="262"/>
      <c r="U1049" s="262"/>
      <c r="V1049" s="262"/>
      <c r="W1049" s="262"/>
      <c r="X1049" s="262"/>
      <c r="Y1049" s="262"/>
      <c r="Z1049" s="262"/>
      <c r="AA1049" s="262"/>
      <c r="AB1049" s="262"/>
      <c r="AC1049" s="262"/>
      <c r="AD1049" s="262"/>
      <c r="AE1049" s="262"/>
      <c r="AF1049" s="262"/>
      <c r="AG1049" s="262"/>
      <c r="AH1049" s="262"/>
      <c r="AI1049" s="262"/>
      <c r="AJ1049" s="262"/>
      <c r="AK1049" s="262"/>
      <c r="AL1049" s="262"/>
      <c r="AM1049" s="262"/>
      <c r="AN1049" s="262"/>
      <c r="AO1049" s="262"/>
      <c r="AP1049" s="262"/>
      <c r="AQ1049" s="262"/>
      <c r="AR1049" s="262"/>
      <c r="AS1049" s="262"/>
      <c r="AT1049" s="262"/>
      <c r="AU1049" s="262"/>
      <c r="AV1049" s="262"/>
      <c r="AW1049" s="262"/>
      <c r="AX1049" s="262"/>
      <c r="AY1049" s="262"/>
      <c r="AZ1049" s="262"/>
      <c r="BA1049" s="262"/>
      <c r="BB1049" s="262"/>
      <c r="BC1049" s="262"/>
      <c r="BD1049" s="262"/>
      <c r="BE1049" s="262"/>
      <c r="BF1049" s="262"/>
      <c r="BG1049" s="262"/>
      <c r="BH1049" s="262"/>
      <c r="BI1049" s="262"/>
      <c r="BJ1049" s="262"/>
      <c r="BK1049" s="262"/>
      <c r="BL1049" s="262"/>
      <c r="BM1049" s="262"/>
      <c r="BN1049" s="262"/>
      <c r="BO1049" s="262"/>
      <c r="BP1049" s="262"/>
      <c r="BQ1049" s="262"/>
      <c r="BR1049" s="262"/>
      <c r="BS1049" s="262"/>
      <c r="BT1049" s="262"/>
      <c r="BU1049" s="262"/>
      <c r="BV1049" s="262"/>
      <c r="BW1049" s="262"/>
      <c r="BX1049" s="262"/>
      <c r="BY1049" s="262"/>
      <c r="BZ1049" s="262"/>
      <c r="CA1049" s="262"/>
      <c r="CB1049" s="262"/>
      <c r="CC1049" s="262"/>
      <c r="CD1049" s="262"/>
      <c r="CE1049" s="262"/>
      <c r="CF1049" s="262"/>
      <c r="CG1049" s="262"/>
      <c r="CH1049" s="262"/>
      <c r="CI1049" s="262"/>
      <c r="CJ1049" s="262"/>
      <c r="CK1049" s="262"/>
      <c r="CL1049" s="262"/>
      <c r="CM1049" s="262"/>
      <c r="CN1049" s="262"/>
      <c r="CO1049" s="262"/>
      <c r="CP1049" s="262"/>
      <c r="CQ1049" s="262"/>
      <c r="CR1049" s="262"/>
      <c r="CS1049" s="262"/>
      <c r="CT1049" s="262"/>
      <c r="CU1049" s="262"/>
      <c r="CV1049" s="262"/>
      <c r="CW1049" s="262"/>
      <c r="CX1049" s="262"/>
      <c r="CY1049" s="262"/>
      <c r="CZ1049" s="262"/>
      <c r="DA1049" s="262"/>
      <c r="DB1049" s="262"/>
      <c r="DC1049" s="262"/>
      <c r="DD1049" s="262"/>
      <c r="DE1049" s="262"/>
      <c r="DF1049" s="262"/>
      <c r="DG1049" s="262"/>
      <c r="DH1049" s="262"/>
      <c r="DI1049" s="262"/>
      <c r="DJ1049" s="262"/>
      <c r="DK1049" s="262"/>
      <c r="DL1049" s="262"/>
      <c r="DM1049" s="262"/>
      <c r="DN1049" s="262"/>
      <c r="DO1049" s="262"/>
      <c r="DP1049" s="262"/>
      <c r="DQ1049" s="262"/>
      <c r="DR1049" s="262"/>
      <c r="DS1049" s="262"/>
      <c r="DT1049" s="262"/>
      <c r="DU1049" s="262"/>
      <c r="DV1049" s="262"/>
      <c r="DW1049" s="262"/>
      <c r="DX1049" s="262"/>
      <c r="DY1049" s="262"/>
      <c r="DZ1049" s="262"/>
      <c r="EA1049" s="262"/>
      <c r="EB1049" s="262"/>
      <c r="EC1049" s="262"/>
      <c r="ED1049" s="262"/>
      <c r="EE1049" s="262"/>
      <c r="EF1049" s="262"/>
      <c r="EG1049" s="262"/>
      <c r="EH1049" s="262"/>
      <c r="EI1049" s="262"/>
      <c r="EJ1049" s="262"/>
      <c r="EK1049" s="262"/>
      <c r="EL1049" s="262"/>
      <c r="EM1049" s="262"/>
      <c r="EN1049" s="262"/>
      <c r="EO1049" s="262"/>
      <c r="EP1049" s="262"/>
      <c r="EQ1049" s="262"/>
      <c r="ER1049" s="262"/>
      <c r="ES1049" s="262"/>
      <c r="ET1049" s="262"/>
      <c r="EU1049" s="262"/>
      <c r="EV1049" s="262"/>
      <c r="EW1049" s="262"/>
      <c r="EX1049" s="262"/>
      <c r="EY1049" s="262"/>
      <c r="EZ1049" s="262"/>
      <c r="FA1049" s="262"/>
      <c r="FB1049" s="262"/>
      <c r="FC1049" s="262"/>
      <c r="FD1049" s="262"/>
      <c r="FE1049" s="262"/>
      <c r="FF1049" s="262"/>
      <c r="FG1049" s="262"/>
      <c r="FH1049" s="262"/>
      <c r="FI1049" s="262"/>
      <c r="FJ1049" s="262"/>
      <c r="FK1049" s="262"/>
      <c r="FL1049" s="262"/>
      <c r="FM1049" s="262"/>
      <c r="FN1049" s="262"/>
      <c r="FO1049" s="262"/>
      <c r="FP1049" s="262"/>
      <c r="FQ1049" s="262"/>
      <c r="FR1049" s="262"/>
      <c r="FS1049" s="262"/>
      <c r="FT1049" s="262"/>
      <c r="FU1049" s="262"/>
      <c r="FV1049" s="262"/>
      <c r="FW1049" s="262"/>
      <c r="FX1049" s="262"/>
      <c r="FY1049" s="262"/>
      <c r="FZ1049" s="262"/>
      <c r="GA1049" s="262"/>
      <c r="GB1049" s="262"/>
      <c r="GC1049" s="262"/>
      <c r="GD1049" s="262"/>
    </row>
    <row r="1050" spans="1:186" s="279" customFormat="1" x14ac:dyDescent="0.2">
      <c r="A1050" s="339" t="s">
        <v>12945</v>
      </c>
      <c r="B1050" s="280" t="s">
        <v>6106</v>
      </c>
      <c r="C1050" s="281" t="s">
        <v>6107</v>
      </c>
      <c r="D1050" s="130" t="s">
        <v>18</v>
      </c>
      <c r="E1050" s="130">
        <v>250.00000000000003</v>
      </c>
      <c r="F1050" s="130">
        <v>0.2</v>
      </c>
      <c r="G1050" s="282"/>
      <c r="H1050" s="283"/>
      <c r="I1050" s="358">
        <v>104.74</v>
      </c>
      <c r="J1050" s="284">
        <f>IF(ISNUMBER(I1050),ROUND(F1050*E1050*I1050,2),"")</f>
        <v>5237</v>
      </c>
      <c r="K1050" s="283">
        <f>BDI!$E$17</f>
        <v>0.18609999999999999</v>
      </c>
      <c r="L1050" s="283"/>
      <c r="M1050" s="283"/>
      <c r="N1050" s="131">
        <f t="shared" si="17"/>
        <v>124.23</v>
      </c>
      <c r="O1050" s="340">
        <f>IF(ISNUMBER(I1050),ROUND(F1050*N1050*E1050,2),"")</f>
        <v>6211.5</v>
      </c>
      <c r="P1050" s="262"/>
      <c r="Q1050" s="262"/>
      <c r="R1050" s="262"/>
      <c r="S1050" s="262"/>
      <c r="T1050" s="262"/>
      <c r="U1050" s="262"/>
      <c r="V1050" s="262"/>
      <c r="W1050" s="262"/>
      <c r="X1050" s="262"/>
      <c r="Y1050" s="262"/>
      <c r="Z1050" s="262"/>
      <c r="AA1050" s="262"/>
      <c r="AB1050" s="262"/>
      <c r="AC1050" s="262"/>
      <c r="AD1050" s="262"/>
      <c r="AE1050" s="262"/>
      <c r="AF1050" s="262"/>
      <c r="AG1050" s="262"/>
      <c r="AH1050" s="262"/>
      <c r="AI1050" s="262"/>
      <c r="AJ1050" s="262"/>
      <c r="AK1050" s="262"/>
      <c r="AL1050" s="262"/>
      <c r="AM1050" s="262"/>
      <c r="AN1050" s="262"/>
      <c r="AO1050" s="262"/>
      <c r="AP1050" s="262"/>
      <c r="AQ1050" s="262"/>
      <c r="AR1050" s="262"/>
      <c r="AS1050" s="262"/>
      <c r="AT1050" s="262"/>
      <c r="AU1050" s="262"/>
      <c r="AV1050" s="262"/>
      <c r="AW1050" s="262"/>
      <c r="AX1050" s="262"/>
      <c r="AY1050" s="262"/>
      <c r="AZ1050" s="262"/>
      <c r="BA1050" s="262"/>
      <c r="BB1050" s="262"/>
      <c r="BC1050" s="262"/>
      <c r="BD1050" s="262"/>
      <c r="BE1050" s="262"/>
      <c r="BF1050" s="262"/>
      <c r="BG1050" s="262"/>
      <c r="BH1050" s="262"/>
      <c r="BI1050" s="262"/>
      <c r="BJ1050" s="262"/>
      <c r="BK1050" s="262"/>
      <c r="BL1050" s="262"/>
      <c r="BM1050" s="262"/>
      <c r="BN1050" s="262"/>
      <c r="BO1050" s="262"/>
      <c r="BP1050" s="262"/>
      <c r="BQ1050" s="262"/>
      <c r="BR1050" s="262"/>
      <c r="BS1050" s="262"/>
      <c r="BT1050" s="262"/>
      <c r="BU1050" s="262"/>
      <c r="BV1050" s="262"/>
      <c r="BW1050" s="262"/>
      <c r="BX1050" s="262"/>
      <c r="BY1050" s="262"/>
      <c r="BZ1050" s="262"/>
      <c r="CA1050" s="262"/>
      <c r="CB1050" s="262"/>
      <c r="CC1050" s="262"/>
      <c r="CD1050" s="262"/>
      <c r="CE1050" s="262"/>
      <c r="CF1050" s="262"/>
      <c r="CG1050" s="262"/>
      <c r="CH1050" s="262"/>
      <c r="CI1050" s="262"/>
      <c r="CJ1050" s="262"/>
      <c r="CK1050" s="262"/>
      <c r="CL1050" s="262"/>
      <c r="CM1050" s="262"/>
      <c r="CN1050" s="262"/>
      <c r="CO1050" s="262"/>
      <c r="CP1050" s="262"/>
      <c r="CQ1050" s="262"/>
      <c r="CR1050" s="262"/>
      <c r="CS1050" s="262"/>
      <c r="CT1050" s="262"/>
      <c r="CU1050" s="262"/>
      <c r="CV1050" s="262"/>
      <c r="CW1050" s="262"/>
      <c r="CX1050" s="262"/>
      <c r="CY1050" s="262"/>
      <c r="CZ1050" s="262"/>
      <c r="DA1050" s="262"/>
      <c r="DB1050" s="262"/>
      <c r="DC1050" s="262"/>
      <c r="DD1050" s="262"/>
      <c r="DE1050" s="262"/>
      <c r="DF1050" s="262"/>
      <c r="DG1050" s="262"/>
      <c r="DH1050" s="262"/>
      <c r="DI1050" s="262"/>
      <c r="DJ1050" s="262"/>
      <c r="DK1050" s="262"/>
      <c r="DL1050" s="262"/>
      <c r="DM1050" s="262"/>
      <c r="DN1050" s="262"/>
      <c r="DO1050" s="262"/>
      <c r="DP1050" s="262"/>
      <c r="DQ1050" s="262"/>
      <c r="DR1050" s="262"/>
      <c r="DS1050" s="262"/>
      <c r="DT1050" s="262"/>
      <c r="DU1050" s="262"/>
      <c r="DV1050" s="262"/>
      <c r="DW1050" s="262"/>
      <c r="DX1050" s="262"/>
      <c r="DY1050" s="262"/>
      <c r="DZ1050" s="262"/>
      <c r="EA1050" s="262"/>
      <c r="EB1050" s="262"/>
      <c r="EC1050" s="262"/>
      <c r="ED1050" s="262"/>
      <c r="EE1050" s="262"/>
      <c r="EF1050" s="262"/>
      <c r="EG1050" s="262"/>
      <c r="EH1050" s="262"/>
      <c r="EI1050" s="262"/>
      <c r="EJ1050" s="262"/>
      <c r="EK1050" s="262"/>
      <c r="EL1050" s="262"/>
      <c r="EM1050" s="262"/>
      <c r="EN1050" s="262"/>
      <c r="EO1050" s="262"/>
      <c r="EP1050" s="262"/>
      <c r="EQ1050" s="262"/>
      <c r="ER1050" s="262"/>
      <c r="ES1050" s="262"/>
      <c r="ET1050" s="262"/>
      <c r="EU1050" s="262"/>
      <c r="EV1050" s="262"/>
      <c r="EW1050" s="262"/>
      <c r="EX1050" s="262"/>
      <c r="EY1050" s="262"/>
      <c r="EZ1050" s="262"/>
      <c r="FA1050" s="262"/>
      <c r="FB1050" s="262"/>
      <c r="FC1050" s="262"/>
      <c r="FD1050" s="262"/>
      <c r="FE1050" s="262"/>
      <c r="FF1050" s="262"/>
      <c r="FG1050" s="262"/>
      <c r="FH1050" s="262"/>
      <c r="FI1050" s="262"/>
      <c r="FJ1050" s="262"/>
      <c r="FK1050" s="262"/>
      <c r="FL1050" s="262"/>
      <c r="FM1050" s="262"/>
      <c r="FN1050" s="262"/>
      <c r="FO1050" s="262"/>
      <c r="FP1050" s="262"/>
      <c r="FQ1050" s="262"/>
      <c r="FR1050" s="262"/>
      <c r="FS1050" s="262"/>
      <c r="FT1050" s="262"/>
      <c r="FU1050" s="262"/>
      <c r="FV1050" s="262"/>
      <c r="FW1050" s="262"/>
      <c r="FX1050" s="262"/>
      <c r="FY1050" s="262"/>
      <c r="FZ1050" s="262"/>
      <c r="GA1050" s="262"/>
      <c r="GB1050" s="262"/>
      <c r="GC1050" s="262"/>
      <c r="GD1050" s="262"/>
    </row>
    <row r="1051" spans="1:186" s="279" customFormat="1" x14ac:dyDescent="0.2">
      <c r="A1051" s="339" t="s">
        <v>12946</v>
      </c>
      <c r="B1051" s="280" t="s">
        <v>6108</v>
      </c>
      <c r="C1051" s="281" t="s">
        <v>6109</v>
      </c>
      <c r="D1051" s="130" t="s">
        <v>18</v>
      </c>
      <c r="E1051" s="130">
        <v>250.00000000000003</v>
      </c>
      <c r="F1051" s="130">
        <v>0.2</v>
      </c>
      <c r="G1051" s="282"/>
      <c r="H1051" s="283"/>
      <c r="I1051" s="358">
        <v>123.6</v>
      </c>
      <c r="J1051" s="284">
        <f>IF(ISNUMBER(I1051),ROUND(F1051*E1051*I1051,2),"")</f>
        <v>6180</v>
      </c>
      <c r="K1051" s="283">
        <f>BDI!$E$17</f>
        <v>0.18609999999999999</v>
      </c>
      <c r="L1051" s="283"/>
      <c r="M1051" s="283"/>
      <c r="N1051" s="131">
        <f t="shared" si="17"/>
        <v>146.6</v>
      </c>
      <c r="O1051" s="340">
        <f>IF(ISNUMBER(I1051),ROUND(F1051*N1051*E1051,2),"")</f>
        <v>7330</v>
      </c>
      <c r="P1051" s="262"/>
      <c r="Q1051" s="262"/>
      <c r="R1051" s="262"/>
      <c r="S1051" s="262"/>
      <c r="T1051" s="262"/>
      <c r="U1051" s="262"/>
      <c r="V1051" s="262"/>
      <c r="W1051" s="262"/>
      <c r="X1051" s="262"/>
      <c r="Y1051" s="262"/>
      <c r="Z1051" s="262"/>
      <c r="AA1051" s="262"/>
      <c r="AB1051" s="262"/>
      <c r="AC1051" s="262"/>
      <c r="AD1051" s="262"/>
      <c r="AE1051" s="262"/>
      <c r="AF1051" s="262"/>
      <c r="AG1051" s="262"/>
      <c r="AH1051" s="262"/>
      <c r="AI1051" s="262"/>
      <c r="AJ1051" s="262"/>
      <c r="AK1051" s="262"/>
      <c r="AL1051" s="262"/>
      <c r="AM1051" s="262"/>
      <c r="AN1051" s="262"/>
      <c r="AO1051" s="262"/>
      <c r="AP1051" s="262"/>
      <c r="AQ1051" s="262"/>
      <c r="AR1051" s="262"/>
      <c r="AS1051" s="262"/>
      <c r="AT1051" s="262"/>
      <c r="AU1051" s="262"/>
      <c r="AV1051" s="262"/>
      <c r="AW1051" s="262"/>
      <c r="AX1051" s="262"/>
      <c r="AY1051" s="262"/>
      <c r="AZ1051" s="262"/>
      <c r="BA1051" s="262"/>
      <c r="BB1051" s="262"/>
      <c r="BC1051" s="262"/>
      <c r="BD1051" s="262"/>
      <c r="BE1051" s="262"/>
      <c r="BF1051" s="262"/>
      <c r="BG1051" s="262"/>
      <c r="BH1051" s="262"/>
      <c r="BI1051" s="262"/>
      <c r="BJ1051" s="262"/>
      <c r="BK1051" s="262"/>
      <c r="BL1051" s="262"/>
      <c r="BM1051" s="262"/>
      <c r="BN1051" s="262"/>
      <c r="BO1051" s="262"/>
      <c r="BP1051" s="262"/>
      <c r="BQ1051" s="262"/>
      <c r="BR1051" s="262"/>
      <c r="BS1051" s="262"/>
      <c r="BT1051" s="262"/>
      <c r="BU1051" s="262"/>
      <c r="BV1051" s="262"/>
      <c r="BW1051" s="262"/>
      <c r="BX1051" s="262"/>
      <c r="BY1051" s="262"/>
      <c r="BZ1051" s="262"/>
      <c r="CA1051" s="262"/>
      <c r="CB1051" s="262"/>
      <c r="CC1051" s="262"/>
      <c r="CD1051" s="262"/>
      <c r="CE1051" s="262"/>
      <c r="CF1051" s="262"/>
      <c r="CG1051" s="262"/>
      <c r="CH1051" s="262"/>
      <c r="CI1051" s="262"/>
      <c r="CJ1051" s="262"/>
      <c r="CK1051" s="262"/>
      <c r="CL1051" s="262"/>
      <c r="CM1051" s="262"/>
      <c r="CN1051" s="262"/>
      <c r="CO1051" s="262"/>
      <c r="CP1051" s="262"/>
      <c r="CQ1051" s="262"/>
      <c r="CR1051" s="262"/>
      <c r="CS1051" s="262"/>
      <c r="CT1051" s="262"/>
      <c r="CU1051" s="262"/>
      <c r="CV1051" s="262"/>
      <c r="CW1051" s="262"/>
      <c r="CX1051" s="262"/>
      <c r="CY1051" s="262"/>
      <c r="CZ1051" s="262"/>
      <c r="DA1051" s="262"/>
      <c r="DB1051" s="262"/>
      <c r="DC1051" s="262"/>
      <c r="DD1051" s="262"/>
      <c r="DE1051" s="262"/>
      <c r="DF1051" s="262"/>
      <c r="DG1051" s="262"/>
      <c r="DH1051" s="262"/>
      <c r="DI1051" s="262"/>
      <c r="DJ1051" s="262"/>
      <c r="DK1051" s="262"/>
      <c r="DL1051" s="262"/>
      <c r="DM1051" s="262"/>
      <c r="DN1051" s="262"/>
      <c r="DO1051" s="262"/>
      <c r="DP1051" s="262"/>
      <c r="DQ1051" s="262"/>
      <c r="DR1051" s="262"/>
      <c r="DS1051" s="262"/>
      <c r="DT1051" s="262"/>
      <c r="DU1051" s="262"/>
      <c r="DV1051" s="262"/>
      <c r="DW1051" s="262"/>
      <c r="DX1051" s="262"/>
      <c r="DY1051" s="262"/>
      <c r="DZ1051" s="262"/>
      <c r="EA1051" s="262"/>
      <c r="EB1051" s="262"/>
      <c r="EC1051" s="262"/>
      <c r="ED1051" s="262"/>
      <c r="EE1051" s="262"/>
      <c r="EF1051" s="262"/>
      <c r="EG1051" s="262"/>
      <c r="EH1051" s="262"/>
      <c r="EI1051" s="262"/>
      <c r="EJ1051" s="262"/>
      <c r="EK1051" s="262"/>
      <c r="EL1051" s="262"/>
      <c r="EM1051" s="262"/>
      <c r="EN1051" s="262"/>
      <c r="EO1051" s="262"/>
      <c r="EP1051" s="262"/>
      <c r="EQ1051" s="262"/>
      <c r="ER1051" s="262"/>
      <c r="ES1051" s="262"/>
      <c r="ET1051" s="262"/>
      <c r="EU1051" s="262"/>
      <c r="EV1051" s="262"/>
      <c r="EW1051" s="262"/>
      <c r="EX1051" s="262"/>
      <c r="EY1051" s="262"/>
      <c r="EZ1051" s="262"/>
      <c r="FA1051" s="262"/>
      <c r="FB1051" s="262"/>
      <c r="FC1051" s="262"/>
      <c r="FD1051" s="262"/>
      <c r="FE1051" s="262"/>
      <c r="FF1051" s="262"/>
      <c r="FG1051" s="262"/>
      <c r="FH1051" s="262"/>
      <c r="FI1051" s="262"/>
      <c r="FJ1051" s="262"/>
      <c r="FK1051" s="262"/>
      <c r="FL1051" s="262"/>
      <c r="FM1051" s="262"/>
      <c r="FN1051" s="262"/>
      <c r="FO1051" s="262"/>
      <c r="FP1051" s="262"/>
      <c r="FQ1051" s="262"/>
      <c r="FR1051" s="262"/>
      <c r="FS1051" s="262"/>
      <c r="FT1051" s="262"/>
      <c r="FU1051" s="262"/>
      <c r="FV1051" s="262"/>
      <c r="FW1051" s="262"/>
      <c r="FX1051" s="262"/>
      <c r="FY1051" s="262"/>
      <c r="FZ1051" s="262"/>
      <c r="GA1051" s="262"/>
      <c r="GB1051" s="262"/>
      <c r="GC1051" s="262"/>
      <c r="GD1051" s="262"/>
    </row>
    <row r="1052" spans="1:186" s="279" customFormat="1" x14ac:dyDescent="0.2">
      <c r="A1052" s="339" t="s">
        <v>12947</v>
      </c>
      <c r="B1052" s="280" t="s">
        <v>6110</v>
      </c>
      <c r="C1052" s="281" t="s">
        <v>6111</v>
      </c>
      <c r="D1052" s="130" t="s">
        <v>18</v>
      </c>
      <c r="E1052" s="130">
        <v>500.00000000000006</v>
      </c>
      <c r="F1052" s="130">
        <v>0.2</v>
      </c>
      <c r="G1052" s="282"/>
      <c r="H1052" s="283"/>
      <c r="I1052" s="358">
        <v>196.16</v>
      </c>
      <c r="J1052" s="284">
        <f>IF(ISNUMBER(I1052),ROUND(F1052*E1052*I1052,2),"")</f>
        <v>19616</v>
      </c>
      <c r="K1052" s="283">
        <f>BDI!$E$17</f>
        <v>0.18609999999999999</v>
      </c>
      <c r="L1052" s="283"/>
      <c r="M1052" s="283"/>
      <c r="N1052" s="131">
        <f t="shared" si="17"/>
        <v>232.67</v>
      </c>
      <c r="O1052" s="340">
        <f>IF(ISNUMBER(I1052),ROUND(F1052*N1052*E1052,2),"")</f>
        <v>23267</v>
      </c>
      <c r="P1052" s="262"/>
      <c r="Q1052" s="262"/>
      <c r="R1052" s="262"/>
      <c r="S1052" s="262"/>
      <c r="T1052" s="262"/>
      <c r="U1052" s="262"/>
      <c r="V1052" s="262"/>
      <c r="W1052" s="262"/>
      <c r="X1052" s="262"/>
      <c r="Y1052" s="262"/>
      <c r="Z1052" s="262"/>
      <c r="AA1052" s="262"/>
      <c r="AB1052" s="262"/>
      <c r="AC1052" s="262"/>
      <c r="AD1052" s="262"/>
      <c r="AE1052" s="262"/>
      <c r="AF1052" s="262"/>
      <c r="AG1052" s="262"/>
      <c r="AH1052" s="262"/>
      <c r="AI1052" s="262"/>
      <c r="AJ1052" s="262"/>
      <c r="AK1052" s="262"/>
      <c r="AL1052" s="262"/>
      <c r="AM1052" s="262"/>
      <c r="AN1052" s="262"/>
      <c r="AO1052" s="262"/>
      <c r="AP1052" s="262"/>
      <c r="AQ1052" s="262"/>
      <c r="AR1052" s="262"/>
      <c r="AS1052" s="262"/>
      <c r="AT1052" s="262"/>
      <c r="AU1052" s="262"/>
      <c r="AV1052" s="262"/>
      <c r="AW1052" s="262"/>
      <c r="AX1052" s="262"/>
      <c r="AY1052" s="262"/>
      <c r="AZ1052" s="262"/>
      <c r="BA1052" s="262"/>
      <c r="BB1052" s="262"/>
      <c r="BC1052" s="262"/>
      <c r="BD1052" s="262"/>
      <c r="BE1052" s="262"/>
      <c r="BF1052" s="262"/>
      <c r="BG1052" s="262"/>
      <c r="BH1052" s="262"/>
      <c r="BI1052" s="262"/>
      <c r="BJ1052" s="262"/>
      <c r="BK1052" s="262"/>
      <c r="BL1052" s="262"/>
      <c r="BM1052" s="262"/>
      <c r="BN1052" s="262"/>
      <c r="BO1052" s="262"/>
      <c r="BP1052" s="262"/>
      <c r="BQ1052" s="262"/>
      <c r="BR1052" s="262"/>
      <c r="BS1052" s="262"/>
      <c r="BT1052" s="262"/>
      <c r="BU1052" s="262"/>
      <c r="BV1052" s="262"/>
      <c r="BW1052" s="262"/>
      <c r="BX1052" s="262"/>
      <c r="BY1052" s="262"/>
      <c r="BZ1052" s="262"/>
      <c r="CA1052" s="262"/>
      <c r="CB1052" s="262"/>
      <c r="CC1052" s="262"/>
      <c r="CD1052" s="262"/>
      <c r="CE1052" s="262"/>
      <c r="CF1052" s="262"/>
      <c r="CG1052" s="262"/>
      <c r="CH1052" s="262"/>
      <c r="CI1052" s="262"/>
      <c r="CJ1052" s="262"/>
      <c r="CK1052" s="262"/>
      <c r="CL1052" s="262"/>
      <c r="CM1052" s="262"/>
      <c r="CN1052" s="262"/>
      <c r="CO1052" s="262"/>
      <c r="CP1052" s="262"/>
      <c r="CQ1052" s="262"/>
      <c r="CR1052" s="262"/>
      <c r="CS1052" s="262"/>
      <c r="CT1052" s="262"/>
      <c r="CU1052" s="262"/>
      <c r="CV1052" s="262"/>
      <c r="CW1052" s="262"/>
      <c r="CX1052" s="262"/>
      <c r="CY1052" s="262"/>
      <c r="CZ1052" s="262"/>
      <c r="DA1052" s="262"/>
      <c r="DB1052" s="262"/>
      <c r="DC1052" s="262"/>
      <c r="DD1052" s="262"/>
      <c r="DE1052" s="262"/>
      <c r="DF1052" s="262"/>
      <c r="DG1052" s="262"/>
      <c r="DH1052" s="262"/>
      <c r="DI1052" s="262"/>
      <c r="DJ1052" s="262"/>
      <c r="DK1052" s="262"/>
      <c r="DL1052" s="262"/>
      <c r="DM1052" s="262"/>
      <c r="DN1052" s="262"/>
      <c r="DO1052" s="262"/>
      <c r="DP1052" s="262"/>
      <c r="DQ1052" s="262"/>
      <c r="DR1052" s="262"/>
      <c r="DS1052" s="262"/>
      <c r="DT1052" s="262"/>
      <c r="DU1052" s="262"/>
      <c r="DV1052" s="262"/>
      <c r="DW1052" s="262"/>
      <c r="DX1052" s="262"/>
      <c r="DY1052" s="262"/>
      <c r="DZ1052" s="262"/>
      <c r="EA1052" s="262"/>
      <c r="EB1052" s="262"/>
      <c r="EC1052" s="262"/>
      <c r="ED1052" s="262"/>
      <c r="EE1052" s="262"/>
      <c r="EF1052" s="262"/>
      <c r="EG1052" s="262"/>
      <c r="EH1052" s="262"/>
      <c r="EI1052" s="262"/>
      <c r="EJ1052" s="262"/>
      <c r="EK1052" s="262"/>
      <c r="EL1052" s="262"/>
      <c r="EM1052" s="262"/>
      <c r="EN1052" s="262"/>
      <c r="EO1052" s="262"/>
      <c r="EP1052" s="262"/>
      <c r="EQ1052" s="262"/>
      <c r="ER1052" s="262"/>
      <c r="ES1052" s="262"/>
      <c r="ET1052" s="262"/>
      <c r="EU1052" s="262"/>
      <c r="EV1052" s="262"/>
      <c r="EW1052" s="262"/>
      <c r="EX1052" s="262"/>
      <c r="EY1052" s="262"/>
      <c r="EZ1052" s="262"/>
      <c r="FA1052" s="262"/>
      <c r="FB1052" s="262"/>
      <c r="FC1052" s="262"/>
      <c r="FD1052" s="262"/>
      <c r="FE1052" s="262"/>
      <c r="FF1052" s="262"/>
      <c r="FG1052" s="262"/>
      <c r="FH1052" s="262"/>
      <c r="FI1052" s="262"/>
      <c r="FJ1052" s="262"/>
      <c r="FK1052" s="262"/>
      <c r="FL1052" s="262"/>
      <c r="FM1052" s="262"/>
      <c r="FN1052" s="262"/>
      <c r="FO1052" s="262"/>
      <c r="FP1052" s="262"/>
      <c r="FQ1052" s="262"/>
      <c r="FR1052" s="262"/>
      <c r="FS1052" s="262"/>
      <c r="FT1052" s="262"/>
      <c r="FU1052" s="262"/>
      <c r="FV1052" s="262"/>
      <c r="FW1052" s="262"/>
      <c r="FX1052" s="262"/>
      <c r="FY1052" s="262"/>
      <c r="FZ1052" s="262"/>
      <c r="GA1052" s="262"/>
      <c r="GB1052" s="262"/>
      <c r="GC1052" s="262"/>
      <c r="GD1052" s="262"/>
    </row>
    <row r="1053" spans="1:186" s="279" customFormat="1" x14ac:dyDescent="0.2">
      <c r="A1053" s="339" t="s">
        <v>12948</v>
      </c>
      <c r="B1053" s="280" t="s">
        <v>6112</v>
      </c>
      <c r="C1053" s="281" t="s">
        <v>6113</v>
      </c>
      <c r="D1053" s="130" t="s">
        <v>18</v>
      </c>
      <c r="E1053" s="130">
        <v>500.00000000000006</v>
      </c>
      <c r="F1053" s="130">
        <v>0.2</v>
      </c>
      <c r="G1053" s="282"/>
      <c r="H1053" s="283"/>
      <c r="I1053" s="358">
        <v>138.35</v>
      </c>
      <c r="J1053" s="284">
        <f>IF(ISNUMBER(I1053),ROUND(F1053*E1053*I1053,2),"")</f>
        <v>13835</v>
      </c>
      <c r="K1053" s="283">
        <f>BDI!$E$17</f>
        <v>0.18609999999999999</v>
      </c>
      <c r="L1053" s="283"/>
      <c r="M1053" s="283"/>
      <c r="N1053" s="131">
        <f t="shared" si="17"/>
        <v>164.1</v>
      </c>
      <c r="O1053" s="340">
        <f>IF(ISNUMBER(I1053),ROUND(F1053*N1053*E1053,2),"")</f>
        <v>16410</v>
      </c>
      <c r="P1053" s="262"/>
      <c r="Q1053" s="262"/>
      <c r="R1053" s="262"/>
      <c r="S1053" s="262"/>
      <c r="T1053" s="262"/>
      <c r="U1053" s="262"/>
      <c r="V1053" s="262"/>
      <c r="W1053" s="262"/>
      <c r="X1053" s="262"/>
      <c r="Y1053" s="262"/>
      <c r="Z1053" s="262"/>
      <c r="AA1053" s="262"/>
      <c r="AB1053" s="262"/>
      <c r="AC1053" s="262"/>
      <c r="AD1053" s="262"/>
      <c r="AE1053" s="262"/>
      <c r="AF1053" s="262"/>
      <c r="AG1053" s="262"/>
      <c r="AH1053" s="262"/>
      <c r="AI1053" s="262"/>
      <c r="AJ1053" s="262"/>
      <c r="AK1053" s="262"/>
      <c r="AL1053" s="262"/>
      <c r="AM1053" s="262"/>
      <c r="AN1053" s="262"/>
      <c r="AO1053" s="262"/>
      <c r="AP1053" s="262"/>
      <c r="AQ1053" s="262"/>
      <c r="AR1053" s="262"/>
      <c r="AS1053" s="262"/>
      <c r="AT1053" s="262"/>
      <c r="AU1053" s="262"/>
      <c r="AV1053" s="262"/>
      <c r="AW1053" s="262"/>
      <c r="AX1053" s="262"/>
      <c r="AY1053" s="262"/>
      <c r="AZ1053" s="262"/>
      <c r="BA1053" s="262"/>
      <c r="BB1053" s="262"/>
      <c r="BC1053" s="262"/>
      <c r="BD1053" s="262"/>
      <c r="BE1053" s="262"/>
      <c r="BF1053" s="262"/>
      <c r="BG1053" s="262"/>
      <c r="BH1053" s="262"/>
      <c r="BI1053" s="262"/>
      <c r="BJ1053" s="262"/>
      <c r="BK1053" s="262"/>
      <c r="BL1053" s="262"/>
      <c r="BM1053" s="262"/>
      <c r="BN1053" s="262"/>
      <c r="BO1053" s="262"/>
      <c r="BP1053" s="262"/>
      <c r="BQ1053" s="262"/>
      <c r="BR1053" s="262"/>
      <c r="BS1053" s="262"/>
      <c r="BT1053" s="262"/>
      <c r="BU1053" s="262"/>
      <c r="BV1053" s="262"/>
      <c r="BW1053" s="262"/>
      <c r="BX1053" s="262"/>
      <c r="BY1053" s="262"/>
      <c r="BZ1053" s="262"/>
      <c r="CA1053" s="262"/>
      <c r="CB1053" s="262"/>
      <c r="CC1053" s="262"/>
      <c r="CD1053" s="262"/>
      <c r="CE1053" s="262"/>
      <c r="CF1053" s="262"/>
      <c r="CG1053" s="262"/>
      <c r="CH1053" s="262"/>
      <c r="CI1053" s="262"/>
      <c r="CJ1053" s="262"/>
      <c r="CK1053" s="262"/>
      <c r="CL1053" s="262"/>
      <c r="CM1053" s="262"/>
      <c r="CN1053" s="262"/>
      <c r="CO1053" s="262"/>
      <c r="CP1053" s="262"/>
      <c r="CQ1053" s="262"/>
      <c r="CR1053" s="262"/>
      <c r="CS1053" s="262"/>
      <c r="CT1053" s="262"/>
      <c r="CU1053" s="262"/>
      <c r="CV1053" s="262"/>
      <c r="CW1053" s="262"/>
      <c r="CX1053" s="262"/>
      <c r="CY1053" s="262"/>
      <c r="CZ1053" s="262"/>
      <c r="DA1053" s="262"/>
      <c r="DB1053" s="262"/>
      <c r="DC1053" s="262"/>
      <c r="DD1053" s="262"/>
      <c r="DE1053" s="262"/>
      <c r="DF1053" s="262"/>
      <c r="DG1053" s="262"/>
      <c r="DH1053" s="262"/>
      <c r="DI1053" s="262"/>
      <c r="DJ1053" s="262"/>
      <c r="DK1053" s="262"/>
      <c r="DL1053" s="262"/>
      <c r="DM1053" s="262"/>
      <c r="DN1053" s="262"/>
      <c r="DO1053" s="262"/>
      <c r="DP1053" s="262"/>
      <c r="DQ1053" s="262"/>
      <c r="DR1053" s="262"/>
      <c r="DS1053" s="262"/>
      <c r="DT1053" s="262"/>
      <c r="DU1053" s="262"/>
      <c r="DV1053" s="262"/>
      <c r="DW1053" s="262"/>
      <c r="DX1053" s="262"/>
      <c r="DY1053" s="262"/>
      <c r="DZ1053" s="262"/>
      <c r="EA1053" s="262"/>
      <c r="EB1053" s="262"/>
      <c r="EC1053" s="262"/>
      <c r="ED1053" s="262"/>
      <c r="EE1053" s="262"/>
      <c r="EF1053" s="262"/>
      <c r="EG1053" s="262"/>
      <c r="EH1053" s="262"/>
      <c r="EI1053" s="262"/>
      <c r="EJ1053" s="262"/>
      <c r="EK1053" s="262"/>
      <c r="EL1053" s="262"/>
      <c r="EM1053" s="262"/>
      <c r="EN1053" s="262"/>
      <c r="EO1053" s="262"/>
      <c r="EP1053" s="262"/>
      <c r="EQ1053" s="262"/>
      <c r="ER1053" s="262"/>
      <c r="ES1053" s="262"/>
      <c r="ET1053" s="262"/>
      <c r="EU1053" s="262"/>
      <c r="EV1053" s="262"/>
      <c r="EW1053" s="262"/>
      <c r="EX1053" s="262"/>
      <c r="EY1053" s="262"/>
      <c r="EZ1053" s="262"/>
      <c r="FA1053" s="262"/>
      <c r="FB1053" s="262"/>
      <c r="FC1053" s="262"/>
      <c r="FD1053" s="262"/>
      <c r="FE1053" s="262"/>
      <c r="FF1053" s="262"/>
      <c r="FG1053" s="262"/>
      <c r="FH1053" s="262"/>
      <c r="FI1053" s="262"/>
      <c r="FJ1053" s="262"/>
      <c r="FK1053" s="262"/>
      <c r="FL1053" s="262"/>
      <c r="FM1053" s="262"/>
      <c r="FN1053" s="262"/>
      <c r="FO1053" s="262"/>
      <c r="FP1053" s="262"/>
      <c r="FQ1053" s="262"/>
      <c r="FR1053" s="262"/>
      <c r="FS1053" s="262"/>
      <c r="FT1053" s="262"/>
      <c r="FU1053" s="262"/>
      <c r="FV1053" s="262"/>
      <c r="FW1053" s="262"/>
      <c r="FX1053" s="262"/>
      <c r="FY1053" s="262"/>
      <c r="FZ1053" s="262"/>
      <c r="GA1053" s="262"/>
      <c r="GB1053" s="262"/>
      <c r="GC1053" s="262"/>
      <c r="GD1053" s="262"/>
    </row>
    <row r="1054" spans="1:186" s="279" customFormat="1" x14ac:dyDescent="0.2">
      <c r="A1054" s="339" t="s">
        <v>12949</v>
      </c>
      <c r="B1054" s="280" t="s">
        <v>6114</v>
      </c>
      <c r="C1054" s="281" t="s">
        <v>6115</v>
      </c>
      <c r="D1054" s="130" t="s">
        <v>18</v>
      </c>
      <c r="E1054" s="130">
        <v>150</v>
      </c>
      <c r="F1054" s="130">
        <v>0.2</v>
      </c>
      <c r="G1054" s="282"/>
      <c r="H1054" s="283"/>
      <c r="I1054" s="358">
        <v>222.54</v>
      </c>
      <c r="J1054" s="284">
        <f>IF(ISNUMBER(I1054),ROUND(F1054*E1054*I1054,2),"")</f>
        <v>6676.2</v>
      </c>
      <c r="K1054" s="283">
        <f>BDI!$E$17</f>
        <v>0.18609999999999999</v>
      </c>
      <c r="L1054" s="283"/>
      <c r="M1054" s="283"/>
      <c r="N1054" s="131">
        <f t="shared" si="17"/>
        <v>263.95</v>
      </c>
      <c r="O1054" s="340">
        <f>IF(ISNUMBER(I1054),ROUND(F1054*N1054*E1054,2),"")</f>
        <v>7918.5</v>
      </c>
      <c r="P1054" s="262"/>
      <c r="Q1054" s="262"/>
      <c r="R1054" s="262"/>
      <c r="S1054" s="262"/>
      <c r="T1054" s="262"/>
      <c r="U1054" s="262"/>
      <c r="V1054" s="262"/>
      <c r="W1054" s="262"/>
      <c r="X1054" s="262"/>
      <c r="Y1054" s="262"/>
      <c r="Z1054" s="262"/>
      <c r="AA1054" s="262"/>
      <c r="AB1054" s="262"/>
      <c r="AC1054" s="262"/>
      <c r="AD1054" s="262"/>
      <c r="AE1054" s="262"/>
      <c r="AF1054" s="262"/>
      <c r="AG1054" s="262"/>
      <c r="AH1054" s="262"/>
      <c r="AI1054" s="262"/>
      <c r="AJ1054" s="262"/>
      <c r="AK1054" s="262"/>
      <c r="AL1054" s="262"/>
      <c r="AM1054" s="262"/>
      <c r="AN1054" s="262"/>
      <c r="AO1054" s="262"/>
      <c r="AP1054" s="262"/>
      <c r="AQ1054" s="262"/>
      <c r="AR1054" s="262"/>
      <c r="AS1054" s="262"/>
      <c r="AT1054" s="262"/>
      <c r="AU1054" s="262"/>
      <c r="AV1054" s="262"/>
      <c r="AW1054" s="262"/>
      <c r="AX1054" s="262"/>
      <c r="AY1054" s="262"/>
      <c r="AZ1054" s="262"/>
      <c r="BA1054" s="262"/>
      <c r="BB1054" s="262"/>
      <c r="BC1054" s="262"/>
      <c r="BD1054" s="262"/>
      <c r="BE1054" s="262"/>
      <c r="BF1054" s="262"/>
      <c r="BG1054" s="262"/>
      <c r="BH1054" s="262"/>
      <c r="BI1054" s="262"/>
      <c r="BJ1054" s="262"/>
      <c r="BK1054" s="262"/>
      <c r="BL1054" s="262"/>
      <c r="BM1054" s="262"/>
      <c r="BN1054" s="262"/>
      <c r="BO1054" s="262"/>
      <c r="BP1054" s="262"/>
      <c r="BQ1054" s="262"/>
      <c r="BR1054" s="262"/>
      <c r="BS1054" s="262"/>
      <c r="BT1054" s="262"/>
      <c r="BU1054" s="262"/>
      <c r="BV1054" s="262"/>
      <c r="BW1054" s="262"/>
      <c r="BX1054" s="262"/>
      <c r="BY1054" s="262"/>
      <c r="BZ1054" s="262"/>
      <c r="CA1054" s="262"/>
      <c r="CB1054" s="262"/>
      <c r="CC1054" s="262"/>
      <c r="CD1054" s="262"/>
      <c r="CE1054" s="262"/>
      <c r="CF1054" s="262"/>
      <c r="CG1054" s="262"/>
      <c r="CH1054" s="262"/>
      <c r="CI1054" s="262"/>
      <c r="CJ1054" s="262"/>
      <c r="CK1054" s="262"/>
      <c r="CL1054" s="262"/>
      <c r="CM1054" s="262"/>
      <c r="CN1054" s="262"/>
      <c r="CO1054" s="262"/>
      <c r="CP1054" s="262"/>
      <c r="CQ1054" s="262"/>
      <c r="CR1054" s="262"/>
      <c r="CS1054" s="262"/>
      <c r="CT1054" s="262"/>
      <c r="CU1054" s="262"/>
      <c r="CV1054" s="262"/>
      <c r="CW1054" s="262"/>
      <c r="CX1054" s="262"/>
      <c r="CY1054" s="262"/>
      <c r="CZ1054" s="262"/>
      <c r="DA1054" s="262"/>
      <c r="DB1054" s="262"/>
      <c r="DC1054" s="262"/>
      <c r="DD1054" s="262"/>
      <c r="DE1054" s="262"/>
      <c r="DF1054" s="262"/>
      <c r="DG1054" s="262"/>
      <c r="DH1054" s="262"/>
      <c r="DI1054" s="262"/>
      <c r="DJ1054" s="262"/>
      <c r="DK1054" s="262"/>
      <c r="DL1054" s="262"/>
      <c r="DM1054" s="262"/>
      <c r="DN1054" s="262"/>
      <c r="DO1054" s="262"/>
      <c r="DP1054" s="262"/>
      <c r="DQ1054" s="262"/>
      <c r="DR1054" s="262"/>
      <c r="DS1054" s="262"/>
      <c r="DT1054" s="262"/>
      <c r="DU1054" s="262"/>
      <c r="DV1054" s="262"/>
      <c r="DW1054" s="262"/>
      <c r="DX1054" s="262"/>
      <c r="DY1054" s="262"/>
      <c r="DZ1054" s="262"/>
      <c r="EA1054" s="262"/>
      <c r="EB1054" s="262"/>
      <c r="EC1054" s="262"/>
      <c r="ED1054" s="262"/>
      <c r="EE1054" s="262"/>
      <c r="EF1054" s="262"/>
      <c r="EG1054" s="262"/>
      <c r="EH1054" s="262"/>
      <c r="EI1054" s="262"/>
      <c r="EJ1054" s="262"/>
      <c r="EK1054" s="262"/>
      <c r="EL1054" s="262"/>
      <c r="EM1054" s="262"/>
      <c r="EN1054" s="262"/>
      <c r="EO1054" s="262"/>
      <c r="EP1054" s="262"/>
      <c r="EQ1054" s="262"/>
      <c r="ER1054" s="262"/>
      <c r="ES1054" s="262"/>
      <c r="ET1054" s="262"/>
      <c r="EU1054" s="262"/>
      <c r="EV1054" s="262"/>
      <c r="EW1054" s="262"/>
      <c r="EX1054" s="262"/>
      <c r="EY1054" s="262"/>
      <c r="EZ1054" s="262"/>
      <c r="FA1054" s="262"/>
      <c r="FB1054" s="262"/>
      <c r="FC1054" s="262"/>
      <c r="FD1054" s="262"/>
      <c r="FE1054" s="262"/>
      <c r="FF1054" s="262"/>
      <c r="FG1054" s="262"/>
      <c r="FH1054" s="262"/>
      <c r="FI1054" s="262"/>
      <c r="FJ1054" s="262"/>
      <c r="FK1054" s="262"/>
      <c r="FL1054" s="262"/>
      <c r="FM1054" s="262"/>
      <c r="FN1054" s="262"/>
      <c r="FO1054" s="262"/>
      <c r="FP1054" s="262"/>
      <c r="FQ1054" s="262"/>
      <c r="FR1054" s="262"/>
      <c r="FS1054" s="262"/>
      <c r="FT1054" s="262"/>
      <c r="FU1054" s="262"/>
      <c r="FV1054" s="262"/>
      <c r="FW1054" s="262"/>
      <c r="FX1054" s="262"/>
      <c r="FY1054" s="262"/>
      <c r="FZ1054" s="262"/>
      <c r="GA1054" s="262"/>
      <c r="GB1054" s="262"/>
      <c r="GC1054" s="262"/>
      <c r="GD1054" s="262"/>
    </row>
    <row r="1055" spans="1:186" s="279" customFormat="1" x14ac:dyDescent="0.2">
      <c r="A1055" s="339" t="s">
        <v>12950</v>
      </c>
      <c r="B1055" s="280" t="s">
        <v>6158</v>
      </c>
      <c r="C1055" s="281" t="s">
        <v>6159</v>
      </c>
      <c r="D1055" s="130" t="s">
        <v>18</v>
      </c>
      <c r="E1055" s="130">
        <v>500.00000000000006</v>
      </c>
      <c r="F1055" s="130">
        <v>0.2</v>
      </c>
      <c r="G1055" s="282"/>
      <c r="H1055" s="283"/>
      <c r="I1055" s="358">
        <v>66.22</v>
      </c>
      <c r="J1055" s="284">
        <f>IF(ISNUMBER(I1055),ROUND(F1055*E1055*I1055,2),"")</f>
        <v>6622</v>
      </c>
      <c r="K1055" s="283">
        <f>BDI!$E$17</f>
        <v>0.18609999999999999</v>
      </c>
      <c r="L1055" s="283"/>
      <c r="M1055" s="283"/>
      <c r="N1055" s="131">
        <f t="shared" si="17"/>
        <v>78.540000000000006</v>
      </c>
      <c r="O1055" s="340">
        <f>IF(ISNUMBER(I1055),ROUND(F1055*N1055*E1055,2),"")</f>
        <v>7854</v>
      </c>
      <c r="P1055" s="262"/>
      <c r="Q1055" s="262"/>
      <c r="R1055" s="262"/>
      <c r="S1055" s="262"/>
      <c r="T1055" s="262"/>
      <c r="U1055" s="262"/>
      <c r="V1055" s="262"/>
      <c r="W1055" s="262"/>
      <c r="X1055" s="262"/>
      <c r="Y1055" s="262"/>
      <c r="Z1055" s="262"/>
      <c r="AA1055" s="262"/>
      <c r="AB1055" s="262"/>
      <c r="AC1055" s="262"/>
      <c r="AD1055" s="262"/>
      <c r="AE1055" s="262"/>
      <c r="AF1055" s="262"/>
      <c r="AG1055" s="262"/>
      <c r="AH1055" s="262"/>
      <c r="AI1055" s="262"/>
      <c r="AJ1055" s="262"/>
      <c r="AK1055" s="262"/>
      <c r="AL1055" s="262"/>
      <c r="AM1055" s="262"/>
      <c r="AN1055" s="262"/>
      <c r="AO1055" s="262"/>
      <c r="AP1055" s="262"/>
      <c r="AQ1055" s="262"/>
      <c r="AR1055" s="262"/>
      <c r="AS1055" s="262"/>
      <c r="AT1055" s="262"/>
      <c r="AU1055" s="262"/>
      <c r="AV1055" s="262"/>
      <c r="AW1055" s="262"/>
      <c r="AX1055" s="262"/>
      <c r="AY1055" s="262"/>
      <c r="AZ1055" s="262"/>
      <c r="BA1055" s="262"/>
      <c r="BB1055" s="262"/>
      <c r="BC1055" s="262"/>
      <c r="BD1055" s="262"/>
      <c r="BE1055" s="262"/>
      <c r="BF1055" s="262"/>
      <c r="BG1055" s="262"/>
      <c r="BH1055" s="262"/>
      <c r="BI1055" s="262"/>
      <c r="BJ1055" s="262"/>
      <c r="BK1055" s="262"/>
      <c r="BL1055" s="262"/>
      <c r="BM1055" s="262"/>
      <c r="BN1055" s="262"/>
      <c r="BO1055" s="262"/>
      <c r="BP1055" s="262"/>
      <c r="BQ1055" s="262"/>
      <c r="BR1055" s="262"/>
      <c r="BS1055" s="262"/>
      <c r="BT1055" s="262"/>
      <c r="BU1055" s="262"/>
      <c r="BV1055" s="262"/>
      <c r="BW1055" s="262"/>
      <c r="BX1055" s="262"/>
      <c r="BY1055" s="262"/>
      <c r="BZ1055" s="262"/>
      <c r="CA1055" s="262"/>
      <c r="CB1055" s="262"/>
      <c r="CC1055" s="262"/>
      <c r="CD1055" s="262"/>
      <c r="CE1055" s="262"/>
      <c r="CF1055" s="262"/>
      <c r="CG1055" s="262"/>
      <c r="CH1055" s="262"/>
      <c r="CI1055" s="262"/>
      <c r="CJ1055" s="262"/>
      <c r="CK1055" s="262"/>
      <c r="CL1055" s="262"/>
      <c r="CM1055" s="262"/>
      <c r="CN1055" s="262"/>
      <c r="CO1055" s="262"/>
      <c r="CP1055" s="262"/>
      <c r="CQ1055" s="262"/>
      <c r="CR1055" s="262"/>
      <c r="CS1055" s="262"/>
      <c r="CT1055" s="262"/>
      <c r="CU1055" s="262"/>
      <c r="CV1055" s="262"/>
      <c r="CW1055" s="262"/>
      <c r="CX1055" s="262"/>
      <c r="CY1055" s="262"/>
      <c r="CZ1055" s="262"/>
      <c r="DA1055" s="262"/>
      <c r="DB1055" s="262"/>
      <c r="DC1055" s="262"/>
      <c r="DD1055" s="262"/>
      <c r="DE1055" s="262"/>
      <c r="DF1055" s="262"/>
      <c r="DG1055" s="262"/>
      <c r="DH1055" s="262"/>
      <c r="DI1055" s="262"/>
      <c r="DJ1055" s="262"/>
      <c r="DK1055" s="262"/>
      <c r="DL1055" s="262"/>
      <c r="DM1055" s="262"/>
      <c r="DN1055" s="262"/>
      <c r="DO1055" s="262"/>
      <c r="DP1055" s="262"/>
      <c r="DQ1055" s="262"/>
      <c r="DR1055" s="262"/>
      <c r="DS1055" s="262"/>
      <c r="DT1055" s="262"/>
      <c r="DU1055" s="262"/>
      <c r="DV1055" s="262"/>
      <c r="DW1055" s="262"/>
      <c r="DX1055" s="262"/>
      <c r="DY1055" s="262"/>
      <c r="DZ1055" s="262"/>
      <c r="EA1055" s="262"/>
      <c r="EB1055" s="262"/>
      <c r="EC1055" s="262"/>
      <c r="ED1055" s="262"/>
      <c r="EE1055" s="262"/>
      <c r="EF1055" s="262"/>
      <c r="EG1055" s="262"/>
      <c r="EH1055" s="262"/>
      <c r="EI1055" s="262"/>
      <c r="EJ1055" s="262"/>
      <c r="EK1055" s="262"/>
      <c r="EL1055" s="262"/>
      <c r="EM1055" s="262"/>
      <c r="EN1055" s="262"/>
      <c r="EO1055" s="262"/>
      <c r="EP1055" s="262"/>
      <c r="EQ1055" s="262"/>
      <c r="ER1055" s="262"/>
      <c r="ES1055" s="262"/>
      <c r="ET1055" s="262"/>
      <c r="EU1055" s="262"/>
      <c r="EV1055" s="262"/>
      <c r="EW1055" s="262"/>
      <c r="EX1055" s="262"/>
      <c r="EY1055" s="262"/>
      <c r="EZ1055" s="262"/>
      <c r="FA1055" s="262"/>
      <c r="FB1055" s="262"/>
      <c r="FC1055" s="262"/>
      <c r="FD1055" s="262"/>
      <c r="FE1055" s="262"/>
      <c r="FF1055" s="262"/>
      <c r="FG1055" s="262"/>
      <c r="FH1055" s="262"/>
      <c r="FI1055" s="262"/>
      <c r="FJ1055" s="262"/>
      <c r="FK1055" s="262"/>
      <c r="FL1055" s="262"/>
      <c r="FM1055" s="262"/>
      <c r="FN1055" s="262"/>
      <c r="FO1055" s="262"/>
      <c r="FP1055" s="262"/>
      <c r="FQ1055" s="262"/>
      <c r="FR1055" s="262"/>
      <c r="FS1055" s="262"/>
      <c r="FT1055" s="262"/>
      <c r="FU1055" s="262"/>
      <c r="FV1055" s="262"/>
      <c r="FW1055" s="262"/>
      <c r="FX1055" s="262"/>
      <c r="FY1055" s="262"/>
      <c r="FZ1055" s="262"/>
      <c r="GA1055" s="262"/>
      <c r="GB1055" s="262"/>
      <c r="GC1055" s="262"/>
      <c r="GD1055" s="262"/>
    </row>
    <row r="1056" spans="1:186" s="279" customFormat="1" x14ac:dyDescent="0.2">
      <c r="A1056" s="339" t="s">
        <v>12951</v>
      </c>
      <c r="B1056" s="280" t="s">
        <v>6160</v>
      </c>
      <c r="C1056" s="281" t="s">
        <v>6161</v>
      </c>
      <c r="D1056" s="130" t="s">
        <v>18</v>
      </c>
      <c r="E1056" s="130">
        <v>1000.0000000000001</v>
      </c>
      <c r="F1056" s="130">
        <v>0.2</v>
      </c>
      <c r="G1056" s="282"/>
      <c r="H1056" s="283"/>
      <c r="I1056" s="358">
        <v>154.99</v>
      </c>
      <c r="J1056" s="284">
        <f>IF(ISNUMBER(I1056),ROUND(F1056*E1056*I1056,2),"")</f>
        <v>30998</v>
      </c>
      <c r="K1056" s="283">
        <f>BDI!$E$17</f>
        <v>0.18609999999999999</v>
      </c>
      <c r="L1056" s="283"/>
      <c r="M1056" s="283"/>
      <c r="N1056" s="131">
        <f t="shared" si="17"/>
        <v>183.83</v>
      </c>
      <c r="O1056" s="340">
        <f>IF(ISNUMBER(I1056),ROUND(F1056*N1056*E1056,2),"")</f>
        <v>36766</v>
      </c>
      <c r="P1056" s="262"/>
      <c r="Q1056" s="262"/>
      <c r="R1056" s="262"/>
      <c r="S1056" s="262"/>
      <c r="T1056" s="262"/>
      <c r="U1056" s="262"/>
      <c r="V1056" s="262"/>
      <c r="W1056" s="262"/>
      <c r="X1056" s="262"/>
      <c r="Y1056" s="262"/>
      <c r="Z1056" s="262"/>
      <c r="AA1056" s="262"/>
      <c r="AB1056" s="262"/>
      <c r="AC1056" s="262"/>
      <c r="AD1056" s="262"/>
      <c r="AE1056" s="262"/>
      <c r="AF1056" s="262"/>
      <c r="AG1056" s="262"/>
      <c r="AH1056" s="262"/>
      <c r="AI1056" s="262"/>
      <c r="AJ1056" s="262"/>
      <c r="AK1056" s="262"/>
      <c r="AL1056" s="262"/>
      <c r="AM1056" s="262"/>
      <c r="AN1056" s="262"/>
      <c r="AO1056" s="262"/>
      <c r="AP1056" s="262"/>
      <c r="AQ1056" s="262"/>
      <c r="AR1056" s="262"/>
      <c r="AS1056" s="262"/>
      <c r="AT1056" s="262"/>
      <c r="AU1056" s="262"/>
      <c r="AV1056" s="262"/>
      <c r="AW1056" s="262"/>
      <c r="AX1056" s="262"/>
      <c r="AY1056" s="262"/>
      <c r="AZ1056" s="262"/>
      <c r="BA1056" s="262"/>
      <c r="BB1056" s="262"/>
      <c r="BC1056" s="262"/>
      <c r="BD1056" s="262"/>
      <c r="BE1056" s="262"/>
      <c r="BF1056" s="262"/>
      <c r="BG1056" s="262"/>
      <c r="BH1056" s="262"/>
      <c r="BI1056" s="262"/>
      <c r="BJ1056" s="262"/>
      <c r="BK1056" s="262"/>
      <c r="BL1056" s="262"/>
      <c r="BM1056" s="262"/>
      <c r="BN1056" s="262"/>
      <c r="BO1056" s="262"/>
      <c r="BP1056" s="262"/>
      <c r="BQ1056" s="262"/>
      <c r="BR1056" s="262"/>
      <c r="BS1056" s="262"/>
      <c r="BT1056" s="262"/>
      <c r="BU1056" s="262"/>
      <c r="BV1056" s="262"/>
      <c r="BW1056" s="262"/>
      <c r="BX1056" s="262"/>
      <c r="BY1056" s="262"/>
      <c r="BZ1056" s="262"/>
      <c r="CA1056" s="262"/>
      <c r="CB1056" s="262"/>
      <c r="CC1056" s="262"/>
      <c r="CD1056" s="262"/>
      <c r="CE1056" s="262"/>
      <c r="CF1056" s="262"/>
      <c r="CG1056" s="262"/>
      <c r="CH1056" s="262"/>
      <c r="CI1056" s="262"/>
      <c r="CJ1056" s="262"/>
      <c r="CK1056" s="262"/>
      <c r="CL1056" s="262"/>
      <c r="CM1056" s="262"/>
      <c r="CN1056" s="262"/>
      <c r="CO1056" s="262"/>
      <c r="CP1056" s="262"/>
      <c r="CQ1056" s="262"/>
      <c r="CR1056" s="262"/>
      <c r="CS1056" s="262"/>
      <c r="CT1056" s="262"/>
      <c r="CU1056" s="262"/>
      <c r="CV1056" s="262"/>
      <c r="CW1056" s="262"/>
      <c r="CX1056" s="262"/>
      <c r="CY1056" s="262"/>
      <c r="CZ1056" s="262"/>
      <c r="DA1056" s="262"/>
      <c r="DB1056" s="262"/>
      <c r="DC1056" s="262"/>
      <c r="DD1056" s="262"/>
      <c r="DE1056" s="262"/>
      <c r="DF1056" s="262"/>
      <c r="DG1056" s="262"/>
      <c r="DH1056" s="262"/>
      <c r="DI1056" s="262"/>
      <c r="DJ1056" s="262"/>
      <c r="DK1056" s="262"/>
      <c r="DL1056" s="262"/>
      <c r="DM1056" s="262"/>
      <c r="DN1056" s="262"/>
      <c r="DO1056" s="262"/>
      <c r="DP1056" s="262"/>
      <c r="DQ1056" s="262"/>
      <c r="DR1056" s="262"/>
      <c r="DS1056" s="262"/>
      <c r="DT1056" s="262"/>
      <c r="DU1056" s="262"/>
      <c r="DV1056" s="262"/>
      <c r="DW1056" s="262"/>
      <c r="DX1056" s="262"/>
      <c r="DY1056" s="262"/>
      <c r="DZ1056" s="262"/>
      <c r="EA1056" s="262"/>
      <c r="EB1056" s="262"/>
      <c r="EC1056" s="262"/>
      <c r="ED1056" s="262"/>
      <c r="EE1056" s="262"/>
      <c r="EF1056" s="262"/>
      <c r="EG1056" s="262"/>
      <c r="EH1056" s="262"/>
      <c r="EI1056" s="262"/>
      <c r="EJ1056" s="262"/>
      <c r="EK1056" s="262"/>
      <c r="EL1056" s="262"/>
      <c r="EM1056" s="262"/>
      <c r="EN1056" s="262"/>
      <c r="EO1056" s="262"/>
      <c r="EP1056" s="262"/>
      <c r="EQ1056" s="262"/>
      <c r="ER1056" s="262"/>
      <c r="ES1056" s="262"/>
      <c r="ET1056" s="262"/>
      <c r="EU1056" s="262"/>
      <c r="EV1056" s="262"/>
      <c r="EW1056" s="262"/>
      <c r="EX1056" s="262"/>
      <c r="EY1056" s="262"/>
      <c r="EZ1056" s="262"/>
      <c r="FA1056" s="262"/>
      <c r="FB1056" s="262"/>
      <c r="FC1056" s="262"/>
      <c r="FD1056" s="262"/>
      <c r="FE1056" s="262"/>
      <c r="FF1056" s="262"/>
      <c r="FG1056" s="262"/>
      <c r="FH1056" s="262"/>
      <c r="FI1056" s="262"/>
      <c r="FJ1056" s="262"/>
      <c r="FK1056" s="262"/>
      <c r="FL1056" s="262"/>
      <c r="FM1056" s="262"/>
      <c r="FN1056" s="262"/>
      <c r="FO1056" s="262"/>
      <c r="FP1056" s="262"/>
      <c r="FQ1056" s="262"/>
      <c r="FR1056" s="262"/>
      <c r="FS1056" s="262"/>
      <c r="FT1056" s="262"/>
      <c r="FU1056" s="262"/>
      <c r="FV1056" s="262"/>
      <c r="FW1056" s="262"/>
      <c r="FX1056" s="262"/>
      <c r="FY1056" s="262"/>
      <c r="FZ1056" s="262"/>
      <c r="GA1056" s="262"/>
      <c r="GB1056" s="262"/>
      <c r="GC1056" s="262"/>
      <c r="GD1056" s="262"/>
    </row>
    <row r="1057" spans="1:186" s="279" customFormat="1" x14ac:dyDescent="0.2">
      <c r="A1057" s="339" t="s">
        <v>12952</v>
      </c>
      <c r="B1057" s="280" t="s">
        <v>6162</v>
      </c>
      <c r="C1057" s="281" t="s">
        <v>6163</v>
      </c>
      <c r="D1057" s="130" t="s">
        <v>18</v>
      </c>
      <c r="E1057" s="130">
        <v>1000.0000000000001</v>
      </c>
      <c r="F1057" s="130">
        <v>0.2</v>
      </c>
      <c r="G1057" s="282"/>
      <c r="H1057" s="283"/>
      <c r="I1057" s="358">
        <v>242.54</v>
      </c>
      <c r="J1057" s="284">
        <f>IF(ISNUMBER(I1057),ROUND(F1057*E1057*I1057,2),"")</f>
        <v>48508</v>
      </c>
      <c r="K1057" s="283">
        <f>BDI!$E$17</f>
        <v>0.18609999999999999</v>
      </c>
      <c r="L1057" s="283"/>
      <c r="M1057" s="283"/>
      <c r="N1057" s="131">
        <f t="shared" si="17"/>
        <v>287.68</v>
      </c>
      <c r="O1057" s="340">
        <f>IF(ISNUMBER(I1057),ROUND(F1057*N1057*E1057,2),"")</f>
        <v>57536</v>
      </c>
      <c r="P1057" s="262"/>
      <c r="Q1057" s="262"/>
      <c r="R1057" s="262"/>
      <c r="S1057" s="262"/>
      <c r="T1057" s="262"/>
      <c r="U1057" s="262"/>
      <c r="V1057" s="262"/>
      <c r="W1057" s="262"/>
      <c r="X1057" s="262"/>
      <c r="Y1057" s="262"/>
      <c r="Z1057" s="262"/>
      <c r="AA1057" s="262"/>
      <c r="AB1057" s="262"/>
      <c r="AC1057" s="262"/>
      <c r="AD1057" s="262"/>
      <c r="AE1057" s="262"/>
      <c r="AF1057" s="262"/>
      <c r="AG1057" s="262"/>
      <c r="AH1057" s="262"/>
      <c r="AI1057" s="262"/>
      <c r="AJ1057" s="262"/>
      <c r="AK1057" s="262"/>
      <c r="AL1057" s="262"/>
      <c r="AM1057" s="262"/>
      <c r="AN1057" s="262"/>
      <c r="AO1057" s="262"/>
      <c r="AP1057" s="262"/>
      <c r="AQ1057" s="262"/>
      <c r="AR1057" s="262"/>
      <c r="AS1057" s="262"/>
      <c r="AT1057" s="262"/>
      <c r="AU1057" s="262"/>
      <c r="AV1057" s="262"/>
      <c r="AW1057" s="262"/>
      <c r="AX1057" s="262"/>
      <c r="AY1057" s="262"/>
      <c r="AZ1057" s="262"/>
      <c r="BA1057" s="262"/>
      <c r="BB1057" s="262"/>
      <c r="BC1057" s="262"/>
      <c r="BD1057" s="262"/>
      <c r="BE1057" s="262"/>
      <c r="BF1057" s="262"/>
      <c r="BG1057" s="262"/>
      <c r="BH1057" s="262"/>
      <c r="BI1057" s="262"/>
      <c r="BJ1057" s="262"/>
      <c r="BK1057" s="262"/>
      <c r="BL1057" s="262"/>
      <c r="BM1057" s="262"/>
      <c r="BN1057" s="262"/>
      <c r="BO1057" s="262"/>
      <c r="BP1057" s="262"/>
      <c r="BQ1057" s="262"/>
      <c r="BR1057" s="262"/>
      <c r="BS1057" s="262"/>
      <c r="BT1057" s="262"/>
      <c r="BU1057" s="262"/>
      <c r="BV1057" s="262"/>
      <c r="BW1057" s="262"/>
      <c r="BX1057" s="262"/>
      <c r="BY1057" s="262"/>
      <c r="BZ1057" s="262"/>
      <c r="CA1057" s="262"/>
      <c r="CB1057" s="262"/>
      <c r="CC1057" s="262"/>
      <c r="CD1057" s="262"/>
      <c r="CE1057" s="262"/>
      <c r="CF1057" s="262"/>
      <c r="CG1057" s="262"/>
      <c r="CH1057" s="262"/>
      <c r="CI1057" s="262"/>
      <c r="CJ1057" s="262"/>
      <c r="CK1057" s="262"/>
      <c r="CL1057" s="262"/>
      <c r="CM1057" s="262"/>
      <c r="CN1057" s="262"/>
      <c r="CO1057" s="262"/>
      <c r="CP1057" s="262"/>
      <c r="CQ1057" s="262"/>
      <c r="CR1057" s="262"/>
      <c r="CS1057" s="262"/>
      <c r="CT1057" s="262"/>
      <c r="CU1057" s="262"/>
      <c r="CV1057" s="262"/>
      <c r="CW1057" s="262"/>
      <c r="CX1057" s="262"/>
      <c r="CY1057" s="262"/>
      <c r="CZ1057" s="262"/>
      <c r="DA1057" s="262"/>
      <c r="DB1057" s="262"/>
      <c r="DC1057" s="262"/>
      <c r="DD1057" s="262"/>
      <c r="DE1057" s="262"/>
      <c r="DF1057" s="262"/>
      <c r="DG1057" s="262"/>
      <c r="DH1057" s="262"/>
      <c r="DI1057" s="262"/>
      <c r="DJ1057" s="262"/>
      <c r="DK1057" s="262"/>
      <c r="DL1057" s="262"/>
      <c r="DM1057" s="262"/>
      <c r="DN1057" s="262"/>
      <c r="DO1057" s="262"/>
      <c r="DP1057" s="262"/>
      <c r="DQ1057" s="262"/>
      <c r="DR1057" s="262"/>
      <c r="DS1057" s="262"/>
      <c r="DT1057" s="262"/>
      <c r="DU1057" s="262"/>
      <c r="DV1057" s="262"/>
      <c r="DW1057" s="262"/>
      <c r="DX1057" s="262"/>
      <c r="DY1057" s="262"/>
      <c r="DZ1057" s="262"/>
      <c r="EA1057" s="262"/>
      <c r="EB1057" s="262"/>
      <c r="EC1057" s="262"/>
      <c r="ED1057" s="262"/>
      <c r="EE1057" s="262"/>
      <c r="EF1057" s="262"/>
      <c r="EG1057" s="262"/>
      <c r="EH1057" s="262"/>
      <c r="EI1057" s="262"/>
      <c r="EJ1057" s="262"/>
      <c r="EK1057" s="262"/>
      <c r="EL1057" s="262"/>
      <c r="EM1057" s="262"/>
      <c r="EN1057" s="262"/>
      <c r="EO1057" s="262"/>
      <c r="EP1057" s="262"/>
      <c r="EQ1057" s="262"/>
      <c r="ER1057" s="262"/>
      <c r="ES1057" s="262"/>
      <c r="ET1057" s="262"/>
      <c r="EU1057" s="262"/>
      <c r="EV1057" s="262"/>
      <c r="EW1057" s="262"/>
      <c r="EX1057" s="262"/>
      <c r="EY1057" s="262"/>
      <c r="EZ1057" s="262"/>
      <c r="FA1057" s="262"/>
      <c r="FB1057" s="262"/>
      <c r="FC1057" s="262"/>
      <c r="FD1057" s="262"/>
      <c r="FE1057" s="262"/>
      <c r="FF1057" s="262"/>
      <c r="FG1057" s="262"/>
      <c r="FH1057" s="262"/>
      <c r="FI1057" s="262"/>
      <c r="FJ1057" s="262"/>
      <c r="FK1057" s="262"/>
      <c r="FL1057" s="262"/>
      <c r="FM1057" s="262"/>
      <c r="FN1057" s="262"/>
      <c r="FO1057" s="262"/>
      <c r="FP1057" s="262"/>
      <c r="FQ1057" s="262"/>
      <c r="FR1057" s="262"/>
      <c r="FS1057" s="262"/>
      <c r="FT1057" s="262"/>
      <c r="FU1057" s="262"/>
      <c r="FV1057" s="262"/>
      <c r="FW1057" s="262"/>
      <c r="FX1057" s="262"/>
      <c r="FY1057" s="262"/>
      <c r="FZ1057" s="262"/>
      <c r="GA1057" s="262"/>
      <c r="GB1057" s="262"/>
      <c r="GC1057" s="262"/>
      <c r="GD1057" s="262"/>
    </row>
    <row r="1058" spans="1:186" s="279" customFormat="1" x14ac:dyDescent="0.2">
      <c r="A1058" s="339" t="s">
        <v>12953</v>
      </c>
      <c r="B1058" s="280" t="s">
        <v>6164</v>
      </c>
      <c r="C1058" s="281" t="s">
        <v>6165</v>
      </c>
      <c r="D1058" s="130" t="s">
        <v>18</v>
      </c>
      <c r="E1058" s="130">
        <v>250.00000000000003</v>
      </c>
      <c r="F1058" s="130">
        <v>0.2</v>
      </c>
      <c r="G1058" s="282"/>
      <c r="H1058" s="283"/>
      <c r="I1058" s="358">
        <v>242.93</v>
      </c>
      <c r="J1058" s="284">
        <f>IF(ISNUMBER(I1058),ROUND(F1058*E1058*I1058,2),"")</f>
        <v>12146.5</v>
      </c>
      <c r="K1058" s="283">
        <f>BDI!$E$17</f>
        <v>0.18609999999999999</v>
      </c>
      <c r="L1058" s="283"/>
      <c r="M1058" s="283"/>
      <c r="N1058" s="131">
        <f t="shared" si="17"/>
        <v>288.14</v>
      </c>
      <c r="O1058" s="340">
        <f>IF(ISNUMBER(I1058),ROUND(F1058*N1058*E1058,2),"")</f>
        <v>14407</v>
      </c>
      <c r="P1058" s="262"/>
      <c r="Q1058" s="262"/>
      <c r="R1058" s="262"/>
      <c r="S1058" s="262"/>
      <c r="T1058" s="262"/>
      <c r="U1058" s="262"/>
      <c r="V1058" s="262"/>
      <c r="W1058" s="262"/>
      <c r="X1058" s="262"/>
      <c r="Y1058" s="262"/>
      <c r="Z1058" s="262"/>
      <c r="AA1058" s="262"/>
      <c r="AB1058" s="262"/>
      <c r="AC1058" s="262"/>
      <c r="AD1058" s="262"/>
      <c r="AE1058" s="262"/>
      <c r="AF1058" s="262"/>
      <c r="AG1058" s="262"/>
      <c r="AH1058" s="262"/>
      <c r="AI1058" s="262"/>
      <c r="AJ1058" s="262"/>
      <c r="AK1058" s="262"/>
      <c r="AL1058" s="262"/>
      <c r="AM1058" s="262"/>
      <c r="AN1058" s="262"/>
      <c r="AO1058" s="262"/>
      <c r="AP1058" s="262"/>
      <c r="AQ1058" s="262"/>
      <c r="AR1058" s="262"/>
      <c r="AS1058" s="262"/>
      <c r="AT1058" s="262"/>
      <c r="AU1058" s="262"/>
      <c r="AV1058" s="262"/>
      <c r="AW1058" s="262"/>
      <c r="AX1058" s="262"/>
      <c r="AY1058" s="262"/>
      <c r="AZ1058" s="262"/>
      <c r="BA1058" s="262"/>
      <c r="BB1058" s="262"/>
      <c r="BC1058" s="262"/>
      <c r="BD1058" s="262"/>
      <c r="BE1058" s="262"/>
      <c r="BF1058" s="262"/>
      <c r="BG1058" s="262"/>
      <c r="BH1058" s="262"/>
      <c r="BI1058" s="262"/>
      <c r="BJ1058" s="262"/>
      <c r="BK1058" s="262"/>
      <c r="BL1058" s="262"/>
      <c r="BM1058" s="262"/>
      <c r="BN1058" s="262"/>
      <c r="BO1058" s="262"/>
      <c r="BP1058" s="262"/>
      <c r="BQ1058" s="262"/>
      <c r="BR1058" s="262"/>
      <c r="BS1058" s="262"/>
      <c r="BT1058" s="262"/>
      <c r="BU1058" s="262"/>
      <c r="BV1058" s="262"/>
      <c r="BW1058" s="262"/>
      <c r="BX1058" s="262"/>
      <c r="BY1058" s="262"/>
      <c r="BZ1058" s="262"/>
      <c r="CA1058" s="262"/>
      <c r="CB1058" s="262"/>
      <c r="CC1058" s="262"/>
      <c r="CD1058" s="262"/>
      <c r="CE1058" s="262"/>
      <c r="CF1058" s="262"/>
      <c r="CG1058" s="262"/>
      <c r="CH1058" s="262"/>
      <c r="CI1058" s="262"/>
      <c r="CJ1058" s="262"/>
      <c r="CK1058" s="262"/>
      <c r="CL1058" s="262"/>
      <c r="CM1058" s="262"/>
      <c r="CN1058" s="262"/>
      <c r="CO1058" s="262"/>
      <c r="CP1058" s="262"/>
      <c r="CQ1058" s="262"/>
      <c r="CR1058" s="262"/>
      <c r="CS1058" s="262"/>
      <c r="CT1058" s="262"/>
      <c r="CU1058" s="262"/>
      <c r="CV1058" s="262"/>
      <c r="CW1058" s="262"/>
      <c r="CX1058" s="262"/>
      <c r="CY1058" s="262"/>
      <c r="CZ1058" s="262"/>
      <c r="DA1058" s="262"/>
      <c r="DB1058" s="262"/>
      <c r="DC1058" s="262"/>
      <c r="DD1058" s="262"/>
      <c r="DE1058" s="262"/>
      <c r="DF1058" s="262"/>
      <c r="DG1058" s="262"/>
      <c r="DH1058" s="262"/>
      <c r="DI1058" s="262"/>
      <c r="DJ1058" s="262"/>
      <c r="DK1058" s="262"/>
      <c r="DL1058" s="262"/>
      <c r="DM1058" s="262"/>
      <c r="DN1058" s="262"/>
      <c r="DO1058" s="262"/>
      <c r="DP1058" s="262"/>
      <c r="DQ1058" s="262"/>
      <c r="DR1058" s="262"/>
      <c r="DS1058" s="262"/>
      <c r="DT1058" s="262"/>
      <c r="DU1058" s="262"/>
      <c r="DV1058" s="262"/>
      <c r="DW1058" s="262"/>
      <c r="DX1058" s="262"/>
      <c r="DY1058" s="262"/>
      <c r="DZ1058" s="262"/>
      <c r="EA1058" s="262"/>
      <c r="EB1058" s="262"/>
      <c r="EC1058" s="262"/>
      <c r="ED1058" s="262"/>
      <c r="EE1058" s="262"/>
      <c r="EF1058" s="262"/>
      <c r="EG1058" s="262"/>
      <c r="EH1058" s="262"/>
      <c r="EI1058" s="262"/>
      <c r="EJ1058" s="262"/>
      <c r="EK1058" s="262"/>
      <c r="EL1058" s="262"/>
      <c r="EM1058" s="262"/>
      <c r="EN1058" s="262"/>
      <c r="EO1058" s="262"/>
      <c r="EP1058" s="262"/>
      <c r="EQ1058" s="262"/>
      <c r="ER1058" s="262"/>
      <c r="ES1058" s="262"/>
      <c r="ET1058" s="262"/>
      <c r="EU1058" s="262"/>
      <c r="EV1058" s="262"/>
      <c r="EW1058" s="262"/>
      <c r="EX1058" s="262"/>
      <c r="EY1058" s="262"/>
      <c r="EZ1058" s="262"/>
      <c r="FA1058" s="262"/>
      <c r="FB1058" s="262"/>
      <c r="FC1058" s="262"/>
      <c r="FD1058" s="262"/>
      <c r="FE1058" s="262"/>
      <c r="FF1058" s="262"/>
      <c r="FG1058" s="262"/>
      <c r="FH1058" s="262"/>
      <c r="FI1058" s="262"/>
      <c r="FJ1058" s="262"/>
      <c r="FK1058" s="262"/>
      <c r="FL1058" s="262"/>
      <c r="FM1058" s="262"/>
      <c r="FN1058" s="262"/>
      <c r="FO1058" s="262"/>
      <c r="FP1058" s="262"/>
      <c r="FQ1058" s="262"/>
      <c r="FR1058" s="262"/>
      <c r="FS1058" s="262"/>
      <c r="FT1058" s="262"/>
      <c r="FU1058" s="262"/>
      <c r="FV1058" s="262"/>
      <c r="FW1058" s="262"/>
      <c r="FX1058" s="262"/>
      <c r="FY1058" s="262"/>
      <c r="FZ1058" s="262"/>
      <c r="GA1058" s="262"/>
      <c r="GB1058" s="262"/>
      <c r="GC1058" s="262"/>
      <c r="GD1058" s="262"/>
    </row>
    <row r="1059" spans="1:186" s="279" customFormat="1" x14ac:dyDescent="0.2">
      <c r="A1059" s="339" t="s">
        <v>12954</v>
      </c>
      <c r="B1059" s="280" t="s">
        <v>6166</v>
      </c>
      <c r="C1059" s="281" t="s">
        <v>6167</v>
      </c>
      <c r="D1059" s="130" t="s">
        <v>18</v>
      </c>
      <c r="E1059" s="130">
        <v>100</v>
      </c>
      <c r="F1059" s="130">
        <v>0.2</v>
      </c>
      <c r="G1059" s="282"/>
      <c r="H1059" s="283"/>
      <c r="I1059" s="358">
        <v>374.92</v>
      </c>
      <c r="J1059" s="284">
        <f>IF(ISNUMBER(I1059),ROUND(F1059*E1059*I1059,2),"")</f>
        <v>7498.4</v>
      </c>
      <c r="K1059" s="283">
        <f>BDI!$E$17</f>
        <v>0.18609999999999999</v>
      </c>
      <c r="L1059" s="283"/>
      <c r="M1059" s="283"/>
      <c r="N1059" s="131">
        <f t="shared" si="17"/>
        <v>444.69</v>
      </c>
      <c r="O1059" s="340">
        <f>IF(ISNUMBER(I1059),ROUND(F1059*N1059*E1059,2),"")</f>
        <v>8893.7999999999993</v>
      </c>
      <c r="P1059" s="262"/>
      <c r="Q1059" s="262"/>
      <c r="R1059" s="262"/>
      <c r="S1059" s="262"/>
      <c r="T1059" s="262"/>
      <c r="U1059" s="262"/>
      <c r="V1059" s="262"/>
      <c r="W1059" s="262"/>
      <c r="X1059" s="262"/>
      <c r="Y1059" s="262"/>
      <c r="Z1059" s="262"/>
      <c r="AA1059" s="262"/>
      <c r="AB1059" s="262"/>
      <c r="AC1059" s="262"/>
      <c r="AD1059" s="262"/>
      <c r="AE1059" s="262"/>
      <c r="AF1059" s="262"/>
      <c r="AG1059" s="262"/>
      <c r="AH1059" s="262"/>
      <c r="AI1059" s="262"/>
      <c r="AJ1059" s="262"/>
      <c r="AK1059" s="262"/>
      <c r="AL1059" s="262"/>
      <c r="AM1059" s="262"/>
      <c r="AN1059" s="262"/>
      <c r="AO1059" s="262"/>
      <c r="AP1059" s="262"/>
      <c r="AQ1059" s="262"/>
      <c r="AR1059" s="262"/>
      <c r="AS1059" s="262"/>
      <c r="AT1059" s="262"/>
      <c r="AU1059" s="262"/>
      <c r="AV1059" s="262"/>
      <c r="AW1059" s="262"/>
      <c r="AX1059" s="262"/>
      <c r="AY1059" s="262"/>
      <c r="AZ1059" s="262"/>
      <c r="BA1059" s="262"/>
      <c r="BB1059" s="262"/>
      <c r="BC1059" s="262"/>
      <c r="BD1059" s="262"/>
      <c r="BE1059" s="262"/>
      <c r="BF1059" s="262"/>
      <c r="BG1059" s="262"/>
      <c r="BH1059" s="262"/>
      <c r="BI1059" s="262"/>
      <c r="BJ1059" s="262"/>
      <c r="BK1059" s="262"/>
      <c r="BL1059" s="262"/>
      <c r="BM1059" s="262"/>
      <c r="BN1059" s="262"/>
      <c r="BO1059" s="262"/>
      <c r="BP1059" s="262"/>
      <c r="BQ1059" s="262"/>
      <c r="BR1059" s="262"/>
      <c r="BS1059" s="262"/>
      <c r="BT1059" s="262"/>
      <c r="BU1059" s="262"/>
      <c r="BV1059" s="262"/>
      <c r="BW1059" s="262"/>
      <c r="BX1059" s="262"/>
      <c r="BY1059" s="262"/>
      <c r="BZ1059" s="262"/>
      <c r="CA1059" s="262"/>
      <c r="CB1059" s="262"/>
      <c r="CC1059" s="262"/>
      <c r="CD1059" s="262"/>
      <c r="CE1059" s="262"/>
      <c r="CF1059" s="262"/>
      <c r="CG1059" s="262"/>
      <c r="CH1059" s="262"/>
      <c r="CI1059" s="262"/>
      <c r="CJ1059" s="262"/>
      <c r="CK1059" s="262"/>
      <c r="CL1059" s="262"/>
      <c r="CM1059" s="262"/>
      <c r="CN1059" s="262"/>
      <c r="CO1059" s="262"/>
      <c r="CP1059" s="262"/>
      <c r="CQ1059" s="262"/>
      <c r="CR1059" s="262"/>
      <c r="CS1059" s="262"/>
      <c r="CT1059" s="262"/>
      <c r="CU1059" s="262"/>
      <c r="CV1059" s="262"/>
      <c r="CW1059" s="262"/>
      <c r="CX1059" s="262"/>
      <c r="CY1059" s="262"/>
      <c r="CZ1059" s="262"/>
      <c r="DA1059" s="262"/>
      <c r="DB1059" s="262"/>
      <c r="DC1059" s="262"/>
      <c r="DD1059" s="262"/>
      <c r="DE1059" s="262"/>
      <c r="DF1059" s="262"/>
      <c r="DG1059" s="262"/>
      <c r="DH1059" s="262"/>
      <c r="DI1059" s="262"/>
      <c r="DJ1059" s="262"/>
      <c r="DK1059" s="262"/>
      <c r="DL1059" s="262"/>
      <c r="DM1059" s="262"/>
      <c r="DN1059" s="262"/>
      <c r="DO1059" s="262"/>
      <c r="DP1059" s="262"/>
      <c r="DQ1059" s="262"/>
      <c r="DR1059" s="262"/>
      <c r="DS1059" s="262"/>
      <c r="DT1059" s="262"/>
      <c r="DU1059" s="262"/>
      <c r="DV1059" s="262"/>
      <c r="DW1059" s="262"/>
      <c r="DX1059" s="262"/>
      <c r="DY1059" s="262"/>
      <c r="DZ1059" s="262"/>
      <c r="EA1059" s="262"/>
      <c r="EB1059" s="262"/>
      <c r="EC1059" s="262"/>
      <c r="ED1059" s="262"/>
      <c r="EE1059" s="262"/>
      <c r="EF1059" s="262"/>
      <c r="EG1059" s="262"/>
      <c r="EH1059" s="262"/>
      <c r="EI1059" s="262"/>
      <c r="EJ1059" s="262"/>
      <c r="EK1059" s="262"/>
      <c r="EL1059" s="262"/>
      <c r="EM1059" s="262"/>
      <c r="EN1059" s="262"/>
      <c r="EO1059" s="262"/>
      <c r="EP1059" s="262"/>
      <c r="EQ1059" s="262"/>
      <c r="ER1059" s="262"/>
      <c r="ES1059" s="262"/>
      <c r="ET1059" s="262"/>
      <c r="EU1059" s="262"/>
      <c r="EV1059" s="262"/>
      <c r="EW1059" s="262"/>
      <c r="EX1059" s="262"/>
      <c r="EY1059" s="262"/>
      <c r="EZ1059" s="262"/>
      <c r="FA1059" s="262"/>
      <c r="FB1059" s="262"/>
      <c r="FC1059" s="262"/>
      <c r="FD1059" s="262"/>
      <c r="FE1059" s="262"/>
      <c r="FF1059" s="262"/>
      <c r="FG1059" s="262"/>
      <c r="FH1059" s="262"/>
      <c r="FI1059" s="262"/>
      <c r="FJ1059" s="262"/>
      <c r="FK1059" s="262"/>
      <c r="FL1059" s="262"/>
      <c r="FM1059" s="262"/>
      <c r="FN1059" s="262"/>
      <c r="FO1059" s="262"/>
      <c r="FP1059" s="262"/>
      <c r="FQ1059" s="262"/>
      <c r="FR1059" s="262"/>
      <c r="FS1059" s="262"/>
      <c r="FT1059" s="262"/>
      <c r="FU1059" s="262"/>
      <c r="FV1059" s="262"/>
      <c r="FW1059" s="262"/>
      <c r="FX1059" s="262"/>
      <c r="FY1059" s="262"/>
      <c r="FZ1059" s="262"/>
      <c r="GA1059" s="262"/>
      <c r="GB1059" s="262"/>
      <c r="GC1059" s="262"/>
      <c r="GD1059" s="262"/>
    </row>
    <row r="1060" spans="1:186" s="279" customFormat="1" x14ac:dyDescent="0.2">
      <c r="A1060" s="339" t="s">
        <v>12955</v>
      </c>
      <c r="B1060" s="280" t="s">
        <v>6168</v>
      </c>
      <c r="C1060" s="281" t="s">
        <v>6169</v>
      </c>
      <c r="D1060" s="130" t="s">
        <v>18</v>
      </c>
      <c r="E1060" s="130">
        <v>100</v>
      </c>
      <c r="F1060" s="130">
        <v>0.2</v>
      </c>
      <c r="G1060" s="282"/>
      <c r="H1060" s="283"/>
      <c r="I1060" s="358">
        <v>460.69</v>
      </c>
      <c r="J1060" s="284">
        <f>IF(ISNUMBER(I1060),ROUND(F1060*E1060*I1060,2),"")</f>
        <v>9213.7999999999993</v>
      </c>
      <c r="K1060" s="283">
        <f>BDI!$E$17</f>
        <v>0.18609999999999999</v>
      </c>
      <c r="L1060" s="283"/>
      <c r="M1060" s="283"/>
      <c r="N1060" s="131">
        <f t="shared" si="17"/>
        <v>546.41999999999996</v>
      </c>
      <c r="O1060" s="340">
        <f>IF(ISNUMBER(I1060),ROUND(F1060*N1060*E1060,2),"")</f>
        <v>10928.4</v>
      </c>
      <c r="P1060" s="262"/>
      <c r="Q1060" s="262"/>
      <c r="R1060" s="262"/>
      <c r="S1060" s="262"/>
      <c r="T1060" s="262"/>
      <c r="U1060" s="262"/>
      <c r="V1060" s="262"/>
      <c r="W1060" s="262"/>
      <c r="X1060" s="262"/>
      <c r="Y1060" s="262"/>
      <c r="Z1060" s="262"/>
      <c r="AA1060" s="262"/>
      <c r="AB1060" s="262"/>
      <c r="AC1060" s="262"/>
      <c r="AD1060" s="262"/>
      <c r="AE1060" s="262"/>
      <c r="AF1060" s="262"/>
      <c r="AG1060" s="262"/>
      <c r="AH1060" s="262"/>
      <c r="AI1060" s="262"/>
      <c r="AJ1060" s="262"/>
      <c r="AK1060" s="262"/>
      <c r="AL1060" s="262"/>
      <c r="AM1060" s="262"/>
      <c r="AN1060" s="262"/>
      <c r="AO1060" s="262"/>
      <c r="AP1060" s="262"/>
      <c r="AQ1060" s="262"/>
      <c r="AR1060" s="262"/>
      <c r="AS1060" s="262"/>
      <c r="AT1060" s="262"/>
      <c r="AU1060" s="262"/>
      <c r="AV1060" s="262"/>
      <c r="AW1060" s="262"/>
      <c r="AX1060" s="262"/>
      <c r="AY1060" s="262"/>
      <c r="AZ1060" s="262"/>
      <c r="BA1060" s="262"/>
      <c r="BB1060" s="262"/>
      <c r="BC1060" s="262"/>
      <c r="BD1060" s="262"/>
      <c r="BE1060" s="262"/>
      <c r="BF1060" s="262"/>
      <c r="BG1060" s="262"/>
      <c r="BH1060" s="262"/>
      <c r="BI1060" s="262"/>
      <c r="BJ1060" s="262"/>
      <c r="BK1060" s="262"/>
      <c r="BL1060" s="262"/>
      <c r="BM1060" s="262"/>
      <c r="BN1060" s="262"/>
      <c r="BO1060" s="262"/>
      <c r="BP1060" s="262"/>
      <c r="BQ1060" s="262"/>
      <c r="BR1060" s="262"/>
      <c r="BS1060" s="262"/>
      <c r="BT1060" s="262"/>
      <c r="BU1060" s="262"/>
      <c r="BV1060" s="262"/>
      <c r="BW1060" s="262"/>
      <c r="BX1060" s="262"/>
      <c r="BY1060" s="262"/>
      <c r="BZ1060" s="262"/>
      <c r="CA1060" s="262"/>
      <c r="CB1060" s="262"/>
      <c r="CC1060" s="262"/>
      <c r="CD1060" s="262"/>
      <c r="CE1060" s="262"/>
      <c r="CF1060" s="262"/>
      <c r="CG1060" s="262"/>
      <c r="CH1060" s="262"/>
      <c r="CI1060" s="262"/>
      <c r="CJ1060" s="262"/>
      <c r="CK1060" s="262"/>
      <c r="CL1060" s="262"/>
      <c r="CM1060" s="262"/>
      <c r="CN1060" s="262"/>
      <c r="CO1060" s="262"/>
      <c r="CP1060" s="262"/>
      <c r="CQ1060" s="262"/>
      <c r="CR1060" s="262"/>
      <c r="CS1060" s="262"/>
      <c r="CT1060" s="262"/>
      <c r="CU1060" s="262"/>
      <c r="CV1060" s="262"/>
      <c r="CW1060" s="262"/>
      <c r="CX1060" s="262"/>
      <c r="CY1060" s="262"/>
      <c r="CZ1060" s="262"/>
      <c r="DA1060" s="262"/>
      <c r="DB1060" s="262"/>
      <c r="DC1060" s="262"/>
      <c r="DD1060" s="262"/>
      <c r="DE1060" s="262"/>
      <c r="DF1060" s="262"/>
      <c r="DG1060" s="262"/>
      <c r="DH1060" s="262"/>
      <c r="DI1060" s="262"/>
      <c r="DJ1060" s="262"/>
      <c r="DK1060" s="262"/>
      <c r="DL1060" s="262"/>
      <c r="DM1060" s="262"/>
      <c r="DN1060" s="262"/>
      <c r="DO1060" s="262"/>
      <c r="DP1060" s="262"/>
      <c r="DQ1060" s="262"/>
      <c r="DR1060" s="262"/>
      <c r="DS1060" s="262"/>
      <c r="DT1060" s="262"/>
      <c r="DU1060" s="262"/>
      <c r="DV1060" s="262"/>
      <c r="DW1060" s="262"/>
      <c r="DX1060" s="262"/>
      <c r="DY1060" s="262"/>
      <c r="DZ1060" s="262"/>
      <c r="EA1060" s="262"/>
      <c r="EB1060" s="262"/>
      <c r="EC1060" s="262"/>
      <c r="ED1060" s="262"/>
      <c r="EE1060" s="262"/>
      <c r="EF1060" s="262"/>
      <c r="EG1060" s="262"/>
      <c r="EH1060" s="262"/>
      <c r="EI1060" s="262"/>
      <c r="EJ1060" s="262"/>
      <c r="EK1060" s="262"/>
      <c r="EL1060" s="262"/>
      <c r="EM1060" s="262"/>
      <c r="EN1060" s="262"/>
      <c r="EO1060" s="262"/>
      <c r="EP1060" s="262"/>
      <c r="EQ1060" s="262"/>
      <c r="ER1060" s="262"/>
      <c r="ES1060" s="262"/>
      <c r="ET1060" s="262"/>
      <c r="EU1060" s="262"/>
      <c r="EV1060" s="262"/>
      <c r="EW1060" s="262"/>
      <c r="EX1060" s="262"/>
      <c r="EY1060" s="262"/>
      <c r="EZ1060" s="262"/>
      <c r="FA1060" s="262"/>
      <c r="FB1060" s="262"/>
      <c r="FC1060" s="262"/>
      <c r="FD1060" s="262"/>
      <c r="FE1060" s="262"/>
      <c r="FF1060" s="262"/>
      <c r="FG1060" s="262"/>
      <c r="FH1060" s="262"/>
      <c r="FI1060" s="262"/>
      <c r="FJ1060" s="262"/>
      <c r="FK1060" s="262"/>
      <c r="FL1060" s="262"/>
      <c r="FM1060" s="262"/>
      <c r="FN1060" s="262"/>
      <c r="FO1060" s="262"/>
      <c r="FP1060" s="262"/>
      <c r="FQ1060" s="262"/>
      <c r="FR1060" s="262"/>
      <c r="FS1060" s="262"/>
      <c r="FT1060" s="262"/>
      <c r="FU1060" s="262"/>
      <c r="FV1060" s="262"/>
      <c r="FW1060" s="262"/>
      <c r="FX1060" s="262"/>
      <c r="FY1060" s="262"/>
      <c r="FZ1060" s="262"/>
      <c r="GA1060" s="262"/>
      <c r="GB1060" s="262"/>
      <c r="GC1060" s="262"/>
      <c r="GD1060" s="262"/>
    </row>
    <row r="1061" spans="1:186" s="279" customFormat="1" x14ac:dyDescent="0.2">
      <c r="A1061" s="339" t="s">
        <v>12956</v>
      </c>
      <c r="B1061" s="280" t="s">
        <v>6170</v>
      </c>
      <c r="C1061" s="281" t="s">
        <v>6171</v>
      </c>
      <c r="D1061" s="130" t="s">
        <v>18</v>
      </c>
      <c r="E1061" s="130">
        <v>500.00000000000006</v>
      </c>
      <c r="F1061" s="130">
        <v>0.2</v>
      </c>
      <c r="G1061" s="282"/>
      <c r="H1061" s="283"/>
      <c r="I1061" s="358">
        <v>94.49</v>
      </c>
      <c r="J1061" s="284">
        <f>IF(ISNUMBER(I1061),ROUND(F1061*E1061*I1061,2),"")</f>
        <v>9449</v>
      </c>
      <c r="K1061" s="283">
        <f>BDI!$E$17</f>
        <v>0.18609999999999999</v>
      </c>
      <c r="L1061" s="283"/>
      <c r="M1061" s="283"/>
      <c r="N1061" s="131">
        <f t="shared" si="17"/>
        <v>112.07</v>
      </c>
      <c r="O1061" s="340">
        <f>IF(ISNUMBER(I1061),ROUND(F1061*N1061*E1061,2),"")</f>
        <v>11207</v>
      </c>
      <c r="P1061" s="262"/>
      <c r="Q1061" s="262"/>
      <c r="R1061" s="262"/>
      <c r="S1061" s="262"/>
      <c r="T1061" s="262"/>
      <c r="U1061" s="262"/>
      <c r="V1061" s="262"/>
      <c r="W1061" s="262"/>
      <c r="X1061" s="262"/>
      <c r="Y1061" s="262"/>
      <c r="Z1061" s="262"/>
      <c r="AA1061" s="262"/>
      <c r="AB1061" s="262"/>
      <c r="AC1061" s="262"/>
      <c r="AD1061" s="262"/>
      <c r="AE1061" s="262"/>
      <c r="AF1061" s="262"/>
      <c r="AG1061" s="262"/>
      <c r="AH1061" s="262"/>
      <c r="AI1061" s="262"/>
      <c r="AJ1061" s="262"/>
      <c r="AK1061" s="262"/>
      <c r="AL1061" s="262"/>
      <c r="AM1061" s="262"/>
      <c r="AN1061" s="262"/>
      <c r="AO1061" s="262"/>
      <c r="AP1061" s="262"/>
      <c r="AQ1061" s="262"/>
      <c r="AR1061" s="262"/>
      <c r="AS1061" s="262"/>
      <c r="AT1061" s="262"/>
      <c r="AU1061" s="262"/>
      <c r="AV1061" s="262"/>
      <c r="AW1061" s="262"/>
      <c r="AX1061" s="262"/>
      <c r="AY1061" s="262"/>
      <c r="AZ1061" s="262"/>
      <c r="BA1061" s="262"/>
      <c r="BB1061" s="262"/>
      <c r="BC1061" s="262"/>
      <c r="BD1061" s="262"/>
      <c r="BE1061" s="262"/>
      <c r="BF1061" s="262"/>
      <c r="BG1061" s="262"/>
      <c r="BH1061" s="262"/>
      <c r="BI1061" s="262"/>
      <c r="BJ1061" s="262"/>
      <c r="BK1061" s="262"/>
      <c r="BL1061" s="262"/>
      <c r="BM1061" s="262"/>
      <c r="BN1061" s="262"/>
      <c r="BO1061" s="262"/>
      <c r="BP1061" s="262"/>
      <c r="BQ1061" s="262"/>
      <c r="BR1061" s="262"/>
      <c r="BS1061" s="262"/>
      <c r="BT1061" s="262"/>
      <c r="BU1061" s="262"/>
      <c r="BV1061" s="262"/>
      <c r="BW1061" s="262"/>
      <c r="BX1061" s="262"/>
      <c r="BY1061" s="262"/>
      <c r="BZ1061" s="262"/>
      <c r="CA1061" s="262"/>
      <c r="CB1061" s="262"/>
      <c r="CC1061" s="262"/>
      <c r="CD1061" s="262"/>
      <c r="CE1061" s="262"/>
      <c r="CF1061" s="262"/>
      <c r="CG1061" s="262"/>
      <c r="CH1061" s="262"/>
      <c r="CI1061" s="262"/>
      <c r="CJ1061" s="262"/>
      <c r="CK1061" s="262"/>
      <c r="CL1061" s="262"/>
      <c r="CM1061" s="262"/>
      <c r="CN1061" s="262"/>
      <c r="CO1061" s="262"/>
      <c r="CP1061" s="262"/>
      <c r="CQ1061" s="262"/>
      <c r="CR1061" s="262"/>
      <c r="CS1061" s="262"/>
      <c r="CT1061" s="262"/>
      <c r="CU1061" s="262"/>
      <c r="CV1061" s="262"/>
      <c r="CW1061" s="262"/>
      <c r="CX1061" s="262"/>
      <c r="CY1061" s="262"/>
      <c r="CZ1061" s="262"/>
      <c r="DA1061" s="262"/>
      <c r="DB1061" s="262"/>
      <c r="DC1061" s="262"/>
      <c r="DD1061" s="262"/>
      <c r="DE1061" s="262"/>
      <c r="DF1061" s="262"/>
      <c r="DG1061" s="262"/>
      <c r="DH1061" s="262"/>
      <c r="DI1061" s="262"/>
      <c r="DJ1061" s="262"/>
      <c r="DK1061" s="262"/>
      <c r="DL1061" s="262"/>
      <c r="DM1061" s="262"/>
      <c r="DN1061" s="262"/>
      <c r="DO1061" s="262"/>
      <c r="DP1061" s="262"/>
      <c r="DQ1061" s="262"/>
      <c r="DR1061" s="262"/>
      <c r="DS1061" s="262"/>
      <c r="DT1061" s="262"/>
      <c r="DU1061" s="262"/>
      <c r="DV1061" s="262"/>
      <c r="DW1061" s="262"/>
      <c r="DX1061" s="262"/>
      <c r="DY1061" s="262"/>
      <c r="DZ1061" s="262"/>
      <c r="EA1061" s="262"/>
      <c r="EB1061" s="262"/>
      <c r="EC1061" s="262"/>
      <c r="ED1061" s="262"/>
      <c r="EE1061" s="262"/>
      <c r="EF1061" s="262"/>
      <c r="EG1061" s="262"/>
      <c r="EH1061" s="262"/>
      <c r="EI1061" s="262"/>
      <c r="EJ1061" s="262"/>
      <c r="EK1061" s="262"/>
      <c r="EL1061" s="262"/>
      <c r="EM1061" s="262"/>
      <c r="EN1061" s="262"/>
      <c r="EO1061" s="262"/>
      <c r="EP1061" s="262"/>
      <c r="EQ1061" s="262"/>
      <c r="ER1061" s="262"/>
      <c r="ES1061" s="262"/>
      <c r="ET1061" s="262"/>
      <c r="EU1061" s="262"/>
      <c r="EV1061" s="262"/>
      <c r="EW1061" s="262"/>
      <c r="EX1061" s="262"/>
      <c r="EY1061" s="262"/>
      <c r="EZ1061" s="262"/>
      <c r="FA1061" s="262"/>
      <c r="FB1061" s="262"/>
      <c r="FC1061" s="262"/>
      <c r="FD1061" s="262"/>
      <c r="FE1061" s="262"/>
      <c r="FF1061" s="262"/>
      <c r="FG1061" s="262"/>
      <c r="FH1061" s="262"/>
      <c r="FI1061" s="262"/>
      <c r="FJ1061" s="262"/>
      <c r="FK1061" s="262"/>
      <c r="FL1061" s="262"/>
      <c r="FM1061" s="262"/>
      <c r="FN1061" s="262"/>
      <c r="FO1061" s="262"/>
      <c r="FP1061" s="262"/>
      <c r="FQ1061" s="262"/>
      <c r="FR1061" s="262"/>
      <c r="FS1061" s="262"/>
      <c r="FT1061" s="262"/>
      <c r="FU1061" s="262"/>
      <c r="FV1061" s="262"/>
      <c r="FW1061" s="262"/>
      <c r="FX1061" s="262"/>
      <c r="FY1061" s="262"/>
      <c r="FZ1061" s="262"/>
      <c r="GA1061" s="262"/>
      <c r="GB1061" s="262"/>
      <c r="GC1061" s="262"/>
      <c r="GD1061" s="262"/>
    </row>
    <row r="1062" spans="1:186" s="279" customFormat="1" x14ac:dyDescent="0.2">
      <c r="A1062" s="339" t="s">
        <v>12957</v>
      </c>
      <c r="B1062" s="280" t="s">
        <v>6172</v>
      </c>
      <c r="C1062" s="281" t="s">
        <v>6173</v>
      </c>
      <c r="D1062" s="130" t="s">
        <v>106</v>
      </c>
      <c r="E1062" s="130">
        <v>50</v>
      </c>
      <c r="F1062" s="130">
        <v>0.2</v>
      </c>
      <c r="G1062" s="282"/>
      <c r="H1062" s="283"/>
      <c r="I1062" s="358">
        <v>76.66</v>
      </c>
      <c r="J1062" s="284">
        <f>IF(ISNUMBER(I1062),ROUND(F1062*E1062*I1062,2),"")</f>
        <v>766.6</v>
      </c>
      <c r="K1062" s="283">
        <f>BDI!$E$17</f>
        <v>0.18609999999999999</v>
      </c>
      <c r="L1062" s="283"/>
      <c r="M1062" s="283"/>
      <c r="N1062" s="131">
        <f t="shared" si="17"/>
        <v>90.93</v>
      </c>
      <c r="O1062" s="340">
        <f>IF(ISNUMBER(I1062),ROUND(F1062*N1062*E1062,2),"")</f>
        <v>909.3</v>
      </c>
      <c r="P1062" s="262"/>
      <c r="Q1062" s="262"/>
      <c r="R1062" s="262"/>
      <c r="S1062" s="262"/>
      <c r="T1062" s="262"/>
      <c r="U1062" s="262"/>
      <c r="V1062" s="262"/>
      <c r="W1062" s="262"/>
      <c r="X1062" s="262"/>
      <c r="Y1062" s="262"/>
      <c r="Z1062" s="262"/>
      <c r="AA1062" s="262"/>
      <c r="AB1062" s="262"/>
      <c r="AC1062" s="262"/>
      <c r="AD1062" s="262"/>
      <c r="AE1062" s="262"/>
      <c r="AF1062" s="262"/>
      <c r="AG1062" s="262"/>
      <c r="AH1062" s="262"/>
      <c r="AI1062" s="262"/>
      <c r="AJ1062" s="262"/>
      <c r="AK1062" s="262"/>
      <c r="AL1062" s="262"/>
      <c r="AM1062" s="262"/>
      <c r="AN1062" s="262"/>
      <c r="AO1062" s="262"/>
      <c r="AP1062" s="262"/>
      <c r="AQ1062" s="262"/>
      <c r="AR1062" s="262"/>
      <c r="AS1062" s="262"/>
      <c r="AT1062" s="262"/>
      <c r="AU1062" s="262"/>
      <c r="AV1062" s="262"/>
      <c r="AW1062" s="262"/>
      <c r="AX1062" s="262"/>
      <c r="AY1062" s="262"/>
      <c r="AZ1062" s="262"/>
      <c r="BA1062" s="262"/>
      <c r="BB1062" s="262"/>
      <c r="BC1062" s="262"/>
      <c r="BD1062" s="262"/>
      <c r="BE1062" s="262"/>
      <c r="BF1062" s="262"/>
      <c r="BG1062" s="262"/>
      <c r="BH1062" s="262"/>
      <c r="BI1062" s="262"/>
      <c r="BJ1062" s="262"/>
      <c r="BK1062" s="262"/>
      <c r="BL1062" s="262"/>
      <c r="BM1062" s="262"/>
      <c r="BN1062" s="262"/>
      <c r="BO1062" s="262"/>
      <c r="BP1062" s="262"/>
      <c r="BQ1062" s="262"/>
      <c r="BR1062" s="262"/>
      <c r="BS1062" s="262"/>
      <c r="BT1062" s="262"/>
      <c r="BU1062" s="262"/>
      <c r="BV1062" s="262"/>
      <c r="BW1062" s="262"/>
      <c r="BX1062" s="262"/>
      <c r="BY1062" s="262"/>
      <c r="BZ1062" s="262"/>
      <c r="CA1062" s="262"/>
      <c r="CB1062" s="262"/>
      <c r="CC1062" s="262"/>
      <c r="CD1062" s="262"/>
      <c r="CE1062" s="262"/>
      <c r="CF1062" s="262"/>
      <c r="CG1062" s="262"/>
      <c r="CH1062" s="262"/>
      <c r="CI1062" s="262"/>
      <c r="CJ1062" s="262"/>
      <c r="CK1062" s="262"/>
      <c r="CL1062" s="262"/>
      <c r="CM1062" s="262"/>
      <c r="CN1062" s="262"/>
      <c r="CO1062" s="262"/>
      <c r="CP1062" s="262"/>
      <c r="CQ1062" s="262"/>
      <c r="CR1062" s="262"/>
      <c r="CS1062" s="262"/>
      <c r="CT1062" s="262"/>
      <c r="CU1062" s="262"/>
      <c r="CV1062" s="262"/>
      <c r="CW1062" s="262"/>
      <c r="CX1062" s="262"/>
      <c r="CY1062" s="262"/>
      <c r="CZ1062" s="262"/>
      <c r="DA1062" s="262"/>
      <c r="DB1062" s="262"/>
      <c r="DC1062" s="262"/>
      <c r="DD1062" s="262"/>
      <c r="DE1062" s="262"/>
      <c r="DF1062" s="262"/>
      <c r="DG1062" s="262"/>
      <c r="DH1062" s="262"/>
      <c r="DI1062" s="262"/>
      <c r="DJ1062" s="262"/>
      <c r="DK1062" s="262"/>
      <c r="DL1062" s="262"/>
      <c r="DM1062" s="262"/>
      <c r="DN1062" s="262"/>
      <c r="DO1062" s="262"/>
      <c r="DP1062" s="262"/>
      <c r="DQ1062" s="262"/>
      <c r="DR1062" s="262"/>
      <c r="DS1062" s="262"/>
      <c r="DT1062" s="262"/>
      <c r="DU1062" s="262"/>
      <c r="DV1062" s="262"/>
      <c r="DW1062" s="262"/>
      <c r="DX1062" s="262"/>
      <c r="DY1062" s="262"/>
      <c r="DZ1062" s="262"/>
      <c r="EA1062" s="262"/>
      <c r="EB1062" s="262"/>
      <c r="EC1062" s="262"/>
      <c r="ED1062" s="262"/>
      <c r="EE1062" s="262"/>
      <c r="EF1062" s="262"/>
      <c r="EG1062" s="262"/>
      <c r="EH1062" s="262"/>
      <c r="EI1062" s="262"/>
      <c r="EJ1062" s="262"/>
      <c r="EK1062" s="262"/>
      <c r="EL1062" s="262"/>
      <c r="EM1062" s="262"/>
      <c r="EN1062" s="262"/>
      <c r="EO1062" s="262"/>
      <c r="EP1062" s="262"/>
      <c r="EQ1062" s="262"/>
      <c r="ER1062" s="262"/>
      <c r="ES1062" s="262"/>
      <c r="ET1062" s="262"/>
      <c r="EU1062" s="262"/>
      <c r="EV1062" s="262"/>
      <c r="EW1062" s="262"/>
      <c r="EX1062" s="262"/>
      <c r="EY1062" s="262"/>
      <c r="EZ1062" s="262"/>
      <c r="FA1062" s="262"/>
      <c r="FB1062" s="262"/>
      <c r="FC1062" s="262"/>
      <c r="FD1062" s="262"/>
      <c r="FE1062" s="262"/>
      <c r="FF1062" s="262"/>
      <c r="FG1062" s="262"/>
      <c r="FH1062" s="262"/>
      <c r="FI1062" s="262"/>
      <c r="FJ1062" s="262"/>
      <c r="FK1062" s="262"/>
      <c r="FL1062" s="262"/>
      <c r="FM1062" s="262"/>
      <c r="FN1062" s="262"/>
      <c r="FO1062" s="262"/>
      <c r="FP1062" s="262"/>
      <c r="FQ1062" s="262"/>
      <c r="FR1062" s="262"/>
      <c r="FS1062" s="262"/>
      <c r="FT1062" s="262"/>
      <c r="FU1062" s="262"/>
      <c r="FV1062" s="262"/>
      <c r="FW1062" s="262"/>
      <c r="FX1062" s="262"/>
      <c r="FY1062" s="262"/>
      <c r="FZ1062" s="262"/>
      <c r="GA1062" s="262"/>
      <c r="GB1062" s="262"/>
      <c r="GC1062" s="262"/>
      <c r="GD1062" s="262"/>
    </row>
    <row r="1063" spans="1:186" s="279" customFormat="1" x14ac:dyDescent="0.2">
      <c r="A1063" s="339" t="s">
        <v>12958</v>
      </c>
      <c r="B1063" s="280" t="s">
        <v>6178</v>
      </c>
      <c r="C1063" s="281" t="s">
        <v>6179</v>
      </c>
      <c r="D1063" s="130" t="s">
        <v>18</v>
      </c>
      <c r="E1063" s="130">
        <v>25</v>
      </c>
      <c r="F1063" s="130">
        <v>0.2</v>
      </c>
      <c r="G1063" s="282"/>
      <c r="H1063" s="283"/>
      <c r="I1063" s="358">
        <v>19.46</v>
      </c>
      <c r="J1063" s="284">
        <f>IF(ISNUMBER(I1063),ROUND(F1063*E1063*I1063,2),"")</f>
        <v>97.3</v>
      </c>
      <c r="K1063" s="283">
        <f>BDI!$E$17</f>
        <v>0.18609999999999999</v>
      </c>
      <c r="L1063" s="283"/>
      <c r="M1063" s="283"/>
      <c r="N1063" s="131">
        <f t="shared" si="17"/>
        <v>23.08</v>
      </c>
      <c r="O1063" s="340">
        <f>IF(ISNUMBER(I1063),ROUND(F1063*N1063*E1063,2),"")</f>
        <v>115.4</v>
      </c>
      <c r="P1063" s="262"/>
      <c r="Q1063" s="262"/>
      <c r="R1063" s="262"/>
      <c r="S1063" s="262"/>
      <c r="T1063" s="262"/>
      <c r="U1063" s="262"/>
      <c r="V1063" s="262"/>
      <c r="W1063" s="262"/>
      <c r="X1063" s="262"/>
      <c r="Y1063" s="262"/>
      <c r="Z1063" s="262"/>
      <c r="AA1063" s="262"/>
      <c r="AB1063" s="262"/>
      <c r="AC1063" s="262"/>
      <c r="AD1063" s="262"/>
      <c r="AE1063" s="262"/>
      <c r="AF1063" s="262"/>
      <c r="AG1063" s="262"/>
      <c r="AH1063" s="262"/>
      <c r="AI1063" s="262"/>
      <c r="AJ1063" s="262"/>
      <c r="AK1063" s="262"/>
      <c r="AL1063" s="262"/>
      <c r="AM1063" s="262"/>
      <c r="AN1063" s="262"/>
      <c r="AO1063" s="262"/>
      <c r="AP1063" s="262"/>
      <c r="AQ1063" s="262"/>
      <c r="AR1063" s="262"/>
      <c r="AS1063" s="262"/>
      <c r="AT1063" s="262"/>
      <c r="AU1063" s="262"/>
      <c r="AV1063" s="262"/>
      <c r="AW1063" s="262"/>
      <c r="AX1063" s="262"/>
      <c r="AY1063" s="262"/>
      <c r="AZ1063" s="262"/>
      <c r="BA1063" s="262"/>
      <c r="BB1063" s="262"/>
      <c r="BC1063" s="262"/>
      <c r="BD1063" s="262"/>
      <c r="BE1063" s="262"/>
      <c r="BF1063" s="262"/>
      <c r="BG1063" s="262"/>
      <c r="BH1063" s="262"/>
      <c r="BI1063" s="262"/>
      <c r="BJ1063" s="262"/>
      <c r="BK1063" s="262"/>
      <c r="BL1063" s="262"/>
      <c r="BM1063" s="262"/>
      <c r="BN1063" s="262"/>
      <c r="BO1063" s="262"/>
      <c r="BP1063" s="262"/>
      <c r="BQ1063" s="262"/>
      <c r="BR1063" s="262"/>
      <c r="BS1063" s="262"/>
      <c r="BT1063" s="262"/>
      <c r="BU1063" s="262"/>
      <c r="BV1063" s="262"/>
      <c r="BW1063" s="262"/>
      <c r="BX1063" s="262"/>
      <c r="BY1063" s="262"/>
      <c r="BZ1063" s="262"/>
      <c r="CA1063" s="262"/>
      <c r="CB1063" s="262"/>
      <c r="CC1063" s="262"/>
      <c r="CD1063" s="262"/>
      <c r="CE1063" s="262"/>
      <c r="CF1063" s="262"/>
      <c r="CG1063" s="262"/>
      <c r="CH1063" s="262"/>
      <c r="CI1063" s="262"/>
      <c r="CJ1063" s="262"/>
      <c r="CK1063" s="262"/>
      <c r="CL1063" s="262"/>
      <c r="CM1063" s="262"/>
      <c r="CN1063" s="262"/>
      <c r="CO1063" s="262"/>
      <c r="CP1063" s="262"/>
      <c r="CQ1063" s="262"/>
      <c r="CR1063" s="262"/>
      <c r="CS1063" s="262"/>
      <c r="CT1063" s="262"/>
      <c r="CU1063" s="262"/>
      <c r="CV1063" s="262"/>
      <c r="CW1063" s="262"/>
      <c r="CX1063" s="262"/>
      <c r="CY1063" s="262"/>
      <c r="CZ1063" s="262"/>
      <c r="DA1063" s="262"/>
      <c r="DB1063" s="262"/>
      <c r="DC1063" s="262"/>
      <c r="DD1063" s="262"/>
      <c r="DE1063" s="262"/>
      <c r="DF1063" s="262"/>
      <c r="DG1063" s="262"/>
      <c r="DH1063" s="262"/>
      <c r="DI1063" s="262"/>
      <c r="DJ1063" s="262"/>
      <c r="DK1063" s="262"/>
      <c r="DL1063" s="262"/>
      <c r="DM1063" s="262"/>
      <c r="DN1063" s="262"/>
      <c r="DO1063" s="262"/>
      <c r="DP1063" s="262"/>
      <c r="DQ1063" s="262"/>
      <c r="DR1063" s="262"/>
      <c r="DS1063" s="262"/>
      <c r="DT1063" s="262"/>
      <c r="DU1063" s="262"/>
      <c r="DV1063" s="262"/>
      <c r="DW1063" s="262"/>
      <c r="DX1063" s="262"/>
      <c r="DY1063" s="262"/>
      <c r="DZ1063" s="262"/>
      <c r="EA1063" s="262"/>
      <c r="EB1063" s="262"/>
      <c r="EC1063" s="262"/>
      <c r="ED1063" s="262"/>
      <c r="EE1063" s="262"/>
      <c r="EF1063" s="262"/>
      <c r="EG1063" s="262"/>
      <c r="EH1063" s="262"/>
      <c r="EI1063" s="262"/>
      <c r="EJ1063" s="262"/>
      <c r="EK1063" s="262"/>
      <c r="EL1063" s="262"/>
      <c r="EM1063" s="262"/>
      <c r="EN1063" s="262"/>
      <c r="EO1063" s="262"/>
      <c r="EP1063" s="262"/>
      <c r="EQ1063" s="262"/>
      <c r="ER1063" s="262"/>
      <c r="ES1063" s="262"/>
      <c r="ET1063" s="262"/>
      <c r="EU1063" s="262"/>
      <c r="EV1063" s="262"/>
      <c r="EW1063" s="262"/>
      <c r="EX1063" s="262"/>
      <c r="EY1063" s="262"/>
      <c r="EZ1063" s="262"/>
      <c r="FA1063" s="262"/>
      <c r="FB1063" s="262"/>
      <c r="FC1063" s="262"/>
      <c r="FD1063" s="262"/>
      <c r="FE1063" s="262"/>
      <c r="FF1063" s="262"/>
      <c r="FG1063" s="262"/>
      <c r="FH1063" s="262"/>
      <c r="FI1063" s="262"/>
      <c r="FJ1063" s="262"/>
      <c r="FK1063" s="262"/>
      <c r="FL1063" s="262"/>
      <c r="FM1063" s="262"/>
      <c r="FN1063" s="262"/>
      <c r="FO1063" s="262"/>
      <c r="FP1063" s="262"/>
      <c r="FQ1063" s="262"/>
      <c r="FR1063" s="262"/>
      <c r="FS1063" s="262"/>
      <c r="FT1063" s="262"/>
      <c r="FU1063" s="262"/>
      <c r="FV1063" s="262"/>
      <c r="FW1063" s="262"/>
      <c r="FX1063" s="262"/>
      <c r="FY1063" s="262"/>
      <c r="FZ1063" s="262"/>
      <c r="GA1063" s="262"/>
      <c r="GB1063" s="262"/>
      <c r="GC1063" s="262"/>
      <c r="GD1063" s="262"/>
    </row>
    <row r="1064" spans="1:186" s="279" customFormat="1" x14ac:dyDescent="0.2">
      <c r="A1064" s="339" t="s">
        <v>12959</v>
      </c>
      <c r="B1064" s="280" t="s">
        <v>6180</v>
      </c>
      <c r="C1064" s="281" t="s">
        <v>6181</v>
      </c>
      <c r="D1064" s="130" t="s">
        <v>18</v>
      </c>
      <c r="E1064" s="130">
        <v>25</v>
      </c>
      <c r="F1064" s="130">
        <v>0.2</v>
      </c>
      <c r="G1064" s="282"/>
      <c r="H1064" s="283"/>
      <c r="I1064" s="358">
        <v>28.07</v>
      </c>
      <c r="J1064" s="284">
        <f>IF(ISNUMBER(I1064),ROUND(F1064*E1064*I1064,2),"")</f>
        <v>140.35</v>
      </c>
      <c r="K1064" s="283">
        <f>BDI!$E$17</f>
        <v>0.18609999999999999</v>
      </c>
      <c r="L1064" s="283"/>
      <c r="M1064" s="283"/>
      <c r="N1064" s="131">
        <f t="shared" si="17"/>
        <v>33.29</v>
      </c>
      <c r="O1064" s="340">
        <f>IF(ISNUMBER(I1064),ROUND(F1064*N1064*E1064,2),"")</f>
        <v>166.45</v>
      </c>
      <c r="P1064" s="262"/>
      <c r="Q1064" s="262"/>
      <c r="R1064" s="262"/>
      <c r="S1064" s="262"/>
      <c r="T1064" s="262"/>
      <c r="U1064" s="262"/>
      <c r="V1064" s="262"/>
      <c r="W1064" s="262"/>
      <c r="X1064" s="262"/>
      <c r="Y1064" s="262"/>
      <c r="Z1064" s="262"/>
      <c r="AA1064" s="262"/>
      <c r="AB1064" s="262"/>
      <c r="AC1064" s="262"/>
      <c r="AD1064" s="262"/>
      <c r="AE1064" s="262"/>
      <c r="AF1064" s="262"/>
      <c r="AG1064" s="262"/>
      <c r="AH1064" s="262"/>
      <c r="AI1064" s="262"/>
      <c r="AJ1064" s="262"/>
      <c r="AK1064" s="262"/>
      <c r="AL1064" s="262"/>
      <c r="AM1064" s="262"/>
      <c r="AN1064" s="262"/>
      <c r="AO1064" s="262"/>
      <c r="AP1064" s="262"/>
      <c r="AQ1064" s="262"/>
      <c r="AR1064" s="262"/>
      <c r="AS1064" s="262"/>
      <c r="AT1064" s="262"/>
      <c r="AU1064" s="262"/>
      <c r="AV1064" s="262"/>
      <c r="AW1064" s="262"/>
      <c r="AX1064" s="262"/>
      <c r="AY1064" s="262"/>
      <c r="AZ1064" s="262"/>
      <c r="BA1064" s="262"/>
      <c r="BB1064" s="262"/>
      <c r="BC1064" s="262"/>
      <c r="BD1064" s="262"/>
      <c r="BE1064" s="262"/>
      <c r="BF1064" s="262"/>
      <c r="BG1064" s="262"/>
      <c r="BH1064" s="262"/>
      <c r="BI1064" s="262"/>
      <c r="BJ1064" s="262"/>
      <c r="BK1064" s="262"/>
      <c r="BL1064" s="262"/>
      <c r="BM1064" s="262"/>
      <c r="BN1064" s="262"/>
      <c r="BO1064" s="262"/>
      <c r="BP1064" s="262"/>
      <c r="BQ1064" s="262"/>
      <c r="BR1064" s="262"/>
      <c r="BS1064" s="262"/>
      <c r="BT1064" s="262"/>
      <c r="BU1064" s="262"/>
      <c r="BV1064" s="262"/>
      <c r="BW1064" s="262"/>
      <c r="BX1064" s="262"/>
      <c r="BY1064" s="262"/>
      <c r="BZ1064" s="262"/>
      <c r="CA1064" s="262"/>
      <c r="CB1064" s="262"/>
      <c r="CC1064" s="262"/>
      <c r="CD1064" s="262"/>
      <c r="CE1064" s="262"/>
      <c r="CF1064" s="262"/>
      <c r="CG1064" s="262"/>
      <c r="CH1064" s="262"/>
      <c r="CI1064" s="262"/>
      <c r="CJ1064" s="262"/>
      <c r="CK1064" s="262"/>
      <c r="CL1064" s="262"/>
      <c r="CM1064" s="262"/>
      <c r="CN1064" s="262"/>
      <c r="CO1064" s="262"/>
      <c r="CP1064" s="262"/>
      <c r="CQ1064" s="262"/>
      <c r="CR1064" s="262"/>
      <c r="CS1064" s="262"/>
      <c r="CT1064" s="262"/>
      <c r="CU1064" s="262"/>
      <c r="CV1064" s="262"/>
      <c r="CW1064" s="262"/>
      <c r="CX1064" s="262"/>
      <c r="CY1064" s="262"/>
      <c r="CZ1064" s="262"/>
      <c r="DA1064" s="262"/>
      <c r="DB1064" s="262"/>
      <c r="DC1064" s="262"/>
      <c r="DD1064" s="262"/>
      <c r="DE1064" s="262"/>
      <c r="DF1064" s="262"/>
      <c r="DG1064" s="262"/>
      <c r="DH1064" s="262"/>
      <c r="DI1064" s="262"/>
      <c r="DJ1064" s="262"/>
      <c r="DK1064" s="262"/>
      <c r="DL1064" s="262"/>
      <c r="DM1064" s="262"/>
      <c r="DN1064" s="262"/>
      <c r="DO1064" s="262"/>
      <c r="DP1064" s="262"/>
      <c r="DQ1064" s="262"/>
      <c r="DR1064" s="262"/>
      <c r="DS1064" s="262"/>
      <c r="DT1064" s="262"/>
      <c r="DU1064" s="262"/>
      <c r="DV1064" s="262"/>
      <c r="DW1064" s="262"/>
      <c r="DX1064" s="262"/>
      <c r="DY1064" s="262"/>
      <c r="DZ1064" s="262"/>
      <c r="EA1064" s="262"/>
      <c r="EB1064" s="262"/>
      <c r="EC1064" s="262"/>
      <c r="ED1064" s="262"/>
      <c r="EE1064" s="262"/>
      <c r="EF1064" s="262"/>
      <c r="EG1064" s="262"/>
      <c r="EH1064" s="262"/>
      <c r="EI1064" s="262"/>
      <c r="EJ1064" s="262"/>
      <c r="EK1064" s="262"/>
      <c r="EL1064" s="262"/>
      <c r="EM1064" s="262"/>
      <c r="EN1064" s="262"/>
      <c r="EO1064" s="262"/>
      <c r="EP1064" s="262"/>
      <c r="EQ1064" s="262"/>
      <c r="ER1064" s="262"/>
      <c r="ES1064" s="262"/>
      <c r="ET1064" s="262"/>
      <c r="EU1064" s="262"/>
      <c r="EV1064" s="262"/>
      <c r="EW1064" s="262"/>
      <c r="EX1064" s="262"/>
      <c r="EY1064" s="262"/>
      <c r="EZ1064" s="262"/>
      <c r="FA1064" s="262"/>
      <c r="FB1064" s="262"/>
      <c r="FC1064" s="262"/>
      <c r="FD1064" s="262"/>
      <c r="FE1064" s="262"/>
      <c r="FF1064" s="262"/>
      <c r="FG1064" s="262"/>
      <c r="FH1064" s="262"/>
      <c r="FI1064" s="262"/>
      <c r="FJ1064" s="262"/>
      <c r="FK1064" s="262"/>
      <c r="FL1064" s="262"/>
      <c r="FM1064" s="262"/>
      <c r="FN1064" s="262"/>
      <c r="FO1064" s="262"/>
      <c r="FP1064" s="262"/>
      <c r="FQ1064" s="262"/>
      <c r="FR1064" s="262"/>
      <c r="FS1064" s="262"/>
      <c r="FT1064" s="262"/>
      <c r="FU1064" s="262"/>
      <c r="FV1064" s="262"/>
      <c r="FW1064" s="262"/>
      <c r="FX1064" s="262"/>
      <c r="FY1064" s="262"/>
      <c r="FZ1064" s="262"/>
      <c r="GA1064" s="262"/>
      <c r="GB1064" s="262"/>
      <c r="GC1064" s="262"/>
      <c r="GD1064" s="262"/>
    </row>
    <row r="1065" spans="1:186" s="279" customFormat="1" x14ac:dyDescent="0.2">
      <c r="A1065" s="339" t="s">
        <v>12960</v>
      </c>
      <c r="B1065" s="280" t="s">
        <v>6182</v>
      </c>
      <c r="C1065" s="281" t="s">
        <v>6183</v>
      </c>
      <c r="D1065" s="130" t="s">
        <v>18</v>
      </c>
      <c r="E1065" s="130">
        <v>25</v>
      </c>
      <c r="F1065" s="130">
        <v>0.2</v>
      </c>
      <c r="G1065" s="282"/>
      <c r="H1065" s="283"/>
      <c r="I1065" s="358">
        <v>43.87</v>
      </c>
      <c r="J1065" s="284">
        <f>IF(ISNUMBER(I1065),ROUND(F1065*E1065*I1065,2),"")</f>
        <v>219.35</v>
      </c>
      <c r="K1065" s="283">
        <f>BDI!$E$17</f>
        <v>0.18609999999999999</v>
      </c>
      <c r="L1065" s="283"/>
      <c r="M1065" s="283"/>
      <c r="N1065" s="131">
        <f t="shared" si="17"/>
        <v>52.03</v>
      </c>
      <c r="O1065" s="340">
        <f>IF(ISNUMBER(I1065),ROUND(F1065*N1065*E1065,2),"")</f>
        <v>260.14999999999998</v>
      </c>
      <c r="P1065" s="262"/>
      <c r="Q1065" s="262"/>
      <c r="R1065" s="262"/>
      <c r="S1065" s="262"/>
      <c r="T1065" s="262"/>
      <c r="U1065" s="262"/>
      <c r="V1065" s="262"/>
      <c r="W1065" s="262"/>
      <c r="X1065" s="262"/>
      <c r="Y1065" s="262"/>
      <c r="Z1065" s="262"/>
      <c r="AA1065" s="262"/>
      <c r="AB1065" s="262"/>
      <c r="AC1065" s="262"/>
      <c r="AD1065" s="262"/>
      <c r="AE1065" s="262"/>
      <c r="AF1065" s="262"/>
      <c r="AG1065" s="262"/>
      <c r="AH1065" s="262"/>
      <c r="AI1065" s="262"/>
      <c r="AJ1065" s="262"/>
      <c r="AK1065" s="262"/>
      <c r="AL1065" s="262"/>
      <c r="AM1065" s="262"/>
      <c r="AN1065" s="262"/>
      <c r="AO1065" s="262"/>
      <c r="AP1065" s="262"/>
      <c r="AQ1065" s="262"/>
      <c r="AR1065" s="262"/>
      <c r="AS1065" s="262"/>
      <c r="AT1065" s="262"/>
      <c r="AU1065" s="262"/>
      <c r="AV1065" s="262"/>
      <c r="AW1065" s="262"/>
      <c r="AX1065" s="262"/>
      <c r="AY1065" s="262"/>
      <c r="AZ1065" s="262"/>
      <c r="BA1065" s="262"/>
      <c r="BB1065" s="262"/>
      <c r="BC1065" s="262"/>
      <c r="BD1065" s="262"/>
      <c r="BE1065" s="262"/>
      <c r="BF1065" s="262"/>
      <c r="BG1065" s="262"/>
      <c r="BH1065" s="262"/>
      <c r="BI1065" s="262"/>
      <c r="BJ1065" s="262"/>
      <c r="BK1065" s="262"/>
      <c r="BL1065" s="262"/>
      <c r="BM1065" s="262"/>
      <c r="BN1065" s="262"/>
      <c r="BO1065" s="262"/>
      <c r="BP1065" s="262"/>
      <c r="BQ1065" s="262"/>
      <c r="BR1065" s="262"/>
      <c r="BS1065" s="262"/>
      <c r="BT1065" s="262"/>
      <c r="BU1065" s="262"/>
      <c r="BV1065" s="262"/>
      <c r="BW1065" s="262"/>
      <c r="BX1065" s="262"/>
      <c r="BY1065" s="262"/>
      <c r="BZ1065" s="262"/>
      <c r="CA1065" s="262"/>
      <c r="CB1065" s="262"/>
      <c r="CC1065" s="262"/>
      <c r="CD1065" s="262"/>
      <c r="CE1065" s="262"/>
      <c r="CF1065" s="262"/>
      <c r="CG1065" s="262"/>
      <c r="CH1065" s="262"/>
      <c r="CI1065" s="262"/>
      <c r="CJ1065" s="262"/>
      <c r="CK1065" s="262"/>
      <c r="CL1065" s="262"/>
      <c r="CM1065" s="262"/>
      <c r="CN1065" s="262"/>
      <c r="CO1065" s="262"/>
      <c r="CP1065" s="262"/>
      <c r="CQ1065" s="262"/>
      <c r="CR1065" s="262"/>
      <c r="CS1065" s="262"/>
      <c r="CT1065" s="262"/>
      <c r="CU1065" s="262"/>
      <c r="CV1065" s="262"/>
      <c r="CW1065" s="262"/>
      <c r="CX1065" s="262"/>
      <c r="CY1065" s="262"/>
      <c r="CZ1065" s="262"/>
      <c r="DA1065" s="262"/>
      <c r="DB1065" s="262"/>
      <c r="DC1065" s="262"/>
      <c r="DD1065" s="262"/>
      <c r="DE1065" s="262"/>
      <c r="DF1065" s="262"/>
      <c r="DG1065" s="262"/>
      <c r="DH1065" s="262"/>
      <c r="DI1065" s="262"/>
      <c r="DJ1065" s="262"/>
      <c r="DK1065" s="262"/>
      <c r="DL1065" s="262"/>
      <c r="DM1065" s="262"/>
      <c r="DN1065" s="262"/>
      <c r="DO1065" s="262"/>
      <c r="DP1065" s="262"/>
      <c r="DQ1065" s="262"/>
      <c r="DR1065" s="262"/>
      <c r="DS1065" s="262"/>
      <c r="DT1065" s="262"/>
      <c r="DU1065" s="262"/>
      <c r="DV1065" s="262"/>
      <c r="DW1065" s="262"/>
      <c r="DX1065" s="262"/>
      <c r="DY1065" s="262"/>
      <c r="DZ1065" s="262"/>
      <c r="EA1065" s="262"/>
      <c r="EB1065" s="262"/>
      <c r="EC1065" s="262"/>
      <c r="ED1065" s="262"/>
      <c r="EE1065" s="262"/>
      <c r="EF1065" s="262"/>
      <c r="EG1065" s="262"/>
      <c r="EH1065" s="262"/>
      <c r="EI1065" s="262"/>
      <c r="EJ1065" s="262"/>
      <c r="EK1065" s="262"/>
      <c r="EL1065" s="262"/>
      <c r="EM1065" s="262"/>
      <c r="EN1065" s="262"/>
      <c r="EO1065" s="262"/>
      <c r="EP1065" s="262"/>
      <c r="EQ1065" s="262"/>
      <c r="ER1065" s="262"/>
      <c r="ES1065" s="262"/>
      <c r="ET1065" s="262"/>
      <c r="EU1065" s="262"/>
      <c r="EV1065" s="262"/>
      <c r="EW1065" s="262"/>
      <c r="EX1065" s="262"/>
      <c r="EY1065" s="262"/>
      <c r="EZ1065" s="262"/>
      <c r="FA1065" s="262"/>
      <c r="FB1065" s="262"/>
      <c r="FC1065" s="262"/>
      <c r="FD1065" s="262"/>
      <c r="FE1065" s="262"/>
      <c r="FF1065" s="262"/>
      <c r="FG1065" s="262"/>
      <c r="FH1065" s="262"/>
      <c r="FI1065" s="262"/>
      <c r="FJ1065" s="262"/>
      <c r="FK1065" s="262"/>
      <c r="FL1065" s="262"/>
      <c r="FM1065" s="262"/>
      <c r="FN1065" s="262"/>
      <c r="FO1065" s="262"/>
      <c r="FP1065" s="262"/>
      <c r="FQ1065" s="262"/>
      <c r="FR1065" s="262"/>
      <c r="FS1065" s="262"/>
      <c r="FT1065" s="262"/>
      <c r="FU1065" s="262"/>
      <c r="FV1065" s="262"/>
      <c r="FW1065" s="262"/>
      <c r="FX1065" s="262"/>
      <c r="FY1065" s="262"/>
      <c r="FZ1065" s="262"/>
      <c r="GA1065" s="262"/>
      <c r="GB1065" s="262"/>
      <c r="GC1065" s="262"/>
      <c r="GD1065" s="262"/>
    </row>
    <row r="1066" spans="1:186" s="279" customFormat="1" x14ac:dyDescent="0.2">
      <c r="A1066" s="339" t="s">
        <v>12961</v>
      </c>
      <c r="B1066" s="280" t="s">
        <v>6184</v>
      </c>
      <c r="C1066" s="281" t="s">
        <v>6185</v>
      </c>
      <c r="D1066" s="130" t="s">
        <v>18</v>
      </c>
      <c r="E1066" s="130">
        <v>25</v>
      </c>
      <c r="F1066" s="130">
        <v>0.2</v>
      </c>
      <c r="G1066" s="282"/>
      <c r="H1066" s="283"/>
      <c r="I1066" s="358">
        <v>54.59</v>
      </c>
      <c r="J1066" s="284">
        <f>IF(ISNUMBER(I1066),ROUND(F1066*E1066*I1066,2),"")</f>
        <v>272.95</v>
      </c>
      <c r="K1066" s="283">
        <f>BDI!$E$17</f>
        <v>0.18609999999999999</v>
      </c>
      <c r="L1066" s="283"/>
      <c r="M1066" s="283"/>
      <c r="N1066" s="131">
        <f t="shared" si="17"/>
        <v>64.75</v>
      </c>
      <c r="O1066" s="340">
        <f>IF(ISNUMBER(I1066),ROUND(F1066*N1066*E1066,2),"")</f>
        <v>323.75</v>
      </c>
      <c r="P1066" s="262"/>
      <c r="Q1066" s="262"/>
      <c r="R1066" s="262"/>
      <c r="S1066" s="262"/>
      <c r="T1066" s="262"/>
      <c r="U1066" s="262"/>
      <c r="V1066" s="262"/>
      <c r="W1066" s="262"/>
      <c r="X1066" s="262"/>
      <c r="Y1066" s="262"/>
      <c r="Z1066" s="262"/>
      <c r="AA1066" s="262"/>
      <c r="AB1066" s="262"/>
      <c r="AC1066" s="262"/>
      <c r="AD1066" s="262"/>
      <c r="AE1066" s="262"/>
      <c r="AF1066" s="262"/>
      <c r="AG1066" s="262"/>
      <c r="AH1066" s="262"/>
      <c r="AI1066" s="262"/>
      <c r="AJ1066" s="262"/>
      <c r="AK1066" s="262"/>
      <c r="AL1066" s="262"/>
      <c r="AM1066" s="262"/>
      <c r="AN1066" s="262"/>
      <c r="AO1066" s="262"/>
      <c r="AP1066" s="262"/>
      <c r="AQ1066" s="262"/>
      <c r="AR1066" s="262"/>
      <c r="AS1066" s="262"/>
      <c r="AT1066" s="262"/>
      <c r="AU1066" s="262"/>
      <c r="AV1066" s="262"/>
      <c r="AW1066" s="262"/>
      <c r="AX1066" s="262"/>
      <c r="AY1066" s="262"/>
      <c r="AZ1066" s="262"/>
      <c r="BA1066" s="262"/>
      <c r="BB1066" s="262"/>
      <c r="BC1066" s="262"/>
      <c r="BD1066" s="262"/>
      <c r="BE1066" s="262"/>
      <c r="BF1066" s="262"/>
      <c r="BG1066" s="262"/>
      <c r="BH1066" s="262"/>
      <c r="BI1066" s="262"/>
      <c r="BJ1066" s="262"/>
      <c r="BK1066" s="262"/>
      <c r="BL1066" s="262"/>
      <c r="BM1066" s="262"/>
      <c r="BN1066" s="262"/>
      <c r="BO1066" s="262"/>
      <c r="BP1066" s="262"/>
      <c r="BQ1066" s="262"/>
      <c r="BR1066" s="262"/>
      <c r="BS1066" s="262"/>
      <c r="BT1066" s="262"/>
      <c r="BU1066" s="262"/>
      <c r="BV1066" s="262"/>
      <c r="BW1066" s="262"/>
      <c r="BX1066" s="262"/>
      <c r="BY1066" s="262"/>
      <c r="BZ1066" s="262"/>
      <c r="CA1066" s="262"/>
      <c r="CB1066" s="262"/>
      <c r="CC1066" s="262"/>
      <c r="CD1066" s="262"/>
      <c r="CE1066" s="262"/>
      <c r="CF1066" s="262"/>
      <c r="CG1066" s="262"/>
      <c r="CH1066" s="262"/>
      <c r="CI1066" s="262"/>
      <c r="CJ1066" s="262"/>
      <c r="CK1066" s="262"/>
      <c r="CL1066" s="262"/>
      <c r="CM1066" s="262"/>
      <c r="CN1066" s="262"/>
      <c r="CO1066" s="262"/>
      <c r="CP1066" s="262"/>
      <c r="CQ1066" s="262"/>
      <c r="CR1066" s="262"/>
      <c r="CS1066" s="262"/>
      <c r="CT1066" s="262"/>
      <c r="CU1066" s="262"/>
      <c r="CV1066" s="262"/>
      <c r="CW1066" s="262"/>
      <c r="CX1066" s="262"/>
      <c r="CY1066" s="262"/>
      <c r="CZ1066" s="262"/>
      <c r="DA1066" s="262"/>
      <c r="DB1066" s="262"/>
      <c r="DC1066" s="262"/>
      <c r="DD1066" s="262"/>
      <c r="DE1066" s="262"/>
      <c r="DF1066" s="262"/>
      <c r="DG1066" s="262"/>
      <c r="DH1066" s="262"/>
      <c r="DI1066" s="262"/>
      <c r="DJ1066" s="262"/>
      <c r="DK1066" s="262"/>
      <c r="DL1066" s="262"/>
      <c r="DM1066" s="262"/>
      <c r="DN1066" s="262"/>
      <c r="DO1066" s="262"/>
      <c r="DP1066" s="262"/>
      <c r="DQ1066" s="262"/>
      <c r="DR1066" s="262"/>
      <c r="DS1066" s="262"/>
      <c r="DT1066" s="262"/>
      <c r="DU1066" s="262"/>
      <c r="DV1066" s="262"/>
      <c r="DW1066" s="262"/>
      <c r="DX1066" s="262"/>
      <c r="DY1066" s="262"/>
      <c r="DZ1066" s="262"/>
      <c r="EA1066" s="262"/>
      <c r="EB1066" s="262"/>
      <c r="EC1066" s="262"/>
      <c r="ED1066" s="262"/>
      <c r="EE1066" s="262"/>
      <c r="EF1066" s="262"/>
      <c r="EG1066" s="262"/>
      <c r="EH1066" s="262"/>
      <c r="EI1066" s="262"/>
      <c r="EJ1066" s="262"/>
      <c r="EK1066" s="262"/>
      <c r="EL1066" s="262"/>
      <c r="EM1066" s="262"/>
      <c r="EN1066" s="262"/>
      <c r="EO1066" s="262"/>
      <c r="EP1066" s="262"/>
      <c r="EQ1066" s="262"/>
      <c r="ER1066" s="262"/>
      <c r="ES1066" s="262"/>
      <c r="ET1066" s="262"/>
      <c r="EU1066" s="262"/>
      <c r="EV1066" s="262"/>
      <c r="EW1066" s="262"/>
      <c r="EX1066" s="262"/>
      <c r="EY1066" s="262"/>
      <c r="EZ1066" s="262"/>
      <c r="FA1066" s="262"/>
      <c r="FB1066" s="262"/>
      <c r="FC1066" s="262"/>
      <c r="FD1066" s="262"/>
      <c r="FE1066" s="262"/>
      <c r="FF1066" s="262"/>
      <c r="FG1066" s="262"/>
      <c r="FH1066" s="262"/>
      <c r="FI1066" s="262"/>
      <c r="FJ1066" s="262"/>
      <c r="FK1066" s="262"/>
      <c r="FL1066" s="262"/>
      <c r="FM1066" s="262"/>
      <c r="FN1066" s="262"/>
      <c r="FO1066" s="262"/>
      <c r="FP1066" s="262"/>
      <c r="FQ1066" s="262"/>
      <c r="FR1066" s="262"/>
      <c r="FS1066" s="262"/>
      <c r="FT1066" s="262"/>
      <c r="FU1066" s="262"/>
      <c r="FV1066" s="262"/>
      <c r="FW1066" s="262"/>
      <c r="FX1066" s="262"/>
      <c r="FY1066" s="262"/>
      <c r="FZ1066" s="262"/>
      <c r="GA1066" s="262"/>
      <c r="GB1066" s="262"/>
      <c r="GC1066" s="262"/>
      <c r="GD1066" s="262"/>
    </row>
    <row r="1067" spans="1:186" s="279" customFormat="1" x14ac:dyDescent="0.2">
      <c r="A1067" s="339" t="s">
        <v>12962</v>
      </c>
      <c r="B1067" s="280" t="s">
        <v>6188</v>
      </c>
      <c r="C1067" s="281" t="s">
        <v>6189</v>
      </c>
      <c r="D1067" s="130" t="s">
        <v>18</v>
      </c>
      <c r="E1067" s="130">
        <v>50</v>
      </c>
      <c r="F1067" s="130">
        <v>0.2</v>
      </c>
      <c r="G1067" s="282"/>
      <c r="H1067" s="283"/>
      <c r="I1067" s="358">
        <v>187.66</v>
      </c>
      <c r="J1067" s="284">
        <f>IF(ISNUMBER(I1067),ROUND(F1067*E1067*I1067,2),"")</f>
        <v>1876.6</v>
      </c>
      <c r="K1067" s="283">
        <f>BDI!$E$17</f>
        <v>0.18609999999999999</v>
      </c>
      <c r="L1067" s="283"/>
      <c r="M1067" s="283"/>
      <c r="N1067" s="131">
        <f t="shared" si="17"/>
        <v>222.58</v>
      </c>
      <c r="O1067" s="340">
        <f>IF(ISNUMBER(I1067),ROUND(F1067*N1067*E1067,2),"")</f>
        <v>2225.8000000000002</v>
      </c>
      <c r="P1067" s="262"/>
      <c r="Q1067" s="262"/>
      <c r="R1067" s="262"/>
      <c r="S1067" s="262"/>
      <c r="T1067" s="262"/>
      <c r="U1067" s="262"/>
      <c r="V1067" s="262"/>
      <c r="W1067" s="262"/>
      <c r="X1067" s="262"/>
      <c r="Y1067" s="262"/>
      <c r="Z1067" s="262"/>
      <c r="AA1067" s="262"/>
      <c r="AB1067" s="262"/>
      <c r="AC1067" s="262"/>
      <c r="AD1067" s="262"/>
      <c r="AE1067" s="262"/>
      <c r="AF1067" s="262"/>
      <c r="AG1067" s="262"/>
      <c r="AH1067" s="262"/>
      <c r="AI1067" s="262"/>
      <c r="AJ1067" s="262"/>
      <c r="AK1067" s="262"/>
      <c r="AL1067" s="262"/>
      <c r="AM1067" s="262"/>
      <c r="AN1067" s="262"/>
      <c r="AO1067" s="262"/>
      <c r="AP1067" s="262"/>
      <c r="AQ1067" s="262"/>
      <c r="AR1067" s="262"/>
      <c r="AS1067" s="262"/>
      <c r="AT1067" s="262"/>
      <c r="AU1067" s="262"/>
      <c r="AV1067" s="262"/>
      <c r="AW1067" s="262"/>
      <c r="AX1067" s="262"/>
      <c r="AY1067" s="262"/>
      <c r="AZ1067" s="262"/>
      <c r="BA1067" s="262"/>
      <c r="BB1067" s="262"/>
      <c r="BC1067" s="262"/>
      <c r="BD1067" s="262"/>
      <c r="BE1067" s="262"/>
      <c r="BF1067" s="262"/>
      <c r="BG1067" s="262"/>
      <c r="BH1067" s="262"/>
      <c r="BI1067" s="262"/>
      <c r="BJ1067" s="262"/>
      <c r="BK1067" s="262"/>
      <c r="BL1067" s="262"/>
      <c r="BM1067" s="262"/>
      <c r="BN1067" s="262"/>
      <c r="BO1067" s="262"/>
      <c r="BP1067" s="262"/>
      <c r="BQ1067" s="262"/>
      <c r="BR1067" s="262"/>
      <c r="BS1067" s="262"/>
      <c r="BT1067" s="262"/>
      <c r="BU1067" s="262"/>
      <c r="BV1067" s="262"/>
      <c r="BW1067" s="262"/>
      <c r="BX1067" s="262"/>
      <c r="BY1067" s="262"/>
      <c r="BZ1067" s="262"/>
      <c r="CA1067" s="262"/>
      <c r="CB1067" s="262"/>
      <c r="CC1067" s="262"/>
      <c r="CD1067" s="262"/>
      <c r="CE1067" s="262"/>
      <c r="CF1067" s="262"/>
      <c r="CG1067" s="262"/>
      <c r="CH1067" s="262"/>
      <c r="CI1067" s="262"/>
      <c r="CJ1067" s="262"/>
      <c r="CK1067" s="262"/>
      <c r="CL1067" s="262"/>
      <c r="CM1067" s="262"/>
      <c r="CN1067" s="262"/>
      <c r="CO1067" s="262"/>
      <c r="CP1067" s="262"/>
      <c r="CQ1067" s="262"/>
      <c r="CR1067" s="262"/>
      <c r="CS1067" s="262"/>
      <c r="CT1067" s="262"/>
      <c r="CU1067" s="262"/>
      <c r="CV1067" s="262"/>
      <c r="CW1067" s="262"/>
      <c r="CX1067" s="262"/>
      <c r="CY1067" s="262"/>
      <c r="CZ1067" s="262"/>
      <c r="DA1067" s="262"/>
      <c r="DB1067" s="262"/>
      <c r="DC1067" s="262"/>
      <c r="DD1067" s="262"/>
      <c r="DE1067" s="262"/>
      <c r="DF1067" s="262"/>
      <c r="DG1067" s="262"/>
      <c r="DH1067" s="262"/>
      <c r="DI1067" s="262"/>
      <c r="DJ1067" s="262"/>
      <c r="DK1067" s="262"/>
      <c r="DL1067" s="262"/>
      <c r="DM1067" s="262"/>
      <c r="DN1067" s="262"/>
      <c r="DO1067" s="262"/>
      <c r="DP1067" s="262"/>
      <c r="DQ1067" s="262"/>
      <c r="DR1067" s="262"/>
      <c r="DS1067" s="262"/>
      <c r="DT1067" s="262"/>
      <c r="DU1067" s="262"/>
      <c r="DV1067" s="262"/>
      <c r="DW1067" s="262"/>
      <c r="DX1067" s="262"/>
      <c r="DY1067" s="262"/>
      <c r="DZ1067" s="262"/>
      <c r="EA1067" s="262"/>
      <c r="EB1067" s="262"/>
      <c r="EC1067" s="262"/>
      <c r="ED1067" s="262"/>
      <c r="EE1067" s="262"/>
      <c r="EF1067" s="262"/>
      <c r="EG1067" s="262"/>
      <c r="EH1067" s="262"/>
      <c r="EI1067" s="262"/>
      <c r="EJ1067" s="262"/>
      <c r="EK1067" s="262"/>
      <c r="EL1067" s="262"/>
      <c r="EM1067" s="262"/>
      <c r="EN1067" s="262"/>
      <c r="EO1067" s="262"/>
      <c r="EP1067" s="262"/>
      <c r="EQ1067" s="262"/>
      <c r="ER1067" s="262"/>
      <c r="ES1067" s="262"/>
      <c r="ET1067" s="262"/>
      <c r="EU1067" s="262"/>
      <c r="EV1067" s="262"/>
      <c r="EW1067" s="262"/>
      <c r="EX1067" s="262"/>
      <c r="EY1067" s="262"/>
      <c r="EZ1067" s="262"/>
      <c r="FA1067" s="262"/>
      <c r="FB1067" s="262"/>
      <c r="FC1067" s="262"/>
      <c r="FD1067" s="262"/>
      <c r="FE1067" s="262"/>
      <c r="FF1067" s="262"/>
      <c r="FG1067" s="262"/>
      <c r="FH1067" s="262"/>
      <c r="FI1067" s="262"/>
      <c r="FJ1067" s="262"/>
      <c r="FK1067" s="262"/>
      <c r="FL1067" s="262"/>
      <c r="FM1067" s="262"/>
      <c r="FN1067" s="262"/>
      <c r="FO1067" s="262"/>
      <c r="FP1067" s="262"/>
      <c r="FQ1067" s="262"/>
      <c r="FR1067" s="262"/>
      <c r="FS1067" s="262"/>
      <c r="FT1067" s="262"/>
      <c r="FU1067" s="262"/>
      <c r="FV1067" s="262"/>
      <c r="FW1067" s="262"/>
      <c r="FX1067" s="262"/>
      <c r="FY1067" s="262"/>
      <c r="FZ1067" s="262"/>
      <c r="GA1067" s="262"/>
      <c r="GB1067" s="262"/>
      <c r="GC1067" s="262"/>
      <c r="GD1067" s="262"/>
    </row>
    <row r="1068" spans="1:186" s="279" customFormat="1" x14ac:dyDescent="0.2">
      <c r="A1068" s="339" t="s">
        <v>12963</v>
      </c>
      <c r="B1068" s="280" t="s">
        <v>6190</v>
      </c>
      <c r="C1068" s="281" t="s">
        <v>6191</v>
      </c>
      <c r="D1068" s="130" t="s">
        <v>18</v>
      </c>
      <c r="E1068" s="130">
        <v>500.00000000000006</v>
      </c>
      <c r="F1068" s="130">
        <v>0.2</v>
      </c>
      <c r="G1068" s="282"/>
      <c r="H1068" s="283"/>
      <c r="I1068" s="358">
        <v>23.62</v>
      </c>
      <c r="J1068" s="284">
        <f>IF(ISNUMBER(I1068),ROUND(F1068*E1068*I1068,2),"")</f>
        <v>2362</v>
      </c>
      <c r="K1068" s="283">
        <f>BDI!$E$17</f>
        <v>0.18609999999999999</v>
      </c>
      <c r="L1068" s="283"/>
      <c r="M1068" s="283"/>
      <c r="N1068" s="131">
        <f t="shared" si="17"/>
        <v>28.02</v>
      </c>
      <c r="O1068" s="340">
        <f>IF(ISNUMBER(I1068),ROUND(F1068*N1068*E1068,2),"")</f>
        <v>2802</v>
      </c>
      <c r="P1068" s="262"/>
      <c r="Q1068" s="262"/>
      <c r="R1068" s="262"/>
      <c r="S1068" s="262"/>
      <c r="T1068" s="262"/>
      <c r="U1068" s="262"/>
      <c r="V1068" s="262"/>
      <c r="W1068" s="262"/>
      <c r="X1068" s="262"/>
      <c r="Y1068" s="262"/>
      <c r="Z1068" s="262"/>
      <c r="AA1068" s="262"/>
      <c r="AB1068" s="262"/>
      <c r="AC1068" s="262"/>
      <c r="AD1068" s="262"/>
      <c r="AE1068" s="262"/>
      <c r="AF1068" s="262"/>
      <c r="AG1068" s="262"/>
      <c r="AH1068" s="262"/>
      <c r="AI1068" s="262"/>
      <c r="AJ1068" s="262"/>
      <c r="AK1068" s="262"/>
      <c r="AL1068" s="262"/>
      <c r="AM1068" s="262"/>
      <c r="AN1068" s="262"/>
      <c r="AO1068" s="262"/>
      <c r="AP1068" s="262"/>
      <c r="AQ1068" s="262"/>
      <c r="AR1068" s="262"/>
      <c r="AS1068" s="262"/>
      <c r="AT1068" s="262"/>
      <c r="AU1068" s="262"/>
      <c r="AV1068" s="262"/>
      <c r="AW1068" s="262"/>
      <c r="AX1068" s="262"/>
      <c r="AY1068" s="262"/>
      <c r="AZ1068" s="262"/>
      <c r="BA1068" s="262"/>
      <c r="BB1068" s="262"/>
      <c r="BC1068" s="262"/>
      <c r="BD1068" s="262"/>
      <c r="BE1068" s="262"/>
      <c r="BF1068" s="262"/>
      <c r="BG1068" s="262"/>
      <c r="BH1068" s="262"/>
      <c r="BI1068" s="262"/>
      <c r="BJ1068" s="262"/>
      <c r="BK1068" s="262"/>
      <c r="BL1068" s="262"/>
      <c r="BM1068" s="262"/>
      <c r="BN1068" s="262"/>
      <c r="BO1068" s="262"/>
      <c r="BP1068" s="262"/>
      <c r="BQ1068" s="262"/>
      <c r="BR1068" s="262"/>
      <c r="BS1068" s="262"/>
      <c r="BT1068" s="262"/>
      <c r="BU1068" s="262"/>
      <c r="BV1068" s="262"/>
      <c r="BW1068" s="262"/>
      <c r="BX1068" s="262"/>
      <c r="BY1068" s="262"/>
      <c r="BZ1068" s="262"/>
      <c r="CA1068" s="262"/>
      <c r="CB1068" s="262"/>
      <c r="CC1068" s="262"/>
      <c r="CD1068" s="262"/>
      <c r="CE1068" s="262"/>
      <c r="CF1068" s="262"/>
      <c r="CG1068" s="262"/>
      <c r="CH1068" s="262"/>
      <c r="CI1068" s="262"/>
      <c r="CJ1068" s="262"/>
      <c r="CK1068" s="262"/>
      <c r="CL1068" s="262"/>
      <c r="CM1068" s="262"/>
      <c r="CN1068" s="262"/>
      <c r="CO1068" s="262"/>
      <c r="CP1068" s="262"/>
      <c r="CQ1068" s="262"/>
      <c r="CR1068" s="262"/>
      <c r="CS1068" s="262"/>
      <c r="CT1068" s="262"/>
      <c r="CU1068" s="262"/>
      <c r="CV1068" s="262"/>
      <c r="CW1068" s="262"/>
      <c r="CX1068" s="262"/>
      <c r="CY1068" s="262"/>
      <c r="CZ1068" s="262"/>
      <c r="DA1068" s="262"/>
      <c r="DB1068" s="262"/>
      <c r="DC1068" s="262"/>
      <c r="DD1068" s="262"/>
      <c r="DE1068" s="262"/>
      <c r="DF1068" s="262"/>
      <c r="DG1068" s="262"/>
      <c r="DH1068" s="262"/>
      <c r="DI1068" s="262"/>
      <c r="DJ1068" s="262"/>
      <c r="DK1068" s="262"/>
      <c r="DL1068" s="262"/>
      <c r="DM1068" s="262"/>
      <c r="DN1068" s="262"/>
      <c r="DO1068" s="262"/>
      <c r="DP1068" s="262"/>
      <c r="DQ1068" s="262"/>
      <c r="DR1068" s="262"/>
      <c r="DS1068" s="262"/>
      <c r="DT1068" s="262"/>
      <c r="DU1068" s="262"/>
      <c r="DV1068" s="262"/>
      <c r="DW1068" s="262"/>
      <c r="DX1068" s="262"/>
      <c r="DY1068" s="262"/>
      <c r="DZ1068" s="262"/>
      <c r="EA1068" s="262"/>
      <c r="EB1068" s="262"/>
      <c r="EC1068" s="262"/>
      <c r="ED1068" s="262"/>
      <c r="EE1068" s="262"/>
      <c r="EF1068" s="262"/>
      <c r="EG1068" s="262"/>
      <c r="EH1068" s="262"/>
      <c r="EI1068" s="262"/>
      <c r="EJ1068" s="262"/>
      <c r="EK1068" s="262"/>
      <c r="EL1068" s="262"/>
      <c r="EM1068" s="262"/>
      <c r="EN1068" s="262"/>
      <c r="EO1068" s="262"/>
      <c r="EP1068" s="262"/>
      <c r="EQ1068" s="262"/>
      <c r="ER1068" s="262"/>
      <c r="ES1068" s="262"/>
      <c r="ET1068" s="262"/>
      <c r="EU1068" s="262"/>
      <c r="EV1068" s="262"/>
      <c r="EW1068" s="262"/>
      <c r="EX1068" s="262"/>
      <c r="EY1068" s="262"/>
      <c r="EZ1068" s="262"/>
      <c r="FA1068" s="262"/>
      <c r="FB1068" s="262"/>
      <c r="FC1068" s="262"/>
      <c r="FD1068" s="262"/>
      <c r="FE1068" s="262"/>
      <c r="FF1068" s="262"/>
      <c r="FG1068" s="262"/>
      <c r="FH1068" s="262"/>
      <c r="FI1068" s="262"/>
      <c r="FJ1068" s="262"/>
      <c r="FK1068" s="262"/>
      <c r="FL1068" s="262"/>
      <c r="FM1068" s="262"/>
      <c r="FN1068" s="262"/>
      <c r="FO1068" s="262"/>
      <c r="FP1068" s="262"/>
      <c r="FQ1068" s="262"/>
      <c r="FR1068" s="262"/>
      <c r="FS1068" s="262"/>
      <c r="FT1068" s="262"/>
      <c r="FU1068" s="262"/>
      <c r="FV1068" s="262"/>
      <c r="FW1068" s="262"/>
      <c r="FX1068" s="262"/>
      <c r="FY1068" s="262"/>
      <c r="FZ1068" s="262"/>
      <c r="GA1068" s="262"/>
      <c r="GB1068" s="262"/>
      <c r="GC1068" s="262"/>
      <c r="GD1068" s="262"/>
    </row>
    <row r="1069" spans="1:186" s="279" customFormat="1" x14ac:dyDescent="0.2">
      <c r="A1069" s="339" t="s">
        <v>12964</v>
      </c>
      <c r="B1069" s="280" t="s">
        <v>6192</v>
      </c>
      <c r="C1069" s="281" t="s">
        <v>6193</v>
      </c>
      <c r="D1069" s="130" t="s">
        <v>18</v>
      </c>
      <c r="E1069" s="130">
        <v>500.00000000000006</v>
      </c>
      <c r="F1069" s="130">
        <v>0.2</v>
      </c>
      <c r="G1069" s="282"/>
      <c r="H1069" s="283"/>
      <c r="I1069" s="358">
        <v>49.08</v>
      </c>
      <c r="J1069" s="284">
        <f>IF(ISNUMBER(I1069),ROUND(F1069*E1069*I1069,2),"")</f>
        <v>4908</v>
      </c>
      <c r="K1069" s="283">
        <f>BDI!$E$17</f>
        <v>0.18609999999999999</v>
      </c>
      <c r="L1069" s="283"/>
      <c r="M1069" s="283"/>
      <c r="N1069" s="131">
        <f t="shared" si="17"/>
        <v>58.21</v>
      </c>
      <c r="O1069" s="340">
        <f>IF(ISNUMBER(I1069),ROUND(F1069*N1069*E1069,2),"")</f>
        <v>5821</v>
      </c>
      <c r="P1069" s="262"/>
      <c r="Q1069" s="262"/>
      <c r="R1069" s="262"/>
      <c r="S1069" s="262"/>
      <c r="T1069" s="262"/>
      <c r="U1069" s="262"/>
      <c r="V1069" s="262"/>
      <c r="W1069" s="262"/>
      <c r="X1069" s="262"/>
      <c r="Y1069" s="262"/>
      <c r="Z1069" s="262"/>
      <c r="AA1069" s="262"/>
      <c r="AB1069" s="262"/>
      <c r="AC1069" s="262"/>
      <c r="AD1069" s="262"/>
      <c r="AE1069" s="262"/>
      <c r="AF1069" s="262"/>
      <c r="AG1069" s="262"/>
      <c r="AH1069" s="262"/>
      <c r="AI1069" s="262"/>
      <c r="AJ1069" s="262"/>
      <c r="AK1069" s="262"/>
      <c r="AL1069" s="262"/>
      <c r="AM1069" s="262"/>
      <c r="AN1069" s="262"/>
      <c r="AO1069" s="262"/>
      <c r="AP1069" s="262"/>
      <c r="AQ1069" s="262"/>
      <c r="AR1069" s="262"/>
      <c r="AS1069" s="262"/>
      <c r="AT1069" s="262"/>
      <c r="AU1069" s="262"/>
      <c r="AV1069" s="262"/>
      <c r="AW1069" s="262"/>
      <c r="AX1069" s="262"/>
      <c r="AY1069" s="262"/>
      <c r="AZ1069" s="262"/>
      <c r="BA1069" s="262"/>
      <c r="BB1069" s="262"/>
      <c r="BC1069" s="262"/>
      <c r="BD1069" s="262"/>
      <c r="BE1069" s="262"/>
      <c r="BF1069" s="262"/>
      <c r="BG1069" s="262"/>
      <c r="BH1069" s="262"/>
      <c r="BI1069" s="262"/>
      <c r="BJ1069" s="262"/>
      <c r="BK1069" s="262"/>
      <c r="BL1069" s="262"/>
      <c r="BM1069" s="262"/>
      <c r="BN1069" s="262"/>
      <c r="BO1069" s="262"/>
      <c r="BP1069" s="262"/>
      <c r="BQ1069" s="262"/>
      <c r="BR1069" s="262"/>
      <c r="BS1069" s="262"/>
      <c r="BT1069" s="262"/>
      <c r="BU1069" s="262"/>
      <c r="BV1069" s="262"/>
      <c r="BW1069" s="262"/>
      <c r="BX1069" s="262"/>
      <c r="BY1069" s="262"/>
      <c r="BZ1069" s="262"/>
      <c r="CA1069" s="262"/>
      <c r="CB1069" s="262"/>
      <c r="CC1069" s="262"/>
      <c r="CD1069" s="262"/>
      <c r="CE1069" s="262"/>
      <c r="CF1069" s="262"/>
      <c r="CG1069" s="262"/>
      <c r="CH1069" s="262"/>
      <c r="CI1069" s="262"/>
      <c r="CJ1069" s="262"/>
      <c r="CK1069" s="262"/>
      <c r="CL1069" s="262"/>
      <c r="CM1069" s="262"/>
      <c r="CN1069" s="262"/>
      <c r="CO1069" s="262"/>
      <c r="CP1069" s="262"/>
      <c r="CQ1069" s="262"/>
      <c r="CR1069" s="262"/>
      <c r="CS1069" s="262"/>
      <c r="CT1069" s="262"/>
      <c r="CU1069" s="262"/>
      <c r="CV1069" s="262"/>
      <c r="CW1069" s="262"/>
      <c r="CX1069" s="262"/>
      <c r="CY1069" s="262"/>
      <c r="CZ1069" s="262"/>
      <c r="DA1069" s="262"/>
      <c r="DB1069" s="262"/>
      <c r="DC1069" s="262"/>
      <c r="DD1069" s="262"/>
      <c r="DE1069" s="262"/>
      <c r="DF1069" s="262"/>
      <c r="DG1069" s="262"/>
      <c r="DH1069" s="262"/>
      <c r="DI1069" s="262"/>
      <c r="DJ1069" s="262"/>
      <c r="DK1069" s="262"/>
      <c r="DL1069" s="262"/>
      <c r="DM1069" s="262"/>
      <c r="DN1069" s="262"/>
      <c r="DO1069" s="262"/>
      <c r="DP1069" s="262"/>
      <c r="DQ1069" s="262"/>
      <c r="DR1069" s="262"/>
      <c r="DS1069" s="262"/>
      <c r="DT1069" s="262"/>
      <c r="DU1069" s="262"/>
      <c r="DV1069" s="262"/>
      <c r="DW1069" s="262"/>
      <c r="DX1069" s="262"/>
      <c r="DY1069" s="262"/>
      <c r="DZ1069" s="262"/>
      <c r="EA1069" s="262"/>
      <c r="EB1069" s="262"/>
      <c r="EC1069" s="262"/>
      <c r="ED1069" s="262"/>
      <c r="EE1069" s="262"/>
      <c r="EF1069" s="262"/>
      <c r="EG1069" s="262"/>
      <c r="EH1069" s="262"/>
      <c r="EI1069" s="262"/>
      <c r="EJ1069" s="262"/>
      <c r="EK1069" s="262"/>
      <c r="EL1069" s="262"/>
      <c r="EM1069" s="262"/>
      <c r="EN1069" s="262"/>
      <c r="EO1069" s="262"/>
      <c r="EP1069" s="262"/>
      <c r="EQ1069" s="262"/>
      <c r="ER1069" s="262"/>
      <c r="ES1069" s="262"/>
      <c r="ET1069" s="262"/>
      <c r="EU1069" s="262"/>
      <c r="EV1069" s="262"/>
      <c r="EW1069" s="262"/>
      <c r="EX1069" s="262"/>
      <c r="EY1069" s="262"/>
      <c r="EZ1069" s="262"/>
      <c r="FA1069" s="262"/>
      <c r="FB1069" s="262"/>
      <c r="FC1069" s="262"/>
      <c r="FD1069" s="262"/>
      <c r="FE1069" s="262"/>
      <c r="FF1069" s="262"/>
      <c r="FG1069" s="262"/>
      <c r="FH1069" s="262"/>
      <c r="FI1069" s="262"/>
      <c r="FJ1069" s="262"/>
      <c r="FK1069" s="262"/>
      <c r="FL1069" s="262"/>
      <c r="FM1069" s="262"/>
      <c r="FN1069" s="262"/>
      <c r="FO1069" s="262"/>
      <c r="FP1069" s="262"/>
      <c r="FQ1069" s="262"/>
      <c r="FR1069" s="262"/>
      <c r="FS1069" s="262"/>
      <c r="FT1069" s="262"/>
      <c r="FU1069" s="262"/>
      <c r="FV1069" s="262"/>
      <c r="FW1069" s="262"/>
      <c r="FX1069" s="262"/>
      <c r="FY1069" s="262"/>
      <c r="FZ1069" s="262"/>
      <c r="GA1069" s="262"/>
      <c r="GB1069" s="262"/>
      <c r="GC1069" s="262"/>
      <c r="GD1069" s="262"/>
    </row>
    <row r="1070" spans="1:186" s="279" customFormat="1" x14ac:dyDescent="0.2">
      <c r="A1070" s="339" t="s">
        <v>12965</v>
      </c>
      <c r="B1070" s="280" t="s">
        <v>6194</v>
      </c>
      <c r="C1070" s="281" t="s">
        <v>6195</v>
      </c>
      <c r="D1070" s="130" t="s">
        <v>18</v>
      </c>
      <c r="E1070" s="130">
        <v>250.00000000000003</v>
      </c>
      <c r="F1070" s="130">
        <v>0.2</v>
      </c>
      <c r="G1070" s="282"/>
      <c r="H1070" s="283"/>
      <c r="I1070" s="358">
        <v>97.78</v>
      </c>
      <c r="J1070" s="284">
        <f>IF(ISNUMBER(I1070),ROUND(F1070*E1070*I1070,2),"")</f>
        <v>4889</v>
      </c>
      <c r="K1070" s="283">
        <f>BDI!$E$17</f>
        <v>0.18609999999999999</v>
      </c>
      <c r="L1070" s="283"/>
      <c r="M1070" s="283"/>
      <c r="N1070" s="131">
        <f t="shared" si="17"/>
        <v>115.98</v>
      </c>
      <c r="O1070" s="340">
        <f>IF(ISNUMBER(I1070),ROUND(F1070*N1070*E1070,2),"")</f>
        <v>5799</v>
      </c>
      <c r="P1070" s="262"/>
      <c r="Q1070" s="262"/>
      <c r="R1070" s="262"/>
      <c r="S1070" s="262"/>
      <c r="T1070" s="262"/>
      <c r="U1070" s="262"/>
      <c r="V1070" s="262"/>
      <c r="W1070" s="262"/>
      <c r="X1070" s="262"/>
      <c r="Y1070" s="262"/>
      <c r="Z1070" s="262"/>
      <c r="AA1070" s="262"/>
      <c r="AB1070" s="262"/>
      <c r="AC1070" s="262"/>
      <c r="AD1070" s="262"/>
      <c r="AE1070" s="262"/>
      <c r="AF1070" s="262"/>
      <c r="AG1070" s="262"/>
      <c r="AH1070" s="262"/>
      <c r="AI1070" s="262"/>
      <c r="AJ1070" s="262"/>
      <c r="AK1070" s="262"/>
      <c r="AL1070" s="262"/>
      <c r="AM1070" s="262"/>
      <c r="AN1070" s="262"/>
      <c r="AO1070" s="262"/>
      <c r="AP1070" s="262"/>
      <c r="AQ1070" s="262"/>
      <c r="AR1070" s="262"/>
      <c r="AS1070" s="262"/>
      <c r="AT1070" s="262"/>
      <c r="AU1070" s="262"/>
      <c r="AV1070" s="262"/>
      <c r="AW1070" s="262"/>
      <c r="AX1070" s="262"/>
      <c r="AY1070" s="262"/>
      <c r="AZ1070" s="262"/>
      <c r="BA1070" s="262"/>
      <c r="BB1070" s="262"/>
      <c r="BC1070" s="262"/>
      <c r="BD1070" s="262"/>
      <c r="BE1070" s="262"/>
      <c r="BF1070" s="262"/>
      <c r="BG1070" s="262"/>
      <c r="BH1070" s="262"/>
      <c r="BI1070" s="262"/>
      <c r="BJ1070" s="262"/>
      <c r="BK1070" s="262"/>
      <c r="BL1070" s="262"/>
      <c r="BM1070" s="262"/>
      <c r="BN1070" s="262"/>
      <c r="BO1070" s="262"/>
      <c r="BP1070" s="262"/>
      <c r="BQ1070" s="262"/>
      <c r="BR1070" s="262"/>
      <c r="BS1070" s="262"/>
      <c r="BT1070" s="262"/>
      <c r="BU1070" s="262"/>
      <c r="BV1070" s="262"/>
      <c r="BW1070" s="262"/>
      <c r="BX1070" s="262"/>
      <c r="BY1070" s="262"/>
      <c r="BZ1070" s="262"/>
      <c r="CA1070" s="262"/>
      <c r="CB1070" s="262"/>
      <c r="CC1070" s="262"/>
      <c r="CD1070" s="262"/>
      <c r="CE1070" s="262"/>
      <c r="CF1070" s="262"/>
      <c r="CG1070" s="262"/>
      <c r="CH1070" s="262"/>
      <c r="CI1070" s="262"/>
      <c r="CJ1070" s="262"/>
      <c r="CK1070" s="262"/>
      <c r="CL1070" s="262"/>
      <c r="CM1070" s="262"/>
      <c r="CN1070" s="262"/>
      <c r="CO1070" s="262"/>
      <c r="CP1070" s="262"/>
      <c r="CQ1070" s="262"/>
      <c r="CR1070" s="262"/>
      <c r="CS1070" s="262"/>
      <c r="CT1070" s="262"/>
      <c r="CU1070" s="262"/>
      <c r="CV1070" s="262"/>
      <c r="CW1070" s="262"/>
      <c r="CX1070" s="262"/>
      <c r="CY1070" s="262"/>
      <c r="CZ1070" s="262"/>
      <c r="DA1070" s="262"/>
      <c r="DB1070" s="262"/>
      <c r="DC1070" s="262"/>
      <c r="DD1070" s="262"/>
      <c r="DE1070" s="262"/>
      <c r="DF1070" s="262"/>
      <c r="DG1070" s="262"/>
      <c r="DH1070" s="262"/>
      <c r="DI1070" s="262"/>
      <c r="DJ1070" s="262"/>
      <c r="DK1070" s="262"/>
      <c r="DL1070" s="262"/>
      <c r="DM1070" s="262"/>
      <c r="DN1070" s="262"/>
      <c r="DO1070" s="262"/>
      <c r="DP1070" s="262"/>
      <c r="DQ1070" s="262"/>
      <c r="DR1070" s="262"/>
      <c r="DS1070" s="262"/>
      <c r="DT1070" s="262"/>
      <c r="DU1070" s="262"/>
      <c r="DV1070" s="262"/>
      <c r="DW1070" s="262"/>
      <c r="DX1070" s="262"/>
      <c r="DY1070" s="262"/>
      <c r="DZ1070" s="262"/>
      <c r="EA1070" s="262"/>
      <c r="EB1070" s="262"/>
      <c r="EC1070" s="262"/>
      <c r="ED1070" s="262"/>
      <c r="EE1070" s="262"/>
      <c r="EF1070" s="262"/>
      <c r="EG1070" s="262"/>
      <c r="EH1070" s="262"/>
      <c r="EI1070" s="262"/>
      <c r="EJ1070" s="262"/>
      <c r="EK1070" s="262"/>
      <c r="EL1070" s="262"/>
      <c r="EM1070" s="262"/>
      <c r="EN1070" s="262"/>
      <c r="EO1070" s="262"/>
      <c r="EP1070" s="262"/>
      <c r="EQ1070" s="262"/>
      <c r="ER1070" s="262"/>
      <c r="ES1070" s="262"/>
      <c r="ET1070" s="262"/>
      <c r="EU1070" s="262"/>
      <c r="EV1070" s="262"/>
      <c r="EW1070" s="262"/>
      <c r="EX1070" s="262"/>
      <c r="EY1070" s="262"/>
      <c r="EZ1070" s="262"/>
      <c r="FA1070" s="262"/>
      <c r="FB1070" s="262"/>
      <c r="FC1070" s="262"/>
      <c r="FD1070" s="262"/>
      <c r="FE1070" s="262"/>
      <c r="FF1070" s="262"/>
      <c r="FG1070" s="262"/>
      <c r="FH1070" s="262"/>
      <c r="FI1070" s="262"/>
      <c r="FJ1070" s="262"/>
      <c r="FK1070" s="262"/>
      <c r="FL1070" s="262"/>
      <c r="FM1070" s="262"/>
      <c r="FN1070" s="262"/>
      <c r="FO1070" s="262"/>
      <c r="FP1070" s="262"/>
      <c r="FQ1070" s="262"/>
      <c r="FR1070" s="262"/>
      <c r="FS1070" s="262"/>
      <c r="FT1070" s="262"/>
      <c r="FU1070" s="262"/>
      <c r="FV1070" s="262"/>
      <c r="FW1070" s="262"/>
      <c r="FX1070" s="262"/>
      <c r="FY1070" s="262"/>
      <c r="FZ1070" s="262"/>
      <c r="GA1070" s="262"/>
      <c r="GB1070" s="262"/>
      <c r="GC1070" s="262"/>
      <c r="GD1070" s="262"/>
    </row>
    <row r="1071" spans="1:186" s="279" customFormat="1" x14ac:dyDescent="0.2">
      <c r="A1071" s="339" t="s">
        <v>12966</v>
      </c>
      <c r="B1071" s="280" t="s">
        <v>1480</v>
      </c>
      <c r="C1071" s="281" t="s">
        <v>6196</v>
      </c>
      <c r="D1071" s="130" t="s">
        <v>18</v>
      </c>
      <c r="E1071" s="130">
        <v>500.00000000000006</v>
      </c>
      <c r="F1071" s="130">
        <v>0.2</v>
      </c>
      <c r="G1071" s="282"/>
      <c r="H1071" s="283"/>
      <c r="I1071" s="284">
        <f ca="1">OFFSET(INDEX(Composições!A:H,MATCH(B1071,Composições!A:A,0),8),2,0)</f>
        <v>1.0545</v>
      </c>
      <c r="J1071" s="284">
        <f ca="1">IF(ISNUMBER(I1071),ROUND(F1071*E1071*I1071,2),"")</f>
        <v>105.45</v>
      </c>
      <c r="K1071" s="283">
        <f>BDI!$E$17</f>
        <v>0.18609999999999999</v>
      </c>
      <c r="L1071" s="283"/>
      <c r="M1071" s="283"/>
      <c r="N1071" s="131">
        <f t="shared" ca="1" si="17"/>
        <v>1.25</v>
      </c>
      <c r="O1071" s="340">
        <f ca="1">IF(ISNUMBER(I1071),ROUND(F1071*N1071*E1071,2),"")</f>
        <v>125</v>
      </c>
      <c r="P1071" s="262"/>
      <c r="Q1071" s="262"/>
      <c r="R1071" s="262"/>
      <c r="S1071" s="262"/>
      <c r="T1071" s="262"/>
      <c r="U1071" s="262"/>
      <c r="V1071" s="262"/>
      <c r="W1071" s="262"/>
      <c r="X1071" s="262"/>
      <c r="Y1071" s="262"/>
      <c r="Z1071" s="262"/>
      <c r="AA1071" s="262"/>
      <c r="AB1071" s="262"/>
      <c r="AC1071" s="262"/>
      <c r="AD1071" s="262"/>
      <c r="AE1071" s="262"/>
      <c r="AF1071" s="262"/>
      <c r="AG1071" s="262"/>
      <c r="AH1071" s="262"/>
      <c r="AI1071" s="262"/>
      <c r="AJ1071" s="262"/>
      <c r="AK1071" s="262"/>
      <c r="AL1071" s="262"/>
      <c r="AM1071" s="262"/>
      <c r="AN1071" s="262"/>
      <c r="AO1071" s="262"/>
      <c r="AP1071" s="262"/>
      <c r="AQ1071" s="262"/>
      <c r="AR1071" s="262"/>
      <c r="AS1071" s="262"/>
      <c r="AT1071" s="262"/>
      <c r="AU1071" s="262"/>
      <c r="AV1071" s="262"/>
      <c r="AW1071" s="262"/>
      <c r="AX1071" s="262"/>
      <c r="AY1071" s="262"/>
      <c r="AZ1071" s="262"/>
      <c r="BA1071" s="262"/>
      <c r="BB1071" s="262"/>
      <c r="BC1071" s="262"/>
      <c r="BD1071" s="262"/>
      <c r="BE1071" s="262"/>
      <c r="BF1071" s="262"/>
      <c r="BG1071" s="262"/>
      <c r="BH1071" s="262"/>
      <c r="BI1071" s="262"/>
      <c r="BJ1071" s="262"/>
      <c r="BK1071" s="262"/>
      <c r="BL1071" s="262"/>
      <c r="BM1071" s="262"/>
      <c r="BN1071" s="262"/>
      <c r="BO1071" s="262"/>
      <c r="BP1071" s="262"/>
      <c r="BQ1071" s="262"/>
      <c r="BR1071" s="262"/>
      <c r="BS1071" s="262"/>
      <c r="BT1071" s="262"/>
      <c r="BU1071" s="262"/>
      <c r="BV1071" s="262"/>
      <c r="BW1071" s="262"/>
      <c r="BX1071" s="262"/>
      <c r="BY1071" s="262"/>
      <c r="BZ1071" s="262"/>
      <c r="CA1071" s="262"/>
      <c r="CB1071" s="262"/>
      <c r="CC1071" s="262"/>
      <c r="CD1071" s="262"/>
      <c r="CE1071" s="262"/>
      <c r="CF1071" s="262"/>
      <c r="CG1071" s="262"/>
      <c r="CH1071" s="262"/>
      <c r="CI1071" s="262"/>
      <c r="CJ1071" s="262"/>
      <c r="CK1071" s="262"/>
      <c r="CL1071" s="262"/>
      <c r="CM1071" s="262"/>
      <c r="CN1071" s="262"/>
      <c r="CO1071" s="262"/>
      <c r="CP1071" s="262"/>
      <c r="CQ1071" s="262"/>
      <c r="CR1071" s="262"/>
      <c r="CS1071" s="262"/>
      <c r="CT1071" s="262"/>
      <c r="CU1071" s="262"/>
      <c r="CV1071" s="262"/>
      <c r="CW1071" s="262"/>
      <c r="CX1071" s="262"/>
      <c r="CY1071" s="262"/>
      <c r="CZ1071" s="262"/>
      <c r="DA1071" s="262"/>
      <c r="DB1071" s="262"/>
      <c r="DC1071" s="262"/>
      <c r="DD1071" s="262"/>
      <c r="DE1071" s="262"/>
      <c r="DF1071" s="262"/>
      <c r="DG1071" s="262"/>
      <c r="DH1071" s="262"/>
      <c r="DI1071" s="262"/>
      <c r="DJ1071" s="262"/>
      <c r="DK1071" s="262"/>
      <c r="DL1071" s="262"/>
      <c r="DM1071" s="262"/>
      <c r="DN1071" s="262"/>
      <c r="DO1071" s="262"/>
      <c r="DP1071" s="262"/>
      <c r="DQ1071" s="262"/>
      <c r="DR1071" s="262"/>
      <c r="DS1071" s="262"/>
      <c r="DT1071" s="262"/>
      <c r="DU1071" s="262"/>
      <c r="DV1071" s="262"/>
      <c r="DW1071" s="262"/>
      <c r="DX1071" s="262"/>
      <c r="DY1071" s="262"/>
      <c r="DZ1071" s="262"/>
      <c r="EA1071" s="262"/>
      <c r="EB1071" s="262"/>
      <c r="EC1071" s="262"/>
      <c r="ED1071" s="262"/>
      <c r="EE1071" s="262"/>
      <c r="EF1071" s="262"/>
      <c r="EG1071" s="262"/>
      <c r="EH1071" s="262"/>
      <c r="EI1071" s="262"/>
      <c r="EJ1071" s="262"/>
      <c r="EK1071" s="262"/>
      <c r="EL1071" s="262"/>
      <c r="EM1071" s="262"/>
      <c r="EN1071" s="262"/>
      <c r="EO1071" s="262"/>
      <c r="EP1071" s="262"/>
      <c r="EQ1071" s="262"/>
      <c r="ER1071" s="262"/>
      <c r="ES1071" s="262"/>
      <c r="ET1071" s="262"/>
      <c r="EU1071" s="262"/>
      <c r="EV1071" s="262"/>
      <c r="EW1071" s="262"/>
      <c r="EX1071" s="262"/>
      <c r="EY1071" s="262"/>
      <c r="EZ1071" s="262"/>
      <c r="FA1071" s="262"/>
      <c r="FB1071" s="262"/>
      <c r="FC1071" s="262"/>
      <c r="FD1071" s="262"/>
      <c r="FE1071" s="262"/>
      <c r="FF1071" s="262"/>
      <c r="FG1071" s="262"/>
      <c r="FH1071" s="262"/>
      <c r="FI1071" s="262"/>
      <c r="FJ1071" s="262"/>
      <c r="FK1071" s="262"/>
      <c r="FL1071" s="262"/>
      <c r="FM1071" s="262"/>
      <c r="FN1071" s="262"/>
      <c r="FO1071" s="262"/>
      <c r="FP1071" s="262"/>
      <c r="FQ1071" s="262"/>
      <c r="FR1071" s="262"/>
      <c r="FS1071" s="262"/>
      <c r="FT1071" s="262"/>
      <c r="FU1071" s="262"/>
      <c r="FV1071" s="262"/>
      <c r="FW1071" s="262"/>
      <c r="FX1071" s="262"/>
      <c r="FY1071" s="262"/>
      <c r="FZ1071" s="262"/>
      <c r="GA1071" s="262"/>
      <c r="GB1071" s="262"/>
      <c r="GC1071" s="262"/>
      <c r="GD1071" s="262"/>
    </row>
    <row r="1072" spans="1:186" s="279" customFormat="1" x14ac:dyDescent="0.2">
      <c r="A1072" s="339" t="s">
        <v>12967</v>
      </c>
      <c r="B1072" s="280" t="s">
        <v>6197</v>
      </c>
      <c r="C1072" s="281" t="s">
        <v>6198</v>
      </c>
      <c r="D1072" s="130" t="s">
        <v>18</v>
      </c>
      <c r="E1072" s="130">
        <v>1000.0000000000001</v>
      </c>
      <c r="F1072" s="130">
        <v>0.2</v>
      </c>
      <c r="G1072" s="282"/>
      <c r="H1072" s="283"/>
      <c r="I1072" s="358">
        <v>2.14</v>
      </c>
      <c r="J1072" s="284">
        <f>IF(ISNUMBER(I1072),ROUND(F1072*E1072*I1072,2),"")</f>
        <v>428</v>
      </c>
      <c r="K1072" s="283">
        <f>BDI!$E$17</f>
        <v>0.18609999999999999</v>
      </c>
      <c r="L1072" s="283"/>
      <c r="M1072" s="283"/>
      <c r="N1072" s="131">
        <f t="shared" si="17"/>
        <v>2.54</v>
      </c>
      <c r="O1072" s="340">
        <f>IF(ISNUMBER(I1072),ROUND(F1072*N1072*E1072,2),"")</f>
        <v>508</v>
      </c>
      <c r="P1072" s="262"/>
      <c r="Q1072" s="262"/>
      <c r="R1072" s="262"/>
      <c r="S1072" s="262"/>
      <c r="T1072" s="262"/>
      <c r="U1072" s="262"/>
      <c r="V1072" s="262"/>
      <c r="W1072" s="262"/>
      <c r="X1072" s="262"/>
      <c r="Y1072" s="262"/>
      <c r="Z1072" s="262"/>
      <c r="AA1072" s="262"/>
      <c r="AB1072" s="262"/>
      <c r="AC1072" s="262"/>
      <c r="AD1072" s="262"/>
      <c r="AE1072" s="262"/>
      <c r="AF1072" s="262"/>
      <c r="AG1072" s="262"/>
      <c r="AH1072" s="262"/>
      <c r="AI1072" s="262"/>
      <c r="AJ1072" s="262"/>
      <c r="AK1072" s="262"/>
      <c r="AL1072" s="262"/>
      <c r="AM1072" s="262"/>
      <c r="AN1072" s="262"/>
      <c r="AO1072" s="262"/>
      <c r="AP1072" s="262"/>
      <c r="AQ1072" s="262"/>
      <c r="AR1072" s="262"/>
      <c r="AS1072" s="262"/>
      <c r="AT1072" s="262"/>
      <c r="AU1072" s="262"/>
      <c r="AV1072" s="262"/>
      <c r="AW1072" s="262"/>
      <c r="AX1072" s="262"/>
      <c r="AY1072" s="262"/>
      <c r="AZ1072" s="262"/>
      <c r="BA1072" s="262"/>
      <c r="BB1072" s="262"/>
      <c r="BC1072" s="262"/>
      <c r="BD1072" s="262"/>
      <c r="BE1072" s="262"/>
      <c r="BF1072" s="262"/>
      <c r="BG1072" s="262"/>
      <c r="BH1072" s="262"/>
      <c r="BI1072" s="262"/>
      <c r="BJ1072" s="262"/>
      <c r="BK1072" s="262"/>
      <c r="BL1072" s="262"/>
      <c r="BM1072" s="262"/>
      <c r="BN1072" s="262"/>
      <c r="BO1072" s="262"/>
      <c r="BP1072" s="262"/>
      <c r="BQ1072" s="262"/>
      <c r="BR1072" s="262"/>
      <c r="BS1072" s="262"/>
      <c r="BT1072" s="262"/>
      <c r="BU1072" s="262"/>
      <c r="BV1072" s="262"/>
      <c r="BW1072" s="262"/>
      <c r="BX1072" s="262"/>
      <c r="BY1072" s="262"/>
      <c r="BZ1072" s="262"/>
      <c r="CA1072" s="262"/>
      <c r="CB1072" s="262"/>
      <c r="CC1072" s="262"/>
      <c r="CD1072" s="262"/>
      <c r="CE1072" s="262"/>
      <c r="CF1072" s="262"/>
      <c r="CG1072" s="262"/>
      <c r="CH1072" s="262"/>
      <c r="CI1072" s="262"/>
      <c r="CJ1072" s="262"/>
      <c r="CK1072" s="262"/>
      <c r="CL1072" s="262"/>
      <c r="CM1072" s="262"/>
      <c r="CN1072" s="262"/>
      <c r="CO1072" s="262"/>
      <c r="CP1072" s="262"/>
      <c r="CQ1072" s="262"/>
      <c r="CR1072" s="262"/>
      <c r="CS1072" s="262"/>
      <c r="CT1072" s="262"/>
      <c r="CU1072" s="262"/>
      <c r="CV1072" s="262"/>
      <c r="CW1072" s="262"/>
      <c r="CX1072" s="262"/>
      <c r="CY1072" s="262"/>
      <c r="CZ1072" s="262"/>
      <c r="DA1072" s="262"/>
      <c r="DB1072" s="262"/>
      <c r="DC1072" s="262"/>
      <c r="DD1072" s="262"/>
      <c r="DE1072" s="262"/>
      <c r="DF1072" s="262"/>
      <c r="DG1072" s="262"/>
      <c r="DH1072" s="262"/>
      <c r="DI1072" s="262"/>
      <c r="DJ1072" s="262"/>
      <c r="DK1072" s="262"/>
      <c r="DL1072" s="262"/>
      <c r="DM1072" s="262"/>
      <c r="DN1072" s="262"/>
      <c r="DO1072" s="262"/>
      <c r="DP1072" s="262"/>
      <c r="DQ1072" s="262"/>
      <c r="DR1072" s="262"/>
      <c r="DS1072" s="262"/>
      <c r="DT1072" s="262"/>
      <c r="DU1072" s="262"/>
      <c r="DV1072" s="262"/>
      <c r="DW1072" s="262"/>
      <c r="DX1072" s="262"/>
      <c r="DY1072" s="262"/>
      <c r="DZ1072" s="262"/>
      <c r="EA1072" s="262"/>
      <c r="EB1072" s="262"/>
      <c r="EC1072" s="262"/>
      <c r="ED1072" s="262"/>
      <c r="EE1072" s="262"/>
      <c r="EF1072" s="262"/>
      <c r="EG1072" s="262"/>
      <c r="EH1072" s="262"/>
      <c r="EI1072" s="262"/>
      <c r="EJ1072" s="262"/>
      <c r="EK1072" s="262"/>
      <c r="EL1072" s="262"/>
      <c r="EM1072" s="262"/>
      <c r="EN1072" s="262"/>
      <c r="EO1072" s="262"/>
      <c r="EP1072" s="262"/>
      <c r="EQ1072" s="262"/>
      <c r="ER1072" s="262"/>
      <c r="ES1072" s="262"/>
      <c r="ET1072" s="262"/>
      <c r="EU1072" s="262"/>
      <c r="EV1072" s="262"/>
      <c r="EW1072" s="262"/>
      <c r="EX1072" s="262"/>
      <c r="EY1072" s="262"/>
      <c r="EZ1072" s="262"/>
      <c r="FA1072" s="262"/>
      <c r="FB1072" s="262"/>
      <c r="FC1072" s="262"/>
      <c r="FD1072" s="262"/>
      <c r="FE1072" s="262"/>
      <c r="FF1072" s="262"/>
      <c r="FG1072" s="262"/>
      <c r="FH1072" s="262"/>
      <c r="FI1072" s="262"/>
      <c r="FJ1072" s="262"/>
      <c r="FK1072" s="262"/>
      <c r="FL1072" s="262"/>
      <c r="FM1072" s="262"/>
      <c r="FN1072" s="262"/>
      <c r="FO1072" s="262"/>
      <c r="FP1072" s="262"/>
      <c r="FQ1072" s="262"/>
      <c r="FR1072" s="262"/>
      <c r="FS1072" s="262"/>
      <c r="FT1072" s="262"/>
      <c r="FU1072" s="262"/>
      <c r="FV1072" s="262"/>
      <c r="FW1072" s="262"/>
      <c r="FX1072" s="262"/>
      <c r="FY1072" s="262"/>
      <c r="FZ1072" s="262"/>
      <c r="GA1072" s="262"/>
      <c r="GB1072" s="262"/>
      <c r="GC1072" s="262"/>
      <c r="GD1072" s="262"/>
    </row>
    <row r="1073" spans="1:186" s="279" customFormat="1" x14ac:dyDescent="0.2">
      <c r="A1073" s="339" t="s">
        <v>12968</v>
      </c>
      <c r="B1073" s="280" t="s">
        <v>6199</v>
      </c>
      <c r="C1073" s="281" t="s">
        <v>6200</v>
      </c>
      <c r="D1073" s="130" t="s">
        <v>18</v>
      </c>
      <c r="E1073" s="130">
        <v>1575</v>
      </c>
      <c r="F1073" s="130">
        <v>0.2</v>
      </c>
      <c r="G1073" s="282"/>
      <c r="H1073" s="283"/>
      <c r="I1073" s="358">
        <v>2.71</v>
      </c>
      <c r="J1073" s="284">
        <f>IF(ISNUMBER(I1073),ROUND(F1073*E1073*I1073,2),"")</f>
        <v>853.65</v>
      </c>
      <c r="K1073" s="283">
        <f>BDI!$E$17</f>
        <v>0.18609999999999999</v>
      </c>
      <c r="L1073" s="283"/>
      <c r="M1073" s="283"/>
      <c r="N1073" s="131">
        <f t="shared" ref="N1073:N1136" si="18">IF(ISNUMBER(I1073),ROUND(I1073*(1+K1073),2),"")</f>
        <v>3.21</v>
      </c>
      <c r="O1073" s="340">
        <f>IF(ISNUMBER(I1073),ROUND(F1073*N1073*E1073,2),"")</f>
        <v>1011.15</v>
      </c>
      <c r="P1073" s="262"/>
      <c r="Q1073" s="262"/>
      <c r="R1073" s="262"/>
      <c r="S1073" s="262"/>
      <c r="T1073" s="262"/>
      <c r="U1073" s="262"/>
      <c r="V1073" s="262"/>
      <c r="W1073" s="262"/>
      <c r="X1073" s="262"/>
      <c r="Y1073" s="262"/>
      <c r="Z1073" s="262"/>
      <c r="AA1073" s="262"/>
      <c r="AB1073" s="262"/>
      <c r="AC1073" s="262"/>
      <c r="AD1073" s="262"/>
      <c r="AE1073" s="262"/>
      <c r="AF1073" s="262"/>
      <c r="AG1073" s="262"/>
      <c r="AH1073" s="262"/>
      <c r="AI1073" s="262"/>
      <c r="AJ1073" s="262"/>
      <c r="AK1073" s="262"/>
      <c r="AL1073" s="262"/>
      <c r="AM1073" s="262"/>
      <c r="AN1073" s="262"/>
      <c r="AO1073" s="262"/>
      <c r="AP1073" s="262"/>
      <c r="AQ1073" s="262"/>
      <c r="AR1073" s="262"/>
      <c r="AS1073" s="262"/>
      <c r="AT1073" s="262"/>
      <c r="AU1073" s="262"/>
      <c r="AV1073" s="262"/>
      <c r="AW1073" s="262"/>
      <c r="AX1073" s="262"/>
      <c r="AY1073" s="262"/>
      <c r="AZ1073" s="262"/>
      <c r="BA1073" s="262"/>
      <c r="BB1073" s="262"/>
      <c r="BC1073" s="262"/>
      <c r="BD1073" s="262"/>
      <c r="BE1073" s="262"/>
      <c r="BF1073" s="262"/>
      <c r="BG1073" s="262"/>
      <c r="BH1073" s="262"/>
      <c r="BI1073" s="262"/>
      <c r="BJ1073" s="262"/>
      <c r="BK1073" s="262"/>
      <c r="BL1073" s="262"/>
      <c r="BM1073" s="262"/>
      <c r="BN1073" s="262"/>
      <c r="BO1073" s="262"/>
      <c r="BP1073" s="262"/>
      <c r="BQ1073" s="262"/>
      <c r="BR1073" s="262"/>
      <c r="BS1073" s="262"/>
      <c r="BT1073" s="262"/>
      <c r="BU1073" s="262"/>
      <c r="BV1073" s="262"/>
      <c r="BW1073" s="262"/>
      <c r="BX1073" s="262"/>
      <c r="BY1073" s="262"/>
      <c r="BZ1073" s="262"/>
      <c r="CA1073" s="262"/>
      <c r="CB1073" s="262"/>
      <c r="CC1073" s="262"/>
      <c r="CD1073" s="262"/>
      <c r="CE1073" s="262"/>
      <c r="CF1073" s="262"/>
      <c r="CG1073" s="262"/>
      <c r="CH1073" s="262"/>
      <c r="CI1073" s="262"/>
      <c r="CJ1073" s="262"/>
      <c r="CK1073" s="262"/>
      <c r="CL1073" s="262"/>
      <c r="CM1073" s="262"/>
      <c r="CN1073" s="262"/>
      <c r="CO1073" s="262"/>
      <c r="CP1073" s="262"/>
      <c r="CQ1073" s="262"/>
      <c r="CR1073" s="262"/>
      <c r="CS1073" s="262"/>
      <c r="CT1073" s="262"/>
      <c r="CU1073" s="262"/>
      <c r="CV1073" s="262"/>
      <c r="CW1073" s="262"/>
      <c r="CX1073" s="262"/>
      <c r="CY1073" s="262"/>
      <c r="CZ1073" s="262"/>
      <c r="DA1073" s="262"/>
      <c r="DB1073" s="262"/>
      <c r="DC1073" s="262"/>
      <c r="DD1073" s="262"/>
      <c r="DE1073" s="262"/>
      <c r="DF1073" s="262"/>
      <c r="DG1073" s="262"/>
      <c r="DH1073" s="262"/>
      <c r="DI1073" s="262"/>
      <c r="DJ1073" s="262"/>
      <c r="DK1073" s="262"/>
      <c r="DL1073" s="262"/>
      <c r="DM1073" s="262"/>
      <c r="DN1073" s="262"/>
      <c r="DO1073" s="262"/>
      <c r="DP1073" s="262"/>
      <c r="DQ1073" s="262"/>
      <c r="DR1073" s="262"/>
      <c r="DS1073" s="262"/>
      <c r="DT1073" s="262"/>
      <c r="DU1073" s="262"/>
      <c r="DV1073" s="262"/>
      <c r="DW1073" s="262"/>
      <c r="DX1073" s="262"/>
      <c r="DY1073" s="262"/>
      <c r="DZ1073" s="262"/>
      <c r="EA1073" s="262"/>
      <c r="EB1073" s="262"/>
      <c r="EC1073" s="262"/>
      <c r="ED1073" s="262"/>
      <c r="EE1073" s="262"/>
      <c r="EF1073" s="262"/>
      <c r="EG1073" s="262"/>
      <c r="EH1073" s="262"/>
      <c r="EI1073" s="262"/>
      <c r="EJ1073" s="262"/>
      <c r="EK1073" s="262"/>
      <c r="EL1073" s="262"/>
      <c r="EM1073" s="262"/>
      <c r="EN1073" s="262"/>
      <c r="EO1073" s="262"/>
      <c r="EP1073" s="262"/>
      <c r="EQ1073" s="262"/>
      <c r="ER1073" s="262"/>
      <c r="ES1073" s="262"/>
      <c r="ET1073" s="262"/>
      <c r="EU1073" s="262"/>
      <c r="EV1073" s="262"/>
      <c r="EW1073" s="262"/>
      <c r="EX1073" s="262"/>
      <c r="EY1073" s="262"/>
      <c r="EZ1073" s="262"/>
      <c r="FA1073" s="262"/>
      <c r="FB1073" s="262"/>
      <c r="FC1073" s="262"/>
      <c r="FD1073" s="262"/>
      <c r="FE1073" s="262"/>
      <c r="FF1073" s="262"/>
      <c r="FG1073" s="262"/>
      <c r="FH1073" s="262"/>
      <c r="FI1073" s="262"/>
      <c r="FJ1073" s="262"/>
      <c r="FK1073" s="262"/>
      <c r="FL1073" s="262"/>
      <c r="FM1073" s="262"/>
      <c r="FN1073" s="262"/>
      <c r="FO1073" s="262"/>
      <c r="FP1073" s="262"/>
      <c r="FQ1073" s="262"/>
      <c r="FR1073" s="262"/>
      <c r="FS1073" s="262"/>
      <c r="FT1073" s="262"/>
      <c r="FU1073" s="262"/>
      <c r="FV1073" s="262"/>
      <c r="FW1073" s="262"/>
      <c r="FX1073" s="262"/>
      <c r="FY1073" s="262"/>
      <c r="FZ1073" s="262"/>
      <c r="GA1073" s="262"/>
      <c r="GB1073" s="262"/>
      <c r="GC1073" s="262"/>
      <c r="GD1073" s="262"/>
    </row>
    <row r="1074" spans="1:186" s="279" customFormat="1" x14ac:dyDescent="0.2">
      <c r="A1074" s="339" t="s">
        <v>12969</v>
      </c>
      <c r="B1074" s="280" t="s">
        <v>6201</v>
      </c>
      <c r="C1074" s="281" t="s">
        <v>6202</v>
      </c>
      <c r="D1074" s="130" t="s">
        <v>106</v>
      </c>
      <c r="E1074" s="130">
        <v>250.00000000000003</v>
      </c>
      <c r="F1074" s="130">
        <v>0.2</v>
      </c>
      <c r="G1074" s="282"/>
      <c r="H1074" s="283"/>
      <c r="I1074" s="358">
        <v>3.76</v>
      </c>
      <c r="J1074" s="284">
        <f>IF(ISNUMBER(I1074),ROUND(F1074*E1074*I1074,2),"")</f>
        <v>188</v>
      </c>
      <c r="K1074" s="283">
        <f>BDI!$E$17</f>
        <v>0.18609999999999999</v>
      </c>
      <c r="L1074" s="283"/>
      <c r="M1074" s="283"/>
      <c r="N1074" s="131">
        <f t="shared" si="18"/>
        <v>4.46</v>
      </c>
      <c r="O1074" s="340">
        <f>IF(ISNUMBER(I1074),ROUND(F1074*N1074*E1074,2),"")</f>
        <v>223</v>
      </c>
      <c r="P1074" s="262"/>
      <c r="Q1074" s="262"/>
      <c r="R1074" s="262"/>
      <c r="S1074" s="262"/>
      <c r="T1074" s="262"/>
      <c r="U1074" s="262"/>
      <c r="V1074" s="262"/>
      <c r="W1074" s="262"/>
      <c r="X1074" s="262"/>
      <c r="Y1074" s="262"/>
      <c r="Z1074" s="262"/>
      <c r="AA1074" s="262"/>
      <c r="AB1074" s="262"/>
      <c r="AC1074" s="262"/>
      <c r="AD1074" s="262"/>
      <c r="AE1074" s="262"/>
      <c r="AF1074" s="262"/>
      <c r="AG1074" s="262"/>
      <c r="AH1074" s="262"/>
      <c r="AI1074" s="262"/>
      <c r="AJ1074" s="262"/>
      <c r="AK1074" s="262"/>
      <c r="AL1074" s="262"/>
      <c r="AM1074" s="262"/>
      <c r="AN1074" s="262"/>
      <c r="AO1074" s="262"/>
      <c r="AP1074" s="262"/>
      <c r="AQ1074" s="262"/>
      <c r="AR1074" s="262"/>
      <c r="AS1074" s="262"/>
      <c r="AT1074" s="262"/>
      <c r="AU1074" s="262"/>
      <c r="AV1074" s="262"/>
      <c r="AW1074" s="262"/>
      <c r="AX1074" s="262"/>
      <c r="AY1074" s="262"/>
      <c r="AZ1074" s="262"/>
      <c r="BA1074" s="262"/>
      <c r="BB1074" s="262"/>
      <c r="BC1074" s="262"/>
      <c r="BD1074" s="262"/>
      <c r="BE1074" s="262"/>
      <c r="BF1074" s="262"/>
      <c r="BG1074" s="262"/>
      <c r="BH1074" s="262"/>
      <c r="BI1074" s="262"/>
      <c r="BJ1074" s="262"/>
      <c r="BK1074" s="262"/>
      <c r="BL1074" s="262"/>
      <c r="BM1074" s="262"/>
      <c r="BN1074" s="262"/>
      <c r="BO1074" s="262"/>
      <c r="BP1074" s="262"/>
      <c r="BQ1074" s="262"/>
      <c r="BR1074" s="262"/>
      <c r="BS1074" s="262"/>
      <c r="BT1074" s="262"/>
      <c r="BU1074" s="262"/>
      <c r="BV1074" s="262"/>
      <c r="BW1074" s="262"/>
      <c r="BX1074" s="262"/>
      <c r="BY1074" s="262"/>
      <c r="BZ1074" s="262"/>
      <c r="CA1074" s="262"/>
      <c r="CB1074" s="262"/>
      <c r="CC1074" s="262"/>
      <c r="CD1074" s="262"/>
      <c r="CE1074" s="262"/>
      <c r="CF1074" s="262"/>
      <c r="CG1074" s="262"/>
      <c r="CH1074" s="262"/>
      <c r="CI1074" s="262"/>
      <c r="CJ1074" s="262"/>
      <c r="CK1074" s="262"/>
      <c r="CL1074" s="262"/>
      <c r="CM1074" s="262"/>
      <c r="CN1074" s="262"/>
      <c r="CO1074" s="262"/>
      <c r="CP1074" s="262"/>
      <c r="CQ1074" s="262"/>
      <c r="CR1074" s="262"/>
      <c r="CS1074" s="262"/>
      <c r="CT1074" s="262"/>
      <c r="CU1074" s="262"/>
      <c r="CV1074" s="262"/>
      <c r="CW1074" s="262"/>
      <c r="CX1074" s="262"/>
      <c r="CY1074" s="262"/>
      <c r="CZ1074" s="262"/>
      <c r="DA1074" s="262"/>
      <c r="DB1074" s="262"/>
      <c r="DC1074" s="262"/>
      <c r="DD1074" s="262"/>
      <c r="DE1074" s="262"/>
      <c r="DF1074" s="262"/>
      <c r="DG1074" s="262"/>
      <c r="DH1074" s="262"/>
      <c r="DI1074" s="262"/>
      <c r="DJ1074" s="262"/>
      <c r="DK1074" s="262"/>
      <c r="DL1074" s="262"/>
      <c r="DM1074" s="262"/>
      <c r="DN1074" s="262"/>
      <c r="DO1074" s="262"/>
      <c r="DP1074" s="262"/>
      <c r="DQ1074" s="262"/>
      <c r="DR1074" s="262"/>
      <c r="DS1074" s="262"/>
      <c r="DT1074" s="262"/>
      <c r="DU1074" s="262"/>
      <c r="DV1074" s="262"/>
      <c r="DW1074" s="262"/>
      <c r="DX1074" s="262"/>
      <c r="DY1074" s="262"/>
      <c r="DZ1074" s="262"/>
      <c r="EA1074" s="262"/>
      <c r="EB1074" s="262"/>
      <c r="EC1074" s="262"/>
      <c r="ED1074" s="262"/>
      <c r="EE1074" s="262"/>
      <c r="EF1074" s="262"/>
      <c r="EG1074" s="262"/>
      <c r="EH1074" s="262"/>
      <c r="EI1074" s="262"/>
      <c r="EJ1074" s="262"/>
      <c r="EK1074" s="262"/>
      <c r="EL1074" s="262"/>
      <c r="EM1074" s="262"/>
      <c r="EN1074" s="262"/>
      <c r="EO1074" s="262"/>
      <c r="EP1074" s="262"/>
      <c r="EQ1074" s="262"/>
      <c r="ER1074" s="262"/>
      <c r="ES1074" s="262"/>
      <c r="ET1074" s="262"/>
      <c r="EU1074" s="262"/>
      <c r="EV1074" s="262"/>
      <c r="EW1074" s="262"/>
      <c r="EX1074" s="262"/>
      <c r="EY1074" s="262"/>
      <c r="EZ1074" s="262"/>
      <c r="FA1074" s="262"/>
      <c r="FB1074" s="262"/>
      <c r="FC1074" s="262"/>
      <c r="FD1074" s="262"/>
      <c r="FE1074" s="262"/>
      <c r="FF1074" s="262"/>
      <c r="FG1074" s="262"/>
      <c r="FH1074" s="262"/>
      <c r="FI1074" s="262"/>
      <c r="FJ1074" s="262"/>
      <c r="FK1074" s="262"/>
      <c r="FL1074" s="262"/>
      <c r="FM1074" s="262"/>
      <c r="FN1074" s="262"/>
      <c r="FO1074" s="262"/>
      <c r="FP1074" s="262"/>
      <c r="FQ1074" s="262"/>
      <c r="FR1074" s="262"/>
      <c r="FS1074" s="262"/>
      <c r="FT1074" s="262"/>
      <c r="FU1074" s="262"/>
      <c r="FV1074" s="262"/>
      <c r="FW1074" s="262"/>
      <c r="FX1074" s="262"/>
      <c r="FY1074" s="262"/>
      <c r="FZ1074" s="262"/>
      <c r="GA1074" s="262"/>
      <c r="GB1074" s="262"/>
      <c r="GC1074" s="262"/>
      <c r="GD1074" s="262"/>
    </row>
    <row r="1075" spans="1:186" s="279" customFormat="1" x14ac:dyDescent="0.2">
      <c r="A1075" s="339" t="s">
        <v>12970</v>
      </c>
      <c r="B1075" s="280" t="s">
        <v>6203</v>
      </c>
      <c r="C1075" s="281" t="s">
        <v>6204</v>
      </c>
      <c r="D1075" s="130" t="s">
        <v>106</v>
      </c>
      <c r="E1075" s="130">
        <v>250.00000000000003</v>
      </c>
      <c r="F1075" s="130">
        <v>0.2</v>
      </c>
      <c r="G1075" s="282"/>
      <c r="H1075" s="283"/>
      <c r="I1075" s="358">
        <v>5.38</v>
      </c>
      <c r="J1075" s="284">
        <f>IF(ISNUMBER(I1075),ROUND(F1075*E1075*I1075,2),"")</f>
        <v>269</v>
      </c>
      <c r="K1075" s="283">
        <f>BDI!$E$17</f>
        <v>0.18609999999999999</v>
      </c>
      <c r="L1075" s="283"/>
      <c r="M1075" s="283"/>
      <c r="N1075" s="131">
        <f t="shared" si="18"/>
        <v>6.38</v>
      </c>
      <c r="O1075" s="340">
        <f>IF(ISNUMBER(I1075),ROUND(F1075*N1075*E1075,2),"")</f>
        <v>319</v>
      </c>
      <c r="P1075" s="262"/>
      <c r="Q1075" s="262"/>
      <c r="R1075" s="262"/>
      <c r="S1075" s="262"/>
      <c r="T1075" s="262"/>
      <c r="U1075" s="262"/>
      <c r="V1075" s="262"/>
      <c r="W1075" s="262"/>
      <c r="X1075" s="262"/>
      <c r="Y1075" s="262"/>
      <c r="Z1075" s="262"/>
      <c r="AA1075" s="262"/>
      <c r="AB1075" s="262"/>
      <c r="AC1075" s="262"/>
      <c r="AD1075" s="262"/>
      <c r="AE1075" s="262"/>
      <c r="AF1075" s="262"/>
      <c r="AG1075" s="262"/>
      <c r="AH1075" s="262"/>
      <c r="AI1075" s="262"/>
      <c r="AJ1075" s="262"/>
      <c r="AK1075" s="262"/>
      <c r="AL1075" s="262"/>
      <c r="AM1075" s="262"/>
      <c r="AN1075" s="262"/>
      <c r="AO1075" s="262"/>
      <c r="AP1075" s="262"/>
      <c r="AQ1075" s="262"/>
      <c r="AR1075" s="262"/>
      <c r="AS1075" s="262"/>
      <c r="AT1075" s="262"/>
      <c r="AU1075" s="262"/>
      <c r="AV1075" s="262"/>
      <c r="AW1075" s="262"/>
      <c r="AX1075" s="262"/>
      <c r="AY1075" s="262"/>
      <c r="AZ1075" s="262"/>
      <c r="BA1075" s="262"/>
      <c r="BB1075" s="262"/>
      <c r="BC1075" s="262"/>
      <c r="BD1075" s="262"/>
      <c r="BE1075" s="262"/>
      <c r="BF1075" s="262"/>
      <c r="BG1075" s="262"/>
      <c r="BH1075" s="262"/>
      <c r="BI1075" s="262"/>
      <c r="BJ1075" s="262"/>
      <c r="BK1075" s="262"/>
      <c r="BL1075" s="262"/>
      <c r="BM1075" s="262"/>
      <c r="BN1075" s="262"/>
      <c r="BO1075" s="262"/>
      <c r="BP1075" s="262"/>
      <c r="BQ1075" s="262"/>
      <c r="BR1075" s="262"/>
      <c r="BS1075" s="262"/>
      <c r="BT1075" s="262"/>
      <c r="BU1075" s="262"/>
      <c r="BV1075" s="262"/>
      <c r="BW1075" s="262"/>
      <c r="BX1075" s="262"/>
      <c r="BY1075" s="262"/>
      <c r="BZ1075" s="262"/>
      <c r="CA1075" s="262"/>
      <c r="CB1075" s="262"/>
      <c r="CC1075" s="262"/>
      <c r="CD1075" s="262"/>
      <c r="CE1075" s="262"/>
      <c r="CF1075" s="262"/>
      <c r="CG1075" s="262"/>
      <c r="CH1075" s="262"/>
      <c r="CI1075" s="262"/>
      <c r="CJ1075" s="262"/>
      <c r="CK1075" s="262"/>
      <c r="CL1075" s="262"/>
      <c r="CM1075" s="262"/>
      <c r="CN1075" s="262"/>
      <c r="CO1075" s="262"/>
      <c r="CP1075" s="262"/>
      <c r="CQ1075" s="262"/>
      <c r="CR1075" s="262"/>
      <c r="CS1075" s="262"/>
      <c r="CT1075" s="262"/>
      <c r="CU1075" s="262"/>
      <c r="CV1075" s="262"/>
      <c r="CW1075" s="262"/>
      <c r="CX1075" s="262"/>
      <c r="CY1075" s="262"/>
      <c r="CZ1075" s="262"/>
      <c r="DA1075" s="262"/>
      <c r="DB1075" s="262"/>
      <c r="DC1075" s="262"/>
      <c r="DD1075" s="262"/>
      <c r="DE1075" s="262"/>
      <c r="DF1075" s="262"/>
      <c r="DG1075" s="262"/>
      <c r="DH1075" s="262"/>
      <c r="DI1075" s="262"/>
      <c r="DJ1075" s="262"/>
      <c r="DK1075" s="262"/>
      <c r="DL1075" s="262"/>
      <c r="DM1075" s="262"/>
      <c r="DN1075" s="262"/>
      <c r="DO1075" s="262"/>
      <c r="DP1075" s="262"/>
      <c r="DQ1075" s="262"/>
      <c r="DR1075" s="262"/>
      <c r="DS1075" s="262"/>
      <c r="DT1075" s="262"/>
      <c r="DU1075" s="262"/>
      <c r="DV1075" s="262"/>
      <c r="DW1075" s="262"/>
      <c r="DX1075" s="262"/>
      <c r="DY1075" s="262"/>
      <c r="DZ1075" s="262"/>
      <c r="EA1075" s="262"/>
      <c r="EB1075" s="262"/>
      <c r="EC1075" s="262"/>
      <c r="ED1075" s="262"/>
      <c r="EE1075" s="262"/>
      <c r="EF1075" s="262"/>
      <c r="EG1075" s="262"/>
      <c r="EH1075" s="262"/>
      <c r="EI1075" s="262"/>
      <c r="EJ1075" s="262"/>
      <c r="EK1075" s="262"/>
      <c r="EL1075" s="262"/>
      <c r="EM1075" s="262"/>
      <c r="EN1075" s="262"/>
      <c r="EO1075" s="262"/>
      <c r="EP1075" s="262"/>
      <c r="EQ1075" s="262"/>
      <c r="ER1075" s="262"/>
      <c r="ES1075" s="262"/>
      <c r="ET1075" s="262"/>
      <c r="EU1075" s="262"/>
      <c r="EV1075" s="262"/>
      <c r="EW1075" s="262"/>
      <c r="EX1075" s="262"/>
      <c r="EY1075" s="262"/>
      <c r="EZ1075" s="262"/>
      <c r="FA1075" s="262"/>
      <c r="FB1075" s="262"/>
      <c r="FC1075" s="262"/>
      <c r="FD1075" s="262"/>
      <c r="FE1075" s="262"/>
      <c r="FF1075" s="262"/>
      <c r="FG1075" s="262"/>
      <c r="FH1075" s="262"/>
      <c r="FI1075" s="262"/>
      <c r="FJ1075" s="262"/>
      <c r="FK1075" s="262"/>
      <c r="FL1075" s="262"/>
      <c r="FM1075" s="262"/>
      <c r="FN1075" s="262"/>
      <c r="FO1075" s="262"/>
      <c r="FP1075" s="262"/>
      <c r="FQ1075" s="262"/>
      <c r="FR1075" s="262"/>
      <c r="FS1075" s="262"/>
      <c r="FT1075" s="262"/>
      <c r="FU1075" s="262"/>
      <c r="FV1075" s="262"/>
      <c r="FW1075" s="262"/>
      <c r="FX1075" s="262"/>
      <c r="FY1075" s="262"/>
      <c r="FZ1075" s="262"/>
      <c r="GA1075" s="262"/>
      <c r="GB1075" s="262"/>
      <c r="GC1075" s="262"/>
      <c r="GD1075" s="262"/>
    </row>
    <row r="1076" spans="1:186" s="279" customFormat="1" x14ac:dyDescent="0.2">
      <c r="A1076" s="339" t="s">
        <v>12971</v>
      </c>
      <c r="B1076" s="280" t="s">
        <v>6205</v>
      </c>
      <c r="C1076" s="281" t="s">
        <v>6206</v>
      </c>
      <c r="D1076" s="130" t="s">
        <v>106</v>
      </c>
      <c r="E1076" s="130">
        <v>250.00000000000003</v>
      </c>
      <c r="F1076" s="130">
        <v>0.2</v>
      </c>
      <c r="G1076" s="282"/>
      <c r="H1076" s="283"/>
      <c r="I1076" s="358">
        <v>7.15</v>
      </c>
      <c r="J1076" s="284">
        <f>IF(ISNUMBER(I1076),ROUND(F1076*E1076*I1076,2),"")</f>
        <v>357.5</v>
      </c>
      <c r="K1076" s="283">
        <f>BDI!$E$17</f>
        <v>0.18609999999999999</v>
      </c>
      <c r="L1076" s="283"/>
      <c r="M1076" s="283"/>
      <c r="N1076" s="131">
        <f t="shared" si="18"/>
        <v>8.48</v>
      </c>
      <c r="O1076" s="340">
        <f>IF(ISNUMBER(I1076),ROUND(F1076*N1076*E1076,2),"")</f>
        <v>424</v>
      </c>
      <c r="P1076" s="262"/>
      <c r="Q1076" s="262"/>
      <c r="R1076" s="262"/>
      <c r="S1076" s="262"/>
      <c r="T1076" s="262"/>
      <c r="U1076" s="262"/>
      <c r="V1076" s="262"/>
      <c r="W1076" s="262"/>
      <c r="X1076" s="262"/>
      <c r="Y1076" s="262"/>
      <c r="Z1076" s="262"/>
      <c r="AA1076" s="262"/>
      <c r="AB1076" s="262"/>
      <c r="AC1076" s="262"/>
      <c r="AD1076" s="262"/>
      <c r="AE1076" s="262"/>
      <c r="AF1076" s="262"/>
      <c r="AG1076" s="262"/>
      <c r="AH1076" s="262"/>
      <c r="AI1076" s="262"/>
      <c r="AJ1076" s="262"/>
      <c r="AK1076" s="262"/>
      <c r="AL1076" s="262"/>
      <c r="AM1076" s="262"/>
      <c r="AN1076" s="262"/>
      <c r="AO1076" s="262"/>
      <c r="AP1076" s="262"/>
      <c r="AQ1076" s="262"/>
      <c r="AR1076" s="262"/>
      <c r="AS1076" s="262"/>
      <c r="AT1076" s="262"/>
      <c r="AU1076" s="262"/>
      <c r="AV1076" s="262"/>
      <c r="AW1076" s="262"/>
      <c r="AX1076" s="262"/>
      <c r="AY1076" s="262"/>
      <c r="AZ1076" s="262"/>
      <c r="BA1076" s="262"/>
      <c r="BB1076" s="262"/>
      <c r="BC1076" s="262"/>
      <c r="BD1076" s="262"/>
      <c r="BE1076" s="262"/>
      <c r="BF1076" s="262"/>
      <c r="BG1076" s="262"/>
      <c r="BH1076" s="262"/>
      <c r="BI1076" s="262"/>
      <c r="BJ1076" s="262"/>
      <c r="BK1076" s="262"/>
      <c r="BL1076" s="262"/>
      <c r="BM1076" s="262"/>
      <c r="BN1076" s="262"/>
      <c r="BO1076" s="262"/>
      <c r="BP1076" s="262"/>
      <c r="BQ1076" s="262"/>
      <c r="BR1076" s="262"/>
      <c r="BS1076" s="262"/>
      <c r="BT1076" s="262"/>
      <c r="BU1076" s="262"/>
      <c r="BV1076" s="262"/>
      <c r="BW1076" s="262"/>
      <c r="BX1076" s="262"/>
      <c r="BY1076" s="262"/>
      <c r="BZ1076" s="262"/>
      <c r="CA1076" s="262"/>
      <c r="CB1076" s="262"/>
      <c r="CC1076" s="262"/>
      <c r="CD1076" s="262"/>
      <c r="CE1076" s="262"/>
      <c r="CF1076" s="262"/>
      <c r="CG1076" s="262"/>
      <c r="CH1076" s="262"/>
      <c r="CI1076" s="262"/>
      <c r="CJ1076" s="262"/>
      <c r="CK1076" s="262"/>
      <c r="CL1076" s="262"/>
      <c r="CM1076" s="262"/>
      <c r="CN1076" s="262"/>
      <c r="CO1076" s="262"/>
      <c r="CP1076" s="262"/>
      <c r="CQ1076" s="262"/>
      <c r="CR1076" s="262"/>
      <c r="CS1076" s="262"/>
      <c r="CT1076" s="262"/>
      <c r="CU1076" s="262"/>
      <c r="CV1076" s="262"/>
      <c r="CW1076" s="262"/>
      <c r="CX1076" s="262"/>
      <c r="CY1076" s="262"/>
      <c r="CZ1076" s="262"/>
      <c r="DA1076" s="262"/>
      <c r="DB1076" s="262"/>
      <c r="DC1076" s="262"/>
      <c r="DD1076" s="262"/>
      <c r="DE1076" s="262"/>
      <c r="DF1076" s="262"/>
      <c r="DG1076" s="262"/>
      <c r="DH1076" s="262"/>
      <c r="DI1076" s="262"/>
      <c r="DJ1076" s="262"/>
      <c r="DK1076" s="262"/>
      <c r="DL1076" s="262"/>
      <c r="DM1076" s="262"/>
      <c r="DN1076" s="262"/>
      <c r="DO1076" s="262"/>
      <c r="DP1076" s="262"/>
      <c r="DQ1076" s="262"/>
      <c r="DR1076" s="262"/>
      <c r="DS1076" s="262"/>
      <c r="DT1076" s="262"/>
      <c r="DU1076" s="262"/>
      <c r="DV1076" s="262"/>
      <c r="DW1076" s="262"/>
      <c r="DX1076" s="262"/>
      <c r="DY1076" s="262"/>
      <c r="DZ1076" s="262"/>
      <c r="EA1076" s="262"/>
      <c r="EB1076" s="262"/>
      <c r="EC1076" s="262"/>
      <c r="ED1076" s="262"/>
      <c r="EE1076" s="262"/>
      <c r="EF1076" s="262"/>
      <c r="EG1076" s="262"/>
      <c r="EH1076" s="262"/>
      <c r="EI1076" s="262"/>
      <c r="EJ1076" s="262"/>
      <c r="EK1076" s="262"/>
      <c r="EL1076" s="262"/>
      <c r="EM1076" s="262"/>
      <c r="EN1076" s="262"/>
      <c r="EO1076" s="262"/>
      <c r="EP1076" s="262"/>
      <c r="EQ1076" s="262"/>
      <c r="ER1076" s="262"/>
      <c r="ES1076" s="262"/>
      <c r="ET1076" s="262"/>
      <c r="EU1076" s="262"/>
      <c r="EV1076" s="262"/>
      <c r="EW1076" s="262"/>
      <c r="EX1076" s="262"/>
      <c r="EY1076" s="262"/>
      <c r="EZ1076" s="262"/>
      <c r="FA1076" s="262"/>
      <c r="FB1076" s="262"/>
      <c r="FC1076" s="262"/>
      <c r="FD1076" s="262"/>
      <c r="FE1076" s="262"/>
      <c r="FF1076" s="262"/>
      <c r="FG1076" s="262"/>
      <c r="FH1076" s="262"/>
      <c r="FI1076" s="262"/>
      <c r="FJ1076" s="262"/>
      <c r="FK1076" s="262"/>
      <c r="FL1076" s="262"/>
      <c r="FM1076" s="262"/>
      <c r="FN1076" s="262"/>
      <c r="FO1076" s="262"/>
      <c r="FP1076" s="262"/>
      <c r="FQ1076" s="262"/>
      <c r="FR1076" s="262"/>
      <c r="FS1076" s="262"/>
      <c r="FT1076" s="262"/>
      <c r="FU1076" s="262"/>
      <c r="FV1076" s="262"/>
      <c r="FW1076" s="262"/>
      <c r="FX1076" s="262"/>
      <c r="FY1076" s="262"/>
      <c r="FZ1076" s="262"/>
      <c r="GA1076" s="262"/>
      <c r="GB1076" s="262"/>
      <c r="GC1076" s="262"/>
      <c r="GD1076" s="262"/>
    </row>
    <row r="1077" spans="1:186" s="279" customFormat="1" x14ac:dyDescent="0.2">
      <c r="A1077" s="339" t="s">
        <v>12972</v>
      </c>
      <c r="B1077" s="280" t="s">
        <v>1482</v>
      </c>
      <c r="C1077" s="281" t="s">
        <v>6207</v>
      </c>
      <c r="D1077" s="130" t="s">
        <v>18</v>
      </c>
      <c r="E1077" s="130">
        <v>250.00000000000003</v>
      </c>
      <c r="F1077" s="130">
        <v>0.2</v>
      </c>
      <c r="G1077" s="282"/>
      <c r="H1077" s="283"/>
      <c r="I1077" s="284">
        <f ca="1">OFFSET(INDEX(Composições!A:H,MATCH(B1077,Composições!A:A,0),8),2,0)</f>
        <v>2.5934999999999997</v>
      </c>
      <c r="J1077" s="284">
        <f ca="1">IF(ISNUMBER(I1077),ROUND(F1077*E1077*I1077,2),"")</f>
        <v>129.68</v>
      </c>
      <c r="K1077" s="283">
        <f>BDI!$E$17</f>
        <v>0.18609999999999999</v>
      </c>
      <c r="L1077" s="283"/>
      <c r="M1077" s="283"/>
      <c r="N1077" s="131">
        <f t="shared" ca="1" si="18"/>
        <v>3.08</v>
      </c>
      <c r="O1077" s="340">
        <f ca="1">IF(ISNUMBER(I1077),ROUND(F1077*N1077*E1077,2),"")</f>
        <v>154</v>
      </c>
      <c r="P1077" s="262"/>
      <c r="Q1077" s="262"/>
      <c r="R1077" s="262"/>
      <c r="S1077" s="262"/>
      <c r="T1077" s="262"/>
      <c r="U1077" s="262"/>
      <c r="V1077" s="262"/>
      <c r="W1077" s="262"/>
      <c r="X1077" s="262"/>
      <c r="Y1077" s="262"/>
      <c r="Z1077" s="262"/>
      <c r="AA1077" s="262"/>
      <c r="AB1077" s="262"/>
      <c r="AC1077" s="262"/>
      <c r="AD1077" s="262"/>
      <c r="AE1077" s="262"/>
      <c r="AF1077" s="262"/>
      <c r="AG1077" s="262"/>
      <c r="AH1077" s="262"/>
      <c r="AI1077" s="262"/>
      <c r="AJ1077" s="262"/>
      <c r="AK1077" s="262"/>
      <c r="AL1077" s="262"/>
      <c r="AM1077" s="262"/>
      <c r="AN1077" s="262"/>
      <c r="AO1077" s="262"/>
      <c r="AP1077" s="262"/>
      <c r="AQ1077" s="262"/>
      <c r="AR1077" s="262"/>
      <c r="AS1077" s="262"/>
      <c r="AT1077" s="262"/>
      <c r="AU1077" s="262"/>
      <c r="AV1077" s="262"/>
      <c r="AW1077" s="262"/>
      <c r="AX1077" s="262"/>
      <c r="AY1077" s="262"/>
      <c r="AZ1077" s="262"/>
      <c r="BA1077" s="262"/>
      <c r="BB1077" s="262"/>
      <c r="BC1077" s="262"/>
      <c r="BD1077" s="262"/>
      <c r="BE1077" s="262"/>
      <c r="BF1077" s="262"/>
      <c r="BG1077" s="262"/>
      <c r="BH1077" s="262"/>
      <c r="BI1077" s="262"/>
      <c r="BJ1077" s="262"/>
      <c r="BK1077" s="262"/>
      <c r="BL1077" s="262"/>
      <c r="BM1077" s="262"/>
      <c r="BN1077" s="262"/>
      <c r="BO1077" s="262"/>
      <c r="BP1077" s="262"/>
      <c r="BQ1077" s="262"/>
      <c r="BR1077" s="262"/>
      <c r="BS1077" s="262"/>
      <c r="BT1077" s="262"/>
      <c r="BU1077" s="262"/>
      <c r="BV1077" s="262"/>
      <c r="BW1077" s="262"/>
      <c r="BX1077" s="262"/>
      <c r="BY1077" s="262"/>
      <c r="BZ1077" s="262"/>
      <c r="CA1077" s="262"/>
      <c r="CB1077" s="262"/>
      <c r="CC1077" s="262"/>
      <c r="CD1077" s="262"/>
      <c r="CE1077" s="262"/>
      <c r="CF1077" s="262"/>
      <c r="CG1077" s="262"/>
      <c r="CH1077" s="262"/>
      <c r="CI1077" s="262"/>
      <c r="CJ1077" s="262"/>
      <c r="CK1077" s="262"/>
      <c r="CL1077" s="262"/>
      <c r="CM1077" s="262"/>
      <c r="CN1077" s="262"/>
      <c r="CO1077" s="262"/>
      <c r="CP1077" s="262"/>
      <c r="CQ1077" s="262"/>
      <c r="CR1077" s="262"/>
      <c r="CS1077" s="262"/>
      <c r="CT1077" s="262"/>
      <c r="CU1077" s="262"/>
      <c r="CV1077" s="262"/>
      <c r="CW1077" s="262"/>
      <c r="CX1077" s="262"/>
      <c r="CY1077" s="262"/>
      <c r="CZ1077" s="262"/>
      <c r="DA1077" s="262"/>
      <c r="DB1077" s="262"/>
      <c r="DC1077" s="262"/>
      <c r="DD1077" s="262"/>
      <c r="DE1077" s="262"/>
      <c r="DF1077" s="262"/>
      <c r="DG1077" s="262"/>
      <c r="DH1077" s="262"/>
      <c r="DI1077" s="262"/>
      <c r="DJ1077" s="262"/>
      <c r="DK1077" s="262"/>
      <c r="DL1077" s="262"/>
      <c r="DM1077" s="262"/>
      <c r="DN1077" s="262"/>
      <c r="DO1077" s="262"/>
      <c r="DP1077" s="262"/>
      <c r="DQ1077" s="262"/>
      <c r="DR1077" s="262"/>
      <c r="DS1077" s="262"/>
      <c r="DT1077" s="262"/>
      <c r="DU1077" s="262"/>
      <c r="DV1077" s="262"/>
      <c r="DW1077" s="262"/>
      <c r="DX1077" s="262"/>
      <c r="DY1077" s="262"/>
      <c r="DZ1077" s="262"/>
      <c r="EA1077" s="262"/>
      <c r="EB1077" s="262"/>
      <c r="EC1077" s="262"/>
      <c r="ED1077" s="262"/>
      <c r="EE1077" s="262"/>
      <c r="EF1077" s="262"/>
      <c r="EG1077" s="262"/>
      <c r="EH1077" s="262"/>
      <c r="EI1077" s="262"/>
      <c r="EJ1077" s="262"/>
      <c r="EK1077" s="262"/>
      <c r="EL1077" s="262"/>
      <c r="EM1077" s="262"/>
      <c r="EN1077" s="262"/>
      <c r="EO1077" s="262"/>
      <c r="EP1077" s="262"/>
      <c r="EQ1077" s="262"/>
      <c r="ER1077" s="262"/>
      <c r="ES1077" s="262"/>
      <c r="ET1077" s="262"/>
      <c r="EU1077" s="262"/>
      <c r="EV1077" s="262"/>
      <c r="EW1077" s="262"/>
      <c r="EX1077" s="262"/>
      <c r="EY1077" s="262"/>
      <c r="EZ1077" s="262"/>
      <c r="FA1077" s="262"/>
      <c r="FB1077" s="262"/>
      <c r="FC1077" s="262"/>
      <c r="FD1077" s="262"/>
      <c r="FE1077" s="262"/>
      <c r="FF1077" s="262"/>
      <c r="FG1077" s="262"/>
      <c r="FH1077" s="262"/>
      <c r="FI1077" s="262"/>
      <c r="FJ1077" s="262"/>
      <c r="FK1077" s="262"/>
      <c r="FL1077" s="262"/>
      <c r="FM1077" s="262"/>
      <c r="FN1077" s="262"/>
      <c r="FO1077" s="262"/>
      <c r="FP1077" s="262"/>
      <c r="FQ1077" s="262"/>
      <c r="FR1077" s="262"/>
      <c r="FS1077" s="262"/>
      <c r="FT1077" s="262"/>
      <c r="FU1077" s="262"/>
      <c r="FV1077" s="262"/>
      <c r="FW1077" s="262"/>
      <c r="FX1077" s="262"/>
      <c r="FY1077" s="262"/>
      <c r="FZ1077" s="262"/>
      <c r="GA1077" s="262"/>
      <c r="GB1077" s="262"/>
      <c r="GC1077" s="262"/>
      <c r="GD1077" s="262"/>
    </row>
    <row r="1078" spans="1:186" s="279" customFormat="1" x14ac:dyDescent="0.2">
      <c r="A1078" s="339" t="s">
        <v>12973</v>
      </c>
      <c r="B1078" s="280" t="s">
        <v>1481</v>
      </c>
      <c r="C1078" s="281" t="s">
        <v>6208</v>
      </c>
      <c r="D1078" s="130" t="s">
        <v>18</v>
      </c>
      <c r="E1078" s="130">
        <v>250.00000000000003</v>
      </c>
      <c r="F1078" s="130">
        <v>0.2</v>
      </c>
      <c r="G1078" s="282"/>
      <c r="H1078" s="283"/>
      <c r="I1078" s="284">
        <f ca="1">OFFSET(INDEX(Composições!A:H,MATCH(B1078,Composições!A:A,0),8),2,0)</f>
        <v>5.149</v>
      </c>
      <c r="J1078" s="284">
        <f ca="1">IF(ISNUMBER(I1078),ROUND(F1078*E1078*I1078,2),"")</f>
        <v>257.45</v>
      </c>
      <c r="K1078" s="283">
        <f>BDI!$E$17</f>
        <v>0.18609999999999999</v>
      </c>
      <c r="L1078" s="283"/>
      <c r="M1078" s="283"/>
      <c r="N1078" s="131">
        <f t="shared" ca="1" si="18"/>
        <v>6.11</v>
      </c>
      <c r="O1078" s="340">
        <f ca="1">IF(ISNUMBER(I1078),ROUND(F1078*N1078*E1078,2),"")</f>
        <v>305.5</v>
      </c>
      <c r="P1078" s="262"/>
      <c r="Q1078" s="262"/>
      <c r="R1078" s="262"/>
      <c r="S1078" s="262"/>
      <c r="T1078" s="262"/>
      <c r="U1078" s="262"/>
      <c r="V1078" s="262"/>
      <c r="W1078" s="262"/>
      <c r="X1078" s="262"/>
      <c r="Y1078" s="262"/>
      <c r="Z1078" s="262"/>
      <c r="AA1078" s="262"/>
      <c r="AB1078" s="262"/>
      <c r="AC1078" s="262"/>
      <c r="AD1078" s="262"/>
      <c r="AE1078" s="262"/>
      <c r="AF1078" s="262"/>
      <c r="AG1078" s="262"/>
      <c r="AH1078" s="262"/>
      <c r="AI1078" s="262"/>
      <c r="AJ1078" s="262"/>
      <c r="AK1078" s="262"/>
      <c r="AL1078" s="262"/>
      <c r="AM1078" s="262"/>
      <c r="AN1078" s="262"/>
      <c r="AO1078" s="262"/>
      <c r="AP1078" s="262"/>
      <c r="AQ1078" s="262"/>
      <c r="AR1078" s="262"/>
      <c r="AS1078" s="262"/>
      <c r="AT1078" s="262"/>
      <c r="AU1078" s="262"/>
      <c r="AV1078" s="262"/>
      <c r="AW1078" s="262"/>
      <c r="AX1078" s="262"/>
      <c r="AY1078" s="262"/>
      <c r="AZ1078" s="262"/>
      <c r="BA1078" s="262"/>
      <c r="BB1078" s="262"/>
      <c r="BC1078" s="262"/>
      <c r="BD1078" s="262"/>
      <c r="BE1078" s="262"/>
      <c r="BF1078" s="262"/>
      <c r="BG1078" s="262"/>
      <c r="BH1078" s="262"/>
      <c r="BI1078" s="262"/>
      <c r="BJ1078" s="262"/>
      <c r="BK1078" s="262"/>
      <c r="BL1078" s="262"/>
      <c r="BM1078" s="262"/>
      <c r="BN1078" s="262"/>
      <c r="BO1078" s="262"/>
      <c r="BP1078" s="262"/>
      <c r="BQ1078" s="262"/>
      <c r="BR1078" s="262"/>
      <c r="BS1078" s="262"/>
      <c r="BT1078" s="262"/>
      <c r="BU1078" s="262"/>
      <c r="BV1078" s="262"/>
      <c r="BW1078" s="262"/>
      <c r="BX1078" s="262"/>
      <c r="BY1078" s="262"/>
      <c r="BZ1078" s="262"/>
      <c r="CA1078" s="262"/>
      <c r="CB1078" s="262"/>
      <c r="CC1078" s="262"/>
      <c r="CD1078" s="262"/>
      <c r="CE1078" s="262"/>
      <c r="CF1078" s="262"/>
      <c r="CG1078" s="262"/>
      <c r="CH1078" s="262"/>
      <c r="CI1078" s="262"/>
      <c r="CJ1078" s="262"/>
      <c r="CK1078" s="262"/>
      <c r="CL1078" s="262"/>
      <c r="CM1078" s="262"/>
      <c r="CN1078" s="262"/>
      <c r="CO1078" s="262"/>
      <c r="CP1078" s="262"/>
      <c r="CQ1078" s="262"/>
      <c r="CR1078" s="262"/>
      <c r="CS1078" s="262"/>
      <c r="CT1078" s="262"/>
      <c r="CU1078" s="262"/>
      <c r="CV1078" s="262"/>
      <c r="CW1078" s="262"/>
      <c r="CX1078" s="262"/>
      <c r="CY1078" s="262"/>
      <c r="CZ1078" s="262"/>
      <c r="DA1078" s="262"/>
      <c r="DB1078" s="262"/>
      <c r="DC1078" s="262"/>
      <c r="DD1078" s="262"/>
      <c r="DE1078" s="262"/>
      <c r="DF1078" s="262"/>
      <c r="DG1078" s="262"/>
      <c r="DH1078" s="262"/>
      <c r="DI1078" s="262"/>
      <c r="DJ1078" s="262"/>
      <c r="DK1078" s="262"/>
      <c r="DL1078" s="262"/>
      <c r="DM1078" s="262"/>
      <c r="DN1078" s="262"/>
      <c r="DO1078" s="262"/>
      <c r="DP1078" s="262"/>
      <c r="DQ1078" s="262"/>
      <c r="DR1078" s="262"/>
      <c r="DS1078" s="262"/>
      <c r="DT1078" s="262"/>
      <c r="DU1078" s="262"/>
      <c r="DV1078" s="262"/>
      <c r="DW1078" s="262"/>
      <c r="DX1078" s="262"/>
      <c r="DY1078" s="262"/>
      <c r="DZ1078" s="262"/>
      <c r="EA1078" s="262"/>
      <c r="EB1078" s="262"/>
      <c r="EC1078" s="262"/>
      <c r="ED1078" s="262"/>
      <c r="EE1078" s="262"/>
      <c r="EF1078" s="262"/>
      <c r="EG1078" s="262"/>
      <c r="EH1078" s="262"/>
      <c r="EI1078" s="262"/>
      <c r="EJ1078" s="262"/>
      <c r="EK1078" s="262"/>
      <c r="EL1078" s="262"/>
      <c r="EM1078" s="262"/>
      <c r="EN1078" s="262"/>
      <c r="EO1078" s="262"/>
      <c r="EP1078" s="262"/>
      <c r="EQ1078" s="262"/>
      <c r="ER1078" s="262"/>
      <c r="ES1078" s="262"/>
      <c r="ET1078" s="262"/>
      <c r="EU1078" s="262"/>
      <c r="EV1078" s="262"/>
      <c r="EW1078" s="262"/>
      <c r="EX1078" s="262"/>
      <c r="EY1078" s="262"/>
      <c r="EZ1078" s="262"/>
      <c r="FA1078" s="262"/>
      <c r="FB1078" s="262"/>
      <c r="FC1078" s="262"/>
      <c r="FD1078" s="262"/>
      <c r="FE1078" s="262"/>
      <c r="FF1078" s="262"/>
      <c r="FG1078" s="262"/>
      <c r="FH1078" s="262"/>
      <c r="FI1078" s="262"/>
      <c r="FJ1078" s="262"/>
      <c r="FK1078" s="262"/>
      <c r="FL1078" s="262"/>
      <c r="FM1078" s="262"/>
      <c r="FN1078" s="262"/>
      <c r="FO1078" s="262"/>
      <c r="FP1078" s="262"/>
      <c r="FQ1078" s="262"/>
      <c r="FR1078" s="262"/>
      <c r="FS1078" s="262"/>
      <c r="FT1078" s="262"/>
      <c r="FU1078" s="262"/>
      <c r="FV1078" s="262"/>
      <c r="FW1078" s="262"/>
      <c r="FX1078" s="262"/>
      <c r="FY1078" s="262"/>
      <c r="FZ1078" s="262"/>
      <c r="GA1078" s="262"/>
      <c r="GB1078" s="262"/>
      <c r="GC1078" s="262"/>
      <c r="GD1078" s="262"/>
    </row>
    <row r="1079" spans="1:186" s="279" customFormat="1" x14ac:dyDescent="0.2">
      <c r="A1079" s="339" t="s">
        <v>12974</v>
      </c>
      <c r="B1079" s="280" t="s">
        <v>6209</v>
      </c>
      <c r="C1079" s="281" t="s">
        <v>6210</v>
      </c>
      <c r="D1079" s="130" t="s">
        <v>18</v>
      </c>
      <c r="E1079" s="130">
        <v>250.00000000000003</v>
      </c>
      <c r="F1079" s="130">
        <v>0.2</v>
      </c>
      <c r="G1079" s="282"/>
      <c r="H1079" s="283"/>
      <c r="I1079" s="358">
        <v>8.16</v>
      </c>
      <c r="J1079" s="284">
        <f>IF(ISNUMBER(I1079),ROUND(F1079*E1079*I1079,2),"")</f>
        <v>408</v>
      </c>
      <c r="K1079" s="283">
        <f>BDI!$E$17</f>
        <v>0.18609999999999999</v>
      </c>
      <c r="L1079" s="283"/>
      <c r="M1079" s="283"/>
      <c r="N1079" s="131">
        <f t="shared" si="18"/>
        <v>9.68</v>
      </c>
      <c r="O1079" s="340">
        <f>IF(ISNUMBER(I1079),ROUND(F1079*N1079*E1079,2),"")</f>
        <v>484</v>
      </c>
      <c r="P1079" s="262"/>
      <c r="Q1079" s="262"/>
      <c r="R1079" s="262"/>
      <c r="S1079" s="262"/>
      <c r="T1079" s="262"/>
      <c r="U1079" s="262"/>
      <c r="V1079" s="262"/>
      <c r="W1079" s="262"/>
      <c r="X1079" s="262"/>
      <c r="Y1079" s="262"/>
      <c r="Z1079" s="262"/>
      <c r="AA1079" s="262"/>
      <c r="AB1079" s="262"/>
      <c r="AC1079" s="262"/>
      <c r="AD1079" s="262"/>
      <c r="AE1079" s="262"/>
      <c r="AF1079" s="262"/>
      <c r="AG1079" s="262"/>
      <c r="AH1079" s="262"/>
      <c r="AI1079" s="262"/>
      <c r="AJ1079" s="262"/>
      <c r="AK1079" s="262"/>
      <c r="AL1079" s="262"/>
      <c r="AM1079" s="262"/>
      <c r="AN1079" s="262"/>
      <c r="AO1079" s="262"/>
      <c r="AP1079" s="262"/>
      <c r="AQ1079" s="262"/>
      <c r="AR1079" s="262"/>
      <c r="AS1079" s="262"/>
      <c r="AT1079" s="262"/>
      <c r="AU1079" s="262"/>
      <c r="AV1079" s="262"/>
      <c r="AW1079" s="262"/>
      <c r="AX1079" s="262"/>
      <c r="AY1079" s="262"/>
      <c r="AZ1079" s="262"/>
      <c r="BA1079" s="262"/>
      <c r="BB1079" s="262"/>
      <c r="BC1079" s="262"/>
      <c r="BD1079" s="262"/>
      <c r="BE1079" s="262"/>
      <c r="BF1079" s="262"/>
      <c r="BG1079" s="262"/>
      <c r="BH1079" s="262"/>
      <c r="BI1079" s="262"/>
      <c r="BJ1079" s="262"/>
      <c r="BK1079" s="262"/>
      <c r="BL1079" s="262"/>
      <c r="BM1079" s="262"/>
      <c r="BN1079" s="262"/>
      <c r="BO1079" s="262"/>
      <c r="BP1079" s="262"/>
      <c r="BQ1079" s="262"/>
      <c r="BR1079" s="262"/>
      <c r="BS1079" s="262"/>
      <c r="BT1079" s="262"/>
      <c r="BU1079" s="262"/>
      <c r="BV1079" s="262"/>
      <c r="BW1079" s="262"/>
      <c r="BX1079" s="262"/>
      <c r="BY1079" s="262"/>
      <c r="BZ1079" s="262"/>
      <c r="CA1079" s="262"/>
      <c r="CB1079" s="262"/>
      <c r="CC1079" s="262"/>
      <c r="CD1079" s="262"/>
      <c r="CE1079" s="262"/>
      <c r="CF1079" s="262"/>
      <c r="CG1079" s="262"/>
      <c r="CH1079" s="262"/>
      <c r="CI1079" s="262"/>
      <c r="CJ1079" s="262"/>
      <c r="CK1079" s="262"/>
      <c r="CL1079" s="262"/>
      <c r="CM1079" s="262"/>
      <c r="CN1079" s="262"/>
      <c r="CO1079" s="262"/>
      <c r="CP1079" s="262"/>
      <c r="CQ1079" s="262"/>
      <c r="CR1079" s="262"/>
      <c r="CS1079" s="262"/>
      <c r="CT1079" s="262"/>
      <c r="CU1079" s="262"/>
      <c r="CV1079" s="262"/>
      <c r="CW1079" s="262"/>
      <c r="CX1079" s="262"/>
      <c r="CY1079" s="262"/>
      <c r="CZ1079" s="262"/>
      <c r="DA1079" s="262"/>
      <c r="DB1079" s="262"/>
      <c r="DC1079" s="262"/>
      <c r="DD1079" s="262"/>
      <c r="DE1079" s="262"/>
      <c r="DF1079" s="262"/>
      <c r="DG1079" s="262"/>
      <c r="DH1079" s="262"/>
      <c r="DI1079" s="262"/>
      <c r="DJ1079" s="262"/>
      <c r="DK1079" s="262"/>
      <c r="DL1079" s="262"/>
      <c r="DM1079" s="262"/>
      <c r="DN1079" s="262"/>
      <c r="DO1079" s="262"/>
      <c r="DP1079" s="262"/>
      <c r="DQ1079" s="262"/>
      <c r="DR1079" s="262"/>
      <c r="DS1079" s="262"/>
      <c r="DT1079" s="262"/>
      <c r="DU1079" s="262"/>
      <c r="DV1079" s="262"/>
      <c r="DW1079" s="262"/>
      <c r="DX1079" s="262"/>
      <c r="DY1079" s="262"/>
      <c r="DZ1079" s="262"/>
      <c r="EA1079" s="262"/>
      <c r="EB1079" s="262"/>
      <c r="EC1079" s="262"/>
      <c r="ED1079" s="262"/>
      <c r="EE1079" s="262"/>
      <c r="EF1079" s="262"/>
      <c r="EG1079" s="262"/>
      <c r="EH1079" s="262"/>
      <c r="EI1079" s="262"/>
      <c r="EJ1079" s="262"/>
      <c r="EK1079" s="262"/>
      <c r="EL1079" s="262"/>
      <c r="EM1079" s="262"/>
      <c r="EN1079" s="262"/>
      <c r="EO1079" s="262"/>
      <c r="EP1079" s="262"/>
      <c r="EQ1079" s="262"/>
      <c r="ER1079" s="262"/>
      <c r="ES1079" s="262"/>
      <c r="ET1079" s="262"/>
      <c r="EU1079" s="262"/>
      <c r="EV1079" s="262"/>
      <c r="EW1079" s="262"/>
      <c r="EX1079" s="262"/>
      <c r="EY1079" s="262"/>
      <c r="EZ1079" s="262"/>
      <c r="FA1079" s="262"/>
      <c r="FB1079" s="262"/>
      <c r="FC1079" s="262"/>
      <c r="FD1079" s="262"/>
      <c r="FE1079" s="262"/>
      <c r="FF1079" s="262"/>
      <c r="FG1079" s="262"/>
      <c r="FH1079" s="262"/>
      <c r="FI1079" s="262"/>
      <c r="FJ1079" s="262"/>
      <c r="FK1079" s="262"/>
      <c r="FL1079" s="262"/>
      <c r="FM1079" s="262"/>
      <c r="FN1079" s="262"/>
      <c r="FO1079" s="262"/>
      <c r="FP1079" s="262"/>
      <c r="FQ1079" s="262"/>
      <c r="FR1079" s="262"/>
      <c r="FS1079" s="262"/>
      <c r="FT1079" s="262"/>
      <c r="FU1079" s="262"/>
      <c r="FV1079" s="262"/>
      <c r="FW1079" s="262"/>
      <c r="FX1079" s="262"/>
      <c r="FY1079" s="262"/>
      <c r="FZ1079" s="262"/>
      <c r="GA1079" s="262"/>
      <c r="GB1079" s="262"/>
      <c r="GC1079" s="262"/>
      <c r="GD1079" s="262"/>
    </row>
    <row r="1080" spans="1:186" s="279" customFormat="1" x14ac:dyDescent="0.2">
      <c r="A1080" s="339" t="s">
        <v>12975</v>
      </c>
      <c r="B1080" s="280" t="s">
        <v>6211</v>
      </c>
      <c r="C1080" s="281" t="s">
        <v>6212</v>
      </c>
      <c r="D1080" s="130" t="s">
        <v>18</v>
      </c>
      <c r="E1080" s="130">
        <v>250.00000000000003</v>
      </c>
      <c r="F1080" s="130">
        <v>0.2</v>
      </c>
      <c r="G1080" s="282"/>
      <c r="H1080" s="283"/>
      <c r="I1080" s="358">
        <v>6.31</v>
      </c>
      <c r="J1080" s="284">
        <f>IF(ISNUMBER(I1080),ROUND(F1080*E1080*I1080,2),"")</f>
        <v>315.5</v>
      </c>
      <c r="K1080" s="283">
        <f>BDI!$E$17</f>
        <v>0.18609999999999999</v>
      </c>
      <c r="L1080" s="283"/>
      <c r="M1080" s="283"/>
      <c r="N1080" s="131">
        <f t="shared" si="18"/>
        <v>7.48</v>
      </c>
      <c r="O1080" s="340">
        <f>IF(ISNUMBER(I1080),ROUND(F1080*N1080*E1080,2),"")</f>
        <v>374</v>
      </c>
      <c r="P1080" s="262"/>
      <c r="Q1080" s="262"/>
      <c r="R1080" s="262"/>
      <c r="S1080" s="262"/>
      <c r="T1080" s="262"/>
      <c r="U1080" s="262"/>
      <c r="V1080" s="262"/>
      <c r="W1080" s="262"/>
      <c r="X1080" s="262"/>
      <c r="Y1080" s="262"/>
      <c r="Z1080" s="262"/>
      <c r="AA1080" s="262"/>
      <c r="AB1080" s="262"/>
      <c r="AC1080" s="262"/>
      <c r="AD1080" s="262"/>
      <c r="AE1080" s="262"/>
      <c r="AF1080" s="262"/>
      <c r="AG1080" s="262"/>
      <c r="AH1080" s="262"/>
      <c r="AI1080" s="262"/>
      <c r="AJ1080" s="262"/>
      <c r="AK1080" s="262"/>
      <c r="AL1080" s="262"/>
      <c r="AM1080" s="262"/>
      <c r="AN1080" s="262"/>
      <c r="AO1080" s="262"/>
      <c r="AP1080" s="262"/>
      <c r="AQ1080" s="262"/>
      <c r="AR1080" s="262"/>
      <c r="AS1080" s="262"/>
      <c r="AT1080" s="262"/>
      <c r="AU1080" s="262"/>
      <c r="AV1080" s="262"/>
      <c r="AW1080" s="262"/>
      <c r="AX1080" s="262"/>
      <c r="AY1080" s="262"/>
      <c r="AZ1080" s="262"/>
      <c r="BA1080" s="262"/>
      <c r="BB1080" s="262"/>
      <c r="BC1080" s="262"/>
      <c r="BD1080" s="262"/>
      <c r="BE1080" s="262"/>
      <c r="BF1080" s="262"/>
      <c r="BG1080" s="262"/>
      <c r="BH1080" s="262"/>
      <c r="BI1080" s="262"/>
      <c r="BJ1080" s="262"/>
      <c r="BK1080" s="262"/>
      <c r="BL1080" s="262"/>
      <c r="BM1080" s="262"/>
      <c r="BN1080" s="262"/>
      <c r="BO1080" s="262"/>
      <c r="BP1080" s="262"/>
      <c r="BQ1080" s="262"/>
      <c r="BR1080" s="262"/>
      <c r="BS1080" s="262"/>
      <c r="BT1080" s="262"/>
      <c r="BU1080" s="262"/>
      <c r="BV1080" s="262"/>
      <c r="BW1080" s="262"/>
      <c r="BX1080" s="262"/>
      <c r="BY1080" s="262"/>
      <c r="BZ1080" s="262"/>
      <c r="CA1080" s="262"/>
      <c r="CB1080" s="262"/>
      <c r="CC1080" s="262"/>
      <c r="CD1080" s="262"/>
      <c r="CE1080" s="262"/>
      <c r="CF1080" s="262"/>
      <c r="CG1080" s="262"/>
      <c r="CH1080" s="262"/>
      <c r="CI1080" s="262"/>
      <c r="CJ1080" s="262"/>
      <c r="CK1080" s="262"/>
      <c r="CL1080" s="262"/>
      <c r="CM1080" s="262"/>
      <c r="CN1080" s="262"/>
      <c r="CO1080" s="262"/>
      <c r="CP1080" s="262"/>
      <c r="CQ1080" s="262"/>
      <c r="CR1080" s="262"/>
      <c r="CS1080" s="262"/>
      <c r="CT1080" s="262"/>
      <c r="CU1080" s="262"/>
      <c r="CV1080" s="262"/>
      <c r="CW1080" s="262"/>
      <c r="CX1080" s="262"/>
      <c r="CY1080" s="262"/>
      <c r="CZ1080" s="262"/>
      <c r="DA1080" s="262"/>
      <c r="DB1080" s="262"/>
      <c r="DC1080" s="262"/>
      <c r="DD1080" s="262"/>
      <c r="DE1080" s="262"/>
      <c r="DF1080" s="262"/>
      <c r="DG1080" s="262"/>
      <c r="DH1080" s="262"/>
      <c r="DI1080" s="262"/>
      <c r="DJ1080" s="262"/>
      <c r="DK1080" s="262"/>
      <c r="DL1080" s="262"/>
      <c r="DM1080" s="262"/>
      <c r="DN1080" s="262"/>
      <c r="DO1080" s="262"/>
      <c r="DP1080" s="262"/>
      <c r="DQ1080" s="262"/>
      <c r="DR1080" s="262"/>
      <c r="DS1080" s="262"/>
      <c r="DT1080" s="262"/>
      <c r="DU1080" s="262"/>
      <c r="DV1080" s="262"/>
      <c r="DW1080" s="262"/>
      <c r="DX1080" s="262"/>
      <c r="DY1080" s="262"/>
      <c r="DZ1080" s="262"/>
      <c r="EA1080" s="262"/>
      <c r="EB1080" s="262"/>
      <c r="EC1080" s="262"/>
      <c r="ED1080" s="262"/>
      <c r="EE1080" s="262"/>
      <c r="EF1080" s="262"/>
      <c r="EG1080" s="262"/>
      <c r="EH1080" s="262"/>
      <c r="EI1080" s="262"/>
      <c r="EJ1080" s="262"/>
      <c r="EK1080" s="262"/>
      <c r="EL1080" s="262"/>
      <c r="EM1080" s="262"/>
      <c r="EN1080" s="262"/>
      <c r="EO1080" s="262"/>
      <c r="EP1080" s="262"/>
      <c r="EQ1080" s="262"/>
      <c r="ER1080" s="262"/>
      <c r="ES1080" s="262"/>
      <c r="ET1080" s="262"/>
      <c r="EU1080" s="262"/>
      <c r="EV1080" s="262"/>
      <c r="EW1080" s="262"/>
      <c r="EX1080" s="262"/>
      <c r="EY1080" s="262"/>
      <c r="EZ1080" s="262"/>
      <c r="FA1080" s="262"/>
      <c r="FB1080" s="262"/>
      <c r="FC1080" s="262"/>
      <c r="FD1080" s="262"/>
      <c r="FE1080" s="262"/>
      <c r="FF1080" s="262"/>
      <c r="FG1080" s="262"/>
      <c r="FH1080" s="262"/>
      <c r="FI1080" s="262"/>
      <c r="FJ1080" s="262"/>
      <c r="FK1080" s="262"/>
      <c r="FL1080" s="262"/>
      <c r="FM1080" s="262"/>
      <c r="FN1080" s="262"/>
      <c r="FO1080" s="262"/>
      <c r="FP1080" s="262"/>
      <c r="FQ1080" s="262"/>
      <c r="FR1080" s="262"/>
      <c r="FS1080" s="262"/>
      <c r="FT1080" s="262"/>
      <c r="FU1080" s="262"/>
      <c r="FV1080" s="262"/>
      <c r="FW1080" s="262"/>
      <c r="FX1080" s="262"/>
      <c r="FY1080" s="262"/>
      <c r="FZ1080" s="262"/>
      <c r="GA1080" s="262"/>
      <c r="GB1080" s="262"/>
      <c r="GC1080" s="262"/>
      <c r="GD1080" s="262"/>
    </row>
    <row r="1081" spans="1:186" s="279" customFormat="1" x14ac:dyDescent="0.2">
      <c r="A1081" s="339" t="s">
        <v>12976</v>
      </c>
      <c r="B1081" s="280" t="s">
        <v>6213</v>
      </c>
      <c r="C1081" s="281" t="s">
        <v>6214</v>
      </c>
      <c r="D1081" s="130" t="s">
        <v>18</v>
      </c>
      <c r="E1081" s="130">
        <v>100</v>
      </c>
      <c r="F1081" s="130">
        <v>0.2</v>
      </c>
      <c r="G1081" s="282"/>
      <c r="H1081" s="283"/>
      <c r="I1081" s="358">
        <v>40.090000000000003</v>
      </c>
      <c r="J1081" s="284">
        <f>IF(ISNUMBER(I1081),ROUND(F1081*E1081*I1081,2),"")</f>
        <v>801.8</v>
      </c>
      <c r="K1081" s="283">
        <f>BDI!$E$17</f>
        <v>0.18609999999999999</v>
      </c>
      <c r="L1081" s="283"/>
      <c r="M1081" s="283"/>
      <c r="N1081" s="131">
        <f t="shared" si="18"/>
        <v>47.55</v>
      </c>
      <c r="O1081" s="340">
        <f>IF(ISNUMBER(I1081),ROUND(F1081*N1081*E1081,2),"")</f>
        <v>951</v>
      </c>
      <c r="P1081" s="262"/>
      <c r="Q1081" s="262"/>
      <c r="R1081" s="262"/>
      <c r="S1081" s="262"/>
      <c r="T1081" s="262"/>
      <c r="U1081" s="262"/>
      <c r="V1081" s="262"/>
      <c r="W1081" s="262"/>
      <c r="X1081" s="262"/>
      <c r="Y1081" s="262"/>
      <c r="Z1081" s="262"/>
      <c r="AA1081" s="262"/>
      <c r="AB1081" s="262"/>
      <c r="AC1081" s="262"/>
      <c r="AD1081" s="262"/>
      <c r="AE1081" s="262"/>
      <c r="AF1081" s="262"/>
      <c r="AG1081" s="262"/>
      <c r="AH1081" s="262"/>
      <c r="AI1081" s="262"/>
      <c r="AJ1081" s="262"/>
      <c r="AK1081" s="262"/>
      <c r="AL1081" s="262"/>
      <c r="AM1081" s="262"/>
      <c r="AN1081" s="262"/>
      <c r="AO1081" s="262"/>
      <c r="AP1081" s="262"/>
      <c r="AQ1081" s="262"/>
      <c r="AR1081" s="262"/>
      <c r="AS1081" s="262"/>
      <c r="AT1081" s="262"/>
      <c r="AU1081" s="262"/>
      <c r="AV1081" s="262"/>
      <c r="AW1081" s="262"/>
      <c r="AX1081" s="262"/>
      <c r="AY1081" s="262"/>
      <c r="AZ1081" s="262"/>
      <c r="BA1081" s="262"/>
      <c r="BB1081" s="262"/>
      <c r="BC1081" s="262"/>
      <c r="BD1081" s="262"/>
      <c r="BE1081" s="262"/>
      <c r="BF1081" s="262"/>
      <c r="BG1081" s="262"/>
      <c r="BH1081" s="262"/>
      <c r="BI1081" s="262"/>
      <c r="BJ1081" s="262"/>
      <c r="BK1081" s="262"/>
      <c r="BL1081" s="262"/>
      <c r="BM1081" s="262"/>
      <c r="BN1081" s="262"/>
      <c r="BO1081" s="262"/>
      <c r="BP1081" s="262"/>
      <c r="BQ1081" s="262"/>
      <c r="BR1081" s="262"/>
      <c r="BS1081" s="262"/>
      <c r="BT1081" s="262"/>
      <c r="BU1081" s="262"/>
      <c r="BV1081" s="262"/>
      <c r="BW1081" s="262"/>
      <c r="BX1081" s="262"/>
      <c r="BY1081" s="262"/>
      <c r="BZ1081" s="262"/>
      <c r="CA1081" s="262"/>
      <c r="CB1081" s="262"/>
      <c r="CC1081" s="262"/>
      <c r="CD1081" s="262"/>
      <c r="CE1081" s="262"/>
      <c r="CF1081" s="262"/>
      <c r="CG1081" s="262"/>
      <c r="CH1081" s="262"/>
      <c r="CI1081" s="262"/>
      <c r="CJ1081" s="262"/>
      <c r="CK1081" s="262"/>
      <c r="CL1081" s="262"/>
      <c r="CM1081" s="262"/>
      <c r="CN1081" s="262"/>
      <c r="CO1081" s="262"/>
      <c r="CP1081" s="262"/>
      <c r="CQ1081" s="262"/>
      <c r="CR1081" s="262"/>
      <c r="CS1081" s="262"/>
      <c r="CT1081" s="262"/>
      <c r="CU1081" s="262"/>
      <c r="CV1081" s="262"/>
      <c r="CW1081" s="262"/>
      <c r="CX1081" s="262"/>
      <c r="CY1081" s="262"/>
      <c r="CZ1081" s="262"/>
      <c r="DA1081" s="262"/>
      <c r="DB1081" s="262"/>
      <c r="DC1081" s="262"/>
      <c r="DD1081" s="262"/>
      <c r="DE1081" s="262"/>
      <c r="DF1081" s="262"/>
      <c r="DG1081" s="262"/>
      <c r="DH1081" s="262"/>
      <c r="DI1081" s="262"/>
      <c r="DJ1081" s="262"/>
      <c r="DK1081" s="262"/>
      <c r="DL1081" s="262"/>
      <c r="DM1081" s="262"/>
      <c r="DN1081" s="262"/>
      <c r="DO1081" s="262"/>
      <c r="DP1081" s="262"/>
      <c r="DQ1081" s="262"/>
      <c r="DR1081" s="262"/>
      <c r="DS1081" s="262"/>
      <c r="DT1081" s="262"/>
      <c r="DU1081" s="262"/>
      <c r="DV1081" s="262"/>
      <c r="DW1081" s="262"/>
      <c r="DX1081" s="262"/>
      <c r="DY1081" s="262"/>
      <c r="DZ1081" s="262"/>
      <c r="EA1081" s="262"/>
      <c r="EB1081" s="262"/>
      <c r="EC1081" s="262"/>
      <c r="ED1081" s="262"/>
      <c r="EE1081" s="262"/>
      <c r="EF1081" s="262"/>
      <c r="EG1081" s="262"/>
      <c r="EH1081" s="262"/>
      <c r="EI1081" s="262"/>
      <c r="EJ1081" s="262"/>
      <c r="EK1081" s="262"/>
      <c r="EL1081" s="262"/>
      <c r="EM1081" s="262"/>
      <c r="EN1081" s="262"/>
      <c r="EO1081" s="262"/>
      <c r="EP1081" s="262"/>
      <c r="EQ1081" s="262"/>
      <c r="ER1081" s="262"/>
      <c r="ES1081" s="262"/>
      <c r="ET1081" s="262"/>
      <c r="EU1081" s="262"/>
      <c r="EV1081" s="262"/>
      <c r="EW1081" s="262"/>
      <c r="EX1081" s="262"/>
      <c r="EY1081" s="262"/>
      <c r="EZ1081" s="262"/>
      <c r="FA1081" s="262"/>
      <c r="FB1081" s="262"/>
      <c r="FC1081" s="262"/>
      <c r="FD1081" s="262"/>
      <c r="FE1081" s="262"/>
      <c r="FF1081" s="262"/>
      <c r="FG1081" s="262"/>
      <c r="FH1081" s="262"/>
      <c r="FI1081" s="262"/>
      <c r="FJ1081" s="262"/>
      <c r="FK1081" s="262"/>
      <c r="FL1081" s="262"/>
      <c r="FM1081" s="262"/>
      <c r="FN1081" s="262"/>
      <c r="FO1081" s="262"/>
      <c r="FP1081" s="262"/>
      <c r="FQ1081" s="262"/>
      <c r="FR1081" s="262"/>
      <c r="FS1081" s="262"/>
      <c r="FT1081" s="262"/>
      <c r="FU1081" s="262"/>
      <c r="FV1081" s="262"/>
      <c r="FW1081" s="262"/>
      <c r="FX1081" s="262"/>
      <c r="FY1081" s="262"/>
      <c r="FZ1081" s="262"/>
      <c r="GA1081" s="262"/>
      <c r="GB1081" s="262"/>
      <c r="GC1081" s="262"/>
      <c r="GD1081" s="262"/>
    </row>
    <row r="1082" spans="1:186" s="279" customFormat="1" x14ac:dyDescent="0.2">
      <c r="A1082" s="339" t="s">
        <v>12977</v>
      </c>
      <c r="B1082" s="280" t="s">
        <v>6215</v>
      </c>
      <c r="C1082" s="281" t="s">
        <v>6216</v>
      </c>
      <c r="D1082" s="130" t="s">
        <v>18</v>
      </c>
      <c r="E1082" s="130">
        <v>100</v>
      </c>
      <c r="F1082" s="130">
        <v>0.2</v>
      </c>
      <c r="G1082" s="282"/>
      <c r="H1082" s="283"/>
      <c r="I1082" s="358">
        <v>71.849999999999994</v>
      </c>
      <c r="J1082" s="284">
        <f>IF(ISNUMBER(I1082),ROUND(F1082*E1082*I1082,2),"")</f>
        <v>1437</v>
      </c>
      <c r="K1082" s="283">
        <f>BDI!$E$17</f>
        <v>0.18609999999999999</v>
      </c>
      <c r="L1082" s="283"/>
      <c r="M1082" s="283"/>
      <c r="N1082" s="131">
        <f t="shared" si="18"/>
        <v>85.22</v>
      </c>
      <c r="O1082" s="340">
        <f>IF(ISNUMBER(I1082),ROUND(F1082*N1082*E1082,2),"")</f>
        <v>1704.4</v>
      </c>
      <c r="P1082" s="262"/>
      <c r="Q1082" s="262"/>
      <c r="R1082" s="262"/>
      <c r="S1082" s="262"/>
      <c r="T1082" s="262"/>
      <c r="U1082" s="262"/>
      <c r="V1082" s="262"/>
      <c r="W1082" s="262"/>
      <c r="X1082" s="262"/>
      <c r="Y1082" s="262"/>
      <c r="Z1082" s="262"/>
      <c r="AA1082" s="262"/>
      <c r="AB1082" s="262"/>
      <c r="AC1082" s="262"/>
      <c r="AD1082" s="262"/>
      <c r="AE1082" s="262"/>
      <c r="AF1082" s="262"/>
      <c r="AG1082" s="262"/>
      <c r="AH1082" s="262"/>
      <c r="AI1082" s="262"/>
      <c r="AJ1082" s="262"/>
      <c r="AK1082" s="262"/>
      <c r="AL1082" s="262"/>
      <c r="AM1082" s="262"/>
      <c r="AN1082" s="262"/>
      <c r="AO1082" s="262"/>
      <c r="AP1082" s="262"/>
      <c r="AQ1082" s="262"/>
      <c r="AR1082" s="262"/>
      <c r="AS1082" s="262"/>
      <c r="AT1082" s="262"/>
      <c r="AU1082" s="262"/>
      <c r="AV1082" s="262"/>
      <c r="AW1082" s="262"/>
      <c r="AX1082" s="262"/>
      <c r="AY1082" s="262"/>
      <c r="AZ1082" s="262"/>
      <c r="BA1082" s="262"/>
      <c r="BB1082" s="262"/>
      <c r="BC1082" s="262"/>
      <c r="BD1082" s="262"/>
      <c r="BE1082" s="262"/>
      <c r="BF1082" s="262"/>
      <c r="BG1082" s="262"/>
      <c r="BH1082" s="262"/>
      <c r="BI1082" s="262"/>
      <c r="BJ1082" s="262"/>
      <c r="BK1082" s="262"/>
      <c r="BL1082" s="262"/>
      <c r="BM1082" s="262"/>
      <c r="BN1082" s="262"/>
      <c r="BO1082" s="262"/>
      <c r="BP1082" s="262"/>
      <c r="BQ1082" s="262"/>
      <c r="BR1082" s="262"/>
      <c r="BS1082" s="262"/>
      <c r="BT1082" s="262"/>
      <c r="BU1082" s="262"/>
      <c r="BV1082" s="262"/>
      <c r="BW1082" s="262"/>
      <c r="BX1082" s="262"/>
      <c r="BY1082" s="262"/>
      <c r="BZ1082" s="262"/>
      <c r="CA1082" s="262"/>
      <c r="CB1082" s="262"/>
      <c r="CC1082" s="262"/>
      <c r="CD1082" s="262"/>
      <c r="CE1082" s="262"/>
      <c r="CF1082" s="262"/>
      <c r="CG1082" s="262"/>
      <c r="CH1082" s="262"/>
      <c r="CI1082" s="262"/>
      <c r="CJ1082" s="262"/>
      <c r="CK1082" s="262"/>
      <c r="CL1082" s="262"/>
      <c r="CM1082" s="262"/>
      <c r="CN1082" s="262"/>
      <c r="CO1082" s="262"/>
      <c r="CP1082" s="262"/>
      <c r="CQ1082" s="262"/>
      <c r="CR1082" s="262"/>
      <c r="CS1082" s="262"/>
      <c r="CT1082" s="262"/>
      <c r="CU1082" s="262"/>
      <c r="CV1082" s="262"/>
      <c r="CW1082" s="262"/>
      <c r="CX1082" s="262"/>
      <c r="CY1082" s="262"/>
      <c r="CZ1082" s="262"/>
      <c r="DA1082" s="262"/>
      <c r="DB1082" s="262"/>
      <c r="DC1082" s="262"/>
      <c r="DD1082" s="262"/>
      <c r="DE1082" s="262"/>
      <c r="DF1082" s="262"/>
      <c r="DG1082" s="262"/>
      <c r="DH1082" s="262"/>
      <c r="DI1082" s="262"/>
      <c r="DJ1082" s="262"/>
      <c r="DK1082" s="262"/>
      <c r="DL1082" s="262"/>
      <c r="DM1082" s="262"/>
      <c r="DN1082" s="262"/>
      <c r="DO1082" s="262"/>
      <c r="DP1082" s="262"/>
      <c r="DQ1082" s="262"/>
      <c r="DR1082" s="262"/>
      <c r="DS1082" s="262"/>
      <c r="DT1082" s="262"/>
      <c r="DU1082" s="262"/>
      <c r="DV1082" s="262"/>
      <c r="DW1082" s="262"/>
      <c r="DX1082" s="262"/>
      <c r="DY1082" s="262"/>
      <c r="DZ1082" s="262"/>
      <c r="EA1082" s="262"/>
      <c r="EB1082" s="262"/>
      <c r="EC1082" s="262"/>
      <c r="ED1082" s="262"/>
      <c r="EE1082" s="262"/>
      <c r="EF1082" s="262"/>
      <c r="EG1082" s="262"/>
      <c r="EH1082" s="262"/>
      <c r="EI1082" s="262"/>
      <c r="EJ1082" s="262"/>
      <c r="EK1082" s="262"/>
      <c r="EL1082" s="262"/>
      <c r="EM1082" s="262"/>
      <c r="EN1082" s="262"/>
      <c r="EO1082" s="262"/>
      <c r="EP1082" s="262"/>
      <c r="EQ1082" s="262"/>
      <c r="ER1082" s="262"/>
      <c r="ES1082" s="262"/>
      <c r="ET1082" s="262"/>
      <c r="EU1082" s="262"/>
      <c r="EV1082" s="262"/>
      <c r="EW1082" s="262"/>
      <c r="EX1082" s="262"/>
      <c r="EY1082" s="262"/>
      <c r="EZ1082" s="262"/>
      <c r="FA1082" s="262"/>
      <c r="FB1082" s="262"/>
      <c r="FC1082" s="262"/>
      <c r="FD1082" s="262"/>
      <c r="FE1082" s="262"/>
      <c r="FF1082" s="262"/>
      <c r="FG1082" s="262"/>
      <c r="FH1082" s="262"/>
      <c r="FI1082" s="262"/>
      <c r="FJ1082" s="262"/>
      <c r="FK1082" s="262"/>
      <c r="FL1082" s="262"/>
      <c r="FM1082" s="262"/>
      <c r="FN1082" s="262"/>
      <c r="FO1082" s="262"/>
      <c r="FP1082" s="262"/>
      <c r="FQ1082" s="262"/>
      <c r="FR1082" s="262"/>
      <c r="FS1082" s="262"/>
      <c r="FT1082" s="262"/>
      <c r="FU1082" s="262"/>
      <c r="FV1082" s="262"/>
      <c r="FW1082" s="262"/>
      <c r="FX1082" s="262"/>
      <c r="FY1082" s="262"/>
      <c r="FZ1082" s="262"/>
      <c r="GA1082" s="262"/>
      <c r="GB1082" s="262"/>
      <c r="GC1082" s="262"/>
      <c r="GD1082" s="262"/>
    </row>
    <row r="1083" spans="1:186" s="279" customFormat="1" x14ac:dyDescent="0.2">
      <c r="A1083" s="339" t="s">
        <v>12978</v>
      </c>
      <c r="B1083" s="280" t="s">
        <v>6217</v>
      </c>
      <c r="C1083" s="281" t="s">
        <v>6218</v>
      </c>
      <c r="D1083" s="130" t="s">
        <v>18</v>
      </c>
      <c r="E1083" s="130">
        <v>100</v>
      </c>
      <c r="F1083" s="130">
        <v>0.2</v>
      </c>
      <c r="G1083" s="282"/>
      <c r="H1083" s="283"/>
      <c r="I1083" s="358">
        <v>94.94</v>
      </c>
      <c r="J1083" s="284">
        <f>IF(ISNUMBER(I1083),ROUND(F1083*E1083*I1083,2),"")</f>
        <v>1898.8</v>
      </c>
      <c r="K1083" s="283">
        <f>BDI!$E$17</f>
        <v>0.18609999999999999</v>
      </c>
      <c r="L1083" s="283"/>
      <c r="M1083" s="283"/>
      <c r="N1083" s="131">
        <f t="shared" si="18"/>
        <v>112.61</v>
      </c>
      <c r="O1083" s="340">
        <f>IF(ISNUMBER(I1083),ROUND(F1083*N1083*E1083,2),"")</f>
        <v>2252.1999999999998</v>
      </c>
      <c r="P1083" s="262"/>
      <c r="Q1083" s="262"/>
      <c r="R1083" s="262"/>
      <c r="S1083" s="262"/>
      <c r="T1083" s="262"/>
      <c r="U1083" s="262"/>
      <c r="V1083" s="262"/>
      <c r="W1083" s="262"/>
      <c r="X1083" s="262"/>
      <c r="Y1083" s="262"/>
      <c r="Z1083" s="262"/>
      <c r="AA1083" s="262"/>
      <c r="AB1083" s="262"/>
      <c r="AC1083" s="262"/>
      <c r="AD1083" s="262"/>
      <c r="AE1083" s="262"/>
      <c r="AF1083" s="262"/>
      <c r="AG1083" s="262"/>
      <c r="AH1083" s="262"/>
      <c r="AI1083" s="262"/>
      <c r="AJ1083" s="262"/>
      <c r="AK1083" s="262"/>
      <c r="AL1083" s="262"/>
      <c r="AM1083" s="262"/>
      <c r="AN1083" s="262"/>
      <c r="AO1083" s="262"/>
      <c r="AP1083" s="262"/>
      <c r="AQ1083" s="262"/>
      <c r="AR1083" s="262"/>
      <c r="AS1083" s="262"/>
      <c r="AT1083" s="262"/>
      <c r="AU1083" s="262"/>
      <c r="AV1083" s="262"/>
      <c r="AW1083" s="262"/>
      <c r="AX1083" s="262"/>
      <c r="AY1083" s="262"/>
      <c r="AZ1083" s="262"/>
      <c r="BA1083" s="262"/>
      <c r="BB1083" s="262"/>
      <c r="BC1083" s="262"/>
      <c r="BD1083" s="262"/>
      <c r="BE1083" s="262"/>
      <c r="BF1083" s="262"/>
      <c r="BG1083" s="262"/>
      <c r="BH1083" s="262"/>
      <c r="BI1083" s="262"/>
      <c r="BJ1083" s="262"/>
      <c r="BK1083" s="262"/>
      <c r="BL1083" s="262"/>
      <c r="BM1083" s="262"/>
      <c r="BN1083" s="262"/>
      <c r="BO1083" s="262"/>
      <c r="BP1083" s="262"/>
      <c r="BQ1083" s="262"/>
      <c r="BR1083" s="262"/>
      <c r="BS1083" s="262"/>
      <c r="BT1083" s="262"/>
      <c r="BU1083" s="262"/>
      <c r="BV1083" s="262"/>
      <c r="BW1083" s="262"/>
      <c r="BX1083" s="262"/>
      <c r="BY1083" s="262"/>
      <c r="BZ1083" s="262"/>
      <c r="CA1083" s="262"/>
      <c r="CB1083" s="262"/>
      <c r="CC1083" s="262"/>
      <c r="CD1083" s="262"/>
      <c r="CE1083" s="262"/>
      <c r="CF1083" s="262"/>
      <c r="CG1083" s="262"/>
      <c r="CH1083" s="262"/>
      <c r="CI1083" s="262"/>
      <c r="CJ1083" s="262"/>
      <c r="CK1083" s="262"/>
      <c r="CL1083" s="262"/>
      <c r="CM1083" s="262"/>
      <c r="CN1083" s="262"/>
      <c r="CO1083" s="262"/>
      <c r="CP1083" s="262"/>
      <c r="CQ1083" s="262"/>
      <c r="CR1083" s="262"/>
      <c r="CS1083" s="262"/>
      <c r="CT1083" s="262"/>
      <c r="CU1083" s="262"/>
      <c r="CV1083" s="262"/>
      <c r="CW1083" s="262"/>
      <c r="CX1083" s="262"/>
      <c r="CY1083" s="262"/>
      <c r="CZ1083" s="262"/>
      <c r="DA1083" s="262"/>
      <c r="DB1083" s="262"/>
      <c r="DC1083" s="262"/>
      <c r="DD1083" s="262"/>
      <c r="DE1083" s="262"/>
      <c r="DF1083" s="262"/>
      <c r="DG1083" s="262"/>
      <c r="DH1083" s="262"/>
      <c r="DI1083" s="262"/>
      <c r="DJ1083" s="262"/>
      <c r="DK1083" s="262"/>
      <c r="DL1083" s="262"/>
      <c r="DM1083" s="262"/>
      <c r="DN1083" s="262"/>
      <c r="DO1083" s="262"/>
      <c r="DP1083" s="262"/>
      <c r="DQ1083" s="262"/>
      <c r="DR1083" s="262"/>
      <c r="DS1083" s="262"/>
      <c r="DT1083" s="262"/>
      <c r="DU1083" s="262"/>
      <c r="DV1083" s="262"/>
      <c r="DW1083" s="262"/>
      <c r="DX1083" s="262"/>
      <c r="DY1083" s="262"/>
      <c r="DZ1083" s="262"/>
      <c r="EA1083" s="262"/>
      <c r="EB1083" s="262"/>
      <c r="EC1083" s="262"/>
      <c r="ED1083" s="262"/>
      <c r="EE1083" s="262"/>
      <c r="EF1083" s="262"/>
      <c r="EG1083" s="262"/>
      <c r="EH1083" s="262"/>
      <c r="EI1083" s="262"/>
      <c r="EJ1083" s="262"/>
      <c r="EK1083" s="262"/>
      <c r="EL1083" s="262"/>
      <c r="EM1083" s="262"/>
      <c r="EN1083" s="262"/>
      <c r="EO1083" s="262"/>
      <c r="EP1083" s="262"/>
      <c r="EQ1083" s="262"/>
      <c r="ER1083" s="262"/>
      <c r="ES1083" s="262"/>
      <c r="ET1083" s="262"/>
      <c r="EU1083" s="262"/>
      <c r="EV1083" s="262"/>
      <c r="EW1083" s="262"/>
      <c r="EX1083" s="262"/>
      <c r="EY1083" s="262"/>
      <c r="EZ1083" s="262"/>
      <c r="FA1083" s="262"/>
      <c r="FB1083" s="262"/>
      <c r="FC1083" s="262"/>
      <c r="FD1083" s="262"/>
      <c r="FE1083" s="262"/>
      <c r="FF1083" s="262"/>
      <c r="FG1083" s="262"/>
      <c r="FH1083" s="262"/>
      <c r="FI1083" s="262"/>
      <c r="FJ1083" s="262"/>
      <c r="FK1083" s="262"/>
      <c r="FL1083" s="262"/>
      <c r="FM1083" s="262"/>
      <c r="FN1083" s="262"/>
      <c r="FO1083" s="262"/>
      <c r="FP1083" s="262"/>
      <c r="FQ1083" s="262"/>
      <c r="FR1083" s="262"/>
      <c r="FS1083" s="262"/>
      <c r="FT1083" s="262"/>
      <c r="FU1083" s="262"/>
      <c r="FV1083" s="262"/>
      <c r="FW1083" s="262"/>
      <c r="FX1083" s="262"/>
      <c r="FY1083" s="262"/>
      <c r="FZ1083" s="262"/>
      <c r="GA1083" s="262"/>
      <c r="GB1083" s="262"/>
      <c r="GC1083" s="262"/>
      <c r="GD1083" s="262"/>
    </row>
    <row r="1084" spans="1:186" s="279" customFormat="1" x14ac:dyDescent="0.2">
      <c r="A1084" s="339" t="s">
        <v>12979</v>
      </c>
      <c r="B1084" s="280" t="s">
        <v>6219</v>
      </c>
      <c r="C1084" s="281" t="s">
        <v>6220</v>
      </c>
      <c r="D1084" s="130" t="s">
        <v>18</v>
      </c>
      <c r="E1084" s="130">
        <v>50</v>
      </c>
      <c r="F1084" s="130">
        <v>0.2</v>
      </c>
      <c r="G1084" s="282"/>
      <c r="H1084" s="283"/>
      <c r="I1084" s="358">
        <v>272.08999999999997</v>
      </c>
      <c r="J1084" s="284">
        <f>IF(ISNUMBER(I1084),ROUND(F1084*E1084*I1084,2),"")</f>
        <v>2720.9</v>
      </c>
      <c r="K1084" s="283">
        <f>BDI!$E$17</f>
        <v>0.18609999999999999</v>
      </c>
      <c r="L1084" s="283"/>
      <c r="M1084" s="283"/>
      <c r="N1084" s="131">
        <f t="shared" si="18"/>
        <v>322.73</v>
      </c>
      <c r="O1084" s="340">
        <f>IF(ISNUMBER(I1084),ROUND(F1084*N1084*E1084,2),"")</f>
        <v>3227.3</v>
      </c>
      <c r="P1084" s="262"/>
      <c r="Q1084" s="262"/>
      <c r="R1084" s="262"/>
      <c r="S1084" s="262"/>
      <c r="T1084" s="262"/>
      <c r="U1084" s="262"/>
      <c r="V1084" s="262"/>
      <c r="W1084" s="262"/>
      <c r="X1084" s="262"/>
      <c r="Y1084" s="262"/>
      <c r="Z1084" s="262"/>
      <c r="AA1084" s="262"/>
      <c r="AB1084" s="262"/>
      <c r="AC1084" s="262"/>
      <c r="AD1084" s="262"/>
      <c r="AE1084" s="262"/>
      <c r="AF1084" s="262"/>
      <c r="AG1084" s="262"/>
      <c r="AH1084" s="262"/>
      <c r="AI1084" s="262"/>
      <c r="AJ1084" s="262"/>
      <c r="AK1084" s="262"/>
      <c r="AL1084" s="262"/>
      <c r="AM1084" s="262"/>
      <c r="AN1084" s="262"/>
      <c r="AO1084" s="262"/>
      <c r="AP1084" s="262"/>
      <c r="AQ1084" s="262"/>
      <c r="AR1084" s="262"/>
      <c r="AS1084" s="262"/>
      <c r="AT1084" s="262"/>
      <c r="AU1084" s="262"/>
      <c r="AV1084" s="262"/>
      <c r="AW1084" s="262"/>
      <c r="AX1084" s="262"/>
      <c r="AY1084" s="262"/>
      <c r="AZ1084" s="262"/>
      <c r="BA1084" s="262"/>
      <c r="BB1084" s="262"/>
      <c r="BC1084" s="262"/>
      <c r="BD1084" s="262"/>
      <c r="BE1084" s="262"/>
      <c r="BF1084" s="262"/>
      <c r="BG1084" s="262"/>
      <c r="BH1084" s="262"/>
      <c r="BI1084" s="262"/>
      <c r="BJ1084" s="262"/>
      <c r="BK1084" s="262"/>
      <c r="BL1084" s="262"/>
      <c r="BM1084" s="262"/>
      <c r="BN1084" s="262"/>
      <c r="BO1084" s="262"/>
      <c r="BP1084" s="262"/>
      <c r="BQ1084" s="262"/>
      <c r="BR1084" s="262"/>
      <c r="BS1084" s="262"/>
      <c r="BT1084" s="262"/>
      <c r="BU1084" s="262"/>
      <c r="BV1084" s="262"/>
      <c r="BW1084" s="262"/>
      <c r="BX1084" s="262"/>
      <c r="BY1084" s="262"/>
      <c r="BZ1084" s="262"/>
      <c r="CA1084" s="262"/>
      <c r="CB1084" s="262"/>
      <c r="CC1084" s="262"/>
      <c r="CD1084" s="262"/>
      <c r="CE1084" s="262"/>
      <c r="CF1084" s="262"/>
      <c r="CG1084" s="262"/>
      <c r="CH1084" s="262"/>
      <c r="CI1084" s="262"/>
      <c r="CJ1084" s="262"/>
      <c r="CK1084" s="262"/>
      <c r="CL1084" s="262"/>
      <c r="CM1084" s="262"/>
      <c r="CN1084" s="262"/>
      <c r="CO1084" s="262"/>
      <c r="CP1084" s="262"/>
      <c r="CQ1084" s="262"/>
      <c r="CR1084" s="262"/>
      <c r="CS1084" s="262"/>
      <c r="CT1084" s="262"/>
      <c r="CU1084" s="262"/>
      <c r="CV1084" s="262"/>
      <c r="CW1084" s="262"/>
      <c r="CX1084" s="262"/>
      <c r="CY1084" s="262"/>
      <c r="CZ1084" s="262"/>
      <c r="DA1084" s="262"/>
      <c r="DB1084" s="262"/>
      <c r="DC1084" s="262"/>
      <c r="DD1084" s="262"/>
      <c r="DE1084" s="262"/>
      <c r="DF1084" s="262"/>
      <c r="DG1084" s="262"/>
      <c r="DH1084" s="262"/>
      <c r="DI1084" s="262"/>
      <c r="DJ1084" s="262"/>
      <c r="DK1084" s="262"/>
      <c r="DL1084" s="262"/>
      <c r="DM1084" s="262"/>
      <c r="DN1084" s="262"/>
      <c r="DO1084" s="262"/>
      <c r="DP1084" s="262"/>
      <c r="DQ1084" s="262"/>
      <c r="DR1084" s="262"/>
      <c r="DS1084" s="262"/>
      <c r="DT1084" s="262"/>
      <c r="DU1084" s="262"/>
      <c r="DV1084" s="262"/>
      <c r="DW1084" s="262"/>
      <c r="DX1084" s="262"/>
      <c r="DY1084" s="262"/>
      <c r="DZ1084" s="262"/>
      <c r="EA1084" s="262"/>
      <c r="EB1084" s="262"/>
      <c r="EC1084" s="262"/>
      <c r="ED1084" s="262"/>
      <c r="EE1084" s="262"/>
      <c r="EF1084" s="262"/>
      <c r="EG1084" s="262"/>
      <c r="EH1084" s="262"/>
      <c r="EI1084" s="262"/>
      <c r="EJ1084" s="262"/>
      <c r="EK1084" s="262"/>
      <c r="EL1084" s="262"/>
      <c r="EM1084" s="262"/>
      <c r="EN1084" s="262"/>
      <c r="EO1084" s="262"/>
      <c r="EP1084" s="262"/>
      <c r="EQ1084" s="262"/>
      <c r="ER1084" s="262"/>
      <c r="ES1084" s="262"/>
      <c r="ET1084" s="262"/>
      <c r="EU1084" s="262"/>
      <c r="EV1084" s="262"/>
      <c r="EW1084" s="262"/>
      <c r="EX1084" s="262"/>
      <c r="EY1084" s="262"/>
      <c r="EZ1084" s="262"/>
      <c r="FA1084" s="262"/>
      <c r="FB1084" s="262"/>
      <c r="FC1084" s="262"/>
      <c r="FD1084" s="262"/>
      <c r="FE1084" s="262"/>
      <c r="FF1084" s="262"/>
      <c r="FG1084" s="262"/>
      <c r="FH1084" s="262"/>
      <c r="FI1084" s="262"/>
      <c r="FJ1084" s="262"/>
      <c r="FK1084" s="262"/>
      <c r="FL1084" s="262"/>
      <c r="FM1084" s="262"/>
      <c r="FN1084" s="262"/>
      <c r="FO1084" s="262"/>
      <c r="FP1084" s="262"/>
      <c r="FQ1084" s="262"/>
      <c r="FR1084" s="262"/>
      <c r="FS1084" s="262"/>
      <c r="FT1084" s="262"/>
      <c r="FU1084" s="262"/>
      <c r="FV1084" s="262"/>
      <c r="FW1084" s="262"/>
      <c r="FX1084" s="262"/>
      <c r="FY1084" s="262"/>
      <c r="FZ1084" s="262"/>
      <c r="GA1084" s="262"/>
      <c r="GB1084" s="262"/>
      <c r="GC1084" s="262"/>
      <c r="GD1084" s="262"/>
    </row>
    <row r="1085" spans="1:186" s="279" customFormat="1" x14ac:dyDescent="0.2">
      <c r="A1085" s="339" t="s">
        <v>12980</v>
      </c>
      <c r="B1085" s="280" t="s">
        <v>6221</v>
      </c>
      <c r="C1085" s="281" t="s">
        <v>6222</v>
      </c>
      <c r="D1085" s="130" t="s">
        <v>18</v>
      </c>
      <c r="E1085" s="130">
        <v>50</v>
      </c>
      <c r="F1085" s="130">
        <v>0.2</v>
      </c>
      <c r="G1085" s="282"/>
      <c r="H1085" s="283"/>
      <c r="I1085" s="358">
        <v>628.22</v>
      </c>
      <c r="J1085" s="284">
        <f>IF(ISNUMBER(I1085),ROUND(F1085*E1085*I1085,2),"")</f>
        <v>6282.2</v>
      </c>
      <c r="K1085" s="283">
        <f>BDI!$E$17</f>
        <v>0.18609999999999999</v>
      </c>
      <c r="L1085" s="283"/>
      <c r="M1085" s="283"/>
      <c r="N1085" s="131">
        <f t="shared" si="18"/>
        <v>745.13</v>
      </c>
      <c r="O1085" s="340">
        <f>IF(ISNUMBER(I1085),ROUND(F1085*N1085*E1085,2),"")</f>
        <v>7451.3</v>
      </c>
      <c r="P1085" s="262"/>
      <c r="Q1085" s="262"/>
      <c r="R1085" s="262"/>
      <c r="S1085" s="262"/>
      <c r="T1085" s="262"/>
      <c r="U1085" s="262"/>
      <c r="V1085" s="262"/>
      <c r="W1085" s="262"/>
      <c r="X1085" s="262"/>
      <c r="Y1085" s="262"/>
      <c r="Z1085" s="262"/>
      <c r="AA1085" s="262"/>
      <c r="AB1085" s="262"/>
      <c r="AC1085" s="262"/>
      <c r="AD1085" s="262"/>
      <c r="AE1085" s="262"/>
      <c r="AF1085" s="262"/>
      <c r="AG1085" s="262"/>
      <c r="AH1085" s="262"/>
      <c r="AI1085" s="262"/>
      <c r="AJ1085" s="262"/>
      <c r="AK1085" s="262"/>
      <c r="AL1085" s="262"/>
      <c r="AM1085" s="262"/>
      <c r="AN1085" s="262"/>
      <c r="AO1085" s="262"/>
      <c r="AP1085" s="262"/>
      <c r="AQ1085" s="262"/>
      <c r="AR1085" s="262"/>
      <c r="AS1085" s="262"/>
      <c r="AT1085" s="262"/>
      <c r="AU1085" s="262"/>
      <c r="AV1085" s="262"/>
      <c r="AW1085" s="262"/>
      <c r="AX1085" s="262"/>
      <c r="AY1085" s="262"/>
      <c r="AZ1085" s="262"/>
      <c r="BA1085" s="262"/>
      <c r="BB1085" s="262"/>
      <c r="BC1085" s="262"/>
      <c r="BD1085" s="262"/>
      <c r="BE1085" s="262"/>
      <c r="BF1085" s="262"/>
      <c r="BG1085" s="262"/>
      <c r="BH1085" s="262"/>
      <c r="BI1085" s="262"/>
      <c r="BJ1085" s="262"/>
      <c r="BK1085" s="262"/>
      <c r="BL1085" s="262"/>
      <c r="BM1085" s="262"/>
      <c r="BN1085" s="262"/>
      <c r="BO1085" s="262"/>
      <c r="BP1085" s="262"/>
      <c r="BQ1085" s="262"/>
      <c r="BR1085" s="262"/>
      <c r="BS1085" s="262"/>
      <c r="BT1085" s="262"/>
      <c r="BU1085" s="262"/>
      <c r="BV1085" s="262"/>
      <c r="BW1085" s="262"/>
      <c r="BX1085" s="262"/>
      <c r="BY1085" s="262"/>
      <c r="BZ1085" s="262"/>
      <c r="CA1085" s="262"/>
      <c r="CB1085" s="262"/>
      <c r="CC1085" s="262"/>
      <c r="CD1085" s="262"/>
      <c r="CE1085" s="262"/>
      <c r="CF1085" s="262"/>
      <c r="CG1085" s="262"/>
      <c r="CH1085" s="262"/>
      <c r="CI1085" s="262"/>
      <c r="CJ1085" s="262"/>
      <c r="CK1085" s="262"/>
      <c r="CL1085" s="262"/>
      <c r="CM1085" s="262"/>
      <c r="CN1085" s="262"/>
      <c r="CO1085" s="262"/>
      <c r="CP1085" s="262"/>
      <c r="CQ1085" s="262"/>
      <c r="CR1085" s="262"/>
      <c r="CS1085" s="262"/>
      <c r="CT1085" s="262"/>
      <c r="CU1085" s="262"/>
      <c r="CV1085" s="262"/>
      <c r="CW1085" s="262"/>
      <c r="CX1085" s="262"/>
      <c r="CY1085" s="262"/>
      <c r="CZ1085" s="262"/>
      <c r="DA1085" s="262"/>
      <c r="DB1085" s="262"/>
      <c r="DC1085" s="262"/>
      <c r="DD1085" s="262"/>
      <c r="DE1085" s="262"/>
      <c r="DF1085" s="262"/>
      <c r="DG1085" s="262"/>
      <c r="DH1085" s="262"/>
      <c r="DI1085" s="262"/>
      <c r="DJ1085" s="262"/>
      <c r="DK1085" s="262"/>
      <c r="DL1085" s="262"/>
      <c r="DM1085" s="262"/>
      <c r="DN1085" s="262"/>
      <c r="DO1085" s="262"/>
      <c r="DP1085" s="262"/>
      <c r="DQ1085" s="262"/>
      <c r="DR1085" s="262"/>
      <c r="DS1085" s="262"/>
      <c r="DT1085" s="262"/>
      <c r="DU1085" s="262"/>
      <c r="DV1085" s="262"/>
      <c r="DW1085" s="262"/>
      <c r="DX1085" s="262"/>
      <c r="DY1085" s="262"/>
      <c r="DZ1085" s="262"/>
      <c r="EA1085" s="262"/>
      <c r="EB1085" s="262"/>
      <c r="EC1085" s="262"/>
      <c r="ED1085" s="262"/>
      <c r="EE1085" s="262"/>
      <c r="EF1085" s="262"/>
      <c r="EG1085" s="262"/>
      <c r="EH1085" s="262"/>
      <c r="EI1085" s="262"/>
      <c r="EJ1085" s="262"/>
      <c r="EK1085" s="262"/>
      <c r="EL1085" s="262"/>
      <c r="EM1085" s="262"/>
      <c r="EN1085" s="262"/>
      <c r="EO1085" s="262"/>
      <c r="EP1085" s="262"/>
      <c r="EQ1085" s="262"/>
      <c r="ER1085" s="262"/>
      <c r="ES1085" s="262"/>
      <c r="ET1085" s="262"/>
      <c r="EU1085" s="262"/>
      <c r="EV1085" s="262"/>
      <c r="EW1085" s="262"/>
      <c r="EX1085" s="262"/>
      <c r="EY1085" s="262"/>
      <c r="EZ1085" s="262"/>
      <c r="FA1085" s="262"/>
      <c r="FB1085" s="262"/>
      <c r="FC1085" s="262"/>
      <c r="FD1085" s="262"/>
      <c r="FE1085" s="262"/>
      <c r="FF1085" s="262"/>
      <c r="FG1085" s="262"/>
      <c r="FH1085" s="262"/>
      <c r="FI1085" s="262"/>
      <c r="FJ1085" s="262"/>
      <c r="FK1085" s="262"/>
      <c r="FL1085" s="262"/>
      <c r="FM1085" s="262"/>
      <c r="FN1085" s="262"/>
      <c r="FO1085" s="262"/>
      <c r="FP1085" s="262"/>
      <c r="FQ1085" s="262"/>
      <c r="FR1085" s="262"/>
      <c r="FS1085" s="262"/>
      <c r="FT1085" s="262"/>
      <c r="FU1085" s="262"/>
      <c r="FV1085" s="262"/>
      <c r="FW1085" s="262"/>
      <c r="FX1085" s="262"/>
      <c r="FY1085" s="262"/>
      <c r="FZ1085" s="262"/>
      <c r="GA1085" s="262"/>
      <c r="GB1085" s="262"/>
      <c r="GC1085" s="262"/>
      <c r="GD1085" s="262"/>
    </row>
    <row r="1086" spans="1:186" s="279" customFormat="1" x14ac:dyDescent="0.2">
      <c r="A1086" s="339" t="s">
        <v>12981</v>
      </c>
      <c r="B1086" s="280" t="s">
        <v>1483</v>
      </c>
      <c r="C1086" s="281" t="s">
        <v>6223</v>
      </c>
      <c r="D1086" s="130" t="s">
        <v>18</v>
      </c>
      <c r="E1086" s="130">
        <v>25</v>
      </c>
      <c r="F1086" s="130">
        <v>0.2</v>
      </c>
      <c r="G1086" s="282"/>
      <c r="H1086" s="283"/>
      <c r="I1086" s="284">
        <f ca="1">OFFSET(INDEX(Composições!A:H,MATCH(B1086,Composições!A:A,0),8),2,0)</f>
        <v>309.95649999999995</v>
      </c>
      <c r="J1086" s="284">
        <f ca="1">IF(ISNUMBER(I1086),ROUND(F1086*E1086*I1086,2),"")</f>
        <v>1549.78</v>
      </c>
      <c r="K1086" s="283">
        <f>BDI!$E$17</f>
        <v>0.18609999999999999</v>
      </c>
      <c r="L1086" s="283"/>
      <c r="M1086" s="283"/>
      <c r="N1086" s="131">
        <f t="shared" ca="1" si="18"/>
        <v>367.64</v>
      </c>
      <c r="O1086" s="340">
        <f ca="1">IF(ISNUMBER(I1086),ROUND(F1086*N1086*E1086,2),"")</f>
        <v>1838.2</v>
      </c>
      <c r="P1086" s="262"/>
      <c r="Q1086" s="262"/>
      <c r="R1086" s="262"/>
      <c r="S1086" s="262"/>
      <c r="T1086" s="262"/>
      <c r="U1086" s="262"/>
      <c r="V1086" s="262"/>
      <c r="W1086" s="262"/>
      <c r="X1086" s="262"/>
      <c r="Y1086" s="262"/>
      <c r="Z1086" s="262"/>
      <c r="AA1086" s="262"/>
      <c r="AB1086" s="262"/>
      <c r="AC1086" s="262"/>
      <c r="AD1086" s="262"/>
      <c r="AE1086" s="262"/>
      <c r="AF1086" s="262"/>
      <c r="AG1086" s="262"/>
      <c r="AH1086" s="262"/>
      <c r="AI1086" s="262"/>
      <c r="AJ1086" s="262"/>
      <c r="AK1086" s="262"/>
      <c r="AL1086" s="262"/>
      <c r="AM1086" s="262"/>
      <c r="AN1086" s="262"/>
      <c r="AO1086" s="262"/>
      <c r="AP1086" s="262"/>
      <c r="AQ1086" s="262"/>
      <c r="AR1086" s="262"/>
      <c r="AS1086" s="262"/>
      <c r="AT1086" s="262"/>
      <c r="AU1086" s="262"/>
      <c r="AV1086" s="262"/>
      <c r="AW1086" s="262"/>
      <c r="AX1086" s="262"/>
      <c r="AY1086" s="262"/>
      <c r="AZ1086" s="262"/>
      <c r="BA1086" s="262"/>
      <c r="BB1086" s="262"/>
      <c r="BC1086" s="262"/>
      <c r="BD1086" s="262"/>
      <c r="BE1086" s="262"/>
      <c r="BF1086" s="262"/>
      <c r="BG1086" s="262"/>
      <c r="BH1086" s="262"/>
      <c r="BI1086" s="262"/>
      <c r="BJ1086" s="262"/>
      <c r="BK1086" s="262"/>
      <c r="BL1086" s="262"/>
      <c r="BM1086" s="262"/>
      <c r="BN1086" s="262"/>
      <c r="BO1086" s="262"/>
      <c r="BP1086" s="262"/>
      <c r="BQ1086" s="262"/>
      <c r="BR1086" s="262"/>
      <c r="BS1086" s="262"/>
      <c r="BT1086" s="262"/>
      <c r="BU1086" s="262"/>
      <c r="BV1086" s="262"/>
      <c r="BW1086" s="262"/>
      <c r="BX1086" s="262"/>
      <c r="BY1086" s="262"/>
      <c r="BZ1086" s="262"/>
      <c r="CA1086" s="262"/>
      <c r="CB1086" s="262"/>
      <c r="CC1086" s="262"/>
      <c r="CD1086" s="262"/>
      <c r="CE1086" s="262"/>
      <c r="CF1086" s="262"/>
      <c r="CG1086" s="262"/>
      <c r="CH1086" s="262"/>
      <c r="CI1086" s="262"/>
      <c r="CJ1086" s="262"/>
      <c r="CK1086" s="262"/>
      <c r="CL1086" s="262"/>
      <c r="CM1086" s="262"/>
      <c r="CN1086" s="262"/>
      <c r="CO1086" s="262"/>
      <c r="CP1086" s="262"/>
      <c r="CQ1086" s="262"/>
      <c r="CR1086" s="262"/>
      <c r="CS1086" s="262"/>
      <c r="CT1086" s="262"/>
      <c r="CU1086" s="262"/>
      <c r="CV1086" s="262"/>
      <c r="CW1086" s="262"/>
      <c r="CX1086" s="262"/>
      <c r="CY1086" s="262"/>
      <c r="CZ1086" s="262"/>
      <c r="DA1086" s="262"/>
      <c r="DB1086" s="262"/>
      <c r="DC1086" s="262"/>
      <c r="DD1086" s="262"/>
      <c r="DE1086" s="262"/>
      <c r="DF1086" s="262"/>
      <c r="DG1086" s="262"/>
      <c r="DH1086" s="262"/>
      <c r="DI1086" s="262"/>
      <c r="DJ1086" s="262"/>
      <c r="DK1086" s="262"/>
      <c r="DL1086" s="262"/>
      <c r="DM1086" s="262"/>
      <c r="DN1086" s="262"/>
      <c r="DO1086" s="262"/>
      <c r="DP1086" s="262"/>
      <c r="DQ1086" s="262"/>
      <c r="DR1086" s="262"/>
      <c r="DS1086" s="262"/>
      <c r="DT1086" s="262"/>
      <c r="DU1086" s="262"/>
      <c r="DV1086" s="262"/>
      <c r="DW1086" s="262"/>
      <c r="DX1086" s="262"/>
      <c r="DY1086" s="262"/>
      <c r="DZ1086" s="262"/>
      <c r="EA1086" s="262"/>
      <c r="EB1086" s="262"/>
      <c r="EC1086" s="262"/>
      <c r="ED1086" s="262"/>
      <c r="EE1086" s="262"/>
      <c r="EF1086" s="262"/>
      <c r="EG1086" s="262"/>
      <c r="EH1086" s="262"/>
      <c r="EI1086" s="262"/>
      <c r="EJ1086" s="262"/>
      <c r="EK1086" s="262"/>
      <c r="EL1086" s="262"/>
      <c r="EM1086" s="262"/>
      <c r="EN1086" s="262"/>
      <c r="EO1086" s="262"/>
      <c r="EP1086" s="262"/>
      <c r="EQ1086" s="262"/>
      <c r="ER1086" s="262"/>
      <c r="ES1086" s="262"/>
      <c r="ET1086" s="262"/>
      <c r="EU1086" s="262"/>
      <c r="EV1086" s="262"/>
      <c r="EW1086" s="262"/>
      <c r="EX1086" s="262"/>
      <c r="EY1086" s="262"/>
      <c r="EZ1086" s="262"/>
      <c r="FA1086" s="262"/>
      <c r="FB1086" s="262"/>
      <c r="FC1086" s="262"/>
      <c r="FD1086" s="262"/>
      <c r="FE1086" s="262"/>
      <c r="FF1086" s="262"/>
      <c r="FG1086" s="262"/>
      <c r="FH1086" s="262"/>
      <c r="FI1086" s="262"/>
      <c r="FJ1086" s="262"/>
      <c r="FK1086" s="262"/>
      <c r="FL1086" s="262"/>
      <c r="FM1086" s="262"/>
      <c r="FN1086" s="262"/>
      <c r="FO1086" s="262"/>
      <c r="FP1086" s="262"/>
      <c r="FQ1086" s="262"/>
      <c r="FR1086" s="262"/>
      <c r="FS1086" s="262"/>
      <c r="FT1086" s="262"/>
      <c r="FU1086" s="262"/>
      <c r="FV1086" s="262"/>
      <c r="FW1086" s="262"/>
      <c r="FX1086" s="262"/>
      <c r="FY1086" s="262"/>
      <c r="FZ1086" s="262"/>
      <c r="GA1086" s="262"/>
      <c r="GB1086" s="262"/>
      <c r="GC1086" s="262"/>
      <c r="GD1086" s="262"/>
    </row>
    <row r="1087" spans="1:186" s="279" customFormat="1" x14ac:dyDescent="0.2">
      <c r="A1087" s="339" t="s">
        <v>12982</v>
      </c>
      <c r="B1087" s="280" t="s">
        <v>6224</v>
      </c>
      <c r="C1087" s="281" t="s">
        <v>6225</v>
      </c>
      <c r="D1087" s="130" t="s">
        <v>18</v>
      </c>
      <c r="E1087" s="130">
        <v>100</v>
      </c>
      <c r="F1087" s="130">
        <v>0.2</v>
      </c>
      <c r="G1087" s="282"/>
      <c r="H1087" s="283"/>
      <c r="I1087" s="358">
        <v>45.95</v>
      </c>
      <c r="J1087" s="284">
        <f>IF(ISNUMBER(I1087),ROUND(F1087*E1087*I1087,2),"")</f>
        <v>919</v>
      </c>
      <c r="K1087" s="283">
        <f>BDI!$E$17</f>
        <v>0.18609999999999999</v>
      </c>
      <c r="L1087" s="283"/>
      <c r="M1087" s="283"/>
      <c r="N1087" s="131">
        <f t="shared" si="18"/>
        <v>54.5</v>
      </c>
      <c r="O1087" s="340">
        <f>IF(ISNUMBER(I1087),ROUND(F1087*N1087*E1087,2),"")</f>
        <v>1090</v>
      </c>
      <c r="P1087" s="262"/>
      <c r="Q1087" s="262"/>
      <c r="R1087" s="262"/>
      <c r="S1087" s="262"/>
      <c r="T1087" s="262"/>
      <c r="U1087" s="262"/>
      <c r="V1087" s="262"/>
      <c r="W1087" s="262"/>
      <c r="X1087" s="262"/>
      <c r="Y1087" s="262"/>
      <c r="Z1087" s="262"/>
      <c r="AA1087" s="262"/>
      <c r="AB1087" s="262"/>
      <c r="AC1087" s="262"/>
      <c r="AD1087" s="262"/>
      <c r="AE1087" s="262"/>
      <c r="AF1087" s="262"/>
      <c r="AG1087" s="262"/>
      <c r="AH1087" s="262"/>
      <c r="AI1087" s="262"/>
      <c r="AJ1087" s="262"/>
      <c r="AK1087" s="262"/>
      <c r="AL1087" s="262"/>
      <c r="AM1087" s="262"/>
      <c r="AN1087" s="262"/>
      <c r="AO1087" s="262"/>
      <c r="AP1087" s="262"/>
      <c r="AQ1087" s="262"/>
      <c r="AR1087" s="262"/>
      <c r="AS1087" s="262"/>
      <c r="AT1087" s="262"/>
      <c r="AU1087" s="262"/>
      <c r="AV1087" s="262"/>
      <c r="AW1087" s="262"/>
      <c r="AX1087" s="262"/>
      <c r="AY1087" s="262"/>
      <c r="AZ1087" s="262"/>
      <c r="BA1087" s="262"/>
      <c r="BB1087" s="262"/>
      <c r="BC1087" s="262"/>
      <c r="BD1087" s="262"/>
      <c r="BE1087" s="262"/>
      <c r="BF1087" s="262"/>
      <c r="BG1087" s="262"/>
      <c r="BH1087" s="262"/>
      <c r="BI1087" s="262"/>
      <c r="BJ1087" s="262"/>
      <c r="BK1087" s="262"/>
      <c r="BL1087" s="262"/>
      <c r="BM1087" s="262"/>
      <c r="BN1087" s="262"/>
      <c r="BO1087" s="262"/>
      <c r="BP1087" s="262"/>
      <c r="BQ1087" s="262"/>
      <c r="BR1087" s="262"/>
      <c r="BS1087" s="262"/>
      <c r="BT1087" s="262"/>
      <c r="BU1087" s="262"/>
      <c r="BV1087" s="262"/>
      <c r="BW1087" s="262"/>
      <c r="BX1087" s="262"/>
      <c r="BY1087" s="262"/>
      <c r="BZ1087" s="262"/>
      <c r="CA1087" s="262"/>
      <c r="CB1087" s="262"/>
      <c r="CC1087" s="262"/>
      <c r="CD1087" s="262"/>
      <c r="CE1087" s="262"/>
      <c r="CF1087" s="262"/>
      <c r="CG1087" s="262"/>
      <c r="CH1087" s="262"/>
      <c r="CI1087" s="262"/>
      <c r="CJ1087" s="262"/>
      <c r="CK1087" s="262"/>
      <c r="CL1087" s="262"/>
      <c r="CM1087" s="262"/>
      <c r="CN1087" s="262"/>
      <c r="CO1087" s="262"/>
      <c r="CP1087" s="262"/>
      <c r="CQ1087" s="262"/>
      <c r="CR1087" s="262"/>
      <c r="CS1087" s="262"/>
      <c r="CT1087" s="262"/>
      <c r="CU1087" s="262"/>
      <c r="CV1087" s="262"/>
      <c r="CW1087" s="262"/>
      <c r="CX1087" s="262"/>
      <c r="CY1087" s="262"/>
      <c r="CZ1087" s="262"/>
      <c r="DA1087" s="262"/>
      <c r="DB1087" s="262"/>
      <c r="DC1087" s="262"/>
      <c r="DD1087" s="262"/>
      <c r="DE1087" s="262"/>
      <c r="DF1087" s="262"/>
      <c r="DG1087" s="262"/>
      <c r="DH1087" s="262"/>
      <c r="DI1087" s="262"/>
      <c r="DJ1087" s="262"/>
      <c r="DK1087" s="262"/>
      <c r="DL1087" s="262"/>
      <c r="DM1087" s="262"/>
      <c r="DN1087" s="262"/>
      <c r="DO1087" s="262"/>
      <c r="DP1087" s="262"/>
      <c r="DQ1087" s="262"/>
      <c r="DR1087" s="262"/>
      <c r="DS1087" s="262"/>
      <c r="DT1087" s="262"/>
      <c r="DU1087" s="262"/>
      <c r="DV1087" s="262"/>
      <c r="DW1087" s="262"/>
      <c r="DX1087" s="262"/>
      <c r="DY1087" s="262"/>
      <c r="DZ1087" s="262"/>
      <c r="EA1087" s="262"/>
      <c r="EB1087" s="262"/>
      <c r="EC1087" s="262"/>
      <c r="ED1087" s="262"/>
      <c r="EE1087" s="262"/>
      <c r="EF1087" s="262"/>
      <c r="EG1087" s="262"/>
      <c r="EH1087" s="262"/>
      <c r="EI1087" s="262"/>
      <c r="EJ1087" s="262"/>
      <c r="EK1087" s="262"/>
      <c r="EL1087" s="262"/>
      <c r="EM1087" s="262"/>
      <c r="EN1087" s="262"/>
      <c r="EO1087" s="262"/>
      <c r="EP1087" s="262"/>
      <c r="EQ1087" s="262"/>
      <c r="ER1087" s="262"/>
      <c r="ES1087" s="262"/>
      <c r="ET1087" s="262"/>
      <c r="EU1087" s="262"/>
      <c r="EV1087" s="262"/>
      <c r="EW1087" s="262"/>
      <c r="EX1087" s="262"/>
      <c r="EY1087" s="262"/>
      <c r="EZ1087" s="262"/>
      <c r="FA1087" s="262"/>
      <c r="FB1087" s="262"/>
      <c r="FC1087" s="262"/>
      <c r="FD1087" s="262"/>
      <c r="FE1087" s="262"/>
      <c r="FF1087" s="262"/>
      <c r="FG1087" s="262"/>
      <c r="FH1087" s="262"/>
      <c r="FI1087" s="262"/>
      <c r="FJ1087" s="262"/>
      <c r="FK1087" s="262"/>
      <c r="FL1087" s="262"/>
      <c r="FM1087" s="262"/>
      <c r="FN1087" s="262"/>
      <c r="FO1087" s="262"/>
      <c r="FP1087" s="262"/>
      <c r="FQ1087" s="262"/>
      <c r="FR1087" s="262"/>
      <c r="FS1087" s="262"/>
      <c r="FT1087" s="262"/>
      <c r="FU1087" s="262"/>
      <c r="FV1087" s="262"/>
      <c r="FW1087" s="262"/>
      <c r="FX1087" s="262"/>
      <c r="FY1087" s="262"/>
      <c r="FZ1087" s="262"/>
      <c r="GA1087" s="262"/>
      <c r="GB1087" s="262"/>
      <c r="GC1087" s="262"/>
      <c r="GD1087" s="262"/>
    </row>
    <row r="1088" spans="1:186" s="279" customFormat="1" x14ac:dyDescent="0.2">
      <c r="A1088" s="339" t="s">
        <v>12983</v>
      </c>
      <c r="B1088" s="280" t="s">
        <v>6226</v>
      </c>
      <c r="C1088" s="281" t="s">
        <v>6227</v>
      </c>
      <c r="D1088" s="130" t="s">
        <v>18</v>
      </c>
      <c r="E1088" s="130">
        <v>250.00000000000003</v>
      </c>
      <c r="F1088" s="130">
        <v>0.2</v>
      </c>
      <c r="G1088" s="282"/>
      <c r="H1088" s="283"/>
      <c r="I1088" s="358">
        <v>84.9</v>
      </c>
      <c r="J1088" s="284">
        <f>IF(ISNUMBER(I1088),ROUND(F1088*E1088*I1088,2),"")</f>
        <v>4245</v>
      </c>
      <c r="K1088" s="283">
        <f>BDI!$E$17</f>
        <v>0.18609999999999999</v>
      </c>
      <c r="L1088" s="283"/>
      <c r="M1088" s="283"/>
      <c r="N1088" s="131">
        <f t="shared" si="18"/>
        <v>100.7</v>
      </c>
      <c r="O1088" s="340">
        <f>IF(ISNUMBER(I1088),ROUND(F1088*N1088*E1088,2),"")</f>
        <v>5035</v>
      </c>
      <c r="P1088" s="262"/>
      <c r="Q1088" s="262"/>
      <c r="R1088" s="262"/>
      <c r="S1088" s="262"/>
      <c r="T1088" s="262"/>
      <c r="U1088" s="262"/>
      <c r="V1088" s="262"/>
      <c r="W1088" s="262"/>
      <c r="X1088" s="262"/>
      <c r="Y1088" s="262"/>
      <c r="Z1088" s="262"/>
      <c r="AA1088" s="262"/>
      <c r="AB1088" s="262"/>
      <c r="AC1088" s="262"/>
      <c r="AD1088" s="262"/>
      <c r="AE1088" s="262"/>
      <c r="AF1088" s="262"/>
      <c r="AG1088" s="262"/>
      <c r="AH1088" s="262"/>
      <c r="AI1088" s="262"/>
      <c r="AJ1088" s="262"/>
      <c r="AK1088" s="262"/>
      <c r="AL1088" s="262"/>
      <c r="AM1088" s="262"/>
      <c r="AN1088" s="262"/>
      <c r="AO1088" s="262"/>
      <c r="AP1088" s="262"/>
      <c r="AQ1088" s="262"/>
      <c r="AR1088" s="262"/>
      <c r="AS1088" s="262"/>
      <c r="AT1088" s="262"/>
      <c r="AU1088" s="262"/>
      <c r="AV1088" s="262"/>
      <c r="AW1088" s="262"/>
      <c r="AX1088" s="262"/>
      <c r="AY1088" s="262"/>
      <c r="AZ1088" s="262"/>
      <c r="BA1088" s="262"/>
      <c r="BB1088" s="262"/>
      <c r="BC1088" s="262"/>
      <c r="BD1088" s="262"/>
      <c r="BE1088" s="262"/>
      <c r="BF1088" s="262"/>
      <c r="BG1088" s="262"/>
      <c r="BH1088" s="262"/>
      <c r="BI1088" s="262"/>
      <c r="BJ1088" s="262"/>
      <c r="BK1088" s="262"/>
      <c r="BL1088" s="262"/>
      <c r="BM1088" s="262"/>
      <c r="BN1088" s="262"/>
      <c r="BO1088" s="262"/>
      <c r="BP1088" s="262"/>
      <c r="BQ1088" s="262"/>
      <c r="BR1088" s="262"/>
      <c r="BS1088" s="262"/>
      <c r="BT1088" s="262"/>
      <c r="BU1088" s="262"/>
      <c r="BV1088" s="262"/>
      <c r="BW1088" s="262"/>
      <c r="BX1088" s="262"/>
      <c r="BY1088" s="262"/>
      <c r="BZ1088" s="262"/>
      <c r="CA1088" s="262"/>
      <c r="CB1088" s="262"/>
      <c r="CC1088" s="262"/>
      <c r="CD1088" s="262"/>
      <c r="CE1088" s="262"/>
      <c r="CF1088" s="262"/>
      <c r="CG1088" s="262"/>
      <c r="CH1088" s="262"/>
      <c r="CI1088" s="262"/>
      <c r="CJ1088" s="262"/>
      <c r="CK1088" s="262"/>
      <c r="CL1088" s="262"/>
      <c r="CM1088" s="262"/>
      <c r="CN1088" s="262"/>
      <c r="CO1088" s="262"/>
      <c r="CP1088" s="262"/>
      <c r="CQ1088" s="262"/>
      <c r="CR1088" s="262"/>
      <c r="CS1088" s="262"/>
      <c r="CT1088" s="262"/>
      <c r="CU1088" s="262"/>
      <c r="CV1088" s="262"/>
      <c r="CW1088" s="262"/>
      <c r="CX1088" s="262"/>
      <c r="CY1088" s="262"/>
      <c r="CZ1088" s="262"/>
      <c r="DA1088" s="262"/>
      <c r="DB1088" s="262"/>
      <c r="DC1088" s="262"/>
      <c r="DD1088" s="262"/>
      <c r="DE1088" s="262"/>
      <c r="DF1088" s="262"/>
      <c r="DG1088" s="262"/>
      <c r="DH1088" s="262"/>
      <c r="DI1088" s="262"/>
      <c r="DJ1088" s="262"/>
      <c r="DK1088" s="262"/>
      <c r="DL1088" s="262"/>
      <c r="DM1088" s="262"/>
      <c r="DN1088" s="262"/>
      <c r="DO1088" s="262"/>
      <c r="DP1088" s="262"/>
      <c r="DQ1088" s="262"/>
      <c r="DR1088" s="262"/>
      <c r="DS1088" s="262"/>
      <c r="DT1088" s="262"/>
      <c r="DU1088" s="262"/>
      <c r="DV1088" s="262"/>
      <c r="DW1088" s="262"/>
      <c r="DX1088" s="262"/>
      <c r="DY1088" s="262"/>
      <c r="DZ1088" s="262"/>
      <c r="EA1088" s="262"/>
      <c r="EB1088" s="262"/>
      <c r="EC1088" s="262"/>
      <c r="ED1088" s="262"/>
      <c r="EE1088" s="262"/>
      <c r="EF1088" s="262"/>
      <c r="EG1088" s="262"/>
      <c r="EH1088" s="262"/>
      <c r="EI1088" s="262"/>
      <c r="EJ1088" s="262"/>
      <c r="EK1088" s="262"/>
      <c r="EL1088" s="262"/>
      <c r="EM1088" s="262"/>
      <c r="EN1088" s="262"/>
      <c r="EO1088" s="262"/>
      <c r="EP1088" s="262"/>
      <c r="EQ1088" s="262"/>
      <c r="ER1088" s="262"/>
      <c r="ES1088" s="262"/>
      <c r="ET1088" s="262"/>
      <c r="EU1088" s="262"/>
      <c r="EV1088" s="262"/>
      <c r="EW1088" s="262"/>
      <c r="EX1088" s="262"/>
      <c r="EY1088" s="262"/>
      <c r="EZ1088" s="262"/>
      <c r="FA1088" s="262"/>
      <c r="FB1088" s="262"/>
      <c r="FC1088" s="262"/>
      <c r="FD1088" s="262"/>
      <c r="FE1088" s="262"/>
      <c r="FF1088" s="262"/>
      <c r="FG1088" s="262"/>
      <c r="FH1088" s="262"/>
      <c r="FI1088" s="262"/>
      <c r="FJ1088" s="262"/>
      <c r="FK1088" s="262"/>
      <c r="FL1088" s="262"/>
      <c r="FM1088" s="262"/>
      <c r="FN1088" s="262"/>
      <c r="FO1088" s="262"/>
      <c r="FP1088" s="262"/>
      <c r="FQ1088" s="262"/>
      <c r="FR1088" s="262"/>
      <c r="FS1088" s="262"/>
      <c r="FT1088" s="262"/>
      <c r="FU1088" s="262"/>
      <c r="FV1088" s="262"/>
      <c r="FW1088" s="262"/>
      <c r="FX1088" s="262"/>
      <c r="FY1088" s="262"/>
      <c r="FZ1088" s="262"/>
      <c r="GA1088" s="262"/>
      <c r="GB1088" s="262"/>
      <c r="GC1088" s="262"/>
      <c r="GD1088" s="262"/>
    </row>
    <row r="1089" spans="1:186" s="279" customFormat="1" x14ac:dyDescent="0.2">
      <c r="A1089" s="339" t="s">
        <v>12984</v>
      </c>
      <c r="B1089" s="280" t="s">
        <v>1485</v>
      </c>
      <c r="C1089" s="281" t="s">
        <v>6228</v>
      </c>
      <c r="D1089" s="130" t="s">
        <v>18</v>
      </c>
      <c r="E1089" s="130">
        <v>7749.9999999999991</v>
      </c>
      <c r="F1089" s="130">
        <v>0.2</v>
      </c>
      <c r="G1089" s="282"/>
      <c r="H1089" s="283"/>
      <c r="I1089" s="284">
        <f ca="1">OFFSET(INDEX(Composições!A:H,MATCH(B1089,Composições!A:A,0),8),2,0)</f>
        <v>5.7854999999999999</v>
      </c>
      <c r="J1089" s="284">
        <f ca="1">IF(ISNUMBER(I1089),ROUND(F1089*E1089*I1089,2),"")</f>
        <v>8967.5300000000007</v>
      </c>
      <c r="K1089" s="283">
        <f>BDI!$E$17</f>
        <v>0.18609999999999999</v>
      </c>
      <c r="L1089" s="283"/>
      <c r="M1089" s="283"/>
      <c r="N1089" s="131">
        <f t="shared" ca="1" si="18"/>
        <v>6.86</v>
      </c>
      <c r="O1089" s="340">
        <f ca="1">IF(ISNUMBER(I1089),ROUND(F1089*N1089*E1089,2),"")</f>
        <v>10633</v>
      </c>
      <c r="P1089" s="262"/>
      <c r="Q1089" s="262"/>
      <c r="R1089" s="262"/>
      <c r="S1089" s="262"/>
      <c r="T1089" s="262"/>
      <c r="U1089" s="262"/>
      <c r="V1089" s="262"/>
      <c r="W1089" s="262"/>
      <c r="X1089" s="262"/>
      <c r="Y1089" s="262"/>
      <c r="Z1089" s="262"/>
      <c r="AA1089" s="262"/>
      <c r="AB1089" s="262"/>
      <c r="AC1089" s="262"/>
      <c r="AD1089" s="262"/>
      <c r="AE1089" s="262"/>
      <c r="AF1089" s="262"/>
      <c r="AG1089" s="262"/>
      <c r="AH1089" s="262"/>
      <c r="AI1089" s="262"/>
      <c r="AJ1089" s="262"/>
      <c r="AK1089" s="262"/>
      <c r="AL1089" s="262"/>
      <c r="AM1089" s="262"/>
      <c r="AN1089" s="262"/>
      <c r="AO1089" s="262"/>
      <c r="AP1089" s="262"/>
      <c r="AQ1089" s="262"/>
      <c r="AR1089" s="262"/>
      <c r="AS1089" s="262"/>
      <c r="AT1089" s="262"/>
      <c r="AU1089" s="262"/>
      <c r="AV1089" s="262"/>
      <c r="AW1089" s="262"/>
      <c r="AX1089" s="262"/>
      <c r="AY1089" s="262"/>
      <c r="AZ1089" s="262"/>
      <c r="BA1089" s="262"/>
      <c r="BB1089" s="262"/>
      <c r="BC1089" s="262"/>
      <c r="BD1089" s="262"/>
      <c r="BE1089" s="262"/>
      <c r="BF1089" s="262"/>
      <c r="BG1089" s="262"/>
      <c r="BH1089" s="262"/>
      <c r="BI1089" s="262"/>
      <c r="BJ1089" s="262"/>
      <c r="BK1089" s="262"/>
      <c r="BL1089" s="262"/>
      <c r="BM1089" s="262"/>
      <c r="BN1089" s="262"/>
      <c r="BO1089" s="262"/>
      <c r="BP1089" s="262"/>
      <c r="BQ1089" s="262"/>
      <c r="BR1089" s="262"/>
      <c r="BS1089" s="262"/>
      <c r="BT1089" s="262"/>
      <c r="BU1089" s="262"/>
      <c r="BV1089" s="262"/>
      <c r="BW1089" s="262"/>
      <c r="BX1089" s="262"/>
      <c r="BY1089" s="262"/>
      <c r="BZ1089" s="262"/>
      <c r="CA1089" s="262"/>
      <c r="CB1089" s="262"/>
      <c r="CC1089" s="262"/>
      <c r="CD1089" s="262"/>
      <c r="CE1089" s="262"/>
      <c r="CF1089" s="262"/>
      <c r="CG1089" s="262"/>
      <c r="CH1089" s="262"/>
      <c r="CI1089" s="262"/>
      <c r="CJ1089" s="262"/>
      <c r="CK1089" s="262"/>
      <c r="CL1089" s="262"/>
      <c r="CM1089" s="262"/>
      <c r="CN1089" s="262"/>
      <c r="CO1089" s="262"/>
      <c r="CP1089" s="262"/>
      <c r="CQ1089" s="262"/>
      <c r="CR1089" s="262"/>
      <c r="CS1089" s="262"/>
      <c r="CT1089" s="262"/>
      <c r="CU1089" s="262"/>
      <c r="CV1089" s="262"/>
      <c r="CW1089" s="262"/>
      <c r="CX1089" s="262"/>
      <c r="CY1089" s="262"/>
      <c r="CZ1089" s="262"/>
      <c r="DA1089" s="262"/>
      <c r="DB1089" s="262"/>
      <c r="DC1089" s="262"/>
      <c r="DD1089" s="262"/>
      <c r="DE1089" s="262"/>
      <c r="DF1089" s="262"/>
      <c r="DG1089" s="262"/>
      <c r="DH1089" s="262"/>
      <c r="DI1089" s="262"/>
      <c r="DJ1089" s="262"/>
      <c r="DK1089" s="262"/>
      <c r="DL1089" s="262"/>
      <c r="DM1089" s="262"/>
      <c r="DN1089" s="262"/>
      <c r="DO1089" s="262"/>
      <c r="DP1089" s="262"/>
      <c r="DQ1089" s="262"/>
      <c r="DR1089" s="262"/>
      <c r="DS1089" s="262"/>
      <c r="DT1089" s="262"/>
      <c r="DU1089" s="262"/>
      <c r="DV1089" s="262"/>
      <c r="DW1089" s="262"/>
      <c r="DX1089" s="262"/>
      <c r="DY1089" s="262"/>
      <c r="DZ1089" s="262"/>
      <c r="EA1089" s="262"/>
      <c r="EB1089" s="262"/>
      <c r="EC1089" s="262"/>
      <c r="ED1089" s="262"/>
      <c r="EE1089" s="262"/>
      <c r="EF1089" s="262"/>
      <c r="EG1089" s="262"/>
      <c r="EH1089" s="262"/>
      <c r="EI1089" s="262"/>
      <c r="EJ1089" s="262"/>
      <c r="EK1089" s="262"/>
      <c r="EL1089" s="262"/>
      <c r="EM1089" s="262"/>
      <c r="EN1089" s="262"/>
      <c r="EO1089" s="262"/>
      <c r="EP1089" s="262"/>
      <c r="EQ1089" s="262"/>
      <c r="ER1089" s="262"/>
      <c r="ES1089" s="262"/>
      <c r="ET1089" s="262"/>
      <c r="EU1089" s="262"/>
      <c r="EV1089" s="262"/>
      <c r="EW1089" s="262"/>
      <c r="EX1089" s="262"/>
      <c r="EY1089" s="262"/>
      <c r="EZ1089" s="262"/>
      <c r="FA1089" s="262"/>
      <c r="FB1089" s="262"/>
      <c r="FC1089" s="262"/>
      <c r="FD1089" s="262"/>
      <c r="FE1089" s="262"/>
      <c r="FF1089" s="262"/>
      <c r="FG1089" s="262"/>
      <c r="FH1089" s="262"/>
      <c r="FI1089" s="262"/>
      <c r="FJ1089" s="262"/>
      <c r="FK1089" s="262"/>
      <c r="FL1089" s="262"/>
      <c r="FM1089" s="262"/>
      <c r="FN1089" s="262"/>
      <c r="FO1089" s="262"/>
      <c r="FP1089" s="262"/>
      <c r="FQ1089" s="262"/>
      <c r="FR1089" s="262"/>
      <c r="FS1089" s="262"/>
      <c r="FT1089" s="262"/>
      <c r="FU1089" s="262"/>
      <c r="FV1089" s="262"/>
      <c r="FW1089" s="262"/>
      <c r="FX1089" s="262"/>
      <c r="FY1089" s="262"/>
      <c r="FZ1089" s="262"/>
      <c r="GA1089" s="262"/>
      <c r="GB1089" s="262"/>
      <c r="GC1089" s="262"/>
      <c r="GD1089" s="262"/>
    </row>
    <row r="1090" spans="1:186" s="279" customFormat="1" x14ac:dyDescent="0.2">
      <c r="A1090" s="339" t="s">
        <v>12985</v>
      </c>
      <c r="B1090" s="280" t="s">
        <v>1486</v>
      </c>
      <c r="C1090" s="281" t="s">
        <v>6229</v>
      </c>
      <c r="D1090" s="130" t="s">
        <v>18</v>
      </c>
      <c r="E1090" s="130">
        <v>7749.9999999999991</v>
      </c>
      <c r="F1090" s="130">
        <v>0.2</v>
      </c>
      <c r="G1090" s="282"/>
      <c r="H1090" s="283"/>
      <c r="I1090" s="284">
        <f ca="1">OFFSET(INDEX(Composições!A:H,MATCH(B1090,Composições!A:A,0),8),2,0)</f>
        <v>4.5125000000000002</v>
      </c>
      <c r="J1090" s="284">
        <f ca="1">IF(ISNUMBER(I1090),ROUND(F1090*E1090*I1090,2),"")</f>
        <v>6994.38</v>
      </c>
      <c r="K1090" s="283">
        <f>BDI!$E$17</f>
        <v>0.18609999999999999</v>
      </c>
      <c r="L1090" s="283"/>
      <c r="M1090" s="283"/>
      <c r="N1090" s="131">
        <f t="shared" ca="1" si="18"/>
        <v>5.35</v>
      </c>
      <c r="O1090" s="340">
        <f ca="1">IF(ISNUMBER(I1090),ROUND(F1090*N1090*E1090,2),"")</f>
        <v>8292.5</v>
      </c>
      <c r="P1090" s="262"/>
      <c r="Q1090" s="262"/>
      <c r="R1090" s="262"/>
      <c r="S1090" s="262"/>
      <c r="T1090" s="262"/>
      <c r="U1090" s="262"/>
      <c r="V1090" s="262"/>
      <c r="W1090" s="262"/>
      <c r="X1090" s="262"/>
      <c r="Y1090" s="262"/>
      <c r="Z1090" s="262"/>
      <c r="AA1090" s="262"/>
      <c r="AB1090" s="262"/>
      <c r="AC1090" s="262"/>
      <c r="AD1090" s="262"/>
      <c r="AE1090" s="262"/>
      <c r="AF1090" s="262"/>
      <c r="AG1090" s="262"/>
      <c r="AH1090" s="262"/>
      <c r="AI1090" s="262"/>
      <c r="AJ1090" s="262"/>
      <c r="AK1090" s="262"/>
      <c r="AL1090" s="262"/>
      <c r="AM1090" s="262"/>
      <c r="AN1090" s="262"/>
      <c r="AO1090" s="262"/>
      <c r="AP1090" s="262"/>
      <c r="AQ1090" s="262"/>
      <c r="AR1090" s="262"/>
      <c r="AS1090" s="262"/>
      <c r="AT1090" s="262"/>
      <c r="AU1090" s="262"/>
      <c r="AV1090" s="262"/>
      <c r="AW1090" s="262"/>
      <c r="AX1090" s="262"/>
      <c r="AY1090" s="262"/>
      <c r="AZ1090" s="262"/>
      <c r="BA1090" s="262"/>
      <c r="BB1090" s="262"/>
      <c r="BC1090" s="262"/>
      <c r="BD1090" s="262"/>
      <c r="BE1090" s="262"/>
      <c r="BF1090" s="262"/>
      <c r="BG1090" s="262"/>
      <c r="BH1090" s="262"/>
      <c r="BI1090" s="262"/>
      <c r="BJ1090" s="262"/>
      <c r="BK1090" s="262"/>
      <c r="BL1090" s="262"/>
      <c r="BM1090" s="262"/>
      <c r="BN1090" s="262"/>
      <c r="BO1090" s="262"/>
      <c r="BP1090" s="262"/>
      <c r="BQ1090" s="262"/>
      <c r="BR1090" s="262"/>
      <c r="BS1090" s="262"/>
      <c r="BT1090" s="262"/>
      <c r="BU1090" s="262"/>
      <c r="BV1090" s="262"/>
      <c r="BW1090" s="262"/>
      <c r="BX1090" s="262"/>
      <c r="BY1090" s="262"/>
      <c r="BZ1090" s="262"/>
      <c r="CA1090" s="262"/>
      <c r="CB1090" s="262"/>
      <c r="CC1090" s="262"/>
      <c r="CD1090" s="262"/>
      <c r="CE1090" s="262"/>
      <c r="CF1090" s="262"/>
      <c r="CG1090" s="262"/>
      <c r="CH1090" s="262"/>
      <c r="CI1090" s="262"/>
      <c r="CJ1090" s="262"/>
      <c r="CK1090" s="262"/>
      <c r="CL1090" s="262"/>
      <c r="CM1090" s="262"/>
      <c r="CN1090" s="262"/>
      <c r="CO1090" s="262"/>
      <c r="CP1090" s="262"/>
      <c r="CQ1090" s="262"/>
      <c r="CR1090" s="262"/>
      <c r="CS1090" s="262"/>
      <c r="CT1090" s="262"/>
      <c r="CU1090" s="262"/>
      <c r="CV1090" s="262"/>
      <c r="CW1090" s="262"/>
      <c r="CX1090" s="262"/>
      <c r="CY1090" s="262"/>
      <c r="CZ1090" s="262"/>
      <c r="DA1090" s="262"/>
      <c r="DB1090" s="262"/>
      <c r="DC1090" s="262"/>
      <c r="DD1090" s="262"/>
      <c r="DE1090" s="262"/>
      <c r="DF1090" s="262"/>
      <c r="DG1090" s="262"/>
      <c r="DH1090" s="262"/>
      <c r="DI1090" s="262"/>
      <c r="DJ1090" s="262"/>
      <c r="DK1090" s="262"/>
      <c r="DL1090" s="262"/>
      <c r="DM1090" s="262"/>
      <c r="DN1090" s="262"/>
      <c r="DO1090" s="262"/>
      <c r="DP1090" s="262"/>
      <c r="DQ1090" s="262"/>
      <c r="DR1090" s="262"/>
      <c r="DS1090" s="262"/>
      <c r="DT1090" s="262"/>
      <c r="DU1090" s="262"/>
      <c r="DV1090" s="262"/>
      <c r="DW1090" s="262"/>
      <c r="DX1090" s="262"/>
      <c r="DY1090" s="262"/>
      <c r="DZ1090" s="262"/>
      <c r="EA1090" s="262"/>
      <c r="EB1090" s="262"/>
      <c r="EC1090" s="262"/>
      <c r="ED1090" s="262"/>
      <c r="EE1090" s="262"/>
      <c r="EF1090" s="262"/>
      <c r="EG1090" s="262"/>
      <c r="EH1090" s="262"/>
      <c r="EI1090" s="262"/>
      <c r="EJ1090" s="262"/>
      <c r="EK1090" s="262"/>
      <c r="EL1090" s="262"/>
      <c r="EM1090" s="262"/>
      <c r="EN1090" s="262"/>
      <c r="EO1090" s="262"/>
      <c r="EP1090" s="262"/>
      <c r="EQ1090" s="262"/>
      <c r="ER1090" s="262"/>
      <c r="ES1090" s="262"/>
      <c r="ET1090" s="262"/>
      <c r="EU1090" s="262"/>
      <c r="EV1090" s="262"/>
      <c r="EW1090" s="262"/>
      <c r="EX1090" s="262"/>
      <c r="EY1090" s="262"/>
      <c r="EZ1090" s="262"/>
      <c r="FA1090" s="262"/>
      <c r="FB1090" s="262"/>
      <c r="FC1090" s="262"/>
      <c r="FD1090" s="262"/>
      <c r="FE1090" s="262"/>
      <c r="FF1090" s="262"/>
      <c r="FG1090" s="262"/>
      <c r="FH1090" s="262"/>
      <c r="FI1090" s="262"/>
      <c r="FJ1090" s="262"/>
      <c r="FK1090" s="262"/>
      <c r="FL1090" s="262"/>
      <c r="FM1090" s="262"/>
      <c r="FN1090" s="262"/>
      <c r="FO1090" s="262"/>
      <c r="FP1090" s="262"/>
      <c r="FQ1090" s="262"/>
      <c r="FR1090" s="262"/>
      <c r="FS1090" s="262"/>
      <c r="FT1090" s="262"/>
      <c r="FU1090" s="262"/>
      <c r="FV1090" s="262"/>
      <c r="FW1090" s="262"/>
      <c r="FX1090" s="262"/>
      <c r="FY1090" s="262"/>
      <c r="FZ1090" s="262"/>
      <c r="GA1090" s="262"/>
      <c r="GB1090" s="262"/>
      <c r="GC1090" s="262"/>
      <c r="GD1090" s="262"/>
    </row>
    <row r="1091" spans="1:186" s="279" customFormat="1" x14ac:dyDescent="0.2">
      <c r="A1091" s="339" t="s">
        <v>12986</v>
      </c>
      <c r="B1091" s="280" t="s">
        <v>6230</v>
      </c>
      <c r="C1091" s="281" t="s">
        <v>6231</v>
      </c>
      <c r="D1091" s="130" t="s">
        <v>18</v>
      </c>
      <c r="E1091" s="130">
        <v>150</v>
      </c>
      <c r="F1091" s="130">
        <v>0.2</v>
      </c>
      <c r="G1091" s="282"/>
      <c r="H1091" s="283"/>
      <c r="I1091" s="358">
        <v>288.39999999999998</v>
      </c>
      <c r="J1091" s="284">
        <f>IF(ISNUMBER(I1091),ROUND(F1091*E1091*I1091,2),"")</f>
        <v>8652</v>
      </c>
      <c r="K1091" s="283">
        <f>BDI!$E$17</f>
        <v>0.18609999999999999</v>
      </c>
      <c r="L1091" s="283"/>
      <c r="M1091" s="283"/>
      <c r="N1091" s="131">
        <f t="shared" si="18"/>
        <v>342.07</v>
      </c>
      <c r="O1091" s="340">
        <f>IF(ISNUMBER(I1091),ROUND(F1091*N1091*E1091,2),"")</f>
        <v>10262.1</v>
      </c>
      <c r="P1091" s="262"/>
      <c r="Q1091" s="262"/>
      <c r="R1091" s="262"/>
      <c r="S1091" s="262"/>
      <c r="T1091" s="262"/>
      <c r="U1091" s="262"/>
      <c r="V1091" s="262"/>
      <c r="W1091" s="262"/>
      <c r="X1091" s="262"/>
      <c r="Y1091" s="262"/>
      <c r="Z1091" s="262"/>
      <c r="AA1091" s="262"/>
      <c r="AB1091" s="262"/>
      <c r="AC1091" s="262"/>
      <c r="AD1091" s="262"/>
      <c r="AE1091" s="262"/>
      <c r="AF1091" s="262"/>
      <c r="AG1091" s="262"/>
      <c r="AH1091" s="262"/>
      <c r="AI1091" s="262"/>
      <c r="AJ1091" s="262"/>
      <c r="AK1091" s="262"/>
      <c r="AL1091" s="262"/>
      <c r="AM1091" s="262"/>
      <c r="AN1091" s="262"/>
      <c r="AO1091" s="262"/>
      <c r="AP1091" s="262"/>
      <c r="AQ1091" s="262"/>
      <c r="AR1091" s="262"/>
      <c r="AS1091" s="262"/>
      <c r="AT1091" s="262"/>
      <c r="AU1091" s="262"/>
      <c r="AV1091" s="262"/>
      <c r="AW1091" s="262"/>
      <c r="AX1091" s="262"/>
      <c r="AY1091" s="262"/>
      <c r="AZ1091" s="262"/>
      <c r="BA1091" s="262"/>
      <c r="BB1091" s="262"/>
      <c r="BC1091" s="262"/>
      <c r="BD1091" s="262"/>
      <c r="BE1091" s="262"/>
      <c r="BF1091" s="262"/>
      <c r="BG1091" s="262"/>
      <c r="BH1091" s="262"/>
      <c r="BI1091" s="262"/>
      <c r="BJ1091" s="262"/>
      <c r="BK1091" s="262"/>
      <c r="BL1091" s="262"/>
      <c r="BM1091" s="262"/>
      <c r="BN1091" s="262"/>
      <c r="BO1091" s="262"/>
      <c r="BP1091" s="262"/>
      <c r="BQ1091" s="262"/>
      <c r="BR1091" s="262"/>
      <c r="BS1091" s="262"/>
      <c r="BT1091" s="262"/>
      <c r="BU1091" s="262"/>
      <c r="BV1091" s="262"/>
      <c r="BW1091" s="262"/>
      <c r="BX1091" s="262"/>
      <c r="BY1091" s="262"/>
      <c r="BZ1091" s="262"/>
      <c r="CA1091" s="262"/>
      <c r="CB1091" s="262"/>
      <c r="CC1091" s="262"/>
      <c r="CD1091" s="262"/>
      <c r="CE1091" s="262"/>
      <c r="CF1091" s="262"/>
      <c r="CG1091" s="262"/>
      <c r="CH1091" s="262"/>
      <c r="CI1091" s="262"/>
      <c r="CJ1091" s="262"/>
      <c r="CK1091" s="262"/>
      <c r="CL1091" s="262"/>
      <c r="CM1091" s="262"/>
      <c r="CN1091" s="262"/>
      <c r="CO1091" s="262"/>
      <c r="CP1091" s="262"/>
      <c r="CQ1091" s="262"/>
      <c r="CR1091" s="262"/>
      <c r="CS1091" s="262"/>
      <c r="CT1091" s="262"/>
      <c r="CU1091" s="262"/>
      <c r="CV1091" s="262"/>
      <c r="CW1091" s="262"/>
      <c r="CX1091" s="262"/>
      <c r="CY1091" s="262"/>
      <c r="CZ1091" s="262"/>
      <c r="DA1091" s="262"/>
      <c r="DB1091" s="262"/>
      <c r="DC1091" s="262"/>
      <c r="DD1091" s="262"/>
      <c r="DE1091" s="262"/>
      <c r="DF1091" s="262"/>
      <c r="DG1091" s="262"/>
      <c r="DH1091" s="262"/>
      <c r="DI1091" s="262"/>
      <c r="DJ1091" s="262"/>
      <c r="DK1091" s="262"/>
      <c r="DL1091" s="262"/>
      <c r="DM1091" s="262"/>
      <c r="DN1091" s="262"/>
      <c r="DO1091" s="262"/>
      <c r="DP1091" s="262"/>
      <c r="DQ1091" s="262"/>
      <c r="DR1091" s="262"/>
      <c r="DS1091" s="262"/>
      <c r="DT1091" s="262"/>
      <c r="DU1091" s="262"/>
      <c r="DV1091" s="262"/>
      <c r="DW1091" s="262"/>
      <c r="DX1091" s="262"/>
      <c r="DY1091" s="262"/>
      <c r="DZ1091" s="262"/>
      <c r="EA1091" s="262"/>
      <c r="EB1091" s="262"/>
      <c r="EC1091" s="262"/>
      <c r="ED1091" s="262"/>
      <c r="EE1091" s="262"/>
      <c r="EF1091" s="262"/>
      <c r="EG1091" s="262"/>
      <c r="EH1091" s="262"/>
      <c r="EI1091" s="262"/>
      <c r="EJ1091" s="262"/>
      <c r="EK1091" s="262"/>
      <c r="EL1091" s="262"/>
      <c r="EM1091" s="262"/>
      <c r="EN1091" s="262"/>
      <c r="EO1091" s="262"/>
      <c r="EP1091" s="262"/>
      <c r="EQ1091" s="262"/>
      <c r="ER1091" s="262"/>
      <c r="ES1091" s="262"/>
      <c r="ET1091" s="262"/>
      <c r="EU1091" s="262"/>
      <c r="EV1091" s="262"/>
      <c r="EW1091" s="262"/>
      <c r="EX1091" s="262"/>
      <c r="EY1091" s="262"/>
      <c r="EZ1091" s="262"/>
      <c r="FA1091" s="262"/>
      <c r="FB1091" s="262"/>
      <c r="FC1091" s="262"/>
      <c r="FD1091" s="262"/>
      <c r="FE1091" s="262"/>
      <c r="FF1091" s="262"/>
      <c r="FG1091" s="262"/>
      <c r="FH1091" s="262"/>
      <c r="FI1091" s="262"/>
      <c r="FJ1091" s="262"/>
      <c r="FK1091" s="262"/>
      <c r="FL1091" s="262"/>
      <c r="FM1091" s="262"/>
      <c r="FN1091" s="262"/>
      <c r="FO1091" s="262"/>
      <c r="FP1091" s="262"/>
      <c r="FQ1091" s="262"/>
      <c r="FR1091" s="262"/>
      <c r="FS1091" s="262"/>
      <c r="FT1091" s="262"/>
      <c r="FU1091" s="262"/>
      <c r="FV1091" s="262"/>
      <c r="FW1091" s="262"/>
      <c r="FX1091" s="262"/>
      <c r="FY1091" s="262"/>
      <c r="FZ1091" s="262"/>
      <c r="GA1091" s="262"/>
      <c r="GB1091" s="262"/>
      <c r="GC1091" s="262"/>
      <c r="GD1091" s="262"/>
    </row>
    <row r="1092" spans="1:186" s="279" customFormat="1" x14ac:dyDescent="0.2">
      <c r="A1092" s="339" t="s">
        <v>12987</v>
      </c>
      <c r="B1092" s="280" t="s">
        <v>6232</v>
      </c>
      <c r="C1092" s="281" t="s">
        <v>6233</v>
      </c>
      <c r="D1092" s="130" t="s">
        <v>18</v>
      </c>
      <c r="E1092" s="130">
        <v>250.00000000000003</v>
      </c>
      <c r="F1092" s="130">
        <v>0.2</v>
      </c>
      <c r="G1092" s="282"/>
      <c r="H1092" s="283"/>
      <c r="I1092" s="358">
        <v>64.989999999999995</v>
      </c>
      <c r="J1092" s="284">
        <f>IF(ISNUMBER(I1092),ROUND(F1092*E1092*I1092,2),"")</f>
        <v>3249.5</v>
      </c>
      <c r="K1092" s="283">
        <f>BDI!$E$17</f>
        <v>0.18609999999999999</v>
      </c>
      <c r="L1092" s="283"/>
      <c r="M1092" s="283"/>
      <c r="N1092" s="131">
        <f t="shared" si="18"/>
        <v>77.08</v>
      </c>
      <c r="O1092" s="340">
        <f>IF(ISNUMBER(I1092),ROUND(F1092*N1092*E1092,2),"")</f>
        <v>3854</v>
      </c>
      <c r="P1092" s="262"/>
      <c r="Q1092" s="262"/>
      <c r="R1092" s="262"/>
      <c r="S1092" s="262"/>
      <c r="T1092" s="262"/>
      <c r="U1092" s="262"/>
      <c r="V1092" s="262"/>
      <c r="W1092" s="262"/>
      <c r="X1092" s="262"/>
      <c r="Y1092" s="262"/>
      <c r="Z1092" s="262"/>
      <c r="AA1092" s="262"/>
      <c r="AB1092" s="262"/>
      <c r="AC1092" s="262"/>
      <c r="AD1092" s="262"/>
      <c r="AE1092" s="262"/>
      <c r="AF1092" s="262"/>
      <c r="AG1092" s="262"/>
      <c r="AH1092" s="262"/>
      <c r="AI1092" s="262"/>
      <c r="AJ1092" s="262"/>
      <c r="AK1092" s="262"/>
      <c r="AL1092" s="262"/>
      <c r="AM1092" s="262"/>
      <c r="AN1092" s="262"/>
      <c r="AO1092" s="262"/>
      <c r="AP1092" s="262"/>
      <c r="AQ1092" s="262"/>
      <c r="AR1092" s="262"/>
      <c r="AS1092" s="262"/>
      <c r="AT1092" s="262"/>
      <c r="AU1092" s="262"/>
      <c r="AV1092" s="262"/>
      <c r="AW1092" s="262"/>
      <c r="AX1092" s="262"/>
      <c r="AY1092" s="262"/>
      <c r="AZ1092" s="262"/>
      <c r="BA1092" s="262"/>
      <c r="BB1092" s="262"/>
      <c r="BC1092" s="262"/>
      <c r="BD1092" s="262"/>
      <c r="BE1092" s="262"/>
      <c r="BF1092" s="262"/>
      <c r="BG1092" s="262"/>
      <c r="BH1092" s="262"/>
      <c r="BI1092" s="262"/>
      <c r="BJ1092" s="262"/>
      <c r="BK1092" s="262"/>
      <c r="BL1092" s="262"/>
      <c r="BM1092" s="262"/>
      <c r="BN1092" s="262"/>
      <c r="BO1092" s="262"/>
      <c r="BP1092" s="262"/>
      <c r="BQ1092" s="262"/>
      <c r="BR1092" s="262"/>
      <c r="BS1092" s="262"/>
      <c r="BT1092" s="262"/>
      <c r="BU1092" s="262"/>
      <c r="BV1092" s="262"/>
      <c r="BW1092" s="262"/>
      <c r="BX1092" s="262"/>
      <c r="BY1092" s="262"/>
      <c r="BZ1092" s="262"/>
      <c r="CA1092" s="262"/>
      <c r="CB1092" s="262"/>
      <c r="CC1092" s="262"/>
      <c r="CD1092" s="262"/>
      <c r="CE1092" s="262"/>
      <c r="CF1092" s="262"/>
      <c r="CG1092" s="262"/>
      <c r="CH1092" s="262"/>
      <c r="CI1092" s="262"/>
      <c r="CJ1092" s="262"/>
      <c r="CK1092" s="262"/>
      <c r="CL1092" s="262"/>
      <c r="CM1092" s="262"/>
      <c r="CN1092" s="262"/>
      <c r="CO1092" s="262"/>
      <c r="CP1092" s="262"/>
      <c r="CQ1092" s="262"/>
      <c r="CR1092" s="262"/>
      <c r="CS1092" s="262"/>
      <c r="CT1092" s="262"/>
      <c r="CU1092" s="262"/>
      <c r="CV1092" s="262"/>
      <c r="CW1092" s="262"/>
      <c r="CX1092" s="262"/>
      <c r="CY1092" s="262"/>
      <c r="CZ1092" s="262"/>
      <c r="DA1092" s="262"/>
      <c r="DB1092" s="262"/>
      <c r="DC1092" s="262"/>
      <c r="DD1092" s="262"/>
      <c r="DE1092" s="262"/>
      <c r="DF1092" s="262"/>
      <c r="DG1092" s="262"/>
      <c r="DH1092" s="262"/>
      <c r="DI1092" s="262"/>
      <c r="DJ1092" s="262"/>
      <c r="DK1092" s="262"/>
      <c r="DL1092" s="262"/>
      <c r="DM1092" s="262"/>
      <c r="DN1092" s="262"/>
      <c r="DO1092" s="262"/>
      <c r="DP1092" s="262"/>
      <c r="DQ1092" s="262"/>
      <c r="DR1092" s="262"/>
      <c r="DS1092" s="262"/>
      <c r="DT1092" s="262"/>
      <c r="DU1092" s="262"/>
      <c r="DV1092" s="262"/>
      <c r="DW1092" s="262"/>
      <c r="DX1092" s="262"/>
      <c r="DY1092" s="262"/>
      <c r="DZ1092" s="262"/>
      <c r="EA1092" s="262"/>
      <c r="EB1092" s="262"/>
      <c r="EC1092" s="262"/>
      <c r="ED1092" s="262"/>
      <c r="EE1092" s="262"/>
      <c r="EF1092" s="262"/>
      <c r="EG1092" s="262"/>
      <c r="EH1092" s="262"/>
      <c r="EI1092" s="262"/>
      <c r="EJ1092" s="262"/>
      <c r="EK1092" s="262"/>
      <c r="EL1092" s="262"/>
      <c r="EM1092" s="262"/>
      <c r="EN1092" s="262"/>
      <c r="EO1092" s="262"/>
      <c r="EP1092" s="262"/>
      <c r="EQ1092" s="262"/>
      <c r="ER1092" s="262"/>
      <c r="ES1092" s="262"/>
      <c r="ET1092" s="262"/>
      <c r="EU1092" s="262"/>
      <c r="EV1092" s="262"/>
      <c r="EW1092" s="262"/>
      <c r="EX1092" s="262"/>
      <c r="EY1092" s="262"/>
      <c r="EZ1092" s="262"/>
      <c r="FA1092" s="262"/>
      <c r="FB1092" s="262"/>
      <c r="FC1092" s="262"/>
      <c r="FD1092" s="262"/>
      <c r="FE1092" s="262"/>
      <c r="FF1092" s="262"/>
      <c r="FG1092" s="262"/>
      <c r="FH1092" s="262"/>
      <c r="FI1092" s="262"/>
      <c r="FJ1092" s="262"/>
      <c r="FK1092" s="262"/>
      <c r="FL1092" s="262"/>
      <c r="FM1092" s="262"/>
      <c r="FN1092" s="262"/>
      <c r="FO1092" s="262"/>
      <c r="FP1092" s="262"/>
      <c r="FQ1092" s="262"/>
      <c r="FR1092" s="262"/>
      <c r="FS1092" s="262"/>
      <c r="FT1092" s="262"/>
      <c r="FU1092" s="262"/>
      <c r="FV1092" s="262"/>
      <c r="FW1092" s="262"/>
      <c r="FX1092" s="262"/>
      <c r="FY1092" s="262"/>
      <c r="FZ1092" s="262"/>
      <c r="GA1092" s="262"/>
      <c r="GB1092" s="262"/>
      <c r="GC1092" s="262"/>
      <c r="GD1092" s="262"/>
    </row>
    <row r="1093" spans="1:186" s="279" customFormat="1" x14ac:dyDescent="0.2">
      <c r="A1093" s="339" t="s">
        <v>12988</v>
      </c>
      <c r="B1093" s="280" t="s">
        <v>6234</v>
      </c>
      <c r="C1093" s="281" t="s">
        <v>6235</v>
      </c>
      <c r="D1093" s="130" t="s">
        <v>18</v>
      </c>
      <c r="E1093" s="130">
        <v>100</v>
      </c>
      <c r="F1093" s="130">
        <v>0.2</v>
      </c>
      <c r="G1093" s="282"/>
      <c r="H1093" s="283"/>
      <c r="I1093" s="358">
        <v>14.44</v>
      </c>
      <c r="J1093" s="284">
        <f>IF(ISNUMBER(I1093),ROUND(F1093*E1093*I1093,2),"")</f>
        <v>288.8</v>
      </c>
      <c r="K1093" s="283">
        <f>BDI!$E$17</f>
        <v>0.18609999999999999</v>
      </c>
      <c r="L1093" s="283"/>
      <c r="M1093" s="283"/>
      <c r="N1093" s="131">
        <f t="shared" si="18"/>
        <v>17.13</v>
      </c>
      <c r="O1093" s="340">
        <f>IF(ISNUMBER(I1093),ROUND(F1093*N1093*E1093,2),"")</f>
        <v>342.6</v>
      </c>
      <c r="P1093" s="262"/>
      <c r="Q1093" s="262"/>
      <c r="R1093" s="262"/>
      <c r="S1093" s="262"/>
      <c r="T1093" s="262"/>
      <c r="U1093" s="262"/>
      <c r="V1093" s="262"/>
      <c r="W1093" s="262"/>
      <c r="X1093" s="262"/>
      <c r="Y1093" s="262"/>
      <c r="Z1093" s="262"/>
      <c r="AA1093" s="262"/>
      <c r="AB1093" s="262"/>
      <c r="AC1093" s="262"/>
      <c r="AD1093" s="262"/>
      <c r="AE1093" s="262"/>
      <c r="AF1093" s="262"/>
      <c r="AG1093" s="262"/>
      <c r="AH1093" s="262"/>
      <c r="AI1093" s="262"/>
      <c r="AJ1093" s="262"/>
      <c r="AK1093" s="262"/>
      <c r="AL1093" s="262"/>
      <c r="AM1093" s="262"/>
      <c r="AN1093" s="262"/>
      <c r="AO1093" s="262"/>
      <c r="AP1093" s="262"/>
      <c r="AQ1093" s="262"/>
      <c r="AR1093" s="262"/>
      <c r="AS1093" s="262"/>
      <c r="AT1093" s="262"/>
      <c r="AU1093" s="262"/>
      <c r="AV1093" s="262"/>
      <c r="AW1093" s="262"/>
      <c r="AX1093" s="262"/>
      <c r="AY1093" s="262"/>
      <c r="AZ1093" s="262"/>
      <c r="BA1093" s="262"/>
      <c r="BB1093" s="262"/>
      <c r="BC1093" s="262"/>
      <c r="BD1093" s="262"/>
      <c r="BE1093" s="262"/>
      <c r="BF1093" s="262"/>
      <c r="BG1093" s="262"/>
      <c r="BH1093" s="262"/>
      <c r="BI1093" s="262"/>
      <c r="BJ1093" s="262"/>
      <c r="BK1093" s="262"/>
      <c r="BL1093" s="262"/>
      <c r="BM1093" s="262"/>
      <c r="BN1093" s="262"/>
      <c r="BO1093" s="262"/>
      <c r="BP1093" s="262"/>
      <c r="BQ1093" s="262"/>
      <c r="BR1093" s="262"/>
      <c r="BS1093" s="262"/>
      <c r="BT1093" s="262"/>
      <c r="BU1093" s="262"/>
      <c r="BV1093" s="262"/>
      <c r="BW1093" s="262"/>
      <c r="BX1093" s="262"/>
      <c r="BY1093" s="262"/>
      <c r="BZ1093" s="262"/>
      <c r="CA1093" s="262"/>
      <c r="CB1093" s="262"/>
      <c r="CC1093" s="262"/>
      <c r="CD1093" s="262"/>
      <c r="CE1093" s="262"/>
      <c r="CF1093" s="262"/>
      <c r="CG1093" s="262"/>
      <c r="CH1093" s="262"/>
      <c r="CI1093" s="262"/>
      <c r="CJ1093" s="262"/>
      <c r="CK1093" s="262"/>
      <c r="CL1093" s="262"/>
      <c r="CM1093" s="262"/>
      <c r="CN1093" s="262"/>
      <c r="CO1093" s="262"/>
      <c r="CP1093" s="262"/>
      <c r="CQ1093" s="262"/>
      <c r="CR1093" s="262"/>
      <c r="CS1093" s="262"/>
      <c r="CT1093" s="262"/>
      <c r="CU1093" s="262"/>
      <c r="CV1093" s="262"/>
      <c r="CW1093" s="262"/>
      <c r="CX1093" s="262"/>
      <c r="CY1093" s="262"/>
      <c r="CZ1093" s="262"/>
      <c r="DA1093" s="262"/>
      <c r="DB1093" s="262"/>
      <c r="DC1093" s="262"/>
      <c r="DD1093" s="262"/>
      <c r="DE1093" s="262"/>
      <c r="DF1093" s="262"/>
      <c r="DG1093" s="262"/>
      <c r="DH1093" s="262"/>
      <c r="DI1093" s="262"/>
      <c r="DJ1093" s="262"/>
      <c r="DK1093" s="262"/>
      <c r="DL1093" s="262"/>
      <c r="DM1093" s="262"/>
      <c r="DN1093" s="262"/>
      <c r="DO1093" s="262"/>
      <c r="DP1093" s="262"/>
      <c r="DQ1093" s="262"/>
      <c r="DR1093" s="262"/>
      <c r="DS1093" s="262"/>
      <c r="DT1093" s="262"/>
      <c r="DU1093" s="262"/>
      <c r="DV1093" s="262"/>
      <c r="DW1093" s="262"/>
      <c r="DX1093" s="262"/>
      <c r="DY1093" s="262"/>
      <c r="DZ1093" s="262"/>
      <c r="EA1093" s="262"/>
      <c r="EB1093" s="262"/>
      <c r="EC1093" s="262"/>
      <c r="ED1093" s="262"/>
      <c r="EE1093" s="262"/>
      <c r="EF1093" s="262"/>
      <c r="EG1093" s="262"/>
      <c r="EH1093" s="262"/>
      <c r="EI1093" s="262"/>
      <c r="EJ1093" s="262"/>
      <c r="EK1093" s="262"/>
      <c r="EL1093" s="262"/>
      <c r="EM1093" s="262"/>
      <c r="EN1093" s="262"/>
      <c r="EO1093" s="262"/>
      <c r="EP1093" s="262"/>
      <c r="EQ1093" s="262"/>
      <c r="ER1093" s="262"/>
      <c r="ES1093" s="262"/>
      <c r="ET1093" s="262"/>
      <c r="EU1093" s="262"/>
      <c r="EV1093" s="262"/>
      <c r="EW1093" s="262"/>
      <c r="EX1093" s="262"/>
      <c r="EY1093" s="262"/>
      <c r="EZ1093" s="262"/>
      <c r="FA1093" s="262"/>
      <c r="FB1093" s="262"/>
      <c r="FC1093" s="262"/>
      <c r="FD1093" s="262"/>
      <c r="FE1093" s="262"/>
      <c r="FF1093" s="262"/>
      <c r="FG1093" s="262"/>
      <c r="FH1093" s="262"/>
      <c r="FI1093" s="262"/>
      <c r="FJ1093" s="262"/>
      <c r="FK1093" s="262"/>
      <c r="FL1093" s="262"/>
      <c r="FM1093" s="262"/>
      <c r="FN1093" s="262"/>
      <c r="FO1093" s="262"/>
      <c r="FP1093" s="262"/>
      <c r="FQ1093" s="262"/>
      <c r="FR1093" s="262"/>
      <c r="FS1093" s="262"/>
      <c r="FT1093" s="262"/>
      <c r="FU1093" s="262"/>
      <c r="FV1093" s="262"/>
      <c r="FW1093" s="262"/>
      <c r="FX1093" s="262"/>
      <c r="FY1093" s="262"/>
      <c r="FZ1093" s="262"/>
      <c r="GA1093" s="262"/>
      <c r="GB1093" s="262"/>
      <c r="GC1093" s="262"/>
      <c r="GD1093" s="262"/>
    </row>
    <row r="1094" spans="1:186" s="279" customFormat="1" x14ac:dyDescent="0.2">
      <c r="A1094" s="339" t="s">
        <v>12989</v>
      </c>
      <c r="B1094" s="280" t="s">
        <v>1488</v>
      </c>
      <c r="C1094" s="281" t="s">
        <v>6236</v>
      </c>
      <c r="D1094" s="130" t="s">
        <v>18</v>
      </c>
      <c r="E1094" s="130">
        <v>250.00000000000003</v>
      </c>
      <c r="F1094" s="130">
        <v>0.2</v>
      </c>
      <c r="G1094" s="282"/>
      <c r="H1094" s="283"/>
      <c r="I1094" s="284">
        <f ca="1">OFFSET(INDEX(Composições!A:H,MATCH(B1094,Composições!A:A,0),8),2,0)</f>
        <v>19.189999999999998</v>
      </c>
      <c r="J1094" s="284">
        <f ca="1">IF(ISNUMBER(I1094),ROUND(F1094*E1094*I1094,2),"")</f>
        <v>959.5</v>
      </c>
      <c r="K1094" s="283">
        <f>BDI!$E$17</f>
        <v>0.18609999999999999</v>
      </c>
      <c r="L1094" s="283"/>
      <c r="M1094" s="283"/>
      <c r="N1094" s="131">
        <f t="shared" ca="1" si="18"/>
        <v>22.76</v>
      </c>
      <c r="O1094" s="340">
        <f ca="1">IF(ISNUMBER(I1094),ROUND(F1094*N1094*E1094,2),"")</f>
        <v>1138</v>
      </c>
      <c r="P1094" s="262"/>
      <c r="Q1094" s="262"/>
      <c r="R1094" s="262"/>
      <c r="S1094" s="262"/>
      <c r="T1094" s="262"/>
      <c r="U1094" s="262"/>
      <c r="V1094" s="262"/>
      <c r="W1094" s="262"/>
      <c r="X1094" s="262"/>
      <c r="Y1094" s="262"/>
      <c r="Z1094" s="262"/>
      <c r="AA1094" s="262"/>
      <c r="AB1094" s="262"/>
      <c r="AC1094" s="262"/>
      <c r="AD1094" s="262"/>
      <c r="AE1094" s="262"/>
      <c r="AF1094" s="262"/>
      <c r="AG1094" s="262"/>
      <c r="AH1094" s="262"/>
      <c r="AI1094" s="262"/>
      <c r="AJ1094" s="262"/>
      <c r="AK1094" s="262"/>
      <c r="AL1094" s="262"/>
      <c r="AM1094" s="262"/>
      <c r="AN1094" s="262"/>
      <c r="AO1094" s="262"/>
      <c r="AP1094" s="262"/>
      <c r="AQ1094" s="262"/>
      <c r="AR1094" s="262"/>
      <c r="AS1094" s="262"/>
      <c r="AT1094" s="262"/>
      <c r="AU1094" s="262"/>
      <c r="AV1094" s="262"/>
      <c r="AW1094" s="262"/>
      <c r="AX1094" s="262"/>
      <c r="AY1094" s="262"/>
      <c r="AZ1094" s="262"/>
      <c r="BA1094" s="262"/>
      <c r="BB1094" s="262"/>
      <c r="BC1094" s="262"/>
      <c r="BD1094" s="262"/>
      <c r="BE1094" s="262"/>
      <c r="BF1094" s="262"/>
      <c r="BG1094" s="262"/>
      <c r="BH1094" s="262"/>
      <c r="BI1094" s="262"/>
      <c r="BJ1094" s="262"/>
      <c r="BK1094" s="262"/>
      <c r="BL1094" s="262"/>
      <c r="BM1094" s="262"/>
      <c r="BN1094" s="262"/>
      <c r="BO1094" s="262"/>
      <c r="BP1094" s="262"/>
      <c r="BQ1094" s="262"/>
      <c r="BR1094" s="262"/>
      <c r="BS1094" s="262"/>
      <c r="BT1094" s="262"/>
      <c r="BU1094" s="262"/>
      <c r="BV1094" s="262"/>
      <c r="BW1094" s="262"/>
      <c r="BX1094" s="262"/>
      <c r="BY1094" s="262"/>
      <c r="BZ1094" s="262"/>
      <c r="CA1094" s="262"/>
      <c r="CB1094" s="262"/>
      <c r="CC1094" s="262"/>
      <c r="CD1094" s="262"/>
      <c r="CE1094" s="262"/>
      <c r="CF1094" s="262"/>
      <c r="CG1094" s="262"/>
      <c r="CH1094" s="262"/>
      <c r="CI1094" s="262"/>
      <c r="CJ1094" s="262"/>
      <c r="CK1094" s="262"/>
      <c r="CL1094" s="262"/>
      <c r="CM1094" s="262"/>
      <c r="CN1094" s="262"/>
      <c r="CO1094" s="262"/>
      <c r="CP1094" s="262"/>
      <c r="CQ1094" s="262"/>
      <c r="CR1094" s="262"/>
      <c r="CS1094" s="262"/>
      <c r="CT1094" s="262"/>
      <c r="CU1094" s="262"/>
      <c r="CV1094" s="262"/>
      <c r="CW1094" s="262"/>
      <c r="CX1094" s="262"/>
      <c r="CY1094" s="262"/>
      <c r="CZ1094" s="262"/>
      <c r="DA1094" s="262"/>
      <c r="DB1094" s="262"/>
      <c r="DC1094" s="262"/>
      <c r="DD1094" s="262"/>
      <c r="DE1094" s="262"/>
      <c r="DF1094" s="262"/>
      <c r="DG1094" s="262"/>
      <c r="DH1094" s="262"/>
      <c r="DI1094" s="262"/>
      <c r="DJ1094" s="262"/>
      <c r="DK1094" s="262"/>
      <c r="DL1094" s="262"/>
      <c r="DM1094" s="262"/>
      <c r="DN1094" s="262"/>
      <c r="DO1094" s="262"/>
      <c r="DP1094" s="262"/>
      <c r="DQ1094" s="262"/>
      <c r="DR1094" s="262"/>
      <c r="DS1094" s="262"/>
      <c r="DT1094" s="262"/>
      <c r="DU1094" s="262"/>
      <c r="DV1094" s="262"/>
      <c r="DW1094" s="262"/>
      <c r="DX1094" s="262"/>
      <c r="DY1094" s="262"/>
      <c r="DZ1094" s="262"/>
      <c r="EA1094" s="262"/>
      <c r="EB1094" s="262"/>
      <c r="EC1094" s="262"/>
      <c r="ED1094" s="262"/>
      <c r="EE1094" s="262"/>
      <c r="EF1094" s="262"/>
      <c r="EG1094" s="262"/>
      <c r="EH1094" s="262"/>
      <c r="EI1094" s="262"/>
      <c r="EJ1094" s="262"/>
      <c r="EK1094" s="262"/>
      <c r="EL1094" s="262"/>
      <c r="EM1094" s="262"/>
      <c r="EN1094" s="262"/>
      <c r="EO1094" s="262"/>
      <c r="EP1094" s="262"/>
      <c r="EQ1094" s="262"/>
      <c r="ER1094" s="262"/>
      <c r="ES1094" s="262"/>
      <c r="ET1094" s="262"/>
      <c r="EU1094" s="262"/>
      <c r="EV1094" s="262"/>
      <c r="EW1094" s="262"/>
      <c r="EX1094" s="262"/>
      <c r="EY1094" s="262"/>
      <c r="EZ1094" s="262"/>
      <c r="FA1094" s="262"/>
      <c r="FB1094" s="262"/>
      <c r="FC1094" s="262"/>
      <c r="FD1094" s="262"/>
      <c r="FE1094" s="262"/>
      <c r="FF1094" s="262"/>
      <c r="FG1094" s="262"/>
      <c r="FH1094" s="262"/>
      <c r="FI1094" s="262"/>
      <c r="FJ1094" s="262"/>
      <c r="FK1094" s="262"/>
      <c r="FL1094" s="262"/>
      <c r="FM1094" s="262"/>
      <c r="FN1094" s="262"/>
      <c r="FO1094" s="262"/>
      <c r="FP1094" s="262"/>
      <c r="FQ1094" s="262"/>
      <c r="FR1094" s="262"/>
      <c r="FS1094" s="262"/>
      <c r="FT1094" s="262"/>
      <c r="FU1094" s="262"/>
      <c r="FV1094" s="262"/>
      <c r="FW1094" s="262"/>
      <c r="FX1094" s="262"/>
      <c r="FY1094" s="262"/>
      <c r="FZ1094" s="262"/>
      <c r="GA1094" s="262"/>
      <c r="GB1094" s="262"/>
      <c r="GC1094" s="262"/>
      <c r="GD1094" s="262"/>
    </row>
    <row r="1095" spans="1:186" s="279" customFormat="1" x14ac:dyDescent="0.2">
      <c r="A1095" s="339" t="s">
        <v>12990</v>
      </c>
      <c r="B1095" s="280" t="s">
        <v>6237</v>
      </c>
      <c r="C1095" s="281" t="s">
        <v>6238</v>
      </c>
      <c r="D1095" s="130" t="s">
        <v>18</v>
      </c>
      <c r="E1095" s="130">
        <v>100</v>
      </c>
      <c r="F1095" s="130">
        <v>0.2</v>
      </c>
      <c r="G1095" s="282"/>
      <c r="H1095" s="283"/>
      <c r="I1095" s="358">
        <v>28.64</v>
      </c>
      <c r="J1095" s="284">
        <f>IF(ISNUMBER(I1095),ROUND(F1095*E1095*I1095,2),"")</f>
        <v>572.79999999999995</v>
      </c>
      <c r="K1095" s="283">
        <f>BDI!$E$17</f>
        <v>0.18609999999999999</v>
      </c>
      <c r="L1095" s="283"/>
      <c r="M1095" s="283"/>
      <c r="N1095" s="131">
        <f t="shared" si="18"/>
        <v>33.97</v>
      </c>
      <c r="O1095" s="340">
        <f>IF(ISNUMBER(I1095),ROUND(F1095*N1095*E1095,2),"")</f>
        <v>679.4</v>
      </c>
      <c r="P1095" s="262"/>
      <c r="Q1095" s="262"/>
      <c r="R1095" s="262"/>
      <c r="S1095" s="262"/>
      <c r="T1095" s="262"/>
      <c r="U1095" s="262"/>
      <c r="V1095" s="262"/>
      <c r="W1095" s="262"/>
      <c r="X1095" s="262"/>
      <c r="Y1095" s="262"/>
      <c r="Z1095" s="262"/>
      <c r="AA1095" s="262"/>
      <c r="AB1095" s="262"/>
      <c r="AC1095" s="262"/>
      <c r="AD1095" s="262"/>
      <c r="AE1095" s="262"/>
      <c r="AF1095" s="262"/>
      <c r="AG1095" s="262"/>
      <c r="AH1095" s="262"/>
      <c r="AI1095" s="262"/>
      <c r="AJ1095" s="262"/>
      <c r="AK1095" s="262"/>
      <c r="AL1095" s="262"/>
      <c r="AM1095" s="262"/>
      <c r="AN1095" s="262"/>
      <c r="AO1095" s="262"/>
      <c r="AP1095" s="262"/>
      <c r="AQ1095" s="262"/>
      <c r="AR1095" s="262"/>
      <c r="AS1095" s="262"/>
      <c r="AT1095" s="262"/>
      <c r="AU1095" s="262"/>
      <c r="AV1095" s="262"/>
      <c r="AW1095" s="262"/>
      <c r="AX1095" s="262"/>
      <c r="AY1095" s="262"/>
      <c r="AZ1095" s="262"/>
      <c r="BA1095" s="262"/>
      <c r="BB1095" s="262"/>
      <c r="BC1095" s="262"/>
      <c r="BD1095" s="262"/>
      <c r="BE1095" s="262"/>
      <c r="BF1095" s="262"/>
      <c r="BG1095" s="262"/>
      <c r="BH1095" s="262"/>
      <c r="BI1095" s="262"/>
      <c r="BJ1095" s="262"/>
      <c r="BK1095" s="262"/>
      <c r="BL1095" s="262"/>
      <c r="BM1095" s="262"/>
      <c r="BN1095" s="262"/>
      <c r="BO1095" s="262"/>
      <c r="BP1095" s="262"/>
      <c r="BQ1095" s="262"/>
      <c r="BR1095" s="262"/>
      <c r="BS1095" s="262"/>
      <c r="BT1095" s="262"/>
      <c r="BU1095" s="262"/>
      <c r="BV1095" s="262"/>
      <c r="BW1095" s="262"/>
      <c r="BX1095" s="262"/>
      <c r="BY1095" s="262"/>
      <c r="BZ1095" s="262"/>
      <c r="CA1095" s="262"/>
      <c r="CB1095" s="262"/>
      <c r="CC1095" s="262"/>
      <c r="CD1095" s="262"/>
      <c r="CE1095" s="262"/>
      <c r="CF1095" s="262"/>
      <c r="CG1095" s="262"/>
      <c r="CH1095" s="262"/>
      <c r="CI1095" s="262"/>
      <c r="CJ1095" s="262"/>
      <c r="CK1095" s="262"/>
      <c r="CL1095" s="262"/>
      <c r="CM1095" s="262"/>
      <c r="CN1095" s="262"/>
      <c r="CO1095" s="262"/>
      <c r="CP1095" s="262"/>
      <c r="CQ1095" s="262"/>
      <c r="CR1095" s="262"/>
      <c r="CS1095" s="262"/>
      <c r="CT1095" s="262"/>
      <c r="CU1095" s="262"/>
      <c r="CV1095" s="262"/>
      <c r="CW1095" s="262"/>
      <c r="CX1095" s="262"/>
      <c r="CY1095" s="262"/>
      <c r="CZ1095" s="262"/>
      <c r="DA1095" s="262"/>
      <c r="DB1095" s="262"/>
      <c r="DC1095" s="262"/>
      <c r="DD1095" s="262"/>
      <c r="DE1095" s="262"/>
      <c r="DF1095" s="262"/>
      <c r="DG1095" s="262"/>
      <c r="DH1095" s="262"/>
      <c r="DI1095" s="262"/>
      <c r="DJ1095" s="262"/>
      <c r="DK1095" s="262"/>
      <c r="DL1095" s="262"/>
      <c r="DM1095" s="262"/>
      <c r="DN1095" s="262"/>
      <c r="DO1095" s="262"/>
      <c r="DP1095" s="262"/>
      <c r="DQ1095" s="262"/>
      <c r="DR1095" s="262"/>
      <c r="DS1095" s="262"/>
      <c r="DT1095" s="262"/>
      <c r="DU1095" s="262"/>
      <c r="DV1095" s="262"/>
      <c r="DW1095" s="262"/>
      <c r="DX1095" s="262"/>
      <c r="DY1095" s="262"/>
      <c r="DZ1095" s="262"/>
      <c r="EA1095" s="262"/>
      <c r="EB1095" s="262"/>
      <c r="EC1095" s="262"/>
      <c r="ED1095" s="262"/>
      <c r="EE1095" s="262"/>
      <c r="EF1095" s="262"/>
      <c r="EG1095" s="262"/>
      <c r="EH1095" s="262"/>
      <c r="EI1095" s="262"/>
      <c r="EJ1095" s="262"/>
      <c r="EK1095" s="262"/>
      <c r="EL1095" s="262"/>
      <c r="EM1095" s="262"/>
      <c r="EN1095" s="262"/>
      <c r="EO1095" s="262"/>
      <c r="EP1095" s="262"/>
      <c r="EQ1095" s="262"/>
      <c r="ER1095" s="262"/>
      <c r="ES1095" s="262"/>
      <c r="ET1095" s="262"/>
      <c r="EU1095" s="262"/>
      <c r="EV1095" s="262"/>
      <c r="EW1095" s="262"/>
      <c r="EX1095" s="262"/>
      <c r="EY1095" s="262"/>
      <c r="EZ1095" s="262"/>
      <c r="FA1095" s="262"/>
      <c r="FB1095" s="262"/>
      <c r="FC1095" s="262"/>
      <c r="FD1095" s="262"/>
      <c r="FE1095" s="262"/>
      <c r="FF1095" s="262"/>
      <c r="FG1095" s="262"/>
      <c r="FH1095" s="262"/>
      <c r="FI1095" s="262"/>
      <c r="FJ1095" s="262"/>
      <c r="FK1095" s="262"/>
      <c r="FL1095" s="262"/>
      <c r="FM1095" s="262"/>
      <c r="FN1095" s="262"/>
      <c r="FO1095" s="262"/>
      <c r="FP1095" s="262"/>
      <c r="FQ1095" s="262"/>
      <c r="FR1095" s="262"/>
      <c r="FS1095" s="262"/>
      <c r="FT1095" s="262"/>
      <c r="FU1095" s="262"/>
      <c r="FV1095" s="262"/>
      <c r="FW1095" s="262"/>
      <c r="FX1095" s="262"/>
      <c r="FY1095" s="262"/>
      <c r="FZ1095" s="262"/>
      <c r="GA1095" s="262"/>
      <c r="GB1095" s="262"/>
      <c r="GC1095" s="262"/>
      <c r="GD1095" s="262"/>
    </row>
    <row r="1096" spans="1:186" s="279" customFormat="1" x14ac:dyDescent="0.2">
      <c r="A1096" s="339" t="s">
        <v>12991</v>
      </c>
      <c r="B1096" s="280" t="s">
        <v>6239</v>
      </c>
      <c r="C1096" s="281" t="s">
        <v>6240</v>
      </c>
      <c r="D1096" s="130" t="s">
        <v>18</v>
      </c>
      <c r="E1096" s="130">
        <v>150</v>
      </c>
      <c r="F1096" s="130">
        <v>0.2</v>
      </c>
      <c r="G1096" s="282"/>
      <c r="H1096" s="283"/>
      <c r="I1096" s="358">
        <v>33.159999999999997</v>
      </c>
      <c r="J1096" s="284">
        <f>IF(ISNUMBER(I1096),ROUND(F1096*E1096*I1096,2),"")</f>
        <v>994.8</v>
      </c>
      <c r="K1096" s="283">
        <f>BDI!$E$17</f>
        <v>0.18609999999999999</v>
      </c>
      <c r="L1096" s="283"/>
      <c r="M1096" s="283"/>
      <c r="N1096" s="131">
        <f t="shared" si="18"/>
        <v>39.33</v>
      </c>
      <c r="O1096" s="340">
        <f>IF(ISNUMBER(I1096),ROUND(F1096*N1096*E1096,2),"")</f>
        <v>1179.9000000000001</v>
      </c>
      <c r="P1096" s="262"/>
      <c r="Q1096" s="262"/>
      <c r="R1096" s="262"/>
      <c r="S1096" s="262"/>
      <c r="T1096" s="262"/>
      <c r="U1096" s="262"/>
      <c r="V1096" s="262"/>
      <c r="W1096" s="262"/>
      <c r="X1096" s="262"/>
      <c r="Y1096" s="262"/>
      <c r="Z1096" s="262"/>
      <c r="AA1096" s="262"/>
      <c r="AB1096" s="262"/>
      <c r="AC1096" s="262"/>
      <c r="AD1096" s="262"/>
      <c r="AE1096" s="262"/>
      <c r="AF1096" s="262"/>
      <c r="AG1096" s="262"/>
      <c r="AH1096" s="262"/>
      <c r="AI1096" s="262"/>
      <c r="AJ1096" s="262"/>
      <c r="AK1096" s="262"/>
      <c r="AL1096" s="262"/>
      <c r="AM1096" s="262"/>
      <c r="AN1096" s="262"/>
      <c r="AO1096" s="262"/>
      <c r="AP1096" s="262"/>
      <c r="AQ1096" s="262"/>
      <c r="AR1096" s="262"/>
      <c r="AS1096" s="262"/>
      <c r="AT1096" s="262"/>
      <c r="AU1096" s="262"/>
      <c r="AV1096" s="262"/>
      <c r="AW1096" s="262"/>
      <c r="AX1096" s="262"/>
      <c r="AY1096" s="262"/>
      <c r="AZ1096" s="262"/>
      <c r="BA1096" s="262"/>
      <c r="BB1096" s="262"/>
      <c r="BC1096" s="262"/>
      <c r="BD1096" s="262"/>
      <c r="BE1096" s="262"/>
      <c r="BF1096" s="262"/>
      <c r="BG1096" s="262"/>
      <c r="BH1096" s="262"/>
      <c r="BI1096" s="262"/>
      <c r="BJ1096" s="262"/>
      <c r="BK1096" s="262"/>
      <c r="BL1096" s="262"/>
      <c r="BM1096" s="262"/>
      <c r="BN1096" s="262"/>
      <c r="BO1096" s="262"/>
      <c r="BP1096" s="262"/>
      <c r="BQ1096" s="262"/>
      <c r="BR1096" s="262"/>
      <c r="BS1096" s="262"/>
      <c r="BT1096" s="262"/>
      <c r="BU1096" s="262"/>
      <c r="BV1096" s="262"/>
      <c r="BW1096" s="262"/>
      <c r="BX1096" s="262"/>
      <c r="BY1096" s="262"/>
      <c r="BZ1096" s="262"/>
      <c r="CA1096" s="262"/>
      <c r="CB1096" s="262"/>
      <c r="CC1096" s="262"/>
      <c r="CD1096" s="262"/>
      <c r="CE1096" s="262"/>
      <c r="CF1096" s="262"/>
      <c r="CG1096" s="262"/>
      <c r="CH1096" s="262"/>
      <c r="CI1096" s="262"/>
      <c r="CJ1096" s="262"/>
      <c r="CK1096" s="262"/>
      <c r="CL1096" s="262"/>
      <c r="CM1096" s="262"/>
      <c r="CN1096" s="262"/>
      <c r="CO1096" s="262"/>
      <c r="CP1096" s="262"/>
      <c r="CQ1096" s="262"/>
      <c r="CR1096" s="262"/>
      <c r="CS1096" s="262"/>
      <c r="CT1096" s="262"/>
      <c r="CU1096" s="262"/>
      <c r="CV1096" s="262"/>
      <c r="CW1096" s="262"/>
      <c r="CX1096" s="262"/>
      <c r="CY1096" s="262"/>
      <c r="CZ1096" s="262"/>
      <c r="DA1096" s="262"/>
      <c r="DB1096" s="262"/>
      <c r="DC1096" s="262"/>
      <c r="DD1096" s="262"/>
      <c r="DE1096" s="262"/>
      <c r="DF1096" s="262"/>
      <c r="DG1096" s="262"/>
      <c r="DH1096" s="262"/>
      <c r="DI1096" s="262"/>
      <c r="DJ1096" s="262"/>
      <c r="DK1096" s="262"/>
      <c r="DL1096" s="262"/>
      <c r="DM1096" s="262"/>
      <c r="DN1096" s="262"/>
      <c r="DO1096" s="262"/>
      <c r="DP1096" s="262"/>
      <c r="DQ1096" s="262"/>
      <c r="DR1096" s="262"/>
      <c r="DS1096" s="262"/>
      <c r="DT1096" s="262"/>
      <c r="DU1096" s="262"/>
      <c r="DV1096" s="262"/>
      <c r="DW1096" s="262"/>
      <c r="DX1096" s="262"/>
      <c r="DY1096" s="262"/>
      <c r="DZ1096" s="262"/>
      <c r="EA1096" s="262"/>
      <c r="EB1096" s="262"/>
      <c r="EC1096" s="262"/>
      <c r="ED1096" s="262"/>
      <c r="EE1096" s="262"/>
      <c r="EF1096" s="262"/>
      <c r="EG1096" s="262"/>
      <c r="EH1096" s="262"/>
      <c r="EI1096" s="262"/>
      <c r="EJ1096" s="262"/>
      <c r="EK1096" s="262"/>
      <c r="EL1096" s="262"/>
      <c r="EM1096" s="262"/>
      <c r="EN1096" s="262"/>
      <c r="EO1096" s="262"/>
      <c r="EP1096" s="262"/>
      <c r="EQ1096" s="262"/>
      <c r="ER1096" s="262"/>
      <c r="ES1096" s="262"/>
      <c r="ET1096" s="262"/>
      <c r="EU1096" s="262"/>
      <c r="EV1096" s="262"/>
      <c r="EW1096" s="262"/>
      <c r="EX1096" s="262"/>
      <c r="EY1096" s="262"/>
      <c r="EZ1096" s="262"/>
      <c r="FA1096" s="262"/>
      <c r="FB1096" s="262"/>
      <c r="FC1096" s="262"/>
      <c r="FD1096" s="262"/>
      <c r="FE1096" s="262"/>
      <c r="FF1096" s="262"/>
      <c r="FG1096" s="262"/>
      <c r="FH1096" s="262"/>
      <c r="FI1096" s="262"/>
      <c r="FJ1096" s="262"/>
      <c r="FK1096" s="262"/>
      <c r="FL1096" s="262"/>
      <c r="FM1096" s="262"/>
      <c r="FN1096" s="262"/>
      <c r="FO1096" s="262"/>
      <c r="FP1096" s="262"/>
      <c r="FQ1096" s="262"/>
      <c r="FR1096" s="262"/>
      <c r="FS1096" s="262"/>
      <c r="FT1096" s="262"/>
      <c r="FU1096" s="262"/>
      <c r="FV1096" s="262"/>
      <c r="FW1096" s="262"/>
      <c r="FX1096" s="262"/>
      <c r="FY1096" s="262"/>
      <c r="FZ1096" s="262"/>
      <c r="GA1096" s="262"/>
      <c r="GB1096" s="262"/>
      <c r="GC1096" s="262"/>
      <c r="GD1096" s="262"/>
    </row>
    <row r="1097" spans="1:186" s="279" customFormat="1" x14ac:dyDescent="0.2">
      <c r="A1097" s="339" t="s">
        <v>12992</v>
      </c>
      <c r="B1097" s="280" t="s">
        <v>6241</v>
      </c>
      <c r="C1097" s="281" t="s">
        <v>6242</v>
      </c>
      <c r="D1097" s="130" t="s">
        <v>18</v>
      </c>
      <c r="E1097" s="130">
        <v>150</v>
      </c>
      <c r="F1097" s="130">
        <v>0.2</v>
      </c>
      <c r="G1097" s="282"/>
      <c r="H1097" s="283"/>
      <c r="I1097" s="358">
        <v>48.45</v>
      </c>
      <c r="J1097" s="284">
        <f>IF(ISNUMBER(I1097),ROUND(F1097*E1097*I1097,2),"")</f>
        <v>1453.5</v>
      </c>
      <c r="K1097" s="283">
        <f>BDI!$E$17</f>
        <v>0.18609999999999999</v>
      </c>
      <c r="L1097" s="283"/>
      <c r="M1097" s="283"/>
      <c r="N1097" s="131">
        <f t="shared" si="18"/>
        <v>57.47</v>
      </c>
      <c r="O1097" s="340">
        <f>IF(ISNUMBER(I1097),ROUND(F1097*N1097*E1097,2),"")</f>
        <v>1724.1</v>
      </c>
      <c r="P1097" s="262"/>
      <c r="Q1097" s="262"/>
      <c r="R1097" s="262"/>
      <c r="S1097" s="262"/>
      <c r="T1097" s="262"/>
      <c r="U1097" s="262"/>
      <c r="V1097" s="262"/>
      <c r="W1097" s="262"/>
      <c r="X1097" s="262"/>
      <c r="Y1097" s="262"/>
      <c r="Z1097" s="262"/>
      <c r="AA1097" s="262"/>
      <c r="AB1097" s="262"/>
      <c r="AC1097" s="262"/>
      <c r="AD1097" s="262"/>
      <c r="AE1097" s="262"/>
      <c r="AF1097" s="262"/>
      <c r="AG1097" s="262"/>
      <c r="AH1097" s="262"/>
      <c r="AI1097" s="262"/>
      <c r="AJ1097" s="262"/>
      <c r="AK1097" s="262"/>
      <c r="AL1097" s="262"/>
      <c r="AM1097" s="262"/>
      <c r="AN1097" s="262"/>
      <c r="AO1097" s="262"/>
      <c r="AP1097" s="262"/>
      <c r="AQ1097" s="262"/>
      <c r="AR1097" s="262"/>
      <c r="AS1097" s="262"/>
      <c r="AT1097" s="262"/>
      <c r="AU1097" s="262"/>
      <c r="AV1097" s="262"/>
      <c r="AW1097" s="262"/>
      <c r="AX1097" s="262"/>
      <c r="AY1097" s="262"/>
      <c r="AZ1097" s="262"/>
      <c r="BA1097" s="262"/>
      <c r="BB1097" s="262"/>
      <c r="BC1097" s="262"/>
      <c r="BD1097" s="262"/>
      <c r="BE1097" s="262"/>
      <c r="BF1097" s="262"/>
      <c r="BG1097" s="262"/>
      <c r="BH1097" s="262"/>
      <c r="BI1097" s="262"/>
      <c r="BJ1097" s="262"/>
      <c r="BK1097" s="262"/>
      <c r="BL1097" s="262"/>
      <c r="BM1097" s="262"/>
      <c r="BN1097" s="262"/>
      <c r="BO1097" s="262"/>
      <c r="BP1097" s="262"/>
      <c r="BQ1097" s="262"/>
      <c r="BR1097" s="262"/>
      <c r="BS1097" s="262"/>
      <c r="BT1097" s="262"/>
      <c r="BU1097" s="262"/>
      <c r="BV1097" s="262"/>
      <c r="BW1097" s="262"/>
      <c r="BX1097" s="262"/>
      <c r="BY1097" s="262"/>
      <c r="BZ1097" s="262"/>
      <c r="CA1097" s="262"/>
      <c r="CB1097" s="262"/>
      <c r="CC1097" s="262"/>
      <c r="CD1097" s="262"/>
      <c r="CE1097" s="262"/>
      <c r="CF1097" s="262"/>
      <c r="CG1097" s="262"/>
      <c r="CH1097" s="262"/>
      <c r="CI1097" s="262"/>
      <c r="CJ1097" s="262"/>
      <c r="CK1097" s="262"/>
      <c r="CL1097" s="262"/>
      <c r="CM1097" s="262"/>
      <c r="CN1097" s="262"/>
      <c r="CO1097" s="262"/>
      <c r="CP1097" s="262"/>
      <c r="CQ1097" s="262"/>
      <c r="CR1097" s="262"/>
      <c r="CS1097" s="262"/>
      <c r="CT1097" s="262"/>
      <c r="CU1097" s="262"/>
      <c r="CV1097" s="262"/>
      <c r="CW1097" s="262"/>
      <c r="CX1097" s="262"/>
      <c r="CY1097" s="262"/>
      <c r="CZ1097" s="262"/>
      <c r="DA1097" s="262"/>
      <c r="DB1097" s="262"/>
      <c r="DC1097" s="262"/>
      <c r="DD1097" s="262"/>
      <c r="DE1097" s="262"/>
      <c r="DF1097" s="262"/>
      <c r="DG1097" s="262"/>
      <c r="DH1097" s="262"/>
      <c r="DI1097" s="262"/>
      <c r="DJ1097" s="262"/>
      <c r="DK1097" s="262"/>
      <c r="DL1097" s="262"/>
      <c r="DM1097" s="262"/>
      <c r="DN1097" s="262"/>
      <c r="DO1097" s="262"/>
      <c r="DP1097" s="262"/>
      <c r="DQ1097" s="262"/>
      <c r="DR1097" s="262"/>
      <c r="DS1097" s="262"/>
      <c r="DT1097" s="262"/>
      <c r="DU1097" s="262"/>
      <c r="DV1097" s="262"/>
      <c r="DW1097" s="262"/>
      <c r="DX1097" s="262"/>
      <c r="DY1097" s="262"/>
      <c r="DZ1097" s="262"/>
      <c r="EA1097" s="262"/>
      <c r="EB1097" s="262"/>
      <c r="EC1097" s="262"/>
      <c r="ED1097" s="262"/>
      <c r="EE1097" s="262"/>
      <c r="EF1097" s="262"/>
      <c r="EG1097" s="262"/>
      <c r="EH1097" s="262"/>
      <c r="EI1097" s="262"/>
      <c r="EJ1097" s="262"/>
      <c r="EK1097" s="262"/>
      <c r="EL1097" s="262"/>
      <c r="EM1097" s="262"/>
      <c r="EN1097" s="262"/>
      <c r="EO1097" s="262"/>
      <c r="EP1097" s="262"/>
      <c r="EQ1097" s="262"/>
      <c r="ER1097" s="262"/>
      <c r="ES1097" s="262"/>
      <c r="ET1097" s="262"/>
      <c r="EU1097" s="262"/>
      <c r="EV1097" s="262"/>
      <c r="EW1097" s="262"/>
      <c r="EX1097" s="262"/>
      <c r="EY1097" s="262"/>
      <c r="EZ1097" s="262"/>
      <c r="FA1097" s="262"/>
      <c r="FB1097" s="262"/>
      <c r="FC1097" s="262"/>
      <c r="FD1097" s="262"/>
      <c r="FE1097" s="262"/>
      <c r="FF1097" s="262"/>
      <c r="FG1097" s="262"/>
      <c r="FH1097" s="262"/>
      <c r="FI1097" s="262"/>
      <c r="FJ1097" s="262"/>
      <c r="FK1097" s="262"/>
      <c r="FL1097" s="262"/>
      <c r="FM1097" s="262"/>
      <c r="FN1097" s="262"/>
      <c r="FO1097" s="262"/>
      <c r="FP1097" s="262"/>
      <c r="FQ1097" s="262"/>
      <c r="FR1097" s="262"/>
      <c r="FS1097" s="262"/>
      <c r="FT1097" s="262"/>
      <c r="FU1097" s="262"/>
      <c r="FV1097" s="262"/>
      <c r="FW1097" s="262"/>
      <c r="FX1097" s="262"/>
      <c r="FY1097" s="262"/>
      <c r="FZ1097" s="262"/>
      <c r="GA1097" s="262"/>
      <c r="GB1097" s="262"/>
      <c r="GC1097" s="262"/>
      <c r="GD1097" s="262"/>
    </row>
    <row r="1098" spans="1:186" s="279" customFormat="1" x14ac:dyDescent="0.2">
      <c r="A1098" s="339" t="s">
        <v>12993</v>
      </c>
      <c r="B1098" s="280" t="s">
        <v>6243</v>
      </c>
      <c r="C1098" s="281" t="s">
        <v>6244</v>
      </c>
      <c r="D1098" s="130" t="s">
        <v>18</v>
      </c>
      <c r="E1098" s="130">
        <v>50</v>
      </c>
      <c r="F1098" s="130">
        <v>0.2</v>
      </c>
      <c r="G1098" s="282"/>
      <c r="H1098" s="283"/>
      <c r="I1098" s="358">
        <v>19.809999999999999</v>
      </c>
      <c r="J1098" s="284">
        <f>IF(ISNUMBER(I1098),ROUND(F1098*E1098*I1098,2),"")</f>
        <v>198.1</v>
      </c>
      <c r="K1098" s="283">
        <f>BDI!$E$17</f>
        <v>0.18609999999999999</v>
      </c>
      <c r="L1098" s="283"/>
      <c r="M1098" s="283"/>
      <c r="N1098" s="131">
        <f t="shared" si="18"/>
        <v>23.5</v>
      </c>
      <c r="O1098" s="340">
        <f>IF(ISNUMBER(I1098),ROUND(F1098*N1098*E1098,2),"")</f>
        <v>235</v>
      </c>
      <c r="P1098" s="262"/>
      <c r="Q1098" s="262"/>
      <c r="R1098" s="262"/>
      <c r="S1098" s="262"/>
      <c r="T1098" s="262"/>
      <c r="U1098" s="262"/>
      <c r="V1098" s="262"/>
      <c r="W1098" s="262"/>
      <c r="X1098" s="262"/>
      <c r="Y1098" s="262"/>
      <c r="Z1098" s="262"/>
      <c r="AA1098" s="262"/>
      <c r="AB1098" s="262"/>
      <c r="AC1098" s="262"/>
      <c r="AD1098" s="262"/>
      <c r="AE1098" s="262"/>
      <c r="AF1098" s="262"/>
      <c r="AG1098" s="262"/>
      <c r="AH1098" s="262"/>
      <c r="AI1098" s="262"/>
      <c r="AJ1098" s="262"/>
      <c r="AK1098" s="262"/>
      <c r="AL1098" s="262"/>
      <c r="AM1098" s="262"/>
      <c r="AN1098" s="262"/>
      <c r="AO1098" s="262"/>
      <c r="AP1098" s="262"/>
      <c r="AQ1098" s="262"/>
      <c r="AR1098" s="262"/>
      <c r="AS1098" s="262"/>
      <c r="AT1098" s="262"/>
      <c r="AU1098" s="262"/>
      <c r="AV1098" s="262"/>
      <c r="AW1098" s="262"/>
      <c r="AX1098" s="262"/>
      <c r="AY1098" s="262"/>
      <c r="AZ1098" s="262"/>
      <c r="BA1098" s="262"/>
      <c r="BB1098" s="262"/>
      <c r="BC1098" s="262"/>
      <c r="BD1098" s="262"/>
      <c r="BE1098" s="262"/>
      <c r="BF1098" s="262"/>
      <c r="BG1098" s="262"/>
      <c r="BH1098" s="262"/>
      <c r="BI1098" s="262"/>
      <c r="BJ1098" s="262"/>
      <c r="BK1098" s="262"/>
      <c r="BL1098" s="262"/>
      <c r="BM1098" s="262"/>
      <c r="BN1098" s="262"/>
      <c r="BO1098" s="262"/>
      <c r="BP1098" s="262"/>
      <c r="BQ1098" s="262"/>
      <c r="BR1098" s="262"/>
      <c r="BS1098" s="262"/>
      <c r="BT1098" s="262"/>
      <c r="BU1098" s="262"/>
      <c r="BV1098" s="262"/>
      <c r="BW1098" s="262"/>
      <c r="BX1098" s="262"/>
      <c r="BY1098" s="262"/>
      <c r="BZ1098" s="262"/>
      <c r="CA1098" s="262"/>
      <c r="CB1098" s="262"/>
      <c r="CC1098" s="262"/>
      <c r="CD1098" s="262"/>
      <c r="CE1098" s="262"/>
      <c r="CF1098" s="262"/>
      <c r="CG1098" s="262"/>
      <c r="CH1098" s="262"/>
      <c r="CI1098" s="262"/>
      <c r="CJ1098" s="262"/>
      <c r="CK1098" s="262"/>
      <c r="CL1098" s="262"/>
      <c r="CM1098" s="262"/>
      <c r="CN1098" s="262"/>
      <c r="CO1098" s="262"/>
      <c r="CP1098" s="262"/>
      <c r="CQ1098" s="262"/>
      <c r="CR1098" s="262"/>
      <c r="CS1098" s="262"/>
      <c r="CT1098" s="262"/>
      <c r="CU1098" s="262"/>
      <c r="CV1098" s="262"/>
      <c r="CW1098" s="262"/>
      <c r="CX1098" s="262"/>
      <c r="CY1098" s="262"/>
      <c r="CZ1098" s="262"/>
      <c r="DA1098" s="262"/>
      <c r="DB1098" s="262"/>
      <c r="DC1098" s="262"/>
      <c r="DD1098" s="262"/>
      <c r="DE1098" s="262"/>
      <c r="DF1098" s="262"/>
      <c r="DG1098" s="262"/>
      <c r="DH1098" s="262"/>
      <c r="DI1098" s="262"/>
      <c r="DJ1098" s="262"/>
      <c r="DK1098" s="262"/>
      <c r="DL1098" s="262"/>
      <c r="DM1098" s="262"/>
      <c r="DN1098" s="262"/>
      <c r="DO1098" s="262"/>
      <c r="DP1098" s="262"/>
      <c r="DQ1098" s="262"/>
      <c r="DR1098" s="262"/>
      <c r="DS1098" s="262"/>
      <c r="DT1098" s="262"/>
      <c r="DU1098" s="262"/>
      <c r="DV1098" s="262"/>
      <c r="DW1098" s="262"/>
      <c r="DX1098" s="262"/>
      <c r="DY1098" s="262"/>
      <c r="DZ1098" s="262"/>
      <c r="EA1098" s="262"/>
      <c r="EB1098" s="262"/>
      <c r="EC1098" s="262"/>
      <c r="ED1098" s="262"/>
      <c r="EE1098" s="262"/>
      <c r="EF1098" s="262"/>
      <c r="EG1098" s="262"/>
      <c r="EH1098" s="262"/>
      <c r="EI1098" s="262"/>
      <c r="EJ1098" s="262"/>
      <c r="EK1098" s="262"/>
      <c r="EL1098" s="262"/>
      <c r="EM1098" s="262"/>
      <c r="EN1098" s="262"/>
      <c r="EO1098" s="262"/>
      <c r="EP1098" s="262"/>
      <c r="EQ1098" s="262"/>
      <c r="ER1098" s="262"/>
      <c r="ES1098" s="262"/>
      <c r="ET1098" s="262"/>
      <c r="EU1098" s="262"/>
      <c r="EV1098" s="262"/>
      <c r="EW1098" s="262"/>
      <c r="EX1098" s="262"/>
      <c r="EY1098" s="262"/>
      <c r="EZ1098" s="262"/>
      <c r="FA1098" s="262"/>
      <c r="FB1098" s="262"/>
      <c r="FC1098" s="262"/>
      <c r="FD1098" s="262"/>
      <c r="FE1098" s="262"/>
      <c r="FF1098" s="262"/>
      <c r="FG1098" s="262"/>
      <c r="FH1098" s="262"/>
      <c r="FI1098" s="262"/>
      <c r="FJ1098" s="262"/>
      <c r="FK1098" s="262"/>
      <c r="FL1098" s="262"/>
      <c r="FM1098" s="262"/>
      <c r="FN1098" s="262"/>
      <c r="FO1098" s="262"/>
      <c r="FP1098" s="262"/>
      <c r="FQ1098" s="262"/>
      <c r="FR1098" s="262"/>
      <c r="FS1098" s="262"/>
      <c r="FT1098" s="262"/>
      <c r="FU1098" s="262"/>
      <c r="FV1098" s="262"/>
      <c r="FW1098" s="262"/>
      <c r="FX1098" s="262"/>
      <c r="FY1098" s="262"/>
      <c r="FZ1098" s="262"/>
      <c r="GA1098" s="262"/>
      <c r="GB1098" s="262"/>
      <c r="GC1098" s="262"/>
      <c r="GD1098" s="262"/>
    </row>
    <row r="1099" spans="1:186" s="279" customFormat="1" x14ac:dyDescent="0.2">
      <c r="A1099" s="339" t="s">
        <v>12994</v>
      </c>
      <c r="B1099" s="280" t="s">
        <v>6245</v>
      </c>
      <c r="C1099" s="281" t="s">
        <v>6246</v>
      </c>
      <c r="D1099" s="130" t="s">
        <v>18</v>
      </c>
      <c r="E1099" s="130">
        <v>50</v>
      </c>
      <c r="F1099" s="130">
        <v>0.2</v>
      </c>
      <c r="G1099" s="282"/>
      <c r="H1099" s="283"/>
      <c r="I1099" s="358">
        <v>24.77</v>
      </c>
      <c r="J1099" s="284">
        <f>IF(ISNUMBER(I1099),ROUND(F1099*E1099*I1099,2),"")</f>
        <v>247.7</v>
      </c>
      <c r="K1099" s="283">
        <f>BDI!$E$17</f>
        <v>0.18609999999999999</v>
      </c>
      <c r="L1099" s="283"/>
      <c r="M1099" s="283"/>
      <c r="N1099" s="131">
        <f t="shared" si="18"/>
        <v>29.38</v>
      </c>
      <c r="O1099" s="340">
        <f>IF(ISNUMBER(I1099),ROUND(F1099*N1099*E1099,2),"")</f>
        <v>293.8</v>
      </c>
      <c r="P1099" s="262"/>
      <c r="Q1099" s="262"/>
      <c r="R1099" s="262"/>
      <c r="S1099" s="262"/>
      <c r="T1099" s="262"/>
      <c r="U1099" s="262"/>
      <c r="V1099" s="262"/>
      <c r="W1099" s="262"/>
      <c r="X1099" s="262"/>
      <c r="Y1099" s="262"/>
      <c r="Z1099" s="262"/>
      <c r="AA1099" s="262"/>
      <c r="AB1099" s="262"/>
      <c r="AC1099" s="262"/>
      <c r="AD1099" s="262"/>
      <c r="AE1099" s="262"/>
      <c r="AF1099" s="262"/>
      <c r="AG1099" s="262"/>
      <c r="AH1099" s="262"/>
      <c r="AI1099" s="262"/>
      <c r="AJ1099" s="262"/>
      <c r="AK1099" s="262"/>
      <c r="AL1099" s="262"/>
      <c r="AM1099" s="262"/>
      <c r="AN1099" s="262"/>
      <c r="AO1099" s="262"/>
      <c r="AP1099" s="262"/>
      <c r="AQ1099" s="262"/>
      <c r="AR1099" s="262"/>
      <c r="AS1099" s="262"/>
      <c r="AT1099" s="262"/>
      <c r="AU1099" s="262"/>
      <c r="AV1099" s="262"/>
      <c r="AW1099" s="262"/>
      <c r="AX1099" s="262"/>
      <c r="AY1099" s="262"/>
      <c r="AZ1099" s="262"/>
      <c r="BA1099" s="262"/>
      <c r="BB1099" s="262"/>
      <c r="BC1099" s="262"/>
      <c r="BD1099" s="262"/>
      <c r="BE1099" s="262"/>
      <c r="BF1099" s="262"/>
      <c r="BG1099" s="262"/>
      <c r="BH1099" s="262"/>
      <c r="BI1099" s="262"/>
      <c r="BJ1099" s="262"/>
      <c r="BK1099" s="262"/>
      <c r="BL1099" s="262"/>
      <c r="BM1099" s="262"/>
      <c r="BN1099" s="262"/>
      <c r="BO1099" s="262"/>
      <c r="BP1099" s="262"/>
      <c r="BQ1099" s="262"/>
      <c r="BR1099" s="262"/>
      <c r="BS1099" s="262"/>
      <c r="BT1099" s="262"/>
      <c r="BU1099" s="262"/>
      <c r="BV1099" s="262"/>
      <c r="BW1099" s="262"/>
      <c r="BX1099" s="262"/>
      <c r="BY1099" s="262"/>
      <c r="BZ1099" s="262"/>
      <c r="CA1099" s="262"/>
      <c r="CB1099" s="262"/>
      <c r="CC1099" s="262"/>
      <c r="CD1099" s="262"/>
      <c r="CE1099" s="262"/>
      <c r="CF1099" s="262"/>
      <c r="CG1099" s="262"/>
      <c r="CH1099" s="262"/>
      <c r="CI1099" s="262"/>
      <c r="CJ1099" s="262"/>
      <c r="CK1099" s="262"/>
      <c r="CL1099" s="262"/>
      <c r="CM1099" s="262"/>
      <c r="CN1099" s="262"/>
      <c r="CO1099" s="262"/>
      <c r="CP1099" s="262"/>
      <c r="CQ1099" s="262"/>
      <c r="CR1099" s="262"/>
      <c r="CS1099" s="262"/>
      <c r="CT1099" s="262"/>
      <c r="CU1099" s="262"/>
      <c r="CV1099" s="262"/>
      <c r="CW1099" s="262"/>
      <c r="CX1099" s="262"/>
      <c r="CY1099" s="262"/>
      <c r="CZ1099" s="262"/>
      <c r="DA1099" s="262"/>
      <c r="DB1099" s="262"/>
      <c r="DC1099" s="262"/>
      <c r="DD1099" s="262"/>
      <c r="DE1099" s="262"/>
      <c r="DF1099" s="262"/>
      <c r="DG1099" s="262"/>
      <c r="DH1099" s="262"/>
      <c r="DI1099" s="262"/>
      <c r="DJ1099" s="262"/>
      <c r="DK1099" s="262"/>
      <c r="DL1099" s="262"/>
      <c r="DM1099" s="262"/>
      <c r="DN1099" s="262"/>
      <c r="DO1099" s="262"/>
      <c r="DP1099" s="262"/>
      <c r="DQ1099" s="262"/>
      <c r="DR1099" s="262"/>
      <c r="DS1099" s="262"/>
      <c r="DT1099" s="262"/>
      <c r="DU1099" s="262"/>
      <c r="DV1099" s="262"/>
      <c r="DW1099" s="262"/>
      <c r="DX1099" s="262"/>
      <c r="DY1099" s="262"/>
      <c r="DZ1099" s="262"/>
      <c r="EA1099" s="262"/>
      <c r="EB1099" s="262"/>
      <c r="EC1099" s="262"/>
      <c r="ED1099" s="262"/>
      <c r="EE1099" s="262"/>
      <c r="EF1099" s="262"/>
      <c r="EG1099" s="262"/>
      <c r="EH1099" s="262"/>
      <c r="EI1099" s="262"/>
      <c r="EJ1099" s="262"/>
      <c r="EK1099" s="262"/>
      <c r="EL1099" s="262"/>
      <c r="EM1099" s="262"/>
      <c r="EN1099" s="262"/>
      <c r="EO1099" s="262"/>
      <c r="EP1099" s="262"/>
      <c r="EQ1099" s="262"/>
      <c r="ER1099" s="262"/>
      <c r="ES1099" s="262"/>
      <c r="ET1099" s="262"/>
      <c r="EU1099" s="262"/>
      <c r="EV1099" s="262"/>
      <c r="EW1099" s="262"/>
      <c r="EX1099" s="262"/>
      <c r="EY1099" s="262"/>
      <c r="EZ1099" s="262"/>
      <c r="FA1099" s="262"/>
      <c r="FB1099" s="262"/>
      <c r="FC1099" s="262"/>
      <c r="FD1099" s="262"/>
      <c r="FE1099" s="262"/>
      <c r="FF1099" s="262"/>
      <c r="FG1099" s="262"/>
      <c r="FH1099" s="262"/>
      <c r="FI1099" s="262"/>
      <c r="FJ1099" s="262"/>
      <c r="FK1099" s="262"/>
      <c r="FL1099" s="262"/>
      <c r="FM1099" s="262"/>
      <c r="FN1099" s="262"/>
      <c r="FO1099" s="262"/>
      <c r="FP1099" s="262"/>
      <c r="FQ1099" s="262"/>
      <c r="FR1099" s="262"/>
      <c r="FS1099" s="262"/>
      <c r="FT1099" s="262"/>
      <c r="FU1099" s="262"/>
      <c r="FV1099" s="262"/>
      <c r="FW1099" s="262"/>
      <c r="FX1099" s="262"/>
      <c r="FY1099" s="262"/>
      <c r="FZ1099" s="262"/>
      <c r="GA1099" s="262"/>
      <c r="GB1099" s="262"/>
      <c r="GC1099" s="262"/>
      <c r="GD1099" s="262"/>
    </row>
    <row r="1100" spans="1:186" s="279" customFormat="1" x14ac:dyDescent="0.2">
      <c r="A1100" s="339" t="s">
        <v>12995</v>
      </c>
      <c r="B1100" s="280" t="s">
        <v>6247</v>
      </c>
      <c r="C1100" s="281" t="s">
        <v>6248</v>
      </c>
      <c r="D1100" s="130" t="s">
        <v>5044</v>
      </c>
      <c r="E1100" s="130">
        <v>150</v>
      </c>
      <c r="F1100" s="130">
        <v>0.2</v>
      </c>
      <c r="G1100" s="282"/>
      <c r="H1100" s="283"/>
      <c r="I1100" s="358">
        <v>74.75</v>
      </c>
      <c r="J1100" s="284">
        <f>IF(ISNUMBER(I1100),ROUND(F1100*E1100*I1100,2),"")</f>
        <v>2242.5</v>
      </c>
      <c r="K1100" s="283">
        <f>BDI!$E$17</f>
        <v>0.18609999999999999</v>
      </c>
      <c r="L1100" s="283"/>
      <c r="M1100" s="283"/>
      <c r="N1100" s="131">
        <f t="shared" si="18"/>
        <v>88.66</v>
      </c>
      <c r="O1100" s="340">
        <f>IF(ISNUMBER(I1100),ROUND(F1100*N1100*E1100,2),"")</f>
        <v>2659.8</v>
      </c>
      <c r="P1100" s="262"/>
      <c r="Q1100" s="262"/>
      <c r="R1100" s="262"/>
      <c r="S1100" s="262"/>
      <c r="T1100" s="262"/>
      <c r="U1100" s="262"/>
      <c r="V1100" s="262"/>
      <c r="W1100" s="262"/>
      <c r="X1100" s="262"/>
      <c r="Y1100" s="262"/>
      <c r="Z1100" s="262"/>
      <c r="AA1100" s="262"/>
      <c r="AB1100" s="262"/>
      <c r="AC1100" s="262"/>
      <c r="AD1100" s="262"/>
      <c r="AE1100" s="262"/>
      <c r="AF1100" s="262"/>
      <c r="AG1100" s="262"/>
      <c r="AH1100" s="262"/>
      <c r="AI1100" s="262"/>
      <c r="AJ1100" s="262"/>
      <c r="AK1100" s="262"/>
      <c r="AL1100" s="262"/>
      <c r="AM1100" s="262"/>
      <c r="AN1100" s="262"/>
      <c r="AO1100" s="262"/>
      <c r="AP1100" s="262"/>
      <c r="AQ1100" s="262"/>
      <c r="AR1100" s="262"/>
      <c r="AS1100" s="262"/>
      <c r="AT1100" s="262"/>
      <c r="AU1100" s="262"/>
      <c r="AV1100" s="262"/>
      <c r="AW1100" s="262"/>
      <c r="AX1100" s="262"/>
      <c r="AY1100" s="262"/>
      <c r="AZ1100" s="262"/>
      <c r="BA1100" s="262"/>
      <c r="BB1100" s="262"/>
      <c r="BC1100" s="262"/>
      <c r="BD1100" s="262"/>
      <c r="BE1100" s="262"/>
      <c r="BF1100" s="262"/>
      <c r="BG1100" s="262"/>
      <c r="BH1100" s="262"/>
      <c r="BI1100" s="262"/>
      <c r="BJ1100" s="262"/>
      <c r="BK1100" s="262"/>
      <c r="BL1100" s="262"/>
      <c r="BM1100" s="262"/>
      <c r="BN1100" s="262"/>
      <c r="BO1100" s="262"/>
      <c r="BP1100" s="262"/>
      <c r="BQ1100" s="262"/>
      <c r="BR1100" s="262"/>
      <c r="BS1100" s="262"/>
      <c r="BT1100" s="262"/>
      <c r="BU1100" s="262"/>
      <c r="BV1100" s="262"/>
      <c r="BW1100" s="262"/>
      <c r="BX1100" s="262"/>
      <c r="BY1100" s="262"/>
      <c r="BZ1100" s="262"/>
      <c r="CA1100" s="262"/>
      <c r="CB1100" s="262"/>
      <c r="CC1100" s="262"/>
      <c r="CD1100" s="262"/>
      <c r="CE1100" s="262"/>
      <c r="CF1100" s="262"/>
      <c r="CG1100" s="262"/>
      <c r="CH1100" s="262"/>
      <c r="CI1100" s="262"/>
      <c r="CJ1100" s="262"/>
      <c r="CK1100" s="262"/>
      <c r="CL1100" s="262"/>
      <c r="CM1100" s="262"/>
      <c r="CN1100" s="262"/>
      <c r="CO1100" s="262"/>
      <c r="CP1100" s="262"/>
      <c r="CQ1100" s="262"/>
      <c r="CR1100" s="262"/>
      <c r="CS1100" s="262"/>
      <c r="CT1100" s="262"/>
      <c r="CU1100" s="262"/>
      <c r="CV1100" s="262"/>
      <c r="CW1100" s="262"/>
      <c r="CX1100" s="262"/>
      <c r="CY1100" s="262"/>
      <c r="CZ1100" s="262"/>
      <c r="DA1100" s="262"/>
      <c r="DB1100" s="262"/>
      <c r="DC1100" s="262"/>
      <c r="DD1100" s="262"/>
      <c r="DE1100" s="262"/>
      <c r="DF1100" s="262"/>
      <c r="DG1100" s="262"/>
      <c r="DH1100" s="262"/>
      <c r="DI1100" s="262"/>
      <c r="DJ1100" s="262"/>
      <c r="DK1100" s="262"/>
      <c r="DL1100" s="262"/>
      <c r="DM1100" s="262"/>
      <c r="DN1100" s="262"/>
      <c r="DO1100" s="262"/>
      <c r="DP1100" s="262"/>
      <c r="DQ1100" s="262"/>
      <c r="DR1100" s="262"/>
      <c r="DS1100" s="262"/>
      <c r="DT1100" s="262"/>
      <c r="DU1100" s="262"/>
      <c r="DV1100" s="262"/>
      <c r="DW1100" s="262"/>
      <c r="DX1100" s="262"/>
      <c r="DY1100" s="262"/>
      <c r="DZ1100" s="262"/>
      <c r="EA1100" s="262"/>
      <c r="EB1100" s="262"/>
      <c r="EC1100" s="262"/>
      <c r="ED1100" s="262"/>
      <c r="EE1100" s="262"/>
      <c r="EF1100" s="262"/>
      <c r="EG1100" s="262"/>
      <c r="EH1100" s="262"/>
      <c r="EI1100" s="262"/>
      <c r="EJ1100" s="262"/>
      <c r="EK1100" s="262"/>
      <c r="EL1100" s="262"/>
      <c r="EM1100" s="262"/>
      <c r="EN1100" s="262"/>
      <c r="EO1100" s="262"/>
      <c r="EP1100" s="262"/>
      <c r="EQ1100" s="262"/>
      <c r="ER1100" s="262"/>
      <c r="ES1100" s="262"/>
      <c r="ET1100" s="262"/>
      <c r="EU1100" s="262"/>
      <c r="EV1100" s="262"/>
      <c r="EW1100" s="262"/>
      <c r="EX1100" s="262"/>
      <c r="EY1100" s="262"/>
      <c r="EZ1100" s="262"/>
      <c r="FA1100" s="262"/>
      <c r="FB1100" s="262"/>
      <c r="FC1100" s="262"/>
      <c r="FD1100" s="262"/>
      <c r="FE1100" s="262"/>
      <c r="FF1100" s="262"/>
      <c r="FG1100" s="262"/>
      <c r="FH1100" s="262"/>
      <c r="FI1100" s="262"/>
      <c r="FJ1100" s="262"/>
      <c r="FK1100" s="262"/>
      <c r="FL1100" s="262"/>
      <c r="FM1100" s="262"/>
      <c r="FN1100" s="262"/>
      <c r="FO1100" s="262"/>
      <c r="FP1100" s="262"/>
      <c r="FQ1100" s="262"/>
      <c r="FR1100" s="262"/>
      <c r="FS1100" s="262"/>
      <c r="FT1100" s="262"/>
      <c r="FU1100" s="262"/>
      <c r="FV1100" s="262"/>
      <c r="FW1100" s="262"/>
      <c r="FX1100" s="262"/>
      <c r="FY1100" s="262"/>
      <c r="FZ1100" s="262"/>
      <c r="GA1100" s="262"/>
      <c r="GB1100" s="262"/>
      <c r="GC1100" s="262"/>
      <c r="GD1100" s="262"/>
    </row>
    <row r="1101" spans="1:186" s="279" customFormat="1" x14ac:dyDescent="0.2">
      <c r="A1101" s="339" t="s">
        <v>12996</v>
      </c>
      <c r="B1101" s="280" t="s">
        <v>6251</v>
      </c>
      <c r="C1101" s="281" t="s">
        <v>6252</v>
      </c>
      <c r="D1101" s="130" t="s">
        <v>5044</v>
      </c>
      <c r="E1101" s="130">
        <v>212.5</v>
      </c>
      <c r="F1101" s="130">
        <v>0.2</v>
      </c>
      <c r="G1101" s="282"/>
      <c r="H1101" s="283"/>
      <c r="I1101" s="358">
        <v>44.15</v>
      </c>
      <c r="J1101" s="284">
        <f>IF(ISNUMBER(I1101),ROUND(F1101*E1101*I1101,2),"")</f>
        <v>1876.38</v>
      </c>
      <c r="K1101" s="283">
        <f>BDI!$E$17</f>
        <v>0.18609999999999999</v>
      </c>
      <c r="L1101" s="283"/>
      <c r="M1101" s="283"/>
      <c r="N1101" s="131">
        <f t="shared" si="18"/>
        <v>52.37</v>
      </c>
      <c r="O1101" s="340">
        <f>IF(ISNUMBER(I1101),ROUND(F1101*N1101*E1101,2),"")</f>
        <v>2225.73</v>
      </c>
      <c r="P1101" s="262"/>
      <c r="Q1101" s="262"/>
      <c r="R1101" s="262"/>
      <c r="S1101" s="262"/>
      <c r="T1101" s="262"/>
      <c r="U1101" s="262"/>
      <c r="V1101" s="262"/>
      <c r="W1101" s="262"/>
      <c r="X1101" s="262"/>
      <c r="Y1101" s="262"/>
      <c r="Z1101" s="262"/>
      <c r="AA1101" s="262"/>
      <c r="AB1101" s="262"/>
      <c r="AC1101" s="262"/>
      <c r="AD1101" s="262"/>
      <c r="AE1101" s="262"/>
      <c r="AF1101" s="262"/>
      <c r="AG1101" s="262"/>
      <c r="AH1101" s="262"/>
      <c r="AI1101" s="262"/>
      <c r="AJ1101" s="262"/>
      <c r="AK1101" s="262"/>
      <c r="AL1101" s="262"/>
      <c r="AM1101" s="262"/>
      <c r="AN1101" s="262"/>
      <c r="AO1101" s="262"/>
      <c r="AP1101" s="262"/>
      <c r="AQ1101" s="262"/>
      <c r="AR1101" s="262"/>
      <c r="AS1101" s="262"/>
      <c r="AT1101" s="262"/>
      <c r="AU1101" s="262"/>
      <c r="AV1101" s="262"/>
      <c r="AW1101" s="262"/>
      <c r="AX1101" s="262"/>
      <c r="AY1101" s="262"/>
      <c r="AZ1101" s="262"/>
      <c r="BA1101" s="262"/>
      <c r="BB1101" s="262"/>
      <c r="BC1101" s="262"/>
      <c r="BD1101" s="262"/>
      <c r="BE1101" s="262"/>
      <c r="BF1101" s="262"/>
      <c r="BG1101" s="262"/>
      <c r="BH1101" s="262"/>
      <c r="BI1101" s="262"/>
      <c r="BJ1101" s="262"/>
      <c r="BK1101" s="262"/>
      <c r="BL1101" s="262"/>
      <c r="BM1101" s="262"/>
      <c r="BN1101" s="262"/>
      <c r="BO1101" s="262"/>
      <c r="BP1101" s="262"/>
      <c r="BQ1101" s="262"/>
      <c r="BR1101" s="262"/>
      <c r="BS1101" s="262"/>
      <c r="BT1101" s="262"/>
      <c r="BU1101" s="262"/>
      <c r="BV1101" s="262"/>
      <c r="BW1101" s="262"/>
      <c r="BX1101" s="262"/>
      <c r="BY1101" s="262"/>
      <c r="BZ1101" s="262"/>
      <c r="CA1101" s="262"/>
      <c r="CB1101" s="262"/>
      <c r="CC1101" s="262"/>
      <c r="CD1101" s="262"/>
      <c r="CE1101" s="262"/>
      <c r="CF1101" s="262"/>
      <c r="CG1101" s="262"/>
      <c r="CH1101" s="262"/>
      <c r="CI1101" s="262"/>
      <c r="CJ1101" s="262"/>
      <c r="CK1101" s="262"/>
      <c r="CL1101" s="262"/>
      <c r="CM1101" s="262"/>
      <c r="CN1101" s="262"/>
      <c r="CO1101" s="262"/>
      <c r="CP1101" s="262"/>
      <c r="CQ1101" s="262"/>
      <c r="CR1101" s="262"/>
      <c r="CS1101" s="262"/>
      <c r="CT1101" s="262"/>
      <c r="CU1101" s="262"/>
      <c r="CV1101" s="262"/>
      <c r="CW1101" s="262"/>
      <c r="CX1101" s="262"/>
      <c r="CY1101" s="262"/>
      <c r="CZ1101" s="262"/>
      <c r="DA1101" s="262"/>
      <c r="DB1101" s="262"/>
      <c r="DC1101" s="262"/>
      <c r="DD1101" s="262"/>
      <c r="DE1101" s="262"/>
      <c r="DF1101" s="262"/>
      <c r="DG1101" s="262"/>
      <c r="DH1101" s="262"/>
      <c r="DI1101" s="262"/>
      <c r="DJ1101" s="262"/>
      <c r="DK1101" s="262"/>
      <c r="DL1101" s="262"/>
      <c r="DM1101" s="262"/>
      <c r="DN1101" s="262"/>
      <c r="DO1101" s="262"/>
      <c r="DP1101" s="262"/>
      <c r="DQ1101" s="262"/>
      <c r="DR1101" s="262"/>
      <c r="DS1101" s="262"/>
      <c r="DT1101" s="262"/>
      <c r="DU1101" s="262"/>
      <c r="DV1101" s="262"/>
      <c r="DW1101" s="262"/>
      <c r="DX1101" s="262"/>
      <c r="DY1101" s="262"/>
      <c r="DZ1101" s="262"/>
      <c r="EA1101" s="262"/>
      <c r="EB1101" s="262"/>
      <c r="EC1101" s="262"/>
      <c r="ED1101" s="262"/>
      <c r="EE1101" s="262"/>
      <c r="EF1101" s="262"/>
      <c r="EG1101" s="262"/>
      <c r="EH1101" s="262"/>
      <c r="EI1101" s="262"/>
      <c r="EJ1101" s="262"/>
      <c r="EK1101" s="262"/>
      <c r="EL1101" s="262"/>
      <c r="EM1101" s="262"/>
      <c r="EN1101" s="262"/>
      <c r="EO1101" s="262"/>
      <c r="EP1101" s="262"/>
      <c r="EQ1101" s="262"/>
      <c r="ER1101" s="262"/>
      <c r="ES1101" s="262"/>
      <c r="ET1101" s="262"/>
      <c r="EU1101" s="262"/>
      <c r="EV1101" s="262"/>
      <c r="EW1101" s="262"/>
      <c r="EX1101" s="262"/>
      <c r="EY1101" s="262"/>
      <c r="EZ1101" s="262"/>
      <c r="FA1101" s="262"/>
      <c r="FB1101" s="262"/>
      <c r="FC1101" s="262"/>
      <c r="FD1101" s="262"/>
      <c r="FE1101" s="262"/>
      <c r="FF1101" s="262"/>
      <c r="FG1101" s="262"/>
      <c r="FH1101" s="262"/>
      <c r="FI1101" s="262"/>
      <c r="FJ1101" s="262"/>
      <c r="FK1101" s="262"/>
      <c r="FL1101" s="262"/>
      <c r="FM1101" s="262"/>
      <c r="FN1101" s="262"/>
      <c r="FO1101" s="262"/>
      <c r="FP1101" s="262"/>
      <c r="FQ1101" s="262"/>
      <c r="FR1101" s="262"/>
      <c r="FS1101" s="262"/>
      <c r="FT1101" s="262"/>
      <c r="FU1101" s="262"/>
      <c r="FV1101" s="262"/>
      <c r="FW1101" s="262"/>
      <c r="FX1101" s="262"/>
      <c r="FY1101" s="262"/>
      <c r="FZ1101" s="262"/>
      <c r="GA1101" s="262"/>
      <c r="GB1101" s="262"/>
      <c r="GC1101" s="262"/>
      <c r="GD1101" s="262"/>
    </row>
    <row r="1102" spans="1:186" s="279" customFormat="1" x14ac:dyDescent="0.2">
      <c r="A1102" s="339" t="s">
        <v>12997</v>
      </c>
      <c r="B1102" s="280" t="s">
        <v>6253</v>
      </c>
      <c r="C1102" s="281" t="s">
        <v>6254</v>
      </c>
      <c r="D1102" s="130" t="s">
        <v>5044</v>
      </c>
      <c r="E1102" s="130">
        <v>250.00000000000003</v>
      </c>
      <c r="F1102" s="130">
        <v>0.2</v>
      </c>
      <c r="G1102" s="282"/>
      <c r="H1102" s="283"/>
      <c r="I1102" s="358">
        <v>9.98</v>
      </c>
      <c r="J1102" s="284">
        <f>IF(ISNUMBER(I1102),ROUND(F1102*E1102*I1102,2),"")</f>
        <v>499</v>
      </c>
      <c r="K1102" s="283">
        <f>BDI!$E$17</f>
        <v>0.18609999999999999</v>
      </c>
      <c r="L1102" s="283"/>
      <c r="M1102" s="283"/>
      <c r="N1102" s="131">
        <f t="shared" si="18"/>
        <v>11.84</v>
      </c>
      <c r="O1102" s="340">
        <f>IF(ISNUMBER(I1102),ROUND(F1102*N1102*E1102,2),"")</f>
        <v>592</v>
      </c>
      <c r="P1102" s="262"/>
      <c r="Q1102" s="262"/>
      <c r="R1102" s="262"/>
      <c r="S1102" s="262"/>
      <c r="T1102" s="262"/>
      <c r="U1102" s="262"/>
      <c r="V1102" s="262"/>
      <c r="W1102" s="262"/>
      <c r="X1102" s="262"/>
      <c r="Y1102" s="262"/>
      <c r="Z1102" s="262"/>
      <c r="AA1102" s="262"/>
      <c r="AB1102" s="262"/>
      <c r="AC1102" s="262"/>
      <c r="AD1102" s="262"/>
      <c r="AE1102" s="262"/>
      <c r="AF1102" s="262"/>
      <c r="AG1102" s="262"/>
      <c r="AH1102" s="262"/>
      <c r="AI1102" s="262"/>
      <c r="AJ1102" s="262"/>
      <c r="AK1102" s="262"/>
      <c r="AL1102" s="262"/>
      <c r="AM1102" s="262"/>
      <c r="AN1102" s="262"/>
      <c r="AO1102" s="262"/>
      <c r="AP1102" s="262"/>
      <c r="AQ1102" s="262"/>
      <c r="AR1102" s="262"/>
      <c r="AS1102" s="262"/>
      <c r="AT1102" s="262"/>
      <c r="AU1102" s="262"/>
      <c r="AV1102" s="262"/>
      <c r="AW1102" s="262"/>
      <c r="AX1102" s="262"/>
      <c r="AY1102" s="262"/>
      <c r="AZ1102" s="262"/>
      <c r="BA1102" s="262"/>
      <c r="BB1102" s="262"/>
      <c r="BC1102" s="262"/>
      <c r="BD1102" s="262"/>
      <c r="BE1102" s="262"/>
      <c r="BF1102" s="262"/>
      <c r="BG1102" s="262"/>
      <c r="BH1102" s="262"/>
      <c r="BI1102" s="262"/>
      <c r="BJ1102" s="262"/>
      <c r="BK1102" s="262"/>
      <c r="BL1102" s="262"/>
      <c r="BM1102" s="262"/>
      <c r="BN1102" s="262"/>
      <c r="BO1102" s="262"/>
      <c r="BP1102" s="262"/>
      <c r="BQ1102" s="262"/>
      <c r="BR1102" s="262"/>
      <c r="BS1102" s="262"/>
      <c r="BT1102" s="262"/>
      <c r="BU1102" s="262"/>
      <c r="BV1102" s="262"/>
      <c r="BW1102" s="262"/>
      <c r="BX1102" s="262"/>
      <c r="BY1102" s="262"/>
      <c r="BZ1102" s="262"/>
      <c r="CA1102" s="262"/>
      <c r="CB1102" s="262"/>
      <c r="CC1102" s="262"/>
      <c r="CD1102" s="262"/>
      <c r="CE1102" s="262"/>
      <c r="CF1102" s="262"/>
      <c r="CG1102" s="262"/>
      <c r="CH1102" s="262"/>
      <c r="CI1102" s="262"/>
      <c r="CJ1102" s="262"/>
      <c r="CK1102" s="262"/>
      <c r="CL1102" s="262"/>
      <c r="CM1102" s="262"/>
      <c r="CN1102" s="262"/>
      <c r="CO1102" s="262"/>
      <c r="CP1102" s="262"/>
      <c r="CQ1102" s="262"/>
      <c r="CR1102" s="262"/>
      <c r="CS1102" s="262"/>
      <c r="CT1102" s="262"/>
      <c r="CU1102" s="262"/>
      <c r="CV1102" s="262"/>
      <c r="CW1102" s="262"/>
      <c r="CX1102" s="262"/>
      <c r="CY1102" s="262"/>
      <c r="CZ1102" s="262"/>
      <c r="DA1102" s="262"/>
      <c r="DB1102" s="262"/>
      <c r="DC1102" s="262"/>
      <c r="DD1102" s="262"/>
      <c r="DE1102" s="262"/>
      <c r="DF1102" s="262"/>
      <c r="DG1102" s="262"/>
      <c r="DH1102" s="262"/>
      <c r="DI1102" s="262"/>
      <c r="DJ1102" s="262"/>
      <c r="DK1102" s="262"/>
      <c r="DL1102" s="262"/>
      <c r="DM1102" s="262"/>
      <c r="DN1102" s="262"/>
      <c r="DO1102" s="262"/>
      <c r="DP1102" s="262"/>
      <c r="DQ1102" s="262"/>
      <c r="DR1102" s="262"/>
      <c r="DS1102" s="262"/>
      <c r="DT1102" s="262"/>
      <c r="DU1102" s="262"/>
      <c r="DV1102" s="262"/>
      <c r="DW1102" s="262"/>
      <c r="DX1102" s="262"/>
      <c r="DY1102" s="262"/>
      <c r="DZ1102" s="262"/>
      <c r="EA1102" s="262"/>
      <c r="EB1102" s="262"/>
      <c r="EC1102" s="262"/>
      <c r="ED1102" s="262"/>
      <c r="EE1102" s="262"/>
      <c r="EF1102" s="262"/>
      <c r="EG1102" s="262"/>
      <c r="EH1102" s="262"/>
      <c r="EI1102" s="262"/>
      <c r="EJ1102" s="262"/>
      <c r="EK1102" s="262"/>
      <c r="EL1102" s="262"/>
      <c r="EM1102" s="262"/>
      <c r="EN1102" s="262"/>
      <c r="EO1102" s="262"/>
      <c r="EP1102" s="262"/>
      <c r="EQ1102" s="262"/>
      <c r="ER1102" s="262"/>
      <c r="ES1102" s="262"/>
      <c r="ET1102" s="262"/>
      <c r="EU1102" s="262"/>
      <c r="EV1102" s="262"/>
      <c r="EW1102" s="262"/>
      <c r="EX1102" s="262"/>
      <c r="EY1102" s="262"/>
      <c r="EZ1102" s="262"/>
      <c r="FA1102" s="262"/>
      <c r="FB1102" s="262"/>
      <c r="FC1102" s="262"/>
      <c r="FD1102" s="262"/>
      <c r="FE1102" s="262"/>
      <c r="FF1102" s="262"/>
      <c r="FG1102" s="262"/>
      <c r="FH1102" s="262"/>
      <c r="FI1102" s="262"/>
      <c r="FJ1102" s="262"/>
      <c r="FK1102" s="262"/>
      <c r="FL1102" s="262"/>
      <c r="FM1102" s="262"/>
      <c r="FN1102" s="262"/>
      <c r="FO1102" s="262"/>
      <c r="FP1102" s="262"/>
      <c r="FQ1102" s="262"/>
      <c r="FR1102" s="262"/>
      <c r="FS1102" s="262"/>
      <c r="FT1102" s="262"/>
      <c r="FU1102" s="262"/>
      <c r="FV1102" s="262"/>
      <c r="FW1102" s="262"/>
      <c r="FX1102" s="262"/>
      <c r="FY1102" s="262"/>
      <c r="FZ1102" s="262"/>
      <c r="GA1102" s="262"/>
      <c r="GB1102" s="262"/>
      <c r="GC1102" s="262"/>
      <c r="GD1102" s="262"/>
    </row>
    <row r="1103" spans="1:186" s="279" customFormat="1" x14ac:dyDescent="0.2">
      <c r="A1103" s="339" t="s">
        <v>12998</v>
      </c>
      <c r="B1103" s="280" t="s">
        <v>6263</v>
      </c>
      <c r="C1103" s="281" t="s">
        <v>6264</v>
      </c>
      <c r="D1103" s="130" t="s">
        <v>18</v>
      </c>
      <c r="E1103" s="130">
        <v>500.00000000000006</v>
      </c>
      <c r="F1103" s="130">
        <v>0.2</v>
      </c>
      <c r="G1103" s="282"/>
      <c r="H1103" s="283"/>
      <c r="I1103" s="358">
        <v>4.21</v>
      </c>
      <c r="J1103" s="284">
        <f>IF(ISNUMBER(I1103),ROUND(F1103*E1103*I1103,2),"")</f>
        <v>421</v>
      </c>
      <c r="K1103" s="283">
        <f>BDI!$E$17</f>
        <v>0.18609999999999999</v>
      </c>
      <c r="L1103" s="283"/>
      <c r="M1103" s="283"/>
      <c r="N1103" s="131">
        <f t="shared" si="18"/>
        <v>4.99</v>
      </c>
      <c r="O1103" s="340">
        <f>IF(ISNUMBER(I1103),ROUND(F1103*N1103*E1103,2),"")</f>
        <v>499</v>
      </c>
      <c r="P1103" s="262"/>
      <c r="Q1103" s="262"/>
      <c r="R1103" s="262"/>
      <c r="S1103" s="262"/>
      <c r="T1103" s="262"/>
      <c r="U1103" s="262"/>
      <c r="V1103" s="262"/>
      <c r="W1103" s="262"/>
      <c r="X1103" s="262"/>
      <c r="Y1103" s="262"/>
      <c r="Z1103" s="262"/>
      <c r="AA1103" s="262"/>
      <c r="AB1103" s="262"/>
      <c r="AC1103" s="262"/>
      <c r="AD1103" s="262"/>
      <c r="AE1103" s="262"/>
      <c r="AF1103" s="262"/>
      <c r="AG1103" s="262"/>
      <c r="AH1103" s="262"/>
      <c r="AI1103" s="262"/>
      <c r="AJ1103" s="262"/>
      <c r="AK1103" s="262"/>
      <c r="AL1103" s="262"/>
      <c r="AM1103" s="262"/>
      <c r="AN1103" s="262"/>
      <c r="AO1103" s="262"/>
      <c r="AP1103" s="262"/>
      <c r="AQ1103" s="262"/>
      <c r="AR1103" s="262"/>
      <c r="AS1103" s="262"/>
      <c r="AT1103" s="262"/>
      <c r="AU1103" s="262"/>
      <c r="AV1103" s="262"/>
      <c r="AW1103" s="262"/>
      <c r="AX1103" s="262"/>
      <c r="AY1103" s="262"/>
      <c r="AZ1103" s="262"/>
      <c r="BA1103" s="262"/>
      <c r="BB1103" s="262"/>
      <c r="BC1103" s="262"/>
      <c r="BD1103" s="262"/>
      <c r="BE1103" s="262"/>
      <c r="BF1103" s="262"/>
      <c r="BG1103" s="262"/>
      <c r="BH1103" s="262"/>
      <c r="BI1103" s="262"/>
      <c r="BJ1103" s="262"/>
      <c r="BK1103" s="262"/>
      <c r="BL1103" s="262"/>
      <c r="BM1103" s="262"/>
      <c r="BN1103" s="262"/>
      <c r="BO1103" s="262"/>
      <c r="BP1103" s="262"/>
      <c r="BQ1103" s="262"/>
      <c r="BR1103" s="262"/>
      <c r="BS1103" s="262"/>
      <c r="BT1103" s="262"/>
      <c r="BU1103" s="262"/>
      <c r="BV1103" s="262"/>
      <c r="BW1103" s="262"/>
      <c r="BX1103" s="262"/>
      <c r="BY1103" s="262"/>
      <c r="BZ1103" s="262"/>
      <c r="CA1103" s="262"/>
      <c r="CB1103" s="262"/>
      <c r="CC1103" s="262"/>
      <c r="CD1103" s="262"/>
      <c r="CE1103" s="262"/>
      <c r="CF1103" s="262"/>
      <c r="CG1103" s="262"/>
      <c r="CH1103" s="262"/>
      <c r="CI1103" s="262"/>
      <c r="CJ1103" s="262"/>
      <c r="CK1103" s="262"/>
      <c r="CL1103" s="262"/>
      <c r="CM1103" s="262"/>
      <c r="CN1103" s="262"/>
      <c r="CO1103" s="262"/>
      <c r="CP1103" s="262"/>
      <c r="CQ1103" s="262"/>
      <c r="CR1103" s="262"/>
      <c r="CS1103" s="262"/>
      <c r="CT1103" s="262"/>
      <c r="CU1103" s="262"/>
      <c r="CV1103" s="262"/>
      <c r="CW1103" s="262"/>
      <c r="CX1103" s="262"/>
      <c r="CY1103" s="262"/>
      <c r="CZ1103" s="262"/>
      <c r="DA1103" s="262"/>
      <c r="DB1103" s="262"/>
      <c r="DC1103" s="262"/>
      <c r="DD1103" s="262"/>
      <c r="DE1103" s="262"/>
      <c r="DF1103" s="262"/>
      <c r="DG1103" s="262"/>
      <c r="DH1103" s="262"/>
      <c r="DI1103" s="262"/>
      <c r="DJ1103" s="262"/>
      <c r="DK1103" s="262"/>
      <c r="DL1103" s="262"/>
      <c r="DM1103" s="262"/>
      <c r="DN1103" s="262"/>
      <c r="DO1103" s="262"/>
      <c r="DP1103" s="262"/>
      <c r="DQ1103" s="262"/>
      <c r="DR1103" s="262"/>
      <c r="DS1103" s="262"/>
      <c r="DT1103" s="262"/>
      <c r="DU1103" s="262"/>
      <c r="DV1103" s="262"/>
      <c r="DW1103" s="262"/>
      <c r="DX1103" s="262"/>
      <c r="DY1103" s="262"/>
      <c r="DZ1103" s="262"/>
      <c r="EA1103" s="262"/>
      <c r="EB1103" s="262"/>
      <c r="EC1103" s="262"/>
      <c r="ED1103" s="262"/>
      <c r="EE1103" s="262"/>
      <c r="EF1103" s="262"/>
      <c r="EG1103" s="262"/>
      <c r="EH1103" s="262"/>
      <c r="EI1103" s="262"/>
      <c r="EJ1103" s="262"/>
      <c r="EK1103" s="262"/>
      <c r="EL1103" s="262"/>
      <c r="EM1103" s="262"/>
      <c r="EN1103" s="262"/>
      <c r="EO1103" s="262"/>
      <c r="EP1103" s="262"/>
      <c r="EQ1103" s="262"/>
      <c r="ER1103" s="262"/>
      <c r="ES1103" s="262"/>
      <c r="ET1103" s="262"/>
      <c r="EU1103" s="262"/>
      <c r="EV1103" s="262"/>
      <c r="EW1103" s="262"/>
      <c r="EX1103" s="262"/>
      <c r="EY1103" s="262"/>
      <c r="EZ1103" s="262"/>
      <c r="FA1103" s="262"/>
      <c r="FB1103" s="262"/>
      <c r="FC1103" s="262"/>
      <c r="FD1103" s="262"/>
      <c r="FE1103" s="262"/>
      <c r="FF1103" s="262"/>
      <c r="FG1103" s="262"/>
      <c r="FH1103" s="262"/>
      <c r="FI1103" s="262"/>
      <c r="FJ1103" s="262"/>
      <c r="FK1103" s="262"/>
      <c r="FL1103" s="262"/>
      <c r="FM1103" s="262"/>
      <c r="FN1103" s="262"/>
      <c r="FO1103" s="262"/>
      <c r="FP1103" s="262"/>
      <c r="FQ1103" s="262"/>
      <c r="FR1103" s="262"/>
      <c r="FS1103" s="262"/>
      <c r="FT1103" s="262"/>
      <c r="FU1103" s="262"/>
      <c r="FV1103" s="262"/>
      <c r="FW1103" s="262"/>
      <c r="FX1103" s="262"/>
      <c r="FY1103" s="262"/>
      <c r="FZ1103" s="262"/>
      <c r="GA1103" s="262"/>
      <c r="GB1103" s="262"/>
      <c r="GC1103" s="262"/>
      <c r="GD1103" s="262"/>
    </row>
    <row r="1104" spans="1:186" s="279" customFormat="1" x14ac:dyDescent="0.2">
      <c r="A1104" s="339" t="s">
        <v>12999</v>
      </c>
      <c r="B1104" s="280" t="s">
        <v>6265</v>
      </c>
      <c r="C1104" s="281" t="s">
        <v>6266</v>
      </c>
      <c r="D1104" s="130" t="s">
        <v>18</v>
      </c>
      <c r="E1104" s="130">
        <v>3125</v>
      </c>
      <c r="F1104" s="130">
        <v>0.2</v>
      </c>
      <c r="G1104" s="282"/>
      <c r="H1104" s="283"/>
      <c r="I1104" s="358">
        <v>4.18</v>
      </c>
      <c r="J1104" s="284">
        <f>IF(ISNUMBER(I1104),ROUND(F1104*E1104*I1104,2),"")</f>
        <v>2612.5</v>
      </c>
      <c r="K1104" s="283">
        <f>BDI!$E$17</f>
        <v>0.18609999999999999</v>
      </c>
      <c r="L1104" s="283"/>
      <c r="M1104" s="283"/>
      <c r="N1104" s="131">
        <f t="shared" si="18"/>
        <v>4.96</v>
      </c>
      <c r="O1104" s="340">
        <f>IF(ISNUMBER(I1104),ROUND(F1104*N1104*E1104,2),"")</f>
        <v>3100</v>
      </c>
      <c r="P1104" s="262"/>
      <c r="Q1104" s="262"/>
      <c r="R1104" s="262"/>
      <c r="S1104" s="262"/>
      <c r="T1104" s="262"/>
      <c r="U1104" s="262"/>
      <c r="V1104" s="262"/>
      <c r="W1104" s="262"/>
      <c r="X1104" s="262"/>
      <c r="Y1104" s="262"/>
      <c r="Z1104" s="262"/>
      <c r="AA1104" s="262"/>
      <c r="AB1104" s="262"/>
      <c r="AC1104" s="262"/>
      <c r="AD1104" s="262"/>
      <c r="AE1104" s="262"/>
      <c r="AF1104" s="262"/>
      <c r="AG1104" s="262"/>
      <c r="AH1104" s="262"/>
      <c r="AI1104" s="262"/>
      <c r="AJ1104" s="262"/>
      <c r="AK1104" s="262"/>
      <c r="AL1104" s="262"/>
      <c r="AM1104" s="262"/>
      <c r="AN1104" s="262"/>
      <c r="AO1104" s="262"/>
      <c r="AP1104" s="262"/>
      <c r="AQ1104" s="262"/>
      <c r="AR1104" s="262"/>
      <c r="AS1104" s="262"/>
      <c r="AT1104" s="262"/>
      <c r="AU1104" s="262"/>
      <c r="AV1104" s="262"/>
      <c r="AW1104" s="262"/>
      <c r="AX1104" s="262"/>
      <c r="AY1104" s="262"/>
      <c r="AZ1104" s="262"/>
      <c r="BA1104" s="262"/>
      <c r="BB1104" s="262"/>
      <c r="BC1104" s="262"/>
      <c r="BD1104" s="262"/>
      <c r="BE1104" s="262"/>
      <c r="BF1104" s="262"/>
      <c r="BG1104" s="262"/>
      <c r="BH1104" s="262"/>
      <c r="BI1104" s="262"/>
      <c r="BJ1104" s="262"/>
      <c r="BK1104" s="262"/>
      <c r="BL1104" s="262"/>
      <c r="BM1104" s="262"/>
      <c r="BN1104" s="262"/>
      <c r="BO1104" s="262"/>
      <c r="BP1104" s="262"/>
      <c r="BQ1104" s="262"/>
      <c r="BR1104" s="262"/>
      <c r="BS1104" s="262"/>
      <c r="BT1104" s="262"/>
      <c r="BU1104" s="262"/>
      <c r="BV1104" s="262"/>
      <c r="BW1104" s="262"/>
      <c r="BX1104" s="262"/>
      <c r="BY1104" s="262"/>
      <c r="BZ1104" s="262"/>
      <c r="CA1104" s="262"/>
      <c r="CB1104" s="262"/>
      <c r="CC1104" s="262"/>
      <c r="CD1104" s="262"/>
      <c r="CE1104" s="262"/>
      <c r="CF1104" s="262"/>
      <c r="CG1104" s="262"/>
      <c r="CH1104" s="262"/>
      <c r="CI1104" s="262"/>
      <c r="CJ1104" s="262"/>
      <c r="CK1104" s="262"/>
      <c r="CL1104" s="262"/>
      <c r="CM1104" s="262"/>
      <c r="CN1104" s="262"/>
      <c r="CO1104" s="262"/>
      <c r="CP1104" s="262"/>
      <c r="CQ1104" s="262"/>
      <c r="CR1104" s="262"/>
      <c r="CS1104" s="262"/>
      <c r="CT1104" s="262"/>
      <c r="CU1104" s="262"/>
      <c r="CV1104" s="262"/>
      <c r="CW1104" s="262"/>
      <c r="CX1104" s="262"/>
      <c r="CY1104" s="262"/>
      <c r="CZ1104" s="262"/>
      <c r="DA1104" s="262"/>
      <c r="DB1104" s="262"/>
      <c r="DC1104" s="262"/>
      <c r="DD1104" s="262"/>
      <c r="DE1104" s="262"/>
      <c r="DF1104" s="262"/>
      <c r="DG1104" s="262"/>
      <c r="DH1104" s="262"/>
      <c r="DI1104" s="262"/>
      <c r="DJ1104" s="262"/>
      <c r="DK1104" s="262"/>
      <c r="DL1104" s="262"/>
      <c r="DM1104" s="262"/>
      <c r="DN1104" s="262"/>
      <c r="DO1104" s="262"/>
      <c r="DP1104" s="262"/>
      <c r="DQ1104" s="262"/>
      <c r="DR1104" s="262"/>
      <c r="DS1104" s="262"/>
      <c r="DT1104" s="262"/>
      <c r="DU1104" s="262"/>
      <c r="DV1104" s="262"/>
      <c r="DW1104" s="262"/>
      <c r="DX1104" s="262"/>
      <c r="DY1104" s="262"/>
      <c r="DZ1104" s="262"/>
      <c r="EA1104" s="262"/>
      <c r="EB1104" s="262"/>
      <c r="EC1104" s="262"/>
      <c r="ED1104" s="262"/>
      <c r="EE1104" s="262"/>
      <c r="EF1104" s="262"/>
      <c r="EG1104" s="262"/>
      <c r="EH1104" s="262"/>
      <c r="EI1104" s="262"/>
      <c r="EJ1104" s="262"/>
      <c r="EK1104" s="262"/>
      <c r="EL1104" s="262"/>
      <c r="EM1104" s="262"/>
      <c r="EN1104" s="262"/>
      <c r="EO1104" s="262"/>
      <c r="EP1104" s="262"/>
      <c r="EQ1104" s="262"/>
      <c r="ER1104" s="262"/>
      <c r="ES1104" s="262"/>
      <c r="ET1104" s="262"/>
      <c r="EU1104" s="262"/>
      <c r="EV1104" s="262"/>
      <c r="EW1104" s="262"/>
      <c r="EX1104" s="262"/>
      <c r="EY1104" s="262"/>
      <c r="EZ1104" s="262"/>
      <c r="FA1104" s="262"/>
      <c r="FB1104" s="262"/>
      <c r="FC1104" s="262"/>
      <c r="FD1104" s="262"/>
      <c r="FE1104" s="262"/>
      <c r="FF1104" s="262"/>
      <c r="FG1104" s="262"/>
      <c r="FH1104" s="262"/>
      <c r="FI1104" s="262"/>
      <c r="FJ1104" s="262"/>
      <c r="FK1104" s="262"/>
      <c r="FL1104" s="262"/>
      <c r="FM1104" s="262"/>
      <c r="FN1104" s="262"/>
      <c r="FO1104" s="262"/>
      <c r="FP1104" s="262"/>
      <c r="FQ1104" s="262"/>
      <c r="FR1104" s="262"/>
      <c r="FS1104" s="262"/>
      <c r="FT1104" s="262"/>
      <c r="FU1104" s="262"/>
      <c r="FV1104" s="262"/>
      <c r="FW1104" s="262"/>
      <c r="FX1104" s="262"/>
      <c r="FY1104" s="262"/>
      <c r="FZ1104" s="262"/>
      <c r="GA1104" s="262"/>
      <c r="GB1104" s="262"/>
      <c r="GC1104" s="262"/>
      <c r="GD1104" s="262"/>
    </row>
    <row r="1105" spans="1:186" s="279" customFormat="1" x14ac:dyDescent="0.2">
      <c r="A1105" s="339" t="s">
        <v>13000</v>
      </c>
      <c r="B1105" s="280" t="s">
        <v>6267</v>
      </c>
      <c r="C1105" s="281" t="s">
        <v>6268</v>
      </c>
      <c r="D1105" s="130" t="s">
        <v>18</v>
      </c>
      <c r="E1105" s="130">
        <v>1575</v>
      </c>
      <c r="F1105" s="130">
        <v>0.2</v>
      </c>
      <c r="G1105" s="282"/>
      <c r="H1105" s="283"/>
      <c r="I1105" s="358">
        <v>10.48</v>
      </c>
      <c r="J1105" s="284">
        <f>IF(ISNUMBER(I1105),ROUND(F1105*E1105*I1105,2),"")</f>
        <v>3301.2</v>
      </c>
      <c r="K1105" s="283">
        <f>BDI!$E$17</f>
        <v>0.18609999999999999</v>
      </c>
      <c r="L1105" s="283"/>
      <c r="M1105" s="283"/>
      <c r="N1105" s="131">
        <f t="shared" si="18"/>
        <v>12.43</v>
      </c>
      <c r="O1105" s="340">
        <f>IF(ISNUMBER(I1105),ROUND(F1105*N1105*E1105,2),"")</f>
        <v>3915.45</v>
      </c>
      <c r="P1105" s="262"/>
      <c r="Q1105" s="262"/>
      <c r="R1105" s="262"/>
      <c r="S1105" s="262"/>
      <c r="T1105" s="262"/>
      <c r="U1105" s="262"/>
      <c r="V1105" s="262"/>
      <c r="W1105" s="262"/>
      <c r="X1105" s="262"/>
      <c r="Y1105" s="262"/>
      <c r="Z1105" s="262"/>
      <c r="AA1105" s="262"/>
      <c r="AB1105" s="262"/>
      <c r="AC1105" s="262"/>
      <c r="AD1105" s="262"/>
      <c r="AE1105" s="262"/>
      <c r="AF1105" s="262"/>
      <c r="AG1105" s="262"/>
      <c r="AH1105" s="262"/>
      <c r="AI1105" s="262"/>
      <c r="AJ1105" s="262"/>
      <c r="AK1105" s="262"/>
      <c r="AL1105" s="262"/>
      <c r="AM1105" s="262"/>
      <c r="AN1105" s="262"/>
      <c r="AO1105" s="262"/>
      <c r="AP1105" s="262"/>
      <c r="AQ1105" s="262"/>
      <c r="AR1105" s="262"/>
      <c r="AS1105" s="262"/>
      <c r="AT1105" s="262"/>
      <c r="AU1105" s="262"/>
      <c r="AV1105" s="262"/>
      <c r="AW1105" s="262"/>
      <c r="AX1105" s="262"/>
      <c r="AY1105" s="262"/>
      <c r="AZ1105" s="262"/>
      <c r="BA1105" s="262"/>
      <c r="BB1105" s="262"/>
      <c r="BC1105" s="262"/>
      <c r="BD1105" s="262"/>
      <c r="BE1105" s="262"/>
      <c r="BF1105" s="262"/>
      <c r="BG1105" s="262"/>
      <c r="BH1105" s="262"/>
      <c r="BI1105" s="262"/>
      <c r="BJ1105" s="262"/>
      <c r="BK1105" s="262"/>
      <c r="BL1105" s="262"/>
      <c r="BM1105" s="262"/>
      <c r="BN1105" s="262"/>
      <c r="BO1105" s="262"/>
      <c r="BP1105" s="262"/>
      <c r="BQ1105" s="262"/>
      <c r="BR1105" s="262"/>
      <c r="BS1105" s="262"/>
      <c r="BT1105" s="262"/>
      <c r="BU1105" s="262"/>
      <c r="BV1105" s="262"/>
      <c r="BW1105" s="262"/>
      <c r="BX1105" s="262"/>
      <c r="BY1105" s="262"/>
      <c r="BZ1105" s="262"/>
      <c r="CA1105" s="262"/>
      <c r="CB1105" s="262"/>
      <c r="CC1105" s="262"/>
      <c r="CD1105" s="262"/>
      <c r="CE1105" s="262"/>
      <c r="CF1105" s="262"/>
      <c r="CG1105" s="262"/>
      <c r="CH1105" s="262"/>
      <c r="CI1105" s="262"/>
      <c r="CJ1105" s="262"/>
      <c r="CK1105" s="262"/>
      <c r="CL1105" s="262"/>
      <c r="CM1105" s="262"/>
      <c r="CN1105" s="262"/>
      <c r="CO1105" s="262"/>
      <c r="CP1105" s="262"/>
      <c r="CQ1105" s="262"/>
      <c r="CR1105" s="262"/>
      <c r="CS1105" s="262"/>
      <c r="CT1105" s="262"/>
      <c r="CU1105" s="262"/>
      <c r="CV1105" s="262"/>
      <c r="CW1105" s="262"/>
      <c r="CX1105" s="262"/>
      <c r="CY1105" s="262"/>
      <c r="CZ1105" s="262"/>
      <c r="DA1105" s="262"/>
      <c r="DB1105" s="262"/>
      <c r="DC1105" s="262"/>
      <c r="DD1105" s="262"/>
      <c r="DE1105" s="262"/>
      <c r="DF1105" s="262"/>
      <c r="DG1105" s="262"/>
      <c r="DH1105" s="262"/>
      <c r="DI1105" s="262"/>
      <c r="DJ1105" s="262"/>
      <c r="DK1105" s="262"/>
      <c r="DL1105" s="262"/>
      <c r="DM1105" s="262"/>
      <c r="DN1105" s="262"/>
      <c r="DO1105" s="262"/>
      <c r="DP1105" s="262"/>
      <c r="DQ1105" s="262"/>
      <c r="DR1105" s="262"/>
      <c r="DS1105" s="262"/>
      <c r="DT1105" s="262"/>
      <c r="DU1105" s="262"/>
      <c r="DV1105" s="262"/>
      <c r="DW1105" s="262"/>
      <c r="DX1105" s="262"/>
      <c r="DY1105" s="262"/>
      <c r="DZ1105" s="262"/>
      <c r="EA1105" s="262"/>
      <c r="EB1105" s="262"/>
      <c r="EC1105" s="262"/>
      <c r="ED1105" s="262"/>
      <c r="EE1105" s="262"/>
      <c r="EF1105" s="262"/>
      <c r="EG1105" s="262"/>
      <c r="EH1105" s="262"/>
      <c r="EI1105" s="262"/>
      <c r="EJ1105" s="262"/>
      <c r="EK1105" s="262"/>
      <c r="EL1105" s="262"/>
      <c r="EM1105" s="262"/>
      <c r="EN1105" s="262"/>
      <c r="EO1105" s="262"/>
      <c r="EP1105" s="262"/>
      <c r="EQ1105" s="262"/>
      <c r="ER1105" s="262"/>
      <c r="ES1105" s="262"/>
      <c r="ET1105" s="262"/>
      <c r="EU1105" s="262"/>
      <c r="EV1105" s="262"/>
      <c r="EW1105" s="262"/>
      <c r="EX1105" s="262"/>
      <c r="EY1105" s="262"/>
      <c r="EZ1105" s="262"/>
      <c r="FA1105" s="262"/>
      <c r="FB1105" s="262"/>
      <c r="FC1105" s="262"/>
      <c r="FD1105" s="262"/>
      <c r="FE1105" s="262"/>
      <c r="FF1105" s="262"/>
      <c r="FG1105" s="262"/>
      <c r="FH1105" s="262"/>
      <c r="FI1105" s="262"/>
      <c r="FJ1105" s="262"/>
      <c r="FK1105" s="262"/>
      <c r="FL1105" s="262"/>
      <c r="FM1105" s="262"/>
      <c r="FN1105" s="262"/>
      <c r="FO1105" s="262"/>
      <c r="FP1105" s="262"/>
      <c r="FQ1105" s="262"/>
      <c r="FR1105" s="262"/>
      <c r="FS1105" s="262"/>
      <c r="FT1105" s="262"/>
      <c r="FU1105" s="262"/>
      <c r="FV1105" s="262"/>
      <c r="FW1105" s="262"/>
      <c r="FX1105" s="262"/>
      <c r="FY1105" s="262"/>
      <c r="FZ1105" s="262"/>
      <c r="GA1105" s="262"/>
      <c r="GB1105" s="262"/>
      <c r="GC1105" s="262"/>
      <c r="GD1105" s="262"/>
    </row>
    <row r="1106" spans="1:186" s="279" customFormat="1" x14ac:dyDescent="0.2">
      <c r="A1106" s="339" t="s">
        <v>13001</v>
      </c>
      <c r="B1106" s="280" t="s">
        <v>6269</v>
      </c>
      <c r="C1106" s="281" t="s">
        <v>6270</v>
      </c>
      <c r="D1106" s="130" t="s">
        <v>18</v>
      </c>
      <c r="E1106" s="130">
        <v>3125</v>
      </c>
      <c r="F1106" s="130">
        <v>0.2</v>
      </c>
      <c r="G1106" s="282"/>
      <c r="H1106" s="283"/>
      <c r="I1106" s="358">
        <v>2.2200000000000002</v>
      </c>
      <c r="J1106" s="284">
        <f>IF(ISNUMBER(I1106),ROUND(F1106*E1106*I1106,2),"")</f>
        <v>1387.5</v>
      </c>
      <c r="K1106" s="283">
        <f>BDI!$E$17</f>
        <v>0.18609999999999999</v>
      </c>
      <c r="L1106" s="283"/>
      <c r="M1106" s="283"/>
      <c r="N1106" s="131">
        <f t="shared" si="18"/>
        <v>2.63</v>
      </c>
      <c r="O1106" s="340">
        <f>IF(ISNUMBER(I1106),ROUND(F1106*N1106*E1106,2),"")</f>
        <v>1643.75</v>
      </c>
      <c r="P1106" s="262"/>
      <c r="Q1106" s="262"/>
      <c r="R1106" s="262"/>
      <c r="S1106" s="262"/>
      <c r="T1106" s="262"/>
      <c r="U1106" s="262"/>
      <c r="V1106" s="262"/>
      <c r="W1106" s="262"/>
      <c r="X1106" s="262"/>
      <c r="Y1106" s="262"/>
      <c r="Z1106" s="262"/>
      <c r="AA1106" s="262"/>
      <c r="AB1106" s="262"/>
      <c r="AC1106" s="262"/>
      <c r="AD1106" s="262"/>
      <c r="AE1106" s="262"/>
      <c r="AF1106" s="262"/>
      <c r="AG1106" s="262"/>
      <c r="AH1106" s="262"/>
      <c r="AI1106" s="262"/>
      <c r="AJ1106" s="262"/>
      <c r="AK1106" s="262"/>
      <c r="AL1106" s="262"/>
      <c r="AM1106" s="262"/>
      <c r="AN1106" s="262"/>
      <c r="AO1106" s="262"/>
      <c r="AP1106" s="262"/>
      <c r="AQ1106" s="262"/>
      <c r="AR1106" s="262"/>
      <c r="AS1106" s="262"/>
      <c r="AT1106" s="262"/>
      <c r="AU1106" s="262"/>
      <c r="AV1106" s="262"/>
      <c r="AW1106" s="262"/>
      <c r="AX1106" s="262"/>
      <c r="AY1106" s="262"/>
      <c r="AZ1106" s="262"/>
      <c r="BA1106" s="262"/>
      <c r="BB1106" s="262"/>
      <c r="BC1106" s="262"/>
      <c r="BD1106" s="262"/>
      <c r="BE1106" s="262"/>
      <c r="BF1106" s="262"/>
      <c r="BG1106" s="262"/>
      <c r="BH1106" s="262"/>
      <c r="BI1106" s="262"/>
      <c r="BJ1106" s="262"/>
      <c r="BK1106" s="262"/>
      <c r="BL1106" s="262"/>
      <c r="BM1106" s="262"/>
      <c r="BN1106" s="262"/>
      <c r="BO1106" s="262"/>
      <c r="BP1106" s="262"/>
      <c r="BQ1106" s="262"/>
      <c r="BR1106" s="262"/>
      <c r="BS1106" s="262"/>
      <c r="BT1106" s="262"/>
      <c r="BU1106" s="262"/>
      <c r="BV1106" s="262"/>
      <c r="BW1106" s="262"/>
      <c r="BX1106" s="262"/>
      <c r="BY1106" s="262"/>
      <c r="BZ1106" s="262"/>
      <c r="CA1106" s="262"/>
      <c r="CB1106" s="262"/>
      <c r="CC1106" s="262"/>
      <c r="CD1106" s="262"/>
      <c r="CE1106" s="262"/>
      <c r="CF1106" s="262"/>
      <c r="CG1106" s="262"/>
      <c r="CH1106" s="262"/>
      <c r="CI1106" s="262"/>
      <c r="CJ1106" s="262"/>
      <c r="CK1106" s="262"/>
      <c r="CL1106" s="262"/>
      <c r="CM1106" s="262"/>
      <c r="CN1106" s="262"/>
      <c r="CO1106" s="262"/>
      <c r="CP1106" s="262"/>
      <c r="CQ1106" s="262"/>
      <c r="CR1106" s="262"/>
      <c r="CS1106" s="262"/>
      <c r="CT1106" s="262"/>
      <c r="CU1106" s="262"/>
      <c r="CV1106" s="262"/>
      <c r="CW1106" s="262"/>
      <c r="CX1106" s="262"/>
      <c r="CY1106" s="262"/>
      <c r="CZ1106" s="262"/>
      <c r="DA1106" s="262"/>
      <c r="DB1106" s="262"/>
      <c r="DC1106" s="262"/>
      <c r="DD1106" s="262"/>
      <c r="DE1106" s="262"/>
      <c r="DF1106" s="262"/>
      <c r="DG1106" s="262"/>
      <c r="DH1106" s="262"/>
      <c r="DI1106" s="262"/>
      <c r="DJ1106" s="262"/>
      <c r="DK1106" s="262"/>
      <c r="DL1106" s="262"/>
      <c r="DM1106" s="262"/>
      <c r="DN1106" s="262"/>
      <c r="DO1106" s="262"/>
      <c r="DP1106" s="262"/>
      <c r="DQ1106" s="262"/>
      <c r="DR1106" s="262"/>
      <c r="DS1106" s="262"/>
      <c r="DT1106" s="262"/>
      <c r="DU1106" s="262"/>
      <c r="DV1106" s="262"/>
      <c r="DW1106" s="262"/>
      <c r="DX1106" s="262"/>
      <c r="DY1106" s="262"/>
      <c r="DZ1106" s="262"/>
      <c r="EA1106" s="262"/>
      <c r="EB1106" s="262"/>
      <c r="EC1106" s="262"/>
      <c r="ED1106" s="262"/>
      <c r="EE1106" s="262"/>
      <c r="EF1106" s="262"/>
      <c r="EG1106" s="262"/>
      <c r="EH1106" s="262"/>
      <c r="EI1106" s="262"/>
      <c r="EJ1106" s="262"/>
      <c r="EK1106" s="262"/>
      <c r="EL1106" s="262"/>
      <c r="EM1106" s="262"/>
      <c r="EN1106" s="262"/>
      <c r="EO1106" s="262"/>
      <c r="EP1106" s="262"/>
      <c r="EQ1106" s="262"/>
      <c r="ER1106" s="262"/>
      <c r="ES1106" s="262"/>
      <c r="ET1106" s="262"/>
      <c r="EU1106" s="262"/>
      <c r="EV1106" s="262"/>
      <c r="EW1106" s="262"/>
      <c r="EX1106" s="262"/>
      <c r="EY1106" s="262"/>
      <c r="EZ1106" s="262"/>
      <c r="FA1106" s="262"/>
      <c r="FB1106" s="262"/>
      <c r="FC1106" s="262"/>
      <c r="FD1106" s="262"/>
      <c r="FE1106" s="262"/>
      <c r="FF1106" s="262"/>
      <c r="FG1106" s="262"/>
      <c r="FH1106" s="262"/>
      <c r="FI1106" s="262"/>
      <c r="FJ1106" s="262"/>
      <c r="FK1106" s="262"/>
      <c r="FL1106" s="262"/>
      <c r="FM1106" s="262"/>
      <c r="FN1106" s="262"/>
      <c r="FO1106" s="262"/>
      <c r="FP1106" s="262"/>
      <c r="FQ1106" s="262"/>
      <c r="FR1106" s="262"/>
      <c r="FS1106" s="262"/>
      <c r="FT1106" s="262"/>
      <c r="FU1106" s="262"/>
      <c r="FV1106" s="262"/>
      <c r="FW1106" s="262"/>
      <c r="FX1106" s="262"/>
      <c r="FY1106" s="262"/>
      <c r="FZ1106" s="262"/>
      <c r="GA1106" s="262"/>
      <c r="GB1106" s="262"/>
      <c r="GC1106" s="262"/>
      <c r="GD1106" s="262"/>
    </row>
    <row r="1107" spans="1:186" s="279" customFormat="1" x14ac:dyDescent="0.2">
      <c r="A1107" s="339" t="s">
        <v>13002</v>
      </c>
      <c r="B1107" s="280" t="s">
        <v>6271</v>
      </c>
      <c r="C1107" s="281" t="s">
        <v>6272</v>
      </c>
      <c r="D1107" s="130" t="s">
        <v>18</v>
      </c>
      <c r="E1107" s="130">
        <v>1575</v>
      </c>
      <c r="F1107" s="130">
        <v>0.2</v>
      </c>
      <c r="G1107" s="282"/>
      <c r="H1107" s="283"/>
      <c r="I1107" s="358">
        <v>4.03</v>
      </c>
      <c r="J1107" s="284">
        <f>IF(ISNUMBER(I1107),ROUND(F1107*E1107*I1107,2),"")</f>
        <v>1269.45</v>
      </c>
      <c r="K1107" s="283">
        <f>BDI!$E$17</f>
        <v>0.18609999999999999</v>
      </c>
      <c r="L1107" s="283"/>
      <c r="M1107" s="283"/>
      <c r="N1107" s="131">
        <f t="shared" si="18"/>
        <v>4.78</v>
      </c>
      <c r="O1107" s="340">
        <f>IF(ISNUMBER(I1107),ROUND(F1107*N1107*E1107,2),"")</f>
        <v>1505.7</v>
      </c>
      <c r="P1107" s="262"/>
      <c r="Q1107" s="262"/>
      <c r="R1107" s="262"/>
      <c r="S1107" s="262"/>
      <c r="T1107" s="262"/>
      <c r="U1107" s="262"/>
      <c r="V1107" s="262"/>
      <c r="W1107" s="262"/>
      <c r="X1107" s="262"/>
      <c r="Y1107" s="262"/>
      <c r="Z1107" s="262"/>
      <c r="AA1107" s="262"/>
      <c r="AB1107" s="262"/>
      <c r="AC1107" s="262"/>
      <c r="AD1107" s="262"/>
      <c r="AE1107" s="262"/>
      <c r="AF1107" s="262"/>
      <c r="AG1107" s="262"/>
      <c r="AH1107" s="262"/>
      <c r="AI1107" s="262"/>
      <c r="AJ1107" s="262"/>
      <c r="AK1107" s="262"/>
      <c r="AL1107" s="262"/>
      <c r="AM1107" s="262"/>
      <c r="AN1107" s="262"/>
      <c r="AO1107" s="262"/>
      <c r="AP1107" s="262"/>
      <c r="AQ1107" s="262"/>
      <c r="AR1107" s="262"/>
      <c r="AS1107" s="262"/>
      <c r="AT1107" s="262"/>
      <c r="AU1107" s="262"/>
      <c r="AV1107" s="262"/>
      <c r="AW1107" s="262"/>
      <c r="AX1107" s="262"/>
      <c r="AY1107" s="262"/>
      <c r="AZ1107" s="262"/>
      <c r="BA1107" s="262"/>
      <c r="BB1107" s="262"/>
      <c r="BC1107" s="262"/>
      <c r="BD1107" s="262"/>
      <c r="BE1107" s="262"/>
      <c r="BF1107" s="262"/>
      <c r="BG1107" s="262"/>
      <c r="BH1107" s="262"/>
      <c r="BI1107" s="262"/>
      <c r="BJ1107" s="262"/>
      <c r="BK1107" s="262"/>
      <c r="BL1107" s="262"/>
      <c r="BM1107" s="262"/>
      <c r="BN1107" s="262"/>
      <c r="BO1107" s="262"/>
      <c r="BP1107" s="262"/>
      <c r="BQ1107" s="262"/>
      <c r="BR1107" s="262"/>
      <c r="BS1107" s="262"/>
      <c r="BT1107" s="262"/>
      <c r="BU1107" s="262"/>
      <c r="BV1107" s="262"/>
      <c r="BW1107" s="262"/>
      <c r="BX1107" s="262"/>
      <c r="BY1107" s="262"/>
      <c r="BZ1107" s="262"/>
      <c r="CA1107" s="262"/>
      <c r="CB1107" s="262"/>
      <c r="CC1107" s="262"/>
      <c r="CD1107" s="262"/>
      <c r="CE1107" s="262"/>
      <c r="CF1107" s="262"/>
      <c r="CG1107" s="262"/>
      <c r="CH1107" s="262"/>
      <c r="CI1107" s="262"/>
      <c r="CJ1107" s="262"/>
      <c r="CK1107" s="262"/>
      <c r="CL1107" s="262"/>
      <c r="CM1107" s="262"/>
      <c r="CN1107" s="262"/>
      <c r="CO1107" s="262"/>
      <c r="CP1107" s="262"/>
      <c r="CQ1107" s="262"/>
      <c r="CR1107" s="262"/>
      <c r="CS1107" s="262"/>
      <c r="CT1107" s="262"/>
      <c r="CU1107" s="262"/>
      <c r="CV1107" s="262"/>
      <c r="CW1107" s="262"/>
      <c r="CX1107" s="262"/>
      <c r="CY1107" s="262"/>
      <c r="CZ1107" s="262"/>
      <c r="DA1107" s="262"/>
      <c r="DB1107" s="262"/>
      <c r="DC1107" s="262"/>
      <c r="DD1107" s="262"/>
      <c r="DE1107" s="262"/>
      <c r="DF1107" s="262"/>
      <c r="DG1107" s="262"/>
      <c r="DH1107" s="262"/>
      <c r="DI1107" s="262"/>
      <c r="DJ1107" s="262"/>
      <c r="DK1107" s="262"/>
      <c r="DL1107" s="262"/>
      <c r="DM1107" s="262"/>
      <c r="DN1107" s="262"/>
      <c r="DO1107" s="262"/>
      <c r="DP1107" s="262"/>
      <c r="DQ1107" s="262"/>
      <c r="DR1107" s="262"/>
      <c r="DS1107" s="262"/>
      <c r="DT1107" s="262"/>
      <c r="DU1107" s="262"/>
      <c r="DV1107" s="262"/>
      <c r="DW1107" s="262"/>
      <c r="DX1107" s="262"/>
      <c r="DY1107" s="262"/>
      <c r="DZ1107" s="262"/>
      <c r="EA1107" s="262"/>
      <c r="EB1107" s="262"/>
      <c r="EC1107" s="262"/>
      <c r="ED1107" s="262"/>
      <c r="EE1107" s="262"/>
      <c r="EF1107" s="262"/>
      <c r="EG1107" s="262"/>
      <c r="EH1107" s="262"/>
      <c r="EI1107" s="262"/>
      <c r="EJ1107" s="262"/>
      <c r="EK1107" s="262"/>
      <c r="EL1107" s="262"/>
      <c r="EM1107" s="262"/>
      <c r="EN1107" s="262"/>
      <c r="EO1107" s="262"/>
      <c r="EP1107" s="262"/>
      <c r="EQ1107" s="262"/>
      <c r="ER1107" s="262"/>
      <c r="ES1107" s="262"/>
      <c r="ET1107" s="262"/>
      <c r="EU1107" s="262"/>
      <c r="EV1107" s="262"/>
      <c r="EW1107" s="262"/>
      <c r="EX1107" s="262"/>
      <c r="EY1107" s="262"/>
      <c r="EZ1107" s="262"/>
      <c r="FA1107" s="262"/>
      <c r="FB1107" s="262"/>
      <c r="FC1107" s="262"/>
      <c r="FD1107" s="262"/>
      <c r="FE1107" s="262"/>
      <c r="FF1107" s="262"/>
      <c r="FG1107" s="262"/>
      <c r="FH1107" s="262"/>
      <c r="FI1107" s="262"/>
      <c r="FJ1107" s="262"/>
      <c r="FK1107" s="262"/>
      <c r="FL1107" s="262"/>
      <c r="FM1107" s="262"/>
      <c r="FN1107" s="262"/>
      <c r="FO1107" s="262"/>
      <c r="FP1107" s="262"/>
      <c r="FQ1107" s="262"/>
      <c r="FR1107" s="262"/>
      <c r="FS1107" s="262"/>
      <c r="FT1107" s="262"/>
      <c r="FU1107" s="262"/>
      <c r="FV1107" s="262"/>
      <c r="FW1107" s="262"/>
      <c r="FX1107" s="262"/>
      <c r="FY1107" s="262"/>
      <c r="FZ1107" s="262"/>
      <c r="GA1107" s="262"/>
      <c r="GB1107" s="262"/>
      <c r="GC1107" s="262"/>
      <c r="GD1107" s="262"/>
    </row>
    <row r="1108" spans="1:186" s="279" customFormat="1" x14ac:dyDescent="0.2">
      <c r="A1108" s="339" t="s">
        <v>13003</v>
      </c>
      <c r="B1108" s="280" t="s">
        <v>6273</v>
      </c>
      <c r="C1108" s="281" t="s">
        <v>378</v>
      </c>
      <c r="D1108" s="130" t="s">
        <v>18</v>
      </c>
      <c r="E1108" s="130">
        <v>100</v>
      </c>
      <c r="F1108" s="130">
        <v>0.2</v>
      </c>
      <c r="G1108" s="282"/>
      <c r="H1108" s="283"/>
      <c r="I1108" s="358">
        <v>4.28</v>
      </c>
      <c r="J1108" s="284">
        <f>IF(ISNUMBER(I1108),ROUND(F1108*E1108*I1108,2),"")</f>
        <v>85.6</v>
      </c>
      <c r="K1108" s="283">
        <f>BDI!$E$17</f>
        <v>0.18609999999999999</v>
      </c>
      <c r="L1108" s="283"/>
      <c r="M1108" s="283"/>
      <c r="N1108" s="131">
        <f t="shared" si="18"/>
        <v>5.08</v>
      </c>
      <c r="O1108" s="340">
        <f>IF(ISNUMBER(I1108),ROUND(F1108*N1108*E1108,2),"")</f>
        <v>101.6</v>
      </c>
      <c r="P1108" s="262"/>
      <c r="Q1108" s="262"/>
      <c r="R1108" s="262"/>
      <c r="S1108" s="262"/>
      <c r="T1108" s="262"/>
      <c r="U1108" s="262"/>
      <c r="V1108" s="262"/>
      <c r="W1108" s="262"/>
      <c r="X1108" s="262"/>
      <c r="Y1108" s="262"/>
      <c r="Z1108" s="262"/>
      <c r="AA1108" s="262"/>
      <c r="AB1108" s="262"/>
      <c r="AC1108" s="262"/>
      <c r="AD1108" s="262"/>
      <c r="AE1108" s="262"/>
      <c r="AF1108" s="262"/>
      <c r="AG1108" s="262"/>
      <c r="AH1108" s="262"/>
      <c r="AI1108" s="262"/>
      <c r="AJ1108" s="262"/>
      <c r="AK1108" s="262"/>
      <c r="AL1108" s="262"/>
      <c r="AM1108" s="262"/>
      <c r="AN1108" s="262"/>
      <c r="AO1108" s="262"/>
      <c r="AP1108" s="262"/>
      <c r="AQ1108" s="262"/>
      <c r="AR1108" s="262"/>
      <c r="AS1108" s="262"/>
      <c r="AT1108" s="262"/>
      <c r="AU1108" s="262"/>
      <c r="AV1108" s="262"/>
      <c r="AW1108" s="262"/>
      <c r="AX1108" s="262"/>
      <c r="AY1108" s="262"/>
      <c r="AZ1108" s="262"/>
      <c r="BA1108" s="262"/>
      <c r="BB1108" s="262"/>
      <c r="BC1108" s="262"/>
      <c r="BD1108" s="262"/>
      <c r="BE1108" s="262"/>
      <c r="BF1108" s="262"/>
      <c r="BG1108" s="262"/>
      <c r="BH1108" s="262"/>
      <c r="BI1108" s="262"/>
      <c r="BJ1108" s="262"/>
      <c r="BK1108" s="262"/>
      <c r="BL1108" s="262"/>
      <c r="BM1108" s="262"/>
      <c r="BN1108" s="262"/>
      <c r="BO1108" s="262"/>
      <c r="BP1108" s="262"/>
      <c r="BQ1108" s="262"/>
      <c r="BR1108" s="262"/>
      <c r="BS1108" s="262"/>
      <c r="BT1108" s="262"/>
      <c r="BU1108" s="262"/>
      <c r="BV1108" s="262"/>
      <c r="BW1108" s="262"/>
      <c r="BX1108" s="262"/>
      <c r="BY1108" s="262"/>
      <c r="BZ1108" s="262"/>
      <c r="CA1108" s="262"/>
      <c r="CB1108" s="262"/>
      <c r="CC1108" s="262"/>
      <c r="CD1108" s="262"/>
      <c r="CE1108" s="262"/>
      <c r="CF1108" s="262"/>
      <c r="CG1108" s="262"/>
      <c r="CH1108" s="262"/>
      <c r="CI1108" s="262"/>
      <c r="CJ1108" s="262"/>
      <c r="CK1108" s="262"/>
      <c r="CL1108" s="262"/>
      <c r="CM1108" s="262"/>
      <c r="CN1108" s="262"/>
      <c r="CO1108" s="262"/>
      <c r="CP1108" s="262"/>
      <c r="CQ1108" s="262"/>
      <c r="CR1108" s="262"/>
      <c r="CS1108" s="262"/>
      <c r="CT1108" s="262"/>
      <c r="CU1108" s="262"/>
      <c r="CV1108" s="262"/>
      <c r="CW1108" s="262"/>
      <c r="CX1108" s="262"/>
      <c r="CY1108" s="262"/>
      <c r="CZ1108" s="262"/>
      <c r="DA1108" s="262"/>
      <c r="DB1108" s="262"/>
      <c r="DC1108" s="262"/>
      <c r="DD1108" s="262"/>
      <c r="DE1108" s="262"/>
      <c r="DF1108" s="262"/>
      <c r="DG1108" s="262"/>
      <c r="DH1108" s="262"/>
      <c r="DI1108" s="262"/>
      <c r="DJ1108" s="262"/>
      <c r="DK1108" s="262"/>
      <c r="DL1108" s="262"/>
      <c r="DM1108" s="262"/>
      <c r="DN1108" s="262"/>
      <c r="DO1108" s="262"/>
      <c r="DP1108" s="262"/>
      <c r="DQ1108" s="262"/>
      <c r="DR1108" s="262"/>
      <c r="DS1108" s="262"/>
      <c r="DT1108" s="262"/>
      <c r="DU1108" s="262"/>
      <c r="DV1108" s="262"/>
      <c r="DW1108" s="262"/>
      <c r="DX1108" s="262"/>
      <c r="DY1108" s="262"/>
      <c r="DZ1108" s="262"/>
      <c r="EA1108" s="262"/>
      <c r="EB1108" s="262"/>
      <c r="EC1108" s="262"/>
      <c r="ED1108" s="262"/>
      <c r="EE1108" s="262"/>
      <c r="EF1108" s="262"/>
      <c r="EG1108" s="262"/>
      <c r="EH1108" s="262"/>
      <c r="EI1108" s="262"/>
      <c r="EJ1108" s="262"/>
      <c r="EK1108" s="262"/>
      <c r="EL1108" s="262"/>
      <c r="EM1108" s="262"/>
      <c r="EN1108" s="262"/>
      <c r="EO1108" s="262"/>
      <c r="EP1108" s="262"/>
      <c r="EQ1108" s="262"/>
      <c r="ER1108" s="262"/>
      <c r="ES1108" s="262"/>
      <c r="ET1108" s="262"/>
      <c r="EU1108" s="262"/>
      <c r="EV1108" s="262"/>
      <c r="EW1108" s="262"/>
      <c r="EX1108" s="262"/>
      <c r="EY1108" s="262"/>
      <c r="EZ1108" s="262"/>
      <c r="FA1108" s="262"/>
      <c r="FB1108" s="262"/>
      <c r="FC1108" s="262"/>
      <c r="FD1108" s="262"/>
      <c r="FE1108" s="262"/>
      <c r="FF1108" s="262"/>
      <c r="FG1108" s="262"/>
      <c r="FH1108" s="262"/>
      <c r="FI1108" s="262"/>
      <c r="FJ1108" s="262"/>
      <c r="FK1108" s="262"/>
      <c r="FL1108" s="262"/>
      <c r="FM1108" s="262"/>
      <c r="FN1108" s="262"/>
      <c r="FO1108" s="262"/>
      <c r="FP1108" s="262"/>
      <c r="FQ1108" s="262"/>
      <c r="FR1108" s="262"/>
      <c r="FS1108" s="262"/>
      <c r="FT1108" s="262"/>
      <c r="FU1108" s="262"/>
      <c r="FV1108" s="262"/>
      <c r="FW1108" s="262"/>
      <c r="FX1108" s="262"/>
      <c r="FY1108" s="262"/>
      <c r="FZ1108" s="262"/>
      <c r="GA1108" s="262"/>
      <c r="GB1108" s="262"/>
      <c r="GC1108" s="262"/>
      <c r="GD1108" s="262"/>
    </row>
    <row r="1109" spans="1:186" s="279" customFormat="1" x14ac:dyDescent="0.2">
      <c r="A1109" s="339" t="s">
        <v>13004</v>
      </c>
      <c r="B1109" s="280" t="s">
        <v>6274</v>
      </c>
      <c r="C1109" s="281" t="s">
        <v>383</v>
      </c>
      <c r="D1109" s="130" t="s">
        <v>18</v>
      </c>
      <c r="E1109" s="130">
        <v>2500</v>
      </c>
      <c r="F1109" s="130">
        <v>0.2</v>
      </c>
      <c r="G1109" s="282"/>
      <c r="H1109" s="283"/>
      <c r="I1109" s="358">
        <v>2.09</v>
      </c>
      <c r="J1109" s="284">
        <f>IF(ISNUMBER(I1109),ROUND(F1109*E1109*I1109,2),"")</f>
        <v>1045</v>
      </c>
      <c r="K1109" s="283">
        <f>BDI!$E$17</f>
        <v>0.18609999999999999</v>
      </c>
      <c r="L1109" s="283"/>
      <c r="M1109" s="283"/>
      <c r="N1109" s="131">
        <f t="shared" si="18"/>
        <v>2.48</v>
      </c>
      <c r="O1109" s="340">
        <f>IF(ISNUMBER(I1109),ROUND(F1109*N1109*E1109,2),"")</f>
        <v>1240</v>
      </c>
      <c r="P1109" s="262"/>
      <c r="Q1109" s="262"/>
      <c r="R1109" s="262"/>
      <c r="S1109" s="262"/>
      <c r="T1109" s="262"/>
      <c r="U1109" s="262"/>
      <c r="V1109" s="262"/>
      <c r="W1109" s="262"/>
      <c r="X1109" s="262"/>
      <c r="Y1109" s="262"/>
      <c r="Z1109" s="262"/>
      <c r="AA1109" s="262"/>
      <c r="AB1109" s="262"/>
      <c r="AC1109" s="262"/>
      <c r="AD1109" s="262"/>
      <c r="AE1109" s="262"/>
      <c r="AF1109" s="262"/>
      <c r="AG1109" s="262"/>
      <c r="AH1109" s="262"/>
      <c r="AI1109" s="262"/>
      <c r="AJ1109" s="262"/>
      <c r="AK1109" s="262"/>
      <c r="AL1109" s="262"/>
      <c r="AM1109" s="262"/>
      <c r="AN1109" s="262"/>
      <c r="AO1109" s="262"/>
      <c r="AP1109" s="262"/>
      <c r="AQ1109" s="262"/>
      <c r="AR1109" s="262"/>
      <c r="AS1109" s="262"/>
      <c r="AT1109" s="262"/>
      <c r="AU1109" s="262"/>
      <c r="AV1109" s="262"/>
      <c r="AW1109" s="262"/>
      <c r="AX1109" s="262"/>
      <c r="AY1109" s="262"/>
      <c r="AZ1109" s="262"/>
      <c r="BA1109" s="262"/>
      <c r="BB1109" s="262"/>
      <c r="BC1109" s="262"/>
      <c r="BD1109" s="262"/>
      <c r="BE1109" s="262"/>
      <c r="BF1109" s="262"/>
      <c r="BG1109" s="262"/>
      <c r="BH1109" s="262"/>
      <c r="BI1109" s="262"/>
      <c r="BJ1109" s="262"/>
      <c r="BK1109" s="262"/>
      <c r="BL1109" s="262"/>
      <c r="BM1109" s="262"/>
      <c r="BN1109" s="262"/>
      <c r="BO1109" s="262"/>
      <c r="BP1109" s="262"/>
      <c r="BQ1109" s="262"/>
      <c r="BR1109" s="262"/>
      <c r="BS1109" s="262"/>
      <c r="BT1109" s="262"/>
      <c r="BU1109" s="262"/>
      <c r="BV1109" s="262"/>
      <c r="BW1109" s="262"/>
      <c r="BX1109" s="262"/>
      <c r="BY1109" s="262"/>
      <c r="BZ1109" s="262"/>
      <c r="CA1109" s="262"/>
      <c r="CB1109" s="262"/>
      <c r="CC1109" s="262"/>
      <c r="CD1109" s="262"/>
      <c r="CE1109" s="262"/>
      <c r="CF1109" s="262"/>
      <c r="CG1109" s="262"/>
      <c r="CH1109" s="262"/>
      <c r="CI1109" s="262"/>
      <c r="CJ1109" s="262"/>
      <c r="CK1109" s="262"/>
      <c r="CL1109" s="262"/>
      <c r="CM1109" s="262"/>
      <c r="CN1109" s="262"/>
      <c r="CO1109" s="262"/>
      <c r="CP1109" s="262"/>
      <c r="CQ1109" s="262"/>
      <c r="CR1109" s="262"/>
      <c r="CS1109" s="262"/>
      <c r="CT1109" s="262"/>
      <c r="CU1109" s="262"/>
      <c r="CV1109" s="262"/>
      <c r="CW1109" s="262"/>
      <c r="CX1109" s="262"/>
      <c r="CY1109" s="262"/>
      <c r="CZ1109" s="262"/>
      <c r="DA1109" s="262"/>
      <c r="DB1109" s="262"/>
      <c r="DC1109" s="262"/>
      <c r="DD1109" s="262"/>
      <c r="DE1109" s="262"/>
      <c r="DF1109" s="262"/>
      <c r="DG1109" s="262"/>
      <c r="DH1109" s="262"/>
      <c r="DI1109" s="262"/>
      <c r="DJ1109" s="262"/>
      <c r="DK1109" s="262"/>
      <c r="DL1109" s="262"/>
      <c r="DM1109" s="262"/>
      <c r="DN1109" s="262"/>
      <c r="DO1109" s="262"/>
      <c r="DP1109" s="262"/>
      <c r="DQ1109" s="262"/>
      <c r="DR1109" s="262"/>
      <c r="DS1109" s="262"/>
      <c r="DT1109" s="262"/>
      <c r="DU1109" s="262"/>
      <c r="DV1109" s="262"/>
      <c r="DW1109" s="262"/>
      <c r="DX1109" s="262"/>
      <c r="DY1109" s="262"/>
      <c r="DZ1109" s="262"/>
      <c r="EA1109" s="262"/>
      <c r="EB1109" s="262"/>
      <c r="EC1109" s="262"/>
      <c r="ED1109" s="262"/>
      <c r="EE1109" s="262"/>
      <c r="EF1109" s="262"/>
      <c r="EG1109" s="262"/>
      <c r="EH1109" s="262"/>
      <c r="EI1109" s="262"/>
      <c r="EJ1109" s="262"/>
      <c r="EK1109" s="262"/>
      <c r="EL1109" s="262"/>
      <c r="EM1109" s="262"/>
      <c r="EN1109" s="262"/>
      <c r="EO1109" s="262"/>
      <c r="EP1109" s="262"/>
      <c r="EQ1109" s="262"/>
      <c r="ER1109" s="262"/>
      <c r="ES1109" s="262"/>
      <c r="ET1109" s="262"/>
      <c r="EU1109" s="262"/>
      <c r="EV1109" s="262"/>
      <c r="EW1109" s="262"/>
      <c r="EX1109" s="262"/>
      <c r="EY1109" s="262"/>
      <c r="EZ1109" s="262"/>
      <c r="FA1109" s="262"/>
      <c r="FB1109" s="262"/>
      <c r="FC1109" s="262"/>
      <c r="FD1109" s="262"/>
      <c r="FE1109" s="262"/>
      <c r="FF1109" s="262"/>
      <c r="FG1109" s="262"/>
      <c r="FH1109" s="262"/>
      <c r="FI1109" s="262"/>
      <c r="FJ1109" s="262"/>
      <c r="FK1109" s="262"/>
      <c r="FL1109" s="262"/>
      <c r="FM1109" s="262"/>
      <c r="FN1109" s="262"/>
      <c r="FO1109" s="262"/>
      <c r="FP1109" s="262"/>
      <c r="FQ1109" s="262"/>
      <c r="FR1109" s="262"/>
      <c r="FS1109" s="262"/>
      <c r="FT1109" s="262"/>
      <c r="FU1109" s="262"/>
      <c r="FV1109" s="262"/>
      <c r="FW1109" s="262"/>
      <c r="FX1109" s="262"/>
      <c r="FY1109" s="262"/>
      <c r="FZ1109" s="262"/>
      <c r="GA1109" s="262"/>
      <c r="GB1109" s="262"/>
      <c r="GC1109" s="262"/>
      <c r="GD1109" s="262"/>
    </row>
    <row r="1110" spans="1:186" s="279" customFormat="1" x14ac:dyDescent="0.2">
      <c r="A1110" s="339" t="s">
        <v>13005</v>
      </c>
      <c r="B1110" s="280" t="s">
        <v>6275</v>
      </c>
      <c r="C1110" s="281" t="s">
        <v>6276</v>
      </c>
      <c r="D1110" s="130" t="s">
        <v>18</v>
      </c>
      <c r="E1110" s="130">
        <v>6250</v>
      </c>
      <c r="F1110" s="130">
        <v>0.2</v>
      </c>
      <c r="G1110" s="282"/>
      <c r="H1110" s="283"/>
      <c r="I1110" s="358">
        <v>7.82</v>
      </c>
      <c r="J1110" s="284">
        <f>IF(ISNUMBER(I1110),ROUND(F1110*E1110*I1110,2),"")</f>
        <v>9775</v>
      </c>
      <c r="K1110" s="283">
        <f>BDI!$E$17</f>
        <v>0.18609999999999999</v>
      </c>
      <c r="L1110" s="283"/>
      <c r="M1110" s="283"/>
      <c r="N1110" s="131">
        <f t="shared" si="18"/>
        <v>9.2799999999999994</v>
      </c>
      <c r="O1110" s="340">
        <f>IF(ISNUMBER(I1110),ROUND(F1110*N1110*E1110,2),"")</f>
        <v>11600</v>
      </c>
      <c r="P1110" s="262"/>
      <c r="Q1110" s="262"/>
      <c r="R1110" s="262"/>
      <c r="S1110" s="262"/>
      <c r="T1110" s="262"/>
      <c r="U1110" s="262"/>
      <c r="V1110" s="262"/>
      <c r="W1110" s="262"/>
      <c r="X1110" s="262"/>
      <c r="Y1110" s="262"/>
      <c r="Z1110" s="262"/>
      <c r="AA1110" s="262"/>
      <c r="AB1110" s="262"/>
      <c r="AC1110" s="262"/>
      <c r="AD1110" s="262"/>
      <c r="AE1110" s="262"/>
      <c r="AF1110" s="262"/>
      <c r="AG1110" s="262"/>
      <c r="AH1110" s="262"/>
      <c r="AI1110" s="262"/>
      <c r="AJ1110" s="262"/>
      <c r="AK1110" s="262"/>
      <c r="AL1110" s="262"/>
      <c r="AM1110" s="262"/>
      <c r="AN1110" s="262"/>
      <c r="AO1110" s="262"/>
      <c r="AP1110" s="262"/>
      <c r="AQ1110" s="262"/>
      <c r="AR1110" s="262"/>
      <c r="AS1110" s="262"/>
      <c r="AT1110" s="262"/>
      <c r="AU1110" s="262"/>
      <c r="AV1110" s="262"/>
      <c r="AW1110" s="262"/>
      <c r="AX1110" s="262"/>
      <c r="AY1110" s="262"/>
      <c r="AZ1110" s="262"/>
      <c r="BA1110" s="262"/>
      <c r="BB1110" s="262"/>
      <c r="BC1110" s="262"/>
      <c r="BD1110" s="262"/>
      <c r="BE1110" s="262"/>
      <c r="BF1110" s="262"/>
      <c r="BG1110" s="262"/>
      <c r="BH1110" s="262"/>
      <c r="BI1110" s="262"/>
      <c r="BJ1110" s="262"/>
      <c r="BK1110" s="262"/>
      <c r="BL1110" s="262"/>
      <c r="BM1110" s="262"/>
      <c r="BN1110" s="262"/>
      <c r="BO1110" s="262"/>
      <c r="BP1110" s="262"/>
      <c r="BQ1110" s="262"/>
      <c r="BR1110" s="262"/>
      <c r="BS1110" s="262"/>
      <c r="BT1110" s="262"/>
      <c r="BU1110" s="262"/>
      <c r="BV1110" s="262"/>
      <c r="BW1110" s="262"/>
      <c r="BX1110" s="262"/>
      <c r="BY1110" s="262"/>
      <c r="BZ1110" s="262"/>
      <c r="CA1110" s="262"/>
      <c r="CB1110" s="262"/>
      <c r="CC1110" s="262"/>
      <c r="CD1110" s="262"/>
      <c r="CE1110" s="262"/>
      <c r="CF1110" s="262"/>
      <c r="CG1110" s="262"/>
      <c r="CH1110" s="262"/>
      <c r="CI1110" s="262"/>
      <c r="CJ1110" s="262"/>
      <c r="CK1110" s="262"/>
      <c r="CL1110" s="262"/>
      <c r="CM1110" s="262"/>
      <c r="CN1110" s="262"/>
      <c r="CO1110" s="262"/>
      <c r="CP1110" s="262"/>
      <c r="CQ1110" s="262"/>
      <c r="CR1110" s="262"/>
      <c r="CS1110" s="262"/>
      <c r="CT1110" s="262"/>
      <c r="CU1110" s="262"/>
      <c r="CV1110" s="262"/>
      <c r="CW1110" s="262"/>
      <c r="CX1110" s="262"/>
      <c r="CY1110" s="262"/>
      <c r="CZ1110" s="262"/>
      <c r="DA1110" s="262"/>
      <c r="DB1110" s="262"/>
      <c r="DC1110" s="262"/>
      <c r="DD1110" s="262"/>
      <c r="DE1110" s="262"/>
      <c r="DF1110" s="262"/>
      <c r="DG1110" s="262"/>
      <c r="DH1110" s="262"/>
      <c r="DI1110" s="262"/>
      <c r="DJ1110" s="262"/>
      <c r="DK1110" s="262"/>
      <c r="DL1110" s="262"/>
      <c r="DM1110" s="262"/>
      <c r="DN1110" s="262"/>
      <c r="DO1110" s="262"/>
      <c r="DP1110" s="262"/>
      <c r="DQ1110" s="262"/>
      <c r="DR1110" s="262"/>
      <c r="DS1110" s="262"/>
      <c r="DT1110" s="262"/>
      <c r="DU1110" s="262"/>
      <c r="DV1110" s="262"/>
      <c r="DW1110" s="262"/>
      <c r="DX1110" s="262"/>
      <c r="DY1110" s="262"/>
      <c r="DZ1110" s="262"/>
      <c r="EA1110" s="262"/>
      <c r="EB1110" s="262"/>
      <c r="EC1110" s="262"/>
      <c r="ED1110" s="262"/>
      <c r="EE1110" s="262"/>
      <c r="EF1110" s="262"/>
      <c r="EG1110" s="262"/>
      <c r="EH1110" s="262"/>
      <c r="EI1110" s="262"/>
      <c r="EJ1110" s="262"/>
      <c r="EK1110" s="262"/>
      <c r="EL1110" s="262"/>
      <c r="EM1110" s="262"/>
      <c r="EN1110" s="262"/>
      <c r="EO1110" s="262"/>
      <c r="EP1110" s="262"/>
      <c r="EQ1110" s="262"/>
      <c r="ER1110" s="262"/>
      <c r="ES1110" s="262"/>
      <c r="ET1110" s="262"/>
      <c r="EU1110" s="262"/>
      <c r="EV1110" s="262"/>
      <c r="EW1110" s="262"/>
      <c r="EX1110" s="262"/>
      <c r="EY1110" s="262"/>
      <c r="EZ1110" s="262"/>
      <c r="FA1110" s="262"/>
      <c r="FB1110" s="262"/>
      <c r="FC1110" s="262"/>
      <c r="FD1110" s="262"/>
      <c r="FE1110" s="262"/>
      <c r="FF1110" s="262"/>
      <c r="FG1110" s="262"/>
      <c r="FH1110" s="262"/>
      <c r="FI1110" s="262"/>
      <c r="FJ1110" s="262"/>
      <c r="FK1110" s="262"/>
      <c r="FL1110" s="262"/>
      <c r="FM1110" s="262"/>
      <c r="FN1110" s="262"/>
      <c r="FO1110" s="262"/>
      <c r="FP1110" s="262"/>
      <c r="FQ1110" s="262"/>
      <c r="FR1110" s="262"/>
      <c r="FS1110" s="262"/>
      <c r="FT1110" s="262"/>
      <c r="FU1110" s="262"/>
      <c r="FV1110" s="262"/>
      <c r="FW1110" s="262"/>
      <c r="FX1110" s="262"/>
      <c r="FY1110" s="262"/>
      <c r="FZ1110" s="262"/>
      <c r="GA1110" s="262"/>
      <c r="GB1110" s="262"/>
      <c r="GC1110" s="262"/>
      <c r="GD1110" s="262"/>
    </row>
    <row r="1111" spans="1:186" s="279" customFormat="1" x14ac:dyDescent="0.2">
      <c r="A1111" s="339" t="s">
        <v>13006</v>
      </c>
      <c r="B1111" s="280" t="s">
        <v>6277</v>
      </c>
      <c r="C1111" s="281" t="s">
        <v>6278</v>
      </c>
      <c r="D1111" s="130" t="s">
        <v>18</v>
      </c>
      <c r="E1111" s="130">
        <v>1575</v>
      </c>
      <c r="F1111" s="130">
        <v>0.2</v>
      </c>
      <c r="G1111" s="282"/>
      <c r="H1111" s="283"/>
      <c r="I1111" s="358">
        <v>11.9</v>
      </c>
      <c r="J1111" s="284">
        <f>IF(ISNUMBER(I1111),ROUND(F1111*E1111*I1111,2),"")</f>
        <v>3748.5</v>
      </c>
      <c r="K1111" s="283">
        <f>BDI!$E$17</f>
        <v>0.18609999999999999</v>
      </c>
      <c r="L1111" s="283"/>
      <c r="M1111" s="283"/>
      <c r="N1111" s="131">
        <f t="shared" si="18"/>
        <v>14.11</v>
      </c>
      <c r="O1111" s="340">
        <f>IF(ISNUMBER(I1111),ROUND(F1111*N1111*E1111,2),"")</f>
        <v>4444.6499999999996</v>
      </c>
      <c r="P1111" s="262"/>
      <c r="Q1111" s="262"/>
      <c r="R1111" s="262"/>
      <c r="S1111" s="262"/>
      <c r="T1111" s="262"/>
      <c r="U1111" s="262"/>
      <c r="V1111" s="262"/>
      <c r="W1111" s="262"/>
      <c r="X1111" s="262"/>
      <c r="Y1111" s="262"/>
      <c r="Z1111" s="262"/>
      <c r="AA1111" s="262"/>
      <c r="AB1111" s="262"/>
      <c r="AC1111" s="262"/>
      <c r="AD1111" s="262"/>
      <c r="AE1111" s="262"/>
      <c r="AF1111" s="262"/>
      <c r="AG1111" s="262"/>
      <c r="AH1111" s="262"/>
      <c r="AI1111" s="262"/>
      <c r="AJ1111" s="262"/>
      <c r="AK1111" s="262"/>
      <c r="AL1111" s="262"/>
      <c r="AM1111" s="262"/>
      <c r="AN1111" s="262"/>
      <c r="AO1111" s="262"/>
      <c r="AP1111" s="262"/>
      <c r="AQ1111" s="262"/>
      <c r="AR1111" s="262"/>
      <c r="AS1111" s="262"/>
      <c r="AT1111" s="262"/>
      <c r="AU1111" s="262"/>
      <c r="AV1111" s="262"/>
      <c r="AW1111" s="262"/>
      <c r="AX1111" s="262"/>
      <c r="AY1111" s="262"/>
      <c r="AZ1111" s="262"/>
      <c r="BA1111" s="262"/>
      <c r="BB1111" s="262"/>
      <c r="BC1111" s="262"/>
      <c r="BD1111" s="262"/>
      <c r="BE1111" s="262"/>
      <c r="BF1111" s="262"/>
      <c r="BG1111" s="262"/>
      <c r="BH1111" s="262"/>
      <c r="BI1111" s="262"/>
      <c r="BJ1111" s="262"/>
      <c r="BK1111" s="262"/>
      <c r="BL1111" s="262"/>
      <c r="BM1111" s="262"/>
      <c r="BN1111" s="262"/>
      <c r="BO1111" s="262"/>
      <c r="BP1111" s="262"/>
      <c r="BQ1111" s="262"/>
      <c r="BR1111" s="262"/>
      <c r="BS1111" s="262"/>
      <c r="BT1111" s="262"/>
      <c r="BU1111" s="262"/>
      <c r="BV1111" s="262"/>
      <c r="BW1111" s="262"/>
      <c r="BX1111" s="262"/>
      <c r="BY1111" s="262"/>
      <c r="BZ1111" s="262"/>
      <c r="CA1111" s="262"/>
      <c r="CB1111" s="262"/>
      <c r="CC1111" s="262"/>
      <c r="CD1111" s="262"/>
      <c r="CE1111" s="262"/>
      <c r="CF1111" s="262"/>
      <c r="CG1111" s="262"/>
      <c r="CH1111" s="262"/>
      <c r="CI1111" s="262"/>
      <c r="CJ1111" s="262"/>
      <c r="CK1111" s="262"/>
      <c r="CL1111" s="262"/>
      <c r="CM1111" s="262"/>
      <c r="CN1111" s="262"/>
      <c r="CO1111" s="262"/>
      <c r="CP1111" s="262"/>
      <c r="CQ1111" s="262"/>
      <c r="CR1111" s="262"/>
      <c r="CS1111" s="262"/>
      <c r="CT1111" s="262"/>
      <c r="CU1111" s="262"/>
      <c r="CV1111" s="262"/>
      <c r="CW1111" s="262"/>
      <c r="CX1111" s="262"/>
      <c r="CY1111" s="262"/>
      <c r="CZ1111" s="262"/>
      <c r="DA1111" s="262"/>
      <c r="DB1111" s="262"/>
      <c r="DC1111" s="262"/>
      <c r="DD1111" s="262"/>
      <c r="DE1111" s="262"/>
      <c r="DF1111" s="262"/>
      <c r="DG1111" s="262"/>
      <c r="DH1111" s="262"/>
      <c r="DI1111" s="262"/>
      <c r="DJ1111" s="262"/>
      <c r="DK1111" s="262"/>
      <c r="DL1111" s="262"/>
      <c r="DM1111" s="262"/>
      <c r="DN1111" s="262"/>
      <c r="DO1111" s="262"/>
      <c r="DP1111" s="262"/>
      <c r="DQ1111" s="262"/>
      <c r="DR1111" s="262"/>
      <c r="DS1111" s="262"/>
      <c r="DT1111" s="262"/>
      <c r="DU1111" s="262"/>
      <c r="DV1111" s="262"/>
      <c r="DW1111" s="262"/>
      <c r="DX1111" s="262"/>
      <c r="DY1111" s="262"/>
      <c r="DZ1111" s="262"/>
      <c r="EA1111" s="262"/>
      <c r="EB1111" s="262"/>
      <c r="EC1111" s="262"/>
      <c r="ED1111" s="262"/>
      <c r="EE1111" s="262"/>
      <c r="EF1111" s="262"/>
      <c r="EG1111" s="262"/>
      <c r="EH1111" s="262"/>
      <c r="EI1111" s="262"/>
      <c r="EJ1111" s="262"/>
      <c r="EK1111" s="262"/>
      <c r="EL1111" s="262"/>
      <c r="EM1111" s="262"/>
      <c r="EN1111" s="262"/>
      <c r="EO1111" s="262"/>
      <c r="EP1111" s="262"/>
      <c r="EQ1111" s="262"/>
      <c r="ER1111" s="262"/>
      <c r="ES1111" s="262"/>
      <c r="ET1111" s="262"/>
      <c r="EU1111" s="262"/>
      <c r="EV1111" s="262"/>
      <c r="EW1111" s="262"/>
      <c r="EX1111" s="262"/>
      <c r="EY1111" s="262"/>
      <c r="EZ1111" s="262"/>
      <c r="FA1111" s="262"/>
      <c r="FB1111" s="262"/>
      <c r="FC1111" s="262"/>
      <c r="FD1111" s="262"/>
      <c r="FE1111" s="262"/>
      <c r="FF1111" s="262"/>
      <c r="FG1111" s="262"/>
      <c r="FH1111" s="262"/>
      <c r="FI1111" s="262"/>
      <c r="FJ1111" s="262"/>
      <c r="FK1111" s="262"/>
      <c r="FL1111" s="262"/>
      <c r="FM1111" s="262"/>
      <c r="FN1111" s="262"/>
      <c r="FO1111" s="262"/>
      <c r="FP1111" s="262"/>
      <c r="FQ1111" s="262"/>
      <c r="FR1111" s="262"/>
      <c r="FS1111" s="262"/>
      <c r="FT1111" s="262"/>
      <c r="FU1111" s="262"/>
      <c r="FV1111" s="262"/>
      <c r="FW1111" s="262"/>
      <c r="FX1111" s="262"/>
      <c r="FY1111" s="262"/>
      <c r="FZ1111" s="262"/>
      <c r="GA1111" s="262"/>
      <c r="GB1111" s="262"/>
      <c r="GC1111" s="262"/>
      <c r="GD1111" s="262"/>
    </row>
    <row r="1112" spans="1:186" s="279" customFormat="1" x14ac:dyDescent="0.2">
      <c r="A1112" s="339" t="s">
        <v>13007</v>
      </c>
      <c r="B1112" s="280" t="s">
        <v>6279</v>
      </c>
      <c r="C1112" s="281" t="s">
        <v>6280</v>
      </c>
      <c r="D1112" s="130" t="s">
        <v>18</v>
      </c>
      <c r="E1112" s="130">
        <v>1050</v>
      </c>
      <c r="F1112" s="130">
        <v>0.2</v>
      </c>
      <c r="G1112" s="282"/>
      <c r="H1112" s="283"/>
      <c r="I1112" s="358">
        <v>8.85</v>
      </c>
      <c r="J1112" s="284">
        <f>IF(ISNUMBER(I1112),ROUND(F1112*E1112*I1112,2),"")</f>
        <v>1858.5</v>
      </c>
      <c r="K1112" s="283">
        <f>BDI!$E$17</f>
        <v>0.18609999999999999</v>
      </c>
      <c r="L1112" s="283"/>
      <c r="M1112" s="283"/>
      <c r="N1112" s="131">
        <f t="shared" si="18"/>
        <v>10.5</v>
      </c>
      <c r="O1112" s="340">
        <f>IF(ISNUMBER(I1112),ROUND(F1112*N1112*E1112,2),"")</f>
        <v>2205</v>
      </c>
      <c r="P1112" s="262"/>
      <c r="Q1112" s="262"/>
      <c r="R1112" s="262"/>
      <c r="S1112" s="262"/>
      <c r="T1112" s="262"/>
      <c r="U1112" s="262"/>
      <c r="V1112" s="262"/>
      <c r="W1112" s="262"/>
      <c r="X1112" s="262"/>
      <c r="Y1112" s="262"/>
      <c r="Z1112" s="262"/>
      <c r="AA1112" s="262"/>
      <c r="AB1112" s="262"/>
      <c r="AC1112" s="262"/>
      <c r="AD1112" s="262"/>
      <c r="AE1112" s="262"/>
      <c r="AF1112" s="262"/>
      <c r="AG1112" s="262"/>
      <c r="AH1112" s="262"/>
      <c r="AI1112" s="262"/>
      <c r="AJ1112" s="262"/>
      <c r="AK1112" s="262"/>
      <c r="AL1112" s="262"/>
      <c r="AM1112" s="262"/>
      <c r="AN1112" s="262"/>
      <c r="AO1112" s="262"/>
      <c r="AP1112" s="262"/>
      <c r="AQ1112" s="262"/>
      <c r="AR1112" s="262"/>
      <c r="AS1112" s="262"/>
      <c r="AT1112" s="262"/>
      <c r="AU1112" s="262"/>
      <c r="AV1112" s="262"/>
      <c r="AW1112" s="262"/>
      <c r="AX1112" s="262"/>
      <c r="AY1112" s="262"/>
      <c r="AZ1112" s="262"/>
      <c r="BA1112" s="262"/>
      <c r="BB1112" s="262"/>
      <c r="BC1112" s="262"/>
      <c r="BD1112" s="262"/>
      <c r="BE1112" s="262"/>
      <c r="BF1112" s="262"/>
      <c r="BG1112" s="262"/>
      <c r="BH1112" s="262"/>
      <c r="BI1112" s="262"/>
      <c r="BJ1112" s="262"/>
      <c r="BK1112" s="262"/>
      <c r="BL1112" s="262"/>
      <c r="BM1112" s="262"/>
      <c r="BN1112" s="262"/>
      <c r="BO1112" s="262"/>
      <c r="BP1112" s="262"/>
      <c r="BQ1112" s="262"/>
      <c r="BR1112" s="262"/>
      <c r="BS1112" s="262"/>
      <c r="BT1112" s="262"/>
      <c r="BU1112" s="262"/>
      <c r="BV1112" s="262"/>
      <c r="BW1112" s="262"/>
      <c r="BX1112" s="262"/>
      <c r="BY1112" s="262"/>
      <c r="BZ1112" s="262"/>
      <c r="CA1112" s="262"/>
      <c r="CB1112" s="262"/>
      <c r="CC1112" s="262"/>
      <c r="CD1112" s="262"/>
      <c r="CE1112" s="262"/>
      <c r="CF1112" s="262"/>
      <c r="CG1112" s="262"/>
      <c r="CH1112" s="262"/>
      <c r="CI1112" s="262"/>
      <c r="CJ1112" s="262"/>
      <c r="CK1112" s="262"/>
      <c r="CL1112" s="262"/>
      <c r="CM1112" s="262"/>
      <c r="CN1112" s="262"/>
      <c r="CO1112" s="262"/>
      <c r="CP1112" s="262"/>
      <c r="CQ1112" s="262"/>
      <c r="CR1112" s="262"/>
      <c r="CS1112" s="262"/>
      <c r="CT1112" s="262"/>
      <c r="CU1112" s="262"/>
      <c r="CV1112" s="262"/>
      <c r="CW1112" s="262"/>
      <c r="CX1112" s="262"/>
      <c r="CY1112" s="262"/>
      <c r="CZ1112" s="262"/>
      <c r="DA1112" s="262"/>
      <c r="DB1112" s="262"/>
      <c r="DC1112" s="262"/>
      <c r="DD1112" s="262"/>
      <c r="DE1112" s="262"/>
      <c r="DF1112" s="262"/>
      <c r="DG1112" s="262"/>
      <c r="DH1112" s="262"/>
      <c r="DI1112" s="262"/>
      <c r="DJ1112" s="262"/>
      <c r="DK1112" s="262"/>
      <c r="DL1112" s="262"/>
      <c r="DM1112" s="262"/>
      <c r="DN1112" s="262"/>
      <c r="DO1112" s="262"/>
      <c r="DP1112" s="262"/>
      <c r="DQ1112" s="262"/>
      <c r="DR1112" s="262"/>
      <c r="DS1112" s="262"/>
      <c r="DT1112" s="262"/>
      <c r="DU1112" s="262"/>
      <c r="DV1112" s="262"/>
      <c r="DW1112" s="262"/>
      <c r="DX1112" s="262"/>
      <c r="DY1112" s="262"/>
      <c r="DZ1112" s="262"/>
      <c r="EA1112" s="262"/>
      <c r="EB1112" s="262"/>
      <c r="EC1112" s="262"/>
      <c r="ED1112" s="262"/>
      <c r="EE1112" s="262"/>
      <c r="EF1112" s="262"/>
      <c r="EG1112" s="262"/>
      <c r="EH1112" s="262"/>
      <c r="EI1112" s="262"/>
      <c r="EJ1112" s="262"/>
      <c r="EK1112" s="262"/>
      <c r="EL1112" s="262"/>
      <c r="EM1112" s="262"/>
      <c r="EN1112" s="262"/>
      <c r="EO1112" s="262"/>
      <c r="EP1112" s="262"/>
      <c r="EQ1112" s="262"/>
      <c r="ER1112" s="262"/>
      <c r="ES1112" s="262"/>
      <c r="ET1112" s="262"/>
      <c r="EU1112" s="262"/>
      <c r="EV1112" s="262"/>
      <c r="EW1112" s="262"/>
      <c r="EX1112" s="262"/>
      <c r="EY1112" s="262"/>
      <c r="EZ1112" s="262"/>
      <c r="FA1112" s="262"/>
      <c r="FB1112" s="262"/>
      <c r="FC1112" s="262"/>
      <c r="FD1112" s="262"/>
      <c r="FE1112" s="262"/>
      <c r="FF1112" s="262"/>
      <c r="FG1112" s="262"/>
      <c r="FH1112" s="262"/>
      <c r="FI1112" s="262"/>
      <c r="FJ1112" s="262"/>
      <c r="FK1112" s="262"/>
      <c r="FL1112" s="262"/>
      <c r="FM1112" s="262"/>
      <c r="FN1112" s="262"/>
      <c r="FO1112" s="262"/>
      <c r="FP1112" s="262"/>
      <c r="FQ1112" s="262"/>
      <c r="FR1112" s="262"/>
      <c r="FS1112" s="262"/>
      <c r="FT1112" s="262"/>
      <c r="FU1112" s="262"/>
      <c r="FV1112" s="262"/>
      <c r="FW1112" s="262"/>
      <c r="FX1112" s="262"/>
      <c r="FY1112" s="262"/>
      <c r="FZ1112" s="262"/>
      <c r="GA1112" s="262"/>
      <c r="GB1112" s="262"/>
      <c r="GC1112" s="262"/>
      <c r="GD1112" s="262"/>
    </row>
    <row r="1113" spans="1:186" s="279" customFormat="1" x14ac:dyDescent="0.2">
      <c r="A1113" s="339" t="s">
        <v>13008</v>
      </c>
      <c r="B1113" s="280" t="s">
        <v>6281</v>
      </c>
      <c r="C1113" s="281" t="s">
        <v>6282</v>
      </c>
      <c r="D1113" s="130" t="s">
        <v>18</v>
      </c>
      <c r="E1113" s="130">
        <v>525</v>
      </c>
      <c r="F1113" s="130">
        <v>0.2</v>
      </c>
      <c r="G1113" s="282"/>
      <c r="H1113" s="283"/>
      <c r="I1113" s="358">
        <v>10.9</v>
      </c>
      <c r="J1113" s="284">
        <f>IF(ISNUMBER(I1113),ROUND(F1113*E1113*I1113,2),"")</f>
        <v>1144.5</v>
      </c>
      <c r="K1113" s="283">
        <f>BDI!$E$17</f>
        <v>0.18609999999999999</v>
      </c>
      <c r="L1113" s="283"/>
      <c r="M1113" s="283"/>
      <c r="N1113" s="131">
        <f t="shared" si="18"/>
        <v>12.93</v>
      </c>
      <c r="O1113" s="340">
        <f>IF(ISNUMBER(I1113),ROUND(F1113*N1113*E1113,2),"")</f>
        <v>1357.65</v>
      </c>
      <c r="P1113" s="262"/>
      <c r="Q1113" s="262"/>
      <c r="R1113" s="262"/>
      <c r="S1113" s="262"/>
      <c r="T1113" s="262"/>
      <c r="U1113" s="262"/>
      <c r="V1113" s="262"/>
      <c r="W1113" s="262"/>
      <c r="X1113" s="262"/>
      <c r="Y1113" s="262"/>
      <c r="Z1113" s="262"/>
      <c r="AA1113" s="262"/>
      <c r="AB1113" s="262"/>
      <c r="AC1113" s="262"/>
      <c r="AD1113" s="262"/>
      <c r="AE1113" s="262"/>
      <c r="AF1113" s="262"/>
      <c r="AG1113" s="262"/>
      <c r="AH1113" s="262"/>
      <c r="AI1113" s="262"/>
      <c r="AJ1113" s="262"/>
      <c r="AK1113" s="262"/>
      <c r="AL1113" s="262"/>
      <c r="AM1113" s="262"/>
      <c r="AN1113" s="262"/>
      <c r="AO1113" s="262"/>
      <c r="AP1113" s="262"/>
      <c r="AQ1113" s="262"/>
      <c r="AR1113" s="262"/>
      <c r="AS1113" s="262"/>
      <c r="AT1113" s="262"/>
      <c r="AU1113" s="262"/>
      <c r="AV1113" s="262"/>
      <c r="AW1113" s="262"/>
      <c r="AX1113" s="262"/>
      <c r="AY1113" s="262"/>
      <c r="AZ1113" s="262"/>
      <c r="BA1113" s="262"/>
      <c r="BB1113" s="262"/>
      <c r="BC1113" s="262"/>
      <c r="BD1113" s="262"/>
      <c r="BE1113" s="262"/>
      <c r="BF1113" s="262"/>
      <c r="BG1113" s="262"/>
      <c r="BH1113" s="262"/>
      <c r="BI1113" s="262"/>
      <c r="BJ1113" s="262"/>
      <c r="BK1113" s="262"/>
      <c r="BL1113" s="262"/>
      <c r="BM1113" s="262"/>
      <c r="BN1113" s="262"/>
      <c r="BO1113" s="262"/>
      <c r="BP1113" s="262"/>
      <c r="BQ1113" s="262"/>
      <c r="BR1113" s="262"/>
      <c r="BS1113" s="262"/>
      <c r="BT1113" s="262"/>
      <c r="BU1113" s="262"/>
      <c r="BV1113" s="262"/>
      <c r="BW1113" s="262"/>
      <c r="BX1113" s="262"/>
      <c r="BY1113" s="262"/>
      <c r="BZ1113" s="262"/>
      <c r="CA1113" s="262"/>
      <c r="CB1113" s="262"/>
      <c r="CC1113" s="262"/>
      <c r="CD1113" s="262"/>
      <c r="CE1113" s="262"/>
      <c r="CF1113" s="262"/>
      <c r="CG1113" s="262"/>
      <c r="CH1113" s="262"/>
      <c r="CI1113" s="262"/>
      <c r="CJ1113" s="262"/>
      <c r="CK1113" s="262"/>
      <c r="CL1113" s="262"/>
      <c r="CM1113" s="262"/>
      <c r="CN1113" s="262"/>
      <c r="CO1113" s="262"/>
      <c r="CP1113" s="262"/>
      <c r="CQ1113" s="262"/>
      <c r="CR1113" s="262"/>
      <c r="CS1113" s="262"/>
      <c r="CT1113" s="262"/>
      <c r="CU1113" s="262"/>
      <c r="CV1113" s="262"/>
      <c r="CW1113" s="262"/>
      <c r="CX1113" s="262"/>
      <c r="CY1113" s="262"/>
      <c r="CZ1113" s="262"/>
      <c r="DA1113" s="262"/>
      <c r="DB1113" s="262"/>
      <c r="DC1113" s="262"/>
      <c r="DD1113" s="262"/>
      <c r="DE1113" s="262"/>
      <c r="DF1113" s="262"/>
      <c r="DG1113" s="262"/>
      <c r="DH1113" s="262"/>
      <c r="DI1113" s="262"/>
      <c r="DJ1113" s="262"/>
      <c r="DK1113" s="262"/>
      <c r="DL1113" s="262"/>
      <c r="DM1113" s="262"/>
      <c r="DN1113" s="262"/>
      <c r="DO1113" s="262"/>
      <c r="DP1113" s="262"/>
      <c r="DQ1113" s="262"/>
      <c r="DR1113" s="262"/>
      <c r="DS1113" s="262"/>
      <c r="DT1113" s="262"/>
      <c r="DU1113" s="262"/>
      <c r="DV1113" s="262"/>
      <c r="DW1113" s="262"/>
      <c r="DX1113" s="262"/>
      <c r="DY1113" s="262"/>
      <c r="DZ1113" s="262"/>
      <c r="EA1113" s="262"/>
      <c r="EB1113" s="262"/>
      <c r="EC1113" s="262"/>
      <c r="ED1113" s="262"/>
      <c r="EE1113" s="262"/>
      <c r="EF1113" s="262"/>
      <c r="EG1113" s="262"/>
      <c r="EH1113" s="262"/>
      <c r="EI1113" s="262"/>
      <c r="EJ1113" s="262"/>
      <c r="EK1113" s="262"/>
      <c r="EL1113" s="262"/>
      <c r="EM1113" s="262"/>
      <c r="EN1113" s="262"/>
      <c r="EO1113" s="262"/>
      <c r="EP1113" s="262"/>
      <c r="EQ1113" s="262"/>
      <c r="ER1113" s="262"/>
      <c r="ES1113" s="262"/>
      <c r="ET1113" s="262"/>
      <c r="EU1113" s="262"/>
      <c r="EV1113" s="262"/>
      <c r="EW1113" s="262"/>
      <c r="EX1113" s="262"/>
      <c r="EY1113" s="262"/>
      <c r="EZ1113" s="262"/>
      <c r="FA1113" s="262"/>
      <c r="FB1113" s="262"/>
      <c r="FC1113" s="262"/>
      <c r="FD1113" s="262"/>
      <c r="FE1113" s="262"/>
      <c r="FF1113" s="262"/>
      <c r="FG1113" s="262"/>
      <c r="FH1113" s="262"/>
      <c r="FI1113" s="262"/>
      <c r="FJ1113" s="262"/>
      <c r="FK1113" s="262"/>
      <c r="FL1113" s="262"/>
      <c r="FM1113" s="262"/>
      <c r="FN1113" s="262"/>
      <c r="FO1113" s="262"/>
      <c r="FP1113" s="262"/>
      <c r="FQ1113" s="262"/>
      <c r="FR1113" s="262"/>
      <c r="FS1113" s="262"/>
      <c r="FT1113" s="262"/>
      <c r="FU1113" s="262"/>
      <c r="FV1113" s="262"/>
      <c r="FW1113" s="262"/>
      <c r="FX1113" s="262"/>
      <c r="FY1113" s="262"/>
      <c r="FZ1113" s="262"/>
      <c r="GA1113" s="262"/>
      <c r="GB1113" s="262"/>
      <c r="GC1113" s="262"/>
      <c r="GD1113" s="262"/>
    </row>
    <row r="1114" spans="1:186" s="279" customFormat="1" x14ac:dyDescent="0.2">
      <c r="A1114" s="339" t="s">
        <v>13009</v>
      </c>
      <c r="B1114" s="280" t="s">
        <v>6283</v>
      </c>
      <c r="C1114" s="281" t="s">
        <v>6284</v>
      </c>
      <c r="D1114" s="130" t="s">
        <v>18</v>
      </c>
      <c r="E1114" s="130">
        <v>50</v>
      </c>
      <c r="F1114" s="130">
        <v>0.2</v>
      </c>
      <c r="G1114" s="282"/>
      <c r="H1114" s="283"/>
      <c r="I1114" s="358">
        <v>26.1</v>
      </c>
      <c r="J1114" s="284">
        <f>IF(ISNUMBER(I1114),ROUND(F1114*E1114*I1114,2),"")</f>
        <v>261</v>
      </c>
      <c r="K1114" s="283">
        <f>BDI!$E$17</f>
        <v>0.18609999999999999</v>
      </c>
      <c r="L1114" s="283"/>
      <c r="M1114" s="283"/>
      <c r="N1114" s="131">
        <f t="shared" si="18"/>
        <v>30.96</v>
      </c>
      <c r="O1114" s="340">
        <f>IF(ISNUMBER(I1114),ROUND(F1114*N1114*E1114,2),"")</f>
        <v>309.60000000000002</v>
      </c>
      <c r="P1114" s="262"/>
      <c r="Q1114" s="262"/>
      <c r="R1114" s="262"/>
      <c r="S1114" s="262"/>
      <c r="T1114" s="262"/>
      <c r="U1114" s="262"/>
      <c r="V1114" s="262"/>
      <c r="W1114" s="262"/>
      <c r="X1114" s="262"/>
      <c r="Y1114" s="262"/>
      <c r="Z1114" s="262"/>
      <c r="AA1114" s="262"/>
      <c r="AB1114" s="262"/>
      <c r="AC1114" s="262"/>
      <c r="AD1114" s="262"/>
      <c r="AE1114" s="262"/>
      <c r="AF1114" s="262"/>
      <c r="AG1114" s="262"/>
      <c r="AH1114" s="262"/>
      <c r="AI1114" s="262"/>
      <c r="AJ1114" s="262"/>
      <c r="AK1114" s="262"/>
      <c r="AL1114" s="262"/>
      <c r="AM1114" s="262"/>
      <c r="AN1114" s="262"/>
      <c r="AO1114" s="262"/>
      <c r="AP1114" s="262"/>
      <c r="AQ1114" s="262"/>
      <c r="AR1114" s="262"/>
      <c r="AS1114" s="262"/>
      <c r="AT1114" s="262"/>
      <c r="AU1114" s="262"/>
      <c r="AV1114" s="262"/>
      <c r="AW1114" s="262"/>
      <c r="AX1114" s="262"/>
      <c r="AY1114" s="262"/>
      <c r="AZ1114" s="262"/>
      <c r="BA1114" s="262"/>
      <c r="BB1114" s="262"/>
      <c r="BC1114" s="262"/>
      <c r="BD1114" s="262"/>
      <c r="BE1114" s="262"/>
      <c r="BF1114" s="262"/>
      <c r="BG1114" s="262"/>
      <c r="BH1114" s="262"/>
      <c r="BI1114" s="262"/>
      <c r="BJ1114" s="262"/>
      <c r="BK1114" s="262"/>
      <c r="BL1114" s="262"/>
      <c r="BM1114" s="262"/>
      <c r="BN1114" s="262"/>
      <c r="BO1114" s="262"/>
      <c r="BP1114" s="262"/>
      <c r="BQ1114" s="262"/>
      <c r="BR1114" s="262"/>
      <c r="BS1114" s="262"/>
      <c r="BT1114" s="262"/>
      <c r="BU1114" s="262"/>
      <c r="BV1114" s="262"/>
      <c r="BW1114" s="262"/>
      <c r="BX1114" s="262"/>
      <c r="BY1114" s="262"/>
      <c r="BZ1114" s="262"/>
      <c r="CA1114" s="262"/>
      <c r="CB1114" s="262"/>
      <c r="CC1114" s="262"/>
      <c r="CD1114" s="262"/>
      <c r="CE1114" s="262"/>
      <c r="CF1114" s="262"/>
      <c r="CG1114" s="262"/>
      <c r="CH1114" s="262"/>
      <c r="CI1114" s="262"/>
      <c r="CJ1114" s="262"/>
      <c r="CK1114" s="262"/>
      <c r="CL1114" s="262"/>
      <c r="CM1114" s="262"/>
      <c r="CN1114" s="262"/>
      <c r="CO1114" s="262"/>
      <c r="CP1114" s="262"/>
      <c r="CQ1114" s="262"/>
      <c r="CR1114" s="262"/>
      <c r="CS1114" s="262"/>
      <c r="CT1114" s="262"/>
      <c r="CU1114" s="262"/>
      <c r="CV1114" s="262"/>
      <c r="CW1114" s="262"/>
      <c r="CX1114" s="262"/>
      <c r="CY1114" s="262"/>
      <c r="CZ1114" s="262"/>
      <c r="DA1114" s="262"/>
      <c r="DB1114" s="262"/>
      <c r="DC1114" s="262"/>
      <c r="DD1114" s="262"/>
      <c r="DE1114" s="262"/>
      <c r="DF1114" s="262"/>
      <c r="DG1114" s="262"/>
      <c r="DH1114" s="262"/>
      <c r="DI1114" s="262"/>
      <c r="DJ1114" s="262"/>
      <c r="DK1114" s="262"/>
      <c r="DL1114" s="262"/>
      <c r="DM1114" s="262"/>
      <c r="DN1114" s="262"/>
      <c r="DO1114" s="262"/>
      <c r="DP1114" s="262"/>
      <c r="DQ1114" s="262"/>
      <c r="DR1114" s="262"/>
      <c r="DS1114" s="262"/>
      <c r="DT1114" s="262"/>
      <c r="DU1114" s="262"/>
      <c r="DV1114" s="262"/>
      <c r="DW1114" s="262"/>
      <c r="DX1114" s="262"/>
      <c r="DY1114" s="262"/>
      <c r="DZ1114" s="262"/>
      <c r="EA1114" s="262"/>
      <c r="EB1114" s="262"/>
      <c r="EC1114" s="262"/>
      <c r="ED1114" s="262"/>
      <c r="EE1114" s="262"/>
      <c r="EF1114" s="262"/>
      <c r="EG1114" s="262"/>
      <c r="EH1114" s="262"/>
      <c r="EI1114" s="262"/>
      <c r="EJ1114" s="262"/>
      <c r="EK1114" s="262"/>
      <c r="EL1114" s="262"/>
      <c r="EM1114" s="262"/>
      <c r="EN1114" s="262"/>
      <c r="EO1114" s="262"/>
      <c r="EP1114" s="262"/>
      <c r="EQ1114" s="262"/>
      <c r="ER1114" s="262"/>
      <c r="ES1114" s="262"/>
      <c r="ET1114" s="262"/>
      <c r="EU1114" s="262"/>
      <c r="EV1114" s="262"/>
      <c r="EW1114" s="262"/>
      <c r="EX1114" s="262"/>
      <c r="EY1114" s="262"/>
      <c r="EZ1114" s="262"/>
      <c r="FA1114" s="262"/>
      <c r="FB1114" s="262"/>
      <c r="FC1114" s="262"/>
      <c r="FD1114" s="262"/>
      <c r="FE1114" s="262"/>
      <c r="FF1114" s="262"/>
      <c r="FG1114" s="262"/>
      <c r="FH1114" s="262"/>
      <c r="FI1114" s="262"/>
      <c r="FJ1114" s="262"/>
      <c r="FK1114" s="262"/>
      <c r="FL1114" s="262"/>
      <c r="FM1114" s="262"/>
      <c r="FN1114" s="262"/>
      <c r="FO1114" s="262"/>
      <c r="FP1114" s="262"/>
      <c r="FQ1114" s="262"/>
      <c r="FR1114" s="262"/>
      <c r="FS1114" s="262"/>
      <c r="FT1114" s="262"/>
      <c r="FU1114" s="262"/>
      <c r="FV1114" s="262"/>
      <c r="FW1114" s="262"/>
      <c r="FX1114" s="262"/>
      <c r="FY1114" s="262"/>
      <c r="FZ1114" s="262"/>
      <c r="GA1114" s="262"/>
      <c r="GB1114" s="262"/>
      <c r="GC1114" s="262"/>
      <c r="GD1114" s="262"/>
    </row>
    <row r="1115" spans="1:186" s="279" customFormat="1" x14ac:dyDescent="0.2">
      <c r="A1115" s="339" t="s">
        <v>13010</v>
      </c>
      <c r="B1115" s="280" t="s">
        <v>6287</v>
      </c>
      <c r="C1115" s="281" t="s">
        <v>6288</v>
      </c>
      <c r="D1115" s="130" t="s">
        <v>18</v>
      </c>
      <c r="E1115" s="130">
        <v>2500</v>
      </c>
      <c r="F1115" s="130">
        <v>0.2</v>
      </c>
      <c r="G1115" s="282"/>
      <c r="H1115" s="283"/>
      <c r="I1115" s="358">
        <v>4.6500000000000004</v>
      </c>
      <c r="J1115" s="284">
        <f>IF(ISNUMBER(I1115),ROUND(F1115*E1115*I1115,2),"")</f>
        <v>2325</v>
      </c>
      <c r="K1115" s="283">
        <f>BDI!$E$17</f>
        <v>0.18609999999999999</v>
      </c>
      <c r="L1115" s="283"/>
      <c r="M1115" s="283"/>
      <c r="N1115" s="131">
        <f t="shared" si="18"/>
        <v>5.52</v>
      </c>
      <c r="O1115" s="340">
        <f>IF(ISNUMBER(I1115),ROUND(F1115*N1115*E1115,2),"")</f>
        <v>2760</v>
      </c>
      <c r="P1115" s="262"/>
      <c r="Q1115" s="262"/>
      <c r="R1115" s="262"/>
      <c r="S1115" s="262"/>
      <c r="T1115" s="262"/>
      <c r="U1115" s="262"/>
      <c r="V1115" s="262"/>
      <c r="W1115" s="262"/>
      <c r="X1115" s="262"/>
      <c r="Y1115" s="262"/>
      <c r="Z1115" s="262"/>
      <c r="AA1115" s="262"/>
      <c r="AB1115" s="262"/>
      <c r="AC1115" s="262"/>
      <c r="AD1115" s="262"/>
      <c r="AE1115" s="262"/>
      <c r="AF1115" s="262"/>
      <c r="AG1115" s="262"/>
      <c r="AH1115" s="262"/>
      <c r="AI1115" s="262"/>
      <c r="AJ1115" s="262"/>
      <c r="AK1115" s="262"/>
      <c r="AL1115" s="262"/>
      <c r="AM1115" s="262"/>
      <c r="AN1115" s="262"/>
      <c r="AO1115" s="262"/>
      <c r="AP1115" s="262"/>
      <c r="AQ1115" s="262"/>
      <c r="AR1115" s="262"/>
      <c r="AS1115" s="262"/>
      <c r="AT1115" s="262"/>
      <c r="AU1115" s="262"/>
      <c r="AV1115" s="262"/>
      <c r="AW1115" s="262"/>
      <c r="AX1115" s="262"/>
      <c r="AY1115" s="262"/>
      <c r="AZ1115" s="262"/>
      <c r="BA1115" s="262"/>
      <c r="BB1115" s="262"/>
      <c r="BC1115" s="262"/>
      <c r="BD1115" s="262"/>
      <c r="BE1115" s="262"/>
      <c r="BF1115" s="262"/>
      <c r="BG1115" s="262"/>
      <c r="BH1115" s="262"/>
      <c r="BI1115" s="262"/>
      <c r="BJ1115" s="262"/>
      <c r="BK1115" s="262"/>
      <c r="BL1115" s="262"/>
      <c r="BM1115" s="262"/>
      <c r="BN1115" s="262"/>
      <c r="BO1115" s="262"/>
      <c r="BP1115" s="262"/>
      <c r="BQ1115" s="262"/>
      <c r="BR1115" s="262"/>
      <c r="BS1115" s="262"/>
      <c r="BT1115" s="262"/>
      <c r="BU1115" s="262"/>
      <c r="BV1115" s="262"/>
      <c r="BW1115" s="262"/>
      <c r="BX1115" s="262"/>
      <c r="BY1115" s="262"/>
      <c r="BZ1115" s="262"/>
      <c r="CA1115" s="262"/>
      <c r="CB1115" s="262"/>
      <c r="CC1115" s="262"/>
      <c r="CD1115" s="262"/>
      <c r="CE1115" s="262"/>
      <c r="CF1115" s="262"/>
      <c r="CG1115" s="262"/>
      <c r="CH1115" s="262"/>
      <c r="CI1115" s="262"/>
      <c r="CJ1115" s="262"/>
      <c r="CK1115" s="262"/>
      <c r="CL1115" s="262"/>
      <c r="CM1115" s="262"/>
      <c r="CN1115" s="262"/>
      <c r="CO1115" s="262"/>
      <c r="CP1115" s="262"/>
      <c r="CQ1115" s="262"/>
      <c r="CR1115" s="262"/>
      <c r="CS1115" s="262"/>
      <c r="CT1115" s="262"/>
      <c r="CU1115" s="262"/>
      <c r="CV1115" s="262"/>
      <c r="CW1115" s="262"/>
      <c r="CX1115" s="262"/>
      <c r="CY1115" s="262"/>
      <c r="CZ1115" s="262"/>
      <c r="DA1115" s="262"/>
      <c r="DB1115" s="262"/>
      <c r="DC1115" s="262"/>
      <c r="DD1115" s="262"/>
      <c r="DE1115" s="262"/>
      <c r="DF1115" s="262"/>
      <c r="DG1115" s="262"/>
      <c r="DH1115" s="262"/>
      <c r="DI1115" s="262"/>
      <c r="DJ1115" s="262"/>
      <c r="DK1115" s="262"/>
      <c r="DL1115" s="262"/>
      <c r="DM1115" s="262"/>
      <c r="DN1115" s="262"/>
      <c r="DO1115" s="262"/>
      <c r="DP1115" s="262"/>
      <c r="DQ1115" s="262"/>
      <c r="DR1115" s="262"/>
      <c r="DS1115" s="262"/>
      <c r="DT1115" s="262"/>
      <c r="DU1115" s="262"/>
      <c r="DV1115" s="262"/>
      <c r="DW1115" s="262"/>
      <c r="DX1115" s="262"/>
      <c r="DY1115" s="262"/>
      <c r="DZ1115" s="262"/>
      <c r="EA1115" s="262"/>
      <c r="EB1115" s="262"/>
      <c r="EC1115" s="262"/>
      <c r="ED1115" s="262"/>
      <c r="EE1115" s="262"/>
      <c r="EF1115" s="262"/>
      <c r="EG1115" s="262"/>
      <c r="EH1115" s="262"/>
      <c r="EI1115" s="262"/>
      <c r="EJ1115" s="262"/>
      <c r="EK1115" s="262"/>
      <c r="EL1115" s="262"/>
      <c r="EM1115" s="262"/>
      <c r="EN1115" s="262"/>
      <c r="EO1115" s="262"/>
      <c r="EP1115" s="262"/>
      <c r="EQ1115" s="262"/>
      <c r="ER1115" s="262"/>
      <c r="ES1115" s="262"/>
      <c r="ET1115" s="262"/>
      <c r="EU1115" s="262"/>
      <c r="EV1115" s="262"/>
      <c r="EW1115" s="262"/>
      <c r="EX1115" s="262"/>
      <c r="EY1115" s="262"/>
      <c r="EZ1115" s="262"/>
      <c r="FA1115" s="262"/>
      <c r="FB1115" s="262"/>
      <c r="FC1115" s="262"/>
      <c r="FD1115" s="262"/>
      <c r="FE1115" s="262"/>
      <c r="FF1115" s="262"/>
      <c r="FG1115" s="262"/>
      <c r="FH1115" s="262"/>
      <c r="FI1115" s="262"/>
      <c r="FJ1115" s="262"/>
      <c r="FK1115" s="262"/>
      <c r="FL1115" s="262"/>
      <c r="FM1115" s="262"/>
      <c r="FN1115" s="262"/>
      <c r="FO1115" s="262"/>
      <c r="FP1115" s="262"/>
      <c r="FQ1115" s="262"/>
      <c r="FR1115" s="262"/>
      <c r="FS1115" s="262"/>
      <c r="FT1115" s="262"/>
      <c r="FU1115" s="262"/>
      <c r="FV1115" s="262"/>
      <c r="FW1115" s="262"/>
      <c r="FX1115" s="262"/>
      <c r="FY1115" s="262"/>
      <c r="FZ1115" s="262"/>
      <c r="GA1115" s="262"/>
      <c r="GB1115" s="262"/>
      <c r="GC1115" s="262"/>
      <c r="GD1115" s="262"/>
    </row>
    <row r="1116" spans="1:186" s="279" customFormat="1" x14ac:dyDescent="0.2">
      <c r="A1116" s="339" t="s">
        <v>13011</v>
      </c>
      <c r="B1116" s="280" t="s">
        <v>6289</v>
      </c>
      <c r="C1116" s="281" t="s">
        <v>6290</v>
      </c>
      <c r="D1116" s="130" t="s">
        <v>18</v>
      </c>
      <c r="E1116" s="130">
        <v>100</v>
      </c>
      <c r="F1116" s="130">
        <v>0.2</v>
      </c>
      <c r="G1116" s="282"/>
      <c r="H1116" s="283"/>
      <c r="I1116" s="358">
        <v>13.29</v>
      </c>
      <c r="J1116" s="284">
        <f>IF(ISNUMBER(I1116),ROUND(F1116*E1116*I1116,2),"")</f>
        <v>265.8</v>
      </c>
      <c r="K1116" s="283">
        <f>BDI!$E$17</f>
        <v>0.18609999999999999</v>
      </c>
      <c r="L1116" s="283"/>
      <c r="M1116" s="283"/>
      <c r="N1116" s="131">
        <f t="shared" si="18"/>
        <v>15.76</v>
      </c>
      <c r="O1116" s="340">
        <f>IF(ISNUMBER(I1116),ROUND(F1116*N1116*E1116,2),"")</f>
        <v>315.2</v>
      </c>
      <c r="P1116" s="262"/>
      <c r="Q1116" s="262"/>
      <c r="R1116" s="262"/>
      <c r="S1116" s="262"/>
      <c r="T1116" s="262"/>
      <c r="U1116" s="262"/>
      <c r="V1116" s="262"/>
      <c r="W1116" s="262"/>
      <c r="X1116" s="262"/>
      <c r="Y1116" s="262"/>
      <c r="Z1116" s="262"/>
      <c r="AA1116" s="262"/>
      <c r="AB1116" s="262"/>
      <c r="AC1116" s="262"/>
      <c r="AD1116" s="262"/>
      <c r="AE1116" s="262"/>
      <c r="AF1116" s="262"/>
      <c r="AG1116" s="262"/>
      <c r="AH1116" s="262"/>
      <c r="AI1116" s="262"/>
      <c r="AJ1116" s="262"/>
      <c r="AK1116" s="262"/>
      <c r="AL1116" s="262"/>
      <c r="AM1116" s="262"/>
      <c r="AN1116" s="262"/>
      <c r="AO1116" s="262"/>
      <c r="AP1116" s="262"/>
      <c r="AQ1116" s="262"/>
      <c r="AR1116" s="262"/>
      <c r="AS1116" s="262"/>
      <c r="AT1116" s="262"/>
      <c r="AU1116" s="262"/>
      <c r="AV1116" s="262"/>
      <c r="AW1116" s="262"/>
      <c r="AX1116" s="262"/>
      <c r="AY1116" s="262"/>
      <c r="AZ1116" s="262"/>
      <c r="BA1116" s="262"/>
      <c r="BB1116" s="262"/>
      <c r="BC1116" s="262"/>
      <c r="BD1116" s="262"/>
      <c r="BE1116" s="262"/>
      <c r="BF1116" s="262"/>
      <c r="BG1116" s="262"/>
      <c r="BH1116" s="262"/>
      <c r="BI1116" s="262"/>
      <c r="BJ1116" s="262"/>
      <c r="BK1116" s="262"/>
      <c r="BL1116" s="262"/>
      <c r="BM1116" s="262"/>
      <c r="BN1116" s="262"/>
      <c r="BO1116" s="262"/>
      <c r="BP1116" s="262"/>
      <c r="BQ1116" s="262"/>
      <c r="BR1116" s="262"/>
      <c r="BS1116" s="262"/>
      <c r="BT1116" s="262"/>
      <c r="BU1116" s="262"/>
      <c r="BV1116" s="262"/>
      <c r="BW1116" s="262"/>
      <c r="BX1116" s="262"/>
      <c r="BY1116" s="262"/>
      <c r="BZ1116" s="262"/>
      <c r="CA1116" s="262"/>
      <c r="CB1116" s="262"/>
      <c r="CC1116" s="262"/>
      <c r="CD1116" s="262"/>
      <c r="CE1116" s="262"/>
      <c r="CF1116" s="262"/>
      <c r="CG1116" s="262"/>
      <c r="CH1116" s="262"/>
      <c r="CI1116" s="262"/>
      <c r="CJ1116" s="262"/>
      <c r="CK1116" s="262"/>
      <c r="CL1116" s="262"/>
      <c r="CM1116" s="262"/>
      <c r="CN1116" s="262"/>
      <c r="CO1116" s="262"/>
      <c r="CP1116" s="262"/>
      <c r="CQ1116" s="262"/>
      <c r="CR1116" s="262"/>
      <c r="CS1116" s="262"/>
      <c r="CT1116" s="262"/>
      <c r="CU1116" s="262"/>
      <c r="CV1116" s="262"/>
      <c r="CW1116" s="262"/>
      <c r="CX1116" s="262"/>
      <c r="CY1116" s="262"/>
      <c r="CZ1116" s="262"/>
      <c r="DA1116" s="262"/>
      <c r="DB1116" s="262"/>
      <c r="DC1116" s="262"/>
      <c r="DD1116" s="262"/>
      <c r="DE1116" s="262"/>
      <c r="DF1116" s="262"/>
      <c r="DG1116" s="262"/>
      <c r="DH1116" s="262"/>
      <c r="DI1116" s="262"/>
      <c r="DJ1116" s="262"/>
      <c r="DK1116" s="262"/>
      <c r="DL1116" s="262"/>
      <c r="DM1116" s="262"/>
      <c r="DN1116" s="262"/>
      <c r="DO1116" s="262"/>
      <c r="DP1116" s="262"/>
      <c r="DQ1116" s="262"/>
      <c r="DR1116" s="262"/>
      <c r="DS1116" s="262"/>
      <c r="DT1116" s="262"/>
      <c r="DU1116" s="262"/>
      <c r="DV1116" s="262"/>
      <c r="DW1116" s="262"/>
      <c r="DX1116" s="262"/>
      <c r="DY1116" s="262"/>
      <c r="DZ1116" s="262"/>
      <c r="EA1116" s="262"/>
      <c r="EB1116" s="262"/>
      <c r="EC1116" s="262"/>
      <c r="ED1116" s="262"/>
      <c r="EE1116" s="262"/>
      <c r="EF1116" s="262"/>
      <c r="EG1116" s="262"/>
      <c r="EH1116" s="262"/>
      <c r="EI1116" s="262"/>
      <c r="EJ1116" s="262"/>
      <c r="EK1116" s="262"/>
      <c r="EL1116" s="262"/>
      <c r="EM1116" s="262"/>
      <c r="EN1116" s="262"/>
      <c r="EO1116" s="262"/>
      <c r="EP1116" s="262"/>
      <c r="EQ1116" s="262"/>
      <c r="ER1116" s="262"/>
      <c r="ES1116" s="262"/>
      <c r="ET1116" s="262"/>
      <c r="EU1116" s="262"/>
      <c r="EV1116" s="262"/>
      <c r="EW1116" s="262"/>
      <c r="EX1116" s="262"/>
      <c r="EY1116" s="262"/>
      <c r="EZ1116" s="262"/>
      <c r="FA1116" s="262"/>
      <c r="FB1116" s="262"/>
      <c r="FC1116" s="262"/>
      <c r="FD1116" s="262"/>
      <c r="FE1116" s="262"/>
      <c r="FF1116" s="262"/>
      <c r="FG1116" s="262"/>
      <c r="FH1116" s="262"/>
      <c r="FI1116" s="262"/>
      <c r="FJ1116" s="262"/>
      <c r="FK1116" s="262"/>
      <c r="FL1116" s="262"/>
      <c r="FM1116" s="262"/>
      <c r="FN1116" s="262"/>
      <c r="FO1116" s="262"/>
      <c r="FP1116" s="262"/>
      <c r="FQ1116" s="262"/>
      <c r="FR1116" s="262"/>
      <c r="FS1116" s="262"/>
      <c r="FT1116" s="262"/>
      <c r="FU1116" s="262"/>
      <c r="FV1116" s="262"/>
      <c r="FW1116" s="262"/>
      <c r="FX1116" s="262"/>
      <c r="FY1116" s="262"/>
      <c r="FZ1116" s="262"/>
      <c r="GA1116" s="262"/>
      <c r="GB1116" s="262"/>
      <c r="GC1116" s="262"/>
      <c r="GD1116" s="262"/>
    </row>
    <row r="1117" spans="1:186" s="279" customFormat="1" x14ac:dyDescent="0.2">
      <c r="A1117" s="339" t="s">
        <v>13012</v>
      </c>
      <c r="B1117" s="280" t="s">
        <v>6292</v>
      </c>
      <c r="C1117" s="281" t="s">
        <v>6293</v>
      </c>
      <c r="D1117" s="130" t="s">
        <v>18</v>
      </c>
      <c r="E1117" s="130">
        <v>100</v>
      </c>
      <c r="F1117" s="130">
        <v>0.2</v>
      </c>
      <c r="G1117" s="282"/>
      <c r="H1117" s="283"/>
      <c r="I1117" s="358">
        <v>14.73</v>
      </c>
      <c r="J1117" s="284">
        <f>IF(ISNUMBER(I1117),ROUND(F1117*E1117*I1117,2),"")</f>
        <v>294.60000000000002</v>
      </c>
      <c r="K1117" s="283">
        <f>BDI!$E$17</f>
        <v>0.18609999999999999</v>
      </c>
      <c r="L1117" s="283"/>
      <c r="M1117" s="283"/>
      <c r="N1117" s="131">
        <f t="shared" si="18"/>
        <v>17.47</v>
      </c>
      <c r="O1117" s="340">
        <f>IF(ISNUMBER(I1117),ROUND(F1117*N1117*E1117,2),"")</f>
        <v>349.4</v>
      </c>
      <c r="P1117" s="262"/>
      <c r="Q1117" s="262"/>
      <c r="R1117" s="262"/>
      <c r="S1117" s="262"/>
      <c r="T1117" s="262"/>
      <c r="U1117" s="262"/>
      <c r="V1117" s="262"/>
      <c r="W1117" s="262"/>
      <c r="X1117" s="262"/>
      <c r="Y1117" s="262"/>
      <c r="Z1117" s="262"/>
      <c r="AA1117" s="262"/>
      <c r="AB1117" s="262"/>
      <c r="AC1117" s="262"/>
      <c r="AD1117" s="262"/>
      <c r="AE1117" s="262"/>
      <c r="AF1117" s="262"/>
      <c r="AG1117" s="262"/>
      <c r="AH1117" s="262"/>
      <c r="AI1117" s="262"/>
      <c r="AJ1117" s="262"/>
      <c r="AK1117" s="262"/>
      <c r="AL1117" s="262"/>
      <c r="AM1117" s="262"/>
      <c r="AN1117" s="262"/>
      <c r="AO1117" s="262"/>
      <c r="AP1117" s="262"/>
      <c r="AQ1117" s="262"/>
      <c r="AR1117" s="262"/>
      <c r="AS1117" s="262"/>
      <c r="AT1117" s="262"/>
      <c r="AU1117" s="262"/>
      <c r="AV1117" s="262"/>
      <c r="AW1117" s="262"/>
      <c r="AX1117" s="262"/>
      <c r="AY1117" s="262"/>
      <c r="AZ1117" s="262"/>
      <c r="BA1117" s="262"/>
      <c r="BB1117" s="262"/>
      <c r="BC1117" s="262"/>
      <c r="BD1117" s="262"/>
      <c r="BE1117" s="262"/>
      <c r="BF1117" s="262"/>
      <c r="BG1117" s="262"/>
      <c r="BH1117" s="262"/>
      <c r="BI1117" s="262"/>
      <c r="BJ1117" s="262"/>
      <c r="BK1117" s="262"/>
      <c r="BL1117" s="262"/>
      <c r="BM1117" s="262"/>
      <c r="BN1117" s="262"/>
      <c r="BO1117" s="262"/>
      <c r="BP1117" s="262"/>
      <c r="BQ1117" s="262"/>
      <c r="BR1117" s="262"/>
      <c r="BS1117" s="262"/>
      <c r="BT1117" s="262"/>
      <c r="BU1117" s="262"/>
      <c r="BV1117" s="262"/>
      <c r="BW1117" s="262"/>
      <c r="BX1117" s="262"/>
      <c r="BY1117" s="262"/>
      <c r="BZ1117" s="262"/>
      <c r="CA1117" s="262"/>
      <c r="CB1117" s="262"/>
      <c r="CC1117" s="262"/>
      <c r="CD1117" s="262"/>
      <c r="CE1117" s="262"/>
      <c r="CF1117" s="262"/>
      <c r="CG1117" s="262"/>
      <c r="CH1117" s="262"/>
      <c r="CI1117" s="262"/>
      <c r="CJ1117" s="262"/>
      <c r="CK1117" s="262"/>
      <c r="CL1117" s="262"/>
      <c r="CM1117" s="262"/>
      <c r="CN1117" s="262"/>
      <c r="CO1117" s="262"/>
      <c r="CP1117" s="262"/>
      <c r="CQ1117" s="262"/>
      <c r="CR1117" s="262"/>
      <c r="CS1117" s="262"/>
      <c r="CT1117" s="262"/>
      <c r="CU1117" s="262"/>
      <c r="CV1117" s="262"/>
      <c r="CW1117" s="262"/>
      <c r="CX1117" s="262"/>
      <c r="CY1117" s="262"/>
      <c r="CZ1117" s="262"/>
      <c r="DA1117" s="262"/>
      <c r="DB1117" s="262"/>
      <c r="DC1117" s="262"/>
      <c r="DD1117" s="262"/>
      <c r="DE1117" s="262"/>
      <c r="DF1117" s="262"/>
      <c r="DG1117" s="262"/>
      <c r="DH1117" s="262"/>
      <c r="DI1117" s="262"/>
      <c r="DJ1117" s="262"/>
      <c r="DK1117" s="262"/>
      <c r="DL1117" s="262"/>
      <c r="DM1117" s="262"/>
      <c r="DN1117" s="262"/>
      <c r="DO1117" s="262"/>
      <c r="DP1117" s="262"/>
      <c r="DQ1117" s="262"/>
      <c r="DR1117" s="262"/>
      <c r="DS1117" s="262"/>
      <c r="DT1117" s="262"/>
      <c r="DU1117" s="262"/>
      <c r="DV1117" s="262"/>
      <c r="DW1117" s="262"/>
      <c r="DX1117" s="262"/>
      <c r="DY1117" s="262"/>
      <c r="DZ1117" s="262"/>
      <c r="EA1117" s="262"/>
      <c r="EB1117" s="262"/>
      <c r="EC1117" s="262"/>
      <c r="ED1117" s="262"/>
      <c r="EE1117" s="262"/>
      <c r="EF1117" s="262"/>
      <c r="EG1117" s="262"/>
      <c r="EH1117" s="262"/>
      <c r="EI1117" s="262"/>
      <c r="EJ1117" s="262"/>
      <c r="EK1117" s="262"/>
      <c r="EL1117" s="262"/>
      <c r="EM1117" s="262"/>
      <c r="EN1117" s="262"/>
      <c r="EO1117" s="262"/>
      <c r="EP1117" s="262"/>
      <c r="EQ1117" s="262"/>
      <c r="ER1117" s="262"/>
      <c r="ES1117" s="262"/>
      <c r="ET1117" s="262"/>
      <c r="EU1117" s="262"/>
      <c r="EV1117" s="262"/>
      <c r="EW1117" s="262"/>
      <c r="EX1117" s="262"/>
      <c r="EY1117" s="262"/>
      <c r="EZ1117" s="262"/>
      <c r="FA1117" s="262"/>
      <c r="FB1117" s="262"/>
      <c r="FC1117" s="262"/>
      <c r="FD1117" s="262"/>
      <c r="FE1117" s="262"/>
      <c r="FF1117" s="262"/>
      <c r="FG1117" s="262"/>
      <c r="FH1117" s="262"/>
      <c r="FI1117" s="262"/>
      <c r="FJ1117" s="262"/>
      <c r="FK1117" s="262"/>
      <c r="FL1117" s="262"/>
      <c r="FM1117" s="262"/>
      <c r="FN1117" s="262"/>
      <c r="FO1117" s="262"/>
      <c r="FP1117" s="262"/>
      <c r="FQ1117" s="262"/>
      <c r="FR1117" s="262"/>
      <c r="FS1117" s="262"/>
      <c r="FT1117" s="262"/>
      <c r="FU1117" s="262"/>
      <c r="FV1117" s="262"/>
      <c r="FW1117" s="262"/>
      <c r="FX1117" s="262"/>
      <c r="FY1117" s="262"/>
      <c r="FZ1117" s="262"/>
      <c r="GA1117" s="262"/>
      <c r="GB1117" s="262"/>
      <c r="GC1117" s="262"/>
      <c r="GD1117" s="262"/>
    </row>
    <row r="1118" spans="1:186" s="279" customFormat="1" x14ac:dyDescent="0.2">
      <c r="A1118" s="339" t="s">
        <v>13013</v>
      </c>
      <c r="B1118" s="280" t="s">
        <v>6294</v>
      </c>
      <c r="C1118" s="281" t="s">
        <v>6295</v>
      </c>
      <c r="D1118" s="130" t="s">
        <v>18</v>
      </c>
      <c r="E1118" s="130">
        <v>1050</v>
      </c>
      <c r="F1118" s="130">
        <v>0.2</v>
      </c>
      <c r="G1118" s="282"/>
      <c r="H1118" s="283"/>
      <c r="I1118" s="358">
        <v>16.43</v>
      </c>
      <c r="J1118" s="284">
        <f>IF(ISNUMBER(I1118),ROUND(F1118*E1118*I1118,2),"")</f>
        <v>3450.3</v>
      </c>
      <c r="K1118" s="283">
        <f>BDI!$E$17</f>
        <v>0.18609999999999999</v>
      </c>
      <c r="L1118" s="283"/>
      <c r="M1118" s="283"/>
      <c r="N1118" s="131">
        <f t="shared" si="18"/>
        <v>19.489999999999998</v>
      </c>
      <c r="O1118" s="340">
        <f>IF(ISNUMBER(I1118),ROUND(F1118*N1118*E1118,2),"")</f>
        <v>4092.9</v>
      </c>
      <c r="P1118" s="262"/>
      <c r="Q1118" s="262"/>
      <c r="R1118" s="262"/>
      <c r="S1118" s="262"/>
      <c r="T1118" s="262"/>
      <c r="U1118" s="262"/>
      <c r="V1118" s="262"/>
      <c r="W1118" s="262"/>
      <c r="X1118" s="262"/>
      <c r="Y1118" s="262"/>
      <c r="Z1118" s="262"/>
      <c r="AA1118" s="262"/>
      <c r="AB1118" s="262"/>
      <c r="AC1118" s="262"/>
      <c r="AD1118" s="262"/>
      <c r="AE1118" s="262"/>
      <c r="AF1118" s="262"/>
      <c r="AG1118" s="262"/>
      <c r="AH1118" s="262"/>
      <c r="AI1118" s="262"/>
      <c r="AJ1118" s="262"/>
      <c r="AK1118" s="262"/>
      <c r="AL1118" s="262"/>
      <c r="AM1118" s="262"/>
      <c r="AN1118" s="262"/>
      <c r="AO1118" s="262"/>
      <c r="AP1118" s="262"/>
      <c r="AQ1118" s="262"/>
      <c r="AR1118" s="262"/>
      <c r="AS1118" s="262"/>
      <c r="AT1118" s="262"/>
      <c r="AU1118" s="262"/>
      <c r="AV1118" s="262"/>
      <c r="AW1118" s="262"/>
      <c r="AX1118" s="262"/>
      <c r="AY1118" s="262"/>
      <c r="AZ1118" s="262"/>
      <c r="BA1118" s="262"/>
      <c r="BB1118" s="262"/>
      <c r="BC1118" s="262"/>
      <c r="BD1118" s="262"/>
      <c r="BE1118" s="262"/>
      <c r="BF1118" s="262"/>
      <c r="BG1118" s="262"/>
      <c r="BH1118" s="262"/>
      <c r="BI1118" s="262"/>
      <c r="BJ1118" s="262"/>
      <c r="BK1118" s="262"/>
      <c r="BL1118" s="262"/>
      <c r="BM1118" s="262"/>
      <c r="BN1118" s="262"/>
      <c r="BO1118" s="262"/>
      <c r="BP1118" s="262"/>
      <c r="BQ1118" s="262"/>
      <c r="BR1118" s="262"/>
      <c r="BS1118" s="262"/>
      <c r="BT1118" s="262"/>
      <c r="BU1118" s="262"/>
      <c r="BV1118" s="262"/>
      <c r="BW1118" s="262"/>
      <c r="BX1118" s="262"/>
      <c r="BY1118" s="262"/>
      <c r="BZ1118" s="262"/>
      <c r="CA1118" s="262"/>
      <c r="CB1118" s="262"/>
      <c r="CC1118" s="262"/>
      <c r="CD1118" s="262"/>
      <c r="CE1118" s="262"/>
      <c r="CF1118" s="262"/>
      <c r="CG1118" s="262"/>
      <c r="CH1118" s="262"/>
      <c r="CI1118" s="262"/>
      <c r="CJ1118" s="262"/>
      <c r="CK1118" s="262"/>
      <c r="CL1118" s="262"/>
      <c r="CM1118" s="262"/>
      <c r="CN1118" s="262"/>
      <c r="CO1118" s="262"/>
      <c r="CP1118" s="262"/>
      <c r="CQ1118" s="262"/>
      <c r="CR1118" s="262"/>
      <c r="CS1118" s="262"/>
      <c r="CT1118" s="262"/>
      <c r="CU1118" s="262"/>
      <c r="CV1118" s="262"/>
      <c r="CW1118" s="262"/>
      <c r="CX1118" s="262"/>
      <c r="CY1118" s="262"/>
      <c r="CZ1118" s="262"/>
      <c r="DA1118" s="262"/>
      <c r="DB1118" s="262"/>
      <c r="DC1118" s="262"/>
      <c r="DD1118" s="262"/>
      <c r="DE1118" s="262"/>
      <c r="DF1118" s="262"/>
      <c r="DG1118" s="262"/>
      <c r="DH1118" s="262"/>
      <c r="DI1118" s="262"/>
      <c r="DJ1118" s="262"/>
      <c r="DK1118" s="262"/>
      <c r="DL1118" s="262"/>
      <c r="DM1118" s="262"/>
      <c r="DN1118" s="262"/>
      <c r="DO1118" s="262"/>
      <c r="DP1118" s="262"/>
      <c r="DQ1118" s="262"/>
      <c r="DR1118" s="262"/>
      <c r="DS1118" s="262"/>
      <c r="DT1118" s="262"/>
      <c r="DU1118" s="262"/>
      <c r="DV1118" s="262"/>
      <c r="DW1118" s="262"/>
      <c r="DX1118" s="262"/>
      <c r="DY1118" s="262"/>
      <c r="DZ1118" s="262"/>
      <c r="EA1118" s="262"/>
      <c r="EB1118" s="262"/>
      <c r="EC1118" s="262"/>
      <c r="ED1118" s="262"/>
      <c r="EE1118" s="262"/>
      <c r="EF1118" s="262"/>
      <c r="EG1118" s="262"/>
      <c r="EH1118" s="262"/>
      <c r="EI1118" s="262"/>
      <c r="EJ1118" s="262"/>
      <c r="EK1118" s="262"/>
      <c r="EL1118" s="262"/>
      <c r="EM1118" s="262"/>
      <c r="EN1118" s="262"/>
      <c r="EO1118" s="262"/>
      <c r="EP1118" s="262"/>
      <c r="EQ1118" s="262"/>
      <c r="ER1118" s="262"/>
      <c r="ES1118" s="262"/>
      <c r="ET1118" s="262"/>
      <c r="EU1118" s="262"/>
      <c r="EV1118" s="262"/>
      <c r="EW1118" s="262"/>
      <c r="EX1118" s="262"/>
      <c r="EY1118" s="262"/>
      <c r="EZ1118" s="262"/>
      <c r="FA1118" s="262"/>
      <c r="FB1118" s="262"/>
      <c r="FC1118" s="262"/>
      <c r="FD1118" s="262"/>
      <c r="FE1118" s="262"/>
      <c r="FF1118" s="262"/>
      <c r="FG1118" s="262"/>
      <c r="FH1118" s="262"/>
      <c r="FI1118" s="262"/>
      <c r="FJ1118" s="262"/>
      <c r="FK1118" s="262"/>
      <c r="FL1118" s="262"/>
      <c r="FM1118" s="262"/>
      <c r="FN1118" s="262"/>
      <c r="FO1118" s="262"/>
      <c r="FP1118" s="262"/>
      <c r="FQ1118" s="262"/>
      <c r="FR1118" s="262"/>
      <c r="FS1118" s="262"/>
      <c r="FT1118" s="262"/>
      <c r="FU1118" s="262"/>
      <c r="FV1118" s="262"/>
      <c r="FW1118" s="262"/>
      <c r="FX1118" s="262"/>
      <c r="FY1118" s="262"/>
      <c r="FZ1118" s="262"/>
      <c r="GA1118" s="262"/>
      <c r="GB1118" s="262"/>
      <c r="GC1118" s="262"/>
      <c r="GD1118" s="262"/>
    </row>
    <row r="1119" spans="1:186" s="279" customFormat="1" x14ac:dyDescent="0.2">
      <c r="A1119" s="339" t="s">
        <v>13014</v>
      </c>
      <c r="B1119" s="280" t="s">
        <v>6296</v>
      </c>
      <c r="C1119" s="281" t="s">
        <v>6297</v>
      </c>
      <c r="D1119" s="130" t="s">
        <v>18</v>
      </c>
      <c r="E1119" s="130">
        <v>525</v>
      </c>
      <c r="F1119" s="130">
        <v>0.2</v>
      </c>
      <c r="G1119" s="282"/>
      <c r="H1119" s="283"/>
      <c r="I1119" s="358">
        <v>17.75</v>
      </c>
      <c r="J1119" s="284">
        <f>IF(ISNUMBER(I1119),ROUND(F1119*E1119*I1119,2),"")</f>
        <v>1863.75</v>
      </c>
      <c r="K1119" s="283">
        <f>BDI!$E$17</f>
        <v>0.18609999999999999</v>
      </c>
      <c r="L1119" s="283"/>
      <c r="M1119" s="283"/>
      <c r="N1119" s="131">
        <f t="shared" si="18"/>
        <v>21.05</v>
      </c>
      <c r="O1119" s="340">
        <f>IF(ISNUMBER(I1119),ROUND(F1119*N1119*E1119,2),"")</f>
        <v>2210.25</v>
      </c>
      <c r="P1119" s="262"/>
      <c r="Q1119" s="262"/>
      <c r="R1119" s="262"/>
      <c r="S1119" s="262"/>
      <c r="T1119" s="262"/>
      <c r="U1119" s="262"/>
      <c r="V1119" s="262"/>
      <c r="W1119" s="262"/>
      <c r="X1119" s="262"/>
      <c r="Y1119" s="262"/>
      <c r="Z1119" s="262"/>
      <c r="AA1119" s="262"/>
      <c r="AB1119" s="262"/>
      <c r="AC1119" s="262"/>
      <c r="AD1119" s="262"/>
      <c r="AE1119" s="262"/>
      <c r="AF1119" s="262"/>
      <c r="AG1119" s="262"/>
      <c r="AH1119" s="262"/>
      <c r="AI1119" s="262"/>
      <c r="AJ1119" s="262"/>
      <c r="AK1119" s="262"/>
      <c r="AL1119" s="262"/>
      <c r="AM1119" s="262"/>
      <c r="AN1119" s="262"/>
      <c r="AO1119" s="262"/>
      <c r="AP1119" s="262"/>
      <c r="AQ1119" s="262"/>
      <c r="AR1119" s="262"/>
      <c r="AS1119" s="262"/>
      <c r="AT1119" s="262"/>
      <c r="AU1119" s="262"/>
      <c r="AV1119" s="262"/>
      <c r="AW1119" s="262"/>
      <c r="AX1119" s="262"/>
      <c r="AY1119" s="262"/>
      <c r="AZ1119" s="262"/>
      <c r="BA1119" s="262"/>
      <c r="BB1119" s="262"/>
      <c r="BC1119" s="262"/>
      <c r="BD1119" s="262"/>
      <c r="BE1119" s="262"/>
      <c r="BF1119" s="262"/>
      <c r="BG1119" s="262"/>
      <c r="BH1119" s="262"/>
      <c r="BI1119" s="262"/>
      <c r="BJ1119" s="262"/>
      <c r="BK1119" s="262"/>
      <c r="BL1119" s="262"/>
      <c r="BM1119" s="262"/>
      <c r="BN1119" s="262"/>
      <c r="BO1119" s="262"/>
      <c r="BP1119" s="262"/>
      <c r="BQ1119" s="262"/>
      <c r="BR1119" s="262"/>
      <c r="BS1119" s="262"/>
      <c r="BT1119" s="262"/>
      <c r="BU1119" s="262"/>
      <c r="BV1119" s="262"/>
      <c r="BW1119" s="262"/>
      <c r="BX1119" s="262"/>
      <c r="BY1119" s="262"/>
      <c r="BZ1119" s="262"/>
      <c r="CA1119" s="262"/>
      <c r="CB1119" s="262"/>
      <c r="CC1119" s="262"/>
      <c r="CD1119" s="262"/>
      <c r="CE1119" s="262"/>
      <c r="CF1119" s="262"/>
      <c r="CG1119" s="262"/>
      <c r="CH1119" s="262"/>
      <c r="CI1119" s="262"/>
      <c r="CJ1119" s="262"/>
      <c r="CK1119" s="262"/>
      <c r="CL1119" s="262"/>
      <c r="CM1119" s="262"/>
      <c r="CN1119" s="262"/>
      <c r="CO1119" s="262"/>
      <c r="CP1119" s="262"/>
      <c r="CQ1119" s="262"/>
      <c r="CR1119" s="262"/>
      <c r="CS1119" s="262"/>
      <c r="CT1119" s="262"/>
      <c r="CU1119" s="262"/>
      <c r="CV1119" s="262"/>
      <c r="CW1119" s="262"/>
      <c r="CX1119" s="262"/>
      <c r="CY1119" s="262"/>
      <c r="CZ1119" s="262"/>
      <c r="DA1119" s="262"/>
      <c r="DB1119" s="262"/>
      <c r="DC1119" s="262"/>
      <c r="DD1119" s="262"/>
      <c r="DE1119" s="262"/>
      <c r="DF1119" s="262"/>
      <c r="DG1119" s="262"/>
      <c r="DH1119" s="262"/>
      <c r="DI1119" s="262"/>
      <c r="DJ1119" s="262"/>
      <c r="DK1119" s="262"/>
      <c r="DL1119" s="262"/>
      <c r="DM1119" s="262"/>
      <c r="DN1119" s="262"/>
      <c r="DO1119" s="262"/>
      <c r="DP1119" s="262"/>
      <c r="DQ1119" s="262"/>
      <c r="DR1119" s="262"/>
      <c r="DS1119" s="262"/>
      <c r="DT1119" s="262"/>
      <c r="DU1119" s="262"/>
      <c r="DV1119" s="262"/>
      <c r="DW1119" s="262"/>
      <c r="DX1119" s="262"/>
      <c r="DY1119" s="262"/>
      <c r="DZ1119" s="262"/>
      <c r="EA1119" s="262"/>
      <c r="EB1119" s="262"/>
      <c r="EC1119" s="262"/>
      <c r="ED1119" s="262"/>
      <c r="EE1119" s="262"/>
      <c r="EF1119" s="262"/>
      <c r="EG1119" s="262"/>
      <c r="EH1119" s="262"/>
      <c r="EI1119" s="262"/>
      <c r="EJ1119" s="262"/>
      <c r="EK1119" s="262"/>
      <c r="EL1119" s="262"/>
      <c r="EM1119" s="262"/>
      <c r="EN1119" s="262"/>
      <c r="EO1119" s="262"/>
      <c r="EP1119" s="262"/>
      <c r="EQ1119" s="262"/>
      <c r="ER1119" s="262"/>
      <c r="ES1119" s="262"/>
      <c r="ET1119" s="262"/>
      <c r="EU1119" s="262"/>
      <c r="EV1119" s="262"/>
      <c r="EW1119" s="262"/>
      <c r="EX1119" s="262"/>
      <c r="EY1119" s="262"/>
      <c r="EZ1119" s="262"/>
      <c r="FA1119" s="262"/>
      <c r="FB1119" s="262"/>
      <c r="FC1119" s="262"/>
      <c r="FD1119" s="262"/>
      <c r="FE1119" s="262"/>
      <c r="FF1119" s="262"/>
      <c r="FG1119" s="262"/>
      <c r="FH1119" s="262"/>
      <c r="FI1119" s="262"/>
      <c r="FJ1119" s="262"/>
      <c r="FK1119" s="262"/>
      <c r="FL1119" s="262"/>
      <c r="FM1119" s="262"/>
      <c r="FN1119" s="262"/>
      <c r="FO1119" s="262"/>
      <c r="FP1119" s="262"/>
      <c r="FQ1119" s="262"/>
      <c r="FR1119" s="262"/>
      <c r="FS1119" s="262"/>
      <c r="FT1119" s="262"/>
      <c r="FU1119" s="262"/>
      <c r="FV1119" s="262"/>
      <c r="FW1119" s="262"/>
      <c r="FX1119" s="262"/>
      <c r="FY1119" s="262"/>
      <c r="FZ1119" s="262"/>
      <c r="GA1119" s="262"/>
      <c r="GB1119" s="262"/>
      <c r="GC1119" s="262"/>
      <c r="GD1119" s="262"/>
    </row>
    <row r="1120" spans="1:186" s="279" customFormat="1" x14ac:dyDescent="0.2">
      <c r="A1120" s="339" t="s">
        <v>13015</v>
      </c>
      <c r="B1120" s="280" t="s">
        <v>6300</v>
      </c>
      <c r="C1120" s="281" t="s">
        <v>6301</v>
      </c>
      <c r="D1120" s="130" t="s">
        <v>18</v>
      </c>
      <c r="E1120" s="130">
        <v>525</v>
      </c>
      <c r="F1120" s="130">
        <v>0.2</v>
      </c>
      <c r="G1120" s="282"/>
      <c r="H1120" s="283"/>
      <c r="I1120" s="358">
        <v>7.2</v>
      </c>
      <c r="J1120" s="284">
        <f>IF(ISNUMBER(I1120),ROUND(F1120*E1120*I1120,2),"")</f>
        <v>756</v>
      </c>
      <c r="K1120" s="283">
        <f>BDI!$E$17</f>
        <v>0.18609999999999999</v>
      </c>
      <c r="L1120" s="283"/>
      <c r="M1120" s="283"/>
      <c r="N1120" s="131">
        <f t="shared" si="18"/>
        <v>8.5399999999999991</v>
      </c>
      <c r="O1120" s="340">
        <f>IF(ISNUMBER(I1120),ROUND(F1120*N1120*E1120,2),"")</f>
        <v>896.7</v>
      </c>
      <c r="P1120" s="262"/>
      <c r="Q1120" s="262"/>
      <c r="R1120" s="262"/>
      <c r="S1120" s="262"/>
      <c r="T1120" s="262"/>
      <c r="U1120" s="262"/>
      <c r="V1120" s="262"/>
      <c r="W1120" s="262"/>
      <c r="X1120" s="262"/>
      <c r="Y1120" s="262"/>
      <c r="Z1120" s="262"/>
      <c r="AA1120" s="262"/>
      <c r="AB1120" s="262"/>
      <c r="AC1120" s="262"/>
      <c r="AD1120" s="262"/>
      <c r="AE1120" s="262"/>
      <c r="AF1120" s="262"/>
      <c r="AG1120" s="262"/>
      <c r="AH1120" s="262"/>
      <c r="AI1120" s="262"/>
      <c r="AJ1120" s="262"/>
      <c r="AK1120" s="262"/>
      <c r="AL1120" s="262"/>
      <c r="AM1120" s="262"/>
      <c r="AN1120" s="262"/>
      <c r="AO1120" s="262"/>
      <c r="AP1120" s="262"/>
      <c r="AQ1120" s="262"/>
      <c r="AR1120" s="262"/>
      <c r="AS1120" s="262"/>
      <c r="AT1120" s="262"/>
      <c r="AU1120" s="262"/>
      <c r="AV1120" s="262"/>
      <c r="AW1120" s="262"/>
      <c r="AX1120" s="262"/>
      <c r="AY1120" s="262"/>
      <c r="AZ1120" s="262"/>
      <c r="BA1120" s="262"/>
      <c r="BB1120" s="262"/>
      <c r="BC1120" s="262"/>
      <c r="BD1120" s="262"/>
      <c r="BE1120" s="262"/>
      <c r="BF1120" s="262"/>
      <c r="BG1120" s="262"/>
      <c r="BH1120" s="262"/>
      <c r="BI1120" s="262"/>
      <c r="BJ1120" s="262"/>
      <c r="BK1120" s="262"/>
      <c r="BL1120" s="262"/>
      <c r="BM1120" s="262"/>
      <c r="BN1120" s="262"/>
      <c r="BO1120" s="262"/>
      <c r="BP1120" s="262"/>
      <c r="BQ1120" s="262"/>
      <c r="BR1120" s="262"/>
      <c r="BS1120" s="262"/>
      <c r="BT1120" s="262"/>
      <c r="BU1120" s="262"/>
      <c r="BV1120" s="262"/>
      <c r="BW1120" s="262"/>
      <c r="BX1120" s="262"/>
      <c r="BY1120" s="262"/>
      <c r="BZ1120" s="262"/>
      <c r="CA1120" s="262"/>
      <c r="CB1120" s="262"/>
      <c r="CC1120" s="262"/>
      <c r="CD1120" s="262"/>
      <c r="CE1120" s="262"/>
      <c r="CF1120" s="262"/>
      <c r="CG1120" s="262"/>
      <c r="CH1120" s="262"/>
      <c r="CI1120" s="262"/>
      <c r="CJ1120" s="262"/>
      <c r="CK1120" s="262"/>
      <c r="CL1120" s="262"/>
      <c r="CM1120" s="262"/>
      <c r="CN1120" s="262"/>
      <c r="CO1120" s="262"/>
      <c r="CP1120" s="262"/>
      <c r="CQ1120" s="262"/>
      <c r="CR1120" s="262"/>
      <c r="CS1120" s="262"/>
      <c r="CT1120" s="262"/>
      <c r="CU1120" s="262"/>
      <c r="CV1120" s="262"/>
      <c r="CW1120" s="262"/>
      <c r="CX1120" s="262"/>
      <c r="CY1120" s="262"/>
      <c r="CZ1120" s="262"/>
      <c r="DA1120" s="262"/>
      <c r="DB1120" s="262"/>
      <c r="DC1120" s="262"/>
      <c r="DD1120" s="262"/>
      <c r="DE1120" s="262"/>
      <c r="DF1120" s="262"/>
      <c r="DG1120" s="262"/>
      <c r="DH1120" s="262"/>
      <c r="DI1120" s="262"/>
      <c r="DJ1120" s="262"/>
      <c r="DK1120" s="262"/>
      <c r="DL1120" s="262"/>
      <c r="DM1120" s="262"/>
      <c r="DN1120" s="262"/>
      <c r="DO1120" s="262"/>
      <c r="DP1120" s="262"/>
      <c r="DQ1120" s="262"/>
      <c r="DR1120" s="262"/>
      <c r="DS1120" s="262"/>
      <c r="DT1120" s="262"/>
      <c r="DU1120" s="262"/>
      <c r="DV1120" s="262"/>
      <c r="DW1120" s="262"/>
      <c r="DX1120" s="262"/>
      <c r="DY1120" s="262"/>
      <c r="DZ1120" s="262"/>
      <c r="EA1120" s="262"/>
      <c r="EB1120" s="262"/>
      <c r="EC1120" s="262"/>
      <c r="ED1120" s="262"/>
      <c r="EE1120" s="262"/>
      <c r="EF1120" s="262"/>
      <c r="EG1120" s="262"/>
      <c r="EH1120" s="262"/>
      <c r="EI1120" s="262"/>
      <c r="EJ1120" s="262"/>
      <c r="EK1120" s="262"/>
      <c r="EL1120" s="262"/>
      <c r="EM1120" s="262"/>
      <c r="EN1120" s="262"/>
      <c r="EO1120" s="262"/>
      <c r="EP1120" s="262"/>
      <c r="EQ1120" s="262"/>
      <c r="ER1120" s="262"/>
      <c r="ES1120" s="262"/>
      <c r="ET1120" s="262"/>
      <c r="EU1120" s="262"/>
      <c r="EV1120" s="262"/>
      <c r="EW1120" s="262"/>
      <c r="EX1120" s="262"/>
      <c r="EY1120" s="262"/>
      <c r="EZ1120" s="262"/>
      <c r="FA1120" s="262"/>
      <c r="FB1120" s="262"/>
      <c r="FC1120" s="262"/>
      <c r="FD1120" s="262"/>
      <c r="FE1120" s="262"/>
      <c r="FF1120" s="262"/>
      <c r="FG1120" s="262"/>
      <c r="FH1120" s="262"/>
      <c r="FI1120" s="262"/>
      <c r="FJ1120" s="262"/>
      <c r="FK1120" s="262"/>
      <c r="FL1120" s="262"/>
      <c r="FM1120" s="262"/>
      <c r="FN1120" s="262"/>
      <c r="FO1120" s="262"/>
      <c r="FP1120" s="262"/>
      <c r="FQ1120" s="262"/>
      <c r="FR1120" s="262"/>
      <c r="FS1120" s="262"/>
      <c r="FT1120" s="262"/>
      <c r="FU1120" s="262"/>
      <c r="FV1120" s="262"/>
      <c r="FW1120" s="262"/>
      <c r="FX1120" s="262"/>
      <c r="FY1120" s="262"/>
      <c r="FZ1120" s="262"/>
      <c r="GA1120" s="262"/>
      <c r="GB1120" s="262"/>
      <c r="GC1120" s="262"/>
      <c r="GD1120" s="262"/>
    </row>
    <row r="1121" spans="1:186" s="279" customFormat="1" x14ac:dyDescent="0.2">
      <c r="A1121" s="339" t="s">
        <v>13016</v>
      </c>
      <c r="B1121" s="280" t="s">
        <v>6302</v>
      </c>
      <c r="C1121" s="281" t="s">
        <v>6303</v>
      </c>
      <c r="D1121" s="130" t="s">
        <v>18</v>
      </c>
      <c r="E1121" s="130">
        <v>100</v>
      </c>
      <c r="F1121" s="130">
        <v>0.2</v>
      </c>
      <c r="G1121" s="282"/>
      <c r="H1121" s="283"/>
      <c r="I1121" s="358">
        <v>22.97</v>
      </c>
      <c r="J1121" s="284">
        <f>IF(ISNUMBER(I1121),ROUND(F1121*E1121*I1121,2),"")</f>
        <v>459.4</v>
      </c>
      <c r="K1121" s="283">
        <f>BDI!$E$17</f>
        <v>0.18609999999999999</v>
      </c>
      <c r="L1121" s="283"/>
      <c r="M1121" s="283"/>
      <c r="N1121" s="131">
        <f t="shared" si="18"/>
        <v>27.24</v>
      </c>
      <c r="O1121" s="340">
        <f>IF(ISNUMBER(I1121),ROUND(F1121*N1121*E1121,2),"")</f>
        <v>544.79999999999995</v>
      </c>
      <c r="P1121" s="262"/>
      <c r="Q1121" s="262"/>
      <c r="R1121" s="262"/>
      <c r="S1121" s="262"/>
      <c r="T1121" s="262"/>
      <c r="U1121" s="262"/>
      <c r="V1121" s="262"/>
      <c r="W1121" s="262"/>
      <c r="X1121" s="262"/>
      <c r="Y1121" s="262"/>
      <c r="Z1121" s="262"/>
      <c r="AA1121" s="262"/>
      <c r="AB1121" s="262"/>
      <c r="AC1121" s="262"/>
      <c r="AD1121" s="262"/>
      <c r="AE1121" s="262"/>
      <c r="AF1121" s="262"/>
      <c r="AG1121" s="262"/>
      <c r="AH1121" s="262"/>
      <c r="AI1121" s="262"/>
      <c r="AJ1121" s="262"/>
      <c r="AK1121" s="262"/>
      <c r="AL1121" s="262"/>
      <c r="AM1121" s="262"/>
      <c r="AN1121" s="262"/>
      <c r="AO1121" s="262"/>
      <c r="AP1121" s="262"/>
      <c r="AQ1121" s="262"/>
      <c r="AR1121" s="262"/>
      <c r="AS1121" s="262"/>
      <c r="AT1121" s="262"/>
      <c r="AU1121" s="262"/>
      <c r="AV1121" s="262"/>
      <c r="AW1121" s="262"/>
      <c r="AX1121" s="262"/>
      <c r="AY1121" s="262"/>
      <c r="AZ1121" s="262"/>
      <c r="BA1121" s="262"/>
      <c r="BB1121" s="262"/>
      <c r="BC1121" s="262"/>
      <c r="BD1121" s="262"/>
      <c r="BE1121" s="262"/>
      <c r="BF1121" s="262"/>
      <c r="BG1121" s="262"/>
      <c r="BH1121" s="262"/>
      <c r="BI1121" s="262"/>
      <c r="BJ1121" s="262"/>
      <c r="BK1121" s="262"/>
      <c r="BL1121" s="262"/>
      <c r="BM1121" s="262"/>
      <c r="BN1121" s="262"/>
      <c r="BO1121" s="262"/>
      <c r="BP1121" s="262"/>
      <c r="BQ1121" s="262"/>
      <c r="BR1121" s="262"/>
      <c r="BS1121" s="262"/>
      <c r="BT1121" s="262"/>
      <c r="BU1121" s="262"/>
      <c r="BV1121" s="262"/>
      <c r="BW1121" s="262"/>
      <c r="BX1121" s="262"/>
      <c r="BY1121" s="262"/>
      <c r="BZ1121" s="262"/>
      <c r="CA1121" s="262"/>
      <c r="CB1121" s="262"/>
      <c r="CC1121" s="262"/>
      <c r="CD1121" s="262"/>
      <c r="CE1121" s="262"/>
      <c r="CF1121" s="262"/>
      <c r="CG1121" s="262"/>
      <c r="CH1121" s="262"/>
      <c r="CI1121" s="262"/>
      <c r="CJ1121" s="262"/>
      <c r="CK1121" s="262"/>
      <c r="CL1121" s="262"/>
      <c r="CM1121" s="262"/>
      <c r="CN1121" s="262"/>
      <c r="CO1121" s="262"/>
      <c r="CP1121" s="262"/>
      <c r="CQ1121" s="262"/>
      <c r="CR1121" s="262"/>
      <c r="CS1121" s="262"/>
      <c r="CT1121" s="262"/>
      <c r="CU1121" s="262"/>
      <c r="CV1121" s="262"/>
      <c r="CW1121" s="262"/>
      <c r="CX1121" s="262"/>
      <c r="CY1121" s="262"/>
      <c r="CZ1121" s="262"/>
      <c r="DA1121" s="262"/>
      <c r="DB1121" s="262"/>
      <c r="DC1121" s="262"/>
      <c r="DD1121" s="262"/>
      <c r="DE1121" s="262"/>
      <c r="DF1121" s="262"/>
      <c r="DG1121" s="262"/>
      <c r="DH1121" s="262"/>
      <c r="DI1121" s="262"/>
      <c r="DJ1121" s="262"/>
      <c r="DK1121" s="262"/>
      <c r="DL1121" s="262"/>
      <c r="DM1121" s="262"/>
      <c r="DN1121" s="262"/>
      <c r="DO1121" s="262"/>
      <c r="DP1121" s="262"/>
      <c r="DQ1121" s="262"/>
      <c r="DR1121" s="262"/>
      <c r="DS1121" s="262"/>
      <c r="DT1121" s="262"/>
      <c r="DU1121" s="262"/>
      <c r="DV1121" s="262"/>
      <c r="DW1121" s="262"/>
      <c r="DX1121" s="262"/>
      <c r="DY1121" s="262"/>
      <c r="DZ1121" s="262"/>
      <c r="EA1121" s="262"/>
      <c r="EB1121" s="262"/>
      <c r="EC1121" s="262"/>
      <c r="ED1121" s="262"/>
      <c r="EE1121" s="262"/>
      <c r="EF1121" s="262"/>
      <c r="EG1121" s="262"/>
      <c r="EH1121" s="262"/>
      <c r="EI1121" s="262"/>
      <c r="EJ1121" s="262"/>
      <c r="EK1121" s="262"/>
      <c r="EL1121" s="262"/>
      <c r="EM1121" s="262"/>
      <c r="EN1121" s="262"/>
      <c r="EO1121" s="262"/>
      <c r="EP1121" s="262"/>
      <c r="EQ1121" s="262"/>
      <c r="ER1121" s="262"/>
      <c r="ES1121" s="262"/>
      <c r="ET1121" s="262"/>
      <c r="EU1121" s="262"/>
      <c r="EV1121" s="262"/>
      <c r="EW1121" s="262"/>
      <c r="EX1121" s="262"/>
      <c r="EY1121" s="262"/>
      <c r="EZ1121" s="262"/>
      <c r="FA1121" s="262"/>
      <c r="FB1121" s="262"/>
      <c r="FC1121" s="262"/>
      <c r="FD1121" s="262"/>
      <c r="FE1121" s="262"/>
      <c r="FF1121" s="262"/>
      <c r="FG1121" s="262"/>
      <c r="FH1121" s="262"/>
      <c r="FI1121" s="262"/>
      <c r="FJ1121" s="262"/>
      <c r="FK1121" s="262"/>
      <c r="FL1121" s="262"/>
      <c r="FM1121" s="262"/>
      <c r="FN1121" s="262"/>
      <c r="FO1121" s="262"/>
      <c r="FP1121" s="262"/>
      <c r="FQ1121" s="262"/>
      <c r="FR1121" s="262"/>
      <c r="FS1121" s="262"/>
      <c r="FT1121" s="262"/>
      <c r="FU1121" s="262"/>
      <c r="FV1121" s="262"/>
      <c r="FW1121" s="262"/>
      <c r="FX1121" s="262"/>
      <c r="FY1121" s="262"/>
      <c r="FZ1121" s="262"/>
      <c r="GA1121" s="262"/>
      <c r="GB1121" s="262"/>
      <c r="GC1121" s="262"/>
      <c r="GD1121" s="262"/>
    </row>
    <row r="1122" spans="1:186" s="279" customFormat="1" x14ac:dyDescent="0.2">
      <c r="A1122" s="339" t="s">
        <v>13017</v>
      </c>
      <c r="B1122" s="280" t="s">
        <v>6304</v>
      </c>
      <c r="C1122" s="281" t="s">
        <v>6305</v>
      </c>
      <c r="D1122" s="130" t="s">
        <v>18</v>
      </c>
      <c r="E1122" s="130">
        <v>1050</v>
      </c>
      <c r="F1122" s="130">
        <v>0.2</v>
      </c>
      <c r="G1122" s="282"/>
      <c r="H1122" s="283"/>
      <c r="I1122" s="358">
        <v>15.87</v>
      </c>
      <c r="J1122" s="284">
        <f>IF(ISNUMBER(I1122),ROUND(F1122*E1122*I1122,2),"")</f>
        <v>3332.7</v>
      </c>
      <c r="K1122" s="283">
        <f>BDI!$E$17</f>
        <v>0.18609999999999999</v>
      </c>
      <c r="L1122" s="283"/>
      <c r="M1122" s="283"/>
      <c r="N1122" s="131">
        <f t="shared" si="18"/>
        <v>18.82</v>
      </c>
      <c r="O1122" s="340">
        <f>IF(ISNUMBER(I1122),ROUND(F1122*N1122*E1122,2),"")</f>
        <v>3952.2</v>
      </c>
      <c r="P1122" s="262"/>
      <c r="Q1122" s="262"/>
      <c r="R1122" s="262"/>
      <c r="S1122" s="262"/>
      <c r="T1122" s="262"/>
      <c r="U1122" s="262"/>
      <c r="V1122" s="262"/>
      <c r="W1122" s="262"/>
      <c r="X1122" s="262"/>
      <c r="Y1122" s="262"/>
      <c r="Z1122" s="262"/>
      <c r="AA1122" s="262"/>
      <c r="AB1122" s="262"/>
      <c r="AC1122" s="262"/>
      <c r="AD1122" s="262"/>
      <c r="AE1122" s="262"/>
      <c r="AF1122" s="262"/>
      <c r="AG1122" s="262"/>
      <c r="AH1122" s="262"/>
      <c r="AI1122" s="262"/>
      <c r="AJ1122" s="262"/>
      <c r="AK1122" s="262"/>
      <c r="AL1122" s="262"/>
      <c r="AM1122" s="262"/>
      <c r="AN1122" s="262"/>
      <c r="AO1122" s="262"/>
      <c r="AP1122" s="262"/>
      <c r="AQ1122" s="262"/>
      <c r="AR1122" s="262"/>
      <c r="AS1122" s="262"/>
      <c r="AT1122" s="262"/>
      <c r="AU1122" s="262"/>
      <c r="AV1122" s="262"/>
      <c r="AW1122" s="262"/>
      <c r="AX1122" s="262"/>
      <c r="AY1122" s="262"/>
      <c r="AZ1122" s="262"/>
      <c r="BA1122" s="262"/>
      <c r="BB1122" s="262"/>
      <c r="BC1122" s="262"/>
      <c r="BD1122" s="262"/>
      <c r="BE1122" s="262"/>
      <c r="BF1122" s="262"/>
      <c r="BG1122" s="262"/>
      <c r="BH1122" s="262"/>
      <c r="BI1122" s="262"/>
      <c r="BJ1122" s="262"/>
      <c r="BK1122" s="262"/>
      <c r="BL1122" s="262"/>
      <c r="BM1122" s="262"/>
      <c r="BN1122" s="262"/>
      <c r="BO1122" s="262"/>
      <c r="BP1122" s="262"/>
      <c r="BQ1122" s="262"/>
      <c r="BR1122" s="262"/>
      <c r="BS1122" s="262"/>
      <c r="BT1122" s="262"/>
      <c r="BU1122" s="262"/>
      <c r="BV1122" s="262"/>
      <c r="BW1122" s="262"/>
      <c r="BX1122" s="262"/>
      <c r="BY1122" s="262"/>
      <c r="BZ1122" s="262"/>
      <c r="CA1122" s="262"/>
      <c r="CB1122" s="262"/>
      <c r="CC1122" s="262"/>
      <c r="CD1122" s="262"/>
      <c r="CE1122" s="262"/>
      <c r="CF1122" s="262"/>
      <c r="CG1122" s="262"/>
      <c r="CH1122" s="262"/>
      <c r="CI1122" s="262"/>
      <c r="CJ1122" s="262"/>
      <c r="CK1122" s="262"/>
      <c r="CL1122" s="262"/>
      <c r="CM1122" s="262"/>
      <c r="CN1122" s="262"/>
      <c r="CO1122" s="262"/>
      <c r="CP1122" s="262"/>
      <c r="CQ1122" s="262"/>
      <c r="CR1122" s="262"/>
      <c r="CS1122" s="262"/>
      <c r="CT1122" s="262"/>
      <c r="CU1122" s="262"/>
      <c r="CV1122" s="262"/>
      <c r="CW1122" s="262"/>
      <c r="CX1122" s="262"/>
      <c r="CY1122" s="262"/>
      <c r="CZ1122" s="262"/>
      <c r="DA1122" s="262"/>
      <c r="DB1122" s="262"/>
      <c r="DC1122" s="262"/>
      <c r="DD1122" s="262"/>
      <c r="DE1122" s="262"/>
      <c r="DF1122" s="262"/>
      <c r="DG1122" s="262"/>
      <c r="DH1122" s="262"/>
      <c r="DI1122" s="262"/>
      <c r="DJ1122" s="262"/>
      <c r="DK1122" s="262"/>
      <c r="DL1122" s="262"/>
      <c r="DM1122" s="262"/>
      <c r="DN1122" s="262"/>
      <c r="DO1122" s="262"/>
      <c r="DP1122" s="262"/>
      <c r="DQ1122" s="262"/>
      <c r="DR1122" s="262"/>
      <c r="DS1122" s="262"/>
      <c r="DT1122" s="262"/>
      <c r="DU1122" s="262"/>
      <c r="DV1122" s="262"/>
      <c r="DW1122" s="262"/>
      <c r="DX1122" s="262"/>
      <c r="DY1122" s="262"/>
      <c r="DZ1122" s="262"/>
      <c r="EA1122" s="262"/>
      <c r="EB1122" s="262"/>
      <c r="EC1122" s="262"/>
      <c r="ED1122" s="262"/>
      <c r="EE1122" s="262"/>
      <c r="EF1122" s="262"/>
      <c r="EG1122" s="262"/>
      <c r="EH1122" s="262"/>
      <c r="EI1122" s="262"/>
      <c r="EJ1122" s="262"/>
      <c r="EK1122" s="262"/>
      <c r="EL1122" s="262"/>
      <c r="EM1122" s="262"/>
      <c r="EN1122" s="262"/>
      <c r="EO1122" s="262"/>
      <c r="EP1122" s="262"/>
      <c r="EQ1122" s="262"/>
      <c r="ER1122" s="262"/>
      <c r="ES1122" s="262"/>
      <c r="ET1122" s="262"/>
      <c r="EU1122" s="262"/>
      <c r="EV1122" s="262"/>
      <c r="EW1122" s="262"/>
      <c r="EX1122" s="262"/>
      <c r="EY1122" s="262"/>
      <c r="EZ1122" s="262"/>
      <c r="FA1122" s="262"/>
      <c r="FB1122" s="262"/>
      <c r="FC1122" s="262"/>
      <c r="FD1122" s="262"/>
      <c r="FE1122" s="262"/>
      <c r="FF1122" s="262"/>
      <c r="FG1122" s="262"/>
      <c r="FH1122" s="262"/>
      <c r="FI1122" s="262"/>
      <c r="FJ1122" s="262"/>
      <c r="FK1122" s="262"/>
      <c r="FL1122" s="262"/>
      <c r="FM1122" s="262"/>
      <c r="FN1122" s="262"/>
      <c r="FO1122" s="262"/>
      <c r="FP1122" s="262"/>
      <c r="FQ1122" s="262"/>
      <c r="FR1122" s="262"/>
      <c r="FS1122" s="262"/>
      <c r="FT1122" s="262"/>
      <c r="FU1122" s="262"/>
      <c r="FV1122" s="262"/>
      <c r="FW1122" s="262"/>
      <c r="FX1122" s="262"/>
      <c r="FY1122" s="262"/>
      <c r="FZ1122" s="262"/>
      <c r="GA1122" s="262"/>
      <c r="GB1122" s="262"/>
      <c r="GC1122" s="262"/>
      <c r="GD1122" s="262"/>
    </row>
    <row r="1123" spans="1:186" s="279" customFormat="1" x14ac:dyDescent="0.2">
      <c r="A1123" s="339" t="s">
        <v>13018</v>
      </c>
      <c r="B1123" s="280" t="s">
        <v>6306</v>
      </c>
      <c r="C1123" s="281" t="s">
        <v>6307</v>
      </c>
      <c r="D1123" s="130" t="s">
        <v>18</v>
      </c>
      <c r="E1123" s="130">
        <v>525</v>
      </c>
      <c r="F1123" s="130">
        <v>0.2</v>
      </c>
      <c r="G1123" s="282"/>
      <c r="H1123" s="283"/>
      <c r="I1123" s="358">
        <v>23.02</v>
      </c>
      <c r="J1123" s="284">
        <f>IF(ISNUMBER(I1123),ROUND(F1123*E1123*I1123,2),"")</f>
        <v>2417.1</v>
      </c>
      <c r="K1123" s="283">
        <f>BDI!$E$17</f>
        <v>0.18609999999999999</v>
      </c>
      <c r="L1123" s="283"/>
      <c r="M1123" s="283"/>
      <c r="N1123" s="131">
        <f t="shared" si="18"/>
        <v>27.3</v>
      </c>
      <c r="O1123" s="340">
        <f>IF(ISNUMBER(I1123),ROUND(F1123*N1123*E1123,2),"")</f>
        <v>2866.5</v>
      </c>
      <c r="P1123" s="262"/>
      <c r="Q1123" s="262"/>
      <c r="R1123" s="262"/>
      <c r="S1123" s="262"/>
      <c r="T1123" s="262"/>
      <c r="U1123" s="262"/>
      <c r="V1123" s="262"/>
      <c r="W1123" s="262"/>
      <c r="X1123" s="262"/>
      <c r="Y1123" s="262"/>
      <c r="Z1123" s="262"/>
      <c r="AA1123" s="262"/>
      <c r="AB1123" s="262"/>
      <c r="AC1123" s="262"/>
      <c r="AD1123" s="262"/>
      <c r="AE1123" s="262"/>
      <c r="AF1123" s="262"/>
      <c r="AG1123" s="262"/>
      <c r="AH1123" s="262"/>
      <c r="AI1123" s="262"/>
      <c r="AJ1123" s="262"/>
      <c r="AK1123" s="262"/>
      <c r="AL1123" s="262"/>
      <c r="AM1123" s="262"/>
      <c r="AN1123" s="262"/>
      <c r="AO1123" s="262"/>
      <c r="AP1123" s="262"/>
      <c r="AQ1123" s="262"/>
      <c r="AR1123" s="262"/>
      <c r="AS1123" s="262"/>
      <c r="AT1123" s="262"/>
      <c r="AU1123" s="262"/>
      <c r="AV1123" s="262"/>
      <c r="AW1123" s="262"/>
      <c r="AX1123" s="262"/>
      <c r="AY1123" s="262"/>
      <c r="AZ1123" s="262"/>
      <c r="BA1123" s="262"/>
      <c r="BB1123" s="262"/>
      <c r="BC1123" s="262"/>
      <c r="BD1123" s="262"/>
      <c r="BE1123" s="262"/>
      <c r="BF1123" s="262"/>
      <c r="BG1123" s="262"/>
      <c r="BH1123" s="262"/>
      <c r="BI1123" s="262"/>
      <c r="BJ1123" s="262"/>
      <c r="BK1123" s="262"/>
      <c r="BL1123" s="262"/>
      <c r="BM1123" s="262"/>
      <c r="BN1123" s="262"/>
      <c r="BO1123" s="262"/>
      <c r="BP1123" s="262"/>
      <c r="BQ1123" s="262"/>
      <c r="BR1123" s="262"/>
      <c r="BS1123" s="262"/>
      <c r="BT1123" s="262"/>
      <c r="BU1123" s="262"/>
      <c r="BV1123" s="262"/>
      <c r="BW1123" s="262"/>
      <c r="BX1123" s="262"/>
      <c r="BY1123" s="262"/>
      <c r="BZ1123" s="262"/>
      <c r="CA1123" s="262"/>
      <c r="CB1123" s="262"/>
      <c r="CC1123" s="262"/>
      <c r="CD1123" s="262"/>
      <c r="CE1123" s="262"/>
      <c r="CF1123" s="262"/>
      <c r="CG1123" s="262"/>
      <c r="CH1123" s="262"/>
      <c r="CI1123" s="262"/>
      <c r="CJ1123" s="262"/>
      <c r="CK1123" s="262"/>
      <c r="CL1123" s="262"/>
      <c r="CM1123" s="262"/>
      <c r="CN1123" s="262"/>
      <c r="CO1123" s="262"/>
      <c r="CP1123" s="262"/>
      <c r="CQ1123" s="262"/>
      <c r="CR1123" s="262"/>
      <c r="CS1123" s="262"/>
      <c r="CT1123" s="262"/>
      <c r="CU1123" s="262"/>
      <c r="CV1123" s="262"/>
      <c r="CW1123" s="262"/>
      <c r="CX1123" s="262"/>
      <c r="CY1123" s="262"/>
      <c r="CZ1123" s="262"/>
      <c r="DA1123" s="262"/>
      <c r="DB1123" s="262"/>
      <c r="DC1123" s="262"/>
      <c r="DD1123" s="262"/>
      <c r="DE1123" s="262"/>
      <c r="DF1123" s="262"/>
      <c r="DG1123" s="262"/>
      <c r="DH1123" s="262"/>
      <c r="DI1123" s="262"/>
      <c r="DJ1123" s="262"/>
      <c r="DK1123" s="262"/>
      <c r="DL1123" s="262"/>
      <c r="DM1123" s="262"/>
      <c r="DN1123" s="262"/>
      <c r="DO1123" s="262"/>
      <c r="DP1123" s="262"/>
      <c r="DQ1123" s="262"/>
      <c r="DR1123" s="262"/>
      <c r="DS1123" s="262"/>
      <c r="DT1123" s="262"/>
      <c r="DU1123" s="262"/>
      <c r="DV1123" s="262"/>
      <c r="DW1123" s="262"/>
      <c r="DX1123" s="262"/>
      <c r="DY1123" s="262"/>
      <c r="DZ1123" s="262"/>
      <c r="EA1123" s="262"/>
      <c r="EB1123" s="262"/>
      <c r="EC1123" s="262"/>
      <c r="ED1123" s="262"/>
      <c r="EE1123" s="262"/>
      <c r="EF1123" s="262"/>
      <c r="EG1123" s="262"/>
      <c r="EH1123" s="262"/>
      <c r="EI1123" s="262"/>
      <c r="EJ1123" s="262"/>
      <c r="EK1123" s="262"/>
      <c r="EL1123" s="262"/>
      <c r="EM1123" s="262"/>
      <c r="EN1123" s="262"/>
      <c r="EO1123" s="262"/>
      <c r="EP1123" s="262"/>
      <c r="EQ1123" s="262"/>
      <c r="ER1123" s="262"/>
      <c r="ES1123" s="262"/>
      <c r="ET1123" s="262"/>
      <c r="EU1123" s="262"/>
      <c r="EV1123" s="262"/>
      <c r="EW1123" s="262"/>
      <c r="EX1123" s="262"/>
      <c r="EY1123" s="262"/>
      <c r="EZ1123" s="262"/>
      <c r="FA1123" s="262"/>
      <c r="FB1123" s="262"/>
      <c r="FC1123" s="262"/>
      <c r="FD1123" s="262"/>
      <c r="FE1123" s="262"/>
      <c r="FF1123" s="262"/>
      <c r="FG1123" s="262"/>
      <c r="FH1123" s="262"/>
      <c r="FI1123" s="262"/>
      <c r="FJ1123" s="262"/>
      <c r="FK1123" s="262"/>
      <c r="FL1123" s="262"/>
      <c r="FM1123" s="262"/>
      <c r="FN1123" s="262"/>
      <c r="FO1123" s="262"/>
      <c r="FP1123" s="262"/>
      <c r="FQ1123" s="262"/>
      <c r="FR1123" s="262"/>
      <c r="FS1123" s="262"/>
      <c r="FT1123" s="262"/>
      <c r="FU1123" s="262"/>
      <c r="FV1123" s="262"/>
      <c r="FW1123" s="262"/>
      <c r="FX1123" s="262"/>
      <c r="FY1123" s="262"/>
      <c r="FZ1123" s="262"/>
      <c r="GA1123" s="262"/>
      <c r="GB1123" s="262"/>
      <c r="GC1123" s="262"/>
      <c r="GD1123" s="262"/>
    </row>
    <row r="1124" spans="1:186" s="279" customFormat="1" x14ac:dyDescent="0.2">
      <c r="A1124" s="339" t="s">
        <v>13019</v>
      </c>
      <c r="B1124" s="280" t="s">
        <v>6308</v>
      </c>
      <c r="C1124" s="281" t="s">
        <v>6309</v>
      </c>
      <c r="D1124" s="130" t="s">
        <v>18</v>
      </c>
      <c r="E1124" s="130">
        <v>50</v>
      </c>
      <c r="F1124" s="130">
        <v>0.2</v>
      </c>
      <c r="G1124" s="282"/>
      <c r="H1124" s="283"/>
      <c r="I1124" s="358">
        <v>34.409999999999997</v>
      </c>
      <c r="J1124" s="284">
        <f>IF(ISNUMBER(I1124),ROUND(F1124*E1124*I1124,2),"")</f>
        <v>344.1</v>
      </c>
      <c r="K1124" s="283">
        <f>BDI!$E$17</f>
        <v>0.18609999999999999</v>
      </c>
      <c r="L1124" s="283"/>
      <c r="M1124" s="283"/>
      <c r="N1124" s="131">
        <f t="shared" si="18"/>
        <v>40.81</v>
      </c>
      <c r="O1124" s="340">
        <f>IF(ISNUMBER(I1124),ROUND(F1124*N1124*E1124,2),"")</f>
        <v>408.1</v>
      </c>
      <c r="P1124" s="262"/>
      <c r="Q1124" s="262"/>
      <c r="R1124" s="262"/>
      <c r="S1124" s="262"/>
      <c r="T1124" s="262"/>
      <c r="U1124" s="262"/>
      <c r="V1124" s="262"/>
      <c r="W1124" s="262"/>
      <c r="X1124" s="262"/>
      <c r="Y1124" s="262"/>
      <c r="Z1124" s="262"/>
      <c r="AA1124" s="262"/>
      <c r="AB1124" s="262"/>
      <c r="AC1124" s="262"/>
      <c r="AD1124" s="262"/>
      <c r="AE1124" s="262"/>
      <c r="AF1124" s="262"/>
      <c r="AG1124" s="262"/>
      <c r="AH1124" s="262"/>
      <c r="AI1124" s="262"/>
      <c r="AJ1124" s="262"/>
      <c r="AK1124" s="262"/>
      <c r="AL1124" s="262"/>
      <c r="AM1124" s="262"/>
      <c r="AN1124" s="262"/>
      <c r="AO1124" s="262"/>
      <c r="AP1124" s="262"/>
      <c r="AQ1124" s="262"/>
      <c r="AR1124" s="262"/>
      <c r="AS1124" s="262"/>
      <c r="AT1124" s="262"/>
      <c r="AU1124" s="262"/>
      <c r="AV1124" s="262"/>
      <c r="AW1124" s="262"/>
      <c r="AX1124" s="262"/>
      <c r="AY1124" s="262"/>
      <c r="AZ1124" s="262"/>
      <c r="BA1124" s="262"/>
      <c r="BB1124" s="262"/>
      <c r="BC1124" s="262"/>
      <c r="BD1124" s="262"/>
      <c r="BE1124" s="262"/>
      <c r="BF1124" s="262"/>
      <c r="BG1124" s="262"/>
      <c r="BH1124" s="262"/>
      <c r="BI1124" s="262"/>
      <c r="BJ1124" s="262"/>
      <c r="BK1124" s="262"/>
      <c r="BL1124" s="262"/>
      <c r="BM1124" s="262"/>
      <c r="BN1124" s="262"/>
      <c r="BO1124" s="262"/>
      <c r="BP1124" s="262"/>
      <c r="BQ1124" s="262"/>
      <c r="BR1124" s="262"/>
      <c r="BS1124" s="262"/>
      <c r="BT1124" s="262"/>
      <c r="BU1124" s="262"/>
      <c r="BV1124" s="262"/>
      <c r="BW1124" s="262"/>
      <c r="BX1124" s="262"/>
      <c r="BY1124" s="262"/>
      <c r="BZ1124" s="262"/>
      <c r="CA1124" s="262"/>
      <c r="CB1124" s="262"/>
      <c r="CC1124" s="262"/>
      <c r="CD1124" s="262"/>
      <c r="CE1124" s="262"/>
      <c r="CF1124" s="262"/>
      <c r="CG1124" s="262"/>
      <c r="CH1124" s="262"/>
      <c r="CI1124" s="262"/>
      <c r="CJ1124" s="262"/>
      <c r="CK1124" s="262"/>
      <c r="CL1124" s="262"/>
      <c r="CM1124" s="262"/>
      <c r="CN1124" s="262"/>
      <c r="CO1124" s="262"/>
      <c r="CP1124" s="262"/>
      <c r="CQ1124" s="262"/>
      <c r="CR1124" s="262"/>
      <c r="CS1124" s="262"/>
      <c r="CT1124" s="262"/>
      <c r="CU1124" s="262"/>
      <c r="CV1124" s="262"/>
      <c r="CW1124" s="262"/>
      <c r="CX1124" s="262"/>
      <c r="CY1124" s="262"/>
      <c r="CZ1124" s="262"/>
      <c r="DA1124" s="262"/>
      <c r="DB1124" s="262"/>
      <c r="DC1124" s="262"/>
      <c r="DD1124" s="262"/>
      <c r="DE1124" s="262"/>
      <c r="DF1124" s="262"/>
      <c r="DG1124" s="262"/>
      <c r="DH1124" s="262"/>
      <c r="DI1124" s="262"/>
      <c r="DJ1124" s="262"/>
      <c r="DK1124" s="262"/>
      <c r="DL1124" s="262"/>
      <c r="DM1124" s="262"/>
      <c r="DN1124" s="262"/>
      <c r="DO1124" s="262"/>
      <c r="DP1124" s="262"/>
      <c r="DQ1124" s="262"/>
      <c r="DR1124" s="262"/>
      <c r="DS1124" s="262"/>
      <c r="DT1124" s="262"/>
      <c r="DU1124" s="262"/>
      <c r="DV1124" s="262"/>
      <c r="DW1124" s="262"/>
      <c r="DX1124" s="262"/>
      <c r="DY1124" s="262"/>
      <c r="DZ1124" s="262"/>
      <c r="EA1124" s="262"/>
      <c r="EB1124" s="262"/>
      <c r="EC1124" s="262"/>
      <c r="ED1124" s="262"/>
      <c r="EE1124" s="262"/>
      <c r="EF1124" s="262"/>
      <c r="EG1124" s="262"/>
      <c r="EH1124" s="262"/>
      <c r="EI1124" s="262"/>
      <c r="EJ1124" s="262"/>
      <c r="EK1124" s="262"/>
      <c r="EL1124" s="262"/>
      <c r="EM1124" s="262"/>
      <c r="EN1124" s="262"/>
      <c r="EO1124" s="262"/>
      <c r="EP1124" s="262"/>
      <c r="EQ1124" s="262"/>
      <c r="ER1124" s="262"/>
      <c r="ES1124" s="262"/>
      <c r="ET1124" s="262"/>
      <c r="EU1124" s="262"/>
      <c r="EV1124" s="262"/>
      <c r="EW1124" s="262"/>
      <c r="EX1124" s="262"/>
      <c r="EY1124" s="262"/>
      <c r="EZ1124" s="262"/>
      <c r="FA1124" s="262"/>
      <c r="FB1124" s="262"/>
      <c r="FC1124" s="262"/>
      <c r="FD1124" s="262"/>
      <c r="FE1124" s="262"/>
      <c r="FF1124" s="262"/>
      <c r="FG1124" s="262"/>
      <c r="FH1124" s="262"/>
      <c r="FI1124" s="262"/>
      <c r="FJ1124" s="262"/>
      <c r="FK1124" s="262"/>
      <c r="FL1124" s="262"/>
      <c r="FM1124" s="262"/>
      <c r="FN1124" s="262"/>
      <c r="FO1124" s="262"/>
      <c r="FP1124" s="262"/>
      <c r="FQ1124" s="262"/>
      <c r="FR1124" s="262"/>
      <c r="FS1124" s="262"/>
      <c r="FT1124" s="262"/>
      <c r="FU1124" s="262"/>
      <c r="FV1124" s="262"/>
      <c r="FW1124" s="262"/>
      <c r="FX1124" s="262"/>
      <c r="FY1124" s="262"/>
      <c r="FZ1124" s="262"/>
      <c r="GA1124" s="262"/>
      <c r="GB1124" s="262"/>
      <c r="GC1124" s="262"/>
      <c r="GD1124" s="262"/>
    </row>
    <row r="1125" spans="1:186" s="279" customFormat="1" x14ac:dyDescent="0.2">
      <c r="A1125" s="339" t="s">
        <v>13020</v>
      </c>
      <c r="B1125" s="280" t="s">
        <v>6310</v>
      </c>
      <c r="C1125" s="281" t="s">
        <v>6311</v>
      </c>
      <c r="D1125" s="130" t="s">
        <v>18</v>
      </c>
      <c r="E1125" s="130">
        <v>50</v>
      </c>
      <c r="F1125" s="130">
        <v>0.2</v>
      </c>
      <c r="G1125" s="282"/>
      <c r="H1125" s="283"/>
      <c r="I1125" s="358">
        <v>64.989999999999995</v>
      </c>
      <c r="J1125" s="284">
        <f>IF(ISNUMBER(I1125),ROUND(F1125*E1125*I1125,2),"")</f>
        <v>649.9</v>
      </c>
      <c r="K1125" s="283">
        <f>BDI!$E$17</f>
        <v>0.18609999999999999</v>
      </c>
      <c r="L1125" s="283"/>
      <c r="M1125" s="283"/>
      <c r="N1125" s="131">
        <f t="shared" si="18"/>
        <v>77.08</v>
      </c>
      <c r="O1125" s="340">
        <f>IF(ISNUMBER(I1125),ROUND(F1125*N1125*E1125,2),"")</f>
        <v>770.8</v>
      </c>
      <c r="P1125" s="262"/>
      <c r="Q1125" s="262"/>
      <c r="R1125" s="262"/>
      <c r="S1125" s="262"/>
      <c r="T1125" s="262"/>
      <c r="U1125" s="262"/>
      <c r="V1125" s="262"/>
      <c r="W1125" s="262"/>
      <c r="X1125" s="262"/>
      <c r="Y1125" s="262"/>
      <c r="Z1125" s="262"/>
      <c r="AA1125" s="262"/>
      <c r="AB1125" s="262"/>
      <c r="AC1125" s="262"/>
      <c r="AD1125" s="262"/>
      <c r="AE1125" s="262"/>
      <c r="AF1125" s="262"/>
      <c r="AG1125" s="262"/>
      <c r="AH1125" s="262"/>
      <c r="AI1125" s="262"/>
      <c r="AJ1125" s="262"/>
      <c r="AK1125" s="262"/>
      <c r="AL1125" s="262"/>
      <c r="AM1125" s="262"/>
      <c r="AN1125" s="262"/>
      <c r="AO1125" s="262"/>
      <c r="AP1125" s="262"/>
      <c r="AQ1125" s="262"/>
      <c r="AR1125" s="262"/>
      <c r="AS1125" s="262"/>
      <c r="AT1125" s="262"/>
      <c r="AU1125" s="262"/>
      <c r="AV1125" s="262"/>
      <c r="AW1125" s="262"/>
      <c r="AX1125" s="262"/>
      <c r="AY1125" s="262"/>
      <c r="AZ1125" s="262"/>
      <c r="BA1125" s="262"/>
      <c r="BB1125" s="262"/>
      <c r="BC1125" s="262"/>
      <c r="BD1125" s="262"/>
      <c r="BE1125" s="262"/>
      <c r="BF1125" s="262"/>
      <c r="BG1125" s="262"/>
      <c r="BH1125" s="262"/>
      <c r="BI1125" s="262"/>
      <c r="BJ1125" s="262"/>
      <c r="BK1125" s="262"/>
      <c r="BL1125" s="262"/>
      <c r="BM1125" s="262"/>
      <c r="BN1125" s="262"/>
      <c r="BO1125" s="262"/>
      <c r="BP1125" s="262"/>
      <c r="BQ1125" s="262"/>
      <c r="BR1125" s="262"/>
      <c r="BS1125" s="262"/>
      <c r="BT1125" s="262"/>
      <c r="BU1125" s="262"/>
      <c r="BV1125" s="262"/>
      <c r="BW1125" s="262"/>
      <c r="BX1125" s="262"/>
      <c r="BY1125" s="262"/>
      <c r="BZ1125" s="262"/>
      <c r="CA1125" s="262"/>
      <c r="CB1125" s="262"/>
      <c r="CC1125" s="262"/>
      <c r="CD1125" s="262"/>
      <c r="CE1125" s="262"/>
      <c r="CF1125" s="262"/>
      <c r="CG1125" s="262"/>
      <c r="CH1125" s="262"/>
      <c r="CI1125" s="262"/>
      <c r="CJ1125" s="262"/>
      <c r="CK1125" s="262"/>
      <c r="CL1125" s="262"/>
      <c r="CM1125" s="262"/>
      <c r="CN1125" s="262"/>
      <c r="CO1125" s="262"/>
      <c r="CP1125" s="262"/>
      <c r="CQ1125" s="262"/>
      <c r="CR1125" s="262"/>
      <c r="CS1125" s="262"/>
      <c r="CT1125" s="262"/>
      <c r="CU1125" s="262"/>
      <c r="CV1125" s="262"/>
      <c r="CW1125" s="262"/>
      <c r="CX1125" s="262"/>
      <c r="CY1125" s="262"/>
      <c r="CZ1125" s="262"/>
      <c r="DA1125" s="262"/>
      <c r="DB1125" s="262"/>
      <c r="DC1125" s="262"/>
      <c r="DD1125" s="262"/>
      <c r="DE1125" s="262"/>
      <c r="DF1125" s="262"/>
      <c r="DG1125" s="262"/>
      <c r="DH1125" s="262"/>
      <c r="DI1125" s="262"/>
      <c r="DJ1125" s="262"/>
      <c r="DK1125" s="262"/>
      <c r="DL1125" s="262"/>
      <c r="DM1125" s="262"/>
      <c r="DN1125" s="262"/>
      <c r="DO1125" s="262"/>
      <c r="DP1125" s="262"/>
      <c r="DQ1125" s="262"/>
      <c r="DR1125" s="262"/>
      <c r="DS1125" s="262"/>
      <c r="DT1125" s="262"/>
      <c r="DU1125" s="262"/>
      <c r="DV1125" s="262"/>
      <c r="DW1125" s="262"/>
      <c r="DX1125" s="262"/>
      <c r="DY1125" s="262"/>
      <c r="DZ1125" s="262"/>
      <c r="EA1125" s="262"/>
      <c r="EB1125" s="262"/>
      <c r="EC1125" s="262"/>
      <c r="ED1125" s="262"/>
      <c r="EE1125" s="262"/>
      <c r="EF1125" s="262"/>
      <c r="EG1125" s="262"/>
      <c r="EH1125" s="262"/>
      <c r="EI1125" s="262"/>
      <c r="EJ1125" s="262"/>
      <c r="EK1125" s="262"/>
      <c r="EL1125" s="262"/>
      <c r="EM1125" s="262"/>
      <c r="EN1125" s="262"/>
      <c r="EO1125" s="262"/>
      <c r="EP1125" s="262"/>
      <c r="EQ1125" s="262"/>
      <c r="ER1125" s="262"/>
      <c r="ES1125" s="262"/>
      <c r="ET1125" s="262"/>
      <c r="EU1125" s="262"/>
      <c r="EV1125" s="262"/>
      <c r="EW1125" s="262"/>
      <c r="EX1125" s="262"/>
      <c r="EY1125" s="262"/>
      <c r="EZ1125" s="262"/>
      <c r="FA1125" s="262"/>
      <c r="FB1125" s="262"/>
      <c r="FC1125" s="262"/>
      <c r="FD1125" s="262"/>
      <c r="FE1125" s="262"/>
      <c r="FF1125" s="262"/>
      <c r="FG1125" s="262"/>
      <c r="FH1125" s="262"/>
      <c r="FI1125" s="262"/>
      <c r="FJ1125" s="262"/>
      <c r="FK1125" s="262"/>
      <c r="FL1125" s="262"/>
      <c r="FM1125" s="262"/>
      <c r="FN1125" s="262"/>
      <c r="FO1125" s="262"/>
      <c r="FP1125" s="262"/>
      <c r="FQ1125" s="262"/>
      <c r="FR1125" s="262"/>
      <c r="FS1125" s="262"/>
      <c r="FT1125" s="262"/>
      <c r="FU1125" s="262"/>
      <c r="FV1125" s="262"/>
      <c r="FW1125" s="262"/>
      <c r="FX1125" s="262"/>
      <c r="FY1125" s="262"/>
      <c r="FZ1125" s="262"/>
      <c r="GA1125" s="262"/>
      <c r="GB1125" s="262"/>
      <c r="GC1125" s="262"/>
      <c r="GD1125" s="262"/>
    </row>
    <row r="1126" spans="1:186" s="279" customFormat="1" x14ac:dyDescent="0.2">
      <c r="A1126" s="339" t="s">
        <v>13021</v>
      </c>
      <c r="B1126" s="280" t="s">
        <v>6312</v>
      </c>
      <c r="C1126" s="281" t="s">
        <v>6313</v>
      </c>
      <c r="D1126" s="130" t="s">
        <v>106</v>
      </c>
      <c r="E1126" s="130">
        <v>250.00000000000003</v>
      </c>
      <c r="F1126" s="130">
        <v>0.2</v>
      </c>
      <c r="G1126" s="282"/>
      <c r="H1126" s="283"/>
      <c r="I1126" s="358">
        <v>131.35</v>
      </c>
      <c r="J1126" s="284">
        <f>IF(ISNUMBER(I1126),ROUND(F1126*E1126*I1126,2),"")</f>
        <v>6567.5</v>
      </c>
      <c r="K1126" s="283">
        <f>BDI!$E$17</f>
        <v>0.18609999999999999</v>
      </c>
      <c r="L1126" s="283"/>
      <c r="M1126" s="283"/>
      <c r="N1126" s="131">
        <f t="shared" si="18"/>
        <v>155.79</v>
      </c>
      <c r="O1126" s="340">
        <f>IF(ISNUMBER(I1126),ROUND(F1126*N1126*E1126,2),"")</f>
        <v>7789.5</v>
      </c>
      <c r="P1126" s="262"/>
      <c r="Q1126" s="262"/>
      <c r="R1126" s="262"/>
      <c r="S1126" s="262"/>
      <c r="T1126" s="262"/>
      <c r="U1126" s="262"/>
      <c r="V1126" s="262"/>
      <c r="W1126" s="262"/>
      <c r="X1126" s="262"/>
      <c r="Y1126" s="262"/>
      <c r="Z1126" s="262"/>
      <c r="AA1126" s="262"/>
      <c r="AB1126" s="262"/>
      <c r="AC1126" s="262"/>
      <c r="AD1126" s="262"/>
      <c r="AE1126" s="262"/>
      <c r="AF1126" s="262"/>
      <c r="AG1126" s="262"/>
      <c r="AH1126" s="262"/>
      <c r="AI1126" s="262"/>
      <c r="AJ1126" s="262"/>
      <c r="AK1126" s="262"/>
      <c r="AL1126" s="262"/>
      <c r="AM1126" s="262"/>
      <c r="AN1126" s="262"/>
      <c r="AO1126" s="262"/>
      <c r="AP1126" s="262"/>
      <c r="AQ1126" s="262"/>
      <c r="AR1126" s="262"/>
      <c r="AS1126" s="262"/>
      <c r="AT1126" s="262"/>
      <c r="AU1126" s="262"/>
      <c r="AV1126" s="262"/>
      <c r="AW1126" s="262"/>
      <c r="AX1126" s="262"/>
      <c r="AY1126" s="262"/>
      <c r="AZ1126" s="262"/>
      <c r="BA1126" s="262"/>
      <c r="BB1126" s="262"/>
      <c r="BC1126" s="262"/>
      <c r="BD1126" s="262"/>
      <c r="BE1126" s="262"/>
      <c r="BF1126" s="262"/>
      <c r="BG1126" s="262"/>
      <c r="BH1126" s="262"/>
      <c r="BI1126" s="262"/>
      <c r="BJ1126" s="262"/>
      <c r="BK1126" s="262"/>
      <c r="BL1126" s="262"/>
      <c r="BM1126" s="262"/>
      <c r="BN1126" s="262"/>
      <c r="BO1126" s="262"/>
      <c r="BP1126" s="262"/>
      <c r="BQ1126" s="262"/>
      <c r="BR1126" s="262"/>
      <c r="BS1126" s="262"/>
      <c r="BT1126" s="262"/>
      <c r="BU1126" s="262"/>
      <c r="BV1126" s="262"/>
      <c r="BW1126" s="262"/>
      <c r="BX1126" s="262"/>
      <c r="BY1126" s="262"/>
      <c r="BZ1126" s="262"/>
      <c r="CA1126" s="262"/>
      <c r="CB1126" s="262"/>
      <c r="CC1126" s="262"/>
      <c r="CD1126" s="262"/>
      <c r="CE1126" s="262"/>
      <c r="CF1126" s="262"/>
      <c r="CG1126" s="262"/>
      <c r="CH1126" s="262"/>
      <c r="CI1126" s="262"/>
      <c r="CJ1126" s="262"/>
      <c r="CK1126" s="262"/>
      <c r="CL1126" s="262"/>
      <c r="CM1126" s="262"/>
      <c r="CN1126" s="262"/>
      <c r="CO1126" s="262"/>
      <c r="CP1126" s="262"/>
      <c r="CQ1126" s="262"/>
      <c r="CR1126" s="262"/>
      <c r="CS1126" s="262"/>
      <c r="CT1126" s="262"/>
      <c r="CU1126" s="262"/>
      <c r="CV1126" s="262"/>
      <c r="CW1126" s="262"/>
      <c r="CX1126" s="262"/>
      <c r="CY1126" s="262"/>
      <c r="CZ1126" s="262"/>
      <c r="DA1126" s="262"/>
      <c r="DB1126" s="262"/>
      <c r="DC1126" s="262"/>
      <c r="DD1126" s="262"/>
      <c r="DE1126" s="262"/>
      <c r="DF1126" s="262"/>
      <c r="DG1126" s="262"/>
      <c r="DH1126" s="262"/>
      <c r="DI1126" s="262"/>
      <c r="DJ1126" s="262"/>
      <c r="DK1126" s="262"/>
      <c r="DL1126" s="262"/>
      <c r="DM1126" s="262"/>
      <c r="DN1126" s="262"/>
      <c r="DO1126" s="262"/>
      <c r="DP1126" s="262"/>
      <c r="DQ1126" s="262"/>
      <c r="DR1126" s="262"/>
      <c r="DS1126" s="262"/>
      <c r="DT1126" s="262"/>
      <c r="DU1126" s="262"/>
      <c r="DV1126" s="262"/>
      <c r="DW1126" s="262"/>
      <c r="DX1126" s="262"/>
      <c r="DY1126" s="262"/>
      <c r="DZ1126" s="262"/>
      <c r="EA1126" s="262"/>
      <c r="EB1126" s="262"/>
      <c r="EC1126" s="262"/>
      <c r="ED1126" s="262"/>
      <c r="EE1126" s="262"/>
      <c r="EF1126" s="262"/>
      <c r="EG1126" s="262"/>
      <c r="EH1126" s="262"/>
      <c r="EI1126" s="262"/>
      <c r="EJ1126" s="262"/>
      <c r="EK1126" s="262"/>
      <c r="EL1126" s="262"/>
      <c r="EM1126" s="262"/>
      <c r="EN1126" s="262"/>
      <c r="EO1126" s="262"/>
      <c r="EP1126" s="262"/>
      <c r="EQ1126" s="262"/>
      <c r="ER1126" s="262"/>
      <c r="ES1126" s="262"/>
      <c r="ET1126" s="262"/>
      <c r="EU1126" s="262"/>
      <c r="EV1126" s="262"/>
      <c r="EW1126" s="262"/>
      <c r="EX1126" s="262"/>
      <c r="EY1126" s="262"/>
      <c r="EZ1126" s="262"/>
      <c r="FA1126" s="262"/>
      <c r="FB1126" s="262"/>
      <c r="FC1126" s="262"/>
      <c r="FD1126" s="262"/>
      <c r="FE1126" s="262"/>
      <c r="FF1126" s="262"/>
      <c r="FG1126" s="262"/>
      <c r="FH1126" s="262"/>
      <c r="FI1126" s="262"/>
      <c r="FJ1126" s="262"/>
      <c r="FK1126" s="262"/>
      <c r="FL1126" s="262"/>
      <c r="FM1126" s="262"/>
      <c r="FN1126" s="262"/>
      <c r="FO1126" s="262"/>
      <c r="FP1126" s="262"/>
      <c r="FQ1126" s="262"/>
      <c r="FR1126" s="262"/>
      <c r="FS1126" s="262"/>
      <c r="FT1126" s="262"/>
      <c r="FU1126" s="262"/>
      <c r="FV1126" s="262"/>
      <c r="FW1126" s="262"/>
      <c r="FX1126" s="262"/>
      <c r="FY1126" s="262"/>
      <c r="FZ1126" s="262"/>
      <c r="GA1126" s="262"/>
      <c r="GB1126" s="262"/>
      <c r="GC1126" s="262"/>
      <c r="GD1126" s="262"/>
    </row>
    <row r="1127" spans="1:186" s="279" customFormat="1" x14ac:dyDescent="0.2">
      <c r="A1127" s="339" t="s">
        <v>13022</v>
      </c>
      <c r="B1127" s="280" t="s">
        <v>6314</v>
      </c>
      <c r="C1127" s="281" t="s">
        <v>6315</v>
      </c>
      <c r="D1127" s="130" t="s">
        <v>106</v>
      </c>
      <c r="E1127" s="130">
        <v>250.00000000000003</v>
      </c>
      <c r="F1127" s="130">
        <v>0.2</v>
      </c>
      <c r="G1127" s="282"/>
      <c r="H1127" s="283"/>
      <c r="I1127" s="358">
        <v>144.97999999999999</v>
      </c>
      <c r="J1127" s="284">
        <f>IF(ISNUMBER(I1127),ROUND(F1127*E1127*I1127,2),"")</f>
        <v>7249</v>
      </c>
      <c r="K1127" s="283">
        <f>BDI!$E$17</f>
        <v>0.18609999999999999</v>
      </c>
      <c r="L1127" s="283"/>
      <c r="M1127" s="283"/>
      <c r="N1127" s="131">
        <f t="shared" si="18"/>
        <v>171.96</v>
      </c>
      <c r="O1127" s="340">
        <f>IF(ISNUMBER(I1127),ROUND(F1127*N1127*E1127,2),"")</f>
        <v>8598</v>
      </c>
      <c r="P1127" s="262"/>
      <c r="Q1127" s="262"/>
      <c r="R1127" s="262"/>
      <c r="S1127" s="262"/>
      <c r="T1127" s="262"/>
      <c r="U1127" s="262"/>
      <c r="V1127" s="262"/>
      <c r="W1127" s="262"/>
      <c r="X1127" s="262"/>
      <c r="Y1127" s="262"/>
      <c r="Z1127" s="262"/>
      <c r="AA1127" s="262"/>
      <c r="AB1127" s="262"/>
      <c r="AC1127" s="262"/>
      <c r="AD1127" s="262"/>
      <c r="AE1127" s="262"/>
      <c r="AF1127" s="262"/>
      <c r="AG1127" s="262"/>
      <c r="AH1127" s="262"/>
      <c r="AI1127" s="262"/>
      <c r="AJ1127" s="262"/>
      <c r="AK1127" s="262"/>
      <c r="AL1127" s="262"/>
      <c r="AM1127" s="262"/>
      <c r="AN1127" s="262"/>
      <c r="AO1127" s="262"/>
      <c r="AP1127" s="262"/>
      <c r="AQ1127" s="262"/>
      <c r="AR1127" s="262"/>
      <c r="AS1127" s="262"/>
      <c r="AT1127" s="262"/>
      <c r="AU1127" s="262"/>
      <c r="AV1127" s="262"/>
      <c r="AW1127" s="262"/>
      <c r="AX1127" s="262"/>
      <c r="AY1127" s="262"/>
      <c r="AZ1127" s="262"/>
      <c r="BA1127" s="262"/>
      <c r="BB1127" s="262"/>
      <c r="BC1127" s="262"/>
      <c r="BD1127" s="262"/>
      <c r="BE1127" s="262"/>
      <c r="BF1127" s="262"/>
      <c r="BG1127" s="262"/>
      <c r="BH1127" s="262"/>
      <c r="BI1127" s="262"/>
      <c r="BJ1127" s="262"/>
      <c r="BK1127" s="262"/>
      <c r="BL1127" s="262"/>
      <c r="BM1127" s="262"/>
      <c r="BN1127" s="262"/>
      <c r="BO1127" s="262"/>
      <c r="BP1127" s="262"/>
      <c r="BQ1127" s="262"/>
      <c r="BR1127" s="262"/>
      <c r="BS1127" s="262"/>
      <c r="BT1127" s="262"/>
      <c r="BU1127" s="262"/>
      <c r="BV1127" s="262"/>
      <c r="BW1127" s="262"/>
      <c r="BX1127" s="262"/>
      <c r="BY1127" s="262"/>
      <c r="BZ1127" s="262"/>
      <c r="CA1127" s="262"/>
      <c r="CB1127" s="262"/>
      <c r="CC1127" s="262"/>
      <c r="CD1127" s="262"/>
      <c r="CE1127" s="262"/>
      <c r="CF1127" s="262"/>
      <c r="CG1127" s="262"/>
      <c r="CH1127" s="262"/>
      <c r="CI1127" s="262"/>
      <c r="CJ1127" s="262"/>
      <c r="CK1127" s="262"/>
      <c r="CL1127" s="262"/>
      <c r="CM1127" s="262"/>
      <c r="CN1127" s="262"/>
      <c r="CO1127" s="262"/>
      <c r="CP1127" s="262"/>
      <c r="CQ1127" s="262"/>
      <c r="CR1127" s="262"/>
      <c r="CS1127" s="262"/>
      <c r="CT1127" s="262"/>
      <c r="CU1127" s="262"/>
      <c r="CV1127" s="262"/>
      <c r="CW1127" s="262"/>
      <c r="CX1127" s="262"/>
      <c r="CY1127" s="262"/>
      <c r="CZ1127" s="262"/>
      <c r="DA1127" s="262"/>
      <c r="DB1127" s="262"/>
      <c r="DC1127" s="262"/>
      <c r="DD1127" s="262"/>
      <c r="DE1127" s="262"/>
      <c r="DF1127" s="262"/>
      <c r="DG1127" s="262"/>
      <c r="DH1127" s="262"/>
      <c r="DI1127" s="262"/>
      <c r="DJ1127" s="262"/>
      <c r="DK1127" s="262"/>
      <c r="DL1127" s="262"/>
      <c r="DM1127" s="262"/>
      <c r="DN1127" s="262"/>
      <c r="DO1127" s="262"/>
      <c r="DP1127" s="262"/>
      <c r="DQ1127" s="262"/>
      <c r="DR1127" s="262"/>
      <c r="DS1127" s="262"/>
      <c r="DT1127" s="262"/>
      <c r="DU1127" s="262"/>
      <c r="DV1127" s="262"/>
      <c r="DW1127" s="262"/>
      <c r="DX1127" s="262"/>
      <c r="DY1127" s="262"/>
      <c r="DZ1127" s="262"/>
      <c r="EA1127" s="262"/>
      <c r="EB1127" s="262"/>
      <c r="EC1127" s="262"/>
      <c r="ED1127" s="262"/>
      <c r="EE1127" s="262"/>
      <c r="EF1127" s="262"/>
      <c r="EG1127" s="262"/>
      <c r="EH1127" s="262"/>
      <c r="EI1127" s="262"/>
      <c r="EJ1127" s="262"/>
      <c r="EK1127" s="262"/>
      <c r="EL1127" s="262"/>
      <c r="EM1127" s="262"/>
      <c r="EN1127" s="262"/>
      <c r="EO1127" s="262"/>
      <c r="EP1127" s="262"/>
      <c r="EQ1127" s="262"/>
      <c r="ER1127" s="262"/>
      <c r="ES1127" s="262"/>
      <c r="ET1127" s="262"/>
      <c r="EU1127" s="262"/>
      <c r="EV1127" s="262"/>
      <c r="EW1127" s="262"/>
      <c r="EX1127" s="262"/>
      <c r="EY1127" s="262"/>
      <c r="EZ1127" s="262"/>
      <c r="FA1127" s="262"/>
      <c r="FB1127" s="262"/>
      <c r="FC1127" s="262"/>
      <c r="FD1127" s="262"/>
      <c r="FE1127" s="262"/>
      <c r="FF1127" s="262"/>
      <c r="FG1127" s="262"/>
      <c r="FH1127" s="262"/>
      <c r="FI1127" s="262"/>
      <c r="FJ1127" s="262"/>
      <c r="FK1127" s="262"/>
      <c r="FL1127" s="262"/>
      <c r="FM1127" s="262"/>
      <c r="FN1127" s="262"/>
      <c r="FO1127" s="262"/>
      <c r="FP1127" s="262"/>
      <c r="FQ1127" s="262"/>
      <c r="FR1127" s="262"/>
      <c r="FS1127" s="262"/>
      <c r="FT1127" s="262"/>
      <c r="FU1127" s="262"/>
      <c r="FV1127" s="262"/>
      <c r="FW1127" s="262"/>
      <c r="FX1127" s="262"/>
      <c r="FY1127" s="262"/>
      <c r="FZ1127" s="262"/>
      <c r="GA1127" s="262"/>
      <c r="GB1127" s="262"/>
      <c r="GC1127" s="262"/>
      <c r="GD1127" s="262"/>
    </row>
    <row r="1128" spans="1:186" s="279" customFormat="1" x14ac:dyDescent="0.2">
      <c r="A1128" s="339" t="s">
        <v>13023</v>
      </c>
      <c r="B1128" s="280" t="s">
        <v>6316</v>
      </c>
      <c r="C1128" s="281" t="s">
        <v>6317</v>
      </c>
      <c r="D1128" s="130" t="s">
        <v>106</v>
      </c>
      <c r="E1128" s="130">
        <v>250.00000000000003</v>
      </c>
      <c r="F1128" s="130">
        <v>0.2</v>
      </c>
      <c r="G1128" s="282"/>
      <c r="H1128" s="283"/>
      <c r="I1128" s="358">
        <v>158.62</v>
      </c>
      <c r="J1128" s="284">
        <f>IF(ISNUMBER(I1128),ROUND(F1128*E1128*I1128,2),"")</f>
        <v>7931</v>
      </c>
      <c r="K1128" s="283">
        <f>BDI!$E$17</f>
        <v>0.18609999999999999</v>
      </c>
      <c r="L1128" s="283"/>
      <c r="M1128" s="283"/>
      <c r="N1128" s="131">
        <f t="shared" si="18"/>
        <v>188.14</v>
      </c>
      <c r="O1128" s="340">
        <f>IF(ISNUMBER(I1128),ROUND(F1128*N1128*E1128,2),"")</f>
        <v>9407</v>
      </c>
      <c r="P1128" s="262"/>
      <c r="Q1128" s="262"/>
      <c r="R1128" s="262"/>
      <c r="S1128" s="262"/>
      <c r="T1128" s="262"/>
      <c r="U1128" s="262"/>
      <c r="V1128" s="262"/>
      <c r="W1128" s="262"/>
      <c r="X1128" s="262"/>
      <c r="Y1128" s="262"/>
      <c r="Z1128" s="262"/>
      <c r="AA1128" s="262"/>
      <c r="AB1128" s="262"/>
      <c r="AC1128" s="262"/>
      <c r="AD1128" s="262"/>
      <c r="AE1128" s="262"/>
      <c r="AF1128" s="262"/>
      <c r="AG1128" s="262"/>
      <c r="AH1128" s="262"/>
      <c r="AI1128" s="262"/>
      <c r="AJ1128" s="262"/>
      <c r="AK1128" s="262"/>
      <c r="AL1128" s="262"/>
      <c r="AM1128" s="262"/>
      <c r="AN1128" s="262"/>
      <c r="AO1128" s="262"/>
      <c r="AP1128" s="262"/>
      <c r="AQ1128" s="262"/>
      <c r="AR1128" s="262"/>
      <c r="AS1128" s="262"/>
      <c r="AT1128" s="262"/>
      <c r="AU1128" s="262"/>
      <c r="AV1128" s="262"/>
      <c r="AW1128" s="262"/>
      <c r="AX1128" s="262"/>
      <c r="AY1128" s="262"/>
      <c r="AZ1128" s="262"/>
      <c r="BA1128" s="262"/>
      <c r="BB1128" s="262"/>
      <c r="BC1128" s="262"/>
      <c r="BD1128" s="262"/>
      <c r="BE1128" s="262"/>
      <c r="BF1128" s="262"/>
      <c r="BG1128" s="262"/>
      <c r="BH1128" s="262"/>
      <c r="BI1128" s="262"/>
      <c r="BJ1128" s="262"/>
      <c r="BK1128" s="262"/>
      <c r="BL1128" s="262"/>
      <c r="BM1128" s="262"/>
      <c r="BN1128" s="262"/>
      <c r="BO1128" s="262"/>
      <c r="BP1128" s="262"/>
      <c r="BQ1128" s="262"/>
      <c r="BR1128" s="262"/>
      <c r="BS1128" s="262"/>
      <c r="BT1128" s="262"/>
      <c r="BU1128" s="262"/>
      <c r="BV1128" s="262"/>
      <c r="BW1128" s="262"/>
      <c r="BX1128" s="262"/>
      <c r="BY1128" s="262"/>
      <c r="BZ1128" s="262"/>
      <c r="CA1128" s="262"/>
      <c r="CB1128" s="262"/>
      <c r="CC1128" s="262"/>
      <c r="CD1128" s="262"/>
      <c r="CE1128" s="262"/>
      <c r="CF1128" s="262"/>
      <c r="CG1128" s="262"/>
      <c r="CH1128" s="262"/>
      <c r="CI1128" s="262"/>
      <c r="CJ1128" s="262"/>
      <c r="CK1128" s="262"/>
      <c r="CL1128" s="262"/>
      <c r="CM1128" s="262"/>
      <c r="CN1128" s="262"/>
      <c r="CO1128" s="262"/>
      <c r="CP1128" s="262"/>
      <c r="CQ1128" s="262"/>
      <c r="CR1128" s="262"/>
      <c r="CS1128" s="262"/>
      <c r="CT1128" s="262"/>
      <c r="CU1128" s="262"/>
      <c r="CV1128" s="262"/>
      <c r="CW1128" s="262"/>
      <c r="CX1128" s="262"/>
      <c r="CY1128" s="262"/>
      <c r="CZ1128" s="262"/>
      <c r="DA1128" s="262"/>
      <c r="DB1128" s="262"/>
      <c r="DC1128" s="262"/>
      <c r="DD1128" s="262"/>
      <c r="DE1128" s="262"/>
      <c r="DF1128" s="262"/>
      <c r="DG1128" s="262"/>
      <c r="DH1128" s="262"/>
      <c r="DI1128" s="262"/>
      <c r="DJ1128" s="262"/>
      <c r="DK1128" s="262"/>
      <c r="DL1128" s="262"/>
      <c r="DM1128" s="262"/>
      <c r="DN1128" s="262"/>
      <c r="DO1128" s="262"/>
      <c r="DP1128" s="262"/>
      <c r="DQ1128" s="262"/>
      <c r="DR1128" s="262"/>
      <c r="DS1128" s="262"/>
      <c r="DT1128" s="262"/>
      <c r="DU1128" s="262"/>
      <c r="DV1128" s="262"/>
      <c r="DW1128" s="262"/>
      <c r="DX1128" s="262"/>
      <c r="DY1128" s="262"/>
      <c r="DZ1128" s="262"/>
      <c r="EA1128" s="262"/>
      <c r="EB1128" s="262"/>
      <c r="EC1128" s="262"/>
      <c r="ED1128" s="262"/>
      <c r="EE1128" s="262"/>
      <c r="EF1128" s="262"/>
      <c r="EG1128" s="262"/>
      <c r="EH1128" s="262"/>
      <c r="EI1128" s="262"/>
      <c r="EJ1128" s="262"/>
      <c r="EK1128" s="262"/>
      <c r="EL1128" s="262"/>
      <c r="EM1128" s="262"/>
      <c r="EN1128" s="262"/>
      <c r="EO1128" s="262"/>
      <c r="EP1128" s="262"/>
      <c r="EQ1128" s="262"/>
      <c r="ER1128" s="262"/>
      <c r="ES1128" s="262"/>
      <c r="ET1128" s="262"/>
      <c r="EU1128" s="262"/>
      <c r="EV1128" s="262"/>
      <c r="EW1128" s="262"/>
      <c r="EX1128" s="262"/>
      <c r="EY1128" s="262"/>
      <c r="EZ1128" s="262"/>
      <c r="FA1128" s="262"/>
      <c r="FB1128" s="262"/>
      <c r="FC1128" s="262"/>
      <c r="FD1128" s="262"/>
      <c r="FE1128" s="262"/>
      <c r="FF1128" s="262"/>
      <c r="FG1128" s="262"/>
      <c r="FH1128" s="262"/>
      <c r="FI1128" s="262"/>
      <c r="FJ1128" s="262"/>
      <c r="FK1128" s="262"/>
      <c r="FL1128" s="262"/>
      <c r="FM1128" s="262"/>
      <c r="FN1128" s="262"/>
      <c r="FO1128" s="262"/>
      <c r="FP1128" s="262"/>
      <c r="FQ1128" s="262"/>
      <c r="FR1128" s="262"/>
      <c r="FS1128" s="262"/>
      <c r="FT1128" s="262"/>
      <c r="FU1128" s="262"/>
      <c r="FV1128" s="262"/>
      <c r="FW1128" s="262"/>
      <c r="FX1128" s="262"/>
      <c r="FY1128" s="262"/>
      <c r="FZ1128" s="262"/>
      <c r="GA1128" s="262"/>
      <c r="GB1128" s="262"/>
      <c r="GC1128" s="262"/>
      <c r="GD1128" s="262"/>
    </row>
    <row r="1129" spans="1:186" s="279" customFormat="1" x14ac:dyDescent="0.2">
      <c r="A1129" s="339" t="s">
        <v>13024</v>
      </c>
      <c r="B1129" s="280" t="s">
        <v>6318</v>
      </c>
      <c r="C1129" s="281" t="s">
        <v>6319</v>
      </c>
      <c r="D1129" s="130" t="s">
        <v>18</v>
      </c>
      <c r="E1129" s="130">
        <v>25</v>
      </c>
      <c r="F1129" s="130">
        <v>0.2</v>
      </c>
      <c r="G1129" s="282"/>
      <c r="H1129" s="283"/>
      <c r="I1129" s="358">
        <v>144.33000000000001</v>
      </c>
      <c r="J1129" s="284">
        <f>IF(ISNUMBER(I1129),ROUND(F1129*E1129*I1129,2),"")</f>
        <v>721.65</v>
      </c>
      <c r="K1129" s="283">
        <f>BDI!$E$17</f>
        <v>0.18609999999999999</v>
      </c>
      <c r="L1129" s="283"/>
      <c r="M1129" s="283"/>
      <c r="N1129" s="131">
        <f t="shared" si="18"/>
        <v>171.19</v>
      </c>
      <c r="O1129" s="340">
        <f>IF(ISNUMBER(I1129),ROUND(F1129*N1129*E1129,2),"")</f>
        <v>855.95</v>
      </c>
      <c r="P1129" s="262"/>
      <c r="Q1129" s="262"/>
      <c r="R1129" s="262"/>
      <c r="S1129" s="262"/>
      <c r="T1129" s="262"/>
      <c r="U1129" s="262"/>
      <c r="V1129" s="262"/>
      <c r="W1129" s="262"/>
      <c r="X1129" s="262"/>
      <c r="Y1129" s="262"/>
      <c r="Z1129" s="262"/>
      <c r="AA1129" s="262"/>
      <c r="AB1129" s="262"/>
      <c r="AC1129" s="262"/>
      <c r="AD1129" s="262"/>
      <c r="AE1129" s="262"/>
      <c r="AF1129" s="262"/>
      <c r="AG1129" s="262"/>
      <c r="AH1129" s="262"/>
      <c r="AI1129" s="262"/>
      <c r="AJ1129" s="262"/>
      <c r="AK1129" s="262"/>
      <c r="AL1129" s="262"/>
      <c r="AM1129" s="262"/>
      <c r="AN1129" s="262"/>
      <c r="AO1129" s="262"/>
      <c r="AP1129" s="262"/>
      <c r="AQ1129" s="262"/>
      <c r="AR1129" s="262"/>
      <c r="AS1129" s="262"/>
      <c r="AT1129" s="262"/>
      <c r="AU1129" s="262"/>
      <c r="AV1129" s="262"/>
      <c r="AW1129" s="262"/>
      <c r="AX1129" s="262"/>
      <c r="AY1129" s="262"/>
      <c r="AZ1129" s="262"/>
      <c r="BA1129" s="262"/>
      <c r="BB1129" s="262"/>
      <c r="BC1129" s="262"/>
      <c r="BD1129" s="262"/>
      <c r="BE1129" s="262"/>
      <c r="BF1129" s="262"/>
      <c r="BG1129" s="262"/>
      <c r="BH1129" s="262"/>
      <c r="BI1129" s="262"/>
      <c r="BJ1129" s="262"/>
      <c r="BK1129" s="262"/>
      <c r="BL1129" s="262"/>
      <c r="BM1129" s="262"/>
      <c r="BN1129" s="262"/>
      <c r="BO1129" s="262"/>
      <c r="BP1129" s="262"/>
      <c r="BQ1129" s="262"/>
      <c r="BR1129" s="262"/>
      <c r="BS1129" s="262"/>
      <c r="BT1129" s="262"/>
      <c r="BU1129" s="262"/>
      <c r="BV1129" s="262"/>
      <c r="BW1129" s="262"/>
      <c r="BX1129" s="262"/>
      <c r="BY1129" s="262"/>
      <c r="BZ1129" s="262"/>
      <c r="CA1129" s="262"/>
      <c r="CB1129" s="262"/>
      <c r="CC1129" s="262"/>
      <c r="CD1129" s="262"/>
      <c r="CE1129" s="262"/>
      <c r="CF1129" s="262"/>
      <c r="CG1129" s="262"/>
      <c r="CH1129" s="262"/>
      <c r="CI1129" s="262"/>
      <c r="CJ1129" s="262"/>
      <c r="CK1129" s="262"/>
      <c r="CL1129" s="262"/>
      <c r="CM1129" s="262"/>
      <c r="CN1129" s="262"/>
      <c r="CO1129" s="262"/>
      <c r="CP1129" s="262"/>
      <c r="CQ1129" s="262"/>
      <c r="CR1129" s="262"/>
      <c r="CS1129" s="262"/>
      <c r="CT1129" s="262"/>
      <c r="CU1129" s="262"/>
      <c r="CV1129" s="262"/>
      <c r="CW1129" s="262"/>
      <c r="CX1129" s="262"/>
      <c r="CY1129" s="262"/>
      <c r="CZ1129" s="262"/>
      <c r="DA1129" s="262"/>
      <c r="DB1129" s="262"/>
      <c r="DC1129" s="262"/>
      <c r="DD1129" s="262"/>
      <c r="DE1129" s="262"/>
      <c r="DF1129" s="262"/>
      <c r="DG1129" s="262"/>
      <c r="DH1129" s="262"/>
      <c r="DI1129" s="262"/>
      <c r="DJ1129" s="262"/>
      <c r="DK1129" s="262"/>
      <c r="DL1129" s="262"/>
      <c r="DM1129" s="262"/>
      <c r="DN1129" s="262"/>
      <c r="DO1129" s="262"/>
      <c r="DP1129" s="262"/>
      <c r="DQ1129" s="262"/>
      <c r="DR1129" s="262"/>
      <c r="DS1129" s="262"/>
      <c r="DT1129" s="262"/>
      <c r="DU1129" s="262"/>
      <c r="DV1129" s="262"/>
      <c r="DW1129" s="262"/>
      <c r="DX1129" s="262"/>
      <c r="DY1129" s="262"/>
      <c r="DZ1129" s="262"/>
      <c r="EA1129" s="262"/>
      <c r="EB1129" s="262"/>
      <c r="EC1129" s="262"/>
      <c r="ED1129" s="262"/>
      <c r="EE1129" s="262"/>
      <c r="EF1129" s="262"/>
      <c r="EG1129" s="262"/>
      <c r="EH1129" s="262"/>
      <c r="EI1129" s="262"/>
      <c r="EJ1129" s="262"/>
      <c r="EK1129" s="262"/>
      <c r="EL1129" s="262"/>
      <c r="EM1129" s="262"/>
      <c r="EN1129" s="262"/>
      <c r="EO1129" s="262"/>
      <c r="EP1129" s="262"/>
      <c r="EQ1129" s="262"/>
      <c r="ER1129" s="262"/>
      <c r="ES1129" s="262"/>
      <c r="ET1129" s="262"/>
      <c r="EU1129" s="262"/>
      <c r="EV1129" s="262"/>
      <c r="EW1129" s="262"/>
      <c r="EX1129" s="262"/>
      <c r="EY1129" s="262"/>
      <c r="EZ1129" s="262"/>
      <c r="FA1129" s="262"/>
      <c r="FB1129" s="262"/>
      <c r="FC1129" s="262"/>
      <c r="FD1129" s="262"/>
      <c r="FE1129" s="262"/>
      <c r="FF1129" s="262"/>
      <c r="FG1129" s="262"/>
      <c r="FH1129" s="262"/>
      <c r="FI1129" s="262"/>
      <c r="FJ1129" s="262"/>
      <c r="FK1129" s="262"/>
      <c r="FL1129" s="262"/>
      <c r="FM1129" s="262"/>
      <c r="FN1129" s="262"/>
      <c r="FO1129" s="262"/>
      <c r="FP1129" s="262"/>
      <c r="FQ1129" s="262"/>
      <c r="FR1129" s="262"/>
      <c r="FS1129" s="262"/>
      <c r="FT1129" s="262"/>
      <c r="FU1129" s="262"/>
      <c r="FV1129" s="262"/>
      <c r="FW1129" s="262"/>
      <c r="FX1129" s="262"/>
      <c r="FY1129" s="262"/>
      <c r="FZ1129" s="262"/>
      <c r="GA1129" s="262"/>
      <c r="GB1129" s="262"/>
      <c r="GC1129" s="262"/>
      <c r="GD1129" s="262"/>
    </row>
    <row r="1130" spans="1:186" s="279" customFormat="1" x14ac:dyDescent="0.2">
      <c r="A1130" s="339" t="s">
        <v>13025</v>
      </c>
      <c r="B1130" s="280" t="s">
        <v>6320</v>
      </c>
      <c r="C1130" s="281" t="s">
        <v>6321</v>
      </c>
      <c r="D1130" s="130" t="s">
        <v>18</v>
      </c>
      <c r="E1130" s="130">
        <v>25</v>
      </c>
      <c r="F1130" s="130">
        <v>0.2</v>
      </c>
      <c r="G1130" s="282"/>
      <c r="H1130" s="283"/>
      <c r="I1130" s="358">
        <v>110.67</v>
      </c>
      <c r="J1130" s="284">
        <f>IF(ISNUMBER(I1130),ROUND(F1130*E1130*I1130,2),"")</f>
        <v>553.35</v>
      </c>
      <c r="K1130" s="283">
        <f>BDI!$E$17</f>
        <v>0.18609999999999999</v>
      </c>
      <c r="L1130" s="283"/>
      <c r="M1130" s="283"/>
      <c r="N1130" s="131">
        <f t="shared" si="18"/>
        <v>131.27000000000001</v>
      </c>
      <c r="O1130" s="340">
        <f>IF(ISNUMBER(I1130),ROUND(F1130*N1130*E1130,2),"")</f>
        <v>656.35</v>
      </c>
      <c r="P1130" s="262"/>
      <c r="Q1130" s="262"/>
      <c r="R1130" s="262"/>
      <c r="S1130" s="262"/>
      <c r="T1130" s="262"/>
      <c r="U1130" s="262"/>
      <c r="V1130" s="262"/>
      <c r="W1130" s="262"/>
      <c r="X1130" s="262"/>
      <c r="Y1130" s="262"/>
      <c r="Z1130" s="262"/>
      <c r="AA1130" s="262"/>
      <c r="AB1130" s="262"/>
      <c r="AC1130" s="262"/>
      <c r="AD1130" s="262"/>
      <c r="AE1130" s="262"/>
      <c r="AF1130" s="262"/>
      <c r="AG1130" s="262"/>
      <c r="AH1130" s="262"/>
      <c r="AI1130" s="262"/>
      <c r="AJ1130" s="262"/>
      <c r="AK1130" s="262"/>
      <c r="AL1130" s="262"/>
      <c r="AM1130" s="262"/>
      <c r="AN1130" s="262"/>
      <c r="AO1130" s="262"/>
      <c r="AP1130" s="262"/>
      <c r="AQ1130" s="262"/>
      <c r="AR1130" s="262"/>
      <c r="AS1130" s="262"/>
      <c r="AT1130" s="262"/>
      <c r="AU1130" s="262"/>
      <c r="AV1130" s="262"/>
      <c r="AW1130" s="262"/>
      <c r="AX1130" s="262"/>
      <c r="AY1130" s="262"/>
      <c r="AZ1130" s="262"/>
      <c r="BA1130" s="262"/>
      <c r="BB1130" s="262"/>
      <c r="BC1130" s="262"/>
      <c r="BD1130" s="262"/>
      <c r="BE1130" s="262"/>
      <c r="BF1130" s="262"/>
      <c r="BG1130" s="262"/>
      <c r="BH1130" s="262"/>
      <c r="BI1130" s="262"/>
      <c r="BJ1130" s="262"/>
      <c r="BK1130" s="262"/>
      <c r="BL1130" s="262"/>
      <c r="BM1130" s="262"/>
      <c r="BN1130" s="262"/>
      <c r="BO1130" s="262"/>
      <c r="BP1130" s="262"/>
      <c r="BQ1130" s="262"/>
      <c r="BR1130" s="262"/>
      <c r="BS1130" s="262"/>
      <c r="BT1130" s="262"/>
      <c r="BU1130" s="262"/>
      <c r="BV1130" s="262"/>
      <c r="BW1130" s="262"/>
      <c r="BX1130" s="262"/>
      <c r="BY1130" s="262"/>
      <c r="BZ1130" s="262"/>
      <c r="CA1130" s="262"/>
      <c r="CB1130" s="262"/>
      <c r="CC1130" s="262"/>
      <c r="CD1130" s="262"/>
      <c r="CE1130" s="262"/>
      <c r="CF1130" s="262"/>
      <c r="CG1130" s="262"/>
      <c r="CH1130" s="262"/>
      <c r="CI1130" s="262"/>
      <c r="CJ1130" s="262"/>
      <c r="CK1130" s="262"/>
      <c r="CL1130" s="262"/>
      <c r="CM1130" s="262"/>
      <c r="CN1130" s="262"/>
      <c r="CO1130" s="262"/>
      <c r="CP1130" s="262"/>
      <c r="CQ1130" s="262"/>
      <c r="CR1130" s="262"/>
      <c r="CS1130" s="262"/>
      <c r="CT1130" s="262"/>
      <c r="CU1130" s="262"/>
      <c r="CV1130" s="262"/>
      <c r="CW1130" s="262"/>
      <c r="CX1130" s="262"/>
      <c r="CY1130" s="262"/>
      <c r="CZ1130" s="262"/>
      <c r="DA1130" s="262"/>
      <c r="DB1130" s="262"/>
      <c r="DC1130" s="262"/>
      <c r="DD1130" s="262"/>
      <c r="DE1130" s="262"/>
      <c r="DF1130" s="262"/>
      <c r="DG1130" s="262"/>
      <c r="DH1130" s="262"/>
      <c r="DI1130" s="262"/>
      <c r="DJ1130" s="262"/>
      <c r="DK1130" s="262"/>
      <c r="DL1130" s="262"/>
      <c r="DM1130" s="262"/>
      <c r="DN1130" s="262"/>
      <c r="DO1130" s="262"/>
      <c r="DP1130" s="262"/>
      <c r="DQ1130" s="262"/>
      <c r="DR1130" s="262"/>
      <c r="DS1130" s="262"/>
      <c r="DT1130" s="262"/>
      <c r="DU1130" s="262"/>
      <c r="DV1130" s="262"/>
      <c r="DW1130" s="262"/>
      <c r="DX1130" s="262"/>
      <c r="DY1130" s="262"/>
      <c r="DZ1130" s="262"/>
      <c r="EA1130" s="262"/>
      <c r="EB1130" s="262"/>
      <c r="EC1130" s="262"/>
      <c r="ED1130" s="262"/>
      <c r="EE1130" s="262"/>
      <c r="EF1130" s="262"/>
      <c r="EG1130" s="262"/>
      <c r="EH1130" s="262"/>
      <c r="EI1130" s="262"/>
      <c r="EJ1130" s="262"/>
      <c r="EK1130" s="262"/>
      <c r="EL1130" s="262"/>
      <c r="EM1130" s="262"/>
      <c r="EN1130" s="262"/>
      <c r="EO1130" s="262"/>
      <c r="EP1130" s="262"/>
      <c r="EQ1130" s="262"/>
      <c r="ER1130" s="262"/>
      <c r="ES1130" s="262"/>
      <c r="ET1130" s="262"/>
      <c r="EU1130" s="262"/>
      <c r="EV1130" s="262"/>
      <c r="EW1130" s="262"/>
      <c r="EX1130" s="262"/>
      <c r="EY1130" s="262"/>
      <c r="EZ1130" s="262"/>
      <c r="FA1130" s="262"/>
      <c r="FB1130" s="262"/>
      <c r="FC1130" s="262"/>
      <c r="FD1130" s="262"/>
      <c r="FE1130" s="262"/>
      <c r="FF1130" s="262"/>
      <c r="FG1130" s="262"/>
      <c r="FH1130" s="262"/>
      <c r="FI1130" s="262"/>
      <c r="FJ1130" s="262"/>
      <c r="FK1130" s="262"/>
      <c r="FL1130" s="262"/>
      <c r="FM1130" s="262"/>
      <c r="FN1130" s="262"/>
      <c r="FO1130" s="262"/>
      <c r="FP1130" s="262"/>
      <c r="FQ1130" s="262"/>
      <c r="FR1130" s="262"/>
      <c r="FS1130" s="262"/>
      <c r="FT1130" s="262"/>
      <c r="FU1130" s="262"/>
      <c r="FV1130" s="262"/>
      <c r="FW1130" s="262"/>
      <c r="FX1130" s="262"/>
      <c r="FY1130" s="262"/>
      <c r="FZ1130" s="262"/>
      <c r="GA1130" s="262"/>
      <c r="GB1130" s="262"/>
      <c r="GC1130" s="262"/>
      <c r="GD1130" s="262"/>
    </row>
    <row r="1131" spans="1:186" s="279" customFormat="1" x14ac:dyDescent="0.2">
      <c r="A1131" s="339" t="s">
        <v>13026</v>
      </c>
      <c r="B1131" s="280" t="s">
        <v>6322</v>
      </c>
      <c r="C1131" s="281" t="s">
        <v>6323</v>
      </c>
      <c r="D1131" s="130" t="s">
        <v>18</v>
      </c>
      <c r="E1131" s="130">
        <v>25</v>
      </c>
      <c r="F1131" s="130">
        <v>0.2</v>
      </c>
      <c r="G1131" s="282"/>
      <c r="H1131" s="283"/>
      <c r="I1131" s="358">
        <v>209.31</v>
      </c>
      <c r="J1131" s="284">
        <f>IF(ISNUMBER(I1131),ROUND(F1131*E1131*I1131,2),"")</f>
        <v>1046.55</v>
      </c>
      <c r="K1131" s="283">
        <f>BDI!$E$17</f>
        <v>0.18609999999999999</v>
      </c>
      <c r="L1131" s="283"/>
      <c r="M1131" s="283"/>
      <c r="N1131" s="131">
        <f t="shared" si="18"/>
        <v>248.26</v>
      </c>
      <c r="O1131" s="340">
        <f>IF(ISNUMBER(I1131),ROUND(F1131*N1131*E1131,2),"")</f>
        <v>1241.3</v>
      </c>
      <c r="P1131" s="262"/>
      <c r="Q1131" s="262"/>
      <c r="R1131" s="262"/>
      <c r="S1131" s="262"/>
      <c r="T1131" s="262"/>
      <c r="U1131" s="262"/>
      <c r="V1131" s="262"/>
      <c r="W1131" s="262"/>
      <c r="X1131" s="262"/>
      <c r="Y1131" s="262"/>
      <c r="Z1131" s="262"/>
      <c r="AA1131" s="262"/>
      <c r="AB1131" s="262"/>
      <c r="AC1131" s="262"/>
      <c r="AD1131" s="262"/>
      <c r="AE1131" s="262"/>
      <c r="AF1131" s="262"/>
      <c r="AG1131" s="262"/>
      <c r="AH1131" s="262"/>
      <c r="AI1131" s="262"/>
      <c r="AJ1131" s="262"/>
      <c r="AK1131" s="262"/>
      <c r="AL1131" s="262"/>
      <c r="AM1131" s="262"/>
      <c r="AN1131" s="262"/>
      <c r="AO1131" s="262"/>
      <c r="AP1131" s="262"/>
      <c r="AQ1131" s="262"/>
      <c r="AR1131" s="262"/>
      <c r="AS1131" s="262"/>
      <c r="AT1131" s="262"/>
      <c r="AU1131" s="262"/>
      <c r="AV1131" s="262"/>
      <c r="AW1131" s="262"/>
      <c r="AX1131" s="262"/>
      <c r="AY1131" s="262"/>
      <c r="AZ1131" s="262"/>
      <c r="BA1131" s="262"/>
      <c r="BB1131" s="262"/>
      <c r="BC1131" s="262"/>
      <c r="BD1131" s="262"/>
      <c r="BE1131" s="262"/>
      <c r="BF1131" s="262"/>
      <c r="BG1131" s="262"/>
      <c r="BH1131" s="262"/>
      <c r="BI1131" s="262"/>
      <c r="BJ1131" s="262"/>
      <c r="BK1131" s="262"/>
      <c r="BL1131" s="262"/>
      <c r="BM1131" s="262"/>
      <c r="BN1131" s="262"/>
      <c r="BO1131" s="262"/>
      <c r="BP1131" s="262"/>
      <c r="BQ1131" s="262"/>
      <c r="BR1131" s="262"/>
      <c r="BS1131" s="262"/>
      <c r="BT1131" s="262"/>
      <c r="BU1131" s="262"/>
      <c r="BV1131" s="262"/>
      <c r="BW1131" s="262"/>
      <c r="BX1131" s="262"/>
      <c r="BY1131" s="262"/>
      <c r="BZ1131" s="262"/>
      <c r="CA1131" s="262"/>
      <c r="CB1131" s="262"/>
      <c r="CC1131" s="262"/>
      <c r="CD1131" s="262"/>
      <c r="CE1131" s="262"/>
      <c r="CF1131" s="262"/>
      <c r="CG1131" s="262"/>
      <c r="CH1131" s="262"/>
      <c r="CI1131" s="262"/>
      <c r="CJ1131" s="262"/>
      <c r="CK1131" s="262"/>
      <c r="CL1131" s="262"/>
      <c r="CM1131" s="262"/>
      <c r="CN1131" s="262"/>
      <c r="CO1131" s="262"/>
      <c r="CP1131" s="262"/>
      <c r="CQ1131" s="262"/>
      <c r="CR1131" s="262"/>
      <c r="CS1131" s="262"/>
      <c r="CT1131" s="262"/>
      <c r="CU1131" s="262"/>
      <c r="CV1131" s="262"/>
      <c r="CW1131" s="262"/>
      <c r="CX1131" s="262"/>
      <c r="CY1131" s="262"/>
      <c r="CZ1131" s="262"/>
      <c r="DA1131" s="262"/>
      <c r="DB1131" s="262"/>
      <c r="DC1131" s="262"/>
      <c r="DD1131" s="262"/>
      <c r="DE1131" s="262"/>
      <c r="DF1131" s="262"/>
      <c r="DG1131" s="262"/>
      <c r="DH1131" s="262"/>
      <c r="DI1131" s="262"/>
      <c r="DJ1131" s="262"/>
      <c r="DK1131" s="262"/>
      <c r="DL1131" s="262"/>
      <c r="DM1131" s="262"/>
      <c r="DN1131" s="262"/>
      <c r="DO1131" s="262"/>
      <c r="DP1131" s="262"/>
      <c r="DQ1131" s="262"/>
      <c r="DR1131" s="262"/>
      <c r="DS1131" s="262"/>
      <c r="DT1131" s="262"/>
      <c r="DU1131" s="262"/>
      <c r="DV1131" s="262"/>
      <c r="DW1131" s="262"/>
      <c r="DX1131" s="262"/>
      <c r="DY1131" s="262"/>
      <c r="DZ1131" s="262"/>
      <c r="EA1131" s="262"/>
      <c r="EB1131" s="262"/>
      <c r="EC1131" s="262"/>
      <c r="ED1131" s="262"/>
      <c r="EE1131" s="262"/>
      <c r="EF1131" s="262"/>
      <c r="EG1131" s="262"/>
      <c r="EH1131" s="262"/>
      <c r="EI1131" s="262"/>
      <c r="EJ1131" s="262"/>
      <c r="EK1131" s="262"/>
      <c r="EL1131" s="262"/>
      <c r="EM1131" s="262"/>
      <c r="EN1131" s="262"/>
      <c r="EO1131" s="262"/>
      <c r="EP1131" s="262"/>
      <c r="EQ1131" s="262"/>
      <c r="ER1131" s="262"/>
      <c r="ES1131" s="262"/>
      <c r="ET1131" s="262"/>
      <c r="EU1131" s="262"/>
      <c r="EV1131" s="262"/>
      <c r="EW1131" s="262"/>
      <c r="EX1131" s="262"/>
      <c r="EY1131" s="262"/>
      <c r="EZ1131" s="262"/>
      <c r="FA1131" s="262"/>
      <c r="FB1131" s="262"/>
      <c r="FC1131" s="262"/>
      <c r="FD1131" s="262"/>
      <c r="FE1131" s="262"/>
      <c r="FF1131" s="262"/>
      <c r="FG1131" s="262"/>
      <c r="FH1131" s="262"/>
      <c r="FI1131" s="262"/>
      <c r="FJ1131" s="262"/>
      <c r="FK1131" s="262"/>
      <c r="FL1131" s="262"/>
      <c r="FM1131" s="262"/>
      <c r="FN1131" s="262"/>
      <c r="FO1131" s="262"/>
      <c r="FP1131" s="262"/>
      <c r="FQ1131" s="262"/>
      <c r="FR1131" s="262"/>
      <c r="FS1131" s="262"/>
      <c r="FT1131" s="262"/>
      <c r="FU1131" s="262"/>
      <c r="FV1131" s="262"/>
      <c r="FW1131" s="262"/>
      <c r="FX1131" s="262"/>
      <c r="FY1131" s="262"/>
      <c r="FZ1131" s="262"/>
      <c r="GA1131" s="262"/>
      <c r="GB1131" s="262"/>
      <c r="GC1131" s="262"/>
      <c r="GD1131" s="262"/>
    </row>
    <row r="1132" spans="1:186" s="279" customFormat="1" x14ac:dyDescent="0.2">
      <c r="A1132" s="339" t="s">
        <v>13027</v>
      </c>
      <c r="B1132" s="280" t="s">
        <v>6324</v>
      </c>
      <c r="C1132" s="281" t="s">
        <v>6325</v>
      </c>
      <c r="D1132" s="130" t="s">
        <v>18</v>
      </c>
      <c r="E1132" s="130">
        <v>25</v>
      </c>
      <c r="F1132" s="130">
        <v>0.2</v>
      </c>
      <c r="G1132" s="282"/>
      <c r="H1132" s="283"/>
      <c r="I1132" s="358">
        <v>182.21</v>
      </c>
      <c r="J1132" s="284">
        <f>IF(ISNUMBER(I1132),ROUND(F1132*E1132*I1132,2),"")</f>
        <v>911.05</v>
      </c>
      <c r="K1132" s="283">
        <f>BDI!$E$17</f>
        <v>0.18609999999999999</v>
      </c>
      <c r="L1132" s="283"/>
      <c r="M1132" s="283"/>
      <c r="N1132" s="131">
        <f t="shared" si="18"/>
        <v>216.12</v>
      </c>
      <c r="O1132" s="340">
        <f>IF(ISNUMBER(I1132),ROUND(F1132*N1132*E1132,2),"")</f>
        <v>1080.5999999999999</v>
      </c>
      <c r="P1132" s="262"/>
      <c r="Q1132" s="262"/>
      <c r="R1132" s="262"/>
      <c r="S1132" s="262"/>
      <c r="T1132" s="262"/>
      <c r="U1132" s="262"/>
      <c r="V1132" s="262"/>
      <c r="W1132" s="262"/>
      <c r="X1132" s="262"/>
      <c r="Y1132" s="262"/>
      <c r="Z1132" s="262"/>
      <c r="AA1132" s="262"/>
      <c r="AB1132" s="262"/>
      <c r="AC1132" s="262"/>
      <c r="AD1132" s="262"/>
      <c r="AE1132" s="262"/>
      <c r="AF1132" s="262"/>
      <c r="AG1132" s="262"/>
      <c r="AH1132" s="262"/>
      <c r="AI1132" s="262"/>
      <c r="AJ1132" s="262"/>
      <c r="AK1132" s="262"/>
      <c r="AL1132" s="262"/>
      <c r="AM1132" s="262"/>
      <c r="AN1132" s="262"/>
      <c r="AO1132" s="262"/>
      <c r="AP1132" s="262"/>
      <c r="AQ1132" s="262"/>
      <c r="AR1132" s="262"/>
      <c r="AS1132" s="262"/>
      <c r="AT1132" s="262"/>
      <c r="AU1132" s="262"/>
      <c r="AV1132" s="262"/>
      <c r="AW1132" s="262"/>
      <c r="AX1132" s="262"/>
      <c r="AY1132" s="262"/>
      <c r="AZ1132" s="262"/>
      <c r="BA1132" s="262"/>
      <c r="BB1132" s="262"/>
      <c r="BC1132" s="262"/>
      <c r="BD1132" s="262"/>
      <c r="BE1132" s="262"/>
      <c r="BF1132" s="262"/>
      <c r="BG1132" s="262"/>
      <c r="BH1132" s="262"/>
      <c r="BI1132" s="262"/>
      <c r="BJ1132" s="262"/>
      <c r="BK1132" s="262"/>
      <c r="BL1132" s="262"/>
      <c r="BM1132" s="262"/>
      <c r="BN1132" s="262"/>
      <c r="BO1132" s="262"/>
      <c r="BP1132" s="262"/>
      <c r="BQ1132" s="262"/>
      <c r="BR1132" s="262"/>
      <c r="BS1132" s="262"/>
      <c r="BT1132" s="262"/>
      <c r="BU1132" s="262"/>
      <c r="BV1132" s="262"/>
      <c r="BW1132" s="262"/>
      <c r="BX1132" s="262"/>
      <c r="BY1132" s="262"/>
      <c r="BZ1132" s="262"/>
      <c r="CA1132" s="262"/>
      <c r="CB1132" s="262"/>
      <c r="CC1132" s="262"/>
      <c r="CD1132" s="262"/>
      <c r="CE1132" s="262"/>
      <c r="CF1132" s="262"/>
      <c r="CG1132" s="262"/>
      <c r="CH1132" s="262"/>
      <c r="CI1132" s="262"/>
      <c r="CJ1132" s="262"/>
      <c r="CK1132" s="262"/>
      <c r="CL1132" s="262"/>
      <c r="CM1132" s="262"/>
      <c r="CN1132" s="262"/>
      <c r="CO1132" s="262"/>
      <c r="CP1132" s="262"/>
      <c r="CQ1132" s="262"/>
      <c r="CR1132" s="262"/>
      <c r="CS1132" s="262"/>
      <c r="CT1132" s="262"/>
      <c r="CU1132" s="262"/>
      <c r="CV1132" s="262"/>
      <c r="CW1132" s="262"/>
      <c r="CX1132" s="262"/>
      <c r="CY1132" s="262"/>
      <c r="CZ1132" s="262"/>
      <c r="DA1132" s="262"/>
      <c r="DB1132" s="262"/>
      <c r="DC1132" s="262"/>
      <c r="DD1132" s="262"/>
      <c r="DE1132" s="262"/>
      <c r="DF1132" s="262"/>
      <c r="DG1132" s="262"/>
      <c r="DH1132" s="262"/>
      <c r="DI1132" s="262"/>
      <c r="DJ1132" s="262"/>
      <c r="DK1132" s="262"/>
      <c r="DL1132" s="262"/>
      <c r="DM1132" s="262"/>
      <c r="DN1132" s="262"/>
      <c r="DO1132" s="262"/>
      <c r="DP1132" s="262"/>
      <c r="DQ1132" s="262"/>
      <c r="DR1132" s="262"/>
      <c r="DS1132" s="262"/>
      <c r="DT1132" s="262"/>
      <c r="DU1132" s="262"/>
      <c r="DV1132" s="262"/>
      <c r="DW1132" s="262"/>
      <c r="DX1132" s="262"/>
      <c r="DY1132" s="262"/>
      <c r="DZ1132" s="262"/>
      <c r="EA1132" s="262"/>
      <c r="EB1132" s="262"/>
      <c r="EC1132" s="262"/>
      <c r="ED1132" s="262"/>
      <c r="EE1132" s="262"/>
      <c r="EF1132" s="262"/>
      <c r="EG1132" s="262"/>
      <c r="EH1132" s="262"/>
      <c r="EI1132" s="262"/>
      <c r="EJ1132" s="262"/>
      <c r="EK1132" s="262"/>
      <c r="EL1132" s="262"/>
      <c r="EM1132" s="262"/>
      <c r="EN1132" s="262"/>
      <c r="EO1132" s="262"/>
      <c r="EP1132" s="262"/>
      <c r="EQ1132" s="262"/>
      <c r="ER1132" s="262"/>
      <c r="ES1132" s="262"/>
      <c r="ET1132" s="262"/>
      <c r="EU1132" s="262"/>
      <c r="EV1132" s="262"/>
      <c r="EW1132" s="262"/>
      <c r="EX1132" s="262"/>
      <c r="EY1132" s="262"/>
      <c r="EZ1132" s="262"/>
      <c r="FA1132" s="262"/>
      <c r="FB1132" s="262"/>
      <c r="FC1132" s="262"/>
      <c r="FD1132" s="262"/>
      <c r="FE1132" s="262"/>
      <c r="FF1132" s="262"/>
      <c r="FG1132" s="262"/>
      <c r="FH1132" s="262"/>
      <c r="FI1132" s="262"/>
      <c r="FJ1132" s="262"/>
      <c r="FK1132" s="262"/>
      <c r="FL1132" s="262"/>
      <c r="FM1132" s="262"/>
      <c r="FN1132" s="262"/>
      <c r="FO1132" s="262"/>
      <c r="FP1132" s="262"/>
      <c r="FQ1132" s="262"/>
      <c r="FR1132" s="262"/>
      <c r="FS1132" s="262"/>
      <c r="FT1132" s="262"/>
      <c r="FU1132" s="262"/>
      <c r="FV1132" s="262"/>
      <c r="FW1132" s="262"/>
      <c r="FX1132" s="262"/>
      <c r="FY1132" s="262"/>
      <c r="FZ1132" s="262"/>
      <c r="GA1132" s="262"/>
      <c r="GB1132" s="262"/>
      <c r="GC1132" s="262"/>
      <c r="GD1132" s="262"/>
    </row>
    <row r="1133" spans="1:186" s="279" customFormat="1" x14ac:dyDescent="0.2">
      <c r="A1133" s="339" t="s">
        <v>13028</v>
      </c>
      <c r="B1133" s="280" t="s">
        <v>6326</v>
      </c>
      <c r="C1133" s="281" t="s">
        <v>6327</v>
      </c>
      <c r="D1133" s="130" t="s">
        <v>18</v>
      </c>
      <c r="E1133" s="130">
        <v>25</v>
      </c>
      <c r="F1133" s="130">
        <v>0.2</v>
      </c>
      <c r="G1133" s="282"/>
      <c r="H1133" s="283"/>
      <c r="I1133" s="358">
        <v>123.04</v>
      </c>
      <c r="J1133" s="284">
        <f>IF(ISNUMBER(I1133),ROUND(F1133*E1133*I1133,2),"")</f>
        <v>615.20000000000005</v>
      </c>
      <c r="K1133" s="283">
        <f>BDI!$E$17</f>
        <v>0.18609999999999999</v>
      </c>
      <c r="L1133" s="283"/>
      <c r="M1133" s="283"/>
      <c r="N1133" s="131">
        <f t="shared" si="18"/>
        <v>145.94</v>
      </c>
      <c r="O1133" s="340">
        <f>IF(ISNUMBER(I1133),ROUND(F1133*N1133*E1133,2),"")</f>
        <v>729.7</v>
      </c>
      <c r="P1133" s="262"/>
      <c r="Q1133" s="262"/>
      <c r="R1133" s="262"/>
      <c r="S1133" s="262"/>
      <c r="T1133" s="262"/>
      <c r="U1133" s="262"/>
      <c r="V1133" s="262"/>
      <c r="W1133" s="262"/>
      <c r="X1133" s="262"/>
      <c r="Y1133" s="262"/>
      <c r="Z1133" s="262"/>
      <c r="AA1133" s="262"/>
      <c r="AB1133" s="262"/>
      <c r="AC1133" s="262"/>
      <c r="AD1133" s="262"/>
      <c r="AE1133" s="262"/>
      <c r="AF1133" s="262"/>
      <c r="AG1133" s="262"/>
      <c r="AH1133" s="262"/>
      <c r="AI1133" s="262"/>
      <c r="AJ1133" s="262"/>
      <c r="AK1133" s="262"/>
      <c r="AL1133" s="262"/>
      <c r="AM1133" s="262"/>
      <c r="AN1133" s="262"/>
      <c r="AO1133" s="262"/>
      <c r="AP1133" s="262"/>
      <c r="AQ1133" s="262"/>
      <c r="AR1133" s="262"/>
      <c r="AS1133" s="262"/>
      <c r="AT1133" s="262"/>
      <c r="AU1133" s="262"/>
      <c r="AV1133" s="262"/>
      <c r="AW1133" s="262"/>
      <c r="AX1133" s="262"/>
      <c r="AY1133" s="262"/>
      <c r="AZ1133" s="262"/>
      <c r="BA1133" s="262"/>
      <c r="BB1133" s="262"/>
      <c r="BC1133" s="262"/>
      <c r="BD1133" s="262"/>
      <c r="BE1133" s="262"/>
      <c r="BF1133" s="262"/>
      <c r="BG1133" s="262"/>
      <c r="BH1133" s="262"/>
      <c r="BI1133" s="262"/>
      <c r="BJ1133" s="262"/>
      <c r="BK1133" s="262"/>
      <c r="BL1133" s="262"/>
      <c r="BM1133" s="262"/>
      <c r="BN1133" s="262"/>
      <c r="BO1133" s="262"/>
      <c r="BP1133" s="262"/>
      <c r="BQ1133" s="262"/>
      <c r="BR1133" s="262"/>
      <c r="BS1133" s="262"/>
      <c r="BT1133" s="262"/>
      <c r="BU1133" s="262"/>
      <c r="BV1133" s="262"/>
      <c r="BW1133" s="262"/>
      <c r="BX1133" s="262"/>
      <c r="BY1133" s="262"/>
      <c r="BZ1133" s="262"/>
      <c r="CA1133" s="262"/>
      <c r="CB1133" s="262"/>
      <c r="CC1133" s="262"/>
      <c r="CD1133" s="262"/>
      <c r="CE1133" s="262"/>
      <c r="CF1133" s="262"/>
      <c r="CG1133" s="262"/>
      <c r="CH1133" s="262"/>
      <c r="CI1133" s="262"/>
      <c r="CJ1133" s="262"/>
      <c r="CK1133" s="262"/>
      <c r="CL1133" s="262"/>
      <c r="CM1133" s="262"/>
      <c r="CN1133" s="262"/>
      <c r="CO1133" s="262"/>
      <c r="CP1133" s="262"/>
      <c r="CQ1133" s="262"/>
      <c r="CR1133" s="262"/>
      <c r="CS1133" s="262"/>
      <c r="CT1133" s="262"/>
      <c r="CU1133" s="262"/>
      <c r="CV1133" s="262"/>
      <c r="CW1133" s="262"/>
      <c r="CX1133" s="262"/>
      <c r="CY1133" s="262"/>
      <c r="CZ1133" s="262"/>
      <c r="DA1133" s="262"/>
      <c r="DB1133" s="262"/>
      <c r="DC1133" s="262"/>
      <c r="DD1133" s="262"/>
      <c r="DE1133" s="262"/>
      <c r="DF1133" s="262"/>
      <c r="DG1133" s="262"/>
      <c r="DH1133" s="262"/>
      <c r="DI1133" s="262"/>
      <c r="DJ1133" s="262"/>
      <c r="DK1133" s="262"/>
      <c r="DL1133" s="262"/>
      <c r="DM1133" s="262"/>
      <c r="DN1133" s="262"/>
      <c r="DO1133" s="262"/>
      <c r="DP1133" s="262"/>
      <c r="DQ1133" s="262"/>
      <c r="DR1133" s="262"/>
      <c r="DS1133" s="262"/>
      <c r="DT1133" s="262"/>
      <c r="DU1133" s="262"/>
      <c r="DV1133" s="262"/>
      <c r="DW1133" s="262"/>
      <c r="DX1133" s="262"/>
      <c r="DY1133" s="262"/>
      <c r="DZ1133" s="262"/>
      <c r="EA1133" s="262"/>
      <c r="EB1133" s="262"/>
      <c r="EC1133" s="262"/>
      <c r="ED1133" s="262"/>
      <c r="EE1133" s="262"/>
      <c r="EF1133" s="262"/>
      <c r="EG1133" s="262"/>
      <c r="EH1133" s="262"/>
      <c r="EI1133" s="262"/>
      <c r="EJ1133" s="262"/>
      <c r="EK1133" s="262"/>
      <c r="EL1133" s="262"/>
      <c r="EM1133" s="262"/>
      <c r="EN1133" s="262"/>
      <c r="EO1133" s="262"/>
      <c r="EP1133" s="262"/>
      <c r="EQ1133" s="262"/>
      <c r="ER1133" s="262"/>
      <c r="ES1133" s="262"/>
      <c r="ET1133" s="262"/>
      <c r="EU1133" s="262"/>
      <c r="EV1133" s="262"/>
      <c r="EW1133" s="262"/>
      <c r="EX1133" s="262"/>
      <c r="EY1133" s="262"/>
      <c r="EZ1133" s="262"/>
      <c r="FA1133" s="262"/>
      <c r="FB1133" s="262"/>
      <c r="FC1133" s="262"/>
      <c r="FD1133" s="262"/>
      <c r="FE1133" s="262"/>
      <c r="FF1133" s="262"/>
      <c r="FG1133" s="262"/>
      <c r="FH1133" s="262"/>
      <c r="FI1133" s="262"/>
      <c r="FJ1133" s="262"/>
      <c r="FK1133" s="262"/>
      <c r="FL1133" s="262"/>
      <c r="FM1133" s="262"/>
      <c r="FN1133" s="262"/>
      <c r="FO1133" s="262"/>
      <c r="FP1133" s="262"/>
      <c r="FQ1133" s="262"/>
      <c r="FR1133" s="262"/>
      <c r="FS1133" s="262"/>
      <c r="FT1133" s="262"/>
      <c r="FU1133" s="262"/>
      <c r="FV1133" s="262"/>
      <c r="FW1133" s="262"/>
      <c r="FX1133" s="262"/>
      <c r="FY1133" s="262"/>
      <c r="FZ1133" s="262"/>
      <c r="GA1133" s="262"/>
      <c r="GB1133" s="262"/>
      <c r="GC1133" s="262"/>
      <c r="GD1133" s="262"/>
    </row>
    <row r="1134" spans="1:186" s="279" customFormat="1" x14ac:dyDescent="0.2">
      <c r="A1134" s="339" t="s">
        <v>13029</v>
      </c>
      <c r="B1134" s="280" t="s">
        <v>6328</v>
      </c>
      <c r="C1134" s="281" t="s">
        <v>6329</v>
      </c>
      <c r="D1134" s="130" t="s">
        <v>18</v>
      </c>
      <c r="E1134" s="130">
        <v>25</v>
      </c>
      <c r="F1134" s="130">
        <v>0.2</v>
      </c>
      <c r="G1134" s="282"/>
      <c r="H1134" s="283"/>
      <c r="I1134" s="358">
        <v>231.49</v>
      </c>
      <c r="J1134" s="284">
        <f>IF(ISNUMBER(I1134),ROUND(F1134*E1134*I1134,2),"")</f>
        <v>1157.45</v>
      </c>
      <c r="K1134" s="283">
        <f>BDI!$E$17</f>
        <v>0.18609999999999999</v>
      </c>
      <c r="L1134" s="283"/>
      <c r="M1134" s="283"/>
      <c r="N1134" s="131">
        <f t="shared" si="18"/>
        <v>274.57</v>
      </c>
      <c r="O1134" s="340">
        <f>IF(ISNUMBER(I1134),ROUND(F1134*N1134*E1134,2),"")</f>
        <v>1372.85</v>
      </c>
      <c r="P1134" s="262"/>
      <c r="Q1134" s="262"/>
      <c r="R1134" s="262"/>
      <c r="S1134" s="262"/>
      <c r="T1134" s="262"/>
      <c r="U1134" s="262"/>
      <c r="V1134" s="262"/>
      <c r="W1134" s="262"/>
      <c r="X1134" s="262"/>
      <c r="Y1134" s="262"/>
      <c r="Z1134" s="262"/>
      <c r="AA1134" s="262"/>
      <c r="AB1134" s="262"/>
      <c r="AC1134" s="262"/>
      <c r="AD1134" s="262"/>
      <c r="AE1134" s="262"/>
      <c r="AF1134" s="262"/>
      <c r="AG1134" s="262"/>
      <c r="AH1134" s="262"/>
      <c r="AI1134" s="262"/>
      <c r="AJ1134" s="262"/>
      <c r="AK1134" s="262"/>
      <c r="AL1134" s="262"/>
      <c r="AM1134" s="262"/>
      <c r="AN1134" s="262"/>
      <c r="AO1134" s="262"/>
      <c r="AP1134" s="262"/>
      <c r="AQ1134" s="262"/>
      <c r="AR1134" s="262"/>
      <c r="AS1134" s="262"/>
      <c r="AT1134" s="262"/>
      <c r="AU1134" s="262"/>
      <c r="AV1134" s="262"/>
      <c r="AW1134" s="262"/>
      <c r="AX1134" s="262"/>
      <c r="AY1134" s="262"/>
      <c r="AZ1134" s="262"/>
      <c r="BA1134" s="262"/>
      <c r="BB1134" s="262"/>
      <c r="BC1134" s="262"/>
      <c r="BD1134" s="262"/>
      <c r="BE1134" s="262"/>
      <c r="BF1134" s="262"/>
      <c r="BG1134" s="262"/>
      <c r="BH1134" s="262"/>
      <c r="BI1134" s="262"/>
      <c r="BJ1134" s="262"/>
      <c r="BK1134" s="262"/>
      <c r="BL1134" s="262"/>
      <c r="BM1134" s="262"/>
      <c r="BN1134" s="262"/>
      <c r="BO1134" s="262"/>
      <c r="BP1134" s="262"/>
      <c r="BQ1134" s="262"/>
      <c r="BR1134" s="262"/>
      <c r="BS1134" s="262"/>
      <c r="BT1134" s="262"/>
      <c r="BU1134" s="262"/>
      <c r="BV1134" s="262"/>
      <c r="BW1134" s="262"/>
      <c r="BX1134" s="262"/>
      <c r="BY1134" s="262"/>
      <c r="BZ1134" s="262"/>
      <c r="CA1134" s="262"/>
      <c r="CB1134" s="262"/>
      <c r="CC1134" s="262"/>
      <c r="CD1134" s="262"/>
      <c r="CE1134" s="262"/>
      <c r="CF1134" s="262"/>
      <c r="CG1134" s="262"/>
      <c r="CH1134" s="262"/>
      <c r="CI1134" s="262"/>
      <c r="CJ1134" s="262"/>
      <c r="CK1134" s="262"/>
      <c r="CL1134" s="262"/>
      <c r="CM1134" s="262"/>
      <c r="CN1134" s="262"/>
      <c r="CO1134" s="262"/>
      <c r="CP1134" s="262"/>
      <c r="CQ1134" s="262"/>
      <c r="CR1134" s="262"/>
      <c r="CS1134" s="262"/>
      <c r="CT1134" s="262"/>
      <c r="CU1134" s="262"/>
      <c r="CV1134" s="262"/>
      <c r="CW1134" s="262"/>
      <c r="CX1134" s="262"/>
      <c r="CY1134" s="262"/>
      <c r="CZ1134" s="262"/>
      <c r="DA1134" s="262"/>
      <c r="DB1134" s="262"/>
      <c r="DC1134" s="262"/>
      <c r="DD1134" s="262"/>
      <c r="DE1134" s="262"/>
      <c r="DF1134" s="262"/>
      <c r="DG1134" s="262"/>
      <c r="DH1134" s="262"/>
      <c r="DI1134" s="262"/>
      <c r="DJ1134" s="262"/>
      <c r="DK1134" s="262"/>
      <c r="DL1134" s="262"/>
      <c r="DM1134" s="262"/>
      <c r="DN1134" s="262"/>
      <c r="DO1134" s="262"/>
      <c r="DP1134" s="262"/>
      <c r="DQ1134" s="262"/>
      <c r="DR1134" s="262"/>
      <c r="DS1134" s="262"/>
      <c r="DT1134" s="262"/>
      <c r="DU1134" s="262"/>
      <c r="DV1134" s="262"/>
      <c r="DW1134" s="262"/>
      <c r="DX1134" s="262"/>
      <c r="DY1134" s="262"/>
      <c r="DZ1134" s="262"/>
      <c r="EA1134" s="262"/>
      <c r="EB1134" s="262"/>
      <c r="EC1134" s="262"/>
      <c r="ED1134" s="262"/>
      <c r="EE1134" s="262"/>
      <c r="EF1134" s="262"/>
      <c r="EG1134" s="262"/>
      <c r="EH1134" s="262"/>
      <c r="EI1134" s="262"/>
      <c r="EJ1134" s="262"/>
      <c r="EK1134" s="262"/>
      <c r="EL1134" s="262"/>
      <c r="EM1134" s="262"/>
      <c r="EN1134" s="262"/>
      <c r="EO1134" s="262"/>
      <c r="EP1134" s="262"/>
      <c r="EQ1134" s="262"/>
      <c r="ER1134" s="262"/>
      <c r="ES1134" s="262"/>
      <c r="ET1134" s="262"/>
      <c r="EU1134" s="262"/>
      <c r="EV1134" s="262"/>
      <c r="EW1134" s="262"/>
      <c r="EX1134" s="262"/>
      <c r="EY1134" s="262"/>
      <c r="EZ1134" s="262"/>
      <c r="FA1134" s="262"/>
      <c r="FB1134" s="262"/>
      <c r="FC1134" s="262"/>
      <c r="FD1134" s="262"/>
      <c r="FE1134" s="262"/>
      <c r="FF1134" s="262"/>
      <c r="FG1134" s="262"/>
      <c r="FH1134" s="262"/>
      <c r="FI1134" s="262"/>
      <c r="FJ1134" s="262"/>
      <c r="FK1134" s="262"/>
      <c r="FL1134" s="262"/>
      <c r="FM1134" s="262"/>
      <c r="FN1134" s="262"/>
      <c r="FO1134" s="262"/>
      <c r="FP1134" s="262"/>
      <c r="FQ1134" s="262"/>
      <c r="FR1134" s="262"/>
      <c r="FS1134" s="262"/>
      <c r="FT1134" s="262"/>
      <c r="FU1134" s="262"/>
      <c r="FV1134" s="262"/>
      <c r="FW1134" s="262"/>
      <c r="FX1134" s="262"/>
      <c r="FY1134" s="262"/>
      <c r="FZ1134" s="262"/>
      <c r="GA1134" s="262"/>
      <c r="GB1134" s="262"/>
      <c r="GC1134" s="262"/>
      <c r="GD1134" s="262"/>
    </row>
    <row r="1135" spans="1:186" s="279" customFormat="1" x14ac:dyDescent="0.2">
      <c r="A1135" s="339" t="s">
        <v>13030</v>
      </c>
      <c r="B1135" s="280" t="s">
        <v>6330</v>
      </c>
      <c r="C1135" s="281" t="s">
        <v>6331</v>
      </c>
      <c r="D1135" s="130" t="s">
        <v>18</v>
      </c>
      <c r="E1135" s="130">
        <v>25</v>
      </c>
      <c r="F1135" s="130">
        <v>0.2</v>
      </c>
      <c r="G1135" s="282"/>
      <c r="H1135" s="283"/>
      <c r="I1135" s="358">
        <v>222.28</v>
      </c>
      <c r="J1135" s="284">
        <f>IF(ISNUMBER(I1135),ROUND(F1135*E1135*I1135,2),"")</f>
        <v>1111.4000000000001</v>
      </c>
      <c r="K1135" s="283">
        <f>BDI!$E$17</f>
        <v>0.18609999999999999</v>
      </c>
      <c r="L1135" s="283"/>
      <c r="M1135" s="283"/>
      <c r="N1135" s="131">
        <f t="shared" si="18"/>
        <v>263.64999999999998</v>
      </c>
      <c r="O1135" s="340">
        <f>IF(ISNUMBER(I1135),ROUND(F1135*N1135*E1135,2),"")</f>
        <v>1318.25</v>
      </c>
      <c r="P1135" s="262"/>
      <c r="Q1135" s="262"/>
      <c r="R1135" s="262"/>
      <c r="S1135" s="262"/>
      <c r="T1135" s="262"/>
      <c r="U1135" s="262"/>
      <c r="V1135" s="262"/>
      <c r="W1135" s="262"/>
      <c r="X1135" s="262"/>
      <c r="Y1135" s="262"/>
      <c r="Z1135" s="262"/>
      <c r="AA1135" s="262"/>
      <c r="AB1135" s="262"/>
      <c r="AC1135" s="262"/>
      <c r="AD1135" s="262"/>
      <c r="AE1135" s="262"/>
      <c r="AF1135" s="262"/>
      <c r="AG1135" s="262"/>
      <c r="AH1135" s="262"/>
      <c r="AI1135" s="262"/>
      <c r="AJ1135" s="262"/>
      <c r="AK1135" s="262"/>
      <c r="AL1135" s="262"/>
      <c r="AM1135" s="262"/>
      <c r="AN1135" s="262"/>
      <c r="AO1135" s="262"/>
      <c r="AP1135" s="262"/>
      <c r="AQ1135" s="262"/>
      <c r="AR1135" s="262"/>
      <c r="AS1135" s="262"/>
      <c r="AT1135" s="262"/>
      <c r="AU1135" s="262"/>
      <c r="AV1135" s="262"/>
      <c r="AW1135" s="262"/>
      <c r="AX1135" s="262"/>
      <c r="AY1135" s="262"/>
      <c r="AZ1135" s="262"/>
      <c r="BA1135" s="262"/>
      <c r="BB1135" s="262"/>
      <c r="BC1135" s="262"/>
      <c r="BD1135" s="262"/>
      <c r="BE1135" s="262"/>
      <c r="BF1135" s="262"/>
      <c r="BG1135" s="262"/>
      <c r="BH1135" s="262"/>
      <c r="BI1135" s="262"/>
      <c r="BJ1135" s="262"/>
      <c r="BK1135" s="262"/>
      <c r="BL1135" s="262"/>
      <c r="BM1135" s="262"/>
      <c r="BN1135" s="262"/>
      <c r="BO1135" s="262"/>
      <c r="BP1135" s="262"/>
      <c r="BQ1135" s="262"/>
      <c r="BR1135" s="262"/>
      <c r="BS1135" s="262"/>
      <c r="BT1135" s="262"/>
      <c r="BU1135" s="262"/>
      <c r="BV1135" s="262"/>
      <c r="BW1135" s="262"/>
      <c r="BX1135" s="262"/>
      <c r="BY1135" s="262"/>
      <c r="BZ1135" s="262"/>
      <c r="CA1135" s="262"/>
      <c r="CB1135" s="262"/>
      <c r="CC1135" s="262"/>
      <c r="CD1135" s="262"/>
      <c r="CE1135" s="262"/>
      <c r="CF1135" s="262"/>
      <c r="CG1135" s="262"/>
      <c r="CH1135" s="262"/>
      <c r="CI1135" s="262"/>
      <c r="CJ1135" s="262"/>
      <c r="CK1135" s="262"/>
      <c r="CL1135" s="262"/>
      <c r="CM1135" s="262"/>
      <c r="CN1135" s="262"/>
      <c r="CO1135" s="262"/>
      <c r="CP1135" s="262"/>
      <c r="CQ1135" s="262"/>
      <c r="CR1135" s="262"/>
      <c r="CS1135" s="262"/>
      <c r="CT1135" s="262"/>
      <c r="CU1135" s="262"/>
      <c r="CV1135" s="262"/>
      <c r="CW1135" s="262"/>
      <c r="CX1135" s="262"/>
      <c r="CY1135" s="262"/>
      <c r="CZ1135" s="262"/>
      <c r="DA1135" s="262"/>
      <c r="DB1135" s="262"/>
      <c r="DC1135" s="262"/>
      <c r="DD1135" s="262"/>
      <c r="DE1135" s="262"/>
      <c r="DF1135" s="262"/>
      <c r="DG1135" s="262"/>
      <c r="DH1135" s="262"/>
      <c r="DI1135" s="262"/>
      <c r="DJ1135" s="262"/>
      <c r="DK1135" s="262"/>
      <c r="DL1135" s="262"/>
      <c r="DM1135" s="262"/>
      <c r="DN1135" s="262"/>
      <c r="DO1135" s="262"/>
      <c r="DP1135" s="262"/>
      <c r="DQ1135" s="262"/>
      <c r="DR1135" s="262"/>
      <c r="DS1135" s="262"/>
      <c r="DT1135" s="262"/>
      <c r="DU1135" s="262"/>
      <c r="DV1135" s="262"/>
      <c r="DW1135" s="262"/>
      <c r="DX1135" s="262"/>
      <c r="DY1135" s="262"/>
      <c r="DZ1135" s="262"/>
      <c r="EA1135" s="262"/>
      <c r="EB1135" s="262"/>
      <c r="EC1135" s="262"/>
      <c r="ED1135" s="262"/>
      <c r="EE1135" s="262"/>
      <c r="EF1135" s="262"/>
      <c r="EG1135" s="262"/>
      <c r="EH1135" s="262"/>
      <c r="EI1135" s="262"/>
      <c r="EJ1135" s="262"/>
      <c r="EK1135" s="262"/>
      <c r="EL1135" s="262"/>
      <c r="EM1135" s="262"/>
      <c r="EN1135" s="262"/>
      <c r="EO1135" s="262"/>
      <c r="EP1135" s="262"/>
      <c r="EQ1135" s="262"/>
      <c r="ER1135" s="262"/>
      <c r="ES1135" s="262"/>
      <c r="ET1135" s="262"/>
      <c r="EU1135" s="262"/>
      <c r="EV1135" s="262"/>
      <c r="EW1135" s="262"/>
      <c r="EX1135" s="262"/>
      <c r="EY1135" s="262"/>
      <c r="EZ1135" s="262"/>
      <c r="FA1135" s="262"/>
      <c r="FB1135" s="262"/>
      <c r="FC1135" s="262"/>
      <c r="FD1135" s="262"/>
      <c r="FE1135" s="262"/>
      <c r="FF1135" s="262"/>
      <c r="FG1135" s="262"/>
      <c r="FH1135" s="262"/>
      <c r="FI1135" s="262"/>
      <c r="FJ1135" s="262"/>
      <c r="FK1135" s="262"/>
      <c r="FL1135" s="262"/>
      <c r="FM1135" s="262"/>
      <c r="FN1135" s="262"/>
      <c r="FO1135" s="262"/>
      <c r="FP1135" s="262"/>
      <c r="FQ1135" s="262"/>
      <c r="FR1135" s="262"/>
      <c r="FS1135" s="262"/>
      <c r="FT1135" s="262"/>
      <c r="FU1135" s="262"/>
      <c r="FV1135" s="262"/>
      <c r="FW1135" s="262"/>
      <c r="FX1135" s="262"/>
      <c r="FY1135" s="262"/>
      <c r="FZ1135" s="262"/>
      <c r="GA1135" s="262"/>
      <c r="GB1135" s="262"/>
      <c r="GC1135" s="262"/>
      <c r="GD1135" s="262"/>
    </row>
    <row r="1136" spans="1:186" s="279" customFormat="1" x14ac:dyDescent="0.2">
      <c r="A1136" s="339" t="s">
        <v>13031</v>
      </c>
      <c r="B1136" s="280" t="s">
        <v>6332</v>
      </c>
      <c r="C1136" s="281" t="s">
        <v>6333</v>
      </c>
      <c r="D1136" s="130" t="s">
        <v>18</v>
      </c>
      <c r="E1136" s="130">
        <v>25</v>
      </c>
      <c r="F1136" s="130">
        <v>0.2</v>
      </c>
      <c r="G1136" s="282"/>
      <c r="H1136" s="283"/>
      <c r="I1136" s="358">
        <v>132.79</v>
      </c>
      <c r="J1136" s="284">
        <f>IF(ISNUMBER(I1136),ROUND(F1136*E1136*I1136,2),"")</f>
        <v>663.95</v>
      </c>
      <c r="K1136" s="283">
        <f>BDI!$E$17</f>
        <v>0.18609999999999999</v>
      </c>
      <c r="L1136" s="283"/>
      <c r="M1136" s="283"/>
      <c r="N1136" s="131">
        <f t="shared" si="18"/>
        <v>157.5</v>
      </c>
      <c r="O1136" s="340">
        <f>IF(ISNUMBER(I1136),ROUND(F1136*N1136*E1136,2),"")</f>
        <v>787.5</v>
      </c>
      <c r="P1136" s="262"/>
      <c r="Q1136" s="262"/>
      <c r="R1136" s="262"/>
      <c r="S1136" s="262"/>
      <c r="T1136" s="262"/>
      <c r="U1136" s="262"/>
      <c r="V1136" s="262"/>
      <c r="W1136" s="262"/>
      <c r="X1136" s="262"/>
      <c r="Y1136" s="262"/>
      <c r="Z1136" s="262"/>
      <c r="AA1136" s="262"/>
      <c r="AB1136" s="262"/>
      <c r="AC1136" s="262"/>
      <c r="AD1136" s="262"/>
      <c r="AE1136" s="262"/>
      <c r="AF1136" s="262"/>
      <c r="AG1136" s="262"/>
      <c r="AH1136" s="262"/>
      <c r="AI1136" s="262"/>
      <c r="AJ1136" s="262"/>
      <c r="AK1136" s="262"/>
      <c r="AL1136" s="262"/>
      <c r="AM1136" s="262"/>
      <c r="AN1136" s="262"/>
      <c r="AO1136" s="262"/>
      <c r="AP1136" s="262"/>
      <c r="AQ1136" s="262"/>
      <c r="AR1136" s="262"/>
      <c r="AS1136" s="262"/>
      <c r="AT1136" s="262"/>
      <c r="AU1136" s="262"/>
      <c r="AV1136" s="262"/>
      <c r="AW1136" s="262"/>
      <c r="AX1136" s="262"/>
      <c r="AY1136" s="262"/>
      <c r="AZ1136" s="262"/>
      <c r="BA1136" s="262"/>
      <c r="BB1136" s="262"/>
      <c r="BC1136" s="262"/>
      <c r="BD1136" s="262"/>
      <c r="BE1136" s="262"/>
      <c r="BF1136" s="262"/>
      <c r="BG1136" s="262"/>
      <c r="BH1136" s="262"/>
      <c r="BI1136" s="262"/>
      <c r="BJ1136" s="262"/>
      <c r="BK1136" s="262"/>
      <c r="BL1136" s="262"/>
      <c r="BM1136" s="262"/>
      <c r="BN1136" s="262"/>
      <c r="BO1136" s="262"/>
      <c r="BP1136" s="262"/>
      <c r="BQ1136" s="262"/>
      <c r="BR1136" s="262"/>
      <c r="BS1136" s="262"/>
      <c r="BT1136" s="262"/>
      <c r="BU1136" s="262"/>
      <c r="BV1136" s="262"/>
      <c r="BW1136" s="262"/>
      <c r="BX1136" s="262"/>
      <c r="BY1136" s="262"/>
      <c r="BZ1136" s="262"/>
      <c r="CA1136" s="262"/>
      <c r="CB1136" s="262"/>
      <c r="CC1136" s="262"/>
      <c r="CD1136" s="262"/>
      <c r="CE1136" s="262"/>
      <c r="CF1136" s="262"/>
      <c r="CG1136" s="262"/>
      <c r="CH1136" s="262"/>
      <c r="CI1136" s="262"/>
      <c r="CJ1136" s="262"/>
      <c r="CK1136" s="262"/>
      <c r="CL1136" s="262"/>
      <c r="CM1136" s="262"/>
      <c r="CN1136" s="262"/>
      <c r="CO1136" s="262"/>
      <c r="CP1136" s="262"/>
      <c r="CQ1136" s="262"/>
      <c r="CR1136" s="262"/>
      <c r="CS1136" s="262"/>
      <c r="CT1136" s="262"/>
      <c r="CU1136" s="262"/>
      <c r="CV1136" s="262"/>
      <c r="CW1136" s="262"/>
      <c r="CX1136" s="262"/>
      <c r="CY1136" s="262"/>
      <c r="CZ1136" s="262"/>
      <c r="DA1136" s="262"/>
      <c r="DB1136" s="262"/>
      <c r="DC1136" s="262"/>
      <c r="DD1136" s="262"/>
      <c r="DE1136" s="262"/>
      <c r="DF1136" s="262"/>
      <c r="DG1136" s="262"/>
      <c r="DH1136" s="262"/>
      <c r="DI1136" s="262"/>
      <c r="DJ1136" s="262"/>
      <c r="DK1136" s="262"/>
      <c r="DL1136" s="262"/>
      <c r="DM1136" s="262"/>
      <c r="DN1136" s="262"/>
      <c r="DO1136" s="262"/>
      <c r="DP1136" s="262"/>
      <c r="DQ1136" s="262"/>
      <c r="DR1136" s="262"/>
      <c r="DS1136" s="262"/>
      <c r="DT1136" s="262"/>
      <c r="DU1136" s="262"/>
      <c r="DV1136" s="262"/>
      <c r="DW1136" s="262"/>
      <c r="DX1136" s="262"/>
      <c r="DY1136" s="262"/>
      <c r="DZ1136" s="262"/>
      <c r="EA1136" s="262"/>
      <c r="EB1136" s="262"/>
      <c r="EC1136" s="262"/>
      <c r="ED1136" s="262"/>
      <c r="EE1136" s="262"/>
      <c r="EF1136" s="262"/>
      <c r="EG1136" s="262"/>
      <c r="EH1136" s="262"/>
      <c r="EI1136" s="262"/>
      <c r="EJ1136" s="262"/>
      <c r="EK1136" s="262"/>
      <c r="EL1136" s="262"/>
      <c r="EM1136" s="262"/>
      <c r="EN1136" s="262"/>
      <c r="EO1136" s="262"/>
      <c r="EP1136" s="262"/>
      <c r="EQ1136" s="262"/>
      <c r="ER1136" s="262"/>
      <c r="ES1136" s="262"/>
      <c r="ET1136" s="262"/>
      <c r="EU1136" s="262"/>
      <c r="EV1136" s="262"/>
      <c r="EW1136" s="262"/>
      <c r="EX1136" s="262"/>
      <c r="EY1136" s="262"/>
      <c r="EZ1136" s="262"/>
      <c r="FA1136" s="262"/>
      <c r="FB1136" s="262"/>
      <c r="FC1136" s="262"/>
      <c r="FD1136" s="262"/>
      <c r="FE1136" s="262"/>
      <c r="FF1136" s="262"/>
      <c r="FG1136" s="262"/>
      <c r="FH1136" s="262"/>
      <c r="FI1136" s="262"/>
      <c r="FJ1136" s="262"/>
      <c r="FK1136" s="262"/>
      <c r="FL1136" s="262"/>
      <c r="FM1136" s="262"/>
      <c r="FN1136" s="262"/>
      <c r="FO1136" s="262"/>
      <c r="FP1136" s="262"/>
      <c r="FQ1136" s="262"/>
      <c r="FR1136" s="262"/>
      <c r="FS1136" s="262"/>
      <c r="FT1136" s="262"/>
      <c r="FU1136" s="262"/>
      <c r="FV1136" s="262"/>
      <c r="FW1136" s="262"/>
      <c r="FX1136" s="262"/>
      <c r="FY1136" s="262"/>
      <c r="FZ1136" s="262"/>
      <c r="GA1136" s="262"/>
      <c r="GB1136" s="262"/>
      <c r="GC1136" s="262"/>
      <c r="GD1136" s="262"/>
    </row>
    <row r="1137" spans="1:186" s="279" customFormat="1" x14ac:dyDescent="0.2">
      <c r="A1137" s="339" t="s">
        <v>13032</v>
      </c>
      <c r="B1137" s="280" t="s">
        <v>6334</v>
      </c>
      <c r="C1137" s="281" t="s">
        <v>6335</v>
      </c>
      <c r="D1137" s="130" t="s">
        <v>18</v>
      </c>
      <c r="E1137" s="130">
        <v>25</v>
      </c>
      <c r="F1137" s="130">
        <v>0.2</v>
      </c>
      <c r="G1137" s="282"/>
      <c r="H1137" s="283"/>
      <c r="I1137" s="358">
        <v>284.85000000000002</v>
      </c>
      <c r="J1137" s="284">
        <f>IF(ISNUMBER(I1137),ROUND(F1137*E1137*I1137,2),"")</f>
        <v>1424.25</v>
      </c>
      <c r="K1137" s="283">
        <f>BDI!$E$17</f>
        <v>0.18609999999999999</v>
      </c>
      <c r="L1137" s="283"/>
      <c r="M1137" s="283"/>
      <c r="N1137" s="131">
        <f t="shared" ref="N1137:N1167" si="19">IF(ISNUMBER(I1137),ROUND(I1137*(1+K1137),2),"")</f>
        <v>337.86</v>
      </c>
      <c r="O1137" s="340">
        <f>IF(ISNUMBER(I1137),ROUND(F1137*N1137*E1137,2),"")</f>
        <v>1689.3</v>
      </c>
      <c r="P1137" s="262"/>
      <c r="Q1137" s="262"/>
      <c r="R1137" s="262"/>
      <c r="S1137" s="262"/>
      <c r="T1137" s="262"/>
      <c r="U1137" s="262"/>
      <c r="V1137" s="262"/>
      <c r="W1137" s="262"/>
      <c r="X1137" s="262"/>
      <c r="Y1137" s="262"/>
      <c r="Z1137" s="262"/>
      <c r="AA1137" s="262"/>
      <c r="AB1137" s="262"/>
      <c r="AC1137" s="262"/>
      <c r="AD1137" s="262"/>
      <c r="AE1137" s="262"/>
      <c r="AF1137" s="262"/>
      <c r="AG1137" s="262"/>
      <c r="AH1137" s="262"/>
      <c r="AI1137" s="262"/>
      <c r="AJ1137" s="262"/>
      <c r="AK1137" s="262"/>
      <c r="AL1137" s="262"/>
      <c r="AM1137" s="262"/>
      <c r="AN1137" s="262"/>
      <c r="AO1137" s="262"/>
      <c r="AP1137" s="262"/>
      <c r="AQ1137" s="262"/>
      <c r="AR1137" s="262"/>
      <c r="AS1137" s="262"/>
      <c r="AT1137" s="262"/>
      <c r="AU1137" s="262"/>
      <c r="AV1137" s="262"/>
      <c r="AW1137" s="262"/>
      <c r="AX1137" s="262"/>
      <c r="AY1137" s="262"/>
      <c r="AZ1137" s="262"/>
      <c r="BA1137" s="262"/>
      <c r="BB1137" s="262"/>
      <c r="BC1137" s="262"/>
      <c r="BD1137" s="262"/>
      <c r="BE1137" s="262"/>
      <c r="BF1137" s="262"/>
      <c r="BG1137" s="262"/>
      <c r="BH1137" s="262"/>
      <c r="BI1137" s="262"/>
      <c r="BJ1137" s="262"/>
      <c r="BK1137" s="262"/>
      <c r="BL1137" s="262"/>
      <c r="BM1137" s="262"/>
      <c r="BN1137" s="262"/>
      <c r="BO1137" s="262"/>
      <c r="BP1137" s="262"/>
      <c r="BQ1137" s="262"/>
      <c r="BR1137" s="262"/>
      <c r="BS1137" s="262"/>
      <c r="BT1137" s="262"/>
      <c r="BU1137" s="262"/>
      <c r="BV1137" s="262"/>
      <c r="BW1137" s="262"/>
      <c r="BX1137" s="262"/>
      <c r="BY1137" s="262"/>
      <c r="BZ1137" s="262"/>
      <c r="CA1137" s="262"/>
      <c r="CB1137" s="262"/>
      <c r="CC1137" s="262"/>
      <c r="CD1137" s="262"/>
      <c r="CE1137" s="262"/>
      <c r="CF1137" s="262"/>
      <c r="CG1137" s="262"/>
      <c r="CH1137" s="262"/>
      <c r="CI1137" s="262"/>
      <c r="CJ1137" s="262"/>
      <c r="CK1137" s="262"/>
      <c r="CL1137" s="262"/>
      <c r="CM1137" s="262"/>
      <c r="CN1137" s="262"/>
      <c r="CO1137" s="262"/>
      <c r="CP1137" s="262"/>
      <c r="CQ1137" s="262"/>
      <c r="CR1137" s="262"/>
      <c r="CS1137" s="262"/>
      <c r="CT1137" s="262"/>
      <c r="CU1137" s="262"/>
      <c r="CV1137" s="262"/>
      <c r="CW1137" s="262"/>
      <c r="CX1137" s="262"/>
      <c r="CY1137" s="262"/>
      <c r="CZ1137" s="262"/>
      <c r="DA1137" s="262"/>
      <c r="DB1137" s="262"/>
      <c r="DC1137" s="262"/>
      <c r="DD1137" s="262"/>
      <c r="DE1137" s="262"/>
      <c r="DF1137" s="262"/>
      <c r="DG1137" s="262"/>
      <c r="DH1137" s="262"/>
      <c r="DI1137" s="262"/>
      <c r="DJ1137" s="262"/>
      <c r="DK1137" s="262"/>
      <c r="DL1137" s="262"/>
      <c r="DM1137" s="262"/>
      <c r="DN1137" s="262"/>
      <c r="DO1137" s="262"/>
      <c r="DP1137" s="262"/>
      <c r="DQ1137" s="262"/>
      <c r="DR1137" s="262"/>
      <c r="DS1137" s="262"/>
      <c r="DT1137" s="262"/>
      <c r="DU1137" s="262"/>
      <c r="DV1137" s="262"/>
      <c r="DW1137" s="262"/>
      <c r="DX1137" s="262"/>
      <c r="DY1137" s="262"/>
      <c r="DZ1137" s="262"/>
      <c r="EA1137" s="262"/>
      <c r="EB1137" s="262"/>
      <c r="EC1137" s="262"/>
      <c r="ED1137" s="262"/>
      <c r="EE1137" s="262"/>
      <c r="EF1137" s="262"/>
      <c r="EG1137" s="262"/>
      <c r="EH1137" s="262"/>
      <c r="EI1137" s="262"/>
      <c r="EJ1137" s="262"/>
      <c r="EK1137" s="262"/>
      <c r="EL1137" s="262"/>
      <c r="EM1137" s="262"/>
      <c r="EN1137" s="262"/>
      <c r="EO1137" s="262"/>
      <c r="EP1137" s="262"/>
      <c r="EQ1137" s="262"/>
      <c r="ER1137" s="262"/>
      <c r="ES1137" s="262"/>
      <c r="ET1137" s="262"/>
      <c r="EU1137" s="262"/>
      <c r="EV1137" s="262"/>
      <c r="EW1137" s="262"/>
      <c r="EX1137" s="262"/>
      <c r="EY1137" s="262"/>
      <c r="EZ1137" s="262"/>
      <c r="FA1137" s="262"/>
      <c r="FB1137" s="262"/>
      <c r="FC1137" s="262"/>
      <c r="FD1137" s="262"/>
      <c r="FE1137" s="262"/>
      <c r="FF1137" s="262"/>
      <c r="FG1137" s="262"/>
      <c r="FH1137" s="262"/>
      <c r="FI1137" s="262"/>
      <c r="FJ1137" s="262"/>
      <c r="FK1137" s="262"/>
      <c r="FL1137" s="262"/>
      <c r="FM1137" s="262"/>
      <c r="FN1137" s="262"/>
      <c r="FO1137" s="262"/>
      <c r="FP1137" s="262"/>
      <c r="FQ1137" s="262"/>
      <c r="FR1137" s="262"/>
      <c r="FS1137" s="262"/>
      <c r="FT1137" s="262"/>
      <c r="FU1137" s="262"/>
      <c r="FV1137" s="262"/>
      <c r="FW1137" s="262"/>
      <c r="FX1137" s="262"/>
      <c r="FY1137" s="262"/>
      <c r="FZ1137" s="262"/>
      <c r="GA1137" s="262"/>
      <c r="GB1137" s="262"/>
      <c r="GC1137" s="262"/>
      <c r="GD1137" s="262"/>
    </row>
    <row r="1138" spans="1:186" s="279" customFormat="1" x14ac:dyDescent="0.2">
      <c r="A1138" s="339" t="s">
        <v>13033</v>
      </c>
      <c r="B1138" s="280" t="s">
        <v>6354</v>
      </c>
      <c r="C1138" s="281" t="s">
        <v>6355</v>
      </c>
      <c r="D1138" s="130" t="s">
        <v>106</v>
      </c>
      <c r="E1138" s="130">
        <v>1050</v>
      </c>
      <c r="F1138" s="130">
        <v>0.2</v>
      </c>
      <c r="G1138" s="282"/>
      <c r="H1138" s="283"/>
      <c r="I1138" s="358">
        <v>17.350000000000001</v>
      </c>
      <c r="J1138" s="284">
        <f>IF(ISNUMBER(I1138),ROUND(F1138*E1138*I1138,2),"")</f>
        <v>3643.5</v>
      </c>
      <c r="K1138" s="283">
        <f>BDI!$E$17</f>
        <v>0.18609999999999999</v>
      </c>
      <c r="L1138" s="283"/>
      <c r="M1138" s="283"/>
      <c r="N1138" s="131">
        <f t="shared" si="19"/>
        <v>20.58</v>
      </c>
      <c r="O1138" s="340">
        <f>IF(ISNUMBER(I1138),ROUND(F1138*N1138*E1138,2),"")</f>
        <v>4321.8</v>
      </c>
      <c r="P1138" s="262"/>
      <c r="Q1138" s="262"/>
      <c r="R1138" s="262"/>
      <c r="S1138" s="262"/>
      <c r="T1138" s="262"/>
      <c r="U1138" s="262"/>
      <c r="V1138" s="262"/>
      <c r="W1138" s="262"/>
      <c r="X1138" s="262"/>
      <c r="Y1138" s="262"/>
      <c r="Z1138" s="262"/>
      <c r="AA1138" s="262"/>
      <c r="AB1138" s="262"/>
      <c r="AC1138" s="262"/>
      <c r="AD1138" s="262"/>
      <c r="AE1138" s="262"/>
      <c r="AF1138" s="262"/>
      <c r="AG1138" s="262"/>
      <c r="AH1138" s="262"/>
      <c r="AI1138" s="262"/>
      <c r="AJ1138" s="262"/>
      <c r="AK1138" s="262"/>
      <c r="AL1138" s="262"/>
      <c r="AM1138" s="262"/>
      <c r="AN1138" s="262"/>
      <c r="AO1138" s="262"/>
      <c r="AP1138" s="262"/>
      <c r="AQ1138" s="262"/>
      <c r="AR1138" s="262"/>
      <c r="AS1138" s="262"/>
      <c r="AT1138" s="262"/>
      <c r="AU1138" s="262"/>
      <c r="AV1138" s="262"/>
      <c r="AW1138" s="262"/>
      <c r="AX1138" s="262"/>
      <c r="AY1138" s="262"/>
      <c r="AZ1138" s="262"/>
      <c r="BA1138" s="262"/>
      <c r="BB1138" s="262"/>
      <c r="BC1138" s="262"/>
      <c r="BD1138" s="262"/>
      <c r="BE1138" s="262"/>
      <c r="BF1138" s="262"/>
      <c r="BG1138" s="262"/>
      <c r="BH1138" s="262"/>
      <c r="BI1138" s="262"/>
      <c r="BJ1138" s="262"/>
      <c r="BK1138" s="262"/>
      <c r="BL1138" s="262"/>
      <c r="BM1138" s="262"/>
      <c r="BN1138" s="262"/>
      <c r="BO1138" s="262"/>
      <c r="BP1138" s="262"/>
      <c r="BQ1138" s="262"/>
      <c r="BR1138" s="262"/>
      <c r="BS1138" s="262"/>
      <c r="BT1138" s="262"/>
      <c r="BU1138" s="262"/>
      <c r="BV1138" s="262"/>
      <c r="BW1138" s="262"/>
      <c r="BX1138" s="262"/>
      <c r="BY1138" s="262"/>
      <c r="BZ1138" s="262"/>
      <c r="CA1138" s="262"/>
      <c r="CB1138" s="262"/>
      <c r="CC1138" s="262"/>
      <c r="CD1138" s="262"/>
      <c r="CE1138" s="262"/>
      <c r="CF1138" s="262"/>
      <c r="CG1138" s="262"/>
      <c r="CH1138" s="262"/>
      <c r="CI1138" s="262"/>
      <c r="CJ1138" s="262"/>
      <c r="CK1138" s="262"/>
      <c r="CL1138" s="262"/>
      <c r="CM1138" s="262"/>
      <c r="CN1138" s="262"/>
      <c r="CO1138" s="262"/>
      <c r="CP1138" s="262"/>
      <c r="CQ1138" s="262"/>
      <c r="CR1138" s="262"/>
      <c r="CS1138" s="262"/>
      <c r="CT1138" s="262"/>
      <c r="CU1138" s="262"/>
      <c r="CV1138" s="262"/>
      <c r="CW1138" s="262"/>
      <c r="CX1138" s="262"/>
      <c r="CY1138" s="262"/>
      <c r="CZ1138" s="262"/>
      <c r="DA1138" s="262"/>
      <c r="DB1138" s="262"/>
      <c r="DC1138" s="262"/>
      <c r="DD1138" s="262"/>
      <c r="DE1138" s="262"/>
      <c r="DF1138" s="262"/>
      <c r="DG1138" s="262"/>
      <c r="DH1138" s="262"/>
      <c r="DI1138" s="262"/>
      <c r="DJ1138" s="262"/>
      <c r="DK1138" s="262"/>
      <c r="DL1138" s="262"/>
      <c r="DM1138" s="262"/>
      <c r="DN1138" s="262"/>
      <c r="DO1138" s="262"/>
      <c r="DP1138" s="262"/>
      <c r="DQ1138" s="262"/>
      <c r="DR1138" s="262"/>
      <c r="DS1138" s="262"/>
      <c r="DT1138" s="262"/>
      <c r="DU1138" s="262"/>
      <c r="DV1138" s="262"/>
      <c r="DW1138" s="262"/>
      <c r="DX1138" s="262"/>
      <c r="DY1138" s="262"/>
      <c r="DZ1138" s="262"/>
      <c r="EA1138" s="262"/>
      <c r="EB1138" s="262"/>
      <c r="EC1138" s="262"/>
      <c r="ED1138" s="262"/>
      <c r="EE1138" s="262"/>
      <c r="EF1138" s="262"/>
      <c r="EG1138" s="262"/>
      <c r="EH1138" s="262"/>
      <c r="EI1138" s="262"/>
      <c r="EJ1138" s="262"/>
      <c r="EK1138" s="262"/>
      <c r="EL1138" s="262"/>
      <c r="EM1138" s="262"/>
      <c r="EN1138" s="262"/>
      <c r="EO1138" s="262"/>
      <c r="EP1138" s="262"/>
      <c r="EQ1138" s="262"/>
      <c r="ER1138" s="262"/>
      <c r="ES1138" s="262"/>
      <c r="ET1138" s="262"/>
      <c r="EU1138" s="262"/>
      <c r="EV1138" s="262"/>
      <c r="EW1138" s="262"/>
      <c r="EX1138" s="262"/>
      <c r="EY1138" s="262"/>
      <c r="EZ1138" s="262"/>
      <c r="FA1138" s="262"/>
      <c r="FB1138" s="262"/>
      <c r="FC1138" s="262"/>
      <c r="FD1138" s="262"/>
      <c r="FE1138" s="262"/>
      <c r="FF1138" s="262"/>
      <c r="FG1138" s="262"/>
      <c r="FH1138" s="262"/>
      <c r="FI1138" s="262"/>
      <c r="FJ1138" s="262"/>
      <c r="FK1138" s="262"/>
      <c r="FL1138" s="262"/>
      <c r="FM1138" s="262"/>
      <c r="FN1138" s="262"/>
      <c r="FO1138" s="262"/>
      <c r="FP1138" s="262"/>
      <c r="FQ1138" s="262"/>
      <c r="FR1138" s="262"/>
      <c r="FS1138" s="262"/>
      <c r="FT1138" s="262"/>
      <c r="FU1138" s="262"/>
      <c r="FV1138" s="262"/>
      <c r="FW1138" s="262"/>
      <c r="FX1138" s="262"/>
      <c r="FY1138" s="262"/>
      <c r="FZ1138" s="262"/>
      <c r="GA1138" s="262"/>
      <c r="GB1138" s="262"/>
      <c r="GC1138" s="262"/>
      <c r="GD1138" s="262"/>
    </row>
    <row r="1139" spans="1:186" s="279" customFormat="1" x14ac:dyDescent="0.2">
      <c r="A1139" s="339" t="s">
        <v>13034</v>
      </c>
      <c r="B1139" s="280" t="s">
        <v>6356</v>
      </c>
      <c r="C1139" s="281" t="s">
        <v>6357</v>
      </c>
      <c r="D1139" s="130" t="s">
        <v>18</v>
      </c>
      <c r="E1139" s="130">
        <v>500.00000000000006</v>
      </c>
      <c r="F1139" s="130">
        <v>0.2</v>
      </c>
      <c r="G1139" s="282"/>
      <c r="H1139" s="283"/>
      <c r="I1139" s="358">
        <v>2.8</v>
      </c>
      <c r="J1139" s="284">
        <f>IF(ISNUMBER(I1139),ROUND(F1139*E1139*I1139,2),"")</f>
        <v>280</v>
      </c>
      <c r="K1139" s="283">
        <f>BDI!$E$17</f>
        <v>0.18609999999999999</v>
      </c>
      <c r="L1139" s="283"/>
      <c r="M1139" s="283"/>
      <c r="N1139" s="131">
        <f t="shared" si="19"/>
        <v>3.32</v>
      </c>
      <c r="O1139" s="340">
        <f>IF(ISNUMBER(I1139),ROUND(F1139*N1139*E1139,2),"")</f>
        <v>332</v>
      </c>
      <c r="P1139" s="262"/>
      <c r="Q1139" s="262"/>
      <c r="R1139" s="262"/>
      <c r="S1139" s="262"/>
      <c r="T1139" s="262"/>
      <c r="U1139" s="262"/>
      <c r="V1139" s="262"/>
      <c r="W1139" s="262"/>
      <c r="X1139" s="262"/>
      <c r="Y1139" s="262"/>
      <c r="Z1139" s="262"/>
      <c r="AA1139" s="262"/>
      <c r="AB1139" s="262"/>
      <c r="AC1139" s="262"/>
      <c r="AD1139" s="262"/>
      <c r="AE1139" s="262"/>
      <c r="AF1139" s="262"/>
      <c r="AG1139" s="262"/>
      <c r="AH1139" s="262"/>
      <c r="AI1139" s="262"/>
      <c r="AJ1139" s="262"/>
      <c r="AK1139" s="262"/>
      <c r="AL1139" s="262"/>
      <c r="AM1139" s="262"/>
      <c r="AN1139" s="262"/>
      <c r="AO1139" s="262"/>
      <c r="AP1139" s="262"/>
      <c r="AQ1139" s="262"/>
      <c r="AR1139" s="262"/>
      <c r="AS1139" s="262"/>
      <c r="AT1139" s="262"/>
      <c r="AU1139" s="262"/>
      <c r="AV1139" s="262"/>
      <c r="AW1139" s="262"/>
      <c r="AX1139" s="262"/>
      <c r="AY1139" s="262"/>
      <c r="AZ1139" s="262"/>
      <c r="BA1139" s="262"/>
      <c r="BB1139" s="262"/>
      <c r="BC1139" s="262"/>
      <c r="BD1139" s="262"/>
      <c r="BE1139" s="262"/>
      <c r="BF1139" s="262"/>
      <c r="BG1139" s="262"/>
      <c r="BH1139" s="262"/>
      <c r="BI1139" s="262"/>
      <c r="BJ1139" s="262"/>
      <c r="BK1139" s="262"/>
      <c r="BL1139" s="262"/>
      <c r="BM1139" s="262"/>
      <c r="BN1139" s="262"/>
      <c r="BO1139" s="262"/>
      <c r="BP1139" s="262"/>
      <c r="BQ1139" s="262"/>
      <c r="BR1139" s="262"/>
      <c r="BS1139" s="262"/>
      <c r="BT1139" s="262"/>
      <c r="BU1139" s="262"/>
      <c r="BV1139" s="262"/>
      <c r="BW1139" s="262"/>
      <c r="BX1139" s="262"/>
      <c r="BY1139" s="262"/>
      <c r="BZ1139" s="262"/>
      <c r="CA1139" s="262"/>
      <c r="CB1139" s="262"/>
      <c r="CC1139" s="262"/>
      <c r="CD1139" s="262"/>
      <c r="CE1139" s="262"/>
      <c r="CF1139" s="262"/>
      <c r="CG1139" s="262"/>
      <c r="CH1139" s="262"/>
      <c r="CI1139" s="262"/>
      <c r="CJ1139" s="262"/>
      <c r="CK1139" s="262"/>
      <c r="CL1139" s="262"/>
      <c r="CM1139" s="262"/>
      <c r="CN1139" s="262"/>
      <c r="CO1139" s="262"/>
      <c r="CP1139" s="262"/>
      <c r="CQ1139" s="262"/>
      <c r="CR1139" s="262"/>
      <c r="CS1139" s="262"/>
      <c r="CT1139" s="262"/>
      <c r="CU1139" s="262"/>
      <c r="CV1139" s="262"/>
      <c r="CW1139" s="262"/>
      <c r="CX1139" s="262"/>
      <c r="CY1139" s="262"/>
      <c r="CZ1139" s="262"/>
      <c r="DA1139" s="262"/>
      <c r="DB1139" s="262"/>
      <c r="DC1139" s="262"/>
      <c r="DD1139" s="262"/>
      <c r="DE1139" s="262"/>
      <c r="DF1139" s="262"/>
      <c r="DG1139" s="262"/>
      <c r="DH1139" s="262"/>
      <c r="DI1139" s="262"/>
      <c r="DJ1139" s="262"/>
      <c r="DK1139" s="262"/>
      <c r="DL1139" s="262"/>
      <c r="DM1139" s="262"/>
      <c r="DN1139" s="262"/>
      <c r="DO1139" s="262"/>
      <c r="DP1139" s="262"/>
      <c r="DQ1139" s="262"/>
      <c r="DR1139" s="262"/>
      <c r="DS1139" s="262"/>
      <c r="DT1139" s="262"/>
      <c r="DU1139" s="262"/>
      <c r="DV1139" s="262"/>
      <c r="DW1139" s="262"/>
      <c r="DX1139" s="262"/>
      <c r="DY1139" s="262"/>
      <c r="DZ1139" s="262"/>
      <c r="EA1139" s="262"/>
      <c r="EB1139" s="262"/>
      <c r="EC1139" s="262"/>
      <c r="ED1139" s="262"/>
      <c r="EE1139" s="262"/>
      <c r="EF1139" s="262"/>
      <c r="EG1139" s="262"/>
      <c r="EH1139" s="262"/>
      <c r="EI1139" s="262"/>
      <c r="EJ1139" s="262"/>
      <c r="EK1139" s="262"/>
      <c r="EL1139" s="262"/>
      <c r="EM1139" s="262"/>
      <c r="EN1139" s="262"/>
      <c r="EO1139" s="262"/>
      <c r="EP1139" s="262"/>
      <c r="EQ1139" s="262"/>
      <c r="ER1139" s="262"/>
      <c r="ES1139" s="262"/>
      <c r="ET1139" s="262"/>
      <c r="EU1139" s="262"/>
      <c r="EV1139" s="262"/>
      <c r="EW1139" s="262"/>
      <c r="EX1139" s="262"/>
      <c r="EY1139" s="262"/>
      <c r="EZ1139" s="262"/>
      <c r="FA1139" s="262"/>
      <c r="FB1139" s="262"/>
      <c r="FC1139" s="262"/>
      <c r="FD1139" s="262"/>
      <c r="FE1139" s="262"/>
      <c r="FF1139" s="262"/>
      <c r="FG1139" s="262"/>
      <c r="FH1139" s="262"/>
      <c r="FI1139" s="262"/>
      <c r="FJ1139" s="262"/>
      <c r="FK1139" s="262"/>
      <c r="FL1139" s="262"/>
      <c r="FM1139" s="262"/>
      <c r="FN1139" s="262"/>
      <c r="FO1139" s="262"/>
      <c r="FP1139" s="262"/>
      <c r="FQ1139" s="262"/>
      <c r="FR1139" s="262"/>
      <c r="FS1139" s="262"/>
      <c r="FT1139" s="262"/>
      <c r="FU1139" s="262"/>
      <c r="FV1139" s="262"/>
      <c r="FW1139" s="262"/>
      <c r="FX1139" s="262"/>
      <c r="FY1139" s="262"/>
      <c r="FZ1139" s="262"/>
      <c r="GA1139" s="262"/>
      <c r="GB1139" s="262"/>
      <c r="GC1139" s="262"/>
      <c r="GD1139" s="262"/>
    </row>
    <row r="1140" spans="1:186" s="279" customFormat="1" x14ac:dyDescent="0.2">
      <c r="A1140" s="339" t="s">
        <v>13035</v>
      </c>
      <c r="B1140" s="280" t="s">
        <v>6358</v>
      </c>
      <c r="C1140" s="281" t="s">
        <v>6359</v>
      </c>
      <c r="D1140" s="130" t="s">
        <v>18</v>
      </c>
      <c r="E1140" s="130">
        <v>500.00000000000006</v>
      </c>
      <c r="F1140" s="130">
        <v>0.2</v>
      </c>
      <c r="G1140" s="282"/>
      <c r="H1140" s="283"/>
      <c r="I1140" s="358">
        <v>3.75</v>
      </c>
      <c r="J1140" s="284">
        <f>IF(ISNUMBER(I1140),ROUND(F1140*E1140*I1140,2),"")</f>
        <v>375</v>
      </c>
      <c r="K1140" s="283">
        <f>BDI!$E$17</f>
        <v>0.18609999999999999</v>
      </c>
      <c r="L1140" s="283"/>
      <c r="M1140" s="283"/>
      <c r="N1140" s="131">
        <f t="shared" si="19"/>
        <v>4.45</v>
      </c>
      <c r="O1140" s="340">
        <f>IF(ISNUMBER(I1140),ROUND(F1140*N1140*E1140,2),"")</f>
        <v>445</v>
      </c>
      <c r="P1140" s="262"/>
      <c r="Q1140" s="262"/>
      <c r="R1140" s="262"/>
      <c r="S1140" s="262"/>
      <c r="T1140" s="262"/>
      <c r="U1140" s="262"/>
      <c r="V1140" s="262"/>
      <c r="W1140" s="262"/>
      <c r="X1140" s="262"/>
      <c r="Y1140" s="262"/>
      <c r="Z1140" s="262"/>
      <c r="AA1140" s="262"/>
      <c r="AB1140" s="262"/>
      <c r="AC1140" s="262"/>
      <c r="AD1140" s="262"/>
      <c r="AE1140" s="262"/>
      <c r="AF1140" s="262"/>
      <c r="AG1140" s="262"/>
      <c r="AH1140" s="262"/>
      <c r="AI1140" s="262"/>
      <c r="AJ1140" s="262"/>
      <c r="AK1140" s="262"/>
      <c r="AL1140" s="262"/>
      <c r="AM1140" s="262"/>
      <c r="AN1140" s="262"/>
      <c r="AO1140" s="262"/>
      <c r="AP1140" s="262"/>
      <c r="AQ1140" s="262"/>
      <c r="AR1140" s="262"/>
      <c r="AS1140" s="262"/>
      <c r="AT1140" s="262"/>
      <c r="AU1140" s="262"/>
      <c r="AV1140" s="262"/>
      <c r="AW1140" s="262"/>
      <c r="AX1140" s="262"/>
      <c r="AY1140" s="262"/>
      <c r="AZ1140" s="262"/>
      <c r="BA1140" s="262"/>
      <c r="BB1140" s="262"/>
      <c r="BC1140" s="262"/>
      <c r="BD1140" s="262"/>
      <c r="BE1140" s="262"/>
      <c r="BF1140" s="262"/>
      <c r="BG1140" s="262"/>
      <c r="BH1140" s="262"/>
      <c r="BI1140" s="262"/>
      <c r="BJ1140" s="262"/>
      <c r="BK1140" s="262"/>
      <c r="BL1140" s="262"/>
      <c r="BM1140" s="262"/>
      <c r="BN1140" s="262"/>
      <c r="BO1140" s="262"/>
      <c r="BP1140" s="262"/>
      <c r="BQ1140" s="262"/>
      <c r="BR1140" s="262"/>
      <c r="BS1140" s="262"/>
      <c r="BT1140" s="262"/>
      <c r="BU1140" s="262"/>
      <c r="BV1140" s="262"/>
      <c r="BW1140" s="262"/>
      <c r="BX1140" s="262"/>
      <c r="BY1140" s="262"/>
      <c r="BZ1140" s="262"/>
      <c r="CA1140" s="262"/>
      <c r="CB1140" s="262"/>
      <c r="CC1140" s="262"/>
      <c r="CD1140" s="262"/>
      <c r="CE1140" s="262"/>
      <c r="CF1140" s="262"/>
      <c r="CG1140" s="262"/>
      <c r="CH1140" s="262"/>
      <c r="CI1140" s="262"/>
      <c r="CJ1140" s="262"/>
      <c r="CK1140" s="262"/>
      <c r="CL1140" s="262"/>
      <c r="CM1140" s="262"/>
      <c r="CN1140" s="262"/>
      <c r="CO1140" s="262"/>
      <c r="CP1140" s="262"/>
      <c r="CQ1140" s="262"/>
      <c r="CR1140" s="262"/>
      <c r="CS1140" s="262"/>
      <c r="CT1140" s="262"/>
      <c r="CU1140" s="262"/>
      <c r="CV1140" s="262"/>
      <c r="CW1140" s="262"/>
      <c r="CX1140" s="262"/>
      <c r="CY1140" s="262"/>
      <c r="CZ1140" s="262"/>
      <c r="DA1140" s="262"/>
      <c r="DB1140" s="262"/>
      <c r="DC1140" s="262"/>
      <c r="DD1140" s="262"/>
      <c r="DE1140" s="262"/>
      <c r="DF1140" s="262"/>
      <c r="DG1140" s="262"/>
      <c r="DH1140" s="262"/>
      <c r="DI1140" s="262"/>
      <c r="DJ1140" s="262"/>
      <c r="DK1140" s="262"/>
      <c r="DL1140" s="262"/>
      <c r="DM1140" s="262"/>
      <c r="DN1140" s="262"/>
      <c r="DO1140" s="262"/>
      <c r="DP1140" s="262"/>
      <c r="DQ1140" s="262"/>
      <c r="DR1140" s="262"/>
      <c r="DS1140" s="262"/>
      <c r="DT1140" s="262"/>
      <c r="DU1140" s="262"/>
      <c r="DV1140" s="262"/>
      <c r="DW1140" s="262"/>
      <c r="DX1140" s="262"/>
      <c r="DY1140" s="262"/>
      <c r="DZ1140" s="262"/>
      <c r="EA1140" s="262"/>
      <c r="EB1140" s="262"/>
      <c r="EC1140" s="262"/>
      <c r="ED1140" s="262"/>
      <c r="EE1140" s="262"/>
      <c r="EF1140" s="262"/>
      <c r="EG1140" s="262"/>
      <c r="EH1140" s="262"/>
      <c r="EI1140" s="262"/>
      <c r="EJ1140" s="262"/>
      <c r="EK1140" s="262"/>
      <c r="EL1140" s="262"/>
      <c r="EM1140" s="262"/>
      <c r="EN1140" s="262"/>
      <c r="EO1140" s="262"/>
      <c r="EP1140" s="262"/>
      <c r="EQ1140" s="262"/>
      <c r="ER1140" s="262"/>
      <c r="ES1140" s="262"/>
      <c r="ET1140" s="262"/>
      <c r="EU1140" s="262"/>
      <c r="EV1140" s="262"/>
      <c r="EW1140" s="262"/>
      <c r="EX1140" s="262"/>
      <c r="EY1140" s="262"/>
      <c r="EZ1140" s="262"/>
      <c r="FA1140" s="262"/>
      <c r="FB1140" s="262"/>
      <c r="FC1140" s="262"/>
      <c r="FD1140" s="262"/>
      <c r="FE1140" s="262"/>
      <c r="FF1140" s="262"/>
      <c r="FG1140" s="262"/>
      <c r="FH1140" s="262"/>
      <c r="FI1140" s="262"/>
      <c r="FJ1140" s="262"/>
      <c r="FK1140" s="262"/>
      <c r="FL1140" s="262"/>
      <c r="FM1140" s="262"/>
      <c r="FN1140" s="262"/>
      <c r="FO1140" s="262"/>
      <c r="FP1140" s="262"/>
      <c r="FQ1140" s="262"/>
      <c r="FR1140" s="262"/>
      <c r="FS1140" s="262"/>
      <c r="FT1140" s="262"/>
      <c r="FU1140" s="262"/>
      <c r="FV1140" s="262"/>
      <c r="FW1140" s="262"/>
      <c r="FX1140" s="262"/>
      <c r="FY1140" s="262"/>
      <c r="FZ1140" s="262"/>
      <c r="GA1140" s="262"/>
      <c r="GB1140" s="262"/>
      <c r="GC1140" s="262"/>
      <c r="GD1140" s="262"/>
    </row>
    <row r="1141" spans="1:186" s="279" customFormat="1" x14ac:dyDescent="0.2">
      <c r="A1141" s="339" t="s">
        <v>13036</v>
      </c>
      <c r="B1141" s="280" t="s">
        <v>6360</v>
      </c>
      <c r="C1141" s="281" t="s">
        <v>6361</v>
      </c>
      <c r="D1141" s="130" t="s">
        <v>18</v>
      </c>
      <c r="E1141" s="130">
        <v>100</v>
      </c>
      <c r="F1141" s="130">
        <v>0.2</v>
      </c>
      <c r="G1141" s="282"/>
      <c r="H1141" s="283"/>
      <c r="I1141" s="358">
        <v>2.8</v>
      </c>
      <c r="J1141" s="284">
        <f>IF(ISNUMBER(I1141),ROUND(F1141*E1141*I1141,2),"")</f>
        <v>56</v>
      </c>
      <c r="K1141" s="283">
        <f>BDI!$E$17</f>
        <v>0.18609999999999999</v>
      </c>
      <c r="L1141" s="283"/>
      <c r="M1141" s="283"/>
      <c r="N1141" s="131">
        <f t="shared" si="19"/>
        <v>3.32</v>
      </c>
      <c r="O1141" s="340">
        <f>IF(ISNUMBER(I1141),ROUND(F1141*N1141*E1141,2),"")</f>
        <v>66.400000000000006</v>
      </c>
      <c r="P1141" s="262"/>
      <c r="Q1141" s="262"/>
      <c r="R1141" s="262"/>
      <c r="S1141" s="262"/>
      <c r="T1141" s="262"/>
      <c r="U1141" s="262"/>
      <c r="V1141" s="262"/>
      <c r="W1141" s="262"/>
      <c r="X1141" s="262"/>
      <c r="Y1141" s="262"/>
      <c r="Z1141" s="262"/>
      <c r="AA1141" s="262"/>
      <c r="AB1141" s="262"/>
      <c r="AC1141" s="262"/>
      <c r="AD1141" s="262"/>
      <c r="AE1141" s="262"/>
      <c r="AF1141" s="262"/>
      <c r="AG1141" s="262"/>
      <c r="AH1141" s="262"/>
      <c r="AI1141" s="262"/>
      <c r="AJ1141" s="262"/>
      <c r="AK1141" s="262"/>
      <c r="AL1141" s="262"/>
      <c r="AM1141" s="262"/>
      <c r="AN1141" s="262"/>
      <c r="AO1141" s="262"/>
      <c r="AP1141" s="262"/>
      <c r="AQ1141" s="262"/>
      <c r="AR1141" s="262"/>
      <c r="AS1141" s="262"/>
      <c r="AT1141" s="262"/>
      <c r="AU1141" s="262"/>
      <c r="AV1141" s="262"/>
      <c r="AW1141" s="262"/>
      <c r="AX1141" s="262"/>
      <c r="AY1141" s="262"/>
      <c r="AZ1141" s="262"/>
      <c r="BA1141" s="262"/>
      <c r="BB1141" s="262"/>
      <c r="BC1141" s="262"/>
      <c r="BD1141" s="262"/>
      <c r="BE1141" s="262"/>
      <c r="BF1141" s="262"/>
      <c r="BG1141" s="262"/>
      <c r="BH1141" s="262"/>
      <c r="BI1141" s="262"/>
      <c r="BJ1141" s="262"/>
      <c r="BK1141" s="262"/>
      <c r="BL1141" s="262"/>
      <c r="BM1141" s="262"/>
      <c r="BN1141" s="262"/>
      <c r="BO1141" s="262"/>
      <c r="BP1141" s="262"/>
      <c r="BQ1141" s="262"/>
      <c r="BR1141" s="262"/>
      <c r="BS1141" s="262"/>
      <c r="BT1141" s="262"/>
      <c r="BU1141" s="262"/>
      <c r="BV1141" s="262"/>
      <c r="BW1141" s="262"/>
      <c r="BX1141" s="262"/>
      <c r="BY1141" s="262"/>
      <c r="BZ1141" s="262"/>
      <c r="CA1141" s="262"/>
      <c r="CB1141" s="262"/>
      <c r="CC1141" s="262"/>
      <c r="CD1141" s="262"/>
      <c r="CE1141" s="262"/>
      <c r="CF1141" s="262"/>
      <c r="CG1141" s="262"/>
      <c r="CH1141" s="262"/>
      <c r="CI1141" s="262"/>
      <c r="CJ1141" s="262"/>
      <c r="CK1141" s="262"/>
      <c r="CL1141" s="262"/>
      <c r="CM1141" s="262"/>
      <c r="CN1141" s="262"/>
      <c r="CO1141" s="262"/>
      <c r="CP1141" s="262"/>
      <c r="CQ1141" s="262"/>
      <c r="CR1141" s="262"/>
      <c r="CS1141" s="262"/>
      <c r="CT1141" s="262"/>
      <c r="CU1141" s="262"/>
      <c r="CV1141" s="262"/>
      <c r="CW1141" s="262"/>
      <c r="CX1141" s="262"/>
      <c r="CY1141" s="262"/>
      <c r="CZ1141" s="262"/>
      <c r="DA1141" s="262"/>
      <c r="DB1141" s="262"/>
      <c r="DC1141" s="262"/>
      <c r="DD1141" s="262"/>
      <c r="DE1141" s="262"/>
      <c r="DF1141" s="262"/>
      <c r="DG1141" s="262"/>
      <c r="DH1141" s="262"/>
      <c r="DI1141" s="262"/>
      <c r="DJ1141" s="262"/>
      <c r="DK1141" s="262"/>
      <c r="DL1141" s="262"/>
      <c r="DM1141" s="262"/>
      <c r="DN1141" s="262"/>
      <c r="DO1141" s="262"/>
      <c r="DP1141" s="262"/>
      <c r="DQ1141" s="262"/>
      <c r="DR1141" s="262"/>
      <c r="DS1141" s="262"/>
      <c r="DT1141" s="262"/>
      <c r="DU1141" s="262"/>
      <c r="DV1141" s="262"/>
      <c r="DW1141" s="262"/>
      <c r="DX1141" s="262"/>
      <c r="DY1141" s="262"/>
      <c r="DZ1141" s="262"/>
      <c r="EA1141" s="262"/>
      <c r="EB1141" s="262"/>
      <c r="EC1141" s="262"/>
      <c r="ED1141" s="262"/>
      <c r="EE1141" s="262"/>
      <c r="EF1141" s="262"/>
      <c r="EG1141" s="262"/>
      <c r="EH1141" s="262"/>
      <c r="EI1141" s="262"/>
      <c r="EJ1141" s="262"/>
      <c r="EK1141" s="262"/>
      <c r="EL1141" s="262"/>
      <c r="EM1141" s="262"/>
      <c r="EN1141" s="262"/>
      <c r="EO1141" s="262"/>
      <c r="EP1141" s="262"/>
      <c r="EQ1141" s="262"/>
      <c r="ER1141" s="262"/>
      <c r="ES1141" s="262"/>
      <c r="ET1141" s="262"/>
      <c r="EU1141" s="262"/>
      <c r="EV1141" s="262"/>
      <c r="EW1141" s="262"/>
      <c r="EX1141" s="262"/>
      <c r="EY1141" s="262"/>
      <c r="EZ1141" s="262"/>
      <c r="FA1141" s="262"/>
      <c r="FB1141" s="262"/>
      <c r="FC1141" s="262"/>
      <c r="FD1141" s="262"/>
      <c r="FE1141" s="262"/>
      <c r="FF1141" s="262"/>
      <c r="FG1141" s="262"/>
      <c r="FH1141" s="262"/>
      <c r="FI1141" s="262"/>
      <c r="FJ1141" s="262"/>
      <c r="FK1141" s="262"/>
      <c r="FL1141" s="262"/>
      <c r="FM1141" s="262"/>
      <c r="FN1141" s="262"/>
      <c r="FO1141" s="262"/>
      <c r="FP1141" s="262"/>
      <c r="FQ1141" s="262"/>
      <c r="FR1141" s="262"/>
      <c r="FS1141" s="262"/>
      <c r="FT1141" s="262"/>
      <c r="FU1141" s="262"/>
      <c r="FV1141" s="262"/>
      <c r="FW1141" s="262"/>
      <c r="FX1141" s="262"/>
      <c r="FY1141" s="262"/>
      <c r="FZ1141" s="262"/>
      <c r="GA1141" s="262"/>
      <c r="GB1141" s="262"/>
      <c r="GC1141" s="262"/>
      <c r="GD1141" s="262"/>
    </row>
    <row r="1142" spans="1:186" s="279" customFormat="1" x14ac:dyDescent="0.2">
      <c r="A1142" s="339" t="s">
        <v>13037</v>
      </c>
      <c r="B1142" s="280" t="s">
        <v>6362</v>
      </c>
      <c r="C1142" s="281" t="s">
        <v>6363</v>
      </c>
      <c r="D1142" s="130" t="s">
        <v>18</v>
      </c>
      <c r="E1142" s="130">
        <v>500.00000000000006</v>
      </c>
      <c r="F1142" s="130">
        <v>0.2</v>
      </c>
      <c r="G1142" s="282"/>
      <c r="H1142" s="283"/>
      <c r="I1142" s="358">
        <v>2.1800000000000002</v>
      </c>
      <c r="J1142" s="284">
        <f>IF(ISNUMBER(I1142),ROUND(F1142*E1142*I1142,2),"")</f>
        <v>218</v>
      </c>
      <c r="K1142" s="283">
        <f>BDI!$E$17</f>
        <v>0.18609999999999999</v>
      </c>
      <c r="L1142" s="283"/>
      <c r="M1142" s="283"/>
      <c r="N1142" s="131">
        <f t="shared" si="19"/>
        <v>2.59</v>
      </c>
      <c r="O1142" s="340">
        <f>IF(ISNUMBER(I1142),ROUND(F1142*N1142*E1142,2),"")</f>
        <v>259</v>
      </c>
      <c r="P1142" s="262"/>
      <c r="Q1142" s="262"/>
      <c r="R1142" s="262"/>
      <c r="S1142" s="262"/>
      <c r="T1142" s="262"/>
      <c r="U1142" s="262"/>
      <c r="V1142" s="262"/>
      <c r="W1142" s="262"/>
      <c r="X1142" s="262"/>
      <c r="Y1142" s="262"/>
      <c r="Z1142" s="262"/>
      <c r="AA1142" s="262"/>
      <c r="AB1142" s="262"/>
      <c r="AC1142" s="262"/>
      <c r="AD1142" s="262"/>
      <c r="AE1142" s="262"/>
      <c r="AF1142" s="262"/>
      <c r="AG1142" s="262"/>
      <c r="AH1142" s="262"/>
      <c r="AI1142" s="262"/>
      <c r="AJ1142" s="262"/>
      <c r="AK1142" s="262"/>
      <c r="AL1142" s="262"/>
      <c r="AM1142" s="262"/>
      <c r="AN1142" s="262"/>
      <c r="AO1142" s="262"/>
      <c r="AP1142" s="262"/>
      <c r="AQ1142" s="262"/>
      <c r="AR1142" s="262"/>
      <c r="AS1142" s="262"/>
      <c r="AT1142" s="262"/>
      <c r="AU1142" s="262"/>
      <c r="AV1142" s="262"/>
      <c r="AW1142" s="262"/>
      <c r="AX1142" s="262"/>
      <c r="AY1142" s="262"/>
      <c r="AZ1142" s="262"/>
      <c r="BA1142" s="262"/>
      <c r="BB1142" s="262"/>
      <c r="BC1142" s="262"/>
      <c r="BD1142" s="262"/>
      <c r="BE1142" s="262"/>
      <c r="BF1142" s="262"/>
      <c r="BG1142" s="262"/>
      <c r="BH1142" s="262"/>
      <c r="BI1142" s="262"/>
      <c r="BJ1142" s="262"/>
      <c r="BK1142" s="262"/>
      <c r="BL1142" s="262"/>
      <c r="BM1142" s="262"/>
      <c r="BN1142" s="262"/>
      <c r="BO1142" s="262"/>
      <c r="BP1142" s="262"/>
      <c r="BQ1142" s="262"/>
      <c r="BR1142" s="262"/>
      <c r="BS1142" s="262"/>
      <c r="BT1142" s="262"/>
      <c r="BU1142" s="262"/>
      <c r="BV1142" s="262"/>
      <c r="BW1142" s="262"/>
      <c r="BX1142" s="262"/>
      <c r="BY1142" s="262"/>
      <c r="BZ1142" s="262"/>
      <c r="CA1142" s="262"/>
      <c r="CB1142" s="262"/>
      <c r="CC1142" s="262"/>
      <c r="CD1142" s="262"/>
      <c r="CE1142" s="262"/>
      <c r="CF1142" s="262"/>
      <c r="CG1142" s="262"/>
      <c r="CH1142" s="262"/>
      <c r="CI1142" s="262"/>
      <c r="CJ1142" s="262"/>
      <c r="CK1142" s="262"/>
      <c r="CL1142" s="262"/>
      <c r="CM1142" s="262"/>
      <c r="CN1142" s="262"/>
      <c r="CO1142" s="262"/>
      <c r="CP1142" s="262"/>
      <c r="CQ1142" s="262"/>
      <c r="CR1142" s="262"/>
      <c r="CS1142" s="262"/>
      <c r="CT1142" s="262"/>
      <c r="CU1142" s="262"/>
      <c r="CV1142" s="262"/>
      <c r="CW1142" s="262"/>
      <c r="CX1142" s="262"/>
      <c r="CY1142" s="262"/>
      <c r="CZ1142" s="262"/>
      <c r="DA1142" s="262"/>
      <c r="DB1142" s="262"/>
      <c r="DC1142" s="262"/>
      <c r="DD1142" s="262"/>
      <c r="DE1142" s="262"/>
      <c r="DF1142" s="262"/>
      <c r="DG1142" s="262"/>
      <c r="DH1142" s="262"/>
      <c r="DI1142" s="262"/>
      <c r="DJ1142" s="262"/>
      <c r="DK1142" s="262"/>
      <c r="DL1142" s="262"/>
      <c r="DM1142" s="262"/>
      <c r="DN1142" s="262"/>
      <c r="DO1142" s="262"/>
      <c r="DP1142" s="262"/>
      <c r="DQ1142" s="262"/>
      <c r="DR1142" s="262"/>
      <c r="DS1142" s="262"/>
      <c r="DT1142" s="262"/>
      <c r="DU1142" s="262"/>
      <c r="DV1142" s="262"/>
      <c r="DW1142" s="262"/>
      <c r="DX1142" s="262"/>
      <c r="DY1142" s="262"/>
      <c r="DZ1142" s="262"/>
      <c r="EA1142" s="262"/>
      <c r="EB1142" s="262"/>
      <c r="EC1142" s="262"/>
      <c r="ED1142" s="262"/>
      <c r="EE1142" s="262"/>
      <c r="EF1142" s="262"/>
      <c r="EG1142" s="262"/>
      <c r="EH1142" s="262"/>
      <c r="EI1142" s="262"/>
      <c r="EJ1142" s="262"/>
      <c r="EK1142" s="262"/>
      <c r="EL1142" s="262"/>
      <c r="EM1142" s="262"/>
      <c r="EN1142" s="262"/>
      <c r="EO1142" s="262"/>
      <c r="EP1142" s="262"/>
      <c r="EQ1142" s="262"/>
      <c r="ER1142" s="262"/>
      <c r="ES1142" s="262"/>
      <c r="ET1142" s="262"/>
      <c r="EU1142" s="262"/>
      <c r="EV1142" s="262"/>
      <c r="EW1142" s="262"/>
      <c r="EX1142" s="262"/>
      <c r="EY1142" s="262"/>
      <c r="EZ1142" s="262"/>
      <c r="FA1142" s="262"/>
      <c r="FB1142" s="262"/>
      <c r="FC1142" s="262"/>
      <c r="FD1142" s="262"/>
      <c r="FE1142" s="262"/>
      <c r="FF1142" s="262"/>
      <c r="FG1142" s="262"/>
      <c r="FH1142" s="262"/>
      <c r="FI1142" s="262"/>
      <c r="FJ1142" s="262"/>
      <c r="FK1142" s="262"/>
      <c r="FL1142" s="262"/>
      <c r="FM1142" s="262"/>
      <c r="FN1142" s="262"/>
      <c r="FO1142" s="262"/>
      <c r="FP1142" s="262"/>
      <c r="FQ1142" s="262"/>
      <c r="FR1142" s="262"/>
      <c r="FS1142" s="262"/>
      <c r="FT1142" s="262"/>
      <c r="FU1142" s="262"/>
      <c r="FV1142" s="262"/>
      <c r="FW1142" s="262"/>
      <c r="FX1142" s="262"/>
      <c r="FY1142" s="262"/>
      <c r="FZ1142" s="262"/>
      <c r="GA1142" s="262"/>
      <c r="GB1142" s="262"/>
      <c r="GC1142" s="262"/>
      <c r="GD1142" s="262"/>
    </row>
    <row r="1143" spans="1:186" s="279" customFormat="1" x14ac:dyDescent="0.2">
      <c r="A1143" s="339" t="s">
        <v>13038</v>
      </c>
      <c r="B1143" s="280" t="s">
        <v>6364</v>
      </c>
      <c r="C1143" s="281" t="s">
        <v>6365</v>
      </c>
      <c r="D1143" s="130" t="s">
        <v>18</v>
      </c>
      <c r="E1143" s="130">
        <v>500.00000000000006</v>
      </c>
      <c r="F1143" s="130">
        <v>0.2</v>
      </c>
      <c r="G1143" s="282"/>
      <c r="H1143" s="283"/>
      <c r="I1143" s="358">
        <v>3.4</v>
      </c>
      <c r="J1143" s="284">
        <f>IF(ISNUMBER(I1143),ROUND(F1143*E1143*I1143,2),"")</f>
        <v>340</v>
      </c>
      <c r="K1143" s="283">
        <f>BDI!$E$17</f>
        <v>0.18609999999999999</v>
      </c>
      <c r="L1143" s="283"/>
      <c r="M1143" s="283"/>
      <c r="N1143" s="131">
        <f t="shared" si="19"/>
        <v>4.03</v>
      </c>
      <c r="O1143" s="340">
        <f>IF(ISNUMBER(I1143),ROUND(F1143*N1143*E1143,2),"")</f>
        <v>403</v>
      </c>
      <c r="P1143" s="262"/>
      <c r="Q1143" s="262"/>
      <c r="R1143" s="262"/>
      <c r="S1143" s="262"/>
      <c r="T1143" s="262"/>
      <c r="U1143" s="262"/>
      <c r="V1143" s="262"/>
      <c r="W1143" s="262"/>
      <c r="X1143" s="262"/>
      <c r="Y1143" s="262"/>
      <c r="Z1143" s="262"/>
      <c r="AA1143" s="262"/>
      <c r="AB1143" s="262"/>
      <c r="AC1143" s="262"/>
      <c r="AD1143" s="262"/>
      <c r="AE1143" s="262"/>
      <c r="AF1143" s="262"/>
      <c r="AG1143" s="262"/>
      <c r="AH1143" s="262"/>
      <c r="AI1143" s="262"/>
      <c r="AJ1143" s="262"/>
      <c r="AK1143" s="262"/>
      <c r="AL1143" s="262"/>
      <c r="AM1143" s="262"/>
      <c r="AN1143" s="262"/>
      <c r="AO1143" s="262"/>
      <c r="AP1143" s="262"/>
      <c r="AQ1143" s="262"/>
      <c r="AR1143" s="262"/>
      <c r="AS1143" s="262"/>
      <c r="AT1143" s="262"/>
      <c r="AU1143" s="262"/>
      <c r="AV1143" s="262"/>
      <c r="AW1143" s="262"/>
      <c r="AX1143" s="262"/>
      <c r="AY1143" s="262"/>
      <c r="AZ1143" s="262"/>
      <c r="BA1143" s="262"/>
      <c r="BB1143" s="262"/>
      <c r="BC1143" s="262"/>
      <c r="BD1143" s="262"/>
      <c r="BE1143" s="262"/>
      <c r="BF1143" s="262"/>
      <c r="BG1143" s="262"/>
      <c r="BH1143" s="262"/>
      <c r="BI1143" s="262"/>
      <c r="BJ1143" s="262"/>
      <c r="BK1143" s="262"/>
      <c r="BL1143" s="262"/>
      <c r="BM1143" s="262"/>
      <c r="BN1143" s="262"/>
      <c r="BO1143" s="262"/>
      <c r="BP1143" s="262"/>
      <c r="BQ1143" s="262"/>
      <c r="BR1143" s="262"/>
      <c r="BS1143" s="262"/>
      <c r="BT1143" s="262"/>
      <c r="BU1143" s="262"/>
      <c r="BV1143" s="262"/>
      <c r="BW1143" s="262"/>
      <c r="BX1143" s="262"/>
      <c r="BY1143" s="262"/>
      <c r="BZ1143" s="262"/>
      <c r="CA1143" s="262"/>
      <c r="CB1143" s="262"/>
      <c r="CC1143" s="262"/>
      <c r="CD1143" s="262"/>
      <c r="CE1143" s="262"/>
      <c r="CF1143" s="262"/>
      <c r="CG1143" s="262"/>
      <c r="CH1143" s="262"/>
      <c r="CI1143" s="262"/>
      <c r="CJ1143" s="262"/>
      <c r="CK1143" s="262"/>
      <c r="CL1143" s="262"/>
      <c r="CM1143" s="262"/>
      <c r="CN1143" s="262"/>
      <c r="CO1143" s="262"/>
      <c r="CP1143" s="262"/>
      <c r="CQ1143" s="262"/>
      <c r="CR1143" s="262"/>
      <c r="CS1143" s="262"/>
      <c r="CT1143" s="262"/>
      <c r="CU1143" s="262"/>
      <c r="CV1143" s="262"/>
      <c r="CW1143" s="262"/>
      <c r="CX1143" s="262"/>
      <c r="CY1143" s="262"/>
      <c r="CZ1143" s="262"/>
      <c r="DA1143" s="262"/>
      <c r="DB1143" s="262"/>
      <c r="DC1143" s="262"/>
      <c r="DD1143" s="262"/>
      <c r="DE1143" s="262"/>
      <c r="DF1143" s="262"/>
      <c r="DG1143" s="262"/>
      <c r="DH1143" s="262"/>
      <c r="DI1143" s="262"/>
      <c r="DJ1143" s="262"/>
      <c r="DK1143" s="262"/>
      <c r="DL1143" s="262"/>
      <c r="DM1143" s="262"/>
      <c r="DN1143" s="262"/>
      <c r="DO1143" s="262"/>
      <c r="DP1143" s="262"/>
      <c r="DQ1143" s="262"/>
      <c r="DR1143" s="262"/>
      <c r="DS1143" s="262"/>
      <c r="DT1143" s="262"/>
      <c r="DU1143" s="262"/>
      <c r="DV1143" s="262"/>
      <c r="DW1143" s="262"/>
      <c r="DX1143" s="262"/>
      <c r="DY1143" s="262"/>
      <c r="DZ1143" s="262"/>
      <c r="EA1143" s="262"/>
      <c r="EB1143" s="262"/>
      <c r="EC1143" s="262"/>
      <c r="ED1143" s="262"/>
      <c r="EE1143" s="262"/>
      <c r="EF1143" s="262"/>
      <c r="EG1143" s="262"/>
      <c r="EH1143" s="262"/>
      <c r="EI1143" s="262"/>
      <c r="EJ1143" s="262"/>
      <c r="EK1143" s="262"/>
      <c r="EL1143" s="262"/>
      <c r="EM1143" s="262"/>
      <c r="EN1143" s="262"/>
      <c r="EO1143" s="262"/>
      <c r="EP1143" s="262"/>
      <c r="EQ1143" s="262"/>
      <c r="ER1143" s="262"/>
      <c r="ES1143" s="262"/>
      <c r="ET1143" s="262"/>
      <c r="EU1143" s="262"/>
      <c r="EV1143" s="262"/>
      <c r="EW1143" s="262"/>
      <c r="EX1143" s="262"/>
      <c r="EY1143" s="262"/>
      <c r="EZ1143" s="262"/>
      <c r="FA1143" s="262"/>
      <c r="FB1143" s="262"/>
      <c r="FC1143" s="262"/>
      <c r="FD1143" s="262"/>
      <c r="FE1143" s="262"/>
      <c r="FF1143" s="262"/>
      <c r="FG1143" s="262"/>
      <c r="FH1143" s="262"/>
      <c r="FI1143" s="262"/>
      <c r="FJ1143" s="262"/>
      <c r="FK1143" s="262"/>
      <c r="FL1143" s="262"/>
      <c r="FM1143" s="262"/>
      <c r="FN1143" s="262"/>
      <c r="FO1143" s="262"/>
      <c r="FP1143" s="262"/>
      <c r="FQ1143" s="262"/>
      <c r="FR1143" s="262"/>
      <c r="FS1143" s="262"/>
      <c r="FT1143" s="262"/>
      <c r="FU1143" s="262"/>
      <c r="FV1143" s="262"/>
      <c r="FW1143" s="262"/>
      <c r="FX1143" s="262"/>
      <c r="FY1143" s="262"/>
      <c r="FZ1143" s="262"/>
      <c r="GA1143" s="262"/>
      <c r="GB1143" s="262"/>
      <c r="GC1143" s="262"/>
      <c r="GD1143" s="262"/>
    </row>
    <row r="1144" spans="1:186" s="279" customFormat="1" x14ac:dyDescent="0.2">
      <c r="A1144" s="339" t="s">
        <v>13039</v>
      </c>
      <c r="B1144" s="280" t="s">
        <v>6366</v>
      </c>
      <c r="C1144" s="281" t="s">
        <v>6367</v>
      </c>
      <c r="D1144" s="130" t="s">
        <v>18</v>
      </c>
      <c r="E1144" s="130">
        <v>250.00000000000003</v>
      </c>
      <c r="F1144" s="130">
        <v>0.2</v>
      </c>
      <c r="G1144" s="282"/>
      <c r="H1144" s="283"/>
      <c r="I1144" s="358">
        <v>1.87</v>
      </c>
      <c r="J1144" s="284">
        <f>IF(ISNUMBER(I1144),ROUND(F1144*E1144*I1144,2),"")</f>
        <v>93.5</v>
      </c>
      <c r="K1144" s="283">
        <f>BDI!$E$17</f>
        <v>0.18609999999999999</v>
      </c>
      <c r="L1144" s="283"/>
      <c r="M1144" s="283"/>
      <c r="N1144" s="131">
        <f t="shared" si="19"/>
        <v>2.2200000000000002</v>
      </c>
      <c r="O1144" s="340">
        <f>IF(ISNUMBER(I1144),ROUND(F1144*N1144*E1144,2),"")</f>
        <v>111</v>
      </c>
      <c r="P1144" s="262"/>
      <c r="Q1144" s="262"/>
      <c r="R1144" s="262"/>
      <c r="S1144" s="262"/>
      <c r="T1144" s="262"/>
      <c r="U1144" s="262"/>
      <c r="V1144" s="262"/>
      <c r="W1144" s="262"/>
      <c r="X1144" s="262"/>
      <c r="Y1144" s="262"/>
      <c r="Z1144" s="262"/>
      <c r="AA1144" s="262"/>
      <c r="AB1144" s="262"/>
      <c r="AC1144" s="262"/>
      <c r="AD1144" s="262"/>
      <c r="AE1144" s="262"/>
      <c r="AF1144" s="262"/>
      <c r="AG1144" s="262"/>
      <c r="AH1144" s="262"/>
      <c r="AI1144" s="262"/>
      <c r="AJ1144" s="262"/>
      <c r="AK1144" s="262"/>
      <c r="AL1144" s="262"/>
      <c r="AM1144" s="262"/>
      <c r="AN1144" s="262"/>
      <c r="AO1144" s="262"/>
      <c r="AP1144" s="262"/>
      <c r="AQ1144" s="262"/>
      <c r="AR1144" s="262"/>
      <c r="AS1144" s="262"/>
      <c r="AT1144" s="262"/>
      <c r="AU1144" s="262"/>
      <c r="AV1144" s="262"/>
      <c r="AW1144" s="262"/>
      <c r="AX1144" s="262"/>
      <c r="AY1144" s="262"/>
      <c r="AZ1144" s="262"/>
      <c r="BA1144" s="262"/>
      <c r="BB1144" s="262"/>
      <c r="BC1144" s="262"/>
      <c r="BD1144" s="262"/>
      <c r="BE1144" s="262"/>
      <c r="BF1144" s="262"/>
      <c r="BG1144" s="262"/>
      <c r="BH1144" s="262"/>
      <c r="BI1144" s="262"/>
      <c r="BJ1144" s="262"/>
      <c r="BK1144" s="262"/>
      <c r="BL1144" s="262"/>
      <c r="BM1144" s="262"/>
      <c r="BN1144" s="262"/>
      <c r="BO1144" s="262"/>
      <c r="BP1144" s="262"/>
      <c r="BQ1144" s="262"/>
      <c r="BR1144" s="262"/>
      <c r="BS1144" s="262"/>
      <c r="BT1144" s="262"/>
      <c r="BU1144" s="262"/>
      <c r="BV1144" s="262"/>
      <c r="BW1144" s="262"/>
      <c r="BX1144" s="262"/>
      <c r="BY1144" s="262"/>
      <c r="BZ1144" s="262"/>
      <c r="CA1144" s="262"/>
      <c r="CB1144" s="262"/>
      <c r="CC1144" s="262"/>
      <c r="CD1144" s="262"/>
      <c r="CE1144" s="262"/>
      <c r="CF1144" s="262"/>
      <c r="CG1144" s="262"/>
      <c r="CH1144" s="262"/>
      <c r="CI1144" s="262"/>
      <c r="CJ1144" s="262"/>
      <c r="CK1144" s="262"/>
      <c r="CL1144" s="262"/>
      <c r="CM1144" s="262"/>
      <c r="CN1144" s="262"/>
      <c r="CO1144" s="262"/>
      <c r="CP1144" s="262"/>
      <c r="CQ1144" s="262"/>
      <c r="CR1144" s="262"/>
      <c r="CS1144" s="262"/>
      <c r="CT1144" s="262"/>
      <c r="CU1144" s="262"/>
      <c r="CV1144" s="262"/>
      <c r="CW1144" s="262"/>
      <c r="CX1144" s="262"/>
      <c r="CY1144" s="262"/>
      <c r="CZ1144" s="262"/>
      <c r="DA1144" s="262"/>
      <c r="DB1144" s="262"/>
      <c r="DC1144" s="262"/>
      <c r="DD1144" s="262"/>
      <c r="DE1144" s="262"/>
      <c r="DF1144" s="262"/>
      <c r="DG1144" s="262"/>
      <c r="DH1144" s="262"/>
      <c r="DI1144" s="262"/>
      <c r="DJ1144" s="262"/>
      <c r="DK1144" s="262"/>
      <c r="DL1144" s="262"/>
      <c r="DM1144" s="262"/>
      <c r="DN1144" s="262"/>
      <c r="DO1144" s="262"/>
      <c r="DP1144" s="262"/>
      <c r="DQ1144" s="262"/>
      <c r="DR1144" s="262"/>
      <c r="DS1144" s="262"/>
      <c r="DT1144" s="262"/>
      <c r="DU1144" s="262"/>
      <c r="DV1144" s="262"/>
      <c r="DW1144" s="262"/>
      <c r="DX1144" s="262"/>
      <c r="DY1144" s="262"/>
      <c r="DZ1144" s="262"/>
      <c r="EA1144" s="262"/>
      <c r="EB1144" s="262"/>
      <c r="EC1144" s="262"/>
      <c r="ED1144" s="262"/>
      <c r="EE1144" s="262"/>
      <c r="EF1144" s="262"/>
      <c r="EG1144" s="262"/>
      <c r="EH1144" s="262"/>
      <c r="EI1144" s="262"/>
      <c r="EJ1144" s="262"/>
      <c r="EK1144" s="262"/>
      <c r="EL1144" s="262"/>
      <c r="EM1144" s="262"/>
      <c r="EN1144" s="262"/>
      <c r="EO1144" s="262"/>
      <c r="EP1144" s="262"/>
      <c r="EQ1144" s="262"/>
      <c r="ER1144" s="262"/>
      <c r="ES1144" s="262"/>
      <c r="ET1144" s="262"/>
      <c r="EU1144" s="262"/>
      <c r="EV1144" s="262"/>
      <c r="EW1144" s="262"/>
      <c r="EX1144" s="262"/>
      <c r="EY1144" s="262"/>
      <c r="EZ1144" s="262"/>
      <c r="FA1144" s="262"/>
      <c r="FB1144" s="262"/>
      <c r="FC1144" s="262"/>
      <c r="FD1144" s="262"/>
      <c r="FE1144" s="262"/>
      <c r="FF1144" s="262"/>
      <c r="FG1144" s="262"/>
      <c r="FH1144" s="262"/>
      <c r="FI1144" s="262"/>
      <c r="FJ1144" s="262"/>
      <c r="FK1144" s="262"/>
      <c r="FL1144" s="262"/>
      <c r="FM1144" s="262"/>
      <c r="FN1144" s="262"/>
      <c r="FO1144" s="262"/>
      <c r="FP1144" s="262"/>
      <c r="FQ1144" s="262"/>
      <c r="FR1144" s="262"/>
      <c r="FS1144" s="262"/>
      <c r="FT1144" s="262"/>
      <c r="FU1144" s="262"/>
      <c r="FV1144" s="262"/>
      <c r="FW1144" s="262"/>
      <c r="FX1144" s="262"/>
      <c r="FY1144" s="262"/>
      <c r="FZ1144" s="262"/>
      <c r="GA1144" s="262"/>
      <c r="GB1144" s="262"/>
      <c r="GC1144" s="262"/>
      <c r="GD1144" s="262"/>
    </row>
    <row r="1145" spans="1:186" s="279" customFormat="1" x14ac:dyDescent="0.2">
      <c r="A1145" s="339" t="s">
        <v>13040</v>
      </c>
      <c r="B1145" s="280" t="s">
        <v>6368</v>
      </c>
      <c r="C1145" s="281" t="s">
        <v>6369</v>
      </c>
      <c r="D1145" s="130" t="s">
        <v>18</v>
      </c>
      <c r="E1145" s="130">
        <v>50</v>
      </c>
      <c r="F1145" s="130">
        <v>0.2</v>
      </c>
      <c r="G1145" s="282"/>
      <c r="H1145" s="283"/>
      <c r="I1145" s="358">
        <v>4.54</v>
      </c>
      <c r="J1145" s="284">
        <f>IF(ISNUMBER(I1145),ROUND(F1145*E1145*I1145,2),"")</f>
        <v>45.4</v>
      </c>
      <c r="K1145" s="283">
        <f>BDI!$E$17</f>
        <v>0.18609999999999999</v>
      </c>
      <c r="L1145" s="283"/>
      <c r="M1145" s="283"/>
      <c r="N1145" s="131">
        <f t="shared" si="19"/>
        <v>5.38</v>
      </c>
      <c r="O1145" s="340">
        <f>IF(ISNUMBER(I1145),ROUND(F1145*N1145*E1145,2),"")</f>
        <v>53.8</v>
      </c>
      <c r="P1145" s="262"/>
      <c r="Q1145" s="262"/>
      <c r="R1145" s="262"/>
      <c r="S1145" s="262"/>
      <c r="T1145" s="262"/>
      <c r="U1145" s="262"/>
      <c r="V1145" s="262"/>
      <c r="W1145" s="262"/>
      <c r="X1145" s="262"/>
      <c r="Y1145" s="262"/>
      <c r="Z1145" s="262"/>
      <c r="AA1145" s="262"/>
      <c r="AB1145" s="262"/>
      <c r="AC1145" s="262"/>
      <c r="AD1145" s="262"/>
      <c r="AE1145" s="262"/>
      <c r="AF1145" s="262"/>
      <c r="AG1145" s="262"/>
      <c r="AH1145" s="262"/>
      <c r="AI1145" s="262"/>
      <c r="AJ1145" s="262"/>
      <c r="AK1145" s="262"/>
      <c r="AL1145" s="262"/>
      <c r="AM1145" s="262"/>
      <c r="AN1145" s="262"/>
      <c r="AO1145" s="262"/>
      <c r="AP1145" s="262"/>
      <c r="AQ1145" s="262"/>
      <c r="AR1145" s="262"/>
      <c r="AS1145" s="262"/>
      <c r="AT1145" s="262"/>
      <c r="AU1145" s="262"/>
      <c r="AV1145" s="262"/>
      <c r="AW1145" s="262"/>
      <c r="AX1145" s="262"/>
      <c r="AY1145" s="262"/>
      <c r="AZ1145" s="262"/>
      <c r="BA1145" s="262"/>
      <c r="BB1145" s="262"/>
      <c r="BC1145" s="262"/>
      <c r="BD1145" s="262"/>
      <c r="BE1145" s="262"/>
      <c r="BF1145" s="262"/>
      <c r="BG1145" s="262"/>
      <c r="BH1145" s="262"/>
      <c r="BI1145" s="262"/>
      <c r="BJ1145" s="262"/>
      <c r="BK1145" s="262"/>
      <c r="BL1145" s="262"/>
      <c r="BM1145" s="262"/>
      <c r="BN1145" s="262"/>
      <c r="BO1145" s="262"/>
      <c r="BP1145" s="262"/>
      <c r="BQ1145" s="262"/>
      <c r="BR1145" s="262"/>
      <c r="BS1145" s="262"/>
      <c r="BT1145" s="262"/>
      <c r="BU1145" s="262"/>
      <c r="BV1145" s="262"/>
      <c r="BW1145" s="262"/>
      <c r="BX1145" s="262"/>
      <c r="BY1145" s="262"/>
      <c r="BZ1145" s="262"/>
      <c r="CA1145" s="262"/>
      <c r="CB1145" s="262"/>
      <c r="CC1145" s="262"/>
      <c r="CD1145" s="262"/>
      <c r="CE1145" s="262"/>
      <c r="CF1145" s="262"/>
      <c r="CG1145" s="262"/>
      <c r="CH1145" s="262"/>
      <c r="CI1145" s="262"/>
      <c r="CJ1145" s="262"/>
      <c r="CK1145" s="262"/>
      <c r="CL1145" s="262"/>
      <c r="CM1145" s="262"/>
      <c r="CN1145" s="262"/>
      <c r="CO1145" s="262"/>
      <c r="CP1145" s="262"/>
      <c r="CQ1145" s="262"/>
      <c r="CR1145" s="262"/>
      <c r="CS1145" s="262"/>
      <c r="CT1145" s="262"/>
      <c r="CU1145" s="262"/>
      <c r="CV1145" s="262"/>
      <c r="CW1145" s="262"/>
      <c r="CX1145" s="262"/>
      <c r="CY1145" s="262"/>
      <c r="CZ1145" s="262"/>
      <c r="DA1145" s="262"/>
      <c r="DB1145" s="262"/>
      <c r="DC1145" s="262"/>
      <c r="DD1145" s="262"/>
      <c r="DE1145" s="262"/>
      <c r="DF1145" s="262"/>
      <c r="DG1145" s="262"/>
      <c r="DH1145" s="262"/>
      <c r="DI1145" s="262"/>
      <c r="DJ1145" s="262"/>
      <c r="DK1145" s="262"/>
      <c r="DL1145" s="262"/>
      <c r="DM1145" s="262"/>
      <c r="DN1145" s="262"/>
      <c r="DO1145" s="262"/>
      <c r="DP1145" s="262"/>
      <c r="DQ1145" s="262"/>
      <c r="DR1145" s="262"/>
      <c r="DS1145" s="262"/>
      <c r="DT1145" s="262"/>
      <c r="DU1145" s="262"/>
      <c r="DV1145" s="262"/>
      <c r="DW1145" s="262"/>
      <c r="DX1145" s="262"/>
      <c r="DY1145" s="262"/>
      <c r="DZ1145" s="262"/>
      <c r="EA1145" s="262"/>
      <c r="EB1145" s="262"/>
      <c r="EC1145" s="262"/>
      <c r="ED1145" s="262"/>
      <c r="EE1145" s="262"/>
      <c r="EF1145" s="262"/>
      <c r="EG1145" s="262"/>
      <c r="EH1145" s="262"/>
      <c r="EI1145" s="262"/>
      <c r="EJ1145" s="262"/>
      <c r="EK1145" s="262"/>
      <c r="EL1145" s="262"/>
      <c r="EM1145" s="262"/>
      <c r="EN1145" s="262"/>
      <c r="EO1145" s="262"/>
      <c r="EP1145" s="262"/>
      <c r="EQ1145" s="262"/>
      <c r="ER1145" s="262"/>
      <c r="ES1145" s="262"/>
      <c r="ET1145" s="262"/>
      <c r="EU1145" s="262"/>
      <c r="EV1145" s="262"/>
      <c r="EW1145" s="262"/>
      <c r="EX1145" s="262"/>
      <c r="EY1145" s="262"/>
      <c r="EZ1145" s="262"/>
      <c r="FA1145" s="262"/>
      <c r="FB1145" s="262"/>
      <c r="FC1145" s="262"/>
      <c r="FD1145" s="262"/>
      <c r="FE1145" s="262"/>
      <c r="FF1145" s="262"/>
      <c r="FG1145" s="262"/>
      <c r="FH1145" s="262"/>
      <c r="FI1145" s="262"/>
      <c r="FJ1145" s="262"/>
      <c r="FK1145" s="262"/>
      <c r="FL1145" s="262"/>
      <c r="FM1145" s="262"/>
      <c r="FN1145" s="262"/>
      <c r="FO1145" s="262"/>
      <c r="FP1145" s="262"/>
      <c r="FQ1145" s="262"/>
      <c r="FR1145" s="262"/>
      <c r="FS1145" s="262"/>
      <c r="FT1145" s="262"/>
      <c r="FU1145" s="262"/>
      <c r="FV1145" s="262"/>
      <c r="FW1145" s="262"/>
      <c r="FX1145" s="262"/>
      <c r="FY1145" s="262"/>
      <c r="FZ1145" s="262"/>
      <c r="GA1145" s="262"/>
      <c r="GB1145" s="262"/>
      <c r="GC1145" s="262"/>
      <c r="GD1145" s="262"/>
    </row>
    <row r="1146" spans="1:186" s="279" customFormat="1" x14ac:dyDescent="0.2">
      <c r="A1146" s="339" t="s">
        <v>13041</v>
      </c>
      <c r="B1146" s="280" t="s">
        <v>6370</v>
      </c>
      <c r="C1146" s="281" t="s">
        <v>6371</v>
      </c>
      <c r="D1146" s="130" t="s">
        <v>18</v>
      </c>
      <c r="E1146" s="130">
        <v>50</v>
      </c>
      <c r="F1146" s="130">
        <v>0.2</v>
      </c>
      <c r="G1146" s="282"/>
      <c r="H1146" s="283"/>
      <c r="I1146" s="358">
        <v>3.81</v>
      </c>
      <c r="J1146" s="284">
        <f>IF(ISNUMBER(I1146),ROUND(F1146*E1146*I1146,2),"")</f>
        <v>38.1</v>
      </c>
      <c r="K1146" s="283">
        <f>BDI!$E$17</f>
        <v>0.18609999999999999</v>
      </c>
      <c r="L1146" s="283"/>
      <c r="M1146" s="283"/>
      <c r="N1146" s="131">
        <f t="shared" si="19"/>
        <v>4.5199999999999996</v>
      </c>
      <c r="O1146" s="340">
        <f>IF(ISNUMBER(I1146),ROUND(F1146*N1146*E1146,2),"")</f>
        <v>45.2</v>
      </c>
      <c r="P1146" s="262"/>
      <c r="Q1146" s="262"/>
      <c r="R1146" s="262"/>
      <c r="S1146" s="262"/>
      <c r="T1146" s="262"/>
      <c r="U1146" s="262"/>
      <c r="V1146" s="262"/>
      <c r="W1146" s="262"/>
      <c r="X1146" s="262"/>
      <c r="Y1146" s="262"/>
      <c r="Z1146" s="262"/>
      <c r="AA1146" s="262"/>
      <c r="AB1146" s="262"/>
      <c r="AC1146" s="262"/>
      <c r="AD1146" s="262"/>
      <c r="AE1146" s="262"/>
      <c r="AF1146" s="262"/>
      <c r="AG1146" s="262"/>
      <c r="AH1146" s="262"/>
      <c r="AI1146" s="262"/>
      <c r="AJ1146" s="262"/>
      <c r="AK1146" s="262"/>
      <c r="AL1146" s="262"/>
      <c r="AM1146" s="262"/>
      <c r="AN1146" s="262"/>
      <c r="AO1146" s="262"/>
      <c r="AP1146" s="262"/>
      <c r="AQ1146" s="262"/>
      <c r="AR1146" s="262"/>
      <c r="AS1146" s="262"/>
      <c r="AT1146" s="262"/>
      <c r="AU1146" s="262"/>
      <c r="AV1146" s="262"/>
      <c r="AW1146" s="262"/>
      <c r="AX1146" s="262"/>
      <c r="AY1146" s="262"/>
      <c r="AZ1146" s="262"/>
      <c r="BA1146" s="262"/>
      <c r="BB1146" s="262"/>
      <c r="BC1146" s="262"/>
      <c r="BD1146" s="262"/>
      <c r="BE1146" s="262"/>
      <c r="BF1146" s="262"/>
      <c r="BG1146" s="262"/>
      <c r="BH1146" s="262"/>
      <c r="BI1146" s="262"/>
      <c r="BJ1146" s="262"/>
      <c r="BK1146" s="262"/>
      <c r="BL1146" s="262"/>
      <c r="BM1146" s="262"/>
      <c r="BN1146" s="262"/>
      <c r="BO1146" s="262"/>
      <c r="BP1146" s="262"/>
      <c r="BQ1146" s="262"/>
      <c r="BR1146" s="262"/>
      <c r="BS1146" s="262"/>
      <c r="BT1146" s="262"/>
      <c r="BU1146" s="262"/>
      <c r="BV1146" s="262"/>
      <c r="BW1146" s="262"/>
      <c r="BX1146" s="262"/>
      <c r="BY1146" s="262"/>
      <c r="BZ1146" s="262"/>
      <c r="CA1146" s="262"/>
      <c r="CB1146" s="262"/>
      <c r="CC1146" s="262"/>
      <c r="CD1146" s="262"/>
      <c r="CE1146" s="262"/>
      <c r="CF1146" s="262"/>
      <c r="CG1146" s="262"/>
      <c r="CH1146" s="262"/>
      <c r="CI1146" s="262"/>
      <c r="CJ1146" s="262"/>
      <c r="CK1146" s="262"/>
      <c r="CL1146" s="262"/>
      <c r="CM1146" s="262"/>
      <c r="CN1146" s="262"/>
      <c r="CO1146" s="262"/>
      <c r="CP1146" s="262"/>
      <c r="CQ1146" s="262"/>
      <c r="CR1146" s="262"/>
      <c r="CS1146" s="262"/>
      <c r="CT1146" s="262"/>
      <c r="CU1146" s="262"/>
      <c r="CV1146" s="262"/>
      <c r="CW1146" s="262"/>
      <c r="CX1146" s="262"/>
      <c r="CY1146" s="262"/>
      <c r="CZ1146" s="262"/>
      <c r="DA1146" s="262"/>
      <c r="DB1146" s="262"/>
      <c r="DC1146" s="262"/>
      <c r="DD1146" s="262"/>
      <c r="DE1146" s="262"/>
      <c r="DF1146" s="262"/>
      <c r="DG1146" s="262"/>
      <c r="DH1146" s="262"/>
      <c r="DI1146" s="262"/>
      <c r="DJ1146" s="262"/>
      <c r="DK1146" s="262"/>
      <c r="DL1146" s="262"/>
      <c r="DM1146" s="262"/>
      <c r="DN1146" s="262"/>
      <c r="DO1146" s="262"/>
      <c r="DP1146" s="262"/>
      <c r="DQ1146" s="262"/>
      <c r="DR1146" s="262"/>
      <c r="DS1146" s="262"/>
      <c r="DT1146" s="262"/>
      <c r="DU1146" s="262"/>
      <c r="DV1146" s="262"/>
      <c r="DW1146" s="262"/>
      <c r="DX1146" s="262"/>
      <c r="DY1146" s="262"/>
      <c r="DZ1146" s="262"/>
      <c r="EA1146" s="262"/>
      <c r="EB1146" s="262"/>
      <c r="EC1146" s="262"/>
      <c r="ED1146" s="262"/>
      <c r="EE1146" s="262"/>
      <c r="EF1146" s="262"/>
      <c r="EG1146" s="262"/>
      <c r="EH1146" s="262"/>
      <c r="EI1146" s="262"/>
      <c r="EJ1146" s="262"/>
      <c r="EK1146" s="262"/>
      <c r="EL1146" s="262"/>
      <c r="EM1146" s="262"/>
      <c r="EN1146" s="262"/>
      <c r="EO1146" s="262"/>
      <c r="EP1146" s="262"/>
      <c r="EQ1146" s="262"/>
      <c r="ER1146" s="262"/>
      <c r="ES1146" s="262"/>
      <c r="ET1146" s="262"/>
      <c r="EU1146" s="262"/>
      <c r="EV1146" s="262"/>
      <c r="EW1146" s="262"/>
      <c r="EX1146" s="262"/>
      <c r="EY1146" s="262"/>
      <c r="EZ1146" s="262"/>
      <c r="FA1146" s="262"/>
      <c r="FB1146" s="262"/>
      <c r="FC1146" s="262"/>
      <c r="FD1146" s="262"/>
      <c r="FE1146" s="262"/>
      <c r="FF1146" s="262"/>
      <c r="FG1146" s="262"/>
      <c r="FH1146" s="262"/>
      <c r="FI1146" s="262"/>
      <c r="FJ1146" s="262"/>
      <c r="FK1146" s="262"/>
      <c r="FL1146" s="262"/>
      <c r="FM1146" s="262"/>
      <c r="FN1146" s="262"/>
      <c r="FO1146" s="262"/>
      <c r="FP1146" s="262"/>
      <c r="FQ1146" s="262"/>
      <c r="FR1146" s="262"/>
      <c r="FS1146" s="262"/>
      <c r="FT1146" s="262"/>
      <c r="FU1146" s="262"/>
      <c r="FV1146" s="262"/>
      <c r="FW1146" s="262"/>
      <c r="FX1146" s="262"/>
      <c r="FY1146" s="262"/>
      <c r="FZ1146" s="262"/>
      <c r="GA1146" s="262"/>
      <c r="GB1146" s="262"/>
      <c r="GC1146" s="262"/>
      <c r="GD1146" s="262"/>
    </row>
    <row r="1147" spans="1:186" s="279" customFormat="1" x14ac:dyDescent="0.2">
      <c r="A1147" s="339" t="s">
        <v>13042</v>
      </c>
      <c r="B1147" s="280" t="s">
        <v>6372</v>
      </c>
      <c r="C1147" s="281" t="s">
        <v>6373</v>
      </c>
      <c r="D1147" s="130" t="s">
        <v>18</v>
      </c>
      <c r="E1147" s="130">
        <v>50</v>
      </c>
      <c r="F1147" s="130">
        <v>0.2</v>
      </c>
      <c r="G1147" s="282"/>
      <c r="H1147" s="283"/>
      <c r="I1147" s="358">
        <v>7.44</v>
      </c>
      <c r="J1147" s="284">
        <f>IF(ISNUMBER(I1147),ROUND(F1147*E1147*I1147,2),"")</f>
        <v>74.400000000000006</v>
      </c>
      <c r="K1147" s="283">
        <f>BDI!$E$17</f>
        <v>0.18609999999999999</v>
      </c>
      <c r="L1147" s="283"/>
      <c r="M1147" s="283"/>
      <c r="N1147" s="131">
        <f t="shared" si="19"/>
        <v>8.82</v>
      </c>
      <c r="O1147" s="340">
        <f>IF(ISNUMBER(I1147),ROUND(F1147*N1147*E1147,2),"")</f>
        <v>88.2</v>
      </c>
      <c r="P1147" s="262"/>
      <c r="Q1147" s="262"/>
      <c r="R1147" s="262"/>
      <c r="S1147" s="262"/>
      <c r="T1147" s="262"/>
      <c r="U1147" s="262"/>
      <c r="V1147" s="262"/>
      <c r="W1147" s="262"/>
      <c r="X1147" s="262"/>
      <c r="Y1147" s="262"/>
      <c r="Z1147" s="262"/>
      <c r="AA1147" s="262"/>
      <c r="AB1147" s="262"/>
      <c r="AC1147" s="262"/>
      <c r="AD1147" s="262"/>
      <c r="AE1147" s="262"/>
      <c r="AF1147" s="262"/>
      <c r="AG1147" s="262"/>
      <c r="AH1147" s="262"/>
      <c r="AI1147" s="262"/>
      <c r="AJ1147" s="262"/>
      <c r="AK1147" s="262"/>
      <c r="AL1147" s="262"/>
      <c r="AM1147" s="262"/>
      <c r="AN1147" s="262"/>
      <c r="AO1147" s="262"/>
      <c r="AP1147" s="262"/>
      <c r="AQ1147" s="262"/>
      <c r="AR1147" s="262"/>
      <c r="AS1147" s="262"/>
      <c r="AT1147" s="262"/>
      <c r="AU1147" s="262"/>
      <c r="AV1147" s="262"/>
      <c r="AW1147" s="262"/>
      <c r="AX1147" s="262"/>
      <c r="AY1147" s="262"/>
      <c r="AZ1147" s="262"/>
      <c r="BA1147" s="262"/>
      <c r="BB1147" s="262"/>
      <c r="BC1147" s="262"/>
      <c r="BD1147" s="262"/>
      <c r="BE1147" s="262"/>
      <c r="BF1147" s="262"/>
      <c r="BG1147" s="262"/>
      <c r="BH1147" s="262"/>
      <c r="BI1147" s="262"/>
      <c r="BJ1147" s="262"/>
      <c r="BK1147" s="262"/>
      <c r="BL1147" s="262"/>
      <c r="BM1147" s="262"/>
      <c r="BN1147" s="262"/>
      <c r="BO1147" s="262"/>
      <c r="BP1147" s="262"/>
      <c r="BQ1147" s="262"/>
      <c r="BR1147" s="262"/>
      <c r="BS1147" s="262"/>
      <c r="BT1147" s="262"/>
      <c r="BU1147" s="262"/>
      <c r="BV1147" s="262"/>
      <c r="BW1147" s="262"/>
      <c r="BX1147" s="262"/>
      <c r="BY1147" s="262"/>
      <c r="BZ1147" s="262"/>
      <c r="CA1147" s="262"/>
      <c r="CB1147" s="262"/>
      <c r="CC1147" s="262"/>
      <c r="CD1147" s="262"/>
      <c r="CE1147" s="262"/>
      <c r="CF1147" s="262"/>
      <c r="CG1147" s="262"/>
      <c r="CH1147" s="262"/>
      <c r="CI1147" s="262"/>
      <c r="CJ1147" s="262"/>
      <c r="CK1147" s="262"/>
      <c r="CL1147" s="262"/>
      <c r="CM1147" s="262"/>
      <c r="CN1147" s="262"/>
      <c r="CO1147" s="262"/>
      <c r="CP1147" s="262"/>
      <c r="CQ1147" s="262"/>
      <c r="CR1147" s="262"/>
      <c r="CS1147" s="262"/>
      <c r="CT1147" s="262"/>
      <c r="CU1147" s="262"/>
      <c r="CV1147" s="262"/>
      <c r="CW1147" s="262"/>
      <c r="CX1147" s="262"/>
      <c r="CY1147" s="262"/>
      <c r="CZ1147" s="262"/>
      <c r="DA1147" s="262"/>
      <c r="DB1147" s="262"/>
      <c r="DC1147" s="262"/>
      <c r="DD1147" s="262"/>
      <c r="DE1147" s="262"/>
      <c r="DF1147" s="262"/>
      <c r="DG1147" s="262"/>
      <c r="DH1147" s="262"/>
      <c r="DI1147" s="262"/>
      <c r="DJ1147" s="262"/>
      <c r="DK1147" s="262"/>
      <c r="DL1147" s="262"/>
      <c r="DM1147" s="262"/>
      <c r="DN1147" s="262"/>
      <c r="DO1147" s="262"/>
      <c r="DP1147" s="262"/>
      <c r="DQ1147" s="262"/>
      <c r="DR1147" s="262"/>
      <c r="DS1147" s="262"/>
      <c r="DT1147" s="262"/>
      <c r="DU1147" s="262"/>
      <c r="DV1147" s="262"/>
      <c r="DW1147" s="262"/>
      <c r="DX1147" s="262"/>
      <c r="DY1147" s="262"/>
      <c r="DZ1147" s="262"/>
      <c r="EA1147" s="262"/>
      <c r="EB1147" s="262"/>
      <c r="EC1147" s="262"/>
      <c r="ED1147" s="262"/>
      <c r="EE1147" s="262"/>
      <c r="EF1147" s="262"/>
      <c r="EG1147" s="262"/>
      <c r="EH1147" s="262"/>
      <c r="EI1147" s="262"/>
      <c r="EJ1147" s="262"/>
      <c r="EK1147" s="262"/>
      <c r="EL1147" s="262"/>
      <c r="EM1147" s="262"/>
      <c r="EN1147" s="262"/>
      <c r="EO1147" s="262"/>
      <c r="EP1147" s="262"/>
      <c r="EQ1147" s="262"/>
      <c r="ER1147" s="262"/>
      <c r="ES1147" s="262"/>
      <c r="ET1147" s="262"/>
      <c r="EU1147" s="262"/>
      <c r="EV1147" s="262"/>
      <c r="EW1147" s="262"/>
      <c r="EX1147" s="262"/>
      <c r="EY1147" s="262"/>
      <c r="EZ1147" s="262"/>
      <c r="FA1147" s="262"/>
      <c r="FB1147" s="262"/>
      <c r="FC1147" s="262"/>
      <c r="FD1147" s="262"/>
      <c r="FE1147" s="262"/>
      <c r="FF1147" s="262"/>
      <c r="FG1147" s="262"/>
      <c r="FH1147" s="262"/>
      <c r="FI1147" s="262"/>
      <c r="FJ1147" s="262"/>
      <c r="FK1147" s="262"/>
      <c r="FL1147" s="262"/>
      <c r="FM1147" s="262"/>
      <c r="FN1147" s="262"/>
      <c r="FO1147" s="262"/>
      <c r="FP1147" s="262"/>
      <c r="FQ1147" s="262"/>
      <c r="FR1147" s="262"/>
      <c r="FS1147" s="262"/>
      <c r="FT1147" s="262"/>
      <c r="FU1147" s="262"/>
      <c r="FV1147" s="262"/>
      <c r="FW1147" s="262"/>
      <c r="FX1147" s="262"/>
      <c r="FY1147" s="262"/>
      <c r="FZ1147" s="262"/>
      <c r="GA1147" s="262"/>
      <c r="GB1147" s="262"/>
      <c r="GC1147" s="262"/>
      <c r="GD1147" s="262"/>
    </row>
    <row r="1148" spans="1:186" s="279" customFormat="1" x14ac:dyDescent="0.2">
      <c r="A1148" s="339" t="s">
        <v>13043</v>
      </c>
      <c r="B1148" s="280" t="s">
        <v>6374</v>
      </c>
      <c r="C1148" s="281" t="s">
        <v>6375</v>
      </c>
      <c r="D1148" s="130" t="s">
        <v>18</v>
      </c>
      <c r="E1148" s="130">
        <v>100</v>
      </c>
      <c r="F1148" s="130">
        <v>0.2</v>
      </c>
      <c r="G1148" s="282"/>
      <c r="H1148" s="283"/>
      <c r="I1148" s="358">
        <v>12.02</v>
      </c>
      <c r="J1148" s="284">
        <f>IF(ISNUMBER(I1148),ROUND(F1148*E1148*I1148,2),"")</f>
        <v>240.4</v>
      </c>
      <c r="K1148" s="283">
        <f>BDI!$E$17</f>
        <v>0.18609999999999999</v>
      </c>
      <c r="L1148" s="283"/>
      <c r="M1148" s="283"/>
      <c r="N1148" s="131">
        <f t="shared" si="19"/>
        <v>14.26</v>
      </c>
      <c r="O1148" s="340">
        <f>IF(ISNUMBER(I1148),ROUND(F1148*N1148*E1148,2),"")</f>
        <v>285.2</v>
      </c>
      <c r="P1148" s="262"/>
      <c r="Q1148" s="262"/>
      <c r="R1148" s="262"/>
      <c r="S1148" s="262"/>
      <c r="T1148" s="262"/>
      <c r="U1148" s="262"/>
      <c r="V1148" s="262"/>
      <c r="W1148" s="262"/>
      <c r="X1148" s="262"/>
      <c r="Y1148" s="262"/>
      <c r="Z1148" s="262"/>
      <c r="AA1148" s="262"/>
      <c r="AB1148" s="262"/>
      <c r="AC1148" s="262"/>
      <c r="AD1148" s="262"/>
      <c r="AE1148" s="262"/>
      <c r="AF1148" s="262"/>
      <c r="AG1148" s="262"/>
      <c r="AH1148" s="262"/>
      <c r="AI1148" s="262"/>
      <c r="AJ1148" s="262"/>
      <c r="AK1148" s="262"/>
      <c r="AL1148" s="262"/>
      <c r="AM1148" s="262"/>
      <c r="AN1148" s="262"/>
      <c r="AO1148" s="262"/>
      <c r="AP1148" s="262"/>
      <c r="AQ1148" s="262"/>
      <c r="AR1148" s="262"/>
      <c r="AS1148" s="262"/>
      <c r="AT1148" s="262"/>
      <c r="AU1148" s="262"/>
      <c r="AV1148" s="262"/>
      <c r="AW1148" s="262"/>
      <c r="AX1148" s="262"/>
      <c r="AY1148" s="262"/>
      <c r="AZ1148" s="262"/>
      <c r="BA1148" s="262"/>
      <c r="BB1148" s="262"/>
      <c r="BC1148" s="262"/>
      <c r="BD1148" s="262"/>
      <c r="BE1148" s="262"/>
      <c r="BF1148" s="262"/>
      <c r="BG1148" s="262"/>
      <c r="BH1148" s="262"/>
      <c r="BI1148" s="262"/>
      <c r="BJ1148" s="262"/>
      <c r="BK1148" s="262"/>
      <c r="BL1148" s="262"/>
      <c r="BM1148" s="262"/>
      <c r="BN1148" s="262"/>
      <c r="BO1148" s="262"/>
      <c r="BP1148" s="262"/>
      <c r="BQ1148" s="262"/>
      <c r="BR1148" s="262"/>
      <c r="BS1148" s="262"/>
      <c r="BT1148" s="262"/>
      <c r="BU1148" s="262"/>
      <c r="BV1148" s="262"/>
      <c r="BW1148" s="262"/>
      <c r="BX1148" s="262"/>
      <c r="BY1148" s="262"/>
      <c r="BZ1148" s="262"/>
      <c r="CA1148" s="262"/>
      <c r="CB1148" s="262"/>
      <c r="CC1148" s="262"/>
      <c r="CD1148" s="262"/>
      <c r="CE1148" s="262"/>
      <c r="CF1148" s="262"/>
      <c r="CG1148" s="262"/>
      <c r="CH1148" s="262"/>
      <c r="CI1148" s="262"/>
      <c r="CJ1148" s="262"/>
      <c r="CK1148" s="262"/>
      <c r="CL1148" s="262"/>
      <c r="CM1148" s="262"/>
      <c r="CN1148" s="262"/>
      <c r="CO1148" s="262"/>
      <c r="CP1148" s="262"/>
      <c r="CQ1148" s="262"/>
      <c r="CR1148" s="262"/>
      <c r="CS1148" s="262"/>
      <c r="CT1148" s="262"/>
      <c r="CU1148" s="262"/>
      <c r="CV1148" s="262"/>
      <c r="CW1148" s="262"/>
      <c r="CX1148" s="262"/>
      <c r="CY1148" s="262"/>
      <c r="CZ1148" s="262"/>
      <c r="DA1148" s="262"/>
      <c r="DB1148" s="262"/>
      <c r="DC1148" s="262"/>
      <c r="DD1148" s="262"/>
      <c r="DE1148" s="262"/>
      <c r="DF1148" s="262"/>
      <c r="DG1148" s="262"/>
      <c r="DH1148" s="262"/>
      <c r="DI1148" s="262"/>
      <c r="DJ1148" s="262"/>
      <c r="DK1148" s="262"/>
      <c r="DL1148" s="262"/>
      <c r="DM1148" s="262"/>
      <c r="DN1148" s="262"/>
      <c r="DO1148" s="262"/>
      <c r="DP1148" s="262"/>
      <c r="DQ1148" s="262"/>
      <c r="DR1148" s="262"/>
      <c r="DS1148" s="262"/>
      <c r="DT1148" s="262"/>
      <c r="DU1148" s="262"/>
      <c r="DV1148" s="262"/>
      <c r="DW1148" s="262"/>
      <c r="DX1148" s="262"/>
      <c r="DY1148" s="262"/>
      <c r="DZ1148" s="262"/>
      <c r="EA1148" s="262"/>
      <c r="EB1148" s="262"/>
      <c r="EC1148" s="262"/>
      <c r="ED1148" s="262"/>
      <c r="EE1148" s="262"/>
      <c r="EF1148" s="262"/>
      <c r="EG1148" s="262"/>
      <c r="EH1148" s="262"/>
      <c r="EI1148" s="262"/>
      <c r="EJ1148" s="262"/>
      <c r="EK1148" s="262"/>
      <c r="EL1148" s="262"/>
      <c r="EM1148" s="262"/>
      <c r="EN1148" s="262"/>
      <c r="EO1148" s="262"/>
      <c r="EP1148" s="262"/>
      <c r="EQ1148" s="262"/>
      <c r="ER1148" s="262"/>
      <c r="ES1148" s="262"/>
      <c r="ET1148" s="262"/>
      <c r="EU1148" s="262"/>
      <c r="EV1148" s="262"/>
      <c r="EW1148" s="262"/>
      <c r="EX1148" s="262"/>
      <c r="EY1148" s="262"/>
      <c r="EZ1148" s="262"/>
      <c r="FA1148" s="262"/>
      <c r="FB1148" s="262"/>
      <c r="FC1148" s="262"/>
      <c r="FD1148" s="262"/>
      <c r="FE1148" s="262"/>
      <c r="FF1148" s="262"/>
      <c r="FG1148" s="262"/>
      <c r="FH1148" s="262"/>
      <c r="FI1148" s="262"/>
      <c r="FJ1148" s="262"/>
      <c r="FK1148" s="262"/>
      <c r="FL1148" s="262"/>
      <c r="FM1148" s="262"/>
      <c r="FN1148" s="262"/>
      <c r="FO1148" s="262"/>
      <c r="FP1148" s="262"/>
      <c r="FQ1148" s="262"/>
      <c r="FR1148" s="262"/>
      <c r="FS1148" s="262"/>
      <c r="FT1148" s="262"/>
      <c r="FU1148" s="262"/>
      <c r="FV1148" s="262"/>
      <c r="FW1148" s="262"/>
      <c r="FX1148" s="262"/>
      <c r="FY1148" s="262"/>
      <c r="FZ1148" s="262"/>
      <c r="GA1148" s="262"/>
      <c r="GB1148" s="262"/>
      <c r="GC1148" s="262"/>
      <c r="GD1148" s="262"/>
    </row>
    <row r="1149" spans="1:186" s="279" customFormat="1" x14ac:dyDescent="0.2">
      <c r="A1149" s="339" t="s">
        <v>13044</v>
      </c>
      <c r="B1149" s="280" t="s">
        <v>6376</v>
      </c>
      <c r="C1149" s="281" t="s">
        <v>6377</v>
      </c>
      <c r="D1149" s="130" t="s">
        <v>18</v>
      </c>
      <c r="E1149" s="130">
        <v>50</v>
      </c>
      <c r="F1149" s="130">
        <v>0.2</v>
      </c>
      <c r="G1149" s="282"/>
      <c r="H1149" s="283"/>
      <c r="I1149" s="358">
        <v>7.87</v>
      </c>
      <c r="J1149" s="284">
        <f>IF(ISNUMBER(I1149),ROUND(F1149*E1149*I1149,2),"")</f>
        <v>78.7</v>
      </c>
      <c r="K1149" s="283">
        <f>BDI!$E$17</f>
        <v>0.18609999999999999</v>
      </c>
      <c r="L1149" s="283"/>
      <c r="M1149" s="283"/>
      <c r="N1149" s="131">
        <f t="shared" si="19"/>
        <v>9.33</v>
      </c>
      <c r="O1149" s="340">
        <f>IF(ISNUMBER(I1149),ROUND(F1149*N1149*E1149,2),"")</f>
        <v>93.3</v>
      </c>
      <c r="P1149" s="262"/>
      <c r="Q1149" s="262"/>
      <c r="R1149" s="262"/>
      <c r="S1149" s="262"/>
      <c r="T1149" s="262"/>
      <c r="U1149" s="262"/>
      <c r="V1149" s="262"/>
      <c r="W1149" s="262"/>
      <c r="X1149" s="262"/>
      <c r="Y1149" s="262"/>
      <c r="Z1149" s="262"/>
      <c r="AA1149" s="262"/>
      <c r="AB1149" s="262"/>
      <c r="AC1149" s="262"/>
      <c r="AD1149" s="262"/>
      <c r="AE1149" s="262"/>
      <c r="AF1149" s="262"/>
      <c r="AG1149" s="262"/>
      <c r="AH1149" s="262"/>
      <c r="AI1149" s="262"/>
      <c r="AJ1149" s="262"/>
      <c r="AK1149" s="262"/>
      <c r="AL1149" s="262"/>
      <c r="AM1149" s="262"/>
      <c r="AN1149" s="262"/>
      <c r="AO1149" s="262"/>
      <c r="AP1149" s="262"/>
      <c r="AQ1149" s="262"/>
      <c r="AR1149" s="262"/>
      <c r="AS1149" s="262"/>
      <c r="AT1149" s="262"/>
      <c r="AU1149" s="262"/>
      <c r="AV1149" s="262"/>
      <c r="AW1149" s="262"/>
      <c r="AX1149" s="262"/>
      <c r="AY1149" s="262"/>
      <c r="AZ1149" s="262"/>
      <c r="BA1149" s="262"/>
      <c r="BB1149" s="262"/>
      <c r="BC1149" s="262"/>
      <c r="BD1149" s="262"/>
      <c r="BE1149" s="262"/>
      <c r="BF1149" s="262"/>
      <c r="BG1149" s="262"/>
      <c r="BH1149" s="262"/>
      <c r="BI1149" s="262"/>
      <c r="BJ1149" s="262"/>
      <c r="BK1149" s="262"/>
      <c r="BL1149" s="262"/>
      <c r="BM1149" s="262"/>
      <c r="BN1149" s="262"/>
      <c r="BO1149" s="262"/>
      <c r="BP1149" s="262"/>
      <c r="BQ1149" s="262"/>
      <c r="BR1149" s="262"/>
      <c r="BS1149" s="262"/>
      <c r="BT1149" s="262"/>
      <c r="BU1149" s="262"/>
      <c r="BV1149" s="262"/>
      <c r="BW1149" s="262"/>
      <c r="BX1149" s="262"/>
      <c r="BY1149" s="262"/>
      <c r="BZ1149" s="262"/>
      <c r="CA1149" s="262"/>
      <c r="CB1149" s="262"/>
      <c r="CC1149" s="262"/>
      <c r="CD1149" s="262"/>
      <c r="CE1149" s="262"/>
      <c r="CF1149" s="262"/>
      <c r="CG1149" s="262"/>
      <c r="CH1149" s="262"/>
      <c r="CI1149" s="262"/>
      <c r="CJ1149" s="262"/>
      <c r="CK1149" s="262"/>
      <c r="CL1149" s="262"/>
      <c r="CM1149" s="262"/>
      <c r="CN1149" s="262"/>
      <c r="CO1149" s="262"/>
      <c r="CP1149" s="262"/>
      <c r="CQ1149" s="262"/>
      <c r="CR1149" s="262"/>
      <c r="CS1149" s="262"/>
      <c r="CT1149" s="262"/>
      <c r="CU1149" s="262"/>
      <c r="CV1149" s="262"/>
      <c r="CW1149" s="262"/>
      <c r="CX1149" s="262"/>
      <c r="CY1149" s="262"/>
      <c r="CZ1149" s="262"/>
      <c r="DA1149" s="262"/>
      <c r="DB1149" s="262"/>
      <c r="DC1149" s="262"/>
      <c r="DD1149" s="262"/>
      <c r="DE1149" s="262"/>
      <c r="DF1149" s="262"/>
      <c r="DG1149" s="262"/>
      <c r="DH1149" s="262"/>
      <c r="DI1149" s="262"/>
      <c r="DJ1149" s="262"/>
      <c r="DK1149" s="262"/>
      <c r="DL1149" s="262"/>
      <c r="DM1149" s="262"/>
      <c r="DN1149" s="262"/>
      <c r="DO1149" s="262"/>
      <c r="DP1149" s="262"/>
      <c r="DQ1149" s="262"/>
      <c r="DR1149" s="262"/>
      <c r="DS1149" s="262"/>
      <c r="DT1149" s="262"/>
      <c r="DU1149" s="262"/>
      <c r="DV1149" s="262"/>
      <c r="DW1149" s="262"/>
      <c r="DX1149" s="262"/>
      <c r="DY1149" s="262"/>
      <c r="DZ1149" s="262"/>
      <c r="EA1149" s="262"/>
      <c r="EB1149" s="262"/>
      <c r="EC1149" s="262"/>
      <c r="ED1149" s="262"/>
      <c r="EE1149" s="262"/>
      <c r="EF1149" s="262"/>
      <c r="EG1149" s="262"/>
      <c r="EH1149" s="262"/>
      <c r="EI1149" s="262"/>
      <c r="EJ1149" s="262"/>
      <c r="EK1149" s="262"/>
      <c r="EL1149" s="262"/>
      <c r="EM1149" s="262"/>
      <c r="EN1149" s="262"/>
      <c r="EO1149" s="262"/>
      <c r="EP1149" s="262"/>
      <c r="EQ1149" s="262"/>
      <c r="ER1149" s="262"/>
      <c r="ES1149" s="262"/>
      <c r="ET1149" s="262"/>
      <c r="EU1149" s="262"/>
      <c r="EV1149" s="262"/>
      <c r="EW1149" s="262"/>
      <c r="EX1149" s="262"/>
      <c r="EY1149" s="262"/>
      <c r="EZ1149" s="262"/>
      <c r="FA1149" s="262"/>
      <c r="FB1149" s="262"/>
      <c r="FC1149" s="262"/>
      <c r="FD1149" s="262"/>
      <c r="FE1149" s="262"/>
      <c r="FF1149" s="262"/>
      <c r="FG1149" s="262"/>
      <c r="FH1149" s="262"/>
      <c r="FI1149" s="262"/>
      <c r="FJ1149" s="262"/>
      <c r="FK1149" s="262"/>
      <c r="FL1149" s="262"/>
      <c r="FM1149" s="262"/>
      <c r="FN1149" s="262"/>
      <c r="FO1149" s="262"/>
      <c r="FP1149" s="262"/>
      <c r="FQ1149" s="262"/>
      <c r="FR1149" s="262"/>
      <c r="FS1149" s="262"/>
      <c r="FT1149" s="262"/>
      <c r="FU1149" s="262"/>
      <c r="FV1149" s="262"/>
      <c r="FW1149" s="262"/>
      <c r="FX1149" s="262"/>
      <c r="FY1149" s="262"/>
      <c r="FZ1149" s="262"/>
      <c r="GA1149" s="262"/>
      <c r="GB1149" s="262"/>
      <c r="GC1149" s="262"/>
      <c r="GD1149" s="262"/>
    </row>
    <row r="1150" spans="1:186" s="279" customFormat="1" x14ac:dyDescent="0.2">
      <c r="A1150" s="339" t="s">
        <v>13045</v>
      </c>
      <c r="B1150" s="280" t="s">
        <v>6378</v>
      </c>
      <c r="C1150" s="281" t="s">
        <v>6379</v>
      </c>
      <c r="D1150" s="130" t="s">
        <v>18</v>
      </c>
      <c r="E1150" s="130">
        <v>250.00000000000003</v>
      </c>
      <c r="F1150" s="130">
        <v>0.2</v>
      </c>
      <c r="G1150" s="282"/>
      <c r="H1150" s="283"/>
      <c r="I1150" s="358">
        <v>3.14</v>
      </c>
      <c r="J1150" s="284">
        <f>IF(ISNUMBER(I1150),ROUND(F1150*E1150*I1150,2),"")</f>
        <v>157</v>
      </c>
      <c r="K1150" s="283">
        <f>BDI!$E$17</f>
        <v>0.18609999999999999</v>
      </c>
      <c r="L1150" s="283"/>
      <c r="M1150" s="283"/>
      <c r="N1150" s="131">
        <f t="shared" si="19"/>
        <v>3.72</v>
      </c>
      <c r="O1150" s="340">
        <f>IF(ISNUMBER(I1150),ROUND(F1150*N1150*E1150,2),"")</f>
        <v>186</v>
      </c>
      <c r="P1150" s="262"/>
      <c r="Q1150" s="262"/>
      <c r="R1150" s="262"/>
      <c r="S1150" s="262"/>
      <c r="T1150" s="262"/>
      <c r="U1150" s="262"/>
      <c r="V1150" s="262"/>
      <c r="W1150" s="262"/>
      <c r="X1150" s="262"/>
      <c r="Y1150" s="262"/>
      <c r="Z1150" s="262"/>
      <c r="AA1150" s="262"/>
      <c r="AB1150" s="262"/>
      <c r="AC1150" s="262"/>
      <c r="AD1150" s="262"/>
      <c r="AE1150" s="262"/>
      <c r="AF1150" s="262"/>
      <c r="AG1150" s="262"/>
      <c r="AH1150" s="262"/>
      <c r="AI1150" s="262"/>
      <c r="AJ1150" s="262"/>
      <c r="AK1150" s="262"/>
      <c r="AL1150" s="262"/>
      <c r="AM1150" s="262"/>
      <c r="AN1150" s="262"/>
      <c r="AO1150" s="262"/>
      <c r="AP1150" s="262"/>
      <c r="AQ1150" s="262"/>
      <c r="AR1150" s="262"/>
      <c r="AS1150" s="262"/>
      <c r="AT1150" s="262"/>
      <c r="AU1150" s="262"/>
      <c r="AV1150" s="262"/>
      <c r="AW1150" s="262"/>
      <c r="AX1150" s="262"/>
      <c r="AY1150" s="262"/>
      <c r="AZ1150" s="262"/>
      <c r="BA1150" s="262"/>
      <c r="BB1150" s="262"/>
      <c r="BC1150" s="262"/>
      <c r="BD1150" s="262"/>
      <c r="BE1150" s="262"/>
      <c r="BF1150" s="262"/>
      <c r="BG1150" s="262"/>
      <c r="BH1150" s="262"/>
      <c r="BI1150" s="262"/>
      <c r="BJ1150" s="262"/>
      <c r="BK1150" s="262"/>
      <c r="BL1150" s="262"/>
      <c r="BM1150" s="262"/>
      <c r="BN1150" s="262"/>
      <c r="BO1150" s="262"/>
      <c r="BP1150" s="262"/>
      <c r="BQ1150" s="262"/>
      <c r="BR1150" s="262"/>
      <c r="BS1150" s="262"/>
      <c r="BT1150" s="262"/>
      <c r="BU1150" s="262"/>
      <c r="BV1150" s="262"/>
      <c r="BW1150" s="262"/>
      <c r="BX1150" s="262"/>
      <c r="BY1150" s="262"/>
      <c r="BZ1150" s="262"/>
      <c r="CA1150" s="262"/>
      <c r="CB1150" s="262"/>
      <c r="CC1150" s="262"/>
      <c r="CD1150" s="262"/>
      <c r="CE1150" s="262"/>
      <c r="CF1150" s="262"/>
      <c r="CG1150" s="262"/>
      <c r="CH1150" s="262"/>
      <c r="CI1150" s="262"/>
      <c r="CJ1150" s="262"/>
      <c r="CK1150" s="262"/>
      <c r="CL1150" s="262"/>
      <c r="CM1150" s="262"/>
      <c r="CN1150" s="262"/>
      <c r="CO1150" s="262"/>
      <c r="CP1150" s="262"/>
      <c r="CQ1150" s="262"/>
      <c r="CR1150" s="262"/>
      <c r="CS1150" s="262"/>
      <c r="CT1150" s="262"/>
      <c r="CU1150" s="262"/>
      <c r="CV1150" s="262"/>
      <c r="CW1150" s="262"/>
      <c r="CX1150" s="262"/>
      <c r="CY1150" s="262"/>
      <c r="CZ1150" s="262"/>
      <c r="DA1150" s="262"/>
      <c r="DB1150" s="262"/>
      <c r="DC1150" s="262"/>
      <c r="DD1150" s="262"/>
      <c r="DE1150" s="262"/>
      <c r="DF1150" s="262"/>
      <c r="DG1150" s="262"/>
      <c r="DH1150" s="262"/>
      <c r="DI1150" s="262"/>
      <c r="DJ1150" s="262"/>
      <c r="DK1150" s="262"/>
      <c r="DL1150" s="262"/>
      <c r="DM1150" s="262"/>
      <c r="DN1150" s="262"/>
      <c r="DO1150" s="262"/>
      <c r="DP1150" s="262"/>
      <c r="DQ1150" s="262"/>
      <c r="DR1150" s="262"/>
      <c r="DS1150" s="262"/>
      <c r="DT1150" s="262"/>
      <c r="DU1150" s="262"/>
      <c r="DV1150" s="262"/>
      <c r="DW1150" s="262"/>
      <c r="DX1150" s="262"/>
      <c r="DY1150" s="262"/>
      <c r="DZ1150" s="262"/>
      <c r="EA1150" s="262"/>
      <c r="EB1150" s="262"/>
      <c r="EC1150" s="262"/>
      <c r="ED1150" s="262"/>
      <c r="EE1150" s="262"/>
      <c r="EF1150" s="262"/>
      <c r="EG1150" s="262"/>
      <c r="EH1150" s="262"/>
      <c r="EI1150" s="262"/>
      <c r="EJ1150" s="262"/>
      <c r="EK1150" s="262"/>
      <c r="EL1150" s="262"/>
      <c r="EM1150" s="262"/>
      <c r="EN1150" s="262"/>
      <c r="EO1150" s="262"/>
      <c r="EP1150" s="262"/>
      <c r="EQ1150" s="262"/>
      <c r="ER1150" s="262"/>
      <c r="ES1150" s="262"/>
      <c r="ET1150" s="262"/>
      <c r="EU1150" s="262"/>
      <c r="EV1150" s="262"/>
      <c r="EW1150" s="262"/>
      <c r="EX1150" s="262"/>
      <c r="EY1150" s="262"/>
      <c r="EZ1150" s="262"/>
      <c r="FA1150" s="262"/>
      <c r="FB1150" s="262"/>
      <c r="FC1150" s="262"/>
      <c r="FD1150" s="262"/>
      <c r="FE1150" s="262"/>
      <c r="FF1150" s="262"/>
      <c r="FG1150" s="262"/>
      <c r="FH1150" s="262"/>
      <c r="FI1150" s="262"/>
      <c r="FJ1150" s="262"/>
      <c r="FK1150" s="262"/>
      <c r="FL1150" s="262"/>
      <c r="FM1150" s="262"/>
      <c r="FN1150" s="262"/>
      <c r="FO1150" s="262"/>
      <c r="FP1150" s="262"/>
      <c r="FQ1150" s="262"/>
      <c r="FR1150" s="262"/>
      <c r="FS1150" s="262"/>
      <c r="FT1150" s="262"/>
      <c r="FU1150" s="262"/>
      <c r="FV1150" s="262"/>
      <c r="FW1150" s="262"/>
      <c r="FX1150" s="262"/>
      <c r="FY1150" s="262"/>
      <c r="FZ1150" s="262"/>
      <c r="GA1150" s="262"/>
      <c r="GB1150" s="262"/>
      <c r="GC1150" s="262"/>
      <c r="GD1150" s="262"/>
    </row>
    <row r="1151" spans="1:186" s="279" customFormat="1" x14ac:dyDescent="0.2">
      <c r="A1151" s="339" t="s">
        <v>13046</v>
      </c>
      <c r="B1151" s="280" t="s">
        <v>6461</v>
      </c>
      <c r="C1151" s="281" t="s">
        <v>6462</v>
      </c>
      <c r="D1151" s="130" t="s">
        <v>18</v>
      </c>
      <c r="E1151" s="130">
        <v>50</v>
      </c>
      <c r="F1151" s="130">
        <v>0.2</v>
      </c>
      <c r="G1151" s="282"/>
      <c r="H1151" s="283"/>
      <c r="I1151" s="358">
        <v>12.59</v>
      </c>
      <c r="J1151" s="284">
        <f>IF(ISNUMBER(I1151),ROUND(F1151*E1151*I1151,2),"")</f>
        <v>125.9</v>
      </c>
      <c r="K1151" s="283">
        <f>BDI!$E$17</f>
        <v>0.18609999999999999</v>
      </c>
      <c r="L1151" s="283"/>
      <c r="M1151" s="283"/>
      <c r="N1151" s="131">
        <f t="shared" si="19"/>
        <v>14.93</v>
      </c>
      <c r="O1151" s="340">
        <f>IF(ISNUMBER(I1151),ROUND(F1151*N1151*E1151,2),"")</f>
        <v>149.30000000000001</v>
      </c>
      <c r="P1151" s="262"/>
      <c r="Q1151" s="262"/>
      <c r="R1151" s="262"/>
      <c r="S1151" s="262"/>
      <c r="T1151" s="262"/>
      <c r="U1151" s="262"/>
      <c r="V1151" s="262"/>
      <c r="W1151" s="262"/>
      <c r="X1151" s="262"/>
      <c r="Y1151" s="262"/>
      <c r="Z1151" s="262"/>
      <c r="AA1151" s="262"/>
      <c r="AB1151" s="262"/>
      <c r="AC1151" s="262"/>
      <c r="AD1151" s="262"/>
      <c r="AE1151" s="262"/>
      <c r="AF1151" s="262"/>
      <c r="AG1151" s="262"/>
      <c r="AH1151" s="262"/>
      <c r="AI1151" s="262"/>
      <c r="AJ1151" s="262"/>
      <c r="AK1151" s="262"/>
      <c r="AL1151" s="262"/>
      <c r="AM1151" s="262"/>
      <c r="AN1151" s="262"/>
      <c r="AO1151" s="262"/>
      <c r="AP1151" s="262"/>
      <c r="AQ1151" s="262"/>
      <c r="AR1151" s="262"/>
      <c r="AS1151" s="262"/>
      <c r="AT1151" s="262"/>
      <c r="AU1151" s="262"/>
      <c r="AV1151" s="262"/>
      <c r="AW1151" s="262"/>
      <c r="AX1151" s="262"/>
      <c r="AY1151" s="262"/>
      <c r="AZ1151" s="262"/>
      <c r="BA1151" s="262"/>
      <c r="BB1151" s="262"/>
      <c r="BC1151" s="262"/>
      <c r="BD1151" s="262"/>
      <c r="BE1151" s="262"/>
      <c r="BF1151" s="262"/>
      <c r="BG1151" s="262"/>
      <c r="BH1151" s="262"/>
      <c r="BI1151" s="262"/>
      <c r="BJ1151" s="262"/>
      <c r="BK1151" s="262"/>
      <c r="BL1151" s="262"/>
      <c r="BM1151" s="262"/>
      <c r="BN1151" s="262"/>
      <c r="BO1151" s="262"/>
      <c r="BP1151" s="262"/>
      <c r="BQ1151" s="262"/>
      <c r="BR1151" s="262"/>
      <c r="BS1151" s="262"/>
      <c r="BT1151" s="262"/>
      <c r="BU1151" s="262"/>
      <c r="BV1151" s="262"/>
      <c r="BW1151" s="262"/>
      <c r="BX1151" s="262"/>
      <c r="BY1151" s="262"/>
      <c r="BZ1151" s="262"/>
      <c r="CA1151" s="262"/>
      <c r="CB1151" s="262"/>
      <c r="CC1151" s="262"/>
      <c r="CD1151" s="262"/>
      <c r="CE1151" s="262"/>
      <c r="CF1151" s="262"/>
      <c r="CG1151" s="262"/>
      <c r="CH1151" s="262"/>
      <c r="CI1151" s="262"/>
      <c r="CJ1151" s="262"/>
      <c r="CK1151" s="262"/>
      <c r="CL1151" s="262"/>
      <c r="CM1151" s="262"/>
      <c r="CN1151" s="262"/>
      <c r="CO1151" s="262"/>
      <c r="CP1151" s="262"/>
      <c r="CQ1151" s="262"/>
      <c r="CR1151" s="262"/>
      <c r="CS1151" s="262"/>
      <c r="CT1151" s="262"/>
      <c r="CU1151" s="262"/>
      <c r="CV1151" s="262"/>
      <c r="CW1151" s="262"/>
      <c r="CX1151" s="262"/>
      <c r="CY1151" s="262"/>
      <c r="CZ1151" s="262"/>
      <c r="DA1151" s="262"/>
      <c r="DB1151" s="262"/>
      <c r="DC1151" s="262"/>
      <c r="DD1151" s="262"/>
      <c r="DE1151" s="262"/>
      <c r="DF1151" s="262"/>
      <c r="DG1151" s="262"/>
      <c r="DH1151" s="262"/>
      <c r="DI1151" s="262"/>
      <c r="DJ1151" s="262"/>
      <c r="DK1151" s="262"/>
      <c r="DL1151" s="262"/>
      <c r="DM1151" s="262"/>
      <c r="DN1151" s="262"/>
      <c r="DO1151" s="262"/>
      <c r="DP1151" s="262"/>
      <c r="DQ1151" s="262"/>
      <c r="DR1151" s="262"/>
      <c r="DS1151" s="262"/>
      <c r="DT1151" s="262"/>
      <c r="DU1151" s="262"/>
      <c r="DV1151" s="262"/>
      <c r="DW1151" s="262"/>
      <c r="DX1151" s="262"/>
      <c r="DY1151" s="262"/>
      <c r="DZ1151" s="262"/>
      <c r="EA1151" s="262"/>
      <c r="EB1151" s="262"/>
      <c r="EC1151" s="262"/>
      <c r="ED1151" s="262"/>
      <c r="EE1151" s="262"/>
      <c r="EF1151" s="262"/>
      <c r="EG1151" s="262"/>
      <c r="EH1151" s="262"/>
      <c r="EI1151" s="262"/>
      <c r="EJ1151" s="262"/>
      <c r="EK1151" s="262"/>
      <c r="EL1151" s="262"/>
      <c r="EM1151" s="262"/>
      <c r="EN1151" s="262"/>
      <c r="EO1151" s="262"/>
      <c r="EP1151" s="262"/>
      <c r="EQ1151" s="262"/>
      <c r="ER1151" s="262"/>
      <c r="ES1151" s="262"/>
      <c r="ET1151" s="262"/>
      <c r="EU1151" s="262"/>
      <c r="EV1151" s="262"/>
      <c r="EW1151" s="262"/>
      <c r="EX1151" s="262"/>
      <c r="EY1151" s="262"/>
      <c r="EZ1151" s="262"/>
      <c r="FA1151" s="262"/>
      <c r="FB1151" s="262"/>
      <c r="FC1151" s="262"/>
      <c r="FD1151" s="262"/>
      <c r="FE1151" s="262"/>
      <c r="FF1151" s="262"/>
      <c r="FG1151" s="262"/>
      <c r="FH1151" s="262"/>
      <c r="FI1151" s="262"/>
      <c r="FJ1151" s="262"/>
      <c r="FK1151" s="262"/>
      <c r="FL1151" s="262"/>
      <c r="FM1151" s="262"/>
      <c r="FN1151" s="262"/>
      <c r="FO1151" s="262"/>
      <c r="FP1151" s="262"/>
      <c r="FQ1151" s="262"/>
      <c r="FR1151" s="262"/>
      <c r="FS1151" s="262"/>
      <c r="FT1151" s="262"/>
      <c r="FU1151" s="262"/>
      <c r="FV1151" s="262"/>
      <c r="FW1151" s="262"/>
      <c r="FX1151" s="262"/>
      <c r="FY1151" s="262"/>
      <c r="FZ1151" s="262"/>
      <c r="GA1151" s="262"/>
      <c r="GB1151" s="262"/>
      <c r="GC1151" s="262"/>
      <c r="GD1151" s="262"/>
    </row>
    <row r="1152" spans="1:186" s="279" customFormat="1" x14ac:dyDescent="0.2">
      <c r="A1152" s="339" t="s">
        <v>13047</v>
      </c>
      <c r="B1152" s="280" t="s">
        <v>6463</v>
      </c>
      <c r="C1152" s="281" t="s">
        <v>6464</v>
      </c>
      <c r="D1152" s="130" t="s">
        <v>18</v>
      </c>
      <c r="E1152" s="130">
        <v>50</v>
      </c>
      <c r="F1152" s="130">
        <v>0.2</v>
      </c>
      <c r="G1152" s="282"/>
      <c r="H1152" s="283"/>
      <c r="I1152" s="358">
        <v>17.09</v>
      </c>
      <c r="J1152" s="284">
        <f>IF(ISNUMBER(I1152),ROUND(F1152*E1152*I1152,2),"")</f>
        <v>170.9</v>
      </c>
      <c r="K1152" s="283">
        <f>BDI!$E$17</f>
        <v>0.18609999999999999</v>
      </c>
      <c r="L1152" s="283"/>
      <c r="M1152" s="283"/>
      <c r="N1152" s="131">
        <f t="shared" si="19"/>
        <v>20.27</v>
      </c>
      <c r="O1152" s="340">
        <f>IF(ISNUMBER(I1152),ROUND(F1152*N1152*E1152,2),"")</f>
        <v>202.7</v>
      </c>
      <c r="P1152" s="262"/>
      <c r="Q1152" s="262"/>
      <c r="R1152" s="262"/>
      <c r="S1152" s="262"/>
      <c r="T1152" s="262"/>
      <c r="U1152" s="262"/>
      <c r="V1152" s="262"/>
      <c r="W1152" s="262"/>
      <c r="X1152" s="262"/>
      <c r="Y1152" s="262"/>
      <c r="Z1152" s="262"/>
      <c r="AA1152" s="262"/>
      <c r="AB1152" s="262"/>
      <c r="AC1152" s="262"/>
      <c r="AD1152" s="262"/>
      <c r="AE1152" s="262"/>
      <c r="AF1152" s="262"/>
      <c r="AG1152" s="262"/>
      <c r="AH1152" s="262"/>
      <c r="AI1152" s="262"/>
      <c r="AJ1152" s="262"/>
      <c r="AK1152" s="262"/>
      <c r="AL1152" s="262"/>
      <c r="AM1152" s="262"/>
      <c r="AN1152" s="262"/>
      <c r="AO1152" s="262"/>
      <c r="AP1152" s="262"/>
      <c r="AQ1152" s="262"/>
      <c r="AR1152" s="262"/>
      <c r="AS1152" s="262"/>
      <c r="AT1152" s="262"/>
      <c r="AU1152" s="262"/>
      <c r="AV1152" s="262"/>
      <c r="AW1152" s="262"/>
      <c r="AX1152" s="262"/>
      <c r="AY1152" s="262"/>
      <c r="AZ1152" s="262"/>
      <c r="BA1152" s="262"/>
      <c r="BB1152" s="262"/>
      <c r="BC1152" s="262"/>
      <c r="BD1152" s="262"/>
      <c r="BE1152" s="262"/>
      <c r="BF1152" s="262"/>
      <c r="BG1152" s="262"/>
      <c r="BH1152" s="262"/>
      <c r="BI1152" s="262"/>
      <c r="BJ1152" s="262"/>
      <c r="BK1152" s="262"/>
      <c r="BL1152" s="262"/>
      <c r="BM1152" s="262"/>
      <c r="BN1152" s="262"/>
      <c r="BO1152" s="262"/>
      <c r="BP1152" s="262"/>
      <c r="BQ1152" s="262"/>
      <c r="BR1152" s="262"/>
      <c r="BS1152" s="262"/>
      <c r="BT1152" s="262"/>
      <c r="BU1152" s="262"/>
      <c r="BV1152" s="262"/>
      <c r="BW1152" s="262"/>
      <c r="BX1152" s="262"/>
      <c r="BY1152" s="262"/>
      <c r="BZ1152" s="262"/>
      <c r="CA1152" s="262"/>
      <c r="CB1152" s="262"/>
      <c r="CC1152" s="262"/>
      <c r="CD1152" s="262"/>
      <c r="CE1152" s="262"/>
      <c r="CF1152" s="262"/>
      <c r="CG1152" s="262"/>
      <c r="CH1152" s="262"/>
      <c r="CI1152" s="262"/>
      <c r="CJ1152" s="262"/>
      <c r="CK1152" s="262"/>
      <c r="CL1152" s="262"/>
      <c r="CM1152" s="262"/>
      <c r="CN1152" s="262"/>
      <c r="CO1152" s="262"/>
      <c r="CP1152" s="262"/>
      <c r="CQ1152" s="262"/>
      <c r="CR1152" s="262"/>
      <c r="CS1152" s="262"/>
      <c r="CT1152" s="262"/>
      <c r="CU1152" s="262"/>
      <c r="CV1152" s="262"/>
      <c r="CW1152" s="262"/>
      <c r="CX1152" s="262"/>
      <c r="CY1152" s="262"/>
      <c r="CZ1152" s="262"/>
      <c r="DA1152" s="262"/>
      <c r="DB1152" s="262"/>
      <c r="DC1152" s="262"/>
      <c r="DD1152" s="262"/>
      <c r="DE1152" s="262"/>
      <c r="DF1152" s="262"/>
      <c r="DG1152" s="262"/>
      <c r="DH1152" s="262"/>
      <c r="DI1152" s="262"/>
      <c r="DJ1152" s="262"/>
      <c r="DK1152" s="262"/>
      <c r="DL1152" s="262"/>
      <c r="DM1152" s="262"/>
      <c r="DN1152" s="262"/>
      <c r="DO1152" s="262"/>
      <c r="DP1152" s="262"/>
      <c r="DQ1152" s="262"/>
      <c r="DR1152" s="262"/>
      <c r="DS1152" s="262"/>
      <c r="DT1152" s="262"/>
      <c r="DU1152" s="262"/>
      <c r="DV1152" s="262"/>
      <c r="DW1152" s="262"/>
      <c r="DX1152" s="262"/>
      <c r="DY1152" s="262"/>
      <c r="DZ1152" s="262"/>
      <c r="EA1152" s="262"/>
      <c r="EB1152" s="262"/>
      <c r="EC1152" s="262"/>
      <c r="ED1152" s="262"/>
      <c r="EE1152" s="262"/>
      <c r="EF1152" s="262"/>
      <c r="EG1152" s="262"/>
      <c r="EH1152" s="262"/>
      <c r="EI1152" s="262"/>
      <c r="EJ1152" s="262"/>
      <c r="EK1152" s="262"/>
      <c r="EL1152" s="262"/>
      <c r="EM1152" s="262"/>
      <c r="EN1152" s="262"/>
      <c r="EO1152" s="262"/>
      <c r="EP1152" s="262"/>
      <c r="EQ1152" s="262"/>
      <c r="ER1152" s="262"/>
      <c r="ES1152" s="262"/>
      <c r="ET1152" s="262"/>
      <c r="EU1152" s="262"/>
      <c r="EV1152" s="262"/>
      <c r="EW1152" s="262"/>
      <c r="EX1152" s="262"/>
      <c r="EY1152" s="262"/>
      <c r="EZ1152" s="262"/>
      <c r="FA1152" s="262"/>
      <c r="FB1152" s="262"/>
      <c r="FC1152" s="262"/>
      <c r="FD1152" s="262"/>
      <c r="FE1152" s="262"/>
      <c r="FF1152" s="262"/>
      <c r="FG1152" s="262"/>
      <c r="FH1152" s="262"/>
      <c r="FI1152" s="262"/>
      <c r="FJ1152" s="262"/>
      <c r="FK1152" s="262"/>
      <c r="FL1152" s="262"/>
      <c r="FM1152" s="262"/>
      <c r="FN1152" s="262"/>
      <c r="FO1152" s="262"/>
      <c r="FP1152" s="262"/>
      <c r="FQ1152" s="262"/>
      <c r="FR1152" s="262"/>
      <c r="FS1152" s="262"/>
      <c r="FT1152" s="262"/>
      <c r="FU1152" s="262"/>
      <c r="FV1152" s="262"/>
      <c r="FW1152" s="262"/>
      <c r="FX1152" s="262"/>
      <c r="FY1152" s="262"/>
      <c r="FZ1152" s="262"/>
      <c r="GA1152" s="262"/>
      <c r="GB1152" s="262"/>
      <c r="GC1152" s="262"/>
      <c r="GD1152" s="262"/>
    </row>
    <row r="1153" spans="1:186" s="279" customFormat="1" x14ac:dyDescent="0.2">
      <c r="A1153" s="339" t="s">
        <v>13048</v>
      </c>
      <c r="B1153" s="280" t="s">
        <v>6465</v>
      </c>
      <c r="C1153" s="281" t="s">
        <v>6466</v>
      </c>
      <c r="D1153" s="130" t="s">
        <v>18</v>
      </c>
      <c r="E1153" s="130">
        <v>50</v>
      </c>
      <c r="F1153" s="130">
        <v>0.2</v>
      </c>
      <c r="G1153" s="282"/>
      <c r="H1153" s="283"/>
      <c r="I1153" s="358">
        <v>24.15</v>
      </c>
      <c r="J1153" s="284">
        <f>IF(ISNUMBER(I1153),ROUND(F1153*E1153*I1153,2),"")</f>
        <v>241.5</v>
      </c>
      <c r="K1153" s="283">
        <f>BDI!$E$17</f>
        <v>0.18609999999999999</v>
      </c>
      <c r="L1153" s="283"/>
      <c r="M1153" s="283"/>
      <c r="N1153" s="131">
        <f t="shared" si="19"/>
        <v>28.64</v>
      </c>
      <c r="O1153" s="340">
        <f>IF(ISNUMBER(I1153),ROUND(F1153*N1153*E1153,2),"")</f>
        <v>286.39999999999998</v>
      </c>
      <c r="P1153" s="262"/>
      <c r="Q1153" s="262"/>
      <c r="R1153" s="262"/>
      <c r="S1153" s="262"/>
      <c r="T1153" s="262"/>
      <c r="U1153" s="262"/>
      <c r="V1153" s="262"/>
      <c r="W1153" s="262"/>
      <c r="X1153" s="262"/>
      <c r="Y1153" s="262"/>
      <c r="Z1153" s="262"/>
      <c r="AA1153" s="262"/>
      <c r="AB1153" s="262"/>
      <c r="AC1153" s="262"/>
      <c r="AD1153" s="262"/>
      <c r="AE1153" s="262"/>
      <c r="AF1153" s="262"/>
      <c r="AG1153" s="262"/>
      <c r="AH1153" s="262"/>
      <c r="AI1153" s="262"/>
      <c r="AJ1153" s="262"/>
      <c r="AK1153" s="262"/>
      <c r="AL1153" s="262"/>
      <c r="AM1153" s="262"/>
      <c r="AN1153" s="262"/>
      <c r="AO1153" s="262"/>
      <c r="AP1153" s="262"/>
      <c r="AQ1153" s="262"/>
      <c r="AR1153" s="262"/>
      <c r="AS1153" s="262"/>
      <c r="AT1153" s="262"/>
      <c r="AU1153" s="262"/>
      <c r="AV1153" s="262"/>
      <c r="AW1153" s="262"/>
      <c r="AX1153" s="262"/>
      <c r="AY1153" s="262"/>
      <c r="AZ1153" s="262"/>
      <c r="BA1153" s="262"/>
      <c r="BB1153" s="262"/>
      <c r="BC1153" s="262"/>
      <c r="BD1153" s="262"/>
      <c r="BE1153" s="262"/>
      <c r="BF1153" s="262"/>
      <c r="BG1153" s="262"/>
      <c r="BH1153" s="262"/>
      <c r="BI1153" s="262"/>
      <c r="BJ1153" s="262"/>
      <c r="BK1153" s="262"/>
      <c r="BL1153" s="262"/>
      <c r="BM1153" s="262"/>
      <c r="BN1153" s="262"/>
      <c r="BO1153" s="262"/>
      <c r="BP1153" s="262"/>
      <c r="BQ1153" s="262"/>
      <c r="BR1153" s="262"/>
      <c r="BS1153" s="262"/>
      <c r="BT1153" s="262"/>
      <c r="BU1153" s="262"/>
      <c r="BV1153" s="262"/>
      <c r="BW1153" s="262"/>
      <c r="BX1153" s="262"/>
      <c r="BY1153" s="262"/>
      <c r="BZ1153" s="262"/>
      <c r="CA1153" s="262"/>
      <c r="CB1153" s="262"/>
      <c r="CC1153" s="262"/>
      <c r="CD1153" s="262"/>
      <c r="CE1153" s="262"/>
      <c r="CF1153" s="262"/>
      <c r="CG1153" s="262"/>
      <c r="CH1153" s="262"/>
      <c r="CI1153" s="262"/>
      <c r="CJ1153" s="262"/>
      <c r="CK1153" s="262"/>
      <c r="CL1153" s="262"/>
      <c r="CM1153" s="262"/>
      <c r="CN1153" s="262"/>
      <c r="CO1153" s="262"/>
      <c r="CP1153" s="262"/>
      <c r="CQ1153" s="262"/>
      <c r="CR1153" s="262"/>
      <c r="CS1153" s="262"/>
      <c r="CT1153" s="262"/>
      <c r="CU1153" s="262"/>
      <c r="CV1153" s="262"/>
      <c r="CW1153" s="262"/>
      <c r="CX1153" s="262"/>
      <c r="CY1153" s="262"/>
      <c r="CZ1153" s="262"/>
      <c r="DA1153" s="262"/>
      <c r="DB1153" s="262"/>
      <c r="DC1153" s="262"/>
      <c r="DD1153" s="262"/>
      <c r="DE1153" s="262"/>
      <c r="DF1153" s="262"/>
      <c r="DG1153" s="262"/>
      <c r="DH1153" s="262"/>
      <c r="DI1153" s="262"/>
      <c r="DJ1153" s="262"/>
      <c r="DK1153" s="262"/>
      <c r="DL1153" s="262"/>
      <c r="DM1153" s="262"/>
      <c r="DN1153" s="262"/>
      <c r="DO1153" s="262"/>
      <c r="DP1153" s="262"/>
      <c r="DQ1153" s="262"/>
      <c r="DR1153" s="262"/>
      <c r="DS1153" s="262"/>
      <c r="DT1153" s="262"/>
      <c r="DU1153" s="262"/>
      <c r="DV1153" s="262"/>
      <c r="DW1153" s="262"/>
      <c r="DX1153" s="262"/>
      <c r="DY1153" s="262"/>
      <c r="DZ1153" s="262"/>
      <c r="EA1153" s="262"/>
      <c r="EB1153" s="262"/>
      <c r="EC1153" s="262"/>
      <c r="ED1153" s="262"/>
      <c r="EE1153" s="262"/>
      <c r="EF1153" s="262"/>
      <c r="EG1153" s="262"/>
      <c r="EH1153" s="262"/>
      <c r="EI1153" s="262"/>
      <c r="EJ1153" s="262"/>
      <c r="EK1153" s="262"/>
      <c r="EL1153" s="262"/>
      <c r="EM1153" s="262"/>
      <c r="EN1153" s="262"/>
      <c r="EO1153" s="262"/>
      <c r="EP1153" s="262"/>
      <c r="EQ1153" s="262"/>
      <c r="ER1153" s="262"/>
      <c r="ES1153" s="262"/>
      <c r="ET1153" s="262"/>
      <c r="EU1153" s="262"/>
      <c r="EV1153" s="262"/>
      <c r="EW1153" s="262"/>
      <c r="EX1153" s="262"/>
      <c r="EY1153" s="262"/>
      <c r="EZ1153" s="262"/>
      <c r="FA1153" s="262"/>
      <c r="FB1153" s="262"/>
      <c r="FC1153" s="262"/>
      <c r="FD1153" s="262"/>
      <c r="FE1153" s="262"/>
      <c r="FF1153" s="262"/>
      <c r="FG1153" s="262"/>
      <c r="FH1153" s="262"/>
      <c r="FI1153" s="262"/>
      <c r="FJ1153" s="262"/>
      <c r="FK1153" s="262"/>
      <c r="FL1153" s="262"/>
      <c r="FM1153" s="262"/>
      <c r="FN1153" s="262"/>
      <c r="FO1153" s="262"/>
      <c r="FP1153" s="262"/>
      <c r="FQ1153" s="262"/>
      <c r="FR1153" s="262"/>
      <c r="FS1153" s="262"/>
      <c r="FT1153" s="262"/>
      <c r="FU1153" s="262"/>
      <c r="FV1153" s="262"/>
      <c r="FW1153" s="262"/>
      <c r="FX1153" s="262"/>
      <c r="FY1153" s="262"/>
      <c r="FZ1153" s="262"/>
      <c r="GA1153" s="262"/>
      <c r="GB1153" s="262"/>
      <c r="GC1153" s="262"/>
      <c r="GD1153" s="262"/>
    </row>
    <row r="1154" spans="1:186" s="279" customFormat="1" x14ac:dyDescent="0.2">
      <c r="A1154" s="339" t="s">
        <v>13049</v>
      </c>
      <c r="B1154" s="280" t="s">
        <v>6467</v>
      </c>
      <c r="C1154" s="281" t="s">
        <v>6468</v>
      </c>
      <c r="D1154" s="130" t="s">
        <v>18</v>
      </c>
      <c r="E1154" s="130">
        <v>50</v>
      </c>
      <c r="F1154" s="130">
        <v>0.2</v>
      </c>
      <c r="G1154" s="282"/>
      <c r="H1154" s="283"/>
      <c r="I1154" s="358">
        <v>33.51</v>
      </c>
      <c r="J1154" s="284">
        <f>IF(ISNUMBER(I1154),ROUND(F1154*E1154*I1154,2),"")</f>
        <v>335.1</v>
      </c>
      <c r="K1154" s="283">
        <f>BDI!$E$17</f>
        <v>0.18609999999999999</v>
      </c>
      <c r="L1154" s="283"/>
      <c r="M1154" s="283"/>
      <c r="N1154" s="131">
        <f t="shared" si="19"/>
        <v>39.75</v>
      </c>
      <c r="O1154" s="340">
        <f>IF(ISNUMBER(I1154),ROUND(F1154*N1154*E1154,2),"")</f>
        <v>397.5</v>
      </c>
      <c r="P1154" s="262"/>
      <c r="Q1154" s="262"/>
      <c r="R1154" s="262"/>
      <c r="S1154" s="262"/>
      <c r="T1154" s="262"/>
      <c r="U1154" s="262"/>
      <c r="V1154" s="262"/>
      <c r="W1154" s="262"/>
      <c r="X1154" s="262"/>
      <c r="Y1154" s="262"/>
      <c r="Z1154" s="262"/>
      <c r="AA1154" s="262"/>
      <c r="AB1154" s="262"/>
      <c r="AC1154" s="262"/>
      <c r="AD1154" s="262"/>
      <c r="AE1154" s="262"/>
      <c r="AF1154" s="262"/>
      <c r="AG1154" s="262"/>
      <c r="AH1154" s="262"/>
      <c r="AI1154" s="262"/>
      <c r="AJ1154" s="262"/>
      <c r="AK1154" s="262"/>
      <c r="AL1154" s="262"/>
      <c r="AM1154" s="262"/>
      <c r="AN1154" s="262"/>
      <c r="AO1154" s="262"/>
      <c r="AP1154" s="262"/>
      <c r="AQ1154" s="262"/>
      <c r="AR1154" s="262"/>
      <c r="AS1154" s="262"/>
      <c r="AT1154" s="262"/>
      <c r="AU1154" s="262"/>
      <c r="AV1154" s="262"/>
      <c r="AW1154" s="262"/>
      <c r="AX1154" s="262"/>
      <c r="AY1154" s="262"/>
      <c r="AZ1154" s="262"/>
      <c r="BA1154" s="262"/>
      <c r="BB1154" s="262"/>
      <c r="BC1154" s="262"/>
      <c r="BD1154" s="262"/>
      <c r="BE1154" s="262"/>
      <c r="BF1154" s="262"/>
      <c r="BG1154" s="262"/>
      <c r="BH1154" s="262"/>
      <c r="BI1154" s="262"/>
      <c r="BJ1154" s="262"/>
      <c r="BK1154" s="262"/>
      <c r="BL1154" s="262"/>
      <c r="BM1154" s="262"/>
      <c r="BN1154" s="262"/>
      <c r="BO1154" s="262"/>
      <c r="BP1154" s="262"/>
      <c r="BQ1154" s="262"/>
      <c r="BR1154" s="262"/>
      <c r="BS1154" s="262"/>
      <c r="BT1154" s="262"/>
      <c r="BU1154" s="262"/>
      <c r="BV1154" s="262"/>
      <c r="BW1154" s="262"/>
      <c r="BX1154" s="262"/>
      <c r="BY1154" s="262"/>
      <c r="BZ1154" s="262"/>
      <c r="CA1154" s="262"/>
      <c r="CB1154" s="262"/>
      <c r="CC1154" s="262"/>
      <c r="CD1154" s="262"/>
      <c r="CE1154" s="262"/>
      <c r="CF1154" s="262"/>
      <c r="CG1154" s="262"/>
      <c r="CH1154" s="262"/>
      <c r="CI1154" s="262"/>
      <c r="CJ1154" s="262"/>
      <c r="CK1154" s="262"/>
      <c r="CL1154" s="262"/>
      <c r="CM1154" s="262"/>
      <c r="CN1154" s="262"/>
      <c r="CO1154" s="262"/>
      <c r="CP1154" s="262"/>
      <c r="CQ1154" s="262"/>
      <c r="CR1154" s="262"/>
      <c r="CS1154" s="262"/>
      <c r="CT1154" s="262"/>
      <c r="CU1154" s="262"/>
      <c r="CV1154" s="262"/>
      <c r="CW1154" s="262"/>
      <c r="CX1154" s="262"/>
      <c r="CY1154" s="262"/>
      <c r="CZ1154" s="262"/>
      <c r="DA1154" s="262"/>
      <c r="DB1154" s="262"/>
      <c r="DC1154" s="262"/>
      <c r="DD1154" s="262"/>
      <c r="DE1154" s="262"/>
      <c r="DF1154" s="262"/>
      <c r="DG1154" s="262"/>
      <c r="DH1154" s="262"/>
      <c r="DI1154" s="262"/>
      <c r="DJ1154" s="262"/>
      <c r="DK1154" s="262"/>
      <c r="DL1154" s="262"/>
      <c r="DM1154" s="262"/>
      <c r="DN1154" s="262"/>
      <c r="DO1154" s="262"/>
      <c r="DP1154" s="262"/>
      <c r="DQ1154" s="262"/>
      <c r="DR1154" s="262"/>
      <c r="DS1154" s="262"/>
      <c r="DT1154" s="262"/>
      <c r="DU1154" s="262"/>
      <c r="DV1154" s="262"/>
      <c r="DW1154" s="262"/>
      <c r="DX1154" s="262"/>
      <c r="DY1154" s="262"/>
      <c r="DZ1154" s="262"/>
      <c r="EA1154" s="262"/>
      <c r="EB1154" s="262"/>
      <c r="EC1154" s="262"/>
      <c r="ED1154" s="262"/>
      <c r="EE1154" s="262"/>
      <c r="EF1154" s="262"/>
      <c r="EG1154" s="262"/>
      <c r="EH1154" s="262"/>
      <c r="EI1154" s="262"/>
      <c r="EJ1154" s="262"/>
      <c r="EK1154" s="262"/>
      <c r="EL1154" s="262"/>
      <c r="EM1154" s="262"/>
      <c r="EN1154" s="262"/>
      <c r="EO1154" s="262"/>
      <c r="EP1154" s="262"/>
      <c r="EQ1154" s="262"/>
      <c r="ER1154" s="262"/>
      <c r="ES1154" s="262"/>
      <c r="ET1154" s="262"/>
      <c r="EU1154" s="262"/>
      <c r="EV1154" s="262"/>
      <c r="EW1154" s="262"/>
      <c r="EX1154" s="262"/>
      <c r="EY1154" s="262"/>
      <c r="EZ1154" s="262"/>
      <c r="FA1154" s="262"/>
      <c r="FB1154" s="262"/>
      <c r="FC1154" s="262"/>
      <c r="FD1154" s="262"/>
      <c r="FE1154" s="262"/>
      <c r="FF1154" s="262"/>
      <c r="FG1154" s="262"/>
      <c r="FH1154" s="262"/>
      <c r="FI1154" s="262"/>
      <c r="FJ1154" s="262"/>
      <c r="FK1154" s="262"/>
      <c r="FL1154" s="262"/>
      <c r="FM1154" s="262"/>
      <c r="FN1154" s="262"/>
      <c r="FO1154" s="262"/>
      <c r="FP1154" s="262"/>
      <c r="FQ1154" s="262"/>
      <c r="FR1154" s="262"/>
      <c r="FS1154" s="262"/>
      <c r="FT1154" s="262"/>
      <c r="FU1154" s="262"/>
      <c r="FV1154" s="262"/>
      <c r="FW1154" s="262"/>
      <c r="FX1154" s="262"/>
      <c r="FY1154" s="262"/>
      <c r="FZ1154" s="262"/>
      <c r="GA1154" s="262"/>
      <c r="GB1154" s="262"/>
      <c r="GC1154" s="262"/>
      <c r="GD1154" s="262"/>
    </row>
    <row r="1155" spans="1:186" s="279" customFormat="1" x14ac:dyDescent="0.2">
      <c r="A1155" s="339" t="s">
        <v>13050</v>
      </c>
      <c r="B1155" s="280" t="s">
        <v>1492</v>
      </c>
      <c r="C1155" s="281" t="s">
        <v>6531</v>
      </c>
      <c r="D1155" s="130" t="s">
        <v>18</v>
      </c>
      <c r="E1155" s="130">
        <v>100</v>
      </c>
      <c r="F1155" s="130">
        <v>0.2</v>
      </c>
      <c r="G1155" s="282"/>
      <c r="H1155" s="283"/>
      <c r="I1155" s="284">
        <f ca="1">OFFSET(INDEX(Composições!A:H,MATCH(B1155,Composições!A:A,0),8),2,0)</f>
        <v>60.42</v>
      </c>
      <c r="J1155" s="284">
        <f ca="1">IF(ISNUMBER(I1155),ROUND(F1155*E1155*I1155,2),"")</f>
        <v>1208.4000000000001</v>
      </c>
      <c r="K1155" s="283">
        <f>BDI!$E$17</f>
        <v>0.18609999999999999</v>
      </c>
      <c r="L1155" s="283"/>
      <c r="M1155" s="283"/>
      <c r="N1155" s="131">
        <f t="shared" ca="1" si="19"/>
        <v>71.66</v>
      </c>
      <c r="O1155" s="340">
        <f ca="1">IF(ISNUMBER(I1155),ROUND(F1155*N1155*E1155,2),"")</f>
        <v>1433.2</v>
      </c>
      <c r="P1155" s="262"/>
      <c r="Q1155" s="262"/>
      <c r="R1155" s="262"/>
      <c r="S1155" s="262"/>
      <c r="T1155" s="262"/>
      <c r="U1155" s="262"/>
      <c r="V1155" s="262"/>
      <c r="W1155" s="262"/>
      <c r="X1155" s="262"/>
      <c r="Y1155" s="262"/>
      <c r="Z1155" s="262"/>
      <c r="AA1155" s="262"/>
      <c r="AB1155" s="262"/>
      <c r="AC1155" s="262"/>
      <c r="AD1155" s="262"/>
      <c r="AE1155" s="262"/>
      <c r="AF1155" s="262"/>
      <c r="AG1155" s="262"/>
      <c r="AH1155" s="262"/>
      <c r="AI1155" s="262"/>
      <c r="AJ1155" s="262"/>
      <c r="AK1155" s="262"/>
      <c r="AL1155" s="262"/>
      <c r="AM1155" s="262"/>
      <c r="AN1155" s="262"/>
      <c r="AO1155" s="262"/>
      <c r="AP1155" s="262"/>
      <c r="AQ1155" s="262"/>
      <c r="AR1155" s="262"/>
      <c r="AS1155" s="262"/>
      <c r="AT1155" s="262"/>
      <c r="AU1155" s="262"/>
      <c r="AV1155" s="262"/>
      <c r="AW1155" s="262"/>
      <c r="AX1155" s="262"/>
      <c r="AY1155" s="262"/>
      <c r="AZ1155" s="262"/>
      <c r="BA1155" s="262"/>
      <c r="BB1155" s="262"/>
      <c r="BC1155" s="262"/>
      <c r="BD1155" s="262"/>
      <c r="BE1155" s="262"/>
      <c r="BF1155" s="262"/>
      <c r="BG1155" s="262"/>
      <c r="BH1155" s="262"/>
      <c r="BI1155" s="262"/>
      <c r="BJ1155" s="262"/>
      <c r="BK1155" s="262"/>
      <c r="BL1155" s="262"/>
      <c r="BM1155" s="262"/>
      <c r="BN1155" s="262"/>
      <c r="BO1155" s="262"/>
      <c r="BP1155" s="262"/>
      <c r="BQ1155" s="262"/>
      <c r="BR1155" s="262"/>
      <c r="BS1155" s="262"/>
      <c r="BT1155" s="262"/>
      <c r="BU1155" s="262"/>
      <c r="BV1155" s="262"/>
      <c r="BW1155" s="262"/>
      <c r="BX1155" s="262"/>
      <c r="BY1155" s="262"/>
      <c r="BZ1155" s="262"/>
      <c r="CA1155" s="262"/>
      <c r="CB1155" s="262"/>
      <c r="CC1155" s="262"/>
      <c r="CD1155" s="262"/>
      <c r="CE1155" s="262"/>
      <c r="CF1155" s="262"/>
      <c r="CG1155" s="262"/>
      <c r="CH1155" s="262"/>
      <c r="CI1155" s="262"/>
      <c r="CJ1155" s="262"/>
      <c r="CK1155" s="262"/>
      <c r="CL1155" s="262"/>
      <c r="CM1155" s="262"/>
      <c r="CN1155" s="262"/>
      <c r="CO1155" s="262"/>
      <c r="CP1155" s="262"/>
      <c r="CQ1155" s="262"/>
      <c r="CR1155" s="262"/>
      <c r="CS1155" s="262"/>
      <c r="CT1155" s="262"/>
      <c r="CU1155" s="262"/>
      <c r="CV1155" s="262"/>
      <c r="CW1155" s="262"/>
      <c r="CX1155" s="262"/>
      <c r="CY1155" s="262"/>
      <c r="CZ1155" s="262"/>
      <c r="DA1155" s="262"/>
      <c r="DB1155" s="262"/>
      <c r="DC1155" s="262"/>
      <c r="DD1155" s="262"/>
      <c r="DE1155" s="262"/>
      <c r="DF1155" s="262"/>
      <c r="DG1155" s="262"/>
      <c r="DH1155" s="262"/>
      <c r="DI1155" s="262"/>
      <c r="DJ1155" s="262"/>
      <c r="DK1155" s="262"/>
      <c r="DL1155" s="262"/>
      <c r="DM1155" s="262"/>
      <c r="DN1155" s="262"/>
      <c r="DO1155" s="262"/>
      <c r="DP1155" s="262"/>
      <c r="DQ1155" s="262"/>
      <c r="DR1155" s="262"/>
      <c r="DS1155" s="262"/>
      <c r="DT1155" s="262"/>
      <c r="DU1155" s="262"/>
      <c r="DV1155" s="262"/>
      <c r="DW1155" s="262"/>
      <c r="DX1155" s="262"/>
      <c r="DY1155" s="262"/>
      <c r="DZ1155" s="262"/>
      <c r="EA1155" s="262"/>
      <c r="EB1155" s="262"/>
      <c r="EC1155" s="262"/>
      <c r="ED1155" s="262"/>
      <c r="EE1155" s="262"/>
      <c r="EF1155" s="262"/>
      <c r="EG1155" s="262"/>
      <c r="EH1155" s="262"/>
      <c r="EI1155" s="262"/>
      <c r="EJ1155" s="262"/>
      <c r="EK1155" s="262"/>
      <c r="EL1155" s="262"/>
      <c r="EM1155" s="262"/>
      <c r="EN1155" s="262"/>
      <c r="EO1155" s="262"/>
      <c r="EP1155" s="262"/>
      <c r="EQ1155" s="262"/>
      <c r="ER1155" s="262"/>
      <c r="ES1155" s="262"/>
      <c r="ET1155" s="262"/>
      <c r="EU1155" s="262"/>
      <c r="EV1155" s="262"/>
      <c r="EW1155" s="262"/>
      <c r="EX1155" s="262"/>
      <c r="EY1155" s="262"/>
      <c r="EZ1155" s="262"/>
      <c r="FA1155" s="262"/>
      <c r="FB1155" s="262"/>
      <c r="FC1155" s="262"/>
      <c r="FD1155" s="262"/>
      <c r="FE1155" s="262"/>
      <c r="FF1155" s="262"/>
      <c r="FG1155" s="262"/>
      <c r="FH1155" s="262"/>
      <c r="FI1155" s="262"/>
      <c r="FJ1155" s="262"/>
      <c r="FK1155" s="262"/>
      <c r="FL1155" s="262"/>
      <c r="FM1155" s="262"/>
      <c r="FN1155" s="262"/>
      <c r="FO1155" s="262"/>
      <c r="FP1155" s="262"/>
      <c r="FQ1155" s="262"/>
      <c r="FR1155" s="262"/>
      <c r="FS1155" s="262"/>
      <c r="FT1155" s="262"/>
      <c r="FU1155" s="262"/>
      <c r="FV1155" s="262"/>
      <c r="FW1155" s="262"/>
      <c r="FX1155" s="262"/>
      <c r="FY1155" s="262"/>
      <c r="FZ1155" s="262"/>
      <c r="GA1155" s="262"/>
      <c r="GB1155" s="262"/>
      <c r="GC1155" s="262"/>
      <c r="GD1155" s="262"/>
    </row>
    <row r="1156" spans="1:186" s="279" customFormat="1" x14ac:dyDescent="0.2">
      <c r="A1156" s="339" t="s">
        <v>13051</v>
      </c>
      <c r="B1156" s="280" t="s">
        <v>6532</v>
      </c>
      <c r="C1156" s="281" t="s">
        <v>6533</v>
      </c>
      <c r="D1156" s="130" t="s">
        <v>18</v>
      </c>
      <c r="E1156" s="130">
        <v>210</v>
      </c>
      <c r="F1156" s="130">
        <v>0.2</v>
      </c>
      <c r="G1156" s="282"/>
      <c r="H1156" s="283"/>
      <c r="I1156" s="358">
        <v>29.9</v>
      </c>
      <c r="J1156" s="284">
        <f>IF(ISNUMBER(I1156),ROUND(F1156*E1156*I1156,2),"")</f>
        <v>1255.8</v>
      </c>
      <c r="K1156" s="283">
        <f>BDI!$E$17</f>
        <v>0.18609999999999999</v>
      </c>
      <c r="L1156" s="283"/>
      <c r="M1156" s="283"/>
      <c r="N1156" s="131">
        <f t="shared" si="19"/>
        <v>35.46</v>
      </c>
      <c r="O1156" s="340">
        <f>IF(ISNUMBER(I1156),ROUND(F1156*N1156*E1156,2),"")</f>
        <v>1489.32</v>
      </c>
      <c r="P1156" s="262"/>
      <c r="Q1156" s="262"/>
      <c r="R1156" s="262"/>
      <c r="S1156" s="262"/>
      <c r="T1156" s="262"/>
      <c r="U1156" s="262"/>
      <c r="V1156" s="262"/>
      <c r="W1156" s="262"/>
      <c r="X1156" s="262"/>
      <c r="Y1156" s="262"/>
      <c r="Z1156" s="262"/>
      <c r="AA1156" s="262"/>
      <c r="AB1156" s="262"/>
      <c r="AC1156" s="262"/>
      <c r="AD1156" s="262"/>
      <c r="AE1156" s="262"/>
      <c r="AF1156" s="262"/>
      <c r="AG1156" s="262"/>
      <c r="AH1156" s="262"/>
      <c r="AI1156" s="262"/>
      <c r="AJ1156" s="262"/>
      <c r="AK1156" s="262"/>
      <c r="AL1156" s="262"/>
      <c r="AM1156" s="262"/>
      <c r="AN1156" s="262"/>
      <c r="AO1156" s="262"/>
      <c r="AP1156" s="262"/>
      <c r="AQ1156" s="262"/>
      <c r="AR1156" s="262"/>
      <c r="AS1156" s="262"/>
      <c r="AT1156" s="262"/>
      <c r="AU1156" s="262"/>
      <c r="AV1156" s="262"/>
      <c r="AW1156" s="262"/>
      <c r="AX1156" s="262"/>
      <c r="AY1156" s="262"/>
      <c r="AZ1156" s="262"/>
      <c r="BA1156" s="262"/>
      <c r="BB1156" s="262"/>
      <c r="BC1156" s="262"/>
      <c r="BD1156" s="262"/>
      <c r="BE1156" s="262"/>
      <c r="BF1156" s="262"/>
      <c r="BG1156" s="262"/>
      <c r="BH1156" s="262"/>
      <c r="BI1156" s="262"/>
      <c r="BJ1156" s="262"/>
      <c r="BK1156" s="262"/>
      <c r="BL1156" s="262"/>
      <c r="BM1156" s="262"/>
      <c r="BN1156" s="262"/>
      <c r="BO1156" s="262"/>
      <c r="BP1156" s="262"/>
      <c r="BQ1156" s="262"/>
      <c r="BR1156" s="262"/>
      <c r="BS1156" s="262"/>
      <c r="BT1156" s="262"/>
      <c r="BU1156" s="262"/>
      <c r="BV1156" s="262"/>
      <c r="BW1156" s="262"/>
      <c r="BX1156" s="262"/>
      <c r="BY1156" s="262"/>
      <c r="BZ1156" s="262"/>
      <c r="CA1156" s="262"/>
      <c r="CB1156" s="262"/>
      <c r="CC1156" s="262"/>
      <c r="CD1156" s="262"/>
      <c r="CE1156" s="262"/>
      <c r="CF1156" s="262"/>
      <c r="CG1156" s="262"/>
      <c r="CH1156" s="262"/>
      <c r="CI1156" s="262"/>
      <c r="CJ1156" s="262"/>
      <c r="CK1156" s="262"/>
      <c r="CL1156" s="262"/>
      <c r="CM1156" s="262"/>
      <c r="CN1156" s="262"/>
      <c r="CO1156" s="262"/>
      <c r="CP1156" s="262"/>
      <c r="CQ1156" s="262"/>
      <c r="CR1156" s="262"/>
      <c r="CS1156" s="262"/>
      <c r="CT1156" s="262"/>
      <c r="CU1156" s="262"/>
      <c r="CV1156" s="262"/>
      <c r="CW1156" s="262"/>
      <c r="CX1156" s="262"/>
      <c r="CY1156" s="262"/>
      <c r="CZ1156" s="262"/>
      <c r="DA1156" s="262"/>
      <c r="DB1156" s="262"/>
      <c r="DC1156" s="262"/>
      <c r="DD1156" s="262"/>
      <c r="DE1156" s="262"/>
      <c r="DF1156" s="262"/>
      <c r="DG1156" s="262"/>
      <c r="DH1156" s="262"/>
      <c r="DI1156" s="262"/>
      <c r="DJ1156" s="262"/>
      <c r="DK1156" s="262"/>
      <c r="DL1156" s="262"/>
      <c r="DM1156" s="262"/>
      <c r="DN1156" s="262"/>
      <c r="DO1156" s="262"/>
      <c r="DP1156" s="262"/>
      <c r="DQ1156" s="262"/>
      <c r="DR1156" s="262"/>
      <c r="DS1156" s="262"/>
      <c r="DT1156" s="262"/>
      <c r="DU1156" s="262"/>
      <c r="DV1156" s="262"/>
      <c r="DW1156" s="262"/>
      <c r="DX1156" s="262"/>
      <c r="DY1156" s="262"/>
      <c r="DZ1156" s="262"/>
      <c r="EA1156" s="262"/>
      <c r="EB1156" s="262"/>
      <c r="EC1156" s="262"/>
      <c r="ED1156" s="262"/>
      <c r="EE1156" s="262"/>
      <c r="EF1156" s="262"/>
      <c r="EG1156" s="262"/>
      <c r="EH1156" s="262"/>
      <c r="EI1156" s="262"/>
      <c r="EJ1156" s="262"/>
      <c r="EK1156" s="262"/>
      <c r="EL1156" s="262"/>
      <c r="EM1156" s="262"/>
      <c r="EN1156" s="262"/>
      <c r="EO1156" s="262"/>
      <c r="EP1156" s="262"/>
      <c r="EQ1156" s="262"/>
      <c r="ER1156" s="262"/>
      <c r="ES1156" s="262"/>
      <c r="ET1156" s="262"/>
      <c r="EU1156" s="262"/>
      <c r="EV1156" s="262"/>
      <c r="EW1156" s="262"/>
      <c r="EX1156" s="262"/>
      <c r="EY1156" s="262"/>
      <c r="EZ1156" s="262"/>
      <c r="FA1156" s="262"/>
      <c r="FB1156" s="262"/>
      <c r="FC1156" s="262"/>
      <c r="FD1156" s="262"/>
      <c r="FE1156" s="262"/>
      <c r="FF1156" s="262"/>
      <c r="FG1156" s="262"/>
      <c r="FH1156" s="262"/>
      <c r="FI1156" s="262"/>
      <c r="FJ1156" s="262"/>
      <c r="FK1156" s="262"/>
      <c r="FL1156" s="262"/>
      <c r="FM1156" s="262"/>
      <c r="FN1156" s="262"/>
      <c r="FO1156" s="262"/>
      <c r="FP1156" s="262"/>
      <c r="FQ1156" s="262"/>
      <c r="FR1156" s="262"/>
      <c r="FS1156" s="262"/>
      <c r="FT1156" s="262"/>
      <c r="FU1156" s="262"/>
      <c r="FV1156" s="262"/>
      <c r="FW1156" s="262"/>
      <c r="FX1156" s="262"/>
      <c r="FY1156" s="262"/>
      <c r="FZ1156" s="262"/>
      <c r="GA1156" s="262"/>
      <c r="GB1156" s="262"/>
      <c r="GC1156" s="262"/>
      <c r="GD1156" s="262"/>
    </row>
    <row r="1157" spans="1:186" s="279" customFormat="1" x14ac:dyDescent="0.2">
      <c r="A1157" s="339" t="s">
        <v>13052</v>
      </c>
      <c r="B1157" s="280" t="s">
        <v>6534</v>
      </c>
      <c r="C1157" s="281" t="s">
        <v>6535</v>
      </c>
      <c r="D1157" s="130" t="s">
        <v>18</v>
      </c>
      <c r="E1157" s="130">
        <v>210</v>
      </c>
      <c r="F1157" s="130">
        <v>0.2</v>
      </c>
      <c r="G1157" s="282"/>
      <c r="H1157" s="283"/>
      <c r="I1157" s="358">
        <v>8.49</v>
      </c>
      <c r="J1157" s="284">
        <f>IF(ISNUMBER(I1157),ROUND(F1157*E1157*I1157,2),"")</f>
        <v>356.58</v>
      </c>
      <c r="K1157" s="283">
        <f>BDI!$E$17</f>
        <v>0.18609999999999999</v>
      </c>
      <c r="L1157" s="283"/>
      <c r="M1157" s="283"/>
      <c r="N1157" s="131">
        <f t="shared" si="19"/>
        <v>10.07</v>
      </c>
      <c r="O1157" s="340">
        <f>IF(ISNUMBER(I1157),ROUND(F1157*N1157*E1157,2),"")</f>
        <v>422.94</v>
      </c>
      <c r="P1157" s="262"/>
      <c r="Q1157" s="262"/>
      <c r="R1157" s="262"/>
      <c r="S1157" s="262"/>
      <c r="T1157" s="262"/>
      <c r="U1157" s="262"/>
      <c r="V1157" s="262"/>
      <c r="W1157" s="262"/>
      <c r="X1157" s="262"/>
      <c r="Y1157" s="262"/>
      <c r="Z1157" s="262"/>
      <c r="AA1157" s="262"/>
      <c r="AB1157" s="262"/>
      <c r="AC1157" s="262"/>
      <c r="AD1157" s="262"/>
      <c r="AE1157" s="262"/>
      <c r="AF1157" s="262"/>
      <c r="AG1157" s="262"/>
      <c r="AH1157" s="262"/>
      <c r="AI1157" s="262"/>
      <c r="AJ1157" s="262"/>
      <c r="AK1157" s="262"/>
      <c r="AL1157" s="262"/>
      <c r="AM1157" s="262"/>
      <c r="AN1157" s="262"/>
      <c r="AO1157" s="262"/>
      <c r="AP1157" s="262"/>
      <c r="AQ1157" s="262"/>
      <c r="AR1157" s="262"/>
      <c r="AS1157" s="262"/>
      <c r="AT1157" s="262"/>
      <c r="AU1157" s="262"/>
      <c r="AV1157" s="262"/>
      <c r="AW1157" s="262"/>
      <c r="AX1157" s="262"/>
      <c r="AY1157" s="262"/>
      <c r="AZ1157" s="262"/>
      <c r="BA1157" s="262"/>
      <c r="BB1157" s="262"/>
      <c r="BC1157" s="262"/>
      <c r="BD1157" s="262"/>
      <c r="BE1157" s="262"/>
      <c r="BF1157" s="262"/>
      <c r="BG1157" s="262"/>
      <c r="BH1157" s="262"/>
      <c r="BI1157" s="262"/>
      <c r="BJ1157" s="262"/>
      <c r="BK1157" s="262"/>
      <c r="BL1157" s="262"/>
      <c r="BM1157" s="262"/>
      <c r="BN1157" s="262"/>
      <c r="BO1157" s="262"/>
      <c r="BP1157" s="262"/>
      <c r="BQ1157" s="262"/>
      <c r="BR1157" s="262"/>
      <c r="BS1157" s="262"/>
      <c r="BT1157" s="262"/>
      <c r="BU1157" s="262"/>
      <c r="BV1157" s="262"/>
      <c r="BW1157" s="262"/>
      <c r="BX1157" s="262"/>
      <c r="BY1157" s="262"/>
      <c r="BZ1157" s="262"/>
      <c r="CA1157" s="262"/>
      <c r="CB1157" s="262"/>
      <c r="CC1157" s="262"/>
      <c r="CD1157" s="262"/>
      <c r="CE1157" s="262"/>
      <c r="CF1157" s="262"/>
      <c r="CG1157" s="262"/>
      <c r="CH1157" s="262"/>
      <c r="CI1157" s="262"/>
      <c r="CJ1157" s="262"/>
      <c r="CK1157" s="262"/>
      <c r="CL1157" s="262"/>
      <c r="CM1157" s="262"/>
      <c r="CN1157" s="262"/>
      <c r="CO1157" s="262"/>
      <c r="CP1157" s="262"/>
      <c r="CQ1157" s="262"/>
      <c r="CR1157" s="262"/>
      <c r="CS1157" s="262"/>
      <c r="CT1157" s="262"/>
      <c r="CU1157" s="262"/>
      <c r="CV1157" s="262"/>
      <c r="CW1157" s="262"/>
      <c r="CX1157" s="262"/>
      <c r="CY1157" s="262"/>
      <c r="CZ1157" s="262"/>
      <c r="DA1157" s="262"/>
      <c r="DB1157" s="262"/>
      <c r="DC1157" s="262"/>
      <c r="DD1157" s="262"/>
      <c r="DE1157" s="262"/>
      <c r="DF1157" s="262"/>
      <c r="DG1157" s="262"/>
      <c r="DH1157" s="262"/>
      <c r="DI1157" s="262"/>
      <c r="DJ1157" s="262"/>
      <c r="DK1157" s="262"/>
      <c r="DL1157" s="262"/>
      <c r="DM1157" s="262"/>
      <c r="DN1157" s="262"/>
      <c r="DO1157" s="262"/>
      <c r="DP1157" s="262"/>
      <c r="DQ1157" s="262"/>
      <c r="DR1157" s="262"/>
      <c r="DS1157" s="262"/>
      <c r="DT1157" s="262"/>
      <c r="DU1157" s="262"/>
      <c r="DV1157" s="262"/>
      <c r="DW1157" s="262"/>
      <c r="DX1157" s="262"/>
      <c r="DY1157" s="262"/>
      <c r="DZ1157" s="262"/>
      <c r="EA1157" s="262"/>
      <c r="EB1157" s="262"/>
      <c r="EC1157" s="262"/>
      <c r="ED1157" s="262"/>
      <c r="EE1157" s="262"/>
      <c r="EF1157" s="262"/>
      <c r="EG1157" s="262"/>
      <c r="EH1157" s="262"/>
      <c r="EI1157" s="262"/>
      <c r="EJ1157" s="262"/>
      <c r="EK1157" s="262"/>
      <c r="EL1157" s="262"/>
      <c r="EM1157" s="262"/>
      <c r="EN1157" s="262"/>
      <c r="EO1157" s="262"/>
      <c r="EP1157" s="262"/>
      <c r="EQ1157" s="262"/>
      <c r="ER1157" s="262"/>
      <c r="ES1157" s="262"/>
      <c r="ET1157" s="262"/>
      <c r="EU1157" s="262"/>
      <c r="EV1157" s="262"/>
      <c r="EW1157" s="262"/>
      <c r="EX1157" s="262"/>
      <c r="EY1157" s="262"/>
      <c r="EZ1157" s="262"/>
      <c r="FA1157" s="262"/>
      <c r="FB1157" s="262"/>
      <c r="FC1157" s="262"/>
      <c r="FD1157" s="262"/>
      <c r="FE1157" s="262"/>
      <c r="FF1157" s="262"/>
      <c r="FG1157" s="262"/>
      <c r="FH1157" s="262"/>
      <c r="FI1157" s="262"/>
      <c r="FJ1157" s="262"/>
      <c r="FK1157" s="262"/>
      <c r="FL1157" s="262"/>
      <c r="FM1157" s="262"/>
      <c r="FN1157" s="262"/>
      <c r="FO1157" s="262"/>
      <c r="FP1157" s="262"/>
      <c r="FQ1157" s="262"/>
      <c r="FR1157" s="262"/>
      <c r="FS1157" s="262"/>
      <c r="FT1157" s="262"/>
      <c r="FU1157" s="262"/>
      <c r="FV1157" s="262"/>
      <c r="FW1157" s="262"/>
      <c r="FX1157" s="262"/>
      <c r="FY1157" s="262"/>
      <c r="FZ1157" s="262"/>
      <c r="GA1157" s="262"/>
      <c r="GB1157" s="262"/>
      <c r="GC1157" s="262"/>
      <c r="GD1157" s="262"/>
    </row>
    <row r="1158" spans="1:186" s="279" customFormat="1" ht="25.5" x14ac:dyDescent="0.2">
      <c r="A1158" s="339" t="s">
        <v>13053</v>
      </c>
      <c r="B1158" s="280" t="s">
        <v>6668</v>
      </c>
      <c r="C1158" s="281" t="s">
        <v>6669</v>
      </c>
      <c r="D1158" s="130" t="s">
        <v>18</v>
      </c>
      <c r="E1158" s="130">
        <v>50</v>
      </c>
      <c r="F1158" s="130">
        <v>0.2</v>
      </c>
      <c r="G1158" s="282"/>
      <c r="H1158" s="283"/>
      <c r="I1158" s="358">
        <v>291.60000000000002</v>
      </c>
      <c r="J1158" s="284">
        <f>IF(ISNUMBER(I1158),ROUND(F1158*E1158*I1158,2),"")</f>
        <v>2916</v>
      </c>
      <c r="K1158" s="283">
        <f>BDI!$E$17</f>
        <v>0.18609999999999999</v>
      </c>
      <c r="L1158" s="283"/>
      <c r="M1158" s="283"/>
      <c r="N1158" s="131">
        <f t="shared" si="19"/>
        <v>345.87</v>
      </c>
      <c r="O1158" s="340">
        <f>IF(ISNUMBER(I1158),ROUND(F1158*N1158*E1158,2),"")</f>
        <v>3458.7</v>
      </c>
      <c r="P1158" s="262"/>
      <c r="Q1158" s="262"/>
      <c r="R1158" s="262"/>
      <c r="S1158" s="262"/>
      <c r="T1158" s="262"/>
      <c r="U1158" s="262"/>
      <c r="V1158" s="262"/>
      <c r="W1158" s="262"/>
      <c r="X1158" s="262"/>
      <c r="Y1158" s="262"/>
      <c r="Z1158" s="262"/>
      <c r="AA1158" s="262"/>
      <c r="AB1158" s="262"/>
      <c r="AC1158" s="262"/>
      <c r="AD1158" s="262"/>
      <c r="AE1158" s="262"/>
      <c r="AF1158" s="262"/>
      <c r="AG1158" s="262"/>
      <c r="AH1158" s="262"/>
      <c r="AI1158" s="262"/>
      <c r="AJ1158" s="262"/>
      <c r="AK1158" s="262"/>
      <c r="AL1158" s="262"/>
      <c r="AM1158" s="262"/>
      <c r="AN1158" s="262"/>
      <c r="AO1158" s="262"/>
      <c r="AP1158" s="262"/>
      <c r="AQ1158" s="262"/>
      <c r="AR1158" s="262"/>
      <c r="AS1158" s="262"/>
      <c r="AT1158" s="262"/>
      <c r="AU1158" s="262"/>
      <c r="AV1158" s="262"/>
      <c r="AW1158" s="262"/>
      <c r="AX1158" s="262"/>
      <c r="AY1158" s="262"/>
      <c r="AZ1158" s="262"/>
      <c r="BA1158" s="262"/>
      <c r="BB1158" s="262"/>
      <c r="BC1158" s="262"/>
      <c r="BD1158" s="262"/>
      <c r="BE1158" s="262"/>
      <c r="BF1158" s="262"/>
      <c r="BG1158" s="262"/>
      <c r="BH1158" s="262"/>
      <c r="BI1158" s="262"/>
      <c r="BJ1158" s="262"/>
      <c r="BK1158" s="262"/>
      <c r="BL1158" s="262"/>
      <c r="BM1158" s="262"/>
      <c r="BN1158" s="262"/>
      <c r="BO1158" s="262"/>
      <c r="BP1158" s="262"/>
      <c r="BQ1158" s="262"/>
      <c r="BR1158" s="262"/>
      <c r="BS1158" s="262"/>
      <c r="BT1158" s="262"/>
      <c r="BU1158" s="262"/>
      <c r="BV1158" s="262"/>
      <c r="BW1158" s="262"/>
      <c r="BX1158" s="262"/>
      <c r="BY1158" s="262"/>
      <c r="BZ1158" s="262"/>
      <c r="CA1158" s="262"/>
      <c r="CB1158" s="262"/>
      <c r="CC1158" s="262"/>
      <c r="CD1158" s="262"/>
      <c r="CE1158" s="262"/>
      <c r="CF1158" s="262"/>
      <c r="CG1158" s="262"/>
      <c r="CH1158" s="262"/>
      <c r="CI1158" s="262"/>
      <c r="CJ1158" s="262"/>
      <c r="CK1158" s="262"/>
      <c r="CL1158" s="262"/>
      <c r="CM1158" s="262"/>
      <c r="CN1158" s="262"/>
      <c r="CO1158" s="262"/>
      <c r="CP1158" s="262"/>
      <c r="CQ1158" s="262"/>
      <c r="CR1158" s="262"/>
      <c r="CS1158" s="262"/>
      <c r="CT1158" s="262"/>
      <c r="CU1158" s="262"/>
      <c r="CV1158" s="262"/>
      <c r="CW1158" s="262"/>
      <c r="CX1158" s="262"/>
      <c r="CY1158" s="262"/>
      <c r="CZ1158" s="262"/>
      <c r="DA1158" s="262"/>
      <c r="DB1158" s="262"/>
      <c r="DC1158" s="262"/>
      <c r="DD1158" s="262"/>
      <c r="DE1158" s="262"/>
      <c r="DF1158" s="262"/>
      <c r="DG1158" s="262"/>
      <c r="DH1158" s="262"/>
      <c r="DI1158" s="262"/>
      <c r="DJ1158" s="262"/>
      <c r="DK1158" s="262"/>
      <c r="DL1158" s="262"/>
      <c r="DM1158" s="262"/>
      <c r="DN1158" s="262"/>
      <c r="DO1158" s="262"/>
      <c r="DP1158" s="262"/>
      <c r="DQ1158" s="262"/>
      <c r="DR1158" s="262"/>
      <c r="DS1158" s="262"/>
      <c r="DT1158" s="262"/>
      <c r="DU1158" s="262"/>
      <c r="DV1158" s="262"/>
      <c r="DW1158" s="262"/>
      <c r="DX1158" s="262"/>
      <c r="DY1158" s="262"/>
      <c r="DZ1158" s="262"/>
      <c r="EA1158" s="262"/>
      <c r="EB1158" s="262"/>
      <c r="EC1158" s="262"/>
      <c r="ED1158" s="262"/>
      <c r="EE1158" s="262"/>
      <c r="EF1158" s="262"/>
      <c r="EG1158" s="262"/>
      <c r="EH1158" s="262"/>
      <c r="EI1158" s="262"/>
      <c r="EJ1158" s="262"/>
      <c r="EK1158" s="262"/>
      <c r="EL1158" s="262"/>
      <c r="EM1158" s="262"/>
      <c r="EN1158" s="262"/>
      <c r="EO1158" s="262"/>
      <c r="EP1158" s="262"/>
      <c r="EQ1158" s="262"/>
      <c r="ER1158" s="262"/>
      <c r="ES1158" s="262"/>
      <c r="ET1158" s="262"/>
      <c r="EU1158" s="262"/>
      <c r="EV1158" s="262"/>
      <c r="EW1158" s="262"/>
      <c r="EX1158" s="262"/>
      <c r="EY1158" s="262"/>
      <c r="EZ1158" s="262"/>
      <c r="FA1158" s="262"/>
      <c r="FB1158" s="262"/>
      <c r="FC1158" s="262"/>
      <c r="FD1158" s="262"/>
      <c r="FE1158" s="262"/>
      <c r="FF1158" s="262"/>
      <c r="FG1158" s="262"/>
      <c r="FH1158" s="262"/>
      <c r="FI1158" s="262"/>
      <c r="FJ1158" s="262"/>
      <c r="FK1158" s="262"/>
      <c r="FL1158" s="262"/>
      <c r="FM1158" s="262"/>
      <c r="FN1158" s="262"/>
      <c r="FO1158" s="262"/>
      <c r="FP1158" s="262"/>
      <c r="FQ1158" s="262"/>
      <c r="FR1158" s="262"/>
      <c r="FS1158" s="262"/>
      <c r="FT1158" s="262"/>
      <c r="FU1158" s="262"/>
      <c r="FV1158" s="262"/>
      <c r="FW1158" s="262"/>
      <c r="FX1158" s="262"/>
      <c r="FY1158" s="262"/>
      <c r="FZ1158" s="262"/>
      <c r="GA1158" s="262"/>
      <c r="GB1158" s="262"/>
      <c r="GC1158" s="262"/>
      <c r="GD1158" s="262"/>
    </row>
    <row r="1159" spans="1:186" s="279" customFormat="1" ht="25.5" x14ac:dyDescent="0.2">
      <c r="A1159" s="339" t="s">
        <v>13054</v>
      </c>
      <c r="B1159" s="280" t="s">
        <v>6670</v>
      </c>
      <c r="C1159" s="281" t="s">
        <v>6671</v>
      </c>
      <c r="D1159" s="130" t="s">
        <v>18</v>
      </c>
      <c r="E1159" s="130">
        <v>50</v>
      </c>
      <c r="F1159" s="130">
        <v>0.2</v>
      </c>
      <c r="G1159" s="282"/>
      <c r="H1159" s="283"/>
      <c r="I1159" s="358">
        <v>1358.5</v>
      </c>
      <c r="J1159" s="284">
        <f>IF(ISNUMBER(I1159),ROUND(F1159*E1159*I1159,2),"")</f>
        <v>13585</v>
      </c>
      <c r="K1159" s="283">
        <f>BDI!$E$17</f>
        <v>0.18609999999999999</v>
      </c>
      <c r="L1159" s="283"/>
      <c r="M1159" s="283"/>
      <c r="N1159" s="131">
        <f t="shared" si="19"/>
        <v>1611.32</v>
      </c>
      <c r="O1159" s="340">
        <f>IF(ISNUMBER(I1159),ROUND(F1159*N1159*E1159,2),"")</f>
        <v>16113.2</v>
      </c>
      <c r="P1159" s="262"/>
      <c r="Q1159" s="262"/>
      <c r="R1159" s="262"/>
      <c r="S1159" s="262"/>
      <c r="T1159" s="262"/>
      <c r="U1159" s="262"/>
      <c r="V1159" s="262"/>
      <c r="W1159" s="262"/>
      <c r="X1159" s="262"/>
      <c r="Y1159" s="262"/>
      <c r="Z1159" s="262"/>
      <c r="AA1159" s="262"/>
      <c r="AB1159" s="262"/>
      <c r="AC1159" s="262"/>
      <c r="AD1159" s="262"/>
      <c r="AE1159" s="262"/>
      <c r="AF1159" s="262"/>
      <c r="AG1159" s="262"/>
      <c r="AH1159" s="262"/>
      <c r="AI1159" s="262"/>
      <c r="AJ1159" s="262"/>
      <c r="AK1159" s="262"/>
      <c r="AL1159" s="262"/>
      <c r="AM1159" s="262"/>
      <c r="AN1159" s="262"/>
      <c r="AO1159" s="262"/>
      <c r="AP1159" s="262"/>
      <c r="AQ1159" s="262"/>
      <c r="AR1159" s="262"/>
      <c r="AS1159" s="262"/>
      <c r="AT1159" s="262"/>
      <c r="AU1159" s="262"/>
      <c r="AV1159" s="262"/>
      <c r="AW1159" s="262"/>
      <c r="AX1159" s="262"/>
      <c r="AY1159" s="262"/>
      <c r="AZ1159" s="262"/>
      <c r="BA1159" s="262"/>
      <c r="BB1159" s="262"/>
      <c r="BC1159" s="262"/>
      <c r="BD1159" s="262"/>
      <c r="BE1159" s="262"/>
      <c r="BF1159" s="262"/>
      <c r="BG1159" s="262"/>
      <c r="BH1159" s="262"/>
      <c r="BI1159" s="262"/>
      <c r="BJ1159" s="262"/>
      <c r="BK1159" s="262"/>
      <c r="BL1159" s="262"/>
      <c r="BM1159" s="262"/>
      <c r="BN1159" s="262"/>
      <c r="BO1159" s="262"/>
      <c r="BP1159" s="262"/>
      <c r="BQ1159" s="262"/>
      <c r="BR1159" s="262"/>
      <c r="BS1159" s="262"/>
      <c r="BT1159" s="262"/>
      <c r="BU1159" s="262"/>
      <c r="BV1159" s="262"/>
      <c r="BW1159" s="262"/>
      <c r="BX1159" s="262"/>
      <c r="BY1159" s="262"/>
      <c r="BZ1159" s="262"/>
      <c r="CA1159" s="262"/>
      <c r="CB1159" s="262"/>
      <c r="CC1159" s="262"/>
      <c r="CD1159" s="262"/>
      <c r="CE1159" s="262"/>
      <c r="CF1159" s="262"/>
      <c r="CG1159" s="262"/>
      <c r="CH1159" s="262"/>
      <c r="CI1159" s="262"/>
      <c r="CJ1159" s="262"/>
      <c r="CK1159" s="262"/>
      <c r="CL1159" s="262"/>
      <c r="CM1159" s="262"/>
      <c r="CN1159" s="262"/>
      <c r="CO1159" s="262"/>
      <c r="CP1159" s="262"/>
      <c r="CQ1159" s="262"/>
      <c r="CR1159" s="262"/>
      <c r="CS1159" s="262"/>
      <c r="CT1159" s="262"/>
      <c r="CU1159" s="262"/>
      <c r="CV1159" s="262"/>
      <c r="CW1159" s="262"/>
      <c r="CX1159" s="262"/>
      <c r="CY1159" s="262"/>
      <c r="CZ1159" s="262"/>
      <c r="DA1159" s="262"/>
      <c r="DB1159" s="262"/>
      <c r="DC1159" s="262"/>
      <c r="DD1159" s="262"/>
      <c r="DE1159" s="262"/>
      <c r="DF1159" s="262"/>
      <c r="DG1159" s="262"/>
      <c r="DH1159" s="262"/>
      <c r="DI1159" s="262"/>
      <c r="DJ1159" s="262"/>
      <c r="DK1159" s="262"/>
      <c r="DL1159" s="262"/>
      <c r="DM1159" s="262"/>
      <c r="DN1159" s="262"/>
      <c r="DO1159" s="262"/>
      <c r="DP1159" s="262"/>
      <c r="DQ1159" s="262"/>
      <c r="DR1159" s="262"/>
      <c r="DS1159" s="262"/>
      <c r="DT1159" s="262"/>
      <c r="DU1159" s="262"/>
      <c r="DV1159" s="262"/>
      <c r="DW1159" s="262"/>
      <c r="DX1159" s="262"/>
      <c r="DY1159" s="262"/>
      <c r="DZ1159" s="262"/>
      <c r="EA1159" s="262"/>
      <c r="EB1159" s="262"/>
      <c r="EC1159" s="262"/>
      <c r="ED1159" s="262"/>
      <c r="EE1159" s="262"/>
      <c r="EF1159" s="262"/>
      <c r="EG1159" s="262"/>
      <c r="EH1159" s="262"/>
      <c r="EI1159" s="262"/>
      <c r="EJ1159" s="262"/>
      <c r="EK1159" s="262"/>
      <c r="EL1159" s="262"/>
      <c r="EM1159" s="262"/>
      <c r="EN1159" s="262"/>
      <c r="EO1159" s="262"/>
      <c r="EP1159" s="262"/>
      <c r="EQ1159" s="262"/>
      <c r="ER1159" s="262"/>
      <c r="ES1159" s="262"/>
      <c r="ET1159" s="262"/>
      <c r="EU1159" s="262"/>
      <c r="EV1159" s="262"/>
      <c r="EW1159" s="262"/>
      <c r="EX1159" s="262"/>
      <c r="EY1159" s="262"/>
      <c r="EZ1159" s="262"/>
      <c r="FA1159" s="262"/>
      <c r="FB1159" s="262"/>
      <c r="FC1159" s="262"/>
      <c r="FD1159" s="262"/>
      <c r="FE1159" s="262"/>
      <c r="FF1159" s="262"/>
      <c r="FG1159" s="262"/>
      <c r="FH1159" s="262"/>
      <c r="FI1159" s="262"/>
      <c r="FJ1159" s="262"/>
      <c r="FK1159" s="262"/>
      <c r="FL1159" s="262"/>
      <c r="FM1159" s="262"/>
      <c r="FN1159" s="262"/>
      <c r="FO1159" s="262"/>
      <c r="FP1159" s="262"/>
      <c r="FQ1159" s="262"/>
      <c r="FR1159" s="262"/>
      <c r="FS1159" s="262"/>
      <c r="FT1159" s="262"/>
      <c r="FU1159" s="262"/>
      <c r="FV1159" s="262"/>
      <c r="FW1159" s="262"/>
      <c r="FX1159" s="262"/>
      <c r="FY1159" s="262"/>
      <c r="FZ1159" s="262"/>
      <c r="GA1159" s="262"/>
      <c r="GB1159" s="262"/>
      <c r="GC1159" s="262"/>
      <c r="GD1159" s="262"/>
    </row>
    <row r="1160" spans="1:186" s="279" customFormat="1" x14ac:dyDescent="0.2">
      <c r="A1160" s="339" t="s">
        <v>13055</v>
      </c>
      <c r="B1160" s="280" t="s">
        <v>6672</v>
      </c>
      <c r="C1160" s="281" t="s">
        <v>6673</v>
      </c>
      <c r="D1160" s="130" t="s">
        <v>18</v>
      </c>
      <c r="E1160" s="130">
        <v>50</v>
      </c>
      <c r="F1160" s="130">
        <v>0.2</v>
      </c>
      <c r="G1160" s="282"/>
      <c r="H1160" s="283"/>
      <c r="I1160" s="358">
        <v>386.13</v>
      </c>
      <c r="J1160" s="284">
        <f>IF(ISNUMBER(I1160),ROUND(F1160*E1160*I1160,2),"")</f>
        <v>3861.3</v>
      </c>
      <c r="K1160" s="283">
        <f>BDI!$E$17</f>
        <v>0.18609999999999999</v>
      </c>
      <c r="L1160" s="283"/>
      <c r="M1160" s="283"/>
      <c r="N1160" s="131">
        <f t="shared" si="19"/>
        <v>457.99</v>
      </c>
      <c r="O1160" s="340">
        <f>IF(ISNUMBER(I1160),ROUND(F1160*N1160*E1160,2),"")</f>
        <v>4579.8999999999996</v>
      </c>
      <c r="P1160" s="262"/>
      <c r="Q1160" s="262"/>
      <c r="R1160" s="262"/>
      <c r="S1160" s="262"/>
      <c r="T1160" s="262"/>
      <c r="U1160" s="262"/>
      <c r="V1160" s="262"/>
      <c r="W1160" s="262"/>
      <c r="X1160" s="262"/>
      <c r="Y1160" s="262"/>
      <c r="Z1160" s="262"/>
      <c r="AA1160" s="262"/>
      <c r="AB1160" s="262"/>
      <c r="AC1160" s="262"/>
      <c r="AD1160" s="262"/>
      <c r="AE1160" s="262"/>
      <c r="AF1160" s="262"/>
      <c r="AG1160" s="262"/>
      <c r="AH1160" s="262"/>
      <c r="AI1160" s="262"/>
      <c r="AJ1160" s="262"/>
      <c r="AK1160" s="262"/>
      <c r="AL1160" s="262"/>
      <c r="AM1160" s="262"/>
      <c r="AN1160" s="262"/>
      <c r="AO1160" s="262"/>
      <c r="AP1160" s="262"/>
      <c r="AQ1160" s="262"/>
      <c r="AR1160" s="262"/>
      <c r="AS1160" s="262"/>
      <c r="AT1160" s="262"/>
      <c r="AU1160" s="262"/>
      <c r="AV1160" s="262"/>
      <c r="AW1160" s="262"/>
      <c r="AX1160" s="262"/>
      <c r="AY1160" s="262"/>
      <c r="AZ1160" s="262"/>
      <c r="BA1160" s="262"/>
      <c r="BB1160" s="262"/>
      <c r="BC1160" s="262"/>
      <c r="BD1160" s="262"/>
      <c r="BE1160" s="262"/>
      <c r="BF1160" s="262"/>
      <c r="BG1160" s="262"/>
      <c r="BH1160" s="262"/>
      <c r="BI1160" s="262"/>
      <c r="BJ1160" s="262"/>
      <c r="BK1160" s="262"/>
      <c r="BL1160" s="262"/>
      <c r="BM1160" s="262"/>
      <c r="BN1160" s="262"/>
      <c r="BO1160" s="262"/>
      <c r="BP1160" s="262"/>
      <c r="BQ1160" s="262"/>
      <c r="BR1160" s="262"/>
      <c r="BS1160" s="262"/>
      <c r="BT1160" s="262"/>
      <c r="BU1160" s="262"/>
      <c r="BV1160" s="262"/>
      <c r="BW1160" s="262"/>
      <c r="BX1160" s="262"/>
      <c r="BY1160" s="262"/>
      <c r="BZ1160" s="262"/>
      <c r="CA1160" s="262"/>
      <c r="CB1160" s="262"/>
      <c r="CC1160" s="262"/>
      <c r="CD1160" s="262"/>
      <c r="CE1160" s="262"/>
      <c r="CF1160" s="262"/>
      <c r="CG1160" s="262"/>
      <c r="CH1160" s="262"/>
      <c r="CI1160" s="262"/>
      <c r="CJ1160" s="262"/>
      <c r="CK1160" s="262"/>
      <c r="CL1160" s="262"/>
      <c r="CM1160" s="262"/>
      <c r="CN1160" s="262"/>
      <c r="CO1160" s="262"/>
      <c r="CP1160" s="262"/>
      <c r="CQ1160" s="262"/>
      <c r="CR1160" s="262"/>
      <c r="CS1160" s="262"/>
      <c r="CT1160" s="262"/>
      <c r="CU1160" s="262"/>
      <c r="CV1160" s="262"/>
      <c r="CW1160" s="262"/>
      <c r="CX1160" s="262"/>
      <c r="CY1160" s="262"/>
      <c r="CZ1160" s="262"/>
      <c r="DA1160" s="262"/>
      <c r="DB1160" s="262"/>
      <c r="DC1160" s="262"/>
      <c r="DD1160" s="262"/>
      <c r="DE1160" s="262"/>
      <c r="DF1160" s="262"/>
      <c r="DG1160" s="262"/>
      <c r="DH1160" s="262"/>
      <c r="DI1160" s="262"/>
      <c r="DJ1160" s="262"/>
      <c r="DK1160" s="262"/>
      <c r="DL1160" s="262"/>
      <c r="DM1160" s="262"/>
      <c r="DN1160" s="262"/>
      <c r="DO1160" s="262"/>
      <c r="DP1160" s="262"/>
      <c r="DQ1160" s="262"/>
      <c r="DR1160" s="262"/>
      <c r="DS1160" s="262"/>
      <c r="DT1160" s="262"/>
      <c r="DU1160" s="262"/>
      <c r="DV1160" s="262"/>
      <c r="DW1160" s="262"/>
      <c r="DX1160" s="262"/>
      <c r="DY1160" s="262"/>
      <c r="DZ1160" s="262"/>
      <c r="EA1160" s="262"/>
      <c r="EB1160" s="262"/>
      <c r="EC1160" s="262"/>
      <c r="ED1160" s="262"/>
      <c r="EE1160" s="262"/>
      <c r="EF1160" s="262"/>
      <c r="EG1160" s="262"/>
      <c r="EH1160" s="262"/>
      <c r="EI1160" s="262"/>
      <c r="EJ1160" s="262"/>
      <c r="EK1160" s="262"/>
      <c r="EL1160" s="262"/>
      <c r="EM1160" s="262"/>
      <c r="EN1160" s="262"/>
      <c r="EO1160" s="262"/>
      <c r="EP1160" s="262"/>
      <c r="EQ1160" s="262"/>
      <c r="ER1160" s="262"/>
      <c r="ES1160" s="262"/>
      <c r="ET1160" s="262"/>
      <c r="EU1160" s="262"/>
      <c r="EV1160" s="262"/>
      <c r="EW1160" s="262"/>
      <c r="EX1160" s="262"/>
      <c r="EY1160" s="262"/>
      <c r="EZ1160" s="262"/>
      <c r="FA1160" s="262"/>
      <c r="FB1160" s="262"/>
      <c r="FC1160" s="262"/>
      <c r="FD1160" s="262"/>
      <c r="FE1160" s="262"/>
      <c r="FF1160" s="262"/>
      <c r="FG1160" s="262"/>
      <c r="FH1160" s="262"/>
      <c r="FI1160" s="262"/>
      <c r="FJ1160" s="262"/>
      <c r="FK1160" s="262"/>
      <c r="FL1160" s="262"/>
      <c r="FM1160" s="262"/>
      <c r="FN1160" s="262"/>
      <c r="FO1160" s="262"/>
      <c r="FP1160" s="262"/>
      <c r="FQ1160" s="262"/>
      <c r="FR1160" s="262"/>
      <c r="FS1160" s="262"/>
      <c r="FT1160" s="262"/>
      <c r="FU1160" s="262"/>
      <c r="FV1160" s="262"/>
      <c r="FW1160" s="262"/>
      <c r="FX1160" s="262"/>
      <c r="FY1160" s="262"/>
      <c r="FZ1160" s="262"/>
      <c r="GA1160" s="262"/>
      <c r="GB1160" s="262"/>
      <c r="GC1160" s="262"/>
      <c r="GD1160" s="262"/>
    </row>
    <row r="1161" spans="1:186" s="279" customFormat="1" x14ac:dyDescent="0.2">
      <c r="A1161" s="339" t="s">
        <v>13056</v>
      </c>
      <c r="B1161" s="280" t="s">
        <v>6674</v>
      </c>
      <c r="C1161" s="281" t="s">
        <v>6675</v>
      </c>
      <c r="D1161" s="130" t="s">
        <v>18</v>
      </c>
      <c r="E1161" s="130">
        <v>13</v>
      </c>
      <c r="F1161" s="130">
        <v>0.2</v>
      </c>
      <c r="G1161" s="282"/>
      <c r="H1161" s="283"/>
      <c r="I1161" s="358">
        <v>470.25</v>
      </c>
      <c r="J1161" s="284">
        <f>IF(ISNUMBER(I1161),ROUND(F1161*E1161*I1161,2),"")</f>
        <v>1222.6500000000001</v>
      </c>
      <c r="K1161" s="283">
        <f>BDI!$E$17</f>
        <v>0.18609999999999999</v>
      </c>
      <c r="L1161" s="283"/>
      <c r="M1161" s="283"/>
      <c r="N1161" s="131">
        <f t="shared" si="19"/>
        <v>557.76</v>
      </c>
      <c r="O1161" s="340">
        <f>IF(ISNUMBER(I1161),ROUND(F1161*N1161*E1161,2),"")</f>
        <v>1450.18</v>
      </c>
      <c r="P1161" s="262"/>
      <c r="Q1161" s="262"/>
      <c r="R1161" s="262"/>
      <c r="S1161" s="262"/>
      <c r="T1161" s="262"/>
      <c r="U1161" s="262"/>
      <c r="V1161" s="262"/>
      <c r="W1161" s="262"/>
      <c r="X1161" s="262"/>
      <c r="Y1161" s="262"/>
      <c r="Z1161" s="262"/>
      <c r="AA1161" s="262"/>
      <c r="AB1161" s="262"/>
      <c r="AC1161" s="262"/>
      <c r="AD1161" s="262"/>
      <c r="AE1161" s="262"/>
      <c r="AF1161" s="262"/>
      <c r="AG1161" s="262"/>
      <c r="AH1161" s="262"/>
      <c r="AI1161" s="262"/>
      <c r="AJ1161" s="262"/>
      <c r="AK1161" s="262"/>
      <c r="AL1161" s="262"/>
      <c r="AM1161" s="262"/>
      <c r="AN1161" s="262"/>
      <c r="AO1161" s="262"/>
      <c r="AP1161" s="262"/>
      <c r="AQ1161" s="262"/>
      <c r="AR1161" s="262"/>
      <c r="AS1161" s="262"/>
      <c r="AT1161" s="262"/>
      <c r="AU1161" s="262"/>
      <c r="AV1161" s="262"/>
      <c r="AW1161" s="262"/>
      <c r="AX1161" s="262"/>
      <c r="AY1161" s="262"/>
      <c r="AZ1161" s="262"/>
      <c r="BA1161" s="262"/>
      <c r="BB1161" s="262"/>
      <c r="BC1161" s="262"/>
      <c r="BD1161" s="262"/>
      <c r="BE1161" s="262"/>
      <c r="BF1161" s="262"/>
      <c r="BG1161" s="262"/>
      <c r="BH1161" s="262"/>
      <c r="BI1161" s="262"/>
      <c r="BJ1161" s="262"/>
      <c r="BK1161" s="262"/>
      <c r="BL1161" s="262"/>
      <c r="BM1161" s="262"/>
      <c r="BN1161" s="262"/>
      <c r="BO1161" s="262"/>
      <c r="BP1161" s="262"/>
      <c r="BQ1161" s="262"/>
      <c r="BR1161" s="262"/>
      <c r="BS1161" s="262"/>
      <c r="BT1161" s="262"/>
      <c r="BU1161" s="262"/>
      <c r="BV1161" s="262"/>
      <c r="BW1161" s="262"/>
      <c r="BX1161" s="262"/>
      <c r="BY1161" s="262"/>
      <c r="BZ1161" s="262"/>
      <c r="CA1161" s="262"/>
      <c r="CB1161" s="262"/>
      <c r="CC1161" s="262"/>
      <c r="CD1161" s="262"/>
      <c r="CE1161" s="262"/>
      <c r="CF1161" s="262"/>
      <c r="CG1161" s="262"/>
      <c r="CH1161" s="262"/>
      <c r="CI1161" s="262"/>
      <c r="CJ1161" s="262"/>
      <c r="CK1161" s="262"/>
      <c r="CL1161" s="262"/>
      <c r="CM1161" s="262"/>
      <c r="CN1161" s="262"/>
      <c r="CO1161" s="262"/>
      <c r="CP1161" s="262"/>
      <c r="CQ1161" s="262"/>
      <c r="CR1161" s="262"/>
      <c r="CS1161" s="262"/>
      <c r="CT1161" s="262"/>
      <c r="CU1161" s="262"/>
      <c r="CV1161" s="262"/>
      <c r="CW1161" s="262"/>
      <c r="CX1161" s="262"/>
      <c r="CY1161" s="262"/>
      <c r="CZ1161" s="262"/>
      <c r="DA1161" s="262"/>
      <c r="DB1161" s="262"/>
      <c r="DC1161" s="262"/>
      <c r="DD1161" s="262"/>
      <c r="DE1161" s="262"/>
      <c r="DF1161" s="262"/>
      <c r="DG1161" s="262"/>
      <c r="DH1161" s="262"/>
      <c r="DI1161" s="262"/>
      <c r="DJ1161" s="262"/>
      <c r="DK1161" s="262"/>
      <c r="DL1161" s="262"/>
      <c r="DM1161" s="262"/>
      <c r="DN1161" s="262"/>
      <c r="DO1161" s="262"/>
      <c r="DP1161" s="262"/>
      <c r="DQ1161" s="262"/>
      <c r="DR1161" s="262"/>
      <c r="DS1161" s="262"/>
      <c r="DT1161" s="262"/>
      <c r="DU1161" s="262"/>
      <c r="DV1161" s="262"/>
      <c r="DW1161" s="262"/>
      <c r="DX1161" s="262"/>
      <c r="DY1161" s="262"/>
      <c r="DZ1161" s="262"/>
      <c r="EA1161" s="262"/>
      <c r="EB1161" s="262"/>
      <c r="EC1161" s="262"/>
      <c r="ED1161" s="262"/>
      <c r="EE1161" s="262"/>
      <c r="EF1161" s="262"/>
      <c r="EG1161" s="262"/>
      <c r="EH1161" s="262"/>
      <c r="EI1161" s="262"/>
      <c r="EJ1161" s="262"/>
      <c r="EK1161" s="262"/>
      <c r="EL1161" s="262"/>
      <c r="EM1161" s="262"/>
      <c r="EN1161" s="262"/>
      <c r="EO1161" s="262"/>
      <c r="EP1161" s="262"/>
      <c r="EQ1161" s="262"/>
      <c r="ER1161" s="262"/>
      <c r="ES1161" s="262"/>
      <c r="ET1161" s="262"/>
      <c r="EU1161" s="262"/>
      <c r="EV1161" s="262"/>
      <c r="EW1161" s="262"/>
      <c r="EX1161" s="262"/>
      <c r="EY1161" s="262"/>
      <c r="EZ1161" s="262"/>
      <c r="FA1161" s="262"/>
      <c r="FB1161" s="262"/>
      <c r="FC1161" s="262"/>
      <c r="FD1161" s="262"/>
      <c r="FE1161" s="262"/>
      <c r="FF1161" s="262"/>
      <c r="FG1161" s="262"/>
      <c r="FH1161" s="262"/>
      <c r="FI1161" s="262"/>
      <c r="FJ1161" s="262"/>
      <c r="FK1161" s="262"/>
      <c r="FL1161" s="262"/>
      <c r="FM1161" s="262"/>
      <c r="FN1161" s="262"/>
      <c r="FO1161" s="262"/>
      <c r="FP1161" s="262"/>
      <c r="FQ1161" s="262"/>
      <c r="FR1161" s="262"/>
      <c r="FS1161" s="262"/>
      <c r="FT1161" s="262"/>
      <c r="FU1161" s="262"/>
      <c r="FV1161" s="262"/>
      <c r="FW1161" s="262"/>
      <c r="FX1161" s="262"/>
      <c r="FY1161" s="262"/>
      <c r="FZ1161" s="262"/>
      <c r="GA1161" s="262"/>
      <c r="GB1161" s="262"/>
      <c r="GC1161" s="262"/>
      <c r="GD1161" s="262"/>
    </row>
    <row r="1162" spans="1:186" s="279" customFormat="1" x14ac:dyDescent="0.2">
      <c r="A1162" s="339" t="s">
        <v>13057</v>
      </c>
      <c r="B1162" s="280" t="s">
        <v>1500</v>
      </c>
      <c r="C1162" s="281" t="s">
        <v>6676</v>
      </c>
      <c r="D1162" s="130" t="s">
        <v>18</v>
      </c>
      <c r="E1162" s="130">
        <v>13</v>
      </c>
      <c r="F1162" s="130">
        <v>0.2</v>
      </c>
      <c r="G1162" s="282"/>
      <c r="H1162" s="283"/>
      <c r="I1162" s="284">
        <f ca="1">OFFSET(INDEX(Composições!A:H,MATCH(B1162,Composições!A:A,0),8),2,0)</f>
        <v>649.66700000000003</v>
      </c>
      <c r="J1162" s="284">
        <f ca="1">IF(ISNUMBER(I1162),ROUND(F1162*E1162*I1162,2),"")</f>
        <v>1689.13</v>
      </c>
      <c r="K1162" s="283">
        <f>BDI!$E$17</f>
        <v>0.18609999999999999</v>
      </c>
      <c r="L1162" s="283"/>
      <c r="M1162" s="283"/>
      <c r="N1162" s="131">
        <f t="shared" ca="1" si="19"/>
        <v>770.57</v>
      </c>
      <c r="O1162" s="340">
        <f ca="1">IF(ISNUMBER(I1162),ROUND(F1162*N1162*E1162,2),"")</f>
        <v>2003.48</v>
      </c>
      <c r="P1162" s="262"/>
      <c r="Q1162" s="262"/>
      <c r="R1162" s="262"/>
      <c r="S1162" s="262"/>
      <c r="T1162" s="262"/>
      <c r="U1162" s="262"/>
      <c r="V1162" s="262"/>
      <c r="W1162" s="262"/>
      <c r="X1162" s="262"/>
      <c r="Y1162" s="262"/>
      <c r="Z1162" s="262"/>
      <c r="AA1162" s="262"/>
      <c r="AB1162" s="262"/>
      <c r="AC1162" s="262"/>
      <c r="AD1162" s="262"/>
      <c r="AE1162" s="262"/>
      <c r="AF1162" s="262"/>
      <c r="AG1162" s="262"/>
      <c r="AH1162" s="262"/>
      <c r="AI1162" s="262"/>
      <c r="AJ1162" s="262"/>
      <c r="AK1162" s="262"/>
      <c r="AL1162" s="262"/>
      <c r="AM1162" s="262"/>
      <c r="AN1162" s="262"/>
      <c r="AO1162" s="262"/>
      <c r="AP1162" s="262"/>
      <c r="AQ1162" s="262"/>
      <c r="AR1162" s="262"/>
      <c r="AS1162" s="262"/>
      <c r="AT1162" s="262"/>
      <c r="AU1162" s="262"/>
      <c r="AV1162" s="262"/>
      <c r="AW1162" s="262"/>
      <c r="AX1162" s="262"/>
      <c r="AY1162" s="262"/>
      <c r="AZ1162" s="262"/>
      <c r="BA1162" s="262"/>
      <c r="BB1162" s="262"/>
      <c r="BC1162" s="262"/>
      <c r="BD1162" s="262"/>
      <c r="BE1162" s="262"/>
      <c r="BF1162" s="262"/>
      <c r="BG1162" s="262"/>
      <c r="BH1162" s="262"/>
      <c r="BI1162" s="262"/>
      <c r="BJ1162" s="262"/>
      <c r="BK1162" s="262"/>
      <c r="BL1162" s="262"/>
      <c r="BM1162" s="262"/>
      <c r="BN1162" s="262"/>
      <c r="BO1162" s="262"/>
      <c r="BP1162" s="262"/>
      <c r="BQ1162" s="262"/>
      <c r="BR1162" s="262"/>
      <c r="BS1162" s="262"/>
      <c r="BT1162" s="262"/>
      <c r="BU1162" s="262"/>
      <c r="BV1162" s="262"/>
      <c r="BW1162" s="262"/>
      <c r="BX1162" s="262"/>
      <c r="BY1162" s="262"/>
      <c r="BZ1162" s="262"/>
      <c r="CA1162" s="262"/>
      <c r="CB1162" s="262"/>
      <c r="CC1162" s="262"/>
      <c r="CD1162" s="262"/>
      <c r="CE1162" s="262"/>
      <c r="CF1162" s="262"/>
      <c r="CG1162" s="262"/>
      <c r="CH1162" s="262"/>
      <c r="CI1162" s="262"/>
      <c r="CJ1162" s="262"/>
      <c r="CK1162" s="262"/>
      <c r="CL1162" s="262"/>
      <c r="CM1162" s="262"/>
      <c r="CN1162" s="262"/>
      <c r="CO1162" s="262"/>
      <c r="CP1162" s="262"/>
      <c r="CQ1162" s="262"/>
      <c r="CR1162" s="262"/>
      <c r="CS1162" s="262"/>
      <c r="CT1162" s="262"/>
      <c r="CU1162" s="262"/>
      <c r="CV1162" s="262"/>
      <c r="CW1162" s="262"/>
      <c r="CX1162" s="262"/>
      <c r="CY1162" s="262"/>
      <c r="CZ1162" s="262"/>
      <c r="DA1162" s="262"/>
      <c r="DB1162" s="262"/>
      <c r="DC1162" s="262"/>
      <c r="DD1162" s="262"/>
      <c r="DE1162" s="262"/>
      <c r="DF1162" s="262"/>
      <c r="DG1162" s="262"/>
      <c r="DH1162" s="262"/>
      <c r="DI1162" s="262"/>
      <c r="DJ1162" s="262"/>
      <c r="DK1162" s="262"/>
      <c r="DL1162" s="262"/>
      <c r="DM1162" s="262"/>
      <c r="DN1162" s="262"/>
      <c r="DO1162" s="262"/>
      <c r="DP1162" s="262"/>
      <c r="DQ1162" s="262"/>
      <c r="DR1162" s="262"/>
      <c r="DS1162" s="262"/>
      <c r="DT1162" s="262"/>
      <c r="DU1162" s="262"/>
      <c r="DV1162" s="262"/>
      <c r="DW1162" s="262"/>
      <c r="DX1162" s="262"/>
      <c r="DY1162" s="262"/>
      <c r="DZ1162" s="262"/>
      <c r="EA1162" s="262"/>
      <c r="EB1162" s="262"/>
      <c r="EC1162" s="262"/>
      <c r="ED1162" s="262"/>
      <c r="EE1162" s="262"/>
      <c r="EF1162" s="262"/>
      <c r="EG1162" s="262"/>
      <c r="EH1162" s="262"/>
      <c r="EI1162" s="262"/>
      <c r="EJ1162" s="262"/>
      <c r="EK1162" s="262"/>
      <c r="EL1162" s="262"/>
      <c r="EM1162" s="262"/>
      <c r="EN1162" s="262"/>
      <c r="EO1162" s="262"/>
      <c r="EP1162" s="262"/>
      <c r="EQ1162" s="262"/>
      <c r="ER1162" s="262"/>
      <c r="ES1162" s="262"/>
      <c r="ET1162" s="262"/>
      <c r="EU1162" s="262"/>
      <c r="EV1162" s="262"/>
      <c r="EW1162" s="262"/>
      <c r="EX1162" s="262"/>
      <c r="EY1162" s="262"/>
      <c r="EZ1162" s="262"/>
      <c r="FA1162" s="262"/>
      <c r="FB1162" s="262"/>
      <c r="FC1162" s="262"/>
      <c r="FD1162" s="262"/>
      <c r="FE1162" s="262"/>
      <c r="FF1162" s="262"/>
      <c r="FG1162" s="262"/>
      <c r="FH1162" s="262"/>
      <c r="FI1162" s="262"/>
      <c r="FJ1162" s="262"/>
      <c r="FK1162" s="262"/>
      <c r="FL1162" s="262"/>
      <c r="FM1162" s="262"/>
      <c r="FN1162" s="262"/>
      <c r="FO1162" s="262"/>
      <c r="FP1162" s="262"/>
      <c r="FQ1162" s="262"/>
      <c r="FR1162" s="262"/>
      <c r="FS1162" s="262"/>
      <c r="FT1162" s="262"/>
      <c r="FU1162" s="262"/>
      <c r="FV1162" s="262"/>
      <c r="FW1162" s="262"/>
      <c r="FX1162" s="262"/>
      <c r="FY1162" s="262"/>
      <c r="FZ1162" s="262"/>
      <c r="GA1162" s="262"/>
      <c r="GB1162" s="262"/>
      <c r="GC1162" s="262"/>
      <c r="GD1162" s="262"/>
    </row>
    <row r="1163" spans="1:186" s="279" customFormat="1" ht="25.5" x14ac:dyDescent="0.2">
      <c r="A1163" s="339" t="s">
        <v>13058</v>
      </c>
      <c r="B1163" s="280" t="s">
        <v>1501</v>
      </c>
      <c r="C1163" s="281" t="s">
        <v>6677</v>
      </c>
      <c r="D1163" s="130" t="s">
        <v>18</v>
      </c>
      <c r="E1163" s="130">
        <v>50</v>
      </c>
      <c r="F1163" s="130">
        <v>0.2</v>
      </c>
      <c r="G1163" s="282"/>
      <c r="H1163" s="283"/>
      <c r="I1163" s="284">
        <f ca="1">OFFSET(INDEX(Composições!A:H,MATCH(B1163,Composições!A:A,0),8),2,0)</f>
        <v>530.18550000000005</v>
      </c>
      <c r="J1163" s="284">
        <f ca="1">IF(ISNUMBER(I1163),ROUND(F1163*E1163*I1163,2),"")</f>
        <v>5301.86</v>
      </c>
      <c r="K1163" s="283">
        <f>BDI!$E$17</f>
        <v>0.18609999999999999</v>
      </c>
      <c r="L1163" s="283"/>
      <c r="M1163" s="283"/>
      <c r="N1163" s="131">
        <f t="shared" ca="1" si="19"/>
        <v>628.85</v>
      </c>
      <c r="O1163" s="340">
        <f ca="1">IF(ISNUMBER(I1163),ROUND(F1163*N1163*E1163,2),"")</f>
        <v>6288.5</v>
      </c>
      <c r="P1163" s="262"/>
      <c r="Q1163" s="262"/>
      <c r="R1163" s="262"/>
      <c r="S1163" s="262"/>
      <c r="T1163" s="262"/>
      <c r="U1163" s="262"/>
      <c r="V1163" s="262"/>
      <c r="W1163" s="262"/>
      <c r="X1163" s="262"/>
      <c r="Y1163" s="262"/>
      <c r="Z1163" s="262"/>
      <c r="AA1163" s="262"/>
      <c r="AB1163" s="262"/>
      <c r="AC1163" s="262"/>
      <c r="AD1163" s="262"/>
      <c r="AE1163" s="262"/>
      <c r="AF1163" s="262"/>
      <c r="AG1163" s="262"/>
      <c r="AH1163" s="262"/>
      <c r="AI1163" s="262"/>
      <c r="AJ1163" s="262"/>
      <c r="AK1163" s="262"/>
      <c r="AL1163" s="262"/>
      <c r="AM1163" s="262"/>
      <c r="AN1163" s="262"/>
      <c r="AO1163" s="262"/>
      <c r="AP1163" s="262"/>
      <c r="AQ1163" s="262"/>
      <c r="AR1163" s="262"/>
      <c r="AS1163" s="262"/>
      <c r="AT1163" s="262"/>
      <c r="AU1163" s="262"/>
      <c r="AV1163" s="262"/>
      <c r="AW1163" s="262"/>
      <c r="AX1163" s="262"/>
      <c r="AY1163" s="262"/>
      <c r="AZ1163" s="262"/>
      <c r="BA1163" s="262"/>
      <c r="BB1163" s="262"/>
      <c r="BC1163" s="262"/>
      <c r="BD1163" s="262"/>
      <c r="BE1163" s="262"/>
      <c r="BF1163" s="262"/>
      <c r="BG1163" s="262"/>
      <c r="BH1163" s="262"/>
      <c r="BI1163" s="262"/>
      <c r="BJ1163" s="262"/>
      <c r="BK1163" s="262"/>
      <c r="BL1163" s="262"/>
      <c r="BM1163" s="262"/>
      <c r="BN1163" s="262"/>
      <c r="BO1163" s="262"/>
      <c r="BP1163" s="262"/>
      <c r="BQ1163" s="262"/>
      <c r="BR1163" s="262"/>
      <c r="BS1163" s="262"/>
      <c r="BT1163" s="262"/>
      <c r="BU1163" s="262"/>
      <c r="BV1163" s="262"/>
      <c r="BW1163" s="262"/>
      <c r="BX1163" s="262"/>
      <c r="BY1163" s="262"/>
      <c r="BZ1163" s="262"/>
      <c r="CA1163" s="262"/>
      <c r="CB1163" s="262"/>
      <c r="CC1163" s="262"/>
      <c r="CD1163" s="262"/>
      <c r="CE1163" s="262"/>
      <c r="CF1163" s="262"/>
      <c r="CG1163" s="262"/>
      <c r="CH1163" s="262"/>
      <c r="CI1163" s="262"/>
      <c r="CJ1163" s="262"/>
      <c r="CK1163" s="262"/>
      <c r="CL1163" s="262"/>
      <c r="CM1163" s="262"/>
      <c r="CN1163" s="262"/>
      <c r="CO1163" s="262"/>
      <c r="CP1163" s="262"/>
      <c r="CQ1163" s="262"/>
      <c r="CR1163" s="262"/>
      <c r="CS1163" s="262"/>
      <c r="CT1163" s="262"/>
      <c r="CU1163" s="262"/>
      <c r="CV1163" s="262"/>
      <c r="CW1163" s="262"/>
      <c r="CX1163" s="262"/>
      <c r="CY1163" s="262"/>
      <c r="CZ1163" s="262"/>
      <c r="DA1163" s="262"/>
      <c r="DB1163" s="262"/>
      <c r="DC1163" s="262"/>
      <c r="DD1163" s="262"/>
      <c r="DE1163" s="262"/>
      <c r="DF1163" s="262"/>
      <c r="DG1163" s="262"/>
      <c r="DH1163" s="262"/>
      <c r="DI1163" s="262"/>
      <c r="DJ1163" s="262"/>
      <c r="DK1163" s="262"/>
      <c r="DL1163" s="262"/>
      <c r="DM1163" s="262"/>
      <c r="DN1163" s="262"/>
      <c r="DO1163" s="262"/>
      <c r="DP1163" s="262"/>
      <c r="DQ1163" s="262"/>
      <c r="DR1163" s="262"/>
      <c r="DS1163" s="262"/>
      <c r="DT1163" s="262"/>
      <c r="DU1163" s="262"/>
      <c r="DV1163" s="262"/>
      <c r="DW1163" s="262"/>
      <c r="DX1163" s="262"/>
      <c r="DY1163" s="262"/>
      <c r="DZ1163" s="262"/>
      <c r="EA1163" s="262"/>
      <c r="EB1163" s="262"/>
      <c r="EC1163" s="262"/>
      <c r="ED1163" s="262"/>
      <c r="EE1163" s="262"/>
      <c r="EF1163" s="262"/>
      <c r="EG1163" s="262"/>
      <c r="EH1163" s="262"/>
      <c r="EI1163" s="262"/>
      <c r="EJ1163" s="262"/>
      <c r="EK1163" s="262"/>
      <c r="EL1163" s="262"/>
      <c r="EM1163" s="262"/>
      <c r="EN1163" s="262"/>
      <c r="EO1163" s="262"/>
      <c r="EP1163" s="262"/>
      <c r="EQ1163" s="262"/>
      <c r="ER1163" s="262"/>
      <c r="ES1163" s="262"/>
      <c r="ET1163" s="262"/>
      <c r="EU1163" s="262"/>
      <c r="EV1163" s="262"/>
      <c r="EW1163" s="262"/>
      <c r="EX1163" s="262"/>
      <c r="EY1163" s="262"/>
      <c r="EZ1163" s="262"/>
      <c r="FA1163" s="262"/>
      <c r="FB1163" s="262"/>
      <c r="FC1163" s="262"/>
      <c r="FD1163" s="262"/>
      <c r="FE1163" s="262"/>
      <c r="FF1163" s="262"/>
      <c r="FG1163" s="262"/>
      <c r="FH1163" s="262"/>
      <c r="FI1163" s="262"/>
      <c r="FJ1163" s="262"/>
      <c r="FK1163" s="262"/>
      <c r="FL1163" s="262"/>
      <c r="FM1163" s="262"/>
      <c r="FN1163" s="262"/>
      <c r="FO1163" s="262"/>
      <c r="FP1163" s="262"/>
      <c r="FQ1163" s="262"/>
      <c r="FR1163" s="262"/>
      <c r="FS1163" s="262"/>
      <c r="FT1163" s="262"/>
      <c r="FU1163" s="262"/>
      <c r="FV1163" s="262"/>
      <c r="FW1163" s="262"/>
      <c r="FX1163" s="262"/>
      <c r="FY1163" s="262"/>
      <c r="FZ1163" s="262"/>
      <c r="GA1163" s="262"/>
      <c r="GB1163" s="262"/>
      <c r="GC1163" s="262"/>
      <c r="GD1163" s="262"/>
    </row>
    <row r="1164" spans="1:186" s="279" customFormat="1" ht="25.5" x14ac:dyDescent="0.2">
      <c r="A1164" s="339" t="s">
        <v>13059</v>
      </c>
      <c r="B1164" s="280" t="s">
        <v>1502</v>
      </c>
      <c r="C1164" s="281" t="s">
        <v>6678</v>
      </c>
      <c r="D1164" s="130" t="s">
        <v>18</v>
      </c>
      <c r="E1164" s="130">
        <v>50</v>
      </c>
      <c r="F1164" s="130">
        <v>0.2</v>
      </c>
      <c r="G1164" s="282"/>
      <c r="H1164" s="283"/>
      <c r="I1164" s="284">
        <f ca="1">OFFSET(INDEX(Composições!A:H,MATCH(B1164,Composições!A:A,0),8),2,0)</f>
        <v>271.06349999999998</v>
      </c>
      <c r="J1164" s="284">
        <f ca="1">IF(ISNUMBER(I1164),ROUND(F1164*E1164*I1164,2),"")</f>
        <v>2710.64</v>
      </c>
      <c r="K1164" s="283">
        <f>BDI!$E$17</f>
        <v>0.18609999999999999</v>
      </c>
      <c r="L1164" s="283"/>
      <c r="M1164" s="283"/>
      <c r="N1164" s="131">
        <f t="shared" ca="1" si="19"/>
        <v>321.51</v>
      </c>
      <c r="O1164" s="340">
        <f ca="1">IF(ISNUMBER(I1164),ROUND(F1164*N1164*E1164,2),"")</f>
        <v>3215.1</v>
      </c>
      <c r="P1164" s="262"/>
      <c r="Q1164" s="262"/>
      <c r="R1164" s="262"/>
      <c r="S1164" s="262"/>
      <c r="T1164" s="262"/>
      <c r="U1164" s="262"/>
      <c r="V1164" s="262"/>
      <c r="W1164" s="262"/>
      <c r="X1164" s="262"/>
      <c r="Y1164" s="262"/>
      <c r="Z1164" s="262"/>
      <c r="AA1164" s="262"/>
      <c r="AB1164" s="262"/>
      <c r="AC1164" s="262"/>
      <c r="AD1164" s="262"/>
      <c r="AE1164" s="262"/>
      <c r="AF1164" s="262"/>
      <c r="AG1164" s="262"/>
      <c r="AH1164" s="262"/>
      <c r="AI1164" s="262"/>
      <c r="AJ1164" s="262"/>
      <c r="AK1164" s="262"/>
      <c r="AL1164" s="262"/>
      <c r="AM1164" s="262"/>
      <c r="AN1164" s="262"/>
      <c r="AO1164" s="262"/>
      <c r="AP1164" s="262"/>
      <c r="AQ1164" s="262"/>
      <c r="AR1164" s="262"/>
      <c r="AS1164" s="262"/>
      <c r="AT1164" s="262"/>
      <c r="AU1164" s="262"/>
      <c r="AV1164" s="262"/>
      <c r="AW1164" s="262"/>
      <c r="AX1164" s="262"/>
      <c r="AY1164" s="262"/>
      <c r="AZ1164" s="262"/>
      <c r="BA1164" s="262"/>
      <c r="BB1164" s="262"/>
      <c r="BC1164" s="262"/>
      <c r="BD1164" s="262"/>
      <c r="BE1164" s="262"/>
      <c r="BF1164" s="262"/>
      <c r="BG1164" s="262"/>
      <c r="BH1164" s="262"/>
      <c r="BI1164" s="262"/>
      <c r="BJ1164" s="262"/>
      <c r="BK1164" s="262"/>
      <c r="BL1164" s="262"/>
      <c r="BM1164" s="262"/>
      <c r="BN1164" s="262"/>
      <c r="BO1164" s="262"/>
      <c r="BP1164" s="262"/>
      <c r="BQ1164" s="262"/>
      <c r="BR1164" s="262"/>
      <c r="BS1164" s="262"/>
      <c r="BT1164" s="262"/>
      <c r="BU1164" s="262"/>
      <c r="BV1164" s="262"/>
      <c r="BW1164" s="262"/>
      <c r="BX1164" s="262"/>
      <c r="BY1164" s="262"/>
      <c r="BZ1164" s="262"/>
      <c r="CA1164" s="262"/>
      <c r="CB1164" s="262"/>
      <c r="CC1164" s="262"/>
      <c r="CD1164" s="262"/>
      <c r="CE1164" s="262"/>
      <c r="CF1164" s="262"/>
      <c r="CG1164" s="262"/>
      <c r="CH1164" s="262"/>
      <c r="CI1164" s="262"/>
      <c r="CJ1164" s="262"/>
      <c r="CK1164" s="262"/>
      <c r="CL1164" s="262"/>
      <c r="CM1164" s="262"/>
      <c r="CN1164" s="262"/>
      <c r="CO1164" s="262"/>
      <c r="CP1164" s="262"/>
      <c r="CQ1164" s="262"/>
      <c r="CR1164" s="262"/>
      <c r="CS1164" s="262"/>
      <c r="CT1164" s="262"/>
      <c r="CU1164" s="262"/>
      <c r="CV1164" s="262"/>
      <c r="CW1164" s="262"/>
      <c r="CX1164" s="262"/>
      <c r="CY1164" s="262"/>
      <c r="CZ1164" s="262"/>
      <c r="DA1164" s="262"/>
      <c r="DB1164" s="262"/>
      <c r="DC1164" s="262"/>
      <c r="DD1164" s="262"/>
      <c r="DE1164" s="262"/>
      <c r="DF1164" s="262"/>
      <c r="DG1164" s="262"/>
      <c r="DH1164" s="262"/>
      <c r="DI1164" s="262"/>
      <c r="DJ1164" s="262"/>
      <c r="DK1164" s="262"/>
      <c r="DL1164" s="262"/>
      <c r="DM1164" s="262"/>
      <c r="DN1164" s="262"/>
      <c r="DO1164" s="262"/>
      <c r="DP1164" s="262"/>
      <c r="DQ1164" s="262"/>
      <c r="DR1164" s="262"/>
      <c r="DS1164" s="262"/>
      <c r="DT1164" s="262"/>
      <c r="DU1164" s="262"/>
      <c r="DV1164" s="262"/>
      <c r="DW1164" s="262"/>
      <c r="DX1164" s="262"/>
      <c r="DY1164" s="262"/>
      <c r="DZ1164" s="262"/>
      <c r="EA1164" s="262"/>
      <c r="EB1164" s="262"/>
      <c r="EC1164" s="262"/>
      <c r="ED1164" s="262"/>
      <c r="EE1164" s="262"/>
      <c r="EF1164" s="262"/>
      <c r="EG1164" s="262"/>
      <c r="EH1164" s="262"/>
      <c r="EI1164" s="262"/>
      <c r="EJ1164" s="262"/>
      <c r="EK1164" s="262"/>
      <c r="EL1164" s="262"/>
      <c r="EM1164" s="262"/>
      <c r="EN1164" s="262"/>
      <c r="EO1164" s="262"/>
      <c r="EP1164" s="262"/>
      <c r="EQ1164" s="262"/>
      <c r="ER1164" s="262"/>
      <c r="ES1164" s="262"/>
      <c r="ET1164" s="262"/>
      <c r="EU1164" s="262"/>
      <c r="EV1164" s="262"/>
      <c r="EW1164" s="262"/>
      <c r="EX1164" s="262"/>
      <c r="EY1164" s="262"/>
      <c r="EZ1164" s="262"/>
      <c r="FA1164" s="262"/>
      <c r="FB1164" s="262"/>
      <c r="FC1164" s="262"/>
      <c r="FD1164" s="262"/>
      <c r="FE1164" s="262"/>
      <c r="FF1164" s="262"/>
      <c r="FG1164" s="262"/>
      <c r="FH1164" s="262"/>
      <c r="FI1164" s="262"/>
      <c r="FJ1164" s="262"/>
      <c r="FK1164" s="262"/>
      <c r="FL1164" s="262"/>
      <c r="FM1164" s="262"/>
      <c r="FN1164" s="262"/>
      <c r="FO1164" s="262"/>
      <c r="FP1164" s="262"/>
      <c r="FQ1164" s="262"/>
      <c r="FR1164" s="262"/>
      <c r="FS1164" s="262"/>
      <c r="FT1164" s="262"/>
      <c r="FU1164" s="262"/>
      <c r="FV1164" s="262"/>
      <c r="FW1164" s="262"/>
      <c r="FX1164" s="262"/>
      <c r="FY1164" s="262"/>
      <c r="FZ1164" s="262"/>
      <c r="GA1164" s="262"/>
      <c r="GB1164" s="262"/>
      <c r="GC1164" s="262"/>
      <c r="GD1164" s="262"/>
    </row>
    <row r="1165" spans="1:186" s="279" customFormat="1" x14ac:dyDescent="0.2">
      <c r="A1165" s="339" t="s">
        <v>13060</v>
      </c>
      <c r="B1165" s="280" t="s">
        <v>6679</v>
      </c>
      <c r="C1165" s="281" t="s">
        <v>6680</v>
      </c>
      <c r="D1165" s="130" t="s">
        <v>18</v>
      </c>
      <c r="E1165" s="130">
        <v>1575</v>
      </c>
      <c r="F1165" s="130">
        <v>0.2</v>
      </c>
      <c r="G1165" s="282"/>
      <c r="H1165" s="283"/>
      <c r="I1165" s="358">
        <v>23.59</v>
      </c>
      <c r="J1165" s="284">
        <f>IF(ISNUMBER(I1165),ROUND(F1165*E1165*I1165,2),"")</f>
        <v>7430.85</v>
      </c>
      <c r="K1165" s="283">
        <f>BDI!$E$17</f>
        <v>0.18609999999999999</v>
      </c>
      <c r="L1165" s="283"/>
      <c r="M1165" s="283"/>
      <c r="N1165" s="131">
        <f t="shared" si="19"/>
        <v>27.98</v>
      </c>
      <c r="O1165" s="340">
        <f>IF(ISNUMBER(I1165),ROUND(F1165*N1165*E1165,2),"")</f>
        <v>8813.7000000000007</v>
      </c>
      <c r="P1165" s="262"/>
      <c r="Q1165" s="262"/>
      <c r="R1165" s="262"/>
      <c r="S1165" s="262"/>
      <c r="T1165" s="262"/>
      <c r="U1165" s="262"/>
      <c r="V1165" s="262"/>
      <c r="W1165" s="262"/>
      <c r="X1165" s="262"/>
      <c r="Y1165" s="262"/>
      <c r="Z1165" s="262"/>
      <c r="AA1165" s="262"/>
      <c r="AB1165" s="262"/>
      <c r="AC1165" s="262"/>
      <c r="AD1165" s="262"/>
      <c r="AE1165" s="262"/>
      <c r="AF1165" s="262"/>
      <c r="AG1165" s="262"/>
      <c r="AH1165" s="262"/>
      <c r="AI1165" s="262"/>
      <c r="AJ1165" s="262"/>
      <c r="AK1165" s="262"/>
      <c r="AL1165" s="262"/>
      <c r="AM1165" s="262"/>
      <c r="AN1165" s="262"/>
      <c r="AO1165" s="262"/>
      <c r="AP1165" s="262"/>
      <c r="AQ1165" s="262"/>
      <c r="AR1165" s="262"/>
      <c r="AS1165" s="262"/>
      <c r="AT1165" s="262"/>
      <c r="AU1165" s="262"/>
      <c r="AV1165" s="262"/>
      <c r="AW1165" s="262"/>
      <c r="AX1165" s="262"/>
      <c r="AY1165" s="262"/>
      <c r="AZ1165" s="262"/>
      <c r="BA1165" s="262"/>
      <c r="BB1165" s="262"/>
      <c r="BC1165" s="262"/>
      <c r="BD1165" s="262"/>
      <c r="BE1165" s="262"/>
      <c r="BF1165" s="262"/>
      <c r="BG1165" s="262"/>
      <c r="BH1165" s="262"/>
      <c r="BI1165" s="262"/>
      <c r="BJ1165" s="262"/>
      <c r="BK1165" s="262"/>
      <c r="BL1165" s="262"/>
      <c r="BM1165" s="262"/>
      <c r="BN1165" s="262"/>
      <c r="BO1165" s="262"/>
      <c r="BP1165" s="262"/>
      <c r="BQ1165" s="262"/>
      <c r="BR1165" s="262"/>
      <c r="BS1165" s="262"/>
      <c r="BT1165" s="262"/>
      <c r="BU1165" s="262"/>
      <c r="BV1165" s="262"/>
      <c r="BW1165" s="262"/>
      <c r="BX1165" s="262"/>
      <c r="BY1165" s="262"/>
      <c r="BZ1165" s="262"/>
      <c r="CA1165" s="262"/>
      <c r="CB1165" s="262"/>
      <c r="CC1165" s="262"/>
      <c r="CD1165" s="262"/>
      <c r="CE1165" s="262"/>
      <c r="CF1165" s="262"/>
      <c r="CG1165" s="262"/>
      <c r="CH1165" s="262"/>
      <c r="CI1165" s="262"/>
      <c r="CJ1165" s="262"/>
      <c r="CK1165" s="262"/>
      <c r="CL1165" s="262"/>
      <c r="CM1165" s="262"/>
      <c r="CN1165" s="262"/>
      <c r="CO1165" s="262"/>
      <c r="CP1165" s="262"/>
      <c r="CQ1165" s="262"/>
      <c r="CR1165" s="262"/>
      <c r="CS1165" s="262"/>
      <c r="CT1165" s="262"/>
      <c r="CU1165" s="262"/>
      <c r="CV1165" s="262"/>
      <c r="CW1165" s="262"/>
      <c r="CX1165" s="262"/>
      <c r="CY1165" s="262"/>
      <c r="CZ1165" s="262"/>
      <c r="DA1165" s="262"/>
      <c r="DB1165" s="262"/>
      <c r="DC1165" s="262"/>
      <c r="DD1165" s="262"/>
      <c r="DE1165" s="262"/>
      <c r="DF1165" s="262"/>
      <c r="DG1165" s="262"/>
      <c r="DH1165" s="262"/>
      <c r="DI1165" s="262"/>
      <c r="DJ1165" s="262"/>
      <c r="DK1165" s="262"/>
      <c r="DL1165" s="262"/>
      <c r="DM1165" s="262"/>
      <c r="DN1165" s="262"/>
      <c r="DO1165" s="262"/>
      <c r="DP1165" s="262"/>
      <c r="DQ1165" s="262"/>
      <c r="DR1165" s="262"/>
      <c r="DS1165" s="262"/>
      <c r="DT1165" s="262"/>
      <c r="DU1165" s="262"/>
      <c r="DV1165" s="262"/>
      <c r="DW1165" s="262"/>
      <c r="DX1165" s="262"/>
      <c r="DY1165" s="262"/>
      <c r="DZ1165" s="262"/>
      <c r="EA1165" s="262"/>
      <c r="EB1165" s="262"/>
      <c r="EC1165" s="262"/>
      <c r="ED1165" s="262"/>
      <c r="EE1165" s="262"/>
      <c r="EF1165" s="262"/>
      <c r="EG1165" s="262"/>
      <c r="EH1165" s="262"/>
      <c r="EI1165" s="262"/>
      <c r="EJ1165" s="262"/>
      <c r="EK1165" s="262"/>
      <c r="EL1165" s="262"/>
      <c r="EM1165" s="262"/>
      <c r="EN1165" s="262"/>
      <c r="EO1165" s="262"/>
      <c r="EP1165" s="262"/>
      <c r="EQ1165" s="262"/>
      <c r="ER1165" s="262"/>
      <c r="ES1165" s="262"/>
      <c r="ET1165" s="262"/>
      <c r="EU1165" s="262"/>
      <c r="EV1165" s="262"/>
      <c r="EW1165" s="262"/>
      <c r="EX1165" s="262"/>
      <c r="EY1165" s="262"/>
      <c r="EZ1165" s="262"/>
      <c r="FA1165" s="262"/>
      <c r="FB1165" s="262"/>
      <c r="FC1165" s="262"/>
      <c r="FD1165" s="262"/>
      <c r="FE1165" s="262"/>
      <c r="FF1165" s="262"/>
      <c r="FG1165" s="262"/>
      <c r="FH1165" s="262"/>
      <c r="FI1165" s="262"/>
      <c r="FJ1165" s="262"/>
      <c r="FK1165" s="262"/>
      <c r="FL1165" s="262"/>
      <c r="FM1165" s="262"/>
      <c r="FN1165" s="262"/>
      <c r="FO1165" s="262"/>
      <c r="FP1165" s="262"/>
      <c r="FQ1165" s="262"/>
      <c r="FR1165" s="262"/>
      <c r="FS1165" s="262"/>
      <c r="FT1165" s="262"/>
      <c r="FU1165" s="262"/>
      <c r="FV1165" s="262"/>
      <c r="FW1165" s="262"/>
      <c r="FX1165" s="262"/>
      <c r="FY1165" s="262"/>
      <c r="FZ1165" s="262"/>
      <c r="GA1165" s="262"/>
      <c r="GB1165" s="262"/>
      <c r="GC1165" s="262"/>
      <c r="GD1165" s="262"/>
    </row>
    <row r="1166" spans="1:186" s="279" customFormat="1" x14ac:dyDescent="0.2">
      <c r="A1166" s="339" t="s">
        <v>13061</v>
      </c>
      <c r="B1166" s="280" t="s">
        <v>6681</v>
      </c>
      <c r="C1166" s="281" t="s">
        <v>6682</v>
      </c>
      <c r="D1166" s="130" t="s">
        <v>18</v>
      </c>
      <c r="E1166" s="130">
        <v>3125</v>
      </c>
      <c r="F1166" s="130">
        <v>0.2</v>
      </c>
      <c r="G1166" s="282"/>
      <c r="H1166" s="283"/>
      <c r="I1166" s="358">
        <v>36.08</v>
      </c>
      <c r="J1166" s="284">
        <f>IF(ISNUMBER(I1166),ROUND(F1166*E1166*I1166,2),"")</f>
        <v>22550</v>
      </c>
      <c r="K1166" s="283">
        <f>BDI!$E$17</f>
        <v>0.18609999999999999</v>
      </c>
      <c r="L1166" s="283"/>
      <c r="M1166" s="283"/>
      <c r="N1166" s="131">
        <f t="shared" si="19"/>
        <v>42.79</v>
      </c>
      <c r="O1166" s="340">
        <f>IF(ISNUMBER(I1166),ROUND(F1166*N1166*E1166,2),"")</f>
        <v>26743.75</v>
      </c>
      <c r="P1166" s="262"/>
      <c r="Q1166" s="262"/>
      <c r="R1166" s="262"/>
      <c r="S1166" s="262"/>
      <c r="T1166" s="262"/>
      <c r="U1166" s="262"/>
      <c r="V1166" s="262"/>
      <c r="W1166" s="262"/>
      <c r="X1166" s="262"/>
      <c r="Y1166" s="262"/>
      <c r="Z1166" s="262"/>
      <c r="AA1166" s="262"/>
      <c r="AB1166" s="262"/>
      <c r="AC1166" s="262"/>
      <c r="AD1166" s="262"/>
      <c r="AE1166" s="262"/>
      <c r="AF1166" s="262"/>
      <c r="AG1166" s="262"/>
      <c r="AH1166" s="262"/>
      <c r="AI1166" s="262"/>
      <c r="AJ1166" s="262"/>
      <c r="AK1166" s="262"/>
      <c r="AL1166" s="262"/>
      <c r="AM1166" s="262"/>
      <c r="AN1166" s="262"/>
      <c r="AO1166" s="262"/>
      <c r="AP1166" s="262"/>
      <c r="AQ1166" s="262"/>
      <c r="AR1166" s="262"/>
      <c r="AS1166" s="262"/>
      <c r="AT1166" s="262"/>
      <c r="AU1166" s="262"/>
      <c r="AV1166" s="262"/>
      <c r="AW1166" s="262"/>
      <c r="AX1166" s="262"/>
      <c r="AY1166" s="262"/>
      <c r="AZ1166" s="262"/>
      <c r="BA1166" s="262"/>
      <c r="BB1166" s="262"/>
      <c r="BC1166" s="262"/>
      <c r="BD1166" s="262"/>
      <c r="BE1166" s="262"/>
      <c r="BF1166" s="262"/>
      <c r="BG1166" s="262"/>
      <c r="BH1166" s="262"/>
      <c r="BI1166" s="262"/>
      <c r="BJ1166" s="262"/>
      <c r="BK1166" s="262"/>
      <c r="BL1166" s="262"/>
      <c r="BM1166" s="262"/>
      <c r="BN1166" s="262"/>
      <c r="BO1166" s="262"/>
      <c r="BP1166" s="262"/>
      <c r="BQ1166" s="262"/>
      <c r="BR1166" s="262"/>
      <c r="BS1166" s="262"/>
      <c r="BT1166" s="262"/>
      <c r="BU1166" s="262"/>
      <c r="BV1166" s="262"/>
      <c r="BW1166" s="262"/>
      <c r="BX1166" s="262"/>
      <c r="BY1166" s="262"/>
      <c r="BZ1166" s="262"/>
      <c r="CA1166" s="262"/>
      <c r="CB1166" s="262"/>
      <c r="CC1166" s="262"/>
      <c r="CD1166" s="262"/>
      <c r="CE1166" s="262"/>
      <c r="CF1166" s="262"/>
      <c r="CG1166" s="262"/>
      <c r="CH1166" s="262"/>
      <c r="CI1166" s="262"/>
      <c r="CJ1166" s="262"/>
      <c r="CK1166" s="262"/>
      <c r="CL1166" s="262"/>
      <c r="CM1166" s="262"/>
      <c r="CN1166" s="262"/>
      <c r="CO1166" s="262"/>
      <c r="CP1166" s="262"/>
      <c r="CQ1166" s="262"/>
      <c r="CR1166" s="262"/>
      <c r="CS1166" s="262"/>
      <c r="CT1166" s="262"/>
      <c r="CU1166" s="262"/>
      <c r="CV1166" s="262"/>
      <c r="CW1166" s="262"/>
      <c r="CX1166" s="262"/>
      <c r="CY1166" s="262"/>
      <c r="CZ1166" s="262"/>
      <c r="DA1166" s="262"/>
      <c r="DB1166" s="262"/>
      <c r="DC1166" s="262"/>
      <c r="DD1166" s="262"/>
      <c r="DE1166" s="262"/>
      <c r="DF1166" s="262"/>
      <c r="DG1166" s="262"/>
      <c r="DH1166" s="262"/>
      <c r="DI1166" s="262"/>
      <c r="DJ1166" s="262"/>
      <c r="DK1166" s="262"/>
      <c r="DL1166" s="262"/>
      <c r="DM1166" s="262"/>
      <c r="DN1166" s="262"/>
      <c r="DO1166" s="262"/>
      <c r="DP1166" s="262"/>
      <c r="DQ1166" s="262"/>
      <c r="DR1166" s="262"/>
      <c r="DS1166" s="262"/>
      <c r="DT1166" s="262"/>
      <c r="DU1166" s="262"/>
      <c r="DV1166" s="262"/>
      <c r="DW1166" s="262"/>
      <c r="DX1166" s="262"/>
      <c r="DY1166" s="262"/>
      <c r="DZ1166" s="262"/>
      <c r="EA1166" s="262"/>
      <c r="EB1166" s="262"/>
      <c r="EC1166" s="262"/>
      <c r="ED1166" s="262"/>
      <c r="EE1166" s="262"/>
      <c r="EF1166" s="262"/>
      <c r="EG1166" s="262"/>
      <c r="EH1166" s="262"/>
      <c r="EI1166" s="262"/>
      <c r="EJ1166" s="262"/>
      <c r="EK1166" s="262"/>
      <c r="EL1166" s="262"/>
      <c r="EM1166" s="262"/>
      <c r="EN1166" s="262"/>
      <c r="EO1166" s="262"/>
      <c r="EP1166" s="262"/>
      <c r="EQ1166" s="262"/>
      <c r="ER1166" s="262"/>
      <c r="ES1166" s="262"/>
      <c r="ET1166" s="262"/>
      <c r="EU1166" s="262"/>
      <c r="EV1166" s="262"/>
      <c r="EW1166" s="262"/>
      <c r="EX1166" s="262"/>
      <c r="EY1166" s="262"/>
      <c r="EZ1166" s="262"/>
      <c r="FA1166" s="262"/>
      <c r="FB1166" s="262"/>
      <c r="FC1166" s="262"/>
      <c r="FD1166" s="262"/>
      <c r="FE1166" s="262"/>
      <c r="FF1166" s="262"/>
      <c r="FG1166" s="262"/>
      <c r="FH1166" s="262"/>
      <c r="FI1166" s="262"/>
      <c r="FJ1166" s="262"/>
      <c r="FK1166" s="262"/>
      <c r="FL1166" s="262"/>
      <c r="FM1166" s="262"/>
      <c r="FN1166" s="262"/>
      <c r="FO1166" s="262"/>
      <c r="FP1166" s="262"/>
      <c r="FQ1166" s="262"/>
      <c r="FR1166" s="262"/>
      <c r="FS1166" s="262"/>
      <c r="FT1166" s="262"/>
      <c r="FU1166" s="262"/>
      <c r="FV1166" s="262"/>
      <c r="FW1166" s="262"/>
      <c r="FX1166" s="262"/>
      <c r="FY1166" s="262"/>
      <c r="FZ1166" s="262"/>
      <c r="GA1166" s="262"/>
      <c r="GB1166" s="262"/>
      <c r="GC1166" s="262"/>
      <c r="GD1166" s="262"/>
    </row>
    <row r="1167" spans="1:186" s="279" customFormat="1" x14ac:dyDescent="0.2">
      <c r="A1167" s="339" t="s">
        <v>13062</v>
      </c>
      <c r="B1167" s="280" t="s">
        <v>6683</v>
      </c>
      <c r="C1167" s="281" t="s">
        <v>6684</v>
      </c>
      <c r="D1167" s="130" t="s">
        <v>18</v>
      </c>
      <c r="E1167" s="130">
        <v>1050</v>
      </c>
      <c r="F1167" s="130">
        <v>0.2</v>
      </c>
      <c r="G1167" s="282"/>
      <c r="H1167" s="283"/>
      <c r="I1167" s="358">
        <v>69.459999999999994</v>
      </c>
      <c r="J1167" s="284">
        <f>IF(ISNUMBER(I1167),ROUND(F1167*E1167*I1167,2),"")</f>
        <v>14586.6</v>
      </c>
      <c r="K1167" s="283">
        <f>BDI!$E$17</f>
        <v>0.18609999999999999</v>
      </c>
      <c r="L1167" s="283"/>
      <c r="M1167" s="283"/>
      <c r="N1167" s="131">
        <f t="shared" si="19"/>
        <v>82.39</v>
      </c>
      <c r="O1167" s="340">
        <f>IF(ISNUMBER(I1167),ROUND(F1167*N1167*E1167,2),"")</f>
        <v>17301.900000000001</v>
      </c>
      <c r="P1167" s="262"/>
      <c r="Q1167" s="262"/>
      <c r="R1167" s="262"/>
      <c r="S1167" s="262"/>
      <c r="T1167" s="262"/>
      <c r="U1167" s="262"/>
      <c r="V1167" s="262"/>
      <c r="W1167" s="262"/>
      <c r="X1167" s="262"/>
      <c r="Y1167" s="262"/>
      <c r="Z1167" s="262"/>
      <c r="AA1167" s="262"/>
      <c r="AB1167" s="262"/>
      <c r="AC1167" s="262"/>
      <c r="AD1167" s="262"/>
      <c r="AE1167" s="262"/>
      <c r="AF1167" s="262"/>
      <c r="AG1167" s="262"/>
      <c r="AH1167" s="262"/>
      <c r="AI1167" s="262"/>
      <c r="AJ1167" s="262"/>
      <c r="AK1167" s="262"/>
      <c r="AL1167" s="262"/>
      <c r="AM1167" s="262"/>
      <c r="AN1167" s="262"/>
      <c r="AO1167" s="262"/>
      <c r="AP1167" s="262"/>
      <c r="AQ1167" s="262"/>
      <c r="AR1167" s="262"/>
      <c r="AS1167" s="262"/>
      <c r="AT1167" s="262"/>
      <c r="AU1167" s="262"/>
      <c r="AV1167" s="262"/>
      <c r="AW1167" s="262"/>
      <c r="AX1167" s="262"/>
      <c r="AY1167" s="262"/>
      <c r="AZ1167" s="262"/>
      <c r="BA1167" s="262"/>
      <c r="BB1167" s="262"/>
      <c r="BC1167" s="262"/>
      <c r="BD1167" s="262"/>
      <c r="BE1167" s="262"/>
      <c r="BF1167" s="262"/>
      <c r="BG1167" s="262"/>
      <c r="BH1167" s="262"/>
      <c r="BI1167" s="262"/>
      <c r="BJ1167" s="262"/>
      <c r="BK1167" s="262"/>
      <c r="BL1167" s="262"/>
      <c r="BM1167" s="262"/>
      <c r="BN1167" s="262"/>
      <c r="BO1167" s="262"/>
      <c r="BP1167" s="262"/>
      <c r="BQ1167" s="262"/>
      <c r="BR1167" s="262"/>
      <c r="BS1167" s="262"/>
      <c r="BT1167" s="262"/>
      <c r="BU1167" s="262"/>
      <c r="BV1167" s="262"/>
      <c r="BW1167" s="262"/>
      <c r="BX1167" s="262"/>
      <c r="BY1167" s="262"/>
      <c r="BZ1167" s="262"/>
      <c r="CA1167" s="262"/>
      <c r="CB1167" s="262"/>
      <c r="CC1167" s="262"/>
      <c r="CD1167" s="262"/>
      <c r="CE1167" s="262"/>
      <c r="CF1167" s="262"/>
      <c r="CG1167" s="262"/>
      <c r="CH1167" s="262"/>
      <c r="CI1167" s="262"/>
      <c r="CJ1167" s="262"/>
      <c r="CK1167" s="262"/>
      <c r="CL1167" s="262"/>
      <c r="CM1167" s="262"/>
      <c r="CN1167" s="262"/>
      <c r="CO1167" s="262"/>
      <c r="CP1167" s="262"/>
      <c r="CQ1167" s="262"/>
      <c r="CR1167" s="262"/>
      <c r="CS1167" s="262"/>
      <c r="CT1167" s="262"/>
      <c r="CU1167" s="262"/>
      <c r="CV1167" s="262"/>
      <c r="CW1167" s="262"/>
      <c r="CX1167" s="262"/>
      <c r="CY1167" s="262"/>
      <c r="CZ1167" s="262"/>
      <c r="DA1167" s="262"/>
      <c r="DB1167" s="262"/>
      <c r="DC1167" s="262"/>
      <c r="DD1167" s="262"/>
      <c r="DE1167" s="262"/>
      <c r="DF1167" s="262"/>
      <c r="DG1167" s="262"/>
      <c r="DH1167" s="262"/>
      <c r="DI1167" s="262"/>
      <c r="DJ1167" s="262"/>
      <c r="DK1167" s="262"/>
      <c r="DL1167" s="262"/>
      <c r="DM1167" s="262"/>
      <c r="DN1167" s="262"/>
      <c r="DO1167" s="262"/>
      <c r="DP1167" s="262"/>
      <c r="DQ1167" s="262"/>
      <c r="DR1167" s="262"/>
      <c r="DS1167" s="262"/>
      <c r="DT1167" s="262"/>
      <c r="DU1167" s="262"/>
      <c r="DV1167" s="262"/>
      <c r="DW1167" s="262"/>
      <c r="DX1167" s="262"/>
      <c r="DY1167" s="262"/>
      <c r="DZ1167" s="262"/>
      <c r="EA1167" s="262"/>
      <c r="EB1167" s="262"/>
      <c r="EC1167" s="262"/>
      <c r="ED1167" s="262"/>
      <c r="EE1167" s="262"/>
      <c r="EF1167" s="262"/>
      <c r="EG1167" s="262"/>
      <c r="EH1167" s="262"/>
      <c r="EI1167" s="262"/>
      <c r="EJ1167" s="262"/>
      <c r="EK1167" s="262"/>
      <c r="EL1167" s="262"/>
      <c r="EM1167" s="262"/>
      <c r="EN1167" s="262"/>
      <c r="EO1167" s="262"/>
      <c r="EP1167" s="262"/>
      <c r="EQ1167" s="262"/>
      <c r="ER1167" s="262"/>
      <c r="ES1167" s="262"/>
      <c r="ET1167" s="262"/>
      <c r="EU1167" s="262"/>
      <c r="EV1167" s="262"/>
      <c r="EW1167" s="262"/>
      <c r="EX1167" s="262"/>
      <c r="EY1167" s="262"/>
      <c r="EZ1167" s="262"/>
      <c r="FA1167" s="262"/>
      <c r="FB1167" s="262"/>
      <c r="FC1167" s="262"/>
      <c r="FD1167" s="262"/>
      <c r="FE1167" s="262"/>
      <c r="FF1167" s="262"/>
      <c r="FG1167" s="262"/>
      <c r="FH1167" s="262"/>
      <c r="FI1167" s="262"/>
      <c r="FJ1167" s="262"/>
      <c r="FK1167" s="262"/>
      <c r="FL1167" s="262"/>
      <c r="FM1167" s="262"/>
      <c r="FN1167" s="262"/>
      <c r="FO1167" s="262"/>
      <c r="FP1167" s="262"/>
      <c r="FQ1167" s="262"/>
      <c r="FR1167" s="262"/>
      <c r="FS1167" s="262"/>
      <c r="FT1167" s="262"/>
      <c r="FU1167" s="262"/>
      <c r="FV1167" s="262"/>
      <c r="FW1167" s="262"/>
      <c r="FX1167" s="262"/>
      <c r="FY1167" s="262"/>
      <c r="FZ1167" s="262"/>
      <c r="GA1167" s="262"/>
      <c r="GB1167" s="262"/>
      <c r="GC1167" s="262"/>
      <c r="GD1167" s="262"/>
    </row>
    <row r="1168" spans="1:186" s="279" customFormat="1" ht="15" x14ac:dyDescent="0.25">
      <c r="A1168" s="350" t="s">
        <v>13063</v>
      </c>
      <c r="B1168" s="351"/>
      <c r="C1168" s="352" t="s">
        <v>12323</v>
      </c>
      <c r="D1168" s="353"/>
      <c r="E1168" s="353"/>
      <c r="F1168" s="353"/>
      <c r="G1168" s="354"/>
      <c r="H1168" s="355"/>
      <c r="I1168" s="353"/>
      <c r="J1168" s="356">
        <f ca="1">SUBTOTAL(109,J1169:J1444)</f>
        <v>556668.5199999999</v>
      </c>
      <c r="K1168" s="353"/>
      <c r="L1168" s="353"/>
      <c r="M1168" s="353"/>
      <c r="N1168" s="353"/>
      <c r="O1168" s="357">
        <f ca="1">SUBTOTAL(109,O1169:O1444)</f>
        <v>660266.25000000058</v>
      </c>
      <c r="P1168" s="262"/>
      <c r="Q1168" s="262"/>
      <c r="R1168" s="262"/>
      <c r="S1168" s="262"/>
      <c r="T1168" s="262"/>
      <c r="U1168" s="262"/>
      <c r="V1168" s="262"/>
      <c r="W1168" s="262"/>
      <c r="X1168" s="262"/>
      <c r="Y1168" s="262"/>
      <c r="Z1168" s="262"/>
      <c r="AA1168" s="262"/>
      <c r="AB1168" s="262"/>
      <c r="AC1168" s="262"/>
      <c r="AD1168" s="262"/>
      <c r="AE1168" s="262"/>
      <c r="AF1168" s="262"/>
      <c r="AG1168" s="262"/>
      <c r="AH1168" s="262"/>
      <c r="AI1168" s="262"/>
      <c r="AJ1168" s="262"/>
      <c r="AK1168" s="262"/>
      <c r="AL1168" s="262"/>
      <c r="AM1168" s="262"/>
      <c r="AN1168" s="262"/>
      <c r="AO1168" s="262"/>
      <c r="AP1168" s="262"/>
      <c r="AQ1168" s="262"/>
      <c r="AR1168" s="262"/>
      <c r="AS1168" s="262"/>
      <c r="AT1168" s="262"/>
      <c r="AU1168" s="262"/>
      <c r="AV1168" s="262"/>
      <c r="AW1168" s="262"/>
      <c r="AX1168" s="262"/>
      <c r="AY1168" s="262"/>
      <c r="AZ1168" s="262"/>
      <c r="BA1168" s="262"/>
      <c r="BB1168" s="262"/>
      <c r="BC1168" s="262"/>
      <c r="BD1168" s="262"/>
      <c r="BE1168" s="262"/>
      <c r="BF1168" s="262"/>
      <c r="BG1168" s="262"/>
      <c r="BH1168" s="262"/>
      <c r="BI1168" s="262"/>
      <c r="BJ1168" s="262"/>
      <c r="BK1168" s="262"/>
      <c r="BL1168" s="262"/>
      <c r="BM1168" s="262"/>
      <c r="BN1168" s="262"/>
      <c r="BO1168" s="262"/>
      <c r="BP1168" s="262"/>
      <c r="BQ1168" s="262"/>
      <c r="BR1168" s="262"/>
      <c r="BS1168" s="262"/>
      <c r="BT1168" s="262"/>
      <c r="BU1168" s="262"/>
      <c r="BV1168" s="262"/>
      <c r="BW1168" s="262"/>
      <c r="BX1168" s="262"/>
      <c r="BY1168" s="262"/>
      <c r="BZ1168" s="262"/>
      <c r="CA1168" s="262"/>
      <c r="CB1168" s="262"/>
      <c r="CC1168" s="262"/>
      <c r="CD1168" s="262"/>
      <c r="CE1168" s="262"/>
      <c r="CF1168" s="262"/>
      <c r="CG1168" s="262"/>
      <c r="CH1168" s="262"/>
      <c r="CI1168" s="262"/>
      <c r="CJ1168" s="262"/>
      <c r="CK1168" s="262"/>
      <c r="CL1168" s="262"/>
      <c r="CM1168" s="262"/>
      <c r="CN1168" s="262"/>
      <c r="CO1168" s="262"/>
      <c r="CP1168" s="262"/>
      <c r="CQ1168" s="262"/>
      <c r="CR1168" s="262"/>
      <c r="CS1168" s="262"/>
      <c r="CT1168" s="262"/>
      <c r="CU1168" s="262"/>
      <c r="CV1168" s="262"/>
      <c r="CW1168" s="262"/>
      <c r="CX1168" s="262"/>
      <c r="CY1168" s="262"/>
      <c r="CZ1168" s="262"/>
      <c r="DA1168" s="262"/>
      <c r="DB1168" s="262"/>
      <c r="DC1168" s="262"/>
      <c r="DD1168" s="262"/>
      <c r="DE1168" s="262"/>
      <c r="DF1168" s="262"/>
      <c r="DG1168" s="262"/>
      <c r="DH1168" s="262"/>
      <c r="DI1168" s="262"/>
      <c r="DJ1168" s="262"/>
      <c r="DK1168" s="262"/>
      <c r="DL1168" s="262"/>
      <c r="DM1168" s="262"/>
      <c r="DN1168" s="262"/>
      <c r="DO1168" s="262"/>
      <c r="DP1168" s="262"/>
      <c r="DQ1168" s="262"/>
      <c r="DR1168" s="262"/>
      <c r="DS1168" s="262"/>
      <c r="DT1168" s="262"/>
      <c r="DU1168" s="262"/>
      <c r="DV1168" s="262"/>
      <c r="DW1168" s="262"/>
      <c r="DX1168" s="262"/>
      <c r="DY1168" s="262"/>
      <c r="DZ1168" s="262"/>
      <c r="EA1168" s="262"/>
      <c r="EB1168" s="262"/>
      <c r="EC1168" s="262"/>
      <c r="ED1168" s="262"/>
      <c r="EE1168" s="262"/>
      <c r="EF1168" s="262"/>
      <c r="EG1168" s="262"/>
      <c r="EH1168" s="262"/>
      <c r="EI1168" s="262"/>
      <c r="EJ1168" s="262"/>
      <c r="EK1168" s="262"/>
      <c r="EL1168" s="262"/>
      <c r="EM1168" s="262"/>
      <c r="EN1168" s="262"/>
      <c r="EO1168" s="262"/>
      <c r="EP1168" s="262"/>
      <c r="EQ1168" s="262"/>
      <c r="ER1168" s="262"/>
      <c r="ES1168" s="262"/>
      <c r="ET1168" s="262"/>
      <c r="EU1168" s="262"/>
      <c r="EV1168" s="262"/>
      <c r="EW1168" s="262"/>
      <c r="EX1168" s="262"/>
      <c r="EY1168" s="262"/>
      <c r="EZ1168" s="262"/>
      <c r="FA1168" s="262"/>
      <c r="FB1168" s="262"/>
      <c r="FC1168" s="262"/>
      <c r="FD1168" s="262"/>
      <c r="FE1168" s="262"/>
      <c r="FF1168" s="262"/>
      <c r="FG1168" s="262"/>
      <c r="FH1168" s="262"/>
      <c r="FI1168" s="262"/>
      <c r="FJ1168" s="262"/>
      <c r="FK1168" s="262"/>
      <c r="FL1168" s="262"/>
      <c r="FM1168" s="262"/>
      <c r="FN1168" s="262"/>
      <c r="FO1168" s="262"/>
      <c r="FP1168" s="262"/>
      <c r="FQ1168" s="262"/>
      <c r="FR1168" s="262"/>
      <c r="FS1168" s="262"/>
      <c r="FT1168" s="262"/>
      <c r="FU1168" s="262"/>
      <c r="FV1168" s="262"/>
      <c r="FW1168" s="262"/>
      <c r="FX1168" s="262"/>
      <c r="FY1168" s="262"/>
      <c r="FZ1168" s="262"/>
      <c r="GA1168" s="262"/>
      <c r="GB1168" s="262"/>
      <c r="GC1168" s="262"/>
      <c r="GD1168" s="262"/>
    </row>
    <row r="1169" spans="1:186" s="279" customFormat="1" ht="25.5" x14ac:dyDescent="0.2">
      <c r="A1169" s="339" t="s">
        <v>13064</v>
      </c>
      <c r="B1169" s="280" t="s">
        <v>8716</v>
      </c>
      <c r="C1169" s="281" t="s">
        <v>8717</v>
      </c>
      <c r="D1169" s="130" t="s">
        <v>87</v>
      </c>
      <c r="E1169" s="130">
        <v>3</v>
      </c>
      <c r="F1169" s="130">
        <v>0.2</v>
      </c>
      <c r="G1169" s="282"/>
      <c r="H1169" s="283"/>
      <c r="I1169" s="358">
        <v>17054.82</v>
      </c>
      <c r="J1169" s="284">
        <f>IF(ISNUMBER(I1169),ROUND(F1169*E1169*I1169,2),"")</f>
        <v>10232.89</v>
      </c>
      <c r="K1169" s="283">
        <f>BDI!$E$17</f>
        <v>0.18609999999999999</v>
      </c>
      <c r="L1169" s="283"/>
      <c r="M1169" s="283"/>
      <c r="N1169" s="131">
        <f t="shared" ref="N1169:N1232" si="20">IF(ISNUMBER(I1169),ROUND(I1169*(1+K1169),2),"")</f>
        <v>20228.72</v>
      </c>
      <c r="O1169" s="340">
        <f>IF(ISNUMBER(I1169),ROUND(F1169*N1169*E1169,2),"")</f>
        <v>12137.23</v>
      </c>
      <c r="P1169" s="262"/>
      <c r="Q1169" s="262"/>
      <c r="R1169" s="262"/>
      <c r="S1169" s="262"/>
      <c r="T1169" s="262"/>
      <c r="U1169" s="262"/>
      <c r="V1169" s="262"/>
      <c r="W1169" s="262"/>
      <c r="X1169" s="262"/>
      <c r="Y1169" s="262"/>
      <c r="Z1169" s="262"/>
      <c r="AA1169" s="262"/>
      <c r="AB1169" s="262"/>
      <c r="AC1169" s="262"/>
      <c r="AD1169" s="262"/>
      <c r="AE1169" s="262"/>
      <c r="AF1169" s="262"/>
      <c r="AG1169" s="262"/>
      <c r="AH1169" s="262"/>
      <c r="AI1169" s="262"/>
      <c r="AJ1169" s="262"/>
      <c r="AK1169" s="262"/>
      <c r="AL1169" s="262"/>
      <c r="AM1169" s="262"/>
      <c r="AN1169" s="262"/>
      <c r="AO1169" s="262"/>
      <c r="AP1169" s="262"/>
      <c r="AQ1169" s="262"/>
      <c r="AR1169" s="262"/>
      <c r="AS1169" s="262"/>
      <c r="AT1169" s="262"/>
      <c r="AU1169" s="262"/>
      <c r="AV1169" s="262"/>
      <c r="AW1169" s="262"/>
      <c r="AX1169" s="262"/>
      <c r="AY1169" s="262"/>
      <c r="AZ1169" s="262"/>
      <c r="BA1169" s="262"/>
      <c r="BB1169" s="262"/>
      <c r="BC1169" s="262"/>
      <c r="BD1169" s="262"/>
      <c r="BE1169" s="262"/>
      <c r="BF1169" s="262"/>
      <c r="BG1169" s="262"/>
      <c r="BH1169" s="262"/>
      <c r="BI1169" s="262"/>
      <c r="BJ1169" s="262"/>
      <c r="BK1169" s="262"/>
      <c r="BL1169" s="262"/>
      <c r="BM1169" s="262"/>
      <c r="BN1169" s="262"/>
      <c r="BO1169" s="262"/>
      <c r="BP1169" s="262"/>
      <c r="BQ1169" s="262"/>
      <c r="BR1169" s="262"/>
      <c r="BS1169" s="262"/>
      <c r="BT1169" s="262"/>
      <c r="BU1169" s="262"/>
      <c r="BV1169" s="262"/>
      <c r="BW1169" s="262"/>
      <c r="BX1169" s="262"/>
      <c r="BY1169" s="262"/>
      <c r="BZ1169" s="262"/>
      <c r="CA1169" s="262"/>
      <c r="CB1169" s="262"/>
      <c r="CC1169" s="262"/>
      <c r="CD1169" s="262"/>
      <c r="CE1169" s="262"/>
      <c r="CF1169" s="262"/>
      <c r="CG1169" s="262"/>
      <c r="CH1169" s="262"/>
      <c r="CI1169" s="262"/>
      <c r="CJ1169" s="262"/>
      <c r="CK1169" s="262"/>
      <c r="CL1169" s="262"/>
      <c r="CM1169" s="262"/>
      <c r="CN1169" s="262"/>
      <c r="CO1169" s="262"/>
      <c r="CP1169" s="262"/>
      <c r="CQ1169" s="262"/>
      <c r="CR1169" s="262"/>
      <c r="CS1169" s="262"/>
      <c r="CT1169" s="262"/>
      <c r="CU1169" s="262"/>
      <c r="CV1169" s="262"/>
      <c r="CW1169" s="262"/>
      <c r="CX1169" s="262"/>
      <c r="CY1169" s="262"/>
      <c r="CZ1169" s="262"/>
      <c r="DA1169" s="262"/>
      <c r="DB1169" s="262"/>
      <c r="DC1169" s="262"/>
      <c r="DD1169" s="262"/>
      <c r="DE1169" s="262"/>
      <c r="DF1169" s="262"/>
      <c r="DG1169" s="262"/>
      <c r="DH1169" s="262"/>
      <c r="DI1169" s="262"/>
      <c r="DJ1169" s="262"/>
      <c r="DK1169" s="262"/>
      <c r="DL1169" s="262"/>
      <c r="DM1169" s="262"/>
      <c r="DN1169" s="262"/>
      <c r="DO1169" s="262"/>
      <c r="DP1169" s="262"/>
      <c r="DQ1169" s="262"/>
      <c r="DR1169" s="262"/>
      <c r="DS1169" s="262"/>
      <c r="DT1169" s="262"/>
      <c r="DU1169" s="262"/>
      <c r="DV1169" s="262"/>
      <c r="DW1169" s="262"/>
      <c r="DX1169" s="262"/>
      <c r="DY1169" s="262"/>
      <c r="DZ1169" s="262"/>
      <c r="EA1169" s="262"/>
      <c r="EB1169" s="262"/>
      <c r="EC1169" s="262"/>
      <c r="ED1169" s="262"/>
      <c r="EE1169" s="262"/>
      <c r="EF1169" s="262"/>
      <c r="EG1169" s="262"/>
      <c r="EH1169" s="262"/>
      <c r="EI1169" s="262"/>
      <c r="EJ1169" s="262"/>
      <c r="EK1169" s="262"/>
      <c r="EL1169" s="262"/>
      <c r="EM1169" s="262"/>
      <c r="EN1169" s="262"/>
      <c r="EO1169" s="262"/>
      <c r="EP1169" s="262"/>
      <c r="EQ1169" s="262"/>
      <c r="ER1169" s="262"/>
      <c r="ES1169" s="262"/>
      <c r="ET1169" s="262"/>
      <c r="EU1169" s="262"/>
      <c r="EV1169" s="262"/>
      <c r="EW1169" s="262"/>
      <c r="EX1169" s="262"/>
      <c r="EY1169" s="262"/>
      <c r="EZ1169" s="262"/>
      <c r="FA1169" s="262"/>
      <c r="FB1169" s="262"/>
      <c r="FC1169" s="262"/>
      <c r="FD1169" s="262"/>
      <c r="FE1169" s="262"/>
      <c r="FF1169" s="262"/>
      <c r="FG1169" s="262"/>
      <c r="FH1169" s="262"/>
      <c r="FI1169" s="262"/>
      <c r="FJ1169" s="262"/>
      <c r="FK1169" s="262"/>
      <c r="FL1169" s="262"/>
      <c r="FM1169" s="262"/>
      <c r="FN1169" s="262"/>
      <c r="FO1169" s="262"/>
      <c r="FP1169" s="262"/>
      <c r="FQ1169" s="262"/>
      <c r="FR1169" s="262"/>
      <c r="FS1169" s="262"/>
      <c r="FT1169" s="262"/>
      <c r="FU1169" s="262"/>
      <c r="FV1169" s="262"/>
      <c r="FW1169" s="262"/>
      <c r="FX1169" s="262"/>
      <c r="FY1169" s="262"/>
      <c r="FZ1169" s="262"/>
      <c r="GA1169" s="262"/>
      <c r="GB1169" s="262"/>
      <c r="GC1169" s="262"/>
      <c r="GD1169" s="262"/>
    </row>
    <row r="1170" spans="1:186" s="279" customFormat="1" x14ac:dyDescent="0.2">
      <c r="A1170" s="339" t="s">
        <v>13065</v>
      </c>
      <c r="B1170" s="280" t="s">
        <v>8810</v>
      </c>
      <c r="C1170" s="281" t="s">
        <v>8811</v>
      </c>
      <c r="D1170" s="130" t="s">
        <v>87</v>
      </c>
      <c r="E1170" s="130">
        <v>100</v>
      </c>
      <c r="F1170" s="130">
        <v>0.2</v>
      </c>
      <c r="G1170" s="282"/>
      <c r="H1170" s="283"/>
      <c r="I1170" s="358">
        <v>238.5</v>
      </c>
      <c r="J1170" s="284">
        <f>IF(ISNUMBER(I1170),ROUND(F1170*E1170*I1170,2),"")</f>
        <v>4770</v>
      </c>
      <c r="K1170" s="283">
        <f>BDI!$E$17</f>
        <v>0.18609999999999999</v>
      </c>
      <c r="L1170" s="283"/>
      <c r="M1170" s="283"/>
      <c r="N1170" s="131">
        <f t="shared" si="20"/>
        <v>282.88</v>
      </c>
      <c r="O1170" s="340">
        <f>IF(ISNUMBER(I1170),ROUND(F1170*N1170*E1170,2),"")</f>
        <v>5657.6</v>
      </c>
      <c r="P1170" s="262"/>
      <c r="Q1170" s="262"/>
      <c r="R1170" s="262"/>
      <c r="S1170" s="262"/>
      <c r="T1170" s="262"/>
      <c r="U1170" s="262"/>
      <c r="V1170" s="262"/>
      <c r="W1170" s="262"/>
      <c r="X1170" s="262"/>
      <c r="Y1170" s="262"/>
      <c r="Z1170" s="262"/>
      <c r="AA1170" s="262"/>
      <c r="AB1170" s="262"/>
      <c r="AC1170" s="262"/>
      <c r="AD1170" s="262"/>
      <c r="AE1170" s="262"/>
      <c r="AF1170" s="262"/>
      <c r="AG1170" s="262"/>
      <c r="AH1170" s="262"/>
      <c r="AI1170" s="262"/>
      <c r="AJ1170" s="262"/>
      <c r="AK1170" s="262"/>
      <c r="AL1170" s="262"/>
      <c r="AM1170" s="262"/>
      <c r="AN1170" s="262"/>
      <c r="AO1170" s="262"/>
      <c r="AP1170" s="262"/>
      <c r="AQ1170" s="262"/>
      <c r="AR1170" s="262"/>
      <c r="AS1170" s="262"/>
      <c r="AT1170" s="262"/>
      <c r="AU1170" s="262"/>
      <c r="AV1170" s="262"/>
      <c r="AW1170" s="262"/>
      <c r="AX1170" s="262"/>
      <c r="AY1170" s="262"/>
      <c r="AZ1170" s="262"/>
      <c r="BA1170" s="262"/>
      <c r="BB1170" s="262"/>
      <c r="BC1170" s="262"/>
      <c r="BD1170" s="262"/>
      <c r="BE1170" s="262"/>
      <c r="BF1170" s="262"/>
      <c r="BG1170" s="262"/>
      <c r="BH1170" s="262"/>
      <c r="BI1170" s="262"/>
      <c r="BJ1170" s="262"/>
      <c r="BK1170" s="262"/>
      <c r="BL1170" s="262"/>
      <c r="BM1170" s="262"/>
      <c r="BN1170" s="262"/>
      <c r="BO1170" s="262"/>
      <c r="BP1170" s="262"/>
      <c r="BQ1170" s="262"/>
      <c r="BR1170" s="262"/>
      <c r="BS1170" s="262"/>
      <c r="BT1170" s="262"/>
      <c r="BU1170" s="262"/>
      <c r="BV1170" s="262"/>
      <c r="BW1170" s="262"/>
      <c r="BX1170" s="262"/>
      <c r="BY1170" s="262"/>
      <c r="BZ1170" s="262"/>
      <c r="CA1170" s="262"/>
      <c r="CB1170" s="262"/>
      <c r="CC1170" s="262"/>
      <c r="CD1170" s="262"/>
      <c r="CE1170" s="262"/>
      <c r="CF1170" s="262"/>
      <c r="CG1170" s="262"/>
      <c r="CH1170" s="262"/>
      <c r="CI1170" s="262"/>
      <c r="CJ1170" s="262"/>
      <c r="CK1170" s="262"/>
      <c r="CL1170" s="262"/>
      <c r="CM1170" s="262"/>
      <c r="CN1170" s="262"/>
      <c r="CO1170" s="262"/>
      <c r="CP1170" s="262"/>
      <c r="CQ1170" s="262"/>
      <c r="CR1170" s="262"/>
      <c r="CS1170" s="262"/>
      <c r="CT1170" s="262"/>
      <c r="CU1170" s="262"/>
      <c r="CV1170" s="262"/>
      <c r="CW1170" s="262"/>
      <c r="CX1170" s="262"/>
      <c r="CY1170" s="262"/>
      <c r="CZ1170" s="262"/>
      <c r="DA1170" s="262"/>
      <c r="DB1170" s="262"/>
      <c r="DC1170" s="262"/>
      <c r="DD1170" s="262"/>
      <c r="DE1170" s="262"/>
      <c r="DF1170" s="262"/>
      <c r="DG1170" s="262"/>
      <c r="DH1170" s="262"/>
      <c r="DI1170" s="262"/>
      <c r="DJ1170" s="262"/>
      <c r="DK1170" s="262"/>
      <c r="DL1170" s="262"/>
      <c r="DM1170" s="262"/>
      <c r="DN1170" s="262"/>
      <c r="DO1170" s="262"/>
      <c r="DP1170" s="262"/>
      <c r="DQ1170" s="262"/>
      <c r="DR1170" s="262"/>
      <c r="DS1170" s="262"/>
      <c r="DT1170" s="262"/>
      <c r="DU1170" s="262"/>
      <c r="DV1170" s="262"/>
      <c r="DW1170" s="262"/>
      <c r="DX1170" s="262"/>
      <c r="DY1170" s="262"/>
      <c r="DZ1170" s="262"/>
      <c r="EA1170" s="262"/>
      <c r="EB1170" s="262"/>
      <c r="EC1170" s="262"/>
      <c r="ED1170" s="262"/>
      <c r="EE1170" s="262"/>
      <c r="EF1170" s="262"/>
      <c r="EG1170" s="262"/>
      <c r="EH1170" s="262"/>
      <c r="EI1170" s="262"/>
      <c r="EJ1170" s="262"/>
      <c r="EK1170" s="262"/>
      <c r="EL1170" s="262"/>
      <c r="EM1170" s="262"/>
      <c r="EN1170" s="262"/>
      <c r="EO1170" s="262"/>
      <c r="EP1170" s="262"/>
      <c r="EQ1170" s="262"/>
      <c r="ER1170" s="262"/>
      <c r="ES1170" s="262"/>
      <c r="ET1170" s="262"/>
      <c r="EU1170" s="262"/>
      <c r="EV1170" s="262"/>
      <c r="EW1170" s="262"/>
      <c r="EX1170" s="262"/>
      <c r="EY1170" s="262"/>
      <c r="EZ1170" s="262"/>
      <c r="FA1170" s="262"/>
      <c r="FB1170" s="262"/>
      <c r="FC1170" s="262"/>
      <c r="FD1170" s="262"/>
      <c r="FE1170" s="262"/>
      <c r="FF1170" s="262"/>
      <c r="FG1170" s="262"/>
      <c r="FH1170" s="262"/>
      <c r="FI1170" s="262"/>
      <c r="FJ1170" s="262"/>
      <c r="FK1170" s="262"/>
      <c r="FL1170" s="262"/>
      <c r="FM1170" s="262"/>
      <c r="FN1170" s="262"/>
      <c r="FO1170" s="262"/>
      <c r="FP1170" s="262"/>
      <c r="FQ1170" s="262"/>
      <c r="FR1170" s="262"/>
      <c r="FS1170" s="262"/>
      <c r="FT1170" s="262"/>
      <c r="FU1170" s="262"/>
      <c r="FV1170" s="262"/>
      <c r="FW1170" s="262"/>
      <c r="FX1170" s="262"/>
      <c r="FY1170" s="262"/>
      <c r="FZ1170" s="262"/>
      <c r="GA1170" s="262"/>
      <c r="GB1170" s="262"/>
      <c r="GC1170" s="262"/>
      <c r="GD1170" s="262"/>
    </row>
    <row r="1171" spans="1:186" s="263" customFormat="1" x14ac:dyDescent="0.2">
      <c r="A1171" s="339" t="s">
        <v>13066</v>
      </c>
      <c r="B1171" s="280" t="s">
        <v>8812</v>
      </c>
      <c r="C1171" s="281" t="s">
        <v>8813</v>
      </c>
      <c r="D1171" s="130" t="s">
        <v>87</v>
      </c>
      <c r="E1171" s="130">
        <v>3</v>
      </c>
      <c r="F1171" s="130">
        <v>0.2</v>
      </c>
      <c r="G1171" s="282"/>
      <c r="H1171" s="283"/>
      <c r="I1171" s="358">
        <v>408.9</v>
      </c>
      <c r="J1171" s="284">
        <f>IF(ISNUMBER(I1171),ROUND(F1171*E1171*I1171,2),"")</f>
        <v>245.34</v>
      </c>
      <c r="K1171" s="283">
        <f>BDI!$E$17</f>
        <v>0.18609999999999999</v>
      </c>
      <c r="L1171" s="283"/>
      <c r="M1171" s="283"/>
      <c r="N1171" s="131">
        <f t="shared" si="20"/>
        <v>485</v>
      </c>
      <c r="O1171" s="340">
        <f>IF(ISNUMBER(I1171),ROUND(F1171*N1171*E1171,2),"")</f>
        <v>291</v>
      </c>
      <c r="P1171" s="262"/>
      <c r="Q1171" s="262"/>
      <c r="R1171" s="262"/>
      <c r="S1171" s="262"/>
      <c r="T1171" s="262"/>
      <c r="U1171" s="262"/>
      <c r="V1171" s="262"/>
      <c r="W1171" s="262"/>
      <c r="X1171" s="262"/>
      <c r="Y1171" s="262"/>
      <c r="Z1171" s="262"/>
      <c r="AA1171" s="262"/>
      <c r="AB1171" s="262"/>
      <c r="AC1171" s="262"/>
      <c r="AD1171" s="262"/>
      <c r="AE1171" s="262"/>
      <c r="AF1171" s="262"/>
      <c r="AG1171" s="262"/>
      <c r="AH1171" s="262"/>
      <c r="AI1171" s="262"/>
      <c r="AJ1171" s="262"/>
      <c r="AK1171" s="262"/>
      <c r="AL1171" s="262"/>
      <c r="AM1171" s="262"/>
      <c r="AN1171" s="262"/>
      <c r="AO1171" s="262"/>
      <c r="AP1171" s="262"/>
      <c r="AQ1171" s="262"/>
      <c r="AR1171" s="262"/>
      <c r="AS1171" s="262"/>
      <c r="AT1171" s="262"/>
      <c r="AU1171" s="262"/>
      <c r="AV1171" s="262"/>
      <c r="AW1171" s="262"/>
      <c r="AX1171" s="262"/>
      <c r="AY1171" s="262"/>
      <c r="AZ1171" s="262"/>
      <c r="BA1171" s="262"/>
      <c r="BB1171" s="262"/>
      <c r="BC1171" s="262"/>
      <c r="BD1171" s="262"/>
      <c r="BE1171" s="262"/>
      <c r="BF1171" s="262"/>
      <c r="BG1171" s="262"/>
      <c r="BH1171" s="262"/>
      <c r="BI1171" s="262"/>
      <c r="BJ1171" s="262"/>
      <c r="BK1171" s="262"/>
      <c r="BL1171" s="262"/>
      <c r="BM1171" s="262"/>
      <c r="BN1171" s="262"/>
      <c r="BO1171" s="262"/>
      <c r="BP1171" s="262"/>
      <c r="BQ1171" s="262"/>
      <c r="BR1171" s="262"/>
      <c r="BS1171" s="262"/>
      <c r="BT1171" s="262"/>
      <c r="BU1171" s="262"/>
      <c r="BV1171" s="262"/>
      <c r="BW1171" s="262"/>
      <c r="BX1171" s="262"/>
      <c r="BY1171" s="262"/>
      <c r="BZ1171" s="262"/>
      <c r="CA1171" s="262"/>
      <c r="CB1171" s="262"/>
      <c r="CC1171" s="262"/>
      <c r="CD1171" s="262"/>
      <c r="CE1171" s="262"/>
      <c r="CF1171" s="262"/>
      <c r="CG1171" s="262"/>
      <c r="CH1171" s="262"/>
      <c r="CI1171" s="262"/>
      <c r="CJ1171" s="262"/>
      <c r="CK1171" s="262"/>
      <c r="CL1171" s="262"/>
      <c r="CM1171" s="262"/>
      <c r="CN1171" s="262"/>
      <c r="CO1171" s="262"/>
      <c r="CP1171" s="262"/>
      <c r="CQ1171" s="262"/>
      <c r="CR1171" s="262"/>
      <c r="CS1171" s="262"/>
      <c r="CT1171" s="262"/>
      <c r="CU1171" s="262"/>
      <c r="CV1171" s="262"/>
      <c r="CW1171" s="262"/>
      <c r="CX1171" s="262"/>
      <c r="CY1171" s="262"/>
      <c r="CZ1171" s="262"/>
      <c r="DA1171" s="262"/>
      <c r="DB1171" s="262"/>
      <c r="DC1171" s="262"/>
      <c r="DD1171" s="262"/>
      <c r="DE1171" s="262"/>
      <c r="DF1171" s="262"/>
      <c r="DG1171" s="262"/>
      <c r="DH1171" s="262"/>
      <c r="DI1171" s="262"/>
      <c r="DJ1171" s="262"/>
      <c r="DK1171" s="262"/>
      <c r="DL1171" s="262"/>
      <c r="DM1171" s="262"/>
      <c r="DN1171" s="262"/>
      <c r="DO1171" s="262"/>
      <c r="DP1171" s="262"/>
      <c r="DQ1171" s="262"/>
      <c r="DR1171" s="262"/>
      <c r="DS1171" s="262"/>
      <c r="DT1171" s="262"/>
      <c r="DU1171" s="262"/>
      <c r="DV1171" s="262"/>
      <c r="DW1171" s="262"/>
      <c r="DX1171" s="262"/>
      <c r="DY1171" s="262"/>
      <c r="DZ1171" s="262"/>
      <c r="EA1171" s="262"/>
      <c r="EB1171" s="262"/>
      <c r="EC1171" s="262"/>
      <c r="ED1171" s="262"/>
      <c r="EE1171" s="262"/>
      <c r="EF1171" s="262"/>
      <c r="EG1171" s="262"/>
      <c r="EH1171" s="262"/>
      <c r="EI1171" s="262"/>
      <c r="EJ1171" s="262"/>
      <c r="EK1171" s="262"/>
      <c r="EL1171" s="262"/>
      <c r="EM1171" s="262"/>
      <c r="EN1171" s="262"/>
      <c r="EO1171" s="262"/>
      <c r="EP1171" s="262"/>
      <c r="EQ1171" s="262"/>
      <c r="ER1171" s="262"/>
      <c r="ES1171" s="262"/>
      <c r="ET1171" s="262"/>
      <c r="EU1171" s="262"/>
      <c r="EV1171" s="262"/>
      <c r="EW1171" s="262"/>
      <c r="EX1171" s="262"/>
      <c r="EY1171" s="262"/>
      <c r="EZ1171" s="262"/>
      <c r="FA1171" s="262"/>
      <c r="FB1171" s="262"/>
      <c r="FC1171" s="262"/>
      <c r="FD1171" s="262"/>
      <c r="FE1171" s="262"/>
      <c r="FF1171" s="262"/>
      <c r="FG1171" s="262"/>
      <c r="FH1171" s="262"/>
      <c r="FI1171" s="262"/>
      <c r="FJ1171" s="262"/>
      <c r="FK1171" s="262"/>
      <c r="FL1171" s="262"/>
      <c r="FM1171" s="262"/>
      <c r="FN1171" s="262"/>
      <c r="FO1171" s="262"/>
      <c r="FP1171" s="262"/>
      <c r="FQ1171" s="262"/>
      <c r="FR1171" s="262"/>
      <c r="FS1171" s="262"/>
      <c r="FT1171" s="262"/>
      <c r="FU1171" s="262"/>
      <c r="FV1171" s="262"/>
      <c r="FW1171" s="262"/>
      <c r="FX1171" s="262"/>
      <c r="FY1171" s="262"/>
      <c r="FZ1171" s="262"/>
      <c r="GA1171" s="262"/>
      <c r="GB1171" s="262"/>
      <c r="GC1171" s="262"/>
      <c r="GD1171" s="262"/>
    </row>
    <row r="1172" spans="1:186" s="263" customFormat="1" x14ac:dyDescent="0.2">
      <c r="A1172" s="339" t="s">
        <v>13067</v>
      </c>
      <c r="B1172" s="280" t="s">
        <v>8814</v>
      </c>
      <c r="C1172" s="281" t="s">
        <v>8815</v>
      </c>
      <c r="D1172" s="130" t="s">
        <v>87</v>
      </c>
      <c r="E1172" s="130">
        <v>13</v>
      </c>
      <c r="F1172" s="130">
        <v>0.2</v>
      </c>
      <c r="G1172" s="282"/>
      <c r="H1172" s="283"/>
      <c r="I1172" s="358">
        <v>1007.56</v>
      </c>
      <c r="J1172" s="284">
        <f>IF(ISNUMBER(I1172),ROUND(F1172*E1172*I1172,2),"")</f>
        <v>2619.66</v>
      </c>
      <c r="K1172" s="283">
        <f>BDI!$E$17</f>
        <v>0.18609999999999999</v>
      </c>
      <c r="L1172" s="283"/>
      <c r="M1172" s="283"/>
      <c r="N1172" s="131">
        <f t="shared" si="20"/>
        <v>1195.07</v>
      </c>
      <c r="O1172" s="340">
        <f>IF(ISNUMBER(I1172),ROUND(F1172*N1172*E1172,2),"")</f>
        <v>3107.18</v>
      </c>
      <c r="P1172" s="262"/>
      <c r="Q1172" s="262"/>
      <c r="R1172" s="262"/>
      <c r="S1172" s="262"/>
      <c r="T1172" s="262"/>
      <c r="U1172" s="262"/>
      <c r="V1172" s="262"/>
      <c r="W1172" s="262"/>
      <c r="X1172" s="262"/>
      <c r="Y1172" s="262"/>
      <c r="Z1172" s="262"/>
      <c r="AA1172" s="262"/>
      <c r="AB1172" s="262"/>
      <c r="AC1172" s="262"/>
      <c r="AD1172" s="262"/>
      <c r="AE1172" s="262"/>
      <c r="AF1172" s="262"/>
      <c r="AG1172" s="262"/>
      <c r="AH1172" s="262"/>
      <c r="AI1172" s="262"/>
      <c r="AJ1172" s="262"/>
      <c r="AK1172" s="262"/>
      <c r="AL1172" s="262"/>
      <c r="AM1172" s="262"/>
      <c r="AN1172" s="262"/>
      <c r="AO1172" s="262"/>
      <c r="AP1172" s="262"/>
      <c r="AQ1172" s="262"/>
      <c r="AR1172" s="262"/>
      <c r="AS1172" s="262"/>
      <c r="AT1172" s="262"/>
      <c r="AU1172" s="262"/>
      <c r="AV1172" s="262"/>
      <c r="AW1172" s="262"/>
      <c r="AX1172" s="262"/>
      <c r="AY1172" s="262"/>
      <c r="AZ1172" s="262"/>
      <c r="BA1172" s="262"/>
      <c r="BB1172" s="262"/>
      <c r="BC1172" s="262"/>
      <c r="BD1172" s="262"/>
      <c r="BE1172" s="262"/>
      <c r="BF1172" s="262"/>
      <c r="BG1172" s="262"/>
      <c r="BH1172" s="262"/>
      <c r="BI1172" s="262"/>
      <c r="BJ1172" s="262"/>
      <c r="BK1172" s="262"/>
      <c r="BL1172" s="262"/>
      <c r="BM1172" s="262"/>
      <c r="BN1172" s="262"/>
      <c r="BO1172" s="262"/>
      <c r="BP1172" s="262"/>
      <c r="BQ1172" s="262"/>
      <c r="BR1172" s="262"/>
      <c r="BS1172" s="262"/>
      <c r="BT1172" s="262"/>
      <c r="BU1172" s="262"/>
      <c r="BV1172" s="262"/>
      <c r="BW1172" s="262"/>
      <c r="BX1172" s="262"/>
      <c r="BY1172" s="262"/>
      <c r="BZ1172" s="262"/>
      <c r="CA1172" s="262"/>
      <c r="CB1172" s="262"/>
      <c r="CC1172" s="262"/>
      <c r="CD1172" s="262"/>
      <c r="CE1172" s="262"/>
      <c r="CF1172" s="262"/>
      <c r="CG1172" s="262"/>
      <c r="CH1172" s="262"/>
      <c r="CI1172" s="262"/>
      <c r="CJ1172" s="262"/>
      <c r="CK1172" s="262"/>
      <c r="CL1172" s="262"/>
      <c r="CM1172" s="262"/>
      <c r="CN1172" s="262"/>
      <c r="CO1172" s="262"/>
      <c r="CP1172" s="262"/>
      <c r="CQ1172" s="262"/>
      <c r="CR1172" s="262"/>
      <c r="CS1172" s="262"/>
      <c r="CT1172" s="262"/>
      <c r="CU1172" s="262"/>
      <c r="CV1172" s="262"/>
      <c r="CW1172" s="262"/>
      <c r="CX1172" s="262"/>
      <c r="CY1172" s="262"/>
      <c r="CZ1172" s="262"/>
      <c r="DA1172" s="262"/>
      <c r="DB1172" s="262"/>
      <c r="DC1172" s="262"/>
      <c r="DD1172" s="262"/>
      <c r="DE1172" s="262"/>
      <c r="DF1172" s="262"/>
      <c r="DG1172" s="262"/>
      <c r="DH1172" s="262"/>
      <c r="DI1172" s="262"/>
      <c r="DJ1172" s="262"/>
      <c r="DK1172" s="262"/>
      <c r="DL1172" s="262"/>
      <c r="DM1172" s="262"/>
      <c r="DN1172" s="262"/>
      <c r="DO1172" s="262"/>
      <c r="DP1172" s="262"/>
      <c r="DQ1172" s="262"/>
      <c r="DR1172" s="262"/>
      <c r="DS1172" s="262"/>
      <c r="DT1172" s="262"/>
      <c r="DU1172" s="262"/>
      <c r="DV1172" s="262"/>
      <c r="DW1172" s="262"/>
      <c r="DX1172" s="262"/>
      <c r="DY1172" s="262"/>
      <c r="DZ1172" s="262"/>
      <c r="EA1172" s="262"/>
      <c r="EB1172" s="262"/>
      <c r="EC1172" s="262"/>
      <c r="ED1172" s="262"/>
      <c r="EE1172" s="262"/>
      <c r="EF1172" s="262"/>
      <c r="EG1172" s="262"/>
      <c r="EH1172" s="262"/>
      <c r="EI1172" s="262"/>
      <c r="EJ1172" s="262"/>
      <c r="EK1172" s="262"/>
      <c r="EL1172" s="262"/>
      <c r="EM1172" s="262"/>
      <c r="EN1172" s="262"/>
      <c r="EO1172" s="262"/>
      <c r="EP1172" s="262"/>
      <c r="EQ1172" s="262"/>
      <c r="ER1172" s="262"/>
      <c r="ES1172" s="262"/>
      <c r="ET1172" s="262"/>
      <c r="EU1172" s="262"/>
      <c r="EV1172" s="262"/>
      <c r="EW1172" s="262"/>
      <c r="EX1172" s="262"/>
      <c r="EY1172" s="262"/>
      <c r="EZ1172" s="262"/>
      <c r="FA1172" s="262"/>
      <c r="FB1172" s="262"/>
      <c r="FC1172" s="262"/>
      <c r="FD1172" s="262"/>
      <c r="FE1172" s="262"/>
      <c r="FF1172" s="262"/>
      <c r="FG1172" s="262"/>
      <c r="FH1172" s="262"/>
      <c r="FI1172" s="262"/>
      <c r="FJ1172" s="262"/>
      <c r="FK1172" s="262"/>
      <c r="FL1172" s="262"/>
      <c r="FM1172" s="262"/>
      <c r="FN1172" s="262"/>
      <c r="FO1172" s="262"/>
      <c r="FP1172" s="262"/>
      <c r="FQ1172" s="262"/>
      <c r="FR1172" s="262"/>
      <c r="FS1172" s="262"/>
      <c r="FT1172" s="262"/>
      <c r="FU1172" s="262"/>
      <c r="FV1172" s="262"/>
      <c r="FW1172" s="262"/>
      <c r="FX1172" s="262"/>
      <c r="FY1172" s="262"/>
      <c r="FZ1172" s="262"/>
      <c r="GA1172" s="262"/>
      <c r="GB1172" s="262"/>
      <c r="GC1172" s="262"/>
      <c r="GD1172" s="262"/>
    </row>
    <row r="1173" spans="1:186" s="263" customFormat="1" x14ac:dyDescent="0.2">
      <c r="A1173" s="339" t="s">
        <v>13068</v>
      </c>
      <c r="B1173" s="280" t="s">
        <v>8820</v>
      </c>
      <c r="C1173" s="281" t="s">
        <v>8821</v>
      </c>
      <c r="D1173" s="130" t="s">
        <v>87</v>
      </c>
      <c r="E1173" s="130">
        <v>3</v>
      </c>
      <c r="F1173" s="130">
        <v>0.2</v>
      </c>
      <c r="G1173" s="282"/>
      <c r="H1173" s="283"/>
      <c r="I1173" s="358">
        <v>419.41</v>
      </c>
      <c r="J1173" s="284">
        <f>IF(ISNUMBER(I1173),ROUND(F1173*E1173*I1173,2),"")</f>
        <v>251.65</v>
      </c>
      <c r="K1173" s="283">
        <f>BDI!$E$17</f>
        <v>0.18609999999999999</v>
      </c>
      <c r="L1173" s="283"/>
      <c r="M1173" s="283"/>
      <c r="N1173" s="131">
        <f t="shared" si="20"/>
        <v>497.46</v>
      </c>
      <c r="O1173" s="340">
        <f>IF(ISNUMBER(I1173),ROUND(F1173*N1173*E1173,2),"")</f>
        <v>298.48</v>
      </c>
      <c r="P1173" s="262"/>
      <c r="Q1173" s="262"/>
      <c r="R1173" s="262"/>
      <c r="S1173" s="262"/>
      <c r="T1173" s="262"/>
      <c r="U1173" s="262"/>
      <c r="V1173" s="262"/>
      <c r="W1173" s="262"/>
      <c r="X1173" s="262"/>
      <c r="Y1173" s="262"/>
      <c r="Z1173" s="262"/>
      <c r="AA1173" s="262"/>
      <c r="AB1173" s="262"/>
      <c r="AC1173" s="262"/>
      <c r="AD1173" s="262"/>
      <c r="AE1173" s="262"/>
      <c r="AF1173" s="262"/>
      <c r="AG1173" s="262"/>
      <c r="AH1173" s="262"/>
      <c r="AI1173" s="262"/>
      <c r="AJ1173" s="262"/>
      <c r="AK1173" s="262"/>
      <c r="AL1173" s="262"/>
      <c r="AM1173" s="262"/>
      <c r="AN1173" s="262"/>
      <c r="AO1173" s="262"/>
      <c r="AP1173" s="262"/>
      <c r="AQ1173" s="262"/>
      <c r="AR1173" s="262"/>
      <c r="AS1173" s="262"/>
      <c r="AT1173" s="262"/>
      <c r="AU1173" s="262"/>
      <c r="AV1173" s="262"/>
      <c r="AW1173" s="262"/>
      <c r="AX1173" s="262"/>
      <c r="AY1173" s="262"/>
      <c r="AZ1173" s="262"/>
      <c r="BA1173" s="262"/>
      <c r="BB1173" s="262"/>
      <c r="BC1173" s="262"/>
      <c r="BD1173" s="262"/>
      <c r="BE1173" s="262"/>
      <c r="BF1173" s="262"/>
      <c r="BG1173" s="262"/>
      <c r="BH1173" s="262"/>
      <c r="BI1173" s="262"/>
      <c r="BJ1173" s="262"/>
      <c r="BK1173" s="262"/>
      <c r="BL1173" s="262"/>
      <c r="BM1173" s="262"/>
      <c r="BN1173" s="262"/>
      <c r="BO1173" s="262"/>
      <c r="BP1173" s="262"/>
      <c r="BQ1173" s="262"/>
      <c r="BR1173" s="262"/>
      <c r="BS1173" s="262"/>
      <c r="BT1173" s="262"/>
      <c r="BU1173" s="262"/>
      <c r="BV1173" s="262"/>
      <c r="BW1173" s="262"/>
      <c r="BX1173" s="262"/>
      <c r="BY1173" s="262"/>
      <c r="BZ1173" s="262"/>
      <c r="CA1173" s="262"/>
      <c r="CB1173" s="262"/>
      <c r="CC1173" s="262"/>
      <c r="CD1173" s="262"/>
      <c r="CE1173" s="262"/>
      <c r="CF1173" s="262"/>
      <c r="CG1173" s="262"/>
      <c r="CH1173" s="262"/>
      <c r="CI1173" s="262"/>
      <c r="CJ1173" s="262"/>
      <c r="CK1173" s="262"/>
      <c r="CL1173" s="262"/>
      <c r="CM1173" s="262"/>
      <c r="CN1173" s="262"/>
      <c r="CO1173" s="262"/>
      <c r="CP1173" s="262"/>
      <c r="CQ1173" s="262"/>
      <c r="CR1173" s="262"/>
      <c r="CS1173" s="262"/>
      <c r="CT1173" s="262"/>
      <c r="CU1173" s="262"/>
      <c r="CV1173" s="262"/>
      <c r="CW1173" s="262"/>
      <c r="CX1173" s="262"/>
      <c r="CY1173" s="262"/>
      <c r="CZ1173" s="262"/>
      <c r="DA1173" s="262"/>
      <c r="DB1173" s="262"/>
      <c r="DC1173" s="262"/>
      <c r="DD1173" s="262"/>
      <c r="DE1173" s="262"/>
      <c r="DF1173" s="262"/>
      <c r="DG1173" s="262"/>
      <c r="DH1173" s="262"/>
      <c r="DI1173" s="262"/>
      <c r="DJ1173" s="262"/>
      <c r="DK1173" s="262"/>
      <c r="DL1173" s="262"/>
      <c r="DM1173" s="262"/>
      <c r="DN1173" s="262"/>
      <c r="DO1173" s="262"/>
      <c r="DP1173" s="262"/>
      <c r="DQ1173" s="262"/>
      <c r="DR1173" s="262"/>
      <c r="DS1173" s="262"/>
      <c r="DT1173" s="262"/>
      <c r="DU1173" s="262"/>
      <c r="DV1173" s="262"/>
      <c r="DW1173" s="262"/>
      <c r="DX1173" s="262"/>
      <c r="DY1173" s="262"/>
      <c r="DZ1173" s="262"/>
      <c r="EA1173" s="262"/>
      <c r="EB1173" s="262"/>
      <c r="EC1173" s="262"/>
      <c r="ED1173" s="262"/>
      <c r="EE1173" s="262"/>
      <c r="EF1173" s="262"/>
      <c r="EG1173" s="262"/>
      <c r="EH1173" s="262"/>
      <c r="EI1173" s="262"/>
      <c r="EJ1173" s="262"/>
      <c r="EK1173" s="262"/>
      <c r="EL1173" s="262"/>
      <c r="EM1173" s="262"/>
      <c r="EN1173" s="262"/>
      <c r="EO1173" s="262"/>
      <c r="EP1173" s="262"/>
      <c r="EQ1173" s="262"/>
      <c r="ER1173" s="262"/>
      <c r="ES1173" s="262"/>
      <c r="ET1173" s="262"/>
      <c r="EU1173" s="262"/>
      <c r="EV1173" s="262"/>
      <c r="EW1173" s="262"/>
      <c r="EX1173" s="262"/>
      <c r="EY1173" s="262"/>
      <c r="EZ1173" s="262"/>
      <c r="FA1173" s="262"/>
      <c r="FB1173" s="262"/>
      <c r="FC1173" s="262"/>
      <c r="FD1173" s="262"/>
      <c r="FE1173" s="262"/>
      <c r="FF1173" s="262"/>
      <c r="FG1173" s="262"/>
      <c r="FH1173" s="262"/>
      <c r="FI1173" s="262"/>
      <c r="FJ1173" s="262"/>
      <c r="FK1173" s="262"/>
      <c r="FL1173" s="262"/>
      <c r="FM1173" s="262"/>
      <c r="FN1173" s="262"/>
      <c r="FO1173" s="262"/>
      <c r="FP1173" s="262"/>
      <c r="FQ1173" s="262"/>
      <c r="FR1173" s="262"/>
      <c r="FS1173" s="262"/>
      <c r="FT1173" s="262"/>
      <c r="FU1173" s="262"/>
      <c r="FV1173" s="262"/>
      <c r="FW1173" s="262"/>
      <c r="FX1173" s="262"/>
      <c r="FY1173" s="262"/>
      <c r="FZ1173" s="262"/>
      <c r="GA1173" s="262"/>
      <c r="GB1173" s="262"/>
      <c r="GC1173" s="262"/>
      <c r="GD1173" s="262"/>
    </row>
    <row r="1174" spans="1:186" s="263" customFormat="1" x14ac:dyDescent="0.2">
      <c r="A1174" s="339" t="s">
        <v>13069</v>
      </c>
      <c r="B1174" s="280" t="s">
        <v>8822</v>
      </c>
      <c r="C1174" s="281" t="s">
        <v>8823</v>
      </c>
      <c r="D1174" s="130" t="s">
        <v>87</v>
      </c>
      <c r="E1174" s="130">
        <v>13</v>
      </c>
      <c r="F1174" s="130">
        <v>0.2</v>
      </c>
      <c r="G1174" s="282"/>
      <c r="H1174" s="283"/>
      <c r="I1174" s="358">
        <v>112.5</v>
      </c>
      <c r="J1174" s="284">
        <f>IF(ISNUMBER(I1174),ROUND(F1174*E1174*I1174,2),"")</f>
        <v>292.5</v>
      </c>
      <c r="K1174" s="283">
        <f>BDI!$E$17</f>
        <v>0.18609999999999999</v>
      </c>
      <c r="L1174" s="283"/>
      <c r="M1174" s="283"/>
      <c r="N1174" s="131">
        <f t="shared" si="20"/>
        <v>133.44</v>
      </c>
      <c r="O1174" s="340">
        <f>IF(ISNUMBER(I1174),ROUND(F1174*N1174*E1174,2),"")</f>
        <v>346.94</v>
      </c>
      <c r="P1174" s="262"/>
      <c r="Q1174" s="262"/>
      <c r="R1174" s="262"/>
      <c r="S1174" s="262"/>
      <c r="T1174" s="262"/>
      <c r="U1174" s="262"/>
      <c r="V1174" s="262"/>
      <c r="W1174" s="262"/>
      <c r="X1174" s="262"/>
      <c r="Y1174" s="262"/>
      <c r="Z1174" s="262"/>
      <c r="AA1174" s="262"/>
      <c r="AB1174" s="262"/>
      <c r="AC1174" s="262"/>
      <c r="AD1174" s="262"/>
      <c r="AE1174" s="262"/>
      <c r="AF1174" s="262"/>
      <c r="AG1174" s="262"/>
      <c r="AH1174" s="262"/>
      <c r="AI1174" s="262"/>
      <c r="AJ1174" s="262"/>
      <c r="AK1174" s="262"/>
      <c r="AL1174" s="262"/>
      <c r="AM1174" s="262"/>
      <c r="AN1174" s="262"/>
      <c r="AO1174" s="262"/>
      <c r="AP1174" s="262"/>
      <c r="AQ1174" s="262"/>
      <c r="AR1174" s="262"/>
      <c r="AS1174" s="262"/>
      <c r="AT1174" s="262"/>
      <c r="AU1174" s="262"/>
      <c r="AV1174" s="262"/>
      <c r="AW1174" s="262"/>
      <c r="AX1174" s="262"/>
      <c r="AY1174" s="262"/>
      <c r="AZ1174" s="262"/>
      <c r="BA1174" s="262"/>
      <c r="BB1174" s="262"/>
      <c r="BC1174" s="262"/>
      <c r="BD1174" s="262"/>
      <c r="BE1174" s="262"/>
      <c r="BF1174" s="262"/>
      <c r="BG1174" s="262"/>
      <c r="BH1174" s="262"/>
      <c r="BI1174" s="262"/>
      <c r="BJ1174" s="262"/>
      <c r="BK1174" s="262"/>
      <c r="BL1174" s="262"/>
      <c r="BM1174" s="262"/>
      <c r="BN1174" s="262"/>
      <c r="BO1174" s="262"/>
      <c r="BP1174" s="262"/>
      <c r="BQ1174" s="262"/>
      <c r="BR1174" s="262"/>
      <c r="BS1174" s="262"/>
      <c r="BT1174" s="262"/>
      <c r="BU1174" s="262"/>
      <c r="BV1174" s="262"/>
      <c r="BW1174" s="262"/>
      <c r="BX1174" s="262"/>
      <c r="BY1174" s="262"/>
      <c r="BZ1174" s="262"/>
      <c r="CA1174" s="262"/>
      <c r="CB1174" s="262"/>
      <c r="CC1174" s="262"/>
      <c r="CD1174" s="262"/>
      <c r="CE1174" s="262"/>
      <c r="CF1174" s="262"/>
      <c r="CG1174" s="262"/>
      <c r="CH1174" s="262"/>
      <c r="CI1174" s="262"/>
      <c r="CJ1174" s="262"/>
      <c r="CK1174" s="262"/>
      <c r="CL1174" s="262"/>
      <c r="CM1174" s="262"/>
      <c r="CN1174" s="262"/>
      <c r="CO1174" s="262"/>
      <c r="CP1174" s="262"/>
      <c r="CQ1174" s="262"/>
      <c r="CR1174" s="262"/>
      <c r="CS1174" s="262"/>
      <c r="CT1174" s="262"/>
      <c r="CU1174" s="262"/>
      <c r="CV1174" s="262"/>
      <c r="CW1174" s="262"/>
      <c r="CX1174" s="262"/>
      <c r="CY1174" s="262"/>
      <c r="CZ1174" s="262"/>
      <c r="DA1174" s="262"/>
      <c r="DB1174" s="262"/>
      <c r="DC1174" s="262"/>
      <c r="DD1174" s="262"/>
      <c r="DE1174" s="262"/>
      <c r="DF1174" s="262"/>
      <c r="DG1174" s="262"/>
      <c r="DH1174" s="262"/>
      <c r="DI1174" s="262"/>
      <c r="DJ1174" s="262"/>
      <c r="DK1174" s="262"/>
      <c r="DL1174" s="262"/>
      <c r="DM1174" s="262"/>
      <c r="DN1174" s="262"/>
      <c r="DO1174" s="262"/>
      <c r="DP1174" s="262"/>
      <c r="DQ1174" s="262"/>
      <c r="DR1174" s="262"/>
      <c r="DS1174" s="262"/>
      <c r="DT1174" s="262"/>
      <c r="DU1174" s="262"/>
      <c r="DV1174" s="262"/>
      <c r="DW1174" s="262"/>
      <c r="DX1174" s="262"/>
      <c r="DY1174" s="262"/>
      <c r="DZ1174" s="262"/>
      <c r="EA1174" s="262"/>
      <c r="EB1174" s="262"/>
      <c r="EC1174" s="262"/>
      <c r="ED1174" s="262"/>
      <c r="EE1174" s="262"/>
      <c r="EF1174" s="262"/>
      <c r="EG1174" s="262"/>
      <c r="EH1174" s="262"/>
      <c r="EI1174" s="262"/>
      <c r="EJ1174" s="262"/>
      <c r="EK1174" s="262"/>
      <c r="EL1174" s="262"/>
      <c r="EM1174" s="262"/>
      <c r="EN1174" s="262"/>
      <c r="EO1174" s="262"/>
      <c r="EP1174" s="262"/>
      <c r="EQ1174" s="262"/>
      <c r="ER1174" s="262"/>
      <c r="ES1174" s="262"/>
      <c r="ET1174" s="262"/>
      <c r="EU1174" s="262"/>
      <c r="EV1174" s="262"/>
      <c r="EW1174" s="262"/>
      <c r="EX1174" s="262"/>
      <c r="EY1174" s="262"/>
      <c r="EZ1174" s="262"/>
      <c r="FA1174" s="262"/>
      <c r="FB1174" s="262"/>
      <c r="FC1174" s="262"/>
      <c r="FD1174" s="262"/>
      <c r="FE1174" s="262"/>
      <c r="FF1174" s="262"/>
      <c r="FG1174" s="262"/>
      <c r="FH1174" s="262"/>
      <c r="FI1174" s="262"/>
      <c r="FJ1174" s="262"/>
      <c r="FK1174" s="262"/>
      <c r="FL1174" s="262"/>
      <c r="FM1174" s="262"/>
      <c r="FN1174" s="262"/>
      <c r="FO1174" s="262"/>
      <c r="FP1174" s="262"/>
      <c r="FQ1174" s="262"/>
      <c r="FR1174" s="262"/>
      <c r="FS1174" s="262"/>
      <c r="FT1174" s="262"/>
      <c r="FU1174" s="262"/>
      <c r="FV1174" s="262"/>
      <c r="FW1174" s="262"/>
      <c r="FX1174" s="262"/>
      <c r="FY1174" s="262"/>
      <c r="FZ1174" s="262"/>
      <c r="GA1174" s="262"/>
      <c r="GB1174" s="262"/>
      <c r="GC1174" s="262"/>
      <c r="GD1174" s="262"/>
    </row>
    <row r="1175" spans="1:186" s="263" customFormat="1" x14ac:dyDescent="0.2">
      <c r="A1175" s="339" t="s">
        <v>13070</v>
      </c>
      <c r="B1175" s="280" t="s">
        <v>8824</v>
      </c>
      <c r="C1175" s="281" t="s">
        <v>8825</v>
      </c>
      <c r="D1175" s="130" t="s">
        <v>87</v>
      </c>
      <c r="E1175" s="130">
        <v>13</v>
      </c>
      <c r="F1175" s="130">
        <v>0.2</v>
      </c>
      <c r="G1175" s="282"/>
      <c r="H1175" s="283"/>
      <c r="I1175" s="358">
        <v>151.56</v>
      </c>
      <c r="J1175" s="284">
        <f>IF(ISNUMBER(I1175),ROUND(F1175*E1175*I1175,2),"")</f>
        <v>394.06</v>
      </c>
      <c r="K1175" s="283">
        <f>BDI!$E$17</f>
        <v>0.18609999999999999</v>
      </c>
      <c r="L1175" s="283"/>
      <c r="M1175" s="283"/>
      <c r="N1175" s="131">
        <f t="shared" si="20"/>
        <v>179.77</v>
      </c>
      <c r="O1175" s="340">
        <f>IF(ISNUMBER(I1175),ROUND(F1175*N1175*E1175,2),"")</f>
        <v>467.4</v>
      </c>
      <c r="P1175" s="262"/>
      <c r="Q1175" s="262"/>
      <c r="R1175" s="262"/>
      <c r="S1175" s="262"/>
      <c r="T1175" s="262"/>
      <c r="U1175" s="262"/>
      <c r="V1175" s="262"/>
      <c r="W1175" s="262"/>
      <c r="X1175" s="262"/>
      <c r="Y1175" s="262"/>
      <c r="Z1175" s="262"/>
      <c r="AA1175" s="262"/>
      <c r="AB1175" s="262"/>
      <c r="AC1175" s="262"/>
      <c r="AD1175" s="262"/>
      <c r="AE1175" s="262"/>
      <c r="AF1175" s="262"/>
      <c r="AG1175" s="262"/>
      <c r="AH1175" s="262"/>
      <c r="AI1175" s="262"/>
      <c r="AJ1175" s="262"/>
      <c r="AK1175" s="262"/>
      <c r="AL1175" s="262"/>
      <c r="AM1175" s="262"/>
      <c r="AN1175" s="262"/>
      <c r="AO1175" s="262"/>
      <c r="AP1175" s="262"/>
      <c r="AQ1175" s="262"/>
      <c r="AR1175" s="262"/>
      <c r="AS1175" s="262"/>
      <c r="AT1175" s="262"/>
      <c r="AU1175" s="262"/>
      <c r="AV1175" s="262"/>
      <c r="AW1175" s="262"/>
      <c r="AX1175" s="262"/>
      <c r="AY1175" s="262"/>
      <c r="AZ1175" s="262"/>
      <c r="BA1175" s="262"/>
      <c r="BB1175" s="262"/>
      <c r="BC1175" s="262"/>
      <c r="BD1175" s="262"/>
      <c r="BE1175" s="262"/>
      <c r="BF1175" s="262"/>
      <c r="BG1175" s="262"/>
      <c r="BH1175" s="262"/>
      <c r="BI1175" s="262"/>
      <c r="BJ1175" s="262"/>
      <c r="BK1175" s="262"/>
      <c r="BL1175" s="262"/>
      <c r="BM1175" s="262"/>
      <c r="BN1175" s="262"/>
      <c r="BO1175" s="262"/>
      <c r="BP1175" s="262"/>
      <c r="BQ1175" s="262"/>
      <c r="BR1175" s="262"/>
      <c r="BS1175" s="262"/>
      <c r="BT1175" s="262"/>
      <c r="BU1175" s="262"/>
      <c r="BV1175" s="262"/>
      <c r="BW1175" s="262"/>
      <c r="BX1175" s="262"/>
      <c r="BY1175" s="262"/>
      <c r="BZ1175" s="262"/>
      <c r="CA1175" s="262"/>
      <c r="CB1175" s="262"/>
      <c r="CC1175" s="262"/>
      <c r="CD1175" s="262"/>
      <c r="CE1175" s="262"/>
      <c r="CF1175" s="262"/>
      <c r="CG1175" s="262"/>
      <c r="CH1175" s="262"/>
      <c r="CI1175" s="262"/>
      <c r="CJ1175" s="262"/>
      <c r="CK1175" s="262"/>
      <c r="CL1175" s="262"/>
      <c r="CM1175" s="262"/>
      <c r="CN1175" s="262"/>
      <c r="CO1175" s="262"/>
      <c r="CP1175" s="262"/>
      <c r="CQ1175" s="262"/>
      <c r="CR1175" s="262"/>
      <c r="CS1175" s="262"/>
      <c r="CT1175" s="262"/>
      <c r="CU1175" s="262"/>
      <c r="CV1175" s="262"/>
      <c r="CW1175" s="262"/>
      <c r="CX1175" s="262"/>
      <c r="CY1175" s="262"/>
      <c r="CZ1175" s="262"/>
      <c r="DA1175" s="262"/>
      <c r="DB1175" s="262"/>
      <c r="DC1175" s="262"/>
      <c r="DD1175" s="262"/>
      <c r="DE1175" s="262"/>
      <c r="DF1175" s="262"/>
      <c r="DG1175" s="262"/>
      <c r="DH1175" s="262"/>
      <c r="DI1175" s="262"/>
      <c r="DJ1175" s="262"/>
      <c r="DK1175" s="262"/>
      <c r="DL1175" s="262"/>
      <c r="DM1175" s="262"/>
      <c r="DN1175" s="262"/>
      <c r="DO1175" s="262"/>
      <c r="DP1175" s="262"/>
      <c r="DQ1175" s="262"/>
      <c r="DR1175" s="262"/>
      <c r="DS1175" s="262"/>
      <c r="DT1175" s="262"/>
      <c r="DU1175" s="262"/>
      <c r="DV1175" s="262"/>
      <c r="DW1175" s="262"/>
      <c r="DX1175" s="262"/>
      <c r="DY1175" s="262"/>
      <c r="DZ1175" s="262"/>
      <c r="EA1175" s="262"/>
      <c r="EB1175" s="262"/>
      <c r="EC1175" s="262"/>
      <c r="ED1175" s="262"/>
      <c r="EE1175" s="262"/>
      <c r="EF1175" s="262"/>
      <c r="EG1175" s="262"/>
      <c r="EH1175" s="262"/>
      <c r="EI1175" s="262"/>
      <c r="EJ1175" s="262"/>
      <c r="EK1175" s="262"/>
      <c r="EL1175" s="262"/>
      <c r="EM1175" s="262"/>
      <c r="EN1175" s="262"/>
      <c r="EO1175" s="262"/>
      <c r="EP1175" s="262"/>
      <c r="EQ1175" s="262"/>
      <c r="ER1175" s="262"/>
      <c r="ES1175" s="262"/>
      <c r="ET1175" s="262"/>
      <c r="EU1175" s="262"/>
      <c r="EV1175" s="262"/>
      <c r="EW1175" s="262"/>
      <c r="EX1175" s="262"/>
      <c r="EY1175" s="262"/>
      <c r="EZ1175" s="262"/>
      <c r="FA1175" s="262"/>
      <c r="FB1175" s="262"/>
      <c r="FC1175" s="262"/>
      <c r="FD1175" s="262"/>
      <c r="FE1175" s="262"/>
      <c r="FF1175" s="262"/>
      <c r="FG1175" s="262"/>
      <c r="FH1175" s="262"/>
      <c r="FI1175" s="262"/>
      <c r="FJ1175" s="262"/>
      <c r="FK1175" s="262"/>
      <c r="FL1175" s="262"/>
      <c r="FM1175" s="262"/>
      <c r="FN1175" s="262"/>
      <c r="FO1175" s="262"/>
      <c r="FP1175" s="262"/>
      <c r="FQ1175" s="262"/>
      <c r="FR1175" s="262"/>
      <c r="FS1175" s="262"/>
      <c r="FT1175" s="262"/>
      <c r="FU1175" s="262"/>
      <c r="FV1175" s="262"/>
      <c r="FW1175" s="262"/>
      <c r="FX1175" s="262"/>
      <c r="FY1175" s="262"/>
      <c r="FZ1175" s="262"/>
      <c r="GA1175" s="262"/>
      <c r="GB1175" s="262"/>
      <c r="GC1175" s="262"/>
      <c r="GD1175" s="262"/>
    </row>
    <row r="1176" spans="1:186" s="263" customFormat="1" x14ac:dyDescent="0.2">
      <c r="A1176" s="339" t="s">
        <v>13071</v>
      </c>
      <c r="B1176" s="280" t="s">
        <v>8826</v>
      </c>
      <c r="C1176" s="281" t="s">
        <v>8827</v>
      </c>
      <c r="D1176" s="130" t="s">
        <v>87</v>
      </c>
      <c r="E1176" s="130">
        <v>5</v>
      </c>
      <c r="F1176" s="130">
        <v>0.2</v>
      </c>
      <c r="G1176" s="282"/>
      <c r="H1176" s="283"/>
      <c r="I1176" s="358">
        <v>198.87</v>
      </c>
      <c r="J1176" s="284">
        <f>IF(ISNUMBER(I1176),ROUND(F1176*E1176*I1176,2),"")</f>
        <v>198.87</v>
      </c>
      <c r="K1176" s="283">
        <f>BDI!$E$17</f>
        <v>0.18609999999999999</v>
      </c>
      <c r="L1176" s="283"/>
      <c r="M1176" s="283"/>
      <c r="N1176" s="131">
        <f t="shared" si="20"/>
        <v>235.88</v>
      </c>
      <c r="O1176" s="340">
        <f>IF(ISNUMBER(I1176),ROUND(F1176*N1176*E1176,2),"")</f>
        <v>235.88</v>
      </c>
      <c r="P1176" s="262"/>
      <c r="Q1176" s="262"/>
      <c r="R1176" s="262"/>
      <c r="S1176" s="262"/>
      <c r="T1176" s="262"/>
      <c r="U1176" s="262"/>
      <c r="V1176" s="262"/>
      <c r="W1176" s="262"/>
      <c r="X1176" s="262"/>
      <c r="Y1176" s="262"/>
      <c r="Z1176" s="262"/>
      <c r="AA1176" s="262"/>
      <c r="AB1176" s="262"/>
      <c r="AC1176" s="262"/>
      <c r="AD1176" s="262"/>
      <c r="AE1176" s="262"/>
      <c r="AF1176" s="262"/>
      <c r="AG1176" s="262"/>
      <c r="AH1176" s="262"/>
      <c r="AI1176" s="262"/>
      <c r="AJ1176" s="262"/>
      <c r="AK1176" s="262"/>
      <c r="AL1176" s="262"/>
      <c r="AM1176" s="262"/>
      <c r="AN1176" s="262"/>
      <c r="AO1176" s="262"/>
      <c r="AP1176" s="262"/>
      <c r="AQ1176" s="262"/>
      <c r="AR1176" s="262"/>
      <c r="AS1176" s="262"/>
      <c r="AT1176" s="262"/>
      <c r="AU1176" s="262"/>
      <c r="AV1176" s="262"/>
      <c r="AW1176" s="262"/>
      <c r="AX1176" s="262"/>
      <c r="AY1176" s="262"/>
      <c r="AZ1176" s="262"/>
      <c r="BA1176" s="262"/>
      <c r="BB1176" s="262"/>
      <c r="BC1176" s="262"/>
      <c r="BD1176" s="262"/>
      <c r="BE1176" s="262"/>
      <c r="BF1176" s="262"/>
      <c r="BG1176" s="262"/>
      <c r="BH1176" s="262"/>
      <c r="BI1176" s="262"/>
      <c r="BJ1176" s="262"/>
      <c r="BK1176" s="262"/>
      <c r="BL1176" s="262"/>
      <c r="BM1176" s="262"/>
      <c r="BN1176" s="262"/>
      <c r="BO1176" s="262"/>
      <c r="BP1176" s="262"/>
      <c r="BQ1176" s="262"/>
      <c r="BR1176" s="262"/>
      <c r="BS1176" s="262"/>
      <c r="BT1176" s="262"/>
      <c r="BU1176" s="262"/>
      <c r="BV1176" s="262"/>
      <c r="BW1176" s="262"/>
      <c r="BX1176" s="262"/>
      <c r="BY1176" s="262"/>
      <c r="BZ1176" s="262"/>
      <c r="CA1176" s="262"/>
      <c r="CB1176" s="262"/>
      <c r="CC1176" s="262"/>
      <c r="CD1176" s="262"/>
      <c r="CE1176" s="262"/>
      <c r="CF1176" s="262"/>
      <c r="CG1176" s="262"/>
      <c r="CH1176" s="262"/>
      <c r="CI1176" s="262"/>
      <c r="CJ1176" s="262"/>
      <c r="CK1176" s="262"/>
      <c r="CL1176" s="262"/>
      <c r="CM1176" s="262"/>
      <c r="CN1176" s="262"/>
      <c r="CO1176" s="262"/>
      <c r="CP1176" s="262"/>
      <c r="CQ1176" s="262"/>
      <c r="CR1176" s="262"/>
      <c r="CS1176" s="262"/>
      <c r="CT1176" s="262"/>
      <c r="CU1176" s="262"/>
      <c r="CV1176" s="262"/>
      <c r="CW1176" s="262"/>
      <c r="CX1176" s="262"/>
      <c r="CY1176" s="262"/>
      <c r="CZ1176" s="262"/>
      <c r="DA1176" s="262"/>
      <c r="DB1176" s="262"/>
      <c r="DC1176" s="262"/>
      <c r="DD1176" s="262"/>
      <c r="DE1176" s="262"/>
      <c r="DF1176" s="262"/>
      <c r="DG1176" s="262"/>
      <c r="DH1176" s="262"/>
      <c r="DI1176" s="262"/>
      <c r="DJ1176" s="262"/>
      <c r="DK1176" s="262"/>
      <c r="DL1176" s="262"/>
      <c r="DM1176" s="262"/>
      <c r="DN1176" s="262"/>
      <c r="DO1176" s="262"/>
      <c r="DP1176" s="262"/>
      <c r="DQ1176" s="262"/>
      <c r="DR1176" s="262"/>
      <c r="DS1176" s="262"/>
      <c r="DT1176" s="262"/>
      <c r="DU1176" s="262"/>
      <c r="DV1176" s="262"/>
      <c r="DW1176" s="262"/>
      <c r="DX1176" s="262"/>
      <c r="DY1176" s="262"/>
      <c r="DZ1176" s="262"/>
      <c r="EA1176" s="262"/>
      <c r="EB1176" s="262"/>
      <c r="EC1176" s="262"/>
      <c r="ED1176" s="262"/>
      <c r="EE1176" s="262"/>
      <c r="EF1176" s="262"/>
      <c r="EG1176" s="262"/>
      <c r="EH1176" s="262"/>
      <c r="EI1176" s="262"/>
      <c r="EJ1176" s="262"/>
      <c r="EK1176" s="262"/>
      <c r="EL1176" s="262"/>
      <c r="EM1176" s="262"/>
      <c r="EN1176" s="262"/>
      <c r="EO1176" s="262"/>
      <c r="EP1176" s="262"/>
      <c r="EQ1176" s="262"/>
      <c r="ER1176" s="262"/>
      <c r="ES1176" s="262"/>
      <c r="ET1176" s="262"/>
      <c r="EU1176" s="262"/>
      <c r="EV1176" s="262"/>
      <c r="EW1176" s="262"/>
      <c r="EX1176" s="262"/>
      <c r="EY1176" s="262"/>
      <c r="EZ1176" s="262"/>
      <c r="FA1176" s="262"/>
      <c r="FB1176" s="262"/>
      <c r="FC1176" s="262"/>
      <c r="FD1176" s="262"/>
      <c r="FE1176" s="262"/>
      <c r="FF1176" s="262"/>
      <c r="FG1176" s="262"/>
      <c r="FH1176" s="262"/>
      <c r="FI1176" s="262"/>
      <c r="FJ1176" s="262"/>
      <c r="FK1176" s="262"/>
      <c r="FL1176" s="262"/>
      <c r="FM1176" s="262"/>
      <c r="FN1176" s="262"/>
      <c r="FO1176" s="262"/>
      <c r="FP1176" s="262"/>
      <c r="FQ1176" s="262"/>
      <c r="FR1176" s="262"/>
      <c r="FS1176" s="262"/>
      <c r="FT1176" s="262"/>
      <c r="FU1176" s="262"/>
      <c r="FV1176" s="262"/>
      <c r="FW1176" s="262"/>
      <c r="FX1176" s="262"/>
      <c r="FY1176" s="262"/>
      <c r="FZ1176" s="262"/>
      <c r="GA1176" s="262"/>
      <c r="GB1176" s="262"/>
      <c r="GC1176" s="262"/>
      <c r="GD1176" s="262"/>
    </row>
    <row r="1177" spans="1:186" s="263" customFormat="1" x14ac:dyDescent="0.2">
      <c r="A1177" s="339" t="s">
        <v>13072</v>
      </c>
      <c r="B1177" s="280" t="s">
        <v>8828</v>
      </c>
      <c r="C1177" s="281" t="s">
        <v>8829</v>
      </c>
      <c r="D1177" s="130" t="s">
        <v>87</v>
      </c>
      <c r="E1177" s="130">
        <v>10</v>
      </c>
      <c r="F1177" s="130">
        <v>0.2</v>
      </c>
      <c r="G1177" s="282"/>
      <c r="H1177" s="283"/>
      <c r="I1177" s="358">
        <v>399.48</v>
      </c>
      <c r="J1177" s="284">
        <f>IF(ISNUMBER(I1177),ROUND(F1177*E1177*I1177,2),"")</f>
        <v>798.96</v>
      </c>
      <c r="K1177" s="283">
        <f>BDI!$E$17</f>
        <v>0.18609999999999999</v>
      </c>
      <c r="L1177" s="283"/>
      <c r="M1177" s="283"/>
      <c r="N1177" s="131">
        <f t="shared" si="20"/>
        <v>473.82</v>
      </c>
      <c r="O1177" s="340">
        <f>IF(ISNUMBER(I1177),ROUND(F1177*N1177*E1177,2),"")</f>
        <v>947.64</v>
      </c>
      <c r="P1177" s="262"/>
      <c r="Q1177" s="262"/>
      <c r="R1177" s="262"/>
      <c r="S1177" s="262"/>
      <c r="T1177" s="262"/>
      <c r="U1177" s="262"/>
      <c r="V1177" s="262"/>
      <c r="W1177" s="262"/>
      <c r="X1177" s="262"/>
      <c r="Y1177" s="262"/>
      <c r="Z1177" s="262"/>
      <c r="AA1177" s="262"/>
      <c r="AB1177" s="262"/>
      <c r="AC1177" s="262"/>
      <c r="AD1177" s="262"/>
      <c r="AE1177" s="262"/>
      <c r="AF1177" s="262"/>
      <c r="AG1177" s="262"/>
      <c r="AH1177" s="262"/>
      <c r="AI1177" s="262"/>
      <c r="AJ1177" s="262"/>
      <c r="AK1177" s="262"/>
      <c r="AL1177" s="262"/>
      <c r="AM1177" s="262"/>
      <c r="AN1177" s="262"/>
      <c r="AO1177" s="262"/>
      <c r="AP1177" s="262"/>
      <c r="AQ1177" s="262"/>
      <c r="AR1177" s="262"/>
      <c r="AS1177" s="262"/>
      <c r="AT1177" s="262"/>
      <c r="AU1177" s="262"/>
      <c r="AV1177" s="262"/>
      <c r="AW1177" s="262"/>
      <c r="AX1177" s="262"/>
      <c r="AY1177" s="262"/>
      <c r="AZ1177" s="262"/>
      <c r="BA1177" s="262"/>
      <c r="BB1177" s="262"/>
      <c r="BC1177" s="262"/>
      <c r="BD1177" s="262"/>
      <c r="BE1177" s="262"/>
      <c r="BF1177" s="262"/>
      <c r="BG1177" s="262"/>
      <c r="BH1177" s="262"/>
      <c r="BI1177" s="262"/>
      <c r="BJ1177" s="262"/>
      <c r="BK1177" s="262"/>
      <c r="BL1177" s="262"/>
      <c r="BM1177" s="262"/>
      <c r="BN1177" s="262"/>
      <c r="BO1177" s="262"/>
      <c r="BP1177" s="262"/>
      <c r="BQ1177" s="262"/>
      <c r="BR1177" s="262"/>
      <c r="BS1177" s="262"/>
      <c r="BT1177" s="262"/>
      <c r="BU1177" s="262"/>
      <c r="BV1177" s="262"/>
      <c r="BW1177" s="262"/>
      <c r="BX1177" s="262"/>
      <c r="BY1177" s="262"/>
      <c r="BZ1177" s="262"/>
      <c r="CA1177" s="262"/>
      <c r="CB1177" s="262"/>
      <c r="CC1177" s="262"/>
      <c r="CD1177" s="262"/>
      <c r="CE1177" s="262"/>
      <c r="CF1177" s="262"/>
      <c r="CG1177" s="262"/>
      <c r="CH1177" s="262"/>
      <c r="CI1177" s="262"/>
      <c r="CJ1177" s="262"/>
      <c r="CK1177" s="262"/>
      <c r="CL1177" s="262"/>
      <c r="CM1177" s="262"/>
      <c r="CN1177" s="262"/>
      <c r="CO1177" s="262"/>
      <c r="CP1177" s="262"/>
      <c r="CQ1177" s="262"/>
      <c r="CR1177" s="262"/>
      <c r="CS1177" s="262"/>
      <c r="CT1177" s="262"/>
      <c r="CU1177" s="262"/>
      <c r="CV1177" s="262"/>
      <c r="CW1177" s="262"/>
      <c r="CX1177" s="262"/>
      <c r="CY1177" s="262"/>
      <c r="CZ1177" s="262"/>
      <c r="DA1177" s="262"/>
      <c r="DB1177" s="262"/>
      <c r="DC1177" s="262"/>
      <c r="DD1177" s="262"/>
      <c r="DE1177" s="262"/>
      <c r="DF1177" s="262"/>
      <c r="DG1177" s="262"/>
      <c r="DH1177" s="262"/>
      <c r="DI1177" s="262"/>
      <c r="DJ1177" s="262"/>
      <c r="DK1177" s="262"/>
      <c r="DL1177" s="262"/>
      <c r="DM1177" s="262"/>
      <c r="DN1177" s="262"/>
      <c r="DO1177" s="262"/>
      <c r="DP1177" s="262"/>
      <c r="DQ1177" s="262"/>
      <c r="DR1177" s="262"/>
      <c r="DS1177" s="262"/>
      <c r="DT1177" s="262"/>
      <c r="DU1177" s="262"/>
      <c r="DV1177" s="262"/>
      <c r="DW1177" s="262"/>
      <c r="DX1177" s="262"/>
      <c r="DY1177" s="262"/>
      <c r="DZ1177" s="262"/>
      <c r="EA1177" s="262"/>
      <c r="EB1177" s="262"/>
      <c r="EC1177" s="262"/>
      <c r="ED1177" s="262"/>
      <c r="EE1177" s="262"/>
      <c r="EF1177" s="262"/>
      <c r="EG1177" s="262"/>
      <c r="EH1177" s="262"/>
      <c r="EI1177" s="262"/>
      <c r="EJ1177" s="262"/>
      <c r="EK1177" s="262"/>
      <c r="EL1177" s="262"/>
      <c r="EM1177" s="262"/>
      <c r="EN1177" s="262"/>
      <c r="EO1177" s="262"/>
      <c r="EP1177" s="262"/>
      <c r="EQ1177" s="262"/>
      <c r="ER1177" s="262"/>
      <c r="ES1177" s="262"/>
      <c r="ET1177" s="262"/>
      <c r="EU1177" s="262"/>
      <c r="EV1177" s="262"/>
      <c r="EW1177" s="262"/>
      <c r="EX1177" s="262"/>
      <c r="EY1177" s="262"/>
      <c r="EZ1177" s="262"/>
      <c r="FA1177" s="262"/>
      <c r="FB1177" s="262"/>
      <c r="FC1177" s="262"/>
      <c r="FD1177" s="262"/>
      <c r="FE1177" s="262"/>
      <c r="FF1177" s="262"/>
      <c r="FG1177" s="262"/>
      <c r="FH1177" s="262"/>
      <c r="FI1177" s="262"/>
      <c r="FJ1177" s="262"/>
      <c r="FK1177" s="262"/>
      <c r="FL1177" s="262"/>
      <c r="FM1177" s="262"/>
      <c r="FN1177" s="262"/>
      <c r="FO1177" s="262"/>
      <c r="FP1177" s="262"/>
      <c r="FQ1177" s="262"/>
      <c r="FR1177" s="262"/>
      <c r="FS1177" s="262"/>
      <c r="FT1177" s="262"/>
      <c r="FU1177" s="262"/>
      <c r="FV1177" s="262"/>
      <c r="FW1177" s="262"/>
      <c r="FX1177" s="262"/>
      <c r="FY1177" s="262"/>
      <c r="FZ1177" s="262"/>
      <c r="GA1177" s="262"/>
      <c r="GB1177" s="262"/>
      <c r="GC1177" s="262"/>
      <c r="GD1177" s="262"/>
    </row>
    <row r="1178" spans="1:186" s="263" customFormat="1" x14ac:dyDescent="0.2">
      <c r="A1178" s="339" t="s">
        <v>13073</v>
      </c>
      <c r="B1178" s="280" t="s">
        <v>8830</v>
      </c>
      <c r="C1178" s="281" t="s">
        <v>8831</v>
      </c>
      <c r="D1178" s="130" t="s">
        <v>87</v>
      </c>
      <c r="E1178" s="130">
        <v>10</v>
      </c>
      <c r="F1178" s="130">
        <v>0.2</v>
      </c>
      <c r="G1178" s="282"/>
      <c r="H1178" s="283"/>
      <c r="I1178" s="358">
        <v>511.8</v>
      </c>
      <c r="J1178" s="284">
        <f>IF(ISNUMBER(I1178),ROUND(F1178*E1178*I1178,2),"")</f>
        <v>1023.6</v>
      </c>
      <c r="K1178" s="283">
        <f>BDI!$E$17</f>
        <v>0.18609999999999999</v>
      </c>
      <c r="L1178" s="283"/>
      <c r="M1178" s="283"/>
      <c r="N1178" s="131">
        <f t="shared" si="20"/>
        <v>607.04999999999995</v>
      </c>
      <c r="O1178" s="340">
        <f>IF(ISNUMBER(I1178),ROUND(F1178*N1178*E1178,2),"")</f>
        <v>1214.0999999999999</v>
      </c>
      <c r="P1178" s="262"/>
      <c r="Q1178" s="262"/>
      <c r="R1178" s="262"/>
      <c r="S1178" s="262"/>
      <c r="T1178" s="262"/>
      <c r="U1178" s="262"/>
      <c r="V1178" s="262"/>
      <c r="W1178" s="262"/>
      <c r="X1178" s="262"/>
      <c r="Y1178" s="262"/>
      <c r="Z1178" s="262"/>
      <c r="AA1178" s="262"/>
      <c r="AB1178" s="262"/>
      <c r="AC1178" s="262"/>
      <c r="AD1178" s="262"/>
      <c r="AE1178" s="262"/>
      <c r="AF1178" s="262"/>
      <c r="AG1178" s="262"/>
      <c r="AH1178" s="262"/>
      <c r="AI1178" s="262"/>
      <c r="AJ1178" s="262"/>
      <c r="AK1178" s="262"/>
      <c r="AL1178" s="262"/>
      <c r="AM1178" s="262"/>
      <c r="AN1178" s="262"/>
      <c r="AO1178" s="262"/>
      <c r="AP1178" s="262"/>
      <c r="AQ1178" s="262"/>
      <c r="AR1178" s="262"/>
      <c r="AS1178" s="262"/>
      <c r="AT1178" s="262"/>
      <c r="AU1178" s="262"/>
      <c r="AV1178" s="262"/>
      <c r="AW1178" s="262"/>
      <c r="AX1178" s="262"/>
      <c r="AY1178" s="262"/>
      <c r="AZ1178" s="262"/>
      <c r="BA1178" s="262"/>
      <c r="BB1178" s="262"/>
      <c r="BC1178" s="262"/>
      <c r="BD1178" s="262"/>
      <c r="BE1178" s="262"/>
      <c r="BF1178" s="262"/>
      <c r="BG1178" s="262"/>
      <c r="BH1178" s="262"/>
      <c r="BI1178" s="262"/>
      <c r="BJ1178" s="262"/>
      <c r="BK1178" s="262"/>
      <c r="BL1178" s="262"/>
      <c r="BM1178" s="262"/>
      <c r="BN1178" s="262"/>
      <c r="BO1178" s="262"/>
      <c r="BP1178" s="262"/>
      <c r="BQ1178" s="262"/>
      <c r="BR1178" s="262"/>
      <c r="BS1178" s="262"/>
      <c r="BT1178" s="262"/>
      <c r="BU1178" s="262"/>
      <c r="BV1178" s="262"/>
      <c r="BW1178" s="262"/>
      <c r="BX1178" s="262"/>
      <c r="BY1178" s="262"/>
      <c r="BZ1178" s="262"/>
      <c r="CA1178" s="262"/>
      <c r="CB1178" s="262"/>
      <c r="CC1178" s="262"/>
      <c r="CD1178" s="262"/>
      <c r="CE1178" s="262"/>
      <c r="CF1178" s="262"/>
      <c r="CG1178" s="262"/>
      <c r="CH1178" s="262"/>
      <c r="CI1178" s="262"/>
      <c r="CJ1178" s="262"/>
      <c r="CK1178" s="262"/>
      <c r="CL1178" s="262"/>
      <c r="CM1178" s="262"/>
      <c r="CN1178" s="262"/>
      <c r="CO1178" s="262"/>
      <c r="CP1178" s="262"/>
      <c r="CQ1178" s="262"/>
      <c r="CR1178" s="262"/>
      <c r="CS1178" s="262"/>
      <c r="CT1178" s="262"/>
      <c r="CU1178" s="262"/>
      <c r="CV1178" s="262"/>
      <c r="CW1178" s="262"/>
      <c r="CX1178" s="262"/>
      <c r="CY1178" s="262"/>
      <c r="CZ1178" s="262"/>
      <c r="DA1178" s="262"/>
      <c r="DB1178" s="262"/>
      <c r="DC1178" s="262"/>
      <c r="DD1178" s="262"/>
      <c r="DE1178" s="262"/>
      <c r="DF1178" s="262"/>
      <c r="DG1178" s="262"/>
      <c r="DH1178" s="262"/>
      <c r="DI1178" s="262"/>
      <c r="DJ1178" s="262"/>
      <c r="DK1178" s="262"/>
      <c r="DL1178" s="262"/>
      <c r="DM1178" s="262"/>
      <c r="DN1178" s="262"/>
      <c r="DO1178" s="262"/>
      <c r="DP1178" s="262"/>
      <c r="DQ1178" s="262"/>
      <c r="DR1178" s="262"/>
      <c r="DS1178" s="262"/>
      <c r="DT1178" s="262"/>
      <c r="DU1178" s="262"/>
      <c r="DV1178" s="262"/>
      <c r="DW1178" s="262"/>
      <c r="DX1178" s="262"/>
      <c r="DY1178" s="262"/>
      <c r="DZ1178" s="262"/>
      <c r="EA1178" s="262"/>
      <c r="EB1178" s="262"/>
      <c r="EC1178" s="262"/>
      <c r="ED1178" s="262"/>
      <c r="EE1178" s="262"/>
      <c r="EF1178" s="262"/>
      <c r="EG1178" s="262"/>
      <c r="EH1178" s="262"/>
      <c r="EI1178" s="262"/>
      <c r="EJ1178" s="262"/>
      <c r="EK1178" s="262"/>
      <c r="EL1178" s="262"/>
      <c r="EM1178" s="262"/>
      <c r="EN1178" s="262"/>
      <c r="EO1178" s="262"/>
      <c r="EP1178" s="262"/>
      <c r="EQ1178" s="262"/>
      <c r="ER1178" s="262"/>
      <c r="ES1178" s="262"/>
      <c r="ET1178" s="262"/>
      <c r="EU1178" s="262"/>
      <c r="EV1178" s="262"/>
      <c r="EW1178" s="262"/>
      <c r="EX1178" s="262"/>
      <c r="EY1178" s="262"/>
      <c r="EZ1178" s="262"/>
      <c r="FA1178" s="262"/>
      <c r="FB1178" s="262"/>
      <c r="FC1178" s="262"/>
      <c r="FD1178" s="262"/>
      <c r="FE1178" s="262"/>
      <c r="FF1178" s="262"/>
      <c r="FG1178" s="262"/>
      <c r="FH1178" s="262"/>
      <c r="FI1178" s="262"/>
      <c r="FJ1178" s="262"/>
      <c r="FK1178" s="262"/>
      <c r="FL1178" s="262"/>
      <c r="FM1178" s="262"/>
      <c r="FN1178" s="262"/>
      <c r="FO1178" s="262"/>
      <c r="FP1178" s="262"/>
      <c r="FQ1178" s="262"/>
      <c r="FR1178" s="262"/>
      <c r="FS1178" s="262"/>
      <c r="FT1178" s="262"/>
      <c r="FU1178" s="262"/>
      <c r="FV1178" s="262"/>
      <c r="FW1178" s="262"/>
      <c r="FX1178" s="262"/>
      <c r="FY1178" s="262"/>
      <c r="FZ1178" s="262"/>
      <c r="GA1178" s="262"/>
      <c r="GB1178" s="262"/>
      <c r="GC1178" s="262"/>
      <c r="GD1178" s="262"/>
    </row>
    <row r="1179" spans="1:186" s="263" customFormat="1" x14ac:dyDescent="0.2">
      <c r="A1179" s="339" t="s">
        <v>13074</v>
      </c>
      <c r="B1179" s="280" t="s">
        <v>8832</v>
      </c>
      <c r="C1179" s="281" t="s">
        <v>8833</v>
      </c>
      <c r="D1179" s="130" t="s">
        <v>87</v>
      </c>
      <c r="E1179" s="130">
        <v>5</v>
      </c>
      <c r="F1179" s="130">
        <v>0.2</v>
      </c>
      <c r="G1179" s="282"/>
      <c r="H1179" s="283"/>
      <c r="I1179" s="358">
        <v>152.57</v>
      </c>
      <c r="J1179" s="284">
        <f>IF(ISNUMBER(I1179),ROUND(F1179*E1179*I1179,2),"")</f>
        <v>152.57</v>
      </c>
      <c r="K1179" s="283">
        <f>BDI!$E$17</f>
        <v>0.18609999999999999</v>
      </c>
      <c r="L1179" s="283"/>
      <c r="M1179" s="283"/>
      <c r="N1179" s="131">
        <f t="shared" si="20"/>
        <v>180.96</v>
      </c>
      <c r="O1179" s="340">
        <f>IF(ISNUMBER(I1179),ROUND(F1179*N1179*E1179,2),"")</f>
        <v>180.96</v>
      </c>
      <c r="P1179" s="262"/>
      <c r="Q1179" s="262"/>
      <c r="R1179" s="262"/>
      <c r="S1179" s="262"/>
      <c r="T1179" s="262"/>
      <c r="U1179" s="262"/>
      <c r="V1179" s="262"/>
      <c r="W1179" s="262"/>
      <c r="X1179" s="262"/>
      <c r="Y1179" s="262"/>
      <c r="Z1179" s="262"/>
      <c r="AA1179" s="262"/>
      <c r="AB1179" s="262"/>
      <c r="AC1179" s="262"/>
      <c r="AD1179" s="262"/>
      <c r="AE1179" s="262"/>
      <c r="AF1179" s="262"/>
      <c r="AG1179" s="262"/>
      <c r="AH1179" s="262"/>
      <c r="AI1179" s="262"/>
      <c r="AJ1179" s="262"/>
      <c r="AK1179" s="262"/>
      <c r="AL1179" s="262"/>
      <c r="AM1179" s="262"/>
      <c r="AN1179" s="262"/>
      <c r="AO1179" s="262"/>
      <c r="AP1179" s="262"/>
      <c r="AQ1179" s="262"/>
      <c r="AR1179" s="262"/>
      <c r="AS1179" s="262"/>
      <c r="AT1179" s="262"/>
      <c r="AU1179" s="262"/>
      <c r="AV1179" s="262"/>
      <c r="AW1179" s="262"/>
      <c r="AX1179" s="262"/>
      <c r="AY1179" s="262"/>
      <c r="AZ1179" s="262"/>
      <c r="BA1179" s="262"/>
      <c r="BB1179" s="262"/>
      <c r="BC1179" s="262"/>
      <c r="BD1179" s="262"/>
      <c r="BE1179" s="262"/>
      <c r="BF1179" s="262"/>
      <c r="BG1179" s="262"/>
      <c r="BH1179" s="262"/>
      <c r="BI1179" s="262"/>
      <c r="BJ1179" s="262"/>
      <c r="BK1179" s="262"/>
      <c r="BL1179" s="262"/>
      <c r="BM1179" s="262"/>
      <c r="BN1179" s="262"/>
      <c r="BO1179" s="262"/>
      <c r="BP1179" s="262"/>
      <c r="BQ1179" s="262"/>
      <c r="BR1179" s="262"/>
      <c r="BS1179" s="262"/>
      <c r="BT1179" s="262"/>
      <c r="BU1179" s="262"/>
      <c r="BV1179" s="262"/>
      <c r="BW1179" s="262"/>
      <c r="BX1179" s="262"/>
      <c r="BY1179" s="262"/>
      <c r="BZ1179" s="262"/>
      <c r="CA1179" s="262"/>
      <c r="CB1179" s="262"/>
      <c r="CC1179" s="262"/>
      <c r="CD1179" s="262"/>
      <c r="CE1179" s="262"/>
      <c r="CF1179" s="262"/>
      <c r="CG1179" s="262"/>
      <c r="CH1179" s="262"/>
      <c r="CI1179" s="262"/>
      <c r="CJ1179" s="262"/>
      <c r="CK1179" s="262"/>
      <c r="CL1179" s="262"/>
      <c r="CM1179" s="262"/>
      <c r="CN1179" s="262"/>
      <c r="CO1179" s="262"/>
      <c r="CP1179" s="262"/>
      <c r="CQ1179" s="262"/>
      <c r="CR1179" s="262"/>
      <c r="CS1179" s="262"/>
      <c r="CT1179" s="262"/>
      <c r="CU1179" s="262"/>
      <c r="CV1179" s="262"/>
      <c r="CW1179" s="262"/>
      <c r="CX1179" s="262"/>
      <c r="CY1179" s="262"/>
      <c r="CZ1179" s="262"/>
      <c r="DA1179" s="262"/>
      <c r="DB1179" s="262"/>
      <c r="DC1179" s="262"/>
      <c r="DD1179" s="262"/>
      <c r="DE1179" s="262"/>
      <c r="DF1179" s="262"/>
      <c r="DG1179" s="262"/>
      <c r="DH1179" s="262"/>
      <c r="DI1179" s="262"/>
      <c r="DJ1179" s="262"/>
      <c r="DK1179" s="262"/>
      <c r="DL1179" s="262"/>
      <c r="DM1179" s="262"/>
      <c r="DN1179" s="262"/>
      <c r="DO1179" s="262"/>
      <c r="DP1179" s="262"/>
      <c r="DQ1179" s="262"/>
      <c r="DR1179" s="262"/>
      <c r="DS1179" s="262"/>
      <c r="DT1179" s="262"/>
      <c r="DU1179" s="262"/>
      <c r="DV1179" s="262"/>
      <c r="DW1179" s="262"/>
      <c r="DX1179" s="262"/>
      <c r="DY1179" s="262"/>
      <c r="DZ1179" s="262"/>
      <c r="EA1179" s="262"/>
      <c r="EB1179" s="262"/>
      <c r="EC1179" s="262"/>
      <c r="ED1179" s="262"/>
      <c r="EE1179" s="262"/>
      <c r="EF1179" s="262"/>
      <c r="EG1179" s="262"/>
      <c r="EH1179" s="262"/>
      <c r="EI1179" s="262"/>
      <c r="EJ1179" s="262"/>
      <c r="EK1179" s="262"/>
      <c r="EL1179" s="262"/>
      <c r="EM1179" s="262"/>
      <c r="EN1179" s="262"/>
      <c r="EO1179" s="262"/>
      <c r="EP1179" s="262"/>
      <c r="EQ1179" s="262"/>
      <c r="ER1179" s="262"/>
      <c r="ES1179" s="262"/>
      <c r="ET1179" s="262"/>
      <c r="EU1179" s="262"/>
      <c r="EV1179" s="262"/>
      <c r="EW1179" s="262"/>
      <c r="EX1179" s="262"/>
      <c r="EY1179" s="262"/>
      <c r="EZ1179" s="262"/>
      <c r="FA1179" s="262"/>
      <c r="FB1179" s="262"/>
      <c r="FC1179" s="262"/>
      <c r="FD1179" s="262"/>
      <c r="FE1179" s="262"/>
      <c r="FF1179" s="262"/>
      <c r="FG1179" s="262"/>
      <c r="FH1179" s="262"/>
      <c r="FI1179" s="262"/>
      <c r="FJ1179" s="262"/>
      <c r="FK1179" s="262"/>
      <c r="FL1179" s="262"/>
      <c r="FM1179" s="262"/>
      <c r="FN1179" s="262"/>
      <c r="FO1179" s="262"/>
      <c r="FP1179" s="262"/>
      <c r="FQ1179" s="262"/>
      <c r="FR1179" s="262"/>
      <c r="FS1179" s="262"/>
      <c r="FT1179" s="262"/>
      <c r="FU1179" s="262"/>
      <c r="FV1179" s="262"/>
      <c r="FW1179" s="262"/>
      <c r="FX1179" s="262"/>
      <c r="FY1179" s="262"/>
      <c r="FZ1179" s="262"/>
      <c r="GA1179" s="262"/>
      <c r="GB1179" s="262"/>
      <c r="GC1179" s="262"/>
      <c r="GD1179" s="262"/>
    </row>
    <row r="1180" spans="1:186" s="263" customFormat="1" x14ac:dyDescent="0.2">
      <c r="A1180" s="339" t="s">
        <v>13075</v>
      </c>
      <c r="B1180" s="280" t="s">
        <v>8834</v>
      </c>
      <c r="C1180" s="281" t="s">
        <v>8835</v>
      </c>
      <c r="D1180" s="130" t="s">
        <v>87</v>
      </c>
      <c r="E1180" s="130">
        <v>8</v>
      </c>
      <c r="F1180" s="130">
        <v>0.2</v>
      </c>
      <c r="G1180" s="282"/>
      <c r="H1180" s="283"/>
      <c r="I1180" s="358">
        <v>152.94</v>
      </c>
      <c r="J1180" s="284">
        <f>IF(ISNUMBER(I1180),ROUND(F1180*E1180*I1180,2),"")</f>
        <v>244.7</v>
      </c>
      <c r="K1180" s="283">
        <f>BDI!$E$17</f>
        <v>0.18609999999999999</v>
      </c>
      <c r="L1180" s="283"/>
      <c r="M1180" s="283"/>
      <c r="N1180" s="131">
        <f t="shared" si="20"/>
        <v>181.4</v>
      </c>
      <c r="O1180" s="340">
        <f>IF(ISNUMBER(I1180),ROUND(F1180*N1180*E1180,2),"")</f>
        <v>290.24</v>
      </c>
      <c r="P1180" s="262"/>
      <c r="Q1180" s="262"/>
      <c r="R1180" s="262"/>
      <c r="S1180" s="262"/>
      <c r="T1180" s="262"/>
      <c r="U1180" s="262"/>
      <c r="V1180" s="262"/>
      <c r="W1180" s="262"/>
      <c r="X1180" s="262"/>
      <c r="Y1180" s="262"/>
      <c r="Z1180" s="262"/>
      <c r="AA1180" s="262"/>
      <c r="AB1180" s="262"/>
      <c r="AC1180" s="262"/>
      <c r="AD1180" s="262"/>
      <c r="AE1180" s="262"/>
      <c r="AF1180" s="262"/>
      <c r="AG1180" s="262"/>
      <c r="AH1180" s="262"/>
      <c r="AI1180" s="262"/>
      <c r="AJ1180" s="262"/>
      <c r="AK1180" s="262"/>
      <c r="AL1180" s="262"/>
      <c r="AM1180" s="262"/>
      <c r="AN1180" s="262"/>
      <c r="AO1180" s="262"/>
      <c r="AP1180" s="262"/>
      <c r="AQ1180" s="262"/>
      <c r="AR1180" s="262"/>
      <c r="AS1180" s="262"/>
      <c r="AT1180" s="262"/>
      <c r="AU1180" s="262"/>
      <c r="AV1180" s="262"/>
      <c r="AW1180" s="262"/>
      <c r="AX1180" s="262"/>
      <c r="AY1180" s="262"/>
      <c r="AZ1180" s="262"/>
      <c r="BA1180" s="262"/>
      <c r="BB1180" s="262"/>
      <c r="BC1180" s="262"/>
      <c r="BD1180" s="262"/>
      <c r="BE1180" s="262"/>
      <c r="BF1180" s="262"/>
      <c r="BG1180" s="262"/>
      <c r="BH1180" s="262"/>
      <c r="BI1180" s="262"/>
      <c r="BJ1180" s="262"/>
      <c r="BK1180" s="262"/>
      <c r="BL1180" s="262"/>
      <c r="BM1180" s="262"/>
      <c r="BN1180" s="262"/>
      <c r="BO1180" s="262"/>
      <c r="BP1180" s="262"/>
      <c r="BQ1180" s="262"/>
      <c r="BR1180" s="262"/>
      <c r="BS1180" s="262"/>
      <c r="BT1180" s="262"/>
      <c r="BU1180" s="262"/>
      <c r="BV1180" s="262"/>
      <c r="BW1180" s="262"/>
      <c r="BX1180" s="262"/>
      <c r="BY1180" s="262"/>
      <c r="BZ1180" s="262"/>
      <c r="CA1180" s="262"/>
      <c r="CB1180" s="262"/>
      <c r="CC1180" s="262"/>
      <c r="CD1180" s="262"/>
      <c r="CE1180" s="262"/>
      <c r="CF1180" s="262"/>
      <c r="CG1180" s="262"/>
      <c r="CH1180" s="262"/>
      <c r="CI1180" s="262"/>
      <c r="CJ1180" s="262"/>
      <c r="CK1180" s="262"/>
      <c r="CL1180" s="262"/>
      <c r="CM1180" s="262"/>
      <c r="CN1180" s="262"/>
      <c r="CO1180" s="262"/>
      <c r="CP1180" s="262"/>
      <c r="CQ1180" s="262"/>
      <c r="CR1180" s="262"/>
      <c r="CS1180" s="262"/>
      <c r="CT1180" s="262"/>
      <c r="CU1180" s="262"/>
      <c r="CV1180" s="262"/>
      <c r="CW1180" s="262"/>
      <c r="CX1180" s="262"/>
      <c r="CY1180" s="262"/>
      <c r="CZ1180" s="262"/>
      <c r="DA1180" s="262"/>
      <c r="DB1180" s="262"/>
      <c r="DC1180" s="262"/>
      <c r="DD1180" s="262"/>
      <c r="DE1180" s="262"/>
      <c r="DF1180" s="262"/>
      <c r="DG1180" s="262"/>
      <c r="DH1180" s="262"/>
      <c r="DI1180" s="262"/>
      <c r="DJ1180" s="262"/>
      <c r="DK1180" s="262"/>
      <c r="DL1180" s="262"/>
      <c r="DM1180" s="262"/>
      <c r="DN1180" s="262"/>
      <c r="DO1180" s="262"/>
      <c r="DP1180" s="262"/>
      <c r="DQ1180" s="262"/>
      <c r="DR1180" s="262"/>
      <c r="DS1180" s="262"/>
      <c r="DT1180" s="262"/>
      <c r="DU1180" s="262"/>
      <c r="DV1180" s="262"/>
      <c r="DW1180" s="262"/>
      <c r="DX1180" s="262"/>
      <c r="DY1180" s="262"/>
      <c r="DZ1180" s="262"/>
      <c r="EA1180" s="262"/>
      <c r="EB1180" s="262"/>
      <c r="EC1180" s="262"/>
      <c r="ED1180" s="262"/>
      <c r="EE1180" s="262"/>
      <c r="EF1180" s="262"/>
      <c r="EG1180" s="262"/>
      <c r="EH1180" s="262"/>
      <c r="EI1180" s="262"/>
      <c r="EJ1180" s="262"/>
      <c r="EK1180" s="262"/>
      <c r="EL1180" s="262"/>
      <c r="EM1180" s="262"/>
      <c r="EN1180" s="262"/>
      <c r="EO1180" s="262"/>
      <c r="EP1180" s="262"/>
      <c r="EQ1180" s="262"/>
      <c r="ER1180" s="262"/>
      <c r="ES1180" s="262"/>
      <c r="ET1180" s="262"/>
      <c r="EU1180" s="262"/>
      <c r="EV1180" s="262"/>
      <c r="EW1180" s="262"/>
      <c r="EX1180" s="262"/>
      <c r="EY1180" s="262"/>
      <c r="EZ1180" s="262"/>
      <c r="FA1180" s="262"/>
      <c r="FB1180" s="262"/>
      <c r="FC1180" s="262"/>
      <c r="FD1180" s="262"/>
      <c r="FE1180" s="262"/>
      <c r="FF1180" s="262"/>
      <c r="FG1180" s="262"/>
      <c r="FH1180" s="262"/>
      <c r="FI1180" s="262"/>
      <c r="FJ1180" s="262"/>
      <c r="FK1180" s="262"/>
      <c r="FL1180" s="262"/>
      <c r="FM1180" s="262"/>
      <c r="FN1180" s="262"/>
      <c r="FO1180" s="262"/>
      <c r="FP1180" s="262"/>
      <c r="FQ1180" s="262"/>
      <c r="FR1180" s="262"/>
      <c r="FS1180" s="262"/>
      <c r="FT1180" s="262"/>
      <c r="FU1180" s="262"/>
      <c r="FV1180" s="262"/>
      <c r="FW1180" s="262"/>
      <c r="FX1180" s="262"/>
      <c r="FY1180" s="262"/>
      <c r="FZ1180" s="262"/>
      <c r="GA1180" s="262"/>
      <c r="GB1180" s="262"/>
      <c r="GC1180" s="262"/>
      <c r="GD1180" s="262"/>
    </row>
    <row r="1181" spans="1:186" s="263" customFormat="1" x14ac:dyDescent="0.2">
      <c r="A1181" s="339" t="s">
        <v>13076</v>
      </c>
      <c r="B1181" s="280" t="s">
        <v>8836</v>
      </c>
      <c r="C1181" s="281" t="s">
        <v>8837</v>
      </c>
      <c r="D1181" s="130" t="s">
        <v>87</v>
      </c>
      <c r="E1181" s="130">
        <v>5</v>
      </c>
      <c r="F1181" s="130">
        <v>0.2</v>
      </c>
      <c r="G1181" s="282"/>
      <c r="H1181" s="283"/>
      <c r="I1181" s="358">
        <v>152.13999999999999</v>
      </c>
      <c r="J1181" s="284">
        <f>IF(ISNUMBER(I1181),ROUND(F1181*E1181*I1181,2),"")</f>
        <v>152.13999999999999</v>
      </c>
      <c r="K1181" s="283">
        <f>BDI!$E$17</f>
        <v>0.18609999999999999</v>
      </c>
      <c r="L1181" s="283"/>
      <c r="M1181" s="283"/>
      <c r="N1181" s="131">
        <f t="shared" si="20"/>
        <v>180.45</v>
      </c>
      <c r="O1181" s="340">
        <f>IF(ISNUMBER(I1181),ROUND(F1181*N1181*E1181,2),"")</f>
        <v>180.45</v>
      </c>
      <c r="P1181" s="262"/>
      <c r="Q1181" s="262"/>
      <c r="R1181" s="262"/>
      <c r="S1181" s="262"/>
      <c r="T1181" s="262"/>
      <c r="U1181" s="262"/>
      <c r="V1181" s="262"/>
      <c r="W1181" s="262"/>
      <c r="X1181" s="262"/>
      <c r="Y1181" s="262"/>
      <c r="Z1181" s="262"/>
      <c r="AA1181" s="262"/>
      <c r="AB1181" s="262"/>
      <c r="AC1181" s="262"/>
      <c r="AD1181" s="262"/>
      <c r="AE1181" s="262"/>
      <c r="AF1181" s="262"/>
      <c r="AG1181" s="262"/>
      <c r="AH1181" s="262"/>
      <c r="AI1181" s="262"/>
      <c r="AJ1181" s="262"/>
      <c r="AK1181" s="262"/>
      <c r="AL1181" s="262"/>
      <c r="AM1181" s="262"/>
      <c r="AN1181" s="262"/>
      <c r="AO1181" s="262"/>
      <c r="AP1181" s="262"/>
      <c r="AQ1181" s="262"/>
      <c r="AR1181" s="262"/>
      <c r="AS1181" s="262"/>
      <c r="AT1181" s="262"/>
      <c r="AU1181" s="262"/>
      <c r="AV1181" s="262"/>
      <c r="AW1181" s="262"/>
      <c r="AX1181" s="262"/>
      <c r="AY1181" s="262"/>
      <c r="AZ1181" s="262"/>
      <c r="BA1181" s="262"/>
      <c r="BB1181" s="262"/>
      <c r="BC1181" s="262"/>
      <c r="BD1181" s="262"/>
      <c r="BE1181" s="262"/>
      <c r="BF1181" s="262"/>
      <c r="BG1181" s="262"/>
      <c r="BH1181" s="262"/>
      <c r="BI1181" s="262"/>
      <c r="BJ1181" s="262"/>
      <c r="BK1181" s="262"/>
      <c r="BL1181" s="262"/>
      <c r="BM1181" s="262"/>
      <c r="BN1181" s="262"/>
      <c r="BO1181" s="262"/>
      <c r="BP1181" s="262"/>
      <c r="BQ1181" s="262"/>
      <c r="BR1181" s="262"/>
      <c r="BS1181" s="262"/>
      <c r="BT1181" s="262"/>
      <c r="BU1181" s="262"/>
      <c r="BV1181" s="262"/>
      <c r="BW1181" s="262"/>
      <c r="BX1181" s="262"/>
      <c r="BY1181" s="262"/>
      <c r="BZ1181" s="262"/>
      <c r="CA1181" s="262"/>
      <c r="CB1181" s="262"/>
      <c r="CC1181" s="262"/>
      <c r="CD1181" s="262"/>
      <c r="CE1181" s="262"/>
      <c r="CF1181" s="262"/>
      <c r="CG1181" s="262"/>
      <c r="CH1181" s="262"/>
      <c r="CI1181" s="262"/>
      <c r="CJ1181" s="262"/>
      <c r="CK1181" s="262"/>
      <c r="CL1181" s="262"/>
      <c r="CM1181" s="262"/>
      <c r="CN1181" s="262"/>
      <c r="CO1181" s="262"/>
      <c r="CP1181" s="262"/>
      <c r="CQ1181" s="262"/>
      <c r="CR1181" s="262"/>
      <c r="CS1181" s="262"/>
      <c r="CT1181" s="262"/>
      <c r="CU1181" s="262"/>
      <c r="CV1181" s="262"/>
      <c r="CW1181" s="262"/>
      <c r="CX1181" s="262"/>
      <c r="CY1181" s="262"/>
      <c r="CZ1181" s="262"/>
      <c r="DA1181" s="262"/>
      <c r="DB1181" s="262"/>
      <c r="DC1181" s="262"/>
      <c r="DD1181" s="262"/>
      <c r="DE1181" s="262"/>
      <c r="DF1181" s="262"/>
      <c r="DG1181" s="262"/>
      <c r="DH1181" s="262"/>
      <c r="DI1181" s="262"/>
      <c r="DJ1181" s="262"/>
      <c r="DK1181" s="262"/>
      <c r="DL1181" s="262"/>
      <c r="DM1181" s="262"/>
      <c r="DN1181" s="262"/>
      <c r="DO1181" s="262"/>
      <c r="DP1181" s="262"/>
      <c r="DQ1181" s="262"/>
      <c r="DR1181" s="262"/>
      <c r="DS1181" s="262"/>
      <c r="DT1181" s="262"/>
      <c r="DU1181" s="262"/>
      <c r="DV1181" s="262"/>
      <c r="DW1181" s="262"/>
      <c r="DX1181" s="262"/>
      <c r="DY1181" s="262"/>
      <c r="DZ1181" s="262"/>
      <c r="EA1181" s="262"/>
      <c r="EB1181" s="262"/>
      <c r="EC1181" s="262"/>
      <c r="ED1181" s="262"/>
      <c r="EE1181" s="262"/>
      <c r="EF1181" s="262"/>
      <c r="EG1181" s="262"/>
      <c r="EH1181" s="262"/>
      <c r="EI1181" s="262"/>
      <c r="EJ1181" s="262"/>
      <c r="EK1181" s="262"/>
      <c r="EL1181" s="262"/>
      <c r="EM1181" s="262"/>
      <c r="EN1181" s="262"/>
      <c r="EO1181" s="262"/>
      <c r="EP1181" s="262"/>
      <c r="EQ1181" s="262"/>
      <c r="ER1181" s="262"/>
      <c r="ES1181" s="262"/>
      <c r="ET1181" s="262"/>
      <c r="EU1181" s="262"/>
      <c r="EV1181" s="262"/>
      <c r="EW1181" s="262"/>
      <c r="EX1181" s="262"/>
      <c r="EY1181" s="262"/>
      <c r="EZ1181" s="262"/>
      <c r="FA1181" s="262"/>
      <c r="FB1181" s="262"/>
      <c r="FC1181" s="262"/>
      <c r="FD1181" s="262"/>
      <c r="FE1181" s="262"/>
      <c r="FF1181" s="262"/>
      <c r="FG1181" s="262"/>
      <c r="FH1181" s="262"/>
      <c r="FI1181" s="262"/>
      <c r="FJ1181" s="262"/>
      <c r="FK1181" s="262"/>
      <c r="FL1181" s="262"/>
      <c r="FM1181" s="262"/>
      <c r="FN1181" s="262"/>
      <c r="FO1181" s="262"/>
      <c r="FP1181" s="262"/>
      <c r="FQ1181" s="262"/>
      <c r="FR1181" s="262"/>
      <c r="FS1181" s="262"/>
      <c r="FT1181" s="262"/>
      <c r="FU1181" s="262"/>
      <c r="FV1181" s="262"/>
      <c r="FW1181" s="262"/>
      <c r="FX1181" s="262"/>
      <c r="FY1181" s="262"/>
      <c r="FZ1181" s="262"/>
      <c r="GA1181" s="262"/>
      <c r="GB1181" s="262"/>
      <c r="GC1181" s="262"/>
      <c r="GD1181" s="262"/>
    </row>
    <row r="1182" spans="1:186" s="263" customFormat="1" x14ac:dyDescent="0.2">
      <c r="A1182" s="339" t="s">
        <v>13077</v>
      </c>
      <c r="B1182" s="280" t="s">
        <v>8838</v>
      </c>
      <c r="C1182" s="281" t="s">
        <v>8839</v>
      </c>
      <c r="D1182" s="130" t="s">
        <v>87</v>
      </c>
      <c r="E1182" s="130">
        <v>3</v>
      </c>
      <c r="F1182" s="130">
        <v>0.2</v>
      </c>
      <c r="G1182" s="282"/>
      <c r="H1182" s="283"/>
      <c r="I1182" s="358">
        <v>272.2</v>
      </c>
      <c r="J1182" s="284">
        <f>IF(ISNUMBER(I1182),ROUND(F1182*E1182*I1182,2),"")</f>
        <v>163.32</v>
      </c>
      <c r="K1182" s="283">
        <f>BDI!$E$17</f>
        <v>0.18609999999999999</v>
      </c>
      <c r="L1182" s="283"/>
      <c r="M1182" s="283"/>
      <c r="N1182" s="131">
        <f t="shared" si="20"/>
        <v>322.86</v>
      </c>
      <c r="O1182" s="340">
        <f>IF(ISNUMBER(I1182),ROUND(F1182*N1182*E1182,2),"")</f>
        <v>193.72</v>
      </c>
      <c r="P1182" s="262"/>
      <c r="Q1182" s="262"/>
      <c r="R1182" s="262"/>
      <c r="S1182" s="262"/>
      <c r="T1182" s="262"/>
      <c r="U1182" s="262"/>
      <c r="V1182" s="262"/>
      <c r="W1182" s="262"/>
      <c r="X1182" s="262"/>
      <c r="Y1182" s="262"/>
      <c r="Z1182" s="262"/>
      <c r="AA1182" s="262"/>
      <c r="AB1182" s="262"/>
      <c r="AC1182" s="262"/>
      <c r="AD1182" s="262"/>
      <c r="AE1182" s="262"/>
      <c r="AF1182" s="262"/>
      <c r="AG1182" s="262"/>
      <c r="AH1182" s="262"/>
      <c r="AI1182" s="262"/>
      <c r="AJ1182" s="262"/>
      <c r="AK1182" s="262"/>
      <c r="AL1182" s="262"/>
      <c r="AM1182" s="262"/>
      <c r="AN1182" s="262"/>
      <c r="AO1182" s="262"/>
      <c r="AP1182" s="262"/>
      <c r="AQ1182" s="262"/>
      <c r="AR1182" s="262"/>
      <c r="AS1182" s="262"/>
      <c r="AT1182" s="262"/>
      <c r="AU1182" s="262"/>
      <c r="AV1182" s="262"/>
      <c r="AW1182" s="262"/>
      <c r="AX1182" s="262"/>
      <c r="AY1182" s="262"/>
      <c r="AZ1182" s="262"/>
      <c r="BA1182" s="262"/>
      <c r="BB1182" s="262"/>
      <c r="BC1182" s="262"/>
      <c r="BD1182" s="262"/>
      <c r="BE1182" s="262"/>
      <c r="BF1182" s="262"/>
      <c r="BG1182" s="262"/>
      <c r="BH1182" s="262"/>
      <c r="BI1182" s="262"/>
      <c r="BJ1182" s="262"/>
      <c r="BK1182" s="262"/>
      <c r="BL1182" s="262"/>
      <c r="BM1182" s="262"/>
      <c r="BN1182" s="262"/>
      <c r="BO1182" s="262"/>
      <c r="BP1182" s="262"/>
      <c r="BQ1182" s="262"/>
      <c r="BR1182" s="262"/>
      <c r="BS1182" s="262"/>
      <c r="BT1182" s="262"/>
      <c r="BU1182" s="262"/>
      <c r="BV1182" s="262"/>
      <c r="BW1182" s="262"/>
      <c r="BX1182" s="262"/>
      <c r="BY1182" s="262"/>
      <c r="BZ1182" s="262"/>
      <c r="CA1182" s="262"/>
      <c r="CB1182" s="262"/>
      <c r="CC1182" s="262"/>
      <c r="CD1182" s="262"/>
      <c r="CE1182" s="262"/>
      <c r="CF1182" s="262"/>
      <c r="CG1182" s="262"/>
      <c r="CH1182" s="262"/>
      <c r="CI1182" s="262"/>
      <c r="CJ1182" s="262"/>
      <c r="CK1182" s="262"/>
      <c r="CL1182" s="262"/>
      <c r="CM1182" s="262"/>
      <c r="CN1182" s="262"/>
      <c r="CO1182" s="262"/>
      <c r="CP1182" s="262"/>
      <c r="CQ1182" s="262"/>
      <c r="CR1182" s="262"/>
      <c r="CS1182" s="262"/>
      <c r="CT1182" s="262"/>
      <c r="CU1182" s="262"/>
      <c r="CV1182" s="262"/>
      <c r="CW1182" s="262"/>
      <c r="CX1182" s="262"/>
      <c r="CY1182" s="262"/>
      <c r="CZ1182" s="262"/>
      <c r="DA1182" s="262"/>
      <c r="DB1182" s="262"/>
      <c r="DC1182" s="262"/>
      <c r="DD1182" s="262"/>
      <c r="DE1182" s="262"/>
      <c r="DF1182" s="262"/>
      <c r="DG1182" s="262"/>
      <c r="DH1182" s="262"/>
      <c r="DI1182" s="262"/>
      <c r="DJ1182" s="262"/>
      <c r="DK1182" s="262"/>
      <c r="DL1182" s="262"/>
      <c r="DM1182" s="262"/>
      <c r="DN1182" s="262"/>
      <c r="DO1182" s="262"/>
      <c r="DP1182" s="262"/>
      <c r="DQ1182" s="262"/>
      <c r="DR1182" s="262"/>
      <c r="DS1182" s="262"/>
      <c r="DT1182" s="262"/>
      <c r="DU1182" s="262"/>
      <c r="DV1182" s="262"/>
      <c r="DW1182" s="262"/>
      <c r="DX1182" s="262"/>
      <c r="DY1182" s="262"/>
      <c r="DZ1182" s="262"/>
      <c r="EA1182" s="262"/>
      <c r="EB1182" s="262"/>
      <c r="EC1182" s="262"/>
      <c r="ED1182" s="262"/>
      <c r="EE1182" s="262"/>
      <c r="EF1182" s="262"/>
      <c r="EG1182" s="262"/>
      <c r="EH1182" s="262"/>
      <c r="EI1182" s="262"/>
      <c r="EJ1182" s="262"/>
      <c r="EK1182" s="262"/>
      <c r="EL1182" s="262"/>
      <c r="EM1182" s="262"/>
      <c r="EN1182" s="262"/>
      <c r="EO1182" s="262"/>
      <c r="EP1182" s="262"/>
      <c r="EQ1182" s="262"/>
      <c r="ER1182" s="262"/>
      <c r="ES1182" s="262"/>
      <c r="ET1182" s="262"/>
      <c r="EU1182" s="262"/>
      <c r="EV1182" s="262"/>
      <c r="EW1182" s="262"/>
      <c r="EX1182" s="262"/>
      <c r="EY1182" s="262"/>
      <c r="EZ1182" s="262"/>
      <c r="FA1182" s="262"/>
      <c r="FB1182" s="262"/>
      <c r="FC1182" s="262"/>
      <c r="FD1182" s="262"/>
      <c r="FE1182" s="262"/>
      <c r="FF1182" s="262"/>
      <c r="FG1182" s="262"/>
      <c r="FH1182" s="262"/>
      <c r="FI1182" s="262"/>
      <c r="FJ1182" s="262"/>
      <c r="FK1182" s="262"/>
      <c r="FL1182" s="262"/>
      <c r="FM1182" s="262"/>
      <c r="FN1182" s="262"/>
      <c r="FO1182" s="262"/>
      <c r="FP1182" s="262"/>
      <c r="FQ1182" s="262"/>
      <c r="FR1182" s="262"/>
      <c r="FS1182" s="262"/>
      <c r="FT1182" s="262"/>
      <c r="FU1182" s="262"/>
      <c r="FV1182" s="262"/>
      <c r="FW1182" s="262"/>
      <c r="FX1182" s="262"/>
      <c r="FY1182" s="262"/>
      <c r="FZ1182" s="262"/>
      <c r="GA1182" s="262"/>
      <c r="GB1182" s="262"/>
      <c r="GC1182" s="262"/>
      <c r="GD1182" s="262"/>
    </row>
    <row r="1183" spans="1:186" s="263" customFormat="1" x14ac:dyDescent="0.2">
      <c r="A1183" s="339" t="s">
        <v>13078</v>
      </c>
      <c r="B1183" s="280" t="s">
        <v>8840</v>
      </c>
      <c r="C1183" s="281" t="s">
        <v>8841</v>
      </c>
      <c r="D1183" s="130" t="s">
        <v>87</v>
      </c>
      <c r="E1183" s="130">
        <v>5</v>
      </c>
      <c r="F1183" s="130">
        <v>0.2</v>
      </c>
      <c r="G1183" s="282"/>
      <c r="H1183" s="283"/>
      <c r="I1183" s="358">
        <v>261</v>
      </c>
      <c r="J1183" s="284">
        <f>IF(ISNUMBER(I1183),ROUND(F1183*E1183*I1183,2),"")</f>
        <v>261</v>
      </c>
      <c r="K1183" s="283">
        <f>BDI!$E$17</f>
        <v>0.18609999999999999</v>
      </c>
      <c r="L1183" s="283"/>
      <c r="M1183" s="283"/>
      <c r="N1183" s="131">
        <f t="shared" si="20"/>
        <v>309.57</v>
      </c>
      <c r="O1183" s="340">
        <f>IF(ISNUMBER(I1183),ROUND(F1183*N1183*E1183,2),"")</f>
        <v>309.57</v>
      </c>
      <c r="P1183" s="262"/>
      <c r="Q1183" s="262"/>
      <c r="R1183" s="262"/>
      <c r="S1183" s="262"/>
      <c r="T1183" s="262"/>
      <c r="U1183" s="262"/>
      <c r="V1183" s="262"/>
      <c r="W1183" s="262"/>
      <c r="X1183" s="262"/>
      <c r="Y1183" s="262"/>
      <c r="Z1183" s="262"/>
      <c r="AA1183" s="262"/>
      <c r="AB1183" s="262"/>
      <c r="AC1183" s="262"/>
      <c r="AD1183" s="262"/>
      <c r="AE1183" s="262"/>
      <c r="AF1183" s="262"/>
      <c r="AG1183" s="262"/>
      <c r="AH1183" s="262"/>
      <c r="AI1183" s="262"/>
      <c r="AJ1183" s="262"/>
      <c r="AK1183" s="262"/>
      <c r="AL1183" s="262"/>
      <c r="AM1183" s="262"/>
      <c r="AN1183" s="262"/>
      <c r="AO1183" s="262"/>
      <c r="AP1183" s="262"/>
      <c r="AQ1183" s="262"/>
      <c r="AR1183" s="262"/>
      <c r="AS1183" s="262"/>
      <c r="AT1183" s="262"/>
      <c r="AU1183" s="262"/>
      <c r="AV1183" s="262"/>
      <c r="AW1183" s="262"/>
      <c r="AX1183" s="262"/>
      <c r="AY1183" s="262"/>
      <c r="AZ1183" s="262"/>
      <c r="BA1183" s="262"/>
      <c r="BB1183" s="262"/>
      <c r="BC1183" s="262"/>
      <c r="BD1183" s="262"/>
      <c r="BE1183" s="262"/>
      <c r="BF1183" s="262"/>
      <c r="BG1183" s="262"/>
      <c r="BH1183" s="262"/>
      <c r="BI1183" s="262"/>
      <c r="BJ1183" s="262"/>
      <c r="BK1183" s="262"/>
      <c r="BL1183" s="262"/>
      <c r="BM1183" s="262"/>
      <c r="BN1183" s="262"/>
      <c r="BO1183" s="262"/>
      <c r="BP1183" s="262"/>
      <c r="BQ1183" s="262"/>
      <c r="BR1183" s="262"/>
      <c r="BS1183" s="262"/>
      <c r="BT1183" s="262"/>
      <c r="BU1183" s="262"/>
      <c r="BV1183" s="262"/>
      <c r="BW1183" s="262"/>
      <c r="BX1183" s="262"/>
      <c r="BY1183" s="262"/>
      <c r="BZ1183" s="262"/>
      <c r="CA1183" s="262"/>
      <c r="CB1183" s="262"/>
      <c r="CC1183" s="262"/>
      <c r="CD1183" s="262"/>
      <c r="CE1183" s="262"/>
      <c r="CF1183" s="262"/>
      <c r="CG1183" s="262"/>
      <c r="CH1183" s="262"/>
      <c r="CI1183" s="262"/>
      <c r="CJ1183" s="262"/>
      <c r="CK1183" s="262"/>
      <c r="CL1183" s="262"/>
      <c r="CM1183" s="262"/>
      <c r="CN1183" s="262"/>
      <c r="CO1183" s="262"/>
      <c r="CP1183" s="262"/>
      <c r="CQ1183" s="262"/>
      <c r="CR1183" s="262"/>
      <c r="CS1183" s="262"/>
      <c r="CT1183" s="262"/>
      <c r="CU1183" s="262"/>
      <c r="CV1183" s="262"/>
      <c r="CW1183" s="262"/>
      <c r="CX1183" s="262"/>
      <c r="CY1183" s="262"/>
      <c r="CZ1183" s="262"/>
      <c r="DA1183" s="262"/>
      <c r="DB1183" s="262"/>
      <c r="DC1183" s="262"/>
      <c r="DD1183" s="262"/>
      <c r="DE1183" s="262"/>
      <c r="DF1183" s="262"/>
      <c r="DG1183" s="262"/>
      <c r="DH1183" s="262"/>
      <c r="DI1183" s="262"/>
      <c r="DJ1183" s="262"/>
      <c r="DK1183" s="262"/>
      <c r="DL1183" s="262"/>
      <c r="DM1183" s="262"/>
      <c r="DN1183" s="262"/>
      <c r="DO1183" s="262"/>
      <c r="DP1183" s="262"/>
      <c r="DQ1183" s="262"/>
      <c r="DR1183" s="262"/>
      <c r="DS1183" s="262"/>
      <c r="DT1183" s="262"/>
      <c r="DU1183" s="262"/>
      <c r="DV1183" s="262"/>
      <c r="DW1183" s="262"/>
      <c r="DX1183" s="262"/>
      <c r="DY1183" s="262"/>
      <c r="DZ1183" s="262"/>
      <c r="EA1183" s="262"/>
      <c r="EB1183" s="262"/>
      <c r="EC1183" s="262"/>
      <c r="ED1183" s="262"/>
      <c r="EE1183" s="262"/>
      <c r="EF1183" s="262"/>
      <c r="EG1183" s="262"/>
      <c r="EH1183" s="262"/>
      <c r="EI1183" s="262"/>
      <c r="EJ1183" s="262"/>
      <c r="EK1183" s="262"/>
      <c r="EL1183" s="262"/>
      <c r="EM1183" s="262"/>
      <c r="EN1183" s="262"/>
      <c r="EO1183" s="262"/>
      <c r="EP1183" s="262"/>
      <c r="EQ1183" s="262"/>
      <c r="ER1183" s="262"/>
      <c r="ES1183" s="262"/>
      <c r="ET1183" s="262"/>
      <c r="EU1183" s="262"/>
      <c r="EV1183" s="262"/>
      <c r="EW1183" s="262"/>
      <c r="EX1183" s="262"/>
      <c r="EY1183" s="262"/>
      <c r="EZ1183" s="262"/>
      <c r="FA1183" s="262"/>
      <c r="FB1183" s="262"/>
      <c r="FC1183" s="262"/>
      <c r="FD1183" s="262"/>
      <c r="FE1183" s="262"/>
      <c r="FF1183" s="262"/>
      <c r="FG1183" s="262"/>
      <c r="FH1183" s="262"/>
      <c r="FI1183" s="262"/>
      <c r="FJ1183" s="262"/>
      <c r="FK1183" s="262"/>
      <c r="FL1183" s="262"/>
      <c r="FM1183" s="262"/>
      <c r="FN1183" s="262"/>
      <c r="FO1183" s="262"/>
      <c r="FP1183" s="262"/>
      <c r="FQ1183" s="262"/>
      <c r="FR1183" s="262"/>
      <c r="FS1183" s="262"/>
      <c r="FT1183" s="262"/>
      <c r="FU1183" s="262"/>
      <c r="FV1183" s="262"/>
      <c r="FW1183" s="262"/>
      <c r="FX1183" s="262"/>
      <c r="FY1183" s="262"/>
      <c r="FZ1183" s="262"/>
      <c r="GA1183" s="262"/>
      <c r="GB1183" s="262"/>
      <c r="GC1183" s="262"/>
      <c r="GD1183" s="262"/>
    </row>
    <row r="1184" spans="1:186" s="263" customFormat="1" x14ac:dyDescent="0.2">
      <c r="A1184" s="339" t="s">
        <v>13079</v>
      </c>
      <c r="B1184" s="280" t="s">
        <v>8842</v>
      </c>
      <c r="C1184" s="281" t="s">
        <v>8843</v>
      </c>
      <c r="D1184" s="130" t="s">
        <v>87</v>
      </c>
      <c r="E1184" s="130">
        <v>5</v>
      </c>
      <c r="F1184" s="130">
        <v>0.2</v>
      </c>
      <c r="G1184" s="282"/>
      <c r="H1184" s="283"/>
      <c r="I1184" s="358">
        <v>371.51</v>
      </c>
      <c r="J1184" s="284">
        <f>IF(ISNUMBER(I1184),ROUND(F1184*E1184*I1184,2),"")</f>
        <v>371.51</v>
      </c>
      <c r="K1184" s="283">
        <f>BDI!$E$17</f>
        <v>0.18609999999999999</v>
      </c>
      <c r="L1184" s="283"/>
      <c r="M1184" s="283"/>
      <c r="N1184" s="131">
        <f t="shared" si="20"/>
        <v>440.65</v>
      </c>
      <c r="O1184" s="340">
        <f>IF(ISNUMBER(I1184),ROUND(F1184*N1184*E1184,2),"")</f>
        <v>440.65</v>
      </c>
      <c r="P1184" s="262"/>
      <c r="Q1184" s="262"/>
      <c r="R1184" s="262"/>
      <c r="S1184" s="262"/>
      <c r="T1184" s="262"/>
      <c r="U1184" s="262"/>
      <c r="V1184" s="262"/>
      <c r="W1184" s="262"/>
      <c r="X1184" s="262"/>
      <c r="Y1184" s="262"/>
      <c r="Z1184" s="262"/>
      <c r="AA1184" s="262"/>
      <c r="AB1184" s="262"/>
      <c r="AC1184" s="262"/>
      <c r="AD1184" s="262"/>
      <c r="AE1184" s="262"/>
      <c r="AF1184" s="262"/>
      <c r="AG1184" s="262"/>
      <c r="AH1184" s="262"/>
      <c r="AI1184" s="262"/>
      <c r="AJ1184" s="262"/>
      <c r="AK1184" s="262"/>
      <c r="AL1184" s="262"/>
      <c r="AM1184" s="262"/>
      <c r="AN1184" s="262"/>
      <c r="AO1184" s="262"/>
      <c r="AP1184" s="262"/>
      <c r="AQ1184" s="262"/>
      <c r="AR1184" s="262"/>
      <c r="AS1184" s="262"/>
      <c r="AT1184" s="262"/>
      <c r="AU1184" s="262"/>
      <c r="AV1184" s="262"/>
      <c r="AW1184" s="262"/>
      <c r="AX1184" s="262"/>
      <c r="AY1184" s="262"/>
      <c r="AZ1184" s="262"/>
      <c r="BA1184" s="262"/>
      <c r="BB1184" s="262"/>
      <c r="BC1184" s="262"/>
      <c r="BD1184" s="262"/>
      <c r="BE1184" s="262"/>
      <c r="BF1184" s="262"/>
      <c r="BG1184" s="262"/>
      <c r="BH1184" s="262"/>
      <c r="BI1184" s="262"/>
      <c r="BJ1184" s="262"/>
      <c r="BK1184" s="262"/>
      <c r="BL1184" s="262"/>
      <c r="BM1184" s="262"/>
      <c r="BN1184" s="262"/>
      <c r="BO1184" s="262"/>
      <c r="BP1184" s="262"/>
      <c r="BQ1184" s="262"/>
      <c r="BR1184" s="262"/>
      <c r="BS1184" s="262"/>
      <c r="BT1184" s="262"/>
      <c r="BU1184" s="262"/>
      <c r="BV1184" s="262"/>
      <c r="BW1184" s="262"/>
      <c r="BX1184" s="262"/>
      <c r="BY1184" s="262"/>
      <c r="BZ1184" s="262"/>
      <c r="CA1184" s="262"/>
      <c r="CB1184" s="262"/>
      <c r="CC1184" s="262"/>
      <c r="CD1184" s="262"/>
      <c r="CE1184" s="262"/>
      <c r="CF1184" s="262"/>
      <c r="CG1184" s="262"/>
      <c r="CH1184" s="262"/>
      <c r="CI1184" s="262"/>
      <c r="CJ1184" s="262"/>
      <c r="CK1184" s="262"/>
      <c r="CL1184" s="262"/>
      <c r="CM1184" s="262"/>
      <c r="CN1184" s="262"/>
      <c r="CO1184" s="262"/>
      <c r="CP1184" s="262"/>
      <c r="CQ1184" s="262"/>
      <c r="CR1184" s="262"/>
      <c r="CS1184" s="262"/>
      <c r="CT1184" s="262"/>
      <c r="CU1184" s="262"/>
      <c r="CV1184" s="262"/>
      <c r="CW1184" s="262"/>
      <c r="CX1184" s="262"/>
      <c r="CY1184" s="262"/>
      <c r="CZ1184" s="262"/>
      <c r="DA1184" s="262"/>
      <c r="DB1184" s="262"/>
      <c r="DC1184" s="262"/>
      <c r="DD1184" s="262"/>
      <c r="DE1184" s="262"/>
      <c r="DF1184" s="262"/>
      <c r="DG1184" s="262"/>
      <c r="DH1184" s="262"/>
      <c r="DI1184" s="262"/>
      <c r="DJ1184" s="262"/>
      <c r="DK1184" s="262"/>
      <c r="DL1184" s="262"/>
      <c r="DM1184" s="262"/>
      <c r="DN1184" s="262"/>
      <c r="DO1184" s="262"/>
      <c r="DP1184" s="262"/>
      <c r="DQ1184" s="262"/>
      <c r="DR1184" s="262"/>
      <c r="DS1184" s="262"/>
      <c r="DT1184" s="262"/>
      <c r="DU1184" s="262"/>
      <c r="DV1184" s="262"/>
      <c r="DW1184" s="262"/>
      <c r="DX1184" s="262"/>
      <c r="DY1184" s="262"/>
      <c r="DZ1184" s="262"/>
      <c r="EA1184" s="262"/>
      <c r="EB1184" s="262"/>
      <c r="EC1184" s="262"/>
      <c r="ED1184" s="262"/>
      <c r="EE1184" s="262"/>
      <c r="EF1184" s="262"/>
      <c r="EG1184" s="262"/>
      <c r="EH1184" s="262"/>
      <c r="EI1184" s="262"/>
      <c r="EJ1184" s="262"/>
      <c r="EK1184" s="262"/>
      <c r="EL1184" s="262"/>
      <c r="EM1184" s="262"/>
      <c r="EN1184" s="262"/>
      <c r="EO1184" s="262"/>
      <c r="EP1184" s="262"/>
      <c r="EQ1184" s="262"/>
      <c r="ER1184" s="262"/>
      <c r="ES1184" s="262"/>
      <c r="ET1184" s="262"/>
      <c r="EU1184" s="262"/>
      <c r="EV1184" s="262"/>
      <c r="EW1184" s="262"/>
      <c r="EX1184" s="262"/>
      <c r="EY1184" s="262"/>
      <c r="EZ1184" s="262"/>
      <c r="FA1184" s="262"/>
      <c r="FB1184" s="262"/>
      <c r="FC1184" s="262"/>
      <c r="FD1184" s="262"/>
      <c r="FE1184" s="262"/>
      <c r="FF1184" s="262"/>
      <c r="FG1184" s="262"/>
      <c r="FH1184" s="262"/>
      <c r="FI1184" s="262"/>
      <c r="FJ1184" s="262"/>
      <c r="FK1184" s="262"/>
      <c r="FL1184" s="262"/>
      <c r="FM1184" s="262"/>
      <c r="FN1184" s="262"/>
      <c r="FO1184" s="262"/>
      <c r="FP1184" s="262"/>
      <c r="FQ1184" s="262"/>
      <c r="FR1184" s="262"/>
      <c r="FS1184" s="262"/>
      <c r="FT1184" s="262"/>
      <c r="FU1184" s="262"/>
      <c r="FV1184" s="262"/>
      <c r="FW1184" s="262"/>
      <c r="FX1184" s="262"/>
      <c r="FY1184" s="262"/>
      <c r="FZ1184" s="262"/>
      <c r="GA1184" s="262"/>
      <c r="GB1184" s="262"/>
      <c r="GC1184" s="262"/>
      <c r="GD1184" s="262"/>
    </row>
    <row r="1185" spans="1:186" s="263" customFormat="1" x14ac:dyDescent="0.2">
      <c r="A1185" s="339" t="s">
        <v>13080</v>
      </c>
      <c r="B1185" s="280" t="s">
        <v>8844</v>
      </c>
      <c r="C1185" s="281" t="s">
        <v>8845</v>
      </c>
      <c r="D1185" s="130" t="s">
        <v>87</v>
      </c>
      <c r="E1185" s="130">
        <v>3</v>
      </c>
      <c r="F1185" s="130">
        <v>0.2</v>
      </c>
      <c r="G1185" s="282"/>
      <c r="H1185" s="283"/>
      <c r="I1185" s="358">
        <v>94.95</v>
      </c>
      <c r="J1185" s="284">
        <f>IF(ISNUMBER(I1185),ROUND(F1185*E1185*I1185,2),"")</f>
        <v>56.97</v>
      </c>
      <c r="K1185" s="283">
        <f>BDI!$E$17</f>
        <v>0.18609999999999999</v>
      </c>
      <c r="L1185" s="283"/>
      <c r="M1185" s="283"/>
      <c r="N1185" s="131">
        <f t="shared" si="20"/>
        <v>112.62</v>
      </c>
      <c r="O1185" s="340">
        <f>IF(ISNUMBER(I1185),ROUND(F1185*N1185*E1185,2),"")</f>
        <v>67.569999999999993</v>
      </c>
      <c r="P1185" s="262"/>
      <c r="Q1185" s="262"/>
      <c r="R1185" s="262"/>
      <c r="S1185" s="262"/>
      <c r="T1185" s="262"/>
      <c r="U1185" s="262"/>
      <c r="V1185" s="262"/>
      <c r="W1185" s="262"/>
      <c r="X1185" s="262"/>
      <c r="Y1185" s="262"/>
      <c r="Z1185" s="262"/>
      <c r="AA1185" s="262"/>
      <c r="AB1185" s="262"/>
      <c r="AC1185" s="262"/>
      <c r="AD1185" s="262"/>
      <c r="AE1185" s="262"/>
      <c r="AF1185" s="262"/>
      <c r="AG1185" s="262"/>
      <c r="AH1185" s="262"/>
      <c r="AI1185" s="262"/>
      <c r="AJ1185" s="262"/>
      <c r="AK1185" s="262"/>
      <c r="AL1185" s="262"/>
      <c r="AM1185" s="262"/>
      <c r="AN1185" s="262"/>
      <c r="AO1185" s="262"/>
      <c r="AP1185" s="262"/>
      <c r="AQ1185" s="262"/>
      <c r="AR1185" s="262"/>
      <c r="AS1185" s="262"/>
      <c r="AT1185" s="262"/>
      <c r="AU1185" s="262"/>
      <c r="AV1185" s="262"/>
      <c r="AW1185" s="262"/>
      <c r="AX1185" s="262"/>
      <c r="AY1185" s="262"/>
      <c r="AZ1185" s="262"/>
      <c r="BA1185" s="262"/>
      <c r="BB1185" s="262"/>
      <c r="BC1185" s="262"/>
      <c r="BD1185" s="262"/>
      <c r="BE1185" s="262"/>
      <c r="BF1185" s="262"/>
      <c r="BG1185" s="262"/>
      <c r="BH1185" s="262"/>
      <c r="BI1185" s="262"/>
      <c r="BJ1185" s="262"/>
      <c r="BK1185" s="262"/>
      <c r="BL1185" s="262"/>
      <c r="BM1185" s="262"/>
      <c r="BN1185" s="262"/>
      <c r="BO1185" s="262"/>
      <c r="BP1185" s="262"/>
      <c r="BQ1185" s="262"/>
      <c r="BR1185" s="262"/>
      <c r="BS1185" s="262"/>
      <c r="BT1185" s="262"/>
      <c r="BU1185" s="262"/>
      <c r="BV1185" s="262"/>
      <c r="BW1185" s="262"/>
      <c r="BX1185" s="262"/>
      <c r="BY1185" s="262"/>
      <c r="BZ1185" s="262"/>
      <c r="CA1185" s="262"/>
      <c r="CB1185" s="262"/>
      <c r="CC1185" s="262"/>
      <c r="CD1185" s="262"/>
      <c r="CE1185" s="262"/>
      <c r="CF1185" s="262"/>
      <c r="CG1185" s="262"/>
      <c r="CH1185" s="262"/>
      <c r="CI1185" s="262"/>
      <c r="CJ1185" s="262"/>
      <c r="CK1185" s="262"/>
      <c r="CL1185" s="262"/>
      <c r="CM1185" s="262"/>
      <c r="CN1185" s="262"/>
      <c r="CO1185" s="262"/>
      <c r="CP1185" s="262"/>
      <c r="CQ1185" s="262"/>
      <c r="CR1185" s="262"/>
      <c r="CS1185" s="262"/>
      <c r="CT1185" s="262"/>
      <c r="CU1185" s="262"/>
      <c r="CV1185" s="262"/>
      <c r="CW1185" s="262"/>
      <c r="CX1185" s="262"/>
      <c r="CY1185" s="262"/>
      <c r="CZ1185" s="262"/>
      <c r="DA1185" s="262"/>
      <c r="DB1185" s="262"/>
      <c r="DC1185" s="262"/>
      <c r="DD1185" s="262"/>
      <c r="DE1185" s="262"/>
      <c r="DF1185" s="262"/>
      <c r="DG1185" s="262"/>
      <c r="DH1185" s="262"/>
      <c r="DI1185" s="262"/>
      <c r="DJ1185" s="262"/>
      <c r="DK1185" s="262"/>
      <c r="DL1185" s="262"/>
      <c r="DM1185" s="262"/>
      <c r="DN1185" s="262"/>
      <c r="DO1185" s="262"/>
      <c r="DP1185" s="262"/>
      <c r="DQ1185" s="262"/>
      <c r="DR1185" s="262"/>
      <c r="DS1185" s="262"/>
      <c r="DT1185" s="262"/>
      <c r="DU1185" s="262"/>
      <c r="DV1185" s="262"/>
      <c r="DW1185" s="262"/>
      <c r="DX1185" s="262"/>
      <c r="DY1185" s="262"/>
      <c r="DZ1185" s="262"/>
      <c r="EA1185" s="262"/>
      <c r="EB1185" s="262"/>
      <c r="EC1185" s="262"/>
      <c r="ED1185" s="262"/>
      <c r="EE1185" s="262"/>
      <c r="EF1185" s="262"/>
      <c r="EG1185" s="262"/>
      <c r="EH1185" s="262"/>
      <c r="EI1185" s="262"/>
      <c r="EJ1185" s="262"/>
      <c r="EK1185" s="262"/>
      <c r="EL1185" s="262"/>
      <c r="EM1185" s="262"/>
      <c r="EN1185" s="262"/>
      <c r="EO1185" s="262"/>
      <c r="EP1185" s="262"/>
      <c r="EQ1185" s="262"/>
      <c r="ER1185" s="262"/>
      <c r="ES1185" s="262"/>
      <c r="ET1185" s="262"/>
      <c r="EU1185" s="262"/>
      <c r="EV1185" s="262"/>
      <c r="EW1185" s="262"/>
      <c r="EX1185" s="262"/>
      <c r="EY1185" s="262"/>
      <c r="EZ1185" s="262"/>
      <c r="FA1185" s="262"/>
      <c r="FB1185" s="262"/>
      <c r="FC1185" s="262"/>
      <c r="FD1185" s="262"/>
      <c r="FE1185" s="262"/>
      <c r="FF1185" s="262"/>
      <c r="FG1185" s="262"/>
      <c r="FH1185" s="262"/>
      <c r="FI1185" s="262"/>
      <c r="FJ1185" s="262"/>
      <c r="FK1185" s="262"/>
      <c r="FL1185" s="262"/>
      <c r="FM1185" s="262"/>
      <c r="FN1185" s="262"/>
      <c r="FO1185" s="262"/>
      <c r="FP1185" s="262"/>
      <c r="FQ1185" s="262"/>
      <c r="FR1185" s="262"/>
      <c r="FS1185" s="262"/>
      <c r="FT1185" s="262"/>
      <c r="FU1185" s="262"/>
      <c r="FV1185" s="262"/>
      <c r="FW1185" s="262"/>
      <c r="FX1185" s="262"/>
      <c r="FY1185" s="262"/>
      <c r="FZ1185" s="262"/>
      <c r="GA1185" s="262"/>
      <c r="GB1185" s="262"/>
      <c r="GC1185" s="262"/>
      <c r="GD1185" s="262"/>
    </row>
    <row r="1186" spans="1:186" s="263" customFormat="1" x14ac:dyDescent="0.2">
      <c r="A1186" s="339" t="s">
        <v>13081</v>
      </c>
      <c r="B1186" s="280" t="s">
        <v>8846</v>
      </c>
      <c r="C1186" s="281" t="s">
        <v>8847</v>
      </c>
      <c r="D1186" s="130" t="s">
        <v>87</v>
      </c>
      <c r="E1186" s="130">
        <v>15</v>
      </c>
      <c r="F1186" s="130">
        <v>0.2</v>
      </c>
      <c r="G1186" s="282"/>
      <c r="H1186" s="283"/>
      <c r="I1186" s="358">
        <v>197.1</v>
      </c>
      <c r="J1186" s="284">
        <f>IF(ISNUMBER(I1186),ROUND(F1186*E1186*I1186,2),"")</f>
        <v>591.29999999999995</v>
      </c>
      <c r="K1186" s="283">
        <f>BDI!$E$17</f>
        <v>0.18609999999999999</v>
      </c>
      <c r="L1186" s="283"/>
      <c r="M1186" s="283"/>
      <c r="N1186" s="131">
        <f t="shared" si="20"/>
        <v>233.78</v>
      </c>
      <c r="O1186" s="340">
        <f>IF(ISNUMBER(I1186),ROUND(F1186*N1186*E1186,2),"")</f>
        <v>701.34</v>
      </c>
      <c r="P1186" s="262"/>
      <c r="Q1186" s="262"/>
      <c r="R1186" s="262"/>
      <c r="S1186" s="262"/>
      <c r="T1186" s="262"/>
      <c r="U1186" s="262"/>
      <c r="V1186" s="262"/>
      <c r="W1186" s="262"/>
      <c r="X1186" s="262"/>
      <c r="Y1186" s="262"/>
      <c r="Z1186" s="262"/>
      <c r="AA1186" s="262"/>
      <c r="AB1186" s="262"/>
      <c r="AC1186" s="262"/>
      <c r="AD1186" s="262"/>
      <c r="AE1186" s="262"/>
      <c r="AF1186" s="262"/>
      <c r="AG1186" s="262"/>
      <c r="AH1186" s="262"/>
      <c r="AI1186" s="262"/>
      <c r="AJ1186" s="262"/>
      <c r="AK1186" s="262"/>
      <c r="AL1186" s="262"/>
      <c r="AM1186" s="262"/>
      <c r="AN1186" s="262"/>
      <c r="AO1186" s="262"/>
      <c r="AP1186" s="262"/>
      <c r="AQ1186" s="262"/>
      <c r="AR1186" s="262"/>
      <c r="AS1186" s="262"/>
      <c r="AT1186" s="262"/>
      <c r="AU1186" s="262"/>
      <c r="AV1186" s="262"/>
      <c r="AW1186" s="262"/>
      <c r="AX1186" s="262"/>
      <c r="AY1186" s="262"/>
      <c r="AZ1186" s="262"/>
      <c r="BA1186" s="262"/>
      <c r="BB1186" s="262"/>
      <c r="BC1186" s="262"/>
      <c r="BD1186" s="262"/>
      <c r="BE1186" s="262"/>
      <c r="BF1186" s="262"/>
      <c r="BG1186" s="262"/>
      <c r="BH1186" s="262"/>
      <c r="BI1186" s="262"/>
      <c r="BJ1186" s="262"/>
      <c r="BK1186" s="262"/>
      <c r="BL1186" s="262"/>
      <c r="BM1186" s="262"/>
      <c r="BN1186" s="262"/>
      <c r="BO1186" s="262"/>
      <c r="BP1186" s="262"/>
      <c r="BQ1186" s="262"/>
      <c r="BR1186" s="262"/>
      <c r="BS1186" s="262"/>
      <c r="BT1186" s="262"/>
      <c r="BU1186" s="262"/>
      <c r="BV1186" s="262"/>
      <c r="BW1186" s="262"/>
      <c r="BX1186" s="262"/>
      <c r="BY1186" s="262"/>
      <c r="BZ1186" s="262"/>
      <c r="CA1186" s="262"/>
      <c r="CB1186" s="262"/>
      <c r="CC1186" s="262"/>
      <c r="CD1186" s="262"/>
      <c r="CE1186" s="262"/>
      <c r="CF1186" s="262"/>
      <c r="CG1186" s="262"/>
      <c r="CH1186" s="262"/>
      <c r="CI1186" s="262"/>
      <c r="CJ1186" s="262"/>
      <c r="CK1186" s="262"/>
      <c r="CL1186" s="262"/>
      <c r="CM1186" s="262"/>
      <c r="CN1186" s="262"/>
      <c r="CO1186" s="262"/>
      <c r="CP1186" s="262"/>
      <c r="CQ1186" s="262"/>
      <c r="CR1186" s="262"/>
      <c r="CS1186" s="262"/>
      <c r="CT1186" s="262"/>
      <c r="CU1186" s="262"/>
      <c r="CV1186" s="262"/>
      <c r="CW1186" s="262"/>
      <c r="CX1186" s="262"/>
      <c r="CY1186" s="262"/>
      <c r="CZ1186" s="262"/>
      <c r="DA1186" s="262"/>
      <c r="DB1186" s="262"/>
      <c r="DC1186" s="262"/>
      <c r="DD1186" s="262"/>
      <c r="DE1186" s="262"/>
      <c r="DF1186" s="262"/>
      <c r="DG1186" s="262"/>
      <c r="DH1186" s="262"/>
      <c r="DI1186" s="262"/>
      <c r="DJ1186" s="262"/>
      <c r="DK1186" s="262"/>
      <c r="DL1186" s="262"/>
      <c r="DM1186" s="262"/>
      <c r="DN1186" s="262"/>
      <c r="DO1186" s="262"/>
      <c r="DP1186" s="262"/>
      <c r="DQ1186" s="262"/>
      <c r="DR1186" s="262"/>
      <c r="DS1186" s="262"/>
      <c r="DT1186" s="262"/>
      <c r="DU1186" s="262"/>
      <c r="DV1186" s="262"/>
      <c r="DW1186" s="262"/>
      <c r="DX1186" s="262"/>
      <c r="DY1186" s="262"/>
      <c r="DZ1186" s="262"/>
      <c r="EA1186" s="262"/>
      <c r="EB1186" s="262"/>
      <c r="EC1186" s="262"/>
      <c r="ED1186" s="262"/>
      <c r="EE1186" s="262"/>
      <c r="EF1186" s="262"/>
      <c r="EG1186" s="262"/>
      <c r="EH1186" s="262"/>
      <c r="EI1186" s="262"/>
      <c r="EJ1186" s="262"/>
      <c r="EK1186" s="262"/>
      <c r="EL1186" s="262"/>
      <c r="EM1186" s="262"/>
      <c r="EN1186" s="262"/>
      <c r="EO1186" s="262"/>
      <c r="EP1186" s="262"/>
      <c r="EQ1186" s="262"/>
      <c r="ER1186" s="262"/>
      <c r="ES1186" s="262"/>
      <c r="ET1186" s="262"/>
      <c r="EU1186" s="262"/>
      <c r="EV1186" s="262"/>
      <c r="EW1186" s="262"/>
      <c r="EX1186" s="262"/>
      <c r="EY1186" s="262"/>
      <c r="EZ1186" s="262"/>
      <c r="FA1186" s="262"/>
      <c r="FB1186" s="262"/>
      <c r="FC1186" s="262"/>
      <c r="FD1186" s="262"/>
      <c r="FE1186" s="262"/>
      <c r="FF1186" s="262"/>
      <c r="FG1186" s="262"/>
      <c r="FH1186" s="262"/>
      <c r="FI1186" s="262"/>
      <c r="FJ1186" s="262"/>
      <c r="FK1186" s="262"/>
      <c r="FL1186" s="262"/>
      <c r="FM1186" s="262"/>
      <c r="FN1186" s="262"/>
      <c r="FO1186" s="262"/>
      <c r="FP1186" s="262"/>
      <c r="FQ1186" s="262"/>
      <c r="FR1186" s="262"/>
      <c r="FS1186" s="262"/>
      <c r="FT1186" s="262"/>
      <c r="FU1186" s="262"/>
      <c r="FV1186" s="262"/>
      <c r="FW1186" s="262"/>
      <c r="FX1186" s="262"/>
      <c r="FY1186" s="262"/>
      <c r="FZ1186" s="262"/>
      <c r="GA1186" s="262"/>
      <c r="GB1186" s="262"/>
      <c r="GC1186" s="262"/>
      <c r="GD1186" s="262"/>
    </row>
    <row r="1187" spans="1:186" s="263" customFormat="1" x14ac:dyDescent="0.2">
      <c r="A1187" s="339" t="s">
        <v>13082</v>
      </c>
      <c r="B1187" s="280" t="s">
        <v>8848</v>
      </c>
      <c r="C1187" s="281" t="s">
        <v>8849</v>
      </c>
      <c r="D1187" s="130" t="s">
        <v>87</v>
      </c>
      <c r="E1187" s="130">
        <v>5</v>
      </c>
      <c r="F1187" s="130">
        <v>0.2</v>
      </c>
      <c r="G1187" s="282"/>
      <c r="H1187" s="283"/>
      <c r="I1187" s="358">
        <v>215.18</v>
      </c>
      <c r="J1187" s="284">
        <f>IF(ISNUMBER(I1187),ROUND(F1187*E1187*I1187,2),"")</f>
        <v>215.18</v>
      </c>
      <c r="K1187" s="283">
        <f>BDI!$E$17</f>
        <v>0.18609999999999999</v>
      </c>
      <c r="L1187" s="283"/>
      <c r="M1187" s="283"/>
      <c r="N1187" s="131">
        <f t="shared" si="20"/>
        <v>255.22</v>
      </c>
      <c r="O1187" s="340">
        <f>IF(ISNUMBER(I1187),ROUND(F1187*N1187*E1187,2),"")</f>
        <v>255.22</v>
      </c>
      <c r="P1187" s="262"/>
      <c r="Q1187" s="262"/>
      <c r="R1187" s="262"/>
      <c r="S1187" s="262"/>
      <c r="T1187" s="262"/>
      <c r="U1187" s="262"/>
      <c r="V1187" s="262"/>
      <c r="W1187" s="262"/>
      <c r="X1187" s="262"/>
      <c r="Y1187" s="262"/>
      <c r="Z1187" s="262"/>
      <c r="AA1187" s="262"/>
      <c r="AB1187" s="262"/>
      <c r="AC1187" s="262"/>
      <c r="AD1187" s="262"/>
      <c r="AE1187" s="262"/>
      <c r="AF1187" s="262"/>
      <c r="AG1187" s="262"/>
      <c r="AH1187" s="262"/>
      <c r="AI1187" s="262"/>
      <c r="AJ1187" s="262"/>
      <c r="AK1187" s="262"/>
      <c r="AL1187" s="262"/>
      <c r="AM1187" s="262"/>
      <c r="AN1187" s="262"/>
      <c r="AO1187" s="262"/>
      <c r="AP1187" s="262"/>
      <c r="AQ1187" s="262"/>
      <c r="AR1187" s="262"/>
      <c r="AS1187" s="262"/>
      <c r="AT1187" s="262"/>
      <c r="AU1187" s="262"/>
      <c r="AV1187" s="262"/>
      <c r="AW1187" s="262"/>
      <c r="AX1187" s="262"/>
      <c r="AY1187" s="262"/>
      <c r="AZ1187" s="262"/>
      <c r="BA1187" s="262"/>
      <c r="BB1187" s="262"/>
      <c r="BC1187" s="262"/>
      <c r="BD1187" s="262"/>
      <c r="BE1187" s="262"/>
      <c r="BF1187" s="262"/>
      <c r="BG1187" s="262"/>
      <c r="BH1187" s="262"/>
      <c r="BI1187" s="262"/>
      <c r="BJ1187" s="262"/>
      <c r="BK1187" s="262"/>
      <c r="BL1187" s="262"/>
      <c r="BM1187" s="262"/>
      <c r="BN1187" s="262"/>
      <c r="BO1187" s="262"/>
      <c r="BP1187" s="262"/>
      <c r="BQ1187" s="262"/>
      <c r="BR1187" s="262"/>
      <c r="BS1187" s="262"/>
      <c r="BT1187" s="262"/>
      <c r="BU1187" s="262"/>
      <c r="BV1187" s="262"/>
      <c r="BW1187" s="262"/>
      <c r="BX1187" s="262"/>
      <c r="BY1187" s="262"/>
      <c r="BZ1187" s="262"/>
      <c r="CA1187" s="262"/>
      <c r="CB1187" s="262"/>
      <c r="CC1187" s="262"/>
      <c r="CD1187" s="262"/>
      <c r="CE1187" s="262"/>
      <c r="CF1187" s="262"/>
      <c r="CG1187" s="262"/>
      <c r="CH1187" s="262"/>
      <c r="CI1187" s="262"/>
      <c r="CJ1187" s="262"/>
      <c r="CK1187" s="262"/>
      <c r="CL1187" s="262"/>
      <c r="CM1187" s="262"/>
      <c r="CN1187" s="262"/>
      <c r="CO1187" s="262"/>
      <c r="CP1187" s="262"/>
      <c r="CQ1187" s="262"/>
      <c r="CR1187" s="262"/>
      <c r="CS1187" s="262"/>
      <c r="CT1187" s="262"/>
      <c r="CU1187" s="262"/>
      <c r="CV1187" s="262"/>
      <c r="CW1187" s="262"/>
      <c r="CX1187" s="262"/>
      <c r="CY1187" s="262"/>
      <c r="CZ1187" s="262"/>
      <c r="DA1187" s="262"/>
      <c r="DB1187" s="262"/>
      <c r="DC1187" s="262"/>
      <c r="DD1187" s="262"/>
      <c r="DE1187" s="262"/>
      <c r="DF1187" s="262"/>
      <c r="DG1187" s="262"/>
      <c r="DH1187" s="262"/>
      <c r="DI1187" s="262"/>
      <c r="DJ1187" s="262"/>
      <c r="DK1187" s="262"/>
      <c r="DL1187" s="262"/>
      <c r="DM1187" s="262"/>
      <c r="DN1187" s="262"/>
      <c r="DO1187" s="262"/>
      <c r="DP1187" s="262"/>
      <c r="DQ1187" s="262"/>
      <c r="DR1187" s="262"/>
      <c r="DS1187" s="262"/>
      <c r="DT1187" s="262"/>
      <c r="DU1187" s="262"/>
      <c r="DV1187" s="262"/>
      <c r="DW1187" s="262"/>
      <c r="DX1187" s="262"/>
      <c r="DY1187" s="262"/>
      <c r="DZ1187" s="262"/>
      <c r="EA1187" s="262"/>
      <c r="EB1187" s="262"/>
      <c r="EC1187" s="262"/>
      <c r="ED1187" s="262"/>
      <c r="EE1187" s="262"/>
      <c r="EF1187" s="262"/>
      <c r="EG1187" s="262"/>
      <c r="EH1187" s="262"/>
      <c r="EI1187" s="262"/>
      <c r="EJ1187" s="262"/>
      <c r="EK1187" s="262"/>
      <c r="EL1187" s="262"/>
      <c r="EM1187" s="262"/>
      <c r="EN1187" s="262"/>
      <c r="EO1187" s="262"/>
      <c r="EP1187" s="262"/>
      <c r="EQ1187" s="262"/>
      <c r="ER1187" s="262"/>
      <c r="ES1187" s="262"/>
      <c r="ET1187" s="262"/>
      <c r="EU1187" s="262"/>
      <c r="EV1187" s="262"/>
      <c r="EW1187" s="262"/>
      <c r="EX1187" s="262"/>
      <c r="EY1187" s="262"/>
      <c r="EZ1187" s="262"/>
      <c r="FA1187" s="262"/>
      <c r="FB1187" s="262"/>
      <c r="FC1187" s="262"/>
      <c r="FD1187" s="262"/>
      <c r="FE1187" s="262"/>
      <c r="FF1187" s="262"/>
      <c r="FG1187" s="262"/>
      <c r="FH1187" s="262"/>
      <c r="FI1187" s="262"/>
      <c r="FJ1187" s="262"/>
      <c r="FK1187" s="262"/>
      <c r="FL1187" s="262"/>
      <c r="FM1187" s="262"/>
      <c r="FN1187" s="262"/>
      <c r="FO1187" s="262"/>
      <c r="FP1187" s="262"/>
      <c r="FQ1187" s="262"/>
      <c r="FR1187" s="262"/>
      <c r="FS1187" s="262"/>
      <c r="FT1187" s="262"/>
      <c r="FU1187" s="262"/>
      <c r="FV1187" s="262"/>
      <c r="FW1187" s="262"/>
      <c r="FX1187" s="262"/>
      <c r="FY1187" s="262"/>
      <c r="FZ1187" s="262"/>
      <c r="GA1187" s="262"/>
      <c r="GB1187" s="262"/>
      <c r="GC1187" s="262"/>
      <c r="GD1187" s="262"/>
    </row>
    <row r="1188" spans="1:186" s="263" customFormat="1" x14ac:dyDescent="0.2">
      <c r="A1188" s="339" t="s">
        <v>13083</v>
      </c>
      <c r="B1188" s="280" t="s">
        <v>8850</v>
      </c>
      <c r="C1188" s="281" t="s">
        <v>8851</v>
      </c>
      <c r="D1188" s="130" t="s">
        <v>87</v>
      </c>
      <c r="E1188" s="130">
        <v>3</v>
      </c>
      <c r="F1188" s="130">
        <v>0.2</v>
      </c>
      <c r="G1188" s="282"/>
      <c r="H1188" s="283"/>
      <c r="I1188" s="358">
        <v>94.74</v>
      </c>
      <c r="J1188" s="284">
        <f>IF(ISNUMBER(I1188),ROUND(F1188*E1188*I1188,2),"")</f>
        <v>56.84</v>
      </c>
      <c r="K1188" s="283">
        <f>BDI!$E$17</f>
        <v>0.18609999999999999</v>
      </c>
      <c r="L1188" s="283"/>
      <c r="M1188" s="283"/>
      <c r="N1188" s="131">
        <f t="shared" si="20"/>
        <v>112.37</v>
      </c>
      <c r="O1188" s="340">
        <f>IF(ISNUMBER(I1188),ROUND(F1188*N1188*E1188,2),"")</f>
        <v>67.42</v>
      </c>
      <c r="P1188" s="262"/>
      <c r="Q1188" s="262"/>
      <c r="R1188" s="262"/>
      <c r="S1188" s="262"/>
      <c r="T1188" s="262"/>
      <c r="U1188" s="262"/>
      <c r="V1188" s="262"/>
      <c r="W1188" s="262"/>
      <c r="X1188" s="262"/>
      <c r="Y1188" s="262"/>
      <c r="Z1188" s="262"/>
      <c r="AA1188" s="262"/>
      <c r="AB1188" s="262"/>
      <c r="AC1188" s="262"/>
      <c r="AD1188" s="262"/>
      <c r="AE1188" s="262"/>
      <c r="AF1188" s="262"/>
      <c r="AG1188" s="262"/>
      <c r="AH1188" s="262"/>
      <c r="AI1188" s="262"/>
      <c r="AJ1188" s="262"/>
      <c r="AK1188" s="262"/>
      <c r="AL1188" s="262"/>
      <c r="AM1188" s="262"/>
      <c r="AN1188" s="262"/>
      <c r="AO1188" s="262"/>
      <c r="AP1188" s="262"/>
      <c r="AQ1188" s="262"/>
      <c r="AR1188" s="262"/>
      <c r="AS1188" s="262"/>
      <c r="AT1188" s="262"/>
      <c r="AU1188" s="262"/>
      <c r="AV1188" s="262"/>
      <c r="AW1188" s="262"/>
      <c r="AX1188" s="262"/>
      <c r="AY1188" s="262"/>
      <c r="AZ1188" s="262"/>
      <c r="BA1188" s="262"/>
      <c r="BB1188" s="262"/>
      <c r="BC1188" s="262"/>
      <c r="BD1188" s="262"/>
      <c r="BE1188" s="262"/>
      <c r="BF1188" s="262"/>
      <c r="BG1188" s="262"/>
      <c r="BH1188" s="262"/>
      <c r="BI1188" s="262"/>
      <c r="BJ1188" s="262"/>
      <c r="BK1188" s="262"/>
      <c r="BL1188" s="262"/>
      <c r="BM1188" s="262"/>
      <c r="BN1188" s="262"/>
      <c r="BO1188" s="262"/>
      <c r="BP1188" s="262"/>
      <c r="BQ1188" s="262"/>
      <c r="BR1188" s="262"/>
      <c r="BS1188" s="262"/>
      <c r="BT1188" s="262"/>
      <c r="BU1188" s="262"/>
      <c r="BV1188" s="262"/>
      <c r="BW1188" s="262"/>
      <c r="BX1188" s="262"/>
      <c r="BY1188" s="262"/>
      <c r="BZ1188" s="262"/>
      <c r="CA1188" s="262"/>
      <c r="CB1188" s="262"/>
      <c r="CC1188" s="262"/>
      <c r="CD1188" s="262"/>
      <c r="CE1188" s="262"/>
      <c r="CF1188" s="262"/>
      <c r="CG1188" s="262"/>
      <c r="CH1188" s="262"/>
      <c r="CI1188" s="262"/>
      <c r="CJ1188" s="262"/>
      <c r="CK1188" s="262"/>
      <c r="CL1188" s="262"/>
      <c r="CM1188" s="262"/>
      <c r="CN1188" s="262"/>
      <c r="CO1188" s="262"/>
      <c r="CP1188" s="262"/>
      <c r="CQ1188" s="262"/>
      <c r="CR1188" s="262"/>
      <c r="CS1188" s="262"/>
      <c r="CT1188" s="262"/>
      <c r="CU1188" s="262"/>
      <c r="CV1188" s="262"/>
      <c r="CW1188" s="262"/>
      <c r="CX1188" s="262"/>
      <c r="CY1188" s="262"/>
      <c r="CZ1188" s="262"/>
      <c r="DA1188" s="262"/>
      <c r="DB1188" s="262"/>
      <c r="DC1188" s="262"/>
      <c r="DD1188" s="262"/>
      <c r="DE1188" s="262"/>
      <c r="DF1188" s="262"/>
      <c r="DG1188" s="262"/>
      <c r="DH1188" s="262"/>
      <c r="DI1188" s="262"/>
      <c r="DJ1188" s="262"/>
      <c r="DK1188" s="262"/>
      <c r="DL1188" s="262"/>
      <c r="DM1188" s="262"/>
      <c r="DN1188" s="262"/>
      <c r="DO1188" s="262"/>
      <c r="DP1188" s="262"/>
      <c r="DQ1188" s="262"/>
      <c r="DR1188" s="262"/>
      <c r="DS1188" s="262"/>
      <c r="DT1188" s="262"/>
      <c r="DU1188" s="262"/>
      <c r="DV1188" s="262"/>
      <c r="DW1188" s="262"/>
      <c r="DX1188" s="262"/>
      <c r="DY1188" s="262"/>
      <c r="DZ1188" s="262"/>
      <c r="EA1188" s="262"/>
      <c r="EB1188" s="262"/>
      <c r="EC1188" s="262"/>
      <c r="ED1188" s="262"/>
      <c r="EE1188" s="262"/>
      <c r="EF1188" s="262"/>
      <c r="EG1188" s="262"/>
      <c r="EH1188" s="262"/>
      <c r="EI1188" s="262"/>
      <c r="EJ1188" s="262"/>
      <c r="EK1188" s="262"/>
      <c r="EL1188" s="262"/>
      <c r="EM1188" s="262"/>
      <c r="EN1188" s="262"/>
      <c r="EO1188" s="262"/>
      <c r="EP1188" s="262"/>
      <c r="EQ1188" s="262"/>
      <c r="ER1188" s="262"/>
      <c r="ES1188" s="262"/>
      <c r="ET1188" s="262"/>
      <c r="EU1188" s="262"/>
      <c r="EV1188" s="262"/>
      <c r="EW1188" s="262"/>
      <c r="EX1188" s="262"/>
      <c r="EY1188" s="262"/>
      <c r="EZ1188" s="262"/>
      <c r="FA1188" s="262"/>
      <c r="FB1188" s="262"/>
      <c r="FC1188" s="262"/>
      <c r="FD1188" s="262"/>
      <c r="FE1188" s="262"/>
      <c r="FF1188" s="262"/>
      <c r="FG1188" s="262"/>
      <c r="FH1188" s="262"/>
      <c r="FI1188" s="262"/>
      <c r="FJ1188" s="262"/>
      <c r="FK1188" s="262"/>
      <c r="FL1188" s="262"/>
      <c r="FM1188" s="262"/>
      <c r="FN1188" s="262"/>
      <c r="FO1188" s="262"/>
      <c r="FP1188" s="262"/>
      <c r="FQ1188" s="262"/>
      <c r="FR1188" s="262"/>
      <c r="FS1188" s="262"/>
      <c r="FT1188" s="262"/>
      <c r="FU1188" s="262"/>
      <c r="FV1188" s="262"/>
      <c r="FW1188" s="262"/>
      <c r="FX1188" s="262"/>
      <c r="FY1188" s="262"/>
      <c r="FZ1188" s="262"/>
      <c r="GA1188" s="262"/>
      <c r="GB1188" s="262"/>
      <c r="GC1188" s="262"/>
      <c r="GD1188" s="262"/>
    </row>
    <row r="1189" spans="1:186" s="263" customFormat="1" x14ac:dyDescent="0.2">
      <c r="A1189" s="339" t="s">
        <v>13084</v>
      </c>
      <c r="B1189" s="280" t="s">
        <v>8852</v>
      </c>
      <c r="C1189" s="281" t="s">
        <v>8853</v>
      </c>
      <c r="D1189" s="130" t="s">
        <v>87</v>
      </c>
      <c r="E1189" s="130">
        <v>5</v>
      </c>
      <c r="F1189" s="130">
        <v>0.2</v>
      </c>
      <c r="G1189" s="282"/>
      <c r="H1189" s="283"/>
      <c r="I1189" s="358">
        <v>239.35</v>
      </c>
      <c r="J1189" s="284">
        <f>IF(ISNUMBER(I1189),ROUND(F1189*E1189*I1189,2),"")</f>
        <v>239.35</v>
      </c>
      <c r="K1189" s="283">
        <f>BDI!$E$17</f>
        <v>0.18609999999999999</v>
      </c>
      <c r="L1189" s="283"/>
      <c r="M1189" s="283"/>
      <c r="N1189" s="131">
        <f t="shared" si="20"/>
        <v>283.89</v>
      </c>
      <c r="O1189" s="340">
        <f>IF(ISNUMBER(I1189),ROUND(F1189*N1189*E1189,2),"")</f>
        <v>283.89</v>
      </c>
      <c r="P1189" s="262"/>
      <c r="Q1189" s="262"/>
      <c r="R1189" s="262"/>
      <c r="S1189" s="262"/>
      <c r="T1189" s="262"/>
      <c r="U1189" s="262"/>
      <c r="V1189" s="262"/>
      <c r="W1189" s="262"/>
      <c r="X1189" s="262"/>
      <c r="Y1189" s="262"/>
      <c r="Z1189" s="262"/>
      <c r="AA1189" s="262"/>
      <c r="AB1189" s="262"/>
      <c r="AC1189" s="262"/>
      <c r="AD1189" s="262"/>
      <c r="AE1189" s="262"/>
      <c r="AF1189" s="262"/>
      <c r="AG1189" s="262"/>
      <c r="AH1189" s="262"/>
      <c r="AI1189" s="262"/>
      <c r="AJ1189" s="262"/>
      <c r="AK1189" s="262"/>
      <c r="AL1189" s="262"/>
      <c r="AM1189" s="262"/>
      <c r="AN1189" s="262"/>
      <c r="AO1189" s="262"/>
      <c r="AP1189" s="262"/>
      <c r="AQ1189" s="262"/>
      <c r="AR1189" s="262"/>
      <c r="AS1189" s="262"/>
      <c r="AT1189" s="262"/>
      <c r="AU1189" s="262"/>
      <c r="AV1189" s="262"/>
      <c r="AW1189" s="262"/>
      <c r="AX1189" s="262"/>
      <c r="AY1189" s="262"/>
      <c r="AZ1189" s="262"/>
      <c r="BA1189" s="262"/>
      <c r="BB1189" s="262"/>
      <c r="BC1189" s="262"/>
      <c r="BD1189" s="262"/>
      <c r="BE1189" s="262"/>
      <c r="BF1189" s="262"/>
      <c r="BG1189" s="262"/>
      <c r="BH1189" s="262"/>
      <c r="BI1189" s="262"/>
      <c r="BJ1189" s="262"/>
      <c r="BK1189" s="262"/>
      <c r="BL1189" s="262"/>
      <c r="BM1189" s="262"/>
      <c r="BN1189" s="262"/>
      <c r="BO1189" s="262"/>
      <c r="BP1189" s="262"/>
      <c r="BQ1189" s="262"/>
      <c r="BR1189" s="262"/>
      <c r="BS1189" s="262"/>
      <c r="BT1189" s="262"/>
      <c r="BU1189" s="262"/>
      <c r="BV1189" s="262"/>
      <c r="BW1189" s="262"/>
      <c r="BX1189" s="262"/>
      <c r="BY1189" s="262"/>
      <c r="BZ1189" s="262"/>
      <c r="CA1189" s="262"/>
      <c r="CB1189" s="262"/>
      <c r="CC1189" s="262"/>
      <c r="CD1189" s="262"/>
      <c r="CE1189" s="262"/>
      <c r="CF1189" s="262"/>
      <c r="CG1189" s="262"/>
      <c r="CH1189" s="262"/>
      <c r="CI1189" s="262"/>
      <c r="CJ1189" s="262"/>
      <c r="CK1189" s="262"/>
      <c r="CL1189" s="262"/>
      <c r="CM1189" s="262"/>
      <c r="CN1189" s="262"/>
      <c r="CO1189" s="262"/>
      <c r="CP1189" s="262"/>
      <c r="CQ1189" s="262"/>
      <c r="CR1189" s="262"/>
      <c r="CS1189" s="262"/>
      <c r="CT1189" s="262"/>
      <c r="CU1189" s="262"/>
      <c r="CV1189" s="262"/>
      <c r="CW1189" s="262"/>
      <c r="CX1189" s="262"/>
      <c r="CY1189" s="262"/>
      <c r="CZ1189" s="262"/>
      <c r="DA1189" s="262"/>
      <c r="DB1189" s="262"/>
      <c r="DC1189" s="262"/>
      <c r="DD1189" s="262"/>
      <c r="DE1189" s="262"/>
      <c r="DF1189" s="262"/>
      <c r="DG1189" s="262"/>
      <c r="DH1189" s="262"/>
      <c r="DI1189" s="262"/>
      <c r="DJ1189" s="262"/>
      <c r="DK1189" s="262"/>
      <c r="DL1189" s="262"/>
      <c r="DM1189" s="262"/>
      <c r="DN1189" s="262"/>
      <c r="DO1189" s="262"/>
      <c r="DP1189" s="262"/>
      <c r="DQ1189" s="262"/>
      <c r="DR1189" s="262"/>
      <c r="DS1189" s="262"/>
      <c r="DT1189" s="262"/>
      <c r="DU1189" s="262"/>
      <c r="DV1189" s="262"/>
      <c r="DW1189" s="262"/>
      <c r="DX1189" s="262"/>
      <c r="DY1189" s="262"/>
      <c r="DZ1189" s="262"/>
      <c r="EA1189" s="262"/>
      <c r="EB1189" s="262"/>
      <c r="EC1189" s="262"/>
      <c r="ED1189" s="262"/>
      <c r="EE1189" s="262"/>
      <c r="EF1189" s="262"/>
      <c r="EG1189" s="262"/>
      <c r="EH1189" s="262"/>
      <c r="EI1189" s="262"/>
      <c r="EJ1189" s="262"/>
      <c r="EK1189" s="262"/>
      <c r="EL1189" s="262"/>
      <c r="EM1189" s="262"/>
      <c r="EN1189" s="262"/>
      <c r="EO1189" s="262"/>
      <c r="EP1189" s="262"/>
      <c r="EQ1189" s="262"/>
      <c r="ER1189" s="262"/>
      <c r="ES1189" s="262"/>
      <c r="ET1189" s="262"/>
      <c r="EU1189" s="262"/>
      <c r="EV1189" s="262"/>
      <c r="EW1189" s="262"/>
      <c r="EX1189" s="262"/>
      <c r="EY1189" s="262"/>
      <c r="EZ1189" s="262"/>
      <c r="FA1189" s="262"/>
      <c r="FB1189" s="262"/>
      <c r="FC1189" s="262"/>
      <c r="FD1189" s="262"/>
      <c r="FE1189" s="262"/>
      <c r="FF1189" s="262"/>
      <c r="FG1189" s="262"/>
      <c r="FH1189" s="262"/>
      <c r="FI1189" s="262"/>
      <c r="FJ1189" s="262"/>
      <c r="FK1189" s="262"/>
      <c r="FL1189" s="262"/>
      <c r="FM1189" s="262"/>
      <c r="FN1189" s="262"/>
      <c r="FO1189" s="262"/>
      <c r="FP1189" s="262"/>
      <c r="FQ1189" s="262"/>
      <c r="FR1189" s="262"/>
      <c r="FS1189" s="262"/>
      <c r="FT1189" s="262"/>
      <c r="FU1189" s="262"/>
      <c r="FV1189" s="262"/>
      <c r="FW1189" s="262"/>
      <c r="FX1189" s="262"/>
      <c r="FY1189" s="262"/>
      <c r="FZ1189" s="262"/>
      <c r="GA1189" s="262"/>
      <c r="GB1189" s="262"/>
      <c r="GC1189" s="262"/>
      <c r="GD1189" s="262"/>
    </row>
    <row r="1190" spans="1:186" s="263" customFormat="1" x14ac:dyDescent="0.2">
      <c r="A1190" s="339" t="s">
        <v>13085</v>
      </c>
      <c r="B1190" s="280" t="s">
        <v>8854</v>
      </c>
      <c r="C1190" s="281" t="s">
        <v>8855</v>
      </c>
      <c r="D1190" s="130" t="s">
        <v>87</v>
      </c>
      <c r="E1190" s="130">
        <v>3</v>
      </c>
      <c r="F1190" s="130">
        <v>0.2</v>
      </c>
      <c r="G1190" s="282"/>
      <c r="H1190" s="283"/>
      <c r="I1190" s="358">
        <v>1059.58</v>
      </c>
      <c r="J1190" s="284">
        <f>IF(ISNUMBER(I1190),ROUND(F1190*E1190*I1190,2),"")</f>
        <v>635.75</v>
      </c>
      <c r="K1190" s="283">
        <f>BDI!$E$17</f>
        <v>0.18609999999999999</v>
      </c>
      <c r="L1190" s="283"/>
      <c r="M1190" s="283"/>
      <c r="N1190" s="131">
        <f t="shared" si="20"/>
        <v>1256.77</v>
      </c>
      <c r="O1190" s="340">
        <f>IF(ISNUMBER(I1190),ROUND(F1190*N1190*E1190,2),"")</f>
        <v>754.06</v>
      </c>
      <c r="P1190" s="262"/>
      <c r="Q1190" s="262"/>
      <c r="R1190" s="262"/>
      <c r="S1190" s="262"/>
      <c r="T1190" s="262"/>
      <c r="U1190" s="262"/>
      <c r="V1190" s="262"/>
      <c r="W1190" s="262"/>
      <c r="X1190" s="262"/>
      <c r="Y1190" s="262"/>
      <c r="Z1190" s="262"/>
      <c r="AA1190" s="262"/>
      <c r="AB1190" s="262"/>
      <c r="AC1190" s="262"/>
      <c r="AD1190" s="262"/>
      <c r="AE1190" s="262"/>
      <c r="AF1190" s="262"/>
      <c r="AG1190" s="262"/>
      <c r="AH1190" s="262"/>
      <c r="AI1190" s="262"/>
      <c r="AJ1190" s="262"/>
      <c r="AK1190" s="262"/>
      <c r="AL1190" s="262"/>
      <c r="AM1190" s="262"/>
      <c r="AN1190" s="262"/>
      <c r="AO1190" s="262"/>
      <c r="AP1190" s="262"/>
      <c r="AQ1190" s="262"/>
      <c r="AR1190" s="262"/>
      <c r="AS1190" s="262"/>
      <c r="AT1190" s="262"/>
      <c r="AU1190" s="262"/>
      <c r="AV1190" s="262"/>
      <c r="AW1190" s="262"/>
      <c r="AX1190" s="262"/>
      <c r="AY1190" s="262"/>
      <c r="AZ1190" s="262"/>
      <c r="BA1190" s="262"/>
      <c r="BB1190" s="262"/>
      <c r="BC1190" s="262"/>
      <c r="BD1190" s="262"/>
      <c r="BE1190" s="262"/>
      <c r="BF1190" s="262"/>
      <c r="BG1190" s="262"/>
      <c r="BH1190" s="262"/>
      <c r="BI1190" s="262"/>
      <c r="BJ1190" s="262"/>
      <c r="BK1190" s="262"/>
      <c r="BL1190" s="262"/>
      <c r="BM1190" s="262"/>
      <c r="BN1190" s="262"/>
      <c r="BO1190" s="262"/>
      <c r="BP1190" s="262"/>
      <c r="BQ1190" s="262"/>
      <c r="BR1190" s="262"/>
      <c r="BS1190" s="262"/>
      <c r="BT1190" s="262"/>
      <c r="BU1190" s="262"/>
      <c r="BV1190" s="262"/>
      <c r="BW1190" s="262"/>
      <c r="BX1190" s="262"/>
      <c r="BY1190" s="262"/>
      <c r="BZ1190" s="262"/>
      <c r="CA1190" s="262"/>
      <c r="CB1190" s="262"/>
      <c r="CC1190" s="262"/>
      <c r="CD1190" s="262"/>
      <c r="CE1190" s="262"/>
      <c r="CF1190" s="262"/>
      <c r="CG1190" s="262"/>
      <c r="CH1190" s="262"/>
      <c r="CI1190" s="262"/>
      <c r="CJ1190" s="262"/>
      <c r="CK1190" s="262"/>
      <c r="CL1190" s="262"/>
      <c r="CM1190" s="262"/>
      <c r="CN1190" s="262"/>
      <c r="CO1190" s="262"/>
      <c r="CP1190" s="262"/>
      <c r="CQ1190" s="262"/>
      <c r="CR1190" s="262"/>
      <c r="CS1190" s="262"/>
      <c r="CT1190" s="262"/>
      <c r="CU1190" s="262"/>
      <c r="CV1190" s="262"/>
      <c r="CW1190" s="262"/>
      <c r="CX1190" s="262"/>
      <c r="CY1190" s="262"/>
      <c r="CZ1190" s="262"/>
      <c r="DA1190" s="262"/>
      <c r="DB1190" s="262"/>
      <c r="DC1190" s="262"/>
      <c r="DD1190" s="262"/>
      <c r="DE1190" s="262"/>
      <c r="DF1190" s="262"/>
      <c r="DG1190" s="262"/>
      <c r="DH1190" s="262"/>
      <c r="DI1190" s="262"/>
      <c r="DJ1190" s="262"/>
      <c r="DK1190" s="262"/>
      <c r="DL1190" s="262"/>
      <c r="DM1190" s="262"/>
      <c r="DN1190" s="262"/>
      <c r="DO1190" s="262"/>
      <c r="DP1190" s="262"/>
      <c r="DQ1190" s="262"/>
      <c r="DR1190" s="262"/>
      <c r="DS1190" s="262"/>
      <c r="DT1190" s="262"/>
      <c r="DU1190" s="262"/>
      <c r="DV1190" s="262"/>
      <c r="DW1190" s="262"/>
      <c r="DX1190" s="262"/>
      <c r="DY1190" s="262"/>
      <c r="DZ1190" s="262"/>
      <c r="EA1190" s="262"/>
      <c r="EB1190" s="262"/>
      <c r="EC1190" s="262"/>
      <c r="ED1190" s="262"/>
      <c r="EE1190" s="262"/>
      <c r="EF1190" s="262"/>
      <c r="EG1190" s="262"/>
      <c r="EH1190" s="262"/>
      <c r="EI1190" s="262"/>
      <c r="EJ1190" s="262"/>
      <c r="EK1190" s="262"/>
      <c r="EL1190" s="262"/>
      <c r="EM1190" s="262"/>
      <c r="EN1190" s="262"/>
      <c r="EO1190" s="262"/>
      <c r="EP1190" s="262"/>
      <c r="EQ1190" s="262"/>
      <c r="ER1190" s="262"/>
      <c r="ES1190" s="262"/>
      <c r="ET1190" s="262"/>
      <c r="EU1190" s="262"/>
      <c r="EV1190" s="262"/>
      <c r="EW1190" s="262"/>
      <c r="EX1190" s="262"/>
      <c r="EY1190" s="262"/>
      <c r="EZ1190" s="262"/>
      <c r="FA1190" s="262"/>
      <c r="FB1190" s="262"/>
      <c r="FC1190" s="262"/>
      <c r="FD1190" s="262"/>
      <c r="FE1190" s="262"/>
      <c r="FF1190" s="262"/>
      <c r="FG1190" s="262"/>
      <c r="FH1190" s="262"/>
      <c r="FI1190" s="262"/>
      <c r="FJ1190" s="262"/>
      <c r="FK1190" s="262"/>
      <c r="FL1190" s="262"/>
      <c r="FM1190" s="262"/>
      <c r="FN1190" s="262"/>
      <c r="FO1190" s="262"/>
      <c r="FP1190" s="262"/>
      <c r="FQ1190" s="262"/>
      <c r="FR1190" s="262"/>
      <c r="FS1190" s="262"/>
      <c r="FT1190" s="262"/>
      <c r="FU1190" s="262"/>
      <c r="FV1190" s="262"/>
      <c r="FW1190" s="262"/>
      <c r="FX1190" s="262"/>
      <c r="FY1190" s="262"/>
      <c r="FZ1190" s="262"/>
      <c r="GA1190" s="262"/>
      <c r="GB1190" s="262"/>
      <c r="GC1190" s="262"/>
      <c r="GD1190" s="262"/>
    </row>
    <row r="1191" spans="1:186" s="263" customFormat="1" x14ac:dyDescent="0.2">
      <c r="A1191" s="339" t="s">
        <v>13086</v>
      </c>
      <c r="B1191" s="280" t="s">
        <v>9057</v>
      </c>
      <c r="C1191" s="281" t="s">
        <v>9058</v>
      </c>
      <c r="D1191" s="130" t="s">
        <v>87</v>
      </c>
      <c r="E1191" s="130">
        <v>13</v>
      </c>
      <c r="F1191" s="130">
        <v>0.2</v>
      </c>
      <c r="G1191" s="282"/>
      <c r="H1191" s="283"/>
      <c r="I1191" s="358">
        <v>1788.05</v>
      </c>
      <c r="J1191" s="284">
        <f>IF(ISNUMBER(I1191),ROUND(F1191*E1191*I1191,2),"")</f>
        <v>4648.93</v>
      </c>
      <c r="K1191" s="283">
        <f>BDI!$E$17</f>
        <v>0.18609999999999999</v>
      </c>
      <c r="L1191" s="283"/>
      <c r="M1191" s="283"/>
      <c r="N1191" s="131">
        <f t="shared" si="20"/>
        <v>2120.81</v>
      </c>
      <c r="O1191" s="340">
        <f>IF(ISNUMBER(I1191),ROUND(F1191*N1191*E1191,2),"")</f>
        <v>5514.11</v>
      </c>
      <c r="P1191" s="262"/>
      <c r="Q1191" s="262"/>
      <c r="R1191" s="262"/>
      <c r="S1191" s="262"/>
      <c r="T1191" s="262"/>
      <c r="U1191" s="262"/>
      <c r="V1191" s="262"/>
      <c r="W1191" s="262"/>
      <c r="X1191" s="262"/>
      <c r="Y1191" s="262"/>
      <c r="Z1191" s="262"/>
      <c r="AA1191" s="262"/>
      <c r="AB1191" s="262"/>
      <c r="AC1191" s="262"/>
      <c r="AD1191" s="262"/>
      <c r="AE1191" s="262"/>
      <c r="AF1191" s="262"/>
      <c r="AG1191" s="262"/>
      <c r="AH1191" s="262"/>
      <c r="AI1191" s="262"/>
      <c r="AJ1191" s="262"/>
      <c r="AK1191" s="262"/>
      <c r="AL1191" s="262"/>
      <c r="AM1191" s="262"/>
      <c r="AN1191" s="262"/>
      <c r="AO1191" s="262"/>
      <c r="AP1191" s="262"/>
      <c r="AQ1191" s="262"/>
      <c r="AR1191" s="262"/>
      <c r="AS1191" s="262"/>
      <c r="AT1191" s="262"/>
      <c r="AU1191" s="262"/>
      <c r="AV1191" s="262"/>
      <c r="AW1191" s="262"/>
      <c r="AX1191" s="262"/>
      <c r="AY1191" s="262"/>
      <c r="AZ1191" s="262"/>
      <c r="BA1191" s="262"/>
      <c r="BB1191" s="262"/>
      <c r="BC1191" s="262"/>
      <c r="BD1191" s="262"/>
      <c r="BE1191" s="262"/>
      <c r="BF1191" s="262"/>
      <c r="BG1191" s="262"/>
      <c r="BH1191" s="262"/>
      <c r="BI1191" s="262"/>
      <c r="BJ1191" s="262"/>
      <c r="BK1191" s="262"/>
      <c r="BL1191" s="262"/>
      <c r="BM1191" s="262"/>
      <c r="BN1191" s="262"/>
      <c r="BO1191" s="262"/>
      <c r="BP1191" s="262"/>
      <c r="BQ1191" s="262"/>
      <c r="BR1191" s="262"/>
      <c r="BS1191" s="262"/>
      <c r="BT1191" s="262"/>
      <c r="BU1191" s="262"/>
      <c r="BV1191" s="262"/>
      <c r="BW1191" s="262"/>
      <c r="BX1191" s="262"/>
      <c r="BY1191" s="262"/>
      <c r="BZ1191" s="262"/>
      <c r="CA1191" s="262"/>
      <c r="CB1191" s="262"/>
      <c r="CC1191" s="262"/>
      <c r="CD1191" s="262"/>
      <c r="CE1191" s="262"/>
      <c r="CF1191" s="262"/>
      <c r="CG1191" s="262"/>
      <c r="CH1191" s="262"/>
      <c r="CI1191" s="262"/>
      <c r="CJ1191" s="262"/>
      <c r="CK1191" s="262"/>
      <c r="CL1191" s="262"/>
      <c r="CM1191" s="262"/>
      <c r="CN1191" s="262"/>
      <c r="CO1191" s="262"/>
      <c r="CP1191" s="262"/>
      <c r="CQ1191" s="262"/>
      <c r="CR1191" s="262"/>
      <c r="CS1191" s="262"/>
      <c r="CT1191" s="262"/>
      <c r="CU1191" s="262"/>
      <c r="CV1191" s="262"/>
      <c r="CW1191" s="262"/>
      <c r="CX1191" s="262"/>
      <c r="CY1191" s="262"/>
      <c r="CZ1191" s="262"/>
      <c r="DA1191" s="262"/>
      <c r="DB1191" s="262"/>
      <c r="DC1191" s="262"/>
      <c r="DD1191" s="262"/>
      <c r="DE1191" s="262"/>
      <c r="DF1191" s="262"/>
      <c r="DG1191" s="262"/>
      <c r="DH1191" s="262"/>
      <c r="DI1191" s="262"/>
      <c r="DJ1191" s="262"/>
      <c r="DK1191" s="262"/>
      <c r="DL1191" s="262"/>
      <c r="DM1191" s="262"/>
      <c r="DN1191" s="262"/>
      <c r="DO1191" s="262"/>
      <c r="DP1191" s="262"/>
      <c r="DQ1191" s="262"/>
      <c r="DR1191" s="262"/>
      <c r="DS1191" s="262"/>
      <c r="DT1191" s="262"/>
      <c r="DU1191" s="262"/>
      <c r="DV1191" s="262"/>
      <c r="DW1191" s="262"/>
      <c r="DX1191" s="262"/>
      <c r="DY1191" s="262"/>
      <c r="DZ1191" s="262"/>
      <c r="EA1191" s="262"/>
      <c r="EB1191" s="262"/>
      <c r="EC1191" s="262"/>
      <c r="ED1191" s="262"/>
      <c r="EE1191" s="262"/>
      <c r="EF1191" s="262"/>
      <c r="EG1191" s="262"/>
      <c r="EH1191" s="262"/>
      <c r="EI1191" s="262"/>
      <c r="EJ1191" s="262"/>
      <c r="EK1191" s="262"/>
      <c r="EL1191" s="262"/>
      <c r="EM1191" s="262"/>
      <c r="EN1191" s="262"/>
      <c r="EO1191" s="262"/>
      <c r="EP1191" s="262"/>
      <c r="EQ1191" s="262"/>
      <c r="ER1191" s="262"/>
      <c r="ES1191" s="262"/>
      <c r="ET1191" s="262"/>
      <c r="EU1191" s="262"/>
      <c r="EV1191" s="262"/>
      <c r="EW1191" s="262"/>
      <c r="EX1191" s="262"/>
      <c r="EY1191" s="262"/>
      <c r="EZ1191" s="262"/>
      <c r="FA1191" s="262"/>
      <c r="FB1191" s="262"/>
      <c r="FC1191" s="262"/>
      <c r="FD1191" s="262"/>
      <c r="FE1191" s="262"/>
      <c r="FF1191" s="262"/>
      <c r="FG1191" s="262"/>
      <c r="FH1191" s="262"/>
      <c r="FI1191" s="262"/>
      <c r="FJ1191" s="262"/>
      <c r="FK1191" s="262"/>
      <c r="FL1191" s="262"/>
      <c r="FM1191" s="262"/>
      <c r="FN1191" s="262"/>
      <c r="FO1191" s="262"/>
      <c r="FP1191" s="262"/>
      <c r="FQ1191" s="262"/>
      <c r="FR1191" s="262"/>
      <c r="FS1191" s="262"/>
      <c r="FT1191" s="262"/>
      <c r="FU1191" s="262"/>
      <c r="FV1191" s="262"/>
      <c r="FW1191" s="262"/>
      <c r="FX1191" s="262"/>
      <c r="FY1191" s="262"/>
      <c r="FZ1191" s="262"/>
      <c r="GA1191" s="262"/>
      <c r="GB1191" s="262"/>
      <c r="GC1191" s="262"/>
      <c r="GD1191" s="262"/>
    </row>
    <row r="1192" spans="1:186" s="263" customFormat="1" x14ac:dyDescent="0.2">
      <c r="A1192" s="339" t="s">
        <v>13087</v>
      </c>
      <c r="B1192" s="280" t="s">
        <v>9059</v>
      </c>
      <c r="C1192" s="281" t="s">
        <v>9060</v>
      </c>
      <c r="D1192" s="130" t="s">
        <v>87</v>
      </c>
      <c r="E1192" s="130">
        <v>13</v>
      </c>
      <c r="F1192" s="130">
        <v>0.2</v>
      </c>
      <c r="G1192" s="282"/>
      <c r="H1192" s="283"/>
      <c r="I1192" s="358">
        <v>3541.49</v>
      </c>
      <c r="J1192" s="284">
        <f>IF(ISNUMBER(I1192),ROUND(F1192*E1192*I1192,2),"")</f>
        <v>9207.8700000000008</v>
      </c>
      <c r="K1192" s="283">
        <f>BDI!$E$17</f>
        <v>0.18609999999999999</v>
      </c>
      <c r="L1192" s="283"/>
      <c r="M1192" s="283"/>
      <c r="N1192" s="131">
        <f t="shared" si="20"/>
        <v>4200.5600000000004</v>
      </c>
      <c r="O1192" s="340">
        <f>IF(ISNUMBER(I1192),ROUND(F1192*N1192*E1192,2),"")</f>
        <v>10921.46</v>
      </c>
      <c r="P1192" s="262"/>
      <c r="Q1192" s="262"/>
      <c r="R1192" s="262"/>
      <c r="S1192" s="262"/>
      <c r="T1192" s="262"/>
      <c r="U1192" s="262"/>
      <c r="V1192" s="262"/>
      <c r="W1192" s="262"/>
      <c r="X1192" s="262"/>
      <c r="Y1192" s="262"/>
      <c r="Z1192" s="262"/>
      <c r="AA1192" s="262"/>
      <c r="AB1192" s="262"/>
      <c r="AC1192" s="262"/>
      <c r="AD1192" s="262"/>
      <c r="AE1192" s="262"/>
      <c r="AF1192" s="262"/>
      <c r="AG1192" s="262"/>
      <c r="AH1192" s="262"/>
      <c r="AI1192" s="262"/>
      <c r="AJ1192" s="262"/>
      <c r="AK1192" s="262"/>
      <c r="AL1192" s="262"/>
      <c r="AM1192" s="262"/>
      <c r="AN1192" s="262"/>
      <c r="AO1192" s="262"/>
      <c r="AP1192" s="262"/>
      <c r="AQ1192" s="262"/>
      <c r="AR1192" s="262"/>
      <c r="AS1192" s="262"/>
      <c r="AT1192" s="262"/>
      <c r="AU1192" s="262"/>
      <c r="AV1192" s="262"/>
      <c r="AW1192" s="262"/>
      <c r="AX1192" s="262"/>
      <c r="AY1192" s="262"/>
      <c r="AZ1192" s="262"/>
      <c r="BA1192" s="262"/>
      <c r="BB1192" s="262"/>
      <c r="BC1192" s="262"/>
      <c r="BD1192" s="262"/>
      <c r="BE1192" s="262"/>
      <c r="BF1192" s="262"/>
      <c r="BG1192" s="262"/>
      <c r="BH1192" s="262"/>
      <c r="BI1192" s="262"/>
      <c r="BJ1192" s="262"/>
      <c r="BK1192" s="262"/>
      <c r="BL1192" s="262"/>
      <c r="BM1192" s="262"/>
      <c r="BN1192" s="262"/>
      <c r="BO1192" s="262"/>
      <c r="BP1192" s="262"/>
      <c r="BQ1192" s="262"/>
      <c r="BR1192" s="262"/>
      <c r="BS1192" s="262"/>
      <c r="BT1192" s="262"/>
      <c r="BU1192" s="262"/>
      <c r="BV1192" s="262"/>
      <c r="BW1192" s="262"/>
      <c r="BX1192" s="262"/>
      <c r="BY1192" s="262"/>
      <c r="BZ1192" s="262"/>
      <c r="CA1192" s="262"/>
      <c r="CB1192" s="262"/>
      <c r="CC1192" s="262"/>
      <c r="CD1192" s="262"/>
      <c r="CE1192" s="262"/>
      <c r="CF1192" s="262"/>
      <c r="CG1192" s="262"/>
      <c r="CH1192" s="262"/>
      <c r="CI1192" s="262"/>
      <c r="CJ1192" s="262"/>
      <c r="CK1192" s="262"/>
      <c r="CL1192" s="262"/>
      <c r="CM1192" s="262"/>
      <c r="CN1192" s="262"/>
      <c r="CO1192" s="262"/>
      <c r="CP1192" s="262"/>
      <c r="CQ1192" s="262"/>
      <c r="CR1192" s="262"/>
      <c r="CS1192" s="262"/>
      <c r="CT1192" s="262"/>
      <c r="CU1192" s="262"/>
      <c r="CV1192" s="262"/>
      <c r="CW1192" s="262"/>
      <c r="CX1192" s="262"/>
      <c r="CY1192" s="262"/>
      <c r="CZ1192" s="262"/>
      <c r="DA1192" s="262"/>
      <c r="DB1192" s="262"/>
      <c r="DC1192" s="262"/>
      <c r="DD1192" s="262"/>
      <c r="DE1192" s="262"/>
      <c r="DF1192" s="262"/>
      <c r="DG1192" s="262"/>
      <c r="DH1192" s="262"/>
      <c r="DI1192" s="262"/>
      <c r="DJ1192" s="262"/>
      <c r="DK1192" s="262"/>
      <c r="DL1192" s="262"/>
      <c r="DM1192" s="262"/>
      <c r="DN1192" s="262"/>
      <c r="DO1192" s="262"/>
      <c r="DP1192" s="262"/>
      <c r="DQ1192" s="262"/>
      <c r="DR1192" s="262"/>
      <c r="DS1192" s="262"/>
      <c r="DT1192" s="262"/>
      <c r="DU1192" s="262"/>
      <c r="DV1192" s="262"/>
      <c r="DW1192" s="262"/>
      <c r="DX1192" s="262"/>
      <c r="DY1192" s="262"/>
      <c r="DZ1192" s="262"/>
      <c r="EA1192" s="262"/>
      <c r="EB1192" s="262"/>
      <c r="EC1192" s="262"/>
      <c r="ED1192" s="262"/>
      <c r="EE1192" s="262"/>
      <c r="EF1192" s="262"/>
      <c r="EG1192" s="262"/>
      <c r="EH1192" s="262"/>
      <c r="EI1192" s="262"/>
      <c r="EJ1192" s="262"/>
      <c r="EK1192" s="262"/>
      <c r="EL1192" s="262"/>
      <c r="EM1192" s="262"/>
      <c r="EN1192" s="262"/>
      <c r="EO1192" s="262"/>
      <c r="EP1192" s="262"/>
      <c r="EQ1192" s="262"/>
      <c r="ER1192" s="262"/>
      <c r="ES1192" s="262"/>
      <c r="ET1192" s="262"/>
      <c r="EU1192" s="262"/>
      <c r="EV1192" s="262"/>
      <c r="EW1192" s="262"/>
      <c r="EX1192" s="262"/>
      <c r="EY1192" s="262"/>
      <c r="EZ1192" s="262"/>
      <c r="FA1192" s="262"/>
      <c r="FB1192" s="262"/>
      <c r="FC1192" s="262"/>
      <c r="FD1192" s="262"/>
      <c r="FE1192" s="262"/>
      <c r="FF1192" s="262"/>
      <c r="FG1192" s="262"/>
      <c r="FH1192" s="262"/>
      <c r="FI1192" s="262"/>
      <c r="FJ1192" s="262"/>
      <c r="FK1192" s="262"/>
      <c r="FL1192" s="262"/>
      <c r="FM1192" s="262"/>
      <c r="FN1192" s="262"/>
      <c r="FO1192" s="262"/>
      <c r="FP1192" s="262"/>
      <c r="FQ1192" s="262"/>
      <c r="FR1192" s="262"/>
      <c r="FS1192" s="262"/>
      <c r="FT1192" s="262"/>
      <c r="FU1192" s="262"/>
      <c r="FV1192" s="262"/>
      <c r="FW1192" s="262"/>
      <c r="FX1192" s="262"/>
      <c r="FY1192" s="262"/>
      <c r="FZ1192" s="262"/>
      <c r="GA1192" s="262"/>
      <c r="GB1192" s="262"/>
      <c r="GC1192" s="262"/>
      <c r="GD1192" s="262"/>
    </row>
    <row r="1193" spans="1:186" s="263" customFormat="1" x14ac:dyDescent="0.2">
      <c r="A1193" s="339" t="s">
        <v>13088</v>
      </c>
      <c r="B1193" s="280" t="s">
        <v>9061</v>
      </c>
      <c r="C1193" s="281" t="s">
        <v>9062</v>
      </c>
      <c r="D1193" s="130" t="s">
        <v>87</v>
      </c>
      <c r="E1193" s="130">
        <v>3</v>
      </c>
      <c r="F1193" s="130">
        <v>0.2</v>
      </c>
      <c r="G1193" s="282"/>
      <c r="H1193" s="283"/>
      <c r="I1193" s="358">
        <v>5326.28</v>
      </c>
      <c r="J1193" s="284">
        <f>IF(ISNUMBER(I1193),ROUND(F1193*E1193*I1193,2),"")</f>
        <v>3195.77</v>
      </c>
      <c r="K1193" s="283">
        <f>BDI!$E$17</f>
        <v>0.18609999999999999</v>
      </c>
      <c r="L1193" s="283"/>
      <c r="M1193" s="283"/>
      <c r="N1193" s="131">
        <f t="shared" si="20"/>
        <v>6317.5</v>
      </c>
      <c r="O1193" s="340">
        <f>IF(ISNUMBER(I1193),ROUND(F1193*N1193*E1193,2),"")</f>
        <v>3790.5</v>
      </c>
      <c r="P1193" s="262"/>
      <c r="Q1193" s="262"/>
      <c r="R1193" s="262"/>
      <c r="S1193" s="262"/>
      <c r="T1193" s="262"/>
      <c r="U1193" s="262"/>
      <c r="V1193" s="262"/>
      <c r="W1193" s="262"/>
      <c r="X1193" s="262"/>
      <c r="Y1193" s="262"/>
      <c r="Z1193" s="262"/>
      <c r="AA1193" s="262"/>
      <c r="AB1193" s="262"/>
      <c r="AC1193" s="262"/>
      <c r="AD1193" s="262"/>
      <c r="AE1193" s="262"/>
      <c r="AF1193" s="262"/>
      <c r="AG1193" s="262"/>
      <c r="AH1193" s="262"/>
      <c r="AI1193" s="262"/>
      <c r="AJ1193" s="262"/>
      <c r="AK1193" s="262"/>
      <c r="AL1193" s="262"/>
      <c r="AM1193" s="262"/>
      <c r="AN1193" s="262"/>
      <c r="AO1193" s="262"/>
      <c r="AP1193" s="262"/>
      <c r="AQ1193" s="262"/>
      <c r="AR1193" s="262"/>
      <c r="AS1193" s="262"/>
      <c r="AT1193" s="262"/>
      <c r="AU1193" s="262"/>
      <c r="AV1193" s="262"/>
      <c r="AW1193" s="262"/>
      <c r="AX1193" s="262"/>
      <c r="AY1193" s="262"/>
      <c r="AZ1193" s="262"/>
      <c r="BA1193" s="262"/>
      <c r="BB1193" s="262"/>
      <c r="BC1193" s="262"/>
      <c r="BD1193" s="262"/>
      <c r="BE1193" s="262"/>
      <c r="BF1193" s="262"/>
      <c r="BG1193" s="262"/>
      <c r="BH1193" s="262"/>
      <c r="BI1193" s="262"/>
      <c r="BJ1193" s="262"/>
      <c r="BK1193" s="262"/>
      <c r="BL1193" s="262"/>
      <c r="BM1193" s="262"/>
      <c r="BN1193" s="262"/>
      <c r="BO1193" s="262"/>
      <c r="BP1193" s="262"/>
      <c r="BQ1193" s="262"/>
      <c r="BR1193" s="262"/>
      <c r="BS1193" s="262"/>
      <c r="BT1193" s="262"/>
      <c r="BU1193" s="262"/>
      <c r="BV1193" s="262"/>
      <c r="BW1193" s="262"/>
      <c r="BX1193" s="262"/>
      <c r="BY1193" s="262"/>
      <c r="BZ1193" s="262"/>
      <c r="CA1193" s="262"/>
      <c r="CB1193" s="262"/>
      <c r="CC1193" s="262"/>
      <c r="CD1193" s="262"/>
      <c r="CE1193" s="262"/>
      <c r="CF1193" s="262"/>
      <c r="CG1193" s="262"/>
      <c r="CH1193" s="262"/>
      <c r="CI1193" s="262"/>
      <c r="CJ1193" s="262"/>
      <c r="CK1193" s="262"/>
      <c r="CL1193" s="262"/>
      <c r="CM1193" s="262"/>
      <c r="CN1193" s="262"/>
      <c r="CO1193" s="262"/>
      <c r="CP1193" s="262"/>
      <c r="CQ1193" s="262"/>
      <c r="CR1193" s="262"/>
      <c r="CS1193" s="262"/>
      <c r="CT1193" s="262"/>
      <c r="CU1193" s="262"/>
      <c r="CV1193" s="262"/>
      <c r="CW1193" s="262"/>
      <c r="CX1193" s="262"/>
      <c r="CY1193" s="262"/>
      <c r="CZ1193" s="262"/>
      <c r="DA1193" s="262"/>
      <c r="DB1193" s="262"/>
      <c r="DC1193" s="262"/>
      <c r="DD1193" s="262"/>
      <c r="DE1193" s="262"/>
      <c r="DF1193" s="262"/>
      <c r="DG1193" s="262"/>
      <c r="DH1193" s="262"/>
      <c r="DI1193" s="262"/>
      <c r="DJ1193" s="262"/>
      <c r="DK1193" s="262"/>
      <c r="DL1193" s="262"/>
      <c r="DM1193" s="262"/>
      <c r="DN1193" s="262"/>
      <c r="DO1193" s="262"/>
      <c r="DP1193" s="262"/>
      <c r="DQ1193" s="262"/>
      <c r="DR1193" s="262"/>
      <c r="DS1193" s="262"/>
      <c r="DT1193" s="262"/>
      <c r="DU1193" s="262"/>
      <c r="DV1193" s="262"/>
      <c r="DW1193" s="262"/>
      <c r="DX1193" s="262"/>
      <c r="DY1193" s="262"/>
      <c r="DZ1193" s="262"/>
      <c r="EA1193" s="262"/>
      <c r="EB1193" s="262"/>
      <c r="EC1193" s="262"/>
      <c r="ED1193" s="262"/>
      <c r="EE1193" s="262"/>
      <c r="EF1193" s="262"/>
      <c r="EG1193" s="262"/>
      <c r="EH1193" s="262"/>
      <c r="EI1193" s="262"/>
      <c r="EJ1193" s="262"/>
      <c r="EK1193" s="262"/>
      <c r="EL1193" s="262"/>
      <c r="EM1193" s="262"/>
      <c r="EN1193" s="262"/>
      <c r="EO1193" s="262"/>
      <c r="EP1193" s="262"/>
      <c r="EQ1193" s="262"/>
      <c r="ER1193" s="262"/>
      <c r="ES1193" s="262"/>
      <c r="ET1193" s="262"/>
      <c r="EU1193" s="262"/>
      <c r="EV1193" s="262"/>
      <c r="EW1193" s="262"/>
      <c r="EX1193" s="262"/>
      <c r="EY1193" s="262"/>
      <c r="EZ1193" s="262"/>
      <c r="FA1193" s="262"/>
      <c r="FB1193" s="262"/>
      <c r="FC1193" s="262"/>
      <c r="FD1193" s="262"/>
      <c r="FE1193" s="262"/>
      <c r="FF1193" s="262"/>
      <c r="FG1193" s="262"/>
      <c r="FH1193" s="262"/>
      <c r="FI1193" s="262"/>
      <c r="FJ1193" s="262"/>
      <c r="FK1193" s="262"/>
      <c r="FL1193" s="262"/>
      <c r="FM1193" s="262"/>
      <c r="FN1193" s="262"/>
      <c r="FO1193" s="262"/>
      <c r="FP1193" s="262"/>
      <c r="FQ1193" s="262"/>
      <c r="FR1193" s="262"/>
      <c r="FS1193" s="262"/>
      <c r="FT1193" s="262"/>
      <c r="FU1193" s="262"/>
      <c r="FV1193" s="262"/>
      <c r="FW1193" s="262"/>
      <c r="FX1193" s="262"/>
      <c r="FY1193" s="262"/>
      <c r="FZ1193" s="262"/>
      <c r="GA1193" s="262"/>
      <c r="GB1193" s="262"/>
      <c r="GC1193" s="262"/>
      <c r="GD1193" s="262"/>
    </row>
    <row r="1194" spans="1:186" s="263" customFormat="1" ht="25.5" x14ac:dyDescent="0.2">
      <c r="A1194" s="339" t="s">
        <v>13089</v>
      </c>
      <c r="B1194" s="280" t="s">
        <v>9063</v>
      </c>
      <c r="C1194" s="281" t="s">
        <v>9064</v>
      </c>
      <c r="D1194" s="130" t="s">
        <v>87</v>
      </c>
      <c r="E1194" s="130">
        <v>20</v>
      </c>
      <c r="F1194" s="130">
        <v>0.2</v>
      </c>
      <c r="G1194" s="282"/>
      <c r="H1194" s="283"/>
      <c r="I1194" s="358">
        <v>2468.73</v>
      </c>
      <c r="J1194" s="284">
        <f>IF(ISNUMBER(I1194),ROUND(F1194*E1194*I1194,2),"")</f>
        <v>9874.92</v>
      </c>
      <c r="K1194" s="283">
        <f>BDI!$E$17</f>
        <v>0.18609999999999999</v>
      </c>
      <c r="L1194" s="283"/>
      <c r="M1194" s="283"/>
      <c r="N1194" s="131">
        <f t="shared" si="20"/>
        <v>2928.16</v>
      </c>
      <c r="O1194" s="340">
        <f>IF(ISNUMBER(I1194),ROUND(F1194*N1194*E1194,2),"")</f>
        <v>11712.64</v>
      </c>
      <c r="P1194" s="262"/>
      <c r="Q1194" s="262"/>
      <c r="R1194" s="262"/>
      <c r="S1194" s="262"/>
      <c r="T1194" s="262"/>
      <c r="U1194" s="262"/>
      <c r="V1194" s="262"/>
      <c r="W1194" s="262"/>
      <c r="X1194" s="262"/>
      <c r="Y1194" s="262"/>
      <c r="Z1194" s="262"/>
      <c r="AA1194" s="262"/>
      <c r="AB1194" s="262"/>
      <c r="AC1194" s="262"/>
      <c r="AD1194" s="262"/>
      <c r="AE1194" s="262"/>
      <c r="AF1194" s="262"/>
      <c r="AG1194" s="262"/>
      <c r="AH1194" s="262"/>
      <c r="AI1194" s="262"/>
      <c r="AJ1194" s="262"/>
      <c r="AK1194" s="262"/>
      <c r="AL1194" s="262"/>
      <c r="AM1194" s="262"/>
      <c r="AN1194" s="262"/>
      <c r="AO1194" s="262"/>
      <c r="AP1194" s="262"/>
      <c r="AQ1194" s="262"/>
      <c r="AR1194" s="262"/>
      <c r="AS1194" s="262"/>
      <c r="AT1194" s="262"/>
      <c r="AU1194" s="262"/>
      <c r="AV1194" s="262"/>
      <c r="AW1194" s="262"/>
      <c r="AX1194" s="262"/>
      <c r="AY1194" s="262"/>
      <c r="AZ1194" s="262"/>
      <c r="BA1194" s="262"/>
      <c r="BB1194" s="262"/>
      <c r="BC1194" s="262"/>
      <c r="BD1194" s="262"/>
      <c r="BE1194" s="262"/>
      <c r="BF1194" s="262"/>
      <c r="BG1194" s="262"/>
      <c r="BH1194" s="262"/>
      <c r="BI1194" s="262"/>
      <c r="BJ1194" s="262"/>
      <c r="BK1194" s="262"/>
      <c r="BL1194" s="262"/>
      <c r="BM1194" s="262"/>
      <c r="BN1194" s="262"/>
      <c r="BO1194" s="262"/>
      <c r="BP1194" s="262"/>
      <c r="BQ1194" s="262"/>
      <c r="BR1194" s="262"/>
      <c r="BS1194" s="262"/>
      <c r="BT1194" s="262"/>
      <c r="BU1194" s="262"/>
      <c r="BV1194" s="262"/>
      <c r="BW1194" s="262"/>
      <c r="BX1194" s="262"/>
      <c r="BY1194" s="262"/>
      <c r="BZ1194" s="262"/>
      <c r="CA1194" s="262"/>
      <c r="CB1194" s="262"/>
      <c r="CC1194" s="262"/>
      <c r="CD1194" s="262"/>
      <c r="CE1194" s="262"/>
      <c r="CF1194" s="262"/>
      <c r="CG1194" s="262"/>
      <c r="CH1194" s="262"/>
      <c r="CI1194" s="262"/>
      <c r="CJ1194" s="262"/>
      <c r="CK1194" s="262"/>
      <c r="CL1194" s="262"/>
      <c r="CM1194" s="262"/>
      <c r="CN1194" s="262"/>
      <c r="CO1194" s="262"/>
      <c r="CP1194" s="262"/>
      <c r="CQ1194" s="262"/>
      <c r="CR1194" s="262"/>
      <c r="CS1194" s="262"/>
      <c r="CT1194" s="262"/>
      <c r="CU1194" s="262"/>
      <c r="CV1194" s="262"/>
      <c r="CW1194" s="262"/>
      <c r="CX1194" s="262"/>
      <c r="CY1194" s="262"/>
      <c r="CZ1194" s="262"/>
      <c r="DA1194" s="262"/>
      <c r="DB1194" s="262"/>
      <c r="DC1194" s="262"/>
      <c r="DD1194" s="262"/>
      <c r="DE1194" s="262"/>
      <c r="DF1194" s="262"/>
      <c r="DG1194" s="262"/>
      <c r="DH1194" s="262"/>
      <c r="DI1194" s="262"/>
      <c r="DJ1194" s="262"/>
      <c r="DK1194" s="262"/>
      <c r="DL1194" s="262"/>
      <c r="DM1194" s="262"/>
      <c r="DN1194" s="262"/>
      <c r="DO1194" s="262"/>
      <c r="DP1194" s="262"/>
      <c r="DQ1194" s="262"/>
      <c r="DR1194" s="262"/>
      <c r="DS1194" s="262"/>
      <c r="DT1194" s="262"/>
      <c r="DU1194" s="262"/>
      <c r="DV1194" s="262"/>
      <c r="DW1194" s="262"/>
      <c r="DX1194" s="262"/>
      <c r="DY1194" s="262"/>
      <c r="DZ1194" s="262"/>
      <c r="EA1194" s="262"/>
      <c r="EB1194" s="262"/>
      <c r="EC1194" s="262"/>
      <c r="ED1194" s="262"/>
      <c r="EE1194" s="262"/>
      <c r="EF1194" s="262"/>
      <c r="EG1194" s="262"/>
      <c r="EH1194" s="262"/>
      <c r="EI1194" s="262"/>
      <c r="EJ1194" s="262"/>
      <c r="EK1194" s="262"/>
      <c r="EL1194" s="262"/>
      <c r="EM1194" s="262"/>
      <c r="EN1194" s="262"/>
      <c r="EO1194" s="262"/>
      <c r="EP1194" s="262"/>
      <c r="EQ1194" s="262"/>
      <c r="ER1194" s="262"/>
      <c r="ES1194" s="262"/>
      <c r="ET1194" s="262"/>
      <c r="EU1194" s="262"/>
      <c r="EV1194" s="262"/>
      <c r="EW1194" s="262"/>
      <c r="EX1194" s="262"/>
      <c r="EY1194" s="262"/>
      <c r="EZ1194" s="262"/>
      <c r="FA1194" s="262"/>
      <c r="FB1194" s="262"/>
      <c r="FC1194" s="262"/>
      <c r="FD1194" s="262"/>
      <c r="FE1194" s="262"/>
      <c r="FF1194" s="262"/>
      <c r="FG1194" s="262"/>
      <c r="FH1194" s="262"/>
      <c r="FI1194" s="262"/>
      <c r="FJ1194" s="262"/>
      <c r="FK1194" s="262"/>
      <c r="FL1194" s="262"/>
      <c r="FM1194" s="262"/>
      <c r="FN1194" s="262"/>
      <c r="FO1194" s="262"/>
      <c r="FP1194" s="262"/>
      <c r="FQ1194" s="262"/>
      <c r="FR1194" s="262"/>
      <c r="FS1194" s="262"/>
      <c r="FT1194" s="262"/>
      <c r="FU1194" s="262"/>
      <c r="FV1194" s="262"/>
      <c r="FW1194" s="262"/>
      <c r="FX1194" s="262"/>
      <c r="FY1194" s="262"/>
      <c r="FZ1194" s="262"/>
      <c r="GA1194" s="262"/>
      <c r="GB1194" s="262"/>
      <c r="GC1194" s="262"/>
      <c r="GD1194" s="262"/>
    </row>
    <row r="1195" spans="1:186" s="263" customFormat="1" ht="25.5" x14ac:dyDescent="0.2">
      <c r="A1195" s="339" t="s">
        <v>13090</v>
      </c>
      <c r="B1195" s="280" t="s">
        <v>9065</v>
      </c>
      <c r="C1195" s="281" t="s">
        <v>9066</v>
      </c>
      <c r="D1195" s="130" t="s">
        <v>87</v>
      </c>
      <c r="E1195" s="130">
        <v>15</v>
      </c>
      <c r="F1195" s="130">
        <v>0.2</v>
      </c>
      <c r="G1195" s="282"/>
      <c r="H1195" s="283"/>
      <c r="I1195" s="358">
        <v>3349</v>
      </c>
      <c r="J1195" s="284">
        <f>IF(ISNUMBER(I1195),ROUND(F1195*E1195*I1195,2),"")</f>
        <v>10047</v>
      </c>
      <c r="K1195" s="283">
        <f>BDI!$E$17</f>
        <v>0.18609999999999999</v>
      </c>
      <c r="L1195" s="283"/>
      <c r="M1195" s="283"/>
      <c r="N1195" s="131">
        <f t="shared" si="20"/>
        <v>3972.25</v>
      </c>
      <c r="O1195" s="340">
        <f>IF(ISNUMBER(I1195),ROUND(F1195*N1195*E1195,2),"")</f>
        <v>11916.75</v>
      </c>
      <c r="P1195" s="262"/>
      <c r="Q1195" s="262"/>
      <c r="R1195" s="262"/>
      <c r="S1195" s="262"/>
      <c r="T1195" s="262"/>
      <c r="U1195" s="262"/>
      <c r="V1195" s="262"/>
      <c r="W1195" s="262"/>
      <c r="X1195" s="262"/>
      <c r="Y1195" s="262"/>
      <c r="Z1195" s="262"/>
      <c r="AA1195" s="262"/>
      <c r="AB1195" s="262"/>
      <c r="AC1195" s="262"/>
      <c r="AD1195" s="262"/>
      <c r="AE1195" s="262"/>
      <c r="AF1195" s="262"/>
      <c r="AG1195" s="262"/>
      <c r="AH1195" s="262"/>
      <c r="AI1195" s="262"/>
      <c r="AJ1195" s="262"/>
      <c r="AK1195" s="262"/>
      <c r="AL1195" s="262"/>
      <c r="AM1195" s="262"/>
      <c r="AN1195" s="262"/>
      <c r="AO1195" s="262"/>
      <c r="AP1195" s="262"/>
      <c r="AQ1195" s="262"/>
      <c r="AR1195" s="262"/>
      <c r="AS1195" s="262"/>
      <c r="AT1195" s="262"/>
      <c r="AU1195" s="262"/>
      <c r="AV1195" s="262"/>
      <c r="AW1195" s="262"/>
      <c r="AX1195" s="262"/>
      <c r="AY1195" s="262"/>
      <c r="AZ1195" s="262"/>
      <c r="BA1195" s="262"/>
      <c r="BB1195" s="262"/>
      <c r="BC1195" s="262"/>
      <c r="BD1195" s="262"/>
      <c r="BE1195" s="262"/>
      <c r="BF1195" s="262"/>
      <c r="BG1195" s="262"/>
      <c r="BH1195" s="262"/>
      <c r="BI1195" s="262"/>
      <c r="BJ1195" s="262"/>
      <c r="BK1195" s="262"/>
      <c r="BL1195" s="262"/>
      <c r="BM1195" s="262"/>
      <c r="BN1195" s="262"/>
      <c r="BO1195" s="262"/>
      <c r="BP1195" s="262"/>
      <c r="BQ1195" s="262"/>
      <c r="BR1195" s="262"/>
      <c r="BS1195" s="262"/>
      <c r="BT1195" s="262"/>
      <c r="BU1195" s="262"/>
      <c r="BV1195" s="262"/>
      <c r="BW1195" s="262"/>
      <c r="BX1195" s="262"/>
      <c r="BY1195" s="262"/>
      <c r="BZ1195" s="262"/>
      <c r="CA1195" s="262"/>
      <c r="CB1195" s="262"/>
      <c r="CC1195" s="262"/>
      <c r="CD1195" s="262"/>
      <c r="CE1195" s="262"/>
      <c r="CF1195" s="262"/>
      <c r="CG1195" s="262"/>
      <c r="CH1195" s="262"/>
      <c r="CI1195" s="262"/>
      <c r="CJ1195" s="262"/>
      <c r="CK1195" s="262"/>
      <c r="CL1195" s="262"/>
      <c r="CM1195" s="262"/>
      <c r="CN1195" s="262"/>
      <c r="CO1195" s="262"/>
      <c r="CP1195" s="262"/>
      <c r="CQ1195" s="262"/>
      <c r="CR1195" s="262"/>
      <c r="CS1195" s="262"/>
      <c r="CT1195" s="262"/>
      <c r="CU1195" s="262"/>
      <c r="CV1195" s="262"/>
      <c r="CW1195" s="262"/>
      <c r="CX1195" s="262"/>
      <c r="CY1195" s="262"/>
      <c r="CZ1195" s="262"/>
      <c r="DA1195" s="262"/>
      <c r="DB1195" s="262"/>
      <c r="DC1195" s="262"/>
      <c r="DD1195" s="262"/>
      <c r="DE1195" s="262"/>
      <c r="DF1195" s="262"/>
      <c r="DG1195" s="262"/>
      <c r="DH1195" s="262"/>
      <c r="DI1195" s="262"/>
      <c r="DJ1195" s="262"/>
      <c r="DK1195" s="262"/>
      <c r="DL1195" s="262"/>
      <c r="DM1195" s="262"/>
      <c r="DN1195" s="262"/>
      <c r="DO1195" s="262"/>
      <c r="DP1195" s="262"/>
      <c r="DQ1195" s="262"/>
      <c r="DR1195" s="262"/>
      <c r="DS1195" s="262"/>
      <c r="DT1195" s="262"/>
      <c r="DU1195" s="262"/>
      <c r="DV1195" s="262"/>
      <c r="DW1195" s="262"/>
      <c r="DX1195" s="262"/>
      <c r="DY1195" s="262"/>
      <c r="DZ1195" s="262"/>
      <c r="EA1195" s="262"/>
      <c r="EB1195" s="262"/>
      <c r="EC1195" s="262"/>
      <c r="ED1195" s="262"/>
      <c r="EE1195" s="262"/>
      <c r="EF1195" s="262"/>
      <c r="EG1195" s="262"/>
      <c r="EH1195" s="262"/>
      <c r="EI1195" s="262"/>
      <c r="EJ1195" s="262"/>
      <c r="EK1195" s="262"/>
      <c r="EL1195" s="262"/>
      <c r="EM1195" s="262"/>
      <c r="EN1195" s="262"/>
      <c r="EO1195" s="262"/>
      <c r="EP1195" s="262"/>
      <c r="EQ1195" s="262"/>
      <c r="ER1195" s="262"/>
      <c r="ES1195" s="262"/>
      <c r="ET1195" s="262"/>
      <c r="EU1195" s="262"/>
      <c r="EV1195" s="262"/>
      <c r="EW1195" s="262"/>
      <c r="EX1195" s="262"/>
      <c r="EY1195" s="262"/>
      <c r="EZ1195" s="262"/>
      <c r="FA1195" s="262"/>
      <c r="FB1195" s="262"/>
      <c r="FC1195" s="262"/>
      <c r="FD1195" s="262"/>
      <c r="FE1195" s="262"/>
      <c r="FF1195" s="262"/>
      <c r="FG1195" s="262"/>
      <c r="FH1195" s="262"/>
      <c r="FI1195" s="262"/>
      <c r="FJ1195" s="262"/>
      <c r="FK1195" s="262"/>
      <c r="FL1195" s="262"/>
      <c r="FM1195" s="262"/>
      <c r="FN1195" s="262"/>
      <c r="FO1195" s="262"/>
      <c r="FP1195" s="262"/>
      <c r="FQ1195" s="262"/>
      <c r="FR1195" s="262"/>
      <c r="FS1195" s="262"/>
      <c r="FT1195" s="262"/>
      <c r="FU1195" s="262"/>
      <c r="FV1195" s="262"/>
      <c r="FW1195" s="262"/>
      <c r="FX1195" s="262"/>
      <c r="FY1195" s="262"/>
      <c r="FZ1195" s="262"/>
      <c r="GA1195" s="262"/>
      <c r="GB1195" s="262"/>
      <c r="GC1195" s="262"/>
      <c r="GD1195" s="262"/>
    </row>
    <row r="1196" spans="1:186" s="263" customFormat="1" ht="25.5" x14ac:dyDescent="0.2">
      <c r="A1196" s="339" t="s">
        <v>13091</v>
      </c>
      <c r="B1196" s="280" t="s">
        <v>9067</v>
      </c>
      <c r="C1196" s="281" t="s">
        <v>9068</v>
      </c>
      <c r="D1196" s="130" t="s">
        <v>87</v>
      </c>
      <c r="E1196" s="130">
        <v>30</v>
      </c>
      <c r="F1196" s="130">
        <v>0.2</v>
      </c>
      <c r="G1196" s="282"/>
      <c r="H1196" s="283"/>
      <c r="I1196" s="358">
        <v>4297.84</v>
      </c>
      <c r="J1196" s="284">
        <f>IF(ISNUMBER(I1196),ROUND(F1196*E1196*I1196,2),"")</f>
        <v>25787.040000000001</v>
      </c>
      <c r="K1196" s="283">
        <f>BDI!$E$17</f>
        <v>0.18609999999999999</v>
      </c>
      <c r="L1196" s="283"/>
      <c r="M1196" s="283"/>
      <c r="N1196" s="131">
        <f t="shared" si="20"/>
        <v>5097.67</v>
      </c>
      <c r="O1196" s="340">
        <f>IF(ISNUMBER(I1196),ROUND(F1196*N1196*E1196,2),"")</f>
        <v>30586.02</v>
      </c>
      <c r="P1196" s="262"/>
      <c r="Q1196" s="262"/>
      <c r="R1196" s="262"/>
      <c r="S1196" s="262"/>
      <c r="T1196" s="262"/>
      <c r="U1196" s="262"/>
      <c r="V1196" s="262"/>
      <c r="W1196" s="262"/>
      <c r="X1196" s="262"/>
      <c r="Y1196" s="262"/>
      <c r="Z1196" s="262"/>
      <c r="AA1196" s="262"/>
      <c r="AB1196" s="262"/>
      <c r="AC1196" s="262"/>
      <c r="AD1196" s="262"/>
      <c r="AE1196" s="262"/>
      <c r="AF1196" s="262"/>
      <c r="AG1196" s="262"/>
      <c r="AH1196" s="262"/>
      <c r="AI1196" s="262"/>
      <c r="AJ1196" s="262"/>
      <c r="AK1196" s="262"/>
      <c r="AL1196" s="262"/>
      <c r="AM1196" s="262"/>
      <c r="AN1196" s="262"/>
      <c r="AO1196" s="262"/>
      <c r="AP1196" s="262"/>
      <c r="AQ1196" s="262"/>
      <c r="AR1196" s="262"/>
      <c r="AS1196" s="262"/>
      <c r="AT1196" s="262"/>
      <c r="AU1196" s="262"/>
      <c r="AV1196" s="262"/>
      <c r="AW1196" s="262"/>
      <c r="AX1196" s="262"/>
      <c r="AY1196" s="262"/>
      <c r="AZ1196" s="262"/>
      <c r="BA1196" s="262"/>
      <c r="BB1196" s="262"/>
      <c r="BC1196" s="262"/>
      <c r="BD1196" s="262"/>
      <c r="BE1196" s="262"/>
      <c r="BF1196" s="262"/>
      <c r="BG1196" s="262"/>
      <c r="BH1196" s="262"/>
      <c r="BI1196" s="262"/>
      <c r="BJ1196" s="262"/>
      <c r="BK1196" s="262"/>
      <c r="BL1196" s="262"/>
      <c r="BM1196" s="262"/>
      <c r="BN1196" s="262"/>
      <c r="BO1196" s="262"/>
      <c r="BP1196" s="262"/>
      <c r="BQ1196" s="262"/>
      <c r="BR1196" s="262"/>
      <c r="BS1196" s="262"/>
      <c r="BT1196" s="262"/>
      <c r="BU1196" s="262"/>
      <c r="BV1196" s="262"/>
      <c r="BW1196" s="262"/>
      <c r="BX1196" s="262"/>
      <c r="BY1196" s="262"/>
      <c r="BZ1196" s="262"/>
      <c r="CA1196" s="262"/>
      <c r="CB1196" s="262"/>
      <c r="CC1196" s="262"/>
      <c r="CD1196" s="262"/>
      <c r="CE1196" s="262"/>
      <c r="CF1196" s="262"/>
      <c r="CG1196" s="262"/>
      <c r="CH1196" s="262"/>
      <c r="CI1196" s="262"/>
      <c r="CJ1196" s="262"/>
      <c r="CK1196" s="262"/>
      <c r="CL1196" s="262"/>
      <c r="CM1196" s="262"/>
      <c r="CN1196" s="262"/>
      <c r="CO1196" s="262"/>
      <c r="CP1196" s="262"/>
      <c r="CQ1196" s="262"/>
      <c r="CR1196" s="262"/>
      <c r="CS1196" s="262"/>
      <c r="CT1196" s="262"/>
      <c r="CU1196" s="262"/>
      <c r="CV1196" s="262"/>
      <c r="CW1196" s="262"/>
      <c r="CX1196" s="262"/>
      <c r="CY1196" s="262"/>
      <c r="CZ1196" s="262"/>
      <c r="DA1196" s="262"/>
      <c r="DB1196" s="262"/>
      <c r="DC1196" s="262"/>
      <c r="DD1196" s="262"/>
      <c r="DE1196" s="262"/>
      <c r="DF1196" s="262"/>
      <c r="DG1196" s="262"/>
      <c r="DH1196" s="262"/>
      <c r="DI1196" s="262"/>
      <c r="DJ1196" s="262"/>
      <c r="DK1196" s="262"/>
      <c r="DL1196" s="262"/>
      <c r="DM1196" s="262"/>
      <c r="DN1196" s="262"/>
      <c r="DO1196" s="262"/>
      <c r="DP1196" s="262"/>
      <c r="DQ1196" s="262"/>
      <c r="DR1196" s="262"/>
      <c r="DS1196" s="262"/>
      <c r="DT1196" s="262"/>
      <c r="DU1196" s="262"/>
      <c r="DV1196" s="262"/>
      <c r="DW1196" s="262"/>
      <c r="DX1196" s="262"/>
      <c r="DY1196" s="262"/>
      <c r="DZ1196" s="262"/>
      <c r="EA1196" s="262"/>
      <c r="EB1196" s="262"/>
      <c r="EC1196" s="262"/>
      <c r="ED1196" s="262"/>
      <c r="EE1196" s="262"/>
      <c r="EF1196" s="262"/>
      <c r="EG1196" s="262"/>
      <c r="EH1196" s="262"/>
      <c r="EI1196" s="262"/>
      <c r="EJ1196" s="262"/>
      <c r="EK1196" s="262"/>
      <c r="EL1196" s="262"/>
      <c r="EM1196" s="262"/>
      <c r="EN1196" s="262"/>
      <c r="EO1196" s="262"/>
      <c r="EP1196" s="262"/>
      <c r="EQ1196" s="262"/>
      <c r="ER1196" s="262"/>
      <c r="ES1196" s="262"/>
      <c r="ET1196" s="262"/>
      <c r="EU1196" s="262"/>
      <c r="EV1196" s="262"/>
      <c r="EW1196" s="262"/>
      <c r="EX1196" s="262"/>
      <c r="EY1196" s="262"/>
      <c r="EZ1196" s="262"/>
      <c r="FA1196" s="262"/>
      <c r="FB1196" s="262"/>
      <c r="FC1196" s="262"/>
      <c r="FD1196" s="262"/>
      <c r="FE1196" s="262"/>
      <c r="FF1196" s="262"/>
      <c r="FG1196" s="262"/>
      <c r="FH1196" s="262"/>
      <c r="FI1196" s="262"/>
      <c r="FJ1196" s="262"/>
      <c r="FK1196" s="262"/>
      <c r="FL1196" s="262"/>
      <c r="FM1196" s="262"/>
      <c r="FN1196" s="262"/>
      <c r="FO1196" s="262"/>
      <c r="FP1196" s="262"/>
      <c r="FQ1196" s="262"/>
      <c r="FR1196" s="262"/>
      <c r="FS1196" s="262"/>
      <c r="FT1196" s="262"/>
      <c r="FU1196" s="262"/>
      <c r="FV1196" s="262"/>
      <c r="FW1196" s="262"/>
      <c r="FX1196" s="262"/>
      <c r="FY1196" s="262"/>
      <c r="FZ1196" s="262"/>
      <c r="GA1196" s="262"/>
      <c r="GB1196" s="262"/>
      <c r="GC1196" s="262"/>
      <c r="GD1196" s="262"/>
    </row>
    <row r="1197" spans="1:186" s="263" customFormat="1" x14ac:dyDescent="0.2">
      <c r="A1197" s="339" t="s">
        <v>13092</v>
      </c>
      <c r="B1197" s="280" t="s">
        <v>9069</v>
      </c>
      <c r="C1197" s="281" t="s">
        <v>9070</v>
      </c>
      <c r="D1197" s="130" t="s">
        <v>87</v>
      </c>
      <c r="E1197" s="130">
        <v>30</v>
      </c>
      <c r="F1197" s="130">
        <v>0.2</v>
      </c>
      <c r="G1197" s="282"/>
      <c r="H1197" s="283"/>
      <c r="I1197" s="358">
        <v>4371.32</v>
      </c>
      <c r="J1197" s="284">
        <f>IF(ISNUMBER(I1197),ROUND(F1197*E1197*I1197,2),"")</f>
        <v>26227.919999999998</v>
      </c>
      <c r="K1197" s="283">
        <f>BDI!$E$17</f>
        <v>0.18609999999999999</v>
      </c>
      <c r="L1197" s="283"/>
      <c r="M1197" s="283"/>
      <c r="N1197" s="131">
        <f t="shared" si="20"/>
        <v>5184.82</v>
      </c>
      <c r="O1197" s="340">
        <f>IF(ISNUMBER(I1197),ROUND(F1197*N1197*E1197,2),"")</f>
        <v>31108.92</v>
      </c>
      <c r="P1197" s="262"/>
      <c r="Q1197" s="262"/>
      <c r="R1197" s="262"/>
      <c r="S1197" s="262"/>
      <c r="T1197" s="262"/>
      <c r="U1197" s="262"/>
      <c r="V1197" s="262"/>
      <c r="W1197" s="262"/>
      <c r="X1197" s="262"/>
      <c r="Y1197" s="262"/>
      <c r="Z1197" s="262"/>
      <c r="AA1197" s="262"/>
      <c r="AB1197" s="262"/>
      <c r="AC1197" s="262"/>
      <c r="AD1197" s="262"/>
      <c r="AE1197" s="262"/>
      <c r="AF1197" s="262"/>
      <c r="AG1197" s="262"/>
      <c r="AH1197" s="262"/>
      <c r="AI1197" s="262"/>
      <c r="AJ1197" s="262"/>
      <c r="AK1197" s="262"/>
      <c r="AL1197" s="262"/>
      <c r="AM1197" s="262"/>
      <c r="AN1197" s="262"/>
      <c r="AO1197" s="262"/>
      <c r="AP1197" s="262"/>
      <c r="AQ1197" s="262"/>
      <c r="AR1197" s="262"/>
      <c r="AS1197" s="262"/>
      <c r="AT1197" s="262"/>
      <c r="AU1197" s="262"/>
      <c r="AV1197" s="262"/>
      <c r="AW1197" s="262"/>
      <c r="AX1197" s="262"/>
      <c r="AY1197" s="262"/>
      <c r="AZ1197" s="262"/>
      <c r="BA1197" s="262"/>
      <c r="BB1197" s="262"/>
      <c r="BC1197" s="262"/>
      <c r="BD1197" s="262"/>
      <c r="BE1197" s="262"/>
      <c r="BF1197" s="262"/>
      <c r="BG1197" s="262"/>
      <c r="BH1197" s="262"/>
      <c r="BI1197" s="262"/>
      <c r="BJ1197" s="262"/>
      <c r="BK1197" s="262"/>
      <c r="BL1197" s="262"/>
      <c r="BM1197" s="262"/>
      <c r="BN1197" s="262"/>
      <c r="BO1197" s="262"/>
      <c r="BP1197" s="262"/>
      <c r="BQ1197" s="262"/>
      <c r="BR1197" s="262"/>
      <c r="BS1197" s="262"/>
      <c r="BT1197" s="262"/>
      <c r="BU1197" s="262"/>
      <c r="BV1197" s="262"/>
      <c r="BW1197" s="262"/>
      <c r="BX1197" s="262"/>
      <c r="BY1197" s="262"/>
      <c r="BZ1197" s="262"/>
      <c r="CA1197" s="262"/>
      <c r="CB1197" s="262"/>
      <c r="CC1197" s="262"/>
      <c r="CD1197" s="262"/>
      <c r="CE1197" s="262"/>
      <c r="CF1197" s="262"/>
      <c r="CG1197" s="262"/>
      <c r="CH1197" s="262"/>
      <c r="CI1197" s="262"/>
      <c r="CJ1197" s="262"/>
      <c r="CK1197" s="262"/>
      <c r="CL1197" s="262"/>
      <c r="CM1197" s="262"/>
      <c r="CN1197" s="262"/>
      <c r="CO1197" s="262"/>
      <c r="CP1197" s="262"/>
      <c r="CQ1197" s="262"/>
      <c r="CR1197" s="262"/>
      <c r="CS1197" s="262"/>
      <c r="CT1197" s="262"/>
      <c r="CU1197" s="262"/>
      <c r="CV1197" s="262"/>
      <c r="CW1197" s="262"/>
      <c r="CX1197" s="262"/>
      <c r="CY1197" s="262"/>
      <c r="CZ1197" s="262"/>
      <c r="DA1197" s="262"/>
      <c r="DB1197" s="262"/>
      <c r="DC1197" s="262"/>
      <c r="DD1197" s="262"/>
      <c r="DE1197" s="262"/>
      <c r="DF1197" s="262"/>
      <c r="DG1197" s="262"/>
      <c r="DH1197" s="262"/>
      <c r="DI1197" s="262"/>
      <c r="DJ1197" s="262"/>
      <c r="DK1197" s="262"/>
      <c r="DL1197" s="262"/>
      <c r="DM1197" s="262"/>
      <c r="DN1197" s="262"/>
      <c r="DO1197" s="262"/>
      <c r="DP1197" s="262"/>
      <c r="DQ1197" s="262"/>
      <c r="DR1197" s="262"/>
      <c r="DS1197" s="262"/>
      <c r="DT1197" s="262"/>
      <c r="DU1197" s="262"/>
      <c r="DV1197" s="262"/>
      <c r="DW1197" s="262"/>
      <c r="DX1197" s="262"/>
      <c r="DY1197" s="262"/>
      <c r="DZ1197" s="262"/>
      <c r="EA1197" s="262"/>
      <c r="EB1197" s="262"/>
      <c r="EC1197" s="262"/>
      <c r="ED1197" s="262"/>
      <c r="EE1197" s="262"/>
      <c r="EF1197" s="262"/>
      <c r="EG1197" s="262"/>
      <c r="EH1197" s="262"/>
      <c r="EI1197" s="262"/>
      <c r="EJ1197" s="262"/>
      <c r="EK1197" s="262"/>
      <c r="EL1197" s="262"/>
      <c r="EM1197" s="262"/>
      <c r="EN1197" s="262"/>
      <c r="EO1197" s="262"/>
      <c r="EP1197" s="262"/>
      <c r="EQ1197" s="262"/>
      <c r="ER1197" s="262"/>
      <c r="ES1197" s="262"/>
      <c r="ET1197" s="262"/>
      <c r="EU1197" s="262"/>
      <c r="EV1197" s="262"/>
      <c r="EW1197" s="262"/>
      <c r="EX1197" s="262"/>
      <c r="EY1197" s="262"/>
      <c r="EZ1197" s="262"/>
      <c r="FA1197" s="262"/>
      <c r="FB1197" s="262"/>
      <c r="FC1197" s="262"/>
      <c r="FD1197" s="262"/>
      <c r="FE1197" s="262"/>
      <c r="FF1197" s="262"/>
      <c r="FG1197" s="262"/>
      <c r="FH1197" s="262"/>
      <c r="FI1197" s="262"/>
      <c r="FJ1197" s="262"/>
      <c r="FK1197" s="262"/>
      <c r="FL1197" s="262"/>
      <c r="FM1197" s="262"/>
      <c r="FN1197" s="262"/>
      <c r="FO1197" s="262"/>
      <c r="FP1197" s="262"/>
      <c r="FQ1197" s="262"/>
      <c r="FR1197" s="262"/>
      <c r="FS1197" s="262"/>
      <c r="FT1197" s="262"/>
      <c r="FU1197" s="262"/>
      <c r="FV1197" s="262"/>
      <c r="FW1197" s="262"/>
      <c r="FX1197" s="262"/>
      <c r="FY1197" s="262"/>
      <c r="FZ1197" s="262"/>
      <c r="GA1197" s="262"/>
      <c r="GB1197" s="262"/>
      <c r="GC1197" s="262"/>
      <c r="GD1197" s="262"/>
    </row>
    <row r="1198" spans="1:186" s="263" customFormat="1" x14ac:dyDescent="0.2">
      <c r="A1198" s="339" t="s">
        <v>13093</v>
      </c>
      <c r="B1198" s="280" t="s">
        <v>9071</v>
      </c>
      <c r="C1198" s="281" t="s">
        <v>9072</v>
      </c>
      <c r="D1198" s="130" t="s">
        <v>87</v>
      </c>
      <c r="E1198" s="130">
        <v>3</v>
      </c>
      <c r="F1198" s="130">
        <v>0.2</v>
      </c>
      <c r="G1198" s="282"/>
      <c r="H1198" s="283"/>
      <c r="I1198" s="358">
        <v>10613.27</v>
      </c>
      <c r="J1198" s="284">
        <f>IF(ISNUMBER(I1198),ROUND(F1198*E1198*I1198,2),"")</f>
        <v>6367.96</v>
      </c>
      <c r="K1198" s="283">
        <f>BDI!$E$17</f>
        <v>0.18609999999999999</v>
      </c>
      <c r="L1198" s="283"/>
      <c r="M1198" s="283"/>
      <c r="N1198" s="131">
        <f t="shared" si="20"/>
        <v>12588.4</v>
      </c>
      <c r="O1198" s="340">
        <f>IF(ISNUMBER(I1198),ROUND(F1198*N1198*E1198,2),"")</f>
        <v>7553.04</v>
      </c>
      <c r="P1198" s="262"/>
      <c r="Q1198" s="262"/>
      <c r="R1198" s="262"/>
      <c r="S1198" s="262"/>
      <c r="T1198" s="262"/>
      <c r="U1198" s="262"/>
      <c r="V1198" s="262"/>
      <c r="W1198" s="262"/>
      <c r="X1198" s="262"/>
      <c r="Y1198" s="262"/>
      <c r="Z1198" s="262"/>
      <c r="AA1198" s="262"/>
      <c r="AB1198" s="262"/>
      <c r="AC1198" s="262"/>
      <c r="AD1198" s="262"/>
      <c r="AE1198" s="262"/>
      <c r="AF1198" s="262"/>
      <c r="AG1198" s="262"/>
      <c r="AH1198" s="262"/>
      <c r="AI1198" s="262"/>
      <c r="AJ1198" s="262"/>
      <c r="AK1198" s="262"/>
      <c r="AL1198" s="262"/>
      <c r="AM1198" s="262"/>
      <c r="AN1198" s="262"/>
      <c r="AO1198" s="262"/>
      <c r="AP1198" s="262"/>
      <c r="AQ1198" s="262"/>
      <c r="AR1198" s="262"/>
      <c r="AS1198" s="262"/>
      <c r="AT1198" s="262"/>
      <c r="AU1198" s="262"/>
      <c r="AV1198" s="262"/>
      <c r="AW1198" s="262"/>
      <c r="AX1198" s="262"/>
      <c r="AY1198" s="262"/>
      <c r="AZ1198" s="262"/>
      <c r="BA1198" s="262"/>
      <c r="BB1198" s="262"/>
      <c r="BC1198" s="262"/>
      <c r="BD1198" s="262"/>
      <c r="BE1198" s="262"/>
      <c r="BF1198" s="262"/>
      <c r="BG1198" s="262"/>
      <c r="BH1198" s="262"/>
      <c r="BI1198" s="262"/>
      <c r="BJ1198" s="262"/>
      <c r="BK1198" s="262"/>
      <c r="BL1198" s="262"/>
      <c r="BM1198" s="262"/>
      <c r="BN1198" s="262"/>
      <c r="BO1198" s="262"/>
      <c r="BP1198" s="262"/>
      <c r="BQ1198" s="262"/>
      <c r="BR1198" s="262"/>
      <c r="BS1198" s="262"/>
      <c r="BT1198" s="262"/>
      <c r="BU1198" s="262"/>
      <c r="BV1198" s="262"/>
      <c r="BW1198" s="262"/>
      <c r="BX1198" s="262"/>
      <c r="BY1198" s="262"/>
      <c r="BZ1198" s="262"/>
      <c r="CA1198" s="262"/>
      <c r="CB1198" s="262"/>
      <c r="CC1198" s="262"/>
      <c r="CD1198" s="262"/>
      <c r="CE1198" s="262"/>
      <c r="CF1198" s="262"/>
      <c r="CG1198" s="262"/>
      <c r="CH1198" s="262"/>
      <c r="CI1198" s="262"/>
      <c r="CJ1198" s="262"/>
      <c r="CK1198" s="262"/>
      <c r="CL1198" s="262"/>
      <c r="CM1198" s="262"/>
      <c r="CN1198" s="262"/>
      <c r="CO1198" s="262"/>
      <c r="CP1198" s="262"/>
      <c r="CQ1198" s="262"/>
      <c r="CR1198" s="262"/>
      <c r="CS1198" s="262"/>
      <c r="CT1198" s="262"/>
      <c r="CU1198" s="262"/>
      <c r="CV1198" s="262"/>
      <c r="CW1198" s="262"/>
      <c r="CX1198" s="262"/>
      <c r="CY1198" s="262"/>
      <c r="CZ1198" s="262"/>
      <c r="DA1198" s="262"/>
      <c r="DB1198" s="262"/>
      <c r="DC1198" s="262"/>
      <c r="DD1198" s="262"/>
      <c r="DE1198" s="262"/>
      <c r="DF1198" s="262"/>
      <c r="DG1198" s="262"/>
      <c r="DH1198" s="262"/>
      <c r="DI1198" s="262"/>
      <c r="DJ1198" s="262"/>
      <c r="DK1198" s="262"/>
      <c r="DL1198" s="262"/>
      <c r="DM1198" s="262"/>
      <c r="DN1198" s="262"/>
      <c r="DO1198" s="262"/>
      <c r="DP1198" s="262"/>
      <c r="DQ1198" s="262"/>
      <c r="DR1198" s="262"/>
      <c r="DS1198" s="262"/>
      <c r="DT1198" s="262"/>
      <c r="DU1198" s="262"/>
      <c r="DV1198" s="262"/>
      <c r="DW1198" s="262"/>
      <c r="DX1198" s="262"/>
      <c r="DY1198" s="262"/>
      <c r="DZ1198" s="262"/>
      <c r="EA1198" s="262"/>
      <c r="EB1198" s="262"/>
      <c r="EC1198" s="262"/>
      <c r="ED1198" s="262"/>
      <c r="EE1198" s="262"/>
      <c r="EF1198" s="262"/>
      <c r="EG1198" s="262"/>
      <c r="EH1198" s="262"/>
      <c r="EI1198" s="262"/>
      <c r="EJ1198" s="262"/>
      <c r="EK1198" s="262"/>
      <c r="EL1198" s="262"/>
      <c r="EM1198" s="262"/>
      <c r="EN1198" s="262"/>
      <c r="EO1198" s="262"/>
      <c r="EP1198" s="262"/>
      <c r="EQ1198" s="262"/>
      <c r="ER1198" s="262"/>
      <c r="ES1198" s="262"/>
      <c r="ET1198" s="262"/>
      <c r="EU1198" s="262"/>
      <c r="EV1198" s="262"/>
      <c r="EW1198" s="262"/>
      <c r="EX1198" s="262"/>
      <c r="EY1198" s="262"/>
      <c r="EZ1198" s="262"/>
      <c r="FA1198" s="262"/>
      <c r="FB1198" s="262"/>
      <c r="FC1198" s="262"/>
      <c r="FD1198" s="262"/>
      <c r="FE1198" s="262"/>
      <c r="FF1198" s="262"/>
      <c r="FG1198" s="262"/>
      <c r="FH1198" s="262"/>
      <c r="FI1198" s="262"/>
      <c r="FJ1198" s="262"/>
      <c r="FK1198" s="262"/>
      <c r="FL1198" s="262"/>
      <c r="FM1198" s="262"/>
      <c r="FN1198" s="262"/>
      <c r="FO1198" s="262"/>
      <c r="FP1198" s="262"/>
      <c r="FQ1198" s="262"/>
      <c r="FR1198" s="262"/>
      <c r="FS1198" s="262"/>
      <c r="FT1198" s="262"/>
      <c r="FU1198" s="262"/>
      <c r="FV1198" s="262"/>
      <c r="FW1198" s="262"/>
      <c r="FX1198" s="262"/>
      <c r="FY1198" s="262"/>
      <c r="FZ1198" s="262"/>
      <c r="GA1198" s="262"/>
      <c r="GB1198" s="262"/>
      <c r="GC1198" s="262"/>
      <c r="GD1198" s="262"/>
    </row>
    <row r="1199" spans="1:186" s="263" customFormat="1" ht="25.5" x14ac:dyDescent="0.2">
      <c r="A1199" s="339" t="s">
        <v>13094</v>
      </c>
      <c r="B1199" s="280" t="s">
        <v>9073</v>
      </c>
      <c r="C1199" s="281" t="s">
        <v>9074</v>
      </c>
      <c r="D1199" s="130" t="s">
        <v>87</v>
      </c>
      <c r="E1199" s="130">
        <v>8</v>
      </c>
      <c r="F1199" s="130">
        <v>0.2</v>
      </c>
      <c r="G1199" s="282"/>
      <c r="H1199" s="283"/>
      <c r="I1199" s="358">
        <v>14959.07</v>
      </c>
      <c r="J1199" s="284">
        <f>IF(ISNUMBER(I1199),ROUND(F1199*E1199*I1199,2),"")</f>
        <v>23934.51</v>
      </c>
      <c r="K1199" s="283">
        <f>BDI!$E$17</f>
        <v>0.18609999999999999</v>
      </c>
      <c r="L1199" s="283"/>
      <c r="M1199" s="283"/>
      <c r="N1199" s="131">
        <f t="shared" si="20"/>
        <v>17742.95</v>
      </c>
      <c r="O1199" s="340">
        <f>IF(ISNUMBER(I1199),ROUND(F1199*N1199*E1199,2),"")</f>
        <v>28388.720000000001</v>
      </c>
      <c r="P1199" s="262"/>
      <c r="Q1199" s="262"/>
      <c r="R1199" s="262"/>
      <c r="S1199" s="262"/>
      <c r="T1199" s="262"/>
      <c r="U1199" s="262"/>
      <c r="V1199" s="262"/>
      <c r="W1199" s="262"/>
      <c r="X1199" s="262"/>
      <c r="Y1199" s="262"/>
      <c r="Z1199" s="262"/>
      <c r="AA1199" s="262"/>
      <c r="AB1199" s="262"/>
      <c r="AC1199" s="262"/>
      <c r="AD1199" s="262"/>
      <c r="AE1199" s="262"/>
      <c r="AF1199" s="262"/>
      <c r="AG1199" s="262"/>
      <c r="AH1199" s="262"/>
      <c r="AI1199" s="262"/>
      <c r="AJ1199" s="262"/>
      <c r="AK1199" s="262"/>
      <c r="AL1199" s="262"/>
      <c r="AM1199" s="262"/>
      <c r="AN1199" s="262"/>
      <c r="AO1199" s="262"/>
      <c r="AP1199" s="262"/>
      <c r="AQ1199" s="262"/>
      <c r="AR1199" s="262"/>
      <c r="AS1199" s="262"/>
      <c r="AT1199" s="262"/>
      <c r="AU1199" s="262"/>
      <c r="AV1199" s="262"/>
      <c r="AW1199" s="262"/>
      <c r="AX1199" s="262"/>
      <c r="AY1199" s="262"/>
      <c r="AZ1199" s="262"/>
      <c r="BA1199" s="262"/>
      <c r="BB1199" s="262"/>
      <c r="BC1199" s="262"/>
      <c r="BD1199" s="262"/>
      <c r="BE1199" s="262"/>
      <c r="BF1199" s="262"/>
      <c r="BG1199" s="262"/>
      <c r="BH1199" s="262"/>
      <c r="BI1199" s="262"/>
      <c r="BJ1199" s="262"/>
      <c r="BK1199" s="262"/>
      <c r="BL1199" s="262"/>
      <c r="BM1199" s="262"/>
      <c r="BN1199" s="262"/>
      <c r="BO1199" s="262"/>
      <c r="BP1199" s="262"/>
      <c r="BQ1199" s="262"/>
      <c r="BR1199" s="262"/>
      <c r="BS1199" s="262"/>
      <c r="BT1199" s="262"/>
      <c r="BU1199" s="262"/>
      <c r="BV1199" s="262"/>
      <c r="BW1199" s="262"/>
      <c r="BX1199" s="262"/>
      <c r="BY1199" s="262"/>
      <c r="BZ1199" s="262"/>
      <c r="CA1199" s="262"/>
      <c r="CB1199" s="262"/>
      <c r="CC1199" s="262"/>
      <c r="CD1199" s="262"/>
      <c r="CE1199" s="262"/>
      <c r="CF1199" s="262"/>
      <c r="CG1199" s="262"/>
      <c r="CH1199" s="262"/>
      <c r="CI1199" s="262"/>
      <c r="CJ1199" s="262"/>
      <c r="CK1199" s="262"/>
      <c r="CL1199" s="262"/>
      <c r="CM1199" s="262"/>
      <c r="CN1199" s="262"/>
      <c r="CO1199" s="262"/>
      <c r="CP1199" s="262"/>
      <c r="CQ1199" s="262"/>
      <c r="CR1199" s="262"/>
      <c r="CS1199" s="262"/>
      <c r="CT1199" s="262"/>
      <c r="CU1199" s="262"/>
      <c r="CV1199" s="262"/>
      <c r="CW1199" s="262"/>
      <c r="CX1199" s="262"/>
      <c r="CY1199" s="262"/>
      <c r="CZ1199" s="262"/>
      <c r="DA1199" s="262"/>
      <c r="DB1199" s="262"/>
      <c r="DC1199" s="262"/>
      <c r="DD1199" s="262"/>
      <c r="DE1199" s="262"/>
      <c r="DF1199" s="262"/>
      <c r="DG1199" s="262"/>
      <c r="DH1199" s="262"/>
      <c r="DI1199" s="262"/>
      <c r="DJ1199" s="262"/>
      <c r="DK1199" s="262"/>
      <c r="DL1199" s="262"/>
      <c r="DM1199" s="262"/>
      <c r="DN1199" s="262"/>
      <c r="DO1199" s="262"/>
      <c r="DP1199" s="262"/>
      <c r="DQ1199" s="262"/>
      <c r="DR1199" s="262"/>
      <c r="DS1199" s="262"/>
      <c r="DT1199" s="262"/>
      <c r="DU1199" s="262"/>
      <c r="DV1199" s="262"/>
      <c r="DW1199" s="262"/>
      <c r="DX1199" s="262"/>
      <c r="DY1199" s="262"/>
      <c r="DZ1199" s="262"/>
      <c r="EA1199" s="262"/>
      <c r="EB1199" s="262"/>
      <c r="EC1199" s="262"/>
      <c r="ED1199" s="262"/>
      <c r="EE1199" s="262"/>
      <c r="EF1199" s="262"/>
      <c r="EG1199" s="262"/>
      <c r="EH1199" s="262"/>
      <c r="EI1199" s="262"/>
      <c r="EJ1199" s="262"/>
      <c r="EK1199" s="262"/>
      <c r="EL1199" s="262"/>
      <c r="EM1199" s="262"/>
      <c r="EN1199" s="262"/>
      <c r="EO1199" s="262"/>
      <c r="EP1199" s="262"/>
      <c r="EQ1199" s="262"/>
      <c r="ER1199" s="262"/>
      <c r="ES1199" s="262"/>
      <c r="ET1199" s="262"/>
      <c r="EU1199" s="262"/>
      <c r="EV1199" s="262"/>
      <c r="EW1199" s="262"/>
      <c r="EX1199" s="262"/>
      <c r="EY1199" s="262"/>
      <c r="EZ1199" s="262"/>
      <c r="FA1199" s="262"/>
      <c r="FB1199" s="262"/>
      <c r="FC1199" s="262"/>
      <c r="FD1199" s="262"/>
      <c r="FE1199" s="262"/>
      <c r="FF1199" s="262"/>
      <c r="FG1199" s="262"/>
      <c r="FH1199" s="262"/>
      <c r="FI1199" s="262"/>
      <c r="FJ1199" s="262"/>
      <c r="FK1199" s="262"/>
      <c r="FL1199" s="262"/>
      <c r="FM1199" s="262"/>
      <c r="FN1199" s="262"/>
      <c r="FO1199" s="262"/>
      <c r="FP1199" s="262"/>
      <c r="FQ1199" s="262"/>
      <c r="FR1199" s="262"/>
      <c r="FS1199" s="262"/>
      <c r="FT1199" s="262"/>
      <c r="FU1199" s="262"/>
      <c r="FV1199" s="262"/>
      <c r="FW1199" s="262"/>
      <c r="FX1199" s="262"/>
      <c r="FY1199" s="262"/>
      <c r="FZ1199" s="262"/>
      <c r="GA1199" s="262"/>
      <c r="GB1199" s="262"/>
      <c r="GC1199" s="262"/>
      <c r="GD1199" s="262"/>
    </row>
    <row r="1200" spans="1:186" s="263" customFormat="1" ht="25.5" x14ac:dyDescent="0.2">
      <c r="A1200" s="339" t="s">
        <v>13095</v>
      </c>
      <c r="B1200" s="280" t="s">
        <v>9075</v>
      </c>
      <c r="C1200" s="281" t="s">
        <v>9076</v>
      </c>
      <c r="D1200" s="130" t="s">
        <v>87</v>
      </c>
      <c r="E1200" s="130">
        <v>5</v>
      </c>
      <c r="F1200" s="130">
        <v>0.2</v>
      </c>
      <c r="G1200" s="282"/>
      <c r="H1200" s="283"/>
      <c r="I1200" s="358">
        <v>10993.49</v>
      </c>
      <c r="J1200" s="284">
        <f>IF(ISNUMBER(I1200),ROUND(F1200*E1200*I1200,2),"")</f>
        <v>10993.49</v>
      </c>
      <c r="K1200" s="283">
        <f>BDI!$E$17</f>
        <v>0.18609999999999999</v>
      </c>
      <c r="L1200" s="283"/>
      <c r="M1200" s="283"/>
      <c r="N1200" s="131">
        <f t="shared" si="20"/>
        <v>13039.38</v>
      </c>
      <c r="O1200" s="340">
        <f>IF(ISNUMBER(I1200),ROUND(F1200*N1200*E1200,2),"")</f>
        <v>13039.38</v>
      </c>
      <c r="P1200" s="262"/>
      <c r="Q1200" s="262"/>
      <c r="R1200" s="262"/>
      <c r="S1200" s="262"/>
      <c r="T1200" s="262"/>
      <c r="U1200" s="262"/>
      <c r="V1200" s="262"/>
      <c r="W1200" s="262"/>
      <c r="X1200" s="262"/>
      <c r="Y1200" s="262"/>
      <c r="Z1200" s="262"/>
      <c r="AA1200" s="262"/>
      <c r="AB1200" s="262"/>
      <c r="AC1200" s="262"/>
      <c r="AD1200" s="262"/>
      <c r="AE1200" s="262"/>
      <c r="AF1200" s="262"/>
      <c r="AG1200" s="262"/>
      <c r="AH1200" s="262"/>
      <c r="AI1200" s="262"/>
      <c r="AJ1200" s="262"/>
      <c r="AK1200" s="262"/>
      <c r="AL1200" s="262"/>
      <c r="AM1200" s="262"/>
      <c r="AN1200" s="262"/>
      <c r="AO1200" s="262"/>
      <c r="AP1200" s="262"/>
      <c r="AQ1200" s="262"/>
      <c r="AR1200" s="262"/>
      <c r="AS1200" s="262"/>
      <c r="AT1200" s="262"/>
      <c r="AU1200" s="262"/>
      <c r="AV1200" s="262"/>
      <c r="AW1200" s="262"/>
      <c r="AX1200" s="262"/>
      <c r="AY1200" s="262"/>
      <c r="AZ1200" s="262"/>
      <c r="BA1200" s="262"/>
      <c r="BB1200" s="262"/>
      <c r="BC1200" s="262"/>
      <c r="BD1200" s="262"/>
      <c r="BE1200" s="262"/>
      <c r="BF1200" s="262"/>
      <c r="BG1200" s="262"/>
      <c r="BH1200" s="262"/>
      <c r="BI1200" s="262"/>
      <c r="BJ1200" s="262"/>
      <c r="BK1200" s="262"/>
      <c r="BL1200" s="262"/>
      <c r="BM1200" s="262"/>
      <c r="BN1200" s="262"/>
      <c r="BO1200" s="262"/>
      <c r="BP1200" s="262"/>
      <c r="BQ1200" s="262"/>
      <c r="BR1200" s="262"/>
      <c r="BS1200" s="262"/>
      <c r="BT1200" s="262"/>
      <c r="BU1200" s="262"/>
      <c r="BV1200" s="262"/>
      <c r="BW1200" s="262"/>
      <c r="BX1200" s="262"/>
      <c r="BY1200" s="262"/>
      <c r="BZ1200" s="262"/>
      <c r="CA1200" s="262"/>
      <c r="CB1200" s="262"/>
      <c r="CC1200" s="262"/>
      <c r="CD1200" s="262"/>
      <c r="CE1200" s="262"/>
      <c r="CF1200" s="262"/>
      <c r="CG1200" s="262"/>
      <c r="CH1200" s="262"/>
      <c r="CI1200" s="262"/>
      <c r="CJ1200" s="262"/>
      <c r="CK1200" s="262"/>
      <c r="CL1200" s="262"/>
      <c r="CM1200" s="262"/>
      <c r="CN1200" s="262"/>
      <c r="CO1200" s="262"/>
      <c r="CP1200" s="262"/>
      <c r="CQ1200" s="262"/>
      <c r="CR1200" s="262"/>
      <c r="CS1200" s="262"/>
      <c r="CT1200" s="262"/>
      <c r="CU1200" s="262"/>
      <c r="CV1200" s="262"/>
      <c r="CW1200" s="262"/>
      <c r="CX1200" s="262"/>
      <c r="CY1200" s="262"/>
      <c r="CZ1200" s="262"/>
      <c r="DA1200" s="262"/>
      <c r="DB1200" s="262"/>
      <c r="DC1200" s="262"/>
      <c r="DD1200" s="262"/>
      <c r="DE1200" s="262"/>
      <c r="DF1200" s="262"/>
      <c r="DG1200" s="262"/>
      <c r="DH1200" s="262"/>
      <c r="DI1200" s="262"/>
      <c r="DJ1200" s="262"/>
      <c r="DK1200" s="262"/>
      <c r="DL1200" s="262"/>
      <c r="DM1200" s="262"/>
      <c r="DN1200" s="262"/>
      <c r="DO1200" s="262"/>
      <c r="DP1200" s="262"/>
      <c r="DQ1200" s="262"/>
      <c r="DR1200" s="262"/>
      <c r="DS1200" s="262"/>
      <c r="DT1200" s="262"/>
      <c r="DU1200" s="262"/>
      <c r="DV1200" s="262"/>
      <c r="DW1200" s="262"/>
      <c r="DX1200" s="262"/>
      <c r="DY1200" s="262"/>
      <c r="DZ1200" s="262"/>
      <c r="EA1200" s="262"/>
      <c r="EB1200" s="262"/>
      <c r="EC1200" s="262"/>
      <c r="ED1200" s="262"/>
      <c r="EE1200" s="262"/>
      <c r="EF1200" s="262"/>
      <c r="EG1200" s="262"/>
      <c r="EH1200" s="262"/>
      <c r="EI1200" s="262"/>
      <c r="EJ1200" s="262"/>
      <c r="EK1200" s="262"/>
      <c r="EL1200" s="262"/>
      <c r="EM1200" s="262"/>
      <c r="EN1200" s="262"/>
      <c r="EO1200" s="262"/>
      <c r="EP1200" s="262"/>
      <c r="EQ1200" s="262"/>
      <c r="ER1200" s="262"/>
      <c r="ES1200" s="262"/>
      <c r="ET1200" s="262"/>
      <c r="EU1200" s="262"/>
      <c r="EV1200" s="262"/>
      <c r="EW1200" s="262"/>
      <c r="EX1200" s="262"/>
      <c r="EY1200" s="262"/>
      <c r="EZ1200" s="262"/>
      <c r="FA1200" s="262"/>
      <c r="FB1200" s="262"/>
      <c r="FC1200" s="262"/>
      <c r="FD1200" s="262"/>
      <c r="FE1200" s="262"/>
      <c r="FF1200" s="262"/>
      <c r="FG1200" s="262"/>
      <c r="FH1200" s="262"/>
      <c r="FI1200" s="262"/>
      <c r="FJ1200" s="262"/>
      <c r="FK1200" s="262"/>
      <c r="FL1200" s="262"/>
      <c r="FM1200" s="262"/>
      <c r="FN1200" s="262"/>
      <c r="FO1200" s="262"/>
      <c r="FP1200" s="262"/>
      <c r="FQ1200" s="262"/>
      <c r="FR1200" s="262"/>
      <c r="FS1200" s="262"/>
      <c r="FT1200" s="262"/>
      <c r="FU1200" s="262"/>
      <c r="FV1200" s="262"/>
      <c r="FW1200" s="262"/>
      <c r="FX1200" s="262"/>
      <c r="FY1200" s="262"/>
      <c r="FZ1200" s="262"/>
      <c r="GA1200" s="262"/>
      <c r="GB1200" s="262"/>
      <c r="GC1200" s="262"/>
      <c r="GD1200" s="262"/>
    </row>
    <row r="1201" spans="1:186" s="263" customFormat="1" ht="25.5" x14ac:dyDescent="0.2">
      <c r="A1201" s="339" t="s">
        <v>13096</v>
      </c>
      <c r="B1201" s="280" t="s">
        <v>9077</v>
      </c>
      <c r="C1201" s="281" t="s">
        <v>9078</v>
      </c>
      <c r="D1201" s="130" t="s">
        <v>87</v>
      </c>
      <c r="E1201" s="130">
        <v>15</v>
      </c>
      <c r="F1201" s="130">
        <v>0.2</v>
      </c>
      <c r="G1201" s="282"/>
      <c r="H1201" s="283"/>
      <c r="I1201" s="358">
        <v>12050.55</v>
      </c>
      <c r="J1201" s="284">
        <f>IF(ISNUMBER(I1201),ROUND(F1201*E1201*I1201,2),"")</f>
        <v>36151.65</v>
      </c>
      <c r="K1201" s="283">
        <f>BDI!$E$17</f>
        <v>0.18609999999999999</v>
      </c>
      <c r="L1201" s="283"/>
      <c r="M1201" s="283"/>
      <c r="N1201" s="131">
        <f t="shared" si="20"/>
        <v>14293.16</v>
      </c>
      <c r="O1201" s="340">
        <f>IF(ISNUMBER(I1201),ROUND(F1201*N1201*E1201,2),"")</f>
        <v>42879.48</v>
      </c>
      <c r="P1201" s="262"/>
      <c r="Q1201" s="262"/>
      <c r="R1201" s="262"/>
      <c r="S1201" s="262"/>
      <c r="T1201" s="262"/>
      <c r="U1201" s="262"/>
      <c r="V1201" s="262"/>
      <c r="W1201" s="262"/>
      <c r="X1201" s="262"/>
      <c r="Y1201" s="262"/>
      <c r="Z1201" s="262"/>
      <c r="AA1201" s="262"/>
      <c r="AB1201" s="262"/>
      <c r="AC1201" s="262"/>
      <c r="AD1201" s="262"/>
      <c r="AE1201" s="262"/>
      <c r="AF1201" s="262"/>
      <c r="AG1201" s="262"/>
      <c r="AH1201" s="262"/>
      <c r="AI1201" s="262"/>
      <c r="AJ1201" s="262"/>
      <c r="AK1201" s="262"/>
      <c r="AL1201" s="262"/>
      <c r="AM1201" s="262"/>
      <c r="AN1201" s="262"/>
      <c r="AO1201" s="262"/>
      <c r="AP1201" s="262"/>
      <c r="AQ1201" s="262"/>
      <c r="AR1201" s="262"/>
      <c r="AS1201" s="262"/>
      <c r="AT1201" s="262"/>
      <c r="AU1201" s="262"/>
      <c r="AV1201" s="262"/>
      <c r="AW1201" s="262"/>
      <c r="AX1201" s="262"/>
      <c r="AY1201" s="262"/>
      <c r="AZ1201" s="262"/>
      <c r="BA1201" s="262"/>
      <c r="BB1201" s="262"/>
      <c r="BC1201" s="262"/>
      <c r="BD1201" s="262"/>
      <c r="BE1201" s="262"/>
      <c r="BF1201" s="262"/>
      <c r="BG1201" s="262"/>
      <c r="BH1201" s="262"/>
      <c r="BI1201" s="262"/>
      <c r="BJ1201" s="262"/>
      <c r="BK1201" s="262"/>
      <c r="BL1201" s="262"/>
      <c r="BM1201" s="262"/>
      <c r="BN1201" s="262"/>
      <c r="BO1201" s="262"/>
      <c r="BP1201" s="262"/>
      <c r="BQ1201" s="262"/>
      <c r="BR1201" s="262"/>
      <c r="BS1201" s="262"/>
      <c r="BT1201" s="262"/>
      <c r="BU1201" s="262"/>
      <c r="BV1201" s="262"/>
      <c r="BW1201" s="262"/>
      <c r="BX1201" s="262"/>
      <c r="BY1201" s="262"/>
      <c r="BZ1201" s="262"/>
      <c r="CA1201" s="262"/>
      <c r="CB1201" s="262"/>
      <c r="CC1201" s="262"/>
      <c r="CD1201" s="262"/>
      <c r="CE1201" s="262"/>
      <c r="CF1201" s="262"/>
      <c r="CG1201" s="262"/>
      <c r="CH1201" s="262"/>
      <c r="CI1201" s="262"/>
      <c r="CJ1201" s="262"/>
      <c r="CK1201" s="262"/>
      <c r="CL1201" s="262"/>
      <c r="CM1201" s="262"/>
      <c r="CN1201" s="262"/>
      <c r="CO1201" s="262"/>
      <c r="CP1201" s="262"/>
      <c r="CQ1201" s="262"/>
      <c r="CR1201" s="262"/>
      <c r="CS1201" s="262"/>
      <c r="CT1201" s="262"/>
      <c r="CU1201" s="262"/>
      <c r="CV1201" s="262"/>
      <c r="CW1201" s="262"/>
      <c r="CX1201" s="262"/>
      <c r="CY1201" s="262"/>
      <c r="CZ1201" s="262"/>
      <c r="DA1201" s="262"/>
      <c r="DB1201" s="262"/>
      <c r="DC1201" s="262"/>
      <c r="DD1201" s="262"/>
      <c r="DE1201" s="262"/>
      <c r="DF1201" s="262"/>
      <c r="DG1201" s="262"/>
      <c r="DH1201" s="262"/>
      <c r="DI1201" s="262"/>
      <c r="DJ1201" s="262"/>
      <c r="DK1201" s="262"/>
      <c r="DL1201" s="262"/>
      <c r="DM1201" s="262"/>
      <c r="DN1201" s="262"/>
      <c r="DO1201" s="262"/>
      <c r="DP1201" s="262"/>
      <c r="DQ1201" s="262"/>
      <c r="DR1201" s="262"/>
      <c r="DS1201" s="262"/>
      <c r="DT1201" s="262"/>
      <c r="DU1201" s="262"/>
      <c r="DV1201" s="262"/>
      <c r="DW1201" s="262"/>
      <c r="DX1201" s="262"/>
      <c r="DY1201" s="262"/>
      <c r="DZ1201" s="262"/>
      <c r="EA1201" s="262"/>
      <c r="EB1201" s="262"/>
      <c r="EC1201" s="262"/>
      <c r="ED1201" s="262"/>
      <c r="EE1201" s="262"/>
      <c r="EF1201" s="262"/>
      <c r="EG1201" s="262"/>
      <c r="EH1201" s="262"/>
      <c r="EI1201" s="262"/>
      <c r="EJ1201" s="262"/>
      <c r="EK1201" s="262"/>
      <c r="EL1201" s="262"/>
      <c r="EM1201" s="262"/>
      <c r="EN1201" s="262"/>
      <c r="EO1201" s="262"/>
      <c r="EP1201" s="262"/>
      <c r="EQ1201" s="262"/>
      <c r="ER1201" s="262"/>
      <c r="ES1201" s="262"/>
      <c r="ET1201" s="262"/>
      <c r="EU1201" s="262"/>
      <c r="EV1201" s="262"/>
      <c r="EW1201" s="262"/>
      <c r="EX1201" s="262"/>
      <c r="EY1201" s="262"/>
      <c r="EZ1201" s="262"/>
      <c r="FA1201" s="262"/>
      <c r="FB1201" s="262"/>
      <c r="FC1201" s="262"/>
      <c r="FD1201" s="262"/>
      <c r="FE1201" s="262"/>
      <c r="FF1201" s="262"/>
      <c r="FG1201" s="262"/>
      <c r="FH1201" s="262"/>
      <c r="FI1201" s="262"/>
      <c r="FJ1201" s="262"/>
      <c r="FK1201" s="262"/>
      <c r="FL1201" s="262"/>
      <c r="FM1201" s="262"/>
      <c r="FN1201" s="262"/>
      <c r="FO1201" s="262"/>
      <c r="FP1201" s="262"/>
      <c r="FQ1201" s="262"/>
      <c r="FR1201" s="262"/>
      <c r="FS1201" s="262"/>
      <c r="FT1201" s="262"/>
      <c r="FU1201" s="262"/>
      <c r="FV1201" s="262"/>
      <c r="FW1201" s="262"/>
      <c r="FX1201" s="262"/>
      <c r="FY1201" s="262"/>
      <c r="FZ1201" s="262"/>
      <c r="GA1201" s="262"/>
      <c r="GB1201" s="262"/>
      <c r="GC1201" s="262"/>
      <c r="GD1201" s="262"/>
    </row>
    <row r="1202" spans="1:186" s="263" customFormat="1" ht="25.5" x14ac:dyDescent="0.2">
      <c r="A1202" s="339" t="s">
        <v>13097</v>
      </c>
      <c r="B1202" s="280" t="s">
        <v>9079</v>
      </c>
      <c r="C1202" s="281" t="s">
        <v>9080</v>
      </c>
      <c r="D1202" s="130" t="s">
        <v>87</v>
      </c>
      <c r="E1202" s="130">
        <v>5</v>
      </c>
      <c r="F1202" s="130">
        <v>0.2</v>
      </c>
      <c r="G1202" s="282"/>
      <c r="H1202" s="283"/>
      <c r="I1202" s="358">
        <v>11977.48</v>
      </c>
      <c r="J1202" s="284">
        <f>IF(ISNUMBER(I1202),ROUND(F1202*E1202*I1202,2),"")</f>
        <v>11977.48</v>
      </c>
      <c r="K1202" s="283">
        <f>BDI!$E$17</f>
        <v>0.18609999999999999</v>
      </c>
      <c r="L1202" s="283"/>
      <c r="M1202" s="283"/>
      <c r="N1202" s="131">
        <f t="shared" si="20"/>
        <v>14206.49</v>
      </c>
      <c r="O1202" s="340">
        <f>IF(ISNUMBER(I1202),ROUND(F1202*N1202*E1202,2),"")</f>
        <v>14206.49</v>
      </c>
      <c r="P1202" s="262"/>
      <c r="Q1202" s="262"/>
      <c r="R1202" s="262"/>
      <c r="S1202" s="262"/>
      <c r="T1202" s="262"/>
      <c r="U1202" s="262"/>
      <c r="V1202" s="262"/>
      <c r="W1202" s="262"/>
      <c r="X1202" s="262"/>
      <c r="Y1202" s="262"/>
      <c r="Z1202" s="262"/>
      <c r="AA1202" s="262"/>
      <c r="AB1202" s="262"/>
      <c r="AC1202" s="262"/>
      <c r="AD1202" s="262"/>
      <c r="AE1202" s="262"/>
      <c r="AF1202" s="262"/>
      <c r="AG1202" s="262"/>
      <c r="AH1202" s="262"/>
      <c r="AI1202" s="262"/>
      <c r="AJ1202" s="262"/>
      <c r="AK1202" s="262"/>
      <c r="AL1202" s="262"/>
      <c r="AM1202" s="262"/>
      <c r="AN1202" s="262"/>
      <c r="AO1202" s="262"/>
      <c r="AP1202" s="262"/>
      <c r="AQ1202" s="262"/>
      <c r="AR1202" s="262"/>
      <c r="AS1202" s="262"/>
      <c r="AT1202" s="262"/>
      <c r="AU1202" s="262"/>
      <c r="AV1202" s="262"/>
      <c r="AW1202" s="262"/>
      <c r="AX1202" s="262"/>
      <c r="AY1202" s="262"/>
      <c r="AZ1202" s="262"/>
      <c r="BA1202" s="262"/>
      <c r="BB1202" s="262"/>
      <c r="BC1202" s="262"/>
      <c r="BD1202" s="262"/>
      <c r="BE1202" s="262"/>
      <c r="BF1202" s="262"/>
      <c r="BG1202" s="262"/>
      <c r="BH1202" s="262"/>
      <c r="BI1202" s="262"/>
      <c r="BJ1202" s="262"/>
      <c r="BK1202" s="262"/>
      <c r="BL1202" s="262"/>
      <c r="BM1202" s="262"/>
      <c r="BN1202" s="262"/>
      <c r="BO1202" s="262"/>
      <c r="BP1202" s="262"/>
      <c r="BQ1202" s="262"/>
      <c r="BR1202" s="262"/>
      <c r="BS1202" s="262"/>
      <c r="BT1202" s="262"/>
      <c r="BU1202" s="262"/>
      <c r="BV1202" s="262"/>
      <c r="BW1202" s="262"/>
      <c r="BX1202" s="262"/>
      <c r="BY1202" s="262"/>
      <c r="BZ1202" s="262"/>
      <c r="CA1202" s="262"/>
      <c r="CB1202" s="262"/>
      <c r="CC1202" s="262"/>
      <c r="CD1202" s="262"/>
      <c r="CE1202" s="262"/>
      <c r="CF1202" s="262"/>
      <c r="CG1202" s="262"/>
      <c r="CH1202" s="262"/>
      <c r="CI1202" s="262"/>
      <c r="CJ1202" s="262"/>
      <c r="CK1202" s="262"/>
      <c r="CL1202" s="262"/>
      <c r="CM1202" s="262"/>
      <c r="CN1202" s="262"/>
      <c r="CO1202" s="262"/>
      <c r="CP1202" s="262"/>
      <c r="CQ1202" s="262"/>
      <c r="CR1202" s="262"/>
      <c r="CS1202" s="262"/>
      <c r="CT1202" s="262"/>
      <c r="CU1202" s="262"/>
      <c r="CV1202" s="262"/>
      <c r="CW1202" s="262"/>
      <c r="CX1202" s="262"/>
      <c r="CY1202" s="262"/>
      <c r="CZ1202" s="262"/>
      <c r="DA1202" s="262"/>
      <c r="DB1202" s="262"/>
      <c r="DC1202" s="262"/>
      <c r="DD1202" s="262"/>
      <c r="DE1202" s="262"/>
      <c r="DF1202" s="262"/>
      <c r="DG1202" s="262"/>
      <c r="DH1202" s="262"/>
      <c r="DI1202" s="262"/>
      <c r="DJ1202" s="262"/>
      <c r="DK1202" s="262"/>
      <c r="DL1202" s="262"/>
      <c r="DM1202" s="262"/>
      <c r="DN1202" s="262"/>
      <c r="DO1202" s="262"/>
      <c r="DP1202" s="262"/>
      <c r="DQ1202" s="262"/>
      <c r="DR1202" s="262"/>
      <c r="DS1202" s="262"/>
      <c r="DT1202" s="262"/>
      <c r="DU1202" s="262"/>
      <c r="DV1202" s="262"/>
      <c r="DW1202" s="262"/>
      <c r="DX1202" s="262"/>
      <c r="DY1202" s="262"/>
      <c r="DZ1202" s="262"/>
      <c r="EA1202" s="262"/>
      <c r="EB1202" s="262"/>
      <c r="EC1202" s="262"/>
      <c r="ED1202" s="262"/>
      <c r="EE1202" s="262"/>
      <c r="EF1202" s="262"/>
      <c r="EG1202" s="262"/>
      <c r="EH1202" s="262"/>
      <c r="EI1202" s="262"/>
      <c r="EJ1202" s="262"/>
      <c r="EK1202" s="262"/>
      <c r="EL1202" s="262"/>
      <c r="EM1202" s="262"/>
      <c r="EN1202" s="262"/>
      <c r="EO1202" s="262"/>
      <c r="EP1202" s="262"/>
      <c r="EQ1202" s="262"/>
      <c r="ER1202" s="262"/>
      <c r="ES1202" s="262"/>
      <c r="ET1202" s="262"/>
      <c r="EU1202" s="262"/>
      <c r="EV1202" s="262"/>
      <c r="EW1202" s="262"/>
      <c r="EX1202" s="262"/>
      <c r="EY1202" s="262"/>
      <c r="EZ1202" s="262"/>
      <c r="FA1202" s="262"/>
      <c r="FB1202" s="262"/>
      <c r="FC1202" s="262"/>
      <c r="FD1202" s="262"/>
      <c r="FE1202" s="262"/>
      <c r="FF1202" s="262"/>
      <c r="FG1202" s="262"/>
      <c r="FH1202" s="262"/>
      <c r="FI1202" s="262"/>
      <c r="FJ1202" s="262"/>
      <c r="FK1202" s="262"/>
      <c r="FL1202" s="262"/>
      <c r="FM1202" s="262"/>
      <c r="FN1202" s="262"/>
      <c r="FO1202" s="262"/>
      <c r="FP1202" s="262"/>
      <c r="FQ1202" s="262"/>
      <c r="FR1202" s="262"/>
      <c r="FS1202" s="262"/>
      <c r="FT1202" s="262"/>
      <c r="FU1202" s="262"/>
      <c r="FV1202" s="262"/>
      <c r="FW1202" s="262"/>
      <c r="FX1202" s="262"/>
      <c r="FY1202" s="262"/>
      <c r="FZ1202" s="262"/>
      <c r="GA1202" s="262"/>
      <c r="GB1202" s="262"/>
      <c r="GC1202" s="262"/>
      <c r="GD1202" s="262"/>
    </row>
    <row r="1203" spans="1:186" s="263" customFormat="1" ht="25.5" x14ac:dyDescent="0.2">
      <c r="A1203" s="339" t="s">
        <v>13098</v>
      </c>
      <c r="B1203" s="280" t="s">
        <v>9081</v>
      </c>
      <c r="C1203" s="281" t="s">
        <v>9082</v>
      </c>
      <c r="D1203" s="130" t="s">
        <v>87</v>
      </c>
      <c r="E1203" s="130">
        <v>10</v>
      </c>
      <c r="F1203" s="130">
        <v>0.2</v>
      </c>
      <c r="G1203" s="282"/>
      <c r="H1203" s="283"/>
      <c r="I1203" s="358">
        <v>2649</v>
      </c>
      <c r="J1203" s="284">
        <f>IF(ISNUMBER(I1203),ROUND(F1203*E1203*I1203,2),"")</f>
        <v>5298</v>
      </c>
      <c r="K1203" s="283">
        <f>BDI!$E$17</f>
        <v>0.18609999999999999</v>
      </c>
      <c r="L1203" s="283"/>
      <c r="M1203" s="283"/>
      <c r="N1203" s="131">
        <f t="shared" si="20"/>
        <v>3141.98</v>
      </c>
      <c r="O1203" s="340">
        <f>IF(ISNUMBER(I1203),ROUND(F1203*N1203*E1203,2),"")</f>
        <v>6283.96</v>
      </c>
      <c r="P1203" s="262"/>
      <c r="Q1203" s="262"/>
      <c r="R1203" s="262"/>
      <c r="S1203" s="262"/>
      <c r="T1203" s="262"/>
      <c r="U1203" s="262"/>
      <c r="V1203" s="262"/>
      <c r="W1203" s="262"/>
      <c r="X1203" s="262"/>
      <c r="Y1203" s="262"/>
      <c r="Z1203" s="262"/>
      <c r="AA1203" s="262"/>
      <c r="AB1203" s="262"/>
      <c r="AC1203" s="262"/>
      <c r="AD1203" s="262"/>
      <c r="AE1203" s="262"/>
      <c r="AF1203" s="262"/>
      <c r="AG1203" s="262"/>
      <c r="AH1203" s="262"/>
      <c r="AI1203" s="262"/>
      <c r="AJ1203" s="262"/>
      <c r="AK1203" s="262"/>
      <c r="AL1203" s="262"/>
      <c r="AM1203" s="262"/>
      <c r="AN1203" s="262"/>
      <c r="AO1203" s="262"/>
      <c r="AP1203" s="262"/>
      <c r="AQ1203" s="262"/>
      <c r="AR1203" s="262"/>
      <c r="AS1203" s="262"/>
      <c r="AT1203" s="262"/>
      <c r="AU1203" s="262"/>
      <c r="AV1203" s="262"/>
      <c r="AW1203" s="262"/>
      <c r="AX1203" s="262"/>
      <c r="AY1203" s="262"/>
      <c r="AZ1203" s="262"/>
      <c r="BA1203" s="262"/>
      <c r="BB1203" s="262"/>
      <c r="BC1203" s="262"/>
      <c r="BD1203" s="262"/>
      <c r="BE1203" s="262"/>
      <c r="BF1203" s="262"/>
      <c r="BG1203" s="262"/>
      <c r="BH1203" s="262"/>
      <c r="BI1203" s="262"/>
      <c r="BJ1203" s="262"/>
      <c r="BK1203" s="262"/>
      <c r="BL1203" s="262"/>
      <c r="BM1203" s="262"/>
      <c r="BN1203" s="262"/>
      <c r="BO1203" s="262"/>
      <c r="BP1203" s="262"/>
      <c r="BQ1203" s="262"/>
      <c r="BR1203" s="262"/>
      <c r="BS1203" s="262"/>
      <c r="BT1203" s="262"/>
      <c r="BU1203" s="262"/>
      <c r="BV1203" s="262"/>
      <c r="BW1203" s="262"/>
      <c r="BX1203" s="262"/>
      <c r="BY1203" s="262"/>
      <c r="BZ1203" s="262"/>
      <c r="CA1203" s="262"/>
      <c r="CB1203" s="262"/>
      <c r="CC1203" s="262"/>
      <c r="CD1203" s="262"/>
      <c r="CE1203" s="262"/>
      <c r="CF1203" s="262"/>
      <c r="CG1203" s="262"/>
      <c r="CH1203" s="262"/>
      <c r="CI1203" s="262"/>
      <c r="CJ1203" s="262"/>
      <c r="CK1203" s="262"/>
      <c r="CL1203" s="262"/>
      <c r="CM1203" s="262"/>
      <c r="CN1203" s="262"/>
      <c r="CO1203" s="262"/>
      <c r="CP1203" s="262"/>
      <c r="CQ1203" s="262"/>
      <c r="CR1203" s="262"/>
      <c r="CS1203" s="262"/>
      <c r="CT1203" s="262"/>
      <c r="CU1203" s="262"/>
      <c r="CV1203" s="262"/>
      <c r="CW1203" s="262"/>
      <c r="CX1203" s="262"/>
      <c r="CY1203" s="262"/>
      <c r="CZ1203" s="262"/>
      <c r="DA1203" s="262"/>
      <c r="DB1203" s="262"/>
      <c r="DC1203" s="262"/>
      <c r="DD1203" s="262"/>
      <c r="DE1203" s="262"/>
      <c r="DF1203" s="262"/>
      <c r="DG1203" s="262"/>
      <c r="DH1203" s="262"/>
      <c r="DI1203" s="262"/>
      <c r="DJ1203" s="262"/>
      <c r="DK1203" s="262"/>
      <c r="DL1203" s="262"/>
      <c r="DM1203" s="262"/>
      <c r="DN1203" s="262"/>
      <c r="DO1203" s="262"/>
      <c r="DP1203" s="262"/>
      <c r="DQ1203" s="262"/>
      <c r="DR1203" s="262"/>
      <c r="DS1203" s="262"/>
      <c r="DT1203" s="262"/>
      <c r="DU1203" s="262"/>
      <c r="DV1203" s="262"/>
      <c r="DW1203" s="262"/>
      <c r="DX1203" s="262"/>
      <c r="DY1203" s="262"/>
      <c r="DZ1203" s="262"/>
      <c r="EA1203" s="262"/>
      <c r="EB1203" s="262"/>
      <c r="EC1203" s="262"/>
      <c r="ED1203" s="262"/>
      <c r="EE1203" s="262"/>
      <c r="EF1203" s="262"/>
      <c r="EG1203" s="262"/>
      <c r="EH1203" s="262"/>
      <c r="EI1203" s="262"/>
      <c r="EJ1203" s="262"/>
      <c r="EK1203" s="262"/>
      <c r="EL1203" s="262"/>
      <c r="EM1203" s="262"/>
      <c r="EN1203" s="262"/>
      <c r="EO1203" s="262"/>
      <c r="EP1203" s="262"/>
      <c r="EQ1203" s="262"/>
      <c r="ER1203" s="262"/>
      <c r="ES1203" s="262"/>
      <c r="ET1203" s="262"/>
      <c r="EU1203" s="262"/>
      <c r="EV1203" s="262"/>
      <c r="EW1203" s="262"/>
      <c r="EX1203" s="262"/>
      <c r="EY1203" s="262"/>
      <c r="EZ1203" s="262"/>
      <c r="FA1203" s="262"/>
      <c r="FB1203" s="262"/>
      <c r="FC1203" s="262"/>
      <c r="FD1203" s="262"/>
      <c r="FE1203" s="262"/>
      <c r="FF1203" s="262"/>
      <c r="FG1203" s="262"/>
      <c r="FH1203" s="262"/>
      <c r="FI1203" s="262"/>
      <c r="FJ1203" s="262"/>
      <c r="FK1203" s="262"/>
      <c r="FL1203" s="262"/>
      <c r="FM1203" s="262"/>
      <c r="FN1203" s="262"/>
      <c r="FO1203" s="262"/>
      <c r="FP1203" s="262"/>
      <c r="FQ1203" s="262"/>
      <c r="FR1203" s="262"/>
      <c r="FS1203" s="262"/>
      <c r="FT1203" s="262"/>
      <c r="FU1203" s="262"/>
      <c r="FV1203" s="262"/>
      <c r="FW1203" s="262"/>
      <c r="FX1203" s="262"/>
      <c r="FY1203" s="262"/>
      <c r="FZ1203" s="262"/>
      <c r="GA1203" s="262"/>
      <c r="GB1203" s="262"/>
      <c r="GC1203" s="262"/>
      <c r="GD1203" s="262"/>
    </row>
    <row r="1204" spans="1:186" s="263" customFormat="1" ht="25.5" x14ac:dyDescent="0.2">
      <c r="A1204" s="339" t="s">
        <v>13099</v>
      </c>
      <c r="B1204" s="280" t="s">
        <v>9083</v>
      </c>
      <c r="C1204" s="281" t="s">
        <v>9084</v>
      </c>
      <c r="D1204" s="130" t="s">
        <v>87</v>
      </c>
      <c r="E1204" s="130">
        <v>3</v>
      </c>
      <c r="F1204" s="130">
        <v>0.2</v>
      </c>
      <c r="G1204" s="282"/>
      <c r="H1204" s="283"/>
      <c r="I1204" s="358">
        <v>2327.2600000000002</v>
      </c>
      <c r="J1204" s="284">
        <f>IF(ISNUMBER(I1204),ROUND(F1204*E1204*I1204,2),"")</f>
        <v>1396.36</v>
      </c>
      <c r="K1204" s="283">
        <f>BDI!$E$17</f>
        <v>0.18609999999999999</v>
      </c>
      <c r="L1204" s="283"/>
      <c r="M1204" s="283"/>
      <c r="N1204" s="131">
        <f t="shared" si="20"/>
        <v>2760.36</v>
      </c>
      <c r="O1204" s="340">
        <f>IF(ISNUMBER(I1204),ROUND(F1204*N1204*E1204,2),"")</f>
        <v>1656.22</v>
      </c>
      <c r="P1204" s="262"/>
      <c r="Q1204" s="262"/>
      <c r="R1204" s="262"/>
      <c r="S1204" s="262"/>
      <c r="T1204" s="262"/>
      <c r="U1204" s="262"/>
      <c r="V1204" s="262"/>
      <c r="W1204" s="262"/>
      <c r="X1204" s="262"/>
      <c r="Y1204" s="262"/>
      <c r="Z1204" s="262"/>
      <c r="AA1204" s="262"/>
      <c r="AB1204" s="262"/>
      <c r="AC1204" s="262"/>
      <c r="AD1204" s="262"/>
      <c r="AE1204" s="262"/>
      <c r="AF1204" s="262"/>
      <c r="AG1204" s="262"/>
      <c r="AH1204" s="262"/>
      <c r="AI1204" s="262"/>
      <c r="AJ1204" s="262"/>
      <c r="AK1204" s="262"/>
      <c r="AL1204" s="262"/>
      <c r="AM1204" s="262"/>
      <c r="AN1204" s="262"/>
      <c r="AO1204" s="262"/>
      <c r="AP1204" s="262"/>
      <c r="AQ1204" s="262"/>
      <c r="AR1204" s="262"/>
      <c r="AS1204" s="262"/>
      <c r="AT1204" s="262"/>
      <c r="AU1204" s="262"/>
      <c r="AV1204" s="262"/>
      <c r="AW1204" s="262"/>
      <c r="AX1204" s="262"/>
      <c r="AY1204" s="262"/>
      <c r="AZ1204" s="262"/>
      <c r="BA1204" s="262"/>
      <c r="BB1204" s="262"/>
      <c r="BC1204" s="262"/>
      <c r="BD1204" s="262"/>
      <c r="BE1204" s="262"/>
      <c r="BF1204" s="262"/>
      <c r="BG1204" s="262"/>
      <c r="BH1204" s="262"/>
      <c r="BI1204" s="262"/>
      <c r="BJ1204" s="262"/>
      <c r="BK1204" s="262"/>
      <c r="BL1204" s="262"/>
      <c r="BM1204" s="262"/>
      <c r="BN1204" s="262"/>
      <c r="BO1204" s="262"/>
      <c r="BP1204" s="262"/>
      <c r="BQ1204" s="262"/>
      <c r="BR1204" s="262"/>
      <c r="BS1204" s="262"/>
      <c r="BT1204" s="262"/>
      <c r="BU1204" s="262"/>
      <c r="BV1204" s="262"/>
      <c r="BW1204" s="262"/>
      <c r="BX1204" s="262"/>
      <c r="BY1204" s="262"/>
      <c r="BZ1204" s="262"/>
      <c r="CA1204" s="262"/>
      <c r="CB1204" s="262"/>
      <c r="CC1204" s="262"/>
      <c r="CD1204" s="262"/>
      <c r="CE1204" s="262"/>
      <c r="CF1204" s="262"/>
      <c r="CG1204" s="262"/>
      <c r="CH1204" s="262"/>
      <c r="CI1204" s="262"/>
      <c r="CJ1204" s="262"/>
      <c r="CK1204" s="262"/>
      <c r="CL1204" s="262"/>
      <c r="CM1204" s="262"/>
      <c r="CN1204" s="262"/>
      <c r="CO1204" s="262"/>
      <c r="CP1204" s="262"/>
      <c r="CQ1204" s="262"/>
      <c r="CR1204" s="262"/>
      <c r="CS1204" s="262"/>
      <c r="CT1204" s="262"/>
      <c r="CU1204" s="262"/>
      <c r="CV1204" s="262"/>
      <c r="CW1204" s="262"/>
      <c r="CX1204" s="262"/>
      <c r="CY1204" s="262"/>
      <c r="CZ1204" s="262"/>
      <c r="DA1204" s="262"/>
      <c r="DB1204" s="262"/>
      <c r="DC1204" s="262"/>
      <c r="DD1204" s="262"/>
      <c r="DE1204" s="262"/>
      <c r="DF1204" s="262"/>
      <c r="DG1204" s="262"/>
      <c r="DH1204" s="262"/>
      <c r="DI1204" s="262"/>
      <c r="DJ1204" s="262"/>
      <c r="DK1204" s="262"/>
      <c r="DL1204" s="262"/>
      <c r="DM1204" s="262"/>
      <c r="DN1204" s="262"/>
      <c r="DO1204" s="262"/>
      <c r="DP1204" s="262"/>
      <c r="DQ1204" s="262"/>
      <c r="DR1204" s="262"/>
      <c r="DS1204" s="262"/>
      <c r="DT1204" s="262"/>
      <c r="DU1204" s="262"/>
      <c r="DV1204" s="262"/>
      <c r="DW1204" s="262"/>
      <c r="DX1204" s="262"/>
      <c r="DY1204" s="262"/>
      <c r="DZ1204" s="262"/>
      <c r="EA1204" s="262"/>
      <c r="EB1204" s="262"/>
      <c r="EC1204" s="262"/>
      <c r="ED1204" s="262"/>
      <c r="EE1204" s="262"/>
      <c r="EF1204" s="262"/>
      <c r="EG1204" s="262"/>
      <c r="EH1204" s="262"/>
      <c r="EI1204" s="262"/>
      <c r="EJ1204" s="262"/>
      <c r="EK1204" s="262"/>
      <c r="EL1204" s="262"/>
      <c r="EM1204" s="262"/>
      <c r="EN1204" s="262"/>
      <c r="EO1204" s="262"/>
      <c r="EP1204" s="262"/>
      <c r="EQ1204" s="262"/>
      <c r="ER1204" s="262"/>
      <c r="ES1204" s="262"/>
      <c r="ET1204" s="262"/>
      <c r="EU1204" s="262"/>
      <c r="EV1204" s="262"/>
      <c r="EW1204" s="262"/>
      <c r="EX1204" s="262"/>
      <c r="EY1204" s="262"/>
      <c r="EZ1204" s="262"/>
      <c r="FA1204" s="262"/>
      <c r="FB1204" s="262"/>
      <c r="FC1204" s="262"/>
      <c r="FD1204" s="262"/>
      <c r="FE1204" s="262"/>
      <c r="FF1204" s="262"/>
      <c r="FG1204" s="262"/>
      <c r="FH1204" s="262"/>
      <c r="FI1204" s="262"/>
      <c r="FJ1204" s="262"/>
      <c r="FK1204" s="262"/>
      <c r="FL1204" s="262"/>
      <c r="FM1204" s="262"/>
      <c r="FN1204" s="262"/>
      <c r="FO1204" s="262"/>
      <c r="FP1204" s="262"/>
      <c r="FQ1204" s="262"/>
      <c r="FR1204" s="262"/>
      <c r="FS1204" s="262"/>
      <c r="FT1204" s="262"/>
      <c r="FU1204" s="262"/>
      <c r="FV1204" s="262"/>
      <c r="FW1204" s="262"/>
      <c r="FX1204" s="262"/>
      <c r="FY1204" s="262"/>
      <c r="FZ1204" s="262"/>
      <c r="GA1204" s="262"/>
      <c r="GB1204" s="262"/>
      <c r="GC1204" s="262"/>
      <c r="GD1204" s="262"/>
    </row>
    <row r="1205" spans="1:186" s="263" customFormat="1" ht="25.5" x14ac:dyDescent="0.2">
      <c r="A1205" s="339" t="s">
        <v>13100</v>
      </c>
      <c r="B1205" s="280" t="s">
        <v>9085</v>
      </c>
      <c r="C1205" s="281" t="s">
        <v>9086</v>
      </c>
      <c r="D1205" s="130" t="s">
        <v>87</v>
      </c>
      <c r="E1205" s="130">
        <v>3</v>
      </c>
      <c r="F1205" s="130">
        <v>0.2</v>
      </c>
      <c r="G1205" s="282"/>
      <c r="H1205" s="283"/>
      <c r="I1205" s="358">
        <v>3445.9</v>
      </c>
      <c r="J1205" s="284">
        <f>IF(ISNUMBER(I1205),ROUND(F1205*E1205*I1205,2),"")</f>
        <v>2067.54</v>
      </c>
      <c r="K1205" s="283">
        <f>BDI!$E$17</f>
        <v>0.18609999999999999</v>
      </c>
      <c r="L1205" s="283"/>
      <c r="M1205" s="283"/>
      <c r="N1205" s="131">
        <f t="shared" si="20"/>
        <v>4087.18</v>
      </c>
      <c r="O1205" s="340">
        <f>IF(ISNUMBER(I1205),ROUND(F1205*N1205*E1205,2),"")</f>
        <v>2452.31</v>
      </c>
      <c r="P1205" s="262"/>
      <c r="Q1205" s="262"/>
      <c r="R1205" s="262"/>
      <c r="S1205" s="262"/>
      <c r="T1205" s="262"/>
      <c r="U1205" s="262"/>
      <c r="V1205" s="262"/>
      <c r="W1205" s="262"/>
      <c r="X1205" s="262"/>
      <c r="Y1205" s="262"/>
      <c r="Z1205" s="262"/>
      <c r="AA1205" s="262"/>
      <c r="AB1205" s="262"/>
      <c r="AC1205" s="262"/>
      <c r="AD1205" s="262"/>
      <c r="AE1205" s="262"/>
      <c r="AF1205" s="262"/>
      <c r="AG1205" s="262"/>
      <c r="AH1205" s="262"/>
      <c r="AI1205" s="262"/>
      <c r="AJ1205" s="262"/>
      <c r="AK1205" s="262"/>
      <c r="AL1205" s="262"/>
      <c r="AM1205" s="262"/>
      <c r="AN1205" s="262"/>
      <c r="AO1205" s="262"/>
      <c r="AP1205" s="262"/>
      <c r="AQ1205" s="262"/>
      <c r="AR1205" s="262"/>
      <c r="AS1205" s="262"/>
      <c r="AT1205" s="262"/>
      <c r="AU1205" s="262"/>
      <c r="AV1205" s="262"/>
      <c r="AW1205" s="262"/>
      <c r="AX1205" s="262"/>
      <c r="AY1205" s="262"/>
      <c r="AZ1205" s="262"/>
      <c r="BA1205" s="262"/>
      <c r="BB1205" s="262"/>
      <c r="BC1205" s="262"/>
      <c r="BD1205" s="262"/>
      <c r="BE1205" s="262"/>
      <c r="BF1205" s="262"/>
      <c r="BG1205" s="262"/>
      <c r="BH1205" s="262"/>
      <c r="BI1205" s="262"/>
      <c r="BJ1205" s="262"/>
      <c r="BK1205" s="262"/>
      <c r="BL1205" s="262"/>
      <c r="BM1205" s="262"/>
      <c r="BN1205" s="262"/>
      <c r="BO1205" s="262"/>
      <c r="BP1205" s="262"/>
      <c r="BQ1205" s="262"/>
      <c r="BR1205" s="262"/>
      <c r="BS1205" s="262"/>
      <c r="BT1205" s="262"/>
      <c r="BU1205" s="262"/>
      <c r="BV1205" s="262"/>
      <c r="BW1205" s="262"/>
      <c r="BX1205" s="262"/>
      <c r="BY1205" s="262"/>
      <c r="BZ1205" s="262"/>
      <c r="CA1205" s="262"/>
      <c r="CB1205" s="262"/>
      <c r="CC1205" s="262"/>
      <c r="CD1205" s="262"/>
      <c r="CE1205" s="262"/>
      <c r="CF1205" s="262"/>
      <c r="CG1205" s="262"/>
      <c r="CH1205" s="262"/>
      <c r="CI1205" s="262"/>
      <c r="CJ1205" s="262"/>
      <c r="CK1205" s="262"/>
      <c r="CL1205" s="262"/>
      <c r="CM1205" s="262"/>
      <c r="CN1205" s="262"/>
      <c r="CO1205" s="262"/>
      <c r="CP1205" s="262"/>
      <c r="CQ1205" s="262"/>
      <c r="CR1205" s="262"/>
      <c r="CS1205" s="262"/>
      <c r="CT1205" s="262"/>
      <c r="CU1205" s="262"/>
      <c r="CV1205" s="262"/>
      <c r="CW1205" s="262"/>
      <c r="CX1205" s="262"/>
      <c r="CY1205" s="262"/>
      <c r="CZ1205" s="262"/>
      <c r="DA1205" s="262"/>
      <c r="DB1205" s="262"/>
      <c r="DC1205" s="262"/>
      <c r="DD1205" s="262"/>
      <c r="DE1205" s="262"/>
      <c r="DF1205" s="262"/>
      <c r="DG1205" s="262"/>
      <c r="DH1205" s="262"/>
      <c r="DI1205" s="262"/>
      <c r="DJ1205" s="262"/>
      <c r="DK1205" s="262"/>
      <c r="DL1205" s="262"/>
      <c r="DM1205" s="262"/>
      <c r="DN1205" s="262"/>
      <c r="DO1205" s="262"/>
      <c r="DP1205" s="262"/>
      <c r="DQ1205" s="262"/>
      <c r="DR1205" s="262"/>
      <c r="DS1205" s="262"/>
      <c r="DT1205" s="262"/>
      <c r="DU1205" s="262"/>
      <c r="DV1205" s="262"/>
      <c r="DW1205" s="262"/>
      <c r="DX1205" s="262"/>
      <c r="DY1205" s="262"/>
      <c r="DZ1205" s="262"/>
      <c r="EA1205" s="262"/>
      <c r="EB1205" s="262"/>
      <c r="EC1205" s="262"/>
      <c r="ED1205" s="262"/>
      <c r="EE1205" s="262"/>
      <c r="EF1205" s="262"/>
      <c r="EG1205" s="262"/>
      <c r="EH1205" s="262"/>
      <c r="EI1205" s="262"/>
      <c r="EJ1205" s="262"/>
      <c r="EK1205" s="262"/>
      <c r="EL1205" s="262"/>
      <c r="EM1205" s="262"/>
      <c r="EN1205" s="262"/>
      <c r="EO1205" s="262"/>
      <c r="EP1205" s="262"/>
      <c r="EQ1205" s="262"/>
      <c r="ER1205" s="262"/>
      <c r="ES1205" s="262"/>
      <c r="ET1205" s="262"/>
      <c r="EU1205" s="262"/>
      <c r="EV1205" s="262"/>
      <c r="EW1205" s="262"/>
      <c r="EX1205" s="262"/>
      <c r="EY1205" s="262"/>
      <c r="EZ1205" s="262"/>
      <c r="FA1205" s="262"/>
      <c r="FB1205" s="262"/>
      <c r="FC1205" s="262"/>
      <c r="FD1205" s="262"/>
      <c r="FE1205" s="262"/>
      <c r="FF1205" s="262"/>
      <c r="FG1205" s="262"/>
      <c r="FH1205" s="262"/>
      <c r="FI1205" s="262"/>
      <c r="FJ1205" s="262"/>
      <c r="FK1205" s="262"/>
      <c r="FL1205" s="262"/>
      <c r="FM1205" s="262"/>
      <c r="FN1205" s="262"/>
      <c r="FO1205" s="262"/>
      <c r="FP1205" s="262"/>
      <c r="FQ1205" s="262"/>
      <c r="FR1205" s="262"/>
      <c r="FS1205" s="262"/>
      <c r="FT1205" s="262"/>
      <c r="FU1205" s="262"/>
      <c r="FV1205" s="262"/>
      <c r="FW1205" s="262"/>
      <c r="FX1205" s="262"/>
      <c r="FY1205" s="262"/>
      <c r="FZ1205" s="262"/>
      <c r="GA1205" s="262"/>
      <c r="GB1205" s="262"/>
      <c r="GC1205" s="262"/>
      <c r="GD1205" s="262"/>
    </row>
    <row r="1206" spans="1:186" s="263" customFormat="1" ht="25.5" x14ac:dyDescent="0.2">
      <c r="A1206" s="339" t="s">
        <v>13101</v>
      </c>
      <c r="B1206" s="280" t="s">
        <v>9087</v>
      </c>
      <c r="C1206" s="281" t="s">
        <v>9088</v>
      </c>
      <c r="D1206" s="130" t="s">
        <v>87</v>
      </c>
      <c r="E1206" s="130">
        <v>3</v>
      </c>
      <c r="F1206" s="130">
        <v>0.2</v>
      </c>
      <c r="G1206" s="282"/>
      <c r="H1206" s="283"/>
      <c r="I1206" s="358">
        <v>3626.17</v>
      </c>
      <c r="J1206" s="284">
        <f>IF(ISNUMBER(I1206),ROUND(F1206*E1206*I1206,2),"")</f>
        <v>2175.6999999999998</v>
      </c>
      <c r="K1206" s="283">
        <f>BDI!$E$17</f>
        <v>0.18609999999999999</v>
      </c>
      <c r="L1206" s="283"/>
      <c r="M1206" s="283"/>
      <c r="N1206" s="131">
        <f t="shared" si="20"/>
        <v>4301</v>
      </c>
      <c r="O1206" s="340">
        <f>IF(ISNUMBER(I1206),ROUND(F1206*N1206*E1206,2),"")</f>
        <v>2580.6</v>
      </c>
      <c r="P1206" s="262"/>
      <c r="Q1206" s="262"/>
      <c r="R1206" s="262"/>
      <c r="S1206" s="262"/>
      <c r="T1206" s="262"/>
      <c r="U1206" s="262"/>
      <c r="V1206" s="262"/>
      <c r="W1206" s="262"/>
      <c r="X1206" s="262"/>
      <c r="Y1206" s="262"/>
      <c r="Z1206" s="262"/>
      <c r="AA1206" s="262"/>
      <c r="AB1206" s="262"/>
      <c r="AC1206" s="262"/>
      <c r="AD1206" s="262"/>
      <c r="AE1206" s="262"/>
      <c r="AF1206" s="262"/>
      <c r="AG1206" s="262"/>
      <c r="AH1206" s="262"/>
      <c r="AI1206" s="262"/>
      <c r="AJ1206" s="262"/>
      <c r="AK1206" s="262"/>
      <c r="AL1206" s="262"/>
      <c r="AM1206" s="262"/>
      <c r="AN1206" s="262"/>
      <c r="AO1206" s="262"/>
      <c r="AP1206" s="262"/>
      <c r="AQ1206" s="262"/>
      <c r="AR1206" s="262"/>
      <c r="AS1206" s="262"/>
      <c r="AT1206" s="262"/>
      <c r="AU1206" s="262"/>
      <c r="AV1206" s="262"/>
      <c r="AW1206" s="262"/>
      <c r="AX1206" s="262"/>
      <c r="AY1206" s="262"/>
      <c r="AZ1206" s="262"/>
      <c r="BA1206" s="262"/>
      <c r="BB1206" s="262"/>
      <c r="BC1206" s="262"/>
      <c r="BD1206" s="262"/>
      <c r="BE1206" s="262"/>
      <c r="BF1206" s="262"/>
      <c r="BG1206" s="262"/>
      <c r="BH1206" s="262"/>
      <c r="BI1206" s="262"/>
      <c r="BJ1206" s="262"/>
      <c r="BK1206" s="262"/>
      <c r="BL1206" s="262"/>
      <c r="BM1206" s="262"/>
      <c r="BN1206" s="262"/>
      <c r="BO1206" s="262"/>
      <c r="BP1206" s="262"/>
      <c r="BQ1206" s="262"/>
      <c r="BR1206" s="262"/>
      <c r="BS1206" s="262"/>
      <c r="BT1206" s="262"/>
      <c r="BU1206" s="262"/>
      <c r="BV1206" s="262"/>
      <c r="BW1206" s="262"/>
      <c r="BX1206" s="262"/>
      <c r="BY1206" s="262"/>
      <c r="BZ1206" s="262"/>
      <c r="CA1206" s="262"/>
      <c r="CB1206" s="262"/>
      <c r="CC1206" s="262"/>
      <c r="CD1206" s="262"/>
      <c r="CE1206" s="262"/>
      <c r="CF1206" s="262"/>
      <c r="CG1206" s="262"/>
      <c r="CH1206" s="262"/>
      <c r="CI1206" s="262"/>
      <c r="CJ1206" s="262"/>
      <c r="CK1206" s="262"/>
      <c r="CL1206" s="262"/>
      <c r="CM1206" s="262"/>
      <c r="CN1206" s="262"/>
      <c r="CO1206" s="262"/>
      <c r="CP1206" s="262"/>
      <c r="CQ1206" s="262"/>
      <c r="CR1206" s="262"/>
      <c r="CS1206" s="262"/>
      <c r="CT1206" s="262"/>
      <c r="CU1206" s="262"/>
      <c r="CV1206" s="262"/>
      <c r="CW1206" s="262"/>
      <c r="CX1206" s="262"/>
      <c r="CY1206" s="262"/>
      <c r="CZ1206" s="262"/>
      <c r="DA1206" s="262"/>
      <c r="DB1206" s="262"/>
      <c r="DC1206" s="262"/>
      <c r="DD1206" s="262"/>
      <c r="DE1206" s="262"/>
      <c r="DF1206" s="262"/>
      <c r="DG1206" s="262"/>
      <c r="DH1206" s="262"/>
      <c r="DI1206" s="262"/>
      <c r="DJ1206" s="262"/>
      <c r="DK1206" s="262"/>
      <c r="DL1206" s="262"/>
      <c r="DM1206" s="262"/>
      <c r="DN1206" s="262"/>
      <c r="DO1206" s="262"/>
      <c r="DP1206" s="262"/>
      <c r="DQ1206" s="262"/>
      <c r="DR1206" s="262"/>
      <c r="DS1206" s="262"/>
      <c r="DT1206" s="262"/>
      <c r="DU1206" s="262"/>
      <c r="DV1206" s="262"/>
      <c r="DW1206" s="262"/>
      <c r="DX1206" s="262"/>
      <c r="DY1206" s="262"/>
      <c r="DZ1206" s="262"/>
      <c r="EA1206" s="262"/>
      <c r="EB1206" s="262"/>
      <c r="EC1206" s="262"/>
      <c r="ED1206" s="262"/>
      <c r="EE1206" s="262"/>
      <c r="EF1206" s="262"/>
      <c r="EG1206" s="262"/>
      <c r="EH1206" s="262"/>
      <c r="EI1206" s="262"/>
      <c r="EJ1206" s="262"/>
      <c r="EK1206" s="262"/>
      <c r="EL1206" s="262"/>
      <c r="EM1206" s="262"/>
      <c r="EN1206" s="262"/>
      <c r="EO1206" s="262"/>
      <c r="EP1206" s="262"/>
      <c r="EQ1206" s="262"/>
      <c r="ER1206" s="262"/>
      <c r="ES1206" s="262"/>
      <c r="ET1206" s="262"/>
      <c r="EU1206" s="262"/>
      <c r="EV1206" s="262"/>
      <c r="EW1206" s="262"/>
      <c r="EX1206" s="262"/>
      <c r="EY1206" s="262"/>
      <c r="EZ1206" s="262"/>
      <c r="FA1206" s="262"/>
      <c r="FB1206" s="262"/>
      <c r="FC1206" s="262"/>
      <c r="FD1206" s="262"/>
      <c r="FE1206" s="262"/>
      <c r="FF1206" s="262"/>
      <c r="FG1206" s="262"/>
      <c r="FH1206" s="262"/>
      <c r="FI1206" s="262"/>
      <c r="FJ1206" s="262"/>
      <c r="FK1206" s="262"/>
      <c r="FL1206" s="262"/>
      <c r="FM1206" s="262"/>
      <c r="FN1206" s="262"/>
      <c r="FO1206" s="262"/>
      <c r="FP1206" s="262"/>
      <c r="FQ1206" s="262"/>
      <c r="FR1206" s="262"/>
      <c r="FS1206" s="262"/>
      <c r="FT1206" s="262"/>
      <c r="FU1206" s="262"/>
      <c r="FV1206" s="262"/>
      <c r="FW1206" s="262"/>
      <c r="FX1206" s="262"/>
      <c r="FY1206" s="262"/>
      <c r="FZ1206" s="262"/>
      <c r="GA1206" s="262"/>
      <c r="GB1206" s="262"/>
      <c r="GC1206" s="262"/>
      <c r="GD1206" s="262"/>
    </row>
    <row r="1207" spans="1:186" s="263" customFormat="1" ht="25.5" x14ac:dyDescent="0.2">
      <c r="A1207" s="339" t="s">
        <v>13102</v>
      </c>
      <c r="B1207" s="280" t="s">
        <v>9089</v>
      </c>
      <c r="C1207" s="281" t="s">
        <v>9090</v>
      </c>
      <c r="D1207" s="130" t="s">
        <v>87</v>
      </c>
      <c r="E1207" s="130">
        <v>3</v>
      </c>
      <c r="F1207" s="130">
        <v>0.2</v>
      </c>
      <c r="G1207" s="282"/>
      <c r="H1207" s="283"/>
      <c r="I1207" s="358">
        <v>3928.5</v>
      </c>
      <c r="J1207" s="284">
        <f>IF(ISNUMBER(I1207),ROUND(F1207*E1207*I1207,2),"")</f>
        <v>2357.1</v>
      </c>
      <c r="K1207" s="283">
        <f>BDI!$E$17</f>
        <v>0.18609999999999999</v>
      </c>
      <c r="L1207" s="283"/>
      <c r="M1207" s="283"/>
      <c r="N1207" s="131">
        <f t="shared" si="20"/>
        <v>4659.59</v>
      </c>
      <c r="O1207" s="340">
        <f>IF(ISNUMBER(I1207),ROUND(F1207*N1207*E1207,2),"")</f>
        <v>2795.75</v>
      </c>
      <c r="P1207" s="262"/>
      <c r="Q1207" s="262"/>
      <c r="R1207" s="262"/>
      <c r="S1207" s="262"/>
      <c r="T1207" s="262"/>
      <c r="U1207" s="262"/>
      <c r="V1207" s="262"/>
      <c r="W1207" s="262"/>
      <c r="X1207" s="262"/>
      <c r="Y1207" s="262"/>
      <c r="Z1207" s="262"/>
      <c r="AA1207" s="262"/>
      <c r="AB1207" s="262"/>
      <c r="AC1207" s="262"/>
      <c r="AD1207" s="262"/>
      <c r="AE1207" s="262"/>
      <c r="AF1207" s="262"/>
      <c r="AG1207" s="262"/>
      <c r="AH1207" s="262"/>
      <c r="AI1207" s="262"/>
      <c r="AJ1207" s="262"/>
      <c r="AK1207" s="262"/>
      <c r="AL1207" s="262"/>
      <c r="AM1207" s="262"/>
      <c r="AN1207" s="262"/>
      <c r="AO1207" s="262"/>
      <c r="AP1207" s="262"/>
      <c r="AQ1207" s="262"/>
      <c r="AR1207" s="262"/>
      <c r="AS1207" s="262"/>
      <c r="AT1207" s="262"/>
      <c r="AU1207" s="262"/>
      <c r="AV1207" s="262"/>
      <c r="AW1207" s="262"/>
      <c r="AX1207" s="262"/>
      <c r="AY1207" s="262"/>
      <c r="AZ1207" s="262"/>
      <c r="BA1207" s="262"/>
      <c r="BB1207" s="262"/>
      <c r="BC1207" s="262"/>
      <c r="BD1207" s="262"/>
      <c r="BE1207" s="262"/>
      <c r="BF1207" s="262"/>
      <c r="BG1207" s="262"/>
      <c r="BH1207" s="262"/>
      <c r="BI1207" s="262"/>
      <c r="BJ1207" s="262"/>
      <c r="BK1207" s="262"/>
      <c r="BL1207" s="262"/>
      <c r="BM1207" s="262"/>
      <c r="BN1207" s="262"/>
      <c r="BO1207" s="262"/>
      <c r="BP1207" s="262"/>
      <c r="BQ1207" s="262"/>
      <c r="BR1207" s="262"/>
      <c r="BS1207" s="262"/>
      <c r="BT1207" s="262"/>
      <c r="BU1207" s="262"/>
      <c r="BV1207" s="262"/>
      <c r="BW1207" s="262"/>
      <c r="BX1207" s="262"/>
      <c r="BY1207" s="262"/>
      <c r="BZ1207" s="262"/>
      <c r="CA1207" s="262"/>
      <c r="CB1207" s="262"/>
      <c r="CC1207" s="262"/>
      <c r="CD1207" s="262"/>
      <c r="CE1207" s="262"/>
      <c r="CF1207" s="262"/>
      <c r="CG1207" s="262"/>
      <c r="CH1207" s="262"/>
      <c r="CI1207" s="262"/>
      <c r="CJ1207" s="262"/>
      <c r="CK1207" s="262"/>
      <c r="CL1207" s="262"/>
      <c r="CM1207" s="262"/>
      <c r="CN1207" s="262"/>
      <c r="CO1207" s="262"/>
      <c r="CP1207" s="262"/>
      <c r="CQ1207" s="262"/>
      <c r="CR1207" s="262"/>
      <c r="CS1207" s="262"/>
      <c r="CT1207" s="262"/>
      <c r="CU1207" s="262"/>
      <c r="CV1207" s="262"/>
      <c r="CW1207" s="262"/>
      <c r="CX1207" s="262"/>
      <c r="CY1207" s="262"/>
      <c r="CZ1207" s="262"/>
      <c r="DA1207" s="262"/>
      <c r="DB1207" s="262"/>
      <c r="DC1207" s="262"/>
      <c r="DD1207" s="262"/>
      <c r="DE1207" s="262"/>
      <c r="DF1207" s="262"/>
      <c r="DG1207" s="262"/>
      <c r="DH1207" s="262"/>
      <c r="DI1207" s="262"/>
      <c r="DJ1207" s="262"/>
      <c r="DK1207" s="262"/>
      <c r="DL1207" s="262"/>
      <c r="DM1207" s="262"/>
      <c r="DN1207" s="262"/>
      <c r="DO1207" s="262"/>
      <c r="DP1207" s="262"/>
      <c r="DQ1207" s="262"/>
      <c r="DR1207" s="262"/>
      <c r="DS1207" s="262"/>
      <c r="DT1207" s="262"/>
      <c r="DU1207" s="262"/>
      <c r="DV1207" s="262"/>
      <c r="DW1207" s="262"/>
      <c r="DX1207" s="262"/>
      <c r="DY1207" s="262"/>
      <c r="DZ1207" s="262"/>
      <c r="EA1207" s="262"/>
      <c r="EB1207" s="262"/>
      <c r="EC1207" s="262"/>
      <c r="ED1207" s="262"/>
      <c r="EE1207" s="262"/>
      <c r="EF1207" s="262"/>
      <c r="EG1207" s="262"/>
      <c r="EH1207" s="262"/>
      <c r="EI1207" s="262"/>
      <c r="EJ1207" s="262"/>
      <c r="EK1207" s="262"/>
      <c r="EL1207" s="262"/>
      <c r="EM1207" s="262"/>
      <c r="EN1207" s="262"/>
      <c r="EO1207" s="262"/>
      <c r="EP1207" s="262"/>
      <c r="EQ1207" s="262"/>
      <c r="ER1207" s="262"/>
      <c r="ES1207" s="262"/>
      <c r="ET1207" s="262"/>
      <c r="EU1207" s="262"/>
      <c r="EV1207" s="262"/>
      <c r="EW1207" s="262"/>
      <c r="EX1207" s="262"/>
      <c r="EY1207" s="262"/>
      <c r="EZ1207" s="262"/>
      <c r="FA1207" s="262"/>
      <c r="FB1207" s="262"/>
      <c r="FC1207" s="262"/>
      <c r="FD1207" s="262"/>
      <c r="FE1207" s="262"/>
      <c r="FF1207" s="262"/>
      <c r="FG1207" s="262"/>
      <c r="FH1207" s="262"/>
      <c r="FI1207" s="262"/>
      <c r="FJ1207" s="262"/>
      <c r="FK1207" s="262"/>
      <c r="FL1207" s="262"/>
      <c r="FM1207" s="262"/>
      <c r="FN1207" s="262"/>
      <c r="FO1207" s="262"/>
      <c r="FP1207" s="262"/>
      <c r="FQ1207" s="262"/>
      <c r="FR1207" s="262"/>
      <c r="FS1207" s="262"/>
      <c r="FT1207" s="262"/>
      <c r="FU1207" s="262"/>
      <c r="FV1207" s="262"/>
      <c r="FW1207" s="262"/>
      <c r="FX1207" s="262"/>
      <c r="FY1207" s="262"/>
      <c r="FZ1207" s="262"/>
      <c r="GA1207" s="262"/>
      <c r="GB1207" s="262"/>
      <c r="GC1207" s="262"/>
      <c r="GD1207" s="262"/>
    </row>
    <row r="1208" spans="1:186" s="263" customFormat="1" ht="25.5" x14ac:dyDescent="0.2">
      <c r="A1208" s="339" t="s">
        <v>13103</v>
      </c>
      <c r="B1208" s="280" t="s">
        <v>9091</v>
      </c>
      <c r="C1208" s="281" t="s">
        <v>9092</v>
      </c>
      <c r="D1208" s="130" t="s">
        <v>87</v>
      </c>
      <c r="E1208" s="130">
        <v>30</v>
      </c>
      <c r="F1208" s="130">
        <v>0.2</v>
      </c>
      <c r="G1208" s="282"/>
      <c r="H1208" s="283"/>
      <c r="I1208" s="358">
        <v>4287.1400000000003</v>
      </c>
      <c r="J1208" s="284">
        <f>IF(ISNUMBER(I1208),ROUND(F1208*E1208*I1208,2),"")</f>
        <v>25722.84</v>
      </c>
      <c r="K1208" s="283">
        <f>BDI!$E$17</f>
        <v>0.18609999999999999</v>
      </c>
      <c r="L1208" s="283"/>
      <c r="M1208" s="283"/>
      <c r="N1208" s="131">
        <f t="shared" si="20"/>
        <v>5084.9799999999996</v>
      </c>
      <c r="O1208" s="340">
        <f>IF(ISNUMBER(I1208),ROUND(F1208*N1208*E1208,2),"")</f>
        <v>30509.88</v>
      </c>
      <c r="P1208" s="262"/>
      <c r="Q1208" s="262"/>
      <c r="R1208" s="262"/>
      <c r="S1208" s="262"/>
      <c r="T1208" s="262"/>
      <c r="U1208" s="262"/>
      <c r="V1208" s="262"/>
      <c r="W1208" s="262"/>
      <c r="X1208" s="262"/>
      <c r="Y1208" s="262"/>
      <c r="Z1208" s="262"/>
      <c r="AA1208" s="262"/>
      <c r="AB1208" s="262"/>
      <c r="AC1208" s="262"/>
      <c r="AD1208" s="262"/>
      <c r="AE1208" s="262"/>
      <c r="AF1208" s="262"/>
      <c r="AG1208" s="262"/>
      <c r="AH1208" s="262"/>
      <c r="AI1208" s="262"/>
      <c r="AJ1208" s="262"/>
      <c r="AK1208" s="262"/>
      <c r="AL1208" s="262"/>
      <c r="AM1208" s="262"/>
      <c r="AN1208" s="262"/>
      <c r="AO1208" s="262"/>
      <c r="AP1208" s="262"/>
      <c r="AQ1208" s="262"/>
      <c r="AR1208" s="262"/>
      <c r="AS1208" s="262"/>
      <c r="AT1208" s="262"/>
      <c r="AU1208" s="262"/>
      <c r="AV1208" s="262"/>
      <c r="AW1208" s="262"/>
      <c r="AX1208" s="262"/>
      <c r="AY1208" s="262"/>
      <c r="AZ1208" s="262"/>
      <c r="BA1208" s="262"/>
      <c r="BB1208" s="262"/>
      <c r="BC1208" s="262"/>
      <c r="BD1208" s="262"/>
      <c r="BE1208" s="262"/>
      <c r="BF1208" s="262"/>
      <c r="BG1208" s="262"/>
      <c r="BH1208" s="262"/>
      <c r="BI1208" s="262"/>
      <c r="BJ1208" s="262"/>
      <c r="BK1208" s="262"/>
      <c r="BL1208" s="262"/>
      <c r="BM1208" s="262"/>
      <c r="BN1208" s="262"/>
      <c r="BO1208" s="262"/>
      <c r="BP1208" s="262"/>
      <c r="BQ1208" s="262"/>
      <c r="BR1208" s="262"/>
      <c r="BS1208" s="262"/>
      <c r="BT1208" s="262"/>
      <c r="BU1208" s="262"/>
      <c r="BV1208" s="262"/>
      <c r="BW1208" s="262"/>
      <c r="BX1208" s="262"/>
      <c r="BY1208" s="262"/>
      <c r="BZ1208" s="262"/>
      <c r="CA1208" s="262"/>
      <c r="CB1208" s="262"/>
      <c r="CC1208" s="262"/>
      <c r="CD1208" s="262"/>
      <c r="CE1208" s="262"/>
      <c r="CF1208" s="262"/>
      <c r="CG1208" s="262"/>
      <c r="CH1208" s="262"/>
      <c r="CI1208" s="262"/>
      <c r="CJ1208" s="262"/>
      <c r="CK1208" s="262"/>
      <c r="CL1208" s="262"/>
      <c r="CM1208" s="262"/>
      <c r="CN1208" s="262"/>
      <c r="CO1208" s="262"/>
      <c r="CP1208" s="262"/>
      <c r="CQ1208" s="262"/>
      <c r="CR1208" s="262"/>
      <c r="CS1208" s="262"/>
      <c r="CT1208" s="262"/>
      <c r="CU1208" s="262"/>
      <c r="CV1208" s="262"/>
      <c r="CW1208" s="262"/>
      <c r="CX1208" s="262"/>
      <c r="CY1208" s="262"/>
      <c r="CZ1208" s="262"/>
      <c r="DA1208" s="262"/>
      <c r="DB1208" s="262"/>
      <c r="DC1208" s="262"/>
      <c r="DD1208" s="262"/>
      <c r="DE1208" s="262"/>
      <c r="DF1208" s="262"/>
      <c r="DG1208" s="262"/>
      <c r="DH1208" s="262"/>
      <c r="DI1208" s="262"/>
      <c r="DJ1208" s="262"/>
      <c r="DK1208" s="262"/>
      <c r="DL1208" s="262"/>
      <c r="DM1208" s="262"/>
      <c r="DN1208" s="262"/>
      <c r="DO1208" s="262"/>
      <c r="DP1208" s="262"/>
      <c r="DQ1208" s="262"/>
      <c r="DR1208" s="262"/>
      <c r="DS1208" s="262"/>
      <c r="DT1208" s="262"/>
      <c r="DU1208" s="262"/>
      <c r="DV1208" s="262"/>
      <c r="DW1208" s="262"/>
      <c r="DX1208" s="262"/>
      <c r="DY1208" s="262"/>
      <c r="DZ1208" s="262"/>
      <c r="EA1208" s="262"/>
      <c r="EB1208" s="262"/>
      <c r="EC1208" s="262"/>
      <c r="ED1208" s="262"/>
      <c r="EE1208" s="262"/>
      <c r="EF1208" s="262"/>
      <c r="EG1208" s="262"/>
      <c r="EH1208" s="262"/>
      <c r="EI1208" s="262"/>
      <c r="EJ1208" s="262"/>
      <c r="EK1208" s="262"/>
      <c r="EL1208" s="262"/>
      <c r="EM1208" s="262"/>
      <c r="EN1208" s="262"/>
      <c r="EO1208" s="262"/>
      <c r="EP1208" s="262"/>
      <c r="EQ1208" s="262"/>
      <c r="ER1208" s="262"/>
      <c r="ES1208" s="262"/>
      <c r="ET1208" s="262"/>
      <c r="EU1208" s="262"/>
      <c r="EV1208" s="262"/>
      <c r="EW1208" s="262"/>
      <c r="EX1208" s="262"/>
      <c r="EY1208" s="262"/>
      <c r="EZ1208" s="262"/>
      <c r="FA1208" s="262"/>
      <c r="FB1208" s="262"/>
      <c r="FC1208" s="262"/>
      <c r="FD1208" s="262"/>
      <c r="FE1208" s="262"/>
      <c r="FF1208" s="262"/>
      <c r="FG1208" s="262"/>
      <c r="FH1208" s="262"/>
      <c r="FI1208" s="262"/>
      <c r="FJ1208" s="262"/>
      <c r="FK1208" s="262"/>
      <c r="FL1208" s="262"/>
      <c r="FM1208" s="262"/>
      <c r="FN1208" s="262"/>
      <c r="FO1208" s="262"/>
      <c r="FP1208" s="262"/>
      <c r="FQ1208" s="262"/>
      <c r="FR1208" s="262"/>
      <c r="FS1208" s="262"/>
      <c r="FT1208" s="262"/>
      <c r="FU1208" s="262"/>
      <c r="FV1208" s="262"/>
      <c r="FW1208" s="262"/>
      <c r="FX1208" s="262"/>
      <c r="FY1208" s="262"/>
      <c r="FZ1208" s="262"/>
      <c r="GA1208" s="262"/>
      <c r="GB1208" s="262"/>
      <c r="GC1208" s="262"/>
      <c r="GD1208" s="262"/>
    </row>
    <row r="1209" spans="1:186" s="263" customFormat="1" ht="25.5" x14ac:dyDescent="0.2">
      <c r="A1209" s="339" t="s">
        <v>13104</v>
      </c>
      <c r="B1209" s="280" t="s">
        <v>9093</v>
      </c>
      <c r="C1209" s="281" t="s">
        <v>9094</v>
      </c>
      <c r="D1209" s="130" t="s">
        <v>87</v>
      </c>
      <c r="E1209" s="130">
        <v>5</v>
      </c>
      <c r="F1209" s="130">
        <v>0.2</v>
      </c>
      <c r="G1209" s="282"/>
      <c r="H1209" s="283"/>
      <c r="I1209" s="358">
        <v>5620.28</v>
      </c>
      <c r="J1209" s="284">
        <f>IF(ISNUMBER(I1209),ROUND(F1209*E1209*I1209,2),"")</f>
        <v>5620.28</v>
      </c>
      <c r="K1209" s="283">
        <f>BDI!$E$17</f>
        <v>0.18609999999999999</v>
      </c>
      <c r="L1209" s="283"/>
      <c r="M1209" s="283"/>
      <c r="N1209" s="131">
        <f t="shared" si="20"/>
        <v>6666.21</v>
      </c>
      <c r="O1209" s="340">
        <f>IF(ISNUMBER(I1209),ROUND(F1209*N1209*E1209,2),"")</f>
        <v>6666.21</v>
      </c>
      <c r="P1209" s="262"/>
      <c r="Q1209" s="262"/>
      <c r="R1209" s="262"/>
      <c r="S1209" s="262"/>
      <c r="T1209" s="262"/>
      <c r="U1209" s="262"/>
      <c r="V1209" s="262"/>
      <c r="W1209" s="262"/>
      <c r="X1209" s="262"/>
      <c r="Y1209" s="262"/>
      <c r="Z1209" s="262"/>
      <c r="AA1209" s="262"/>
      <c r="AB1209" s="262"/>
      <c r="AC1209" s="262"/>
      <c r="AD1209" s="262"/>
      <c r="AE1209" s="262"/>
      <c r="AF1209" s="262"/>
      <c r="AG1209" s="262"/>
      <c r="AH1209" s="262"/>
      <c r="AI1209" s="262"/>
      <c r="AJ1209" s="262"/>
      <c r="AK1209" s="262"/>
      <c r="AL1209" s="262"/>
      <c r="AM1209" s="262"/>
      <c r="AN1209" s="262"/>
      <c r="AO1209" s="262"/>
      <c r="AP1209" s="262"/>
      <c r="AQ1209" s="262"/>
      <c r="AR1209" s="262"/>
      <c r="AS1209" s="262"/>
      <c r="AT1209" s="262"/>
      <c r="AU1209" s="262"/>
      <c r="AV1209" s="262"/>
      <c r="AW1209" s="262"/>
      <c r="AX1209" s="262"/>
      <c r="AY1209" s="262"/>
      <c r="AZ1209" s="262"/>
      <c r="BA1209" s="262"/>
      <c r="BB1209" s="262"/>
      <c r="BC1209" s="262"/>
      <c r="BD1209" s="262"/>
      <c r="BE1209" s="262"/>
      <c r="BF1209" s="262"/>
      <c r="BG1209" s="262"/>
      <c r="BH1209" s="262"/>
      <c r="BI1209" s="262"/>
      <c r="BJ1209" s="262"/>
      <c r="BK1209" s="262"/>
      <c r="BL1209" s="262"/>
      <c r="BM1209" s="262"/>
      <c r="BN1209" s="262"/>
      <c r="BO1209" s="262"/>
      <c r="BP1209" s="262"/>
      <c r="BQ1209" s="262"/>
      <c r="BR1209" s="262"/>
      <c r="BS1209" s="262"/>
      <c r="BT1209" s="262"/>
      <c r="BU1209" s="262"/>
      <c r="BV1209" s="262"/>
      <c r="BW1209" s="262"/>
      <c r="BX1209" s="262"/>
      <c r="BY1209" s="262"/>
      <c r="BZ1209" s="262"/>
      <c r="CA1209" s="262"/>
      <c r="CB1209" s="262"/>
      <c r="CC1209" s="262"/>
      <c r="CD1209" s="262"/>
      <c r="CE1209" s="262"/>
      <c r="CF1209" s="262"/>
      <c r="CG1209" s="262"/>
      <c r="CH1209" s="262"/>
      <c r="CI1209" s="262"/>
      <c r="CJ1209" s="262"/>
      <c r="CK1209" s="262"/>
      <c r="CL1209" s="262"/>
      <c r="CM1209" s="262"/>
      <c r="CN1209" s="262"/>
      <c r="CO1209" s="262"/>
      <c r="CP1209" s="262"/>
      <c r="CQ1209" s="262"/>
      <c r="CR1209" s="262"/>
      <c r="CS1209" s="262"/>
      <c r="CT1209" s="262"/>
      <c r="CU1209" s="262"/>
      <c r="CV1209" s="262"/>
      <c r="CW1209" s="262"/>
      <c r="CX1209" s="262"/>
      <c r="CY1209" s="262"/>
      <c r="CZ1209" s="262"/>
      <c r="DA1209" s="262"/>
      <c r="DB1209" s="262"/>
      <c r="DC1209" s="262"/>
      <c r="DD1209" s="262"/>
      <c r="DE1209" s="262"/>
      <c r="DF1209" s="262"/>
      <c r="DG1209" s="262"/>
      <c r="DH1209" s="262"/>
      <c r="DI1209" s="262"/>
      <c r="DJ1209" s="262"/>
      <c r="DK1209" s="262"/>
      <c r="DL1209" s="262"/>
      <c r="DM1209" s="262"/>
      <c r="DN1209" s="262"/>
      <c r="DO1209" s="262"/>
      <c r="DP1209" s="262"/>
      <c r="DQ1209" s="262"/>
      <c r="DR1209" s="262"/>
      <c r="DS1209" s="262"/>
      <c r="DT1209" s="262"/>
      <c r="DU1209" s="262"/>
      <c r="DV1209" s="262"/>
      <c r="DW1209" s="262"/>
      <c r="DX1209" s="262"/>
      <c r="DY1209" s="262"/>
      <c r="DZ1209" s="262"/>
      <c r="EA1209" s="262"/>
      <c r="EB1209" s="262"/>
      <c r="EC1209" s="262"/>
      <c r="ED1209" s="262"/>
      <c r="EE1209" s="262"/>
      <c r="EF1209" s="262"/>
      <c r="EG1209" s="262"/>
      <c r="EH1209" s="262"/>
      <c r="EI1209" s="262"/>
      <c r="EJ1209" s="262"/>
      <c r="EK1209" s="262"/>
      <c r="EL1209" s="262"/>
      <c r="EM1209" s="262"/>
      <c r="EN1209" s="262"/>
      <c r="EO1209" s="262"/>
      <c r="EP1209" s="262"/>
      <c r="EQ1209" s="262"/>
      <c r="ER1209" s="262"/>
      <c r="ES1209" s="262"/>
      <c r="ET1209" s="262"/>
      <c r="EU1209" s="262"/>
      <c r="EV1209" s="262"/>
      <c r="EW1209" s="262"/>
      <c r="EX1209" s="262"/>
      <c r="EY1209" s="262"/>
      <c r="EZ1209" s="262"/>
      <c r="FA1209" s="262"/>
      <c r="FB1209" s="262"/>
      <c r="FC1209" s="262"/>
      <c r="FD1209" s="262"/>
      <c r="FE1209" s="262"/>
      <c r="FF1209" s="262"/>
      <c r="FG1209" s="262"/>
      <c r="FH1209" s="262"/>
      <c r="FI1209" s="262"/>
      <c r="FJ1209" s="262"/>
      <c r="FK1209" s="262"/>
      <c r="FL1209" s="262"/>
      <c r="FM1209" s="262"/>
      <c r="FN1209" s="262"/>
      <c r="FO1209" s="262"/>
      <c r="FP1209" s="262"/>
      <c r="FQ1209" s="262"/>
      <c r="FR1209" s="262"/>
      <c r="FS1209" s="262"/>
      <c r="FT1209" s="262"/>
      <c r="FU1209" s="262"/>
      <c r="FV1209" s="262"/>
      <c r="FW1209" s="262"/>
      <c r="FX1209" s="262"/>
      <c r="FY1209" s="262"/>
      <c r="FZ1209" s="262"/>
      <c r="GA1209" s="262"/>
      <c r="GB1209" s="262"/>
      <c r="GC1209" s="262"/>
      <c r="GD1209" s="262"/>
    </row>
    <row r="1210" spans="1:186" s="263" customFormat="1" ht="25.5" x14ac:dyDescent="0.2">
      <c r="A1210" s="339" t="s">
        <v>13105</v>
      </c>
      <c r="B1210" s="280" t="s">
        <v>9095</v>
      </c>
      <c r="C1210" s="281" t="s">
        <v>9096</v>
      </c>
      <c r="D1210" s="130" t="s">
        <v>87</v>
      </c>
      <c r="E1210" s="130">
        <v>13</v>
      </c>
      <c r="F1210" s="130">
        <v>0.2</v>
      </c>
      <c r="G1210" s="282"/>
      <c r="H1210" s="283"/>
      <c r="I1210" s="358">
        <v>6365.17</v>
      </c>
      <c r="J1210" s="284">
        <f>IF(ISNUMBER(I1210),ROUND(F1210*E1210*I1210,2),"")</f>
        <v>16549.439999999999</v>
      </c>
      <c r="K1210" s="283">
        <f>BDI!$E$17</f>
        <v>0.18609999999999999</v>
      </c>
      <c r="L1210" s="283"/>
      <c r="M1210" s="283"/>
      <c r="N1210" s="131">
        <f t="shared" si="20"/>
        <v>7549.73</v>
      </c>
      <c r="O1210" s="340">
        <f>IF(ISNUMBER(I1210),ROUND(F1210*N1210*E1210,2),"")</f>
        <v>19629.3</v>
      </c>
      <c r="P1210" s="262"/>
      <c r="Q1210" s="262"/>
      <c r="R1210" s="262"/>
      <c r="S1210" s="262"/>
      <c r="T1210" s="262"/>
      <c r="U1210" s="262"/>
      <c r="V1210" s="262"/>
      <c r="W1210" s="262"/>
      <c r="X1210" s="262"/>
      <c r="Y1210" s="262"/>
      <c r="Z1210" s="262"/>
      <c r="AA1210" s="262"/>
      <c r="AB1210" s="262"/>
      <c r="AC1210" s="262"/>
      <c r="AD1210" s="262"/>
      <c r="AE1210" s="262"/>
      <c r="AF1210" s="262"/>
      <c r="AG1210" s="262"/>
      <c r="AH1210" s="262"/>
      <c r="AI1210" s="262"/>
      <c r="AJ1210" s="262"/>
      <c r="AK1210" s="262"/>
      <c r="AL1210" s="262"/>
      <c r="AM1210" s="262"/>
      <c r="AN1210" s="262"/>
      <c r="AO1210" s="262"/>
      <c r="AP1210" s="262"/>
      <c r="AQ1210" s="262"/>
      <c r="AR1210" s="262"/>
      <c r="AS1210" s="262"/>
      <c r="AT1210" s="262"/>
      <c r="AU1210" s="262"/>
      <c r="AV1210" s="262"/>
      <c r="AW1210" s="262"/>
      <c r="AX1210" s="262"/>
      <c r="AY1210" s="262"/>
      <c r="AZ1210" s="262"/>
      <c r="BA1210" s="262"/>
      <c r="BB1210" s="262"/>
      <c r="BC1210" s="262"/>
      <c r="BD1210" s="262"/>
      <c r="BE1210" s="262"/>
      <c r="BF1210" s="262"/>
      <c r="BG1210" s="262"/>
      <c r="BH1210" s="262"/>
      <c r="BI1210" s="262"/>
      <c r="BJ1210" s="262"/>
      <c r="BK1210" s="262"/>
      <c r="BL1210" s="262"/>
      <c r="BM1210" s="262"/>
      <c r="BN1210" s="262"/>
      <c r="BO1210" s="262"/>
      <c r="BP1210" s="262"/>
      <c r="BQ1210" s="262"/>
      <c r="BR1210" s="262"/>
      <c r="BS1210" s="262"/>
      <c r="BT1210" s="262"/>
      <c r="BU1210" s="262"/>
      <c r="BV1210" s="262"/>
      <c r="BW1210" s="262"/>
      <c r="BX1210" s="262"/>
      <c r="BY1210" s="262"/>
      <c r="BZ1210" s="262"/>
      <c r="CA1210" s="262"/>
      <c r="CB1210" s="262"/>
      <c r="CC1210" s="262"/>
      <c r="CD1210" s="262"/>
      <c r="CE1210" s="262"/>
      <c r="CF1210" s="262"/>
      <c r="CG1210" s="262"/>
      <c r="CH1210" s="262"/>
      <c r="CI1210" s="262"/>
      <c r="CJ1210" s="262"/>
      <c r="CK1210" s="262"/>
      <c r="CL1210" s="262"/>
      <c r="CM1210" s="262"/>
      <c r="CN1210" s="262"/>
      <c r="CO1210" s="262"/>
      <c r="CP1210" s="262"/>
      <c r="CQ1210" s="262"/>
      <c r="CR1210" s="262"/>
      <c r="CS1210" s="262"/>
      <c r="CT1210" s="262"/>
      <c r="CU1210" s="262"/>
      <c r="CV1210" s="262"/>
      <c r="CW1210" s="262"/>
      <c r="CX1210" s="262"/>
      <c r="CY1210" s="262"/>
      <c r="CZ1210" s="262"/>
      <c r="DA1210" s="262"/>
      <c r="DB1210" s="262"/>
      <c r="DC1210" s="262"/>
      <c r="DD1210" s="262"/>
      <c r="DE1210" s="262"/>
      <c r="DF1210" s="262"/>
      <c r="DG1210" s="262"/>
      <c r="DH1210" s="262"/>
      <c r="DI1210" s="262"/>
      <c r="DJ1210" s="262"/>
      <c r="DK1210" s="262"/>
      <c r="DL1210" s="262"/>
      <c r="DM1210" s="262"/>
      <c r="DN1210" s="262"/>
      <c r="DO1210" s="262"/>
      <c r="DP1210" s="262"/>
      <c r="DQ1210" s="262"/>
      <c r="DR1210" s="262"/>
      <c r="DS1210" s="262"/>
      <c r="DT1210" s="262"/>
      <c r="DU1210" s="262"/>
      <c r="DV1210" s="262"/>
      <c r="DW1210" s="262"/>
      <c r="DX1210" s="262"/>
      <c r="DY1210" s="262"/>
      <c r="DZ1210" s="262"/>
      <c r="EA1210" s="262"/>
      <c r="EB1210" s="262"/>
      <c r="EC1210" s="262"/>
      <c r="ED1210" s="262"/>
      <c r="EE1210" s="262"/>
      <c r="EF1210" s="262"/>
      <c r="EG1210" s="262"/>
      <c r="EH1210" s="262"/>
      <c r="EI1210" s="262"/>
      <c r="EJ1210" s="262"/>
      <c r="EK1210" s="262"/>
      <c r="EL1210" s="262"/>
      <c r="EM1210" s="262"/>
      <c r="EN1210" s="262"/>
      <c r="EO1210" s="262"/>
      <c r="EP1210" s="262"/>
      <c r="EQ1210" s="262"/>
      <c r="ER1210" s="262"/>
      <c r="ES1210" s="262"/>
      <c r="ET1210" s="262"/>
      <c r="EU1210" s="262"/>
      <c r="EV1210" s="262"/>
      <c r="EW1210" s="262"/>
      <c r="EX1210" s="262"/>
      <c r="EY1210" s="262"/>
      <c r="EZ1210" s="262"/>
      <c r="FA1210" s="262"/>
      <c r="FB1210" s="262"/>
      <c r="FC1210" s="262"/>
      <c r="FD1210" s="262"/>
      <c r="FE1210" s="262"/>
      <c r="FF1210" s="262"/>
      <c r="FG1210" s="262"/>
      <c r="FH1210" s="262"/>
      <c r="FI1210" s="262"/>
      <c r="FJ1210" s="262"/>
      <c r="FK1210" s="262"/>
      <c r="FL1210" s="262"/>
      <c r="FM1210" s="262"/>
      <c r="FN1210" s="262"/>
      <c r="FO1210" s="262"/>
      <c r="FP1210" s="262"/>
      <c r="FQ1210" s="262"/>
      <c r="FR1210" s="262"/>
      <c r="FS1210" s="262"/>
      <c r="FT1210" s="262"/>
      <c r="FU1210" s="262"/>
      <c r="FV1210" s="262"/>
      <c r="FW1210" s="262"/>
      <c r="FX1210" s="262"/>
      <c r="FY1210" s="262"/>
      <c r="FZ1210" s="262"/>
      <c r="GA1210" s="262"/>
      <c r="GB1210" s="262"/>
      <c r="GC1210" s="262"/>
      <c r="GD1210" s="262"/>
    </row>
    <row r="1211" spans="1:186" s="263" customFormat="1" ht="25.5" x14ac:dyDescent="0.2">
      <c r="A1211" s="339" t="s">
        <v>13106</v>
      </c>
      <c r="B1211" s="280" t="s">
        <v>9097</v>
      </c>
      <c r="C1211" s="281" t="s">
        <v>9098</v>
      </c>
      <c r="D1211" s="130" t="s">
        <v>87</v>
      </c>
      <c r="E1211" s="130">
        <v>5</v>
      </c>
      <c r="F1211" s="130">
        <v>0.2</v>
      </c>
      <c r="G1211" s="282"/>
      <c r="H1211" s="283"/>
      <c r="I1211" s="358">
        <v>3893</v>
      </c>
      <c r="J1211" s="284">
        <f>IF(ISNUMBER(I1211),ROUND(F1211*E1211*I1211,2),"")</f>
        <v>3893</v>
      </c>
      <c r="K1211" s="283">
        <f>BDI!$E$17</f>
        <v>0.18609999999999999</v>
      </c>
      <c r="L1211" s="283"/>
      <c r="M1211" s="283"/>
      <c r="N1211" s="131">
        <f t="shared" si="20"/>
        <v>4617.49</v>
      </c>
      <c r="O1211" s="340">
        <f>IF(ISNUMBER(I1211),ROUND(F1211*N1211*E1211,2),"")</f>
        <v>4617.49</v>
      </c>
      <c r="P1211" s="262"/>
      <c r="Q1211" s="262"/>
      <c r="R1211" s="262"/>
      <c r="S1211" s="262"/>
      <c r="T1211" s="262"/>
      <c r="U1211" s="262"/>
      <c r="V1211" s="262"/>
      <c r="W1211" s="262"/>
      <c r="X1211" s="262"/>
      <c r="Y1211" s="262"/>
      <c r="Z1211" s="262"/>
      <c r="AA1211" s="262"/>
      <c r="AB1211" s="262"/>
      <c r="AC1211" s="262"/>
      <c r="AD1211" s="262"/>
      <c r="AE1211" s="262"/>
      <c r="AF1211" s="262"/>
      <c r="AG1211" s="262"/>
      <c r="AH1211" s="262"/>
      <c r="AI1211" s="262"/>
      <c r="AJ1211" s="262"/>
      <c r="AK1211" s="262"/>
      <c r="AL1211" s="262"/>
      <c r="AM1211" s="262"/>
      <c r="AN1211" s="262"/>
      <c r="AO1211" s="262"/>
      <c r="AP1211" s="262"/>
      <c r="AQ1211" s="262"/>
      <c r="AR1211" s="262"/>
      <c r="AS1211" s="262"/>
      <c r="AT1211" s="262"/>
      <c r="AU1211" s="262"/>
      <c r="AV1211" s="262"/>
      <c r="AW1211" s="262"/>
      <c r="AX1211" s="262"/>
      <c r="AY1211" s="262"/>
      <c r="AZ1211" s="262"/>
      <c r="BA1211" s="262"/>
      <c r="BB1211" s="262"/>
      <c r="BC1211" s="262"/>
      <c r="BD1211" s="262"/>
      <c r="BE1211" s="262"/>
      <c r="BF1211" s="262"/>
      <c r="BG1211" s="262"/>
      <c r="BH1211" s="262"/>
      <c r="BI1211" s="262"/>
      <c r="BJ1211" s="262"/>
      <c r="BK1211" s="262"/>
      <c r="BL1211" s="262"/>
      <c r="BM1211" s="262"/>
      <c r="BN1211" s="262"/>
      <c r="BO1211" s="262"/>
      <c r="BP1211" s="262"/>
      <c r="BQ1211" s="262"/>
      <c r="BR1211" s="262"/>
      <c r="BS1211" s="262"/>
      <c r="BT1211" s="262"/>
      <c r="BU1211" s="262"/>
      <c r="BV1211" s="262"/>
      <c r="BW1211" s="262"/>
      <c r="BX1211" s="262"/>
      <c r="BY1211" s="262"/>
      <c r="BZ1211" s="262"/>
      <c r="CA1211" s="262"/>
      <c r="CB1211" s="262"/>
      <c r="CC1211" s="262"/>
      <c r="CD1211" s="262"/>
      <c r="CE1211" s="262"/>
      <c r="CF1211" s="262"/>
      <c r="CG1211" s="262"/>
      <c r="CH1211" s="262"/>
      <c r="CI1211" s="262"/>
      <c r="CJ1211" s="262"/>
      <c r="CK1211" s="262"/>
      <c r="CL1211" s="262"/>
      <c r="CM1211" s="262"/>
      <c r="CN1211" s="262"/>
      <c r="CO1211" s="262"/>
      <c r="CP1211" s="262"/>
      <c r="CQ1211" s="262"/>
      <c r="CR1211" s="262"/>
      <c r="CS1211" s="262"/>
      <c r="CT1211" s="262"/>
      <c r="CU1211" s="262"/>
      <c r="CV1211" s="262"/>
      <c r="CW1211" s="262"/>
      <c r="CX1211" s="262"/>
      <c r="CY1211" s="262"/>
      <c r="CZ1211" s="262"/>
      <c r="DA1211" s="262"/>
      <c r="DB1211" s="262"/>
      <c r="DC1211" s="262"/>
      <c r="DD1211" s="262"/>
      <c r="DE1211" s="262"/>
      <c r="DF1211" s="262"/>
      <c r="DG1211" s="262"/>
      <c r="DH1211" s="262"/>
      <c r="DI1211" s="262"/>
      <c r="DJ1211" s="262"/>
      <c r="DK1211" s="262"/>
      <c r="DL1211" s="262"/>
      <c r="DM1211" s="262"/>
      <c r="DN1211" s="262"/>
      <c r="DO1211" s="262"/>
      <c r="DP1211" s="262"/>
      <c r="DQ1211" s="262"/>
      <c r="DR1211" s="262"/>
      <c r="DS1211" s="262"/>
      <c r="DT1211" s="262"/>
      <c r="DU1211" s="262"/>
      <c r="DV1211" s="262"/>
      <c r="DW1211" s="262"/>
      <c r="DX1211" s="262"/>
      <c r="DY1211" s="262"/>
      <c r="DZ1211" s="262"/>
      <c r="EA1211" s="262"/>
      <c r="EB1211" s="262"/>
      <c r="EC1211" s="262"/>
      <c r="ED1211" s="262"/>
      <c r="EE1211" s="262"/>
      <c r="EF1211" s="262"/>
      <c r="EG1211" s="262"/>
      <c r="EH1211" s="262"/>
      <c r="EI1211" s="262"/>
      <c r="EJ1211" s="262"/>
      <c r="EK1211" s="262"/>
      <c r="EL1211" s="262"/>
      <c r="EM1211" s="262"/>
      <c r="EN1211" s="262"/>
      <c r="EO1211" s="262"/>
      <c r="EP1211" s="262"/>
      <c r="EQ1211" s="262"/>
      <c r="ER1211" s="262"/>
      <c r="ES1211" s="262"/>
      <c r="ET1211" s="262"/>
      <c r="EU1211" s="262"/>
      <c r="EV1211" s="262"/>
      <c r="EW1211" s="262"/>
      <c r="EX1211" s="262"/>
      <c r="EY1211" s="262"/>
      <c r="EZ1211" s="262"/>
      <c r="FA1211" s="262"/>
      <c r="FB1211" s="262"/>
      <c r="FC1211" s="262"/>
      <c r="FD1211" s="262"/>
      <c r="FE1211" s="262"/>
      <c r="FF1211" s="262"/>
      <c r="FG1211" s="262"/>
      <c r="FH1211" s="262"/>
      <c r="FI1211" s="262"/>
      <c r="FJ1211" s="262"/>
      <c r="FK1211" s="262"/>
      <c r="FL1211" s="262"/>
      <c r="FM1211" s="262"/>
      <c r="FN1211" s="262"/>
      <c r="FO1211" s="262"/>
      <c r="FP1211" s="262"/>
      <c r="FQ1211" s="262"/>
      <c r="FR1211" s="262"/>
      <c r="FS1211" s="262"/>
      <c r="FT1211" s="262"/>
      <c r="FU1211" s="262"/>
      <c r="FV1211" s="262"/>
      <c r="FW1211" s="262"/>
      <c r="FX1211" s="262"/>
      <c r="FY1211" s="262"/>
      <c r="FZ1211" s="262"/>
      <c r="GA1211" s="262"/>
      <c r="GB1211" s="262"/>
      <c r="GC1211" s="262"/>
      <c r="GD1211" s="262"/>
    </row>
    <row r="1212" spans="1:186" s="263" customFormat="1" ht="25.5" x14ac:dyDescent="0.2">
      <c r="A1212" s="339" t="s">
        <v>13107</v>
      </c>
      <c r="B1212" s="280" t="s">
        <v>9099</v>
      </c>
      <c r="C1212" s="281" t="s">
        <v>9100</v>
      </c>
      <c r="D1212" s="130" t="s">
        <v>87</v>
      </c>
      <c r="E1212" s="130">
        <v>5</v>
      </c>
      <c r="F1212" s="130">
        <v>0.2</v>
      </c>
      <c r="G1212" s="282"/>
      <c r="H1212" s="283"/>
      <c r="I1212" s="358">
        <v>5313.54</v>
      </c>
      <c r="J1212" s="284">
        <f>IF(ISNUMBER(I1212),ROUND(F1212*E1212*I1212,2),"")</f>
        <v>5313.54</v>
      </c>
      <c r="K1212" s="283">
        <f>BDI!$E$17</f>
        <v>0.18609999999999999</v>
      </c>
      <c r="L1212" s="283"/>
      <c r="M1212" s="283"/>
      <c r="N1212" s="131">
        <f t="shared" si="20"/>
        <v>6302.39</v>
      </c>
      <c r="O1212" s="340">
        <f>IF(ISNUMBER(I1212),ROUND(F1212*N1212*E1212,2),"")</f>
        <v>6302.39</v>
      </c>
      <c r="P1212" s="262"/>
      <c r="Q1212" s="262"/>
      <c r="R1212" s="262"/>
      <c r="S1212" s="262"/>
      <c r="T1212" s="262"/>
      <c r="U1212" s="262"/>
      <c r="V1212" s="262"/>
      <c r="W1212" s="262"/>
      <c r="X1212" s="262"/>
      <c r="Y1212" s="262"/>
      <c r="Z1212" s="262"/>
      <c r="AA1212" s="262"/>
      <c r="AB1212" s="262"/>
      <c r="AC1212" s="262"/>
      <c r="AD1212" s="262"/>
      <c r="AE1212" s="262"/>
      <c r="AF1212" s="262"/>
      <c r="AG1212" s="262"/>
      <c r="AH1212" s="262"/>
      <c r="AI1212" s="262"/>
      <c r="AJ1212" s="262"/>
      <c r="AK1212" s="262"/>
      <c r="AL1212" s="262"/>
      <c r="AM1212" s="262"/>
      <c r="AN1212" s="262"/>
      <c r="AO1212" s="262"/>
      <c r="AP1212" s="262"/>
      <c r="AQ1212" s="262"/>
      <c r="AR1212" s="262"/>
      <c r="AS1212" s="262"/>
      <c r="AT1212" s="262"/>
      <c r="AU1212" s="262"/>
      <c r="AV1212" s="262"/>
      <c r="AW1212" s="262"/>
      <c r="AX1212" s="262"/>
      <c r="AY1212" s="262"/>
      <c r="AZ1212" s="262"/>
      <c r="BA1212" s="262"/>
      <c r="BB1212" s="262"/>
      <c r="BC1212" s="262"/>
      <c r="BD1212" s="262"/>
      <c r="BE1212" s="262"/>
      <c r="BF1212" s="262"/>
      <c r="BG1212" s="262"/>
      <c r="BH1212" s="262"/>
      <c r="BI1212" s="262"/>
      <c r="BJ1212" s="262"/>
      <c r="BK1212" s="262"/>
      <c r="BL1212" s="262"/>
      <c r="BM1212" s="262"/>
      <c r="BN1212" s="262"/>
      <c r="BO1212" s="262"/>
      <c r="BP1212" s="262"/>
      <c r="BQ1212" s="262"/>
      <c r="BR1212" s="262"/>
      <c r="BS1212" s="262"/>
      <c r="BT1212" s="262"/>
      <c r="BU1212" s="262"/>
      <c r="BV1212" s="262"/>
      <c r="BW1212" s="262"/>
      <c r="BX1212" s="262"/>
      <c r="BY1212" s="262"/>
      <c r="BZ1212" s="262"/>
      <c r="CA1212" s="262"/>
      <c r="CB1212" s="262"/>
      <c r="CC1212" s="262"/>
      <c r="CD1212" s="262"/>
      <c r="CE1212" s="262"/>
      <c r="CF1212" s="262"/>
      <c r="CG1212" s="262"/>
      <c r="CH1212" s="262"/>
      <c r="CI1212" s="262"/>
      <c r="CJ1212" s="262"/>
      <c r="CK1212" s="262"/>
      <c r="CL1212" s="262"/>
      <c r="CM1212" s="262"/>
      <c r="CN1212" s="262"/>
      <c r="CO1212" s="262"/>
      <c r="CP1212" s="262"/>
      <c r="CQ1212" s="262"/>
      <c r="CR1212" s="262"/>
      <c r="CS1212" s="262"/>
      <c r="CT1212" s="262"/>
      <c r="CU1212" s="262"/>
      <c r="CV1212" s="262"/>
      <c r="CW1212" s="262"/>
      <c r="CX1212" s="262"/>
      <c r="CY1212" s="262"/>
      <c r="CZ1212" s="262"/>
      <c r="DA1212" s="262"/>
      <c r="DB1212" s="262"/>
      <c r="DC1212" s="262"/>
      <c r="DD1212" s="262"/>
      <c r="DE1212" s="262"/>
      <c r="DF1212" s="262"/>
      <c r="DG1212" s="262"/>
      <c r="DH1212" s="262"/>
      <c r="DI1212" s="262"/>
      <c r="DJ1212" s="262"/>
      <c r="DK1212" s="262"/>
      <c r="DL1212" s="262"/>
      <c r="DM1212" s="262"/>
      <c r="DN1212" s="262"/>
      <c r="DO1212" s="262"/>
      <c r="DP1212" s="262"/>
      <c r="DQ1212" s="262"/>
      <c r="DR1212" s="262"/>
      <c r="DS1212" s="262"/>
      <c r="DT1212" s="262"/>
      <c r="DU1212" s="262"/>
      <c r="DV1212" s="262"/>
      <c r="DW1212" s="262"/>
      <c r="DX1212" s="262"/>
      <c r="DY1212" s="262"/>
      <c r="DZ1212" s="262"/>
      <c r="EA1212" s="262"/>
      <c r="EB1212" s="262"/>
      <c r="EC1212" s="262"/>
      <c r="ED1212" s="262"/>
      <c r="EE1212" s="262"/>
      <c r="EF1212" s="262"/>
      <c r="EG1212" s="262"/>
      <c r="EH1212" s="262"/>
      <c r="EI1212" s="262"/>
      <c r="EJ1212" s="262"/>
      <c r="EK1212" s="262"/>
      <c r="EL1212" s="262"/>
      <c r="EM1212" s="262"/>
      <c r="EN1212" s="262"/>
      <c r="EO1212" s="262"/>
      <c r="EP1212" s="262"/>
      <c r="EQ1212" s="262"/>
      <c r="ER1212" s="262"/>
      <c r="ES1212" s="262"/>
      <c r="ET1212" s="262"/>
      <c r="EU1212" s="262"/>
      <c r="EV1212" s="262"/>
      <c r="EW1212" s="262"/>
      <c r="EX1212" s="262"/>
      <c r="EY1212" s="262"/>
      <c r="EZ1212" s="262"/>
      <c r="FA1212" s="262"/>
      <c r="FB1212" s="262"/>
      <c r="FC1212" s="262"/>
      <c r="FD1212" s="262"/>
      <c r="FE1212" s="262"/>
      <c r="FF1212" s="262"/>
      <c r="FG1212" s="262"/>
      <c r="FH1212" s="262"/>
      <c r="FI1212" s="262"/>
      <c r="FJ1212" s="262"/>
      <c r="FK1212" s="262"/>
      <c r="FL1212" s="262"/>
      <c r="FM1212" s="262"/>
      <c r="FN1212" s="262"/>
      <c r="FO1212" s="262"/>
      <c r="FP1212" s="262"/>
      <c r="FQ1212" s="262"/>
      <c r="FR1212" s="262"/>
      <c r="FS1212" s="262"/>
      <c r="FT1212" s="262"/>
      <c r="FU1212" s="262"/>
      <c r="FV1212" s="262"/>
      <c r="FW1212" s="262"/>
      <c r="FX1212" s="262"/>
      <c r="FY1212" s="262"/>
      <c r="FZ1212" s="262"/>
      <c r="GA1212" s="262"/>
      <c r="GB1212" s="262"/>
      <c r="GC1212" s="262"/>
      <c r="GD1212" s="262"/>
    </row>
    <row r="1213" spans="1:186" s="263" customFormat="1" ht="25.5" x14ac:dyDescent="0.2">
      <c r="A1213" s="339" t="s">
        <v>13108</v>
      </c>
      <c r="B1213" s="280" t="s">
        <v>9101</v>
      </c>
      <c r="C1213" s="281" t="s">
        <v>9102</v>
      </c>
      <c r="D1213" s="130" t="s">
        <v>87</v>
      </c>
      <c r="E1213" s="130">
        <v>5</v>
      </c>
      <c r="F1213" s="130">
        <v>0.2</v>
      </c>
      <c r="G1213" s="282"/>
      <c r="H1213" s="283"/>
      <c r="I1213" s="358">
        <v>8328.81</v>
      </c>
      <c r="J1213" s="284">
        <f>IF(ISNUMBER(I1213),ROUND(F1213*E1213*I1213,2),"")</f>
        <v>8328.81</v>
      </c>
      <c r="K1213" s="283">
        <f>BDI!$E$17</f>
        <v>0.18609999999999999</v>
      </c>
      <c r="L1213" s="283"/>
      <c r="M1213" s="283"/>
      <c r="N1213" s="131">
        <f t="shared" si="20"/>
        <v>9878.7999999999993</v>
      </c>
      <c r="O1213" s="340">
        <f>IF(ISNUMBER(I1213),ROUND(F1213*N1213*E1213,2),"")</f>
        <v>9878.7999999999993</v>
      </c>
      <c r="P1213" s="262"/>
      <c r="Q1213" s="262"/>
      <c r="R1213" s="262"/>
      <c r="S1213" s="262"/>
      <c r="T1213" s="262"/>
      <c r="U1213" s="262"/>
      <c r="V1213" s="262"/>
      <c r="W1213" s="262"/>
      <c r="X1213" s="262"/>
      <c r="Y1213" s="262"/>
      <c r="Z1213" s="262"/>
      <c r="AA1213" s="262"/>
      <c r="AB1213" s="262"/>
      <c r="AC1213" s="262"/>
      <c r="AD1213" s="262"/>
      <c r="AE1213" s="262"/>
      <c r="AF1213" s="262"/>
      <c r="AG1213" s="262"/>
      <c r="AH1213" s="262"/>
      <c r="AI1213" s="262"/>
      <c r="AJ1213" s="262"/>
      <c r="AK1213" s="262"/>
      <c r="AL1213" s="262"/>
      <c r="AM1213" s="262"/>
      <c r="AN1213" s="262"/>
      <c r="AO1213" s="262"/>
      <c r="AP1213" s="262"/>
      <c r="AQ1213" s="262"/>
      <c r="AR1213" s="262"/>
      <c r="AS1213" s="262"/>
      <c r="AT1213" s="262"/>
      <c r="AU1213" s="262"/>
      <c r="AV1213" s="262"/>
      <c r="AW1213" s="262"/>
      <c r="AX1213" s="262"/>
      <c r="AY1213" s="262"/>
      <c r="AZ1213" s="262"/>
      <c r="BA1213" s="262"/>
      <c r="BB1213" s="262"/>
      <c r="BC1213" s="262"/>
      <c r="BD1213" s="262"/>
      <c r="BE1213" s="262"/>
      <c r="BF1213" s="262"/>
      <c r="BG1213" s="262"/>
      <c r="BH1213" s="262"/>
      <c r="BI1213" s="262"/>
      <c r="BJ1213" s="262"/>
      <c r="BK1213" s="262"/>
      <c r="BL1213" s="262"/>
      <c r="BM1213" s="262"/>
      <c r="BN1213" s="262"/>
      <c r="BO1213" s="262"/>
      <c r="BP1213" s="262"/>
      <c r="BQ1213" s="262"/>
      <c r="BR1213" s="262"/>
      <c r="BS1213" s="262"/>
      <c r="BT1213" s="262"/>
      <c r="BU1213" s="262"/>
      <c r="BV1213" s="262"/>
      <c r="BW1213" s="262"/>
      <c r="BX1213" s="262"/>
      <c r="BY1213" s="262"/>
      <c r="BZ1213" s="262"/>
      <c r="CA1213" s="262"/>
      <c r="CB1213" s="262"/>
      <c r="CC1213" s="262"/>
      <c r="CD1213" s="262"/>
      <c r="CE1213" s="262"/>
      <c r="CF1213" s="262"/>
      <c r="CG1213" s="262"/>
      <c r="CH1213" s="262"/>
      <c r="CI1213" s="262"/>
      <c r="CJ1213" s="262"/>
      <c r="CK1213" s="262"/>
      <c r="CL1213" s="262"/>
      <c r="CM1213" s="262"/>
      <c r="CN1213" s="262"/>
      <c r="CO1213" s="262"/>
      <c r="CP1213" s="262"/>
      <c r="CQ1213" s="262"/>
      <c r="CR1213" s="262"/>
      <c r="CS1213" s="262"/>
      <c r="CT1213" s="262"/>
      <c r="CU1213" s="262"/>
      <c r="CV1213" s="262"/>
      <c r="CW1213" s="262"/>
      <c r="CX1213" s="262"/>
      <c r="CY1213" s="262"/>
      <c r="CZ1213" s="262"/>
      <c r="DA1213" s="262"/>
      <c r="DB1213" s="262"/>
      <c r="DC1213" s="262"/>
      <c r="DD1213" s="262"/>
      <c r="DE1213" s="262"/>
      <c r="DF1213" s="262"/>
      <c r="DG1213" s="262"/>
      <c r="DH1213" s="262"/>
      <c r="DI1213" s="262"/>
      <c r="DJ1213" s="262"/>
      <c r="DK1213" s="262"/>
      <c r="DL1213" s="262"/>
      <c r="DM1213" s="262"/>
      <c r="DN1213" s="262"/>
      <c r="DO1213" s="262"/>
      <c r="DP1213" s="262"/>
      <c r="DQ1213" s="262"/>
      <c r="DR1213" s="262"/>
      <c r="DS1213" s="262"/>
      <c r="DT1213" s="262"/>
      <c r="DU1213" s="262"/>
      <c r="DV1213" s="262"/>
      <c r="DW1213" s="262"/>
      <c r="DX1213" s="262"/>
      <c r="DY1213" s="262"/>
      <c r="DZ1213" s="262"/>
      <c r="EA1213" s="262"/>
      <c r="EB1213" s="262"/>
      <c r="EC1213" s="262"/>
      <c r="ED1213" s="262"/>
      <c r="EE1213" s="262"/>
      <c r="EF1213" s="262"/>
      <c r="EG1213" s="262"/>
      <c r="EH1213" s="262"/>
      <c r="EI1213" s="262"/>
      <c r="EJ1213" s="262"/>
      <c r="EK1213" s="262"/>
      <c r="EL1213" s="262"/>
      <c r="EM1213" s="262"/>
      <c r="EN1213" s="262"/>
      <c r="EO1213" s="262"/>
      <c r="EP1213" s="262"/>
      <c r="EQ1213" s="262"/>
      <c r="ER1213" s="262"/>
      <c r="ES1213" s="262"/>
      <c r="ET1213" s="262"/>
      <c r="EU1213" s="262"/>
      <c r="EV1213" s="262"/>
      <c r="EW1213" s="262"/>
      <c r="EX1213" s="262"/>
      <c r="EY1213" s="262"/>
      <c r="EZ1213" s="262"/>
      <c r="FA1213" s="262"/>
      <c r="FB1213" s="262"/>
      <c r="FC1213" s="262"/>
      <c r="FD1213" s="262"/>
      <c r="FE1213" s="262"/>
      <c r="FF1213" s="262"/>
      <c r="FG1213" s="262"/>
      <c r="FH1213" s="262"/>
      <c r="FI1213" s="262"/>
      <c r="FJ1213" s="262"/>
      <c r="FK1213" s="262"/>
      <c r="FL1213" s="262"/>
      <c r="FM1213" s="262"/>
      <c r="FN1213" s="262"/>
      <c r="FO1213" s="262"/>
      <c r="FP1213" s="262"/>
      <c r="FQ1213" s="262"/>
      <c r="FR1213" s="262"/>
      <c r="FS1213" s="262"/>
      <c r="FT1213" s="262"/>
      <c r="FU1213" s="262"/>
      <c r="FV1213" s="262"/>
      <c r="FW1213" s="262"/>
      <c r="FX1213" s="262"/>
      <c r="FY1213" s="262"/>
      <c r="FZ1213" s="262"/>
      <c r="GA1213" s="262"/>
      <c r="GB1213" s="262"/>
      <c r="GC1213" s="262"/>
      <c r="GD1213" s="262"/>
    </row>
    <row r="1214" spans="1:186" s="263" customFormat="1" ht="25.5" x14ac:dyDescent="0.2">
      <c r="A1214" s="339" t="s">
        <v>13109</v>
      </c>
      <c r="B1214" s="280" t="s">
        <v>9103</v>
      </c>
      <c r="C1214" s="281" t="s">
        <v>9104</v>
      </c>
      <c r="D1214" s="130" t="s">
        <v>87</v>
      </c>
      <c r="E1214" s="130">
        <v>5</v>
      </c>
      <c r="F1214" s="130">
        <v>0.2</v>
      </c>
      <c r="G1214" s="282"/>
      <c r="H1214" s="283"/>
      <c r="I1214" s="358">
        <v>7819.08</v>
      </c>
      <c r="J1214" s="284">
        <f>IF(ISNUMBER(I1214),ROUND(F1214*E1214*I1214,2),"")</f>
        <v>7819.08</v>
      </c>
      <c r="K1214" s="283">
        <f>BDI!$E$17</f>
        <v>0.18609999999999999</v>
      </c>
      <c r="L1214" s="283"/>
      <c r="M1214" s="283"/>
      <c r="N1214" s="131">
        <f t="shared" si="20"/>
        <v>9274.2099999999991</v>
      </c>
      <c r="O1214" s="340">
        <f>IF(ISNUMBER(I1214),ROUND(F1214*N1214*E1214,2),"")</f>
        <v>9274.2099999999991</v>
      </c>
      <c r="P1214" s="262"/>
      <c r="Q1214" s="262"/>
      <c r="R1214" s="262"/>
      <c r="S1214" s="262"/>
      <c r="T1214" s="262"/>
      <c r="U1214" s="262"/>
      <c r="V1214" s="262"/>
      <c r="W1214" s="262"/>
      <c r="X1214" s="262"/>
      <c r="Y1214" s="262"/>
      <c r="Z1214" s="262"/>
      <c r="AA1214" s="262"/>
      <c r="AB1214" s="262"/>
      <c r="AC1214" s="262"/>
      <c r="AD1214" s="262"/>
      <c r="AE1214" s="262"/>
      <c r="AF1214" s="262"/>
      <c r="AG1214" s="262"/>
      <c r="AH1214" s="262"/>
      <c r="AI1214" s="262"/>
      <c r="AJ1214" s="262"/>
      <c r="AK1214" s="262"/>
      <c r="AL1214" s="262"/>
      <c r="AM1214" s="262"/>
      <c r="AN1214" s="262"/>
      <c r="AO1214" s="262"/>
      <c r="AP1214" s="262"/>
      <c r="AQ1214" s="262"/>
      <c r="AR1214" s="262"/>
      <c r="AS1214" s="262"/>
      <c r="AT1214" s="262"/>
      <c r="AU1214" s="262"/>
      <c r="AV1214" s="262"/>
      <c r="AW1214" s="262"/>
      <c r="AX1214" s="262"/>
      <c r="AY1214" s="262"/>
      <c r="AZ1214" s="262"/>
      <c r="BA1214" s="262"/>
      <c r="BB1214" s="262"/>
      <c r="BC1214" s="262"/>
      <c r="BD1214" s="262"/>
      <c r="BE1214" s="262"/>
      <c r="BF1214" s="262"/>
      <c r="BG1214" s="262"/>
      <c r="BH1214" s="262"/>
      <c r="BI1214" s="262"/>
      <c r="BJ1214" s="262"/>
      <c r="BK1214" s="262"/>
      <c r="BL1214" s="262"/>
      <c r="BM1214" s="262"/>
      <c r="BN1214" s="262"/>
      <c r="BO1214" s="262"/>
      <c r="BP1214" s="262"/>
      <c r="BQ1214" s="262"/>
      <c r="BR1214" s="262"/>
      <c r="BS1214" s="262"/>
      <c r="BT1214" s="262"/>
      <c r="BU1214" s="262"/>
      <c r="BV1214" s="262"/>
      <c r="BW1214" s="262"/>
      <c r="BX1214" s="262"/>
      <c r="BY1214" s="262"/>
      <c r="BZ1214" s="262"/>
      <c r="CA1214" s="262"/>
      <c r="CB1214" s="262"/>
      <c r="CC1214" s="262"/>
      <c r="CD1214" s="262"/>
      <c r="CE1214" s="262"/>
      <c r="CF1214" s="262"/>
      <c r="CG1214" s="262"/>
      <c r="CH1214" s="262"/>
      <c r="CI1214" s="262"/>
      <c r="CJ1214" s="262"/>
      <c r="CK1214" s="262"/>
      <c r="CL1214" s="262"/>
      <c r="CM1214" s="262"/>
      <c r="CN1214" s="262"/>
      <c r="CO1214" s="262"/>
      <c r="CP1214" s="262"/>
      <c r="CQ1214" s="262"/>
      <c r="CR1214" s="262"/>
      <c r="CS1214" s="262"/>
      <c r="CT1214" s="262"/>
      <c r="CU1214" s="262"/>
      <c r="CV1214" s="262"/>
      <c r="CW1214" s="262"/>
      <c r="CX1214" s="262"/>
      <c r="CY1214" s="262"/>
      <c r="CZ1214" s="262"/>
      <c r="DA1214" s="262"/>
      <c r="DB1214" s="262"/>
      <c r="DC1214" s="262"/>
      <c r="DD1214" s="262"/>
      <c r="DE1214" s="262"/>
      <c r="DF1214" s="262"/>
      <c r="DG1214" s="262"/>
      <c r="DH1214" s="262"/>
      <c r="DI1214" s="262"/>
      <c r="DJ1214" s="262"/>
      <c r="DK1214" s="262"/>
      <c r="DL1214" s="262"/>
      <c r="DM1214" s="262"/>
      <c r="DN1214" s="262"/>
      <c r="DO1214" s="262"/>
      <c r="DP1214" s="262"/>
      <c r="DQ1214" s="262"/>
      <c r="DR1214" s="262"/>
      <c r="DS1214" s="262"/>
      <c r="DT1214" s="262"/>
      <c r="DU1214" s="262"/>
      <c r="DV1214" s="262"/>
      <c r="DW1214" s="262"/>
      <c r="DX1214" s="262"/>
      <c r="DY1214" s="262"/>
      <c r="DZ1214" s="262"/>
      <c r="EA1214" s="262"/>
      <c r="EB1214" s="262"/>
      <c r="EC1214" s="262"/>
      <c r="ED1214" s="262"/>
      <c r="EE1214" s="262"/>
      <c r="EF1214" s="262"/>
      <c r="EG1214" s="262"/>
      <c r="EH1214" s="262"/>
      <c r="EI1214" s="262"/>
      <c r="EJ1214" s="262"/>
      <c r="EK1214" s="262"/>
      <c r="EL1214" s="262"/>
      <c r="EM1214" s="262"/>
      <c r="EN1214" s="262"/>
      <c r="EO1214" s="262"/>
      <c r="EP1214" s="262"/>
      <c r="EQ1214" s="262"/>
      <c r="ER1214" s="262"/>
      <c r="ES1214" s="262"/>
      <c r="ET1214" s="262"/>
      <c r="EU1214" s="262"/>
      <c r="EV1214" s="262"/>
      <c r="EW1214" s="262"/>
      <c r="EX1214" s="262"/>
      <c r="EY1214" s="262"/>
      <c r="EZ1214" s="262"/>
      <c r="FA1214" s="262"/>
      <c r="FB1214" s="262"/>
      <c r="FC1214" s="262"/>
      <c r="FD1214" s="262"/>
      <c r="FE1214" s="262"/>
      <c r="FF1214" s="262"/>
      <c r="FG1214" s="262"/>
      <c r="FH1214" s="262"/>
      <c r="FI1214" s="262"/>
      <c r="FJ1214" s="262"/>
      <c r="FK1214" s="262"/>
      <c r="FL1214" s="262"/>
      <c r="FM1214" s="262"/>
      <c r="FN1214" s="262"/>
      <c r="FO1214" s="262"/>
      <c r="FP1214" s="262"/>
      <c r="FQ1214" s="262"/>
      <c r="FR1214" s="262"/>
      <c r="FS1214" s="262"/>
      <c r="FT1214" s="262"/>
      <c r="FU1214" s="262"/>
      <c r="FV1214" s="262"/>
      <c r="FW1214" s="262"/>
      <c r="FX1214" s="262"/>
      <c r="FY1214" s="262"/>
      <c r="FZ1214" s="262"/>
      <c r="GA1214" s="262"/>
      <c r="GB1214" s="262"/>
      <c r="GC1214" s="262"/>
      <c r="GD1214" s="262"/>
    </row>
    <row r="1215" spans="1:186" s="263" customFormat="1" x14ac:dyDescent="0.2">
      <c r="A1215" s="339" t="s">
        <v>13110</v>
      </c>
      <c r="B1215" s="280" t="s">
        <v>9105</v>
      </c>
      <c r="C1215" s="281" t="s">
        <v>9106</v>
      </c>
      <c r="D1215" s="130" t="s">
        <v>87</v>
      </c>
      <c r="E1215" s="130">
        <v>3</v>
      </c>
      <c r="F1215" s="130">
        <v>0.2</v>
      </c>
      <c r="G1215" s="282"/>
      <c r="H1215" s="283"/>
      <c r="I1215" s="358">
        <v>37975</v>
      </c>
      <c r="J1215" s="284">
        <f>IF(ISNUMBER(I1215),ROUND(F1215*E1215*I1215,2),"")</f>
        <v>22785</v>
      </c>
      <c r="K1215" s="283">
        <f>BDI!$E$17</f>
        <v>0.18609999999999999</v>
      </c>
      <c r="L1215" s="283"/>
      <c r="M1215" s="283"/>
      <c r="N1215" s="131">
        <f t="shared" si="20"/>
        <v>45042.15</v>
      </c>
      <c r="O1215" s="340">
        <f>IF(ISNUMBER(I1215),ROUND(F1215*N1215*E1215,2),"")</f>
        <v>27025.29</v>
      </c>
      <c r="P1215" s="262"/>
      <c r="Q1215" s="262"/>
      <c r="R1215" s="262"/>
      <c r="S1215" s="262"/>
      <c r="T1215" s="262"/>
      <c r="U1215" s="262"/>
      <c r="V1215" s="262"/>
      <c r="W1215" s="262"/>
      <c r="X1215" s="262"/>
      <c r="Y1215" s="262"/>
      <c r="Z1215" s="262"/>
      <c r="AA1215" s="262"/>
      <c r="AB1215" s="262"/>
      <c r="AC1215" s="262"/>
      <c r="AD1215" s="262"/>
      <c r="AE1215" s="262"/>
      <c r="AF1215" s="262"/>
      <c r="AG1215" s="262"/>
      <c r="AH1215" s="262"/>
      <c r="AI1215" s="262"/>
      <c r="AJ1215" s="262"/>
      <c r="AK1215" s="262"/>
      <c r="AL1215" s="262"/>
      <c r="AM1215" s="262"/>
      <c r="AN1215" s="262"/>
      <c r="AO1215" s="262"/>
      <c r="AP1215" s="262"/>
      <c r="AQ1215" s="262"/>
      <c r="AR1215" s="262"/>
      <c r="AS1215" s="262"/>
      <c r="AT1215" s="262"/>
      <c r="AU1215" s="262"/>
      <c r="AV1215" s="262"/>
      <c r="AW1215" s="262"/>
      <c r="AX1215" s="262"/>
      <c r="AY1215" s="262"/>
      <c r="AZ1215" s="262"/>
      <c r="BA1215" s="262"/>
      <c r="BB1215" s="262"/>
      <c r="BC1215" s="262"/>
      <c r="BD1215" s="262"/>
      <c r="BE1215" s="262"/>
      <c r="BF1215" s="262"/>
      <c r="BG1215" s="262"/>
      <c r="BH1215" s="262"/>
      <c r="BI1215" s="262"/>
      <c r="BJ1215" s="262"/>
      <c r="BK1215" s="262"/>
      <c r="BL1215" s="262"/>
      <c r="BM1215" s="262"/>
      <c r="BN1215" s="262"/>
      <c r="BO1215" s="262"/>
      <c r="BP1215" s="262"/>
      <c r="BQ1215" s="262"/>
      <c r="BR1215" s="262"/>
      <c r="BS1215" s="262"/>
      <c r="BT1215" s="262"/>
      <c r="BU1215" s="262"/>
      <c r="BV1215" s="262"/>
      <c r="BW1215" s="262"/>
      <c r="BX1215" s="262"/>
      <c r="BY1215" s="262"/>
      <c r="BZ1215" s="262"/>
      <c r="CA1215" s="262"/>
      <c r="CB1215" s="262"/>
      <c r="CC1215" s="262"/>
      <c r="CD1215" s="262"/>
      <c r="CE1215" s="262"/>
      <c r="CF1215" s="262"/>
      <c r="CG1215" s="262"/>
      <c r="CH1215" s="262"/>
      <c r="CI1215" s="262"/>
      <c r="CJ1215" s="262"/>
      <c r="CK1215" s="262"/>
      <c r="CL1215" s="262"/>
      <c r="CM1215" s="262"/>
      <c r="CN1215" s="262"/>
      <c r="CO1215" s="262"/>
      <c r="CP1215" s="262"/>
      <c r="CQ1215" s="262"/>
      <c r="CR1215" s="262"/>
      <c r="CS1215" s="262"/>
      <c r="CT1215" s="262"/>
      <c r="CU1215" s="262"/>
      <c r="CV1215" s="262"/>
      <c r="CW1215" s="262"/>
      <c r="CX1215" s="262"/>
      <c r="CY1215" s="262"/>
      <c r="CZ1215" s="262"/>
      <c r="DA1215" s="262"/>
      <c r="DB1215" s="262"/>
      <c r="DC1215" s="262"/>
      <c r="DD1215" s="262"/>
      <c r="DE1215" s="262"/>
      <c r="DF1215" s="262"/>
      <c r="DG1215" s="262"/>
      <c r="DH1215" s="262"/>
      <c r="DI1215" s="262"/>
      <c r="DJ1215" s="262"/>
      <c r="DK1215" s="262"/>
      <c r="DL1215" s="262"/>
      <c r="DM1215" s="262"/>
      <c r="DN1215" s="262"/>
      <c r="DO1215" s="262"/>
      <c r="DP1215" s="262"/>
      <c r="DQ1215" s="262"/>
      <c r="DR1215" s="262"/>
      <c r="DS1215" s="262"/>
      <c r="DT1215" s="262"/>
      <c r="DU1215" s="262"/>
      <c r="DV1215" s="262"/>
      <c r="DW1215" s="262"/>
      <c r="DX1215" s="262"/>
      <c r="DY1215" s="262"/>
      <c r="DZ1215" s="262"/>
      <c r="EA1215" s="262"/>
      <c r="EB1215" s="262"/>
      <c r="EC1215" s="262"/>
      <c r="ED1215" s="262"/>
      <c r="EE1215" s="262"/>
      <c r="EF1215" s="262"/>
      <c r="EG1215" s="262"/>
      <c r="EH1215" s="262"/>
      <c r="EI1215" s="262"/>
      <c r="EJ1215" s="262"/>
      <c r="EK1215" s="262"/>
      <c r="EL1215" s="262"/>
      <c r="EM1215" s="262"/>
      <c r="EN1215" s="262"/>
      <c r="EO1215" s="262"/>
      <c r="EP1215" s="262"/>
      <c r="EQ1215" s="262"/>
      <c r="ER1215" s="262"/>
      <c r="ES1215" s="262"/>
      <c r="ET1215" s="262"/>
      <c r="EU1215" s="262"/>
      <c r="EV1215" s="262"/>
      <c r="EW1215" s="262"/>
      <c r="EX1215" s="262"/>
      <c r="EY1215" s="262"/>
      <c r="EZ1215" s="262"/>
      <c r="FA1215" s="262"/>
      <c r="FB1215" s="262"/>
      <c r="FC1215" s="262"/>
      <c r="FD1215" s="262"/>
      <c r="FE1215" s="262"/>
      <c r="FF1215" s="262"/>
      <c r="FG1215" s="262"/>
      <c r="FH1215" s="262"/>
      <c r="FI1215" s="262"/>
      <c r="FJ1215" s="262"/>
      <c r="FK1215" s="262"/>
      <c r="FL1215" s="262"/>
      <c r="FM1215" s="262"/>
      <c r="FN1215" s="262"/>
      <c r="FO1215" s="262"/>
      <c r="FP1215" s="262"/>
      <c r="FQ1215" s="262"/>
      <c r="FR1215" s="262"/>
      <c r="FS1215" s="262"/>
      <c r="FT1215" s="262"/>
      <c r="FU1215" s="262"/>
      <c r="FV1215" s="262"/>
      <c r="FW1215" s="262"/>
      <c r="FX1215" s="262"/>
      <c r="FY1215" s="262"/>
      <c r="FZ1215" s="262"/>
      <c r="GA1215" s="262"/>
      <c r="GB1215" s="262"/>
      <c r="GC1215" s="262"/>
      <c r="GD1215" s="262"/>
    </row>
    <row r="1216" spans="1:186" s="263" customFormat="1" x14ac:dyDescent="0.2">
      <c r="A1216" s="339" t="s">
        <v>13111</v>
      </c>
      <c r="B1216" s="280" t="s">
        <v>9107</v>
      </c>
      <c r="C1216" s="281" t="s">
        <v>9108</v>
      </c>
      <c r="D1216" s="130" t="s">
        <v>87</v>
      </c>
      <c r="E1216" s="130">
        <v>35</v>
      </c>
      <c r="F1216" s="130">
        <v>0.2</v>
      </c>
      <c r="G1216" s="282"/>
      <c r="H1216" s="283"/>
      <c r="I1216" s="358">
        <v>25.86</v>
      </c>
      <c r="J1216" s="284">
        <f>IF(ISNUMBER(I1216),ROUND(F1216*E1216*I1216,2),"")</f>
        <v>181.02</v>
      </c>
      <c r="K1216" s="283">
        <f>BDI!$E$17</f>
        <v>0.18609999999999999</v>
      </c>
      <c r="L1216" s="283"/>
      <c r="M1216" s="283"/>
      <c r="N1216" s="131">
        <f t="shared" si="20"/>
        <v>30.67</v>
      </c>
      <c r="O1216" s="340">
        <f>IF(ISNUMBER(I1216),ROUND(F1216*N1216*E1216,2),"")</f>
        <v>214.69</v>
      </c>
      <c r="P1216" s="262"/>
      <c r="Q1216" s="262"/>
      <c r="R1216" s="262"/>
      <c r="S1216" s="262"/>
      <c r="T1216" s="262"/>
      <c r="U1216" s="262"/>
      <c r="V1216" s="262"/>
      <c r="W1216" s="262"/>
      <c r="X1216" s="262"/>
      <c r="Y1216" s="262"/>
      <c r="Z1216" s="262"/>
      <c r="AA1216" s="262"/>
      <c r="AB1216" s="262"/>
      <c r="AC1216" s="262"/>
      <c r="AD1216" s="262"/>
      <c r="AE1216" s="262"/>
      <c r="AF1216" s="262"/>
      <c r="AG1216" s="262"/>
      <c r="AH1216" s="262"/>
      <c r="AI1216" s="262"/>
      <c r="AJ1216" s="262"/>
      <c r="AK1216" s="262"/>
      <c r="AL1216" s="262"/>
      <c r="AM1216" s="262"/>
      <c r="AN1216" s="262"/>
      <c r="AO1216" s="262"/>
      <c r="AP1216" s="262"/>
      <c r="AQ1216" s="262"/>
      <c r="AR1216" s="262"/>
      <c r="AS1216" s="262"/>
      <c r="AT1216" s="262"/>
      <c r="AU1216" s="262"/>
      <c r="AV1216" s="262"/>
      <c r="AW1216" s="262"/>
      <c r="AX1216" s="262"/>
      <c r="AY1216" s="262"/>
      <c r="AZ1216" s="262"/>
      <c r="BA1216" s="262"/>
      <c r="BB1216" s="262"/>
      <c r="BC1216" s="262"/>
      <c r="BD1216" s="262"/>
      <c r="BE1216" s="262"/>
      <c r="BF1216" s="262"/>
      <c r="BG1216" s="262"/>
      <c r="BH1216" s="262"/>
      <c r="BI1216" s="262"/>
      <c r="BJ1216" s="262"/>
      <c r="BK1216" s="262"/>
      <c r="BL1216" s="262"/>
      <c r="BM1216" s="262"/>
      <c r="BN1216" s="262"/>
      <c r="BO1216" s="262"/>
      <c r="BP1216" s="262"/>
      <c r="BQ1216" s="262"/>
      <c r="BR1216" s="262"/>
      <c r="BS1216" s="262"/>
      <c r="BT1216" s="262"/>
      <c r="BU1216" s="262"/>
      <c r="BV1216" s="262"/>
      <c r="BW1216" s="262"/>
      <c r="BX1216" s="262"/>
      <c r="BY1216" s="262"/>
      <c r="BZ1216" s="262"/>
      <c r="CA1216" s="262"/>
      <c r="CB1216" s="262"/>
      <c r="CC1216" s="262"/>
      <c r="CD1216" s="262"/>
      <c r="CE1216" s="262"/>
      <c r="CF1216" s="262"/>
      <c r="CG1216" s="262"/>
      <c r="CH1216" s="262"/>
      <c r="CI1216" s="262"/>
      <c r="CJ1216" s="262"/>
      <c r="CK1216" s="262"/>
      <c r="CL1216" s="262"/>
      <c r="CM1216" s="262"/>
      <c r="CN1216" s="262"/>
      <c r="CO1216" s="262"/>
      <c r="CP1216" s="262"/>
      <c r="CQ1216" s="262"/>
      <c r="CR1216" s="262"/>
      <c r="CS1216" s="262"/>
      <c r="CT1216" s="262"/>
      <c r="CU1216" s="262"/>
      <c r="CV1216" s="262"/>
      <c r="CW1216" s="262"/>
      <c r="CX1216" s="262"/>
      <c r="CY1216" s="262"/>
      <c r="CZ1216" s="262"/>
      <c r="DA1216" s="262"/>
      <c r="DB1216" s="262"/>
      <c r="DC1216" s="262"/>
      <c r="DD1216" s="262"/>
      <c r="DE1216" s="262"/>
      <c r="DF1216" s="262"/>
      <c r="DG1216" s="262"/>
      <c r="DH1216" s="262"/>
      <c r="DI1216" s="262"/>
      <c r="DJ1216" s="262"/>
      <c r="DK1216" s="262"/>
      <c r="DL1216" s="262"/>
      <c r="DM1216" s="262"/>
      <c r="DN1216" s="262"/>
      <c r="DO1216" s="262"/>
      <c r="DP1216" s="262"/>
      <c r="DQ1216" s="262"/>
      <c r="DR1216" s="262"/>
      <c r="DS1216" s="262"/>
      <c r="DT1216" s="262"/>
      <c r="DU1216" s="262"/>
      <c r="DV1216" s="262"/>
      <c r="DW1216" s="262"/>
      <c r="DX1216" s="262"/>
      <c r="DY1216" s="262"/>
      <c r="DZ1216" s="262"/>
      <c r="EA1216" s="262"/>
      <c r="EB1216" s="262"/>
      <c r="EC1216" s="262"/>
      <c r="ED1216" s="262"/>
      <c r="EE1216" s="262"/>
      <c r="EF1216" s="262"/>
      <c r="EG1216" s="262"/>
      <c r="EH1216" s="262"/>
      <c r="EI1216" s="262"/>
      <c r="EJ1216" s="262"/>
      <c r="EK1216" s="262"/>
      <c r="EL1216" s="262"/>
      <c r="EM1216" s="262"/>
      <c r="EN1216" s="262"/>
      <c r="EO1216" s="262"/>
      <c r="EP1216" s="262"/>
      <c r="EQ1216" s="262"/>
      <c r="ER1216" s="262"/>
      <c r="ES1216" s="262"/>
      <c r="ET1216" s="262"/>
      <c r="EU1216" s="262"/>
      <c r="EV1216" s="262"/>
      <c r="EW1216" s="262"/>
      <c r="EX1216" s="262"/>
      <c r="EY1216" s="262"/>
      <c r="EZ1216" s="262"/>
      <c r="FA1216" s="262"/>
      <c r="FB1216" s="262"/>
      <c r="FC1216" s="262"/>
      <c r="FD1216" s="262"/>
      <c r="FE1216" s="262"/>
      <c r="FF1216" s="262"/>
      <c r="FG1216" s="262"/>
      <c r="FH1216" s="262"/>
      <c r="FI1216" s="262"/>
      <c r="FJ1216" s="262"/>
      <c r="FK1216" s="262"/>
      <c r="FL1216" s="262"/>
      <c r="FM1216" s="262"/>
      <c r="FN1216" s="262"/>
      <c r="FO1216" s="262"/>
      <c r="FP1216" s="262"/>
      <c r="FQ1216" s="262"/>
      <c r="FR1216" s="262"/>
      <c r="FS1216" s="262"/>
      <c r="FT1216" s="262"/>
      <c r="FU1216" s="262"/>
      <c r="FV1216" s="262"/>
      <c r="FW1216" s="262"/>
      <c r="FX1216" s="262"/>
      <c r="FY1216" s="262"/>
      <c r="FZ1216" s="262"/>
      <c r="GA1216" s="262"/>
      <c r="GB1216" s="262"/>
      <c r="GC1216" s="262"/>
      <c r="GD1216" s="262"/>
    </row>
    <row r="1217" spans="1:186" s="263" customFormat="1" x14ac:dyDescent="0.2">
      <c r="A1217" s="339" t="s">
        <v>13112</v>
      </c>
      <c r="B1217" s="280" t="s">
        <v>9121</v>
      </c>
      <c r="C1217" s="281" t="s">
        <v>9122</v>
      </c>
      <c r="D1217" s="130" t="s">
        <v>87</v>
      </c>
      <c r="E1217" s="130">
        <v>10</v>
      </c>
      <c r="F1217" s="130">
        <v>0.2</v>
      </c>
      <c r="G1217" s="282"/>
      <c r="H1217" s="283"/>
      <c r="I1217" s="358">
        <v>586.6</v>
      </c>
      <c r="J1217" s="284">
        <f>IF(ISNUMBER(I1217),ROUND(F1217*E1217*I1217,2),"")</f>
        <v>1173.2</v>
      </c>
      <c r="K1217" s="283">
        <f>BDI!$E$17</f>
        <v>0.18609999999999999</v>
      </c>
      <c r="L1217" s="283"/>
      <c r="M1217" s="283"/>
      <c r="N1217" s="131">
        <f t="shared" si="20"/>
        <v>695.77</v>
      </c>
      <c r="O1217" s="340">
        <f>IF(ISNUMBER(I1217),ROUND(F1217*N1217*E1217,2),"")</f>
        <v>1391.54</v>
      </c>
      <c r="P1217" s="262"/>
      <c r="Q1217" s="262"/>
      <c r="R1217" s="262"/>
      <c r="S1217" s="262"/>
      <c r="T1217" s="262"/>
      <c r="U1217" s="262"/>
      <c r="V1217" s="262"/>
      <c r="W1217" s="262"/>
      <c r="X1217" s="262"/>
      <c r="Y1217" s="262"/>
      <c r="Z1217" s="262"/>
      <c r="AA1217" s="262"/>
      <c r="AB1217" s="262"/>
      <c r="AC1217" s="262"/>
      <c r="AD1217" s="262"/>
      <c r="AE1217" s="262"/>
      <c r="AF1217" s="262"/>
      <c r="AG1217" s="262"/>
      <c r="AH1217" s="262"/>
      <c r="AI1217" s="262"/>
      <c r="AJ1217" s="262"/>
      <c r="AK1217" s="262"/>
      <c r="AL1217" s="262"/>
      <c r="AM1217" s="262"/>
      <c r="AN1217" s="262"/>
      <c r="AO1217" s="262"/>
      <c r="AP1217" s="262"/>
      <c r="AQ1217" s="262"/>
      <c r="AR1217" s="262"/>
      <c r="AS1217" s="262"/>
      <c r="AT1217" s="262"/>
      <c r="AU1217" s="262"/>
      <c r="AV1217" s="262"/>
      <c r="AW1217" s="262"/>
      <c r="AX1217" s="262"/>
      <c r="AY1217" s="262"/>
      <c r="AZ1217" s="262"/>
      <c r="BA1217" s="262"/>
      <c r="BB1217" s="262"/>
      <c r="BC1217" s="262"/>
      <c r="BD1217" s="262"/>
      <c r="BE1217" s="262"/>
      <c r="BF1217" s="262"/>
      <c r="BG1217" s="262"/>
      <c r="BH1217" s="262"/>
      <c r="BI1217" s="262"/>
      <c r="BJ1217" s="262"/>
      <c r="BK1217" s="262"/>
      <c r="BL1217" s="262"/>
      <c r="BM1217" s="262"/>
      <c r="BN1217" s="262"/>
      <c r="BO1217" s="262"/>
      <c r="BP1217" s="262"/>
      <c r="BQ1217" s="262"/>
      <c r="BR1217" s="262"/>
      <c r="BS1217" s="262"/>
      <c r="BT1217" s="262"/>
      <c r="BU1217" s="262"/>
      <c r="BV1217" s="262"/>
      <c r="BW1217" s="262"/>
      <c r="BX1217" s="262"/>
      <c r="BY1217" s="262"/>
      <c r="BZ1217" s="262"/>
      <c r="CA1217" s="262"/>
      <c r="CB1217" s="262"/>
      <c r="CC1217" s="262"/>
      <c r="CD1217" s="262"/>
      <c r="CE1217" s="262"/>
      <c r="CF1217" s="262"/>
      <c r="CG1217" s="262"/>
      <c r="CH1217" s="262"/>
      <c r="CI1217" s="262"/>
      <c r="CJ1217" s="262"/>
      <c r="CK1217" s="262"/>
      <c r="CL1217" s="262"/>
      <c r="CM1217" s="262"/>
      <c r="CN1217" s="262"/>
      <c r="CO1217" s="262"/>
      <c r="CP1217" s="262"/>
      <c r="CQ1217" s="262"/>
      <c r="CR1217" s="262"/>
      <c r="CS1217" s="262"/>
      <c r="CT1217" s="262"/>
      <c r="CU1217" s="262"/>
      <c r="CV1217" s="262"/>
      <c r="CW1217" s="262"/>
      <c r="CX1217" s="262"/>
      <c r="CY1217" s="262"/>
      <c r="CZ1217" s="262"/>
      <c r="DA1217" s="262"/>
      <c r="DB1217" s="262"/>
      <c r="DC1217" s="262"/>
      <c r="DD1217" s="262"/>
      <c r="DE1217" s="262"/>
      <c r="DF1217" s="262"/>
      <c r="DG1217" s="262"/>
      <c r="DH1217" s="262"/>
      <c r="DI1217" s="262"/>
      <c r="DJ1217" s="262"/>
      <c r="DK1217" s="262"/>
      <c r="DL1217" s="262"/>
      <c r="DM1217" s="262"/>
      <c r="DN1217" s="262"/>
      <c r="DO1217" s="262"/>
      <c r="DP1217" s="262"/>
      <c r="DQ1217" s="262"/>
      <c r="DR1217" s="262"/>
      <c r="DS1217" s="262"/>
      <c r="DT1217" s="262"/>
      <c r="DU1217" s="262"/>
      <c r="DV1217" s="262"/>
      <c r="DW1217" s="262"/>
      <c r="DX1217" s="262"/>
      <c r="DY1217" s="262"/>
      <c r="DZ1217" s="262"/>
      <c r="EA1217" s="262"/>
      <c r="EB1217" s="262"/>
      <c r="EC1217" s="262"/>
      <c r="ED1217" s="262"/>
      <c r="EE1217" s="262"/>
      <c r="EF1217" s="262"/>
      <c r="EG1217" s="262"/>
      <c r="EH1217" s="262"/>
      <c r="EI1217" s="262"/>
      <c r="EJ1217" s="262"/>
      <c r="EK1217" s="262"/>
      <c r="EL1217" s="262"/>
      <c r="EM1217" s="262"/>
      <c r="EN1217" s="262"/>
      <c r="EO1217" s="262"/>
      <c r="EP1217" s="262"/>
      <c r="EQ1217" s="262"/>
      <c r="ER1217" s="262"/>
      <c r="ES1217" s="262"/>
      <c r="ET1217" s="262"/>
      <c r="EU1217" s="262"/>
      <c r="EV1217" s="262"/>
      <c r="EW1217" s="262"/>
      <c r="EX1217" s="262"/>
      <c r="EY1217" s="262"/>
      <c r="EZ1217" s="262"/>
      <c r="FA1217" s="262"/>
      <c r="FB1217" s="262"/>
      <c r="FC1217" s="262"/>
      <c r="FD1217" s="262"/>
      <c r="FE1217" s="262"/>
      <c r="FF1217" s="262"/>
      <c r="FG1217" s="262"/>
      <c r="FH1217" s="262"/>
      <c r="FI1217" s="262"/>
      <c r="FJ1217" s="262"/>
      <c r="FK1217" s="262"/>
      <c r="FL1217" s="262"/>
      <c r="FM1217" s="262"/>
      <c r="FN1217" s="262"/>
      <c r="FO1217" s="262"/>
      <c r="FP1217" s="262"/>
      <c r="FQ1217" s="262"/>
      <c r="FR1217" s="262"/>
      <c r="FS1217" s="262"/>
      <c r="FT1217" s="262"/>
      <c r="FU1217" s="262"/>
      <c r="FV1217" s="262"/>
      <c r="FW1217" s="262"/>
      <c r="FX1217" s="262"/>
      <c r="FY1217" s="262"/>
      <c r="FZ1217" s="262"/>
      <c r="GA1217" s="262"/>
      <c r="GB1217" s="262"/>
      <c r="GC1217" s="262"/>
      <c r="GD1217" s="262"/>
    </row>
    <row r="1218" spans="1:186" s="263" customFormat="1" x14ac:dyDescent="0.2">
      <c r="A1218" s="339" t="s">
        <v>13113</v>
      </c>
      <c r="B1218" s="280" t="s">
        <v>9143</v>
      </c>
      <c r="C1218" s="281" t="s">
        <v>9144</v>
      </c>
      <c r="D1218" s="130" t="s">
        <v>87</v>
      </c>
      <c r="E1218" s="130">
        <v>50</v>
      </c>
      <c r="F1218" s="130">
        <v>0.2</v>
      </c>
      <c r="G1218" s="282"/>
      <c r="H1218" s="283"/>
      <c r="I1218" s="358">
        <v>75.540000000000006</v>
      </c>
      <c r="J1218" s="284">
        <f>IF(ISNUMBER(I1218),ROUND(F1218*E1218*I1218,2),"")</f>
        <v>755.4</v>
      </c>
      <c r="K1218" s="283">
        <f>BDI!$E$17</f>
        <v>0.18609999999999999</v>
      </c>
      <c r="L1218" s="283"/>
      <c r="M1218" s="283"/>
      <c r="N1218" s="131">
        <f t="shared" si="20"/>
        <v>89.6</v>
      </c>
      <c r="O1218" s="340">
        <f>IF(ISNUMBER(I1218),ROUND(F1218*N1218*E1218,2),"")</f>
        <v>896</v>
      </c>
      <c r="P1218" s="262"/>
      <c r="Q1218" s="262"/>
      <c r="R1218" s="262"/>
      <c r="S1218" s="262"/>
      <c r="T1218" s="262"/>
      <c r="U1218" s="262"/>
      <c r="V1218" s="262"/>
      <c r="W1218" s="262"/>
      <c r="X1218" s="262"/>
      <c r="Y1218" s="262"/>
      <c r="Z1218" s="262"/>
      <c r="AA1218" s="262"/>
      <c r="AB1218" s="262"/>
      <c r="AC1218" s="262"/>
      <c r="AD1218" s="262"/>
      <c r="AE1218" s="262"/>
      <c r="AF1218" s="262"/>
      <c r="AG1218" s="262"/>
      <c r="AH1218" s="262"/>
      <c r="AI1218" s="262"/>
      <c r="AJ1218" s="262"/>
      <c r="AK1218" s="262"/>
      <c r="AL1218" s="262"/>
      <c r="AM1218" s="262"/>
      <c r="AN1218" s="262"/>
      <c r="AO1218" s="262"/>
      <c r="AP1218" s="262"/>
      <c r="AQ1218" s="262"/>
      <c r="AR1218" s="262"/>
      <c r="AS1218" s="262"/>
      <c r="AT1218" s="262"/>
      <c r="AU1218" s="262"/>
      <c r="AV1218" s="262"/>
      <c r="AW1218" s="262"/>
      <c r="AX1218" s="262"/>
      <c r="AY1218" s="262"/>
      <c r="AZ1218" s="262"/>
      <c r="BA1218" s="262"/>
      <c r="BB1218" s="262"/>
      <c r="BC1218" s="262"/>
      <c r="BD1218" s="262"/>
      <c r="BE1218" s="262"/>
      <c r="BF1218" s="262"/>
      <c r="BG1218" s="262"/>
      <c r="BH1218" s="262"/>
      <c r="BI1218" s="262"/>
      <c r="BJ1218" s="262"/>
      <c r="BK1218" s="262"/>
      <c r="BL1218" s="262"/>
      <c r="BM1218" s="262"/>
      <c r="BN1218" s="262"/>
      <c r="BO1218" s="262"/>
      <c r="BP1218" s="262"/>
      <c r="BQ1218" s="262"/>
      <c r="BR1218" s="262"/>
      <c r="BS1218" s="262"/>
      <c r="BT1218" s="262"/>
      <c r="BU1218" s="262"/>
      <c r="BV1218" s="262"/>
      <c r="BW1218" s="262"/>
      <c r="BX1218" s="262"/>
      <c r="BY1218" s="262"/>
      <c r="BZ1218" s="262"/>
      <c r="CA1218" s="262"/>
      <c r="CB1218" s="262"/>
      <c r="CC1218" s="262"/>
      <c r="CD1218" s="262"/>
      <c r="CE1218" s="262"/>
      <c r="CF1218" s="262"/>
      <c r="CG1218" s="262"/>
      <c r="CH1218" s="262"/>
      <c r="CI1218" s="262"/>
      <c r="CJ1218" s="262"/>
      <c r="CK1218" s="262"/>
      <c r="CL1218" s="262"/>
      <c r="CM1218" s="262"/>
      <c r="CN1218" s="262"/>
      <c r="CO1218" s="262"/>
      <c r="CP1218" s="262"/>
      <c r="CQ1218" s="262"/>
      <c r="CR1218" s="262"/>
      <c r="CS1218" s="262"/>
      <c r="CT1218" s="262"/>
      <c r="CU1218" s="262"/>
      <c r="CV1218" s="262"/>
      <c r="CW1218" s="262"/>
      <c r="CX1218" s="262"/>
      <c r="CY1218" s="262"/>
      <c r="CZ1218" s="262"/>
      <c r="DA1218" s="262"/>
      <c r="DB1218" s="262"/>
      <c r="DC1218" s="262"/>
      <c r="DD1218" s="262"/>
      <c r="DE1218" s="262"/>
      <c r="DF1218" s="262"/>
      <c r="DG1218" s="262"/>
      <c r="DH1218" s="262"/>
      <c r="DI1218" s="262"/>
      <c r="DJ1218" s="262"/>
      <c r="DK1218" s="262"/>
      <c r="DL1218" s="262"/>
      <c r="DM1218" s="262"/>
      <c r="DN1218" s="262"/>
      <c r="DO1218" s="262"/>
      <c r="DP1218" s="262"/>
      <c r="DQ1218" s="262"/>
      <c r="DR1218" s="262"/>
      <c r="DS1218" s="262"/>
      <c r="DT1218" s="262"/>
      <c r="DU1218" s="262"/>
      <c r="DV1218" s="262"/>
      <c r="DW1218" s="262"/>
      <c r="DX1218" s="262"/>
      <c r="DY1218" s="262"/>
      <c r="DZ1218" s="262"/>
      <c r="EA1218" s="262"/>
      <c r="EB1218" s="262"/>
      <c r="EC1218" s="262"/>
      <c r="ED1218" s="262"/>
      <c r="EE1218" s="262"/>
      <c r="EF1218" s="262"/>
      <c r="EG1218" s="262"/>
      <c r="EH1218" s="262"/>
      <c r="EI1218" s="262"/>
      <c r="EJ1218" s="262"/>
      <c r="EK1218" s="262"/>
      <c r="EL1218" s="262"/>
      <c r="EM1218" s="262"/>
      <c r="EN1218" s="262"/>
      <c r="EO1218" s="262"/>
      <c r="EP1218" s="262"/>
      <c r="EQ1218" s="262"/>
      <c r="ER1218" s="262"/>
      <c r="ES1218" s="262"/>
      <c r="ET1218" s="262"/>
      <c r="EU1218" s="262"/>
      <c r="EV1218" s="262"/>
      <c r="EW1218" s="262"/>
      <c r="EX1218" s="262"/>
      <c r="EY1218" s="262"/>
      <c r="EZ1218" s="262"/>
      <c r="FA1218" s="262"/>
      <c r="FB1218" s="262"/>
      <c r="FC1218" s="262"/>
      <c r="FD1218" s="262"/>
      <c r="FE1218" s="262"/>
      <c r="FF1218" s="262"/>
      <c r="FG1218" s="262"/>
      <c r="FH1218" s="262"/>
      <c r="FI1218" s="262"/>
      <c r="FJ1218" s="262"/>
      <c r="FK1218" s="262"/>
      <c r="FL1218" s="262"/>
      <c r="FM1218" s="262"/>
      <c r="FN1218" s="262"/>
      <c r="FO1218" s="262"/>
      <c r="FP1218" s="262"/>
      <c r="FQ1218" s="262"/>
      <c r="FR1218" s="262"/>
      <c r="FS1218" s="262"/>
      <c r="FT1218" s="262"/>
      <c r="FU1218" s="262"/>
      <c r="FV1218" s="262"/>
      <c r="FW1218" s="262"/>
      <c r="FX1218" s="262"/>
      <c r="FY1218" s="262"/>
      <c r="FZ1218" s="262"/>
      <c r="GA1218" s="262"/>
      <c r="GB1218" s="262"/>
      <c r="GC1218" s="262"/>
      <c r="GD1218" s="262"/>
    </row>
    <row r="1219" spans="1:186" s="263" customFormat="1" x14ac:dyDescent="0.2">
      <c r="A1219" s="339" t="s">
        <v>13114</v>
      </c>
      <c r="B1219" s="280" t="s">
        <v>9145</v>
      </c>
      <c r="C1219" s="281" t="s">
        <v>9146</v>
      </c>
      <c r="D1219" s="130" t="s">
        <v>87</v>
      </c>
      <c r="E1219" s="130">
        <v>50</v>
      </c>
      <c r="F1219" s="130">
        <v>0.2</v>
      </c>
      <c r="G1219" s="282"/>
      <c r="H1219" s="283"/>
      <c r="I1219" s="358">
        <v>70.14</v>
      </c>
      <c r="J1219" s="284">
        <f>IF(ISNUMBER(I1219),ROUND(F1219*E1219*I1219,2),"")</f>
        <v>701.4</v>
      </c>
      <c r="K1219" s="283">
        <f>BDI!$E$17</f>
        <v>0.18609999999999999</v>
      </c>
      <c r="L1219" s="283"/>
      <c r="M1219" s="283"/>
      <c r="N1219" s="131">
        <f t="shared" si="20"/>
        <v>83.19</v>
      </c>
      <c r="O1219" s="340">
        <f>IF(ISNUMBER(I1219),ROUND(F1219*N1219*E1219,2),"")</f>
        <v>831.9</v>
      </c>
      <c r="P1219" s="262"/>
      <c r="Q1219" s="262"/>
      <c r="R1219" s="262"/>
      <c r="S1219" s="262"/>
      <c r="T1219" s="262"/>
      <c r="U1219" s="262"/>
      <c r="V1219" s="262"/>
      <c r="W1219" s="262"/>
      <c r="X1219" s="262"/>
      <c r="Y1219" s="262"/>
      <c r="Z1219" s="262"/>
      <c r="AA1219" s="262"/>
      <c r="AB1219" s="262"/>
      <c r="AC1219" s="262"/>
      <c r="AD1219" s="262"/>
      <c r="AE1219" s="262"/>
      <c r="AF1219" s="262"/>
      <c r="AG1219" s="262"/>
      <c r="AH1219" s="262"/>
      <c r="AI1219" s="262"/>
      <c r="AJ1219" s="262"/>
      <c r="AK1219" s="262"/>
      <c r="AL1219" s="262"/>
      <c r="AM1219" s="262"/>
      <c r="AN1219" s="262"/>
      <c r="AO1219" s="262"/>
      <c r="AP1219" s="262"/>
      <c r="AQ1219" s="262"/>
      <c r="AR1219" s="262"/>
      <c r="AS1219" s="262"/>
      <c r="AT1219" s="262"/>
      <c r="AU1219" s="262"/>
      <c r="AV1219" s="262"/>
      <c r="AW1219" s="262"/>
      <c r="AX1219" s="262"/>
      <c r="AY1219" s="262"/>
      <c r="AZ1219" s="262"/>
      <c r="BA1219" s="262"/>
      <c r="BB1219" s="262"/>
      <c r="BC1219" s="262"/>
      <c r="BD1219" s="262"/>
      <c r="BE1219" s="262"/>
      <c r="BF1219" s="262"/>
      <c r="BG1219" s="262"/>
      <c r="BH1219" s="262"/>
      <c r="BI1219" s="262"/>
      <c r="BJ1219" s="262"/>
      <c r="BK1219" s="262"/>
      <c r="BL1219" s="262"/>
      <c r="BM1219" s="262"/>
      <c r="BN1219" s="262"/>
      <c r="BO1219" s="262"/>
      <c r="BP1219" s="262"/>
      <c r="BQ1219" s="262"/>
      <c r="BR1219" s="262"/>
      <c r="BS1219" s="262"/>
      <c r="BT1219" s="262"/>
      <c r="BU1219" s="262"/>
      <c r="BV1219" s="262"/>
      <c r="BW1219" s="262"/>
      <c r="BX1219" s="262"/>
      <c r="BY1219" s="262"/>
      <c r="BZ1219" s="262"/>
      <c r="CA1219" s="262"/>
      <c r="CB1219" s="262"/>
      <c r="CC1219" s="262"/>
      <c r="CD1219" s="262"/>
      <c r="CE1219" s="262"/>
      <c r="CF1219" s="262"/>
      <c r="CG1219" s="262"/>
      <c r="CH1219" s="262"/>
      <c r="CI1219" s="262"/>
      <c r="CJ1219" s="262"/>
      <c r="CK1219" s="262"/>
      <c r="CL1219" s="262"/>
      <c r="CM1219" s="262"/>
      <c r="CN1219" s="262"/>
      <c r="CO1219" s="262"/>
      <c r="CP1219" s="262"/>
      <c r="CQ1219" s="262"/>
      <c r="CR1219" s="262"/>
      <c r="CS1219" s="262"/>
      <c r="CT1219" s="262"/>
      <c r="CU1219" s="262"/>
      <c r="CV1219" s="262"/>
      <c r="CW1219" s="262"/>
      <c r="CX1219" s="262"/>
      <c r="CY1219" s="262"/>
      <c r="CZ1219" s="262"/>
      <c r="DA1219" s="262"/>
      <c r="DB1219" s="262"/>
      <c r="DC1219" s="262"/>
      <c r="DD1219" s="262"/>
      <c r="DE1219" s="262"/>
      <c r="DF1219" s="262"/>
      <c r="DG1219" s="262"/>
      <c r="DH1219" s="262"/>
      <c r="DI1219" s="262"/>
      <c r="DJ1219" s="262"/>
      <c r="DK1219" s="262"/>
      <c r="DL1219" s="262"/>
      <c r="DM1219" s="262"/>
      <c r="DN1219" s="262"/>
      <c r="DO1219" s="262"/>
      <c r="DP1219" s="262"/>
      <c r="DQ1219" s="262"/>
      <c r="DR1219" s="262"/>
      <c r="DS1219" s="262"/>
      <c r="DT1219" s="262"/>
      <c r="DU1219" s="262"/>
      <c r="DV1219" s="262"/>
      <c r="DW1219" s="262"/>
      <c r="DX1219" s="262"/>
      <c r="DY1219" s="262"/>
      <c r="DZ1219" s="262"/>
      <c r="EA1219" s="262"/>
      <c r="EB1219" s="262"/>
      <c r="EC1219" s="262"/>
      <c r="ED1219" s="262"/>
      <c r="EE1219" s="262"/>
      <c r="EF1219" s="262"/>
      <c r="EG1219" s="262"/>
      <c r="EH1219" s="262"/>
      <c r="EI1219" s="262"/>
      <c r="EJ1219" s="262"/>
      <c r="EK1219" s="262"/>
      <c r="EL1219" s="262"/>
      <c r="EM1219" s="262"/>
      <c r="EN1219" s="262"/>
      <c r="EO1219" s="262"/>
      <c r="EP1219" s="262"/>
      <c r="EQ1219" s="262"/>
      <c r="ER1219" s="262"/>
      <c r="ES1219" s="262"/>
      <c r="ET1219" s="262"/>
      <c r="EU1219" s="262"/>
      <c r="EV1219" s="262"/>
      <c r="EW1219" s="262"/>
      <c r="EX1219" s="262"/>
      <c r="EY1219" s="262"/>
      <c r="EZ1219" s="262"/>
      <c r="FA1219" s="262"/>
      <c r="FB1219" s="262"/>
      <c r="FC1219" s="262"/>
      <c r="FD1219" s="262"/>
      <c r="FE1219" s="262"/>
      <c r="FF1219" s="262"/>
      <c r="FG1219" s="262"/>
      <c r="FH1219" s="262"/>
      <c r="FI1219" s="262"/>
      <c r="FJ1219" s="262"/>
      <c r="FK1219" s="262"/>
      <c r="FL1219" s="262"/>
      <c r="FM1219" s="262"/>
      <c r="FN1219" s="262"/>
      <c r="FO1219" s="262"/>
      <c r="FP1219" s="262"/>
      <c r="FQ1219" s="262"/>
      <c r="FR1219" s="262"/>
      <c r="FS1219" s="262"/>
      <c r="FT1219" s="262"/>
      <c r="FU1219" s="262"/>
      <c r="FV1219" s="262"/>
      <c r="FW1219" s="262"/>
      <c r="FX1219" s="262"/>
      <c r="FY1219" s="262"/>
      <c r="FZ1219" s="262"/>
      <c r="GA1219" s="262"/>
      <c r="GB1219" s="262"/>
      <c r="GC1219" s="262"/>
      <c r="GD1219" s="262"/>
    </row>
    <row r="1220" spans="1:186" s="263" customFormat="1" x14ac:dyDescent="0.2">
      <c r="A1220" s="339" t="s">
        <v>13115</v>
      </c>
      <c r="B1220" s="280" t="s">
        <v>9155</v>
      </c>
      <c r="C1220" s="281" t="s">
        <v>9156</v>
      </c>
      <c r="D1220" s="130" t="s">
        <v>106</v>
      </c>
      <c r="E1220" s="130">
        <v>7875</v>
      </c>
      <c r="F1220" s="130">
        <v>0.2</v>
      </c>
      <c r="G1220" s="282"/>
      <c r="H1220" s="283"/>
      <c r="I1220" s="358">
        <v>0.35</v>
      </c>
      <c r="J1220" s="284">
        <f>IF(ISNUMBER(I1220),ROUND(F1220*E1220*I1220,2),"")</f>
        <v>551.25</v>
      </c>
      <c r="K1220" s="283">
        <f>BDI!$E$17</f>
        <v>0.18609999999999999</v>
      </c>
      <c r="L1220" s="283"/>
      <c r="M1220" s="283"/>
      <c r="N1220" s="131">
        <f t="shared" si="20"/>
        <v>0.42</v>
      </c>
      <c r="O1220" s="340">
        <f>IF(ISNUMBER(I1220),ROUND(F1220*N1220*E1220,2),"")</f>
        <v>661.5</v>
      </c>
      <c r="P1220" s="262"/>
      <c r="Q1220" s="262"/>
      <c r="R1220" s="262"/>
      <c r="S1220" s="262"/>
      <c r="T1220" s="262"/>
      <c r="U1220" s="262"/>
      <c r="V1220" s="262"/>
      <c r="W1220" s="262"/>
      <c r="X1220" s="262"/>
      <c r="Y1220" s="262"/>
      <c r="Z1220" s="262"/>
      <c r="AA1220" s="262"/>
      <c r="AB1220" s="262"/>
      <c r="AC1220" s="262"/>
      <c r="AD1220" s="262"/>
      <c r="AE1220" s="262"/>
      <c r="AF1220" s="262"/>
      <c r="AG1220" s="262"/>
      <c r="AH1220" s="262"/>
      <c r="AI1220" s="262"/>
      <c r="AJ1220" s="262"/>
      <c r="AK1220" s="262"/>
      <c r="AL1220" s="262"/>
      <c r="AM1220" s="262"/>
      <c r="AN1220" s="262"/>
      <c r="AO1220" s="262"/>
      <c r="AP1220" s="262"/>
      <c r="AQ1220" s="262"/>
      <c r="AR1220" s="262"/>
      <c r="AS1220" s="262"/>
      <c r="AT1220" s="262"/>
      <c r="AU1220" s="262"/>
      <c r="AV1220" s="262"/>
      <c r="AW1220" s="262"/>
      <c r="AX1220" s="262"/>
      <c r="AY1220" s="262"/>
      <c r="AZ1220" s="262"/>
      <c r="BA1220" s="262"/>
      <c r="BB1220" s="262"/>
      <c r="BC1220" s="262"/>
      <c r="BD1220" s="262"/>
      <c r="BE1220" s="262"/>
      <c r="BF1220" s="262"/>
      <c r="BG1220" s="262"/>
      <c r="BH1220" s="262"/>
      <c r="BI1220" s="262"/>
      <c r="BJ1220" s="262"/>
      <c r="BK1220" s="262"/>
      <c r="BL1220" s="262"/>
      <c r="BM1220" s="262"/>
      <c r="BN1220" s="262"/>
      <c r="BO1220" s="262"/>
      <c r="BP1220" s="262"/>
      <c r="BQ1220" s="262"/>
      <c r="BR1220" s="262"/>
      <c r="BS1220" s="262"/>
      <c r="BT1220" s="262"/>
      <c r="BU1220" s="262"/>
      <c r="BV1220" s="262"/>
      <c r="BW1220" s="262"/>
      <c r="BX1220" s="262"/>
      <c r="BY1220" s="262"/>
      <c r="BZ1220" s="262"/>
      <c r="CA1220" s="262"/>
      <c r="CB1220" s="262"/>
      <c r="CC1220" s="262"/>
      <c r="CD1220" s="262"/>
      <c r="CE1220" s="262"/>
      <c r="CF1220" s="262"/>
      <c r="CG1220" s="262"/>
      <c r="CH1220" s="262"/>
      <c r="CI1220" s="262"/>
      <c r="CJ1220" s="262"/>
      <c r="CK1220" s="262"/>
      <c r="CL1220" s="262"/>
      <c r="CM1220" s="262"/>
      <c r="CN1220" s="262"/>
      <c r="CO1220" s="262"/>
      <c r="CP1220" s="262"/>
      <c r="CQ1220" s="262"/>
      <c r="CR1220" s="262"/>
      <c r="CS1220" s="262"/>
      <c r="CT1220" s="262"/>
      <c r="CU1220" s="262"/>
      <c r="CV1220" s="262"/>
      <c r="CW1220" s="262"/>
      <c r="CX1220" s="262"/>
      <c r="CY1220" s="262"/>
      <c r="CZ1220" s="262"/>
      <c r="DA1220" s="262"/>
      <c r="DB1220" s="262"/>
      <c r="DC1220" s="262"/>
      <c r="DD1220" s="262"/>
      <c r="DE1220" s="262"/>
      <c r="DF1220" s="262"/>
      <c r="DG1220" s="262"/>
      <c r="DH1220" s="262"/>
      <c r="DI1220" s="262"/>
      <c r="DJ1220" s="262"/>
      <c r="DK1220" s="262"/>
      <c r="DL1220" s="262"/>
      <c r="DM1220" s="262"/>
      <c r="DN1220" s="262"/>
      <c r="DO1220" s="262"/>
      <c r="DP1220" s="262"/>
      <c r="DQ1220" s="262"/>
      <c r="DR1220" s="262"/>
      <c r="DS1220" s="262"/>
      <c r="DT1220" s="262"/>
      <c r="DU1220" s="262"/>
      <c r="DV1220" s="262"/>
      <c r="DW1220" s="262"/>
      <c r="DX1220" s="262"/>
      <c r="DY1220" s="262"/>
      <c r="DZ1220" s="262"/>
      <c r="EA1220" s="262"/>
      <c r="EB1220" s="262"/>
      <c r="EC1220" s="262"/>
      <c r="ED1220" s="262"/>
      <c r="EE1220" s="262"/>
      <c r="EF1220" s="262"/>
      <c r="EG1220" s="262"/>
      <c r="EH1220" s="262"/>
      <c r="EI1220" s="262"/>
      <c r="EJ1220" s="262"/>
      <c r="EK1220" s="262"/>
      <c r="EL1220" s="262"/>
      <c r="EM1220" s="262"/>
      <c r="EN1220" s="262"/>
      <c r="EO1220" s="262"/>
      <c r="EP1220" s="262"/>
      <c r="EQ1220" s="262"/>
      <c r="ER1220" s="262"/>
      <c r="ES1220" s="262"/>
      <c r="ET1220" s="262"/>
      <c r="EU1220" s="262"/>
      <c r="EV1220" s="262"/>
      <c r="EW1220" s="262"/>
      <c r="EX1220" s="262"/>
      <c r="EY1220" s="262"/>
      <c r="EZ1220" s="262"/>
      <c r="FA1220" s="262"/>
      <c r="FB1220" s="262"/>
      <c r="FC1220" s="262"/>
      <c r="FD1220" s="262"/>
      <c r="FE1220" s="262"/>
      <c r="FF1220" s="262"/>
      <c r="FG1220" s="262"/>
      <c r="FH1220" s="262"/>
      <c r="FI1220" s="262"/>
      <c r="FJ1220" s="262"/>
      <c r="FK1220" s="262"/>
      <c r="FL1220" s="262"/>
      <c r="FM1220" s="262"/>
      <c r="FN1220" s="262"/>
      <c r="FO1220" s="262"/>
      <c r="FP1220" s="262"/>
      <c r="FQ1220" s="262"/>
      <c r="FR1220" s="262"/>
      <c r="FS1220" s="262"/>
      <c r="FT1220" s="262"/>
      <c r="FU1220" s="262"/>
      <c r="FV1220" s="262"/>
      <c r="FW1220" s="262"/>
      <c r="FX1220" s="262"/>
      <c r="FY1220" s="262"/>
      <c r="FZ1220" s="262"/>
      <c r="GA1220" s="262"/>
      <c r="GB1220" s="262"/>
      <c r="GC1220" s="262"/>
      <c r="GD1220" s="262"/>
    </row>
    <row r="1221" spans="1:186" s="263" customFormat="1" x14ac:dyDescent="0.2">
      <c r="A1221" s="339" t="s">
        <v>13116</v>
      </c>
      <c r="B1221" s="280" t="s">
        <v>9157</v>
      </c>
      <c r="C1221" s="281" t="s">
        <v>9158</v>
      </c>
      <c r="D1221" s="130" t="s">
        <v>106</v>
      </c>
      <c r="E1221" s="130">
        <v>7875</v>
      </c>
      <c r="F1221" s="130">
        <v>0.2</v>
      </c>
      <c r="G1221" s="282"/>
      <c r="H1221" s="283"/>
      <c r="I1221" s="358">
        <v>0.13</v>
      </c>
      <c r="J1221" s="284">
        <f>IF(ISNUMBER(I1221),ROUND(F1221*E1221*I1221,2),"")</f>
        <v>204.75</v>
      </c>
      <c r="K1221" s="283">
        <f>BDI!$E$17</f>
        <v>0.18609999999999999</v>
      </c>
      <c r="L1221" s="283"/>
      <c r="M1221" s="283"/>
      <c r="N1221" s="131">
        <f t="shared" si="20"/>
        <v>0.15</v>
      </c>
      <c r="O1221" s="340">
        <f>IF(ISNUMBER(I1221),ROUND(F1221*N1221*E1221,2),"")</f>
        <v>236.25</v>
      </c>
      <c r="P1221" s="262"/>
      <c r="Q1221" s="262"/>
      <c r="R1221" s="262"/>
      <c r="S1221" s="262"/>
      <c r="T1221" s="262"/>
      <c r="U1221" s="262"/>
      <c r="V1221" s="262"/>
      <c r="W1221" s="262"/>
      <c r="X1221" s="262"/>
      <c r="Y1221" s="262"/>
      <c r="Z1221" s="262"/>
      <c r="AA1221" s="262"/>
      <c r="AB1221" s="262"/>
      <c r="AC1221" s="262"/>
      <c r="AD1221" s="262"/>
      <c r="AE1221" s="262"/>
      <c r="AF1221" s="262"/>
      <c r="AG1221" s="262"/>
      <c r="AH1221" s="262"/>
      <c r="AI1221" s="262"/>
      <c r="AJ1221" s="262"/>
      <c r="AK1221" s="262"/>
      <c r="AL1221" s="262"/>
      <c r="AM1221" s="262"/>
      <c r="AN1221" s="262"/>
      <c r="AO1221" s="262"/>
      <c r="AP1221" s="262"/>
      <c r="AQ1221" s="262"/>
      <c r="AR1221" s="262"/>
      <c r="AS1221" s="262"/>
      <c r="AT1221" s="262"/>
      <c r="AU1221" s="262"/>
      <c r="AV1221" s="262"/>
      <c r="AW1221" s="262"/>
      <c r="AX1221" s="262"/>
      <c r="AY1221" s="262"/>
      <c r="AZ1221" s="262"/>
      <c r="BA1221" s="262"/>
      <c r="BB1221" s="262"/>
      <c r="BC1221" s="262"/>
      <c r="BD1221" s="262"/>
      <c r="BE1221" s="262"/>
      <c r="BF1221" s="262"/>
      <c r="BG1221" s="262"/>
      <c r="BH1221" s="262"/>
      <c r="BI1221" s="262"/>
      <c r="BJ1221" s="262"/>
      <c r="BK1221" s="262"/>
      <c r="BL1221" s="262"/>
      <c r="BM1221" s="262"/>
      <c r="BN1221" s="262"/>
      <c r="BO1221" s="262"/>
      <c r="BP1221" s="262"/>
      <c r="BQ1221" s="262"/>
      <c r="BR1221" s="262"/>
      <c r="BS1221" s="262"/>
      <c r="BT1221" s="262"/>
      <c r="BU1221" s="262"/>
      <c r="BV1221" s="262"/>
      <c r="BW1221" s="262"/>
      <c r="BX1221" s="262"/>
      <c r="BY1221" s="262"/>
      <c r="BZ1221" s="262"/>
      <c r="CA1221" s="262"/>
      <c r="CB1221" s="262"/>
      <c r="CC1221" s="262"/>
      <c r="CD1221" s="262"/>
      <c r="CE1221" s="262"/>
      <c r="CF1221" s="262"/>
      <c r="CG1221" s="262"/>
      <c r="CH1221" s="262"/>
      <c r="CI1221" s="262"/>
      <c r="CJ1221" s="262"/>
      <c r="CK1221" s="262"/>
      <c r="CL1221" s="262"/>
      <c r="CM1221" s="262"/>
      <c r="CN1221" s="262"/>
      <c r="CO1221" s="262"/>
      <c r="CP1221" s="262"/>
      <c r="CQ1221" s="262"/>
      <c r="CR1221" s="262"/>
      <c r="CS1221" s="262"/>
      <c r="CT1221" s="262"/>
      <c r="CU1221" s="262"/>
      <c r="CV1221" s="262"/>
      <c r="CW1221" s="262"/>
      <c r="CX1221" s="262"/>
      <c r="CY1221" s="262"/>
      <c r="CZ1221" s="262"/>
      <c r="DA1221" s="262"/>
      <c r="DB1221" s="262"/>
      <c r="DC1221" s="262"/>
      <c r="DD1221" s="262"/>
      <c r="DE1221" s="262"/>
      <c r="DF1221" s="262"/>
      <c r="DG1221" s="262"/>
      <c r="DH1221" s="262"/>
      <c r="DI1221" s="262"/>
      <c r="DJ1221" s="262"/>
      <c r="DK1221" s="262"/>
      <c r="DL1221" s="262"/>
      <c r="DM1221" s="262"/>
      <c r="DN1221" s="262"/>
      <c r="DO1221" s="262"/>
      <c r="DP1221" s="262"/>
      <c r="DQ1221" s="262"/>
      <c r="DR1221" s="262"/>
      <c r="DS1221" s="262"/>
      <c r="DT1221" s="262"/>
      <c r="DU1221" s="262"/>
      <c r="DV1221" s="262"/>
      <c r="DW1221" s="262"/>
      <c r="DX1221" s="262"/>
      <c r="DY1221" s="262"/>
      <c r="DZ1221" s="262"/>
      <c r="EA1221" s="262"/>
      <c r="EB1221" s="262"/>
      <c r="EC1221" s="262"/>
      <c r="ED1221" s="262"/>
      <c r="EE1221" s="262"/>
      <c r="EF1221" s="262"/>
      <c r="EG1221" s="262"/>
      <c r="EH1221" s="262"/>
      <c r="EI1221" s="262"/>
      <c r="EJ1221" s="262"/>
      <c r="EK1221" s="262"/>
      <c r="EL1221" s="262"/>
      <c r="EM1221" s="262"/>
      <c r="EN1221" s="262"/>
      <c r="EO1221" s="262"/>
      <c r="EP1221" s="262"/>
      <c r="EQ1221" s="262"/>
      <c r="ER1221" s="262"/>
      <c r="ES1221" s="262"/>
      <c r="ET1221" s="262"/>
      <c r="EU1221" s="262"/>
      <c r="EV1221" s="262"/>
      <c r="EW1221" s="262"/>
      <c r="EX1221" s="262"/>
      <c r="EY1221" s="262"/>
      <c r="EZ1221" s="262"/>
      <c r="FA1221" s="262"/>
      <c r="FB1221" s="262"/>
      <c r="FC1221" s="262"/>
      <c r="FD1221" s="262"/>
      <c r="FE1221" s="262"/>
      <c r="FF1221" s="262"/>
      <c r="FG1221" s="262"/>
      <c r="FH1221" s="262"/>
      <c r="FI1221" s="262"/>
      <c r="FJ1221" s="262"/>
      <c r="FK1221" s="262"/>
      <c r="FL1221" s="262"/>
      <c r="FM1221" s="262"/>
      <c r="FN1221" s="262"/>
      <c r="FO1221" s="262"/>
      <c r="FP1221" s="262"/>
      <c r="FQ1221" s="262"/>
      <c r="FR1221" s="262"/>
      <c r="FS1221" s="262"/>
      <c r="FT1221" s="262"/>
      <c r="FU1221" s="262"/>
      <c r="FV1221" s="262"/>
      <c r="FW1221" s="262"/>
      <c r="FX1221" s="262"/>
      <c r="FY1221" s="262"/>
      <c r="FZ1221" s="262"/>
      <c r="GA1221" s="262"/>
      <c r="GB1221" s="262"/>
      <c r="GC1221" s="262"/>
      <c r="GD1221" s="262"/>
    </row>
    <row r="1222" spans="1:186" s="263" customFormat="1" ht="25.5" x14ac:dyDescent="0.2">
      <c r="A1222" s="339" t="s">
        <v>13117</v>
      </c>
      <c r="B1222" s="280" t="s">
        <v>9159</v>
      </c>
      <c r="C1222" s="281" t="s">
        <v>9160</v>
      </c>
      <c r="D1222" s="130" t="s">
        <v>106</v>
      </c>
      <c r="E1222" s="130">
        <v>65</v>
      </c>
      <c r="F1222" s="130">
        <v>0.2</v>
      </c>
      <c r="G1222" s="282"/>
      <c r="H1222" s="283"/>
      <c r="I1222" s="358">
        <v>93.7</v>
      </c>
      <c r="J1222" s="284">
        <f>IF(ISNUMBER(I1222),ROUND(F1222*E1222*I1222,2),"")</f>
        <v>1218.0999999999999</v>
      </c>
      <c r="K1222" s="283">
        <f>BDI!$E$17</f>
        <v>0.18609999999999999</v>
      </c>
      <c r="L1222" s="283"/>
      <c r="M1222" s="283"/>
      <c r="N1222" s="131">
        <f t="shared" si="20"/>
        <v>111.14</v>
      </c>
      <c r="O1222" s="340">
        <f>IF(ISNUMBER(I1222),ROUND(F1222*N1222*E1222,2),"")</f>
        <v>1444.82</v>
      </c>
      <c r="P1222" s="262"/>
      <c r="Q1222" s="262"/>
      <c r="R1222" s="262"/>
      <c r="S1222" s="262"/>
      <c r="T1222" s="262"/>
      <c r="U1222" s="262"/>
      <c r="V1222" s="262"/>
      <c r="W1222" s="262"/>
      <c r="X1222" s="262"/>
      <c r="Y1222" s="262"/>
      <c r="Z1222" s="262"/>
      <c r="AA1222" s="262"/>
      <c r="AB1222" s="262"/>
      <c r="AC1222" s="262"/>
      <c r="AD1222" s="262"/>
      <c r="AE1222" s="262"/>
      <c r="AF1222" s="262"/>
      <c r="AG1222" s="262"/>
      <c r="AH1222" s="262"/>
      <c r="AI1222" s="262"/>
      <c r="AJ1222" s="262"/>
      <c r="AK1222" s="262"/>
      <c r="AL1222" s="262"/>
      <c r="AM1222" s="262"/>
      <c r="AN1222" s="262"/>
      <c r="AO1222" s="262"/>
      <c r="AP1222" s="262"/>
      <c r="AQ1222" s="262"/>
      <c r="AR1222" s="262"/>
      <c r="AS1222" s="262"/>
      <c r="AT1222" s="262"/>
      <c r="AU1222" s="262"/>
      <c r="AV1222" s="262"/>
      <c r="AW1222" s="262"/>
      <c r="AX1222" s="262"/>
      <c r="AY1222" s="262"/>
      <c r="AZ1222" s="262"/>
      <c r="BA1222" s="262"/>
      <c r="BB1222" s="262"/>
      <c r="BC1222" s="262"/>
      <c r="BD1222" s="262"/>
      <c r="BE1222" s="262"/>
      <c r="BF1222" s="262"/>
      <c r="BG1222" s="262"/>
      <c r="BH1222" s="262"/>
      <c r="BI1222" s="262"/>
      <c r="BJ1222" s="262"/>
      <c r="BK1222" s="262"/>
      <c r="BL1222" s="262"/>
      <c r="BM1222" s="262"/>
      <c r="BN1222" s="262"/>
      <c r="BO1222" s="262"/>
      <c r="BP1222" s="262"/>
      <c r="BQ1222" s="262"/>
      <c r="BR1222" s="262"/>
      <c r="BS1222" s="262"/>
      <c r="BT1222" s="262"/>
      <c r="BU1222" s="262"/>
      <c r="BV1222" s="262"/>
      <c r="BW1222" s="262"/>
      <c r="BX1222" s="262"/>
      <c r="BY1222" s="262"/>
      <c r="BZ1222" s="262"/>
      <c r="CA1222" s="262"/>
      <c r="CB1222" s="262"/>
      <c r="CC1222" s="262"/>
      <c r="CD1222" s="262"/>
      <c r="CE1222" s="262"/>
      <c r="CF1222" s="262"/>
      <c r="CG1222" s="262"/>
      <c r="CH1222" s="262"/>
      <c r="CI1222" s="262"/>
      <c r="CJ1222" s="262"/>
      <c r="CK1222" s="262"/>
      <c r="CL1222" s="262"/>
      <c r="CM1222" s="262"/>
      <c r="CN1222" s="262"/>
      <c r="CO1222" s="262"/>
      <c r="CP1222" s="262"/>
      <c r="CQ1222" s="262"/>
      <c r="CR1222" s="262"/>
      <c r="CS1222" s="262"/>
      <c r="CT1222" s="262"/>
      <c r="CU1222" s="262"/>
      <c r="CV1222" s="262"/>
      <c r="CW1222" s="262"/>
      <c r="CX1222" s="262"/>
      <c r="CY1222" s="262"/>
      <c r="CZ1222" s="262"/>
      <c r="DA1222" s="262"/>
      <c r="DB1222" s="262"/>
      <c r="DC1222" s="262"/>
      <c r="DD1222" s="262"/>
      <c r="DE1222" s="262"/>
      <c r="DF1222" s="262"/>
      <c r="DG1222" s="262"/>
      <c r="DH1222" s="262"/>
      <c r="DI1222" s="262"/>
      <c r="DJ1222" s="262"/>
      <c r="DK1222" s="262"/>
      <c r="DL1222" s="262"/>
      <c r="DM1222" s="262"/>
      <c r="DN1222" s="262"/>
      <c r="DO1222" s="262"/>
      <c r="DP1222" s="262"/>
      <c r="DQ1222" s="262"/>
      <c r="DR1222" s="262"/>
      <c r="DS1222" s="262"/>
      <c r="DT1222" s="262"/>
      <c r="DU1222" s="262"/>
      <c r="DV1222" s="262"/>
      <c r="DW1222" s="262"/>
      <c r="DX1222" s="262"/>
      <c r="DY1222" s="262"/>
      <c r="DZ1222" s="262"/>
      <c r="EA1222" s="262"/>
      <c r="EB1222" s="262"/>
      <c r="EC1222" s="262"/>
      <c r="ED1222" s="262"/>
      <c r="EE1222" s="262"/>
      <c r="EF1222" s="262"/>
      <c r="EG1222" s="262"/>
      <c r="EH1222" s="262"/>
      <c r="EI1222" s="262"/>
      <c r="EJ1222" s="262"/>
      <c r="EK1222" s="262"/>
      <c r="EL1222" s="262"/>
      <c r="EM1222" s="262"/>
      <c r="EN1222" s="262"/>
      <c r="EO1222" s="262"/>
      <c r="EP1222" s="262"/>
      <c r="EQ1222" s="262"/>
      <c r="ER1222" s="262"/>
      <c r="ES1222" s="262"/>
      <c r="ET1222" s="262"/>
      <c r="EU1222" s="262"/>
      <c r="EV1222" s="262"/>
      <c r="EW1222" s="262"/>
      <c r="EX1222" s="262"/>
      <c r="EY1222" s="262"/>
      <c r="EZ1222" s="262"/>
      <c r="FA1222" s="262"/>
      <c r="FB1222" s="262"/>
      <c r="FC1222" s="262"/>
      <c r="FD1222" s="262"/>
      <c r="FE1222" s="262"/>
      <c r="FF1222" s="262"/>
      <c r="FG1222" s="262"/>
      <c r="FH1222" s="262"/>
      <c r="FI1222" s="262"/>
      <c r="FJ1222" s="262"/>
      <c r="FK1222" s="262"/>
      <c r="FL1222" s="262"/>
      <c r="FM1222" s="262"/>
      <c r="FN1222" s="262"/>
      <c r="FO1222" s="262"/>
      <c r="FP1222" s="262"/>
      <c r="FQ1222" s="262"/>
      <c r="FR1222" s="262"/>
      <c r="FS1222" s="262"/>
      <c r="FT1222" s="262"/>
      <c r="FU1222" s="262"/>
      <c r="FV1222" s="262"/>
      <c r="FW1222" s="262"/>
      <c r="FX1222" s="262"/>
      <c r="FY1222" s="262"/>
      <c r="FZ1222" s="262"/>
      <c r="GA1222" s="262"/>
      <c r="GB1222" s="262"/>
      <c r="GC1222" s="262"/>
      <c r="GD1222" s="262"/>
    </row>
    <row r="1223" spans="1:186" s="263" customFormat="1" ht="25.5" x14ac:dyDescent="0.2">
      <c r="A1223" s="339" t="s">
        <v>13118</v>
      </c>
      <c r="B1223" s="280" t="s">
        <v>9161</v>
      </c>
      <c r="C1223" s="281" t="s">
        <v>9162</v>
      </c>
      <c r="D1223" s="130" t="s">
        <v>461</v>
      </c>
      <c r="E1223" s="130">
        <v>3</v>
      </c>
      <c r="F1223" s="130">
        <v>0.2</v>
      </c>
      <c r="G1223" s="282"/>
      <c r="H1223" s="283"/>
      <c r="I1223" s="358">
        <v>2357.4</v>
      </c>
      <c r="J1223" s="284">
        <f>IF(ISNUMBER(I1223),ROUND(F1223*E1223*I1223,2),"")</f>
        <v>1414.44</v>
      </c>
      <c r="K1223" s="283">
        <f>BDI!$E$17</f>
        <v>0.18609999999999999</v>
      </c>
      <c r="L1223" s="283"/>
      <c r="M1223" s="283"/>
      <c r="N1223" s="131">
        <f t="shared" si="20"/>
        <v>2796.11</v>
      </c>
      <c r="O1223" s="340">
        <f>IF(ISNUMBER(I1223),ROUND(F1223*N1223*E1223,2),"")</f>
        <v>1677.67</v>
      </c>
      <c r="P1223" s="262"/>
      <c r="Q1223" s="262"/>
      <c r="R1223" s="262"/>
      <c r="S1223" s="262"/>
      <c r="T1223" s="262"/>
      <c r="U1223" s="262"/>
      <c r="V1223" s="262"/>
      <c r="W1223" s="262"/>
      <c r="X1223" s="262"/>
      <c r="Y1223" s="262"/>
      <c r="Z1223" s="262"/>
      <c r="AA1223" s="262"/>
      <c r="AB1223" s="262"/>
      <c r="AC1223" s="262"/>
      <c r="AD1223" s="262"/>
      <c r="AE1223" s="262"/>
      <c r="AF1223" s="262"/>
      <c r="AG1223" s="262"/>
      <c r="AH1223" s="262"/>
      <c r="AI1223" s="262"/>
      <c r="AJ1223" s="262"/>
      <c r="AK1223" s="262"/>
      <c r="AL1223" s="262"/>
      <c r="AM1223" s="262"/>
      <c r="AN1223" s="262"/>
      <c r="AO1223" s="262"/>
      <c r="AP1223" s="262"/>
      <c r="AQ1223" s="262"/>
      <c r="AR1223" s="262"/>
      <c r="AS1223" s="262"/>
      <c r="AT1223" s="262"/>
      <c r="AU1223" s="262"/>
      <c r="AV1223" s="262"/>
      <c r="AW1223" s="262"/>
      <c r="AX1223" s="262"/>
      <c r="AY1223" s="262"/>
      <c r="AZ1223" s="262"/>
      <c r="BA1223" s="262"/>
      <c r="BB1223" s="262"/>
      <c r="BC1223" s="262"/>
      <c r="BD1223" s="262"/>
      <c r="BE1223" s="262"/>
      <c r="BF1223" s="262"/>
      <c r="BG1223" s="262"/>
      <c r="BH1223" s="262"/>
      <c r="BI1223" s="262"/>
      <c r="BJ1223" s="262"/>
      <c r="BK1223" s="262"/>
      <c r="BL1223" s="262"/>
      <c r="BM1223" s="262"/>
      <c r="BN1223" s="262"/>
      <c r="BO1223" s="262"/>
      <c r="BP1223" s="262"/>
      <c r="BQ1223" s="262"/>
      <c r="BR1223" s="262"/>
      <c r="BS1223" s="262"/>
      <c r="BT1223" s="262"/>
      <c r="BU1223" s="262"/>
      <c r="BV1223" s="262"/>
      <c r="BW1223" s="262"/>
      <c r="BX1223" s="262"/>
      <c r="BY1223" s="262"/>
      <c r="BZ1223" s="262"/>
      <c r="CA1223" s="262"/>
      <c r="CB1223" s="262"/>
      <c r="CC1223" s="262"/>
      <c r="CD1223" s="262"/>
      <c r="CE1223" s="262"/>
      <c r="CF1223" s="262"/>
      <c r="CG1223" s="262"/>
      <c r="CH1223" s="262"/>
      <c r="CI1223" s="262"/>
      <c r="CJ1223" s="262"/>
      <c r="CK1223" s="262"/>
      <c r="CL1223" s="262"/>
      <c r="CM1223" s="262"/>
      <c r="CN1223" s="262"/>
      <c r="CO1223" s="262"/>
      <c r="CP1223" s="262"/>
      <c r="CQ1223" s="262"/>
      <c r="CR1223" s="262"/>
      <c r="CS1223" s="262"/>
      <c r="CT1223" s="262"/>
      <c r="CU1223" s="262"/>
      <c r="CV1223" s="262"/>
      <c r="CW1223" s="262"/>
      <c r="CX1223" s="262"/>
      <c r="CY1223" s="262"/>
      <c r="CZ1223" s="262"/>
      <c r="DA1223" s="262"/>
      <c r="DB1223" s="262"/>
      <c r="DC1223" s="262"/>
      <c r="DD1223" s="262"/>
      <c r="DE1223" s="262"/>
      <c r="DF1223" s="262"/>
      <c r="DG1223" s="262"/>
      <c r="DH1223" s="262"/>
      <c r="DI1223" s="262"/>
      <c r="DJ1223" s="262"/>
      <c r="DK1223" s="262"/>
      <c r="DL1223" s="262"/>
      <c r="DM1223" s="262"/>
      <c r="DN1223" s="262"/>
      <c r="DO1223" s="262"/>
      <c r="DP1223" s="262"/>
      <c r="DQ1223" s="262"/>
      <c r="DR1223" s="262"/>
      <c r="DS1223" s="262"/>
      <c r="DT1223" s="262"/>
      <c r="DU1223" s="262"/>
      <c r="DV1223" s="262"/>
      <c r="DW1223" s="262"/>
      <c r="DX1223" s="262"/>
      <c r="DY1223" s="262"/>
      <c r="DZ1223" s="262"/>
      <c r="EA1223" s="262"/>
      <c r="EB1223" s="262"/>
      <c r="EC1223" s="262"/>
      <c r="ED1223" s="262"/>
      <c r="EE1223" s="262"/>
      <c r="EF1223" s="262"/>
      <c r="EG1223" s="262"/>
      <c r="EH1223" s="262"/>
      <c r="EI1223" s="262"/>
      <c r="EJ1223" s="262"/>
      <c r="EK1223" s="262"/>
      <c r="EL1223" s="262"/>
      <c r="EM1223" s="262"/>
      <c r="EN1223" s="262"/>
      <c r="EO1223" s="262"/>
      <c r="EP1223" s="262"/>
      <c r="EQ1223" s="262"/>
      <c r="ER1223" s="262"/>
      <c r="ES1223" s="262"/>
      <c r="ET1223" s="262"/>
      <c r="EU1223" s="262"/>
      <c r="EV1223" s="262"/>
      <c r="EW1223" s="262"/>
      <c r="EX1223" s="262"/>
      <c r="EY1223" s="262"/>
      <c r="EZ1223" s="262"/>
      <c r="FA1223" s="262"/>
      <c r="FB1223" s="262"/>
      <c r="FC1223" s="262"/>
      <c r="FD1223" s="262"/>
      <c r="FE1223" s="262"/>
      <c r="FF1223" s="262"/>
      <c r="FG1223" s="262"/>
      <c r="FH1223" s="262"/>
      <c r="FI1223" s="262"/>
      <c r="FJ1223" s="262"/>
      <c r="FK1223" s="262"/>
      <c r="FL1223" s="262"/>
      <c r="FM1223" s="262"/>
      <c r="FN1223" s="262"/>
      <c r="FO1223" s="262"/>
      <c r="FP1223" s="262"/>
      <c r="FQ1223" s="262"/>
      <c r="FR1223" s="262"/>
      <c r="FS1223" s="262"/>
      <c r="FT1223" s="262"/>
      <c r="FU1223" s="262"/>
      <c r="FV1223" s="262"/>
      <c r="FW1223" s="262"/>
      <c r="FX1223" s="262"/>
      <c r="FY1223" s="262"/>
      <c r="FZ1223" s="262"/>
      <c r="GA1223" s="262"/>
      <c r="GB1223" s="262"/>
      <c r="GC1223" s="262"/>
      <c r="GD1223" s="262"/>
    </row>
    <row r="1224" spans="1:186" s="263" customFormat="1" ht="25.5" x14ac:dyDescent="0.2">
      <c r="A1224" s="339" t="s">
        <v>13119</v>
      </c>
      <c r="B1224" s="280" t="s">
        <v>9163</v>
      </c>
      <c r="C1224" s="281" t="s">
        <v>9164</v>
      </c>
      <c r="D1224" s="130" t="s">
        <v>461</v>
      </c>
      <c r="E1224" s="130">
        <v>3</v>
      </c>
      <c r="F1224" s="130">
        <v>0.2</v>
      </c>
      <c r="G1224" s="282"/>
      <c r="H1224" s="283"/>
      <c r="I1224" s="358">
        <v>3645.88</v>
      </c>
      <c r="J1224" s="284">
        <f>IF(ISNUMBER(I1224),ROUND(F1224*E1224*I1224,2),"")</f>
        <v>2187.5300000000002</v>
      </c>
      <c r="K1224" s="283">
        <f>BDI!$E$17</f>
        <v>0.18609999999999999</v>
      </c>
      <c r="L1224" s="283"/>
      <c r="M1224" s="283"/>
      <c r="N1224" s="131">
        <f t="shared" si="20"/>
        <v>4324.38</v>
      </c>
      <c r="O1224" s="340">
        <f>IF(ISNUMBER(I1224),ROUND(F1224*N1224*E1224,2),"")</f>
        <v>2594.63</v>
      </c>
      <c r="P1224" s="262"/>
      <c r="Q1224" s="262"/>
      <c r="R1224" s="262"/>
      <c r="S1224" s="262"/>
      <c r="T1224" s="262"/>
      <c r="U1224" s="262"/>
      <c r="V1224" s="262"/>
      <c r="W1224" s="262"/>
      <c r="X1224" s="262"/>
      <c r="Y1224" s="262"/>
      <c r="Z1224" s="262"/>
      <c r="AA1224" s="262"/>
      <c r="AB1224" s="262"/>
      <c r="AC1224" s="262"/>
      <c r="AD1224" s="262"/>
      <c r="AE1224" s="262"/>
      <c r="AF1224" s="262"/>
      <c r="AG1224" s="262"/>
      <c r="AH1224" s="262"/>
      <c r="AI1224" s="262"/>
      <c r="AJ1224" s="262"/>
      <c r="AK1224" s="262"/>
      <c r="AL1224" s="262"/>
      <c r="AM1224" s="262"/>
      <c r="AN1224" s="262"/>
      <c r="AO1224" s="262"/>
      <c r="AP1224" s="262"/>
      <c r="AQ1224" s="262"/>
      <c r="AR1224" s="262"/>
      <c r="AS1224" s="262"/>
      <c r="AT1224" s="262"/>
      <c r="AU1224" s="262"/>
      <c r="AV1224" s="262"/>
      <c r="AW1224" s="262"/>
      <c r="AX1224" s="262"/>
      <c r="AY1224" s="262"/>
      <c r="AZ1224" s="262"/>
      <c r="BA1224" s="262"/>
      <c r="BB1224" s="262"/>
      <c r="BC1224" s="262"/>
      <c r="BD1224" s="262"/>
      <c r="BE1224" s="262"/>
      <c r="BF1224" s="262"/>
      <c r="BG1224" s="262"/>
      <c r="BH1224" s="262"/>
      <c r="BI1224" s="262"/>
      <c r="BJ1224" s="262"/>
      <c r="BK1224" s="262"/>
      <c r="BL1224" s="262"/>
      <c r="BM1224" s="262"/>
      <c r="BN1224" s="262"/>
      <c r="BO1224" s="262"/>
      <c r="BP1224" s="262"/>
      <c r="BQ1224" s="262"/>
      <c r="BR1224" s="262"/>
      <c r="BS1224" s="262"/>
      <c r="BT1224" s="262"/>
      <c r="BU1224" s="262"/>
      <c r="BV1224" s="262"/>
      <c r="BW1224" s="262"/>
      <c r="BX1224" s="262"/>
      <c r="BY1224" s="262"/>
      <c r="BZ1224" s="262"/>
      <c r="CA1224" s="262"/>
      <c r="CB1224" s="262"/>
      <c r="CC1224" s="262"/>
      <c r="CD1224" s="262"/>
      <c r="CE1224" s="262"/>
      <c r="CF1224" s="262"/>
      <c r="CG1224" s="262"/>
      <c r="CH1224" s="262"/>
      <c r="CI1224" s="262"/>
      <c r="CJ1224" s="262"/>
      <c r="CK1224" s="262"/>
      <c r="CL1224" s="262"/>
      <c r="CM1224" s="262"/>
      <c r="CN1224" s="262"/>
      <c r="CO1224" s="262"/>
      <c r="CP1224" s="262"/>
      <c r="CQ1224" s="262"/>
      <c r="CR1224" s="262"/>
      <c r="CS1224" s="262"/>
      <c r="CT1224" s="262"/>
      <c r="CU1224" s="262"/>
      <c r="CV1224" s="262"/>
      <c r="CW1224" s="262"/>
      <c r="CX1224" s="262"/>
      <c r="CY1224" s="262"/>
      <c r="CZ1224" s="262"/>
      <c r="DA1224" s="262"/>
      <c r="DB1224" s="262"/>
      <c r="DC1224" s="262"/>
      <c r="DD1224" s="262"/>
      <c r="DE1224" s="262"/>
      <c r="DF1224" s="262"/>
      <c r="DG1224" s="262"/>
      <c r="DH1224" s="262"/>
      <c r="DI1224" s="262"/>
      <c r="DJ1224" s="262"/>
      <c r="DK1224" s="262"/>
      <c r="DL1224" s="262"/>
      <c r="DM1224" s="262"/>
      <c r="DN1224" s="262"/>
      <c r="DO1224" s="262"/>
      <c r="DP1224" s="262"/>
      <c r="DQ1224" s="262"/>
      <c r="DR1224" s="262"/>
      <c r="DS1224" s="262"/>
      <c r="DT1224" s="262"/>
      <c r="DU1224" s="262"/>
      <c r="DV1224" s="262"/>
      <c r="DW1224" s="262"/>
      <c r="DX1224" s="262"/>
      <c r="DY1224" s="262"/>
      <c r="DZ1224" s="262"/>
      <c r="EA1224" s="262"/>
      <c r="EB1224" s="262"/>
      <c r="EC1224" s="262"/>
      <c r="ED1224" s="262"/>
      <c r="EE1224" s="262"/>
      <c r="EF1224" s="262"/>
      <c r="EG1224" s="262"/>
      <c r="EH1224" s="262"/>
      <c r="EI1224" s="262"/>
      <c r="EJ1224" s="262"/>
      <c r="EK1224" s="262"/>
      <c r="EL1224" s="262"/>
      <c r="EM1224" s="262"/>
      <c r="EN1224" s="262"/>
      <c r="EO1224" s="262"/>
      <c r="EP1224" s="262"/>
      <c r="EQ1224" s="262"/>
      <c r="ER1224" s="262"/>
      <c r="ES1224" s="262"/>
      <c r="ET1224" s="262"/>
      <c r="EU1224" s="262"/>
      <c r="EV1224" s="262"/>
      <c r="EW1224" s="262"/>
      <c r="EX1224" s="262"/>
      <c r="EY1224" s="262"/>
      <c r="EZ1224" s="262"/>
      <c r="FA1224" s="262"/>
      <c r="FB1224" s="262"/>
      <c r="FC1224" s="262"/>
      <c r="FD1224" s="262"/>
      <c r="FE1224" s="262"/>
      <c r="FF1224" s="262"/>
      <c r="FG1224" s="262"/>
      <c r="FH1224" s="262"/>
      <c r="FI1224" s="262"/>
      <c r="FJ1224" s="262"/>
      <c r="FK1224" s="262"/>
      <c r="FL1224" s="262"/>
      <c r="FM1224" s="262"/>
      <c r="FN1224" s="262"/>
      <c r="FO1224" s="262"/>
      <c r="FP1224" s="262"/>
      <c r="FQ1224" s="262"/>
      <c r="FR1224" s="262"/>
      <c r="FS1224" s="262"/>
      <c r="FT1224" s="262"/>
      <c r="FU1224" s="262"/>
      <c r="FV1224" s="262"/>
      <c r="FW1224" s="262"/>
      <c r="FX1224" s="262"/>
      <c r="FY1224" s="262"/>
      <c r="FZ1224" s="262"/>
      <c r="GA1224" s="262"/>
      <c r="GB1224" s="262"/>
      <c r="GC1224" s="262"/>
      <c r="GD1224" s="262"/>
    </row>
    <row r="1225" spans="1:186" s="263" customFormat="1" ht="25.5" x14ac:dyDescent="0.2">
      <c r="A1225" s="339" t="s">
        <v>13120</v>
      </c>
      <c r="B1225" s="280" t="s">
        <v>9165</v>
      </c>
      <c r="C1225" s="281" t="s">
        <v>9166</v>
      </c>
      <c r="D1225" s="130" t="s">
        <v>461</v>
      </c>
      <c r="E1225" s="130">
        <v>3</v>
      </c>
      <c r="F1225" s="130">
        <v>0.2</v>
      </c>
      <c r="G1225" s="282"/>
      <c r="H1225" s="283"/>
      <c r="I1225" s="358">
        <v>4757.09</v>
      </c>
      <c r="J1225" s="284">
        <f>IF(ISNUMBER(I1225),ROUND(F1225*E1225*I1225,2),"")</f>
        <v>2854.25</v>
      </c>
      <c r="K1225" s="283">
        <f>BDI!$E$17</f>
        <v>0.18609999999999999</v>
      </c>
      <c r="L1225" s="283"/>
      <c r="M1225" s="283"/>
      <c r="N1225" s="131">
        <f t="shared" si="20"/>
        <v>5642.38</v>
      </c>
      <c r="O1225" s="340">
        <f>IF(ISNUMBER(I1225),ROUND(F1225*N1225*E1225,2),"")</f>
        <v>3385.43</v>
      </c>
      <c r="P1225" s="262"/>
      <c r="Q1225" s="262"/>
      <c r="R1225" s="262"/>
      <c r="S1225" s="262"/>
      <c r="T1225" s="262"/>
      <c r="U1225" s="262"/>
      <c r="V1225" s="262"/>
      <c r="W1225" s="262"/>
      <c r="X1225" s="262"/>
      <c r="Y1225" s="262"/>
      <c r="Z1225" s="262"/>
      <c r="AA1225" s="262"/>
      <c r="AB1225" s="262"/>
      <c r="AC1225" s="262"/>
      <c r="AD1225" s="262"/>
      <c r="AE1225" s="262"/>
      <c r="AF1225" s="262"/>
      <c r="AG1225" s="262"/>
      <c r="AH1225" s="262"/>
      <c r="AI1225" s="262"/>
      <c r="AJ1225" s="262"/>
      <c r="AK1225" s="262"/>
      <c r="AL1225" s="262"/>
      <c r="AM1225" s="262"/>
      <c r="AN1225" s="262"/>
      <c r="AO1225" s="262"/>
      <c r="AP1225" s="262"/>
      <c r="AQ1225" s="262"/>
      <c r="AR1225" s="262"/>
      <c r="AS1225" s="262"/>
      <c r="AT1225" s="262"/>
      <c r="AU1225" s="262"/>
      <c r="AV1225" s="262"/>
      <c r="AW1225" s="262"/>
      <c r="AX1225" s="262"/>
      <c r="AY1225" s="262"/>
      <c r="AZ1225" s="262"/>
      <c r="BA1225" s="262"/>
      <c r="BB1225" s="262"/>
      <c r="BC1225" s="262"/>
      <c r="BD1225" s="262"/>
      <c r="BE1225" s="262"/>
      <c r="BF1225" s="262"/>
      <c r="BG1225" s="262"/>
      <c r="BH1225" s="262"/>
      <c r="BI1225" s="262"/>
      <c r="BJ1225" s="262"/>
      <c r="BK1225" s="262"/>
      <c r="BL1225" s="262"/>
      <c r="BM1225" s="262"/>
      <c r="BN1225" s="262"/>
      <c r="BO1225" s="262"/>
      <c r="BP1225" s="262"/>
      <c r="BQ1225" s="262"/>
      <c r="BR1225" s="262"/>
      <c r="BS1225" s="262"/>
      <c r="BT1225" s="262"/>
      <c r="BU1225" s="262"/>
      <c r="BV1225" s="262"/>
      <c r="BW1225" s="262"/>
      <c r="BX1225" s="262"/>
      <c r="BY1225" s="262"/>
      <c r="BZ1225" s="262"/>
      <c r="CA1225" s="262"/>
      <c r="CB1225" s="262"/>
      <c r="CC1225" s="262"/>
      <c r="CD1225" s="262"/>
      <c r="CE1225" s="262"/>
      <c r="CF1225" s="262"/>
      <c r="CG1225" s="262"/>
      <c r="CH1225" s="262"/>
      <c r="CI1225" s="262"/>
      <c r="CJ1225" s="262"/>
      <c r="CK1225" s="262"/>
      <c r="CL1225" s="262"/>
      <c r="CM1225" s="262"/>
      <c r="CN1225" s="262"/>
      <c r="CO1225" s="262"/>
      <c r="CP1225" s="262"/>
      <c r="CQ1225" s="262"/>
      <c r="CR1225" s="262"/>
      <c r="CS1225" s="262"/>
      <c r="CT1225" s="262"/>
      <c r="CU1225" s="262"/>
      <c r="CV1225" s="262"/>
      <c r="CW1225" s="262"/>
      <c r="CX1225" s="262"/>
      <c r="CY1225" s="262"/>
      <c r="CZ1225" s="262"/>
      <c r="DA1225" s="262"/>
      <c r="DB1225" s="262"/>
      <c r="DC1225" s="262"/>
      <c r="DD1225" s="262"/>
      <c r="DE1225" s="262"/>
      <c r="DF1225" s="262"/>
      <c r="DG1225" s="262"/>
      <c r="DH1225" s="262"/>
      <c r="DI1225" s="262"/>
      <c r="DJ1225" s="262"/>
      <c r="DK1225" s="262"/>
      <c r="DL1225" s="262"/>
      <c r="DM1225" s="262"/>
      <c r="DN1225" s="262"/>
      <c r="DO1225" s="262"/>
      <c r="DP1225" s="262"/>
      <c r="DQ1225" s="262"/>
      <c r="DR1225" s="262"/>
      <c r="DS1225" s="262"/>
      <c r="DT1225" s="262"/>
      <c r="DU1225" s="262"/>
      <c r="DV1225" s="262"/>
      <c r="DW1225" s="262"/>
      <c r="DX1225" s="262"/>
      <c r="DY1225" s="262"/>
      <c r="DZ1225" s="262"/>
      <c r="EA1225" s="262"/>
      <c r="EB1225" s="262"/>
      <c r="EC1225" s="262"/>
      <c r="ED1225" s="262"/>
      <c r="EE1225" s="262"/>
      <c r="EF1225" s="262"/>
      <c r="EG1225" s="262"/>
      <c r="EH1225" s="262"/>
      <c r="EI1225" s="262"/>
      <c r="EJ1225" s="262"/>
      <c r="EK1225" s="262"/>
      <c r="EL1225" s="262"/>
      <c r="EM1225" s="262"/>
      <c r="EN1225" s="262"/>
      <c r="EO1225" s="262"/>
      <c r="EP1225" s="262"/>
      <c r="EQ1225" s="262"/>
      <c r="ER1225" s="262"/>
      <c r="ES1225" s="262"/>
      <c r="ET1225" s="262"/>
      <c r="EU1225" s="262"/>
      <c r="EV1225" s="262"/>
      <c r="EW1225" s="262"/>
      <c r="EX1225" s="262"/>
      <c r="EY1225" s="262"/>
      <c r="EZ1225" s="262"/>
      <c r="FA1225" s="262"/>
      <c r="FB1225" s="262"/>
      <c r="FC1225" s="262"/>
      <c r="FD1225" s="262"/>
      <c r="FE1225" s="262"/>
      <c r="FF1225" s="262"/>
      <c r="FG1225" s="262"/>
      <c r="FH1225" s="262"/>
      <c r="FI1225" s="262"/>
      <c r="FJ1225" s="262"/>
      <c r="FK1225" s="262"/>
      <c r="FL1225" s="262"/>
      <c r="FM1225" s="262"/>
      <c r="FN1225" s="262"/>
      <c r="FO1225" s="262"/>
      <c r="FP1225" s="262"/>
      <c r="FQ1225" s="262"/>
      <c r="FR1225" s="262"/>
      <c r="FS1225" s="262"/>
      <c r="FT1225" s="262"/>
      <c r="FU1225" s="262"/>
      <c r="FV1225" s="262"/>
      <c r="FW1225" s="262"/>
      <c r="FX1225" s="262"/>
      <c r="FY1225" s="262"/>
      <c r="FZ1225" s="262"/>
      <c r="GA1225" s="262"/>
      <c r="GB1225" s="262"/>
      <c r="GC1225" s="262"/>
      <c r="GD1225" s="262"/>
    </row>
    <row r="1226" spans="1:186" s="263" customFormat="1" ht="25.5" x14ac:dyDescent="0.2">
      <c r="A1226" s="339" t="s">
        <v>13121</v>
      </c>
      <c r="B1226" s="280" t="s">
        <v>9167</v>
      </c>
      <c r="C1226" s="281" t="s">
        <v>9168</v>
      </c>
      <c r="D1226" s="130" t="s">
        <v>461</v>
      </c>
      <c r="E1226" s="130">
        <v>5</v>
      </c>
      <c r="F1226" s="130">
        <v>0.2</v>
      </c>
      <c r="G1226" s="282"/>
      <c r="H1226" s="283"/>
      <c r="I1226" s="358">
        <v>4859.26</v>
      </c>
      <c r="J1226" s="284">
        <f>IF(ISNUMBER(I1226),ROUND(F1226*E1226*I1226,2),"")</f>
        <v>4859.26</v>
      </c>
      <c r="K1226" s="283">
        <f>BDI!$E$17</f>
        <v>0.18609999999999999</v>
      </c>
      <c r="L1226" s="283"/>
      <c r="M1226" s="283"/>
      <c r="N1226" s="131">
        <f t="shared" si="20"/>
        <v>5763.57</v>
      </c>
      <c r="O1226" s="340">
        <f>IF(ISNUMBER(I1226),ROUND(F1226*N1226*E1226,2),"")</f>
        <v>5763.57</v>
      </c>
      <c r="P1226" s="262"/>
      <c r="Q1226" s="262"/>
      <c r="R1226" s="262"/>
      <c r="S1226" s="262"/>
      <c r="T1226" s="262"/>
      <c r="U1226" s="262"/>
      <c r="V1226" s="262"/>
      <c r="W1226" s="262"/>
      <c r="X1226" s="262"/>
      <c r="Y1226" s="262"/>
      <c r="Z1226" s="262"/>
      <c r="AA1226" s="262"/>
      <c r="AB1226" s="262"/>
      <c r="AC1226" s="262"/>
      <c r="AD1226" s="262"/>
      <c r="AE1226" s="262"/>
      <c r="AF1226" s="262"/>
      <c r="AG1226" s="262"/>
      <c r="AH1226" s="262"/>
      <c r="AI1226" s="262"/>
      <c r="AJ1226" s="262"/>
      <c r="AK1226" s="262"/>
      <c r="AL1226" s="262"/>
      <c r="AM1226" s="262"/>
      <c r="AN1226" s="262"/>
      <c r="AO1226" s="262"/>
      <c r="AP1226" s="262"/>
      <c r="AQ1226" s="262"/>
      <c r="AR1226" s="262"/>
      <c r="AS1226" s="262"/>
      <c r="AT1226" s="262"/>
      <c r="AU1226" s="262"/>
      <c r="AV1226" s="262"/>
      <c r="AW1226" s="262"/>
      <c r="AX1226" s="262"/>
      <c r="AY1226" s="262"/>
      <c r="AZ1226" s="262"/>
      <c r="BA1226" s="262"/>
      <c r="BB1226" s="262"/>
      <c r="BC1226" s="262"/>
      <c r="BD1226" s="262"/>
      <c r="BE1226" s="262"/>
      <c r="BF1226" s="262"/>
      <c r="BG1226" s="262"/>
      <c r="BH1226" s="262"/>
      <c r="BI1226" s="262"/>
      <c r="BJ1226" s="262"/>
      <c r="BK1226" s="262"/>
      <c r="BL1226" s="262"/>
      <c r="BM1226" s="262"/>
      <c r="BN1226" s="262"/>
      <c r="BO1226" s="262"/>
      <c r="BP1226" s="262"/>
      <c r="BQ1226" s="262"/>
      <c r="BR1226" s="262"/>
      <c r="BS1226" s="262"/>
      <c r="BT1226" s="262"/>
      <c r="BU1226" s="262"/>
      <c r="BV1226" s="262"/>
      <c r="BW1226" s="262"/>
      <c r="BX1226" s="262"/>
      <c r="BY1226" s="262"/>
      <c r="BZ1226" s="262"/>
      <c r="CA1226" s="262"/>
      <c r="CB1226" s="262"/>
      <c r="CC1226" s="262"/>
      <c r="CD1226" s="262"/>
      <c r="CE1226" s="262"/>
      <c r="CF1226" s="262"/>
      <c r="CG1226" s="262"/>
      <c r="CH1226" s="262"/>
      <c r="CI1226" s="262"/>
      <c r="CJ1226" s="262"/>
      <c r="CK1226" s="262"/>
      <c r="CL1226" s="262"/>
      <c r="CM1226" s="262"/>
      <c r="CN1226" s="262"/>
      <c r="CO1226" s="262"/>
      <c r="CP1226" s="262"/>
      <c r="CQ1226" s="262"/>
      <c r="CR1226" s="262"/>
      <c r="CS1226" s="262"/>
      <c r="CT1226" s="262"/>
      <c r="CU1226" s="262"/>
      <c r="CV1226" s="262"/>
      <c r="CW1226" s="262"/>
      <c r="CX1226" s="262"/>
      <c r="CY1226" s="262"/>
      <c r="CZ1226" s="262"/>
      <c r="DA1226" s="262"/>
      <c r="DB1226" s="262"/>
      <c r="DC1226" s="262"/>
      <c r="DD1226" s="262"/>
      <c r="DE1226" s="262"/>
      <c r="DF1226" s="262"/>
      <c r="DG1226" s="262"/>
      <c r="DH1226" s="262"/>
      <c r="DI1226" s="262"/>
      <c r="DJ1226" s="262"/>
      <c r="DK1226" s="262"/>
      <c r="DL1226" s="262"/>
      <c r="DM1226" s="262"/>
      <c r="DN1226" s="262"/>
      <c r="DO1226" s="262"/>
      <c r="DP1226" s="262"/>
      <c r="DQ1226" s="262"/>
      <c r="DR1226" s="262"/>
      <c r="DS1226" s="262"/>
      <c r="DT1226" s="262"/>
      <c r="DU1226" s="262"/>
      <c r="DV1226" s="262"/>
      <c r="DW1226" s="262"/>
      <c r="DX1226" s="262"/>
      <c r="DY1226" s="262"/>
      <c r="DZ1226" s="262"/>
      <c r="EA1226" s="262"/>
      <c r="EB1226" s="262"/>
      <c r="EC1226" s="262"/>
      <c r="ED1226" s="262"/>
      <c r="EE1226" s="262"/>
      <c r="EF1226" s="262"/>
      <c r="EG1226" s="262"/>
      <c r="EH1226" s="262"/>
      <c r="EI1226" s="262"/>
      <c r="EJ1226" s="262"/>
      <c r="EK1226" s="262"/>
      <c r="EL1226" s="262"/>
      <c r="EM1226" s="262"/>
      <c r="EN1226" s="262"/>
      <c r="EO1226" s="262"/>
      <c r="EP1226" s="262"/>
      <c r="EQ1226" s="262"/>
      <c r="ER1226" s="262"/>
      <c r="ES1226" s="262"/>
      <c r="ET1226" s="262"/>
      <c r="EU1226" s="262"/>
      <c r="EV1226" s="262"/>
      <c r="EW1226" s="262"/>
      <c r="EX1226" s="262"/>
      <c r="EY1226" s="262"/>
      <c r="EZ1226" s="262"/>
      <c r="FA1226" s="262"/>
      <c r="FB1226" s="262"/>
      <c r="FC1226" s="262"/>
      <c r="FD1226" s="262"/>
      <c r="FE1226" s="262"/>
      <c r="FF1226" s="262"/>
      <c r="FG1226" s="262"/>
      <c r="FH1226" s="262"/>
      <c r="FI1226" s="262"/>
      <c r="FJ1226" s="262"/>
      <c r="FK1226" s="262"/>
      <c r="FL1226" s="262"/>
      <c r="FM1226" s="262"/>
      <c r="FN1226" s="262"/>
      <c r="FO1226" s="262"/>
      <c r="FP1226" s="262"/>
      <c r="FQ1226" s="262"/>
      <c r="FR1226" s="262"/>
      <c r="FS1226" s="262"/>
      <c r="FT1226" s="262"/>
      <c r="FU1226" s="262"/>
      <c r="FV1226" s="262"/>
      <c r="FW1226" s="262"/>
      <c r="FX1226" s="262"/>
      <c r="FY1226" s="262"/>
      <c r="FZ1226" s="262"/>
      <c r="GA1226" s="262"/>
      <c r="GB1226" s="262"/>
      <c r="GC1226" s="262"/>
      <c r="GD1226" s="262"/>
    </row>
    <row r="1227" spans="1:186" s="263" customFormat="1" ht="25.5" x14ac:dyDescent="0.2">
      <c r="A1227" s="339" t="s">
        <v>13122</v>
      </c>
      <c r="B1227" s="280" t="s">
        <v>9169</v>
      </c>
      <c r="C1227" s="281" t="s">
        <v>9170</v>
      </c>
      <c r="D1227" s="130" t="s">
        <v>461</v>
      </c>
      <c r="E1227" s="130">
        <v>3</v>
      </c>
      <c r="F1227" s="130">
        <v>0.2</v>
      </c>
      <c r="G1227" s="282"/>
      <c r="H1227" s="283"/>
      <c r="I1227" s="358">
        <v>6349.87</v>
      </c>
      <c r="J1227" s="284">
        <f>IF(ISNUMBER(I1227),ROUND(F1227*E1227*I1227,2),"")</f>
        <v>3809.92</v>
      </c>
      <c r="K1227" s="283">
        <f>BDI!$E$17</f>
        <v>0.18609999999999999</v>
      </c>
      <c r="L1227" s="283"/>
      <c r="M1227" s="283"/>
      <c r="N1227" s="131">
        <f t="shared" si="20"/>
        <v>7531.58</v>
      </c>
      <c r="O1227" s="340">
        <f>IF(ISNUMBER(I1227),ROUND(F1227*N1227*E1227,2),"")</f>
        <v>4518.95</v>
      </c>
      <c r="P1227" s="262"/>
      <c r="Q1227" s="262"/>
      <c r="R1227" s="262"/>
      <c r="S1227" s="262"/>
      <c r="T1227" s="262"/>
      <c r="U1227" s="262"/>
      <c r="V1227" s="262"/>
      <c r="W1227" s="262"/>
      <c r="X1227" s="262"/>
      <c r="Y1227" s="262"/>
      <c r="Z1227" s="262"/>
      <c r="AA1227" s="262"/>
      <c r="AB1227" s="262"/>
      <c r="AC1227" s="262"/>
      <c r="AD1227" s="262"/>
      <c r="AE1227" s="262"/>
      <c r="AF1227" s="262"/>
      <c r="AG1227" s="262"/>
      <c r="AH1227" s="262"/>
      <c r="AI1227" s="262"/>
      <c r="AJ1227" s="262"/>
      <c r="AK1227" s="262"/>
      <c r="AL1227" s="262"/>
      <c r="AM1227" s="262"/>
      <c r="AN1227" s="262"/>
      <c r="AO1227" s="262"/>
      <c r="AP1227" s="262"/>
      <c r="AQ1227" s="262"/>
      <c r="AR1227" s="262"/>
      <c r="AS1227" s="262"/>
      <c r="AT1227" s="262"/>
      <c r="AU1227" s="262"/>
      <c r="AV1227" s="262"/>
      <c r="AW1227" s="262"/>
      <c r="AX1227" s="262"/>
      <c r="AY1227" s="262"/>
      <c r="AZ1227" s="262"/>
      <c r="BA1227" s="262"/>
      <c r="BB1227" s="262"/>
      <c r="BC1227" s="262"/>
      <c r="BD1227" s="262"/>
      <c r="BE1227" s="262"/>
      <c r="BF1227" s="262"/>
      <c r="BG1227" s="262"/>
      <c r="BH1227" s="262"/>
      <c r="BI1227" s="262"/>
      <c r="BJ1227" s="262"/>
      <c r="BK1227" s="262"/>
      <c r="BL1227" s="262"/>
      <c r="BM1227" s="262"/>
      <c r="BN1227" s="262"/>
      <c r="BO1227" s="262"/>
      <c r="BP1227" s="262"/>
      <c r="BQ1227" s="262"/>
      <c r="BR1227" s="262"/>
      <c r="BS1227" s="262"/>
      <c r="BT1227" s="262"/>
      <c r="BU1227" s="262"/>
      <c r="BV1227" s="262"/>
      <c r="BW1227" s="262"/>
      <c r="BX1227" s="262"/>
      <c r="BY1227" s="262"/>
      <c r="BZ1227" s="262"/>
      <c r="CA1227" s="262"/>
      <c r="CB1227" s="262"/>
      <c r="CC1227" s="262"/>
      <c r="CD1227" s="262"/>
      <c r="CE1227" s="262"/>
      <c r="CF1227" s="262"/>
      <c r="CG1227" s="262"/>
      <c r="CH1227" s="262"/>
      <c r="CI1227" s="262"/>
      <c r="CJ1227" s="262"/>
      <c r="CK1227" s="262"/>
      <c r="CL1227" s="262"/>
      <c r="CM1227" s="262"/>
      <c r="CN1227" s="262"/>
      <c r="CO1227" s="262"/>
      <c r="CP1227" s="262"/>
      <c r="CQ1227" s="262"/>
      <c r="CR1227" s="262"/>
      <c r="CS1227" s="262"/>
      <c r="CT1227" s="262"/>
      <c r="CU1227" s="262"/>
      <c r="CV1227" s="262"/>
      <c r="CW1227" s="262"/>
      <c r="CX1227" s="262"/>
      <c r="CY1227" s="262"/>
      <c r="CZ1227" s="262"/>
      <c r="DA1227" s="262"/>
      <c r="DB1227" s="262"/>
      <c r="DC1227" s="262"/>
      <c r="DD1227" s="262"/>
      <c r="DE1227" s="262"/>
      <c r="DF1227" s="262"/>
      <c r="DG1227" s="262"/>
      <c r="DH1227" s="262"/>
      <c r="DI1227" s="262"/>
      <c r="DJ1227" s="262"/>
      <c r="DK1227" s="262"/>
      <c r="DL1227" s="262"/>
      <c r="DM1227" s="262"/>
      <c r="DN1227" s="262"/>
      <c r="DO1227" s="262"/>
      <c r="DP1227" s="262"/>
      <c r="DQ1227" s="262"/>
      <c r="DR1227" s="262"/>
      <c r="DS1227" s="262"/>
      <c r="DT1227" s="262"/>
      <c r="DU1227" s="262"/>
      <c r="DV1227" s="262"/>
      <c r="DW1227" s="262"/>
      <c r="DX1227" s="262"/>
      <c r="DY1227" s="262"/>
      <c r="DZ1227" s="262"/>
      <c r="EA1227" s="262"/>
      <c r="EB1227" s="262"/>
      <c r="EC1227" s="262"/>
      <c r="ED1227" s="262"/>
      <c r="EE1227" s="262"/>
      <c r="EF1227" s="262"/>
      <c r="EG1227" s="262"/>
      <c r="EH1227" s="262"/>
      <c r="EI1227" s="262"/>
      <c r="EJ1227" s="262"/>
      <c r="EK1227" s="262"/>
      <c r="EL1227" s="262"/>
      <c r="EM1227" s="262"/>
      <c r="EN1227" s="262"/>
      <c r="EO1227" s="262"/>
      <c r="EP1227" s="262"/>
      <c r="EQ1227" s="262"/>
      <c r="ER1227" s="262"/>
      <c r="ES1227" s="262"/>
      <c r="ET1227" s="262"/>
      <c r="EU1227" s="262"/>
      <c r="EV1227" s="262"/>
      <c r="EW1227" s="262"/>
      <c r="EX1227" s="262"/>
      <c r="EY1227" s="262"/>
      <c r="EZ1227" s="262"/>
      <c r="FA1227" s="262"/>
      <c r="FB1227" s="262"/>
      <c r="FC1227" s="262"/>
      <c r="FD1227" s="262"/>
      <c r="FE1227" s="262"/>
      <c r="FF1227" s="262"/>
      <c r="FG1227" s="262"/>
      <c r="FH1227" s="262"/>
      <c r="FI1227" s="262"/>
      <c r="FJ1227" s="262"/>
      <c r="FK1227" s="262"/>
      <c r="FL1227" s="262"/>
      <c r="FM1227" s="262"/>
      <c r="FN1227" s="262"/>
      <c r="FO1227" s="262"/>
      <c r="FP1227" s="262"/>
      <c r="FQ1227" s="262"/>
      <c r="FR1227" s="262"/>
      <c r="FS1227" s="262"/>
      <c r="FT1227" s="262"/>
      <c r="FU1227" s="262"/>
      <c r="FV1227" s="262"/>
      <c r="FW1227" s="262"/>
      <c r="FX1227" s="262"/>
      <c r="FY1227" s="262"/>
      <c r="FZ1227" s="262"/>
      <c r="GA1227" s="262"/>
      <c r="GB1227" s="262"/>
      <c r="GC1227" s="262"/>
      <c r="GD1227" s="262"/>
    </row>
    <row r="1228" spans="1:186" s="263" customFormat="1" x14ac:dyDescent="0.2">
      <c r="A1228" s="339" t="s">
        <v>13123</v>
      </c>
      <c r="B1228" s="280" t="s">
        <v>9171</v>
      </c>
      <c r="C1228" s="281" t="s">
        <v>9172</v>
      </c>
      <c r="D1228" s="130" t="s">
        <v>87</v>
      </c>
      <c r="E1228" s="130">
        <v>60</v>
      </c>
      <c r="F1228" s="130">
        <v>0.2</v>
      </c>
      <c r="G1228" s="282"/>
      <c r="H1228" s="283"/>
      <c r="I1228" s="358">
        <v>727.82</v>
      </c>
      <c r="J1228" s="284">
        <f>IF(ISNUMBER(I1228),ROUND(F1228*E1228*I1228,2),"")</f>
        <v>8733.84</v>
      </c>
      <c r="K1228" s="283">
        <f>BDI!$E$17</f>
        <v>0.18609999999999999</v>
      </c>
      <c r="L1228" s="283"/>
      <c r="M1228" s="283"/>
      <c r="N1228" s="131">
        <f t="shared" si="20"/>
        <v>863.27</v>
      </c>
      <c r="O1228" s="340">
        <f>IF(ISNUMBER(I1228),ROUND(F1228*N1228*E1228,2),"")</f>
        <v>10359.24</v>
      </c>
      <c r="P1228" s="262"/>
      <c r="Q1228" s="262"/>
      <c r="R1228" s="262"/>
      <c r="S1228" s="262"/>
      <c r="T1228" s="262"/>
      <c r="U1228" s="262"/>
      <c r="V1228" s="262"/>
      <c r="W1228" s="262"/>
      <c r="X1228" s="262"/>
      <c r="Y1228" s="262"/>
      <c r="Z1228" s="262"/>
      <c r="AA1228" s="262"/>
      <c r="AB1228" s="262"/>
      <c r="AC1228" s="262"/>
      <c r="AD1228" s="262"/>
      <c r="AE1228" s="262"/>
      <c r="AF1228" s="262"/>
      <c r="AG1228" s="262"/>
      <c r="AH1228" s="262"/>
      <c r="AI1228" s="262"/>
      <c r="AJ1228" s="262"/>
      <c r="AK1228" s="262"/>
      <c r="AL1228" s="262"/>
      <c r="AM1228" s="262"/>
      <c r="AN1228" s="262"/>
      <c r="AO1228" s="262"/>
      <c r="AP1228" s="262"/>
      <c r="AQ1228" s="262"/>
      <c r="AR1228" s="262"/>
      <c r="AS1228" s="262"/>
      <c r="AT1228" s="262"/>
      <c r="AU1228" s="262"/>
      <c r="AV1228" s="262"/>
      <c r="AW1228" s="262"/>
      <c r="AX1228" s="262"/>
      <c r="AY1228" s="262"/>
      <c r="AZ1228" s="262"/>
      <c r="BA1228" s="262"/>
      <c r="BB1228" s="262"/>
      <c r="BC1228" s="262"/>
      <c r="BD1228" s="262"/>
      <c r="BE1228" s="262"/>
      <c r="BF1228" s="262"/>
      <c r="BG1228" s="262"/>
      <c r="BH1228" s="262"/>
      <c r="BI1228" s="262"/>
      <c r="BJ1228" s="262"/>
      <c r="BK1228" s="262"/>
      <c r="BL1228" s="262"/>
      <c r="BM1228" s="262"/>
      <c r="BN1228" s="262"/>
      <c r="BO1228" s="262"/>
      <c r="BP1228" s="262"/>
      <c r="BQ1228" s="262"/>
      <c r="BR1228" s="262"/>
      <c r="BS1228" s="262"/>
      <c r="BT1228" s="262"/>
      <c r="BU1228" s="262"/>
      <c r="BV1228" s="262"/>
      <c r="BW1228" s="262"/>
      <c r="BX1228" s="262"/>
      <c r="BY1228" s="262"/>
      <c r="BZ1228" s="262"/>
      <c r="CA1228" s="262"/>
      <c r="CB1228" s="262"/>
      <c r="CC1228" s="262"/>
      <c r="CD1228" s="262"/>
      <c r="CE1228" s="262"/>
      <c r="CF1228" s="262"/>
      <c r="CG1228" s="262"/>
      <c r="CH1228" s="262"/>
      <c r="CI1228" s="262"/>
      <c r="CJ1228" s="262"/>
      <c r="CK1228" s="262"/>
      <c r="CL1228" s="262"/>
      <c r="CM1228" s="262"/>
      <c r="CN1228" s="262"/>
      <c r="CO1228" s="262"/>
      <c r="CP1228" s="262"/>
      <c r="CQ1228" s="262"/>
      <c r="CR1228" s="262"/>
      <c r="CS1228" s="262"/>
      <c r="CT1228" s="262"/>
      <c r="CU1228" s="262"/>
      <c r="CV1228" s="262"/>
      <c r="CW1228" s="262"/>
      <c r="CX1228" s="262"/>
      <c r="CY1228" s="262"/>
      <c r="CZ1228" s="262"/>
      <c r="DA1228" s="262"/>
      <c r="DB1228" s="262"/>
      <c r="DC1228" s="262"/>
      <c r="DD1228" s="262"/>
      <c r="DE1228" s="262"/>
      <c r="DF1228" s="262"/>
      <c r="DG1228" s="262"/>
      <c r="DH1228" s="262"/>
      <c r="DI1228" s="262"/>
      <c r="DJ1228" s="262"/>
      <c r="DK1228" s="262"/>
      <c r="DL1228" s="262"/>
      <c r="DM1228" s="262"/>
      <c r="DN1228" s="262"/>
      <c r="DO1228" s="262"/>
      <c r="DP1228" s="262"/>
      <c r="DQ1228" s="262"/>
      <c r="DR1228" s="262"/>
      <c r="DS1228" s="262"/>
      <c r="DT1228" s="262"/>
      <c r="DU1228" s="262"/>
      <c r="DV1228" s="262"/>
      <c r="DW1228" s="262"/>
      <c r="DX1228" s="262"/>
      <c r="DY1228" s="262"/>
      <c r="DZ1228" s="262"/>
      <c r="EA1228" s="262"/>
      <c r="EB1228" s="262"/>
      <c r="EC1228" s="262"/>
      <c r="ED1228" s="262"/>
      <c r="EE1228" s="262"/>
      <c r="EF1228" s="262"/>
      <c r="EG1228" s="262"/>
      <c r="EH1228" s="262"/>
      <c r="EI1228" s="262"/>
      <c r="EJ1228" s="262"/>
      <c r="EK1228" s="262"/>
      <c r="EL1228" s="262"/>
      <c r="EM1228" s="262"/>
      <c r="EN1228" s="262"/>
      <c r="EO1228" s="262"/>
      <c r="EP1228" s="262"/>
      <c r="EQ1228" s="262"/>
      <c r="ER1228" s="262"/>
      <c r="ES1228" s="262"/>
      <c r="ET1228" s="262"/>
      <c r="EU1228" s="262"/>
      <c r="EV1228" s="262"/>
      <c r="EW1228" s="262"/>
      <c r="EX1228" s="262"/>
      <c r="EY1228" s="262"/>
      <c r="EZ1228" s="262"/>
      <c r="FA1228" s="262"/>
      <c r="FB1228" s="262"/>
      <c r="FC1228" s="262"/>
      <c r="FD1228" s="262"/>
      <c r="FE1228" s="262"/>
      <c r="FF1228" s="262"/>
      <c r="FG1228" s="262"/>
      <c r="FH1228" s="262"/>
      <c r="FI1228" s="262"/>
      <c r="FJ1228" s="262"/>
      <c r="FK1228" s="262"/>
      <c r="FL1228" s="262"/>
      <c r="FM1228" s="262"/>
      <c r="FN1228" s="262"/>
      <c r="FO1228" s="262"/>
      <c r="FP1228" s="262"/>
      <c r="FQ1228" s="262"/>
      <c r="FR1228" s="262"/>
      <c r="FS1228" s="262"/>
      <c r="FT1228" s="262"/>
      <c r="FU1228" s="262"/>
      <c r="FV1228" s="262"/>
      <c r="FW1228" s="262"/>
      <c r="FX1228" s="262"/>
      <c r="FY1228" s="262"/>
      <c r="FZ1228" s="262"/>
      <c r="GA1228" s="262"/>
      <c r="GB1228" s="262"/>
      <c r="GC1228" s="262"/>
      <c r="GD1228" s="262"/>
    </row>
    <row r="1229" spans="1:186" s="263" customFormat="1" x14ac:dyDescent="0.2">
      <c r="A1229" s="339" t="s">
        <v>13124</v>
      </c>
      <c r="B1229" s="280" t="s">
        <v>9173</v>
      </c>
      <c r="C1229" s="281" t="s">
        <v>9174</v>
      </c>
      <c r="D1229" s="130" t="s">
        <v>87</v>
      </c>
      <c r="E1229" s="130">
        <v>13</v>
      </c>
      <c r="F1229" s="130">
        <v>0.2</v>
      </c>
      <c r="G1229" s="282"/>
      <c r="H1229" s="283"/>
      <c r="I1229" s="358">
        <v>875.81</v>
      </c>
      <c r="J1229" s="284">
        <f>IF(ISNUMBER(I1229),ROUND(F1229*E1229*I1229,2),"")</f>
        <v>2277.11</v>
      </c>
      <c r="K1229" s="283">
        <f>BDI!$E$17</f>
        <v>0.18609999999999999</v>
      </c>
      <c r="L1229" s="283"/>
      <c r="M1229" s="283"/>
      <c r="N1229" s="131">
        <f t="shared" si="20"/>
        <v>1038.8</v>
      </c>
      <c r="O1229" s="340">
        <f>IF(ISNUMBER(I1229),ROUND(F1229*N1229*E1229,2),"")</f>
        <v>2700.88</v>
      </c>
      <c r="P1229" s="262"/>
      <c r="Q1229" s="262"/>
      <c r="R1229" s="262"/>
      <c r="S1229" s="262"/>
      <c r="T1229" s="262"/>
      <c r="U1229" s="262"/>
      <c r="V1229" s="262"/>
      <c r="W1229" s="262"/>
      <c r="X1229" s="262"/>
      <c r="Y1229" s="262"/>
      <c r="Z1229" s="262"/>
      <c r="AA1229" s="262"/>
      <c r="AB1229" s="262"/>
      <c r="AC1229" s="262"/>
      <c r="AD1229" s="262"/>
      <c r="AE1229" s="262"/>
      <c r="AF1229" s="262"/>
      <c r="AG1229" s="262"/>
      <c r="AH1229" s="262"/>
      <c r="AI1229" s="262"/>
      <c r="AJ1229" s="262"/>
      <c r="AK1229" s="262"/>
      <c r="AL1229" s="262"/>
      <c r="AM1229" s="262"/>
      <c r="AN1229" s="262"/>
      <c r="AO1229" s="262"/>
      <c r="AP1229" s="262"/>
      <c r="AQ1229" s="262"/>
      <c r="AR1229" s="262"/>
      <c r="AS1229" s="262"/>
      <c r="AT1229" s="262"/>
      <c r="AU1229" s="262"/>
      <c r="AV1229" s="262"/>
      <c r="AW1229" s="262"/>
      <c r="AX1229" s="262"/>
      <c r="AY1229" s="262"/>
      <c r="AZ1229" s="262"/>
      <c r="BA1229" s="262"/>
      <c r="BB1229" s="262"/>
      <c r="BC1229" s="262"/>
      <c r="BD1229" s="262"/>
      <c r="BE1229" s="262"/>
      <c r="BF1229" s="262"/>
      <c r="BG1229" s="262"/>
      <c r="BH1229" s="262"/>
      <c r="BI1229" s="262"/>
      <c r="BJ1229" s="262"/>
      <c r="BK1229" s="262"/>
      <c r="BL1229" s="262"/>
      <c r="BM1229" s="262"/>
      <c r="BN1229" s="262"/>
      <c r="BO1229" s="262"/>
      <c r="BP1229" s="262"/>
      <c r="BQ1229" s="262"/>
      <c r="BR1229" s="262"/>
      <c r="BS1229" s="262"/>
      <c r="BT1229" s="262"/>
      <c r="BU1229" s="262"/>
      <c r="BV1229" s="262"/>
      <c r="BW1229" s="262"/>
      <c r="BX1229" s="262"/>
      <c r="BY1229" s="262"/>
      <c r="BZ1229" s="262"/>
      <c r="CA1229" s="262"/>
      <c r="CB1229" s="262"/>
      <c r="CC1229" s="262"/>
      <c r="CD1229" s="262"/>
      <c r="CE1229" s="262"/>
      <c r="CF1229" s="262"/>
      <c r="CG1229" s="262"/>
      <c r="CH1229" s="262"/>
      <c r="CI1229" s="262"/>
      <c r="CJ1229" s="262"/>
      <c r="CK1229" s="262"/>
      <c r="CL1229" s="262"/>
      <c r="CM1229" s="262"/>
      <c r="CN1229" s="262"/>
      <c r="CO1229" s="262"/>
      <c r="CP1229" s="262"/>
      <c r="CQ1229" s="262"/>
      <c r="CR1229" s="262"/>
      <c r="CS1229" s="262"/>
      <c r="CT1229" s="262"/>
      <c r="CU1229" s="262"/>
      <c r="CV1229" s="262"/>
      <c r="CW1229" s="262"/>
      <c r="CX1229" s="262"/>
      <c r="CY1229" s="262"/>
      <c r="CZ1229" s="262"/>
      <c r="DA1229" s="262"/>
      <c r="DB1229" s="262"/>
      <c r="DC1229" s="262"/>
      <c r="DD1229" s="262"/>
      <c r="DE1229" s="262"/>
      <c r="DF1229" s="262"/>
      <c r="DG1229" s="262"/>
      <c r="DH1229" s="262"/>
      <c r="DI1229" s="262"/>
      <c r="DJ1229" s="262"/>
      <c r="DK1229" s="262"/>
      <c r="DL1229" s="262"/>
      <c r="DM1229" s="262"/>
      <c r="DN1229" s="262"/>
      <c r="DO1229" s="262"/>
      <c r="DP1229" s="262"/>
      <c r="DQ1229" s="262"/>
      <c r="DR1229" s="262"/>
      <c r="DS1229" s="262"/>
      <c r="DT1229" s="262"/>
      <c r="DU1229" s="262"/>
      <c r="DV1229" s="262"/>
      <c r="DW1229" s="262"/>
      <c r="DX1229" s="262"/>
      <c r="DY1229" s="262"/>
      <c r="DZ1229" s="262"/>
      <c r="EA1229" s="262"/>
      <c r="EB1229" s="262"/>
      <c r="EC1229" s="262"/>
      <c r="ED1229" s="262"/>
      <c r="EE1229" s="262"/>
      <c r="EF1229" s="262"/>
      <c r="EG1229" s="262"/>
      <c r="EH1229" s="262"/>
      <c r="EI1229" s="262"/>
      <c r="EJ1229" s="262"/>
      <c r="EK1229" s="262"/>
      <c r="EL1229" s="262"/>
      <c r="EM1229" s="262"/>
      <c r="EN1229" s="262"/>
      <c r="EO1229" s="262"/>
      <c r="EP1229" s="262"/>
      <c r="EQ1229" s="262"/>
      <c r="ER1229" s="262"/>
      <c r="ES1229" s="262"/>
      <c r="ET1229" s="262"/>
      <c r="EU1229" s="262"/>
      <c r="EV1229" s="262"/>
      <c r="EW1229" s="262"/>
      <c r="EX1229" s="262"/>
      <c r="EY1229" s="262"/>
      <c r="EZ1229" s="262"/>
      <c r="FA1229" s="262"/>
      <c r="FB1229" s="262"/>
      <c r="FC1229" s="262"/>
      <c r="FD1229" s="262"/>
      <c r="FE1229" s="262"/>
      <c r="FF1229" s="262"/>
      <c r="FG1229" s="262"/>
      <c r="FH1229" s="262"/>
      <c r="FI1229" s="262"/>
      <c r="FJ1229" s="262"/>
      <c r="FK1229" s="262"/>
      <c r="FL1229" s="262"/>
      <c r="FM1229" s="262"/>
      <c r="FN1229" s="262"/>
      <c r="FO1229" s="262"/>
      <c r="FP1229" s="262"/>
      <c r="FQ1229" s="262"/>
      <c r="FR1229" s="262"/>
      <c r="FS1229" s="262"/>
      <c r="FT1229" s="262"/>
      <c r="FU1229" s="262"/>
      <c r="FV1229" s="262"/>
      <c r="FW1229" s="262"/>
      <c r="FX1229" s="262"/>
      <c r="FY1229" s="262"/>
      <c r="FZ1229" s="262"/>
      <c r="GA1229" s="262"/>
      <c r="GB1229" s="262"/>
      <c r="GC1229" s="262"/>
      <c r="GD1229" s="262"/>
    </row>
    <row r="1230" spans="1:186" s="263" customFormat="1" x14ac:dyDescent="0.2">
      <c r="A1230" s="339" t="s">
        <v>13125</v>
      </c>
      <c r="B1230" s="280" t="s">
        <v>9175</v>
      </c>
      <c r="C1230" s="281" t="s">
        <v>9176</v>
      </c>
      <c r="D1230" s="130" t="s">
        <v>87</v>
      </c>
      <c r="E1230" s="130">
        <v>75</v>
      </c>
      <c r="F1230" s="130">
        <v>0.2</v>
      </c>
      <c r="G1230" s="282"/>
      <c r="H1230" s="283"/>
      <c r="I1230" s="358">
        <v>305.95</v>
      </c>
      <c r="J1230" s="284">
        <f>IF(ISNUMBER(I1230),ROUND(F1230*E1230*I1230,2),"")</f>
        <v>4589.25</v>
      </c>
      <c r="K1230" s="283">
        <f>BDI!$E$17</f>
        <v>0.18609999999999999</v>
      </c>
      <c r="L1230" s="283"/>
      <c r="M1230" s="283"/>
      <c r="N1230" s="131">
        <f t="shared" si="20"/>
        <v>362.89</v>
      </c>
      <c r="O1230" s="340">
        <f>IF(ISNUMBER(I1230),ROUND(F1230*N1230*E1230,2),"")</f>
        <v>5443.35</v>
      </c>
      <c r="P1230" s="262"/>
      <c r="Q1230" s="262"/>
      <c r="R1230" s="262"/>
      <c r="S1230" s="262"/>
      <c r="T1230" s="262"/>
      <c r="U1230" s="262"/>
      <c r="V1230" s="262"/>
      <c r="W1230" s="262"/>
      <c r="X1230" s="262"/>
      <c r="Y1230" s="262"/>
      <c r="Z1230" s="262"/>
      <c r="AA1230" s="262"/>
      <c r="AB1230" s="262"/>
      <c r="AC1230" s="262"/>
      <c r="AD1230" s="262"/>
      <c r="AE1230" s="262"/>
      <c r="AF1230" s="262"/>
      <c r="AG1230" s="262"/>
      <c r="AH1230" s="262"/>
      <c r="AI1230" s="262"/>
      <c r="AJ1230" s="262"/>
      <c r="AK1230" s="262"/>
      <c r="AL1230" s="262"/>
      <c r="AM1230" s="262"/>
      <c r="AN1230" s="262"/>
      <c r="AO1230" s="262"/>
      <c r="AP1230" s="262"/>
      <c r="AQ1230" s="262"/>
      <c r="AR1230" s="262"/>
      <c r="AS1230" s="262"/>
      <c r="AT1230" s="262"/>
      <c r="AU1230" s="262"/>
      <c r="AV1230" s="262"/>
      <c r="AW1230" s="262"/>
      <c r="AX1230" s="262"/>
      <c r="AY1230" s="262"/>
      <c r="AZ1230" s="262"/>
      <c r="BA1230" s="262"/>
      <c r="BB1230" s="262"/>
      <c r="BC1230" s="262"/>
      <c r="BD1230" s="262"/>
      <c r="BE1230" s="262"/>
      <c r="BF1230" s="262"/>
      <c r="BG1230" s="262"/>
      <c r="BH1230" s="262"/>
      <c r="BI1230" s="262"/>
      <c r="BJ1230" s="262"/>
      <c r="BK1230" s="262"/>
      <c r="BL1230" s="262"/>
      <c r="BM1230" s="262"/>
      <c r="BN1230" s="262"/>
      <c r="BO1230" s="262"/>
      <c r="BP1230" s="262"/>
      <c r="BQ1230" s="262"/>
      <c r="BR1230" s="262"/>
      <c r="BS1230" s="262"/>
      <c r="BT1230" s="262"/>
      <c r="BU1230" s="262"/>
      <c r="BV1230" s="262"/>
      <c r="BW1230" s="262"/>
      <c r="BX1230" s="262"/>
      <c r="BY1230" s="262"/>
      <c r="BZ1230" s="262"/>
      <c r="CA1230" s="262"/>
      <c r="CB1230" s="262"/>
      <c r="CC1230" s="262"/>
      <c r="CD1230" s="262"/>
      <c r="CE1230" s="262"/>
      <c r="CF1230" s="262"/>
      <c r="CG1230" s="262"/>
      <c r="CH1230" s="262"/>
      <c r="CI1230" s="262"/>
      <c r="CJ1230" s="262"/>
      <c r="CK1230" s="262"/>
      <c r="CL1230" s="262"/>
      <c r="CM1230" s="262"/>
      <c r="CN1230" s="262"/>
      <c r="CO1230" s="262"/>
      <c r="CP1230" s="262"/>
      <c r="CQ1230" s="262"/>
      <c r="CR1230" s="262"/>
      <c r="CS1230" s="262"/>
      <c r="CT1230" s="262"/>
      <c r="CU1230" s="262"/>
      <c r="CV1230" s="262"/>
      <c r="CW1230" s="262"/>
      <c r="CX1230" s="262"/>
      <c r="CY1230" s="262"/>
      <c r="CZ1230" s="262"/>
      <c r="DA1230" s="262"/>
      <c r="DB1230" s="262"/>
      <c r="DC1230" s="262"/>
      <c r="DD1230" s="262"/>
      <c r="DE1230" s="262"/>
      <c r="DF1230" s="262"/>
      <c r="DG1230" s="262"/>
      <c r="DH1230" s="262"/>
      <c r="DI1230" s="262"/>
      <c r="DJ1230" s="262"/>
      <c r="DK1230" s="262"/>
      <c r="DL1230" s="262"/>
      <c r="DM1230" s="262"/>
      <c r="DN1230" s="262"/>
      <c r="DO1230" s="262"/>
      <c r="DP1230" s="262"/>
      <c r="DQ1230" s="262"/>
      <c r="DR1230" s="262"/>
      <c r="DS1230" s="262"/>
      <c r="DT1230" s="262"/>
      <c r="DU1230" s="262"/>
      <c r="DV1230" s="262"/>
      <c r="DW1230" s="262"/>
      <c r="DX1230" s="262"/>
      <c r="DY1230" s="262"/>
      <c r="DZ1230" s="262"/>
      <c r="EA1230" s="262"/>
      <c r="EB1230" s="262"/>
      <c r="EC1230" s="262"/>
      <c r="ED1230" s="262"/>
      <c r="EE1230" s="262"/>
      <c r="EF1230" s="262"/>
      <c r="EG1230" s="262"/>
      <c r="EH1230" s="262"/>
      <c r="EI1230" s="262"/>
      <c r="EJ1230" s="262"/>
      <c r="EK1230" s="262"/>
      <c r="EL1230" s="262"/>
      <c r="EM1230" s="262"/>
      <c r="EN1230" s="262"/>
      <c r="EO1230" s="262"/>
      <c r="EP1230" s="262"/>
      <c r="EQ1230" s="262"/>
      <c r="ER1230" s="262"/>
      <c r="ES1230" s="262"/>
      <c r="ET1230" s="262"/>
      <c r="EU1230" s="262"/>
      <c r="EV1230" s="262"/>
      <c r="EW1230" s="262"/>
      <c r="EX1230" s="262"/>
      <c r="EY1230" s="262"/>
      <c r="EZ1230" s="262"/>
      <c r="FA1230" s="262"/>
      <c r="FB1230" s="262"/>
      <c r="FC1230" s="262"/>
      <c r="FD1230" s="262"/>
      <c r="FE1230" s="262"/>
      <c r="FF1230" s="262"/>
      <c r="FG1230" s="262"/>
      <c r="FH1230" s="262"/>
      <c r="FI1230" s="262"/>
      <c r="FJ1230" s="262"/>
      <c r="FK1230" s="262"/>
      <c r="FL1230" s="262"/>
      <c r="FM1230" s="262"/>
      <c r="FN1230" s="262"/>
      <c r="FO1230" s="262"/>
      <c r="FP1230" s="262"/>
      <c r="FQ1230" s="262"/>
      <c r="FR1230" s="262"/>
      <c r="FS1230" s="262"/>
      <c r="FT1230" s="262"/>
      <c r="FU1230" s="262"/>
      <c r="FV1230" s="262"/>
      <c r="FW1230" s="262"/>
      <c r="FX1230" s="262"/>
      <c r="FY1230" s="262"/>
      <c r="FZ1230" s="262"/>
      <c r="GA1230" s="262"/>
      <c r="GB1230" s="262"/>
      <c r="GC1230" s="262"/>
      <c r="GD1230" s="262"/>
    </row>
    <row r="1231" spans="1:186" s="263" customFormat="1" x14ac:dyDescent="0.2">
      <c r="A1231" s="339" t="s">
        <v>13126</v>
      </c>
      <c r="B1231" s="280" t="s">
        <v>9177</v>
      </c>
      <c r="C1231" s="281" t="s">
        <v>9178</v>
      </c>
      <c r="D1231" s="130" t="s">
        <v>87</v>
      </c>
      <c r="E1231" s="130">
        <v>3</v>
      </c>
      <c r="F1231" s="130">
        <v>0.2</v>
      </c>
      <c r="G1231" s="282"/>
      <c r="H1231" s="283"/>
      <c r="I1231" s="358">
        <v>640.5</v>
      </c>
      <c r="J1231" s="284">
        <f>IF(ISNUMBER(I1231),ROUND(F1231*E1231*I1231,2),"")</f>
        <v>384.3</v>
      </c>
      <c r="K1231" s="283">
        <f>BDI!$E$17</f>
        <v>0.18609999999999999</v>
      </c>
      <c r="L1231" s="283"/>
      <c r="M1231" s="283"/>
      <c r="N1231" s="131">
        <f t="shared" si="20"/>
        <v>759.7</v>
      </c>
      <c r="O1231" s="340">
        <f>IF(ISNUMBER(I1231),ROUND(F1231*N1231*E1231,2),"")</f>
        <v>455.82</v>
      </c>
      <c r="P1231" s="262"/>
      <c r="Q1231" s="262"/>
      <c r="R1231" s="262"/>
      <c r="S1231" s="262"/>
      <c r="T1231" s="262"/>
      <c r="U1231" s="262"/>
      <c r="V1231" s="262"/>
      <c r="W1231" s="262"/>
      <c r="X1231" s="262"/>
      <c r="Y1231" s="262"/>
      <c r="Z1231" s="262"/>
      <c r="AA1231" s="262"/>
      <c r="AB1231" s="262"/>
      <c r="AC1231" s="262"/>
      <c r="AD1231" s="262"/>
      <c r="AE1231" s="262"/>
      <c r="AF1231" s="262"/>
      <c r="AG1231" s="262"/>
      <c r="AH1231" s="262"/>
      <c r="AI1231" s="262"/>
      <c r="AJ1231" s="262"/>
      <c r="AK1231" s="262"/>
      <c r="AL1231" s="262"/>
      <c r="AM1231" s="262"/>
      <c r="AN1231" s="262"/>
      <c r="AO1231" s="262"/>
      <c r="AP1231" s="262"/>
      <c r="AQ1231" s="262"/>
      <c r="AR1231" s="262"/>
      <c r="AS1231" s="262"/>
      <c r="AT1231" s="262"/>
      <c r="AU1231" s="262"/>
      <c r="AV1231" s="262"/>
      <c r="AW1231" s="262"/>
      <c r="AX1231" s="262"/>
      <c r="AY1231" s="262"/>
      <c r="AZ1231" s="262"/>
      <c r="BA1231" s="262"/>
      <c r="BB1231" s="262"/>
      <c r="BC1231" s="262"/>
      <c r="BD1231" s="262"/>
      <c r="BE1231" s="262"/>
      <c r="BF1231" s="262"/>
      <c r="BG1231" s="262"/>
      <c r="BH1231" s="262"/>
      <c r="BI1231" s="262"/>
      <c r="BJ1231" s="262"/>
      <c r="BK1231" s="262"/>
      <c r="BL1231" s="262"/>
      <c r="BM1231" s="262"/>
      <c r="BN1231" s="262"/>
      <c r="BO1231" s="262"/>
      <c r="BP1231" s="262"/>
      <c r="BQ1231" s="262"/>
      <c r="BR1231" s="262"/>
      <c r="BS1231" s="262"/>
      <c r="BT1231" s="262"/>
      <c r="BU1231" s="262"/>
      <c r="BV1231" s="262"/>
      <c r="BW1231" s="262"/>
      <c r="BX1231" s="262"/>
      <c r="BY1231" s="262"/>
      <c r="BZ1231" s="262"/>
      <c r="CA1231" s="262"/>
      <c r="CB1231" s="262"/>
      <c r="CC1231" s="262"/>
      <c r="CD1231" s="262"/>
      <c r="CE1231" s="262"/>
      <c r="CF1231" s="262"/>
      <c r="CG1231" s="262"/>
      <c r="CH1231" s="262"/>
      <c r="CI1231" s="262"/>
      <c r="CJ1231" s="262"/>
      <c r="CK1231" s="262"/>
      <c r="CL1231" s="262"/>
      <c r="CM1231" s="262"/>
      <c r="CN1231" s="262"/>
      <c r="CO1231" s="262"/>
      <c r="CP1231" s="262"/>
      <c r="CQ1231" s="262"/>
      <c r="CR1231" s="262"/>
      <c r="CS1231" s="262"/>
      <c r="CT1231" s="262"/>
      <c r="CU1231" s="262"/>
      <c r="CV1231" s="262"/>
      <c r="CW1231" s="262"/>
      <c r="CX1231" s="262"/>
      <c r="CY1231" s="262"/>
      <c r="CZ1231" s="262"/>
      <c r="DA1231" s="262"/>
      <c r="DB1231" s="262"/>
      <c r="DC1231" s="262"/>
      <c r="DD1231" s="262"/>
      <c r="DE1231" s="262"/>
      <c r="DF1231" s="262"/>
      <c r="DG1231" s="262"/>
      <c r="DH1231" s="262"/>
      <c r="DI1231" s="262"/>
      <c r="DJ1231" s="262"/>
      <c r="DK1231" s="262"/>
      <c r="DL1231" s="262"/>
      <c r="DM1231" s="262"/>
      <c r="DN1231" s="262"/>
      <c r="DO1231" s="262"/>
      <c r="DP1231" s="262"/>
      <c r="DQ1231" s="262"/>
      <c r="DR1231" s="262"/>
      <c r="DS1231" s="262"/>
      <c r="DT1231" s="262"/>
      <c r="DU1231" s="262"/>
      <c r="DV1231" s="262"/>
      <c r="DW1231" s="262"/>
      <c r="DX1231" s="262"/>
      <c r="DY1231" s="262"/>
      <c r="DZ1231" s="262"/>
      <c r="EA1231" s="262"/>
      <c r="EB1231" s="262"/>
      <c r="EC1231" s="262"/>
      <c r="ED1231" s="262"/>
      <c r="EE1231" s="262"/>
      <c r="EF1231" s="262"/>
      <c r="EG1231" s="262"/>
      <c r="EH1231" s="262"/>
      <c r="EI1231" s="262"/>
      <c r="EJ1231" s="262"/>
      <c r="EK1231" s="262"/>
      <c r="EL1231" s="262"/>
      <c r="EM1231" s="262"/>
      <c r="EN1231" s="262"/>
      <c r="EO1231" s="262"/>
      <c r="EP1231" s="262"/>
      <c r="EQ1231" s="262"/>
      <c r="ER1231" s="262"/>
      <c r="ES1231" s="262"/>
      <c r="ET1231" s="262"/>
      <c r="EU1231" s="262"/>
      <c r="EV1231" s="262"/>
      <c r="EW1231" s="262"/>
      <c r="EX1231" s="262"/>
      <c r="EY1231" s="262"/>
      <c r="EZ1231" s="262"/>
      <c r="FA1231" s="262"/>
      <c r="FB1231" s="262"/>
      <c r="FC1231" s="262"/>
      <c r="FD1231" s="262"/>
      <c r="FE1231" s="262"/>
      <c r="FF1231" s="262"/>
      <c r="FG1231" s="262"/>
      <c r="FH1231" s="262"/>
      <c r="FI1231" s="262"/>
      <c r="FJ1231" s="262"/>
      <c r="FK1231" s="262"/>
      <c r="FL1231" s="262"/>
      <c r="FM1231" s="262"/>
      <c r="FN1231" s="262"/>
      <c r="FO1231" s="262"/>
      <c r="FP1231" s="262"/>
      <c r="FQ1231" s="262"/>
      <c r="FR1231" s="262"/>
      <c r="FS1231" s="262"/>
      <c r="FT1231" s="262"/>
      <c r="FU1231" s="262"/>
      <c r="FV1231" s="262"/>
      <c r="FW1231" s="262"/>
      <c r="FX1231" s="262"/>
      <c r="FY1231" s="262"/>
      <c r="FZ1231" s="262"/>
      <c r="GA1231" s="262"/>
      <c r="GB1231" s="262"/>
      <c r="GC1231" s="262"/>
      <c r="GD1231" s="262"/>
    </row>
    <row r="1232" spans="1:186" s="263" customFormat="1" x14ac:dyDescent="0.2">
      <c r="A1232" s="339" t="s">
        <v>13127</v>
      </c>
      <c r="B1232" s="280" t="s">
        <v>9179</v>
      </c>
      <c r="C1232" s="281" t="s">
        <v>9180</v>
      </c>
      <c r="D1232" s="130" t="s">
        <v>87</v>
      </c>
      <c r="E1232" s="130">
        <v>3</v>
      </c>
      <c r="F1232" s="130">
        <v>0.2</v>
      </c>
      <c r="G1232" s="282"/>
      <c r="H1232" s="283"/>
      <c r="I1232" s="358">
        <v>727.82</v>
      </c>
      <c r="J1232" s="284">
        <f>IF(ISNUMBER(I1232),ROUND(F1232*E1232*I1232,2),"")</f>
        <v>436.69</v>
      </c>
      <c r="K1232" s="283">
        <f>BDI!$E$17</f>
        <v>0.18609999999999999</v>
      </c>
      <c r="L1232" s="283"/>
      <c r="M1232" s="283"/>
      <c r="N1232" s="131">
        <f t="shared" si="20"/>
        <v>863.27</v>
      </c>
      <c r="O1232" s="340">
        <f>IF(ISNUMBER(I1232),ROUND(F1232*N1232*E1232,2),"")</f>
        <v>517.96</v>
      </c>
      <c r="P1232" s="262"/>
      <c r="Q1232" s="262"/>
      <c r="R1232" s="262"/>
      <c r="S1232" s="262"/>
      <c r="T1232" s="262"/>
      <c r="U1232" s="262"/>
      <c r="V1232" s="262"/>
      <c r="W1232" s="262"/>
      <c r="X1232" s="262"/>
      <c r="Y1232" s="262"/>
      <c r="Z1232" s="262"/>
      <c r="AA1232" s="262"/>
      <c r="AB1232" s="262"/>
      <c r="AC1232" s="262"/>
      <c r="AD1232" s="262"/>
      <c r="AE1232" s="262"/>
      <c r="AF1232" s="262"/>
      <c r="AG1232" s="262"/>
      <c r="AH1232" s="262"/>
      <c r="AI1232" s="262"/>
      <c r="AJ1232" s="262"/>
      <c r="AK1232" s="262"/>
      <c r="AL1232" s="262"/>
      <c r="AM1232" s="262"/>
      <c r="AN1232" s="262"/>
      <c r="AO1232" s="262"/>
      <c r="AP1232" s="262"/>
      <c r="AQ1232" s="262"/>
      <c r="AR1232" s="262"/>
      <c r="AS1232" s="262"/>
      <c r="AT1232" s="262"/>
      <c r="AU1232" s="262"/>
      <c r="AV1232" s="262"/>
      <c r="AW1232" s="262"/>
      <c r="AX1232" s="262"/>
      <c r="AY1232" s="262"/>
      <c r="AZ1232" s="262"/>
      <c r="BA1232" s="262"/>
      <c r="BB1232" s="262"/>
      <c r="BC1232" s="262"/>
      <c r="BD1232" s="262"/>
      <c r="BE1232" s="262"/>
      <c r="BF1232" s="262"/>
      <c r="BG1232" s="262"/>
      <c r="BH1232" s="262"/>
      <c r="BI1232" s="262"/>
      <c r="BJ1232" s="262"/>
      <c r="BK1232" s="262"/>
      <c r="BL1232" s="262"/>
      <c r="BM1232" s="262"/>
      <c r="BN1232" s="262"/>
      <c r="BO1232" s="262"/>
      <c r="BP1232" s="262"/>
      <c r="BQ1232" s="262"/>
      <c r="BR1232" s="262"/>
      <c r="BS1232" s="262"/>
      <c r="BT1232" s="262"/>
      <c r="BU1232" s="262"/>
      <c r="BV1232" s="262"/>
      <c r="BW1232" s="262"/>
      <c r="BX1232" s="262"/>
      <c r="BY1232" s="262"/>
      <c r="BZ1232" s="262"/>
      <c r="CA1232" s="262"/>
      <c r="CB1232" s="262"/>
      <c r="CC1232" s="262"/>
      <c r="CD1232" s="262"/>
      <c r="CE1232" s="262"/>
      <c r="CF1232" s="262"/>
      <c r="CG1232" s="262"/>
      <c r="CH1232" s="262"/>
      <c r="CI1232" s="262"/>
      <c r="CJ1232" s="262"/>
      <c r="CK1232" s="262"/>
      <c r="CL1232" s="262"/>
      <c r="CM1232" s="262"/>
      <c r="CN1232" s="262"/>
      <c r="CO1232" s="262"/>
      <c r="CP1232" s="262"/>
      <c r="CQ1232" s="262"/>
      <c r="CR1232" s="262"/>
      <c r="CS1232" s="262"/>
      <c r="CT1232" s="262"/>
      <c r="CU1232" s="262"/>
      <c r="CV1232" s="262"/>
      <c r="CW1232" s="262"/>
      <c r="CX1232" s="262"/>
      <c r="CY1232" s="262"/>
      <c r="CZ1232" s="262"/>
      <c r="DA1232" s="262"/>
      <c r="DB1232" s="262"/>
      <c r="DC1232" s="262"/>
      <c r="DD1232" s="262"/>
      <c r="DE1232" s="262"/>
      <c r="DF1232" s="262"/>
      <c r="DG1232" s="262"/>
      <c r="DH1232" s="262"/>
      <c r="DI1232" s="262"/>
      <c r="DJ1232" s="262"/>
      <c r="DK1232" s="262"/>
      <c r="DL1232" s="262"/>
      <c r="DM1232" s="262"/>
      <c r="DN1232" s="262"/>
      <c r="DO1232" s="262"/>
      <c r="DP1232" s="262"/>
      <c r="DQ1232" s="262"/>
      <c r="DR1232" s="262"/>
      <c r="DS1232" s="262"/>
      <c r="DT1232" s="262"/>
      <c r="DU1232" s="262"/>
      <c r="DV1232" s="262"/>
      <c r="DW1232" s="262"/>
      <c r="DX1232" s="262"/>
      <c r="DY1232" s="262"/>
      <c r="DZ1232" s="262"/>
      <c r="EA1232" s="262"/>
      <c r="EB1232" s="262"/>
      <c r="EC1232" s="262"/>
      <c r="ED1232" s="262"/>
      <c r="EE1232" s="262"/>
      <c r="EF1232" s="262"/>
      <c r="EG1232" s="262"/>
      <c r="EH1232" s="262"/>
      <c r="EI1232" s="262"/>
      <c r="EJ1232" s="262"/>
      <c r="EK1232" s="262"/>
      <c r="EL1232" s="262"/>
      <c r="EM1232" s="262"/>
      <c r="EN1232" s="262"/>
      <c r="EO1232" s="262"/>
      <c r="EP1232" s="262"/>
      <c r="EQ1232" s="262"/>
      <c r="ER1232" s="262"/>
      <c r="ES1232" s="262"/>
      <c r="ET1232" s="262"/>
      <c r="EU1232" s="262"/>
      <c r="EV1232" s="262"/>
      <c r="EW1232" s="262"/>
      <c r="EX1232" s="262"/>
      <c r="EY1232" s="262"/>
      <c r="EZ1232" s="262"/>
      <c r="FA1232" s="262"/>
      <c r="FB1232" s="262"/>
      <c r="FC1232" s="262"/>
      <c r="FD1232" s="262"/>
      <c r="FE1232" s="262"/>
      <c r="FF1232" s="262"/>
      <c r="FG1232" s="262"/>
      <c r="FH1232" s="262"/>
      <c r="FI1232" s="262"/>
      <c r="FJ1232" s="262"/>
      <c r="FK1232" s="262"/>
      <c r="FL1232" s="262"/>
      <c r="FM1232" s="262"/>
      <c r="FN1232" s="262"/>
      <c r="FO1232" s="262"/>
      <c r="FP1232" s="262"/>
      <c r="FQ1232" s="262"/>
      <c r="FR1232" s="262"/>
      <c r="FS1232" s="262"/>
      <c r="FT1232" s="262"/>
      <c r="FU1232" s="262"/>
      <c r="FV1232" s="262"/>
      <c r="FW1232" s="262"/>
      <c r="FX1232" s="262"/>
      <c r="FY1232" s="262"/>
      <c r="FZ1232" s="262"/>
      <c r="GA1232" s="262"/>
      <c r="GB1232" s="262"/>
      <c r="GC1232" s="262"/>
      <c r="GD1232" s="262"/>
    </row>
    <row r="1233" spans="1:186" s="263" customFormat="1" x14ac:dyDescent="0.2">
      <c r="A1233" s="339" t="s">
        <v>13128</v>
      </c>
      <c r="B1233" s="280" t="s">
        <v>9181</v>
      </c>
      <c r="C1233" s="281" t="s">
        <v>9182</v>
      </c>
      <c r="D1233" s="130" t="s">
        <v>87</v>
      </c>
      <c r="E1233" s="130">
        <v>8</v>
      </c>
      <c r="F1233" s="130">
        <v>0.2</v>
      </c>
      <c r="G1233" s="282"/>
      <c r="H1233" s="283"/>
      <c r="I1233" s="358">
        <v>875.81</v>
      </c>
      <c r="J1233" s="284">
        <f>IF(ISNUMBER(I1233),ROUND(F1233*E1233*I1233,2),"")</f>
        <v>1401.3</v>
      </c>
      <c r="K1233" s="283">
        <f>BDI!$E$17</f>
        <v>0.18609999999999999</v>
      </c>
      <c r="L1233" s="283"/>
      <c r="M1233" s="283"/>
      <c r="N1233" s="131">
        <f t="shared" ref="N1233:N1296" si="21">IF(ISNUMBER(I1233),ROUND(I1233*(1+K1233),2),"")</f>
        <v>1038.8</v>
      </c>
      <c r="O1233" s="340">
        <f>IF(ISNUMBER(I1233),ROUND(F1233*N1233*E1233,2),"")</f>
        <v>1662.08</v>
      </c>
      <c r="P1233" s="262"/>
      <c r="Q1233" s="262"/>
      <c r="R1233" s="262"/>
      <c r="S1233" s="262"/>
      <c r="T1233" s="262"/>
      <c r="U1233" s="262"/>
      <c r="V1233" s="262"/>
      <c r="W1233" s="262"/>
      <c r="X1233" s="262"/>
      <c r="Y1233" s="262"/>
      <c r="Z1233" s="262"/>
      <c r="AA1233" s="262"/>
      <c r="AB1233" s="262"/>
      <c r="AC1233" s="262"/>
      <c r="AD1233" s="262"/>
      <c r="AE1233" s="262"/>
      <c r="AF1233" s="262"/>
      <c r="AG1233" s="262"/>
      <c r="AH1233" s="262"/>
      <c r="AI1233" s="262"/>
      <c r="AJ1233" s="262"/>
      <c r="AK1233" s="262"/>
      <c r="AL1233" s="262"/>
      <c r="AM1233" s="262"/>
      <c r="AN1233" s="262"/>
      <c r="AO1233" s="262"/>
      <c r="AP1233" s="262"/>
      <c r="AQ1233" s="262"/>
      <c r="AR1233" s="262"/>
      <c r="AS1233" s="262"/>
      <c r="AT1233" s="262"/>
      <c r="AU1233" s="262"/>
      <c r="AV1233" s="262"/>
      <c r="AW1233" s="262"/>
      <c r="AX1233" s="262"/>
      <c r="AY1233" s="262"/>
      <c r="AZ1233" s="262"/>
      <c r="BA1233" s="262"/>
      <c r="BB1233" s="262"/>
      <c r="BC1233" s="262"/>
      <c r="BD1233" s="262"/>
      <c r="BE1233" s="262"/>
      <c r="BF1233" s="262"/>
      <c r="BG1233" s="262"/>
      <c r="BH1233" s="262"/>
      <c r="BI1233" s="262"/>
      <c r="BJ1233" s="262"/>
      <c r="BK1233" s="262"/>
      <c r="BL1233" s="262"/>
      <c r="BM1233" s="262"/>
      <c r="BN1233" s="262"/>
      <c r="BO1233" s="262"/>
      <c r="BP1233" s="262"/>
      <c r="BQ1233" s="262"/>
      <c r="BR1233" s="262"/>
      <c r="BS1233" s="262"/>
      <c r="BT1233" s="262"/>
      <c r="BU1233" s="262"/>
      <c r="BV1233" s="262"/>
      <c r="BW1233" s="262"/>
      <c r="BX1233" s="262"/>
      <c r="BY1233" s="262"/>
      <c r="BZ1233" s="262"/>
      <c r="CA1233" s="262"/>
      <c r="CB1233" s="262"/>
      <c r="CC1233" s="262"/>
      <c r="CD1233" s="262"/>
      <c r="CE1233" s="262"/>
      <c r="CF1233" s="262"/>
      <c r="CG1233" s="262"/>
      <c r="CH1233" s="262"/>
      <c r="CI1233" s="262"/>
      <c r="CJ1233" s="262"/>
      <c r="CK1233" s="262"/>
      <c r="CL1233" s="262"/>
      <c r="CM1233" s="262"/>
      <c r="CN1233" s="262"/>
      <c r="CO1233" s="262"/>
      <c r="CP1233" s="262"/>
      <c r="CQ1233" s="262"/>
      <c r="CR1233" s="262"/>
      <c r="CS1233" s="262"/>
      <c r="CT1233" s="262"/>
      <c r="CU1233" s="262"/>
      <c r="CV1233" s="262"/>
      <c r="CW1233" s="262"/>
      <c r="CX1233" s="262"/>
      <c r="CY1233" s="262"/>
      <c r="CZ1233" s="262"/>
      <c r="DA1233" s="262"/>
      <c r="DB1233" s="262"/>
      <c r="DC1233" s="262"/>
      <c r="DD1233" s="262"/>
      <c r="DE1233" s="262"/>
      <c r="DF1233" s="262"/>
      <c r="DG1233" s="262"/>
      <c r="DH1233" s="262"/>
      <c r="DI1233" s="262"/>
      <c r="DJ1233" s="262"/>
      <c r="DK1233" s="262"/>
      <c r="DL1233" s="262"/>
      <c r="DM1233" s="262"/>
      <c r="DN1233" s="262"/>
      <c r="DO1233" s="262"/>
      <c r="DP1233" s="262"/>
      <c r="DQ1233" s="262"/>
      <c r="DR1233" s="262"/>
      <c r="DS1233" s="262"/>
      <c r="DT1233" s="262"/>
      <c r="DU1233" s="262"/>
      <c r="DV1233" s="262"/>
      <c r="DW1233" s="262"/>
      <c r="DX1233" s="262"/>
      <c r="DY1233" s="262"/>
      <c r="DZ1233" s="262"/>
      <c r="EA1233" s="262"/>
      <c r="EB1233" s="262"/>
      <c r="EC1233" s="262"/>
      <c r="ED1233" s="262"/>
      <c r="EE1233" s="262"/>
      <c r="EF1233" s="262"/>
      <c r="EG1233" s="262"/>
      <c r="EH1233" s="262"/>
      <c r="EI1233" s="262"/>
      <c r="EJ1233" s="262"/>
      <c r="EK1233" s="262"/>
      <c r="EL1233" s="262"/>
      <c r="EM1233" s="262"/>
      <c r="EN1233" s="262"/>
      <c r="EO1233" s="262"/>
      <c r="EP1233" s="262"/>
      <c r="EQ1233" s="262"/>
      <c r="ER1233" s="262"/>
      <c r="ES1233" s="262"/>
      <c r="ET1233" s="262"/>
      <c r="EU1233" s="262"/>
      <c r="EV1233" s="262"/>
      <c r="EW1233" s="262"/>
      <c r="EX1233" s="262"/>
      <c r="EY1233" s="262"/>
      <c r="EZ1233" s="262"/>
      <c r="FA1233" s="262"/>
      <c r="FB1233" s="262"/>
      <c r="FC1233" s="262"/>
      <c r="FD1233" s="262"/>
      <c r="FE1233" s="262"/>
      <c r="FF1233" s="262"/>
      <c r="FG1233" s="262"/>
      <c r="FH1233" s="262"/>
      <c r="FI1233" s="262"/>
      <c r="FJ1233" s="262"/>
      <c r="FK1233" s="262"/>
      <c r="FL1233" s="262"/>
      <c r="FM1233" s="262"/>
      <c r="FN1233" s="262"/>
      <c r="FO1233" s="262"/>
      <c r="FP1233" s="262"/>
      <c r="FQ1233" s="262"/>
      <c r="FR1233" s="262"/>
      <c r="FS1233" s="262"/>
      <c r="FT1233" s="262"/>
      <c r="FU1233" s="262"/>
      <c r="FV1233" s="262"/>
      <c r="FW1233" s="262"/>
      <c r="FX1233" s="262"/>
      <c r="FY1233" s="262"/>
      <c r="FZ1233" s="262"/>
      <c r="GA1233" s="262"/>
      <c r="GB1233" s="262"/>
      <c r="GC1233" s="262"/>
      <c r="GD1233" s="262"/>
    </row>
    <row r="1234" spans="1:186" s="263" customFormat="1" x14ac:dyDescent="0.2">
      <c r="A1234" s="339" t="s">
        <v>13129</v>
      </c>
      <c r="B1234" s="280" t="s">
        <v>9183</v>
      </c>
      <c r="C1234" s="281" t="s">
        <v>9184</v>
      </c>
      <c r="D1234" s="130" t="s">
        <v>87</v>
      </c>
      <c r="E1234" s="130">
        <v>8</v>
      </c>
      <c r="F1234" s="130">
        <v>0.2</v>
      </c>
      <c r="G1234" s="282"/>
      <c r="H1234" s="283"/>
      <c r="I1234" s="358">
        <v>1441.44</v>
      </c>
      <c r="J1234" s="284">
        <f>IF(ISNUMBER(I1234),ROUND(F1234*E1234*I1234,2),"")</f>
        <v>2306.3000000000002</v>
      </c>
      <c r="K1234" s="283">
        <f>BDI!$E$17</f>
        <v>0.18609999999999999</v>
      </c>
      <c r="L1234" s="283"/>
      <c r="M1234" s="283"/>
      <c r="N1234" s="131">
        <f t="shared" si="21"/>
        <v>1709.69</v>
      </c>
      <c r="O1234" s="340">
        <f>IF(ISNUMBER(I1234),ROUND(F1234*N1234*E1234,2),"")</f>
        <v>2735.5</v>
      </c>
      <c r="P1234" s="262"/>
      <c r="Q1234" s="262"/>
      <c r="R1234" s="262"/>
      <c r="S1234" s="262"/>
      <c r="T1234" s="262"/>
      <c r="U1234" s="262"/>
      <c r="V1234" s="262"/>
      <c r="W1234" s="262"/>
      <c r="X1234" s="262"/>
      <c r="Y1234" s="262"/>
      <c r="Z1234" s="262"/>
      <c r="AA1234" s="262"/>
      <c r="AB1234" s="262"/>
      <c r="AC1234" s="262"/>
      <c r="AD1234" s="262"/>
      <c r="AE1234" s="262"/>
      <c r="AF1234" s="262"/>
      <c r="AG1234" s="262"/>
      <c r="AH1234" s="262"/>
      <c r="AI1234" s="262"/>
      <c r="AJ1234" s="262"/>
      <c r="AK1234" s="262"/>
      <c r="AL1234" s="262"/>
      <c r="AM1234" s="262"/>
      <c r="AN1234" s="262"/>
      <c r="AO1234" s="262"/>
      <c r="AP1234" s="262"/>
      <c r="AQ1234" s="262"/>
      <c r="AR1234" s="262"/>
      <c r="AS1234" s="262"/>
      <c r="AT1234" s="262"/>
      <c r="AU1234" s="262"/>
      <c r="AV1234" s="262"/>
      <c r="AW1234" s="262"/>
      <c r="AX1234" s="262"/>
      <c r="AY1234" s="262"/>
      <c r="AZ1234" s="262"/>
      <c r="BA1234" s="262"/>
      <c r="BB1234" s="262"/>
      <c r="BC1234" s="262"/>
      <c r="BD1234" s="262"/>
      <c r="BE1234" s="262"/>
      <c r="BF1234" s="262"/>
      <c r="BG1234" s="262"/>
      <c r="BH1234" s="262"/>
      <c r="BI1234" s="262"/>
      <c r="BJ1234" s="262"/>
      <c r="BK1234" s="262"/>
      <c r="BL1234" s="262"/>
      <c r="BM1234" s="262"/>
      <c r="BN1234" s="262"/>
      <c r="BO1234" s="262"/>
      <c r="BP1234" s="262"/>
      <c r="BQ1234" s="262"/>
      <c r="BR1234" s="262"/>
      <c r="BS1234" s="262"/>
      <c r="BT1234" s="262"/>
      <c r="BU1234" s="262"/>
      <c r="BV1234" s="262"/>
      <c r="BW1234" s="262"/>
      <c r="BX1234" s="262"/>
      <c r="BY1234" s="262"/>
      <c r="BZ1234" s="262"/>
      <c r="CA1234" s="262"/>
      <c r="CB1234" s="262"/>
      <c r="CC1234" s="262"/>
      <c r="CD1234" s="262"/>
      <c r="CE1234" s="262"/>
      <c r="CF1234" s="262"/>
      <c r="CG1234" s="262"/>
      <c r="CH1234" s="262"/>
      <c r="CI1234" s="262"/>
      <c r="CJ1234" s="262"/>
      <c r="CK1234" s="262"/>
      <c r="CL1234" s="262"/>
      <c r="CM1234" s="262"/>
      <c r="CN1234" s="262"/>
      <c r="CO1234" s="262"/>
      <c r="CP1234" s="262"/>
      <c r="CQ1234" s="262"/>
      <c r="CR1234" s="262"/>
      <c r="CS1234" s="262"/>
      <c r="CT1234" s="262"/>
      <c r="CU1234" s="262"/>
      <c r="CV1234" s="262"/>
      <c r="CW1234" s="262"/>
      <c r="CX1234" s="262"/>
      <c r="CY1234" s="262"/>
      <c r="CZ1234" s="262"/>
      <c r="DA1234" s="262"/>
      <c r="DB1234" s="262"/>
      <c r="DC1234" s="262"/>
      <c r="DD1234" s="262"/>
      <c r="DE1234" s="262"/>
      <c r="DF1234" s="262"/>
      <c r="DG1234" s="262"/>
      <c r="DH1234" s="262"/>
      <c r="DI1234" s="262"/>
      <c r="DJ1234" s="262"/>
      <c r="DK1234" s="262"/>
      <c r="DL1234" s="262"/>
      <c r="DM1234" s="262"/>
      <c r="DN1234" s="262"/>
      <c r="DO1234" s="262"/>
      <c r="DP1234" s="262"/>
      <c r="DQ1234" s="262"/>
      <c r="DR1234" s="262"/>
      <c r="DS1234" s="262"/>
      <c r="DT1234" s="262"/>
      <c r="DU1234" s="262"/>
      <c r="DV1234" s="262"/>
      <c r="DW1234" s="262"/>
      <c r="DX1234" s="262"/>
      <c r="DY1234" s="262"/>
      <c r="DZ1234" s="262"/>
      <c r="EA1234" s="262"/>
      <c r="EB1234" s="262"/>
      <c r="EC1234" s="262"/>
      <c r="ED1234" s="262"/>
      <c r="EE1234" s="262"/>
      <c r="EF1234" s="262"/>
      <c r="EG1234" s="262"/>
      <c r="EH1234" s="262"/>
      <c r="EI1234" s="262"/>
      <c r="EJ1234" s="262"/>
      <c r="EK1234" s="262"/>
      <c r="EL1234" s="262"/>
      <c r="EM1234" s="262"/>
      <c r="EN1234" s="262"/>
      <c r="EO1234" s="262"/>
      <c r="EP1234" s="262"/>
      <c r="EQ1234" s="262"/>
      <c r="ER1234" s="262"/>
      <c r="ES1234" s="262"/>
      <c r="ET1234" s="262"/>
      <c r="EU1234" s="262"/>
      <c r="EV1234" s="262"/>
      <c r="EW1234" s="262"/>
      <c r="EX1234" s="262"/>
      <c r="EY1234" s="262"/>
      <c r="EZ1234" s="262"/>
      <c r="FA1234" s="262"/>
      <c r="FB1234" s="262"/>
      <c r="FC1234" s="262"/>
      <c r="FD1234" s="262"/>
      <c r="FE1234" s="262"/>
      <c r="FF1234" s="262"/>
      <c r="FG1234" s="262"/>
      <c r="FH1234" s="262"/>
      <c r="FI1234" s="262"/>
      <c r="FJ1234" s="262"/>
      <c r="FK1234" s="262"/>
      <c r="FL1234" s="262"/>
      <c r="FM1234" s="262"/>
      <c r="FN1234" s="262"/>
      <c r="FO1234" s="262"/>
      <c r="FP1234" s="262"/>
      <c r="FQ1234" s="262"/>
      <c r="FR1234" s="262"/>
      <c r="FS1234" s="262"/>
      <c r="FT1234" s="262"/>
      <c r="FU1234" s="262"/>
      <c r="FV1234" s="262"/>
      <c r="FW1234" s="262"/>
      <c r="FX1234" s="262"/>
      <c r="FY1234" s="262"/>
      <c r="FZ1234" s="262"/>
      <c r="GA1234" s="262"/>
      <c r="GB1234" s="262"/>
      <c r="GC1234" s="262"/>
      <c r="GD1234" s="262"/>
    </row>
    <row r="1235" spans="1:186" s="263" customFormat="1" x14ac:dyDescent="0.2">
      <c r="A1235" s="339" t="s">
        <v>13130</v>
      </c>
      <c r="B1235" s="280" t="s">
        <v>9185</v>
      </c>
      <c r="C1235" s="281" t="s">
        <v>9186</v>
      </c>
      <c r="D1235" s="130" t="s">
        <v>87</v>
      </c>
      <c r="E1235" s="130">
        <v>20</v>
      </c>
      <c r="F1235" s="130">
        <v>0.2</v>
      </c>
      <c r="G1235" s="282"/>
      <c r="H1235" s="283"/>
      <c r="I1235" s="358">
        <v>815.08</v>
      </c>
      <c r="J1235" s="284">
        <f>IF(ISNUMBER(I1235),ROUND(F1235*E1235*I1235,2),"")</f>
        <v>3260.32</v>
      </c>
      <c r="K1235" s="283">
        <f>BDI!$E$17</f>
        <v>0.18609999999999999</v>
      </c>
      <c r="L1235" s="283"/>
      <c r="M1235" s="283"/>
      <c r="N1235" s="131">
        <f t="shared" si="21"/>
        <v>966.77</v>
      </c>
      <c r="O1235" s="340">
        <f>IF(ISNUMBER(I1235),ROUND(F1235*N1235*E1235,2),"")</f>
        <v>3867.08</v>
      </c>
      <c r="P1235" s="262"/>
      <c r="Q1235" s="262"/>
      <c r="R1235" s="262"/>
      <c r="S1235" s="262"/>
      <c r="T1235" s="262"/>
      <c r="U1235" s="262"/>
      <c r="V1235" s="262"/>
      <c r="W1235" s="262"/>
      <c r="X1235" s="262"/>
      <c r="Y1235" s="262"/>
      <c r="Z1235" s="262"/>
      <c r="AA1235" s="262"/>
      <c r="AB1235" s="262"/>
      <c r="AC1235" s="262"/>
      <c r="AD1235" s="262"/>
      <c r="AE1235" s="262"/>
      <c r="AF1235" s="262"/>
      <c r="AG1235" s="262"/>
      <c r="AH1235" s="262"/>
      <c r="AI1235" s="262"/>
      <c r="AJ1235" s="262"/>
      <c r="AK1235" s="262"/>
      <c r="AL1235" s="262"/>
      <c r="AM1235" s="262"/>
      <c r="AN1235" s="262"/>
      <c r="AO1235" s="262"/>
      <c r="AP1235" s="262"/>
      <c r="AQ1235" s="262"/>
      <c r="AR1235" s="262"/>
      <c r="AS1235" s="262"/>
      <c r="AT1235" s="262"/>
      <c r="AU1235" s="262"/>
      <c r="AV1235" s="262"/>
      <c r="AW1235" s="262"/>
      <c r="AX1235" s="262"/>
      <c r="AY1235" s="262"/>
      <c r="AZ1235" s="262"/>
      <c r="BA1235" s="262"/>
      <c r="BB1235" s="262"/>
      <c r="BC1235" s="262"/>
      <c r="BD1235" s="262"/>
      <c r="BE1235" s="262"/>
      <c r="BF1235" s="262"/>
      <c r="BG1235" s="262"/>
      <c r="BH1235" s="262"/>
      <c r="BI1235" s="262"/>
      <c r="BJ1235" s="262"/>
      <c r="BK1235" s="262"/>
      <c r="BL1235" s="262"/>
      <c r="BM1235" s="262"/>
      <c r="BN1235" s="262"/>
      <c r="BO1235" s="262"/>
      <c r="BP1235" s="262"/>
      <c r="BQ1235" s="262"/>
      <c r="BR1235" s="262"/>
      <c r="BS1235" s="262"/>
      <c r="BT1235" s="262"/>
      <c r="BU1235" s="262"/>
      <c r="BV1235" s="262"/>
      <c r="BW1235" s="262"/>
      <c r="BX1235" s="262"/>
      <c r="BY1235" s="262"/>
      <c r="BZ1235" s="262"/>
      <c r="CA1235" s="262"/>
      <c r="CB1235" s="262"/>
      <c r="CC1235" s="262"/>
      <c r="CD1235" s="262"/>
      <c r="CE1235" s="262"/>
      <c r="CF1235" s="262"/>
      <c r="CG1235" s="262"/>
      <c r="CH1235" s="262"/>
      <c r="CI1235" s="262"/>
      <c r="CJ1235" s="262"/>
      <c r="CK1235" s="262"/>
      <c r="CL1235" s="262"/>
      <c r="CM1235" s="262"/>
      <c r="CN1235" s="262"/>
      <c r="CO1235" s="262"/>
      <c r="CP1235" s="262"/>
      <c r="CQ1235" s="262"/>
      <c r="CR1235" s="262"/>
      <c r="CS1235" s="262"/>
      <c r="CT1235" s="262"/>
      <c r="CU1235" s="262"/>
      <c r="CV1235" s="262"/>
      <c r="CW1235" s="262"/>
      <c r="CX1235" s="262"/>
      <c r="CY1235" s="262"/>
      <c r="CZ1235" s="262"/>
      <c r="DA1235" s="262"/>
      <c r="DB1235" s="262"/>
      <c r="DC1235" s="262"/>
      <c r="DD1235" s="262"/>
      <c r="DE1235" s="262"/>
      <c r="DF1235" s="262"/>
      <c r="DG1235" s="262"/>
      <c r="DH1235" s="262"/>
      <c r="DI1235" s="262"/>
      <c r="DJ1235" s="262"/>
      <c r="DK1235" s="262"/>
      <c r="DL1235" s="262"/>
      <c r="DM1235" s="262"/>
      <c r="DN1235" s="262"/>
      <c r="DO1235" s="262"/>
      <c r="DP1235" s="262"/>
      <c r="DQ1235" s="262"/>
      <c r="DR1235" s="262"/>
      <c r="DS1235" s="262"/>
      <c r="DT1235" s="262"/>
      <c r="DU1235" s="262"/>
      <c r="DV1235" s="262"/>
      <c r="DW1235" s="262"/>
      <c r="DX1235" s="262"/>
      <c r="DY1235" s="262"/>
      <c r="DZ1235" s="262"/>
      <c r="EA1235" s="262"/>
      <c r="EB1235" s="262"/>
      <c r="EC1235" s="262"/>
      <c r="ED1235" s="262"/>
      <c r="EE1235" s="262"/>
      <c r="EF1235" s="262"/>
      <c r="EG1235" s="262"/>
      <c r="EH1235" s="262"/>
      <c r="EI1235" s="262"/>
      <c r="EJ1235" s="262"/>
      <c r="EK1235" s="262"/>
      <c r="EL1235" s="262"/>
      <c r="EM1235" s="262"/>
      <c r="EN1235" s="262"/>
      <c r="EO1235" s="262"/>
      <c r="EP1235" s="262"/>
      <c r="EQ1235" s="262"/>
      <c r="ER1235" s="262"/>
      <c r="ES1235" s="262"/>
      <c r="ET1235" s="262"/>
      <c r="EU1235" s="262"/>
      <c r="EV1235" s="262"/>
      <c r="EW1235" s="262"/>
      <c r="EX1235" s="262"/>
      <c r="EY1235" s="262"/>
      <c r="EZ1235" s="262"/>
      <c r="FA1235" s="262"/>
      <c r="FB1235" s="262"/>
      <c r="FC1235" s="262"/>
      <c r="FD1235" s="262"/>
      <c r="FE1235" s="262"/>
      <c r="FF1235" s="262"/>
      <c r="FG1235" s="262"/>
      <c r="FH1235" s="262"/>
      <c r="FI1235" s="262"/>
      <c r="FJ1235" s="262"/>
      <c r="FK1235" s="262"/>
      <c r="FL1235" s="262"/>
      <c r="FM1235" s="262"/>
      <c r="FN1235" s="262"/>
      <c r="FO1235" s="262"/>
      <c r="FP1235" s="262"/>
      <c r="FQ1235" s="262"/>
      <c r="FR1235" s="262"/>
      <c r="FS1235" s="262"/>
      <c r="FT1235" s="262"/>
      <c r="FU1235" s="262"/>
      <c r="FV1235" s="262"/>
      <c r="FW1235" s="262"/>
      <c r="FX1235" s="262"/>
      <c r="FY1235" s="262"/>
      <c r="FZ1235" s="262"/>
      <c r="GA1235" s="262"/>
      <c r="GB1235" s="262"/>
      <c r="GC1235" s="262"/>
      <c r="GD1235" s="262"/>
    </row>
    <row r="1236" spans="1:186" s="263" customFormat="1" x14ac:dyDescent="0.2">
      <c r="A1236" s="339" t="s">
        <v>13131</v>
      </c>
      <c r="B1236" s="280" t="s">
        <v>9187</v>
      </c>
      <c r="C1236" s="281" t="s">
        <v>9188</v>
      </c>
      <c r="D1236" s="130" t="s">
        <v>87</v>
      </c>
      <c r="E1236" s="130">
        <v>8</v>
      </c>
      <c r="F1236" s="130">
        <v>0.2</v>
      </c>
      <c r="G1236" s="282"/>
      <c r="H1236" s="283"/>
      <c r="I1236" s="358">
        <v>2773.97</v>
      </c>
      <c r="J1236" s="284">
        <f>IF(ISNUMBER(I1236),ROUND(F1236*E1236*I1236,2),"")</f>
        <v>4438.3500000000004</v>
      </c>
      <c r="K1236" s="283">
        <f>BDI!$E$17</f>
        <v>0.18609999999999999</v>
      </c>
      <c r="L1236" s="283"/>
      <c r="M1236" s="283"/>
      <c r="N1236" s="131">
        <f t="shared" si="21"/>
        <v>3290.21</v>
      </c>
      <c r="O1236" s="340">
        <f>IF(ISNUMBER(I1236),ROUND(F1236*N1236*E1236,2),"")</f>
        <v>5264.34</v>
      </c>
      <c r="P1236" s="262"/>
      <c r="Q1236" s="262"/>
      <c r="R1236" s="262"/>
      <c r="S1236" s="262"/>
      <c r="T1236" s="262"/>
      <c r="U1236" s="262"/>
      <c r="V1236" s="262"/>
      <c r="W1236" s="262"/>
      <c r="X1236" s="262"/>
      <c r="Y1236" s="262"/>
      <c r="Z1236" s="262"/>
      <c r="AA1236" s="262"/>
      <c r="AB1236" s="262"/>
      <c r="AC1236" s="262"/>
      <c r="AD1236" s="262"/>
      <c r="AE1236" s="262"/>
      <c r="AF1236" s="262"/>
      <c r="AG1236" s="262"/>
      <c r="AH1236" s="262"/>
      <c r="AI1236" s="262"/>
      <c r="AJ1236" s="262"/>
      <c r="AK1236" s="262"/>
      <c r="AL1236" s="262"/>
      <c r="AM1236" s="262"/>
      <c r="AN1236" s="262"/>
      <c r="AO1236" s="262"/>
      <c r="AP1236" s="262"/>
      <c r="AQ1236" s="262"/>
      <c r="AR1236" s="262"/>
      <c r="AS1236" s="262"/>
      <c r="AT1236" s="262"/>
      <c r="AU1236" s="262"/>
      <c r="AV1236" s="262"/>
      <c r="AW1236" s="262"/>
      <c r="AX1236" s="262"/>
      <c r="AY1236" s="262"/>
      <c r="AZ1236" s="262"/>
      <c r="BA1236" s="262"/>
      <c r="BB1236" s="262"/>
      <c r="BC1236" s="262"/>
      <c r="BD1236" s="262"/>
      <c r="BE1236" s="262"/>
      <c r="BF1236" s="262"/>
      <c r="BG1236" s="262"/>
      <c r="BH1236" s="262"/>
      <c r="BI1236" s="262"/>
      <c r="BJ1236" s="262"/>
      <c r="BK1236" s="262"/>
      <c r="BL1236" s="262"/>
      <c r="BM1236" s="262"/>
      <c r="BN1236" s="262"/>
      <c r="BO1236" s="262"/>
      <c r="BP1236" s="262"/>
      <c r="BQ1236" s="262"/>
      <c r="BR1236" s="262"/>
      <c r="BS1236" s="262"/>
      <c r="BT1236" s="262"/>
      <c r="BU1236" s="262"/>
      <c r="BV1236" s="262"/>
      <c r="BW1236" s="262"/>
      <c r="BX1236" s="262"/>
      <c r="BY1236" s="262"/>
      <c r="BZ1236" s="262"/>
      <c r="CA1236" s="262"/>
      <c r="CB1236" s="262"/>
      <c r="CC1236" s="262"/>
      <c r="CD1236" s="262"/>
      <c r="CE1236" s="262"/>
      <c r="CF1236" s="262"/>
      <c r="CG1236" s="262"/>
      <c r="CH1236" s="262"/>
      <c r="CI1236" s="262"/>
      <c r="CJ1236" s="262"/>
      <c r="CK1236" s="262"/>
      <c r="CL1236" s="262"/>
      <c r="CM1236" s="262"/>
      <c r="CN1236" s="262"/>
      <c r="CO1236" s="262"/>
      <c r="CP1236" s="262"/>
      <c r="CQ1236" s="262"/>
      <c r="CR1236" s="262"/>
      <c r="CS1236" s="262"/>
      <c r="CT1236" s="262"/>
      <c r="CU1236" s="262"/>
      <c r="CV1236" s="262"/>
      <c r="CW1236" s="262"/>
      <c r="CX1236" s="262"/>
      <c r="CY1236" s="262"/>
      <c r="CZ1236" s="262"/>
      <c r="DA1236" s="262"/>
      <c r="DB1236" s="262"/>
      <c r="DC1236" s="262"/>
      <c r="DD1236" s="262"/>
      <c r="DE1236" s="262"/>
      <c r="DF1236" s="262"/>
      <c r="DG1236" s="262"/>
      <c r="DH1236" s="262"/>
      <c r="DI1236" s="262"/>
      <c r="DJ1236" s="262"/>
      <c r="DK1236" s="262"/>
      <c r="DL1236" s="262"/>
      <c r="DM1236" s="262"/>
      <c r="DN1236" s="262"/>
      <c r="DO1236" s="262"/>
      <c r="DP1236" s="262"/>
      <c r="DQ1236" s="262"/>
      <c r="DR1236" s="262"/>
      <c r="DS1236" s="262"/>
      <c r="DT1236" s="262"/>
      <c r="DU1236" s="262"/>
      <c r="DV1236" s="262"/>
      <c r="DW1236" s="262"/>
      <c r="DX1236" s="262"/>
      <c r="DY1236" s="262"/>
      <c r="DZ1236" s="262"/>
      <c r="EA1236" s="262"/>
      <c r="EB1236" s="262"/>
      <c r="EC1236" s="262"/>
      <c r="ED1236" s="262"/>
      <c r="EE1236" s="262"/>
      <c r="EF1236" s="262"/>
      <c r="EG1236" s="262"/>
      <c r="EH1236" s="262"/>
      <c r="EI1236" s="262"/>
      <c r="EJ1236" s="262"/>
      <c r="EK1236" s="262"/>
      <c r="EL1236" s="262"/>
      <c r="EM1236" s="262"/>
      <c r="EN1236" s="262"/>
      <c r="EO1236" s="262"/>
      <c r="EP1236" s="262"/>
      <c r="EQ1236" s="262"/>
      <c r="ER1236" s="262"/>
      <c r="ES1236" s="262"/>
      <c r="ET1236" s="262"/>
      <c r="EU1236" s="262"/>
      <c r="EV1236" s="262"/>
      <c r="EW1236" s="262"/>
      <c r="EX1236" s="262"/>
      <c r="EY1236" s="262"/>
      <c r="EZ1236" s="262"/>
      <c r="FA1236" s="262"/>
      <c r="FB1236" s="262"/>
      <c r="FC1236" s="262"/>
      <c r="FD1236" s="262"/>
      <c r="FE1236" s="262"/>
      <c r="FF1236" s="262"/>
      <c r="FG1236" s="262"/>
      <c r="FH1236" s="262"/>
      <c r="FI1236" s="262"/>
      <c r="FJ1236" s="262"/>
      <c r="FK1236" s="262"/>
      <c r="FL1236" s="262"/>
      <c r="FM1236" s="262"/>
      <c r="FN1236" s="262"/>
      <c r="FO1236" s="262"/>
      <c r="FP1236" s="262"/>
      <c r="FQ1236" s="262"/>
      <c r="FR1236" s="262"/>
      <c r="FS1236" s="262"/>
      <c r="FT1236" s="262"/>
      <c r="FU1236" s="262"/>
      <c r="FV1236" s="262"/>
      <c r="FW1236" s="262"/>
      <c r="FX1236" s="262"/>
      <c r="FY1236" s="262"/>
      <c r="FZ1236" s="262"/>
      <c r="GA1236" s="262"/>
      <c r="GB1236" s="262"/>
      <c r="GC1236" s="262"/>
      <c r="GD1236" s="262"/>
    </row>
    <row r="1237" spans="1:186" s="263" customFormat="1" x14ac:dyDescent="0.2">
      <c r="A1237" s="339" t="s">
        <v>13132</v>
      </c>
      <c r="B1237" s="280" t="s">
        <v>9189</v>
      </c>
      <c r="C1237" s="281" t="s">
        <v>9190</v>
      </c>
      <c r="D1237" s="130" t="s">
        <v>87</v>
      </c>
      <c r="E1237" s="130">
        <v>8</v>
      </c>
      <c r="F1237" s="130">
        <v>0.2</v>
      </c>
      <c r="G1237" s="282"/>
      <c r="H1237" s="283"/>
      <c r="I1237" s="358">
        <v>3037.76</v>
      </c>
      <c r="J1237" s="284">
        <f>IF(ISNUMBER(I1237),ROUND(F1237*E1237*I1237,2),"")</f>
        <v>4860.42</v>
      </c>
      <c r="K1237" s="283">
        <f>BDI!$E$17</f>
        <v>0.18609999999999999</v>
      </c>
      <c r="L1237" s="283"/>
      <c r="M1237" s="283"/>
      <c r="N1237" s="131">
        <f t="shared" si="21"/>
        <v>3603.09</v>
      </c>
      <c r="O1237" s="340">
        <f>IF(ISNUMBER(I1237),ROUND(F1237*N1237*E1237,2),"")</f>
        <v>5764.94</v>
      </c>
      <c r="P1237" s="262"/>
      <c r="Q1237" s="262"/>
      <c r="R1237" s="262"/>
      <c r="S1237" s="262"/>
      <c r="T1237" s="262"/>
      <c r="U1237" s="262"/>
      <c r="V1237" s="262"/>
      <c r="W1237" s="262"/>
      <c r="X1237" s="262"/>
      <c r="Y1237" s="262"/>
      <c r="Z1237" s="262"/>
      <c r="AA1237" s="262"/>
      <c r="AB1237" s="262"/>
      <c r="AC1237" s="262"/>
      <c r="AD1237" s="262"/>
      <c r="AE1237" s="262"/>
      <c r="AF1237" s="262"/>
      <c r="AG1237" s="262"/>
      <c r="AH1237" s="262"/>
      <c r="AI1237" s="262"/>
      <c r="AJ1237" s="262"/>
      <c r="AK1237" s="262"/>
      <c r="AL1237" s="262"/>
      <c r="AM1237" s="262"/>
      <c r="AN1237" s="262"/>
      <c r="AO1237" s="262"/>
      <c r="AP1237" s="262"/>
      <c r="AQ1237" s="262"/>
      <c r="AR1237" s="262"/>
      <c r="AS1237" s="262"/>
      <c r="AT1237" s="262"/>
      <c r="AU1237" s="262"/>
      <c r="AV1237" s="262"/>
      <c r="AW1237" s="262"/>
      <c r="AX1237" s="262"/>
      <c r="AY1237" s="262"/>
      <c r="AZ1237" s="262"/>
      <c r="BA1237" s="262"/>
      <c r="BB1237" s="262"/>
      <c r="BC1237" s="262"/>
      <c r="BD1237" s="262"/>
      <c r="BE1237" s="262"/>
      <c r="BF1237" s="262"/>
      <c r="BG1237" s="262"/>
      <c r="BH1237" s="262"/>
      <c r="BI1237" s="262"/>
      <c r="BJ1237" s="262"/>
      <c r="BK1237" s="262"/>
      <c r="BL1237" s="262"/>
      <c r="BM1237" s="262"/>
      <c r="BN1237" s="262"/>
      <c r="BO1237" s="262"/>
      <c r="BP1237" s="262"/>
      <c r="BQ1237" s="262"/>
      <c r="BR1237" s="262"/>
      <c r="BS1237" s="262"/>
      <c r="BT1237" s="262"/>
      <c r="BU1237" s="262"/>
      <c r="BV1237" s="262"/>
      <c r="BW1237" s="262"/>
      <c r="BX1237" s="262"/>
      <c r="BY1237" s="262"/>
      <c r="BZ1237" s="262"/>
      <c r="CA1237" s="262"/>
      <c r="CB1237" s="262"/>
      <c r="CC1237" s="262"/>
      <c r="CD1237" s="262"/>
      <c r="CE1237" s="262"/>
      <c r="CF1237" s="262"/>
      <c r="CG1237" s="262"/>
      <c r="CH1237" s="262"/>
      <c r="CI1237" s="262"/>
      <c r="CJ1237" s="262"/>
      <c r="CK1237" s="262"/>
      <c r="CL1237" s="262"/>
      <c r="CM1237" s="262"/>
      <c r="CN1237" s="262"/>
      <c r="CO1237" s="262"/>
      <c r="CP1237" s="262"/>
      <c r="CQ1237" s="262"/>
      <c r="CR1237" s="262"/>
      <c r="CS1237" s="262"/>
      <c r="CT1237" s="262"/>
      <c r="CU1237" s="262"/>
      <c r="CV1237" s="262"/>
      <c r="CW1237" s="262"/>
      <c r="CX1237" s="262"/>
      <c r="CY1237" s="262"/>
      <c r="CZ1237" s="262"/>
      <c r="DA1237" s="262"/>
      <c r="DB1237" s="262"/>
      <c r="DC1237" s="262"/>
      <c r="DD1237" s="262"/>
      <c r="DE1237" s="262"/>
      <c r="DF1237" s="262"/>
      <c r="DG1237" s="262"/>
      <c r="DH1237" s="262"/>
      <c r="DI1237" s="262"/>
      <c r="DJ1237" s="262"/>
      <c r="DK1237" s="262"/>
      <c r="DL1237" s="262"/>
      <c r="DM1237" s="262"/>
      <c r="DN1237" s="262"/>
      <c r="DO1237" s="262"/>
      <c r="DP1237" s="262"/>
      <c r="DQ1237" s="262"/>
      <c r="DR1237" s="262"/>
      <c r="DS1237" s="262"/>
      <c r="DT1237" s="262"/>
      <c r="DU1237" s="262"/>
      <c r="DV1237" s="262"/>
      <c r="DW1237" s="262"/>
      <c r="DX1237" s="262"/>
      <c r="DY1237" s="262"/>
      <c r="DZ1237" s="262"/>
      <c r="EA1237" s="262"/>
      <c r="EB1237" s="262"/>
      <c r="EC1237" s="262"/>
      <c r="ED1237" s="262"/>
      <c r="EE1237" s="262"/>
      <c r="EF1237" s="262"/>
      <c r="EG1237" s="262"/>
      <c r="EH1237" s="262"/>
      <c r="EI1237" s="262"/>
      <c r="EJ1237" s="262"/>
      <c r="EK1237" s="262"/>
      <c r="EL1237" s="262"/>
      <c r="EM1237" s="262"/>
      <c r="EN1237" s="262"/>
      <c r="EO1237" s="262"/>
      <c r="EP1237" s="262"/>
      <c r="EQ1237" s="262"/>
      <c r="ER1237" s="262"/>
      <c r="ES1237" s="262"/>
      <c r="ET1237" s="262"/>
      <c r="EU1237" s="262"/>
      <c r="EV1237" s="262"/>
      <c r="EW1237" s="262"/>
      <c r="EX1237" s="262"/>
      <c r="EY1237" s="262"/>
      <c r="EZ1237" s="262"/>
      <c r="FA1237" s="262"/>
      <c r="FB1237" s="262"/>
      <c r="FC1237" s="262"/>
      <c r="FD1237" s="262"/>
      <c r="FE1237" s="262"/>
      <c r="FF1237" s="262"/>
      <c r="FG1237" s="262"/>
      <c r="FH1237" s="262"/>
      <c r="FI1237" s="262"/>
      <c r="FJ1237" s="262"/>
      <c r="FK1237" s="262"/>
      <c r="FL1237" s="262"/>
      <c r="FM1237" s="262"/>
      <c r="FN1237" s="262"/>
      <c r="FO1237" s="262"/>
      <c r="FP1237" s="262"/>
      <c r="FQ1237" s="262"/>
      <c r="FR1237" s="262"/>
      <c r="FS1237" s="262"/>
      <c r="FT1237" s="262"/>
      <c r="FU1237" s="262"/>
      <c r="FV1237" s="262"/>
      <c r="FW1237" s="262"/>
      <c r="FX1237" s="262"/>
      <c r="FY1237" s="262"/>
      <c r="FZ1237" s="262"/>
      <c r="GA1237" s="262"/>
      <c r="GB1237" s="262"/>
      <c r="GC1237" s="262"/>
      <c r="GD1237" s="262"/>
    </row>
    <row r="1238" spans="1:186" s="263" customFormat="1" x14ac:dyDescent="0.2">
      <c r="A1238" s="339" t="s">
        <v>13133</v>
      </c>
      <c r="B1238" s="280" t="s">
        <v>9191</v>
      </c>
      <c r="C1238" s="281" t="s">
        <v>9192</v>
      </c>
      <c r="D1238" s="130" t="s">
        <v>87</v>
      </c>
      <c r="E1238" s="130">
        <v>15</v>
      </c>
      <c r="F1238" s="130">
        <v>0.2</v>
      </c>
      <c r="G1238" s="282"/>
      <c r="H1238" s="283"/>
      <c r="I1238" s="358">
        <v>1024.67</v>
      </c>
      <c r="J1238" s="284">
        <f>IF(ISNUMBER(I1238),ROUND(F1238*E1238*I1238,2),"")</f>
        <v>3074.01</v>
      </c>
      <c r="K1238" s="283">
        <f>BDI!$E$17</f>
        <v>0.18609999999999999</v>
      </c>
      <c r="L1238" s="283"/>
      <c r="M1238" s="283"/>
      <c r="N1238" s="131">
        <f t="shared" si="21"/>
        <v>1215.3599999999999</v>
      </c>
      <c r="O1238" s="340">
        <f>IF(ISNUMBER(I1238),ROUND(F1238*N1238*E1238,2),"")</f>
        <v>3646.08</v>
      </c>
      <c r="P1238" s="262"/>
      <c r="Q1238" s="262"/>
      <c r="R1238" s="262"/>
      <c r="S1238" s="262"/>
      <c r="T1238" s="262"/>
      <c r="U1238" s="262"/>
      <c r="V1238" s="262"/>
      <c r="W1238" s="262"/>
      <c r="X1238" s="262"/>
      <c r="Y1238" s="262"/>
      <c r="Z1238" s="262"/>
      <c r="AA1238" s="262"/>
      <c r="AB1238" s="262"/>
      <c r="AC1238" s="262"/>
      <c r="AD1238" s="262"/>
      <c r="AE1238" s="262"/>
      <c r="AF1238" s="262"/>
      <c r="AG1238" s="262"/>
      <c r="AH1238" s="262"/>
      <c r="AI1238" s="262"/>
      <c r="AJ1238" s="262"/>
      <c r="AK1238" s="262"/>
      <c r="AL1238" s="262"/>
      <c r="AM1238" s="262"/>
      <c r="AN1238" s="262"/>
      <c r="AO1238" s="262"/>
      <c r="AP1238" s="262"/>
      <c r="AQ1238" s="262"/>
      <c r="AR1238" s="262"/>
      <c r="AS1238" s="262"/>
      <c r="AT1238" s="262"/>
      <c r="AU1238" s="262"/>
      <c r="AV1238" s="262"/>
      <c r="AW1238" s="262"/>
      <c r="AX1238" s="262"/>
      <c r="AY1238" s="262"/>
      <c r="AZ1238" s="262"/>
      <c r="BA1238" s="262"/>
      <c r="BB1238" s="262"/>
      <c r="BC1238" s="262"/>
      <c r="BD1238" s="262"/>
      <c r="BE1238" s="262"/>
      <c r="BF1238" s="262"/>
      <c r="BG1238" s="262"/>
      <c r="BH1238" s="262"/>
      <c r="BI1238" s="262"/>
      <c r="BJ1238" s="262"/>
      <c r="BK1238" s="262"/>
      <c r="BL1238" s="262"/>
      <c r="BM1238" s="262"/>
      <c r="BN1238" s="262"/>
      <c r="BO1238" s="262"/>
      <c r="BP1238" s="262"/>
      <c r="BQ1238" s="262"/>
      <c r="BR1238" s="262"/>
      <c r="BS1238" s="262"/>
      <c r="BT1238" s="262"/>
      <c r="BU1238" s="262"/>
      <c r="BV1238" s="262"/>
      <c r="BW1238" s="262"/>
      <c r="BX1238" s="262"/>
      <c r="BY1238" s="262"/>
      <c r="BZ1238" s="262"/>
      <c r="CA1238" s="262"/>
      <c r="CB1238" s="262"/>
      <c r="CC1238" s="262"/>
      <c r="CD1238" s="262"/>
      <c r="CE1238" s="262"/>
      <c r="CF1238" s="262"/>
      <c r="CG1238" s="262"/>
      <c r="CH1238" s="262"/>
      <c r="CI1238" s="262"/>
      <c r="CJ1238" s="262"/>
      <c r="CK1238" s="262"/>
      <c r="CL1238" s="262"/>
      <c r="CM1238" s="262"/>
      <c r="CN1238" s="262"/>
      <c r="CO1238" s="262"/>
      <c r="CP1238" s="262"/>
      <c r="CQ1238" s="262"/>
      <c r="CR1238" s="262"/>
      <c r="CS1238" s="262"/>
      <c r="CT1238" s="262"/>
      <c r="CU1238" s="262"/>
      <c r="CV1238" s="262"/>
      <c r="CW1238" s="262"/>
      <c r="CX1238" s="262"/>
      <c r="CY1238" s="262"/>
      <c r="CZ1238" s="262"/>
      <c r="DA1238" s="262"/>
      <c r="DB1238" s="262"/>
      <c r="DC1238" s="262"/>
      <c r="DD1238" s="262"/>
      <c r="DE1238" s="262"/>
      <c r="DF1238" s="262"/>
      <c r="DG1238" s="262"/>
      <c r="DH1238" s="262"/>
      <c r="DI1238" s="262"/>
      <c r="DJ1238" s="262"/>
      <c r="DK1238" s="262"/>
      <c r="DL1238" s="262"/>
      <c r="DM1238" s="262"/>
      <c r="DN1238" s="262"/>
      <c r="DO1238" s="262"/>
      <c r="DP1238" s="262"/>
      <c r="DQ1238" s="262"/>
      <c r="DR1238" s="262"/>
      <c r="DS1238" s="262"/>
      <c r="DT1238" s="262"/>
      <c r="DU1238" s="262"/>
      <c r="DV1238" s="262"/>
      <c r="DW1238" s="262"/>
      <c r="DX1238" s="262"/>
      <c r="DY1238" s="262"/>
      <c r="DZ1238" s="262"/>
      <c r="EA1238" s="262"/>
      <c r="EB1238" s="262"/>
      <c r="EC1238" s="262"/>
      <c r="ED1238" s="262"/>
      <c r="EE1238" s="262"/>
      <c r="EF1238" s="262"/>
      <c r="EG1238" s="262"/>
      <c r="EH1238" s="262"/>
      <c r="EI1238" s="262"/>
      <c r="EJ1238" s="262"/>
      <c r="EK1238" s="262"/>
      <c r="EL1238" s="262"/>
      <c r="EM1238" s="262"/>
      <c r="EN1238" s="262"/>
      <c r="EO1238" s="262"/>
      <c r="EP1238" s="262"/>
      <c r="EQ1238" s="262"/>
      <c r="ER1238" s="262"/>
      <c r="ES1238" s="262"/>
      <c r="ET1238" s="262"/>
      <c r="EU1238" s="262"/>
      <c r="EV1238" s="262"/>
      <c r="EW1238" s="262"/>
      <c r="EX1238" s="262"/>
      <c r="EY1238" s="262"/>
      <c r="EZ1238" s="262"/>
      <c r="FA1238" s="262"/>
      <c r="FB1238" s="262"/>
      <c r="FC1238" s="262"/>
      <c r="FD1238" s="262"/>
      <c r="FE1238" s="262"/>
      <c r="FF1238" s="262"/>
      <c r="FG1238" s="262"/>
      <c r="FH1238" s="262"/>
      <c r="FI1238" s="262"/>
      <c r="FJ1238" s="262"/>
      <c r="FK1238" s="262"/>
      <c r="FL1238" s="262"/>
      <c r="FM1238" s="262"/>
      <c r="FN1238" s="262"/>
      <c r="FO1238" s="262"/>
      <c r="FP1238" s="262"/>
      <c r="FQ1238" s="262"/>
      <c r="FR1238" s="262"/>
      <c r="FS1238" s="262"/>
      <c r="FT1238" s="262"/>
      <c r="FU1238" s="262"/>
      <c r="FV1238" s="262"/>
      <c r="FW1238" s="262"/>
      <c r="FX1238" s="262"/>
      <c r="FY1238" s="262"/>
      <c r="FZ1238" s="262"/>
      <c r="GA1238" s="262"/>
      <c r="GB1238" s="262"/>
      <c r="GC1238" s="262"/>
      <c r="GD1238" s="262"/>
    </row>
    <row r="1239" spans="1:186" s="263" customFormat="1" x14ac:dyDescent="0.2">
      <c r="A1239" s="339" t="s">
        <v>13134</v>
      </c>
      <c r="B1239" s="280" t="s">
        <v>2161</v>
      </c>
      <c r="C1239" s="281" t="s">
        <v>9193</v>
      </c>
      <c r="D1239" s="130" t="s">
        <v>87</v>
      </c>
      <c r="E1239" s="130">
        <v>30</v>
      </c>
      <c r="F1239" s="130">
        <v>0.2</v>
      </c>
      <c r="G1239" s="282"/>
      <c r="H1239" s="283"/>
      <c r="I1239" s="284">
        <f ca="1">OFFSET(INDEX(Composições!A:H,MATCH(B1239,Composições!A:A,0),8),2,0)</f>
        <v>46.987000000000002</v>
      </c>
      <c r="J1239" s="284">
        <f ca="1">IF(ISNUMBER(I1239),ROUND(F1239*E1239*I1239,2),"")</f>
        <v>281.92</v>
      </c>
      <c r="K1239" s="283">
        <f>BDI!$E$17</f>
        <v>0.18609999999999999</v>
      </c>
      <c r="L1239" s="283"/>
      <c r="M1239" s="283"/>
      <c r="N1239" s="131">
        <f t="shared" ca="1" si="21"/>
        <v>55.73</v>
      </c>
      <c r="O1239" s="340">
        <f ca="1">IF(ISNUMBER(I1239),ROUND(F1239*N1239*E1239,2),"")</f>
        <v>334.38</v>
      </c>
      <c r="P1239" s="262"/>
      <c r="Q1239" s="262"/>
      <c r="R1239" s="262"/>
      <c r="S1239" s="262"/>
      <c r="T1239" s="262"/>
      <c r="U1239" s="262"/>
      <c r="V1239" s="262"/>
      <c r="W1239" s="262"/>
      <c r="X1239" s="262"/>
      <c r="Y1239" s="262"/>
      <c r="Z1239" s="262"/>
      <c r="AA1239" s="262"/>
      <c r="AB1239" s="262"/>
      <c r="AC1239" s="262"/>
      <c r="AD1239" s="262"/>
      <c r="AE1239" s="262"/>
      <c r="AF1239" s="262"/>
      <c r="AG1239" s="262"/>
      <c r="AH1239" s="262"/>
      <c r="AI1239" s="262"/>
      <c r="AJ1239" s="262"/>
      <c r="AK1239" s="262"/>
      <c r="AL1239" s="262"/>
      <c r="AM1239" s="262"/>
      <c r="AN1239" s="262"/>
      <c r="AO1239" s="262"/>
      <c r="AP1239" s="262"/>
      <c r="AQ1239" s="262"/>
      <c r="AR1239" s="262"/>
      <c r="AS1239" s="262"/>
      <c r="AT1239" s="262"/>
      <c r="AU1239" s="262"/>
      <c r="AV1239" s="262"/>
      <c r="AW1239" s="262"/>
      <c r="AX1239" s="262"/>
      <c r="AY1239" s="262"/>
      <c r="AZ1239" s="262"/>
      <c r="BA1239" s="262"/>
      <c r="BB1239" s="262"/>
      <c r="BC1239" s="262"/>
      <c r="BD1239" s="262"/>
      <c r="BE1239" s="262"/>
      <c r="BF1239" s="262"/>
      <c r="BG1239" s="262"/>
      <c r="BH1239" s="262"/>
      <c r="BI1239" s="262"/>
      <c r="BJ1239" s="262"/>
      <c r="BK1239" s="262"/>
      <c r="BL1239" s="262"/>
      <c r="BM1239" s="262"/>
      <c r="BN1239" s="262"/>
      <c r="BO1239" s="262"/>
      <c r="BP1239" s="262"/>
      <c r="BQ1239" s="262"/>
      <c r="BR1239" s="262"/>
      <c r="BS1239" s="262"/>
      <c r="BT1239" s="262"/>
      <c r="BU1239" s="262"/>
      <c r="BV1239" s="262"/>
      <c r="BW1239" s="262"/>
      <c r="BX1239" s="262"/>
      <c r="BY1239" s="262"/>
      <c r="BZ1239" s="262"/>
      <c r="CA1239" s="262"/>
      <c r="CB1239" s="262"/>
      <c r="CC1239" s="262"/>
      <c r="CD1239" s="262"/>
      <c r="CE1239" s="262"/>
      <c r="CF1239" s="262"/>
      <c r="CG1239" s="262"/>
      <c r="CH1239" s="262"/>
      <c r="CI1239" s="262"/>
      <c r="CJ1239" s="262"/>
      <c r="CK1239" s="262"/>
      <c r="CL1239" s="262"/>
      <c r="CM1239" s="262"/>
      <c r="CN1239" s="262"/>
      <c r="CO1239" s="262"/>
      <c r="CP1239" s="262"/>
      <c r="CQ1239" s="262"/>
      <c r="CR1239" s="262"/>
      <c r="CS1239" s="262"/>
      <c r="CT1239" s="262"/>
      <c r="CU1239" s="262"/>
      <c r="CV1239" s="262"/>
      <c r="CW1239" s="262"/>
      <c r="CX1239" s="262"/>
      <c r="CY1239" s="262"/>
      <c r="CZ1239" s="262"/>
      <c r="DA1239" s="262"/>
      <c r="DB1239" s="262"/>
      <c r="DC1239" s="262"/>
      <c r="DD1239" s="262"/>
      <c r="DE1239" s="262"/>
      <c r="DF1239" s="262"/>
      <c r="DG1239" s="262"/>
      <c r="DH1239" s="262"/>
      <c r="DI1239" s="262"/>
      <c r="DJ1239" s="262"/>
      <c r="DK1239" s="262"/>
      <c r="DL1239" s="262"/>
      <c r="DM1239" s="262"/>
      <c r="DN1239" s="262"/>
      <c r="DO1239" s="262"/>
      <c r="DP1239" s="262"/>
      <c r="DQ1239" s="262"/>
      <c r="DR1239" s="262"/>
      <c r="DS1239" s="262"/>
      <c r="DT1239" s="262"/>
      <c r="DU1239" s="262"/>
      <c r="DV1239" s="262"/>
      <c r="DW1239" s="262"/>
      <c r="DX1239" s="262"/>
      <c r="DY1239" s="262"/>
      <c r="DZ1239" s="262"/>
      <c r="EA1239" s="262"/>
      <c r="EB1239" s="262"/>
      <c r="EC1239" s="262"/>
      <c r="ED1239" s="262"/>
      <c r="EE1239" s="262"/>
      <c r="EF1239" s="262"/>
      <c r="EG1239" s="262"/>
      <c r="EH1239" s="262"/>
      <c r="EI1239" s="262"/>
      <c r="EJ1239" s="262"/>
      <c r="EK1239" s="262"/>
      <c r="EL1239" s="262"/>
      <c r="EM1239" s="262"/>
      <c r="EN1239" s="262"/>
      <c r="EO1239" s="262"/>
      <c r="EP1239" s="262"/>
      <c r="EQ1239" s="262"/>
      <c r="ER1239" s="262"/>
      <c r="ES1239" s="262"/>
      <c r="ET1239" s="262"/>
      <c r="EU1239" s="262"/>
      <c r="EV1239" s="262"/>
      <c r="EW1239" s="262"/>
      <c r="EX1239" s="262"/>
      <c r="EY1239" s="262"/>
      <c r="EZ1239" s="262"/>
      <c r="FA1239" s="262"/>
      <c r="FB1239" s="262"/>
      <c r="FC1239" s="262"/>
      <c r="FD1239" s="262"/>
      <c r="FE1239" s="262"/>
      <c r="FF1239" s="262"/>
      <c r="FG1239" s="262"/>
      <c r="FH1239" s="262"/>
      <c r="FI1239" s="262"/>
      <c r="FJ1239" s="262"/>
      <c r="FK1239" s="262"/>
      <c r="FL1239" s="262"/>
      <c r="FM1239" s="262"/>
      <c r="FN1239" s="262"/>
      <c r="FO1239" s="262"/>
      <c r="FP1239" s="262"/>
      <c r="FQ1239" s="262"/>
      <c r="FR1239" s="262"/>
      <c r="FS1239" s="262"/>
      <c r="FT1239" s="262"/>
      <c r="FU1239" s="262"/>
      <c r="FV1239" s="262"/>
      <c r="FW1239" s="262"/>
      <c r="FX1239" s="262"/>
      <c r="FY1239" s="262"/>
      <c r="FZ1239" s="262"/>
      <c r="GA1239" s="262"/>
      <c r="GB1239" s="262"/>
      <c r="GC1239" s="262"/>
      <c r="GD1239" s="262"/>
    </row>
    <row r="1240" spans="1:186" s="263" customFormat="1" x14ac:dyDescent="0.2">
      <c r="A1240" s="339" t="s">
        <v>13135</v>
      </c>
      <c r="B1240" s="280" t="s">
        <v>2162</v>
      </c>
      <c r="C1240" s="281" t="s">
        <v>9194</v>
      </c>
      <c r="D1240" s="130" t="s">
        <v>87</v>
      </c>
      <c r="E1240" s="130">
        <v>60</v>
      </c>
      <c r="F1240" s="130">
        <v>0.2</v>
      </c>
      <c r="G1240" s="282"/>
      <c r="H1240" s="283"/>
      <c r="I1240" s="284">
        <f ca="1">OFFSET(INDEX(Composições!A:H,MATCH(B1240,Composições!A:A,0),8),2,0)</f>
        <v>54.225999999999999</v>
      </c>
      <c r="J1240" s="284">
        <f ca="1">IF(ISNUMBER(I1240),ROUND(F1240*E1240*I1240,2),"")</f>
        <v>650.71</v>
      </c>
      <c r="K1240" s="283">
        <f>BDI!$E$17</f>
        <v>0.18609999999999999</v>
      </c>
      <c r="L1240" s="283"/>
      <c r="M1240" s="283"/>
      <c r="N1240" s="131">
        <f t="shared" ca="1" si="21"/>
        <v>64.319999999999993</v>
      </c>
      <c r="O1240" s="340">
        <f ca="1">IF(ISNUMBER(I1240),ROUND(F1240*N1240*E1240,2),"")</f>
        <v>771.84</v>
      </c>
      <c r="P1240" s="262"/>
      <c r="Q1240" s="262"/>
      <c r="R1240" s="262"/>
      <c r="S1240" s="262"/>
      <c r="T1240" s="262"/>
      <c r="U1240" s="262"/>
      <c r="V1240" s="262"/>
      <c r="W1240" s="262"/>
      <c r="X1240" s="262"/>
      <c r="Y1240" s="262"/>
      <c r="Z1240" s="262"/>
      <c r="AA1240" s="262"/>
      <c r="AB1240" s="262"/>
      <c r="AC1240" s="262"/>
      <c r="AD1240" s="262"/>
      <c r="AE1240" s="262"/>
      <c r="AF1240" s="262"/>
      <c r="AG1240" s="262"/>
      <c r="AH1240" s="262"/>
      <c r="AI1240" s="262"/>
      <c r="AJ1240" s="262"/>
      <c r="AK1240" s="262"/>
      <c r="AL1240" s="262"/>
      <c r="AM1240" s="262"/>
      <c r="AN1240" s="262"/>
      <c r="AO1240" s="262"/>
      <c r="AP1240" s="262"/>
      <c r="AQ1240" s="262"/>
      <c r="AR1240" s="262"/>
      <c r="AS1240" s="262"/>
      <c r="AT1240" s="262"/>
      <c r="AU1240" s="262"/>
      <c r="AV1240" s="262"/>
      <c r="AW1240" s="262"/>
      <c r="AX1240" s="262"/>
      <c r="AY1240" s="262"/>
      <c r="AZ1240" s="262"/>
      <c r="BA1240" s="262"/>
      <c r="BB1240" s="262"/>
      <c r="BC1240" s="262"/>
      <c r="BD1240" s="262"/>
      <c r="BE1240" s="262"/>
      <c r="BF1240" s="262"/>
      <c r="BG1240" s="262"/>
      <c r="BH1240" s="262"/>
      <c r="BI1240" s="262"/>
      <c r="BJ1240" s="262"/>
      <c r="BK1240" s="262"/>
      <c r="BL1240" s="262"/>
      <c r="BM1240" s="262"/>
      <c r="BN1240" s="262"/>
      <c r="BO1240" s="262"/>
      <c r="BP1240" s="262"/>
      <c r="BQ1240" s="262"/>
      <c r="BR1240" s="262"/>
      <c r="BS1240" s="262"/>
      <c r="BT1240" s="262"/>
      <c r="BU1240" s="262"/>
      <c r="BV1240" s="262"/>
      <c r="BW1240" s="262"/>
      <c r="BX1240" s="262"/>
      <c r="BY1240" s="262"/>
      <c r="BZ1240" s="262"/>
      <c r="CA1240" s="262"/>
      <c r="CB1240" s="262"/>
      <c r="CC1240" s="262"/>
      <c r="CD1240" s="262"/>
      <c r="CE1240" s="262"/>
      <c r="CF1240" s="262"/>
      <c r="CG1240" s="262"/>
      <c r="CH1240" s="262"/>
      <c r="CI1240" s="262"/>
      <c r="CJ1240" s="262"/>
      <c r="CK1240" s="262"/>
      <c r="CL1240" s="262"/>
      <c r="CM1240" s="262"/>
      <c r="CN1240" s="262"/>
      <c r="CO1240" s="262"/>
      <c r="CP1240" s="262"/>
      <c r="CQ1240" s="262"/>
      <c r="CR1240" s="262"/>
      <c r="CS1240" s="262"/>
      <c r="CT1240" s="262"/>
      <c r="CU1240" s="262"/>
      <c r="CV1240" s="262"/>
      <c r="CW1240" s="262"/>
      <c r="CX1240" s="262"/>
      <c r="CY1240" s="262"/>
      <c r="CZ1240" s="262"/>
      <c r="DA1240" s="262"/>
      <c r="DB1240" s="262"/>
      <c r="DC1240" s="262"/>
      <c r="DD1240" s="262"/>
      <c r="DE1240" s="262"/>
      <c r="DF1240" s="262"/>
      <c r="DG1240" s="262"/>
      <c r="DH1240" s="262"/>
      <c r="DI1240" s="262"/>
      <c r="DJ1240" s="262"/>
      <c r="DK1240" s="262"/>
      <c r="DL1240" s="262"/>
      <c r="DM1240" s="262"/>
      <c r="DN1240" s="262"/>
      <c r="DO1240" s="262"/>
      <c r="DP1240" s="262"/>
      <c r="DQ1240" s="262"/>
      <c r="DR1240" s="262"/>
      <c r="DS1240" s="262"/>
      <c r="DT1240" s="262"/>
      <c r="DU1240" s="262"/>
      <c r="DV1240" s="262"/>
      <c r="DW1240" s="262"/>
      <c r="DX1240" s="262"/>
      <c r="DY1240" s="262"/>
      <c r="DZ1240" s="262"/>
      <c r="EA1240" s="262"/>
      <c r="EB1240" s="262"/>
      <c r="EC1240" s="262"/>
      <c r="ED1240" s="262"/>
      <c r="EE1240" s="262"/>
      <c r="EF1240" s="262"/>
      <c r="EG1240" s="262"/>
      <c r="EH1240" s="262"/>
      <c r="EI1240" s="262"/>
      <c r="EJ1240" s="262"/>
      <c r="EK1240" s="262"/>
      <c r="EL1240" s="262"/>
      <c r="EM1240" s="262"/>
      <c r="EN1240" s="262"/>
      <c r="EO1240" s="262"/>
      <c r="EP1240" s="262"/>
      <c r="EQ1240" s="262"/>
      <c r="ER1240" s="262"/>
      <c r="ES1240" s="262"/>
      <c r="ET1240" s="262"/>
      <c r="EU1240" s="262"/>
      <c r="EV1240" s="262"/>
      <c r="EW1240" s="262"/>
      <c r="EX1240" s="262"/>
      <c r="EY1240" s="262"/>
      <c r="EZ1240" s="262"/>
      <c r="FA1240" s="262"/>
      <c r="FB1240" s="262"/>
      <c r="FC1240" s="262"/>
      <c r="FD1240" s="262"/>
      <c r="FE1240" s="262"/>
      <c r="FF1240" s="262"/>
      <c r="FG1240" s="262"/>
      <c r="FH1240" s="262"/>
      <c r="FI1240" s="262"/>
      <c r="FJ1240" s="262"/>
      <c r="FK1240" s="262"/>
      <c r="FL1240" s="262"/>
      <c r="FM1240" s="262"/>
      <c r="FN1240" s="262"/>
      <c r="FO1240" s="262"/>
      <c r="FP1240" s="262"/>
      <c r="FQ1240" s="262"/>
      <c r="FR1240" s="262"/>
      <c r="FS1240" s="262"/>
      <c r="FT1240" s="262"/>
      <c r="FU1240" s="262"/>
      <c r="FV1240" s="262"/>
      <c r="FW1240" s="262"/>
      <c r="FX1240" s="262"/>
      <c r="FY1240" s="262"/>
      <c r="FZ1240" s="262"/>
      <c r="GA1240" s="262"/>
      <c r="GB1240" s="262"/>
      <c r="GC1240" s="262"/>
      <c r="GD1240" s="262"/>
    </row>
    <row r="1241" spans="1:186" s="263" customFormat="1" x14ac:dyDescent="0.2">
      <c r="A1241" s="339" t="s">
        <v>13136</v>
      </c>
      <c r="B1241" s="280" t="s">
        <v>2163</v>
      </c>
      <c r="C1241" s="281" t="s">
        <v>9195</v>
      </c>
      <c r="D1241" s="130" t="s">
        <v>87</v>
      </c>
      <c r="E1241" s="130">
        <v>30</v>
      </c>
      <c r="F1241" s="130">
        <v>0.2</v>
      </c>
      <c r="G1241" s="282"/>
      <c r="H1241" s="283"/>
      <c r="I1241" s="284">
        <f ca="1">OFFSET(INDEX(Composições!A:H,MATCH(B1241,Composições!A:A,0),8),2,0)</f>
        <v>73.216499999999996</v>
      </c>
      <c r="J1241" s="284">
        <f ca="1">IF(ISNUMBER(I1241),ROUND(F1241*E1241*I1241,2),"")</f>
        <v>439.3</v>
      </c>
      <c r="K1241" s="283">
        <f>BDI!$E$17</f>
        <v>0.18609999999999999</v>
      </c>
      <c r="L1241" s="283"/>
      <c r="M1241" s="283"/>
      <c r="N1241" s="131">
        <f t="shared" ca="1" si="21"/>
        <v>86.84</v>
      </c>
      <c r="O1241" s="340">
        <f ca="1">IF(ISNUMBER(I1241),ROUND(F1241*N1241*E1241,2),"")</f>
        <v>521.04</v>
      </c>
      <c r="P1241" s="262"/>
      <c r="Q1241" s="262"/>
      <c r="R1241" s="262"/>
      <c r="S1241" s="262"/>
      <c r="T1241" s="262"/>
      <c r="U1241" s="262"/>
      <c r="V1241" s="262"/>
      <c r="W1241" s="262"/>
      <c r="X1241" s="262"/>
      <c r="Y1241" s="262"/>
      <c r="Z1241" s="262"/>
      <c r="AA1241" s="262"/>
      <c r="AB1241" s="262"/>
      <c r="AC1241" s="262"/>
      <c r="AD1241" s="262"/>
      <c r="AE1241" s="262"/>
      <c r="AF1241" s="262"/>
      <c r="AG1241" s="262"/>
      <c r="AH1241" s="262"/>
      <c r="AI1241" s="262"/>
      <c r="AJ1241" s="262"/>
      <c r="AK1241" s="262"/>
      <c r="AL1241" s="262"/>
      <c r="AM1241" s="262"/>
      <c r="AN1241" s="262"/>
      <c r="AO1241" s="262"/>
      <c r="AP1241" s="262"/>
      <c r="AQ1241" s="262"/>
      <c r="AR1241" s="262"/>
      <c r="AS1241" s="262"/>
      <c r="AT1241" s="262"/>
      <c r="AU1241" s="262"/>
      <c r="AV1241" s="262"/>
      <c r="AW1241" s="262"/>
      <c r="AX1241" s="262"/>
      <c r="AY1241" s="262"/>
      <c r="AZ1241" s="262"/>
      <c r="BA1241" s="262"/>
      <c r="BB1241" s="262"/>
      <c r="BC1241" s="262"/>
      <c r="BD1241" s="262"/>
      <c r="BE1241" s="262"/>
      <c r="BF1241" s="262"/>
      <c r="BG1241" s="262"/>
      <c r="BH1241" s="262"/>
      <c r="BI1241" s="262"/>
      <c r="BJ1241" s="262"/>
      <c r="BK1241" s="262"/>
      <c r="BL1241" s="262"/>
      <c r="BM1241" s="262"/>
      <c r="BN1241" s="262"/>
      <c r="BO1241" s="262"/>
      <c r="BP1241" s="262"/>
      <c r="BQ1241" s="262"/>
      <c r="BR1241" s="262"/>
      <c r="BS1241" s="262"/>
      <c r="BT1241" s="262"/>
      <c r="BU1241" s="262"/>
      <c r="BV1241" s="262"/>
      <c r="BW1241" s="262"/>
      <c r="BX1241" s="262"/>
      <c r="BY1241" s="262"/>
      <c r="BZ1241" s="262"/>
      <c r="CA1241" s="262"/>
      <c r="CB1241" s="262"/>
      <c r="CC1241" s="262"/>
      <c r="CD1241" s="262"/>
      <c r="CE1241" s="262"/>
      <c r="CF1241" s="262"/>
      <c r="CG1241" s="262"/>
      <c r="CH1241" s="262"/>
      <c r="CI1241" s="262"/>
      <c r="CJ1241" s="262"/>
      <c r="CK1241" s="262"/>
      <c r="CL1241" s="262"/>
      <c r="CM1241" s="262"/>
      <c r="CN1241" s="262"/>
      <c r="CO1241" s="262"/>
      <c r="CP1241" s="262"/>
      <c r="CQ1241" s="262"/>
      <c r="CR1241" s="262"/>
      <c r="CS1241" s="262"/>
      <c r="CT1241" s="262"/>
      <c r="CU1241" s="262"/>
      <c r="CV1241" s="262"/>
      <c r="CW1241" s="262"/>
      <c r="CX1241" s="262"/>
      <c r="CY1241" s="262"/>
      <c r="CZ1241" s="262"/>
      <c r="DA1241" s="262"/>
      <c r="DB1241" s="262"/>
      <c r="DC1241" s="262"/>
      <c r="DD1241" s="262"/>
      <c r="DE1241" s="262"/>
      <c r="DF1241" s="262"/>
      <c r="DG1241" s="262"/>
      <c r="DH1241" s="262"/>
      <c r="DI1241" s="262"/>
      <c r="DJ1241" s="262"/>
      <c r="DK1241" s="262"/>
      <c r="DL1241" s="262"/>
      <c r="DM1241" s="262"/>
      <c r="DN1241" s="262"/>
      <c r="DO1241" s="262"/>
      <c r="DP1241" s="262"/>
      <c r="DQ1241" s="262"/>
      <c r="DR1241" s="262"/>
      <c r="DS1241" s="262"/>
      <c r="DT1241" s="262"/>
      <c r="DU1241" s="262"/>
      <c r="DV1241" s="262"/>
      <c r="DW1241" s="262"/>
      <c r="DX1241" s="262"/>
      <c r="DY1241" s="262"/>
      <c r="DZ1241" s="262"/>
      <c r="EA1241" s="262"/>
      <c r="EB1241" s="262"/>
      <c r="EC1241" s="262"/>
      <c r="ED1241" s="262"/>
      <c r="EE1241" s="262"/>
      <c r="EF1241" s="262"/>
      <c r="EG1241" s="262"/>
      <c r="EH1241" s="262"/>
      <c r="EI1241" s="262"/>
      <c r="EJ1241" s="262"/>
      <c r="EK1241" s="262"/>
      <c r="EL1241" s="262"/>
      <c r="EM1241" s="262"/>
      <c r="EN1241" s="262"/>
      <c r="EO1241" s="262"/>
      <c r="EP1241" s="262"/>
      <c r="EQ1241" s="262"/>
      <c r="ER1241" s="262"/>
      <c r="ES1241" s="262"/>
      <c r="ET1241" s="262"/>
      <c r="EU1241" s="262"/>
      <c r="EV1241" s="262"/>
      <c r="EW1241" s="262"/>
      <c r="EX1241" s="262"/>
      <c r="EY1241" s="262"/>
      <c r="EZ1241" s="262"/>
      <c r="FA1241" s="262"/>
      <c r="FB1241" s="262"/>
      <c r="FC1241" s="262"/>
      <c r="FD1241" s="262"/>
      <c r="FE1241" s="262"/>
      <c r="FF1241" s="262"/>
      <c r="FG1241" s="262"/>
      <c r="FH1241" s="262"/>
      <c r="FI1241" s="262"/>
      <c r="FJ1241" s="262"/>
      <c r="FK1241" s="262"/>
      <c r="FL1241" s="262"/>
      <c r="FM1241" s="262"/>
      <c r="FN1241" s="262"/>
      <c r="FO1241" s="262"/>
      <c r="FP1241" s="262"/>
      <c r="FQ1241" s="262"/>
      <c r="FR1241" s="262"/>
      <c r="FS1241" s="262"/>
      <c r="FT1241" s="262"/>
      <c r="FU1241" s="262"/>
      <c r="FV1241" s="262"/>
      <c r="FW1241" s="262"/>
      <c r="FX1241" s="262"/>
      <c r="FY1241" s="262"/>
      <c r="FZ1241" s="262"/>
      <c r="GA1241" s="262"/>
      <c r="GB1241" s="262"/>
      <c r="GC1241" s="262"/>
      <c r="GD1241" s="262"/>
    </row>
    <row r="1242" spans="1:186" s="263" customFormat="1" x14ac:dyDescent="0.2">
      <c r="A1242" s="339" t="s">
        <v>13137</v>
      </c>
      <c r="B1242" s="280" t="s">
        <v>2164</v>
      </c>
      <c r="C1242" s="281" t="s">
        <v>9196</v>
      </c>
      <c r="D1242" s="130" t="s">
        <v>87</v>
      </c>
      <c r="E1242" s="130">
        <v>20</v>
      </c>
      <c r="F1242" s="130">
        <v>0.2</v>
      </c>
      <c r="G1242" s="282"/>
      <c r="H1242" s="283"/>
      <c r="I1242" s="284">
        <f ca="1">OFFSET(INDEX(Composições!A:H,MATCH(B1242,Composições!A:A,0),8),2,0)</f>
        <v>109.12649999999999</v>
      </c>
      <c r="J1242" s="284">
        <f ca="1">IF(ISNUMBER(I1242),ROUND(F1242*E1242*I1242,2),"")</f>
        <v>436.51</v>
      </c>
      <c r="K1242" s="283">
        <f>BDI!$E$17</f>
        <v>0.18609999999999999</v>
      </c>
      <c r="L1242" s="283"/>
      <c r="M1242" s="283"/>
      <c r="N1242" s="131">
        <f t="shared" ca="1" si="21"/>
        <v>129.43</v>
      </c>
      <c r="O1242" s="340">
        <f ca="1">IF(ISNUMBER(I1242),ROUND(F1242*N1242*E1242,2),"")</f>
        <v>517.72</v>
      </c>
      <c r="P1242" s="262"/>
      <c r="Q1242" s="262"/>
      <c r="R1242" s="262"/>
      <c r="S1242" s="262"/>
      <c r="T1242" s="262"/>
      <c r="U1242" s="262"/>
      <c r="V1242" s="262"/>
      <c r="W1242" s="262"/>
      <c r="X1242" s="262"/>
      <c r="Y1242" s="262"/>
      <c r="Z1242" s="262"/>
      <c r="AA1242" s="262"/>
      <c r="AB1242" s="262"/>
      <c r="AC1242" s="262"/>
      <c r="AD1242" s="262"/>
      <c r="AE1242" s="262"/>
      <c r="AF1242" s="262"/>
      <c r="AG1242" s="262"/>
      <c r="AH1242" s="262"/>
      <c r="AI1242" s="262"/>
      <c r="AJ1242" s="262"/>
      <c r="AK1242" s="262"/>
      <c r="AL1242" s="262"/>
      <c r="AM1242" s="262"/>
      <c r="AN1242" s="262"/>
      <c r="AO1242" s="262"/>
      <c r="AP1242" s="262"/>
      <c r="AQ1242" s="262"/>
      <c r="AR1242" s="262"/>
      <c r="AS1242" s="262"/>
      <c r="AT1242" s="262"/>
      <c r="AU1242" s="262"/>
      <c r="AV1242" s="262"/>
      <c r="AW1242" s="262"/>
      <c r="AX1242" s="262"/>
      <c r="AY1242" s="262"/>
      <c r="AZ1242" s="262"/>
      <c r="BA1242" s="262"/>
      <c r="BB1242" s="262"/>
      <c r="BC1242" s="262"/>
      <c r="BD1242" s="262"/>
      <c r="BE1242" s="262"/>
      <c r="BF1242" s="262"/>
      <c r="BG1242" s="262"/>
      <c r="BH1242" s="262"/>
      <c r="BI1242" s="262"/>
      <c r="BJ1242" s="262"/>
      <c r="BK1242" s="262"/>
      <c r="BL1242" s="262"/>
      <c r="BM1242" s="262"/>
      <c r="BN1242" s="262"/>
      <c r="BO1242" s="262"/>
      <c r="BP1242" s="262"/>
      <c r="BQ1242" s="262"/>
      <c r="BR1242" s="262"/>
      <c r="BS1242" s="262"/>
      <c r="BT1242" s="262"/>
      <c r="BU1242" s="262"/>
      <c r="BV1242" s="262"/>
      <c r="BW1242" s="262"/>
      <c r="BX1242" s="262"/>
      <c r="BY1242" s="262"/>
      <c r="BZ1242" s="262"/>
      <c r="CA1242" s="262"/>
      <c r="CB1242" s="262"/>
      <c r="CC1242" s="262"/>
      <c r="CD1242" s="262"/>
      <c r="CE1242" s="262"/>
      <c r="CF1242" s="262"/>
      <c r="CG1242" s="262"/>
      <c r="CH1242" s="262"/>
      <c r="CI1242" s="262"/>
      <c r="CJ1242" s="262"/>
      <c r="CK1242" s="262"/>
      <c r="CL1242" s="262"/>
      <c r="CM1242" s="262"/>
      <c r="CN1242" s="262"/>
      <c r="CO1242" s="262"/>
      <c r="CP1242" s="262"/>
      <c r="CQ1242" s="262"/>
      <c r="CR1242" s="262"/>
      <c r="CS1242" s="262"/>
      <c r="CT1242" s="262"/>
      <c r="CU1242" s="262"/>
      <c r="CV1242" s="262"/>
      <c r="CW1242" s="262"/>
      <c r="CX1242" s="262"/>
      <c r="CY1242" s="262"/>
      <c r="CZ1242" s="262"/>
      <c r="DA1242" s="262"/>
      <c r="DB1242" s="262"/>
      <c r="DC1242" s="262"/>
      <c r="DD1242" s="262"/>
      <c r="DE1242" s="262"/>
      <c r="DF1242" s="262"/>
      <c r="DG1242" s="262"/>
      <c r="DH1242" s="262"/>
      <c r="DI1242" s="262"/>
      <c r="DJ1242" s="262"/>
      <c r="DK1242" s="262"/>
      <c r="DL1242" s="262"/>
      <c r="DM1242" s="262"/>
      <c r="DN1242" s="262"/>
      <c r="DO1242" s="262"/>
      <c r="DP1242" s="262"/>
      <c r="DQ1242" s="262"/>
      <c r="DR1242" s="262"/>
      <c r="DS1242" s="262"/>
      <c r="DT1242" s="262"/>
      <c r="DU1242" s="262"/>
      <c r="DV1242" s="262"/>
      <c r="DW1242" s="262"/>
      <c r="DX1242" s="262"/>
      <c r="DY1242" s="262"/>
      <c r="DZ1242" s="262"/>
      <c r="EA1242" s="262"/>
      <c r="EB1242" s="262"/>
      <c r="EC1242" s="262"/>
      <c r="ED1242" s="262"/>
      <c r="EE1242" s="262"/>
      <c r="EF1242" s="262"/>
      <c r="EG1242" s="262"/>
      <c r="EH1242" s="262"/>
      <c r="EI1242" s="262"/>
      <c r="EJ1242" s="262"/>
      <c r="EK1242" s="262"/>
      <c r="EL1242" s="262"/>
      <c r="EM1242" s="262"/>
      <c r="EN1242" s="262"/>
      <c r="EO1242" s="262"/>
      <c r="EP1242" s="262"/>
      <c r="EQ1242" s="262"/>
      <c r="ER1242" s="262"/>
      <c r="ES1242" s="262"/>
      <c r="ET1242" s="262"/>
      <c r="EU1242" s="262"/>
      <c r="EV1242" s="262"/>
      <c r="EW1242" s="262"/>
      <c r="EX1242" s="262"/>
      <c r="EY1242" s="262"/>
      <c r="EZ1242" s="262"/>
      <c r="FA1242" s="262"/>
      <c r="FB1242" s="262"/>
      <c r="FC1242" s="262"/>
      <c r="FD1242" s="262"/>
      <c r="FE1242" s="262"/>
      <c r="FF1242" s="262"/>
      <c r="FG1242" s="262"/>
      <c r="FH1242" s="262"/>
      <c r="FI1242" s="262"/>
      <c r="FJ1242" s="262"/>
      <c r="FK1242" s="262"/>
      <c r="FL1242" s="262"/>
      <c r="FM1242" s="262"/>
      <c r="FN1242" s="262"/>
      <c r="FO1242" s="262"/>
      <c r="FP1242" s="262"/>
      <c r="FQ1242" s="262"/>
      <c r="FR1242" s="262"/>
      <c r="FS1242" s="262"/>
      <c r="FT1242" s="262"/>
      <c r="FU1242" s="262"/>
      <c r="FV1242" s="262"/>
      <c r="FW1242" s="262"/>
      <c r="FX1242" s="262"/>
      <c r="FY1242" s="262"/>
      <c r="FZ1242" s="262"/>
      <c r="GA1242" s="262"/>
      <c r="GB1242" s="262"/>
      <c r="GC1242" s="262"/>
      <c r="GD1242" s="262"/>
    </row>
    <row r="1243" spans="1:186" s="263" customFormat="1" x14ac:dyDescent="0.2">
      <c r="A1243" s="339" t="s">
        <v>13138</v>
      </c>
      <c r="B1243" s="280" t="s">
        <v>2165</v>
      </c>
      <c r="C1243" s="281" t="s">
        <v>9197</v>
      </c>
      <c r="D1243" s="130" t="s">
        <v>87</v>
      </c>
      <c r="E1243" s="130">
        <v>10</v>
      </c>
      <c r="F1243" s="130">
        <v>0.2</v>
      </c>
      <c r="G1243" s="282"/>
      <c r="H1243" s="283"/>
      <c r="I1243" s="284">
        <f ca="1">OFFSET(INDEX(Composições!A:H,MATCH(B1243,Composições!A:A,0),8),2,0)</f>
        <v>131.499</v>
      </c>
      <c r="J1243" s="284">
        <f ca="1">IF(ISNUMBER(I1243),ROUND(F1243*E1243*I1243,2),"")</f>
        <v>263</v>
      </c>
      <c r="K1243" s="283">
        <f>BDI!$E$17</f>
        <v>0.18609999999999999</v>
      </c>
      <c r="L1243" s="283"/>
      <c r="M1243" s="283"/>
      <c r="N1243" s="131">
        <f t="shared" ca="1" si="21"/>
        <v>155.97</v>
      </c>
      <c r="O1243" s="340">
        <f ca="1">IF(ISNUMBER(I1243),ROUND(F1243*N1243*E1243,2),"")</f>
        <v>311.94</v>
      </c>
      <c r="P1243" s="262"/>
      <c r="Q1243" s="262"/>
      <c r="R1243" s="262"/>
      <c r="S1243" s="262"/>
      <c r="T1243" s="262"/>
      <c r="U1243" s="262"/>
      <c r="V1243" s="262"/>
      <c r="W1243" s="262"/>
      <c r="X1243" s="262"/>
      <c r="Y1243" s="262"/>
      <c r="Z1243" s="262"/>
      <c r="AA1243" s="262"/>
      <c r="AB1243" s="262"/>
      <c r="AC1243" s="262"/>
      <c r="AD1243" s="262"/>
      <c r="AE1243" s="262"/>
      <c r="AF1243" s="262"/>
      <c r="AG1243" s="262"/>
      <c r="AH1243" s="262"/>
      <c r="AI1243" s="262"/>
      <c r="AJ1243" s="262"/>
      <c r="AK1243" s="262"/>
      <c r="AL1243" s="262"/>
      <c r="AM1243" s="262"/>
      <c r="AN1243" s="262"/>
      <c r="AO1243" s="262"/>
      <c r="AP1243" s="262"/>
      <c r="AQ1243" s="262"/>
      <c r="AR1243" s="262"/>
      <c r="AS1243" s="262"/>
      <c r="AT1243" s="262"/>
      <c r="AU1243" s="262"/>
      <c r="AV1243" s="262"/>
      <c r="AW1243" s="262"/>
      <c r="AX1243" s="262"/>
      <c r="AY1243" s="262"/>
      <c r="AZ1243" s="262"/>
      <c r="BA1243" s="262"/>
      <c r="BB1243" s="262"/>
      <c r="BC1243" s="262"/>
      <c r="BD1243" s="262"/>
      <c r="BE1243" s="262"/>
      <c r="BF1243" s="262"/>
      <c r="BG1243" s="262"/>
      <c r="BH1243" s="262"/>
      <c r="BI1243" s="262"/>
      <c r="BJ1243" s="262"/>
      <c r="BK1243" s="262"/>
      <c r="BL1243" s="262"/>
      <c r="BM1243" s="262"/>
      <c r="BN1243" s="262"/>
      <c r="BO1243" s="262"/>
      <c r="BP1243" s="262"/>
      <c r="BQ1243" s="262"/>
      <c r="BR1243" s="262"/>
      <c r="BS1243" s="262"/>
      <c r="BT1243" s="262"/>
      <c r="BU1243" s="262"/>
      <c r="BV1243" s="262"/>
      <c r="BW1243" s="262"/>
      <c r="BX1243" s="262"/>
      <c r="BY1243" s="262"/>
      <c r="BZ1243" s="262"/>
      <c r="CA1243" s="262"/>
      <c r="CB1243" s="262"/>
      <c r="CC1243" s="262"/>
      <c r="CD1243" s="262"/>
      <c r="CE1243" s="262"/>
      <c r="CF1243" s="262"/>
      <c r="CG1243" s="262"/>
      <c r="CH1243" s="262"/>
      <c r="CI1243" s="262"/>
      <c r="CJ1243" s="262"/>
      <c r="CK1243" s="262"/>
      <c r="CL1243" s="262"/>
      <c r="CM1243" s="262"/>
      <c r="CN1243" s="262"/>
      <c r="CO1243" s="262"/>
      <c r="CP1243" s="262"/>
      <c r="CQ1243" s="262"/>
      <c r="CR1243" s="262"/>
      <c r="CS1243" s="262"/>
      <c r="CT1243" s="262"/>
      <c r="CU1243" s="262"/>
      <c r="CV1243" s="262"/>
      <c r="CW1243" s="262"/>
      <c r="CX1243" s="262"/>
      <c r="CY1243" s="262"/>
      <c r="CZ1243" s="262"/>
      <c r="DA1243" s="262"/>
      <c r="DB1243" s="262"/>
      <c r="DC1243" s="262"/>
      <c r="DD1243" s="262"/>
      <c r="DE1243" s="262"/>
      <c r="DF1243" s="262"/>
      <c r="DG1243" s="262"/>
      <c r="DH1243" s="262"/>
      <c r="DI1243" s="262"/>
      <c r="DJ1243" s="262"/>
      <c r="DK1243" s="262"/>
      <c r="DL1243" s="262"/>
      <c r="DM1243" s="262"/>
      <c r="DN1243" s="262"/>
      <c r="DO1243" s="262"/>
      <c r="DP1243" s="262"/>
      <c r="DQ1243" s="262"/>
      <c r="DR1243" s="262"/>
      <c r="DS1243" s="262"/>
      <c r="DT1243" s="262"/>
      <c r="DU1243" s="262"/>
      <c r="DV1243" s="262"/>
      <c r="DW1243" s="262"/>
      <c r="DX1243" s="262"/>
      <c r="DY1243" s="262"/>
      <c r="DZ1243" s="262"/>
      <c r="EA1243" s="262"/>
      <c r="EB1243" s="262"/>
      <c r="EC1243" s="262"/>
      <c r="ED1243" s="262"/>
      <c r="EE1243" s="262"/>
      <c r="EF1243" s="262"/>
      <c r="EG1243" s="262"/>
      <c r="EH1243" s="262"/>
      <c r="EI1243" s="262"/>
      <c r="EJ1243" s="262"/>
      <c r="EK1243" s="262"/>
      <c r="EL1243" s="262"/>
      <c r="EM1243" s="262"/>
      <c r="EN1243" s="262"/>
      <c r="EO1243" s="262"/>
      <c r="EP1243" s="262"/>
      <c r="EQ1243" s="262"/>
      <c r="ER1243" s="262"/>
      <c r="ES1243" s="262"/>
      <c r="ET1243" s="262"/>
      <c r="EU1243" s="262"/>
      <c r="EV1243" s="262"/>
      <c r="EW1243" s="262"/>
      <c r="EX1243" s="262"/>
      <c r="EY1243" s="262"/>
      <c r="EZ1243" s="262"/>
      <c r="FA1243" s="262"/>
      <c r="FB1243" s="262"/>
      <c r="FC1243" s="262"/>
      <c r="FD1243" s="262"/>
      <c r="FE1243" s="262"/>
      <c r="FF1243" s="262"/>
      <c r="FG1243" s="262"/>
      <c r="FH1243" s="262"/>
      <c r="FI1243" s="262"/>
      <c r="FJ1243" s="262"/>
      <c r="FK1243" s="262"/>
      <c r="FL1243" s="262"/>
      <c r="FM1243" s="262"/>
      <c r="FN1243" s="262"/>
      <c r="FO1243" s="262"/>
      <c r="FP1243" s="262"/>
      <c r="FQ1243" s="262"/>
      <c r="FR1243" s="262"/>
      <c r="FS1243" s="262"/>
      <c r="FT1243" s="262"/>
      <c r="FU1243" s="262"/>
      <c r="FV1243" s="262"/>
      <c r="FW1243" s="262"/>
      <c r="FX1243" s="262"/>
      <c r="FY1243" s="262"/>
      <c r="FZ1243" s="262"/>
      <c r="GA1243" s="262"/>
      <c r="GB1243" s="262"/>
      <c r="GC1243" s="262"/>
      <c r="GD1243" s="262"/>
    </row>
    <row r="1244" spans="1:186" s="263" customFormat="1" x14ac:dyDescent="0.2">
      <c r="A1244" s="339" t="s">
        <v>13139</v>
      </c>
      <c r="B1244" s="280" t="s">
        <v>9198</v>
      </c>
      <c r="C1244" s="281" t="s">
        <v>9199</v>
      </c>
      <c r="D1244" s="130" t="s">
        <v>87</v>
      </c>
      <c r="E1244" s="130">
        <v>60</v>
      </c>
      <c r="F1244" s="130">
        <v>0.2</v>
      </c>
      <c r="G1244" s="282"/>
      <c r="H1244" s="283"/>
      <c r="I1244" s="358">
        <v>115.9</v>
      </c>
      <c r="J1244" s="284">
        <f>IF(ISNUMBER(I1244),ROUND(F1244*E1244*I1244,2),"")</f>
        <v>1390.8</v>
      </c>
      <c r="K1244" s="283">
        <f>BDI!$E$17</f>
        <v>0.18609999999999999</v>
      </c>
      <c r="L1244" s="283"/>
      <c r="M1244" s="283"/>
      <c r="N1244" s="131">
        <f t="shared" si="21"/>
        <v>137.47</v>
      </c>
      <c r="O1244" s="340">
        <f>IF(ISNUMBER(I1244),ROUND(F1244*N1244*E1244,2),"")</f>
        <v>1649.64</v>
      </c>
      <c r="P1244" s="262"/>
      <c r="Q1244" s="262"/>
      <c r="R1244" s="262"/>
      <c r="S1244" s="262"/>
      <c r="T1244" s="262"/>
      <c r="U1244" s="262"/>
      <c r="V1244" s="262"/>
      <c r="W1244" s="262"/>
      <c r="X1244" s="262"/>
      <c r="Y1244" s="262"/>
      <c r="Z1244" s="262"/>
      <c r="AA1244" s="262"/>
      <c r="AB1244" s="262"/>
      <c r="AC1244" s="262"/>
      <c r="AD1244" s="262"/>
      <c r="AE1244" s="262"/>
      <c r="AF1244" s="262"/>
      <c r="AG1244" s="262"/>
      <c r="AH1244" s="262"/>
      <c r="AI1244" s="262"/>
      <c r="AJ1244" s="262"/>
      <c r="AK1244" s="262"/>
      <c r="AL1244" s="262"/>
      <c r="AM1244" s="262"/>
      <c r="AN1244" s="262"/>
      <c r="AO1244" s="262"/>
      <c r="AP1244" s="262"/>
      <c r="AQ1244" s="262"/>
      <c r="AR1244" s="262"/>
      <c r="AS1244" s="262"/>
      <c r="AT1244" s="262"/>
      <c r="AU1244" s="262"/>
      <c r="AV1244" s="262"/>
      <c r="AW1244" s="262"/>
      <c r="AX1244" s="262"/>
      <c r="AY1244" s="262"/>
      <c r="AZ1244" s="262"/>
      <c r="BA1244" s="262"/>
      <c r="BB1244" s="262"/>
      <c r="BC1244" s="262"/>
      <c r="BD1244" s="262"/>
      <c r="BE1244" s="262"/>
      <c r="BF1244" s="262"/>
      <c r="BG1244" s="262"/>
      <c r="BH1244" s="262"/>
      <c r="BI1244" s="262"/>
      <c r="BJ1244" s="262"/>
      <c r="BK1244" s="262"/>
      <c r="BL1244" s="262"/>
      <c r="BM1244" s="262"/>
      <c r="BN1244" s="262"/>
      <c r="BO1244" s="262"/>
      <c r="BP1244" s="262"/>
      <c r="BQ1244" s="262"/>
      <c r="BR1244" s="262"/>
      <c r="BS1244" s="262"/>
      <c r="BT1244" s="262"/>
      <c r="BU1244" s="262"/>
      <c r="BV1244" s="262"/>
      <c r="BW1244" s="262"/>
      <c r="BX1244" s="262"/>
      <c r="BY1244" s="262"/>
      <c r="BZ1244" s="262"/>
      <c r="CA1244" s="262"/>
      <c r="CB1244" s="262"/>
      <c r="CC1244" s="262"/>
      <c r="CD1244" s="262"/>
      <c r="CE1244" s="262"/>
      <c r="CF1244" s="262"/>
      <c r="CG1244" s="262"/>
      <c r="CH1244" s="262"/>
      <c r="CI1244" s="262"/>
      <c r="CJ1244" s="262"/>
      <c r="CK1244" s="262"/>
      <c r="CL1244" s="262"/>
      <c r="CM1244" s="262"/>
      <c r="CN1244" s="262"/>
      <c r="CO1244" s="262"/>
      <c r="CP1244" s="262"/>
      <c r="CQ1244" s="262"/>
      <c r="CR1244" s="262"/>
      <c r="CS1244" s="262"/>
      <c r="CT1244" s="262"/>
      <c r="CU1244" s="262"/>
      <c r="CV1244" s="262"/>
      <c r="CW1244" s="262"/>
      <c r="CX1244" s="262"/>
      <c r="CY1244" s="262"/>
      <c r="CZ1244" s="262"/>
      <c r="DA1244" s="262"/>
      <c r="DB1244" s="262"/>
      <c r="DC1244" s="262"/>
      <c r="DD1244" s="262"/>
      <c r="DE1244" s="262"/>
      <c r="DF1244" s="262"/>
      <c r="DG1244" s="262"/>
      <c r="DH1244" s="262"/>
      <c r="DI1244" s="262"/>
      <c r="DJ1244" s="262"/>
      <c r="DK1244" s="262"/>
      <c r="DL1244" s="262"/>
      <c r="DM1244" s="262"/>
      <c r="DN1244" s="262"/>
      <c r="DO1244" s="262"/>
      <c r="DP1244" s="262"/>
      <c r="DQ1244" s="262"/>
      <c r="DR1244" s="262"/>
      <c r="DS1244" s="262"/>
      <c r="DT1244" s="262"/>
      <c r="DU1244" s="262"/>
      <c r="DV1244" s="262"/>
      <c r="DW1244" s="262"/>
      <c r="DX1244" s="262"/>
      <c r="DY1244" s="262"/>
      <c r="DZ1244" s="262"/>
      <c r="EA1244" s="262"/>
      <c r="EB1244" s="262"/>
      <c r="EC1244" s="262"/>
      <c r="ED1244" s="262"/>
      <c r="EE1244" s="262"/>
      <c r="EF1244" s="262"/>
      <c r="EG1244" s="262"/>
      <c r="EH1244" s="262"/>
      <c r="EI1244" s="262"/>
      <c r="EJ1244" s="262"/>
      <c r="EK1244" s="262"/>
      <c r="EL1244" s="262"/>
      <c r="EM1244" s="262"/>
      <c r="EN1244" s="262"/>
      <c r="EO1244" s="262"/>
      <c r="EP1244" s="262"/>
      <c r="EQ1244" s="262"/>
      <c r="ER1244" s="262"/>
      <c r="ES1244" s="262"/>
      <c r="ET1244" s="262"/>
      <c r="EU1244" s="262"/>
      <c r="EV1244" s="262"/>
      <c r="EW1244" s="262"/>
      <c r="EX1244" s="262"/>
      <c r="EY1244" s="262"/>
      <c r="EZ1244" s="262"/>
      <c r="FA1244" s="262"/>
      <c r="FB1244" s="262"/>
      <c r="FC1244" s="262"/>
      <c r="FD1244" s="262"/>
      <c r="FE1244" s="262"/>
      <c r="FF1244" s="262"/>
      <c r="FG1244" s="262"/>
      <c r="FH1244" s="262"/>
      <c r="FI1244" s="262"/>
      <c r="FJ1244" s="262"/>
      <c r="FK1244" s="262"/>
      <c r="FL1244" s="262"/>
      <c r="FM1244" s="262"/>
      <c r="FN1244" s="262"/>
      <c r="FO1244" s="262"/>
      <c r="FP1244" s="262"/>
      <c r="FQ1244" s="262"/>
      <c r="FR1244" s="262"/>
      <c r="FS1244" s="262"/>
      <c r="FT1244" s="262"/>
      <c r="FU1244" s="262"/>
      <c r="FV1244" s="262"/>
      <c r="FW1244" s="262"/>
      <c r="FX1244" s="262"/>
      <c r="FY1244" s="262"/>
      <c r="FZ1244" s="262"/>
      <c r="GA1244" s="262"/>
      <c r="GB1244" s="262"/>
      <c r="GC1244" s="262"/>
      <c r="GD1244" s="262"/>
    </row>
    <row r="1245" spans="1:186" s="263" customFormat="1" x14ac:dyDescent="0.2">
      <c r="A1245" s="339" t="s">
        <v>13140</v>
      </c>
      <c r="B1245" s="280" t="s">
        <v>9200</v>
      </c>
      <c r="C1245" s="281" t="s">
        <v>9201</v>
      </c>
      <c r="D1245" s="130" t="s">
        <v>87</v>
      </c>
      <c r="E1245" s="130">
        <v>30</v>
      </c>
      <c r="F1245" s="130">
        <v>0.2</v>
      </c>
      <c r="G1245" s="282"/>
      <c r="H1245" s="283"/>
      <c r="I1245" s="358">
        <v>115.42</v>
      </c>
      <c r="J1245" s="284">
        <f>IF(ISNUMBER(I1245),ROUND(F1245*E1245*I1245,2),"")</f>
        <v>692.52</v>
      </c>
      <c r="K1245" s="283">
        <f>BDI!$E$17</f>
        <v>0.18609999999999999</v>
      </c>
      <c r="L1245" s="283"/>
      <c r="M1245" s="283"/>
      <c r="N1245" s="131">
        <f t="shared" si="21"/>
        <v>136.9</v>
      </c>
      <c r="O1245" s="340">
        <f>IF(ISNUMBER(I1245),ROUND(F1245*N1245*E1245,2),"")</f>
        <v>821.4</v>
      </c>
      <c r="P1245" s="262"/>
      <c r="Q1245" s="262"/>
      <c r="R1245" s="262"/>
      <c r="S1245" s="262"/>
      <c r="T1245" s="262"/>
      <c r="U1245" s="262"/>
      <c r="V1245" s="262"/>
      <c r="W1245" s="262"/>
      <c r="X1245" s="262"/>
      <c r="Y1245" s="262"/>
      <c r="Z1245" s="262"/>
      <c r="AA1245" s="262"/>
      <c r="AB1245" s="262"/>
      <c r="AC1245" s="262"/>
      <c r="AD1245" s="262"/>
      <c r="AE1245" s="262"/>
      <c r="AF1245" s="262"/>
      <c r="AG1245" s="262"/>
      <c r="AH1245" s="262"/>
      <c r="AI1245" s="262"/>
      <c r="AJ1245" s="262"/>
      <c r="AK1245" s="262"/>
      <c r="AL1245" s="262"/>
      <c r="AM1245" s="262"/>
      <c r="AN1245" s="262"/>
      <c r="AO1245" s="262"/>
      <c r="AP1245" s="262"/>
      <c r="AQ1245" s="262"/>
      <c r="AR1245" s="262"/>
      <c r="AS1245" s="262"/>
      <c r="AT1245" s="262"/>
      <c r="AU1245" s="262"/>
      <c r="AV1245" s="262"/>
      <c r="AW1245" s="262"/>
      <c r="AX1245" s="262"/>
      <c r="AY1245" s="262"/>
      <c r="AZ1245" s="262"/>
      <c r="BA1245" s="262"/>
      <c r="BB1245" s="262"/>
      <c r="BC1245" s="262"/>
      <c r="BD1245" s="262"/>
      <c r="BE1245" s="262"/>
      <c r="BF1245" s="262"/>
      <c r="BG1245" s="262"/>
      <c r="BH1245" s="262"/>
      <c r="BI1245" s="262"/>
      <c r="BJ1245" s="262"/>
      <c r="BK1245" s="262"/>
      <c r="BL1245" s="262"/>
      <c r="BM1245" s="262"/>
      <c r="BN1245" s="262"/>
      <c r="BO1245" s="262"/>
      <c r="BP1245" s="262"/>
      <c r="BQ1245" s="262"/>
      <c r="BR1245" s="262"/>
      <c r="BS1245" s="262"/>
      <c r="BT1245" s="262"/>
      <c r="BU1245" s="262"/>
      <c r="BV1245" s="262"/>
      <c r="BW1245" s="262"/>
      <c r="BX1245" s="262"/>
      <c r="BY1245" s="262"/>
      <c r="BZ1245" s="262"/>
      <c r="CA1245" s="262"/>
      <c r="CB1245" s="262"/>
      <c r="CC1245" s="262"/>
      <c r="CD1245" s="262"/>
      <c r="CE1245" s="262"/>
      <c r="CF1245" s="262"/>
      <c r="CG1245" s="262"/>
      <c r="CH1245" s="262"/>
      <c r="CI1245" s="262"/>
      <c r="CJ1245" s="262"/>
      <c r="CK1245" s="262"/>
      <c r="CL1245" s="262"/>
      <c r="CM1245" s="262"/>
      <c r="CN1245" s="262"/>
      <c r="CO1245" s="262"/>
      <c r="CP1245" s="262"/>
      <c r="CQ1245" s="262"/>
      <c r="CR1245" s="262"/>
      <c r="CS1245" s="262"/>
      <c r="CT1245" s="262"/>
      <c r="CU1245" s="262"/>
      <c r="CV1245" s="262"/>
      <c r="CW1245" s="262"/>
      <c r="CX1245" s="262"/>
      <c r="CY1245" s="262"/>
      <c r="CZ1245" s="262"/>
      <c r="DA1245" s="262"/>
      <c r="DB1245" s="262"/>
      <c r="DC1245" s="262"/>
      <c r="DD1245" s="262"/>
      <c r="DE1245" s="262"/>
      <c r="DF1245" s="262"/>
      <c r="DG1245" s="262"/>
      <c r="DH1245" s="262"/>
      <c r="DI1245" s="262"/>
      <c r="DJ1245" s="262"/>
      <c r="DK1245" s="262"/>
      <c r="DL1245" s="262"/>
      <c r="DM1245" s="262"/>
      <c r="DN1245" s="262"/>
      <c r="DO1245" s="262"/>
      <c r="DP1245" s="262"/>
      <c r="DQ1245" s="262"/>
      <c r="DR1245" s="262"/>
      <c r="DS1245" s="262"/>
      <c r="DT1245" s="262"/>
      <c r="DU1245" s="262"/>
      <c r="DV1245" s="262"/>
      <c r="DW1245" s="262"/>
      <c r="DX1245" s="262"/>
      <c r="DY1245" s="262"/>
      <c r="DZ1245" s="262"/>
      <c r="EA1245" s="262"/>
      <c r="EB1245" s="262"/>
      <c r="EC1245" s="262"/>
      <c r="ED1245" s="262"/>
      <c r="EE1245" s="262"/>
      <c r="EF1245" s="262"/>
      <c r="EG1245" s="262"/>
      <c r="EH1245" s="262"/>
      <c r="EI1245" s="262"/>
      <c r="EJ1245" s="262"/>
      <c r="EK1245" s="262"/>
      <c r="EL1245" s="262"/>
      <c r="EM1245" s="262"/>
      <c r="EN1245" s="262"/>
      <c r="EO1245" s="262"/>
      <c r="EP1245" s="262"/>
      <c r="EQ1245" s="262"/>
      <c r="ER1245" s="262"/>
      <c r="ES1245" s="262"/>
      <c r="ET1245" s="262"/>
      <c r="EU1245" s="262"/>
      <c r="EV1245" s="262"/>
      <c r="EW1245" s="262"/>
      <c r="EX1245" s="262"/>
      <c r="EY1245" s="262"/>
      <c r="EZ1245" s="262"/>
      <c r="FA1245" s="262"/>
      <c r="FB1245" s="262"/>
      <c r="FC1245" s="262"/>
      <c r="FD1245" s="262"/>
      <c r="FE1245" s="262"/>
      <c r="FF1245" s="262"/>
      <c r="FG1245" s="262"/>
      <c r="FH1245" s="262"/>
      <c r="FI1245" s="262"/>
      <c r="FJ1245" s="262"/>
      <c r="FK1245" s="262"/>
      <c r="FL1245" s="262"/>
      <c r="FM1245" s="262"/>
      <c r="FN1245" s="262"/>
      <c r="FO1245" s="262"/>
      <c r="FP1245" s="262"/>
      <c r="FQ1245" s="262"/>
      <c r="FR1245" s="262"/>
      <c r="FS1245" s="262"/>
      <c r="FT1245" s="262"/>
      <c r="FU1245" s="262"/>
      <c r="FV1245" s="262"/>
      <c r="FW1245" s="262"/>
      <c r="FX1245" s="262"/>
      <c r="FY1245" s="262"/>
      <c r="FZ1245" s="262"/>
      <c r="GA1245" s="262"/>
      <c r="GB1245" s="262"/>
      <c r="GC1245" s="262"/>
      <c r="GD1245" s="262"/>
    </row>
    <row r="1246" spans="1:186" s="263" customFormat="1" ht="25.5" x14ac:dyDescent="0.2">
      <c r="A1246" s="339" t="s">
        <v>13141</v>
      </c>
      <c r="B1246" s="280" t="s">
        <v>9202</v>
      </c>
      <c r="C1246" s="281" t="s">
        <v>9203</v>
      </c>
      <c r="D1246" s="130" t="s">
        <v>87</v>
      </c>
      <c r="E1246" s="130">
        <v>15</v>
      </c>
      <c r="F1246" s="130">
        <v>0.2</v>
      </c>
      <c r="G1246" s="282"/>
      <c r="H1246" s="283"/>
      <c r="I1246" s="358">
        <v>164.74</v>
      </c>
      <c r="J1246" s="284">
        <f>IF(ISNUMBER(I1246),ROUND(F1246*E1246*I1246,2),"")</f>
        <v>494.22</v>
      </c>
      <c r="K1246" s="283">
        <f>BDI!$E$17</f>
        <v>0.18609999999999999</v>
      </c>
      <c r="L1246" s="283"/>
      <c r="M1246" s="283"/>
      <c r="N1246" s="131">
        <f t="shared" si="21"/>
        <v>195.4</v>
      </c>
      <c r="O1246" s="340">
        <f>IF(ISNUMBER(I1246),ROUND(F1246*N1246*E1246,2),"")</f>
        <v>586.20000000000005</v>
      </c>
      <c r="P1246" s="262"/>
      <c r="Q1246" s="262"/>
      <c r="R1246" s="262"/>
      <c r="S1246" s="262"/>
      <c r="T1246" s="262"/>
      <c r="U1246" s="262"/>
      <c r="V1246" s="262"/>
      <c r="W1246" s="262"/>
      <c r="X1246" s="262"/>
      <c r="Y1246" s="262"/>
      <c r="Z1246" s="262"/>
      <c r="AA1246" s="262"/>
      <c r="AB1246" s="262"/>
      <c r="AC1246" s="262"/>
      <c r="AD1246" s="262"/>
      <c r="AE1246" s="262"/>
      <c r="AF1246" s="262"/>
      <c r="AG1246" s="262"/>
      <c r="AH1246" s="262"/>
      <c r="AI1246" s="262"/>
      <c r="AJ1246" s="262"/>
      <c r="AK1246" s="262"/>
      <c r="AL1246" s="262"/>
      <c r="AM1246" s="262"/>
      <c r="AN1246" s="262"/>
      <c r="AO1246" s="262"/>
      <c r="AP1246" s="262"/>
      <c r="AQ1246" s="262"/>
      <c r="AR1246" s="262"/>
      <c r="AS1246" s="262"/>
      <c r="AT1246" s="262"/>
      <c r="AU1246" s="262"/>
      <c r="AV1246" s="262"/>
      <c r="AW1246" s="262"/>
      <c r="AX1246" s="262"/>
      <c r="AY1246" s="262"/>
      <c r="AZ1246" s="262"/>
      <c r="BA1246" s="262"/>
      <c r="BB1246" s="262"/>
      <c r="BC1246" s="262"/>
      <c r="BD1246" s="262"/>
      <c r="BE1246" s="262"/>
      <c r="BF1246" s="262"/>
      <c r="BG1246" s="262"/>
      <c r="BH1246" s="262"/>
      <c r="BI1246" s="262"/>
      <c r="BJ1246" s="262"/>
      <c r="BK1246" s="262"/>
      <c r="BL1246" s="262"/>
      <c r="BM1246" s="262"/>
      <c r="BN1246" s="262"/>
      <c r="BO1246" s="262"/>
      <c r="BP1246" s="262"/>
      <c r="BQ1246" s="262"/>
      <c r="BR1246" s="262"/>
      <c r="BS1246" s="262"/>
      <c r="BT1246" s="262"/>
      <c r="BU1246" s="262"/>
      <c r="BV1246" s="262"/>
      <c r="BW1246" s="262"/>
      <c r="BX1246" s="262"/>
      <c r="BY1246" s="262"/>
      <c r="BZ1246" s="262"/>
      <c r="CA1246" s="262"/>
      <c r="CB1246" s="262"/>
      <c r="CC1246" s="262"/>
      <c r="CD1246" s="262"/>
      <c r="CE1246" s="262"/>
      <c r="CF1246" s="262"/>
      <c r="CG1246" s="262"/>
      <c r="CH1246" s="262"/>
      <c r="CI1246" s="262"/>
      <c r="CJ1246" s="262"/>
      <c r="CK1246" s="262"/>
      <c r="CL1246" s="262"/>
      <c r="CM1246" s="262"/>
      <c r="CN1246" s="262"/>
      <c r="CO1246" s="262"/>
      <c r="CP1246" s="262"/>
      <c r="CQ1246" s="262"/>
      <c r="CR1246" s="262"/>
      <c r="CS1246" s="262"/>
      <c r="CT1246" s="262"/>
      <c r="CU1246" s="262"/>
      <c r="CV1246" s="262"/>
      <c r="CW1246" s="262"/>
      <c r="CX1246" s="262"/>
      <c r="CY1246" s="262"/>
      <c r="CZ1246" s="262"/>
      <c r="DA1246" s="262"/>
      <c r="DB1246" s="262"/>
      <c r="DC1246" s="262"/>
      <c r="DD1246" s="262"/>
      <c r="DE1246" s="262"/>
      <c r="DF1246" s="262"/>
      <c r="DG1246" s="262"/>
      <c r="DH1246" s="262"/>
      <c r="DI1246" s="262"/>
      <c r="DJ1246" s="262"/>
      <c r="DK1246" s="262"/>
      <c r="DL1246" s="262"/>
      <c r="DM1246" s="262"/>
      <c r="DN1246" s="262"/>
      <c r="DO1246" s="262"/>
      <c r="DP1246" s="262"/>
      <c r="DQ1246" s="262"/>
      <c r="DR1246" s="262"/>
      <c r="DS1246" s="262"/>
      <c r="DT1246" s="262"/>
      <c r="DU1246" s="262"/>
      <c r="DV1246" s="262"/>
      <c r="DW1246" s="262"/>
      <c r="DX1246" s="262"/>
      <c r="DY1246" s="262"/>
      <c r="DZ1246" s="262"/>
      <c r="EA1246" s="262"/>
      <c r="EB1246" s="262"/>
      <c r="EC1246" s="262"/>
      <c r="ED1246" s="262"/>
      <c r="EE1246" s="262"/>
      <c r="EF1246" s="262"/>
      <c r="EG1246" s="262"/>
      <c r="EH1246" s="262"/>
      <c r="EI1246" s="262"/>
      <c r="EJ1246" s="262"/>
      <c r="EK1246" s="262"/>
      <c r="EL1246" s="262"/>
      <c r="EM1246" s="262"/>
      <c r="EN1246" s="262"/>
      <c r="EO1246" s="262"/>
      <c r="EP1246" s="262"/>
      <c r="EQ1246" s="262"/>
      <c r="ER1246" s="262"/>
      <c r="ES1246" s="262"/>
      <c r="ET1246" s="262"/>
      <c r="EU1246" s="262"/>
      <c r="EV1246" s="262"/>
      <c r="EW1246" s="262"/>
      <c r="EX1246" s="262"/>
      <c r="EY1246" s="262"/>
      <c r="EZ1246" s="262"/>
      <c r="FA1246" s="262"/>
      <c r="FB1246" s="262"/>
      <c r="FC1246" s="262"/>
      <c r="FD1246" s="262"/>
      <c r="FE1246" s="262"/>
      <c r="FF1246" s="262"/>
      <c r="FG1246" s="262"/>
      <c r="FH1246" s="262"/>
      <c r="FI1246" s="262"/>
      <c r="FJ1246" s="262"/>
      <c r="FK1246" s="262"/>
      <c r="FL1246" s="262"/>
      <c r="FM1246" s="262"/>
      <c r="FN1246" s="262"/>
      <c r="FO1246" s="262"/>
      <c r="FP1246" s="262"/>
      <c r="FQ1246" s="262"/>
      <c r="FR1246" s="262"/>
      <c r="FS1246" s="262"/>
      <c r="FT1246" s="262"/>
      <c r="FU1246" s="262"/>
      <c r="FV1246" s="262"/>
      <c r="FW1246" s="262"/>
      <c r="FX1246" s="262"/>
      <c r="FY1246" s="262"/>
      <c r="FZ1246" s="262"/>
      <c r="GA1246" s="262"/>
      <c r="GB1246" s="262"/>
      <c r="GC1246" s="262"/>
      <c r="GD1246" s="262"/>
    </row>
    <row r="1247" spans="1:186" s="263" customFormat="1" ht="25.5" x14ac:dyDescent="0.2">
      <c r="A1247" s="339" t="s">
        <v>13142</v>
      </c>
      <c r="B1247" s="280" t="s">
        <v>9204</v>
      </c>
      <c r="C1247" s="281" t="s">
        <v>9205</v>
      </c>
      <c r="D1247" s="130" t="s">
        <v>87</v>
      </c>
      <c r="E1247" s="130">
        <v>15</v>
      </c>
      <c r="F1247" s="130">
        <v>0.2</v>
      </c>
      <c r="G1247" s="282"/>
      <c r="H1247" s="283"/>
      <c r="I1247" s="358">
        <v>217.24</v>
      </c>
      <c r="J1247" s="284">
        <f>IF(ISNUMBER(I1247),ROUND(F1247*E1247*I1247,2),"")</f>
        <v>651.72</v>
      </c>
      <c r="K1247" s="283">
        <f>BDI!$E$17</f>
        <v>0.18609999999999999</v>
      </c>
      <c r="L1247" s="283"/>
      <c r="M1247" s="283"/>
      <c r="N1247" s="131">
        <f t="shared" si="21"/>
        <v>257.67</v>
      </c>
      <c r="O1247" s="340">
        <f>IF(ISNUMBER(I1247),ROUND(F1247*N1247*E1247,2),"")</f>
        <v>773.01</v>
      </c>
      <c r="P1247" s="262"/>
      <c r="Q1247" s="262"/>
      <c r="R1247" s="262"/>
      <c r="S1247" s="262"/>
      <c r="T1247" s="262"/>
      <c r="U1247" s="262"/>
      <c r="V1247" s="262"/>
      <c r="W1247" s="262"/>
      <c r="X1247" s="262"/>
      <c r="Y1247" s="262"/>
      <c r="Z1247" s="262"/>
      <c r="AA1247" s="262"/>
      <c r="AB1247" s="262"/>
      <c r="AC1247" s="262"/>
      <c r="AD1247" s="262"/>
      <c r="AE1247" s="262"/>
      <c r="AF1247" s="262"/>
      <c r="AG1247" s="262"/>
      <c r="AH1247" s="262"/>
      <c r="AI1247" s="262"/>
      <c r="AJ1247" s="262"/>
      <c r="AK1247" s="262"/>
      <c r="AL1247" s="262"/>
      <c r="AM1247" s="262"/>
      <c r="AN1247" s="262"/>
      <c r="AO1247" s="262"/>
      <c r="AP1247" s="262"/>
      <c r="AQ1247" s="262"/>
      <c r="AR1247" s="262"/>
      <c r="AS1247" s="262"/>
      <c r="AT1247" s="262"/>
      <c r="AU1247" s="262"/>
      <c r="AV1247" s="262"/>
      <c r="AW1247" s="262"/>
      <c r="AX1247" s="262"/>
      <c r="AY1247" s="262"/>
      <c r="AZ1247" s="262"/>
      <c r="BA1247" s="262"/>
      <c r="BB1247" s="262"/>
      <c r="BC1247" s="262"/>
      <c r="BD1247" s="262"/>
      <c r="BE1247" s="262"/>
      <c r="BF1247" s="262"/>
      <c r="BG1247" s="262"/>
      <c r="BH1247" s="262"/>
      <c r="BI1247" s="262"/>
      <c r="BJ1247" s="262"/>
      <c r="BK1247" s="262"/>
      <c r="BL1247" s="262"/>
      <c r="BM1247" s="262"/>
      <c r="BN1247" s="262"/>
      <c r="BO1247" s="262"/>
      <c r="BP1247" s="262"/>
      <c r="BQ1247" s="262"/>
      <c r="BR1247" s="262"/>
      <c r="BS1247" s="262"/>
      <c r="BT1247" s="262"/>
      <c r="BU1247" s="262"/>
      <c r="BV1247" s="262"/>
      <c r="BW1247" s="262"/>
      <c r="BX1247" s="262"/>
      <c r="BY1247" s="262"/>
      <c r="BZ1247" s="262"/>
      <c r="CA1247" s="262"/>
      <c r="CB1247" s="262"/>
      <c r="CC1247" s="262"/>
      <c r="CD1247" s="262"/>
      <c r="CE1247" s="262"/>
      <c r="CF1247" s="262"/>
      <c r="CG1247" s="262"/>
      <c r="CH1247" s="262"/>
      <c r="CI1247" s="262"/>
      <c r="CJ1247" s="262"/>
      <c r="CK1247" s="262"/>
      <c r="CL1247" s="262"/>
      <c r="CM1247" s="262"/>
      <c r="CN1247" s="262"/>
      <c r="CO1247" s="262"/>
      <c r="CP1247" s="262"/>
      <c r="CQ1247" s="262"/>
      <c r="CR1247" s="262"/>
      <c r="CS1247" s="262"/>
      <c r="CT1247" s="262"/>
      <c r="CU1247" s="262"/>
      <c r="CV1247" s="262"/>
      <c r="CW1247" s="262"/>
      <c r="CX1247" s="262"/>
      <c r="CY1247" s="262"/>
      <c r="CZ1247" s="262"/>
      <c r="DA1247" s="262"/>
      <c r="DB1247" s="262"/>
      <c r="DC1247" s="262"/>
      <c r="DD1247" s="262"/>
      <c r="DE1247" s="262"/>
      <c r="DF1247" s="262"/>
      <c r="DG1247" s="262"/>
      <c r="DH1247" s="262"/>
      <c r="DI1247" s="262"/>
      <c r="DJ1247" s="262"/>
      <c r="DK1247" s="262"/>
      <c r="DL1247" s="262"/>
      <c r="DM1247" s="262"/>
      <c r="DN1247" s="262"/>
      <c r="DO1247" s="262"/>
      <c r="DP1247" s="262"/>
      <c r="DQ1247" s="262"/>
      <c r="DR1247" s="262"/>
      <c r="DS1247" s="262"/>
      <c r="DT1247" s="262"/>
      <c r="DU1247" s="262"/>
      <c r="DV1247" s="262"/>
      <c r="DW1247" s="262"/>
      <c r="DX1247" s="262"/>
      <c r="DY1247" s="262"/>
      <c r="DZ1247" s="262"/>
      <c r="EA1247" s="262"/>
      <c r="EB1247" s="262"/>
      <c r="EC1247" s="262"/>
      <c r="ED1247" s="262"/>
      <c r="EE1247" s="262"/>
      <c r="EF1247" s="262"/>
      <c r="EG1247" s="262"/>
      <c r="EH1247" s="262"/>
      <c r="EI1247" s="262"/>
      <c r="EJ1247" s="262"/>
      <c r="EK1247" s="262"/>
      <c r="EL1247" s="262"/>
      <c r="EM1247" s="262"/>
      <c r="EN1247" s="262"/>
      <c r="EO1247" s="262"/>
      <c r="EP1247" s="262"/>
      <c r="EQ1247" s="262"/>
      <c r="ER1247" s="262"/>
      <c r="ES1247" s="262"/>
      <c r="ET1247" s="262"/>
      <c r="EU1247" s="262"/>
      <c r="EV1247" s="262"/>
      <c r="EW1247" s="262"/>
      <c r="EX1247" s="262"/>
      <c r="EY1247" s="262"/>
      <c r="EZ1247" s="262"/>
      <c r="FA1247" s="262"/>
      <c r="FB1247" s="262"/>
      <c r="FC1247" s="262"/>
      <c r="FD1247" s="262"/>
      <c r="FE1247" s="262"/>
      <c r="FF1247" s="262"/>
      <c r="FG1247" s="262"/>
      <c r="FH1247" s="262"/>
      <c r="FI1247" s="262"/>
      <c r="FJ1247" s="262"/>
      <c r="FK1247" s="262"/>
      <c r="FL1247" s="262"/>
      <c r="FM1247" s="262"/>
      <c r="FN1247" s="262"/>
      <c r="FO1247" s="262"/>
      <c r="FP1247" s="262"/>
      <c r="FQ1247" s="262"/>
      <c r="FR1247" s="262"/>
      <c r="FS1247" s="262"/>
      <c r="FT1247" s="262"/>
      <c r="FU1247" s="262"/>
      <c r="FV1247" s="262"/>
      <c r="FW1247" s="262"/>
      <c r="FX1247" s="262"/>
      <c r="FY1247" s="262"/>
      <c r="FZ1247" s="262"/>
      <c r="GA1247" s="262"/>
      <c r="GB1247" s="262"/>
      <c r="GC1247" s="262"/>
      <c r="GD1247" s="262"/>
    </row>
    <row r="1248" spans="1:186" s="263" customFormat="1" x14ac:dyDescent="0.2">
      <c r="A1248" s="339" t="s">
        <v>13143</v>
      </c>
      <c r="B1248" s="280" t="s">
        <v>9206</v>
      </c>
      <c r="C1248" s="281" t="s">
        <v>9207</v>
      </c>
      <c r="D1248" s="130" t="s">
        <v>87</v>
      </c>
      <c r="E1248" s="130">
        <v>3</v>
      </c>
      <c r="F1248" s="130">
        <v>0.2</v>
      </c>
      <c r="G1248" s="282"/>
      <c r="H1248" s="283"/>
      <c r="I1248" s="358">
        <v>2438.15</v>
      </c>
      <c r="J1248" s="284">
        <f>IF(ISNUMBER(I1248),ROUND(F1248*E1248*I1248,2),"")</f>
        <v>1462.89</v>
      </c>
      <c r="K1248" s="283">
        <f>BDI!$E$17</f>
        <v>0.18609999999999999</v>
      </c>
      <c r="L1248" s="283"/>
      <c r="M1248" s="283"/>
      <c r="N1248" s="131">
        <f t="shared" si="21"/>
        <v>2891.89</v>
      </c>
      <c r="O1248" s="340">
        <f>IF(ISNUMBER(I1248),ROUND(F1248*N1248*E1248,2),"")</f>
        <v>1735.13</v>
      </c>
      <c r="P1248" s="262"/>
      <c r="Q1248" s="262"/>
      <c r="R1248" s="262"/>
      <c r="S1248" s="262"/>
      <c r="T1248" s="262"/>
      <c r="U1248" s="262"/>
      <c r="V1248" s="262"/>
      <c r="W1248" s="262"/>
      <c r="X1248" s="262"/>
      <c r="Y1248" s="262"/>
      <c r="Z1248" s="262"/>
      <c r="AA1248" s="262"/>
      <c r="AB1248" s="262"/>
      <c r="AC1248" s="262"/>
      <c r="AD1248" s="262"/>
      <c r="AE1248" s="262"/>
      <c r="AF1248" s="262"/>
      <c r="AG1248" s="262"/>
      <c r="AH1248" s="262"/>
      <c r="AI1248" s="262"/>
      <c r="AJ1248" s="262"/>
      <c r="AK1248" s="262"/>
      <c r="AL1248" s="262"/>
      <c r="AM1248" s="262"/>
      <c r="AN1248" s="262"/>
      <c r="AO1248" s="262"/>
      <c r="AP1248" s="262"/>
      <c r="AQ1248" s="262"/>
      <c r="AR1248" s="262"/>
      <c r="AS1248" s="262"/>
      <c r="AT1248" s="262"/>
      <c r="AU1248" s="262"/>
      <c r="AV1248" s="262"/>
      <c r="AW1248" s="262"/>
      <c r="AX1248" s="262"/>
      <c r="AY1248" s="262"/>
      <c r="AZ1248" s="262"/>
      <c r="BA1248" s="262"/>
      <c r="BB1248" s="262"/>
      <c r="BC1248" s="262"/>
      <c r="BD1248" s="262"/>
      <c r="BE1248" s="262"/>
      <c r="BF1248" s="262"/>
      <c r="BG1248" s="262"/>
      <c r="BH1248" s="262"/>
      <c r="BI1248" s="262"/>
      <c r="BJ1248" s="262"/>
      <c r="BK1248" s="262"/>
      <c r="BL1248" s="262"/>
      <c r="BM1248" s="262"/>
      <c r="BN1248" s="262"/>
      <c r="BO1248" s="262"/>
      <c r="BP1248" s="262"/>
      <c r="BQ1248" s="262"/>
      <c r="BR1248" s="262"/>
      <c r="BS1248" s="262"/>
      <c r="BT1248" s="262"/>
      <c r="BU1248" s="262"/>
      <c r="BV1248" s="262"/>
      <c r="BW1248" s="262"/>
      <c r="BX1248" s="262"/>
      <c r="BY1248" s="262"/>
      <c r="BZ1248" s="262"/>
      <c r="CA1248" s="262"/>
      <c r="CB1248" s="262"/>
      <c r="CC1248" s="262"/>
      <c r="CD1248" s="262"/>
      <c r="CE1248" s="262"/>
      <c r="CF1248" s="262"/>
      <c r="CG1248" s="262"/>
      <c r="CH1248" s="262"/>
      <c r="CI1248" s="262"/>
      <c r="CJ1248" s="262"/>
      <c r="CK1248" s="262"/>
      <c r="CL1248" s="262"/>
      <c r="CM1248" s="262"/>
      <c r="CN1248" s="262"/>
      <c r="CO1248" s="262"/>
      <c r="CP1248" s="262"/>
      <c r="CQ1248" s="262"/>
      <c r="CR1248" s="262"/>
      <c r="CS1248" s="262"/>
      <c r="CT1248" s="262"/>
      <c r="CU1248" s="262"/>
      <c r="CV1248" s="262"/>
      <c r="CW1248" s="262"/>
      <c r="CX1248" s="262"/>
      <c r="CY1248" s="262"/>
      <c r="CZ1248" s="262"/>
      <c r="DA1248" s="262"/>
      <c r="DB1248" s="262"/>
      <c r="DC1248" s="262"/>
      <c r="DD1248" s="262"/>
      <c r="DE1248" s="262"/>
      <c r="DF1248" s="262"/>
      <c r="DG1248" s="262"/>
      <c r="DH1248" s="262"/>
      <c r="DI1248" s="262"/>
      <c r="DJ1248" s="262"/>
      <c r="DK1248" s="262"/>
      <c r="DL1248" s="262"/>
      <c r="DM1248" s="262"/>
      <c r="DN1248" s="262"/>
      <c r="DO1248" s="262"/>
      <c r="DP1248" s="262"/>
      <c r="DQ1248" s="262"/>
      <c r="DR1248" s="262"/>
      <c r="DS1248" s="262"/>
      <c r="DT1248" s="262"/>
      <c r="DU1248" s="262"/>
      <c r="DV1248" s="262"/>
      <c r="DW1248" s="262"/>
      <c r="DX1248" s="262"/>
      <c r="DY1248" s="262"/>
      <c r="DZ1248" s="262"/>
      <c r="EA1248" s="262"/>
      <c r="EB1248" s="262"/>
      <c r="EC1248" s="262"/>
      <c r="ED1248" s="262"/>
      <c r="EE1248" s="262"/>
      <c r="EF1248" s="262"/>
      <c r="EG1248" s="262"/>
      <c r="EH1248" s="262"/>
      <c r="EI1248" s="262"/>
      <c r="EJ1248" s="262"/>
      <c r="EK1248" s="262"/>
      <c r="EL1248" s="262"/>
      <c r="EM1248" s="262"/>
      <c r="EN1248" s="262"/>
      <c r="EO1248" s="262"/>
      <c r="EP1248" s="262"/>
      <c r="EQ1248" s="262"/>
      <c r="ER1248" s="262"/>
      <c r="ES1248" s="262"/>
      <c r="ET1248" s="262"/>
      <c r="EU1248" s="262"/>
      <c r="EV1248" s="262"/>
      <c r="EW1248" s="262"/>
      <c r="EX1248" s="262"/>
      <c r="EY1248" s="262"/>
      <c r="EZ1248" s="262"/>
      <c r="FA1248" s="262"/>
      <c r="FB1248" s="262"/>
      <c r="FC1248" s="262"/>
      <c r="FD1248" s="262"/>
      <c r="FE1248" s="262"/>
      <c r="FF1248" s="262"/>
      <c r="FG1248" s="262"/>
      <c r="FH1248" s="262"/>
      <c r="FI1248" s="262"/>
      <c r="FJ1248" s="262"/>
      <c r="FK1248" s="262"/>
      <c r="FL1248" s="262"/>
      <c r="FM1248" s="262"/>
      <c r="FN1248" s="262"/>
      <c r="FO1248" s="262"/>
      <c r="FP1248" s="262"/>
      <c r="FQ1248" s="262"/>
      <c r="FR1248" s="262"/>
      <c r="FS1248" s="262"/>
      <c r="FT1248" s="262"/>
      <c r="FU1248" s="262"/>
      <c r="FV1248" s="262"/>
      <c r="FW1248" s="262"/>
      <c r="FX1248" s="262"/>
      <c r="FY1248" s="262"/>
      <c r="FZ1248" s="262"/>
      <c r="GA1248" s="262"/>
      <c r="GB1248" s="262"/>
      <c r="GC1248" s="262"/>
      <c r="GD1248" s="262"/>
    </row>
    <row r="1249" spans="1:186" s="263" customFormat="1" x14ac:dyDescent="0.2">
      <c r="A1249" s="339" t="s">
        <v>13144</v>
      </c>
      <c r="B1249" s="280" t="s">
        <v>9208</v>
      </c>
      <c r="C1249" s="281" t="s">
        <v>9209</v>
      </c>
      <c r="D1249" s="130" t="s">
        <v>87</v>
      </c>
      <c r="E1249" s="130">
        <v>3</v>
      </c>
      <c r="F1249" s="130">
        <v>0.2</v>
      </c>
      <c r="G1249" s="282"/>
      <c r="H1249" s="283"/>
      <c r="I1249" s="358">
        <v>3056.42</v>
      </c>
      <c r="J1249" s="284">
        <f>IF(ISNUMBER(I1249),ROUND(F1249*E1249*I1249,2),"")</f>
        <v>1833.85</v>
      </c>
      <c r="K1249" s="283">
        <f>BDI!$E$17</f>
        <v>0.18609999999999999</v>
      </c>
      <c r="L1249" s="283"/>
      <c r="M1249" s="283"/>
      <c r="N1249" s="131">
        <f t="shared" si="21"/>
        <v>3625.22</v>
      </c>
      <c r="O1249" s="340">
        <f>IF(ISNUMBER(I1249),ROUND(F1249*N1249*E1249,2),"")</f>
        <v>2175.13</v>
      </c>
      <c r="P1249" s="262"/>
      <c r="Q1249" s="262"/>
      <c r="R1249" s="262"/>
      <c r="S1249" s="262"/>
      <c r="T1249" s="262"/>
      <c r="U1249" s="262"/>
      <c r="V1249" s="262"/>
      <c r="W1249" s="262"/>
      <c r="X1249" s="262"/>
      <c r="Y1249" s="262"/>
      <c r="Z1249" s="262"/>
      <c r="AA1249" s="262"/>
      <c r="AB1249" s="262"/>
      <c r="AC1249" s="262"/>
      <c r="AD1249" s="262"/>
      <c r="AE1249" s="262"/>
      <c r="AF1249" s="262"/>
      <c r="AG1249" s="262"/>
      <c r="AH1249" s="262"/>
      <c r="AI1249" s="262"/>
      <c r="AJ1249" s="262"/>
      <c r="AK1249" s="262"/>
      <c r="AL1249" s="262"/>
      <c r="AM1249" s="262"/>
      <c r="AN1249" s="262"/>
      <c r="AO1249" s="262"/>
      <c r="AP1249" s="262"/>
      <c r="AQ1249" s="262"/>
      <c r="AR1249" s="262"/>
      <c r="AS1249" s="262"/>
      <c r="AT1249" s="262"/>
      <c r="AU1249" s="262"/>
      <c r="AV1249" s="262"/>
      <c r="AW1249" s="262"/>
      <c r="AX1249" s="262"/>
      <c r="AY1249" s="262"/>
      <c r="AZ1249" s="262"/>
      <c r="BA1249" s="262"/>
      <c r="BB1249" s="262"/>
      <c r="BC1249" s="262"/>
      <c r="BD1249" s="262"/>
      <c r="BE1249" s="262"/>
      <c r="BF1249" s="262"/>
      <c r="BG1249" s="262"/>
      <c r="BH1249" s="262"/>
      <c r="BI1249" s="262"/>
      <c r="BJ1249" s="262"/>
      <c r="BK1249" s="262"/>
      <c r="BL1249" s="262"/>
      <c r="BM1249" s="262"/>
      <c r="BN1249" s="262"/>
      <c r="BO1249" s="262"/>
      <c r="BP1249" s="262"/>
      <c r="BQ1249" s="262"/>
      <c r="BR1249" s="262"/>
      <c r="BS1249" s="262"/>
      <c r="BT1249" s="262"/>
      <c r="BU1249" s="262"/>
      <c r="BV1249" s="262"/>
      <c r="BW1249" s="262"/>
      <c r="BX1249" s="262"/>
      <c r="BY1249" s="262"/>
      <c r="BZ1249" s="262"/>
      <c r="CA1249" s="262"/>
      <c r="CB1249" s="262"/>
      <c r="CC1249" s="262"/>
      <c r="CD1249" s="262"/>
      <c r="CE1249" s="262"/>
      <c r="CF1249" s="262"/>
      <c r="CG1249" s="262"/>
      <c r="CH1249" s="262"/>
      <c r="CI1249" s="262"/>
      <c r="CJ1249" s="262"/>
      <c r="CK1249" s="262"/>
      <c r="CL1249" s="262"/>
      <c r="CM1249" s="262"/>
      <c r="CN1249" s="262"/>
      <c r="CO1249" s="262"/>
      <c r="CP1249" s="262"/>
      <c r="CQ1249" s="262"/>
      <c r="CR1249" s="262"/>
      <c r="CS1249" s="262"/>
      <c r="CT1249" s="262"/>
      <c r="CU1249" s="262"/>
      <c r="CV1249" s="262"/>
      <c r="CW1249" s="262"/>
      <c r="CX1249" s="262"/>
      <c r="CY1249" s="262"/>
      <c r="CZ1249" s="262"/>
      <c r="DA1249" s="262"/>
      <c r="DB1249" s="262"/>
      <c r="DC1249" s="262"/>
      <c r="DD1249" s="262"/>
      <c r="DE1249" s="262"/>
      <c r="DF1249" s="262"/>
      <c r="DG1249" s="262"/>
      <c r="DH1249" s="262"/>
      <c r="DI1249" s="262"/>
      <c r="DJ1249" s="262"/>
      <c r="DK1249" s="262"/>
      <c r="DL1249" s="262"/>
      <c r="DM1249" s="262"/>
      <c r="DN1249" s="262"/>
      <c r="DO1249" s="262"/>
      <c r="DP1249" s="262"/>
      <c r="DQ1249" s="262"/>
      <c r="DR1249" s="262"/>
      <c r="DS1249" s="262"/>
      <c r="DT1249" s="262"/>
      <c r="DU1249" s="262"/>
      <c r="DV1249" s="262"/>
      <c r="DW1249" s="262"/>
      <c r="DX1249" s="262"/>
      <c r="DY1249" s="262"/>
      <c r="DZ1249" s="262"/>
      <c r="EA1249" s="262"/>
      <c r="EB1249" s="262"/>
      <c r="EC1249" s="262"/>
      <c r="ED1249" s="262"/>
      <c r="EE1249" s="262"/>
      <c r="EF1249" s="262"/>
      <c r="EG1249" s="262"/>
      <c r="EH1249" s="262"/>
      <c r="EI1249" s="262"/>
      <c r="EJ1249" s="262"/>
      <c r="EK1249" s="262"/>
      <c r="EL1249" s="262"/>
      <c r="EM1249" s="262"/>
      <c r="EN1249" s="262"/>
      <c r="EO1249" s="262"/>
      <c r="EP1249" s="262"/>
      <c r="EQ1249" s="262"/>
      <c r="ER1249" s="262"/>
      <c r="ES1249" s="262"/>
      <c r="ET1249" s="262"/>
      <c r="EU1249" s="262"/>
      <c r="EV1249" s="262"/>
      <c r="EW1249" s="262"/>
      <c r="EX1249" s="262"/>
      <c r="EY1249" s="262"/>
      <c r="EZ1249" s="262"/>
      <c r="FA1249" s="262"/>
      <c r="FB1249" s="262"/>
      <c r="FC1249" s="262"/>
      <c r="FD1249" s="262"/>
      <c r="FE1249" s="262"/>
      <c r="FF1249" s="262"/>
      <c r="FG1249" s="262"/>
      <c r="FH1249" s="262"/>
      <c r="FI1249" s="262"/>
      <c r="FJ1249" s="262"/>
      <c r="FK1249" s="262"/>
      <c r="FL1249" s="262"/>
      <c r="FM1249" s="262"/>
      <c r="FN1249" s="262"/>
      <c r="FO1249" s="262"/>
      <c r="FP1249" s="262"/>
      <c r="FQ1249" s="262"/>
      <c r="FR1249" s="262"/>
      <c r="FS1249" s="262"/>
      <c r="FT1249" s="262"/>
      <c r="FU1249" s="262"/>
      <c r="FV1249" s="262"/>
      <c r="FW1249" s="262"/>
      <c r="FX1249" s="262"/>
      <c r="FY1249" s="262"/>
      <c r="FZ1249" s="262"/>
      <c r="GA1249" s="262"/>
      <c r="GB1249" s="262"/>
      <c r="GC1249" s="262"/>
      <c r="GD1249" s="262"/>
    </row>
    <row r="1250" spans="1:186" s="263" customFormat="1" x14ac:dyDescent="0.2">
      <c r="A1250" s="339" t="s">
        <v>13145</v>
      </c>
      <c r="B1250" s="280" t="s">
        <v>9210</v>
      </c>
      <c r="C1250" s="281" t="s">
        <v>9211</v>
      </c>
      <c r="D1250" s="130" t="s">
        <v>87</v>
      </c>
      <c r="E1250" s="130">
        <v>3</v>
      </c>
      <c r="F1250" s="130">
        <v>0.2</v>
      </c>
      <c r="G1250" s="282"/>
      <c r="H1250" s="283"/>
      <c r="I1250" s="358">
        <v>4101.78</v>
      </c>
      <c r="J1250" s="284">
        <f>IF(ISNUMBER(I1250),ROUND(F1250*E1250*I1250,2),"")</f>
        <v>2461.0700000000002</v>
      </c>
      <c r="K1250" s="283">
        <f>BDI!$E$17</f>
        <v>0.18609999999999999</v>
      </c>
      <c r="L1250" s="283"/>
      <c r="M1250" s="283"/>
      <c r="N1250" s="131">
        <f t="shared" si="21"/>
        <v>4865.12</v>
      </c>
      <c r="O1250" s="340">
        <f>IF(ISNUMBER(I1250),ROUND(F1250*N1250*E1250,2),"")</f>
        <v>2919.07</v>
      </c>
      <c r="P1250" s="262"/>
      <c r="Q1250" s="262"/>
      <c r="R1250" s="262"/>
      <c r="S1250" s="262"/>
      <c r="T1250" s="262"/>
      <c r="U1250" s="262"/>
      <c r="V1250" s="262"/>
      <c r="W1250" s="262"/>
      <c r="X1250" s="262"/>
      <c r="Y1250" s="262"/>
      <c r="Z1250" s="262"/>
      <c r="AA1250" s="262"/>
      <c r="AB1250" s="262"/>
      <c r="AC1250" s="262"/>
      <c r="AD1250" s="262"/>
      <c r="AE1250" s="262"/>
      <c r="AF1250" s="262"/>
      <c r="AG1250" s="262"/>
      <c r="AH1250" s="262"/>
      <c r="AI1250" s="262"/>
      <c r="AJ1250" s="262"/>
      <c r="AK1250" s="262"/>
      <c r="AL1250" s="262"/>
      <c r="AM1250" s="262"/>
      <c r="AN1250" s="262"/>
      <c r="AO1250" s="262"/>
      <c r="AP1250" s="262"/>
      <c r="AQ1250" s="262"/>
      <c r="AR1250" s="262"/>
      <c r="AS1250" s="262"/>
      <c r="AT1250" s="262"/>
      <c r="AU1250" s="262"/>
      <c r="AV1250" s="262"/>
      <c r="AW1250" s="262"/>
      <c r="AX1250" s="262"/>
      <c r="AY1250" s="262"/>
      <c r="AZ1250" s="262"/>
      <c r="BA1250" s="262"/>
      <c r="BB1250" s="262"/>
      <c r="BC1250" s="262"/>
      <c r="BD1250" s="262"/>
      <c r="BE1250" s="262"/>
      <c r="BF1250" s="262"/>
      <c r="BG1250" s="262"/>
      <c r="BH1250" s="262"/>
      <c r="BI1250" s="262"/>
      <c r="BJ1250" s="262"/>
      <c r="BK1250" s="262"/>
      <c r="BL1250" s="262"/>
      <c r="BM1250" s="262"/>
      <c r="BN1250" s="262"/>
      <c r="BO1250" s="262"/>
      <c r="BP1250" s="262"/>
      <c r="BQ1250" s="262"/>
      <c r="BR1250" s="262"/>
      <c r="BS1250" s="262"/>
      <c r="BT1250" s="262"/>
      <c r="BU1250" s="262"/>
      <c r="BV1250" s="262"/>
      <c r="BW1250" s="262"/>
      <c r="BX1250" s="262"/>
      <c r="BY1250" s="262"/>
      <c r="BZ1250" s="262"/>
      <c r="CA1250" s="262"/>
      <c r="CB1250" s="262"/>
      <c r="CC1250" s="262"/>
      <c r="CD1250" s="262"/>
      <c r="CE1250" s="262"/>
      <c r="CF1250" s="262"/>
      <c r="CG1250" s="262"/>
      <c r="CH1250" s="262"/>
      <c r="CI1250" s="262"/>
      <c r="CJ1250" s="262"/>
      <c r="CK1250" s="262"/>
      <c r="CL1250" s="262"/>
      <c r="CM1250" s="262"/>
      <c r="CN1250" s="262"/>
      <c r="CO1250" s="262"/>
      <c r="CP1250" s="262"/>
      <c r="CQ1250" s="262"/>
      <c r="CR1250" s="262"/>
      <c r="CS1250" s="262"/>
      <c r="CT1250" s="262"/>
      <c r="CU1250" s="262"/>
      <c r="CV1250" s="262"/>
      <c r="CW1250" s="262"/>
      <c r="CX1250" s="262"/>
      <c r="CY1250" s="262"/>
      <c r="CZ1250" s="262"/>
      <c r="DA1250" s="262"/>
      <c r="DB1250" s="262"/>
      <c r="DC1250" s="262"/>
      <c r="DD1250" s="262"/>
      <c r="DE1250" s="262"/>
      <c r="DF1250" s="262"/>
      <c r="DG1250" s="262"/>
      <c r="DH1250" s="262"/>
      <c r="DI1250" s="262"/>
      <c r="DJ1250" s="262"/>
      <c r="DK1250" s="262"/>
      <c r="DL1250" s="262"/>
      <c r="DM1250" s="262"/>
      <c r="DN1250" s="262"/>
      <c r="DO1250" s="262"/>
      <c r="DP1250" s="262"/>
      <c r="DQ1250" s="262"/>
      <c r="DR1250" s="262"/>
      <c r="DS1250" s="262"/>
      <c r="DT1250" s="262"/>
      <c r="DU1250" s="262"/>
      <c r="DV1250" s="262"/>
      <c r="DW1250" s="262"/>
      <c r="DX1250" s="262"/>
      <c r="DY1250" s="262"/>
      <c r="DZ1250" s="262"/>
      <c r="EA1250" s="262"/>
      <c r="EB1250" s="262"/>
      <c r="EC1250" s="262"/>
      <c r="ED1250" s="262"/>
      <c r="EE1250" s="262"/>
      <c r="EF1250" s="262"/>
      <c r="EG1250" s="262"/>
      <c r="EH1250" s="262"/>
      <c r="EI1250" s="262"/>
      <c r="EJ1250" s="262"/>
      <c r="EK1250" s="262"/>
      <c r="EL1250" s="262"/>
      <c r="EM1250" s="262"/>
      <c r="EN1250" s="262"/>
      <c r="EO1250" s="262"/>
      <c r="EP1250" s="262"/>
      <c r="EQ1250" s="262"/>
      <c r="ER1250" s="262"/>
      <c r="ES1250" s="262"/>
      <c r="ET1250" s="262"/>
      <c r="EU1250" s="262"/>
      <c r="EV1250" s="262"/>
      <c r="EW1250" s="262"/>
      <c r="EX1250" s="262"/>
      <c r="EY1250" s="262"/>
      <c r="EZ1250" s="262"/>
      <c r="FA1250" s="262"/>
      <c r="FB1250" s="262"/>
      <c r="FC1250" s="262"/>
      <c r="FD1250" s="262"/>
      <c r="FE1250" s="262"/>
      <c r="FF1250" s="262"/>
      <c r="FG1250" s="262"/>
      <c r="FH1250" s="262"/>
      <c r="FI1250" s="262"/>
      <c r="FJ1250" s="262"/>
      <c r="FK1250" s="262"/>
      <c r="FL1250" s="262"/>
      <c r="FM1250" s="262"/>
      <c r="FN1250" s="262"/>
      <c r="FO1250" s="262"/>
      <c r="FP1250" s="262"/>
      <c r="FQ1250" s="262"/>
      <c r="FR1250" s="262"/>
      <c r="FS1250" s="262"/>
      <c r="FT1250" s="262"/>
      <c r="FU1250" s="262"/>
      <c r="FV1250" s="262"/>
      <c r="FW1250" s="262"/>
      <c r="FX1250" s="262"/>
      <c r="FY1250" s="262"/>
      <c r="FZ1250" s="262"/>
      <c r="GA1250" s="262"/>
      <c r="GB1250" s="262"/>
      <c r="GC1250" s="262"/>
      <c r="GD1250" s="262"/>
    </row>
    <row r="1251" spans="1:186" s="263" customFormat="1" x14ac:dyDescent="0.2">
      <c r="A1251" s="339" t="s">
        <v>13146</v>
      </c>
      <c r="B1251" s="280" t="s">
        <v>9212</v>
      </c>
      <c r="C1251" s="281" t="s">
        <v>9213</v>
      </c>
      <c r="D1251" s="130" t="s">
        <v>87</v>
      </c>
      <c r="E1251" s="130">
        <v>3</v>
      </c>
      <c r="F1251" s="130">
        <v>0.2</v>
      </c>
      <c r="G1251" s="282"/>
      <c r="H1251" s="283"/>
      <c r="I1251" s="358">
        <v>5326.41</v>
      </c>
      <c r="J1251" s="284">
        <f>IF(ISNUMBER(I1251),ROUND(F1251*E1251*I1251,2),"")</f>
        <v>3195.85</v>
      </c>
      <c r="K1251" s="283">
        <f>BDI!$E$17</f>
        <v>0.18609999999999999</v>
      </c>
      <c r="L1251" s="283"/>
      <c r="M1251" s="283"/>
      <c r="N1251" s="131">
        <f t="shared" si="21"/>
        <v>6317.65</v>
      </c>
      <c r="O1251" s="340">
        <f>IF(ISNUMBER(I1251),ROUND(F1251*N1251*E1251,2),"")</f>
        <v>3790.59</v>
      </c>
      <c r="P1251" s="262"/>
      <c r="Q1251" s="262"/>
      <c r="R1251" s="262"/>
      <c r="S1251" s="262"/>
      <c r="T1251" s="262"/>
      <c r="U1251" s="262"/>
      <c r="V1251" s="262"/>
      <c r="W1251" s="262"/>
      <c r="X1251" s="262"/>
      <c r="Y1251" s="262"/>
      <c r="Z1251" s="262"/>
      <c r="AA1251" s="262"/>
      <c r="AB1251" s="262"/>
      <c r="AC1251" s="262"/>
      <c r="AD1251" s="262"/>
      <c r="AE1251" s="262"/>
      <c r="AF1251" s="262"/>
      <c r="AG1251" s="262"/>
      <c r="AH1251" s="262"/>
      <c r="AI1251" s="262"/>
      <c r="AJ1251" s="262"/>
      <c r="AK1251" s="262"/>
      <c r="AL1251" s="262"/>
      <c r="AM1251" s="262"/>
      <c r="AN1251" s="262"/>
      <c r="AO1251" s="262"/>
      <c r="AP1251" s="262"/>
      <c r="AQ1251" s="262"/>
      <c r="AR1251" s="262"/>
      <c r="AS1251" s="262"/>
      <c r="AT1251" s="262"/>
      <c r="AU1251" s="262"/>
      <c r="AV1251" s="262"/>
      <c r="AW1251" s="262"/>
      <c r="AX1251" s="262"/>
      <c r="AY1251" s="262"/>
      <c r="AZ1251" s="262"/>
      <c r="BA1251" s="262"/>
      <c r="BB1251" s="262"/>
      <c r="BC1251" s="262"/>
      <c r="BD1251" s="262"/>
      <c r="BE1251" s="262"/>
      <c r="BF1251" s="262"/>
      <c r="BG1251" s="262"/>
      <c r="BH1251" s="262"/>
      <c r="BI1251" s="262"/>
      <c r="BJ1251" s="262"/>
      <c r="BK1251" s="262"/>
      <c r="BL1251" s="262"/>
      <c r="BM1251" s="262"/>
      <c r="BN1251" s="262"/>
      <c r="BO1251" s="262"/>
      <c r="BP1251" s="262"/>
      <c r="BQ1251" s="262"/>
      <c r="BR1251" s="262"/>
      <c r="BS1251" s="262"/>
      <c r="BT1251" s="262"/>
      <c r="BU1251" s="262"/>
      <c r="BV1251" s="262"/>
      <c r="BW1251" s="262"/>
      <c r="BX1251" s="262"/>
      <c r="BY1251" s="262"/>
      <c r="BZ1251" s="262"/>
      <c r="CA1251" s="262"/>
      <c r="CB1251" s="262"/>
      <c r="CC1251" s="262"/>
      <c r="CD1251" s="262"/>
      <c r="CE1251" s="262"/>
      <c r="CF1251" s="262"/>
      <c r="CG1251" s="262"/>
      <c r="CH1251" s="262"/>
      <c r="CI1251" s="262"/>
      <c r="CJ1251" s="262"/>
      <c r="CK1251" s="262"/>
      <c r="CL1251" s="262"/>
      <c r="CM1251" s="262"/>
      <c r="CN1251" s="262"/>
      <c r="CO1251" s="262"/>
      <c r="CP1251" s="262"/>
      <c r="CQ1251" s="262"/>
      <c r="CR1251" s="262"/>
      <c r="CS1251" s="262"/>
      <c r="CT1251" s="262"/>
      <c r="CU1251" s="262"/>
      <c r="CV1251" s="262"/>
      <c r="CW1251" s="262"/>
      <c r="CX1251" s="262"/>
      <c r="CY1251" s="262"/>
      <c r="CZ1251" s="262"/>
      <c r="DA1251" s="262"/>
      <c r="DB1251" s="262"/>
      <c r="DC1251" s="262"/>
      <c r="DD1251" s="262"/>
      <c r="DE1251" s="262"/>
      <c r="DF1251" s="262"/>
      <c r="DG1251" s="262"/>
      <c r="DH1251" s="262"/>
      <c r="DI1251" s="262"/>
      <c r="DJ1251" s="262"/>
      <c r="DK1251" s="262"/>
      <c r="DL1251" s="262"/>
      <c r="DM1251" s="262"/>
      <c r="DN1251" s="262"/>
      <c r="DO1251" s="262"/>
      <c r="DP1251" s="262"/>
      <c r="DQ1251" s="262"/>
      <c r="DR1251" s="262"/>
      <c r="DS1251" s="262"/>
      <c r="DT1251" s="262"/>
      <c r="DU1251" s="262"/>
      <c r="DV1251" s="262"/>
      <c r="DW1251" s="262"/>
      <c r="DX1251" s="262"/>
      <c r="DY1251" s="262"/>
      <c r="DZ1251" s="262"/>
      <c r="EA1251" s="262"/>
      <c r="EB1251" s="262"/>
      <c r="EC1251" s="262"/>
      <c r="ED1251" s="262"/>
      <c r="EE1251" s="262"/>
      <c r="EF1251" s="262"/>
      <c r="EG1251" s="262"/>
      <c r="EH1251" s="262"/>
      <c r="EI1251" s="262"/>
      <c r="EJ1251" s="262"/>
      <c r="EK1251" s="262"/>
      <c r="EL1251" s="262"/>
      <c r="EM1251" s="262"/>
      <c r="EN1251" s="262"/>
      <c r="EO1251" s="262"/>
      <c r="EP1251" s="262"/>
      <c r="EQ1251" s="262"/>
      <c r="ER1251" s="262"/>
      <c r="ES1251" s="262"/>
      <c r="ET1251" s="262"/>
      <c r="EU1251" s="262"/>
      <c r="EV1251" s="262"/>
      <c r="EW1251" s="262"/>
      <c r="EX1251" s="262"/>
      <c r="EY1251" s="262"/>
      <c r="EZ1251" s="262"/>
      <c r="FA1251" s="262"/>
      <c r="FB1251" s="262"/>
      <c r="FC1251" s="262"/>
      <c r="FD1251" s="262"/>
      <c r="FE1251" s="262"/>
      <c r="FF1251" s="262"/>
      <c r="FG1251" s="262"/>
      <c r="FH1251" s="262"/>
      <c r="FI1251" s="262"/>
      <c r="FJ1251" s="262"/>
      <c r="FK1251" s="262"/>
      <c r="FL1251" s="262"/>
      <c r="FM1251" s="262"/>
      <c r="FN1251" s="262"/>
      <c r="FO1251" s="262"/>
      <c r="FP1251" s="262"/>
      <c r="FQ1251" s="262"/>
      <c r="FR1251" s="262"/>
      <c r="FS1251" s="262"/>
      <c r="FT1251" s="262"/>
      <c r="FU1251" s="262"/>
      <c r="FV1251" s="262"/>
      <c r="FW1251" s="262"/>
      <c r="FX1251" s="262"/>
      <c r="FY1251" s="262"/>
      <c r="FZ1251" s="262"/>
      <c r="GA1251" s="262"/>
      <c r="GB1251" s="262"/>
      <c r="GC1251" s="262"/>
      <c r="GD1251" s="262"/>
    </row>
    <row r="1252" spans="1:186" s="263" customFormat="1" x14ac:dyDescent="0.2">
      <c r="A1252" s="339" t="s">
        <v>13147</v>
      </c>
      <c r="B1252" s="280" t="s">
        <v>9214</v>
      </c>
      <c r="C1252" s="281" t="s">
        <v>9215</v>
      </c>
      <c r="D1252" s="130" t="s">
        <v>87</v>
      </c>
      <c r="E1252" s="130">
        <v>3</v>
      </c>
      <c r="F1252" s="130">
        <v>0.2</v>
      </c>
      <c r="G1252" s="282"/>
      <c r="H1252" s="283"/>
      <c r="I1252" s="358">
        <v>5125.13</v>
      </c>
      <c r="J1252" s="284">
        <f>IF(ISNUMBER(I1252),ROUND(F1252*E1252*I1252,2),"")</f>
        <v>3075.08</v>
      </c>
      <c r="K1252" s="283">
        <f>BDI!$E$17</f>
        <v>0.18609999999999999</v>
      </c>
      <c r="L1252" s="283"/>
      <c r="M1252" s="283"/>
      <c r="N1252" s="131">
        <f t="shared" si="21"/>
        <v>6078.92</v>
      </c>
      <c r="O1252" s="340">
        <f>IF(ISNUMBER(I1252),ROUND(F1252*N1252*E1252,2),"")</f>
        <v>3647.35</v>
      </c>
      <c r="P1252" s="262"/>
      <c r="Q1252" s="262"/>
      <c r="R1252" s="262"/>
      <c r="S1252" s="262"/>
      <c r="T1252" s="262"/>
      <c r="U1252" s="262"/>
      <c r="V1252" s="262"/>
      <c r="W1252" s="262"/>
      <c r="X1252" s="262"/>
      <c r="Y1252" s="262"/>
      <c r="Z1252" s="262"/>
      <c r="AA1252" s="262"/>
      <c r="AB1252" s="262"/>
      <c r="AC1252" s="262"/>
      <c r="AD1252" s="262"/>
      <c r="AE1252" s="262"/>
      <c r="AF1252" s="262"/>
      <c r="AG1252" s="262"/>
      <c r="AH1252" s="262"/>
      <c r="AI1252" s="262"/>
      <c r="AJ1252" s="262"/>
      <c r="AK1252" s="262"/>
      <c r="AL1252" s="262"/>
      <c r="AM1252" s="262"/>
      <c r="AN1252" s="262"/>
      <c r="AO1252" s="262"/>
      <c r="AP1252" s="262"/>
      <c r="AQ1252" s="262"/>
      <c r="AR1252" s="262"/>
      <c r="AS1252" s="262"/>
      <c r="AT1252" s="262"/>
      <c r="AU1252" s="262"/>
      <c r="AV1252" s="262"/>
      <c r="AW1252" s="262"/>
      <c r="AX1252" s="262"/>
      <c r="AY1252" s="262"/>
      <c r="AZ1252" s="262"/>
      <c r="BA1252" s="262"/>
      <c r="BB1252" s="262"/>
      <c r="BC1252" s="262"/>
      <c r="BD1252" s="262"/>
      <c r="BE1252" s="262"/>
      <c r="BF1252" s="262"/>
      <c r="BG1252" s="262"/>
      <c r="BH1252" s="262"/>
      <c r="BI1252" s="262"/>
      <c r="BJ1252" s="262"/>
      <c r="BK1252" s="262"/>
      <c r="BL1252" s="262"/>
      <c r="BM1252" s="262"/>
      <c r="BN1252" s="262"/>
      <c r="BO1252" s="262"/>
      <c r="BP1252" s="262"/>
      <c r="BQ1252" s="262"/>
      <c r="BR1252" s="262"/>
      <c r="BS1252" s="262"/>
      <c r="BT1252" s="262"/>
      <c r="BU1252" s="262"/>
      <c r="BV1252" s="262"/>
      <c r="BW1252" s="262"/>
      <c r="BX1252" s="262"/>
      <c r="BY1252" s="262"/>
      <c r="BZ1252" s="262"/>
      <c r="CA1252" s="262"/>
      <c r="CB1252" s="262"/>
      <c r="CC1252" s="262"/>
      <c r="CD1252" s="262"/>
      <c r="CE1252" s="262"/>
      <c r="CF1252" s="262"/>
      <c r="CG1252" s="262"/>
      <c r="CH1252" s="262"/>
      <c r="CI1252" s="262"/>
      <c r="CJ1252" s="262"/>
      <c r="CK1252" s="262"/>
      <c r="CL1252" s="262"/>
      <c r="CM1252" s="262"/>
      <c r="CN1252" s="262"/>
      <c r="CO1252" s="262"/>
      <c r="CP1252" s="262"/>
      <c r="CQ1252" s="262"/>
      <c r="CR1252" s="262"/>
      <c r="CS1252" s="262"/>
      <c r="CT1252" s="262"/>
      <c r="CU1252" s="262"/>
      <c r="CV1252" s="262"/>
      <c r="CW1252" s="262"/>
      <c r="CX1252" s="262"/>
      <c r="CY1252" s="262"/>
      <c r="CZ1252" s="262"/>
      <c r="DA1252" s="262"/>
      <c r="DB1252" s="262"/>
      <c r="DC1252" s="262"/>
      <c r="DD1252" s="262"/>
      <c r="DE1252" s="262"/>
      <c r="DF1252" s="262"/>
      <c r="DG1252" s="262"/>
      <c r="DH1252" s="262"/>
      <c r="DI1252" s="262"/>
      <c r="DJ1252" s="262"/>
      <c r="DK1252" s="262"/>
      <c r="DL1252" s="262"/>
      <c r="DM1252" s="262"/>
      <c r="DN1252" s="262"/>
      <c r="DO1252" s="262"/>
      <c r="DP1252" s="262"/>
      <c r="DQ1252" s="262"/>
      <c r="DR1252" s="262"/>
      <c r="DS1252" s="262"/>
      <c r="DT1252" s="262"/>
      <c r="DU1252" s="262"/>
      <c r="DV1252" s="262"/>
      <c r="DW1252" s="262"/>
      <c r="DX1252" s="262"/>
      <c r="DY1252" s="262"/>
      <c r="DZ1252" s="262"/>
      <c r="EA1252" s="262"/>
      <c r="EB1252" s="262"/>
      <c r="EC1252" s="262"/>
      <c r="ED1252" s="262"/>
      <c r="EE1252" s="262"/>
      <c r="EF1252" s="262"/>
      <c r="EG1252" s="262"/>
      <c r="EH1252" s="262"/>
      <c r="EI1252" s="262"/>
      <c r="EJ1252" s="262"/>
      <c r="EK1252" s="262"/>
      <c r="EL1252" s="262"/>
      <c r="EM1252" s="262"/>
      <c r="EN1252" s="262"/>
      <c r="EO1252" s="262"/>
      <c r="EP1252" s="262"/>
      <c r="EQ1252" s="262"/>
      <c r="ER1252" s="262"/>
      <c r="ES1252" s="262"/>
      <c r="ET1252" s="262"/>
      <c r="EU1252" s="262"/>
      <c r="EV1252" s="262"/>
      <c r="EW1252" s="262"/>
      <c r="EX1252" s="262"/>
      <c r="EY1252" s="262"/>
      <c r="EZ1252" s="262"/>
      <c r="FA1252" s="262"/>
      <c r="FB1252" s="262"/>
      <c r="FC1252" s="262"/>
      <c r="FD1252" s="262"/>
      <c r="FE1252" s="262"/>
      <c r="FF1252" s="262"/>
      <c r="FG1252" s="262"/>
      <c r="FH1252" s="262"/>
      <c r="FI1252" s="262"/>
      <c r="FJ1252" s="262"/>
      <c r="FK1252" s="262"/>
      <c r="FL1252" s="262"/>
      <c r="FM1252" s="262"/>
      <c r="FN1252" s="262"/>
      <c r="FO1252" s="262"/>
      <c r="FP1252" s="262"/>
      <c r="FQ1252" s="262"/>
      <c r="FR1252" s="262"/>
      <c r="FS1252" s="262"/>
      <c r="FT1252" s="262"/>
      <c r="FU1252" s="262"/>
      <c r="FV1252" s="262"/>
      <c r="FW1252" s="262"/>
      <c r="FX1252" s="262"/>
      <c r="FY1252" s="262"/>
      <c r="FZ1252" s="262"/>
      <c r="GA1252" s="262"/>
      <c r="GB1252" s="262"/>
      <c r="GC1252" s="262"/>
      <c r="GD1252" s="262"/>
    </row>
    <row r="1253" spans="1:186" s="263" customFormat="1" x14ac:dyDescent="0.2">
      <c r="A1253" s="339" t="s">
        <v>13148</v>
      </c>
      <c r="B1253" s="280" t="s">
        <v>9216</v>
      </c>
      <c r="C1253" s="281" t="s">
        <v>9217</v>
      </c>
      <c r="D1253" s="130" t="s">
        <v>87</v>
      </c>
      <c r="E1253" s="130">
        <v>3</v>
      </c>
      <c r="F1253" s="130">
        <v>0.2</v>
      </c>
      <c r="G1253" s="282"/>
      <c r="H1253" s="283"/>
      <c r="I1253" s="358">
        <v>5313.01</v>
      </c>
      <c r="J1253" s="284">
        <f>IF(ISNUMBER(I1253),ROUND(F1253*E1253*I1253,2),"")</f>
        <v>3187.81</v>
      </c>
      <c r="K1253" s="283">
        <f>BDI!$E$17</f>
        <v>0.18609999999999999</v>
      </c>
      <c r="L1253" s="283"/>
      <c r="M1253" s="283"/>
      <c r="N1253" s="131">
        <f t="shared" si="21"/>
        <v>6301.76</v>
      </c>
      <c r="O1253" s="340">
        <f>IF(ISNUMBER(I1253),ROUND(F1253*N1253*E1253,2),"")</f>
        <v>3781.06</v>
      </c>
      <c r="P1253" s="262"/>
      <c r="Q1253" s="262"/>
      <c r="R1253" s="262"/>
      <c r="S1253" s="262"/>
      <c r="T1253" s="262"/>
      <c r="U1253" s="262"/>
      <c r="V1253" s="262"/>
      <c r="W1253" s="262"/>
      <c r="X1253" s="262"/>
      <c r="Y1253" s="262"/>
      <c r="Z1253" s="262"/>
      <c r="AA1253" s="262"/>
      <c r="AB1253" s="262"/>
      <c r="AC1253" s="262"/>
      <c r="AD1253" s="262"/>
      <c r="AE1253" s="262"/>
      <c r="AF1253" s="262"/>
      <c r="AG1253" s="262"/>
      <c r="AH1253" s="262"/>
      <c r="AI1253" s="262"/>
      <c r="AJ1253" s="262"/>
      <c r="AK1253" s="262"/>
      <c r="AL1253" s="262"/>
      <c r="AM1253" s="262"/>
      <c r="AN1253" s="262"/>
      <c r="AO1253" s="262"/>
      <c r="AP1253" s="262"/>
      <c r="AQ1253" s="262"/>
      <c r="AR1253" s="262"/>
      <c r="AS1253" s="262"/>
      <c r="AT1253" s="262"/>
      <c r="AU1253" s="262"/>
      <c r="AV1253" s="262"/>
      <c r="AW1253" s="262"/>
      <c r="AX1253" s="262"/>
      <c r="AY1253" s="262"/>
      <c r="AZ1253" s="262"/>
      <c r="BA1253" s="262"/>
      <c r="BB1253" s="262"/>
      <c r="BC1253" s="262"/>
      <c r="BD1253" s="262"/>
      <c r="BE1253" s="262"/>
      <c r="BF1253" s="262"/>
      <c r="BG1253" s="262"/>
      <c r="BH1253" s="262"/>
      <c r="BI1253" s="262"/>
      <c r="BJ1253" s="262"/>
      <c r="BK1253" s="262"/>
      <c r="BL1253" s="262"/>
      <c r="BM1253" s="262"/>
      <c r="BN1253" s="262"/>
      <c r="BO1253" s="262"/>
      <c r="BP1253" s="262"/>
      <c r="BQ1253" s="262"/>
      <c r="BR1253" s="262"/>
      <c r="BS1253" s="262"/>
      <c r="BT1253" s="262"/>
      <c r="BU1253" s="262"/>
      <c r="BV1253" s="262"/>
      <c r="BW1253" s="262"/>
      <c r="BX1253" s="262"/>
      <c r="BY1253" s="262"/>
      <c r="BZ1253" s="262"/>
      <c r="CA1253" s="262"/>
      <c r="CB1253" s="262"/>
      <c r="CC1253" s="262"/>
      <c r="CD1253" s="262"/>
      <c r="CE1253" s="262"/>
      <c r="CF1253" s="262"/>
      <c r="CG1253" s="262"/>
      <c r="CH1253" s="262"/>
      <c r="CI1253" s="262"/>
      <c r="CJ1253" s="262"/>
      <c r="CK1253" s="262"/>
      <c r="CL1253" s="262"/>
      <c r="CM1253" s="262"/>
      <c r="CN1253" s="262"/>
      <c r="CO1253" s="262"/>
      <c r="CP1253" s="262"/>
      <c r="CQ1253" s="262"/>
      <c r="CR1253" s="262"/>
      <c r="CS1253" s="262"/>
      <c r="CT1253" s="262"/>
      <c r="CU1253" s="262"/>
      <c r="CV1253" s="262"/>
      <c r="CW1253" s="262"/>
      <c r="CX1253" s="262"/>
      <c r="CY1253" s="262"/>
      <c r="CZ1253" s="262"/>
      <c r="DA1253" s="262"/>
      <c r="DB1253" s="262"/>
      <c r="DC1253" s="262"/>
      <c r="DD1253" s="262"/>
      <c r="DE1253" s="262"/>
      <c r="DF1253" s="262"/>
      <c r="DG1253" s="262"/>
      <c r="DH1253" s="262"/>
      <c r="DI1253" s="262"/>
      <c r="DJ1253" s="262"/>
      <c r="DK1253" s="262"/>
      <c r="DL1253" s="262"/>
      <c r="DM1253" s="262"/>
      <c r="DN1253" s="262"/>
      <c r="DO1253" s="262"/>
      <c r="DP1253" s="262"/>
      <c r="DQ1253" s="262"/>
      <c r="DR1253" s="262"/>
      <c r="DS1253" s="262"/>
      <c r="DT1253" s="262"/>
      <c r="DU1253" s="262"/>
      <c r="DV1253" s="262"/>
      <c r="DW1253" s="262"/>
      <c r="DX1253" s="262"/>
      <c r="DY1253" s="262"/>
      <c r="DZ1253" s="262"/>
      <c r="EA1253" s="262"/>
      <c r="EB1253" s="262"/>
      <c r="EC1253" s="262"/>
      <c r="ED1253" s="262"/>
      <c r="EE1253" s="262"/>
      <c r="EF1253" s="262"/>
      <c r="EG1253" s="262"/>
      <c r="EH1253" s="262"/>
      <c r="EI1253" s="262"/>
      <c r="EJ1253" s="262"/>
      <c r="EK1253" s="262"/>
      <c r="EL1253" s="262"/>
      <c r="EM1253" s="262"/>
      <c r="EN1253" s="262"/>
      <c r="EO1253" s="262"/>
      <c r="EP1253" s="262"/>
      <c r="EQ1253" s="262"/>
      <c r="ER1253" s="262"/>
      <c r="ES1253" s="262"/>
      <c r="ET1253" s="262"/>
      <c r="EU1253" s="262"/>
      <c r="EV1253" s="262"/>
      <c r="EW1253" s="262"/>
      <c r="EX1253" s="262"/>
      <c r="EY1253" s="262"/>
      <c r="EZ1253" s="262"/>
      <c r="FA1253" s="262"/>
      <c r="FB1253" s="262"/>
      <c r="FC1253" s="262"/>
      <c r="FD1253" s="262"/>
      <c r="FE1253" s="262"/>
      <c r="FF1253" s="262"/>
      <c r="FG1253" s="262"/>
      <c r="FH1253" s="262"/>
      <c r="FI1253" s="262"/>
      <c r="FJ1253" s="262"/>
      <c r="FK1253" s="262"/>
      <c r="FL1253" s="262"/>
      <c r="FM1253" s="262"/>
      <c r="FN1253" s="262"/>
      <c r="FO1253" s="262"/>
      <c r="FP1253" s="262"/>
      <c r="FQ1253" s="262"/>
      <c r="FR1253" s="262"/>
      <c r="FS1253" s="262"/>
      <c r="FT1253" s="262"/>
      <c r="FU1253" s="262"/>
      <c r="FV1253" s="262"/>
      <c r="FW1253" s="262"/>
      <c r="FX1253" s="262"/>
      <c r="FY1253" s="262"/>
      <c r="FZ1253" s="262"/>
      <c r="GA1253" s="262"/>
      <c r="GB1253" s="262"/>
      <c r="GC1253" s="262"/>
      <c r="GD1253" s="262"/>
    </row>
    <row r="1254" spans="1:186" s="263" customFormat="1" x14ac:dyDescent="0.2">
      <c r="A1254" s="339" t="s">
        <v>13149</v>
      </c>
      <c r="B1254" s="280" t="s">
        <v>9218</v>
      </c>
      <c r="C1254" s="281" t="s">
        <v>9219</v>
      </c>
      <c r="D1254" s="130" t="s">
        <v>87</v>
      </c>
      <c r="E1254" s="130">
        <v>3</v>
      </c>
      <c r="F1254" s="130">
        <v>0.2</v>
      </c>
      <c r="G1254" s="282"/>
      <c r="H1254" s="283"/>
      <c r="I1254" s="358">
        <v>10275.76</v>
      </c>
      <c r="J1254" s="284">
        <f>IF(ISNUMBER(I1254),ROUND(F1254*E1254*I1254,2),"")</f>
        <v>6165.46</v>
      </c>
      <c r="K1254" s="283">
        <f>BDI!$E$17</f>
        <v>0.18609999999999999</v>
      </c>
      <c r="L1254" s="283"/>
      <c r="M1254" s="283"/>
      <c r="N1254" s="131">
        <f t="shared" si="21"/>
        <v>12188.08</v>
      </c>
      <c r="O1254" s="340">
        <f>IF(ISNUMBER(I1254),ROUND(F1254*N1254*E1254,2),"")</f>
        <v>7312.85</v>
      </c>
      <c r="P1254" s="262"/>
      <c r="Q1254" s="262"/>
      <c r="R1254" s="262"/>
      <c r="S1254" s="262"/>
      <c r="T1254" s="262"/>
      <c r="U1254" s="262"/>
      <c r="V1254" s="262"/>
      <c r="W1254" s="262"/>
      <c r="X1254" s="262"/>
      <c r="Y1254" s="262"/>
      <c r="Z1254" s="262"/>
      <c r="AA1254" s="262"/>
      <c r="AB1254" s="262"/>
      <c r="AC1254" s="262"/>
      <c r="AD1254" s="262"/>
      <c r="AE1254" s="262"/>
      <c r="AF1254" s="262"/>
      <c r="AG1254" s="262"/>
      <c r="AH1254" s="262"/>
      <c r="AI1254" s="262"/>
      <c r="AJ1254" s="262"/>
      <c r="AK1254" s="262"/>
      <c r="AL1254" s="262"/>
      <c r="AM1254" s="262"/>
      <c r="AN1254" s="262"/>
      <c r="AO1254" s="262"/>
      <c r="AP1254" s="262"/>
      <c r="AQ1254" s="262"/>
      <c r="AR1254" s="262"/>
      <c r="AS1254" s="262"/>
      <c r="AT1254" s="262"/>
      <c r="AU1254" s="262"/>
      <c r="AV1254" s="262"/>
      <c r="AW1254" s="262"/>
      <c r="AX1254" s="262"/>
      <c r="AY1254" s="262"/>
      <c r="AZ1254" s="262"/>
      <c r="BA1254" s="262"/>
      <c r="BB1254" s="262"/>
      <c r="BC1254" s="262"/>
      <c r="BD1254" s="262"/>
      <c r="BE1254" s="262"/>
      <c r="BF1254" s="262"/>
      <c r="BG1254" s="262"/>
      <c r="BH1254" s="262"/>
      <c r="BI1254" s="262"/>
      <c r="BJ1254" s="262"/>
      <c r="BK1254" s="262"/>
      <c r="BL1254" s="262"/>
      <c r="BM1254" s="262"/>
      <c r="BN1254" s="262"/>
      <c r="BO1254" s="262"/>
      <c r="BP1254" s="262"/>
      <c r="BQ1254" s="262"/>
      <c r="BR1254" s="262"/>
      <c r="BS1254" s="262"/>
      <c r="BT1254" s="262"/>
      <c r="BU1254" s="262"/>
      <c r="BV1254" s="262"/>
      <c r="BW1254" s="262"/>
      <c r="BX1254" s="262"/>
      <c r="BY1254" s="262"/>
      <c r="BZ1254" s="262"/>
      <c r="CA1254" s="262"/>
      <c r="CB1254" s="262"/>
      <c r="CC1254" s="262"/>
      <c r="CD1254" s="262"/>
      <c r="CE1254" s="262"/>
      <c r="CF1254" s="262"/>
      <c r="CG1254" s="262"/>
      <c r="CH1254" s="262"/>
      <c r="CI1254" s="262"/>
      <c r="CJ1254" s="262"/>
      <c r="CK1254" s="262"/>
      <c r="CL1254" s="262"/>
      <c r="CM1254" s="262"/>
      <c r="CN1254" s="262"/>
      <c r="CO1254" s="262"/>
      <c r="CP1254" s="262"/>
      <c r="CQ1254" s="262"/>
      <c r="CR1254" s="262"/>
      <c r="CS1254" s="262"/>
      <c r="CT1254" s="262"/>
      <c r="CU1254" s="262"/>
      <c r="CV1254" s="262"/>
      <c r="CW1254" s="262"/>
      <c r="CX1254" s="262"/>
      <c r="CY1254" s="262"/>
      <c r="CZ1254" s="262"/>
      <c r="DA1254" s="262"/>
      <c r="DB1254" s="262"/>
      <c r="DC1254" s="262"/>
      <c r="DD1254" s="262"/>
      <c r="DE1254" s="262"/>
      <c r="DF1254" s="262"/>
      <c r="DG1254" s="262"/>
      <c r="DH1254" s="262"/>
      <c r="DI1254" s="262"/>
      <c r="DJ1254" s="262"/>
      <c r="DK1254" s="262"/>
      <c r="DL1254" s="262"/>
      <c r="DM1254" s="262"/>
      <c r="DN1254" s="262"/>
      <c r="DO1254" s="262"/>
      <c r="DP1254" s="262"/>
      <c r="DQ1254" s="262"/>
      <c r="DR1254" s="262"/>
      <c r="DS1254" s="262"/>
      <c r="DT1254" s="262"/>
      <c r="DU1254" s="262"/>
      <c r="DV1254" s="262"/>
      <c r="DW1254" s="262"/>
      <c r="DX1254" s="262"/>
      <c r="DY1254" s="262"/>
      <c r="DZ1254" s="262"/>
      <c r="EA1254" s="262"/>
      <c r="EB1254" s="262"/>
      <c r="EC1254" s="262"/>
      <c r="ED1254" s="262"/>
      <c r="EE1254" s="262"/>
      <c r="EF1254" s="262"/>
      <c r="EG1254" s="262"/>
      <c r="EH1254" s="262"/>
      <c r="EI1254" s="262"/>
      <c r="EJ1254" s="262"/>
      <c r="EK1254" s="262"/>
      <c r="EL1254" s="262"/>
      <c r="EM1254" s="262"/>
      <c r="EN1254" s="262"/>
      <c r="EO1254" s="262"/>
      <c r="EP1254" s="262"/>
      <c r="EQ1254" s="262"/>
      <c r="ER1254" s="262"/>
      <c r="ES1254" s="262"/>
      <c r="ET1254" s="262"/>
      <c r="EU1254" s="262"/>
      <c r="EV1254" s="262"/>
      <c r="EW1254" s="262"/>
      <c r="EX1254" s="262"/>
      <c r="EY1254" s="262"/>
      <c r="EZ1254" s="262"/>
      <c r="FA1254" s="262"/>
      <c r="FB1254" s="262"/>
      <c r="FC1254" s="262"/>
      <c r="FD1254" s="262"/>
      <c r="FE1254" s="262"/>
      <c r="FF1254" s="262"/>
      <c r="FG1254" s="262"/>
      <c r="FH1254" s="262"/>
      <c r="FI1254" s="262"/>
      <c r="FJ1254" s="262"/>
      <c r="FK1254" s="262"/>
      <c r="FL1254" s="262"/>
      <c r="FM1254" s="262"/>
      <c r="FN1254" s="262"/>
      <c r="FO1254" s="262"/>
      <c r="FP1254" s="262"/>
      <c r="FQ1254" s="262"/>
      <c r="FR1254" s="262"/>
      <c r="FS1254" s="262"/>
      <c r="FT1254" s="262"/>
      <c r="FU1254" s="262"/>
      <c r="FV1254" s="262"/>
      <c r="FW1254" s="262"/>
      <c r="FX1254" s="262"/>
      <c r="FY1254" s="262"/>
      <c r="FZ1254" s="262"/>
      <c r="GA1254" s="262"/>
      <c r="GB1254" s="262"/>
      <c r="GC1254" s="262"/>
      <c r="GD1254" s="262"/>
    </row>
    <row r="1255" spans="1:186" s="263" customFormat="1" x14ac:dyDescent="0.2">
      <c r="A1255" s="339" t="s">
        <v>13150</v>
      </c>
      <c r="B1255" s="280" t="s">
        <v>9220</v>
      </c>
      <c r="C1255" s="281" t="s">
        <v>9221</v>
      </c>
      <c r="D1255" s="130" t="s">
        <v>87</v>
      </c>
      <c r="E1255" s="130">
        <v>2</v>
      </c>
      <c r="F1255" s="130">
        <v>0.2</v>
      </c>
      <c r="G1255" s="282"/>
      <c r="H1255" s="283"/>
      <c r="I1255" s="358">
        <v>20896.05</v>
      </c>
      <c r="J1255" s="284">
        <f>IF(ISNUMBER(I1255),ROUND(F1255*E1255*I1255,2),"")</f>
        <v>8358.42</v>
      </c>
      <c r="K1255" s="283">
        <f>BDI!$E$17</f>
        <v>0.18609999999999999</v>
      </c>
      <c r="L1255" s="283"/>
      <c r="M1255" s="283"/>
      <c r="N1255" s="131">
        <f t="shared" si="21"/>
        <v>24784.799999999999</v>
      </c>
      <c r="O1255" s="340">
        <f>IF(ISNUMBER(I1255),ROUND(F1255*N1255*E1255,2),"")</f>
        <v>9913.92</v>
      </c>
      <c r="P1255" s="262"/>
      <c r="Q1255" s="262"/>
      <c r="R1255" s="262"/>
      <c r="S1255" s="262"/>
      <c r="T1255" s="262"/>
      <c r="U1255" s="262"/>
      <c r="V1255" s="262"/>
      <c r="W1255" s="262"/>
      <c r="X1255" s="262"/>
      <c r="Y1255" s="262"/>
      <c r="Z1255" s="262"/>
      <c r="AA1255" s="262"/>
      <c r="AB1255" s="262"/>
      <c r="AC1255" s="262"/>
      <c r="AD1255" s="262"/>
      <c r="AE1255" s="262"/>
      <c r="AF1255" s="262"/>
      <c r="AG1255" s="262"/>
      <c r="AH1255" s="262"/>
      <c r="AI1255" s="262"/>
      <c r="AJ1255" s="262"/>
      <c r="AK1255" s="262"/>
      <c r="AL1255" s="262"/>
      <c r="AM1255" s="262"/>
      <c r="AN1255" s="262"/>
      <c r="AO1255" s="262"/>
      <c r="AP1255" s="262"/>
      <c r="AQ1255" s="262"/>
      <c r="AR1255" s="262"/>
      <c r="AS1255" s="262"/>
      <c r="AT1255" s="262"/>
      <c r="AU1255" s="262"/>
      <c r="AV1255" s="262"/>
      <c r="AW1255" s="262"/>
      <c r="AX1255" s="262"/>
      <c r="AY1255" s="262"/>
      <c r="AZ1255" s="262"/>
      <c r="BA1255" s="262"/>
      <c r="BB1255" s="262"/>
      <c r="BC1255" s="262"/>
      <c r="BD1255" s="262"/>
      <c r="BE1255" s="262"/>
      <c r="BF1255" s="262"/>
      <c r="BG1255" s="262"/>
      <c r="BH1255" s="262"/>
      <c r="BI1255" s="262"/>
      <c r="BJ1255" s="262"/>
      <c r="BK1255" s="262"/>
      <c r="BL1255" s="262"/>
      <c r="BM1255" s="262"/>
      <c r="BN1255" s="262"/>
      <c r="BO1255" s="262"/>
      <c r="BP1255" s="262"/>
      <c r="BQ1255" s="262"/>
      <c r="BR1255" s="262"/>
      <c r="BS1255" s="262"/>
      <c r="BT1255" s="262"/>
      <c r="BU1255" s="262"/>
      <c r="BV1255" s="262"/>
      <c r="BW1255" s="262"/>
      <c r="BX1255" s="262"/>
      <c r="BY1255" s="262"/>
      <c r="BZ1255" s="262"/>
      <c r="CA1255" s="262"/>
      <c r="CB1255" s="262"/>
      <c r="CC1255" s="262"/>
      <c r="CD1255" s="262"/>
      <c r="CE1255" s="262"/>
      <c r="CF1255" s="262"/>
      <c r="CG1255" s="262"/>
      <c r="CH1255" s="262"/>
      <c r="CI1255" s="262"/>
      <c r="CJ1255" s="262"/>
      <c r="CK1255" s="262"/>
      <c r="CL1255" s="262"/>
      <c r="CM1255" s="262"/>
      <c r="CN1255" s="262"/>
      <c r="CO1255" s="262"/>
      <c r="CP1255" s="262"/>
      <c r="CQ1255" s="262"/>
      <c r="CR1255" s="262"/>
      <c r="CS1255" s="262"/>
      <c r="CT1255" s="262"/>
      <c r="CU1255" s="262"/>
      <c r="CV1255" s="262"/>
      <c r="CW1255" s="262"/>
      <c r="CX1255" s="262"/>
      <c r="CY1255" s="262"/>
      <c r="CZ1255" s="262"/>
      <c r="DA1255" s="262"/>
      <c r="DB1255" s="262"/>
      <c r="DC1255" s="262"/>
      <c r="DD1255" s="262"/>
      <c r="DE1255" s="262"/>
      <c r="DF1255" s="262"/>
      <c r="DG1255" s="262"/>
      <c r="DH1255" s="262"/>
      <c r="DI1255" s="262"/>
      <c r="DJ1255" s="262"/>
      <c r="DK1255" s="262"/>
      <c r="DL1255" s="262"/>
      <c r="DM1255" s="262"/>
      <c r="DN1255" s="262"/>
      <c r="DO1255" s="262"/>
      <c r="DP1255" s="262"/>
      <c r="DQ1255" s="262"/>
      <c r="DR1255" s="262"/>
      <c r="DS1255" s="262"/>
      <c r="DT1255" s="262"/>
      <c r="DU1255" s="262"/>
      <c r="DV1255" s="262"/>
      <c r="DW1255" s="262"/>
      <c r="DX1255" s="262"/>
      <c r="DY1255" s="262"/>
      <c r="DZ1255" s="262"/>
      <c r="EA1255" s="262"/>
      <c r="EB1255" s="262"/>
      <c r="EC1255" s="262"/>
      <c r="ED1255" s="262"/>
      <c r="EE1255" s="262"/>
      <c r="EF1255" s="262"/>
      <c r="EG1255" s="262"/>
      <c r="EH1255" s="262"/>
      <c r="EI1255" s="262"/>
      <c r="EJ1255" s="262"/>
      <c r="EK1255" s="262"/>
      <c r="EL1255" s="262"/>
      <c r="EM1255" s="262"/>
      <c r="EN1255" s="262"/>
      <c r="EO1255" s="262"/>
      <c r="EP1255" s="262"/>
      <c r="EQ1255" s="262"/>
      <c r="ER1255" s="262"/>
      <c r="ES1255" s="262"/>
      <c r="ET1255" s="262"/>
      <c r="EU1255" s="262"/>
      <c r="EV1255" s="262"/>
      <c r="EW1255" s="262"/>
      <c r="EX1255" s="262"/>
      <c r="EY1255" s="262"/>
      <c r="EZ1255" s="262"/>
      <c r="FA1255" s="262"/>
      <c r="FB1255" s="262"/>
      <c r="FC1255" s="262"/>
      <c r="FD1255" s="262"/>
      <c r="FE1255" s="262"/>
      <c r="FF1255" s="262"/>
      <c r="FG1255" s="262"/>
      <c r="FH1255" s="262"/>
      <c r="FI1255" s="262"/>
      <c r="FJ1255" s="262"/>
      <c r="FK1255" s="262"/>
      <c r="FL1255" s="262"/>
      <c r="FM1255" s="262"/>
      <c r="FN1255" s="262"/>
      <c r="FO1255" s="262"/>
      <c r="FP1255" s="262"/>
      <c r="FQ1255" s="262"/>
      <c r="FR1255" s="262"/>
      <c r="FS1255" s="262"/>
      <c r="FT1255" s="262"/>
      <c r="FU1255" s="262"/>
      <c r="FV1255" s="262"/>
      <c r="FW1255" s="262"/>
      <c r="FX1255" s="262"/>
      <c r="FY1255" s="262"/>
      <c r="FZ1255" s="262"/>
      <c r="GA1255" s="262"/>
      <c r="GB1255" s="262"/>
      <c r="GC1255" s="262"/>
      <c r="GD1255" s="262"/>
    </row>
    <row r="1256" spans="1:186" s="263" customFormat="1" x14ac:dyDescent="0.2">
      <c r="A1256" s="339" t="s">
        <v>13151</v>
      </c>
      <c r="B1256" s="280" t="s">
        <v>9222</v>
      </c>
      <c r="C1256" s="281" t="s">
        <v>9223</v>
      </c>
      <c r="D1256" s="130" t="s">
        <v>87</v>
      </c>
      <c r="E1256" s="130">
        <v>3</v>
      </c>
      <c r="F1256" s="130">
        <v>0.2</v>
      </c>
      <c r="G1256" s="282"/>
      <c r="H1256" s="283"/>
      <c r="I1256" s="358">
        <v>28313.77</v>
      </c>
      <c r="J1256" s="284">
        <f>IF(ISNUMBER(I1256),ROUND(F1256*E1256*I1256,2),"")</f>
        <v>16988.259999999998</v>
      </c>
      <c r="K1256" s="283">
        <f>BDI!$E$17</f>
        <v>0.18609999999999999</v>
      </c>
      <c r="L1256" s="283"/>
      <c r="M1256" s="283"/>
      <c r="N1256" s="131">
        <f t="shared" si="21"/>
        <v>33582.959999999999</v>
      </c>
      <c r="O1256" s="340">
        <f>IF(ISNUMBER(I1256),ROUND(F1256*N1256*E1256,2),"")</f>
        <v>20149.78</v>
      </c>
      <c r="P1256" s="262"/>
      <c r="Q1256" s="262"/>
      <c r="R1256" s="262"/>
      <c r="S1256" s="262"/>
      <c r="T1256" s="262"/>
      <c r="U1256" s="262"/>
      <c r="V1256" s="262"/>
      <c r="W1256" s="262"/>
      <c r="X1256" s="262"/>
      <c r="Y1256" s="262"/>
      <c r="Z1256" s="262"/>
      <c r="AA1256" s="262"/>
      <c r="AB1256" s="262"/>
      <c r="AC1256" s="262"/>
      <c r="AD1256" s="262"/>
      <c r="AE1256" s="262"/>
      <c r="AF1256" s="262"/>
      <c r="AG1256" s="262"/>
      <c r="AH1256" s="262"/>
      <c r="AI1256" s="262"/>
      <c r="AJ1256" s="262"/>
      <c r="AK1256" s="262"/>
      <c r="AL1256" s="262"/>
      <c r="AM1256" s="262"/>
      <c r="AN1256" s="262"/>
      <c r="AO1256" s="262"/>
      <c r="AP1256" s="262"/>
      <c r="AQ1256" s="262"/>
      <c r="AR1256" s="262"/>
      <c r="AS1256" s="262"/>
      <c r="AT1256" s="262"/>
      <c r="AU1256" s="262"/>
      <c r="AV1256" s="262"/>
      <c r="AW1256" s="262"/>
      <c r="AX1256" s="262"/>
      <c r="AY1256" s="262"/>
      <c r="AZ1256" s="262"/>
      <c r="BA1256" s="262"/>
      <c r="BB1256" s="262"/>
      <c r="BC1256" s="262"/>
      <c r="BD1256" s="262"/>
      <c r="BE1256" s="262"/>
      <c r="BF1256" s="262"/>
      <c r="BG1256" s="262"/>
      <c r="BH1256" s="262"/>
      <c r="BI1256" s="262"/>
      <c r="BJ1256" s="262"/>
      <c r="BK1256" s="262"/>
      <c r="BL1256" s="262"/>
      <c r="BM1256" s="262"/>
      <c r="BN1256" s="262"/>
      <c r="BO1256" s="262"/>
      <c r="BP1256" s="262"/>
      <c r="BQ1256" s="262"/>
      <c r="BR1256" s="262"/>
      <c r="BS1256" s="262"/>
      <c r="BT1256" s="262"/>
      <c r="BU1256" s="262"/>
      <c r="BV1256" s="262"/>
      <c r="BW1256" s="262"/>
      <c r="BX1256" s="262"/>
      <c r="BY1256" s="262"/>
      <c r="BZ1256" s="262"/>
      <c r="CA1256" s="262"/>
      <c r="CB1256" s="262"/>
      <c r="CC1256" s="262"/>
      <c r="CD1256" s="262"/>
      <c r="CE1256" s="262"/>
      <c r="CF1256" s="262"/>
      <c r="CG1256" s="262"/>
      <c r="CH1256" s="262"/>
      <c r="CI1256" s="262"/>
      <c r="CJ1256" s="262"/>
      <c r="CK1256" s="262"/>
      <c r="CL1256" s="262"/>
      <c r="CM1256" s="262"/>
      <c r="CN1256" s="262"/>
      <c r="CO1256" s="262"/>
      <c r="CP1256" s="262"/>
      <c r="CQ1256" s="262"/>
      <c r="CR1256" s="262"/>
      <c r="CS1256" s="262"/>
      <c r="CT1256" s="262"/>
      <c r="CU1256" s="262"/>
      <c r="CV1256" s="262"/>
      <c r="CW1256" s="262"/>
      <c r="CX1256" s="262"/>
      <c r="CY1256" s="262"/>
      <c r="CZ1256" s="262"/>
      <c r="DA1256" s="262"/>
      <c r="DB1256" s="262"/>
      <c r="DC1256" s="262"/>
      <c r="DD1256" s="262"/>
      <c r="DE1256" s="262"/>
      <c r="DF1256" s="262"/>
      <c r="DG1256" s="262"/>
      <c r="DH1256" s="262"/>
      <c r="DI1256" s="262"/>
      <c r="DJ1256" s="262"/>
      <c r="DK1256" s="262"/>
      <c r="DL1256" s="262"/>
      <c r="DM1256" s="262"/>
      <c r="DN1256" s="262"/>
      <c r="DO1256" s="262"/>
      <c r="DP1256" s="262"/>
      <c r="DQ1256" s="262"/>
      <c r="DR1256" s="262"/>
      <c r="DS1256" s="262"/>
      <c r="DT1256" s="262"/>
      <c r="DU1256" s="262"/>
      <c r="DV1256" s="262"/>
      <c r="DW1256" s="262"/>
      <c r="DX1256" s="262"/>
      <c r="DY1256" s="262"/>
      <c r="DZ1256" s="262"/>
      <c r="EA1256" s="262"/>
      <c r="EB1256" s="262"/>
      <c r="EC1256" s="262"/>
      <c r="ED1256" s="262"/>
      <c r="EE1256" s="262"/>
      <c r="EF1256" s="262"/>
      <c r="EG1256" s="262"/>
      <c r="EH1256" s="262"/>
      <c r="EI1256" s="262"/>
      <c r="EJ1256" s="262"/>
      <c r="EK1256" s="262"/>
      <c r="EL1256" s="262"/>
      <c r="EM1256" s="262"/>
      <c r="EN1256" s="262"/>
      <c r="EO1256" s="262"/>
      <c r="EP1256" s="262"/>
      <c r="EQ1256" s="262"/>
      <c r="ER1256" s="262"/>
      <c r="ES1256" s="262"/>
      <c r="ET1256" s="262"/>
      <c r="EU1256" s="262"/>
      <c r="EV1256" s="262"/>
      <c r="EW1256" s="262"/>
      <c r="EX1256" s="262"/>
      <c r="EY1256" s="262"/>
      <c r="EZ1256" s="262"/>
      <c r="FA1256" s="262"/>
      <c r="FB1256" s="262"/>
      <c r="FC1256" s="262"/>
      <c r="FD1256" s="262"/>
      <c r="FE1256" s="262"/>
      <c r="FF1256" s="262"/>
      <c r="FG1256" s="262"/>
      <c r="FH1256" s="262"/>
      <c r="FI1256" s="262"/>
      <c r="FJ1256" s="262"/>
      <c r="FK1256" s="262"/>
      <c r="FL1256" s="262"/>
      <c r="FM1256" s="262"/>
      <c r="FN1256" s="262"/>
      <c r="FO1256" s="262"/>
      <c r="FP1256" s="262"/>
      <c r="FQ1256" s="262"/>
      <c r="FR1256" s="262"/>
      <c r="FS1256" s="262"/>
      <c r="FT1256" s="262"/>
      <c r="FU1256" s="262"/>
      <c r="FV1256" s="262"/>
      <c r="FW1256" s="262"/>
      <c r="FX1256" s="262"/>
      <c r="FY1256" s="262"/>
      <c r="FZ1256" s="262"/>
      <c r="GA1256" s="262"/>
      <c r="GB1256" s="262"/>
      <c r="GC1256" s="262"/>
      <c r="GD1256" s="262"/>
    </row>
    <row r="1257" spans="1:186" s="263" customFormat="1" x14ac:dyDescent="0.2">
      <c r="A1257" s="339" t="s">
        <v>13152</v>
      </c>
      <c r="B1257" s="280" t="s">
        <v>9224</v>
      </c>
      <c r="C1257" s="281" t="s">
        <v>9225</v>
      </c>
      <c r="D1257" s="130" t="s">
        <v>87</v>
      </c>
      <c r="E1257" s="130">
        <v>3</v>
      </c>
      <c r="F1257" s="130">
        <v>0.2</v>
      </c>
      <c r="G1257" s="282"/>
      <c r="H1257" s="283"/>
      <c r="I1257" s="358">
        <v>2039.92</v>
      </c>
      <c r="J1257" s="284">
        <f>IF(ISNUMBER(I1257),ROUND(F1257*E1257*I1257,2),"")</f>
        <v>1223.95</v>
      </c>
      <c r="K1257" s="283">
        <f>BDI!$E$17</f>
        <v>0.18609999999999999</v>
      </c>
      <c r="L1257" s="283"/>
      <c r="M1257" s="283"/>
      <c r="N1257" s="131">
        <f t="shared" si="21"/>
        <v>2419.5500000000002</v>
      </c>
      <c r="O1257" s="340">
        <f>IF(ISNUMBER(I1257),ROUND(F1257*N1257*E1257,2),"")</f>
        <v>1451.73</v>
      </c>
      <c r="P1257" s="262"/>
      <c r="Q1257" s="262"/>
      <c r="R1257" s="262"/>
      <c r="S1257" s="262"/>
      <c r="T1257" s="262"/>
      <c r="U1257" s="262"/>
      <c r="V1257" s="262"/>
      <c r="W1257" s="262"/>
      <c r="X1257" s="262"/>
      <c r="Y1257" s="262"/>
      <c r="Z1257" s="262"/>
      <c r="AA1257" s="262"/>
      <c r="AB1257" s="262"/>
      <c r="AC1257" s="262"/>
      <c r="AD1257" s="262"/>
      <c r="AE1257" s="262"/>
      <c r="AF1257" s="262"/>
      <c r="AG1257" s="262"/>
      <c r="AH1257" s="262"/>
      <c r="AI1257" s="262"/>
      <c r="AJ1257" s="262"/>
      <c r="AK1257" s="262"/>
      <c r="AL1257" s="262"/>
      <c r="AM1257" s="262"/>
      <c r="AN1257" s="262"/>
      <c r="AO1257" s="262"/>
      <c r="AP1257" s="262"/>
      <c r="AQ1257" s="262"/>
      <c r="AR1257" s="262"/>
      <c r="AS1257" s="262"/>
      <c r="AT1257" s="262"/>
      <c r="AU1257" s="262"/>
      <c r="AV1257" s="262"/>
      <c r="AW1257" s="262"/>
      <c r="AX1257" s="262"/>
      <c r="AY1257" s="262"/>
      <c r="AZ1257" s="262"/>
      <c r="BA1257" s="262"/>
      <c r="BB1257" s="262"/>
      <c r="BC1257" s="262"/>
      <c r="BD1257" s="262"/>
      <c r="BE1257" s="262"/>
      <c r="BF1257" s="262"/>
      <c r="BG1257" s="262"/>
      <c r="BH1257" s="262"/>
      <c r="BI1257" s="262"/>
      <c r="BJ1257" s="262"/>
      <c r="BK1257" s="262"/>
      <c r="BL1257" s="262"/>
      <c r="BM1257" s="262"/>
      <c r="BN1257" s="262"/>
      <c r="BO1257" s="262"/>
      <c r="BP1257" s="262"/>
      <c r="BQ1257" s="262"/>
      <c r="BR1257" s="262"/>
      <c r="BS1257" s="262"/>
      <c r="BT1257" s="262"/>
      <c r="BU1257" s="262"/>
      <c r="BV1257" s="262"/>
      <c r="BW1257" s="262"/>
      <c r="BX1257" s="262"/>
      <c r="BY1257" s="262"/>
      <c r="BZ1257" s="262"/>
      <c r="CA1257" s="262"/>
      <c r="CB1257" s="262"/>
      <c r="CC1257" s="262"/>
      <c r="CD1257" s="262"/>
      <c r="CE1257" s="262"/>
      <c r="CF1257" s="262"/>
      <c r="CG1257" s="262"/>
      <c r="CH1257" s="262"/>
      <c r="CI1257" s="262"/>
      <c r="CJ1257" s="262"/>
      <c r="CK1257" s="262"/>
      <c r="CL1257" s="262"/>
      <c r="CM1257" s="262"/>
      <c r="CN1257" s="262"/>
      <c r="CO1257" s="262"/>
      <c r="CP1257" s="262"/>
      <c r="CQ1257" s="262"/>
      <c r="CR1257" s="262"/>
      <c r="CS1257" s="262"/>
      <c r="CT1257" s="262"/>
      <c r="CU1257" s="262"/>
      <c r="CV1257" s="262"/>
      <c r="CW1257" s="262"/>
      <c r="CX1257" s="262"/>
      <c r="CY1257" s="262"/>
      <c r="CZ1257" s="262"/>
      <c r="DA1257" s="262"/>
      <c r="DB1257" s="262"/>
      <c r="DC1257" s="262"/>
      <c r="DD1257" s="262"/>
      <c r="DE1257" s="262"/>
      <c r="DF1257" s="262"/>
      <c r="DG1257" s="262"/>
      <c r="DH1257" s="262"/>
      <c r="DI1257" s="262"/>
      <c r="DJ1257" s="262"/>
      <c r="DK1257" s="262"/>
      <c r="DL1257" s="262"/>
      <c r="DM1257" s="262"/>
      <c r="DN1257" s="262"/>
      <c r="DO1257" s="262"/>
      <c r="DP1257" s="262"/>
      <c r="DQ1257" s="262"/>
      <c r="DR1257" s="262"/>
      <c r="DS1257" s="262"/>
      <c r="DT1257" s="262"/>
      <c r="DU1257" s="262"/>
      <c r="DV1257" s="262"/>
      <c r="DW1257" s="262"/>
      <c r="DX1257" s="262"/>
      <c r="DY1257" s="262"/>
      <c r="DZ1257" s="262"/>
      <c r="EA1257" s="262"/>
      <c r="EB1257" s="262"/>
      <c r="EC1257" s="262"/>
      <c r="ED1257" s="262"/>
      <c r="EE1257" s="262"/>
      <c r="EF1257" s="262"/>
      <c r="EG1257" s="262"/>
      <c r="EH1257" s="262"/>
      <c r="EI1257" s="262"/>
      <c r="EJ1257" s="262"/>
      <c r="EK1257" s="262"/>
      <c r="EL1257" s="262"/>
      <c r="EM1257" s="262"/>
      <c r="EN1257" s="262"/>
      <c r="EO1257" s="262"/>
      <c r="EP1257" s="262"/>
      <c r="EQ1257" s="262"/>
      <c r="ER1257" s="262"/>
      <c r="ES1257" s="262"/>
      <c r="ET1257" s="262"/>
      <c r="EU1257" s="262"/>
      <c r="EV1257" s="262"/>
      <c r="EW1257" s="262"/>
      <c r="EX1257" s="262"/>
      <c r="EY1257" s="262"/>
      <c r="EZ1257" s="262"/>
      <c r="FA1257" s="262"/>
      <c r="FB1257" s="262"/>
      <c r="FC1257" s="262"/>
      <c r="FD1257" s="262"/>
      <c r="FE1257" s="262"/>
      <c r="FF1257" s="262"/>
      <c r="FG1257" s="262"/>
      <c r="FH1257" s="262"/>
      <c r="FI1257" s="262"/>
      <c r="FJ1257" s="262"/>
      <c r="FK1257" s="262"/>
      <c r="FL1257" s="262"/>
      <c r="FM1257" s="262"/>
      <c r="FN1257" s="262"/>
      <c r="FO1257" s="262"/>
      <c r="FP1257" s="262"/>
      <c r="FQ1257" s="262"/>
      <c r="FR1257" s="262"/>
      <c r="FS1257" s="262"/>
      <c r="FT1257" s="262"/>
      <c r="FU1257" s="262"/>
      <c r="FV1257" s="262"/>
      <c r="FW1257" s="262"/>
      <c r="FX1257" s="262"/>
      <c r="FY1257" s="262"/>
      <c r="FZ1257" s="262"/>
      <c r="GA1257" s="262"/>
      <c r="GB1257" s="262"/>
      <c r="GC1257" s="262"/>
      <c r="GD1257" s="262"/>
    </row>
    <row r="1258" spans="1:186" s="263" customFormat="1" x14ac:dyDescent="0.2">
      <c r="A1258" s="339" t="s">
        <v>13153</v>
      </c>
      <c r="B1258" s="280" t="s">
        <v>9256</v>
      </c>
      <c r="C1258" s="281" t="s">
        <v>9257</v>
      </c>
      <c r="D1258" s="130" t="s">
        <v>106</v>
      </c>
      <c r="E1258" s="130">
        <v>750</v>
      </c>
      <c r="F1258" s="130">
        <v>0.2</v>
      </c>
      <c r="G1258" s="282"/>
      <c r="H1258" s="283"/>
      <c r="I1258" s="358">
        <v>11.94</v>
      </c>
      <c r="J1258" s="284">
        <f>IF(ISNUMBER(I1258),ROUND(F1258*E1258*I1258,2),"")</f>
        <v>1791</v>
      </c>
      <c r="K1258" s="283">
        <f>BDI!$E$17</f>
        <v>0.18609999999999999</v>
      </c>
      <c r="L1258" s="283"/>
      <c r="M1258" s="283"/>
      <c r="N1258" s="131">
        <f t="shared" si="21"/>
        <v>14.16</v>
      </c>
      <c r="O1258" s="340">
        <f>IF(ISNUMBER(I1258),ROUND(F1258*N1258*E1258,2),"")</f>
        <v>2124</v>
      </c>
      <c r="P1258" s="262"/>
      <c r="Q1258" s="262"/>
      <c r="R1258" s="262"/>
      <c r="S1258" s="262"/>
      <c r="T1258" s="262"/>
      <c r="U1258" s="262"/>
      <c r="V1258" s="262"/>
      <c r="W1258" s="262"/>
      <c r="X1258" s="262"/>
      <c r="Y1258" s="262"/>
      <c r="Z1258" s="262"/>
      <c r="AA1258" s="262"/>
      <c r="AB1258" s="262"/>
      <c r="AC1258" s="262"/>
      <c r="AD1258" s="262"/>
      <c r="AE1258" s="262"/>
      <c r="AF1258" s="262"/>
      <c r="AG1258" s="262"/>
      <c r="AH1258" s="262"/>
      <c r="AI1258" s="262"/>
      <c r="AJ1258" s="262"/>
      <c r="AK1258" s="262"/>
      <c r="AL1258" s="262"/>
      <c r="AM1258" s="262"/>
      <c r="AN1258" s="262"/>
      <c r="AO1258" s="262"/>
      <c r="AP1258" s="262"/>
      <c r="AQ1258" s="262"/>
      <c r="AR1258" s="262"/>
      <c r="AS1258" s="262"/>
      <c r="AT1258" s="262"/>
      <c r="AU1258" s="262"/>
      <c r="AV1258" s="262"/>
      <c r="AW1258" s="262"/>
      <c r="AX1258" s="262"/>
      <c r="AY1258" s="262"/>
      <c r="AZ1258" s="262"/>
      <c r="BA1258" s="262"/>
      <c r="BB1258" s="262"/>
      <c r="BC1258" s="262"/>
      <c r="BD1258" s="262"/>
      <c r="BE1258" s="262"/>
      <c r="BF1258" s="262"/>
      <c r="BG1258" s="262"/>
      <c r="BH1258" s="262"/>
      <c r="BI1258" s="262"/>
      <c r="BJ1258" s="262"/>
      <c r="BK1258" s="262"/>
      <c r="BL1258" s="262"/>
      <c r="BM1258" s="262"/>
      <c r="BN1258" s="262"/>
      <c r="BO1258" s="262"/>
      <c r="BP1258" s="262"/>
      <c r="BQ1258" s="262"/>
      <c r="BR1258" s="262"/>
      <c r="BS1258" s="262"/>
      <c r="BT1258" s="262"/>
      <c r="BU1258" s="262"/>
      <c r="BV1258" s="262"/>
      <c r="BW1258" s="262"/>
      <c r="BX1258" s="262"/>
      <c r="BY1258" s="262"/>
      <c r="BZ1258" s="262"/>
      <c r="CA1258" s="262"/>
      <c r="CB1258" s="262"/>
      <c r="CC1258" s="262"/>
      <c r="CD1258" s="262"/>
      <c r="CE1258" s="262"/>
      <c r="CF1258" s="262"/>
      <c r="CG1258" s="262"/>
      <c r="CH1258" s="262"/>
      <c r="CI1258" s="262"/>
      <c r="CJ1258" s="262"/>
      <c r="CK1258" s="262"/>
      <c r="CL1258" s="262"/>
      <c r="CM1258" s="262"/>
      <c r="CN1258" s="262"/>
      <c r="CO1258" s="262"/>
      <c r="CP1258" s="262"/>
      <c r="CQ1258" s="262"/>
      <c r="CR1258" s="262"/>
      <c r="CS1258" s="262"/>
      <c r="CT1258" s="262"/>
      <c r="CU1258" s="262"/>
      <c r="CV1258" s="262"/>
      <c r="CW1258" s="262"/>
      <c r="CX1258" s="262"/>
      <c r="CY1258" s="262"/>
      <c r="CZ1258" s="262"/>
      <c r="DA1258" s="262"/>
      <c r="DB1258" s="262"/>
      <c r="DC1258" s="262"/>
      <c r="DD1258" s="262"/>
      <c r="DE1258" s="262"/>
      <c r="DF1258" s="262"/>
      <c r="DG1258" s="262"/>
      <c r="DH1258" s="262"/>
      <c r="DI1258" s="262"/>
      <c r="DJ1258" s="262"/>
      <c r="DK1258" s="262"/>
      <c r="DL1258" s="262"/>
      <c r="DM1258" s="262"/>
      <c r="DN1258" s="262"/>
      <c r="DO1258" s="262"/>
      <c r="DP1258" s="262"/>
      <c r="DQ1258" s="262"/>
      <c r="DR1258" s="262"/>
      <c r="DS1258" s="262"/>
      <c r="DT1258" s="262"/>
      <c r="DU1258" s="262"/>
      <c r="DV1258" s="262"/>
      <c r="DW1258" s="262"/>
      <c r="DX1258" s="262"/>
      <c r="DY1258" s="262"/>
      <c r="DZ1258" s="262"/>
      <c r="EA1258" s="262"/>
      <c r="EB1258" s="262"/>
      <c r="EC1258" s="262"/>
      <c r="ED1258" s="262"/>
      <c r="EE1258" s="262"/>
      <c r="EF1258" s="262"/>
      <c r="EG1258" s="262"/>
      <c r="EH1258" s="262"/>
      <c r="EI1258" s="262"/>
      <c r="EJ1258" s="262"/>
      <c r="EK1258" s="262"/>
      <c r="EL1258" s="262"/>
      <c r="EM1258" s="262"/>
      <c r="EN1258" s="262"/>
      <c r="EO1258" s="262"/>
      <c r="EP1258" s="262"/>
      <c r="EQ1258" s="262"/>
      <c r="ER1258" s="262"/>
      <c r="ES1258" s="262"/>
      <c r="ET1258" s="262"/>
      <c r="EU1258" s="262"/>
      <c r="EV1258" s="262"/>
      <c r="EW1258" s="262"/>
      <c r="EX1258" s="262"/>
      <c r="EY1258" s="262"/>
      <c r="EZ1258" s="262"/>
      <c r="FA1258" s="262"/>
      <c r="FB1258" s="262"/>
      <c r="FC1258" s="262"/>
      <c r="FD1258" s="262"/>
      <c r="FE1258" s="262"/>
      <c r="FF1258" s="262"/>
      <c r="FG1258" s="262"/>
      <c r="FH1258" s="262"/>
      <c r="FI1258" s="262"/>
      <c r="FJ1258" s="262"/>
      <c r="FK1258" s="262"/>
      <c r="FL1258" s="262"/>
      <c r="FM1258" s="262"/>
      <c r="FN1258" s="262"/>
      <c r="FO1258" s="262"/>
      <c r="FP1258" s="262"/>
      <c r="FQ1258" s="262"/>
      <c r="FR1258" s="262"/>
      <c r="FS1258" s="262"/>
      <c r="FT1258" s="262"/>
      <c r="FU1258" s="262"/>
      <c r="FV1258" s="262"/>
      <c r="FW1258" s="262"/>
      <c r="FX1258" s="262"/>
      <c r="FY1258" s="262"/>
      <c r="FZ1258" s="262"/>
      <c r="GA1258" s="262"/>
      <c r="GB1258" s="262"/>
      <c r="GC1258" s="262"/>
      <c r="GD1258" s="262"/>
    </row>
    <row r="1259" spans="1:186" s="263" customFormat="1" x14ac:dyDescent="0.2">
      <c r="A1259" s="339" t="s">
        <v>13154</v>
      </c>
      <c r="B1259" s="280" t="s">
        <v>9258</v>
      </c>
      <c r="C1259" s="281" t="s">
        <v>9259</v>
      </c>
      <c r="D1259" s="130" t="s">
        <v>106</v>
      </c>
      <c r="E1259" s="130">
        <v>1575</v>
      </c>
      <c r="F1259" s="130">
        <v>0.2</v>
      </c>
      <c r="G1259" s="282"/>
      <c r="H1259" s="283"/>
      <c r="I1259" s="358">
        <v>10.82</v>
      </c>
      <c r="J1259" s="284">
        <f>IF(ISNUMBER(I1259),ROUND(F1259*E1259*I1259,2),"")</f>
        <v>3408.3</v>
      </c>
      <c r="K1259" s="283">
        <f>BDI!$E$17</f>
        <v>0.18609999999999999</v>
      </c>
      <c r="L1259" s="283"/>
      <c r="M1259" s="283"/>
      <c r="N1259" s="131">
        <f t="shared" si="21"/>
        <v>12.83</v>
      </c>
      <c r="O1259" s="340">
        <f>IF(ISNUMBER(I1259),ROUND(F1259*N1259*E1259,2),"")</f>
        <v>4041.45</v>
      </c>
      <c r="P1259" s="262"/>
      <c r="Q1259" s="262"/>
      <c r="R1259" s="262"/>
      <c r="S1259" s="262"/>
      <c r="T1259" s="262"/>
      <c r="U1259" s="262"/>
      <c r="V1259" s="262"/>
      <c r="W1259" s="262"/>
      <c r="X1259" s="262"/>
      <c r="Y1259" s="262"/>
      <c r="Z1259" s="262"/>
      <c r="AA1259" s="262"/>
      <c r="AB1259" s="262"/>
      <c r="AC1259" s="262"/>
      <c r="AD1259" s="262"/>
      <c r="AE1259" s="262"/>
      <c r="AF1259" s="262"/>
      <c r="AG1259" s="262"/>
      <c r="AH1259" s="262"/>
      <c r="AI1259" s="262"/>
      <c r="AJ1259" s="262"/>
      <c r="AK1259" s="262"/>
      <c r="AL1259" s="262"/>
      <c r="AM1259" s="262"/>
      <c r="AN1259" s="262"/>
      <c r="AO1259" s="262"/>
      <c r="AP1259" s="262"/>
      <c r="AQ1259" s="262"/>
      <c r="AR1259" s="262"/>
      <c r="AS1259" s="262"/>
      <c r="AT1259" s="262"/>
      <c r="AU1259" s="262"/>
      <c r="AV1259" s="262"/>
      <c r="AW1259" s="262"/>
      <c r="AX1259" s="262"/>
      <c r="AY1259" s="262"/>
      <c r="AZ1259" s="262"/>
      <c r="BA1259" s="262"/>
      <c r="BB1259" s="262"/>
      <c r="BC1259" s="262"/>
      <c r="BD1259" s="262"/>
      <c r="BE1259" s="262"/>
      <c r="BF1259" s="262"/>
      <c r="BG1259" s="262"/>
      <c r="BH1259" s="262"/>
      <c r="BI1259" s="262"/>
      <c r="BJ1259" s="262"/>
      <c r="BK1259" s="262"/>
      <c r="BL1259" s="262"/>
      <c r="BM1259" s="262"/>
      <c r="BN1259" s="262"/>
      <c r="BO1259" s="262"/>
      <c r="BP1259" s="262"/>
      <c r="BQ1259" s="262"/>
      <c r="BR1259" s="262"/>
      <c r="BS1259" s="262"/>
      <c r="BT1259" s="262"/>
      <c r="BU1259" s="262"/>
      <c r="BV1259" s="262"/>
      <c r="BW1259" s="262"/>
      <c r="BX1259" s="262"/>
      <c r="BY1259" s="262"/>
      <c r="BZ1259" s="262"/>
      <c r="CA1259" s="262"/>
      <c r="CB1259" s="262"/>
      <c r="CC1259" s="262"/>
      <c r="CD1259" s="262"/>
      <c r="CE1259" s="262"/>
      <c r="CF1259" s="262"/>
      <c r="CG1259" s="262"/>
      <c r="CH1259" s="262"/>
      <c r="CI1259" s="262"/>
      <c r="CJ1259" s="262"/>
      <c r="CK1259" s="262"/>
      <c r="CL1259" s="262"/>
      <c r="CM1259" s="262"/>
      <c r="CN1259" s="262"/>
      <c r="CO1259" s="262"/>
      <c r="CP1259" s="262"/>
      <c r="CQ1259" s="262"/>
      <c r="CR1259" s="262"/>
      <c r="CS1259" s="262"/>
      <c r="CT1259" s="262"/>
      <c r="CU1259" s="262"/>
      <c r="CV1259" s="262"/>
      <c r="CW1259" s="262"/>
      <c r="CX1259" s="262"/>
      <c r="CY1259" s="262"/>
      <c r="CZ1259" s="262"/>
      <c r="DA1259" s="262"/>
      <c r="DB1259" s="262"/>
      <c r="DC1259" s="262"/>
      <c r="DD1259" s="262"/>
      <c r="DE1259" s="262"/>
      <c r="DF1259" s="262"/>
      <c r="DG1259" s="262"/>
      <c r="DH1259" s="262"/>
      <c r="DI1259" s="262"/>
      <c r="DJ1259" s="262"/>
      <c r="DK1259" s="262"/>
      <c r="DL1259" s="262"/>
      <c r="DM1259" s="262"/>
      <c r="DN1259" s="262"/>
      <c r="DO1259" s="262"/>
      <c r="DP1259" s="262"/>
      <c r="DQ1259" s="262"/>
      <c r="DR1259" s="262"/>
      <c r="DS1259" s="262"/>
      <c r="DT1259" s="262"/>
      <c r="DU1259" s="262"/>
      <c r="DV1259" s="262"/>
      <c r="DW1259" s="262"/>
      <c r="DX1259" s="262"/>
      <c r="DY1259" s="262"/>
      <c r="DZ1259" s="262"/>
      <c r="EA1259" s="262"/>
      <c r="EB1259" s="262"/>
      <c r="EC1259" s="262"/>
      <c r="ED1259" s="262"/>
      <c r="EE1259" s="262"/>
      <c r="EF1259" s="262"/>
      <c r="EG1259" s="262"/>
      <c r="EH1259" s="262"/>
      <c r="EI1259" s="262"/>
      <c r="EJ1259" s="262"/>
      <c r="EK1259" s="262"/>
      <c r="EL1259" s="262"/>
      <c r="EM1259" s="262"/>
      <c r="EN1259" s="262"/>
      <c r="EO1259" s="262"/>
      <c r="EP1259" s="262"/>
      <c r="EQ1259" s="262"/>
      <c r="ER1259" s="262"/>
      <c r="ES1259" s="262"/>
      <c r="ET1259" s="262"/>
      <c r="EU1259" s="262"/>
      <c r="EV1259" s="262"/>
      <c r="EW1259" s="262"/>
      <c r="EX1259" s="262"/>
      <c r="EY1259" s="262"/>
      <c r="EZ1259" s="262"/>
      <c r="FA1259" s="262"/>
      <c r="FB1259" s="262"/>
      <c r="FC1259" s="262"/>
      <c r="FD1259" s="262"/>
      <c r="FE1259" s="262"/>
      <c r="FF1259" s="262"/>
      <c r="FG1259" s="262"/>
      <c r="FH1259" s="262"/>
      <c r="FI1259" s="262"/>
      <c r="FJ1259" s="262"/>
      <c r="FK1259" s="262"/>
      <c r="FL1259" s="262"/>
      <c r="FM1259" s="262"/>
      <c r="FN1259" s="262"/>
      <c r="FO1259" s="262"/>
      <c r="FP1259" s="262"/>
      <c r="FQ1259" s="262"/>
      <c r="FR1259" s="262"/>
      <c r="FS1259" s="262"/>
      <c r="FT1259" s="262"/>
      <c r="FU1259" s="262"/>
      <c r="FV1259" s="262"/>
      <c r="FW1259" s="262"/>
      <c r="FX1259" s="262"/>
      <c r="FY1259" s="262"/>
      <c r="FZ1259" s="262"/>
      <c r="GA1259" s="262"/>
      <c r="GB1259" s="262"/>
      <c r="GC1259" s="262"/>
      <c r="GD1259" s="262"/>
    </row>
    <row r="1260" spans="1:186" s="263" customFormat="1" ht="25.5" x14ac:dyDescent="0.2">
      <c r="A1260" s="339" t="s">
        <v>13155</v>
      </c>
      <c r="B1260" s="280" t="s">
        <v>9266</v>
      </c>
      <c r="C1260" s="281" t="s">
        <v>9267</v>
      </c>
      <c r="D1260" s="130" t="s">
        <v>87</v>
      </c>
      <c r="E1260" s="130">
        <v>50</v>
      </c>
      <c r="F1260" s="130">
        <v>0.2</v>
      </c>
      <c r="G1260" s="282"/>
      <c r="H1260" s="283"/>
      <c r="I1260" s="358">
        <v>111.8</v>
      </c>
      <c r="J1260" s="284">
        <f>IF(ISNUMBER(I1260),ROUND(F1260*E1260*I1260,2),"")</f>
        <v>1118</v>
      </c>
      <c r="K1260" s="283">
        <f>BDI!$E$17</f>
        <v>0.18609999999999999</v>
      </c>
      <c r="L1260" s="283"/>
      <c r="M1260" s="283"/>
      <c r="N1260" s="131">
        <f t="shared" si="21"/>
        <v>132.61000000000001</v>
      </c>
      <c r="O1260" s="340">
        <f>IF(ISNUMBER(I1260),ROUND(F1260*N1260*E1260,2),"")</f>
        <v>1326.1</v>
      </c>
      <c r="P1260" s="262"/>
      <c r="Q1260" s="262"/>
      <c r="R1260" s="262"/>
      <c r="S1260" s="262"/>
      <c r="T1260" s="262"/>
      <c r="U1260" s="262"/>
      <c r="V1260" s="262"/>
      <c r="W1260" s="262"/>
      <c r="X1260" s="262"/>
      <c r="Y1260" s="262"/>
      <c r="Z1260" s="262"/>
      <c r="AA1260" s="262"/>
      <c r="AB1260" s="262"/>
      <c r="AC1260" s="262"/>
      <c r="AD1260" s="262"/>
      <c r="AE1260" s="262"/>
      <c r="AF1260" s="262"/>
      <c r="AG1260" s="262"/>
      <c r="AH1260" s="262"/>
      <c r="AI1260" s="262"/>
      <c r="AJ1260" s="262"/>
      <c r="AK1260" s="262"/>
      <c r="AL1260" s="262"/>
      <c r="AM1260" s="262"/>
      <c r="AN1260" s="262"/>
      <c r="AO1260" s="262"/>
      <c r="AP1260" s="262"/>
      <c r="AQ1260" s="262"/>
      <c r="AR1260" s="262"/>
      <c r="AS1260" s="262"/>
      <c r="AT1260" s="262"/>
      <c r="AU1260" s="262"/>
      <c r="AV1260" s="262"/>
      <c r="AW1260" s="262"/>
      <c r="AX1260" s="262"/>
      <c r="AY1260" s="262"/>
      <c r="AZ1260" s="262"/>
      <c r="BA1260" s="262"/>
      <c r="BB1260" s="262"/>
      <c r="BC1260" s="262"/>
      <c r="BD1260" s="262"/>
      <c r="BE1260" s="262"/>
      <c r="BF1260" s="262"/>
      <c r="BG1260" s="262"/>
      <c r="BH1260" s="262"/>
      <c r="BI1260" s="262"/>
      <c r="BJ1260" s="262"/>
      <c r="BK1260" s="262"/>
      <c r="BL1260" s="262"/>
      <c r="BM1260" s="262"/>
      <c r="BN1260" s="262"/>
      <c r="BO1260" s="262"/>
      <c r="BP1260" s="262"/>
      <c r="BQ1260" s="262"/>
      <c r="BR1260" s="262"/>
      <c r="BS1260" s="262"/>
      <c r="BT1260" s="262"/>
      <c r="BU1260" s="262"/>
      <c r="BV1260" s="262"/>
      <c r="BW1260" s="262"/>
      <c r="BX1260" s="262"/>
      <c r="BY1260" s="262"/>
      <c r="BZ1260" s="262"/>
      <c r="CA1260" s="262"/>
      <c r="CB1260" s="262"/>
      <c r="CC1260" s="262"/>
      <c r="CD1260" s="262"/>
      <c r="CE1260" s="262"/>
      <c r="CF1260" s="262"/>
      <c r="CG1260" s="262"/>
      <c r="CH1260" s="262"/>
      <c r="CI1260" s="262"/>
      <c r="CJ1260" s="262"/>
      <c r="CK1260" s="262"/>
      <c r="CL1260" s="262"/>
      <c r="CM1260" s="262"/>
      <c r="CN1260" s="262"/>
      <c r="CO1260" s="262"/>
      <c r="CP1260" s="262"/>
      <c r="CQ1260" s="262"/>
      <c r="CR1260" s="262"/>
      <c r="CS1260" s="262"/>
      <c r="CT1260" s="262"/>
      <c r="CU1260" s="262"/>
      <c r="CV1260" s="262"/>
      <c r="CW1260" s="262"/>
      <c r="CX1260" s="262"/>
      <c r="CY1260" s="262"/>
      <c r="CZ1260" s="262"/>
      <c r="DA1260" s="262"/>
      <c r="DB1260" s="262"/>
      <c r="DC1260" s="262"/>
      <c r="DD1260" s="262"/>
      <c r="DE1260" s="262"/>
      <c r="DF1260" s="262"/>
      <c r="DG1260" s="262"/>
      <c r="DH1260" s="262"/>
      <c r="DI1260" s="262"/>
      <c r="DJ1260" s="262"/>
      <c r="DK1260" s="262"/>
      <c r="DL1260" s="262"/>
      <c r="DM1260" s="262"/>
      <c r="DN1260" s="262"/>
      <c r="DO1260" s="262"/>
      <c r="DP1260" s="262"/>
      <c r="DQ1260" s="262"/>
      <c r="DR1260" s="262"/>
      <c r="DS1260" s="262"/>
      <c r="DT1260" s="262"/>
      <c r="DU1260" s="262"/>
      <c r="DV1260" s="262"/>
      <c r="DW1260" s="262"/>
      <c r="DX1260" s="262"/>
      <c r="DY1260" s="262"/>
      <c r="DZ1260" s="262"/>
      <c r="EA1260" s="262"/>
      <c r="EB1260" s="262"/>
      <c r="EC1260" s="262"/>
      <c r="ED1260" s="262"/>
      <c r="EE1260" s="262"/>
      <c r="EF1260" s="262"/>
      <c r="EG1260" s="262"/>
      <c r="EH1260" s="262"/>
      <c r="EI1260" s="262"/>
      <c r="EJ1260" s="262"/>
      <c r="EK1260" s="262"/>
      <c r="EL1260" s="262"/>
      <c r="EM1260" s="262"/>
      <c r="EN1260" s="262"/>
      <c r="EO1260" s="262"/>
      <c r="EP1260" s="262"/>
      <c r="EQ1260" s="262"/>
      <c r="ER1260" s="262"/>
      <c r="ES1260" s="262"/>
      <c r="ET1260" s="262"/>
      <c r="EU1260" s="262"/>
      <c r="EV1260" s="262"/>
      <c r="EW1260" s="262"/>
      <c r="EX1260" s="262"/>
      <c r="EY1260" s="262"/>
      <c r="EZ1260" s="262"/>
      <c r="FA1260" s="262"/>
      <c r="FB1260" s="262"/>
      <c r="FC1260" s="262"/>
      <c r="FD1260" s="262"/>
      <c r="FE1260" s="262"/>
      <c r="FF1260" s="262"/>
      <c r="FG1260" s="262"/>
      <c r="FH1260" s="262"/>
      <c r="FI1260" s="262"/>
      <c r="FJ1260" s="262"/>
      <c r="FK1260" s="262"/>
      <c r="FL1260" s="262"/>
      <c r="FM1260" s="262"/>
      <c r="FN1260" s="262"/>
      <c r="FO1260" s="262"/>
      <c r="FP1260" s="262"/>
      <c r="FQ1260" s="262"/>
      <c r="FR1260" s="262"/>
      <c r="FS1260" s="262"/>
      <c r="FT1260" s="262"/>
      <c r="FU1260" s="262"/>
      <c r="FV1260" s="262"/>
      <c r="FW1260" s="262"/>
      <c r="FX1260" s="262"/>
      <c r="FY1260" s="262"/>
      <c r="FZ1260" s="262"/>
      <c r="GA1260" s="262"/>
      <c r="GB1260" s="262"/>
      <c r="GC1260" s="262"/>
      <c r="GD1260" s="262"/>
    </row>
    <row r="1261" spans="1:186" s="263" customFormat="1" x14ac:dyDescent="0.2">
      <c r="A1261" s="339" t="s">
        <v>13156</v>
      </c>
      <c r="B1261" s="280" t="s">
        <v>9268</v>
      </c>
      <c r="C1261" s="281" t="s">
        <v>9269</v>
      </c>
      <c r="D1261" s="130" t="s">
        <v>87</v>
      </c>
      <c r="E1261" s="130">
        <v>25</v>
      </c>
      <c r="F1261" s="130">
        <v>0.2</v>
      </c>
      <c r="G1261" s="282"/>
      <c r="H1261" s="283"/>
      <c r="I1261" s="358">
        <v>370.71</v>
      </c>
      <c r="J1261" s="284">
        <f>IF(ISNUMBER(I1261),ROUND(F1261*E1261*I1261,2),"")</f>
        <v>1853.55</v>
      </c>
      <c r="K1261" s="283">
        <f>BDI!$E$17</f>
        <v>0.18609999999999999</v>
      </c>
      <c r="L1261" s="283"/>
      <c r="M1261" s="283"/>
      <c r="N1261" s="131">
        <f t="shared" si="21"/>
        <v>439.7</v>
      </c>
      <c r="O1261" s="340">
        <f>IF(ISNUMBER(I1261),ROUND(F1261*N1261*E1261,2),"")</f>
        <v>2198.5</v>
      </c>
      <c r="P1261" s="262"/>
      <c r="Q1261" s="262"/>
      <c r="R1261" s="262"/>
      <c r="S1261" s="262"/>
      <c r="T1261" s="262"/>
      <c r="U1261" s="262"/>
      <c r="V1261" s="262"/>
      <c r="W1261" s="262"/>
      <c r="X1261" s="262"/>
      <c r="Y1261" s="262"/>
      <c r="Z1261" s="262"/>
      <c r="AA1261" s="262"/>
      <c r="AB1261" s="262"/>
      <c r="AC1261" s="262"/>
      <c r="AD1261" s="262"/>
      <c r="AE1261" s="262"/>
      <c r="AF1261" s="262"/>
      <c r="AG1261" s="262"/>
      <c r="AH1261" s="262"/>
      <c r="AI1261" s="262"/>
      <c r="AJ1261" s="262"/>
      <c r="AK1261" s="262"/>
      <c r="AL1261" s="262"/>
      <c r="AM1261" s="262"/>
      <c r="AN1261" s="262"/>
      <c r="AO1261" s="262"/>
      <c r="AP1261" s="262"/>
      <c r="AQ1261" s="262"/>
      <c r="AR1261" s="262"/>
      <c r="AS1261" s="262"/>
      <c r="AT1261" s="262"/>
      <c r="AU1261" s="262"/>
      <c r="AV1261" s="262"/>
      <c r="AW1261" s="262"/>
      <c r="AX1261" s="262"/>
      <c r="AY1261" s="262"/>
      <c r="AZ1261" s="262"/>
      <c r="BA1261" s="262"/>
      <c r="BB1261" s="262"/>
      <c r="BC1261" s="262"/>
      <c r="BD1261" s="262"/>
      <c r="BE1261" s="262"/>
      <c r="BF1261" s="262"/>
      <c r="BG1261" s="262"/>
      <c r="BH1261" s="262"/>
      <c r="BI1261" s="262"/>
      <c r="BJ1261" s="262"/>
      <c r="BK1261" s="262"/>
      <c r="BL1261" s="262"/>
      <c r="BM1261" s="262"/>
      <c r="BN1261" s="262"/>
      <c r="BO1261" s="262"/>
      <c r="BP1261" s="262"/>
      <c r="BQ1261" s="262"/>
      <c r="BR1261" s="262"/>
      <c r="BS1261" s="262"/>
      <c r="BT1261" s="262"/>
      <c r="BU1261" s="262"/>
      <c r="BV1261" s="262"/>
      <c r="BW1261" s="262"/>
      <c r="BX1261" s="262"/>
      <c r="BY1261" s="262"/>
      <c r="BZ1261" s="262"/>
      <c r="CA1261" s="262"/>
      <c r="CB1261" s="262"/>
      <c r="CC1261" s="262"/>
      <c r="CD1261" s="262"/>
      <c r="CE1261" s="262"/>
      <c r="CF1261" s="262"/>
      <c r="CG1261" s="262"/>
      <c r="CH1261" s="262"/>
      <c r="CI1261" s="262"/>
      <c r="CJ1261" s="262"/>
      <c r="CK1261" s="262"/>
      <c r="CL1261" s="262"/>
      <c r="CM1261" s="262"/>
      <c r="CN1261" s="262"/>
      <c r="CO1261" s="262"/>
      <c r="CP1261" s="262"/>
      <c r="CQ1261" s="262"/>
      <c r="CR1261" s="262"/>
      <c r="CS1261" s="262"/>
      <c r="CT1261" s="262"/>
      <c r="CU1261" s="262"/>
      <c r="CV1261" s="262"/>
      <c r="CW1261" s="262"/>
      <c r="CX1261" s="262"/>
      <c r="CY1261" s="262"/>
      <c r="CZ1261" s="262"/>
      <c r="DA1261" s="262"/>
      <c r="DB1261" s="262"/>
      <c r="DC1261" s="262"/>
      <c r="DD1261" s="262"/>
      <c r="DE1261" s="262"/>
      <c r="DF1261" s="262"/>
      <c r="DG1261" s="262"/>
      <c r="DH1261" s="262"/>
      <c r="DI1261" s="262"/>
      <c r="DJ1261" s="262"/>
      <c r="DK1261" s="262"/>
      <c r="DL1261" s="262"/>
      <c r="DM1261" s="262"/>
      <c r="DN1261" s="262"/>
      <c r="DO1261" s="262"/>
      <c r="DP1261" s="262"/>
      <c r="DQ1261" s="262"/>
      <c r="DR1261" s="262"/>
      <c r="DS1261" s="262"/>
      <c r="DT1261" s="262"/>
      <c r="DU1261" s="262"/>
      <c r="DV1261" s="262"/>
      <c r="DW1261" s="262"/>
      <c r="DX1261" s="262"/>
      <c r="DY1261" s="262"/>
      <c r="DZ1261" s="262"/>
      <c r="EA1261" s="262"/>
      <c r="EB1261" s="262"/>
      <c r="EC1261" s="262"/>
      <c r="ED1261" s="262"/>
      <c r="EE1261" s="262"/>
      <c r="EF1261" s="262"/>
      <c r="EG1261" s="262"/>
      <c r="EH1261" s="262"/>
      <c r="EI1261" s="262"/>
      <c r="EJ1261" s="262"/>
      <c r="EK1261" s="262"/>
      <c r="EL1261" s="262"/>
      <c r="EM1261" s="262"/>
      <c r="EN1261" s="262"/>
      <c r="EO1261" s="262"/>
      <c r="EP1261" s="262"/>
      <c r="EQ1261" s="262"/>
      <c r="ER1261" s="262"/>
      <c r="ES1261" s="262"/>
      <c r="ET1261" s="262"/>
      <c r="EU1261" s="262"/>
      <c r="EV1261" s="262"/>
      <c r="EW1261" s="262"/>
      <c r="EX1261" s="262"/>
      <c r="EY1261" s="262"/>
      <c r="EZ1261" s="262"/>
      <c r="FA1261" s="262"/>
      <c r="FB1261" s="262"/>
      <c r="FC1261" s="262"/>
      <c r="FD1261" s="262"/>
      <c r="FE1261" s="262"/>
      <c r="FF1261" s="262"/>
      <c r="FG1261" s="262"/>
      <c r="FH1261" s="262"/>
      <c r="FI1261" s="262"/>
      <c r="FJ1261" s="262"/>
      <c r="FK1261" s="262"/>
      <c r="FL1261" s="262"/>
      <c r="FM1261" s="262"/>
      <c r="FN1261" s="262"/>
      <c r="FO1261" s="262"/>
      <c r="FP1261" s="262"/>
      <c r="FQ1261" s="262"/>
      <c r="FR1261" s="262"/>
      <c r="FS1261" s="262"/>
      <c r="FT1261" s="262"/>
      <c r="FU1261" s="262"/>
      <c r="FV1261" s="262"/>
      <c r="FW1261" s="262"/>
      <c r="FX1261" s="262"/>
      <c r="FY1261" s="262"/>
      <c r="FZ1261" s="262"/>
      <c r="GA1261" s="262"/>
      <c r="GB1261" s="262"/>
      <c r="GC1261" s="262"/>
      <c r="GD1261" s="262"/>
    </row>
    <row r="1262" spans="1:186" s="263" customFormat="1" x14ac:dyDescent="0.2">
      <c r="A1262" s="339" t="s">
        <v>13157</v>
      </c>
      <c r="B1262" s="280" t="s">
        <v>9286</v>
      </c>
      <c r="C1262" s="281" t="s">
        <v>9287</v>
      </c>
      <c r="D1262" s="130" t="s">
        <v>87</v>
      </c>
      <c r="E1262" s="130">
        <v>3</v>
      </c>
      <c r="F1262" s="130">
        <v>0.2</v>
      </c>
      <c r="G1262" s="282"/>
      <c r="H1262" s="283"/>
      <c r="I1262" s="358">
        <v>1519.88</v>
      </c>
      <c r="J1262" s="284">
        <f>IF(ISNUMBER(I1262),ROUND(F1262*E1262*I1262,2),"")</f>
        <v>911.93</v>
      </c>
      <c r="K1262" s="283">
        <f>BDI!$E$17</f>
        <v>0.18609999999999999</v>
      </c>
      <c r="L1262" s="283"/>
      <c r="M1262" s="283"/>
      <c r="N1262" s="131">
        <f t="shared" si="21"/>
        <v>1802.73</v>
      </c>
      <c r="O1262" s="340">
        <f>IF(ISNUMBER(I1262),ROUND(F1262*N1262*E1262,2),"")</f>
        <v>1081.6400000000001</v>
      </c>
      <c r="P1262" s="262"/>
      <c r="Q1262" s="262"/>
      <c r="R1262" s="262"/>
      <c r="S1262" s="262"/>
      <c r="T1262" s="262"/>
      <c r="U1262" s="262"/>
      <c r="V1262" s="262"/>
      <c r="W1262" s="262"/>
      <c r="X1262" s="262"/>
      <c r="Y1262" s="262"/>
      <c r="Z1262" s="262"/>
      <c r="AA1262" s="262"/>
      <c r="AB1262" s="262"/>
      <c r="AC1262" s="262"/>
      <c r="AD1262" s="262"/>
      <c r="AE1262" s="262"/>
      <c r="AF1262" s="262"/>
      <c r="AG1262" s="262"/>
      <c r="AH1262" s="262"/>
      <c r="AI1262" s="262"/>
      <c r="AJ1262" s="262"/>
      <c r="AK1262" s="262"/>
      <c r="AL1262" s="262"/>
      <c r="AM1262" s="262"/>
      <c r="AN1262" s="262"/>
      <c r="AO1262" s="262"/>
      <c r="AP1262" s="262"/>
      <c r="AQ1262" s="262"/>
      <c r="AR1262" s="262"/>
      <c r="AS1262" s="262"/>
      <c r="AT1262" s="262"/>
      <c r="AU1262" s="262"/>
      <c r="AV1262" s="262"/>
      <c r="AW1262" s="262"/>
      <c r="AX1262" s="262"/>
      <c r="AY1262" s="262"/>
      <c r="AZ1262" s="262"/>
      <c r="BA1262" s="262"/>
      <c r="BB1262" s="262"/>
      <c r="BC1262" s="262"/>
      <c r="BD1262" s="262"/>
      <c r="BE1262" s="262"/>
      <c r="BF1262" s="262"/>
      <c r="BG1262" s="262"/>
      <c r="BH1262" s="262"/>
      <c r="BI1262" s="262"/>
      <c r="BJ1262" s="262"/>
      <c r="BK1262" s="262"/>
      <c r="BL1262" s="262"/>
      <c r="BM1262" s="262"/>
      <c r="BN1262" s="262"/>
      <c r="BO1262" s="262"/>
      <c r="BP1262" s="262"/>
      <c r="BQ1262" s="262"/>
      <c r="BR1262" s="262"/>
      <c r="BS1262" s="262"/>
      <c r="BT1262" s="262"/>
      <c r="BU1262" s="262"/>
      <c r="BV1262" s="262"/>
      <c r="BW1262" s="262"/>
      <c r="BX1262" s="262"/>
      <c r="BY1262" s="262"/>
      <c r="BZ1262" s="262"/>
      <c r="CA1262" s="262"/>
      <c r="CB1262" s="262"/>
      <c r="CC1262" s="262"/>
      <c r="CD1262" s="262"/>
      <c r="CE1262" s="262"/>
      <c r="CF1262" s="262"/>
      <c r="CG1262" s="262"/>
      <c r="CH1262" s="262"/>
      <c r="CI1262" s="262"/>
      <c r="CJ1262" s="262"/>
      <c r="CK1262" s="262"/>
      <c r="CL1262" s="262"/>
      <c r="CM1262" s="262"/>
      <c r="CN1262" s="262"/>
      <c r="CO1262" s="262"/>
      <c r="CP1262" s="262"/>
      <c r="CQ1262" s="262"/>
      <c r="CR1262" s="262"/>
      <c r="CS1262" s="262"/>
      <c r="CT1262" s="262"/>
      <c r="CU1262" s="262"/>
      <c r="CV1262" s="262"/>
      <c r="CW1262" s="262"/>
      <c r="CX1262" s="262"/>
      <c r="CY1262" s="262"/>
      <c r="CZ1262" s="262"/>
      <c r="DA1262" s="262"/>
      <c r="DB1262" s="262"/>
      <c r="DC1262" s="262"/>
      <c r="DD1262" s="262"/>
      <c r="DE1262" s="262"/>
      <c r="DF1262" s="262"/>
      <c r="DG1262" s="262"/>
      <c r="DH1262" s="262"/>
      <c r="DI1262" s="262"/>
      <c r="DJ1262" s="262"/>
      <c r="DK1262" s="262"/>
      <c r="DL1262" s="262"/>
      <c r="DM1262" s="262"/>
      <c r="DN1262" s="262"/>
      <c r="DO1262" s="262"/>
      <c r="DP1262" s="262"/>
      <c r="DQ1262" s="262"/>
      <c r="DR1262" s="262"/>
      <c r="DS1262" s="262"/>
      <c r="DT1262" s="262"/>
      <c r="DU1262" s="262"/>
      <c r="DV1262" s="262"/>
      <c r="DW1262" s="262"/>
      <c r="DX1262" s="262"/>
      <c r="DY1262" s="262"/>
      <c r="DZ1262" s="262"/>
      <c r="EA1262" s="262"/>
      <c r="EB1262" s="262"/>
      <c r="EC1262" s="262"/>
      <c r="ED1262" s="262"/>
      <c r="EE1262" s="262"/>
      <c r="EF1262" s="262"/>
      <c r="EG1262" s="262"/>
      <c r="EH1262" s="262"/>
      <c r="EI1262" s="262"/>
      <c r="EJ1262" s="262"/>
      <c r="EK1262" s="262"/>
      <c r="EL1262" s="262"/>
      <c r="EM1262" s="262"/>
      <c r="EN1262" s="262"/>
      <c r="EO1262" s="262"/>
      <c r="EP1262" s="262"/>
      <c r="EQ1262" s="262"/>
      <c r="ER1262" s="262"/>
      <c r="ES1262" s="262"/>
      <c r="ET1262" s="262"/>
      <c r="EU1262" s="262"/>
      <c r="EV1262" s="262"/>
      <c r="EW1262" s="262"/>
      <c r="EX1262" s="262"/>
      <c r="EY1262" s="262"/>
      <c r="EZ1262" s="262"/>
      <c r="FA1262" s="262"/>
      <c r="FB1262" s="262"/>
      <c r="FC1262" s="262"/>
      <c r="FD1262" s="262"/>
      <c r="FE1262" s="262"/>
      <c r="FF1262" s="262"/>
      <c r="FG1262" s="262"/>
      <c r="FH1262" s="262"/>
      <c r="FI1262" s="262"/>
      <c r="FJ1262" s="262"/>
      <c r="FK1262" s="262"/>
      <c r="FL1262" s="262"/>
      <c r="FM1262" s="262"/>
      <c r="FN1262" s="262"/>
      <c r="FO1262" s="262"/>
      <c r="FP1262" s="262"/>
      <c r="FQ1262" s="262"/>
      <c r="FR1262" s="262"/>
      <c r="FS1262" s="262"/>
      <c r="FT1262" s="262"/>
      <c r="FU1262" s="262"/>
      <c r="FV1262" s="262"/>
      <c r="FW1262" s="262"/>
      <c r="FX1262" s="262"/>
      <c r="FY1262" s="262"/>
      <c r="FZ1262" s="262"/>
      <c r="GA1262" s="262"/>
      <c r="GB1262" s="262"/>
      <c r="GC1262" s="262"/>
      <c r="GD1262" s="262"/>
    </row>
    <row r="1263" spans="1:186" s="263" customFormat="1" ht="25.5" x14ac:dyDescent="0.2">
      <c r="A1263" s="339" t="s">
        <v>13158</v>
      </c>
      <c r="B1263" s="280" t="s">
        <v>9290</v>
      </c>
      <c r="C1263" s="281" t="s">
        <v>9291</v>
      </c>
      <c r="D1263" s="130" t="s">
        <v>87</v>
      </c>
      <c r="E1263" s="130">
        <v>5</v>
      </c>
      <c r="F1263" s="130">
        <v>0.2</v>
      </c>
      <c r="G1263" s="282"/>
      <c r="H1263" s="283"/>
      <c r="I1263" s="358">
        <v>42.44</v>
      </c>
      <c r="J1263" s="284">
        <f>IF(ISNUMBER(I1263),ROUND(F1263*E1263*I1263,2),"")</f>
        <v>42.44</v>
      </c>
      <c r="K1263" s="283">
        <f>BDI!$E$17</f>
        <v>0.18609999999999999</v>
      </c>
      <c r="L1263" s="283"/>
      <c r="M1263" s="283"/>
      <c r="N1263" s="131">
        <f t="shared" si="21"/>
        <v>50.34</v>
      </c>
      <c r="O1263" s="340">
        <f>IF(ISNUMBER(I1263),ROUND(F1263*N1263*E1263,2),"")</f>
        <v>50.34</v>
      </c>
      <c r="P1263" s="262"/>
      <c r="Q1263" s="262"/>
      <c r="R1263" s="262"/>
      <c r="S1263" s="262"/>
      <c r="T1263" s="262"/>
      <c r="U1263" s="262"/>
      <c r="V1263" s="262"/>
      <c r="W1263" s="262"/>
      <c r="X1263" s="262"/>
      <c r="Y1263" s="262"/>
      <c r="Z1263" s="262"/>
      <c r="AA1263" s="262"/>
      <c r="AB1263" s="262"/>
      <c r="AC1263" s="262"/>
      <c r="AD1263" s="262"/>
      <c r="AE1263" s="262"/>
      <c r="AF1263" s="262"/>
      <c r="AG1263" s="262"/>
      <c r="AH1263" s="262"/>
      <c r="AI1263" s="262"/>
      <c r="AJ1263" s="262"/>
      <c r="AK1263" s="262"/>
      <c r="AL1263" s="262"/>
      <c r="AM1263" s="262"/>
      <c r="AN1263" s="262"/>
      <c r="AO1263" s="262"/>
      <c r="AP1263" s="262"/>
      <c r="AQ1263" s="262"/>
      <c r="AR1263" s="262"/>
      <c r="AS1263" s="262"/>
      <c r="AT1263" s="262"/>
      <c r="AU1263" s="262"/>
      <c r="AV1263" s="262"/>
      <c r="AW1263" s="262"/>
      <c r="AX1263" s="262"/>
      <c r="AY1263" s="262"/>
      <c r="AZ1263" s="262"/>
      <c r="BA1263" s="262"/>
      <c r="BB1263" s="262"/>
      <c r="BC1263" s="262"/>
      <c r="BD1263" s="262"/>
      <c r="BE1263" s="262"/>
      <c r="BF1263" s="262"/>
      <c r="BG1263" s="262"/>
      <c r="BH1263" s="262"/>
      <c r="BI1263" s="262"/>
      <c r="BJ1263" s="262"/>
      <c r="BK1263" s="262"/>
      <c r="BL1263" s="262"/>
      <c r="BM1263" s="262"/>
      <c r="BN1263" s="262"/>
      <c r="BO1263" s="262"/>
      <c r="BP1263" s="262"/>
      <c r="BQ1263" s="262"/>
      <c r="BR1263" s="262"/>
      <c r="BS1263" s="262"/>
      <c r="BT1263" s="262"/>
      <c r="BU1263" s="262"/>
      <c r="BV1263" s="262"/>
      <c r="BW1263" s="262"/>
      <c r="BX1263" s="262"/>
      <c r="BY1263" s="262"/>
      <c r="BZ1263" s="262"/>
      <c r="CA1263" s="262"/>
      <c r="CB1263" s="262"/>
      <c r="CC1263" s="262"/>
      <c r="CD1263" s="262"/>
      <c r="CE1263" s="262"/>
      <c r="CF1263" s="262"/>
      <c r="CG1263" s="262"/>
      <c r="CH1263" s="262"/>
      <c r="CI1263" s="262"/>
      <c r="CJ1263" s="262"/>
      <c r="CK1263" s="262"/>
      <c r="CL1263" s="262"/>
      <c r="CM1263" s="262"/>
      <c r="CN1263" s="262"/>
      <c r="CO1263" s="262"/>
      <c r="CP1263" s="262"/>
      <c r="CQ1263" s="262"/>
      <c r="CR1263" s="262"/>
      <c r="CS1263" s="262"/>
      <c r="CT1263" s="262"/>
      <c r="CU1263" s="262"/>
      <c r="CV1263" s="262"/>
      <c r="CW1263" s="262"/>
      <c r="CX1263" s="262"/>
      <c r="CY1263" s="262"/>
      <c r="CZ1263" s="262"/>
      <c r="DA1263" s="262"/>
      <c r="DB1263" s="262"/>
      <c r="DC1263" s="262"/>
      <c r="DD1263" s="262"/>
      <c r="DE1263" s="262"/>
      <c r="DF1263" s="262"/>
      <c r="DG1263" s="262"/>
      <c r="DH1263" s="262"/>
      <c r="DI1263" s="262"/>
      <c r="DJ1263" s="262"/>
      <c r="DK1263" s="262"/>
      <c r="DL1263" s="262"/>
      <c r="DM1263" s="262"/>
      <c r="DN1263" s="262"/>
      <c r="DO1263" s="262"/>
      <c r="DP1263" s="262"/>
      <c r="DQ1263" s="262"/>
      <c r="DR1263" s="262"/>
      <c r="DS1263" s="262"/>
      <c r="DT1263" s="262"/>
      <c r="DU1263" s="262"/>
      <c r="DV1263" s="262"/>
      <c r="DW1263" s="262"/>
      <c r="DX1263" s="262"/>
      <c r="DY1263" s="262"/>
      <c r="DZ1263" s="262"/>
      <c r="EA1263" s="262"/>
      <c r="EB1263" s="262"/>
      <c r="EC1263" s="262"/>
      <c r="ED1263" s="262"/>
      <c r="EE1263" s="262"/>
      <c r="EF1263" s="262"/>
      <c r="EG1263" s="262"/>
      <c r="EH1263" s="262"/>
      <c r="EI1263" s="262"/>
      <c r="EJ1263" s="262"/>
      <c r="EK1263" s="262"/>
      <c r="EL1263" s="262"/>
      <c r="EM1263" s="262"/>
      <c r="EN1263" s="262"/>
      <c r="EO1263" s="262"/>
      <c r="EP1263" s="262"/>
      <c r="EQ1263" s="262"/>
      <c r="ER1263" s="262"/>
      <c r="ES1263" s="262"/>
      <c r="ET1263" s="262"/>
      <c r="EU1263" s="262"/>
      <c r="EV1263" s="262"/>
      <c r="EW1263" s="262"/>
      <c r="EX1263" s="262"/>
      <c r="EY1263" s="262"/>
      <c r="EZ1263" s="262"/>
      <c r="FA1263" s="262"/>
      <c r="FB1263" s="262"/>
      <c r="FC1263" s="262"/>
      <c r="FD1263" s="262"/>
      <c r="FE1263" s="262"/>
      <c r="FF1263" s="262"/>
      <c r="FG1263" s="262"/>
      <c r="FH1263" s="262"/>
      <c r="FI1263" s="262"/>
      <c r="FJ1263" s="262"/>
      <c r="FK1263" s="262"/>
      <c r="FL1263" s="262"/>
      <c r="FM1263" s="262"/>
      <c r="FN1263" s="262"/>
      <c r="FO1263" s="262"/>
      <c r="FP1263" s="262"/>
      <c r="FQ1263" s="262"/>
      <c r="FR1263" s="262"/>
      <c r="FS1263" s="262"/>
      <c r="FT1263" s="262"/>
      <c r="FU1263" s="262"/>
      <c r="FV1263" s="262"/>
      <c r="FW1263" s="262"/>
      <c r="FX1263" s="262"/>
      <c r="FY1263" s="262"/>
      <c r="FZ1263" s="262"/>
      <c r="GA1263" s="262"/>
      <c r="GB1263" s="262"/>
      <c r="GC1263" s="262"/>
      <c r="GD1263" s="262"/>
    </row>
    <row r="1264" spans="1:186" s="263" customFormat="1" ht="25.5" x14ac:dyDescent="0.2">
      <c r="A1264" s="339" t="s">
        <v>13159</v>
      </c>
      <c r="B1264" s="280" t="s">
        <v>9292</v>
      </c>
      <c r="C1264" s="281" t="s">
        <v>9293</v>
      </c>
      <c r="D1264" s="130" t="s">
        <v>87</v>
      </c>
      <c r="E1264" s="130">
        <v>5</v>
      </c>
      <c r="F1264" s="130">
        <v>0.2</v>
      </c>
      <c r="G1264" s="282"/>
      <c r="H1264" s="283"/>
      <c r="I1264" s="358">
        <v>47.76</v>
      </c>
      <c r="J1264" s="284">
        <f>IF(ISNUMBER(I1264),ROUND(F1264*E1264*I1264,2),"")</f>
        <v>47.76</v>
      </c>
      <c r="K1264" s="283">
        <f>BDI!$E$17</f>
        <v>0.18609999999999999</v>
      </c>
      <c r="L1264" s="283"/>
      <c r="M1264" s="283"/>
      <c r="N1264" s="131">
        <f t="shared" si="21"/>
        <v>56.65</v>
      </c>
      <c r="O1264" s="340">
        <f>IF(ISNUMBER(I1264),ROUND(F1264*N1264*E1264,2),"")</f>
        <v>56.65</v>
      </c>
      <c r="P1264" s="262"/>
      <c r="Q1264" s="262"/>
      <c r="R1264" s="262"/>
      <c r="S1264" s="262"/>
      <c r="T1264" s="262"/>
      <c r="U1264" s="262"/>
      <c r="V1264" s="262"/>
      <c r="W1264" s="262"/>
      <c r="X1264" s="262"/>
      <c r="Y1264" s="262"/>
      <c r="Z1264" s="262"/>
      <c r="AA1264" s="262"/>
      <c r="AB1264" s="262"/>
      <c r="AC1264" s="262"/>
      <c r="AD1264" s="262"/>
      <c r="AE1264" s="262"/>
      <c r="AF1264" s="262"/>
      <c r="AG1264" s="262"/>
      <c r="AH1264" s="262"/>
      <c r="AI1264" s="262"/>
      <c r="AJ1264" s="262"/>
      <c r="AK1264" s="262"/>
      <c r="AL1264" s="262"/>
      <c r="AM1264" s="262"/>
      <c r="AN1264" s="262"/>
      <c r="AO1264" s="262"/>
      <c r="AP1264" s="262"/>
      <c r="AQ1264" s="262"/>
      <c r="AR1264" s="262"/>
      <c r="AS1264" s="262"/>
      <c r="AT1264" s="262"/>
      <c r="AU1264" s="262"/>
      <c r="AV1264" s="262"/>
      <c r="AW1264" s="262"/>
      <c r="AX1264" s="262"/>
      <c r="AY1264" s="262"/>
      <c r="AZ1264" s="262"/>
      <c r="BA1264" s="262"/>
      <c r="BB1264" s="262"/>
      <c r="BC1264" s="262"/>
      <c r="BD1264" s="262"/>
      <c r="BE1264" s="262"/>
      <c r="BF1264" s="262"/>
      <c r="BG1264" s="262"/>
      <c r="BH1264" s="262"/>
      <c r="BI1264" s="262"/>
      <c r="BJ1264" s="262"/>
      <c r="BK1264" s="262"/>
      <c r="BL1264" s="262"/>
      <c r="BM1264" s="262"/>
      <c r="BN1264" s="262"/>
      <c r="BO1264" s="262"/>
      <c r="BP1264" s="262"/>
      <c r="BQ1264" s="262"/>
      <c r="BR1264" s="262"/>
      <c r="BS1264" s="262"/>
      <c r="BT1264" s="262"/>
      <c r="BU1264" s="262"/>
      <c r="BV1264" s="262"/>
      <c r="BW1264" s="262"/>
      <c r="BX1264" s="262"/>
      <c r="BY1264" s="262"/>
      <c r="BZ1264" s="262"/>
      <c r="CA1264" s="262"/>
      <c r="CB1264" s="262"/>
      <c r="CC1264" s="262"/>
      <c r="CD1264" s="262"/>
      <c r="CE1264" s="262"/>
      <c r="CF1264" s="262"/>
      <c r="CG1264" s="262"/>
      <c r="CH1264" s="262"/>
      <c r="CI1264" s="262"/>
      <c r="CJ1264" s="262"/>
      <c r="CK1264" s="262"/>
      <c r="CL1264" s="262"/>
      <c r="CM1264" s="262"/>
      <c r="CN1264" s="262"/>
      <c r="CO1264" s="262"/>
      <c r="CP1264" s="262"/>
      <c r="CQ1264" s="262"/>
      <c r="CR1264" s="262"/>
      <c r="CS1264" s="262"/>
      <c r="CT1264" s="262"/>
      <c r="CU1264" s="262"/>
      <c r="CV1264" s="262"/>
      <c r="CW1264" s="262"/>
      <c r="CX1264" s="262"/>
      <c r="CY1264" s="262"/>
      <c r="CZ1264" s="262"/>
      <c r="DA1264" s="262"/>
      <c r="DB1264" s="262"/>
      <c r="DC1264" s="262"/>
      <c r="DD1264" s="262"/>
      <c r="DE1264" s="262"/>
      <c r="DF1264" s="262"/>
      <c r="DG1264" s="262"/>
      <c r="DH1264" s="262"/>
      <c r="DI1264" s="262"/>
      <c r="DJ1264" s="262"/>
      <c r="DK1264" s="262"/>
      <c r="DL1264" s="262"/>
      <c r="DM1264" s="262"/>
      <c r="DN1264" s="262"/>
      <c r="DO1264" s="262"/>
      <c r="DP1264" s="262"/>
      <c r="DQ1264" s="262"/>
      <c r="DR1264" s="262"/>
      <c r="DS1264" s="262"/>
      <c r="DT1264" s="262"/>
      <c r="DU1264" s="262"/>
      <c r="DV1264" s="262"/>
      <c r="DW1264" s="262"/>
      <c r="DX1264" s="262"/>
      <c r="DY1264" s="262"/>
      <c r="DZ1264" s="262"/>
      <c r="EA1264" s="262"/>
      <c r="EB1264" s="262"/>
      <c r="EC1264" s="262"/>
      <c r="ED1264" s="262"/>
      <c r="EE1264" s="262"/>
      <c r="EF1264" s="262"/>
      <c r="EG1264" s="262"/>
      <c r="EH1264" s="262"/>
      <c r="EI1264" s="262"/>
      <c r="EJ1264" s="262"/>
      <c r="EK1264" s="262"/>
      <c r="EL1264" s="262"/>
      <c r="EM1264" s="262"/>
      <c r="EN1264" s="262"/>
      <c r="EO1264" s="262"/>
      <c r="EP1264" s="262"/>
      <c r="EQ1264" s="262"/>
      <c r="ER1264" s="262"/>
      <c r="ES1264" s="262"/>
      <c r="ET1264" s="262"/>
      <c r="EU1264" s="262"/>
      <c r="EV1264" s="262"/>
      <c r="EW1264" s="262"/>
      <c r="EX1264" s="262"/>
      <c r="EY1264" s="262"/>
      <c r="EZ1264" s="262"/>
      <c r="FA1264" s="262"/>
      <c r="FB1264" s="262"/>
      <c r="FC1264" s="262"/>
      <c r="FD1264" s="262"/>
      <c r="FE1264" s="262"/>
      <c r="FF1264" s="262"/>
      <c r="FG1264" s="262"/>
      <c r="FH1264" s="262"/>
      <c r="FI1264" s="262"/>
      <c r="FJ1264" s="262"/>
      <c r="FK1264" s="262"/>
      <c r="FL1264" s="262"/>
      <c r="FM1264" s="262"/>
      <c r="FN1264" s="262"/>
      <c r="FO1264" s="262"/>
      <c r="FP1264" s="262"/>
      <c r="FQ1264" s="262"/>
      <c r="FR1264" s="262"/>
      <c r="FS1264" s="262"/>
      <c r="FT1264" s="262"/>
      <c r="FU1264" s="262"/>
      <c r="FV1264" s="262"/>
      <c r="FW1264" s="262"/>
      <c r="FX1264" s="262"/>
      <c r="FY1264" s="262"/>
      <c r="FZ1264" s="262"/>
      <c r="GA1264" s="262"/>
      <c r="GB1264" s="262"/>
      <c r="GC1264" s="262"/>
      <c r="GD1264" s="262"/>
    </row>
    <row r="1265" spans="1:186" s="263" customFormat="1" ht="25.5" x14ac:dyDescent="0.2">
      <c r="A1265" s="339" t="s">
        <v>13160</v>
      </c>
      <c r="B1265" s="280" t="s">
        <v>9294</v>
      </c>
      <c r="C1265" s="281" t="s">
        <v>9295</v>
      </c>
      <c r="D1265" s="130" t="s">
        <v>87</v>
      </c>
      <c r="E1265" s="130">
        <v>5</v>
      </c>
      <c r="F1265" s="130">
        <v>0.2</v>
      </c>
      <c r="G1265" s="282"/>
      <c r="H1265" s="283"/>
      <c r="I1265" s="358">
        <v>58.37</v>
      </c>
      <c r="J1265" s="284">
        <f>IF(ISNUMBER(I1265),ROUND(F1265*E1265*I1265,2),"")</f>
        <v>58.37</v>
      </c>
      <c r="K1265" s="283">
        <f>BDI!$E$17</f>
        <v>0.18609999999999999</v>
      </c>
      <c r="L1265" s="283"/>
      <c r="M1265" s="283"/>
      <c r="N1265" s="131">
        <f t="shared" si="21"/>
        <v>69.23</v>
      </c>
      <c r="O1265" s="340">
        <f>IF(ISNUMBER(I1265),ROUND(F1265*N1265*E1265,2),"")</f>
        <v>69.23</v>
      </c>
      <c r="P1265" s="262"/>
      <c r="Q1265" s="262"/>
      <c r="R1265" s="262"/>
      <c r="S1265" s="262"/>
      <c r="T1265" s="262"/>
      <c r="U1265" s="262"/>
      <c r="V1265" s="262"/>
      <c r="W1265" s="262"/>
      <c r="X1265" s="262"/>
      <c r="Y1265" s="262"/>
      <c r="Z1265" s="262"/>
      <c r="AA1265" s="262"/>
      <c r="AB1265" s="262"/>
      <c r="AC1265" s="262"/>
      <c r="AD1265" s="262"/>
      <c r="AE1265" s="262"/>
      <c r="AF1265" s="262"/>
      <c r="AG1265" s="262"/>
      <c r="AH1265" s="262"/>
      <c r="AI1265" s="262"/>
      <c r="AJ1265" s="262"/>
      <c r="AK1265" s="262"/>
      <c r="AL1265" s="262"/>
      <c r="AM1265" s="262"/>
      <c r="AN1265" s="262"/>
      <c r="AO1265" s="262"/>
      <c r="AP1265" s="262"/>
      <c r="AQ1265" s="262"/>
      <c r="AR1265" s="262"/>
      <c r="AS1265" s="262"/>
      <c r="AT1265" s="262"/>
      <c r="AU1265" s="262"/>
      <c r="AV1265" s="262"/>
      <c r="AW1265" s="262"/>
      <c r="AX1265" s="262"/>
      <c r="AY1265" s="262"/>
      <c r="AZ1265" s="262"/>
      <c r="BA1265" s="262"/>
      <c r="BB1265" s="262"/>
      <c r="BC1265" s="262"/>
      <c r="BD1265" s="262"/>
      <c r="BE1265" s="262"/>
      <c r="BF1265" s="262"/>
      <c r="BG1265" s="262"/>
      <c r="BH1265" s="262"/>
      <c r="BI1265" s="262"/>
      <c r="BJ1265" s="262"/>
      <c r="BK1265" s="262"/>
      <c r="BL1265" s="262"/>
      <c r="BM1265" s="262"/>
      <c r="BN1265" s="262"/>
      <c r="BO1265" s="262"/>
      <c r="BP1265" s="262"/>
      <c r="BQ1265" s="262"/>
      <c r="BR1265" s="262"/>
      <c r="BS1265" s="262"/>
      <c r="BT1265" s="262"/>
      <c r="BU1265" s="262"/>
      <c r="BV1265" s="262"/>
      <c r="BW1265" s="262"/>
      <c r="BX1265" s="262"/>
      <c r="BY1265" s="262"/>
      <c r="BZ1265" s="262"/>
      <c r="CA1265" s="262"/>
      <c r="CB1265" s="262"/>
      <c r="CC1265" s="262"/>
      <c r="CD1265" s="262"/>
      <c r="CE1265" s="262"/>
      <c r="CF1265" s="262"/>
      <c r="CG1265" s="262"/>
      <c r="CH1265" s="262"/>
      <c r="CI1265" s="262"/>
      <c r="CJ1265" s="262"/>
      <c r="CK1265" s="262"/>
      <c r="CL1265" s="262"/>
      <c r="CM1265" s="262"/>
      <c r="CN1265" s="262"/>
      <c r="CO1265" s="262"/>
      <c r="CP1265" s="262"/>
      <c r="CQ1265" s="262"/>
      <c r="CR1265" s="262"/>
      <c r="CS1265" s="262"/>
      <c r="CT1265" s="262"/>
      <c r="CU1265" s="262"/>
      <c r="CV1265" s="262"/>
      <c r="CW1265" s="262"/>
      <c r="CX1265" s="262"/>
      <c r="CY1265" s="262"/>
      <c r="CZ1265" s="262"/>
      <c r="DA1265" s="262"/>
      <c r="DB1265" s="262"/>
      <c r="DC1265" s="262"/>
      <c r="DD1265" s="262"/>
      <c r="DE1265" s="262"/>
      <c r="DF1265" s="262"/>
      <c r="DG1265" s="262"/>
      <c r="DH1265" s="262"/>
      <c r="DI1265" s="262"/>
      <c r="DJ1265" s="262"/>
      <c r="DK1265" s="262"/>
      <c r="DL1265" s="262"/>
      <c r="DM1265" s="262"/>
      <c r="DN1265" s="262"/>
      <c r="DO1265" s="262"/>
      <c r="DP1265" s="262"/>
      <c r="DQ1265" s="262"/>
      <c r="DR1265" s="262"/>
      <c r="DS1265" s="262"/>
      <c r="DT1265" s="262"/>
      <c r="DU1265" s="262"/>
      <c r="DV1265" s="262"/>
      <c r="DW1265" s="262"/>
      <c r="DX1265" s="262"/>
      <c r="DY1265" s="262"/>
      <c r="DZ1265" s="262"/>
      <c r="EA1265" s="262"/>
      <c r="EB1265" s="262"/>
      <c r="EC1265" s="262"/>
      <c r="ED1265" s="262"/>
      <c r="EE1265" s="262"/>
      <c r="EF1265" s="262"/>
      <c r="EG1265" s="262"/>
      <c r="EH1265" s="262"/>
      <c r="EI1265" s="262"/>
      <c r="EJ1265" s="262"/>
      <c r="EK1265" s="262"/>
      <c r="EL1265" s="262"/>
      <c r="EM1265" s="262"/>
      <c r="EN1265" s="262"/>
      <c r="EO1265" s="262"/>
      <c r="EP1265" s="262"/>
      <c r="EQ1265" s="262"/>
      <c r="ER1265" s="262"/>
      <c r="ES1265" s="262"/>
      <c r="ET1265" s="262"/>
      <c r="EU1265" s="262"/>
      <c r="EV1265" s="262"/>
      <c r="EW1265" s="262"/>
      <c r="EX1265" s="262"/>
      <c r="EY1265" s="262"/>
      <c r="EZ1265" s="262"/>
      <c r="FA1265" s="262"/>
      <c r="FB1265" s="262"/>
      <c r="FC1265" s="262"/>
      <c r="FD1265" s="262"/>
      <c r="FE1265" s="262"/>
      <c r="FF1265" s="262"/>
      <c r="FG1265" s="262"/>
      <c r="FH1265" s="262"/>
      <c r="FI1265" s="262"/>
      <c r="FJ1265" s="262"/>
      <c r="FK1265" s="262"/>
      <c r="FL1265" s="262"/>
      <c r="FM1265" s="262"/>
      <c r="FN1265" s="262"/>
      <c r="FO1265" s="262"/>
      <c r="FP1265" s="262"/>
      <c r="FQ1265" s="262"/>
      <c r="FR1265" s="262"/>
      <c r="FS1265" s="262"/>
      <c r="FT1265" s="262"/>
      <c r="FU1265" s="262"/>
      <c r="FV1265" s="262"/>
      <c r="FW1265" s="262"/>
      <c r="FX1265" s="262"/>
      <c r="FY1265" s="262"/>
      <c r="FZ1265" s="262"/>
      <c r="GA1265" s="262"/>
      <c r="GB1265" s="262"/>
      <c r="GC1265" s="262"/>
      <c r="GD1265" s="262"/>
    </row>
    <row r="1266" spans="1:186" s="263" customFormat="1" ht="25.5" x14ac:dyDescent="0.2">
      <c r="A1266" s="339" t="s">
        <v>13161</v>
      </c>
      <c r="B1266" s="280" t="s">
        <v>9296</v>
      </c>
      <c r="C1266" s="281" t="s">
        <v>9297</v>
      </c>
      <c r="D1266" s="130" t="s">
        <v>87</v>
      </c>
      <c r="E1266" s="130">
        <v>5</v>
      </c>
      <c r="F1266" s="130">
        <v>0.2</v>
      </c>
      <c r="G1266" s="282"/>
      <c r="H1266" s="283"/>
      <c r="I1266" s="358">
        <v>100.26</v>
      </c>
      <c r="J1266" s="284">
        <f>IF(ISNUMBER(I1266),ROUND(F1266*E1266*I1266,2),"")</f>
        <v>100.26</v>
      </c>
      <c r="K1266" s="283">
        <f>BDI!$E$17</f>
        <v>0.18609999999999999</v>
      </c>
      <c r="L1266" s="283"/>
      <c r="M1266" s="283"/>
      <c r="N1266" s="131">
        <f t="shared" si="21"/>
        <v>118.92</v>
      </c>
      <c r="O1266" s="340">
        <f>IF(ISNUMBER(I1266),ROUND(F1266*N1266*E1266,2),"")</f>
        <v>118.92</v>
      </c>
      <c r="P1266" s="262"/>
      <c r="Q1266" s="262"/>
      <c r="R1266" s="262"/>
      <c r="S1266" s="262"/>
      <c r="T1266" s="262"/>
      <c r="U1266" s="262"/>
      <c r="V1266" s="262"/>
      <c r="W1266" s="262"/>
      <c r="X1266" s="262"/>
      <c r="Y1266" s="262"/>
      <c r="Z1266" s="262"/>
      <c r="AA1266" s="262"/>
      <c r="AB1266" s="262"/>
      <c r="AC1266" s="262"/>
      <c r="AD1266" s="262"/>
      <c r="AE1266" s="262"/>
      <c r="AF1266" s="262"/>
      <c r="AG1266" s="262"/>
      <c r="AH1266" s="262"/>
      <c r="AI1266" s="262"/>
      <c r="AJ1266" s="262"/>
      <c r="AK1266" s="262"/>
      <c r="AL1266" s="262"/>
      <c r="AM1266" s="262"/>
      <c r="AN1266" s="262"/>
      <c r="AO1266" s="262"/>
      <c r="AP1266" s="262"/>
      <c r="AQ1266" s="262"/>
      <c r="AR1266" s="262"/>
      <c r="AS1266" s="262"/>
      <c r="AT1266" s="262"/>
      <c r="AU1266" s="262"/>
      <c r="AV1266" s="262"/>
      <c r="AW1266" s="262"/>
      <c r="AX1266" s="262"/>
      <c r="AY1266" s="262"/>
      <c r="AZ1266" s="262"/>
      <c r="BA1266" s="262"/>
      <c r="BB1266" s="262"/>
      <c r="BC1266" s="262"/>
      <c r="BD1266" s="262"/>
      <c r="BE1266" s="262"/>
      <c r="BF1266" s="262"/>
      <c r="BG1266" s="262"/>
      <c r="BH1266" s="262"/>
      <c r="BI1266" s="262"/>
      <c r="BJ1266" s="262"/>
      <c r="BK1266" s="262"/>
      <c r="BL1266" s="262"/>
      <c r="BM1266" s="262"/>
      <c r="BN1266" s="262"/>
      <c r="BO1266" s="262"/>
      <c r="BP1266" s="262"/>
      <c r="BQ1266" s="262"/>
      <c r="BR1266" s="262"/>
      <c r="BS1266" s="262"/>
      <c r="BT1266" s="262"/>
      <c r="BU1266" s="262"/>
      <c r="BV1266" s="262"/>
      <c r="BW1266" s="262"/>
      <c r="BX1266" s="262"/>
      <c r="BY1266" s="262"/>
      <c r="BZ1266" s="262"/>
      <c r="CA1266" s="262"/>
      <c r="CB1266" s="262"/>
      <c r="CC1266" s="262"/>
      <c r="CD1266" s="262"/>
      <c r="CE1266" s="262"/>
      <c r="CF1266" s="262"/>
      <c r="CG1266" s="262"/>
      <c r="CH1266" s="262"/>
      <c r="CI1266" s="262"/>
      <c r="CJ1266" s="262"/>
      <c r="CK1266" s="262"/>
      <c r="CL1266" s="262"/>
      <c r="CM1266" s="262"/>
      <c r="CN1266" s="262"/>
      <c r="CO1266" s="262"/>
      <c r="CP1266" s="262"/>
      <c r="CQ1266" s="262"/>
      <c r="CR1266" s="262"/>
      <c r="CS1266" s="262"/>
      <c r="CT1266" s="262"/>
      <c r="CU1266" s="262"/>
      <c r="CV1266" s="262"/>
      <c r="CW1266" s="262"/>
      <c r="CX1266" s="262"/>
      <c r="CY1266" s="262"/>
      <c r="CZ1266" s="262"/>
      <c r="DA1266" s="262"/>
      <c r="DB1266" s="262"/>
      <c r="DC1266" s="262"/>
      <c r="DD1266" s="262"/>
      <c r="DE1266" s="262"/>
      <c r="DF1266" s="262"/>
      <c r="DG1266" s="262"/>
      <c r="DH1266" s="262"/>
      <c r="DI1266" s="262"/>
      <c r="DJ1266" s="262"/>
      <c r="DK1266" s="262"/>
      <c r="DL1266" s="262"/>
      <c r="DM1266" s="262"/>
      <c r="DN1266" s="262"/>
      <c r="DO1266" s="262"/>
      <c r="DP1266" s="262"/>
      <c r="DQ1266" s="262"/>
      <c r="DR1266" s="262"/>
      <c r="DS1266" s="262"/>
      <c r="DT1266" s="262"/>
      <c r="DU1266" s="262"/>
      <c r="DV1266" s="262"/>
      <c r="DW1266" s="262"/>
      <c r="DX1266" s="262"/>
      <c r="DY1266" s="262"/>
      <c r="DZ1266" s="262"/>
      <c r="EA1266" s="262"/>
      <c r="EB1266" s="262"/>
      <c r="EC1266" s="262"/>
      <c r="ED1266" s="262"/>
      <c r="EE1266" s="262"/>
      <c r="EF1266" s="262"/>
      <c r="EG1266" s="262"/>
      <c r="EH1266" s="262"/>
      <c r="EI1266" s="262"/>
      <c r="EJ1266" s="262"/>
      <c r="EK1266" s="262"/>
      <c r="EL1266" s="262"/>
      <c r="EM1266" s="262"/>
      <c r="EN1266" s="262"/>
      <c r="EO1266" s="262"/>
      <c r="EP1266" s="262"/>
      <c r="EQ1266" s="262"/>
      <c r="ER1266" s="262"/>
      <c r="ES1266" s="262"/>
      <c r="ET1266" s="262"/>
      <c r="EU1266" s="262"/>
      <c r="EV1266" s="262"/>
      <c r="EW1266" s="262"/>
      <c r="EX1266" s="262"/>
      <c r="EY1266" s="262"/>
      <c r="EZ1266" s="262"/>
      <c r="FA1266" s="262"/>
      <c r="FB1266" s="262"/>
      <c r="FC1266" s="262"/>
      <c r="FD1266" s="262"/>
      <c r="FE1266" s="262"/>
      <c r="FF1266" s="262"/>
      <c r="FG1266" s="262"/>
      <c r="FH1266" s="262"/>
      <c r="FI1266" s="262"/>
      <c r="FJ1266" s="262"/>
      <c r="FK1266" s="262"/>
      <c r="FL1266" s="262"/>
      <c r="FM1266" s="262"/>
      <c r="FN1266" s="262"/>
      <c r="FO1266" s="262"/>
      <c r="FP1266" s="262"/>
      <c r="FQ1266" s="262"/>
      <c r="FR1266" s="262"/>
      <c r="FS1266" s="262"/>
      <c r="FT1266" s="262"/>
      <c r="FU1266" s="262"/>
      <c r="FV1266" s="262"/>
      <c r="FW1266" s="262"/>
      <c r="FX1266" s="262"/>
      <c r="FY1266" s="262"/>
      <c r="FZ1266" s="262"/>
      <c r="GA1266" s="262"/>
      <c r="GB1266" s="262"/>
      <c r="GC1266" s="262"/>
      <c r="GD1266" s="262"/>
    </row>
    <row r="1267" spans="1:186" s="263" customFormat="1" x14ac:dyDescent="0.2">
      <c r="A1267" s="339" t="s">
        <v>13162</v>
      </c>
      <c r="B1267" s="280" t="s">
        <v>9298</v>
      </c>
      <c r="C1267" s="281" t="s">
        <v>9299</v>
      </c>
      <c r="D1267" s="130" t="s">
        <v>87</v>
      </c>
      <c r="E1267" s="130">
        <v>5</v>
      </c>
      <c r="F1267" s="130">
        <v>0.2</v>
      </c>
      <c r="G1267" s="282"/>
      <c r="H1267" s="283"/>
      <c r="I1267" s="358">
        <v>121.23</v>
      </c>
      <c r="J1267" s="284">
        <f>IF(ISNUMBER(I1267),ROUND(F1267*E1267*I1267,2),"")</f>
        <v>121.23</v>
      </c>
      <c r="K1267" s="283">
        <f>BDI!$E$17</f>
        <v>0.18609999999999999</v>
      </c>
      <c r="L1267" s="283"/>
      <c r="M1267" s="283"/>
      <c r="N1267" s="131">
        <f t="shared" si="21"/>
        <v>143.79</v>
      </c>
      <c r="O1267" s="340">
        <f>IF(ISNUMBER(I1267),ROUND(F1267*N1267*E1267,2),"")</f>
        <v>143.79</v>
      </c>
      <c r="P1267" s="262"/>
      <c r="Q1267" s="262"/>
      <c r="R1267" s="262"/>
      <c r="S1267" s="262"/>
      <c r="T1267" s="262"/>
      <c r="U1267" s="262"/>
      <c r="V1267" s="262"/>
      <c r="W1267" s="262"/>
      <c r="X1267" s="262"/>
      <c r="Y1267" s="262"/>
      <c r="Z1267" s="262"/>
      <c r="AA1267" s="262"/>
      <c r="AB1267" s="262"/>
      <c r="AC1267" s="262"/>
      <c r="AD1267" s="262"/>
      <c r="AE1267" s="262"/>
      <c r="AF1267" s="262"/>
      <c r="AG1267" s="262"/>
      <c r="AH1267" s="262"/>
      <c r="AI1267" s="262"/>
      <c r="AJ1267" s="262"/>
      <c r="AK1267" s="262"/>
      <c r="AL1267" s="262"/>
      <c r="AM1267" s="262"/>
      <c r="AN1267" s="262"/>
      <c r="AO1267" s="262"/>
      <c r="AP1267" s="262"/>
      <c r="AQ1267" s="262"/>
      <c r="AR1267" s="262"/>
      <c r="AS1267" s="262"/>
      <c r="AT1267" s="262"/>
      <c r="AU1267" s="262"/>
      <c r="AV1267" s="262"/>
      <c r="AW1267" s="262"/>
      <c r="AX1267" s="262"/>
      <c r="AY1267" s="262"/>
      <c r="AZ1267" s="262"/>
      <c r="BA1267" s="262"/>
      <c r="BB1267" s="262"/>
      <c r="BC1267" s="262"/>
      <c r="BD1267" s="262"/>
      <c r="BE1267" s="262"/>
      <c r="BF1267" s="262"/>
      <c r="BG1267" s="262"/>
      <c r="BH1267" s="262"/>
      <c r="BI1267" s="262"/>
      <c r="BJ1267" s="262"/>
      <c r="BK1267" s="262"/>
      <c r="BL1267" s="262"/>
      <c r="BM1267" s="262"/>
      <c r="BN1267" s="262"/>
      <c r="BO1267" s="262"/>
      <c r="BP1267" s="262"/>
      <c r="BQ1267" s="262"/>
      <c r="BR1267" s="262"/>
      <c r="BS1267" s="262"/>
      <c r="BT1267" s="262"/>
      <c r="BU1267" s="262"/>
      <c r="BV1267" s="262"/>
      <c r="BW1267" s="262"/>
      <c r="BX1267" s="262"/>
      <c r="BY1267" s="262"/>
      <c r="BZ1267" s="262"/>
      <c r="CA1267" s="262"/>
      <c r="CB1267" s="262"/>
      <c r="CC1267" s="262"/>
      <c r="CD1267" s="262"/>
      <c r="CE1267" s="262"/>
      <c r="CF1267" s="262"/>
      <c r="CG1267" s="262"/>
      <c r="CH1267" s="262"/>
      <c r="CI1267" s="262"/>
      <c r="CJ1267" s="262"/>
      <c r="CK1267" s="262"/>
      <c r="CL1267" s="262"/>
      <c r="CM1267" s="262"/>
      <c r="CN1267" s="262"/>
      <c r="CO1267" s="262"/>
      <c r="CP1267" s="262"/>
      <c r="CQ1267" s="262"/>
      <c r="CR1267" s="262"/>
      <c r="CS1267" s="262"/>
      <c r="CT1267" s="262"/>
      <c r="CU1267" s="262"/>
      <c r="CV1267" s="262"/>
      <c r="CW1267" s="262"/>
      <c r="CX1267" s="262"/>
      <c r="CY1267" s="262"/>
      <c r="CZ1267" s="262"/>
      <c r="DA1267" s="262"/>
      <c r="DB1267" s="262"/>
      <c r="DC1267" s="262"/>
      <c r="DD1267" s="262"/>
      <c r="DE1267" s="262"/>
      <c r="DF1267" s="262"/>
      <c r="DG1267" s="262"/>
      <c r="DH1267" s="262"/>
      <c r="DI1267" s="262"/>
      <c r="DJ1267" s="262"/>
      <c r="DK1267" s="262"/>
      <c r="DL1267" s="262"/>
      <c r="DM1267" s="262"/>
      <c r="DN1267" s="262"/>
      <c r="DO1267" s="262"/>
      <c r="DP1267" s="262"/>
      <c r="DQ1267" s="262"/>
      <c r="DR1267" s="262"/>
      <c r="DS1267" s="262"/>
      <c r="DT1267" s="262"/>
      <c r="DU1267" s="262"/>
      <c r="DV1267" s="262"/>
      <c r="DW1267" s="262"/>
      <c r="DX1267" s="262"/>
      <c r="DY1267" s="262"/>
      <c r="DZ1267" s="262"/>
      <c r="EA1267" s="262"/>
      <c r="EB1267" s="262"/>
      <c r="EC1267" s="262"/>
      <c r="ED1267" s="262"/>
      <c r="EE1267" s="262"/>
      <c r="EF1267" s="262"/>
      <c r="EG1267" s="262"/>
      <c r="EH1267" s="262"/>
      <c r="EI1267" s="262"/>
      <c r="EJ1267" s="262"/>
      <c r="EK1267" s="262"/>
      <c r="EL1267" s="262"/>
      <c r="EM1267" s="262"/>
      <c r="EN1267" s="262"/>
      <c r="EO1267" s="262"/>
      <c r="EP1267" s="262"/>
      <c r="EQ1267" s="262"/>
      <c r="ER1267" s="262"/>
      <c r="ES1267" s="262"/>
      <c r="ET1267" s="262"/>
      <c r="EU1267" s="262"/>
      <c r="EV1267" s="262"/>
      <c r="EW1267" s="262"/>
      <c r="EX1267" s="262"/>
      <c r="EY1267" s="262"/>
      <c r="EZ1267" s="262"/>
      <c r="FA1267" s="262"/>
      <c r="FB1267" s="262"/>
      <c r="FC1267" s="262"/>
      <c r="FD1267" s="262"/>
      <c r="FE1267" s="262"/>
      <c r="FF1267" s="262"/>
      <c r="FG1267" s="262"/>
      <c r="FH1267" s="262"/>
      <c r="FI1267" s="262"/>
      <c r="FJ1267" s="262"/>
      <c r="FK1267" s="262"/>
      <c r="FL1267" s="262"/>
      <c r="FM1267" s="262"/>
      <c r="FN1267" s="262"/>
      <c r="FO1267" s="262"/>
      <c r="FP1267" s="262"/>
      <c r="FQ1267" s="262"/>
      <c r="FR1267" s="262"/>
      <c r="FS1267" s="262"/>
      <c r="FT1267" s="262"/>
      <c r="FU1267" s="262"/>
      <c r="FV1267" s="262"/>
      <c r="FW1267" s="262"/>
      <c r="FX1267" s="262"/>
      <c r="FY1267" s="262"/>
      <c r="FZ1267" s="262"/>
      <c r="GA1267" s="262"/>
      <c r="GB1267" s="262"/>
      <c r="GC1267" s="262"/>
      <c r="GD1267" s="262"/>
    </row>
    <row r="1268" spans="1:186" s="263" customFormat="1" ht="25.5" x14ac:dyDescent="0.2">
      <c r="A1268" s="339" t="s">
        <v>13163</v>
      </c>
      <c r="B1268" s="280" t="s">
        <v>9300</v>
      </c>
      <c r="C1268" s="281" t="s">
        <v>9301</v>
      </c>
      <c r="D1268" s="130" t="s">
        <v>87</v>
      </c>
      <c r="E1268" s="130">
        <v>5</v>
      </c>
      <c r="F1268" s="130">
        <v>0.2</v>
      </c>
      <c r="G1268" s="282"/>
      <c r="H1268" s="283"/>
      <c r="I1268" s="358">
        <v>192.92</v>
      </c>
      <c r="J1268" s="284">
        <f>IF(ISNUMBER(I1268),ROUND(F1268*E1268*I1268,2),"")</f>
        <v>192.92</v>
      </c>
      <c r="K1268" s="283">
        <f>BDI!$E$17</f>
        <v>0.18609999999999999</v>
      </c>
      <c r="L1268" s="283"/>
      <c r="M1268" s="283"/>
      <c r="N1268" s="131">
        <f t="shared" si="21"/>
        <v>228.82</v>
      </c>
      <c r="O1268" s="340">
        <f>IF(ISNUMBER(I1268),ROUND(F1268*N1268*E1268,2),"")</f>
        <v>228.82</v>
      </c>
      <c r="P1268" s="262"/>
      <c r="Q1268" s="262"/>
      <c r="R1268" s="262"/>
      <c r="S1268" s="262"/>
      <c r="T1268" s="262"/>
      <c r="U1268" s="262"/>
      <c r="V1268" s="262"/>
      <c r="W1268" s="262"/>
      <c r="X1268" s="262"/>
      <c r="Y1268" s="262"/>
      <c r="Z1268" s="262"/>
      <c r="AA1268" s="262"/>
      <c r="AB1268" s="262"/>
      <c r="AC1268" s="262"/>
      <c r="AD1268" s="262"/>
      <c r="AE1268" s="262"/>
      <c r="AF1268" s="262"/>
      <c r="AG1268" s="262"/>
      <c r="AH1268" s="262"/>
      <c r="AI1268" s="262"/>
      <c r="AJ1268" s="262"/>
      <c r="AK1268" s="262"/>
      <c r="AL1268" s="262"/>
      <c r="AM1268" s="262"/>
      <c r="AN1268" s="262"/>
      <c r="AO1268" s="262"/>
      <c r="AP1268" s="262"/>
      <c r="AQ1268" s="262"/>
      <c r="AR1268" s="262"/>
      <c r="AS1268" s="262"/>
      <c r="AT1268" s="262"/>
      <c r="AU1268" s="262"/>
      <c r="AV1268" s="262"/>
      <c r="AW1268" s="262"/>
      <c r="AX1268" s="262"/>
      <c r="AY1268" s="262"/>
      <c r="AZ1268" s="262"/>
      <c r="BA1268" s="262"/>
      <c r="BB1268" s="262"/>
      <c r="BC1268" s="262"/>
      <c r="BD1268" s="262"/>
      <c r="BE1268" s="262"/>
      <c r="BF1268" s="262"/>
      <c r="BG1268" s="262"/>
      <c r="BH1268" s="262"/>
      <c r="BI1268" s="262"/>
      <c r="BJ1268" s="262"/>
      <c r="BK1268" s="262"/>
      <c r="BL1268" s="262"/>
      <c r="BM1268" s="262"/>
      <c r="BN1268" s="262"/>
      <c r="BO1268" s="262"/>
      <c r="BP1268" s="262"/>
      <c r="BQ1268" s="262"/>
      <c r="BR1268" s="262"/>
      <c r="BS1268" s="262"/>
      <c r="BT1268" s="262"/>
      <c r="BU1268" s="262"/>
      <c r="BV1268" s="262"/>
      <c r="BW1268" s="262"/>
      <c r="BX1268" s="262"/>
      <c r="BY1268" s="262"/>
      <c r="BZ1268" s="262"/>
      <c r="CA1268" s="262"/>
      <c r="CB1268" s="262"/>
      <c r="CC1268" s="262"/>
      <c r="CD1268" s="262"/>
      <c r="CE1268" s="262"/>
      <c r="CF1268" s="262"/>
      <c r="CG1268" s="262"/>
      <c r="CH1268" s="262"/>
      <c r="CI1268" s="262"/>
      <c r="CJ1268" s="262"/>
      <c r="CK1268" s="262"/>
      <c r="CL1268" s="262"/>
      <c r="CM1268" s="262"/>
      <c r="CN1268" s="262"/>
      <c r="CO1268" s="262"/>
      <c r="CP1268" s="262"/>
      <c r="CQ1268" s="262"/>
      <c r="CR1268" s="262"/>
      <c r="CS1268" s="262"/>
      <c r="CT1268" s="262"/>
      <c r="CU1268" s="262"/>
      <c r="CV1268" s="262"/>
      <c r="CW1268" s="262"/>
      <c r="CX1268" s="262"/>
      <c r="CY1268" s="262"/>
      <c r="CZ1268" s="262"/>
      <c r="DA1268" s="262"/>
      <c r="DB1268" s="262"/>
      <c r="DC1268" s="262"/>
      <c r="DD1268" s="262"/>
      <c r="DE1268" s="262"/>
      <c r="DF1268" s="262"/>
      <c r="DG1268" s="262"/>
      <c r="DH1268" s="262"/>
      <c r="DI1268" s="262"/>
      <c r="DJ1268" s="262"/>
      <c r="DK1268" s="262"/>
      <c r="DL1268" s="262"/>
      <c r="DM1268" s="262"/>
      <c r="DN1268" s="262"/>
      <c r="DO1268" s="262"/>
      <c r="DP1268" s="262"/>
      <c r="DQ1268" s="262"/>
      <c r="DR1268" s="262"/>
      <c r="DS1268" s="262"/>
      <c r="DT1268" s="262"/>
      <c r="DU1268" s="262"/>
      <c r="DV1268" s="262"/>
      <c r="DW1268" s="262"/>
      <c r="DX1268" s="262"/>
      <c r="DY1268" s="262"/>
      <c r="DZ1268" s="262"/>
      <c r="EA1268" s="262"/>
      <c r="EB1268" s="262"/>
      <c r="EC1268" s="262"/>
      <c r="ED1268" s="262"/>
      <c r="EE1268" s="262"/>
      <c r="EF1268" s="262"/>
      <c r="EG1268" s="262"/>
      <c r="EH1268" s="262"/>
      <c r="EI1268" s="262"/>
      <c r="EJ1268" s="262"/>
      <c r="EK1268" s="262"/>
      <c r="EL1268" s="262"/>
      <c r="EM1268" s="262"/>
      <c r="EN1268" s="262"/>
      <c r="EO1268" s="262"/>
      <c r="EP1268" s="262"/>
      <c r="EQ1268" s="262"/>
      <c r="ER1268" s="262"/>
      <c r="ES1268" s="262"/>
      <c r="ET1268" s="262"/>
      <c r="EU1268" s="262"/>
      <c r="EV1268" s="262"/>
      <c r="EW1268" s="262"/>
      <c r="EX1268" s="262"/>
      <c r="EY1268" s="262"/>
      <c r="EZ1268" s="262"/>
      <c r="FA1268" s="262"/>
      <c r="FB1268" s="262"/>
      <c r="FC1268" s="262"/>
      <c r="FD1268" s="262"/>
      <c r="FE1268" s="262"/>
      <c r="FF1268" s="262"/>
      <c r="FG1268" s="262"/>
      <c r="FH1268" s="262"/>
      <c r="FI1268" s="262"/>
      <c r="FJ1268" s="262"/>
      <c r="FK1268" s="262"/>
      <c r="FL1268" s="262"/>
      <c r="FM1268" s="262"/>
      <c r="FN1268" s="262"/>
      <c r="FO1268" s="262"/>
      <c r="FP1268" s="262"/>
      <c r="FQ1268" s="262"/>
      <c r="FR1268" s="262"/>
      <c r="FS1268" s="262"/>
      <c r="FT1268" s="262"/>
      <c r="FU1268" s="262"/>
      <c r="FV1268" s="262"/>
      <c r="FW1268" s="262"/>
      <c r="FX1268" s="262"/>
      <c r="FY1268" s="262"/>
      <c r="FZ1268" s="262"/>
      <c r="GA1268" s="262"/>
      <c r="GB1268" s="262"/>
      <c r="GC1268" s="262"/>
      <c r="GD1268" s="262"/>
    </row>
    <row r="1269" spans="1:186" s="263" customFormat="1" ht="25.5" x14ac:dyDescent="0.2">
      <c r="A1269" s="339" t="s">
        <v>13164</v>
      </c>
      <c r="B1269" s="280" t="s">
        <v>9302</v>
      </c>
      <c r="C1269" s="281" t="s">
        <v>9303</v>
      </c>
      <c r="D1269" s="130" t="s">
        <v>87</v>
      </c>
      <c r="E1269" s="130">
        <v>5</v>
      </c>
      <c r="F1269" s="130">
        <v>0.2</v>
      </c>
      <c r="G1269" s="282"/>
      <c r="H1269" s="283"/>
      <c r="I1269" s="358">
        <v>222.17</v>
      </c>
      <c r="J1269" s="284">
        <f>IF(ISNUMBER(I1269),ROUND(F1269*E1269*I1269,2),"")</f>
        <v>222.17</v>
      </c>
      <c r="K1269" s="283">
        <f>BDI!$E$17</f>
        <v>0.18609999999999999</v>
      </c>
      <c r="L1269" s="283"/>
      <c r="M1269" s="283"/>
      <c r="N1269" s="131">
        <f t="shared" si="21"/>
        <v>263.52</v>
      </c>
      <c r="O1269" s="340">
        <f>IF(ISNUMBER(I1269),ROUND(F1269*N1269*E1269,2),"")</f>
        <v>263.52</v>
      </c>
      <c r="P1269" s="262"/>
      <c r="Q1269" s="262"/>
      <c r="R1269" s="262"/>
      <c r="S1269" s="262"/>
      <c r="T1269" s="262"/>
      <c r="U1269" s="262"/>
      <c r="V1269" s="262"/>
      <c r="W1269" s="262"/>
      <c r="X1269" s="262"/>
      <c r="Y1269" s="262"/>
      <c r="Z1269" s="262"/>
      <c r="AA1269" s="262"/>
      <c r="AB1269" s="262"/>
      <c r="AC1269" s="262"/>
      <c r="AD1269" s="262"/>
      <c r="AE1269" s="262"/>
      <c r="AF1269" s="262"/>
      <c r="AG1269" s="262"/>
      <c r="AH1269" s="262"/>
      <c r="AI1269" s="262"/>
      <c r="AJ1269" s="262"/>
      <c r="AK1269" s="262"/>
      <c r="AL1269" s="262"/>
      <c r="AM1269" s="262"/>
      <c r="AN1269" s="262"/>
      <c r="AO1269" s="262"/>
      <c r="AP1269" s="262"/>
      <c r="AQ1269" s="262"/>
      <c r="AR1269" s="262"/>
      <c r="AS1269" s="262"/>
      <c r="AT1269" s="262"/>
      <c r="AU1269" s="262"/>
      <c r="AV1269" s="262"/>
      <c r="AW1269" s="262"/>
      <c r="AX1269" s="262"/>
      <c r="AY1269" s="262"/>
      <c r="AZ1269" s="262"/>
      <c r="BA1269" s="262"/>
      <c r="BB1269" s="262"/>
      <c r="BC1269" s="262"/>
      <c r="BD1269" s="262"/>
      <c r="BE1269" s="262"/>
      <c r="BF1269" s="262"/>
      <c r="BG1269" s="262"/>
      <c r="BH1269" s="262"/>
      <c r="BI1269" s="262"/>
      <c r="BJ1269" s="262"/>
      <c r="BK1269" s="262"/>
      <c r="BL1269" s="262"/>
      <c r="BM1269" s="262"/>
      <c r="BN1269" s="262"/>
      <c r="BO1269" s="262"/>
      <c r="BP1269" s="262"/>
      <c r="BQ1269" s="262"/>
      <c r="BR1269" s="262"/>
      <c r="BS1269" s="262"/>
      <c r="BT1269" s="262"/>
      <c r="BU1269" s="262"/>
      <c r="BV1269" s="262"/>
      <c r="BW1269" s="262"/>
      <c r="BX1269" s="262"/>
      <c r="BY1269" s="262"/>
      <c r="BZ1269" s="262"/>
      <c r="CA1269" s="262"/>
      <c r="CB1269" s="262"/>
      <c r="CC1269" s="262"/>
      <c r="CD1269" s="262"/>
      <c r="CE1269" s="262"/>
      <c r="CF1269" s="262"/>
      <c r="CG1269" s="262"/>
      <c r="CH1269" s="262"/>
      <c r="CI1269" s="262"/>
      <c r="CJ1269" s="262"/>
      <c r="CK1269" s="262"/>
      <c r="CL1269" s="262"/>
      <c r="CM1269" s="262"/>
      <c r="CN1269" s="262"/>
      <c r="CO1269" s="262"/>
      <c r="CP1269" s="262"/>
      <c r="CQ1269" s="262"/>
      <c r="CR1269" s="262"/>
      <c r="CS1269" s="262"/>
      <c r="CT1269" s="262"/>
      <c r="CU1269" s="262"/>
      <c r="CV1269" s="262"/>
      <c r="CW1269" s="262"/>
      <c r="CX1269" s="262"/>
      <c r="CY1269" s="262"/>
      <c r="CZ1269" s="262"/>
      <c r="DA1269" s="262"/>
      <c r="DB1269" s="262"/>
      <c r="DC1269" s="262"/>
      <c r="DD1269" s="262"/>
      <c r="DE1269" s="262"/>
      <c r="DF1269" s="262"/>
      <c r="DG1269" s="262"/>
      <c r="DH1269" s="262"/>
      <c r="DI1269" s="262"/>
      <c r="DJ1269" s="262"/>
      <c r="DK1269" s="262"/>
      <c r="DL1269" s="262"/>
      <c r="DM1269" s="262"/>
      <c r="DN1269" s="262"/>
      <c r="DO1269" s="262"/>
      <c r="DP1269" s="262"/>
      <c r="DQ1269" s="262"/>
      <c r="DR1269" s="262"/>
      <c r="DS1269" s="262"/>
      <c r="DT1269" s="262"/>
      <c r="DU1269" s="262"/>
      <c r="DV1269" s="262"/>
      <c r="DW1269" s="262"/>
      <c r="DX1269" s="262"/>
      <c r="DY1269" s="262"/>
      <c r="DZ1269" s="262"/>
      <c r="EA1269" s="262"/>
      <c r="EB1269" s="262"/>
      <c r="EC1269" s="262"/>
      <c r="ED1269" s="262"/>
      <c r="EE1269" s="262"/>
      <c r="EF1269" s="262"/>
      <c r="EG1269" s="262"/>
      <c r="EH1269" s="262"/>
      <c r="EI1269" s="262"/>
      <c r="EJ1269" s="262"/>
      <c r="EK1269" s="262"/>
      <c r="EL1269" s="262"/>
      <c r="EM1269" s="262"/>
      <c r="EN1269" s="262"/>
      <c r="EO1269" s="262"/>
      <c r="EP1269" s="262"/>
      <c r="EQ1269" s="262"/>
      <c r="ER1269" s="262"/>
      <c r="ES1269" s="262"/>
      <c r="ET1269" s="262"/>
      <c r="EU1269" s="262"/>
      <c r="EV1269" s="262"/>
      <c r="EW1269" s="262"/>
      <c r="EX1269" s="262"/>
      <c r="EY1269" s="262"/>
      <c r="EZ1269" s="262"/>
      <c r="FA1269" s="262"/>
      <c r="FB1269" s="262"/>
      <c r="FC1269" s="262"/>
      <c r="FD1269" s="262"/>
      <c r="FE1269" s="262"/>
      <c r="FF1269" s="262"/>
      <c r="FG1269" s="262"/>
      <c r="FH1269" s="262"/>
      <c r="FI1269" s="262"/>
      <c r="FJ1269" s="262"/>
      <c r="FK1269" s="262"/>
      <c r="FL1269" s="262"/>
      <c r="FM1269" s="262"/>
      <c r="FN1269" s="262"/>
      <c r="FO1269" s="262"/>
      <c r="FP1269" s="262"/>
      <c r="FQ1269" s="262"/>
      <c r="FR1269" s="262"/>
      <c r="FS1269" s="262"/>
      <c r="FT1269" s="262"/>
      <c r="FU1269" s="262"/>
      <c r="FV1269" s="262"/>
      <c r="FW1269" s="262"/>
      <c r="FX1269" s="262"/>
      <c r="FY1269" s="262"/>
      <c r="FZ1269" s="262"/>
      <c r="GA1269" s="262"/>
      <c r="GB1269" s="262"/>
      <c r="GC1269" s="262"/>
      <c r="GD1269" s="262"/>
    </row>
    <row r="1270" spans="1:186" s="263" customFormat="1" x14ac:dyDescent="0.2">
      <c r="A1270" s="339" t="s">
        <v>13165</v>
      </c>
      <c r="B1270" s="280" t="s">
        <v>9304</v>
      </c>
      <c r="C1270" s="281" t="s">
        <v>9305</v>
      </c>
      <c r="D1270" s="130" t="s">
        <v>87</v>
      </c>
      <c r="E1270" s="130">
        <v>5</v>
      </c>
      <c r="F1270" s="130">
        <v>0.2</v>
      </c>
      <c r="G1270" s="282"/>
      <c r="H1270" s="283"/>
      <c r="I1270" s="358">
        <v>401.44</v>
      </c>
      <c r="J1270" s="284">
        <f>IF(ISNUMBER(I1270),ROUND(F1270*E1270*I1270,2),"")</f>
        <v>401.44</v>
      </c>
      <c r="K1270" s="283">
        <f>BDI!$E$17</f>
        <v>0.18609999999999999</v>
      </c>
      <c r="L1270" s="283"/>
      <c r="M1270" s="283"/>
      <c r="N1270" s="131">
        <f t="shared" si="21"/>
        <v>476.15</v>
      </c>
      <c r="O1270" s="340">
        <f>IF(ISNUMBER(I1270),ROUND(F1270*N1270*E1270,2),"")</f>
        <v>476.15</v>
      </c>
      <c r="P1270" s="262"/>
      <c r="Q1270" s="262"/>
      <c r="R1270" s="262"/>
      <c r="S1270" s="262"/>
      <c r="T1270" s="262"/>
      <c r="U1270" s="262"/>
      <c r="V1270" s="262"/>
      <c r="W1270" s="262"/>
      <c r="X1270" s="262"/>
      <c r="Y1270" s="262"/>
      <c r="Z1270" s="262"/>
      <c r="AA1270" s="262"/>
      <c r="AB1270" s="262"/>
      <c r="AC1270" s="262"/>
      <c r="AD1270" s="262"/>
      <c r="AE1270" s="262"/>
      <c r="AF1270" s="262"/>
      <c r="AG1270" s="262"/>
      <c r="AH1270" s="262"/>
      <c r="AI1270" s="262"/>
      <c r="AJ1270" s="262"/>
      <c r="AK1270" s="262"/>
      <c r="AL1270" s="262"/>
      <c r="AM1270" s="262"/>
      <c r="AN1270" s="262"/>
      <c r="AO1270" s="262"/>
      <c r="AP1270" s="262"/>
      <c r="AQ1270" s="262"/>
      <c r="AR1270" s="262"/>
      <c r="AS1270" s="262"/>
      <c r="AT1270" s="262"/>
      <c r="AU1270" s="262"/>
      <c r="AV1270" s="262"/>
      <c r="AW1270" s="262"/>
      <c r="AX1270" s="262"/>
      <c r="AY1270" s="262"/>
      <c r="AZ1270" s="262"/>
      <c r="BA1270" s="262"/>
      <c r="BB1270" s="262"/>
      <c r="BC1270" s="262"/>
      <c r="BD1270" s="262"/>
      <c r="BE1270" s="262"/>
      <c r="BF1270" s="262"/>
      <c r="BG1270" s="262"/>
      <c r="BH1270" s="262"/>
      <c r="BI1270" s="262"/>
      <c r="BJ1270" s="262"/>
      <c r="BK1270" s="262"/>
      <c r="BL1270" s="262"/>
      <c r="BM1270" s="262"/>
      <c r="BN1270" s="262"/>
      <c r="BO1270" s="262"/>
      <c r="BP1270" s="262"/>
      <c r="BQ1270" s="262"/>
      <c r="BR1270" s="262"/>
      <c r="BS1270" s="262"/>
      <c r="BT1270" s="262"/>
      <c r="BU1270" s="262"/>
      <c r="BV1270" s="262"/>
      <c r="BW1270" s="262"/>
      <c r="BX1270" s="262"/>
      <c r="BY1270" s="262"/>
      <c r="BZ1270" s="262"/>
      <c r="CA1270" s="262"/>
      <c r="CB1270" s="262"/>
      <c r="CC1270" s="262"/>
      <c r="CD1270" s="262"/>
      <c r="CE1270" s="262"/>
      <c r="CF1270" s="262"/>
      <c r="CG1270" s="262"/>
      <c r="CH1270" s="262"/>
      <c r="CI1270" s="262"/>
      <c r="CJ1270" s="262"/>
      <c r="CK1270" s="262"/>
      <c r="CL1270" s="262"/>
      <c r="CM1270" s="262"/>
      <c r="CN1270" s="262"/>
      <c r="CO1270" s="262"/>
      <c r="CP1270" s="262"/>
      <c r="CQ1270" s="262"/>
      <c r="CR1270" s="262"/>
      <c r="CS1270" s="262"/>
      <c r="CT1270" s="262"/>
      <c r="CU1270" s="262"/>
      <c r="CV1270" s="262"/>
      <c r="CW1270" s="262"/>
      <c r="CX1270" s="262"/>
      <c r="CY1270" s="262"/>
      <c r="CZ1270" s="262"/>
      <c r="DA1270" s="262"/>
      <c r="DB1270" s="262"/>
      <c r="DC1270" s="262"/>
      <c r="DD1270" s="262"/>
      <c r="DE1270" s="262"/>
      <c r="DF1270" s="262"/>
      <c r="DG1270" s="262"/>
      <c r="DH1270" s="262"/>
      <c r="DI1270" s="262"/>
      <c r="DJ1270" s="262"/>
      <c r="DK1270" s="262"/>
      <c r="DL1270" s="262"/>
      <c r="DM1270" s="262"/>
      <c r="DN1270" s="262"/>
      <c r="DO1270" s="262"/>
      <c r="DP1270" s="262"/>
      <c r="DQ1270" s="262"/>
      <c r="DR1270" s="262"/>
      <c r="DS1270" s="262"/>
      <c r="DT1270" s="262"/>
      <c r="DU1270" s="262"/>
      <c r="DV1270" s="262"/>
      <c r="DW1270" s="262"/>
      <c r="DX1270" s="262"/>
      <c r="DY1270" s="262"/>
      <c r="DZ1270" s="262"/>
      <c r="EA1270" s="262"/>
      <c r="EB1270" s="262"/>
      <c r="EC1270" s="262"/>
      <c r="ED1270" s="262"/>
      <c r="EE1270" s="262"/>
      <c r="EF1270" s="262"/>
      <c r="EG1270" s="262"/>
      <c r="EH1270" s="262"/>
      <c r="EI1270" s="262"/>
      <c r="EJ1270" s="262"/>
      <c r="EK1270" s="262"/>
      <c r="EL1270" s="262"/>
      <c r="EM1270" s="262"/>
      <c r="EN1270" s="262"/>
      <c r="EO1270" s="262"/>
      <c r="EP1270" s="262"/>
      <c r="EQ1270" s="262"/>
      <c r="ER1270" s="262"/>
      <c r="ES1270" s="262"/>
      <c r="ET1270" s="262"/>
      <c r="EU1270" s="262"/>
      <c r="EV1270" s="262"/>
      <c r="EW1270" s="262"/>
      <c r="EX1270" s="262"/>
      <c r="EY1270" s="262"/>
      <c r="EZ1270" s="262"/>
      <c r="FA1270" s="262"/>
      <c r="FB1270" s="262"/>
      <c r="FC1270" s="262"/>
      <c r="FD1270" s="262"/>
      <c r="FE1270" s="262"/>
      <c r="FF1270" s="262"/>
      <c r="FG1270" s="262"/>
      <c r="FH1270" s="262"/>
      <c r="FI1270" s="262"/>
      <c r="FJ1270" s="262"/>
      <c r="FK1270" s="262"/>
      <c r="FL1270" s="262"/>
      <c r="FM1270" s="262"/>
      <c r="FN1270" s="262"/>
      <c r="FO1270" s="262"/>
      <c r="FP1270" s="262"/>
      <c r="FQ1270" s="262"/>
      <c r="FR1270" s="262"/>
      <c r="FS1270" s="262"/>
      <c r="FT1270" s="262"/>
      <c r="FU1270" s="262"/>
      <c r="FV1270" s="262"/>
      <c r="FW1270" s="262"/>
      <c r="FX1270" s="262"/>
      <c r="FY1270" s="262"/>
      <c r="FZ1270" s="262"/>
      <c r="GA1270" s="262"/>
      <c r="GB1270" s="262"/>
      <c r="GC1270" s="262"/>
      <c r="GD1270" s="262"/>
    </row>
    <row r="1271" spans="1:186" s="263" customFormat="1" x14ac:dyDescent="0.2">
      <c r="A1271" s="339" t="s">
        <v>13166</v>
      </c>
      <c r="B1271" s="280" t="s">
        <v>2168</v>
      </c>
      <c r="C1271" s="281" t="s">
        <v>9306</v>
      </c>
      <c r="D1271" s="130" t="s">
        <v>106</v>
      </c>
      <c r="E1271" s="130">
        <v>35</v>
      </c>
      <c r="F1271" s="130">
        <v>0.2</v>
      </c>
      <c r="G1271" s="282"/>
      <c r="H1271" s="283"/>
      <c r="I1271" s="284">
        <f ca="1">OFFSET(INDEX(Composições!A:H,MATCH(B1271,Composições!A:A,0),8),2,0)</f>
        <v>39.576999999999998</v>
      </c>
      <c r="J1271" s="284">
        <f ca="1">IF(ISNUMBER(I1271),ROUND(F1271*E1271*I1271,2),"")</f>
        <v>277.04000000000002</v>
      </c>
      <c r="K1271" s="283">
        <f>BDI!$E$17</f>
        <v>0.18609999999999999</v>
      </c>
      <c r="L1271" s="283"/>
      <c r="M1271" s="283"/>
      <c r="N1271" s="131">
        <f t="shared" ca="1" si="21"/>
        <v>46.94</v>
      </c>
      <c r="O1271" s="340">
        <f ca="1">IF(ISNUMBER(I1271),ROUND(F1271*N1271*E1271,2),"")</f>
        <v>328.58</v>
      </c>
      <c r="P1271" s="262"/>
      <c r="Q1271" s="262"/>
      <c r="R1271" s="262"/>
      <c r="S1271" s="262"/>
      <c r="T1271" s="262"/>
      <c r="U1271" s="262"/>
      <c r="V1271" s="262"/>
      <c r="W1271" s="262"/>
      <c r="X1271" s="262"/>
      <c r="Y1271" s="262"/>
      <c r="Z1271" s="262"/>
      <c r="AA1271" s="262"/>
      <c r="AB1271" s="262"/>
      <c r="AC1271" s="262"/>
      <c r="AD1271" s="262"/>
      <c r="AE1271" s="262"/>
      <c r="AF1271" s="262"/>
      <c r="AG1271" s="262"/>
      <c r="AH1271" s="262"/>
      <c r="AI1271" s="262"/>
      <c r="AJ1271" s="262"/>
      <c r="AK1271" s="262"/>
      <c r="AL1271" s="262"/>
      <c r="AM1271" s="262"/>
      <c r="AN1271" s="262"/>
      <c r="AO1271" s="262"/>
      <c r="AP1271" s="262"/>
      <c r="AQ1271" s="262"/>
      <c r="AR1271" s="262"/>
      <c r="AS1271" s="262"/>
      <c r="AT1271" s="262"/>
      <c r="AU1271" s="262"/>
      <c r="AV1271" s="262"/>
      <c r="AW1271" s="262"/>
      <c r="AX1271" s="262"/>
      <c r="AY1271" s="262"/>
      <c r="AZ1271" s="262"/>
      <c r="BA1271" s="262"/>
      <c r="BB1271" s="262"/>
      <c r="BC1271" s="262"/>
      <c r="BD1271" s="262"/>
      <c r="BE1271" s="262"/>
      <c r="BF1271" s="262"/>
      <c r="BG1271" s="262"/>
      <c r="BH1271" s="262"/>
      <c r="BI1271" s="262"/>
      <c r="BJ1271" s="262"/>
      <c r="BK1271" s="262"/>
      <c r="BL1271" s="262"/>
      <c r="BM1271" s="262"/>
      <c r="BN1271" s="262"/>
      <c r="BO1271" s="262"/>
      <c r="BP1271" s="262"/>
      <c r="BQ1271" s="262"/>
      <c r="BR1271" s="262"/>
      <c r="BS1271" s="262"/>
      <c r="BT1271" s="262"/>
      <c r="BU1271" s="262"/>
      <c r="BV1271" s="262"/>
      <c r="BW1271" s="262"/>
      <c r="BX1271" s="262"/>
      <c r="BY1271" s="262"/>
      <c r="BZ1271" s="262"/>
      <c r="CA1271" s="262"/>
      <c r="CB1271" s="262"/>
      <c r="CC1271" s="262"/>
      <c r="CD1271" s="262"/>
      <c r="CE1271" s="262"/>
      <c r="CF1271" s="262"/>
      <c r="CG1271" s="262"/>
      <c r="CH1271" s="262"/>
      <c r="CI1271" s="262"/>
      <c r="CJ1271" s="262"/>
      <c r="CK1271" s="262"/>
      <c r="CL1271" s="262"/>
      <c r="CM1271" s="262"/>
      <c r="CN1271" s="262"/>
      <c r="CO1271" s="262"/>
      <c r="CP1271" s="262"/>
      <c r="CQ1271" s="262"/>
      <c r="CR1271" s="262"/>
      <c r="CS1271" s="262"/>
      <c r="CT1271" s="262"/>
      <c r="CU1271" s="262"/>
      <c r="CV1271" s="262"/>
      <c r="CW1271" s="262"/>
      <c r="CX1271" s="262"/>
      <c r="CY1271" s="262"/>
      <c r="CZ1271" s="262"/>
      <c r="DA1271" s="262"/>
      <c r="DB1271" s="262"/>
      <c r="DC1271" s="262"/>
      <c r="DD1271" s="262"/>
      <c r="DE1271" s="262"/>
      <c r="DF1271" s="262"/>
      <c r="DG1271" s="262"/>
      <c r="DH1271" s="262"/>
      <c r="DI1271" s="262"/>
      <c r="DJ1271" s="262"/>
      <c r="DK1271" s="262"/>
      <c r="DL1271" s="262"/>
      <c r="DM1271" s="262"/>
      <c r="DN1271" s="262"/>
      <c r="DO1271" s="262"/>
      <c r="DP1271" s="262"/>
      <c r="DQ1271" s="262"/>
      <c r="DR1271" s="262"/>
      <c r="DS1271" s="262"/>
      <c r="DT1271" s="262"/>
      <c r="DU1271" s="262"/>
      <c r="DV1271" s="262"/>
      <c r="DW1271" s="262"/>
      <c r="DX1271" s="262"/>
      <c r="DY1271" s="262"/>
      <c r="DZ1271" s="262"/>
      <c r="EA1271" s="262"/>
      <c r="EB1271" s="262"/>
      <c r="EC1271" s="262"/>
      <c r="ED1271" s="262"/>
      <c r="EE1271" s="262"/>
      <c r="EF1271" s="262"/>
      <c r="EG1271" s="262"/>
      <c r="EH1271" s="262"/>
      <c r="EI1271" s="262"/>
      <c r="EJ1271" s="262"/>
      <c r="EK1271" s="262"/>
      <c r="EL1271" s="262"/>
      <c r="EM1271" s="262"/>
      <c r="EN1271" s="262"/>
      <c r="EO1271" s="262"/>
      <c r="EP1271" s="262"/>
      <c r="EQ1271" s="262"/>
      <c r="ER1271" s="262"/>
      <c r="ES1271" s="262"/>
      <c r="ET1271" s="262"/>
      <c r="EU1271" s="262"/>
      <c r="EV1271" s="262"/>
      <c r="EW1271" s="262"/>
      <c r="EX1271" s="262"/>
      <c r="EY1271" s="262"/>
      <c r="EZ1271" s="262"/>
      <c r="FA1271" s="262"/>
      <c r="FB1271" s="262"/>
      <c r="FC1271" s="262"/>
      <c r="FD1271" s="262"/>
      <c r="FE1271" s="262"/>
      <c r="FF1271" s="262"/>
      <c r="FG1271" s="262"/>
      <c r="FH1271" s="262"/>
      <c r="FI1271" s="262"/>
      <c r="FJ1271" s="262"/>
      <c r="FK1271" s="262"/>
      <c r="FL1271" s="262"/>
      <c r="FM1271" s="262"/>
      <c r="FN1271" s="262"/>
      <c r="FO1271" s="262"/>
      <c r="FP1271" s="262"/>
      <c r="FQ1271" s="262"/>
      <c r="FR1271" s="262"/>
      <c r="FS1271" s="262"/>
      <c r="FT1271" s="262"/>
      <c r="FU1271" s="262"/>
      <c r="FV1271" s="262"/>
      <c r="FW1271" s="262"/>
      <c r="FX1271" s="262"/>
      <c r="FY1271" s="262"/>
      <c r="FZ1271" s="262"/>
      <c r="GA1271" s="262"/>
      <c r="GB1271" s="262"/>
      <c r="GC1271" s="262"/>
      <c r="GD1271" s="262"/>
    </row>
    <row r="1272" spans="1:186" s="263" customFormat="1" x14ac:dyDescent="0.2">
      <c r="A1272" s="339" t="s">
        <v>13167</v>
      </c>
      <c r="B1272" s="280" t="s">
        <v>2169</v>
      </c>
      <c r="C1272" s="281" t="s">
        <v>9307</v>
      </c>
      <c r="D1272" s="130" t="s">
        <v>87</v>
      </c>
      <c r="E1272" s="130">
        <v>60</v>
      </c>
      <c r="F1272" s="130">
        <v>0.2</v>
      </c>
      <c r="G1272" s="282"/>
      <c r="H1272" s="283"/>
      <c r="I1272" s="284">
        <f ca="1">OFFSET(INDEX(Composições!A:H,MATCH(B1272,Composições!A:A,0),8),2,0)</f>
        <v>9.5949999999999989</v>
      </c>
      <c r="J1272" s="284">
        <f ca="1">IF(ISNUMBER(I1272),ROUND(F1272*E1272*I1272,2),"")</f>
        <v>115.14</v>
      </c>
      <c r="K1272" s="283">
        <f>BDI!$E$17</f>
        <v>0.18609999999999999</v>
      </c>
      <c r="L1272" s="283"/>
      <c r="M1272" s="283"/>
      <c r="N1272" s="131">
        <f t="shared" ca="1" si="21"/>
        <v>11.38</v>
      </c>
      <c r="O1272" s="340">
        <f ca="1">IF(ISNUMBER(I1272),ROUND(F1272*N1272*E1272,2),"")</f>
        <v>136.56</v>
      </c>
      <c r="P1272" s="262"/>
      <c r="Q1272" s="262"/>
      <c r="R1272" s="262"/>
      <c r="S1272" s="262"/>
      <c r="T1272" s="262"/>
      <c r="U1272" s="262"/>
      <c r="V1272" s="262"/>
      <c r="W1272" s="262"/>
      <c r="X1272" s="262"/>
      <c r="Y1272" s="262"/>
      <c r="Z1272" s="262"/>
      <c r="AA1272" s="262"/>
      <c r="AB1272" s="262"/>
      <c r="AC1272" s="262"/>
      <c r="AD1272" s="262"/>
      <c r="AE1272" s="262"/>
      <c r="AF1272" s="262"/>
      <c r="AG1272" s="262"/>
      <c r="AH1272" s="262"/>
      <c r="AI1272" s="262"/>
      <c r="AJ1272" s="262"/>
      <c r="AK1272" s="262"/>
      <c r="AL1272" s="262"/>
      <c r="AM1272" s="262"/>
      <c r="AN1272" s="262"/>
      <c r="AO1272" s="262"/>
      <c r="AP1272" s="262"/>
      <c r="AQ1272" s="262"/>
      <c r="AR1272" s="262"/>
      <c r="AS1272" s="262"/>
      <c r="AT1272" s="262"/>
      <c r="AU1272" s="262"/>
      <c r="AV1272" s="262"/>
      <c r="AW1272" s="262"/>
      <c r="AX1272" s="262"/>
      <c r="AY1272" s="262"/>
      <c r="AZ1272" s="262"/>
      <c r="BA1272" s="262"/>
      <c r="BB1272" s="262"/>
      <c r="BC1272" s="262"/>
      <c r="BD1272" s="262"/>
      <c r="BE1272" s="262"/>
      <c r="BF1272" s="262"/>
      <c r="BG1272" s="262"/>
      <c r="BH1272" s="262"/>
      <c r="BI1272" s="262"/>
      <c r="BJ1272" s="262"/>
      <c r="BK1272" s="262"/>
      <c r="BL1272" s="262"/>
      <c r="BM1272" s="262"/>
      <c r="BN1272" s="262"/>
      <c r="BO1272" s="262"/>
      <c r="BP1272" s="262"/>
      <c r="BQ1272" s="262"/>
      <c r="BR1272" s="262"/>
      <c r="BS1272" s="262"/>
      <c r="BT1272" s="262"/>
      <c r="BU1272" s="262"/>
      <c r="BV1272" s="262"/>
      <c r="BW1272" s="262"/>
      <c r="BX1272" s="262"/>
      <c r="BY1272" s="262"/>
      <c r="BZ1272" s="262"/>
      <c r="CA1272" s="262"/>
      <c r="CB1272" s="262"/>
      <c r="CC1272" s="262"/>
      <c r="CD1272" s="262"/>
      <c r="CE1272" s="262"/>
      <c r="CF1272" s="262"/>
      <c r="CG1272" s="262"/>
      <c r="CH1272" s="262"/>
      <c r="CI1272" s="262"/>
      <c r="CJ1272" s="262"/>
      <c r="CK1272" s="262"/>
      <c r="CL1272" s="262"/>
      <c r="CM1272" s="262"/>
      <c r="CN1272" s="262"/>
      <c r="CO1272" s="262"/>
      <c r="CP1272" s="262"/>
      <c r="CQ1272" s="262"/>
      <c r="CR1272" s="262"/>
      <c r="CS1272" s="262"/>
      <c r="CT1272" s="262"/>
      <c r="CU1272" s="262"/>
      <c r="CV1272" s="262"/>
      <c r="CW1272" s="262"/>
      <c r="CX1272" s="262"/>
      <c r="CY1272" s="262"/>
      <c r="CZ1272" s="262"/>
      <c r="DA1272" s="262"/>
      <c r="DB1272" s="262"/>
      <c r="DC1272" s="262"/>
      <c r="DD1272" s="262"/>
      <c r="DE1272" s="262"/>
      <c r="DF1272" s="262"/>
      <c r="DG1272" s="262"/>
      <c r="DH1272" s="262"/>
      <c r="DI1272" s="262"/>
      <c r="DJ1272" s="262"/>
      <c r="DK1272" s="262"/>
      <c r="DL1272" s="262"/>
      <c r="DM1272" s="262"/>
      <c r="DN1272" s="262"/>
      <c r="DO1272" s="262"/>
      <c r="DP1272" s="262"/>
      <c r="DQ1272" s="262"/>
      <c r="DR1272" s="262"/>
      <c r="DS1272" s="262"/>
      <c r="DT1272" s="262"/>
      <c r="DU1272" s="262"/>
      <c r="DV1272" s="262"/>
      <c r="DW1272" s="262"/>
      <c r="DX1272" s="262"/>
      <c r="DY1272" s="262"/>
      <c r="DZ1272" s="262"/>
      <c r="EA1272" s="262"/>
      <c r="EB1272" s="262"/>
      <c r="EC1272" s="262"/>
      <c r="ED1272" s="262"/>
      <c r="EE1272" s="262"/>
      <c r="EF1272" s="262"/>
      <c r="EG1272" s="262"/>
      <c r="EH1272" s="262"/>
      <c r="EI1272" s="262"/>
      <c r="EJ1272" s="262"/>
      <c r="EK1272" s="262"/>
      <c r="EL1272" s="262"/>
      <c r="EM1272" s="262"/>
      <c r="EN1272" s="262"/>
      <c r="EO1272" s="262"/>
      <c r="EP1272" s="262"/>
      <c r="EQ1272" s="262"/>
      <c r="ER1272" s="262"/>
      <c r="ES1272" s="262"/>
      <c r="ET1272" s="262"/>
      <c r="EU1272" s="262"/>
      <c r="EV1272" s="262"/>
      <c r="EW1272" s="262"/>
      <c r="EX1272" s="262"/>
      <c r="EY1272" s="262"/>
      <c r="EZ1272" s="262"/>
      <c r="FA1272" s="262"/>
      <c r="FB1272" s="262"/>
      <c r="FC1272" s="262"/>
      <c r="FD1272" s="262"/>
      <c r="FE1272" s="262"/>
      <c r="FF1272" s="262"/>
      <c r="FG1272" s="262"/>
      <c r="FH1272" s="262"/>
      <c r="FI1272" s="262"/>
      <c r="FJ1272" s="262"/>
      <c r="FK1272" s="262"/>
      <c r="FL1272" s="262"/>
      <c r="FM1272" s="262"/>
      <c r="FN1272" s="262"/>
      <c r="FO1272" s="262"/>
      <c r="FP1272" s="262"/>
      <c r="FQ1272" s="262"/>
      <c r="FR1272" s="262"/>
      <c r="FS1272" s="262"/>
      <c r="FT1272" s="262"/>
      <c r="FU1272" s="262"/>
      <c r="FV1272" s="262"/>
      <c r="FW1272" s="262"/>
      <c r="FX1272" s="262"/>
      <c r="FY1272" s="262"/>
      <c r="FZ1272" s="262"/>
      <c r="GA1272" s="262"/>
      <c r="GB1272" s="262"/>
      <c r="GC1272" s="262"/>
      <c r="GD1272" s="262"/>
    </row>
    <row r="1273" spans="1:186" s="263" customFormat="1" x14ac:dyDescent="0.2">
      <c r="A1273" s="339" t="s">
        <v>13168</v>
      </c>
      <c r="B1273" s="280" t="s">
        <v>2170</v>
      </c>
      <c r="C1273" s="281" t="s">
        <v>9308</v>
      </c>
      <c r="D1273" s="130" t="s">
        <v>87</v>
      </c>
      <c r="E1273" s="130">
        <v>30</v>
      </c>
      <c r="F1273" s="130">
        <v>0.2</v>
      </c>
      <c r="G1273" s="282"/>
      <c r="H1273" s="283"/>
      <c r="I1273" s="284">
        <f ca="1">OFFSET(INDEX(Composições!A:H,MATCH(B1273,Composições!A:A,0),8),2,0)</f>
        <v>24.044499999999999</v>
      </c>
      <c r="J1273" s="284">
        <f ca="1">IF(ISNUMBER(I1273),ROUND(F1273*E1273*I1273,2),"")</f>
        <v>144.27000000000001</v>
      </c>
      <c r="K1273" s="283">
        <f>BDI!$E$17</f>
        <v>0.18609999999999999</v>
      </c>
      <c r="L1273" s="283"/>
      <c r="M1273" s="283"/>
      <c r="N1273" s="131">
        <f t="shared" ca="1" si="21"/>
        <v>28.52</v>
      </c>
      <c r="O1273" s="340">
        <f ca="1">IF(ISNUMBER(I1273),ROUND(F1273*N1273*E1273,2),"")</f>
        <v>171.12</v>
      </c>
      <c r="P1273" s="262"/>
      <c r="Q1273" s="262"/>
      <c r="R1273" s="262"/>
      <c r="S1273" s="262"/>
      <c r="T1273" s="262"/>
      <c r="U1273" s="262"/>
      <c r="V1273" s="262"/>
      <c r="W1273" s="262"/>
      <c r="X1273" s="262"/>
      <c r="Y1273" s="262"/>
      <c r="Z1273" s="262"/>
      <c r="AA1273" s="262"/>
      <c r="AB1273" s="262"/>
      <c r="AC1273" s="262"/>
      <c r="AD1273" s="262"/>
      <c r="AE1273" s="262"/>
      <c r="AF1273" s="262"/>
      <c r="AG1273" s="262"/>
      <c r="AH1273" s="262"/>
      <c r="AI1273" s="262"/>
      <c r="AJ1273" s="262"/>
      <c r="AK1273" s="262"/>
      <c r="AL1273" s="262"/>
      <c r="AM1273" s="262"/>
      <c r="AN1273" s="262"/>
      <c r="AO1273" s="262"/>
      <c r="AP1273" s="262"/>
      <c r="AQ1273" s="262"/>
      <c r="AR1273" s="262"/>
      <c r="AS1273" s="262"/>
      <c r="AT1273" s="262"/>
      <c r="AU1273" s="262"/>
      <c r="AV1273" s="262"/>
      <c r="AW1273" s="262"/>
      <c r="AX1273" s="262"/>
      <c r="AY1273" s="262"/>
      <c r="AZ1273" s="262"/>
      <c r="BA1273" s="262"/>
      <c r="BB1273" s="262"/>
      <c r="BC1273" s="262"/>
      <c r="BD1273" s="262"/>
      <c r="BE1273" s="262"/>
      <c r="BF1273" s="262"/>
      <c r="BG1273" s="262"/>
      <c r="BH1273" s="262"/>
      <c r="BI1273" s="262"/>
      <c r="BJ1273" s="262"/>
      <c r="BK1273" s="262"/>
      <c r="BL1273" s="262"/>
      <c r="BM1273" s="262"/>
      <c r="BN1273" s="262"/>
      <c r="BO1273" s="262"/>
      <c r="BP1273" s="262"/>
      <c r="BQ1273" s="262"/>
      <c r="BR1273" s="262"/>
      <c r="BS1273" s="262"/>
      <c r="BT1273" s="262"/>
      <c r="BU1273" s="262"/>
      <c r="BV1273" s="262"/>
      <c r="BW1273" s="262"/>
      <c r="BX1273" s="262"/>
      <c r="BY1273" s="262"/>
      <c r="BZ1273" s="262"/>
      <c r="CA1273" s="262"/>
      <c r="CB1273" s="262"/>
      <c r="CC1273" s="262"/>
      <c r="CD1273" s="262"/>
      <c r="CE1273" s="262"/>
      <c r="CF1273" s="262"/>
      <c r="CG1273" s="262"/>
      <c r="CH1273" s="262"/>
      <c r="CI1273" s="262"/>
      <c r="CJ1273" s="262"/>
      <c r="CK1273" s="262"/>
      <c r="CL1273" s="262"/>
      <c r="CM1273" s="262"/>
      <c r="CN1273" s="262"/>
      <c r="CO1273" s="262"/>
      <c r="CP1273" s="262"/>
      <c r="CQ1273" s="262"/>
      <c r="CR1273" s="262"/>
      <c r="CS1273" s="262"/>
      <c r="CT1273" s="262"/>
      <c r="CU1273" s="262"/>
      <c r="CV1273" s="262"/>
      <c r="CW1273" s="262"/>
      <c r="CX1273" s="262"/>
      <c r="CY1273" s="262"/>
      <c r="CZ1273" s="262"/>
      <c r="DA1273" s="262"/>
      <c r="DB1273" s="262"/>
      <c r="DC1273" s="262"/>
      <c r="DD1273" s="262"/>
      <c r="DE1273" s="262"/>
      <c r="DF1273" s="262"/>
      <c r="DG1273" s="262"/>
      <c r="DH1273" s="262"/>
      <c r="DI1273" s="262"/>
      <c r="DJ1273" s="262"/>
      <c r="DK1273" s="262"/>
      <c r="DL1273" s="262"/>
      <c r="DM1273" s="262"/>
      <c r="DN1273" s="262"/>
      <c r="DO1273" s="262"/>
      <c r="DP1273" s="262"/>
      <c r="DQ1273" s="262"/>
      <c r="DR1273" s="262"/>
      <c r="DS1273" s="262"/>
      <c r="DT1273" s="262"/>
      <c r="DU1273" s="262"/>
      <c r="DV1273" s="262"/>
      <c r="DW1273" s="262"/>
      <c r="DX1273" s="262"/>
      <c r="DY1273" s="262"/>
      <c r="DZ1273" s="262"/>
      <c r="EA1273" s="262"/>
      <c r="EB1273" s="262"/>
      <c r="EC1273" s="262"/>
      <c r="ED1273" s="262"/>
      <c r="EE1273" s="262"/>
      <c r="EF1273" s="262"/>
      <c r="EG1273" s="262"/>
      <c r="EH1273" s="262"/>
      <c r="EI1273" s="262"/>
      <c r="EJ1273" s="262"/>
      <c r="EK1273" s="262"/>
      <c r="EL1273" s="262"/>
      <c r="EM1273" s="262"/>
      <c r="EN1273" s="262"/>
      <c r="EO1273" s="262"/>
      <c r="EP1273" s="262"/>
      <c r="EQ1273" s="262"/>
      <c r="ER1273" s="262"/>
      <c r="ES1273" s="262"/>
      <c r="ET1273" s="262"/>
      <c r="EU1273" s="262"/>
      <c r="EV1273" s="262"/>
      <c r="EW1273" s="262"/>
      <c r="EX1273" s="262"/>
      <c r="EY1273" s="262"/>
      <c r="EZ1273" s="262"/>
      <c r="FA1273" s="262"/>
      <c r="FB1273" s="262"/>
      <c r="FC1273" s="262"/>
      <c r="FD1273" s="262"/>
      <c r="FE1273" s="262"/>
      <c r="FF1273" s="262"/>
      <c r="FG1273" s="262"/>
      <c r="FH1273" s="262"/>
      <c r="FI1273" s="262"/>
      <c r="FJ1273" s="262"/>
      <c r="FK1273" s="262"/>
      <c r="FL1273" s="262"/>
      <c r="FM1273" s="262"/>
      <c r="FN1273" s="262"/>
      <c r="FO1273" s="262"/>
      <c r="FP1273" s="262"/>
      <c r="FQ1273" s="262"/>
      <c r="FR1273" s="262"/>
      <c r="FS1273" s="262"/>
      <c r="FT1273" s="262"/>
      <c r="FU1273" s="262"/>
      <c r="FV1273" s="262"/>
      <c r="FW1273" s="262"/>
      <c r="FX1273" s="262"/>
      <c r="FY1273" s="262"/>
      <c r="FZ1273" s="262"/>
      <c r="GA1273" s="262"/>
      <c r="GB1273" s="262"/>
      <c r="GC1273" s="262"/>
      <c r="GD1273" s="262"/>
    </row>
    <row r="1274" spans="1:186" s="263" customFormat="1" x14ac:dyDescent="0.2">
      <c r="A1274" s="339" t="s">
        <v>13169</v>
      </c>
      <c r="B1274" s="280" t="s">
        <v>2171</v>
      </c>
      <c r="C1274" s="281" t="s">
        <v>9309</v>
      </c>
      <c r="D1274" s="130" t="s">
        <v>87</v>
      </c>
      <c r="E1274" s="130">
        <v>30</v>
      </c>
      <c r="F1274" s="130">
        <v>0.2</v>
      </c>
      <c r="G1274" s="282"/>
      <c r="H1274" s="283"/>
      <c r="I1274" s="284">
        <f ca="1">OFFSET(INDEX(Composições!A:H,MATCH(B1274,Composições!A:A,0),8),2,0)</f>
        <v>5.5954999999999995</v>
      </c>
      <c r="J1274" s="284">
        <f ca="1">IF(ISNUMBER(I1274),ROUND(F1274*E1274*I1274,2),"")</f>
        <v>33.57</v>
      </c>
      <c r="K1274" s="283">
        <f>BDI!$E$17</f>
        <v>0.18609999999999999</v>
      </c>
      <c r="L1274" s="283"/>
      <c r="M1274" s="283"/>
      <c r="N1274" s="131">
        <f t="shared" ca="1" si="21"/>
        <v>6.64</v>
      </c>
      <c r="O1274" s="340">
        <f ca="1">IF(ISNUMBER(I1274),ROUND(F1274*N1274*E1274,2),"")</f>
        <v>39.840000000000003</v>
      </c>
      <c r="P1274" s="262"/>
      <c r="Q1274" s="262"/>
      <c r="R1274" s="262"/>
      <c r="S1274" s="262"/>
      <c r="T1274" s="262"/>
      <c r="U1274" s="262"/>
      <c r="V1274" s="262"/>
      <c r="W1274" s="262"/>
      <c r="X1274" s="262"/>
      <c r="Y1274" s="262"/>
      <c r="Z1274" s="262"/>
      <c r="AA1274" s="262"/>
      <c r="AB1274" s="262"/>
      <c r="AC1274" s="262"/>
      <c r="AD1274" s="262"/>
      <c r="AE1274" s="262"/>
      <c r="AF1274" s="262"/>
      <c r="AG1274" s="262"/>
      <c r="AH1274" s="262"/>
      <c r="AI1274" s="262"/>
      <c r="AJ1274" s="262"/>
      <c r="AK1274" s="262"/>
      <c r="AL1274" s="262"/>
      <c r="AM1274" s="262"/>
      <c r="AN1274" s="262"/>
      <c r="AO1274" s="262"/>
      <c r="AP1274" s="262"/>
      <c r="AQ1274" s="262"/>
      <c r="AR1274" s="262"/>
      <c r="AS1274" s="262"/>
      <c r="AT1274" s="262"/>
      <c r="AU1274" s="262"/>
      <c r="AV1274" s="262"/>
      <c r="AW1274" s="262"/>
      <c r="AX1274" s="262"/>
      <c r="AY1274" s="262"/>
      <c r="AZ1274" s="262"/>
      <c r="BA1274" s="262"/>
      <c r="BB1274" s="262"/>
      <c r="BC1274" s="262"/>
      <c r="BD1274" s="262"/>
      <c r="BE1274" s="262"/>
      <c r="BF1274" s="262"/>
      <c r="BG1274" s="262"/>
      <c r="BH1274" s="262"/>
      <c r="BI1274" s="262"/>
      <c r="BJ1274" s="262"/>
      <c r="BK1274" s="262"/>
      <c r="BL1274" s="262"/>
      <c r="BM1274" s="262"/>
      <c r="BN1274" s="262"/>
      <c r="BO1274" s="262"/>
      <c r="BP1274" s="262"/>
      <c r="BQ1274" s="262"/>
      <c r="BR1274" s="262"/>
      <c r="BS1274" s="262"/>
      <c r="BT1274" s="262"/>
      <c r="BU1274" s="262"/>
      <c r="BV1274" s="262"/>
      <c r="BW1274" s="262"/>
      <c r="BX1274" s="262"/>
      <c r="BY1274" s="262"/>
      <c r="BZ1274" s="262"/>
      <c r="CA1274" s="262"/>
      <c r="CB1274" s="262"/>
      <c r="CC1274" s="262"/>
      <c r="CD1274" s="262"/>
      <c r="CE1274" s="262"/>
      <c r="CF1274" s="262"/>
      <c r="CG1274" s="262"/>
      <c r="CH1274" s="262"/>
      <c r="CI1274" s="262"/>
      <c r="CJ1274" s="262"/>
      <c r="CK1274" s="262"/>
      <c r="CL1274" s="262"/>
      <c r="CM1274" s="262"/>
      <c r="CN1274" s="262"/>
      <c r="CO1274" s="262"/>
      <c r="CP1274" s="262"/>
      <c r="CQ1274" s="262"/>
      <c r="CR1274" s="262"/>
      <c r="CS1274" s="262"/>
      <c r="CT1274" s="262"/>
      <c r="CU1274" s="262"/>
      <c r="CV1274" s="262"/>
      <c r="CW1274" s="262"/>
      <c r="CX1274" s="262"/>
      <c r="CY1274" s="262"/>
      <c r="CZ1274" s="262"/>
      <c r="DA1274" s="262"/>
      <c r="DB1274" s="262"/>
      <c r="DC1274" s="262"/>
      <c r="DD1274" s="262"/>
      <c r="DE1274" s="262"/>
      <c r="DF1274" s="262"/>
      <c r="DG1274" s="262"/>
      <c r="DH1274" s="262"/>
      <c r="DI1274" s="262"/>
      <c r="DJ1274" s="262"/>
      <c r="DK1274" s="262"/>
      <c r="DL1274" s="262"/>
      <c r="DM1274" s="262"/>
      <c r="DN1274" s="262"/>
      <c r="DO1274" s="262"/>
      <c r="DP1274" s="262"/>
      <c r="DQ1274" s="262"/>
      <c r="DR1274" s="262"/>
      <c r="DS1274" s="262"/>
      <c r="DT1274" s="262"/>
      <c r="DU1274" s="262"/>
      <c r="DV1274" s="262"/>
      <c r="DW1274" s="262"/>
      <c r="DX1274" s="262"/>
      <c r="DY1274" s="262"/>
      <c r="DZ1274" s="262"/>
      <c r="EA1274" s="262"/>
      <c r="EB1274" s="262"/>
      <c r="EC1274" s="262"/>
      <c r="ED1274" s="262"/>
      <c r="EE1274" s="262"/>
      <c r="EF1274" s="262"/>
      <c r="EG1274" s="262"/>
      <c r="EH1274" s="262"/>
      <c r="EI1274" s="262"/>
      <c r="EJ1274" s="262"/>
      <c r="EK1274" s="262"/>
      <c r="EL1274" s="262"/>
      <c r="EM1274" s="262"/>
      <c r="EN1274" s="262"/>
      <c r="EO1274" s="262"/>
      <c r="EP1274" s="262"/>
      <c r="EQ1274" s="262"/>
      <c r="ER1274" s="262"/>
      <c r="ES1274" s="262"/>
      <c r="ET1274" s="262"/>
      <c r="EU1274" s="262"/>
      <c r="EV1274" s="262"/>
      <c r="EW1274" s="262"/>
      <c r="EX1274" s="262"/>
      <c r="EY1274" s="262"/>
      <c r="EZ1274" s="262"/>
      <c r="FA1274" s="262"/>
      <c r="FB1274" s="262"/>
      <c r="FC1274" s="262"/>
      <c r="FD1274" s="262"/>
      <c r="FE1274" s="262"/>
      <c r="FF1274" s="262"/>
      <c r="FG1274" s="262"/>
      <c r="FH1274" s="262"/>
      <c r="FI1274" s="262"/>
      <c r="FJ1274" s="262"/>
      <c r="FK1274" s="262"/>
      <c r="FL1274" s="262"/>
      <c r="FM1274" s="262"/>
      <c r="FN1274" s="262"/>
      <c r="FO1274" s="262"/>
      <c r="FP1274" s="262"/>
      <c r="FQ1274" s="262"/>
      <c r="FR1274" s="262"/>
      <c r="FS1274" s="262"/>
      <c r="FT1274" s="262"/>
      <c r="FU1274" s="262"/>
      <c r="FV1274" s="262"/>
      <c r="FW1274" s="262"/>
      <c r="FX1274" s="262"/>
      <c r="FY1274" s="262"/>
      <c r="FZ1274" s="262"/>
      <c r="GA1274" s="262"/>
      <c r="GB1274" s="262"/>
      <c r="GC1274" s="262"/>
      <c r="GD1274" s="262"/>
    </row>
    <row r="1275" spans="1:186" s="263" customFormat="1" x14ac:dyDescent="0.2">
      <c r="A1275" s="339" t="s">
        <v>13170</v>
      </c>
      <c r="B1275" s="280" t="s">
        <v>2172</v>
      </c>
      <c r="C1275" s="281" t="s">
        <v>9310</v>
      </c>
      <c r="D1275" s="130" t="s">
        <v>87</v>
      </c>
      <c r="E1275" s="130">
        <v>30</v>
      </c>
      <c r="F1275" s="130">
        <v>0.2</v>
      </c>
      <c r="G1275" s="282"/>
      <c r="H1275" s="283"/>
      <c r="I1275" s="284">
        <f ca="1">OFFSET(INDEX(Composições!A:H,MATCH(B1275,Composições!A:A,0),8),2,0)</f>
        <v>5.9944999999999995</v>
      </c>
      <c r="J1275" s="284">
        <f ca="1">IF(ISNUMBER(I1275),ROUND(F1275*E1275*I1275,2),"")</f>
        <v>35.97</v>
      </c>
      <c r="K1275" s="283">
        <f>BDI!$E$17</f>
        <v>0.18609999999999999</v>
      </c>
      <c r="L1275" s="283"/>
      <c r="M1275" s="283"/>
      <c r="N1275" s="131">
        <f t="shared" ca="1" si="21"/>
        <v>7.11</v>
      </c>
      <c r="O1275" s="340">
        <f ca="1">IF(ISNUMBER(I1275),ROUND(F1275*N1275*E1275,2),"")</f>
        <v>42.66</v>
      </c>
      <c r="P1275" s="262"/>
      <c r="Q1275" s="262"/>
      <c r="R1275" s="262"/>
      <c r="S1275" s="262"/>
      <c r="T1275" s="262"/>
      <c r="U1275" s="262"/>
      <c r="V1275" s="262"/>
      <c r="W1275" s="262"/>
      <c r="X1275" s="262"/>
      <c r="Y1275" s="262"/>
      <c r="Z1275" s="262"/>
      <c r="AA1275" s="262"/>
      <c r="AB1275" s="262"/>
      <c r="AC1275" s="262"/>
      <c r="AD1275" s="262"/>
      <c r="AE1275" s="262"/>
      <c r="AF1275" s="262"/>
      <c r="AG1275" s="262"/>
      <c r="AH1275" s="262"/>
      <c r="AI1275" s="262"/>
      <c r="AJ1275" s="262"/>
      <c r="AK1275" s="262"/>
      <c r="AL1275" s="262"/>
      <c r="AM1275" s="262"/>
      <c r="AN1275" s="262"/>
      <c r="AO1275" s="262"/>
      <c r="AP1275" s="262"/>
      <c r="AQ1275" s="262"/>
      <c r="AR1275" s="262"/>
      <c r="AS1275" s="262"/>
      <c r="AT1275" s="262"/>
      <c r="AU1275" s="262"/>
      <c r="AV1275" s="262"/>
      <c r="AW1275" s="262"/>
      <c r="AX1275" s="262"/>
      <c r="AY1275" s="262"/>
      <c r="AZ1275" s="262"/>
      <c r="BA1275" s="262"/>
      <c r="BB1275" s="262"/>
      <c r="BC1275" s="262"/>
      <c r="BD1275" s="262"/>
      <c r="BE1275" s="262"/>
      <c r="BF1275" s="262"/>
      <c r="BG1275" s="262"/>
      <c r="BH1275" s="262"/>
      <c r="BI1275" s="262"/>
      <c r="BJ1275" s="262"/>
      <c r="BK1275" s="262"/>
      <c r="BL1275" s="262"/>
      <c r="BM1275" s="262"/>
      <c r="BN1275" s="262"/>
      <c r="BO1275" s="262"/>
      <c r="BP1275" s="262"/>
      <c r="BQ1275" s="262"/>
      <c r="BR1275" s="262"/>
      <c r="BS1275" s="262"/>
      <c r="BT1275" s="262"/>
      <c r="BU1275" s="262"/>
      <c r="BV1275" s="262"/>
      <c r="BW1275" s="262"/>
      <c r="BX1275" s="262"/>
      <c r="BY1275" s="262"/>
      <c r="BZ1275" s="262"/>
      <c r="CA1275" s="262"/>
      <c r="CB1275" s="262"/>
      <c r="CC1275" s="262"/>
      <c r="CD1275" s="262"/>
      <c r="CE1275" s="262"/>
      <c r="CF1275" s="262"/>
      <c r="CG1275" s="262"/>
      <c r="CH1275" s="262"/>
      <c r="CI1275" s="262"/>
      <c r="CJ1275" s="262"/>
      <c r="CK1275" s="262"/>
      <c r="CL1275" s="262"/>
      <c r="CM1275" s="262"/>
      <c r="CN1275" s="262"/>
      <c r="CO1275" s="262"/>
      <c r="CP1275" s="262"/>
      <c r="CQ1275" s="262"/>
      <c r="CR1275" s="262"/>
      <c r="CS1275" s="262"/>
      <c r="CT1275" s="262"/>
      <c r="CU1275" s="262"/>
      <c r="CV1275" s="262"/>
      <c r="CW1275" s="262"/>
      <c r="CX1275" s="262"/>
      <c r="CY1275" s="262"/>
      <c r="CZ1275" s="262"/>
      <c r="DA1275" s="262"/>
      <c r="DB1275" s="262"/>
      <c r="DC1275" s="262"/>
      <c r="DD1275" s="262"/>
      <c r="DE1275" s="262"/>
      <c r="DF1275" s="262"/>
      <c r="DG1275" s="262"/>
      <c r="DH1275" s="262"/>
      <c r="DI1275" s="262"/>
      <c r="DJ1275" s="262"/>
      <c r="DK1275" s="262"/>
      <c r="DL1275" s="262"/>
      <c r="DM1275" s="262"/>
      <c r="DN1275" s="262"/>
      <c r="DO1275" s="262"/>
      <c r="DP1275" s="262"/>
      <c r="DQ1275" s="262"/>
      <c r="DR1275" s="262"/>
      <c r="DS1275" s="262"/>
      <c r="DT1275" s="262"/>
      <c r="DU1275" s="262"/>
      <c r="DV1275" s="262"/>
      <c r="DW1275" s="262"/>
      <c r="DX1275" s="262"/>
      <c r="DY1275" s="262"/>
      <c r="DZ1275" s="262"/>
      <c r="EA1275" s="262"/>
      <c r="EB1275" s="262"/>
      <c r="EC1275" s="262"/>
      <c r="ED1275" s="262"/>
      <c r="EE1275" s="262"/>
      <c r="EF1275" s="262"/>
      <c r="EG1275" s="262"/>
      <c r="EH1275" s="262"/>
      <c r="EI1275" s="262"/>
      <c r="EJ1275" s="262"/>
      <c r="EK1275" s="262"/>
      <c r="EL1275" s="262"/>
      <c r="EM1275" s="262"/>
      <c r="EN1275" s="262"/>
      <c r="EO1275" s="262"/>
      <c r="EP1275" s="262"/>
      <c r="EQ1275" s="262"/>
      <c r="ER1275" s="262"/>
      <c r="ES1275" s="262"/>
      <c r="ET1275" s="262"/>
      <c r="EU1275" s="262"/>
      <c r="EV1275" s="262"/>
      <c r="EW1275" s="262"/>
      <c r="EX1275" s="262"/>
      <c r="EY1275" s="262"/>
      <c r="EZ1275" s="262"/>
      <c r="FA1275" s="262"/>
      <c r="FB1275" s="262"/>
      <c r="FC1275" s="262"/>
      <c r="FD1275" s="262"/>
      <c r="FE1275" s="262"/>
      <c r="FF1275" s="262"/>
      <c r="FG1275" s="262"/>
      <c r="FH1275" s="262"/>
      <c r="FI1275" s="262"/>
      <c r="FJ1275" s="262"/>
      <c r="FK1275" s="262"/>
      <c r="FL1275" s="262"/>
      <c r="FM1275" s="262"/>
      <c r="FN1275" s="262"/>
      <c r="FO1275" s="262"/>
      <c r="FP1275" s="262"/>
      <c r="FQ1275" s="262"/>
      <c r="FR1275" s="262"/>
      <c r="FS1275" s="262"/>
      <c r="FT1275" s="262"/>
      <c r="FU1275" s="262"/>
      <c r="FV1275" s="262"/>
      <c r="FW1275" s="262"/>
      <c r="FX1275" s="262"/>
      <c r="FY1275" s="262"/>
      <c r="FZ1275" s="262"/>
      <c r="GA1275" s="262"/>
      <c r="GB1275" s="262"/>
      <c r="GC1275" s="262"/>
      <c r="GD1275" s="262"/>
    </row>
    <row r="1276" spans="1:186" s="263" customFormat="1" x14ac:dyDescent="0.2">
      <c r="A1276" s="339" t="s">
        <v>13171</v>
      </c>
      <c r="B1276" s="280" t="s">
        <v>2173</v>
      </c>
      <c r="C1276" s="281" t="s">
        <v>9311</v>
      </c>
      <c r="D1276" s="130" t="s">
        <v>87</v>
      </c>
      <c r="E1276" s="130">
        <v>15</v>
      </c>
      <c r="F1276" s="130">
        <v>0.2</v>
      </c>
      <c r="G1276" s="282"/>
      <c r="H1276" s="283"/>
      <c r="I1276" s="284">
        <f ca="1">OFFSET(INDEX(Composições!A:H,MATCH(B1276,Composições!A:A,0),8),2,0)</f>
        <v>5.3484999999999996</v>
      </c>
      <c r="J1276" s="284">
        <f ca="1">IF(ISNUMBER(I1276),ROUND(F1276*E1276*I1276,2),"")</f>
        <v>16.05</v>
      </c>
      <c r="K1276" s="283">
        <f>BDI!$E$17</f>
        <v>0.18609999999999999</v>
      </c>
      <c r="L1276" s="283"/>
      <c r="M1276" s="283"/>
      <c r="N1276" s="131">
        <f t="shared" ca="1" si="21"/>
        <v>6.34</v>
      </c>
      <c r="O1276" s="340">
        <f ca="1">IF(ISNUMBER(I1276),ROUND(F1276*N1276*E1276,2),"")</f>
        <v>19.02</v>
      </c>
      <c r="P1276" s="262"/>
      <c r="Q1276" s="262"/>
      <c r="R1276" s="262"/>
      <c r="S1276" s="262"/>
      <c r="T1276" s="262"/>
      <c r="U1276" s="262"/>
      <c r="V1276" s="262"/>
      <c r="W1276" s="262"/>
      <c r="X1276" s="262"/>
      <c r="Y1276" s="262"/>
      <c r="Z1276" s="262"/>
      <c r="AA1276" s="262"/>
      <c r="AB1276" s="262"/>
      <c r="AC1276" s="262"/>
      <c r="AD1276" s="262"/>
      <c r="AE1276" s="262"/>
      <c r="AF1276" s="262"/>
      <c r="AG1276" s="262"/>
      <c r="AH1276" s="262"/>
      <c r="AI1276" s="262"/>
      <c r="AJ1276" s="262"/>
      <c r="AK1276" s="262"/>
      <c r="AL1276" s="262"/>
      <c r="AM1276" s="262"/>
      <c r="AN1276" s="262"/>
      <c r="AO1276" s="262"/>
      <c r="AP1276" s="262"/>
      <c r="AQ1276" s="262"/>
      <c r="AR1276" s="262"/>
      <c r="AS1276" s="262"/>
      <c r="AT1276" s="262"/>
      <c r="AU1276" s="262"/>
      <c r="AV1276" s="262"/>
      <c r="AW1276" s="262"/>
      <c r="AX1276" s="262"/>
      <c r="AY1276" s="262"/>
      <c r="AZ1276" s="262"/>
      <c r="BA1276" s="262"/>
      <c r="BB1276" s="262"/>
      <c r="BC1276" s="262"/>
      <c r="BD1276" s="262"/>
      <c r="BE1276" s="262"/>
      <c r="BF1276" s="262"/>
      <c r="BG1276" s="262"/>
      <c r="BH1276" s="262"/>
      <c r="BI1276" s="262"/>
      <c r="BJ1276" s="262"/>
      <c r="BK1276" s="262"/>
      <c r="BL1276" s="262"/>
      <c r="BM1276" s="262"/>
      <c r="BN1276" s="262"/>
      <c r="BO1276" s="262"/>
      <c r="BP1276" s="262"/>
      <c r="BQ1276" s="262"/>
      <c r="BR1276" s="262"/>
      <c r="BS1276" s="262"/>
      <c r="BT1276" s="262"/>
      <c r="BU1276" s="262"/>
      <c r="BV1276" s="262"/>
      <c r="BW1276" s="262"/>
      <c r="BX1276" s="262"/>
      <c r="BY1276" s="262"/>
      <c r="BZ1276" s="262"/>
      <c r="CA1276" s="262"/>
      <c r="CB1276" s="262"/>
      <c r="CC1276" s="262"/>
      <c r="CD1276" s="262"/>
      <c r="CE1276" s="262"/>
      <c r="CF1276" s="262"/>
      <c r="CG1276" s="262"/>
      <c r="CH1276" s="262"/>
      <c r="CI1276" s="262"/>
      <c r="CJ1276" s="262"/>
      <c r="CK1276" s="262"/>
      <c r="CL1276" s="262"/>
      <c r="CM1276" s="262"/>
      <c r="CN1276" s="262"/>
      <c r="CO1276" s="262"/>
      <c r="CP1276" s="262"/>
      <c r="CQ1276" s="262"/>
      <c r="CR1276" s="262"/>
      <c r="CS1276" s="262"/>
      <c r="CT1276" s="262"/>
      <c r="CU1276" s="262"/>
      <c r="CV1276" s="262"/>
      <c r="CW1276" s="262"/>
      <c r="CX1276" s="262"/>
      <c r="CY1276" s="262"/>
      <c r="CZ1276" s="262"/>
      <c r="DA1276" s="262"/>
      <c r="DB1276" s="262"/>
      <c r="DC1276" s="262"/>
      <c r="DD1276" s="262"/>
      <c r="DE1276" s="262"/>
      <c r="DF1276" s="262"/>
      <c r="DG1276" s="262"/>
      <c r="DH1276" s="262"/>
      <c r="DI1276" s="262"/>
      <c r="DJ1276" s="262"/>
      <c r="DK1276" s="262"/>
      <c r="DL1276" s="262"/>
      <c r="DM1276" s="262"/>
      <c r="DN1276" s="262"/>
      <c r="DO1276" s="262"/>
      <c r="DP1276" s="262"/>
      <c r="DQ1276" s="262"/>
      <c r="DR1276" s="262"/>
      <c r="DS1276" s="262"/>
      <c r="DT1276" s="262"/>
      <c r="DU1276" s="262"/>
      <c r="DV1276" s="262"/>
      <c r="DW1276" s="262"/>
      <c r="DX1276" s="262"/>
      <c r="DY1276" s="262"/>
      <c r="DZ1276" s="262"/>
      <c r="EA1276" s="262"/>
      <c r="EB1276" s="262"/>
      <c r="EC1276" s="262"/>
      <c r="ED1276" s="262"/>
      <c r="EE1276" s="262"/>
      <c r="EF1276" s="262"/>
      <c r="EG1276" s="262"/>
      <c r="EH1276" s="262"/>
      <c r="EI1276" s="262"/>
      <c r="EJ1276" s="262"/>
      <c r="EK1276" s="262"/>
      <c r="EL1276" s="262"/>
      <c r="EM1276" s="262"/>
      <c r="EN1276" s="262"/>
      <c r="EO1276" s="262"/>
      <c r="EP1276" s="262"/>
      <c r="EQ1276" s="262"/>
      <c r="ER1276" s="262"/>
      <c r="ES1276" s="262"/>
      <c r="ET1276" s="262"/>
      <c r="EU1276" s="262"/>
      <c r="EV1276" s="262"/>
      <c r="EW1276" s="262"/>
      <c r="EX1276" s="262"/>
      <c r="EY1276" s="262"/>
      <c r="EZ1276" s="262"/>
      <c r="FA1276" s="262"/>
      <c r="FB1276" s="262"/>
      <c r="FC1276" s="262"/>
      <c r="FD1276" s="262"/>
      <c r="FE1276" s="262"/>
      <c r="FF1276" s="262"/>
      <c r="FG1276" s="262"/>
      <c r="FH1276" s="262"/>
      <c r="FI1276" s="262"/>
      <c r="FJ1276" s="262"/>
      <c r="FK1276" s="262"/>
      <c r="FL1276" s="262"/>
      <c r="FM1276" s="262"/>
      <c r="FN1276" s="262"/>
      <c r="FO1276" s="262"/>
      <c r="FP1276" s="262"/>
      <c r="FQ1276" s="262"/>
      <c r="FR1276" s="262"/>
      <c r="FS1276" s="262"/>
      <c r="FT1276" s="262"/>
      <c r="FU1276" s="262"/>
      <c r="FV1276" s="262"/>
      <c r="FW1276" s="262"/>
      <c r="FX1276" s="262"/>
      <c r="FY1276" s="262"/>
      <c r="FZ1276" s="262"/>
      <c r="GA1276" s="262"/>
      <c r="GB1276" s="262"/>
      <c r="GC1276" s="262"/>
      <c r="GD1276" s="262"/>
    </row>
    <row r="1277" spans="1:186" s="263" customFormat="1" x14ac:dyDescent="0.2">
      <c r="A1277" s="339" t="s">
        <v>13172</v>
      </c>
      <c r="B1277" s="280" t="s">
        <v>2174</v>
      </c>
      <c r="C1277" s="281" t="s">
        <v>9312</v>
      </c>
      <c r="D1277" s="130" t="s">
        <v>87</v>
      </c>
      <c r="E1277" s="130">
        <v>15</v>
      </c>
      <c r="F1277" s="130">
        <v>0.2</v>
      </c>
      <c r="G1277" s="282"/>
      <c r="H1277" s="283"/>
      <c r="I1277" s="284">
        <f ca="1">OFFSET(INDEX(Composições!A:H,MATCH(B1277,Composições!A:A,0),8),2,0)</f>
        <v>9.3290000000000006</v>
      </c>
      <c r="J1277" s="284">
        <f ca="1">IF(ISNUMBER(I1277),ROUND(F1277*E1277*I1277,2),"")</f>
        <v>27.99</v>
      </c>
      <c r="K1277" s="283">
        <f>BDI!$E$17</f>
        <v>0.18609999999999999</v>
      </c>
      <c r="L1277" s="283"/>
      <c r="M1277" s="283"/>
      <c r="N1277" s="131">
        <f t="shared" ca="1" si="21"/>
        <v>11.07</v>
      </c>
      <c r="O1277" s="340">
        <f ca="1">IF(ISNUMBER(I1277),ROUND(F1277*N1277*E1277,2),"")</f>
        <v>33.21</v>
      </c>
      <c r="P1277" s="262"/>
      <c r="Q1277" s="262"/>
      <c r="R1277" s="262"/>
      <c r="S1277" s="262"/>
      <c r="T1277" s="262"/>
      <c r="U1277" s="262"/>
      <c r="V1277" s="262"/>
      <c r="W1277" s="262"/>
      <c r="X1277" s="262"/>
      <c r="Y1277" s="262"/>
      <c r="Z1277" s="262"/>
      <c r="AA1277" s="262"/>
      <c r="AB1277" s="262"/>
      <c r="AC1277" s="262"/>
      <c r="AD1277" s="262"/>
      <c r="AE1277" s="262"/>
      <c r="AF1277" s="262"/>
      <c r="AG1277" s="262"/>
      <c r="AH1277" s="262"/>
      <c r="AI1277" s="262"/>
      <c r="AJ1277" s="262"/>
      <c r="AK1277" s="262"/>
      <c r="AL1277" s="262"/>
      <c r="AM1277" s="262"/>
      <c r="AN1277" s="262"/>
      <c r="AO1277" s="262"/>
      <c r="AP1277" s="262"/>
      <c r="AQ1277" s="262"/>
      <c r="AR1277" s="262"/>
      <c r="AS1277" s="262"/>
      <c r="AT1277" s="262"/>
      <c r="AU1277" s="262"/>
      <c r="AV1277" s="262"/>
      <c r="AW1277" s="262"/>
      <c r="AX1277" s="262"/>
      <c r="AY1277" s="262"/>
      <c r="AZ1277" s="262"/>
      <c r="BA1277" s="262"/>
      <c r="BB1277" s="262"/>
      <c r="BC1277" s="262"/>
      <c r="BD1277" s="262"/>
      <c r="BE1277" s="262"/>
      <c r="BF1277" s="262"/>
      <c r="BG1277" s="262"/>
      <c r="BH1277" s="262"/>
      <c r="BI1277" s="262"/>
      <c r="BJ1277" s="262"/>
      <c r="BK1277" s="262"/>
      <c r="BL1277" s="262"/>
      <c r="BM1277" s="262"/>
      <c r="BN1277" s="262"/>
      <c r="BO1277" s="262"/>
      <c r="BP1277" s="262"/>
      <c r="BQ1277" s="262"/>
      <c r="BR1277" s="262"/>
      <c r="BS1277" s="262"/>
      <c r="BT1277" s="262"/>
      <c r="BU1277" s="262"/>
      <c r="BV1277" s="262"/>
      <c r="BW1277" s="262"/>
      <c r="BX1277" s="262"/>
      <c r="BY1277" s="262"/>
      <c r="BZ1277" s="262"/>
      <c r="CA1277" s="262"/>
      <c r="CB1277" s="262"/>
      <c r="CC1277" s="262"/>
      <c r="CD1277" s="262"/>
      <c r="CE1277" s="262"/>
      <c r="CF1277" s="262"/>
      <c r="CG1277" s="262"/>
      <c r="CH1277" s="262"/>
      <c r="CI1277" s="262"/>
      <c r="CJ1277" s="262"/>
      <c r="CK1277" s="262"/>
      <c r="CL1277" s="262"/>
      <c r="CM1277" s="262"/>
      <c r="CN1277" s="262"/>
      <c r="CO1277" s="262"/>
      <c r="CP1277" s="262"/>
      <c r="CQ1277" s="262"/>
      <c r="CR1277" s="262"/>
      <c r="CS1277" s="262"/>
      <c r="CT1277" s="262"/>
      <c r="CU1277" s="262"/>
      <c r="CV1277" s="262"/>
      <c r="CW1277" s="262"/>
      <c r="CX1277" s="262"/>
      <c r="CY1277" s="262"/>
      <c r="CZ1277" s="262"/>
      <c r="DA1277" s="262"/>
      <c r="DB1277" s="262"/>
      <c r="DC1277" s="262"/>
      <c r="DD1277" s="262"/>
      <c r="DE1277" s="262"/>
      <c r="DF1277" s="262"/>
      <c r="DG1277" s="262"/>
      <c r="DH1277" s="262"/>
      <c r="DI1277" s="262"/>
      <c r="DJ1277" s="262"/>
      <c r="DK1277" s="262"/>
      <c r="DL1277" s="262"/>
      <c r="DM1277" s="262"/>
      <c r="DN1277" s="262"/>
      <c r="DO1277" s="262"/>
      <c r="DP1277" s="262"/>
      <c r="DQ1277" s="262"/>
      <c r="DR1277" s="262"/>
      <c r="DS1277" s="262"/>
      <c r="DT1277" s="262"/>
      <c r="DU1277" s="262"/>
      <c r="DV1277" s="262"/>
      <c r="DW1277" s="262"/>
      <c r="DX1277" s="262"/>
      <c r="DY1277" s="262"/>
      <c r="DZ1277" s="262"/>
      <c r="EA1277" s="262"/>
      <c r="EB1277" s="262"/>
      <c r="EC1277" s="262"/>
      <c r="ED1277" s="262"/>
      <c r="EE1277" s="262"/>
      <c r="EF1277" s="262"/>
      <c r="EG1277" s="262"/>
      <c r="EH1277" s="262"/>
      <c r="EI1277" s="262"/>
      <c r="EJ1277" s="262"/>
      <c r="EK1277" s="262"/>
      <c r="EL1277" s="262"/>
      <c r="EM1277" s="262"/>
      <c r="EN1277" s="262"/>
      <c r="EO1277" s="262"/>
      <c r="EP1277" s="262"/>
      <c r="EQ1277" s="262"/>
      <c r="ER1277" s="262"/>
      <c r="ES1277" s="262"/>
      <c r="ET1277" s="262"/>
      <c r="EU1277" s="262"/>
      <c r="EV1277" s="262"/>
      <c r="EW1277" s="262"/>
      <c r="EX1277" s="262"/>
      <c r="EY1277" s="262"/>
      <c r="EZ1277" s="262"/>
      <c r="FA1277" s="262"/>
      <c r="FB1277" s="262"/>
      <c r="FC1277" s="262"/>
      <c r="FD1277" s="262"/>
      <c r="FE1277" s="262"/>
      <c r="FF1277" s="262"/>
      <c r="FG1277" s="262"/>
      <c r="FH1277" s="262"/>
      <c r="FI1277" s="262"/>
      <c r="FJ1277" s="262"/>
      <c r="FK1277" s="262"/>
      <c r="FL1277" s="262"/>
      <c r="FM1277" s="262"/>
      <c r="FN1277" s="262"/>
      <c r="FO1277" s="262"/>
      <c r="FP1277" s="262"/>
      <c r="FQ1277" s="262"/>
      <c r="FR1277" s="262"/>
      <c r="FS1277" s="262"/>
      <c r="FT1277" s="262"/>
      <c r="FU1277" s="262"/>
      <c r="FV1277" s="262"/>
      <c r="FW1277" s="262"/>
      <c r="FX1277" s="262"/>
      <c r="FY1277" s="262"/>
      <c r="FZ1277" s="262"/>
      <c r="GA1277" s="262"/>
      <c r="GB1277" s="262"/>
      <c r="GC1277" s="262"/>
      <c r="GD1277" s="262"/>
    </row>
    <row r="1278" spans="1:186" s="263" customFormat="1" x14ac:dyDescent="0.2">
      <c r="A1278" s="339" t="s">
        <v>13173</v>
      </c>
      <c r="B1278" s="280" t="s">
        <v>2175</v>
      </c>
      <c r="C1278" s="281" t="s">
        <v>9313</v>
      </c>
      <c r="D1278" s="130" t="s">
        <v>87</v>
      </c>
      <c r="E1278" s="130">
        <v>15</v>
      </c>
      <c r="F1278" s="130">
        <v>0.2</v>
      </c>
      <c r="G1278" s="282"/>
      <c r="H1278" s="283"/>
      <c r="I1278" s="284">
        <f ca="1">OFFSET(INDEX(Composições!A:H,MATCH(B1278,Composições!A:A,0),8),2,0)</f>
        <v>4.0754999999999999</v>
      </c>
      <c r="J1278" s="284">
        <f ca="1">IF(ISNUMBER(I1278),ROUND(F1278*E1278*I1278,2),"")</f>
        <v>12.23</v>
      </c>
      <c r="K1278" s="283">
        <f>BDI!$E$17</f>
        <v>0.18609999999999999</v>
      </c>
      <c r="L1278" s="283"/>
      <c r="M1278" s="283"/>
      <c r="N1278" s="131">
        <f t="shared" ca="1" si="21"/>
        <v>4.83</v>
      </c>
      <c r="O1278" s="340">
        <f ca="1">IF(ISNUMBER(I1278),ROUND(F1278*N1278*E1278,2),"")</f>
        <v>14.49</v>
      </c>
      <c r="P1278" s="262"/>
      <c r="Q1278" s="262"/>
      <c r="R1278" s="262"/>
      <c r="S1278" s="262"/>
      <c r="T1278" s="262"/>
      <c r="U1278" s="262"/>
      <c r="V1278" s="262"/>
      <c r="W1278" s="262"/>
      <c r="X1278" s="262"/>
      <c r="Y1278" s="262"/>
      <c r="Z1278" s="262"/>
      <c r="AA1278" s="262"/>
      <c r="AB1278" s="262"/>
      <c r="AC1278" s="262"/>
      <c r="AD1278" s="262"/>
      <c r="AE1278" s="262"/>
      <c r="AF1278" s="262"/>
      <c r="AG1278" s="262"/>
      <c r="AH1278" s="262"/>
      <c r="AI1278" s="262"/>
      <c r="AJ1278" s="262"/>
      <c r="AK1278" s="262"/>
      <c r="AL1278" s="262"/>
      <c r="AM1278" s="262"/>
      <c r="AN1278" s="262"/>
      <c r="AO1278" s="262"/>
      <c r="AP1278" s="262"/>
      <c r="AQ1278" s="262"/>
      <c r="AR1278" s="262"/>
      <c r="AS1278" s="262"/>
      <c r="AT1278" s="262"/>
      <c r="AU1278" s="262"/>
      <c r="AV1278" s="262"/>
      <c r="AW1278" s="262"/>
      <c r="AX1278" s="262"/>
      <c r="AY1278" s="262"/>
      <c r="AZ1278" s="262"/>
      <c r="BA1278" s="262"/>
      <c r="BB1278" s="262"/>
      <c r="BC1278" s="262"/>
      <c r="BD1278" s="262"/>
      <c r="BE1278" s="262"/>
      <c r="BF1278" s="262"/>
      <c r="BG1278" s="262"/>
      <c r="BH1278" s="262"/>
      <c r="BI1278" s="262"/>
      <c r="BJ1278" s="262"/>
      <c r="BK1278" s="262"/>
      <c r="BL1278" s="262"/>
      <c r="BM1278" s="262"/>
      <c r="BN1278" s="262"/>
      <c r="BO1278" s="262"/>
      <c r="BP1278" s="262"/>
      <c r="BQ1278" s="262"/>
      <c r="BR1278" s="262"/>
      <c r="BS1278" s="262"/>
      <c r="BT1278" s="262"/>
      <c r="BU1278" s="262"/>
      <c r="BV1278" s="262"/>
      <c r="BW1278" s="262"/>
      <c r="BX1278" s="262"/>
      <c r="BY1278" s="262"/>
      <c r="BZ1278" s="262"/>
      <c r="CA1278" s="262"/>
      <c r="CB1278" s="262"/>
      <c r="CC1278" s="262"/>
      <c r="CD1278" s="262"/>
      <c r="CE1278" s="262"/>
      <c r="CF1278" s="262"/>
      <c r="CG1278" s="262"/>
      <c r="CH1278" s="262"/>
      <c r="CI1278" s="262"/>
      <c r="CJ1278" s="262"/>
      <c r="CK1278" s="262"/>
      <c r="CL1278" s="262"/>
      <c r="CM1278" s="262"/>
      <c r="CN1278" s="262"/>
      <c r="CO1278" s="262"/>
      <c r="CP1278" s="262"/>
      <c r="CQ1278" s="262"/>
      <c r="CR1278" s="262"/>
      <c r="CS1278" s="262"/>
      <c r="CT1278" s="262"/>
      <c r="CU1278" s="262"/>
      <c r="CV1278" s="262"/>
      <c r="CW1278" s="262"/>
      <c r="CX1278" s="262"/>
      <c r="CY1278" s="262"/>
      <c r="CZ1278" s="262"/>
      <c r="DA1278" s="262"/>
      <c r="DB1278" s="262"/>
      <c r="DC1278" s="262"/>
      <c r="DD1278" s="262"/>
      <c r="DE1278" s="262"/>
      <c r="DF1278" s="262"/>
      <c r="DG1278" s="262"/>
      <c r="DH1278" s="262"/>
      <c r="DI1278" s="262"/>
      <c r="DJ1278" s="262"/>
      <c r="DK1278" s="262"/>
      <c r="DL1278" s="262"/>
      <c r="DM1278" s="262"/>
      <c r="DN1278" s="262"/>
      <c r="DO1278" s="262"/>
      <c r="DP1278" s="262"/>
      <c r="DQ1278" s="262"/>
      <c r="DR1278" s="262"/>
      <c r="DS1278" s="262"/>
      <c r="DT1278" s="262"/>
      <c r="DU1278" s="262"/>
      <c r="DV1278" s="262"/>
      <c r="DW1278" s="262"/>
      <c r="DX1278" s="262"/>
      <c r="DY1278" s="262"/>
      <c r="DZ1278" s="262"/>
      <c r="EA1278" s="262"/>
      <c r="EB1278" s="262"/>
      <c r="EC1278" s="262"/>
      <c r="ED1278" s="262"/>
      <c r="EE1278" s="262"/>
      <c r="EF1278" s="262"/>
      <c r="EG1278" s="262"/>
      <c r="EH1278" s="262"/>
      <c r="EI1278" s="262"/>
      <c r="EJ1278" s="262"/>
      <c r="EK1278" s="262"/>
      <c r="EL1278" s="262"/>
      <c r="EM1278" s="262"/>
      <c r="EN1278" s="262"/>
      <c r="EO1278" s="262"/>
      <c r="EP1278" s="262"/>
      <c r="EQ1278" s="262"/>
      <c r="ER1278" s="262"/>
      <c r="ES1278" s="262"/>
      <c r="ET1278" s="262"/>
      <c r="EU1278" s="262"/>
      <c r="EV1278" s="262"/>
      <c r="EW1278" s="262"/>
      <c r="EX1278" s="262"/>
      <c r="EY1278" s="262"/>
      <c r="EZ1278" s="262"/>
      <c r="FA1278" s="262"/>
      <c r="FB1278" s="262"/>
      <c r="FC1278" s="262"/>
      <c r="FD1278" s="262"/>
      <c r="FE1278" s="262"/>
      <c r="FF1278" s="262"/>
      <c r="FG1278" s="262"/>
      <c r="FH1278" s="262"/>
      <c r="FI1278" s="262"/>
      <c r="FJ1278" s="262"/>
      <c r="FK1278" s="262"/>
      <c r="FL1278" s="262"/>
      <c r="FM1278" s="262"/>
      <c r="FN1278" s="262"/>
      <c r="FO1278" s="262"/>
      <c r="FP1278" s="262"/>
      <c r="FQ1278" s="262"/>
      <c r="FR1278" s="262"/>
      <c r="FS1278" s="262"/>
      <c r="FT1278" s="262"/>
      <c r="FU1278" s="262"/>
      <c r="FV1278" s="262"/>
      <c r="FW1278" s="262"/>
      <c r="FX1278" s="262"/>
      <c r="FY1278" s="262"/>
      <c r="FZ1278" s="262"/>
      <c r="GA1278" s="262"/>
      <c r="GB1278" s="262"/>
      <c r="GC1278" s="262"/>
      <c r="GD1278" s="262"/>
    </row>
    <row r="1279" spans="1:186" s="263" customFormat="1" x14ac:dyDescent="0.2">
      <c r="A1279" s="339" t="s">
        <v>13174</v>
      </c>
      <c r="B1279" s="280" t="s">
        <v>9314</v>
      </c>
      <c r="C1279" s="281" t="s">
        <v>9315</v>
      </c>
      <c r="D1279" s="130" t="s">
        <v>87</v>
      </c>
      <c r="E1279" s="130">
        <v>5</v>
      </c>
      <c r="F1279" s="130">
        <v>0.2</v>
      </c>
      <c r="G1279" s="282"/>
      <c r="H1279" s="283"/>
      <c r="I1279" s="358">
        <v>9.25</v>
      </c>
      <c r="J1279" s="284">
        <f>IF(ISNUMBER(I1279),ROUND(F1279*E1279*I1279,2),"")</f>
        <v>9.25</v>
      </c>
      <c r="K1279" s="283">
        <f>BDI!$E$17</f>
        <v>0.18609999999999999</v>
      </c>
      <c r="L1279" s="283"/>
      <c r="M1279" s="283"/>
      <c r="N1279" s="131">
        <f t="shared" si="21"/>
        <v>10.97</v>
      </c>
      <c r="O1279" s="340">
        <f>IF(ISNUMBER(I1279),ROUND(F1279*N1279*E1279,2),"")</f>
        <v>10.97</v>
      </c>
      <c r="P1279" s="262"/>
      <c r="Q1279" s="262"/>
      <c r="R1279" s="262"/>
      <c r="S1279" s="262"/>
      <c r="T1279" s="262"/>
      <c r="U1279" s="262"/>
      <c r="V1279" s="262"/>
      <c r="W1279" s="262"/>
      <c r="X1279" s="262"/>
      <c r="Y1279" s="262"/>
      <c r="Z1279" s="262"/>
      <c r="AA1279" s="262"/>
      <c r="AB1279" s="262"/>
      <c r="AC1279" s="262"/>
      <c r="AD1279" s="262"/>
      <c r="AE1279" s="262"/>
      <c r="AF1279" s="262"/>
      <c r="AG1279" s="262"/>
      <c r="AH1279" s="262"/>
      <c r="AI1279" s="262"/>
      <c r="AJ1279" s="262"/>
      <c r="AK1279" s="262"/>
      <c r="AL1279" s="262"/>
      <c r="AM1279" s="262"/>
      <c r="AN1279" s="262"/>
      <c r="AO1279" s="262"/>
      <c r="AP1279" s="262"/>
      <c r="AQ1279" s="262"/>
      <c r="AR1279" s="262"/>
      <c r="AS1279" s="262"/>
      <c r="AT1279" s="262"/>
      <c r="AU1279" s="262"/>
      <c r="AV1279" s="262"/>
      <c r="AW1279" s="262"/>
      <c r="AX1279" s="262"/>
      <c r="AY1279" s="262"/>
      <c r="AZ1279" s="262"/>
      <c r="BA1279" s="262"/>
      <c r="BB1279" s="262"/>
      <c r="BC1279" s="262"/>
      <c r="BD1279" s="262"/>
      <c r="BE1279" s="262"/>
      <c r="BF1279" s="262"/>
      <c r="BG1279" s="262"/>
      <c r="BH1279" s="262"/>
      <c r="BI1279" s="262"/>
      <c r="BJ1279" s="262"/>
      <c r="BK1279" s="262"/>
      <c r="BL1279" s="262"/>
      <c r="BM1279" s="262"/>
      <c r="BN1279" s="262"/>
      <c r="BO1279" s="262"/>
      <c r="BP1279" s="262"/>
      <c r="BQ1279" s="262"/>
      <c r="BR1279" s="262"/>
      <c r="BS1279" s="262"/>
      <c r="BT1279" s="262"/>
      <c r="BU1279" s="262"/>
      <c r="BV1279" s="262"/>
      <c r="BW1279" s="262"/>
      <c r="BX1279" s="262"/>
      <c r="BY1279" s="262"/>
      <c r="BZ1279" s="262"/>
      <c r="CA1279" s="262"/>
      <c r="CB1279" s="262"/>
      <c r="CC1279" s="262"/>
      <c r="CD1279" s="262"/>
      <c r="CE1279" s="262"/>
      <c r="CF1279" s="262"/>
      <c r="CG1279" s="262"/>
      <c r="CH1279" s="262"/>
      <c r="CI1279" s="262"/>
      <c r="CJ1279" s="262"/>
      <c r="CK1279" s="262"/>
      <c r="CL1279" s="262"/>
      <c r="CM1279" s="262"/>
      <c r="CN1279" s="262"/>
      <c r="CO1279" s="262"/>
      <c r="CP1279" s="262"/>
      <c r="CQ1279" s="262"/>
      <c r="CR1279" s="262"/>
      <c r="CS1279" s="262"/>
      <c r="CT1279" s="262"/>
      <c r="CU1279" s="262"/>
      <c r="CV1279" s="262"/>
      <c r="CW1279" s="262"/>
      <c r="CX1279" s="262"/>
      <c r="CY1279" s="262"/>
      <c r="CZ1279" s="262"/>
      <c r="DA1279" s="262"/>
      <c r="DB1279" s="262"/>
      <c r="DC1279" s="262"/>
      <c r="DD1279" s="262"/>
      <c r="DE1279" s="262"/>
      <c r="DF1279" s="262"/>
      <c r="DG1279" s="262"/>
      <c r="DH1279" s="262"/>
      <c r="DI1279" s="262"/>
      <c r="DJ1279" s="262"/>
      <c r="DK1279" s="262"/>
      <c r="DL1279" s="262"/>
      <c r="DM1279" s="262"/>
      <c r="DN1279" s="262"/>
      <c r="DO1279" s="262"/>
      <c r="DP1279" s="262"/>
      <c r="DQ1279" s="262"/>
      <c r="DR1279" s="262"/>
      <c r="DS1279" s="262"/>
      <c r="DT1279" s="262"/>
      <c r="DU1279" s="262"/>
      <c r="DV1279" s="262"/>
      <c r="DW1279" s="262"/>
      <c r="DX1279" s="262"/>
      <c r="DY1279" s="262"/>
      <c r="DZ1279" s="262"/>
      <c r="EA1279" s="262"/>
      <c r="EB1279" s="262"/>
      <c r="EC1279" s="262"/>
      <c r="ED1279" s="262"/>
      <c r="EE1279" s="262"/>
      <c r="EF1279" s="262"/>
      <c r="EG1279" s="262"/>
      <c r="EH1279" s="262"/>
      <c r="EI1279" s="262"/>
      <c r="EJ1279" s="262"/>
      <c r="EK1279" s="262"/>
      <c r="EL1279" s="262"/>
      <c r="EM1279" s="262"/>
      <c r="EN1279" s="262"/>
      <c r="EO1279" s="262"/>
      <c r="EP1279" s="262"/>
      <c r="EQ1279" s="262"/>
      <c r="ER1279" s="262"/>
      <c r="ES1279" s="262"/>
      <c r="ET1279" s="262"/>
      <c r="EU1279" s="262"/>
      <c r="EV1279" s="262"/>
      <c r="EW1279" s="262"/>
      <c r="EX1279" s="262"/>
      <c r="EY1279" s="262"/>
      <c r="EZ1279" s="262"/>
      <c r="FA1279" s="262"/>
      <c r="FB1279" s="262"/>
      <c r="FC1279" s="262"/>
      <c r="FD1279" s="262"/>
      <c r="FE1279" s="262"/>
      <c r="FF1279" s="262"/>
      <c r="FG1279" s="262"/>
      <c r="FH1279" s="262"/>
      <c r="FI1279" s="262"/>
      <c r="FJ1279" s="262"/>
      <c r="FK1279" s="262"/>
      <c r="FL1279" s="262"/>
      <c r="FM1279" s="262"/>
      <c r="FN1279" s="262"/>
      <c r="FO1279" s="262"/>
      <c r="FP1279" s="262"/>
      <c r="FQ1279" s="262"/>
      <c r="FR1279" s="262"/>
      <c r="FS1279" s="262"/>
      <c r="FT1279" s="262"/>
      <c r="FU1279" s="262"/>
      <c r="FV1279" s="262"/>
      <c r="FW1279" s="262"/>
      <c r="FX1279" s="262"/>
      <c r="FY1279" s="262"/>
      <c r="FZ1279" s="262"/>
      <c r="GA1279" s="262"/>
      <c r="GB1279" s="262"/>
      <c r="GC1279" s="262"/>
      <c r="GD1279" s="262"/>
    </row>
    <row r="1280" spans="1:186" s="263" customFormat="1" x14ac:dyDescent="0.2">
      <c r="A1280" s="339" t="s">
        <v>13175</v>
      </c>
      <c r="B1280" s="280" t="s">
        <v>2176</v>
      </c>
      <c r="C1280" s="281" t="s">
        <v>9316</v>
      </c>
      <c r="D1280" s="130" t="s">
        <v>106</v>
      </c>
      <c r="E1280" s="130">
        <v>290</v>
      </c>
      <c r="F1280" s="130">
        <v>0.2</v>
      </c>
      <c r="G1280" s="282"/>
      <c r="H1280" s="283"/>
      <c r="I1280" s="284">
        <f ca="1">OFFSET(INDEX(Composições!A:H,MATCH(B1280,Composições!A:A,0),8),2,0)</f>
        <v>53.997999999999998</v>
      </c>
      <c r="J1280" s="284">
        <f ca="1">IF(ISNUMBER(I1280),ROUND(F1280*E1280*I1280,2),"")</f>
        <v>3131.88</v>
      </c>
      <c r="K1280" s="283">
        <f>BDI!$E$17</f>
        <v>0.18609999999999999</v>
      </c>
      <c r="L1280" s="283"/>
      <c r="M1280" s="283"/>
      <c r="N1280" s="131">
        <f t="shared" ca="1" si="21"/>
        <v>64.05</v>
      </c>
      <c r="O1280" s="340">
        <f ca="1">IF(ISNUMBER(I1280),ROUND(F1280*N1280*E1280,2),"")</f>
        <v>3714.9</v>
      </c>
      <c r="P1280" s="262"/>
      <c r="Q1280" s="262"/>
      <c r="R1280" s="262"/>
      <c r="S1280" s="262"/>
      <c r="T1280" s="262"/>
      <c r="U1280" s="262"/>
      <c r="V1280" s="262"/>
      <c r="W1280" s="262"/>
      <c r="X1280" s="262"/>
      <c r="Y1280" s="262"/>
      <c r="Z1280" s="262"/>
      <c r="AA1280" s="262"/>
      <c r="AB1280" s="262"/>
      <c r="AC1280" s="262"/>
      <c r="AD1280" s="262"/>
      <c r="AE1280" s="262"/>
      <c r="AF1280" s="262"/>
      <c r="AG1280" s="262"/>
      <c r="AH1280" s="262"/>
      <c r="AI1280" s="262"/>
      <c r="AJ1280" s="262"/>
      <c r="AK1280" s="262"/>
      <c r="AL1280" s="262"/>
      <c r="AM1280" s="262"/>
      <c r="AN1280" s="262"/>
      <c r="AO1280" s="262"/>
      <c r="AP1280" s="262"/>
      <c r="AQ1280" s="262"/>
      <c r="AR1280" s="262"/>
      <c r="AS1280" s="262"/>
      <c r="AT1280" s="262"/>
      <c r="AU1280" s="262"/>
      <c r="AV1280" s="262"/>
      <c r="AW1280" s="262"/>
      <c r="AX1280" s="262"/>
      <c r="AY1280" s="262"/>
      <c r="AZ1280" s="262"/>
      <c r="BA1280" s="262"/>
      <c r="BB1280" s="262"/>
      <c r="BC1280" s="262"/>
      <c r="BD1280" s="262"/>
      <c r="BE1280" s="262"/>
      <c r="BF1280" s="262"/>
      <c r="BG1280" s="262"/>
      <c r="BH1280" s="262"/>
      <c r="BI1280" s="262"/>
      <c r="BJ1280" s="262"/>
      <c r="BK1280" s="262"/>
      <c r="BL1280" s="262"/>
      <c r="BM1280" s="262"/>
      <c r="BN1280" s="262"/>
      <c r="BO1280" s="262"/>
      <c r="BP1280" s="262"/>
      <c r="BQ1280" s="262"/>
      <c r="BR1280" s="262"/>
      <c r="BS1280" s="262"/>
      <c r="BT1280" s="262"/>
      <c r="BU1280" s="262"/>
      <c r="BV1280" s="262"/>
      <c r="BW1280" s="262"/>
      <c r="BX1280" s="262"/>
      <c r="BY1280" s="262"/>
      <c r="BZ1280" s="262"/>
      <c r="CA1280" s="262"/>
      <c r="CB1280" s="262"/>
      <c r="CC1280" s="262"/>
      <c r="CD1280" s="262"/>
      <c r="CE1280" s="262"/>
      <c r="CF1280" s="262"/>
      <c r="CG1280" s="262"/>
      <c r="CH1280" s="262"/>
      <c r="CI1280" s="262"/>
      <c r="CJ1280" s="262"/>
      <c r="CK1280" s="262"/>
      <c r="CL1280" s="262"/>
      <c r="CM1280" s="262"/>
      <c r="CN1280" s="262"/>
      <c r="CO1280" s="262"/>
      <c r="CP1280" s="262"/>
      <c r="CQ1280" s="262"/>
      <c r="CR1280" s="262"/>
      <c r="CS1280" s="262"/>
      <c r="CT1280" s="262"/>
      <c r="CU1280" s="262"/>
      <c r="CV1280" s="262"/>
      <c r="CW1280" s="262"/>
      <c r="CX1280" s="262"/>
      <c r="CY1280" s="262"/>
      <c r="CZ1280" s="262"/>
      <c r="DA1280" s="262"/>
      <c r="DB1280" s="262"/>
      <c r="DC1280" s="262"/>
      <c r="DD1280" s="262"/>
      <c r="DE1280" s="262"/>
      <c r="DF1280" s="262"/>
      <c r="DG1280" s="262"/>
      <c r="DH1280" s="262"/>
      <c r="DI1280" s="262"/>
      <c r="DJ1280" s="262"/>
      <c r="DK1280" s="262"/>
      <c r="DL1280" s="262"/>
      <c r="DM1280" s="262"/>
      <c r="DN1280" s="262"/>
      <c r="DO1280" s="262"/>
      <c r="DP1280" s="262"/>
      <c r="DQ1280" s="262"/>
      <c r="DR1280" s="262"/>
      <c r="DS1280" s="262"/>
      <c r="DT1280" s="262"/>
      <c r="DU1280" s="262"/>
      <c r="DV1280" s="262"/>
      <c r="DW1280" s="262"/>
      <c r="DX1280" s="262"/>
      <c r="DY1280" s="262"/>
      <c r="DZ1280" s="262"/>
      <c r="EA1280" s="262"/>
      <c r="EB1280" s="262"/>
      <c r="EC1280" s="262"/>
      <c r="ED1280" s="262"/>
      <c r="EE1280" s="262"/>
      <c r="EF1280" s="262"/>
      <c r="EG1280" s="262"/>
      <c r="EH1280" s="262"/>
      <c r="EI1280" s="262"/>
      <c r="EJ1280" s="262"/>
      <c r="EK1280" s="262"/>
      <c r="EL1280" s="262"/>
      <c r="EM1280" s="262"/>
      <c r="EN1280" s="262"/>
      <c r="EO1280" s="262"/>
      <c r="EP1280" s="262"/>
      <c r="EQ1280" s="262"/>
      <c r="ER1280" s="262"/>
      <c r="ES1280" s="262"/>
      <c r="ET1280" s="262"/>
      <c r="EU1280" s="262"/>
      <c r="EV1280" s="262"/>
      <c r="EW1280" s="262"/>
      <c r="EX1280" s="262"/>
      <c r="EY1280" s="262"/>
      <c r="EZ1280" s="262"/>
      <c r="FA1280" s="262"/>
      <c r="FB1280" s="262"/>
      <c r="FC1280" s="262"/>
      <c r="FD1280" s="262"/>
      <c r="FE1280" s="262"/>
      <c r="FF1280" s="262"/>
      <c r="FG1280" s="262"/>
      <c r="FH1280" s="262"/>
      <c r="FI1280" s="262"/>
      <c r="FJ1280" s="262"/>
      <c r="FK1280" s="262"/>
      <c r="FL1280" s="262"/>
      <c r="FM1280" s="262"/>
      <c r="FN1280" s="262"/>
      <c r="FO1280" s="262"/>
      <c r="FP1280" s="262"/>
      <c r="FQ1280" s="262"/>
      <c r="FR1280" s="262"/>
      <c r="FS1280" s="262"/>
      <c r="FT1280" s="262"/>
      <c r="FU1280" s="262"/>
      <c r="FV1280" s="262"/>
      <c r="FW1280" s="262"/>
      <c r="FX1280" s="262"/>
      <c r="FY1280" s="262"/>
      <c r="FZ1280" s="262"/>
      <c r="GA1280" s="262"/>
      <c r="GB1280" s="262"/>
      <c r="GC1280" s="262"/>
      <c r="GD1280" s="262"/>
    </row>
    <row r="1281" spans="1:186" s="263" customFormat="1" x14ac:dyDescent="0.2">
      <c r="A1281" s="339" t="s">
        <v>13176</v>
      </c>
      <c r="B1281" s="280" t="s">
        <v>2177</v>
      </c>
      <c r="C1281" s="281" t="s">
        <v>9317</v>
      </c>
      <c r="D1281" s="130" t="s">
        <v>87</v>
      </c>
      <c r="E1281" s="130">
        <v>560</v>
      </c>
      <c r="F1281" s="130">
        <v>0.2</v>
      </c>
      <c r="G1281" s="282"/>
      <c r="H1281" s="283"/>
      <c r="I1281" s="284">
        <f ca="1">OFFSET(INDEX(Composições!A:H,MATCH(B1281,Composições!A:A,0),8),2,0)</f>
        <v>11.4855</v>
      </c>
      <c r="J1281" s="284">
        <f ca="1">IF(ISNUMBER(I1281),ROUND(F1281*E1281*I1281,2),"")</f>
        <v>1286.3800000000001</v>
      </c>
      <c r="K1281" s="283">
        <f>BDI!$E$17</f>
        <v>0.18609999999999999</v>
      </c>
      <c r="L1281" s="283"/>
      <c r="M1281" s="283"/>
      <c r="N1281" s="131">
        <f t="shared" ca="1" si="21"/>
        <v>13.62</v>
      </c>
      <c r="O1281" s="340">
        <f ca="1">IF(ISNUMBER(I1281),ROUND(F1281*N1281*E1281,2),"")</f>
        <v>1525.44</v>
      </c>
      <c r="P1281" s="262"/>
      <c r="Q1281" s="262"/>
      <c r="R1281" s="262"/>
      <c r="S1281" s="262"/>
      <c r="T1281" s="262"/>
      <c r="U1281" s="262"/>
      <c r="V1281" s="262"/>
      <c r="W1281" s="262"/>
      <c r="X1281" s="262"/>
      <c r="Y1281" s="262"/>
      <c r="Z1281" s="262"/>
      <c r="AA1281" s="262"/>
      <c r="AB1281" s="262"/>
      <c r="AC1281" s="262"/>
      <c r="AD1281" s="262"/>
      <c r="AE1281" s="262"/>
      <c r="AF1281" s="262"/>
      <c r="AG1281" s="262"/>
      <c r="AH1281" s="262"/>
      <c r="AI1281" s="262"/>
      <c r="AJ1281" s="262"/>
      <c r="AK1281" s="262"/>
      <c r="AL1281" s="262"/>
      <c r="AM1281" s="262"/>
      <c r="AN1281" s="262"/>
      <c r="AO1281" s="262"/>
      <c r="AP1281" s="262"/>
      <c r="AQ1281" s="262"/>
      <c r="AR1281" s="262"/>
      <c r="AS1281" s="262"/>
      <c r="AT1281" s="262"/>
      <c r="AU1281" s="262"/>
      <c r="AV1281" s="262"/>
      <c r="AW1281" s="262"/>
      <c r="AX1281" s="262"/>
      <c r="AY1281" s="262"/>
      <c r="AZ1281" s="262"/>
      <c r="BA1281" s="262"/>
      <c r="BB1281" s="262"/>
      <c r="BC1281" s="262"/>
      <c r="BD1281" s="262"/>
      <c r="BE1281" s="262"/>
      <c r="BF1281" s="262"/>
      <c r="BG1281" s="262"/>
      <c r="BH1281" s="262"/>
      <c r="BI1281" s="262"/>
      <c r="BJ1281" s="262"/>
      <c r="BK1281" s="262"/>
      <c r="BL1281" s="262"/>
      <c r="BM1281" s="262"/>
      <c r="BN1281" s="262"/>
      <c r="BO1281" s="262"/>
      <c r="BP1281" s="262"/>
      <c r="BQ1281" s="262"/>
      <c r="BR1281" s="262"/>
      <c r="BS1281" s="262"/>
      <c r="BT1281" s="262"/>
      <c r="BU1281" s="262"/>
      <c r="BV1281" s="262"/>
      <c r="BW1281" s="262"/>
      <c r="BX1281" s="262"/>
      <c r="BY1281" s="262"/>
      <c r="BZ1281" s="262"/>
      <c r="CA1281" s="262"/>
      <c r="CB1281" s="262"/>
      <c r="CC1281" s="262"/>
      <c r="CD1281" s="262"/>
      <c r="CE1281" s="262"/>
      <c r="CF1281" s="262"/>
      <c r="CG1281" s="262"/>
      <c r="CH1281" s="262"/>
      <c r="CI1281" s="262"/>
      <c r="CJ1281" s="262"/>
      <c r="CK1281" s="262"/>
      <c r="CL1281" s="262"/>
      <c r="CM1281" s="262"/>
      <c r="CN1281" s="262"/>
      <c r="CO1281" s="262"/>
      <c r="CP1281" s="262"/>
      <c r="CQ1281" s="262"/>
      <c r="CR1281" s="262"/>
      <c r="CS1281" s="262"/>
      <c r="CT1281" s="262"/>
      <c r="CU1281" s="262"/>
      <c r="CV1281" s="262"/>
      <c r="CW1281" s="262"/>
      <c r="CX1281" s="262"/>
      <c r="CY1281" s="262"/>
      <c r="CZ1281" s="262"/>
      <c r="DA1281" s="262"/>
      <c r="DB1281" s="262"/>
      <c r="DC1281" s="262"/>
      <c r="DD1281" s="262"/>
      <c r="DE1281" s="262"/>
      <c r="DF1281" s="262"/>
      <c r="DG1281" s="262"/>
      <c r="DH1281" s="262"/>
      <c r="DI1281" s="262"/>
      <c r="DJ1281" s="262"/>
      <c r="DK1281" s="262"/>
      <c r="DL1281" s="262"/>
      <c r="DM1281" s="262"/>
      <c r="DN1281" s="262"/>
      <c r="DO1281" s="262"/>
      <c r="DP1281" s="262"/>
      <c r="DQ1281" s="262"/>
      <c r="DR1281" s="262"/>
      <c r="DS1281" s="262"/>
      <c r="DT1281" s="262"/>
      <c r="DU1281" s="262"/>
      <c r="DV1281" s="262"/>
      <c r="DW1281" s="262"/>
      <c r="DX1281" s="262"/>
      <c r="DY1281" s="262"/>
      <c r="DZ1281" s="262"/>
      <c r="EA1281" s="262"/>
      <c r="EB1281" s="262"/>
      <c r="EC1281" s="262"/>
      <c r="ED1281" s="262"/>
      <c r="EE1281" s="262"/>
      <c r="EF1281" s="262"/>
      <c r="EG1281" s="262"/>
      <c r="EH1281" s="262"/>
      <c r="EI1281" s="262"/>
      <c r="EJ1281" s="262"/>
      <c r="EK1281" s="262"/>
      <c r="EL1281" s="262"/>
      <c r="EM1281" s="262"/>
      <c r="EN1281" s="262"/>
      <c r="EO1281" s="262"/>
      <c r="EP1281" s="262"/>
      <c r="EQ1281" s="262"/>
      <c r="ER1281" s="262"/>
      <c r="ES1281" s="262"/>
      <c r="ET1281" s="262"/>
      <c r="EU1281" s="262"/>
      <c r="EV1281" s="262"/>
      <c r="EW1281" s="262"/>
      <c r="EX1281" s="262"/>
      <c r="EY1281" s="262"/>
      <c r="EZ1281" s="262"/>
      <c r="FA1281" s="262"/>
      <c r="FB1281" s="262"/>
      <c r="FC1281" s="262"/>
      <c r="FD1281" s="262"/>
      <c r="FE1281" s="262"/>
      <c r="FF1281" s="262"/>
      <c r="FG1281" s="262"/>
      <c r="FH1281" s="262"/>
      <c r="FI1281" s="262"/>
      <c r="FJ1281" s="262"/>
      <c r="FK1281" s="262"/>
      <c r="FL1281" s="262"/>
      <c r="FM1281" s="262"/>
      <c r="FN1281" s="262"/>
      <c r="FO1281" s="262"/>
      <c r="FP1281" s="262"/>
      <c r="FQ1281" s="262"/>
      <c r="FR1281" s="262"/>
      <c r="FS1281" s="262"/>
      <c r="FT1281" s="262"/>
      <c r="FU1281" s="262"/>
      <c r="FV1281" s="262"/>
      <c r="FW1281" s="262"/>
      <c r="FX1281" s="262"/>
      <c r="FY1281" s="262"/>
      <c r="FZ1281" s="262"/>
      <c r="GA1281" s="262"/>
      <c r="GB1281" s="262"/>
      <c r="GC1281" s="262"/>
      <c r="GD1281" s="262"/>
    </row>
    <row r="1282" spans="1:186" s="263" customFormat="1" x14ac:dyDescent="0.2">
      <c r="A1282" s="339" t="s">
        <v>13177</v>
      </c>
      <c r="B1282" s="280" t="s">
        <v>2178</v>
      </c>
      <c r="C1282" s="281" t="s">
        <v>9318</v>
      </c>
      <c r="D1282" s="130" t="s">
        <v>87</v>
      </c>
      <c r="E1282" s="130">
        <v>280</v>
      </c>
      <c r="F1282" s="130">
        <v>0.2</v>
      </c>
      <c r="G1282" s="282"/>
      <c r="H1282" s="283"/>
      <c r="I1282" s="284">
        <f ca="1">OFFSET(INDEX(Composições!A:H,MATCH(B1282,Composições!A:A,0),8),2,0)</f>
        <v>31.844000000000001</v>
      </c>
      <c r="J1282" s="284">
        <f ca="1">IF(ISNUMBER(I1282),ROUND(F1282*E1282*I1282,2),"")</f>
        <v>1783.26</v>
      </c>
      <c r="K1282" s="283">
        <f>BDI!$E$17</f>
        <v>0.18609999999999999</v>
      </c>
      <c r="L1282" s="283"/>
      <c r="M1282" s="283"/>
      <c r="N1282" s="131">
        <f t="shared" ca="1" si="21"/>
        <v>37.770000000000003</v>
      </c>
      <c r="O1282" s="340">
        <f ca="1">IF(ISNUMBER(I1282),ROUND(F1282*N1282*E1282,2),"")</f>
        <v>2115.12</v>
      </c>
      <c r="P1282" s="262"/>
      <c r="Q1282" s="262"/>
      <c r="R1282" s="262"/>
      <c r="S1282" s="262"/>
      <c r="T1282" s="262"/>
      <c r="U1282" s="262"/>
      <c r="V1282" s="262"/>
      <c r="W1282" s="262"/>
      <c r="X1282" s="262"/>
      <c r="Y1282" s="262"/>
      <c r="Z1282" s="262"/>
      <c r="AA1282" s="262"/>
      <c r="AB1282" s="262"/>
      <c r="AC1282" s="262"/>
      <c r="AD1282" s="262"/>
      <c r="AE1282" s="262"/>
      <c r="AF1282" s="262"/>
      <c r="AG1282" s="262"/>
      <c r="AH1282" s="262"/>
      <c r="AI1282" s="262"/>
      <c r="AJ1282" s="262"/>
      <c r="AK1282" s="262"/>
      <c r="AL1282" s="262"/>
      <c r="AM1282" s="262"/>
      <c r="AN1282" s="262"/>
      <c r="AO1282" s="262"/>
      <c r="AP1282" s="262"/>
      <c r="AQ1282" s="262"/>
      <c r="AR1282" s="262"/>
      <c r="AS1282" s="262"/>
      <c r="AT1282" s="262"/>
      <c r="AU1282" s="262"/>
      <c r="AV1282" s="262"/>
      <c r="AW1282" s="262"/>
      <c r="AX1282" s="262"/>
      <c r="AY1282" s="262"/>
      <c r="AZ1282" s="262"/>
      <c r="BA1282" s="262"/>
      <c r="BB1282" s="262"/>
      <c r="BC1282" s="262"/>
      <c r="BD1282" s="262"/>
      <c r="BE1282" s="262"/>
      <c r="BF1282" s="262"/>
      <c r="BG1282" s="262"/>
      <c r="BH1282" s="262"/>
      <c r="BI1282" s="262"/>
      <c r="BJ1282" s="262"/>
      <c r="BK1282" s="262"/>
      <c r="BL1282" s="262"/>
      <c r="BM1282" s="262"/>
      <c r="BN1282" s="262"/>
      <c r="BO1282" s="262"/>
      <c r="BP1282" s="262"/>
      <c r="BQ1282" s="262"/>
      <c r="BR1282" s="262"/>
      <c r="BS1282" s="262"/>
      <c r="BT1282" s="262"/>
      <c r="BU1282" s="262"/>
      <c r="BV1282" s="262"/>
      <c r="BW1282" s="262"/>
      <c r="BX1282" s="262"/>
      <c r="BY1282" s="262"/>
      <c r="BZ1282" s="262"/>
      <c r="CA1282" s="262"/>
      <c r="CB1282" s="262"/>
      <c r="CC1282" s="262"/>
      <c r="CD1282" s="262"/>
      <c r="CE1282" s="262"/>
      <c r="CF1282" s="262"/>
      <c r="CG1282" s="262"/>
      <c r="CH1282" s="262"/>
      <c r="CI1282" s="262"/>
      <c r="CJ1282" s="262"/>
      <c r="CK1282" s="262"/>
      <c r="CL1282" s="262"/>
      <c r="CM1282" s="262"/>
      <c r="CN1282" s="262"/>
      <c r="CO1282" s="262"/>
      <c r="CP1282" s="262"/>
      <c r="CQ1282" s="262"/>
      <c r="CR1282" s="262"/>
      <c r="CS1282" s="262"/>
      <c r="CT1282" s="262"/>
      <c r="CU1282" s="262"/>
      <c r="CV1282" s="262"/>
      <c r="CW1282" s="262"/>
      <c r="CX1282" s="262"/>
      <c r="CY1282" s="262"/>
      <c r="CZ1282" s="262"/>
      <c r="DA1282" s="262"/>
      <c r="DB1282" s="262"/>
      <c r="DC1282" s="262"/>
      <c r="DD1282" s="262"/>
      <c r="DE1282" s="262"/>
      <c r="DF1282" s="262"/>
      <c r="DG1282" s="262"/>
      <c r="DH1282" s="262"/>
      <c r="DI1282" s="262"/>
      <c r="DJ1282" s="262"/>
      <c r="DK1282" s="262"/>
      <c r="DL1282" s="262"/>
      <c r="DM1282" s="262"/>
      <c r="DN1282" s="262"/>
      <c r="DO1282" s="262"/>
      <c r="DP1282" s="262"/>
      <c r="DQ1282" s="262"/>
      <c r="DR1282" s="262"/>
      <c r="DS1282" s="262"/>
      <c r="DT1282" s="262"/>
      <c r="DU1282" s="262"/>
      <c r="DV1282" s="262"/>
      <c r="DW1282" s="262"/>
      <c r="DX1282" s="262"/>
      <c r="DY1282" s="262"/>
      <c r="DZ1282" s="262"/>
      <c r="EA1282" s="262"/>
      <c r="EB1282" s="262"/>
      <c r="EC1282" s="262"/>
      <c r="ED1282" s="262"/>
      <c r="EE1282" s="262"/>
      <c r="EF1282" s="262"/>
      <c r="EG1282" s="262"/>
      <c r="EH1282" s="262"/>
      <c r="EI1282" s="262"/>
      <c r="EJ1282" s="262"/>
      <c r="EK1282" s="262"/>
      <c r="EL1282" s="262"/>
      <c r="EM1282" s="262"/>
      <c r="EN1282" s="262"/>
      <c r="EO1282" s="262"/>
      <c r="EP1282" s="262"/>
      <c r="EQ1282" s="262"/>
      <c r="ER1282" s="262"/>
      <c r="ES1282" s="262"/>
      <c r="ET1282" s="262"/>
      <c r="EU1282" s="262"/>
      <c r="EV1282" s="262"/>
      <c r="EW1282" s="262"/>
      <c r="EX1282" s="262"/>
      <c r="EY1282" s="262"/>
      <c r="EZ1282" s="262"/>
      <c r="FA1282" s="262"/>
      <c r="FB1282" s="262"/>
      <c r="FC1282" s="262"/>
      <c r="FD1282" s="262"/>
      <c r="FE1282" s="262"/>
      <c r="FF1282" s="262"/>
      <c r="FG1282" s="262"/>
      <c r="FH1282" s="262"/>
      <c r="FI1282" s="262"/>
      <c r="FJ1282" s="262"/>
      <c r="FK1282" s="262"/>
      <c r="FL1282" s="262"/>
      <c r="FM1282" s="262"/>
      <c r="FN1282" s="262"/>
      <c r="FO1282" s="262"/>
      <c r="FP1282" s="262"/>
      <c r="FQ1282" s="262"/>
      <c r="FR1282" s="262"/>
      <c r="FS1282" s="262"/>
      <c r="FT1282" s="262"/>
      <c r="FU1282" s="262"/>
      <c r="FV1282" s="262"/>
      <c r="FW1282" s="262"/>
      <c r="FX1282" s="262"/>
      <c r="FY1282" s="262"/>
      <c r="FZ1282" s="262"/>
      <c r="GA1282" s="262"/>
      <c r="GB1282" s="262"/>
      <c r="GC1282" s="262"/>
      <c r="GD1282" s="262"/>
    </row>
    <row r="1283" spans="1:186" s="263" customFormat="1" x14ac:dyDescent="0.2">
      <c r="A1283" s="339" t="s">
        <v>13178</v>
      </c>
      <c r="B1283" s="280" t="s">
        <v>2179</v>
      </c>
      <c r="C1283" s="281" t="s">
        <v>9319</v>
      </c>
      <c r="D1283" s="130" t="s">
        <v>87</v>
      </c>
      <c r="E1283" s="130">
        <v>280</v>
      </c>
      <c r="F1283" s="130">
        <v>0.2</v>
      </c>
      <c r="G1283" s="282"/>
      <c r="H1283" s="283"/>
      <c r="I1283" s="284">
        <f ca="1">OFFSET(INDEX(Composições!A:H,MATCH(B1283,Composições!A:A,0),8),2,0)</f>
        <v>7.7519999999999998</v>
      </c>
      <c r="J1283" s="284">
        <f ca="1">IF(ISNUMBER(I1283),ROUND(F1283*E1283*I1283,2),"")</f>
        <v>434.11</v>
      </c>
      <c r="K1283" s="283">
        <f>BDI!$E$17</f>
        <v>0.18609999999999999</v>
      </c>
      <c r="L1283" s="283"/>
      <c r="M1283" s="283"/>
      <c r="N1283" s="131">
        <f t="shared" ca="1" si="21"/>
        <v>9.19</v>
      </c>
      <c r="O1283" s="340">
        <f ca="1">IF(ISNUMBER(I1283),ROUND(F1283*N1283*E1283,2),"")</f>
        <v>514.64</v>
      </c>
      <c r="P1283" s="262"/>
      <c r="Q1283" s="262"/>
      <c r="R1283" s="262"/>
      <c r="S1283" s="262"/>
      <c r="T1283" s="262"/>
      <c r="U1283" s="262"/>
      <c r="V1283" s="262"/>
      <c r="W1283" s="262"/>
      <c r="X1283" s="262"/>
      <c r="Y1283" s="262"/>
      <c r="Z1283" s="262"/>
      <c r="AA1283" s="262"/>
      <c r="AB1283" s="262"/>
      <c r="AC1283" s="262"/>
      <c r="AD1283" s="262"/>
      <c r="AE1283" s="262"/>
      <c r="AF1283" s="262"/>
      <c r="AG1283" s="262"/>
      <c r="AH1283" s="262"/>
      <c r="AI1283" s="262"/>
      <c r="AJ1283" s="262"/>
      <c r="AK1283" s="262"/>
      <c r="AL1283" s="262"/>
      <c r="AM1283" s="262"/>
      <c r="AN1283" s="262"/>
      <c r="AO1283" s="262"/>
      <c r="AP1283" s="262"/>
      <c r="AQ1283" s="262"/>
      <c r="AR1283" s="262"/>
      <c r="AS1283" s="262"/>
      <c r="AT1283" s="262"/>
      <c r="AU1283" s="262"/>
      <c r="AV1283" s="262"/>
      <c r="AW1283" s="262"/>
      <c r="AX1283" s="262"/>
      <c r="AY1283" s="262"/>
      <c r="AZ1283" s="262"/>
      <c r="BA1283" s="262"/>
      <c r="BB1283" s="262"/>
      <c r="BC1283" s="262"/>
      <c r="BD1283" s="262"/>
      <c r="BE1283" s="262"/>
      <c r="BF1283" s="262"/>
      <c r="BG1283" s="262"/>
      <c r="BH1283" s="262"/>
      <c r="BI1283" s="262"/>
      <c r="BJ1283" s="262"/>
      <c r="BK1283" s="262"/>
      <c r="BL1283" s="262"/>
      <c r="BM1283" s="262"/>
      <c r="BN1283" s="262"/>
      <c r="BO1283" s="262"/>
      <c r="BP1283" s="262"/>
      <c r="BQ1283" s="262"/>
      <c r="BR1283" s="262"/>
      <c r="BS1283" s="262"/>
      <c r="BT1283" s="262"/>
      <c r="BU1283" s="262"/>
      <c r="BV1283" s="262"/>
      <c r="BW1283" s="262"/>
      <c r="BX1283" s="262"/>
      <c r="BY1283" s="262"/>
      <c r="BZ1283" s="262"/>
      <c r="CA1283" s="262"/>
      <c r="CB1283" s="262"/>
      <c r="CC1283" s="262"/>
      <c r="CD1283" s="262"/>
      <c r="CE1283" s="262"/>
      <c r="CF1283" s="262"/>
      <c r="CG1283" s="262"/>
      <c r="CH1283" s="262"/>
      <c r="CI1283" s="262"/>
      <c r="CJ1283" s="262"/>
      <c r="CK1283" s="262"/>
      <c r="CL1283" s="262"/>
      <c r="CM1283" s="262"/>
      <c r="CN1283" s="262"/>
      <c r="CO1283" s="262"/>
      <c r="CP1283" s="262"/>
      <c r="CQ1283" s="262"/>
      <c r="CR1283" s="262"/>
      <c r="CS1283" s="262"/>
      <c r="CT1283" s="262"/>
      <c r="CU1283" s="262"/>
      <c r="CV1283" s="262"/>
      <c r="CW1283" s="262"/>
      <c r="CX1283" s="262"/>
      <c r="CY1283" s="262"/>
      <c r="CZ1283" s="262"/>
      <c r="DA1283" s="262"/>
      <c r="DB1283" s="262"/>
      <c r="DC1283" s="262"/>
      <c r="DD1283" s="262"/>
      <c r="DE1283" s="262"/>
      <c r="DF1283" s="262"/>
      <c r="DG1283" s="262"/>
      <c r="DH1283" s="262"/>
      <c r="DI1283" s="262"/>
      <c r="DJ1283" s="262"/>
      <c r="DK1283" s="262"/>
      <c r="DL1283" s="262"/>
      <c r="DM1283" s="262"/>
      <c r="DN1283" s="262"/>
      <c r="DO1283" s="262"/>
      <c r="DP1283" s="262"/>
      <c r="DQ1283" s="262"/>
      <c r="DR1283" s="262"/>
      <c r="DS1283" s="262"/>
      <c r="DT1283" s="262"/>
      <c r="DU1283" s="262"/>
      <c r="DV1283" s="262"/>
      <c r="DW1283" s="262"/>
      <c r="DX1283" s="262"/>
      <c r="DY1283" s="262"/>
      <c r="DZ1283" s="262"/>
      <c r="EA1283" s="262"/>
      <c r="EB1283" s="262"/>
      <c r="EC1283" s="262"/>
      <c r="ED1283" s="262"/>
      <c r="EE1283" s="262"/>
      <c r="EF1283" s="262"/>
      <c r="EG1283" s="262"/>
      <c r="EH1283" s="262"/>
      <c r="EI1283" s="262"/>
      <c r="EJ1283" s="262"/>
      <c r="EK1283" s="262"/>
      <c r="EL1283" s="262"/>
      <c r="EM1283" s="262"/>
      <c r="EN1283" s="262"/>
      <c r="EO1283" s="262"/>
      <c r="EP1283" s="262"/>
      <c r="EQ1283" s="262"/>
      <c r="ER1283" s="262"/>
      <c r="ES1283" s="262"/>
      <c r="ET1283" s="262"/>
      <c r="EU1283" s="262"/>
      <c r="EV1283" s="262"/>
      <c r="EW1283" s="262"/>
      <c r="EX1283" s="262"/>
      <c r="EY1283" s="262"/>
      <c r="EZ1283" s="262"/>
      <c r="FA1283" s="262"/>
      <c r="FB1283" s="262"/>
      <c r="FC1283" s="262"/>
      <c r="FD1283" s="262"/>
      <c r="FE1283" s="262"/>
      <c r="FF1283" s="262"/>
      <c r="FG1283" s="262"/>
      <c r="FH1283" s="262"/>
      <c r="FI1283" s="262"/>
      <c r="FJ1283" s="262"/>
      <c r="FK1283" s="262"/>
      <c r="FL1283" s="262"/>
      <c r="FM1283" s="262"/>
      <c r="FN1283" s="262"/>
      <c r="FO1283" s="262"/>
      <c r="FP1283" s="262"/>
      <c r="FQ1283" s="262"/>
      <c r="FR1283" s="262"/>
      <c r="FS1283" s="262"/>
      <c r="FT1283" s="262"/>
      <c r="FU1283" s="262"/>
      <c r="FV1283" s="262"/>
      <c r="FW1283" s="262"/>
      <c r="FX1283" s="262"/>
      <c r="FY1283" s="262"/>
      <c r="FZ1283" s="262"/>
      <c r="GA1283" s="262"/>
      <c r="GB1283" s="262"/>
      <c r="GC1283" s="262"/>
      <c r="GD1283" s="262"/>
    </row>
    <row r="1284" spans="1:186" s="263" customFormat="1" x14ac:dyDescent="0.2">
      <c r="A1284" s="339" t="s">
        <v>13179</v>
      </c>
      <c r="B1284" s="280" t="s">
        <v>2180</v>
      </c>
      <c r="C1284" s="281" t="s">
        <v>9320</v>
      </c>
      <c r="D1284" s="130" t="s">
        <v>87</v>
      </c>
      <c r="E1284" s="130">
        <v>280</v>
      </c>
      <c r="F1284" s="130">
        <v>0.2</v>
      </c>
      <c r="G1284" s="282"/>
      <c r="H1284" s="283"/>
      <c r="I1284" s="284">
        <f ca="1">OFFSET(INDEX(Composições!A:H,MATCH(B1284,Composições!A:A,0),8),2,0)</f>
        <v>8.160499999999999</v>
      </c>
      <c r="J1284" s="284">
        <f ca="1">IF(ISNUMBER(I1284),ROUND(F1284*E1284*I1284,2),"")</f>
        <v>456.99</v>
      </c>
      <c r="K1284" s="283">
        <f>BDI!$E$17</f>
        <v>0.18609999999999999</v>
      </c>
      <c r="L1284" s="283"/>
      <c r="M1284" s="283"/>
      <c r="N1284" s="131">
        <f t="shared" ca="1" si="21"/>
        <v>9.68</v>
      </c>
      <c r="O1284" s="340">
        <f ca="1">IF(ISNUMBER(I1284),ROUND(F1284*N1284*E1284,2),"")</f>
        <v>542.08000000000004</v>
      </c>
      <c r="P1284" s="262"/>
      <c r="Q1284" s="262"/>
      <c r="R1284" s="262"/>
      <c r="S1284" s="262"/>
      <c r="T1284" s="262"/>
      <c r="U1284" s="262"/>
      <c r="V1284" s="262"/>
      <c r="W1284" s="262"/>
      <c r="X1284" s="262"/>
      <c r="Y1284" s="262"/>
      <c r="Z1284" s="262"/>
      <c r="AA1284" s="262"/>
      <c r="AB1284" s="262"/>
      <c r="AC1284" s="262"/>
      <c r="AD1284" s="262"/>
      <c r="AE1284" s="262"/>
      <c r="AF1284" s="262"/>
      <c r="AG1284" s="262"/>
      <c r="AH1284" s="262"/>
      <c r="AI1284" s="262"/>
      <c r="AJ1284" s="262"/>
      <c r="AK1284" s="262"/>
      <c r="AL1284" s="262"/>
      <c r="AM1284" s="262"/>
      <c r="AN1284" s="262"/>
      <c r="AO1284" s="262"/>
      <c r="AP1284" s="262"/>
      <c r="AQ1284" s="262"/>
      <c r="AR1284" s="262"/>
      <c r="AS1284" s="262"/>
      <c r="AT1284" s="262"/>
      <c r="AU1284" s="262"/>
      <c r="AV1284" s="262"/>
      <c r="AW1284" s="262"/>
      <c r="AX1284" s="262"/>
      <c r="AY1284" s="262"/>
      <c r="AZ1284" s="262"/>
      <c r="BA1284" s="262"/>
      <c r="BB1284" s="262"/>
      <c r="BC1284" s="262"/>
      <c r="BD1284" s="262"/>
      <c r="BE1284" s="262"/>
      <c r="BF1284" s="262"/>
      <c r="BG1284" s="262"/>
      <c r="BH1284" s="262"/>
      <c r="BI1284" s="262"/>
      <c r="BJ1284" s="262"/>
      <c r="BK1284" s="262"/>
      <c r="BL1284" s="262"/>
      <c r="BM1284" s="262"/>
      <c r="BN1284" s="262"/>
      <c r="BO1284" s="262"/>
      <c r="BP1284" s="262"/>
      <c r="BQ1284" s="262"/>
      <c r="BR1284" s="262"/>
      <c r="BS1284" s="262"/>
      <c r="BT1284" s="262"/>
      <c r="BU1284" s="262"/>
      <c r="BV1284" s="262"/>
      <c r="BW1284" s="262"/>
      <c r="BX1284" s="262"/>
      <c r="BY1284" s="262"/>
      <c r="BZ1284" s="262"/>
      <c r="CA1284" s="262"/>
      <c r="CB1284" s="262"/>
      <c r="CC1284" s="262"/>
      <c r="CD1284" s="262"/>
      <c r="CE1284" s="262"/>
      <c r="CF1284" s="262"/>
      <c r="CG1284" s="262"/>
      <c r="CH1284" s="262"/>
      <c r="CI1284" s="262"/>
      <c r="CJ1284" s="262"/>
      <c r="CK1284" s="262"/>
      <c r="CL1284" s="262"/>
      <c r="CM1284" s="262"/>
      <c r="CN1284" s="262"/>
      <c r="CO1284" s="262"/>
      <c r="CP1284" s="262"/>
      <c r="CQ1284" s="262"/>
      <c r="CR1284" s="262"/>
      <c r="CS1284" s="262"/>
      <c r="CT1284" s="262"/>
      <c r="CU1284" s="262"/>
      <c r="CV1284" s="262"/>
      <c r="CW1284" s="262"/>
      <c r="CX1284" s="262"/>
      <c r="CY1284" s="262"/>
      <c r="CZ1284" s="262"/>
      <c r="DA1284" s="262"/>
      <c r="DB1284" s="262"/>
      <c r="DC1284" s="262"/>
      <c r="DD1284" s="262"/>
      <c r="DE1284" s="262"/>
      <c r="DF1284" s="262"/>
      <c r="DG1284" s="262"/>
      <c r="DH1284" s="262"/>
      <c r="DI1284" s="262"/>
      <c r="DJ1284" s="262"/>
      <c r="DK1284" s="262"/>
      <c r="DL1284" s="262"/>
      <c r="DM1284" s="262"/>
      <c r="DN1284" s="262"/>
      <c r="DO1284" s="262"/>
      <c r="DP1284" s="262"/>
      <c r="DQ1284" s="262"/>
      <c r="DR1284" s="262"/>
      <c r="DS1284" s="262"/>
      <c r="DT1284" s="262"/>
      <c r="DU1284" s="262"/>
      <c r="DV1284" s="262"/>
      <c r="DW1284" s="262"/>
      <c r="DX1284" s="262"/>
      <c r="DY1284" s="262"/>
      <c r="DZ1284" s="262"/>
      <c r="EA1284" s="262"/>
      <c r="EB1284" s="262"/>
      <c r="EC1284" s="262"/>
      <c r="ED1284" s="262"/>
      <c r="EE1284" s="262"/>
      <c r="EF1284" s="262"/>
      <c r="EG1284" s="262"/>
      <c r="EH1284" s="262"/>
      <c r="EI1284" s="262"/>
      <c r="EJ1284" s="262"/>
      <c r="EK1284" s="262"/>
      <c r="EL1284" s="262"/>
      <c r="EM1284" s="262"/>
      <c r="EN1284" s="262"/>
      <c r="EO1284" s="262"/>
      <c r="EP1284" s="262"/>
      <c r="EQ1284" s="262"/>
      <c r="ER1284" s="262"/>
      <c r="ES1284" s="262"/>
      <c r="ET1284" s="262"/>
      <c r="EU1284" s="262"/>
      <c r="EV1284" s="262"/>
      <c r="EW1284" s="262"/>
      <c r="EX1284" s="262"/>
      <c r="EY1284" s="262"/>
      <c r="EZ1284" s="262"/>
      <c r="FA1284" s="262"/>
      <c r="FB1284" s="262"/>
      <c r="FC1284" s="262"/>
      <c r="FD1284" s="262"/>
      <c r="FE1284" s="262"/>
      <c r="FF1284" s="262"/>
      <c r="FG1284" s="262"/>
      <c r="FH1284" s="262"/>
      <c r="FI1284" s="262"/>
      <c r="FJ1284" s="262"/>
      <c r="FK1284" s="262"/>
      <c r="FL1284" s="262"/>
      <c r="FM1284" s="262"/>
      <c r="FN1284" s="262"/>
      <c r="FO1284" s="262"/>
      <c r="FP1284" s="262"/>
      <c r="FQ1284" s="262"/>
      <c r="FR1284" s="262"/>
      <c r="FS1284" s="262"/>
      <c r="FT1284" s="262"/>
      <c r="FU1284" s="262"/>
      <c r="FV1284" s="262"/>
      <c r="FW1284" s="262"/>
      <c r="FX1284" s="262"/>
      <c r="FY1284" s="262"/>
      <c r="FZ1284" s="262"/>
      <c r="GA1284" s="262"/>
      <c r="GB1284" s="262"/>
      <c r="GC1284" s="262"/>
      <c r="GD1284" s="262"/>
    </row>
    <row r="1285" spans="1:186" s="263" customFormat="1" x14ac:dyDescent="0.2">
      <c r="A1285" s="339" t="s">
        <v>13180</v>
      </c>
      <c r="B1285" s="280" t="s">
        <v>2181</v>
      </c>
      <c r="C1285" s="281" t="s">
        <v>9321</v>
      </c>
      <c r="D1285" s="130" t="s">
        <v>87</v>
      </c>
      <c r="E1285" s="130">
        <v>135</v>
      </c>
      <c r="F1285" s="130">
        <v>0.2</v>
      </c>
      <c r="G1285" s="282"/>
      <c r="H1285" s="283"/>
      <c r="I1285" s="284">
        <f ca="1">OFFSET(INDEX(Composições!A:H,MATCH(B1285,Composições!A:A,0),8),2,0)</f>
        <v>6.9159999999999995</v>
      </c>
      <c r="J1285" s="284">
        <f ca="1">IF(ISNUMBER(I1285),ROUND(F1285*E1285*I1285,2),"")</f>
        <v>186.73</v>
      </c>
      <c r="K1285" s="283">
        <f>BDI!$E$17</f>
        <v>0.18609999999999999</v>
      </c>
      <c r="L1285" s="283"/>
      <c r="M1285" s="283"/>
      <c r="N1285" s="131">
        <f t="shared" ca="1" si="21"/>
        <v>8.1999999999999993</v>
      </c>
      <c r="O1285" s="340">
        <f ca="1">IF(ISNUMBER(I1285),ROUND(F1285*N1285*E1285,2),"")</f>
        <v>221.4</v>
      </c>
      <c r="P1285" s="262"/>
      <c r="Q1285" s="262"/>
      <c r="R1285" s="262"/>
      <c r="S1285" s="262"/>
      <c r="T1285" s="262"/>
      <c r="U1285" s="262"/>
      <c r="V1285" s="262"/>
      <c r="W1285" s="262"/>
      <c r="X1285" s="262"/>
      <c r="Y1285" s="262"/>
      <c r="Z1285" s="262"/>
      <c r="AA1285" s="262"/>
      <c r="AB1285" s="262"/>
      <c r="AC1285" s="262"/>
      <c r="AD1285" s="262"/>
      <c r="AE1285" s="262"/>
      <c r="AF1285" s="262"/>
      <c r="AG1285" s="262"/>
      <c r="AH1285" s="262"/>
      <c r="AI1285" s="262"/>
      <c r="AJ1285" s="262"/>
      <c r="AK1285" s="262"/>
      <c r="AL1285" s="262"/>
      <c r="AM1285" s="262"/>
      <c r="AN1285" s="262"/>
      <c r="AO1285" s="262"/>
      <c r="AP1285" s="262"/>
      <c r="AQ1285" s="262"/>
      <c r="AR1285" s="262"/>
      <c r="AS1285" s="262"/>
      <c r="AT1285" s="262"/>
      <c r="AU1285" s="262"/>
      <c r="AV1285" s="262"/>
      <c r="AW1285" s="262"/>
      <c r="AX1285" s="262"/>
      <c r="AY1285" s="262"/>
      <c r="AZ1285" s="262"/>
      <c r="BA1285" s="262"/>
      <c r="BB1285" s="262"/>
      <c r="BC1285" s="262"/>
      <c r="BD1285" s="262"/>
      <c r="BE1285" s="262"/>
      <c r="BF1285" s="262"/>
      <c r="BG1285" s="262"/>
      <c r="BH1285" s="262"/>
      <c r="BI1285" s="262"/>
      <c r="BJ1285" s="262"/>
      <c r="BK1285" s="262"/>
      <c r="BL1285" s="262"/>
      <c r="BM1285" s="262"/>
      <c r="BN1285" s="262"/>
      <c r="BO1285" s="262"/>
      <c r="BP1285" s="262"/>
      <c r="BQ1285" s="262"/>
      <c r="BR1285" s="262"/>
      <c r="BS1285" s="262"/>
      <c r="BT1285" s="262"/>
      <c r="BU1285" s="262"/>
      <c r="BV1285" s="262"/>
      <c r="BW1285" s="262"/>
      <c r="BX1285" s="262"/>
      <c r="BY1285" s="262"/>
      <c r="BZ1285" s="262"/>
      <c r="CA1285" s="262"/>
      <c r="CB1285" s="262"/>
      <c r="CC1285" s="262"/>
      <c r="CD1285" s="262"/>
      <c r="CE1285" s="262"/>
      <c r="CF1285" s="262"/>
      <c r="CG1285" s="262"/>
      <c r="CH1285" s="262"/>
      <c r="CI1285" s="262"/>
      <c r="CJ1285" s="262"/>
      <c r="CK1285" s="262"/>
      <c r="CL1285" s="262"/>
      <c r="CM1285" s="262"/>
      <c r="CN1285" s="262"/>
      <c r="CO1285" s="262"/>
      <c r="CP1285" s="262"/>
      <c r="CQ1285" s="262"/>
      <c r="CR1285" s="262"/>
      <c r="CS1285" s="262"/>
      <c r="CT1285" s="262"/>
      <c r="CU1285" s="262"/>
      <c r="CV1285" s="262"/>
      <c r="CW1285" s="262"/>
      <c r="CX1285" s="262"/>
      <c r="CY1285" s="262"/>
      <c r="CZ1285" s="262"/>
      <c r="DA1285" s="262"/>
      <c r="DB1285" s="262"/>
      <c r="DC1285" s="262"/>
      <c r="DD1285" s="262"/>
      <c r="DE1285" s="262"/>
      <c r="DF1285" s="262"/>
      <c r="DG1285" s="262"/>
      <c r="DH1285" s="262"/>
      <c r="DI1285" s="262"/>
      <c r="DJ1285" s="262"/>
      <c r="DK1285" s="262"/>
      <c r="DL1285" s="262"/>
      <c r="DM1285" s="262"/>
      <c r="DN1285" s="262"/>
      <c r="DO1285" s="262"/>
      <c r="DP1285" s="262"/>
      <c r="DQ1285" s="262"/>
      <c r="DR1285" s="262"/>
      <c r="DS1285" s="262"/>
      <c r="DT1285" s="262"/>
      <c r="DU1285" s="262"/>
      <c r="DV1285" s="262"/>
      <c r="DW1285" s="262"/>
      <c r="DX1285" s="262"/>
      <c r="DY1285" s="262"/>
      <c r="DZ1285" s="262"/>
      <c r="EA1285" s="262"/>
      <c r="EB1285" s="262"/>
      <c r="EC1285" s="262"/>
      <c r="ED1285" s="262"/>
      <c r="EE1285" s="262"/>
      <c r="EF1285" s="262"/>
      <c r="EG1285" s="262"/>
      <c r="EH1285" s="262"/>
      <c r="EI1285" s="262"/>
      <c r="EJ1285" s="262"/>
      <c r="EK1285" s="262"/>
      <c r="EL1285" s="262"/>
      <c r="EM1285" s="262"/>
      <c r="EN1285" s="262"/>
      <c r="EO1285" s="262"/>
      <c r="EP1285" s="262"/>
      <c r="EQ1285" s="262"/>
      <c r="ER1285" s="262"/>
      <c r="ES1285" s="262"/>
      <c r="ET1285" s="262"/>
      <c r="EU1285" s="262"/>
      <c r="EV1285" s="262"/>
      <c r="EW1285" s="262"/>
      <c r="EX1285" s="262"/>
      <c r="EY1285" s="262"/>
      <c r="EZ1285" s="262"/>
      <c r="FA1285" s="262"/>
      <c r="FB1285" s="262"/>
      <c r="FC1285" s="262"/>
      <c r="FD1285" s="262"/>
      <c r="FE1285" s="262"/>
      <c r="FF1285" s="262"/>
      <c r="FG1285" s="262"/>
      <c r="FH1285" s="262"/>
      <c r="FI1285" s="262"/>
      <c r="FJ1285" s="262"/>
      <c r="FK1285" s="262"/>
      <c r="FL1285" s="262"/>
      <c r="FM1285" s="262"/>
      <c r="FN1285" s="262"/>
      <c r="FO1285" s="262"/>
      <c r="FP1285" s="262"/>
      <c r="FQ1285" s="262"/>
      <c r="FR1285" s="262"/>
      <c r="FS1285" s="262"/>
      <c r="FT1285" s="262"/>
      <c r="FU1285" s="262"/>
      <c r="FV1285" s="262"/>
      <c r="FW1285" s="262"/>
      <c r="FX1285" s="262"/>
      <c r="FY1285" s="262"/>
      <c r="FZ1285" s="262"/>
      <c r="GA1285" s="262"/>
      <c r="GB1285" s="262"/>
      <c r="GC1285" s="262"/>
      <c r="GD1285" s="262"/>
    </row>
    <row r="1286" spans="1:186" s="263" customFormat="1" x14ac:dyDescent="0.2">
      <c r="A1286" s="339" t="s">
        <v>13181</v>
      </c>
      <c r="B1286" s="280" t="s">
        <v>2182</v>
      </c>
      <c r="C1286" s="281" t="s">
        <v>9322</v>
      </c>
      <c r="D1286" s="130" t="s">
        <v>87</v>
      </c>
      <c r="E1286" s="130">
        <v>135</v>
      </c>
      <c r="F1286" s="130">
        <v>0.2</v>
      </c>
      <c r="G1286" s="282"/>
      <c r="H1286" s="283"/>
      <c r="I1286" s="284">
        <f ca="1">OFFSET(INDEX(Composições!A:H,MATCH(B1286,Composições!A:A,0),8),2,0)</f>
        <v>13.2905</v>
      </c>
      <c r="J1286" s="284">
        <f ca="1">IF(ISNUMBER(I1286),ROUND(F1286*E1286*I1286,2),"")</f>
        <v>358.84</v>
      </c>
      <c r="K1286" s="283">
        <f>BDI!$E$17</f>
        <v>0.18609999999999999</v>
      </c>
      <c r="L1286" s="283"/>
      <c r="M1286" s="283"/>
      <c r="N1286" s="131">
        <f t="shared" ca="1" si="21"/>
        <v>15.76</v>
      </c>
      <c r="O1286" s="340">
        <f ca="1">IF(ISNUMBER(I1286),ROUND(F1286*N1286*E1286,2),"")</f>
        <v>425.52</v>
      </c>
      <c r="P1286" s="262"/>
      <c r="Q1286" s="262"/>
      <c r="R1286" s="262"/>
      <c r="S1286" s="262"/>
      <c r="T1286" s="262"/>
      <c r="U1286" s="262"/>
      <c r="V1286" s="262"/>
      <c r="W1286" s="262"/>
      <c r="X1286" s="262"/>
      <c r="Y1286" s="262"/>
      <c r="Z1286" s="262"/>
      <c r="AA1286" s="262"/>
      <c r="AB1286" s="262"/>
      <c r="AC1286" s="262"/>
      <c r="AD1286" s="262"/>
      <c r="AE1286" s="262"/>
      <c r="AF1286" s="262"/>
      <c r="AG1286" s="262"/>
      <c r="AH1286" s="262"/>
      <c r="AI1286" s="262"/>
      <c r="AJ1286" s="262"/>
      <c r="AK1286" s="262"/>
      <c r="AL1286" s="262"/>
      <c r="AM1286" s="262"/>
      <c r="AN1286" s="262"/>
      <c r="AO1286" s="262"/>
      <c r="AP1286" s="262"/>
      <c r="AQ1286" s="262"/>
      <c r="AR1286" s="262"/>
      <c r="AS1286" s="262"/>
      <c r="AT1286" s="262"/>
      <c r="AU1286" s="262"/>
      <c r="AV1286" s="262"/>
      <c r="AW1286" s="262"/>
      <c r="AX1286" s="262"/>
      <c r="AY1286" s="262"/>
      <c r="AZ1286" s="262"/>
      <c r="BA1286" s="262"/>
      <c r="BB1286" s="262"/>
      <c r="BC1286" s="262"/>
      <c r="BD1286" s="262"/>
      <c r="BE1286" s="262"/>
      <c r="BF1286" s="262"/>
      <c r="BG1286" s="262"/>
      <c r="BH1286" s="262"/>
      <c r="BI1286" s="262"/>
      <c r="BJ1286" s="262"/>
      <c r="BK1286" s="262"/>
      <c r="BL1286" s="262"/>
      <c r="BM1286" s="262"/>
      <c r="BN1286" s="262"/>
      <c r="BO1286" s="262"/>
      <c r="BP1286" s="262"/>
      <c r="BQ1286" s="262"/>
      <c r="BR1286" s="262"/>
      <c r="BS1286" s="262"/>
      <c r="BT1286" s="262"/>
      <c r="BU1286" s="262"/>
      <c r="BV1286" s="262"/>
      <c r="BW1286" s="262"/>
      <c r="BX1286" s="262"/>
      <c r="BY1286" s="262"/>
      <c r="BZ1286" s="262"/>
      <c r="CA1286" s="262"/>
      <c r="CB1286" s="262"/>
      <c r="CC1286" s="262"/>
      <c r="CD1286" s="262"/>
      <c r="CE1286" s="262"/>
      <c r="CF1286" s="262"/>
      <c r="CG1286" s="262"/>
      <c r="CH1286" s="262"/>
      <c r="CI1286" s="262"/>
      <c r="CJ1286" s="262"/>
      <c r="CK1286" s="262"/>
      <c r="CL1286" s="262"/>
      <c r="CM1286" s="262"/>
      <c r="CN1286" s="262"/>
      <c r="CO1286" s="262"/>
      <c r="CP1286" s="262"/>
      <c r="CQ1286" s="262"/>
      <c r="CR1286" s="262"/>
      <c r="CS1286" s="262"/>
      <c r="CT1286" s="262"/>
      <c r="CU1286" s="262"/>
      <c r="CV1286" s="262"/>
      <c r="CW1286" s="262"/>
      <c r="CX1286" s="262"/>
      <c r="CY1286" s="262"/>
      <c r="CZ1286" s="262"/>
      <c r="DA1286" s="262"/>
      <c r="DB1286" s="262"/>
      <c r="DC1286" s="262"/>
      <c r="DD1286" s="262"/>
      <c r="DE1286" s="262"/>
      <c r="DF1286" s="262"/>
      <c r="DG1286" s="262"/>
      <c r="DH1286" s="262"/>
      <c r="DI1286" s="262"/>
      <c r="DJ1286" s="262"/>
      <c r="DK1286" s="262"/>
      <c r="DL1286" s="262"/>
      <c r="DM1286" s="262"/>
      <c r="DN1286" s="262"/>
      <c r="DO1286" s="262"/>
      <c r="DP1286" s="262"/>
      <c r="DQ1286" s="262"/>
      <c r="DR1286" s="262"/>
      <c r="DS1286" s="262"/>
      <c r="DT1286" s="262"/>
      <c r="DU1286" s="262"/>
      <c r="DV1286" s="262"/>
      <c r="DW1286" s="262"/>
      <c r="DX1286" s="262"/>
      <c r="DY1286" s="262"/>
      <c r="DZ1286" s="262"/>
      <c r="EA1286" s="262"/>
      <c r="EB1286" s="262"/>
      <c r="EC1286" s="262"/>
      <c r="ED1286" s="262"/>
      <c r="EE1286" s="262"/>
      <c r="EF1286" s="262"/>
      <c r="EG1286" s="262"/>
      <c r="EH1286" s="262"/>
      <c r="EI1286" s="262"/>
      <c r="EJ1286" s="262"/>
      <c r="EK1286" s="262"/>
      <c r="EL1286" s="262"/>
      <c r="EM1286" s="262"/>
      <c r="EN1286" s="262"/>
      <c r="EO1286" s="262"/>
      <c r="EP1286" s="262"/>
      <c r="EQ1286" s="262"/>
      <c r="ER1286" s="262"/>
      <c r="ES1286" s="262"/>
      <c r="ET1286" s="262"/>
      <c r="EU1286" s="262"/>
      <c r="EV1286" s="262"/>
      <c r="EW1286" s="262"/>
      <c r="EX1286" s="262"/>
      <c r="EY1286" s="262"/>
      <c r="EZ1286" s="262"/>
      <c r="FA1286" s="262"/>
      <c r="FB1286" s="262"/>
      <c r="FC1286" s="262"/>
      <c r="FD1286" s="262"/>
      <c r="FE1286" s="262"/>
      <c r="FF1286" s="262"/>
      <c r="FG1286" s="262"/>
      <c r="FH1286" s="262"/>
      <c r="FI1286" s="262"/>
      <c r="FJ1286" s="262"/>
      <c r="FK1286" s="262"/>
      <c r="FL1286" s="262"/>
      <c r="FM1286" s="262"/>
      <c r="FN1286" s="262"/>
      <c r="FO1286" s="262"/>
      <c r="FP1286" s="262"/>
      <c r="FQ1286" s="262"/>
      <c r="FR1286" s="262"/>
      <c r="FS1286" s="262"/>
      <c r="FT1286" s="262"/>
      <c r="FU1286" s="262"/>
      <c r="FV1286" s="262"/>
      <c r="FW1286" s="262"/>
      <c r="FX1286" s="262"/>
      <c r="FY1286" s="262"/>
      <c r="FZ1286" s="262"/>
      <c r="GA1286" s="262"/>
      <c r="GB1286" s="262"/>
      <c r="GC1286" s="262"/>
      <c r="GD1286" s="262"/>
    </row>
    <row r="1287" spans="1:186" s="263" customFormat="1" x14ac:dyDescent="0.2">
      <c r="A1287" s="339" t="s">
        <v>13182</v>
      </c>
      <c r="B1287" s="280" t="s">
        <v>2183</v>
      </c>
      <c r="C1287" s="281" t="s">
        <v>9323</v>
      </c>
      <c r="D1287" s="130" t="s">
        <v>87</v>
      </c>
      <c r="E1287" s="130">
        <v>135</v>
      </c>
      <c r="F1287" s="130">
        <v>0.2</v>
      </c>
      <c r="G1287" s="282"/>
      <c r="H1287" s="283"/>
      <c r="I1287" s="284">
        <f ca="1">OFFSET(INDEX(Composições!A:H,MATCH(B1287,Composições!A:A,0),8),2,0)</f>
        <v>5.519499999999999</v>
      </c>
      <c r="J1287" s="284">
        <f ca="1">IF(ISNUMBER(I1287),ROUND(F1287*E1287*I1287,2),"")</f>
        <v>149.03</v>
      </c>
      <c r="K1287" s="283">
        <f>BDI!$E$17</f>
        <v>0.18609999999999999</v>
      </c>
      <c r="L1287" s="283"/>
      <c r="M1287" s="283"/>
      <c r="N1287" s="131">
        <f t="shared" ca="1" si="21"/>
        <v>6.55</v>
      </c>
      <c r="O1287" s="340">
        <f ca="1">IF(ISNUMBER(I1287),ROUND(F1287*N1287*E1287,2),"")</f>
        <v>176.85</v>
      </c>
      <c r="P1287" s="262"/>
      <c r="Q1287" s="262"/>
      <c r="R1287" s="262"/>
      <c r="S1287" s="262"/>
      <c r="T1287" s="262"/>
      <c r="U1287" s="262"/>
      <c r="V1287" s="262"/>
      <c r="W1287" s="262"/>
      <c r="X1287" s="262"/>
      <c r="Y1287" s="262"/>
      <c r="Z1287" s="262"/>
      <c r="AA1287" s="262"/>
      <c r="AB1287" s="262"/>
      <c r="AC1287" s="262"/>
      <c r="AD1287" s="262"/>
      <c r="AE1287" s="262"/>
      <c r="AF1287" s="262"/>
      <c r="AG1287" s="262"/>
      <c r="AH1287" s="262"/>
      <c r="AI1287" s="262"/>
      <c r="AJ1287" s="262"/>
      <c r="AK1287" s="262"/>
      <c r="AL1287" s="262"/>
      <c r="AM1287" s="262"/>
      <c r="AN1287" s="262"/>
      <c r="AO1287" s="262"/>
      <c r="AP1287" s="262"/>
      <c r="AQ1287" s="262"/>
      <c r="AR1287" s="262"/>
      <c r="AS1287" s="262"/>
      <c r="AT1287" s="262"/>
      <c r="AU1287" s="262"/>
      <c r="AV1287" s="262"/>
      <c r="AW1287" s="262"/>
      <c r="AX1287" s="262"/>
      <c r="AY1287" s="262"/>
      <c r="AZ1287" s="262"/>
      <c r="BA1287" s="262"/>
      <c r="BB1287" s="262"/>
      <c r="BC1287" s="262"/>
      <c r="BD1287" s="262"/>
      <c r="BE1287" s="262"/>
      <c r="BF1287" s="262"/>
      <c r="BG1287" s="262"/>
      <c r="BH1287" s="262"/>
      <c r="BI1287" s="262"/>
      <c r="BJ1287" s="262"/>
      <c r="BK1287" s="262"/>
      <c r="BL1287" s="262"/>
      <c r="BM1287" s="262"/>
      <c r="BN1287" s="262"/>
      <c r="BO1287" s="262"/>
      <c r="BP1287" s="262"/>
      <c r="BQ1287" s="262"/>
      <c r="BR1287" s="262"/>
      <c r="BS1287" s="262"/>
      <c r="BT1287" s="262"/>
      <c r="BU1287" s="262"/>
      <c r="BV1287" s="262"/>
      <c r="BW1287" s="262"/>
      <c r="BX1287" s="262"/>
      <c r="BY1287" s="262"/>
      <c r="BZ1287" s="262"/>
      <c r="CA1287" s="262"/>
      <c r="CB1287" s="262"/>
      <c r="CC1287" s="262"/>
      <c r="CD1287" s="262"/>
      <c r="CE1287" s="262"/>
      <c r="CF1287" s="262"/>
      <c r="CG1287" s="262"/>
      <c r="CH1287" s="262"/>
      <c r="CI1287" s="262"/>
      <c r="CJ1287" s="262"/>
      <c r="CK1287" s="262"/>
      <c r="CL1287" s="262"/>
      <c r="CM1287" s="262"/>
      <c r="CN1287" s="262"/>
      <c r="CO1287" s="262"/>
      <c r="CP1287" s="262"/>
      <c r="CQ1287" s="262"/>
      <c r="CR1287" s="262"/>
      <c r="CS1287" s="262"/>
      <c r="CT1287" s="262"/>
      <c r="CU1287" s="262"/>
      <c r="CV1287" s="262"/>
      <c r="CW1287" s="262"/>
      <c r="CX1287" s="262"/>
      <c r="CY1287" s="262"/>
      <c r="CZ1287" s="262"/>
      <c r="DA1287" s="262"/>
      <c r="DB1287" s="262"/>
      <c r="DC1287" s="262"/>
      <c r="DD1287" s="262"/>
      <c r="DE1287" s="262"/>
      <c r="DF1287" s="262"/>
      <c r="DG1287" s="262"/>
      <c r="DH1287" s="262"/>
      <c r="DI1287" s="262"/>
      <c r="DJ1287" s="262"/>
      <c r="DK1287" s="262"/>
      <c r="DL1287" s="262"/>
      <c r="DM1287" s="262"/>
      <c r="DN1287" s="262"/>
      <c r="DO1287" s="262"/>
      <c r="DP1287" s="262"/>
      <c r="DQ1287" s="262"/>
      <c r="DR1287" s="262"/>
      <c r="DS1287" s="262"/>
      <c r="DT1287" s="262"/>
      <c r="DU1287" s="262"/>
      <c r="DV1287" s="262"/>
      <c r="DW1287" s="262"/>
      <c r="DX1287" s="262"/>
      <c r="DY1287" s="262"/>
      <c r="DZ1287" s="262"/>
      <c r="EA1287" s="262"/>
      <c r="EB1287" s="262"/>
      <c r="EC1287" s="262"/>
      <c r="ED1287" s="262"/>
      <c r="EE1287" s="262"/>
      <c r="EF1287" s="262"/>
      <c r="EG1287" s="262"/>
      <c r="EH1287" s="262"/>
      <c r="EI1287" s="262"/>
      <c r="EJ1287" s="262"/>
      <c r="EK1287" s="262"/>
      <c r="EL1287" s="262"/>
      <c r="EM1287" s="262"/>
      <c r="EN1287" s="262"/>
      <c r="EO1287" s="262"/>
      <c r="EP1287" s="262"/>
      <c r="EQ1287" s="262"/>
      <c r="ER1287" s="262"/>
      <c r="ES1287" s="262"/>
      <c r="ET1287" s="262"/>
      <c r="EU1287" s="262"/>
      <c r="EV1287" s="262"/>
      <c r="EW1287" s="262"/>
      <c r="EX1287" s="262"/>
      <c r="EY1287" s="262"/>
      <c r="EZ1287" s="262"/>
      <c r="FA1287" s="262"/>
      <c r="FB1287" s="262"/>
      <c r="FC1287" s="262"/>
      <c r="FD1287" s="262"/>
      <c r="FE1287" s="262"/>
      <c r="FF1287" s="262"/>
      <c r="FG1287" s="262"/>
      <c r="FH1287" s="262"/>
      <c r="FI1287" s="262"/>
      <c r="FJ1287" s="262"/>
      <c r="FK1287" s="262"/>
      <c r="FL1287" s="262"/>
      <c r="FM1287" s="262"/>
      <c r="FN1287" s="262"/>
      <c r="FO1287" s="262"/>
      <c r="FP1287" s="262"/>
      <c r="FQ1287" s="262"/>
      <c r="FR1287" s="262"/>
      <c r="FS1287" s="262"/>
      <c r="FT1287" s="262"/>
      <c r="FU1287" s="262"/>
      <c r="FV1287" s="262"/>
      <c r="FW1287" s="262"/>
      <c r="FX1287" s="262"/>
      <c r="FY1287" s="262"/>
      <c r="FZ1287" s="262"/>
      <c r="GA1287" s="262"/>
      <c r="GB1287" s="262"/>
      <c r="GC1287" s="262"/>
      <c r="GD1287" s="262"/>
    </row>
    <row r="1288" spans="1:186" s="263" customFormat="1" x14ac:dyDescent="0.2">
      <c r="A1288" s="339" t="s">
        <v>13183</v>
      </c>
      <c r="B1288" s="280" t="s">
        <v>9324</v>
      </c>
      <c r="C1288" s="281" t="s">
        <v>9325</v>
      </c>
      <c r="D1288" s="130" t="s">
        <v>87</v>
      </c>
      <c r="E1288" s="130">
        <v>50</v>
      </c>
      <c r="F1288" s="130">
        <v>0.2</v>
      </c>
      <c r="G1288" s="282"/>
      <c r="H1288" s="283"/>
      <c r="I1288" s="358">
        <v>10.8</v>
      </c>
      <c r="J1288" s="284">
        <f>IF(ISNUMBER(I1288),ROUND(F1288*E1288*I1288,2),"")</f>
        <v>108</v>
      </c>
      <c r="K1288" s="283">
        <f>BDI!$E$17</f>
        <v>0.18609999999999999</v>
      </c>
      <c r="L1288" s="283"/>
      <c r="M1288" s="283"/>
      <c r="N1288" s="131">
        <f t="shared" si="21"/>
        <v>12.81</v>
      </c>
      <c r="O1288" s="340">
        <f>IF(ISNUMBER(I1288),ROUND(F1288*N1288*E1288,2),"")</f>
        <v>128.1</v>
      </c>
      <c r="P1288" s="262"/>
      <c r="Q1288" s="262"/>
      <c r="R1288" s="262"/>
      <c r="S1288" s="262"/>
      <c r="T1288" s="262"/>
      <c r="U1288" s="262"/>
      <c r="V1288" s="262"/>
      <c r="W1288" s="262"/>
      <c r="X1288" s="262"/>
      <c r="Y1288" s="262"/>
      <c r="Z1288" s="262"/>
      <c r="AA1288" s="262"/>
      <c r="AB1288" s="262"/>
      <c r="AC1288" s="262"/>
      <c r="AD1288" s="262"/>
      <c r="AE1288" s="262"/>
      <c r="AF1288" s="262"/>
      <c r="AG1288" s="262"/>
      <c r="AH1288" s="262"/>
      <c r="AI1288" s="262"/>
      <c r="AJ1288" s="262"/>
      <c r="AK1288" s="262"/>
      <c r="AL1288" s="262"/>
      <c r="AM1288" s="262"/>
      <c r="AN1288" s="262"/>
      <c r="AO1288" s="262"/>
      <c r="AP1288" s="262"/>
      <c r="AQ1288" s="262"/>
      <c r="AR1288" s="262"/>
      <c r="AS1288" s="262"/>
      <c r="AT1288" s="262"/>
      <c r="AU1288" s="262"/>
      <c r="AV1288" s="262"/>
      <c r="AW1288" s="262"/>
      <c r="AX1288" s="262"/>
      <c r="AY1288" s="262"/>
      <c r="AZ1288" s="262"/>
      <c r="BA1288" s="262"/>
      <c r="BB1288" s="262"/>
      <c r="BC1288" s="262"/>
      <c r="BD1288" s="262"/>
      <c r="BE1288" s="262"/>
      <c r="BF1288" s="262"/>
      <c r="BG1288" s="262"/>
      <c r="BH1288" s="262"/>
      <c r="BI1288" s="262"/>
      <c r="BJ1288" s="262"/>
      <c r="BK1288" s="262"/>
      <c r="BL1288" s="262"/>
      <c r="BM1288" s="262"/>
      <c r="BN1288" s="262"/>
      <c r="BO1288" s="262"/>
      <c r="BP1288" s="262"/>
      <c r="BQ1288" s="262"/>
      <c r="BR1288" s="262"/>
      <c r="BS1288" s="262"/>
      <c r="BT1288" s="262"/>
      <c r="BU1288" s="262"/>
      <c r="BV1288" s="262"/>
      <c r="BW1288" s="262"/>
      <c r="BX1288" s="262"/>
      <c r="BY1288" s="262"/>
      <c r="BZ1288" s="262"/>
      <c r="CA1288" s="262"/>
      <c r="CB1288" s="262"/>
      <c r="CC1288" s="262"/>
      <c r="CD1288" s="262"/>
      <c r="CE1288" s="262"/>
      <c r="CF1288" s="262"/>
      <c r="CG1288" s="262"/>
      <c r="CH1288" s="262"/>
      <c r="CI1288" s="262"/>
      <c r="CJ1288" s="262"/>
      <c r="CK1288" s="262"/>
      <c r="CL1288" s="262"/>
      <c r="CM1288" s="262"/>
      <c r="CN1288" s="262"/>
      <c r="CO1288" s="262"/>
      <c r="CP1288" s="262"/>
      <c r="CQ1288" s="262"/>
      <c r="CR1288" s="262"/>
      <c r="CS1288" s="262"/>
      <c r="CT1288" s="262"/>
      <c r="CU1288" s="262"/>
      <c r="CV1288" s="262"/>
      <c r="CW1288" s="262"/>
      <c r="CX1288" s="262"/>
      <c r="CY1288" s="262"/>
      <c r="CZ1288" s="262"/>
      <c r="DA1288" s="262"/>
      <c r="DB1288" s="262"/>
      <c r="DC1288" s="262"/>
      <c r="DD1288" s="262"/>
      <c r="DE1288" s="262"/>
      <c r="DF1288" s="262"/>
      <c r="DG1288" s="262"/>
      <c r="DH1288" s="262"/>
      <c r="DI1288" s="262"/>
      <c r="DJ1288" s="262"/>
      <c r="DK1288" s="262"/>
      <c r="DL1288" s="262"/>
      <c r="DM1288" s="262"/>
      <c r="DN1288" s="262"/>
      <c r="DO1288" s="262"/>
      <c r="DP1288" s="262"/>
      <c r="DQ1288" s="262"/>
      <c r="DR1288" s="262"/>
      <c r="DS1288" s="262"/>
      <c r="DT1288" s="262"/>
      <c r="DU1288" s="262"/>
      <c r="DV1288" s="262"/>
      <c r="DW1288" s="262"/>
      <c r="DX1288" s="262"/>
      <c r="DY1288" s="262"/>
      <c r="DZ1288" s="262"/>
      <c r="EA1288" s="262"/>
      <c r="EB1288" s="262"/>
      <c r="EC1288" s="262"/>
      <c r="ED1288" s="262"/>
      <c r="EE1288" s="262"/>
      <c r="EF1288" s="262"/>
      <c r="EG1288" s="262"/>
      <c r="EH1288" s="262"/>
      <c r="EI1288" s="262"/>
      <c r="EJ1288" s="262"/>
      <c r="EK1288" s="262"/>
      <c r="EL1288" s="262"/>
      <c r="EM1288" s="262"/>
      <c r="EN1288" s="262"/>
      <c r="EO1288" s="262"/>
      <c r="EP1288" s="262"/>
      <c r="EQ1288" s="262"/>
      <c r="ER1288" s="262"/>
      <c r="ES1288" s="262"/>
      <c r="ET1288" s="262"/>
      <c r="EU1288" s="262"/>
      <c r="EV1288" s="262"/>
      <c r="EW1288" s="262"/>
      <c r="EX1288" s="262"/>
      <c r="EY1288" s="262"/>
      <c r="EZ1288" s="262"/>
      <c r="FA1288" s="262"/>
      <c r="FB1288" s="262"/>
      <c r="FC1288" s="262"/>
      <c r="FD1288" s="262"/>
      <c r="FE1288" s="262"/>
      <c r="FF1288" s="262"/>
      <c r="FG1288" s="262"/>
      <c r="FH1288" s="262"/>
      <c r="FI1288" s="262"/>
      <c r="FJ1288" s="262"/>
      <c r="FK1288" s="262"/>
      <c r="FL1288" s="262"/>
      <c r="FM1288" s="262"/>
      <c r="FN1288" s="262"/>
      <c r="FO1288" s="262"/>
      <c r="FP1288" s="262"/>
      <c r="FQ1288" s="262"/>
      <c r="FR1288" s="262"/>
      <c r="FS1288" s="262"/>
      <c r="FT1288" s="262"/>
      <c r="FU1288" s="262"/>
      <c r="FV1288" s="262"/>
      <c r="FW1288" s="262"/>
      <c r="FX1288" s="262"/>
      <c r="FY1288" s="262"/>
      <c r="FZ1288" s="262"/>
      <c r="GA1288" s="262"/>
      <c r="GB1288" s="262"/>
      <c r="GC1288" s="262"/>
      <c r="GD1288" s="262"/>
    </row>
    <row r="1289" spans="1:186" s="263" customFormat="1" x14ac:dyDescent="0.2">
      <c r="A1289" s="339" t="s">
        <v>13184</v>
      </c>
      <c r="B1289" s="280" t="s">
        <v>2184</v>
      </c>
      <c r="C1289" s="281" t="s">
        <v>9326</v>
      </c>
      <c r="D1289" s="130" t="s">
        <v>87</v>
      </c>
      <c r="E1289" s="130">
        <v>15</v>
      </c>
      <c r="F1289" s="130">
        <v>0.2</v>
      </c>
      <c r="G1289" s="282"/>
      <c r="H1289" s="283"/>
      <c r="I1289" s="284">
        <f ca="1">OFFSET(INDEX(Composições!A:H,MATCH(B1289,Composições!A:A,0),8),2,0)</f>
        <v>6.84</v>
      </c>
      <c r="J1289" s="284">
        <f ca="1">IF(ISNUMBER(I1289),ROUND(F1289*E1289*I1289,2),"")</f>
        <v>20.52</v>
      </c>
      <c r="K1289" s="283">
        <f>BDI!$E$17</f>
        <v>0.18609999999999999</v>
      </c>
      <c r="L1289" s="283"/>
      <c r="M1289" s="283"/>
      <c r="N1289" s="131">
        <f t="shared" ca="1" si="21"/>
        <v>8.11</v>
      </c>
      <c r="O1289" s="340">
        <f ca="1">IF(ISNUMBER(I1289),ROUND(F1289*N1289*E1289,2),"")</f>
        <v>24.33</v>
      </c>
      <c r="P1289" s="262"/>
      <c r="Q1289" s="262"/>
      <c r="R1289" s="262"/>
      <c r="S1289" s="262"/>
      <c r="T1289" s="262"/>
      <c r="U1289" s="262"/>
      <c r="V1289" s="262"/>
      <c r="W1289" s="262"/>
      <c r="X1289" s="262"/>
      <c r="Y1289" s="262"/>
      <c r="Z1289" s="262"/>
      <c r="AA1289" s="262"/>
      <c r="AB1289" s="262"/>
      <c r="AC1289" s="262"/>
      <c r="AD1289" s="262"/>
      <c r="AE1289" s="262"/>
      <c r="AF1289" s="262"/>
      <c r="AG1289" s="262"/>
      <c r="AH1289" s="262"/>
      <c r="AI1289" s="262"/>
      <c r="AJ1289" s="262"/>
      <c r="AK1289" s="262"/>
      <c r="AL1289" s="262"/>
      <c r="AM1289" s="262"/>
      <c r="AN1289" s="262"/>
      <c r="AO1289" s="262"/>
      <c r="AP1289" s="262"/>
      <c r="AQ1289" s="262"/>
      <c r="AR1289" s="262"/>
      <c r="AS1289" s="262"/>
      <c r="AT1289" s="262"/>
      <c r="AU1289" s="262"/>
      <c r="AV1289" s="262"/>
      <c r="AW1289" s="262"/>
      <c r="AX1289" s="262"/>
      <c r="AY1289" s="262"/>
      <c r="AZ1289" s="262"/>
      <c r="BA1289" s="262"/>
      <c r="BB1289" s="262"/>
      <c r="BC1289" s="262"/>
      <c r="BD1289" s="262"/>
      <c r="BE1289" s="262"/>
      <c r="BF1289" s="262"/>
      <c r="BG1289" s="262"/>
      <c r="BH1289" s="262"/>
      <c r="BI1289" s="262"/>
      <c r="BJ1289" s="262"/>
      <c r="BK1289" s="262"/>
      <c r="BL1289" s="262"/>
      <c r="BM1289" s="262"/>
      <c r="BN1289" s="262"/>
      <c r="BO1289" s="262"/>
      <c r="BP1289" s="262"/>
      <c r="BQ1289" s="262"/>
      <c r="BR1289" s="262"/>
      <c r="BS1289" s="262"/>
      <c r="BT1289" s="262"/>
      <c r="BU1289" s="262"/>
      <c r="BV1289" s="262"/>
      <c r="BW1289" s="262"/>
      <c r="BX1289" s="262"/>
      <c r="BY1289" s="262"/>
      <c r="BZ1289" s="262"/>
      <c r="CA1289" s="262"/>
      <c r="CB1289" s="262"/>
      <c r="CC1289" s="262"/>
      <c r="CD1289" s="262"/>
      <c r="CE1289" s="262"/>
      <c r="CF1289" s="262"/>
      <c r="CG1289" s="262"/>
      <c r="CH1289" s="262"/>
      <c r="CI1289" s="262"/>
      <c r="CJ1289" s="262"/>
      <c r="CK1289" s="262"/>
      <c r="CL1289" s="262"/>
      <c r="CM1289" s="262"/>
      <c r="CN1289" s="262"/>
      <c r="CO1289" s="262"/>
      <c r="CP1289" s="262"/>
      <c r="CQ1289" s="262"/>
      <c r="CR1289" s="262"/>
      <c r="CS1289" s="262"/>
      <c r="CT1289" s="262"/>
      <c r="CU1289" s="262"/>
      <c r="CV1289" s="262"/>
      <c r="CW1289" s="262"/>
      <c r="CX1289" s="262"/>
      <c r="CY1289" s="262"/>
      <c r="CZ1289" s="262"/>
      <c r="DA1289" s="262"/>
      <c r="DB1289" s="262"/>
      <c r="DC1289" s="262"/>
      <c r="DD1289" s="262"/>
      <c r="DE1289" s="262"/>
      <c r="DF1289" s="262"/>
      <c r="DG1289" s="262"/>
      <c r="DH1289" s="262"/>
      <c r="DI1289" s="262"/>
      <c r="DJ1289" s="262"/>
      <c r="DK1289" s="262"/>
      <c r="DL1289" s="262"/>
      <c r="DM1289" s="262"/>
      <c r="DN1289" s="262"/>
      <c r="DO1289" s="262"/>
      <c r="DP1289" s="262"/>
      <c r="DQ1289" s="262"/>
      <c r="DR1289" s="262"/>
      <c r="DS1289" s="262"/>
      <c r="DT1289" s="262"/>
      <c r="DU1289" s="262"/>
      <c r="DV1289" s="262"/>
      <c r="DW1289" s="262"/>
      <c r="DX1289" s="262"/>
      <c r="DY1289" s="262"/>
      <c r="DZ1289" s="262"/>
      <c r="EA1289" s="262"/>
      <c r="EB1289" s="262"/>
      <c r="EC1289" s="262"/>
      <c r="ED1289" s="262"/>
      <c r="EE1289" s="262"/>
      <c r="EF1289" s="262"/>
      <c r="EG1289" s="262"/>
      <c r="EH1289" s="262"/>
      <c r="EI1289" s="262"/>
      <c r="EJ1289" s="262"/>
      <c r="EK1289" s="262"/>
      <c r="EL1289" s="262"/>
      <c r="EM1289" s="262"/>
      <c r="EN1289" s="262"/>
      <c r="EO1289" s="262"/>
      <c r="EP1289" s="262"/>
      <c r="EQ1289" s="262"/>
      <c r="ER1289" s="262"/>
      <c r="ES1289" s="262"/>
      <c r="ET1289" s="262"/>
      <c r="EU1289" s="262"/>
      <c r="EV1289" s="262"/>
      <c r="EW1289" s="262"/>
      <c r="EX1289" s="262"/>
      <c r="EY1289" s="262"/>
      <c r="EZ1289" s="262"/>
      <c r="FA1289" s="262"/>
      <c r="FB1289" s="262"/>
      <c r="FC1289" s="262"/>
      <c r="FD1289" s="262"/>
      <c r="FE1289" s="262"/>
      <c r="FF1289" s="262"/>
      <c r="FG1289" s="262"/>
      <c r="FH1289" s="262"/>
      <c r="FI1289" s="262"/>
      <c r="FJ1289" s="262"/>
      <c r="FK1289" s="262"/>
      <c r="FL1289" s="262"/>
      <c r="FM1289" s="262"/>
      <c r="FN1289" s="262"/>
      <c r="FO1289" s="262"/>
      <c r="FP1289" s="262"/>
      <c r="FQ1289" s="262"/>
      <c r="FR1289" s="262"/>
      <c r="FS1289" s="262"/>
      <c r="FT1289" s="262"/>
      <c r="FU1289" s="262"/>
      <c r="FV1289" s="262"/>
      <c r="FW1289" s="262"/>
      <c r="FX1289" s="262"/>
      <c r="FY1289" s="262"/>
      <c r="FZ1289" s="262"/>
      <c r="GA1289" s="262"/>
      <c r="GB1289" s="262"/>
      <c r="GC1289" s="262"/>
      <c r="GD1289" s="262"/>
    </row>
    <row r="1290" spans="1:186" s="263" customFormat="1" x14ac:dyDescent="0.2">
      <c r="A1290" s="339" t="s">
        <v>13185</v>
      </c>
      <c r="B1290" s="280" t="s">
        <v>2185</v>
      </c>
      <c r="C1290" s="281" t="s">
        <v>9327</v>
      </c>
      <c r="D1290" s="130" t="s">
        <v>87</v>
      </c>
      <c r="E1290" s="130">
        <v>15</v>
      </c>
      <c r="F1290" s="130">
        <v>0.2</v>
      </c>
      <c r="G1290" s="282"/>
      <c r="H1290" s="283"/>
      <c r="I1290" s="284">
        <f ca="1">OFFSET(INDEX(Composições!A:H,MATCH(B1290,Composições!A:A,0),8),2,0)</f>
        <v>9.4809999999999999</v>
      </c>
      <c r="J1290" s="284">
        <f ca="1">IF(ISNUMBER(I1290),ROUND(F1290*E1290*I1290,2),"")</f>
        <v>28.44</v>
      </c>
      <c r="K1290" s="283">
        <f>BDI!$E$17</f>
        <v>0.18609999999999999</v>
      </c>
      <c r="L1290" s="283"/>
      <c r="M1290" s="283"/>
      <c r="N1290" s="131">
        <f t="shared" ca="1" si="21"/>
        <v>11.25</v>
      </c>
      <c r="O1290" s="340">
        <f ca="1">IF(ISNUMBER(I1290),ROUND(F1290*N1290*E1290,2),"")</f>
        <v>33.75</v>
      </c>
      <c r="P1290" s="262"/>
      <c r="Q1290" s="262"/>
      <c r="R1290" s="262"/>
      <c r="S1290" s="262"/>
      <c r="T1290" s="262"/>
      <c r="U1290" s="262"/>
      <c r="V1290" s="262"/>
      <c r="W1290" s="262"/>
      <c r="X1290" s="262"/>
      <c r="Y1290" s="262"/>
      <c r="Z1290" s="262"/>
      <c r="AA1290" s="262"/>
      <c r="AB1290" s="262"/>
      <c r="AC1290" s="262"/>
      <c r="AD1290" s="262"/>
      <c r="AE1290" s="262"/>
      <c r="AF1290" s="262"/>
      <c r="AG1290" s="262"/>
      <c r="AH1290" s="262"/>
      <c r="AI1290" s="262"/>
      <c r="AJ1290" s="262"/>
      <c r="AK1290" s="262"/>
      <c r="AL1290" s="262"/>
      <c r="AM1290" s="262"/>
      <c r="AN1290" s="262"/>
      <c r="AO1290" s="262"/>
      <c r="AP1290" s="262"/>
      <c r="AQ1290" s="262"/>
      <c r="AR1290" s="262"/>
      <c r="AS1290" s="262"/>
      <c r="AT1290" s="262"/>
      <c r="AU1290" s="262"/>
      <c r="AV1290" s="262"/>
      <c r="AW1290" s="262"/>
      <c r="AX1290" s="262"/>
      <c r="AY1290" s="262"/>
      <c r="AZ1290" s="262"/>
      <c r="BA1290" s="262"/>
      <c r="BB1290" s="262"/>
      <c r="BC1290" s="262"/>
      <c r="BD1290" s="262"/>
      <c r="BE1290" s="262"/>
      <c r="BF1290" s="262"/>
      <c r="BG1290" s="262"/>
      <c r="BH1290" s="262"/>
      <c r="BI1290" s="262"/>
      <c r="BJ1290" s="262"/>
      <c r="BK1290" s="262"/>
      <c r="BL1290" s="262"/>
      <c r="BM1290" s="262"/>
      <c r="BN1290" s="262"/>
      <c r="BO1290" s="262"/>
      <c r="BP1290" s="262"/>
      <c r="BQ1290" s="262"/>
      <c r="BR1290" s="262"/>
      <c r="BS1290" s="262"/>
      <c r="BT1290" s="262"/>
      <c r="BU1290" s="262"/>
      <c r="BV1290" s="262"/>
      <c r="BW1290" s="262"/>
      <c r="BX1290" s="262"/>
      <c r="BY1290" s="262"/>
      <c r="BZ1290" s="262"/>
      <c r="CA1290" s="262"/>
      <c r="CB1290" s="262"/>
      <c r="CC1290" s="262"/>
      <c r="CD1290" s="262"/>
      <c r="CE1290" s="262"/>
      <c r="CF1290" s="262"/>
      <c r="CG1290" s="262"/>
      <c r="CH1290" s="262"/>
      <c r="CI1290" s="262"/>
      <c r="CJ1290" s="262"/>
      <c r="CK1290" s="262"/>
      <c r="CL1290" s="262"/>
      <c r="CM1290" s="262"/>
      <c r="CN1290" s="262"/>
      <c r="CO1290" s="262"/>
      <c r="CP1290" s="262"/>
      <c r="CQ1290" s="262"/>
      <c r="CR1290" s="262"/>
      <c r="CS1290" s="262"/>
      <c r="CT1290" s="262"/>
      <c r="CU1290" s="262"/>
      <c r="CV1290" s="262"/>
      <c r="CW1290" s="262"/>
      <c r="CX1290" s="262"/>
      <c r="CY1290" s="262"/>
      <c r="CZ1290" s="262"/>
      <c r="DA1290" s="262"/>
      <c r="DB1290" s="262"/>
      <c r="DC1290" s="262"/>
      <c r="DD1290" s="262"/>
      <c r="DE1290" s="262"/>
      <c r="DF1290" s="262"/>
      <c r="DG1290" s="262"/>
      <c r="DH1290" s="262"/>
      <c r="DI1290" s="262"/>
      <c r="DJ1290" s="262"/>
      <c r="DK1290" s="262"/>
      <c r="DL1290" s="262"/>
      <c r="DM1290" s="262"/>
      <c r="DN1290" s="262"/>
      <c r="DO1290" s="262"/>
      <c r="DP1290" s="262"/>
      <c r="DQ1290" s="262"/>
      <c r="DR1290" s="262"/>
      <c r="DS1290" s="262"/>
      <c r="DT1290" s="262"/>
      <c r="DU1290" s="262"/>
      <c r="DV1290" s="262"/>
      <c r="DW1290" s="262"/>
      <c r="DX1290" s="262"/>
      <c r="DY1290" s="262"/>
      <c r="DZ1290" s="262"/>
      <c r="EA1290" s="262"/>
      <c r="EB1290" s="262"/>
      <c r="EC1290" s="262"/>
      <c r="ED1290" s="262"/>
      <c r="EE1290" s="262"/>
      <c r="EF1290" s="262"/>
      <c r="EG1290" s="262"/>
      <c r="EH1290" s="262"/>
      <c r="EI1290" s="262"/>
      <c r="EJ1290" s="262"/>
      <c r="EK1290" s="262"/>
      <c r="EL1290" s="262"/>
      <c r="EM1290" s="262"/>
      <c r="EN1290" s="262"/>
      <c r="EO1290" s="262"/>
      <c r="EP1290" s="262"/>
      <c r="EQ1290" s="262"/>
      <c r="ER1290" s="262"/>
      <c r="ES1290" s="262"/>
      <c r="ET1290" s="262"/>
      <c r="EU1290" s="262"/>
      <c r="EV1290" s="262"/>
      <c r="EW1290" s="262"/>
      <c r="EX1290" s="262"/>
      <c r="EY1290" s="262"/>
      <c r="EZ1290" s="262"/>
      <c r="FA1290" s="262"/>
      <c r="FB1290" s="262"/>
      <c r="FC1290" s="262"/>
      <c r="FD1290" s="262"/>
      <c r="FE1290" s="262"/>
      <c r="FF1290" s="262"/>
      <c r="FG1290" s="262"/>
      <c r="FH1290" s="262"/>
      <c r="FI1290" s="262"/>
      <c r="FJ1290" s="262"/>
      <c r="FK1290" s="262"/>
      <c r="FL1290" s="262"/>
      <c r="FM1290" s="262"/>
      <c r="FN1290" s="262"/>
      <c r="FO1290" s="262"/>
      <c r="FP1290" s="262"/>
      <c r="FQ1290" s="262"/>
      <c r="FR1290" s="262"/>
      <c r="FS1290" s="262"/>
      <c r="FT1290" s="262"/>
      <c r="FU1290" s="262"/>
      <c r="FV1290" s="262"/>
      <c r="FW1290" s="262"/>
      <c r="FX1290" s="262"/>
      <c r="FY1290" s="262"/>
      <c r="FZ1290" s="262"/>
      <c r="GA1290" s="262"/>
      <c r="GB1290" s="262"/>
      <c r="GC1290" s="262"/>
      <c r="GD1290" s="262"/>
    </row>
    <row r="1291" spans="1:186" s="263" customFormat="1" x14ac:dyDescent="0.2">
      <c r="A1291" s="339" t="s">
        <v>13186</v>
      </c>
      <c r="B1291" s="280" t="s">
        <v>2186</v>
      </c>
      <c r="C1291" s="281" t="s">
        <v>9328</v>
      </c>
      <c r="D1291" s="130" t="s">
        <v>87</v>
      </c>
      <c r="E1291" s="130">
        <v>15</v>
      </c>
      <c r="F1291" s="130">
        <v>0.2</v>
      </c>
      <c r="G1291" s="282"/>
      <c r="H1291" s="283"/>
      <c r="I1291" s="284">
        <f ca="1">OFFSET(INDEX(Composições!A:H,MATCH(B1291,Composições!A:A,0),8),2,0)</f>
        <v>8.8824999999999985</v>
      </c>
      <c r="J1291" s="284">
        <f ca="1">IF(ISNUMBER(I1291),ROUND(F1291*E1291*I1291,2),"")</f>
        <v>26.65</v>
      </c>
      <c r="K1291" s="283">
        <f>BDI!$E$17</f>
        <v>0.18609999999999999</v>
      </c>
      <c r="L1291" s="283"/>
      <c r="M1291" s="283"/>
      <c r="N1291" s="131">
        <f t="shared" ca="1" si="21"/>
        <v>10.54</v>
      </c>
      <c r="O1291" s="340">
        <f ca="1">IF(ISNUMBER(I1291),ROUND(F1291*N1291*E1291,2),"")</f>
        <v>31.62</v>
      </c>
      <c r="P1291" s="262"/>
      <c r="Q1291" s="262"/>
      <c r="R1291" s="262"/>
      <c r="S1291" s="262"/>
      <c r="T1291" s="262"/>
      <c r="U1291" s="262"/>
      <c r="V1291" s="262"/>
      <c r="W1291" s="262"/>
      <c r="X1291" s="262"/>
      <c r="Y1291" s="262"/>
      <c r="Z1291" s="262"/>
      <c r="AA1291" s="262"/>
      <c r="AB1291" s="262"/>
      <c r="AC1291" s="262"/>
      <c r="AD1291" s="262"/>
      <c r="AE1291" s="262"/>
      <c r="AF1291" s="262"/>
      <c r="AG1291" s="262"/>
      <c r="AH1291" s="262"/>
      <c r="AI1291" s="262"/>
      <c r="AJ1291" s="262"/>
      <c r="AK1291" s="262"/>
      <c r="AL1291" s="262"/>
      <c r="AM1291" s="262"/>
      <c r="AN1291" s="262"/>
      <c r="AO1291" s="262"/>
      <c r="AP1291" s="262"/>
      <c r="AQ1291" s="262"/>
      <c r="AR1291" s="262"/>
      <c r="AS1291" s="262"/>
      <c r="AT1291" s="262"/>
      <c r="AU1291" s="262"/>
      <c r="AV1291" s="262"/>
      <c r="AW1291" s="262"/>
      <c r="AX1291" s="262"/>
      <c r="AY1291" s="262"/>
      <c r="AZ1291" s="262"/>
      <c r="BA1291" s="262"/>
      <c r="BB1291" s="262"/>
      <c r="BC1291" s="262"/>
      <c r="BD1291" s="262"/>
      <c r="BE1291" s="262"/>
      <c r="BF1291" s="262"/>
      <c r="BG1291" s="262"/>
      <c r="BH1291" s="262"/>
      <c r="BI1291" s="262"/>
      <c r="BJ1291" s="262"/>
      <c r="BK1291" s="262"/>
      <c r="BL1291" s="262"/>
      <c r="BM1291" s="262"/>
      <c r="BN1291" s="262"/>
      <c r="BO1291" s="262"/>
      <c r="BP1291" s="262"/>
      <c r="BQ1291" s="262"/>
      <c r="BR1291" s="262"/>
      <c r="BS1291" s="262"/>
      <c r="BT1291" s="262"/>
      <c r="BU1291" s="262"/>
      <c r="BV1291" s="262"/>
      <c r="BW1291" s="262"/>
      <c r="BX1291" s="262"/>
      <c r="BY1291" s="262"/>
      <c r="BZ1291" s="262"/>
      <c r="CA1291" s="262"/>
      <c r="CB1291" s="262"/>
      <c r="CC1291" s="262"/>
      <c r="CD1291" s="262"/>
      <c r="CE1291" s="262"/>
      <c r="CF1291" s="262"/>
      <c r="CG1291" s="262"/>
      <c r="CH1291" s="262"/>
      <c r="CI1291" s="262"/>
      <c r="CJ1291" s="262"/>
      <c r="CK1291" s="262"/>
      <c r="CL1291" s="262"/>
      <c r="CM1291" s="262"/>
      <c r="CN1291" s="262"/>
      <c r="CO1291" s="262"/>
      <c r="CP1291" s="262"/>
      <c r="CQ1291" s="262"/>
      <c r="CR1291" s="262"/>
      <c r="CS1291" s="262"/>
      <c r="CT1291" s="262"/>
      <c r="CU1291" s="262"/>
      <c r="CV1291" s="262"/>
      <c r="CW1291" s="262"/>
      <c r="CX1291" s="262"/>
      <c r="CY1291" s="262"/>
      <c r="CZ1291" s="262"/>
      <c r="DA1291" s="262"/>
      <c r="DB1291" s="262"/>
      <c r="DC1291" s="262"/>
      <c r="DD1291" s="262"/>
      <c r="DE1291" s="262"/>
      <c r="DF1291" s="262"/>
      <c r="DG1291" s="262"/>
      <c r="DH1291" s="262"/>
      <c r="DI1291" s="262"/>
      <c r="DJ1291" s="262"/>
      <c r="DK1291" s="262"/>
      <c r="DL1291" s="262"/>
      <c r="DM1291" s="262"/>
      <c r="DN1291" s="262"/>
      <c r="DO1291" s="262"/>
      <c r="DP1291" s="262"/>
      <c r="DQ1291" s="262"/>
      <c r="DR1291" s="262"/>
      <c r="DS1291" s="262"/>
      <c r="DT1291" s="262"/>
      <c r="DU1291" s="262"/>
      <c r="DV1291" s="262"/>
      <c r="DW1291" s="262"/>
      <c r="DX1291" s="262"/>
      <c r="DY1291" s="262"/>
      <c r="DZ1291" s="262"/>
      <c r="EA1291" s="262"/>
      <c r="EB1291" s="262"/>
      <c r="EC1291" s="262"/>
      <c r="ED1291" s="262"/>
      <c r="EE1291" s="262"/>
      <c r="EF1291" s="262"/>
      <c r="EG1291" s="262"/>
      <c r="EH1291" s="262"/>
      <c r="EI1291" s="262"/>
      <c r="EJ1291" s="262"/>
      <c r="EK1291" s="262"/>
      <c r="EL1291" s="262"/>
      <c r="EM1291" s="262"/>
      <c r="EN1291" s="262"/>
      <c r="EO1291" s="262"/>
      <c r="EP1291" s="262"/>
      <c r="EQ1291" s="262"/>
      <c r="ER1291" s="262"/>
      <c r="ES1291" s="262"/>
      <c r="ET1291" s="262"/>
      <c r="EU1291" s="262"/>
      <c r="EV1291" s="262"/>
      <c r="EW1291" s="262"/>
      <c r="EX1291" s="262"/>
      <c r="EY1291" s="262"/>
      <c r="EZ1291" s="262"/>
      <c r="FA1291" s="262"/>
      <c r="FB1291" s="262"/>
      <c r="FC1291" s="262"/>
      <c r="FD1291" s="262"/>
      <c r="FE1291" s="262"/>
      <c r="FF1291" s="262"/>
      <c r="FG1291" s="262"/>
      <c r="FH1291" s="262"/>
      <c r="FI1291" s="262"/>
      <c r="FJ1291" s="262"/>
      <c r="FK1291" s="262"/>
      <c r="FL1291" s="262"/>
      <c r="FM1291" s="262"/>
      <c r="FN1291" s="262"/>
      <c r="FO1291" s="262"/>
      <c r="FP1291" s="262"/>
      <c r="FQ1291" s="262"/>
      <c r="FR1291" s="262"/>
      <c r="FS1291" s="262"/>
      <c r="FT1291" s="262"/>
      <c r="FU1291" s="262"/>
      <c r="FV1291" s="262"/>
      <c r="FW1291" s="262"/>
      <c r="FX1291" s="262"/>
      <c r="FY1291" s="262"/>
      <c r="FZ1291" s="262"/>
      <c r="GA1291" s="262"/>
      <c r="GB1291" s="262"/>
      <c r="GC1291" s="262"/>
      <c r="GD1291" s="262"/>
    </row>
    <row r="1292" spans="1:186" s="263" customFormat="1" x14ac:dyDescent="0.2">
      <c r="A1292" s="339" t="s">
        <v>13187</v>
      </c>
      <c r="B1292" s="280" t="s">
        <v>2187</v>
      </c>
      <c r="C1292" s="281" t="s">
        <v>9329</v>
      </c>
      <c r="D1292" s="130" t="s">
        <v>106</v>
      </c>
      <c r="E1292" s="130">
        <v>15</v>
      </c>
      <c r="F1292" s="130">
        <v>0.2</v>
      </c>
      <c r="G1292" s="282"/>
      <c r="H1292" s="283"/>
      <c r="I1292" s="284">
        <f ca="1">OFFSET(INDEX(Composições!A:H,MATCH(B1292,Composições!A:A,0),8),2,0)</f>
        <v>60.771499999999996</v>
      </c>
      <c r="J1292" s="284">
        <f ca="1">IF(ISNUMBER(I1292),ROUND(F1292*E1292*I1292,2),"")</f>
        <v>182.31</v>
      </c>
      <c r="K1292" s="283">
        <f>BDI!$E$17</f>
        <v>0.18609999999999999</v>
      </c>
      <c r="L1292" s="283"/>
      <c r="M1292" s="283"/>
      <c r="N1292" s="131">
        <f t="shared" ca="1" si="21"/>
        <v>72.08</v>
      </c>
      <c r="O1292" s="340">
        <f ca="1">IF(ISNUMBER(I1292),ROUND(F1292*N1292*E1292,2),"")</f>
        <v>216.24</v>
      </c>
      <c r="P1292" s="262"/>
      <c r="Q1292" s="262"/>
      <c r="R1292" s="262"/>
      <c r="S1292" s="262"/>
      <c r="T1292" s="262"/>
      <c r="U1292" s="262"/>
      <c r="V1292" s="262"/>
      <c r="W1292" s="262"/>
      <c r="X1292" s="262"/>
      <c r="Y1292" s="262"/>
      <c r="Z1292" s="262"/>
      <c r="AA1292" s="262"/>
      <c r="AB1292" s="262"/>
      <c r="AC1292" s="262"/>
      <c r="AD1292" s="262"/>
      <c r="AE1292" s="262"/>
      <c r="AF1292" s="262"/>
      <c r="AG1292" s="262"/>
      <c r="AH1292" s="262"/>
      <c r="AI1292" s="262"/>
      <c r="AJ1292" s="262"/>
      <c r="AK1292" s="262"/>
      <c r="AL1292" s="262"/>
      <c r="AM1292" s="262"/>
      <c r="AN1292" s="262"/>
      <c r="AO1292" s="262"/>
      <c r="AP1292" s="262"/>
      <c r="AQ1292" s="262"/>
      <c r="AR1292" s="262"/>
      <c r="AS1292" s="262"/>
      <c r="AT1292" s="262"/>
      <c r="AU1292" s="262"/>
      <c r="AV1292" s="262"/>
      <c r="AW1292" s="262"/>
      <c r="AX1292" s="262"/>
      <c r="AY1292" s="262"/>
      <c r="AZ1292" s="262"/>
      <c r="BA1292" s="262"/>
      <c r="BB1292" s="262"/>
      <c r="BC1292" s="262"/>
      <c r="BD1292" s="262"/>
      <c r="BE1292" s="262"/>
      <c r="BF1292" s="262"/>
      <c r="BG1292" s="262"/>
      <c r="BH1292" s="262"/>
      <c r="BI1292" s="262"/>
      <c r="BJ1292" s="262"/>
      <c r="BK1292" s="262"/>
      <c r="BL1292" s="262"/>
      <c r="BM1292" s="262"/>
      <c r="BN1292" s="262"/>
      <c r="BO1292" s="262"/>
      <c r="BP1292" s="262"/>
      <c r="BQ1292" s="262"/>
      <c r="BR1292" s="262"/>
      <c r="BS1292" s="262"/>
      <c r="BT1292" s="262"/>
      <c r="BU1292" s="262"/>
      <c r="BV1292" s="262"/>
      <c r="BW1292" s="262"/>
      <c r="BX1292" s="262"/>
      <c r="BY1292" s="262"/>
      <c r="BZ1292" s="262"/>
      <c r="CA1292" s="262"/>
      <c r="CB1292" s="262"/>
      <c r="CC1292" s="262"/>
      <c r="CD1292" s="262"/>
      <c r="CE1292" s="262"/>
      <c r="CF1292" s="262"/>
      <c r="CG1292" s="262"/>
      <c r="CH1292" s="262"/>
      <c r="CI1292" s="262"/>
      <c r="CJ1292" s="262"/>
      <c r="CK1292" s="262"/>
      <c r="CL1292" s="262"/>
      <c r="CM1292" s="262"/>
      <c r="CN1292" s="262"/>
      <c r="CO1292" s="262"/>
      <c r="CP1292" s="262"/>
      <c r="CQ1292" s="262"/>
      <c r="CR1292" s="262"/>
      <c r="CS1292" s="262"/>
      <c r="CT1292" s="262"/>
      <c r="CU1292" s="262"/>
      <c r="CV1292" s="262"/>
      <c r="CW1292" s="262"/>
      <c r="CX1292" s="262"/>
      <c r="CY1292" s="262"/>
      <c r="CZ1292" s="262"/>
      <c r="DA1292" s="262"/>
      <c r="DB1292" s="262"/>
      <c r="DC1292" s="262"/>
      <c r="DD1292" s="262"/>
      <c r="DE1292" s="262"/>
      <c r="DF1292" s="262"/>
      <c r="DG1292" s="262"/>
      <c r="DH1292" s="262"/>
      <c r="DI1292" s="262"/>
      <c r="DJ1292" s="262"/>
      <c r="DK1292" s="262"/>
      <c r="DL1292" s="262"/>
      <c r="DM1292" s="262"/>
      <c r="DN1292" s="262"/>
      <c r="DO1292" s="262"/>
      <c r="DP1292" s="262"/>
      <c r="DQ1292" s="262"/>
      <c r="DR1292" s="262"/>
      <c r="DS1292" s="262"/>
      <c r="DT1292" s="262"/>
      <c r="DU1292" s="262"/>
      <c r="DV1292" s="262"/>
      <c r="DW1292" s="262"/>
      <c r="DX1292" s="262"/>
      <c r="DY1292" s="262"/>
      <c r="DZ1292" s="262"/>
      <c r="EA1292" s="262"/>
      <c r="EB1292" s="262"/>
      <c r="EC1292" s="262"/>
      <c r="ED1292" s="262"/>
      <c r="EE1292" s="262"/>
      <c r="EF1292" s="262"/>
      <c r="EG1292" s="262"/>
      <c r="EH1292" s="262"/>
      <c r="EI1292" s="262"/>
      <c r="EJ1292" s="262"/>
      <c r="EK1292" s="262"/>
      <c r="EL1292" s="262"/>
      <c r="EM1292" s="262"/>
      <c r="EN1292" s="262"/>
      <c r="EO1292" s="262"/>
      <c r="EP1292" s="262"/>
      <c r="EQ1292" s="262"/>
      <c r="ER1292" s="262"/>
      <c r="ES1292" s="262"/>
      <c r="ET1292" s="262"/>
      <c r="EU1292" s="262"/>
      <c r="EV1292" s="262"/>
      <c r="EW1292" s="262"/>
      <c r="EX1292" s="262"/>
      <c r="EY1292" s="262"/>
      <c r="EZ1292" s="262"/>
      <c r="FA1292" s="262"/>
      <c r="FB1292" s="262"/>
      <c r="FC1292" s="262"/>
      <c r="FD1292" s="262"/>
      <c r="FE1292" s="262"/>
      <c r="FF1292" s="262"/>
      <c r="FG1292" s="262"/>
      <c r="FH1292" s="262"/>
      <c r="FI1292" s="262"/>
      <c r="FJ1292" s="262"/>
      <c r="FK1292" s="262"/>
      <c r="FL1292" s="262"/>
      <c r="FM1292" s="262"/>
      <c r="FN1292" s="262"/>
      <c r="FO1292" s="262"/>
      <c r="FP1292" s="262"/>
      <c r="FQ1292" s="262"/>
      <c r="FR1292" s="262"/>
      <c r="FS1292" s="262"/>
      <c r="FT1292" s="262"/>
      <c r="FU1292" s="262"/>
      <c r="FV1292" s="262"/>
      <c r="FW1292" s="262"/>
      <c r="FX1292" s="262"/>
      <c r="FY1292" s="262"/>
      <c r="FZ1292" s="262"/>
      <c r="GA1292" s="262"/>
      <c r="GB1292" s="262"/>
      <c r="GC1292" s="262"/>
      <c r="GD1292" s="262"/>
    </row>
    <row r="1293" spans="1:186" s="263" customFormat="1" x14ac:dyDescent="0.2">
      <c r="A1293" s="339" t="s">
        <v>13188</v>
      </c>
      <c r="B1293" s="280" t="s">
        <v>2188</v>
      </c>
      <c r="C1293" s="281" t="s">
        <v>9330</v>
      </c>
      <c r="D1293" s="130" t="s">
        <v>87</v>
      </c>
      <c r="E1293" s="130">
        <v>310</v>
      </c>
      <c r="F1293" s="130">
        <v>0.2</v>
      </c>
      <c r="G1293" s="282"/>
      <c r="H1293" s="283"/>
      <c r="I1293" s="284">
        <f ca="1">OFFSET(INDEX(Composições!A:H,MATCH(B1293,Composições!A:A,0),8),2,0)</f>
        <v>20.605499999999999</v>
      </c>
      <c r="J1293" s="284">
        <f ca="1">IF(ISNUMBER(I1293),ROUND(F1293*E1293*I1293,2),"")</f>
        <v>1277.54</v>
      </c>
      <c r="K1293" s="283">
        <f>BDI!$E$17</f>
        <v>0.18609999999999999</v>
      </c>
      <c r="L1293" s="283"/>
      <c r="M1293" s="283"/>
      <c r="N1293" s="131">
        <f t="shared" ca="1" si="21"/>
        <v>24.44</v>
      </c>
      <c r="O1293" s="340">
        <f ca="1">IF(ISNUMBER(I1293),ROUND(F1293*N1293*E1293,2),"")</f>
        <v>1515.28</v>
      </c>
      <c r="P1293" s="262"/>
      <c r="Q1293" s="262"/>
      <c r="R1293" s="262"/>
      <c r="S1293" s="262"/>
      <c r="T1293" s="262"/>
      <c r="U1293" s="262"/>
      <c r="V1293" s="262"/>
      <c r="W1293" s="262"/>
      <c r="X1293" s="262"/>
      <c r="Y1293" s="262"/>
      <c r="Z1293" s="262"/>
      <c r="AA1293" s="262"/>
      <c r="AB1293" s="262"/>
      <c r="AC1293" s="262"/>
      <c r="AD1293" s="262"/>
      <c r="AE1293" s="262"/>
      <c r="AF1293" s="262"/>
      <c r="AG1293" s="262"/>
      <c r="AH1293" s="262"/>
      <c r="AI1293" s="262"/>
      <c r="AJ1293" s="262"/>
      <c r="AK1293" s="262"/>
      <c r="AL1293" s="262"/>
      <c r="AM1293" s="262"/>
      <c r="AN1293" s="262"/>
      <c r="AO1293" s="262"/>
      <c r="AP1293" s="262"/>
      <c r="AQ1293" s="262"/>
      <c r="AR1293" s="262"/>
      <c r="AS1293" s="262"/>
      <c r="AT1293" s="262"/>
      <c r="AU1293" s="262"/>
      <c r="AV1293" s="262"/>
      <c r="AW1293" s="262"/>
      <c r="AX1293" s="262"/>
      <c r="AY1293" s="262"/>
      <c r="AZ1293" s="262"/>
      <c r="BA1293" s="262"/>
      <c r="BB1293" s="262"/>
      <c r="BC1293" s="262"/>
      <c r="BD1293" s="262"/>
      <c r="BE1293" s="262"/>
      <c r="BF1293" s="262"/>
      <c r="BG1293" s="262"/>
      <c r="BH1293" s="262"/>
      <c r="BI1293" s="262"/>
      <c r="BJ1293" s="262"/>
      <c r="BK1293" s="262"/>
      <c r="BL1293" s="262"/>
      <c r="BM1293" s="262"/>
      <c r="BN1293" s="262"/>
      <c r="BO1293" s="262"/>
      <c r="BP1293" s="262"/>
      <c r="BQ1293" s="262"/>
      <c r="BR1293" s="262"/>
      <c r="BS1293" s="262"/>
      <c r="BT1293" s="262"/>
      <c r="BU1293" s="262"/>
      <c r="BV1293" s="262"/>
      <c r="BW1293" s="262"/>
      <c r="BX1293" s="262"/>
      <c r="BY1293" s="262"/>
      <c r="BZ1293" s="262"/>
      <c r="CA1293" s="262"/>
      <c r="CB1293" s="262"/>
      <c r="CC1293" s="262"/>
      <c r="CD1293" s="262"/>
      <c r="CE1293" s="262"/>
      <c r="CF1293" s="262"/>
      <c r="CG1293" s="262"/>
      <c r="CH1293" s="262"/>
      <c r="CI1293" s="262"/>
      <c r="CJ1293" s="262"/>
      <c r="CK1293" s="262"/>
      <c r="CL1293" s="262"/>
      <c r="CM1293" s="262"/>
      <c r="CN1293" s="262"/>
      <c r="CO1293" s="262"/>
      <c r="CP1293" s="262"/>
      <c r="CQ1293" s="262"/>
      <c r="CR1293" s="262"/>
      <c r="CS1293" s="262"/>
      <c r="CT1293" s="262"/>
      <c r="CU1293" s="262"/>
      <c r="CV1293" s="262"/>
      <c r="CW1293" s="262"/>
      <c r="CX1293" s="262"/>
      <c r="CY1293" s="262"/>
      <c r="CZ1293" s="262"/>
      <c r="DA1293" s="262"/>
      <c r="DB1293" s="262"/>
      <c r="DC1293" s="262"/>
      <c r="DD1293" s="262"/>
      <c r="DE1293" s="262"/>
      <c r="DF1293" s="262"/>
      <c r="DG1293" s="262"/>
      <c r="DH1293" s="262"/>
      <c r="DI1293" s="262"/>
      <c r="DJ1293" s="262"/>
      <c r="DK1293" s="262"/>
      <c r="DL1293" s="262"/>
      <c r="DM1293" s="262"/>
      <c r="DN1293" s="262"/>
      <c r="DO1293" s="262"/>
      <c r="DP1293" s="262"/>
      <c r="DQ1293" s="262"/>
      <c r="DR1293" s="262"/>
      <c r="DS1293" s="262"/>
      <c r="DT1293" s="262"/>
      <c r="DU1293" s="262"/>
      <c r="DV1293" s="262"/>
      <c r="DW1293" s="262"/>
      <c r="DX1293" s="262"/>
      <c r="DY1293" s="262"/>
      <c r="DZ1293" s="262"/>
      <c r="EA1293" s="262"/>
      <c r="EB1293" s="262"/>
      <c r="EC1293" s="262"/>
      <c r="ED1293" s="262"/>
      <c r="EE1293" s="262"/>
      <c r="EF1293" s="262"/>
      <c r="EG1293" s="262"/>
      <c r="EH1293" s="262"/>
      <c r="EI1293" s="262"/>
      <c r="EJ1293" s="262"/>
      <c r="EK1293" s="262"/>
      <c r="EL1293" s="262"/>
      <c r="EM1293" s="262"/>
      <c r="EN1293" s="262"/>
      <c r="EO1293" s="262"/>
      <c r="EP1293" s="262"/>
      <c r="EQ1293" s="262"/>
      <c r="ER1293" s="262"/>
      <c r="ES1293" s="262"/>
      <c r="ET1293" s="262"/>
      <c r="EU1293" s="262"/>
      <c r="EV1293" s="262"/>
      <c r="EW1293" s="262"/>
      <c r="EX1293" s="262"/>
      <c r="EY1293" s="262"/>
      <c r="EZ1293" s="262"/>
      <c r="FA1293" s="262"/>
      <c r="FB1293" s="262"/>
      <c r="FC1293" s="262"/>
      <c r="FD1293" s="262"/>
      <c r="FE1293" s="262"/>
      <c r="FF1293" s="262"/>
      <c r="FG1293" s="262"/>
      <c r="FH1293" s="262"/>
      <c r="FI1293" s="262"/>
      <c r="FJ1293" s="262"/>
      <c r="FK1293" s="262"/>
      <c r="FL1293" s="262"/>
      <c r="FM1293" s="262"/>
      <c r="FN1293" s="262"/>
      <c r="FO1293" s="262"/>
      <c r="FP1293" s="262"/>
      <c r="FQ1293" s="262"/>
      <c r="FR1293" s="262"/>
      <c r="FS1293" s="262"/>
      <c r="FT1293" s="262"/>
      <c r="FU1293" s="262"/>
      <c r="FV1293" s="262"/>
      <c r="FW1293" s="262"/>
      <c r="FX1293" s="262"/>
      <c r="FY1293" s="262"/>
      <c r="FZ1293" s="262"/>
      <c r="GA1293" s="262"/>
      <c r="GB1293" s="262"/>
      <c r="GC1293" s="262"/>
      <c r="GD1293" s="262"/>
    </row>
    <row r="1294" spans="1:186" s="263" customFormat="1" x14ac:dyDescent="0.2">
      <c r="A1294" s="339" t="s">
        <v>13189</v>
      </c>
      <c r="B1294" s="280" t="s">
        <v>2189</v>
      </c>
      <c r="C1294" s="281" t="s">
        <v>9331</v>
      </c>
      <c r="D1294" s="130" t="s">
        <v>87</v>
      </c>
      <c r="E1294" s="130">
        <v>150</v>
      </c>
      <c r="F1294" s="130">
        <v>0.2</v>
      </c>
      <c r="G1294" s="282"/>
      <c r="H1294" s="283"/>
      <c r="I1294" s="284">
        <f ca="1">OFFSET(INDEX(Composições!A:H,MATCH(B1294,Composições!A:A,0),8),2,0)</f>
        <v>32.936500000000002</v>
      </c>
      <c r="J1294" s="284">
        <f ca="1">IF(ISNUMBER(I1294),ROUND(F1294*E1294*I1294,2),"")</f>
        <v>988.1</v>
      </c>
      <c r="K1294" s="283">
        <f>BDI!$E$17</f>
        <v>0.18609999999999999</v>
      </c>
      <c r="L1294" s="283"/>
      <c r="M1294" s="283"/>
      <c r="N1294" s="131">
        <f t="shared" ca="1" si="21"/>
        <v>39.07</v>
      </c>
      <c r="O1294" s="340">
        <f ca="1">IF(ISNUMBER(I1294),ROUND(F1294*N1294*E1294,2),"")</f>
        <v>1172.0999999999999</v>
      </c>
      <c r="P1294" s="262"/>
      <c r="Q1294" s="262"/>
      <c r="R1294" s="262"/>
      <c r="S1294" s="262"/>
      <c r="T1294" s="262"/>
      <c r="U1294" s="262"/>
      <c r="V1294" s="262"/>
      <c r="W1294" s="262"/>
      <c r="X1294" s="262"/>
      <c r="Y1294" s="262"/>
      <c r="Z1294" s="262"/>
      <c r="AA1294" s="262"/>
      <c r="AB1294" s="262"/>
      <c r="AC1294" s="262"/>
      <c r="AD1294" s="262"/>
      <c r="AE1294" s="262"/>
      <c r="AF1294" s="262"/>
      <c r="AG1294" s="262"/>
      <c r="AH1294" s="262"/>
      <c r="AI1294" s="262"/>
      <c r="AJ1294" s="262"/>
      <c r="AK1294" s="262"/>
      <c r="AL1294" s="262"/>
      <c r="AM1294" s="262"/>
      <c r="AN1294" s="262"/>
      <c r="AO1294" s="262"/>
      <c r="AP1294" s="262"/>
      <c r="AQ1294" s="262"/>
      <c r="AR1294" s="262"/>
      <c r="AS1294" s="262"/>
      <c r="AT1294" s="262"/>
      <c r="AU1294" s="262"/>
      <c r="AV1294" s="262"/>
      <c r="AW1294" s="262"/>
      <c r="AX1294" s="262"/>
      <c r="AY1294" s="262"/>
      <c r="AZ1294" s="262"/>
      <c r="BA1294" s="262"/>
      <c r="BB1294" s="262"/>
      <c r="BC1294" s="262"/>
      <c r="BD1294" s="262"/>
      <c r="BE1294" s="262"/>
      <c r="BF1294" s="262"/>
      <c r="BG1294" s="262"/>
      <c r="BH1294" s="262"/>
      <c r="BI1294" s="262"/>
      <c r="BJ1294" s="262"/>
      <c r="BK1294" s="262"/>
      <c r="BL1294" s="262"/>
      <c r="BM1294" s="262"/>
      <c r="BN1294" s="262"/>
      <c r="BO1294" s="262"/>
      <c r="BP1294" s="262"/>
      <c r="BQ1294" s="262"/>
      <c r="BR1294" s="262"/>
      <c r="BS1294" s="262"/>
      <c r="BT1294" s="262"/>
      <c r="BU1294" s="262"/>
      <c r="BV1294" s="262"/>
      <c r="BW1294" s="262"/>
      <c r="BX1294" s="262"/>
      <c r="BY1294" s="262"/>
      <c r="BZ1294" s="262"/>
      <c r="CA1294" s="262"/>
      <c r="CB1294" s="262"/>
      <c r="CC1294" s="262"/>
      <c r="CD1294" s="262"/>
      <c r="CE1294" s="262"/>
      <c r="CF1294" s="262"/>
      <c r="CG1294" s="262"/>
      <c r="CH1294" s="262"/>
      <c r="CI1294" s="262"/>
      <c r="CJ1294" s="262"/>
      <c r="CK1294" s="262"/>
      <c r="CL1294" s="262"/>
      <c r="CM1294" s="262"/>
      <c r="CN1294" s="262"/>
      <c r="CO1294" s="262"/>
      <c r="CP1294" s="262"/>
      <c r="CQ1294" s="262"/>
      <c r="CR1294" s="262"/>
      <c r="CS1294" s="262"/>
      <c r="CT1294" s="262"/>
      <c r="CU1294" s="262"/>
      <c r="CV1294" s="262"/>
      <c r="CW1294" s="262"/>
      <c r="CX1294" s="262"/>
      <c r="CY1294" s="262"/>
      <c r="CZ1294" s="262"/>
      <c r="DA1294" s="262"/>
      <c r="DB1294" s="262"/>
      <c r="DC1294" s="262"/>
      <c r="DD1294" s="262"/>
      <c r="DE1294" s="262"/>
      <c r="DF1294" s="262"/>
      <c r="DG1294" s="262"/>
      <c r="DH1294" s="262"/>
      <c r="DI1294" s="262"/>
      <c r="DJ1294" s="262"/>
      <c r="DK1294" s="262"/>
      <c r="DL1294" s="262"/>
      <c r="DM1294" s="262"/>
      <c r="DN1294" s="262"/>
      <c r="DO1294" s="262"/>
      <c r="DP1294" s="262"/>
      <c r="DQ1294" s="262"/>
      <c r="DR1294" s="262"/>
      <c r="DS1294" s="262"/>
      <c r="DT1294" s="262"/>
      <c r="DU1294" s="262"/>
      <c r="DV1294" s="262"/>
      <c r="DW1294" s="262"/>
      <c r="DX1294" s="262"/>
      <c r="DY1294" s="262"/>
      <c r="DZ1294" s="262"/>
      <c r="EA1294" s="262"/>
      <c r="EB1294" s="262"/>
      <c r="EC1294" s="262"/>
      <c r="ED1294" s="262"/>
      <c r="EE1294" s="262"/>
      <c r="EF1294" s="262"/>
      <c r="EG1294" s="262"/>
      <c r="EH1294" s="262"/>
      <c r="EI1294" s="262"/>
      <c r="EJ1294" s="262"/>
      <c r="EK1294" s="262"/>
      <c r="EL1294" s="262"/>
      <c r="EM1294" s="262"/>
      <c r="EN1294" s="262"/>
      <c r="EO1294" s="262"/>
      <c r="EP1294" s="262"/>
      <c r="EQ1294" s="262"/>
      <c r="ER1294" s="262"/>
      <c r="ES1294" s="262"/>
      <c r="ET1294" s="262"/>
      <c r="EU1294" s="262"/>
      <c r="EV1294" s="262"/>
      <c r="EW1294" s="262"/>
      <c r="EX1294" s="262"/>
      <c r="EY1294" s="262"/>
      <c r="EZ1294" s="262"/>
      <c r="FA1294" s="262"/>
      <c r="FB1294" s="262"/>
      <c r="FC1294" s="262"/>
      <c r="FD1294" s="262"/>
      <c r="FE1294" s="262"/>
      <c r="FF1294" s="262"/>
      <c r="FG1294" s="262"/>
      <c r="FH1294" s="262"/>
      <c r="FI1294" s="262"/>
      <c r="FJ1294" s="262"/>
      <c r="FK1294" s="262"/>
      <c r="FL1294" s="262"/>
      <c r="FM1294" s="262"/>
      <c r="FN1294" s="262"/>
      <c r="FO1294" s="262"/>
      <c r="FP1294" s="262"/>
      <c r="FQ1294" s="262"/>
      <c r="FR1294" s="262"/>
      <c r="FS1294" s="262"/>
      <c r="FT1294" s="262"/>
      <c r="FU1294" s="262"/>
      <c r="FV1294" s="262"/>
      <c r="FW1294" s="262"/>
      <c r="FX1294" s="262"/>
      <c r="FY1294" s="262"/>
      <c r="FZ1294" s="262"/>
      <c r="GA1294" s="262"/>
      <c r="GB1294" s="262"/>
      <c r="GC1294" s="262"/>
      <c r="GD1294" s="262"/>
    </row>
    <row r="1295" spans="1:186" s="263" customFormat="1" x14ac:dyDescent="0.2">
      <c r="A1295" s="339" t="s">
        <v>13190</v>
      </c>
      <c r="B1295" s="280" t="s">
        <v>2190</v>
      </c>
      <c r="C1295" s="281" t="s">
        <v>9332</v>
      </c>
      <c r="D1295" s="130" t="s">
        <v>87</v>
      </c>
      <c r="E1295" s="130">
        <v>150</v>
      </c>
      <c r="F1295" s="130">
        <v>0.2</v>
      </c>
      <c r="G1295" s="282"/>
      <c r="H1295" s="283"/>
      <c r="I1295" s="284">
        <f ca="1">OFFSET(INDEX(Composições!A:H,MATCH(B1295,Composições!A:A,0),8),2,0)</f>
        <v>11.4475</v>
      </c>
      <c r="J1295" s="284">
        <f ca="1">IF(ISNUMBER(I1295),ROUND(F1295*E1295*I1295,2),"")</f>
        <v>343.43</v>
      </c>
      <c r="K1295" s="283">
        <f>BDI!$E$17</f>
        <v>0.18609999999999999</v>
      </c>
      <c r="L1295" s="283"/>
      <c r="M1295" s="283"/>
      <c r="N1295" s="131">
        <f t="shared" ca="1" si="21"/>
        <v>13.58</v>
      </c>
      <c r="O1295" s="340">
        <f ca="1">IF(ISNUMBER(I1295),ROUND(F1295*N1295*E1295,2),"")</f>
        <v>407.4</v>
      </c>
      <c r="P1295" s="262"/>
      <c r="Q1295" s="262"/>
      <c r="R1295" s="262"/>
      <c r="S1295" s="262"/>
      <c r="T1295" s="262"/>
      <c r="U1295" s="262"/>
      <c r="V1295" s="262"/>
      <c r="W1295" s="262"/>
      <c r="X1295" s="262"/>
      <c r="Y1295" s="262"/>
      <c r="Z1295" s="262"/>
      <c r="AA1295" s="262"/>
      <c r="AB1295" s="262"/>
      <c r="AC1295" s="262"/>
      <c r="AD1295" s="262"/>
      <c r="AE1295" s="262"/>
      <c r="AF1295" s="262"/>
      <c r="AG1295" s="262"/>
      <c r="AH1295" s="262"/>
      <c r="AI1295" s="262"/>
      <c r="AJ1295" s="262"/>
      <c r="AK1295" s="262"/>
      <c r="AL1295" s="262"/>
      <c r="AM1295" s="262"/>
      <c r="AN1295" s="262"/>
      <c r="AO1295" s="262"/>
      <c r="AP1295" s="262"/>
      <c r="AQ1295" s="262"/>
      <c r="AR1295" s="262"/>
      <c r="AS1295" s="262"/>
      <c r="AT1295" s="262"/>
      <c r="AU1295" s="262"/>
      <c r="AV1295" s="262"/>
      <c r="AW1295" s="262"/>
      <c r="AX1295" s="262"/>
      <c r="AY1295" s="262"/>
      <c r="AZ1295" s="262"/>
      <c r="BA1295" s="262"/>
      <c r="BB1295" s="262"/>
      <c r="BC1295" s="262"/>
      <c r="BD1295" s="262"/>
      <c r="BE1295" s="262"/>
      <c r="BF1295" s="262"/>
      <c r="BG1295" s="262"/>
      <c r="BH1295" s="262"/>
      <c r="BI1295" s="262"/>
      <c r="BJ1295" s="262"/>
      <c r="BK1295" s="262"/>
      <c r="BL1295" s="262"/>
      <c r="BM1295" s="262"/>
      <c r="BN1295" s="262"/>
      <c r="BO1295" s="262"/>
      <c r="BP1295" s="262"/>
      <c r="BQ1295" s="262"/>
      <c r="BR1295" s="262"/>
      <c r="BS1295" s="262"/>
      <c r="BT1295" s="262"/>
      <c r="BU1295" s="262"/>
      <c r="BV1295" s="262"/>
      <c r="BW1295" s="262"/>
      <c r="BX1295" s="262"/>
      <c r="BY1295" s="262"/>
      <c r="BZ1295" s="262"/>
      <c r="CA1295" s="262"/>
      <c r="CB1295" s="262"/>
      <c r="CC1295" s="262"/>
      <c r="CD1295" s="262"/>
      <c r="CE1295" s="262"/>
      <c r="CF1295" s="262"/>
      <c r="CG1295" s="262"/>
      <c r="CH1295" s="262"/>
      <c r="CI1295" s="262"/>
      <c r="CJ1295" s="262"/>
      <c r="CK1295" s="262"/>
      <c r="CL1295" s="262"/>
      <c r="CM1295" s="262"/>
      <c r="CN1295" s="262"/>
      <c r="CO1295" s="262"/>
      <c r="CP1295" s="262"/>
      <c r="CQ1295" s="262"/>
      <c r="CR1295" s="262"/>
      <c r="CS1295" s="262"/>
      <c r="CT1295" s="262"/>
      <c r="CU1295" s="262"/>
      <c r="CV1295" s="262"/>
      <c r="CW1295" s="262"/>
      <c r="CX1295" s="262"/>
      <c r="CY1295" s="262"/>
      <c r="CZ1295" s="262"/>
      <c r="DA1295" s="262"/>
      <c r="DB1295" s="262"/>
      <c r="DC1295" s="262"/>
      <c r="DD1295" s="262"/>
      <c r="DE1295" s="262"/>
      <c r="DF1295" s="262"/>
      <c r="DG1295" s="262"/>
      <c r="DH1295" s="262"/>
      <c r="DI1295" s="262"/>
      <c r="DJ1295" s="262"/>
      <c r="DK1295" s="262"/>
      <c r="DL1295" s="262"/>
      <c r="DM1295" s="262"/>
      <c r="DN1295" s="262"/>
      <c r="DO1295" s="262"/>
      <c r="DP1295" s="262"/>
      <c r="DQ1295" s="262"/>
      <c r="DR1295" s="262"/>
      <c r="DS1295" s="262"/>
      <c r="DT1295" s="262"/>
      <c r="DU1295" s="262"/>
      <c r="DV1295" s="262"/>
      <c r="DW1295" s="262"/>
      <c r="DX1295" s="262"/>
      <c r="DY1295" s="262"/>
      <c r="DZ1295" s="262"/>
      <c r="EA1295" s="262"/>
      <c r="EB1295" s="262"/>
      <c r="EC1295" s="262"/>
      <c r="ED1295" s="262"/>
      <c r="EE1295" s="262"/>
      <c r="EF1295" s="262"/>
      <c r="EG1295" s="262"/>
      <c r="EH1295" s="262"/>
      <c r="EI1295" s="262"/>
      <c r="EJ1295" s="262"/>
      <c r="EK1295" s="262"/>
      <c r="EL1295" s="262"/>
      <c r="EM1295" s="262"/>
      <c r="EN1295" s="262"/>
      <c r="EO1295" s="262"/>
      <c r="EP1295" s="262"/>
      <c r="EQ1295" s="262"/>
      <c r="ER1295" s="262"/>
      <c r="ES1295" s="262"/>
      <c r="ET1295" s="262"/>
      <c r="EU1295" s="262"/>
      <c r="EV1295" s="262"/>
      <c r="EW1295" s="262"/>
      <c r="EX1295" s="262"/>
      <c r="EY1295" s="262"/>
      <c r="EZ1295" s="262"/>
      <c r="FA1295" s="262"/>
      <c r="FB1295" s="262"/>
      <c r="FC1295" s="262"/>
      <c r="FD1295" s="262"/>
      <c r="FE1295" s="262"/>
      <c r="FF1295" s="262"/>
      <c r="FG1295" s="262"/>
      <c r="FH1295" s="262"/>
      <c r="FI1295" s="262"/>
      <c r="FJ1295" s="262"/>
      <c r="FK1295" s="262"/>
      <c r="FL1295" s="262"/>
      <c r="FM1295" s="262"/>
      <c r="FN1295" s="262"/>
      <c r="FO1295" s="262"/>
      <c r="FP1295" s="262"/>
      <c r="FQ1295" s="262"/>
      <c r="FR1295" s="262"/>
      <c r="FS1295" s="262"/>
      <c r="FT1295" s="262"/>
      <c r="FU1295" s="262"/>
      <c r="FV1295" s="262"/>
      <c r="FW1295" s="262"/>
      <c r="FX1295" s="262"/>
      <c r="FY1295" s="262"/>
      <c r="FZ1295" s="262"/>
      <c r="GA1295" s="262"/>
      <c r="GB1295" s="262"/>
      <c r="GC1295" s="262"/>
      <c r="GD1295" s="262"/>
    </row>
    <row r="1296" spans="1:186" s="263" customFormat="1" x14ac:dyDescent="0.2">
      <c r="A1296" s="339" t="s">
        <v>13191</v>
      </c>
      <c r="B1296" s="280" t="s">
        <v>2191</v>
      </c>
      <c r="C1296" s="281" t="s">
        <v>9333</v>
      </c>
      <c r="D1296" s="130" t="s">
        <v>87</v>
      </c>
      <c r="E1296" s="130">
        <v>150</v>
      </c>
      <c r="F1296" s="130">
        <v>0.2</v>
      </c>
      <c r="G1296" s="282"/>
      <c r="H1296" s="283"/>
      <c r="I1296" s="284">
        <f ca="1">OFFSET(INDEX(Composições!A:H,MATCH(B1296,Composições!A:A,0),8),2,0)</f>
        <v>13.2715</v>
      </c>
      <c r="J1296" s="284">
        <f ca="1">IF(ISNUMBER(I1296),ROUND(F1296*E1296*I1296,2),"")</f>
        <v>398.15</v>
      </c>
      <c r="K1296" s="283">
        <f>BDI!$E$17</f>
        <v>0.18609999999999999</v>
      </c>
      <c r="L1296" s="283"/>
      <c r="M1296" s="283"/>
      <c r="N1296" s="131">
        <f t="shared" ca="1" si="21"/>
        <v>15.74</v>
      </c>
      <c r="O1296" s="340">
        <f ca="1">IF(ISNUMBER(I1296),ROUND(F1296*N1296*E1296,2),"")</f>
        <v>472.2</v>
      </c>
      <c r="P1296" s="262"/>
      <c r="Q1296" s="262"/>
      <c r="R1296" s="262"/>
      <c r="S1296" s="262"/>
      <c r="T1296" s="262"/>
      <c r="U1296" s="262"/>
      <c r="V1296" s="262"/>
      <c r="W1296" s="262"/>
      <c r="X1296" s="262"/>
      <c r="Y1296" s="262"/>
      <c r="Z1296" s="262"/>
      <c r="AA1296" s="262"/>
      <c r="AB1296" s="262"/>
      <c r="AC1296" s="262"/>
      <c r="AD1296" s="262"/>
      <c r="AE1296" s="262"/>
      <c r="AF1296" s="262"/>
      <c r="AG1296" s="262"/>
      <c r="AH1296" s="262"/>
      <c r="AI1296" s="262"/>
      <c r="AJ1296" s="262"/>
      <c r="AK1296" s="262"/>
      <c r="AL1296" s="262"/>
      <c r="AM1296" s="262"/>
      <c r="AN1296" s="262"/>
      <c r="AO1296" s="262"/>
      <c r="AP1296" s="262"/>
      <c r="AQ1296" s="262"/>
      <c r="AR1296" s="262"/>
      <c r="AS1296" s="262"/>
      <c r="AT1296" s="262"/>
      <c r="AU1296" s="262"/>
      <c r="AV1296" s="262"/>
      <c r="AW1296" s="262"/>
      <c r="AX1296" s="262"/>
      <c r="AY1296" s="262"/>
      <c r="AZ1296" s="262"/>
      <c r="BA1296" s="262"/>
      <c r="BB1296" s="262"/>
      <c r="BC1296" s="262"/>
      <c r="BD1296" s="262"/>
      <c r="BE1296" s="262"/>
      <c r="BF1296" s="262"/>
      <c r="BG1296" s="262"/>
      <c r="BH1296" s="262"/>
      <c r="BI1296" s="262"/>
      <c r="BJ1296" s="262"/>
      <c r="BK1296" s="262"/>
      <c r="BL1296" s="262"/>
      <c r="BM1296" s="262"/>
      <c r="BN1296" s="262"/>
      <c r="BO1296" s="262"/>
      <c r="BP1296" s="262"/>
      <c r="BQ1296" s="262"/>
      <c r="BR1296" s="262"/>
      <c r="BS1296" s="262"/>
      <c r="BT1296" s="262"/>
      <c r="BU1296" s="262"/>
      <c r="BV1296" s="262"/>
      <c r="BW1296" s="262"/>
      <c r="BX1296" s="262"/>
      <c r="BY1296" s="262"/>
      <c r="BZ1296" s="262"/>
      <c r="CA1296" s="262"/>
      <c r="CB1296" s="262"/>
      <c r="CC1296" s="262"/>
      <c r="CD1296" s="262"/>
      <c r="CE1296" s="262"/>
      <c r="CF1296" s="262"/>
      <c r="CG1296" s="262"/>
      <c r="CH1296" s="262"/>
      <c r="CI1296" s="262"/>
      <c r="CJ1296" s="262"/>
      <c r="CK1296" s="262"/>
      <c r="CL1296" s="262"/>
      <c r="CM1296" s="262"/>
      <c r="CN1296" s="262"/>
      <c r="CO1296" s="262"/>
      <c r="CP1296" s="262"/>
      <c r="CQ1296" s="262"/>
      <c r="CR1296" s="262"/>
      <c r="CS1296" s="262"/>
      <c r="CT1296" s="262"/>
      <c r="CU1296" s="262"/>
      <c r="CV1296" s="262"/>
      <c r="CW1296" s="262"/>
      <c r="CX1296" s="262"/>
      <c r="CY1296" s="262"/>
      <c r="CZ1296" s="262"/>
      <c r="DA1296" s="262"/>
      <c r="DB1296" s="262"/>
      <c r="DC1296" s="262"/>
      <c r="DD1296" s="262"/>
      <c r="DE1296" s="262"/>
      <c r="DF1296" s="262"/>
      <c r="DG1296" s="262"/>
      <c r="DH1296" s="262"/>
      <c r="DI1296" s="262"/>
      <c r="DJ1296" s="262"/>
      <c r="DK1296" s="262"/>
      <c r="DL1296" s="262"/>
      <c r="DM1296" s="262"/>
      <c r="DN1296" s="262"/>
      <c r="DO1296" s="262"/>
      <c r="DP1296" s="262"/>
      <c r="DQ1296" s="262"/>
      <c r="DR1296" s="262"/>
      <c r="DS1296" s="262"/>
      <c r="DT1296" s="262"/>
      <c r="DU1296" s="262"/>
      <c r="DV1296" s="262"/>
      <c r="DW1296" s="262"/>
      <c r="DX1296" s="262"/>
      <c r="DY1296" s="262"/>
      <c r="DZ1296" s="262"/>
      <c r="EA1296" s="262"/>
      <c r="EB1296" s="262"/>
      <c r="EC1296" s="262"/>
      <c r="ED1296" s="262"/>
      <c r="EE1296" s="262"/>
      <c r="EF1296" s="262"/>
      <c r="EG1296" s="262"/>
      <c r="EH1296" s="262"/>
      <c r="EI1296" s="262"/>
      <c r="EJ1296" s="262"/>
      <c r="EK1296" s="262"/>
      <c r="EL1296" s="262"/>
      <c r="EM1296" s="262"/>
      <c r="EN1296" s="262"/>
      <c r="EO1296" s="262"/>
      <c r="EP1296" s="262"/>
      <c r="EQ1296" s="262"/>
      <c r="ER1296" s="262"/>
      <c r="ES1296" s="262"/>
      <c r="ET1296" s="262"/>
      <c r="EU1296" s="262"/>
      <c r="EV1296" s="262"/>
      <c r="EW1296" s="262"/>
      <c r="EX1296" s="262"/>
      <c r="EY1296" s="262"/>
      <c r="EZ1296" s="262"/>
      <c r="FA1296" s="262"/>
      <c r="FB1296" s="262"/>
      <c r="FC1296" s="262"/>
      <c r="FD1296" s="262"/>
      <c r="FE1296" s="262"/>
      <c r="FF1296" s="262"/>
      <c r="FG1296" s="262"/>
      <c r="FH1296" s="262"/>
      <c r="FI1296" s="262"/>
      <c r="FJ1296" s="262"/>
      <c r="FK1296" s="262"/>
      <c r="FL1296" s="262"/>
      <c r="FM1296" s="262"/>
      <c r="FN1296" s="262"/>
      <c r="FO1296" s="262"/>
      <c r="FP1296" s="262"/>
      <c r="FQ1296" s="262"/>
      <c r="FR1296" s="262"/>
      <c r="FS1296" s="262"/>
      <c r="FT1296" s="262"/>
      <c r="FU1296" s="262"/>
      <c r="FV1296" s="262"/>
      <c r="FW1296" s="262"/>
      <c r="FX1296" s="262"/>
      <c r="FY1296" s="262"/>
      <c r="FZ1296" s="262"/>
      <c r="GA1296" s="262"/>
      <c r="GB1296" s="262"/>
      <c r="GC1296" s="262"/>
      <c r="GD1296" s="262"/>
    </row>
    <row r="1297" spans="1:186" s="263" customFormat="1" x14ac:dyDescent="0.2">
      <c r="A1297" s="339" t="s">
        <v>13192</v>
      </c>
      <c r="B1297" s="280" t="s">
        <v>2192</v>
      </c>
      <c r="C1297" s="281" t="s">
        <v>9334</v>
      </c>
      <c r="D1297" s="130" t="s">
        <v>87</v>
      </c>
      <c r="E1297" s="130">
        <v>75</v>
      </c>
      <c r="F1297" s="130">
        <v>0.2</v>
      </c>
      <c r="G1297" s="282"/>
      <c r="H1297" s="283"/>
      <c r="I1297" s="284">
        <f ca="1">OFFSET(INDEX(Composições!A:H,MATCH(B1297,Composições!A:A,0),8),2,0)</f>
        <v>10.079499999999999</v>
      </c>
      <c r="J1297" s="284">
        <f ca="1">IF(ISNUMBER(I1297),ROUND(F1297*E1297*I1297,2),"")</f>
        <v>151.19</v>
      </c>
      <c r="K1297" s="283">
        <f>BDI!$E$17</f>
        <v>0.18609999999999999</v>
      </c>
      <c r="L1297" s="283"/>
      <c r="M1297" s="283"/>
      <c r="N1297" s="131">
        <f t="shared" ref="N1297:N1360" ca="1" si="22">IF(ISNUMBER(I1297),ROUND(I1297*(1+K1297),2),"")</f>
        <v>11.96</v>
      </c>
      <c r="O1297" s="340">
        <f ca="1">IF(ISNUMBER(I1297),ROUND(F1297*N1297*E1297,2),"")</f>
        <v>179.4</v>
      </c>
      <c r="P1297" s="262"/>
      <c r="Q1297" s="262"/>
      <c r="R1297" s="262"/>
      <c r="S1297" s="262"/>
      <c r="T1297" s="262"/>
      <c r="U1297" s="262"/>
      <c r="V1297" s="262"/>
      <c r="W1297" s="262"/>
      <c r="X1297" s="262"/>
      <c r="Y1297" s="262"/>
      <c r="Z1297" s="262"/>
      <c r="AA1297" s="262"/>
      <c r="AB1297" s="262"/>
      <c r="AC1297" s="262"/>
      <c r="AD1297" s="262"/>
      <c r="AE1297" s="262"/>
      <c r="AF1297" s="262"/>
      <c r="AG1297" s="262"/>
      <c r="AH1297" s="262"/>
      <c r="AI1297" s="262"/>
      <c r="AJ1297" s="262"/>
      <c r="AK1297" s="262"/>
      <c r="AL1297" s="262"/>
      <c r="AM1297" s="262"/>
      <c r="AN1297" s="262"/>
      <c r="AO1297" s="262"/>
      <c r="AP1297" s="262"/>
      <c r="AQ1297" s="262"/>
      <c r="AR1297" s="262"/>
      <c r="AS1297" s="262"/>
      <c r="AT1297" s="262"/>
      <c r="AU1297" s="262"/>
      <c r="AV1297" s="262"/>
      <c r="AW1297" s="262"/>
      <c r="AX1297" s="262"/>
      <c r="AY1297" s="262"/>
      <c r="AZ1297" s="262"/>
      <c r="BA1297" s="262"/>
      <c r="BB1297" s="262"/>
      <c r="BC1297" s="262"/>
      <c r="BD1297" s="262"/>
      <c r="BE1297" s="262"/>
      <c r="BF1297" s="262"/>
      <c r="BG1297" s="262"/>
      <c r="BH1297" s="262"/>
      <c r="BI1297" s="262"/>
      <c r="BJ1297" s="262"/>
      <c r="BK1297" s="262"/>
      <c r="BL1297" s="262"/>
      <c r="BM1297" s="262"/>
      <c r="BN1297" s="262"/>
      <c r="BO1297" s="262"/>
      <c r="BP1297" s="262"/>
      <c r="BQ1297" s="262"/>
      <c r="BR1297" s="262"/>
      <c r="BS1297" s="262"/>
      <c r="BT1297" s="262"/>
      <c r="BU1297" s="262"/>
      <c r="BV1297" s="262"/>
      <c r="BW1297" s="262"/>
      <c r="BX1297" s="262"/>
      <c r="BY1297" s="262"/>
      <c r="BZ1297" s="262"/>
      <c r="CA1297" s="262"/>
      <c r="CB1297" s="262"/>
      <c r="CC1297" s="262"/>
      <c r="CD1297" s="262"/>
      <c r="CE1297" s="262"/>
      <c r="CF1297" s="262"/>
      <c r="CG1297" s="262"/>
      <c r="CH1297" s="262"/>
      <c r="CI1297" s="262"/>
      <c r="CJ1297" s="262"/>
      <c r="CK1297" s="262"/>
      <c r="CL1297" s="262"/>
      <c r="CM1297" s="262"/>
      <c r="CN1297" s="262"/>
      <c r="CO1297" s="262"/>
      <c r="CP1297" s="262"/>
      <c r="CQ1297" s="262"/>
      <c r="CR1297" s="262"/>
      <c r="CS1297" s="262"/>
      <c r="CT1297" s="262"/>
      <c r="CU1297" s="262"/>
      <c r="CV1297" s="262"/>
      <c r="CW1297" s="262"/>
      <c r="CX1297" s="262"/>
      <c r="CY1297" s="262"/>
      <c r="CZ1297" s="262"/>
      <c r="DA1297" s="262"/>
      <c r="DB1297" s="262"/>
      <c r="DC1297" s="262"/>
      <c r="DD1297" s="262"/>
      <c r="DE1297" s="262"/>
      <c r="DF1297" s="262"/>
      <c r="DG1297" s="262"/>
      <c r="DH1297" s="262"/>
      <c r="DI1297" s="262"/>
      <c r="DJ1297" s="262"/>
      <c r="DK1297" s="262"/>
      <c r="DL1297" s="262"/>
      <c r="DM1297" s="262"/>
      <c r="DN1297" s="262"/>
      <c r="DO1297" s="262"/>
      <c r="DP1297" s="262"/>
      <c r="DQ1297" s="262"/>
      <c r="DR1297" s="262"/>
      <c r="DS1297" s="262"/>
      <c r="DT1297" s="262"/>
      <c r="DU1297" s="262"/>
      <c r="DV1297" s="262"/>
      <c r="DW1297" s="262"/>
      <c r="DX1297" s="262"/>
      <c r="DY1297" s="262"/>
      <c r="DZ1297" s="262"/>
      <c r="EA1297" s="262"/>
      <c r="EB1297" s="262"/>
      <c r="EC1297" s="262"/>
      <c r="ED1297" s="262"/>
      <c r="EE1297" s="262"/>
      <c r="EF1297" s="262"/>
      <c r="EG1297" s="262"/>
      <c r="EH1297" s="262"/>
      <c r="EI1297" s="262"/>
      <c r="EJ1297" s="262"/>
      <c r="EK1297" s="262"/>
      <c r="EL1297" s="262"/>
      <c r="EM1297" s="262"/>
      <c r="EN1297" s="262"/>
      <c r="EO1297" s="262"/>
      <c r="EP1297" s="262"/>
      <c r="EQ1297" s="262"/>
      <c r="ER1297" s="262"/>
      <c r="ES1297" s="262"/>
      <c r="ET1297" s="262"/>
      <c r="EU1297" s="262"/>
      <c r="EV1297" s="262"/>
      <c r="EW1297" s="262"/>
      <c r="EX1297" s="262"/>
      <c r="EY1297" s="262"/>
      <c r="EZ1297" s="262"/>
      <c r="FA1297" s="262"/>
      <c r="FB1297" s="262"/>
      <c r="FC1297" s="262"/>
      <c r="FD1297" s="262"/>
      <c r="FE1297" s="262"/>
      <c r="FF1297" s="262"/>
      <c r="FG1297" s="262"/>
      <c r="FH1297" s="262"/>
      <c r="FI1297" s="262"/>
      <c r="FJ1297" s="262"/>
      <c r="FK1297" s="262"/>
      <c r="FL1297" s="262"/>
      <c r="FM1297" s="262"/>
      <c r="FN1297" s="262"/>
      <c r="FO1297" s="262"/>
      <c r="FP1297" s="262"/>
      <c r="FQ1297" s="262"/>
      <c r="FR1297" s="262"/>
      <c r="FS1297" s="262"/>
      <c r="FT1297" s="262"/>
      <c r="FU1297" s="262"/>
      <c r="FV1297" s="262"/>
      <c r="FW1297" s="262"/>
      <c r="FX1297" s="262"/>
      <c r="FY1297" s="262"/>
      <c r="FZ1297" s="262"/>
      <c r="GA1297" s="262"/>
      <c r="GB1297" s="262"/>
      <c r="GC1297" s="262"/>
      <c r="GD1297" s="262"/>
    </row>
    <row r="1298" spans="1:186" s="263" customFormat="1" x14ac:dyDescent="0.2">
      <c r="A1298" s="339" t="s">
        <v>13193</v>
      </c>
      <c r="B1298" s="280" t="s">
        <v>2193</v>
      </c>
      <c r="C1298" s="281" t="s">
        <v>9335</v>
      </c>
      <c r="D1298" s="130" t="s">
        <v>87</v>
      </c>
      <c r="E1298" s="130">
        <v>75</v>
      </c>
      <c r="F1298" s="130">
        <v>0.2</v>
      </c>
      <c r="G1298" s="282"/>
      <c r="H1298" s="283"/>
      <c r="I1298" s="284">
        <f ca="1">OFFSET(INDEX(Composições!A:H,MATCH(B1298,Composições!A:A,0),8),2,0)</f>
        <v>21.393999999999998</v>
      </c>
      <c r="J1298" s="284">
        <f ca="1">IF(ISNUMBER(I1298),ROUND(F1298*E1298*I1298,2),"")</f>
        <v>320.91000000000003</v>
      </c>
      <c r="K1298" s="283">
        <f>BDI!$E$17</f>
        <v>0.18609999999999999</v>
      </c>
      <c r="L1298" s="283"/>
      <c r="M1298" s="283"/>
      <c r="N1298" s="131">
        <f t="shared" ca="1" si="22"/>
        <v>25.38</v>
      </c>
      <c r="O1298" s="340">
        <f ca="1">IF(ISNUMBER(I1298),ROUND(F1298*N1298*E1298,2),"")</f>
        <v>380.7</v>
      </c>
      <c r="P1298" s="262"/>
      <c r="Q1298" s="262"/>
      <c r="R1298" s="262"/>
      <c r="S1298" s="262"/>
      <c r="T1298" s="262"/>
      <c r="U1298" s="262"/>
      <c r="V1298" s="262"/>
      <c r="W1298" s="262"/>
      <c r="X1298" s="262"/>
      <c r="Y1298" s="262"/>
      <c r="Z1298" s="262"/>
      <c r="AA1298" s="262"/>
      <c r="AB1298" s="262"/>
      <c r="AC1298" s="262"/>
      <c r="AD1298" s="262"/>
      <c r="AE1298" s="262"/>
      <c r="AF1298" s="262"/>
      <c r="AG1298" s="262"/>
      <c r="AH1298" s="262"/>
      <c r="AI1298" s="262"/>
      <c r="AJ1298" s="262"/>
      <c r="AK1298" s="262"/>
      <c r="AL1298" s="262"/>
      <c r="AM1298" s="262"/>
      <c r="AN1298" s="262"/>
      <c r="AO1298" s="262"/>
      <c r="AP1298" s="262"/>
      <c r="AQ1298" s="262"/>
      <c r="AR1298" s="262"/>
      <c r="AS1298" s="262"/>
      <c r="AT1298" s="262"/>
      <c r="AU1298" s="262"/>
      <c r="AV1298" s="262"/>
      <c r="AW1298" s="262"/>
      <c r="AX1298" s="262"/>
      <c r="AY1298" s="262"/>
      <c r="AZ1298" s="262"/>
      <c r="BA1298" s="262"/>
      <c r="BB1298" s="262"/>
      <c r="BC1298" s="262"/>
      <c r="BD1298" s="262"/>
      <c r="BE1298" s="262"/>
      <c r="BF1298" s="262"/>
      <c r="BG1298" s="262"/>
      <c r="BH1298" s="262"/>
      <c r="BI1298" s="262"/>
      <c r="BJ1298" s="262"/>
      <c r="BK1298" s="262"/>
      <c r="BL1298" s="262"/>
      <c r="BM1298" s="262"/>
      <c r="BN1298" s="262"/>
      <c r="BO1298" s="262"/>
      <c r="BP1298" s="262"/>
      <c r="BQ1298" s="262"/>
      <c r="BR1298" s="262"/>
      <c r="BS1298" s="262"/>
      <c r="BT1298" s="262"/>
      <c r="BU1298" s="262"/>
      <c r="BV1298" s="262"/>
      <c r="BW1298" s="262"/>
      <c r="BX1298" s="262"/>
      <c r="BY1298" s="262"/>
      <c r="BZ1298" s="262"/>
      <c r="CA1298" s="262"/>
      <c r="CB1298" s="262"/>
      <c r="CC1298" s="262"/>
      <c r="CD1298" s="262"/>
      <c r="CE1298" s="262"/>
      <c r="CF1298" s="262"/>
      <c r="CG1298" s="262"/>
      <c r="CH1298" s="262"/>
      <c r="CI1298" s="262"/>
      <c r="CJ1298" s="262"/>
      <c r="CK1298" s="262"/>
      <c r="CL1298" s="262"/>
      <c r="CM1298" s="262"/>
      <c r="CN1298" s="262"/>
      <c r="CO1298" s="262"/>
      <c r="CP1298" s="262"/>
      <c r="CQ1298" s="262"/>
      <c r="CR1298" s="262"/>
      <c r="CS1298" s="262"/>
      <c r="CT1298" s="262"/>
      <c r="CU1298" s="262"/>
      <c r="CV1298" s="262"/>
      <c r="CW1298" s="262"/>
      <c r="CX1298" s="262"/>
      <c r="CY1298" s="262"/>
      <c r="CZ1298" s="262"/>
      <c r="DA1298" s="262"/>
      <c r="DB1298" s="262"/>
      <c r="DC1298" s="262"/>
      <c r="DD1298" s="262"/>
      <c r="DE1298" s="262"/>
      <c r="DF1298" s="262"/>
      <c r="DG1298" s="262"/>
      <c r="DH1298" s="262"/>
      <c r="DI1298" s="262"/>
      <c r="DJ1298" s="262"/>
      <c r="DK1298" s="262"/>
      <c r="DL1298" s="262"/>
      <c r="DM1298" s="262"/>
      <c r="DN1298" s="262"/>
      <c r="DO1298" s="262"/>
      <c r="DP1298" s="262"/>
      <c r="DQ1298" s="262"/>
      <c r="DR1298" s="262"/>
      <c r="DS1298" s="262"/>
      <c r="DT1298" s="262"/>
      <c r="DU1298" s="262"/>
      <c r="DV1298" s="262"/>
      <c r="DW1298" s="262"/>
      <c r="DX1298" s="262"/>
      <c r="DY1298" s="262"/>
      <c r="DZ1298" s="262"/>
      <c r="EA1298" s="262"/>
      <c r="EB1298" s="262"/>
      <c r="EC1298" s="262"/>
      <c r="ED1298" s="262"/>
      <c r="EE1298" s="262"/>
      <c r="EF1298" s="262"/>
      <c r="EG1298" s="262"/>
      <c r="EH1298" s="262"/>
      <c r="EI1298" s="262"/>
      <c r="EJ1298" s="262"/>
      <c r="EK1298" s="262"/>
      <c r="EL1298" s="262"/>
      <c r="EM1298" s="262"/>
      <c r="EN1298" s="262"/>
      <c r="EO1298" s="262"/>
      <c r="EP1298" s="262"/>
      <c r="EQ1298" s="262"/>
      <c r="ER1298" s="262"/>
      <c r="ES1298" s="262"/>
      <c r="ET1298" s="262"/>
      <c r="EU1298" s="262"/>
      <c r="EV1298" s="262"/>
      <c r="EW1298" s="262"/>
      <c r="EX1298" s="262"/>
      <c r="EY1298" s="262"/>
      <c r="EZ1298" s="262"/>
      <c r="FA1298" s="262"/>
      <c r="FB1298" s="262"/>
      <c r="FC1298" s="262"/>
      <c r="FD1298" s="262"/>
      <c r="FE1298" s="262"/>
      <c r="FF1298" s="262"/>
      <c r="FG1298" s="262"/>
      <c r="FH1298" s="262"/>
      <c r="FI1298" s="262"/>
      <c r="FJ1298" s="262"/>
      <c r="FK1298" s="262"/>
      <c r="FL1298" s="262"/>
      <c r="FM1298" s="262"/>
      <c r="FN1298" s="262"/>
      <c r="FO1298" s="262"/>
      <c r="FP1298" s="262"/>
      <c r="FQ1298" s="262"/>
      <c r="FR1298" s="262"/>
      <c r="FS1298" s="262"/>
      <c r="FT1298" s="262"/>
      <c r="FU1298" s="262"/>
      <c r="FV1298" s="262"/>
      <c r="FW1298" s="262"/>
      <c r="FX1298" s="262"/>
      <c r="FY1298" s="262"/>
      <c r="FZ1298" s="262"/>
      <c r="GA1298" s="262"/>
      <c r="GB1298" s="262"/>
      <c r="GC1298" s="262"/>
      <c r="GD1298" s="262"/>
    </row>
    <row r="1299" spans="1:186" s="263" customFormat="1" x14ac:dyDescent="0.2">
      <c r="A1299" s="339" t="s">
        <v>13194</v>
      </c>
      <c r="B1299" s="280" t="s">
        <v>2194</v>
      </c>
      <c r="C1299" s="281" t="s">
        <v>9336</v>
      </c>
      <c r="D1299" s="130" t="s">
        <v>87</v>
      </c>
      <c r="E1299" s="130">
        <v>75</v>
      </c>
      <c r="F1299" s="130">
        <v>0.2</v>
      </c>
      <c r="G1299" s="282"/>
      <c r="H1299" s="283"/>
      <c r="I1299" s="284">
        <f ca="1">OFFSET(INDEX(Composições!A:H,MATCH(B1299,Composições!A:A,0),8),2,0)</f>
        <v>7.6665000000000001</v>
      </c>
      <c r="J1299" s="284">
        <f ca="1">IF(ISNUMBER(I1299),ROUND(F1299*E1299*I1299,2),"")</f>
        <v>115</v>
      </c>
      <c r="K1299" s="283">
        <f>BDI!$E$17</f>
        <v>0.18609999999999999</v>
      </c>
      <c r="L1299" s="283"/>
      <c r="M1299" s="283"/>
      <c r="N1299" s="131">
        <f t="shared" ca="1" si="22"/>
        <v>9.09</v>
      </c>
      <c r="O1299" s="340">
        <f ca="1">IF(ISNUMBER(I1299),ROUND(F1299*N1299*E1299,2),"")</f>
        <v>136.35</v>
      </c>
      <c r="P1299" s="262"/>
      <c r="Q1299" s="262"/>
      <c r="R1299" s="262"/>
      <c r="S1299" s="262"/>
      <c r="T1299" s="262"/>
      <c r="U1299" s="262"/>
      <c r="V1299" s="262"/>
      <c r="W1299" s="262"/>
      <c r="X1299" s="262"/>
      <c r="Y1299" s="262"/>
      <c r="Z1299" s="262"/>
      <c r="AA1299" s="262"/>
      <c r="AB1299" s="262"/>
      <c r="AC1299" s="262"/>
      <c r="AD1299" s="262"/>
      <c r="AE1299" s="262"/>
      <c r="AF1299" s="262"/>
      <c r="AG1299" s="262"/>
      <c r="AH1299" s="262"/>
      <c r="AI1299" s="262"/>
      <c r="AJ1299" s="262"/>
      <c r="AK1299" s="262"/>
      <c r="AL1299" s="262"/>
      <c r="AM1299" s="262"/>
      <c r="AN1299" s="262"/>
      <c r="AO1299" s="262"/>
      <c r="AP1299" s="262"/>
      <c r="AQ1299" s="262"/>
      <c r="AR1299" s="262"/>
      <c r="AS1299" s="262"/>
      <c r="AT1299" s="262"/>
      <c r="AU1299" s="262"/>
      <c r="AV1299" s="262"/>
      <c r="AW1299" s="262"/>
      <c r="AX1299" s="262"/>
      <c r="AY1299" s="262"/>
      <c r="AZ1299" s="262"/>
      <c r="BA1299" s="262"/>
      <c r="BB1299" s="262"/>
      <c r="BC1299" s="262"/>
      <c r="BD1299" s="262"/>
      <c r="BE1299" s="262"/>
      <c r="BF1299" s="262"/>
      <c r="BG1299" s="262"/>
      <c r="BH1299" s="262"/>
      <c r="BI1299" s="262"/>
      <c r="BJ1299" s="262"/>
      <c r="BK1299" s="262"/>
      <c r="BL1299" s="262"/>
      <c r="BM1299" s="262"/>
      <c r="BN1299" s="262"/>
      <c r="BO1299" s="262"/>
      <c r="BP1299" s="262"/>
      <c r="BQ1299" s="262"/>
      <c r="BR1299" s="262"/>
      <c r="BS1299" s="262"/>
      <c r="BT1299" s="262"/>
      <c r="BU1299" s="262"/>
      <c r="BV1299" s="262"/>
      <c r="BW1299" s="262"/>
      <c r="BX1299" s="262"/>
      <c r="BY1299" s="262"/>
      <c r="BZ1299" s="262"/>
      <c r="CA1299" s="262"/>
      <c r="CB1299" s="262"/>
      <c r="CC1299" s="262"/>
      <c r="CD1299" s="262"/>
      <c r="CE1299" s="262"/>
      <c r="CF1299" s="262"/>
      <c r="CG1299" s="262"/>
      <c r="CH1299" s="262"/>
      <c r="CI1299" s="262"/>
      <c r="CJ1299" s="262"/>
      <c r="CK1299" s="262"/>
      <c r="CL1299" s="262"/>
      <c r="CM1299" s="262"/>
      <c r="CN1299" s="262"/>
      <c r="CO1299" s="262"/>
      <c r="CP1299" s="262"/>
      <c r="CQ1299" s="262"/>
      <c r="CR1299" s="262"/>
      <c r="CS1299" s="262"/>
      <c r="CT1299" s="262"/>
      <c r="CU1299" s="262"/>
      <c r="CV1299" s="262"/>
      <c r="CW1299" s="262"/>
      <c r="CX1299" s="262"/>
      <c r="CY1299" s="262"/>
      <c r="CZ1299" s="262"/>
      <c r="DA1299" s="262"/>
      <c r="DB1299" s="262"/>
      <c r="DC1299" s="262"/>
      <c r="DD1299" s="262"/>
      <c r="DE1299" s="262"/>
      <c r="DF1299" s="262"/>
      <c r="DG1299" s="262"/>
      <c r="DH1299" s="262"/>
      <c r="DI1299" s="262"/>
      <c r="DJ1299" s="262"/>
      <c r="DK1299" s="262"/>
      <c r="DL1299" s="262"/>
      <c r="DM1299" s="262"/>
      <c r="DN1299" s="262"/>
      <c r="DO1299" s="262"/>
      <c r="DP1299" s="262"/>
      <c r="DQ1299" s="262"/>
      <c r="DR1299" s="262"/>
      <c r="DS1299" s="262"/>
      <c r="DT1299" s="262"/>
      <c r="DU1299" s="262"/>
      <c r="DV1299" s="262"/>
      <c r="DW1299" s="262"/>
      <c r="DX1299" s="262"/>
      <c r="DY1299" s="262"/>
      <c r="DZ1299" s="262"/>
      <c r="EA1299" s="262"/>
      <c r="EB1299" s="262"/>
      <c r="EC1299" s="262"/>
      <c r="ED1299" s="262"/>
      <c r="EE1299" s="262"/>
      <c r="EF1299" s="262"/>
      <c r="EG1299" s="262"/>
      <c r="EH1299" s="262"/>
      <c r="EI1299" s="262"/>
      <c r="EJ1299" s="262"/>
      <c r="EK1299" s="262"/>
      <c r="EL1299" s="262"/>
      <c r="EM1299" s="262"/>
      <c r="EN1299" s="262"/>
      <c r="EO1299" s="262"/>
      <c r="EP1299" s="262"/>
      <c r="EQ1299" s="262"/>
      <c r="ER1299" s="262"/>
      <c r="ES1299" s="262"/>
      <c r="ET1299" s="262"/>
      <c r="EU1299" s="262"/>
      <c r="EV1299" s="262"/>
      <c r="EW1299" s="262"/>
      <c r="EX1299" s="262"/>
      <c r="EY1299" s="262"/>
      <c r="EZ1299" s="262"/>
      <c r="FA1299" s="262"/>
      <c r="FB1299" s="262"/>
      <c r="FC1299" s="262"/>
      <c r="FD1299" s="262"/>
      <c r="FE1299" s="262"/>
      <c r="FF1299" s="262"/>
      <c r="FG1299" s="262"/>
      <c r="FH1299" s="262"/>
      <c r="FI1299" s="262"/>
      <c r="FJ1299" s="262"/>
      <c r="FK1299" s="262"/>
      <c r="FL1299" s="262"/>
      <c r="FM1299" s="262"/>
      <c r="FN1299" s="262"/>
      <c r="FO1299" s="262"/>
      <c r="FP1299" s="262"/>
      <c r="FQ1299" s="262"/>
      <c r="FR1299" s="262"/>
      <c r="FS1299" s="262"/>
      <c r="FT1299" s="262"/>
      <c r="FU1299" s="262"/>
      <c r="FV1299" s="262"/>
      <c r="FW1299" s="262"/>
      <c r="FX1299" s="262"/>
      <c r="FY1299" s="262"/>
      <c r="FZ1299" s="262"/>
      <c r="GA1299" s="262"/>
      <c r="GB1299" s="262"/>
      <c r="GC1299" s="262"/>
      <c r="GD1299" s="262"/>
    </row>
    <row r="1300" spans="1:186" s="263" customFormat="1" x14ac:dyDescent="0.2">
      <c r="A1300" s="339" t="s">
        <v>13195</v>
      </c>
      <c r="B1300" s="280" t="s">
        <v>9337</v>
      </c>
      <c r="C1300" s="281" t="s">
        <v>9338</v>
      </c>
      <c r="D1300" s="130" t="s">
        <v>87</v>
      </c>
      <c r="E1300" s="130">
        <v>25</v>
      </c>
      <c r="F1300" s="130">
        <v>0.2</v>
      </c>
      <c r="G1300" s="282"/>
      <c r="H1300" s="283"/>
      <c r="I1300" s="358">
        <v>14.94</v>
      </c>
      <c r="J1300" s="284">
        <f>IF(ISNUMBER(I1300),ROUND(F1300*E1300*I1300,2),"")</f>
        <v>74.7</v>
      </c>
      <c r="K1300" s="283">
        <f>BDI!$E$17</f>
        <v>0.18609999999999999</v>
      </c>
      <c r="L1300" s="283"/>
      <c r="M1300" s="283"/>
      <c r="N1300" s="131">
        <f t="shared" si="22"/>
        <v>17.72</v>
      </c>
      <c r="O1300" s="340">
        <f>IF(ISNUMBER(I1300),ROUND(F1300*N1300*E1300,2),"")</f>
        <v>88.6</v>
      </c>
      <c r="P1300" s="262"/>
      <c r="Q1300" s="262"/>
      <c r="R1300" s="262"/>
      <c r="S1300" s="262"/>
      <c r="T1300" s="262"/>
      <c r="U1300" s="262"/>
      <c r="V1300" s="262"/>
      <c r="W1300" s="262"/>
      <c r="X1300" s="262"/>
      <c r="Y1300" s="262"/>
      <c r="Z1300" s="262"/>
      <c r="AA1300" s="262"/>
      <c r="AB1300" s="262"/>
      <c r="AC1300" s="262"/>
      <c r="AD1300" s="262"/>
      <c r="AE1300" s="262"/>
      <c r="AF1300" s="262"/>
      <c r="AG1300" s="262"/>
      <c r="AH1300" s="262"/>
      <c r="AI1300" s="262"/>
      <c r="AJ1300" s="262"/>
      <c r="AK1300" s="262"/>
      <c r="AL1300" s="262"/>
      <c r="AM1300" s="262"/>
      <c r="AN1300" s="262"/>
      <c r="AO1300" s="262"/>
      <c r="AP1300" s="262"/>
      <c r="AQ1300" s="262"/>
      <c r="AR1300" s="262"/>
      <c r="AS1300" s="262"/>
      <c r="AT1300" s="262"/>
      <c r="AU1300" s="262"/>
      <c r="AV1300" s="262"/>
      <c r="AW1300" s="262"/>
      <c r="AX1300" s="262"/>
      <c r="AY1300" s="262"/>
      <c r="AZ1300" s="262"/>
      <c r="BA1300" s="262"/>
      <c r="BB1300" s="262"/>
      <c r="BC1300" s="262"/>
      <c r="BD1300" s="262"/>
      <c r="BE1300" s="262"/>
      <c r="BF1300" s="262"/>
      <c r="BG1300" s="262"/>
      <c r="BH1300" s="262"/>
      <c r="BI1300" s="262"/>
      <c r="BJ1300" s="262"/>
      <c r="BK1300" s="262"/>
      <c r="BL1300" s="262"/>
      <c r="BM1300" s="262"/>
      <c r="BN1300" s="262"/>
      <c r="BO1300" s="262"/>
      <c r="BP1300" s="262"/>
      <c r="BQ1300" s="262"/>
      <c r="BR1300" s="262"/>
      <c r="BS1300" s="262"/>
      <c r="BT1300" s="262"/>
      <c r="BU1300" s="262"/>
      <c r="BV1300" s="262"/>
      <c r="BW1300" s="262"/>
      <c r="BX1300" s="262"/>
      <c r="BY1300" s="262"/>
      <c r="BZ1300" s="262"/>
      <c r="CA1300" s="262"/>
      <c r="CB1300" s="262"/>
      <c r="CC1300" s="262"/>
      <c r="CD1300" s="262"/>
      <c r="CE1300" s="262"/>
      <c r="CF1300" s="262"/>
      <c r="CG1300" s="262"/>
      <c r="CH1300" s="262"/>
      <c r="CI1300" s="262"/>
      <c r="CJ1300" s="262"/>
      <c r="CK1300" s="262"/>
      <c r="CL1300" s="262"/>
      <c r="CM1300" s="262"/>
      <c r="CN1300" s="262"/>
      <c r="CO1300" s="262"/>
      <c r="CP1300" s="262"/>
      <c r="CQ1300" s="262"/>
      <c r="CR1300" s="262"/>
      <c r="CS1300" s="262"/>
      <c r="CT1300" s="262"/>
      <c r="CU1300" s="262"/>
      <c r="CV1300" s="262"/>
      <c r="CW1300" s="262"/>
      <c r="CX1300" s="262"/>
      <c r="CY1300" s="262"/>
      <c r="CZ1300" s="262"/>
      <c r="DA1300" s="262"/>
      <c r="DB1300" s="262"/>
      <c r="DC1300" s="262"/>
      <c r="DD1300" s="262"/>
      <c r="DE1300" s="262"/>
      <c r="DF1300" s="262"/>
      <c r="DG1300" s="262"/>
      <c r="DH1300" s="262"/>
      <c r="DI1300" s="262"/>
      <c r="DJ1300" s="262"/>
      <c r="DK1300" s="262"/>
      <c r="DL1300" s="262"/>
      <c r="DM1300" s="262"/>
      <c r="DN1300" s="262"/>
      <c r="DO1300" s="262"/>
      <c r="DP1300" s="262"/>
      <c r="DQ1300" s="262"/>
      <c r="DR1300" s="262"/>
      <c r="DS1300" s="262"/>
      <c r="DT1300" s="262"/>
      <c r="DU1300" s="262"/>
      <c r="DV1300" s="262"/>
      <c r="DW1300" s="262"/>
      <c r="DX1300" s="262"/>
      <c r="DY1300" s="262"/>
      <c r="DZ1300" s="262"/>
      <c r="EA1300" s="262"/>
      <c r="EB1300" s="262"/>
      <c r="EC1300" s="262"/>
      <c r="ED1300" s="262"/>
      <c r="EE1300" s="262"/>
      <c r="EF1300" s="262"/>
      <c r="EG1300" s="262"/>
      <c r="EH1300" s="262"/>
      <c r="EI1300" s="262"/>
      <c r="EJ1300" s="262"/>
      <c r="EK1300" s="262"/>
      <c r="EL1300" s="262"/>
      <c r="EM1300" s="262"/>
      <c r="EN1300" s="262"/>
      <c r="EO1300" s="262"/>
      <c r="EP1300" s="262"/>
      <c r="EQ1300" s="262"/>
      <c r="ER1300" s="262"/>
      <c r="ES1300" s="262"/>
      <c r="ET1300" s="262"/>
      <c r="EU1300" s="262"/>
      <c r="EV1300" s="262"/>
      <c r="EW1300" s="262"/>
      <c r="EX1300" s="262"/>
      <c r="EY1300" s="262"/>
      <c r="EZ1300" s="262"/>
      <c r="FA1300" s="262"/>
      <c r="FB1300" s="262"/>
      <c r="FC1300" s="262"/>
      <c r="FD1300" s="262"/>
      <c r="FE1300" s="262"/>
      <c r="FF1300" s="262"/>
      <c r="FG1300" s="262"/>
      <c r="FH1300" s="262"/>
      <c r="FI1300" s="262"/>
      <c r="FJ1300" s="262"/>
      <c r="FK1300" s="262"/>
      <c r="FL1300" s="262"/>
      <c r="FM1300" s="262"/>
      <c r="FN1300" s="262"/>
      <c r="FO1300" s="262"/>
      <c r="FP1300" s="262"/>
      <c r="FQ1300" s="262"/>
      <c r="FR1300" s="262"/>
      <c r="FS1300" s="262"/>
      <c r="FT1300" s="262"/>
      <c r="FU1300" s="262"/>
      <c r="FV1300" s="262"/>
      <c r="FW1300" s="262"/>
      <c r="FX1300" s="262"/>
      <c r="FY1300" s="262"/>
      <c r="FZ1300" s="262"/>
      <c r="GA1300" s="262"/>
      <c r="GB1300" s="262"/>
      <c r="GC1300" s="262"/>
      <c r="GD1300" s="262"/>
    </row>
    <row r="1301" spans="1:186" s="263" customFormat="1" x14ac:dyDescent="0.2">
      <c r="A1301" s="339" t="s">
        <v>13196</v>
      </c>
      <c r="B1301" s="280" t="s">
        <v>2195</v>
      </c>
      <c r="C1301" s="281" t="s">
        <v>9339</v>
      </c>
      <c r="D1301" s="130" t="s">
        <v>87</v>
      </c>
      <c r="E1301" s="130">
        <v>150</v>
      </c>
      <c r="F1301" s="130">
        <v>0.2</v>
      </c>
      <c r="G1301" s="282"/>
      <c r="H1301" s="283"/>
      <c r="I1301" s="284">
        <f ca="1">OFFSET(INDEX(Composições!A:H,MATCH(B1301,Composições!A:A,0),8),2,0)</f>
        <v>9.9085000000000001</v>
      </c>
      <c r="J1301" s="284">
        <f ca="1">IF(ISNUMBER(I1301),ROUND(F1301*E1301*I1301,2),"")</f>
        <v>297.26</v>
      </c>
      <c r="K1301" s="283">
        <f>BDI!$E$17</f>
        <v>0.18609999999999999</v>
      </c>
      <c r="L1301" s="283"/>
      <c r="M1301" s="283"/>
      <c r="N1301" s="131">
        <f t="shared" ca="1" si="22"/>
        <v>11.75</v>
      </c>
      <c r="O1301" s="340">
        <f ca="1">IF(ISNUMBER(I1301),ROUND(F1301*N1301*E1301,2),"")</f>
        <v>352.5</v>
      </c>
      <c r="P1301" s="262"/>
      <c r="Q1301" s="262"/>
      <c r="R1301" s="262"/>
      <c r="S1301" s="262"/>
      <c r="T1301" s="262"/>
      <c r="U1301" s="262"/>
      <c r="V1301" s="262"/>
      <c r="W1301" s="262"/>
      <c r="X1301" s="262"/>
      <c r="Y1301" s="262"/>
      <c r="Z1301" s="262"/>
      <c r="AA1301" s="262"/>
      <c r="AB1301" s="262"/>
      <c r="AC1301" s="262"/>
      <c r="AD1301" s="262"/>
      <c r="AE1301" s="262"/>
      <c r="AF1301" s="262"/>
      <c r="AG1301" s="262"/>
      <c r="AH1301" s="262"/>
      <c r="AI1301" s="262"/>
      <c r="AJ1301" s="262"/>
      <c r="AK1301" s="262"/>
      <c r="AL1301" s="262"/>
      <c r="AM1301" s="262"/>
      <c r="AN1301" s="262"/>
      <c r="AO1301" s="262"/>
      <c r="AP1301" s="262"/>
      <c r="AQ1301" s="262"/>
      <c r="AR1301" s="262"/>
      <c r="AS1301" s="262"/>
      <c r="AT1301" s="262"/>
      <c r="AU1301" s="262"/>
      <c r="AV1301" s="262"/>
      <c r="AW1301" s="262"/>
      <c r="AX1301" s="262"/>
      <c r="AY1301" s="262"/>
      <c r="AZ1301" s="262"/>
      <c r="BA1301" s="262"/>
      <c r="BB1301" s="262"/>
      <c r="BC1301" s="262"/>
      <c r="BD1301" s="262"/>
      <c r="BE1301" s="262"/>
      <c r="BF1301" s="262"/>
      <c r="BG1301" s="262"/>
      <c r="BH1301" s="262"/>
      <c r="BI1301" s="262"/>
      <c r="BJ1301" s="262"/>
      <c r="BK1301" s="262"/>
      <c r="BL1301" s="262"/>
      <c r="BM1301" s="262"/>
      <c r="BN1301" s="262"/>
      <c r="BO1301" s="262"/>
      <c r="BP1301" s="262"/>
      <c r="BQ1301" s="262"/>
      <c r="BR1301" s="262"/>
      <c r="BS1301" s="262"/>
      <c r="BT1301" s="262"/>
      <c r="BU1301" s="262"/>
      <c r="BV1301" s="262"/>
      <c r="BW1301" s="262"/>
      <c r="BX1301" s="262"/>
      <c r="BY1301" s="262"/>
      <c r="BZ1301" s="262"/>
      <c r="CA1301" s="262"/>
      <c r="CB1301" s="262"/>
      <c r="CC1301" s="262"/>
      <c r="CD1301" s="262"/>
      <c r="CE1301" s="262"/>
      <c r="CF1301" s="262"/>
      <c r="CG1301" s="262"/>
      <c r="CH1301" s="262"/>
      <c r="CI1301" s="262"/>
      <c r="CJ1301" s="262"/>
      <c r="CK1301" s="262"/>
      <c r="CL1301" s="262"/>
      <c r="CM1301" s="262"/>
      <c r="CN1301" s="262"/>
      <c r="CO1301" s="262"/>
      <c r="CP1301" s="262"/>
      <c r="CQ1301" s="262"/>
      <c r="CR1301" s="262"/>
      <c r="CS1301" s="262"/>
      <c r="CT1301" s="262"/>
      <c r="CU1301" s="262"/>
      <c r="CV1301" s="262"/>
      <c r="CW1301" s="262"/>
      <c r="CX1301" s="262"/>
      <c r="CY1301" s="262"/>
      <c r="CZ1301" s="262"/>
      <c r="DA1301" s="262"/>
      <c r="DB1301" s="262"/>
      <c r="DC1301" s="262"/>
      <c r="DD1301" s="262"/>
      <c r="DE1301" s="262"/>
      <c r="DF1301" s="262"/>
      <c r="DG1301" s="262"/>
      <c r="DH1301" s="262"/>
      <c r="DI1301" s="262"/>
      <c r="DJ1301" s="262"/>
      <c r="DK1301" s="262"/>
      <c r="DL1301" s="262"/>
      <c r="DM1301" s="262"/>
      <c r="DN1301" s="262"/>
      <c r="DO1301" s="262"/>
      <c r="DP1301" s="262"/>
      <c r="DQ1301" s="262"/>
      <c r="DR1301" s="262"/>
      <c r="DS1301" s="262"/>
      <c r="DT1301" s="262"/>
      <c r="DU1301" s="262"/>
      <c r="DV1301" s="262"/>
      <c r="DW1301" s="262"/>
      <c r="DX1301" s="262"/>
      <c r="DY1301" s="262"/>
      <c r="DZ1301" s="262"/>
      <c r="EA1301" s="262"/>
      <c r="EB1301" s="262"/>
      <c r="EC1301" s="262"/>
      <c r="ED1301" s="262"/>
      <c r="EE1301" s="262"/>
      <c r="EF1301" s="262"/>
      <c r="EG1301" s="262"/>
      <c r="EH1301" s="262"/>
      <c r="EI1301" s="262"/>
      <c r="EJ1301" s="262"/>
      <c r="EK1301" s="262"/>
      <c r="EL1301" s="262"/>
      <c r="EM1301" s="262"/>
      <c r="EN1301" s="262"/>
      <c r="EO1301" s="262"/>
      <c r="EP1301" s="262"/>
      <c r="EQ1301" s="262"/>
      <c r="ER1301" s="262"/>
      <c r="ES1301" s="262"/>
      <c r="ET1301" s="262"/>
      <c r="EU1301" s="262"/>
      <c r="EV1301" s="262"/>
      <c r="EW1301" s="262"/>
      <c r="EX1301" s="262"/>
      <c r="EY1301" s="262"/>
      <c r="EZ1301" s="262"/>
      <c r="FA1301" s="262"/>
      <c r="FB1301" s="262"/>
      <c r="FC1301" s="262"/>
      <c r="FD1301" s="262"/>
      <c r="FE1301" s="262"/>
      <c r="FF1301" s="262"/>
      <c r="FG1301" s="262"/>
      <c r="FH1301" s="262"/>
      <c r="FI1301" s="262"/>
      <c r="FJ1301" s="262"/>
      <c r="FK1301" s="262"/>
      <c r="FL1301" s="262"/>
      <c r="FM1301" s="262"/>
      <c r="FN1301" s="262"/>
      <c r="FO1301" s="262"/>
      <c r="FP1301" s="262"/>
      <c r="FQ1301" s="262"/>
      <c r="FR1301" s="262"/>
      <c r="FS1301" s="262"/>
      <c r="FT1301" s="262"/>
      <c r="FU1301" s="262"/>
      <c r="FV1301" s="262"/>
      <c r="FW1301" s="262"/>
      <c r="FX1301" s="262"/>
      <c r="FY1301" s="262"/>
      <c r="FZ1301" s="262"/>
      <c r="GA1301" s="262"/>
      <c r="GB1301" s="262"/>
      <c r="GC1301" s="262"/>
      <c r="GD1301" s="262"/>
    </row>
    <row r="1302" spans="1:186" s="263" customFormat="1" x14ac:dyDescent="0.2">
      <c r="A1302" s="339" t="s">
        <v>13197</v>
      </c>
      <c r="B1302" s="280" t="s">
        <v>2196</v>
      </c>
      <c r="C1302" s="281" t="s">
        <v>9340</v>
      </c>
      <c r="D1302" s="130" t="s">
        <v>87</v>
      </c>
      <c r="E1302" s="130">
        <v>150</v>
      </c>
      <c r="F1302" s="130">
        <v>0.2</v>
      </c>
      <c r="G1302" s="282"/>
      <c r="H1302" s="283"/>
      <c r="I1302" s="284">
        <f ca="1">OFFSET(INDEX(Composições!A:H,MATCH(B1302,Composições!A:A,0),8),2,0)</f>
        <v>13.375999999999999</v>
      </c>
      <c r="J1302" s="284">
        <f ca="1">IF(ISNUMBER(I1302),ROUND(F1302*E1302*I1302,2),"")</f>
        <v>401.28</v>
      </c>
      <c r="K1302" s="283">
        <f>BDI!$E$17</f>
        <v>0.18609999999999999</v>
      </c>
      <c r="L1302" s="283"/>
      <c r="M1302" s="283"/>
      <c r="N1302" s="131">
        <f t="shared" ca="1" si="22"/>
        <v>15.87</v>
      </c>
      <c r="O1302" s="340">
        <f ca="1">IF(ISNUMBER(I1302),ROUND(F1302*N1302*E1302,2),"")</f>
        <v>476.1</v>
      </c>
      <c r="P1302" s="262"/>
      <c r="Q1302" s="262"/>
      <c r="R1302" s="262"/>
      <c r="S1302" s="262"/>
      <c r="T1302" s="262"/>
      <c r="U1302" s="262"/>
      <c r="V1302" s="262"/>
      <c r="W1302" s="262"/>
      <c r="X1302" s="262"/>
      <c r="Y1302" s="262"/>
      <c r="Z1302" s="262"/>
      <c r="AA1302" s="262"/>
      <c r="AB1302" s="262"/>
      <c r="AC1302" s="262"/>
      <c r="AD1302" s="262"/>
      <c r="AE1302" s="262"/>
      <c r="AF1302" s="262"/>
      <c r="AG1302" s="262"/>
      <c r="AH1302" s="262"/>
      <c r="AI1302" s="262"/>
      <c r="AJ1302" s="262"/>
      <c r="AK1302" s="262"/>
      <c r="AL1302" s="262"/>
      <c r="AM1302" s="262"/>
      <c r="AN1302" s="262"/>
      <c r="AO1302" s="262"/>
      <c r="AP1302" s="262"/>
      <c r="AQ1302" s="262"/>
      <c r="AR1302" s="262"/>
      <c r="AS1302" s="262"/>
      <c r="AT1302" s="262"/>
      <c r="AU1302" s="262"/>
      <c r="AV1302" s="262"/>
      <c r="AW1302" s="262"/>
      <c r="AX1302" s="262"/>
      <c r="AY1302" s="262"/>
      <c r="AZ1302" s="262"/>
      <c r="BA1302" s="262"/>
      <c r="BB1302" s="262"/>
      <c r="BC1302" s="262"/>
      <c r="BD1302" s="262"/>
      <c r="BE1302" s="262"/>
      <c r="BF1302" s="262"/>
      <c r="BG1302" s="262"/>
      <c r="BH1302" s="262"/>
      <c r="BI1302" s="262"/>
      <c r="BJ1302" s="262"/>
      <c r="BK1302" s="262"/>
      <c r="BL1302" s="262"/>
      <c r="BM1302" s="262"/>
      <c r="BN1302" s="262"/>
      <c r="BO1302" s="262"/>
      <c r="BP1302" s="262"/>
      <c r="BQ1302" s="262"/>
      <c r="BR1302" s="262"/>
      <c r="BS1302" s="262"/>
      <c r="BT1302" s="262"/>
      <c r="BU1302" s="262"/>
      <c r="BV1302" s="262"/>
      <c r="BW1302" s="262"/>
      <c r="BX1302" s="262"/>
      <c r="BY1302" s="262"/>
      <c r="BZ1302" s="262"/>
      <c r="CA1302" s="262"/>
      <c r="CB1302" s="262"/>
      <c r="CC1302" s="262"/>
      <c r="CD1302" s="262"/>
      <c r="CE1302" s="262"/>
      <c r="CF1302" s="262"/>
      <c r="CG1302" s="262"/>
      <c r="CH1302" s="262"/>
      <c r="CI1302" s="262"/>
      <c r="CJ1302" s="262"/>
      <c r="CK1302" s="262"/>
      <c r="CL1302" s="262"/>
      <c r="CM1302" s="262"/>
      <c r="CN1302" s="262"/>
      <c r="CO1302" s="262"/>
      <c r="CP1302" s="262"/>
      <c r="CQ1302" s="262"/>
      <c r="CR1302" s="262"/>
      <c r="CS1302" s="262"/>
      <c r="CT1302" s="262"/>
      <c r="CU1302" s="262"/>
      <c r="CV1302" s="262"/>
      <c r="CW1302" s="262"/>
      <c r="CX1302" s="262"/>
      <c r="CY1302" s="262"/>
      <c r="CZ1302" s="262"/>
      <c r="DA1302" s="262"/>
      <c r="DB1302" s="262"/>
      <c r="DC1302" s="262"/>
      <c r="DD1302" s="262"/>
      <c r="DE1302" s="262"/>
      <c r="DF1302" s="262"/>
      <c r="DG1302" s="262"/>
      <c r="DH1302" s="262"/>
      <c r="DI1302" s="262"/>
      <c r="DJ1302" s="262"/>
      <c r="DK1302" s="262"/>
      <c r="DL1302" s="262"/>
      <c r="DM1302" s="262"/>
      <c r="DN1302" s="262"/>
      <c r="DO1302" s="262"/>
      <c r="DP1302" s="262"/>
      <c r="DQ1302" s="262"/>
      <c r="DR1302" s="262"/>
      <c r="DS1302" s="262"/>
      <c r="DT1302" s="262"/>
      <c r="DU1302" s="262"/>
      <c r="DV1302" s="262"/>
      <c r="DW1302" s="262"/>
      <c r="DX1302" s="262"/>
      <c r="DY1302" s="262"/>
      <c r="DZ1302" s="262"/>
      <c r="EA1302" s="262"/>
      <c r="EB1302" s="262"/>
      <c r="EC1302" s="262"/>
      <c r="ED1302" s="262"/>
      <c r="EE1302" s="262"/>
      <c r="EF1302" s="262"/>
      <c r="EG1302" s="262"/>
      <c r="EH1302" s="262"/>
      <c r="EI1302" s="262"/>
      <c r="EJ1302" s="262"/>
      <c r="EK1302" s="262"/>
      <c r="EL1302" s="262"/>
      <c r="EM1302" s="262"/>
      <c r="EN1302" s="262"/>
      <c r="EO1302" s="262"/>
      <c r="EP1302" s="262"/>
      <c r="EQ1302" s="262"/>
      <c r="ER1302" s="262"/>
      <c r="ES1302" s="262"/>
      <c r="ET1302" s="262"/>
      <c r="EU1302" s="262"/>
      <c r="EV1302" s="262"/>
      <c r="EW1302" s="262"/>
      <c r="EX1302" s="262"/>
      <c r="EY1302" s="262"/>
      <c r="EZ1302" s="262"/>
      <c r="FA1302" s="262"/>
      <c r="FB1302" s="262"/>
      <c r="FC1302" s="262"/>
      <c r="FD1302" s="262"/>
      <c r="FE1302" s="262"/>
      <c r="FF1302" s="262"/>
      <c r="FG1302" s="262"/>
      <c r="FH1302" s="262"/>
      <c r="FI1302" s="262"/>
      <c r="FJ1302" s="262"/>
      <c r="FK1302" s="262"/>
      <c r="FL1302" s="262"/>
      <c r="FM1302" s="262"/>
      <c r="FN1302" s="262"/>
      <c r="FO1302" s="262"/>
      <c r="FP1302" s="262"/>
      <c r="FQ1302" s="262"/>
      <c r="FR1302" s="262"/>
      <c r="FS1302" s="262"/>
      <c r="FT1302" s="262"/>
      <c r="FU1302" s="262"/>
      <c r="FV1302" s="262"/>
      <c r="FW1302" s="262"/>
      <c r="FX1302" s="262"/>
      <c r="FY1302" s="262"/>
      <c r="FZ1302" s="262"/>
      <c r="GA1302" s="262"/>
      <c r="GB1302" s="262"/>
      <c r="GC1302" s="262"/>
      <c r="GD1302" s="262"/>
    </row>
    <row r="1303" spans="1:186" s="263" customFormat="1" x14ac:dyDescent="0.2">
      <c r="A1303" s="339" t="s">
        <v>13198</v>
      </c>
      <c r="B1303" s="280" t="s">
        <v>2197</v>
      </c>
      <c r="C1303" s="281" t="s">
        <v>9341</v>
      </c>
      <c r="D1303" s="130" t="s">
        <v>87</v>
      </c>
      <c r="E1303" s="130">
        <v>150</v>
      </c>
      <c r="F1303" s="130">
        <v>0.2</v>
      </c>
      <c r="G1303" s="282"/>
      <c r="H1303" s="283"/>
      <c r="I1303" s="284">
        <f ca="1">OFFSET(INDEX(Composições!A:H,MATCH(B1303,Composições!A:A,0),8),2,0)</f>
        <v>13.936499999999999</v>
      </c>
      <c r="J1303" s="284">
        <f ca="1">IF(ISNUMBER(I1303),ROUND(F1303*E1303*I1303,2),"")</f>
        <v>418.1</v>
      </c>
      <c r="K1303" s="283">
        <f>BDI!$E$17</f>
        <v>0.18609999999999999</v>
      </c>
      <c r="L1303" s="283"/>
      <c r="M1303" s="283"/>
      <c r="N1303" s="131">
        <f t="shared" ca="1" si="22"/>
        <v>16.53</v>
      </c>
      <c r="O1303" s="340">
        <f ca="1">IF(ISNUMBER(I1303),ROUND(F1303*N1303*E1303,2),"")</f>
        <v>495.9</v>
      </c>
      <c r="P1303" s="262"/>
      <c r="Q1303" s="262"/>
      <c r="R1303" s="262"/>
      <c r="S1303" s="262"/>
      <c r="T1303" s="262"/>
      <c r="U1303" s="262"/>
      <c r="V1303" s="262"/>
      <c r="W1303" s="262"/>
      <c r="X1303" s="262"/>
      <c r="Y1303" s="262"/>
      <c r="Z1303" s="262"/>
      <c r="AA1303" s="262"/>
      <c r="AB1303" s="262"/>
      <c r="AC1303" s="262"/>
      <c r="AD1303" s="262"/>
      <c r="AE1303" s="262"/>
      <c r="AF1303" s="262"/>
      <c r="AG1303" s="262"/>
      <c r="AH1303" s="262"/>
      <c r="AI1303" s="262"/>
      <c r="AJ1303" s="262"/>
      <c r="AK1303" s="262"/>
      <c r="AL1303" s="262"/>
      <c r="AM1303" s="262"/>
      <c r="AN1303" s="262"/>
      <c r="AO1303" s="262"/>
      <c r="AP1303" s="262"/>
      <c r="AQ1303" s="262"/>
      <c r="AR1303" s="262"/>
      <c r="AS1303" s="262"/>
      <c r="AT1303" s="262"/>
      <c r="AU1303" s="262"/>
      <c r="AV1303" s="262"/>
      <c r="AW1303" s="262"/>
      <c r="AX1303" s="262"/>
      <c r="AY1303" s="262"/>
      <c r="AZ1303" s="262"/>
      <c r="BA1303" s="262"/>
      <c r="BB1303" s="262"/>
      <c r="BC1303" s="262"/>
      <c r="BD1303" s="262"/>
      <c r="BE1303" s="262"/>
      <c r="BF1303" s="262"/>
      <c r="BG1303" s="262"/>
      <c r="BH1303" s="262"/>
      <c r="BI1303" s="262"/>
      <c r="BJ1303" s="262"/>
      <c r="BK1303" s="262"/>
      <c r="BL1303" s="262"/>
      <c r="BM1303" s="262"/>
      <c r="BN1303" s="262"/>
      <c r="BO1303" s="262"/>
      <c r="BP1303" s="262"/>
      <c r="BQ1303" s="262"/>
      <c r="BR1303" s="262"/>
      <c r="BS1303" s="262"/>
      <c r="BT1303" s="262"/>
      <c r="BU1303" s="262"/>
      <c r="BV1303" s="262"/>
      <c r="BW1303" s="262"/>
      <c r="BX1303" s="262"/>
      <c r="BY1303" s="262"/>
      <c r="BZ1303" s="262"/>
      <c r="CA1303" s="262"/>
      <c r="CB1303" s="262"/>
      <c r="CC1303" s="262"/>
      <c r="CD1303" s="262"/>
      <c r="CE1303" s="262"/>
      <c r="CF1303" s="262"/>
      <c r="CG1303" s="262"/>
      <c r="CH1303" s="262"/>
      <c r="CI1303" s="262"/>
      <c r="CJ1303" s="262"/>
      <c r="CK1303" s="262"/>
      <c r="CL1303" s="262"/>
      <c r="CM1303" s="262"/>
      <c r="CN1303" s="262"/>
      <c r="CO1303" s="262"/>
      <c r="CP1303" s="262"/>
      <c r="CQ1303" s="262"/>
      <c r="CR1303" s="262"/>
      <c r="CS1303" s="262"/>
      <c r="CT1303" s="262"/>
      <c r="CU1303" s="262"/>
      <c r="CV1303" s="262"/>
      <c r="CW1303" s="262"/>
      <c r="CX1303" s="262"/>
      <c r="CY1303" s="262"/>
      <c r="CZ1303" s="262"/>
      <c r="DA1303" s="262"/>
      <c r="DB1303" s="262"/>
      <c r="DC1303" s="262"/>
      <c r="DD1303" s="262"/>
      <c r="DE1303" s="262"/>
      <c r="DF1303" s="262"/>
      <c r="DG1303" s="262"/>
      <c r="DH1303" s="262"/>
      <c r="DI1303" s="262"/>
      <c r="DJ1303" s="262"/>
      <c r="DK1303" s="262"/>
      <c r="DL1303" s="262"/>
      <c r="DM1303" s="262"/>
      <c r="DN1303" s="262"/>
      <c r="DO1303" s="262"/>
      <c r="DP1303" s="262"/>
      <c r="DQ1303" s="262"/>
      <c r="DR1303" s="262"/>
      <c r="DS1303" s="262"/>
      <c r="DT1303" s="262"/>
      <c r="DU1303" s="262"/>
      <c r="DV1303" s="262"/>
      <c r="DW1303" s="262"/>
      <c r="DX1303" s="262"/>
      <c r="DY1303" s="262"/>
      <c r="DZ1303" s="262"/>
      <c r="EA1303" s="262"/>
      <c r="EB1303" s="262"/>
      <c r="EC1303" s="262"/>
      <c r="ED1303" s="262"/>
      <c r="EE1303" s="262"/>
      <c r="EF1303" s="262"/>
      <c r="EG1303" s="262"/>
      <c r="EH1303" s="262"/>
      <c r="EI1303" s="262"/>
      <c r="EJ1303" s="262"/>
      <c r="EK1303" s="262"/>
      <c r="EL1303" s="262"/>
      <c r="EM1303" s="262"/>
      <c r="EN1303" s="262"/>
      <c r="EO1303" s="262"/>
      <c r="EP1303" s="262"/>
      <c r="EQ1303" s="262"/>
      <c r="ER1303" s="262"/>
      <c r="ES1303" s="262"/>
      <c r="ET1303" s="262"/>
      <c r="EU1303" s="262"/>
      <c r="EV1303" s="262"/>
      <c r="EW1303" s="262"/>
      <c r="EX1303" s="262"/>
      <c r="EY1303" s="262"/>
      <c r="EZ1303" s="262"/>
      <c r="FA1303" s="262"/>
      <c r="FB1303" s="262"/>
      <c r="FC1303" s="262"/>
      <c r="FD1303" s="262"/>
      <c r="FE1303" s="262"/>
      <c r="FF1303" s="262"/>
      <c r="FG1303" s="262"/>
      <c r="FH1303" s="262"/>
      <c r="FI1303" s="262"/>
      <c r="FJ1303" s="262"/>
      <c r="FK1303" s="262"/>
      <c r="FL1303" s="262"/>
      <c r="FM1303" s="262"/>
      <c r="FN1303" s="262"/>
      <c r="FO1303" s="262"/>
      <c r="FP1303" s="262"/>
      <c r="FQ1303" s="262"/>
      <c r="FR1303" s="262"/>
      <c r="FS1303" s="262"/>
      <c r="FT1303" s="262"/>
      <c r="FU1303" s="262"/>
      <c r="FV1303" s="262"/>
      <c r="FW1303" s="262"/>
      <c r="FX1303" s="262"/>
      <c r="FY1303" s="262"/>
      <c r="FZ1303" s="262"/>
      <c r="GA1303" s="262"/>
      <c r="GB1303" s="262"/>
      <c r="GC1303" s="262"/>
      <c r="GD1303" s="262"/>
    </row>
    <row r="1304" spans="1:186" s="263" customFormat="1" x14ac:dyDescent="0.2">
      <c r="A1304" s="339" t="s">
        <v>13199</v>
      </c>
      <c r="B1304" s="280" t="s">
        <v>2198</v>
      </c>
      <c r="C1304" s="281" t="s">
        <v>9342</v>
      </c>
      <c r="D1304" s="130" t="s">
        <v>106</v>
      </c>
      <c r="E1304" s="130">
        <v>65</v>
      </c>
      <c r="F1304" s="130">
        <v>0.2</v>
      </c>
      <c r="G1304" s="282"/>
      <c r="H1304" s="283"/>
      <c r="I1304" s="284">
        <f ca="1">OFFSET(INDEX(Composições!A:H,MATCH(B1304,Composições!A:A,0),8),2,0)</f>
        <v>81.433999999999997</v>
      </c>
      <c r="J1304" s="284">
        <f ca="1">IF(ISNUMBER(I1304),ROUND(F1304*E1304*I1304,2),"")</f>
        <v>1058.6400000000001</v>
      </c>
      <c r="K1304" s="283">
        <f>BDI!$E$17</f>
        <v>0.18609999999999999</v>
      </c>
      <c r="L1304" s="283"/>
      <c r="M1304" s="283"/>
      <c r="N1304" s="131">
        <f t="shared" ca="1" si="22"/>
        <v>96.59</v>
      </c>
      <c r="O1304" s="340">
        <f ca="1">IF(ISNUMBER(I1304),ROUND(F1304*N1304*E1304,2),"")</f>
        <v>1255.67</v>
      </c>
      <c r="P1304" s="262"/>
      <c r="Q1304" s="262"/>
      <c r="R1304" s="262"/>
      <c r="S1304" s="262"/>
      <c r="T1304" s="262"/>
      <c r="U1304" s="262"/>
      <c r="V1304" s="262"/>
      <c r="W1304" s="262"/>
      <c r="X1304" s="262"/>
      <c r="Y1304" s="262"/>
      <c r="Z1304" s="262"/>
      <c r="AA1304" s="262"/>
      <c r="AB1304" s="262"/>
      <c r="AC1304" s="262"/>
      <c r="AD1304" s="262"/>
      <c r="AE1304" s="262"/>
      <c r="AF1304" s="262"/>
      <c r="AG1304" s="262"/>
      <c r="AH1304" s="262"/>
      <c r="AI1304" s="262"/>
      <c r="AJ1304" s="262"/>
      <c r="AK1304" s="262"/>
      <c r="AL1304" s="262"/>
      <c r="AM1304" s="262"/>
      <c r="AN1304" s="262"/>
      <c r="AO1304" s="262"/>
      <c r="AP1304" s="262"/>
      <c r="AQ1304" s="262"/>
      <c r="AR1304" s="262"/>
      <c r="AS1304" s="262"/>
      <c r="AT1304" s="262"/>
      <c r="AU1304" s="262"/>
      <c r="AV1304" s="262"/>
      <c r="AW1304" s="262"/>
      <c r="AX1304" s="262"/>
      <c r="AY1304" s="262"/>
      <c r="AZ1304" s="262"/>
      <c r="BA1304" s="262"/>
      <c r="BB1304" s="262"/>
      <c r="BC1304" s="262"/>
      <c r="BD1304" s="262"/>
      <c r="BE1304" s="262"/>
      <c r="BF1304" s="262"/>
      <c r="BG1304" s="262"/>
      <c r="BH1304" s="262"/>
      <c r="BI1304" s="262"/>
      <c r="BJ1304" s="262"/>
      <c r="BK1304" s="262"/>
      <c r="BL1304" s="262"/>
      <c r="BM1304" s="262"/>
      <c r="BN1304" s="262"/>
      <c r="BO1304" s="262"/>
      <c r="BP1304" s="262"/>
      <c r="BQ1304" s="262"/>
      <c r="BR1304" s="262"/>
      <c r="BS1304" s="262"/>
      <c r="BT1304" s="262"/>
      <c r="BU1304" s="262"/>
      <c r="BV1304" s="262"/>
      <c r="BW1304" s="262"/>
      <c r="BX1304" s="262"/>
      <c r="BY1304" s="262"/>
      <c r="BZ1304" s="262"/>
      <c r="CA1304" s="262"/>
      <c r="CB1304" s="262"/>
      <c r="CC1304" s="262"/>
      <c r="CD1304" s="262"/>
      <c r="CE1304" s="262"/>
      <c r="CF1304" s="262"/>
      <c r="CG1304" s="262"/>
      <c r="CH1304" s="262"/>
      <c r="CI1304" s="262"/>
      <c r="CJ1304" s="262"/>
      <c r="CK1304" s="262"/>
      <c r="CL1304" s="262"/>
      <c r="CM1304" s="262"/>
      <c r="CN1304" s="262"/>
      <c r="CO1304" s="262"/>
      <c r="CP1304" s="262"/>
      <c r="CQ1304" s="262"/>
      <c r="CR1304" s="262"/>
      <c r="CS1304" s="262"/>
      <c r="CT1304" s="262"/>
      <c r="CU1304" s="262"/>
      <c r="CV1304" s="262"/>
      <c r="CW1304" s="262"/>
      <c r="CX1304" s="262"/>
      <c r="CY1304" s="262"/>
      <c r="CZ1304" s="262"/>
      <c r="DA1304" s="262"/>
      <c r="DB1304" s="262"/>
      <c r="DC1304" s="262"/>
      <c r="DD1304" s="262"/>
      <c r="DE1304" s="262"/>
      <c r="DF1304" s="262"/>
      <c r="DG1304" s="262"/>
      <c r="DH1304" s="262"/>
      <c r="DI1304" s="262"/>
      <c r="DJ1304" s="262"/>
      <c r="DK1304" s="262"/>
      <c r="DL1304" s="262"/>
      <c r="DM1304" s="262"/>
      <c r="DN1304" s="262"/>
      <c r="DO1304" s="262"/>
      <c r="DP1304" s="262"/>
      <c r="DQ1304" s="262"/>
      <c r="DR1304" s="262"/>
      <c r="DS1304" s="262"/>
      <c r="DT1304" s="262"/>
      <c r="DU1304" s="262"/>
      <c r="DV1304" s="262"/>
      <c r="DW1304" s="262"/>
      <c r="DX1304" s="262"/>
      <c r="DY1304" s="262"/>
      <c r="DZ1304" s="262"/>
      <c r="EA1304" s="262"/>
      <c r="EB1304" s="262"/>
      <c r="EC1304" s="262"/>
      <c r="ED1304" s="262"/>
      <c r="EE1304" s="262"/>
      <c r="EF1304" s="262"/>
      <c r="EG1304" s="262"/>
      <c r="EH1304" s="262"/>
      <c r="EI1304" s="262"/>
      <c r="EJ1304" s="262"/>
      <c r="EK1304" s="262"/>
      <c r="EL1304" s="262"/>
      <c r="EM1304" s="262"/>
      <c r="EN1304" s="262"/>
      <c r="EO1304" s="262"/>
      <c r="EP1304" s="262"/>
      <c r="EQ1304" s="262"/>
      <c r="ER1304" s="262"/>
      <c r="ES1304" s="262"/>
      <c r="ET1304" s="262"/>
      <c r="EU1304" s="262"/>
      <c r="EV1304" s="262"/>
      <c r="EW1304" s="262"/>
      <c r="EX1304" s="262"/>
      <c r="EY1304" s="262"/>
      <c r="EZ1304" s="262"/>
      <c r="FA1304" s="262"/>
      <c r="FB1304" s="262"/>
      <c r="FC1304" s="262"/>
      <c r="FD1304" s="262"/>
      <c r="FE1304" s="262"/>
      <c r="FF1304" s="262"/>
      <c r="FG1304" s="262"/>
      <c r="FH1304" s="262"/>
      <c r="FI1304" s="262"/>
      <c r="FJ1304" s="262"/>
      <c r="FK1304" s="262"/>
      <c r="FL1304" s="262"/>
      <c r="FM1304" s="262"/>
      <c r="FN1304" s="262"/>
      <c r="FO1304" s="262"/>
      <c r="FP1304" s="262"/>
      <c r="FQ1304" s="262"/>
      <c r="FR1304" s="262"/>
      <c r="FS1304" s="262"/>
      <c r="FT1304" s="262"/>
      <c r="FU1304" s="262"/>
      <c r="FV1304" s="262"/>
      <c r="FW1304" s="262"/>
      <c r="FX1304" s="262"/>
      <c r="FY1304" s="262"/>
      <c r="FZ1304" s="262"/>
      <c r="GA1304" s="262"/>
      <c r="GB1304" s="262"/>
      <c r="GC1304" s="262"/>
      <c r="GD1304" s="262"/>
    </row>
    <row r="1305" spans="1:186" s="263" customFormat="1" x14ac:dyDescent="0.2">
      <c r="A1305" s="339" t="s">
        <v>13200</v>
      </c>
      <c r="B1305" s="280" t="s">
        <v>2199</v>
      </c>
      <c r="C1305" s="281" t="s">
        <v>9343</v>
      </c>
      <c r="D1305" s="130" t="s">
        <v>87</v>
      </c>
      <c r="E1305" s="130">
        <v>125.00000000000001</v>
      </c>
      <c r="F1305" s="130">
        <v>0.2</v>
      </c>
      <c r="G1305" s="282"/>
      <c r="H1305" s="283"/>
      <c r="I1305" s="284">
        <f ca="1">OFFSET(INDEX(Composições!A:H,MATCH(B1305,Composições!A:A,0),8),2,0)</f>
        <v>33.116999999999997</v>
      </c>
      <c r="J1305" s="284">
        <f ca="1">IF(ISNUMBER(I1305),ROUND(F1305*E1305*I1305,2),"")</f>
        <v>827.93</v>
      </c>
      <c r="K1305" s="283">
        <f>BDI!$E$17</f>
        <v>0.18609999999999999</v>
      </c>
      <c r="L1305" s="283"/>
      <c r="M1305" s="283"/>
      <c r="N1305" s="131">
        <f t="shared" ca="1" si="22"/>
        <v>39.28</v>
      </c>
      <c r="O1305" s="340">
        <f ca="1">IF(ISNUMBER(I1305),ROUND(F1305*N1305*E1305,2),"")</f>
        <v>982</v>
      </c>
      <c r="P1305" s="262"/>
      <c r="Q1305" s="262"/>
      <c r="R1305" s="262"/>
      <c r="S1305" s="262"/>
      <c r="T1305" s="262"/>
      <c r="U1305" s="262"/>
      <c r="V1305" s="262"/>
      <c r="W1305" s="262"/>
      <c r="X1305" s="262"/>
      <c r="Y1305" s="262"/>
      <c r="Z1305" s="262"/>
      <c r="AA1305" s="262"/>
      <c r="AB1305" s="262"/>
      <c r="AC1305" s="262"/>
      <c r="AD1305" s="262"/>
      <c r="AE1305" s="262"/>
      <c r="AF1305" s="262"/>
      <c r="AG1305" s="262"/>
      <c r="AH1305" s="262"/>
      <c r="AI1305" s="262"/>
      <c r="AJ1305" s="262"/>
      <c r="AK1305" s="262"/>
      <c r="AL1305" s="262"/>
      <c r="AM1305" s="262"/>
      <c r="AN1305" s="262"/>
      <c r="AO1305" s="262"/>
      <c r="AP1305" s="262"/>
      <c r="AQ1305" s="262"/>
      <c r="AR1305" s="262"/>
      <c r="AS1305" s="262"/>
      <c r="AT1305" s="262"/>
      <c r="AU1305" s="262"/>
      <c r="AV1305" s="262"/>
      <c r="AW1305" s="262"/>
      <c r="AX1305" s="262"/>
      <c r="AY1305" s="262"/>
      <c r="AZ1305" s="262"/>
      <c r="BA1305" s="262"/>
      <c r="BB1305" s="262"/>
      <c r="BC1305" s="262"/>
      <c r="BD1305" s="262"/>
      <c r="BE1305" s="262"/>
      <c r="BF1305" s="262"/>
      <c r="BG1305" s="262"/>
      <c r="BH1305" s="262"/>
      <c r="BI1305" s="262"/>
      <c r="BJ1305" s="262"/>
      <c r="BK1305" s="262"/>
      <c r="BL1305" s="262"/>
      <c r="BM1305" s="262"/>
      <c r="BN1305" s="262"/>
      <c r="BO1305" s="262"/>
      <c r="BP1305" s="262"/>
      <c r="BQ1305" s="262"/>
      <c r="BR1305" s="262"/>
      <c r="BS1305" s="262"/>
      <c r="BT1305" s="262"/>
      <c r="BU1305" s="262"/>
      <c r="BV1305" s="262"/>
      <c r="BW1305" s="262"/>
      <c r="BX1305" s="262"/>
      <c r="BY1305" s="262"/>
      <c r="BZ1305" s="262"/>
      <c r="CA1305" s="262"/>
      <c r="CB1305" s="262"/>
      <c r="CC1305" s="262"/>
      <c r="CD1305" s="262"/>
      <c r="CE1305" s="262"/>
      <c r="CF1305" s="262"/>
      <c r="CG1305" s="262"/>
      <c r="CH1305" s="262"/>
      <c r="CI1305" s="262"/>
      <c r="CJ1305" s="262"/>
      <c r="CK1305" s="262"/>
      <c r="CL1305" s="262"/>
      <c r="CM1305" s="262"/>
      <c r="CN1305" s="262"/>
      <c r="CO1305" s="262"/>
      <c r="CP1305" s="262"/>
      <c r="CQ1305" s="262"/>
      <c r="CR1305" s="262"/>
      <c r="CS1305" s="262"/>
      <c r="CT1305" s="262"/>
      <c r="CU1305" s="262"/>
      <c r="CV1305" s="262"/>
      <c r="CW1305" s="262"/>
      <c r="CX1305" s="262"/>
      <c r="CY1305" s="262"/>
      <c r="CZ1305" s="262"/>
      <c r="DA1305" s="262"/>
      <c r="DB1305" s="262"/>
      <c r="DC1305" s="262"/>
      <c r="DD1305" s="262"/>
      <c r="DE1305" s="262"/>
      <c r="DF1305" s="262"/>
      <c r="DG1305" s="262"/>
      <c r="DH1305" s="262"/>
      <c r="DI1305" s="262"/>
      <c r="DJ1305" s="262"/>
      <c r="DK1305" s="262"/>
      <c r="DL1305" s="262"/>
      <c r="DM1305" s="262"/>
      <c r="DN1305" s="262"/>
      <c r="DO1305" s="262"/>
      <c r="DP1305" s="262"/>
      <c r="DQ1305" s="262"/>
      <c r="DR1305" s="262"/>
      <c r="DS1305" s="262"/>
      <c r="DT1305" s="262"/>
      <c r="DU1305" s="262"/>
      <c r="DV1305" s="262"/>
      <c r="DW1305" s="262"/>
      <c r="DX1305" s="262"/>
      <c r="DY1305" s="262"/>
      <c r="DZ1305" s="262"/>
      <c r="EA1305" s="262"/>
      <c r="EB1305" s="262"/>
      <c r="EC1305" s="262"/>
      <c r="ED1305" s="262"/>
      <c r="EE1305" s="262"/>
      <c r="EF1305" s="262"/>
      <c r="EG1305" s="262"/>
      <c r="EH1305" s="262"/>
      <c r="EI1305" s="262"/>
      <c r="EJ1305" s="262"/>
      <c r="EK1305" s="262"/>
      <c r="EL1305" s="262"/>
      <c r="EM1305" s="262"/>
      <c r="EN1305" s="262"/>
      <c r="EO1305" s="262"/>
      <c r="EP1305" s="262"/>
      <c r="EQ1305" s="262"/>
      <c r="ER1305" s="262"/>
      <c r="ES1305" s="262"/>
      <c r="ET1305" s="262"/>
      <c r="EU1305" s="262"/>
      <c r="EV1305" s="262"/>
      <c r="EW1305" s="262"/>
      <c r="EX1305" s="262"/>
      <c r="EY1305" s="262"/>
      <c r="EZ1305" s="262"/>
      <c r="FA1305" s="262"/>
      <c r="FB1305" s="262"/>
      <c r="FC1305" s="262"/>
      <c r="FD1305" s="262"/>
      <c r="FE1305" s="262"/>
      <c r="FF1305" s="262"/>
      <c r="FG1305" s="262"/>
      <c r="FH1305" s="262"/>
      <c r="FI1305" s="262"/>
      <c r="FJ1305" s="262"/>
      <c r="FK1305" s="262"/>
      <c r="FL1305" s="262"/>
      <c r="FM1305" s="262"/>
      <c r="FN1305" s="262"/>
      <c r="FO1305" s="262"/>
      <c r="FP1305" s="262"/>
      <c r="FQ1305" s="262"/>
      <c r="FR1305" s="262"/>
      <c r="FS1305" s="262"/>
      <c r="FT1305" s="262"/>
      <c r="FU1305" s="262"/>
      <c r="FV1305" s="262"/>
      <c r="FW1305" s="262"/>
      <c r="FX1305" s="262"/>
      <c r="FY1305" s="262"/>
      <c r="FZ1305" s="262"/>
      <c r="GA1305" s="262"/>
      <c r="GB1305" s="262"/>
      <c r="GC1305" s="262"/>
      <c r="GD1305" s="262"/>
    </row>
    <row r="1306" spans="1:186" s="263" customFormat="1" x14ac:dyDescent="0.2">
      <c r="A1306" s="339" t="s">
        <v>13201</v>
      </c>
      <c r="B1306" s="280" t="s">
        <v>2200</v>
      </c>
      <c r="C1306" s="281" t="s">
        <v>9344</v>
      </c>
      <c r="D1306" s="130" t="s">
        <v>87</v>
      </c>
      <c r="E1306" s="130">
        <v>65</v>
      </c>
      <c r="F1306" s="130">
        <v>0.2</v>
      </c>
      <c r="G1306" s="282"/>
      <c r="H1306" s="283"/>
      <c r="I1306" s="284">
        <f ca="1">OFFSET(INDEX(Composições!A:H,MATCH(B1306,Composições!A:A,0),8),2,0)</f>
        <v>55.109499999999997</v>
      </c>
      <c r="J1306" s="284">
        <f ca="1">IF(ISNUMBER(I1306),ROUND(F1306*E1306*I1306,2),"")</f>
        <v>716.42</v>
      </c>
      <c r="K1306" s="283">
        <f>BDI!$E$17</f>
        <v>0.18609999999999999</v>
      </c>
      <c r="L1306" s="283"/>
      <c r="M1306" s="283"/>
      <c r="N1306" s="131">
        <f t="shared" ca="1" si="22"/>
        <v>65.37</v>
      </c>
      <c r="O1306" s="340">
        <f ca="1">IF(ISNUMBER(I1306),ROUND(F1306*N1306*E1306,2),"")</f>
        <v>849.81</v>
      </c>
      <c r="P1306" s="262"/>
      <c r="Q1306" s="262"/>
      <c r="R1306" s="262"/>
      <c r="S1306" s="262"/>
      <c r="T1306" s="262"/>
      <c r="U1306" s="262"/>
      <c r="V1306" s="262"/>
      <c r="W1306" s="262"/>
      <c r="X1306" s="262"/>
      <c r="Y1306" s="262"/>
      <c r="Z1306" s="262"/>
      <c r="AA1306" s="262"/>
      <c r="AB1306" s="262"/>
      <c r="AC1306" s="262"/>
      <c r="AD1306" s="262"/>
      <c r="AE1306" s="262"/>
      <c r="AF1306" s="262"/>
      <c r="AG1306" s="262"/>
      <c r="AH1306" s="262"/>
      <c r="AI1306" s="262"/>
      <c r="AJ1306" s="262"/>
      <c r="AK1306" s="262"/>
      <c r="AL1306" s="262"/>
      <c r="AM1306" s="262"/>
      <c r="AN1306" s="262"/>
      <c r="AO1306" s="262"/>
      <c r="AP1306" s="262"/>
      <c r="AQ1306" s="262"/>
      <c r="AR1306" s="262"/>
      <c r="AS1306" s="262"/>
      <c r="AT1306" s="262"/>
      <c r="AU1306" s="262"/>
      <c r="AV1306" s="262"/>
      <c r="AW1306" s="262"/>
      <c r="AX1306" s="262"/>
      <c r="AY1306" s="262"/>
      <c r="AZ1306" s="262"/>
      <c r="BA1306" s="262"/>
      <c r="BB1306" s="262"/>
      <c r="BC1306" s="262"/>
      <c r="BD1306" s="262"/>
      <c r="BE1306" s="262"/>
      <c r="BF1306" s="262"/>
      <c r="BG1306" s="262"/>
      <c r="BH1306" s="262"/>
      <c r="BI1306" s="262"/>
      <c r="BJ1306" s="262"/>
      <c r="BK1306" s="262"/>
      <c r="BL1306" s="262"/>
      <c r="BM1306" s="262"/>
      <c r="BN1306" s="262"/>
      <c r="BO1306" s="262"/>
      <c r="BP1306" s="262"/>
      <c r="BQ1306" s="262"/>
      <c r="BR1306" s="262"/>
      <c r="BS1306" s="262"/>
      <c r="BT1306" s="262"/>
      <c r="BU1306" s="262"/>
      <c r="BV1306" s="262"/>
      <c r="BW1306" s="262"/>
      <c r="BX1306" s="262"/>
      <c r="BY1306" s="262"/>
      <c r="BZ1306" s="262"/>
      <c r="CA1306" s="262"/>
      <c r="CB1306" s="262"/>
      <c r="CC1306" s="262"/>
      <c r="CD1306" s="262"/>
      <c r="CE1306" s="262"/>
      <c r="CF1306" s="262"/>
      <c r="CG1306" s="262"/>
      <c r="CH1306" s="262"/>
      <c r="CI1306" s="262"/>
      <c r="CJ1306" s="262"/>
      <c r="CK1306" s="262"/>
      <c r="CL1306" s="262"/>
      <c r="CM1306" s="262"/>
      <c r="CN1306" s="262"/>
      <c r="CO1306" s="262"/>
      <c r="CP1306" s="262"/>
      <c r="CQ1306" s="262"/>
      <c r="CR1306" s="262"/>
      <c r="CS1306" s="262"/>
      <c r="CT1306" s="262"/>
      <c r="CU1306" s="262"/>
      <c r="CV1306" s="262"/>
      <c r="CW1306" s="262"/>
      <c r="CX1306" s="262"/>
      <c r="CY1306" s="262"/>
      <c r="CZ1306" s="262"/>
      <c r="DA1306" s="262"/>
      <c r="DB1306" s="262"/>
      <c r="DC1306" s="262"/>
      <c r="DD1306" s="262"/>
      <c r="DE1306" s="262"/>
      <c r="DF1306" s="262"/>
      <c r="DG1306" s="262"/>
      <c r="DH1306" s="262"/>
      <c r="DI1306" s="262"/>
      <c r="DJ1306" s="262"/>
      <c r="DK1306" s="262"/>
      <c r="DL1306" s="262"/>
      <c r="DM1306" s="262"/>
      <c r="DN1306" s="262"/>
      <c r="DO1306" s="262"/>
      <c r="DP1306" s="262"/>
      <c r="DQ1306" s="262"/>
      <c r="DR1306" s="262"/>
      <c r="DS1306" s="262"/>
      <c r="DT1306" s="262"/>
      <c r="DU1306" s="262"/>
      <c r="DV1306" s="262"/>
      <c r="DW1306" s="262"/>
      <c r="DX1306" s="262"/>
      <c r="DY1306" s="262"/>
      <c r="DZ1306" s="262"/>
      <c r="EA1306" s="262"/>
      <c r="EB1306" s="262"/>
      <c r="EC1306" s="262"/>
      <c r="ED1306" s="262"/>
      <c r="EE1306" s="262"/>
      <c r="EF1306" s="262"/>
      <c r="EG1306" s="262"/>
      <c r="EH1306" s="262"/>
      <c r="EI1306" s="262"/>
      <c r="EJ1306" s="262"/>
      <c r="EK1306" s="262"/>
      <c r="EL1306" s="262"/>
      <c r="EM1306" s="262"/>
      <c r="EN1306" s="262"/>
      <c r="EO1306" s="262"/>
      <c r="EP1306" s="262"/>
      <c r="EQ1306" s="262"/>
      <c r="ER1306" s="262"/>
      <c r="ES1306" s="262"/>
      <c r="ET1306" s="262"/>
      <c r="EU1306" s="262"/>
      <c r="EV1306" s="262"/>
      <c r="EW1306" s="262"/>
      <c r="EX1306" s="262"/>
      <c r="EY1306" s="262"/>
      <c r="EZ1306" s="262"/>
      <c r="FA1306" s="262"/>
      <c r="FB1306" s="262"/>
      <c r="FC1306" s="262"/>
      <c r="FD1306" s="262"/>
      <c r="FE1306" s="262"/>
      <c r="FF1306" s="262"/>
      <c r="FG1306" s="262"/>
      <c r="FH1306" s="262"/>
      <c r="FI1306" s="262"/>
      <c r="FJ1306" s="262"/>
      <c r="FK1306" s="262"/>
      <c r="FL1306" s="262"/>
      <c r="FM1306" s="262"/>
      <c r="FN1306" s="262"/>
      <c r="FO1306" s="262"/>
      <c r="FP1306" s="262"/>
      <c r="FQ1306" s="262"/>
      <c r="FR1306" s="262"/>
      <c r="FS1306" s="262"/>
      <c r="FT1306" s="262"/>
      <c r="FU1306" s="262"/>
      <c r="FV1306" s="262"/>
      <c r="FW1306" s="262"/>
      <c r="FX1306" s="262"/>
      <c r="FY1306" s="262"/>
      <c r="FZ1306" s="262"/>
      <c r="GA1306" s="262"/>
      <c r="GB1306" s="262"/>
      <c r="GC1306" s="262"/>
      <c r="GD1306" s="262"/>
    </row>
    <row r="1307" spans="1:186" s="263" customFormat="1" x14ac:dyDescent="0.2">
      <c r="A1307" s="339" t="s">
        <v>13202</v>
      </c>
      <c r="B1307" s="280" t="s">
        <v>2201</v>
      </c>
      <c r="C1307" s="281" t="s">
        <v>9345</v>
      </c>
      <c r="D1307" s="130" t="s">
        <v>87</v>
      </c>
      <c r="E1307" s="130">
        <v>65</v>
      </c>
      <c r="F1307" s="130">
        <v>0.2</v>
      </c>
      <c r="G1307" s="282"/>
      <c r="H1307" s="283"/>
      <c r="I1307" s="284">
        <f ca="1">OFFSET(INDEX(Composições!A:H,MATCH(B1307,Composições!A:A,0),8),2,0)</f>
        <v>16.852999999999998</v>
      </c>
      <c r="J1307" s="284">
        <f ca="1">IF(ISNUMBER(I1307),ROUND(F1307*E1307*I1307,2),"")</f>
        <v>219.09</v>
      </c>
      <c r="K1307" s="283">
        <f>BDI!$E$17</f>
        <v>0.18609999999999999</v>
      </c>
      <c r="L1307" s="283"/>
      <c r="M1307" s="283"/>
      <c r="N1307" s="131">
        <f t="shared" ca="1" si="22"/>
        <v>19.989999999999998</v>
      </c>
      <c r="O1307" s="340">
        <f ca="1">IF(ISNUMBER(I1307),ROUND(F1307*N1307*E1307,2),"")</f>
        <v>259.87</v>
      </c>
      <c r="P1307" s="262"/>
      <c r="Q1307" s="262"/>
      <c r="R1307" s="262"/>
      <c r="S1307" s="262"/>
      <c r="T1307" s="262"/>
      <c r="U1307" s="262"/>
      <c r="V1307" s="262"/>
      <c r="W1307" s="262"/>
      <c r="X1307" s="262"/>
      <c r="Y1307" s="262"/>
      <c r="Z1307" s="262"/>
      <c r="AA1307" s="262"/>
      <c r="AB1307" s="262"/>
      <c r="AC1307" s="262"/>
      <c r="AD1307" s="262"/>
      <c r="AE1307" s="262"/>
      <c r="AF1307" s="262"/>
      <c r="AG1307" s="262"/>
      <c r="AH1307" s="262"/>
      <c r="AI1307" s="262"/>
      <c r="AJ1307" s="262"/>
      <c r="AK1307" s="262"/>
      <c r="AL1307" s="262"/>
      <c r="AM1307" s="262"/>
      <c r="AN1307" s="262"/>
      <c r="AO1307" s="262"/>
      <c r="AP1307" s="262"/>
      <c r="AQ1307" s="262"/>
      <c r="AR1307" s="262"/>
      <c r="AS1307" s="262"/>
      <c r="AT1307" s="262"/>
      <c r="AU1307" s="262"/>
      <c r="AV1307" s="262"/>
      <c r="AW1307" s="262"/>
      <c r="AX1307" s="262"/>
      <c r="AY1307" s="262"/>
      <c r="AZ1307" s="262"/>
      <c r="BA1307" s="262"/>
      <c r="BB1307" s="262"/>
      <c r="BC1307" s="262"/>
      <c r="BD1307" s="262"/>
      <c r="BE1307" s="262"/>
      <c r="BF1307" s="262"/>
      <c r="BG1307" s="262"/>
      <c r="BH1307" s="262"/>
      <c r="BI1307" s="262"/>
      <c r="BJ1307" s="262"/>
      <c r="BK1307" s="262"/>
      <c r="BL1307" s="262"/>
      <c r="BM1307" s="262"/>
      <c r="BN1307" s="262"/>
      <c r="BO1307" s="262"/>
      <c r="BP1307" s="262"/>
      <c r="BQ1307" s="262"/>
      <c r="BR1307" s="262"/>
      <c r="BS1307" s="262"/>
      <c r="BT1307" s="262"/>
      <c r="BU1307" s="262"/>
      <c r="BV1307" s="262"/>
      <c r="BW1307" s="262"/>
      <c r="BX1307" s="262"/>
      <c r="BY1307" s="262"/>
      <c r="BZ1307" s="262"/>
      <c r="CA1307" s="262"/>
      <c r="CB1307" s="262"/>
      <c r="CC1307" s="262"/>
      <c r="CD1307" s="262"/>
      <c r="CE1307" s="262"/>
      <c r="CF1307" s="262"/>
      <c r="CG1307" s="262"/>
      <c r="CH1307" s="262"/>
      <c r="CI1307" s="262"/>
      <c r="CJ1307" s="262"/>
      <c r="CK1307" s="262"/>
      <c r="CL1307" s="262"/>
      <c r="CM1307" s="262"/>
      <c r="CN1307" s="262"/>
      <c r="CO1307" s="262"/>
      <c r="CP1307" s="262"/>
      <c r="CQ1307" s="262"/>
      <c r="CR1307" s="262"/>
      <c r="CS1307" s="262"/>
      <c r="CT1307" s="262"/>
      <c r="CU1307" s="262"/>
      <c r="CV1307" s="262"/>
      <c r="CW1307" s="262"/>
      <c r="CX1307" s="262"/>
      <c r="CY1307" s="262"/>
      <c r="CZ1307" s="262"/>
      <c r="DA1307" s="262"/>
      <c r="DB1307" s="262"/>
      <c r="DC1307" s="262"/>
      <c r="DD1307" s="262"/>
      <c r="DE1307" s="262"/>
      <c r="DF1307" s="262"/>
      <c r="DG1307" s="262"/>
      <c r="DH1307" s="262"/>
      <c r="DI1307" s="262"/>
      <c r="DJ1307" s="262"/>
      <c r="DK1307" s="262"/>
      <c r="DL1307" s="262"/>
      <c r="DM1307" s="262"/>
      <c r="DN1307" s="262"/>
      <c r="DO1307" s="262"/>
      <c r="DP1307" s="262"/>
      <c r="DQ1307" s="262"/>
      <c r="DR1307" s="262"/>
      <c r="DS1307" s="262"/>
      <c r="DT1307" s="262"/>
      <c r="DU1307" s="262"/>
      <c r="DV1307" s="262"/>
      <c r="DW1307" s="262"/>
      <c r="DX1307" s="262"/>
      <c r="DY1307" s="262"/>
      <c r="DZ1307" s="262"/>
      <c r="EA1307" s="262"/>
      <c r="EB1307" s="262"/>
      <c r="EC1307" s="262"/>
      <c r="ED1307" s="262"/>
      <c r="EE1307" s="262"/>
      <c r="EF1307" s="262"/>
      <c r="EG1307" s="262"/>
      <c r="EH1307" s="262"/>
      <c r="EI1307" s="262"/>
      <c r="EJ1307" s="262"/>
      <c r="EK1307" s="262"/>
      <c r="EL1307" s="262"/>
      <c r="EM1307" s="262"/>
      <c r="EN1307" s="262"/>
      <c r="EO1307" s="262"/>
      <c r="EP1307" s="262"/>
      <c r="EQ1307" s="262"/>
      <c r="ER1307" s="262"/>
      <c r="ES1307" s="262"/>
      <c r="ET1307" s="262"/>
      <c r="EU1307" s="262"/>
      <c r="EV1307" s="262"/>
      <c r="EW1307" s="262"/>
      <c r="EX1307" s="262"/>
      <c r="EY1307" s="262"/>
      <c r="EZ1307" s="262"/>
      <c r="FA1307" s="262"/>
      <c r="FB1307" s="262"/>
      <c r="FC1307" s="262"/>
      <c r="FD1307" s="262"/>
      <c r="FE1307" s="262"/>
      <c r="FF1307" s="262"/>
      <c r="FG1307" s="262"/>
      <c r="FH1307" s="262"/>
      <c r="FI1307" s="262"/>
      <c r="FJ1307" s="262"/>
      <c r="FK1307" s="262"/>
      <c r="FL1307" s="262"/>
      <c r="FM1307" s="262"/>
      <c r="FN1307" s="262"/>
      <c r="FO1307" s="262"/>
      <c r="FP1307" s="262"/>
      <c r="FQ1307" s="262"/>
      <c r="FR1307" s="262"/>
      <c r="FS1307" s="262"/>
      <c r="FT1307" s="262"/>
      <c r="FU1307" s="262"/>
      <c r="FV1307" s="262"/>
      <c r="FW1307" s="262"/>
      <c r="FX1307" s="262"/>
      <c r="FY1307" s="262"/>
      <c r="FZ1307" s="262"/>
      <c r="GA1307" s="262"/>
      <c r="GB1307" s="262"/>
      <c r="GC1307" s="262"/>
      <c r="GD1307" s="262"/>
    </row>
    <row r="1308" spans="1:186" s="263" customFormat="1" x14ac:dyDescent="0.2">
      <c r="A1308" s="339" t="s">
        <v>13203</v>
      </c>
      <c r="B1308" s="280" t="s">
        <v>2202</v>
      </c>
      <c r="C1308" s="281" t="s">
        <v>9346</v>
      </c>
      <c r="D1308" s="130" t="s">
        <v>87</v>
      </c>
      <c r="E1308" s="130">
        <v>65</v>
      </c>
      <c r="F1308" s="130">
        <v>0.2</v>
      </c>
      <c r="G1308" s="282"/>
      <c r="H1308" s="283"/>
      <c r="I1308" s="284">
        <f ca="1">OFFSET(INDEX(Composições!A:H,MATCH(B1308,Composições!A:A,0),8),2,0)</f>
        <v>18.5535</v>
      </c>
      <c r="J1308" s="284">
        <f ca="1">IF(ISNUMBER(I1308),ROUND(F1308*E1308*I1308,2),"")</f>
        <v>241.2</v>
      </c>
      <c r="K1308" s="283">
        <f>BDI!$E$17</f>
        <v>0.18609999999999999</v>
      </c>
      <c r="L1308" s="283"/>
      <c r="M1308" s="283"/>
      <c r="N1308" s="131">
        <f t="shared" ca="1" si="22"/>
        <v>22.01</v>
      </c>
      <c r="O1308" s="340">
        <f ca="1">IF(ISNUMBER(I1308),ROUND(F1308*N1308*E1308,2),"")</f>
        <v>286.13</v>
      </c>
      <c r="P1308" s="262"/>
      <c r="Q1308" s="262"/>
      <c r="R1308" s="262"/>
      <c r="S1308" s="262"/>
      <c r="T1308" s="262"/>
      <c r="U1308" s="262"/>
      <c r="V1308" s="262"/>
      <c r="W1308" s="262"/>
      <c r="X1308" s="262"/>
      <c r="Y1308" s="262"/>
      <c r="Z1308" s="262"/>
      <c r="AA1308" s="262"/>
      <c r="AB1308" s="262"/>
      <c r="AC1308" s="262"/>
      <c r="AD1308" s="262"/>
      <c r="AE1308" s="262"/>
      <c r="AF1308" s="262"/>
      <c r="AG1308" s="262"/>
      <c r="AH1308" s="262"/>
      <c r="AI1308" s="262"/>
      <c r="AJ1308" s="262"/>
      <c r="AK1308" s="262"/>
      <c r="AL1308" s="262"/>
      <c r="AM1308" s="262"/>
      <c r="AN1308" s="262"/>
      <c r="AO1308" s="262"/>
      <c r="AP1308" s="262"/>
      <c r="AQ1308" s="262"/>
      <c r="AR1308" s="262"/>
      <c r="AS1308" s="262"/>
      <c r="AT1308" s="262"/>
      <c r="AU1308" s="262"/>
      <c r="AV1308" s="262"/>
      <c r="AW1308" s="262"/>
      <c r="AX1308" s="262"/>
      <c r="AY1308" s="262"/>
      <c r="AZ1308" s="262"/>
      <c r="BA1308" s="262"/>
      <c r="BB1308" s="262"/>
      <c r="BC1308" s="262"/>
      <c r="BD1308" s="262"/>
      <c r="BE1308" s="262"/>
      <c r="BF1308" s="262"/>
      <c r="BG1308" s="262"/>
      <c r="BH1308" s="262"/>
      <c r="BI1308" s="262"/>
      <c r="BJ1308" s="262"/>
      <c r="BK1308" s="262"/>
      <c r="BL1308" s="262"/>
      <c r="BM1308" s="262"/>
      <c r="BN1308" s="262"/>
      <c r="BO1308" s="262"/>
      <c r="BP1308" s="262"/>
      <c r="BQ1308" s="262"/>
      <c r="BR1308" s="262"/>
      <c r="BS1308" s="262"/>
      <c r="BT1308" s="262"/>
      <c r="BU1308" s="262"/>
      <c r="BV1308" s="262"/>
      <c r="BW1308" s="262"/>
      <c r="BX1308" s="262"/>
      <c r="BY1308" s="262"/>
      <c r="BZ1308" s="262"/>
      <c r="CA1308" s="262"/>
      <c r="CB1308" s="262"/>
      <c r="CC1308" s="262"/>
      <c r="CD1308" s="262"/>
      <c r="CE1308" s="262"/>
      <c r="CF1308" s="262"/>
      <c r="CG1308" s="262"/>
      <c r="CH1308" s="262"/>
      <c r="CI1308" s="262"/>
      <c r="CJ1308" s="262"/>
      <c r="CK1308" s="262"/>
      <c r="CL1308" s="262"/>
      <c r="CM1308" s="262"/>
      <c r="CN1308" s="262"/>
      <c r="CO1308" s="262"/>
      <c r="CP1308" s="262"/>
      <c r="CQ1308" s="262"/>
      <c r="CR1308" s="262"/>
      <c r="CS1308" s="262"/>
      <c r="CT1308" s="262"/>
      <c r="CU1308" s="262"/>
      <c r="CV1308" s="262"/>
      <c r="CW1308" s="262"/>
      <c r="CX1308" s="262"/>
      <c r="CY1308" s="262"/>
      <c r="CZ1308" s="262"/>
      <c r="DA1308" s="262"/>
      <c r="DB1308" s="262"/>
      <c r="DC1308" s="262"/>
      <c r="DD1308" s="262"/>
      <c r="DE1308" s="262"/>
      <c r="DF1308" s="262"/>
      <c r="DG1308" s="262"/>
      <c r="DH1308" s="262"/>
      <c r="DI1308" s="262"/>
      <c r="DJ1308" s="262"/>
      <c r="DK1308" s="262"/>
      <c r="DL1308" s="262"/>
      <c r="DM1308" s="262"/>
      <c r="DN1308" s="262"/>
      <c r="DO1308" s="262"/>
      <c r="DP1308" s="262"/>
      <c r="DQ1308" s="262"/>
      <c r="DR1308" s="262"/>
      <c r="DS1308" s="262"/>
      <c r="DT1308" s="262"/>
      <c r="DU1308" s="262"/>
      <c r="DV1308" s="262"/>
      <c r="DW1308" s="262"/>
      <c r="DX1308" s="262"/>
      <c r="DY1308" s="262"/>
      <c r="DZ1308" s="262"/>
      <c r="EA1308" s="262"/>
      <c r="EB1308" s="262"/>
      <c r="EC1308" s="262"/>
      <c r="ED1308" s="262"/>
      <c r="EE1308" s="262"/>
      <c r="EF1308" s="262"/>
      <c r="EG1308" s="262"/>
      <c r="EH1308" s="262"/>
      <c r="EI1308" s="262"/>
      <c r="EJ1308" s="262"/>
      <c r="EK1308" s="262"/>
      <c r="EL1308" s="262"/>
      <c r="EM1308" s="262"/>
      <c r="EN1308" s="262"/>
      <c r="EO1308" s="262"/>
      <c r="EP1308" s="262"/>
      <c r="EQ1308" s="262"/>
      <c r="ER1308" s="262"/>
      <c r="ES1308" s="262"/>
      <c r="ET1308" s="262"/>
      <c r="EU1308" s="262"/>
      <c r="EV1308" s="262"/>
      <c r="EW1308" s="262"/>
      <c r="EX1308" s="262"/>
      <c r="EY1308" s="262"/>
      <c r="EZ1308" s="262"/>
      <c r="FA1308" s="262"/>
      <c r="FB1308" s="262"/>
      <c r="FC1308" s="262"/>
      <c r="FD1308" s="262"/>
      <c r="FE1308" s="262"/>
      <c r="FF1308" s="262"/>
      <c r="FG1308" s="262"/>
      <c r="FH1308" s="262"/>
      <c r="FI1308" s="262"/>
      <c r="FJ1308" s="262"/>
      <c r="FK1308" s="262"/>
      <c r="FL1308" s="262"/>
      <c r="FM1308" s="262"/>
      <c r="FN1308" s="262"/>
      <c r="FO1308" s="262"/>
      <c r="FP1308" s="262"/>
      <c r="FQ1308" s="262"/>
      <c r="FR1308" s="262"/>
      <c r="FS1308" s="262"/>
      <c r="FT1308" s="262"/>
      <c r="FU1308" s="262"/>
      <c r="FV1308" s="262"/>
      <c r="FW1308" s="262"/>
      <c r="FX1308" s="262"/>
      <c r="FY1308" s="262"/>
      <c r="FZ1308" s="262"/>
      <c r="GA1308" s="262"/>
      <c r="GB1308" s="262"/>
      <c r="GC1308" s="262"/>
      <c r="GD1308" s="262"/>
    </row>
    <row r="1309" spans="1:186" s="263" customFormat="1" x14ac:dyDescent="0.2">
      <c r="A1309" s="339" t="s">
        <v>13204</v>
      </c>
      <c r="B1309" s="280" t="s">
        <v>2203</v>
      </c>
      <c r="C1309" s="281" t="s">
        <v>9347</v>
      </c>
      <c r="D1309" s="130" t="s">
        <v>87</v>
      </c>
      <c r="E1309" s="130">
        <v>30</v>
      </c>
      <c r="F1309" s="130">
        <v>0.2</v>
      </c>
      <c r="G1309" s="282"/>
      <c r="H1309" s="283"/>
      <c r="I1309" s="284">
        <f ca="1">OFFSET(INDEX(Composições!A:H,MATCH(B1309,Composições!A:A,0),8),2,0)</f>
        <v>15.389999999999999</v>
      </c>
      <c r="J1309" s="284">
        <f ca="1">IF(ISNUMBER(I1309),ROUND(F1309*E1309*I1309,2),"")</f>
        <v>92.34</v>
      </c>
      <c r="K1309" s="283">
        <f>BDI!$E$17</f>
        <v>0.18609999999999999</v>
      </c>
      <c r="L1309" s="283"/>
      <c r="M1309" s="283"/>
      <c r="N1309" s="131">
        <f t="shared" ca="1" si="22"/>
        <v>18.25</v>
      </c>
      <c r="O1309" s="340">
        <f ca="1">IF(ISNUMBER(I1309),ROUND(F1309*N1309*E1309,2),"")</f>
        <v>109.5</v>
      </c>
      <c r="P1309" s="262"/>
      <c r="Q1309" s="262"/>
      <c r="R1309" s="262"/>
      <c r="S1309" s="262"/>
      <c r="T1309" s="262"/>
      <c r="U1309" s="262"/>
      <c r="V1309" s="262"/>
      <c r="W1309" s="262"/>
      <c r="X1309" s="262"/>
      <c r="Y1309" s="262"/>
      <c r="Z1309" s="262"/>
      <c r="AA1309" s="262"/>
      <c r="AB1309" s="262"/>
      <c r="AC1309" s="262"/>
      <c r="AD1309" s="262"/>
      <c r="AE1309" s="262"/>
      <c r="AF1309" s="262"/>
      <c r="AG1309" s="262"/>
      <c r="AH1309" s="262"/>
      <c r="AI1309" s="262"/>
      <c r="AJ1309" s="262"/>
      <c r="AK1309" s="262"/>
      <c r="AL1309" s="262"/>
      <c r="AM1309" s="262"/>
      <c r="AN1309" s="262"/>
      <c r="AO1309" s="262"/>
      <c r="AP1309" s="262"/>
      <c r="AQ1309" s="262"/>
      <c r="AR1309" s="262"/>
      <c r="AS1309" s="262"/>
      <c r="AT1309" s="262"/>
      <c r="AU1309" s="262"/>
      <c r="AV1309" s="262"/>
      <c r="AW1309" s="262"/>
      <c r="AX1309" s="262"/>
      <c r="AY1309" s="262"/>
      <c r="AZ1309" s="262"/>
      <c r="BA1309" s="262"/>
      <c r="BB1309" s="262"/>
      <c r="BC1309" s="262"/>
      <c r="BD1309" s="262"/>
      <c r="BE1309" s="262"/>
      <c r="BF1309" s="262"/>
      <c r="BG1309" s="262"/>
      <c r="BH1309" s="262"/>
      <c r="BI1309" s="262"/>
      <c r="BJ1309" s="262"/>
      <c r="BK1309" s="262"/>
      <c r="BL1309" s="262"/>
      <c r="BM1309" s="262"/>
      <c r="BN1309" s="262"/>
      <c r="BO1309" s="262"/>
      <c r="BP1309" s="262"/>
      <c r="BQ1309" s="262"/>
      <c r="BR1309" s="262"/>
      <c r="BS1309" s="262"/>
      <c r="BT1309" s="262"/>
      <c r="BU1309" s="262"/>
      <c r="BV1309" s="262"/>
      <c r="BW1309" s="262"/>
      <c r="BX1309" s="262"/>
      <c r="BY1309" s="262"/>
      <c r="BZ1309" s="262"/>
      <c r="CA1309" s="262"/>
      <c r="CB1309" s="262"/>
      <c r="CC1309" s="262"/>
      <c r="CD1309" s="262"/>
      <c r="CE1309" s="262"/>
      <c r="CF1309" s="262"/>
      <c r="CG1309" s="262"/>
      <c r="CH1309" s="262"/>
      <c r="CI1309" s="262"/>
      <c r="CJ1309" s="262"/>
      <c r="CK1309" s="262"/>
      <c r="CL1309" s="262"/>
      <c r="CM1309" s="262"/>
      <c r="CN1309" s="262"/>
      <c r="CO1309" s="262"/>
      <c r="CP1309" s="262"/>
      <c r="CQ1309" s="262"/>
      <c r="CR1309" s="262"/>
      <c r="CS1309" s="262"/>
      <c r="CT1309" s="262"/>
      <c r="CU1309" s="262"/>
      <c r="CV1309" s="262"/>
      <c r="CW1309" s="262"/>
      <c r="CX1309" s="262"/>
      <c r="CY1309" s="262"/>
      <c r="CZ1309" s="262"/>
      <c r="DA1309" s="262"/>
      <c r="DB1309" s="262"/>
      <c r="DC1309" s="262"/>
      <c r="DD1309" s="262"/>
      <c r="DE1309" s="262"/>
      <c r="DF1309" s="262"/>
      <c r="DG1309" s="262"/>
      <c r="DH1309" s="262"/>
      <c r="DI1309" s="262"/>
      <c r="DJ1309" s="262"/>
      <c r="DK1309" s="262"/>
      <c r="DL1309" s="262"/>
      <c r="DM1309" s="262"/>
      <c r="DN1309" s="262"/>
      <c r="DO1309" s="262"/>
      <c r="DP1309" s="262"/>
      <c r="DQ1309" s="262"/>
      <c r="DR1309" s="262"/>
      <c r="DS1309" s="262"/>
      <c r="DT1309" s="262"/>
      <c r="DU1309" s="262"/>
      <c r="DV1309" s="262"/>
      <c r="DW1309" s="262"/>
      <c r="DX1309" s="262"/>
      <c r="DY1309" s="262"/>
      <c r="DZ1309" s="262"/>
      <c r="EA1309" s="262"/>
      <c r="EB1309" s="262"/>
      <c r="EC1309" s="262"/>
      <c r="ED1309" s="262"/>
      <c r="EE1309" s="262"/>
      <c r="EF1309" s="262"/>
      <c r="EG1309" s="262"/>
      <c r="EH1309" s="262"/>
      <c r="EI1309" s="262"/>
      <c r="EJ1309" s="262"/>
      <c r="EK1309" s="262"/>
      <c r="EL1309" s="262"/>
      <c r="EM1309" s="262"/>
      <c r="EN1309" s="262"/>
      <c r="EO1309" s="262"/>
      <c r="EP1309" s="262"/>
      <c r="EQ1309" s="262"/>
      <c r="ER1309" s="262"/>
      <c r="ES1309" s="262"/>
      <c r="ET1309" s="262"/>
      <c r="EU1309" s="262"/>
      <c r="EV1309" s="262"/>
      <c r="EW1309" s="262"/>
      <c r="EX1309" s="262"/>
      <c r="EY1309" s="262"/>
      <c r="EZ1309" s="262"/>
      <c r="FA1309" s="262"/>
      <c r="FB1309" s="262"/>
      <c r="FC1309" s="262"/>
      <c r="FD1309" s="262"/>
      <c r="FE1309" s="262"/>
      <c r="FF1309" s="262"/>
      <c r="FG1309" s="262"/>
      <c r="FH1309" s="262"/>
      <c r="FI1309" s="262"/>
      <c r="FJ1309" s="262"/>
      <c r="FK1309" s="262"/>
      <c r="FL1309" s="262"/>
      <c r="FM1309" s="262"/>
      <c r="FN1309" s="262"/>
      <c r="FO1309" s="262"/>
      <c r="FP1309" s="262"/>
      <c r="FQ1309" s="262"/>
      <c r="FR1309" s="262"/>
      <c r="FS1309" s="262"/>
      <c r="FT1309" s="262"/>
      <c r="FU1309" s="262"/>
      <c r="FV1309" s="262"/>
      <c r="FW1309" s="262"/>
      <c r="FX1309" s="262"/>
      <c r="FY1309" s="262"/>
      <c r="FZ1309" s="262"/>
      <c r="GA1309" s="262"/>
      <c r="GB1309" s="262"/>
      <c r="GC1309" s="262"/>
      <c r="GD1309" s="262"/>
    </row>
    <row r="1310" spans="1:186" s="263" customFormat="1" x14ac:dyDescent="0.2">
      <c r="A1310" s="339" t="s">
        <v>13205</v>
      </c>
      <c r="B1310" s="280" t="s">
        <v>2204</v>
      </c>
      <c r="C1310" s="281" t="s">
        <v>9348</v>
      </c>
      <c r="D1310" s="130" t="s">
        <v>87</v>
      </c>
      <c r="E1310" s="130">
        <v>30</v>
      </c>
      <c r="F1310" s="130">
        <v>0.2</v>
      </c>
      <c r="G1310" s="282"/>
      <c r="H1310" s="283"/>
      <c r="I1310" s="284">
        <f ca="1">OFFSET(INDEX(Composições!A:H,MATCH(B1310,Composições!A:A,0),8),2,0)</f>
        <v>32.737000000000002</v>
      </c>
      <c r="J1310" s="284">
        <f ca="1">IF(ISNUMBER(I1310),ROUND(F1310*E1310*I1310,2),"")</f>
        <v>196.42</v>
      </c>
      <c r="K1310" s="283">
        <f>BDI!$E$17</f>
        <v>0.18609999999999999</v>
      </c>
      <c r="L1310" s="283"/>
      <c r="M1310" s="283"/>
      <c r="N1310" s="131">
        <f t="shared" ca="1" si="22"/>
        <v>38.83</v>
      </c>
      <c r="O1310" s="340">
        <f ca="1">IF(ISNUMBER(I1310),ROUND(F1310*N1310*E1310,2),"")</f>
        <v>232.98</v>
      </c>
      <c r="P1310" s="262"/>
      <c r="Q1310" s="262"/>
      <c r="R1310" s="262"/>
      <c r="S1310" s="262"/>
      <c r="T1310" s="262"/>
      <c r="U1310" s="262"/>
      <c r="V1310" s="262"/>
      <c r="W1310" s="262"/>
      <c r="X1310" s="262"/>
      <c r="Y1310" s="262"/>
      <c r="Z1310" s="262"/>
      <c r="AA1310" s="262"/>
      <c r="AB1310" s="262"/>
      <c r="AC1310" s="262"/>
      <c r="AD1310" s="262"/>
      <c r="AE1310" s="262"/>
      <c r="AF1310" s="262"/>
      <c r="AG1310" s="262"/>
      <c r="AH1310" s="262"/>
      <c r="AI1310" s="262"/>
      <c r="AJ1310" s="262"/>
      <c r="AK1310" s="262"/>
      <c r="AL1310" s="262"/>
      <c r="AM1310" s="262"/>
      <c r="AN1310" s="262"/>
      <c r="AO1310" s="262"/>
      <c r="AP1310" s="262"/>
      <c r="AQ1310" s="262"/>
      <c r="AR1310" s="262"/>
      <c r="AS1310" s="262"/>
      <c r="AT1310" s="262"/>
      <c r="AU1310" s="262"/>
      <c r="AV1310" s="262"/>
      <c r="AW1310" s="262"/>
      <c r="AX1310" s="262"/>
      <c r="AY1310" s="262"/>
      <c r="AZ1310" s="262"/>
      <c r="BA1310" s="262"/>
      <c r="BB1310" s="262"/>
      <c r="BC1310" s="262"/>
      <c r="BD1310" s="262"/>
      <c r="BE1310" s="262"/>
      <c r="BF1310" s="262"/>
      <c r="BG1310" s="262"/>
      <c r="BH1310" s="262"/>
      <c r="BI1310" s="262"/>
      <c r="BJ1310" s="262"/>
      <c r="BK1310" s="262"/>
      <c r="BL1310" s="262"/>
      <c r="BM1310" s="262"/>
      <c r="BN1310" s="262"/>
      <c r="BO1310" s="262"/>
      <c r="BP1310" s="262"/>
      <c r="BQ1310" s="262"/>
      <c r="BR1310" s="262"/>
      <c r="BS1310" s="262"/>
      <c r="BT1310" s="262"/>
      <c r="BU1310" s="262"/>
      <c r="BV1310" s="262"/>
      <c r="BW1310" s="262"/>
      <c r="BX1310" s="262"/>
      <c r="BY1310" s="262"/>
      <c r="BZ1310" s="262"/>
      <c r="CA1310" s="262"/>
      <c r="CB1310" s="262"/>
      <c r="CC1310" s="262"/>
      <c r="CD1310" s="262"/>
      <c r="CE1310" s="262"/>
      <c r="CF1310" s="262"/>
      <c r="CG1310" s="262"/>
      <c r="CH1310" s="262"/>
      <c r="CI1310" s="262"/>
      <c r="CJ1310" s="262"/>
      <c r="CK1310" s="262"/>
      <c r="CL1310" s="262"/>
      <c r="CM1310" s="262"/>
      <c r="CN1310" s="262"/>
      <c r="CO1310" s="262"/>
      <c r="CP1310" s="262"/>
      <c r="CQ1310" s="262"/>
      <c r="CR1310" s="262"/>
      <c r="CS1310" s="262"/>
      <c r="CT1310" s="262"/>
      <c r="CU1310" s="262"/>
      <c r="CV1310" s="262"/>
      <c r="CW1310" s="262"/>
      <c r="CX1310" s="262"/>
      <c r="CY1310" s="262"/>
      <c r="CZ1310" s="262"/>
      <c r="DA1310" s="262"/>
      <c r="DB1310" s="262"/>
      <c r="DC1310" s="262"/>
      <c r="DD1310" s="262"/>
      <c r="DE1310" s="262"/>
      <c r="DF1310" s="262"/>
      <c r="DG1310" s="262"/>
      <c r="DH1310" s="262"/>
      <c r="DI1310" s="262"/>
      <c r="DJ1310" s="262"/>
      <c r="DK1310" s="262"/>
      <c r="DL1310" s="262"/>
      <c r="DM1310" s="262"/>
      <c r="DN1310" s="262"/>
      <c r="DO1310" s="262"/>
      <c r="DP1310" s="262"/>
      <c r="DQ1310" s="262"/>
      <c r="DR1310" s="262"/>
      <c r="DS1310" s="262"/>
      <c r="DT1310" s="262"/>
      <c r="DU1310" s="262"/>
      <c r="DV1310" s="262"/>
      <c r="DW1310" s="262"/>
      <c r="DX1310" s="262"/>
      <c r="DY1310" s="262"/>
      <c r="DZ1310" s="262"/>
      <c r="EA1310" s="262"/>
      <c r="EB1310" s="262"/>
      <c r="EC1310" s="262"/>
      <c r="ED1310" s="262"/>
      <c r="EE1310" s="262"/>
      <c r="EF1310" s="262"/>
      <c r="EG1310" s="262"/>
      <c r="EH1310" s="262"/>
      <c r="EI1310" s="262"/>
      <c r="EJ1310" s="262"/>
      <c r="EK1310" s="262"/>
      <c r="EL1310" s="262"/>
      <c r="EM1310" s="262"/>
      <c r="EN1310" s="262"/>
      <c r="EO1310" s="262"/>
      <c r="EP1310" s="262"/>
      <c r="EQ1310" s="262"/>
      <c r="ER1310" s="262"/>
      <c r="ES1310" s="262"/>
      <c r="ET1310" s="262"/>
      <c r="EU1310" s="262"/>
      <c r="EV1310" s="262"/>
      <c r="EW1310" s="262"/>
      <c r="EX1310" s="262"/>
      <c r="EY1310" s="262"/>
      <c r="EZ1310" s="262"/>
      <c r="FA1310" s="262"/>
      <c r="FB1310" s="262"/>
      <c r="FC1310" s="262"/>
      <c r="FD1310" s="262"/>
      <c r="FE1310" s="262"/>
      <c r="FF1310" s="262"/>
      <c r="FG1310" s="262"/>
      <c r="FH1310" s="262"/>
      <c r="FI1310" s="262"/>
      <c r="FJ1310" s="262"/>
      <c r="FK1310" s="262"/>
      <c r="FL1310" s="262"/>
      <c r="FM1310" s="262"/>
      <c r="FN1310" s="262"/>
      <c r="FO1310" s="262"/>
      <c r="FP1310" s="262"/>
      <c r="FQ1310" s="262"/>
      <c r="FR1310" s="262"/>
      <c r="FS1310" s="262"/>
      <c r="FT1310" s="262"/>
      <c r="FU1310" s="262"/>
      <c r="FV1310" s="262"/>
      <c r="FW1310" s="262"/>
      <c r="FX1310" s="262"/>
      <c r="FY1310" s="262"/>
      <c r="FZ1310" s="262"/>
      <c r="GA1310" s="262"/>
      <c r="GB1310" s="262"/>
      <c r="GC1310" s="262"/>
      <c r="GD1310" s="262"/>
    </row>
    <row r="1311" spans="1:186" s="263" customFormat="1" x14ac:dyDescent="0.2">
      <c r="A1311" s="339" t="s">
        <v>13206</v>
      </c>
      <c r="B1311" s="280" t="s">
        <v>2205</v>
      </c>
      <c r="C1311" s="281" t="s">
        <v>9349</v>
      </c>
      <c r="D1311" s="130" t="s">
        <v>87</v>
      </c>
      <c r="E1311" s="130">
        <v>30</v>
      </c>
      <c r="F1311" s="130">
        <v>0.2</v>
      </c>
      <c r="G1311" s="282"/>
      <c r="H1311" s="283"/>
      <c r="I1311" s="284">
        <f ca="1">OFFSET(INDEX(Composições!A:H,MATCH(B1311,Composições!A:A,0),8),2,0)</f>
        <v>11.979499999999998</v>
      </c>
      <c r="J1311" s="284">
        <f ca="1">IF(ISNUMBER(I1311),ROUND(F1311*E1311*I1311,2),"")</f>
        <v>71.88</v>
      </c>
      <c r="K1311" s="283">
        <f>BDI!$E$17</f>
        <v>0.18609999999999999</v>
      </c>
      <c r="L1311" s="283"/>
      <c r="M1311" s="283"/>
      <c r="N1311" s="131">
        <f t="shared" ca="1" si="22"/>
        <v>14.21</v>
      </c>
      <c r="O1311" s="340">
        <f ca="1">IF(ISNUMBER(I1311),ROUND(F1311*N1311*E1311,2),"")</f>
        <v>85.26</v>
      </c>
      <c r="P1311" s="262"/>
      <c r="Q1311" s="262"/>
      <c r="R1311" s="262"/>
      <c r="S1311" s="262"/>
      <c r="T1311" s="262"/>
      <c r="U1311" s="262"/>
      <c r="V1311" s="262"/>
      <c r="W1311" s="262"/>
      <c r="X1311" s="262"/>
      <c r="Y1311" s="262"/>
      <c r="Z1311" s="262"/>
      <c r="AA1311" s="262"/>
      <c r="AB1311" s="262"/>
      <c r="AC1311" s="262"/>
      <c r="AD1311" s="262"/>
      <c r="AE1311" s="262"/>
      <c r="AF1311" s="262"/>
      <c r="AG1311" s="262"/>
      <c r="AH1311" s="262"/>
      <c r="AI1311" s="262"/>
      <c r="AJ1311" s="262"/>
      <c r="AK1311" s="262"/>
      <c r="AL1311" s="262"/>
      <c r="AM1311" s="262"/>
      <c r="AN1311" s="262"/>
      <c r="AO1311" s="262"/>
      <c r="AP1311" s="262"/>
      <c r="AQ1311" s="262"/>
      <c r="AR1311" s="262"/>
      <c r="AS1311" s="262"/>
      <c r="AT1311" s="262"/>
      <c r="AU1311" s="262"/>
      <c r="AV1311" s="262"/>
      <c r="AW1311" s="262"/>
      <c r="AX1311" s="262"/>
      <c r="AY1311" s="262"/>
      <c r="AZ1311" s="262"/>
      <c r="BA1311" s="262"/>
      <c r="BB1311" s="262"/>
      <c r="BC1311" s="262"/>
      <c r="BD1311" s="262"/>
      <c r="BE1311" s="262"/>
      <c r="BF1311" s="262"/>
      <c r="BG1311" s="262"/>
      <c r="BH1311" s="262"/>
      <c r="BI1311" s="262"/>
      <c r="BJ1311" s="262"/>
      <c r="BK1311" s="262"/>
      <c r="BL1311" s="262"/>
      <c r="BM1311" s="262"/>
      <c r="BN1311" s="262"/>
      <c r="BO1311" s="262"/>
      <c r="BP1311" s="262"/>
      <c r="BQ1311" s="262"/>
      <c r="BR1311" s="262"/>
      <c r="BS1311" s="262"/>
      <c r="BT1311" s="262"/>
      <c r="BU1311" s="262"/>
      <c r="BV1311" s="262"/>
      <c r="BW1311" s="262"/>
      <c r="BX1311" s="262"/>
      <c r="BY1311" s="262"/>
      <c r="BZ1311" s="262"/>
      <c r="CA1311" s="262"/>
      <c r="CB1311" s="262"/>
      <c r="CC1311" s="262"/>
      <c r="CD1311" s="262"/>
      <c r="CE1311" s="262"/>
      <c r="CF1311" s="262"/>
      <c r="CG1311" s="262"/>
      <c r="CH1311" s="262"/>
      <c r="CI1311" s="262"/>
      <c r="CJ1311" s="262"/>
      <c r="CK1311" s="262"/>
      <c r="CL1311" s="262"/>
      <c r="CM1311" s="262"/>
      <c r="CN1311" s="262"/>
      <c r="CO1311" s="262"/>
      <c r="CP1311" s="262"/>
      <c r="CQ1311" s="262"/>
      <c r="CR1311" s="262"/>
      <c r="CS1311" s="262"/>
      <c r="CT1311" s="262"/>
      <c r="CU1311" s="262"/>
      <c r="CV1311" s="262"/>
      <c r="CW1311" s="262"/>
      <c r="CX1311" s="262"/>
      <c r="CY1311" s="262"/>
      <c r="CZ1311" s="262"/>
      <c r="DA1311" s="262"/>
      <c r="DB1311" s="262"/>
      <c r="DC1311" s="262"/>
      <c r="DD1311" s="262"/>
      <c r="DE1311" s="262"/>
      <c r="DF1311" s="262"/>
      <c r="DG1311" s="262"/>
      <c r="DH1311" s="262"/>
      <c r="DI1311" s="262"/>
      <c r="DJ1311" s="262"/>
      <c r="DK1311" s="262"/>
      <c r="DL1311" s="262"/>
      <c r="DM1311" s="262"/>
      <c r="DN1311" s="262"/>
      <c r="DO1311" s="262"/>
      <c r="DP1311" s="262"/>
      <c r="DQ1311" s="262"/>
      <c r="DR1311" s="262"/>
      <c r="DS1311" s="262"/>
      <c r="DT1311" s="262"/>
      <c r="DU1311" s="262"/>
      <c r="DV1311" s="262"/>
      <c r="DW1311" s="262"/>
      <c r="DX1311" s="262"/>
      <c r="DY1311" s="262"/>
      <c r="DZ1311" s="262"/>
      <c r="EA1311" s="262"/>
      <c r="EB1311" s="262"/>
      <c r="EC1311" s="262"/>
      <c r="ED1311" s="262"/>
      <c r="EE1311" s="262"/>
      <c r="EF1311" s="262"/>
      <c r="EG1311" s="262"/>
      <c r="EH1311" s="262"/>
      <c r="EI1311" s="262"/>
      <c r="EJ1311" s="262"/>
      <c r="EK1311" s="262"/>
      <c r="EL1311" s="262"/>
      <c r="EM1311" s="262"/>
      <c r="EN1311" s="262"/>
      <c r="EO1311" s="262"/>
      <c r="EP1311" s="262"/>
      <c r="EQ1311" s="262"/>
      <c r="ER1311" s="262"/>
      <c r="ES1311" s="262"/>
      <c r="ET1311" s="262"/>
      <c r="EU1311" s="262"/>
      <c r="EV1311" s="262"/>
      <c r="EW1311" s="262"/>
      <c r="EX1311" s="262"/>
      <c r="EY1311" s="262"/>
      <c r="EZ1311" s="262"/>
      <c r="FA1311" s="262"/>
      <c r="FB1311" s="262"/>
      <c r="FC1311" s="262"/>
      <c r="FD1311" s="262"/>
      <c r="FE1311" s="262"/>
      <c r="FF1311" s="262"/>
      <c r="FG1311" s="262"/>
      <c r="FH1311" s="262"/>
      <c r="FI1311" s="262"/>
      <c r="FJ1311" s="262"/>
      <c r="FK1311" s="262"/>
      <c r="FL1311" s="262"/>
      <c r="FM1311" s="262"/>
      <c r="FN1311" s="262"/>
      <c r="FO1311" s="262"/>
      <c r="FP1311" s="262"/>
      <c r="FQ1311" s="262"/>
      <c r="FR1311" s="262"/>
      <c r="FS1311" s="262"/>
      <c r="FT1311" s="262"/>
      <c r="FU1311" s="262"/>
      <c r="FV1311" s="262"/>
      <c r="FW1311" s="262"/>
      <c r="FX1311" s="262"/>
      <c r="FY1311" s="262"/>
      <c r="FZ1311" s="262"/>
      <c r="GA1311" s="262"/>
      <c r="GB1311" s="262"/>
      <c r="GC1311" s="262"/>
      <c r="GD1311" s="262"/>
    </row>
    <row r="1312" spans="1:186" s="263" customFormat="1" x14ac:dyDescent="0.2">
      <c r="A1312" s="339" t="s">
        <v>13207</v>
      </c>
      <c r="B1312" s="280" t="s">
        <v>9350</v>
      </c>
      <c r="C1312" s="281" t="s">
        <v>9351</v>
      </c>
      <c r="D1312" s="130" t="s">
        <v>87</v>
      </c>
      <c r="E1312" s="130">
        <v>13</v>
      </c>
      <c r="F1312" s="130">
        <v>0.2</v>
      </c>
      <c r="G1312" s="282"/>
      <c r="H1312" s="283"/>
      <c r="I1312" s="358">
        <v>27.28</v>
      </c>
      <c r="J1312" s="284">
        <f>IF(ISNUMBER(I1312),ROUND(F1312*E1312*I1312,2),"")</f>
        <v>70.930000000000007</v>
      </c>
      <c r="K1312" s="283">
        <f>BDI!$E$17</f>
        <v>0.18609999999999999</v>
      </c>
      <c r="L1312" s="283"/>
      <c r="M1312" s="283"/>
      <c r="N1312" s="131">
        <f t="shared" si="22"/>
        <v>32.36</v>
      </c>
      <c r="O1312" s="340">
        <f>IF(ISNUMBER(I1312),ROUND(F1312*N1312*E1312,2),"")</f>
        <v>84.14</v>
      </c>
      <c r="P1312" s="262"/>
      <c r="Q1312" s="262"/>
      <c r="R1312" s="262"/>
      <c r="S1312" s="262"/>
      <c r="T1312" s="262"/>
      <c r="U1312" s="262"/>
      <c r="V1312" s="262"/>
      <c r="W1312" s="262"/>
      <c r="X1312" s="262"/>
      <c r="Y1312" s="262"/>
      <c r="Z1312" s="262"/>
      <c r="AA1312" s="262"/>
      <c r="AB1312" s="262"/>
      <c r="AC1312" s="262"/>
      <c r="AD1312" s="262"/>
      <c r="AE1312" s="262"/>
      <c r="AF1312" s="262"/>
      <c r="AG1312" s="262"/>
      <c r="AH1312" s="262"/>
      <c r="AI1312" s="262"/>
      <c r="AJ1312" s="262"/>
      <c r="AK1312" s="262"/>
      <c r="AL1312" s="262"/>
      <c r="AM1312" s="262"/>
      <c r="AN1312" s="262"/>
      <c r="AO1312" s="262"/>
      <c r="AP1312" s="262"/>
      <c r="AQ1312" s="262"/>
      <c r="AR1312" s="262"/>
      <c r="AS1312" s="262"/>
      <c r="AT1312" s="262"/>
      <c r="AU1312" s="262"/>
      <c r="AV1312" s="262"/>
      <c r="AW1312" s="262"/>
      <c r="AX1312" s="262"/>
      <c r="AY1312" s="262"/>
      <c r="AZ1312" s="262"/>
      <c r="BA1312" s="262"/>
      <c r="BB1312" s="262"/>
      <c r="BC1312" s="262"/>
      <c r="BD1312" s="262"/>
      <c r="BE1312" s="262"/>
      <c r="BF1312" s="262"/>
      <c r="BG1312" s="262"/>
      <c r="BH1312" s="262"/>
      <c r="BI1312" s="262"/>
      <c r="BJ1312" s="262"/>
      <c r="BK1312" s="262"/>
      <c r="BL1312" s="262"/>
      <c r="BM1312" s="262"/>
      <c r="BN1312" s="262"/>
      <c r="BO1312" s="262"/>
      <c r="BP1312" s="262"/>
      <c r="BQ1312" s="262"/>
      <c r="BR1312" s="262"/>
      <c r="BS1312" s="262"/>
      <c r="BT1312" s="262"/>
      <c r="BU1312" s="262"/>
      <c r="BV1312" s="262"/>
      <c r="BW1312" s="262"/>
      <c r="BX1312" s="262"/>
      <c r="BY1312" s="262"/>
      <c r="BZ1312" s="262"/>
      <c r="CA1312" s="262"/>
      <c r="CB1312" s="262"/>
      <c r="CC1312" s="262"/>
      <c r="CD1312" s="262"/>
      <c r="CE1312" s="262"/>
      <c r="CF1312" s="262"/>
      <c r="CG1312" s="262"/>
      <c r="CH1312" s="262"/>
      <c r="CI1312" s="262"/>
      <c r="CJ1312" s="262"/>
      <c r="CK1312" s="262"/>
      <c r="CL1312" s="262"/>
      <c r="CM1312" s="262"/>
      <c r="CN1312" s="262"/>
      <c r="CO1312" s="262"/>
      <c r="CP1312" s="262"/>
      <c r="CQ1312" s="262"/>
      <c r="CR1312" s="262"/>
      <c r="CS1312" s="262"/>
      <c r="CT1312" s="262"/>
      <c r="CU1312" s="262"/>
      <c r="CV1312" s="262"/>
      <c r="CW1312" s="262"/>
      <c r="CX1312" s="262"/>
      <c r="CY1312" s="262"/>
      <c r="CZ1312" s="262"/>
      <c r="DA1312" s="262"/>
      <c r="DB1312" s="262"/>
      <c r="DC1312" s="262"/>
      <c r="DD1312" s="262"/>
      <c r="DE1312" s="262"/>
      <c r="DF1312" s="262"/>
      <c r="DG1312" s="262"/>
      <c r="DH1312" s="262"/>
      <c r="DI1312" s="262"/>
      <c r="DJ1312" s="262"/>
      <c r="DK1312" s="262"/>
      <c r="DL1312" s="262"/>
      <c r="DM1312" s="262"/>
      <c r="DN1312" s="262"/>
      <c r="DO1312" s="262"/>
      <c r="DP1312" s="262"/>
      <c r="DQ1312" s="262"/>
      <c r="DR1312" s="262"/>
      <c r="DS1312" s="262"/>
      <c r="DT1312" s="262"/>
      <c r="DU1312" s="262"/>
      <c r="DV1312" s="262"/>
      <c r="DW1312" s="262"/>
      <c r="DX1312" s="262"/>
      <c r="DY1312" s="262"/>
      <c r="DZ1312" s="262"/>
      <c r="EA1312" s="262"/>
      <c r="EB1312" s="262"/>
      <c r="EC1312" s="262"/>
      <c r="ED1312" s="262"/>
      <c r="EE1312" s="262"/>
      <c r="EF1312" s="262"/>
      <c r="EG1312" s="262"/>
      <c r="EH1312" s="262"/>
      <c r="EI1312" s="262"/>
      <c r="EJ1312" s="262"/>
      <c r="EK1312" s="262"/>
      <c r="EL1312" s="262"/>
      <c r="EM1312" s="262"/>
      <c r="EN1312" s="262"/>
      <c r="EO1312" s="262"/>
      <c r="EP1312" s="262"/>
      <c r="EQ1312" s="262"/>
      <c r="ER1312" s="262"/>
      <c r="ES1312" s="262"/>
      <c r="ET1312" s="262"/>
      <c r="EU1312" s="262"/>
      <c r="EV1312" s="262"/>
      <c r="EW1312" s="262"/>
      <c r="EX1312" s="262"/>
      <c r="EY1312" s="262"/>
      <c r="EZ1312" s="262"/>
      <c r="FA1312" s="262"/>
      <c r="FB1312" s="262"/>
      <c r="FC1312" s="262"/>
      <c r="FD1312" s="262"/>
      <c r="FE1312" s="262"/>
      <c r="FF1312" s="262"/>
      <c r="FG1312" s="262"/>
      <c r="FH1312" s="262"/>
      <c r="FI1312" s="262"/>
      <c r="FJ1312" s="262"/>
      <c r="FK1312" s="262"/>
      <c r="FL1312" s="262"/>
      <c r="FM1312" s="262"/>
      <c r="FN1312" s="262"/>
      <c r="FO1312" s="262"/>
      <c r="FP1312" s="262"/>
      <c r="FQ1312" s="262"/>
      <c r="FR1312" s="262"/>
      <c r="FS1312" s="262"/>
      <c r="FT1312" s="262"/>
      <c r="FU1312" s="262"/>
      <c r="FV1312" s="262"/>
      <c r="FW1312" s="262"/>
      <c r="FX1312" s="262"/>
      <c r="FY1312" s="262"/>
      <c r="FZ1312" s="262"/>
      <c r="GA1312" s="262"/>
      <c r="GB1312" s="262"/>
      <c r="GC1312" s="262"/>
      <c r="GD1312" s="262"/>
    </row>
    <row r="1313" spans="1:186" s="263" customFormat="1" x14ac:dyDescent="0.2">
      <c r="A1313" s="339" t="s">
        <v>13208</v>
      </c>
      <c r="B1313" s="280" t="s">
        <v>2206</v>
      </c>
      <c r="C1313" s="281" t="s">
        <v>9352</v>
      </c>
      <c r="D1313" s="130" t="s">
        <v>87</v>
      </c>
      <c r="E1313" s="130">
        <v>60</v>
      </c>
      <c r="F1313" s="130">
        <v>0.2</v>
      </c>
      <c r="G1313" s="282"/>
      <c r="H1313" s="283"/>
      <c r="I1313" s="284">
        <f ca="1">OFFSET(INDEX(Composições!A:H,MATCH(B1313,Composições!A:A,0),8),2,0)</f>
        <v>16.102499999999999</v>
      </c>
      <c r="J1313" s="284">
        <f ca="1">IF(ISNUMBER(I1313),ROUND(F1313*E1313*I1313,2),"")</f>
        <v>193.23</v>
      </c>
      <c r="K1313" s="283">
        <f>BDI!$E$17</f>
        <v>0.18609999999999999</v>
      </c>
      <c r="L1313" s="283"/>
      <c r="M1313" s="283"/>
      <c r="N1313" s="131">
        <f t="shared" ca="1" si="22"/>
        <v>19.100000000000001</v>
      </c>
      <c r="O1313" s="340">
        <f ca="1">IF(ISNUMBER(I1313),ROUND(F1313*N1313*E1313,2),"")</f>
        <v>229.2</v>
      </c>
      <c r="P1313" s="262"/>
      <c r="Q1313" s="262"/>
      <c r="R1313" s="262"/>
      <c r="S1313" s="262"/>
      <c r="T1313" s="262"/>
      <c r="U1313" s="262"/>
      <c r="V1313" s="262"/>
      <c r="W1313" s="262"/>
      <c r="X1313" s="262"/>
      <c r="Y1313" s="262"/>
      <c r="Z1313" s="262"/>
      <c r="AA1313" s="262"/>
      <c r="AB1313" s="262"/>
      <c r="AC1313" s="262"/>
      <c r="AD1313" s="262"/>
      <c r="AE1313" s="262"/>
      <c r="AF1313" s="262"/>
      <c r="AG1313" s="262"/>
      <c r="AH1313" s="262"/>
      <c r="AI1313" s="262"/>
      <c r="AJ1313" s="262"/>
      <c r="AK1313" s="262"/>
      <c r="AL1313" s="262"/>
      <c r="AM1313" s="262"/>
      <c r="AN1313" s="262"/>
      <c r="AO1313" s="262"/>
      <c r="AP1313" s="262"/>
      <c r="AQ1313" s="262"/>
      <c r="AR1313" s="262"/>
      <c r="AS1313" s="262"/>
      <c r="AT1313" s="262"/>
      <c r="AU1313" s="262"/>
      <c r="AV1313" s="262"/>
      <c r="AW1313" s="262"/>
      <c r="AX1313" s="262"/>
      <c r="AY1313" s="262"/>
      <c r="AZ1313" s="262"/>
      <c r="BA1313" s="262"/>
      <c r="BB1313" s="262"/>
      <c r="BC1313" s="262"/>
      <c r="BD1313" s="262"/>
      <c r="BE1313" s="262"/>
      <c r="BF1313" s="262"/>
      <c r="BG1313" s="262"/>
      <c r="BH1313" s="262"/>
      <c r="BI1313" s="262"/>
      <c r="BJ1313" s="262"/>
      <c r="BK1313" s="262"/>
      <c r="BL1313" s="262"/>
      <c r="BM1313" s="262"/>
      <c r="BN1313" s="262"/>
      <c r="BO1313" s="262"/>
      <c r="BP1313" s="262"/>
      <c r="BQ1313" s="262"/>
      <c r="BR1313" s="262"/>
      <c r="BS1313" s="262"/>
      <c r="BT1313" s="262"/>
      <c r="BU1313" s="262"/>
      <c r="BV1313" s="262"/>
      <c r="BW1313" s="262"/>
      <c r="BX1313" s="262"/>
      <c r="BY1313" s="262"/>
      <c r="BZ1313" s="262"/>
      <c r="CA1313" s="262"/>
      <c r="CB1313" s="262"/>
      <c r="CC1313" s="262"/>
      <c r="CD1313" s="262"/>
      <c r="CE1313" s="262"/>
      <c r="CF1313" s="262"/>
      <c r="CG1313" s="262"/>
      <c r="CH1313" s="262"/>
      <c r="CI1313" s="262"/>
      <c r="CJ1313" s="262"/>
      <c r="CK1313" s="262"/>
      <c r="CL1313" s="262"/>
      <c r="CM1313" s="262"/>
      <c r="CN1313" s="262"/>
      <c r="CO1313" s="262"/>
      <c r="CP1313" s="262"/>
      <c r="CQ1313" s="262"/>
      <c r="CR1313" s="262"/>
      <c r="CS1313" s="262"/>
      <c r="CT1313" s="262"/>
      <c r="CU1313" s="262"/>
      <c r="CV1313" s="262"/>
      <c r="CW1313" s="262"/>
      <c r="CX1313" s="262"/>
      <c r="CY1313" s="262"/>
      <c r="CZ1313" s="262"/>
      <c r="DA1313" s="262"/>
      <c r="DB1313" s="262"/>
      <c r="DC1313" s="262"/>
      <c r="DD1313" s="262"/>
      <c r="DE1313" s="262"/>
      <c r="DF1313" s="262"/>
      <c r="DG1313" s="262"/>
      <c r="DH1313" s="262"/>
      <c r="DI1313" s="262"/>
      <c r="DJ1313" s="262"/>
      <c r="DK1313" s="262"/>
      <c r="DL1313" s="262"/>
      <c r="DM1313" s="262"/>
      <c r="DN1313" s="262"/>
      <c r="DO1313" s="262"/>
      <c r="DP1313" s="262"/>
      <c r="DQ1313" s="262"/>
      <c r="DR1313" s="262"/>
      <c r="DS1313" s="262"/>
      <c r="DT1313" s="262"/>
      <c r="DU1313" s="262"/>
      <c r="DV1313" s="262"/>
      <c r="DW1313" s="262"/>
      <c r="DX1313" s="262"/>
      <c r="DY1313" s="262"/>
      <c r="DZ1313" s="262"/>
      <c r="EA1313" s="262"/>
      <c r="EB1313" s="262"/>
      <c r="EC1313" s="262"/>
      <c r="ED1313" s="262"/>
      <c r="EE1313" s="262"/>
      <c r="EF1313" s="262"/>
      <c r="EG1313" s="262"/>
      <c r="EH1313" s="262"/>
      <c r="EI1313" s="262"/>
      <c r="EJ1313" s="262"/>
      <c r="EK1313" s="262"/>
      <c r="EL1313" s="262"/>
      <c r="EM1313" s="262"/>
      <c r="EN1313" s="262"/>
      <c r="EO1313" s="262"/>
      <c r="EP1313" s="262"/>
      <c r="EQ1313" s="262"/>
      <c r="ER1313" s="262"/>
      <c r="ES1313" s="262"/>
      <c r="ET1313" s="262"/>
      <c r="EU1313" s="262"/>
      <c r="EV1313" s="262"/>
      <c r="EW1313" s="262"/>
      <c r="EX1313" s="262"/>
      <c r="EY1313" s="262"/>
      <c r="EZ1313" s="262"/>
      <c r="FA1313" s="262"/>
      <c r="FB1313" s="262"/>
      <c r="FC1313" s="262"/>
      <c r="FD1313" s="262"/>
      <c r="FE1313" s="262"/>
      <c r="FF1313" s="262"/>
      <c r="FG1313" s="262"/>
      <c r="FH1313" s="262"/>
      <c r="FI1313" s="262"/>
      <c r="FJ1313" s="262"/>
      <c r="FK1313" s="262"/>
      <c r="FL1313" s="262"/>
      <c r="FM1313" s="262"/>
      <c r="FN1313" s="262"/>
      <c r="FO1313" s="262"/>
      <c r="FP1313" s="262"/>
      <c r="FQ1313" s="262"/>
      <c r="FR1313" s="262"/>
      <c r="FS1313" s="262"/>
      <c r="FT1313" s="262"/>
      <c r="FU1313" s="262"/>
      <c r="FV1313" s="262"/>
      <c r="FW1313" s="262"/>
      <c r="FX1313" s="262"/>
      <c r="FY1313" s="262"/>
      <c r="FZ1313" s="262"/>
      <c r="GA1313" s="262"/>
      <c r="GB1313" s="262"/>
      <c r="GC1313" s="262"/>
      <c r="GD1313" s="262"/>
    </row>
    <row r="1314" spans="1:186" s="263" customFormat="1" x14ac:dyDescent="0.2">
      <c r="A1314" s="339" t="s">
        <v>13209</v>
      </c>
      <c r="B1314" s="280" t="s">
        <v>2207</v>
      </c>
      <c r="C1314" s="281" t="s">
        <v>9353</v>
      </c>
      <c r="D1314" s="130" t="s">
        <v>87</v>
      </c>
      <c r="E1314" s="130">
        <v>60</v>
      </c>
      <c r="F1314" s="130">
        <v>0.2</v>
      </c>
      <c r="G1314" s="282"/>
      <c r="H1314" s="283"/>
      <c r="I1314" s="284">
        <f ca="1">OFFSET(INDEX(Composições!A:H,MATCH(B1314,Composições!A:A,0),8),2,0)</f>
        <v>19.9025</v>
      </c>
      <c r="J1314" s="284">
        <f ca="1">IF(ISNUMBER(I1314),ROUND(F1314*E1314*I1314,2),"")</f>
        <v>238.83</v>
      </c>
      <c r="K1314" s="283">
        <f>BDI!$E$17</f>
        <v>0.18609999999999999</v>
      </c>
      <c r="L1314" s="283"/>
      <c r="M1314" s="283"/>
      <c r="N1314" s="131">
        <f t="shared" ca="1" si="22"/>
        <v>23.61</v>
      </c>
      <c r="O1314" s="340">
        <f ca="1">IF(ISNUMBER(I1314),ROUND(F1314*N1314*E1314,2),"")</f>
        <v>283.32</v>
      </c>
      <c r="P1314" s="262"/>
      <c r="Q1314" s="262"/>
      <c r="R1314" s="262"/>
      <c r="S1314" s="262"/>
      <c r="T1314" s="262"/>
      <c r="U1314" s="262"/>
      <c r="V1314" s="262"/>
      <c r="W1314" s="262"/>
      <c r="X1314" s="262"/>
      <c r="Y1314" s="262"/>
      <c r="Z1314" s="262"/>
      <c r="AA1314" s="262"/>
      <c r="AB1314" s="262"/>
      <c r="AC1314" s="262"/>
      <c r="AD1314" s="262"/>
      <c r="AE1314" s="262"/>
      <c r="AF1314" s="262"/>
      <c r="AG1314" s="262"/>
      <c r="AH1314" s="262"/>
      <c r="AI1314" s="262"/>
      <c r="AJ1314" s="262"/>
      <c r="AK1314" s="262"/>
      <c r="AL1314" s="262"/>
      <c r="AM1314" s="262"/>
      <c r="AN1314" s="262"/>
      <c r="AO1314" s="262"/>
      <c r="AP1314" s="262"/>
      <c r="AQ1314" s="262"/>
      <c r="AR1314" s="262"/>
      <c r="AS1314" s="262"/>
      <c r="AT1314" s="262"/>
      <c r="AU1314" s="262"/>
      <c r="AV1314" s="262"/>
      <c r="AW1314" s="262"/>
      <c r="AX1314" s="262"/>
      <c r="AY1314" s="262"/>
      <c r="AZ1314" s="262"/>
      <c r="BA1314" s="262"/>
      <c r="BB1314" s="262"/>
      <c r="BC1314" s="262"/>
      <c r="BD1314" s="262"/>
      <c r="BE1314" s="262"/>
      <c r="BF1314" s="262"/>
      <c r="BG1314" s="262"/>
      <c r="BH1314" s="262"/>
      <c r="BI1314" s="262"/>
      <c r="BJ1314" s="262"/>
      <c r="BK1314" s="262"/>
      <c r="BL1314" s="262"/>
      <c r="BM1314" s="262"/>
      <c r="BN1314" s="262"/>
      <c r="BO1314" s="262"/>
      <c r="BP1314" s="262"/>
      <c r="BQ1314" s="262"/>
      <c r="BR1314" s="262"/>
      <c r="BS1314" s="262"/>
      <c r="BT1314" s="262"/>
      <c r="BU1314" s="262"/>
      <c r="BV1314" s="262"/>
      <c r="BW1314" s="262"/>
      <c r="BX1314" s="262"/>
      <c r="BY1314" s="262"/>
      <c r="BZ1314" s="262"/>
      <c r="CA1314" s="262"/>
      <c r="CB1314" s="262"/>
      <c r="CC1314" s="262"/>
      <c r="CD1314" s="262"/>
      <c r="CE1314" s="262"/>
      <c r="CF1314" s="262"/>
      <c r="CG1314" s="262"/>
      <c r="CH1314" s="262"/>
      <c r="CI1314" s="262"/>
      <c r="CJ1314" s="262"/>
      <c r="CK1314" s="262"/>
      <c r="CL1314" s="262"/>
      <c r="CM1314" s="262"/>
      <c r="CN1314" s="262"/>
      <c r="CO1314" s="262"/>
      <c r="CP1314" s="262"/>
      <c r="CQ1314" s="262"/>
      <c r="CR1314" s="262"/>
      <c r="CS1314" s="262"/>
      <c r="CT1314" s="262"/>
      <c r="CU1314" s="262"/>
      <c r="CV1314" s="262"/>
      <c r="CW1314" s="262"/>
      <c r="CX1314" s="262"/>
      <c r="CY1314" s="262"/>
      <c r="CZ1314" s="262"/>
      <c r="DA1314" s="262"/>
      <c r="DB1314" s="262"/>
      <c r="DC1314" s="262"/>
      <c r="DD1314" s="262"/>
      <c r="DE1314" s="262"/>
      <c r="DF1314" s="262"/>
      <c r="DG1314" s="262"/>
      <c r="DH1314" s="262"/>
      <c r="DI1314" s="262"/>
      <c r="DJ1314" s="262"/>
      <c r="DK1314" s="262"/>
      <c r="DL1314" s="262"/>
      <c r="DM1314" s="262"/>
      <c r="DN1314" s="262"/>
      <c r="DO1314" s="262"/>
      <c r="DP1314" s="262"/>
      <c r="DQ1314" s="262"/>
      <c r="DR1314" s="262"/>
      <c r="DS1314" s="262"/>
      <c r="DT1314" s="262"/>
      <c r="DU1314" s="262"/>
      <c r="DV1314" s="262"/>
      <c r="DW1314" s="262"/>
      <c r="DX1314" s="262"/>
      <c r="DY1314" s="262"/>
      <c r="DZ1314" s="262"/>
      <c r="EA1314" s="262"/>
      <c r="EB1314" s="262"/>
      <c r="EC1314" s="262"/>
      <c r="ED1314" s="262"/>
      <c r="EE1314" s="262"/>
      <c r="EF1314" s="262"/>
      <c r="EG1314" s="262"/>
      <c r="EH1314" s="262"/>
      <c r="EI1314" s="262"/>
      <c r="EJ1314" s="262"/>
      <c r="EK1314" s="262"/>
      <c r="EL1314" s="262"/>
      <c r="EM1314" s="262"/>
      <c r="EN1314" s="262"/>
      <c r="EO1314" s="262"/>
      <c r="EP1314" s="262"/>
      <c r="EQ1314" s="262"/>
      <c r="ER1314" s="262"/>
      <c r="ES1314" s="262"/>
      <c r="ET1314" s="262"/>
      <c r="EU1314" s="262"/>
      <c r="EV1314" s="262"/>
      <c r="EW1314" s="262"/>
      <c r="EX1314" s="262"/>
      <c r="EY1314" s="262"/>
      <c r="EZ1314" s="262"/>
      <c r="FA1314" s="262"/>
      <c r="FB1314" s="262"/>
      <c r="FC1314" s="262"/>
      <c r="FD1314" s="262"/>
      <c r="FE1314" s="262"/>
      <c r="FF1314" s="262"/>
      <c r="FG1314" s="262"/>
      <c r="FH1314" s="262"/>
      <c r="FI1314" s="262"/>
      <c r="FJ1314" s="262"/>
      <c r="FK1314" s="262"/>
      <c r="FL1314" s="262"/>
      <c r="FM1314" s="262"/>
      <c r="FN1314" s="262"/>
      <c r="FO1314" s="262"/>
      <c r="FP1314" s="262"/>
      <c r="FQ1314" s="262"/>
      <c r="FR1314" s="262"/>
      <c r="FS1314" s="262"/>
      <c r="FT1314" s="262"/>
      <c r="FU1314" s="262"/>
      <c r="FV1314" s="262"/>
      <c r="FW1314" s="262"/>
      <c r="FX1314" s="262"/>
      <c r="FY1314" s="262"/>
      <c r="FZ1314" s="262"/>
      <c r="GA1314" s="262"/>
      <c r="GB1314" s="262"/>
      <c r="GC1314" s="262"/>
      <c r="GD1314" s="262"/>
    </row>
    <row r="1315" spans="1:186" s="263" customFormat="1" x14ac:dyDescent="0.2">
      <c r="A1315" s="339" t="s">
        <v>13210</v>
      </c>
      <c r="B1315" s="280" t="s">
        <v>2208</v>
      </c>
      <c r="C1315" s="281" t="s">
        <v>9354</v>
      </c>
      <c r="D1315" s="130" t="s">
        <v>87</v>
      </c>
      <c r="E1315" s="130">
        <v>60</v>
      </c>
      <c r="F1315" s="130">
        <v>0.2</v>
      </c>
      <c r="G1315" s="282"/>
      <c r="H1315" s="283"/>
      <c r="I1315" s="284">
        <f ca="1">OFFSET(INDEX(Composições!A:H,MATCH(B1315,Composições!A:A,0),8),2,0)</f>
        <v>23.094499999999996</v>
      </c>
      <c r="J1315" s="284">
        <f ca="1">IF(ISNUMBER(I1315),ROUND(F1315*E1315*I1315,2),"")</f>
        <v>277.13</v>
      </c>
      <c r="K1315" s="283">
        <f>BDI!$E$17</f>
        <v>0.18609999999999999</v>
      </c>
      <c r="L1315" s="283"/>
      <c r="M1315" s="283"/>
      <c r="N1315" s="131">
        <f t="shared" ca="1" si="22"/>
        <v>27.39</v>
      </c>
      <c r="O1315" s="340">
        <f ca="1">IF(ISNUMBER(I1315),ROUND(F1315*N1315*E1315,2),"")</f>
        <v>328.68</v>
      </c>
      <c r="P1315" s="262"/>
      <c r="Q1315" s="262"/>
      <c r="R1315" s="262"/>
      <c r="S1315" s="262"/>
      <c r="T1315" s="262"/>
      <c r="U1315" s="262"/>
      <c r="V1315" s="262"/>
      <c r="W1315" s="262"/>
      <c r="X1315" s="262"/>
      <c r="Y1315" s="262"/>
      <c r="Z1315" s="262"/>
      <c r="AA1315" s="262"/>
      <c r="AB1315" s="262"/>
      <c r="AC1315" s="262"/>
      <c r="AD1315" s="262"/>
      <c r="AE1315" s="262"/>
      <c r="AF1315" s="262"/>
      <c r="AG1315" s="262"/>
      <c r="AH1315" s="262"/>
      <c r="AI1315" s="262"/>
      <c r="AJ1315" s="262"/>
      <c r="AK1315" s="262"/>
      <c r="AL1315" s="262"/>
      <c r="AM1315" s="262"/>
      <c r="AN1315" s="262"/>
      <c r="AO1315" s="262"/>
      <c r="AP1315" s="262"/>
      <c r="AQ1315" s="262"/>
      <c r="AR1315" s="262"/>
      <c r="AS1315" s="262"/>
      <c r="AT1315" s="262"/>
      <c r="AU1315" s="262"/>
      <c r="AV1315" s="262"/>
      <c r="AW1315" s="262"/>
      <c r="AX1315" s="262"/>
      <c r="AY1315" s="262"/>
      <c r="AZ1315" s="262"/>
      <c r="BA1315" s="262"/>
      <c r="BB1315" s="262"/>
      <c r="BC1315" s="262"/>
      <c r="BD1315" s="262"/>
      <c r="BE1315" s="262"/>
      <c r="BF1315" s="262"/>
      <c r="BG1315" s="262"/>
      <c r="BH1315" s="262"/>
      <c r="BI1315" s="262"/>
      <c r="BJ1315" s="262"/>
      <c r="BK1315" s="262"/>
      <c r="BL1315" s="262"/>
      <c r="BM1315" s="262"/>
      <c r="BN1315" s="262"/>
      <c r="BO1315" s="262"/>
      <c r="BP1315" s="262"/>
      <c r="BQ1315" s="262"/>
      <c r="BR1315" s="262"/>
      <c r="BS1315" s="262"/>
      <c r="BT1315" s="262"/>
      <c r="BU1315" s="262"/>
      <c r="BV1315" s="262"/>
      <c r="BW1315" s="262"/>
      <c r="BX1315" s="262"/>
      <c r="BY1315" s="262"/>
      <c r="BZ1315" s="262"/>
      <c r="CA1315" s="262"/>
      <c r="CB1315" s="262"/>
      <c r="CC1315" s="262"/>
      <c r="CD1315" s="262"/>
      <c r="CE1315" s="262"/>
      <c r="CF1315" s="262"/>
      <c r="CG1315" s="262"/>
      <c r="CH1315" s="262"/>
      <c r="CI1315" s="262"/>
      <c r="CJ1315" s="262"/>
      <c r="CK1315" s="262"/>
      <c r="CL1315" s="262"/>
      <c r="CM1315" s="262"/>
      <c r="CN1315" s="262"/>
      <c r="CO1315" s="262"/>
      <c r="CP1315" s="262"/>
      <c r="CQ1315" s="262"/>
      <c r="CR1315" s="262"/>
      <c r="CS1315" s="262"/>
      <c r="CT1315" s="262"/>
      <c r="CU1315" s="262"/>
      <c r="CV1315" s="262"/>
      <c r="CW1315" s="262"/>
      <c r="CX1315" s="262"/>
      <c r="CY1315" s="262"/>
      <c r="CZ1315" s="262"/>
      <c r="DA1315" s="262"/>
      <c r="DB1315" s="262"/>
      <c r="DC1315" s="262"/>
      <c r="DD1315" s="262"/>
      <c r="DE1315" s="262"/>
      <c r="DF1315" s="262"/>
      <c r="DG1315" s="262"/>
      <c r="DH1315" s="262"/>
      <c r="DI1315" s="262"/>
      <c r="DJ1315" s="262"/>
      <c r="DK1315" s="262"/>
      <c r="DL1315" s="262"/>
      <c r="DM1315" s="262"/>
      <c r="DN1315" s="262"/>
      <c r="DO1315" s="262"/>
      <c r="DP1315" s="262"/>
      <c r="DQ1315" s="262"/>
      <c r="DR1315" s="262"/>
      <c r="DS1315" s="262"/>
      <c r="DT1315" s="262"/>
      <c r="DU1315" s="262"/>
      <c r="DV1315" s="262"/>
      <c r="DW1315" s="262"/>
      <c r="DX1315" s="262"/>
      <c r="DY1315" s="262"/>
      <c r="DZ1315" s="262"/>
      <c r="EA1315" s="262"/>
      <c r="EB1315" s="262"/>
      <c r="EC1315" s="262"/>
      <c r="ED1315" s="262"/>
      <c r="EE1315" s="262"/>
      <c r="EF1315" s="262"/>
      <c r="EG1315" s="262"/>
      <c r="EH1315" s="262"/>
      <c r="EI1315" s="262"/>
      <c r="EJ1315" s="262"/>
      <c r="EK1315" s="262"/>
      <c r="EL1315" s="262"/>
      <c r="EM1315" s="262"/>
      <c r="EN1315" s="262"/>
      <c r="EO1315" s="262"/>
      <c r="EP1315" s="262"/>
      <c r="EQ1315" s="262"/>
      <c r="ER1315" s="262"/>
      <c r="ES1315" s="262"/>
      <c r="ET1315" s="262"/>
      <c r="EU1315" s="262"/>
      <c r="EV1315" s="262"/>
      <c r="EW1315" s="262"/>
      <c r="EX1315" s="262"/>
      <c r="EY1315" s="262"/>
      <c r="EZ1315" s="262"/>
      <c r="FA1315" s="262"/>
      <c r="FB1315" s="262"/>
      <c r="FC1315" s="262"/>
      <c r="FD1315" s="262"/>
      <c r="FE1315" s="262"/>
      <c r="FF1315" s="262"/>
      <c r="FG1315" s="262"/>
      <c r="FH1315" s="262"/>
      <c r="FI1315" s="262"/>
      <c r="FJ1315" s="262"/>
      <c r="FK1315" s="262"/>
      <c r="FL1315" s="262"/>
      <c r="FM1315" s="262"/>
      <c r="FN1315" s="262"/>
      <c r="FO1315" s="262"/>
      <c r="FP1315" s="262"/>
      <c r="FQ1315" s="262"/>
      <c r="FR1315" s="262"/>
      <c r="FS1315" s="262"/>
      <c r="FT1315" s="262"/>
      <c r="FU1315" s="262"/>
      <c r="FV1315" s="262"/>
      <c r="FW1315" s="262"/>
      <c r="FX1315" s="262"/>
      <c r="FY1315" s="262"/>
      <c r="FZ1315" s="262"/>
      <c r="GA1315" s="262"/>
      <c r="GB1315" s="262"/>
      <c r="GC1315" s="262"/>
      <c r="GD1315" s="262"/>
    </row>
    <row r="1316" spans="1:186" s="263" customFormat="1" x14ac:dyDescent="0.2">
      <c r="A1316" s="339" t="s">
        <v>13211</v>
      </c>
      <c r="B1316" s="280" t="s">
        <v>2209</v>
      </c>
      <c r="C1316" s="281" t="s">
        <v>9355</v>
      </c>
      <c r="D1316" s="130" t="s">
        <v>87</v>
      </c>
      <c r="E1316" s="130">
        <v>60</v>
      </c>
      <c r="F1316" s="130">
        <v>0.2</v>
      </c>
      <c r="G1316" s="282"/>
      <c r="H1316" s="283"/>
      <c r="I1316" s="284">
        <f ca="1">OFFSET(INDEX(Composições!A:H,MATCH(B1316,Composições!A:A,0),8),2,0)</f>
        <v>15.750999999999998</v>
      </c>
      <c r="J1316" s="284">
        <f ca="1">IF(ISNUMBER(I1316),ROUND(F1316*E1316*I1316,2),"")</f>
        <v>189.01</v>
      </c>
      <c r="K1316" s="283">
        <f>BDI!$E$17</f>
        <v>0.18609999999999999</v>
      </c>
      <c r="L1316" s="283"/>
      <c r="M1316" s="283"/>
      <c r="N1316" s="131">
        <f t="shared" ca="1" si="22"/>
        <v>18.68</v>
      </c>
      <c r="O1316" s="340">
        <f ca="1">IF(ISNUMBER(I1316),ROUND(F1316*N1316*E1316,2),"")</f>
        <v>224.16</v>
      </c>
      <c r="P1316" s="262"/>
      <c r="Q1316" s="262"/>
      <c r="R1316" s="262"/>
      <c r="S1316" s="262"/>
      <c r="T1316" s="262"/>
      <c r="U1316" s="262"/>
      <c r="V1316" s="262"/>
      <c r="W1316" s="262"/>
      <c r="X1316" s="262"/>
      <c r="Y1316" s="262"/>
      <c r="Z1316" s="262"/>
      <c r="AA1316" s="262"/>
      <c r="AB1316" s="262"/>
      <c r="AC1316" s="262"/>
      <c r="AD1316" s="262"/>
      <c r="AE1316" s="262"/>
      <c r="AF1316" s="262"/>
      <c r="AG1316" s="262"/>
      <c r="AH1316" s="262"/>
      <c r="AI1316" s="262"/>
      <c r="AJ1316" s="262"/>
      <c r="AK1316" s="262"/>
      <c r="AL1316" s="262"/>
      <c r="AM1316" s="262"/>
      <c r="AN1316" s="262"/>
      <c r="AO1316" s="262"/>
      <c r="AP1316" s="262"/>
      <c r="AQ1316" s="262"/>
      <c r="AR1316" s="262"/>
      <c r="AS1316" s="262"/>
      <c r="AT1316" s="262"/>
      <c r="AU1316" s="262"/>
      <c r="AV1316" s="262"/>
      <c r="AW1316" s="262"/>
      <c r="AX1316" s="262"/>
      <c r="AY1316" s="262"/>
      <c r="AZ1316" s="262"/>
      <c r="BA1316" s="262"/>
      <c r="BB1316" s="262"/>
      <c r="BC1316" s="262"/>
      <c r="BD1316" s="262"/>
      <c r="BE1316" s="262"/>
      <c r="BF1316" s="262"/>
      <c r="BG1316" s="262"/>
      <c r="BH1316" s="262"/>
      <c r="BI1316" s="262"/>
      <c r="BJ1316" s="262"/>
      <c r="BK1316" s="262"/>
      <c r="BL1316" s="262"/>
      <c r="BM1316" s="262"/>
      <c r="BN1316" s="262"/>
      <c r="BO1316" s="262"/>
      <c r="BP1316" s="262"/>
      <c r="BQ1316" s="262"/>
      <c r="BR1316" s="262"/>
      <c r="BS1316" s="262"/>
      <c r="BT1316" s="262"/>
      <c r="BU1316" s="262"/>
      <c r="BV1316" s="262"/>
      <c r="BW1316" s="262"/>
      <c r="BX1316" s="262"/>
      <c r="BY1316" s="262"/>
      <c r="BZ1316" s="262"/>
      <c r="CA1316" s="262"/>
      <c r="CB1316" s="262"/>
      <c r="CC1316" s="262"/>
      <c r="CD1316" s="262"/>
      <c r="CE1316" s="262"/>
      <c r="CF1316" s="262"/>
      <c r="CG1316" s="262"/>
      <c r="CH1316" s="262"/>
      <c r="CI1316" s="262"/>
      <c r="CJ1316" s="262"/>
      <c r="CK1316" s="262"/>
      <c r="CL1316" s="262"/>
      <c r="CM1316" s="262"/>
      <c r="CN1316" s="262"/>
      <c r="CO1316" s="262"/>
      <c r="CP1316" s="262"/>
      <c r="CQ1316" s="262"/>
      <c r="CR1316" s="262"/>
      <c r="CS1316" s="262"/>
      <c r="CT1316" s="262"/>
      <c r="CU1316" s="262"/>
      <c r="CV1316" s="262"/>
      <c r="CW1316" s="262"/>
      <c r="CX1316" s="262"/>
      <c r="CY1316" s="262"/>
      <c r="CZ1316" s="262"/>
      <c r="DA1316" s="262"/>
      <c r="DB1316" s="262"/>
      <c r="DC1316" s="262"/>
      <c r="DD1316" s="262"/>
      <c r="DE1316" s="262"/>
      <c r="DF1316" s="262"/>
      <c r="DG1316" s="262"/>
      <c r="DH1316" s="262"/>
      <c r="DI1316" s="262"/>
      <c r="DJ1316" s="262"/>
      <c r="DK1316" s="262"/>
      <c r="DL1316" s="262"/>
      <c r="DM1316" s="262"/>
      <c r="DN1316" s="262"/>
      <c r="DO1316" s="262"/>
      <c r="DP1316" s="262"/>
      <c r="DQ1316" s="262"/>
      <c r="DR1316" s="262"/>
      <c r="DS1316" s="262"/>
      <c r="DT1316" s="262"/>
      <c r="DU1316" s="262"/>
      <c r="DV1316" s="262"/>
      <c r="DW1316" s="262"/>
      <c r="DX1316" s="262"/>
      <c r="DY1316" s="262"/>
      <c r="DZ1316" s="262"/>
      <c r="EA1316" s="262"/>
      <c r="EB1316" s="262"/>
      <c r="EC1316" s="262"/>
      <c r="ED1316" s="262"/>
      <c r="EE1316" s="262"/>
      <c r="EF1316" s="262"/>
      <c r="EG1316" s="262"/>
      <c r="EH1316" s="262"/>
      <c r="EI1316" s="262"/>
      <c r="EJ1316" s="262"/>
      <c r="EK1316" s="262"/>
      <c r="EL1316" s="262"/>
      <c r="EM1316" s="262"/>
      <c r="EN1316" s="262"/>
      <c r="EO1316" s="262"/>
      <c r="EP1316" s="262"/>
      <c r="EQ1316" s="262"/>
      <c r="ER1316" s="262"/>
      <c r="ES1316" s="262"/>
      <c r="ET1316" s="262"/>
      <c r="EU1316" s="262"/>
      <c r="EV1316" s="262"/>
      <c r="EW1316" s="262"/>
      <c r="EX1316" s="262"/>
      <c r="EY1316" s="262"/>
      <c r="EZ1316" s="262"/>
      <c r="FA1316" s="262"/>
      <c r="FB1316" s="262"/>
      <c r="FC1316" s="262"/>
      <c r="FD1316" s="262"/>
      <c r="FE1316" s="262"/>
      <c r="FF1316" s="262"/>
      <c r="FG1316" s="262"/>
      <c r="FH1316" s="262"/>
      <c r="FI1316" s="262"/>
      <c r="FJ1316" s="262"/>
      <c r="FK1316" s="262"/>
      <c r="FL1316" s="262"/>
      <c r="FM1316" s="262"/>
      <c r="FN1316" s="262"/>
      <c r="FO1316" s="262"/>
      <c r="FP1316" s="262"/>
      <c r="FQ1316" s="262"/>
      <c r="FR1316" s="262"/>
      <c r="FS1316" s="262"/>
      <c r="FT1316" s="262"/>
      <c r="FU1316" s="262"/>
      <c r="FV1316" s="262"/>
      <c r="FW1316" s="262"/>
      <c r="FX1316" s="262"/>
      <c r="FY1316" s="262"/>
      <c r="FZ1316" s="262"/>
      <c r="GA1316" s="262"/>
      <c r="GB1316" s="262"/>
      <c r="GC1316" s="262"/>
      <c r="GD1316" s="262"/>
    </row>
    <row r="1317" spans="1:186" s="263" customFormat="1" x14ac:dyDescent="0.2">
      <c r="A1317" s="339" t="s">
        <v>13212</v>
      </c>
      <c r="B1317" s="280" t="s">
        <v>2210</v>
      </c>
      <c r="C1317" s="281" t="s">
        <v>9356</v>
      </c>
      <c r="D1317" s="130" t="s">
        <v>87</v>
      </c>
      <c r="E1317" s="130">
        <v>60</v>
      </c>
      <c r="F1317" s="130">
        <v>0.2</v>
      </c>
      <c r="G1317" s="282"/>
      <c r="H1317" s="283"/>
      <c r="I1317" s="284">
        <f ca="1">OFFSET(INDEX(Composições!A:H,MATCH(B1317,Composições!A:A,0),8),2,0)</f>
        <v>19.911999999999999</v>
      </c>
      <c r="J1317" s="284">
        <f ca="1">IF(ISNUMBER(I1317),ROUND(F1317*E1317*I1317,2),"")</f>
        <v>238.94</v>
      </c>
      <c r="K1317" s="283">
        <f>BDI!$E$17</f>
        <v>0.18609999999999999</v>
      </c>
      <c r="L1317" s="283"/>
      <c r="M1317" s="283"/>
      <c r="N1317" s="131">
        <f t="shared" ca="1" si="22"/>
        <v>23.62</v>
      </c>
      <c r="O1317" s="340">
        <f ca="1">IF(ISNUMBER(I1317),ROUND(F1317*N1317*E1317,2),"")</f>
        <v>283.44</v>
      </c>
      <c r="P1317" s="262"/>
      <c r="Q1317" s="262"/>
      <c r="R1317" s="262"/>
      <c r="S1317" s="262"/>
      <c r="T1317" s="262"/>
      <c r="U1317" s="262"/>
      <c r="V1317" s="262"/>
      <c r="W1317" s="262"/>
      <c r="X1317" s="262"/>
      <c r="Y1317" s="262"/>
      <c r="Z1317" s="262"/>
      <c r="AA1317" s="262"/>
      <c r="AB1317" s="262"/>
      <c r="AC1317" s="262"/>
      <c r="AD1317" s="262"/>
      <c r="AE1317" s="262"/>
      <c r="AF1317" s="262"/>
      <c r="AG1317" s="262"/>
      <c r="AH1317" s="262"/>
      <c r="AI1317" s="262"/>
      <c r="AJ1317" s="262"/>
      <c r="AK1317" s="262"/>
      <c r="AL1317" s="262"/>
      <c r="AM1317" s="262"/>
      <c r="AN1317" s="262"/>
      <c r="AO1317" s="262"/>
      <c r="AP1317" s="262"/>
      <c r="AQ1317" s="262"/>
      <c r="AR1317" s="262"/>
      <c r="AS1317" s="262"/>
      <c r="AT1317" s="262"/>
      <c r="AU1317" s="262"/>
      <c r="AV1317" s="262"/>
      <c r="AW1317" s="262"/>
      <c r="AX1317" s="262"/>
      <c r="AY1317" s="262"/>
      <c r="AZ1317" s="262"/>
      <c r="BA1317" s="262"/>
      <c r="BB1317" s="262"/>
      <c r="BC1317" s="262"/>
      <c r="BD1317" s="262"/>
      <c r="BE1317" s="262"/>
      <c r="BF1317" s="262"/>
      <c r="BG1317" s="262"/>
      <c r="BH1317" s="262"/>
      <c r="BI1317" s="262"/>
      <c r="BJ1317" s="262"/>
      <c r="BK1317" s="262"/>
      <c r="BL1317" s="262"/>
      <c r="BM1317" s="262"/>
      <c r="BN1317" s="262"/>
      <c r="BO1317" s="262"/>
      <c r="BP1317" s="262"/>
      <c r="BQ1317" s="262"/>
      <c r="BR1317" s="262"/>
      <c r="BS1317" s="262"/>
      <c r="BT1317" s="262"/>
      <c r="BU1317" s="262"/>
      <c r="BV1317" s="262"/>
      <c r="BW1317" s="262"/>
      <c r="BX1317" s="262"/>
      <c r="BY1317" s="262"/>
      <c r="BZ1317" s="262"/>
      <c r="CA1317" s="262"/>
      <c r="CB1317" s="262"/>
      <c r="CC1317" s="262"/>
      <c r="CD1317" s="262"/>
      <c r="CE1317" s="262"/>
      <c r="CF1317" s="262"/>
      <c r="CG1317" s="262"/>
      <c r="CH1317" s="262"/>
      <c r="CI1317" s="262"/>
      <c r="CJ1317" s="262"/>
      <c r="CK1317" s="262"/>
      <c r="CL1317" s="262"/>
      <c r="CM1317" s="262"/>
      <c r="CN1317" s="262"/>
      <c r="CO1317" s="262"/>
      <c r="CP1317" s="262"/>
      <c r="CQ1317" s="262"/>
      <c r="CR1317" s="262"/>
      <c r="CS1317" s="262"/>
      <c r="CT1317" s="262"/>
      <c r="CU1317" s="262"/>
      <c r="CV1317" s="262"/>
      <c r="CW1317" s="262"/>
      <c r="CX1317" s="262"/>
      <c r="CY1317" s="262"/>
      <c r="CZ1317" s="262"/>
      <c r="DA1317" s="262"/>
      <c r="DB1317" s="262"/>
      <c r="DC1317" s="262"/>
      <c r="DD1317" s="262"/>
      <c r="DE1317" s="262"/>
      <c r="DF1317" s="262"/>
      <c r="DG1317" s="262"/>
      <c r="DH1317" s="262"/>
      <c r="DI1317" s="262"/>
      <c r="DJ1317" s="262"/>
      <c r="DK1317" s="262"/>
      <c r="DL1317" s="262"/>
      <c r="DM1317" s="262"/>
      <c r="DN1317" s="262"/>
      <c r="DO1317" s="262"/>
      <c r="DP1317" s="262"/>
      <c r="DQ1317" s="262"/>
      <c r="DR1317" s="262"/>
      <c r="DS1317" s="262"/>
      <c r="DT1317" s="262"/>
      <c r="DU1317" s="262"/>
      <c r="DV1317" s="262"/>
      <c r="DW1317" s="262"/>
      <c r="DX1317" s="262"/>
      <c r="DY1317" s="262"/>
      <c r="DZ1317" s="262"/>
      <c r="EA1317" s="262"/>
      <c r="EB1317" s="262"/>
      <c r="EC1317" s="262"/>
      <c r="ED1317" s="262"/>
      <c r="EE1317" s="262"/>
      <c r="EF1317" s="262"/>
      <c r="EG1317" s="262"/>
      <c r="EH1317" s="262"/>
      <c r="EI1317" s="262"/>
      <c r="EJ1317" s="262"/>
      <c r="EK1317" s="262"/>
      <c r="EL1317" s="262"/>
      <c r="EM1317" s="262"/>
      <c r="EN1317" s="262"/>
      <c r="EO1317" s="262"/>
      <c r="EP1317" s="262"/>
      <c r="EQ1317" s="262"/>
      <c r="ER1317" s="262"/>
      <c r="ES1317" s="262"/>
      <c r="ET1317" s="262"/>
      <c r="EU1317" s="262"/>
      <c r="EV1317" s="262"/>
      <c r="EW1317" s="262"/>
      <c r="EX1317" s="262"/>
      <c r="EY1317" s="262"/>
      <c r="EZ1317" s="262"/>
      <c r="FA1317" s="262"/>
      <c r="FB1317" s="262"/>
      <c r="FC1317" s="262"/>
      <c r="FD1317" s="262"/>
      <c r="FE1317" s="262"/>
      <c r="FF1317" s="262"/>
      <c r="FG1317" s="262"/>
      <c r="FH1317" s="262"/>
      <c r="FI1317" s="262"/>
      <c r="FJ1317" s="262"/>
      <c r="FK1317" s="262"/>
      <c r="FL1317" s="262"/>
      <c r="FM1317" s="262"/>
      <c r="FN1317" s="262"/>
      <c r="FO1317" s="262"/>
      <c r="FP1317" s="262"/>
      <c r="FQ1317" s="262"/>
      <c r="FR1317" s="262"/>
      <c r="FS1317" s="262"/>
      <c r="FT1317" s="262"/>
      <c r="FU1317" s="262"/>
      <c r="FV1317" s="262"/>
      <c r="FW1317" s="262"/>
      <c r="FX1317" s="262"/>
      <c r="FY1317" s="262"/>
      <c r="FZ1317" s="262"/>
      <c r="GA1317" s="262"/>
      <c r="GB1317" s="262"/>
      <c r="GC1317" s="262"/>
      <c r="GD1317" s="262"/>
    </row>
    <row r="1318" spans="1:186" s="263" customFormat="1" x14ac:dyDescent="0.2">
      <c r="A1318" s="339" t="s">
        <v>13213</v>
      </c>
      <c r="B1318" s="280" t="s">
        <v>2211</v>
      </c>
      <c r="C1318" s="281" t="s">
        <v>9357</v>
      </c>
      <c r="D1318" s="130" t="s">
        <v>87</v>
      </c>
      <c r="E1318" s="130">
        <v>60</v>
      </c>
      <c r="F1318" s="130">
        <v>0.2</v>
      </c>
      <c r="G1318" s="282"/>
      <c r="H1318" s="283"/>
      <c r="I1318" s="284">
        <f ca="1">OFFSET(INDEX(Composições!A:H,MATCH(B1318,Composições!A:A,0),8),2,0)</f>
        <v>23.094499999999996</v>
      </c>
      <c r="J1318" s="284">
        <f ca="1">IF(ISNUMBER(I1318),ROUND(F1318*E1318*I1318,2),"")</f>
        <v>277.13</v>
      </c>
      <c r="K1318" s="283">
        <f>BDI!$E$17</f>
        <v>0.18609999999999999</v>
      </c>
      <c r="L1318" s="283"/>
      <c r="M1318" s="283"/>
      <c r="N1318" s="131">
        <f t="shared" ca="1" si="22"/>
        <v>27.39</v>
      </c>
      <c r="O1318" s="340">
        <f ca="1">IF(ISNUMBER(I1318),ROUND(F1318*N1318*E1318,2),"")</f>
        <v>328.68</v>
      </c>
      <c r="P1318" s="262"/>
      <c r="Q1318" s="262"/>
      <c r="R1318" s="262"/>
      <c r="S1318" s="262"/>
      <c r="T1318" s="262"/>
      <c r="U1318" s="262"/>
      <c r="V1318" s="262"/>
      <c r="W1318" s="262"/>
      <c r="X1318" s="262"/>
      <c r="Y1318" s="262"/>
      <c r="Z1318" s="262"/>
      <c r="AA1318" s="262"/>
      <c r="AB1318" s="262"/>
      <c r="AC1318" s="262"/>
      <c r="AD1318" s="262"/>
      <c r="AE1318" s="262"/>
      <c r="AF1318" s="262"/>
      <c r="AG1318" s="262"/>
      <c r="AH1318" s="262"/>
      <c r="AI1318" s="262"/>
      <c r="AJ1318" s="262"/>
      <c r="AK1318" s="262"/>
      <c r="AL1318" s="262"/>
      <c r="AM1318" s="262"/>
      <c r="AN1318" s="262"/>
      <c r="AO1318" s="262"/>
      <c r="AP1318" s="262"/>
      <c r="AQ1318" s="262"/>
      <c r="AR1318" s="262"/>
      <c r="AS1318" s="262"/>
      <c r="AT1318" s="262"/>
      <c r="AU1318" s="262"/>
      <c r="AV1318" s="262"/>
      <c r="AW1318" s="262"/>
      <c r="AX1318" s="262"/>
      <c r="AY1318" s="262"/>
      <c r="AZ1318" s="262"/>
      <c r="BA1318" s="262"/>
      <c r="BB1318" s="262"/>
      <c r="BC1318" s="262"/>
      <c r="BD1318" s="262"/>
      <c r="BE1318" s="262"/>
      <c r="BF1318" s="262"/>
      <c r="BG1318" s="262"/>
      <c r="BH1318" s="262"/>
      <c r="BI1318" s="262"/>
      <c r="BJ1318" s="262"/>
      <c r="BK1318" s="262"/>
      <c r="BL1318" s="262"/>
      <c r="BM1318" s="262"/>
      <c r="BN1318" s="262"/>
      <c r="BO1318" s="262"/>
      <c r="BP1318" s="262"/>
      <c r="BQ1318" s="262"/>
      <c r="BR1318" s="262"/>
      <c r="BS1318" s="262"/>
      <c r="BT1318" s="262"/>
      <c r="BU1318" s="262"/>
      <c r="BV1318" s="262"/>
      <c r="BW1318" s="262"/>
      <c r="BX1318" s="262"/>
      <c r="BY1318" s="262"/>
      <c r="BZ1318" s="262"/>
      <c r="CA1318" s="262"/>
      <c r="CB1318" s="262"/>
      <c r="CC1318" s="262"/>
      <c r="CD1318" s="262"/>
      <c r="CE1318" s="262"/>
      <c r="CF1318" s="262"/>
      <c r="CG1318" s="262"/>
      <c r="CH1318" s="262"/>
      <c r="CI1318" s="262"/>
      <c r="CJ1318" s="262"/>
      <c r="CK1318" s="262"/>
      <c r="CL1318" s="262"/>
      <c r="CM1318" s="262"/>
      <c r="CN1318" s="262"/>
      <c r="CO1318" s="262"/>
      <c r="CP1318" s="262"/>
      <c r="CQ1318" s="262"/>
      <c r="CR1318" s="262"/>
      <c r="CS1318" s="262"/>
      <c r="CT1318" s="262"/>
      <c r="CU1318" s="262"/>
      <c r="CV1318" s="262"/>
      <c r="CW1318" s="262"/>
      <c r="CX1318" s="262"/>
      <c r="CY1318" s="262"/>
      <c r="CZ1318" s="262"/>
      <c r="DA1318" s="262"/>
      <c r="DB1318" s="262"/>
      <c r="DC1318" s="262"/>
      <c r="DD1318" s="262"/>
      <c r="DE1318" s="262"/>
      <c r="DF1318" s="262"/>
      <c r="DG1318" s="262"/>
      <c r="DH1318" s="262"/>
      <c r="DI1318" s="262"/>
      <c r="DJ1318" s="262"/>
      <c r="DK1318" s="262"/>
      <c r="DL1318" s="262"/>
      <c r="DM1318" s="262"/>
      <c r="DN1318" s="262"/>
      <c r="DO1318" s="262"/>
      <c r="DP1318" s="262"/>
      <c r="DQ1318" s="262"/>
      <c r="DR1318" s="262"/>
      <c r="DS1318" s="262"/>
      <c r="DT1318" s="262"/>
      <c r="DU1318" s="262"/>
      <c r="DV1318" s="262"/>
      <c r="DW1318" s="262"/>
      <c r="DX1318" s="262"/>
      <c r="DY1318" s="262"/>
      <c r="DZ1318" s="262"/>
      <c r="EA1318" s="262"/>
      <c r="EB1318" s="262"/>
      <c r="EC1318" s="262"/>
      <c r="ED1318" s="262"/>
      <c r="EE1318" s="262"/>
      <c r="EF1318" s="262"/>
      <c r="EG1318" s="262"/>
      <c r="EH1318" s="262"/>
      <c r="EI1318" s="262"/>
      <c r="EJ1318" s="262"/>
      <c r="EK1318" s="262"/>
      <c r="EL1318" s="262"/>
      <c r="EM1318" s="262"/>
      <c r="EN1318" s="262"/>
      <c r="EO1318" s="262"/>
      <c r="EP1318" s="262"/>
      <c r="EQ1318" s="262"/>
      <c r="ER1318" s="262"/>
      <c r="ES1318" s="262"/>
      <c r="ET1318" s="262"/>
      <c r="EU1318" s="262"/>
      <c r="EV1318" s="262"/>
      <c r="EW1318" s="262"/>
      <c r="EX1318" s="262"/>
      <c r="EY1318" s="262"/>
      <c r="EZ1318" s="262"/>
      <c r="FA1318" s="262"/>
      <c r="FB1318" s="262"/>
      <c r="FC1318" s="262"/>
      <c r="FD1318" s="262"/>
      <c r="FE1318" s="262"/>
      <c r="FF1318" s="262"/>
      <c r="FG1318" s="262"/>
      <c r="FH1318" s="262"/>
      <c r="FI1318" s="262"/>
      <c r="FJ1318" s="262"/>
      <c r="FK1318" s="262"/>
      <c r="FL1318" s="262"/>
      <c r="FM1318" s="262"/>
      <c r="FN1318" s="262"/>
      <c r="FO1318" s="262"/>
      <c r="FP1318" s="262"/>
      <c r="FQ1318" s="262"/>
      <c r="FR1318" s="262"/>
      <c r="FS1318" s="262"/>
      <c r="FT1318" s="262"/>
      <c r="FU1318" s="262"/>
      <c r="FV1318" s="262"/>
      <c r="FW1318" s="262"/>
      <c r="FX1318" s="262"/>
      <c r="FY1318" s="262"/>
      <c r="FZ1318" s="262"/>
      <c r="GA1318" s="262"/>
      <c r="GB1318" s="262"/>
      <c r="GC1318" s="262"/>
      <c r="GD1318" s="262"/>
    </row>
    <row r="1319" spans="1:186" s="263" customFormat="1" x14ac:dyDescent="0.2">
      <c r="A1319" s="339" t="s">
        <v>13214</v>
      </c>
      <c r="B1319" s="280" t="s">
        <v>2212</v>
      </c>
      <c r="C1319" s="281" t="s">
        <v>9358</v>
      </c>
      <c r="D1319" s="130" t="s">
        <v>106</v>
      </c>
      <c r="E1319" s="130">
        <v>50</v>
      </c>
      <c r="F1319" s="130">
        <v>0.2</v>
      </c>
      <c r="G1319" s="282"/>
      <c r="H1319" s="283"/>
      <c r="I1319" s="284">
        <f ca="1">OFFSET(INDEX(Composições!A:H,MATCH(B1319,Composições!A:A,0),8),2,0)</f>
        <v>88.739499999999992</v>
      </c>
      <c r="J1319" s="284">
        <f ca="1">IF(ISNUMBER(I1319),ROUND(F1319*E1319*I1319,2),"")</f>
        <v>887.4</v>
      </c>
      <c r="K1319" s="283">
        <f>BDI!$E$17</f>
        <v>0.18609999999999999</v>
      </c>
      <c r="L1319" s="283"/>
      <c r="M1319" s="283"/>
      <c r="N1319" s="131">
        <f t="shared" ca="1" si="22"/>
        <v>105.25</v>
      </c>
      <c r="O1319" s="340">
        <f ca="1">IF(ISNUMBER(I1319),ROUND(F1319*N1319*E1319,2),"")</f>
        <v>1052.5</v>
      </c>
      <c r="P1319" s="262"/>
      <c r="Q1319" s="262"/>
      <c r="R1319" s="262"/>
      <c r="S1319" s="262"/>
      <c r="T1319" s="262"/>
      <c r="U1319" s="262"/>
      <c r="V1319" s="262"/>
      <c r="W1319" s="262"/>
      <c r="X1319" s="262"/>
      <c r="Y1319" s="262"/>
      <c r="Z1319" s="262"/>
      <c r="AA1319" s="262"/>
      <c r="AB1319" s="262"/>
      <c r="AC1319" s="262"/>
      <c r="AD1319" s="262"/>
      <c r="AE1319" s="262"/>
      <c r="AF1319" s="262"/>
      <c r="AG1319" s="262"/>
      <c r="AH1319" s="262"/>
      <c r="AI1319" s="262"/>
      <c r="AJ1319" s="262"/>
      <c r="AK1319" s="262"/>
      <c r="AL1319" s="262"/>
      <c r="AM1319" s="262"/>
      <c r="AN1319" s="262"/>
      <c r="AO1319" s="262"/>
      <c r="AP1319" s="262"/>
      <c r="AQ1319" s="262"/>
      <c r="AR1319" s="262"/>
      <c r="AS1319" s="262"/>
      <c r="AT1319" s="262"/>
      <c r="AU1319" s="262"/>
      <c r="AV1319" s="262"/>
      <c r="AW1319" s="262"/>
      <c r="AX1319" s="262"/>
      <c r="AY1319" s="262"/>
      <c r="AZ1319" s="262"/>
      <c r="BA1319" s="262"/>
      <c r="BB1319" s="262"/>
      <c r="BC1319" s="262"/>
      <c r="BD1319" s="262"/>
      <c r="BE1319" s="262"/>
      <c r="BF1319" s="262"/>
      <c r="BG1319" s="262"/>
      <c r="BH1319" s="262"/>
      <c r="BI1319" s="262"/>
      <c r="BJ1319" s="262"/>
      <c r="BK1319" s="262"/>
      <c r="BL1319" s="262"/>
      <c r="BM1319" s="262"/>
      <c r="BN1319" s="262"/>
      <c r="BO1319" s="262"/>
      <c r="BP1319" s="262"/>
      <c r="BQ1319" s="262"/>
      <c r="BR1319" s="262"/>
      <c r="BS1319" s="262"/>
      <c r="BT1319" s="262"/>
      <c r="BU1319" s="262"/>
      <c r="BV1319" s="262"/>
      <c r="BW1319" s="262"/>
      <c r="BX1319" s="262"/>
      <c r="BY1319" s="262"/>
      <c r="BZ1319" s="262"/>
      <c r="CA1319" s="262"/>
      <c r="CB1319" s="262"/>
      <c r="CC1319" s="262"/>
      <c r="CD1319" s="262"/>
      <c r="CE1319" s="262"/>
      <c r="CF1319" s="262"/>
      <c r="CG1319" s="262"/>
      <c r="CH1319" s="262"/>
      <c r="CI1319" s="262"/>
      <c r="CJ1319" s="262"/>
      <c r="CK1319" s="262"/>
      <c r="CL1319" s="262"/>
      <c r="CM1319" s="262"/>
      <c r="CN1319" s="262"/>
      <c r="CO1319" s="262"/>
      <c r="CP1319" s="262"/>
      <c r="CQ1319" s="262"/>
      <c r="CR1319" s="262"/>
      <c r="CS1319" s="262"/>
      <c r="CT1319" s="262"/>
      <c r="CU1319" s="262"/>
      <c r="CV1319" s="262"/>
      <c r="CW1319" s="262"/>
      <c r="CX1319" s="262"/>
      <c r="CY1319" s="262"/>
      <c r="CZ1319" s="262"/>
      <c r="DA1319" s="262"/>
      <c r="DB1319" s="262"/>
      <c r="DC1319" s="262"/>
      <c r="DD1319" s="262"/>
      <c r="DE1319" s="262"/>
      <c r="DF1319" s="262"/>
      <c r="DG1319" s="262"/>
      <c r="DH1319" s="262"/>
      <c r="DI1319" s="262"/>
      <c r="DJ1319" s="262"/>
      <c r="DK1319" s="262"/>
      <c r="DL1319" s="262"/>
      <c r="DM1319" s="262"/>
      <c r="DN1319" s="262"/>
      <c r="DO1319" s="262"/>
      <c r="DP1319" s="262"/>
      <c r="DQ1319" s="262"/>
      <c r="DR1319" s="262"/>
      <c r="DS1319" s="262"/>
      <c r="DT1319" s="262"/>
      <c r="DU1319" s="262"/>
      <c r="DV1319" s="262"/>
      <c r="DW1319" s="262"/>
      <c r="DX1319" s="262"/>
      <c r="DY1319" s="262"/>
      <c r="DZ1319" s="262"/>
      <c r="EA1319" s="262"/>
      <c r="EB1319" s="262"/>
      <c r="EC1319" s="262"/>
      <c r="ED1319" s="262"/>
      <c r="EE1319" s="262"/>
      <c r="EF1319" s="262"/>
      <c r="EG1319" s="262"/>
      <c r="EH1319" s="262"/>
      <c r="EI1319" s="262"/>
      <c r="EJ1319" s="262"/>
      <c r="EK1319" s="262"/>
      <c r="EL1319" s="262"/>
      <c r="EM1319" s="262"/>
      <c r="EN1319" s="262"/>
      <c r="EO1319" s="262"/>
      <c r="EP1319" s="262"/>
      <c r="EQ1319" s="262"/>
      <c r="ER1319" s="262"/>
      <c r="ES1319" s="262"/>
      <c r="ET1319" s="262"/>
      <c r="EU1319" s="262"/>
      <c r="EV1319" s="262"/>
      <c r="EW1319" s="262"/>
      <c r="EX1319" s="262"/>
      <c r="EY1319" s="262"/>
      <c r="EZ1319" s="262"/>
      <c r="FA1319" s="262"/>
      <c r="FB1319" s="262"/>
      <c r="FC1319" s="262"/>
      <c r="FD1319" s="262"/>
      <c r="FE1319" s="262"/>
      <c r="FF1319" s="262"/>
      <c r="FG1319" s="262"/>
      <c r="FH1319" s="262"/>
      <c r="FI1319" s="262"/>
      <c r="FJ1319" s="262"/>
      <c r="FK1319" s="262"/>
      <c r="FL1319" s="262"/>
      <c r="FM1319" s="262"/>
      <c r="FN1319" s="262"/>
      <c r="FO1319" s="262"/>
      <c r="FP1319" s="262"/>
      <c r="FQ1319" s="262"/>
      <c r="FR1319" s="262"/>
      <c r="FS1319" s="262"/>
      <c r="FT1319" s="262"/>
      <c r="FU1319" s="262"/>
      <c r="FV1319" s="262"/>
      <c r="FW1319" s="262"/>
      <c r="FX1319" s="262"/>
      <c r="FY1319" s="262"/>
      <c r="FZ1319" s="262"/>
      <c r="GA1319" s="262"/>
      <c r="GB1319" s="262"/>
      <c r="GC1319" s="262"/>
      <c r="GD1319" s="262"/>
    </row>
    <row r="1320" spans="1:186" s="263" customFormat="1" x14ac:dyDescent="0.2">
      <c r="A1320" s="339" t="s">
        <v>13215</v>
      </c>
      <c r="B1320" s="280" t="s">
        <v>2213</v>
      </c>
      <c r="C1320" s="281" t="s">
        <v>9359</v>
      </c>
      <c r="D1320" s="130" t="s">
        <v>87</v>
      </c>
      <c r="E1320" s="130">
        <v>100</v>
      </c>
      <c r="F1320" s="130">
        <v>0.2</v>
      </c>
      <c r="G1320" s="282"/>
      <c r="H1320" s="283"/>
      <c r="I1320" s="284">
        <f ca="1">OFFSET(INDEX(Composições!A:H,MATCH(B1320,Composições!A:A,0),8),2,0)</f>
        <v>40.1755</v>
      </c>
      <c r="J1320" s="284">
        <f ca="1">IF(ISNUMBER(I1320),ROUND(F1320*E1320*I1320,2),"")</f>
        <v>803.51</v>
      </c>
      <c r="K1320" s="283">
        <f>BDI!$E$17</f>
        <v>0.18609999999999999</v>
      </c>
      <c r="L1320" s="283"/>
      <c r="M1320" s="283"/>
      <c r="N1320" s="131">
        <f t="shared" ca="1" si="22"/>
        <v>47.65</v>
      </c>
      <c r="O1320" s="340">
        <f ca="1">IF(ISNUMBER(I1320),ROUND(F1320*N1320*E1320,2),"")</f>
        <v>953</v>
      </c>
      <c r="P1320" s="262"/>
      <c r="Q1320" s="262"/>
      <c r="R1320" s="262"/>
      <c r="S1320" s="262"/>
      <c r="T1320" s="262"/>
      <c r="U1320" s="262"/>
      <c r="V1320" s="262"/>
      <c r="W1320" s="262"/>
      <c r="X1320" s="262"/>
      <c r="Y1320" s="262"/>
      <c r="Z1320" s="262"/>
      <c r="AA1320" s="262"/>
      <c r="AB1320" s="262"/>
      <c r="AC1320" s="262"/>
      <c r="AD1320" s="262"/>
      <c r="AE1320" s="262"/>
      <c r="AF1320" s="262"/>
      <c r="AG1320" s="262"/>
      <c r="AH1320" s="262"/>
      <c r="AI1320" s="262"/>
      <c r="AJ1320" s="262"/>
      <c r="AK1320" s="262"/>
      <c r="AL1320" s="262"/>
      <c r="AM1320" s="262"/>
      <c r="AN1320" s="262"/>
      <c r="AO1320" s="262"/>
      <c r="AP1320" s="262"/>
      <c r="AQ1320" s="262"/>
      <c r="AR1320" s="262"/>
      <c r="AS1320" s="262"/>
      <c r="AT1320" s="262"/>
      <c r="AU1320" s="262"/>
      <c r="AV1320" s="262"/>
      <c r="AW1320" s="262"/>
      <c r="AX1320" s="262"/>
      <c r="AY1320" s="262"/>
      <c r="AZ1320" s="262"/>
      <c r="BA1320" s="262"/>
      <c r="BB1320" s="262"/>
      <c r="BC1320" s="262"/>
      <c r="BD1320" s="262"/>
      <c r="BE1320" s="262"/>
      <c r="BF1320" s="262"/>
      <c r="BG1320" s="262"/>
      <c r="BH1320" s="262"/>
      <c r="BI1320" s="262"/>
      <c r="BJ1320" s="262"/>
      <c r="BK1320" s="262"/>
      <c r="BL1320" s="262"/>
      <c r="BM1320" s="262"/>
      <c r="BN1320" s="262"/>
      <c r="BO1320" s="262"/>
      <c r="BP1320" s="262"/>
      <c r="BQ1320" s="262"/>
      <c r="BR1320" s="262"/>
      <c r="BS1320" s="262"/>
      <c r="BT1320" s="262"/>
      <c r="BU1320" s="262"/>
      <c r="BV1320" s="262"/>
      <c r="BW1320" s="262"/>
      <c r="BX1320" s="262"/>
      <c r="BY1320" s="262"/>
      <c r="BZ1320" s="262"/>
      <c r="CA1320" s="262"/>
      <c r="CB1320" s="262"/>
      <c r="CC1320" s="262"/>
      <c r="CD1320" s="262"/>
      <c r="CE1320" s="262"/>
      <c r="CF1320" s="262"/>
      <c r="CG1320" s="262"/>
      <c r="CH1320" s="262"/>
      <c r="CI1320" s="262"/>
      <c r="CJ1320" s="262"/>
      <c r="CK1320" s="262"/>
      <c r="CL1320" s="262"/>
      <c r="CM1320" s="262"/>
      <c r="CN1320" s="262"/>
      <c r="CO1320" s="262"/>
      <c r="CP1320" s="262"/>
      <c r="CQ1320" s="262"/>
      <c r="CR1320" s="262"/>
      <c r="CS1320" s="262"/>
      <c r="CT1320" s="262"/>
      <c r="CU1320" s="262"/>
      <c r="CV1320" s="262"/>
      <c r="CW1320" s="262"/>
      <c r="CX1320" s="262"/>
      <c r="CY1320" s="262"/>
      <c r="CZ1320" s="262"/>
      <c r="DA1320" s="262"/>
      <c r="DB1320" s="262"/>
      <c r="DC1320" s="262"/>
      <c r="DD1320" s="262"/>
      <c r="DE1320" s="262"/>
      <c r="DF1320" s="262"/>
      <c r="DG1320" s="262"/>
      <c r="DH1320" s="262"/>
      <c r="DI1320" s="262"/>
      <c r="DJ1320" s="262"/>
      <c r="DK1320" s="262"/>
      <c r="DL1320" s="262"/>
      <c r="DM1320" s="262"/>
      <c r="DN1320" s="262"/>
      <c r="DO1320" s="262"/>
      <c r="DP1320" s="262"/>
      <c r="DQ1320" s="262"/>
      <c r="DR1320" s="262"/>
      <c r="DS1320" s="262"/>
      <c r="DT1320" s="262"/>
      <c r="DU1320" s="262"/>
      <c r="DV1320" s="262"/>
      <c r="DW1320" s="262"/>
      <c r="DX1320" s="262"/>
      <c r="DY1320" s="262"/>
      <c r="DZ1320" s="262"/>
      <c r="EA1320" s="262"/>
      <c r="EB1320" s="262"/>
      <c r="EC1320" s="262"/>
      <c r="ED1320" s="262"/>
      <c r="EE1320" s="262"/>
      <c r="EF1320" s="262"/>
      <c r="EG1320" s="262"/>
      <c r="EH1320" s="262"/>
      <c r="EI1320" s="262"/>
      <c r="EJ1320" s="262"/>
      <c r="EK1320" s="262"/>
      <c r="EL1320" s="262"/>
      <c r="EM1320" s="262"/>
      <c r="EN1320" s="262"/>
      <c r="EO1320" s="262"/>
      <c r="EP1320" s="262"/>
      <c r="EQ1320" s="262"/>
      <c r="ER1320" s="262"/>
      <c r="ES1320" s="262"/>
      <c r="ET1320" s="262"/>
      <c r="EU1320" s="262"/>
      <c r="EV1320" s="262"/>
      <c r="EW1320" s="262"/>
      <c r="EX1320" s="262"/>
      <c r="EY1320" s="262"/>
      <c r="EZ1320" s="262"/>
      <c r="FA1320" s="262"/>
      <c r="FB1320" s="262"/>
      <c r="FC1320" s="262"/>
      <c r="FD1320" s="262"/>
      <c r="FE1320" s="262"/>
      <c r="FF1320" s="262"/>
      <c r="FG1320" s="262"/>
      <c r="FH1320" s="262"/>
      <c r="FI1320" s="262"/>
      <c r="FJ1320" s="262"/>
      <c r="FK1320" s="262"/>
      <c r="FL1320" s="262"/>
      <c r="FM1320" s="262"/>
      <c r="FN1320" s="262"/>
      <c r="FO1320" s="262"/>
      <c r="FP1320" s="262"/>
      <c r="FQ1320" s="262"/>
      <c r="FR1320" s="262"/>
      <c r="FS1320" s="262"/>
      <c r="FT1320" s="262"/>
      <c r="FU1320" s="262"/>
      <c r="FV1320" s="262"/>
      <c r="FW1320" s="262"/>
      <c r="FX1320" s="262"/>
      <c r="FY1320" s="262"/>
      <c r="FZ1320" s="262"/>
      <c r="GA1320" s="262"/>
      <c r="GB1320" s="262"/>
      <c r="GC1320" s="262"/>
      <c r="GD1320" s="262"/>
    </row>
    <row r="1321" spans="1:186" s="263" customFormat="1" x14ac:dyDescent="0.2">
      <c r="A1321" s="339" t="s">
        <v>13216</v>
      </c>
      <c r="B1321" s="280" t="s">
        <v>2214</v>
      </c>
      <c r="C1321" s="281" t="s">
        <v>9360</v>
      </c>
      <c r="D1321" s="130" t="s">
        <v>87</v>
      </c>
      <c r="E1321" s="130">
        <v>50</v>
      </c>
      <c r="F1321" s="130">
        <v>0.2</v>
      </c>
      <c r="G1321" s="282"/>
      <c r="H1321" s="283"/>
      <c r="I1321" s="284">
        <f ca="1">OFFSET(INDEX(Composições!A:H,MATCH(B1321,Composições!A:A,0),8),2,0)</f>
        <v>68.59</v>
      </c>
      <c r="J1321" s="284">
        <f ca="1">IF(ISNUMBER(I1321),ROUND(F1321*E1321*I1321,2),"")</f>
        <v>685.9</v>
      </c>
      <c r="K1321" s="283">
        <f>BDI!$E$17</f>
        <v>0.18609999999999999</v>
      </c>
      <c r="L1321" s="283"/>
      <c r="M1321" s="283"/>
      <c r="N1321" s="131">
        <f t="shared" ca="1" si="22"/>
        <v>81.349999999999994</v>
      </c>
      <c r="O1321" s="340">
        <f ca="1">IF(ISNUMBER(I1321),ROUND(F1321*N1321*E1321,2),"")</f>
        <v>813.5</v>
      </c>
      <c r="P1321" s="262"/>
      <c r="Q1321" s="262"/>
      <c r="R1321" s="262"/>
      <c r="S1321" s="262"/>
      <c r="T1321" s="262"/>
      <c r="U1321" s="262"/>
      <c r="V1321" s="262"/>
      <c r="W1321" s="262"/>
      <c r="X1321" s="262"/>
      <c r="Y1321" s="262"/>
      <c r="Z1321" s="262"/>
      <c r="AA1321" s="262"/>
      <c r="AB1321" s="262"/>
      <c r="AC1321" s="262"/>
      <c r="AD1321" s="262"/>
      <c r="AE1321" s="262"/>
      <c r="AF1321" s="262"/>
      <c r="AG1321" s="262"/>
      <c r="AH1321" s="262"/>
      <c r="AI1321" s="262"/>
      <c r="AJ1321" s="262"/>
      <c r="AK1321" s="262"/>
      <c r="AL1321" s="262"/>
      <c r="AM1321" s="262"/>
      <c r="AN1321" s="262"/>
      <c r="AO1321" s="262"/>
      <c r="AP1321" s="262"/>
      <c r="AQ1321" s="262"/>
      <c r="AR1321" s="262"/>
      <c r="AS1321" s="262"/>
      <c r="AT1321" s="262"/>
      <c r="AU1321" s="262"/>
      <c r="AV1321" s="262"/>
      <c r="AW1321" s="262"/>
      <c r="AX1321" s="262"/>
      <c r="AY1321" s="262"/>
      <c r="AZ1321" s="262"/>
      <c r="BA1321" s="262"/>
      <c r="BB1321" s="262"/>
      <c r="BC1321" s="262"/>
      <c r="BD1321" s="262"/>
      <c r="BE1321" s="262"/>
      <c r="BF1321" s="262"/>
      <c r="BG1321" s="262"/>
      <c r="BH1321" s="262"/>
      <c r="BI1321" s="262"/>
      <c r="BJ1321" s="262"/>
      <c r="BK1321" s="262"/>
      <c r="BL1321" s="262"/>
      <c r="BM1321" s="262"/>
      <c r="BN1321" s="262"/>
      <c r="BO1321" s="262"/>
      <c r="BP1321" s="262"/>
      <c r="BQ1321" s="262"/>
      <c r="BR1321" s="262"/>
      <c r="BS1321" s="262"/>
      <c r="BT1321" s="262"/>
      <c r="BU1321" s="262"/>
      <c r="BV1321" s="262"/>
      <c r="BW1321" s="262"/>
      <c r="BX1321" s="262"/>
      <c r="BY1321" s="262"/>
      <c r="BZ1321" s="262"/>
      <c r="CA1321" s="262"/>
      <c r="CB1321" s="262"/>
      <c r="CC1321" s="262"/>
      <c r="CD1321" s="262"/>
      <c r="CE1321" s="262"/>
      <c r="CF1321" s="262"/>
      <c r="CG1321" s="262"/>
      <c r="CH1321" s="262"/>
      <c r="CI1321" s="262"/>
      <c r="CJ1321" s="262"/>
      <c r="CK1321" s="262"/>
      <c r="CL1321" s="262"/>
      <c r="CM1321" s="262"/>
      <c r="CN1321" s="262"/>
      <c r="CO1321" s="262"/>
      <c r="CP1321" s="262"/>
      <c r="CQ1321" s="262"/>
      <c r="CR1321" s="262"/>
      <c r="CS1321" s="262"/>
      <c r="CT1321" s="262"/>
      <c r="CU1321" s="262"/>
      <c r="CV1321" s="262"/>
      <c r="CW1321" s="262"/>
      <c r="CX1321" s="262"/>
      <c r="CY1321" s="262"/>
      <c r="CZ1321" s="262"/>
      <c r="DA1321" s="262"/>
      <c r="DB1321" s="262"/>
      <c r="DC1321" s="262"/>
      <c r="DD1321" s="262"/>
      <c r="DE1321" s="262"/>
      <c r="DF1321" s="262"/>
      <c r="DG1321" s="262"/>
      <c r="DH1321" s="262"/>
      <c r="DI1321" s="262"/>
      <c r="DJ1321" s="262"/>
      <c r="DK1321" s="262"/>
      <c r="DL1321" s="262"/>
      <c r="DM1321" s="262"/>
      <c r="DN1321" s="262"/>
      <c r="DO1321" s="262"/>
      <c r="DP1321" s="262"/>
      <c r="DQ1321" s="262"/>
      <c r="DR1321" s="262"/>
      <c r="DS1321" s="262"/>
      <c r="DT1321" s="262"/>
      <c r="DU1321" s="262"/>
      <c r="DV1321" s="262"/>
      <c r="DW1321" s="262"/>
      <c r="DX1321" s="262"/>
      <c r="DY1321" s="262"/>
      <c r="DZ1321" s="262"/>
      <c r="EA1321" s="262"/>
      <c r="EB1321" s="262"/>
      <c r="EC1321" s="262"/>
      <c r="ED1321" s="262"/>
      <c r="EE1321" s="262"/>
      <c r="EF1321" s="262"/>
      <c r="EG1321" s="262"/>
      <c r="EH1321" s="262"/>
      <c r="EI1321" s="262"/>
      <c r="EJ1321" s="262"/>
      <c r="EK1321" s="262"/>
      <c r="EL1321" s="262"/>
      <c r="EM1321" s="262"/>
      <c r="EN1321" s="262"/>
      <c r="EO1321" s="262"/>
      <c r="EP1321" s="262"/>
      <c r="EQ1321" s="262"/>
      <c r="ER1321" s="262"/>
      <c r="ES1321" s="262"/>
      <c r="ET1321" s="262"/>
      <c r="EU1321" s="262"/>
      <c r="EV1321" s="262"/>
      <c r="EW1321" s="262"/>
      <c r="EX1321" s="262"/>
      <c r="EY1321" s="262"/>
      <c r="EZ1321" s="262"/>
      <c r="FA1321" s="262"/>
      <c r="FB1321" s="262"/>
      <c r="FC1321" s="262"/>
      <c r="FD1321" s="262"/>
      <c r="FE1321" s="262"/>
      <c r="FF1321" s="262"/>
      <c r="FG1321" s="262"/>
      <c r="FH1321" s="262"/>
      <c r="FI1321" s="262"/>
      <c r="FJ1321" s="262"/>
      <c r="FK1321" s="262"/>
      <c r="FL1321" s="262"/>
      <c r="FM1321" s="262"/>
      <c r="FN1321" s="262"/>
      <c r="FO1321" s="262"/>
      <c r="FP1321" s="262"/>
      <c r="FQ1321" s="262"/>
      <c r="FR1321" s="262"/>
      <c r="FS1321" s="262"/>
      <c r="FT1321" s="262"/>
      <c r="FU1321" s="262"/>
      <c r="FV1321" s="262"/>
      <c r="FW1321" s="262"/>
      <c r="FX1321" s="262"/>
      <c r="FY1321" s="262"/>
      <c r="FZ1321" s="262"/>
      <c r="GA1321" s="262"/>
      <c r="GB1321" s="262"/>
      <c r="GC1321" s="262"/>
      <c r="GD1321" s="262"/>
    </row>
    <row r="1322" spans="1:186" s="263" customFormat="1" x14ac:dyDescent="0.2">
      <c r="A1322" s="339" t="s">
        <v>13217</v>
      </c>
      <c r="B1322" s="280" t="s">
        <v>2215</v>
      </c>
      <c r="C1322" s="281" t="s">
        <v>9361</v>
      </c>
      <c r="D1322" s="130" t="s">
        <v>87</v>
      </c>
      <c r="E1322" s="130">
        <v>50</v>
      </c>
      <c r="F1322" s="130">
        <v>0.2</v>
      </c>
      <c r="G1322" s="282"/>
      <c r="H1322" s="283"/>
      <c r="I1322" s="284">
        <f ca="1">OFFSET(INDEX(Composições!A:H,MATCH(B1322,Composições!A:A,0),8),2,0)</f>
        <v>22.381999999999998</v>
      </c>
      <c r="J1322" s="284">
        <f ca="1">IF(ISNUMBER(I1322),ROUND(F1322*E1322*I1322,2),"")</f>
        <v>223.82</v>
      </c>
      <c r="K1322" s="283">
        <f>BDI!$E$17</f>
        <v>0.18609999999999999</v>
      </c>
      <c r="L1322" s="283"/>
      <c r="M1322" s="283"/>
      <c r="N1322" s="131">
        <f t="shared" ca="1" si="22"/>
        <v>26.55</v>
      </c>
      <c r="O1322" s="340">
        <f ca="1">IF(ISNUMBER(I1322),ROUND(F1322*N1322*E1322,2),"")</f>
        <v>265.5</v>
      </c>
      <c r="P1322" s="262"/>
      <c r="Q1322" s="262"/>
      <c r="R1322" s="262"/>
      <c r="S1322" s="262"/>
      <c r="T1322" s="262"/>
      <c r="U1322" s="262"/>
      <c r="V1322" s="262"/>
      <c r="W1322" s="262"/>
      <c r="X1322" s="262"/>
      <c r="Y1322" s="262"/>
      <c r="Z1322" s="262"/>
      <c r="AA1322" s="262"/>
      <c r="AB1322" s="262"/>
      <c r="AC1322" s="262"/>
      <c r="AD1322" s="262"/>
      <c r="AE1322" s="262"/>
      <c r="AF1322" s="262"/>
      <c r="AG1322" s="262"/>
      <c r="AH1322" s="262"/>
      <c r="AI1322" s="262"/>
      <c r="AJ1322" s="262"/>
      <c r="AK1322" s="262"/>
      <c r="AL1322" s="262"/>
      <c r="AM1322" s="262"/>
      <c r="AN1322" s="262"/>
      <c r="AO1322" s="262"/>
      <c r="AP1322" s="262"/>
      <c r="AQ1322" s="262"/>
      <c r="AR1322" s="262"/>
      <c r="AS1322" s="262"/>
      <c r="AT1322" s="262"/>
      <c r="AU1322" s="262"/>
      <c r="AV1322" s="262"/>
      <c r="AW1322" s="262"/>
      <c r="AX1322" s="262"/>
      <c r="AY1322" s="262"/>
      <c r="AZ1322" s="262"/>
      <c r="BA1322" s="262"/>
      <c r="BB1322" s="262"/>
      <c r="BC1322" s="262"/>
      <c r="BD1322" s="262"/>
      <c r="BE1322" s="262"/>
      <c r="BF1322" s="262"/>
      <c r="BG1322" s="262"/>
      <c r="BH1322" s="262"/>
      <c r="BI1322" s="262"/>
      <c r="BJ1322" s="262"/>
      <c r="BK1322" s="262"/>
      <c r="BL1322" s="262"/>
      <c r="BM1322" s="262"/>
      <c r="BN1322" s="262"/>
      <c r="BO1322" s="262"/>
      <c r="BP1322" s="262"/>
      <c r="BQ1322" s="262"/>
      <c r="BR1322" s="262"/>
      <c r="BS1322" s="262"/>
      <c r="BT1322" s="262"/>
      <c r="BU1322" s="262"/>
      <c r="BV1322" s="262"/>
      <c r="BW1322" s="262"/>
      <c r="BX1322" s="262"/>
      <c r="BY1322" s="262"/>
      <c r="BZ1322" s="262"/>
      <c r="CA1322" s="262"/>
      <c r="CB1322" s="262"/>
      <c r="CC1322" s="262"/>
      <c r="CD1322" s="262"/>
      <c r="CE1322" s="262"/>
      <c r="CF1322" s="262"/>
      <c r="CG1322" s="262"/>
      <c r="CH1322" s="262"/>
      <c r="CI1322" s="262"/>
      <c r="CJ1322" s="262"/>
      <c r="CK1322" s="262"/>
      <c r="CL1322" s="262"/>
      <c r="CM1322" s="262"/>
      <c r="CN1322" s="262"/>
      <c r="CO1322" s="262"/>
      <c r="CP1322" s="262"/>
      <c r="CQ1322" s="262"/>
      <c r="CR1322" s="262"/>
      <c r="CS1322" s="262"/>
      <c r="CT1322" s="262"/>
      <c r="CU1322" s="262"/>
      <c r="CV1322" s="262"/>
      <c r="CW1322" s="262"/>
      <c r="CX1322" s="262"/>
      <c r="CY1322" s="262"/>
      <c r="CZ1322" s="262"/>
      <c r="DA1322" s="262"/>
      <c r="DB1322" s="262"/>
      <c r="DC1322" s="262"/>
      <c r="DD1322" s="262"/>
      <c r="DE1322" s="262"/>
      <c r="DF1322" s="262"/>
      <c r="DG1322" s="262"/>
      <c r="DH1322" s="262"/>
      <c r="DI1322" s="262"/>
      <c r="DJ1322" s="262"/>
      <c r="DK1322" s="262"/>
      <c r="DL1322" s="262"/>
      <c r="DM1322" s="262"/>
      <c r="DN1322" s="262"/>
      <c r="DO1322" s="262"/>
      <c r="DP1322" s="262"/>
      <c r="DQ1322" s="262"/>
      <c r="DR1322" s="262"/>
      <c r="DS1322" s="262"/>
      <c r="DT1322" s="262"/>
      <c r="DU1322" s="262"/>
      <c r="DV1322" s="262"/>
      <c r="DW1322" s="262"/>
      <c r="DX1322" s="262"/>
      <c r="DY1322" s="262"/>
      <c r="DZ1322" s="262"/>
      <c r="EA1322" s="262"/>
      <c r="EB1322" s="262"/>
      <c r="EC1322" s="262"/>
      <c r="ED1322" s="262"/>
      <c r="EE1322" s="262"/>
      <c r="EF1322" s="262"/>
      <c r="EG1322" s="262"/>
      <c r="EH1322" s="262"/>
      <c r="EI1322" s="262"/>
      <c r="EJ1322" s="262"/>
      <c r="EK1322" s="262"/>
      <c r="EL1322" s="262"/>
      <c r="EM1322" s="262"/>
      <c r="EN1322" s="262"/>
      <c r="EO1322" s="262"/>
      <c r="EP1322" s="262"/>
      <c r="EQ1322" s="262"/>
      <c r="ER1322" s="262"/>
      <c r="ES1322" s="262"/>
      <c r="ET1322" s="262"/>
      <c r="EU1322" s="262"/>
      <c r="EV1322" s="262"/>
      <c r="EW1322" s="262"/>
      <c r="EX1322" s="262"/>
      <c r="EY1322" s="262"/>
      <c r="EZ1322" s="262"/>
      <c r="FA1322" s="262"/>
      <c r="FB1322" s="262"/>
      <c r="FC1322" s="262"/>
      <c r="FD1322" s="262"/>
      <c r="FE1322" s="262"/>
      <c r="FF1322" s="262"/>
      <c r="FG1322" s="262"/>
      <c r="FH1322" s="262"/>
      <c r="FI1322" s="262"/>
      <c r="FJ1322" s="262"/>
      <c r="FK1322" s="262"/>
      <c r="FL1322" s="262"/>
      <c r="FM1322" s="262"/>
      <c r="FN1322" s="262"/>
      <c r="FO1322" s="262"/>
      <c r="FP1322" s="262"/>
      <c r="FQ1322" s="262"/>
      <c r="FR1322" s="262"/>
      <c r="FS1322" s="262"/>
      <c r="FT1322" s="262"/>
      <c r="FU1322" s="262"/>
      <c r="FV1322" s="262"/>
      <c r="FW1322" s="262"/>
      <c r="FX1322" s="262"/>
      <c r="FY1322" s="262"/>
      <c r="FZ1322" s="262"/>
      <c r="GA1322" s="262"/>
      <c r="GB1322" s="262"/>
      <c r="GC1322" s="262"/>
      <c r="GD1322" s="262"/>
    </row>
    <row r="1323" spans="1:186" s="263" customFormat="1" x14ac:dyDescent="0.2">
      <c r="A1323" s="339" t="s">
        <v>13218</v>
      </c>
      <c r="B1323" s="280" t="s">
        <v>2216</v>
      </c>
      <c r="C1323" s="281" t="s">
        <v>9362</v>
      </c>
      <c r="D1323" s="130" t="s">
        <v>87</v>
      </c>
      <c r="E1323" s="130">
        <v>50</v>
      </c>
      <c r="F1323" s="130">
        <v>0.2</v>
      </c>
      <c r="G1323" s="282"/>
      <c r="H1323" s="283"/>
      <c r="I1323" s="284">
        <f ca="1">OFFSET(INDEX(Composições!A:H,MATCH(B1323,Composições!A:A,0),8),2,0)</f>
        <v>22.714499999999997</v>
      </c>
      <c r="J1323" s="284">
        <f ca="1">IF(ISNUMBER(I1323),ROUND(F1323*E1323*I1323,2),"")</f>
        <v>227.15</v>
      </c>
      <c r="K1323" s="283">
        <f>BDI!$E$17</f>
        <v>0.18609999999999999</v>
      </c>
      <c r="L1323" s="283"/>
      <c r="M1323" s="283"/>
      <c r="N1323" s="131">
        <f t="shared" ca="1" si="22"/>
        <v>26.94</v>
      </c>
      <c r="O1323" s="340">
        <f ca="1">IF(ISNUMBER(I1323),ROUND(F1323*N1323*E1323,2),"")</f>
        <v>269.39999999999998</v>
      </c>
      <c r="P1323" s="262"/>
      <c r="Q1323" s="262"/>
      <c r="R1323" s="262"/>
      <c r="S1323" s="262"/>
      <c r="T1323" s="262"/>
      <c r="U1323" s="262"/>
      <c r="V1323" s="262"/>
      <c r="W1323" s="262"/>
      <c r="X1323" s="262"/>
      <c r="Y1323" s="262"/>
      <c r="Z1323" s="262"/>
      <c r="AA1323" s="262"/>
      <c r="AB1323" s="262"/>
      <c r="AC1323" s="262"/>
      <c r="AD1323" s="262"/>
      <c r="AE1323" s="262"/>
      <c r="AF1323" s="262"/>
      <c r="AG1323" s="262"/>
      <c r="AH1323" s="262"/>
      <c r="AI1323" s="262"/>
      <c r="AJ1323" s="262"/>
      <c r="AK1323" s="262"/>
      <c r="AL1323" s="262"/>
      <c r="AM1323" s="262"/>
      <c r="AN1323" s="262"/>
      <c r="AO1323" s="262"/>
      <c r="AP1323" s="262"/>
      <c r="AQ1323" s="262"/>
      <c r="AR1323" s="262"/>
      <c r="AS1323" s="262"/>
      <c r="AT1323" s="262"/>
      <c r="AU1323" s="262"/>
      <c r="AV1323" s="262"/>
      <c r="AW1323" s="262"/>
      <c r="AX1323" s="262"/>
      <c r="AY1323" s="262"/>
      <c r="AZ1323" s="262"/>
      <c r="BA1323" s="262"/>
      <c r="BB1323" s="262"/>
      <c r="BC1323" s="262"/>
      <c r="BD1323" s="262"/>
      <c r="BE1323" s="262"/>
      <c r="BF1323" s="262"/>
      <c r="BG1323" s="262"/>
      <c r="BH1323" s="262"/>
      <c r="BI1323" s="262"/>
      <c r="BJ1323" s="262"/>
      <c r="BK1323" s="262"/>
      <c r="BL1323" s="262"/>
      <c r="BM1323" s="262"/>
      <c r="BN1323" s="262"/>
      <c r="BO1323" s="262"/>
      <c r="BP1323" s="262"/>
      <c r="BQ1323" s="262"/>
      <c r="BR1323" s="262"/>
      <c r="BS1323" s="262"/>
      <c r="BT1323" s="262"/>
      <c r="BU1323" s="262"/>
      <c r="BV1323" s="262"/>
      <c r="BW1323" s="262"/>
      <c r="BX1323" s="262"/>
      <c r="BY1323" s="262"/>
      <c r="BZ1323" s="262"/>
      <c r="CA1323" s="262"/>
      <c r="CB1323" s="262"/>
      <c r="CC1323" s="262"/>
      <c r="CD1323" s="262"/>
      <c r="CE1323" s="262"/>
      <c r="CF1323" s="262"/>
      <c r="CG1323" s="262"/>
      <c r="CH1323" s="262"/>
      <c r="CI1323" s="262"/>
      <c r="CJ1323" s="262"/>
      <c r="CK1323" s="262"/>
      <c r="CL1323" s="262"/>
      <c r="CM1323" s="262"/>
      <c r="CN1323" s="262"/>
      <c r="CO1323" s="262"/>
      <c r="CP1323" s="262"/>
      <c r="CQ1323" s="262"/>
      <c r="CR1323" s="262"/>
      <c r="CS1323" s="262"/>
      <c r="CT1323" s="262"/>
      <c r="CU1323" s="262"/>
      <c r="CV1323" s="262"/>
      <c r="CW1323" s="262"/>
      <c r="CX1323" s="262"/>
      <c r="CY1323" s="262"/>
      <c r="CZ1323" s="262"/>
      <c r="DA1323" s="262"/>
      <c r="DB1323" s="262"/>
      <c r="DC1323" s="262"/>
      <c r="DD1323" s="262"/>
      <c r="DE1323" s="262"/>
      <c r="DF1323" s="262"/>
      <c r="DG1323" s="262"/>
      <c r="DH1323" s="262"/>
      <c r="DI1323" s="262"/>
      <c r="DJ1323" s="262"/>
      <c r="DK1323" s="262"/>
      <c r="DL1323" s="262"/>
      <c r="DM1323" s="262"/>
      <c r="DN1323" s="262"/>
      <c r="DO1323" s="262"/>
      <c r="DP1323" s="262"/>
      <c r="DQ1323" s="262"/>
      <c r="DR1323" s="262"/>
      <c r="DS1323" s="262"/>
      <c r="DT1323" s="262"/>
      <c r="DU1323" s="262"/>
      <c r="DV1323" s="262"/>
      <c r="DW1323" s="262"/>
      <c r="DX1323" s="262"/>
      <c r="DY1323" s="262"/>
      <c r="DZ1323" s="262"/>
      <c r="EA1323" s="262"/>
      <c r="EB1323" s="262"/>
      <c r="EC1323" s="262"/>
      <c r="ED1323" s="262"/>
      <c r="EE1323" s="262"/>
      <c r="EF1323" s="262"/>
      <c r="EG1323" s="262"/>
      <c r="EH1323" s="262"/>
      <c r="EI1323" s="262"/>
      <c r="EJ1323" s="262"/>
      <c r="EK1323" s="262"/>
      <c r="EL1323" s="262"/>
      <c r="EM1323" s="262"/>
      <c r="EN1323" s="262"/>
      <c r="EO1323" s="262"/>
      <c r="EP1323" s="262"/>
      <c r="EQ1323" s="262"/>
      <c r="ER1323" s="262"/>
      <c r="ES1323" s="262"/>
      <c r="ET1323" s="262"/>
      <c r="EU1323" s="262"/>
      <c r="EV1323" s="262"/>
      <c r="EW1323" s="262"/>
      <c r="EX1323" s="262"/>
      <c r="EY1323" s="262"/>
      <c r="EZ1323" s="262"/>
      <c r="FA1323" s="262"/>
      <c r="FB1323" s="262"/>
      <c r="FC1323" s="262"/>
      <c r="FD1323" s="262"/>
      <c r="FE1323" s="262"/>
      <c r="FF1323" s="262"/>
      <c r="FG1323" s="262"/>
      <c r="FH1323" s="262"/>
      <c r="FI1323" s="262"/>
      <c r="FJ1323" s="262"/>
      <c r="FK1323" s="262"/>
      <c r="FL1323" s="262"/>
      <c r="FM1323" s="262"/>
      <c r="FN1323" s="262"/>
      <c r="FO1323" s="262"/>
      <c r="FP1323" s="262"/>
      <c r="FQ1323" s="262"/>
      <c r="FR1323" s="262"/>
      <c r="FS1323" s="262"/>
      <c r="FT1323" s="262"/>
      <c r="FU1323" s="262"/>
      <c r="FV1323" s="262"/>
      <c r="FW1323" s="262"/>
      <c r="FX1323" s="262"/>
      <c r="FY1323" s="262"/>
      <c r="FZ1323" s="262"/>
      <c r="GA1323" s="262"/>
      <c r="GB1323" s="262"/>
      <c r="GC1323" s="262"/>
      <c r="GD1323" s="262"/>
    </row>
    <row r="1324" spans="1:186" s="263" customFormat="1" x14ac:dyDescent="0.2">
      <c r="A1324" s="339" t="s">
        <v>13219</v>
      </c>
      <c r="B1324" s="280" t="s">
        <v>2217</v>
      </c>
      <c r="C1324" s="281" t="s">
        <v>9363</v>
      </c>
      <c r="D1324" s="130" t="s">
        <v>87</v>
      </c>
      <c r="E1324" s="130">
        <v>25</v>
      </c>
      <c r="F1324" s="130">
        <v>0.2</v>
      </c>
      <c r="G1324" s="282"/>
      <c r="H1324" s="283"/>
      <c r="I1324" s="284">
        <f ca="1">OFFSET(INDEX(Composições!A:H,MATCH(B1324,Composições!A:A,0),8),2,0)</f>
        <v>19</v>
      </c>
      <c r="J1324" s="284">
        <f ca="1">IF(ISNUMBER(I1324),ROUND(F1324*E1324*I1324,2),"")</f>
        <v>95</v>
      </c>
      <c r="K1324" s="283">
        <f>BDI!$E$17</f>
        <v>0.18609999999999999</v>
      </c>
      <c r="L1324" s="283"/>
      <c r="M1324" s="283"/>
      <c r="N1324" s="131">
        <f t="shared" ca="1" si="22"/>
        <v>22.54</v>
      </c>
      <c r="O1324" s="340">
        <f ca="1">IF(ISNUMBER(I1324),ROUND(F1324*N1324*E1324,2),"")</f>
        <v>112.7</v>
      </c>
      <c r="P1324" s="262"/>
      <c r="Q1324" s="262"/>
      <c r="R1324" s="262"/>
      <c r="S1324" s="262"/>
      <c r="T1324" s="262"/>
      <c r="U1324" s="262"/>
      <c r="V1324" s="262"/>
      <c r="W1324" s="262"/>
      <c r="X1324" s="262"/>
      <c r="Y1324" s="262"/>
      <c r="Z1324" s="262"/>
      <c r="AA1324" s="262"/>
      <c r="AB1324" s="262"/>
      <c r="AC1324" s="262"/>
      <c r="AD1324" s="262"/>
      <c r="AE1324" s="262"/>
      <c r="AF1324" s="262"/>
      <c r="AG1324" s="262"/>
      <c r="AH1324" s="262"/>
      <c r="AI1324" s="262"/>
      <c r="AJ1324" s="262"/>
      <c r="AK1324" s="262"/>
      <c r="AL1324" s="262"/>
      <c r="AM1324" s="262"/>
      <c r="AN1324" s="262"/>
      <c r="AO1324" s="262"/>
      <c r="AP1324" s="262"/>
      <c r="AQ1324" s="262"/>
      <c r="AR1324" s="262"/>
      <c r="AS1324" s="262"/>
      <c r="AT1324" s="262"/>
      <c r="AU1324" s="262"/>
      <c r="AV1324" s="262"/>
      <c r="AW1324" s="262"/>
      <c r="AX1324" s="262"/>
      <c r="AY1324" s="262"/>
      <c r="AZ1324" s="262"/>
      <c r="BA1324" s="262"/>
      <c r="BB1324" s="262"/>
      <c r="BC1324" s="262"/>
      <c r="BD1324" s="262"/>
      <c r="BE1324" s="262"/>
      <c r="BF1324" s="262"/>
      <c r="BG1324" s="262"/>
      <c r="BH1324" s="262"/>
      <c r="BI1324" s="262"/>
      <c r="BJ1324" s="262"/>
      <c r="BK1324" s="262"/>
      <c r="BL1324" s="262"/>
      <c r="BM1324" s="262"/>
      <c r="BN1324" s="262"/>
      <c r="BO1324" s="262"/>
      <c r="BP1324" s="262"/>
      <c r="BQ1324" s="262"/>
      <c r="BR1324" s="262"/>
      <c r="BS1324" s="262"/>
      <c r="BT1324" s="262"/>
      <c r="BU1324" s="262"/>
      <c r="BV1324" s="262"/>
      <c r="BW1324" s="262"/>
      <c r="BX1324" s="262"/>
      <c r="BY1324" s="262"/>
      <c r="BZ1324" s="262"/>
      <c r="CA1324" s="262"/>
      <c r="CB1324" s="262"/>
      <c r="CC1324" s="262"/>
      <c r="CD1324" s="262"/>
      <c r="CE1324" s="262"/>
      <c r="CF1324" s="262"/>
      <c r="CG1324" s="262"/>
      <c r="CH1324" s="262"/>
      <c r="CI1324" s="262"/>
      <c r="CJ1324" s="262"/>
      <c r="CK1324" s="262"/>
      <c r="CL1324" s="262"/>
      <c r="CM1324" s="262"/>
      <c r="CN1324" s="262"/>
      <c r="CO1324" s="262"/>
      <c r="CP1324" s="262"/>
      <c r="CQ1324" s="262"/>
      <c r="CR1324" s="262"/>
      <c r="CS1324" s="262"/>
      <c r="CT1324" s="262"/>
      <c r="CU1324" s="262"/>
      <c r="CV1324" s="262"/>
      <c r="CW1324" s="262"/>
      <c r="CX1324" s="262"/>
      <c r="CY1324" s="262"/>
      <c r="CZ1324" s="262"/>
      <c r="DA1324" s="262"/>
      <c r="DB1324" s="262"/>
      <c r="DC1324" s="262"/>
      <c r="DD1324" s="262"/>
      <c r="DE1324" s="262"/>
      <c r="DF1324" s="262"/>
      <c r="DG1324" s="262"/>
      <c r="DH1324" s="262"/>
      <c r="DI1324" s="262"/>
      <c r="DJ1324" s="262"/>
      <c r="DK1324" s="262"/>
      <c r="DL1324" s="262"/>
      <c r="DM1324" s="262"/>
      <c r="DN1324" s="262"/>
      <c r="DO1324" s="262"/>
      <c r="DP1324" s="262"/>
      <c r="DQ1324" s="262"/>
      <c r="DR1324" s="262"/>
      <c r="DS1324" s="262"/>
      <c r="DT1324" s="262"/>
      <c r="DU1324" s="262"/>
      <c r="DV1324" s="262"/>
      <c r="DW1324" s="262"/>
      <c r="DX1324" s="262"/>
      <c r="DY1324" s="262"/>
      <c r="DZ1324" s="262"/>
      <c r="EA1324" s="262"/>
      <c r="EB1324" s="262"/>
      <c r="EC1324" s="262"/>
      <c r="ED1324" s="262"/>
      <c r="EE1324" s="262"/>
      <c r="EF1324" s="262"/>
      <c r="EG1324" s="262"/>
      <c r="EH1324" s="262"/>
      <c r="EI1324" s="262"/>
      <c r="EJ1324" s="262"/>
      <c r="EK1324" s="262"/>
      <c r="EL1324" s="262"/>
      <c r="EM1324" s="262"/>
      <c r="EN1324" s="262"/>
      <c r="EO1324" s="262"/>
      <c r="EP1324" s="262"/>
      <c r="EQ1324" s="262"/>
      <c r="ER1324" s="262"/>
      <c r="ES1324" s="262"/>
      <c r="ET1324" s="262"/>
      <c r="EU1324" s="262"/>
      <c r="EV1324" s="262"/>
      <c r="EW1324" s="262"/>
      <c r="EX1324" s="262"/>
      <c r="EY1324" s="262"/>
      <c r="EZ1324" s="262"/>
      <c r="FA1324" s="262"/>
      <c r="FB1324" s="262"/>
      <c r="FC1324" s="262"/>
      <c r="FD1324" s="262"/>
      <c r="FE1324" s="262"/>
      <c r="FF1324" s="262"/>
      <c r="FG1324" s="262"/>
      <c r="FH1324" s="262"/>
      <c r="FI1324" s="262"/>
      <c r="FJ1324" s="262"/>
      <c r="FK1324" s="262"/>
      <c r="FL1324" s="262"/>
      <c r="FM1324" s="262"/>
      <c r="FN1324" s="262"/>
      <c r="FO1324" s="262"/>
      <c r="FP1324" s="262"/>
      <c r="FQ1324" s="262"/>
      <c r="FR1324" s="262"/>
      <c r="FS1324" s="262"/>
      <c r="FT1324" s="262"/>
      <c r="FU1324" s="262"/>
      <c r="FV1324" s="262"/>
      <c r="FW1324" s="262"/>
      <c r="FX1324" s="262"/>
      <c r="FY1324" s="262"/>
      <c r="FZ1324" s="262"/>
      <c r="GA1324" s="262"/>
      <c r="GB1324" s="262"/>
      <c r="GC1324" s="262"/>
      <c r="GD1324" s="262"/>
    </row>
    <row r="1325" spans="1:186" s="263" customFormat="1" x14ac:dyDescent="0.2">
      <c r="A1325" s="339" t="s">
        <v>13220</v>
      </c>
      <c r="B1325" s="280" t="s">
        <v>2218</v>
      </c>
      <c r="C1325" s="281" t="s">
        <v>9364</v>
      </c>
      <c r="D1325" s="130" t="s">
        <v>87</v>
      </c>
      <c r="E1325" s="130">
        <v>25</v>
      </c>
      <c r="F1325" s="130">
        <v>0.2</v>
      </c>
      <c r="G1325" s="282"/>
      <c r="H1325" s="283"/>
      <c r="I1325" s="284">
        <f ca="1">OFFSET(INDEX(Composições!A:H,MATCH(B1325,Composições!A:A,0),8),2,0)</f>
        <v>41.476999999999997</v>
      </c>
      <c r="J1325" s="284">
        <f ca="1">IF(ISNUMBER(I1325),ROUND(F1325*E1325*I1325,2),"")</f>
        <v>207.39</v>
      </c>
      <c r="K1325" s="283">
        <f>BDI!$E$17</f>
        <v>0.18609999999999999</v>
      </c>
      <c r="L1325" s="283"/>
      <c r="M1325" s="283"/>
      <c r="N1325" s="131">
        <f t="shared" ca="1" si="22"/>
        <v>49.2</v>
      </c>
      <c r="O1325" s="340">
        <f ca="1">IF(ISNUMBER(I1325),ROUND(F1325*N1325*E1325,2),"")</f>
        <v>246</v>
      </c>
      <c r="P1325" s="262"/>
      <c r="Q1325" s="262"/>
      <c r="R1325" s="262"/>
      <c r="S1325" s="262"/>
      <c r="T1325" s="262"/>
      <c r="U1325" s="262"/>
      <c r="V1325" s="262"/>
      <c r="W1325" s="262"/>
      <c r="X1325" s="262"/>
      <c r="Y1325" s="262"/>
      <c r="Z1325" s="262"/>
      <c r="AA1325" s="262"/>
      <c r="AB1325" s="262"/>
      <c r="AC1325" s="262"/>
      <c r="AD1325" s="262"/>
      <c r="AE1325" s="262"/>
      <c r="AF1325" s="262"/>
      <c r="AG1325" s="262"/>
      <c r="AH1325" s="262"/>
      <c r="AI1325" s="262"/>
      <c r="AJ1325" s="262"/>
      <c r="AK1325" s="262"/>
      <c r="AL1325" s="262"/>
      <c r="AM1325" s="262"/>
      <c r="AN1325" s="262"/>
      <c r="AO1325" s="262"/>
      <c r="AP1325" s="262"/>
      <c r="AQ1325" s="262"/>
      <c r="AR1325" s="262"/>
      <c r="AS1325" s="262"/>
      <c r="AT1325" s="262"/>
      <c r="AU1325" s="262"/>
      <c r="AV1325" s="262"/>
      <c r="AW1325" s="262"/>
      <c r="AX1325" s="262"/>
      <c r="AY1325" s="262"/>
      <c r="AZ1325" s="262"/>
      <c r="BA1325" s="262"/>
      <c r="BB1325" s="262"/>
      <c r="BC1325" s="262"/>
      <c r="BD1325" s="262"/>
      <c r="BE1325" s="262"/>
      <c r="BF1325" s="262"/>
      <c r="BG1325" s="262"/>
      <c r="BH1325" s="262"/>
      <c r="BI1325" s="262"/>
      <c r="BJ1325" s="262"/>
      <c r="BK1325" s="262"/>
      <c r="BL1325" s="262"/>
      <c r="BM1325" s="262"/>
      <c r="BN1325" s="262"/>
      <c r="BO1325" s="262"/>
      <c r="BP1325" s="262"/>
      <c r="BQ1325" s="262"/>
      <c r="BR1325" s="262"/>
      <c r="BS1325" s="262"/>
      <c r="BT1325" s="262"/>
      <c r="BU1325" s="262"/>
      <c r="BV1325" s="262"/>
      <c r="BW1325" s="262"/>
      <c r="BX1325" s="262"/>
      <c r="BY1325" s="262"/>
      <c r="BZ1325" s="262"/>
      <c r="CA1325" s="262"/>
      <c r="CB1325" s="262"/>
      <c r="CC1325" s="262"/>
      <c r="CD1325" s="262"/>
      <c r="CE1325" s="262"/>
      <c r="CF1325" s="262"/>
      <c r="CG1325" s="262"/>
      <c r="CH1325" s="262"/>
      <c r="CI1325" s="262"/>
      <c r="CJ1325" s="262"/>
      <c r="CK1325" s="262"/>
      <c r="CL1325" s="262"/>
      <c r="CM1325" s="262"/>
      <c r="CN1325" s="262"/>
      <c r="CO1325" s="262"/>
      <c r="CP1325" s="262"/>
      <c r="CQ1325" s="262"/>
      <c r="CR1325" s="262"/>
      <c r="CS1325" s="262"/>
      <c r="CT1325" s="262"/>
      <c r="CU1325" s="262"/>
      <c r="CV1325" s="262"/>
      <c r="CW1325" s="262"/>
      <c r="CX1325" s="262"/>
      <c r="CY1325" s="262"/>
      <c r="CZ1325" s="262"/>
      <c r="DA1325" s="262"/>
      <c r="DB1325" s="262"/>
      <c r="DC1325" s="262"/>
      <c r="DD1325" s="262"/>
      <c r="DE1325" s="262"/>
      <c r="DF1325" s="262"/>
      <c r="DG1325" s="262"/>
      <c r="DH1325" s="262"/>
      <c r="DI1325" s="262"/>
      <c r="DJ1325" s="262"/>
      <c r="DK1325" s="262"/>
      <c r="DL1325" s="262"/>
      <c r="DM1325" s="262"/>
      <c r="DN1325" s="262"/>
      <c r="DO1325" s="262"/>
      <c r="DP1325" s="262"/>
      <c r="DQ1325" s="262"/>
      <c r="DR1325" s="262"/>
      <c r="DS1325" s="262"/>
      <c r="DT1325" s="262"/>
      <c r="DU1325" s="262"/>
      <c r="DV1325" s="262"/>
      <c r="DW1325" s="262"/>
      <c r="DX1325" s="262"/>
      <c r="DY1325" s="262"/>
      <c r="DZ1325" s="262"/>
      <c r="EA1325" s="262"/>
      <c r="EB1325" s="262"/>
      <c r="EC1325" s="262"/>
      <c r="ED1325" s="262"/>
      <c r="EE1325" s="262"/>
      <c r="EF1325" s="262"/>
      <c r="EG1325" s="262"/>
      <c r="EH1325" s="262"/>
      <c r="EI1325" s="262"/>
      <c r="EJ1325" s="262"/>
      <c r="EK1325" s="262"/>
      <c r="EL1325" s="262"/>
      <c r="EM1325" s="262"/>
      <c r="EN1325" s="262"/>
      <c r="EO1325" s="262"/>
      <c r="EP1325" s="262"/>
      <c r="EQ1325" s="262"/>
      <c r="ER1325" s="262"/>
      <c r="ES1325" s="262"/>
      <c r="ET1325" s="262"/>
      <c r="EU1325" s="262"/>
      <c r="EV1325" s="262"/>
      <c r="EW1325" s="262"/>
      <c r="EX1325" s="262"/>
      <c r="EY1325" s="262"/>
      <c r="EZ1325" s="262"/>
      <c r="FA1325" s="262"/>
      <c r="FB1325" s="262"/>
      <c r="FC1325" s="262"/>
      <c r="FD1325" s="262"/>
      <c r="FE1325" s="262"/>
      <c r="FF1325" s="262"/>
      <c r="FG1325" s="262"/>
      <c r="FH1325" s="262"/>
      <c r="FI1325" s="262"/>
      <c r="FJ1325" s="262"/>
      <c r="FK1325" s="262"/>
      <c r="FL1325" s="262"/>
      <c r="FM1325" s="262"/>
      <c r="FN1325" s="262"/>
      <c r="FO1325" s="262"/>
      <c r="FP1325" s="262"/>
      <c r="FQ1325" s="262"/>
      <c r="FR1325" s="262"/>
      <c r="FS1325" s="262"/>
      <c r="FT1325" s="262"/>
      <c r="FU1325" s="262"/>
      <c r="FV1325" s="262"/>
      <c r="FW1325" s="262"/>
      <c r="FX1325" s="262"/>
      <c r="FY1325" s="262"/>
      <c r="FZ1325" s="262"/>
      <c r="GA1325" s="262"/>
      <c r="GB1325" s="262"/>
      <c r="GC1325" s="262"/>
      <c r="GD1325" s="262"/>
    </row>
    <row r="1326" spans="1:186" s="263" customFormat="1" x14ac:dyDescent="0.2">
      <c r="A1326" s="339" t="s">
        <v>13221</v>
      </c>
      <c r="B1326" s="280" t="s">
        <v>2219</v>
      </c>
      <c r="C1326" s="281" t="s">
        <v>9365</v>
      </c>
      <c r="D1326" s="130" t="s">
        <v>87</v>
      </c>
      <c r="E1326" s="130">
        <v>25</v>
      </c>
      <c r="F1326" s="130">
        <v>0.2</v>
      </c>
      <c r="G1326" s="282"/>
      <c r="H1326" s="283"/>
      <c r="I1326" s="284">
        <f ca="1">OFFSET(INDEX(Composições!A:H,MATCH(B1326,Composições!A:A,0),8),2,0)</f>
        <v>13.964999999999998</v>
      </c>
      <c r="J1326" s="284">
        <f ca="1">IF(ISNUMBER(I1326),ROUND(F1326*E1326*I1326,2),"")</f>
        <v>69.83</v>
      </c>
      <c r="K1326" s="283">
        <f>BDI!$E$17</f>
        <v>0.18609999999999999</v>
      </c>
      <c r="L1326" s="283"/>
      <c r="M1326" s="283"/>
      <c r="N1326" s="131">
        <f t="shared" ca="1" si="22"/>
        <v>16.559999999999999</v>
      </c>
      <c r="O1326" s="340">
        <f ca="1">IF(ISNUMBER(I1326),ROUND(F1326*N1326*E1326,2),"")</f>
        <v>82.8</v>
      </c>
      <c r="P1326" s="262"/>
      <c r="Q1326" s="262"/>
      <c r="R1326" s="262"/>
      <c r="S1326" s="262"/>
      <c r="T1326" s="262"/>
      <c r="U1326" s="262"/>
      <c r="V1326" s="262"/>
      <c r="W1326" s="262"/>
      <c r="X1326" s="262"/>
      <c r="Y1326" s="262"/>
      <c r="Z1326" s="262"/>
      <c r="AA1326" s="262"/>
      <c r="AB1326" s="262"/>
      <c r="AC1326" s="262"/>
      <c r="AD1326" s="262"/>
      <c r="AE1326" s="262"/>
      <c r="AF1326" s="262"/>
      <c r="AG1326" s="262"/>
      <c r="AH1326" s="262"/>
      <c r="AI1326" s="262"/>
      <c r="AJ1326" s="262"/>
      <c r="AK1326" s="262"/>
      <c r="AL1326" s="262"/>
      <c r="AM1326" s="262"/>
      <c r="AN1326" s="262"/>
      <c r="AO1326" s="262"/>
      <c r="AP1326" s="262"/>
      <c r="AQ1326" s="262"/>
      <c r="AR1326" s="262"/>
      <c r="AS1326" s="262"/>
      <c r="AT1326" s="262"/>
      <c r="AU1326" s="262"/>
      <c r="AV1326" s="262"/>
      <c r="AW1326" s="262"/>
      <c r="AX1326" s="262"/>
      <c r="AY1326" s="262"/>
      <c r="AZ1326" s="262"/>
      <c r="BA1326" s="262"/>
      <c r="BB1326" s="262"/>
      <c r="BC1326" s="262"/>
      <c r="BD1326" s="262"/>
      <c r="BE1326" s="262"/>
      <c r="BF1326" s="262"/>
      <c r="BG1326" s="262"/>
      <c r="BH1326" s="262"/>
      <c r="BI1326" s="262"/>
      <c r="BJ1326" s="262"/>
      <c r="BK1326" s="262"/>
      <c r="BL1326" s="262"/>
      <c r="BM1326" s="262"/>
      <c r="BN1326" s="262"/>
      <c r="BO1326" s="262"/>
      <c r="BP1326" s="262"/>
      <c r="BQ1326" s="262"/>
      <c r="BR1326" s="262"/>
      <c r="BS1326" s="262"/>
      <c r="BT1326" s="262"/>
      <c r="BU1326" s="262"/>
      <c r="BV1326" s="262"/>
      <c r="BW1326" s="262"/>
      <c r="BX1326" s="262"/>
      <c r="BY1326" s="262"/>
      <c r="BZ1326" s="262"/>
      <c r="CA1326" s="262"/>
      <c r="CB1326" s="262"/>
      <c r="CC1326" s="262"/>
      <c r="CD1326" s="262"/>
      <c r="CE1326" s="262"/>
      <c r="CF1326" s="262"/>
      <c r="CG1326" s="262"/>
      <c r="CH1326" s="262"/>
      <c r="CI1326" s="262"/>
      <c r="CJ1326" s="262"/>
      <c r="CK1326" s="262"/>
      <c r="CL1326" s="262"/>
      <c r="CM1326" s="262"/>
      <c r="CN1326" s="262"/>
      <c r="CO1326" s="262"/>
      <c r="CP1326" s="262"/>
      <c r="CQ1326" s="262"/>
      <c r="CR1326" s="262"/>
      <c r="CS1326" s="262"/>
      <c r="CT1326" s="262"/>
      <c r="CU1326" s="262"/>
      <c r="CV1326" s="262"/>
      <c r="CW1326" s="262"/>
      <c r="CX1326" s="262"/>
      <c r="CY1326" s="262"/>
      <c r="CZ1326" s="262"/>
      <c r="DA1326" s="262"/>
      <c r="DB1326" s="262"/>
      <c r="DC1326" s="262"/>
      <c r="DD1326" s="262"/>
      <c r="DE1326" s="262"/>
      <c r="DF1326" s="262"/>
      <c r="DG1326" s="262"/>
      <c r="DH1326" s="262"/>
      <c r="DI1326" s="262"/>
      <c r="DJ1326" s="262"/>
      <c r="DK1326" s="262"/>
      <c r="DL1326" s="262"/>
      <c r="DM1326" s="262"/>
      <c r="DN1326" s="262"/>
      <c r="DO1326" s="262"/>
      <c r="DP1326" s="262"/>
      <c r="DQ1326" s="262"/>
      <c r="DR1326" s="262"/>
      <c r="DS1326" s="262"/>
      <c r="DT1326" s="262"/>
      <c r="DU1326" s="262"/>
      <c r="DV1326" s="262"/>
      <c r="DW1326" s="262"/>
      <c r="DX1326" s="262"/>
      <c r="DY1326" s="262"/>
      <c r="DZ1326" s="262"/>
      <c r="EA1326" s="262"/>
      <c r="EB1326" s="262"/>
      <c r="EC1326" s="262"/>
      <c r="ED1326" s="262"/>
      <c r="EE1326" s="262"/>
      <c r="EF1326" s="262"/>
      <c r="EG1326" s="262"/>
      <c r="EH1326" s="262"/>
      <c r="EI1326" s="262"/>
      <c r="EJ1326" s="262"/>
      <c r="EK1326" s="262"/>
      <c r="EL1326" s="262"/>
      <c r="EM1326" s="262"/>
      <c r="EN1326" s="262"/>
      <c r="EO1326" s="262"/>
      <c r="EP1326" s="262"/>
      <c r="EQ1326" s="262"/>
      <c r="ER1326" s="262"/>
      <c r="ES1326" s="262"/>
      <c r="ET1326" s="262"/>
      <c r="EU1326" s="262"/>
      <c r="EV1326" s="262"/>
      <c r="EW1326" s="262"/>
      <c r="EX1326" s="262"/>
      <c r="EY1326" s="262"/>
      <c r="EZ1326" s="262"/>
      <c r="FA1326" s="262"/>
      <c r="FB1326" s="262"/>
      <c r="FC1326" s="262"/>
      <c r="FD1326" s="262"/>
      <c r="FE1326" s="262"/>
      <c r="FF1326" s="262"/>
      <c r="FG1326" s="262"/>
      <c r="FH1326" s="262"/>
      <c r="FI1326" s="262"/>
      <c r="FJ1326" s="262"/>
      <c r="FK1326" s="262"/>
      <c r="FL1326" s="262"/>
      <c r="FM1326" s="262"/>
      <c r="FN1326" s="262"/>
      <c r="FO1326" s="262"/>
      <c r="FP1326" s="262"/>
      <c r="FQ1326" s="262"/>
      <c r="FR1326" s="262"/>
      <c r="FS1326" s="262"/>
      <c r="FT1326" s="262"/>
      <c r="FU1326" s="262"/>
      <c r="FV1326" s="262"/>
      <c r="FW1326" s="262"/>
      <c r="FX1326" s="262"/>
      <c r="FY1326" s="262"/>
      <c r="FZ1326" s="262"/>
      <c r="GA1326" s="262"/>
      <c r="GB1326" s="262"/>
      <c r="GC1326" s="262"/>
      <c r="GD1326" s="262"/>
    </row>
    <row r="1327" spans="1:186" s="263" customFormat="1" x14ac:dyDescent="0.2">
      <c r="A1327" s="339" t="s">
        <v>13222</v>
      </c>
      <c r="B1327" s="280" t="s">
        <v>9366</v>
      </c>
      <c r="C1327" s="281" t="s">
        <v>9367</v>
      </c>
      <c r="D1327" s="130" t="s">
        <v>87</v>
      </c>
      <c r="E1327" s="130">
        <v>8</v>
      </c>
      <c r="F1327" s="130">
        <v>0.2</v>
      </c>
      <c r="G1327" s="282"/>
      <c r="H1327" s="283"/>
      <c r="I1327" s="358">
        <v>24.97</v>
      </c>
      <c r="J1327" s="284">
        <f>IF(ISNUMBER(I1327),ROUND(F1327*E1327*I1327,2),"")</f>
        <v>39.950000000000003</v>
      </c>
      <c r="K1327" s="283">
        <f>BDI!$E$17</f>
        <v>0.18609999999999999</v>
      </c>
      <c r="L1327" s="283"/>
      <c r="M1327" s="283"/>
      <c r="N1327" s="131">
        <f t="shared" si="22"/>
        <v>29.62</v>
      </c>
      <c r="O1327" s="340">
        <f>IF(ISNUMBER(I1327),ROUND(F1327*N1327*E1327,2),"")</f>
        <v>47.39</v>
      </c>
      <c r="P1327" s="262"/>
      <c r="Q1327" s="262"/>
      <c r="R1327" s="262"/>
      <c r="S1327" s="262"/>
      <c r="T1327" s="262"/>
      <c r="U1327" s="262"/>
      <c r="V1327" s="262"/>
      <c r="W1327" s="262"/>
      <c r="X1327" s="262"/>
      <c r="Y1327" s="262"/>
      <c r="Z1327" s="262"/>
      <c r="AA1327" s="262"/>
      <c r="AB1327" s="262"/>
      <c r="AC1327" s="262"/>
      <c r="AD1327" s="262"/>
      <c r="AE1327" s="262"/>
      <c r="AF1327" s="262"/>
      <c r="AG1327" s="262"/>
      <c r="AH1327" s="262"/>
      <c r="AI1327" s="262"/>
      <c r="AJ1327" s="262"/>
      <c r="AK1327" s="262"/>
      <c r="AL1327" s="262"/>
      <c r="AM1327" s="262"/>
      <c r="AN1327" s="262"/>
      <c r="AO1327" s="262"/>
      <c r="AP1327" s="262"/>
      <c r="AQ1327" s="262"/>
      <c r="AR1327" s="262"/>
      <c r="AS1327" s="262"/>
      <c r="AT1327" s="262"/>
      <c r="AU1327" s="262"/>
      <c r="AV1327" s="262"/>
      <c r="AW1327" s="262"/>
      <c r="AX1327" s="262"/>
      <c r="AY1327" s="262"/>
      <c r="AZ1327" s="262"/>
      <c r="BA1327" s="262"/>
      <c r="BB1327" s="262"/>
      <c r="BC1327" s="262"/>
      <c r="BD1327" s="262"/>
      <c r="BE1327" s="262"/>
      <c r="BF1327" s="262"/>
      <c r="BG1327" s="262"/>
      <c r="BH1327" s="262"/>
      <c r="BI1327" s="262"/>
      <c r="BJ1327" s="262"/>
      <c r="BK1327" s="262"/>
      <c r="BL1327" s="262"/>
      <c r="BM1327" s="262"/>
      <c r="BN1327" s="262"/>
      <c r="BO1327" s="262"/>
      <c r="BP1327" s="262"/>
      <c r="BQ1327" s="262"/>
      <c r="BR1327" s="262"/>
      <c r="BS1327" s="262"/>
      <c r="BT1327" s="262"/>
      <c r="BU1327" s="262"/>
      <c r="BV1327" s="262"/>
      <c r="BW1327" s="262"/>
      <c r="BX1327" s="262"/>
      <c r="BY1327" s="262"/>
      <c r="BZ1327" s="262"/>
      <c r="CA1327" s="262"/>
      <c r="CB1327" s="262"/>
      <c r="CC1327" s="262"/>
      <c r="CD1327" s="262"/>
      <c r="CE1327" s="262"/>
      <c r="CF1327" s="262"/>
      <c r="CG1327" s="262"/>
      <c r="CH1327" s="262"/>
      <c r="CI1327" s="262"/>
      <c r="CJ1327" s="262"/>
      <c r="CK1327" s="262"/>
      <c r="CL1327" s="262"/>
      <c r="CM1327" s="262"/>
      <c r="CN1327" s="262"/>
      <c r="CO1327" s="262"/>
      <c r="CP1327" s="262"/>
      <c r="CQ1327" s="262"/>
      <c r="CR1327" s="262"/>
      <c r="CS1327" s="262"/>
      <c r="CT1327" s="262"/>
      <c r="CU1327" s="262"/>
      <c r="CV1327" s="262"/>
      <c r="CW1327" s="262"/>
      <c r="CX1327" s="262"/>
      <c r="CY1327" s="262"/>
      <c r="CZ1327" s="262"/>
      <c r="DA1327" s="262"/>
      <c r="DB1327" s="262"/>
      <c r="DC1327" s="262"/>
      <c r="DD1327" s="262"/>
      <c r="DE1327" s="262"/>
      <c r="DF1327" s="262"/>
      <c r="DG1327" s="262"/>
      <c r="DH1327" s="262"/>
      <c r="DI1327" s="262"/>
      <c r="DJ1327" s="262"/>
      <c r="DK1327" s="262"/>
      <c r="DL1327" s="262"/>
      <c r="DM1327" s="262"/>
      <c r="DN1327" s="262"/>
      <c r="DO1327" s="262"/>
      <c r="DP1327" s="262"/>
      <c r="DQ1327" s="262"/>
      <c r="DR1327" s="262"/>
      <c r="DS1327" s="262"/>
      <c r="DT1327" s="262"/>
      <c r="DU1327" s="262"/>
      <c r="DV1327" s="262"/>
      <c r="DW1327" s="262"/>
      <c r="DX1327" s="262"/>
      <c r="DY1327" s="262"/>
      <c r="DZ1327" s="262"/>
      <c r="EA1327" s="262"/>
      <c r="EB1327" s="262"/>
      <c r="EC1327" s="262"/>
      <c r="ED1327" s="262"/>
      <c r="EE1327" s="262"/>
      <c r="EF1327" s="262"/>
      <c r="EG1327" s="262"/>
      <c r="EH1327" s="262"/>
      <c r="EI1327" s="262"/>
      <c r="EJ1327" s="262"/>
      <c r="EK1327" s="262"/>
      <c r="EL1327" s="262"/>
      <c r="EM1327" s="262"/>
      <c r="EN1327" s="262"/>
      <c r="EO1327" s="262"/>
      <c r="EP1327" s="262"/>
      <c r="EQ1327" s="262"/>
      <c r="ER1327" s="262"/>
      <c r="ES1327" s="262"/>
      <c r="ET1327" s="262"/>
      <c r="EU1327" s="262"/>
      <c r="EV1327" s="262"/>
      <c r="EW1327" s="262"/>
      <c r="EX1327" s="262"/>
      <c r="EY1327" s="262"/>
      <c r="EZ1327" s="262"/>
      <c r="FA1327" s="262"/>
      <c r="FB1327" s="262"/>
      <c r="FC1327" s="262"/>
      <c r="FD1327" s="262"/>
      <c r="FE1327" s="262"/>
      <c r="FF1327" s="262"/>
      <c r="FG1327" s="262"/>
      <c r="FH1327" s="262"/>
      <c r="FI1327" s="262"/>
      <c r="FJ1327" s="262"/>
      <c r="FK1327" s="262"/>
      <c r="FL1327" s="262"/>
      <c r="FM1327" s="262"/>
      <c r="FN1327" s="262"/>
      <c r="FO1327" s="262"/>
      <c r="FP1327" s="262"/>
      <c r="FQ1327" s="262"/>
      <c r="FR1327" s="262"/>
      <c r="FS1327" s="262"/>
      <c r="FT1327" s="262"/>
      <c r="FU1327" s="262"/>
      <c r="FV1327" s="262"/>
      <c r="FW1327" s="262"/>
      <c r="FX1327" s="262"/>
      <c r="FY1327" s="262"/>
      <c r="FZ1327" s="262"/>
      <c r="GA1327" s="262"/>
      <c r="GB1327" s="262"/>
      <c r="GC1327" s="262"/>
      <c r="GD1327" s="262"/>
    </row>
    <row r="1328" spans="1:186" s="263" customFormat="1" x14ac:dyDescent="0.2">
      <c r="A1328" s="339" t="s">
        <v>13223</v>
      </c>
      <c r="B1328" s="280" t="s">
        <v>2220</v>
      </c>
      <c r="C1328" s="281" t="s">
        <v>9368</v>
      </c>
      <c r="D1328" s="130" t="s">
        <v>87</v>
      </c>
      <c r="E1328" s="130">
        <v>25</v>
      </c>
      <c r="F1328" s="130">
        <v>0.2</v>
      </c>
      <c r="G1328" s="282"/>
      <c r="H1328" s="283"/>
      <c r="I1328" s="284">
        <f ca="1">OFFSET(INDEX(Composições!A:H,MATCH(B1328,Composições!A:A,0),8),2,0)</f>
        <v>20.500999999999998</v>
      </c>
      <c r="J1328" s="284">
        <f ca="1">IF(ISNUMBER(I1328),ROUND(F1328*E1328*I1328,2),"")</f>
        <v>102.51</v>
      </c>
      <c r="K1328" s="283">
        <f>BDI!$E$17</f>
        <v>0.18609999999999999</v>
      </c>
      <c r="L1328" s="283"/>
      <c r="M1328" s="283"/>
      <c r="N1328" s="131">
        <f t="shared" ca="1" si="22"/>
        <v>24.32</v>
      </c>
      <c r="O1328" s="340">
        <f ca="1">IF(ISNUMBER(I1328),ROUND(F1328*N1328*E1328,2),"")</f>
        <v>121.6</v>
      </c>
      <c r="P1328" s="262"/>
      <c r="Q1328" s="262"/>
      <c r="R1328" s="262"/>
      <c r="S1328" s="262"/>
      <c r="T1328" s="262"/>
      <c r="U1328" s="262"/>
      <c r="V1328" s="262"/>
      <c r="W1328" s="262"/>
      <c r="X1328" s="262"/>
      <c r="Y1328" s="262"/>
      <c r="Z1328" s="262"/>
      <c r="AA1328" s="262"/>
      <c r="AB1328" s="262"/>
      <c r="AC1328" s="262"/>
      <c r="AD1328" s="262"/>
      <c r="AE1328" s="262"/>
      <c r="AF1328" s="262"/>
      <c r="AG1328" s="262"/>
      <c r="AH1328" s="262"/>
      <c r="AI1328" s="262"/>
      <c r="AJ1328" s="262"/>
      <c r="AK1328" s="262"/>
      <c r="AL1328" s="262"/>
      <c r="AM1328" s="262"/>
      <c r="AN1328" s="262"/>
      <c r="AO1328" s="262"/>
      <c r="AP1328" s="262"/>
      <c r="AQ1328" s="262"/>
      <c r="AR1328" s="262"/>
      <c r="AS1328" s="262"/>
      <c r="AT1328" s="262"/>
      <c r="AU1328" s="262"/>
      <c r="AV1328" s="262"/>
      <c r="AW1328" s="262"/>
      <c r="AX1328" s="262"/>
      <c r="AY1328" s="262"/>
      <c r="AZ1328" s="262"/>
      <c r="BA1328" s="262"/>
      <c r="BB1328" s="262"/>
      <c r="BC1328" s="262"/>
      <c r="BD1328" s="262"/>
      <c r="BE1328" s="262"/>
      <c r="BF1328" s="262"/>
      <c r="BG1328" s="262"/>
      <c r="BH1328" s="262"/>
      <c r="BI1328" s="262"/>
      <c r="BJ1328" s="262"/>
      <c r="BK1328" s="262"/>
      <c r="BL1328" s="262"/>
      <c r="BM1328" s="262"/>
      <c r="BN1328" s="262"/>
      <c r="BO1328" s="262"/>
      <c r="BP1328" s="262"/>
      <c r="BQ1328" s="262"/>
      <c r="BR1328" s="262"/>
      <c r="BS1328" s="262"/>
      <c r="BT1328" s="262"/>
      <c r="BU1328" s="262"/>
      <c r="BV1328" s="262"/>
      <c r="BW1328" s="262"/>
      <c r="BX1328" s="262"/>
      <c r="BY1328" s="262"/>
      <c r="BZ1328" s="262"/>
      <c r="CA1328" s="262"/>
      <c r="CB1328" s="262"/>
      <c r="CC1328" s="262"/>
      <c r="CD1328" s="262"/>
      <c r="CE1328" s="262"/>
      <c r="CF1328" s="262"/>
      <c r="CG1328" s="262"/>
      <c r="CH1328" s="262"/>
      <c r="CI1328" s="262"/>
      <c r="CJ1328" s="262"/>
      <c r="CK1328" s="262"/>
      <c r="CL1328" s="262"/>
      <c r="CM1328" s="262"/>
      <c r="CN1328" s="262"/>
      <c r="CO1328" s="262"/>
      <c r="CP1328" s="262"/>
      <c r="CQ1328" s="262"/>
      <c r="CR1328" s="262"/>
      <c r="CS1328" s="262"/>
      <c r="CT1328" s="262"/>
      <c r="CU1328" s="262"/>
      <c r="CV1328" s="262"/>
      <c r="CW1328" s="262"/>
      <c r="CX1328" s="262"/>
      <c r="CY1328" s="262"/>
      <c r="CZ1328" s="262"/>
      <c r="DA1328" s="262"/>
      <c r="DB1328" s="262"/>
      <c r="DC1328" s="262"/>
      <c r="DD1328" s="262"/>
      <c r="DE1328" s="262"/>
      <c r="DF1328" s="262"/>
      <c r="DG1328" s="262"/>
      <c r="DH1328" s="262"/>
      <c r="DI1328" s="262"/>
      <c r="DJ1328" s="262"/>
      <c r="DK1328" s="262"/>
      <c r="DL1328" s="262"/>
      <c r="DM1328" s="262"/>
      <c r="DN1328" s="262"/>
      <c r="DO1328" s="262"/>
      <c r="DP1328" s="262"/>
      <c r="DQ1328" s="262"/>
      <c r="DR1328" s="262"/>
      <c r="DS1328" s="262"/>
      <c r="DT1328" s="262"/>
      <c r="DU1328" s="262"/>
      <c r="DV1328" s="262"/>
      <c r="DW1328" s="262"/>
      <c r="DX1328" s="262"/>
      <c r="DY1328" s="262"/>
      <c r="DZ1328" s="262"/>
      <c r="EA1328" s="262"/>
      <c r="EB1328" s="262"/>
      <c r="EC1328" s="262"/>
      <c r="ED1328" s="262"/>
      <c r="EE1328" s="262"/>
      <c r="EF1328" s="262"/>
      <c r="EG1328" s="262"/>
      <c r="EH1328" s="262"/>
      <c r="EI1328" s="262"/>
      <c r="EJ1328" s="262"/>
      <c r="EK1328" s="262"/>
      <c r="EL1328" s="262"/>
      <c r="EM1328" s="262"/>
      <c r="EN1328" s="262"/>
      <c r="EO1328" s="262"/>
      <c r="EP1328" s="262"/>
      <c r="EQ1328" s="262"/>
      <c r="ER1328" s="262"/>
      <c r="ES1328" s="262"/>
      <c r="ET1328" s="262"/>
      <c r="EU1328" s="262"/>
      <c r="EV1328" s="262"/>
      <c r="EW1328" s="262"/>
      <c r="EX1328" s="262"/>
      <c r="EY1328" s="262"/>
      <c r="EZ1328" s="262"/>
      <c r="FA1328" s="262"/>
      <c r="FB1328" s="262"/>
      <c r="FC1328" s="262"/>
      <c r="FD1328" s="262"/>
      <c r="FE1328" s="262"/>
      <c r="FF1328" s="262"/>
      <c r="FG1328" s="262"/>
      <c r="FH1328" s="262"/>
      <c r="FI1328" s="262"/>
      <c r="FJ1328" s="262"/>
      <c r="FK1328" s="262"/>
      <c r="FL1328" s="262"/>
      <c r="FM1328" s="262"/>
      <c r="FN1328" s="262"/>
      <c r="FO1328" s="262"/>
      <c r="FP1328" s="262"/>
      <c r="FQ1328" s="262"/>
      <c r="FR1328" s="262"/>
      <c r="FS1328" s="262"/>
      <c r="FT1328" s="262"/>
      <c r="FU1328" s="262"/>
      <c r="FV1328" s="262"/>
      <c r="FW1328" s="262"/>
      <c r="FX1328" s="262"/>
      <c r="FY1328" s="262"/>
      <c r="FZ1328" s="262"/>
      <c r="GA1328" s="262"/>
      <c r="GB1328" s="262"/>
      <c r="GC1328" s="262"/>
      <c r="GD1328" s="262"/>
    </row>
    <row r="1329" spans="1:186" s="263" customFormat="1" x14ac:dyDescent="0.2">
      <c r="A1329" s="339" t="s">
        <v>13224</v>
      </c>
      <c r="B1329" s="280" t="s">
        <v>2221</v>
      </c>
      <c r="C1329" s="281" t="s">
        <v>9369</v>
      </c>
      <c r="D1329" s="130" t="s">
        <v>87</v>
      </c>
      <c r="E1329" s="130">
        <v>25</v>
      </c>
      <c r="F1329" s="130">
        <v>0.2</v>
      </c>
      <c r="G1329" s="282"/>
      <c r="H1329" s="283"/>
      <c r="I1329" s="284">
        <f ca="1">OFFSET(INDEX(Composições!A:H,MATCH(B1329,Composições!A:A,0),8),2,0)</f>
        <v>24.1205</v>
      </c>
      <c r="J1329" s="284">
        <f ca="1">IF(ISNUMBER(I1329),ROUND(F1329*E1329*I1329,2),"")</f>
        <v>120.6</v>
      </c>
      <c r="K1329" s="283">
        <f>BDI!$E$17</f>
        <v>0.18609999999999999</v>
      </c>
      <c r="L1329" s="283"/>
      <c r="M1329" s="283"/>
      <c r="N1329" s="131">
        <f t="shared" ca="1" si="22"/>
        <v>28.61</v>
      </c>
      <c r="O1329" s="340">
        <f ca="1">IF(ISNUMBER(I1329),ROUND(F1329*N1329*E1329,2),"")</f>
        <v>143.05000000000001</v>
      </c>
      <c r="P1329" s="262"/>
      <c r="Q1329" s="262"/>
      <c r="R1329" s="262"/>
      <c r="S1329" s="262"/>
      <c r="T1329" s="262"/>
      <c r="U1329" s="262"/>
      <c r="V1329" s="262"/>
      <c r="W1329" s="262"/>
      <c r="X1329" s="262"/>
      <c r="Y1329" s="262"/>
      <c r="Z1329" s="262"/>
      <c r="AA1329" s="262"/>
      <c r="AB1329" s="262"/>
      <c r="AC1329" s="262"/>
      <c r="AD1329" s="262"/>
      <c r="AE1329" s="262"/>
      <c r="AF1329" s="262"/>
      <c r="AG1329" s="262"/>
      <c r="AH1329" s="262"/>
      <c r="AI1329" s="262"/>
      <c r="AJ1329" s="262"/>
      <c r="AK1329" s="262"/>
      <c r="AL1329" s="262"/>
      <c r="AM1329" s="262"/>
      <c r="AN1329" s="262"/>
      <c r="AO1329" s="262"/>
      <c r="AP1329" s="262"/>
      <c r="AQ1329" s="262"/>
      <c r="AR1329" s="262"/>
      <c r="AS1329" s="262"/>
      <c r="AT1329" s="262"/>
      <c r="AU1329" s="262"/>
      <c r="AV1329" s="262"/>
      <c r="AW1329" s="262"/>
      <c r="AX1329" s="262"/>
      <c r="AY1329" s="262"/>
      <c r="AZ1329" s="262"/>
      <c r="BA1329" s="262"/>
      <c r="BB1329" s="262"/>
      <c r="BC1329" s="262"/>
      <c r="BD1329" s="262"/>
      <c r="BE1329" s="262"/>
      <c r="BF1329" s="262"/>
      <c r="BG1329" s="262"/>
      <c r="BH1329" s="262"/>
      <c r="BI1329" s="262"/>
      <c r="BJ1329" s="262"/>
      <c r="BK1329" s="262"/>
      <c r="BL1329" s="262"/>
      <c r="BM1329" s="262"/>
      <c r="BN1329" s="262"/>
      <c r="BO1329" s="262"/>
      <c r="BP1329" s="262"/>
      <c r="BQ1329" s="262"/>
      <c r="BR1329" s="262"/>
      <c r="BS1329" s="262"/>
      <c r="BT1329" s="262"/>
      <c r="BU1329" s="262"/>
      <c r="BV1329" s="262"/>
      <c r="BW1329" s="262"/>
      <c r="BX1329" s="262"/>
      <c r="BY1329" s="262"/>
      <c r="BZ1329" s="262"/>
      <c r="CA1329" s="262"/>
      <c r="CB1329" s="262"/>
      <c r="CC1329" s="262"/>
      <c r="CD1329" s="262"/>
      <c r="CE1329" s="262"/>
      <c r="CF1329" s="262"/>
      <c r="CG1329" s="262"/>
      <c r="CH1329" s="262"/>
      <c r="CI1329" s="262"/>
      <c r="CJ1329" s="262"/>
      <c r="CK1329" s="262"/>
      <c r="CL1329" s="262"/>
      <c r="CM1329" s="262"/>
      <c r="CN1329" s="262"/>
      <c r="CO1329" s="262"/>
      <c r="CP1329" s="262"/>
      <c r="CQ1329" s="262"/>
      <c r="CR1329" s="262"/>
      <c r="CS1329" s="262"/>
      <c r="CT1329" s="262"/>
      <c r="CU1329" s="262"/>
      <c r="CV1329" s="262"/>
      <c r="CW1329" s="262"/>
      <c r="CX1329" s="262"/>
      <c r="CY1329" s="262"/>
      <c r="CZ1329" s="262"/>
      <c r="DA1329" s="262"/>
      <c r="DB1329" s="262"/>
      <c r="DC1329" s="262"/>
      <c r="DD1329" s="262"/>
      <c r="DE1329" s="262"/>
      <c r="DF1329" s="262"/>
      <c r="DG1329" s="262"/>
      <c r="DH1329" s="262"/>
      <c r="DI1329" s="262"/>
      <c r="DJ1329" s="262"/>
      <c r="DK1329" s="262"/>
      <c r="DL1329" s="262"/>
      <c r="DM1329" s="262"/>
      <c r="DN1329" s="262"/>
      <c r="DO1329" s="262"/>
      <c r="DP1329" s="262"/>
      <c r="DQ1329" s="262"/>
      <c r="DR1329" s="262"/>
      <c r="DS1329" s="262"/>
      <c r="DT1329" s="262"/>
      <c r="DU1329" s="262"/>
      <c r="DV1329" s="262"/>
      <c r="DW1329" s="262"/>
      <c r="DX1329" s="262"/>
      <c r="DY1329" s="262"/>
      <c r="DZ1329" s="262"/>
      <c r="EA1329" s="262"/>
      <c r="EB1329" s="262"/>
      <c r="EC1329" s="262"/>
      <c r="ED1329" s="262"/>
      <c r="EE1329" s="262"/>
      <c r="EF1329" s="262"/>
      <c r="EG1329" s="262"/>
      <c r="EH1329" s="262"/>
      <c r="EI1329" s="262"/>
      <c r="EJ1329" s="262"/>
      <c r="EK1329" s="262"/>
      <c r="EL1329" s="262"/>
      <c r="EM1329" s="262"/>
      <c r="EN1329" s="262"/>
      <c r="EO1329" s="262"/>
      <c r="EP1329" s="262"/>
      <c r="EQ1329" s="262"/>
      <c r="ER1329" s="262"/>
      <c r="ES1329" s="262"/>
      <c r="ET1329" s="262"/>
      <c r="EU1329" s="262"/>
      <c r="EV1329" s="262"/>
      <c r="EW1329" s="262"/>
      <c r="EX1329" s="262"/>
      <c r="EY1329" s="262"/>
      <c r="EZ1329" s="262"/>
      <c r="FA1329" s="262"/>
      <c r="FB1329" s="262"/>
      <c r="FC1329" s="262"/>
      <c r="FD1329" s="262"/>
      <c r="FE1329" s="262"/>
      <c r="FF1329" s="262"/>
      <c r="FG1329" s="262"/>
      <c r="FH1329" s="262"/>
      <c r="FI1329" s="262"/>
      <c r="FJ1329" s="262"/>
      <c r="FK1329" s="262"/>
      <c r="FL1329" s="262"/>
      <c r="FM1329" s="262"/>
      <c r="FN1329" s="262"/>
      <c r="FO1329" s="262"/>
      <c r="FP1329" s="262"/>
      <c r="FQ1329" s="262"/>
      <c r="FR1329" s="262"/>
      <c r="FS1329" s="262"/>
      <c r="FT1329" s="262"/>
      <c r="FU1329" s="262"/>
      <c r="FV1329" s="262"/>
      <c r="FW1329" s="262"/>
      <c r="FX1329" s="262"/>
      <c r="FY1329" s="262"/>
      <c r="FZ1329" s="262"/>
      <c r="GA1329" s="262"/>
      <c r="GB1329" s="262"/>
      <c r="GC1329" s="262"/>
      <c r="GD1329" s="262"/>
    </row>
    <row r="1330" spans="1:186" s="263" customFormat="1" x14ac:dyDescent="0.2">
      <c r="A1330" s="339" t="s">
        <v>13225</v>
      </c>
      <c r="B1330" s="280" t="s">
        <v>2222</v>
      </c>
      <c r="C1330" s="281" t="s">
        <v>9370</v>
      </c>
      <c r="D1330" s="130" t="s">
        <v>87</v>
      </c>
      <c r="E1330" s="130">
        <v>25</v>
      </c>
      <c r="F1330" s="130">
        <v>0.2</v>
      </c>
      <c r="G1330" s="282"/>
      <c r="H1330" s="283"/>
      <c r="I1330" s="284">
        <f ca="1">OFFSET(INDEX(Composições!A:H,MATCH(B1330,Composições!A:A,0),8),2,0)</f>
        <v>29.554499999999997</v>
      </c>
      <c r="J1330" s="284">
        <f ca="1">IF(ISNUMBER(I1330),ROUND(F1330*E1330*I1330,2),"")</f>
        <v>147.77000000000001</v>
      </c>
      <c r="K1330" s="283">
        <f>BDI!$E$17</f>
        <v>0.18609999999999999</v>
      </c>
      <c r="L1330" s="283"/>
      <c r="M1330" s="283"/>
      <c r="N1330" s="131">
        <f t="shared" ca="1" si="22"/>
        <v>35.049999999999997</v>
      </c>
      <c r="O1330" s="340">
        <f ca="1">IF(ISNUMBER(I1330),ROUND(F1330*N1330*E1330,2),"")</f>
        <v>175.25</v>
      </c>
      <c r="P1330" s="262"/>
      <c r="Q1330" s="262"/>
      <c r="R1330" s="262"/>
      <c r="S1330" s="262"/>
      <c r="T1330" s="262"/>
      <c r="U1330" s="262"/>
      <c r="V1330" s="262"/>
      <c r="W1330" s="262"/>
      <c r="X1330" s="262"/>
      <c r="Y1330" s="262"/>
      <c r="Z1330" s="262"/>
      <c r="AA1330" s="262"/>
      <c r="AB1330" s="262"/>
      <c r="AC1330" s="262"/>
      <c r="AD1330" s="262"/>
      <c r="AE1330" s="262"/>
      <c r="AF1330" s="262"/>
      <c r="AG1330" s="262"/>
      <c r="AH1330" s="262"/>
      <c r="AI1330" s="262"/>
      <c r="AJ1330" s="262"/>
      <c r="AK1330" s="262"/>
      <c r="AL1330" s="262"/>
      <c r="AM1330" s="262"/>
      <c r="AN1330" s="262"/>
      <c r="AO1330" s="262"/>
      <c r="AP1330" s="262"/>
      <c r="AQ1330" s="262"/>
      <c r="AR1330" s="262"/>
      <c r="AS1330" s="262"/>
      <c r="AT1330" s="262"/>
      <c r="AU1330" s="262"/>
      <c r="AV1330" s="262"/>
      <c r="AW1330" s="262"/>
      <c r="AX1330" s="262"/>
      <c r="AY1330" s="262"/>
      <c r="AZ1330" s="262"/>
      <c r="BA1330" s="262"/>
      <c r="BB1330" s="262"/>
      <c r="BC1330" s="262"/>
      <c r="BD1330" s="262"/>
      <c r="BE1330" s="262"/>
      <c r="BF1330" s="262"/>
      <c r="BG1330" s="262"/>
      <c r="BH1330" s="262"/>
      <c r="BI1330" s="262"/>
      <c r="BJ1330" s="262"/>
      <c r="BK1330" s="262"/>
      <c r="BL1330" s="262"/>
      <c r="BM1330" s="262"/>
      <c r="BN1330" s="262"/>
      <c r="BO1330" s="262"/>
      <c r="BP1330" s="262"/>
      <c r="BQ1330" s="262"/>
      <c r="BR1330" s="262"/>
      <c r="BS1330" s="262"/>
      <c r="BT1330" s="262"/>
      <c r="BU1330" s="262"/>
      <c r="BV1330" s="262"/>
      <c r="BW1330" s="262"/>
      <c r="BX1330" s="262"/>
      <c r="BY1330" s="262"/>
      <c r="BZ1330" s="262"/>
      <c r="CA1330" s="262"/>
      <c r="CB1330" s="262"/>
      <c r="CC1330" s="262"/>
      <c r="CD1330" s="262"/>
      <c r="CE1330" s="262"/>
      <c r="CF1330" s="262"/>
      <c r="CG1330" s="262"/>
      <c r="CH1330" s="262"/>
      <c r="CI1330" s="262"/>
      <c r="CJ1330" s="262"/>
      <c r="CK1330" s="262"/>
      <c r="CL1330" s="262"/>
      <c r="CM1330" s="262"/>
      <c r="CN1330" s="262"/>
      <c r="CO1330" s="262"/>
      <c r="CP1330" s="262"/>
      <c r="CQ1330" s="262"/>
      <c r="CR1330" s="262"/>
      <c r="CS1330" s="262"/>
      <c r="CT1330" s="262"/>
      <c r="CU1330" s="262"/>
      <c r="CV1330" s="262"/>
      <c r="CW1330" s="262"/>
      <c r="CX1330" s="262"/>
      <c r="CY1330" s="262"/>
      <c r="CZ1330" s="262"/>
      <c r="DA1330" s="262"/>
      <c r="DB1330" s="262"/>
      <c r="DC1330" s="262"/>
      <c r="DD1330" s="262"/>
      <c r="DE1330" s="262"/>
      <c r="DF1330" s="262"/>
      <c r="DG1330" s="262"/>
      <c r="DH1330" s="262"/>
      <c r="DI1330" s="262"/>
      <c r="DJ1330" s="262"/>
      <c r="DK1330" s="262"/>
      <c r="DL1330" s="262"/>
      <c r="DM1330" s="262"/>
      <c r="DN1330" s="262"/>
      <c r="DO1330" s="262"/>
      <c r="DP1330" s="262"/>
      <c r="DQ1330" s="262"/>
      <c r="DR1330" s="262"/>
      <c r="DS1330" s="262"/>
      <c r="DT1330" s="262"/>
      <c r="DU1330" s="262"/>
      <c r="DV1330" s="262"/>
      <c r="DW1330" s="262"/>
      <c r="DX1330" s="262"/>
      <c r="DY1330" s="262"/>
      <c r="DZ1330" s="262"/>
      <c r="EA1330" s="262"/>
      <c r="EB1330" s="262"/>
      <c r="EC1330" s="262"/>
      <c r="ED1330" s="262"/>
      <c r="EE1330" s="262"/>
      <c r="EF1330" s="262"/>
      <c r="EG1330" s="262"/>
      <c r="EH1330" s="262"/>
      <c r="EI1330" s="262"/>
      <c r="EJ1330" s="262"/>
      <c r="EK1330" s="262"/>
      <c r="EL1330" s="262"/>
      <c r="EM1330" s="262"/>
      <c r="EN1330" s="262"/>
      <c r="EO1330" s="262"/>
      <c r="EP1330" s="262"/>
      <c r="EQ1330" s="262"/>
      <c r="ER1330" s="262"/>
      <c r="ES1330" s="262"/>
      <c r="ET1330" s="262"/>
      <c r="EU1330" s="262"/>
      <c r="EV1330" s="262"/>
      <c r="EW1330" s="262"/>
      <c r="EX1330" s="262"/>
      <c r="EY1330" s="262"/>
      <c r="EZ1330" s="262"/>
      <c r="FA1330" s="262"/>
      <c r="FB1330" s="262"/>
      <c r="FC1330" s="262"/>
      <c r="FD1330" s="262"/>
      <c r="FE1330" s="262"/>
      <c r="FF1330" s="262"/>
      <c r="FG1330" s="262"/>
      <c r="FH1330" s="262"/>
      <c r="FI1330" s="262"/>
      <c r="FJ1330" s="262"/>
      <c r="FK1330" s="262"/>
      <c r="FL1330" s="262"/>
      <c r="FM1330" s="262"/>
      <c r="FN1330" s="262"/>
      <c r="FO1330" s="262"/>
      <c r="FP1330" s="262"/>
      <c r="FQ1330" s="262"/>
      <c r="FR1330" s="262"/>
      <c r="FS1330" s="262"/>
      <c r="FT1330" s="262"/>
      <c r="FU1330" s="262"/>
      <c r="FV1330" s="262"/>
      <c r="FW1330" s="262"/>
      <c r="FX1330" s="262"/>
      <c r="FY1330" s="262"/>
      <c r="FZ1330" s="262"/>
      <c r="GA1330" s="262"/>
      <c r="GB1330" s="262"/>
      <c r="GC1330" s="262"/>
      <c r="GD1330" s="262"/>
    </row>
    <row r="1331" spans="1:186" s="263" customFormat="1" x14ac:dyDescent="0.2">
      <c r="A1331" s="339" t="s">
        <v>13226</v>
      </c>
      <c r="B1331" s="280" t="s">
        <v>2223</v>
      </c>
      <c r="C1331" s="281" t="s">
        <v>9371</v>
      </c>
      <c r="D1331" s="130" t="s">
        <v>106</v>
      </c>
      <c r="E1331" s="130">
        <v>50</v>
      </c>
      <c r="F1331" s="130">
        <v>0.2</v>
      </c>
      <c r="G1331" s="282"/>
      <c r="H1331" s="283"/>
      <c r="I1331" s="284">
        <f ca="1">OFFSET(INDEX(Composições!A:H,MATCH(B1331,Composições!A:A,0),8),2,0)</f>
        <v>108.89849999999998</v>
      </c>
      <c r="J1331" s="284">
        <f ca="1">IF(ISNUMBER(I1331),ROUND(F1331*E1331*I1331,2),"")</f>
        <v>1088.99</v>
      </c>
      <c r="K1331" s="283">
        <f>BDI!$E$17</f>
        <v>0.18609999999999999</v>
      </c>
      <c r="L1331" s="283"/>
      <c r="M1331" s="283"/>
      <c r="N1331" s="131">
        <f t="shared" ca="1" si="22"/>
        <v>129.16</v>
      </c>
      <c r="O1331" s="340">
        <f ca="1">IF(ISNUMBER(I1331),ROUND(F1331*N1331*E1331,2),"")</f>
        <v>1291.5999999999999</v>
      </c>
      <c r="P1331" s="262"/>
      <c r="Q1331" s="262"/>
      <c r="R1331" s="262"/>
      <c r="S1331" s="262"/>
      <c r="T1331" s="262"/>
      <c r="U1331" s="262"/>
      <c r="V1331" s="262"/>
      <c r="W1331" s="262"/>
      <c r="X1331" s="262"/>
      <c r="Y1331" s="262"/>
      <c r="Z1331" s="262"/>
      <c r="AA1331" s="262"/>
      <c r="AB1331" s="262"/>
      <c r="AC1331" s="262"/>
      <c r="AD1331" s="262"/>
      <c r="AE1331" s="262"/>
      <c r="AF1331" s="262"/>
      <c r="AG1331" s="262"/>
      <c r="AH1331" s="262"/>
      <c r="AI1331" s="262"/>
      <c r="AJ1331" s="262"/>
      <c r="AK1331" s="262"/>
      <c r="AL1331" s="262"/>
      <c r="AM1331" s="262"/>
      <c r="AN1331" s="262"/>
      <c r="AO1331" s="262"/>
      <c r="AP1331" s="262"/>
      <c r="AQ1331" s="262"/>
      <c r="AR1331" s="262"/>
      <c r="AS1331" s="262"/>
      <c r="AT1331" s="262"/>
      <c r="AU1331" s="262"/>
      <c r="AV1331" s="262"/>
      <c r="AW1331" s="262"/>
      <c r="AX1331" s="262"/>
      <c r="AY1331" s="262"/>
      <c r="AZ1331" s="262"/>
      <c r="BA1331" s="262"/>
      <c r="BB1331" s="262"/>
      <c r="BC1331" s="262"/>
      <c r="BD1331" s="262"/>
      <c r="BE1331" s="262"/>
      <c r="BF1331" s="262"/>
      <c r="BG1331" s="262"/>
      <c r="BH1331" s="262"/>
      <c r="BI1331" s="262"/>
      <c r="BJ1331" s="262"/>
      <c r="BK1331" s="262"/>
      <c r="BL1331" s="262"/>
      <c r="BM1331" s="262"/>
      <c r="BN1331" s="262"/>
      <c r="BO1331" s="262"/>
      <c r="BP1331" s="262"/>
      <c r="BQ1331" s="262"/>
      <c r="BR1331" s="262"/>
      <c r="BS1331" s="262"/>
      <c r="BT1331" s="262"/>
      <c r="BU1331" s="262"/>
      <c r="BV1331" s="262"/>
      <c r="BW1331" s="262"/>
      <c r="BX1331" s="262"/>
      <c r="BY1331" s="262"/>
      <c r="BZ1331" s="262"/>
      <c r="CA1331" s="262"/>
      <c r="CB1331" s="262"/>
      <c r="CC1331" s="262"/>
      <c r="CD1331" s="262"/>
      <c r="CE1331" s="262"/>
      <c r="CF1331" s="262"/>
      <c r="CG1331" s="262"/>
      <c r="CH1331" s="262"/>
      <c r="CI1331" s="262"/>
      <c r="CJ1331" s="262"/>
      <c r="CK1331" s="262"/>
      <c r="CL1331" s="262"/>
      <c r="CM1331" s="262"/>
      <c r="CN1331" s="262"/>
      <c r="CO1331" s="262"/>
      <c r="CP1331" s="262"/>
      <c r="CQ1331" s="262"/>
      <c r="CR1331" s="262"/>
      <c r="CS1331" s="262"/>
      <c r="CT1331" s="262"/>
      <c r="CU1331" s="262"/>
      <c r="CV1331" s="262"/>
      <c r="CW1331" s="262"/>
      <c r="CX1331" s="262"/>
      <c r="CY1331" s="262"/>
      <c r="CZ1331" s="262"/>
      <c r="DA1331" s="262"/>
      <c r="DB1331" s="262"/>
      <c r="DC1331" s="262"/>
      <c r="DD1331" s="262"/>
      <c r="DE1331" s="262"/>
      <c r="DF1331" s="262"/>
      <c r="DG1331" s="262"/>
      <c r="DH1331" s="262"/>
      <c r="DI1331" s="262"/>
      <c r="DJ1331" s="262"/>
      <c r="DK1331" s="262"/>
      <c r="DL1331" s="262"/>
      <c r="DM1331" s="262"/>
      <c r="DN1331" s="262"/>
      <c r="DO1331" s="262"/>
      <c r="DP1331" s="262"/>
      <c r="DQ1331" s="262"/>
      <c r="DR1331" s="262"/>
      <c r="DS1331" s="262"/>
      <c r="DT1331" s="262"/>
      <c r="DU1331" s="262"/>
      <c r="DV1331" s="262"/>
      <c r="DW1331" s="262"/>
      <c r="DX1331" s="262"/>
      <c r="DY1331" s="262"/>
      <c r="DZ1331" s="262"/>
      <c r="EA1331" s="262"/>
      <c r="EB1331" s="262"/>
      <c r="EC1331" s="262"/>
      <c r="ED1331" s="262"/>
      <c r="EE1331" s="262"/>
      <c r="EF1331" s="262"/>
      <c r="EG1331" s="262"/>
      <c r="EH1331" s="262"/>
      <c r="EI1331" s="262"/>
      <c r="EJ1331" s="262"/>
      <c r="EK1331" s="262"/>
      <c r="EL1331" s="262"/>
      <c r="EM1331" s="262"/>
      <c r="EN1331" s="262"/>
      <c r="EO1331" s="262"/>
      <c r="EP1331" s="262"/>
      <c r="EQ1331" s="262"/>
      <c r="ER1331" s="262"/>
      <c r="ES1331" s="262"/>
      <c r="ET1331" s="262"/>
      <c r="EU1331" s="262"/>
      <c r="EV1331" s="262"/>
      <c r="EW1331" s="262"/>
      <c r="EX1331" s="262"/>
      <c r="EY1331" s="262"/>
      <c r="EZ1331" s="262"/>
      <c r="FA1331" s="262"/>
      <c r="FB1331" s="262"/>
      <c r="FC1331" s="262"/>
      <c r="FD1331" s="262"/>
      <c r="FE1331" s="262"/>
      <c r="FF1331" s="262"/>
      <c r="FG1331" s="262"/>
      <c r="FH1331" s="262"/>
      <c r="FI1331" s="262"/>
      <c r="FJ1331" s="262"/>
      <c r="FK1331" s="262"/>
      <c r="FL1331" s="262"/>
      <c r="FM1331" s="262"/>
      <c r="FN1331" s="262"/>
      <c r="FO1331" s="262"/>
      <c r="FP1331" s="262"/>
      <c r="FQ1331" s="262"/>
      <c r="FR1331" s="262"/>
      <c r="FS1331" s="262"/>
      <c r="FT1331" s="262"/>
      <c r="FU1331" s="262"/>
      <c r="FV1331" s="262"/>
      <c r="FW1331" s="262"/>
      <c r="FX1331" s="262"/>
      <c r="FY1331" s="262"/>
      <c r="FZ1331" s="262"/>
      <c r="GA1331" s="262"/>
      <c r="GB1331" s="262"/>
      <c r="GC1331" s="262"/>
      <c r="GD1331" s="262"/>
    </row>
    <row r="1332" spans="1:186" s="263" customFormat="1" x14ac:dyDescent="0.2">
      <c r="A1332" s="339" t="s">
        <v>13227</v>
      </c>
      <c r="B1332" s="280" t="s">
        <v>2224</v>
      </c>
      <c r="C1332" s="281" t="s">
        <v>9372</v>
      </c>
      <c r="D1332" s="130" t="s">
        <v>87</v>
      </c>
      <c r="E1332" s="130">
        <v>90</v>
      </c>
      <c r="F1332" s="130">
        <v>0.2</v>
      </c>
      <c r="G1332" s="282"/>
      <c r="H1332" s="283"/>
      <c r="I1332" s="284">
        <f ca="1">OFFSET(INDEX(Composições!A:H,MATCH(B1332,Composições!A:A,0),8),2,0)</f>
        <v>49.409499999999994</v>
      </c>
      <c r="J1332" s="284">
        <f ca="1">IF(ISNUMBER(I1332),ROUND(F1332*E1332*I1332,2),"")</f>
        <v>889.37</v>
      </c>
      <c r="K1332" s="283">
        <f>BDI!$E$17</f>
        <v>0.18609999999999999</v>
      </c>
      <c r="L1332" s="283"/>
      <c r="M1332" s="283"/>
      <c r="N1332" s="131">
        <f t="shared" ca="1" si="22"/>
        <v>58.6</v>
      </c>
      <c r="O1332" s="340">
        <f ca="1">IF(ISNUMBER(I1332),ROUND(F1332*N1332*E1332,2),"")</f>
        <v>1054.8</v>
      </c>
      <c r="P1332" s="262"/>
      <c r="Q1332" s="262"/>
      <c r="R1332" s="262"/>
      <c r="S1332" s="262"/>
      <c r="T1332" s="262"/>
      <c r="U1332" s="262"/>
      <c r="V1332" s="262"/>
      <c r="W1332" s="262"/>
      <c r="X1332" s="262"/>
      <c r="Y1332" s="262"/>
      <c r="Z1332" s="262"/>
      <c r="AA1332" s="262"/>
      <c r="AB1332" s="262"/>
      <c r="AC1332" s="262"/>
      <c r="AD1332" s="262"/>
      <c r="AE1332" s="262"/>
      <c r="AF1332" s="262"/>
      <c r="AG1332" s="262"/>
      <c r="AH1332" s="262"/>
      <c r="AI1332" s="262"/>
      <c r="AJ1332" s="262"/>
      <c r="AK1332" s="262"/>
      <c r="AL1332" s="262"/>
      <c r="AM1332" s="262"/>
      <c r="AN1332" s="262"/>
      <c r="AO1332" s="262"/>
      <c r="AP1332" s="262"/>
      <c r="AQ1332" s="262"/>
      <c r="AR1332" s="262"/>
      <c r="AS1332" s="262"/>
      <c r="AT1332" s="262"/>
      <c r="AU1332" s="262"/>
      <c r="AV1332" s="262"/>
      <c r="AW1332" s="262"/>
      <c r="AX1332" s="262"/>
      <c r="AY1332" s="262"/>
      <c r="AZ1332" s="262"/>
      <c r="BA1332" s="262"/>
      <c r="BB1332" s="262"/>
      <c r="BC1332" s="262"/>
      <c r="BD1332" s="262"/>
      <c r="BE1332" s="262"/>
      <c r="BF1332" s="262"/>
      <c r="BG1332" s="262"/>
      <c r="BH1332" s="262"/>
      <c r="BI1332" s="262"/>
      <c r="BJ1332" s="262"/>
      <c r="BK1332" s="262"/>
      <c r="BL1332" s="262"/>
      <c r="BM1332" s="262"/>
      <c r="BN1332" s="262"/>
      <c r="BO1332" s="262"/>
      <c r="BP1332" s="262"/>
      <c r="BQ1332" s="262"/>
      <c r="BR1332" s="262"/>
      <c r="BS1332" s="262"/>
      <c r="BT1332" s="262"/>
      <c r="BU1332" s="262"/>
      <c r="BV1332" s="262"/>
      <c r="BW1332" s="262"/>
      <c r="BX1332" s="262"/>
      <c r="BY1332" s="262"/>
      <c r="BZ1332" s="262"/>
      <c r="CA1332" s="262"/>
      <c r="CB1332" s="262"/>
      <c r="CC1332" s="262"/>
      <c r="CD1332" s="262"/>
      <c r="CE1332" s="262"/>
      <c r="CF1332" s="262"/>
      <c r="CG1332" s="262"/>
      <c r="CH1332" s="262"/>
      <c r="CI1332" s="262"/>
      <c r="CJ1332" s="262"/>
      <c r="CK1332" s="262"/>
      <c r="CL1332" s="262"/>
      <c r="CM1332" s="262"/>
      <c r="CN1332" s="262"/>
      <c r="CO1332" s="262"/>
      <c r="CP1332" s="262"/>
      <c r="CQ1332" s="262"/>
      <c r="CR1332" s="262"/>
      <c r="CS1332" s="262"/>
      <c r="CT1332" s="262"/>
      <c r="CU1332" s="262"/>
      <c r="CV1332" s="262"/>
      <c r="CW1332" s="262"/>
      <c r="CX1332" s="262"/>
      <c r="CY1332" s="262"/>
      <c r="CZ1332" s="262"/>
      <c r="DA1332" s="262"/>
      <c r="DB1332" s="262"/>
      <c r="DC1332" s="262"/>
      <c r="DD1332" s="262"/>
      <c r="DE1332" s="262"/>
      <c r="DF1332" s="262"/>
      <c r="DG1332" s="262"/>
      <c r="DH1332" s="262"/>
      <c r="DI1332" s="262"/>
      <c r="DJ1332" s="262"/>
      <c r="DK1332" s="262"/>
      <c r="DL1332" s="262"/>
      <c r="DM1332" s="262"/>
      <c r="DN1332" s="262"/>
      <c r="DO1332" s="262"/>
      <c r="DP1332" s="262"/>
      <c r="DQ1332" s="262"/>
      <c r="DR1332" s="262"/>
      <c r="DS1332" s="262"/>
      <c r="DT1332" s="262"/>
      <c r="DU1332" s="262"/>
      <c r="DV1332" s="262"/>
      <c r="DW1332" s="262"/>
      <c r="DX1332" s="262"/>
      <c r="DY1332" s="262"/>
      <c r="DZ1332" s="262"/>
      <c r="EA1332" s="262"/>
      <c r="EB1332" s="262"/>
      <c r="EC1332" s="262"/>
      <c r="ED1332" s="262"/>
      <c r="EE1332" s="262"/>
      <c r="EF1332" s="262"/>
      <c r="EG1332" s="262"/>
      <c r="EH1332" s="262"/>
      <c r="EI1332" s="262"/>
      <c r="EJ1332" s="262"/>
      <c r="EK1332" s="262"/>
      <c r="EL1332" s="262"/>
      <c r="EM1332" s="262"/>
      <c r="EN1332" s="262"/>
      <c r="EO1332" s="262"/>
      <c r="EP1332" s="262"/>
      <c r="EQ1332" s="262"/>
      <c r="ER1332" s="262"/>
      <c r="ES1332" s="262"/>
      <c r="ET1332" s="262"/>
      <c r="EU1332" s="262"/>
      <c r="EV1332" s="262"/>
      <c r="EW1332" s="262"/>
      <c r="EX1332" s="262"/>
      <c r="EY1332" s="262"/>
      <c r="EZ1332" s="262"/>
      <c r="FA1332" s="262"/>
      <c r="FB1332" s="262"/>
      <c r="FC1332" s="262"/>
      <c r="FD1332" s="262"/>
      <c r="FE1332" s="262"/>
      <c r="FF1332" s="262"/>
      <c r="FG1332" s="262"/>
      <c r="FH1332" s="262"/>
      <c r="FI1332" s="262"/>
      <c r="FJ1332" s="262"/>
      <c r="FK1332" s="262"/>
      <c r="FL1332" s="262"/>
      <c r="FM1332" s="262"/>
      <c r="FN1332" s="262"/>
      <c r="FO1332" s="262"/>
      <c r="FP1332" s="262"/>
      <c r="FQ1332" s="262"/>
      <c r="FR1332" s="262"/>
      <c r="FS1332" s="262"/>
      <c r="FT1332" s="262"/>
      <c r="FU1332" s="262"/>
      <c r="FV1332" s="262"/>
      <c r="FW1332" s="262"/>
      <c r="FX1332" s="262"/>
      <c r="FY1332" s="262"/>
      <c r="FZ1332" s="262"/>
      <c r="GA1332" s="262"/>
      <c r="GB1332" s="262"/>
      <c r="GC1332" s="262"/>
      <c r="GD1332" s="262"/>
    </row>
    <row r="1333" spans="1:186" s="263" customFormat="1" x14ac:dyDescent="0.2">
      <c r="A1333" s="339" t="s">
        <v>13228</v>
      </c>
      <c r="B1333" s="280" t="s">
        <v>2225</v>
      </c>
      <c r="C1333" s="281" t="s">
        <v>9373</v>
      </c>
      <c r="D1333" s="130" t="s">
        <v>87</v>
      </c>
      <c r="E1333" s="130">
        <v>50</v>
      </c>
      <c r="F1333" s="130">
        <v>0.2</v>
      </c>
      <c r="G1333" s="282"/>
      <c r="H1333" s="283"/>
      <c r="I1333" s="284">
        <f ca="1">OFFSET(INDEX(Composições!A:H,MATCH(B1333,Composições!A:A,0),8),2,0)</f>
        <v>100.86149999999999</v>
      </c>
      <c r="J1333" s="284">
        <f ca="1">IF(ISNUMBER(I1333),ROUND(F1333*E1333*I1333,2),"")</f>
        <v>1008.62</v>
      </c>
      <c r="K1333" s="283">
        <f>BDI!$E$17</f>
        <v>0.18609999999999999</v>
      </c>
      <c r="L1333" s="283"/>
      <c r="M1333" s="283"/>
      <c r="N1333" s="131">
        <f t="shared" ca="1" si="22"/>
        <v>119.63</v>
      </c>
      <c r="O1333" s="340">
        <f ca="1">IF(ISNUMBER(I1333),ROUND(F1333*N1333*E1333,2),"")</f>
        <v>1196.3</v>
      </c>
      <c r="P1333" s="262"/>
      <c r="Q1333" s="262"/>
      <c r="R1333" s="262"/>
      <c r="S1333" s="262"/>
      <c r="T1333" s="262"/>
      <c r="U1333" s="262"/>
      <c r="V1333" s="262"/>
      <c r="W1333" s="262"/>
      <c r="X1333" s="262"/>
      <c r="Y1333" s="262"/>
      <c r="Z1333" s="262"/>
      <c r="AA1333" s="262"/>
      <c r="AB1333" s="262"/>
      <c r="AC1333" s="262"/>
      <c r="AD1333" s="262"/>
      <c r="AE1333" s="262"/>
      <c r="AF1333" s="262"/>
      <c r="AG1333" s="262"/>
      <c r="AH1333" s="262"/>
      <c r="AI1333" s="262"/>
      <c r="AJ1333" s="262"/>
      <c r="AK1333" s="262"/>
      <c r="AL1333" s="262"/>
      <c r="AM1333" s="262"/>
      <c r="AN1333" s="262"/>
      <c r="AO1333" s="262"/>
      <c r="AP1333" s="262"/>
      <c r="AQ1333" s="262"/>
      <c r="AR1333" s="262"/>
      <c r="AS1333" s="262"/>
      <c r="AT1333" s="262"/>
      <c r="AU1333" s="262"/>
      <c r="AV1333" s="262"/>
      <c r="AW1333" s="262"/>
      <c r="AX1333" s="262"/>
      <c r="AY1333" s="262"/>
      <c r="AZ1333" s="262"/>
      <c r="BA1333" s="262"/>
      <c r="BB1333" s="262"/>
      <c r="BC1333" s="262"/>
      <c r="BD1333" s="262"/>
      <c r="BE1333" s="262"/>
      <c r="BF1333" s="262"/>
      <c r="BG1333" s="262"/>
      <c r="BH1333" s="262"/>
      <c r="BI1333" s="262"/>
      <c r="BJ1333" s="262"/>
      <c r="BK1333" s="262"/>
      <c r="BL1333" s="262"/>
      <c r="BM1333" s="262"/>
      <c r="BN1333" s="262"/>
      <c r="BO1333" s="262"/>
      <c r="BP1333" s="262"/>
      <c r="BQ1333" s="262"/>
      <c r="BR1333" s="262"/>
      <c r="BS1333" s="262"/>
      <c r="BT1333" s="262"/>
      <c r="BU1333" s="262"/>
      <c r="BV1333" s="262"/>
      <c r="BW1333" s="262"/>
      <c r="BX1333" s="262"/>
      <c r="BY1333" s="262"/>
      <c r="BZ1333" s="262"/>
      <c r="CA1333" s="262"/>
      <c r="CB1333" s="262"/>
      <c r="CC1333" s="262"/>
      <c r="CD1333" s="262"/>
      <c r="CE1333" s="262"/>
      <c r="CF1333" s="262"/>
      <c r="CG1333" s="262"/>
      <c r="CH1333" s="262"/>
      <c r="CI1333" s="262"/>
      <c r="CJ1333" s="262"/>
      <c r="CK1333" s="262"/>
      <c r="CL1333" s="262"/>
      <c r="CM1333" s="262"/>
      <c r="CN1333" s="262"/>
      <c r="CO1333" s="262"/>
      <c r="CP1333" s="262"/>
      <c r="CQ1333" s="262"/>
      <c r="CR1333" s="262"/>
      <c r="CS1333" s="262"/>
      <c r="CT1333" s="262"/>
      <c r="CU1333" s="262"/>
      <c r="CV1333" s="262"/>
      <c r="CW1333" s="262"/>
      <c r="CX1333" s="262"/>
      <c r="CY1333" s="262"/>
      <c r="CZ1333" s="262"/>
      <c r="DA1333" s="262"/>
      <c r="DB1333" s="262"/>
      <c r="DC1333" s="262"/>
      <c r="DD1333" s="262"/>
      <c r="DE1333" s="262"/>
      <c r="DF1333" s="262"/>
      <c r="DG1333" s="262"/>
      <c r="DH1333" s="262"/>
      <c r="DI1333" s="262"/>
      <c r="DJ1333" s="262"/>
      <c r="DK1333" s="262"/>
      <c r="DL1333" s="262"/>
      <c r="DM1333" s="262"/>
      <c r="DN1333" s="262"/>
      <c r="DO1333" s="262"/>
      <c r="DP1333" s="262"/>
      <c r="DQ1333" s="262"/>
      <c r="DR1333" s="262"/>
      <c r="DS1333" s="262"/>
      <c r="DT1333" s="262"/>
      <c r="DU1333" s="262"/>
      <c r="DV1333" s="262"/>
      <c r="DW1333" s="262"/>
      <c r="DX1333" s="262"/>
      <c r="DY1333" s="262"/>
      <c r="DZ1333" s="262"/>
      <c r="EA1333" s="262"/>
      <c r="EB1333" s="262"/>
      <c r="EC1333" s="262"/>
      <c r="ED1333" s="262"/>
      <c r="EE1333" s="262"/>
      <c r="EF1333" s="262"/>
      <c r="EG1333" s="262"/>
      <c r="EH1333" s="262"/>
      <c r="EI1333" s="262"/>
      <c r="EJ1333" s="262"/>
      <c r="EK1333" s="262"/>
      <c r="EL1333" s="262"/>
      <c r="EM1333" s="262"/>
      <c r="EN1333" s="262"/>
      <c r="EO1333" s="262"/>
      <c r="EP1333" s="262"/>
      <c r="EQ1333" s="262"/>
      <c r="ER1333" s="262"/>
      <c r="ES1333" s="262"/>
      <c r="ET1333" s="262"/>
      <c r="EU1333" s="262"/>
      <c r="EV1333" s="262"/>
      <c r="EW1333" s="262"/>
      <c r="EX1333" s="262"/>
      <c r="EY1333" s="262"/>
      <c r="EZ1333" s="262"/>
      <c r="FA1333" s="262"/>
      <c r="FB1333" s="262"/>
      <c r="FC1333" s="262"/>
      <c r="FD1333" s="262"/>
      <c r="FE1333" s="262"/>
      <c r="FF1333" s="262"/>
      <c r="FG1333" s="262"/>
      <c r="FH1333" s="262"/>
      <c r="FI1333" s="262"/>
      <c r="FJ1333" s="262"/>
      <c r="FK1333" s="262"/>
      <c r="FL1333" s="262"/>
      <c r="FM1333" s="262"/>
      <c r="FN1333" s="262"/>
      <c r="FO1333" s="262"/>
      <c r="FP1333" s="262"/>
      <c r="FQ1333" s="262"/>
      <c r="FR1333" s="262"/>
      <c r="FS1333" s="262"/>
      <c r="FT1333" s="262"/>
      <c r="FU1333" s="262"/>
      <c r="FV1333" s="262"/>
      <c r="FW1333" s="262"/>
      <c r="FX1333" s="262"/>
      <c r="FY1333" s="262"/>
      <c r="FZ1333" s="262"/>
      <c r="GA1333" s="262"/>
      <c r="GB1333" s="262"/>
      <c r="GC1333" s="262"/>
      <c r="GD1333" s="262"/>
    </row>
    <row r="1334" spans="1:186" s="263" customFormat="1" x14ac:dyDescent="0.2">
      <c r="A1334" s="339" t="s">
        <v>13229</v>
      </c>
      <c r="B1334" s="280" t="s">
        <v>2226</v>
      </c>
      <c r="C1334" s="281" t="s">
        <v>9374</v>
      </c>
      <c r="D1334" s="130" t="s">
        <v>87</v>
      </c>
      <c r="E1334" s="130">
        <v>50</v>
      </c>
      <c r="F1334" s="130">
        <v>0.2</v>
      </c>
      <c r="G1334" s="282"/>
      <c r="H1334" s="283"/>
      <c r="I1334" s="284">
        <f ca="1">OFFSET(INDEX(Composições!A:H,MATCH(B1334,Composições!A:A,0),8),2,0)</f>
        <v>34.808</v>
      </c>
      <c r="J1334" s="284">
        <f ca="1">IF(ISNUMBER(I1334),ROUND(F1334*E1334*I1334,2),"")</f>
        <v>348.08</v>
      </c>
      <c r="K1334" s="283">
        <f>BDI!$E$17</f>
        <v>0.18609999999999999</v>
      </c>
      <c r="L1334" s="283"/>
      <c r="M1334" s="283"/>
      <c r="N1334" s="131">
        <f t="shared" ca="1" si="22"/>
        <v>41.29</v>
      </c>
      <c r="O1334" s="340">
        <f ca="1">IF(ISNUMBER(I1334),ROUND(F1334*N1334*E1334,2),"")</f>
        <v>412.9</v>
      </c>
      <c r="P1334" s="262"/>
      <c r="Q1334" s="262"/>
      <c r="R1334" s="262"/>
      <c r="S1334" s="262"/>
      <c r="T1334" s="262"/>
      <c r="U1334" s="262"/>
      <c r="V1334" s="262"/>
      <c r="W1334" s="262"/>
      <c r="X1334" s="262"/>
      <c r="Y1334" s="262"/>
      <c r="Z1334" s="262"/>
      <c r="AA1334" s="262"/>
      <c r="AB1334" s="262"/>
      <c r="AC1334" s="262"/>
      <c r="AD1334" s="262"/>
      <c r="AE1334" s="262"/>
      <c r="AF1334" s="262"/>
      <c r="AG1334" s="262"/>
      <c r="AH1334" s="262"/>
      <c r="AI1334" s="262"/>
      <c r="AJ1334" s="262"/>
      <c r="AK1334" s="262"/>
      <c r="AL1334" s="262"/>
      <c r="AM1334" s="262"/>
      <c r="AN1334" s="262"/>
      <c r="AO1334" s="262"/>
      <c r="AP1334" s="262"/>
      <c r="AQ1334" s="262"/>
      <c r="AR1334" s="262"/>
      <c r="AS1334" s="262"/>
      <c r="AT1334" s="262"/>
      <c r="AU1334" s="262"/>
      <c r="AV1334" s="262"/>
      <c r="AW1334" s="262"/>
      <c r="AX1334" s="262"/>
      <c r="AY1334" s="262"/>
      <c r="AZ1334" s="262"/>
      <c r="BA1334" s="262"/>
      <c r="BB1334" s="262"/>
      <c r="BC1334" s="262"/>
      <c r="BD1334" s="262"/>
      <c r="BE1334" s="262"/>
      <c r="BF1334" s="262"/>
      <c r="BG1334" s="262"/>
      <c r="BH1334" s="262"/>
      <c r="BI1334" s="262"/>
      <c r="BJ1334" s="262"/>
      <c r="BK1334" s="262"/>
      <c r="BL1334" s="262"/>
      <c r="BM1334" s="262"/>
      <c r="BN1334" s="262"/>
      <c r="BO1334" s="262"/>
      <c r="BP1334" s="262"/>
      <c r="BQ1334" s="262"/>
      <c r="BR1334" s="262"/>
      <c r="BS1334" s="262"/>
      <c r="BT1334" s="262"/>
      <c r="BU1334" s="262"/>
      <c r="BV1334" s="262"/>
      <c r="BW1334" s="262"/>
      <c r="BX1334" s="262"/>
      <c r="BY1334" s="262"/>
      <c r="BZ1334" s="262"/>
      <c r="CA1334" s="262"/>
      <c r="CB1334" s="262"/>
      <c r="CC1334" s="262"/>
      <c r="CD1334" s="262"/>
      <c r="CE1334" s="262"/>
      <c r="CF1334" s="262"/>
      <c r="CG1334" s="262"/>
      <c r="CH1334" s="262"/>
      <c r="CI1334" s="262"/>
      <c r="CJ1334" s="262"/>
      <c r="CK1334" s="262"/>
      <c r="CL1334" s="262"/>
      <c r="CM1334" s="262"/>
      <c r="CN1334" s="262"/>
      <c r="CO1334" s="262"/>
      <c r="CP1334" s="262"/>
      <c r="CQ1334" s="262"/>
      <c r="CR1334" s="262"/>
      <c r="CS1334" s="262"/>
      <c r="CT1334" s="262"/>
      <c r="CU1334" s="262"/>
      <c r="CV1334" s="262"/>
      <c r="CW1334" s="262"/>
      <c r="CX1334" s="262"/>
      <c r="CY1334" s="262"/>
      <c r="CZ1334" s="262"/>
      <c r="DA1334" s="262"/>
      <c r="DB1334" s="262"/>
      <c r="DC1334" s="262"/>
      <c r="DD1334" s="262"/>
      <c r="DE1334" s="262"/>
      <c r="DF1334" s="262"/>
      <c r="DG1334" s="262"/>
      <c r="DH1334" s="262"/>
      <c r="DI1334" s="262"/>
      <c r="DJ1334" s="262"/>
      <c r="DK1334" s="262"/>
      <c r="DL1334" s="262"/>
      <c r="DM1334" s="262"/>
      <c r="DN1334" s="262"/>
      <c r="DO1334" s="262"/>
      <c r="DP1334" s="262"/>
      <c r="DQ1334" s="262"/>
      <c r="DR1334" s="262"/>
      <c r="DS1334" s="262"/>
      <c r="DT1334" s="262"/>
      <c r="DU1334" s="262"/>
      <c r="DV1334" s="262"/>
      <c r="DW1334" s="262"/>
      <c r="DX1334" s="262"/>
      <c r="DY1334" s="262"/>
      <c r="DZ1334" s="262"/>
      <c r="EA1334" s="262"/>
      <c r="EB1334" s="262"/>
      <c r="EC1334" s="262"/>
      <c r="ED1334" s="262"/>
      <c r="EE1334" s="262"/>
      <c r="EF1334" s="262"/>
      <c r="EG1334" s="262"/>
      <c r="EH1334" s="262"/>
      <c r="EI1334" s="262"/>
      <c r="EJ1334" s="262"/>
      <c r="EK1334" s="262"/>
      <c r="EL1334" s="262"/>
      <c r="EM1334" s="262"/>
      <c r="EN1334" s="262"/>
      <c r="EO1334" s="262"/>
      <c r="EP1334" s="262"/>
      <c r="EQ1334" s="262"/>
      <c r="ER1334" s="262"/>
      <c r="ES1334" s="262"/>
      <c r="ET1334" s="262"/>
      <c r="EU1334" s="262"/>
      <c r="EV1334" s="262"/>
      <c r="EW1334" s="262"/>
      <c r="EX1334" s="262"/>
      <c r="EY1334" s="262"/>
      <c r="EZ1334" s="262"/>
      <c r="FA1334" s="262"/>
      <c r="FB1334" s="262"/>
      <c r="FC1334" s="262"/>
      <c r="FD1334" s="262"/>
      <c r="FE1334" s="262"/>
      <c r="FF1334" s="262"/>
      <c r="FG1334" s="262"/>
      <c r="FH1334" s="262"/>
      <c r="FI1334" s="262"/>
      <c r="FJ1334" s="262"/>
      <c r="FK1334" s="262"/>
      <c r="FL1334" s="262"/>
      <c r="FM1334" s="262"/>
      <c r="FN1334" s="262"/>
      <c r="FO1334" s="262"/>
      <c r="FP1334" s="262"/>
      <c r="FQ1334" s="262"/>
      <c r="FR1334" s="262"/>
      <c r="FS1334" s="262"/>
      <c r="FT1334" s="262"/>
      <c r="FU1334" s="262"/>
      <c r="FV1334" s="262"/>
      <c r="FW1334" s="262"/>
      <c r="FX1334" s="262"/>
      <c r="FY1334" s="262"/>
      <c r="FZ1334" s="262"/>
      <c r="GA1334" s="262"/>
      <c r="GB1334" s="262"/>
      <c r="GC1334" s="262"/>
      <c r="GD1334" s="262"/>
    </row>
    <row r="1335" spans="1:186" s="263" customFormat="1" x14ac:dyDescent="0.2">
      <c r="A1335" s="339" t="s">
        <v>13230</v>
      </c>
      <c r="B1335" s="280" t="s">
        <v>2227</v>
      </c>
      <c r="C1335" s="281" t="s">
        <v>9375</v>
      </c>
      <c r="D1335" s="130" t="s">
        <v>87</v>
      </c>
      <c r="E1335" s="130">
        <v>50</v>
      </c>
      <c r="F1335" s="130">
        <v>0.2</v>
      </c>
      <c r="G1335" s="282"/>
      <c r="H1335" s="283"/>
      <c r="I1335" s="284">
        <f ca="1">OFFSET(INDEX(Composições!A:H,MATCH(B1335,Composições!A:A,0),8),2,0)</f>
        <v>34.779499999999999</v>
      </c>
      <c r="J1335" s="284">
        <f ca="1">IF(ISNUMBER(I1335),ROUND(F1335*E1335*I1335,2),"")</f>
        <v>347.8</v>
      </c>
      <c r="K1335" s="283">
        <f>BDI!$E$17</f>
        <v>0.18609999999999999</v>
      </c>
      <c r="L1335" s="283"/>
      <c r="M1335" s="283"/>
      <c r="N1335" s="131">
        <f t="shared" ca="1" si="22"/>
        <v>41.25</v>
      </c>
      <c r="O1335" s="340">
        <f ca="1">IF(ISNUMBER(I1335),ROUND(F1335*N1335*E1335,2),"")</f>
        <v>412.5</v>
      </c>
      <c r="P1335" s="262"/>
      <c r="Q1335" s="262"/>
      <c r="R1335" s="262"/>
      <c r="S1335" s="262"/>
      <c r="T1335" s="262"/>
      <c r="U1335" s="262"/>
      <c r="V1335" s="262"/>
      <c r="W1335" s="262"/>
      <c r="X1335" s="262"/>
      <c r="Y1335" s="262"/>
      <c r="Z1335" s="262"/>
      <c r="AA1335" s="262"/>
      <c r="AB1335" s="262"/>
      <c r="AC1335" s="262"/>
      <c r="AD1335" s="262"/>
      <c r="AE1335" s="262"/>
      <c r="AF1335" s="262"/>
      <c r="AG1335" s="262"/>
      <c r="AH1335" s="262"/>
      <c r="AI1335" s="262"/>
      <c r="AJ1335" s="262"/>
      <c r="AK1335" s="262"/>
      <c r="AL1335" s="262"/>
      <c r="AM1335" s="262"/>
      <c r="AN1335" s="262"/>
      <c r="AO1335" s="262"/>
      <c r="AP1335" s="262"/>
      <c r="AQ1335" s="262"/>
      <c r="AR1335" s="262"/>
      <c r="AS1335" s="262"/>
      <c r="AT1335" s="262"/>
      <c r="AU1335" s="262"/>
      <c r="AV1335" s="262"/>
      <c r="AW1335" s="262"/>
      <c r="AX1335" s="262"/>
      <c r="AY1335" s="262"/>
      <c r="AZ1335" s="262"/>
      <c r="BA1335" s="262"/>
      <c r="BB1335" s="262"/>
      <c r="BC1335" s="262"/>
      <c r="BD1335" s="262"/>
      <c r="BE1335" s="262"/>
      <c r="BF1335" s="262"/>
      <c r="BG1335" s="262"/>
      <c r="BH1335" s="262"/>
      <c r="BI1335" s="262"/>
      <c r="BJ1335" s="262"/>
      <c r="BK1335" s="262"/>
      <c r="BL1335" s="262"/>
      <c r="BM1335" s="262"/>
      <c r="BN1335" s="262"/>
      <c r="BO1335" s="262"/>
      <c r="BP1335" s="262"/>
      <c r="BQ1335" s="262"/>
      <c r="BR1335" s="262"/>
      <c r="BS1335" s="262"/>
      <c r="BT1335" s="262"/>
      <c r="BU1335" s="262"/>
      <c r="BV1335" s="262"/>
      <c r="BW1335" s="262"/>
      <c r="BX1335" s="262"/>
      <c r="BY1335" s="262"/>
      <c r="BZ1335" s="262"/>
      <c r="CA1335" s="262"/>
      <c r="CB1335" s="262"/>
      <c r="CC1335" s="262"/>
      <c r="CD1335" s="262"/>
      <c r="CE1335" s="262"/>
      <c r="CF1335" s="262"/>
      <c r="CG1335" s="262"/>
      <c r="CH1335" s="262"/>
      <c r="CI1335" s="262"/>
      <c r="CJ1335" s="262"/>
      <c r="CK1335" s="262"/>
      <c r="CL1335" s="262"/>
      <c r="CM1335" s="262"/>
      <c r="CN1335" s="262"/>
      <c r="CO1335" s="262"/>
      <c r="CP1335" s="262"/>
      <c r="CQ1335" s="262"/>
      <c r="CR1335" s="262"/>
      <c r="CS1335" s="262"/>
      <c r="CT1335" s="262"/>
      <c r="CU1335" s="262"/>
      <c r="CV1335" s="262"/>
      <c r="CW1335" s="262"/>
      <c r="CX1335" s="262"/>
      <c r="CY1335" s="262"/>
      <c r="CZ1335" s="262"/>
      <c r="DA1335" s="262"/>
      <c r="DB1335" s="262"/>
      <c r="DC1335" s="262"/>
      <c r="DD1335" s="262"/>
      <c r="DE1335" s="262"/>
      <c r="DF1335" s="262"/>
      <c r="DG1335" s="262"/>
      <c r="DH1335" s="262"/>
      <c r="DI1335" s="262"/>
      <c r="DJ1335" s="262"/>
      <c r="DK1335" s="262"/>
      <c r="DL1335" s="262"/>
      <c r="DM1335" s="262"/>
      <c r="DN1335" s="262"/>
      <c r="DO1335" s="262"/>
      <c r="DP1335" s="262"/>
      <c r="DQ1335" s="262"/>
      <c r="DR1335" s="262"/>
      <c r="DS1335" s="262"/>
      <c r="DT1335" s="262"/>
      <c r="DU1335" s="262"/>
      <c r="DV1335" s="262"/>
      <c r="DW1335" s="262"/>
      <c r="DX1335" s="262"/>
      <c r="DY1335" s="262"/>
      <c r="DZ1335" s="262"/>
      <c r="EA1335" s="262"/>
      <c r="EB1335" s="262"/>
      <c r="EC1335" s="262"/>
      <c r="ED1335" s="262"/>
      <c r="EE1335" s="262"/>
      <c r="EF1335" s="262"/>
      <c r="EG1335" s="262"/>
      <c r="EH1335" s="262"/>
      <c r="EI1335" s="262"/>
      <c r="EJ1335" s="262"/>
      <c r="EK1335" s="262"/>
      <c r="EL1335" s="262"/>
      <c r="EM1335" s="262"/>
      <c r="EN1335" s="262"/>
      <c r="EO1335" s="262"/>
      <c r="EP1335" s="262"/>
      <c r="EQ1335" s="262"/>
      <c r="ER1335" s="262"/>
      <c r="ES1335" s="262"/>
      <c r="ET1335" s="262"/>
      <c r="EU1335" s="262"/>
      <c r="EV1335" s="262"/>
      <c r="EW1335" s="262"/>
      <c r="EX1335" s="262"/>
      <c r="EY1335" s="262"/>
      <c r="EZ1335" s="262"/>
      <c r="FA1335" s="262"/>
      <c r="FB1335" s="262"/>
      <c r="FC1335" s="262"/>
      <c r="FD1335" s="262"/>
      <c r="FE1335" s="262"/>
      <c r="FF1335" s="262"/>
      <c r="FG1335" s="262"/>
      <c r="FH1335" s="262"/>
      <c r="FI1335" s="262"/>
      <c r="FJ1335" s="262"/>
      <c r="FK1335" s="262"/>
      <c r="FL1335" s="262"/>
      <c r="FM1335" s="262"/>
      <c r="FN1335" s="262"/>
      <c r="FO1335" s="262"/>
      <c r="FP1335" s="262"/>
      <c r="FQ1335" s="262"/>
      <c r="FR1335" s="262"/>
      <c r="FS1335" s="262"/>
      <c r="FT1335" s="262"/>
      <c r="FU1335" s="262"/>
      <c r="FV1335" s="262"/>
      <c r="FW1335" s="262"/>
      <c r="FX1335" s="262"/>
      <c r="FY1335" s="262"/>
      <c r="FZ1335" s="262"/>
      <c r="GA1335" s="262"/>
      <c r="GB1335" s="262"/>
      <c r="GC1335" s="262"/>
      <c r="GD1335" s="262"/>
    </row>
    <row r="1336" spans="1:186" s="263" customFormat="1" x14ac:dyDescent="0.2">
      <c r="A1336" s="339" t="s">
        <v>13231</v>
      </c>
      <c r="B1336" s="280" t="s">
        <v>2228</v>
      </c>
      <c r="C1336" s="281" t="s">
        <v>9376</v>
      </c>
      <c r="D1336" s="130" t="s">
        <v>87</v>
      </c>
      <c r="E1336" s="130">
        <v>25</v>
      </c>
      <c r="F1336" s="130">
        <v>0.2</v>
      </c>
      <c r="G1336" s="282"/>
      <c r="H1336" s="283"/>
      <c r="I1336" s="284">
        <f ca="1">OFFSET(INDEX(Composições!A:H,MATCH(B1336,Composições!A:A,0),8),2,0)</f>
        <v>27.445499999999999</v>
      </c>
      <c r="J1336" s="284">
        <f ca="1">IF(ISNUMBER(I1336),ROUND(F1336*E1336*I1336,2),"")</f>
        <v>137.22999999999999</v>
      </c>
      <c r="K1336" s="283">
        <f>BDI!$E$17</f>
        <v>0.18609999999999999</v>
      </c>
      <c r="L1336" s="283"/>
      <c r="M1336" s="283"/>
      <c r="N1336" s="131">
        <f t="shared" ca="1" si="22"/>
        <v>32.549999999999997</v>
      </c>
      <c r="O1336" s="340">
        <f ca="1">IF(ISNUMBER(I1336),ROUND(F1336*N1336*E1336,2),"")</f>
        <v>162.75</v>
      </c>
      <c r="P1336" s="262"/>
      <c r="Q1336" s="262"/>
      <c r="R1336" s="262"/>
      <c r="S1336" s="262"/>
      <c r="T1336" s="262"/>
      <c r="U1336" s="262"/>
      <c r="V1336" s="262"/>
      <c r="W1336" s="262"/>
      <c r="X1336" s="262"/>
      <c r="Y1336" s="262"/>
      <c r="Z1336" s="262"/>
      <c r="AA1336" s="262"/>
      <c r="AB1336" s="262"/>
      <c r="AC1336" s="262"/>
      <c r="AD1336" s="262"/>
      <c r="AE1336" s="262"/>
      <c r="AF1336" s="262"/>
      <c r="AG1336" s="262"/>
      <c r="AH1336" s="262"/>
      <c r="AI1336" s="262"/>
      <c r="AJ1336" s="262"/>
      <c r="AK1336" s="262"/>
      <c r="AL1336" s="262"/>
      <c r="AM1336" s="262"/>
      <c r="AN1336" s="262"/>
      <c r="AO1336" s="262"/>
      <c r="AP1336" s="262"/>
      <c r="AQ1336" s="262"/>
      <c r="AR1336" s="262"/>
      <c r="AS1336" s="262"/>
      <c r="AT1336" s="262"/>
      <c r="AU1336" s="262"/>
      <c r="AV1336" s="262"/>
      <c r="AW1336" s="262"/>
      <c r="AX1336" s="262"/>
      <c r="AY1336" s="262"/>
      <c r="AZ1336" s="262"/>
      <c r="BA1336" s="262"/>
      <c r="BB1336" s="262"/>
      <c r="BC1336" s="262"/>
      <c r="BD1336" s="262"/>
      <c r="BE1336" s="262"/>
      <c r="BF1336" s="262"/>
      <c r="BG1336" s="262"/>
      <c r="BH1336" s="262"/>
      <c r="BI1336" s="262"/>
      <c r="BJ1336" s="262"/>
      <c r="BK1336" s="262"/>
      <c r="BL1336" s="262"/>
      <c r="BM1336" s="262"/>
      <c r="BN1336" s="262"/>
      <c r="BO1336" s="262"/>
      <c r="BP1336" s="262"/>
      <c r="BQ1336" s="262"/>
      <c r="BR1336" s="262"/>
      <c r="BS1336" s="262"/>
      <c r="BT1336" s="262"/>
      <c r="BU1336" s="262"/>
      <c r="BV1336" s="262"/>
      <c r="BW1336" s="262"/>
      <c r="BX1336" s="262"/>
      <c r="BY1336" s="262"/>
      <c r="BZ1336" s="262"/>
      <c r="CA1336" s="262"/>
      <c r="CB1336" s="262"/>
      <c r="CC1336" s="262"/>
      <c r="CD1336" s="262"/>
      <c r="CE1336" s="262"/>
      <c r="CF1336" s="262"/>
      <c r="CG1336" s="262"/>
      <c r="CH1336" s="262"/>
      <c r="CI1336" s="262"/>
      <c r="CJ1336" s="262"/>
      <c r="CK1336" s="262"/>
      <c r="CL1336" s="262"/>
      <c r="CM1336" s="262"/>
      <c r="CN1336" s="262"/>
      <c r="CO1336" s="262"/>
      <c r="CP1336" s="262"/>
      <c r="CQ1336" s="262"/>
      <c r="CR1336" s="262"/>
      <c r="CS1336" s="262"/>
      <c r="CT1336" s="262"/>
      <c r="CU1336" s="262"/>
      <c r="CV1336" s="262"/>
      <c r="CW1336" s="262"/>
      <c r="CX1336" s="262"/>
      <c r="CY1336" s="262"/>
      <c r="CZ1336" s="262"/>
      <c r="DA1336" s="262"/>
      <c r="DB1336" s="262"/>
      <c r="DC1336" s="262"/>
      <c r="DD1336" s="262"/>
      <c r="DE1336" s="262"/>
      <c r="DF1336" s="262"/>
      <c r="DG1336" s="262"/>
      <c r="DH1336" s="262"/>
      <c r="DI1336" s="262"/>
      <c r="DJ1336" s="262"/>
      <c r="DK1336" s="262"/>
      <c r="DL1336" s="262"/>
      <c r="DM1336" s="262"/>
      <c r="DN1336" s="262"/>
      <c r="DO1336" s="262"/>
      <c r="DP1336" s="262"/>
      <c r="DQ1336" s="262"/>
      <c r="DR1336" s="262"/>
      <c r="DS1336" s="262"/>
      <c r="DT1336" s="262"/>
      <c r="DU1336" s="262"/>
      <c r="DV1336" s="262"/>
      <c r="DW1336" s="262"/>
      <c r="DX1336" s="262"/>
      <c r="DY1336" s="262"/>
      <c r="DZ1336" s="262"/>
      <c r="EA1336" s="262"/>
      <c r="EB1336" s="262"/>
      <c r="EC1336" s="262"/>
      <c r="ED1336" s="262"/>
      <c r="EE1336" s="262"/>
      <c r="EF1336" s="262"/>
      <c r="EG1336" s="262"/>
      <c r="EH1336" s="262"/>
      <c r="EI1336" s="262"/>
      <c r="EJ1336" s="262"/>
      <c r="EK1336" s="262"/>
      <c r="EL1336" s="262"/>
      <c r="EM1336" s="262"/>
      <c r="EN1336" s="262"/>
      <c r="EO1336" s="262"/>
      <c r="EP1336" s="262"/>
      <c r="EQ1336" s="262"/>
      <c r="ER1336" s="262"/>
      <c r="ES1336" s="262"/>
      <c r="ET1336" s="262"/>
      <c r="EU1336" s="262"/>
      <c r="EV1336" s="262"/>
      <c r="EW1336" s="262"/>
      <c r="EX1336" s="262"/>
      <c r="EY1336" s="262"/>
      <c r="EZ1336" s="262"/>
      <c r="FA1336" s="262"/>
      <c r="FB1336" s="262"/>
      <c r="FC1336" s="262"/>
      <c r="FD1336" s="262"/>
      <c r="FE1336" s="262"/>
      <c r="FF1336" s="262"/>
      <c r="FG1336" s="262"/>
      <c r="FH1336" s="262"/>
      <c r="FI1336" s="262"/>
      <c r="FJ1336" s="262"/>
      <c r="FK1336" s="262"/>
      <c r="FL1336" s="262"/>
      <c r="FM1336" s="262"/>
      <c r="FN1336" s="262"/>
      <c r="FO1336" s="262"/>
      <c r="FP1336" s="262"/>
      <c r="FQ1336" s="262"/>
      <c r="FR1336" s="262"/>
      <c r="FS1336" s="262"/>
      <c r="FT1336" s="262"/>
      <c r="FU1336" s="262"/>
      <c r="FV1336" s="262"/>
      <c r="FW1336" s="262"/>
      <c r="FX1336" s="262"/>
      <c r="FY1336" s="262"/>
      <c r="FZ1336" s="262"/>
      <c r="GA1336" s="262"/>
      <c r="GB1336" s="262"/>
      <c r="GC1336" s="262"/>
      <c r="GD1336" s="262"/>
    </row>
    <row r="1337" spans="1:186" s="263" customFormat="1" x14ac:dyDescent="0.2">
      <c r="A1337" s="339" t="s">
        <v>13232</v>
      </c>
      <c r="B1337" s="280" t="s">
        <v>2229</v>
      </c>
      <c r="C1337" s="281" t="s">
        <v>9377</v>
      </c>
      <c r="D1337" s="130" t="s">
        <v>87</v>
      </c>
      <c r="E1337" s="130">
        <v>25</v>
      </c>
      <c r="F1337" s="130">
        <v>0.2</v>
      </c>
      <c r="G1337" s="282"/>
      <c r="H1337" s="283"/>
      <c r="I1337" s="284">
        <f ca="1">OFFSET(INDEX(Composições!A:H,MATCH(B1337,Composições!A:A,0),8),2,0)</f>
        <v>65.692499999999995</v>
      </c>
      <c r="J1337" s="284">
        <f ca="1">IF(ISNUMBER(I1337),ROUND(F1337*E1337*I1337,2),"")</f>
        <v>328.46</v>
      </c>
      <c r="K1337" s="283">
        <f>BDI!$E$17</f>
        <v>0.18609999999999999</v>
      </c>
      <c r="L1337" s="283"/>
      <c r="M1337" s="283"/>
      <c r="N1337" s="131">
        <f t="shared" ca="1" si="22"/>
        <v>77.92</v>
      </c>
      <c r="O1337" s="340">
        <f ca="1">IF(ISNUMBER(I1337),ROUND(F1337*N1337*E1337,2),"")</f>
        <v>389.6</v>
      </c>
      <c r="P1337" s="262"/>
      <c r="Q1337" s="262"/>
      <c r="R1337" s="262"/>
      <c r="S1337" s="262"/>
      <c r="T1337" s="262"/>
      <c r="U1337" s="262"/>
      <c r="V1337" s="262"/>
      <c r="W1337" s="262"/>
      <c r="X1337" s="262"/>
      <c r="Y1337" s="262"/>
      <c r="Z1337" s="262"/>
      <c r="AA1337" s="262"/>
      <c r="AB1337" s="262"/>
      <c r="AC1337" s="262"/>
      <c r="AD1337" s="262"/>
      <c r="AE1337" s="262"/>
      <c r="AF1337" s="262"/>
      <c r="AG1337" s="262"/>
      <c r="AH1337" s="262"/>
      <c r="AI1337" s="262"/>
      <c r="AJ1337" s="262"/>
      <c r="AK1337" s="262"/>
      <c r="AL1337" s="262"/>
      <c r="AM1337" s="262"/>
      <c r="AN1337" s="262"/>
      <c r="AO1337" s="262"/>
      <c r="AP1337" s="262"/>
      <c r="AQ1337" s="262"/>
      <c r="AR1337" s="262"/>
      <c r="AS1337" s="262"/>
      <c r="AT1337" s="262"/>
      <c r="AU1337" s="262"/>
      <c r="AV1337" s="262"/>
      <c r="AW1337" s="262"/>
      <c r="AX1337" s="262"/>
      <c r="AY1337" s="262"/>
      <c r="AZ1337" s="262"/>
      <c r="BA1337" s="262"/>
      <c r="BB1337" s="262"/>
      <c r="BC1337" s="262"/>
      <c r="BD1337" s="262"/>
      <c r="BE1337" s="262"/>
      <c r="BF1337" s="262"/>
      <c r="BG1337" s="262"/>
      <c r="BH1337" s="262"/>
      <c r="BI1337" s="262"/>
      <c r="BJ1337" s="262"/>
      <c r="BK1337" s="262"/>
      <c r="BL1337" s="262"/>
      <c r="BM1337" s="262"/>
      <c r="BN1337" s="262"/>
      <c r="BO1337" s="262"/>
      <c r="BP1337" s="262"/>
      <c r="BQ1337" s="262"/>
      <c r="BR1337" s="262"/>
      <c r="BS1337" s="262"/>
      <c r="BT1337" s="262"/>
      <c r="BU1337" s="262"/>
      <c r="BV1337" s="262"/>
      <c r="BW1337" s="262"/>
      <c r="BX1337" s="262"/>
      <c r="BY1337" s="262"/>
      <c r="BZ1337" s="262"/>
      <c r="CA1337" s="262"/>
      <c r="CB1337" s="262"/>
      <c r="CC1337" s="262"/>
      <c r="CD1337" s="262"/>
      <c r="CE1337" s="262"/>
      <c r="CF1337" s="262"/>
      <c r="CG1337" s="262"/>
      <c r="CH1337" s="262"/>
      <c r="CI1337" s="262"/>
      <c r="CJ1337" s="262"/>
      <c r="CK1337" s="262"/>
      <c r="CL1337" s="262"/>
      <c r="CM1337" s="262"/>
      <c r="CN1337" s="262"/>
      <c r="CO1337" s="262"/>
      <c r="CP1337" s="262"/>
      <c r="CQ1337" s="262"/>
      <c r="CR1337" s="262"/>
      <c r="CS1337" s="262"/>
      <c r="CT1337" s="262"/>
      <c r="CU1337" s="262"/>
      <c r="CV1337" s="262"/>
      <c r="CW1337" s="262"/>
      <c r="CX1337" s="262"/>
      <c r="CY1337" s="262"/>
      <c r="CZ1337" s="262"/>
      <c r="DA1337" s="262"/>
      <c r="DB1337" s="262"/>
      <c r="DC1337" s="262"/>
      <c r="DD1337" s="262"/>
      <c r="DE1337" s="262"/>
      <c r="DF1337" s="262"/>
      <c r="DG1337" s="262"/>
      <c r="DH1337" s="262"/>
      <c r="DI1337" s="262"/>
      <c r="DJ1337" s="262"/>
      <c r="DK1337" s="262"/>
      <c r="DL1337" s="262"/>
      <c r="DM1337" s="262"/>
      <c r="DN1337" s="262"/>
      <c r="DO1337" s="262"/>
      <c r="DP1337" s="262"/>
      <c r="DQ1337" s="262"/>
      <c r="DR1337" s="262"/>
      <c r="DS1337" s="262"/>
      <c r="DT1337" s="262"/>
      <c r="DU1337" s="262"/>
      <c r="DV1337" s="262"/>
      <c r="DW1337" s="262"/>
      <c r="DX1337" s="262"/>
      <c r="DY1337" s="262"/>
      <c r="DZ1337" s="262"/>
      <c r="EA1337" s="262"/>
      <c r="EB1337" s="262"/>
      <c r="EC1337" s="262"/>
      <c r="ED1337" s="262"/>
      <c r="EE1337" s="262"/>
      <c r="EF1337" s="262"/>
      <c r="EG1337" s="262"/>
      <c r="EH1337" s="262"/>
      <c r="EI1337" s="262"/>
      <c r="EJ1337" s="262"/>
      <c r="EK1337" s="262"/>
      <c r="EL1337" s="262"/>
      <c r="EM1337" s="262"/>
      <c r="EN1337" s="262"/>
      <c r="EO1337" s="262"/>
      <c r="EP1337" s="262"/>
      <c r="EQ1337" s="262"/>
      <c r="ER1337" s="262"/>
      <c r="ES1337" s="262"/>
      <c r="ET1337" s="262"/>
      <c r="EU1337" s="262"/>
      <c r="EV1337" s="262"/>
      <c r="EW1337" s="262"/>
      <c r="EX1337" s="262"/>
      <c r="EY1337" s="262"/>
      <c r="EZ1337" s="262"/>
      <c r="FA1337" s="262"/>
      <c r="FB1337" s="262"/>
      <c r="FC1337" s="262"/>
      <c r="FD1337" s="262"/>
      <c r="FE1337" s="262"/>
      <c r="FF1337" s="262"/>
      <c r="FG1337" s="262"/>
      <c r="FH1337" s="262"/>
      <c r="FI1337" s="262"/>
      <c r="FJ1337" s="262"/>
      <c r="FK1337" s="262"/>
      <c r="FL1337" s="262"/>
      <c r="FM1337" s="262"/>
      <c r="FN1337" s="262"/>
      <c r="FO1337" s="262"/>
      <c r="FP1337" s="262"/>
      <c r="FQ1337" s="262"/>
      <c r="FR1337" s="262"/>
      <c r="FS1337" s="262"/>
      <c r="FT1337" s="262"/>
      <c r="FU1337" s="262"/>
      <c r="FV1337" s="262"/>
      <c r="FW1337" s="262"/>
      <c r="FX1337" s="262"/>
      <c r="FY1337" s="262"/>
      <c r="FZ1337" s="262"/>
      <c r="GA1337" s="262"/>
      <c r="GB1337" s="262"/>
      <c r="GC1337" s="262"/>
      <c r="GD1337" s="262"/>
    </row>
    <row r="1338" spans="1:186" s="263" customFormat="1" x14ac:dyDescent="0.2">
      <c r="A1338" s="339" t="s">
        <v>13233</v>
      </c>
      <c r="B1338" s="280" t="s">
        <v>2230</v>
      </c>
      <c r="C1338" s="281" t="s">
        <v>9378</v>
      </c>
      <c r="D1338" s="130" t="s">
        <v>87</v>
      </c>
      <c r="E1338" s="130">
        <v>25</v>
      </c>
      <c r="F1338" s="130">
        <v>0.2</v>
      </c>
      <c r="G1338" s="282"/>
      <c r="H1338" s="283"/>
      <c r="I1338" s="284">
        <f ca="1">OFFSET(INDEX(Composições!A:H,MATCH(B1338,Composições!A:A,0),8),2,0)</f>
        <v>20.6435</v>
      </c>
      <c r="J1338" s="284">
        <f ca="1">IF(ISNUMBER(I1338),ROUND(F1338*E1338*I1338,2),"")</f>
        <v>103.22</v>
      </c>
      <c r="K1338" s="283">
        <f>BDI!$E$17</f>
        <v>0.18609999999999999</v>
      </c>
      <c r="L1338" s="283"/>
      <c r="M1338" s="283"/>
      <c r="N1338" s="131">
        <f t="shared" ca="1" si="22"/>
        <v>24.49</v>
      </c>
      <c r="O1338" s="340">
        <f ca="1">IF(ISNUMBER(I1338),ROUND(F1338*N1338*E1338,2),"")</f>
        <v>122.45</v>
      </c>
      <c r="P1338" s="262"/>
      <c r="Q1338" s="262"/>
      <c r="R1338" s="262"/>
      <c r="S1338" s="262"/>
      <c r="T1338" s="262"/>
      <c r="U1338" s="262"/>
      <c r="V1338" s="262"/>
      <c r="W1338" s="262"/>
      <c r="X1338" s="262"/>
      <c r="Y1338" s="262"/>
      <c r="Z1338" s="262"/>
      <c r="AA1338" s="262"/>
      <c r="AB1338" s="262"/>
      <c r="AC1338" s="262"/>
      <c r="AD1338" s="262"/>
      <c r="AE1338" s="262"/>
      <c r="AF1338" s="262"/>
      <c r="AG1338" s="262"/>
      <c r="AH1338" s="262"/>
      <c r="AI1338" s="262"/>
      <c r="AJ1338" s="262"/>
      <c r="AK1338" s="262"/>
      <c r="AL1338" s="262"/>
      <c r="AM1338" s="262"/>
      <c r="AN1338" s="262"/>
      <c r="AO1338" s="262"/>
      <c r="AP1338" s="262"/>
      <c r="AQ1338" s="262"/>
      <c r="AR1338" s="262"/>
      <c r="AS1338" s="262"/>
      <c r="AT1338" s="262"/>
      <c r="AU1338" s="262"/>
      <c r="AV1338" s="262"/>
      <c r="AW1338" s="262"/>
      <c r="AX1338" s="262"/>
      <c r="AY1338" s="262"/>
      <c r="AZ1338" s="262"/>
      <c r="BA1338" s="262"/>
      <c r="BB1338" s="262"/>
      <c r="BC1338" s="262"/>
      <c r="BD1338" s="262"/>
      <c r="BE1338" s="262"/>
      <c r="BF1338" s="262"/>
      <c r="BG1338" s="262"/>
      <c r="BH1338" s="262"/>
      <c r="BI1338" s="262"/>
      <c r="BJ1338" s="262"/>
      <c r="BK1338" s="262"/>
      <c r="BL1338" s="262"/>
      <c r="BM1338" s="262"/>
      <c r="BN1338" s="262"/>
      <c r="BO1338" s="262"/>
      <c r="BP1338" s="262"/>
      <c r="BQ1338" s="262"/>
      <c r="BR1338" s="262"/>
      <c r="BS1338" s="262"/>
      <c r="BT1338" s="262"/>
      <c r="BU1338" s="262"/>
      <c r="BV1338" s="262"/>
      <c r="BW1338" s="262"/>
      <c r="BX1338" s="262"/>
      <c r="BY1338" s="262"/>
      <c r="BZ1338" s="262"/>
      <c r="CA1338" s="262"/>
      <c r="CB1338" s="262"/>
      <c r="CC1338" s="262"/>
      <c r="CD1338" s="262"/>
      <c r="CE1338" s="262"/>
      <c r="CF1338" s="262"/>
      <c r="CG1338" s="262"/>
      <c r="CH1338" s="262"/>
      <c r="CI1338" s="262"/>
      <c r="CJ1338" s="262"/>
      <c r="CK1338" s="262"/>
      <c r="CL1338" s="262"/>
      <c r="CM1338" s="262"/>
      <c r="CN1338" s="262"/>
      <c r="CO1338" s="262"/>
      <c r="CP1338" s="262"/>
      <c r="CQ1338" s="262"/>
      <c r="CR1338" s="262"/>
      <c r="CS1338" s="262"/>
      <c r="CT1338" s="262"/>
      <c r="CU1338" s="262"/>
      <c r="CV1338" s="262"/>
      <c r="CW1338" s="262"/>
      <c r="CX1338" s="262"/>
      <c r="CY1338" s="262"/>
      <c r="CZ1338" s="262"/>
      <c r="DA1338" s="262"/>
      <c r="DB1338" s="262"/>
      <c r="DC1338" s="262"/>
      <c r="DD1338" s="262"/>
      <c r="DE1338" s="262"/>
      <c r="DF1338" s="262"/>
      <c r="DG1338" s="262"/>
      <c r="DH1338" s="262"/>
      <c r="DI1338" s="262"/>
      <c r="DJ1338" s="262"/>
      <c r="DK1338" s="262"/>
      <c r="DL1338" s="262"/>
      <c r="DM1338" s="262"/>
      <c r="DN1338" s="262"/>
      <c r="DO1338" s="262"/>
      <c r="DP1338" s="262"/>
      <c r="DQ1338" s="262"/>
      <c r="DR1338" s="262"/>
      <c r="DS1338" s="262"/>
      <c r="DT1338" s="262"/>
      <c r="DU1338" s="262"/>
      <c r="DV1338" s="262"/>
      <c r="DW1338" s="262"/>
      <c r="DX1338" s="262"/>
      <c r="DY1338" s="262"/>
      <c r="DZ1338" s="262"/>
      <c r="EA1338" s="262"/>
      <c r="EB1338" s="262"/>
      <c r="EC1338" s="262"/>
      <c r="ED1338" s="262"/>
      <c r="EE1338" s="262"/>
      <c r="EF1338" s="262"/>
      <c r="EG1338" s="262"/>
      <c r="EH1338" s="262"/>
      <c r="EI1338" s="262"/>
      <c r="EJ1338" s="262"/>
      <c r="EK1338" s="262"/>
      <c r="EL1338" s="262"/>
      <c r="EM1338" s="262"/>
      <c r="EN1338" s="262"/>
      <c r="EO1338" s="262"/>
      <c r="EP1338" s="262"/>
      <c r="EQ1338" s="262"/>
      <c r="ER1338" s="262"/>
      <c r="ES1338" s="262"/>
      <c r="ET1338" s="262"/>
      <c r="EU1338" s="262"/>
      <c r="EV1338" s="262"/>
      <c r="EW1338" s="262"/>
      <c r="EX1338" s="262"/>
      <c r="EY1338" s="262"/>
      <c r="EZ1338" s="262"/>
      <c r="FA1338" s="262"/>
      <c r="FB1338" s="262"/>
      <c r="FC1338" s="262"/>
      <c r="FD1338" s="262"/>
      <c r="FE1338" s="262"/>
      <c r="FF1338" s="262"/>
      <c r="FG1338" s="262"/>
      <c r="FH1338" s="262"/>
      <c r="FI1338" s="262"/>
      <c r="FJ1338" s="262"/>
      <c r="FK1338" s="262"/>
      <c r="FL1338" s="262"/>
      <c r="FM1338" s="262"/>
      <c r="FN1338" s="262"/>
      <c r="FO1338" s="262"/>
      <c r="FP1338" s="262"/>
      <c r="FQ1338" s="262"/>
      <c r="FR1338" s="262"/>
      <c r="FS1338" s="262"/>
      <c r="FT1338" s="262"/>
      <c r="FU1338" s="262"/>
      <c r="FV1338" s="262"/>
      <c r="FW1338" s="262"/>
      <c r="FX1338" s="262"/>
      <c r="FY1338" s="262"/>
      <c r="FZ1338" s="262"/>
      <c r="GA1338" s="262"/>
      <c r="GB1338" s="262"/>
      <c r="GC1338" s="262"/>
      <c r="GD1338" s="262"/>
    </row>
    <row r="1339" spans="1:186" s="263" customFormat="1" x14ac:dyDescent="0.2">
      <c r="A1339" s="339" t="s">
        <v>13234</v>
      </c>
      <c r="B1339" s="280" t="s">
        <v>2231</v>
      </c>
      <c r="C1339" s="281" t="s">
        <v>9379</v>
      </c>
      <c r="D1339" s="130" t="s">
        <v>106</v>
      </c>
      <c r="E1339" s="130">
        <v>50</v>
      </c>
      <c r="F1339" s="130">
        <v>0.2</v>
      </c>
      <c r="G1339" s="282"/>
      <c r="H1339" s="283"/>
      <c r="I1339" s="284">
        <f ca="1">OFFSET(INDEX(Composições!A:H,MATCH(B1339,Composições!A:A,0),8),2,0)</f>
        <v>176.434</v>
      </c>
      <c r="J1339" s="284">
        <f ca="1">IF(ISNUMBER(I1339),ROUND(F1339*E1339*I1339,2),"")</f>
        <v>1764.34</v>
      </c>
      <c r="K1339" s="283">
        <f>BDI!$E$17</f>
        <v>0.18609999999999999</v>
      </c>
      <c r="L1339" s="283"/>
      <c r="M1339" s="283"/>
      <c r="N1339" s="131">
        <f t="shared" ca="1" si="22"/>
        <v>209.27</v>
      </c>
      <c r="O1339" s="340">
        <f ca="1">IF(ISNUMBER(I1339),ROUND(F1339*N1339*E1339,2),"")</f>
        <v>2092.6999999999998</v>
      </c>
      <c r="P1339" s="262"/>
      <c r="Q1339" s="262"/>
      <c r="R1339" s="262"/>
      <c r="S1339" s="262"/>
      <c r="T1339" s="262"/>
      <c r="U1339" s="262"/>
      <c r="V1339" s="262"/>
      <c r="W1339" s="262"/>
      <c r="X1339" s="262"/>
      <c r="Y1339" s="262"/>
      <c r="Z1339" s="262"/>
      <c r="AA1339" s="262"/>
      <c r="AB1339" s="262"/>
      <c r="AC1339" s="262"/>
      <c r="AD1339" s="262"/>
      <c r="AE1339" s="262"/>
      <c r="AF1339" s="262"/>
      <c r="AG1339" s="262"/>
      <c r="AH1339" s="262"/>
      <c r="AI1339" s="262"/>
      <c r="AJ1339" s="262"/>
      <c r="AK1339" s="262"/>
      <c r="AL1339" s="262"/>
      <c r="AM1339" s="262"/>
      <c r="AN1339" s="262"/>
      <c r="AO1339" s="262"/>
      <c r="AP1339" s="262"/>
      <c r="AQ1339" s="262"/>
      <c r="AR1339" s="262"/>
      <c r="AS1339" s="262"/>
      <c r="AT1339" s="262"/>
      <c r="AU1339" s="262"/>
      <c r="AV1339" s="262"/>
      <c r="AW1339" s="262"/>
      <c r="AX1339" s="262"/>
      <c r="AY1339" s="262"/>
      <c r="AZ1339" s="262"/>
      <c r="BA1339" s="262"/>
      <c r="BB1339" s="262"/>
      <c r="BC1339" s="262"/>
      <c r="BD1339" s="262"/>
      <c r="BE1339" s="262"/>
      <c r="BF1339" s="262"/>
      <c r="BG1339" s="262"/>
      <c r="BH1339" s="262"/>
      <c r="BI1339" s="262"/>
      <c r="BJ1339" s="262"/>
      <c r="BK1339" s="262"/>
      <c r="BL1339" s="262"/>
      <c r="BM1339" s="262"/>
      <c r="BN1339" s="262"/>
      <c r="BO1339" s="262"/>
      <c r="BP1339" s="262"/>
      <c r="BQ1339" s="262"/>
      <c r="BR1339" s="262"/>
      <c r="BS1339" s="262"/>
      <c r="BT1339" s="262"/>
      <c r="BU1339" s="262"/>
      <c r="BV1339" s="262"/>
      <c r="BW1339" s="262"/>
      <c r="BX1339" s="262"/>
      <c r="BY1339" s="262"/>
      <c r="BZ1339" s="262"/>
      <c r="CA1339" s="262"/>
      <c r="CB1339" s="262"/>
      <c r="CC1339" s="262"/>
      <c r="CD1339" s="262"/>
      <c r="CE1339" s="262"/>
      <c r="CF1339" s="262"/>
      <c r="CG1339" s="262"/>
      <c r="CH1339" s="262"/>
      <c r="CI1339" s="262"/>
      <c r="CJ1339" s="262"/>
      <c r="CK1339" s="262"/>
      <c r="CL1339" s="262"/>
      <c r="CM1339" s="262"/>
      <c r="CN1339" s="262"/>
      <c r="CO1339" s="262"/>
      <c r="CP1339" s="262"/>
      <c r="CQ1339" s="262"/>
      <c r="CR1339" s="262"/>
      <c r="CS1339" s="262"/>
      <c r="CT1339" s="262"/>
      <c r="CU1339" s="262"/>
      <c r="CV1339" s="262"/>
      <c r="CW1339" s="262"/>
      <c r="CX1339" s="262"/>
      <c r="CY1339" s="262"/>
      <c r="CZ1339" s="262"/>
      <c r="DA1339" s="262"/>
      <c r="DB1339" s="262"/>
      <c r="DC1339" s="262"/>
      <c r="DD1339" s="262"/>
      <c r="DE1339" s="262"/>
      <c r="DF1339" s="262"/>
      <c r="DG1339" s="262"/>
      <c r="DH1339" s="262"/>
      <c r="DI1339" s="262"/>
      <c r="DJ1339" s="262"/>
      <c r="DK1339" s="262"/>
      <c r="DL1339" s="262"/>
      <c r="DM1339" s="262"/>
      <c r="DN1339" s="262"/>
      <c r="DO1339" s="262"/>
      <c r="DP1339" s="262"/>
      <c r="DQ1339" s="262"/>
      <c r="DR1339" s="262"/>
      <c r="DS1339" s="262"/>
      <c r="DT1339" s="262"/>
      <c r="DU1339" s="262"/>
      <c r="DV1339" s="262"/>
      <c r="DW1339" s="262"/>
      <c r="DX1339" s="262"/>
      <c r="DY1339" s="262"/>
      <c r="DZ1339" s="262"/>
      <c r="EA1339" s="262"/>
      <c r="EB1339" s="262"/>
      <c r="EC1339" s="262"/>
      <c r="ED1339" s="262"/>
      <c r="EE1339" s="262"/>
      <c r="EF1339" s="262"/>
      <c r="EG1339" s="262"/>
      <c r="EH1339" s="262"/>
      <c r="EI1339" s="262"/>
      <c r="EJ1339" s="262"/>
      <c r="EK1339" s="262"/>
      <c r="EL1339" s="262"/>
      <c r="EM1339" s="262"/>
      <c r="EN1339" s="262"/>
      <c r="EO1339" s="262"/>
      <c r="EP1339" s="262"/>
      <c r="EQ1339" s="262"/>
      <c r="ER1339" s="262"/>
      <c r="ES1339" s="262"/>
      <c r="ET1339" s="262"/>
      <c r="EU1339" s="262"/>
      <c r="EV1339" s="262"/>
      <c r="EW1339" s="262"/>
      <c r="EX1339" s="262"/>
      <c r="EY1339" s="262"/>
      <c r="EZ1339" s="262"/>
      <c r="FA1339" s="262"/>
      <c r="FB1339" s="262"/>
      <c r="FC1339" s="262"/>
      <c r="FD1339" s="262"/>
      <c r="FE1339" s="262"/>
      <c r="FF1339" s="262"/>
      <c r="FG1339" s="262"/>
      <c r="FH1339" s="262"/>
      <c r="FI1339" s="262"/>
      <c r="FJ1339" s="262"/>
      <c r="FK1339" s="262"/>
      <c r="FL1339" s="262"/>
      <c r="FM1339" s="262"/>
      <c r="FN1339" s="262"/>
      <c r="FO1339" s="262"/>
      <c r="FP1339" s="262"/>
      <c r="FQ1339" s="262"/>
      <c r="FR1339" s="262"/>
      <c r="FS1339" s="262"/>
      <c r="FT1339" s="262"/>
      <c r="FU1339" s="262"/>
      <c r="FV1339" s="262"/>
      <c r="FW1339" s="262"/>
      <c r="FX1339" s="262"/>
      <c r="FY1339" s="262"/>
      <c r="FZ1339" s="262"/>
      <c r="GA1339" s="262"/>
      <c r="GB1339" s="262"/>
      <c r="GC1339" s="262"/>
      <c r="GD1339" s="262"/>
    </row>
    <row r="1340" spans="1:186" s="263" customFormat="1" x14ac:dyDescent="0.2">
      <c r="A1340" s="339" t="s">
        <v>13235</v>
      </c>
      <c r="B1340" s="280" t="s">
        <v>2232</v>
      </c>
      <c r="C1340" s="281" t="s">
        <v>9380</v>
      </c>
      <c r="D1340" s="130" t="s">
        <v>87</v>
      </c>
      <c r="E1340" s="130">
        <v>100</v>
      </c>
      <c r="F1340" s="130">
        <v>0.2</v>
      </c>
      <c r="G1340" s="282"/>
      <c r="H1340" s="283"/>
      <c r="I1340" s="284">
        <f ca="1">OFFSET(INDEX(Composições!A:H,MATCH(B1340,Composições!A:A,0),8),2,0)</f>
        <v>117.26799999999999</v>
      </c>
      <c r="J1340" s="284">
        <f ca="1">IF(ISNUMBER(I1340),ROUND(F1340*E1340*I1340,2),"")</f>
        <v>2345.36</v>
      </c>
      <c r="K1340" s="283">
        <f>BDI!$E$17</f>
        <v>0.18609999999999999</v>
      </c>
      <c r="L1340" s="283"/>
      <c r="M1340" s="283"/>
      <c r="N1340" s="131">
        <f t="shared" ca="1" si="22"/>
        <v>139.09</v>
      </c>
      <c r="O1340" s="340">
        <f ca="1">IF(ISNUMBER(I1340),ROUND(F1340*N1340*E1340,2),"")</f>
        <v>2781.8</v>
      </c>
      <c r="P1340" s="262"/>
      <c r="Q1340" s="262"/>
      <c r="R1340" s="262"/>
      <c r="S1340" s="262"/>
      <c r="T1340" s="262"/>
      <c r="U1340" s="262"/>
      <c r="V1340" s="262"/>
      <c r="W1340" s="262"/>
      <c r="X1340" s="262"/>
      <c r="Y1340" s="262"/>
      <c r="Z1340" s="262"/>
      <c r="AA1340" s="262"/>
      <c r="AB1340" s="262"/>
      <c r="AC1340" s="262"/>
      <c r="AD1340" s="262"/>
      <c r="AE1340" s="262"/>
      <c r="AF1340" s="262"/>
      <c r="AG1340" s="262"/>
      <c r="AH1340" s="262"/>
      <c r="AI1340" s="262"/>
      <c r="AJ1340" s="262"/>
      <c r="AK1340" s="262"/>
      <c r="AL1340" s="262"/>
      <c r="AM1340" s="262"/>
      <c r="AN1340" s="262"/>
      <c r="AO1340" s="262"/>
      <c r="AP1340" s="262"/>
      <c r="AQ1340" s="262"/>
      <c r="AR1340" s="262"/>
      <c r="AS1340" s="262"/>
      <c r="AT1340" s="262"/>
      <c r="AU1340" s="262"/>
      <c r="AV1340" s="262"/>
      <c r="AW1340" s="262"/>
      <c r="AX1340" s="262"/>
      <c r="AY1340" s="262"/>
      <c r="AZ1340" s="262"/>
      <c r="BA1340" s="262"/>
      <c r="BB1340" s="262"/>
      <c r="BC1340" s="262"/>
      <c r="BD1340" s="262"/>
      <c r="BE1340" s="262"/>
      <c r="BF1340" s="262"/>
      <c r="BG1340" s="262"/>
      <c r="BH1340" s="262"/>
      <c r="BI1340" s="262"/>
      <c r="BJ1340" s="262"/>
      <c r="BK1340" s="262"/>
      <c r="BL1340" s="262"/>
      <c r="BM1340" s="262"/>
      <c r="BN1340" s="262"/>
      <c r="BO1340" s="262"/>
      <c r="BP1340" s="262"/>
      <c r="BQ1340" s="262"/>
      <c r="BR1340" s="262"/>
      <c r="BS1340" s="262"/>
      <c r="BT1340" s="262"/>
      <c r="BU1340" s="262"/>
      <c r="BV1340" s="262"/>
      <c r="BW1340" s="262"/>
      <c r="BX1340" s="262"/>
      <c r="BY1340" s="262"/>
      <c r="BZ1340" s="262"/>
      <c r="CA1340" s="262"/>
      <c r="CB1340" s="262"/>
      <c r="CC1340" s="262"/>
      <c r="CD1340" s="262"/>
      <c r="CE1340" s="262"/>
      <c r="CF1340" s="262"/>
      <c r="CG1340" s="262"/>
      <c r="CH1340" s="262"/>
      <c r="CI1340" s="262"/>
      <c r="CJ1340" s="262"/>
      <c r="CK1340" s="262"/>
      <c r="CL1340" s="262"/>
      <c r="CM1340" s="262"/>
      <c r="CN1340" s="262"/>
      <c r="CO1340" s="262"/>
      <c r="CP1340" s="262"/>
      <c r="CQ1340" s="262"/>
      <c r="CR1340" s="262"/>
      <c r="CS1340" s="262"/>
      <c r="CT1340" s="262"/>
      <c r="CU1340" s="262"/>
      <c r="CV1340" s="262"/>
      <c r="CW1340" s="262"/>
      <c r="CX1340" s="262"/>
      <c r="CY1340" s="262"/>
      <c r="CZ1340" s="262"/>
      <c r="DA1340" s="262"/>
      <c r="DB1340" s="262"/>
      <c r="DC1340" s="262"/>
      <c r="DD1340" s="262"/>
      <c r="DE1340" s="262"/>
      <c r="DF1340" s="262"/>
      <c r="DG1340" s="262"/>
      <c r="DH1340" s="262"/>
      <c r="DI1340" s="262"/>
      <c r="DJ1340" s="262"/>
      <c r="DK1340" s="262"/>
      <c r="DL1340" s="262"/>
      <c r="DM1340" s="262"/>
      <c r="DN1340" s="262"/>
      <c r="DO1340" s="262"/>
      <c r="DP1340" s="262"/>
      <c r="DQ1340" s="262"/>
      <c r="DR1340" s="262"/>
      <c r="DS1340" s="262"/>
      <c r="DT1340" s="262"/>
      <c r="DU1340" s="262"/>
      <c r="DV1340" s="262"/>
      <c r="DW1340" s="262"/>
      <c r="DX1340" s="262"/>
      <c r="DY1340" s="262"/>
      <c r="DZ1340" s="262"/>
      <c r="EA1340" s="262"/>
      <c r="EB1340" s="262"/>
      <c r="EC1340" s="262"/>
      <c r="ED1340" s="262"/>
      <c r="EE1340" s="262"/>
      <c r="EF1340" s="262"/>
      <c r="EG1340" s="262"/>
      <c r="EH1340" s="262"/>
      <c r="EI1340" s="262"/>
      <c r="EJ1340" s="262"/>
      <c r="EK1340" s="262"/>
      <c r="EL1340" s="262"/>
      <c r="EM1340" s="262"/>
      <c r="EN1340" s="262"/>
      <c r="EO1340" s="262"/>
      <c r="EP1340" s="262"/>
      <c r="EQ1340" s="262"/>
      <c r="ER1340" s="262"/>
      <c r="ES1340" s="262"/>
      <c r="ET1340" s="262"/>
      <c r="EU1340" s="262"/>
      <c r="EV1340" s="262"/>
      <c r="EW1340" s="262"/>
      <c r="EX1340" s="262"/>
      <c r="EY1340" s="262"/>
      <c r="EZ1340" s="262"/>
      <c r="FA1340" s="262"/>
      <c r="FB1340" s="262"/>
      <c r="FC1340" s="262"/>
      <c r="FD1340" s="262"/>
      <c r="FE1340" s="262"/>
      <c r="FF1340" s="262"/>
      <c r="FG1340" s="262"/>
      <c r="FH1340" s="262"/>
      <c r="FI1340" s="262"/>
      <c r="FJ1340" s="262"/>
      <c r="FK1340" s="262"/>
      <c r="FL1340" s="262"/>
      <c r="FM1340" s="262"/>
      <c r="FN1340" s="262"/>
      <c r="FO1340" s="262"/>
      <c r="FP1340" s="262"/>
      <c r="FQ1340" s="262"/>
      <c r="FR1340" s="262"/>
      <c r="FS1340" s="262"/>
      <c r="FT1340" s="262"/>
      <c r="FU1340" s="262"/>
      <c r="FV1340" s="262"/>
      <c r="FW1340" s="262"/>
      <c r="FX1340" s="262"/>
      <c r="FY1340" s="262"/>
      <c r="FZ1340" s="262"/>
      <c r="GA1340" s="262"/>
      <c r="GB1340" s="262"/>
      <c r="GC1340" s="262"/>
      <c r="GD1340" s="262"/>
    </row>
    <row r="1341" spans="1:186" s="263" customFormat="1" x14ac:dyDescent="0.2">
      <c r="A1341" s="339" t="s">
        <v>13236</v>
      </c>
      <c r="B1341" s="280" t="s">
        <v>2233</v>
      </c>
      <c r="C1341" s="281" t="s">
        <v>9381</v>
      </c>
      <c r="D1341" s="130" t="s">
        <v>87</v>
      </c>
      <c r="E1341" s="130">
        <v>50</v>
      </c>
      <c r="F1341" s="130">
        <v>0.2</v>
      </c>
      <c r="G1341" s="282"/>
      <c r="H1341" s="283"/>
      <c r="I1341" s="284">
        <f ca="1">OFFSET(INDEX(Composições!A:H,MATCH(B1341,Composições!A:A,0),8),2,0)</f>
        <v>166.87699999999998</v>
      </c>
      <c r="J1341" s="284">
        <f ca="1">IF(ISNUMBER(I1341),ROUND(F1341*E1341*I1341,2),"")</f>
        <v>1668.77</v>
      </c>
      <c r="K1341" s="283">
        <f>BDI!$E$17</f>
        <v>0.18609999999999999</v>
      </c>
      <c r="L1341" s="283"/>
      <c r="M1341" s="283"/>
      <c r="N1341" s="131">
        <f t="shared" ca="1" si="22"/>
        <v>197.93</v>
      </c>
      <c r="O1341" s="340">
        <f ca="1">IF(ISNUMBER(I1341),ROUND(F1341*N1341*E1341,2),"")</f>
        <v>1979.3</v>
      </c>
      <c r="P1341" s="262"/>
      <c r="Q1341" s="262"/>
      <c r="R1341" s="262"/>
      <c r="S1341" s="262"/>
      <c r="T1341" s="262"/>
      <c r="U1341" s="262"/>
      <c r="V1341" s="262"/>
      <c r="W1341" s="262"/>
      <c r="X1341" s="262"/>
      <c r="Y1341" s="262"/>
      <c r="Z1341" s="262"/>
      <c r="AA1341" s="262"/>
      <c r="AB1341" s="262"/>
      <c r="AC1341" s="262"/>
      <c r="AD1341" s="262"/>
      <c r="AE1341" s="262"/>
      <c r="AF1341" s="262"/>
      <c r="AG1341" s="262"/>
      <c r="AH1341" s="262"/>
      <c r="AI1341" s="262"/>
      <c r="AJ1341" s="262"/>
      <c r="AK1341" s="262"/>
      <c r="AL1341" s="262"/>
      <c r="AM1341" s="262"/>
      <c r="AN1341" s="262"/>
      <c r="AO1341" s="262"/>
      <c r="AP1341" s="262"/>
      <c r="AQ1341" s="262"/>
      <c r="AR1341" s="262"/>
      <c r="AS1341" s="262"/>
      <c r="AT1341" s="262"/>
      <c r="AU1341" s="262"/>
      <c r="AV1341" s="262"/>
      <c r="AW1341" s="262"/>
      <c r="AX1341" s="262"/>
      <c r="AY1341" s="262"/>
      <c r="AZ1341" s="262"/>
      <c r="BA1341" s="262"/>
      <c r="BB1341" s="262"/>
      <c r="BC1341" s="262"/>
      <c r="BD1341" s="262"/>
      <c r="BE1341" s="262"/>
      <c r="BF1341" s="262"/>
      <c r="BG1341" s="262"/>
      <c r="BH1341" s="262"/>
      <c r="BI1341" s="262"/>
      <c r="BJ1341" s="262"/>
      <c r="BK1341" s="262"/>
      <c r="BL1341" s="262"/>
      <c r="BM1341" s="262"/>
      <c r="BN1341" s="262"/>
      <c r="BO1341" s="262"/>
      <c r="BP1341" s="262"/>
      <c r="BQ1341" s="262"/>
      <c r="BR1341" s="262"/>
      <c r="BS1341" s="262"/>
      <c r="BT1341" s="262"/>
      <c r="BU1341" s="262"/>
      <c r="BV1341" s="262"/>
      <c r="BW1341" s="262"/>
      <c r="BX1341" s="262"/>
      <c r="BY1341" s="262"/>
      <c r="BZ1341" s="262"/>
      <c r="CA1341" s="262"/>
      <c r="CB1341" s="262"/>
      <c r="CC1341" s="262"/>
      <c r="CD1341" s="262"/>
      <c r="CE1341" s="262"/>
      <c r="CF1341" s="262"/>
      <c r="CG1341" s="262"/>
      <c r="CH1341" s="262"/>
      <c r="CI1341" s="262"/>
      <c r="CJ1341" s="262"/>
      <c r="CK1341" s="262"/>
      <c r="CL1341" s="262"/>
      <c r="CM1341" s="262"/>
      <c r="CN1341" s="262"/>
      <c r="CO1341" s="262"/>
      <c r="CP1341" s="262"/>
      <c r="CQ1341" s="262"/>
      <c r="CR1341" s="262"/>
      <c r="CS1341" s="262"/>
      <c r="CT1341" s="262"/>
      <c r="CU1341" s="262"/>
      <c r="CV1341" s="262"/>
      <c r="CW1341" s="262"/>
      <c r="CX1341" s="262"/>
      <c r="CY1341" s="262"/>
      <c r="CZ1341" s="262"/>
      <c r="DA1341" s="262"/>
      <c r="DB1341" s="262"/>
      <c r="DC1341" s="262"/>
      <c r="DD1341" s="262"/>
      <c r="DE1341" s="262"/>
      <c r="DF1341" s="262"/>
      <c r="DG1341" s="262"/>
      <c r="DH1341" s="262"/>
      <c r="DI1341" s="262"/>
      <c r="DJ1341" s="262"/>
      <c r="DK1341" s="262"/>
      <c r="DL1341" s="262"/>
      <c r="DM1341" s="262"/>
      <c r="DN1341" s="262"/>
      <c r="DO1341" s="262"/>
      <c r="DP1341" s="262"/>
      <c r="DQ1341" s="262"/>
      <c r="DR1341" s="262"/>
      <c r="DS1341" s="262"/>
      <c r="DT1341" s="262"/>
      <c r="DU1341" s="262"/>
      <c r="DV1341" s="262"/>
      <c r="DW1341" s="262"/>
      <c r="DX1341" s="262"/>
      <c r="DY1341" s="262"/>
      <c r="DZ1341" s="262"/>
      <c r="EA1341" s="262"/>
      <c r="EB1341" s="262"/>
      <c r="EC1341" s="262"/>
      <c r="ED1341" s="262"/>
      <c r="EE1341" s="262"/>
      <c r="EF1341" s="262"/>
      <c r="EG1341" s="262"/>
      <c r="EH1341" s="262"/>
      <c r="EI1341" s="262"/>
      <c r="EJ1341" s="262"/>
      <c r="EK1341" s="262"/>
      <c r="EL1341" s="262"/>
      <c r="EM1341" s="262"/>
      <c r="EN1341" s="262"/>
      <c r="EO1341" s="262"/>
      <c r="EP1341" s="262"/>
      <c r="EQ1341" s="262"/>
      <c r="ER1341" s="262"/>
      <c r="ES1341" s="262"/>
      <c r="ET1341" s="262"/>
      <c r="EU1341" s="262"/>
      <c r="EV1341" s="262"/>
      <c r="EW1341" s="262"/>
      <c r="EX1341" s="262"/>
      <c r="EY1341" s="262"/>
      <c r="EZ1341" s="262"/>
      <c r="FA1341" s="262"/>
      <c r="FB1341" s="262"/>
      <c r="FC1341" s="262"/>
      <c r="FD1341" s="262"/>
      <c r="FE1341" s="262"/>
      <c r="FF1341" s="262"/>
      <c r="FG1341" s="262"/>
      <c r="FH1341" s="262"/>
      <c r="FI1341" s="262"/>
      <c r="FJ1341" s="262"/>
      <c r="FK1341" s="262"/>
      <c r="FL1341" s="262"/>
      <c r="FM1341" s="262"/>
      <c r="FN1341" s="262"/>
      <c r="FO1341" s="262"/>
      <c r="FP1341" s="262"/>
      <c r="FQ1341" s="262"/>
      <c r="FR1341" s="262"/>
      <c r="FS1341" s="262"/>
      <c r="FT1341" s="262"/>
      <c r="FU1341" s="262"/>
      <c r="FV1341" s="262"/>
      <c r="FW1341" s="262"/>
      <c r="FX1341" s="262"/>
      <c r="FY1341" s="262"/>
      <c r="FZ1341" s="262"/>
      <c r="GA1341" s="262"/>
      <c r="GB1341" s="262"/>
      <c r="GC1341" s="262"/>
      <c r="GD1341" s="262"/>
    </row>
    <row r="1342" spans="1:186" s="263" customFormat="1" x14ac:dyDescent="0.2">
      <c r="A1342" s="339" t="s">
        <v>13237</v>
      </c>
      <c r="B1342" s="280" t="s">
        <v>2234</v>
      </c>
      <c r="C1342" s="281" t="s">
        <v>9382</v>
      </c>
      <c r="D1342" s="130" t="s">
        <v>87</v>
      </c>
      <c r="E1342" s="130">
        <v>50</v>
      </c>
      <c r="F1342" s="130">
        <v>0.2</v>
      </c>
      <c r="G1342" s="282"/>
      <c r="H1342" s="283"/>
      <c r="I1342" s="284">
        <f ca="1">OFFSET(INDEX(Composições!A:H,MATCH(B1342,Composições!A:A,0),8),2,0)</f>
        <v>53.275999999999996</v>
      </c>
      <c r="J1342" s="284">
        <f ca="1">IF(ISNUMBER(I1342),ROUND(F1342*E1342*I1342,2),"")</f>
        <v>532.76</v>
      </c>
      <c r="K1342" s="283">
        <f>BDI!$E$17</f>
        <v>0.18609999999999999</v>
      </c>
      <c r="L1342" s="283"/>
      <c r="M1342" s="283"/>
      <c r="N1342" s="131">
        <f t="shared" ca="1" si="22"/>
        <v>63.19</v>
      </c>
      <c r="O1342" s="340">
        <f ca="1">IF(ISNUMBER(I1342),ROUND(F1342*N1342*E1342,2),"")</f>
        <v>631.9</v>
      </c>
      <c r="P1342" s="262"/>
      <c r="Q1342" s="262"/>
      <c r="R1342" s="262"/>
      <c r="S1342" s="262"/>
      <c r="T1342" s="262"/>
      <c r="U1342" s="262"/>
      <c r="V1342" s="262"/>
      <c r="W1342" s="262"/>
      <c r="X1342" s="262"/>
      <c r="Y1342" s="262"/>
      <c r="Z1342" s="262"/>
      <c r="AA1342" s="262"/>
      <c r="AB1342" s="262"/>
      <c r="AC1342" s="262"/>
      <c r="AD1342" s="262"/>
      <c r="AE1342" s="262"/>
      <c r="AF1342" s="262"/>
      <c r="AG1342" s="262"/>
      <c r="AH1342" s="262"/>
      <c r="AI1342" s="262"/>
      <c r="AJ1342" s="262"/>
      <c r="AK1342" s="262"/>
      <c r="AL1342" s="262"/>
      <c r="AM1342" s="262"/>
      <c r="AN1342" s="262"/>
      <c r="AO1342" s="262"/>
      <c r="AP1342" s="262"/>
      <c r="AQ1342" s="262"/>
      <c r="AR1342" s="262"/>
      <c r="AS1342" s="262"/>
      <c r="AT1342" s="262"/>
      <c r="AU1342" s="262"/>
      <c r="AV1342" s="262"/>
      <c r="AW1342" s="262"/>
      <c r="AX1342" s="262"/>
      <c r="AY1342" s="262"/>
      <c r="AZ1342" s="262"/>
      <c r="BA1342" s="262"/>
      <c r="BB1342" s="262"/>
      <c r="BC1342" s="262"/>
      <c r="BD1342" s="262"/>
      <c r="BE1342" s="262"/>
      <c r="BF1342" s="262"/>
      <c r="BG1342" s="262"/>
      <c r="BH1342" s="262"/>
      <c r="BI1342" s="262"/>
      <c r="BJ1342" s="262"/>
      <c r="BK1342" s="262"/>
      <c r="BL1342" s="262"/>
      <c r="BM1342" s="262"/>
      <c r="BN1342" s="262"/>
      <c r="BO1342" s="262"/>
      <c r="BP1342" s="262"/>
      <c r="BQ1342" s="262"/>
      <c r="BR1342" s="262"/>
      <c r="BS1342" s="262"/>
      <c r="BT1342" s="262"/>
      <c r="BU1342" s="262"/>
      <c r="BV1342" s="262"/>
      <c r="BW1342" s="262"/>
      <c r="BX1342" s="262"/>
      <c r="BY1342" s="262"/>
      <c r="BZ1342" s="262"/>
      <c r="CA1342" s="262"/>
      <c r="CB1342" s="262"/>
      <c r="CC1342" s="262"/>
      <c r="CD1342" s="262"/>
      <c r="CE1342" s="262"/>
      <c r="CF1342" s="262"/>
      <c r="CG1342" s="262"/>
      <c r="CH1342" s="262"/>
      <c r="CI1342" s="262"/>
      <c r="CJ1342" s="262"/>
      <c r="CK1342" s="262"/>
      <c r="CL1342" s="262"/>
      <c r="CM1342" s="262"/>
      <c r="CN1342" s="262"/>
      <c r="CO1342" s="262"/>
      <c r="CP1342" s="262"/>
      <c r="CQ1342" s="262"/>
      <c r="CR1342" s="262"/>
      <c r="CS1342" s="262"/>
      <c r="CT1342" s="262"/>
      <c r="CU1342" s="262"/>
      <c r="CV1342" s="262"/>
      <c r="CW1342" s="262"/>
      <c r="CX1342" s="262"/>
      <c r="CY1342" s="262"/>
      <c r="CZ1342" s="262"/>
      <c r="DA1342" s="262"/>
      <c r="DB1342" s="262"/>
      <c r="DC1342" s="262"/>
      <c r="DD1342" s="262"/>
      <c r="DE1342" s="262"/>
      <c r="DF1342" s="262"/>
      <c r="DG1342" s="262"/>
      <c r="DH1342" s="262"/>
      <c r="DI1342" s="262"/>
      <c r="DJ1342" s="262"/>
      <c r="DK1342" s="262"/>
      <c r="DL1342" s="262"/>
      <c r="DM1342" s="262"/>
      <c r="DN1342" s="262"/>
      <c r="DO1342" s="262"/>
      <c r="DP1342" s="262"/>
      <c r="DQ1342" s="262"/>
      <c r="DR1342" s="262"/>
      <c r="DS1342" s="262"/>
      <c r="DT1342" s="262"/>
      <c r="DU1342" s="262"/>
      <c r="DV1342" s="262"/>
      <c r="DW1342" s="262"/>
      <c r="DX1342" s="262"/>
      <c r="DY1342" s="262"/>
      <c r="DZ1342" s="262"/>
      <c r="EA1342" s="262"/>
      <c r="EB1342" s="262"/>
      <c r="EC1342" s="262"/>
      <c r="ED1342" s="262"/>
      <c r="EE1342" s="262"/>
      <c r="EF1342" s="262"/>
      <c r="EG1342" s="262"/>
      <c r="EH1342" s="262"/>
      <c r="EI1342" s="262"/>
      <c r="EJ1342" s="262"/>
      <c r="EK1342" s="262"/>
      <c r="EL1342" s="262"/>
      <c r="EM1342" s="262"/>
      <c r="EN1342" s="262"/>
      <c r="EO1342" s="262"/>
      <c r="EP1342" s="262"/>
      <c r="EQ1342" s="262"/>
      <c r="ER1342" s="262"/>
      <c r="ES1342" s="262"/>
      <c r="ET1342" s="262"/>
      <c r="EU1342" s="262"/>
      <c r="EV1342" s="262"/>
      <c r="EW1342" s="262"/>
      <c r="EX1342" s="262"/>
      <c r="EY1342" s="262"/>
      <c r="EZ1342" s="262"/>
      <c r="FA1342" s="262"/>
      <c r="FB1342" s="262"/>
      <c r="FC1342" s="262"/>
      <c r="FD1342" s="262"/>
      <c r="FE1342" s="262"/>
      <c r="FF1342" s="262"/>
      <c r="FG1342" s="262"/>
      <c r="FH1342" s="262"/>
      <c r="FI1342" s="262"/>
      <c r="FJ1342" s="262"/>
      <c r="FK1342" s="262"/>
      <c r="FL1342" s="262"/>
      <c r="FM1342" s="262"/>
      <c r="FN1342" s="262"/>
      <c r="FO1342" s="262"/>
      <c r="FP1342" s="262"/>
      <c r="FQ1342" s="262"/>
      <c r="FR1342" s="262"/>
      <c r="FS1342" s="262"/>
      <c r="FT1342" s="262"/>
      <c r="FU1342" s="262"/>
      <c r="FV1342" s="262"/>
      <c r="FW1342" s="262"/>
      <c r="FX1342" s="262"/>
      <c r="FY1342" s="262"/>
      <c r="FZ1342" s="262"/>
      <c r="GA1342" s="262"/>
      <c r="GB1342" s="262"/>
      <c r="GC1342" s="262"/>
      <c r="GD1342" s="262"/>
    </row>
    <row r="1343" spans="1:186" s="263" customFormat="1" x14ac:dyDescent="0.2">
      <c r="A1343" s="339" t="s">
        <v>13238</v>
      </c>
      <c r="B1343" s="280" t="s">
        <v>2235</v>
      </c>
      <c r="C1343" s="281" t="s">
        <v>9383</v>
      </c>
      <c r="D1343" s="130" t="s">
        <v>87</v>
      </c>
      <c r="E1343" s="130">
        <v>50</v>
      </c>
      <c r="F1343" s="130">
        <v>0.2</v>
      </c>
      <c r="G1343" s="282"/>
      <c r="H1343" s="283"/>
      <c r="I1343" s="284">
        <f ca="1">OFFSET(INDEX(Composições!A:H,MATCH(B1343,Composições!A:A,0),8),2,0)</f>
        <v>63.450500000000005</v>
      </c>
      <c r="J1343" s="284">
        <f ca="1">IF(ISNUMBER(I1343),ROUND(F1343*E1343*I1343,2),"")</f>
        <v>634.51</v>
      </c>
      <c r="K1343" s="283">
        <f>BDI!$E$17</f>
        <v>0.18609999999999999</v>
      </c>
      <c r="L1343" s="283"/>
      <c r="M1343" s="283"/>
      <c r="N1343" s="131">
        <f t="shared" ca="1" si="22"/>
        <v>75.260000000000005</v>
      </c>
      <c r="O1343" s="340">
        <f ca="1">IF(ISNUMBER(I1343),ROUND(F1343*N1343*E1343,2),"")</f>
        <v>752.6</v>
      </c>
      <c r="P1343" s="262"/>
      <c r="Q1343" s="262"/>
      <c r="R1343" s="262"/>
      <c r="S1343" s="262"/>
      <c r="T1343" s="262"/>
      <c r="U1343" s="262"/>
      <c r="V1343" s="262"/>
      <c r="W1343" s="262"/>
      <c r="X1343" s="262"/>
      <c r="Y1343" s="262"/>
      <c r="Z1343" s="262"/>
      <c r="AA1343" s="262"/>
      <c r="AB1343" s="262"/>
      <c r="AC1343" s="262"/>
      <c r="AD1343" s="262"/>
      <c r="AE1343" s="262"/>
      <c r="AF1343" s="262"/>
      <c r="AG1343" s="262"/>
      <c r="AH1343" s="262"/>
      <c r="AI1343" s="262"/>
      <c r="AJ1343" s="262"/>
      <c r="AK1343" s="262"/>
      <c r="AL1343" s="262"/>
      <c r="AM1343" s="262"/>
      <c r="AN1343" s="262"/>
      <c r="AO1343" s="262"/>
      <c r="AP1343" s="262"/>
      <c r="AQ1343" s="262"/>
      <c r="AR1343" s="262"/>
      <c r="AS1343" s="262"/>
      <c r="AT1343" s="262"/>
      <c r="AU1343" s="262"/>
      <c r="AV1343" s="262"/>
      <c r="AW1343" s="262"/>
      <c r="AX1343" s="262"/>
      <c r="AY1343" s="262"/>
      <c r="AZ1343" s="262"/>
      <c r="BA1343" s="262"/>
      <c r="BB1343" s="262"/>
      <c r="BC1343" s="262"/>
      <c r="BD1343" s="262"/>
      <c r="BE1343" s="262"/>
      <c r="BF1343" s="262"/>
      <c r="BG1343" s="262"/>
      <c r="BH1343" s="262"/>
      <c r="BI1343" s="262"/>
      <c r="BJ1343" s="262"/>
      <c r="BK1343" s="262"/>
      <c r="BL1343" s="262"/>
      <c r="BM1343" s="262"/>
      <c r="BN1343" s="262"/>
      <c r="BO1343" s="262"/>
      <c r="BP1343" s="262"/>
      <c r="BQ1343" s="262"/>
      <c r="BR1343" s="262"/>
      <c r="BS1343" s="262"/>
      <c r="BT1343" s="262"/>
      <c r="BU1343" s="262"/>
      <c r="BV1343" s="262"/>
      <c r="BW1343" s="262"/>
      <c r="BX1343" s="262"/>
      <c r="BY1343" s="262"/>
      <c r="BZ1343" s="262"/>
      <c r="CA1343" s="262"/>
      <c r="CB1343" s="262"/>
      <c r="CC1343" s="262"/>
      <c r="CD1343" s="262"/>
      <c r="CE1343" s="262"/>
      <c r="CF1343" s="262"/>
      <c r="CG1343" s="262"/>
      <c r="CH1343" s="262"/>
      <c r="CI1343" s="262"/>
      <c r="CJ1343" s="262"/>
      <c r="CK1343" s="262"/>
      <c r="CL1343" s="262"/>
      <c r="CM1343" s="262"/>
      <c r="CN1343" s="262"/>
      <c r="CO1343" s="262"/>
      <c r="CP1343" s="262"/>
      <c r="CQ1343" s="262"/>
      <c r="CR1343" s="262"/>
      <c r="CS1343" s="262"/>
      <c r="CT1343" s="262"/>
      <c r="CU1343" s="262"/>
      <c r="CV1343" s="262"/>
      <c r="CW1343" s="262"/>
      <c r="CX1343" s="262"/>
      <c r="CY1343" s="262"/>
      <c r="CZ1343" s="262"/>
      <c r="DA1343" s="262"/>
      <c r="DB1343" s="262"/>
      <c r="DC1343" s="262"/>
      <c r="DD1343" s="262"/>
      <c r="DE1343" s="262"/>
      <c r="DF1343" s="262"/>
      <c r="DG1343" s="262"/>
      <c r="DH1343" s="262"/>
      <c r="DI1343" s="262"/>
      <c r="DJ1343" s="262"/>
      <c r="DK1343" s="262"/>
      <c r="DL1343" s="262"/>
      <c r="DM1343" s="262"/>
      <c r="DN1343" s="262"/>
      <c r="DO1343" s="262"/>
      <c r="DP1343" s="262"/>
      <c r="DQ1343" s="262"/>
      <c r="DR1343" s="262"/>
      <c r="DS1343" s="262"/>
      <c r="DT1343" s="262"/>
      <c r="DU1343" s="262"/>
      <c r="DV1343" s="262"/>
      <c r="DW1343" s="262"/>
      <c r="DX1343" s="262"/>
      <c r="DY1343" s="262"/>
      <c r="DZ1343" s="262"/>
      <c r="EA1343" s="262"/>
      <c r="EB1343" s="262"/>
      <c r="EC1343" s="262"/>
      <c r="ED1343" s="262"/>
      <c r="EE1343" s="262"/>
      <c r="EF1343" s="262"/>
      <c r="EG1343" s="262"/>
      <c r="EH1343" s="262"/>
      <c r="EI1343" s="262"/>
      <c r="EJ1343" s="262"/>
      <c r="EK1343" s="262"/>
      <c r="EL1343" s="262"/>
      <c r="EM1343" s="262"/>
      <c r="EN1343" s="262"/>
      <c r="EO1343" s="262"/>
      <c r="EP1343" s="262"/>
      <c r="EQ1343" s="262"/>
      <c r="ER1343" s="262"/>
      <c r="ES1343" s="262"/>
      <c r="ET1343" s="262"/>
      <c r="EU1343" s="262"/>
      <c r="EV1343" s="262"/>
      <c r="EW1343" s="262"/>
      <c r="EX1343" s="262"/>
      <c r="EY1343" s="262"/>
      <c r="EZ1343" s="262"/>
      <c r="FA1343" s="262"/>
      <c r="FB1343" s="262"/>
      <c r="FC1343" s="262"/>
      <c r="FD1343" s="262"/>
      <c r="FE1343" s="262"/>
      <c r="FF1343" s="262"/>
      <c r="FG1343" s="262"/>
      <c r="FH1343" s="262"/>
      <c r="FI1343" s="262"/>
      <c r="FJ1343" s="262"/>
      <c r="FK1343" s="262"/>
      <c r="FL1343" s="262"/>
      <c r="FM1343" s="262"/>
      <c r="FN1343" s="262"/>
      <c r="FO1343" s="262"/>
      <c r="FP1343" s="262"/>
      <c r="FQ1343" s="262"/>
      <c r="FR1343" s="262"/>
      <c r="FS1343" s="262"/>
      <c r="FT1343" s="262"/>
      <c r="FU1343" s="262"/>
      <c r="FV1343" s="262"/>
      <c r="FW1343" s="262"/>
      <c r="FX1343" s="262"/>
      <c r="FY1343" s="262"/>
      <c r="FZ1343" s="262"/>
      <c r="GA1343" s="262"/>
      <c r="GB1343" s="262"/>
      <c r="GC1343" s="262"/>
      <c r="GD1343" s="262"/>
    </row>
    <row r="1344" spans="1:186" s="263" customFormat="1" x14ac:dyDescent="0.2">
      <c r="A1344" s="339" t="s">
        <v>13239</v>
      </c>
      <c r="B1344" s="280" t="s">
        <v>2236</v>
      </c>
      <c r="C1344" s="281" t="s">
        <v>9384</v>
      </c>
      <c r="D1344" s="130" t="s">
        <v>87</v>
      </c>
      <c r="E1344" s="130">
        <v>25</v>
      </c>
      <c r="F1344" s="130">
        <v>0.2</v>
      </c>
      <c r="G1344" s="282"/>
      <c r="H1344" s="283"/>
      <c r="I1344" s="284">
        <f ca="1">OFFSET(INDEX(Composições!A:H,MATCH(B1344,Composições!A:A,0),8),2,0)</f>
        <v>49.494999999999997</v>
      </c>
      <c r="J1344" s="284">
        <f ca="1">IF(ISNUMBER(I1344),ROUND(F1344*E1344*I1344,2),"")</f>
        <v>247.48</v>
      </c>
      <c r="K1344" s="283">
        <f>BDI!$E$17</f>
        <v>0.18609999999999999</v>
      </c>
      <c r="L1344" s="283"/>
      <c r="M1344" s="283"/>
      <c r="N1344" s="131">
        <f t="shared" ca="1" si="22"/>
        <v>58.71</v>
      </c>
      <c r="O1344" s="340">
        <f ca="1">IF(ISNUMBER(I1344),ROUND(F1344*N1344*E1344,2),"")</f>
        <v>293.55</v>
      </c>
      <c r="P1344" s="262"/>
      <c r="Q1344" s="262"/>
      <c r="R1344" s="262"/>
      <c r="S1344" s="262"/>
      <c r="T1344" s="262"/>
      <c r="U1344" s="262"/>
      <c r="V1344" s="262"/>
      <c r="W1344" s="262"/>
      <c r="X1344" s="262"/>
      <c r="Y1344" s="262"/>
      <c r="Z1344" s="262"/>
      <c r="AA1344" s="262"/>
      <c r="AB1344" s="262"/>
      <c r="AC1344" s="262"/>
      <c r="AD1344" s="262"/>
      <c r="AE1344" s="262"/>
      <c r="AF1344" s="262"/>
      <c r="AG1344" s="262"/>
      <c r="AH1344" s="262"/>
      <c r="AI1344" s="262"/>
      <c r="AJ1344" s="262"/>
      <c r="AK1344" s="262"/>
      <c r="AL1344" s="262"/>
      <c r="AM1344" s="262"/>
      <c r="AN1344" s="262"/>
      <c r="AO1344" s="262"/>
      <c r="AP1344" s="262"/>
      <c r="AQ1344" s="262"/>
      <c r="AR1344" s="262"/>
      <c r="AS1344" s="262"/>
      <c r="AT1344" s="262"/>
      <c r="AU1344" s="262"/>
      <c r="AV1344" s="262"/>
      <c r="AW1344" s="262"/>
      <c r="AX1344" s="262"/>
      <c r="AY1344" s="262"/>
      <c r="AZ1344" s="262"/>
      <c r="BA1344" s="262"/>
      <c r="BB1344" s="262"/>
      <c r="BC1344" s="262"/>
      <c r="BD1344" s="262"/>
      <c r="BE1344" s="262"/>
      <c r="BF1344" s="262"/>
      <c r="BG1344" s="262"/>
      <c r="BH1344" s="262"/>
      <c r="BI1344" s="262"/>
      <c r="BJ1344" s="262"/>
      <c r="BK1344" s="262"/>
      <c r="BL1344" s="262"/>
      <c r="BM1344" s="262"/>
      <c r="BN1344" s="262"/>
      <c r="BO1344" s="262"/>
      <c r="BP1344" s="262"/>
      <c r="BQ1344" s="262"/>
      <c r="BR1344" s="262"/>
      <c r="BS1344" s="262"/>
      <c r="BT1344" s="262"/>
      <c r="BU1344" s="262"/>
      <c r="BV1344" s="262"/>
      <c r="BW1344" s="262"/>
      <c r="BX1344" s="262"/>
      <c r="BY1344" s="262"/>
      <c r="BZ1344" s="262"/>
      <c r="CA1344" s="262"/>
      <c r="CB1344" s="262"/>
      <c r="CC1344" s="262"/>
      <c r="CD1344" s="262"/>
      <c r="CE1344" s="262"/>
      <c r="CF1344" s="262"/>
      <c r="CG1344" s="262"/>
      <c r="CH1344" s="262"/>
      <c r="CI1344" s="262"/>
      <c r="CJ1344" s="262"/>
      <c r="CK1344" s="262"/>
      <c r="CL1344" s="262"/>
      <c r="CM1344" s="262"/>
      <c r="CN1344" s="262"/>
      <c r="CO1344" s="262"/>
      <c r="CP1344" s="262"/>
      <c r="CQ1344" s="262"/>
      <c r="CR1344" s="262"/>
      <c r="CS1344" s="262"/>
      <c r="CT1344" s="262"/>
      <c r="CU1344" s="262"/>
      <c r="CV1344" s="262"/>
      <c r="CW1344" s="262"/>
      <c r="CX1344" s="262"/>
      <c r="CY1344" s="262"/>
      <c r="CZ1344" s="262"/>
      <c r="DA1344" s="262"/>
      <c r="DB1344" s="262"/>
      <c r="DC1344" s="262"/>
      <c r="DD1344" s="262"/>
      <c r="DE1344" s="262"/>
      <c r="DF1344" s="262"/>
      <c r="DG1344" s="262"/>
      <c r="DH1344" s="262"/>
      <c r="DI1344" s="262"/>
      <c r="DJ1344" s="262"/>
      <c r="DK1344" s="262"/>
      <c r="DL1344" s="262"/>
      <c r="DM1344" s="262"/>
      <c r="DN1344" s="262"/>
      <c r="DO1344" s="262"/>
      <c r="DP1344" s="262"/>
      <c r="DQ1344" s="262"/>
      <c r="DR1344" s="262"/>
      <c r="DS1344" s="262"/>
      <c r="DT1344" s="262"/>
      <c r="DU1344" s="262"/>
      <c r="DV1344" s="262"/>
      <c r="DW1344" s="262"/>
      <c r="DX1344" s="262"/>
      <c r="DY1344" s="262"/>
      <c r="DZ1344" s="262"/>
      <c r="EA1344" s="262"/>
      <c r="EB1344" s="262"/>
      <c r="EC1344" s="262"/>
      <c r="ED1344" s="262"/>
      <c r="EE1344" s="262"/>
      <c r="EF1344" s="262"/>
      <c r="EG1344" s="262"/>
      <c r="EH1344" s="262"/>
      <c r="EI1344" s="262"/>
      <c r="EJ1344" s="262"/>
      <c r="EK1344" s="262"/>
      <c r="EL1344" s="262"/>
      <c r="EM1344" s="262"/>
      <c r="EN1344" s="262"/>
      <c r="EO1344" s="262"/>
      <c r="EP1344" s="262"/>
      <c r="EQ1344" s="262"/>
      <c r="ER1344" s="262"/>
      <c r="ES1344" s="262"/>
      <c r="ET1344" s="262"/>
      <c r="EU1344" s="262"/>
      <c r="EV1344" s="262"/>
      <c r="EW1344" s="262"/>
      <c r="EX1344" s="262"/>
      <c r="EY1344" s="262"/>
      <c r="EZ1344" s="262"/>
      <c r="FA1344" s="262"/>
      <c r="FB1344" s="262"/>
      <c r="FC1344" s="262"/>
      <c r="FD1344" s="262"/>
      <c r="FE1344" s="262"/>
      <c r="FF1344" s="262"/>
      <c r="FG1344" s="262"/>
      <c r="FH1344" s="262"/>
      <c r="FI1344" s="262"/>
      <c r="FJ1344" s="262"/>
      <c r="FK1344" s="262"/>
      <c r="FL1344" s="262"/>
      <c r="FM1344" s="262"/>
      <c r="FN1344" s="262"/>
      <c r="FO1344" s="262"/>
      <c r="FP1344" s="262"/>
      <c r="FQ1344" s="262"/>
      <c r="FR1344" s="262"/>
      <c r="FS1344" s="262"/>
      <c r="FT1344" s="262"/>
      <c r="FU1344" s="262"/>
      <c r="FV1344" s="262"/>
      <c r="FW1344" s="262"/>
      <c r="FX1344" s="262"/>
      <c r="FY1344" s="262"/>
      <c r="FZ1344" s="262"/>
      <c r="GA1344" s="262"/>
      <c r="GB1344" s="262"/>
      <c r="GC1344" s="262"/>
      <c r="GD1344" s="262"/>
    </row>
    <row r="1345" spans="1:186" s="263" customFormat="1" x14ac:dyDescent="0.2">
      <c r="A1345" s="339" t="s">
        <v>13240</v>
      </c>
      <c r="B1345" s="280" t="s">
        <v>2237</v>
      </c>
      <c r="C1345" s="281" t="s">
        <v>9385</v>
      </c>
      <c r="D1345" s="130" t="s">
        <v>87</v>
      </c>
      <c r="E1345" s="130">
        <v>25</v>
      </c>
      <c r="F1345" s="130">
        <v>0.2</v>
      </c>
      <c r="G1345" s="282"/>
      <c r="H1345" s="283"/>
      <c r="I1345" s="284">
        <f ca="1">OFFSET(INDEX(Composições!A:H,MATCH(B1345,Composições!A:A,0),8),2,0)</f>
        <v>124.735</v>
      </c>
      <c r="J1345" s="284">
        <f ca="1">IF(ISNUMBER(I1345),ROUND(F1345*E1345*I1345,2),"")</f>
        <v>623.67999999999995</v>
      </c>
      <c r="K1345" s="283">
        <f>BDI!$E$17</f>
        <v>0.18609999999999999</v>
      </c>
      <c r="L1345" s="283"/>
      <c r="M1345" s="283"/>
      <c r="N1345" s="131">
        <f t="shared" ca="1" si="22"/>
        <v>147.94999999999999</v>
      </c>
      <c r="O1345" s="340">
        <f ca="1">IF(ISNUMBER(I1345),ROUND(F1345*N1345*E1345,2),"")</f>
        <v>739.75</v>
      </c>
      <c r="P1345" s="262"/>
      <c r="Q1345" s="262"/>
      <c r="R1345" s="262"/>
      <c r="S1345" s="262"/>
      <c r="T1345" s="262"/>
      <c r="U1345" s="262"/>
      <c r="V1345" s="262"/>
      <c r="W1345" s="262"/>
      <c r="X1345" s="262"/>
      <c r="Y1345" s="262"/>
      <c r="Z1345" s="262"/>
      <c r="AA1345" s="262"/>
      <c r="AB1345" s="262"/>
      <c r="AC1345" s="262"/>
      <c r="AD1345" s="262"/>
      <c r="AE1345" s="262"/>
      <c r="AF1345" s="262"/>
      <c r="AG1345" s="262"/>
      <c r="AH1345" s="262"/>
      <c r="AI1345" s="262"/>
      <c r="AJ1345" s="262"/>
      <c r="AK1345" s="262"/>
      <c r="AL1345" s="262"/>
      <c r="AM1345" s="262"/>
      <c r="AN1345" s="262"/>
      <c r="AO1345" s="262"/>
      <c r="AP1345" s="262"/>
      <c r="AQ1345" s="262"/>
      <c r="AR1345" s="262"/>
      <c r="AS1345" s="262"/>
      <c r="AT1345" s="262"/>
      <c r="AU1345" s="262"/>
      <c r="AV1345" s="262"/>
      <c r="AW1345" s="262"/>
      <c r="AX1345" s="262"/>
      <c r="AY1345" s="262"/>
      <c r="AZ1345" s="262"/>
      <c r="BA1345" s="262"/>
      <c r="BB1345" s="262"/>
      <c r="BC1345" s="262"/>
      <c r="BD1345" s="262"/>
      <c r="BE1345" s="262"/>
      <c r="BF1345" s="262"/>
      <c r="BG1345" s="262"/>
      <c r="BH1345" s="262"/>
      <c r="BI1345" s="262"/>
      <c r="BJ1345" s="262"/>
      <c r="BK1345" s="262"/>
      <c r="BL1345" s="262"/>
      <c r="BM1345" s="262"/>
      <c r="BN1345" s="262"/>
      <c r="BO1345" s="262"/>
      <c r="BP1345" s="262"/>
      <c r="BQ1345" s="262"/>
      <c r="BR1345" s="262"/>
      <c r="BS1345" s="262"/>
      <c r="BT1345" s="262"/>
      <c r="BU1345" s="262"/>
      <c r="BV1345" s="262"/>
      <c r="BW1345" s="262"/>
      <c r="BX1345" s="262"/>
      <c r="BY1345" s="262"/>
      <c r="BZ1345" s="262"/>
      <c r="CA1345" s="262"/>
      <c r="CB1345" s="262"/>
      <c r="CC1345" s="262"/>
      <c r="CD1345" s="262"/>
      <c r="CE1345" s="262"/>
      <c r="CF1345" s="262"/>
      <c r="CG1345" s="262"/>
      <c r="CH1345" s="262"/>
      <c r="CI1345" s="262"/>
      <c r="CJ1345" s="262"/>
      <c r="CK1345" s="262"/>
      <c r="CL1345" s="262"/>
      <c r="CM1345" s="262"/>
      <c r="CN1345" s="262"/>
      <c r="CO1345" s="262"/>
      <c r="CP1345" s="262"/>
      <c r="CQ1345" s="262"/>
      <c r="CR1345" s="262"/>
      <c r="CS1345" s="262"/>
      <c r="CT1345" s="262"/>
      <c r="CU1345" s="262"/>
      <c r="CV1345" s="262"/>
      <c r="CW1345" s="262"/>
      <c r="CX1345" s="262"/>
      <c r="CY1345" s="262"/>
      <c r="CZ1345" s="262"/>
      <c r="DA1345" s="262"/>
      <c r="DB1345" s="262"/>
      <c r="DC1345" s="262"/>
      <c r="DD1345" s="262"/>
      <c r="DE1345" s="262"/>
      <c r="DF1345" s="262"/>
      <c r="DG1345" s="262"/>
      <c r="DH1345" s="262"/>
      <c r="DI1345" s="262"/>
      <c r="DJ1345" s="262"/>
      <c r="DK1345" s="262"/>
      <c r="DL1345" s="262"/>
      <c r="DM1345" s="262"/>
      <c r="DN1345" s="262"/>
      <c r="DO1345" s="262"/>
      <c r="DP1345" s="262"/>
      <c r="DQ1345" s="262"/>
      <c r="DR1345" s="262"/>
      <c r="DS1345" s="262"/>
      <c r="DT1345" s="262"/>
      <c r="DU1345" s="262"/>
      <c r="DV1345" s="262"/>
      <c r="DW1345" s="262"/>
      <c r="DX1345" s="262"/>
      <c r="DY1345" s="262"/>
      <c r="DZ1345" s="262"/>
      <c r="EA1345" s="262"/>
      <c r="EB1345" s="262"/>
      <c r="EC1345" s="262"/>
      <c r="ED1345" s="262"/>
      <c r="EE1345" s="262"/>
      <c r="EF1345" s="262"/>
      <c r="EG1345" s="262"/>
      <c r="EH1345" s="262"/>
      <c r="EI1345" s="262"/>
      <c r="EJ1345" s="262"/>
      <c r="EK1345" s="262"/>
      <c r="EL1345" s="262"/>
      <c r="EM1345" s="262"/>
      <c r="EN1345" s="262"/>
      <c r="EO1345" s="262"/>
      <c r="EP1345" s="262"/>
      <c r="EQ1345" s="262"/>
      <c r="ER1345" s="262"/>
      <c r="ES1345" s="262"/>
      <c r="ET1345" s="262"/>
      <c r="EU1345" s="262"/>
      <c r="EV1345" s="262"/>
      <c r="EW1345" s="262"/>
      <c r="EX1345" s="262"/>
      <c r="EY1345" s="262"/>
      <c r="EZ1345" s="262"/>
      <c r="FA1345" s="262"/>
      <c r="FB1345" s="262"/>
      <c r="FC1345" s="262"/>
      <c r="FD1345" s="262"/>
      <c r="FE1345" s="262"/>
      <c r="FF1345" s="262"/>
      <c r="FG1345" s="262"/>
      <c r="FH1345" s="262"/>
      <c r="FI1345" s="262"/>
      <c r="FJ1345" s="262"/>
      <c r="FK1345" s="262"/>
      <c r="FL1345" s="262"/>
      <c r="FM1345" s="262"/>
      <c r="FN1345" s="262"/>
      <c r="FO1345" s="262"/>
      <c r="FP1345" s="262"/>
      <c r="FQ1345" s="262"/>
      <c r="FR1345" s="262"/>
      <c r="FS1345" s="262"/>
      <c r="FT1345" s="262"/>
      <c r="FU1345" s="262"/>
      <c r="FV1345" s="262"/>
      <c r="FW1345" s="262"/>
      <c r="FX1345" s="262"/>
      <c r="FY1345" s="262"/>
      <c r="FZ1345" s="262"/>
      <c r="GA1345" s="262"/>
      <c r="GB1345" s="262"/>
      <c r="GC1345" s="262"/>
      <c r="GD1345" s="262"/>
    </row>
    <row r="1346" spans="1:186" s="263" customFormat="1" x14ac:dyDescent="0.2">
      <c r="A1346" s="339" t="s">
        <v>13241</v>
      </c>
      <c r="B1346" s="280" t="s">
        <v>2238</v>
      </c>
      <c r="C1346" s="281" t="s">
        <v>9386</v>
      </c>
      <c r="D1346" s="130" t="s">
        <v>87</v>
      </c>
      <c r="E1346" s="130">
        <v>25</v>
      </c>
      <c r="F1346" s="130">
        <v>0.2</v>
      </c>
      <c r="G1346" s="282"/>
      <c r="H1346" s="283"/>
      <c r="I1346" s="284">
        <f ca="1">OFFSET(INDEX(Composições!A:H,MATCH(B1346,Composições!A:A,0),8),2,0)</f>
        <v>41.286999999999999</v>
      </c>
      <c r="J1346" s="284">
        <f ca="1">IF(ISNUMBER(I1346),ROUND(F1346*E1346*I1346,2),"")</f>
        <v>206.44</v>
      </c>
      <c r="K1346" s="283">
        <f>BDI!$E$17</f>
        <v>0.18609999999999999</v>
      </c>
      <c r="L1346" s="283"/>
      <c r="M1346" s="283"/>
      <c r="N1346" s="131">
        <f t="shared" ca="1" si="22"/>
        <v>48.97</v>
      </c>
      <c r="O1346" s="340">
        <f ca="1">IF(ISNUMBER(I1346),ROUND(F1346*N1346*E1346,2),"")</f>
        <v>244.85</v>
      </c>
      <c r="P1346" s="262"/>
      <c r="Q1346" s="262"/>
      <c r="R1346" s="262"/>
      <c r="S1346" s="262"/>
      <c r="T1346" s="262"/>
      <c r="U1346" s="262"/>
      <c r="V1346" s="262"/>
      <c r="W1346" s="262"/>
      <c r="X1346" s="262"/>
      <c r="Y1346" s="262"/>
      <c r="Z1346" s="262"/>
      <c r="AA1346" s="262"/>
      <c r="AB1346" s="262"/>
      <c r="AC1346" s="262"/>
      <c r="AD1346" s="262"/>
      <c r="AE1346" s="262"/>
      <c r="AF1346" s="262"/>
      <c r="AG1346" s="262"/>
      <c r="AH1346" s="262"/>
      <c r="AI1346" s="262"/>
      <c r="AJ1346" s="262"/>
      <c r="AK1346" s="262"/>
      <c r="AL1346" s="262"/>
      <c r="AM1346" s="262"/>
      <c r="AN1346" s="262"/>
      <c r="AO1346" s="262"/>
      <c r="AP1346" s="262"/>
      <c r="AQ1346" s="262"/>
      <c r="AR1346" s="262"/>
      <c r="AS1346" s="262"/>
      <c r="AT1346" s="262"/>
      <c r="AU1346" s="262"/>
      <c r="AV1346" s="262"/>
      <c r="AW1346" s="262"/>
      <c r="AX1346" s="262"/>
      <c r="AY1346" s="262"/>
      <c r="AZ1346" s="262"/>
      <c r="BA1346" s="262"/>
      <c r="BB1346" s="262"/>
      <c r="BC1346" s="262"/>
      <c r="BD1346" s="262"/>
      <c r="BE1346" s="262"/>
      <c r="BF1346" s="262"/>
      <c r="BG1346" s="262"/>
      <c r="BH1346" s="262"/>
      <c r="BI1346" s="262"/>
      <c r="BJ1346" s="262"/>
      <c r="BK1346" s="262"/>
      <c r="BL1346" s="262"/>
      <c r="BM1346" s="262"/>
      <c r="BN1346" s="262"/>
      <c r="BO1346" s="262"/>
      <c r="BP1346" s="262"/>
      <c r="BQ1346" s="262"/>
      <c r="BR1346" s="262"/>
      <c r="BS1346" s="262"/>
      <c r="BT1346" s="262"/>
      <c r="BU1346" s="262"/>
      <c r="BV1346" s="262"/>
      <c r="BW1346" s="262"/>
      <c r="BX1346" s="262"/>
      <c r="BY1346" s="262"/>
      <c r="BZ1346" s="262"/>
      <c r="CA1346" s="262"/>
      <c r="CB1346" s="262"/>
      <c r="CC1346" s="262"/>
      <c r="CD1346" s="262"/>
      <c r="CE1346" s="262"/>
      <c r="CF1346" s="262"/>
      <c r="CG1346" s="262"/>
      <c r="CH1346" s="262"/>
      <c r="CI1346" s="262"/>
      <c r="CJ1346" s="262"/>
      <c r="CK1346" s="262"/>
      <c r="CL1346" s="262"/>
      <c r="CM1346" s="262"/>
      <c r="CN1346" s="262"/>
      <c r="CO1346" s="262"/>
      <c r="CP1346" s="262"/>
      <c r="CQ1346" s="262"/>
      <c r="CR1346" s="262"/>
      <c r="CS1346" s="262"/>
      <c r="CT1346" s="262"/>
      <c r="CU1346" s="262"/>
      <c r="CV1346" s="262"/>
      <c r="CW1346" s="262"/>
      <c r="CX1346" s="262"/>
      <c r="CY1346" s="262"/>
      <c r="CZ1346" s="262"/>
      <c r="DA1346" s="262"/>
      <c r="DB1346" s="262"/>
      <c r="DC1346" s="262"/>
      <c r="DD1346" s="262"/>
      <c r="DE1346" s="262"/>
      <c r="DF1346" s="262"/>
      <c r="DG1346" s="262"/>
      <c r="DH1346" s="262"/>
      <c r="DI1346" s="262"/>
      <c r="DJ1346" s="262"/>
      <c r="DK1346" s="262"/>
      <c r="DL1346" s="262"/>
      <c r="DM1346" s="262"/>
      <c r="DN1346" s="262"/>
      <c r="DO1346" s="262"/>
      <c r="DP1346" s="262"/>
      <c r="DQ1346" s="262"/>
      <c r="DR1346" s="262"/>
      <c r="DS1346" s="262"/>
      <c r="DT1346" s="262"/>
      <c r="DU1346" s="262"/>
      <c r="DV1346" s="262"/>
      <c r="DW1346" s="262"/>
      <c r="DX1346" s="262"/>
      <c r="DY1346" s="262"/>
      <c r="DZ1346" s="262"/>
      <c r="EA1346" s="262"/>
      <c r="EB1346" s="262"/>
      <c r="EC1346" s="262"/>
      <c r="ED1346" s="262"/>
      <c r="EE1346" s="262"/>
      <c r="EF1346" s="262"/>
      <c r="EG1346" s="262"/>
      <c r="EH1346" s="262"/>
      <c r="EI1346" s="262"/>
      <c r="EJ1346" s="262"/>
      <c r="EK1346" s="262"/>
      <c r="EL1346" s="262"/>
      <c r="EM1346" s="262"/>
      <c r="EN1346" s="262"/>
      <c r="EO1346" s="262"/>
      <c r="EP1346" s="262"/>
      <c r="EQ1346" s="262"/>
      <c r="ER1346" s="262"/>
      <c r="ES1346" s="262"/>
      <c r="ET1346" s="262"/>
      <c r="EU1346" s="262"/>
      <c r="EV1346" s="262"/>
      <c r="EW1346" s="262"/>
      <c r="EX1346" s="262"/>
      <c r="EY1346" s="262"/>
      <c r="EZ1346" s="262"/>
      <c r="FA1346" s="262"/>
      <c r="FB1346" s="262"/>
      <c r="FC1346" s="262"/>
      <c r="FD1346" s="262"/>
      <c r="FE1346" s="262"/>
      <c r="FF1346" s="262"/>
      <c r="FG1346" s="262"/>
      <c r="FH1346" s="262"/>
      <c r="FI1346" s="262"/>
      <c r="FJ1346" s="262"/>
      <c r="FK1346" s="262"/>
      <c r="FL1346" s="262"/>
      <c r="FM1346" s="262"/>
      <c r="FN1346" s="262"/>
      <c r="FO1346" s="262"/>
      <c r="FP1346" s="262"/>
      <c r="FQ1346" s="262"/>
      <c r="FR1346" s="262"/>
      <c r="FS1346" s="262"/>
      <c r="FT1346" s="262"/>
      <c r="FU1346" s="262"/>
      <c r="FV1346" s="262"/>
      <c r="FW1346" s="262"/>
      <c r="FX1346" s="262"/>
      <c r="FY1346" s="262"/>
      <c r="FZ1346" s="262"/>
      <c r="GA1346" s="262"/>
      <c r="GB1346" s="262"/>
      <c r="GC1346" s="262"/>
      <c r="GD1346" s="262"/>
    </row>
    <row r="1347" spans="1:186" s="263" customFormat="1" x14ac:dyDescent="0.2">
      <c r="A1347" s="339" t="s">
        <v>13242</v>
      </c>
      <c r="B1347" s="280" t="s">
        <v>2239</v>
      </c>
      <c r="C1347" s="281" t="s">
        <v>9387</v>
      </c>
      <c r="D1347" s="130" t="s">
        <v>106</v>
      </c>
      <c r="E1347" s="130">
        <v>15</v>
      </c>
      <c r="F1347" s="130">
        <v>0.2</v>
      </c>
      <c r="G1347" s="282"/>
      <c r="H1347" s="283"/>
      <c r="I1347" s="284">
        <f ca="1">OFFSET(INDEX(Composições!A:H,MATCH(B1347,Composições!A:A,0),8),2,0)</f>
        <v>222.13849999999999</v>
      </c>
      <c r="J1347" s="284">
        <f ca="1">IF(ISNUMBER(I1347),ROUND(F1347*E1347*I1347,2),"")</f>
        <v>666.42</v>
      </c>
      <c r="K1347" s="283">
        <f>BDI!$E$17</f>
        <v>0.18609999999999999</v>
      </c>
      <c r="L1347" s="283"/>
      <c r="M1347" s="283"/>
      <c r="N1347" s="131">
        <f t="shared" ca="1" si="22"/>
        <v>263.48</v>
      </c>
      <c r="O1347" s="340">
        <f ca="1">IF(ISNUMBER(I1347),ROUND(F1347*N1347*E1347,2),"")</f>
        <v>790.44</v>
      </c>
      <c r="P1347" s="262"/>
      <c r="Q1347" s="262"/>
      <c r="R1347" s="262"/>
      <c r="S1347" s="262"/>
      <c r="T1347" s="262"/>
      <c r="U1347" s="262"/>
      <c r="V1347" s="262"/>
      <c r="W1347" s="262"/>
      <c r="X1347" s="262"/>
      <c r="Y1347" s="262"/>
      <c r="Z1347" s="262"/>
      <c r="AA1347" s="262"/>
      <c r="AB1347" s="262"/>
      <c r="AC1347" s="262"/>
      <c r="AD1347" s="262"/>
      <c r="AE1347" s="262"/>
      <c r="AF1347" s="262"/>
      <c r="AG1347" s="262"/>
      <c r="AH1347" s="262"/>
      <c r="AI1347" s="262"/>
      <c r="AJ1347" s="262"/>
      <c r="AK1347" s="262"/>
      <c r="AL1347" s="262"/>
      <c r="AM1347" s="262"/>
      <c r="AN1347" s="262"/>
      <c r="AO1347" s="262"/>
      <c r="AP1347" s="262"/>
      <c r="AQ1347" s="262"/>
      <c r="AR1347" s="262"/>
      <c r="AS1347" s="262"/>
      <c r="AT1347" s="262"/>
      <c r="AU1347" s="262"/>
      <c r="AV1347" s="262"/>
      <c r="AW1347" s="262"/>
      <c r="AX1347" s="262"/>
      <c r="AY1347" s="262"/>
      <c r="AZ1347" s="262"/>
      <c r="BA1347" s="262"/>
      <c r="BB1347" s="262"/>
      <c r="BC1347" s="262"/>
      <c r="BD1347" s="262"/>
      <c r="BE1347" s="262"/>
      <c r="BF1347" s="262"/>
      <c r="BG1347" s="262"/>
      <c r="BH1347" s="262"/>
      <c r="BI1347" s="262"/>
      <c r="BJ1347" s="262"/>
      <c r="BK1347" s="262"/>
      <c r="BL1347" s="262"/>
      <c r="BM1347" s="262"/>
      <c r="BN1347" s="262"/>
      <c r="BO1347" s="262"/>
      <c r="BP1347" s="262"/>
      <c r="BQ1347" s="262"/>
      <c r="BR1347" s="262"/>
      <c r="BS1347" s="262"/>
      <c r="BT1347" s="262"/>
      <c r="BU1347" s="262"/>
      <c r="BV1347" s="262"/>
      <c r="BW1347" s="262"/>
      <c r="BX1347" s="262"/>
      <c r="BY1347" s="262"/>
      <c r="BZ1347" s="262"/>
      <c r="CA1347" s="262"/>
      <c r="CB1347" s="262"/>
      <c r="CC1347" s="262"/>
      <c r="CD1347" s="262"/>
      <c r="CE1347" s="262"/>
      <c r="CF1347" s="262"/>
      <c r="CG1347" s="262"/>
      <c r="CH1347" s="262"/>
      <c r="CI1347" s="262"/>
      <c r="CJ1347" s="262"/>
      <c r="CK1347" s="262"/>
      <c r="CL1347" s="262"/>
      <c r="CM1347" s="262"/>
      <c r="CN1347" s="262"/>
      <c r="CO1347" s="262"/>
      <c r="CP1347" s="262"/>
      <c r="CQ1347" s="262"/>
      <c r="CR1347" s="262"/>
      <c r="CS1347" s="262"/>
      <c r="CT1347" s="262"/>
      <c r="CU1347" s="262"/>
      <c r="CV1347" s="262"/>
      <c r="CW1347" s="262"/>
      <c r="CX1347" s="262"/>
      <c r="CY1347" s="262"/>
      <c r="CZ1347" s="262"/>
      <c r="DA1347" s="262"/>
      <c r="DB1347" s="262"/>
      <c r="DC1347" s="262"/>
      <c r="DD1347" s="262"/>
      <c r="DE1347" s="262"/>
      <c r="DF1347" s="262"/>
      <c r="DG1347" s="262"/>
      <c r="DH1347" s="262"/>
      <c r="DI1347" s="262"/>
      <c r="DJ1347" s="262"/>
      <c r="DK1347" s="262"/>
      <c r="DL1347" s="262"/>
      <c r="DM1347" s="262"/>
      <c r="DN1347" s="262"/>
      <c r="DO1347" s="262"/>
      <c r="DP1347" s="262"/>
      <c r="DQ1347" s="262"/>
      <c r="DR1347" s="262"/>
      <c r="DS1347" s="262"/>
      <c r="DT1347" s="262"/>
      <c r="DU1347" s="262"/>
      <c r="DV1347" s="262"/>
      <c r="DW1347" s="262"/>
      <c r="DX1347" s="262"/>
      <c r="DY1347" s="262"/>
      <c r="DZ1347" s="262"/>
      <c r="EA1347" s="262"/>
      <c r="EB1347" s="262"/>
      <c r="EC1347" s="262"/>
      <c r="ED1347" s="262"/>
      <c r="EE1347" s="262"/>
      <c r="EF1347" s="262"/>
      <c r="EG1347" s="262"/>
      <c r="EH1347" s="262"/>
      <c r="EI1347" s="262"/>
      <c r="EJ1347" s="262"/>
      <c r="EK1347" s="262"/>
      <c r="EL1347" s="262"/>
      <c r="EM1347" s="262"/>
      <c r="EN1347" s="262"/>
      <c r="EO1347" s="262"/>
      <c r="EP1347" s="262"/>
      <c r="EQ1347" s="262"/>
      <c r="ER1347" s="262"/>
      <c r="ES1347" s="262"/>
      <c r="ET1347" s="262"/>
      <c r="EU1347" s="262"/>
      <c r="EV1347" s="262"/>
      <c r="EW1347" s="262"/>
      <c r="EX1347" s="262"/>
      <c r="EY1347" s="262"/>
      <c r="EZ1347" s="262"/>
      <c r="FA1347" s="262"/>
      <c r="FB1347" s="262"/>
      <c r="FC1347" s="262"/>
      <c r="FD1347" s="262"/>
      <c r="FE1347" s="262"/>
      <c r="FF1347" s="262"/>
      <c r="FG1347" s="262"/>
      <c r="FH1347" s="262"/>
      <c r="FI1347" s="262"/>
      <c r="FJ1347" s="262"/>
      <c r="FK1347" s="262"/>
      <c r="FL1347" s="262"/>
      <c r="FM1347" s="262"/>
      <c r="FN1347" s="262"/>
      <c r="FO1347" s="262"/>
      <c r="FP1347" s="262"/>
      <c r="FQ1347" s="262"/>
      <c r="FR1347" s="262"/>
      <c r="FS1347" s="262"/>
      <c r="FT1347" s="262"/>
      <c r="FU1347" s="262"/>
      <c r="FV1347" s="262"/>
      <c r="FW1347" s="262"/>
      <c r="FX1347" s="262"/>
      <c r="FY1347" s="262"/>
      <c r="FZ1347" s="262"/>
      <c r="GA1347" s="262"/>
      <c r="GB1347" s="262"/>
      <c r="GC1347" s="262"/>
      <c r="GD1347" s="262"/>
    </row>
    <row r="1348" spans="1:186" s="263" customFormat="1" x14ac:dyDescent="0.2">
      <c r="A1348" s="339" t="s">
        <v>13243</v>
      </c>
      <c r="B1348" s="280" t="s">
        <v>9388</v>
      </c>
      <c r="C1348" s="281" t="s">
        <v>9389</v>
      </c>
      <c r="D1348" s="130" t="s">
        <v>87</v>
      </c>
      <c r="E1348" s="130">
        <v>5</v>
      </c>
      <c r="F1348" s="130">
        <v>0.2</v>
      </c>
      <c r="G1348" s="282"/>
      <c r="H1348" s="283"/>
      <c r="I1348" s="358">
        <v>28.41</v>
      </c>
      <c r="J1348" s="284">
        <f>IF(ISNUMBER(I1348),ROUND(F1348*E1348*I1348,2),"")</f>
        <v>28.41</v>
      </c>
      <c r="K1348" s="283">
        <f>BDI!$E$17</f>
        <v>0.18609999999999999</v>
      </c>
      <c r="L1348" s="283"/>
      <c r="M1348" s="283"/>
      <c r="N1348" s="131">
        <f t="shared" si="22"/>
        <v>33.700000000000003</v>
      </c>
      <c r="O1348" s="340">
        <f>IF(ISNUMBER(I1348),ROUND(F1348*N1348*E1348,2),"")</f>
        <v>33.700000000000003</v>
      </c>
      <c r="P1348" s="262"/>
      <c r="Q1348" s="262"/>
      <c r="R1348" s="262"/>
      <c r="S1348" s="262"/>
      <c r="T1348" s="262"/>
      <c r="U1348" s="262"/>
      <c r="V1348" s="262"/>
      <c r="W1348" s="262"/>
      <c r="X1348" s="262"/>
      <c r="Y1348" s="262"/>
      <c r="Z1348" s="262"/>
      <c r="AA1348" s="262"/>
      <c r="AB1348" s="262"/>
      <c r="AC1348" s="262"/>
      <c r="AD1348" s="262"/>
      <c r="AE1348" s="262"/>
      <c r="AF1348" s="262"/>
      <c r="AG1348" s="262"/>
      <c r="AH1348" s="262"/>
      <c r="AI1348" s="262"/>
      <c r="AJ1348" s="262"/>
      <c r="AK1348" s="262"/>
      <c r="AL1348" s="262"/>
      <c r="AM1348" s="262"/>
      <c r="AN1348" s="262"/>
      <c r="AO1348" s="262"/>
      <c r="AP1348" s="262"/>
      <c r="AQ1348" s="262"/>
      <c r="AR1348" s="262"/>
      <c r="AS1348" s="262"/>
      <c r="AT1348" s="262"/>
      <c r="AU1348" s="262"/>
      <c r="AV1348" s="262"/>
      <c r="AW1348" s="262"/>
      <c r="AX1348" s="262"/>
      <c r="AY1348" s="262"/>
      <c r="AZ1348" s="262"/>
      <c r="BA1348" s="262"/>
      <c r="BB1348" s="262"/>
      <c r="BC1348" s="262"/>
      <c r="BD1348" s="262"/>
      <c r="BE1348" s="262"/>
      <c r="BF1348" s="262"/>
      <c r="BG1348" s="262"/>
      <c r="BH1348" s="262"/>
      <c r="BI1348" s="262"/>
      <c r="BJ1348" s="262"/>
      <c r="BK1348" s="262"/>
      <c r="BL1348" s="262"/>
      <c r="BM1348" s="262"/>
      <c r="BN1348" s="262"/>
      <c r="BO1348" s="262"/>
      <c r="BP1348" s="262"/>
      <c r="BQ1348" s="262"/>
      <c r="BR1348" s="262"/>
      <c r="BS1348" s="262"/>
      <c r="BT1348" s="262"/>
      <c r="BU1348" s="262"/>
      <c r="BV1348" s="262"/>
      <c r="BW1348" s="262"/>
      <c r="BX1348" s="262"/>
      <c r="BY1348" s="262"/>
      <c r="BZ1348" s="262"/>
      <c r="CA1348" s="262"/>
      <c r="CB1348" s="262"/>
      <c r="CC1348" s="262"/>
      <c r="CD1348" s="262"/>
      <c r="CE1348" s="262"/>
      <c r="CF1348" s="262"/>
      <c r="CG1348" s="262"/>
      <c r="CH1348" s="262"/>
      <c r="CI1348" s="262"/>
      <c r="CJ1348" s="262"/>
      <c r="CK1348" s="262"/>
      <c r="CL1348" s="262"/>
      <c r="CM1348" s="262"/>
      <c r="CN1348" s="262"/>
      <c r="CO1348" s="262"/>
      <c r="CP1348" s="262"/>
      <c r="CQ1348" s="262"/>
      <c r="CR1348" s="262"/>
      <c r="CS1348" s="262"/>
      <c r="CT1348" s="262"/>
      <c r="CU1348" s="262"/>
      <c r="CV1348" s="262"/>
      <c r="CW1348" s="262"/>
      <c r="CX1348" s="262"/>
      <c r="CY1348" s="262"/>
      <c r="CZ1348" s="262"/>
      <c r="DA1348" s="262"/>
      <c r="DB1348" s="262"/>
      <c r="DC1348" s="262"/>
      <c r="DD1348" s="262"/>
      <c r="DE1348" s="262"/>
      <c r="DF1348" s="262"/>
      <c r="DG1348" s="262"/>
      <c r="DH1348" s="262"/>
      <c r="DI1348" s="262"/>
      <c r="DJ1348" s="262"/>
      <c r="DK1348" s="262"/>
      <c r="DL1348" s="262"/>
      <c r="DM1348" s="262"/>
      <c r="DN1348" s="262"/>
      <c r="DO1348" s="262"/>
      <c r="DP1348" s="262"/>
      <c r="DQ1348" s="262"/>
      <c r="DR1348" s="262"/>
      <c r="DS1348" s="262"/>
      <c r="DT1348" s="262"/>
      <c r="DU1348" s="262"/>
      <c r="DV1348" s="262"/>
      <c r="DW1348" s="262"/>
      <c r="DX1348" s="262"/>
      <c r="DY1348" s="262"/>
      <c r="DZ1348" s="262"/>
      <c r="EA1348" s="262"/>
      <c r="EB1348" s="262"/>
      <c r="EC1348" s="262"/>
      <c r="ED1348" s="262"/>
      <c r="EE1348" s="262"/>
      <c r="EF1348" s="262"/>
      <c r="EG1348" s="262"/>
      <c r="EH1348" s="262"/>
      <c r="EI1348" s="262"/>
      <c r="EJ1348" s="262"/>
      <c r="EK1348" s="262"/>
      <c r="EL1348" s="262"/>
      <c r="EM1348" s="262"/>
      <c r="EN1348" s="262"/>
      <c r="EO1348" s="262"/>
      <c r="EP1348" s="262"/>
      <c r="EQ1348" s="262"/>
      <c r="ER1348" s="262"/>
      <c r="ES1348" s="262"/>
      <c r="ET1348" s="262"/>
      <c r="EU1348" s="262"/>
      <c r="EV1348" s="262"/>
      <c r="EW1348" s="262"/>
      <c r="EX1348" s="262"/>
      <c r="EY1348" s="262"/>
      <c r="EZ1348" s="262"/>
      <c r="FA1348" s="262"/>
      <c r="FB1348" s="262"/>
      <c r="FC1348" s="262"/>
      <c r="FD1348" s="262"/>
      <c r="FE1348" s="262"/>
      <c r="FF1348" s="262"/>
      <c r="FG1348" s="262"/>
      <c r="FH1348" s="262"/>
      <c r="FI1348" s="262"/>
      <c r="FJ1348" s="262"/>
      <c r="FK1348" s="262"/>
      <c r="FL1348" s="262"/>
      <c r="FM1348" s="262"/>
      <c r="FN1348" s="262"/>
      <c r="FO1348" s="262"/>
      <c r="FP1348" s="262"/>
      <c r="FQ1348" s="262"/>
      <c r="FR1348" s="262"/>
      <c r="FS1348" s="262"/>
      <c r="FT1348" s="262"/>
      <c r="FU1348" s="262"/>
      <c r="FV1348" s="262"/>
      <c r="FW1348" s="262"/>
      <c r="FX1348" s="262"/>
      <c r="FY1348" s="262"/>
      <c r="FZ1348" s="262"/>
      <c r="GA1348" s="262"/>
      <c r="GB1348" s="262"/>
      <c r="GC1348" s="262"/>
      <c r="GD1348" s="262"/>
    </row>
    <row r="1349" spans="1:186" s="263" customFormat="1" x14ac:dyDescent="0.2">
      <c r="A1349" s="339" t="s">
        <v>13244</v>
      </c>
      <c r="B1349" s="280" t="s">
        <v>9390</v>
      </c>
      <c r="C1349" s="281" t="s">
        <v>9391</v>
      </c>
      <c r="D1349" s="130" t="s">
        <v>87</v>
      </c>
      <c r="E1349" s="130">
        <v>10</v>
      </c>
      <c r="F1349" s="130">
        <v>0.2</v>
      </c>
      <c r="G1349" s="282"/>
      <c r="H1349" s="283"/>
      <c r="I1349" s="358">
        <v>38.630000000000003</v>
      </c>
      <c r="J1349" s="284">
        <f>IF(ISNUMBER(I1349),ROUND(F1349*E1349*I1349,2),"")</f>
        <v>77.260000000000005</v>
      </c>
      <c r="K1349" s="283">
        <f>BDI!$E$17</f>
        <v>0.18609999999999999</v>
      </c>
      <c r="L1349" s="283"/>
      <c r="M1349" s="283"/>
      <c r="N1349" s="131">
        <f t="shared" si="22"/>
        <v>45.82</v>
      </c>
      <c r="O1349" s="340">
        <f>IF(ISNUMBER(I1349),ROUND(F1349*N1349*E1349,2),"")</f>
        <v>91.64</v>
      </c>
      <c r="P1349" s="262"/>
      <c r="Q1349" s="262"/>
      <c r="R1349" s="262"/>
      <c r="S1349" s="262"/>
      <c r="T1349" s="262"/>
      <c r="U1349" s="262"/>
      <c r="V1349" s="262"/>
      <c r="W1349" s="262"/>
      <c r="X1349" s="262"/>
      <c r="Y1349" s="262"/>
      <c r="Z1349" s="262"/>
      <c r="AA1349" s="262"/>
      <c r="AB1349" s="262"/>
      <c r="AC1349" s="262"/>
      <c r="AD1349" s="262"/>
      <c r="AE1349" s="262"/>
      <c r="AF1349" s="262"/>
      <c r="AG1349" s="262"/>
      <c r="AH1349" s="262"/>
      <c r="AI1349" s="262"/>
      <c r="AJ1349" s="262"/>
      <c r="AK1349" s="262"/>
      <c r="AL1349" s="262"/>
      <c r="AM1349" s="262"/>
      <c r="AN1349" s="262"/>
      <c r="AO1349" s="262"/>
      <c r="AP1349" s="262"/>
      <c r="AQ1349" s="262"/>
      <c r="AR1349" s="262"/>
      <c r="AS1349" s="262"/>
      <c r="AT1349" s="262"/>
      <c r="AU1349" s="262"/>
      <c r="AV1349" s="262"/>
      <c r="AW1349" s="262"/>
      <c r="AX1349" s="262"/>
      <c r="AY1349" s="262"/>
      <c r="AZ1349" s="262"/>
      <c r="BA1349" s="262"/>
      <c r="BB1349" s="262"/>
      <c r="BC1349" s="262"/>
      <c r="BD1349" s="262"/>
      <c r="BE1349" s="262"/>
      <c r="BF1349" s="262"/>
      <c r="BG1349" s="262"/>
      <c r="BH1349" s="262"/>
      <c r="BI1349" s="262"/>
      <c r="BJ1349" s="262"/>
      <c r="BK1349" s="262"/>
      <c r="BL1349" s="262"/>
      <c r="BM1349" s="262"/>
      <c r="BN1349" s="262"/>
      <c r="BO1349" s="262"/>
      <c r="BP1349" s="262"/>
      <c r="BQ1349" s="262"/>
      <c r="BR1349" s="262"/>
      <c r="BS1349" s="262"/>
      <c r="BT1349" s="262"/>
      <c r="BU1349" s="262"/>
      <c r="BV1349" s="262"/>
      <c r="BW1349" s="262"/>
      <c r="BX1349" s="262"/>
      <c r="BY1349" s="262"/>
      <c r="BZ1349" s="262"/>
      <c r="CA1349" s="262"/>
      <c r="CB1349" s="262"/>
      <c r="CC1349" s="262"/>
      <c r="CD1349" s="262"/>
      <c r="CE1349" s="262"/>
      <c r="CF1349" s="262"/>
      <c r="CG1349" s="262"/>
      <c r="CH1349" s="262"/>
      <c r="CI1349" s="262"/>
      <c r="CJ1349" s="262"/>
      <c r="CK1349" s="262"/>
      <c r="CL1349" s="262"/>
      <c r="CM1349" s="262"/>
      <c r="CN1349" s="262"/>
      <c r="CO1349" s="262"/>
      <c r="CP1349" s="262"/>
      <c r="CQ1349" s="262"/>
      <c r="CR1349" s="262"/>
      <c r="CS1349" s="262"/>
      <c r="CT1349" s="262"/>
      <c r="CU1349" s="262"/>
      <c r="CV1349" s="262"/>
      <c r="CW1349" s="262"/>
      <c r="CX1349" s="262"/>
      <c r="CY1349" s="262"/>
      <c r="CZ1349" s="262"/>
      <c r="DA1349" s="262"/>
      <c r="DB1349" s="262"/>
      <c r="DC1349" s="262"/>
      <c r="DD1349" s="262"/>
      <c r="DE1349" s="262"/>
      <c r="DF1349" s="262"/>
      <c r="DG1349" s="262"/>
      <c r="DH1349" s="262"/>
      <c r="DI1349" s="262"/>
      <c r="DJ1349" s="262"/>
      <c r="DK1349" s="262"/>
      <c r="DL1349" s="262"/>
      <c r="DM1349" s="262"/>
      <c r="DN1349" s="262"/>
      <c r="DO1349" s="262"/>
      <c r="DP1349" s="262"/>
      <c r="DQ1349" s="262"/>
      <c r="DR1349" s="262"/>
      <c r="DS1349" s="262"/>
      <c r="DT1349" s="262"/>
      <c r="DU1349" s="262"/>
      <c r="DV1349" s="262"/>
      <c r="DW1349" s="262"/>
      <c r="DX1349" s="262"/>
      <c r="DY1349" s="262"/>
      <c r="DZ1349" s="262"/>
      <c r="EA1349" s="262"/>
      <c r="EB1349" s="262"/>
      <c r="EC1349" s="262"/>
      <c r="ED1349" s="262"/>
      <c r="EE1349" s="262"/>
      <c r="EF1349" s="262"/>
      <c r="EG1349" s="262"/>
      <c r="EH1349" s="262"/>
      <c r="EI1349" s="262"/>
      <c r="EJ1349" s="262"/>
      <c r="EK1349" s="262"/>
      <c r="EL1349" s="262"/>
      <c r="EM1349" s="262"/>
      <c r="EN1349" s="262"/>
      <c r="EO1349" s="262"/>
      <c r="EP1349" s="262"/>
      <c r="EQ1349" s="262"/>
      <c r="ER1349" s="262"/>
      <c r="ES1349" s="262"/>
      <c r="ET1349" s="262"/>
      <c r="EU1349" s="262"/>
      <c r="EV1349" s="262"/>
      <c r="EW1349" s="262"/>
      <c r="EX1349" s="262"/>
      <c r="EY1349" s="262"/>
      <c r="EZ1349" s="262"/>
      <c r="FA1349" s="262"/>
      <c r="FB1349" s="262"/>
      <c r="FC1349" s="262"/>
      <c r="FD1349" s="262"/>
      <c r="FE1349" s="262"/>
      <c r="FF1349" s="262"/>
      <c r="FG1349" s="262"/>
      <c r="FH1349" s="262"/>
      <c r="FI1349" s="262"/>
      <c r="FJ1349" s="262"/>
      <c r="FK1349" s="262"/>
      <c r="FL1349" s="262"/>
      <c r="FM1349" s="262"/>
      <c r="FN1349" s="262"/>
      <c r="FO1349" s="262"/>
      <c r="FP1349" s="262"/>
      <c r="FQ1349" s="262"/>
      <c r="FR1349" s="262"/>
      <c r="FS1349" s="262"/>
      <c r="FT1349" s="262"/>
      <c r="FU1349" s="262"/>
      <c r="FV1349" s="262"/>
      <c r="FW1349" s="262"/>
      <c r="FX1349" s="262"/>
      <c r="FY1349" s="262"/>
      <c r="FZ1349" s="262"/>
      <c r="GA1349" s="262"/>
      <c r="GB1349" s="262"/>
      <c r="GC1349" s="262"/>
      <c r="GD1349" s="262"/>
    </row>
    <row r="1350" spans="1:186" s="263" customFormat="1" x14ac:dyDescent="0.2">
      <c r="A1350" s="339" t="s">
        <v>13245</v>
      </c>
      <c r="B1350" s="280" t="s">
        <v>9392</v>
      </c>
      <c r="C1350" s="281" t="s">
        <v>9393</v>
      </c>
      <c r="D1350" s="130" t="s">
        <v>87</v>
      </c>
      <c r="E1350" s="130">
        <v>8</v>
      </c>
      <c r="F1350" s="130">
        <v>0.2</v>
      </c>
      <c r="G1350" s="282"/>
      <c r="H1350" s="283"/>
      <c r="I1350" s="358">
        <v>25.35</v>
      </c>
      <c r="J1350" s="284">
        <f>IF(ISNUMBER(I1350),ROUND(F1350*E1350*I1350,2),"")</f>
        <v>40.56</v>
      </c>
      <c r="K1350" s="283">
        <f>BDI!$E$17</f>
        <v>0.18609999999999999</v>
      </c>
      <c r="L1350" s="283"/>
      <c r="M1350" s="283"/>
      <c r="N1350" s="131">
        <f t="shared" si="22"/>
        <v>30.07</v>
      </c>
      <c r="O1350" s="340">
        <f>IF(ISNUMBER(I1350),ROUND(F1350*N1350*E1350,2),"")</f>
        <v>48.11</v>
      </c>
      <c r="P1350" s="262"/>
      <c r="Q1350" s="262"/>
      <c r="R1350" s="262"/>
      <c r="S1350" s="262"/>
      <c r="T1350" s="262"/>
      <c r="U1350" s="262"/>
      <c r="V1350" s="262"/>
      <c r="W1350" s="262"/>
      <c r="X1350" s="262"/>
      <c r="Y1350" s="262"/>
      <c r="Z1350" s="262"/>
      <c r="AA1350" s="262"/>
      <c r="AB1350" s="262"/>
      <c r="AC1350" s="262"/>
      <c r="AD1350" s="262"/>
      <c r="AE1350" s="262"/>
      <c r="AF1350" s="262"/>
      <c r="AG1350" s="262"/>
      <c r="AH1350" s="262"/>
      <c r="AI1350" s="262"/>
      <c r="AJ1350" s="262"/>
      <c r="AK1350" s="262"/>
      <c r="AL1350" s="262"/>
      <c r="AM1350" s="262"/>
      <c r="AN1350" s="262"/>
      <c r="AO1350" s="262"/>
      <c r="AP1350" s="262"/>
      <c r="AQ1350" s="262"/>
      <c r="AR1350" s="262"/>
      <c r="AS1350" s="262"/>
      <c r="AT1350" s="262"/>
      <c r="AU1350" s="262"/>
      <c r="AV1350" s="262"/>
      <c r="AW1350" s="262"/>
      <c r="AX1350" s="262"/>
      <c r="AY1350" s="262"/>
      <c r="AZ1350" s="262"/>
      <c r="BA1350" s="262"/>
      <c r="BB1350" s="262"/>
      <c r="BC1350" s="262"/>
      <c r="BD1350" s="262"/>
      <c r="BE1350" s="262"/>
      <c r="BF1350" s="262"/>
      <c r="BG1350" s="262"/>
      <c r="BH1350" s="262"/>
      <c r="BI1350" s="262"/>
      <c r="BJ1350" s="262"/>
      <c r="BK1350" s="262"/>
      <c r="BL1350" s="262"/>
      <c r="BM1350" s="262"/>
      <c r="BN1350" s="262"/>
      <c r="BO1350" s="262"/>
      <c r="BP1350" s="262"/>
      <c r="BQ1350" s="262"/>
      <c r="BR1350" s="262"/>
      <c r="BS1350" s="262"/>
      <c r="BT1350" s="262"/>
      <c r="BU1350" s="262"/>
      <c r="BV1350" s="262"/>
      <c r="BW1350" s="262"/>
      <c r="BX1350" s="262"/>
      <c r="BY1350" s="262"/>
      <c r="BZ1350" s="262"/>
      <c r="CA1350" s="262"/>
      <c r="CB1350" s="262"/>
      <c r="CC1350" s="262"/>
      <c r="CD1350" s="262"/>
      <c r="CE1350" s="262"/>
      <c r="CF1350" s="262"/>
      <c r="CG1350" s="262"/>
      <c r="CH1350" s="262"/>
      <c r="CI1350" s="262"/>
      <c r="CJ1350" s="262"/>
      <c r="CK1350" s="262"/>
      <c r="CL1350" s="262"/>
      <c r="CM1350" s="262"/>
      <c r="CN1350" s="262"/>
      <c r="CO1350" s="262"/>
      <c r="CP1350" s="262"/>
      <c r="CQ1350" s="262"/>
      <c r="CR1350" s="262"/>
      <c r="CS1350" s="262"/>
      <c r="CT1350" s="262"/>
      <c r="CU1350" s="262"/>
      <c r="CV1350" s="262"/>
      <c r="CW1350" s="262"/>
      <c r="CX1350" s="262"/>
      <c r="CY1350" s="262"/>
      <c r="CZ1350" s="262"/>
      <c r="DA1350" s="262"/>
      <c r="DB1350" s="262"/>
      <c r="DC1350" s="262"/>
      <c r="DD1350" s="262"/>
      <c r="DE1350" s="262"/>
      <c r="DF1350" s="262"/>
      <c r="DG1350" s="262"/>
      <c r="DH1350" s="262"/>
      <c r="DI1350" s="262"/>
      <c r="DJ1350" s="262"/>
      <c r="DK1350" s="262"/>
      <c r="DL1350" s="262"/>
      <c r="DM1350" s="262"/>
      <c r="DN1350" s="262"/>
      <c r="DO1350" s="262"/>
      <c r="DP1350" s="262"/>
      <c r="DQ1350" s="262"/>
      <c r="DR1350" s="262"/>
      <c r="DS1350" s="262"/>
      <c r="DT1350" s="262"/>
      <c r="DU1350" s="262"/>
      <c r="DV1350" s="262"/>
      <c r="DW1350" s="262"/>
      <c r="DX1350" s="262"/>
      <c r="DY1350" s="262"/>
      <c r="DZ1350" s="262"/>
      <c r="EA1350" s="262"/>
      <c r="EB1350" s="262"/>
      <c r="EC1350" s="262"/>
      <c r="ED1350" s="262"/>
      <c r="EE1350" s="262"/>
      <c r="EF1350" s="262"/>
      <c r="EG1350" s="262"/>
      <c r="EH1350" s="262"/>
      <c r="EI1350" s="262"/>
      <c r="EJ1350" s="262"/>
      <c r="EK1350" s="262"/>
      <c r="EL1350" s="262"/>
      <c r="EM1350" s="262"/>
      <c r="EN1350" s="262"/>
      <c r="EO1350" s="262"/>
      <c r="EP1350" s="262"/>
      <c r="EQ1350" s="262"/>
      <c r="ER1350" s="262"/>
      <c r="ES1350" s="262"/>
      <c r="ET1350" s="262"/>
      <c r="EU1350" s="262"/>
      <c r="EV1350" s="262"/>
      <c r="EW1350" s="262"/>
      <c r="EX1350" s="262"/>
      <c r="EY1350" s="262"/>
      <c r="EZ1350" s="262"/>
      <c r="FA1350" s="262"/>
      <c r="FB1350" s="262"/>
      <c r="FC1350" s="262"/>
      <c r="FD1350" s="262"/>
      <c r="FE1350" s="262"/>
      <c r="FF1350" s="262"/>
      <c r="FG1350" s="262"/>
      <c r="FH1350" s="262"/>
      <c r="FI1350" s="262"/>
      <c r="FJ1350" s="262"/>
      <c r="FK1350" s="262"/>
      <c r="FL1350" s="262"/>
      <c r="FM1350" s="262"/>
      <c r="FN1350" s="262"/>
      <c r="FO1350" s="262"/>
      <c r="FP1350" s="262"/>
      <c r="FQ1350" s="262"/>
      <c r="FR1350" s="262"/>
      <c r="FS1350" s="262"/>
      <c r="FT1350" s="262"/>
      <c r="FU1350" s="262"/>
      <c r="FV1350" s="262"/>
      <c r="FW1350" s="262"/>
      <c r="FX1350" s="262"/>
      <c r="FY1350" s="262"/>
      <c r="FZ1350" s="262"/>
      <c r="GA1350" s="262"/>
      <c r="GB1350" s="262"/>
      <c r="GC1350" s="262"/>
      <c r="GD1350" s="262"/>
    </row>
    <row r="1351" spans="1:186" s="263" customFormat="1" x14ac:dyDescent="0.2">
      <c r="A1351" s="339" t="s">
        <v>13246</v>
      </c>
      <c r="B1351" s="280" t="s">
        <v>9394</v>
      </c>
      <c r="C1351" s="281" t="s">
        <v>9395</v>
      </c>
      <c r="D1351" s="130" t="s">
        <v>87</v>
      </c>
      <c r="E1351" s="130">
        <v>13</v>
      </c>
      <c r="F1351" s="130">
        <v>0.2</v>
      </c>
      <c r="G1351" s="282"/>
      <c r="H1351" s="283"/>
      <c r="I1351" s="358">
        <v>16.09</v>
      </c>
      <c r="J1351" s="284">
        <f>IF(ISNUMBER(I1351),ROUND(F1351*E1351*I1351,2),"")</f>
        <v>41.83</v>
      </c>
      <c r="K1351" s="283">
        <f>BDI!$E$17</f>
        <v>0.18609999999999999</v>
      </c>
      <c r="L1351" s="283"/>
      <c r="M1351" s="283"/>
      <c r="N1351" s="131">
        <f t="shared" si="22"/>
        <v>19.079999999999998</v>
      </c>
      <c r="O1351" s="340">
        <f>IF(ISNUMBER(I1351),ROUND(F1351*N1351*E1351,2),"")</f>
        <v>49.61</v>
      </c>
      <c r="P1351" s="262"/>
      <c r="Q1351" s="262"/>
      <c r="R1351" s="262"/>
      <c r="S1351" s="262"/>
      <c r="T1351" s="262"/>
      <c r="U1351" s="262"/>
      <c r="V1351" s="262"/>
      <c r="W1351" s="262"/>
      <c r="X1351" s="262"/>
      <c r="Y1351" s="262"/>
      <c r="Z1351" s="262"/>
      <c r="AA1351" s="262"/>
      <c r="AB1351" s="262"/>
      <c r="AC1351" s="262"/>
      <c r="AD1351" s="262"/>
      <c r="AE1351" s="262"/>
      <c r="AF1351" s="262"/>
      <c r="AG1351" s="262"/>
      <c r="AH1351" s="262"/>
      <c r="AI1351" s="262"/>
      <c r="AJ1351" s="262"/>
      <c r="AK1351" s="262"/>
      <c r="AL1351" s="262"/>
      <c r="AM1351" s="262"/>
      <c r="AN1351" s="262"/>
      <c r="AO1351" s="262"/>
      <c r="AP1351" s="262"/>
      <c r="AQ1351" s="262"/>
      <c r="AR1351" s="262"/>
      <c r="AS1351" s="262"/>
      <c r="AT1351" s="262"/>
      <c r="AU1351" s="262"/>
      <c r="AV1351" s="262"/>
      <c r="AW1351" s="262"/>
      <c r="AX1351" s="262"/>
      <c r="AY1351" s="262"/>
      <c r="AZ1351" s="262"/>
      <c r="BA1351" s="262"/>
      <c r="BB1351" s="262"/>
      <c r="BC1351" s="262"/>
      <c r="BD1351" s="262"/>
      <c r="BE1351" s="262"/>
      <c r="BF1351" s="262"/>
      <c r="BG1351" s="262"/>
      <c r="BH1351" s="262"/>
      <c r="BI1351" s="262"/>
      <c r="BJ1351" s="262"/>
      <c r="BK1351" s="262"/>
      <c r="BL1351" s="262"/>
      <c r="BM1351" s="262"/>
      <c r="BN1351" s="262"/>
      <c r="BO1351" s="262"/>
      <c r="BP1351" s="262"/>
      <c r="BQ1351" s="262"/>
      <c r="BR1351" s="262"/>
      <c r="BS1351" s="262"/>
      <c r="BT1351" s="262"/>
      <c r="BU1351" s="262"/>
      <c r="BV1351" s="262"/>
      <c r="BW1351" s="262"/>
      <c r="BX1351" s="262"/>
      <c r="BY1351" s="262"/>
      <c r="BZ1351" s="262"/>
      <c r="CA1351" s="262"/>
      <c r="CB1351" s="262"/>
      <c r="CC1351" s="262"/>
      <c r="CD1351" s="262"/>
      <c r="CE1351" s="262"/>
      <c r="CF1351" s="262"/>
      <c r="CG1351" s="262"/>
      <c r="CH1351" s="262"/>
      <c r="CI1351" s="262"/>
      <c r="CJ1351" s="262"/>
      <c r="CK1351" s="262"/>
      <c r="CL1351" s="262"/>
      <c r="CM1351" s="262"/>
      <c r="CN1351" s="262"/>
      <c r="CO1351" s="262"/>
      <c r="CP1351" s="262"/>
      <c r="CQ1351" s="262"/>
      <c r="CR1351" s="262"/>
      <c r="CS1351" s="262"/>
      <c r="CT1351" s="262"/>
      <c r="CU1351" s="262"/>
      <c r="CV1351" s="262"/>
      <c r="CW1351" s="262"/>
      <c r="CX1351" s="262"/>
      <c r="CY1351" s="262"/>
      <c r="CZ1351" s="262"/>
      <c r="DA1351" s="262"/>
      <c r="DB1351" s="262"/>
      <c r="DC1351" s="262"/>
      <c r="DD1351" s="262"/>
      <c r="DE1351" s="262"/>
      <c r="DF1351" s="262"/>
      <c r="DG1351" s="262"/>
      <c r="DH1351" s="262"/>
      <c r="DI1351" s="262"/>
      <c r="DJ1351" s="262"/>
      <c r="DK1351" s="262"/>
      <c r="DL1351" s="262"/>
      <c r="DM1351" s="262"/>
      <c r="DN1351" s="262"/>
      <c r="DO1351" s="262"/>
      <c r="DP1351" s="262"/>
      <c r="DQ1351" s="262"/>
      <c r="DR1351" s="262"/>
      <c r="DS1351" s="262"/>
      <c r="DT1351" s="262"/>
      <c r="DU1351" s="262"/>
      <c r="DV1351" s="262"/>
      <c r="DW1351" s="262"/>
      <c r="DX1351" s="262"/>
      <c r="DY1351" s="262"/>
      <c r="DZ1351" s="262"/>
      <c r="EA1351" s="262"/>
      <c r="EB1351" s="262"/>
      <c r="EC1351" s="262"/>
      <c r="ED1351" s="262"/>
      <c r="EE1351" s="262"/>
      <c r="EF1351" s="262"/>
      <c r="EG1351" s="262"/>
      <c r="EH1351" s="262"/>
      <c r="EI1351" s="262"/>
      <c r="EJ1351" s="262"/>
      <c r="EK1351" s="262"/>
      <c r="EL1351" s="262"/>
      <c r="EM1351" s="262"/>
      <c r="EN1351" s="262"/>
      <c r="EO1351" s="262"/>
      <c r="EP1351" s="262"/>
      <c r="EQ1351" s="262"/>
      <c r="ER1351" s="262"/>
      <c r="ES1351" s="262"/>
      <c r="ET1351" s="262"/>
      <c r="EU1351" s="262"/>
      <c r="EV1351" s="262"/>
      <c r="EW1351" s="262"/>
      <c r="EX1351" s="262"/>
      <c r="EY1351" s="262"/>
      <c r="EZ1351" s="262"/>
      <c r="FA1351" s="262"/>
      <c r="FB1351" s="262"/>
      <c r="FC1351" s="262"/>
      <c r="FD1351" s="262"/>
      <c r="FE1351" s="262"/>
      <c r="FF1351" s="262"/>
      <c r="FG1351" s="262"/>
      <c r="FH1351" s="262"/>
      <c r="FI1351" s="262"/>
      <c r="FJ1351" s="262"/>
      <c r="FK1351" s="262"/>
      <c r="FL1351" s="262"/>
      <c r="FM1351" s="262"/>
      <c r="FN1351" s="262"/>
      <c r="FO1351" s="262"/>
      <c r="FP1351" s="262"/>
      <c r="FQ1351" s="262"/>
      <c r="FR1351" s="262"/>
      <c r="FS1351" s="262"/>
      <c r="FT1351" s="262"/>
      <c r="FU1351" s="262"/>
      <c r="FV1351" s="262"/>
      <c r="FW1351" s="262"/>
      <c r="FX1351" s="262"/>
      <c r="FY1351" s="262"/>
      <c r="FZ1351" s="262"/>
      <c r="GA1351" s="262"/>
      <c r="GB1351" s="262"/>
      <c r="GC1351" s="262"/>
      <c r="GD1351" s="262"/>
    </row>
    <row r="1352" spans="1:186" s="263" customFormat="1" x14ac:dyDescent="0.2">
      <c r="A1352" s="339" t="s">
        <v>13247</v>
      </c>
      <c r="B1352" s="280" t="s">
        <v>9396</v>
      </c>
      <c r="C1352" s="281" t="s">
        <v>9397</v>
      </c>
      <c r="D1352" s="130" t="s">
        <v>87</v>
      </c>
      <c r="E1352" s="130">
        <v>13</v>
      </c>
      <c r="F1352" s="130">
        <v>0.2</v>
      </c>
      <c r="G1352" s="282"/>
      <c r="H1352" s="283"/>
      <c r="I1352" s="358">
        <v>74.8</v>
      </c>
      <c r="J1352" s="284">
        <f>IF(ISNUMBER(I1352),ROUND(F1352*E1352*I1352,2),"")</f>
        <v>194.48</v>
      </c>
      <c r="K1352" s="283">
        <f>BDI!$E$17</f>
        <v>0.18609999999999999</v>
      </c>
      <c r="L1352" s="283"/>
      <c r="M1352" s="283"/>
      <c r="N1352" s="131">
        <f t="shared" si="22"/>
        <v>88.72</v>
      </c>
      <c r="O1352" s="340">
        <f>IF(ISNUMBER(I1352),ROUND(F1352*N1352*E1352,2),"")</f>
        <v>230.67</v>
      </c>
      <c r="P1352" s="262"/>
      <c r="Q1352" s="262"/>
      <c r="R1352" s="262"/>
      <c r="S1352" s="262"/>
      <c r="T1352" s="262"/>
      <c r="U1352" s="262"/>
      <c r="V1352" s="262"/>
      <c r="W1352" s="262"/>
      <c r="X1352" s="262"/>
      <c r="Y1352" s="262"/>
      <c r="Z1352" s="262"/>
      <c r="AA1352" s="262"/>
      <c r="AB1352" s="262"/>
      <c r="AC1352" s="262"/>
      <c r="AD1352" s="262"/>
      <c r="AE1352" s="262"/>
      <c r="AF1352" s="262"/>
      <c r="AG1352" s="262"/>
      <c r="AH1352" s="262"/>
      <c r="AI1352" s="262"/>
      <c r="AJ1352" s="262"/>
      <c r="AK1352" s="262"/>
      <c r="AL1352" s="262"/>
      <c r="AM1352" s="262"/>
      <c r="AN1352" s="262"/>
      <c r="AO1352" s="262"/>
      <c r="AP1352" s="262"/>
      <c r="AQ1352" s="262"/>
      <c r="AR1352" s="262"/>
      <c r="AS1352" s="262"/>
      <c r="AT1352" s="262"/>
      <c r="AU1352" s="262"/>
      <c r="AV1352" s="262"/>
      <c r="AW1352" s="262"/>
      <c r="AX1352" s="262"/>
      <c r="AY1352" s="262"/>
      <c r="AZ1352" s="262"/>
      <c r="BA1352" s="262"/>
      <c r="BB1352" s="262"/>
      <c r="BC1352" s="262"/>
      <c r="BD1352" s="262"/>
      <c r="BE1352" s="262"/>
      <c r="BF1352" s="262"/>
      <c r="BG1352" s="262"/>
      <c r="BH1352" s="262"/>
      <c r="BI1352" s="262"/>
      <c r="BJ1352" s="262"/>
      <c r="BK1352" s="262"/>
      <c r="BL1352" s="262"/>
      <c r="BM1352" s="262"/>
      <c r="BN1352" s="262"/>
      <c r="BO1352" s="262"/>
      <c r="BP1352" s="262"/>
      <c r="BQ1352" s="262"/>
      <c r="BR1352" s="262"/>
      <c r="BS1352" s="262"/>
      <c r="BT1352" s="262"/>
      <c r="BU1352" s="262"/>
      <c r="BV1352" s="262"/>
      <c r="BW1352" s="262"/>
      <c r="BX1352" s="262"/>
      <c r="BY1352" s="262"/>
      <c r="BZ1352" s="262"/>
      <c r="CA1352" s="262"/>
      <c r="CB1352" s="262"/>
      <c r="CC1352" s="262"/>
      <c r="CD1352" s="262"/>
      <c r="CE1352" s="262"/>
      <c r="CF1352" s="262"/>
      <c r="CG1352" s="262"/>
      <c r="CH1352" s="262"/>
      <c r="CI1352" s="262"/>
      <c r="CJ1352" s="262"/>
      <c r="CK1352" s="262"/>
      <c r="CL1352" s="262"/>
      <c r="CM1352" s="262"/>
      <c r="CN1352" s="262"/>
      <c r="CO1352" s="262"/>
      <c r="CP1352" s="262"/>
      <c r="CQ1352" s="262"/>
      <c r="CR1352" s="262"/>
      <c r="CS1352" s="262"/>
      <c r="CT1352" s="262"/>
      <c r="CU1352" s="262"/>
      <c r="CV1352" s="262"/>
      <c r="CW1352" s="262"/>
      <c r="CX1352" s="262"/>
      <c r="CY1352" s="262"/>
      <c r="CZ1352" s="262"/>
      <c r="DA1352" s="262"/>
      <c r="DB1352" s="262"/>
      <c r="DC1352" s="262"/>
      <c r="DD1352" s="262"/>
      <c r="DE1352" s="262"/>
      <c r="DF1352" s="262"/>
      <c r="DG1352" s="262"/>
      <c r="DH1352" s="262"/>
      <c r="DI1352" s="262"/>
      <c r="DJ1352" s="262"/>
      <c r="DK1352" s="262"/>
      <c r="DL1352" s="262"/>
      <c r="DM1352" s="262"/>
      <c r="DN1352" s="262"/>
      <c r="DO1352" s="262"/>
      <c r="DP1352" s="262"/>
      <c r="DQ1352" s="262"/>
      <c r="DR1352" s="262"/>
      <c r="DS1352" s="262"/>
      <c r="DT1352" s="262"/>
      <c r="DU1352" s="262"/>
      <c r="DV1352" s="262"/>
      <c r="DW1352" s="262"/>
      <c r="DX1352" s="262"/>
      <c r="DY1352" s="262"/>
      <c r="DZ1352" s="262"/>
      <c r="EA1352" s="262"/>
      <c r="EB1352" s="262"/>
      <c r="EC1352" s="262"/>
      <c r="ED1352" s="262"/>
      <c r="EE1352" s="262"/>
      <c r="EF1352" s="262"/>
      <c r="EG1352" s="262"/>
      <c r="EH1352" s="262"/>
      <c r="EI1352" s="262"/>
      <c r="EJ1352" s="262"/>
      <c r="EK1352" s="262"/>
      <c r="EL1352" s="262"/>
      <c r="EM1352" s="262"/>
      <c r="EN1352" s="262"/>
      <c r="EO1352" s="262"/>
      <c r="EP1352" s="262"/>
      <c r="EQ1352" s="262"/>
      <c r="ER1352" s="262"/>
      <c r="ES1352" s="262"/>
      <c r="ET1352" s="262"/>
      <c r="EU1352" s="262"/>
      <c r="EV1352" s="262"/>
      <c r="EW1352" s="262"/>
      <c r="EX1352" s="262"/>
      <c r="EY1352" s="262"/>
      <c r="EZ1352" s="262"/>
      <c r="FA1352" s="262"/>
      <c r="FB1352" s="262"/>
      <c r="FC1352" s="262"/>
      <c r="FD1352" s="262"/>
      <c r="FE1352" s="262"/>
      <c r="FF1352" s="262"/>
      <c r="FG1352" s="262"/>
      <c r="FH1352" s="262"/>
      <c r="FI1352" s="262"/>
      <c r="FJ1352" s="262"/>
      <c r="FK1352" s="262"/>
      <c r="FL1352" s="262"/>
      <c r="FM1352" s="262"/>
      <c r="FN1352" s="262"/>
      <c r="FO1352" s="262"/>
      <c r="FP1352" s="262"/>
      <c r="FQ1352" s="262"/>
      <c r="FR1352" s="262"/>
      <c r="FS1352" s="262"/>
      <c r="FT1352" s="262"/>
      <c r="FU1352" s="262"/>
      <c r="FV1352" s="262"/>
      <c r="FW1352" s="262"/>
      <c r="FX1352" s="262"/>
      <c r="FY1352" s="262"/>
      <c r="FZ1352" s="262"/>
      <c r="GA1352" s="262"/>
      <c r="GB1352" s="262"/>
      <c r="GC1352" s="262"/>
      <c r="GD1352" s="262"/>
    </row>
    <row r="1353" spans="1:186" s="263" customFormat="1" x14ac:dyDescent="0.2">
      <c r="A1353" s="339" t="s">
        <v>13248</v>
      </c>
      <c r="B1353" s="280" t="s">
        <v>2240</v>
      </c>
      <c r="C1353" s="281" t="s">
        <v>9410</v>
      </c>
      <c r="D1353" s="130" t="s">
        <v>106</v>
      </c>
      <c r="E1353" s="130">
        <v>15</v>
      </c>
      <c r="F1353" s="130">
        <v>0.2</v>
      </c>
      <c r="G1353" s="282"/>
      <c r="H1353" s="283"/>
      <c r="I1353" s="284">
        <f ca="1">OFFSET(INDEX(Composições!A:H,MATCH(B1353,Composições!A:A,0),8),2,0)</f>
        <v>323.209</v>
      </c>
      <c r="J1353" s="284">
        <f ca="1">IF(ISNUMBER(I1353),ROUND(F1353*E1353*I1353,2),"")</f>
        <v>969.63</v>
      </c>
      <c r="K1353" s="283">
        <f>BDI!$E$17</f>
        <v>0.18609999999999999</v>
      </c>
      <c r="L1353" s="283"/>
      <c r="M1353" s="283"/>
      <c r="N1353" s="131">
        <f t="shared" ca="1" si="22"/>
        <v>383.36</v>
      </c>
      <c r="O1353" s="340">
        <f ca="1">IF(ISNUMBER(I1353),ROUND(F1353*N1353*E1353,2),"")</f>
        <v>1150.08</v>
      </c>
      <c r="P1353" s="262"/>
      <c r="Q1353" s="262"/>
      <c r="R1353" s="262"/>
      <c r="S1353" s="262"/>
      <c r="T1353" s="262"/>
      <c r="U1353" s="262"/>
      <c r="V1353" s="262"/>
      <c r="W1353" s="262"/>
      <c r="X1353" s="262"/>
      <c r="Y1353" s="262"/>
      <c r="Z1353" s="262"/>
      <c r="AA1353" s="262"/>
      <c r="AB1353" s="262"/>
      <c r="AC1353" s="262"/>
      <c r="AD1353" s="262"/>
      <c r="AE1353" s="262"/>
      <c r="AF1353" s="262"/>
      <c r="AG1353" s="262"/>
      <c r="AH1353" s="262"/>
      <c r="AI1353" s="262"/>
      <c r="AJ1353" s="262"/>
      <c r="AK1353" s="262"/>
      <c r="AL1353" s="262"/>
      <c r="AM1353" s="262"/>
      <c r="AN1353" s="262"/>
      <c r="AO1353" s="262"/>
      <c r="AP1353" s="262"/>
      <c r="AQ1353" s="262"/>
      <c r="AR1353" s="262"/>
      <c r="AS1353" s="262"/>
      <c r="AT1353" s="262"/>
      <c r="AU1353" s="262"/>
      <c r="AV1353" s="262"/>
      <c r="AW1353" s="262"/>
      <c r="AX1353" s="262"/>
      <c r="AY1353" s="262"/>
      <c r="AZ1353" s="262"/>
      <c r="BA1353" s="262"/>
      <c r="BB1353" s="262"/>
      <c r="BC1353" s="262"/>
      <c r="BD1353" s="262"/>
      <c r="BE1353" s="262"/>
      <c r="BF1353" s="262"/>
      <c r="BG1353" s="262"/>
      <c r="BH1353" s="262"/>
      <c r="BI1353" s="262"/>
      <c r="BJ1353" s="262"/>
      <c r="BK1353" s="262"/>
      <c r="BL1353" s="262"/>
      <c r="BM1353" s="262"/>
      <c r="BN1353" s="262"/>
      <c r="BO1353" s="262"/>
      <c r="BP1353" s="262"/>
      <c r="BQ1353" s="262"/>
      <c r="BR1353" s="262"/>
      <c r="BS1353" s="262"/>
      <c r="BT1353" s="262"/>
      <c r="BU1353" s="262"/>
      <c r="BV1353" s="262"/>
      <c r="BW1353" s="262"/>
      <c r="BX1353" s="262"/>
      <c r="BY1353" s="262"/>
      <c r="BZ1353" s="262"/>
      <c r="CA1353" s="262"/>
      <c r="CB1353" s="262"/>
      <c r="CC1353" s="262"/>
      <c r="CD1353" s="262"/>
      <c r="CE1353" s="262"/>
      <c r="CF1353" s="262"/>
      <c r="CG1353" s="262"/>
      <c r="CH1353" s="262"/>
      <c r="CI1353" s="262"/>
      <c r="CJ1353" s="262"/>
      <c r="CK1353" s="262"/>
      <c r="CL1353" s="262"/>
      <c r="CM1353" s="262"/>
      <c r="CN1353" s="262"/>
      <c r="CO1353" s="262"/>
      <c r="CP1353" s="262"/>
      <c r="CQ1353" s="262"/>
      <c r="CR1353" s="262"/>
      <c r="CS1353" s="262"/>
      <c r="CT1353" s="262"/>
      <c r="CU1353" s="262"/>
      <c r="CV1353" s="262"/>
      <c r="CW1353" s="262"/>
      <c r="CX1353" s="262"/>
      <c r="CY1353" s="262"/>
      <c r="CZ1353" s="262"/>
      <c r="DA1353" s="262"/>
      <c r="DB1353" s="262"/>
      <c r="DC1353" s="262"/>
      <c r="DD1353" s="262"/>
      <c r="DE1353" s="262"/>
      <c r="DF1353" s="262"/>
      <c r="DG1353" s="262"/>
      <c r="DH1353" s="262"/>
      <c r="DI1353" s="262"/>
      <c r="DJ1353" s="262"/>
      <c r="DK1353" s="262"/>
      <c r="DL1353" s="262"/>
      <c r="DM1353" s="262"/>
      <c r="DN1353" s="262"/>
      <c r="DO1353" s="262"/>
      <c r="DP1353" s="262"/>
      <c r="DQ1353" s="262"/>
      <c r="DR1353" s="262"/>
      <c r="DS1353" s="262"/>
      <c r="DT1353" s="262"/>
      <c r="DU1353" s="262"/>
      <c r="DV1353" s="262"/>
      <c r="DW1353" s="262"/>
      <c r="DX1353" s="262"/>
      <c r="DY1353" s="262"/>
      <c r="DZ1353" s="262"/>
      <c r="EA1353" s="262"/>
      <c r="EB1353" s="262"/>
      <c r="EC1353" s="262"/>
      <c r="ED1353" s="262"/>
      <c r="EE1353" s="262"/>
      <c r="EF1353" s="262"/>
      <c r="EG1353" s="262"/>
      <c r="EH1353" s="262"/>
      <c r="EI1353" s="262"/>
      <c r="EJ1353" s="262"/>
      <c r="EK1353" s="262"/>
      <c r="EL1353" s="262"/>
      <c r="EM1353" s="262"/>
      <c r="EN1353" s="262"/>
      <c r="EO1353" s="262"/>
      <c r="EP1353" s="262"/>
      <c r="EQ1353" s="262"/>
      <c r="ER1353" s="262"/>
      <c r="ES1353" s="262"/>
      <c r="ET1353" s="262"/>
      <c r="EU1353" s="262"/>
      <c r="EV1353" s="262"/>
      <c r="EW1353" s="262"/>
      <c r="EX1353" s="262"/>
      <c r="EY1353" s="262"/>
      <c r="EZ1353" s="262"/>
      <c r="FA1353" s="262"/>
      <c r="FB1353" s="262"/>
      <c r="FC1353" s="262"/>
      <c r="FD1353" s="262"/>
      <c r="FE1353" s="262"/>
      <c r="FF1353" s="262"/>
      <c r="FG1353" s="262"/>
      <c r="FH1353" s="262"/>
      <c r="FI1353" s="262"/>
      <c r="FJ1353" s="262"/>
      <c r="FK1353" s="262"/>
      <c r="FL1353" s="262"/>
      <c r="FM1353" s="262"/>
      <c r="FN1353" s="262"/>
      <c r="FO1353" s="262"/>
      <c r="FP1353" s="262"/>
      <c r="FQ1353" s="262"/>
      <c r="FR1353" s="262"/>
      <c r="FS1353" s="262"/>
      <c r="FT1353" s="262"/>
      <c r="FU1353" s="262"/>
      <c r="FV1353" s="262"/>
      <c r="FW1353" s="262"/>
      <c r="FX1353" s="262"/>
      <c r="FY1353" s="262"/>
      <c r="FZ1353" s="262"/>
      <c r="GA1353" s="262"/>
      <c r="GB1353" s="262"/>
      <c r="GC1353" s="262"/>
      <c r="GD1353" s="262"/>
    </row>
    <row r="1354" spans="1:186" s="263" customFormat="1" x14ac:dyDescent="0.2">
      <c r="A1354" s="339" t="s">
        <v>13249</v>
      </c>
      <c r="B1354" s="280" t="s">
        <v>9411</v>
      </c>
      <c r="C1354" s="281" t="s">
        <v>9412</v>
      </c>
      <c r="D1354" s="130" t="s">
        <v>87</v>
      </c>
      <c r="E1354" s="130">
        <v>5</v>
      </c>
      <c r="F1354" s="130">
        <v>0.2</v>
      </c>
      <c r="G1354" s="282"/>
      <c r="H1354" s="283"/>
      <c r="I1354" s="358">
        <v>63.05</v>
      </c>
      <c r="J1354" s="284">
        <f>IF(ISNUMBER(I1354),ROUND(F1354*E1354*I1354,2),"")</f>
        <v>63.05</v>
      </c>
      <c r="K1354" s="283">
        <f>BDI!$E$17</f>
        <v>0.18609999999999999</v>
      </c>
      <c r="L1354" s="283"/>
      <c r="M1354" s="283"/>
      <c r="N1354" s="131">
        <f t="shared" si="22"/>
        <v>74.78</v>
      </c>
      <c r="O1354" s="340">
        <f>IF(ISNUMBER(I1354),ROUND(F1354*N1354*E1354,2),"")</f>
        <v>74.78</v>
      </c>
      <c r="P1354" s="262"/>
      <c r="Q1354" s="262"/>
      <c r="R1354" s="262"/>
      <c r="S1354" s="262"/>
      <c r="T1354" s="262"/>
      <c r="U1354" s="262"/>
      <c r="V1354" s="262"/>
      <c r="W1354" s="262"/>
      <c r="X1354" s="262"/>
      <c r="Y1354" s="262"/>
      <c r="Z1354" s="262"/>
      <c r="AA1354" s="262"/>
      <c r="AB1354" s="262"/>
      <c r="AC1354" s="262"/>
      <c r="AD1354" s="262"/>
      <c r="AE1354" s="262"/>
      <c r="AF1354" s="262"/>
      <c r="AG1354" s="262"/>
      <c r="AH1354" s="262"/>
      <c r="AI1354" s="262"/>
      <c r="AJ1354" s="262"/>
      <c r="AK1354" s="262"/>
      <c r="AL1354" s="262"/>
      <c r="AM1354" s="262"/>
      <c r="AN1354" s="262"/>
      <c r="AO1354" s="262"/>
      <c r="AP1354" s="262"/>
      <c r="AQ1354" s="262"/>
      <c r="AR1354" s="262"/>
      <c r="AS1354" s="262"/>
      <c r="AT1354" s="262"/>
      <c r="AU1354" s="262"/>
      <c r="AV1354" s="262"/>
      <c r="AW1354" s="262"/>
      <c r="AX1354" s="262"/>
      <c r="AY1354" s="262"/>
      <c r="AZ1354" s="262"/>
      <c r="BA1354" s="262"/>
      <c r="BB1354" s="262"/>
      <c r="BC1354" s="262"/>
      <c r="BD1354" s="262"/>
      <c r="BE1354" s="262"/>
      <c r="BF1354" s="262"/>
      <c r="BG1354" s="262"/>
      <c r="BH1354" s="262"/>
      <c r="BI1354" s="262"/>
      <c r="BJ1354" s="262"/>
      <c r="BK1354" s="262"/>
      <c r="BL1354" s="262"/>
      <c r="BM1354" s="262"/>
      <c r="BN1354" s="262"/>
      <c r="BO1354" s="262"/>
      <c r="BP1354" s="262"/>
      <c r="BQ1354" s="262"/>
      <c r="BR1354" s="262"/>
      <c r="BS1354" s="262"/>
      <c r="BT1354" s="262"/>
      <c r="BU1354" s="262"/>
      <c r="BV1354" s="262"/>
      <c r="BW1354" s="262"/>
      <c r="BX1354" s="262"/>
      <c r="BY1354" s="262"/>
      <c r="BZ1354" s="262"/>
      <c r="CA1354" s="262"/>
      <c r="CB1354" s="262"/>
      <c r="CC1354" s="262"/>
      <c r="CD1354" s="262"/>
      <c r="CE1354" s="262"/>
      <c r="CF1354" s="262"/>
      <c r="CG1354" s="262"/>
      <c r="CH1354" s="262"/>
      <c r="CI1354" s="262"/>
      <c r="CJ1354" s="262"/>
      <c r="CK1354" s="262"/>
      <c r="CL1354" s="262"/>
      <c r="CM1354" s="262"/>
      <c r="CN1354" s="262"/>
      <c r="CO1354" s="262"/>
      <c r="CP1354" s="262"/>
      <c r="CQ1354" s="262"/>
      <c r="CR1354" s="262"/>
      <c r="CS1354" s="262"/>
      <c r="CT1354" s="262"/>
      <c r="CU1354" s="262"/>
      <c r="CV1354" s="262"/>
      <c r="CW1354" s="262"/>
      <c r="CX1354" s="262"/>
      <c r="CY1354" s="262"/>
      <c r="CZ1354" s="262"/>
      <c r="DA1354" s="262"/>
      <c r="DB1354" s="262"/>
      <c r="DC1354" s="262"/>
      <c r="DD1354" s="262"/>
      <c r="DE1354" s="262"/>
      <c r="DF1354" s="262"/>
      <c r="DG1354" s="262"/>
      <c r="DH1354" s="262"/>
      <c r="DI1354" s="262"/>
      <c r="DJ1354" s="262"/>
      <c r="DK1354" s="262"/>
      <c r="DL1354" s="262"/>
      <c r="DM1354" s="262"/>
      <c r="DN1354" s="262"/>
      <c r="DO1354" s="262"/>
      <c r="DP1354" s="262"/>
      <c r="DQ1354" s="262"/>
      <c r="DR1354" s="262"/>
      <c r="DS1354" s="262"/>
      <c r="DT1354" s="262"/>
      <c r="DU1354" s="262"/>
      <c r="DV1354" s="262"/>
      <c r="DW1354" s="262"/>
      <c r="DX1354" s="262"/>
      <c r="DY1354" s="262"/>
      <c r="DZ1354" s="262"/>
      <c r="EA1354" s="262"/>
      <c r="EB1354" s="262"/>
      <c r="EC1354" s="262"/>
      <c r="ED1354" s="262"/>
      <c r="EE1354" s="262"/>
      <c r="EF1354" s="262"/>
      <c r="EG1354" s="262"/>
      <c r="EH1354" s="262"/>
      <c r="EI1354" s="262"/>
      <c r="EJ1354" s="262"/>
      <c r="EK1354" s="262"/>
      <c r="EL1354" s="262"/>
      <c r="EM1354" s="262"/>
      <c r="EN1354" s="262"/>
      <c r="EO1354" s="262"/>
      <c r="EP1354" s="262"/>
      <c r="EQ1354" s="262"/>
      <c r="ER1354" s="262"/>
      <c r="ES1354" s="262"/>
      <c r="ET1354" s="262"/>
      <c r="EU1354" s="262"/>
      <c r="EV1354" s="262"/>
      <c r="EW1354" s="262"/>
      <c r="EX1354" s="262"/>
      <c r="EY1354" s="262"/>
      <c r="EZ1354" s="262"/>
      <c r="FA1354" s="262"/>
      <c r="FB1354" s="262"/>
      <c r="FC1354" s="262"/>
      <c r="FD1354" s="262"/>
      <c r="FE1354" s="262"/>
      <c r="FF1354" s="262"/>
      <c r="FG1354" s="262"/>
      <c r="FH1354" s="262"/>
      <c r="FI1354" s="262"/>
      <c r="FJ1354" s="262"/>
      <c r="FK1354" s="262"/>
      <c r="FL1354" s="262"/>
      <c r="FM1354" s="262"/>
      <c r="FN1354" s="262"/>
      <c r="FO1354" s="262"/>
      <c r="FP1354" s="262"/>
      <c r="FQ1354" s="262"/>
      <c r="FR1354" s="262"/>
      <c r="FS1354" s="262"/>
      <c r="FT1354" s="262"/>
      <c r="FU1354" s="262"/>
      <c r="FV1354" s="262"/>
      <c r="FW1354" s="262"/>
      <c r="FX1354" s="262"/>
      <c r="FY1354" s="262"/>
      <c r="FZ1354" s="262"/>
      <c r="GA1354" s="262"/>
      <c r="GB1354" s="262"/>
      <c r="GC1354" s="262"/>
      <c r="GD1354" s="262"/>
    </row>
    <row r="1355" spans="1:186" s="263" customFormat="1" x14ac:dyDescent="0.2">
      <c r="A1355" s="339" t="s">
        <v>13250</v>
      </c>
      <c r="B1355" s="280" t="s">
        <v>9413</v>
      </c>
      <c r="C1355" s="281" t="s">
        <v>9414</v>
      </c>
      <c r="D1355" s="130" t="s">
        <v>87</v>
      </c>
      <c r="E1355" s="130">
        <v>5</v>
      </c>
      <c r="F1355" s="130">
        <v>0.2</v>
      </c>
      <c r="G1355" s="282"/>
      <c r="H1355" s="283"/>
      <c r="I1355" s="358">
        <v>78.41</v>
      </c>
      <c r="J1355" s="284">
        <f>IF(ISNUMBER(I1355),ROUND(F1355*E1355*I1355,2),"")</f>
        <v>78.41</v>
      </c>
      <c r="K1355" s="283">
        <f>BDI!$E$17</f>
        <v>0.18609999999999999</v>
      </c>
      <c r="L1355" s="283"/>
      <c r="M1355" s="283"/>
      <c r="N1355" s="131">
        <f t="shared" si="22"/>
        <v>93</v>
      </c>
      <c r="O1355" s="340">
        <f>IF(ISNUMBER(I1355),ROUND(F1355*N1355*E1355,2),"")</f>
        <v>93</v>
      </c>
      <c r="P1355" s="262"/>
      <c r="Q1355" s="262"/>
      <c r="R1355" s="262"/>
      <c r="S1355" s="262"/>
      <c r="T1355" s="262"/>
      <c r="U1355" s="262"/>
      <c r="V1355" s="262"/>
      <c r="W1355" s="262"/>
      <c r="X1355" s="262"/>
      <c r="Y1355" s="262"/>
      <c r="Z1355" s="262"/>
      <c r="AA1355" s="262"/>
      <c r="AB1355" s="262"/>
      <c r="AC1355" s="262"/>
      <c r="AD1355" s="262"/>
      <c r="AE1355" s="262"/>
      <c r="AF1355" s="262"/>
      <c r="AG1355" s="262"/>
      <c r="AH1355" s="262"/>
      <c r="AI1355" s="262"/>
      <c r="AJ1355" s="262"/>
      <c r="AK1355" s="262"/>
      <c r="AL1355" s="262"/>
      <c r="AM1355" s="262"/>
      <c r="AN1355" s="262"/>
      <c r="AO1355" s="262"/>
      <c r="AP1355" s="262"/>
      <c r="AQ1355" s="262"/>
      <c r="AR1355" s="262"/>
      <c r="AS1355" s="262"/>
      <c r="AT1355" s="262"/>
      <c r="AU1355" s="262"/>
      <c r="AV1355" s="262"/>
      <c r="AW1355" s="262"/>
      <c r="AX1355" s="262"/>
      <c r="AY1355" s="262"/>
      <c r="AZ1355" s="262"/>
      <c r="BA1355" s="262"/>
      <c r="BB1355" s="262"/>
      <c r="BC1355" s="262"/>
      <c r="BD1355" s="262"/>
      <c r="BE1355" s="262"/>
      <c r="BF1355" s="262"/>
      <c r="BG1355" s="262"/>
      <c r="BH1355" s="262"/>
      <c r="BI1355" s="262"/>
      <c r="BJ1355" s="262"/>
      <c r="BK1355" s="262"/>
      <c r="BL1355" s="262"/>
      <c r="BM1355" s="262"/>
      <c r="BN1355" s="262"/>
      <c r="BO1355" s="262"/>
      <c r="BP1355" s="262"/>
      <c r="BQ1355" s="262"/>
      <c r="BR1355" s="262"/>
      <c r="BS1355" s="262"/>
      <c r="BT1355" s="262"/>
      <c r="BU1355" s="262"/>
      <c r="BV1355" s="262"/>
      <c r="BW1355" s="262"/>
      <c r="BX1355" s="262"/>
      <c r="BY1355" s="262"/>
      <c r="BZ1355" s="262"/>
      <c r="CA1355" s="262"/>
      <c r="CB1355" s="262"/>
      <c r="CC1355" s="262"/>
      <c r="CD1355" s="262"/>
      <c r="CE1355" s="262"/>
      <c r="CF1355" s="262"/>
      <c r="CG1355" s="262"/>
      <c r="CH1355" s="262"/>
      <c r="CI1355" s="262"/>
      <c r="CJ1355" s="262"/>
      <c r="CK1355" s="262"/>
      <c r="CL1355" s="262"/>
      <c r="CM1355" s="262"/>
      <c r="CN1355" s="262"/>
      <c r="CO1355" s="262"/>
      <c r="CP1355" s="262"/>
      <c r="CQ1355" s="262"/>
      <c r="CR1355" s="262"/>
      <c r="CS1355" s="262"/>
      <c r="CT1355" s="262"/>
      <c r="CU1355" s="262"/>
      <c r="CV1355" s="262"/>
      <c r="CW1355" s="262"/>
      <c r="CX1355" s="262"/>
      <c r="CY1355" s="262"/>
      <c r="CZ1355" s="262"/>
      <c r="DA1355" s="262"/>
      <c r="DB1355" s="262"/>
      <c r="DC1355" s="262"/>
      <c r="DD1355" s="262"/>
      <c r="DE1355" s="262"/>
      <c r="DF1355" s="262"/>
      <c r="DG1355" s="262"/>
      <c r="DH1355" s="262"/>
      <c r="DI1355" s="262"/>
      <c r="DJ1355" s="262"/>
      <c r="DK1355" s="262"/>
      <c r="DL1355" s="262"/>
      <c r="DM1355" s="262"/>
      <c r="DN1355" s="262"/>
      <c r="DO1355" s="262"/>
      <c r="DP1355" s="262"/>
      <c r="DQ1355" s="262"/>
      <c r="DR1355" s="262"/>
      <c r="DS1355" s="262"/>
      <c r="DT1355" s="262"/>
      <c r="DU1355" s="262"/>
      <c r="DV1355" s="262"/>
      <c r="DW1355" s="262"/>
      <c r="DX1355" s="262"/>
      <c r="DY1355" s="262"/>
      <c r="DZ1355" s="262"/>
      <c r="EA1355" s="262"/>
      <c r="EB1355" s="262"/>
      <c r="EC1355" s="262"/>
      <c r="ED1355" s="262"/>
      <c r="EE1355" s="262"/>
      <c r="EF1355" s="262"/>
      <c r="EG1355" s="262"/>
      <c r="EH1355" s="262"/>
      <c r="EI1355" s="262"/>
      <c r="EJ1355" s="262"/>
      <c r="EK1355" s="262"/>
      <c r="EL1355" s="262"/>
      <c r="EM1355" s="262"/>
      <c r="EN1355" s="262"/>
      <c r="EO1355" s="262"/>
      <c r="EP1355" s="262"/>
      <c r="EQ1355" s="262"/>
      <c r="ER1355" s="262"/>
      <c r="ES1355" s="262"/>
      <c r="ET1355" s="262"/>
      <c r="EU1355" s="262"/>
      <c r="EV1355" s="262"/>
      <c r="EW1355" s="262"/>
      <c r="EX1355" s="262"/>
      <c r="EY1355" s="262"/>
      <c r="EZ1355" s="262"/>
      <c r="FA1355" s="262"/>
      <c r="FB1355" s="262"/>
      <c r="FC1355" s="262"/>
      <c r="FD1355" s="262"/>
      <c r="FE1355" s="262"/>
      <c r="FF1355" s="262"/>
      <c r="FG1355" s="262"/>
      <c r="FH1355" s="262"/>
      <c r="FI1355" s="262"/>
      <c r="FJ1355" s="262"/>
      <c r="FK1355" s="262"/>
      <c r="FL1355" s="262"/>
      <c r="FM1355" s="262"/>
      <c r="FN1355" s="262"/>
      <c r="FO1355" s="262"/>
      <c r="FP1355" s="262"/>
      <c r="FQ1355" s="262"/>
      <c r="FR1355" s="262"/>
      <c r="FS1355" s="262"/>
      <c r="FT1355" s="262"/>
      <c r="FU1355" s="262"/>
      <c r="FV1355" s="262"/>
      <c r="FW1355" s="262"/>
      <c r="FX1355" s="262"/>
      <c r="FY1355" s="262"/>
      <c r="FZ1355" s="262"/>
      <c r="GA1355" s="262"/>
      <c r="GB1355" s="262"/>
      <c r="GC1355" s="262"/>
      <c r="GD1355" s="262"/>
    </row>
    <row r="1356" spans="1:186" s="263" customFormat="1" x14ac:dyDescent="0.2">
      <c r="A1356" s="339" t="s">
        <v>13251</v>
      </c>
      <c r="B1356" s="280" t="s">
        <v>9415</v>
      </c>
      <c r="C1356" s="281" t="s">
        <v>9416</v>
      </c>
      <c r="D1356" s="130" t="s">
        <v>87</v>
      </c>
      <c r="E1356" s="130">
        <v>8</v>
      </c>
      <c r="F1356" s="130">
        <v>0.2</v>
      </c>
      <c r="G1356" s="282"/>
      <c r="H1356" s="283"/>
      <c r="I1356" s="358">
        <v>52.31</v>
      </c>
      <c r="J1356" s="284">
        <f>IF(ISNUMBER(I1356),ROUND(F1356*E1356*I1356,2),"")</f>
        <v>83.7</v>
      </c>
      <c r="K1356" s="283">
        <f>BDI!$E$17</f>
        <v>0.18609999999999999</v>
      </c>
      <c r="L1356" s="283"/>
      <c r="M1356" s="283"/>
      <c r="N1356" s="131">
        <f t="shared" si="22"/>
        <v>62.04</v>
      </c>
      <c r="O1356" s="340">
        <f>IF(ISNUMBER(I1356),ROUND(F1356*N1356*E1356,2),"")</f>
        <v>99.26</v>
      </c>
      <c r="P1356" s="262"/>
      <c r="Q1356" s="262"/>
      <c r="R1356" s="262"/>
      <c r="S1356" s="262"/>
      <c r="T1356" s="262"/>
      <c r="U1356" s="262"/>
      <c r="V1356" s="262"/>
      <c r="W1356" s="262"/>
      <c r="X1356" s="262"/>
      <c r="Y1356" s="262"/>
      <c r="Z1356" s="262"/>
      <c r="AA1356" s="262"/>
      <c r="AB1356" s="262"/>
      <c r="AC1356" s="262"/>
      <c r="AD1356" s="262"/>
      <c r="AE1356" s="262"/>
      <c r="AF1356" s="262"/>
      <c r="AG1356" s="262"/>
      <c r="AH1356" s="262"/>
      <c r="AI1356" s="262"/>
      <c r="AJ1356" s="262"/>
      <c r="AK1356" s="262"/>
      <c r="AL1356" s="262"/>
      <c r="AM1356" s="262"/>
      <c r="AN1356" s="262"/>
      <c r="AO1356" s="262"/>
      <c r="AP1356" s="262"/>
      <c r="AQ1356" s="262"/>
      <c r="AR1356" s="262"/>
      <c r="AS1356" s="262"/>
      <c r="AT1356" s="262"/>
      <c r="AU1356" s="262"/>
      <c r="AV1356" s="262"/>
      <c r="AW1356" s="262"/>
      <c r="AX1356" s="262"/>
      <c r="AY1356" s="262"/>
      <c r="AZ1356" s="262"/>
      <c r="BA1356" s="262"/>
      <c r="BB1356" s="262"/>
      <c r="BC1356" s="262"/>
      <c r="BD1356" s="262"/>
      <c r="BE1356" s="262"/>
      <c r="BF1356" s="262"/>
      <c r="BG1356" s="262"/>
      <c r="BH1356" s="262"/>
      <c r="BI1356" s="262"/>
      <c r="BJ1356" s="262"/>
      <c r="BK1356" s="262"/>
      <c r="BL1356" s="262"/>
      <c r="BM1356" s="262"/>
      <c r="BN1356" s="262"/>
      <c r="BO1356" s="262"/>
      <c r="BP1356" s="262"/>
      <c r="BQ1356" s="262"/>
      <c r="BR1356" s="262"/>
      <c r="BS1356" s="262"/>
      <c r="BT1356" s="262"/>
      <c r="BU1356" s="262"/>
      <c r="BV1356" s="262"/>
      <c r="BW1356" s="262"/>
      <c r="BX1356" s="262"/>
      <c r="BY1356" s="262"/>
      <c r="BZ1356" s="262"/>
      <c r="CA1356" s="262"/>
      <c r="CB1356" s="262"/>
      <c r="CC1356" s="262"/>
      <c r="CD1356" s="262"/>
      <c r="CE1356" s="262"/>
      <c r="CF1356" s="262"/>
      <c r="CG1356" s="262"/>
      <c r="CH1356" s="262"/>
      <c r="CI1356" s="262"/>
      <c r="CJ1356" s="262"/>
      <c r="CK1356" s="262"/>
      <c r="CL1356" s="262"/>
      <c r="CM1356" s="262"/>
      <c r="CN1356" s="262"/>
      <c r="CO1356" s="262"/>
      <c r="CP1356" s="262"/>
      <c r="CQ1356" s="262"/>
      <c r="CR1356" s="262"/>
      <c r="CS1356" s="262"/>
      <c r="CT1356" s="262"/>
      <c r="CU1356" s="262"/>
      <c r="CV1356" s="262"/>
      <c r="CW1356" s="262"/>
      <c r="CX1356" s="262"/>
      <c r="CY1356" s="262"/>
      <c r="CZ1356" s="262"/>
      <c r="DA1356" s="262"/>
      <c r="DB1356" s="262"/>
      <c r="DC1356" s="262"/>
      <c r="DD1356" s="262"/>
      <c r="DE1356" s="262"/>
      <c r="DF1356" s="262"/>
      <c r="DG1356" s="262"/>
      <c r="DH1356" s="262"/>
      <c r="DI1356" s="262"/>
      <c r="DJ1356" s="262"/>
      <c r="DK1356" s="262"/>
      <c r="DL1356" s="262"/>
      <c r="DM1356" s="262"/>
      <c r="DN1356" s="262"/>
      <c r="DO1356" s="262"/>
      <c r="DP1356" s="262"/>
      <c r="DQ1356" s="262"/>
      <c r="DR1356" s="262"/>
      <c r="DS1356" s="262"/>
      <c r="DT1356" s="262"/>
      <c r="DU1356" s="262"/>
      <c r="DV1356" s="262"/>
      <c r="DW1356" s="262"/>
      <c r="DX1356" s="262"/>
      <c r="DY1356" s="262"/>
      <c r="DZ1356" s="262"/>
      <c r="EA1356" s="262"/>
      <c r="EB1356" s="262"/>
      <c r="EC1356" s="262"/>
      <c r="ED1356" s="262"/>
      <c r="EE1356" s="262"/>
      <c r="EF1356" s="262"/>
      <c r="EG1356" s="262"/>
      <c r="EH1356" s="262"/>
      <c r="EI1356" s="262"/>
      <c r="EJ1356" s="262"/>
      <c r="EK1356" s="262"/>
      <c r="EL1356" s="262"/>
      <c r="EM1356" s="262"/>
      <c r="EN1356" s="262"/>
      <c r="EO1356" s="262"/>
      <c r="EP1356" s="262"/>
      <c r="EQ1356" s="262"/>
      <c r="ER1356" s="262"/>
      <c r="ES1356" s="262"/>
      <c r="ET1356" s="262"/>
      <c r="EU1356" s="262"/>
      <c r="EV1356" s="262"/>
      <c r="EW1356" s="262"/>
      <c r="EX1356" s="262"/>
      <c r="EY1356" s="262"/>
      <c r="EZ1356" s="262"/>
      <c r="FA1356" s="262"/>
      <c r="FB1356" s="262"/>
      <c r="FC1356" s="262"/>
      <c r="FD1356" s="262"/>
      <c r="FE1356" s="262"/>
      <c r="FF1356" s="262"/>
      <c r="FG1356" s="262"/>
      <c r="FH1356" s="262"/>
      <c r="FI1356" s="262"/>
      <c r="FJ1356" s="262"/>
      <c r="FK1356" s="262"/>
      <c r="FL1356" s="262"/>
      <c r="FM1356" s="262"/>
      <c r="FN1356" s="262"/>
      <c r="FO1356" s="262"/>
      <c r="FP1356" s="262"/>
      <c r="FQ1356" s="262"/>
      <c r="FR1356" s="262"/>
      <c r="FS1356" s="262"/>
      <c r="FT1356" s="262"/>
      <c r="FU1356" s="262"/>
      <c r="FV1356" s="262"/>
      <c r="FW1356" s="262"/>
      <c r="FX1356" s="262"/>
      <c r="FY1356" s="262"/>
      <c r="FZ1356" s="262"/>
      <c r="GA1356" s="262"/>
      <c r="GB1356" s="262"/>
      <c r="GC1356" s="262"/>
      <c r="GD1356" s="262"/>
    </row>
    <row r="1357" spans="1:186" s="263" customFormat="1" x14ac:dyDescent="0.2">
      <c r="A1357" s="339" t="s">
        <v>13252</v>
      </c>
      <c r="B1357" s="280" t="s">
        <v>9417</v>
      </c>
      <c r="C1357" s="281" t="s">
        <v>9418</v>
      </c>
      <c r="D1357" s="130" t="s">
        <v>87</v>
      </c>
      <c r="E1357" s="130">
        <v>8</v>
      </c>
      <c r="F1357" s="130">
        <v>0.2</v>
      </c>
      <c r="G1357" s="282"/>
      <c r="H1357" s="283"/>
      <c r="I1357" s="358">
        <v>22.27</v>
      </c>
      <c r="J1357" s="284">
        <f>IF(ISNUMBER(I1357),ROUND(F1357*E1357*I1357,2),"")</f>
        <v>35.630000000000003</v>
      </c>
      <c r="K1357" s="283">
        <f>BDI!$E$17</f>
        <v>0.18609999999999999</v>
      </c>
      <c r="L1357" s="283"/>
      <c r="M1357" s="283"/>
      <c r="N1357" s="131">
        <f t="shared" si="22"/>
        <v>26.41</v>
      </c>
      <c r="O1357" s="340">
        <f>IF(ISNUMBER(I1357),ROUND(F1357*N1357*E1357,2),"")</f>
        <v>42.26</v>
      </c>
      <c r="P1357" s="262"/>
      <c r="Q1357" s="262"/>
      <c r="R1357" s="262"/>
      <c r="S1357" s="262"/>
      <c r="T1357" s="262"/>
      <c r="U1357" s="262"/>
      <c r="V1357" s="262"/>
      <c r="W1357" s="262"/>
      <c r="X1357" s="262"/>
      <c r="Y1357" s="262"/>
      <c r="Z1357" s="262"/>
      <c r="AA1357" s="262"/>
      <c r="AB1357" s="262"/>
      <c r="AC1357" s="262"/>
      <c r="AD1357" s="262"/>
      <c r="AE1357" s="262"/>
      <c r="AF1357" s="262"/>
      <c r="AG1357" s="262"/>
      <c r="AH1357" s="262"/>
      <c r="AI1357" s="262"/>
      <c r="AJ1357" s="262"/>
      <c r="AK1357" s="262"/>
      <c r="AL1357" s="262"/>
      <c r="AM1357" s="262"/>
      <c r="AN1357" s="262"/>
      <c r="AO1357" s="262"/>
      <c r="AP1357" s="262"/>
      <c r="AQ1357" s="262"/>
      <c r="AR1357" s="262"/>
      <c r="AS1357" s="262"/>
      <c r="AT1357" s="262"/>
      <c r="AU1357" s="262"/>
      <c r="AV1357" s="262"/>
      <c r="AW1357" s="262"/>
      <c r="AX1357" s="262"/>
      <c r="AY1357" s="262"/>
      <c r="AZ1357" s="262"/>
      <c r="BA1357" s="262"/>
      <c r="BB1357" s="262"/>
      <c r="BC1357" s="262"/>
      <c r="BD1357" s="262"/>
      <c r="BE1357" s="262"/>
      <c r="BF1357" s="262"/>
      <c r="BG1357" s="262"/>
      <c r="BH1357" s="262"/>
      <c r="BI1357" s="262"/>
      <c r="BJ1357" s="262"/>
      <c r="BK1357" s="262"/>
      <c r="BL1357" s="262"/>
      <c r="BM1357" s="262"/>
      <c r="BN1357" s="262"/>
      <c r="BO1357" s="262"/>
      <c r="BP1357" s="262"/>
      <c r="BQ1357" s="262"/>
      <c r="BR1357" s="262"/>
      <c r="BS1357" s="262"/>
      <c r="BT1357" s="262"/>
      <c r="BU1357" s="262"/>
      <c r="BV1357" s="262"/>
      <c r="BW1357" s="262"/>
      <c r="BX1357" s="262"/>
      <c r="BY1357" s="262"/>
      <c r="BZ1357" s="262"/>
      <c r="CA1357" s="262"/>
      <c r="CB1357" s="262"/>
      <c r="CC1357" s="262"/>
      <c r="CD1357" s="262"/>
      <c r="CE1357" s="262"/>
      <c r="CF1357" s="262"/>
      <c r="CG1357" s="262"/>
      <c r="CH1357" s="262"/>
      <c r="CI1357" s="262"/>
      <c r="CJ1357" s="262"/>
      <c r="CK1357" s="262"/>
      <c r="CL1357" s="262"/>
      <c r="CM1357" s="262"/>
      <c r="CN1357" s="262"/>
      <c r="CO1357" s="262"/>
      <c r="CP1357" s="262"/>
      <c r="CQ1357" s="262"/>
      <c r="CR1357" s="262"/>
      <c r="CS1357" s="262"/>
      <c r="CT1357" s="262"/>
      <c r="CU1357" s="262"/>
      <c r="CV1357" s="262"/>
      <c r="CW1357" s="262"/>
      <c r="CX1357" s="262"/>
      <c r="CY1357" s="262"/>
      <c r="CZ1357" s="262"/>
      <c r="DA1357" s="262"/>
      <c r="DB1357" s="262"/>
      <c r="DC1357" s="262"/>
      <c r="DD1357" s="262"/>
      <c r="DE1357" s="262"/>
      <c r="DF1357" s="262"/>
      <c r="DG1357" s="262"/>
      <c r="DH1357" s="262"/>
      <c r="DI1357" s="262"/>
      <c r="DJ1357" s="262"/>
      <c r="DK1357" s="262"/>
      <c r="DL1357" s="262"/>
      <c r="DM1357" s="262"/>
      <c r="DN1357" s="262"/>
      <c r="DO1357" s="262"/>
      <c r="DP1357" s="262"/>
      <c r="DQ1357" s="262"/>
      <c r="DR1357" s="262"/>
      <c r="DS1357" s="262"/>
      <c r="DT1357" s="262"/>
      <c r="DU1357" s="262"/>
      <c r="DV1357" s="262"/>
      <c r="DW1357" s="262"/>
      <c r="DX1357" s="262"/>
      <c r="DY1357" s="262"/>
      <c r="DZ1357" s="262"/>
      <c r="EA1357" s="262"/>
      <c r="EB1357" s="262"/>
      <c r="EC1357" s="262"/>
      <c r="ED1357" s="262"/>
      <c r="EE1357" s="262"/>
      <c r="EF1357" s="262"/>
      <c r="EG1357" s="262"/>
      <c r="EH1357" s="262"/>
      <c r="EI1357" s="262"/>
      <c r="EJ1357" s="262"/>
      <c r="EK1357" s="262"/>
      <c r="EL1357" s="262"/>
      <c r="EM1357" s="262"/>
      <c r="EN1357" s="262"/>
      <c r="EO1357" s="262"/>
      <c r="EP1357" s="262"/>
      <c r="EQ1357" s="262"/>
      <c r="ER1357" s="262"/>
      <c r="ES1357" s="262"/>
      <c r="ET1357" s="262"/>
      <c r="EU1357" s="262"/>
      <c r="EV1357" s="262"/>
      <c r="EW1357" s="262"/>
      <c r="EX1357" s="262"/>
      <c r="EY1357" s="262"/>
      <c r="EZ1357" s="262"/>
      <c r="FA1357" s="262"/>
      <c r="FB1357" s="262"/>
      <c r="FC1357" s="262"/>
      <c r="FD1357" s="262"/>
      <c r="FE1357" s="262"/>
      <c r="FF1357" s="262"/>
      <c r="FG1357" s="262"/>
      <c r="FH1357" s="262"/>
      <c r="FI1357" s="262"/>
      <c r="FJ1357" s="262"/>
      <c r="FK1357" s="262"/>
      <c r="FL1357" s="262"/>
      <c r="FM1357" s="262"/>
      <c r="FN1357" s="262"/>
      <c r="FO1357" s="262"/>
      <c r="FP1357" s="262"/>
      <c r="FQ1357" s="262"/>
      <c r="FR1357" s="262"/>
      <c r="FS1357" s="262"/>
      <c r="FT1357" s="262"/>
      <c r="FU1357" s="262"/>
      <c r="FV1357" s="262"/>
      <c r="FW1357" s="262"/>
      <c r="FX1357" s="262"/>
      <c r="FY1357" s="262"/>
      <c r="FZ1357" s="262"/>
      <c r="GA1357" s="262"/>
      <c r="GB1357" s="262"/>
      <c r="GC1357" s="262"/>
      <c r="GD1357" s="262"/>
    </row>
    <row r="1358" spans="1:186" s="263" customFormat="1" x14ac:dyDescent="0.2">
      <c r="A1358" s="339" t="s">
        <v>13253</v>
      </c>
      <c r="B1358" s="280" t="s">
        <v>9419</v>
      </c>
      <c r="C1358" s="281" t="s">
        <v>9420</v>
      </c>
      <c r="D1358" s="130" t="s">
        <v>87</v>
      </c>
      <c r="E1358" s="130">
        <v>5</v>
      </c>
      <c r="F1358" s="130">
        <v>0.2</v>
      </c>
      <c r="G1358" s="282"/>
      <c r="H1358" s="283"/>
      <c r="I1358" s="358">
        <v>106.19</v>
      </c>
      <c r="J1358" s="284">
        <f>IF(ISNUMBER(I1358),ROUND(F1358*E1358*I1358,2),"")</f>
        <v>106.19</v>
      </c>
      <c r="K1358" s="283">
        <f>BDI!$E$17</f>
        <v>0.18609999999999999</v>
      </c>
      <c r="L1358" s="283"/>
      <c r="M1358" s="283"/>
      <c r="N1358" s="131">
        <f t="shared" si="22"/>
        <v>125.95</v>
      </c>
      <c r="O1358" s="340">
        <f>IF(ISNUMBER(I1358),ROUND(F1358*N1358*E1358,2),"")</f>
        <v>125.95</v>
      </c>
      <c r="P1358" s="262"/>
      <c r="Q1358" s="262"/>
      <c r="R1358" s="262"/>
      <c r="S1358" s="262"/>
      <c r="T1358" s="262"/>
      <c r="U1358" s="262"/>
      <c r="V1358" s="262"/>
      <c r="W1358" s="262"/>
      <c r="X1358" s="262"/>
      <c r="Y1358" s="262"/>
      <c r="Z1358" s="262"/>
      <c r="AA1358" s="262"/>
      <c r="AB1358" s="262"/>
      <c r="AC1358" s="262"/>
      <c r="AD1358" s="262"/>
      <c r="AE1358" s="262"/>
      <c r="AF1358" s="262"/>
      <c r="AG1358" s="262"/>
      <c r="AH1358" s="262"/>
      <c r="AI1358" s="262"/>
      <c r="AJ1358" s="262"/>
      <c r="AK1358" s="262"/>
      <c r="AL1358" s="262"/>
      <c r="AM1358" s="262"/>
      <c r="AN1358" s="262"/>
      <c r="AO1358" s="262"/>
      <c r="AP1358" s="262"/>
      <c r="AQ1358" s="262"/>
      <c r="AR1358" s="262"/>
      <c r="AS1358" s="262"/>
      <c r="AT1358" s="262"/>
      <c r="AU1358" s="262"/>
      <c r="AV1358" s="262"/>
      <c r="AW1358" s="262"/>
      <c r="AX1358" s="262"/>
      <c r="AY1358" s="262"/>
      <c r="AZ1358" s="262"/>
      <c r="BA1358" s="262"/>
      <c r="BB1358" s="262"/>
      <c r="BC1358" s="262"/>
      <c r="BD1358" s="262"/>
      <c r="BE1358" s="262"/>
      <c r="BF1358" s="262"/>
      <c r="BG1358" s="262"/>
      <c r="BH1358" s="262"/>
      <c r="BI1358" s="262"/>
      <c r="BJ1358" s="262"/>
      <c r="BK1358" s="262"/>
      <c r="BL1358" s="262"/>
      <c r="BM1358" s="262"/>
      <c r="BN1358" s="262"/>
      <c r="BO1358" s="262"/>
      <c r="BP1358" s="262"/>
      <c r="BQ1358" s="262"/>
      <c r="BR1358" s="262"/>
      <c r="BS1358" s="262"/>
      <c r="BT1358" s="262"/>
      <c r="BU1358" s="262"/>
      <c r="BV1358" s="262"/>
      <c r="BW1358" s="262"/>
      <c r="BX1358" s="262"/>
      <c r="BY1358" s="262"/>
      <c r="BZ1358" s="262"/>
      <c r="CA1358" s="262"/>
      <c r="CB1358" s="262"/>
      <c r="CC1358" s="262"/>
      <c r="CD1358" s="262"/>
      <c r="CE1358" s="262"/>
      <c r="CF1358" s="262"/>
      <c r="CG1358" s="262"/>
      <c r="CH1358" s="262"/>
      <c r="CI1358" s="262"/>
      <c r="CJ1358" s="262"/>
      <c r="CK1358" s="262"/>
      <c r="CL1358" s="262"/>
      <c r="CM1358" s="262"/>
      <c r="CN1358" s="262"/>
      <c r="CO1358" s="262"/>
      <c r="CP1358" s="262"/>
      <c r="CQ1358" s="262"/>
      <c r="CR1358" s="262"/>
      <c r="CS1358" s="262"/>
      <c r="CT1358" s="262"/>
      <c r="CU1358" s="262"/>
      <c r="CV1358" s="262"/>
      <c r="CW1358" s="262"/>
      <c r="CX1358" s="262"/>
      <c r="CY1358" s="262"/>
      <c r="CZ1358" s="262"/>
      <c r="DA1358" s="262"/>
      <c r="DB1358" s="262"/>
      <c r="DC1358" s="262"/>
      <c r="DD1358" s="262"/>
      <c r="DE1358" s="262"/>
      <c r="DF1358" s="262"/>
      <c r="DG1358" s="262"/>
      <c r="DH1358" s="262"/>
      <c r="DI1358" s="262"/>
      <c r="DJ1358" s="262"/>
      <c r="DK1358" s="262"/>
      <c r="DL1358" s="262"/>
      <c r="DM1358" s="262"/>
      <c r="DN1358" s="262"/>
      <c r="DO1358" s="262"/>
      <c r="DP1358" s="262"/>
      <c r="DQ1358" s="262"/>
      <c r="DR1358" s="262"/>
      <c r="DS1358" s="262"/>
      <c r="DT1358" s="262"/>
      <c r="DU1358" s="262"/>
      <c r="DV1358" s="262"/>
      <c r="DW1358" s="262"/>
      <c r="DX1358" s="262"/>
      <c r="DY1358" s="262"/>
      <c r="DZ1358" s="262"/>
      <c r="EA1358" s="262"/>
      <c r="EB1358" s="262"/>
      <c r="EC1358" s="262"/>
      <c r="ED1358" s="262"/>
      <c r="EE1358" s="262"/>
      <c r="EF1358" s="262"/>
      <c r="EG1358" s="262"/>
      <c r="EH1358" s="262"/>
      <c r="EI1358" s="262"/>
      <c r="EJ1358" s="262"/>
      <c r="EK1358" s="262"/>
      <c r="EL1358" s="262"/>
      <c r="EM1358" s="262"/>
      <c r="EN1358" s="262"/>
      <c r="EO1358" s="262"/>
      <c r="EP1358" s="262"/>
      <c r="EQ1358" s="262"/>
      <c r="ER1358" s="262"/>
      <c r="ES1358" s="262"/>
      <c r="ET1358" s="262"/>
      <c r="EU1358" s="262"/>
      <c r="EV1358" s="262"/>
      <c r="EW1358" s="262"/>
      <c r="EX1358" s="262"/>
      <c r="EY1358" s="262"/>
      <c r="EZ1358" s="262"/>
      <c r="FA1358" s="262"/>
      <c r="FB1358" s="262"/>
      <c r="FC1358" s="262"/>
      <c r="FD1358" s="262"/>
      <c r="FE1358" s="262"/>
      <c r="FF1358" s="262"/>
      <c r="FG1358" s="262"/>
      <c r="FH1358" s="262"/>
      <c r="FI1358" s="262"/>
      <c r="FJ1358" s="262"/>
      <c r="FK1358" s="262"/>
      <c r="FL1358" s="262"/>
      <c r="FM1358" s="262"/>
      <c r="FN1358" s="262"/>
      <c r="FO1358" s="262"/>
      <c r="FP1358" s="262"/>
      <c r="FQ1358" s="262"/>
      <c r="FR1358" s="262"/>
      <c r="FS1358" s="262"/>
      <c r="FT1358" s="262"/>
      <c r="FU1358" s="262"/>
      <c r="FV1358" s="262"/>
      <c r="FW1358" s="262"/>
      <c r="FX1358" s="262"/>
      <c r="FY1358" s="262"/>
      <c r="FZ1358" s="262"/>
      <c r="GA1358" s="262"/>
      <c r="GB1358" s="262"/>
      <c r="GC1358" s="262"/>
      <c r="GD1358" s="262"/>
    </row>
    <row r="1359" spans="1:186" s="263" customFormat="1" x14ac:dyDescent="0.2">
      <c r="A1359" s="339" t="s">
        <v>13254</v>
      </c>
      <c r="B1359" s="280" t="s">
        <v>2241</v>
      </c>
      <c r="C1359" s="281" t="s">
        <v>9421</v>
      </c>
      <c r="D1359" s="130" t="s">
        <v>106</v>
      </c>
      <c r="E1359" s="130">
        <v>15</v>
      </c>
      <c r="F1359" s="130">
        <v>0.2</v>
      </c>
      <c r="G1359" s="282"/>
      <c r="H1359" s="283"/>
      <c r="I1359" s="284">
        <f ca="1">OFFSET(INDEX(Composições!A:H,MATCH(B1359,Composições!A:A,0),8),2,0)</f>
        <v>506.99599999999992</v>
      </c>
      <c r="J1359" s="284">
        <f ca="1">IF(ISNUMBER(I1359),ROUND(F1359*E1359*I1359,2),"")</f>
        <v>1520.99</v>
      </c>
      <c r="K1359" s="283">
        <f>BDI!$E$17</f>
        <v>0.18609999999999999</v>
      </c>
      <c r="L1359" s="283"/>
      <c r="M1359" s="283"/>
      <c r="N1359" s="131">
        <f t="shared" ca="1" si="22"/>
        <v>601.35</v>
      </c>
      <c r="O1359" s="340">
        <f ca="1">IF(ISNUMBER(I1359),ROUND(F1359*N1359*E1359,2),"")</f>
        <v>1804.05</v>
      </c>
      <c r="P1359" s="262"/>
      <c r="Q1359" s="262"/>
      <c r="R1359" s="262"/>
      <c r="S1359" s="262"/>
      <c r="T1359" s="262"/>
      <c r="U1359" s="262"/>
      <c r="V1359" s="262"/>
      <c r="W1359" s="262"/>
      <c r="X1359" s="262"/>
      <c r="Y1359" s="262"/>
      <c r="Z1359" s="262"/>
      <c r="AA1359" s="262"/>
      <c r="AB1359" s="262"/>
      <c r="AC1359" s="262"/>
      <c r="AD1359" s="262"/>
      <c r="AE1359" s="262"/>
      <c r="AF1359" s="262"/>
      <c r="AG1359" s="262"/>
      <c r="AH1359" s="262"/>
      <c r="AI1359" s="262"/>
      <c r="AJ1359" s="262"/>
      <c r="AK1359" s="262"/>
      <c r="AL1359" s="262"/>
      <c r="AM1359" s="262"/>
      <c r="AN1359" s="262"/>
      <c r="AO1359" s="262"/>
      <c r="AP1359" s="262"/>
      <c r="AQ1359" s="262"/>
      <c r="AR1359" s="262"/>
      <c r="AS1359" s="262"/>
      <c r="AT1359" s="262"/>
      <c r="AU1359" s="262"/>
      <c r="AV1359" s="262"/>
      <c r="AW1359" s="262"/>
      <c r="AX1359" s="262"/>
      <c r="AY1359" s="262"/>
      <c r="AZ1359" s="262"/>
      <c r="BA1359" s="262"/>
      <c r="BB1359" s="262"/>
      <c r="BC1359" s="262"/>
      <c r="BD1359" s="262"/>
      <c r="BE1359" s="262"/>
      <c r="BF1359" s="262"/>
      <c r="BG1359" s="262"/>
      <c r="BH1359" s="262"/>
      <c r="BI1359" s="262"/>
      <c r="BJ1359" s="262"/>
      <c r="BK1359" s="262"/>
      <c r="BL1359" s="262"/>
      <c r="BM1359" s="262"/>
      <c r="BN1359" s="262"/>
      <c r="BO1359" s="262"/>
      <c r="BP1359" s="262"/>
      <c r="BQ1359" s="262"/>
      <c r="BR1359" s="262"/>
      <c r="BS1359" s="262"/>
      <c r="BT1359" s="262"/>
      <c r="BU1359" s="262"/>
      <c r="BV1359" s="262"/>
      <c r="BW1359" s="262"/>
      <c r="BX1359" s="262"/>
      <c r="BY1359" s="262"/>
      <c r="BZ1359" s="262"/>
      <c r="CA1359" s="262"/>
      <c r="CB1359" s="262"/>
      <c r="CC1359" s="262"/>
      <c r="CD1359" s="262"/>
      <c r="CE1359" s="262"/>
      <c r="CF1359" s="262"/>
      <c r="CG1359" s="262"/>
      <c r="CH1359" s="262"/>
      <c r="CI1359" s="262"/>
      <c r="CJ1359" s="262"/>
      <c r="CK1359" s="262"/>
      <c r="CL1359" s="262"/>
      <c r="CM1359" s="262"/>
      <c r="CN1359" s="262"/>
      <c r="CO1359" s="262"/>
      <c r="CP1359" s="262"/>
      <c r="CQ1359" s="262"/>
      <c r="CR1359" s="262"/>
      <c r="CS1359" s="262"/>
      <c r="CT1359" s="262"/>
      <c r="CU1359" s="262"/>
      <c r="CV1359" s="262"/>
      <c r="CW1359" s="262"/>
      <c r="CX1359" s="262"/>
      <c r="CY1359" s="262"/>
      <c r="CZ1359" s="262"/>
      <c r="DA1359" s="262"/>
      <c r="DB1359" s="262"/>
      <c r="DC1359" s="262"/>
      <c r="DD1359" s="262"/>
      <c r="DE1359" s="262"/>
      <c r="DF1359" s="262"/>
      <c r="DG1359" s="262"/>
      <c r="DH1359" s="262"/>
      <c r="DI1359" s="262"/>
      <c r="DJ1359" s="262"/>
      <c r="DK1359" s="262"/>
      <c r="DL1359" s="262"/>
      <c r="DM1359" s="262"/>
      <c r="DN1359" s="262"/>
      <c r="DO1359" s="262"/>
      <c r="DP1359" s="262"/>
      <c r="DQ1359" s="262"/>
      <c r="DR1359" s="262"/>
      <c r="DS1359" s="262"/>
      <c r="DT1359" s="262"/>
      <c r="DU1359" s="262"/>
      <c r="DV1359" s="262"/>
      <c r="DW1359" s="262"/>
      <c r="DX1359" s="262"/>
      <c r="DY1359" s="262"/>
      <c r="DZ1359" s="262"/>
      <c r="EA1359" s="262"/>
      <c r="EB1359" s="262"/>
      <c r="EC1359" s="262"/>
      <c r="ED1359" s="262"/>
      <c r="EE1359" s="262"/>
      <c r="EF1359" s="262"/>
      <c r="EG1359" s="262"/>
      <c r="EH1359" s="262"/>
      <c r="EI1359" s="262"/>
      <c r="EJ1359" s="262"/>
      <c r="EK1359" s="262"/>
      <c r="EL1359" s="262"/>
      <c r="EM1359" s="262"/>
      <c r="EN1359" s="262"/>
      <c r="EO1359" s="262"/>
      <c r="EP1359" s="262"/>
      <c r="EQ1359" s="262"/>
      <c r="ER1359" s="262"/>
      <c r="ES1359" s="262"/>
      <c r="ET1359" s="262"/>
      <c r="EU1359" s="262"/>
      <c r="EV1359" s="262"/>
      <c r="EW1359" s="262"/>
      <c r="EX1359" s="262"/>
      <c r="EY1359" s="262"/>
      <c r="EZ1359" s="262"/>
      <c r="FA1359" s="262"/>
      <c r="FB1359" s="262"/>
      <c r="FC1359" s="262"/>
      <c r="FD1359" s="262"/>
      <c r="FE1359" s="262"/>
      <c r="FF1359" s="262"/>
      <c r="FG1359" s="262"/>
      <c r="FH1359" s="262"/>
      <c r="FI1359" s="262"/>
      <c r="FJ1359" s="262"/>
      <c r="FK1359" s="262"/>
      <c r="FL1359" s="262"/>
      <c r="FM1359" s="262"/>
      <c r="FN1359" s="262"/>
      <c r="FO1359" s="262"/>
      <c r="FP1359" s="262"/>
      <c r="FQ1359" s="262"/>
      <c r="FR1359" s="262"/>
      <c r="FS1359" s="262"/>
      <c r="FT1359" s="262"/>
      <c r="FU1359" s="262"/>
      <c r="FV1359" s="262"/>
      <c r="FW1359" s="262"/>
      <c r="FX1359" s="262"/>
      <c r="FY1359" s="262"/>
      <c r="FZ1359" s="262"/>
      <c r="GA1359" s="262"/>
      <c r="GB1359" s="262"/>
      <c r="GC1359" s="262"/>
      <c r="GD1359" s="262"/>
    </row>
    <row r="1360" spans="1:186" s="263" customFormat="1" x14ac:dyDescent="0.2">
      <c r="A1360" s="339" t="s">
        <v>13255</v>
      </c>
      <c r="B1360" s="280" t="s">
        <v>9422</v>
      </c>
      <c r="C1360" s="281" t="s">
        <v>9423</v>
      </c>
      <c r="D1360" s="130" t="s">
        <v>87</v>
      </c>
      <c r="E1360" s="130">
        <v>5</v>
      </c>
      <c r="F1360" s="130">
        <v>0.2</v>
      </c>
      <c r="G1360" s="282"/>
      <c r="H1360" s="283"/>
      <c r="I1360" s="358">
        <v>103.3</v>
      </c>
      <c r="J1360" s="284">
        <f>IF(ISNUMBER(I1360),ROUND(F1360*E1360*I1360,2),"")</f>
        <v>103.3</v>
      </c>
      <c r="K1360" s="283">
        <f>BDI!$E$17</f>
        <v>0.18609999999999999</v>
      </c>
      <c r="L1360" s="283"/>
      <c r="M1360" s="283"/>
      <c r="N1360" s="131">
        <f t="shared" si="22"/>
        <v>122.52</v>
      </c>
      <c r="O1360" s="340">
        <f>IF(ISNUMBER(I1360),ROUND(F1360*N1360*E1360,2),"")</f>
        <v>122.52</v>
      </c>
      <c r="P1360" s="262"/>
      <c r="Q1360" s="262"/>
      <c r="R1360" s="262"/>
      <c r="S1360" s="262"/>
      <c r="T1360" s="262"/>
      <c r="U1360" s="262"/>
      <c r="V1360" s="262"/>
      <c r="W1360" s="262"/>
      <c r="X1360" s="262"/>
      <c r="Y1360" s="262"/>
      <c r="Z1360" s="262"/>
      <c r="AA1360" s="262"/>
      <c r="AB1360" s="262"/>
      <c r="AC1360" s="262"/>
      <c r="AD1360" s="262"/>
      <c r="AE1360" s="262"/>
      <c r="AF1360" s="262"/>
      <c r="AG1360" s="262"/>
      <c r="AH1360" s="262"/>
      <c r="AI1360" s="262"/>
      <c r="AJ1360" s="262"/>
      <c r="AK1360" s="262"/>
      <c r="AL1360" s="262"/>
      <c r="AM1360" s="262"/>
      <c r="AN1360" s="262"/>
      <c r="AO1360" s="262"/>
      <c r="AP1360" s="262"/>
      <c r="AQ1360" s="262"/>
      <c r="AR1360" s="262"/>
      <c r="AS1360" s="262"/>
      <c r="AT1360" s="262"/>
      <c r="AU1360" s="262"/>
      <c r="AV1360" s="262"/>
      <c r="AW1360" s="262"/>
      <c r="AX1360" s="262"/>
      <c r="AY1360" s="262"/>
      <c r="AZ1360" s="262"/>
      <c r="BA1360" s="262"/>
      <c r="BB1360" s="262"/>
      <c r="BC1360" s="262"/>
      <c r="BD1360" s="262"/>
      <c r="BE1360" s="262"/>
      <c r="BF1360" s="262"/>
      <c r="BG1360" s="262"/>
      <c r="BH1360" s="262"/>
      <c r="BI1360" s="262"/>
      <c r="BJ1360" s="262"/>
      <c r="BK1360" s="262"/>
      <c r="BL1360" s="262"/>
      <c r="BM1360" s="262"/>
      <c r="BN1360" s="262"/>
      <c r="BO1360" s="262"/>
      <c r="BP1360" s="262"/>
      <c r="BQ1360" s="262"/>
      <c r="BR1360" s="262"/>
      <c r="BS1360" s="262"/>
      <c r="BT1360" s="262"/>
      <c r="BU1360" s="262"/>
      <c r="BV1360" s="262"/>
      <c r="BW1360" s="262"/>
      <c r="BX1360" s="262"/>
      <c r="BY1360" s="262"/>
      <c r="BZ1360" s="262"/>
      <c r="CA1360" s="262"/>
      <c r="CB1360" s="262"/>
      <c r="CC1360" s="262"/>
      <c r="CD1360" s="262"/>
      <c r="CE1360" s="262"/>
      <c r="CF1360" s="262"/>
      <c r="CG1360" s="262"/>
      <c r="CH1360" s="262"/>
      <c r="CI1360" s="262"/>
      <c r="CJ1360" s="262"/>
      <c r="CK1360" s="262"/>
      <c r="CL1360" s="262"/>
      <c r="CM1360" s="262"/>
      <c r="CN1360" s="262"/>
      <c r="CO1360" s="262"/>
      <c r="CP1360" s="262"/>
      <c r="CQ1360" s="262"/>
      <c r="CR1360" s="262"/>
      <c r="CS1360" s="262"/>
      <c r="CT1360" s="262"/>
      <c r="CU1360" s="262"/>
      <c r="CV1360" s="262"/>
      <c r="CW1360" s="262"/>
      <c r="CX1360" s="262"/>
      <c r="CY1360" s="262"/>
      <c r="CZ1360" s="262"/>
      <c r="DA1360" s="262"/>
      <c r="DB1360" s="262"/>
      <c r="DC1360" s="262"/>
      <c r="DD1360" s="262"/>
      <c r="DE1360" s="262"/>
      <c r="DF1360" s="262"/>
      <c r="DG1360" s="262"/>
      <c r="DH1360" s="262"/>
      <c r="DI1360" s="262"/>
      <c r="DJ1360" s="262"/>
      <c r="DK1360" s="262"/>
      <c r="DL1360" s="262"/>
      <c r="DM1360" s="262"/>
      <c r="DN1360" s="262"/>
      <c r="DO1360" s="262"/>
      <c r="DP1360" s="262"/>
      <c r="DQ1360" s="262"/>
      <c r="DR1360" s="262"/>
      <c r="DS1360" s="262"/>
      <c r="DT1360" s="262"/>
      <c r="DU1360" s="262"/>
      <c r="DV1360" s="262"/>
      <c r="DW1360" s="262"/>
      <c r="DX1360" s="262"/>
      <c r="DY1360" s="262"/>
      <c r="DZ1360" s="262"/>
      <c r="EA1360" s="262"/>
      <c r="EB1360" s="262"/>
      <c r="EC1360" s="262"/>
      <c r="ED1360" s="262"/>
      <c r="EE1360" s="262"/>
      <c r="EF1360" s="262"/>
      <c r="EG1360" s="262"/>
      <c r="EH1360" s="262"/>
      <c r="EI1360" s="262"/>
      <c r="EJ1360" s="262"/>
      <c r="EK1360" s="262"/>
      <c r="EL1360" s="262"/>
      <c r="EM1360" s="262"/>
      <c r="EN1360" s="262"/>
      <c r="EO1360" s="262"/>
      <c r="EP1360" s="262"/>
      <c r="EQ1360" s="262"/>
      <c r="ER1360" s="262"/>
      <c r="ES1360" s="262"/>
      <c r="ET1360" s="262"/>
      <c r="EU1360" s="262"/>
      <c r="EV1360" s="262"/>
      <c r="EW1360" s="262"/>
      <c r="EX1360" s="262"/>
      <c r="EY1360" s="262"/>
      <c r="EZ1360" s="262"/>
      <c r="FA1360" s="262"/>
      <c r="FB1360" s="262"/>
      <c r="FC1360" s="262"/>
      <c r="FD1360" s="262"/>
      <c r="FE1360" s="262"/>
      <c r="FF1360" s="262"/>
      <c r="FG1360" s="262"/>
      <c r="FH1360" s="262"/>
      <c r="FI1360" s="262"/>
      <c r="FJ1360" s="262"/>
      <c r="FK1360" s="262"/>
      <c r="FL1360" s="262"/>
      <c r="FM1360" s="262"/>
      <c r="FN1360" s="262"/>
      <c r="FO1360" s="262"/>
      <c r="FP1360" s="262"/>
      <c r="FQ1360" s="262"/>
      <c r="FR1360" s="262"/>
      <c r="FS1360" s="262"/>
      <c r="FT1360" s="262"/>
      <c r="FU1360" s="262"/>
      <c r="FV1360" s="262"/>
      <c r="FW1360" s="262"/>
      <c r="FX1360" s="262"/>
      <c r="FY1360" s="262"/>
      <c r="FZ1360" s="262"/>
      <c r="GA1360" s="262"/>
      <c r="GB1360" s="262"/>
      <c r="GC1360" s="262"/>
      <c r="GD1360" s="262"/>
    </row>
    <row r="1361" spans="1:186" s="263" customFormat="1" x14ac:dyDescent="0.2">
      <c r="A1361" s="339" t="s">
        <v>13256</v>
      </c>
      <c r="B1361" s="280" t="s">
        <v>9424</v>
      </c>
      <c r="C1361" s="281" t="s">
        <v>9425</v>
      </c>
      <c r="D1361" s="130" t="s">
        <v>87</v>
      </c>
      <c r="E1361" s="130">
        <v>10</v>
      </c>
      <c r="F1361" s="130">
        <v>0.2</v>
      </c>
      <c r="G1361" s="282"/>
      <c r="H1361" s="283"/>
      <c r="I1361" s="358">
        <v>150.71</v>
      </c>
      <c r="J1361" s="284">
        <f>IF(ISNUMBER(I1361),ROUND(F1361*E1361*I1361,2),"")</f>
        <v>301.42</v>
      </c>
      <c r="K1361" s="283">
        <f>BDI!$E$17</f>
        <v>0.18609999999999999</v>
      </c>
      <c r="L1361" s="283"/>
      <c r="M1361" s="283"/>
      <c r="N1361" s="131">
        <f t="shared" ref="N1361:N1424" si="23">IF(ISNUMBER(I1361),ROUND(I1361*(1+K1361),2),"")</f>
        <v>178.76</v>
      </c>
      <c r="O1361" s="340">
        <f>IF(ISNUMBER(I1361),ROUND(F1361*N1361*E1361,2),"")</f>
        <v>357.52</v>
      </c>
      <c r="P1361" s="262"/>
      <c r="Q1361" s="262"/>
      <c r="R1361" s="262"/>
      <c r="S1361" s="262"/>
      <c r="T1361" s="262"/>
      <c r="U1361" s="262"/>
      <c r="V1361" s="262"/>
      <c r="W1361" s="262"/>
      <c r="X1361" s="262"/>
      <c r="Y1361" s="262"/>
      <c r="Z1361" s="262"/>
      <c r="AA1361" s="262"/>
      <c r="AB1361" s="262"/>
      <c r="AC1361" s="262"/>
      <c r="AD1361" s="262"/>
      <c r="AE1361" s="262"/>
      <c r="AF1361" s="262"/>
      <c r="AG1361" s="262"/>
      <c r="AH1361" s="262"/>
      <c r="AI1361" s="262"/>
      <c r="AJ1361" s="262"/>
      <c r="AK1361" s="262"/>
      <c r="AL1361" s="262"/>
      <c r="AM1361" s="262"/>
      <c r="AN1361" s="262"/>
      <c r="AO1361" s="262"/>
      <c r="AP1361" s="262"/>
      <c r="AQ1361" s="262"/>
      <c r="AR1361" s="262"/>
      <c r="AS1361" s="262"/>
      <c r="AT1361" s="262"/>
      <c r="AU1361" s="262"/>
      <c r="AV1361" s="262"/>
      <c r="AW1361" s="262"/>
      <c r="AX1361" s="262"/>
      <c r="AY1361" s="262"/>
      <c r="AZ1361" s="262"/>
      <c r="BA1361" s="262"/>
      <c r="BB1361" s="262"/>
      <c r="BC1361" s="262"/>
      <c r="BD1361" s="262"/>
      <c r="BE1361" s="262"/>
      <c r="BF1361" s="262"/>
      <c r="BG1361" s="262"/>
      <c r="BH1361" s="262"/>
      <c r="BI1361" s="262"/>
      <c r="BJ1361" s="262"/>
      <c r="BK1361" s="262"/>
      <c r="BL1361" s="262"/>
      <c r="BM1361" s="262"/>
      <c r="BN1361" s="262"/>
      <c r="BO1361" s="262"/>
      <c r="BP1361" s="262"/>
      <c r="BQ1361" s="262"/>
      <c r="BR1361" s="262"/>
      <c r="BS1361" s="262"/>
      <c r="BT1361" s="262"/>
      <c r="BU1361" s="262"/>
      <c r="BV1361" s="262"/>
      <c r="BW1361" s="262"/>
      <c r="BX1361" s="262"/>
      <c r="BY1361" s="262"/>
      <c r="BZ1361" s="262"/>
      <c r="CA1361" s="262"/>
      <c r="CB1361" s="262"/>
      <c r="CC1361" s="262"/>
      <c r="CD1361" s="262"/>
      <c r="CE1361" s="262"/>
      <c r="CF1361" s="262"/>
      <c r="CG1361" s="262"/>
      <c r="CH1361" s="262"/>
      <c r="CI1361" s="262"/>
      <c r="CJ1361" s="262"/>
      <c r="CK1361" s="262"/>
      <c r="CL1361" s="262"/>
      <c r="CM1361" s="262"/>
      <c r="CN1361" s="262"/>
      <c r="CO1361" s="262"/>
      <c r="CP1361" s="262"/>
      <c r="CQ1361" s="262"/>
      <c r="CR1361" s="262"/>
      <c r="CS1361" s="262"/>
      <c r="CT1361" s="262"/>
      <c r="CU1361" s="262"/>
      <c r="CV1361" s="262"/>
      <c r="CW1361" s="262"/>
      <c r="CX1361" s="262"/>
      <c r="CY1361" s="262"/>
      <c r="CZ1361" s="262"/>
      <c r="DA1361" s="262"/>
      <c r="DB1361" s="262"/>
      <c r="DC1361" s="262"/>
      <c r="DD1361" s="262"/>
      <c r="DE1361" s="262"/>
      <c r="DF1361" s="262"/>
      <c r="DG1361" s="262"/>
      <c r="DH1361" s="262"/>
      <c r="DI1361" s="262"/>
      <c r="DJ1361" s="262"/>
      <c r="DK1361" s="262"/>
      <c r="DL1361" s="262"/>
      <c r="DM1361" s="262"/>
      <c r="DN1361" s="262"/>
      <c r="DO1361" s="262"/>
      <c r="DP1361" s="262"/>
      <c r="DQ1361" s="262"/>
      <c r="DR1361" s="262"/>
      <c r="DS1361" s="262"/>
      <c r="DT1361" s="262"/>
      <c r="DU1361" s="262"/>
      <c r="DV1361" s="262"/>
      <c r="DW1361" s="262"/>
      <c r="DX1361" s="262"/>
      <c r="DY1361" s="262"/>
      <c r="DZ1361" s="262"/>
      <c r="EA1361" s="262"/>
      <c r="EB1361" s="262"/>
      <c r="EC1361" s="262"/>
      <c r="ED1361" s="262"/>
      <c r="EE1361" s="262"/>
      <c r="EF1361" s="262"/>
      <c r="EG1361" s="262"/>
      <c r="EH1361" s="262"/>
      <c r="EI1361" s="262"/>
      <c r="EJ1361" s="262"/>
      <c r="EK1361" s="262"/>
      <c r="EL1361" s="262"/>
      <c r="EM1361" s="262"/>
      <c r="EN1361" s="262"/>
      <c r="EO1361" s="262"/>
      <c r="EP1361" s="262"/>
      <c r="EQ1361" s="262"/>
      <c r="ER1361" s="262"/>
      <c r="ES1361" s="262"/>
      <c r="ET1361" s="262"/>
      <c r="EU1361" s="262"/>
      <c r="EV1361" s="262"/>
      <c r="EW1361" s="262"/>
      <c r="EX1361" s="262"/>
      <c r="EY1361" s="262"/>
      <c r="EZ1361" s="262"/>
      <c r="FA1361" s="262"/>
      <c r="FB1361" s="262"/>
      <c r="FC1361" s="262"/>
      <c r="FD1361" s="262"/>
      <c r="FE1361" s="262"/>
      <c r="FF1361" s="262"/>
      <c r="FG1361" s="262"/>
      <c r="FH1361" s="262"/>
      <c r="FI1361" s="262"/>
      <c r="FJ1361" s="262"/>
      <c r="FK1361" s="262"/>
      <c r="FL1361" s="262"/>
      <c r="FM1361" s="262"/>
      <c r="FN1361" s="262"/>
      <c r="FO1361" s="262"/>
      <c r="FP1361" s="262"/>
      <c r="FQ1361" s="262"/>
      <c r="FR1361" s="262"/>
      <c r="FS1361" s="262"/>
      <c r="FT1361" s="262"/>
      <c r="FU1361" s="262"/>
      <c r="FV1361" s="262"/>
      <c r="FW1361" s="262"/>
      <c r="FX1361" s="262"/>
      <c r="FY1361" s="262"/>
      <c r="FZ1361" s="262"/>
      <c r="GA1361" s="262"/>
      <c r="GB1361" s="262"/>
      <c r="GC1361" s="262"/>
      <c r="GD1361" s="262"/>
    </row>
    <row r="1362" spans="1:186" s="263" customFormat="1" x14ac:dyDescent="0.2">
      <c r="A1362" s="339" t="s">
        <v>13257</v>
      </c>
      <c r="B1362" s="280" t="s">
        <v>9426</v>
      </c>
      <c r="C1362" s="281" t="s">
        <v>9427</v>
      </c>
      <c r="D1362" s="130" t="s">
        <v>87</v>
      </c>
      <c r="E1362" s="130">
        <v>5</v>
      </c>
      <c r="F1362" s="130">
        <v>0.2</v>
      </c>
      <c r="G1362" s="282"/>
      <c r="H1362" s="283"/>
      <c r="I1362" s="358">
        <v>86.14</v>
      </c>
      <c r="J1362" s="284">
        <f>IF(ISNUMBER(I1362),ROUND(F1362*E1362*I1362,2),"")</f>
        <v>86.14</v>
      </c>
      <c r="K1362" s="283">
        <f>BDI!$E$17</f>
        <v>0.18609999999999999</v>
      </c>
      <c r="L1362" s="283"/>
      <c r="M1362" s="283"/>
      <c r="N1362" s="131">
        <f t="shared" si="23"/>
        <v>102.17</v>
      </c>
      <c r="O1362" s="340">
        <f>IF(ISNUMBER(I1362),ROUND(F1362*N1362*E1362,2),"")</f>
        <v>102.17</v>
      </c>
      <c r="P1362" s="262"/>
      <c r="Q1362" s="262"/>
      <c r="R1362" s="262"/>
      <c r="S1362" s="262"/>
      <c r="T1362" s="262"/>
      <c r="U1362" s="262"/>
      <c r="V1362" s="262"/>
      <c r="W1362" s="262"/>
      <c r="X1362" s="262"/>
      <c r="Y1362" s="262"/>
      <c r="Z1362" s="262"/>
      <c r="AA1362" s="262"/>
      <c r="AB1362" s="262"/>
      <c r="AC1362" s="262"/>
      <c r="AD1362" s="262"/>
      <c r="AE1362" s="262"/>
      <c r="AF1362" s="262"/>
      <c r="AG1362" s="262"/>
      <c r="AH1362" s="262"/>
      <c r="AI1362" s="262"/>
      <c r="AJ1362" s="262"/>
      <c r="AK1362" s="262"/>
      <c r="AL1362" s="262"/>
      <c r="AM1362" s="262"/>
      <c r="AN1362" s="262"/>
      <c r="AO1362" s="262"/>
      <c r="AP1362" s="262"/>
      <c r="AQ1362" s="262"/>
      <c r="AR1362" s="262"/>
      <c r="AS1362" s="262"/>
      <c r="AT1362" s="262"/>
      <c r="AU1362" s="262"/>
      <c r="AV1362" s="262"/>
      <c r="AW1362" s="262"/>
      <c r="AX1362" s="262"/>
      <c r="AY1362" s="262"/>
      <c r="AZ1362" s="262"/>
      <c r="BA1362" s="262"/>
      <c r="BB1362" s="262"/>
      <c r="BC1362" s="262"/>
      <c r="BD1362" s="262"/>
      <c r="BE1362" s="262"/>
      <c r="BF1362" s="262"/>
      <c r="BG1362" s="262"/>
      <c r="BH1362" s="262"/>
      <c r="BI1362" s="262"/>
      <c r="BJ1362" s="262"/>
      <c r="BK1362" s="262"/>
      <c r="BL1362" s="262"/>
      <c r="BM1362" s="262"/>
      <c r="BN1362" s="262"/>
      <c r="BO1362" s="262"/>
      <c r="BP1362" s="262"/>
      <c r="BQ1362" s="262"/>
      <c r="BR1362" s="262"/>
      <c r="BS1362" s="262"/>
      <c r="BT1362" s="262"/>
      <c r="BU1362" s="262"/>
      <c r="BV1362" s="262"/>
      <c r="BW1362" s="262"/>
      <c r="BX1362" s="262"/>
      <c r="BY1362" s="262"/>
      <c r="BZ1362" s="262"/>
      <c r="CA1362" s="262"/>
      <c r="CB1362" s="262"/>
      <c r="CC1362" s="262"/>
      <c r="CD1362" s="262"/>
      <c r="CE1362" s="262"/>
      <c r="CF1362" s="262"/>
      <c r="CG1362" s="262"/>
      <c r="CH1362" s="262"/>
      <c r="CI1362" s="262"/>
      <c r="CJ1362" s="262"/>
      <c r="CK1362" s="262"/>
      <c r="CL1362" s="262"/>
      <c r="CM1362" s="262"/>
      <c r="CN1362" s="262"/>
      <c r="CO1362" s="262"/>
      <c r="CP1362" s="262"/>
      <c r="CQ1362" s="262"/>
      <c r="CR1362" s="262"/>
      <c r="CS1362" s="262"/>
      <c r="CT1362" s="262"/>
      <c r="CU1362" s="262"/>
      <c r="CV1362" s="262"/>
      <c r="CW1362" s="262"/>
      <c r="CX1362" s="262"/>
      <c r="CY1362" s="262"/>
      <c r="CZ1362" s="262"/>
      <c r="DA1362" s="262"/>
      <c r="DB1362" s="262"/>
      <c r="DC1362" s="262"/>
      <c r="DD1362" s="262"/>
      <c r="DE1362" s="262"/>
      <c r="DF1362" s="262"/>
      <c r="DG1362" s="262"/>
      <c r="DH1362" s="262"/>
      <c r="DI1362" s="262"/>
      <c r="DJ1362" s="262"/>
      <c r="DK1362" s="262"/>
      <c r="DL1362" s="262"/>
      <c r="DM1362" s="262"/>
      <c r="DN1362" s="262"/>
      <c r="DO1362" s="262"/>
      <c r="DP1362" s="262"/>
      <c r="DQ1362" s="262"/>
      <c r="DR1362" s="262"/>
      <c r="DS1362" s="262"/>
      <c r="DT1362" s="262"/>
      <c r="DU1362" s="262"/>
      <c r="DV1362" s="262"/>
      <c r="DW1362" s="262"/>
      <c r="DX1362" s="262"/>
      <c r="DY1362" s="262"/>
      <c r="DZ1362" s="262"/>
      <c r="EA1362" s="262"/>
      <c r="EB1362" s="262"/>
      <c r="EC1362" s="262"/>
      <c r="ED1362" s="262"/>
      <c r="EE1362" s="262"/>
      <c r="EF1362" s="262"/>
      <c r="EG1362" s="262"/>
      <c r="EH1362" s="262"/>
      <c r="EI1362" s="262"/>
      <c r="EJ1362" s="262"/>
      <c r="EK1362" s="262"/>
      <c r="EL1362" s="262"/>
      <c r="EM1362" s="262"/>
      <c r="EN1362" s="262"/>
      <c r="EO1362" s="262"/>
      <c r="EP1362" s="262"/>
      <c r="EQ1362" s="262"/>
      <c r="ER1362" s="262"/>
      <c r="ES1362" s="262"/>
      <c r="ET1362" s="262"/>
      <c r="EU1362" s="262"/>
      <c r="EV1362" s="262"/>
      <c r="EW1362" s="262"/>
      <c r="EX1362" s="262"/>
      <c r="EY1362" s="262"/>
      <c r="EZ1362" s="262"/>
      <c r="FA1362" s="262"/>
      <c r="FB1362" s="262"/>
      <c r="FC1362" s="262"/>
      <c r="FD1362" s="262"/>
      <c r="FE1362" s="262"/>
      <c r="FF1362" s="262"/>
      <c r="FG1362" s="262"/>
      <c r="FH1362" s="262"/>
      <c r="FI1362" s="262"/>
      <c r="FJ1362" s="262"/>
      <c r="FK1362" s="262"/>
      <c r="FL1362" s="262"/>
      <c r="FM1362" s="262"/>
      <c r="FN1362" s="262"/>
      <c r="FO1362" s="262"/>
      <c r="FP1362" s="262"/>
      <c r="FQ1362" s="262"/>
      <c r="FR1362" s="262"/>
      <c r="FS1362" s="262"/>
      <c r="FT1362" s="262"/>
      <c r="FU1362" s="262"/>
      <c r="FV1362" s="262"/>
      <c r="FW1362" s="262"/>
      <c r="FX1362" s="262"/>
      <c r="FY1362" s="262"/>
      <c r="FZ1362" s="262"/>
      <c r="GA1362" s="262"/>
      <c r="GB1362" s="262"/>
      <c r="GC1362" s="262"/>
      <c r="GD1362" s="262"/>
    </row>
    <row r="1363" spans="1:186" s="263" customFormat="1" x14ac:dyDescent="0.2">
      <c r="A1363" s="339" t="s">
        <v>13258</v>
      </c>
      <c r="B1363" s="280" t="s">
        <v>9428</v>
      </c>
      <c r="C1363" s="281" t="s">
        <v>9429</v>
      </c>
      <c r="D1363" s="130" t="s">
        <v>87</v>
      </c>
      <c r="E1363" s="130">
        <v>8</v>
      </c>
      <c r="F1363" s="130">
        <v>0.2</v>
      </c>
      <c r="G1363" s="282"/>
      <c r="H1363" s="283"/>
      <c r="I1363" s="358">
        <v>51.12</v>
      </c>
      <c r="J1363" s="284">
        <f>IF(ISNUMBER(I1363),ROUND(F1363*E1363*I1363,2),"")</f>
        <v>81.790000000000006</v>
      </c>
      <c r="K1363" s="283">
        <f>BDI!$E$17</f>
        <v>0.18609999999999999</v>
      </c>
      <c r="L1363" s="283"/>
      <c r="M1363" s="283"/>
      <c r="N1363" s="131">
        <f t="shared" si="23"/>
        <v>60.63</v>
      </c>
      <c r="O1363" s="340">
        <f>IF(ISNUMBER(I1363),ROUND(F1363*N1363*E1363,2),"")</f>
        <v>97.01</v>
      </c>
      <c r="P1363" s="262"/>
      <c r="Q1363" s="262"/>
      <c r="R1363" s="262"/>
      <c r="S1363" s="262"/>
      <c r="T1363" s="262"/>
      <c r="U1363" s="262"/>
      <c r="V1363" s="262"/>
      <c r="W1363" s="262"/>
      <c r="X1363" s="262"/>
      <c r="Y1363" s="262"/>
      <c r="Z1363" s="262"/>
      <c r="AA1363" s="262"/>
      <c r="AB1363" s="262"/>
      <c r="AC1363" s="262"/>
      <c r="AD1363" s="262"/>
      <c r="AE1363" s="262"/>
      <c r="AF1363" s="262"/>
      <c r="AG1363" s="262"/>
      <c r="AH1363" s="262"/>
      <c r="AI1363" s="262"/>
      <c r="AJ1363" s="262"/>
      <c r="AK1363" s="262"/>
      <c r="AL1363" s="262"/>
      <c r="AM1363" s="262"/>
      <c r="AN1363" s="262"/>
      <c r="AO1363" s="262"/>
      <c r="AP1363" s="262"/>
      <c r="AQ1363" s="262"/>
      <c r="AR1363" s="262"/>
      <c r="AS1363" s="262"/>
      <c r="AT1363" s="262"/>
      <c r="AU1363" s="262"/>
      <c r="AV1363" s="262"/>
      <c r="AW1363" s="262"/>
      <c r="AX1363" s="262"/>
      <c r="AY1363" s="262"/>
      <c r="AZ1363" s="262"/>
      <c r="BA1363" s="262"/>
      <c r="BB1363" s="262"/>
      <c r="BC1363" s="262"/>
      <c r="BD1363" s="262"/>
      <c r="BE1363" s="262"/>
      <c r="BF1363" s="262"/>
      <c r="BG1363" s="262"/>
      <c r="BH1363" s="262"/>
      <c r="BI1363" s="262"/>
      <c r="BJ1363" s="262"/>
      <c r="BK1363" s="262"/>
      <c r="BL1363" s="262"/>
      <c r="BM1363" s="262"/>
      <c r="BN1363" s="262"/>
      <c r="BO1363" s="262"/>
      <c r="BP1363" s="262"/>
      <c r="BQ1363" s="262"/>
      <c r="BR1363" s="262"/>
      <c r="BS1363" s="262"/>
      <c r="BT1363" s="262"/>
      <c r="BU1363" s="262"/>
      <c r="BV1363" s="262"/>
      <c r="BW1363" s="262"/>
      <c r="BX1363" s="262"/>
      <c r="BY1363" s="262"/>
      <c r="BZ1363" s="262"/>
      <c r="CA1363" s="262"/>
      <c r="CB1363" s="262"/>
      <c r="CC1363" s="262"/>
      <c r="CD1363" s="262"/>
      <c r="CE1363" s="262"/>
      <c r="CF1363" s="262"/>
      <c r="CG1363" s="262"/>
      <c r="CH1363" s="262"/>
      <c r="CI1363" s="262"/>
      <c r="CJ1363" s="262"/>
      <c r="CK1363" s="262"/>
      <c r="CL1363" s="262"/>
      <c r="CM1363" s="262"/>
      <c r="CN1363" s="262"/>
      <c r="CO1363" s="262"/>
      <c r="CP1363" s="262"/>
      <c r="CQ1363" s="262"/>
      <c r="CR1363" s="262"/>
      <c r="CS1363" s="262"/>
      <c r="CT1363" s="262"/>
      <c r="CU1363" s="262"/>
      <c r="CV1363" s="262"/>
      <c r="CW1363" s="262"/>
      <c r="CX1363" s="262"/>
      <c r="CY1363" s="262"/>
      <c r="CZ1363" s="262"/>
      <c r="DA1363" s="262"/>
      <c r="DB1363" s="262"/>
      <c r="DC1363" s="262"/>
      <c r="DD1363" s="262"/>
      <c r="DE1363" s="262"/>
      <c r="DF1363" s="262"/>
      <c r="DG1363" s="262"/>
      <c r="DH1363" s="262"/>
      <c r="DI1363" s="262"/>
      <c r="DJ1363" s="262"/>
      <c r="DK1363" s="262"/>
      <c r="DL1363" s="262"/>
      <c r="DM1363" s="262"/>
      <c r="DN1363" s="262"/>
      <c r="DO1363" s="262"/>
      <c r="DP1363" s="262"/>
      <c r="DQ1363" s="262"/>
      <c r="DR1363" s="262"/>
      <c r="DS1363" s="262"/>
      <c r="DT1363" s="262"/>
      <c r="DU1363" s="262"/>
      <c r="DV1363" s="262"/>
      <c r="DW1363" s="262"/>
      <c r="DX1363" s="262"/>
      <c r="DY1363" s="262"/>
      <c r="DZ1363" s="262"/>
      <c r="EA1363" s="262"/>
      <c r="EB1363" s="262"/>
      <c r="EC1363" s="262"/>
      <c r="ED1363" s="262"/>
      <c r="EE1363" s="262"/>
      <c r="EF1363" s="262"/>
      <c r="EG1363" s="262"/>
      <c r="EH1363" s="262"/>
      <c r="EI1363" s="262"/>
      <c r="EJ1363" s="262"/>
      <c r="EK1363" s="262"/>
      <c r="EL1363" s="262"/>
      <c r="EM1363" s="262"/>
      <c r="EN1363" s="262"/>
      <c r="EO1363" s="262"/>
      <c r="EP1363" s="262"/>
      <c r="EQ1363" s="262"/>
      <c r="ER1363" s="262"/>
      <c r="ES1363" s="262"/>
      <c r="ET1363" s="262"/>
      <c r="EU1363" s="262"/>
      <c r="EV1363" s="262"/>
      <c r="EW1363" s="262"/>
      <c r="EX1363" s="262"/>
      <c r="EY1363" s="262"/>
      <c r="EZ1363" s="262"/>
      <c r="FA1363" s="262"/>
      <c r="FB1363" s="262"/>
      <c r="FC1363" s="262"/>
      <c r="FD1363" s="262"/>
      <c r="FE1363" s="262"/>
      <c r="FF1363" s="262"/>
      <c r="FG1363" s="262"/>
      <c r="FH1363" s="262"/>
      <c r="FI1363" s="262"/>
      <c r="FJ1363" s="262"/>
      <c r="FK1363" s="262"/>
      <c r="FL1363" s="262"/>
      <c r="FM1363" s="262"/>
      <c r="FN1363" s="262"/>
      <c r="FO1363" s="262"/>
      <c r="FP1363" s="262"/>
      <c r="FQ1363" s="262"/>
      <c r="FR1363" s="262"/>
      <c r="FS1363" s="262"/>
      <c r="FT1363" s="262"/>
      <c r="FU1363" s="262"/>
      <c r="FV1363" s="262"/>
      <c r="FW1363" s="262"/>
      <c r="FX1363" s="262"/>
      <c r="FY1363" s="262"/>
      <c r="FZ1363" s="262"/>
      <c r="GA1363" s="262"/>
      <c r="GB1363" s="262"/>
      <c r="GC1363" s="262"/>
      <c r="GD1363" s="262"/>
    </row>
    <row r="1364" spans="1:186" s="263" customFormat="1" x14ac:dyDescent="0.2">
      <c r="A1364" s="339" t="s">
        <v>13259</v>
      </c>
      <c r="B1364" s="280" t="s">
        <v>9430</v>
      </c>
      <c r="C1364" s="281" t="s">
        <v>9431</v>
      </c>
      <c r="D1364" s="130" t="s">
        <v>87</v>
      </c>
      <c r="E1364" s="130">
        <v>5</v>
      </c>
      <c r="F1364" s="130">
        <v>0.2</v>
      </c>
      <c r="G1364" s="282"/>
      <c r="H1364" s="283"/>
      <c r="I1364" s="358">
        <v>173.28</v>
      </c>
      <c r="J1364" s="284">
        <f>IF(ISNUMBER(I1364),ROUND(F1364*E1364*I1364,2),"")</f>
        <v>173.28</v>
      </c>
      <c r="K1364" s="283">
        <f>BDI!$E$17</f>
        <v>0.18609999999999999</v>
      </c>
      <c r="L1364" s="283"/>
      <c r="M1364" s="283"/>
      <c r="N1364" s="131">
        <f t="shared" si="23"/>
        <v>205.53</v>
      </c>
      <c r="O1364" s="340">
        <f>IF(ISNUMBER(I1364),ROUND(F1364*N1364*E1364,2),"")</f>
        <v>205.53</v>
      </c>
      <c r="P1364" s="262"/>
      <c r="Q1364" s="262"/>
      <c r="R1364" s="262"/>
      <c r="S1364" s="262"/>
      <c r="T1364" s="262"/>
      <c r="U1364" s="262"/>
      <c r="V1364" s="262"/>
      <c r="W1364" s="262"/>
      <c r="X1364" s="262"/>
      <c r="Y1364" s="262"/>
      <c r="Z1364" s="262"/>
      <c r="AA1364" s="262"/>
      <c r="AB1364" s="262"/>
      <c r="AC1364" s="262"/>
      <c r="AD1364" s="262"/>
      <c r="AE1364" s="262"/>
      <c r="AF1364" s="262"/>
      <c r="AG1364" s="262"/>
      <c r="AH1364" s="262"/>
      <c r="AI1364" s="262"/>
      <c r="AJ1364" s="262"/>
      <c r="AK1364" s="262"/>
      <c r="AL1364" s="262"/>
      <c r="AM1364" s="262"/>
      <c r="AN1364" s="262"/>
      <c r="AO1364" s="262"/>
      <c r="AP1364" s="262"/>
      <c r="AQ1364" s="262"/>
      <c r="AR1364" s="262"/>
      <c r="AS1364" s="262"/>
      <c r="AT1364" s="262"/>
      <c r="AU1364" s="262"/>
      <c r="AV1364" s="262"/>
      <c r="AW1364" s="262"/>
      <c r="AX1364" s="262"/>
      <c r="AY1364" s="262"/>
      <c r="AZ1364" s="262"/>
      <c r="BA1364" s="262"/>
      <c r="BB1364" s="262"/>
      <c r="BC1364" s="262"/>
      <c r="BD1364" s="262"/>
      <c r="BE1364" s="262"/>
      <c r="BF1364" s="262"/>
      <c r="BG1364" s="262"/>
      <c r="BH1364" s="262"/>
      <c r="BI1364" s="262"/>
      <c r="BJ1364" s="262"/>
      <c r="BK1364" s="262"/>
      <c r="BL1364" s="262"/>
      <c r="BM1364" s="262"/>
      <c r="BN1364" s="262"/>
      <c r="BO1364" s="262"/>
      <c r="BP1364" s="262"/>
      <c r="BQ1364" s="262"/>
      <c r="BR1364" s="262"/>
      <c r="BS1364" s="262"/>
      <c r="BT1364" s="262"/>
      <c r="BU1364" s="262"/>
      <c r="BV1364" s="262"/>
      <c r="BW1364" s="262"/>
      <c r="BX1364" s="262"/>
      <c r="BY1364" s="262"/>
      <c r="BZ1364" s="262"/>
      <c r="CA1364" s="262"/>
      <c r="CB1364" s="262"/>
      <c r="CC1364" s="262"/>
      <c r="CD1364" s="262"/>
      <c r="CE1364" s="262"/>
      <c r="CF1364" s="262"/>
      <c r="CG1364" s="262"/>
      <c r="CH1364" s="262"/>
      <c r="CI1364" s="262"/>
      <c r="CJ1364" s="262"/>
      <c r="CK1364" s="262"/>
      <c r="CL1364" s="262"/>
      <c r="CM1364" s="262"/>
      <c r="CN1364" s="262"/>
      <c r="CO1364" s="262"/>
      <c r="CP1364" s="262"/>
      <c r="CQ1364" s="262"/>
      <c r="CR1364" s="262"/>
      <c r="CS1364" s="262"/>
      <c r="CT1364" s="262"/>
      <c r="CU1364" s="262"/>
      <c r="CV1364" s="262"/>
      <c r="CW1364" s="262"/>
      <c r="CX1364" s="262"/>
      <c r="CY1364" s="262"/>
      <c r="CZ1364" s="262"/>
      <c r="DA1364" s="262"/>
      <c r="DB1364" s="262"/>
      <c r="DC1364" s="262"/>
      <c r="DD1364" s="262"/>
      <c r="DE1364" s="262"/>
      <c r="DF1364" s="262"/>
      <c r="DG1364" s="262"/>
      <c r="DH1364" s="262"/>
      <c r="DI1364" s="262"/>
      <c r="DJ1364" s="262"/>
      <c r="DK1364" s="262"/>
      <c r="DL1364" s="262"/>
      <c r="DM1364" s="262"/>
      <c r="DN1364" s="262"/>
      <c r="DO1364" s="262"/>
      <c r="DP1364" s="262"/>
      <c r="DQ1364" s="262"/>
      <c r="DR1364" s="262"/>
      <c r="DS1364" s="262"/>
      <c r="DT1364" s="262"/>
      <c r="DU1364" s="262"/>
      <c r="DV1364" s="262"/>
      <c r="DW1364" s="262"/>
      <c r="DX1364" s="262"/>
      <c r="DY1364" s="262"/>
      <c r="DZ1364" s="262"/>
      <c r="EA1364" s="262"/>
      <c r="EB1364" s="262"/>
      <c r="EC1364" s="262"/>
      <c r="ED1364" s="262"/>
      <c r="EE1364" s="262"/>
      <c r="EF1364" s="262"/>
      <c r="EG1364" s="262"/>
      <c r="EH1364" s="262"/>
      <c r="EI1364" s="262"/>
      <c r="EJ1364" s="262"/>
      <c r="EK1364" s="262"/>
      <c r="EL1364" s="262"/>
      <c r="EM1364" s="262"/>
      <c r="EN1364" s="262"/>
      <c r="EO1364" s="262"/>
      <c r="EP1364" s="262"/>
      <c r="EQ1364" s="262"/>
      <c r="ER1364" s="262"/>
      <c r="ES1364" s="262"/>
      <c r="ET1364" s="262"/>
      <c r="EU1364" s="262"/>
      <c r="EV1364" s="262"/>
      <c r="EW1364" s="262"/>
      <c r="EX1364" s="262"/>
      <c r="EY1364" s="262"/>
      <c r="EZ1364" s="262"/>
      <c r="FA1364" s="262"/>
      <c r="FB1364" s="262"/>
      <c r="FC1364" s="262"/>
      <c r="FD1364" s="262"/>
      <c r="FE1364" s="262"/>
      <c r="FF1364" s="262"/>
      <c r="FG1364" s="262"/>
      <c r="FH1364" s="262"/>
      <c r="FI1364" s="262"/>
      <c r="FJ1364" s="262"/>
      <c r="FK1364" s="262"/>
      <c r="FL1364" s="262"/>
      <c r="FM1364" s="262"/>
      <c r="FN1364" s="262"/>
      <c r="FO1364" s="262"/>
      <c r="FP1364" s="262"/>
      <c r="FQ1364" s="262"/>
      <c r="FR1364" s="262"/>
      <c r="FS1364" s="262"/>
      <c r="FT1364" s="262"/>
      <c r="FU1364" s="262"/>
      <c r="FV1364" s="262"/>
      <c r="FW1364" s="262"/>
      <c r="FX1364" s="262"/>
      <c r="FY1364" s="262"/>
      <c r="FZ1364" s="262"/>
      <c r="GA1364" s="262"/>
      <c r="GB1364" s="262"/>
      <c r="GC1364" s="262"/>
      <c r="GD1364" s="262"/>
    </row>
    <row r="1365" spans="1:186" s="263" customFormat="1" x14ac:dyDescent="0.2">
      <c r="A1365" s="339" t="s">
        <v>13260</v>
      </c>
      <c r="B1365" s="280" t="s">
        <v>9432</v>
      </c>
      <c r="C1365" s="281" t="s">
        <v>9433</v>
      </c>
      <c r="D1365" s="130" t="s">
        <v>87</v>
      </c>
      <c r="E1365" s="130">
        <v>5</v>
      </c>
      <c r="F1365" s="130">
        <v>0.2</v>
      </c>
      <c r="G1365" s="282"/>
      <c r="H1365" s="283"/>
      <c r="I1365" s="358">
        <v>192.06</v>
      </c>
      <c r="J1365" s="284">
        <f>IF(ISNUMBER(I1365),ROUND(F1365*E1365*I1365,2),"")</f>
        <v>192.06</v>
      </c>
      <c r="K1365" s="283">
        <f>BDI!$E$17</f>
        <v>0.18609999999999999</v>
      </c>
      <c r="L1365" s="283"/>
      <c r="M1365" s="283"/>
      <c r="N1365" s="131">
        <f t="shared" si="23"/>
        <v>227.8</v>
      </c>
      <c r="O1365" s="340">
        <f>IF(ISNUMBER(I1365),ROUND(F1365*N1365*E1365,2),"")</f>
        <v>227.8</v>
      </c>
      <c r="P1365" s="262"/>
      <c r="Q1365" s="262"/>
      <c r="R1365" s="262"/>
      <c r="S1365" s="262"/>
      <c r="T1365" s="262"/>
      <c r="U1365" s="262"/>
      <c r="V1365" s="262"/>
      <c r="W1365" s="262"/>
      <c r="X1365" s="262"/>
      <c r="Y1365" s="262"/>
      <c r="Z1365" s="262"/>
      <c r="AA1365" s="262"/>
      <c r="AB1365" s="262"/>
      <c r="AC1365" s="262"/>
      <c r="AD1365" s="262"/>
      <c r="AE1365" s="262"/>
      <c r="AF1365" s="262"/>
      <c r="AG1365" s="262"/>
      <c r="AH1365" s="262"/>
      <c r="AI1365" s="262"/>
      <c r="AJ1365" s="262"/>
      <c r="AK1365" s="262"/>
      <c r="AL1365" s="262"/>
      <c r="AM1365" s="262"/>
      <c r="AN1365" s="262"/>
      <c r="AO1365" s="262"/>
      <c r="AP1365" s="262"/>
      <c r="AQ1365" s="262"/>
      <c r="AR1365" s="262"/>
      <c r="AS1365" s="262"/>
      <c r="AT1365" s="262"/>
      <c r="AU1365" s="262"/>
      <c r="AV1365" s="262"/>
      <c r="AW1365" s="262"/>
      <c r="AX1365" s="262"/>
      <c r="AY1365" s="262"/>
      <c r="AZ1365" s="262"/>
      <c r="BA1365" s="262"/>
      <c r="BB1365" s="262"/>
      <c r="BC1365" s="262"/>
      <c r="BD1365" s="262"/>
      <c r="BE1365" s="262"/>
      <c r="BF1365" s="262"/>
      <c r="BG1365" s="262"/>
      <c r="BH1365" s="262"/>
      <c r="BI1365" s="262"/>
      <c r="BJ1365" s="262"/>
      <c r="BK1365" s="262"/>
      <c r="BL1365" s="262"/>
      <c r="BM1365" s="262"/>
      <c r="BN1365" s="262"/>
      <c r="BO1365" s="262"/>
      <c r="BP1365" s="262"/>
      <c r="BQ1365" s="262"/>
      <c r="BR1365" s="262"/>
      <c r="BS1365" s="262"/>
      <c r="BT1365" s="262"/>
      <c r="BU1365" s="262"/>
      <c r="BV1365" s="262"/>
      <c r="BW1365" s="262"/>
      <c r="BX1365" s="262"/>
      <c r="BY1365" s="262"/>
      <c r="BZ1365" s="262"/>
      <c r="CA1365" s="262"/>
      <c r="CB1365" s="262"/>
      <c r="CC1365" s="262"/>
      <c r="CD1365" s="262"/>
      <c r="CE1365" s="262"/>
      <c r="CF1365" s="262"/>
      <c r="CG1365" s="262"/>
      <c r="CH1365" s="262"/>
      <c r="CI1365" s="262"/>
      <c r="CJ1365" s="262"/>
      <c r="CK1365" s="262"/>
      <c r="CL1365" s="262"/>
      <c r="CM1365" s="262"/>
      <c r="CN1365" s="262"/>
      <c r="CO1365" s="262"/>
      <c r="CP1365" s="262"/>
      <c r="CQ1365" s="262"/>
      <c r="CR1365" s="262"/>
      <c r="CS1365" s="262"/>
      <c r="CT1365" s="262"/>
      <c r="CU1365" s="262"/>
      <c r="CV1365" s="262"/>
      <c r="CW1365" s="262"/>
      <c r="CX1365" s="262"/>
      <c r="CY1365" s="262"/>
      <c r="CZ1365" s="262"/>
      <c r="DA1365" s="262"/>
      <c r="DB1365" s="262"/>
      <c r="DC1365" s="262"/>
      <c r="DD1365" s="262"/>
      <c r="DE1365" s="262"/>
      <c r="DF1365" s="262"/>
      <c r="DG1365" s="262"/>
      <c r="DH1365" s="262"/>
      <c r="DI1365" s="262"/>
      <c r="DJ1365" s="262"/>
      <c r="DK1365" s="262"/>
      <c r="DL1365" s="262"/>
      <c r="DM1365" s="262"/>
      <c r="DN1365" s="262"/>
      <c r="DO1365" s="262"/>
      <c r="DP1365" s="262"/>
      <c r="DQ1365" s="262"/>
      <c r="DR1365" s="262"/>
      <c r="DS1365" s="262"/>
      <c r="DT1365" s="262"/>
      <c r="DU1365" s="262"/>
      <c r="DV1365" s="262"/>
      <c r="DW1365" s="262"/>
      <c r="DX1365" s="262"/>
      <c r="DY1365" s="262"/>
      <c r="DZ1365" s="262"/>
      <c r="EA1365" s="262"/>
      <c r="EB1365" s="262"/>
      <c r="EC1365" s="262"/>
      <c r="ED1365" s="262"/>
      <c r="EE1365" s="262"/>
      <c r="EF1365" s="262"/>
      <c r="EG1365" s="262"/>
      <c r="EH1365" s="262"/>
      <c r="EI1365" s="262"/>
      <c r="EJ1365" s="262"/>
      <c r="EK1365" s="262"/>
      <c r="EL1365" s="262"/>
      <c r="EM1365" s="262"/>
      <c r="EN1365" s="262"/>
      <c r="EO1365" s="262"/>
      <c r="EP1365" s="262"/>
      <c r="EQ1365" s="262"/>
      <c r="ER1365" s="262"/>
      <c r="ES1365" s="262"/>
      <c r="ET1365" s="262"/>
      <c r="EU1365" s="262"/>
      <c r="EV1365" s="262"/>
      <c r="EW1365" s="262"/>
      <c r="EX1365" s="262"/>
      <c r="EY1365" s="262"/>
      <c r="EZ1365" s="262"/>
      <c r="FA1365" s="262"/>
      <c r="FB1365" s="262"/>
      <c r="FC1365" s="262"/>
      <c r="FD1365" s="262"/>
      <c r="FE1365" s="262"/>
      <c r="FF1365" s="262"/>
      <c r="FG1365" s="262"/>
      <c r="FH1365" s="262"/>
      <c r="FI1365" s="262"/>
      <c r="FJ1365" s="262"/>
      <c r="FK1365" s="262"/>
      <c r="FL1365" s="262"/>
      <c r="FM1365" s="262"/>
      <c r="FN1365" s="262"/>
      <c r="FO1365" s="262"/>
      <c r="FP1365" s="262"/>
      <c r="FQ1365" s="262"/>
      <c r="FR1365" s="262"/>
      <c r="FS1365" s="262"/>
      <c r="FT1365" s="262"/>
      <c r="FU1365" s="262"/>
      <c r="FV1365" s="262"/>
      <c r="FW1365" s="262"/>
      <c r="FX1365" s="262"/>
      <c r="FY1365" s="262"/>
      <c r="FZ1365" s="262"/>
      <c r="GA1365" s="262"/>
      <c r="GB1365" s="262"/>
      <c r="GC1365" s="262"/>
      <c r="GD1365" s="262"/>
    </row>
    <row r="1366" spans="1:186" s="263" customFormat="1" x14ac:dyDescent="0.2">
      <c r="A1366" s="339" t="s">
        <v>13261</v>
      </c>
      <c r="B1366" s="280" t="s">
        <v>2242</v>
      </c>
      <c r="C1366" s="281" t="s">
        <v>9434</v>
      </c>
      <c r="D1366" s="130" t="s">
        <v>106</v>
      </c>
      <c r="E1366" s="130">
        <v>15</v>
      </c>
      <c r="F1366" s="130">
        <v>0.2</v>
      </c>
      <c r="G1366" s="282"/>
      <c r="H1366" s="283"/>
      <c r="I1366" s="284">
        <f ca="1">OFFSET(INDEX(Composições!A:H,MATCH(B1366,Composições!A:A,0),8),2,0)</f>
        <v>570.71249999999998</v>
      </c>
      <c r="J1366" s="284">
        <f ca="1">IF(ISNUMBER(I1366),ROUND(F1366*E1366*I1366,2),"")</f>
        <v>1712.14</v>
      </c>
      <c r="K1366" s="283">
        <f>BDI!$E$17</f>
        <v>0.18609999999999999</v>
      </c>
      <c r="L1366" s="283"/>
      <c r="M1366" s="283"/>
      <c r="N1366" s="131">
        <f t="shared" ca="1" si="23"/>
        <v>676.92</v>
      </c>
      <c r="O1366" s="340">
        <f ca="1">IF(ISNUMBER(I1366),ROUND(F1366*N1366*E1366,2),"")</f>
        <v>2030.76</v>
      </c>
      <c r="P1366" s="262"/>
      <c r="Q1366" s="262"/>
      <c r="R1366" s="262"/>
      <c r="S1366" s="262"/>
      <c r="T1366" s="262"/>
      <c r="U1366" s="262"/>
      <c r="V1366" s="262"/>
      <c r="W1366" s="262"/>
      <c r="X1366" s="262"/>
      <c r="Y1366" s="262"/>
      <c r="Z1366" s="262"/>
      <c r="AA1366" s="262"/>
      <c r="AB1366" s="262"/>
      <c r="AC1366" s="262"/>
      <c r="AD1366" s="262"/>
      <c r="AE1366" s="262"/>
      <c r="AF1366" s="262"/>
      <c r="AG1366" s="262"/>
      <c r="AH1366" s="262"/>
      <c r="AI1366" s="262"/>
      <c r="AJ1366" s="262"/>
      <c r="AK1366" s="262"/>
      <c r="AL1366" s="262"/>
      <c r="AM1366" s="262"/>
      <c r="AN1366" s="262"/>
      <c r="AO1366" s="262"/>
      <c r="AP1366" s="262"/>
      <c r="AQ1366" s="262"/>
      <c r="AR1366" s="262"/>
      <c r="AS1366" s="262"/>
      <c r="AT1366" s="262"/>
      <c r="AU1366" s="262"/>
      <c r="AV1366" s="262"/>
      <c r="AW1366" s="262"/>
      <c r="AX1366" s="262"/>
      <c r="AY1366" s="262"/>
      <c r="AZ1366" s="262"/>
      <c r="BA1366" s="262"/>
      <c r="BB1366" s="262"/>
      <c r="BC1366" s="262"/>
      <c r="BD1366" s="262"/>
      <c r="BE1366" s="262"/>
      <c r="BF1366" s="262"/>
      <c r="BG1366" s="262"/>
      <c r="BH1366" s="262"/>
      <c r="BI1366" s="262"/>
      <c r="BJ1366" s="262"/>
      <c r="BK1366" s="262"/>
      <c r="BL1366" s="262"/>
      <c r="BM1366" s="262"/>
      <c r="BN1366" s="262"/>
      <c r="BO1366" s="262"/>
      <c r="BP1366" s="262"/>
      <c r="BQ1366" s="262"/>
      <c r="BR1366" s="262"/>
      <c r="BS1366" s="262"/>
      <c r="BT1366" s="262"/>
      <c r="BU1366" s="262"/>
      <c r="BV1366" s="262"/>
      <c r="BW1366" s="262"/>
      <c r="BX1366" s="262"/>
      <c r="BY1366" s="262"/>
      <c r="BZ1366" s="262"/>
      <c r="CA1366" s="262"/>
      <c r="CB1366" s="262"/>
      <c r="CC1366" s="262"/>
      <c r="CD1366" s="262"/>
      <c r="CE1366" s="262"/>
      <c r="CF1366" s="262"/>
      <c r="CG1366" s="262"/>
      <c r="CH1366" s="262"/>
      <c r="CI1366" s="262"/>
      <c r="CJ1366" s="262"/>
      <c r="CK1366" s="262"/>
      <c r="CL1366" s="262"/>
      <c r="CM1366" s="262"/>
      <c r="CN1366" s="262"/>
      <c r="CO1366" s="262"/>
      <c r="CP1366" s="262"/>
      <c r="CQ1366" s="262"/>
      <c r="CR1366" s="262"/>
      <c r="CS1366" s="262"/>
      <c r="CT1366" s="262"/>
      <c r="CU1366" s="262"/>
      <c r="CV1366" s="262"/>
      <c r="CW1366" s="262"/>
      <c r="CX1366" s="262"/>
      <c r="CY1366" s="262"/>
      <c r="CZ1366" s="262"/>
      <c r="DA1366" s="262"/>
      <c r="DB1366" s="262"/>
      <c r="DC1366" s="262"/>
      <c r="DD1366" s="262"/>
      <c r="DE1366" s="262"/>
      <c r="DF1366" s="262"/>
      <c r="DG1366" s="262"/>
      <c r="DH1366" s="262"/>
      <c r="DI1366" s="262"/>
      <c r="DJ1366" s="262"/>
      <c r="DK1366" s="262"/>
      <c r="DL1366" s="262"/>
      <c r="DM1366" s="262"/>
      <c r="DN1366" s="262"/>
      <c r="DO1366" s="262"/>
      <c r="DP1366" s="262"/>
      <c r="DQ1366" s="262"/>
      <c r="DR1366" s="262"/>
      <c r="DS1366" s="262"/>
      <c r="DT1366" s="262"/>
      <c r="DU1366" s="262"/>
      <c r="DV1366" s="262"/>
      <c r="DW1366" s="262"/>
      <c r="DX1366" s="262"/>
      <c r="DY1366" s="262"/>
      <c r="DZ1366" s="262"/>
      <c r="EA1366" s="262"/>
      <c r="EB1366" s="262"/>
      <c r="EC1366" s="262"/>
      <c r="ED1366" s="262"/>
      <c r="EE1366" s="262"/>
      <c r="EF1366" s="262"/>
      <c r="EG1366" s="262"/>
      <c r="EH1366" s="262"/>
      <c r="EI1366" s="262"/>
      <c r="EJ1366" s="262"/>
      <c r="EK1366" s="262"/>
      <c r="EL1366" s="262"/>
      <c r="EM1366" s="262"/>
      <c r="EN1366" s="262"/>
      <c r="EO1366" s="262"/>
      <c r="EP1366" s="262"/>
      <c r="EQ1366" s="262"/>
      <c r="ER1366" s="262"/>
      <c r="ES1366" s="262"/>
      <c r="ET1366" s="262"/>
      <c r="EU1366" s="262"/>
      <c r="EV1366" s="262"/>
      <c r="EW1366" s="262"/>
      <c r="EX1366" s="262"/>
      <c r="EY1366" s="262"/>
      <c r="EZ1366" s="262"/>
      <c r="FA1366" s="262"/>
      <c r="FB1366" s="262"/>
      <c r="FC1366" s="262"/>
      <c r="FD1366" s="262"/>
      <c r="FE1366" s="262"/>
      <c r="FF1366" s="262"/>
      <c r="FG1366" s="262"/>
      <c r="FH1366" s="262"/>
      <c r="FI1366" s="262"/>
      <c r="FJ1366" s="262"/>
      <c r="FK1366" s="262"/>
      <c r="FL1366" s="262"/>
      <c r="FM1366" s="262"/>
      <c r="FN1366" s="262"/>
      <c r="FO1366" s="262"/>
      <c r="FP1366" s="262"/>
      <c r="FQ1366" s="262"/>
      <c r="FR1366" s="262"/>
      <c r="FS1366" s="262"/>
      <c r="FT1366" s="262"/>
      <c r="FU1366" s="262"/>
      <c r="FV1366" s="262"/>
      <c r="FW1366" s="262"/>
      <c r="FX1366" s="262"/>
      <c r="FY1366" s="262"/>
      <c r="FZ1366" s="262"/>
      <c r="GA1366" s="262"/>
      <c r="GB1366" s="262"/>
      <c r="GC1366" s="262"/>
      <c r="GD1366" s="262"/>
    </row>
    <row r="1367" spans="1:186" s="263" customFormat="1" x14ac:dyDescent="0.2">
      <c r="A1367" s="339" t="s">
        <v>13262</v>
      </c>
      <c r="B1367" s="280" t="s">
        <v>9435</v>
      </c>
      <c r="C1367" s="281" t="s">
        <v>9436</v>
      </c>
      <c r="D1367" s="130" t="s">
        <v>87</v>
      </c>
      <c r="E1367" s="130">
        <v>5</v>
      </c>
      <c r="F1367" s="130">
        <v>0.2</v>
      </c>
      <c r="G1367" s="282"/>
      <c r="H1367" s="283"/>
      <c r="I1367" s="358">
        <v>139.77000000000001</v>
      </c>
      <c r="J1367" s="284">
        <f>IF(ISNUMBER(I1367),ROUND(F1367*E1367*I1367,2),"")</f>
        <v>139.77000000000001</v>
      </c>
      <c r="K1367" s="283">
        <f>BDI!$E$17</f>
        <v>0.18609999999999999</v>
      </c>
      <c r="L1367" s="283"/>
      <c r="M1367" s="283"/>
      <c r="N1367" s="131">
        <f t="shared" si="23"/>
        <v>165.78</v>
      </c>
      <c r="O1367" s="340">
        <f>IF(ISNUMBER(I1367),ROUND(F1367*N1367*E1367,2),"")</f>
        <v>165.78</v>
      </c>
      <c r="P1367" s="262"/>
      <c r="Q1367" s="262"/>
      <c r="R1367" s="262"/>
      <c r="S1367" s="262"/>
      <c r="T1367" s="262"/>
      <c r="U1367" s="262"/>
      <c r="V1367" s="262"/>
      <c r="W1367" s="262"/>
      <c r="X1367" s="262"/>
      <c r="Y1367" s="262"/>
      <c r="Z1367" s="262"/>
      <c r="AA1367" s="262"/>
      <c r="AB1367" s="262"/>
      <c r="AC1367" s="262"/>
      <c r="AD1367" s="262"/>
      <c r="AE1367" s="262"/>
      <c r="AF1367" s="262"/>
      <c r="AG1367" s="262"/>
      <c r="AH1367" s="262"/>
      <c r="AI1367" s="262"/>
      <c r="AJ1367" s="262"/>
      <c r="AK1367" s="262"/>
      <c r="AL1367" s="262"/>
      <c r="AM1367" s="262"/>
      <c r="AN1367" s="262"/>
      <c r="AO1367" s="262"/>
      <c r="AP1367" s="262"/>
      <c r="AQ1367" s="262"/>
      <c r="AR1367" s="262"/>
      <c r="AS1367" s="262"/>
      <c r="AT1367" s="262"/>
      <c r="AU1367" s="262"/>
      <c r="AV1367" s="262"/>
      <c r="AW1367" s="262"/>
      <c r="AX1367" s="262"/>
      <c r="AY1367" s="262"/>
      <c r="AZ1367" s="262"/>
      <c r="BA1367" s="262"/>
      <c r="BB1367" s="262"/>
      <c r="BC1367" s="262"/>
      <c r="BD1367" s="262"/>
      <c r="BE1367" s="262"/>
      <c r="BF1367" s="262"/>
      <c r="BG1367" s="262"/>
      <c r="BH1367" s="262"/>
      <c r="BI1367" s="262"/>
      <c r="BJ1367" s="262"/>
      <c r="BK1367" s="262"/>
      <c r="BL1367" s="262"/>
      <c r="BM1367" s="262"/>
      <c r="BN1367" s="262"/>
      <c r="BO1367" s="262"/>
      <c r="BP1367" s="262"/>
      <c r="BQ1367" s="262"/>
      <c r="BR1367" s="262"/>
      <c r="BS1367" s="262"/>
      <c r="BT1367" s="262"/>
      <c r="BU1367" s="262"/>
      <c r="BV1367" s="262"/>
      <c r="BW1367" s="262"/>
      <c r="BX1367" s="262"/>
      <c r="BY1367" s="262"/>
      <c r="BZ1367" s="262"/>
      <c r="CA1367" s="262"/>
      <c r="CB1367" s="262"/>
      <c r="CC1367" s="262"/>
      <c r="CD1367" s="262"/>
      <c r="CE1367" s="262"/>
      <c r="CF1367" s="262"/>
      <c r="CG1367" s="262"/>
      <c r="CH1367" s="262"/>
      <c r="CI1367" s="262"/>
      <c r="CJ1367" s="262"/>
      <c r="CK1367" s="262"/>
      <c r="CL1367" s="262"/>
      <c r="CM1367" s="262"/>
      <c r="CN1367" s="262"/>
      <c r="CO1367" s="262"/>
      <c r="CP1367" s="262"/>
      <c r="CQ1367" s="262"/>
      <c r="CR1367" s="262"/>
      <c r="CS1367" s="262"/>
      <c r="CT1367" s="262"/>
      <c r="CU1367" s="262"/>
      <c r="CV1367" s="262"/>
      <c r="CW1367" s="262"/>
      <c r="CX1367" s="262"/>
      <c r="CY1367" s="262"/>
      <c r="CZ1367" s="262"/>
      <c r="DA1367" s="262"/>
      <c r="DB1367" s="262"/>
      <c r="DC1367" s="262"/>
      <c r="DD1367" s="262"/>
      <c r="DE1367" s="262"/>
      <c r="DF1367" s="262"/>
      <c r="DG1367" s="262"/>
      <c r="DH1367" s="262"/>
      <c r="DI1367" s="262"/>
      <c r="DJ1367" s="262"/>
      <c r="DK1367" s="262"/>
      <c r="DL1367" s="262"/>
      <c r="DM1367" s="262"/>
      <c r="DN1367" s="262"/>
      <c r="DO1367" s="262"/>
      <c r="DP1367" s="262"/>
      <c r="DQ1367" s="262"/>
      <c r="DR1367" s="262"/>
      <c r="DS1367" s="262"/>
      <c r="DT1367" s="262"/>
      <c r="DU1367" s="262"/>
      <c r="DV1367" s="262"/>
      <c r="DW1367" s="262"/>
      <c r="DX1367" s="262"/>
      <c r="DY1367" s="262"/>
      <c r="DZ1367" s="262"/>
      <c r="EA1367" s="262"/>
      <c r="EB1367" s="262"/>
      <c r="EC1367" s="262"/>
      <c r="ED1367" s="262"/>
      <c r="EE1367" s="262"/>
      <c r="EF1367" s="262"/>
      <c r="EG1367" s="262"/>
      <c r="EH1367" s="262"/>
      <c r="EI1367" s="262"/>
      <c r="EJ1367" s="262"/>
      <c r="EK1367" s="262"/>
      <c r="EL1367" s="262"/>
      <c r="EM1367" s="262"/>
      <c r="EN1367" s="262"/>
      <c r="EO1367" s="262"/>
      <c r="EP1367" s="262"/>
      <c r="EQ1367" s="262"/>
      <c r="ER1367" s="262"/>
      <c r="ES1367" s="262"/>
      <c r="ET1367" s="262"/>
      <c r="EU1367" s="262"/>
      <c r="EV1367" s="262"/>
      <c r="EW1367" s="262"/>
      <c r="EX1367" s="262"/>
      <c r="EY1367" s="262"/>
      <c r="EZ1367" s="262"/>
      <c r="FA1367" s="262"/>
      <c r="FB1367" s="262"/>
      <c r="FC1367" s="262"/>
      <c r="FD1367" s="262"/>
      <c r="FE1367" s="262"/>
      <c r="FF1367" s="262"/>
      <c r="FG1367" s="262"/>
      <c r="FH1367" s="262"/>
      <c r="FI1367" s="262"/>
      <c r="FJ1367" s="262"/>
      <c r="FK1367" s="262"/>
      <c r="FL1367" s="262"/>
      <c r="FM1367" s="262"/>
      <c r="FN1367" s="262"/>
      <c r="FO1367" s="262"/>
      <c r="FP1367" s="262"/>
      <c r="FQ1367" s="262"/>
      <c r="FR1367" s="262"/>
      <c r="FS1367" s="262"/>
      <c r="FT1367" s="262"/>
      <c r="FU1367" s="262"/>
      <c r="FV1367" s="262"/>
      <c r="FW1367" s="262"/>
      <c r="FX1367" s="262"/>
      <c r="FY1367" s="262"/>
      <c r="FZ1367" s="262"/>
      <c r="GA1367" s="262"/>
      <c r="GB1367" s="262"/>
      <c r="GC1367" s="262"/>
      <c r="GD1367" s="262"/>
    </row>
    <row r="1368" spans="1:186" s="263" customFormat="1" x14ac:dyDescent="0.2">
      <c r="A1368" s="339" t="s">
        <v>13263</v>
      </c>
      <c r="B1368" s="280" t="s">
        <v>9437</v>
      </c>
      <c r="C1368" s="281" t="s">
        <v>9438</v>
      </c>
      <c r="D1368" s="130" t="s">
        <v>87</v>
      </c>
      <c r="E1368" s="130">
        <v>13</v>
      </c>
      <c r="F1368" s="130">
        <v>0.2</v>
      </c>
      <c r="G1368" s="282"/>
      <c r="H1368" s="283"/>
      <c r="I1368" s="358">
        <v>214.75</v>
      </c>
      <c r="J1368" s="284">
        <f>IF(ISNUMBER(I1368),ROUND(F1368*E1368*I1368,2),"")</f>
        <v>558.35</v>
      </c>
      <c r="K1368" s="283">
        <f>BDI!$E$17</f>
        <v>0.18609999999999999</v>
      </c>
      <c r="L1368" s="283"/>
      <c r="M1368" s="283"/>
      <c r="N1368" s="131">
        <f t="shared" si="23"/>
        <v>254.71</v>
      </c>
      <c r="O1368" s="340">
        <f>IF(ISNUMBER(I1368),ROUND(F1368*N1368*E1368,2),"")</f>
        <v>662.25</v>
      </c>
      <c r="P1368" s="262"/>
      <c r="Q1368" s="262"/>
      <c r="R1368" s="262"/>
      <c r="S1368" s="262"/>
      <c r="T1368" s="262"/>
      <c r="U1368" s="262"/>
      <c r="V1368" s="262"/>
      <c r="W1368" s="262"/>
      <c r="X1368" s="262"/>
      <c r="Y1368" s="262"/>
      <c r="Z1368" s="262"/>
      <c r="AA1368" s="262"/>
      <c r="AB1368" s="262"/>
      <c r="AC1368" s="262"/>
      <c r="AD1368" s="262"/>
      <c r="AE1368" s="262"/>
      <c r="AF1368" s="262"/>
      <c r="AG1368" s="262"/>
      <c r="AH1368" s="262"/>
      <c r="AI1368" s="262"/>
      <c r="AJ1368" s="262"/>
      <c r="AK1368" s="262"/>
      <c r="AL1368" s="262"/>
      <c r="AM1368" s="262"/>
      <c r="AN1368" s="262"/>
      <c r="AO1368" s="262"/>
      <c r="AP1368" s="262"/>
      <c r="AQ1368" s="262"/>
      <c r="AR1368" s="262"/>
      <c r="AS1368" s="262"/>
      <c r="AT1368" s="262"/>
      <c r="AU1368" s="262"/>
      <c r="AV1368" s="262"/>
      <c r="AW1368" s="262"/>
      <c r="AX1368" s="262"/>
      <c r="AY1368" s="262"/>
      <c r="AZ1368" s="262"/>
      <c r="BA1368" s="262"/>
      <c r="BB1368" s="262"/>
      <c r="BC1368" s="262"/>
      <c r="BD1368" s="262"/>
      <c r="BE1368" s="262"/>
      <c r="BF1368" s="262"/>
      <c r="BG1368" s="262"/>
      <c r="BH1368" s="262"/>
      <c r="BI1368" s="262"/>
      <c r="BJ1368" s="262"/>
      <c r="BK1368" s="262"/>
      <c r="BL1368" s="262"/>
      <c r="BM1368" s="262"/>
      <c r="BN1368" s="262"/>
      <c r="BO1368" s="262"/>
      <c r="BP1368" s="262"/>
      <c r="BQ1368" s="262"/>
      <c r="BR1368" s="262"/>
      <c r="BS1368" s="262"/>
      <c r="BT1368" s="262"/>
      <c r="BU1368" s="262"/>
      <c r="BV1368" s="262"/>
      <c r="BW1368" s="262"/>
      <c r="BX1368" s="262"/>
      <c r="BY1368" s="262"/>
      <c r="BZ1368" s="262"/>
      <c r="CA1368" s="262"/>
      <c r="CB1368" s="262"/>
      <c r="CC1368" s="262"/>
      <c r="CD1368" s="262"/>
      <c r="CE1368" s="262"/>
      <c r="CF1368" s="262"/>
      <c r="CG1368" s="262"/>
      <c r="CH1368" s="262"/>
      <c r="CI1368" s="262"/>
      <c r="CJ1368" s="262"/>
      <c r="CK1368" s="262"/>
      <c r="CL1368" s="262"/>
      <c r="CM1368" s="262"/>
      <c r="CN1368" s="262"/>
      <c r="CO1368" s="262"/>
      <c r="CP1368" s="262"/>
      <c r="CQ1368" s="262"/>
      <c r="CR1368" s="262"/>
      <c r="CS1368" s="262"/>
      <c r="CT1368" s="262"/>
      <c r="CU1368" s="262"/>
      <c r="CV1368" s="262"/>
      <c r="CW1368" s="262"/>
      <c r="CX1368" s="262"/>
      <c r="CY1368" s="262"/>
      <c r="CZ1368" s="262"/>
      <c r="DA1368" s="262"/>
      <c r="DB1368" s="262"/>
      <c r="DC1368" s="262"/>
      <c r="DD1368" s="262"/>
      <c r="DE1368" s="262"/>
      <c r="DF1368" s="262"/>
      <c r="DG1368" s="262"/>
      <c r="DH1368" s="262"/>
      <c r="DI1368" s="262"/>
      <c r="DJ1368" s="262"/>
      <c r="DK1368" s="262"/>
      <c r="DL1368" s="262"/>
      <c r="DM1368" s="262"/>
      <c r="DN1368" s="262"/>
      <c r="DO1368" s="262"/>
      <c r="DP1368" s="262"/>
      <c r="DQ1368" s="262"/>
      <c r="DR1368" s="262"/>
      <c r="DS1368" s="262"/>
      <c r="DT1368" s="262"/>
      <c r="DU1368" s="262"/>
      <c r="DV1368" s="262"/>
      <c r="DW1368" s="262"/>
      <c r="DX1368" s="262"/>
      <c r="DY1368" s="262"/>
      <c r="DZ1368" s="262"/>
      <c r="EA1368" s="262"/>
      <c r="EB1368" s="262"/>
      <c r="EC1368" s="262"/>
      <c r="ED1368" s="262"/>
      <c r="EE1368" s="262"/>
      <c r="EF1368" s="262"/>
      <c r="EG1368" s="262"/>
      <c r="EH1368" s="262"/>
      <c r="EI1368" s="262"/>
      <c r="EJ1368" s="262"/>
      <c r="EK1368" s="262"/>
      <c r="EL1368" s="262"/>
      <c r="EM1368" s="262"/>
      <c r="EN1368" s="262"/>
      <c r="EO1368" s="262"/>
      <c r="EP1368" s="262"/>
      <c r="EQ1368" s="262"/>
      <c r="ER1368" s="262"/>
      <c r="ES1368" s="262"/>
      <c r="ET1368" s="262"/>
      <c r="EU1368" s="262"/>
      <c r="EV1368" s="262"/>
      <c r="EW1368" s="262"/>
      <c r="EX1368" s="262"/>
      <c r="EY1368" s="262"/>
      <c r="EZ1368" s="262"/>
      <c r="FA1368" s="262"/>
      <c r="FB1368" s="262"/>
      <c r="FC1368" s="262"/>
      <c r="FD1368" s="262"/>
      <c r="FE1368" s="262"/>
      <c r="FF1368" s="262"/>
      <c r="FG1368" s="262"/>
      <c r="FH1368" s="262"/>
      <c r="FI1368" s="262"/>
      <c r="FJ1368" s="262"/>
      <c r="FK1368" s="262"/>
      <c r="FL1368" s="262"/>
      <c r="FM1368" s="262"/>
      <c r="FN1368" s="262"/>
      <c r="FO1368" s="262"/>
      <c r="FP1368" s="262"/>
      <c r="FQ1368" s="262"/>
      <c r="FR1368" s="262"/>
      <c r="FS1368" s="262"/>
      <c r="FT1368" s="262"/>
      <c r="FU1368" s="262"/>
      <c r="FV1368" s="262"/>
      <c r="FW1368" s="262"/>
      <c r="FX1368" s="262"/>
      <c r="FY1368" s="262"/>
      <c r="FZ1368" s="262"/>
      <c r="GA1368" s="262"/>
      <c r="GB1368" s="262"/>
      <c r="GC1368" s="262"/>
      <c r="GD1368" s="262"/>
    </row>
    <row r="1369" spans="1:186" s="263" customFormat="1" x14ac:dyDescent="0.2">
      <c r="A1369" s="339" t="s">
        <v>13264</v>
      </c>
      <c r="B1369" s="280" t="s">
        <v>9439</v>
      </c>
      <c r="C1369" s="281" t="s">
        <v>9440</v>
      </c>
      <c r="D1369" s="130" t="s">
        <v>87</v>
      </c>
      <c r="E1369" s="130">
        <v>8</v>
      </c>
      <c r="F1369" s="130">
        <v>0.2</v>
      </c>
      <c r="G1369" s="282"/>
      <c r="H1369" s="283"/>
      <c r="I1369" s="358">
        <v>122</v>
      </c>
      <c r="J1369" s="284">
        <f>IF(ISNUMBER(I1369),ROUND(F1369*E1369*I1369,2),"")</f>
        <v>195.2</v>
      </c>
      <c r="K1369" s="283">
        <f>BDI!$E$17</f>
        <v>0.18609999999999999</v>
      </c>
      <c r="L1369" s="283"/>
      <c r="M1369" s="283"/>
      <c r="N1369" s="131">
        <f t="shared" si="23"/>
        <v>144.69999999999999</v>
      </c>
      <c r="O1369" s="340">
        <f>IF(ISNUMBER(I1369),ROUND(F1369*N1369*E1369,2),"")</f>
        <v>231.52</v>
      </c>
      <c r="P1369" s="262"/>
      <c r="Q1369" s="262"/>
      <c r="R1369" s="262"/>
      <c r="S1369" s="262"/>
      <c r="T1369" s="262"/>
      <c r="U1369" s="262"/>
      <c r="V1369" s="262"/>
      <c r="W1369" s="262"/>
      <c r="X1369" s="262"/>
      <c r="Y1369" s="262"/>
      <c r="Z1369" s="262"/>
      <c r="AA1369" s="262"/>
      <c r="AB1369" s="262"/>
      <c r="AC1369" s="262"/>
      <c r="AD1369" s="262"/>
      <c r="AE1369" s="262"/>
      <c r="AF1369" s="262"/>
      <c r="AG1369" s="262"/>
      <c r="AH1369" s="262"/>
      <c r="AI1369" s="262"/>
      <c r="AJ1369" s="262"/>
      <c r="AK1369" s="262"/>
      <c r="AL1369" s="262"/>
      <c r="AM1369" s="262"/>
      <c r="AN1369" s="262"/>
      <c r="AO1369" s="262"/>
      <c r="AP1369" s="262"/>
      <c r="AQ1369" s="262"/>
      <c r="AR1369" s="262"/>
      <c r="AS1369" s="262"/>
      <c r="AT1369" s="262"/>
      <c r="AU1369" s="262"/>
      <c r="AV1369" s="262"/>
      <c r="AW1369" s="262"/>
      <c r="AX1369" s="262"/>
      <c r="AY1369" s="262"/>
      <c r="AZ1369" s="262"/>
      <c r="BA1369" s="262"/>
      <c r="BB1369" s="262"/>
      <c r="BC1369" s="262"/>
      <c r="BD1369" s="262"/>
      <c r="BE1369" s="262"/>
      <c r="BF1369" s="262"/>
      <c r="BG1369" s="262"/>
      <c r="BH1369" s="262"/>
      <c r="BI1369" s="262"/>
      <c r="BJ1369" s="262"/>
      <c r="BK1369" s="262"/>
      <c r="BL1369" s="262"/>
      <c r="BM1369" s="262"/>
      <c r="BN1369" s="262"/>
      <c r="BO1369" s="262"/>
      <c r="BP1369" s="262"/>
      <c r="BQ1369" s="262"/>
      <c r="BR1369" s="262"/>
      <c r="BS1369" s="262"/>
      <c r="BT1369" s="262"/>
      <c r="BU1369" s="262"/>
      <c r="BV1369" s="262"/>
      <c r="BW1369" s="262"/>
      <c r="BX1369" s="262"/>
      <c r="BY1369" s="262"/>
      <c r="BZ1369" s="262"/>
      <c r="CA1369" s="262"/>
      <c r="CB1369" s="262"/>
      <c r="CC1369" s="262"/>
      <c r="CD1369" s="262"/>
      <c r="CE1369" s="262"/>
      <c r="CF1369" s="262"/>
      <c r="CG1369" s="262"/>
      <c r="CH1369" s="262"/>
      <c r="CI1369" s="262"/>
      <c r="CJ1369" s="262"/>
      <c r="CK1369" s="262"/>
      <c r="CL1369" s="262"/>
      <c r="CM1369" s="262"/>
      <c r="CN1369" s="262"/>
      <c r="CO1369" s="262"/>
      <c r="CP1369" s="262"/>
      <c r="CQ1369" s="262"/>
      <c r="CR1369" s="262"/>
      <c r="CS1369" s="262"/>
      <c r="CT1369" s="262"/>
      <c r="CU1369" s="262"/>
      <c r="CV1369" s="262"/>
      <c r="CW1369" s="262"/>
      <c r="CX1369" s="262"/>
      <c r="CY1369" s="262"/>
      <c r="CZ1369" s="262"/>
      <c r="DA1369" s="262"/>
      <c r="DB1369" s="262"/>
      <c r="DC1369" s="262"/>
      <c r="DD1369" s="262"/>
      <c r="DE1369" s="262"/>
      <c r="DF1369" s="262"/>
      <c r="DG1369" s="262"/>
      <c r="DH1369" s="262"/>
      <c r="DI1369" s="262"/>
      <c r="DJ1369" s="262"/>
      <c r="DK1369" s="262"/>
      <c r="DL1369" s="262"/>
      <c r="DM1369" s="262"/>
      <c r="DN1369" s="262"/>
      <c r="DO1369" s="262"/>
      <c r="DP1369" s="262"/>
      <c r="DQ1369" s="262"/>
      <c r="DR1369" s="262"/>
      <c r="DS1369" s="262"/>
      <c r="DT1369" s="262"/>
      <c r="DU1369" s="262"/>
      <c r="DV1369" s="262"/>
      <c r="DW1369" s="262"/>
      <c r="DX1369" s="262"/>
      <c r="DY1369" s="262"/>
      <c r="DZ1369" s="262"/>
      <c r="EA1369" s="262"/>
      <c r="EB1369" s="262"/>
      <c r="EC1369" s="262"/>
      <c r="ED1369" s="262"/>
      <c r="EE1369" s="262"/>
      <c r="EF1369" s="262"/>
      <c r="EG1369" s="262"/>
      <c r="EH1369" s="262"/>
      <c r="EI1369" s="262"/>
      <c r="EJ1369" s="262"/>
      <c r="EK1369" s="262"/>
      <c r="EL1369" s="262"/>
      <c r="EM1369" s="262"/>
      <c r="EN1369" s="262"/>
      <c r="EO1369" s="262"/>
      <c r="EP1369" s="262"/>
      <c r="EQ1369" s="262"/>
      <c r="ER1369" s="262"/>
      <c r="ES1369" s="262"/>
      <c r="ET1369" s="262"/>
      <c r="EU1369" s="262"/>
      <c r="EV1369" s="262"/>
      <c r="EW1369" s="262"/>
      <c r="EX1369" s="262"/>
      <c r="EY1369" s="262"/>
      <c r="EZ1369" s="262"/>
      <c r="FA1369" s="262"/>
      <c r="FB1369" s="262"/>
      <c r="FC1369" s="262"/>
      <c r="FD1369" s="262"/>
      <c r="FE1369" s="262"/>
      <c r="FF1369" s="262"/>
      <c r="FG1369" s="262"/>
      <c r="FH1369" s="262"/>
      <c r="FI1369" s="262"/>
      <c r="FJ1369" s="262"/>
      <c r="FK1369" s="262"/>
      <c r="FL1369" s="262"/>
      <c r="FM1369" s="262"/>
      <c r="FN1369" s="262"/>
      <c r="FO1369" s="262"/>
      <c r="FP1369" s="262"/>
      <c r="FQ1369" s="262"/>
      <c r="FR1369" s="262"/>
      <c r="FS1369" s="262"/>
      <c r="FT1369" s="262"/>
      <c r="FU1369" s="262"/>
      <c r="FV1369" s="262"/>
      <c r="FW1369" s="262"/>
      <c r="FX1369" s="262"/>
      <c r="FY1369" s="262"/>
      <c r="FZ1369" s="262"/>
      <c r="GA1369" s="262"/>
      <c r="GB1369" s="262"/>
      <c r="GC1369" s="262"/>
      <c r="GD1369" s="262"/>
    </row>
    <row r="1370" spans="1:186" s="263" customFormat="1" x14ac:dyDescent="0.2">
      <c r="A1370" s="339" t="s">
        <v>13265</v>
      </c>
      <c r="B1370" s="280" t="s">
        <v>9441</v>
      </c>
      <c r="C1370" s="281" t="s">
        <v>9442</v>
      </c>
      <c r="D1370" s="130" t="s">
        <v>87</v>
      </c>
      <c r="E1370" s="130">
        <v>5</v>
      </c>
      <c r="F1370" s="130">
        <v>0.2</v>
      </c>
      <c r="G1370" s="282"/>
      <c r="H1370" s="283"/>
      <c r="I1370" s="358">
        <v>58.71</v>
      </c>
      <c r="J1370" s="284">
        <f>IF(ISNUMBER(I1370),ROUND(F1370*E1370*I1370,2),"")</f>
        <v>58.71</v>
      </c>
      <c r="K1370" s="283">
        <f>BDI!$E$17</f>
        <v>0.18609999999999999</v>
      </c>
      <c r="L1370" s="283"/>
      <c r="M1370" s="283"/>
      <c r="N1370" s="131">
        <f t="shared" si="23"/>
        <v>69.64</v>
      </c>
      <c r="O1370" s="340">
        <f>IF(ISNUMBER(I1370),ROUND(F1370*N1370*E1370,2),"")</f>
        <v>69.64</v>
      </c>
      <c r="P1370" s="262"/>
      <c r="Q1370" s="262"/>
      <c r="R1370" s="262"/>
      <c r="S1370" s="262"/>
      <c r="T1370" s="262"/>
      <c r="U1370" s="262"/>
      <c r="V1370" s="262"/>
      <c r="W1370" s="262"/>
      <c r="X1370" s="262"/>
      <c r="Y1370" s="262"/>
      <c r="Z1370" s="262"/>
      <c r="AA1370" s="262"/>
      <c r="AB1370" s="262"/>
      <c r="AC1370" s="262"/>
      <c r="AD1370" s="262"/>
      <c r="AE1370" s="262"/>
      <c r="AF1370" s="262"/>
      <c r="AG1370" s="262"/>
      <c r="AH1370" s="262"/>
      <c r="AI1370" s="262"/>
      <c r="AJ1370" s="262"/>
      <c r="AK1370" s="262"/>
      <c r="AL1370" s="262"/>
      <c r="AM1370" s="262"/>
      <c r="AN1370" s="262"/>
      <c r="AO1370" s="262"/>
      <c r="AP1370" s="262"/>
      <c r="AQ1370" s="262"/>
      <c r="AR1370" s="262"/>
      <c r="AS1370" s="262"/>
      <c r="AT1370" s="262"/>
      <c r="AU1370" s="262"/>
      <c r="AV1370" s="262"/>
      <c r="AW1370" s="262"/>
      <c r="AX1370" s="262"/>
      <c r="AY1370" s="262"/>
      <c r="AZ1370" s="262"/>
      <c r="BA1370" s="262"/>
      <c r="BB1370" s="262"/>
      <c r="BC1370" s="262"/>
      <c r="BD1370" s="262"/>
      <c r="BE1370" s="262"/>
      <c r="BF1370" s="262"/>
      <c r="BG1370" s="262"/>
      <c r="BH1370" s="262"/>
      <c r="BI1370" s="262"/>
      <c r="BJ1370" s="262"/>
      <c r="BK1370" s="262"/>
      <c r="BL1370" s="262"/>
      <c r="BM1370" s="262"/>
      <c r="BN1370" s="262"/>
      <c r="BO1370" s="262"/>
      <c r="BP1370" s="262"/>
      <c r="BQ1370" s="262"/>
      <c r="BR1370" s="262"/>
      <c r="BS1370" s="262"/>
      <c r="BT1370" s="262"/>
      <c r="BU1370" s="262"/>
      <c r="BV1370" s="262"/>
      <c r="BW1370" s="262"/>
      <c r="BX1370" s="262"/>
      <c r="BY1370" s="262"/>
      <c r="BZ1370" s="262"/>
      <c r="CA1370" s="262"/>
      <c r="CB1370" s="262"/>
      <c r="CC1370" s="262"/>
      <c r="CD1370" s="262"/>
      <c r="CE1370" s="262"/>
      <c r="CF1370" s="262"/>
      <c r="CG1370" s="262"/>
      <c r="CH1370" s="262"/>
      <c r="CI1370" s="262"/>
      <c r="CJ1370" s="262"/>
      <c r="CK1370" s="262"/>
      <c r="CL1370" s="262"/>
      <c r="CM1370" s="262"/>
      <c r="CN1370" s="262"/>
      <c r="CO1370" s="262"/>
      <c r="CP1370" s="262"/>
      <c r="CQ1370" s="262"/>
      <c r="CR1370" s="262"/>
      <c r="CS1370" s="262"/>
      <c r="CT1370" s="262"/>
      <c r="CU1370" s="262"/>
      <c r="CV1370" s="262"/>
      <c r="CW1370" s="262"/>
      <c r="CX1370" s="262"/>
      <c r="CY1370" s="262"/>
      <c r="CZ1370" s="262"/>
      <c r="DA1370" s="262"/>
      <c r="DB1370" s="262"/>
      <c r="DC1370" s="262"/>
      <c r="DD1370" s="262"/>
      <c r="DE1370" s="262"/>
      <c r="DF1370" s="262"/>
      <c r="DG1370" s="262"/>
      <c r="DH1370" s="262"/>
      <c r="DI1370" s="262"/>
      <c r="DJ1370" s="262"/>
      <c r="DK1370" s="262"/>
      <c r="DL1370" s="262"/>
      <c r="DM1370" s="262"/>
      <c r="DN1370" s="262"/>
      <c r="DO1370" s="262"/>
      <c r="DP1370" s="262"/>
      <c r="DQ1370" s="262"/>
      <c r="DR1370" s="262"/>
      <c r="DS1370" s="262"/>
      <c r="DT1370" s="262"/>
      <c r="DU1370" s="262"/>
      <c r="DV1370" s="262"/>
      <c r="DW1370" s="262"/>
      <c r="DX1370" s="262"/>
      <c r="DY1370" s="262"/>
      <c r="DZ1370" s="262"/>
      <c r="EA1370" s="262"/>
      <c r="EB1370" s="262"/>
      <c r="EC1370" s="262"/>
      <c r="ED1370" s="262"/>
      <c r="EE1370" s="262"/>
      <c r="EF1370" s="262"/>
      <c r="EG1370" s="262"/>
      <c r="EH1370" s="262"/>
      <c r="EI1370" s="262"/>
      <c r="EJ1370" s="262"/>
      <c r="EK1370" s="262"/>
      <c r="EL1370" s="262"/>
      <c r="EM1370" s="262"/>
      <c r="EN1370" s="262"/>
      <c r="EO1370" s="262"/>
      <c r="EP1370" s="262"/>
      <c r="EQ1370" s="262"/>
      <c r="ER1370" s="262"/>
      <c r="ES1370" s="262"/>
      <c r="ET1370" s="262"/>
      <c r="EU1370" s="262"/>
      <c r="EV1370" s="262"/>
      <c r="EW1370" s="262"/>
      <c r="EX1370" s="262"/>
      <c r="EY1370" s="262"/>
      <c r="EZ1370" s="262"/>
      <c r="FA1370" s="262"/>
      <c r="FB1370" s="262"/>
      <c r="FC1370" s="262"/>
      <c r="FD1370" s="262"/>
      <c r="FE1370" s="262"/>
      <c r="FF1370" s="262"/>
      <c r="FG1370" s="262"/>
      <c r="FH1370" s="262"/>
      <c r="FI1370" s="262"/>
      <c r="FJ1370" s="262"/>
      <c r="FK1370" s="262"/>
      <c r="FL1370" s="262"/>
      <c r="FM1370" s="262"/>
      <c r="FN1370" s="262"/>
      <c r="FO1370" s="262"/>
      <c r="FP1370" s="262"/>
      <c r="FQ1370" s="262"/>
      <c r="FR1370" s="262"/>
      <c r="FS1370" s="262"/>
      <c r="FT1370" s="262"/>
      <c r="FU1370" s="262"/>
      <c r="FV1370" s="262"/>
      <c r="FW1370" s="262"/>
      <c r="FX1370" s="262"/>
      <c r="FY1370" s="262"/>
      <c r="FZ1370" s="262"/>
      <c r="GA1370" s="262"/>
      <c r="GB1370" s="262"/>
      <c r="GC1370" s="262"/>
      <c r="GD1370" s="262"/>
    </row>
    <row r="1371" spans="1:186" s="263" customFormat="1" x14ac:dyDescent="0.2">
      <c r="A1371" s="339" t="s">
        <v>13266</v>
      </c>
      <c r="B1371" s="280" t="s">
        <v>9443</v>
      </c>
      <c r="C1371" s="281" t="s">
        <v>9444</v>
      </c>
      <c r="D1371" s="130" t="s">
        <v>87</v>
      </c>
      <c r="E1371" s="130">
        <v>8</v>
      </c>
      <c r="F1371" s="130">
        <v>0.2</v>
      </c>
      <c r="G1371" s="282"/>
      <c r="H1371" s="283"/>
      <c r="I1371" s="358">
        <v>247.36</v>
      </c>
      <c r="J1371" s="284">
        <f>IF(ISNUMBER(I1371),ROUND(F1371*E1371*I1371,2),"")</f>
        <v>395.78</v>
      </c>
      <c r="K1371" s="283">
        <f>BDI!$E$17</f>
        <v>0.18609999999999999</v>
      </c>
      <c r="L1371" s="283"/>
      <c r="M1371" s="283"/>
      <c r="N1371" s="131">
        <f t="shared" si="23"/>
        <v>293.39</v>
      </c>
      <c r="O1371" s="340">
        <f>IF(ISNUMBER(I1371),ROUND(F1371*N1371*E1371,2),"")</f>
        <v>469.42</v>
      </c>
      <c r="P1371" s="262"/>
      <c r="Q1371" s="262"/>
      <c r="R1371" s="262"/>
      <c r="S1371" s="262"/>
      <c r="T1371" s="262"/>
      <c r="U1371" s="262"/>
      <c r="V1371" s="262"/>
      <c r="W1371" s="262"/>
      <c r="X1371" s="262"/>
      <c r="Y1371" s="262"/>
      <c r="Z1371" s="262"/>
      <c r="AA1371" s="262"/>
      <c r="AB1371" s="262"/>
      <c r="AC1371" s="262"/>
      <c r="AD1371" s="262"/>
      <c r="AE1371" s="262"/>
      <c r="AF1371" s="262"/>
      <c r="AG1371" s="262"/>
      <c r="AH1371" s="262"/>
      <c r="AI1371" s="262"/>
      <c r="AJ1371" s="262"/>
      <c r="AK1371" s="262"/>
      <c r="AL1371" s="262"/>
      <c r="AM1371" s="262"/>
      <c r="AN1371" s="262"/>
      <c r="AO1371" s="262"/>
      <c r="AP1371" s="262"/>
      <c r="AQ1371" s="262"/>
      <c r="AR1371" s="262"/>
      <c r="AS1371" s="262"/>
      <c r="AT1371" s="262"/>
      <c r="AU1371" s="262"/>
      <c r="AV1371" s="262"/>
      <c r="AW1371" s="262"/>
      <c r="AX1371" s="262"/>
      <c r="AY1371" s="262"/>
      <c r="AZ1371" s="262"/>
      <c r="BA1371" s="262"/>
      <c r="BB1371" s="262"/>
      <c r="BC1371" s="262"/>
      <c r="BD1371" s="262"/>
      <c r="BE1371" s="262"/>
      <c r="BF1371" s="262"/>
      <c r="BG1371" s="262"/>
      <c r="BH1371" s="262"/>
      <c r="BI1371" s="262"/>
      <c r="BJ1371" s="262"/>
      <c r="BK1371" s="262"/>
      <c r="BL1371" s="262"/>
      <c r="BM1371" s="262"/>
      <c r="BN1371" s="262"/>
      <c r="BO1371" s="262"/>
      <c r="BP1371" s="262"/>
      <c r="BQ1371" s="262"/>
      <c r="BR1371" s="262"/>
      <c r="BS1371" s="262"/>
      <c r="BT1371" s="262"/>
      <c r="BU1371" s="262"/>
      <c r="BV1371" s="262"/>
      <c r="BW1371" s="262"/>
      <c r="BX1371" s="262"/>
      <c r="BY1371" s="262"/>
      <c r="BZ1371" s="262"/>
      <c r="CA1371" s="262"/>
      <c r="CB1371" s="262"/>
      <c r="CC1371" s="262"/>
      <c r="CD1371" s="262"/>
      <c r="CE1371" s="262"/>
      <c r="CF1371" s="262"/>
      <c r="CG1371" s="262"/>
      <c r="CH1371" s="262"/>
      <c r="CI1371" s="262"/>
      <c r="CJ1371" s="262"/>
      <c r="CK1371" s="262"/>
      <c r="CL1371" s="262"/>
      <c r="CM1371" s="262"/>
      <c r="CN1371" s="262"/>
      <c r="CO1371" s="262"/>
      <c r="CP1371" s="262"/>
      <c r="CQ1371" s="262"/>
      <c r="CR1371" s="262"/>
      <c r="CS1371" s="262"/>
      <c r="CT1371" s="262"/>
      <c r="CU1371" s="262"/>
      <c r="CV1371" s="262"/>
      <c r="CW1371" s="262"/>
      <c r="CX1371" s="262"/>
      <c r="CY1371" s="262"/>
      <c r="CZ1371" s="262"/>
      <c r="DA1371" s="262"/>
      <c r="DB1371" s="262"/>
      <c r="DC1371" s="262"/>
      <c r="DD1371" s="262"/>
      <c r="DE1371" s="262"/>
      <c r="DF1371" s="262"/>
      <c r="DG1371" s="262"/>
      <c r="DH1371" s="262"/>
      <c r="DI1371" s="262"/>
      <c r="DJ1371" s="262"/>
      <c r="DK1371" s="262"/>
      <c r="DL1371" s="262"/>
      <c r="DM1371" s="262"/>
      <c r="DN1371" s="262"/>
      <c r="DO1371" s="262"/>
      <c r="DP1371" s="262"/>
      <c r="DQ1371" s="262"/>
      <c r="DR1371" s="262"/>
      <c r="DS1371" s="262"/>
      <c r="DT1371" s="262"/>
      <c r="DU1371" s="262"/>
      <c r="DV1371" s="262"/>
      <c r="DW1371" s="262"/>
      <c r="DX1371" s="262"/>
      <c r="DY1371" s="262"/>
      <c r="DZ1371" s="262"/>
      <c r="EA1371" s="262"/>
      <c r="EB1371" s="262"/>
      <c r="EC1371" s="262"/>
      <c r="ED1371" s="262"/>
      <c r="EE1371" s="262"/>
      <c r="EF1371" s="262"/>
      <c r="EG1371" s="262"/>
      <c r="EH1371" s="262"/>
      <c r="EI1371" s="262"/>
      <c r="EJ1371" s="262"/>
      <c r="EK1371" s="262"/>
      <c r="EL1371" s="262"/>
      <c r="EM1371" s="262"/>
      <c r="EN1371" s="262"/>
      <c r="EO1371" s="262"/>
      <c r="EP1371" s="262"/>
      <c r="EQ1371" s="262"/>
      <c r="ER1371" s="262"/>
      <c r="ES1371" s="262"/>
      <c r="ET1371" s="262"/>
      <c r="EU1371" s="262"/>
      <c r="EV1371" s="262"/>
      <c r="EW1371" s="262"/>
      <c r="EX1371" s="262"/>
      <c r="EY1371" s="262"/>
      <c r="EZ1371" s="262"/>
      <c r="FA1371" s="262"/>
      <c r="FB1371" s="262"/>
      <c r="FC1371" s="262"/>
      <c r="FD1371" s="262"/>
      <c r="FE1371" s="262"/>
      <c r="FF1371" s="262"/>
      <c r="FG1371" s="262"/>
      <c r="FH1371" s="262"/>
      <c r="FI1371" s="262"/>
      <c r="FJ1371" s="262"/>
      <c r="FK1371" s="262"/>
      <c r="FL1371" s="262"/>
      <c r="FM1371" s="262"/>
      <c r="FN1371" s="262"/>
      <c r="FO1371" s="262"/>
      <c r="FP1371" s="262"/>
      <c r="FQ1371" s="262"/>
      <c r="FR1371" s="262"/>
      <c r="FS1371" s="262"/>
      <c r="FT1371" s="262"/>
      <c r="FU1371" s="262"/>
      <c r="FV1371" s="262"/>
      <c r="FW1371" s="262"/>
      <c r="FX1371" s="262"/>
      <c r="FY1371" s="262"/>
      <c r="FZ1371" s="262"/>
      <c r="GA1371" s="262"/>
      <c r="GB1371" s="262"/>
      <c r="GC1371" s="262"/>
      <c r="GD1371" s="262"/>
    </row>
    <row r="1372" spans="1:186" s="263" customFormat="1" x14ac:dyDescent="0.2">
      <c r="A1372" s="339" t="s">
        <v>13267</v>
      </c>
      <c r="B1372" s="280" t="s">
        <v>2243</v>
      </c>
      <c r="C1372" s="281" t="s">
        <v>9445</v>
      </c>
      <c r="D1372" s="130" t="s">
        <v>106</v>
      </c>
      <c r="E1372" s="130">
        <v>15</v>
      </c>
      <c r="F1372" s="130">
        <v>0.2</v>
      </c>
      <c r="G1372" s="282"/>
      <c r="H1372" s="283"/>
      <c r="I1372" s="284">
        <f ca="1">OFFSET(INDEX(Composições!A:H,MATCH(B1372,Composições!A:A,0),8),2,0)</f>
        <v>859.30349999999999</v>
      </c>
      <c r="J1372" s="284">
        <f ca="1">IF(ISNUMBER(I1372),ROUND(F1372*E1372*I1372,2),"")</f>
        <v>2577.91</v>
      </c>
      <c r="K1372" s="283">
        <f>BDI!$E$17</f>
        <v>0.18609999999999999</v>
      </c>
      <c r="L1372" s="283"/>
      <c r="M1372" s="283"/>
      <c r="N1372" s="131">
        <f t="shared" ca="1" si="23"/>
        <v>1019.22</v>
      </c>
      <c r="O1372" s="340">
        <f ca="1">IF(ISNUMBER(I1372),ROUND(F1372*N1372*E1372,2),"")</f>
        <v>3057.66</v>
      </c>
      <c r="P1372" s="262"/>
      <c r="Q1372" s="262"/>
      <c r="R1372" s="262"/>
      <c r="S1372" s="262"/>
      <c r="T1372" s="262"/>
      <c r="U1372" s="262"/>
      <c r="V1372" s="262"/>
      <c r="W1372" s="262"/>
      <c r="X1372" s="262"/>
      <c r="Y1372" s="262"/>
      <c r="Z1372" s="262"/>
      <c r="AA1372" s="262"/>
      <c r="AB1372" s="262"/>
      <c r="AC1372" s="262"/>
      <c r="AD1372" s="262"/>
      <c r="AE1372" s="262"/>
      <c r="AF1372" s="262"/>
      <c r="AG1372" s="262"/>
      <c r="AH1372" s="262"/>
      <c r="AI1372" s="262"/>
      <c r="AJ1372" s="262"/>
      <c r="AK1372" s="262"/>
      <c r="AL1372" s="262"/>
      <c r="AM1372" s="262"/>
      <c r="AN1372" s="262"/>
      <c r="AO1372" s="262"/>
      <c r="AP1372" s="262"/>
      <c r="AQ1372" s="262"/>
      <c r="AR1372" s="262"/>
      <c r="AS1372" s="262"/>
      <c r="AT1372" s="262"/>
      <c r="AU1372" s="262"/>
      <c r="AV1372" s="262"/>
      <c r="AW1372" s="262"/>
      <c r="AX1372" s="262"/>
      <c r="AY1372" s="262"/>
      <c r="AZ1372" s="262"/>
      <c r="BA1372" s="262"/>
      <c r="BB1372" s="262"/>
      <c r="BC1372" s="262"/>
      <c r="BD1372" s="262"/>
      <c r="BE1372" s="262"/>
      <c r="BF1372" s="262"/>
      <c r="BG1372" s="262"/>
      <c r="BH1372" s="262"/>
      <c r="BI1372" s="262"/>
      <c r="BJ1372" s="262"/>
      <c r="BK1372" s="262"/>
      <c r="BL1372" s="262"/>
      <c r="BM1372" s="262"/>
      <c r="BN1372" s="262"/>
      <c r="BO1372" s="262"/>
      <c r="BP1372" s="262"/>
      <c r="BQ1372" s="262"/>
      <c r="BR1372" s="262"/>
      <c r="BS1372" s="262"/>
      <c r="BT1372" s="262"/>
      <c r="BU1372" s="262"/>
      <c r="BV1372" s="262"/>
      <c r="BW1372" s="262"/>
      <c r="BX1372" s="262"/>
      <c r="BY1372" s="262"/>
      <c r="BZ1372" s="262"/>
      <c r="CA1372" s="262"/>
      <c r="CB1372" s="262"/>
      <c r="CC1372" s="262"/>
      <c r="CD1372" s="262"/>
      <c r="CE1372" s="262"/>
      <c r="CF1372" s="262"/>
      <c r="CG1372" s="262"/>
      <c r="CH1372" s="262"/>
      <c r="CI1372" s="262"/>
      <c r="CJ1372" s="262"/>
      <c r="CK1372" s="262"/>
      <c r="CL1372" s="262"/>
      <c r="CM1372" s="262"/>
      <c r="CN1372" s="262"/>
      <c r="CO1372" s="262"/>
      <c r="CP1372" s="262"/>
      <c r="CQ1372" s="262"/>
      <c r="CR1372" s="262"/>
      <c r="CS1372" s="262"/>
      <c r="CT1372" s="262"/>
      <c r="CU1372" s="262"/>
      <c r="CV1372" s="262"/>
      <c r="CW1372" s="262"/>
      <c r="CX1372" s="262"/>
      <c r="CY1372" s="262"/>
      <c r="CZ1372" s="262"/>
      <c r="DA1372" s="262"/>
      <c r="DB1372" s="262"/>
      <c r="DC1372" s="262"/>
      <c r="DD1372" s="262"/>
      <c r="DE1372" s="262"/>
      <c r="DF1372" s="262"/>
      <c r="DG1372" s="262"/>
      <c r="DH1372" s="262"/>
      <c r="DI1372" s="262"/>
      <c r="DJ1372" s="262"/>
      <c r="DK1372" s="262"/>
      <c r="DL1372" s="262"/>
      <c r="DM1372" s="262"/>
      <c r="DN1372" s="262"/>
      <c r="DO1372" s="262"/>
      <c r="DP1372" s="262"/>
      <c r="DQ1372" s="262"/>
      <c r="DR1372" s="262"/>
      <c r="DS1372" s="262"/>
      <c r="DT1372" s="262"/>
      <c r="DU1372" s="262"/>
      <c r="DV1372" s="262"/>
      <c r="DW1372" s="262"/>
      <c r="DX1372" s="262"/>
      <c r="DY1372" s="262"/>
      <c r="DZ1372" s="262"/>
      <c r="EA1372" s="262"/>
      <c r="EB1372" s="262"/>
      <c r="EC1372" s="262"/>
      <c r="ED1372" s="262"/>
      <c r="EE1372" s="262"/>
      <c r="EF1372" s="262"/>
      <c r="EG1372" s="262"/>
      <c r="EH1372" s="262"/>
      <c r="EI1372" s="262"/>
      <c r="EJ1372" s="262"/>
      <c r="EK1372" s="262"/>
      <c r="EL1372" s="262"/>
      <c r="EM1372" s="262"/>
      <c r="EN1372" s="262"/>
      <c r="EO1372" s="262"/>
      <c r="EP1372" s="262"/>
      <c r="EQ1372" s="262"/>
      <c r="ER1372" s="262"/>
      <c r="ES1372" s="262"/>
      <c r="ET1372" s="262"/>
      <c r="EU1372" s="262"/>
      <c r="EV1372" s="262"/>
      <c r="EW1372" s="262"/>
      <c r="EX1372" s="262"/>
      <c r="EY1372" s="262"/>
      <c r="EZ1372" s="262"/>
      <c r="FA1372" s="262"/>
      <c r="FB1372" s="262"/>
      <c r="FC1372" s="262"/>
      <c r="FD1372" s="262"/>
      <c r="FE1372" s="262"/>
      <c r="FF1372" s="262"/>
      <c r="FG1372" s="262"/>
      <c r="FH1372" s="262"/>
      <c r="FI1372" s="262"/>
      <c r="FJ1372" s="262"/>
      <c r="FK1372" s="262"/>
      <c r="FL1372" s="262"/>
      <c r="FM1372" s="262"/>
      <c r="FN1372" s="262"/>
      <c r="FO1372" s="262"/>
      <c r="FP1372" s="262"/>
      <c r="FQ1372" s="262"/>
      <c r="FR1372" s="262"/>
      <c r="FS1372" s="262"/>
      <c r="FT1372" s="262"/>
      <c r="FU1372" s="262"/>
      <c r="FV1372" s="262"/>
      <c r="FW1372" s="262"/>
      <c r="FX1372" s="262"/>
      <c r="FY1372" s="262"/>
      <c r="FZ1372" s="262"/>
      <c r="GA1372" s="262"/>
      <c r="GB1372" s="262"/>
      <c r="GC1372" s="262"/>
      <c r="GD1372" s="262"/>
    </row>
    <row r="1373" spans="1:186" s="263" customFormat="1" x14ac:dyDescent="0.2">
      <c r="A1373" s="339" t="s">
        <v>13268</v>
      </c>
      <c r="B1373" s="280" t="s">
        <v>9446</v>
      </c>
      <c r="C1373" s="281" t="s">
        <v>9447</v>
      </c>
      <c r="D1373" s="130" t="s">
        <v>87</v>
      </c>
      <c r="E1373" s="130">
        <v>5</v>
      </c>
      <c r="F1373" s="130">
        <v>0.2</v>
      </c>
      <c r="G1373" s="282"/>
      <c r="H1373" s="283"/>
      <c r="I1373" s="358">
        <v>240.44</v>
      </c>
      <c r="J1373" s="284">
        <f>IF(ISNUMBER(I1373),ROUND(F1373*E1373*I1373,2),"")</f>
        <v>240.44</v>
      </c>
      <c r="K1373" s="283">
        <f>BDI!$E$17</f>
        <v>0.18609999999999999</v>
      </c>
      <c r="L1373" s="283"/>
      <c r="M1373" s="283"/>
      <c r="N1373" s="131">
        <f t="shared" si="23"/>
        <v>285.19</v>
      </c>
      <c r="O1373" s="340">
        <f>IF(ISNUMBER(I1373),ROUND(F1373*N1373*E1373,2),"")</f>
        <v>285.19</v>
      </c>
      <c r="P1373" s="262"/>
      <c r="Q1373" s="262"/>
      <c r="R1373" s="262"/>
      <c r="S1373" s="262"/>
      <c r="T1373" s="262"/>
      <c r="U1373" s="262"/>
      <c r="V1373" s="262"/>
      <c r="W1373" s="262"/>
      <c r="X1373" s="262"/>
      <c r="Y1373" s="262"/>
      <c r="Z1373" s="262"/>
      <c r="AA1373" s="262"/>
      <c r="AB1373" s="262"/>
      <c r="AC1373" s="262"/>
      <c r="AD1373" s="262"/>
      <c r="AE1373" s="262"/>
      <c r="AF1373" s="262"/>
      <c r="AG1373" s="262"/>
      <c r="AH1373" s="262"/>
      <c r="AI1373" s="262"/>
      <c r="AJ1373" s="262"/>
      <c r="AK1373" s="262"/>
      <c r="AL1373" s="262"/>
      <c r="AM1373" s="262"/>
      <c r="AN1373" s="262"/>
      <c r="AO1373" s="262"/>
      <c r="AP1373" s="262"/>
      <c r="AQ1373" s="262"/>
      <c r="AR1373" s="262"/>
      <c r="AS1373" s="262"/>
      <c r="AT1373" s="262"/>
      <c r="AU1373" s="262"/>
      <c r="AV1373" s="262"/>
      <c r="AW1373" s="262"/>
      <c r="AX1373" s="262"/>
      <c r="AY1373" s="262"/>
      <c r="AZ1373" s="262"/>
      <c r="BA1373" s="262"/>
      <c r="BB1373" s="262"/>
      <c r="BC1373" s="262"/>
      <c r="BD1373" s="262"/>
      <c r="BE1373" s="262"/>
      <c r="BF1373" s="262"/>
      <c r="BG1373" s="262"/>
      <c r="BH1373" s="262"/>
      <c r="BI1373" s="262"/>
      <c r="BJ1373" s="262"/>
      <c r="BK1373" s="262"/>
      <c r="BL1373" s="262"/>
      <c r="BM1373" s="262"/>
      <c r="BN1373" s="262"/>
      <c r="BO1373" s="262"/>
      <c r="BP1373" s="262"/>
      <c r="BQ1373" s="262"/>
      <c r="BR1373" s="262"/>
      <c r="BS1373" s="262"/>
      <c r="BT1373" s="262"/>
      <c r="BU1373" s="262"/>
      <c r="BV1373" s="262"/>
      <c r="BW1373" s="262"/>
      <c r="BX1373" s="262"/>
      <c r="BY1373" s="262"/>
      <c r="BZ1373" s="262"/>
      <c r="CA1373" s="262"/>
      <c r="CB1373" s="262"/>
      <c r="CC1373" s="262"/>
      <c r="CD1373" s="262"/>
      <c r="CE1373" s="262"/>
      <c r="CF1373" s="262"/>
      <c r="CG1373" s="262"/>
      <c r="CH1373" s="262"/>
      <c r="CI1373" s="262"/>
      <c r="CJ1373" s="262"/>
      <c r="CK1373" s="262"/>
      <c r="CL1373" s="262"/>
      <c r="CM1373" s="262"/>
      <c r="CN1373" s="262"/>
      <c r="CO1373" s="262"/>
      <c r="CP1373" s="262"/>
      <c r="CQ1373" s="262"/>
      <c r="CR1373" s="262"/>
      <c r="CS1373" s="262"/>
      <c r="CT1373" s="262"/>
      <c r="CU1373" s="262"/>
      <c r="CV1373" s="262"/>
      <c r="CW1373" s="262"/>
      <c r="CX1373" s="262"/>
      <c r="CY1373" s="262"/>
      <c r="CZ1373" s="262"/>
      <c r="DA1373" s="262"/>
      <c r="DB1373" s="262"/>
      <c r="DC1373" s="262"/>
      <c r="DD1373" s="262"/>
      <c r="DE1373" s="262"/>
      <c r="DF1373" s="262"/>
      <c r="DG1373" s="262"/>
      <c r="DH1373" s="262"/>
      <c r="DI1373" s="262"/>
      <c r="DJ1373" s="262"/>
      <c r="DK1373" s="262"/>
      <c r="DL1373" s="262"/>
      <c r="DM1373" s="262"/>
      <c r="DN1373" s="262"/>
      <c r="DO1373" s="262"/>
      <c r="DP1373" s="262"/>
      <c r="DQ1373" s="262"/>
      <c r="DR1373" s="262"/>
      <c r="DS1373" s="262"/>
      <c r="DT1373" s="262"/>
      <c r="DU1373" s="262"/>
      <c r="DV1373" s="262"/>
      <c r="DW1373" s="262"/>
      <c r="DX1373" s="262"/>
      <c r="DY1373" s="262"/>
      <c r="DZ1373" s="262"/>
      <c r="EA1373" s="262"/>
      <c r="EB1373" s="262"/>
      <c r="EC1373" s="262"/>
      <c r="ED1373" s="262"/>
      <c r="EE1373" s="262"/>
      <c r="EF1373" s="262"/>
      <c r="EG1373" s="262"/>
      <c r="EH1373" s="262"/>
      <c r="EI1373" s="262"/>
      <c r="EJ1373" s="262"/>
      <c r="EK1373" s="262"/>
      <c r="EL1373" s="262"/>
      <c r="EM1373" s="262"/>
      <c r="EN1373" s="262"/>
      <c r="EO1373" s="262"/>
      <c r="EP1373" s="262"/>
      <c r="EQ1373" s="262"/>
      <c r="ER1373" s="262"/>
      <c r="ES1373" s="262"/>
      <c r="ET1373" s="262"/>
      <c r="EU1373" s="262"/>
      <c r="EV1373" s="262"/>
      <c r="EW1373" s="262"/>
      <c r="EX1373" s="262"/>
      <c r="EY1373" s="262"/>
      <c r="EZ1373" s="262"/>
      <c r="FA1373" s="262"/>
      <c r="FB1373" s="262"/>
      <c r="FC1373" s="262"/>
      <c r="FD1373" s="262"/>
      <c r="FE1373" s="262"/>
      <c r="FF1373" s="262"/>
      <c r="FG1373" s="262"/>
      <c r="FH1373" s="262"/>
      <c r="FI1373" s="262"/>
      <c r="FJ1373" s="262"/>
      <c r="FK1373" s="262"/>
      <c r="FL1373" s="262"/>
      <c r="FM1373" s="262"/>
      <c r="FN1373" s="262"/>
      <c r="FO1373" s="262"/>
      <c r="FP1373" s="262"/>
      <c r="FQ1373" s="262"/>
      <c r="FR1373" s="262"/>
      <c r="FS1373" s="262"/>
      <c r="FT1373" s="262"/>
      <c r="FU1373" s="262"/>
      <c r="FV1373" s="262"/>
      <c r="FW1373" s="262"/>
      <c r="FX1373" s="262"/>
      <c r="FY1373" s="262"/>
      <c r="FZ1373" s="262"/>
      <c r="GA1373" s="262"/>
      <c r="GB1373" s="262"/>
      <c r="GC1373" s="262"/>
      <c r="GD1373" s="262"/>
    </row>
    <row r="1374" spans="1:186" s="263" customFormat="1" x14ac:dyDescent="0.2">
      <c r="A1374" s="339" t="s">
        <v>13269</v>
      </c>
      <c r="B1374" s="280" t="s">
        <v>9448</v>
      </c>
      <c r="C1374" s="281" t="s">
        <v>9449</v>
      </c>
      <c r="D1374" s="130" t="s">
        <v>87</v>
      </c>
      <c r="E1374" s="130">
        <v>8</v>
      </c>
      <c r="F1374" s="130">
        <v>0.2</v>
      </c>
      <c r="G1374" s="282"/>
      <c r="H1374" s="283"/>
      <c r="I1374" s="358">
        <v>247.22</v>
      </c>
      <c r="J1374" s="284">
        <f>IF(ISNUMBER(I1374),ROUND(F1374*E1374*I1374,2),"")</f>
        <v>395.55</v>
      </c>
      <c r="K1374" s="283">
        <f>BDI!$E$17</f>
        <v>0.18609999999999999</v>
      </c>
      <c r="L1374" s="283"/>
      <c r="M1374" s="283"/>
      <c r="N1374" s="131">
        <f t="shared" si="23"/>
        <v>293.23</v>
      </c>
      <c r="O1374" s="340">
        <f>IF(ISNUMBER(I1374),ROUND(F1374*N1374*E1374,2),"")</f>
        <v>469.17</v>
      </c>
      <c r="P1374" s="262"/>
      <c r="Q1374" s="262"/>
      <c r="R1374" s="262"/>
      <c r="S1374" s="262"/>
      <c r="T1374" s="262"/>
      <c r="U1374" s="262"/>
      <c r="V1374" s="262"/>
      <c r="W1374" s="262"/>
      <c r="X1374" s="262"/>
      <c r="Y1374" s="262"/>
      <c r="Z1374" s="262"/>
      <c r="AA1374" s="262"/>
      <c r="AB1374" s="262"/>
      <c r="AC1374" s="262"/>
      <c r="AD1374" s="262"/>
      <c r="AE1374" s="262"/>
      <c r="AF1374" s="262"/>
      <c r="AG1374" s="262"/>
      <c r="AH1374" s="262"/>
      <c r="AI1374" s="262"/>
      <c r="AJ1374" s="262"/>
      <c r="AK1374" s="262"/>
      <c r="AL1374" s="262"/>
      <c r="AM1374" s="262"/>
      <c r="AN1374" s="262"/>
      <c r="AO1374" s="262"/>
      <c r="AP1374" s="262"/>
      <c r="AQ1374" s="262"/>
      <c r="AR1374" s="262"/>
      <c r="AS1374" s="262"/>
      <c r="AT1374" s="262"/>
      <c r="AU1374" s="262"/>
      <c r="AV1374" s="262"/>
      <c r="AW1374" s="262"/>
      <c r="AX1374" s="262"/>
      <c r="AY1374" s="262"/>
      <c r="AZ1374" s="262"/>
      <c r="BA1374" s="262"/>
      <c r="BB1374" s="262"/>
      <c r="BC1374" s="262"/>
      <c r="BD1374" s="262"/>
      <c r="BE1374" s="262"/>
      <c r="BF1374" s="262"/>
      <c r="BG1374" s="262"/>
      <c r="BH1374" s="262"/>
      <c r="BI1374" s="262"/>
      <c r="BJ1374" s="262"/>
      <c r="BK1374" s="262"/>
      <c r="BL1374" s="262"/>
      <c r="BM1374" s="262"/>
      <c r="BN1374" s="262"/>
      <c r="BO1374" s="262"/>
      <c r="BP1374" s="262"/>
      <c r="BQ1374" s="262"/>
      <c r="BR1374" s="262"/>
      <c r="BS1374" s="262"/>
      <c r="BT1374" s="262"/>
      <c r="BU1374" s="262"/>
      <c r="BV1374" s="262"/>
      <c r="BW1374" s="262"/>
      <c r="BX1374" s="262"/>
      <c r="BY1374" s="262"/>
      <c r="BZ1374" s="262"/>
      <c r="CA1374" s="262"/>
      <c r="CB1374" s="262"/>
      <c r="CC1374" s="262"/>
      <c r="CD1374" s="262"/>
      <c r="CE1374" s="262"/>
      <c r="CF1374" s="262"/>
      <c r="CG1374" s="262"/>
      <c r="CH1374" s="262"/>
      <c r="CI1374" s="262"/>
      <c r="CJ1374" s="262"/>
      <c r="CK1374" s="262"/>
      <c r="CL1374" s="262"/>
      <c r="CM1374" s="262"/>
      <c r="CN1374" s="262"/>
      <c r="CO1374" s="262"/>
      <c r="CP1374" s="262"/>
      <c r="CQ1374" s="262"/>
      <c r="CR1374" s="262"/>
      <c r="CS1374" s="262"/>
      <c r="CT1374" s="262"/>
      <c r="CU1374" s="262"/>
      <c r="CV1374" s="262"/>
      <c r="CW1374" s="262"/>
      <c r="CX1374" s="262"/>
      <c r="CY1374" s="262"/>
      <c r="CZ1374" s="262"/>
      <c r="DA1374" s="262"/>
      <c r="DB1374" s="262"/>
      <c r="DC1374" s="262"/>
      <c r="DD1374" s="262"/>
      <c r="DE1374" s="262"/>
      <c r="DF1374" s="262"/>
      <c r="DG1374" s="262"/>
      <c r="DH1374" s="262"/>
      <c r="DI1374" s="262"/>
      <c r="DJ1374" s="262"/>
      <c r="DK1374" s="262"/>
      <c r="DL1374" s="262"/>
      <c r="DM1374" s="262"/>
      <c r="DN1374" s="262"/>
      <c r="DO1374" s="262"/>
      <c r="DP1374" s="262"/>
      <c r="DQ1374" s="262"/>
      <c r="DR1374" s="262"/>
      <c r="DS1374" s="262"/>
      <c r="DT1374" s="262"/>
      <c r="DU1374" s="262"/>
      <c r="DV1374" s="262"/>
      <c r="DW1374" s="262"/>
      <c r="DX1374" s="262"/>
      <c r="DY1374" s="262"/>
      <c r="DZ1374" s="262"/>
      <c r="EA1374" s="262"/>
      <c r="EB1374" s="262"/>
      <c r="EC1374" s="262"/>
      <c r="ED1374" s="262"/>
      <c r="EE1374" s="262"/>
      <c r="EF1374" s="262"/>
      <c r="EG1374" s="262"/>
      <c r="EH1374" s="262"/>
      <c r="EI1374" s="262"/>
      <c r="EJ1374" s="262"/>
      <c r="EK1374" s="262"/>
      <c r="EL1374" s="262"/>
      <c r="EM1374" s="262"/>
      <c r="EN1374" s="262"/>
      <c r="EO1374" s="262"/>
      <c r="EP1374" s="262"/>
      <c r="EQ1374" s="262"/>
      <c r="ER1374" s="262"/>
      <c r="ES1374" s="262"/>
      <c r="ET1374" s="262"/>
      <c r="EU1374" s="262"/>
      <c r="EV1374" s="262"/>
      <c r="EW1374" s="262"/>
      <c r="EX1374" s="262"/>
      <c r="EY1374" s="262"/>
      <c r="EZ1374" s="262"/>
      <c r="FA1374" s="262"/>
      <c r="FB1374" s="262"/>
      <c r="FC1374" s="262"/>
      <c r="FD1374" s="262"/>
      <c r="FE1374" s="262"/>
      <c r="FF1374" s="262"/>
      <c r="FG1374" s="262"/>
      <c r="FH1374" s="262"/>
      <c r="FI1374" s="262"/>
      <c r="FJ1374" s="262"/>
      <c r="FK1374" s="262"/>
      <c r="FL1374" s="262"/>
      <c r="FM1374" s="262"/>
      <c r="FN1374" s="262"/>
      <c r="FO1374" s="262"/>
      <c r="FP1374" s="262"/>
      <c r="FQ1374" s="262"/>
      <c r="FR1374" s="262"/>
      <c r="FS1374" s="262"/>
      <c r="FT1374" s="262"/>
      <c r="FU1374" s="262"/>
      <c r="FV1374" s="262"/>
      <c r="FW1374" s="262"/>
      <c r="FX1374" s="262"/>
      <c r="FY1374" s="262"/>
      <c r="FZ1374" s="262"/>
      <c r="GA1374" s="262"/>
      <c r="GB1374" s="262"/>
      <c r="GC1374" s="262"/>
      <c r="GD1374" s="262"/>
    </row>
    <row r="1375" spans="1:186" s="263" customFormat="1" x14ac:dyDescent="0.2">
      <c r="A1375" s="339" t="s">
        <v>13270</v>
      </c>
      <c r="B1375" s="280" t="s">
        <v>9450</v>
      </c>
      <c r="C1375" s="281" t="s">
        <v>9451</v>
      </c>
      <c r="D1375" s="130" t="s">
        <v>87</v>
      </c>
      <c r="E1375" s="130">
        <v>13</v>
      </c>
      <c r="F1375" s="130">
        <v>0.2</v>
      </c>
      <c r="G1375" s="282"/>
      <c r="H1375" s="283"/>
      <c r="I1375" s="358">
        <v>224.77</v>
      </c>
      <c r="J1375" s="284">
        <f>IF(ISNUMBER(I1375),ROUND(F1375*E1375*I1375,2),"")</f>
        <v>584.4</v>
      </c>
      <c r="K1375" s="283">
        <f>BDI!$E$17</f>
        <v>0.18609999999999999</v>
      </c>
      <c r="L1375" s="283"/>
      <c r="M1375" s="283"/>
      <c r="N1375" s="131">
        <f t="shared" si="23"/>
        <v>266.60000000000002</v>
      </c>
      <c r="O1375" s="340">
        <f>IF(ISNUMBER(I1375),ROUND(F1375*N1375*E1375,2),"")</f>
        <v>693.16</v>
      </c>
      <c r="P1375" s="262"/>
      <c r="Q1375" s="262"/>
      <c r="R1375" s="262"/>
      <c r="S1375" s="262"/>
      <c r="T1375" s="262"/>
      <c r="U1375" s="262"/>
      <c r="V1375" s="262"/>
      <c r="W1375" s="262"/>
      <c r="X1375" s="262"/>
      <c r="Y1375" s="262"/>
      <c r="Z1375" s="262"/>
      <c r="AA1375" s="262"/>
      <c r="AB1375" s="262"/>
      <c r="AC1375" s="262"/>
      <c r="AD1375" s="262"/>
      <c r="AE1375" s="262"/>
      <c r="AF1375" s="262"/>
      <c r="AG1375" s="262"/>
      <c r="AH1375" s="262"/>
      <c r="AI1375" s="262"/>
      <c r="AJ1375" s="262"/>
      <c r="AK1375" s="262"/>
      <c r="AL1375" s="262"/>
      <c r="AM1375" s="262"/>
      <c r="AN1375" s="262"/>
      <c r="AO1375" s="262"/>
      <c r="AP1375" s="262"/>
      <c r="AQ1375" s="262"/>
      <c r="AR1375" s="262"/>
      <c r="AS1375" s="262"/>
      <c r="AT1375" s="262"/>
      <c r="AU1375" s="262"/>
      <c r="AV1375" s="262"/>
      <c r="AW1375" s="262"/>
      <c r="AX1375" s="262"/>
      <c r="AY1375" s="262"/>
      <c r="AZ1375" s="262"/>
      <c r="BA1375" s="262"/>
      <c r="BB1375" s="262"/>
      <c r="BC1375" s="262"/>
      <c r="BD1375" s="262"/>
      <c r="BE1375" s="262"/>
      <c r="BF1375" s="262"/>
      <c r="BG1375" s="262"/>
      <c r="BH1375" s="262"/>
      <c r="BI1375" s="262"/>
      <c r="BJ1375" s="262"/>
      <c r="BK1375" s="262"/>
      <c r="BL1375" s="262"/>
      <c r="BM1375" s="262"/>
      <c r="BN1375" s="262"/>
      <c r="BO1375" s="262"/>
      <c r="BP1375" s="262"/>
      <c r="BQ1375" s="262"/>
      <c r="BR1375" s="262"/>
      <c r="BS1375" s="262"/>
      <c r="BT1375" s="262"/>
      <c r="BU1375" s="262"/>
      <c r="BV1375" s="262"/>
      <c r="BW1375" s="262"/>
      <c r="BX1375" s="262"/>
      <c r="BY1375" s="262"/>
      <c r="BZ1375" s="262"/>
      <c r="CA1375" s="262"/>
      <c r="CB1375" s="262"/>
      <c r="CC1375" s="262"/>
      <c r="CD1375" s="262"/>
      <c r="CE1375" s="262"/>
      <c r="CF1375" s="262"/>
      <c r="CG1375" s="262"/>
      <c r="CH1375" s="262"/>
      <c r="CI1375" s="262"/>
      <c r="CJ1375" s="262"/>
      <c r="CK1375" s="262"/>
      <c r="CL1375" s="262"/>
      <c r="CM1375" s="262"/>
      <c r="CN1375" s="262"/>
      <c r="CO1375" s="262"/>
      <c r="CP1375" s="262"/>
      <c r="CQ1375" s="262"/>
      <c r="CR1375" s="262"/>
      <c r="CS1375" s="262"/>
      <c r="CT1375" s="262"/>
      <c r="CU1375" s="262"/>
      <c r="CV1375" s="262"/>
      <c r="CW1375" s="262"/>
      <c r="CX1375" s="262"/>
      <c r="CY1375" s="262"/>
      <c r="CZ1375" s="262"/>
      <c r="DA1375" s="262"/>
      <c r="DB1375" s="262"/>
      <c r="DC1375" s="262"/>
      <c r="DD1375" s="262"/>
      <c r="DE1375" s="262"/>
      <c r="DF1375" s="262"/>
      <c r="DG1375" s="262"/>
      <c r="DH1375" s="262"/>
      <c r="DI1375" s="262"/>
      <c r="DJ1375" s="262"/>
      <c r="DK1375" s="262"/>
      <c r="DL1375" s="262"/>
      <c r="DM1375" s="262"/>
      <c r="DN1375" s="262"/>
      <c r="DO1375" s="262"/>
      <c r="DP1375" s="262"/>
      <c r="DQ1375" s="262"/>
      <c r="DR1375" s="262"/>
      <c r="DS1375" s="262"/>
      <c r="DT1375" s="262"/>
      <c r="DU1375" s="262"/>
      <c r="DV1375" s="262"/>
      <c r="DW1375" s="262"/>
      <c r="DX1375" s="262"/>
      <c r="DY1375" s="262"/>
      <c r="DZ1375" s="262"/>
      <c r="EA1375" s="262"/>
      <c r="EB1375" s="262"/>
      <c r="EC1375" s="262"/>
      <c r="ED1375" s="262"/>
      <c r="EE1375" s="262"/>
      <c r="EF1375" s="262"/>
      <c r="EG1375" s="262"/>
      <c r="EH1375" s="262"/>
      <c r="EI1375" s="262"/>
      <c r="EJ1375" s="262"/>
      <c r="EK1375" s="262"/>
      <c r="EL1375" s="262"/>
      <c r="EM1375" s="262"/>
      <c r="EN1375" s="262"/>
      <c r="EO1375" s="262"/>
      <c r="EP1375" s="262"/>
      <c r="EQ1375" s="262"/>
      <c r="ER1375" s="262"/>
      <c r="ES1375" s="262"/>
      <c r="ET1375" s="262"/>
      <c r="EU1375" s="262"/>
      <c r="EV1375" s="262"/>
      <c r="EW1375" s="262"/>
      <c r="EX1375" s="262"/>
      <c r="EY1375" s="262"/>
      <c r="EZ1375" s="262"/>
      <c r="FA1375" s="262"/>
      <c r="FB1375" s="262"/>
      <c r="FC1375" s="262"/>
      <c r="FD1375" s="262"/>
      <c r="FE1375" s="262"/>
      <c r="FF1375" s="262"/>
      <c r="FG1375" s="262"/>
      <c r="FH1375" s="262"/>
      <c r="FI1375" s="262"/>
      <c r="FJ1375" s="262"/>
      <c r="FK1375" s="262"/>
      <c r="FL1375" s="262"/>
      <c r="FM1375" s="262"/>
      <c r="FN1375" s="262"/>
      <c r="FO1375" s="262"/>
      <c r="FP1375" s="262"/>
      <c r="FQ1375" s="262"/>
      <c r="FR1375" s="262"/>
      <c r="FS1375" s="262"/>
      <c r="FT1375" s="262"/>
      <c r="FU1375" s="262"/>
      <c r="FV1375" s="262"/>
      <c r="FW1375" s="262"/>
      <c r="FX1375" s="262"/>
      <c r="FY1375" s="262"/>
      <c r="FZ1375" s="262"/>
      <c r="GA1375" s="262"/>
      <c r="GB1375" s="262"/>
      <c r="GC1375" s="262"/>
      <c r="GD1375" s="262"/>
    </row>
    <row r="1376" spans="1:186" s="263" customFormat="1" x14ac:dyDescent="0.2">
      <c r="A1376" s="339" t="s">
        <v>13271</v>
      </c>
      <c r="B1376" s="280" t="s">
        <v>9452</v>
      </c>
      <c r="C1376" s="281" t="s">
        <v>9453</v>
      </c>
      <c r="D1376" s="130" t="s">
        <v>87</v>
      </c>
      <c r="E1376" s="130">
        <v>8</v>
      </c>
      <c r="F1376" s="130">
        <v>0.2</v>
      </c>
      <c r="G1376" s="282"/>
      <c r="H1376" s="283"/>
      <c r="I1376" s="358">
        <v>125.79</v>
      </c>
      <c r="J1376" s="284">
        <f>IF(ISNUMBER(I1376),ROUND(F1376*E1376*I1376,2),"")</f>
        <v>201.26</v>
      </c>
      <c r="K1376" s="283">
        <f>BDI!$E$17</f>
        <v>0.18609999999999999</v>
      </c>
      <c r="L1376" s="283"/>
      <c r="M1376" s="283"/>
      <c r="N1376" s="131">
        <f t="shared" si="23"/>
        <v>149.19999999999999</v>
      </c>
      <c r="O1376" s="340">
        <f>IF(ISNUMBER(I1376),ROUND(F1376*N1376*E1376,2),"")</f>
        <v>238.72</v>
      </c>
      <c r="P1376" s="262"/>
      <c r="Q1376" s="262"/>
      <c r="R1376" s="262"/>
      <c r="S1376" s="262"/>
      <c r="T1376" s="262"/>
      <c r="U1376" s="262"/>
      <c r="V1376" s="262"/>
      <c r="W1376" s="262"/>
      <c r="X1376" s="262"/>
      <c r="Y1376" s="262"/>
      <c r="Z1376" s="262"/>
      <c r="AA1376" s="262"/>
      <c r="AB1376" s="262"/>
      <c r="AC1376" s="262"/>
      <c r="AD1376" s="262"/>
      <c r="AE1376" s="262"/>
      <c r="AF1376" s="262"/>
      <c r="AG1376" s="262"/>
      <c r="AH1376" s="262"/>
      <c r="AI1376" s="262"/>
      <c r="AJ1376" s="262"/>
      <c r="AK1376" s="262"/>
      <c r="AL1376" s="262"/>
      <c r="AM1376" s="262"/>
      <c r="AN1376" s="262"/>
      <c r="AO1376" s="262"/>
      <c r="AP1376" s="262"/>
      <c r="AQ1376" s="262"/>
      <c r="AR1376" s="262"/>
      <c r="AS1376" s="262"/>
      <c r="AT1376" s="262"/>
      <c r="AU1376" s="262"/>
      <c r="AV1376" s="262"/>
      <c r="AW1376" s="262"/>
      <c r="AX1376" s="262"/>
      <c r="AY1376" s="262"/>
      <c r="AZ1376" s="262"/>
      <c r="BA1376" s="262"/>
      <c r="BB1376" s="262"/>
      <c r="BC1376" s="262"/>
      <c r="BD1376" s="262"/>
      <c r="BE1376" s="262"/>
      <c r="BF1376" s="262"/>
      <c r="BG1376" s="262"/>
      <c r="BH1376" s="262"/>
      <c r="BI1376" s="262"/>
      <c r="BJ1376" s="262"/>
      <c r="BK1376" s="262"/>
      <c r="BL1376" s="262"/>
      <c r="BM1376" s="262"/>
      <c r="BN1376" s="262"/>
      <c r="BO1376" s="262"/>
      <c r="BP1376" s="262"/>
      <c r="BQ1376" s="262"/>
      <c r="BR1376" s="262"/>
      <c r="BS1376" s="262"/>
      <c r="BT1376" s="262"/>
      <c r="BU1376" s="262"/>
      <c r="BV1376" s="262"/>
      <c r="BW1376" s="262"/>
      <c r="BX1376" s="262"/>
      <c r="BY1376" s="262"/>
      <c r="BZ1376" s="262"/>
      <c r="CA1376" s="262"/>
      <c r="CB1376" s="262"/>
      <c r="CC1376" s="262"/>
      <c r="CD1376" s="262"/>
      <c r="CE1376" s="262"/>
      <c r="CF1376" s="262"/>
      <c r="CG1376" s="262"/>
      <c r="CH1376" s="262"/>
      <c r="CI1376" s="262"/>
      <c r="CJ1376" s="262"/>
      <c r="CK1376" s="262"/>
      <c r="CL1376" s="262"/>
      <c r="CM1376" s="262"/>
      <c r="CN1376" s="262"/>
      <c r="CO1376" s="262"/>
      <c r="CP1376" s="262"/>
      <c r="CQ1376" s="262"/>
      <c r="CR1376" s="262"/>
      <c r="CS1376" s="262"/>
      <c r="CT1376" s="262"/>
      <c r="CU1376" s="262"/>
      <c r="CV1376" s="262"/>
      <c r="CW1376" s="262"/>
      <c r="CX1376" s="262"/>
      <c r="CY1376" s="262"/>
      <c r="CZ1376" s="262"/>
      <c r="DA1376" s="262"/>
      <c r="DB1376" s="262"/>
      <c r="DC1376" s="262"/>
      <c r="DD1376" s="262"/>
      <c r="DE1376" s="262"/>
      <c r="DF1376" s="262"/>
      <c r="DG1376" s="262"/>
      <c r="DH1376" s="262"/>
      <c r="DI1376" s="262"/>
      <c r="DJ1376" s="262"/>
      <c r="DK1376" s="262"/>
      <c r="DL1376" s="262"/>
      <c r="DM1376" s="262"/>
      <c r="DN1376" s="262"/>
      <c r="DO1376" s="262"/>
      <c r="DP1376" s="262"/>
      <c r="DQ1376" s="262"/>
      <c r="DR1376" s="262"/>
      <c r="DS1376" s="262"/>
      <c r="DT1376" s="262"/>
      <c r="DU1376" s="262"/>
      <c r="DV1376" s="262"/>
      <c r="DW1376" s="262"/>
      <c r="DX1376" s="262"/>
      <c r="DY1376" s="262"/>
      <c r="DZ1376" s="262"/>
      <c r="EA1376" s="262"/>
      <c r="EB1376" s="262"/>
      <c r="EC1376" s="262"/>
      <c r="ED1376" s="262"/>
      <c r="EE1376" s="262"/>
      <c r="EF1376" s="262"/>
      <c r="EG1376" s="262"/>
      <c r="EH1376" s="262"/>
      <c r="EI1376" s="262"/>
      <c r="EJ1376" s="262"/>
      <c r="EK1376" s="262"/>
      <c r="EL1376" s="262"/>
      <c r="EM1376" s="262"/>
      <c r="EN1376" s="262"/>
      <c r="EO1376" s="262"/>
      <c r="EP1376" s="262"/>
      <c r="EQ1376" s="262"/>
      <c r="ER1376" s="262"/>
      <c r="ES1376" s="262"/>
      <c r="ET1376" s="262"/>
      <c r="EU1376" s="262"/>
      <c r="EV1376" s="262"/>
      <c r="EW1376" s="262"/>
      <c r="EX1376" s="262"/>
      <c r="EY1376" s="262"/>
      <c r="EZ1376" s="262"/>
      <c r="FA1376" s="262"/>
      <c r="FB1376" s="262"/>
      <c r="FC1376" s="262"/>
      <c r="FD1376" s="262"/>
      <c r="FE1376" s="262"/>
      <c r="FF1376" s="262"/>
      <c r="FG1376" s="262"/>
      <c r="FH1376" s="262"/>
      <c r="FI1376" s="262"/>
      <c r="FJ1376" s="262"/>
      <c r="FK1376" s="262"/>
      <c r="FL1376" s="262"/>
      <c r="FM1376" s="262"/>
      <c r="FN1376" s="262"/>
      <c r="FO1376" s="262"/>
      <c r="FP1376" s="262"/>
      <c r="FQ1376" s="262"/>
      <c r="FR1376" s="262"/>
      <c r="FS1376" s="262"/>
      <c r="FT1376" s="262"/>
      <c r="FU1376" s="262"/>
      <c r="FV1376" s="262"/>
      <c r="FW1376" s="262"/>
      <c r="FX1376" s="262"/>
      <c r="FY1376" s="262"/>
      <c r="FZ1376" s="262"/>
      <c r="GA1376" s="262"/>
      <c r="GB1376" s="262"/>
      <c r="GC1376" s="262"/>
      <c r="GD1376" s="262"/>
    </row>
    <row r="1377" spans="1:186" s="263" customFormat="1" x14ac:dyDescent="0.2">
      <c r="A1377" s="339" t="s">
        <v>13272</v>
      </c>
      <c r="B1377" s="280" t="s">
        <v>9454</v>
      </c>
      <c r="C1377" s="281" t="s">
        <v>9455</v>
      </c>
      <c r="D1377" s="130" t="s">
        <v>87</v>
      </c>
      <c r="E1377" s="130">
        <v>5</v>
      </c>
      <c r="F1377" s="130">
        <v>0.2</v>
      </c>
      <c r="G1377" s="282"/>
      <c r="H1377" s="283"/>
      <c r="I1377" s="358">
        <v>461.47</v>
      </c>
      <c r="J1377" s="284">
        <f>IF(ISNUMBER(I1377),ROUND(F1377*E1377*I1377,2),"")</f>
        <v>461.47</v>
      </c>
      <c r="K1377" s="283">
        <f>BDI!$E$17</f>
        <v>0.18609999999999999</v>
      </c>
      <c r="L1377" s="283"/>
      <c r="M1377" s="283"/>
      <c r="N1377" s="131">
        <f t="shared" si="23"/>
        <v>547.35</v>
      </c>
      <c r="O1377" s="340">
        <f>IF(ISNUMBER(I1377),ROUND(F1377*N1377*E1377,2),"")</f>
        <v>547.35</v>
      </c>
      <c r="P1377" s="262"/>
      <c r="Q1377" s="262"/>
      <c r="R1377" s="262"/>
      <c r="S1377" s="262"/>
      <c r="T1377" s="262"/>
      <c r="U1377" s="262"/>
      <c r="V1377" s="262"/>
      <c r="W1377" s="262"/>
      <c r="X1377" s="262"/>
      <c r="Y1377" s="262"/>
      <c r="Z1377" s="262"/>
      <c r="AA1377" s="262"/>
      <c r="AB1377" s="262"/>
      <c r="AC1377" s="262"/>
      <c r="AD1377" s="262"/>
      <c r="AE1377" s="262"/>
      <c r="AF1377" s="262"/>
      <c r="AG1377" s="262"/>
      <c r="AH1377" s="262"/>
      <c r="AI1377" s="262"/>
      <c r="AJ1377" s="262"/>
      <c r="AK1377" s="262"/>
      <c r="AL1377" s="262"/>
      <c r="AM1377" s="262"/>
      <c r="AN1377" s="262"/>
      <c r="AO1377" s="262"/>
      <c r="AP1377" s="262"/>
      <c r="AQ1377" s="262"/>
      <c r="AR1377" s="262"/>
      <c r="AS1377" s="262"/>
      <c r="AT1377" s="262"/>
      <c r="AU1377" s="262"/>
      <c r="AV1377" s="262"/>
      <c r="AW1377" s="262"/>
      <c r="AX1377" s="262"/>
      <c r="AY1377" s="262"/>
      <c r="AZ1377" s="262"/>
      <c r="BA1377" s="262"/>
      <c r="BB1377" s="262"/>
      <c r="BC1377" s="262"/>
      <c r="BD1377" s="262"/>
      <c r="BE1377" s="262"/>
      <c r="BF1377" s="262"/>
      <c r="BG1377" s="262"/>
      <c r="BH1377" s="262"/>
      <c r="BI1377" s="262"/>
      <c r="BJ1377" s="262"/>
      <c r="BK1377" s="262"/>
      <c r="BL1377" s="262"/>
      <c r="BM1377" s="262"/>
      <c r="BN1377" s="262"/>
      <c r="BO1377" s="262"/>
      <c r="BP1377" s="262"/>
      <c r="BQ1377" s="262"/>
      <c r="BR1377" s="262"/>
      <c r="BS1377" s="262"/>
      <c r="BT1377" s="262"/>
      <c r="BU1377" s="262"/>
      <c r="BV1377" s="262"/>
      <c r="BW1377" s="262"/>
      <c r="BX1377" s="262"/>
      <c r="BY1377" s="262"/>
      <c r="BZ1377" s="262"/>
      <c r="CA1377" s="262"/>
      <c r="CB1377" s="262"/>
      <c r="CC1377" s="262"/>
      <c r="CD1377" s="262"/>
      <c r="CE1377" s="262"/>
      <c r="CF1377" s="262"/>
      <c r="CG1377" s="262"/>
      <c r="CH1377" s="262"/>
      <c r="CI1377" s="262"/>
      <c r="CJ1377" s="262"/>
      <c r="CK1377" s="262"/>
      <c r="CL1377" s="262"/>
      <c r="CM1377" s="262"/>
      <c r="CN1377" s="262"/>
      <c r="CO1377" s="262"/>
      <c r="CP1377" s="262"/>
      <c r="CQ1377" s="262"/>
      <c r="CR1377" s="262"/>
      <c r="CS1377" s="262"/>
      <c r="CT1377" s="262"/>
      <c r="CU1377" s="262"/>
      <c r="CV1377" s="262"/>
      <c r="CW1377" s="262"/>
      <c r="CX1377" s="262"/>
      <c r="CY1377" s="262"/>
      <c r="CZ1377" s="262"/>
      <c r="DA1377" s="262"/>
      <c r="DB1377" s="262"/>
      <c r="DC1377" s="262"/>
      <c r="DD1377" s="262"/>
      <c r="DE1377" s="262"/>
      <c r="DF1377" s="262"/>
      <c r="DG1377" s="262"/>
      <c r="DH1377" s="262"/>
      <c r="DI1377" s="262"/>
      <c r="DJ1377" s="262"/>
      <c r="DK1377" s="262"/>
      <c r="DL1377" s="262"/>
      <c r="DM1377" s="262"/>
      <c r="DN1377" s="262"/>
      <c r="DO1377" s="262"/>
      <c r="DP1377" s="262"/>
      <c r="DQ1377" s="262"/>
      <c r="DR1377" s="262"/>
      <c r="DS1377" s="262"/>
      <c r="DT1377" s="262"/>
      <c r="DU1377" s="262"/>
      <c r="DV1377" s="262"/>
      <c r="DW1377" s="262"/>
      <c r="DX1377" s="262"/>
      <c r="DY1377" s="262"/>
      <c r="DZ1377" s="262"/>
      <c r="EA1377" s="262"/>
      <c r="EB1377" s="262"/>
      <c r="EC1377" s="262"/>
      <c r="ED1377" s="262"/>
      <c r="EE1377" s="262"/>
      <c r="EF1377" s="262"/>
      <c r="EG1377" s="262"/>
      <c r="EH1377" s="262"/>
      <c r="EI1377" s="262"/>
      <c r="EJ1377" s="262"/>
      <c r="EK1377" s="262"/>
      <c r="EL1377" s="262"/>
      <c r="EM1377" s="262"/>
      <c r="EN1377" s="262"/>
      <c r="EO1377" s="262"/>
      <c r="EP1377" s="262"/>
      <c r="EQ1377" s="262"/>
      <c r="ER1377" s="262"/>
      <c r="ES1377" s="262"/>
      <c r="ET1377" s="262"/>
      <c r="EU1377" s="262"/>
      <c r="EV1377" s="262"/>
      <c r="EW1377" s="262"/>
      <c r="EX1377" s="262"/>
      <c r="EY1377" s="262"/>
      <c r="EZ1377" s="262"/>
      <c r="FA1377" s="262"/>
      <c r="FB1377" s="262"/>
      <c r="FC1377" s="262"/>
      <c r="FD1377" s="262"/>
      <c r="FE1377" s="262"/>
      <c r="FF1377" s="262"/>
      <c r="FG1377" s="262"/>
      <c r="FH1377" s="262"/>
      <c r="FI1377" s="262"/>
      <c r="FJ1377" s="262"/>
      <c r="FK1377" s="262"/>
      <c r="FL1377" s="262"/>
      <c r="FM1377" s="262"/>
      <c r="FN1377" s="262"/>
      <c r="FO1377" s="262"/>
      <c r="FP1377" s="262"/>
      <c r="FQ1377" s="262"/>
      <c r="FR1377" s="262"/>
      <c r="FS1377" s="262"/>
      <c r="FT1377" s="262"/>
      <c r="FU1377" s="262"/>
      <c r="FV1377" s="262"/>
      <c r="FW1377" s="262"/>
      <c r="FX1377" s="262"/>
      <c r="FY1377" s="262"/>
      <c r="FZ1377" s="262"/>
      <c r="GA1377" s="262"/>
      <c r="GB1377" s="262"/>
      <c r="GC1377" s="262"/>
      <c r="GD1377" s="262"/>
    </row>
    <row r="1378" spans="1:186" s="263" customFormat="1" x14ac:dyDescent="0.2">
      <c r="A1378" s="339" t="s">
        <v>13273</v>
      </c>
      <c r="B1378" s="280" t="s">
        <v>9456</v>
      </c>
      <c r="C1378" s="281" t="s">
        <v>9457</v>
      </c>
      <c r="D1378" s="130" t="s">
        <v>87</v>
      </c>
      <c r="E1378" s="130">
        <v>13</v>
      </c>
      <c r="F1378" s="130">
        <v>0.2</v>
      </c>
      <c r="G1378" s="282"/>
      <c r="H1378" s="283"/>
      <c r="I1378" s="358">
        <v>145.52000000000001</v>
      </c>
      <c r="J1378" s="284">
        <f>IF(ISNUMBER(I1378),ROUND(F1378*E1378*I1378,2),"")</f>
        <v>378.35</v>
      </c>
      <c r="K1378" s="283">
        <f>BDI!$E$17</f>
        <v>0.18609999999999999</v>
      </c>
      <c r="L1378" s="283"/>
      <c r="M1378" s="283"/>
      <c r="N1378" s="131">
        <f t="shared" si="23"/>
        <v>172.6</v>
      </c>
      <c r="O1378" s="340">
        <f>IF(ISNUMBER(I1378),ROUND(F1378*N1378*E1378,2),"")</f>
        <v>448.76</v>
      </c>
      <c r="P1378" s="262"/>
      <c r="Q1378" s="262"/>
      <c r="R1378" s="262"/>
      <c r="S1378" s="262"/>
      <c r="T1378" s="262"/>
      <c r="U1378" s="262"/>
      <c r="V1378" s="262"/>
      <c r="W1378" s="262"/>
      <c r="X1378" s="262"/>
      <c r="Y1378" s="262"/>
      <c r="Z1378" s="262"/>
      <c r="AA1378" s="262"/>
      <c r="AB1378" s="262"/>
      <c r="AC1378" s="262"/>
      <c r="AD1378" s="262"/>
      <c r="AE1378" s="262"/>
      <c r="AF1378" s="262"/>
      <c r="AG1378" s="262"/>
      <c r="AH1378" s="262"/>
      <c r="AI1378" s="262"/>
      <c r="AJ1378" s="262"/>
      <c r="AK1378" s="262"/>
      <c r="AL1378" s="262"/>
      <c r="AM1378" s="262"/>
      <c r="AN1378" s="262"/>
      <c r="AO1378" s="262"/>
      <c r="AP1378" s="262"/>
      <c r="AQ1378" s="262"/>
      <c r="AR1378" s="262"/>
      <c r="AS1378" s="262"/>
      <c r="AT1378" s="262"/>
      <c r="AU1378" s="262"/>
      <c r="AV1378" s="262"/>
      <c r="AW1378" s="262"/>
      <c r="AX1378" s="262"/>
      <c r="AY1378" s="262"/>
      <c r="AZ1378" s="262"/>
      <c r="BA1378" s="262"/>
      <c r="BB1378" s="262"/>
      <c r="BC1378" s="262"/>
      <c r="BD1378" s="262"/>
      <c r="BE1378" s="262"/>
      <c r="BF1378" s="262"/>
      <c r="BG1378" s="262"/>
      <c r="BH1378" s="262"/>
      <c r="BI1378" s="262"/>
      <c r="BJ1378" s="262"/>
      <c r="BK1378" s="262"/>
      <c r="BL1378" s="262"/>
      <c r="BM1378" s="262"/>
      <c r="BN1378" s="262"/>
      <c r="BO1378" s="262"/>
      <c r="BP1378" s="262"/>
      <c r="BQ1378" s="262"/>
      <c r="BR1378" s="262"/>
      <c r="BS1378" s="262"/>
      <c r="BT1378" s="262"/>
      <c r="BU1378" s="262"/>
      <c r="BV1378" s="262"/>
      <c r="BW1378" s="262"/>
      <c r="BX1378" s="262"/>
      <c r="BY1378" s="262"/>
      <c r="BZ1378" s="262"/>
      <c r="CA1378" s="262"/>
      <c r="CB1378" s="262"/>
      <c r="CC1378" s="262"/>
      <c r="CD1378" s="262"/>
      <c r="CE1378" s="262"/>
      <c r="CF1378" s="262"/>
      <c r="CG1378" s="262"/>
      <c r="CH1378" s="262"/>
      <c r="CI1378" s="262"/>
      <c r="CJ1378" s="262"/>
      <c r="CK1378" s="262"/>
      <c r="CL1378" s="262"/>
      <c r="CM1378" s="262"/>
      <c r="CN1378" s="262"/>
      <c r="CO1378" s="262"/>
      <c r="CP1378" s="262"/>
      <c r="CQ1378" s="262"/>
      <c r="CR1378" s="262"/>
      <c r="CS1378" s="262"/>
      <c r="CT1378" s="262"/>
      <c r="CU1378" s="262"/>
      <c r="CV1378" s="262"/>
      <c r="CW1378" s="262"/>
      <c r="CX1378" s="262"/>
      <c r="CY1378" s="262"/>
      <c r="CZ1378" s="262"/>
      <c r="DA1378" s="262"/>
      <c r="DB1378" s="262"/>
      <c r="DC1378" s="262"/>
      <c r="DD1378" s="262"/>
      <c r="DE1378" s="262"/>
      <c r="DF1378" s="262"/>
      <c r="DG1378" s="262"/>
      <c r="DH1378" s="262"/>
      <c r="DI1378" s="262"/>
      <c r="DJ1378" s="262"/>
      <c r="DK1378" s="262"/>
      <c r="DL1378" s="262"/>
      <c r="DM1378" s="262"/>
      <c r="DN1378" s="262"/>
      <c r="DO1378" s="262"/>
      <c r="DP1378" s="262"/>
      <c r="DQ1378" s="262"/>
      <c r="DR1378" s="262"/>
      <c r="DS1378" s="262"/>
      <c r="DT1378" s="262"/>
      <c r="DU1378" s="262"/>
      <c r="DV1378" s="262"/>
      <c r="DW1378" s="262"/>
      <c r="DX1378" s="262"/>
      <c r="DY1378" s="262"/>
      <c r="DZ1378" s="262"/>
      <c r="EA1378" s="262"/>
      <c r="EB1378" s="262"/>
      <c r="EC1378" s="262"/>
      <c r="ED1378" s="262"/>
      <c r="EE1378" s="262"/>
      <c r="EF1378" s="262"/>
      <c r="EG1378" s="262"/>
      <c r="EH1378" s="262"/>
      <c r="EI1378" s="262"/>
      <c r="EJ1378" s="262"/>
      <c r="EK1378" s="262"/>
      <c r="EL1378" s="262"/>
      <c r="EM1378" s="262"/>
      <c r="EN1378" s="262"/>
      <c r="EO1378" s="262"/>
      <c r="EP1378" s="262"/>
      <c r="EQ1378" s="262"/>
      <c r="ER1378" s="262"/>
      <c r="ES1378" s="262"/>
      <c r="ET1378" s="262"/>
      <c r="EU1378" s="262"/>
      <c r="EV1378" s="262"/>
      <c r="EW1378" s="262"/>
      <c r="EX1378" s="262"/>
      <c r="EY1378" s="262"/>
      <c r="EZ1378" s="262"/>
      <c r="FA1378" s="262"/>
      <c r="FB1378" s="262"/>
      <c r="FC1378" s="262"/>
      <c r="FD1378" s="262"/>
      <c r="FE1378" s="262"/>
      <c r="FF1378" s="262"/>
      <c r="FG1378" s="262"/>
      <c r="FH1378" s="262"/>
      <c r="FI1378" s="262"/>
      <c r="FJ1378" s="262"/>
      <c r="FK1378" s="262"/>
      <c r="FL1378" s="262"/>
      <c r="FM1378" s="262"/>
      <c r="FN1378" s="262"/>
      <c r="FO1378" s="262"/>
      <c r="FP1378" s="262"/>
      <c r="FQ1378" s="262"/>
      <c r="FR1378" s="262"/>
      <c r="FS1378" s="262"/>
      <c r="FT1378" s="262"/>
      <c r="FU1378" s="262"/>
      <c r="FV1378" s="262"/>
      <c r="FW1378" s="262"/>
      <c r="FX1378" s="262"/>
      <c r="FY1378" s="262"/>
      <c r="FZ1378" s="262"/>
      <c r="GA1378" s="262"/>
      <c r="GB1378" s="262"/>
      <c r="GC1378" s="262"/>
      <c r="GD1378" s="262"/>
    </row>
    <row r="1379" spans="1:186" s="263" customFormat="1" x14ac:dyDescent="0.2">
      <c r="A1379" s="339" t="s">
        <v>13274</v>
      </c>
      <c r="B1379" s="280" t="s">
        <v>2244</v>
      </c>
      <c r="C1379" s="281" t="s">
        <v>9458</v>
      </c>
      <c r="D1379" s="130" t="s">
        <v>106</v>
      </c>
      <c r="E1379" s="130">
        <v>525</v>
      </c>
      <c r="F1379" s="130">
        <v>0.2</v>
      </c>
      <c r="G1379" s="282"/>
      <c r="H1379" s="283"/>
      <c r="I1379" s="284">
        <f ca="1">OFFSET(INDEX(Composições!A:H,MATCH(B1379,Composições!A:A,0),8),2,0)</f>
        <v>4.1040000000000001</v>
      </c>
      <c r="J1379" s="284">
        <f ca="1">IF(ISNUMBER(I1379),ROUND(F1379*E1379*I1379,2),"")</f>
        <v>430.92</v>
      </c>
      <c r="K1379" s="283">
        <f>BDI!$E$17</f>
        <v>0.18609999999999999</v>
      </c>
      <c r="L1379" s="283"/>
      <c r="M1379" s="283"/>
      <c r="N1379" s="131">
        <f t="shared" ca="1" si="23"/>
        <v>4.87</v>
      </c>
      <c r="O1379" s="340">
        <f ca="1">IF(ISNUMBER(I1379),ROUND(F1379*N1379*E1379,2),"")</f>
        <v>511.35</v>
      </c>
      <c r="P1379" s="262"/>
      <c r="Q1379" s="262"/>
      <c r="R1379" s="262"/>
      <c r="S1379" s="262"/>
      <c r="T1379" s="262"/>
      <c r="U1379" s="262"/>
      <c r="V1379" s="262"/>
      <c r="W1379" s="262"/>
      <c r="X1379" s="262"/>
      <c r="Y1379" s="262"/>
      <c r="Z1379" s="262"/>
      <c r="AA1379" s="262"/>
      <c r="AB1379" s="262"/>
      <c r="AC1379" s="262"/>
      <c r="AD1379" s="262"/>
      <c r="AE1379" s="262"/>
      <c r="AF1379" s="262"/>
      <c r="AG1379" s="262"/>
      <c r="AH1379" s="262"/>
      <c r="AI1379" s="262"/>
      <c r="AJ1379" s="262"/>
      <c r="AK1379" s="262"/>
      <c r="AL1379" s="262"/>
      <c r="AM1379" s="262"/>
      <c r="AN1379" s="262"/>
      <c r="AO1379" s="262"/>
      <c r="AP1379" s="262"/>
      <c r="AQ1379" s="262"/>
      <c r="AR1379" s="262"/>
      <c r="AS1379" s="262"/>
      <c r="AT1379" s="262"/>
      <c r="AU1379" s="262"/>
      <c r="AV1379" s="262"/>
      <c r="AW1379" s="262"/>
      <c r="AX1379" s="262"/>
      <c r="AY1379" s="262"/>
      <c r="AZ1379" s="262"/>
      <c r="BA1379" s="262"/>
      <c r="BB1379" s="262"/>
      <c r="BC1379" s="262"/>
      <c r="BD1379" s="262"/>
      <c r="BE1379" s="262"/>
      <c r="BF1379" s="262"/>
      <c r="BG1379" s="262"/>
      <c r="BH1379" s="262"/>
      <c r="BI1379" s="262"/>
      <c r="BJ1379" s="262"/>
      <c r="BK1379" s="262"/>
      <c r="BL1379" s="262"/>
      <c r="BM1379" s="262"/>
      <c r="BN1379" s="262"/>
      <c r="BO1379" s="262"/>
      <c r="BP1379" s="262"/>
      <c r="BQ1379" s="262"/>
      <c r="BR1379" s="262"/>
      <c r="BS1379" s="262"/>
      <c r="BT1379" s="262"/>
      <c r="BU1379" s="262"/>
      <c r="BV1379" s="262"/>
      <c r="BW1379" s="262"/>
      <c r="BX1379" s="262"/>
      <c r="BY1379" s="262"/>
      <c r="BZ1379" s="262"/>
      <c r="CA1379" s="262"/>
      <c r="CB1379" s="262"/>
      <c r="CC1379" s="262"/>
      <c r="CD1379" s="262"/>
      <c r="CE1379" s="262"/>
      <c r="CF1379" s="262"/>
      <c r="CG1379" s="262"/>
      <c r="CH1379" s="262"/>
      <c r="CI1379" s="262"/>
      <c r="CJ1379" s="262"/>
      <c r="CK1379" s="262"/>
      <c r="CL1379" s="262"/>
      <c r="CM1379" s="262"/>
      <c r="CN1379" s="262"/>
      <c r="CO1379" s="262"/>
      <c r="CP1379" s="262"/>
      <c r="CQ1379" s="262"/>
      <c r="CR1379" s="262"/>
      <c r="CS1379" s="262"/>
      <c r="CT1379" s="262"/>
      <c r="CU1379" s="262"/>
      <c r="CV1379" s="262"/>
      <c r="CW1379" s="262"/>
      <c r="CX1379" s="262"/>
      <c r="CY1379" s="262"/>
      <c r="CZ1379" s="262"/>
      <c r="DA1379" s="262"/>
      <c r="DB1379" s="262"/>
      <c r="DC1379" s="262"/>
      <c r="DD1379" s="262"/>
      <c r="DE1379" s="262"/>
      <c r="DF1379" s="262"/>
      <c r="DG1379" s="262"/>
      <c r="DH1379" s="262"/>
      <c r="DI1379" s="262"/>
      <c r="DJ1379" s="262"/>
      <c r="DK1379" s="262"/>
      <c r="DL1379" s="262"/>
      <c r="DM1379" s="262"/>
      <c r="DN1379" s="262"/>
      <c r="DO1379" s="262"/>
      <c r="DP1379" s="262"/>
      <c r="DQ1379" s="262"/>
      <c r="DR1379" s="262"/>
      <c r="DS1379" s="262"/>
      <c r="DT1379" s="262"/>
      <c r="DU1379" s="262"/>
      <c r="DV1379" s="262"/>
      <c r="DW1379" s="262"/>
      <c r="DX1379" s="262"/>
      <c r="DY1379" s="262"/>
      <c r="DZ1379" s="262"/>
      <c r="EA1379" s="262"/>
      <c r="EB1379" s="262"/>
      <c r="EC1379" s="262"/>
      <c r="ED1379" s="262"/>
      <c r="EE1379" s="262"/>
      <c r="EF1379" s="262"/>
      <c r="EG1379" s="262"/>
      <c r="EH1379" s="262"/>
      <c r="EI1379" s="262"/>
      <c r="EJ1379" s="262"/>
      <c r="EK1379" s="262"/>
      <c r="EL1379" s="262"/>
      <c r="EM1379" s="262"/>
      <c r="EN1379" s="262"/>
      <c r="EO1379" s="262"/>
      <c r="EP1379" s="262"/>
      <c r="EQ1379" s="262"/>
      <c r="ER1379" s="262"/>
      <c r="ES1379" s="262"/>
      <c r="ET1379" s="262"/>
      <c r="EU1379" s="262"/>
      <c r="EV1379" s="262"/>
      <c r="EW1379" s="262"/>
      <c r="EX1379" s="262"/>
      <c r="EY1379" s="262"/>
      <c r="EZ1379" s="262"/>
      <c r="FA1379" s="262"/>
      <c r="FB1379" s="262"/>
      <c r="FC1379" s="262"/>
      <c r="FD1379" s="262"/>
      <c r="FE1379" s="262"/>
      <c r="FF1379" s="262"/>
      <c r="FG1379" s="262"/>
      <c r="FH1379" s="262"/>
      <c r="FI1379" s="262"/>
      <c r="FJ1379" s="262"/>
      <c r="FK1379" s="262"/>
      <c r="FL1379" s="262"/>
      <c r="FM1379" s="262"/>
      <c r="FN1379" s="262"/>
      <c r="FO1379" s="262"/>
      <c r="FP1379" s="262"/>
      <c r="FQ1379" s="262"/>
      <c r="FR1379" s="262"/>
      <c r="FS1379" s="262"/>
      <c r="FT1379" s="262"/>
      <c r="FU1379" s="262"/>
      <c r="FV1379" s="262"/>
      <c r="FW1379" s="262"/>
      <c r="FX1379" s="262"/>
      <c r="FY1379" s="262"/>
      <c r="FZ1379" s="262"/>
      <c r="GA1379" s="262"/>
      <c r="GB1379" s="262"/>
      <c r="GC1379" s="262"/>
      <c r="GD1379" s="262"/>
    </row>
    <row r="1380" spans="1:186" s="263" customFormat="1" x14ac:dyDescent="0.2">
      <c r="A1380" s="339" t="s">
        <v>13275</v>
      </c>
      <c r="B1380" s="280" t="s">
        <v>2245</v>
      </c>
      <c r="C1380" s="281" t="s">
        <v>9459</v>
      </c>
      <c r="D1380" s="130" t="s">
        <v>87</v>
      </c>
      <c r="E1380" s="130">
        <v>210</v>
      </c>
      <c r="F1380" s="130">
        <v>0.2</v>
      </c>
      <c r="G1380" s="282"/>
      <c r="H1380" s="283"/>
      <c r="I1380" s="284">
        <f ca="1">OFFSET(INDEX(Composições!A:H,MATCH(B1380,Composições!A:A,0),8),2,0)</f>
        <v>2.7075</v>
      </c>
      <c r="J1380" s="284">
        <f ca="1">IF(ISNUMBER(I1380),ROUND(F1380*E1380*I1380,2),"")</f>
        <v>113.72</v>
      </c>
      <c r="K1380" s="283">
        <f>BDI!$E$17</f>
        <v>0.18609999999999999</v>
      </c>
      <c r="L1380" s="283"/>
      <c r="M1380" s="283"/>
      <c r="N1380" s="131">
        <f t="shared" ca="1" si="23"/>
        <v>3.21</v>
      </c>
      <c r="O1380" s="340">
        <f ca="1">IF(ISNUMBER(I1380),ROUND(F1380*N1380*E1380,2),"")</f>
        <v>134.82</v>
      </c>
      <c r="P1380" s="262"/>
      <c r="Q1380" s="262"/>
      <c r="R1380" s="262"/>
      <c r="S1380" s="262"/>
      <c r="T1380" s="262"/>
      <c r="U1380" s="262"/>
      <c r="V1380" s="262"/>
      <c r="W1380" s="262"/>
      <c r="X1380" s="262"/>
      <c r="Y1380" s="262"/>
      <c r="Z1380" s="262"/>
      <c r="AA1380" s="262"/>
      <c r="AB1380" s="262"/>
      <c r="AC1380" s="262"/>
      <c r="AD1380" s="262"/>
      <c r="AE1380" s="262"/>
      <c r="AF1380" s="262"/>
      <c r="AG1380" s="262"/>
      <c r="AH1380" s="262"/>
      <c r="AI1380" s="262"/>
      <c r="AJ1380" s="262"/>
      <c r="AK1380" s="262"/>
      <c r="AL1380" s="262"/>
      <c r="AM1380" s="262"/>
      <c r="AN1380" s="262"/>
      <c r="AO1380" s="262"/>
      <c r="AP1380" s="262"/>
      <c r="AQ1380" s="262"/>
      <c r="AR1380" s="262"/>
      <c r="AS1380" s="262"/>
      <c r="AT1380" s="262"/>
      <c r="AU1380" s="262"/>
      <c r="AV1380" s="262"/>
      <c r="AW1380" s="262"/>
      <c r="AX1380" s="262"/>
      <c r="AY1380" s="262"/>
      <c r="AZ1380" s="262"/>
      <c r="BA1380" s="262"/>
      <c r="BB1380" s="262"/>
      <c r="BC1380" s="262"/>
      <c r="BD1380" s="262"/>
      <c r="BE1380" s="262"/>
      <c r="BF1380" s="262"/>
      <c r="BG1380" s="262"/>
      <c r="BH1380" s="262"/>
      <c r="BI1380" s="262"/>
      <c r="BJ1380" s="262"/>
      <c r="BK1380" s="262"/>
      <c r="BL1380" s="262"/>
      <c r="BM1380" s="262"/>
      <c r="BN1380" s="262"/>
      <c r="BO1380" s="262"/>
      <c r="BP1380" s="262"/>
      <c r="BQ1380" s="262"/>
      <c r="BR1380" s="262"/>
      <c r="BS1380" s="262"/>
      <c r="BT1380" s="262"/>
      <c r="BU1380" s="262"/>
      <c r="BV1380" s="262"/>
      <c r="BW1380" s="262"/>
      <c r="BX1380" s="262"/>
      <c r="BY1380" s="262"/>
      <c r="BZ1380" s="262"/>
      <c r="CA1380" s="262"/>
      <c r="CB1380" s="262"/>
      <c r="CC1380" s="262"/>
      <c r="CD1380" s="262"/>
      <c r="CE1380" s="262"/>
      <c r="CF1380" s="262"/>
      <c r="CG1380" s="262"/>
      <c r="CH1380" s="262"/>
      <c r="CI1380" s="262"/>
      <c r="CJ1380" s="262"/>
      <c r="CK1380" s="262"/>
      <c r="CL1380" s="262"/>
      <c r="CM1380" s="262"/>
      <c r="CN1380" s="262"/>
      <c r="CO1380" s="262"/>
      <c r="CP1380" s="262"/>
      <c r="CQ1380" s="262"/>
      <c r="CR1380" s="262"/>
      <c r="CS1380" s="262"/>
      <c r="CT1380" s="262"/>
      <c r="CU1380" s="262"/>
      <c r="CV1380" s="262"/>
      <c r="CW1380" s="262"/>
      <c r="CX1380" s="262"/>
      <c r="CY1380" s="262"/>
      <c r="CZ1380" s="262"/>
      <c r="DA1380" s="262"/>
      <c r="DB1380" s="262"/>
      <c r="DC1380" s="262"/>
      <c r="DD1380" s="262"/>
      <c r="DE1380" s="262"/>
      <c r="DF1380" s="262"/>
      <c r="DG1380" s="262"/>
      <c r="DH1380" s="262"/>
      <c r="DI1380" s="262"/>
      <c r="DJ1380" s="262"/>
      <c r="DK1380" s="262"/>
      <c r="DL1380" s="262"/>
      <c r="DM1380" s="262"/>
      <c r="DN1380" s="262"/>
      <c r="DO1380" s="262"/>
      <c r="DP1380" s="262"/>
      <c r="DQ1380" s="262"/>
      <c r="DR1380" s="262"/>
      <c r="DS1380" s="262"/>
      <c r="DT1380" s="262"/>
      <c r="DU1380" s="262"/>
      <c r="DV1380" s="262"/>
      <c r="DW1380" s="262"/>
      <c r="DX1380" s="262"/>
      <c r="DY1380" s="262"/>
      <c r="DZ1380" s="262"/>
      <c r="EA1380" s="262"/>
      <c r="EB1380" s="262"/>
      <c r="EC1380" s="262"/>
      <c r="ED1380" s="262"/>
      <c r="EE1380" s="262"/>
      <c r="EF1380" s="262"/>
      <c r="EG1380" s="262"/>
      <c r="EH1380" s="262"/>
      <c r="EI1380" s="262"/>
      <c r="EJ1380" s="262"/>
      <c r="EK1380" s="262"/>
      <c r="EL1380" s="262"/>
      <c r="EM1380" s="262"/>
      <c r="EN1380" s="262"/>
      <c r="EO1380" s="262"/>
      <c r="EP1380" s="262"/>
      <c r="EQ1380" s="262"/>
      <c r="ER1380" s="262"/>
      <c r="ES1380" s="262"/>
      <c r="ET1380" s="262"/>
      <c r="EU1380" s="262"/>
      <c r="EV1380" s="262"/>
      <c r="EW1380" s="262"/>
      <c r="EX1380" s="262"/>
      <c r="EY1380" s="262"/>
      <c r="EZ1380" s="262"/>
      <c r="FA1380" s="262"/>
      <c r="FB1380" s="262"/>
      <c r="FC1380" s="262"/>
      <c r="FD1380" s="262"/>
      <c r="FE1380" s="262"/>
      <c r="FF1380" s="262"/>
      <c r="FG1380" s="262"/>
      <c r="FH1380" s="262"/>
      <c r="FI1380" s="262"/>
      <c r="FJ1380" s="262"/>
      <c r="FK1380" s="262"/>
      <c r="FL1380" s="262"/>
      <c r="FM1380" s="262"/>
      <c r="FN1380" s="262"/>
      <c r="FO1380" s="262"/>
      <c r="FP1380" s="262"/>
      <c r="FQ1380" s="262"/>
      <c r="FR1380" s="262"/>
      <c r="FS1380" s="262"/>
      <c r="FT1380" s="262"/>
      <c r="FU1380" s="262"/>
      <c r="FV1380" s="262"/>
      <c r="FW1380" s="262"/>
      <c r="FX1380" s="262"/>
      <c r="FY1380" s="262"/>
      <c r="FZ1380" s="262"/>
      <c r="GA1380" s="262"/>
      <c r="GB1380" s="262"/>
      <c r="GC1380" s="262"/>
      <c r="GD1380" s="262"/>
    </row>
    <row r="1381" spans="1:186" s="263" customFormat="1" x14ac:dyDescent="0.2">
      <c r="A1381" s="339" t="s">
        <v>13276</v>
      </c>
      <c r="B1381" s="280" t="s">
        <v>2246</v>
      </c>
      <c r="C1381" s="281" t="s">
        <v>9460</v>
      </c>
      <c r="D1381" s="130" t="s">
        <v>87</v>
      </c>
      <c r="E1381" s="130">
        <v>210</v>
      </c>
      <c r="F1381" s="130">
        <v>0.2</v>
      </c>
      <c r="G1381" s="282"/>
      <c r="H1381" s="283"/>
      <c r="I1381" s="284">
        <f ca="1">OFFSET(INDEX(Composições!A:H,MATCH(B1381,Composições!A:A,0),8),2,0)</f>
        <v>2.052</v>
      </c>
      <c r="J1381" s="284">
        <f ca="1">IF(ISNUMBER(I1381),ROUND(F1381*E1381*I1381,2),"")</f>
        <v>86.18</v>
      </c>
      <c r="K1381" s="283">
        <f>BDI!$E$17</f>
        <v>0.18609999999999999</v>
      </c>
      <c r="L1381" s="283"/>
      <c r="M1381" s="283"/>
      <c r="N1381" s="131">
        <f t="shared" ca="1" si="23"/>
        <v>2.4300000000000002</v>
      </c>
      <c r="O1381" s="340">
        <f ca="1">IF(ISNUMBER(I1381),ROUND(F1381*N1381*E1381,2),"")</f>
        <v>102.06</v>
      </c>
      <c r="P1381" s="262"/>
      <c r="Q1381" s="262"/>
      <c r="R1381" s="262"/>
      <c r="S1381" s="262"/>
      <c r="T1381" s="262"/>
      <c r="U1381" s="262"/>
      <c r="V1381" s="262"/>
      <c r="W1381" s="262"/>
      <c r="X1381" s="262"/>
      <c r="Y1381" s="262"/>
      <c r="Z1381" s="262"/>
      <c r="AA1381" s="262"/>
      <c r="AB1381" s="262"/>
      <c r="AC1381" s="262"/>
      <c r="AD1381" s="262"/>
      <c r="AE1381" s="262"/>
      <c r="AF1381" s="262"/>
      <c r="AG1381" s="262"/>
      <c r="AH1381" s="262"/>
      <c r="AI1381" s="262"/>
      <c r="AJ1381" s="262"/>
      <c r="AK1381" s="262"/>
      <c r="AL1381" s="262"/>
      <c r="AM1381" s="262"/>
      <c r="AN1381" s="262"/>
      <c r="AO1381" s="262"/>
      <c r="AP1381" s="262"/>
      <c r="AQ1381" s="262"/>
      <c r="AR1381" s="262"/>
      <c r="AS1381" s="262"/>
      <c r="AT1381" s="262"/>
      <c r="AU1381" s="262"/>
      <c r="AV1381" s="262"/>
      <c r="AW1381" s="262"/>
      <c r="AX1381" s="262"/>
      <c r="AY1381" s="262"/>
      <c r="AZ1381" s="262"/>
      <c r="BA1381" s="262"/>
      <c r="BB1381" s="262"/>
      <c r="BC1381" s="262"/>
      <c r="BD1381" s="262"/>
      <c r="BE1381" s="262"/>
      <c r="BF1381" s="262"/>
      <c r="BG1381" s="262"/>
      <c r="BH1381" s="262"/>
      <c r="BI1381" s="262"/>
      <c r="BJ1381" s="262"/>
      <c r="BK1381" s="262"/>
      <c r="BL1381" s="262"/>
      <c r="BM1381" s="262"/>
      <c r="BN1381" s="262"/>
      <c r="BO1381" s="262"/>
      <c r="BP1381" s="262"/>
      <c r="BQ1381" s="262"/>
      <c r="BR1381" s="262"/>
      <c r="BS1381" s="262"/>
      <c r="BT1381" s="262"/>
      <c r="BU1381" s="262"/>
      <c r="BV1381" s="262"/>
      <c r="BW1381" s="262"/>
      <c r="BX1381" s="262"/>
      <c r="BY1381" s="262"/>
      <c r="BZ1381" s="262"/>
      <c r="CA1381" s="262"/>
      <c r="CB1381" s="262"/>
      <c r="CC1381" s="262"/>
      <c r="CD1381" s="262"/>
      <c r="CE1381" s="262"/>
      <c r="CF1381" s="262"/>
      <c r="CG1381" s="262"/>
      <c r="CH1381" s="262"/>
      <c r="CI1381" s="262"/>
      <c r="CJ1381" s="262"/>
      <c r="CK1381" s="262"/>
      <c r="CL1381" s="262"/>
      <c r="CM1381" s="262"/>
      <c r="CN1381" s="262"/>
      <c r="CO1381" s="262"/>
      <c r="CP1381" s="262"/>
      <c r="CQ1381" s="262"/>
      <c r="CR1381" s="262"/>
      <c r="CS1381" s="262"/>
      <c r="CT1381" s="262"/>
      <c r="CU1381" s="262"/>
      <c r="CV1381" s="262"/>
      <c r="CW1381" s="262"/>
      <c r="CX1381" s="262"/>
      <c r="CY1381" s="262"/>
      <c r="CZ1381" s="262"/>
      <c r="DA1381" s="262"/>
      <c r="DB1381" s="262"/>
      <c r="DC1381" s="262"/>
      <c r="DD1381" s="262"/>
      <c r="DE1381" s="262"/>
      <c r="DF1381" s="262"/>
      <c r="DG1381" s="262"/>
      <c r="DH1381" s="262"/>
      <c r="DI1381" s="262"/>
      <c r="DJ1381" s="262"/>
      <c r="DK1381" s="262"/>
      <c r="DL1381" s="262"/>
      <c r="DM1381" s="262"/>
      <c r="DN1381" s="262"/>
      <c r="DO1381" s="262"/>
      <c r="DP1381" s="262"/>
      <c r="DQ1381" s="262"/>
      <c r="DR1381" s="262"/>
      <c r="DS1381" s="262"/>
      <c r="DT1381" s="262"/>
      <c r="DU1381" s="262"/>
      <c r="DV1381" s="262"/>
      <c r="DW1381" s="262"/>
      <c r="DX1381" s="262"/>
      <c r="DY1381" s="262"/>
      <c r="DZ1381" s="262"/>
      <c r="EA1381" s="262"/>
      <c r="EB1381" s="262"/>
      <c r="EC1381" s="262"/>
      <c r="ED1381" s="262"/>
      <c r="EE1381" s="262"/>
      <c r="EF1381" s="262"/>
      <c r="EG1381" s="262"/>
      <c r="EH1381" s="262"/>
      <c r="EI1381" s="262"/>
      <c r="EJ1381" s="262"/>
      <c r="EK1381" s="262"/>
      <c r="EL1381" s="262"/>
      <c r="EM1381" s="262"/>
      <c r="EN1381" s="262"/>
      <c r="EO1381" s="262"/>
      <c r="EP1381" s="262"/>
      <c r="EQ1381" s="262"/>
      <c r="ER1381" s="262"/>
      <c r="ES1381" s="262"/>
      <c r="ET1381" s="262"/>
      <c r="EU1381" s="262"/>
      <c r="EV1381" s="262"/>
      <c r="EW1381" s="262"/>
      <c r="EX1381" s="262"/>
      <c r="EY1381" s="262"/>
      <c r="EZ1381" s="262"/>
      <c r="FA1381" s="262"/>
      <c r="FB1381" s="262"/>
      <c r="FC1381" s="262"/>
      <c r="FD1381" s="262"/>
      <c r="FE1381" s="262"/>
      <c r="FF1381" s="262"/>
      <c r="FG1381" s="262"/>
      <c r="FH1381" s="262"/>
      <c r="FI1381" s="262"/>
      <c r="FJ1381" s="262"/>
      <c r="FK1381" s="262"/>
      <c r="FL1381" s="262"/>
      <c r="FM1381" s="262"/>
      <c r="FN1381" s="262"/>
      <c r="FO1381" s="262"/>
      <c r="FP1381" s="262"/>
      <c r="FQ1381" s="262"/>
      <c r="FR1381" s="262"/>
      <c r="FS1381" s="262"/>
      <c r="FT1381" s="262"/>
      <c r="FU1381" s="262"/>
      <c r="FV1381" s="262"/>
      <c r="FW1381" s="262"/>
      <c r="FX1381" s="262"/>
      <c r="FY1381" s="262"/>
      <c r="FZ1381" s="262"/>
      <c r="GA1381" s="262"/>
      <c r="GB1381" s="262"/>
      <c r="GC1381" s="262"/>
      <c r="GD1381" s="262"/>
    </row>
    <row r="1382" spans="1:186" s="263" customFormat="1" x14ac:dyDescent="0.2">
      <c r="A1382" s="339" t="s">
        <v>13277</v>
      </c>
      <c r="B1382" s="280" t="s">
        <v>2247</v>
      </c>
      <c r="C1382" s="281" t="s">
        <v>9461</v>
      </c>
      <c r="D1382" s="130" t="s">
        <v>87</v>
      </c>
      <c r="E1382" s="130">
        <v>210</v>
      </c>
      <c r="F1382" s="130">
        <v>0.2</v>
      </c>
      <c r="G1382" s="282"/>
      <c r="H1382" s="283"/>
      <c r="I1382" s="284">
        <f ca="1">OFFSET(INDEX(Composições!A:H,MATCH(B1382,Composições!A:A,0),8),2,0)</f>
        <v>12.292999999999999</v>
      </c>
      <c r="J1382" s="284">
        <f ca="1">IF(ISNUMBER(I1382),ROUND(F1382*E1382*I1382,2),"")</f>
        <v>516.30999999999995</v>
      </c>
      <c r="K1382" s="283">
        <f>BDI!$E$17</f>
        <v>0.18609999999999999</v>
      </c>
      <c r="L1382" s="283"/>
      <c r="M1382" s="283"/>
      <c r="N1382" s="131">
        <f t="shared" ca="1" si="23"/>
        <v>14.58</v>
      </c>
      <c r="O1382" s="340">
        <f ca="1">IF(ISNUMBER(I1382),ROUND(F1382*N1382*E1382,2),"")</f>
        <v>612.36</v>
      </c>
      <c r="P1382" s="262"/>
      <c r="Q1382" s="262"/>
      <c r="R1382" s="262"/>
      <c r="S1382" s="262"/>
      <c r="T1382" s="262"/>
      <c r="U1382" s="262"/>
      <c r="V1382" s="262"/>
      <c r="W1382" s="262"/>
      <c r="X1382" s="262"/>
      <c r="Y1382" s="262"/>
      <c r="Z1382" s="262"/>
      <c r="AA1382" s="262"/>
      <c r="AB1382" s="262"/>
      <c r="AC1382" s="262"/>
      <c r="AD1382" s="262"/>
      <c r="AE1382" s="262"/>
      <c r="AF1382" s="262"/>
      <c r="AG1382" s="262"/>
      <c r="AH1382" s="262"/>
      <c r="AI1382" s="262"/>
      <c r="AJ1382" s="262"/>
      <c r="AK1382" s="262"/>
      <c r="AL1382" s="262"/>
      <c r="AM1382" s="262"/>
      <c r="AN1382" s="262"/>
      <c r="AO1382" s="262"/>
      <c r="AP1382" s="262"/>
      <c r="AQ1382" s="262"/>
      <c r="AR1382" s="262"/>
      <c r="AS1382" s="262"/>
      <c r="AT1382" s="262"/>
      <c r="AU1382" s="262"/>
      <c r="AV1382" s="262"/>
      <c r="AW1382" s="262"/>
      <c r="AX1382" s="262"/>
      <c r="AY1382" s="262"/>
      <c r="AZ1382" s="262"/>
      <c r="BA1382" s="262"/>
      <c r="BB1382" s="262"/>
      <c r="BC1382" s="262"/>
      <c r="BD1382" s="262"/>
      <c r="BE1382" s="262"/>
      <c r="BF1382" s="262"/>
      <c r="BG1382" s="262"/>
      <c r="BH1382" s="262"/>
      <c r="BI1382" s="262"/>
      <c r="BJ1382" s="262"/>
      <c r="BK1382" s="262"/>
      <c r="BL1382" s="262"/>
      <c r="BM1382" s="262"/>
      <c r="BN1382" s="262"/>
      <c r="BO1382" s="262"/>
      <c r="BP1382" s="262"/>
      <c r="BQ1382" s="262"/>
      <c r="BR1382" s="262"/>
      <c r="BS1382" s="262"/>
      <c r="BT1382" s="262"/>
      <c r="BU1382" s="262"/>
      <c r="BV1382" s="262"/>
      <c r="BW1382" s="262"/>
      <c r="BX1382" s="262"/>
      <c r="BY1382" s="262"/>
      <c r="BZ1382" s="262"/>
      <c r="CA1382" s="262"/>
      <c r="CB1382" s="262"/>
      <c r="CC1382" s="262"/>
      <c r="CD1382" s="262"/>
      <c r="CE1382" s="262"/>
      <c r="CF1382" s="262"/>
      <c r="CG1382" s="262"/>
      <c r="CH1382" s="262"/>
      <c r="CI1382" s="262"/>
      <c r="CJ1382" s="262"/>
      <c r="CK1382" s="262"/>
      <c r="CL1382" s="262"/>
      <c r="CM1382" s="262"/>
      <c r="CN1382" s="262"/>
      <c r="CO1382" s="262"/>
      <c r="CP1382" s="262"/>
      <c r="CQ1382" s="262"/>
      <c r="CR1382" s="262"/>
      <c r="CS1382" s="262"/>
      <c r="CT1382" s="262"/>
      <c r="CU1382" s="262"/>
      <c r="CV1382" s="262"/>
      <c r="CW1382" s="262"/>
      <c r="CX1382" s="262"/>
      <c r="CY1382" s="262"/>
      <c r="CZ1382" s="262"/>
      <c r="DA1382" s="262"/>
      <c r="DB1382" s="262"/>
      <c r="DC1382" s="262"/>
      <c r="DD1382" s="262"/>
      <c r="DE1382" s="262"/>
      <c r="DF1382" s="262"/>
      <c r="DG1382" s="262"/>
      <c r="DH1382" s="262"/>
      <c r="DI1382" s="262"/>
      <c r="DJ1382" s="262"/>
      <c r="DK1382" s="262"/>
      <c r="DL1382" s="262"/>
      <c r="DM1382" s="262"/>
      <c r="DN1382" s="262"/>
      <c r="DO1382" s="262"/>
      <c r="DP1382" s="262"/>
      <c r="DQ1382" s="262"/>
      <c r="DR1382" s="262"/>
      <c r="DS1382" s="262"/>
      <c r="DT1382" s="262"/>
      <c r="DU1382" s="262"/>
      <c r="DV1382" s="262"/>
      <c r="DW1382" s="262"/>
      <c r="DX1382" s="262"/>
      <c r="DY1382" s="262"/>
      <c r="DZ1382" s="262"/>
      <c r="EA1382" s="262"/>
      <c r="EB1382" s="262"/>
      <c r="EC1382" s="262"/>
      <c r="ED1382" s="262"/>
      <c r="EE1382" s="262"/>
      <c r="EF1382" s="262"/>
      <c r="EG1382" s="262"/>
      <c r="EH1382" s="262"/>
      <c r="EI1382" s="262"/>
      <c r="EJ1382" s="262"/>
      <c r="EK1382" s="262"/>
      <c r="EL1382" s="262"/>
      <c r="EM1382" s="262"/>
      <c r="EN1382" s="262"/>
      <c r="EO1382" s="262"/>
      <c r="EP1382" s="262"/>
      <c r="EQ1382" s="262"/>
      <c r="ER1382" s="262"/>
      <c r="ES1382" s="262"/>
      <c r="ET1382" s="262"/>
      <c r="EU1382" s="262"/>
      <c r="EV1382" s="262"/>
      <c r="EW1382" s="262"/>
      <c r="EX1382" s="262"/>
      <c r="EY1382" s="262"/>
      <c r="EZ1382" s="262"/>
      <c r="FA1382" s="262"/>
      <c r="FB1382" s="262"/>
      <c r="FC1382" s="262"/>
      <c r="FD1382" s="262"/>
      <c r="FE1382" s="262"/>
      <c r="FF1382" s="262"/>
      <c r="FG1382" s="262"/>
      <c r="FH1382" s="262"/>
      <c r="FI1382" s="262"/>
      <c r="FJ1382" s="262"/>
      <c r="FK1382" s="262"/>
      <c r="FL1382" s="262"/>
      <c r="FM1382" s="262"/>
      <c r="FN1382" s="262"/>
      <c r="FO1382" s="262"/>
      <c r="FP1382" s="262"/>
      <c r="FQ1382" s="262"/>
      <c r="FR1382" s="262"/>
      <c r="FS1382" s="262"/>
      <c r="FT1382" s="262"/>
      <c r="FU1382" s="262"/>
      <c r="FV1382" s="262"/>
      <c r="FW1382" s="262"/>
      <c r="FX1382" s="262"/>
      <c r="FY1382" s="262"/>
      <c r="FZ1382" s="262"/>
      <c r="GA1382" s="262"/>
      <c r="GB1382" s="262"/>
      <c r="GC1382" s="262"/>
      <c r="GD1382" s="262"/>
    </row>
    <row r="1383" spans="1:186" s="263" customFormat="1" x14ac:dyDescent="0.2">
      <c r="A1383" s="339" t="s">
        <v>13278</v>
      </c>
      <c r="B1383" s="280" t="s">
        <v>2248</v>
      </c>
      <c r="C1383" s="281" t="s">
        <v>9462</v>
      </c>
      <c r="D1383" s="130" t="s">
        <v>106</v>
      </c>
      <c r="E1383" s="130">
        <v>75</v>
      </c>
      <c r="F1383" s="130">
        <v>0.2</v>
      </c>
      <c r="G1383" s="282"/>
      <c r="H1383" s="283"/>
      <c r="I1383" s="284">
        <f ca="1">OFFSET(INDEX(Composições!A:H,MATCH(B1383,Composições!A:A,0),8),2,0)</f>
        <v>10.003499999999999</v>
      </c>
      <c r="J1383" s="284">
        <f ca="1">IF(ISNUMBER(I1383),ROUND(F1383*E1383*I1383,2),"")</f>
        <v>150.05000000000001</v>
      </c>
      <c r="K1383" s="283">
        <f>BDI!$E$17</f>
        <v>0.18609999999999999</v>
      </c>
      <c r="L1383" s="283"/>
      <c r="M1383" s="283"/>
      <c r="N1383" s="131">
        <f t="shared" ca="1" si="23"/>
        <v>11.87</v>
      </c>
      <c r="O1383" s="340">
        <f ca="1">IF(ISNUMBER(I1383),ROUND(F1383*N1383*E1383,2),"")</f>
        <v>178.05</v>
      </c>
      <c r="P1383" s="262"/>
      <c r="Q1383" s="262"/>
      <c r="R1383" s="262"/>
      <c r="S1383" s="262"/>
      <c r="T1383" s="262"/>
      <c r="U1383" s="262"/>
      <c r="V1383" s="262"/>
      <c r="W1383" s="262"/>
      <c r="X1383" s="262"/>
      <c r="Y1383" s="262"/>
      <c r="Z1383" s="262"/>
      <c r="AA1383" s="262"/>
      <c r="AB1383" s="262"/>
      <c r="AC1383" s="262"/>
      <c r="AD1383" s="262"/>
      <c r="AE1383" s="262"/>
      <c r="AF1383" s="262"/>
      <c r="AG1383" s="262"/>
      <c r="AH1383" s="262"/>
      <c r="AI1383" s="262"/>
      <c r="AJ1383" s="262"/>
      <c r="AK1383" s="262"/>
      <c r="AL1383" s="262"/>
      <c r="AM1383" s="262"/>
      <c r="AN1383" s="262"/>
      <c r="AO1383" s="262"/>
      <c r="AP1383" s="262"/>
      <c r="AQ1383" s="262"/>
      <c r="AR1383" s="262"/>
      <c r="AS1383" s="262"/>
      <c r="AT1383" s="262"/>
      <c r="AU1383" s="262"/>
      <c r="AV1383" s="262"/>
      <c r="AW1383" s="262"/>
      <c r="AX1383" s="262"/>
      <c r="AY1383" s="262"/>
      <c r="AZ1383" s="262"/>
      <c r="BA1383" s="262"/>
      <c r="BB1383" s="262"/>
      <c r="BC1383" s="262"/>
      <c r="BD1383" s="262"/>
      <c r="BE1383" s="262"/>
      <c r="BF1383" s="262"/>
      <c r="BG1383" s="262"/>
      <c r="BH1383" s="262"/>
      <c r="BI1383" s="262"/>
      <c r="BJ1383" s="262"/>
      <c r="BK1383" s="262"/>
      <c r="BL1383" s="262"/>
      <c r="BM1383" s="262"/>
      <c r="BN1383" s="262"/>
      <c r="BO1383" s="262"/>
      <c r="BP1383" s="262"/>
      <c r="BQ1383" s="262"/>
      <c r="BR1383" s="262"/>
      <c r="BS1383" s="262"/>
      <c r="BT1383" s="262"/>
      <c r="BU1383" s="262"/>
      <c r="BV1383" s="262"/>
      <c r="BW1383" s="262"/>
      <c r="BX1383" s="262"/>
      <c r="BY1383" s="262"/>
      <c r="BZ1383" s="262"/>
      <c r="CA1383" s="262"/>
      <c r="CB1383" s="262"/>
      <c r="CC1383" s="262"/>
      <c r="CD1383" s="262"/>
      <c r="CE1383" s="262"/>
      <c r="CF1383" s="262"/>
      <c r="CG1383" s="262"/>
      <c r="CH1383" s="262"/>
      <c r="CI1383" s="262"/>
      <c r="CJ1383" s="262"/>
      <c r="CK1383" s="262"/>
      <c r="CL1383" s="262"/>
      <c r="CM1383" s="262"/>
      <c r="CN1383" s="262"/>
      <c r="CO1383" s="262"/>
      <c r="CP1383" s="262"/>
      <c r="CQ1383" s="262"/>
      <c r="CR1383" s="262"/>
      <c r="CS1383" s="262"/>
      <c r="CT1383" s="262"/>
      <c r="CU1383" s="262"/>
      <c r="CV1383" s="262"/>
      <c r="CW1383" s="262"/>
      <c r="CX1383" s="262"/>
      <c r="CY1383" s="262"/>
      <c r="CZ1383" s="262"/>
      <c r="DA1383" s="262"/>
      <c r="DB1383" s="262"/>
      <c r="DC1383" s="262"/>
      <c r="DD1383" s="262"/>
      <c r="DE1383" s="262"/>
      <c r="DF1383" s="262"/>
      <c r="DG1383" s="262"/>
      <c r="DH1383" s="262"/>
      <c r="DI1383" s="262"/>
      <c r="DJ1383" s="262"/>
      <c r="DK1383" s="262"/>
      <c r="DL1383" s="262"/>
      <c r="DM1383" s="262"/>
      <c r="DN1383" s="262"/>
      <c r="DO1383" s="262"/>
      <c r="DP1383" s="262"/>
      <c r="DQ1383" s="262"/>
      <c r="DR1383" s="262"/>
      <c r="DS1383" s="262"/>
      <c r="DT1383" s="262"/>
      <c r="DU1383" s="262"/>
      <c r="DV1383" s="262"/>
      <c r="DW1383" s="262"/>
      <c r="DX1383" s="262"/>
      <c r="DY1383" s="262"/>
      <c r="DZ1383" s="262"/>
      <c r="EA1383" s="262"/>
      <c r="EB1383" s="262"/>
      <c r="EC1383" s="262"/>
      <c r="ED1383" s="262"/>
      <c r="EE1383" s="262"/>
      <c r="EF1383" s="262"/>
      <c r="EG1383" s="262"/>
      <c r="EH1383" s="262"/>
      <c r="EI1383" s="262"/>
      <c r="EJ1383" s="262"/>
      <c r="EK1383" s="262"/>
      <c r="EL1383" s="262"/>
      <c r="EM1383" s="262"/>
      <c r="EN1383" s="262"/>
      <c r="EO1383" s="262"/>
      <c r="EP1383" s="262"/>
      <c r="EQ1383" s="262"/>
      <c r="ER1383" s="262"/>
      <c r="ES1383" s="262"/>
      <c r="ET1383" s="262"/>
      <c r="EU1383" s="262"/>
      <c r="EV1383" s="262"/>
      <c r="EW1383" s="262"/>
      <c r="EX1383" s="262"/>
      <c r="EY1383" s="262"/>
      <c r="EZ1383" s="262"/>
      <c r="FA1383" s="262"/>
      <c r="FB1383" s="262"/>
      <c r="FC1383" s="262"/>
      <c r="FD1383" s="262"/>
      <c r="FE1383" s="262"/>
      <c r="FF1383" s="262"/>
      <c r="FG1383" s="262"/>
      <c r="FH1383" s="262"/>
      <c r="FI1383" s="262"/>
      <c r="FJ1383" s="262"/>
      <c r="FK1383" s="262"/>
      <c r="FL1383" s="262"/>
      <c r="FM1383" s="262"/>
      <c r="FN1383" s="262"/>
      <c r="FO1383" s="262"/>
      <c r="FP1383" s="262"/>
      <c r="FQ1383" s="262"/>
      <c r="FR1383" s="262"/>
      <c r="FS1383" s="262"/>
      <c r="FT1383" s="262"/>
      <c r="FU1383" s="262"/>
      <c r="FV1383" s="262"/>
      <c r="FW1383" s="262"/>
      <c r="FX1383" s="262"/>
      <c r="FY1383" s="262"/>
      <c r="FZ1383" s="262"/>
      <c r="GA1383" s="262"/>
      <c r="GB1383" s="262"/>
      <c r="GC1383" s="262"/>
      <c r="GD1383" s="262"/>
    </row>
    <row r="1384" spans="1:186" s="263" customFormat="1" x14ac:dyDescent="0.2">
      <c r="A1384" s="339" t="s">
        <v>13279</v>
      </c>
      <c r="B1384" s="280" t="s">
        <v>2249</v>
      </c>
      <c r="C1384" s="281" t="s">
        <v>9463</v>
      </c>
      <c r="D1384" s="130" t="s">
        <v>87</v>
      </c>
      <c r="E1384" s="130">
        <v>35</v>
      </c>
      <c r="F1384" s="130">
        <v>0.2</v>
      </c>
      <c r="G1384" s="282"/>
      <c r="H1384" s="283"/>
      <c r="I1384" s="284">
        <f ca="1">OFFSET(INDEX(Composições!A:H,MATCH(B1384,Composições!A:A,0),8),2,0)</f>
        <v>14.259499999999999</v>
      </c>
      <c r="J1384" s="284">
        <f ca="1">IF(ISNUMBER(I1384),ROUND(F1384*E1384*I1384,2),"")</f>
        <v>99.82</v>
      </c>
      <c r="K1384" s="283">
        <f>BDI!$E$17</f>
        <v>0.18609999999999999</v>
      </c>
      <c r="L1384" s="283"/>
      <c r="M1384" s="283"/>
      <c r="N1384" s="131">
        <f t="shared" ca="1" si="23"/>
        <v>16.91</v>
      </c>
      <c r="O1384" s="340">
        <f ca="1">IF(ISNUMBER(I1384),ROUND(F1384*N1384*E1384,2),"")</f>
        <v>118.37</v>
      </c>
      <c r="P1384" s="262"/>
      <c r="Q1384" s="262"/>
      <c r="R1384" s="262"/>
      <c r="S1384" s="262"/>
      <c r="T1384" s="262"/>
      <c r="U1384" s="262"/>
      <c r="V1384" s="262"/>
      <c r="W1384" s="262"/>
      <c r="X1384" s="262"/>
      <c r="Y1384" s="262"/>
      <c r="Z1384" s="262"/>
      <c r="AA1384" s="262"/>
      <c r="AB1384" s="262"/>
      <c r="AC1384" s="262"/>
      <c r="AD1384" s="262"/>
      <c r="AE1384" s="262"/>
      <c r="AF1384" s="262"/>
      <c r="AG1384" s="262"/>
      <c r="AH1384" s="262"/>
      <c r="AI1384" s="262"/>
      <c r="AJ1384" s="262"/>
      <c r="AK1384" s="262"/>
      <c r="AL1384" s="262"/>
      <c r="AM1384" s="262"/>
      <c r="AN1384" s="262"/>
      <c r="AO1384" s="262"/>
      <c r="AP1384" s="262"/>
      <c r="AQ1384" s="262"/>
      <c r="AR1384" s="262"/>
      <c r="AS1384" s="262"/>
      <c r="AT1384" s="262"/>
      <c r="AU1384" s="262"/>
      <c r="AV1384" s="262"/>
      <c r="AW1384" s="262"/>
      <c r="AX1384" s="262"/>
      <c r="AY1384" s="262"/>
      <c r="AZ1384" s="262"/>
      <c r="BA1384" s="262"/>
      <c r="BB1384" s="262"/>
      <c r="BC1384" s="262"/>
      <c r="BD1384" s="262"/>
      <c r="BE1384" s="262"/>
      <c r="BF1384" s="262"/>
      <c r="BG1384" s="262"/>
      <c r="BH1384" s="262"/>
      <c r="BI1384" s="262"/>
      <c r="BJ1384" s="262"/>
      <c r="BK1384" s="262"/>
      <c r="BL1384" s="262"/>
      <c r="BM1384" s="262"/>
      <c r="BN1384" s="262"/>
      <c r="BO1384" s="262"/>
      <c r="BP1384" s="262"/>
      <c r="BQ1384" s="262"/>
      <c r="BR1384" s="262"/>
      <c r="BS1384" s="262"/>
      <c r="BT1384" s="262"/>
      <c r="BU1384" s="262"/>
      <c r="BV1384" s="262"/>
      <c r="BW1384" s="262"/>
      <c r="BX1384" s="262"/>
      <c r="BY1384" s="262"/>
      <c r="BZ1384" s="262"/>
      <c r="CA1384" s="262"/>
      <c r="CB1384" s="262"/>
      <c r="CC1384" s="262"/>
      <c r="CD1384" s="262"/>
      <c r="CE1384" s="262"/>
      <c r="CF1384" s="262"/>
      <c r="CG1384" s="262"/>
      <c r="CH1384" s="262"/>
      <c r="CI1384" s="262"/>
      <c r="CJ1384" s="262"/>
      <c r="CK1384" s="262"/>
      <c r="CL1384" s="262"/>
      <c r="CM1384" s="262"/>
      <c r="CN1384" s="262"/>
      <c r="CO1384" s="262"/>
      <c r="CP1384" s="262"/>
      <c r="CQ1384" s="262"/>
      <c r="CR1384" s="262"/>
      <c r="CS1384" s="262"/>
      <c r="CT1384" s="262"/>
      <c r="CU1384" s="262"/>
      <c r="CV1384" s="262"/>
      <c r="CW1384" s="262"/>
      <c r="CX1384" s="262"/>
      <c r="CY1384" s="262"/>
      <c r="CZ1384" s="262"/>
      <c r="DA1384" s="262"/>
      <c r="DB1384" s="262"/>
      <c r="DC1384" s="262"/>
      <c r="DD1384" s="262"/>
      <c r="DE1384" s="262"/>
      <c r="DF1384" s="262"/>
      <c r="DG1384" s="262"/>
      <c r="DH1384" s="262"/>
      <c r="DI1384" s="262"/>
      <c r="DJ1384" s="262"/>
      <c r="DK1384" s="262"/>
      <c r="DL1384" s="262"/>
      <c r="DM1384" s="262"/>
      <c r="DN1384" s="262"/>
      <c r="DO1384" s="262"/>
      <c r="DP1384" s="262"/>
      <c r="DQ1384" s="262"/>
      <c r="DR1384" s="262"/>
      <c r="DS1384" s="262"/>
      <c r="DT1384" s="262"/>
      <c r="DU1384" s="262"/>
      <c r="DV1384" s="262"/>
      <c r="DW1384" s="262"/>
      <c r="DX1384" s="262"/>
      <c r="DY1384" s="262"/>
      <c r="DZ1384" s="262"/>
      <c r="EA1384" s="262"/>
      <c r="EB1384" s="262"/>
      <c r="EC1384" s="262"/>
      <c r="ED1384" s="262"/>
      <c r="EE1384" s="262"/>
      <c r="EF1384" s="262"/>
      <c r="EG1384" s="262"/>
      <c r="EH1384" s="262"/>
      <c r="EI1384" s="262"/>
      <c r="EJ1384" s="262"/>
      <c r="EK1384" s="262"/>
      <c r="EL1384" s="262"/>
      <c r="EM1384" s="262"/>
      <c r="EN1384" s="262"/>
      <c r="EO1384" s="262"/>
      <c r="EP1384" s="262"/>
      <c r="EQ1384" s="262"/>
      <c r="ER1384" s="262"/>
      <c r="ES1384" s="262"/>
      <c r="ET1384" s="262"/>
      <c r="EU1384" s="262"/>
      <c r="EV1384" s="262"/>
      <c r="EW1384" s="262"/>
      <c r="EX1384" s="262"/>
      <c r="EY1384" s="262"/>
      <c r="EZ1384" s="262"/>
      <c r="FA1384" s="262"/>
      <c r="FB1384" s="262"/>
      <c r="FC1384" s="262"/>
      <c r="FD1384" s="262"/>
      <c r="FE1384" s="262"/>
      <c r="FF1384" s="262"/>
      <c r="FG1384" s="262"/>
      <c r="FH1384" s="262"/>
      <c r="FI1384" s="262"/>
      <c r="FJ1384" s="262"/>
      <c r="FK1384" s="262"/>
      <c r="FL1384" s="262"/>
      <c r="FM1384" s="262"/>
      <c r="FN1384" s="262"/>
      <c r="FO1384" s="262"/>
      <c r="FP1384" s="262"/>
      <c r="FQ1384" s="262"/>
      <c r="FR1384" s="262"/>
      <c r="FS1384" s="262"/>
      <c r="FT1384" s="262"/>
      <c r="FU1384" s="262"/>
      <c r="FV1384" s="262"/>
      <c r="FW1384" s="262"/>
      <c r="FX1384" s="262"/>
      <c r="FY1384" s="262"/>
      <c r="FZ1384" s="262"/>
      <c r="GA1384" s="262"/>
      <c r="GB1384" s="262"/>
      <c r="GC1384" s="262"/>
      <c r="GD1384" s="262"/>
    </row>
    <row r="1385" spans="1:186" s="263" customFormat="1" x14ac:dyDescent="0.2">
      <c r="A1385" s="339" t="s">
        <v>13280</v>
      </c>
      <c r="B1385" s="280" t="s">
        <v>2250</v>
      </c>
      <c r="C1385" s="281" t="s">
        <v>9464</v>
      </c>
      <c r="D1385" s="130" t="s">
        <v>87</v>
      </c>
      <c r="E1385" s="130">
        <v>35</v>
      </c>
      <c r="F1385" s="130">
        <v>0.2</v>
      </c>
      <c r="G1385" s="282"/>
      <c r="H1385" s="283"/>
      <c r="I1385" s="284">
        <f ca="1">OFFSET(INDEX(Composições!A:H,MATCH(B1385,Composições!A:A,0),8),2,0)</f>
        <v>5.0255000000000001</v>
      </c>
      <c r="J1385" s="284">
        <f ca="1">IF(ISNUMBER(I1385),ROUND(F1385*E1385*I1385,2),"")</f>
        <v>35.18</v>
      </c>
      <c r="K1385" s="283">
        <f>BDI!$E$17</f>
        <v>0.18609999999999999</v>
      </c>
      <c r="L1385" s="283"/>
      <c r="M1385" s="283"/>
      <c r="N1385" s="131">
        <f t="shared" ca="1" si="23"/>
        <v>5.96</v>
      </c>
      <c r="O1385" s="340">
        <f ca="1">IF(ISNUMBER(I1385),ROUND(F1385*N1385*E1385,2),"")</f>
        <v>41.72</v>
      </c>
      <c r="P1385" s="262"/>
      <c r="Q1385" s="262"/>
      <c r="R1385" s="262"/>
      <c r="S1385" s="262"/>
      <c r="T1385" s="262"/>
      <c r="U1385" s="262"/>
      <c r="V1385" s="262"/>
      <c r="W1385" s="262"/>
      <c r="X1385" s="262"/>
      <c r="Y1385" s="262"/>
      <c r="Z1385" s="262"/>
      <c r="AA1385" s="262"/>
      <c r="AB1385" s="262"/>
      <c r="AC1385" s="262"/>
      <c r="AD1385" s="262"/>
      <c r="AE1385" s="262"/>
      <c r="AF1385" s="262"/>
      <c r="AG1385" s="262"/>
      <c r="AH1385" s="262"/>
      <c r="AI1385" s="262"/>
      <c r="AJ1385" s="262"/>
      <c r="AK1385" s="262"/>
      <c r="AL1385" s="262"/>
      <c r="AM1385" s="262"/>
      <c r="AN1385" s="262"/>
      <c r="AO1385" s="262"/>
      <c r="AP1385" s="262"/>
      <c r="AQ1385" s="262"/>
      <c r="AR1385" s="262"/>
      <c r="AS1385" s="262"/>
      <c r="AT1385" s="262"/>
      <c r="AU1385" s="262"/>
      <c r="AV1385" s="262"/>
      <c r="AW1385" s="262"/>
      <c r="AX1385" s="262"/>
      <c r="AY1385" s="262"/>
      <c r="AZ1385" s="262"/>
      <c r="BA1385" s="262"/>
      <c r="BB1385" s="262"/>
      <c r="BC1385" s="262"/>
      <c r="BD1385" s="262"/>
      <c r="BE1385" s="262"/>
      <c r="BF1385" s="262"/>
      <c r="BG1385" s="262"/>
      <c r="BH1385" s="262"/>
      <c r="BI1385" s="262"/>
      <c r="BJ1385" s="262"/>
      <c r="BK1385" s="262"/>
      <c r="BL1385" s="262"/>
      <c r="BM1385" s="262"/>
      <c r="BN1385" s="262"/>
      <c r="BO1385" s="262"/>
      <c r="BP1385" s="262"/>
      <c r="BQ1385" s="262"/>
      <c r="BR1385" s="262"/>
      <c r="BS1385" s="262"/>
      <c r="BT1385" s="262"/>
      <c r="BU1385" s="262"/>
      <c r="BV1385" s="262"/>
      <c r="BW1385" s="262"/>
      <c r="BX1385" s="262"/>
      <c r="BY1385" s="262"/>
      <c r="BZ1385" s="262"/>
      <c r="CA1385" s="262"/>
      <c r="CB1385" s="262"/>
      <c r="CC1385" s="262"/>
      <c r="CD1385" s="262"/>
      <c r="CE1385" s="262"/>
      <c r="CF1385" s="262"/>
      <c r="CG1385" s="262"/>
      <c r="CH1385" s="262"/>
      <c r="CI1385" s="262"/>
      <c r="CJ1385" s="262"/>
      <c r="CK1385" s="262"/>
      <c r="CL1385" s="262"/>
      <c r="CM1385" s="262"/>
      <c r="CN1385" s="262"/>
      <c r="CO1385" s="262"/>
      <c r="CP1385" s="262"/>
      <c r="CQ1385" s="262"/>
      <c r="CR1385" s="262"/>
      <c r="CS1385" s="262"/>
      <c r="CT1385" s="262"/>
      <c r="CU1385" s="262"/>
      <c r="CV1385" s="262"/>
      <c r="CW1385" s="262"/>
      <c r="CX1385" s="262"/>
      <c r="CY1385" s="262"/>
      <c r="CZ1385" s="262"/>
      <c r="DA1385" s="262"/>
      <c r="DB1385" s="262"/>
      <c r="DC1385" s="262"/>
      <c r="DD1385" s="262"/>
      <c r="DE1385" s="262"/>
      <c r="DF1385" s="262"/>
      <c r="DG1385" s="262"/>
      <c r="DH1385" s="262"/>
      <c r="DI1385" s="262"/>
      <c r="DJ1385" s="262"/>
      <c r="DK1385" s="262"/>
      <c r="DL1385" s="262"/>
      <c r="DM1385" s="262"/>
      <c r="DN1385" s="262"/>
      <c r="DO1385" s="262"/>
      <c r="DP1385" s="262"/>
      <c r="DQ1385" s="262"/>
      <c r="DR1385" s="262"/>
      <c r="DS1385" s="262"/>
      <c r="DT1385" s="262"/>
      <c r="DU1385" s="262"/>
      <c r="DV1385" s="262"/>
      <c r="DW1385" s="262"/>
      <c r="DX1385" s="262"/>
      <c r="DY1385" s="262"/>
      <c r="DZ1385" s="262"/>
      <c r="EA1385" s="262"/>
      <c r="EB1385" s="262"/>
      <c r="EC1385" s="262"/>
      <c r="ED1385" s="262"/>
      <c r="EE1385" s="262"/>
      <c r="EF1385" s="262"/>
      <c r="EG1385" s="262"/>
      <c r="EH1385" s="262"/>
      <c r="EI1385" s="262"/>
      <c r="EJ1385" s="262"/>
      <c r="EK1385" s="262"/>
      <c r="EL1385" s="262"/>
      <c r="EM1385" s="262"/>
      <c r="EN1385" s="262"/>
      <c r="EO1385" s="262"/>
      <c r="EP1385" s="262"/>
      <c r="EQ1385" s="262"/>
      <c r="ER1385" s="262"/>
      <c r="ES1385" s="262"/>
      <c r="ET1385" s="262"/>
      <c r="EU1385" s="262"/>
      <c r="EV1385" s="262"/>
      <c r="EW1385" s="262"/>
      <c r="EX1385" s="262"/>
      <c r="EY1385" s="262"/>
      <c r="EZ1385" s="262"/>
      <c r="FA1385" s="262"/>
      <c r="FB1385" s="262"/>
      <c r="FC1385" s="262"/>
      <c r="FD1385" s="262"/>
      <c r="FE1385" s="262"/>
      <c r="FF1385" s="262"/>
      <c r="FG1385" s="262"/>
      <c r="FH1385" s="262"/>
      <c r="FI1385" s="262"/>
      <c r="FJ1385" s="262"/>
      <c r="FK1385" s="262"/>
      <c r="FL1385" s="262"/>
      <c r="FM1385" s="262"/>
      <c r="FN1385" s="262"/>
      <c r="FO1385" s="262"/>
      <c r="FP1385" s="262"/>
      <c r="FQ1385" s="262"/>
      <c r="FR1385" s="262"/>
      <c r="FS1385" s="262"/>
      <c r="FT1385" s="262"/>
      <c r="FU1385" s="262"/>
      <c r="FV1385" s="262"/>
      <c r="FW1385" s="262"/>
      <c r="FX1385" s="262"/>
      <c r="FY1385" s="262"/>
      <c r="FZ1385" s="262"/>
      <c r="GA1385" s="262"/>
      <c r="GB1385" s="262"/>
      <c r="GC1385" s="262"/>
      <c r="GD1385" s="262"/>
    </row>
    <row r="1386" spans="1:186" s="263" customFormat="1" x14ac:dyDescent="0.2">
      <c r="A1386" s="339" t="s">
        <v>13281</v>
      </c>
      <c r="B1386" s="280" t="s">
        <v>2251</v>
      </c>
      <c r="C1386" s="281" t="s">
        <v>9465</v>
      </c>
      <c r="D1386" s="130" t="s">
        <v>87</v>
      </c>
      <c r="E1386" s="130">
        <v>75</v>
      </c>
      <c r="F1386" s="130">
        <v>0.2</v>
      </c>
      <c r="G1386" s="282"/>
      <c r="H1386" s="283"/>
      <c r="I1386" s="284">
        <f ca="1">OFFSET(INDEX(Composições!A:H,MATCH(B1386,Composições!A:A,0),8),2,0)</f>
        <v>14.297499999999999</v>
      </c>
      <c r="J1386" s="284">
        <f ca="1">IF(ISNUMBER(I1386),ROUND(F1386*E1386*I1386,2),"")</f>
        <v>214.46</v>
      </c>
      <c r="K1386" s="283">
        <f>BDI!$E$17</f>
        <v>0.18609999999999999</v>
      </c>
      <c r="L1386" s="283"/>
      <c r="M1386" s="283"/>
      <c r="N1386" s="131">
        <f t="shared" ca="1" si="23"/>
        <v>16.96</v>
      </c>
      <c r="O1386" s="340">
        <f ca="1">IF(ISNUMBER(I1386),ROUND(F1386*N1386*E1386,2),"")</f>
        <v>254.4</v>
      </c>
      <c r="P1386" s="262"/>
      <c r="Q1386" s="262"/>
      <c r="R1386" s="262"/>
      <c r="S1386" s="262"/>
      <c r="T1386" s="262"/>
      <c r="U1386" s="262"/>
      <c r="V1386" s="262"/>
      <c r="W1386" s="262"/>
      <c r="X1386" s="262"/>
      <c r="Y1386" s="262"/>
      <c r="Z1386" s="262"/>
      <c r="AA1386" s="262"/>
      <c r="AB1386" s="262"/>
      <c r="AC1386" s="262"/>
      <c r="AD1386" s="262"/>
      <c r="AE1386" s="262"/>
      <c r="AF1386" s="262"/>
      <c r="AG1386" s="262"/>
      <c r="AH1386" s="262"/>
      <c r="AI1386" s="262"/>
      <c r="AJ1386" s="262"/>
      <c r="AK1386" s="262"/>
      <c r="AL1386" s="262"/>
      <c r="AM1386" s="262"/>
      <c r="AN1386" s="262"/>
      <c r="AO1386" s="262"/>
      <c r="AP1386" s="262"/>
      <c r="AQ1386" s="262"/>
      <c r="AR1386" s="262"/>
      <c r="AS1386" s="262"/>
      <c r="AT1386" s="262"/>
      <c r="AU1386" s="262"/>
      <c r="AV1386" s="262"/>
      <c r="AW1386" s="262"/>
      <c r="AX1386" s="262"/>
      <c r="AY1386" s="262"/>
      <c r="AZ1386" s="262"/>
      <c r="BA1386" s="262"/>
      <c r="BB1386" s="262"/>
      <c r="BC1386" s="262"/>
      <c r="BD1386" s="262"/>
      <c r="BE1386" s="262"/>
      <c r="BF1386" s="262"/>
      <c r="BG1386" s="262"/>
      <c r="BH1386" s="262"/>
      <c r="BI1386" s="262"/>
      <c r="BJ1386" s="262"/>
      <c r="BK1386" s="262"/>
      <c r="BL1386" s="262"/>
      <c r="BM1386" s="262"/>
      <c r="BN1386" s="262"/>
      <c r="BO1386" s="262"/>
      <c r="BP1386" s="262"/>
      <c r="BQ1386" s="262"/>
      <c r="BR1386" s="262"/>
      <c r="BS1386" s="262"/>
      <c r="BT1386" s="262"/>
      <c r="BU1386" s="262"/>
      <c r="BV1386" s="262"/>
      <c r="BW1386" s="262"/>
      <c r="BX1386" s="262"/>
      <c r="BY1386" s="262"/>
      <c r="BZ1386" s="262"/>
      <c r="CA1386" s="262"/>
      <c r="CB1386" s="262"/>
      <c r="CC1386" s="262"/>
      <c r="CD1386" s="262"/>
      <c r="CE1386" s="262"/>
      <c r="CF1386" s="262"/>
      <c r="CG1386" s="262"/>
      <c r="CH1386" s="262"/>
      <c r="CI1386" s="262"/>
      <c r="CJ1386" s="262"/>
      <c r="CK1386" s="262"/>
      <c r="CL1386" s="262"/>
      <c r="CM1386" s="262"/>
      <c r="CN1386" s="262"/>
      <c r="CO1386" s="262"/>
      <c r="CP1386" s="262"/>
      <c r="CQ1386" s="262"/>
      <c r="CR1386" s="262"/>
      <c r="CS1386" s="262"/>
      <c r="CT1386" s="262"/>
      <c r="CU1386" s="262"/>
      <c r="CV1386" s="262"/>
      <c r="CW1386" s="262"/>
      <c r="CX1386" s="262"/>
      <c r="CY1386" s="262"/>
      <c r="CZ1386" s="262"/>
      <c r="DA1386" s="262"/>
      <c r="DB1386" s="262"/>
      <c r="DC1386" s="262"/>
      <c r="DD1386" s="262"/>
      <c r="DE1386" s="262"/>
      <c r="DF1386" s="262"/>
      <c r="DG1386" s="262"/>
      <c r="DH1386" s="262"/>
      <c r="DI1386" s="262"/>
      <c r="DJ1386" s="262"/>
      <c r="DK1386" s="262"/>
      <c r="DL1386" s="262"/>
      <c r="DM1386" s="262"/>
      <c r="DN1386" s="262"/>
      <c r="DO1386" s="262"/>
      <c r="DP1386" s="262"/>
      <c r="DQ1386" s="262"/>
      <c r="DR1386" s="262"/>
      <c r="DS1386" s="262"/>
      <c r="DT1386" s="262"/>
      <c r="DU1386" s="262"/>
      <c r="DV1386" s="262"/>
      <c r="DW1386" s="262"/>
      <c r="DX1386" s="262"/>
      <c r="DY1386" s="262"/>
      <c r="DZ1386" s="262"/>
      <c r="EA1386" s="262"/>
      <c r="EB1386" s="262"/>
      <c r="EC1386" s="262"/>
      <c r="ED1386" s="262"/>
      <c r="EE1386" s="262"/>
      <c r="EF1386" s="262"/>
      <c r="EG1386" s="262"/>
      <c r="EH1386" s="262"/>
      <c r="EI1386" s="262"/>
      <c r="EJ1386" s="262"/>
      <c r="EK1386" s="262"/>
      <c r="EL1386" s="262"/>
      <c r="EM1386" s="262"/>
      <c r="EN1386" s="262"/>
      <c r="EO1386" s="262"/>
      <c r="EP1386" s="262"/>
      <c r="EQ1386" s="262"/>
      <c r="ER1386" s="262"/>
      <c r="ES1386" s="262"/>
      <c r="ET1386" s="262"/>
      <c r="EU1386" s="262"/>
      <c r="EV1386" s="262"/>
      <c r="EW1386" s="262"/>
      <c r="EX1386" s="262"/>
      <c r="EY1386" s="262"/>
      <c r="EZ1386" s="262"/>
      <c r="FA1386" s="262"/>
      <c r="FB1386" s="262"/>
      <c r="FC1386" s="262"/>
      <c r="FD1386" s="262"/>
      <c r="FE1386" s="262"/>
      <c r="FF1386" s="262"/>
      <c r="FG1386" s="262"/>
      <c r="FH1386" s="262"/>
      <c r="FI1386" s="262"/>
      <c r="FJ1386" s="262"/>
      <c r="FK1386" s="262"/>
      <c r="FL1386" s="262"/>
      <c r="FM1386" s="262"/>
      <c r="FN1386" s="262"/>
      <c r="FO1386" s="262"/>
      <c r="FP1386" s="262"/>
      <c r="FQ1386" s="262"/>
      <c r="FR1386" s="262"/>
      <c r="FS1386" s="262"/>
      <c r="FT1386" s="262"/>
      <c r="FU1386" s="262"/>
      <c r="FV1386" s="262"/>
      <c r="FW1386" s="262"/>
      <c r="FX1386" s="262"/>
      <c r="FY1386" s="262"/>
      <c r="FZ1386" s="262"/>
      <c r="GA1386" s="262"/>
      <c r="GB1386" s="262"/>
      <c r="GC1386" s="262"/>
      <c r="GD1386" s="262"/>
    </row>
    <row r="1387" spans="1:186" s="263" customFormat="1" x14ac:dyDescent="0.2">
      <c r="A1387" s="339" t="s">
        <v>13282</v>
      </c>
      <c r="B1387" s="280" t="s">
        <v>2252</v>
      </c>
      <c r="C1387" s="281" t="s">
        <v>9466</v>
      </c>
      <c r="D1387" s="130" t="s">
        <v>87</v>
      </c>
      <c r="E1387" s="130">
        <v>75</v>
      </c>
      <c r="F1387" s="130">
        <v>0.2</v>
      </c>
      <c r="G1387" s="282"/>
      <c r="H1387" s="283"/>
      <c r="I1387" s="284">
        <f ca="1">OFFSET(INDEX(Composições!A:H,MATCH(B1387,Composições!A:A,0),8),2,0)</f>
        <v>1.0640000000000001</v>
      </c>
      <c r="J1387" s="284">
        <f ca="1">IF(ISNUMBER(I1387),ROUND(F1387*E1387*I1387,2),"")</f>
        <v>15.96</v>
      </c>
      <c r="K1387" s="283">
        <f>BDI!$E$17</f>
        <v>0.18609999999999999</v>
      </c>
      <c r="L1387" s="283"/>
      <c r="M1387" s="283"/>
      <c r="N1387" s="131">
        <f t="shared" ca="1" si="23"/>
        <v>1.26</v>
      </c>
      <c r="O1387" s="340">
        <f ca="1">IF(ISNUMBER(I1387),ROUND(F1387*N1387*E1387,2),"")</f>
        <v>18.899999999999999</v>
      </c>
      <c r="P1387" s="262"/>
      <c r="Q1387" s="262"/>
      <c r="R1387" s="262"/>
      <c r="S1387" s="262"/>
      <c r="T1387" s="262"/>
      <c r="U1387" s="262"/>
      <c r="V1387" s="262"/>
      <c r="W1387" s="262"/>
      <c r="X1387" s="262"/>
      <c r="Y1387" s="262"/>
      <c r="Z1387" s="262"/>
      <c r="AA1387" s="262"/>
      <c r="AB1387" s="262"/>
      <c r="AC1387" s="262"/>
      <c r="AD1387" s="262"/>
      <c r="AE1387" s="262"/>
      <c r="AF1387" s="262"/>
      <c r="AG1387" s="262"/>
      <c r="AH1387" s="262"/>
      <c r="AI1387" s="262"/>
      <c r="AJ1387" s="262"/>
      <c r="AK1387" s="262"/>
      <c r="AL1387" s="262"/>
      <c r="AM1387" s="262"/>
      <c r="AN1387" s="262"/>
      <c r="AO1387" s="262"/>
      <c r="AP1387" s="262"/>
      <c r="AQ1387" s="262"/>
      <c r="AR1387" s="262"/>
      <c r="AS1387" s="262"/>
      <c r="AT1387" s="262"/>
      <c r="AU1387" s="262"/>
      <c r="AV1387" s="262"/>
      <c r="AW1387" s="262"/>
      <c r="AX1387" s="262"/>
      <c r="AY1387" s="262"/>
      <c r="AZ1387" s="262"/>
      <c r="BA1387" s="262"/>
      <c r="BB1387" s="262"/>
      <c r="BC1387" s="262"/>
      <c r="BD1387" s="262"/>
      <c r="BE1387" s="262"/>
      <c r="BF1387" s="262"/>
      <c r="BG1387" s="262"/>
      <c r="BH1387" s="262"/>
      <c r="BI1387" s="262"/>
      <c r="BJ1387" s="262"/>
      <c r="BK1387" s="262"/>
      <c r="BL1387" s="262"/>
      <c r="BM1387" s="262"/>
      <c r="BN1387" s="262"/>
      <c r="BO1387" s="262"/>
      <c r="BP1387" s="262"/>
      <c r="BQ1387" s="262"/>
      <c r="BR1387" s="262"/>
      <c r="BS1387" s="262"/>
      <c r="BT1387" s="262"/>
      <c r="BU1387" s="262"/>
      <c r="BV1387" s="262"/>
      <c r="BW1387" s="262"/>
      <c r="BX1387" s="262"/>
      <c r="BY1387" s="262"/>
      <c r="BZ1387" s="262"/>
      <c r="CA1387" s="262"/>
      <c r="CB1387" s="262"/>
      <c r="CC1387" s="262"/>
      <c r="CD1387" s="262"/>
      <c r="CE1387" s="262"/>
      <c r="CF1387" s="262"/>
      <c r="CG1387" s="262"/>
      <c r="CH1387" s="262"/>
      <c r="CI1387" s="262"/>
      <c r="CJ1387" s="262"/>
      <c r="CK1387" s="262"/>
      <c r="CL1387" s="262"/>
      <c r="CM1387" s="262"/>
      <c r="CN1387" s="262"/>
      <c r="CO1387" s="262"/>
      <c r="CP1387" s="262"/>
      <c r="CQ1387" s="262"/>
      <c r="CR1387" s="262"/>
      <c r="CS1387" s="262"/>
      <c r="CT1387" s="262"/>
      <c r="CU1387" s="262"/>
      <c r="CV1387" s="262"/>
      <c r="CW1387" s="262"/>
      <c r="CX1387" s="262"/>
      <c r="CY1387" s="262"/>
      <c r="CZ1387" s="262"/>
      <c r="DA1387" s="262"/>
      <c r="DB1387" s="262"/>
      <c r="DC1387" s="262"/>
      <c r="DD1387" s="262"/>
      <c r="DE1387" s="262"/>
      <c r="DF1387" s="262"/>
      <c r="DG1387" s="262"/>
      <c r="DH1387" s="262"/>
      <c r="DI1387" s="262"/>
      <c r="DJ1387" s="262"/>
      <c r="DK1387" s="262"/>
      <c r="DL1387" s="262"/>
      <c r="DM1387" s="262"/>
      <c r="DN1387" s="262"/>
      <c r="DO1387" s="262"/>
      <c r="DP1387" s="262"/>
      <c r="DQ1387" s="262"/>
      <c r="DR1387" s="262"/>
      <c r="DS1387" s="262"/>
      <c r="DT1387" s="262"/>
      <c r="DU1387" s="262"/>
      <c r="DV1387" s="262"/>
      <c r="DW1387" s="262"/>
      <c r="DX1387" s="262"/>
      <c r="DY1387" s="262"/>
      <c r="DZ1387" s="262"/>
      <c r="EA1387" s="262"/>
      <c r="EB1387" s="262"/>
      <c r="EC1387" s="262"/>
      <c r="ED1387" s="262"/>
      <c r="EE1387" s="262"/>
      <c r="EF1387" s="262"/>
      <c r="EG1387" s="262"/>
      <c r="EH1387" s="262"/>
      <c r="EI1387" s="262"/>
      <c r="EJ1387" s="262"/>
      <c r="EK1387" s="262"/>
      <c r="EL1387" s="262"/>
      <c r="EM1387" s="262"/>
      <c r="EN1387" s="262"/>
      <c r="EO1387" s="262"/>
      <c r="EP1387" s="262"/>
      <c r="EQ1387" s="262"/>
      <c r="ER1387" s="262"/>
      <c r="ES1387" s="262"/>
      <c r="ET1387" s="262"/>
      <c r="EU1387" s="262"/>
      <c r="EV1387" s="262"/>
      <c r="EW1387" s="262"/>
      <c r="EX1387" s="262"/>
      <c r="EY1387" s="262"/>
      <c r="EZ1387" s="262"/>
      <c r="FA1387" s="262"/>
      <c r="FB1387" s="262"/>
      <c r="FC1387" s="262"/>
      <c r="FD1387" s="262"/>
      <c r="FE1387" s="262"/>
      <c r="FF1387" s="262"/>
      <c r="FG1387" s="262"/>
      <c r="FH1387" s="262"/>
      <c r="FI1387" s="262"/>
      <c r="FJ1387" s="262"/>
      <c r="FK1387" s="262"/>
      <c r="FL1387" s="262"/>
      <c r="FM1387" s="262"/>
      <c r="FN1387" s="262"/>
      <c r="FO1387" s="262"/>
      <c r="FP1387" s="262"/>
      <c r="FQ1387" s="262"/>
      <c r="FR1387" s="262"/>
      <c r="FS1387" s="262"/>
      <c r="FT1387" s="262"/>
      <c r="FU1387" s="262"/>
      <c r="FV1387" s="262"/>
      <c r="FW1387" s="262"/>
      <c r="FX1387" s="262"/>
      <c r="FY1387" s="262"/>
      <c r="FZ1387" s="262"/>
      <c r="GA1387" s="262"/>
      <c r="GB1387" s="262"/>
      <c r="GC1387" s="262"/>
      <c r="GD1387" s="262"/>
    </row>
    <row r="1388" spans="1:186" s="263" customFormat="1" x14ac:dyDescent="0.2">
      <c r="A1388" s="339" t="s">
        <v>13283</v>
      </c>
      <c r="B1388" s="280" t="s">
        <v>2253</v>
      </c>
      <c r="C1388" s="281" t="s">
        <v>9467</v>
      </c>
      <c r="D1388" s="130" t="s">
        <v>106</v>
      </c>
      <c r="E1388" s="130">
        <v>500.00000000000006</v>
      </c>
      <c r="F1388" s="130">
        <v>0.2</v>
      </c>
      <c r="G1388" s="282"/>
      <c r="H1388" s="283"/>
      <c r="I1388" s="284">
        <f ca="1">OFFSET(INDEX(Composições!A:H,MATCH(B1388,Composições!A:A,0),8),2,0)</f>
        <v>31.264499999999995</v>
      </c>
      <c r="J1388" s="284">
        <f ca="1">IF(ISNUMBER(I1388),ROUND(F1388*E1388*I1388,2),"")</f>
        <v>3126.45</v>
      </c>
      <c r="K1388" s="283">
        <f>BDI!$E$17</f>
        <v>0.18609999999999999</v>
      </c>
      <c r="L1388" s="283"/>
      <c r="M1388" s="283"/>
      <c r="N1388" s="131">
        <f t="shared" ca="1" si="23"/>
        <v>37.08</v>
      </c>
      <c r="O1388" s="340">
        <f ca="1">IF(ISNUMBER(I1388),ROUND(F1388*N1388*E1388,2),"")</f>
        <v>3708</v>
      </c>
      <c r="P1388" s="262"/>
      <c r="Q1388" s="262"/>
      <c r="R1388" s="262"/>
      <c r="S1388" s="262"/>
      <c r="T1388" s="262"/>
      <c r="U1388" s="262"/>
      <c r="V1388" s="262"/>
      <c r="W1388" s="262"/>
      <c r="X1388" s="262"/>
      <c r="Y1388" s="262"/>
      <c r="Z1388" s="262"/>
      <c r="AA1388" s="262"/>
      <c r="AB1388" s="262"/>
      <c r="AC1388" s="262"/>
      <c r="AD1388" s="262"/>
      <c r="AE1388" s="262"/>
      <c r="AF1388" s="262"/>
      <c r="AG1388" s="262"/>
      <c r="AH1388" s="262"/>
      <c r="AI1388" s="262"/>
      <c r="AJ1388" s="262"/>
      <c r="AK1388" s="262"/>
      <c r="AL1388" s="262"/>
      <c r="AM1388" s="262"/>
      <c r="AN1388" s="262"/>
      <c r="AO1388" s="262"/>
      <c r="AP1388" s="262"/>
      <c r="AQ1388" s="262"/>
      <c r="AR1388" s="262"/>
      <c r="AS1388" s="262"/>
      <c r="AT1388" s="262"/>
      <c r="AU1388" s="262"/>
      <c r="AV1388" s="262"/>
      <c r="AW1388" s="262"/>
      <c r="AX1388" s="262"/>
      <c r="AY1388" s="262"/>
      <c r="AZ1388" s="262"/>
      <c r="BA1388" s="262"/>
      <c r="BB1388" s="262"/>
      <c r="BC1388" s="262"/>
      <c r="BD1388" s="262"/>
      <c r="BE1388" s="262"/>
      <c r="BF1388" s="262"/>
      <c r="BG1388" s="262"/>
      <c r="BH1388" s="262"/>
      <c r="BI1388" s="262"/>
      <c r="BJ1388" s="262"/>
      <c r="BK1388" s="262"/>
      <c r="BL1388" s="262"/>
      <c r="BM1388" s="262"/>
      <c r="BN1388" s="262"/>
      <c r="BO1388" s="262"/>
      <c r="BP1388" s="262"/>
      <c r="BQ1388" s="262"/>
      <c r="BR1388" s="262"/>
      <c r="BS1388" s="262"/>
      <c r="BT1388" s="262"/>
      <c r="BU1388" s="262"/>
      <c r="BV1388" s="262"/>
      <c r="BW1388" s="262"/>
      <c r="BX1388" s="262"/>
      <c r="BY1388" s="262"/>
      <c r="BZ1388" s="262"/>
      <c r="CA1388" s="262"/>
      <c r="CB1388" s="262"/>
      <c r="CC1388" s="262"/>
      <c r="CD1388" s="262"/>
      <c r="CE1388" s="262"/>
      <c r="CF1388" s="262"/>
      <c r="CG1388" s="262"/>
      <c r="CH1388" s="262"/>
      <c r="CI1388" s="262"/>
      <c r="CJ1388" s="262"/>
      <c r="CK1388" s="262"/>
      <c r="CL1388" s="262"/>
      <c r="CM1388" s="262"/>
      <c r="CN1388" s="262"/>
      <c r="CO1388" s="262"/>
      <c r="CP1388" s="262"/>
      <c r="CQ1388" s="262"/>
      <c r="CR1388" s="262"/>
      <c r="CS1388" s="262"/>
      <c r="CT1388" s="262"/>
      <c r="CU1388" s="262"/>
      <c r="CV1388" s="262"/>
      <c r="CW1388" s="262"/>
      <c r="CX1388" s="262"/>
      <c r="CY1388" s="262"/>
      <c r="CZ1388" s="262"/>
      <c r="DA1388" s="262"/>
      <c r="DB1388" s="262"/>
      <c r="DC1388" s="262"/>
      <c r="DD1388" s="262"/>
      <c r="DE1388" s="262"/>
      <c r="DF1388" s="262"/>
      <c r="DG1388" s="262"/>
      <c r="DH1388" s="262"/>
      <c r="DI1388" s="262"/>
      <c r="DJ1388" s="262"/>
      <c r="DK1388" s="262"/>
      <c r="DL1388" s="262"/>
      <c r="DM1388" s="262"/>
      <c r="DN1388" s="262"/>
      <c r="DO1388" s="262"/>
      <c r="DP1388" s="262"/>
      <c r="DQ1388" s="262"/>
      <c r="DR1388" s="262"/>
      <c r="DS1388" s="262"/>
      <c r="DT1388" s="262"/>
      <c r="DU1388" s="262"/>
      <c r="DV1388" s="262"/>
      <c r="DW1388" s="262"/>
      <c r="DX1388" s="262"/>
      <c r="DY1388" s="262"/>
      <c r="DZ1388" s="262"/>
      <c r="EA1388" s="262"/>
      <c r="EB1388" s="262"/>
      <c r="EC1388" s="262"/>
      <c r="ED1388" s="262"/>
      <c r="EE1388" s="262"/>
      <c r="EF1388" s="262"/>
      <c r="EG1388" s="262"/>
      <c r="EH1388" s="262"/>
      <c r="EI1388" s="262"/>
      <c r="EJ1388" s="262"/>
      <c r="EK1388" s="262"/>
      <c r="EL1388" s="262"/>
      <c r="EM1388" s="262"/>
      <c r="EN1388" s="262"/>
      <c r="EO1388" s="262"/>
      <c r="EP1388" s="262"/>
      <c r="EQ1388" s="262"/>
      <c r="ER1388" s="262"/>
      <c r="ES1388" s="262"/>
      <c r="ET1388" s="262"/>
      <c r="EU1388" s="262"/>
      <c r="EV1388" s="262"/>
      <c r="EW1388" s="262"/>
      <c r="EX1388" s="262"/>
      <c r="EY1388" s="262"/>
      <c r="EZ1388" s="262"/>
      <c r="FA1388" s="262"/>
      <c r="FB1388" s="262"/>
      <c r="FC1388" s="262"/>
      <c r="FD1388" s="262"/>
      <c r="FE1388" s="262"/>
      <c r="FF1388" s="262"/>
      <c r="FG1388" s="262"/>
      <c r="FH1388" s="262"/>
      <c r="FI1388" s="262"/>
      <c r="FJ1388" s="262"/>
      <c r="FK1388" s="262"/>
      <c r="FL1388" s="262"/>
      <c r="FM1388" s="262"/>
      <c r="FN1388" s="262"/>
      <c r="FO1388" s="262"/>
      <c r="FP1388" s="262"/>
      <c r="FQ1388" s="262"/>
      <c r="FR1388" s="262"/>
      <c r="FS1388" s="262"/>
      <c r="FT1388" s="262"/>
      <c r="FU1388" s="262"/>
      <c r="FV1388" s="262"/>
      <c r="FW1388" s="262"/>
      <c r="FX1388" s="262"/>
      <c r="FY1388" s="262"/>
      <c r="FZ1388" s="262"/>
      <c r="GA1388" s="262"/>
      <c r="GB1388" s="262"/>
      <c r="GC1388" s="262"/>
      <c r="GD1388" s="262"/>
    </row>
    <row r="1389" spans="1:186" s="263" customFormat="1" x14ac:dyDescent="0.2">
      <c r="A1389" s="339" t="s">
        <v>13284</v>
      </c>
      <c r="B1389" s="280" t="s">
        <v>9468</v>
      </c>
      <c r="C1389" s="281" t="s">
        <v>9469</v>
      </c>
      <c r="D1389" s="130" t="s">
        <v>87</v>
      </c>
      <c r="E1389" s="130">
        <v>25</v>
      </c>
      <c r="F1389" s="130">
        <v>0.2</v>
      </c>
      <c r="G1389" s="282"/>
      <c r="H1389" s="283"/>
      <c r="I1389" s="358">
        <v>1.51</v>
      </c>
      <c r="J1389" s="284">
        <f>IF(ISNUMBER(I1389),ROUND(F1389*E1389*I1389,2),"")</f>
        <v>7.55</v>
      </c>
      <c r="K1389" s="283">
        <f>BDI!$E$17</f>
        <v>0.18609999999999999</v>
      </c>
      <c r="L1389" s="283"/>
      <c r="M1389" s="283"/>
      <c r="N1389" s="131">
        <f t="shared" si="23"/>
        <v>1.79</v>
      </c>
      <c r="O1389" s="340">
        <f>IF(ISNUMBER(I1389),ROUND(F1389*N1389*E1389,2),"")</f>
        <v>8.9499999999999993</v>
      </c>
      <c r="P1389" s="262"/>
      <c r="Q1389" s="262"/>
      <c r="R1389" s="262"/>
      <c r="S1389" s="262"/>
      <c r="T1389" s="262"/>
      <c r="U1389" s="262"/>
      <c r="V1389" s="262"/>
      <c r="W1389" s="262"/>
      <c r="X1389" s="262"/>
      <c r="Y1389" s="262"/>
      <c r="Z1389" s="262"/>
      <c r="AA1389" s="262"/>
      <c r="AB1389" s="262"/>
      <c r="AC1389" s="262"/>
      <c r="AD1389" s="262"/>
      <c r="AE1389" s="262"/>
      <c r="AF1389" s="262"/>
      <c r="AG1389" s="262"/>
      <c r="AH1389" s="262"/>
      <c r="AI1389" s="262"/>
      <c r="AJ1389" s="262"/>
      <c r="AK1389" s="262"/>
      <c r="AL1389" s="262"/>
      <c r="AM1389" s="262"/>
      <c r="AN1389" s="262"/>
      <c r="AO1389" s="262"/>
      <c r="AP1389" s="262"/>
      <c r="AQ1389" s="262"/>
      <c r="AR1389" s="262"/>
      <c r="AS1389" s="262"/>
      <c r="AT1389" s="262"/>
      <c r="AU1389" s="262"/>
      <c r="AV1389" s="262"/>
      <c r="AW1389" s="262"/>
      <c r="AX1389" s="262"/>
      <c r="AY1389" s="262"/>
      <c r="AZ1389" s="262"/>
      <c r="BA1389" s="262"/>
      <c r="BB1389" s="262"/>
      <c r="BC1389" s="262"/>
      <c r="BD1389" s="262"/>
      <c r="BE1389" s="262"/>
      <c r="BF1389" s="262"/>
      <c r="BG1389" s="262"/>
      <c r="BH1389" s="262"/>
      <c r="BI1389" s="262"/>
      <c r="BJ1389" s="262"/>
      <c r="BK1389" s="262"/>
      <c r="BL1389" s="262"/>
      <c r="BM1389" s="262"/>
      <c r="BN1389" s="262"/>
      <c r="BO1389" s="262"/>
      <c r="BP1389" s="262"/>
      <c r="BQ1389" s="262"/>
      <c r="BR1389" s="262"/>
      <c r="BS1389" s="262"/>
      <c r="BT1389" s="262"/>
      <c r="BU1389" s="262"/>
      <c r="BV1389" s="262"/>
      <c r="BW1389" s="262"/>
      <c r="BX1389" s="262"/>
      <c r="BY1389" s="262"/>
      <c r="BZ1389" s="262"/>
      <c r="CA1389" s="262"/>
      <c r="CB1389" s="262"/>
      <c r="CC1389" s="262"/>
      <c r="CD1389" s="262"/>
      <c r="CE1389" s="262"/>
      <c r="CF1389" s="262"/>
      <c r="CG1389" s="262"/>
      <c r="CH1389" s="262"/>
      <c r="CI1389" s="262"/>
      <c r="CJ1389" s="262"/>
      <c r="CK1389" s="262"/>
      <c r="CL1389" s="262"/>
      <c r="CM1389" s="262"/>
      <c r="CN1389" s="262"/>
      <c r="CO1389" s="262"/>
      <c r="CP1389" s="262"/>
      <c r="CQ1389" s="262"/>
      <c r="CR1389" s="262"/>
      <c r="CS1389" s="262"/>
      <c r="CT1389" s="262"/>
      <c r="CU1389" s="262"/>
      <c r="CV1389" s="262"/>
      <c r="CW1389" s="262"/>
      <c r="CX1389" s="262"/>
      <c r="CY1389" s="262"/>
      <c r="CZ1389" s="262"/>
      <c r="DA1389" s="262"/>
      <c r="DB1389" s="262"/>
      <c r="DC1389" s="262"/>
      <c r="DD1389" s="262"/>
      <c r="DE1389" s="262"/>
      <c r="DF1389" s="262"/>
      <c r="DG1389" s="262"/>
      <c r="DH1389" s="262"/>
      <c r="DI1389" s="262"/>
      <c r="DJ1389" s="262"/>
      <c r="DK1389" s="262"/>
      <c r="DL1389" s="262"/>
      <c r="DM1389" s="262"/>
      <c r="DN1389" s="262"/>
      <c r="DO1389" s="262"/>
      <c r="DP1389" s="262"/>
      <c r="DQ1389" s="262"/>
      <c r="DR1389" s="262"/>
      <c r="DS1389" s="262"/>
      <c r="DT1389" s="262"/>
      <c r="DU1389" s="262"/>
      <c r="DV1389" s="262"/>
      <c r="DW1389" s="262"/>
      <c r="DX1389" s="262"/>
      <c r="DY1389" s="262"/>
      <c r="DZ1389" s="262"/>
      <c r="EA1389" s="262"/>
      <c r="EB1389" s="262"/>
      <c r="EC1389" s="262"/>
      <c r="ED1389" s="262"/>
      <c r="EE1389" s="262"/>
      <c r="EF1389" s="262"/>
      <c r="EG1389" s="262"/>
      <c r="EH1389" s="262"/>
      <c r="EI1389" s="262"/>
      <c r="EJ1389" s="262"/>
      <c r="EK1389" s="262"/>
      <c r="EL1389" s="262"/>
      <c r="EM1389" s="262"/>
      <c r="EN1389" s="262"/>
      <c r="EO1389" s="262"/>
      <c r="EP1389" s="262"/>
      <c r="EQ1389" s="262"/>
      <c r="ER1389" s="262"/>
      <c r="ES1389" s="262"/>
      <c r="ET1389" s="262"/>
      <c r="EU1389" s="262"/>
      <c r="EV1389" s="262"/>
      <c r="EW1389" s="262"/>
      <c r="EX1389" s="262"/>
      <c r="EY1389" s="262"/>
      <c r="EZ1389" s="262"/>
      <c r="FA1389" s="262"/>
      <c r="FB1389" s="262"/>
      <c r="FC1389" s="262"/>
      <c r="FD1389" s="262"/>
      <c r="FE1389" s="262"/>
      <c r="FF1389" s="262"/>
      <c r="FG1389" s="262"/>
      <c r="FH1389" s="262"/>
      <c r="FI1389" s="262"/>
      <c r="FJ1389" s="262"/>
      <c r="FK1389" s="262"/>
      <c r="FL1389" s="262"/>
      <c r="FM1389" s="262"/>
      <c r="FN1389" s="262"/>
      <c r="FO1389" s="262"/>
      <c r="FP1389" s="262"/>
      <c r="FQ1389" s="262"/>
      <c r="FR1389" s="262"/>
      <c r="FS1389" s="262"/>
      <c r="FT1389" s="262"/>
      <c r="FU1389" s="262"/>
      <c r="FV1389" s="262"/>
      <c r="FW1389" s="262"/>
      <c r="FX1389" s="262"/>
      <c r="FY1389" s="262"/>
      <c r="FZ1389" s="262"/>
      <c r="GA1389" s="262"/>
      <c r="GB1389" s="262"/>
      <c r="GC1389" s="262"/>
      <c r="GD1389" s="262"/>
    </row>
    <row r="1390" spans="1:186" s="263" customFormat="1" x14ac:dyDescent="0.2">
      <c r="A1390" s="339" t="s">
        <v>13285</v>
      </c>
      <c r="B1390" s="280" t="s">
        <v>9470</v>
      </c>
      <c r="C1390" s="281" t="s">
        <v>9471</v>
      </c>
      <c r="D1390" s="130" t="s">
        <v>87</v>
      </c>
      <c r="E1390" s="130">
        <v>25</v>
      </c>
      <c r="F1390" s="130">
        <v>0.2</v>
      </c>
      <c r="G1390" s="282"/>
      <c r="H1390" s="283"/>
      <c r="I1390" s="358">
        <v>0.76</v>
      </c>
      <c r="J1390" s="284">
        <f>IF(ISNUMBER(I1390),ROUND(F1390*E1390*I1390,2),"")</f>
        <v>3.8</v>
      </c>
      <c r="K1390" s="283">
        <f>BDI!$E$17</f>
        <v>0.18609999999999999</v>
      </c>
      <c r="L1390" s="283"/>
      <c r="M1390" s="283"/>
      <c r="N1390" s="131">
        <f t="shared" si="23"/>
        <v>0.9</v>
      </c>
      <c r="O1390" s="340">
        <f>IF(ISNUMBER(I1390),ROUND(F1390*N1390*E1390,2),"")</f>
        <v>4.5</v>
      </c>
      <c r="P1390" s="262"/>
      <c r="Q1390" s="262"/>
      <c r="R1390" s="262"/>
      <c r="S1390" s="262"/>
      <c r="T1390" s="262"/>
      <c r="U1390" s="262"/>
      <c r="V1390" s="262"/>
      <c r="W1390" s="262"/>
      <c r="X1390" s="262"/>
      <c r="Y1390" s="262"/>
      <c r="Z1390" s="262"/>
      <c r="AA1390" s="262"/>
      <c r="AB1390" s="262"/>
      <c r="AC1390" s="262"/>
      <c r="AD1390" s="262"/>
      <c r="AE1390" s="262"/>
      <c r="AF1390" s="262"/>
      <c r="AG1390" s="262"/>
      <c r="AH1390" s="262"/>
      <c r="AI1390" s="262"/>
      <c r="AJ1390" s="262"/>
      <c r="AK1390" s="262"/>
      <c r="AL1390" s="262"/>
      <c r="AM1390" s="262"/>
      <c r="AN1390" s="262"/>
      <c r="AO1390" s="262"/>
      <c r="AP1390" s="262"/>
      <c r="AQ1390" s="262"/>
      <c r="AR1390" s="262"/>
      <c r="AS1390" s="262"/>
      <c r="AT1390" s="262"/>
      <c r="AU1390" s="262"/>
      <c r="AV1390" s="262"/>
      <c r="AW1390" s="262"/>
      <c r="AX1390" s="262"/>
      <c r="AY1390" s="262"/>
      <c r="AZ1390" s="262"/>
      <c r="BA1390" s="262"/>
      <c r="BB1390" s="262"/>
      <c r="BC1390" s="262"/>
      <c r="BD1390" s="262"/>
      <c r="BE1390" s="262"/>
      <c r="BF1390" s="262"/>
      <c r="BG1390" s="262"/>
      <c r="BH1390" s="262"/>
      <c r="BI1390" s="262"/>
      <c r="BJ1390" s="262"/>
      <c r="BK1390" s="262"/>
      <c r="BL1390" s="262"/>
      <c r="BM1390" s="262"/>
      <c r="BN1390" s="262"/>
      <c r="BO1390" s="262"/>
      <c r="BP1390" s="262"/>
      <c r="BQ1390" s="262"/>
      <c r="BR1390" s="262"/>
      <c r="BS1390" s="262"/>
      <c r="BT1390" s="262"/>
      <c r="BU1390" s="262"/>
      <c r="BV1390" s="262"/>
      <c r="BW1390" s="262"/>
      <c r="BX1390" s="262"/>
      <c r="BY1390" s="262"/>
      <c r="BZ1390" s="262"/>
      <c r="CA1390" s="262"/>
      <c r="CB1390" s="262"/>
      <c r="CC1390" s="262"/>
      <c r="CD1390" s="262"/>
      <c r="CE1390" s="262"/>
      <c r="CF1390" s="262"/>
      <c r="CG1390" s="262"/>
      <c r="CH1390" s="262"/>
      <c r="CI1390" s="262"/>
      <c r="CJ1390" s="262"/>
      <c r="CK1390" s="262"/>
      <c r="CL1390" s="262"/>
      <c r="CM1390" s="262"/>
      <c r="CN1390" s="262"/>
      <c r="CO1390" s="262"/>
      <c r="CP1390" s="262"/>
      <c r="CQ1390" s="262"/>
      <c r="CR1390" s="262"/>
      <c r="CS1390" s="262"/>
      <c r="CT1390" s="262"/>
      <c r="CU1390" s="262"/>
      <c r="CV1390" s="262"/>
      <c r="CW1390" s="262"/>
      <c r="CX1390" s="262"/>
      <c r="CY1390" s="262"/>
      <c r="CZ1390" s="262"/>
      <c r="DA1390" s="262"/>
      <c r="DB1390" s="262"/>
      <c r="DC1390" s="262"/>
      <c r="DD1390" s="262"/>
      <c r="DE1390" s="262"/>
      <c r="DF1390" s="262"/>
      <c r="DG1390" s="262"/>
      <c r="DH1390" s="262"/>
      <c r="DI1390" s="262"/>
      <c r="DJ1390" s="262"/>
      <c r="DK1390" s="262"/>
      <c r="DL1390" s="262"/>
      <c r="DM1390" s="262"/>
      <c r="DN1390" s="262"/>
      <c r="DO1390" s="262"/>
      <c r="DP1390" s="262"/>
      <c r="DQ1390" s="262"/>
      <c r="DR1390" s="262"/>
      <c r="DS1390" s="262"/>
      <c r="DT1390" s="262"/>
      <c r="DU1390" s="262"/>
      <c r="DV1390" s="262"/>
      <c r="DW1390" s="262"/>
      <c r="DX1390" s="262"/>
      <c r="DY1390" s="262"/>
      <c r="DZ1390" s="262"/>
      <c r="EA1390" s="262"/>
      <c r="EB1390" s="262"/>
      <c r="EC1390" s="262"/>
      <c r="ED1390" s="262"/>
      <c r="EE1390" s="262"/>
      <c r="EF1390" s="262"/>
      <c r="EG1390" s="262"/>
      <c r="EH1390" s="262"/>
      <c r="EI1390" s="262"/>
      <c r="EJ1390" s="262"/>
      <c r="EK1390" s="262"/>
      <c r="EL1390" s="262"/>
      <c r="EM1390" s="262"/>
      <c r="EN1390" s="262"/>
      <c r="EO1390" s="262"/>
      <c r="EP1390" s="262"/>
      <c r="EQ1390" s="262"/>
      <c r="ER1390" s="262"/>
      <c r="ES1390" s="262"/>
      <c r="ET1390" s="262"/>
      <c r="EU1390" s="262"/>
      <c r="EV1390" s="262"/>
      <c r="EW1390" s="262"/>
      <c r="EX1390" s="262"/>
      <c r="EY1390" s="262"/>
      <c r="EZ1390" s="262"/>
      <c r="FA1390" s="262"/>
      <c r="FB1390" s="262"/>
      <c r="FC1390" s="262"/>
      <c r="FD1390" s="262"/>
      <c r="FE1390" s="262"/>
      <c r="FF1390" s="262"/>
      <c r="FG1390" s="262"/>
      <c r="FH1390" s="262"/>
      <c r="FI1390" s="262"/>
      <c r="FJ1390" s="262"/>
      <c r="FK1390" s="262"/>
      <c r="FL1390" s="262"/>
      <c r="FM1390" s="262"/>
      <c r="FN1390" s="262"/>
      <c r="FO1390" s="262"/>
      <c r="FP1390" s="262"/>
      <c r="FQ1390" s="262"/>
      <c r="FR1390" s="262"/>
      <c r="FS1390" s="262"/>
      <c r="FT1390" s="262"/>
      <c r="FU1390" s="262"/>
      <c r="FV1390" s="262"/>
      <c r="FW1390" s="262"/>
      <c r="FX1390" s="262"/>
      <c r="FY1390" s="262"/>
      <c r="FZ1390" s="262"/>
      <c r="GA1390" s="262"/>
      <c r="GB1390" s="262"/>
      <c r="GC1390" s="262"/>
      <c r="GD1390" s="262"/>
    </row>
    <row r="1391" spans="1:186" s="263" customFormat="1" x14ac:dyDescent="0.2">
      <c r="A1391" s="339" t="s">
        <v>13286</v>
      </c>
      <c r="B1391" s="280" t="s">
        <v>2254</v>
      </c>
      <c r="C1391" s="281" t="s">
        <v>9472</v>
      </c>
      <c r="D1391" s="130" t="s">
        <v>106</v>
      </c>
      <c r="E1391" s="130">
        <v>500.00000000000006</v>
      </c>
      <c r="F1391" s="130">
        <v>0.2</v>
      </c>
      <c r="G1391" s="282"/>
      <c r="H1391" s="283"/>
      <c r="I1391" s="284">
        <f ca="1">OFFSET(INDEX(Composições!A:H,MATCH(B1391,Composições!A:A,0),8),2,0)</f>
        <v>48.098500000000001</v>
      </c>
      <c r="J1391" s="284">
        <f ca="1">IF(ISNUMBER(I1391),ROUND(F1391*E1391*I1391,2),"")</f>
        <v>4809.8500000000004</v>
      </c>
      <c r="K1391" s="283">
        <f>BDI!$E$17</f>
        <v>0.18609999999999999</v>
      </c>
      <c r="L1391" s="283"/>
      <c r="M1391" s="283"/>
      <c r="N1391" s="131">
        <f t="shared" ca="1" si="23"/>
        <v>57.05</v>
      </c>
      <c r="O1391" s="340">
        <f ca="1">IF(ISNUMBER(I1391),ROUND(F1391*N1391*E1391,2),"")</f>
        <v>5705</v>
      </c>
      <c r="P1391" s="262"/>
      <c r="Q1391" s="262"/>
      <c r="R1391" s="262"/>
      <c r="S1391" s="262"/>
      <c r="T1391" s="262"/>
      <c r="U1391" s="262"/>
      <c r="V1391" s="262"/>
      <c r="W1391" s="262"/>
      <c r="X1391" s="262"/>
      <c r="Y1391" s="262"/>
      <c r="Z1391" s="262"/>
      <c r="AA1391" s="262"/>
      <c r="AB1391" s="262"/>
      <c r="AC1391" s="262"/>
      <c r="AD1391" s="262"/>
      <c r="AE1391" s="262"/>
      <c r="AF1391" s="262"/>
      <c r="AG1391" s="262"/>
      <c r="AH1391" s="262"/>
      <c r="AI1391" s="262"/>
      <c r="AJ1391" s="262"/>
      <c r="AK1391" s="262"/>
      <c r="AL1391" s="262"/>
      <c r="AM1391" s="262"/>
      <c r="AN1391" s="262"/>
      <c r="AO1391" s="262"/>
      <c r="AP1391" s="262"/>
      <c r="AQ1391" s="262"/>
      <c r="AR1391" s="262"/>
      <c r="AS1391" s="262"/>
      <c r="AT1391" s="262"/>
      <c r="AU1391" s="262"/>
      <c r="AV1391" s="262"/>
      <c r="AW1391" s="262"/>
      <c r="AX1391" s="262"/>
      <c r="AY1391" s="262"/>
      <c r="AZ1391" s="262"/>
      <c r="BA1391" s="262"/>
      <c r="BB1391" s="262"/>
      <c r="BC1391" s="262"/>
      <c r="BD1391" s="262"/>
      <c r="BE1391" s="262"/>
      <c r="BF1391" s="262"/>
      <c r="BG1391" s="262"/>
      <c r="BH1391" s="262"/>
      <c r="BI1391" s="262"/>
      <c r="BJ1391" s="262"/>
      <c r="BK1391" s="262"/>
      <c r="BL1391" s="262"/>
      <c r="BM1391" s="262"/>
      <c r="BN1391" s="262"/>
      <c r="BO1391" s="262"/>
      <c r="BP1391" s="262"/>
      <c r="BQ1391" s="262"/>
      <c r="BR1391" s="262"/>
      <c r="BS1391" s="262"/>
      <c r="BT1391" s="262"/>
      <c r="BU1391" s="262"/>
      <c r="BV1391" s="262"/>
      <c r="BW1391" s="262"/>
      <c r="BX1391" s="262"/>
      <c r="BY1391" s="262"/>
      <c r="BZ1391" s="262"/>
      <c r="CA1391" s="262"/>
      <c r="CB1391" s="262"/>
      <c r="CC1391" s="262"/>
      <c r="CD1391" s="262"/>
      <c r="CE1391" s="262"/>
      <c r="CF1391" s="262"/>
      <c r="CG1391" s="262"/>
      <c r="CH1391" s="262"/>
      <c r="CI1391" s="262"/>
      <c r="CJ1391" s="262"/>
      <c r="CK1391" s="262"/>
      <c r="CL1391" s="262"/>
      <c r="CM1391" s="262"/>
      <c r="CN1391" s="262"/>
      <c r="CO1391" s="262"/>
      <c r="CP1391" s="262"/>
      <c r="CQ1391" s="262"/>
      <c r="CR1391" s="262"/>
      <c r="CS1391" s="262"/>
      <c r="CT1391" s="262"/>
      <c r="CU1391" s="262"/>
      <c r="CV1391" s="262"/>
      <c r="CW1391" s="262"/>
      <c r="CX1391" s="262"/>
      <c r="CY1391" s="262"/>
      <c r="CZ1391" s="262"/>
      <c r="DA1391" s="262"/>
      <c r="DB1391" s="262"/>
      <c r="DC1391" s="262"/>
      <c r="DD1391" s="262"/>
      <c r="DE1391" s="262"/>
      <c r="DF1391" s="262"/>
      <c r="DG1391" s="262"/>
      <c r="DH1391" s="262"/>
      <c r="DI1391" s="262"/>
      <c r="DJ1391" s="262"/>
      <c r="DK1391" s="262"/>
      <c r="DL1391" s="262"/>
      <c r="DM1391" s="262"/>
      <c r="DN1391" s="262"/>
      <c r="DO1391" s="262"/>
      <c r="DP1391" s="262"/>
      <c r="DQ1391" s="262"/>
      <c r="DR1391" s="262"/>
      <c r="DS1391" s="262"/>
      <c r="DT1391" s="262"/>
      <c r="DU1391" s="262"/>
      <c r="DV1391" s="262"/>
      <c r="DW1391" s="262"/>
      <c r="DX1391" s="262"/>
      <c r="DY1391" s="262"/>
      <c r="DZ1391" s="262"/>
      <c r="EA1391" s="262"/>
      <c r="EB1391" s="262"/>
      <c r="EC1391" s="262"/>
      <c r="ED1391" s="262"/>
      <c r="EE1391" s="262"/>
      <c r="EF1391" s="262"/>
      <c r="EG1391" s="262"/>
      <c r="EH1391" s="262"/>
      <c r="EI1391" s="262"/>
      <c r="EJ1391" s="262"/>
      <c r="EK1391" s="262"/>
      <c r="EL1391" s="262"/>
      <c r="EM1391" s="262"/>
      <c r="EN1391" s="262"/>
      <c r="EO1391" s="262"/>
      <c r="EP1391" s="262"/>
      <c r="EQ1391" s="262"/>
      <c r="ER1391" s="262"/>
      <c r="ES1391" s="262"/>
      <c r="ET1391" s="262"/>
      <c r="EU1391" s="262"/>
      <c r="EV1391" s="262"/>
      <c r="EW1391" s="262"/>
      <c r="EX1391" s="262"/>
      <c r="EY1391" s="262"/>
      <c r="EZ1391" s="262"/>
      <c r="FA1391" s="262"/>
      <c r="FB1391" s="262"/>
      <c r="FC1391" s="262"/>
      <c r="FD1391" s="262"/>
      <c r="FE1391" s="262"/>
      <c r="FF1391" s="262"/>
      <c r="FG1391" s="262"/>
      <c r="FH1391" s="262"/>
      <c r="FI1391" s="262"/>
      <c r="FJ1391" s="262"/>
      <c r="FK1391" s="262"/>
      <c r="FL1391" s="262"/>
      <c r="FM1391" s="262"/>
      <c r="FN1391" s="262"/>
      <c r="FO1391" s="262"/>
      <c r="FP1391" s="262"/>
      <c r="FQ1391" s="262"/>
      <c r="FR1391" s="262"/>
      <c r="FS1391" s="262"/>
      <c r="FT1391" s="262"/>
      <c r="FU1391" s="262"/>
      <c r="FV1391" s="262"/>
      <c r="FW1391" s="262"/>
      <c r="FX1391" s="262"/>
      <c r="FY1391" s="262"/>
      <c r="FZ1391" s="262"/>
      <c r="GA1391" s="262"/>
      <c r="GB1391" s="262"/>
      <c r="GC1391" s="262"/>
      <c r="GD1391" s="262"/>
    </row>
    <row r="1392" spans="1:186" s="263" customFormat="1" x14ac:dyDescent="0.2">
      <c r="A1392" s="339" t="s">
        <v>13287</v>
      </c>
      <c r="B1392" s="280" t="s">
        <v>9473</v>
      </c>
      <c r="C1392" s="281" t="s">
        <v>9474</v>
      </c>
      <c r="D1392" s="130" t="s">
        <v>87</v>
      </c>
      <c r="E1392" s="130">
        <v>25</v>
      </c>
      <c r="F1392" s="130">
        <v>0.2</v>
      </c>
      <c r="G1392" s="282"/>
      <c r="H1392" s="283"/>
      <c r="I1392" s="358">
        <v>2.39</v>
      </c>
      <c r="J1392" s="284">
        <f>IF(ISNUMBER(I1392),ROUND(F1392*E1392*I1392,2),"")</f>
        <v>11.95</v>
      </c>
      <c r="K1392" s="283">
        <f>BDI!$E$17</f>
        <v>0.18609999999999999</v>
      </c>
      <c r="L1392" s="283"/>
      <c r="M1392" s="283"/>
      <c r="N1392" s="131">
        <f t="shared" si="23"/>
        <v>2.83</v>
      </c>
      <c r="O1392" s="340">
        <f>IF(ISNUMBER(I1392),ROUND(F1392*N1392*E1392,2),"")</f>
        <v>14.15</v>
      </c>
      <c r="P1392" s="262"/>
      <c r="Q1392" s="262"/>
      <c r="R1392" s="262"/>
      <c r="S1392" s="262"/>
      <c r="T1392" s="262"/>
      <c r="U1392" s="262"/>
      <c r="V1392" s="262"/>
      <c r="W1392" s="262"/>
      <c r="X1392" s="262"/>
      <c r="Y1392" s="262"/>
      <c r="Z1392" s="262"/>
      <c r="AA1392" s="262"/>
      <c r="AB1392" s="262"/>
      <c r="AC1392" s="262"/>
      <c r="AD1392" s="262"/>
      <c r="AE1392" s="262"/>
      <c r="AF1392" s="262"/>
      <c r="AG1392" s="262"/>
      <c r="AH1392" s="262"/>
      <c r="AI1392" s="262"/>
      <c r="AJ1392" s="262"/>
      <c r="AK1392" s="262"/>
      <c r="AL1392" s="262"/>
      <c r="AM1392" s="262"/>
      <c r="AN1392" s="262"/>
      <c r="AO1392" s="262"/>
      <c r="AP1392" s="262"/>
      <c r="AQ1392" s="262"/>
      <c r="AR1392" s="262"/>
      <c r="AS1392" s="262"/>
      <c r="AT1392" s="262"/>
      <c r="AU1392" s="262"/>
      <c r="AV1392" s="262"/>
      <c r="AW1392" s="262"/>
      <c r="AX1392" s="262"/>
      <c r="AY1392" s="262"/>
      <c r="AZ1392" s="262"/>
      <c r="BA1392" s="262"/>
      <c r="BB1392" s="262"/>
      <c r="BC1392" s="262"/>
      <c r="BD1392" s="262"/>
      <c r="BE1392" s="262"/>
      <c r="BF1392" s="262"/>
      <c r="BG1392" s="262"/>
      <c r="BH1392" s="262"/>
      <c r="BI1392" s="262"/>
      <c r="BJ1392" s="262"/>
      <c r="BK1392" s="262"/>
      <c r="BL1392" s="262"/>
      <c r="BM1392" s="262"/>
      <c r="BN1392" s="262"/>
      <c r="BO1392" s="262"/>
      <c r="BP1392" s="262"/>
      <c r="BQ1392" s="262"/>
      <c r="BR1392" s="262"/>
      <c r="BS1392" s="262"/>
      <c r="BT1392" s="262"/>
      <c r="BU1392" s="262"/>
      <c r="BV1392" s="262"/>
      <c r="BW1392" s="262"/>
      <c r="BX1392" s="262"/>
      <c r="BY1392" s="262"/>
      <c r="BZ1392" s="262"/>
      <c r="CA1392" s="262"/>
      <c r="CB1392" s="262"/>
      <c r="CC1392" s="262"/>
      <c r="CD1392" s="262"/>
      <c r="CE1392" s="262"/>
      <c r="CF1392" s="262"/>
      <c r="CG1392" s="262"/>
      <c r="CH1392" s="262"/>
      <c r="CI1392" s="262"/>
      <c r="CJ1392" s="262"/>
      <c r="CK1392" s="262"/>
      <c r="CL1392" s="262"/>
      <c r="CM1392" s="262"/>
      <c r="CN1392" s="262"/>
      <c r="CO1392" s="262"/>
      <c r="CP1392" s="262"/>
      <c r="CQ1392" s="262"/>
      <c r="CR1392" s="262"/>
      <c r="CS1392" s="262"/>
      <c r="CT1392" s="262"/>
      <c r="CU1392" s="262"/>
      <c r="CV1392" s="262"/>
      <c r="CW1392" s="262"/>
      <c r="CX1392" s="262"/>
      <c r="CY1392" s="262"/>
      <c r="CZ1392" s="262"/>
      <c r="DA1392" s="262"/>
      <c r="DB1392" s="262"/>
      <c r="DC1392" s="262"/>
      <c r="DD1392" s="262"/>
      <c r="DE1392" s="262"/>
      <c r="DF1392" s="262"/>
      <c r="DG1392" s="262"/>
      <c r="DH1392" s="262"/>
      <c r="DI1392" s="262"/>
      <c r="DJ1392" s="262"/>
      <c r="DK1392" s="262"/>
      <c r="DL1392" s="262"/>
      <c r="DM1392" s="262"/>
      <c r="DN1392" s="262"/>
      <c r="DO1392" s="262"/>
      <c r="DP1392" s="262"/>
      <c r="DQ1392" s="262"/>
      <c r="DR1392" s="262"/>
      <c r="DS1392" s="262"/>
      <c r="DT1392" s="262"/>
      <c r="DU1392" s="262"/>
      <c r="DV1392" s="262"/>
      <c r="DW1392" s="262"/>
      <c r="DX1392" s="262"/>
      <c r="DY1392" s="262"/>
      <c r="DZ1392" s="262"/>
      <c r="EA1392" s="262"/>
      <c r="EB1392" s="262"/>
      <c r="EC1392" s="262"/>
      <c r="ED1392" s="262"/>
      <c r="EE1392" s="262"/>
      <c r="EF1392" s="262"/>
      <c r="EG1392" s="262"/>
      <c r="EH1392" s="262"/>
      <c r="EI1392" s="262"/>
      <c r="EJ1392" s="262"/>
      <c r="EK1392" s="262"/>
      <c r="EL1392" s="262"/>
      <c r="EM1392" s="262"/>
      <c r="EN1392" s="262"/>
      <c r="EO1392" s="262"/>
      <c r="EP1392" s="262"/>
      <c r="EQ1392" s="262"/>
      <c r="ER1392" s="262"/>
      <c r="ES1392" s="262"/>
      <c r="ET1392" s="262"/>
      <c r="EU1392" s="262"/>
      <c r="EV1392" s="262"/>
      <c r="EW1392" s="262"/>
      <c r="EX1392" s="262"/>
      <c r="EY1392" s="262"/>
      <c r="EZ1392" s="262"/>
      <c r="FA1392" s="262"/>
      <c r="FB1392" s="262"/>
      <c r="FC1392" s="262"/>
      <c r="FD1392" s="262"/>
      <c r="FE1392" s="262"/>
      <c r="FF1392" s="262"/>
      <c r="FG1392" s="262"/>
      <c r="FH1392" s="262"/>
      <c r="FI1392" s="262"/>
      <c r="FJ1392" s="262"/>
      <c r="FK1392" s="262"/>
      <c r="FL1392" s="262"/>
      <c r="FM1392" s="262"/>
      <c r="FN1392" s="262"/>
      <c r="FO1392" s="262"/>
      <c r="FP1392" s="262"/>
      <c r="FQ1392" s="262"/>
      <c r="FR1392" s="262"/>
      <c r="FS1392" s="262"/>
      <c r="FT1392" s="262"/>
      <c r="FU1392" s="262"/>
      <c r="FV1392" s="262"/>
      <c r="FW1392" s="262"/>
      <c r="FX1392" s="262"/>
      <c r="FY1392" s="262"/>
      <c r="FZ1392" s="262"/>
      <c r="GA1392" s="262"/>
      <c r="GB1392" s="262"/>
      <c r="GC1392" s="262"/>
      <c r="GD1392" s="262"/>
    </row>
    <row r="1393" spans="1:186" s="263" customFormat="1" x14ac:dyDescent="0.2">
      <c r="A1393" s="339" t="s">
        <v>13288</v>
      </c>
      <c r="B1393" s="280" t="s">
        <v>9475</v>
      </c>
      <c r="C1393" s="281" t="s">
        <v>9476</v>
      </c>
      <c r="D1393" s="130" t="s">
        <v>87</v>
      </c>
      <c r="E1393" s="130">
        <v>25</v>
      </c>
      <c r="F1393" s="130">
        <v>0.2</v>
      </c>
      <c r="G1393" s="282"/>
      <c r="H1393" s="283"/>
      <c r="I1393" s="358">
        <v>1.07</v>
      </c>
      <c r="J1393" s="284">
        <f>IF(ISNUMBER(I1393),ROUND(F1393*E1393*I1393,2),"")</f>
        <v>5.35</v>
      </c>
      <c r="K1393" s="283">
        <f>BDI!$E$17</f>
        <v>0.18609999999999999</v>
      </c>
      <c r="L1393" s="283"/>
      <c r="M1393" s="283"/>
      <c r="N1393" s="131">
        <f t="shared" si="23"/>
        <v>1.27</v>
      </c>
      <c r="O1393" s="340">
        <f>IF(ISNUMBER(I1393),ROUND(F1393*N1393*E1393,2),"")</f>
        <v>6.35</v>
      </c>
      <c r="P1393" s="262"/>
      <c r="Q1393" s="262"/>
      <c r="R1393" s="262"/>
      <c r="S1393" s="262"/>
      <c r="T1393" s="262"/>
      <c r="U1393" s="262"/>
      <c r="V1393" s="262"/>
      <c r="W1393" s="262"/>
      <c r="X1393" s="262"/>
      <c r="Y1393" s="262"/>
      <c r="Z1393" s="262"/>
      <c r="AA1393" s="262"/>
      <c r="AB1393" s="262"/>
      <c r="AC1393" s="262"/>
      <c r="AD1393" s="262"/>
      <c r="AE1393" s="262"/>
      <c r="AF1393" s="262"/>
      <c r="AG1393" s="262"/>
      <c r="AH1393" s="262"/>
      <c r="AI1393" s="262"/>
      <c r="AJ1393" s="262"/>
      <c r="AK1393" s="262"/>
      <c r="AL1393" s="262"/>
      <c r="AM1393" s="262"/>
      <c r="AN1393" s="262"/>
      <c r="AO1393" s="262"/>
      <c r="AP1393" s="262"/>
      <c r="AQ1393" s="262"/>
      <c r="AR1393" s="262"/>
      <c r="AS1393" s="262"/>
      <c r="AT1393" s="262"/>
      <c r="AU1393" s="262"/>
      <c r="AV1393" s="262"/>
      <c r="AW1393" s="262"/>
      <c r="AX1393" s="262"/>
      <c r="AY1393" s="262"/>
      <c r="AZ1393" s="262"/>
      <c r="BA1393" s="262"/>
      <c r="BB1393" s="262"/>
      <c r="BC1393" s="262"/>
      <c r="BD1393" s="262"/>
      <c r="BE1393" s="262"/>
      <c r="BF1393" s="262"/>
      <c r="BG1393" s="262"/>
      <c r="BH1393" s="262"/>
      <c r="BI1393" s="262"/>
      <c r="BJ1393" s="262"/>
      <c r="BK1393" s="262"/>
      <c r="BL1393" s="262"/>
      <c r="BM1393" s="262"/>
      <c r="BN1393" s="262"/>
      <c r="BO1393" s="262"/>
      <c r="BP1393" s="262"/>
      <c r="BQ1393" s="262"/>
      <c r="BR1393" s="262"/>
      <c r="BS1393" s="262"/>
      <c r="BT1393" s="262"/>
      <c r="BU1393" s="262"/>
      <c r="BV1393" s="262"/>
      <c r="BW1393" s="262"/>
      <c r="BX1393" s="262"/>
      <c r="BY1393" s="262"/>
      <c r="BZ1393" s="262"/>
      <c r="CA1393" s="262"/>
      <c r="CB1393" s="262"/>
      <c r="CC1393" s="262"/>
      <c r="CD1393" s="262"/>
      <c r="CE1393" s="262"/>
      <c r="CF1393" s="262"/>
      <c r="CG1393" s="262"/>
      <c r="CH1393" s="262"/>
      <c r="CI1393" s="262"/>
      <c r="CJ1393" s="262"/>
      <c r="CK1393" s="262"/>
      <c r="CL1393" s="262"/>
      <c r="CM1393" s="262"/>
      <c r="CN1393" s="262"/>
      <c r="CO1393" s="262"/>
      <c r="CP1393" s="262"/>
      <c r="CQ1393" s="262"/>
      <c r="CR1393" s="262"/>
      <c r="CS1393" s="262"/>
      <c r="CT1393" s="262"/>
      <c r="CU1393" s="262"/>
      <c r="CV1393" s="262"/>
      <c r="CW1393" s="262"/>
      <c r="CX1393" s="262"/>
      <c r="CY1393" s="262"/>
      <c r="CZ1393" s="262"/>
      <c r="DA1393" s="262"/>
      <c r="DB1393" s="262"/>
      <c r="DC1393" s="262"/>
      <c r="DD1393" s="262"/>
      <c r="DE1393" s="262"/>
      <c r="DF1393" s="262"/>
      <c r="DG1393" s="262"/>
      <c r="DH1393" s="262"/>
      <c r="DI1393" s="262"/>
      <c r="DJ1393" s="262"/>
      <c r="DK1393" s="262"/>
      <c r="DL1393" s="262"/>
      <c r="DM1393" s="262"/>
      <c r="DN1393" s="262"/>
      <c r="DO1393" s="262"/>
      <c r="DP1393" s="262"/>
      <c r="DQ1393" s="262"/>
      <c r="DR1393" s="262"/>
      <c r="DS1393" s="262"/>
      <c r="DT1393" s="262"/>
      <c r="DU1393" s="262"/>
      <c r="DV1393" s="262"/>
      <c r="DW1393" s="262"/>
      <c r="DX1393" s="262"/>
      <c r="DY1393" s="262"/>
      <c r="DZ1393" s="262"/>
      <c r="EA1393" s="262"/>
      <c r="EB1393" s="262"/>
      <c r="EC1393" s="262"/>
      <c r="ED1393" s="262"/>
      <c r="EE1393" s="262"/>
      <c r="EF1393" s="262"/>
      <c r="EG1393" s="262"/>
      <c r="EH1393" s="262"/>
      <c r="EI1393" s="262"/>
      <c r="EJ1393" s="262"/>
      <c r="EK1393" s="262"/>
      <c r="EL1393" s="262"/>
      <c r="EM1393" s="262"/>
      <c r="EN1393" s="262"/>
      <c r="EO1393" s="262"/>
      <c r="EP1393" s="262"/>
      <c r="EQ1393" s="262"/>
      <c r="ER1393" s="262"/>
      <c r="ES1393" s="262"/>
      <c r="ET1393" s="262"/>
      <c r="EU1393" s="262"/>
      <c r="EV1393" s="262"/>
      <c r="EW1393" s="262"/>
      <c r="EX1393" s="262"/>
      <c r="EY1393" s="262"/>
      <c r="EZ1393" s="262"/>
      <c r="FA1393" s="262"/>
      <c r="FB1393" s="262"/>
      <c r="FC1393" s="262"/>
      <c r="FD1393" s="262"/>
      <c r="FE1393" s="262"/>
      <c r="FF1393" s="262"/>
      <c r="FG1393" s="262"/>
      <c r="FH1393" s="262"/>
      <c r="FI1393" s="262"/>
      <c r="FJ1393" s="262"/>
      <c r="FK1393" s="262"/>
      <c r="FL1393" s="262"/>
      <c r="FM1393" s="262"/>
      <c r="FN1393" s="262"/>
      <c r="FO1393" s="262"/>
      <c r="FP1393" s="262"/>
      <c r="FQ1393" s="262"/>
      <c r="FR1393" s="262"/>
      <c r="FS1393" s="262"/>
      <c r="FT1393" s="262"/>
      <c r="FU1393" s="262"/>
      <c r="FV1393" s="262"/>
      <c r="FW1393" s="262"/>
      <c r="FX1393" s="262"/>
      <c r="FY1393" s="262"/>
      <c r="FZ1393" s="262"/>
      <c r="GA1393" s="262"/>
      <c r="GB1393" s="262"/>
      <c r="GC1393" s="262"/>
      <c r="GD1393" s="262"/>
    </row>
    <row r="1394" spans="1:186" s="263" customFormat="1" x14ac:dyDescent="0.2">
      <c r="A1394" s="339" t="s">
        <v>13289</v>
      </c>
      <c r="B1394" s="280" t="s">
        <v>2255</v>
      </c>
      <c r="C1394" s="281" t="s">
        <v>9477</v>
      </c>
      <c r="D1394" s="130" t="s">
        <v>106</v>
      </c>
      <c r="E1394" s="130">
        <v>500.00000000000006</v>
      </c>
      <c r="F1394" s="130">
        <v>0.2</v>
      </c>
      <c r="G1394" s="282"/>
      <c r="H1394" s="283"/>
      <c r="I1394" s="284">
        <f ca="1">OFFSET(INDEX(Composições!A:H,MATCH(B1394,Composições!A:A,0),8),2,0)</f>
        <v>65.236499999999992</v>
      </c>
      <c r="J1394" s="284">
        <f ca="1">IF(ISNUMBER(I1394),ROUND(F1394*E1394*I1394,2),"")</f>
        <v>6523.65</v>
      </c>
      <c r="K1394" s="283">
        <f>BDI!$E$17</f>
        <v>0.18609999999999999</v>
      </c>
      <c r="L1394" s="283"/>
      <c r="M1394" s="283"/>
      <c r="N1394" s="131">
        <f t="shared" ca="1" si="23"/>
        <v>77.38</v>
      </c>
      <c r="O1394" s="340">
        <f ca="1">IF(ISNUMBER(I1394),ROUND(F1394*N1394*E1394,2),"")</f>
        <v>7738</v>
      </c>
      <c r="P1394" s="262"/>
      <c r="Q1394" s="262"/>
      <c r="R1394" s="262"/>
      <c r="S1394" s="262"/>
      <c r="T1394" s="262"/>
      <c r="U1394" s="262"/>
      <c r="V1394" s="262"/>
      <c r="W1394" s="262"/>
      <c r="X1394" s="262"/>
      <c r="Y1394" s="262"/>
      <c r="Z1394" s="262"/>
      <c r="AA1394" s="262"/>
      <c r="AB1394" s="262"/>
      <c r="AC1394" s="262"/>
      <c r="AD1394" s="262"/>
      <c r="AE1394" s="262"/>
      <c r="AF1394" s="262"/>
      <c r="AG1394" s="262"/>
      <c r="AH1394" s="262"/>
      <c r="AI1394" s="262"/>
      <c r="AJ1394" s="262"/>
      <c r="AK1394" s="262"/>
      <c r="AL1394" s="262"/>
      <c r="AM1394" s="262"/>
      <c r="AN1394" s="262"/>
      <c r="AO1394" s="262"/>
      <c r="AP1394" s="262"/>
      <c r="AQ1394" s="262"/>
      <c r="AR1394" s="262"/>
      <c r="AS1394" s="262"/>
      <c r="AT1394" s="262"/>
      <c r="AU1394" s="262"/>
      <c r="AV1394" s="262"/>
      <c r="AW1394" s="262"/>
      <c r="AX1394" s="262"/>
      <c r="AY1394" s="262"/>
      <c r="AZ1394" s="262"/>
      <c r="BA1394" s="262"/>
      <c r="BB1394" s="262"/>
      <c r="BC1394" s="262"/>
      <c r="BD1394" s="262"/>
      <c r="BE1394" s="262"/>
      <c r="BF1394" s="262"/>
      <c r="BG1394" s="262"/>
      <c r="BH1394" s="262"/>
      <c r="BI1394" s="262"/>
      <c r="BJ1394" s="262"/>
      <c r="BK1394" s="262"/>
      <c r="BL1394" s="262"/>
      <c r="BM1394" s="262"/>
      <c r="BN1394" s="262"/>
      <c r="BO1394" s="262"/>
      <c r="BP1394" s="262"/>
      <c r="BQ1394" s="262"/>
      <c r="BR1394" s="262"/>
      <c r="BS1394" s="262"/>
      <c r="BT1394" s="262"/>
      <c r="BU1394" s="262"/>
      <c r="BV1394" s="262"/>
      <c r="BW1394" s="262"/>
      <c r="BX1394" s="262"/>
      <c r="BY1394" s="262"/>
      <c r="BZ1394" s="262"/>
      <c r="CA1394" s="262"/>
      <c r="CB1394" s="262"/>
      <c r="CC1394" s="262"/>
      <c r="CD1394" s="262"/>
      <c r="CE1394" s="262"/>
      <c r="CF1394" s="262"/>
      <c r="CG1394" s="262"/>
      <c r="CH1394" s="262"/>
      <c r="CI1394" s="262"/>
      <c r="CJ1394" s="262"/>
      <c r="CK1394" s="262"/>
      <c r="CL1394" s="262"/>
      <c r="CM1394" s="262"/>
      <c r="CN1394" s="262"/>
      <c r="CO1394" s="262"/>
      <c r="CP1394" s="262"/>
      <c r="CQ1394" s="262"/>
      <c r="CR1394" s="262"/>
      <c r="CS1394" s="262"/>
      <c r="CT1394" s="262"/>
      <c r="CU1394" s="262"/>
      <c r="CV1394" s="262"/>
      <c r="CW1394" s="262"/>
      <c r="CX1394" s="262"/>
      <c r="CY1394" s="262"/>
      <c r="CZ1394" s="262"/>
      <c r="DA1394" s="262"/>
      <c r="DB1394" s="262"/>
      <c r="DC1394" s="262"/>
      <c r="DD1394" s="262"/>
      <c r="DE1394" s="262"/>
      <c r="DF1394" s="262"/>
      <c r="DG1394" s="262"/>
      <c r="DH1394" s="262"/>
      <c r="DI1394" s="262"/>
      <c r="DJ1394" s="262"/>
      <c r="DK1394" s="262"/>
      <c r="DL1394" s="262"/>
      <c r="DM1394" s="262"/>
      <c r="DN1394" s="262"/>
      <c r="DO1394" s="262"/>
      <c r="DP1394" s="262"/>
      <c r="DQ1394" s="262"/>
      <c r="DR1394" s="262"/>
      <c r="DS1394" s="262"/>
      <c r="DT1394" s="262"/>
      <c r="DU1394" s="262"/>
      <c r="DV1394" s="262"/>
      <c r="DW1394" s="262"/>
      <c r="DX1394" s="262"/>
      <c r="DY1394" s="262"/>
      <c r="DZ1394" s="262"/>
      <c r="EA1394" s="262"/>
      <c r="EB1394" s="262"/>
      <c r="EC1394" s="262"/>
      <c r="ED1394" s="262"/>
      <c r="EE1394" s="262"/>
      <c r="EF1394" s="262"/>
      <c r="EG1394" s="262"/>
      <c r="EH1394" s="262"/>
      <c r="EI1394" s="262"/>
      <c r="EJ1394" s="262"/>
      <c r="EK1394" s="262"/>
      <c r="EL1394" s="262"/>
      <c r="EM1394" s="262"/>
      <c r="EN1394" s="262"/>
      <c r="EO1394" s="262"/>
      <c r="EP1394" s="262"/>
      <c r="EQ1394" s="262"/>
      <c r="ER1394" s="262"/>
      <c r="ES1394" s="262"/>
      <c r="ET1394" s="262"/>
      <c r="EU1394" s="262"/>
      <c r="EV1394" s="262"/>
      <c r="EW1394" s="262"/>
      <c r="EX1394" s="262"/>
      <c r="EY1394" s="262"/>
      <c r="EZ1394" s="262"/>
      <c r="FA1394" s="262"/>
      <c r="FB1394" s="262"/>
      <c r="FC1394" s="262"/>
      <c r="FD1394" s="262"/>
      <c r="FE1394" s="262"/>
      <c r="FF1394" s="262"/>
      <c r="FG1394" s="262"/>
      <c r="FH1394" s="262"/>
      <c r="FI1394" s="262"/>
      <c r="FJ1394" s="262"/>
      <c r="FK1394" s="262"/>
      <c r="FL1394" s="262"/>
      <c r="FM1394" s="262"/>
      <c r="FN1394" s="262"/>
      <c r="FO1394" s="262"/>
      <c r="FP1394" s="262"/>
      <c r="FQ1394" s="262"/>
      <c r="FR1394" s="262"/>
      <c r="FS1394" s="262"/>
      <c r="FT1394" s="262"/>
      <c r="FU1394" s="262"/>
      <c r="FV1394" s="262"/>
      <c r="FW1394" s="262"/>
      <c r="FX1394" s="262"/>
      <c r="FY1394" s="262"/>
      <c r="FZ1394" s="262"/>
      <c r="GA1394" s="262"/>
      <c r="GB1394" s="262"/>
      <c r="GC1394" s="262"/>
      <c r="GD1394" s="262"/>
    </row>
    <row r="1395" spans="1:186" s="263" customFormat="1" x14ac:dyDescent="0.2">
      <c r="A1395" s="339" t="s">
        <v>13290</v>
      </c>
      <c r="B1395" s="280" t="s">
        <v>2256</v>
      </c>
      <c r="C1395" s="281" t="s">
        <v>9478</v>
      </c>
      <c r="D1395" s="130" t="s">
        <v>87</v>
      </c>
      <c r="E1395" s="130">
        <v>13</v>
      </c>
      <c r="F1395" s="130">
        <v>0.2</v>
      </c>
      <c r="G1395" s="282"/>
      <c r="H1395" s="283"/>
      <c r="I1395" s="284">
        <f ca="1">OFFSET(INDEX(Composições!A:H,MATCH(B1395,Composições!A:A,0),8),2,0)</f>
        <v>8.3219999999999992</v>
      </c>
      <c r="J1395" s="284">
        <f ca="1">IF(ISNUMBER(I1395),ROUND(F1395*E1395*I1395,2),"")</f>
        <v>21.64</v>
      </c>
      <c r="K1395" s="283">
        <f>BDI!$E$17</f>
        <v>0.18609999999999999</v>
      </c>
      <c r="L1395" s="283"/>
      <c r="M1395" s="283"/>
      <c r="N1395" s="131">
        <f t="shared" ca="1" si="23"/>
        <v>9.8699999999999992</v>
      </c>
      <c r="O1395" s="340">
        <f ca="1">IF(ISNUMBER(I1395),ROUND(F1395*N1395*E1395,2),"")</f>
        <v>25.66</v>
      </c>
      <c r="P1395" s="262"/>
      <c r="Q1395" s="262"/>
      <c r="R1395" s="262"/>
      <c r="S1395" s="262"/>
      <c r="T1395" s="262"/>
      <c r="U1395" s="262"/>
      <c r="V1395" s="262"/>
      <c r="W1395" s="262"/>
      <c r="X1395" s="262"/>
      <c r="Y1395" s="262"/>
      <c r="Z1395" s="262"/>
      <c r="AA1395" s="262"/>
      <c r="AB1395" s="262"/>
      <c r="AC1395" s="262"/>
      <c r="AD1395" s="262"/>
      <c r="AE1395" s="262"/>
      <c r="AF1395" s="262"/>
      <c r="AG1395" s="262"/>
      <c r="AH1395" s="262"/>
      <c r="AI1395" s="262"/>
      <c r="AJ1395" s="262"/>
      <c r="AK1395" s="262"/>
      <c r="AL1395" s="262"/>
      <c r="AM1395" s="262"/>
      <c r="AN1395" s="262"/>
      <c r="AO1395" s="262"/>
      <c r="AP1395" s="262"/>
      <c r="AQ1395" s="262"/>
      <c r="AR1395" s="262"/>
      <c r="AS1395" s="262"/>
      <c r="AT1395" s="262"/>
      <c r="AU1395" s="262"/>
      <c r="AV1395" s="262"/>
      <c r="AW1395" s="262"/>
      <c r="AX1395" s="262"/>
      <c r="AY1395" s="262"/>
      <c r="AZ1395" s="262"/>
      <c r="BA1395" s="262"/>
      <c r="BB1395" s="262"/>
      <c r="BC1395" s="262"/>
      <c r="BD1395" s="262"/>
      <c r="BE1395" s="262"/>
      <c r="BF1395" s="262"/>
      <c r="BG1395" s="262"/>
      <c r="BH1395" s="262"/>
      <c r="BI1395" s="262"/>
      <c r="BJ1395" s="262"/>
      <c r="BK1395" s="262"/>
      <c r="BL1395" s="262"/>
      <c r="BM1395" s="262"/>
      <c r="BN1395" s="262"/>
      <c r="BO1395" s="262"/>
      <c r="BP1395" s="262"/>
      <c r="BQ1395" s="262"/>
      <c r="BR1395" s="262"/>
      <c r="BS1395" s="262"/>
      <c r="BT1395" s="262"/>
      <c r="BU1395" s="262"/>
      <c r="BV1395" s="262"/>
      <c r="BW1395" s="262"/>
      <c r="BX1395" s="262"/>
      <c r="BY1395" s="262"/>
      <c r="BZ1395" s="262"/>
      <c r="CA1395" s="262"/>
      <c r="CB1395" s="262"/>
      <c r="CC1395" s="262"/>
      <c r="CD1395" s="262"/>
      <c r="CE1395" s="262"/>
      <c r="CF1395" s="262"/>
      <c r="CG1395" s="262"/>
      <c r="CH1395" s="262"/>
      <c r="CI1395" s="262"/>
      <c r="CJ1395" s="262"/>
      <c r="CK1395" s="262"/>
      <c r="CL1395" s="262"/>
      <c r="CM1395" s="262"/>
      <c r="CN1395" s="262"/>
      <c r="CO1395" s="262"/>
      <c r="CP1395" s="262"/>
      <c r="CQ1395" s="262"/>
      <c r="CR1395" s="262"/>
      <c r="CS1395" s="262"/>
      <c r="CT1395" s="262"/>
      <c r="CU1395" s="262"/>
      <c r="CV1395" s="262"/>
      <c r="CW1395" s="262"/>
      <c r="CX1395" s="262"/>
      <c r="CY1395" s="262"/>
      <c r="CZ1395" s="262"/>
      <c r="DA1395" s="262"/>
      <c r="DB1395" s="262"/>
      <c r="DC1395" s="262"/>
      <c r="DD1395" s="262"/>
      <c r="DE1395" s="262"/>
      <c r="DF1395" s="262"/>
      <c r="DG1395" s="262"/>
      <c r="DH1395" s="262"/>
      <c r="DI1395" s="262"/>
      <c r="DJ1395" s="262"/>
      <c r="DK1395" s="262"/>
      <c r="DL1395" s="262"/>
      <c r="DM1395" s="262"/>
      <c r="DN1395" s="262"/>
      <c r="DO1395" s="262"/>
      <c r="DP1395" s="262"/>
      <c r="DQ1395" s="262"/>
      <c r="DR1395" s="262"/>
      <c r="DS1395" s="262"/>
      <c r="DT1395" s="262"/>
      <c r="DU1395" s="262"/>
      <c r="DV1395" s="262"/>
      <c r="DW1395" s="262"/>
      <c r="DX1395" s="262"/>
      <c r="DY1395" s="262"/>
      <c r="DZ1395" s="262"/>
      <c r="EA1395" s="262"/>
      <c r="EB1395" s="262"/>
      <c r="EC1395" s="262"/>
      <c r="ED1395" s="262"/>
      <c r="EE1395" s="262"/>
      <c r="EF1395" s="262"/>
      <c r="EG1395" s="262"/>
      <c r="EH1395" s="262"/>
      <c r="EI1395" s="262"/>
      <c r="EJ1395" s="262"/>
      <c r="EK1395" s="262"/>
      <c r="EL1395" s="262"/>
      <c r="EM1395" s="262"/>
      <c r="EN1395" s="262"/>
      <c r="EO1395" s="262"/>
      <c r="EP1395" s="262"/>
      <c r="EQ1395" s="262"/>
      <c r="ER1395" s="262"/>
      <c r="ES1395" s="262"/>
      <c r="ET1395" s="262"/>
      <c r="EU1395" s="262"/>
      <c r="EV1395" s="262"/>
      <c r="EW1395" s="262"/>
      <c r="EX1395" s="262"/>
      <c r="EY1395" s="262"/>
      <c r="EZ1395" s="262"/>
      <c r="FA1395" s="262"/>
      <c r="FB1395" s="262"/>
      <c r="FC1395" s="262"/>
      <c r="FD1395" s="262"/>
      <c r="FE1395" s="262"/>
      <c r="FF1395" s="262"/>
      <c r="FG1395" s="262"/>
      <c r="FH1395" s="262"/>
      <c r="FI1395" s="262"/>
      <c r="FJ1395" s="262"/>
      <c r="FK1395" s="262"/>
      <c r="FL1395" s="262"/>
      <c r="FM1395" s="262"/>
      <c r="FN1395" s="262"/>
      <c r="FO1395" s="262"/>
      <c r="FP1395" s="262"/>
      <c r="FQ1395" s="262"/>
      <c r="FR1395" s="262"/>
      <c r="FS1395" s="262"/>
      <c r="FT1395" s="262"/>
      <c r="FU1395" s="262"/>
      <c r="FV1395" s="262"/>
      <c r="FW1395" s="262"/>
      <c r="FX1395" s="262"/>
      <c r="FY1395" s="262"/>
      <c r="FZ1395" s="262"/>
      <c r="GA1395" s="262"/>
      <c r="GB1395" s="262"/>
      <c r="GC1395" s="262"/>
      <c r="GD1395" s="262"/>
    </row>
    <row r="1396" spans="1:186" s="263" customFormat="1" x14ac:dyDescent="0.2">
      <c r="A1396" s="339" t="s">
        <v>13291</v>
      </c>
      <c r="B1396" s="280" t="s">
        <v>2257</v>
      </c>
      <c r="C1396" s="281" t="s">
        <v>9479</v>
      </c>
      <c r="D1396" s="130" t="s">
        <v>87</v>
      </c>
      <c r="E1396" s="130">
        <v>13</v>
      </c>
      <c r="F1396" s="130">
        <v>0.2</v>
      </c>
      <c r="G1396" s="282"/>
      <c r="H1396" s="283"/>
      <c r="I1396" s="284">
        <f ca="1">OFFSET(INDEX(Composições!A:H,MATCH(B1396,Composições!A:A,0),8),2,0)</f>
        <v>4.6265000000000001</v>
      </c>
      <c r="J1396" s="284">
        <f ca="1">IF(ISNUMBER(I1396),ROUND(F1396*E1396*I1396,2),"")</f>
        <v>12.03</v>
      </c>
      <c r="K1396" s="283">
        <f>BDI!$E$17</f>
        <v>0.18609999999999999</v>
      </c>
      <c r="L1396" s="283"/>
      <c r="M1396" s="283"/>
      <c r="N1396" s="131">
        <f t="shared" ca="1" si="23"/>
        <v>5.49</v>
      </c>
      <c r="O1396" s="340">
        <f ca="1">IF(ISNUMBER(I1396),ROUND(F1396*N1396*E1396,2),"")</f>
        <v>14.27</v>
      </c>
      <c r="P1396" s="262"/>
      <c r="Q1396" s="262"/>
      <c r="R1396" s="262"/>
      <c r="S1396" s="262"/>
      <c r="T1396" s="262"/>
      <c r="U1396" s="262"/>
      <c r="V1396" s="262"/>
      <c r="W1396" s="262"/>
      <c r="X1396" s="262"/>
      <c r="Y1396" s="262"/>
      <c r="Z1396" s="262"/>
      <c r="AA1396" s="262"/>
      <c r="AB1396" s="262"/>
      <c r="AC1396" s="262"/>
      <c r="AD1396" s="262"/>
      <c r="AE1396" s="262"/>
      <c r="AF1396" s="262"/>
      <c r="AG1396" s="262"/>
      <c r="AH1396" s="262"/>
      <c r="AI1396" s="262"/>
      <c r="AJ1396" s="262"/>
      <c r="AK1396" s="262"/>
      <c r="AL1396" s="262"/>
      <c r="AM1396" s="262"/>
      <c r="AN1396" s="262"/>
      <c r="AO1396" s="262"/>
      <c r="AP1396" s="262"/>
      <c r="AQ1396" s="262"/>
      <c r="AR1396" s="262"/>
      <c r="AS1396" s="262"/>
      <c r="AT1396" s="262"/>
      <c r="AU1396" s="262"/>
      <c r="AV1396" s="262"/>
      <c r="AW1396" s="262"/>
      <c r="AX1396" s="262"/>
      <c r="AY1396" s="262"/>
      <c r="AZ1396" s="262"/>
      <c r="BA1396" s="262"/>
      <c r="BB1396" s="262"/>
      <c r="BC1396" s="262"/>
      <c r="BD1396" s="262"/>
      <c r="BE1396" s="262"/>
      <c r="BF1396" s="262"/>
      <c r="BG1396" s="262"/>
      <c r="BH1396" s="262"/>
      <c r="BI1396" s="262"/>
      <c r="BJ1396" s="262"/>
      <c r="BK1396" s="262"/>
      <c r="BL1396" s="262"/>
      <c r="BM1396" s="262"/>
      <c r="BN1396" s="262"/>
      <c r="BO1396" s="262"/>
      <c r="BP1396" s="262"/>
      <c r="BQ1396" s="262"/>
      <c r="BR1396" s="262"/>
      <c r="BS1396" s="262"/>
      <c r="BT1396" s="262"/>
      <c r="BU1396" s="262"/>
      <c r="BV1396" s="262"/>
      <c r="BW1396" s="262"/>
      <c r="BX1396" s="262"/>
      <c r="BY1396" s="262"/>
      <c r="BZ1396" s="262"/>
      <c r="CA1396" s="262"/>
      <c r="CB1396" s="262"/>
      <c r="CC1396" s="262"/>
      <c r="CD1396" s="262"/>
      <c r="CE1396" s="262"/>
      <c r="CF1396" s="262"/>
      <c r="CG1396" s="262"/>
      <c r="CH1396" s="262"/>
      <c r="CI1396" s="262"/>
      <c r="CJ1396" s="262"/>
      <c r="CK1396" s="262"/>
      <c r="CL1396" s="262"/>
      <c r="CM1396" s="262"/>
      <c r="CN1396" s="262"/>
      <c r="CO1396" s="262"/>
      <c r="CP1396" s="262"/>
      <c r="CQ1396" s="262"/>
      <c r="CR1396" s="262"/>
      <c r="CS1396" s="262"/>
      <c r="CT1396" s="262"/>
      <c r="CU1396" s="262"/>
      <c r="CV1396" s="262"/>
      <c r="CW1396" s="262"/>
      <c r="CX1396" s="262"/>
      <c r="CY1396" s="262"/>
      <c r="CZ1396" s="262"/>
      <c r="DA1396" s="262"/>
      <c r="DB1396" s="262"/>
      <c r="DC1396" s="262"/>
      <c r="DD1396" s="262"/>
      <c r="DE1396" s="262"/>
      <c r="DF1396" s="262"/>
      <c r="DG1396" s="262"/>
      <c r="DH1396" s="262"/>
      <c r="DI1396" s="262"/>
      <c r="DJ1396" s="262"/>
      <c r="DK1396" s="262"/>
      <c r="DL1396" s="262"/>
      <c r="DM1396" s="262"/>
      <c r="DN1396" s="262"/>
      <c r="DO1396" s="262"/>
      <c r="DP1396" s="262"/>
      <c r="DQ1396" s="262"/>
      <c r="DR1396" s="262"/>
      <c r="DS1396" s="262"/>
      <c r="DT1396" s="262"/>
      <c r="DU1396" s="262"/>
      <c r="DV1396" s="262"/>
      <c r="DW1396" s="262"/>
      <c r="DX1396" s="262"/>
      <c r="DY1396" s="262"/>
      <c r="DZ1396" s="262"/>
      <c r="EA1396" s="262"/>
      <c r="EB1396" s="262"/>
      <c r="EC1396" s="262"/>
      <c r="ED1396" s="262"/>
      <c r="EE1396" s="262"/>
      <c r="EF1396" s="262"/>
      <c r="EG1396" s="262"/>
      <c r="EH1396" s="262"/>
      <c r="EI1396" s="262"/>
      <c r="EJ1396" s="262"/>
      <c r="EK1396" s="262"/>
      <c r="EL1396" s="262"/>
      <c r="EM1396" s="262"/>
      <c r="EN1396" s="262"/>
      <c r="EO1396" s="262"/>
      <c r="EP1396" s="262"/>
      <c r="EQ1396" s="262"/>
      <c r="ER1396" s="262"/>
      <c r="ES1396" s="262"/>
      <c r="ET1396" s="262"/>
      <c r="EU1396" s="262"/>
      <c r="EV1396" s="262"/>
      <c r="EW1396" s="262"/>
      <c r="EX1396" s="262"/>
      <c r="EY1396" s="262"/>
      <c r="EZ1396" s="262"/>
      <c r="FA1396" s="262"/>
      <c r="FB1396" s="262"/>
      <c r="FC1396" s="262"/>
      <c r="FD1396" s="262"/>
      <c r="FE1396" s="262"/>
      <c r="FF1396" s="262"/>
      <c r="FG1396" s="262"/>
      <c r="FH1396" s="262"/>
      <c r="FI1396" s="262"/>
      <c r="FJ1396" s="262"/>
      <c r="FK1396" s="262"/>
      <c r="FL1396" s="262"/>
      <c r="FM1396" s="262"/>
      <c r="FN1396" s="262"/>
      <c r="FO1396" s="262"/>
      <c r="FP1396" s="262"/>
      <c r="FQ1396" s="262"/>
      <c r="FR1396" s="262"/>
      <c r="FS1396" s="262"/>
      <c r="FT1396" s="262"/>
      <c r="FU1396" s="262"/>
      <c r="FV1396" s="262"/>
      <c r="FW1396" s="262"/>
      <c r="FX1396" s="262"/>
      <c r="FY1396" s="262"/>
      <c r="FZ1396" s="262"/>
      <c r="GA1396" s="262"/>
      <c r="GB1396" s="262"/>
      <c r="GC1396" s="262"/>
      <c r="GD1396" s="262"/>
    </row>
    <row r="1397" spans="1:186" s="263" customFormat="1" x14ac:dyDescent="0.2">
      <c r="A1397" s="339" t="s">
        <v>13292</v>
      </c>
      <c r="B1397" s="280" t="s">
        <v>2258</v>
      </c>
      <c r="C1397" s="281" t="s">
        <v>9480</v>
      </c>
      <c r="D1397" s="130" t="s">
        <v>106</v>
      </c>
      <c r="E1397" s="130">
        <v>500.00000000000006</v>
      </c>
      <c r="F1397" s="130">
        <v>0.2</v>
      </c>
      <c r="G1397" s="282"/>
      <c r="H1397" s="283"/>
      <c r="I1397" s="284">
        <f ca="1">OFFSET(INDEX(Composições!A:H,MATCH(B1397,Composições!A:A,0),8),2,0)</f>
        <v>81.139499999999998</v>
      </c>
      <c r="J1397" s="284">
        <f ca="1">IF(ISNUMBER(I1397),ROUND(F1397*E1397*I1397,2),"")</f>
        <v>8113.95</v>
      </c>
      <c r="K1397" s="283">
        <f>BDI!$E$17</f>
        <v>0.18609999999999999</v>
      </c>
      <c r="L1397" s="283"/>
      <c r="M1397" s="283"/>
      <c r="N1397" s="131">
        <f t="shared" ca="1" si="23"/>
        <v>96.24</v>
      </c>
      <c r="O1397" s="340">
        <f ca="1">IF(ISNUMBER(I1397),ROUND(F1397*N1397*E1397,2),"")</f>
        <v>9624</v>
      </c>
      <c r="P1397" s="262"/>
      <c r="Q1397" s="262"/>
      <c r="R1397" s="262"/>
      <c r="S1397" s="262"/>
      <c r="T1397" s="262"/>
      <c r="U1397" s="262"/>
      <c r="V1397" s="262"/>
      <c r="W1397" s="262"/>
      <c r="X1397" s="262"/>
      <c r="Y1397" s="262"/>
      <c r="Z1397" s="262"/>
      <c r="AA1397" s="262"/>
      <c r="AB1397" s="262"/>
      <c r="AC1397" s="262"/>
      <c r="AD1397" s="262"/>
      <c r="AE1397" s="262"/>
      <c r="AF1397" s="262"/>
      <c r="AG1397" s="262"/>
      <c r="AH1397" s="262"/>
      <c r="AI1397" s="262"/>
      <c r="AJ1397" s="262"/>
      <c r="AK1397" s="262"/>
      <c r="AL1397" s="262"/>
      <c r="AM1397" s="262"/>
      <c r="AN1397" s="262"/>
      <c r="AO1397" s="262"/>
      <c r="AP1397" s="262"/>
      <c r="AQ1397" s="262"/>
      <c r="AR1397" s="262"/>
      <c r="AS1397" s="262"/>
      <c r="AT1397" s="262"/>
      <c r="AU1397" s="262"/>
      <c r="AV1397" s="262"/>
      <c r="AW1397" s="262"/>
      <c r="AX1397" s="262"/>
      <c r="AY1397" s="262"/>
      <c r="AZ1397" s="262"/>
      <c r="BA1397" s="262"/>
      <c r="BB1397" s="262"/>
      <c r="BC1397" s="262"/>
      <c r="BD1397" s="262"/>
      <c r="BE1397" s="262"/>
      <c r="BF1397" s="262"/>
      <c r="BG1397" s="262"/>
      <c r="BH1397" s="262"/>
      <c r="BI1397" s="262"/>
      <c r="BJ1397" s="262"/>
      <c r="BK1397" s="262"/>
      <c r="BL1397" s="262"/>
      <c r="BM1397" s="262"/>
      <c r="BN1397" s="262"/>
      <c r="BO1397" s="262"/>
      <c r="BP1397" s="262"/>
      <c r="BQ1397" s="262"/>
      <c r="BR1397" s="262"/>
      <c r="BS1397" s="262"/>
      <c r="BT1397" s="262"/>
      <c r="BU1397" s="262"/>
      <c r="BV1397" s="262"/>
      <c r="BW1397" s="262"/>
      <c r="BX1397" s="262"/>
      <c r="BY1397" s="262"/>
      <c r="BZ1397" s="262"/>
      <c r="CA1397" s="262"/>
      <c r="CB1397" s="262"/>
      <c r="CC1397" s="262"/>
      <c r="CD1397" s="262"/>
      <c r="CE1397" s="262"/>
      <c r="CF1397" s="262"/>
      <c r="CG1397" s="262"/>
      <c r="CH1397" s="262"/>
      <c r="CI1397" s="262"/>
      <c r="CJ1397" s="262"/>
      <c r="CK1397" s="262"/>
      <c r="CL1397" s="262"/>
      <c r="CM1397" s="262"/>
      <c r="CN1397" s="262"/>
      <c r="CO1397" s="262"/>
      <c r="CP1397" s="262"/>
      <c r="CQ1397" s="262"/>
      <c r="CR1397" s="262"/>
      <c r="CS1397" s="262"/>
      <c r="CT1397" s="262"/>
      <c r="CU1397" s="262"/>
      <c r="CV1397" s="262"/>
      <c r="CW1397" s="262"/>
      <c r="CX1397" s="262"/>
      <c r="CY1397" s="262"/>
      <c r="CZ1397" s="262"/>
      <c r="DA1397" s="262"/>
      <c r="DB1397" s="262"/>
      <c r="DC1397" s="262"/>
      <c r="DD1397" s="262"/>
      <c r="DE1397" s="262"/>
      <c r="DF1397" s="262"/>
      <c r="DG1397" s="262"/>
      <c r="DH1397" s="262"/>
      <c r="DI1397" s="262"/>
      <c r="DJ1397" s="262"/>
      <c r="DK1397" s="262"/>
      <c r="DL1397" s="262"/>
      <c r="DM1397" s="262"/>
      <c r="DN1397" s="262"/>
      <c r="DO1397" s="262"/>
      <c r="DP1397" s="262"/>
      <c r="DQ1397" s="262"/>
      <c r="DR1397" s="262"/>
      <c r="DS1397" s="262"/>
      <c r="DT1397" s="262"/>
      <c r="DU1397" s="262"/>
      <c r="DV1397" s="262"/>
      <c r="DW1397" s="262"/>
      <c r="DX1397" s="262"/>
      <c r="DY1397" s="262"/>
      <c r="DZ1397" s="262"/>
      <c r="EA1397" s="262"/>
      <c r="EB1397" s="262"/>
      <c r="EC1397" s="262"/>
      <c r="ED1397" s="262"/>
      <c r="EE1397" s="262"/>
      <c r="EF1397" s="262"/>
      <c r="EG1397" s="262"/>
      <c r="EH1397" s="262"/>
      <c r="EI1397" s="262"/>
      <c r="EJ1397" s="262"/>
      <c r="EK1397" s="262"/>
      <c r="EL1397" s="262"/>
      <c r="EM1397" s="262"/>
      <c r="EN1397" s="262"/>
      <c r="EO1397" s="262"/>
      <c r="EP1397" s="262"/>
      <c r="EQ1397" s="262"/>
      <c r="ER1397" s="262"/>
      <c r="ES1397" s="262"/>
      <c r="ET1397" s="262"/>
      <c r="EU1397" s="262"/>
      <c r="EV1397" s="262"/>
      <c r="EW1397" s="262"/>
      <c r="EX1397" s="262"/>
      <c r="EY1397" s="262"/>
      <c r="EZ1397" s="262"/>
      <c r="FA1397" s="262"/>
      <c r="FB1397" s="262"/>
      <c r="FC1397" s="262"/>
      <c r="FD1397" s="262"/>
      <c r="FE1397" s="262"/>
      <c r="FF1397" s="262"/>
      <c r="FG1397" s="262"/>
      <c r="FH1397" s="262"/>
      <c r="FI1397" s="262"/>
      <c r="FJ1397" s="262"/>
      <c r="FK1397" s="262"/>
      <c r="FL1397" s="262"/>
      <c r="FM1397" s="262"/>
      <c r="FN1397" s="262"/>
      <c r="FO1397" s="262"/>
      <c r="FP1397" s="262"/>
      <c r="FQ1397" s="262"/>
      <c r="FR1397" s="262"/>
      <c r="FS1397" s="262"/>
      <c r="FT1397" s="262"/>
      <c r="FU1397" s="262"/>
      <c r="FV1397" s="262"/>
      <c r="FW1397" s="262"/>
      <c r="FX1397" s="262"/>
      <c r="FY1397" s="262"/>
      <c r="FZ1397" s="262"/>
      <c r="GA1397" s="262"/>
      <c r="GB1397" s="262"/>
      <c r="GC1397" s="262"/>
      <c r="GD1397" s="262"/>
    </row>
    <row r="1398" spans="1:186" s="263" customFormat="1" x14ac:dyDescent="0.2">
      <c r="A1398" s="339" t="s">
        <v>13293</v>
      </c>
      <c r="B1398" s="280" t="s">
        <v>9481</v>
      </c>
      <c r="C1398" s="281" t="s">
        <v>9482</v>
      </c>
      <c r="D1398" s="130" t="s">
        <v>87</v>
      </c>
      <c r="E1398" s="130">
        <v>25</v>
      </c>
      <c r="F1398" s="130">
        <v>0.2</v>
      </c>
      <c r="G1398" s="282"/>
      <c r="H1398" s="283"/>
      <c r="I1398" s="358">
        <v>5.8</v>
      </c>
      <c r="J1398" s="284">
        <f>IF(ISNUMBER(I1398),ROUND(F1398*E1398*I1398,2),"")</f>
        <v>29</v>
      </c>
      <c r="K1398" s="283">
        <f>BDI!$E$17</f>
        <v>0.18609999999999999</v>
      </c>
      <c r="L1398" s="283"/>
      <c r="M1398" s="283"/>
      <c r="N1398" s="131">
        <f t="shared" si="23"/>
        <v>6.88</v>
      </c>
      <c r="O1398" s="340">
        <f>IF(ISNUMBER(I1398),ROUND(F1398*N1398*E1398,2),"")</f>
        <v>34.4</v>
      </c>
      <c r="P1398" s="262"/>
      <c r="Q1398" s="262"/>
      <c r="R1398" s="262"/>
      <c r="S1398" s="262"/>
      <c r="T1398" s="262"/>
      <c r="U1398" s="262"/>
      <c r="V1398" s="262"/>
      <c r="W1398" s="262"/>
      <c r="X1398" s="262"/>
      <c r="Y1398" s="262"/>
      <c r="Z1398" s="262"/>
      <c r="AA1398" s="262"/>
      <c r="AB1398" s="262"/>
      <c r="AC1398" s="262"/>
      <c r="AD1398" s="262"/>
      <c r="AE1398" s="262"/>
      <c r="AF1398" s="262"/>
      <c r="AG1398" s="262"/>
      <c r="AH1398" s="262"/>
      <c r="AI1398" s="262"/>
      <c r="AJ1398" s="262"/>
      <c r="AK1398" s="262"/>
      <c r="AL1398" s="262"/>
      <c r="AM1398" s="262"/>
      <c r="AN1398" s="262"/>
      <c r="AO1398" s="262"/>
      <c r="AP1398" s="262"/>
      <c r="AQ1398" s="262"/>
      <c r="AR1398" s="262"/>
      <c r="AS1398" s="262"/>
      <c r="AT1398" s="262"/>
      <c r="AU1398" s="262"/>
      <c r="AV1398" s="262"/>
      <c r="AW1398" s="262"/>
      <c r="AX1398" s="262"/>
      <c r="AY1398" s="262"/>
      <c r="AZ1398" s="262"/>
      <c r="BA1398" s="262"/>
      <c r="BB1398" s="262"/>
      <c r="BC1398" s="262"/>
      <c r="BD1398" s="262"/>
      <c r="BE1398" s="262"/>
      <c r="BF1398" s="262"/>
      <c r="BG1398" s="262"/>
      <c r="BH1398" s="262"/>
      <c r="BI1398" s="262"/>
      <c r="BJ1398" s="262"/>
      <c r="BK1398" s="262"/>
      <c r="BL1398" s="262"/>
      <c r="BM1398" s="262"/>
      <c r="BN1398" s="262"/>
      <c r="BO1398" s="262"/>
      <c r="BP1398" s="262"/>
      <c r="BQ1398" s="262"/>
      <c r="BR1398" s="262"/>
      <c r="BS1398" s="262"/>
      <c r="BT1398" s="262"/>
      <c r="BU1398" s="262"/>
      <c r="BV1398" s="262"/>
      <c r="BW1398" s="262"/>
      <c r="BX1398" s="262"/>
      <c r="BY1398" s="262"/>
      <c r="BZ1398" s="262"/>
      <c r="CA1398" s="262"/>
      <c r="CB1398" s="262"/>
      <c r="CC1398" s="262"/>
      <c r="CD1398" s="262"/>
      <c r="CE1398" s="262"/>
      <c r="CF1398" s="262"/>
      <c r="CG1398" s="262"/>
      <c r="CH1398" s="262"/>
      <c r="CI1398" s="262"/>
      <c r="CJ1398" s="262"/>
      <c r="CK1398" s="262"/>
      <c r="CL1398" s="262"/>
      <c r="CM1398" s="262"/>
      <c r="CN1398" s="262"/>
      <c r="CO1398" s="262"/>
      <c r="CP1398" s="262"/>
      <c r="CQ1398" s="262"/>
      <c r="CR1398" s="262"/>
      <c r="CS1398" s="262"/>
      <c r="CT1398" s="262"/>
      <c r="CU1398" s="262"/>
      <c r="CV1398" s="262"/>
      <c r="CW1398" s="262"/>
      <c r="CX1398" s="262"/>
      <c r="CY1398" s="262"/>
      <c r="CZ1398" s="262"/>
      <c r="DA1398" s="262"/>
      <c r="DB1398" s="262"/>
      <c r="DC1398" s="262"/>
      <c r="DD1398" s="262"/>
      <c r="DE1398" s="262"/>
      <c r="DF1398" s="262"/>
      <c r="DG1398" s="262"/>
      <c r="DH1398" s="262"/>
      <c r="DI1398" s="262"/>
      <c r="DJ1398" s="262"/>
      <c r="DK1398" s="262"/>
      <c r="DL1398" s="262"/>
      <c r="DM1398" s="262"/>
      <c r="DN1398" s="262"/>
      <c r="DO1398" s="262"/>
      <c r="DP1398" s="262"/>
      <c r="DQ1398" s="262"/>
      <c r="DR1398" s="262"/>
      <c r="DS1398" s="262"/>
      <c r="DT1398" s="262"/>
      <c r="DU1398" s="262"/>
      <c r="DV1398" s="262"/>
      <c r="DW1398" s="262"/>
      <c r="DX1398" s="262"/>
      <c r="DY1398" s="262"/>
      <c r="DZ1398" s="262"/>
      <c r="EA1398" s="262"/>
      <c r="EB1398" s="262"/>
      <c r="EC1398" s="262"/>
      <c r="ED1398" s="262"/>
      <c r="EE1398" s="262"/>
      <c r="EF1398" s="262"/>
      <c r="EG1398" s="262"/>
      <c r="EH1398" s="262"/>
      <c r="EI1398" s="262"/>
      <c r="EJ1398" s="262"/>
      <c r="EK1398" s="262"/>
      <c r="EL1398" s="262"/>
      <c r="EM1398" s="262"/>
      <c r="EN1398" s="262"/>
      <c r="EO1398" s="262"/>
      <c r="EP1398" s="262"/>
      <c r="EQ1398" s="262"/>
      <c r="ER1398" s="262"/>
      <c r="ES1398" s="262"/>
      <c r="ET1398" s="262"/>
      <c r="EU1398" s="262"/>
      <c r="EV1398" s="262"/>
      <c r="EW1398" s="262"/>
      <c r="EX1398" s="262"/>
      <c r="EY1398" s="262"/>
      <c r="EZ1398" s="262"/>
      <c r="FA1398" s="262"/>
      <c r="FB1398" s="262"/>
      <c r="FC1398" s="262"/>
      <c r="FD1398" s="262"/>
      <c r="FE1398" s="262"/>
      <c r="FF1398" s="262"/>
      <c r="FG1398" s="262"/>
      <c r="FH1398" s="262"/>
      <c r="FI1398" s="262"/>
      <c r="FJ1398" s="262"/>
      <c r="FK1398" s="262"/>
      <c r="FL1398" s="262"/>
      <c r="FM1398" s="262"/>
      <c r="FN1398" s="262"/>
      <c r="FO1398" s="262"/>
      <c r="FP1398" s="262"/>
      <c r="FQ1398" s="262"/>
      <c r="FR1398" s="262"/>
      <c r="FS1398" s="262"/>
      <c r="FT1398" s="262"/>
      <c r="FU1398" s="262"/>
      <c r="FV1398" s="262"/>
      <c r="FW1398" s="262"/>
      <c r="FX1398" s="262"/>
      <c r="FY1398" s="262"/>
      <c r="FZ1398" s="262"/>
      <c r="GA1398" s="262"/>
      <c r="GB1398" s="262"/>
      <c r="GC1398" s="262"/>
      <c r="GD1398" s="262"/>
    </row>
    <row r="1399" spans="1:186" s="263" customFormat="1" x14ac:dyDescent="0.2">
      <c r="A1399" s="339" t="s">
        <v>13294</v>
      </c>
      <c r="B1399" s="280" t="s">
        <v>9483</v>
      </c>
      <c r="C1399" s="281" t="s">
        <v>9484</v>
      </c>
      <c r="D1399" s="130" t="s">
        <v>87</v>
      </c>
      <c r="E1399" s="130">
        <v>25</v>
      </c>
      <c r="F1399" s="130">
        <v>0.2</v>
      </c>
      <c r="G1399" s="282"/>
      <c r="H1399" s="283"/>
      <c r="I1399" s="358">
        <v>2.23</v>
      </c>
      <c r="J1399" s="284">
        <f>IF(ISNUMBER(I1399),ROUND(F1399*E1399*I1399,2),"")</f>
        <v>11.15</v>
      </c>
      <c r="K1399" s="283">
        <f>BDI!$E$17</f>
        <v>0.18609999999999999</v>
      </c>
      <c r="L1399" s="283"/>
      <c r="M1399" s="283"/>
      <c r="N1399" s="131">
        <f t="shared" si="23"/>
        <v>2.65</v>
      </c>
      <c r="O1399" s="340">
        <f>IF(ISNUMBER(I1399),ROUND(F1399*N1399*E1399,2),"")</f>
        <v>13.25</v>
      </c>
      <c r="P1399" s="262"/>
      <c r="Q1399" s="262"/>
      <c r="R1399" s="262"/>
      <c r="S1399" s="262"/>
      <c r="T1399" s="262"/>
      <c r="U1399" s="262"/>
      <c r="V1399" s="262"/>
      <c r="W1399" s="262"/>
      <c r="X1399" s="262"/>
      <c r="Y1399" s="262"/>
      <c r="Z1399" s="262"/>
      <c r="AA1399" s="262"/>
      <c r="AB1399" s="262"/>
      <c r="AC1399" s="262"/>
      <c r="AD1399" s="262"/>
      <c r="AE1399" s="262"/>
      <c r="AF1399" s="262"/>
      <c r="AG1399" s="262"/>
      <c r="AH1399" s="262"/>
      <c r="AI1399" s="262"/>
      <c r="AJ1399" s="262"/>
      <c r="AK1399" s="262"/>
      <c r="AL1399" s="262"/>
      <c r="AM1399" s="262"/>
      <c r="AN1399" s="262"/>
      <c r="AO1399" s="262"/>
      <c r="AP1399" s="262"/>
      <c r="AQ1399" s="262"/>
      <c r="AR1399" s="262"/>
      <c r="AS1399" s="262"/>
      <c r="AT1399" s="262"/>
      <c r="AU1399" s="262"/>
      <c r="AV1399" s="262"/>
      <c r="AW1399" s="262"/>
      <c r="AX1399" s="262"/>
      <c r="AY1399" s="262"/>
      <c r="AZ1399" s="262"/>
      <c r="BA1399" s="262"/>
      <c r="BB1399" s="262"/>
      <c r="BC1399" s="262"/>
      <c r="BD1399" s="262"/>
      <c r="BE1399" s="262"/>
      <c r="BF1399" s="262"/>
      <c r="BG1399" s="262"/>
      <c r="BH1399" s="262"/>
      <c r="BI1399" s="262"/>
      <c r="BJ1399" s="262"/>
      <c r="BK1399" s="262"/>
      <c r="BL1399" s="262"/>
      <c r="BM1399" s="262"/>
      <c r="BN1399" s="262"/>
      <c r="BO1399" s="262"/>
      <c r="BP1399" s="262"/>
      <c r="BQ1399" s="262"/>
      <c r="BR1399" s="262"/>
      <c r="BS1399" s="262"/>
      <c r="BT1399" s="262"/>
      <c r="BU1399" s="262"/>
      <c r="BV1399" s="262"/>
      <c r="BW1399" s="262"/>
      <c r="BX1399" s="262"/>
      <c r="BY1399" s="262"/>
      <c r="BZ1399" s="262"/>
      <c r="CA1399" s="262"/>
      <c r="CB1399" s="262"/>
      <c r="CC1399" s="262"/>
      <c r="CD1399" s="262"/>
      <c r="CE1399" s="262"/>
      <c r="CF1399" s="262"/>
      <c r="CG1399" s="262"/>
      <c r="CH1399" s="262"/>
      <c r="CI1399" s="262"/>
      <c r="CJ1399" s="262"/>
      <c r="CK1399" s="262"/>
      <c r="CL1399" s="262"/>
      <c r="CM1399" s="262"/>
      <c r="CN1399" s="262"/>
      <c r="CO1399" s="262"/>
      <c r="CP1399" s="262"/>
      <c r="CQ1399" s="262"/>
      <c r="CR1399" s="262"/>
      <c r="CS1399" s="262"/>
      <c r="CT1399" s="262"/>
      <c r="CU1399" s="262"/>
      <c r="CV1399" s="262"/>
      <c r="CW1399" s="262"/>
      <c r="CX1399" s="262"/>
      <c r="CY1399" s="262"/>
      <c r="CZ1399" s="262"/>
      <c r="DA1399" s="262"/>
      <c r="DB1399" s="262"/>
      <c r="DC1399" s="262"/>
      <c r="DD1399" s="262"/>
      <c r="DE1399" s="262"/>
      <c r="DF1399" s="262"/>
      <c r="DG1399" s="262"/>
      <c r="DH1399" s="262"/>
      <c r="DI1399" s="262"/>
      <c r="DJ1399" s="262"/>
      <c r="DK1399" s="262"/>
      <c r="DL1399" s="262"/>
      <c r="DM1399" s="262"/>
      <c r="DN1399" s="262"/>
      <c r="DO1399" s="262"/>
      <c r="DP1399" s="262"/>
      <c r="DQ1399" s="262"/>
      <c r="DR1399" s="262"/>
      <c r="DS1399" s="262"/>
      <c r="DT1399" s="262"/>
      <c r="DU1399" s="262"/>
      <c r="DV1399" s="262"/>
      <c r="DW1399" s="262"/>
      <c r="DX1399" s="262"/>
      <c r="DY1399" s="262"/>
      <c r="DZ1399" s="262"/>
      <c r="EA1399" s="262"/>
      <c r="EB1399" s="262"/>
      <c r="EC1399" s="262"/>
      <c r="ED1399" s="262"/>
      <c r="EE1399" s="262"/>
      <c r="EF1399" s="262"/>
      <c r="EG1399" s="262"/>
      <c r="EH1399" s="262"/>
      <c r="EI1399" s="262"/>
      <c r="EJ1399" s="262"/>
      <c r="EK1399" s="262"/>
      <c r="EL1399" s="262"/>
      <c r="EM1399" s="262"/>
      <c r="EN1399" s="262"/>
      <c r="EO1399" s="262"/>
      <c r="EP1399" s="262"/>
      <c r="EQ1399" s="262"/>
      <c r="ER1399" s="262"/>
      <c r="ES1399" s="262"/>
      <c r="ET1399" s="262"/>
      <c r="EU1399" s="262"/>
      <c r="EV1399" s="262"/>
      <c r="EW1399" s="262"/>
      <c r="EX1399" s="262"/>
      <c r="EY1399" s="262"/>
      <c r="EZ1399" s="262"/>
      <c r="FA1399" s="262"/>
      <c r="FB1399" s="262"/>
      <c r="FC1399" s="262"/>
      <c r="FD1399" s="262"/>
      <c r="FE1399" s="262"/>
      <c r="FF1399" s="262"/>
      <c r="FG1399" s="262"/>
      <c r="FH1399" s="262"/>
      <c r="FI1399" s="262"/>
      <c r="FJ1399" s="262"/>
      <c r="FK1399" s="262"/>
      <c r="FL1399" s="262"/>
      <c r="FM1399" s="262"/>
      <c r="FN1399" s="262"/>
      <c r="FO1399" s="262"/>
      <c r="FP1399" s="262"/>
      <c r="FQ1399" s="262"/>
      <c r="FR1399" s="262"/>
      <c r="FS1399" s="262"/>
      <c r="FT1399" s="262"/>
      <c r="FU1399" s="262"/>
      <c r="FV1399" s="262"/>
      <c r="FW1399" s="262"/>
      <c r="FX1399" s="262"/>
      <c r="FY1399" s="262"/>
      <c r="FZ1399" s="262"/>
      <c r="GA1399" s="262"/>
      <c r="GB1399" s="262"/>
      <c r="GC1399" s="262"/>
      <c r="GD1399" s="262"/>
    </row>
    <row r="1400" spans="1:186" s="263" customFormat="1" x14ac:dyDescent="0.2">
      <c r="A1400" s="339" t="s">
        <v>13295</v>
      </c>
      <c r="B1400" s="280" t="s">
        <v>2259</v>
      </c>
      <c r="C1400" s="281" t="s">
        <v>9485</v>
      </c>
      <c r="D1400" s="130" t="s">
        <v>106</v>
      </c>
      <c r="E1400" s="130">
        <v>250.00000000000003</v>
      </c>
      <c r="F1400" s="130">
        <v>0.2</v>
      </c>
      <c r="G1400" s="282"/>
      <c r="H1400" s="283"/>
      <c r="I1400" s="284">
        <f ca="1">OFFSET(INDEX(Composições!A:H,MATCH(B1400,Composições!A:A,0),8),2,0)</f>
        <v>98.134999999999991</v>
      </c>
      <c r="J1400" s="284">
        <f ca="1">IF(ISNUMBER(I1400),ROUND(F1400*E1400*I1400,2),"")</f>
        <v>4906.75</v>
      </c>
      <c r="K1400" s="283">
        <f>BDI!$E$17</f>
        <v>0.18609999999999999</v>
      </c>
      <c r="L1400" s="283"/>
      <c r="M1400" s="283"/>
      <c r="N1400" s="131">
        <f t="shared" ca="1" si="23"/>
        <v>116.4</v>
      </c>
      <c r="O1400" s="340">
        <f ca="1">IF(ISNUMBER(I1400),ROUND(F1400*N1400*E1400,2),"")</f>
        <v>5820</v>
      </c>
      <c r="P1400" s="262"/>
      <c r="Q1400" s="262"/>
      <c r="R1400" s="262"/>
      <c r="S1400" s="262"/>
      <c r="T1400" s="262"/>
      <c r="U1400" s="262"/>
      <c r="V1400" s="262"/>
      <c r="W1400" s="262"/>
      <c r="X1400" s="262"/>
      <c r="Y1400" s="262"/>
      <c r="Z1400" s="262"/>
      <c r="AA1400" s="262"/>
      <c r="AB1400" s="262"/>
      <c r="AC1400" s="262"/>
      <c r="AD1400" s="262"/>
      <c r="AE1400" s="262"/>
      <c r="AF1400" s="262"/>
      <c r="AG1400" s="262"/>
      <c r="AH1400" s="262"/>
      <c r="AI1400" s="262"/>
      <c r="AJ1400" s="262"/>
      <c r="AK1400" s="262"/>
      <c r="AL1400" s="262"/>
      <c r="AM1400" s="262"/>
      <c r="AN1400" s="262"/>
      <c r="AO1400" s="262"/>
      <c r="AP1400" s="262"/>
      <c r="AQ1400" s="262"/>
      <c r="AR1400" s="262"/>
      <c r="AS1400" s="262"/>
      <c r="AT1400" s="262"/>
      <c r="AU1400" s="262"/>
      <c r="AV1400" s="262"/>
      <c r="AW1400" s="262"/>
      <c r="AX1400" s="262"/>
      <c r="AY1400" s="262"/>
      <c r="AZ1400" s="262"/>
      <c r="BA1400" s="262"/>
      <c r="BB1400" s="262"/>
      <c r="BC1400" s="262"/>
      <c r="BD1400" s="262"/>
      <c r="BE1400" s="262"/>
      <c r="BF1400" s="262"/>
      <c r="BG1400" s="262"/>
      <c r="BH1400" s="262"/>
      <c r="BI1400" s="262"/>
      <c r="BJ1400" s="262"/>
      <c r="BK1400" s="262"/>
      <c r="BL1400" s="262"/>
      <c r="BM1400" s="262"/>
      <c r="BN1400" s="262"/>
      <c r="BO1400" s="262"/>
      <c r="BP1400" s="262"/>
      <c r="BQ1400" s="262"/>
      <c r="BR1400" s="262"/>
      <c r="BS1400" s="262"/>
      <c r="BT1400" s="262"/>
      <c r="BU1400" s="262"/>
      <c r="BV1400" s="262"/>
      <c r="BW1400" s="262"/>
      <c r="BX1400" s="262"/>
      <c r="BY1400" s="262"/>
      <c r="BZ1400" s="262"/>
      <c r="CA1400" s="262"/>
      <c r="CB1400" s="262"/>
      <c r="CC1400" s="262"/>
      <c r="CD1400" s="262"/>
      <c r="CE1400" s="262"/>
      <c r="CF1400" s="262"/>
      <c r="CG1400" s="262"/>
      <c r="CH1400" s="262"/>
      <c r="CI1400" s="262"/>
      <c r="CJ1400" s="262"/>
      <c r="CK1400" s="262"/>
      <c r="CL1400" s="262"/>
      <c r="CM1400" s="262"/>
      <c r="CN1400" s="262"/>
      <c r="CO1400" s="262"/>
      <c r="CP1400" s="262"/>
      <c r="CQ1400" s="262"/>
      <c r="CR1400" s="262"/>
      <c r="CS1400" s="262"/>
      <c r="CT1400" s="262"/>
      <c r="CU1400" s="262"/>
      <c r="CV1400" s="262"/>
      <c r="CW1400" s="262"/>
      <c r="CX1400" s="262"/>
      <c r="CY1400" s="262"/>
      <c r="CZ1400" s="262"/>
      <c r="DA1400" s="262"/>
      <c r="DB1400" s="262"/>
      <c r="DC1400" s="262"/>
      <c r="DD1400" s="262"/>
      <c r="DE1400" s="262"/>
      <c r="DF1400" s="262"/>
      <c r="DG1400" s="262"/>
      <c r="DH1400" s="262"/>
      <c r="DI1400" s="262"/>
      <c r="DJ1400" s="262"/>
      <c r="DK1400" s="262"/>
      <c r="DL1400" s="262"/>
      <c r="DM1400" s="262"/>
      <c r="DN1400" s="262"/>
      <c r="DO1400" s="262"/>
      <c r="DP1400" s="262"/>
      <c r="DQ1400" s="262"/>
      <c r="DR1400" s="262"/>
      <c r="DS1400" s="262"/>
      <c r="DT1400" s="262"/>
      <c r="DU1400" s="262"/>
      <c r="DV1400" s="262"/>
      <c r="DW1400" s="262"/>
      <c r="DX1400" s="262"/>
      <c r="DY1400" s="262"/>
      <c r="DZ1400" s="262"/>
      <c r="EA1400" s="262"/>
      <c r="EB1400" s="262"/>
      <c r="EC1400" s="262"/>
      <c r="ED1400" s="262"/>
      <c r="EE1400" s="262"/>
      <c r="EF1400" s="262"/>
      <c r="EG1400" s="262"/>
      <c r="EH1400" s="262"/>
      <c r="EI1400" s="262"/>
      <c r="EJ1400" s="262"/>
      <c r="EK1400" s="262"/>
      <c r="EL1400" s="262"/>
      <c r="EM1400" s="262"/>
      <c r="EN1400" s="262"/>
      <c r="EO1400" s="262"/>
      <c r="EP1400" s="262"/>
      <c r="EQ1400" s="262"/>
      <c r="ER1400" s="262"/>
      <c r="ES1400" s="262"/>
      <c r="ET1400" s="262"/>
      <c r="EU1400" s="262"/>
      <c r="EV1400" s="262"/>
      <c r="EW1400" s="262"/>
      <c r="EX1400" s="262"/>
      <c r="EY1400" s="262"/>
      <c r="EZ1400" s="262"/>
      <c r="FA1400" s="262"/>
      <c r="FB1400" s="262"/>
      <c r="FC1400" s="262"/>
      <c r="FD1400" s="262"/>
      <c r="FE1400" s="262"/>
      <c r="FF1400" s="262"/>
      <c r="FG1400" s="262"/>
      <c r="FH1400" s="262"/>
      <c r="FI1400" s="262"/>
      <c r="FJ1400" s="262"/>
      <c r="FK1400" s="262"/>
      <c r="FL1400" s="262"/>
      <c r="FM1400" s="262"/>
      <c r="FN1400" s="262"/>
      <c r="FO1400" s="262"/>
      <c r="FP1400" s="262"/>
      <c r="FQ1400" s="262"/>
      <c r="FR1400" s="262"/>
      <c r="FS1400" s="262"/>
      <c r="FT1400" s="262"/>
      <c r="FU1400" s="262"/>
      <c r="FV1400" s="262"/>
      <c r="FW1400" s="262"/>
      <c r="FX1400" s="262"/>
      <c r="FY1400" s="262"/>
      <c r="FZ1400" s="262"/>
      <c r="GA1400" s="262"/>
      <c r="GB1400" s="262"/>
      <c r="GC1400" s="262"/>
      <c r="GD1400" s="262"/>
    </row>
    <row r="1401" spans="1:186" s="263" customFormat="1" x14ac:dyDescent="0.2">
      <c r="A1401" s="339" t="s">
        <v>13296</v>
      </c>
      <c r="B1401" s="280" t="s">
        <v>2260</v>
      </c>
      <c r="C1401" s="281" t="s">
        <v>9486</v>
      </c>
      <c r="D1401" s="130" t="s">
        <v>87</v>
      </c>
      <c r="E1401" s="130">
        <v>13</v>
      </c>
      <c r="F1401" s="130">
        <v>0.2</v>
      </c>
      <c r="G1401" s="282"/>
      <c r="H1401" s="283"/>
      <c r="I1401" s="284">
        <f ca="1">OFFSET(INDEX(Composições!A:H,MATCH(B1401,Composições!A:A,0),8),2,0)</f>
        <v>18.772000000000002</v>
      </c>
      <c r="J1401" s="284">
        <f ca="1">IF(ISNUMBER(I1401),ROUND(F1401*E1401*I1401,2),"")</f>
        <v>48.81</v>
      </c>
      <c r="K1401" s="283">
        <f>BDI!$E$17</f>
        <v>0.18609999999999999</v>
      </c>
      <c r="L1401" s="283"/>
      <c r="M1401" s="283"/>
      <c r="N1401" s="131">
        <f t="shared" ca="1" si="23"/>
        <v>22.27</v>
      </c>
      <c r="O1401" s="340">
        <f ca="1">IF(ISNUMBER(I1401),ROUND(F1401*N1401*E1401,2),"")</f>
        <v>57.9</v>
      </c>
      <c r="P1401" s="262"/>
      <c r="Q1401" s="262"/>
      <c r="R1401" s="262"/>
      <c r="S1401" s="262"/>
      <c r="T1401" s="262"/>
      <c r="U1401" s="262"/>
      <c r="V1401" s="262"/>
      <c r="W1401" s="262"/>
      <c r="X1401" s="262"/>
      <c r="Y1401" s="262"/>
      <c r="Z1401" s="262"/>
      <c r="AA1401" s="262"/>
      <c r="AB1401" s="262"/>
      <c r="AC1401" s="262"/>
      <c r="AD1401" s="262"/>
      <c r="AE1401" s="262"/>
      <c r="AF1401" s="262"/>
      <c r="AG1401" s="262"/>
      <c r="AH1401" s="262"/>
      <c r="AI1401" s="262"/>
      <c r="AJ1401" s="262"/>
      <c r="AK1401" s="262"/>
      <c r="AL1401" s="262"/>
      <c r="AM1401" s="262"/>
      <c r="AN1401" s="262"/>
      <c r="AO1401" s="262"/>
      <c r="AP1401" s="262"/>
      <c r="AQ1401" s="262"/>
      <c r="AR1401" s="262"/>
      <c r="AS1401" s="262"/>
      <c r="AT1401" s="262"/>
      <c r="AU1401" s="262"/>
      <c r="AV1401" s="262"/>
      <c r="AW1401" s="262"/>
      <c r="AX1401" s="262"/>
      <c r="AY1401" s="262"/>
      <c r="AZ1401" s="262"/>
      <c r="BA1401" s="262"/>
      <c r="BB1401" s="262"/>
      <c r="BC1401" s="262"/>
      <c r="BD1401" s="262"/>
      <c r="BE1401" s="262"/>
      <c r="BF1401" s="262"/>
      <c r="BG1401" s="262"/>
      <c r="BH1401" s="262"/>
      <c r="BI1401" s="262"/>
      <c r="BJ1401" s="262"/>
      <c r="BK1401" s="262"/>
      <c r="BL1401" s="262"/>
      <c r="BM1401" s="262"/>
      <c r="BN1401" s="262"/>
      <c r="BO1401" s="262"/>
      <c r="BP1401" s="262"/>
      <c r="BQ1401" s="262"/>
      <c r="BR1401" s="262"/>
      <c r="BS1401" s="262"/>
      <c r="BT1401" s="262"/>
      <c r="BU1401" s="262"/>
      <c r="BV1401" s="262"/>
      <c r="BW1401" s="262"/>
      <c r="BX1401" s="262"/>
      <c r="BY1401" s="262"/>
      <c r="BZ1401" s="262"/>
      <c r="CA1401" s="262"/>
      <c r="CB1401" s="262"/>
      <c r="CC1401" s="262"/>
      <c r="CD1401" s="262"/>
      <c r="CE1401" s="262"/>
      <c r="CF1401" s="262"/>
      <c r="CG1401" s="262"/>
      <c r="CH1401" s="262"/>
      <c r="CI1401" s="262"/>
      <c r="CJ1401" s="262"/>
      <c r="CK1401" s="262"/>
      <c r="CL1401" s="262"/>
      <c r="CM1401" s="262"/>
      <c r="CN1401" s="262"/>
      <c r="CO1401" s="262"/>
      <c r="CP1401" s="262"/>
      <c r="CQ1401" s="262"/>
      <c r="CR1401" s="262"/>
      <c r="CS1401" s="262"/>
      <c r="CT1401" s="262"/>
      <c r="CU1401" s="262"/>
      <c r="CV1401" s="262"/>
      <c r="CW1401" s="262"/>
      <c r="CX1401" s="262"/>
      <c r="CY1401" s="262"/>
      <c r="CZ1401" s="262"/>
      <c r="DA1401" s="262"/>
      <c r="DB1401" s="262"/>
      <c r="DC1401" s="262"/>
      <c r="DD1401" s="262"/>
      <c r="DE1401" s="262"/>
      <c r="DF1401" s="262"/>
      <c r="DG1401" s="262"/>
      <c r="DH1401" s="262"/>
      <c r="DI1401" s="262"/>
      <c r="DJ1401" s="262"/>
      <c r="DK1401" s="262"/>
      <c r="DL1401" s="262"/>
      <c r="DM1401" s="262"/>
      <c r="DN1401" s="262"/>
      <c r="DO1401" s="262"/>
      <c r="DP1401" s="262"/>
      <c r="DQ1401" s="262"/>
      <c r="DR1401" s="262"/>
      <c r="DS1401" s="262"/>
      <c r="DT1401" s="262"/>
      <c r="DU1401" s="262"/>
      <c r="DV1401" s="262"/>
      <c r="DW1401" s="262"/>
      <c r="DX1401" s="262"/>
      <c r="DY1401" s="262"/>
      <c r="DZ1401" s="262"/>
      <c r="EA1401" s="262"/>
      <c r="EB1401" s="262"/>
      <c r="EC1401" s="262"/>
      <c r="ED1401" s="262"/>
      <c r="EE1401" s="262"/>
      <c r="EF1401" s="262"/>
      <c r="EG1401" s="262"/>
      <c r="EH1401" s="262"/>
      <c r="EI1401" s="262"/>
      <c r="EJ1401" s="262"/>
      <c r="EK1401" s="262"/>
      <c r="EL1401" s="262"/>
      <c r="EM1401" s="262"/>
      <c r="EN1401" s="262"/>
      <c r="EO1401" s="262"/>
      <c r="EP1401" s="262"/>
      <c r="EQ1401" s="262"/>
      <c r="ER1401" s="262"/>
      <c r="ES1401" s="262"/>
      <c r="ET1401" s="262"/>
      <c r="EU1401" s="262"/>
      <c r="EV1401" s="262"/>
      <c r="EW1401" s="262"/>
      <c r="EX1401" s="262"/>
      <c r="EY1401" s="262"/>
      <c r="EZ1401" s="262"/>
      <c r="FA1401" s="262"/>
      <c r="FB1401" s="262"/>
      <c r="FC1401" s="262"/>
      <c r="FD1401" s="262"/>
      <c r="FE1401" s="262"/>
      <c r="FF1401" s="262"/>
      <c r="FG1401" s="262"/>
      <c r="FH1401" s="262"/>
      <c r="FI1401" s="262"/>
      <c r="FJ1401" s="262"/>
      <c r="FK1401" s="262"/>
      <c r="FL1401" s="262"/>
      <c r="FM1401" s="262"/>
      <c r="FN1401" s="262"/>
      <c r="FO1401" s="262"/>
      <c r="FP1401" s="262"/>
      <c r="FQ1401" s="262"/>
      <c r="FR1401" s="262"/>
      <c r="FS1401" s="262"/>
      <c r="FT1401" s="262"/>
      <c r="FU1401" s="262"/>
      <c r="FV1401" s="262"/>
      <c r="FW1401" s="262"/>
      <c r="FX1401" s="262"/>
      <c r="FY1401" s="262"/>
      <c r="FZ1401" s="262"/>
      <c r="GA1401" s="262"/>
      <c r="GB1401" s="262"/>
      <c r="GC1401" s="262"/>
      <c r="GD1401" s="262"/>
    </row>
    <row r="1402" spans="1:186" s="263" customFormat="1" x14ac:dyDescent="0.2">
      <c r="A1402" s="339" t="s">
        <v>13297</v>
      </c>
      <c r="B1402" s="280" t="s">
        <v>2261</v>
      </c>
      <c r="C1402" s="281" t="s">
        <v>9487</v>
      </c>
      <c r="D1402" s="130" t="s">
        <v>87</v>
      </c>
      <c r="E1402" s="130">
        <v>13</v>
      </c>
      <c r="F1402" s="130">
        <v>0.2</v>
      </c>
      <c r="G1402" s="282"/>
      <c r="H1402" s="283"/>
      <c r="I1402" s="284">
        <f ca="1">OFFSET(INDEX(Composições!A:H,MATCH(B1402,Composições!A:A,0),8),2,0)</f>
        <v>8.8919999999999995</v>
      </c>
      <c r="J1402" s="284">
        <f ca="1">IF(ISNUMBER(I1402),ROUND(F1402*E1402*I1402,2),"")</f>
        <v>23.12</v>
      </c>
      <c r="K1402" s="283">
        <f>BDI!$E$17</f>
        <v>0.18609999999999999</v>
      </c>
      <c r="L1402" s="283"/>
      <c r="M1402" s="283"/>
      <c r="N1402" s="131">
        <f t="shared" ca="1" si="23"/>
        <v>10.55</v>
      </c>
      <c r="O1402" s="340">
        <f ca="1">IF(ISNUMBER(I1402),ROUND(F1402*N1402*E1402,2),"")</f>
        <v>27.43</v>
      </c>
      <c r="P1402" s="262"/>
      <c r="Q1402" s="262"/>
      <c r="R1402" s="262"/>
      <c r="S1402" s="262"/>
      <c r="T1402" s="262"/>
      <c r="U1402" s="262"/>
      <c r="V1402" s="262"/>
      <c r="W1402" s="262"/>
      <c r="X1402" s="262"/>
      <c r="Y1402" s="262"/>
      <c r="Z1402" s="262"/>
      <c r="AA1402" s="262"/>
      <c r="AB1402" s="262"/>
      <c r="AC1402" s="262"/>
      <c r="AD1402" s="262"/>
      <c r="AE1402" s="262"/>
      <c r="AF1402" s="262"/>
      <c r="AG1402" s="262"/>
      <c r="AH1402" s="262"/>
      <c r="AI1402" s="262"/>
      <c r="AJ1402" s="262"/>
      <c r="AK1402" s="262"/>
      <c r="AL1402" s="262"/>
      <c r="AM1402" s="262"/>
      <c r="AN1402" s="262"/>
      <c r="AO1402" s="262"/>
      <c r="AP1402" s="262"/>
      <c r="AQ1402" s="262"/>
      <c r="AR1402" s="262"/>
      <c r="AS1402" s="262"/>
      <c r="AT1402" s="262"/>
      <c r="AU1402" s="262"/>
      <c r="AV1402" s="262"/>
      <c r="AW1402" s="262"/>
      <c r="AX1402" s="262"/>
      <c r="AY1402" s="262"/>
      <c r="AZ1402" s="262"/>
      <c r="BA1402" s="262"/>
      <c r="BB1402" s="262"/>
      <c r="BC1402" s="262"/>
      <c r="BD1402" s="262"/>
      <c r="BE1402" s="262"/>
      <c r="BF1402" s="262"/>
      <c r="BG1402" s="262"/>
      <c r="BH1402" s="262"/>
      <c r="BI1402" s="262"/>
      <c r="BJ1402" s="262"/>
      <c r="BK1402" s="262"/>
      <c r="BL1402" s="262"/>
      <c r="BM1402" s="262"/>
      <c r="BN1402" s="262"/>
      <c r="BO1402" s="262"/>
      <c r="BP1402" s="262"/>
      <c r="BQ1402" s="262"/>
      <c r="BR1402" s="262"/>
      <c r="BS1402" s="262"/>
      <c r="BT1402" s="262"/>
      <c r="BU1402" s="262"/>
      <c r="BV1402" s="262"/>
      <c r="BW1402" s="262"/>
      <c r="BX1402" s="262"/>
      <c r="BY1402" s="262"/>
      <c r="BZ1402" s="262"/>
      <c r="CA1402" s="262"/>
      <c r="CB1402" s="262"/>
      <c r="CC1402" s="262"/>
      <c r="CD1402" s="262"/>
      <c r="CE1402" s="262"/>
      <c r="CF1402" s="262"/>
      <c r="CG1402" s="262"/>
      <c r="CH1402" s="262"/>
      <c r="CI1402" s="262"/>
      <c r="CJ1402" s="262"/>
      <c r="CK1402" s="262"/>
      <c r="CL1402" s="262"/>
      <c r="CM1402" s="262"/>
      <c r="CN1402" s="262"/>
      <c r="CO1402" s="262"/>
      <c r="CP1402" s="262"/>
      <c r="CQ1402" s="262"/>
      <c r="CR1402" s="262"/>
      <c r="CS1402" s="262"/>
      <c r="CT1402" s="262"/>
      <c r="CU1402" s="262"/>
      <c r="CV1402" s="262"/>
      <c r="CW1402" s="262"/>
      <c r="CX1402" s="262"/>
      <c r="CY1402" s="262"/>
      <c r="CZ1402" s="262"/>
      <c r="DA1402" s="262"/>
      <c r="DB1402" s="262"/>
      <c r="DC1402" s="262"/>
      <c r="DD1402" s="262"/>
      <c r="DE1402" s="262"/>
      <c r="DF1402" s="262"/>
      <c r="DG1402" s="262"/>
      <c r="DH1402" s="262"/>
      <c r="DI1402" s="262"/>
      <c r="DJ1402" s="262"/>
      <c r="DK1402" s="262"/>
      <c r="DL1402" s="262"/>
      <c r="DM1402" s="262"/>
      <c r="DN1402" s="262"/>
      <c r="DO1402" s="262"/>
      <c r="DP1402" s="262"/>
      <c r="DQ1402" s="262"/>
      <c r="DR1402" s="262"/>
      <c r="DS1402" s="262"/>
      <c r="DT1402" s="262"/>
      <c r="DU1402" s="262"/>
      <c r="DV1402" s="262"/>
      <c r="DW1402" s="262"/>
      <c r="DX1402" s="262"/>
      <c r="DY1402" s="262"/>
      <c r="DZ1402" s="262"/>
      <c r="EA1402" s="262"/>
      <c r="EB1402" s="262"/>
      <c r="EC1402" s="262"/>
      <c r="ED1402" s="262"/>
      <c r="EE1402" s="262"/>
      <c r="EF1402" s="262"/>
      <c r="EG1402" s="262"/>
      <c r="EH1402" s="262"/>
      <c r="EI1402" s="262"/>
      <c r="EJ1402" s="262"/>
      <c r="EK1402" s="262"/>
      <c r="EL1402" s="262"/>
      <c r="EM1402" s="262"/>
      <c r="EN1402" s="262"/>
      <c r="EO1402" s="262"/>
      <c r="EP1402" s="262"/>
      <c r="EQ1402" s="262"/>
      <c r="ER1402" s="262"/>
      <c r="ES1402" s="262"/>
      <c r="ET1402" s="262"/>
      <c r="EU1402" s="262"/>
      <c r="EV1402" s="262"/>
      <c r="EW1402" s="262"/>
      <c r="EX1402" s="262"/>
      <c r="EY1402" s="262"/>
      <c r="EZ1402" s="262"/>
      <c r="FA1402" s="262"/>
      <c r="FB1402" s="262"/>
      <c r="FC1402" s="262"/>
      <c r="FD1402" s="262"/>
      <c r="FE1402" s="262"/>
      <c r="FF1402" s="262"/>
      <c r="FG1402" s="262"/>
      <c r="FH1402" s="262"/>
      <c r="FI1402" s="262"/>
      <c r="FJ1402" s="262"/>
      <c r="FK1402" s="262"/>
      <c r="FL1402" s="262"/>
      <c r="FM1402" s="262"/>
      <c r="FN1402" s="262"/>
      <c r="FO1402" s="262"/>
      <c r="FP1402" s="262"/>
      <c r="FQ1402" s="262"/>
      <c r="FR1402" s="262"/>
      <c r="FS1402" s="262"/>
      <c r="FT1402" s="262"/>
      <c r="FU1402" s="262"/>
      <c r="FV1402" s="262"/>
      <c r="FW1402" s="262"/>
      <c r="FX1402" s="262"/>
      <c r="FY1402" s="262"/>
      <c r="FZ1402" s="262"/>
      <c r="GA1402" s="262"/>
      <c r="GB1402" s="262"/>
      <c r="GC1402" s="262"/>
      <c r="GD1402" s="262"/>
    </row>
    <row r="1403" spans="1:186" s="263" customFormat="1" x14ac:dyDescent="0.2">
      <c r="A1403" s="339" t="s">
        <v>13298</v>
      </c>
      <c r="B1403" s="280" t="s">
        <v>9488</v>
      </c>
      <c r="C1403" s="281" t="s">
        <v>9489</v>
      </c>
      <c r="D1403" s="130" t="s">
        <v>106</v>
      </c>
      <c r="E1403" s="130">
        <v>250.00000000000003</v>
      </c>
      <c r="F1403" s="130">
        <v>0.2</v>
      </c>
      <c r="G1403" s="282"/>
      <c r="H1403" s="283"/>
      <c r="I1403" s="358">
        <v>45.68</v>
      </c>
      <c r="J1403" s="284">
        <f>IF(ISNUMBER(I1403),ROUND(F1403*E1403*I1403,2),"")</f>
        <v>2284</v>
      </c>
      <c r="K1403" s="283">
        <f>BDI!$E$17</f>
        <v>0.18609999999999999</v>
      </c>
      <c r="L1403" s="283"/>
      <c r="M1403" s="283"/>
      <c r="N1403" s="131">
        <f t="shared" si="23"/>
        <v>54.18</v>
      </c>
      <c r="O1403" s="340">
        <f>IF(ISNUMBER(I1403),ROUND(F1403*N1403*E1403,2),"")</f>
        <v>2709</v>
      </c>
      <c r="P1403" s="262"/>
      <c r="Q1403" s="262"/>
      <c r="R1403" s="262"/>
      <c r="S1403" s="262"/>
      <c r="T1403" s="262"/>
      <c r="U1403" s="262"/>
      <c r="V1403" s="262"/>
      <c r="W1403" s="262"/>
      <c r="X1403" s="262"/>
      <c r="Y1403" s="262"/>
      <c r="Z1403" s="262"/>
      <c r="AA1403" s="262"/>
      <c r="AB1403" s="262"/>
      <c r="AC1403" s="262"/>
      <c r="AD1403" s="262"/>
      <c r="AE1403" s="262"/>
      <c r="AF1403" s="262"/>
      <c r="AG1403" s="262"/>
      <c r="AH1403" s="262"/>
      <c r="AI1403" s="262"/>
      <c r="AJ1403" s="262"/>
      <c r="AK1403" s="262"/>
      <c r="AL1403" s="262"/>
      <c r="AM1403" s="262"/>
      <c r="AN1403" s="262"/>
      <c r="AO1403" s="262"/>
      <c r="AP1403" s="262"/>
      <c r="AQ1403" s="262"/>
      <c r="AR1403" s="262"/>
      <c r="AS1403" s="262"/>
      <c r="AT1403" s="262"/>
      <c r="AU1403" s="262"/>
      <c r="AV1403" s="262"/>
      <c r="AW1403" s="262"/>
      <c r="AX1403" s="262"/>
      <c r="AY1403" s="262"/>
      <c r="AZ1403" s="262"/>
      <c r="BA1403" s="262"/>
      <c r="BB1403" s="262"/>
      <c r="BC1403" s="262"/>
      <c r="BD1403" s="262"/>
      <c r="BE1403" s="262"/>
      <c r="BF1403" s="262"/>
      <c r="BG1403" s="262"/>
      <c r="BH1403" s="262"/>
      <c r="BI1403" s="262"/>
      <c r="BJ1403" s="262"/>
      <c r="BK1403" s="262"/>
      <c r="BL1403" s="262"/>
      <c r="BM1403" s="262"/>
      <c r="BN1403" s="262"/>
      <c r="BO1403" s="262"/>
      <c r="BP1403" s="262"/>
      <c r="BQ1403" s="262"/>
      <c r="BR1403" s="262"/>
      <c r="BS1403" s="262"/>
      <c r="BT1403" s="262"/>
      <c r="BU1403" s="262"/>
      <c r="BV1403" s="262"/>
      <c r="BW1403" s="262"/>
      <c r="BX1403" s="262"/>
      <c r="BY1403" s="262"/>
      <c r="BZ1403" s="262"/>
      <c r="CA1403" s="262"/>
      <c r="CB1403" s="262"/>
      <c r="CC1403" s="262"/>
      <c r="CD1403" s="262"/>
      <c r="CE1403" s="262"/>
      <c r="CF1403" s="262"/>
      <c r="CG1403" s="262"/>
      <c r="CH1403" s="262"/>
      <c r="CI1403" s="262"/>
      <c r="CJ1403" s="262"/>
      <c r="CK1403" s="262"/>
      <c r="CL1403" s="262"/>
      <c r="CM1403" s="262"/>
      <c r="CN1403" s="262"/>
      <c r="CO1403" s="262"/>
      <c r="CP1403" s="262"/>
      <c r="CQ1403" s="262"/>
      <c r="CR1403" s="262"/>
      <c r="CS1403" s="262"/>
      <c r="CT1403" s="262"/>
      <c r="CU1403" s="262"/>
      <c r="CV1403" s="262"/>
      <c r="CW1403" s="262"/>
      <c r="CX1403" s="262"/>
      <c r="CY1403" s="262"/>
      <c r="CZ1403" s="262"/>
      <c r="DA1403" s="262"/>
      <c r="DB1403" s="262"/>
      <c r="DC1403" s="262"/>
      <c r="DD1403" s="262"/>
      <c r="DE1403" s="262"/>
      <c r="DF1403" s="262"/>
      <c r="DG1403" s="262"/>
      <c r="DH1403" s="262"/>
      <c r="DI1403" s="262"/>
      <c r="DJ1403" s="262"/>
      <c r="DK1403" s="262"/>
      <c r="DL1403" s="262"/>
      <c r="DM1403" s="262"/>
      <c r="DN1403" s="262"/>
      <c r="DO1403" s="262"/>
      <c r="DP1403" s="262"/>
      <c r="DQ1403" s="262"/>
      <c r="DR1403" s="262"/>
      <c r="DS1403" s="262"/>
      <c r="DT1403" s="262"/>
      <c r="DU1403" s="262"/>
      <c r="DV1403" s="262"/>
      <c r="DW1403" s="262"/>
      <c r="DX1403" s="262"/>
      <c r="DY1403" s="262"/>
      <c r="DZ1403" s="262"/>
      <c r="EA1403" s="262"/>
      <c r="EB1403" s="262"/>
      <c r="EC1403" s="262"/>
      <c r="ED1403" s="262"/>
      <c r="EE1403" s="262"/>
      <c r="EF1403" s="262"/>
      <c r="EG1403" s="262"/>
      <c r="EH1403" s="262"/>
      <c r="EI1403" s="262"/>
      <c r="EJ1403" s="262"/>
      <c r="EK1403" s="262"/>
      <c r="EL1403" s="262"/>
      <c r="EM1403" s="262"/>
      <c r="EN1403" s="262"/>
      <c r="EO1403" s="262"/>
      <c r="EP1403" s="262"/>
      <c r="EQ1403" s="262"/>
      <c r="ER1403" s="262"/>
      <c r="ES1403" s="262"/>
      <c r="ET1403" s="262"/>
      <c r="EU1403" s="262"/>
      <c r="EV1403" s="262"/>
      <c r="EW1403" s="262"/>
      <c r="EX1403" s="262"/>
      <c r="EY1403" s="262"/>
      <c r="EZ1403" s="262"/>
      <c r="FA1403" s="262"/>
      <c r="FB1403" s="262"/>
      <c r="FC1403" s="262"/>
      <c r="FD1403" s="262"/>
      <c r="FE1403" s="262"/>
      <c r="FF1403" s="262"/>
      <c r="FG1403" s="262"/>
      <c r="FH1403" s="262"/>
      <c r="FI1403" s="262"/>
      <c r="FJ1403" s="262"/>
      <c r="FK1403" s="262"/>
      <c r="FL1403" s="262"/>
      <c r="FM1403" s="262"/>
      <c r="FN1403" s="262"/>
      <c r="FO1403" s="262"/>
      <c r="FP1403" s="262"/>
      <c r="FQ1403" s="262"/>
      <c r="FR1403" s="262"/>
      <c r="FS1403" s="262"/>
      <c r="FT1403" s="262"/>
      <c r="FU1403" s="262"/>
      <c r="FV1403" s="262"/>
      <c r="FW1403" s="262"/>
      <c r="FX1403" s="262"/>
      <c r="FY1403" s="262"/>
      <c r="FZ1403" s="262"/>
      <c r="GA1403" s="262"/>
      <c r="GB1403" s="262"/>
      <c r="GC1403" s="262"/>
      <c r="GD1403" s="262"/>
    </row>
    <row r="1404" spans="1:186" s="263" customFormat="1" x14ac:dyDescent="0.2">
      <c r="A1404" s="339" t="s">
        <v>13299</v>
      </c>
      <c r="B1404" s="280" t="s">
        <v>9490</v>
      </c>
      <c r="C1404" s="281" t="s">
        <v>9491</v>
      </c>
      <c r="D1404" s="130" t="s">
        <v>87</v>
      </c>
      <c r="E1404" s="130">
        <v>20</v>
      </c>
      <c r="F1404" s="130">
        <v>0.2</v>
      </c>
      <c r="G1404" s="282"/>
      <c r="H1404" s="283"/>
      <c r="I1404" s="358">
        <v>11.5</v>
      </c>
      <c r="J1404" s="284">
        <f>IF(ISNUMBER(I1404),ROUND(F1404*E1404*I1404,2),"")</f>
        <v>46</v>
      </c>
      <c r="K1404" s="283">
        <f>BDI!$E$17</f>
        <v>0.18609999999999999</v>
      </c>
      <c r="L1404" s="283"/>
      <c r="M1404" s="283"/>
      <c r="N1404" s="131">
        <f t="shared" si="23"/>
        <v>13.64</v>
      </c>
      <c r="O1404" s="340">
        <f>IF(ISNUMBER(I1404),ROUND(F1404*N1404*E1404,2),"")</f>
        <v>54.56</v>
      </c>
      <c r="P1404" s="262"/>
      <c r="Q1404" s="262"/>
      <c r="R1404" s="262"/>
      <c r="S1404" s="262"/>
      <c r="T1404" s="262"/>
      <c r="U1404" s="262"/>
      <c r="V1404" s="262"/>
      <c r="W1404" s="262"/>
      <c r="X1404" s="262"/>
      <c r="Y1404" s="262"/>
      <c r="Z1404" s="262"/>
      <c r="AA1404" s="262"/>
      <c r="AB1404" s="262"/>
      <c r="AC1404" s="262"/>
      <c r="AD1404" s="262"/>
      <c r="AE1404" s="262"/>
      <c r="AF1404" s="262"/>
      <c r="AG1404" s="262"/>
      <c r="AH1404" s="262"/>
      <c r="AI1404" s="262"/>
      <c r="AJ1404" s="262"/>
      <c r="AK1404" s="262"/>
      <c r="AL1404" s="262"/>
      <c r="AM1404" s="262"/>
      <c r="AN1404" s="262"/>
      <c r="AO1404" s="262"/>
      <c r="AP1404" s="262"/>
      <c r="AQ1404" s="262"/>
      <c r="AR1404" s="262"/>
      <c r="AS1404" s="262"/>
      <c r="AT1404" s="262"/>
      <c r="AU1404" s="262"/>
      <c r="AV1404" s="262"/>
      <c r="AW1404" s="262"/>
      <c r="AX1404" s="262"/>
      <c r="AY1404" s="262"/>
      <c r="AZ1404" s="262"/>
      <c r="BA1404" s="262"/>
      <c r="BB1404" s="262"/>
      <c r="BC1404" s="262"/>
      <c r="BD1404" s="262"/>
      <c r="BE1404" s="262"/>
      <c r="BF1404" s="262"/>
      <c r="BG1404" s="262"/>
      <c r="BH1404" s="262"/>
      <c r="BI1404" s="262"/>
      <c r="BJ1404" s="262"/>
      <c r="BK1404" s="262"/>
      <c r="BL1404" s="262"/>
      <c r="BM1404" s="262"/>
      <c r="BN1404" s="262"/>
      <c r="BO1404" s="262"/>
      <c r="BP1404" s="262"/>
      <c r="BQ1404" s="262"/>
      <c r="BR1404" s="262"/>
      <c r="BS1404" s="262"/>
      <c r="BT1404" s="262"/>
      <c r="BU1404" s="262"/>
      <c r="BV1404" s="262"/>
      <c r="BW1404" s="262"/>
      <c r="BX1404" s="262"/>
      <c r="BY1404" s="262"/>
      <c r="BZ1404" s="262"/>
      <c r="CA1404" s="262"/>
      <c r="CB1404" s="262"/>
      <c r="CC1404" s="262"/>
      <c r="CD1404" s="262"/>
      <c r="CE1404" s="262"/>
      <c r="CF1404" s="262"/>
      <c r="CG1404" s="262"/>
      <c r="CH1404" s="262"/>
      <c r="CI1404" s="262"/>
      <c r="CJ1404" s="262"/>
      <c r="CK1404" s="262"/>
      <c r="CL1404" s="262"/>
      <c r="CM1404" s="262"/>
      <c r="CN1404" s="262"/>
      <c r="CO1404" s="262"/>
      <c r="CP1404" s="262"/>
      <c r="CQ1404" s="262"/>
      <c r="CR1404" s="262"/>
      <c r="CS1404" s="262"/>
      <c r="CT1404" s="262"/>
      <c r="CU1404" s="262"/>
      <c r="CV1404" s="262"/>
      <c r="CW1404" s="262"/>
      <c r="CX1404" s="262"/>
      <c r="CY1404" s="262"/>
      <c r="CZ1404" s="262"/>
      <c r="DA1404" s="262"/>
      <c r="DB1404" s="262"/>
      <c r="DC1404" s="262"/>
      <c r="DD1404" s="262"/>
      <c r="DE1404" s="262"/>
      <c r="DF1404" s="262"/>
      <c r="DG1404" s="262"/>
      <c r="DH1404" s="262"/>
      <c r="DI1404" s="262"/>
      <c r="DJ1404" s="262"/>
      <c r="DK1404" s="262"/>
      <c r="DL1404" s="262"/>
      <c r="DM1404" s="262"/>
      <c r="DN1404" s="262"/>
      <c r="DO1404" s="262"/>
      <c r="DP1404" s="262"/>
      <c r="DQ1404" s="262"/>
      <c r="DR1404" s="262"/>
      <c r="DS1404" s="262"/>
      <c r="DT1404" s="262"/>
      <c r="DU1404" s="262"/>
      <c r="DV1404" s="262"/>
      <c r="DW1404" s="262"/>
      <c r="DX1404" s="262"/>
      <c r="DY1404" s="262"/>
      <c r="DZ1404" s="262"/>
      <c r="EA1404" s="262"/>
      <c r="EB1404" s="262"/>
      <c r="EC1404" s="262"/>
      <c r="ED1404" s="262"/>
      <c r="EE1404" s="262"/>
      <c r="EF1404" s="262"/>
      <c r="EG1404" s="262"/>
      <c r="EH1404" s="262"/>
      <c r="EI1404" s="262"/>
      <c r="EJ1404" s="262"/>
      <c r="EK1404" s="262"/>
      <c r="EL1404" s="262"/>
      <c r="EM1404" s="262"/>
      <c r="EN1404" s="262"/>
      <c r="EO1404" s="262"/>
      <c r="EP1404" s="262"/>
      <c r="EQ1404" s="262"/>
      <c r="ER1404" s="262"/>
      <c r="ES1404" s="262"/>
      <c r="ET1404" s="262"/>
      <c r="EU1404" s="262"/>
      <c r="EV1404" s="262"/>
      <c r="EW1404" s="262"/>
      <c r="EX1404" s="262"/>
      <c r="EY1404" s="262"/>
      <c r="EZ1404" s="262"/>
      <c r="FA1404" s="262"/>
      <c r="FB1404" s="262"/>
      <c r="FC1404" s="262"/>
      <c r="FD1404" s="262"/>
      <c r="FE1404" s="262"/>
      <c r="FF1404" s="262"/>
      <c r="FG1404" s="262"/>
      <c r="FH1404" s="262"/>
      <c r="FI1404" s="262"/>
      <c r="FJ1404" s="262"/>
      <c r="FK1404" s="262"/>
      <c r="FL1404" s="262"/>
      <c r="FM1404" s="262"/>
      <c r="FN1404" s="262"/>
      <c r="FO1404" s="262"/>
      <c r="FP1404" s="262"/>
      <c r="FQ1404" s="262"/>
      <c r="FR1404" s="262"/>
      <c r="FS1404" s="262"/>
      <c r="FT1404" s="262"/>
      <c r="FU1404" s="262"/>
      <c r="FV1404" s="262"/>
      <c r="FW1404" s="262"/>
      <c r="FX1404" s="262"/>
      <c r="FY1404" s="262"/>
      <c r="FZ1404" s="262"/>
      <c r="GA1404" s="262"/>
      <c r="GB1404" s="262"/>
      <c r="GC1404" s="262"/>
      <c r="GD1404" s="262"/>
    </row>
    <row r="1405" spans="1:186" s="263" customFormat="1" x14ac:dyDescent="0.2">
      <c r="A1405" s="339" t="s">
        <v>13300</v>
      </c>
      <c r="B1405" s="280" t="s">
        <v>9492</v>
      </c>
      <c r="C1405" s="281" t="s">
        <v>9493</v>
      </c>
      <c r="D1405" s="130" t="s">
        <v>87</v>
      </c>
      <c r="E1405" s="130">
        <v>20</v>
      </c>
      <c r="F1405" s="130">
        <v>0.2</v>
      </c>
      <c r="G1405" s="282"/>
      <c r="H1405" s="283"/>
      <c r="I1405" s="358">
        <v>4.43</v>
      </c>
      <c r="J1405" s="284">
        <f>IF(ISNUMBER(I1405),ROUND(F1405*E1405*I1405,2),"")</f>
        <v>17.72</v>
      </c>
      <c r="K1405" s="283">
        <f>BDI!$E$17</f>
        <v>0.18609999999999999</v>
      </c>
      <c r="L1405" s="283"/>
      <c r="M1405" s="283"/>
      <c r="N1405" s="131">
        <f t="shared" si="23"/>
        <v>5.25</v>
      </c>
      <c r="O1405" s="340">
        <f>IF(ISNUMBER(I1405),ROUND(F1405*N1405*E1405,2),"")</f>
        <v>21</v>
      </c>
      <c r="P1405" s="262"/>
      <c r="Q1405" s="262"/>
      <c r="R1405" s="262"/>
      <c r="S1405" s="262"/>
      <c r="T1405" s="262"/>
      <c r="U1405" s="262"/>
      <c r="V1405" s="262"/>
      <c r="W1405" s="262"/>
      <c r="X1405" s="262"/>
      <c r="Y1405" s="262"/>
      <c r="Z1405" s="262"/>
      <c r="AA1405" s="262"/>
      <c r="AB1405" s="262"/>
      <c r="AC1405" s="262"/>
      <c r="AD1405" s="262"/>
      <c r="AE1405" s="262"/>
      <c r="AF1405" s="262"/>
      <c r="AG1405" s="262"/>
      <c r="AH1405" s="262"/>
      <c r="AI1405" s="262"/>
      <c r="AJ1405" s="262"/>
      <c r="AK1405" s="262"/>
      <c r="AL1405" s="262"/>
      <c r="AM1405" s="262"/>
      <c r="AN1405" s="262"/>
      <c r="AO1405" s="262"/>
      <c r="AP1405" s="262"/>
      <c r="AQ1405" s="262"/>
      <c r="AR1405" s="262"/>
      <c r="AS1405" s="262"/>
      <c r="AT1405" s="262"/>
      <c r="AU1405" s="262"/>
      <c r="AV1405" s="262"/>
      <c r="AW1405" s="262"/>
      <c r="AX1405" s="262"/>
      <c r="AY1405" s="262"/>
      <c r="AZ1405" s="262"/>
      <c r="BA1405" s="262"/>
      <c r="BB1405" s="262"/>
      <c r="BC1405" s="262"/>
      <c r="BD1405" s="262"/>
      <c r="BE1405" s="262"/>
      <c r="BF1405" s="262"/>
      <c r="BG1405" s="262"/>
      <c r="BH1405" s="262"/>
      <c r="BI1405" s="262"/>
      <c r="BJ1405" s="262"/>
      <c r="BK1405" s="262"/>
      <c r="BL1405" s="262"/>
      <c r="BM1405" s="262"/>
      <c r="BN1405" s="262"/>
      <c r="BO1405" s="262"/>
      <c r="BP1405" s="262"/>
      <c r="BQ1405" s="262"/>
      <c r="BR1405" s="262"/>
      <c r="BS1405" s="262"/>
      <c r="BT1405" s="262"/>
      <c r="BU1405" s="262"/>
      <c r="BV1405" s="262"/>
      <c r="BW1405" s="262"/>
      <c r="BX1405" s="262"/>
      <c r="BY1405" s="262"/>
      <c r="BZ1405" s="262"/>
      <c r="CA1405" s="262"/>
      <c r="CB1405" s="262"/>
      <c r="CC1405" s="262"/>
      <c r="CD1405" s="262"/>
      <c r="CE1405" s="262"/>
      <c r="CF1405" s="262"/>
      <c r="CG1405" s="262"/>
      <c r="CH1405" s="262"/>
      <c r="CI1405" s="262"/>
      <c r="CJ1405" s="262"/>
      <c r="CK1405" s="262"/>
      <c r="CL1405" s="262"/>
      <c r="CM1405" s="262"/>
      <c r="CN1405" s="262"/>
      <c r="CO1405" s="262"/>
      <c r="CP1405" s="262"/>
      <c r="CQ1405" s="262"/>
      <c r="CR1405" s="262"/>
      <c r="CS1405" s="262"/>
      <c r="CT1405" s="262"/>
      <c r="CU1405" s="262"/>
      <c r="CV1405" s="262"/>
      <c r="CW1405" s="262"/>
      <c r="CX1405" s="262"/>
      <c r="CY1405" s="262"/>
      <c r="CZ1405" s="262"/>
      <c r="DA1405" s="262"/>
      <c r="DB1405" s="262"/>
      <c r="DC1405" s="262"/>
      <c r="DD1405" s="262"/>
      <c r="DE1405" s="262"/>
      <c r="DF1405" s="262"/>
      <c r="DG1405" s="262"/>
      <c r="DH1405" s="262"/>
      <c r="DI1405" s="262"/>
      <c r="DJ1405" s="262"/>
      <c r="DK1405" s="262"/>
      <c r="DL1405" s="262"/>
      <c r="DM1405" s="262"/>
      <c r="DN1405" s="262"/>
      <c r="DO1405" s="262"/>
      <c r="DP1405" s="262"/>
      <c r="DQ1405" s="262"/>
      <c r="DR1405" s="262"/>
      <c r="DS1405" s="262"/>
      <c r="DT1405" s="262"/>
      <c r="DU1405" s="262"/>
      <c r="DV1405" s="262"/>
      <c r="DW1405" s="262"/>
      <c r="DX1405" s="262"/>
      <c r="DY1405" s="262"/>
      <c r="DZ1405" s="262"/>
      <c r="EA1405" s="262"/>
      <c r="EB1405" s="262"/>
      <c r="EC1405" s="262"/>
      <c r="ED1405" s="262"/>
      <c r="EE1405" s="262"/>
      <c r="EF1405" s="262"/>
      <c r="EG1405" s="262"/>
      <c r="EH1405" s="262"/>
      <c r="EI1405" s="262"/>
      <c r="EJ1405" s="262"/>
      <c r="EK1405" s="262"/>
      <c r="EL1405" s="262"/>
      <c r="EM1405" s="262"/>
      <c r="EN1405" s="262"/>
      <c r="EO1405" s="262"/>
      <c r="EP1405" s="262"/>
      <c r="EQ1405" s="262"/>
      <c r="ER1405" s="262"/>
      <c r="ES1405" s="262"/>
      <c r="ET1405" s="262"/>
      <c r="EU1405" s="262"/>
      <c r="EV1405" s="262"/>
      <c r="EW1405" s="262"/>
      <c r="EX1405" s="262"/>
      <c r="EY1405" s="262"/>
      <c r="EZ1405" s="262"/>
      <c r="FA1405" s="262"/>
      <c r="FB1405" s="262"/>
      <c r="FC1405" s="262"/>
      <c r="FD1405" s="262"/>
      <c r="FE1405" s="262"/>
      <c r="FF1405" s="262"/>
      <c r="FG1405" s="262"/>
      <c r="FH1405" s="262"/>
      <c r="FI1405" s="262"/>
      <c r="FJ1405" s="262"/>
      <c r="FK1405" s="262"/>
      <c r="FL1405" s="262"/>
      <c r="FM1405" s="262"/>
      <c r="FN1405" s="262"/>
      <c r="FO1405" s="262"/>
      <c r="FP1405" s="262"/>
      <c r="FQ1405" s="262"/>
      <c r="FR1405" s="262"/>
      <c r="FS1405" s="262"/>
      <c r="FT1405" s="262"/>
      <c r="FU1405" s="262"/>
      <c r="FV1405" s="262"/>
      <c r="FW1405" s="262"/>
      <c r="FX1405" s="262"/>
      <c r="FY1405" s="262"/>
      <c r="FZ1405" s="262"/>
      <c r="GA1405" s="262"/>
      <c r="GB1405" s="262"/>
      <c r="GC1405" s="262"/>
      <c r="GD1405" s="262"/>
    </row>
    <row r="1406" spans="1:186" s="263" customFormat="1" x14ac:dyDescent="0.2">
      <c r="A1406" s="339" t="s">
        <v>13301</v>
      </c>
      <c r="B1406" s="280" t="s">
        <v>9494</v>
      </c>
      <c r="C1406" s="281" t="s">
        <v>9495</v>
      </c>
      <c r="D1406" s="130" t="s">
        <v>87</v>
      </c>
      <c r="E1406" s="130">
        <v>20</v>
      </c>
      <c r="F1406" s="130">
        <v>0.2</v>
      </c>
      <c r="G1406" s="282"/>
      <c r="H1406" s="283"/>
      <c r="I1406" s="358">
        <v>8.1199999999999992</v>
      </c>
      <c r="J1406" s="284">
        <f>IF(ISNUMBER(I1406),ROUND(F1406*E1406*I1406,2),"")</f>
        <v>32.479999999999997</v>
      </c>
      <c r="K1406" s="283">
        <f>BDI!$E$17</f>
        <v>0.18609999999999999</v>
      </c>
      <c r="L1406" s="283"/>
      <c r="M1406" s="283"/>
      <c r="N1406" s="131">
        <f t="shared" si="23"/>
        <v>9.6300000000000008</v>
      </c>
      <c r="O1406" s="340">
        <f>IF(ISNUMBER(I1406),ROUND(F1406*N1406*E1406,2),"")</f>
        <v>38.520000000000003</v>
      </c>
      <c r="P1406" s="262"/>
      <c r="Q1406" s="262"/>
      <c r="R1406" s="262"/>
      <c r="S1406" s="262"/>
      <c r="T1406" s="262"/>
      <c r="U1406" s="262"/>
      <c r="V1406" s="262"/>
      <c r="W1406" s="262"/>
      <c r="X1406" s="262"/>
      <c r="Y1406" s="262"/>
      <c r="Z1406" s="262"/>
      <c r="AA1406" s="262"/>
      <c r="AB1406" s="262"/>
      <c r="AC1406" s="262"/>
      <c r="AD1406" s="262"/>
      <c r="AE1406" s="262"/>
      <c r="AF1406" s="262"/>
      <c r="AG1406" s="262"/>
      <c r="AH1406" s="262"/>
      <c r="AI1406" s="262"/>
      <c r="AJ1406" s="262"/>
      <c r="AK1406" s="262"/>
      <c r="AL1406" s="262"/>
      <c r="AM1406" s="262"/>
      <c r="AN1406" s="262"/>
      <c r="AO1406" s="262"/>
      <c r="AP1406" s="262"/>
      <c r="AQ1406" s="262"/>
      <c r="AR1406" s="262"/>
      <c r="AS1406" s="262"/>
      <c r="AT1406" s="262"/>
      <c r="AU1406" s="262"/>
      <c r="AV1406" s="262"/>
      <c r="AW1406" s="262"/>
      <c r="AX1406" s="262"/>
      <c r="AY1406" s="262"/>
      <c r="AZ1406" s="262"/>
      <c r="BA1406" s="262"/>
      <c r="BB1406" s="262"/>
      <c r="BC1406" s="262"/>
      <c r="BD1406" s="262"/>
      <c r="BE1406" s="262"/>
      <c r="BF1406" s="262"/>
      <c r="BG1406" s="262"/>
      <c r="BH1406" s="262"/>
      <c r="BI1406" s="262"/>
      <c r="BJ1406" s="262"/>
      <c r="BK1406" s="262"/>
      <c r="BL1406" s="262"/>
      <c r="BM1406" s="262"/>
      <c r="BN1406" s="262"/>
      <c r="BO1406" s="262"/>
      <c r="BP1406" s="262"/>
      <c r="BQ1406" s="262"/>
      <c r="BR1406" s="262"/>
      <c r="BS1406" s="262"/>
      <c r="BT1406" s="262"/>
      <c r="BU1406" s="262"/>
      <c r="BV1406" s="262"/>
      <c r="BW1406" s="262"/>
      <c r="BX1406" s="262"/>
      <c r="BY1406" s="262"/>
      <c r="BZ1406" s="262"/>
      <c r="CA1406" s="262"/>
      <c r="CB1406" s="262"/>
      <c r="CC1406" s="262"/>
      <c r="CD1406" s="262"/>
      <c r="CE1406" s="262"/>
      <c r="CF1406" s="262"/>
      <c r="CG1406" s="262"/>
      <c r="CH1406" s="262"/>
      <c r="CI1406" s="262"/>
      <c r="CJ1406" s="262"/>
      <c r="CK1406" s="262"/>
      <c r="CL1406" s="262"/>
      <c r="CM1406" s="262"/>
      <c r="CN1406" s="262"/>
      <c r="CO1406" s="262"/>
      <c r="CP1406" s="262"/>
      <c r="CQ1406" s="262"/>
      <c r="CR1406" s="262"/>
      <c r="CS1406" s="262"/>
      <c r="CT1406" s="262"/>
      <c r="CU1406" s="262"/>
      <c r="CV1406" s="262"/>
      <c r="CW1406" s="262"/>
      <c r="CX1406" s="262"/>
      <c r="CY1406" s="262"/>
      <c r="CZ1406" s="262"/>
      <c r="DA1406" s="262"/>
      <c r="DB1406" s="262"/>
      <c r="DC1406" s="262"/>
      <c r="DD1406" s="262"/>
      <c r="DE1406" s="262"/>
      <c r="DF1406" s="262"/>
      <c r="DG1406" s="262"/>
      <c r="DH1406" s="262"/>
      <c r="DI1406" s="262"/>
      <c r="DJ1406" s="262"/>
      <c r="DK1406" s="262"/>
      <c r="DL1406" s="262"/>
      <c r="DM1406" s="262"/>
      <c r="DN1406" s="262"/>
      <c r="DO1406" s="262"/>
      <c r="DP1406" s="262"/>
      <c r="DQ1406" s="262"/>
      <c r="DR1406" s="262"/>
      <c r="DS1406" s="262"/>
      <c r="DT1406" s="262"/>
      <c r="DU1406" s="262"/>
      <c r="DV1406" s="262"/>
      <c r="DW1406" s="262"/>
      <c r="DX1406" s="262"/>
      <c r="DY1406" s="262"/>
      <c r="DZ1406" s="262"/>
      <c r="EA1406" s="262"/>
      <c r="EB1406" s="262"/>
      <c r="EC1406" s="262"/>
      <c r="ED1406" s="262"/>
      <c r="EE1406" s="262"/>
      <c r="EF1406" s="262"/>
      <c r="EG1406" s="262"/>
      <c r="EH1406" s="262"/>
      <c r="EI1406" s="262"/>
      <c r="EJ1406" s="262"/>
      <c r="EK1406" s="262"/>
      <c r="EL1406" s="262"/>
      <c r="EM1406" s="262"/>
      <c r="EN1406" s="262"/>
      <c r="EO1406" s="262"/>
      <c r="EP1406" s="262"/>
      <c r="EQ1406" s="262"/>
      <c r="ER1406" s="262"/>
      <c r="ES1406" s="262"/>
      <c r="ET1406" s="262"/>
      <c r="EU1406" s="262"/>
      <c r="EV1406" s="262"/>
      <c r="EW1406" s="262"/>
      <c r="EX1406" s="262"/>
      <c r="EY1406" s="262"/>
      <c r="EZ1406" s="262"/>
      <c r="FA1406" s="262"/>
      <c r="FB1406" s="262"/>
      <c r="FC1406" s="262"/>
      <c r="FD1406" s="262"/>
      <c r="FE1406" s="262"/>
      <c r="FF1406" s="262"/>
      <c r="FG1406" s="262"/>
      <c r="FH1406" s="262"/>
      <c r="FI1406" s="262"/>
      <c r="FJ1406" s="262"/>
      <c r="FK1406" s="262"/>
      <c r="FL1406" s="262"/>
      <c r="FM1406" s="262"/>
      <c r="FN1406" s="262"/>
      <c r="FO1406" s="262"/>
      <c r="FP1406" s="262"/>
      <c r="FQ1406" s="262"/>
      <c r="FR1406" s="262"/>
      <c r="FS1406" s="262"/>
      <c r="FT1406" s="262"/>
      <c r="FU1406" s="262"/>
      <c r="FV1406" s="262"/>
      <c r="FW1406" s="262"/>
      <c r="FX1406" s="262"/>
      <c r="FY1406" s="262"/>
      <c r="FZ1406" s="262"/>
      <c r="GA1406" s="262"/>
      <c r="GB1406" s="262"/>
      <c r="GC1406" s="262"/>
      <c r="GD1406" s="262"/>
    </row>
    <row r="1407" spans="1:186" s="263" customFormat="1" x14ac:dyDescent="0.2">
      <c r="A1407" s="339" t="s">
        <v>13302</v>
      </c>
      <c r="B1407" s="280" t="s">
        <v>2262</v>
      </c>
      <c r="C1407" s="281" t="s">
        <v>9496</v>
      </c>
      <c r="D1407" s="130" t="s">
        <v>106</v>
      </c>
      <c r="E1407" s="130">
        <v>15</v>
      </c>
      <c r="F1407" s="130">
        <v>0.2</v>
      </c>
      <c r="G1407" s="282"/>
      <c r="H1407" s="283"/>
      <c r="I1407" s="284">
        <f ca="1">OFFSET(INDEX(Composições!A:H,MATCH(B1407,Composições!A:A,0),8),2,0)</f>
        <v>157.79499999999999</v>
      </c>
      <c r="J1407" s="284">
        <f ca="1">IF(ISNUMBER(I1407),ROUND(F1407*E1407*I1407,2),"")</f>
        <v>473.39</v>
      </c>
      <c r="K1407" s="283">
        <f>BDI!$E$17</f>
        <v>0.18609999999999999</v>
      </c>
      <c r="L1407" s="283"/>
      <c r="M1407" s="283"/>
      <c r="N1407" s="131">
        <f t="shared" ca="1" si="23"/>
        <v>187.16</v>
      </c>
      <c r="O1407" s="340">
        <f ca="1">IF(ISNUMBER(I1407),ROUND(F1407*N1407*E1407,2),"")</f>
        <v>561.48</v>
      </c>
      <c r="P1407" s="262"/>
      <c r="Q1407" s="262"/>
      <c r="R1407" s="262"/>
      <c r="S1407" s="262"/>
      <c r="T1407" s="262"/>
      <c r="U1407" s="262"/>
      <c r="V1407" s="262"/>
      <c r="W1407" s="262"/>
      <c r="X1407" s="262"/>
      <c r="Y1407" s="262"/>
      <c r="Z1407" s="262"/>
      <c r="AA1407" s="262"/>
      <c r="AB1407" s="262"/>
      <c r="AC1407" s="262"/>
      <c r="AD1407" s="262"/>
      <c r="AE1407" s="262"/>
      <c r="AF1407" s="262"/>
      <c r="AG1407" s="262"/>
      <c r="AH1407" s="262"/>
      <c r="AI1407" s="262"/>
      <c r="AJ1407" s="262"/>
      <c r="AK1407" s="262"/>
      <c r="AL1407" s="262"/>
      <c r="AM1407" s="262"/>
      <c r="AN1407" s="262"/>
      <c r="AO1407" s="262"/>
      <c r="AP1407" s="262"/>
      <c r="AQ1407" s="262"/>
      <c r="AR1407" s="262"/>
      <c r="AS1407" s="262"/>
      <c r="AT1407" s="262"/>
      <c r="AU1407" s="262"/>
      <c r="AV1407" s="262"/>
      <c r="AW1407" s="262"/>
      <c r="AX1407" s="262"/>
      <c r="AY1407" s="262"/>
      <c r="AZ1407" s="262"/>
      <c r="BA1407" s="262"/>
      <c r="BB1407" s="262"/>
      <c r="BC1407" s="262"/>
      <c r="BD1407" s="262"/>
      <c r="BE1407" s="262"/>
      <c r="BF1407" s="262"/>
      <c r="BG1407" s="262"/>
      <c r="BH1407" s="262"/>
      <c r="BI1407" s="262"/>
      <c r="BJ1407" s="262"/>
      <c r="BK1407" s="262"/>
      <c r="BL1407" s="262"/>
      <c r="BM1407" s="262"/>
      <c r="BN1407" s="262"/>
      <c r="BO1407" s="262"/>
      <c r="BP1407" s="262"/>
      <c r="BQ1407" s="262"/>
      <c r="BR1407" s="262"/>
      <c r="BS1407" s="262"/>
      <c r="BT1407" s="262"/>
      <c r="BU1407" s="262"/>
      <c r="BV1407" s="262"/>
      <c r="BW1407" s="262"/>
      <c r="BX1407" s="262"/>
      <c r="BY1407" s="262"/>
      <c r="BZ1407" s="262"/>
      <c r="CA1407" s="262"/>
      <c r="CB1407" s="262"/>
      <c r="CC1407" s="262"/>
      <c r="CD1407" s="262"/>
      <c r="CE1407" s="262"/>
      <c r="CF1407" s="262"/>
      <c r="CG1407" s="262"/>
      <c r="CH1407" s="262"/>
      <c r="CI1407" s="262"/>
      <c r="CJ1407" s="262"/>
      <c r="CK1407" s="262"/>
      <c r="CL1407" s="262"/>
      <c r="CM1407" s="262"/>
      <c r="CN1407" s="262"/>
      <c r="CO1407" s="262"/>
      <c r="CP1407" s="262"/>
      <c r="CQ1407" s="262"/>
      <c r="CR1407" s="262"/>
      <c r="CS1407" s="262"/>
      <c r="CT1407" s="262"/>
      <c r="CU1407" s="262"/>
      <c r="CV1407" s="262"/>
      <c r="CW1407" s="262"/>
      <c r="CX1407" s="262"/>
      <c r="CY1407" s="262"/>
      <c r="CZ1407" s="262"/>
      <c r="DA1407" s="262"/>
      <c r="DB1407" s="262"/>
      <c r="DC1407" s="262"/>
      <c r="DD1407" s="262"/>
      <c r="DE1407" s="262"/>
      <c r="DF1407" s="262"/>
      <c r="DG1407" s="262"/>
      <c r="DH1407" s="262"/>
      <c r="DI1407" s="262"/>
      <c r="DJ1407" s="262"/>
      <c r="DK1407" s="262"/>
      <c r="DL1407" s="262"/>
      <c r="DM1407" s="262"/>
      <c r="DN1407" s="262"/>
      <c r="DO1407" s="262"/>
      <c r="DP1407" s="262"/>
      <c r="DQ1407" s="262"/>
      <c r="DR1407" s="262"/>
      <c r="DS1407" s="262"/>
      <c r="DT1407" s="262"/>
      <c r="DU1407" s="262"/>
      <c r="DV1407" s="262"/>
      <c r="DW1407" s="262"/>
      <c r="DX1407" s="262"/>
      <c r="DY1407" s="262"/>
      <c r="DZ1407" s="262"/>
      <c r="EA1407" s="262"/>
      <c r="EB1407" s="262"/>
      <c r="EC1407" s="262"/>
      <c r="ED1407" s="262"/>
      <c r="EE1407" s="262"/>
      <c r="EF1407" s="262"/>
      <c r="EG1407" s="262"/>
      <c r="EH1407" s="262"/>
      <c r="EI1407" s="262"/>
      <c r="EJ1407" s="262"/>
      <c r="EK1407" s="262"/>
      <c r="EL1407" s="262"/>
      <c r="EM1407" s="262"/>
      <c r="EN1407" s="262"/>
      <c r="EO1407" s="262"/>
      <c r="EP1407" s="262"/>
      <c r="EQ1407" s="262"/>
      <c r="ER1407" s="262"/>
      <c r="ES1407" s="262"/>
      <c r="ET1407" s="262"/>
      <c r="EU1407" s="262"/>
      <c r="EV1407" s="262"/>
      <c r="EW1407" s="262"/>
      <c r="EX1407" s="262"/>
      <c r="EY1407" s="262"/>
      <c r="EZ1407" s="262"/>
      <c r="FA1407" s="262"/>
      <c r="FB1407" s="262"/>
      <c r="FC1407" s="262"/>
      <c r="FD1407" s="262"/>
      <c r="FE1407" s="262"/>
      <c r="FF1407" s="262"/>
      <c r="FG1407" s="262"/>
      <c r="FH1407" s="262"/>
      <c r="FI1407" s="262"/>
      <c r="FJ1407" s="262"/>
      <c r="FK1407" s="262"/>
      <c r="FL1407" s="262"/>
      <c r="FM1407" s="262"/>
      <c r="FN1407" s="262"/>
      <c r="FO1407" s="262"/>
      <c r="FP1407" s="262"/>
      <c r="FQ1407" s="262"/>
      <c r="FR1407" s="262"/>
      <c r="FS1407" s="262"/>
      <c r="FT1407" s="262"/>
      <c r="FU1407" s="262"/>
      <c r="FV1407" s="262"/>
      <c r="FW1407" s="262"/>
      <c r="FX1407" s="262"/>
      <c r="FY1407" s="262"/>
      <c r="FZ1407" s="262"/>
      <c r="GA1407" s="262"/>
      <c r="GB1407" s="262"/>
      <c r="GC1407" s="262"/>
      <c r="GD1407" s="262"/>
    </row>
    <row r="1408" spans="1:186" s="263" customFormat="1" x14ac:dyDescent="0.2">
      <c r="A1408" s="339" t="s">
        <v>13303</v>
      </c>
      <c r="B1408" s="280" t="s">
        <v>2263</v>
      </c>
      <c r="C1408" s="281" t="s">
        <v>9497</v>
      </c>
      <c r="D1408" s="130" t="s">
        <v>87</v>
      </c>
      <c r="E1408" s="130">
        <v>13</v>
      </c>
      <c r="F1408" s="130">
        <v>0.2</v>
      </c>
      <c r="G1408" s="282"/>
      <c r="H1408" s="283"/>
      <c r="I1408" s="284">
        <f ca="1">OFFSET(INDEX(Composições!A:H,MATCH(B1408,Composições!A:A,0),8),2,0)</f>
        <v>32.242999999999995</v>
      </c>
      <c r="J1408" s="284">
        <f ca="1">IF(ISNUMBER(I1408),ROUND(F1408*E1408*I1408,2),"")</f>
        <v>83.83</v>
      </c>
      <c r="K1408" s="283">
        <f>BDI!$E$17</f>
        <v>0.18609999999999999</v>
      </c>
      <c r="L1408" s="283"/>
      <c r="M1408" s="283"/>
      <c r="N1408" s="131">
        <f t="shared" ca="1" si="23"/>
        <v>38.24</v>
      </c>
      <c r="O1408" s="340">
        <f ca="1">IF(ISNUMBER(I1408),ROUND(F1408*N1408*E1408,2),"")</f>
        <v>99.42</v>
      </c>
      <c r="P1408" s="262"/>
      <c r="Q1408" s="262"/>
      <c r="R1408" s="262"/>
      <c r="S1408" s="262"/>
      <c r="T1408" s="262"/>
      <c r="U1408" s="262"/>
      <c r="V1408" s="262"/>
      <c r="W1408" s="262"/>
      <c r="X1408" s="262"/>
      <c r="Y1408" s="262"/>
      <c r="Z1408" s="262"/>
      <c r="AA1408" s="262"/>
      <c r="AB1408" s="262"/>
      <c r="AC1408" s="262"/>
      <c r="AD1408" s="262"/>
      <c r="AE1408" s="262"/>
      <c r="AF1408" s="262"/>
      <c r="AG1408" s="262"/>
      <c r="AH1408" s="262"/>
      <c r="AI1408" s="262"/>
      <c r="AJ1408" s="262"/>
      <c r="AK1408" s="262"/>
      <c r="AL1408" s="262"/>
      <c r="AM1408" s="262"/>
      <c r="AN1408" s="262"/>
      <c r="AO1408" s="262"/>
      <c r="AP1408" s="262"/>
      <c r="AQ1408" s="262"/>
      <c r="AR1408" s="262"/>
      <c r="AS1408" s="262"/>
      <c r="AT1408" s="262"/>
      <c r="AU1408" s="262"/>
      <c r="AV1408" s="262"/>
      <c r="AW1408" s="262"/>
      <c r="AX1408" s="262"/>
      <c r="AY1408" s="262"/>
      <c r="AZ1408" s="262"/>
      <c r="BA1408" s="262"/>
      <c r="BB1408" s="262"/>
      <c r="BC1408" s="262"/>
      <c r="BD1408" s="262"/>
      <c r="BE1408" s="262"/>
      <c r="BF1408" s="262"/>
      <c r="BG1408" s="262"/>
      <c r="BH1408" s="262"/>
      <c r="BI1408" s="262"/>
      <c r="BJ1408" s="262"/>
      <c r="BK1408" s="262"/>
      <c r="BL1408" s="262"/>
      <c r="BM1408" s="262"/>
      <c r="BN1408" s="262"/>
      <c r="BO1408" s="262"/>
      <c r="BP1408" s="262"/>
      <c r="BQ1408" s="262"/>
      <c r="BR1408" s="262"/>
      <c r="BS1408" s="262"/>
      <c r="BT1408" s="262"/>
      <c r="BU1408" s="262"/>
      <c r="BV1408" s="262"/>
      <c r="BW1408" s="262"/>
      <c r="BX1408" s="262"/>
      <c r="BY1408" s="262"/>
      <c r="BZ1408" s="262"/>
      <c r="CA1408" s="262"/>
      <c r="CB1408" s="262"/>
      <c r="CC1408" s="262"/>
      <c r="CD1408" s="262"/>
      <c r="CE1408" s="262"/>
      <c r="CF1408" s="262"/>
      <c r="CG1408" s="262"/>
      <c r="CH1408" s="262"/>
      <c r="CI1408" s="262"/>
      <c r="CJ1408" s="262"/>
      <c r="CK1408" s="262"/>
      <c r="CL1408" s="262"/>
      <c r="CM1408" s="262"/>
      <c r="CN1408" s="262"/>
      <c r="CO1408" s="262"/>
      <c r="CP1408" s="262"/>
      <c r="CQ1408" s="262"/>
      <c r="CR1408" s="262"/>
      <c r="CS1408" s="262"/>
      <c r="CT1408" s="262"/>
      <c r="CU1408" s="262"/>
      <c r="CV1408" s="262"/>
      <c r="CW1408" s="262"/>
      <c r="CX1408" s="262"/>
      <c r="CY1408" s="262"/>
      <c r="CZ1408" s="262"/>
      <c r="DA1408" s="262"/>
      <c r="DB1408" s="262"/>
      <c r="DC1408" s="262"/>
      <c r="DD1408" s="262"/>
      <c r="DE1408" s="262"/>
      <c r="DF1408" s="262"/>
      <c r="DG1408" s="262"/>
      <c r="DH1408" s="262"/>
      <c r="DI1408" s="262"/>
      <c r="DJ1408" s="262"/>
      <c r="DK1408" s="262"/>
      <c r="DL1408" s="262"/>
      <c r="DM1408" s="262"/>
      <c r="DN1408" s="262"/>
      <c r="DO1408" s="262"/>
      <c r="DP1408" s="262"/>
      <c r="DQ1408" s="262"/>
      <c r="DR1408" s="262"/>
      <c r="DS1408" s="262"/>
      <c r="DT1408" s="262"/>
      <c r="DU1408" s="262"/>
      <c r="DV1408" s="262"/>
      <c r="DW1408" s="262"/>
      <c r="DX1408" s="262"/>
      <c r="DY1408" s="262"/>
      <c r="DZ1408" s="262"/>
      <c r="EA1408" s="262"/>
      <c r="EB1408" s="262"/>
      <c r="EC1408" s="262"/>
      <c r="ED1408" s="262"/>
      <c r="EE1408" s="262"/>
      <c r="EF1408" s="262"/>
      <c r="EG1408" s="262"/>
      <c r="EH1408" s="262"/>
      <c r="EI1408" s="262"/>
      <c r="EJ1408" s="262"/>
      <c r="EK1408" s="262"/>
      <c r="EL1408" s="262"/>
      <c r="EM1408" s="262"/>
      <c r="EN1408" s="262"/>
      <c r="EO1408" s="262"/>
      <c r="EP1408" s="262"/>
      <c r="EQ1408" s="262"/>
      <c r="ER1408" s="262"/>
      <c r="ES1408" s="262"/>
      <c r="ET1408" s="262"/>
      <c r="EU1408" s="262"/>
      <c r="EV1408" s="262"/>
      <c r="EW1408" s="262"/>
      <c r="EX1408" s="262"/>
      <c r="EY1408" s="262"/>
      <c r="EZ1408" s="262"/>
      <c r="FA1408" s="262"/>
      <c r="FB1408" s="262"/>
      <c r="FC1408" s="262"/>
      <c r="FD1408" s="262"/>
      <c r="FE1408" s="262"/>
      <c r="FF1408" s="262"/>
      <c r="FG1408" s="262"/>
      <c r="FH1408" s="262"/>
      <c r="FI1408" s="262"/>
      <c r="FJ1408" s="262"/>
      <c r="FK1408" s="262"/>
      <c r="FL1408" s="262"/>
      <c r="FM1408" s="262"/>
      <c r="FN1408" s="262"/>
      <c r="FO1408" s="262"/>
      <c r="FP1408" s="262"/>
      <c r="FQ1408" s="262"/>
      <c r="FR1408" s="262"/>
      <c r="FS1408" s="262"/>
      <c r="FT1408" s="262"/>
      <c r="FU1408" s="262"/>
      <c r="FV1408" s="262"/>
      <c r="FW1408" s="262"/>
      <c r="FX1408" s="262"/>
      <c r="FY1408" s="262"/>
      <c r="FZ1408" s="262"/>
      <c r="GA1408" s="262"/>
      <c r="GB1408" s="262"/>
      <c r="GC1408" s="262"/>
      <c r="GD1408" s="262"/>
    </row>
    <row r="1409" spans="1:186" s="263" customFormat="1" x14ac:dyDescent="0.2">
      <c r="A1409" s="339" t="s">
        <v>13304</v>
      </c>
      <c r="B1409" s="280" t="s">
        <v>2264</v>
      </c>
      <c r="C1409" s="281" t="s">
        <v>9498</v>
      </c>
      <c r="D1409" s="130" t="s">
        <v>87</v>
      </c>
      <c r="E1409" s="130">
        <v>10</v>
      </c>
      <c r="F1409" s="130">
        <v>0.2</v>
      </c>
      <c r="G1409" s="282"/>
      <c r="H1409" s="283"/>
      <c r="I1409" s="284">
        <f ca="1">OFFSET(INDEX(Composições!A:H,MATCH(B1409,Composições!A:A,0),8),2,0)</f>
        <v>17.841000000000001</v>
      </c>
      <c r="J1409" s="284">
        <f ca="1">IF(ISNUMBER(I1409),ROUND(F1409*E1409*I1409,2),"")</f>
        <v>35.68</v>
      </c>
      <c r="K1409" s="283">
        <f>BDI!$E$17</f>
        <v>0.18609999999999999</v>
      </c>
      <c r="L1409" s="283"/>
      <c r="M1409" s="283"/>
      <c r="N1409" s="131">
        <f t="shared" ca="1" si="23"/>
        <v>21.16</v>
      </c>
      <c r="O1409" s="340">
        <f ca="1">IF(ISNUMBER(I1409),ROUND(F1409*N1409*E1409,2),"")</f>
        <v>42.32</v>
      </c>
      <c r="P1409" s="262"/>
      <c r="Q1409" s="262"/>
      <c r="R1409" s="262"/>
      <c r="S1409" s="262"/>
      <c r="T1409" s="262"/>
      <c r="U1409" s="262"/>
      <c r="V1409" s="262"/>
      <c r="W1409" s="262"/>
      <c r="X1409" s="262"/>
      <c r="Y1409" s="262"/>
      <c r="Z1409" s="262"/>
      <c r="AA1409" s="262"/>
      <c r="AB1409" s="262"/>
      <c r="AC1409" s="262"/>
      <c r="AD1409" s="262"/>
      <c r="AE1409" s="262"/>
      <c r="AF1409" s="262"/>
      <c r="AG1409" s="262"/>
      <c r="AH1409" s="262"/>
      <c r="AI1409" s="262"/>
      <c r="AJ1409" s="262"/>
      <c r="AK1409" s="262"/>
      <c r="AL1409" s="262"/>
      <c r="AM1409" s="262"/>
      <c r="AN1409" s="262"/>
      <c r="AO1409" s="262"/>
      <c r="AP1409" s="262"/>
      <c r="AQ1409" s="262"/>
      <c r="AR1409" s="262"/>
      <c r="AS1409" s="262"/>
      <c r="AT1409" s="262"/>
      <c r="AU1409" s="262"/>
      <c r="AV1409" s="262"/>
      <c r="AW1409" s="262"/>
      <c r="AX1409" s="262"/>
      <c r="AY1409" s="262"/>
      <c r="AZ1409" s="262"/>
      <c r="BA1409" s="262"/>
      <c r="BB1409" s="262"/>
      <c r="BC1409" s="262"/>
      <c r="BD1409" s="262"/>
      <c r="BE1409" s="262"/>
      <c r="BF1409" s="262"/>
      <c r="BG1409" s="262"/>
      <c r="BH1409" s="262"/>
      <c r="BI1409" s="262"/>
      <c r="BJ1409" s="262"/>
      <c r="BK1409" s="262"/>
      <c r="BL1409" s="262"/>
      <c r="BM1409" s="262"/>
      <c r="BN1409" s="262"/>
      <c r="BO1409" s="262"/>
      <c r="BP1409" s="262"/>
      <c r="BQ1409" s="262"/>
      <c r="BR1409" s="262"/>
      <c r="BS1409" s="262"/>
      <c r="BT1409" s="262"/>
      <c r="BU1409" s="262"/>
      <c r="BV1409" s="262"/>
      <c r="BW1409" s="262"/>
      <c r="BX1409" s="262"/>
      <c r="BY1409" s="262"/>
      <c r="BZ1409" s="262"/>
      <c r="CA1409" s="262"/>
      <c r="CB1409" s="262"/>
      <c r="CC1409" s="262"/>
      <c r="CD1409" s="262"/>
      <c r="CE1409" s="262"/>
      <c r="CF1409" s="262"/>
      <c r="CG1409" s="262"/>
      <c r="CH1409" s="262"/>
      <c r="CI1409" s="262"/>
      <c r="CJ1409" s="262"/>
      <c r="CK1409" s="262"/>
      <c r="CL1409" s="262"/>
      <c r="CM1409" s="262"/>
      <c r="CN1409" s="262"/>
      <c r="CO1409" s="262"/>
      <c r="CP1409" s="262"/>
      <c r="CQ1409" s="262"/>
      <c r="CR1409" s="262"/>
      <c r="CS1409" s="262"/>
      <c r="CT1409" s="262"/>
      <c r="CU1409" s="262"/>
      <c r="CV1409" s="262"/>
      <c r="CW1409" s="262"/>
      <c r="CX1409" s="262"/>
      <c r="CY1409" s="262"/>
      <c r="CZ1409" s="262"/>
      <c r="DA1409" s="262"/>
      <c r="DB1409" s="262"/>
      <c r="DC1409" s="262"/>
      <c r="DD1409" s="262"/>
      <c r="DE1409" s="262"/>
      <c r="DF1409" s="262"/>
      <c r="DG1409" s="262"/>
      <c r="DH1409" s="262"/>
      <c r="DI1409" s="262"/>
      <c r="DJ1409" s="262"/>
      <c r="DK1409" s="262"/>
      <c r="DL1409" s="262"/>
      <c r="DM1409" s="262"/>
      <c r="DN1409" s="262"/>
      <c r="DO1409" s="262"/>
      <c r="DP1409" s="262"/>
      <c r="DQ1409" s="262"/>
      <c r="DR1409" s="262"/>
      <c r="DS1409" s="262"/>
      <c r="DT1409" s="262"/>
      <c r="DU1409" s="262"/>
      <c r="DV1409" s="262"/>
      <c r="DW1409" s="262"/>
      <c r="DX1409" s="262"/>
      <c r="DY1409" s="262"/>
      <c r="DZ1409" s="262"/>
      <c r="EA1409" s="262"/>
      <c r="EB1409" s="262"/>
      <c r="EC1409" s="262"/>
      <c r="ED1409" s="262"/>
      <c r="EE1409" s="262"/>
      <c r="EF1409" s="262"/>
      <c r="EG1409" s="262"/>
      <c r="EH1409" s="262"/>
      <c r="EI1409" s="262"/>
      <c r="EJ1409" s="262"/>
      <c r="EK1409" s="262"/>
      <c r="EL1409" s="262"/>
      <c r="EM1409" s="262"/>
      <c r="EN1409" s="262"/>
      <c r="EO1409" s="262"/>
      <c r="EP1409" s="262"/>
      <c r="EQ1409" s="262"/>
      <c r="ER1409" s="262"/>
      <c r="ES1409" s="262"/>
      <c r="ET1409" s="262"/>
      <c r="EU1409" s="262"/>
      <c r="EV1409" s="262"/>
      <c r="EW1409" s="262"/>
      <c r="EX1409" s="262"/>
      <c r="EY1409" s="262"/>
      <c r="EZ1409" s="262"/>
      <c r="FA1409" s="262"/>
      <c r="FB1409" s="262"/>
      <c r="FC1409" s="262"/>
      <c r="FD1409" s="262"/>
      <c r="FE1409" s="262"/>
      <c r="FF1409" s="262"/>
      <c r="FG1409" s="262"/>
      <c r="FH1409" s="262"/>
      <c r="FI1409" s="262"/>
      <c r="FJ1409" s="262"/>
      <c r="FK1409" s="262"/>
      <c r="FL1409" s="262"/>
      <c r="FM1409" s="262"/>
      <c r="FN1409" s="262"/>
      <c r="FO1409" s="262"/>
      <c r="FP1409" s="262"/>
      <c r="FQ1409" s="262"/>
      <c r="FR1409" s="262"/>
      <c r="FS1409" s="262"/>
      <c r="FT1409" s="262"/>
      <c r="FU1409" s="262"/>
      <c r="FV1409" s="262"/>
      <c r="FW1409" s="262"/>
      <c r="FX1409" s="262"/>
      <c r="FY1409" s="262"/>
      <c r="FZ1409" s="262"/>
      <c r="GA1409" s="262"/>
      <c r="GB1409" s="262"/>
      <c r="GC1409" s="262"/>
      <c r="GD1409" s="262"/>
    </row>
    <row r="1410" spans="1:186" s="263" customFormat="1" x14ac:dyDescent="0.2">
      <c r="A1410" s="339" t="s">
        <v>13305</v>
      </c>
      <c r="B1410" s="280" t="s">
        <v>9499</v>
      </c>
      <c r="C1410" s="281" t="s">
        <v>9500</v>
      </c>
      <c r="D1410" s="130" t="s">
        <v>106</v>
      </c>
      <c r="E1410" s="130">
        <v>15</v>
      </c>
      <c r="F1410" s="130">
        <v>0.2</v>
      </c>
      <c r="G1410" s="282"/>
      <c r="H1410" s="283"/>
      <c r="I1410" s="358">
        <v>79.989999999999995</v>
      </c>
      <c r="J1410" s="284">
        <f>IF(ISNUMBER(I1410),ROUND(F1410*E1410*I1410,2),"")</f>
        <v>239.97</v>
      </c>
      <c r="K1410" s="283">
        <f>BDI!$E$17</f>
        <v>0.18609999999999999</v>
      </c>
      <c r="L1410" s="283"/>
      <c r="M1410" s="283"/>
      <c r="N1410" s="131">
        <f t="shared" si="23"/>
        <v>94.88</v>
      </c>
      <c r="O1410" s="340">
        <f>IF(ISNUMBER(I1410),ROUND(F1410*N1410*E1410,2),"")</f>
        <v>284.64</v>
      </c>
      <c r="P1410" s="262"/>
      <c r="Q1410" s="262"/>
      <c r="R1410" s="262"/>
      <c r="S1410" s="262"/>
      <c r="T1410" s="262"/>
      <c r="U1410" s="262"/>
      <c r="V1410" s="262"/>
      <c r="W1410" s="262"/>
      <c r="X1410" s="262"/>
      <c r="Y1410" s="262"/>
      <c r="Z1410" s="262"/>
      <c r="AA1410" s="262"/>
      <c r="AB1410" s="262"/>
      <c r="AC1410" s="262"/>
      <c r="AD1410" s="262"/>
      <c r="AE1410" s="262"/>
      <c r="AF1410" s="262"/>
      <c r="AG1410" s="262"/>
      <c r="AH1410" s="262"/>
      <c r="AI1410" s="262"/>
      <c r="AJ1410" s="262"/>
      <c r="AK1410" s="262"/>
      <c r="AL1410" s="262"/>
      <c r="AM1410" s="262"/>
      <c r="AN1410" s="262"/>
      <c r="AO1410" s="262"/>
      <c r="AP1410" s="262"/>
      <c r="AQ1410" s="262"/>
      <c r="AR1410" s="262"/>
      <c r="AS1410" s="262"/>
      <c r="AT1410" s="262"/>
      <c r="AU1410" s="262"/>
      <c r="AV1410" s="262"/>
      <c r="AW1410" s="262"/>
      <c r="AX1410" s="262"/>
      <c r="AY1410" s="262"/>
      <c r="AZ1410" s="262"/>
      <c r="BA1410" s="262"/>
      <c r="BB1410" s="262"/>
      <c r="BC1410" s="262"/>
      <c r="BD1410" s="262"/>
      <c r="BE1410" s="262"/>
      <c r="BF1410" s="262"/>
      <c r="BG1410" s="262"/>
      <c r="BH1410" s="262"/>
      <c r="BI1410" s="262"/>
      <c r="BJ1410" s="262"/>
      <c r="BK1410" s="262"/>
      <c r="BL1410" s="262"/>
      <c r="BM1410" s="262"/>
      <c r="BN1410" s="262"/>
      <c r="BO1410" s="262"/>
      <c r="BP1410" s="262"/>
      <c r="BQ1410" s="262"/>
      <c r="BR1410" s="262"/>
      <c r="BS1410" s="262"/>
      <c r="BT1410" s="262"/>
      <c r="BU1410" s="262"/>
      <c r="BV1410" s="262"/>
      <c r="BW1410" s="262"/>
      <c r="BX1410" s="262"/>
      <c r="BY1410" s="262"/>
      <c r="BZ1410" s="262"/>
      <c r="CA1410" s="262"/>
      <c r="CB1410" s="262"/>
      <c r="CC1410" s="262"/>
      <c r="CD1410" s="262"/>
      <c r="CE1410" s="262"/>
      <c r="CF1410" s="262"/>
      <c r="CG1410" s="262"/>
      <c r="CH1410" s="262"/>
      <c r="CI1410" s="262"/>
      <c r="CJ1410" s="262"/>
      <c r="CK1410" s="262"/>
      <c r="CL1410" s="262"/>
      <c r="CM1410" s="262"/>
      <c r="CN1410" s="262"/>
      <c r="CO1410" s="262"/>
      <c r="CP1410" s="262"/>
      <c r="CQ1410" s="262"/>
      <c r="CR1410" s="262"/>
      <c r="CS1410" s="262"/>
      <c r="CT1410" s="262"/>
      <c r="CU1410" s="262"/>
      <c r="CV1410" s="262"/>
      <c r="CW1410" s="262"/>
      <c r="CX1410" s="262"/>
      <c r="CY1410" s="262"/>
      <c r="CZ1410" s="262"/>
      <c r="DA1410" s="262"/>
      <c r="DB1410" s="262"/>
      <c r="DC1410" s="262"/>
      <c r="DD1410" s="262"/>
      <c r="DE1410" s="262"/>
      <c r="DF1410" s="262"/>
      <c r="DG1410" s="262"/>
      <c r="DH1410" s="262"/>
      <c r="DI1410" s="262"/>
      <c r="DJ1410" s="262"/>
      <c r="DK1410" s="262"/>
      <c r="DL1410" s="262"/>
      <c r="DM1410" s="262"/>
      <c r="DN1410" s="262"/>
      <c r="DO1410" s="262"/>
      <c r="DP1410" s="262"/>
      <c r="DQ1410" s="262"/>
      <c r="DR1410" s="262"/>
      <c r="DS1410" s="262"/>
      <c r="DT1410" s="262"/>
      <c r="DU1410" s="262"/>
      <c r="DV1410" s="262"/>
      <c r="DW1410" s="262"/>
      <c r="DX1410" s="262"/>
      <c r="DY1410" s="262"/>
      <c r="DZ1410" s="262"/>
      <c r="EA1410" s="262"/>
      <c r="EB1410" s="262"/>
      <c r="EC1410" s="262"/>
      <c r="ED1410" s="262"/>
      <c r="EE1410" s="262"/>
      <c r="EF1410" s="262"/>
      <c r="EG1410" s="262"/>
      <c r="EH1410" s="262"/>
      <c r="EI1410" s="262"/>
      <c r="EJ1410" s="262"/>
      <c r="EK1410" s="262"/>
      <c r="EL1410" s="262"/>
      <c r="EM1410" s="262"/>
      <c r="EN1410" s="262"/>
      <c r="EO1410" s="262"/>
      <c r="EP1410" s="262"/>
      <c r="EQ1410" s="262"/>
      <c r="ER1410" s="262"/>
      <c r="ES1410" s="262"/>
      <c r="ET1410" s="262"/>
      <c r="EU1410" s="262"/>
      <c r="EV1410" s="262"/>
      <c r="EW1410" s="262"/>
      <c r="EX1410" s="262"/>
      <c r="EY1410" s="262"/>
      <c r="EZ1410" s="262"/>
      <c r="FA1410" s="262"/>
      <c r="FB1410" s="262"/>
      <c r="FC1410" s="262"/>
      <c r="FD1410" s="262"/>
      <c r="FE1410" s="262"/>
      <c r="FF1410" s="262"/>
      <c r="FG1410" s="262"/>
      <c r="FH1410" s="262"/>
      <c r="FI1410" s="262"/>
      <c r="FJ1410" s="262"/>
      <c r="FK1410" s="262"/>
      <c r="FL1410" s="262"/>
      <c r="FM1410" s="262"/>
      <c r="FN1410" s="262"/>
      <c r="FO1410" s="262"/>
      <c r="FP1410" s="262"/>
      <c r="FQ1410" s="262"/>
      <c r="FR1410" s="262"/>
      <c r="FS1410" s="262"/>
      <c r="FT1410" s="262"/>
      <c r="FU1410" s="262"/>
      <c r="FV1410" s="262"/>
      <c r="FW1410" s="262"/>
      <c r="FX1410" s="262"/>
      <c r="FY1410" s="262"/>
      <c r="FZ1410" s="262"/>
      <c r="GA1410" s="262"/>
      <c r="GB1410" s="262"/>
      <c r="GC1410" s="262"/>
      <c r="GD1410" s="262"/>
    </row>
    <row r="1411" spans="1:186" s="263" customFormat="1" x14ac:dyDescent="0.2">
      <c r="A1411" s="339" t="s">
        <v>13306</v>
      </c>
      <c r="B1411" s="280" t="s">
        <v>9501</v>
      </c>
      <c r="C1411" s="281" t="s">
        <v>9502</v>
      </c>
      <c r="D1411" s="130" t="s">
        <v>87</v>
      </c>
      <c r="E1411" s="130">
        <v>8</v>
      </c>
      <c r="F1411" s="130">
        <v>0.2</v>
      </c>
      <c r="G1411" s="282"/>
      <c r="H1411" s="283"/>
      <c r="I1411" s="358">
        <v>18.010000000000002</v>
      </c>
      <c r="J1411" s="284">
        <f>IF(ISNUMBER(I1411),ROUND(F1411*E1411*I1411,2),"")</f>
        <v>28.82</v>
      </c>
      <c r="K1411" s="283">
        <f>BDI!$E$17</f>
        <v>0.18609999999999999</v>
      </c>
      <c r="L1411" s="283"/>
      <c r="M1411" s="283"/>
      <c r="N1411" s="131">
        <f t="shared" si="23"/>
        <v>21.36</v>
      </c>
      <c r="O1411" s="340">
        <f>IF(ISNUMBER(I1411),ROUND(F1411*N1411*E1411,2),"")</f>
        <v>34.18</v>
      </c>
      <c r="P1411" s="262"/>
      <c r="Q1411" s="262"/>
      <c r="R1411" s="262"/>
      <c r="S1411" s="262"/>
      <c r="T1411" s="262"/>
      <c r="U1411" s="262"/>
      <c r="V1411" s="262"/>
      <c r="W1411" s="262"/>
      <c r="X1411" s="262"/>
      <c r="Y1411" s="262"/>
      <c r="Z1411" s="262"/>
      <c r="AA1411" s="262"/>
      <c r="AB1411" s="262"/>
      <c r="AC1411" s="262"/>
      <c r="AD1411" s="262"/>
      <c r="AE1411" s="262"/>
      <c r="AF1411" s="262"/>
      <c r="AG1411" s="262"/>
      <c r="AH1411" s="262"/>
      <c r="AI1411" s="262"/>
      <c r="AJ1411" s="262"/>
      <c r="AK1411" s="262"/>
      <c r="AL1411" s="262"/>
      <c r="AM1411" s="262"/>
      <c r="AN1411" s="262"/>
      <c r="AO1411" s="262"/>
      <c r="AP1411" s="262"/>
      <c r="AQ1411" s="262"/>
      <c r="AR1411" s="262"/>
      <c r="AS1411" s="262"/>
      <c r="AT1411" s="262"/>
      <c r="AU1411" s="262"/>
      <c r="AV1411" s="262"/>
      <c r="AW1411" s="262"/>
      <c r="AX1411" s="262"/>
      <c r="AY1411" s="262"/>
      <c r="AZ1411" s="262"/>
      <c r="BA1411" s="262"/>
      <c r="BB1411" s="262"/>
      <c r="BC1411" s="262"/>
      <c r="BD1411" s="262"/>
      <c r="BE1411" s="262"/>
      <c r="BF1411" s="262"/>
      <c r="BG1411" s="262"/>
      <c r="BH1411" s="262"/>
      <c r="BI1411" s="262"/>
      <c r="BJ1411" s="262"/>
      <c r="BK1411" s="262"/>
      <c r="BL1411" s="262"/>
      <c r="BM1411" s="262"/>
      <c r="BN1411" s="262"/>
      <c r="BO1411" s="262"/>
      <c r="BP1411" s="262"/>
      <c r="BQ1411" s="262"/>
      <c r="BR1411" s="262"/>
      <c r="BS1411" s="262"/>
      <c r="BT1411" s="262"/>
      <c r="BU1411" s="262"/>
      <c r="BV1411" s="262"/>
      <c r="BW1411" s="262"/>
      <c r="BX1411" s="262"/>
      <c r="BY1411" s="262"/>
      <c r="BZ1411" s="262"/>
      <c r="CA1411" s="262"/>
      <c r="CB1411" s="262"/>
      <c r="CC1411" s="262"/>
      <c r="CD1411" s="262"/>
      <c r="CE1411" s="262"/>
      <c r="CF1411" s="262"/>
      <c r="CG1411" s="262"/>
      <c r="CH1411" s="262"/>
      <c r="CI1411" s="262"/>
      <c r="CJ1411" s="262"/>
      <c r="CK1411" s="262"/>
      <c r="CL1411" s="262"/>
      <c r="CM1411" s="262"/>
      <c r="CN1411" s="262"/>
      <c r="CO1411" s="262"/>
      <c r="CP1411" s="262"/>
      <c r="CQ1411" s="262"/>
      <c r="CR1411" s="262"/>
      <c r="CS1411" s="262"/>
      <c r="CT1411" s="262"/>
      <c r="CU1411" s="262"/>
      <c r="CV1411" s="262"/>
      <c r="CW1411" s="262"/>
      <c r="CX1411" s="262"/>
      <c r="CY1411" s="262"/>
      <c r="CZ1411" s="262"/>
      <c r="DA1411" s="262"/>
      <c r="DB1411" s="262"/>
      <c r="DC1411" s="262"/>
      <c r="DD1411" s="262"/>
      <c r="DE1411" s="262"/>
      <c r="DF1411" s="262"/>
      <c r="DG1411" s="262"/>
      <c r="DH1411" s="262"/>
      <c r="DI1411" s="262"/>
      <c r="DJ1411" s="262"/>
      <c r="DK1411" s="262"/>
      <c r="DL1411" s="262"/>
      <c r="DM1411" s="262"/>
      <c r="DN1411" s="262"/>
      <c r="DO1411" s="262"/>
      <c r="DP1411" s="262"/>
      <c r="DQ1411" s="262"/>
      <c r="DR1411" s="262"/>
      <c r="DS1411" s="262"/>
      <c r="DT1411" s="262"/>
      <c r="DU1411" s="262"/>
      <c r="DV1411" s="262"/>
      <c r="DW1411" s="262"/>
      <c r="DX1411" s="262"/>
      <c r="DY1411" s="262"/>
      <c r="DZ1411" s="262"/>
      <c r="EA1411" s="262"/>
      <c r="EB1411" s="262"/>
      <c r="EC1411" s="262"/>
      <c r="ED1411" s="262"/>
      <c r="EE1411" s="262"/>
      <c r="EF1411" s="262"/>
      <c r="EG1411" s="262"/>
      <c r="EH1411" s="262"/>
      <c r="EI1411" s="262"/>
      <c r="EJ1411" s="262"/>
      <c r="EK1411" s="262"/>
      <c r="EL1411" s="262"/>
      <c r="EM1411" s="262"/>
      <c r="EN1411" s="262"/>
      <c r="EO1411" s="262"/>
      <c r="EP1411" s="262"/>
      <c r="EQ1411" s="262"/>
      <c r="ER1411" s="262"/>
      <c r="ES1411" s="262"/>
      <c r="ET1411" s="262"/>
      <c r="EU1411" s="262"/>
      <c r="EV1411" s="262"/>
      <c r="EW1411" s="262"/>
      <c r="EX1411" s="262"/>
      <c r="EY1411" s="262"/>
      <c r="EZ1411" s="262"/>
      <c r="FA1411" s="262"/>
      <c r="FB1411" s="262"/>
      <c r="FC1411" s="262"/>
      <c r="FD1411" s="262"/>
      <c r="FE1411" s="262"/>
      <c r="FF1411" s="262"/>
      <c r="FG1411" s="262"/>
      <c r="FH1411" s="262"/>
      <c r="FI1411" s="262"/>
      <c r="FJ1411" s="262"/>
      <c r="FK1411" s="262"/>
      <c r="FL1411" s="262"/>
      <c r="FM1411" s="262"/>
      <c r="FN1411" s="262"/>
      <c r="FO1411" s="262"/>
      <c r="FP1411" s="262"/>
      <c r="FQ1411" s="262"/>
      <c r="FR1411" s="262"/>
      <c r="FS1411" s="262"/>
      <c r="FT1411" s="262"/>
      <c r="FU1411" s="262"/>
      <c r="FV1411" s="262"/>
      <c r="FW1411" s="262"/>
      <c r="FX1411" s="262"/>
      <c r="FY1411" s="262"/>
      <c r="FZ1411" s="262"/>
      <c r="GA1411" s="262"/>
      <c r="GB1411" s="262"/>
      <c r="GC1411" s="262"/>
      <c r="GD1411" s="262"/>
    </row>
    <row r="1412" spans="1:186" s="263" customFormat="1" x14ac:dyDescent="0.2">
      <c r="A1412" s="339" t="s">
        <v>13307</v>
      </c>
      <c r="B1412" s="280" t="s">
        <v>9503</v>
      </c>
      <c r="C1412" s="281" t="s">
        <v>9504</v>
      </c>
      <c r="D1412" s="130" t="s">
        <v>87</v>
      </c>
      <c r="E1412" s="130">
        <v>10</v>
      </c>
      <c r="F1412" s="130">
        <v>0.2</v>
      </c>
      <c r="G1412" s="282"/>
      <c r="H1412" s="283"/>
      <c r="I1412" s="358">
        <v>13.54</v>
      </c>
      <c r="J1412" s="284">
        <f>IF(ISNUMBER(I1412),ROUND(F1412*E1412*I1412,2),"")</f>
        <v>27.08</v>
      </c>
      <c r="K1412" s="283">
        <f>BDI!$E$17</f>
        <v>0.18609999999999999</v>
      </c>
      <c r="L1412" s="283"/>
      <c r="M1412" s="283"/>
      <c r="N1412" s="131">
        <f t="shared" si="23"/>
        <v>16.059999999999999</v>
      </c>
      <c r="O1412" s="340">
        <f>IF(ISNUMBER(I1412),ROUND(F1412*N1412*E1412,2),"")</f>
        <v>32.119999999999997</v>
      </c>
      <c r="P1412" s="262"/>
      <c r="Q1412" s="262"/>
      <c r="R1412" s="262"/>
      <c r="S1412" s="262"/>
      <c r="T1412" s="262"/>
      <c r="U1412" s="262"/>
      <c r="V1412" s="262"/>
      <c r="W1412" s="262"/>
      <c r="X1412" s="262"/>
      <c r="Y1412" s="262"/>
      <c r="Z1412" s="262"/>
      <c r="AA1412" s="262"/>
      <c r="AB1412" s="262"/>
      <c r="AC1412" s="262"/>
      <c r="AD1412" s="262"/>
      <c r="AE1412" s="262"/>
      <c r="AF1412" s="262"/>
      <c r="AG1412" s="262"/>
      <c r="AH1412" s="262"/>
      <c r="AI1412" s="262"/>
      <c r="AJ1412" s="262"/>
      <c r="AK1412" s="262"/>
      <c r="AL1412" s="262"/>
      <c r="AM1412" s="262"/>
      <c r="AN1412" s="262"/>
      <c r="AO1412" s="262"/>
      <c r="AP1412" s="262"/>
      <c r="AQ1412" s="262"/>
      <c r="AR1412" s="262"/>
      <c r="AS1412" s="262"/>
      <c r="AT1412" s="262"/>
      <c r="AU1412" s="262"/>
      <c r="AV1412" s="262"/>
      <c r="AW1412" s="262"/>
      <c r="AX1412" s="262"/>
      <c r="AY1412" s="262"/>
      <c r="AZ1412" s="262"/>
      <c r="BA1412" s="262"/>
      <c r="BB1412" s="262"/>
      <c r="BC1412" s="262"/>
      <c r="BD1412" s="262"/>
      <c r="BE1412" s="262"/>
      <c r="BF1412" s="262"/>
      <c r="BG1412" s="262"/>
      <c r="BH1412" s="262"/>
      <c r="BI1412" s="262"/>
      <c r="BJ1412" s="262"/>
      <c r="BK1412" s="262"/>
      <c r="BL1412" s="262"/>
      <c r="BM1412" s="262"/>
      <c r="BN1412" s="262"/>
      <c r="BO1412" s="262"/>
      <c r="BP1412" s="262"/>
      <c r="BQ1412" s="262"/>
      <c r="BR1412" s="262"/>
      <c r="BS1412" s="262"/>
      <c r="BT1412" s="262"/>
      <c r="BU1412" s="262"/>
      <c r="BV1412" s="262"/>
      <c r="BW1412" s="262"/>
      <c r="BX1412" s="262"/>
      <c r="BY1412" s="262"/>
      <c r="BZ1412" s="262"/>
      <c r="CA1412" s="262"/>
      <c r="CB1412" s="262"/>
      <c r="CC1412" s="262"/>
      <c r="CD1412" s="262"/>
      <c r="CE1412" s="262"/>
      <c r="CF1412" s="262"/>
      <c r="CG1412" s="262"/>
      <c r="CH1412" s="262"/>
      <c r="CI1412" s="262"/>
      <c r="CJ1412" s="262"/>
      <c r="CK1412" s="262"/>
      <c r="CL1412" s="262"/>
      <c r="CM1412" s="262"/>
      <c r="CN1412" s="262"/>
      <c r="CO1412" s="262"/>
      <c r="CP1412" s="262"/>
      <c r="CQ1412" s="262"/>
      <c r="CR1412" s="262"/>
      <c r="CS1412" s="262"/>
      <c r="CT1412" s="262"/>
      <c r="CU1412" s="262"/>
      <c r="CV1412" s="262"/>
      <c r="CW1412" s="262"/>
      <c r="CX1412" s="262"/>
      <c r="CY1412" s="262"/>
      <c r="CZ1412" s="262"/>
      <c r="DA1412" s="262"/>
      <c r="DB1412" s="262"/>
      <c r="DC1412" s="262"/>
      <c r="DD1412" s="262"/>
      <c r="DE1412" s="262"/>
      <c r="DF1412" s="262"/>
      <c r="DG1412" s="262"/>
      <c r="DH1412" s="262"/>
      <c r="DI1412" s="262"/>
      <c r="DJ1412" s="262"/>
      <c r="DK1412" s="262"/>
      <c r="DL1412" s="262"/>
      <c r="DM1412" s="262"/>
      <c r="DN1412" s="262"/>
      <c r="DO1412" s="262"/>
      <c r="DP1412" s="262"/>
      <c r="DQ1412" s="262"/>
      <c r="DR1412" s="262"/>
      <c r="DS1412" s="262"/>
      <c r="DT1412" s="262"/>
      <c r="DU1412" s="262"/>
      <c r="DV1412" s="262"/>
      <c r="DW1412" s="262"/>
      <c r="DX1412" s="262"/>
      <c r="DY1412" s="262"/>
      <c r="DZ1412" s="262"/>
      <c r="EA1412" s="262"/>
      <c r="EB1412" s="262"/>
      <c r="EC1412" s="262"/>
      <c r="ED1412" s="262"/>
      <c r="EE1412" s="262"/>
      <c r="EF1412" s="262"/>
      <c r="EG1412" s="262"/>
      <c r="EH1412" s="262"/>
      <c r="EI1412" s="262"/>
      <c r="EJ1412" s="262"/>
      <c r="EK1412" s="262"/>
      <c r="EL1412" s="262"/>
      <c r="EM1412" s="262"/>
      <c r="EN1412" s="262"/>
      <c r="EO1412" s="262"/>
      <c r="EP1412" s="262"/>
      <c r="EQ1412" s="262"/>
      <c r="ER1412" s="262"/>
      <c r="ES1412" s="262"/>
      <c r="ET1412" s="262"/>
      <c r="EU1412" s="262"/>
      <c r="EV1412" s="262"/>
      <c r="EW1412" s="262"/>
      <c r="EX1412" s="262"/>
      <c r="EY1412" s="262"/>
      <c r="EZ1412" s="262"/>
      <c r="FA1412" s="262"/>
      <c r="FB1412" s="262"/>
      <c r="FC1412" s="262"/>
      <c r="FD1412" s="262"/>
      <c r="FE1412" s="262"/>
      <c r="FF1412" s="262"/>
      <c r="FG1412" s="262"/>
      <c r="FH1412" s="262"/>
      <c r="FI1412" s="262"/>
      <c r="FJ1412" s="262"/>
      <c r="FK1412" s="262"/>
      <c r="FL1412" s="262"/>
      <c r="FM1412" s="262"/>
      <c r="FN1412" s="262"/>
      <c r="FO1412" s="262"/>
      <c r="FP1412" s="262"/>
      <c r="FQ1412" s="262"/>
      <c r="FR1412" s="262"/>
      <c r="FS1412" s="262"/>
      <c r="FT1412" s="262"/>
      <c r="FU1412" s="262"/>
      <c r="FV1412" s="262"/>
      <c r="FW1412" s="262"/>
      <c r="FX1412" s="262"/>
      <c r="FY1412" s="262"/>
      <c r="FZ1412" s="262"/>
      <c r="GA1412" s="262"/>
      <c r="GB1412" s="262"/>
      <c r="GC1412" s="262"/>
      <c r="GD1412" s="262"/>
    </row>
    <row r="1413" spans="1:186" s="263" customFormat="1" x14ac:dyDescent="0.2">
      <c r="A1413" s="339" t="s">
        <v>13308</v>
      </c>
      <c r="B1413" s="280" t="s">
        <v>9505</v>
      </c>
      <c r="C1413" s="281" t="s">
        <v>9506</v>
      </c>
      <c r="D1413" s="130" t="s">
        <v>106</v>
      </c>
      <c r="E1413" s="130">
        <v>15</v>
      </c>
      <c r="F1413" s="130">
        <v>0.2</v>
      </c>
      <c r="G1413" s="282"/>
      <c r="H1413" s="283"/>
      <c r="I1413" s="358">
        <v>152.4</v>
      </c>
      <c r="J1413" s="284">
        <f>IF(ISNUMBER(I1413),ROUND(F1413*E1413*I1413,2),"")</f>
        <v>457.2</v>
      </c>
      <c r="K1413" s="283">
        <f>BDI!$E$17</f>
        <v>0.18609999999999999</v>
      </c>
      <c r="L1413" s="283"/>
      <c r="M1413" s="283"/>
      <c r="N1413" s="131">
        <f t="shared" si="23"/>
        <v>180.76</v>
      </c>
      <c r="O1413" s="340">
        <f>IF(ISNUMBER(I1413),ROUND(F1413*N1413*E1413,2),"")</f>
        <v>542.28</v>
      </c>
      <c r="P1413" s="262"/>
      <c r="Q1413" s="262"/>
      <c r="R1413" s="262"/>
      <c r="S1413" s="262"/>
      <c r="T1413" s="262"/>
      <c r="U1413" s="262"/>
      <c r="V1413" s="262"/>
      <c r="W1413" s="262"/>
      <c r="X1413" s="262"/>
      <c r="Y1413" s="262"/>
      <c r="Z1413" s="262"/>
      <c r="AA1413" s="262"/>
      <c r="AB1413" s="262"/>
      <c r="AC1413" s="262"/>
      <c r="AD1413" s="262"/>
      <c r="AE1413" s="262"/>
      <c r="AF1413" s="262"/>
      <c r="AG1413" s="262"/>
      <c r="AH1413" s="262"/>
      <c r="AI1413" s="262"/>
      <c r="AJ1413" s="262"/>
      <c r="AK1413" s="262"/>
      <c r="AL1413" s="262"/>
      <c r="AM1413" s="262"/>
      <c r="AN1413" s="262"/>
      <c r="AO1413" s="262"/>
      <c r="AP1413" s="262"/>
      <c r="AQ1413" s="262"/>
      <c r="AR1413" s="262"/>
      <c r="AS1413" s="262"/>
      <c r="AT1413" s="262"/>
      <c r="AU1413" s="262"/>
      <c r="AV1413" s="262"/>
      <c r="AW1413" s="262"/>
      <c r="AX1413" s="262"/>
      <c r="AY1413" s="262"/>
      <c r="AZ1413" s="262"/>
      <c r="BA1413" s="262"/>
      <c r="BB1413" s="262"/>
      <c r="BC1413" s="262"/>
      <c r="BD1413" s="262"/>
      <c r="BE1413" s="262"/>
      <c r="BF1413" s="262"/>
      <c r="BG1413" s="262"/>
      <c r="BH1413" s="262"/>
      <c r="BI1413" s="262"/>
      <c r="BJ1413" s="262"/>
      <c r="BK1413" s="262"/>
      <c r="BL1413" s="262"/>
      <c r="BM1413" s="262"/>
      <c r="BN1413" s="262"/>
      <c r="BO1413" s="262"/>
      <c r="BP1413" s="262"/>
      <c r="BQ1413" s="262"/>
      <c r="BR1413" s="262"/>
      <c r="BS1413" s="262"/>
      <c r="BT1413" s="262"/>
      <c r="BU1413" s="262"/>
      <c r="BV1413" s="262"/>
      <c r="BW1413" s="262"/>
      <c r="BX1413" s="262"/>
      <c r="BY1413" s="262"/>
      <c r="BZ1413" s="262"/>
      <c r="CA1413" s="262"/>
      <c r="CB1413" s="262"/>
      <c r="CC1413" s="262"/>
      <c r="CD1413" s="262"/>
      <c r="CE1413" s="262"/>
      <c r="CF1413" s="262"/>
      <c r="CG1413" s="262"/>
      <c r="CH1413" s="262"/>
      <c r="CI1413" s="262"/>
      <c r="CJ1413" s="262"/>
      <c r="CK1413" s="262"/>
      <c r="CL1413" s="262"/>
      <c r="CM1413" s="262"/>
      <c r="CN1413" s="262"/>
      <c r="CO1413" s="262"/>
      <c r="CP1413" s="262"/>
      <c r="CQ1413" s="262"/>
      <c r="CR1413" s="262"/>
      <c r="CS1413" s="262"/>
      <c r="CT1413" s="262"/>
      <c r="CU1413" s="262"/>
      <c r="CV1413" s="262"/>
      <c r="CW1413" s="262"/>
      <c r="CX1413" s="262"/>
      <c r="CY1413" s="262"/>
      <c r="CZ1413" s="262"/>
      <c r="DA1413" s="262"/>
      <c r="DB1413" s="262"/>
      <c r="DC1413" s="262"/>
      <c r="DD1413" s="262"/>
      <c r="DE1413" s="262"/>
      <c r="DF1413" s="262"/>
      <c r="DG1413" s="262"/>
      <c r="DH1413" s="262"/>
      <c r="DI1413" s="262"/>
      <c r="DJ1413" s="262"/>
      <c r="DK1413" s="262"/>
      <c r="DL1413" s="262"/>
      <c r="DM1413" s="262"/>
      <c r="DN1413" s="262"/>
      <c r="DO1413" s="262"/>
      <c r="DP1413" s="262"/>
      <c r="DQ1413" s="262"/>
      <c r="DR1413" s="262"/>
      <c r="DS1413" s="262"/>
      <c r="DT1413" s="262"/>
      <c r="DU1413" s="262"/>
      <c r="DV1413" s="262"/>
      <c r="DW1413" s="262"/>
      <c r="DX1413" s="262"/>
      <c r="DY1413" s="262"/>
      <c r="DZ1413" s="262"/>
      <c r="EA1413" s="262"/>
      <c r="EB1413" s="262"/>
      <c r="EC1413" s="262"/>
      <c r="ED1413" s="262"/>
      <c r="EE1413" s="262"/>
      <c r="EF1413" s="262"/>
      <c r="EG1413" s="262"/>
      <c r="EH1413" s="262"/>
      <c r="EI1413" s="262"/>
      <c r="EJ1413" s="262"/>
      <c r="EK1413" s="262"/>
      <c r="EL1413" s="262"/>
      <c r="EM1413" s="262"/>
      <c r="EN1413" s="262"/>
      <c r="EO1413" s="262"/>
      <c r="EP1413" s="262"/>
      <c r="EQ1413" s="262"/>
      <c r="ER1413" s="262"/>
      <c r="ES1413" s="262"/>
      <c r="ET1413" s="262"/>
      <c r="EU1413" s="262"/>
      <c r="EV1413" s="262"/>
      <c r="EW1413" s="262"/>
      <c r="EX1413" s="262"/>
      <c r="EY1413" s="262"/>
      <c r="EZ1413" s="262"/>
      <c r="FA1413" s="262"/>
      <c r="FB1413" s="262"/>
      <c r="FC1413" s="262"/>
      <c r="FD1413" s="262"/>
      <c r="FE1413" s="262"/>
      <c r="FF1413" s="262"/>
      <c r="FG1413" s="262"/>
      <c r="FH1413" s="262"/>
      <c r="FI1413" s="262"/>
      <c r="FJ1413" s="262"/>
      <c r="FK1413" s="262"/>
      <c r="FL1413" s="262"/>
      <c r="FM1413" s="262"/>
      <c r="FN1413" s="262"/>
      <c r="FO1413" s="262"/>
      <c r="FP1413" s="262"/>
      <c r="FQ1413" s="262"/>
      <c r="FR1413" s="262"/>
      <c r="FS1413" s="262"/>
      <c r="FT1413" s="262"/>
      <c r="FU1413" s="262"/>
      <c r="FV1413" s="262"/>
      <c r="FW1413" s="262"/>
      <c r="FX1413" s="262"/>
      <c r="FY1413" s="262"/>
      <c r="FZ1413" s="262"/>
      <c r="GA1413" s="262"/>
      <c r="GB1413" s="262"/>
      <c r="GC1413" s="262"/>
      <c r="GD1413" s="262"/>
    </row>
    <row r="1414" spans="1:186" s="263" customFormat="1" x14ac:dyDescent="0.2">
      <c r="A1414" s="339" t="s">
        <v>13309</v>
      </c>
      <c r="B1414" s="280" t="s">
        <v>2265</v>
      </c>
      <c r="C1414" s="281" t="s">
        <v>9507</v>
      </c>
      <c r="D1414" s="130" t="s">
        <v>87</v>
      </c>
      <c r="E1414" s="130">
        <v>8</v>
      </c>
      <c r="F1414" s="130">
        <v>0.2</v>
      </c>
      <c r="G1414" s="282"/>
      <c r="H1414" s="283"/>
      <c r="I1414" s="284">
        <f ca="1">OFFSET(INDEX(Composições!A:H,MATCH(B1414,Composições!A:A,0),8),2,0)</f>
        <v>63.374499999999991</v>
      </c>
      <c r="J1414" s="284">
        <f ca="1">IF(ISNUMBER(I1414),ROUND(F1414*E1414*I1414,2),"")</f>
        <v>101.4</v>
      </c>
      <c r="K1414" s="283">
        <f>BDI!$E$17</f>
        <v>0.18609999999999999</v>
      </c>
      <c r="L1414" s="283"/>
      <c r="M1414" s="283"/>
      <c r="N1414" s="131">
        <f t="shared" ca="1" si="23"/>
        <v>75.17</v>
      </c>
      <c r="O1414" s="340">
        <f ca="1">IF(ISNUMBER(I1414),ROUND(F1414*N1414*E1414,2),"")</f>
        <v>120.27</v>
      </c>
      <c r="P1414" s="262"/>
      <c r="Q1414" s="262"/>
      <c r="R1414" s="262"/>
      <c r="S1414" s="262"/>
      <c r="T1414" s="262"/>
      <c r="U1414" s="262"/>
      <c r="V1414" s="262"/>
      <c r="W1414" s="262"/>
      <c r="X1414" s="262"/>
      <c r="Y1414" s="262"/>
      <c r="Z1414" s="262"/>
      <c r="AA1414" s="262"/>
      <c r="AB1414" s="262"/>
      <c r="AC1414" s="262"/>
      <c r="AD1414" s="262"/>
      <c r="AE1414" s="262"/>
      <c r="AF1414" s="262"/>
      <c r="AG1414" s="262"/>
      <c r="AH1414" s="262"/>
      <c r="AI1414" s="262"/>
      <c r="AJ1414" s="262"/>
      <c r="AK1414" s="262"/>
      <c r="AL1414" s="262"/>
      <c r="AM1414" s="262"/>
      <c r="AN1414" s="262"/>
      <c r="AO1414" s="262"/>
      <c r="AP1414" s="262"/>
      <c r="AQ1414" s="262"/>
      <c r="AR1414" s="262"/>
      <c r="AS1414" s="262"/>
      <c r="AT1414" s="262"/>
      <c r="AU1414" s="262"/>
      <c r="AV1414" s="262"/>
      <c r="AW1414" s="262"/>
      <c r="AX1414" s="262"/>
      <c r="AY1414" s="262"/>
      <c r="AZ1414" s="262"/>
      <c r="BA1414" s="262"/>
      <c r="BB1414" s="262"/>
      <c r="BC1414" s="262"/>
      <c r="BD1414" s="262"/>
      <c r="BE1414" s="262"/>
      <c r="BF1414" s="262"/>
      <c r="BG1414" s="262"/>
      <c r="BH1414" s="262"/>
      <c r="BI1414" s="262"/>
      <c r="BJ1414" s="262"/>
      <c r="BK1414" s="262"/>
      <c r="BL1414" s="262"/>
      <c r="BM1414" s="262"/>
      <c r="BN1414" s="262"/>
      <c r="BO1414" s="262"/>
      <c r="BP1414" s="262"/>
      <c r="BQ1414" s="262"/>
      <c r="BR1414" s="262"/>
      <c r="BS1414" s="262"/>
      <c r="BT1414" s="262"/>
      <c r="BU1414" s="262"/>
      <c r="BV1414" s="262"/>
      <c r="BW1414" s="262"/>
      <c r="BX1414" s="262"/>
      <c r="BY1414" s="262"/>
      <c r="BZ1414" s="262"/>
      <c r="CA1414" s="262"/>
      <c r="CB1414" s="262"/>
      <c r="CC1414" s="262"/>
      <c r="CD1414" s="262"/>
      <c r="CE1414" s="262"/>
      <c r="CF1414" s="262"/>
      <c r="CG1414" s="262"/>
      <c r="CH1414" s="262"/>
      <c r="CI1414" s="262"/>
      <c r="CJ1414" s="262"/>
      <c r="CK1414" s="262"/>
      <c r="CL1414" s="262"/>
      <c r="CM1414" s="262"/>
      <c r="CN1414" s="262"/>
      <c r="CO1414" s="262"/>
      <c r="CP1414" s="262"/>
      <c r="CQ1414" s="262"/>
      <c r="CR1414" s="262"/>
      <c r="CS1414" s="262"/>
      <c r="CT1414" s="262"/>
      <c r="CU1414" s="262"/>
      <c r="CV1414" s="262"/>
      <c r="CW1414" s="262"/>
      <c r="CX1414" s="262"/>
      <c r="CY1414" s="262"/>
      <c r="CZ1414" s="262"/>
      <c r="DA1414" s="262"/>
      <c r="DB1414" s="262"/>
      <c r="DC1414" s="262"/>
      <c r="DD1414" s="262"/>
      <c r="DE1414" s="262"/>
      <c r="DF1414" s="262"/>
      <c r="DG1414" s="262"/>
      <c r="DH1414" s="262"/>
      <c r="DI1414" s="262"/>
      <c r="DJ1414" s="262"/>
      <c r="DK1414" s="262"/>
      <c r="DL1414" s="262"/>
      <c r="DM1414" s="262"/>
      <c r="DN1414" s="262"/>
      <c r="DO1414" s="262"/>
      <c r="DP1414" s="262"/>
      <c r="DQ1414" s="262"/>
      <c r="DR1414" s="262"/>
      <c r="DS1414" s="262"/>
      <c r="DT1414" s="262"/>
      <c r="DU1414" s="262"/>
      <c r="DV1414" s="262"/>
      <c r="DW1414" s="262"/>
      <c r="DX1414" s="262"/>
      <c r="DY1414" s="262"/>
      <c r="DZ1414" s="262"/>
      <c r="EA1414" s="262"/>
      <c r="EB1414" s="262"/>
      <c r="EC1414" s="262"/>
      <c r="ED1414" s="262"/>
      <c r="EE1414" s="262"/>
      <c r="EF1414" s="262"/>
      <c r="EG1414" s="262"/>
      <c r="EH1414" s="262"/>
      <c r="EI1414" s="262"/>
      <c r="EJ1414" s="262"/>
      <c r="EK1414" s="262"/>
      <c r="EL1414" s="262"/>
      <c r="EM1414" s="262"/>
      <c r="EN1414" s="262"/>
      <c r="EO1414" s="262"/>
      <c r="EP1414" s="262"/>
      <c r="EQ1414" s="262"/>
      <c r="ER1414" s="262"/>
      <c r="ES1414" s="262"/>
      <c r="ET1414" s="262"/>
      <c r="EU1414" s="262"/>
      <c r="EV1414" s="262"/>
      <c r="EW1414" s="262"/>
      <c r="EX1414" s="262"/>
      <c r="EY1414" s="262"/>
      <c r="EZ1414" s="262"/>
      <c r="FA1414" s="262"/>
      <c r="FB1414" s="262"/>
      <c r="FC1414" s="262"/>
      <c r="FD1414" s="262"/>
      <c r="FE1414" s="262"/>
      <c r="FF1414" s="262"/>
      <c r="FG1414" s="262"/>
      <c r="FH1414" s="262"/>
      <c r="FI1414" s="262"/>
      <c r="FJ1414" s="262"/>
      <c r="FK1414" s="262"/>
      <c r="FL1414" s="262"/>
      <c r="FM1414" s="262"/>
      <c r="FN1414" s="262"/>
      <c r="FO1414" s="262"/>
      <c r="FP1414" s="262"/>
      <c r="FQ1414" s="262"/>
      <c r="FR1414" s="262"/>
      <c r="FS1414" s="262"/>
      <c r="FT1414" s="262"/>
      <c r="FU1414" s="262"/>
      <c r="FV1414" s="262"/>
      <c r="FW1414" s="262"/>
      <c r="FX1414" s="262"/>
      <c r="FY1414" s="262"/>
      <c r="FZ1414" s="262"/>
      <c r="GA1414" s="262"/>
      <c r="GB1414" s="262"/>
      <c r="GC1414" s="262"/>
      <c r="GD1414" s="262"/>
    </row>
    <row r="1415" spans="1:186" s="263" customFormat="1" x14ac:dyDescent="0.2">
      <c r="A1415" s="339" t="s">
        <v>13310</v>
      </c>
      <c r="B1415" s="280" t="s">
        <v>2266</v>
      </c>
      <c r="C1415" s="281" t="s">
        <v>9508</v>
      </c>
      <c r="D1415" s="130" t="s">
        <v>87</v>
      </c>
      <c r="E1415" s="130">
        <v>13</v>
      </c>
      <c r="F1415" s="130">
        <v>0.2</v>
      </c>
      <c r="G1415" s="282"/>
      <c r="H1415" s="283"/>
      <c r="I1415" s="284">
        <f ca="1">OFFSET(INDEX(Composições!A:H,MATCH(B1415,Composições!A:A,0),8),2,0)</f>
        <v>39.367999999999995</v>
      </c>
      <c r="J1415" s="284">
        <f ca="1">IF(ISNUMBER(I1415),ROUND(F1415*E1415*I1415,2),"")</f>
        <v>102.36</v>
      </c>
      <c r="K1415" s="283">
        <f>BDI!$E$17</f>
        <v>0.18609999999999999</v>
      </c>
      <c r="L1415" s="283"/>
      <c r="M1415" s="283"/>
      <c r="N1415" s="131">
        <f t="shared" ca="1" si="23"/>
        <v>46.69</v>
      </c>
      <c r="O1415" s="340">
        <f ca="1">IF(ISNUMBER(I1415),ROUND(F1415*N1415*E1415,2),"")</f>
        <v>121.39</v>
      </c>
      <c r="P1415" s="262"/>
      <c r="Q1415" s="262"/>
      <c r="R1415" s="262"/>
      <c r="S1415" s="262"/>
      <c r="T1415" s="262"/>
      <c r="U1415" s="262"/>
      <c r="V1415" s="262"/>
      <c r="W1415" s="262"/>
      <c r="X1415" s="262"/>
      <c r="Y1415" s="262"/>
      <c r="Z1415" s="262"/>
      <c r="AA1415" s="262"/>
      <c r="AB1415" s="262"/>
      <c r="AC1415" s="262"/>
      <c r="AD1415" s="262"/>
      <c r="AE1415" s="262"/>
      <c r="AF1415" s="262"/>
      <c r="AG1415" s="262"/>
      <c r="AH1415" s="262"/>
      <c r="AI1415" s="262"/>
      <c r="AJ1415" s="262"/>
      <c r="AK1415" s="262"/>
      <c r="AL1415" s="262"/>
      <c r="AM1415" s="262"/>
      <c r="AN1415" s="262"/>
      <c r="AO1415" s="262"/>
      <c r="AP1415" s="262"/>
      <c r="AQ1415" s="262"/>
      <c r="AR1415" s="262"/>
      <c r="AS1415" s="262"/>
      <c r="AT1415" s="262"/>
      <c r="AU1415" s="262"/>
      <c r="AV1415" s="262"/>
      <c r="AW1415" s="262"/>
      <c r="AX1415" s="262"/>
      <c r="AY1415" s="262"/>
      <c r="AZ1415" s="262"/>
      <c r="BA1415" s="262"/>
      <c r="BB1415" s="262"/>
      <c r="BC1415" s="262"/>
      <c r="BD1415" s="262"/>
      <c r="BE1415" s="262"/>
      <c r="BF1415" s="262"/>
      <c r="BG1415" s="262"/>
      <c r="BH1415" s="262"/>
      <c r="BI1415" s="262"/>
      <c r="BJ1415" s="262"/>
      <c r="BK1415" s="262"/>
      <c r="BL1415" s="262"/>
      <c r="BM1415" s="262"/>
      <c r="BN1415" s="262"/>
      <c r="BO1415" s="262"/>
      <c r="BP1415" s="262"/>
      <c r="BQ1415" s="262"/>
      <c r="BR1415" s="262"/>
      <c r="BS1415" s="262"/>
      <c r="BT1415" s="262"/>
      <c r="BU1415" s="262"/>
      <c r="BV1415" s="262"/>
      <c r="BW1415" s="262"/>
      <c r="BX1415" s="262"/>
      <c r="BY1415" s="262"/>
      <c r="BZ1415" s="262"/>
      <c r="CA1415" s="262"/>
      <c r="CB1415" s="262"/>
      <c r="CC1415" s="262"/>
      <c r="CD1415" s="262"/>
      <c r="CE1415" s="262"/>
      <c r="CF1415" s="262"/>
      <c r="CG1415" s="262"/>
      <c r="CH1415" s="262"/>
      <c r="CI1415" s="262"/>
      <c r="CJ1415" s="262"/>
      <c r="CK1415" s="262"/>
      <c r="CL1415" s="262"/>
      <c r="CM1415" s="262"/>
      <c r="CN1415" s="262"/>
      <c r="CO1415" s="262"/>
      <c r="CP1415" s="262"/>
      <c r="CQ1415" s="262"/>
      <c r="CR1415" s="262"/>
      <c r="CS1415" s="262"/>
      <c r="CT1415" s="262"/>
      <c r="CU1415" s="262"/>
      <c r="CV1415" s="262"/>
      <c r="CW1415" s="262"/>
      <c r="CX1415" s="262"/>
      <c r="CY1415" s="262"/>
      <c r="CZ1415" s="262"/>
      <c r="DA1415" s="262"/>
      <c r="DB1415" s="262"/>
      <c r="DC1415" s="262"/>
      <c r="DD1415" s="262"/>
      <c r="DE1415" s="262"/>
      <c r="DF1415" s="262"/>
      <c r="DG1415" s="262"/>
      <c r="DH1415" s="262"/>
      <c r="DI1415" s="262"/>
      <c r="DJ1415" s="262"/>
      <c r="DK1415" s="262"/>
      <c r="DL1415" s="262"/>
      <c r="DM1415" s="262"/>
      <c r="DN1415" s="262"/>
      <c r="DO1415" s="262"/>
      <c r="DP1415" s="262"/>
      <c r="DQ1415" s="262"/>
      <c r="DR1415" s="262"/>
      <c r="DS1415" s="262"/>
      <c r="DT1415" s="262"/>
      <c r="DU1415" s="262"/>
      <c r="DV1415" s="262"/>
      <c r="DW1415" s="262"/>
      <c r="DX1415" s="262"/>
      <c r="DY1415" s="262"/>
      <c r="DZ1415" s="262"/>
      <c r="EA1415" s="262"/>
      <c r="EB1415" s="262"/>
      <c r="EC1415" s="262"/>
      <c r="ED1415" s="262"/>
      <c r="EE1415" s="262"/>
      <c r="EF1415" s="262"/>
      <c r="EG1415" s="262"/>
      <c r="EH1415" s="262"/>
      <c r="EI1415" s="262"/>
      <c r="EJ1415" s="262"/>
      <c r="EK1415" s="262"/>
      <c r="EL1415" s="262"/>
      <c r="EM1415" s="262"/>
      <c r="EN1415" s="262"/>
      <c r="EO1415" s="262"/>
      <c r="EP1415" s="262"/>
      <c r="EQ1415" s="262"/>
      <c r="ER1415" s="262"/>
      <c r="ES1415" s="262"/>
      <c r="ET1415" s="262"/>
      <c r="EU1415" s="262"/>
      <c r="EV1415" s="262"/>
      <c r="EW1415" s="262"/>
      <c r="EX1415" s="262"/>
      <c r="EY1415" s="262"/>
      <c r="EZ1415" s="262"/>
      <c r="FA1415" s="262"/>
      <c r="FB1415" s="262"/>
      <c r="FC1415" s="262"/>
      <c r="FD1415" s="262"/>
      <c r="FE1415" s="262"/>
      <c r="FF1415" s="262"/>
      <c r="FG1415" s="262"/>
      <c r="FH1415" s="262"/>
      <c r="FI1415" s="262"/>
      <c r="FJ1415" s="262"/>
      <c r="FK1415" s="262"/>
      <c r="FL1415" s="262"/>
      <c r="FM1415" s="262"/>
      <c r="FN1415" s="262"/>
      <c r="FO1415" s="262"/>
      <c r="FP1415" s="262"/>
      <c r="FQ1415" s="262"/>
      <c r="FR1415" s="262"/>
      <c r="FS1415" s="262"/>
      <c r="FT1415" s="262"/>
      <c r="FU1415" s="262"/>
      <c r="FV1415" s="262"/>
      <c r="FW1415" s="262"/>
      <c r="FX1415" s="262"/>
      <c r="FY1415" s="262"/>
      <c r="FZ1415" s="262"/>
      <c r="GA1415" s="262"/>
      <c r="GB1415" s="262"/>
      <c r="GC1415" s="262"/>
      <c r="GD1415" s="262"/>
    </row>
    <row r="1416" spans="1:186" s="263" customFormat="1" x14ac:dyDescent="0.2">
      <c r="A1416" s="339" t="s">
        <v>13311</v>
      </c>
      <c r="B1416" s="280" t="s">
        <v>9509</v>
      </c>
      <c r="C1416" s="281" t="s">
        <v>9510</v>
      </c>
      <c r="D1416" s="130" t="s">
        <v>106</v>
      </c>
      <c r="E1416" s="130">
        <v>15</v>
      </c>
      <c r="F1416" s="130">
        <v>0.2</v>
      </c>
      <c r="G1416" s="282"/>
      <c r="H1416" s="283"/>
      <c r="I1416" s="358">
        <v>147.38</v>
      </c>
      <c r="J1416" s="284">
        <f>IF(ISNUMBER(I1416),ROUND(F1416*E1416*I1416,2),"")</f>
        <v>442.14</v>
      </c>
      <c r="K1416" s="283">
        <f>BDI!$E$17</f>
        <v>0.18609999999999999</v>
      </c>
      <c r="L1416" s="283"/>
      <c r="M1416" s="283"/>
      <c r="N1416" s="131">
        <f t="shared" si="23"/>
        <v>174.81</v>
      </c>
      <c r="O1416" s="340">
        <f>IF(ISNUMBER(I1416),ROUND(F1416*N1416*E1416,2),"")</f>
        <v>524.42999999999995</v>
      </c>
      <c r="P1416" s="262"/>
      <c r="Q1416" s="262"/>
      <c r="R1416" s="262"/>
      <c r="S1416" s="262"/>
      <c r="T1416" s="262"/>
      <c r="U1416" s="262"/>
      <c r="V1416" s="262"/>
      <c r="W1416" s="262"/>
      <c r="X1416" s="262"/>
      <c r="Y1416" s="262"/>
      <c r="Z1416" s="262"/>
      <c r="AA1416" s="262"/>
      <c r="AB1416" s="262"/>
      <c r="AC1416" s="262"/>
      <c r="AD1416" s="262"/>
      <c r="AE1416" s="262"/>
      <c r="AF1416" s="262"/>
      <c r="AG1416" s="262"/>
      <c r="AH1416" s="262"/>
      <c r="AI1416" s="262"/>
      <c r="AJ1416" s="262"/>
      <c r="AK1416" s="262"/>
      <c r="AL1416" s="262"/>
      <c r="AM1416" s="262"/>
      <c r="AN1416" s="262"/>
      <c r="AO1416" s="262"/>
      <c r="AP1416" s="262"/>
      <c r="AQ1416" s="262"/>
      <c r="AR1416" s="262"/>
      <c r="AS1416" s="262"/>
      <c r="AT1416" s="262"/>
      <c r="AU1416" s="262"/>
      <c r="AV1416" s="262"/>
      <c r="AW1416" s="262"/>
      <c r="AX1416" s="262"/>
      <c r="AY1416" s="262"/>
      <c r="AZ1416" s="262"/>
      <c r="BA1416" s="262"/>
      <c r="BB1416" s="262"/>
      <c r="BC1416" s="262"/>
      <c r="BD1416" s="262"/>
      <c r="BE1416" s="262"/>
      <c r="BF1416" s="262"/>
      <c r="BG1416" s="262"/>
      <c r="BH1416" s="262"/>
      <c r="BI1416" s="262"/>
      <c r="BJ1416" s="262"/>
      <c r="BK1416" s="262"/>
      <c r="BL1416" s="262"/>
      <c r="BM1416" s="262"/>
      <c r="BN1416" s="262"/>
      <c r="BO1416" s="262"/>
      <c r="BP1416" s="262"/>
      <c r="BQ1416" s="262"/>
      <c r="BR1416" s="262"/>
      <c r="BS1416" s="262"/>
      <c r="BT1416" s="262"/>
      <c r="BU1416" s="262"/>
      <c r="BV1416" s="262"/>
      <c r="BW1416" s="262"/>
      <c r="BX1416" s="262"/>
      <c r="BY1416" s="262"/>
      <c r="BZ1416" s="262"/>
      <c r="CA1416" s="262"/>
      <c r="CB1416" s="262"/>
      <c r="CC1416" s="262"/>
      <c r="CD1416" s="262"/>
      <c r="CE1416" s="262"/>
      <c r="CF1416" s="262"/>
      <c r="CG1416" s="262"/>
      <c r="CH1416" s="262"/>
      <c r="CI1416" s="262"/>
      <c r="CJ1416" s="262"/>
      <c r="CK1416" s="262"/>
      <c r="CL1416" s="262"/>
      <c r="CM1416" s="262"/>
      <c r="CN1416" s="262"/>
      <c r="CO1416" s="262"/>
      <c r="CP1416" s="262"/>
      <c r="CQ1416" s="262"/>
      <c r="CR1416" s="262"/>
      <c r="CS1416" s="262"/>
      <c r="CT1416" s="262"/>
      <c r="CU1416" s="262"/>
      <c r="CV1416" s="262"/>
      <c r="CW1416" s="262"/>
      <c r="CX1416" s="262"/>
      <c r="CY1416" s="262"/>
      <c r="CZ1416" s="262"/>
      <c r="DA1416" s="262"/>
      <c r="DB1416" s="262"/>
      <c r="DC1416" s="262"/>
      <c r="DD1416" s="262"/>
      <c r="DE1416" s="262"/>
      <c r="DF1416" s="262"/>
      <c r="DG1416" s="262"/>
      <c r="DH1416" s="262"/>
      <c r="DI1416" s="262"/>
      <c r="DJ1416" s="262"/>
      <c r="DK1416" s="262"/>
      <c r="DL1416" s="262"/>
      <c r="DM1416" s="262"/>
      <c r="DN1416" s="262"/>
      <c r="DO1416" s="262"/>
      <c r="DP1416" s="262"/>
      <c r="DQ1416" s="262"/>
      <c r="DR1416" s="262"/>
      <c r="DS1416" s="262"/>
      <c r="DT1416" s="262"/>
      <c r="DU1416" s="262"/>
      <c r="DV1416" s="262"/>
      <c r="DW1416" s="262"/>
      <c r="DX1416" s="262"/>
      <c r="DY1416" s="262"/>
      <c r="DZ1416" s="262"/>
      <c r="EA1416" s="262"/>
      <c r="EB1416" s="262"/>
      <c r="EC1416" s="262"/>
      <c r="ED1416" s="262"/>
      <c r="EE1416" s="262"/>
      <c r="EF1416" s="262"/>
      <c r="EG1416" s="262"/>
      <c r="EH1416" s="262"/>
      <c r="EI1416" s="262"/>
      <c r="EJ1416" s="262"/>
      <c r="EK1416" s="262"/>
      <c r="EL1416" s="262"/>
      <c r="EM1416" s="262"/>
      <c r="EN1416" s="262"/>
      <c r="EO1416" s="262"/>
      <c r="EP1416" s="262"/>
      <c r="EQ1416" s="262"/>
      <c r="ER1416" s="262"/>
      <c r="ES1416" s="262"/>
      <c r="ET1416" s="262"/>
      <c r="EU1416" s="262"/>
      <c r="EV1416" s="262"/>
      <c r="EW1416" s="262"/>
      <c r="EX1416" s="262"/>
      <c r="EY1416" s="262"/>
      <c r="EZ1416" s="262"/>
      <c r="FA1416" s="262"/>
      <c r="FB1416" s="262"/>
      <c r="FC1416" s="262"/>
      <c r="FD1416" s="262"/>
      <c r="FE1416" s="262"/>
      <c r="FF1416" s="262"/>
      <c r="FG1416" s="262"/>
      <c r="FH1416" s="262"/>
      <c r="FI1416" s="262"/>
      <c r="FJ1416" s="262"/>
      <c r="FK1416" s="262"/>
      <c r="FL1416" s="262"/>
      <c r="FM1416" s="262"/>
      <c r="FN1416" s="262"/>
      <c r="FO1416" s="262"/>
      <c r="FP1416" s="262"/>
      <c r="FQ1416" s="262"/>
      <c r="FR1416" s="262"/>
      <c r="FS1416" s="262"/>
      <c r="FT1416" s="262"/>
      <c r="FU1416" s="262"/>
      <c r="FV1416" s="262"/>
      <c r="FW1416" s="262"/>
      <c r="FX1416" s="262"/>
      <c r="FY1416" s="262"/>
      <c r="FZ1416" s="262"/>
      <c r="GA1416" s="262"/>
      <c r="GB1416" s="262"/>
      <c r="GC1416" s="262"/>
      <c r="GD1416" s="262"/>
    </row>
    <row r="1417" spans="1:186" s="263" customFormat="1" x14ac:dyDescent="0.2">
      <c r="A1417" s="339" t="s">
        <v>13312</v>
      </c>
      <c r="B1417" s="280" t="s">
        <v>2267</v>
      </c>
      <c r="C1417" s="281" t="s">
        <v>9511</v>
      </c>
      <c r="D1417" s="130" t="s">
        <v>87</v>
      </c>
      <c r="E1417" s="130">
        <v>8</v>
      </c>
      <c r="F1417" s="130">
        <v>0.2</v>
      </c>
      <c r="G1417" s="282"/>
      <c r="H1417" s="283"/>
      <c r="I1417" s="284">
        <f ca="1">OFFSET(INDEX(Composições!A:H,MATCH(B1417,Composições!A:A,0),8),2,0)</f>
        <v>97.260999999999996</v>
      </c>
      <c r="J1417" s="284">
        <f ca="1">IF(ISNUMBER(I1417),ROUND(F1417*E1417*I1417,2),"")</f>
        <v>155.62</v>
      </c>
      <c r="K1417" s="283">
        <f>BDI!$E$17</f>
        <v>0.18609999999999999</v>
      </c>
      <c r="L1417" s="283"/>
      <c r="M1417" s="283"/>
      <c r="N1417" s="131">
        <f t="shared" ca="1" si="23"/>
        <v>115.36</v>
      </c>
      <c r="O1417" s="340">
        <f ca="1">IF(ISNUMBER(I1417),ROUND(F1417*N1417*E1417,2),"")</f>
        <v>184.58</v>
      </c>
      <c r="P1417" s="262"/>
      <c r="Q1417" s="262"/>
      <c r="R1417" s="262"/>
      <c r="S1417" s="262"/>
      <c r="T1417" s="262"/>
      <c r="U1417" s="262"/>
      <c r="V1417" s="262"/>
      <c r="W1417" s="262"/>
      <c r="X1417" s="262"/>
      <c r="Y1417" s="262"/>
      <c r="Z1417" s="262"/>
      <c r="AA1417" s="262"/>
      <c r="AB1417" s="262"/>
      <c r="AC1417" s="262"/>
      <c r="AD1417" s="262"/>
      <c r="AE1417" s="262"/>
      <c r="AF1417" s="262"/>
      <c r="AG1417" s="262"/>
      <c r="AH1417" s="262"/>
      <c r="AI1417" s="262"/>
      <c r="AJ1417" s="262"/>
      <c r="AK1417" s="262"/>
      <c r="AL1417" s="262"/>
      <c r="AM1417" s="262"/>
      <c r="AN1417" s="262"/>
      <c r="AO1417" s="262"/>
      <c r="AP1417" s="262"/>
      <c r="AQ1417" s="262"/>
      <c r="AR1417" s="262"/>
      <c r="AS1417" s="262"/>
      <c r="AT1417" s="262"/>
      <c r="AU1417" s="262"/>
      <c r="AV1417" s="262"/>
      <c r="AW1417" s="262"/>
      <c r="AX1417" s="262"/>
      <c r="AY1417" s="262"/>
      <c r="AZ1417" s="262"/>
      <c r="BA1417" s="262"/>
      <c r="BB1417" s="262"/>
      <c r="BC1417" s="262"/>
      <c r="BD1417" s="262"/>
      <c r="BE1417" s="262"/>
      <c r="BF1417" s="262"/>
      <c r="BG1417" s="262"/>
      <c r="BH1417" s="262"/>
      <c r="BI1417" s="262"/>
      <c r="BJ1417" s="262"/>
      <c r="BK1417" s="262"/>
      <c r="BL1417" s="262"/>
      <c r="BM1417" s="262"/>
      <c r="BN1417" s="262"/>
      <c r="BO1417" s="262"/>
      <c r="BP1417" s="262"/>
      <c r="BQ1417" s="262"/>
      <c r="BR1417" s="262"/>
      <c r="BS1417" s="262"/>
      <c r="BT1417" s="262"/>
      <c r="BU1417" s="262"/>
      <c r="BV1417" s="262"/>
      <c r="BW1417" s="262"/>
      <c r="BX1417" s="262"/>
      <c r="BY1417" s="262"/>
      <c r="BZ1417" s="262"/>
      <c r="CA1417" s="262"/>
      <c r="CB1417" s="262"/>
      <c r="CC1417" s="262"/>
      <c r="CD1417" s="262"/>
      <c r="CE1417" s="262"/>
      <c r="CF1417" s="262"/>
      <c r="CG1417" s="262"/>
      <c r="CH1417" s="262"/>
      <c r="CI1417" s="262"/>
      <c r="CJ1417" s="262"/>
      <c r="CK1417" s="262"/>
      <c r="CL1417" s="262"/>
      <c r="CM1417" s="262"/>
      <c r="CN1417" s="262"/>
      <c r="CO1417" s="262"/>
      <c r="CP1417" s="262"/>
      <c r="CQ1417" s="262"/>
      <c r="CR1417" s="262"/>
      <c r="CS1417" s="262"/>
      <c r="CT1417" s="262"/>
      <c r="CU1417" s="262"/>
      <c r="CV1417" s="262"/>
      <c r="CW1417" s="262"/>
      <c r="CX1417" s="262"/>
      <c r="CY1417" s="262"/>
      <c r="CZ1417" s="262"/>
      <c r="DA1417" s="262"/>
      <c r="DB1417" s="262"/>
      <c r="DC1417" s="262"/>
      <c r="DD1417" s="262"/>
      <c r="DE1417" s="262"/>
      <c r="DF1417" s="262"/>
      <c r="DG1417" s="262"/>
      <c r="DH1417" s="262"/>
      <c r="DI1417" s="262"/>
      <c r="DJ1417" s="262"/>
      <c r="DK1417" s="262"/>
      <c r="DL1417" s="262"/>
      <c r="DM1417" s="262"/>
      <c r="DN1417" s="262"/>
      <c r="DO1417" s="262"/>
      <c r="DP1417" s="262"/>
      <c r="DQ1417" s="262"/>
      <c r="DR1417" s="262"/>
      <c r="DS1417" s="262"/>
      <c r="DT1417" s="262"/>
      <c r="DU1417" s="262"/>
      <c r="DV1417" s="262"/>
      <c r="DW1417" s="262"/>
      <c r="DX1417" s="262"/>
      <c r="DY1417" s="262"/>
      <c r="DZ1417" s="262"/>
      <c r="EA1417" s="262"/>
      <c r="EB1417" s="262"/>
      <c r="EC1417" s="262"/>
      <c r="ED1417" s="262"/>
      <c r="EE1417" s="262"/>
      <c r="EF1417" s="262"/>
      <c r="EG1417" s="262"/>
      <c r="EH1417" s="262"/>
      <c r="EI1417" s="262"/>
      <c r="EJ1417" s="262"/>
      <c r="EK1417" s="262"/>
      <c r="EL1417" s="262"/>
      <c r="EM1417" s="262"/>
      <c r="EN1417" s="262"/>
      <c r="EO1417" s="262"/>
      <c r="EP1417" s="262"/>
      <c r="EQ1417" s="262"/>
      <c r="ER1417" s="262"/>
      <c r="ES1417" s="262"/>
      <c r="ET1417" s="262"/>
      <c r="EU1417" s="262"/>
      <c r="EV1417" s="262"/>
      <c r="EW1417" s="262"/>
      <c r="EX1417" s="262"/>
      <c r="EY1417" s="262"/>
      <c r="EZ1417" s="262"/>
      <c r="FA1417" s="262"/>
      <c r="FB1417" s="262"/>
      <c r="FC1417" s="262"/>
      <c r="FD1417" s="262"/>
      <c r="FE1417" s="262"/>
      <c r="FF1417" s="262"/>
      <c r="FG1417" s="262"/>
      <c r="FH1417" s="262"/>
      <c r="FI1417" s="262"/>
      <c r="FJ1417" s="262"/>
      <c r="FK1417" s="262"/>
      <c r="FL1417" s="262"/>
      <c r="FM1417" s="262"/>
      <c r="FN1417" s="262"/>
      <c r="FO1417" s="262"/>
      <c r="FP1417" s="262"/>
      <c r="FQ1417" s="262"/>
      <c r="FR1417" s="262"/>
      <c r="FS1417" s="262"/>
      <c r="FT1417" s="262"/>
      <c r="FU1417" s="262"/>
      <c r="FV1417" s="262"/>
      <c r="FW1417" s="262"/>
      <c r="FX1417" s="262"/>
      <c r="FY1417" s="262"/>
      <c r="FZ1417" s="262"/>
      <c r="GA1417" s="262"/>
      <c r="GB1417" s="262"/>
      <c r="GC1417" s="262"/>
      <c r="GD1417" s="262"/>
    </row>
    <row r="1418" spans="1:186" s="263" customFormat="1" x14ac:dyDescent="0.2">
      <c r="A1418" s="339" t="s">
        <v>13313</v>
      </c>
      <c r="B1418" s="280" t="s">
        <v>2268</v>
      </c>
      <c r="C1418" s="281" t="s">
        <v>9512</v>
      </c>
      <c r="D1418" s="130" t="s">
        <v>87</v>
      </c>
      <c r="E1418" s="130">
        <v>13</v>
      </c>
      <c r="F1418" s="130">
        <v>0.2</v>
      </c>
      <c r="G1418" s="282"/>
      <c r="H1418" s="283"/>
      <c r="I1418" s="284">
        <f ca="1">OFFSET(INDEX(Composições!A:H,MATCH(B1418,Composições!A:A,0),8),2,0)</f>
        <v>49.932000000000002</v>
      </c>
      <c r="J1418" s="284">
        <f ca="1">IF(ISNUMBER(I1418),ROUND(F1418*E1418*I1418,2),"")</f>
        <v>129.82</v>
      </c>
      <c r="K1418" s="283">
        <f>BDI!$E$17</f>
        <v>0.18609999999999999</v>
      </c>
      <c r="L1418" s="283"/>
      <c r="M1418" s="283"/>
      <c r="N1418" s="131">
        <f t="shared" ca="1" si="23"/>
        <v>59.22</v>
      </c>
      <c r="O1418" s="340">
        <f ca="1">IF(ISNUMBER(I1418),ROUND(F1418*N1418*E1418,2),"")</f>
        <v>153.97</v>
      </c>
      <c r="P1418" s="262"/>
      <c r="Q1418" s="262"/>
      <c r="R1418" s="262"/>
      <c r="S1418" s="262"/>
      <c r="T1418" s="262"/>
      <c r="U1418" s="262"/>
      <c r="V1418" s="262"/>
      <c r="W1418" s="262"/>
      <c r="X1418" s="262"/>
      <c r="Y1418" s="262"/>
      <c r="Z1418" s="262"/>
      <c r="AA1418" s="262"/>
      <c r="AB1418" s="262"/>
      <c r="AC1418" s="262"/>
      <c r="AD1418" s="262"/>
      <c r="AE1418" s="262"/>
      <c r="AF1418" s="262"/>
      <c r="AG1418" s="262"/>
      <c r="AH1418" s="262"/>
      <c r="AI1418" s="262"/>
      <c r="AJ1418" s="262"/>
      <c r="AK1418" s="262"/>
      <c r="AL1418" s="262"/>
      <c r="AM1418" s="262"/>
      <c r="AN1418" s="262"/>
      <c r="AO1418" s="262"/>
      <c r="AP1418" s="262"/>
      <c r="AQ1418" s="262"/>
      <c r="AR1418" s="262"/>
      <c r="AS1418" s="262"/>
      <c r="AT1418" s="262"/>
      <c r="AU1418" s="262"/>
      <c r="AV1418" s="262"/>
      <c r="AW1418" s="262"/>
      <c r="AX1418" s="262"/>
      <c r="AY1418" s="262"/>
      <c r="AZ1418" s="262"/>
      <c r="BA1418" s="262"/>
      <c r="BB1418" s="262"/>
      <c r="BC1418" s="262"/>
      <c r="BD1418" s="262"/>
      <c r="BE1418" s="262"/>
      <c r="BF1418" s="262"/>
      <c r="BG1418" s="262"/>
      <c r="BH1418" s="262"/>
      <c r="BI1418" s="262"/>
      <c r="BJ1418" s="262"/>
      <c r="BK1418" s="262"/>
      <c r="BL1418" s="262"/>
      <c r="BM1418" s="262"/>
      <c r="BN1418" s="262"/>
      <c r="BO1418" s="262"/>
      <c r="BP1418" s="262"/>
      <c r="BQ1418" s="262"/>
      <c r="BR1418" s="262"/>
      <c r="BS1418" s="262"/>
      <c r="BT1418" s="262"/>
      <c r="BU1418" s="262"/>
      <c r="BV1418" s="262"/>
      <c r="BW1418" s="262"/>
      <c r="BX1418" s="262"/>
      <c r="BY1418" s="262"/>
      <c r="BZ1418" s="262"/>
      <c r="CA1418" s="262"/>
      <c r="CB1418" s="262"/>
      <c r="CC1418" s="262"/>
      <c r="CD1418" s="262"/>
      <c r="CE1418" s="262"/>
      <c r="CF1418" s="262"/>
      <c r="CG1418" s="262"/>
      <c r="CH1418" s="262"/>
      <c r="CI1418" s="262"/>
      <c r="CJ1418" s="262"/>
      <c r="CK1418" s="262"/>
      <c r="CL1418" s="262"/>
      <c r="CM1418" s="262"/>
      <c r="CN1418" s="262"/>
      <c r="CO1418" s="262"/>
      <c r="CP1418" s="262"/>
      <c r="CQ1418" s="262"/>
      <c r="CR1418" s="262"/>
      <c r="CS1418" s="262"/>
      <c r="CT1418" s="262"/>
      <c r="CU1418" s="262"/>
      <c r="CV1418" s="262"/>
      <c r="CW1418" s="262"/>
      <c r="CX1418" s="262"/>
      <c r="CY1418" s="262"/>
      <c r="CZ1418" s="262"/>
      <c r="DA1418" s="262"/>
      <c r="DB1418" s="262"/>
      <c r="DC1418" s="262"/>
      <c r="DD1418" s="262"/>
      <c r="DE1418" s="262"/>
      <c r="DF1418" s="262"/>
      <c r="DG1418" s="262"/>
      <c r="DH1418" s="262"/>
      <c r="DI1418" s="262"/>
      <c r="DJ1418" s="262"/>
      <c r="DK1418" s="262"/>
      <c r="DL1418" s="262"/>
      <c r="DM1418" s="262"/>
      <c r="DN1418" s="262"/>
      <c r="DO1418" s="262"/>
      <c r="DP1418" s="262"/>
      <c r="DQ1418" s="262"/>
      <c r="DR1418" s="262"/>
      <c r="DS1418" s="262"/>
      <c r="DT1418" s="262"/>
      <c r="DU1418" s="262"/>
      <c r="DV1418" s="262"/>
      <c r="DW1418" s="262"/>
      <c r="DX1418" s="262"/>
      <c r="DY1418" s="262"/>
      <c r="DZ1418" s="262"/>
      <c r="EA1418" s="262"/>
      <c r="EB1418" s="262"/>
      <c r="EC1418" s="262"/>
      <c r="ED1418" s="262"/>
      <c r="EE1418" s="262"/>
      <c r="EF1418" s="262"/>
      <c r="EG1418" s="262"/>
      <c r="EH1418" s="262"/>
      <c r="EI1418" s="262"/>
      <c r="EJ1418" s="262"/>
      <c r="EK1418" s="262"/>
      <c r="EL1418" s="262"/>
      <c r="EM1418" s="262"/>
      <c r="EN1418" s="262"/>
      <c r="EO1418" s="262"/>
      <c r="EP1418" s="262"/>
      <c r="EQ1418" s="262"/>
      <c r="ER1418" s="262"/>
      <c r="ES1418" s="262"/>
      <c r="ET1418" s="262"/>
      <c r="EU1418" s="262"/>
      <c r="EV1418" s="262"/>
      <c r="EW1418" s="262"/>
      <c r="EX1418" s="262"/>
      <c r="EY1418" s="262"/>
      <c r="EZ1418" s="262"/>
      <c r="FA1418" s="262"/>
      <c r="FB1418" s="262"/>
      <c r="FC1418" s="262"/>
      <c r="FD1418" s="262"/>
      <c r="FE1418" s="262"/>
      <c r="FF1418" s="262"/>
      <c r="FG1418" s="262"/>
      <c r="FH1418" s="262"/>
      <c r="FI1418" s="262"/>
      <c r="FJ1418" s="262"/>
      <c r="FK1418" s="262"/>
      <c r="FL1418" s="262"/>
      <c r="FM1418" s="262"/>
      <c r="FN1418" s="262"/>
      <c r="FO1418" s="262"/>
      <c r="FP1418" s="262"/>
      <c r="FQ1418" s="262"/>
      <c r="FR1418" s="262"/>
      <c r="FS1418" s="262"/>
      <c r="FT1418" s="262"/>
      <c r="FU1418" s="262"/>
      <c r="FV1418" s="262"/>
      <c r="FW1418" s="262"/>
      <c r="FX1418" s="262"/>
      <c r="FY1418" s="262"/>
      <c r="FZ1418" s="262"/>
      <c r="GA1418" s="262"/>
      <c r="GB1418" s="262"/>
      <c r="GC1418" s="262"/>
      <c r="GD1418" s="262"/>
    </row>
    <row r="1419" spans="1:186" s="263" customFormat="1" ht="25.5" x14ac:dyDescent="0.2">
      <c r="A1419" s="339" t="s">
        <v>13314</v>
      </c>
      <c r="B1419" s="280" t="s">
        <v>9513</v>
      </c>
      <c r="C1419" s="281" t="s">
        <v>9514</v>
      </c>
      <c r="D1419" s="130" t="s">
        <v>106</v>
      </c>
      <c r="E1419" s="130">
        <v>775</v>
      </c>
      <c r="F1419" s="130">
        <v>0.2</v>
      </c>
      <c r="G1419" s="282"/>
      <c r="H1419" s="283"/>
      <c r="I1419" s="358">
        <v>6.44</v>
      </c>
      <c r="J1419" s="284">
        <f>IF(ISNUMBER(I1419),ROUND(F1419*E1419*I1419,2),"")</f>
        <v>998.2</v>
      </c>
      <c r="K1419" s="283">
        <f>BDI!$E$17</f>
        <v>0.18609999999999999</v>
      </c>
      <c r="L1419" s="283"/>
      <c r="M1419" s="283"/>
      <c r="N1419" s="131">
        <f t="shared" si="23"/>
        <v>7.64</v>
      </c>
      <c r="O1419" s="340">
        <f>IF(ISNUMBER(I1419),ROUND(F1419*N1419*E1419,2),"")</f>
        <v>1184.2</v>
      </c>
      <c r="P1419" s="262"/>
      <c r="Q1419" s="262"/>
      <c r="R1419" s="262"/>
      <c r="S1419" s="262"/>
      <c r="T1419" s="262"/>
      <c r="U1419" s="262"/>
      <c r="V1419" s="262"/>
      <c r="W1419" s="262"/>
      <c r="X1419" s="262"/>
      <c r="Y1419" s="262"/>
      <c r="Z1419" s="262"/>
      <c r="AA1419" s="262"/>
      <c r="AB1419" s="262"/>
      <c r="AC1419" s="262"/>
      <c r="AD1419" s="262"/>
      <c r="AE1419" s="262"/>
      <c r="AF1419" s="262"/>
      <c r="AG1419" s="262"/>
      <c r="AH1419" s="262"/>
      <c r="AI1419" s="262"/>
      <c r="AJ1419" s="262"/>
      <c r="AK1419" s="262"/>
      <c r="AL1419" s="262"/>
      <c r="AM1419" s="262"/>
      <c r="AN1419" s="262"/>
      <c r="AO1419" s="262"/>
      <c r="AP1419" s="262"/>
      <c r="AQ1419" s="262"/>
      <c r="AR1419" s="262"/>
      <c r="AS1419" s="262"/>
      <c r="AT1419" s="262"/>
      <c r="AU1419" s="262"/>
      <c r="AV1419" s="262"/>
      <c r="AW1419" s="262"/>
      <c r="AX1419" s="262"/>
      <c r="AY1419" s="262"/>
      <c r="AZ1419" s="262"/>
      <c r="BA1419" s="262"/>
      <c r="BB1419" s="262"/>
      <c r="BC1419" s="262"/>
      <c r="BD1419" s="262"/>
      <c r="BE1419" s="262"/>
      <c r="BF1419" s="262"/>
      <c r="BG1419" s="262"/>
      <c r="BH1419" s="262"/>
      <c r="BI1419" s="262"/>
      <c r="BJ1419" s="262"/>
      <c r="BK1419" s="262"/>
      <c r="BL1419" s="262"/>
      <c r="BM1419" s="262"/>
      <c r="BN1419" s="262"/>
      <c r="BO1419" s="262"/>
      <c r="BP1419" s="262"/>
      <c r="BQ1419" s="262"/>
      <c r="BR1419" s="262"/>
      <c r="BS1419" s="262"/>
      <c r="BT1419" s="262"/>
      <c r="BU1419" s="262"/>
      <c r="BV1419" s="262"/>
      <c r="BW1419" s="262"/>
      <c r="BX1419" s="262"/>
      <c r="BY1419" s="262"/>
      <c r="BZ1419" s="262"/>
      <c r="CA1419" s="262"/>
      <c r="CB1419" s="262"/>
      <c r="CC1419" s="262"/>
      <c r="CD1419" s="262"/>
      <c r="CE1419" s="262"/>
      <c r="CF1419" s="262"/>
      <c r="CG1419" s="262"/>
      <c r="CH1419" s="262"/>
      <c r="CI1419" s="262"/>
      <c r="CJ1419" s="262"/>
      <c r="CK1419" s="262"/>
      <c r="CL1419" s="262"/>
      <c r="CM1419" s="262"/>
      <c r="CN1419" s="262"/>
      <c r="CO1419" s="262"/>
      <c r="CP1419" s="262"/>
      <c r="CQ1419" s="262"/>
      <c r="CR1419" s="262"/>
      <c r="CS1419" s="262"/>
      <c r="CT1419" s="262"/>
      <c r="CU1419" s="262"/>
      <c r="CV1419" s="262"/>
      <c r="CW1419" s="262"/>
      <c r="CX1419" s="262"/>
      <c r="CY1419" s="262"/>
      <c r="CZ1419" s="262"/>
      <c r="DA1419" s="262"/>
      <c r="DB1419" s="262"/>
      <c r="DC1419" s="262"/>
      <c r="DD1419" s="262"/>
      <c r="DE1419" s="262"/>
      <c r="DF1419" s="262"/>
      <c r="DG1419" s="262"/>
      <c r="DH1419" s="262"/>
      <c r="DI1419" s="262"/>
      <c r="DJ1419" s="262"/>
      <c r="DK1419" s="262"/>
      <c r="DL1419" s="262"/>
      <c r="DM1419" s="262"/>
      <c r="DN1419" s="262"/>
      <c r="DO1419" s="262"/>
      <c r="DP1419" s="262"/>
      <c r="DQ1419" s="262"/>
      <c r="DR1419" s="262"/>
      <c r="DS1419" s="262"/>
      <c r="DT1419" s="262"/>
      <c r="DU1419" s="262"/>
      <c r="DV1419" s="262"/>
      <c r="DW1419" s="262"/>
      <c r="DX1419" s="262"/>
      <c r="DY1419" s="262"/>
      <c r="DZ1419" s="262"/>
      <c r="EA1419" s="262"/>
      <c r="EB1419" s="262"/>
      <c r="EC1419" s="262"/>
      <c r="ED1419" s="262"/>
      <c r="EE1419" s="262"/>
      <c r="EF1419" s="262"/>
      <c r="EG1419" s="262"/>
      <c r="EH1419" s="262"/>
      <c r="EI1419" s="262"/>
      <c r="EJ1419" s="262"/>
      <c r="EK1419" s="262"/>
      <c r="EL1419" s="262"/>
      <c r="EM1419" s="262"/>
      <c r="EN1419" s="262"/>
      <c r="EO1419" s="262"/>
      <c r="EP1419" s="262"/>
      <c r="EQ1419" s="262"/>
      <c r="ER1419" s="262"/>
      <c r="ES1419" s="262"/>
      <c r="ET1419" s="262"/>
      <c r="EU1419" s="262"/>
      <c r="EV1419" s="262"/>
      <c r="EW1419" s="262"/>
      <c r="EX1419" s="262"/>
      <c r="EY1419" s="262"/>
      <c r="EZ1419" s="262"/>
      <c r="FA1419" s="262"/>
      <c r="FB1419" s="262"/>
      <c r="FC1419" s="262"/>
      <c r="FD1419" s="262"/>
      <c r="FE1419" s="262"/>
      <c r="FF1419" s="262"/>
      <c r="FG1419" s="262"/>
      <c r="FH1419" s="262"/>
      <c r="FI1419" s="262"/>
      <c r="FJ1419" s="262"/>
      <c r="FK1419" s="262"/>
      <c r="FL1419" s="262"/>
      <c r="FM1419" s="262"/>
      <c r="FN1419" s="262"/>
      <c r="FO1419" s="262"/>
      <c r="FP1419" s="262"/>
      <c r="FQ1419" s="262"/>
      <c r="FR1419" s="262"/>
      <c r="FS1419" s="262"/>
      <c r="FT1419" s="262"/>
      <c r="FU1419" s="262"/>
      <c r="FV1419" s="262"/>
      <c r="FW1419" s="262"/>
      <c r="FX1419" s="262"/>
      <c r="FY1419" s="262"/>
      <c r="FZ1419" s="262"/>
      <c r="GA1419" s="262"/>
      <c r="GB1419" s="262"/>
      <c r="GC1419" s="262"/>
      <c r="GD1419" s="262"/>
    </row>
    <row r="1420" spans="1:186" s="263" customFormat="1" ht="25.5" x14ac:dyDescent="0.2">
      <c r="A1420" s="339" t="s">
        <v>13315</v>
      </c>
      <c r="B1420" s="280" t="s">
        <v>9515</v>
      </c>
      <c r="C1420" s="281" t="s">
        <v>9516</v>
      </c>
      <c r="D1420" s="130" t="s">
        <v>106</v>
      </c>
      <c r="E1420" s="130">
        <v>775</v>
      </c>
      <c r="F1420" s="130">
        <v>0.2</v>
      </c>
      <c r="G1420" s="282"/>
      <c r="H1420" s="283"/>
      <c r="I1420" s="358">
        <v>10.87</v>
      </c>
      <c r="J1420" s="284">
        <f>IF(ISNUMBER(I1420),ROUND(F1420*E1420*I1420,2),"")</f>
        <v>1684.85</v>
      </c>
      <c r="K1420" s="283">
        <f>BDI!$E$17</f>
        <v>0.18609999999999999</v>
      </c>
      <c r="L1420" s="283"/>
      <c r="M1420" s="283"/>
      <c r="N1420" s="131">
        <f t="shared" si="23"/>
        <v>12.89</v>
      </c>
      <c r="O1420" s="340">
        <f>IF(ISNUMBER(I1420),ROUND(F1420*N1420*E1420,2),"")</f>
        <v>1997.95</v>
      </c>
      <c r="P1420" s="262"/>
      <c r="Q1420" s="262"/>
      <c r="R1420" s="262"/>
      <c r="S1420" s="262"/>
      <c r="T1420" s="262"/>
      <c r="U1420" s="262"/>
      <c r="V1420" s="262"/>
      <c r="W1420" s="262"/>
      <c r="X1420" s="262"/>
      <c r="Y1420" s="262"/>
      <c r="Z1420" s="262"/>
      <c r="AA1420" s="262"/>
      <c r="AB1420" s="262"/>
      <c r="AC1420" s="262"/>
      <c r="AD1420" s="262"/>
      <c r="AE1420" s="262"/>
      <c r="AF1420" s="262"/>
      <c r="AG1420" s="262"/>
      <c r="AH1420" s="262"/>
      <c r="AI1420" s="262"/>
      <c r="AJ1420" s="262"/>
      <c r="AK1420" s="262"/>
      <c r="AL1420" s="262"/>
      <c r="AM1420" s="262"/>
      <c r="AN1420" s="262"/>
      <c r="AO1420" s="262"/>
      <c r="AP1420" s="262"/>
      <c r="AQ1420" s="262"/>
      <c r="AR1420" s="262"/>
      <c r="AS1420" s="262"/>
      <c r="AT1420" s="262"/>
      <c r="AU1420" s="262"/>
      <c r="AV1420" s="262"/>
      <c r="AW1420" s="262"/>
      <c r="AX1420" s="262"/>
      <c r="AY1420" s="262"/>
      <c r="AZ1420" s="262"/>
      <c r="BA1420" s="262"/>
      <c r="BB1420" s="262"/>
      <c r="BC1420" s="262"/>
      <c r="BD1420" s="262"/>
      <c r="BE1420" s="262"/>
      <c r="BF1420" s="262"/>
      <c r="BG1420" s="262"/>
      <c r="BH1420" s="262"/>
      <c r="BI1420" s="262"/>
      <c r="BJ1420" s="262"/>
      <c r="BK1420" s="262"/>
      <c r="BL1420" s="262"/>
      <c r="BM1420" s="262"/>
      <c r="BN1420" s="262"/>
      <c r="BO1420" s="262"/>
      <c r="BP1420" s="262"/>
      <c r="BQ1420" s="262"/>
      <c r="BR1420" s="262"/>
      <c r="BS1420" s="262"/>
      <c r="BT1420" s="262"/>
      <c r="BU1420" s="262"/>
      <c r="BV1420" s="262"/>
      <c r="BW1420" s="262"/>
      <c r="BX1420" s="262"/>
      <c r="BY1420" s="262"/>
      <c r="BZ1420" s="262"/>
      <c r="CA1420" s="262"/>
      <c r="CB1420" s="262"/>
      <c r="CC1420" s="262"/>
      <c r="CD1420" s="262"/>
      <c r="CE1420" s="262"/>
      <c r="CF1420" s="262"/>
      <c r="CG1420" s="262"/>
      <c r="CH1420" s="262"/>
      <c r="CI1420" s="262"/>
      <c r="CJ1420" s="262"/>
      <c r="CK1420" s="262"/>
      <c r="CL1420" s="262"/>
      <c r="CM1420" s="262"/>
      <c r="CN1420" s="262"/>
      <c r="CO1420" s="262"/>
      <c r="CP1420" s="262"/>
      <c r="CQ1420" s="262"/>
      <c r="CR1420" s="262"/>
      <c r="CS1420" s="262"/>
      <c r="CT1420" s="262"/>
      <c r="CU1420" s="262"/>
      <c r="CV1420" s="262"/>
      <c r="CW1420" s="262"/>
      <c r="CX1420" s="262"/>
      <c r="CY1420" s="262"/>
      <c r="CZ1420" s="262"/>
      <c r="DA1420" s="262"/>
      <c r="DB1420" s="262"/>
      <c r="DC1420" s="262"/>
      <c r="DD1420" s="262"/>
      <c r="DE1420" s="262"/>
      <c r="DF1420" s="262"/>
      <c r="DG1420" s="262"/>
      <c r="DH1420" s="262"/>
      <c r="DI1420" s="262"/>
      <c r="DJ1420" s="262"/>
      <c r="DK1420" s="262"/>
      <c r="DL1420" s="262"/>
      <c r="DM1420" s="262"/>
      <c r="DN1420" s="262"/>
      <c r="DO1420" s="262"/>
      <c r="DP1420" s="262"/>
      <c r="DQ1420" s="262"/>
      <c r="DR1420" s="262"/>
      <c r="DS1420" s="262"/>
      <c r="DT1420" s="262"/>
      <c r="DU1420" s="262"/>
      <c r="DV1420" s="262"/>
      <c r="DW1420" s="262"/>
      <c r="DX1420" s="262"/>
      <c r="DY1420" s="262"/>
      <c r="DZ1420" s="262"/>
      <c r="EA1420" s="262"/>
      <c r="EB1420" s="262"/>
      <c r="EC1420" s="262"/>
      <c r="ED1420" s="262"/>
      <c r="EE1420" s="262"/>
      <c r="EF1420" s="262"/>
      <c r="EG1420" s="262"/>
      <c r="EH1420" s="262"/>
      <c r="EI1420" s="262"/>
      <c r="EJ1420" s="262"/>
      <c r="EK1420" s="262"/>
      <c r="EL1420" s="262"/>
      <c r="EM1420" s="262"/>
      <c r="EN1420" s="262"/>
      <c r="EO1420" s="262"/>
      <c r="EP1420" s="262"/>
      <c r="EQ1420" s="262"/>
      <c r="ER1420" s="262"/>
      <c r="ES1420" s="262"/>
      <c r="ET1420" s="262"/>
      <c r="EU1420" s="262"/>
      <c r="EV1420" s="262"/>
      <c r="EW1420" s="262"/>
      <c r="EX1420" s="262"/>
      <c r="EY1420" s="262"/>
      <c r="EZ1420" s="262"/>
      <c r="FA1420" s="262"/>
      <c r="FB1420" s="262"/>
      <c r="FC1420" s="262"/>
      <c r="FD1420" s="262"/>
      <c r="FE1420" s="262"/>
      <c r="FF1420" s="262"/>
      <c r="FG1420" s="262"/>
      <c r="FH1420" s="262"/>
      <c r="FI1420" s="262"/>
      <c r="FJ1420" s="262"/>
      <c r="FK1420" s="262"/>
      <c r="FL1420" s="262"/>
      <c r="FM1420" s="262"/>
      <c r="FN1420" s="262"/>
      <c r="FO1420" s="262"/>
      <c r="FP1420" s="262"/>
      <c r="FQ1420" s="262"/>
      <c r="FR1420" s="262"/>
      <c r="FS1420" s="262"/>
      <c r="FT1420" s="262"/>
      <c r="FU1420" s="262"/>
      <c r="FV1420" s="262"/>
      <c r="FW1420" s="262"/>
      <c r="FX1420" s="262"/>
      <c r="FY1420" s="262"/>
      <c r="FZ1420" s="262"/>
      <c r="GA1420" s="262"/>
      <c r="GB1420" s="262"/>
      <c r="GC1420" s="262"/>
      <c r="GD1420" s="262"/>
    </row>
    <row r="1421" spans="1:186" s="263" customFormat="1" ht="25.5" x14ac:dyDescent="0.2">
      <c r="A1421" s="339" t="s">
        <v>13316</v>
      </c>
      <c r="B1421" s="280" t="s">
        <v>9517</v>
      </c>
      <c r="C1421" s="281" t="s">
        <v>9518</v>
      </c>
      <c r="D1421" s="130" t="s">
        <v>106</v>
      </c>
      <c r="E1421" s="130">
        <v>775</v>
      </c>
      <c r="F1421" s="130">
        <v>0.2</v>
      </c>
      <c r="G1421" s="282"/>
      <c r="H1421" s="283"/>
      <c r="I1421" s="358">
        <v>8.9600000000000009</v>
      </c>
      <c r="J1421" s="284">
        <f>IF(ISNUMBER(I1421),ROUND(F1421*E1421*I1421,2),"")</f>
        <v>1388.8</v>
      </c>
      <c r="K1421" s="283">
        <f>BDI!$E$17</f>
        <v>0.18609999999999999</v>
      </c>
      <c r="L1421" s="283"/>
      <c r="M1421" s="283"/>
      <c r="N1421" s="131">
        <f t="shared" si="23"/>
        <v>10.63</v>
      </c>
      <c r="O1421" s="340">
        <f>IF(ISNUMBER(I1421),ROUND(F1421*N1421*E1421,2),"")</f>
        <v>1647.65</v>
      </c>
      <c r="P1421" s="262"/>
      <c r="Q1421" s="262"/>
      <c r="R1421" s="262"/>
      <c r="S1421" s="262"/>
      <c r="T1421" s="262"/>
      <c r="U1421" s="262"/>
      <c r="V1421" s="262"/>
      <c r="W1421" s="262"/>
      <c r="X1421" s="262"/>
      <c r="Y1421" s="262"/>
      <c r="Z1421" s="262"/>
      <c r="AA1421" s="262"/>
      <c r="AB1421" s="262"/>
      <c r="AC1421" s="262"/>
      <c r="AD1421" s="262"/>
      <c r="AE1421" s="262"/>
      <c r="AF1421" s="262"/>
      <c r="AG1421" s="262"/>
      <c r="AH1421" s="262"/>
      <c r="AI1421" s="262"/>
      <c r="AJ1421" s="262"/>
      <c r="AK1421" s="262"/>
      <c r="AL1421" s="262"/>
      <c r="AM1421" s="262"/>
      <c r="AN1421" s="262"/>
      <c r="AO1421" s="262"/>
      <c r="AP1421" s="262"/>
      <c r="AQ1421" s="262"/>
      <c r="AR1421" s="262"/>
      <c r="AS1421" s="262"/>
      <c r="AT1421" s="262"/>
      <c r="AU1421" s="262"/>
      <c r="AV1421" s="262"/>
      <c r="AW1421" s="262"/>
      <c r="AX1421" s="262"/>
      <c r="AY1421" s="262"/>
      <c r="AZ1421" s="262"/>
      <c r="BA1421" s="262"/>
      <c r="BB1421" s="262"/>
      <c r="BC1421" s="262"/>
      <c r="BD1421" s="262"/>
      <c r="BE1421" s="262"/>
      <c r="BF1421" s="262"/>
      <c r="BG1421" s="262"/>
      <c r="BH1421" s="262"/>
      <c r="BI1421" s="262"/>
      <c r="BJ1421" s="262"/>
      <c r="BK1421" s="262"/>
      <c r="BL1421" s="262"/>
      <c r="BM1421" s="262"/>
      <c r="BN1421" s="262"/>
      <c r="BO1421" s="262"/>
      <c r="BP1421" s="262"/>
      <c r="BQ1421" s="262"/>
      <c r="BR1421" s="262"/>
      <c r="BS1421" s="262"/>
      <c r="BT1421" s="262"/>
      <c r="BU1421" s="262"/>
      <c r="BV1421" s="262"/>
      <c r="BW1421" s="262"/>
      <c r="BX1421" s="262"/>
      <c r="BY1421" s="262"/>
      <c r="BZ1421" s="262"/>
      <c r="CA1421" s="262"/>
      <c r="CB1421" s="262"/>
      <c r="CC1421" s="262"/>
      <c r="CD1421" s="262"/>
      <c r="CE1421" s="262"/>
      <c r="CF1421" s="262"/>
      <c r="CG1421" s="262"/>
      <c r="CH1421" s="262"/>
      <c r="CI1421" s="262"/>
      <c r="CJ1421" s="262"/>
      <c r="CK1421" s="262"/>
      <c r="CL1421" s="262"/>
      <c r="CM1421" s="262"/>
      <c r="CN1421" s="262"/>
      <c r="CO1421" s="262"/>
      <c r="CP1421" s="262"/>
      <c r="CQ1421" s="262"/>
      <c r="CR1421" s="262"/>
      <c r="CS1421" s="262"/>
      <c r="CT1421" s="262"/>
      <c r="CU1421" s="262"/>
      <c r="CV1421" s="262"/>
      <c r="CW1421" s="262"/>
      <c r="CX1421" s="262"/>
      <c r="CY1421" s="262"/>
      <c r="CZ1421" s="262"/>
      <c r="DA1421" s="262"/>
      <c r="DB1421" s="262"/>
      <c r="DC1421" s="262"/>
      <c r="DD1421" s="262"/>
      <c r="DE1421" s="262"/>
      <c r="DF1421" s="262"/>
      <c r="DG1421" s="262"/>
      <c r="DH1421" s="262"/>
      <c r="DI1421" s="262"/>
      <c r="DJ1421" s="262"/>
      <c r="DK1421" s="262"/>
      <c r="DL1421" s="262"/>
      <c r="DM1421" s="262"/>
      <c r="DN1421" s="262"/>
      <c r="DO1421" s="262"/>
      <c r="DP1421" s="262"/>
      <c r="DQ1421" s="262"/>
      <c r="DR1421" s="262"/>
      <c r="DS1421" s="262"/>
      <c r="DT1421" s="262"/>
      <c r="DU1421" s="262"/>
      <c r="DV1421" s="262"/>
      <c r="DW1421" s="262"/>
      <c r="DX1421" s="262"/>
      <c r="DY1421" s="262"/>
      <c r="DZ1421" s="262"/>
      <c r="EA1421" s="262"/>
      <c r="EB1421" s="262"/>
      <c r="EC1421" s="262"/>
      <c r="ED1421" s="262"/>
      <c r="EE1421" s="262"/>
      <c r="EF1421" s="262"/>
      <c r="EG1421" s="262"/>
      <c r="EH1421" s="262"/>
      <c r="EI1421" s="262"/>
      <c r="EJ1421" s="262"/>
      <c r="EK1421" s="262"/>
      <c r="EL1421" s="262"/>
      <c r="EM1421" s="262"/>
      <c r="EN1421" s="262"/>
      <c r="EO1421" s="262"/>
      <c r="EP1421" s="262"/>
      <c r="EQ1421" s="262"/>
      <c r="ER1421" s="262"/>
      <c r="ES1421" s="262"/>
      <c r="ET1421" s="262"/>
      <c r="EU1421" s="262"/>
      <c r="EV1421" s="262"/>
      <c r="EW1421" s="262"/>
      <c r="EX1421" s="262"/>
      <c r="EY1421" s="262"/>
      <c r="EZ1421" s="262"/>
      <c r="FA1421" s="262"/>
      <c r="FB1421" s="262"/>
      <c r="FC1421" s="262"/>
      <c r="FD1421" s="262"/>
      <c r="FE1421" s="262"/>
      <c r="FF1421" s="262"/>
      <c r="FG1421" s="262"/>
      <c r="FH1421" s="262"/>
      <c r="FI1421" s="262"/>
      <c r="FJ1421" s="262"/>
      <c r="FK1421" s="262"/>
      <c r="FL1421" s="262"/>
      <c r="FM1421" s="262"/>
      <c r="FN1421" s="262"/>
      <c r="FO1421" s="262"/>
      <c r="FP1421" s="262"/>
      <c r="FQ1421" s="262"/>
      <c r="FR1421" s="262"/>
      <c r="FS1421" s="262"/>
      <c r="FT1421" s="262"/>
      <c r="FU1421" s="262"/>
      <c r="FV1421" s="262"/>
      <c r="FW1421" s="262"/>
      <c r="FX1421" s="262"/>
      <c r="FY1421" s="262"/>
      <c r="FZ1421" s="262"/>
      <c r="GA1421" s="262"/>
      <c r="GB1421" s="262"/>
      <c r="GC1421" s="262"/>
      <c r="GD1421" s="262"/>
    </row>
    <row r="1422" spans="1:186" s="263" customFormat="1" ht="25.5" x14ac:dyDescent="0.2">
      <c r="A1422" s="339" t="s">
        <v>13317</v>
      </c>
      <c r="B1422" s="280" t="s">
        <v>9519</v>
      </c>
      <c r="C1422" s="281" t="s">
        <v>9520</v>
      </c>
      <c r="D1422" s="130" t="s">
        <v>106</v>
      </c>
      <c r="E1422" s="130">
        <v>775</v>
      </c>
      <c r="F1422" s="130">
        <v>0.2</v>
      </c>
      <c r="G1422" s="282"/>
      <c r="H1422" s="283"/>
      <c r="I1422" s="358">
        <v>10.58</v>
      </c>
      <c r="J1422" s="284">
        <f>IF(ISNUMBER(I1422),ROUND(F1422*E1422*I1422,2),"")</f>
        <v>1639.9</v>
      </c>
      <c r="K1422" s="283">
        <f>BDI!$E$17</f>
        <v>0.18609999999999999</v>
      </c>
      <c r="L1422" s="283"/>
      <c r="M1422" s="283"/>
      <c r="N1422" s="131">
        <f t="shared" si="23"/>
        <v>12.55</v>
      </c>
      <c r="O1422" s="340">
        <f>IF(ISNUMBER(I1422),ROUND(F1422*N1422*E1422,2),"")</f>
        <v>1945.25</v>
      </c>
      <c r="P1422" s="262"/>
      <c r="Q1422" s="262"/>
      <c r="R1422" s="262"/>
      <c r="S1422" s="262"/>
      <c r="T1422" s="262"/>
      <c r="U1422" s="262"/>
      <c r="V1422" s="262"/>
      <c r="W1422" s="262"/>
      <c r="X1422" s="262"/>
      <c r="Y1422" s="262"/>
      <c r="Z1422" s="262"/>
      <c r="AA1422" s="262"/>
      <c r="AB1422" s="262"/>
      <c r="AC1422" s="262"/>
      <c r="AD1422" s="262"/>
      <c r="AE1422" s="262"/>
      <c r="AF1422" s="262"/>
      <c r="AG1422" s="262"/>
      <c r="AH1422" s="262"/>
      <c r="AI1422" s="262"/>
      <c r="AJ1422" s="262"/>
      <c r="AK1422" s="262"/>
      <c r="AL1422" s="262"/>
      <c r="AM1422" s="262"/>
      <c r="AN1422" s="262"/>
      <c r="AO1422" s="262"/>
      <c r="AP1422" s="262"/>
      <c r="AQ1422" s="262"/>
      <c r="AR1422" s="262"/>
      <c r="AS1422" s="262"/>
      <c r="AT1422" s="262"/>
      <c r="AU1422" s="262"/>
      <c r="AV1422" s="262"/>
      <c r="AW1422" s="262"/>
      <c r="AX1422" s="262"/>
      <c r="AY1422" s="262"/>
      <c r="AZ1422" s="262"/>
      <c r="BA1422" s="262"/>
      <c r="BB1422" s="262"/>
      <c r="BC1422" s="262"/>
      <c r="BD1422" s="262"/>
      <c r="BE1422" s="262"/>
      <c r="BF1422" s="262"/>
      <c r="BG1422" s="262"/>
      <c r="BH1422" s="262"/>
      <c r="BI1422" s="262"/>
      <c r="BJ1422" s="262"/>
      <c r="BK1422" s="262"/>
      <c r="BL1422" s="262"/>
      <c r="BM1422" s="262"/>
      <c r="BN1422" s="262"/>
      <c r="BO1422" s="262"/>
      <c r="BP1422" s="262"/>
      <c r="BQ1422" s="262"/>
      <c r="BR1422" s="262"/>
      <c r="BS1422" s="262"/>
      <c r="BT1422" s="262"/>
      <c r="BU1422" s="262"/>
      <c r="BV1422" s="262"/>
      <c r="BW1422" s="262"/>
      <c r="BX1422" s="262"/>
      <c r="BY1422" s="262"/>
      <c r="BZ1422" s="262"/>
      <c r="CA1422" s="262"/>
      <c r="CB1422" s="262"/>
      <c r="CC1422" s="262"/>
      <c r="CD1422" s="262"/>
      <c r="CE1422" s="262"/>
      <c r="CF1422" s="262"/>
      <c r="CG1422" s="262"/>
      <c r="CH1422" s="262"/>
      <c r="CI1422" s="262"/>
      <c r="CJ1422" s="262"/>
      <c r="CK1422" s="262"/>
      <c r="CL1422" s="262"/>
      <c r="CM1422" s="262"/>
      <c r="CN1422" s="262"/>
      <c r="CO1422" s="262"/>
      <c r="CP1422" s="262"/>
      <c r="CQ1422" s="262"/>
      <c r="CR1422" s="262"/>
      <c r="CS1422" s="262"/>
      <c r="CT1422" s="262"/>
      <c r="CU1422" s="262"/>
      <c r="CV1422" s="262"/>
      <c r="CW1422" s="262"/>
      <c r="CX1422" s="262"/>
      <c r="CY1422" s="262"/>
      <c r="CZ1422" s="262"/>
      <c r="DA1422" s="262"/>
      <c r="DB1422" s="262"/>
      <c r="DC1422" s="262"/>
      <c r="DD1422" s="262"/>
      <c r="DE1422" s="262"/>
      <c r="DF1422" s="262"/>
      <c r="DG1422" s="262"/>
      <c r="DH1422" s="262"/>
      <c r="DI1422" s="262"/>
      <c r="DJ1422" s="262"/>
      <c r="DK1422" s="262"/>
      <c r="DL1422" s="262"/>
      <c r="DM1422" s="262"/>
      <c r="DN1422" s="262"/>
      <c r="DO1422" s="262"/>
      <c r="DP1422" s="262"/>
      <c r="DQ1422" s="262"/>
      <c r="DR1422" s="262"/>
      <c r="DS1422" s="262"/>
      <c r="DT1422" s="262"/>
      <c r="DU1422" s="262"/>
      <c r="DV1422" s="262"/>
      <c r="DW1422" s="262"/>
      <c r="DX1422" s="262"/>
      <c r="DY1422" s="262"/>
      <c r="DZ1422" s="262"/>
      <c r="EA1422" s="262"/>
      <c r="EB1422" s="262"/>
      <c r="EC1422" s="262"/>
      <c r="ED1422" s="262"/>
      <c r="EE1422" s="262"/>
      <c r="EF1422" s="262"/>
      <c r="EG1422" s="262"/>
      <c r="EH1422" s="262"/>
      <c r="EI1422" s="262"/>
      <c r="EJ1422" s="262"/>
      <c r="EK1422" s="262"/>
      <c r="EL1422" s="262"/>
      <c r="EM1422" s="262"/>
      <c r="EN1422" s="262"/>
      <c r="EO1422" s="262"/>
      <c r="EP1422" s="262"/>
      <c r="EQ1422" s="262"/>
      <c r="ER1422" s="262"/>
      <c r="ES1422" s="262"/>
      <c r="ET1422" s="262"/>
      <c r="EU1422" s="262"/>
      <c r="EV1422" s="262"/>
      <c r="EW1422" s="262"/>
      <c r="EX1422" s="262"/>
      <c r="EY1422" s="262"/>
      <c r="EZ1422" s="262"/>
      <c r="FA1422" s="262"/>
      <c r="FB1422" s="262"/>
      <c r="FC1422" s="262"/>
      <c r="FD1422" s="262"/>
      <c r="FE1422" s="262"/>
      <c r="FF1422" s="262"/>
      <c r="FG1422" s="262"/>
      <c r="FH1422" s="262"/>
      <c r="FI1422" s="262"/>
      <c r="FJ1422" s="262"/>
      <c r="FK1422" s="262"/>
      <c r="FL1422" s="262"/>
      <c r="FM1422" s="262"/>
      <c r="FN1422" s="262"/>
      <c r="FO1422" s="262"/>
      <c r="FP1422" s="262"/>
      <c r="FQ1422" s="262"/>
      <c r="FR1422" s="262"/>
      <c r="FS1422" s="262"/>
      <c r="FT1422" s="262"/>
      <c r="FU1422" s="262"/>
      <c r="FV1422" s="262"/>
      <c r="FW1422" s="262"/>
      <c r="FX1422" s="262"/>
      <c r="FY1422" s="262"/>
      <c r="FZ1422" s="262"/>
      <c r="GA1422" s="262"/>
      <c r="GB1422" s="262"/>
      <c r="GC1422" s="262"/>
      <c r="GD1422" s="262"/>
    </row>
    <row r="1423" spans="1:186" s="263" customFormat="1" ht="25.5" x14ac:dyDescent="0.2">
      <c r="A1423" s="339" t="s">
        <v>13318</v>
      </c>
      <c r="B1423" s="280" t="s">
        <v>9521</v>
      </c>
      <c r="C1423" s="281" t="s">
        <v>9522</v>
      </c>
      <c r="D1423" s="130" t="s">
        <v>106</v>
      </c>
      <c r="E1423" s="130">
        <v>310</v>
      </c>
      <c r="F1423" s="130">
        <v>0.2</v>
      </c>
      <c r="G1423" s="282"/>
      <c r="H1423" s="283"/>
      <c r="I1423" s="358">
        <v>12.86</v>
      </c>
      <c r="J1423" s="284">
        <f>IF(ISNUMBER(I1423),ROUND(F1423*E1423*I1423,2),"")</f>
        <v>797.32</v>
      </c>
      <c r="K1423" s="283">
        <f>BDI!$E$17</f>
        <v>0.18609999999999999</v>
      </c>
      <c r="L1423" s="283"/>
      <c r="M1423" s="283"/>
      <c r="N1423" s="131">
        <f t="shared" si="23"/>
        <v>15.25</v>
      </c>
      <c r="O1423" s="340">
        <f>IF(ISNUMBER(I1423),ROUND(F1423*N1423*E1423,2),"")</f>
        <v>945.5</v>
      </c>
      <c r="P1423" s="262"/>
      <c r="Q1423" s="262"/>
      <c r="R1423" s="262"/>
      <c r="S1423" s="262"/>
      <c r="T1423" s="262"/>
      <c r="U1423" s="262"/>
      <c r="V1423" s="262"/>
      <c r="W1423" s="262"/>
      <c r="X1423" s="262"/>
      <c r="Y1423" s="262"/>
      <c r="Z1423" s="262"/>
      <c r="AA1423" s="262"/>
      <c r="AB1423" s="262"/>
      <c r="AC1423" s="262"/>
      <c r="AD1423" s="262"/>
      <c r="AE1423" s="262"/>
      <c r="AF1423" s="262"/>
      <c r="AG1423" s="262"/>
      <c r="AH1423" s="262"/>
      <c r="AI1423" s="262"/>
      <c r="AJ1423" s="262"/>
      <c r="AK1423" s="262"/>
      <c r="AL1423" s="262"/>
      <c r="AM1423" s="262"/>
      <c r="AN1423" s="262"/>
      <c r="AO1423" s="262"/>
      <c r="AP1423" s="262"/>
      <c r="AQ1423" s="262"/>
      <c r="AR1423" s="262"/>
      <c r="AS1423" s="262"/>
      <c r="AT1423" s="262"/>
      <c r="AU1423" s="262"/>
      <c r="AV1423" s="262"/>
      <c r="AW1423" s="262"/>
      <c r="AX1423" s="262"/>
      <c r="AY1423" s="262"/>
      <c r="AZ1423" s="262"/>
      <c r="BA1423" s="262"/>
      <c r="BB1423" s="262"/>
      <c r="BC1423" s="262"/>
      <c r="BD1423" s="262"/>
      <c r="BE1423" s="262"/>
      <c r="BF1423" s="262"/>
      <c r="BG1423" s="262"/>
      <c r="BH1423" s="262"/>
      <c r="BI1423" s="262"/>
      <c r="BJ1423" s="262"/>
      <c r="BK1423" s="262"/>
      <c r="BL1423" s="262"/>
      <c r="BM1423" s="262"/>
      <c r="BN1423" s="262"/>
      <c r="BO1423" s="262"/>
      <c r="BP1423" s="262"/>
      <c r="BQ1423" s="262"/>
      <c r="BR1423" s="262"/>
      <c r="BS1423" s="262"/>
      <c r="BT1423" s="262"/>
      <c r="BU1423" s="262"/>
      <c r="BV1423" s="262"/>
      <c r="BW1423" s="262"/>
      <c r="BX1423" s="262"/>
      <c r="BY1423" s="262"/>
      <c r="BZ1423" s="262"/>
      <c r="CA1423" s="262"/>
      <c r="CB1423" s="262"/>
      <c r="CC1423" s="262"/>
      <c r="CD1423" s="262"/>
      <c r="CE1423" s="262"/>
      <c r="CF1423" s="262"/>
      <c r="CG1423" s="262"/>
      <c r="CH1423" s="262"/>
      <c r="CI1423" s="262"/>
      <c r="CJ1423" s="262"/>
      <c r="CK1423" s="262"/>
      <c r="CL1423" s="262"/>
      <c r="CM1423" s="262"/>
      <c r="CN1423" s="262"/>
      <c r="CO1423" s="262"/>
      <c r="CP1423" s="262"/>
      <c r="CQ1423" s="262"/>
      <c r="CR1423" s="262"/>
      <c r="CS1423" s="262"/>
      <c r="CT1423" s="262"/>
      <c r="CU1423" s="262"/>
      <c r="CV1423" s="262"/>
      <c r="CW1423" s="262"/>
      <c r="CX1423" s="262"/>
      <c r="CY1423" s="262"/>
      <c r="CZ1423" s="262"/>
      <c r="DA1423" s="262"/>
      <c r="DB1423" s="262"/>
      <c r="DC1423" s="262"/>
      <c r="DD1423" s="262"/>
      <c r="DE1423" s="262"/>
      <c r="DF1423" s="262"/>
      <c r="DG1423" s="262"/>
      <c r="DH1423" s="262"/>
      <c r="DI1423" s="262"/>
      <c r="DJ1423" s="262"/>
      <c r="DK1423" s="262"/>
      <c r="DL1423" s="262"/>
      <c r="DM1423" s="262"/>
      <c r="DN1423" s="262"/>
      <c r="DO1423" s="262"/>
      <c r="DP1423" s="262"/>
      <c r="DQ1423" s="262"/>
      <c r="DR1423" s="262"/>
      <c r="DS1423" s="262"/>
      <c r="DT1423" s="262"/>
      <c r="DU1423" s="262"/>
      <c r="DV1423" s="262"/>
      <c r="DW1423" s="262"/>
      <c r="DX1423" s="262"/>
      <c r="DY1423" s="262"/>
      <c r="DZ1423" s="262"/>
      <c r="EA1423" s="262"/>
      <c r="EB1423" s="262"/>
      <c r="EC1423" s="262"/>
      <c r="ED1423" s="262"/>
      <c r="EE1423" s="262"/>
      <c r="EF1423" s="262"/>
      <c r="EG1423" s="262"/>
      <c r="EH1423" s="262"/>
      <c r="EI1423" s="262"/>
      <c r="EJ1423" s="262"/>
      <c r="EK1423" s="262"/>
      <c r="EL1423" s="262"/>
      <c r="EM1423" s="262"/>
      <c r="EN1423" s="262"/>
      <c r="EO1423" s="262"/>
      <c r="EP1423" s="262"/>
      <c r="EQ1423" s="262"/>
      <c r="ER1423" s="262"/>
      <c r="ES1423" s="262"/>
      <c r="ET1423" s="262"/>
      <c r="EU1423" s="262"/>
      <c r="EV1423" s="262"/>
      <c r="EW1423" s="262"/>
      <c r="EX1423" s="262"/>
      <c r="EY1423" s="262"/>
      <c r="EZ1423" s="262"/>
      <c r="FA1423" s="262"/>
      <c r="FB1423" s="262"/>
      <c r="FC1423" s="262"/>
      <c r="FD1423" s="262"/>
      <c r="FE1423" s="262"/>
      <c r="FF1423" s="262"/>
      <c r="FG1423" s="262"/>
      <c r="FH1423" s="262"/>
      <c r="FI1423" s="262"/>
      <c r="FJ1423" s="262"/>
      <c r="FK1423" s="262"/>
      <c r="FL1423" s="262"/>
      <c r="FM1423" s="262"/>
      <c r="FN1423" s="262"/>
      <c r="FO1423" s="262"/>
      <c r="FP1423" s="262"/>
      <c r="FQ1423" s="262"/>
      <c r="FR1423" s="262"/>
      <c r="FS1423" s="262"/>
      <c r="FT1423" s="262"/>
      <c r="FU1423" s="262"/>
      <c r="FV1423" s="262"/>
      <c r="FW1423" s="262"/>
      <c r="FX1423" s="262"/>
      <c r="FY1423" s="262"/>
      <c r="FZ1423" s="262"/>
      <c r="GA1423" s="262"/>
      <c r="GB1423" s="262"/>
      <c r="GC1423" s="262"/>
      <c r="GD1423" s="262"/>
    </row>
    <row r="1424" spans="1:186" s="263" customFormat="1" ht="38.25" x14ac:dyDescent="0.2">
      <c r="A1424" s="339" t="s">
        <v>13319</v>
      </c>
      <c r="B1424" s="280" t="s">
        <v>9523</v>
      </c>
      <c r="C1424" s="281" t="s">
        <v>9524</v>
      </c>
      <c r="D1424" s="130" t="s">
        <v>106</v>
      </c>
      <c r="E1424" s="130">
        <v>310</v>
      </c>
      <c r="F1424" s="130">
        <v>0.2</v>
      </c>
      <c r="G1424" s="282"/>
      <c r="H1424" s="283"/>
      <c r="I1424" s="358">
        <v>11.86</v>
      </c>
      <c r="J1424" s="284">
        <f>IF(ISNUMBER(I1424),ROUND(F1424*E1424*I1424,2),"")</f>
        <v>735.32</v>
      </c>
      <c r="K1424" s="283">
        <f>BDI!$E$17</f>
        <v>0.18609999999999999</v>
      </c>
      <c r="L1424" s="283"/>
      <c r="M1424" s="283"/>
      <c r="N1424" s="131">
        <f t="shared" si="23"/>
        <v>14.07</v>
      </c>
      <c r="O1424" s="340">
        <f>IF(ISNUMBER(I1424),ROUND(F1424*N1424*E1424,2),"")</f>
        <v>872.34</v>
      </c>
      <c r="P1424" s="262"/>
      <c r="Q1424" s="262"/>
      <c r="R1424" s="262"/>
      <c r="S1424" s="262"/>
      <c r="T1424" s="262"/>
      <c r="U1424" s="262"/>
      <c r="V1424" s="262"/>
      <c r="W1424" s="262"/>
      <c r="X1424" s="262"/>
      <c r="Y1424" s="262"/>
      <c r="Z1424" s="262"/>
      <c r="AA1424" s="262"/>
      <c r="AB1424" s="262"/>
      <c r="AC1424" s="262"/>
      <c r="AD1424" s="262"/>
      <c r="AE1424" s="262"/>
      <c r="AF1424" s="262"/>
      <c r="AG1424" s="262"/>
      <c r="AH1424" s="262"/>
      <c r="AI1424" s="262"/>
      <c r="AJ1424" s="262"/>
      <c r="AK1424" s="262"/>
      <c r="AL1424" s="262"/>
      <c r="AM1424" s="262"/>
      <c r="AN1424" s="262"/>
      <c r="AO1424" s="262"/>
      <c r="AP1424" s="262"/>
      <c r="AQ1424" s="262"/>
      <c r="AR1424" s="262"/>
      <c r="AS1424" s="262"/>
      <c r="AT1424" s="262"/>
      <c r="AU1424" s="262"/>
      <c r="AV1424" s="262"/>
      <c r="AW1424" s="262"/>
      <c r="AX1424" s="262"/>
      <c r="AY1424" s="262"/>
      <c r="AZ1424" s="262"/>
      <c r="BA1424" s="262"/>
      <c r="BB1424" s="262"/>
      <c r="BC1424" s="262"/>
      <c r="BD1424" s="262"/>
      <c r="BE1424" s="262"/>
      <c r="BF1424" s="262"/>
      <c r="BG1424" s="262"/>
      <c r="BH1424" s="262"/>
      <c r="BI1424" s="262"/>
      <c r="BJ1424" s="262"/>
      <c r="BK1424" s="262"/>
      <c r="BL1424" s="262"/>
      <c r="BM1424" s="262"/>
      <c r="BN1424" s="262"/>
      <c r="BO1424" s="262"/>
      <c r="BP1424" s="262"/>
      <c r="BQ1424" s="262"/>
      <c r="BR1424" s="262"/>
      <c r="BS1424" s="262"/>
      <c r="BT1424" s="262"/>
      <c r="BU1424" s="262"/>
      <c r="BV1424" s="262"/>
      <c r="BW1424" s="262"/>
      <c r="BX1424" s="262"/>
      <c r="BY1424" s="262"/>
      <c r="BZ1424" s="262"/>
      <c r="CA1424" s="262"/>
      <c r="CB1424" s="262"/>
      <c r="CC1424" s="262"/>
      <c r="CD1424" s="262"/>
      <c r="CE1424" s="262"/>
      <c r="CF1424" s="262"/>
      <c r="CG1424" s="262"/>
      <c r="CH1424" s="262"/>
      <c r="CI1424" s="262"/>
      <c r="CJ1424" s="262"/>
      <c r="CK1424" s="262"/>
      <c r="CL1424" s="262"/>
      <c r="CM1424" s="262"/>
      <c r="CN1424" s="262"/>
      <c r="CO1424" s="262"/>
      <c r="CP1424" s="262"/>
      <c r="CQ1424" s="262"/>
      <c r="CR1424" s="262"/>
      <c r="CS1424" s="262"/>
      <c r="CT1424" s="262"/>
      <c r="CU1424" s="262"/>
      <c r="CV1424" s="262"/>
      <c r="CW1424" s="262"/>
      <c r="CX1424" s="262"/>
      <c r="CY1424" s="262"/>
      <c r="CZ1424" s="262"/>
      <c r="DA1424" s="262"/>
      <c r="DB1424" s="262"/>
      <c r="DC1424" s="262"/>
      <c r="DD1424" s="262"/>
      <c r="DE1424" s="262"/>
      <c r="DF1424" s="262"/>
      <c r="DG1424" s="262"/>
      <c r="DH1424" s="262"/>
      <c r="DI1424" s="262"/>
      <c r="DJ1424" s="262"/>
      <c r="DK1424" s="262"/>
      <c r="DL1424" s="262"/>
      <c r="DM1424" s="262"/>
      <c r="DN1424" s="262"/>
      <c r="DO1424" s="262"/>
      <c r="DP1424" s="262"/>
      <c r="DQ1424" s="262"/>
      <c r="DR1424" s="262"/>
      <c r="DS1424" s="262"/>
      <c r="DT1424" s="262"/>
      <c r="DU1424" s="262"/>
      <c r="DV1424" s="262"/>
      <c r="DW1424" s="262"/>
      <c r="DX1424" s="262"/>
      <c r="DY1424" s="262"/>
      <c r="DZ1424" s="262"/>
      <c r="EA1424" s="262"/>
      <c r="EB1424" s="262"/>
      <c r="EC1424" s="262"/>
      <c r="ED1424" s="262"/>
      <c r="EE1424" s="262"/>
      <c r="EF1424" s="262"/>
      <c r="EG1424" s="262"/>
      <c r="EH1424" s="262"/>
      <c r="EI1424" s="262"/>
      <c r="EJ1424" s="262"/>
      <c r="EK1424" s="262"/>
      <c r="EL1424" s="262"/>
      <c r="EM1424" s="262"/>
      <c r="EN1424" s="262"/>
      <c r="EO1424" s="262"/>
      <c r="EP1424" s="262"/>
      <c r="EQ1424" s="262"/>
      <c r="ER1424" s="262"/>
      <c r="ES1424" s="262"/>
      <c r="ET1424" s="262"/>
      <c r="EU1424" s="262"/>
      <c r="EV1424" s="262"/>
      <c r="EW1424" s="262"/>
      <c r="EX1424" s="262"/>
      <c r="EY1424" s="262"/>
      <c r="EZ1424" s="262"/>
      <c r="FA1424" s="262"/>
      <c r="FB1424" s="262"/>
      <c r="FC1424" s="262"/>
      <c r="FD1424" s="262"/>
      <c r="FE1424" s="262"/>
      <c r="FF1424" s="262"/>
      <c r="FG1424" s="262"/>
      <c r="FH1424" s="262"/>
      <c r="FI1424" s="262"/>
      <c r="FJ1424" s="262"/>
      <c r="FK1424" s="262"/>
      <c r="FL1424" s="262"/>
      <c r="FM1424" s="262"/>
      <c r="FN1424" s="262"/>
      <c r="FO1424" s="262"/>
      <c r="FP1424" s="262"/>
      <c r="FQ1424" s="262"/>
      <c r="FR1424" s="262"/>
      <c r="FS1424" s="262"/>
      <c r="FT1424" s="262"/>
      <c r="FU1424" s="262"/>
      <c r="FV1424" s="262"/>
      <c r="FW1424" s="262"/>
      <c r="FX1424" s="262"/>
      <c r="FY1424" s="262"/>
      <c r="FZ1424" s="262"/>
      <c r="GA1424" s="262"/>
      <c r="GB1424" s="262"/>
      <c r="GC1424" s="262"/>
      <c r="GD1424" s="262"/>
    </row>
    <row r="1425" spans="1:186" s="263" customFormat="1" ht="25.5" x14ac:dyDescent="0.2">
      <c r="A1425" s="339" t="s">
        <v>13320</v>
      </c>
      <c r="B1425" s="280" t="s">
        <v>9525</v>
      </c>
      <c r="C1425" s="281" t="s">
        <v>9526</v>
      </c>
      <c r="D1425" s="130" t="s">
        <v>106</v>
      </c>
      <c r="E1425" s="130">
        <v>150</v>
      </c>
      <c r="F1425" s="130">
        <v>0.2</v>
      </c>
      <c r="G1425" s="282"/>
      <c r="H1425" s="283"/>
      <c r="I1425" s="358">
        <v>14.95</v>
      </c>
      <c r="J1425" s="284">
        <f>IF(ISNUMBER(I1425),ROUND(F1425*E1425*I1425,2),"")</f>
        <v>448.5</v>
      </c>
      <c r="K1425" s="283">
        <f>BDI!$E$17</f>
        <v>0.18609999999999999</v>
      </c>
      <c r="L1425" s="283"/>
      <c r="M1425" s="283"/>
      <c r="N1425" s="131">
        <f t="shared" ref="N1425:N1444" si="24">IF(ISNUMBER(I1425),ROUND(I1425*(1+K1425),2),"")</f>
        <v>17.73</v>
      </c>
      <c r="O1425" s="340">
        <f>IF(ISNUMBER(I1425),ROUND(F1425*N1425*E1425,2),"")</f>
        <v>531.9</v>
      </c>
      <c r="P1425" s="262"/>
      <c r="Q1425" s="262"/>
      <c r="R1425" s="262"/>
      <c r="S1425" s="262"/>
      <c r="T1425" s="262"/>
      <c r="U1425" s="262"/>
      <c r="V1425" s="262"/>
      <c r="W1425" s="262"/>
      <c r="X1425" s="262"/>
      <c r="Y1425" s="262"/>
      <c r="Z1425" s="262"/>
      <c r="AA1425" s="262"/>
      <c r="AB1425" s="262"/>
      <c r="AC1425" s="262"/>
      <c r="AD1425" s="262"/>
      <c r="AE1425" s="262"/>
      <c r="AF1425" s="262"/>
      <c r="AG1425" s="262"/>
      <c r="AH1425" s="262"/>
      <c r="AI1425" s="262"/>
      <c r="AJ1425" s="262"/>
      <c r="AK1425" s="262"/>
      <c r="AL1425" s="262"/>
      <c r="AM1425" s="262"/>
      <c r="AN1425" s="262"/>
      <c r="AO1425" s="262"/>
      <c r="AP1425" s="262"/>
      <c r="AQ1425" s="262"/>
      <c r="AR1425" s="262"/>
      <c r="AS1425" s="262"/>
      <c r="AT1425" s="262"/>
      <c r="AU1425" s="262"/>
      <c r="AV1425" s="262"/>
      <c r="AW1425" s="262"/>
      <c r="AX1425" s="262"/>
      <c r="AY1425" s="262"/>
      <c r="AZ1425" s="262"/>
      <c r="BA1425" s="262"/>
      <c r="BB1425" s="262"/>
      <c r="BC1425" s="262"/>
      <c r="BD1425" s="262"/>
      <c r="BE1425" s="262"/>
      <c r="BF1425" s="262"/>
      <c r="BG1425" s="262"/>
      <c r="BH1425" s="262"/>
      <c r="BI1425" s="262"/>
      <c r="BJ1425" s="262"/>
      <c r="BK1425" s="262"/>
      <c r="BL1425" s="262"/>
      <c r="BM1425" s="262"/>
      <c r="BN1425" s="262"/>
      <c r="BO1425" s="262"/>
      <c r="BP1425" s="262"/>
      <c r="BQ1425" s="262"/>
      <c r="BR1425" s="262"/>
      <c r="BS1425" s="262"/>
      <c r="BT1425" s="262"/>
      <c r="BU1425" s="262"/>
      <c r="BV1425" s="262"/>
      <c r="BW1425" s="262"/>
      <c r="BX1425" s="262"/>
      <c r="BY1425" s="262"/>
      <c r="BZ1425" s="262"/>
      <c r="CA1425" s="262"/>
      <c r="CB1425" s="262"/>
      <c r="CC1425" s="262"/>
      <c r="CD1425" s="262"/>
      <c r="CE1425" s="262"/>
      <c r="CF1425" s="262"/>
      <c r="CG1425" s="262"/>
      <c r="CH1425" s="262"/>
      <c r="CI1425" s="262"/>
      <c r="CJ1425" s="262"/>
      <c r="CK1425" s="262"/>
      <c r="CL1425" s="262"/>
      <c r="CM1425" s="262"/>
      <c r="CN1425" s="262"/>
      <c r="CO1425" s="262"/>
      <c r="CP1425" s="262"/>
      <c r="CQ1425" s="262"/>
      <c r="CR1425" s="262"/>
      <c r="CS1425" s="262"/>
      <c r="CT1425" s="262"/>
      <c r="CU1425" s="262"/>
      <c r="CV1425" s="262"/>
      <c r="CW1425" s="262"/>
      <c r="CX1425" s="262"/>
      <c r="CY1425" s="262"/>
      <c r="CZ1425" s="262"/>
      <c r="DA1425" s="262"/>
      <c r="DB1425" s="262"/>
      <c r="DC1425" s="262"/>
      <c r="DD1425" s="262"/>
      <c r="DE1425" s="262"/>
      <c r="DF1425" s="262"/>
      <c r="DG1425" s="262"/>
      <c r="DH1425" s="262"/>
      <c r="DI1425" s="262"/>
      <c r="DJ1425" s="262"/>
      <c r="DK1425" s="262"/>
      <c r="DL1425" s="262"/>
      <c r="DM1425" s="262"/>
      <c r="DN1425" s="262"/>
      <c r="DO1425" s="262"/>
      <c r="DP1425" s="262"/>
      <c r="DQ1425" s="262"/>
      <c r="DR1425" s="262"/>
      <c r="DS1425" s="262"/>
      <c r="DT1425" s="262"/>
      <c r="DU1425" s="262"/>
      <c r="DV1425" s="262"/>
      <c r="DW1425" s="262"/>
      <c r="DX1425" s="262"/>
      <c r="DY1425" s="262"/>
      <c r="DZ1425" s="262"/>
      <c r="EA1425" s="262"/>
      <c r="EB1425" s="262"/>
      <c r="EC1425" s="262"/>
      <c r="ED1425" s="262"/>
      <c r="EE1425" s="262"/>
      <c r="EF1425" s="262"/>
      <c r="EG1425" s="262"/>
      <c r="EH1425" s="262"/>
      <c r="EI1425" s="262"/>
      <c r="EJ1425" s="262"/>
      <c r="EK1425" s="262"/>
      <c r="EL1425" s="262"/>
      <c r="EM1425" s="262"/>
      <c r="EN1425" s="262"/>
      <c r="EO1425" s="262"/>
      <c r="EP1425" s="262"/>
      <c r="EQ1425" s="262"/>
      <c r="ER1425" s="262"/>
      <c r="ES1425" s="262"/>
      <c r="ET1425" s="262"/>
      <c r="EU1425" s="262"/>
      <c r="EV1425" s="262"/>
      <c r="EW1425" s="262"/>
      <c r="EX1425" s="262"/>
      <c r="EY1425" s="262"/>
      <c r="EZ1425" s="262"/>
      <c r="FA1425" s="262"/>
      <c r="FB1425" s="262"/>
      <c r="FC1425" s="262"/>
      <c r="FD1425" s="262"/>
      <c r="FE1425" s="262"/>
      <c r="FF1425" s="262"/>
      <c r="FG1425" s="262"/>
      <c r="FH1425" s="262"/>
      <c r="FI1425" s="262"/>
      <c r="FJ1425" s="262"/>
      <c r="FK1425" s="262"/>
      <c r="FL1425" s="262"/>
      <c r="FM1425" s="262"/>
      <c r="FN1425" s="262"/>
      <c r="FO1425" s="262"/>
      <c r="FP1425" s="262"/>
      <c r="FQ1425" s="262"/>
      <c r="FR1425" s="262"/>
      <c r="FS1425" s="262"/>
      <c r="FT1425" s="262"/>
      <c r="FU1425" s="262"/>
      <c r="FV1425" s="262"/>
      <c r="FW1425" s="262"/>
      <c r="FX1425" s="262"/>
      <c r="FY1425" s="262"/>
      <c r="FZ1425" s="262"/>
      <c r="GA1425" s="262"/>
      <c r="GB1425" s="262"/>
      <c r="GC1425" s="262"/>
      <c r="GD1425" s="262"/>
    </row>
    <row r="1426" spans="1:186" s="263" customFormat="1" ht="38.25" x14ac:dyDescent="0.2">
      <c r="A1426" s="339" t="s">
        <v>13321</v>
      </c>
      <c r="B1426" s="280" t="s">
        <v>9527</v>
      </c>
      <c r="C1426" s="281" t="s">
        <v>9528</v>
      </c>
      <c r="D1426" s="130" t="s">
        <v>106</v>
      </c>
      <c r="E1426" s="130">
        <v>625</v>
      </c>
      <c r="F1426" s="130">
        <v>0.2</v>
      </c>
      <c r="G1426" s="282"/>
      <c r="H1426" s="283"/>
      <c r="I1426" s="358">
        <v>15.9</v>
      </c>
      <c r="J1426" s="284">
        <f>IF(ISNUMBER(I1426),ROUND(F1426*E1426*I1426,2),"")</f>
        <v>1987.5</v>
      </c>
      <c r="K1426" s="283">
        <f>BDI!$E$17</f>
        <v>0.18609999999999999</v>
      </c>
      <c r="L1426" s="283"/>
      <c r="M1426" s="283"/>
      <c r="N1426" s="131">
        <f t="shared" si="24"/>
        <v>18.86</v>
      </c>
      <c r="O1426" s="340">
        <f>IF(ISNUMBER(I1426),ROUND(F1426*N1426*E1426,2),"")</f>
        <v>2357.5</v>
      </c>
      <c r="P1426" s="262"/>
      <c r="Q1426" s="262"/>
      <c r="R1426" s="262"/>
      <c r="S1426" s="262"/>
      <c r="T1426" s="262"/>
      <c r="U1426" s="262"/>
      <c r="V1426" s="262"/>
      <c r="W1426" s="262"/>
      <c r="X1426" s="262"/>
      <c r="Y1426" s="262"/>
      <c r="Z1426" s="262"/>
      <c r="AA1426" s="262"/>
      <c r="AB1426" s="262"/>
      <c r="AC1426" s="262"/>
      <c r="AD1426" s="262"/>
      <c r="AE1426" s="262"/>
      <c r="AF1426" s="262"/>
      <c r="AG1426" s="262"/>
      <c r="AH1426" s="262"/>
      <c r="AI1426" s="262"/>
      <c r="AJ1426" s="262"/>
      <c r="AK1426" s="262"/>
      <c r="AL1426" s="262"/>
      <c r="AM1426" s="262"/>
      <c r="AN1426" s="262"/>
      <c r="AO1426" s="262"/>
      <c r="AP1426" s="262"/>
      <c r="AQ1426" s="262"/>
      <c r="AR1426" s="262"/>
      <c r="AS1426" s="262"/>
      <c r="AT1426" s="262"/>
      <c r="AU1426" s="262"/>
      <c r="AV1426" s="262"/>
      <c r="AW1426" s="262"/>
      <c r="AX1426" s="262"/>
      <c r="AY1426" s="262"/>
      <c r="AZ1426" s="262"/>
      <c r="BA1426" s="262"/>
      <c r="BB1426" s="262"/>
      <c r="BC1426" s="262"/>
      <c r="BD1426" s="262"/>
      <c r="BE1426" s="262"/>
      <c r="BF1426" s="262"/>
      <c r="BG1426" s="262"/>
      <c r="BH1426" s="262"/>
      <c r="BI1426" s="262"/>
      <c r="BJ1426" s="262"/>
      <c r="BK1426" s="262"/>
      <c r="BL1426" s="262"/>
      <c r="BM1426" s="262"/>
      <c r="BN1426" s="262"/>
      <c r="BO1426" s="262"/>
      <c r="BP1426" s="262"/>
      <c r="BQ1426" s="262"/>
      <c r="BR1426" s="262"/>
      <c r="BS1426" s="262"/>
      <c r="BT1426" s="262"/>
      <c r="BU1426" s="262"/>
      <c r="BV1426" s="262"/>
      <c r="BW1426" s="262"/>
      <c r="BX1426" s="262"/>
      <c r="BY1426" s="262"/>
      <c r="BZ1426" s="262"/>
      <c r="CA1426" s="262"/>
      <c r="CB1426" s="262"/>
      <c r="CC1426" s="262"/>
      <c r="CD1426" s="262"/>
      <c r="CE1426" s="262"/>
      <c r="CF1426" s="262"/>
      <c r="CG1426" s="262"/>
      <c r="CH1426" s="262"/>
      <c r="CI1426" s="262"/>
      <c r="CJ1426" s="262"/>
      <c r="CK1426" s="262"/>
      <c r="CL1426" s="262"/>
      <c r="CM1426" s="262"/>
      <c r="CN1426" s="262"/>
      <c r="CO1426" s="262"/>
      <c r="CP1426" s="262"/>
      <c r="CQ1426" s="262"/>
      <c r="CR1426" s="262"/>
      <c r="CS1426" s="262"/>
      <c r="CT1426" s="262"/>
      <c r="CU1426" s="262"/>
      <c r="CV1426" s="262"/>
      <c r="CW1426" s="262"/>
      <c r="CX1426" s="262"/>
      <c r="CY1426" s="262"/>
      <c r="CZ1426" s="262"/>
      <c r="DA1426" s="262"/>
      <c r="DB1426" s="262"/>
      <c r="DC1426" s="262"/>
      <c r="DD1426" s="262"/>
      <c r="DE1426" s="262"/>
      <c r="DF1426" s="262"/>
      <c r="DG1426" s="262"/>
      <c r="DH1426" s="262"/>
      <c r="DI1426" s="262"/>
      <c r="DJ1426" s="262"/>
      <c r="DK1426" s="262"/>
      <c r="DL1426" s="262"/>
      <c r="DM1426" s="262"/>
      <c r="DN1426" s="262"/>
      <c r="DO1426" s="262"/>
      <c r="DP1426" s="262"/>
      <c r="DQ1426" s="262"/>
      <c r="DR1426" s="262"/>
      <c r="DS1426" s="262"/>
      <c r="DT1426" s="262"/>
      <c r="DU1426" s="262"/>
      <c r="DV1426" s="262"/>
      <c r="DW1426" s="262"/>
      <c r="DX1426" s="262"/>
      <c r="DY1426" s="262"/>
      <c r="DZ1426" s="262"/>
      <c r="EA1426" s="262"/>
      <c r="EB1426" s="262"/>
      <c r="EC1426" s="262"/>
      <c r="ED1426" s="262"/>
      <c r="EE1426" s="262"/>
      <c r="EF1426" s="262"/>
      <c r="EG1426" s="262"/>
      <c r="EH1426" s="262"/>
      <c r="EI1426" s="262"/>
      <c r="EJ1426" s="262"/>
      <c r="EK1426" s="262"/>
      <c r="EL1426" s="262"/>
      <c r="EM1426" s="262"/>
      <c r="EN1426" s="262"/>
      <c r="EO1426" s="262"/>
      <c r="EP1426" s="262"/>
      <c r="EQ1426" s="262"/>
      <c r="ER1426" s="262"/>
      <c r="ES1426" s="262"/>
      <c r="ET1426" s="262"/>
      <c r="EU1426" s="262"/>
      <c r="EV1426" s="262"/>
      <c r="EW1426" s="262"/>
      <c r="EX1426" s="262"/>
      <c r="EY1426" s="262"/>
      <c r="EZ1426" s="262"/>
      <c r="FA1426" s="262"/>
      <c r="FB1426" s="262"/>
      <c r="FC1426" s="262"/>
      <c r="FD1426" s="262"/>
      <c r="FE1426" s="262"/>
      <c r="FF1426" s="262"/>
      <c r="FG1426" s="262"/>
      <c r="FH1426" s="262"/>
      <c r="FI1426" s="262"/>
      <c r="FJ1426" s="262"/>
      <c r="FK1426" s="262"/>
      <c r="FL1426" s="262"/>
      <c r="FM1426" s="262"/>
      <c r="FN1426" s="262"/>
      <c r="FO1426" s="262"/>
      <c r="FP1426" s="262"/>
      <c r="FQ1426" s="262"/>
      <c r="FR1426" s="262"/>
      <c r="FS1426" s="262"/>
      <c r="FT1426" s="262"/>
      <c r="FU1426" s="262"/>
      <c r="FV1426" s="262"/>
      <c r="FW1426" s="262"/>
      <c r="FX1426" s="262"/>
      <c r="FY1426" s="262"/>
      <c r="FZ1426" s="262"/>
      <c r="GA1426" s="262"/>
      <c r="GB1426" s="262"/>
      <c r="GC1426" s="262"/>
      <c r="GD1426" s="262"/>
    </row>
    <row r="1427" spans="1:186" s="263" customFormat="1" ht="38.25" x14ac:dyDescent="0.2">
      <c r="A1427" s="339" t="s">
        <v>13322</v>
      </c>
      <c r="B1427" s="280" t="s">
        <v>9529</v>
      </c>
      <c r="C1427" s="281" t="s">
        <v>9530</v>
      </c>
      <c r="D1427" s="130" t="s">
        <v>106</v>
      </c>
      <c r="E1427" s="130">
        <v>375</v>
      </c>
      <c r="F1427" s="130">
        <v>0.2</v>
      </c>
      <c r="G1427" s="282"/>
      <c r="H1427" s="283"/>
      <c r="I1427" s="358">
        <v>17.25</v>
      </c>
      <c r="J1427" s="284">
        <f>IF(ISNUMBER(I1427),ROUND(F1427*E1427*I1427,2),"")</f>
        <v>1293.75</v>
      </c>
      <c r="K1427" s="283">
        <f>BDI!$E$17</f>
        <v>0.18609999999999999</v>
      </c>
      <c r="L1427" s="283"/>
      <c r="M1427" s="283"/>
      <c r="N1427" s="131">
        <f t="shared" si="24"/>
        <v>20.46</v>
      </c>
      <c r="O1427" s="340">
        <f>IF(ISNUMBER(I1427),ROUND(F1427*N1427*E1427,2),"")</f>
        <v>1534.5</v>
      </c>
      <c r="P1427" s="262"/>
      <c r="Q1427" s="262"/>
      <c r="R1427" s="262"/>
      <c r="S1427" s="262"/>
      <c r="T1427" s="262"/>
      <c r="U1427" s="262"/>
      <c r="V1427" s="262"/>
      <c r="W1427" s="262"/>
      <c r="X1427" s="262"/>
      <c r="Y1427" s="262"/>
      <c r="Z1427" s="262"/>
      <c r="AA1427" s="262"/>
      <c r="AB1427" s="262"/>
      <c r="AC1427" s="262"/>
      <c r="AD1427" s="262"/>
      <c r="AE1427" s="262"/>
      <c r="AF1427" s="262"/>
      <c r="AG1427" s="262"/>
      <c r="AH1427" s="262"/>
      <c r="AI1427" s="262"/>
      <c r="AJ1427" s="262"/>
      <c r="AK1427" s="262"/>
      <c r="AL1427" s="262"/>
      <c r="AM1427" s="262"/>
      <c r="AN1427" s="262"/>
      <c r="AO1427" s="262"/>
      <c r="AP1427" s="262"/>
      <c r="AQ1427" s="262"/>
      <c r="AR1427" s="262"/>
      <c r="AS1427" s="262"/>
      <c r="AT1427" s="262"/>
      <c r="AU1427" s="262"/>
      <c r="AV1427" s="262"/>
      <c r="AW1427" s="262"/>
      <c r="AX1427" s="262"/>
      <c r="AY1427" s="262"/>
      <c r="AZ1427" s="262"/>
      <c r="BA1427" s="262"/>
      <c r="BB1427" s="262"/>
      <c r="BC1427" s="262"/>
      <c r="BD1427" s="262"/>
      <c r="BE1427" s="262"/>
      <c r="BF1427" s="262"/>
      <c r="BG1427" s="262"/>
      <c r="BH1427" s="262"/>
      <c r="BI1427" s="262"/>
      <c r="BJ1427" s="262"/>
      <c r="BK1427" s="262"/>
      <c r="BL1427" s="262"/>
      <c r="BM1427" s="262"/>
      <c r="BN1427" s="262"/>
      <c r="BO1427" s="262"/>
      <c r="BP1427" s="262"/>
      <c r="BQ1427" s="262"/>
      <c r="BR1427" s="262"/>
      <c r="BS1427" s="262"/>
      <c r="BT1427" s="262"/>
      <c r="BU1427" s="262"/>
      <c r="BV1427" s="262"/>
      <c r="BW1427" s="262"/>
      <c r="BX1427" s="262"/>
      <c r="BY1427" s="262"/>
      <c r="BZ1427" s="262"/>
      <c r="CA1427" s="262"/>
      <c r="CB1427" s="262"/>
      <c r="CC1427" s="262"/>
      <c r="CD1427" s="262"/>
      <c r="CE1427" s="262"/>
      <c r="CF1427" s="262"/>
      <c r="CG1427" s="262"/>
      <c r="CH1427" s="262"/>
      <c r="CI1427" s="262"/>
      <c r="CJ1427" s="262"/>
      <c r="CK1427" s="262"/>
      <c r="CL1427" s="262"/>
      <c r="CM1427" s="262"/>
      <c r="CN1427" s="262"/>
      <c r="CO1427" s="262"/>
      <c r="CP1427" s="262"/>
      <c r="CQ1427" s="262"/>
      <c r="CR1427" s="262"/>
      <c r="CS1427" s="262"/>
      <c r="CT1427" s="262"/>
      <c r="CU1427" s="262"/>
      <c r="CV1427" s="262"/>
      <c r="CW1427" s="262"/>
      <c r="CX1427" s="262"/>
      <c r="CY1427" s="262"/>
      <c r="CZ1427" s="262"/>
      <c r="DA1427" s="262"/>
      <c r="DB1427" s="262"/>
      <c r="DC1427" s="262"/>
      <c r="DD1427" s="262"/>
      <c r="DE1427" s="262"/>
      <c r="DF1427" s="262"/>
      <c r="DG1427" s="262"/>
      <c r="DH1427" s="262"/>
      <c r="DI1427" s="262"/>
      <c r="DJ1427" s="262"/>
      <c r="DK1427" s="262"/>
      <c r="DL1427" s="262"/>
      <c r="DM1427" s="262"/>
      <c r="DN1427" s="262"/>
      <c r="DO1427" s="262"/>
      <c r="DP1427" s="262"/>
      <c r="DQ1427" s="262"/>
      <c r="DR1427" s="262"/>
      <c r="DS1427" s="262"/>
      <c r="DT1427" s="262"/>
      <c r="DU1427" s="262"/>
      <c r="DV1427" s="262"/>
      <c r="DW1427" s="262"/>
      <c r="DX1427" s="262"/>
      <c r="DY1427" s="262"/>
      <c r="DZ1427" s="262"/>
      <c r="EA1427" s="262"/>
      <c r="EB1427" s="262"/>
      <c r="EC1427" s="262"/>
      <c r="ED1427" s="262"/>
      <c r="EE1427" s="262"/>
      <c r="EF1427" s="262"/>
      <c r="EG1427" s="262"/>
      <c r="EH1427" s="262"/>
      <c r="EI1427" s="262"/>
      <c r="EJ1427" s="262"/>
      <c r="EK1427" s="262"/>
      <c r="EL1427" s="262"/>
      <c r="EM1427" s="262"/>
      <c r="EN1427" s="262"/>
      <c r="EO1427" s="262"/>
      <c r="EP1427" s="262"/>
      <c r="EQ1427" s="262"/>
      <c r="ER1427" s="262"/>
      <c r="ES1427" s="262"/>
      <c r="ET1427" s="262"/>
      <c r="EU1427" s="262"/>
      <c r="EV1427" s="262"/>
      <c r="EW1427" s="262"/>
      <c r="EX1427" s="262"/>
      <c r="EY1427" s="262"/>
      <c r="EZ1427" s="262"/>
      <c r="FA1427" s="262"/>
      <c r="FB1427" s="262"/>
      <c r="FC1427" s="262"/>
      <c r="FD1427" s="262"/>
      <c r="FE1427" s="262"/>
      <c r="FF1427" s="262"/>
      <c r="FG1427" s="262"/>
      <c r="FH1427" s="262"/>
      <c r="FI1427" s="262"/>
      <c r="FJ1427" s="262"/>
      <c r="FK1427" s="262"/>
      <c r="FL1427" s="262"/>
      <c r="FM1427" s="262"/>
      <c r="FN1427" s="262"/>
      <c r="FO1427" s="262"/>
      <c r="FP1427" s="262"/>
      <c r="FQ1427" s="262"/>
      <c r="FR1427" s="262"/>
      <c r="FS1427" s="262"/>
      <c r="FT1427" s="262"/>
      <c r="FU1427" s="262"/>
      <c r="FV1427" s="262"/>
      <c r="FW1427" s="262"/>
      <c r="FX1427" s="262"/>
      <c r="FY1427" s="262"/>
      <c r="FZ1427" s="262"/>
      <c r="GA1427" s="262"/>
      <c r="GB1427" s="262"/>
      <c r="GC1427" s="262"/>
      <c r="GD1427" s="262"/>
    </row>
    <row r="1428" spans="1:186" s="263" customFormat="1" ht="38.25" x14ac:dyDescent="0.2">
      <c r="A1428" s="339" t="s">
        <v>13323</v>
      </c>
      <c r="B1428" s="280" t="s">
        <v>9531</v>
      </c>
      <c r="C1428" s="281" t="s">
        <v>9532</v>
      </c>
      <c r="D1428" s="130" t="s">
        <v>106</v>
      </c>
      <c r="E1428" s="130">
        <v>150</v>
      </c>
      <c r="F1428" s="130">
        <v>0.2</v>
      </c>
      <c r="G1428" s="282"/>
      <c r="H1428" s="283"/>
      <c r="I1428" s="358">
        <v>26.11</v>
      </c>
      <c r="J1428" s="284">
        <f>IF(ISNUMBER(I1428),ROUND(F1428*E1428*I1428,2),"")</f>
        <v>783.3</v>
      </c>
      <c r="K1428" s="283">
        <f>BDI!$E$17</f>
        <v>0.18609999999999999</v>
      </c>
      <c r="L1428" s="283"/>
      <c r="M1428" s="283"/>
      <c r="N1428" s="131">
        <f t="shared" si="24"/>
        <v>30.97</v>
      </c>
      <c r="O1428" s="340">
        <f>IF(ISNUMBER(I1428),ROUND(F1428*N1428*E1428,2),"")</f>
        <v>929.1</v>
      </c>
      <c r="P1428" s="262"/>
      <c r="Q1428" s="262"/>
      <c r="R1428" s="262"/>
      <c r="S1428" s="262"/>
      <c r="T1428" s="262"/>
      <c r="U1428" s="262"/>
      <c r="V1428" s="262"/>
      <c r="W1428" s="262"/>
      <c r="X1428" s="262"/>
      <c r="Y1428" s="262"/>
      <c r="Z1428" s="262"/>
      <c r="AA1428" s="262"/>
      <c r="AB1428" s="262"/>
      <c r="AC1428" s="262"/>
      <c r="AD1428" s="262"/>
      <c r="AE1428" s="262"/>
      <c r="AF1428" s="262"/>
      <c r="AG1428" s="262"/>
      <c r="AH1428" s="262"/>
      <c r="AI1428" s="262"/>
      <c r="AJ1428" s="262"/>
      <c r="AK1428" s="262"/>
      <c r="AL1428" s="262"/>
      <c r="AM1428" s="262"/>
      <c r="AN1428" s="262"/>
      <c r="AO1428" s="262"/>
      <c r="AP1428" s="262"/>
      <c r="AQ1428" s="262"/>
      <c r="AR1428" s="262"/>
      <c r="AS1428" s="262"/>
      <c r="AT1428" s="262"/>
      <c r="AU1428" s="262"/>
      <c r="AV1428" s="262"/>
      <c r="AW1428" s="262"/>
      <c r="AX1428" s="262"/>
      <c r="AY1428" s="262"/>
      <c r="AZ1428" s="262"/>
      <c r="BA1428" s="262"/>
      <c r="BB1428" s="262"/>
      <c r="BC1428" s="262"/>
      <c r="BD1428" s="262"/>
      <c r="BE1428" s="262"/>
      <c r="BF1428" s="262"/>
      <c r="BG1428" s="262"/>
      <c r="BH1428" s="262"/>
      <c r="BI1428" s="262"/>
      <c r="BJ1428" s="262"/>
      <c r="BK1428" s="262"/>
      <c r="BL1428" s="262"/>
      <c r="BM1428" s="262"/>
      <c r="BN1428" s="262"/>
      <c r="BO1428" s="262"/>
      <c r="BP1428" s="262"/>
      <c r="BQ1428" s="262"/>
      <c r="BR1428" s="262"/>
      <c r="BS1428" s="262"/>
      <c r="BT1428" s="262"/>
      <c r="BU1428" s="262"/>
      <c r="BV1428" s="262"/>
      <c r="BW1428" s="262"/>
      <c r="BX1428" s="262"/>
      <c r="BY1428" s="262"/>
      <c r="BZ1428" s="262"/>
      <c r="CA1428" s="262"/>
      <c r="CB1428" s="262"/>
      <c r="CC1428" s="262"/>
      <c r="CD1428" s="262"/>
      <c r="CE1428" s="262"/>
      <c r="CF1428" s="262"/>
      <c r="CG1428" s="262"/>
      <c r="CH1428" s="262"/>
      <c r="CI1428" s="262"/>
      <c r="CJ1428" s="262"/>
      <c r="CK1428" s="262"/>
      <c r="CL1428" s="262"/>
      <c r="CM1428" s="262"/>
      <c r="CN1428" s="262"/>
      <c r="CO1428" s="262"/>
      <c r="CP1428" s="262"/>
      <c r="CQ1428" s="262"/>
      <c r="CR1428" s="262"/>
      <c r="CS1428" s="262"/>
      <c r="CT1428" s="262"/>
      <c r="CU1428" s="262"/>
      <c r="CV1428" s="262"/>
      <c r="CW1428" s="262"/>
      <c r="CX1428" s="262"/>
      <c r="CY1428" s="262"/>
      <c r="CZ1428" s="262"/>
      <c r="DA1428" s="262"/>
      <c r="DB1428" s="262"/>
      <c r="DC1428" s="262"/>
      <c r="DD1428" s="262"/>
      <c r="DE1428" s="262"/>
      <c r="DF1428" s="262"/>
      <c r="DG1428" s="262"/>
      <c r="DH1428" s="262"/>
      <c r="DI1428" s="262"/>
      <c r="DJ1428" s="262"/>
      <c r="DK1428" s="262"/>
      <c r="DL1428" s="262"/>
      <c r="DM1428" s="262"/>
      <c r="DN1428" s="262"/>
      <c r="DO1428" s="262"/>
      <c r="DP1428" s="262"/>
      <c r="DQ1428" s="262"/>
      <c r="DR1428" s="262"/>
      <c r="DS1428" s="262"/>
      <c r="DT1428" s="262"/>
      <c r="DU1428" s="262"/>
      <c r="DV1428" s="262"/>
      <c r="DW1428" s="262"/>
      <c r="DX1428" s="262"/>
      <c r="DY1428" s="262"/>
      <c r="DZ1428" s="262"/>
      <c r="EA1428" s="262"/>
      <c r="EB1428" s="262"/>
      <c r="EC1428" s="262"/>
      <c r="ED1428" s="262"/>
      <c r="EE1428" s="262"/>
      <c r="EF1428" s="262"/>
      <c r="EG1428" s="262"/>
      <c r="EH1428" s="262"/>
      <c r="EI1428" s="262"/>
      <c r="EJ1428" s="262"/>
      <c r="EK1428" s="262"/>
      <c r="EL1428" s="262"/>
      <c r="EM1428" s="262"/>
      <c r="EN1428" s="262"/>
      <c r="EO1428" s="262"/>
      <c r="EP1428" s="262"/>
      <c r="EQ1428" s="262"/>
      <c r="ER1428" s="262"/>
      <c r="ES1428" s="262"/>
      <c r="ET1428" s="262"/>
      <c r="EU1428" s="262"/>
      <c r="EV1428" s="262"/>
      <c r="EW1428" s="262"/>
      <c r="EX1428" s="262"/>
      <c r="EY1428" s="262"/>
      <c r="EZ1428" s="262"/>
      <c r="FA1428" s="262"/>
      <c r="FB1428" s="262"/>
      <c r="FC1428" s="262"/>
      <c r="FD1428" s="262"/>
      <c r="FE1428" s="262"/>
      <c r="FF1428" s="262"/>
      <c r="FG1428" s="262"/>
      <c r="FH1428" s="262"/>
      <c r="FI1428" s="262"/>
      <c r="FJ1428" s="262"/>
      <c r="FK1428" s="262"/>
      <c r="FL1428" s="262"/>
      <c r="FM1428" s="262"/>
      <c r="FN1428" s="262"/>
      <c r="FO1428" s="262"/>
      <c r="FP1428" s="262"/>
      <c r="FQ1428" s="262"/>
      <c r="FR1428" s="262"/>
      <c r="FS1428" s="262"/>
      <c r="FT1428" s="262"/>
      <c r="FU1428" s="262"/>
      <c r="FV1428" s="262"/>
      <c r="FW1428" s="262"/>
      <c r="FX1428" s="262"/>
      <c r="FY1428" s="262"/>
      <c r="FZ1428" s="262"/>
      <c r="GA1428" s="262"/>
      <c r="GB1428" s="262"/>
      <c r="GC1428" s="262"/>
      <c r="GD1428" s="262"/>
    </row>
    <row r="1429" spans="1:186" s="263" customFormat="1" ht="25.5" x14ac:dyDescent="0.2">
      <c r="A1429" s="339" t="s">
        <v>13324</v>
      </c>
      <c r="B1429" s="280" t="s">
        <v>9533</v>
      </c>
      <c r="C1429" s="281" t="s">
        <v>9534</v>
      </c>
      <c r="D1429" s="130" t="s">
        <v>106</v>
      </c>
      <c r="E1429" s="130">
        <v>125.00000000000001</v>
      </c>
      <c r="F1429" s="130">
        <v>0.2</v>
      </c>
      <c r="G1429" s="282"/>
      <c r="H1429" s="283"/>
      <c r="I1429" s="358">
        <v>38.22</v>
      </c>
      <c r="J1429" s="284">
        <f>IF(ISNUMBER(I1429),ROUND(F1429*E1429*I1429,2),"")</f>
        <v>955.5</v>
      </c>
      <c r="K1429" s="283">
        <f>BDI!$E$17</f>
        <v>0.18609999999999999</v>
      </c>
      <c r="L1429" s="283"/>
      <c r="M1429" s="283"/>
      <c r="N1429" s="131">
        <f t="shared" si="24"/>
        <v>45.33</v>
      </c>
      <c r="O1429" s="340">
        <f>IF(ISNUMBER(I1429),ROUND(F1429*N1429*E1429,2),"")</f>
        <v>1133.25</v>
      </c>
      <c r="P1429" s="262"/>
      <c r="Q1429" s="262"/>
      <c r="R1429" s="262"/>
      <c r="S1429" s="262"/>
      <c r="T1429" s="262"/>
      <c r="U1429" s="262"/>
      <c r="V1429" s="262"/>
      <c r="W1429" s="262"/>
      <c r="X1429" s="262"/>
      <c r="Y1429" s="262"/>
      <c r="Z1429" s="262"/>
      <c r="AA1429" s="262"/>
      <c r="AB1429" s="262"/>
      <c r="AC1429" s="262"/>
      <c r="AD1429" s="262"/>
      <c r="AE1429" s="262"/>
      <c r="AF1429" s="262"/>
      <c r="AG1429" s="262"/>
      <c r="AH1429" s="262"/>
      <c r="AI1429" s="262"/>
      <c r="AJ1429" s="262"/>
      <c r="AK1429" s="262"/>
      <c r="AL1429" s="262"/>
      <c r="AM1429" s="262"/>
      <c r="AN1429" s="262"/>
      <c r="AO1429" s="262"/>
      <c r="AP1429" s="262"/>
      <c r="AQ1429" s="262"/>
      <c r="AR1429" s="262"/>
      <c r="AS1429" s="262"/>
      <c r="AT1429" s="262"/>
      <c r="AU1429" s="262"/>
      <c r="AV1429" s="262"/>
      <c r="AW1429" s="262"/>
      <c r="AX1429" s="262"/>
      <c r="AY1429" s="262"/>
      <c r="AZ1429" s="262"/>
      <c r="BA1429" s="262"/>
      <c r="BB1429" s="262"/>
      <c r="BC1429" s="262"/>
      <c r="BD1429" s="262"/>
      <c r="BE1429" s="262"/>
      <c r="BF1429" s="262"/>
      <c r="BG1429" s="262"/>
      <c r="BH1429" s="262"/>
      <c r="BI1429" s="262"/>
      <c r="BJ1429" s="262"/>
      <c r="BK1429" s="262"/>
      <c r="BL1429" s="262"/>
      <c r="BM1429" s="262"/>
      <c r="BN1429" s="262"/>
      <c r="BO1429" s="262"/>
      <c r="BP1429" s="262"/>
      <c r="BQ1429" s="262"/>
      <c r="BR1429" s="262"/>
      <c r="BS1429" s="262"/>
      <c r="BT1429" s="262"/>
      <c r="BU1429" s="262"/>
      <c r="BV1429" s="262"/>
      <c r="BW1429" s="262"/>
      <c r="BX1429" s="262"/>
      <c r="BY1429" s="262"/>
      <c r="BZ1429" s="262"/>
      <c r="CA1429" s="262"/>
      <c r="CB1429" s="262"/>
      <c r="CC1429" s="262"/>
      <c r="CD1429" s="262"/>
      <c r="CE1429" s="262"/>
      <c r="CF1429" s="262"/>
      <c r="CG1429" s="262"/>
      <c r="CH1429" s="262"/>
      <c r="CI1429" s="262"/>
      <c r="CJ1429" s="262"/>
      <c r="CK1429" s="262"/>
      <c r="CL1429" s="262"/>
      <c r="CM1429" s="262"/>
      <c r="CN1429" s="262"/>
      <c r="CO1429" s="262"/>
      <c r="CP1429" s="262"/>
      <c r="CQ1429" s="262"/>
      <c r="CR1429" s="262"/>
      <c r="CS1429" s="262"/>
      <c r="CT1429" s="262"/>
      <c r="CU1429" s="262"/>
      <c r="CV1429" s="262"/>
      <c r="CW1429" s="262"/>
      <c r="CX1429" s="262"/>
      <c r="CY1429" s="262"/>
      <c r="CZ1429" s="262"/>
      <c r="DA1429" s="262"/>
      <c r="DB1429" s="262"/>
      <c r="DC1429" s="262"/>
      <c r="DD1429" s="262"/>
      <c r="DE1429" s="262"/>
      <c r="DF1429" s="262"/>
      <c r="DG1429" s="262"/>
      <c r="DH1429" s="262"/>
      <c r="DI1429" s="262"/>
      <c r="DJ1429" s="262"/>
      <c r="DK1429" s="262"/>
      <c r="DL1429" s="262"/>
      <c r="DM1429" s="262"/>
      <c r="DN1429" s="262"/>
      <c r="DO1429" s="262"/>
      <c r="DP1429" s="262"/>
      <c r="DQ1429" s="262"/>
      <c r="DR1429" s="262"/>
      <c r="DS1429" s="262"/>
      <c r="DT1429" s="262"/>
      <c r="DU1429" s="262"/>
      <c r="DV1429" s="262"/>
      <c r="DW1429" s="262"/>
      <c r="DX1429" s="262"/>
      <c r="DY1429" s="262"/>
      <c r="DZ1429" s="262"/>
      <c r="EA1429" s="262"/>
      <c r="EB1429" s="262"/>
      <c r="EC1429" s="262"/>
      <c r="ED1429" s="262"/>
      <c r="EE1429" s="262"/>
      <c r="EF1429" s="262"/>
      <c r="EG1429" s="262"/>
      <c r="EH1429" s="262"/>
      <c r="EI1429" s="262"/>
      <c r="EJ1429" s="262"/>
      <c r="EK1429" s="262"/>
      <c r="EL1429" s="262"/>
      <c r="EM1429" s="262"/>
      <c r="EN1429" s="262"/>
      <c r="EO1429" s="262"/>
      <c r="EP1429" s="262"/>
      <c r="EQ1429" s="262"/>
      <c r="ER1429" s="262"/>
      <c r="ES1429" s="262"/>
      <c r="ET1429" s="262"/>
      <c r="EU1429" s="262"/>
      <c r="EV1429" s="262"/>
      <c r="EW1429" s="262"/>
      <c r="EX1429" s="262"/>
      <c r="EY1429" s="262"/>
      <c r="EZ1429" s="262"/>
      <c r="FA1429" s="262"/>
      <c r="FB1429" s="262"/>
      <c r="FC1429" s="262"/>
      <c r="FD1429" s="262"/>
      <c r="FE1429" s="262"/>
      <c r="FF1429" s="262"/>
      <c r="FG1429" s="262"/>
      <c r="FH1429" s="262"/>
      <c r="FI1429" s="262"/>
      <c r="FJ1429" s="262"/>
      <c r="FK1429" s="262"/>
      <c r="FL1429" s="262"/>
      <c r="FM1429" s="262"/>
      <c r="FN1429" s="262"/>
      <c r="FO1429" s="262"/>
      <c r="FP1429" s="262"/>
      <c r="FQ1429" s="262"/>
      <c r="FR1429" s="262"/>
      <c r="FS1429" s="262"/>
      <c r="FT1429" s="262"/>
      <c r="FU1429" s="262"/>
      <c r="FV1429" s="262"/>
      <c r="FW1429" s="262"/>
      <c r="FX1429" s="262"/>
      <c r="FY1429" s="262"/>
      <c r="FZ1429" s="262"/>
      <c r="GA1429" s="262"/>
      <c r="GB1429" s="262"/>
      <c r="GC1429" s="262"/>
      <c r="GD1429" s="262"/>
    </row>
    <row r="1430" spans="1:186" s="263" customFormat="1" ht="25.5" x14ac:dyDescent="0.2">
      <c r="A1430" s="339" t="s">
        <v>13325</v>
      </c>
      <c r="B1430" s="280" t="s">
        <v>9535</v>
      </c>
      <c r="C1430" s="281" t="s">
        <v>9536</v>
      </c>
      <c r="D1430" s="130" t="s">
        <v>106</v>
      </c>
      <c r="E1430" s="130">
        <v>125.00000000000001</v>
      </c>
      <c r="F1430" s="130">
        <v>0.2</v>
      </c>
      <c r="G1430" s="282"/>
      <c r="H1430" s="283"/>
      <c r="I1430" s="358">
        <v>50.52</v>
      </c>
      <c r="J1430" s="284">
        <f>IF(ISNUMBER(I1430),ROUND(F1430*E1430*I1430,2),"")</f>
        <v>1263</v>
      </c>
      <c r="K1430" s="283">
        <f>BDI!$E$17</f>
        <v>0.18609999999999999</v>
      </c>
      <c r="L1430" s="283"/>
      <c r="M1430" s="283"/>
      <c r="N1430" s="131">
        <f t="shared" si="24"/>
        <v>59.92</v>
      </c>
      <c r="O1430" s="340">
        <f>IF(ISNUMBER(I1430),ROUND(F1430*N1430*E1430,2),"")</f>
        <v>1498</v>
      </c>
      <c r="P1430" s="262"/>
      <c r="Q1430" s="262"/>
      <c r="R1430" s="262"/>
      <c r="S1430" s="262"/>
      <c r="T1430" s="262"/>
      <c r="U1430" s="262"/>
      <c r="V1430" s="262"/>
      <c r="W1430" s="262"/>
      <c r="X1430" s="262"/>
      <c r="Y1430" s="262"/>
      <c r="Z1430" s="262"/>
      <c r="AA1430" s="262"/>
      <c r="AB1430" s="262"/>
      <c r="AC1430" s="262"/>
      <c r="AD1430" s="262"/>
      <c r="AE1430" s="262"/>
      <c r="AF1430" s="262"/>
      <c r="AG1430" s="262"/>
      <c r="AH1430" s="262"/>
      <c r="AI1430" s="262"/>
      <c r="AJ1430" s="262"/>
      <c r="AK1430" s="262"/>
      <c r="AL1430" s="262"/>
      <c r="AM1430" s="262"/>
      <c r="AN1430" s="262"/>
      <c r="AO1430" s="262"/>
      <c r="AP1430" s="262"/>
      <c r="AQ1430" s="262"/>
      <c r="AR1430" s="262"/>
      <c r="AS1430" s="262"/>
      <c r="AT1430" s="262"/>
      <c r="AU1430" s="262"/>
      <c r="AV1430" s="262"/>
      <c r="AW1430" s="262"/>
      <c r="AX1430" s="262"/>
      <c r="AY1430" s="262"/>
      <c r="AZ1430" s="262"/>
      <c r="BA1430" s="262"/>
      <c r="BB1430" s="262"/>
      <c r="BC1430" s="262"/>
      <c r="BD1430" s="262"/>
      <c r="BE1430" s="262"/>
      <c r="BF1430" s="262"/>
      <c r="BG1430" s="262"/>
      <c r="BH1430" s="262"/>
      <c r="BI1430" s="262"/>
      <c r="BJ1430" s="262"/>
      <c r="BK1430" s="262"/>
      <c r="BL1430" s="262"/>
      <c r="BM1430" s="262"/>
      <c r="BN1430" s="262"/>
      <c r="BO1430" s="262"/>
      <c r="BP1430" s="262"/>
      <c r="BQ1430" s="262"/>
      <c r="BR1430" s="262"/>
      <c r="BS1430" s="262"/>
      <c r="BT1430" s="262"/>
      <c r="BU1430" s="262"/>
      <c r="BV1430" s="262"/>
      <c r="BW1430" s="262"/>
      <c r="BX1430" s="262"/>
      <c r="BY1430" s="262"/>
      <c r="BZ1430" s="262"/>
      <c r="CA1430" s="262"/>
      <c r="CB1430" s="262"/>
      <c r="CC1430" s="262"/>
      <c r="CD1430" s="262"/>
      <c r="CE1430" s="262"/>
      <c r="CF1430" s="262"/>
      <c r="CG1430" s="262"/>
      <c r="CH1430" s="262"/>
      <c r="CI1430" s="262"/>
      <c r="CJ1430" s="262"/>
      <c r="CK1430" s="262"/>
      <c r="CL1430" s="262"/>
      <c r="CM1430" s="262"/>
      <c r="CN1430" s="262"/>
      <c r="CO1430" s="262"/>
      <c r="CP1430" s="262"/>
      <c r="CQ1430" s="262"/>
      <c r="CR1430" s="262"/>
      <c r="CS1430" s="262"/>
      <c r="CT1430" s="262"/>
      <c r="CU1430" s="262"/>
      <c r="CV1430" s="262"/>
      <c r="CW1430" s="262"/>
      <c r="CX1430" s="262"/>
      <c r="CY1430" s="262"/>
      <c r="CZ1430" s="262"/>
      <c r="DA1430" s="262"/>
      <c r="DB1430" s="262"/>
      <c r="DC1430" s="262"/>
      <c r="DD1430" s="262"/>
      <c r="DE1430" s="262"/>
      <c r="DF1430" s="262"/>
      <c r="DG1430" s="262"/>
      <c r="DH1430" s="262"/>
      <c r="DI1430" s="262"/>
      <c r="DJ1430" s="262"/>
      <c r="DK1430" s="262"/>
      <c r="DL1430" s="262"/>
      <c r="DM1430" s="262"/>
      <c r="DN1430" s="262"/>
      <c r="DO1430" s="262"/>
      <c r="DP1430" s="262"/>
      <c r="DQ1430" s="262"/>
      <c r="DR1430" s="262"/>
      <c r="DS1430" s="262"/>
      <c r="DT1430" s="262"/>
      <c r="DU1430" s="262"/>
      <c r="DV1430" s="262"/>
      <c r="DW1430" s="262"/>
      <c r="DX1430" s="262"/>
      <c r="DY1430" s="262"/>
      <c r="DZ1430" s="262"/>
      <c r="EA1430" s="262"/>
      <c r="EB1430" s="262"/>
      <c r="EC1430" s="262"/>
      <c r="ED1430" s="262"/>
      <c r="EE1430" s="262"/>
      <c r="EF1430" s="262"/>
      <c r="EG1430" s="262"/>
      <c r="EH1430" s="262"/>
      <c r="EI1430" s="262"/>
      <c r="EJ1430" s="262"/>
      <c r="EK1430" s="262"/>
      <c r="EL1430" s="262"/>
      <c r="EM1430" s="262"/>
      <c r="EN1430" s="262"/>
      <c r="EO1430" s="262"/>
      <c r="EP1430" s="262"/>
      <c r="EQ1430" s="262"/>
      <c r="ER1430" s="262"/>
      <c r="ES1430" s="262"/>
      <c r="ET1430" s="262"/>
      <c r="EU1430" s="262"/>
      <c r="EV1430" s="262"/>
      <c r="EW1430" s="262"/>
      <c r="EX1430" s="262"/>
      <c r="EY1430" s="262"/>
      <c r="EZ1430" s="262"/>
      <c r="FA1430" s="262"/>
      <c r="FB1430" s="262"/>
      <c r="FC1430" s="262"/>
      <c r="FD1430" s="262"/>
      <c r="FE1430" s="262"/>
      <c r="FF1430" s="262"/>
      <c r="FG1430" s="262"/>
      <c r="FH1430" s="262"/>
      <c r="FI1430" s="262"/>
      <c r="FJ1430" s="262"/>
      <c r="FK1430" s="262"/>
      <c r="FL1430" s="262"/>
      <c r="FM1430" s="262"/>
      <c r="FN1430" s="262"/>
      <c r="FO1430" s="262"/>
      <c r="FP1430" s="262"/>
      <c r="FQ1430" s="262"/>
      <c r="FR1430" s="262"/>
      <c r="FS1430" s="262"/>
      <c r="FT1430" s="262"/>
      <c r="FU1430" s="262"/>
      <c r="FV1430" s="262"/>
      <c r="FW1430" s="262"/>
      <c r="FX1430" s="262"/>
      <c r="FY1430" s="262"/>
      <c r="FZ1430" s="262"/>
      <c r="GA1430" s="262"/>
      <c r="GB1430" s="262"/>
      <c r="GC1430" s="262"/>
      <c r="GD1430" s="262"/>
    </row>
    <row r="1431" spans="1:186" s="263" customFormat="1" ht="25.5" x14ac:dyDescent="0.2">
      <c r="A1431" s="339" t="s">
        <v>13326</v>
      </c>
      <c r="B1431" s="280" t="s">
        <v>9537</v>
      </c>
      <c r="C1431" s="281" t="s">
        <v>9538</v>
      </c>
      <c r="D1431" s="130" t="s">
        <v>106</v>
      </c>
      <c r="E1431" s="130">
        <v>125.00000000000001</v>
      </c>
      <c r="F1431" s="130">
        <v>0.2</v>
      </c>
      <c r="G1431" s="282"/>
      <c r="H1431" s="283"/>
      <c r="I1431" s="358">
        <v>52.35</v>
      </c>
      <c r="J1431" s="284">
        <f>IF(ISNUMBER(I1431),ROUND(F1431*E1431*I1431,2),"")</f>
        <v>1308.75</v>
      </c>
      <c r="K1431" s="283">
        <f>BDI!$E$17</f>
        <v>0.18609999999999999</v>
      </c>
      <c r="L1431" s="283"/>
      <c r="M1431" s="283"/>
      <c r="N1431" s="131">
        <f t="shared" si="24"/>
        <v>62.09</v>
      </c>
      <c r="O1431" s="340">
        <f>IF(ISNUMBER(I1431),ROUND(F1431*N1431*E1431,2),"")</f>
        <v>1552.25</v>
      </c>
      <c r="P1431" s="262"/>
      <c r="Q1431" s="262"/>
      <c r="R1431" s="262"/>
      <c r="S1431" s="262"/>
      <c r="T1431" s="262"/>
      <c r="U1431" s="262"/>
      <c r="V1431" s="262"/>
      <c r="W1431" s="262"/>
      <c r="X1431" s="262"/>
      <c r="Y1431" s="262"/>
      <c r="Z1431" s="262"/>
      <c r="AA1431" s="262"/>
      <c r="AB1431" s="262"/>
      <c r="AC1431" s="262"/>
      <c r="AD1431" s="262"/>
      <c r="AE1431" s="262"/>
      <c r="AF1431" s="262"/>
      <c r="AG1431" s="262"/>
      <c r="AH1431" s="262"/>
      <c r="AI1431" s="262"/>
      <c r="AJ1431" s="262"/>
      <c r="AK1431" s="262"/>
      <c r="AL1431" s="262"/>
      <c r="AM1431" s="262"/>
      <c r="AN1431" s="262"/>
      <c r="AO1431" s="262"/>
      <c r="AP1431" s="262"/>
      <c r="AQ1431" s="262"/>
      <c r="AR1431" s="262"/>
      <c r="AS1431" s="262"/>
      <c r="AT1431" s="262"/>
      <c r="AU1431" s="262"/>
      <c r="AV1431" s="262"/>
      <c r="AW1431" s="262"/>
      <c r="AX1431" s="262"/>
      <c r="AY1431" s="262"/>
      <c r="AZ1431" s="262"/>
      <c r="BA1431" s="262"/>
      <c r="BB1431" s="262"/>
      <c r="BC1431" s="262"/>
      <c r="BD1431" s="262"/>
      <c r="BE1431" s="262"/>
      <c r="BF1431" s="262"/>
      <c r="BG1431" s="262"/>
      <c r="BH1431" s="262"/>
      <c r="BI1431" s="262"/>
      <c r="BJ1431" s="262"/>
      <c r="BK1431" s="262"/>
      <c r="BL1431" s="262"/>
      <c r="BM1431" s="262"/>
      <c r="BN1431" s="262"/>
      <c r="BO1431" s="262"/>
      <c r="BP1431" s="262"/>
      <c r="BQ1431" s="262"/>
      <c r="BR1431" s="262"/>
      <c r="BS1431" s="262"/>
      <c r="BT1431" s="262"/>
      <c r="BU1431" s="262"/>
      <c r="BV1431" s="262"/>
      <c r="BW1431" s="262"/>
      <c r="BX1431" s="262"/>
      <c r="BY1431" s="262"/>
      <c r="BZ1431" s="262"/>
      <c r="CA1431" s="262"/>
      <c r="CB1431" s="262"/>
      <c r="CC1431" s="262"/>
      <c r="CD1431" s="262"/>
      <c r="CE1431" s="262"/>
      <c r="CF1431" s="262"/>
      <c r="CG1431" s="262"/>
      <c r="CH1431" s="262"/>
      <c r="CI1431" s="262"/>
      <c r="CJ1431" s="262"/>
      <c r="CK1431" s="262"/>
      <c r="CL1431" s="262"/>
      <c r="CM1431" s="262"/>
      <c r="CN1431" s="262"/>
      <c r="CO1431" s="262"/>
      <c r="CP1431" s="262"/>
      <c r="CQ1431" s="262"/>
      <c r="CR1431" s="262"/>
      <c r="CS1431" s="262"/>
      <c r="CT1431" s="262"/>
      <c r="CU1431" s="262"/>
      <c r="CV1431" s="262"/>
      <c r="CW1431" s="262"/>
      <c r="CX1431" s="262"/>
      <c r="CY1431" s="262"/>
      <c r="CZ1431" s="262"/>
      <c r="DA1431" s="262"/>
      <c r="DB1431" s="262"/>
      <c r="DC1431" s="262"/>
      <c r="DD1431" s="262"/>
      <c r="DE1431" s="262"/>
      <c r="DF1431" s="262"/>
      <c r="DG1431" s="262"/>
      <c r="DH1431" s="262"/>
      <c r="DI1431" s="262"/>
      <c r="DJ1431" s="262"/>
      <c r="DK1431" s="262"/>
      <c r="DL1431" s="262"/>
      <c r="DM1431" s="262"/>
      <c r="DN1431" s="262"/>
      <c r="DO1431" s="262"/>
      <c r="DP1431" s="262"/>
      <c r="DQ1431" s="262"/>
      <c r="DR1431" s="262"/>
      <c r="DS1431" s="262"/>
      <c r="DT1431" s="262"/>
      <c r="DU1431" s="262"/>
      <c r="DV1431" s="262"/>
      <c r="DW1431" s="262"/>
      <c r="DX1431" s="262"/>
      <c r="DY1431" s="262"/>
      <c r="DZ1431" s="262"/>
      <c r="EA1431" s="262"/>
      <c r="EB1431" s="262"/>
      <c r="EC1431" s="262"/>
      <c r="ED1431" s="262"/>
      <c r="EE1431" s="262"/>
      <c r="EF1431" s="262"/>
      <c r="EG1431" s="262"/>
      <c r="EH1431" s="262"/>
      <c r="EI1431" s="262"/>
      <c r="EJ1431" s="262"/>
      <c r="EK1431" s="262"/>
      <c r="EL1431" s="262"/>
      <c r="EM1431" s="262"/>
      <c r="EN1431" s="262"/>
      <c r="EO1431" s="262"/>
      <c r="EP1431" s="262"/>
      <c r="EQ1431" s="262"/>
      <c r="ER1431" s="262"/>
      <c r="ES1431" s="262"/>
      <c r="ET1431" s="262"/>
      <c r="EU1431" s="262"/>
      <c r="EV1431" s="262"/>
      <c r="EW1431" s="262"/>
      <c r="EX1431" s="262"/>
      <c r="EY1431" s="262"/>
      <c r="EZ1431" s="262"/>
      <c r="FA1431" s="262"/>
      <c r="FB1431" s="262"/>
      <c r="FC1431" s="262"/>
      <c r="FD1431" s="262"/>
      <c r="FE1431" s="262"/>
      <c r="FF1431" s="262"/>
      <c r="FG1431" s="262"/>
      <c r="FH1431" s="262"/>
      <c r="FI1431" s="262"/>
      <c r="FJ1431" s="262"/>
      <c r="FK1431" s="262"/>
      <c r="FL1431" s="262"/>
      <c r="FM1431" s="262"/>
      <c r="FN1431" s="262"/>
      <c r="FO1431" s="262"/>
      <c r="FP1431" s="262"/>
      <c r="FQ1431" s="262"/>
      <c r="FR1431" s="262"/>
      <c r="FS1431" s="262"/>
      <c r="FT1431" s="262"/>
      <c r="FU1431" s="262"/>
      <c r="FV1431" s="262"/>
      <c r="FW1431" s="262"/>
      <c r="FX1431" s="262"/>
      <c r="FY1431" s="262"/>
      <c r="FZ1431" s="262"/>
      <c r="GA1431" s="262"/>
      <c r="GB1431" s="262"/>
      <c r="GC1431" s="262"/>
      <c r="GD1431" s="262"/>
    </row>
    <row r="1432" spans="1:186" s="263" customFormat="1" ht="25.5" x14ac:dyDescent="0.2">
      <c r="A1432" s="339" t="s">
        <v>13327</v>
      </c>
      <c r="B1432" s="280" t="s">
        <v>9539</v>
      </c>
      <c r="C1432" s="281" t="s">
        <v>9540</v>
      </c>
      <c r="D1432" s="130" t="s">
        <v>106</v>
      </c>
      <c r="E1432" s="130">
        <v>125.00000000000001</v>
      </c>
      <c r="F1432" s="130">
        <v>0.2</v>
      </c>
      <c r="G1432" s="282"/>
      <c r="H1432" s="283"/>
      <c r="I1432" s="358">
        <v>43.41</v>
      </c>
      <c r="J1432" s="284">
        <f>IF(ISNUMBER(I1432),ROUND(F1432*E1432*I1432,2),"")</f>
        <v>1085.25</v>
      </c>
      <c r="K1432" s="283">
        <f>BDI!$E$17</f>
        <v>0.18609999999999999</v>
      </c>
      <c r="L1432" s="283"/>
      <c r="M1432" s="283"/>
      <c r="N1432" s="131">
        <f t="shared" si="24"/>
        <v>51.49</v>
      </c>
      <c r="O1432" s="340">
        <f>IF(ISNUMBER(I1432),ROUND(F1432*N1432*E1432,2),"")</f>
        <v>1287.25</v>
      </c>
      <c r="P1432" s="262"/>
      <c r="Q1432" s="262"/>
      <c r="R1432" s="262"/>
      <c r="S1432" s="262"/>
      <c r="T1432" s="262"/>
      <c r="U1432" s="262"/>
      <c r="V1432" s="262"/>
      <c r="W1432" s="262"/>
      <c r="X1432" s="262"/>
      <c r="Y1432" s="262"/>
      <c r="Z1432" s="262"/>
      <c r="AA1432" s="262"/>
      <c r="AB1432" s="262"/>
      <c r="AC1432" s="262"/>
      <c r="AD1432" s="262"/>
      <c r="AE1432" s="262"/>
      <c r="AF1432" s="262"/>
      <c r="AG1432" s="262"/>
      <c r="AH1432" s="262"/>
      <c r="AI1432" s="262"/>
      <c r="AJ1432" s="262"/>
      <c r="AK1432" s="262"/>
      <c r="AL1432" s="262"/>
      <c r="AM1432" s="262"/>
      <c r="AN1432" s="262"/>
      <c r="AO1432" s="262"/>
      <c r="AP1432" s="262"/>
      <c r="AQ1432" s="262"/>
      <c r="AR1432" s="262"/>
      <c r="AS1432" s="262"/>
      <c r="AT1432" s="262"/>
      <c r="AU1432" s="262"/>
      <c r="AV1432" s="262"/>
      <c r="AW1432" s="262"/>
      <c r="AX1432" s="262"/>
      <c r="AY1432" s="262"/>
      <c r="AZ1432" s="262"/>
      <c r="BA1432" s="262"/>
      <c r="BB1432" s="262"/>
      <c r="BC1432" s="262"/>
      <c r="BD1432" s="262"/>
      <c r="BE1432" s="262"/>
      <c r="BF1432" s="262"/>
      <c r="BG1432" s="262"/>
      <c r="BH1432" s="262"/>
      <c r="BI1432" s="262"/>
      <c r="BJ1432" s="262"/>
      <c r="BK1432" s="262"/>
      <c r="BL1432" s="262"/>
      <c r="BM1432" s="262"/>
      <c r="BN1432" s="262"/>
      <c r="BO1432" s="262"/>
      <c r="BP1432" s="262"/>
      <c r="BQ1432" s="262"/>
      <c r="BR1432" s="262"/>
      <c r="BS1432" s="262"/>
      <c r="BT1432" s="262"/>
      <c r="BU1432" s="262"/>
      <c r="BV1432" s="262"/>
      <c r="BW1432" s="262"/>
      <c r="BX1432" s="262"/>
      <c r="BY1432" s="262"/>
      <c r="BZ1432" s="262"/>
      <c r="CA1432" s="262"/>
      <c r="CB1432" s="262"/>
      <c r="CC1432" s="262"/>
      <c r="CD1432" s="262"/>
      <c r="CE1432" s="262"/>
      <c r="CF1432" s="262"/>
      <c r="CG1432" s="262"/>
      <c r="CH1432" s="262"/>
      <c r="CI1432" s="262"/>
      <c r="CJ1432" s="262"/>
      <c r="CK1432" s="262"/>
      <c r="CL1432" s="262"/>
      <c r="CM1432" s="262"/>
      <c r="CN1432" s="262"/>
      <c r="CO1432" s="262"/>
      <c r="CP1432" s="262"/>
      <c r="CQ1432" s="262"/>
      <c r="CR1432" s="262"/>
      <c r="CS1432" s="262"/>
      <c r="CT1432" s="262"/>
      <c r="CU1432" s="262"/>
      <c r="CV1432" s="262"/>
      <c r="CW1432" s="262"/>
      <c r="CX1432" s="262"/>
      <c r="CY1432" s="262"/>
      <c r="CZ1432" s="262"/>
      <c r="DA1432" s="262"/>
      <c r="DB1432" s="262"/>
      <c r="DC1432" s="262"/>
      <c r="DD1432" s="262"/>
      <c r="DE1432" s="262"/>
      <c r="DF1432" s="262"/>
      <c r="DG1432" s="262"/>
      <c r="DH1432" s="262"/>
      <c r="DI1432" s="262"/>
      <c r="DJ1432" s="262"/>
      <c r="DK1432" s="262"/>
      <c r="DL1432" s="262"/>
      <c r="DM1432" s="262"/>
      <c r="DN1432" s="262"/>
      <c r="DO1432" s="262"/>
      <c r="DP1432" s="262"/>
      <c r="DQ1432" s="262"/>
      <c r="DR1432" s="262"/>
      <c r="DS1432" s="262"/>
      <c r="DT1432" s="262"/>
      <c r="DU1432" s="262"/>
      <c r="DV1432" s="262"/>
      <c r="DW1432" s="262"/>
      <c r="DX1432" s="262"/>
      <c r="DY1432" s="262"/>
      <c r="DZ1432" s="262"/>
      <c r="EA1432" s="262"/>
      <c r="EB1432" s="262"/>
      <c r="EC1432" s="262"/>
      <c r="ED1432" s="262"/>
      <c r="EE1432" s="262"/>
      <c r="EF1432" s="262"/>
      <c r="EG1432" s="262"/>
      <c r="EH1432" s="262"/>
      <c r="EI1432" s="262"/>
      <c r="EJ1432" s="262"/>
      <c r="EK1432" s="262"/>
      <c r="EL1432" s="262"/>
      <c r="EM1432" s="262"/>
      <c r="EN1432" s="262"/>
      <c r="EO1432" s="262"/>
      <c r="EP1432" s="262"/>
      <c r="EQ1432" s="262"/>
      <c r="ER1432" s="262"/>
      <c r="ES1432" s="262"/>
      <c r="ET1432" s="262"/>
      <c r="EU1432" s="262"/>
      <c r="EV1432" s="262"/>
      <c r="EW1432" s="262"/>
      <c r="EX1432" s="262"/>
      <c r="EY1432" s="262"/>
      <c r="EZ1432" s="262"/>
      <c r="FA1432" s="262"/>
      <c r="FB1432" s="262"/>
      <c r="FC1432" s="262"/>
      <c r="FD1432" s="262"/>
      <c r="FE1432" s="262"/>
      <c r="FF1432" s="262"/>
      <c r="FG1432" s="262"/>
      <c r="FH1432" s="262"/>
      <c r="FI1432" s="262"/>
      <c r="FJ1432" s="262"/>
      <c r="FK1432" s="262"/>
      <c r="FL1432" s="262"/>
      <c r="FM1432" s="262"/>
      <c r="FN1432" s="262"/>
      <c r="FO1432" s="262"/>
      <c r="FP1432" s="262"/>
      <c r="FQ1432" s="262"/>
      <c r="FR1432" s="262"/>
      <c r="FS1432" s="262"/>
      <c r="FT1432" s="262"/>
      <c r="FU1432" s="262"/>
      <c r="FV1432" s="262"/>
      <c r="FW1432" s="262"/>
      <c r="FX1432" s="262"/>
      <c r="FY1432" s="262"/>
      <c r="FZ1432" s="262"/>
      <c r="GA1432" s="262"/>
      <c r="GB1432" s="262"/>
      <c r="GC1432" s="262"/>
      <c r="GD1432" s="262"/>
    </row>
    <row r="1433" spans="1:186" s="263" customFormat="1" ht="25.5" x14ac:dyDescent="0.2">
      <c r="A1433" s="339" t="s">
        <v>13328</v>
      </c>
      <c r="B1433" s="280" t="s">
        <v>9541</v>
      </c>
      <c r="C1433" s="281" t="s">
        <v>9542</v>
      </c>
      <c r="D1433" s="130" t="s">
        <v>106</v>
      </c>
      <c r="E1433" s="130">
        <v>125.00000000000001</v>
      </c>
      <c r="F1433" s="130">
        <v>0.2</v>
      </c>
      <c r="G1433" s="282"/>
      <c r="H1433" s="283"/>
      <c r="I1433" s="358">
        <v>74.47</v>
      </c>
      <c r="J1433" s="284">
        <f>IF(ISNUMBER(I1433),ROUND(F1433*E1433*I1433,2),"")</f>
        <v>1861.75</v>
      </c>
      <c r="K1433" s="283">
        <f>BDI!$E$17</f>
        <v>0.18609999999999999</v>
      </c>
      <c r="L1433" s="283"/>
      <c r="M1433" s="283"/>
      <c r="N1433" s="131">
        <f t="shared" si="24"/>
        <v>88.33</v>
      </c>
      <c r="O1433" s="340">
        <f>IF(ISNUMBER(I1433),ROUND(F1433*N1433*E1433,2),"")</f>
        <v>2208.25</v>
      </c>
      <c r="P1433" s="262"/>
      <c r="Q1433" s="262"/>
      <c r="R1433" s="262"/>
      <c r="S1433" s="262"/>
      <c r="T1433" s="262"/>
      <c r="U1433" s="262"/>
      <c r="V1433" s="262"/>
      <c r="W1433" s="262"/>
      <c r="X1433" s="262"/>
      <c r="Y1433" s="262"/>
      <c r="Z1433" s="262"/>
      <c r="AA1433" s="262"/>
      <c r="AB1433" s="262"/>
      <c r="AC1433" s="262"/>
      <c r="AD1433" s="262"/>
      <c r="AE1433" s="262"/>
      <c r="AF1433" s="262"/>
      <c r="AG1433" s="262"/>
      <c r="AH1433" s="262"/>
      <c r="AI1433" s="262"/>
      <c r="AJ1433" s="262"/>
      <c r="AK1433" s="262"/>
      <c r="AL1433" s="262"/>
      <c r="AM1433" s="262"/>
      <c r="AN1433" s="262"/>
      <c r="AO1433" s="262"/>
      <c r="AP1433" s="262"/>
      <c r="AQ1433" s="262"/>
      <c r="AR1433" s="262"/>
      <c r="AS1433" s="262"/>
      <c r="AT1433" s="262"/>
      <c r="AU1433" s="262"/>
      <c r="AV1433" s="262"/>
      <c r="AW1433" s="262"/>
      <c r="AX1433" s="262"/>
      <c r="AY1433" s="262"/>
      <c r="AZ1433" s="262"/>
      <c r="BA1433" s="262"/>
      <c r="BB1433" s="262"/>
      <c r="BC1433" s="262"/>
      <c r="BD1433" s="262"/>
      <c r="BE1433" s="262"/>
      <c r="BF1433" s="262"/>
      <c r="BG1433" s="262"/>
      <c r="BH1433" s="262"/>
      <c r="BI1433" s="262"/>
      <c r="BJ1433" s="262"/>
      <c r="BK1433" s="262"/>
      <c r="BL1433" s="262"/>
      <c r="BM1433" s="262"/>
      <c r="BN1433" s="262"/>
      <c r="BO1433" s="262"/>
      <c r="BP1433" s="262"/>
      <c r="BQ1433" s="262"/>
      <c r="BR1433" s="262"/>
      <c r="BS1433" s="262"/>
      <c r="BT1433" s="262"/>
      <c r="BU1433" s="262"/>
      <c r="BV1433" s="262"/>
      <c r="BW1433" s="262"/>
      <c r="BX1433" s="262"/>
      <c r="BY1433" s="262"/>
      <c r="BZ1433" s="262"/>
      <c r="CA1433" s="262"/>
      <c r="CB1433" s="262"/>
      <c r="CC1433" s="262"/>
      <c r="CD1433" s="262"/>
      <c r="CE1433" s="262"/>
      <c r="CF1433" s="262"/>
      <c r="CG1433" s="262"/>
      <c r="CH1433" s="262"/>
      <c r="CI1433" s="262"/>
      <c r="CJ1433" s="262"/>
      <c r="CK1433" s="262"/>
      <c r="CL1433" s="262"/>
      <c r="CM1433" s="262"/>
      <c r="CN1433" s="262"/>
      <c r="CO1433" s="262"/>
      <c r="CP1433" s="262"/>
      <c r="CQ1433" s="262"/>
      <c r="CR1433" s="262"/>
      <c r="CS1433" s="262"/>
      <c r="CT1433" s="262"/>
      <c r="CU1433" s="262"/>
      <c r="CV1433" s="262"/>
      <c r="CW1433" s="262"/>
      <c r="CX1433" s="262"/>
      <c r="CY1433" s="262"/>
      <c r="CZ1433" s="262"/>
      <c r="DA1433" s="262"/>
      <c r="DB1433" s="262"/>
      <c r="DC1433" s="262"/>
      <c r="DD1433" s="262"/>
      <c r="DE1433" s="262"/>
      <c r="DF1433" s="262"/>
      <c r="DG1433" s="262"/>
      <c r="DH1433" s="262"/>
      <c r="DI1433" s="262"/>
      <c r="DJ1433" s="262"/>
      <c r="DK1433" s="262"/>
      <c r="DL1433" s="262"/>
      <c r="DM1433" s="262"/>
      <c r="DN1433" s="262"/>
      <c r="DO1433" s="262"/>
      <c r="DP1433" s="262"/>
      <c r="DQ1433" s="262"/>
      <c r="DR1433" s="262"/>
      <c r="DS1433" s="262"/>
      <c r="DT1433" s="262"/>
      <c r="DU1433" s="262"/>
      <c r="DV1433" s="262"/>
      <c r="DW1433" s="262"/>
      <c r="DX1433" s="262"/>
      <c r="DY1433" s="262"/>
      <c r="DZ1433" s="262"/>
      <c r="EA1433" s="262"/>
      <c r="EB1433" s="262"/>
      <c r="EC1433" s="262"/>
      <c r="ED1433" s="262"/>
      <c r="EE1433" s="262"/>
      <c r="EF1433" s="262"/>
      <c r="EG1433" s="262"/>
      <c r="EH1433" s="262"/>
      <c r="EI1433" s="262"/>
      <c r="EJ1433" s="262"/>
      <c r="EK1433" s="262"/>
      <c r="EL1433" s="262"/>
      <c r="EM1433" s="262"/>
      <c r="EN1433" s="262"/>
      <c r="EO1433" s="262"/>
      <c r="EP1433" s="262"/>
      <c r="EQ1433" s="262"/>
      <c r="ER1433" s="262"/>
      <c r="ES1433" s="262"/>
      <c r="ET1433" s="262"/>
      <c r="EU1433" s="262"/>
      <c r="EV1433" s="262"/>
      <c r="EW1433" s="262"/>
      <c r="EX1433" s="262"/>
      <c r="EY1433" s="262"/>
      <c r="EZ1433" s="262"/>
      <c r="FA1433" s="262"/>
      <c r="FB1433" s="262"/>
      <c r="FC1433" s="262"/>
      <c r="FD1433" s="262"/>
      <c r="FE1433" s="262"/>
      <c r="FF1433" s="262"/>
      <c r="FG1433" s="262"/>
      <c r="FH1433" s="262"/>
      <c r="FI1433" s="262"/>
      <c r="FJ1433" s="262"/>
      <c r="FK1433" s="262"/>
      <c r="FL1433" s="262"/>
      <c r="FM1433" s="262"/>
      <c r="FN1433" s="262"/>
      <c r="FO1433" s="262"/>
      <c r="FP1433" s="262"/>
      <c r="FQ1433" s="262"/>
      <c r="FR1433" s="262"/>
      <c r="FS1433" s="262"/>
      <c r="FT1433" s="262"/>
      <c r="FU1433" s="262"/>
      <c r="FV1433" s="262"/>
      <c r="FW1433" s="262"/>
      <c r="FX1433" s="262"/>
      <c r="FY1433" s="262"/>
      <c r="FZ1433" s="262"/>
      <c r="GA1433" s="262"/>
      <c r="GB1433" s="262"/>
      <c r="GC1433" s="262"/>
      <c r="GD1433" s="262"/>
    </row>
    <row r="1434" spans="1:186" s="263" customFormat="1" ht="25.5" x14ac:dyDescent="0.2">
      <c r="A1434" s="339" t="s">
        <v>13329</v>
      </c>
      <c r="B1434" s="280" t="s">
        <v>9543</v>
      </c>
      <c r="C1434" s="281" t="s">
        <v>9544</v>
      </c>
      <c r="D1434" s="130" t="s">
        <v>106</v>
      </c>
      <c r="E1434" s="130">
        <v>125.00000000000001</v>
      </c>
      <c r="F1434" s="130">
        <v>0.2</v>
      </c>
      <c r="G1434" s="282"/>
      <c r="H1434" s="283"/>
      <c r="I1434" s="358">
        <v>98.28</v>
      </c>
      <c r="J1434" s="284">
        <f>IF(ISNUMBER(I1434),ROUND(F1434*E1434*I1434,2),"")</f>
        <v>2457</v>
      </c>
      <c r="K1434" s="283">
        <f>BDI!$E$17</f>
        <v>0.18609999999999999</v>
      </c>
      <c r="L1434" s="283"/>
      <c r="M1434" s="283"/>
      <c r="N1434" s="131">
        <f t="shared" si="24"/>
        <v>116.57</v>
      </c>
      <c r="O1434" s="340">
        <f>IF(ISNUMBER(I1434),ROUND(F1434*N1434*E1434,2),"")</f>
        <v>2914.25</v>
      </c>
      <c r="P1434" s="262"/>
      <c r="Q1434" s="262"/>
      <c r="R1434" s="262"/>
      <c r="S1434" s="262"/>
      <c r="T1434" s="262"/>
      <c r="U1434" s="262"/>
      <c r="V1434" s="262"/>
      <c r="W1434" s="262"/>
      <c r="X1434" s="262"/>
      <c r="Y1434" s="262"/>
      <c r="Z1434" s="262"/>
      <c r="AA1434" s="262"/>
      <c r="AB1434" s="262"/>
      <c r="AC1434" s="262"/>
      <c r="AD1434" s="262"/>
      <c r="AE1434" s="262"/>
      <c r="AF1434" s="262"/>
      <c r="AG1434" s="262"/>
      <c r="AH1434" s="262"/>
      <c r="AI1434" s="262"/>
      <c r="AJ1434" s="262"/>
      <c r="AK1434" s="262"/>
      <c r="AL1434" s="262"/>
      <c r="AM1434" s="262"/>
      <c r="AN1434" s="262"/>
      <c r="AO1434" s="262"/>
      <c r="AP1434" s="262"/>
      <c r="AQ1434" s="262"/>
      <c r="AR1434" s="262"/>
      <c r="AS1434" s="262"/>
      <c r="AT1434" s="262"/>
      <c r="AU1434" s="262"/>
      <c r="AV1434" s="262"/>
      <c r="AW1434" s="262"/>
      <c r="AX1434" s="262"/>
      <c r="AY1434" s="262"/>
      <c r="AZ1434" s="262"/>
      <c r="BA1434" s="262"/>
      <c r="BB1434" s="262"/>
      <c r="BC1434" s="262"/>
      <c r="BD1434" s="262"/>
      <c r="BE1434" s="262"/>
      <c r="BF1434" s="262"/>
      <c r="BG1434" s="262"/>
      <c r="BH1434" s="262"/>
      <c r="BI1434" s="262"/>
      <c r="BJ1434" s="262"/>
      <c r="BK1434" s="262"/>
      <c r="BL1434" s="262"/>
      <c r="BM1434" s="262"/>
      <c r="BN1434" s="262"/>
      <c r="BO1434" s="262"/>
      <c r="BP1434" s="262"/>
      <c r="BQ1434" s="262"/>
      <c r="BR1434" s="262"/>
      <c r="BS1434" s="262"/>
      <c r="BT1434" s="262"/>
      <c r="BU1434" s="262"/>
      <c r="BV1434" s="262"/>
      <c r="BW1434" s="262"/>
      <c r="BX1434" s="262"/>
      <c r="BY1434" s="262"/>
      <c r="BZ1434" s="262"/>
      <c r="CA1434" s="262"/>
      <c r="CB1434" s="262"/>
      <c r="CC1434" s="262"/>
      <c r="CD1434" s="262"/>
      <c r="CE1434" s="262"/>
      <c r="CF1434" s="262"/>
      <c r="CG1434" s="262"/>
      <c r="CH1434" s="262"/>
      <c r="CI1434" s="262"/>
      <c r="CJ1434" s="262"/>
      <c r="CK1434" s="262"/>
      <c r="CL1434" s="262"/>
      <c r="CM1434" s="262"/>
      <c r="CN1434" s="262"/>
      <c r="CO1434" s="262"/>
      <c r="CP1434" s="262"/>
      <c r="CQ1434" s="262"/>
      <c r="CR1434" s="262"/>
      <c r="CS1434" s="262"/>
      <c r="CT1434" s="262"/>
      <c r="CU1434" s="262"/>
      <c r="CV1434" s="262"/>
      <c r="CW1434" s="262"/>
      <c r="CX1434" s="262"/>
      <c r="CY1434" s="262"/>
      <c r="CZ1434" s="262"/>
      <c r="DA1434" s="262"/>
      <c r="DB1434" s="262"/>
      <c r="DC1434" s="262"/>
      <c r="DD1434" s="262"/>
      <c r="DE1434" s="262"/>
      <c r="DF1434" s="262"/>
      <c r="DG1434" s="262"/>
      <c r="DH1434" s="262"/>
      <c r="DI1434" s="262"/>
      <c r="DJ1434" s="262"/>
      <c r="DK1434" s="262"/>
      <c r="DL1434" s="262"/>
      <c r="DM1434" s="262"/>
      <c r="DN1434" s="262"/>
      <c r="DO1434" s="262"/>
      <c r="DP1434" s="262"/>
      <c r="DQ1434" s="262"/>
      <c r="DR1434" s="262"/>
      <c r="DS1434" s="262"/>
      <c r="DT1434" s="262"/>
      <c r="DU1434" s="262"/>
      <c r="DV1434" s="262"/>
      <c r="DW1434" s="262"/>
      <c r="DX1434" s="262"/>
      <c r="DY1434" s="262"/>
      <c r="DZ1434" s="262"/>
      <c r="EA1434" s="262"/>
      <c r="EB1434" s="262"/>
      <c r="EC1434" s="262"/>
      <c r="ED1434" s="262"/>
      <c r="EE1434" s="262"/>
      <c r="EF1434" s="262"/>
      <c r="EG1434" s="262"/>
      <c r="EH1434" s="262"/>
      <c r="EI1434" s="262"/>
      <c r="EJ1434" s="262"/>
      <c r="EK1434" s="262"/>
      <c r="EL1434" s="262"/>
      <c r="EM1434" s="262"/>
      <c r="EN1434" s="262"/>
      <c r="EO1434" s="262"/>
      <c r="EP1434" s="262"/>
      <c r="EQ1434" s="262"/>
      <c r="ER1434" s="262"/>
      <c r="ES1434" s="262"/>
      <c r="ET1434" s="262"/>
      <c r="EU1434" s="262"/>
      <c r="EV1434" s="262"/>
      <c r="EW1434" s="262"/>
      <c r="EX1434" s="262"/>
      <c r="EY1434" s="262"/>
      <c r="EZ1434" s="262"/>
      <c r="FA1434" s="262"/>
      <c r="FB1434" s="262"/>
      <c r="FC1434" s="262"/>
      <c r="FD1434" s="262"/>
      <c r="FE1434" s="262"/>
      <c r="FF1434" s="262"/>
      <c r="FG1434" s="262"/>
      <c r="FH1434" s="262"/>
      <c r="FI1434" s="262"/>
      <c r="FJ1434" s="262"/>
      <c r="FK1434" s="262"/>
      <c r="FL1434" s="262"/>
      <c r="FM1434" s="262"/>
      <c r="FN1434" s="262"/>
      <c r="FO1434" s="262"/>
      <c r="FP1434" s="262"/>
      <c r="FQ1434" s="262"/>
      <c r="FR1434" s="262"/>
      <c r="FS1434" s="262"/>
      <c r="FT1434" s="262"/>
      <c r="FU1434" s="262"/>
      <c r="FV1434" s="262"/>
      <c r="FW1434" s="262"/>
      <c r="FX1434" s="262"/>
      <c r="FY1434" s="262"/>
      <c r="FZ1434" s="262"/>
      <c r="GA1434" s="262"/>
      <c r="GB1434" s="262"/>
      <c r="GC1434" s="262"/>
      <c r="GD1434" s="262"/>
    </row>
    <row r="1435" spans="1:186" s="263" customFormat="1" ht="25.5" x14ac:dyDescent="0.2">
      <c r="A1435" s="339" t="s">
        <v>13330</v>
      </c>
      <c r="B1435" s="280" t="s">
        <v>9545</v>
      </c>
      <c r="C1435" s="281" t="s">
        <v>9546</v>
      </c>
      <c r="D1435" s="130" t="s">
        <v>106</v>
      </c>
      <c r="E1435" s="130">
        <v>125.00000000000001</v>
      </c>
      <c r="F1435" s="130">
        <v>0.2</v>
      </c>
      <c r="G1435" s="282"/>
      <c r="H1435" s="283"/>
      <c r="I1435" s="358">
        <v>109.8</v>
      </c>
      <c r="J1435" s="284">
        <f>IF(ISNUMBER(I1435),ROUND(F1435*E1435*I1435,2),"")</f>
        <v>2745</v>
      </c>
      <c r="K1435" s="283">
        <f>BDI!$E$17</f>
        <v>0.18609999999999999</v>
      </c>
      <c r="L1435" s="283"/>
      <c r="M1435" s="283"/>
      <c r="N1435" s="131">
        <f t="shared" si="24"/>
        <v>130.22999999999999</v>
      </c>
      <c r="O1435" s="340">
        <f>IF(ISNUMBER(I1435),ROUND(F1435*N1435*E1435,2),"")</f>
        <v>3255.75</v>
      </c>
      <c r="P1435" s="262"/>
      <c r="Q1435" s="262"/>
      <c r="R1435" s="262"/>
      <c r="S1435" s="262"/>
      <c r="T1435" s="262"/>
      <c r="U1435" s="262"/>
      <c r="V1435" s="262"/>
      <c r="W1435" s="262"/>
      <c r="X1435" s="262"/>
      <c r="Y1435" s="262"/>
      <c r="Z1435" s="262"/>
      <c r="AA1435" s="262"/>
      <c r="AB1435" s="262"/>
      <c r="AC1435" s="262"/>
      <c r="AD1435" s="262"/>
      <c r="AE1435" s="262"/>
      <c r="AF1435" s="262"/>
      <c r="AG1435" s="262"/>
      <c r="AH1435" s="262"/>
      <c r="AI1435" s="262"/>
      <c r="AJ1435" s="262"/>
      <c r="AK1435" s="262"/>
      <c r="AL1435" s="262"/>
      <c r="AM1435" s="262"/>
      <c r="AN1435" s="262"/>
      <c r="AO1435" s="262"/>
      <c r="AP1435" s="262"/>
      <c r="AQ1435" s="262"/>
      <c r="AR1435" s="262"/>
      <c r="AS1435" s="262"/>
      <c r="AT1435" s="262"/>
      <c r="AU1435" s="262"/>
      <c r="AV1435" s="262"/>
      <c r="AW1435" s="262"/>
      <c r="AX1435" s="262"/>
      <c r="AY1435" s="262"/>
      <c r="AZ1435" s="262"/>
      <c r="BA1435" s="262"/>
      <c r="BB1435" s="262"/>
      <c r="BC1435" s="262"/>
      <c r="BD1435" s="262"/>
      <c r="BE1435" s="262"/>
      <c r="BF1435" s="262"/>
      <c r="BG1435" s="262"/>
      <c r="BH1435" s="262"/>
      <c r="BI1435" s="262"/>
      <c r="BJ1435" s="262"/>
      <c r="BK1435" s="262"/>
      <c r="BL1435" s="262"/>
      <c r="BM1435" s="262"/>
      <c r="BN1435" s="262"/>
      <c r="BO1435" s="262"/>
      <c r="BP1435" s="262"/>
      <c r="BQ1435" s="262"/>
      <c r="BR1435" s="262"/>
      <c r="BS1435" s="262"/>
      <c r="BT1435" s="262"/>
      <c r="BU1435" s="262"/>
      <c r="BV1435" s="262"/>
      <c r="BW1435" s="262"/>
      <c r="BX1435" s="262"/>
      <c r="BY1435" s="262"/>
      <c r="BZ1435" s="262"/>
      <c r="CA1435" s="262"/>
      <c r="CB1435" s="262"/>
      <c r="CC1435" s="262"/>
      <c r="CD1435" s="262"/>
      <c r="CE1435" s="262"/>
      <c r="CF1435" s="262"/>
      <c r="CG1435" s="262"/>
      <c r="CH1435" s="262"/>
      <c r="CI1435" s="262"/>
      <c r="CJ1435" s="262"/>
      <c r="CK1435" s="262"/>
      <c r="CL1435" s="262"/>
      <c r="CM1435" s="262"/>
      <c r="CN1435" s="262"/>
      <c r="CO1435" s="262"/>
      <c r="CP1435" s="262"/>
      <c r="CQ1435" s="262"/>
      <c r="CR1435" s="262"/>
      <c r="CS1435" s="262"/>
      <c r="CT1435" s="262"/>
      <c r="CU1435" s="262"/>
      <c r="CV1435" s="262"/>
      <c r="CW1435" s="262"/>
      <c r="CX1435" s="262"/>
      <c r="CY1435" s="262"/>
      <c r="CZ1435" s="262"/>
      <c r="DA1435" s="262"/>
      <c r="DB1435" s="262"/>
      <c r="DC1435" s="262"/>
      <c r="DD1435" s="262"/>
      <c r="DE1435" s="262"/>
      <c r="DF1435" s="262"/>
      <c r="DG1435" s="262"/>
      <c r="DH1435" s="262"/>
      <c r="DI1435" s="262"/>
      <c r="DJ1435" s="262"/>
      <c r="DK1435" s="262"/>
      <c r="DL1435" s="262"/>
      <c r="DM1435" s="262"/>
      <c r="DN1435" s="262"/>
      <c r="DO1435" s="262"/>
      <c r="DP1435" s="262"/>
      <c r="DQ1435" s="262"/>
      <c r="DR1435" s="262"/>
      <c r="DS1435" s="262"/>
      <c r="DT1435" s="262"/>
      <c r="DU1435" s="262"/>
      <c r="DV1435" s="262"/>
      <c r="DW1435" s="262"/>
      <c r="DX1435" s="262"/>
      <c r="DY1435" s="262"/>
      <c r="DZ1435" s="262"/>
      <c r="EA1435" s="262"/>
      <c r="EB1435" s="262"/>
      <c r="EC1435" s="262"/>
      <c r="ED1435" s="262"/>
      <c r="EE1435" s="262"/>
      <c r="EF1435" s="262"/>
      <c r="EG1435" s="262"/>
      <c r="EH1435" s="262"/>
      <c r="EI1435" s="262"/>
      <c r="EJ1435" s="262"/>
      <c r="EK1435" s="262"/>
      <c r="EL1435" s="262"/>
      <c r="EM1435" s="262"/>
      <c r="EN1435" s="262"/>
      <c r="EO1435" s="262"/>
      <c r="EP1435" s="262"/>
      <c r="EQ1435" s="262"/>
      <c r="ER1435" s="262"/>
      <c r="ES1435" s="262"/>
      <c r="ET1435" s="262"/>
      <c r="EU1435" s="262"/>
      <c r="EV1435" s="262"/>
      <c r="EW1435" s="262"/>
      <c r="EX1435" s="262"/>
      <c r="EY1435" s="262"/>
      <c r="EZ1435" s="262"/>
      <c r="FA1435" s="262"/>
      <c r="FB1435" s="262"/>
      <c r="FC1435" s="262"/>
      <c r="FD1435" s="262"/>
      <c r="FE1435" s="262"/>
      <c r="FF1435" s="262"/>
      <c r="FG1435" s="262"/>
      <c r="FH1435" s="262"/>
      <c r="FI1435" s="262"/>
      <c r="FJ1435" s="262"/>
      <c r="FK1435" s="262"/>
      <c r="FL1435" s="262"/>
      <c r="FM1435" s="262"/>
      <c r="FN1435" s="262"/>
      <c r="FO1435" s="262"/>
      <c r="FP1435" s="262"/>
      <c r="FQ1435" s="262"/>
      <c r="FR1435" s="262"/>
      <c r="FS1435" s="262"/>
      <c r="FT1435" s="262"/>
      <c r="FU1435" s="262"/>
      <c r="FV1435" s="262"/>
      <c r="FW1435" s="262"/>
      <c r="FX1435" s="262"/>
      <c r="FY1435" s="262"/>
      <c r="FZ1435" s="262"/>
      <c r="GA1435" s="262"/>
      <c r="GB1435" s="262"/>
      <c r="GC1435" s="262"/>
      <c r="GD1435" s="262"/>
    </row>
    <row r="1436" spans="1:186" s="263" customFormat="1" ht="25.5" x14ac:dyDescent="0.2">
      <c r="A1436" s="339" t="s">
        <v>13331</v>
      </c>
      <c r="B1436" s="280" t="s">
        <v>9547</v>
      </c>
      <c r="C1436" s="281" t="s">
        <v>9548</v>
      </c>
      <c r="D1436" s="130" t="s">
        <v>106</v>
      </c>
      <c r="E1436" s="130">
        <v>125.00000000000001</v>
      </c>
      <c r="F1436" s="130">
        <v>0.2</v>
      </c>
      <c r="G1436" s="282"/>
      <c r="H1436" s="283"/>
      <c r="I1436" s="358">
        <v>146.05000000000001</v>
      </c>
      <c r="J1436" s="284">
        <f>IF(ISNUMBER(I1436),ROUND(F1436*E1436*I1436,2),"")</f>
        <v>3651.25</v>
      </c>
      <c r="K1436" s="283">
        <f>BDI!$E$17</f>
        <v>0.18609999999999999</v>
      </c>
      <c r="L1436" s="283"/>
      <c r="M1436" s="283"/>
      <c r="N1436" s="131">
        <f t="shared" si="24"/>
        <v>173.23</v>
      </c>
      <c r="O1436" s="340">
        <f>IF(ISNUMBER(I1436),ROUND(F1436*N1436*E1436,2),"")</f>
        <v>4330.75</v>
      </c>
      <c r="P1436" s="262"/>
      <c r="Q1436" s="262"/>
      <c r="R1436" s="262"/>
      <c r="S1436" s="262"/>
      <c r="T1436" s="262"/>
      <c r="U1436" s="262"/>
      <c r="V1436" s="262"/>
      <c r="W1436" s="262"/>
      <c r="X1436" s="262"/>
      <c r="Y1436" s="262"/>
      <c r="Z1436" s="262"/>
      <c r="AA1436" s="262"/>
      <c r="AB1436" s="262"/>
      <c r="AC1436" s="262"/>
      <c r="AD1436" s="262"/>
      <c r="AE1436" s="262"/>
      <c r="AF1436" s="262"/>
      <c r="AG1436" s="262"/>
      <c r="AH1436" s="262"/>
      <c r="AI1436" s="262"/>
      <c r="AJ1436" s="262"/>
      <c r="AK1436" s="262"/>
      <c r="AL1436" s="262"/>
      <c r="AM1436" s="262"/>
      <c r="AN1436" s="262"/>
      <c r="AO1436" s="262"/>
      <c r="AP1436" s="262"/>
      <c r="AQ1436" s="262"/>
      <c r="AR1436" s="262"/>
      <c r="AS1436" s="262"/>
      <c r="AT1436" s="262"/>
      <c r="AU1436" s="262"/>
      <c r="AV1436" s="262"/>
      <c r="AW1436" s="262"/>
      <c r="AX1436" s="262"/>
      <c r="AY1436" s="262"/>
      <c r="AZ1436" s="262"/>
      <c r="BA1436" s="262"/>
      <c r="BB1436" s="262"/>
      <c r="BC1436" s="262"/>
      <c r="BD1436" s="262"/>
      <c r="BE1436" s="262"/>
      <c r="BF1436" s="262"/>
      <c r="BG1436" s="262"/>
      <c r="BH1436" s="262"/>
      <c r="BI1436" s="262"/>
      <c r="BJ1436" s="262"/>
      <c r="BK1436" s="262"/>
      <c r="BL1436" s="262"/>
      <c r="BM1436" s="262"/>
      <c r="BN1436" s="262"/>
      <c r="BO1436" s="262"/>
      <c r="BP1436" s="262"/>
      <c r="BQ1436" s="262"/>
      <c r="BR1436" s="262"/>
      <c r="BS1436" s="262"/>
      <c r="BT1436" s="262"/>
      <c r="BU1436" s="262"/>
      <c r="BV1436" s="262"/>
      <c r="BW1436" s="262"/>
      <c r="BX1436" s="262"/>
      <c r="BY1436" s="262"/>
      <c r="BZ1436" s="262"/>
      <c r="CA1436" s="262"/>
      <c r="CB1436" s="262"/>
      <c r="CC1436" s="262"/>
      <c r="CD1436" s="262"/>
      <c r="CE1436" s="262"/>
      <c r="CF1436" s="262"/>
      <c r="CG1436" s="262"/>
      <c r="CH1436" s="262"/>
      <c r="CI1436" s="262"/>
      <c r="CJ1436" s="262"/>
      <c r="CK1436" s="262"/>
      <c r="CL1436" s="262"/>
      <c r="CM1436" s="262"/>
      <c r="CN1436" s="262"/>
      <c r="CO1436" s="262"/>
      <c r="CP1436" s="262"/>
      <c r="CQ1436" s="262"/>
      <c r="CR1436" s="262"/>
      <c r="CS1436" s="262"/>
      <c r="CT1436" s="262"/>
      <c r="CU1436" s="262"/>
      <c r="CV1436" s="262"/>
      <c r="CW1436" s="262"/>
      <c r="CX1436" s="262"/>
      <c r="CY1436" s="262"/>
      <c r="CZ1436" s="262"/>
      <c r="DA1436" s="262"/>
      <c r="DB1436" s="262"/>
      <c r="DC1436" s="262"/>
      <c r="DD1436" s="262"/>
      <c r="DE1436" s="262"/>
      <c r="DF1436" s="262"/>
      <c r="DG1436" s="262"/>
      <c r="DH1436" s="262"/>
      <c r="DI1436" s="262"/>
      <c r="DJ1436" s="262"/>
      <c r="DK1436" s="262"/>
      <c r="DL1436" s="262"/>
      <c r="DM1436" s="262"/>
      <c r="DN1436" s="262"/>
      <c r="DO1436" s="262"/>
      <c r="DP1436" s="262"/>
      <c r="DQ1436" s="262"/>
      <c r="DR1436" s="262"/>
      <c r="DS1436" s="262"/>
      <c r="DT1436" s="262"/>
      <c r="DU1436" s="262"/>
      <c r="DV1436" s="262"/>
      <c r="DW1436" s="262"/>
      <c r="DX1436" s="262"/>
      <c r="DY1436" s="262"/>
      <c r="DZ1436" s="262"/>
      <c r="EA1436" s="262"/>
      <c r="EB1436" s="262"/>
      <c r="EC1436" s="262"/>
      <c r="ED1436" s="262"/>
      <c r="EE1436" s="262"/>
      <c r="EF1436" s="262"/>
      <c r="EG1436" s="262"/>
      <c r="EH1436" s="262"/>
      <c r="EI1436" s="262"/>
      <c r="EJ1436" s="262"/>
      <c r="EK1436" s="262"/>
      <c r="EL1436" s="262"/>
      <c r="EM1436" s="262"/>
      <c r="EN1436" s="262"/>
      <c r="EO1436" s="262"/>
      <c r="EP1436" s="262"/>
      <c r="EQ1436" s="262"/>
      <c r="ER1436" s="262"/>
      <c r="ES1436" s="262"/>
      <c r="ET1436" s="262"/>
      <c r="EU1436" s="262"/>
      <c r="EV1436" s="262"/>
      <c r="EW1436" s="262"/>
      <c r="EX1436" s="262"/>
      <c r="EY1436" s="262"/>
      <c r="EZ1436" s="262"/>
      <c r="FA1436" s="262"/>
      <c r="FB1436" s="262"/>
      <c r="FC1436" s="262"/>
      <c r="FD1436" s="262"/>
      <c r="FE1436" s="262"/>
      <c r="FF1436" s="262"/>
      <c r="FG1436" s="262"/>
      <c r="FH1436" s="262"/>
      <c r="FI1436" s="262"/>
      <c r="FJ1436" s="262"/>
      <c r="FK1436" s="262"/>
      <c r="FL1436" s="262"/>
      <c r="FM1436" s="262"/>
      <c r="FN1436" s="262"/>
      <c r="FO1436" s="262"/>
      <c r="FP1436" s="262"/>
      <c r="FQ1436" s="262"/>
      <c r="FR1436" s="262"/>
      <c r="FS1436" s="262"/>
      <c r="FT1436" s="262"/>
      <c r="FU1436" s="262"/>
      <c r="FV1436" s="262"/>
      <c r="FW1436" s="262"/>
      <c r="FX1436" s="262"/>
      <c r="FY1436" s="262"/>
      <c r="FZ1436" s="262"/>
      <c r="GA1436" s="262"/>
      <c r="GB1436" s="262"/>
      <c r="GC1436" s="262"/>
      <c r="GD1436" s="262"/>
    </row>
    <row r="1437" spans="1:186" s="263" customFormat="1" x14ac:dyDescent="0.2">
      <c r="A1437" s="339" t="s">
        <v>13332</v>
      </c>
      <c r="B1437" s="280" t="s">
        <v>9549</v>
      </c>
      <c r="C1437" s="281" t="s">
        <v>9550</v>
      </c>
      <c r="D1437" s="130" t="s">
        <v>68</v>
      </c>
      <c r="E1437" s="130">
        <v>100</v>
      </c>
      <c r="F1437" s="130">
        <v>0.2</v>
      </c>
      <c r="G1437" s="282"/>
      <c r="H1437" s="283"/>
      <c r="I1437" s="358">
        <v>143.33000000000001</v>
      </c>
      <c r="J1437" s="284">
        <f>IF(ISNUMBER(I1437),ROUND(F1437*E1437*I1437,2),"")</f>
        <v>2866.6</v>
      </c>
      <c r="K1437" s="283">
        <f>BDI!$E$17</f>
        <v>0.18609999999999999</v>
      </c>
      <c r="L1437" s="283"/>
      <c r="M1437" s="283"/>
      <c r="N1437" s="131">
        <f t="shared" si="24"/>
        <v>170</v>
      </c>
      <c r="O1437" s="340">
        <f>IF(ISNUMBER(I1437),ROUND(F1437*N1437*E1437,2),"")</f>
        <v>3400</v>
      </c>
      <c r="P1437" s="262"/>
      <c r="Q1437" s="262"/>
      <c r="R1437" s="262"/>
      <c r="S1437" s="262"/>
      <c r="T1437" s="262"/>
      <c r="U1437" s="262"/>
      <c r="V1437" s="262"/>
      <c r="W1437" s="262"/>
      <c r="X1437" s="262"/>
      <c r="Y1437" s="262"/>
      <c r="Z1437" s="262"/>
      <c r="AA1437" s="262"/>
      <c r="AB1437" s="262"/>
      <c r="AC1437" s="262"/>
      <c r="AD1437" s="262"/>
      <c r="AE1437" s="262"/>
      <c r="AF1437" s="262"/>
      <c r="AG1437" s="262"/>
      <c r="AH1437" s="262"/>
      <c r="AI1437" s="262"/>
      <c r="AJ1437" s="262"/>
      <c r="AK1437" s="262"/>
      <c r="AL1437" s="262"/>
      <c r="AM1437" s="262"/>
      <c r="AN1437" s="262"/>
      <c r="AO1437" s="262"/>
      <c r="AP1437" s="262"/>
      <c r="AQ1437" s="262"/>
      <c r="AR1437" s="262"/>
      <c r="AS1437" s="262"/>
      <c r="AT1437" s="262"/>
      <c r="AU1437" s="262"/>
      <c r="AV1437" s="262"/>
      <c r="AW1437" s="262"/>
      <c r="AX1437" s="262"/>
      <c r="AY1437" s="262"/>
      <c r="AZ1437" s="262"/>
      <c r="BA1437" s="262"/>
      <c r="BB1437" s="262"/>
      <c r="BC1437" s="262"/>
      <c r="BD1437" s="262"/>
      <c r="BE1437" s="262"/>
      <c r="BF1437" s="262"/>
      <c r="BG1437" s="262"/>
      <c r="BH1437" s="262"/>
      <c r="BI1437" s="262"/>
      <c r="BJ1437" s="262"/>
      <c r="BK1437" s="262"/>
      <c r="BL1437" s="262"/>
      <c r="BM1437" s="262"/>
      <c r="BN1437" s="262"/>
      <c r="BO1437" s="262"/>
      <c r="BP1437" s="262"/>
      <c r="BQ1437" s="262"/>
      <c r="BR1437" s="262"/>
      <c r="BS1437" s="262"/>
      <c r="BT1437" s="262"/>
      <c r="BU1437" s="262"/>
      <c r="BV1437" s="262"/>
      <c r="BW1437" s="262"/>
      <c r="BX1437" s="262"/>
      <c r="BY1437" s="262"/>
      <c r="BZ1437" s="262"/>
      <c r="CA1437" s="262"/>
      <c r="CB1437" s="262"/>
      <c r="CC1437" s="262"/>
      <c r="CD1437" s="262"/>
      <c r="CE1437" s="262"/>
      <c r="CF1437" s="262"/>
      <c r="CG1437" s="262"/>
      <c r="CH1437" s="262"/>
      <c r="CI1437" s="262"/>
      <c r="CJ1437" s="262"/>
      <c r="CK1437" s="262"/>
      <c r="CL1437" s="262"/>
      <c r="CM1437" s="262"/>
      <c r="CN1437" s="262"/>
      <c r="CO1437" s="262"/>
      <c r="CP1437" s="262"/>
      <c r="CQ1437" s="262"/>
      <c r="CR1437" s="262"/>
      <c r="CS1437" s="262"/>
      <c r="CT1437" s="262"/>
      <c r="CU1437" s="262"/>
      <c r="CV1437" s="262"/>
      <c r="CW1437" s="262"/>
      <c r="CX1437" s="262"/>
      <c r="CY1437" s="262"/>
      <c r="CZ1437" s="262"/>
      <c r="DA1437" s="262"/>
      <c r="DB1437" s="262"/>
      <c r="DC1437" s="262"/>
      <c r="DD1437" s="262"/>
      <c r="DE1437" s="262"/>
      <c r="DF1437" s="262"/>
      <c r="DG1437" s="262"/>
      <c r="DH1437" s="262"/>
      <c r="DI1437" s="262"/>
      <c r="DJ1437" s="262"/>
      <c r="DK1437" s="262"/>
      <c r="DL1437" s="262"/>
      <c r="DM1437" s="262"/>
      <c r="DN1437" s="262"/>
      <c r="DO1437" s="262"/>
      <c r="DP1437" s="262"/>
      <c r="DQ1437" s="262"/>
      <c r="DR1437" s="262"/>
      <c r="DS1437" s="262"/>
      <c r="DT1437" s="262"/>
      <c r="DU1437" s="262"/>
      <c r="DV1437" s="262"/>
      <c r="DW1437" s="262"/>
      <c r="DX1437" s="262"/>
      <c r="DY1437" s="262"/>
      <c r="DZ1437" s="262"/>
      <c r="EA1437" s="262"/>
      <c r="EB1437" s="262"/>
      <c r="EC1437" s="262"/>
      <c r="ED1437" s="262"/>
      <c r="EE1437" s="262"/>
      <c r="EF1437" s="262"/>
      <c r="EG1437" s="262"/>
      <c r="EH1437" s="262"/>
      <c r="EI1437" s="262"/>
      <c r="EJ1437" s="262"/>
      <c r="EK1437" s="262"/>
      <c r="EL1437" s="262"/>
      <c r="EM1437" s="262"/>
      <c r="EN1437" s="262"/>
      <c r="EO1437" s="262"/>
      <c r="EP1437" s="262"/>
      <c r="EQ1437" s="262"/>
      <c r="ER1437" s="262"/>
      <c r="ES1437" s="262"/>
      <c r="ET1437" s="262"/>
      <c r="EU1437" s="262"/>
      <c r="EV1437" s="262"/>
      <c r="EW1437" s="262"/>
      <c r="EX1437" s="262"/>
      <c r="EY1437" s="262"/>
      <c r="EZ1437" s="262"/>
      <c r="FA1437" s="262"/>
      <c r="FB1437" s="262"/>
      <c r="FC1437" s="262"/>
      <c r="FD1437" s="262"/>
      <c r="FE1437" s="262"/>
      <c r="FF1437" s="262"/>
      <c r="FG1437" s="262"/>
      <c r="FH1437" s="262"/>
      <c r="FI1437" s="262"/>
      <c r="FJ1437" s="262"/>
      <c r="FK1437" s="262"/>
      <c r="FL1437" s="262"/>
      <c r="FM1437" s="262"/>
      <c r="FN1437" s="262"/>
      <c r="FO1437" s="262"/>
      <c r="FP1437" s="262"/>
      <c r="FQ1437" s="262"/>
      <c r="FR1437" s="262"/>
      <c r="FS1437" s="262"/>
      <c r="FT1437" s="262"/>
      <c r="FU1437" s="262"/>
      <c r="FV1437" s="262"/>
      <c r="FW1437" s="262"/>
      <c r="FX1437" s="262"/>
      <c r="FY1437" s="262"/>
      <c r="FZ1437" s="262"/>
      <c r="GA1437" s="262"/>
      <c r="GB1437" s="262"/>
      <c r="GC1437" s="262"/>
      <c r="GD1437" s="262"/>
    </row>
    <row r="1438" spans="1:186" s="263" customFormat="1" x14ac:dyDescent="0.2">
      <c r="A1438" s="339" t="s">
        <v>13333</v>
      </c>
      <c r="B1438" s="280" t="s">
        <v>9551</v>
      </c>
      <c r="C1438" s="281" t="s">
        <v>9552</v>
      </c>
      <c r="D1438" s="130" t="s">
        <v>68</v>
      </c>
      <c r="E1438" s="130">
        <v>150</v>
      </c>
      <c r="F1438" s="130">
        <v>0.2</v>
      </c>
      <c r="G1438" s="282"/>
      <c r="H1438" s="283"/>
      <c r="I1438" s="358">
        <v>186.29</v>
      </c>
      <c r="J1438" s="284">
        <f>IF(ISNUMBER(I1438),ROUND(F1438*E1438*I1438,2),"")</f>
        <v>5588.7</v>
      </c>
      <c r="K1438" s="283">
        <f>BDI!$E$17</f>
        <v>0.18609999999999999</v>
      </c>
      <c r="L1438" s="283"/>
      <c r="M1438" s="283"/>
      <c r="N1438" s="131">
        <f t="shared" si="24"/>
        <v>220.96</v>
      </c>
      <c r="O1438" s="340">
        <f>IF(ISNUMBER(I1438),ROUND(F1438*N1438*E1438,2),"")</f>
        <v>6628.8</v>
      </c>
      <c r="P1438" s="262"/>
      <c r="Q1438" s="262"/>
      <c r="R1438" s="262"/>
      <c r="S1438" s="262"/>
      <c r="T1438" s="262"/>
      <c r="U1438" s="262"/>
      <c r="V1438" s="262"/>
      <c r="W1438" s="262"/>
      <c r="X1438" s="262"/>
      <c r="Y1438" s="262"/>
      <c r="Z1438" s="262"/>
      <c r="AA1438" s="262"/>
      <c r="AB1438" s="262"/>
      <c r="AC1438" s="262"/>
      <c r="AD1438" s="262"/>
      <c r="AE1438" s="262"/>
      <c r="AF1438" s="262"/>
      <c r="AG1438" s="262"/>
      <c r="AH1438" s="262"/>
      <c r="AI1438" s="262"/>
      <c r="AJ1438" s="262"/>
      <c r="AK1438" s="262"/>
      <c r="AL1438" s="262"/>
      <c r="AM1438" s="262"/>
      <c r="AN1438" s="262"/>
      <c r="AO1438" s="262"/>
      <c r="AP1438" s="262"/>
      <c r="AQ1438" s="262"/>
      <c r="AR1438" s="262"/>
      <c r="AS1438" s="262"/>
      <c r="AT1438" s="262"/>
      <c r="AU1438" s="262"/>
      <c r="AV1438" s="262"/>
      <c r="AW1438" s="262"/>
      <c r="AX1438" s="262"/>
      <c r="AY1438" s="262"/>
      <c r="AZ1438" s="262"/>
      <c r="BA1438" s="262"/>
      <c r="BB1438" s="262"/>
      <c r="BC1438" s="262"/>
      <c r="BD1438" s="262"/>
      <c r="BE1438" s="262"/>
      <c r="BF1438" s="262"/>
      <c r="BG1438" s="262"/>
      <c r="BH1438" s="262"/>
      <c r="BI1438" s="262"/>
      <c r="BJ1438" s="262"/>
      <c r="BK1438" s="262"/>
      <c r="BL1438" s="262"/>
      <c r="BM1438" s="262"/>
      <c r="BN1438" s="262"/>
      <c r="BO1438" s="262"/>
      <c r="BP1438" s="262"/>
      <c r="BQ1438" s="262"/>
      <c r="BR1438" s="262"/>
      <c r="BS1438" s="262"/>
      <c r="BT1438" s="262"/>
      <c r="BU1438" s="262"/>
      <c r="BV1438" s="262"/>
      <c r="BW1438" s="262"/>
      <c r="BX1438" s="262"/>
      <c r="BY1438" s="262"/>
      <c r="BZ1438" s="262"/>
      <c r="CA1438" s="262"/>
      <c r="CB1438" s="262"/>
      <c r="CC1438" s="262"/>
      <c r="CD1438" s="262"/>
      <c r="CE1438" s="262"/>
      <c r="CF1438" s="262"/>
      <c r="CG1438" s="262"/>
      <c r="CH1438" s="262"/>
      <c r="CI1438" s="262"/>
      <c r="CJ1438" s="262"/>
      <c r="CK1438" s="262"/>
      <c r="CL1438" s="262"/>
      <c r="CM1438" s="262"/>
      <c r="CN1438" s="262"/>
      <c r="CO1438" s="262"/>
      <c r="CP1438" s="262"/>
      <c r="CQ1438" s="262"/>
      <c r="CR1438" s="262"/>
      <c r="CS1438" s="262"/>
      <c r="CT1438" s="262"/>
      <c r="CU1438" s="262"/>
      <c r="CV1438" s="262"/>
      <c r="CW1438" s="262"/>
      <c r="CX1438" s="262"/>
      <c r="CY1438" s="262"/>
      <c r="CZ1438" s="262"/>
      <c r="DA1438" s="262"/>
      <c r="DB1438" s="262"/>
      <c r="DC1438" s="262"/>
      <c r="DD1438" s="262"/>
      <c r="DE1438" s="262"/>
      <c r="DF1438" s="262"/>
      <c r="DG1438" s="262"/>
      <c r="DH1438" s="262"/>
      <c r="DI1438" s="262"/>
      <c r="DJ1438" s="262"/>
      <c r="DK1438" s="262"/>
      <c r="DL1438" s="262"/>
      <c r="DM1438" s="262"/>
      <c r="DN1438" s="262"/>
      <c r="DO1438" s="262"/>
      <c r="DP1438" s="262"/>
      <c r="DQ1438" s="262"/>
      <c r="DR1438" s="262"/>
      <c r="DS1438" s="262"/>
      <c r="DT1438" s="262"/>
      <c r="DU1438" s="262"/>
      <c r="DV1438" s="262"/>
      <c r="DW1438" s="262"/>
      <c r="DX1438" s="262"/>
      <c r="DY1438" s="262"/>
      <c r="DZ1438" s="262"/>
      <c r="EA1438" s="262"/>
      <c r="EB1438" s="262"/>
      <c r="EC1438" s="262"/>
      <c r="ED1438" s="262"/>
      <c r="EE1438" s="262"/>
      <c r="EF1438" s="262"/>
      <c r="EG1438" s="262"/>
      <c r="EH1438" s="262"/>
      <c r="EI1438" s="262"/>
      <c r="EJ1438" s="262"/>
      <c r="EK1438" s="262"/>
      <c r="EL1438" s="262"/>
      <c r="EM1438" s="262"/>
      <c r="EN1438" s="262"/>
      <c r="EO1438" s="262"/>
      <c r="EP1438" s="262"/>
      <c r="EQ1438" s="262"/>
      <c r="ER1438" s="262"/>
      <c r="ES1438" s="262"/>
      <c r="ET1438" s="262"/>
      <c r="EU1438" s="262"/>
      <c r="EV1438" s="262"/>
      <c r="EW1438" s="262"/>
      <c r="EX1438" s="262"/>
      <c r="EY1438" s="262"/>
      <c r="EZ1438" s="262"/>
      <c r="FA1438" s="262"/>
      <c r="FB1438" s="262"/>
      <c r="FC1438" s="262"/>
      <c r="FD1438" s="262"/>
      <c r="FE1438" s="262"/>
      <c r="FF1438" s="262"/>
      <c r="FG1438" s="262"/>
      <c r="FH1438" s="262"/>
      <c r="FI1438" s="262"/>
      <c r="FJ1438" s="262"/>
      <c r="FK1438" s="262"/>
      <c r="FL1438" s="262"/>
      <c r="FM1438" s="262"/>
      <c r="FN1438" s="262"/>
      <c r="FO1438" s="262"/>
      <c r="FP1438" s="262"/>
      <c r="FQ1438" s="262"/>
      <c r="FR1438" s="262"/>
      <c r="FS1438" s="262"/>
      <c r="FT1438" s="262"/>
      <c r="FU1438" s="262"/>
      <c r="FV1438" s="262"/>
      <c r="FW1438" s="262"/>
      <c r="FX1438" s="262"/>
      <c r="FY1438" s="262"/>
      <c r="FZ1438" s="262"/>
      <c r="GA1438" s="262"/>
      <c r="GB1438" s="262"/>
      <c r="GC1438" s="262"/>
      <c r="GD1438" s="262"/>
    </row>
    <row r="1439" spans="1:186" s="263" customFormat="1" x14ac:dyDescent="0.2">
      <c r="A1439" s="339" t="s">
        <v>13334</v>
      </c>
      <c r="B1439" s="280" t="s">
        <v>9553</v>
      </c>
      <c r="C1439" s="281" t="s">
        <v>9554</v>
      </c>
      <c r="D1439" s="130" t="s">
        <v>68</v>
      </c>
      <c r="E1439" s="130">
        <v>75</v>
      </c>
      <c r="F1439" s="130">
        <v>0.2</v>
      </c>
      <c r="G1439" s="282"/>
      <c r="H1439" s="283"/>
      <c r="I1439" s="358">
        <v>21</v>
      </c>
      <c r="J1439" s="284">
        <f>IF(ISNUMBER(I1439),ROUND(F1439*E1439*I1439,2),"")</f>
        <v>315</v>
      </c>
      <c r="K1439" s="283">
        <f>BDI!$E$17</f>
        <v>0.18609999999999999</v>
      </c>
      <c r="L1439" s="283"/>
      <c r="M1439" s="283"/>
      <c r="N1439" s="131">
        <f t="shared" si="24"/>
        <v>24.91</v>
      </c>
      <c r="O1439" s="340">
        <f>IF(ISNUMBER(I1439),ROUND(F1439*N1439*E1439,2),"")</f>
        <v>373.65</v>
      </c>
      <c r="P1439" s="262"/>
      <c r="Q1439" s="262"/>
      <c r="R1439" s="262"/>
      <c r="S1439" s="262"/>
      <c r="T1439" s="262"/>
      <c r="U1439" s="262"/>
      <c r="V1439" s="262"/>
      <c r="W1439" s="262"/>
      <c r="X1439" s="262"/>
      <c r="Y1439" s="262"/>
      <c r="Z1439" s="262"/>
      <c r="AA1439" s="262"/>
      <c r="AB1439" s="262"/>
      <c r="AC1439" s="262"/>
      <c r="AD1439" s="262"/>
      <c r="AE1439" s="262"/>
      <c r="AF1439" s="262"/>
      <c r="AG1439" s="262"/>
      <c r="AH1439" s="262"/>
      <c r="AI1439" s="262"/>
      <c r="AJ1439" s="262"/>
      <c r="AK1439" s="262"/>
      <c r="AL1439" s="262"/>
      <c r="AM1439" s="262"/>
      <c r="AN1439" s="262"/>
      <c r="AO1439" s="262"/>
      <c r="AP1439" s="262"/>
      <c r="AQ1439" s="262"/>
      <c r="AR1439" s="262"/>
      <c r="AS1439" s="262"/>
      <c r="AT1439" s="262"/>
      <c r="AU1439" s="262"/>
      <c r="AV1439" s="262"/>
      <c r="AW1439" s="262"/>
      <c r="AX1439" s="262"/>
      <c r="AY1439" s="262"/>
      <c r="AZ1439" s="262"/>
      <c r="BA1439" s="262"/>
      <c r="BB1439" s="262"/>
      <c r="BC1439" s="262"/>
      <c r="BD1439" s="262"/>
      <c r="BE1439" s="262"/>
      <c r="BF1439" s="262"/>
      <c r="BG1439" s="262"/>
      <c r="BH1439" s="262"/>
      <c r="BI1439" s="262"/>
      <c r="BJ1439" s="262"/>
      <c r="BK1439" s="262"/>
      <c r="BL1439" s="262"/>
      <c r="BM1439" s="262"/>
      <c r="BN1439" s="262"/>
      <c r="BO1439" s="262"/>
      <c r="BP1439" s="262"/>
      <c r="BQ1439" s="262"/>
      <c r="BR1439" s="262"/>
      <c r="BS1439" s="262"/>
      <c r="BT1439" s="262"/>
      <c r="BU1439" s="262"/>
      <c r="BV1439" s="262"/>
      <c r="BW1439" s="262"/>
      <c r="BX1439" s="262"/>
      <c r="BY1439" s="262"/>
      <c r="BZ1439" s="262"/>
      <c r="CA1439" s="262"/>
      <c r="CB1439" s="262"/>
      <c r="CC1439" s="262"/>
      <c r="CD1439" s="262"/>
      <c r="CE1439" s="262"/>
      <c r="CF1439" s="262"/>
      <c r="CG1439" s="262"/>
      <c r="CH1439" s="262"/>
      <c r="CI1439" s="262"/>
      <c r="CJ1439" s="262"/>
      <c r="CK1439" s="262"/>
      <c r="CL1439" s="262"/>
      <c r="CM1439" s="262"/>
      <c r="CN1439" s="262"/>
      <c r="CO1439" s="262"/>
      <c r="CP1439" s="262"/>
      <c r="CQ1439" s="262"/>
      <c r="CR1439" s="262"/>
      <c r="CS1439" s="262"/>
      <c r="CT1439" s="262"/>
      <c r="CU1439" s="262"/>
      <c r="CV1439" s="262"/>
      <c r="CW1439" s="262"/>
      <c r="CX1439" s="262"/>
      <c r="CY1439" s="262"/>
      <c r="CZ1439" s="262"/>
      <c r="DA1439" s="262"/>
      <c r="DB1439" s="262"/>
      <c r="DC1439" s="262"/>
      <c r="DD1439" s="262"/>
      <c r="DE1439" s="262"/>
      <c r="DF1439" s="262"/>
      <c r="DG1439" s="262"/>
      <c r="DH1439" s="262"/>
      <c r="DI1439" s="262"/>
      <c r="DJ1439" s="262"/>
      <c r="DK1439" s="262"/>
      <c r="DL1439" s="262"/>
      <c r="DM1439" s="262"/>
      <c r="DN1439" s="262"/>
      <c r="DO1439" s="262"/>
      <c r="DP1439" s="262"/>
      <c r="DQ1439" s="262"/>
      <c r="DR1439" s="262"/>
      <c r="DS1439" s="262"/>
      <c r="DT1439" s="262"/>
      <c r="DU1439" s="262"/>
      <c r="DV1439" s="262"/>
      <c r="DW1439" s="262"/>
      <c r="DX1439" s="262"/>
      <c r="DY1439" s="262"/>
      <c r="DZ1439" s="262"/>
      <c r="EA1439" s="262"/>
      <c r="EB1439" s="262"/>
      <c r="EC1439" s="262"/>
      <c r="ED1439" s="262"/>
      <c r="EE1439" s="262"/>
      <c r="EF1439" s="262"/>
      <c r="EG1439" s="262"/>
      <c r="EH1439" s="262"/>
      <c r="EI1439" s="262"/>
      <c r="EJ1439" s="262"/>
      <c r="EK1439" s="262"/>
      <c r="EL1439" s="262"/>
      <c r="EM1439" s="262"/>
      <c r="EN1439" s="262"/>
      <c r="EO1439" s="262"/>
      <c r="EP1439" s="262"/>
      <c r="EQ1439" s="262"/>
      <c r="ER1439" s="262"/>
      <c r="ES1439" s="262"/>
      <c r="ET1439" s="262"/>
      <c r="EU1439" s="262"/>
      <c r="EV1439" s="262"/>
      <c r="EW1439" s="262"/>
      <c r="EX1439" s="262"/>
      <c r="EY1439" s="262"/>
      <c r="EZ1439" s="262"/>
      <c r="FA1439" s="262"/>
      <c r="FB1439" s="262"/>
      <c r="FC1439" s="262"/>
      <c r="FD1439" s="262"/>
      <c r="FE1439" s="262"/>
      <c r="FF1439" s="262"/>
      <c r="FG1439" s="262"/>
      <c r="FH1439" s="262"/>
      <c r="FI1439" s="262"/>
      <c r="FJ1439" s="262"/>
      <c r="FK1439" s="262"/>
      <c r="FL1439" s="262"/>
      <c r="FM1439" s="262"/>
      <c r="FN1439" s="262"/>
      <c r="FO1439" s="262"/>
      <c r="FP1439" s="262"/>
      <c r="FQ1439" s="262"/>
      <c r="FR1439" s="262"/>
      <c r="FS1439" s="262"/>
      <c r="FT1439" s="262"/>
      <c r="FU1439" s="262"/>
      <c r="FV1439" s="262"/>
      <c r="FW1439" s="262"/>
      <c r="FX1439" s="262"/>
      <c r="FY1439" s="262"/>
      <c r="FZ1439" s="262"/>
      <c r="GA1439" s="262"/>
      <c r="GB1439" s="262"/>
      <c r="GC1439" s="262"/>
      <c r="GD1439" s="262"/>
    </row>
    <row r="1440" spans="1:186" s="263" customFormat="1" x14ac:dyDescent="0.2">
      <c r="A1440" s="339" t="s">
        <v>13335</v>
      </c>
      <c r="B1440" s="280" t="s">
        <v>2269</v>
      </c>
      <c r="C1440" s="281" t="s">
        <v>9555</v>
      </c>
      <c r="D1440" s="130" t="s">
        <v>72</v>
      </c>
      <c r="E1440" s="130">
        <v>2625</v>
      </c>
      <c r="F1440" s="130">
        <v>0.2</v>
      </c>
      <c r="G1440" s="282"/>
      <c r="H1440" s="283"/>
      <c r="I1440" s="284">
        <f ca="1">OFFSET(INDEX(Composições!A:H,MATCH(B1440,Composições!A:A,0),8),2,0)</f>
        <v>10.459499999999998</v>
      </c>
      <c r="J1440" s="284">
        <f ca="1">IF(ISNUMBER(I1440),ROUND(F1440*E1440*I1440,2),"")</f>
        <v>5491.24</v>
      </c>
      <c r="K1440" s="283">
        <f>BDI!$E$17</f>
        <v>0.18609999999999999</v>
      </c>
      <c r="L1440" s="283"/>
      <c r="M1440" s="283"/>
      <c r="N1440" s="131">
        <f t="shared" ca="1" si="24"/>
        <v>12.41</v>
      </c>
      <c r="O1440" s="340">
        <f ca="1">IF(ISNUMBER(I1440),ROUND(F1440*N1440*E1440,2),"")</f>
        <v>6515.25</v>
      </c>
      <c r="P1440" s="262"/>
      <c r="Q1440" s="262"/>
      <c r="R1440" s="262"/>
      <c r="S1440" s="262"/>
      <c r="T1440" s="262"/>
      <c r="U1440" s="262"/>
      <c r="V1440" s="262"/>
      <c r="W1440" s="262"/>
      <c r="X1440" s="262"/>
      <c r="Y1440" s="262"/>
      <c r="Z1440" s="262"/>
      <c r="AA1440" s="262"/>
      <c r="AB1440" s="262"/>
      <c r="AC1440" s="262"/>
      <c r="AD1440" s="262"/>
      <c r="AE1440" s="262"/>
      <c r="AF1440" s="262"/>
      <c r="AG1440" s="262"/>
      <c r="AH1440" s="262"/>
      <c r="AI1440" s="262"/>
      <c r="AJ1440" s="262"/>
      <c r="AK1440" s="262"/>
      <c r="AL1440" s="262"/>
      <c r="AM1440" s="262"/>
      <c r="AN1440" s="262"/>
      <c r="AO1440" s="262"/>
      <c r="AP1440" s="262"/>
      <c r="AQ1440" s="262"/>
      <c r="AR1440" s="262"/>
      <c r="AS1440" s="262"/>
      <c r="AT1440" s="262"/>
      <c r="AU1440" s="262"/>
      <c r="AV1440" s="262"/>
      <c r="AW1440" s="262"/>
      <c r="AX1440" s="262"/>
      <c r="AY1440" s="262"/>
      <c r="AZ1440" s="262"/>
      <c r="BA1440" s="262"/>
      <c r="BB1440" s="262"/>
      <c r="BC1440" s="262"/>
      <c r="BD1440" s="262"/>
      <c r="BE1440" s="262"/>
      <c r="BF1440" s="262"/>
      <c r="BG1440" s="262"/>
      <c r="BH1440" s="262"/>
      <c r="BI1440" s="262"/>
      <c r="BJ1440" s="262"/>
      <c r="BK1440" s="262"/>
      <c r="BL1440" s="262"/>
      <c r="BM1440" s="262"/>
      <c r="BN1440" s="262"/>
      <c r="BO1440" s="262"/>
      <c r="BP1440" s="262"/>
      <c r="BQ1440" s="262"/>
      <c r="BR1440" s="262"/>
      <c r="BS1440" s="262"/>
      <c r="BT1440" s="262"/>
      <c r="BU1440" s="262"/>
      <c r="BV1440" s="262"/>
      <c r="BW1440" s="262"/>
      <c r="BX1440" s="262"/>
      <c r="BY1440" s="262"/>
      <c r="BZ1440" s="262"/>
      <c r="CA1440" s="262"/>
      <c r="CB1440" s="262"/>
      <c r="CC1440" s="262"/>
      <c r="CD1440" s="262"/>
      <c r="CE1440" s="262"/>
      <c r="CF1440" s="262"/>
      <c r="CG1440" s="262"/>
      <c r="CH1440" s="262"/>
      <c r="CI1440" s="262"/>
      <c r="CJ1440" s="262"/>
      <c r="CK1440" s="262"/>
      <c r="CL1440" s="262"/>
      <c r="CM1440" s="262"/>
      <c r="CN1440" s="262"/>
      <c r="CO1440" s="262"/>
      <c r="CP1440" s="262"/>
      <c r="CQ1440" s="262"/>
      <c r="CR1440" s="262"/>
      <c r="CS1440" s="262"/>
      <c r="CT1440" s="262"/>
      <c r="CU1440" s="262"/>
      <c r="CV1440" s="262"/>
      <c r="CW1440" s="262"/>
      <c r="CX1440" s="262"/>
      <c r="CY1440" s="262"/>
      <c r="CZ1440" s="262"/>
      <c r="DA1440" s="262"/>
      <c r="DB1440" s="262"/>
      <c r="DC1440" s="262"/>
      <c r="DD1440" s="262"/>
      <c r="DE1440" s="262"/>
      <c r="DF1440" s="262"/>
      <c r="DG1440" s="262"/>
      <c r="DH1440" s="262"/>
      <c r="DI1440" s="262"/>
      <c r="DJ1440" s="262"/>
      <c r="DK1440" s="262"/>
      <c r="DL1440" s="262"/>
      <c r="DM1440" s="262"/>
      <c r="DN1440" s="262"/>
      <c r="DO1440" s="262"/>
      <c r="DP1440" s="262"/>
      <c r="DQ1440" s="262"/>
      <c r="DR1440" s="262"/>
      <c r="DS1440" s="262"/>
      <c r="DT1440" s="262"/>
      <c r="DU1440" s="262"/>
      <c r="DV1440" s="262"/>
      <c r="DW1440" s="262"/>
      <c r="DX1440" s="262"/>
      <c r="DY1440" s="262"/>
      <c r="DZ1440" s="262"/>
      <c r="EA1440" s="262"/>
      <c r="EB1440" s="262"/>
      <c r="EC1440" s="262"/>
      <c r="ED1440" s="262"/>
      <c r="EE1440" s="262"/>
      <c r="EF1440" s="262"/>
      <c r="EG1440" s="262"/>
      <c r="EH1440" s="262"/>
      <c r="EI1440" s="262"/>
      <c r="EJ1440" s="262"/>
      <c r="EK1440" s="262"/>
      <c r="EL1440" s="262"/>
      <c r="EM1440" s="262"/>
      <c r="EN1440" s="262"/>
      <c r="EO1440" s="262"/>
      <c r="EP1440" s="262"/>
      <c r="EQ1440" s="262"/>
      <c r="ER1440" s="262"/>
      <c r="ES1440" s="262"/>
      <c r="ET1440" s="262"/>
      <c r="EU1440" s="262"/>
      <c r="EV1440" s="262"/>
      <c r="EW1440" s="262"/>
      <c r="EX1440" s="262"/>
      <c r="EY1440" s="262"/>
      <c r="EZ1440" s="262"/>
      <c r="FA1440" s="262"/>
      <c r="FB1440" s="262"/>
      <c r="FC1440" s="262"/>
      <c r="FD1440" s="262"/>
      <c r="FE1440" s="262"/>
      <c r="FF1440" s="262"/>
      <c r="FG1440" s="262"/>
      <c r="FH1440" s="262"/>
      <c r="FI1440" s="262"/>
      <c r="FJ1440" s="262"/>
      <c r="FK1440" s="262"/>
      <c r="FL1440" s="262"/>
      <c r="FM1440" s="262"/>
      <c r="FN1440" s="262"/>
      <c r="FO1440" s="262"/>
      <c r="FP1440" s="262"/>
      <c r="FQ1440" s="262"/>
      <c r="FR1440" s="262"/>
      <c r="FS1440" s="262"/>
      <c r="FT1440" s="262"/>
      <c r="FU1440" s="262"/>
      <c r="FV1440" s="262"/>
      <c r="FW1440" s="262"/>
      <c r="FX1440" s="262"/>
      <c r="FY1440" s="262"/>
      <c r="FZ1440" s="262"/>
      <c r="GA1440" s="262"/>
      <c r="GB1440" s="262"/>
      <c r="GC1440" s="262"/>
      <c r="GD1440" s="262"/>
    </row>
    <row r="1441" spans="1:186" s="263" customFormat="1" x14ac:dyDescent="0.2">
      <c r="A1441" s="339" t="s">
        <v>13336</v>
      </c>
      <c r="B1441" s="280" t="s">
        <v>9556</v>
      </c>
      <c r="C1441" s="281" t="s">
        <v>9557</v>
      </c>
      <c r="D1441" s="130" t="s">
        <v>106</v>
      </c>
      <c r="E1441" s="130">
        <v>90</v>
      </c>
      <c r="F1441" s="130">
        <v>0.2</v>
      </c>
      <c r="G1441" s="282"/>
      <c r="H1441" s="283"/>
      <c r="I1441" s="358">
        <v>35.9</v>
      </c>
      <c r="J1441" s="284">
        <f>IF(ISNUMBER(I1441),ROUND(F1441*E1441*I1441,2),"")</f>
        <v>646.20000000000005</v>
      </c>
      <c r="K1441" s="283">
        <f>BDI!$E$17</f>
        <v>0.18609999999999999</v>
      </c>
      <c r="L1441" s="283"/>
      <c r="M1441" s="283"/>
      <c r="N1441" s="131">
        <f t="shared" si="24"/>
        <v>42.58</v>
      </c>
      <c r="O1441" s="340">
        <f>IF(ISNUMBER(I1441),ROUND(F1441*N1441*E1441,2),"")</f>
        <v>766.44</v>
      </c>
      <c r="P1441" s="262"/>
      <c r="Q1441" s="262"/>
      <c r="R1441" s="262"/>
      <c r="S1441" s="262"/>
      <c r="T1441" s="262"/>
      <c r="U1441" s="262"/>
      <c r="V1441" s="262"/>
      <c r="W1441" s="262"/>
      <c r="X1441" s="262"/>
      <c r="Y1441" s="262"/>
      <c r="Z1441" s="262"/>
      <c r="AA1441" s="262"/>
      <c r="AB1441" s="262"/>
      <c r="AC1441" s="262"/>
      <c r="AD1441" s="262"/>
      <c r="AE1441" s="262"/>
      <c r="AF1441" s="262"/>
      <c r="AG1441" s="262"/>
      <c r="AH1441" s="262"/>
      <c r="AI1441" s="262"/>
      <c r="AJ1441" s="262"/>
      <c r="AK1441" s="262"/>
      <c r="AL1441" s="262"/>
      <c r="AM1441" s="262"/>
      <c r="AN1441" s="262"/>
      <c r="AO1441" s="262"/>
      <c r="AP1441" s="262"/>
      <c r="AQ1441" s="262"/>
      <c r="AR1441" s="262"/>
      <c r="AS1441" s="262"/>
      <c r="AT1441" s="262"/>
      <c r="AU1441" s="262"/>
      <c r="AV1441" s="262"/>
      <c r="AW1441" s="262"/>
      <c r="AX1441" s="262"/>
      <c r="AY1441" s="262"/>
      <c r="AZ1441" s="262"/>
      <c r="BA1441" s="262"/>
      <c r="BB1441" s="262"/>
      <c r="BC1441" s="262"/>
      <c r="BD1441" s="262"/>
      <c r="BE1441" s="262"/>
      <c r="BF1441" s="262"/>
      <c r="BG1441" s="262"/>
      <c r="BH1441" s="262"/>
      <c r="BI1441" s="262"/>
      <c r="BJ1441" s="262"/>
      <c r="BK1441" s="262"/>
      <c r="BL1441" s="262"/>
      <c r="BM1441" s="262"/>
      <c r="BN1441" s="262"/>
      <c r="BO1441" s="262"/>
      <c r="BP1441" s="262"/>
      <c r="BQ1441" s="262"/>
      <c r="BR1441" s="262"/>
      <c r="BS1441" s="262"/>
      <c r="BT1441" s="262"/>
      <c r="BU1441" s="262"/>
      <c r="BV1441" s="262"/>
      <c r="BW1441" s="262"/>
      <c r="BX1441" s="262"/>
      <c r="BY1441" s="262"/>
      <c r="BZ1441" s="262"/>
      <c r="CA1441" s="262"/>
      <c r="CB1441" s="262"/>
      <c r="CC1441" s="262"/>
      <c r="CD1441" s="262"/>
      <c r="CE1441" s="262"/>
      <c r="CF1441" s="262"/>
      <c r="CG1441" s="262"/>
      <c r="CH1441" s="262"/>
      <c r="CI1441" s="262"/>
      <c r="CJ1441" s="262"/>
      <c r="CK1441" s="262"/>
      <c r="CL1441" s="262"/>
      <c r="CM1441" s="262"/>
      <c r="CN1441" s="262"/>
      <c r="CO1441" s="262"/>
      <c r="CP1441" s="262"/>
      <c r="CQ1441" s="262"/>
      <c r="CR1441" s="262"/>
      <c r="CS1441" s="262"/>
      <c r="CT1441" s="262"/>
      <c r="CU1441" s="262"/>
      <c r="CV1441" s="262"/>
      <c r="CW1441" s="262"/>
      <c r="CX1441" s="262"/>
      <c r="CY1441" s="262"/>
      <c r="CZ1441" s="262"/>
      <c r="DA1441" s="262"/>
      <c r="DB1441" s="262"/>
      <c r="DC1441" s="262"/>
      <c r="DD1441" s="262"/>
      <c r="DE1441" s="262"/>
      <c r="DF1441" s="262"/>
      <c r="DG1441" s="262"/>
      <c r="DH1441" s="262"/>
      <c r="DI1441" s="262"/>
      <c r="DJ1441" s="262"/>
      <c r="DK1441" s="262"/>
      <c r="DL1441" s="262"/>
      <c r="DM1441" s="262"/>
      <c r="DN1441" s="262"/>
      <c r="DO1441" s="262"/>
      <c r="DP1441" s="262"/>
      <c r="DQ1441" s="262"/>
      <c r="DR1441" s="262"/>
      <c r="DS1441" s="262"/>
      <c r="DT1441" s="262"/>
      <c r="DU1441" s="262"/>
      <c r="DV1441" s="262"/>
      <c r="DW1441" s="262"/>
      <c r="DX1441" s="262"/>
      <c r="DY1441" s="262"/>
      <c r="DZ1441" s="262"/>
      <c r="EA1441" s="262"/>
      <c r="EB1441" s="262"/>
      <c r="EC1441" s="262"/>
      <c r="ED1441" s="262"/>
      <c r="EE1441" s="262"/>
      <c r="EF1441" s="262"/>
      <c r="EG1441" s="262"/>
      <c r="EH1441" s="262"/>
      <c r="EI1441" s="262"/>
      <c r="EJ1441" s="262"/>
      <c r="EK1441" s="262"/>
      <c r="EL1441" s="262"/>
      <c r="EM1441" s="262"/>
      <c r="EN1441" s="262"/>
      <c r="EO1441" s="262"/>
      <c r="EP1441" s="262"/>
      <c r="EQ1441" s="262"/>
      <c r="ER1441" s="262"/>
      <c r="ES1441" s="262"/>
      <c r="ET1441" s="262"/>
      <c r="EU1441" s="262"/>
      <c r="EV1441" s="262"/>
      <c r="EW1441" s="262"/>
      <c r="EX1441" s="262"/>
      <c r="EY1441" s="262"/>
      <c r="EZ1441" s="262"/>
      <c r="FA1441" s="262"/>
      <c r="FB1441" s="262"/>
      <c r="FC1441" s="262"/>
      <c r="FD1441" s="262"/>
      <c r="FE1441" s="262"/>
      <c r="FF1441" s="262"/>
      <c r="FG1441" s="262"/>
      <c r="FH1441" s="262"/>
      <c r="FI1441" s="262"/>
      <c r="FJ1441" s="262"/>
      <c r="FK1441" s="262"/>
      <c r="FL1441" s="262"/>
      <c r="FM1441" s="262"/>
      <c r="FN1441" s="262"/>
      <c r="FO1441" s="262"/>
      <c r="FP1441" s="262"/>
      <c r="FQ1441" s="262"/>
      <c r="FR1441" s="262"/>
      <c r="FS1441" s="262"/>
      <c r="FT1441" s="262"/>
      <c r="FU1441" s="262"/>
      <c r="FV1441" s="262"/>
      <c r="FW1441" s="262"/>
      <c r="FX1441" s="262"/>
      <c r="FY1441" s="262"/>
      <c r="FZ1441" s="262"/>
      <c r="GA1441" s="262"/>
      <c r="GB1441" s="262"/>
      <c r="GC1441" s="262"/>
      <c r="GD1441" s="262"/>
    </row>
    <row r="1442" spans="1:186" s="263" customFormat="1" x14ac:dyDescent="0.2">
      <c r="A1442" s="339" t="s">
        <v>13337</v>
      </c>
      <c r="B1442" s="280" t="s">
        <v>9558</v>
      </c>
      <c r="C1442" s="281" t="s">
        <v>9559</v>
      </c>
      <c r="D1442" s="130" t="s">
        <v>106</v>
      </c>
      <c r="E1442" s="130">
        <v>90</v>
      </c>
      <c r="F1442" s="130">
        <v>0.2</v>
      </c>
      <c r="G1442" s="282"/>
      <c r="H1442" s="283"/>
      <c r="I1442" s="358">
        <v>29.29</v>
      </c>
      <c r="J1442" s="284">
        <f>IF(ISNUMBER(I1442),ROUND(F1442*E1442*I1442,2),"")</f>
        <v>527.22</v>
      </c>
      <c r="K1442" s="283">
        <f>BDI!$E$17</f>
        <v>0.18609999999999999</v>
      </c>
      <c r="L1442" s="283"/>
      <c r="M1442" s="283"/>
      <c r="N1442" s="131">
        <f t="shared" si="24"/>
        <v>34.74</v>
      </c>
      <c r="O1442" s="340">
        <f>IF(ISNUMBER(I1442),ROUND(F1442*N1442*E1442,2),"")</f>
        <v>625.32000000000005</v>
      </c>
      <c r="P1442" s="262"/>
      <c r="Q1442" s="262"/>
      <c r="R1442" s="262"/>
      <c r="S1442" s="262"/>
      <c r="T1442" s="262"/>
      <c r="U1442" s="262"/>
      <c r="V1442" s="262"/>
      <c r="W1442" s="262"/>
      <c r="X1442" s="262"/>
      <c r="Y1442" s="262"/>
      <c r="Z1442" s="262"/>
      <c r="AA1442" s="262"/>
      <c r="AB1442" s="262"/>
      <c r="AC1442" s="262"/>
      <c r="AD1442" s="262"/>
      <c r="AE1442" s="262"/>
      <c r="AF1442" s="262"/>
      <c r="AG1442" s="262"/>
      <c r="AH1442" s="262"/>
      <c r="AI1442" s="262"/>
      <c r="AJ1442" s="262"/>
      <c r="AK1442" s="262"/>
      <c r="AL1442" s="262"/>
      <c r="AM1442" s="262"/>
      <c r="AN1442" s="262"/>
      <c r="AO1442" s="262"/>
      <c r="AP1442" s="262"/>
      <c r="AQ1442" s="262"/>
      <c r="AR1442" s="262"/>
      <c r="AS1442" s="262"/>
      <c r="AT1442" s="262"/>
      <c r="AU1442" s="262"/>
      <c r="AV1442" s="262"/>
      <c r="AW1442" s="262"/>
      <c r="AX1442" s="262"/>
      <c r="AY1442" s="262"/>
      <c r="AZ1442" s="262"/>
      <c r="BA1442" s="262"/>
      <c r="BB1442" s="262"/>
      <c r="BC1442" s="262"/>
      <c r="BD1442" s="262"/>
      <c r="BE1442" s="262"/>
      <c r="BF1442" s="262"/>
      <c r="BG1442" s="262"/>
      <c r="BH1442" s="262"/>
      <c r="BI1442" s="262"/>
      <c r="BJ1442" s="262"/>
      <c r="BK1442" s="262"/>
      <c r="BL1442" s="262"/>
      <c r="BM1442" s="262"/>
      <c r="BN1442" s="262"/>
      <c r="BO1442" s="262"/>
      <c r="BP1442" s="262"/>
      <c r="BQ1442" s="262"/>
      <c r="BR1442" s="262"/>
      <c r="BS1442" s="262"/>
      <c r="BT1442" s="262"/>
      <c r="BU1442" s="262"/>
      <c r="BV1442" s="262"/>
      <c r="BW1442" s="262"/>
      <c r="BX1442" s="262"/>
      <c r="BY1442" s="262"/>
      <c r="BZ1442" s="262"/>
      <c r="CA1442" s="262"/>
      <c r="CB1442" s="262"/>
      <c r="CC1442" s="262"/>
      <c r="CD1442" s="262"/>
      <c r="CE1442" s="262"/>
      <c r="CF1442" s="262"/>
      <c r="CG1442" s="262"/>
      <c r="CH1442" s="262"/>
      <c r="CI1442" s="262"/>
      <c r="CJ1442" s="262"/>
      <c r="CK1442" s="262"/>
      <c r="CL1442" s="262"/>
      <c r="CM1442" s="262"/>
      <c r="CN1442" s="262"/>
      <c r="CO1442" s="262"/>
      <c r="CP1442" s="262"/>
      <c r="CQ1442" s="262"/>
      <c r="CR1442" s="262"/>
      <c r="CS1442" s="262"/>
      <c r="CT1442" s="262"/>
      <c r="CU1442" s="262"/>
      <c r="CV1442" s="262"/>
      <c r="CW1442" s="262"/>
      <c r="CX1442" s="262"/>
      <c r="CY1442" s="262"/>
      <c r="CZ1442" s="262"/>
      <c r="DA1442" s="262"/>
      <c r="DB1442" s="262"/>
      <c r="DC1442" s="262"/>
      <c r="DD1442" s="262"/>
      <c r="DE1442" s="262"/>
      <c r="DF1442" s="262"/>
      <c r="DG1442" s="262"/>
      <c r="DH1442" s="262"/>
      <c r="DI1442" s="262"/>
      <c r="DJ1442" s="262"/>
      <c r="DK1442" s="262"/>
      <c r="DL1442" s="262"/>
      <c r="DM1442" s="262"/>
      <c r="DN1442" s="262"/>
      <c r="DO1442" s="262"/>
      <c r="DP1442" s="262"/>
      <c r="DQ1442" s="262"/>
      <c r="DR1442" s="262"/>
      <c r="DS1442" s="262"/>
      <c r="DT1442" s="262"/>
      <c r="DU1442" s="262"/>
      <c r="DV1442" s="262"/>
      <c r="DW1442" s="262"/>
      <c r="DX1442" s="262"/>
      <c r="DY1442" s="262"/>
      <c r="DZ1442" s="262"/>
      <c r="EA1442" s="262"/>
      <c r="EB1442" s="262"/>
      <c r="EC1442" s="262"/>
      <c r="ED1442" s="262"/>
      <c r="EE1442" s="262"/>
      <c r="EF1442" s="262"/>
      <c r="EG1442" s="262"/>
      <c r="EH1442" s="262"/>
      <c r="EI1442" s="262"/>
      <c r="EJ1442" s="262"/>
      <c r="EK1442" s="262"/>
      <c r="EL1442" s="262"/>
      <c r="EM1442" s="262"/>
      <c r="EN1442" s="262"/>
      <c r="EO1442" s="262"/>
      <c r="EP1442" s="262"/>
      <c r="EQ1442" s="262"/>
      <c r="ER1442" s="262"/>
      <c r="ES1442" s="262"/>
      <c r="ET1442" s="262"/>
      <c r="EU1442" s="262"/>
      <c r="EV1442" s="262"/>
      <c r="EW1442" s="262"/>
      <c r="EX1442" s="262"/>
      <c r="EY1442" s="262"/>
      <c r="EZ1442" s="262"/>
      <c r="FA1442" s="262"/>
      <c r="FB1442" s="262"/>
      <c r="FC1442" s="262"/>
      <c r="FD1442" s="262"/>
      <c r="FE1442" s="262"/>
      <c r="FF1442" s="262"/>
      <c r="FG1442" s="262"/>
      <c r="FH1442" s="262"/>
      <c r="FI1442" s="262"/>
      <c r="FJ1442" s="262"/>
      <c r="FK1442" s="262"/>
      <c r="FL1442" s="262"/>
      <c r="FM1442" s="262"/>
      <c r="FN1442" s="262"/>
      <c r="FO1442" s="262"/>
      <c r="FP1442" s="262"/>
      <c r="FQ1442" s="262"/>
      <c r="FR1442" s="262"/>
      <c r="FS1442" s="262"/>
      <c r="FT1442" s="262"/>
      <c r="FU1442" s="262"/>
      <c r="FV1442" s="262"/>
      <c r="FW1442" s="262"/>
      <c r="FX1442" s="262"/>
      <c r="FY1442" s="262"/>
      <c r="FZ1442" s="262"/>
      <c r="GA1442" s="262"/>
      <c r="GB1442" s="262"/>
      <c r="GC1442" s="262"/>
      <c r="GD1442" s="262"/>
    </row>
    <row r="1443" spans="1:186" s="263" customFormat="1" x14ac:dyDescent="0.2">
      <c r="A1443" s="339" t="s">
        <v>13338</v>
      </c>
      <c r="B1443" s="280" t="s">
        <v>9560</v>
      </c>
      <c r="C1443" s="281" t="s">
        <v>9561</v>
      </c>
      <c r="D1443" s="130" t="s">
        <v>72</v>
      </c>
      <c r="E1443" s="130">
        <v>50</v>
      </c>
      <c r="F1443" s="130">
        <v>0.2</v>
      </c>
      <c r="G1443" s="282"/>
      <c r="H1443" s="283"/>
      <c r="I1443" s="358">
        <v>82.97</v>
      </c>
      <c r="J1443" s="284">
        <f>IF(ISNUMBER(I1443),ROUND(F1443*E1443*I1443,2),"")</f>
        <v>829.7</v>
      </c>
      <c r="K1443" s="283">
        <f>BDI!$E$17</f>
        <v>0.18609999999999999</v>
      </c>
      <c r="L1443" s="283"/>
      <c r="M1443" s="283"/>
      <c r="N1443" s="131">
        <f t="shared" si="24"/>
        <v>98.41</v>
      </c>
      <c r="O1443" s="340">
        <f>IF(ISNUMBER(I1443),ROUND(F1443*N1443*E1443,2),"")</f>
        <v>984.1</v>
      </c>
      <c r="P1443" s="262"/>
      <c r="Q1443" s="262"/>
      <c r="R1443" s="262"/>
      <c r="S1443" s="262"/>
      <c r="T1443" s="262"/>
      <c r="U1443" s="262"/>
      <c r="V1443" s="262"/>
      <c r="W1443" s="262"/>
      <c r="X1443" s="262"/>
      <c r="Y1443" s="262"/>
      <c r="Z1443" s="262"/>
      <c r="AA1443" s="262"/>
      <c r="AB1443" s="262"/>
      <c r="AC1443" s="262"/>
      <c r="AD1443" s="262"/>
      <c r="AE1443" s="262"/>
      <c r="AF1443" s="262"/>
      <c r="AG1443" s="262"/>
      <c r="AH1443" s="262"/>
      <c r="AI1443" s="262"/>
      <c r="AJ1443" s="262"/>
      <c r="AK1443" s="262"/>
      <c r="AL1443" s="262"/>
      <c r="AM1443" s="262"/>
      <c r="AN1443" s="262"/>
      <c r="AO1443" s="262"/>
      <c r="AP1443" s="262"/>
      <c r="AQ1443" s="262"/>
      <c r="AR1443" s="262"/>
      <c r="AS1443" s="262"/>
      <c r="AT1443" s="262"/>
      <c r="AU1443" s="262"/>
      <c r="AV1443" s="262"/>
      <c r="AW1443" s="262"/>
      <c r="AX1443" s="262"/>
      <c r="AY1443" s="262"/>
      <c r="AZ1443" s="262"/>
      <c r="BA1443" s="262"/>
      <c r="BB1443" s="262"/>
      <c r="BC1443" s="262"/>
      <c r="BD1443" s="262"/>
      <c r="BE1443" s="262"/>
      <c r="BF1443" s="262"/>
      <c r="BG1443" s="262"/>
      <c r="BH1443" s="262"/>
      <c r="BI1443" s="262"/>
      <c r="BJ1443" s="262"/>
      <c r="BK1443" s="262"/>
      <c r="BL1443" s="262"/>
      <c r="BM1443" s="262"/>
      <c r="BN1443" s="262"/>
      <c r="BO1443" s="262"/>
      <c r="BP1443" s="262"/>
      <c r="BQ1443" s="262"/>
      <c r="BR1443" s="262"/>
      <c r="BS1443" s="262"/>
      <c r="BT1443" s="262"/>
      <c r="BU1443" s="262"/>
      <c r="BV1443" s="262"/>
      <c r="BW1443" s="262"/>
      <c r="BX1443" s="262"/>
      <c r="BY1443" s="262"/>
      <c r="BZ1443" s="262"/>
      <c r="CA1443" s="262"/>
      <c r="CB1443" s="262"/>
      <c r="CC1443" s="262"/>
      <c r="CD1443" s="262"/>
      <c r="CE1443" s="262"/>
      <c r="CF1443" s="262"/>
      <c r="CG1443" s="262"/>
      <c r="CH1443" s="262"/>
      <c r="CI1443" s="262"/>
      <c r="CJ1443" s="262"/>
      <c r="CK1443" s="262"/>
      <c r="CL1443" s="262"/>
      <c r="CM1443" s="262"/>
      <c r="CN1443" s="262"/>
      <c r="CO1443" s="262"/>
      <c r="CP1443" s="262"/>
      <c r="CQ1443" s="262"/>
      <c r="CR1443" s="262"/>
      <c r="CS1443" s="262"/>
      <c r="CT1443" s="262"/>
      <c r="CU1443" s="262"/>
      <c r="CV1443" s="262"/>
      <c r="CW1443" s="262"/>
      <c r="CX1443" s="262"/>
      <c r="CY1443" s="262"/>
      <c r="CZ1443" s="262"/>
      <c r="DA1443" s="262"/>
      <c r="DB1443" s="262"/>
      <c r="DC1443" s="262"/>
      <c r="DD1443" s="262"/>
      <c r="DE1443" s="262"/>
      <c r="DF1443" s="262"/>
      <c r="DG1443" s="262"/>
      <c r="DH1443" s="262"/>
      <c r="DI1443" s="262"/>
      <c r="DJ1443" s="262"/>
      <c r="DK1443" s="262"/>
      <c r="DL1443" s="262"/>
      <c r="DM1443" s="262"/>
      <c r="DN1443" s="262"/>
      <c r="DO1443" s="262"/>
      <c r="DP1443" s="262"/>
      <c r="DQ1443" s="262"/>
      <c r="DR1443" s="262"/>
      <c r="DS1443" s="262"/>
      <c r="DT1443" s="262"/>
      <c r="DU1443" s="262"/>
      <c r="DV1443" s="262"/>
      <c r="DW1443" s="262"/>
      <c r="DX1443" s="262"/>
      <c r="DY1443" s="262"/>
      <c r="DZ1443" s="262"/>
      <c r="EA1443" s="262"/>
      <c r="EB1443" s="262"/>
      <c r="EC1443" s="262"/>
      <c r="ED1443" s="262"/>
      <c r="EE1443" s="262"/>
      <c r="EF1443" s="262"/>
      <c r="EG1443" s="262"/>
      <c r="EH1443" s="262"/>
      <c r="EI1443" s="262"/>
      <c r="EJ1443" s="262"/>
      <c r="EK1443" s="262"/>
      <c r="EL1443" s="262"/>
      <c r="EM1443" s="262"/>
      <c r="EN1443" s="262"/>
      <c r="EO1443" s="262"/>
      <c r="EP1443" s="262"/>
      <c r="EQ1443" s="262"/>
      <c r="ER1443" s="262"/>
      <c r="ES1443" s="262"/>
      <c r="ET1443" s="262"/>
      <c r="EU1443" s="262"/>
      <c r="EV1443" s="262"/>
      <c r="EW1443" s="262"/>
      <c r="EX1443" s="262"/>
      <c r="EY1443" s="262"/>
      <c r="EZ1443" s="262"/>
      <c r="FA1443" s="262"/>
      <c r="FB1443" s="262"/>
      <c r="FC1443" s="262"/>
      <c r="FD1443" s="262"/>
      <c r="FE1443" s="262"/>
      <c r="FF1443" s="262"/>
      <c r="FG1443" s="262"/>
      <c r="FH1443" s="262"/>
      <c r="FI1443" s="262"/>
      <c r="FJ1443" s="262"/>
      <c r="FK1443" s="262"/>
      <c r="FL1443" s="262"/>
      <c r="FM1443" s="262"/>
      <c r="FN1443" s="262"/>
      <c r="FO1443" s="262"/>
      <c r="FP1443" s="262"/>
      <c r="FQ1443" s="262"/>
      <c r="FR1443" s="262"/>
      <c r="FS1443" s="262"/>
      <c r="FT1443" s="262"/>
      <c r="FU1443" s="262"/>
      <c r="FV1443" s="262"/>
      <c r="FW1443" s="262"/>
      <c r="FX1443" s="262"/>
      <c r="FY1443" s="262"/>
      <c r="FZ1443" s="262"/>
      <c r="GA1443" s="262"/>
      <c r="GB1443" s="262"/>
      <c r="GC1443" s="262"/>
      <c r="GD1443" s="262"/>
    </row>
    <row r="1444" spans="1:186" s="263" customFormat="1" x14ac:dyDescent="0.2">
      <c r="A1444" s="339" t="s">
        <v>13339</v>
      </c>
      <c r="B1444" s="280" t="s">
        <v>9562</v>
      </c>
      <c r="C1444" s="281" t="s">
        <v>9563</v>
      </c>
      <c r="D1444" s="130" t="s">
        <v>72</v>
      </c>
      <c r="E1444" s="130">
        <v>50</v>
      </c>
      <c r="F1444" s="130">
        <v>0.2</v>
      </c>
      <c r="G1444" s="282"/>
      <c r="H1444" s="283"/>
      <c r="I1444" s="358">
        <v>129</v>
      </c>
      <c r="J1444" s="284">
        <f>IF(ISNUMBER(I1444),ROUND(F1444*E1444*I1444,2),"")</f>
        <v>1290</v>
      </c>
      <c r="K1444" s="283">
        <f>BDI!$E$17</f>
        <v>0.18609999999999999</v>
      </c>
      <c r="L1444" s="283"/>
      <c r="M1444" s="283"/>
      <c r="N1444" s="131">
        <f t="shared" si="24"/>
        <v>153.01</v>
      </c>
      <c r="O1444" s="340">
        <f>IF(ISNUMBER(I1444),ROUND(F1444*N1444*E1444,2),"")</f>
        <v>1530.1</v>
      </c>
      <c r="P1444" s="262"/>
      <c r="Q1444" s="262"/>
      <c r="R1444" s="262"/>
      <c r="S1444" s="262"/>
      <c r="T1444" s="262"/>
      <c r="U1444" s="262"/>
      <c r="V1444" s="262"/>
      <c r="W1444" s="262"/>
      <c r="X1444" s="262"/>
      <c r="Y1444" s="262"/>
      <c r="Z1444" s="262"/>
      <c r="AA1444" s="262"/>
      <c r="AB1444" s="262"/>
      <c r="AC1444" s="262"/>
      <c r="AD1444" s="262"/>
      <c r="AE1444" s="262"/>
      <c r="AF1444" s="262"/>
      <c r="AG1444" s="262"/>
      <c r="AH1444" s="262"/>
      <c r="AI1444" s="262"/>
      <c r="AJ1444" s="262"/>
      <c r="AK1444" s="262"/>
      <c r="AL1444" s="262"/>
      <c r="AM1444" s="262"/>
      <c r="AN1444" s="262"/>
      <c r="AO1444" s="262"/>
      <c r="AP1444" s="262"/>
      <c r="AQ1444" s="262"/>
      <c r="AR1444" s="262"/>
      <c r="AS1444" s="262"/>
      <c r="AT1444" s="262"/>
      <c r="AU1444" s="262"/>
      <c r="AV1444" s="262"/>
      <c r="AW1444" s="262"/>
      <c r="AX1444" s="262"/>
      <c r="AY1444" s="262"/>
      <c r="AZ1444" s="262"/>
      <c r="BA1444" s="262"/>
      <c r="BB1444" s="262"/>
      <c r="BC1444" s="262"/>
      <c r="BD1444" s="262"/>
      <c r="BE1444" s="262"/>
      <c r="BF1444" s="262"/>
      <c r="BG1444" s="262"/>
      <c r="BH1444" s="262"/>
      <c r="BI1444" s="262"/>
      <c r="BJ1444" s="262"/>
      <c r="BK1444" s="262"/>
      <c r="BL1444" s="262"/>
      <c r="BM1444" s="262"/>
      <c r="BN1444" s="262"/>
      <c r="BO1444" s="262"/>
      <c r="BP1444" s="262"/>
      <c r="BQ1444" s="262"/>
      <c r="BR1444" s="262"/>
      <c r="BS1444" s="262"/>
      <c r="BT1444" s="262"/>
      <c r="BU1444" s="262"/>
      <c r="BV1444" s="262"/>
      <c r="BW1444" s="262"/>
      <c r="BX1444" s="262"/>
      <c r="BY1444" s="262"/>
      <c r="BZ1444" s="262"/>
      <c r="CA1444" s="262"/>
      <c r="CB1444" s="262"/>
      <c r="CC1444" s="262"/>
      <c r="CD1444" s="262"/>
      <c r="CE1444" s="262"/>
      <c r="CF1444" s="262"/>
      <c r="CG1444" s="262"/>
      <c r="CH1444" s="262"/>
      <c r="CI1444" s="262"/>
      <c r="CJ1444" s="262"/>
      <c r="CK1444" s="262"/>
      <c r="CL1444" s="262"/>
      <c r="CM1444" s="262"/>
      <c r="CN1444" s="262"/>
      <c r="CO1444" s="262"/>
      <c r="CP1444" s="262"/>
      <c r="CQ1444" s="262"/>
      <c r="CR1444" s="262"/>
      <c r="CS1444" s="262"/>
      <c r="CT1444" s="262"/>
      <c r="CU1444" s="262"/>
      <c r="CV1444" s="262"/>
      <c r="CW1444" s="262"/>
      <c r="CX1444" s="262"/>
      <c r="CY1444" s="262"/>
      <c r="CZ1444" s="262"/>
      <c r="DA1444" s="262"/>
      <c r="DB1444" s="262"/>
      <c r="DC1444" s="262"/>
      <c r="DD1444" s="262"/>
      <c r="DE1444" s="262"/>
      <c r="DF1444" s="262"/>
      <c r="DG1444" s="262"/>
      <c r="DH1444" s="262"/>
      <c r="DI1444" s="262"/>
      <c r="DJ1444" s="262"/>
      <c r="DK1444" s="262"/>
      <c r="DL1444" s="262"/>
      <c r="DM1444" s="262"/>
      <c r="DN1444" s="262"/>
      <c r="DO1444" s="262"/>
      <c r="DP1444" s="262"/>
      <c r="DQ1444" s="262"/>
      <c r="DR1444" s="262"/>
      <c r="DS1444" s="262"/>
      <c r="DT1444" s="262"/>
      <c r="DU1444" s="262"/>
      <c r="DV1444" s="262"/>
      <c r="DW1444" s="262"/>
      <c r="DX1444" s="262"/>
      <c r="DY1444" s="262"/>
      <c r="DZ1444" s="262"/>
      <c r="EA1444" s="262"/>
      <c r="EB1444" s="262"/>
      <c r="EC1444" s="262"/>
      <c r="ED1444" s="262"/>
      <c r="EE1444" s="262"/>
      <c r="EF1444" s="262"/>
      <c r="EG1444" s="262"/>
      <c r="EH1444" s="262"/>
      <c r="EI1444" s="262"/>
      <c r="EJ1444" s="262"/>
      <c r="EK1444" s="262"/>
      <c r="EL1444" s="262"/>
      <c r="EM1444" s="262"/>
      <c r="EN1444" s="262"/>
      <c r="EO1444" s="262"/>
      <c r="EP1444" s="262"/>
      <c r="EQ1444" s="262"/>
      <c r="ER1444" s="262"/>
      <c r="ES1444" s="262"/>
      <c r="ET1444" s="262"/>
      <c r="EU1444" s="262"/>
      <c r="EV1444" s="262"/>
      <c r="EW1444" s="262"/>
      <c r="EX1444" s="262"/>
      <c r="EY1444" s="262"/>
      <c r="EZ1444" s="262"/>
      <c r="FA1444" s="262"/>
      <c r="FB1444" s="262"/>
      <c r="FC1444" s="262"/>
      <c r="FD1444" s="262"/>
      <c r="FE1444" s="262"/>
      <c r="FF1444" s="262"/>
      <c r="FG1444" s="262"/>
      <c r="FH1444" s="262"/>
      <c r="FI1444" s="262"/>
      <c r="FJ1444" s="262"/>
      <c r="FK1444" s="262"/>
      <c r="FL1444" s="262"/>
      <c r="FM1444" s="262"/>
      <c r="FN1444" s="262"/>
      <c r="FO1444" s="262"/>
      <c r="FP1444" s="262"/>
      <c r="FQ1444" s="262"/>
      <c r="FR1444" s="262"/>
      <c r="FS1444" s="262"/>
      <c r="FT1444" s="262"/>
      <c r="FU1444" s="262"/>
      <c r="FV1444" s="262"/>
      <c r="FW1444" s="262"/>
      <c r="FX1444" s="262"/>
      <c r="FY1444" s="262"/>
      <c r="FZ1444" s="262"/>
      <c r="GA1444" s="262"/>
      <c r="GB1444" s="262"/>
      <c r="GC1444" s="262"/>
      <c r="GD1444" s="262"/>
    </row>
    <row r="1445" spans="1:186" s="279" customFormat="1" ht="15" x14ac:dyDescent="0.25">
      <c r="A1445" s="342">
        <v>4</v>
      </c>
      <c r="B1445" s="343"/>
      <c r="C1445" s="344" t="s">
        <v>13340</v>
      </c>
      <c r="D1445" s="345"/>
      <c r="E1445" s="345"/>
      <c r="F1445" s="345"/>
      <c r="G1445" s="346"/>
      <c r="H1445" s="347"/>
      <c r="I1445" s="348"/>
      <c r="J1445" s="348"/>
      <c r="K1445" s="345"/>
      <c r="L1445" s="345"/>
      <c r="M1445" s="348">
        <f>SUBTOTAL(109,M1446:M1447)</f>
        <v>699.6</v>
      </c>
      <c r="N1445" s="345"/>
      <c r="O1445" s="349"/>
      <c r="P1445" s="262"/>
      <c r="Q1445" s="262"/>
      <c r="R1445" s="262"/>
      <c r="S1445" s="262"/>
      <c r="T1445" s="262"/>
      <c r="U1445" s="262"/>
      <c r="V1445" s="262"/>
      <c r="W1445" s="262"/>
      <c r="X1445" s="262"/>
      <c r="Y1445" s="262"/>
      <c r="Z1445" s="262"/>
      <c r="AA1445" s="262"/>
      <c r="AB1445" s="262"/>
      <c r="AC1445" s="262"/>
      <c r="AD1445" s="262"/>
      <c r="AE1445" s="262"/>
      <c r="AF1445" s="262"/>
      <c r="AG1445" s="262"/>
      <c r="AH1445" s="262"/>
      <c r="AI1445" s="262"/>
      <c r="AJ1445" s="262"/>
      <c r="AK1445" s="262"/>
      <c r="AL1445" s="262"/>
      <c r="AM1445" s="262"/>
      <c r="AN1445" s="262"/>
      <c r="AO1445" s="262"/>
      <c r="AP1445" s="262"/>
      <c r="AQ1445" s="262"/>
      <c r="AR1445" s="262"/>
      <c r="AS1445" s="262"/>
      <c r="AT1445" s="262"/>
      <c r="AU1445" s="262"/>
      <c r="AV1445" s="262"/>
      <c r="AW1445" s="262"/>
      <c r="AX1445" s="262"/>
      <c r="AY1445" s="262"/>
      <c r="AZ1445" s="262"/>
      <c r="BA1445" s="262"/>
      <c r="BB1445" s="262"/>
      <c r="BC1445" s="262"/>
      <c r="BD1445" s="262"/>
      <c r="BE1445" s="262"/>
      <c r="BF1445" s="262"/>
      <c r="BG1445" s="262"/>
      <c r="BH1445" s="262"/>
      <c r="BI1445" s="262"/>
      <c r="BJ1445" s="262"/>
      <c r="BK1445" s="262"/>
      <c r="BL1445" s="262"/>
      <c r="BM1445" s="262"/>
      <c r="BN1445" s="262"/>
      <c r="BO1445" s="262"/>
      <c r="BP1445" s="262"/>
      <c r="BQ1445" s="262"/>
      <c r="BR1445" s="262"/>
      <c r="BS1445" s="262"/>
      <c r="BT1445" s="262"/>
      <c r="BU1445" s="262"/>
      <c r="BV1445" s="262"/>
      <c r="BW1445" s="262"/>
      <c r="BX1445" s="262"/>
      <c r="BY1445" s="262"/>
      <c r="BZ1445" s="262"/>
      <c r="CA1445" s="262"/>
      <c r="CB1445" s="262"/>
      <c r="CC1445" s="262"/>
      <c r="CD1445" s="262"/>
      <c r="CE1445" s="262"/>
      <c r="CF1445" s="262"/>
      <c r="CG1445" s="262"/>
      <c r="CH1445" s="262"/>
      <c r="CI1445" s="262"/>
      <c r="CJ1445" s="262"/>
      <c r="CK1445" s="262"/>
      <c r="CL1445" s="262"/>
      <c r="CM1445" s="262"/>
      <c r="CN1445" s="262"/>
      <c r="CO1445" s="262"/>
      <c r="CP1445" s="262"/>
      <c r="CQ1445" s="262"/>
      <c r="CR1445" s="262"/>
      <c r="CS1445" s="262"/>
      <c r="CT1445" s="262"/>
      <c r="CU1445" s="262"/>
      <c r="CV1445" s="262"/>
      <c r="CW1445" s="262"/>
      <c r="CX1445" s="262"/>
      <c r="CY1445" s="262"/>
      <c r="CZ1445" s="262"/>
      <c r="DA1445" s="262"/>
      <c r="DB1445" s="262"/>
      <c r="DC1445" s="262"/>
      <c r="DD1445" s="262"/>
      <c r="DE1445" s="262"/>
      <c r="DF1445" s="262"/>
      <c r="DG1445" s="262"/>
      <c r="DH1445" s="262"/>
      <c r="DI1445" s="262"/>
      <c r="DJ1445" s="262"/>
      <c r="DK1445" s="262"/>
      <c r="DL1445" s="262"/>
      <c r="DM1445" s="262"/>
      <c r="DN1445" s="262"/>
      <c r="DO1445" s="262"/>
      <c r="DP1445" s="262"/>
      <c r="DQ1445" s="262"/>
      <c r="DR1445" s="262"/>
      <c r="DS1445" s="262"/>
      <c r="DT1445" s="262"/>
      <c r="DU1445" s="262"/>
      <c r="DV1445" s="262"/>
      <c r="DW1445" s="262"/>
      <c r="DX1445" s="262"/>
      <c r="DY1445" s="262"/>
      <c r="DZ1445" s="262"/>
      <c r="EA1445" s="262"/>
      <c r="EB1445" s="262"/>
      <c r="EC1445" s="262"/>
      <c r="ED1445" s="262"/>
      <c r="EE1445" s="262"/>
      <c r="EF1445" s="262"/>
      <c r="EG1445" s="262"/>
      <c r="EH1445" s="262"/>
      <c r="EI1445" s="262"/>
      <c r="EJ1445" s="262"/>
      <c r="EK1445" s="262"/>
      <c r="EL1445" s="262"/>
      <c r="EM1445" s="262"/>
      <c r="EN1445" s="262"/>
      <c r="EO1445" s="262"/>
      <c r="EP1445" s="262"/>
      <c r="EQ1445" s="262"/>
      <c r="ER1445" s="262"/>
      <c r="ES1445" s="262"/>
      <c r="ET1445" s="262"/>
      <c r="EU1445" s="262"/>
      <c r="EV1445" s="262"/>
      <c r="EW1445" s="262"/>
      <c r="EX1445" s="262"/>
      <c r="EY1445" s="262"/>
      <c r="EZ1445" s="262"/>
      <c r="FA1445" s="262"/>
      <c r="FB1445" s="262"/>
      <c r="FC1445" s="262"/>
      <c r="FD1445" s="262"/>
      <c r="FE1445" s="262"/>
      <c r="FF1445" s="262"/>
      <c r="FG1445" s="262"/>
      <c r="FH1445" s="262"/>
      <c r="FI1445" s="262"/>
      <c r="FJ1445" s="262"/>
      <c r="FK1445" s="262"/>
      <c r="FL1445" s="262"/>
      <c r="FM1445" s="262"/>
      <c r="FN1445" s="262"/>
      <c r="FO1445" s="262"/>
      <c r="FP1445" s="262"/>
      <c r="FQ1445" s="262"/>
      <c r="FR1445" s="262"/>
      <c r="FS1445" s="262"/>
      <c r="FT1445" s="262"/>
      <c r="FU1445" s="262"/>
      <c r="FV1445" s="262"/>
      <c r="FW1445" s="262"/>
      <c r="FX1445" s="262"/>
      <c r="FY1445" s="262"/>
      <c r="FZ1445" s="262"/>
      <c r="GA1445" s="262"/>
      <c r="GB1445" s="262"/>
      <c r="GC1445" s="262"/>
      <c r="GD1445" s="262"/>
    </row>
    <row r="1446" spans="1:186" s="279" customFormat="1" ht="15" x14ac:dyDescent="0.25">
      <c r="A1446" s="350" t="s">
        <v>13341</v>
      </c>
      <c r="B1446" s="351"/>
      <c r="C1446" s="352" t="s">
        <v>13342</v>
      </c>
      <c r="D1446" s="353"/>
      <c r="E1446" s="353"/>
      <c r="F1446" s="353"/>
      <c r="G1446" s="354"/>
      <c r="H1446" s="355"/>
      <c r="I1446" s="356"/>
      <c r="J1446" s="356"/>
      <c r="K1446" s="353"/>
      <c r="L1446" s="353"/>
      <c r="M1446" s="356">
        <f>SUBTOTAL(109,M1447:M1447)</f>
        <v>699.6</v>
      </c>
      <c r="N1446" s="353"/>
      <c r="O1446" s="357"/>
      <c r="P1446" s="262"/>
      <c r="Q1446" s="262"/>
      <c r="R1446" s="262"/>
      <c r="S1446" s="262"/>
      <c r="T1446" s="262"/>
      <c r="U1446" s="262"/>
      <c r="V1446" s="262"/>
      <c r="W1446" s="262"/>
      <c r="X1446" s="262"/>
      <c r="Y1446" s="262"/>
      <c r="Z1446" s="262"/>
      <c r="AA1446" s="262"/>
      <c r="AB1446" s="262"/>
      <c r="AC1446" s="262"/>
      <c r="AD1446" s="262"/>
      <c r="AE1446" s="262"/>
      <c r="AF1446" s="262"/>
      <c r="AG1446" s="262"/>
      <c r="AH1446" s="262"/>
      <c r="AI1446" s="262"/>
      <c r="AJ1446" s="262"/>
      <c r="AK1446" s="262"/>
      <c r="AL1446" s="262"/>
      <c r="AM1446" s="262"/>
      <c r="AN1446" s="262"/>
      <c r="AO1446" s="262"/>
      <c r="AP1446" s="262"/>
      <c r="AQ1446" s="262"/>
      <c r="AR1446" s="262"/>
      <c r="AS1446" s="262"/>
      <c r="AT1446" s="262"/>
      <c r="AU1446" s="262"/>
      <c r="AV1446" s="262"/>
      <c r="AW1446" s="262"/>
      <c r="AX1446" s="262"/>
      <c r="AY1446" s="262"/>
      <c r="AZ1446" s="262"/>
      <c r="BA1446" s="262"/>
      <c r="BB1446" s="262"/>
      <c r="BC1446" s="262"/>
      <c r="BD1446" s="262"/>
      <c r="BE1446" s="262"/>
      <c r="BF1446" s="262"/>
      <c r="BG1446" s="262"/>
      <c r="BH1446" s="262"/>
      <c r="BI1446" s="262"/>
      <c r="BJ1446" s="262"/>
      <c r="BK1446" s="262"/>
      <c r="BL1446" s="262"/>
      <c r="BM1446" s="262"/>
      <c r="BN1446" s="262"/>
      <c r="BO1446" s="262"/>
      <c r="BP1446" s="262"/>
      <c r="BQ1446" s="262"/>
      <c r="BR1446" s="262"/>
      <c r="BS1446" s="262"/>
      <c r="BT1446" s="262"/>
      <c r="BU1446" s="262"/>
      <c r="BV1446" s="262"/>
      <c r="BW1446" s="262"/>
      <c r="BX1446" s="262"/>
      <c r="BY1446" s="262"/>
      <c r="BZ1446" s="262"/>
      <c r="CA1446" s="262"/>
      <c r="CB1446" s="262"/>
      <c r="CC1446" s="262"/>
      <c r="CD1446" s="262"/>
      <c r="CE1446" s="262"/>
      <c r="CF1446" s="262"/>
      <c r="CG1446" s="262"/>
      <c r="CH1446" s="262"/>
      <c r="CI1446" s="262"/>
      <c r="CJ1446" s="262"/>
      <c r="CK1446" s="262"/>
      <c r="CL1446" s="262"/>
      <c r="CM1446" s="262"/>
      <c r="CN1446" s="262"/>
      <c r="CO1446" s="262"/>
      <c r="CP1446" s="262"/>
      <c r="CQ1446" s="262"/>
      <c r="CR1446" s="262"/>
      <c r="CS1446" s="262"/>
      <c r="CT1446" s="262"/>
      <c r="CU1446" s="262"/>
      <c r="CV1446" s="262"/>
      <c r="CW1446" s="262"/>
      <c r="CX1446" s="262"/>
      <c r="CY1446" s="262"/>
      <c r="CZ1446" s="262"/>
      <c r="DA1446" s="262"/>
      <c r="DB1446" s="262"/>
      <c r="DC1446" s="262"/>
      <c r="DD1446" s="262"/>
      <c r="DE1446" s="262"/>
      <c r="DF1446" s="262"/>
      <c r="DG1446" s="262"/>
      <c r="DH1446" s="262"/>
      <c r="DI1446" s="262"/>
      <c r="DJ1446" s="262"/>
      <c r="DK1446" s="262"/>
      <c r="DL1446" s="262"/>
      <c r="DM1446" s="262"/>
      <c r="DN1446" s="262"/>
      <c r="DO1446" s="262"/>
      <c r="DP1446" s="262"/>
      <c r="DQ1446" s="262"/>
      <c r="DR1446" s="262"/>
      <c r="DS1446" s="262"/>
      <c r="DT1446" s="262"/>
      <c r="DU1446" s="262"/>
      <c r="DV1446" s="262"/>
      <c r="DW1446" s="262"/>
      <c r="DX1446" s="262"/>
      <c r="DY1446" s="262"/>
      <c r="DZ1446" s="262"/>
      <c r="EA1446" s="262"/>
      <c r="EB1446" s="262"/>
      <c r="EC1446" s="262"/>
      <c r="ED1446" s="262"/>
      <c r="EE1446" s="262"/>
      <c r="EF1446" s="262"/>
      <c r="EG1446" s="262"/>
      <c r="EH1446" s="262"/>
      <c r="EI1446" s="262"/>
      <c r="EJ1446" s="262"/>
      <c r="EK1446" s="262"/>
      <c r="EL1446" s="262"/>
      <c r="EM1446" s="262"/>
      <c r="EN1446" s="262"/>
      <c r="EO1446" s="262"/>
      <c r="EP1446" s="262"/>
      <c r="EQ1446" s="262"/>
      <c r="ER1446" s="262"/>
      <c r="ES1446" s="262"/>
      <c r="ET1446" s="262"/>
      <c r="EU1446" s="262"/>
      <c r="EV1446" s="262"/>
      <c r="EW1446" s="262"/>
      <c r="EX1446" s="262"/>
      <c r="EY1446" s="262"/>
      <c r="EZ1446" s="262"/>
      <c r="FA1446" s="262"/>
      <c r="FB1446" s="262"/>
      <c r="FC1446" s="262"/>
      <c r="FD1446" s="262"/>
      <c r="FE1446" s="262"/>
      <c r="FF1446" s="262"/>
      <c r="FG1446" s="262"/>
      <c r="FH1446" s="262"/>
      <c r="FI1446" s="262"/>
      <c r="FJ1446" s="262"/>
      <c r="FK1446" s="262"/>
      <c r="FL1446" s="262"/>
      <c r="FM1446" s="262"/>
      <c r="FN1446" s="262"/>
      <c r="FO1446" s="262"/>
      <c r="FP1446" s="262"/>
      <c r="FQ1446" s="262"/>
      <c r="FR1446" s="262"/>
      <c r="FS1446" s="262"/>
      <c r="FT1446" s="262"/>
      <c r="FU1446" s="262"/>
      <c r="FV1446" s="262"/>
      <c r="FW1446" s="262"/>
      <c r="FX1446" s="262"/>
      <c r="FY1446" s="262"/>
      <c r="FZ1446" s="262"/>
      <c r="GA1446" s="262"/>
      <c r="GB1446" s="262"/>
      <c r="GC1446" s="262"/>
      <c r="GD1446" s="262"/>
    </row>
    <row r="1447" spans="1:186" s="263" customFormat="1" x14ac:dyDescent="0.2">
      <c r="A1447" s="339" t="s">
        <v>13343</v>
      </c>
      <c r="B1447" s="280" t="s">
        <v>4204</v>
      </c>
      <c r="C1447" s="281" t="s">
        <v>4205</v>
      </c>
      <c r="D1447" s="130" t="s">
        <v>18</v>
      </c>
      <c r="E1447" s="130">
        <v>1</v>
      </c>
      <c r="F1447" s="130"/>
      <c r="G1447" s="282">
        <v>5</v>
      </c>
      <c r="H1447" s="283">
        <v>1.6666666666666666E-2</v>
      </c>
      <c r="I1447" s="358">
        <v>1399</v>
      </c>
      <c r="J1447" s="284"/>
      <c r="K1447" s="283"/>
      <c r="L1447" s="284">
        <f>IF(ISNUMBER(I1447),ROUND(H1447*E1447*I1447,2),"")</f>
        <v>23.32</v>
      </c>
      <c r="M1447" s="284">
        <f t="shared" ref="M1447" si="25">IF(ISNUMBER(I1447),ROUND(L1447*30,2),"")</f>
        <v>699.6</v>
      </c>
      <c r="N1447" s="131"/>
      <c r="O1447" s="340"/>
      <c r="P1447" s="262"/>
      <c r="Q1447" s="262"/>
      <c r="R1447" s="262"/>
      <c r="S1447" s="262"/>
      <c r="T1447" s="262"/>
      <c r="U1447" s="262"/>
      <c r="V1447" s="262"/>
      <c r="W1447" s="262"/>
      <c r="X1447" s="262"/>
      <c r="Y1447" s="262"/>
      <c r="Z1447" s="262"/>
      <c r="AA1447" s="262"/>
      <c r="AB1447" s="262"/>
      <c r="AC1447" s="262"/>
      <c r="AD1447" s="262"/>
      <c r="AE1447" s="262"/>
      <c r="AF1447" s="262"/>
      <c r="AG1447" s="262"/>
      <c r="AH1447" s="262"/>
      <c r="AI1447" s="262"/>
      <c r="AJ1447" s="262"/>
      <c r="AK1447" s="262"/>
      <c r="AL1447" s="262"/>
      <c r="AM1447" s="262"/>
      <c r="AN1447" s="262"/>
      <c r="AO1447" s="262"/>
      <c r="AP1447" s="262"/>
      <c r="AQ1447" s="262"/>
      <c r="AR1447" s="262"/>
      <c r="AS1447" s="262"/>
      <c r="AT1447" s="262"/>
      <c r="AU1447" s="262"/>
      <c r="AV1447" s="262"/>
      <c r="AW1447" s="262"/>
      <c r="AX1447" s="262"/>
      <c r="AY1447" s="262"/>
      <c r="AZ1447" s="262"/>
      <c r="BA1447" s="262"/>
      <c r="BB1447" s="262"/>
      <c r="BC1447" s="262"/>
      <c r="BD1447" s="262"/>
      <c r="BE1447" s="262"/>
      <c r="BF1447" s="262"/>
      <c r="BG1447" s="262"/>
      <c r="BH1447" s="262"/>
      <c r="BI1447" s="262"/>
      <c r="BJ1447" s="262"/>
      <c r="BK1447" s="262"/>
      <c r="BL1447" s="262"/>
      <c r="BM1447" s="262"/>
      <c r="BN1447" s="262"/>
      <c r="BO1447" s="262"/>
      <c r="BP1447" s="262"/>
      <c r="BQ1447" s="262"/>
      <c r="BR1447" s="262"/>
      <c r="BS1447" s="262"/>
      <c r="BT1447" s="262"/>
      <c r="BU1447" s="262"/>
      <c r="BV1447" s="262"/>
      <c r="BW1447" s="262"/>
      <c r="BX1447" s="262"/>
      <c r="BY1447" s="262"/>
      <c r="BZ1447" s="262"/>
      <c r="CA1447" s="262"/>
      <c r="CB1447" s="262"/>
      <c r="CC1447" s="262"/>
      <c r="CD1447" s="262"/>
      <c r="CE1447" s="262"/>
      <c r="CF1447" s="262"/>
      <c r="CG1447" s="262"/>
      <c r="CH1447" s="262"/>
      <c r="CI1447" s="262"/>
      <c r="CJ1447" s="262"/>
      <c r="CK1447" s="262"/>
      <c r="CL1447" s="262"/>
      <c r="CM1447" s="262"/>
      <c r="CN1447" s="262"/>
      <c r="CO1447" s="262"/>
      <c r="CP1447" s="262"/>
      <c r="CQ1447" s="262"/>
      <c r="CR1447" s="262"/>
      <c r="CS1447" s="262"/>
      <c r="CT1447" s="262"/>
      <c r="CU1447" s="262"/>
      <c r="CV1447" s="262"/>
      <c r="CW1447" s="262"/>
      <c r="CX1447" s="262"/>
      <c r="CY1447" s="262"/>
      <c r="CZ1447" s="262"/>
      <c r="DA1447" s="262"/>
      <c r="DB1447" s="262"/>
      <c r="DC1447" s="262"/>
      <c r="DD1447" s="262"/>
      <c r="DE1447" s="262"/>
      <c r="DF1447" s="262"/>
      <c r="DG1447" s="262"/>
      <c r="DH1447" s="262"/>
      <c r="DI1447" s="262"/>
      <c r="DJ1447" s="262"/>
      <c r="DK1447" s="262"/>
      <c r="DL1447" s="262"/>
      <c r="DM1447" s="262"/>
      <c r="DN1447" s="262"/>
      <c r="DO1447" s="262"/>
      <c r="DP1447" s="262"/>
      <c r="DQ1447" s="262"/>
      <c r="DR1447" s="262"/>
      <c r="DS1447" s="262"/>
      <c r="DT1447" s="262"/>
      <c r="DU1447" s="262"/>
      <c r="DV1447" s="262"/>
      <c r="DW1447" s="262"/>
      <c r="DX1447" s="262"/>
      <c r="DY1447" s="262"/>
      <c r="DZ1447" s="262"/>
      <c r="EA1447" s="262"/>
      <c r="EB1447" s="262"/>
      <c r="EC1447" s="262"/>
      <c r="ED1447" s="262"/>
      <c r="EE1447" s="262"/>
      <c r="EF1447" s="262"/>
      <c r="EG1447" s="262"/>
      <c r="EH1447" s="262"/>
      <c r="EI1447" s="262"/>
      <c r="EJ1447" s="262"/>
      <c r="EK1447" s="262"/>
      <c r="EL1447" s="262"/>
      <c r="EM1447" s="262"/>
      <c r="EN1447" s="262"/>
      <c r="EO1447" s="262"/>
      <c r="EP1447" s="262"/>
      <c r="EQ1447" s="262"/>
      <c r="ER1447" s="262"/>
      <c r="ES1447" s="262"/>
      <c r="ET1447" s="262"/>
      <c r="EU1447" s="262"/>
      <c r="EV1447" s="262"/>
      <c r="EW1447" s="262"/>
      <c r="EX1447" s="262"/>
      <c r="EY1447" s="262"/>
      <c r="EZ1447" s="262"/>
      <c r="FA1447" s="262"/>
      <c r="FB1447" s="262"/>
      <c r="FC1447" s="262"/>
      <c r="FD1447" s="262"/>
      <c r="FE1447" s="262"/>
      <c r="FF1447" s="262"/>
      <c r="FG1447" s="262"/>
      <c r="FH1447" s="262"/>
      <c r="FI1447" s="262"/>
      <c r="FJ1447" s="262"/>
      <c r="FK1447" s="262"/>
      <c r="FL1447" s="262"/>
      <c r="FM1447" s="262"/>
      <c r="FN1447" s="262"/>
      <c r="FO1447" s="262"/>
      <c r="FP1447" s="262"/>
      <c r="FQ1447" s="262"/>
      <c r="FR1447" s="262"/>
      <c r="FS1447" s="262"/>
      <c r="FT1447" s="262"/>
      <c r="FU1447" s="262"/>
      <c r="FV1447" s="262"/>
      <c r="FW1447" s="262"/>
      <c r="FX1447" s="262"/>
      <c r="FY1447" s="262"/>
      <c r="FZ1447" s="262"/>
      <c r="GA1447" s="262"/>
      <c r="GB1447" s="262"/>
      <c r="GC1447" s="262"/>
      <c r="GD1447" s="262"/>
    </row>
    <row r="1448" spans="1:186" s="279" customFormat="1" ht="15" x14ac:dyDescent="0.25">
      <c r="A1448" s="342">
        <v>5</v>
      </c>
      <c r="B1448" s="343"/>
      <c r="C1448" s="344" t="s">
        <v>13344</v>
      </c>
      <c r="D1448" s="345"/>
      <c r="E1448" s="345"/>
      <c r="F1448" s="345"/>
      <c r="G1448" s="346"/>
      <c r="H1448" s="347"/>
      <c r="I1448" s="345"/>
      <c r="J1448" s="348"/>
      <c r="K1448" s="345"/>
      <c r="L1448" s="345"/>
      <c r="M1448" s="348">
        <f ca="1">SUBTOTAL(109,M1449:M1790)</f>
        <v>142891.5</v>
      </c>
      <c r="N1448" s="345"/>
      <c r="O1448" s="349"/>
      <c r="P1448" s="262"/>
      <c r="Q1448" s="262"/>
      <c r="R1448" s="262"/>
      <c r="S1448" s="262"/>
      <c r="T1448" s="262"/>
      <c r="U1448" s="262"/>
      <c r="V1448" s="262"/>
      <c r="W1448" s="262"/>
      <c r="X1448" s="262"/>
      <c r="Y1448" s="262"/>
      <c r="Z1448" s="262"/>
      <c r="AA1448" s="262"/>
      <c r="AB1448" s="262"/>
      <c r="AC1448" s="262"/>
      <c r="AD1448" s="262"/>
      <c r="AE1448" s="262"/>
      <c r="AF1448" s="262"/>
      <c r="AG1448" s="262"/>
      <c r="AH1448" s="262"/>
      <c r="AI1448" s="262"/>
      <c r="AJ1448" s="262"/>
      <c r="AK1448" s="262"/>
      <c r="AL1448" s="262"/>
      <c r="AM1448" s="262"/>
      <c r="AN1448" s="262"/>
      <c r="AO1448" s="262"/>
      <c r="AP1448" s="262"/>
      <c r="AQ1448" s="262"/>
      <c r="AR1448" s="262"/>
      <c r="AS1448" s="262"/>
      <c r="AT1448" s="262"/>
      <c r="AU1448" s="262"/>
      <c r="AV1448" s="262"/>
      <c r="AW1448" s="262"/>
      <c r="AX1448" s="262"/>
      <c r="AY1448" s="262"/>
      <c r="AZ1448" s="262"/>
      <c r="BA1448" s="262"/>
      <c r="BB1448" s="262"/>
      <c r="BC1448" s="262"/>
      <c r="BD1448" s="262"/>
      <c r="BE1448" s="262"/>
      <c r="BF1448" s="262"/>
      <c r="BG1448" s="262"/>
      <c r="BH1448" s="262"/>
      <c r="BI1448" s="262"/>
      <c r="BJ1448" s="262"/>
      <c r="BK1448" s="262"/>
      <c r="BL1448" s="262"/>
      <c r="BM1448" s="262"/>
      <c r="BN1448" s="262"/>
      <c r="BO1448" s="262"/>
      <c r="BP1448" s="262"/>
      <c r="BQ1448" s="262"/>
      <c r="BR1448" s="262"/>
      <c r="BS1448" s="262"/>
      <c r="BT1448" s="262"/>
      <c r="BU1448" s="262"/>
      <c r="BV1448" s="262"/>
      <c r="BW1448" s="262"/>
      <c r="BX1448" s="262"/>
      <c r="BY1448" s="262"/>
      <c r="BZ1448" s="262"/>
      <c r="CA1448" s="262"/>
      <c r="CB1448" s="262"/>
      <c r="CC1448" s="262"/>
      <c r="CD1448" s="262"/>
      <c r="CE1448" s="262"/>
      <c r="CF1448" s="262"/>
      <c r="CG1448" s="262"/>
      <c r="CH1448" s="262"/>
      <c r="CI1448" s="262"/>
      <c r="CJ1448" s="262"/>
      <c r="CK1448" s="262"/>
      <c r="CL1448" s="262"/>
      <c r="CM1448" s="262"/>
      <c r="CN1448" s="262"/>
      <c r="CO1448" s="262"/>
      <c r="CP1448" s="262"/>
      <c r="CQ1448" s="262"/>
      <c r="CR1448" s="262"/>
      <c r="CS1448" s="262"/>
      <c r="CT1448" s="262"/>
      <c r="CU1448" s="262"/>
      <c r="CV1448" s="262"/>
      <c r="CW1448" s="262"/>
      <c r="CX1448" s="262"/>
      <c r="CY1448" s="262"/>
      <c r="CZ1448" s="262"/>
      <c r="DA1448" s="262"/>
      <c r="DB1448" s="262"/>
      <c r="DC1448" s="262"/>
      <c r="DD1448" s="262"/>
      <c r="DE1448" s="262"/>
      <c r="DF1448" s="262"/>
      <c r="DG1448" s="262"/>
      <c r="DH1448" s="262"/>
      <c r="DI1448" s="262"/>
      <c r="DJ1448" s="262"/>
      <c r="DK1448" s="262"/>
      <c r="DL1448" s="262"/>
      <c r="DM1448" s="262"/>
      <c r="DN1448" s="262"/>
      <c r="DO1448" s="262"/>
      <c r="DP1448" s="262"/>
      <c r="DQ1448" s="262"/>
      <c r="DR1448" s="262"/>
      <c r="DS1448" s="262"/>
      <c r="DT1448" s="262"/>
      <c r="DU1448" s="262"/>
      <c r="DV1448" s="262"/>
      <c r="DW1448" s="262"/>
      <c r="DX1448" s="262"/>
      <c r="DY1448" s="262"/>
      <c r="DZ1448" s="262"/>
      <c r="EA1448" s="262"/>
      <c r="EB1448" s="262"/>
      <c r="EC1448" s="262"/>
      <c r="ED1448" s="262"/>
      <c r="EE1448" s="262"/>
      <c r="EF1448" s="262"/>
      <c r="EG1448" s="262"/>
      <c r="EH1448" s="262"/>
      <c r="EI1448" s="262"/>
      <c r="EJ1448" s="262"/>
      <c r="EK1448" s="262"/>
      <c r="EL1448" s="262"/>
      <c r="EM1448" s="262"/>
      <c r="EN1448" s="262"/>
      <c r="EO1448" s="262"/>
      <c r="EP1448" s="262"/>
      <c r="EQ1448" s="262"/>
      <c r="ER1448" s="262"/>
      <c r="ES1448" s="262"/>
      <c r="ET1448" s="262"/>
      <c r="EU1448" s="262"/>
      <c r="EV1448" s="262"/>
      <c r="EW1448" s="262"/>
      <c r="EX1448" s="262"/>
      <c r="EY1448" s="262"/>
      <c r="EZ1448" s="262"/>
      <c r="FA1448" s="262"/>
      <c r="FB1448" s="262"/>
      <c r="FC1448" s="262"/>
      <c r="FD1448" s="262"/>
      <c r="FE1448" s="262"/>
      <c r="FF1448" s="262"/>
      <c r="FG1448" s="262"/>
      <c r="FH1448" s="262"/>
      <c r="FI1448" s="262"/>
      <c r="FJ1448" s="262"/>
      <c r="FK1448" s="262"/>
      <c r="FL1448" s="262"/>
      <c r="FM1448" s="262"/>
      <c r="FN1448" s="262"/>
      <c r="FO1448" s="262"/>
      <c r="FP1448" s="262"/>
      <c r="FQ1448" s="262"/>
      <c r="FR1448" s="262"/>
      <c r="FS1448" s="262"/>
      <c r="FT1448" s="262"/>
      <c r="FU1448" s="262"/>
      <c r="FV1448" s="262"/>
      <c r="FW1448" s="262"/>
      <c r="FX1448" s="262"/>
      <c r="FY1448" s="262"/>
      <c r="FZ1448" s="262"/>
      <c r="GA1448" s="262"/>
      <c r="GB1448" s="262"/>
      <c r="GC1448" s="262"/>
      <c r="GD1448" s="262"/>
    </row>
    <row r="1449" spans="1:186" s="279" customFormat="1" ht="15" x14ac:dyDescent="0.25">
      <c r="A1449" s="350" t="s">
        <v>13345</v>
      </c>
      <c r="B1449" s="351"/>
      <c r="C1449" s="352" t="s">
        <v>13346</v>
      </c>
      <c r="D1449" s="353"/>
      <c r="E1449" s="353"/>
      <c r="F1449" s="353"/>
      <c r="G1449" s="354"/>
      <c r="H1449" s="355"/>
      <c r="I1449" s="353"/>
      <c r="J1449" s="356"/>
      <c r="K1449" s="353"/>
      <c r="L1449" s="353"/>
      <c r="M1449" s="356">
        <f ca="1">SUBTOTAL(109,M1450:M1790)</f>
        <v>142891.5</v>
      </c>
      <c r="N1449" s="353"/>
      <c r="O1449" s="357"/>
      <c r="P1449" s="262"/>
      <c r="Q1449" s="262"/>
      <c r="R1449" s="262"/>
      <c r="S1449" s="262"/>
      <c r="T1449" s="262"/>
      <c r="U1449" s="262"/>
      <c r="V1449" s="262"/>
      <c r="W1449" s="262"/>
      <c r="X1449" s="262"/>
      <c r="Y1449" s="262"/>
      <c r="Z1449" s="262"/>
      <c r="AA1449" s="262"/>
      <c r="AB1449" s="262"/>
      <c r="AC1449" s="262"/>
      <c r="AD1449" s="262"/>
      <c r="AE1449" s="262"/>
      <c r="AF1449" s="262"/>
      <c r="AG1449" s="262"/>
      <c r="AH1449" s="262"/>
      <c r="AI1449" s="262"/>
      <c r="AJ1449" s="262"/>
      <c r="AK1449" s="262"/>
      <c r="AL1449" s="262"/>
      <c r="AM1449" s="262"/>
      <c r="AN1449" s="262"/>
      <c r="AO1449" s="262"/>
      <c r="AP1449" s="262"/>
      <c r="AQ1449" s="262"/>
      <c r="AR1449" s="262"/>
      <c r="AS1449" s="262"/>
      <c r="AT1449" s="262"/>
      <c r="AU1449" s="262"/>
      <c r="AV1449" s="262"/>
      <c r="AW1449" s="262"/>
      <c r="AX1449" s="262"/>
      <c r="AY1449" s="262"/>
      <c r="AZ1449" s="262"/>
      <c r="BA1449" s="262"/>
      <c r="BB1449" s="262"/>
      <c r="BC1449" s="262"/>
      <c r="BD1449" s="262"/>
      <c r="BE1449" s="262"/>
      <c r="BF1449" s="262"/>
      <c r="BG1449" s="262"/>
      <c r="BH1449" s="262"/>
      <c r="BI1449" s="262"/>
      <c r="BJ1449" s="262"/>
      <c r="BK1449" s="262"/>
      <c r="BL1449" s="262"/>
      <c r="BM1449" s="262"/>
      <c r="BN1449" s="262"/>
      <c r="BO1449" s="262"/>
      <c r="BP1449" s="262"/>
      <c r="BQ1449" s="262"/>
      <c r="BR1449" s="262"/>
      <c r="BS1449" s="262"/>
      <c r="BT1449" s="262"/>
      <c r="BU1449" s="262"/>
      <c r="BV1449" s="262"/>
      <c r="BW1449" s="262"/>
      <c r="BX1449" s="262"/>
      <c r="BY1449" s="262"/>
      <c r="BZ1449" s="262"/>
      <c r="CA1449" s="262"/>
      <c r="CB1449" s="262"/>
      <c r="CC1449" s="262"/>
      <c r="CD1449" s="262"/>
      <c r="CE1449" s="262"/>
      <c r="CF1449" s="262"/>
      <c r="CG1449" s="262"/>
      <c r="CH1449" s="262"/>
      <c r="CI1449" s="262"/>
      <c r="CJ1449" s="262"/>
      <c r="CK1449" s="262"/>
      <c r="CL1449" s="262"/>
      <c r="CM1449" s="262"/>
      <c r="CN1449" s="262"/>
      <c r="CO1449" s="262"/>
      <c r="CP1449" s="262"/>
      <c r="CQ1449" s="262"/>
      <c r="CR1449" s="262"/>
      <c r="CS1449" s="262"/>
      <c r="CT1449" s="262"/>
      <c r="CU1449" s="262"/>
      <c r="CV1449" s="262"/>
      <c r="CW1449" s="262"/>
      <c r="CX1449" s="262"/>
      <c r="CY1449" s="262"/>
      <c r="CZ1449" s="262"/>
      <c r="DA1449" s="262"/>
      <c r="DB1449" s="262"/>
      <c r="DC1449" s="262"/>
      <c r="DD1449" s="262"/>
      <c r="DE1449" s="262"/>
      <c r="DF1449" s="262"/>
      <c r="DG1449" s="262"/>
      <c r="DH1449" s="262"/>
      <c r="DI1449" s="262"/>
      <c r="DJ1449" s="262"/>
      <c r="DK1449" s="262"/>
      <c r="DL1449" s="262"/>
      <c r="DM1449" s="262"/>
      <c r="DN1449" s="262"/>
      <c r="DO1449" s="262"/>
      <c r="DP1449" s="262"/>
      <c r="DQ1449" s="262"/>
      <c r="DR1449" s="262"/>
      <c r="DS1449" s="262"/>
      <c r="DT1449" s="262"/>
      <c r="DU1449" s="262"/>
      <c r="DV1449" s="262"/>
      <c r="DW1449" s="262"/>
      <c r="DX1449" s="262"/>
      <c r="DY1449" s="262"/>
      <c r="DZ1449" s="262"/>
      <c r="EA1449" s="262"/>
      <c r="EB1449" s="262"/>
      <c r="EC1449" s="262"/>
      <c r="ED1449" s="262"/>
      <c r="EE1449" s="262"/>
      <c r="EF1449" s="262"/>
      <c r="EG1449" s="262"/>
      <c r="EH1449" s="262"/>
      <c r="EI1449" s="262"/>
      <c r="EJ1449" s="262"/>
      <c r="EK1449" s="262"/>
      <c r="EL1449" s="262"/>
      <c r="EM1449" s="262"/>
      <c r="EN1449" s="262"/>
      <c r="EO1449" s="262"/>
      <c r="EP1449" s="262"/>
      <c r="EQ1449" s="262"/>
      <c r="ER1449" s="262"/>
      <c r="ES1449" s="262"/>
      <c r="ET1449" s="262"/>
      <c r="EU1449" s="262"/>
      <c r="EV1449" s="262"/>
      <c r="EW1449" s="262"/>
      <c r="EX1449" s="262"/>
      <c r="EY1449" s="262"/>
      <c r="EZ1449" s="262"/>
      <c r="FA1449" s="262"/>
      <c r="FB1449" s="262"/>
      <c r="FC1449" s="262"/>
      <c r="FD1449" s="262"/>
      <c r="FE1449" s="262"/>
      <c r="FF1449" s="262"/>
      <c r="FG1449" s="262"/>
      <c r="FH1449" s="262"/>
      <c r="FI1449" s="262"/>
      <c r="FJ1449" s="262"/>
      <c r="FK1449" s="262"/>
      <c r="FL1449" s="262"/>
      <c r="FM1449" s="262"/>
      <c r="FN1449" s="262"/>
      <c r="FO1449" s="262"/>
      <c r="FP1449" s="262"/>
      <c r="FQ1449" s="262"/>
      <c r="FR1449" s="262"/>
      <c r="FS1449" s="262"/>
      <c r="FT1449" s="262"/>
      <c r="FU1449" s="262"/>
      <c r="FV1449" s="262"/>
      <c r="FW1449" s="262"/>
      <c r="FX1449" s="262"/>
      <c r="FY1449" s="262"/>
      <c r="FZ1449" s="262"/>
      <c r="GA1449" s="262"/>
      <c r="GB1449" s="262"/>
      <c r="GC1449" s="262"/>
      <c r="GD1449" s="262"/>
    </row>
    <row r="1450" spans="1:186" s="263" customFormat="1" x14ac:dyDescent="0.2">
      <c r="A1450" s="339" t="s">
        <v>13347</v>
      </c>
      <c r="B1450" s="280" t="s">
        <v>9740</v>
      </c>
      <c r="C1450" s="281" t="s">
        <v>9741</v>
      </c>
      <c r="D1450" s="130" t="s">
        <v>18</v>
      </c>
      <c r="E1450" s="130">
        <v>1</v>
      </c>
      <c r="F1450" s="130"/>
      <c r="G1450" s="282">
        <v>5</v>
      </c>
      <c r="H1450" s="283">
        <v>1.6666666666666666E-2</v>
      </c>
      <c r="I1450" s="358">
        <v>725.47</v>
      </c>
      <c r="J1450" s="284"/>
      <c r="K1450" s="283"/>
      <c r="L1450" s="284">
        <f>IF(ISNUMBER(I1450),ROUND(H1450*E1450*I1450,2),"")</f>
        <v>12.09</v>
      </c>
      <c r="M1450" s="284">
        <f t="shared" ref="M1450:M1513" si="26">IF(ISNUMBER(I1450),ROUND(L1450*30,2),"")</f>
        <v>362.7</v>
      </c>
      <c r="N1450" s="131"/>
      <c r="O1450" s="340"/>
      <c r="P1450" s="262"/>
      <c r="Q1450" s="262"/>
      <c r="R1450" s="262"/>
      <c r="S1450" s="262"/>
      <c r="T1450" s="262"/>
      <c r="U1450" s="262"/>
      <c r="V1450" s="262"/>
      <c r="W1450" s="262"/>
      <c r="X1450" s="262"/>
      <c r="Y1450" s="262"/>
      <c r="Z1450" s="262"/>
      <c r="AA1450" s="262"/>
      <c r="AB1450" s="262"/>
      <c r="AC1450" s="262"/>
      <c r="AD1450" s="262"/>
      <c r="AE1450" s="262"/>
      <c r="AF1450" s="262"/>
      <c r="AG1450" s="262"/>
      <c r="AH1450" s="262"/>
      <c r="AI1450" s="262"/>
      <c r="AJ1450" s="262"/>
      <c r="AK1450" s="262"/>
      <c r="AL1450" s="262"/>
      <c r="AM1450" s="262"/>
      <c r="AN1450" s="262"/>
      <c r="AO1450" s="262"/>
      <c r="AP1450" s="262"/>
      <c r="AQ1450" s="262"/>
      <c r="AR1450" s="262"/>
      <c r="AS1450" s="262"/>
      <c r="AT1450" s="262"/>
      <c r="AU1450" s="262"/>
      <c r="AV1450" s="262"/>
      <c r="AW1450" s="262"/>
      <c r="AX1450" s="262"/>
      <c r="AY1450" s="262"/>
      <c r="AZ1450" s="262"/>
      <c r="BA1450" s="262"/>
      <c r="BB1450" s="262"/>
      <c r="BC1450" s="262"/>
      <c r="BD1450" s="262"/>
      <c r="BE1450" s="262"/>
      <c r="BF1450" s="262"/>
      <c r="BG1450" s="262"/>
      <c r="BH1450" s="262"/>
      <c r="BI1450" s="262"/>
      <c r="BJ1450" s="262"/>
      <c r="BK1450" s="262"/>
      <c r="BL1450" s="262"/>
      <c r="BM1450" s="262"/>
      <c r="BN1450" s="262"/>
      <c r="BO1450" s="262"/>
      <c r="BP1450" s="262"/>
      <c r="BQ1450" s="262"/>
      <c r="BR1450" s="262"/>
      <c r="BS1450" s="262"/>
      <c r="BT1450" s="262"/>
      <c r="BU1450" s="262"/>
      <c r="BV1450" s="262"/>
      <c r="BW1450" s="262"/>
      <c r="BX1450" s="262"/>
      <c r="BY1450" s="262"/>
      <c r="BZ1450" s="262"/>
      <c r="CA1450" s="262"/>
      <c r="CB1450" s="262"/>
      <c r="CC1450" s="262"/>
      <c r="CD1450" s="262"/>
      <c r="CE1450" s="262"/>
      <c r="CF1450" s="262"/>
      <c r="CG1450" s="262"/>
      <c r="CH1450" s="262"/>
      <c r="CI1450" s="262"/>
      <c r="CJ1450" s="262"/>
      <c r="CK1450" s="262"/>
      <c r="CL1450" s="262"/>
      <c r="CM1450" s="262"/>
      <c r="CN1450" s="262"/>
      <c r="CO1450" s="262"/>
      <c r="CP1450" s="262"/>
      <c r="CQ1450" s="262"/>
      <c r="CR1450" s="262"/>
      <c r="CS1450" s="262"/>
      <c r="CT1450" s="262"/>
      <c r="CU1450" s="262"/>
      <c r="CV1450" s="262"/>
      <c r="CW1450" s="262"/>
      <c r="CX1450" s="262"/>
      <c r="CY1450" s="262"/>
      <c r="CZ1450" s="262"/>
      <c r="DA1450" s="262"/>
      <c r="DB1450" s="262"/>
      <c r="DC1450" s="262"/>
      <c r="DD1450" s="262"/>
      <c r="DE1450" s="262"/>
      <c r="DF1450" s="262"/>
      <c r="DG1450" s="262"/>
      <c r="DH1450" s="262"/>
      <c r="DI1450" s="262"/>
      <c r="DJ1450" s="262"/>
      <c r="DK1450" s="262"/>
      <c r="DL1450" s="262"/>
      <c r="DM1450" s="262"/>
      <c r="DN1450" s="262"/>
      <c r="DO1450" s="262"/>
      <c r="DP1450" s="262"/>
      <c r="DQ1450" s="262"/>
      <c r="DR1450" s="262"/>
      <c r="DS1450" s="262"/>
      <c r="DT1450" s="262"/>
      <c r="DU1450" s="262"/>
      <c r="DV1450" s="262"/>
      <c r="DW1450" s="262"/>
      <c r="DX1450" s="262"/>
      <c r="DY1450" s="262"/>
      <c r="DZ1450" s="262"/>
      <c r="EA1450" s="262"/>
      <c r="EB1450" s="262"/>
      <c r="EC1450" s="262"/>
      <c r="ED1450" s="262"/>
      <c r="EE1450" s="262"/>
      <c r="EF1450" s="262"/>
      <c r="EG1450" s="262"/>
      <c r="EH1450" s="262"/>
      <c r="EI1450" s="262"/>
      <c r="EJ1450" s="262"/>
      <c r="EK1450" s="262"/>
      <c r="EL1450" s="262"/>
      <c r="EM1450" s="262"/>
      <c r="EN1450" s="262"/>
      <c r="EO1450" s="262"/>
      <c r="EP1450" s="262"/>
      <c r="EQ1450" s="262"/>
      <c r="ER1450" s="262"/>
      <c r="ES1450" s="262"/>
      <c r="ET1450" s="262"/>
      <c r="EU1450" s="262"/>
      <c r="EV1450" s="262"/>
      <c r="EW1450" s="262"/>
      <c r="EX1450" s="262"/>
      <c r="EY1450" s="262"/>
      <c r="EZ1450" s="262"/>
      <c r="FA1450" s="262"/>
      <c r="FB1450" s="262"/>
      <c r="FC1450" s="262"/>
      <c r="FD1450" s="262"/>
      <c r="FE1450" s="262"/>
      <c r="FF1450" s="262"/>
      <c r="FG1450" s="262"/>
      <c r="FH1450" s="262"/>
      <c r="FI1450" s="262"/>
      <c r="FJ1450" s="262"/>
      <c r="FK1450" s="262"/>
      <c r="FL1450" s="262"/>
      <c r="FM1450" s="262"/>
      <c r="FN1450" s="262"/>
      <c r="FO1450" s="262"/>
      <c r="FP1450" s="262"/>
      <c r="FQ1450" s="262"/>
      <c r="FR1450" s="262"/>
      <c r="FS1450" s="262"/>
      <c r="FT1450" s="262"/>
      <c r="FU1450" s="262"/>
      <c r="FV1450" s="262"/>
      <c r="FW1450" s="262"/>
      <c r="FX1450" s="262"/>
      <c r="FY1450" s="262"/>
      <c r="FZ1450" s="262"/>
      <c r="GA1450" s="262"/>
      <c r="GB1450" s="262"/>
      <c r="GC1450" s="262"/>
      <c r="GD1450" s="262"/>
    </row>
    <row r="1451" spans="1:186" s="263" customFormat="1" x14ac:dyDescent="0.2">
      <c r="A1451" s="339" t="s">
        <v>13348</v>
      </c>
      <c r="B1451" s="280" t="s">
        <v>9742</v>
      </c>
      <c r="C1451" s="281" t="s">
        <v>9743</v>
      </c>
      <c r="D1451" s="130" t="s">
        <v>18</v>
      </c>
      <c r="E1451" s="130">
        <v>1</v>
      </c>
      <c r="F1451" s="130"/>
      <c r="G1451" s="282">
        <v>5</v>
      </c>
      <c r="H1451" s="283">
        <v>1.6666666666666666E-2</v>
      </c>
      <c r="I1451" s="358">
        <v>1009.9</v>
      </c>
      <c r="J1451" s="284"/>
      <c r="K1451" s="283"/>
      <c r="L1451" s="284">
        <f>IF(ISNUMBER(I1451),ROUND(H1451*E1451*I1451,2),"")</f>
        <v>16.829999999999998</v>
      </c>
      <c r="M1451" s="284">
        <f t="shared" si="26"/>
        <v>504.9</v>
      </c>
      <c r="N1451" s="131"/>
      <c r="O1451" s="340"/>
      <c r="P1451" s="262"/>
      <c r="Q1451" s="262"/>
      <c r="R1451" s="262"/>
      <c r="S1451" s="262"/>
      <c r="T1451" s="262"/>
      <c r="U1451" s="262"/>
      <c r="V1451" s="262"/>
      <c r="W1451" s="262"/>
      <c r="X1451" s="262"/>
      <c r="Y1451" s="262"/>
      <c r="Z1451" s="262"/>
      <c r="AA1451" s="262"/>
      <c r="AB1451" s="262"/>
      <c r="AC1451" s="262"/>
      <c r="AD1451" s="262"/>
      <c r="AE1451" s="262"/>
      <c r="AF1451" s="262"/>
      <c r="AG1451" s="262"/>
      <c r="AH1451" s="262"/>
      <c r="AI1451" s="262"/>
      <c r="AJ1451" s="262"/>
      <c r="AK1451" s="262"/>
      <c r="AL1451" s="262"/>
      <c r="AM1451" s="262"/>
      <c r="AN1451" s="262"/>
      <c r="AO1451" s="262"/>
      <c r="AP1451" s="262"/>
      <c r="AQ1451" s="262"/>
      <c r="AR1451" s="262"/>
      <c r="AS1451" s="262"/>
      <c r="AT1451" s="262"/>
      <c r="AU1451" s="262"/>
      <c r="AV1451" s="262"/>
      <c r="AW1451" s="262"/>
      <c r="AX1451" s="262"/>
      <c r="AY1451" s="262"/>
      <c r="AZ1451" s="262"/>
      <c r="BA1451" s="262"/>
      <c r="BB1451" s="262"/>
      <c r="BC1451" s="262"/>
      <c r="BD1451" s="262"/>
      <c r="BE1451" s="262"/>
      <c r="BF1451" s="262"/>
      <c r="BG1451" s="262"/>
      <c r="BH1451" s="262"/>
      <c r="BI1451" s="262"/>
      <c r="BJ1451" s="262"/>
      <c r="BK1451" s="262"/>
      <c r="BL1451" s="262"/>
      <c r="BM1451" s="262"/>
      <c r="BN1451" s="262"/>
      <c r="BO1451" s="262"/>
      <c r="BP1451" s="262"/>
      <c r="BQ1451" s="262"/>
      <c r="BR1451" s="262"/>
      <c r="BS1451" s="262"/>
      <c r="BT1451" s="262"/>
      <c r="BU1451" s="262"/>
      <c r="BV1451" s="262"/>
      <c r="BW1451" s="262"/>
      <c r="BX1451" s="262"/>
      <c r="BY1451" s="262"/>
      <c r="BZ1451" s="262"/>
      <c r="CA1451" s="262"/>
      <c r="CB1451" s="262"/>
      <c r="CC1451" s="262"/>
      <c r="CD1451" s="262"/>
      <c r="CE1451" s="262"/>
      <c r="CF1451" s="262"/>
      <c r="CG1451" s="262"/>
      <c r="CH1451" s="262"/>
      <c r="CI1451" s="262"/>
      <c r="CJ1451" s="262"/>
      <c r="CK1451" s="262"/>
      <c r="CL1451" s="262"/>
      <c r="CM1451" s="262"/>
      <c r="CN1451" s="262"/>
      <c r="CO1451" s="262"/>
      <c r="CP1451" s="262"/>
      <c r="CQ1451" s="262"/>
      <c r="CR1451" s="262"/>
      <c r="CS1451" s="262"/>
      <c r="CT1451" s="262"/>
      <c r="CU1451" s="262"/>
      <c r="CV1451" s="262"/>
      <c r="CW1451" s="262"/>
      <c r="CX1451" s="262"/>
      <c r="CY1451" s="262"/>
      <c r="CZ1451" s="262"/>
      <c r="DA1451" s="262"/>
      <c r="DB1451" s="262"/>
      <c r="DC1451" s="262"/>
      <c r="DD1451" s="262"/>
      <c r="DE1451" s="262"/>
      <c r="DF1451" s="262"/>
      <c r="DG1451" s="262"/>
      <c r="DH1451" s="262"/>
      <c r="DI1451" s="262"/>
      <c r="DJ1451" s="262"/>
      <c r="DK1451" s="262"/>
      <c r="DL1451" s="262"/>
      <c r="DM1451" s="262"/>
      <c r="DN1451" s="262"/>
      <c r="DO1451" s="262"/>
      <c r="DP1451" s="262"/>
      <c r="DQ1451" s="262"/>
      <c r="DR1451" s="262"/>
      <c r="DS1451" s="262"/>
      <c r="DT1451" s="262"/>
      <c r="DU1451" s="262"/>
      <c r="DV1451" s="262"/>
      <c r="DW1451" s="262"/>
      <c r="DX1451" s="262"/>
      <c r="DY1451" s="262"/>
      <c r="DZ1451" s="262"/>
      <c r="EA1451" s="262"/>
      <c r="EB1451" s="262"/>
      <c r="EC1451" s="262"/>
      <c r="ED1451" s="262"/>
      <c r="EE1451" s="262"/>
      <c r="EF1451" s="262"/>
      <c r="EG1451" s="262"/>
      <c r="EH1451" s="262"/>
      <c r="EI1451" s="262"/>
      <c r="EJ1451" s="262"/>
      <c r="EK1451" s="262"/>
      <c r="EL1451" s="262"/>
      <c r="EM1451" s="262"/>
      <c r="EN1451" s="262"/>
      <c r="EO1451" s="262"/>
      <c r="EP1451" s="262"/>
      <c r="EQ1451" s="262"/>
      <c r="ER1451" s="262"/>
      <c r="ES1451" s="262"/>
      <c r="ET1451" s="262"/>
      <c r="EU1451" s="262"/>
      <c r="EV1451" s="262"/>
      <c r="EW1451" s="262"/>
      <c r="EX1451" s="262"/>
      <c r="EY1451" s="262"/>
      <c r="EZ1451" s="262"/>
      <c r="FA1451" s="262"/>
      <c r="FB1451" s="262"/>
      <c r="FC1451" s="262"/>
      <c r="FD1451" s="262"/>
      <c r="FE1451" s="262"/>
      <c r="FF1451" s="262"/>
      <c r="FG1451" s="262"/>
      <c r="FH1451" s="262"/>
      <c r="FI1451" s="262"/>
      <c r="FJ1451" s="262"/>
      <c r="FK1451" s="262"/>
      <c r="FL1451" s="262"/>
      <c r="FM1451" s="262"/>
      <c r="FN1451" s="262"/>
      <c r="FO1451" s="262"/>
      <c r="FP1451" s="262"/>
      <c r="FQ1451" s="262"/>
      <c r="FR1451" s="262"/>
      <c r="FS1451" s="262"/>
      <c r="FT1451" s="262"/>
      <c r="FU1451" s="262"/>
      <c r="FV1451" s="262"/>
      <c r="FW1451" s="262"/>
      <c r="FX1451" s="262"/>
      <c r="FY1451" s="262"/>
      <c r="FZ1451" s="262"/>
      <c r="GA1451" s="262"/>
      <c r="GB1451" s="262"/>
      <c r="GC1451" s="262"/>
      <c r="GD1451" s="262"/>
    </row>
    <row r="1452" spans="1:186" s="263" customFormat="1" x14ac:dyDescent="0.2">
      <c r="A1452" s="339" t="s">
        <v>13349</v>
      </c>
      <c r="B1452" s="280" t="s">
        <v>678</v>
      </c>
      <c r="C1452" s="281" t="s">
        <v>4005</v>
      </c>
      <c r="D1452" s="130" t="s">
        <v>18</v>
      </c>
      <c r="E1452" s="130">
        <v>1</v>
      </c>
      <c r="F1452" s="130"/>
      <c r="G1452" s="282">
        <v>5</v>
      </c>
      <c r="H1452" s="283">
        <v>1.6666666666666666E-2</v>
      </c>
      <c r="I1452" s="284">
        <f ca="1">OFFSET(INDEX(Composições!A:H,MATCH(B1452,Composições!A:A,0),8),2,0)</f>
        <v>36.992999999999995</v>
      </c>
      <c r="J1452" s="284"/>
      <c r="K1452" s="283"/>
      <c r="L1452" s="284">
        <f ca="1">IF(ISNUMBER(I1452),ROUND(H1452*E1452*I1452,2),"")</f>
        <v>0.62</v>
      </c>
      <c r="M1452" s="284">
        <f t="shared" ca="1" si="26"/>
        <v>18.600000000000001</v>
      </c>
      <c r="N1452" s="131"/>
      <c r="O1452" s="340"/>
      <c r="P1452" s="262"/>
      <c r="Q1452" s="262"/>
      <c r="R1452" s="262"/>
      <c r="S1452" s="262"/>
      <c r="T1452" s="262"/>
      <c r="U1452" s="262"/>
      <c r="V1452" s="262"/>
      <c r="W1452" s="262"/>
      <c r="X1452" s="262"/>
      <c r="Y1452" s="262"/>
      <c r="Z1452" s="262"/>
      <c r="AA1452" s="262"/>
      <c r="AB1452" s="262"/>
      <c r="AC1452" s="262"/>
      <c r="AD1452" s="262"/>
      <c r="AE1452" s="262"/>
      <c r="AF1452" s="262"/>
      <c r="AG1452" s="262"/>
      <c r="AH1452" s="262"/>
      <c r="AI1452" s="262"/>
      <c r="AJ1452" s="262"/>
      <c r="AK1452" s="262"/>
      <c r="AL1452" s="262"/>
      <c r="AM1452" s="262"/>
      <c r="AN1452" s="262"/>
      <c r="AO1452" s="262"/>
      <c r="AP1452" s="262"/>
      <c r="AQ1452" s="262"/>
      <c r="AR1452" s="262"/>
      <c r="AS1452" s="262"/>
      <c r="AT1452" s="262"/>
      <c r="AU1452" s="262"/>
      <c r="AV1452" s="262"/>
      <c r="AW1452" s="262"/>
      <c r="AX1452" s="262"/>
      <c r="AY1452" s="262"/>
      <c r="AZ1452" s="262"/>
      <c r="BA1452" s="262"/>
      <c r="BB1452" s="262"/>
      <c r="BC1452" s="262"/>
      <c r="BD1452" s="262"/>
      <c r="BE1452" s="262"/>
      <c r="BF1452" s="262"/>
      <c r="BG1452" s="262"/>
      <c r="BH1452" s="262"/>
      <c r="BI1452" s="262"/>
      <c r="BJ1452" s="262"/>
      <c r="BK1452" s="262"/>
      <c r="BL1452" s="262"/>
      <c r="BM1452" s="262"/>
      <c r="BN1452" s="262"/>
      <c r="BO1452" s="262"/>
      <c r="BP1452" s="262"/>
      <c r="BQ1452" s="262"/>
      <c r="BR1452" s="262"/>
      <c r="BS1452" s="262"/>
      <c r="BT1452" s="262"/>
      <c r="BU1452" s="262"/>
      <c r="BV1452" s="262"/>
      <c r="BW1452" s="262"/>
      <c r="BX1452" s="262"/>
      <c r="BY1452" s="262"/>
      <c r="BZ1452" s="262"/>
      <c r="CA1452" s="262"/>
      <c r="CB1452" s="262"/>
      <c r="CC1452" s="262"/>
      <c r="CD1452" s="262"/>
      <c r="CE1452" s="262"/>
      <c r="CF1452" s="262"/>
      <c r="CG1452" s="262"/>
      <c r="CH1452" s="262"/>
      <c r="CI1452" s="262"/>
      <c r="CJ1452" s="262"/>
      <c r="CK1452" s="262"/>
      <c r="CL1452" s="262"/>
      <c r="CM1452" s="262"/>
      <c r="CN1452" s="262"/>
      <c r="CO1452" s="262"/>
      <c r="CP1452" s="262"/>
      <c r="CQ1452" s="262"/>
      <c r="CR1452" s="262"/>
      <c r="CS1452" s="262"/>
      <c r="CT1452" s="262"/>
      <c r="CU1452" s="262"/>
      <c r="CV1452" s="262"/>
      <c r="CW1452" s="262"/>
      <c r="CX1452" s="262"/>
      <c r="CY1452" s="262"/>
      <c r="CZ1452" s="262"/>
      <c r="DA1452" s="262"/>
      <c r="DB1452" s="262"/>
      <c r="DC1452" s="262"/>
      <c r="DD1452" s="262"/>
      <c r="DE1452" s="262"/>
      <c r="DF1452" s="262"/>
      <c r="DG1452" s="262"/>
      <c r="DH1452" s="262"/>
      <c r="DI1452" s="262"/>
      <c r="DJ1452" s="262"/>
      <c r="DK1452" s="262"/>
      <c r="DL1452" s="262"/>
      <c r="DM1452" s="262"/>
      <c r="DN1452" s="262"/>
      <c r="DO1452" s="262"/>
      <c r="DP1452" s="262"/>
      <c r="DQ1452" s="262"/>
      <c r="DR1452" s="262"/>
      <c r="DS1452" s="262"/>
      <c r="DT1452" s="262"/>
      <c r="DU1452" s="262"/>
      <c r="DV1452" s="262"/>
      <c r="DW1452" s="262"/>
      <c r="DX1452" s="262"/>
      <c r="DY1452" s="262"/>
      <c r="DZ1452" s="262"/>
      <c r="EA1452" s="262"/>
      <c r="EB1452" s="262"/>
      <c r="EC1452" s="262"/>
      <c r="ED1452" s="262"/>
      <c r="EE1452" s="262"/>
      <c r="EF1452" s="262"/>
      <c r="EG1452" s="262"/>
      <c r="EH1452" s="262"/>
      <c r="EI1452" s="262"/>
      <c r="EJ1452" s="262"/>
      <c r="EK1452" s="262"/>
      <c r="EL1452" s="262"/>
      <c r="EM1452" s="262"/>
      <c r="EN1452" s="262"/>
      <c r="EO1452" s="262"/>
      <c r="EP1452" s="262"/>
      <c r="EQ1452" s="262"/>
      <c r="ER1452" s="262"/>
      <c r="ES1452" s="262"/>
      <c r="ET1452" s="262"/>
      <c r="EU1452" s="262"/>
      <c r="EV1452" s="262"/>
      <c r="EW1452" s="262"/>
      <c r="EX1452" s="262"/>
      <c r="EY1452" s="262"/>
      <c r="EZ1452" s="262"/>
      <c r="FA1452" s="262"/>
      <c r="FB1452" s="262"/>
      <c r="FC1452" s="262"/>
      <c r="FD1452" s="262"/>
      <c r="FE1452" s="262"/>
      <c r="FF1452" s="262"/>
      <c r="FG1452" s="262"/>
      <c r="FH1452" s="262"/>
      <c r="FI1452" s="262"/>
      <c r="FJ1452" s="262"/>
      <c r="FK1452" s="262"/>
      <c r="FL1452" s="262"/>
      <c r="FM1452" s="262"/>
      <c r="FN1452" s="262"/>
      <c r="FO1452" s="262"/>
      <c r="FP1452" s="262"/>
      <c r="FQ1452" s="262"/>
      <c r="FR1452" s="262"/>
      <c r="FS1452" s="262"/>
      <c r="FT1452" s="262"/>
      <c r="FU1452" s="262"/>
      <c r="FV1452" s="262"/>
      <c r="FW1452" s="262"/>
      <c r="FX1452" s="262"/>
      <c r="FY1452" s="262"/>
      <c r="FZ1452" s="262"/>
      <c r="GA1452" s="262"/>
      <c r="GB1452" s="262"/>
      <c r="GC1452" s="262"/>
      <c r="GD1452" s="262"/>
    </row>
    <row r="1453" spans="1:186" s="263" customFormat="1" x14ac:dyDescent="0.2">
      <c r="A1453" s="339" t="s">
        <v>13350</v>
      </c>
      <c r="B1453" s="280" t="s">
        <v>4006</v>
      </c>
      <c r="C1453" s="281" t="s">
        <v>4007</v>
      </c>
      <c r="D1453" s="130" t="s">
        <v>18</v>
      </c>
      <c r="E1453" s="130">
        <v>1</v>
      </c>
      <c r="F1453" s="130"/>
      <c r="G1453" s="282">
        <v>5</v>
      </c>
      <c r="H1453" s="283">
        <v>1.6666666666666666E-2</v>
      </c>
      <c r="I1453" s="358">
        <v>64.569999999999993</v>
      </c>
      <c r="J1453" s="284"/>
      <c r="K1453" s="283"/>
      <c r="L1453" s="284">
        <f>IF(ISNUMBER(I1453),ROUND(H1453*E1453*I1453,2),"")</f>
        <v>1.08</v>
      </c>
      <c r="M1453" s="284">
        <f t="shared" si="26"/>
        <v>32.4</v>
      </c>
      <c r="N1453" s="131"/>
      <c r="O1453" s="340"/>
      <c r="P1453" s="262"/>
      <c r="Q1453" s="262"/>
      <c r="R1453" s="262"/>
      <c r="S1453" s="262"/>
      <c r="T1453" s="262"/>
      <c r="U1453" s="262"/>
      <c r="V1453" s="262"/>
      <c r="W1453" s="262"/>
      <c r="X1453" s="262"/>
      <c r="Y1453" s="262"/>
      <c r="Z1453" s="262"/>
      <c r="AA1453" s="262"/>
      <c r="AB1453" s="262"/>
      <c r="AC1453" s="262"/>
      <c r="AD1453" s="262"/>
      <c r="AE1453" s="262"/>
      <c r="AF1453" s="262"/>
      <c r="AG1453" s="262"/>
      <c r="AH1453" s="262"/>
      <c r="AI1453" s="262"/>
      <c r="AJ1453" s="262"/>
      <c r="AK1453" s="262"/>
      <c r="AL1453" s="262"/>
      <c r="AM1453" s="262"/>
      <c r="AN1453" s="262"/>
      <c r="AO1453" s="262"/>
      <c r="AP1453" s="262"/>
      <c r="AQ1453" s="262"/>
      <c r="AR1453" s="262"/>
      <c r="AS1453" s="262"/>
      <c r="AT1453" s="262"/>
      <c r="AU1453" s="262"/>
      <c r="AV1453" s="262"/>
      <c r="AW1453" s="262"/>
      <c r="AX1453" s="262"/>
      <c r="AY1453" s="262"/>
      <c r="AZ1453" s="262"/>
      <c r="BA1453" s="262"/>
      <c r="BB1453" s="262"/>
      <c r="BC1453" s="262"/>
      <c r="BD1453" s="262"/>
      <c r="BE1453" s="262"/>
      <c r="BF1453" s="262"/>
      <c r="BG1453" s="262"/>
      <c r="BH1453" s="262"/>
      <c r="BI1453" s="262"/>
      <c r="BJ1453" s="262"/>
      <c r="BK1453" s="262"/>
      <c r="BL1453" s="262"/>
      <c r="BM1453" s="262"/>
      <c r="BN1453" s="262"/>
      <c r="BO1453" s="262"/>
      <c r="BP1453" s="262"/>
      <c r="BQ1453" s="262"/>
      <c r="BR1453" s="262"/>
      <c r="BS1453" s="262"/>
      <c r="BT1453" s="262"/>
      <c r="BU1453" s="262"/>
      <c r="BV1453" s="262"/>
      <c r="BW1453" s="262"/>
      <c r="BX1453" s="262"/>
      <c r="BY1453" s="262"/>
      <c r="BZ1453" s="262"/>
      <c r="CA1453" s="262"/>
      <c r="CB1453" s="262"/>
      <c r="CC1453" s="262"/>
      <c r="CD1453" s="262"/>
      <c r="CE1453" s="262"/>
      <c r="CF1453" s="262"/>
      <c r="CG1453" s="262"/>
      <c r="CH1453" s="262"/>
      <c r="CI1453" s="262"/>
      <c r="CJ1453" s="262"/>
      <c r="CK1453" s="262"/>
      <c r="CL1453" s="262"/>
      <c r="CM1453" s="262"/>
      <c r="CN1453" s="262"/>
      <c r="CO1453" s="262"/>
      <c r="CP1453" s="262"/>
      <c r="CQ1453" s="262"/>
      <c r="CR1453" s="262"/>
      <c r="CS1453" s="262"/>
      <c r="CT1453" s="262"/>
      <c r="CU1453" s="262"/>
      <c r="CV1453" s="262"/>
      <c r="CW1453" s="262"/>
      <c r="CX1453" s="262"/>
      <c r="CY1453" s="262"/>
      <c r="CZ1453" s="262"/>
      <c r="DA1453" s="262"/>
      <c r="DB1453" s="262"/>
      <c r="DC1453" s="262"/>
      <c r="DD1453" s="262"/>
      <c r="DE1453" s="262"/>
      <c r="DF1453" s="262"/>
      <c r="DG1453" s="262"/>
      <c r="DH1453" s="262"/>
      <c r="DI1453" s="262"/>
      <c r="DJ1453" s="262"/>
      <c r="DK1453" s="262"/>
      <c r="DL1453" s="262"/>
      <c r="DM1453" s="262"/>
      <c r="DN1453" s="262"/>
      <c r="DO1453" s="262"/>
      <c r="DP1453" s="262"/>
      <c r="DQ1453" s="262"/>
      <c r="DR1453" s="262"/>
      <c r="DS1453" s="262"/>
      <c r="DT1453" s="262"/>
      <c r="DU1453" s="262"/>
      <c r="DV1453" s="262"/>
      <c r="DW1453" s="262"/>
      <c r="DX1453" s="262"/>
      <c r="DY1453" s="262"/>
      <c r="DZ1453" s="262"/>
      <c r="EA1453" s="262"/>
      <c r="EB1453" s="262"/>
      <c r="EC1453" s="262"/>
      <c r="ED1453" s="262"/>
      <c r="EE1453" s="262"/>
      <c r="EF1453" s="262"/>
      <c r="EG1453" s="262"/>
      <c r="EH1453" s="262"/>
      <c r="EI1453" s="262"/>
      <c r="EJ1453" s="262"/>
      <c r="EK1453" s="262"/>
      <c r="EL1453" s="262"/>
      <c r="EM1453" s="262"/>
      <c r="EN1453" s="262"/>
      <c r="EO1453" s="262"/>
      <c r="EP1453" s="262"/>
      <c r="EQ1453" s="262"/>
      <c r="ER1453" s="262"/>
      <c r="ES1453" s="262"/>
      <c r="ET1453" s="262"/>
      <c r="EU1453" s="262"/>
      <c r="EV1453" s="262"/>
      <c r="EW1453" s="262"/>
      <c r="EX1453" s="262"/>
      <c r="EY1453" s="262"/>
      <c r="EZ1453" s="262"/>
      <c r="FA1453" s="262"/>
      <c r="FB1453" s="262"/>
      <c r="FC1453" s="262"/>
      <c r="FD1453" s="262"/>
      <c r="FE1453" s="262"/>
      <c r="FF1453" s="262"/>
      <c r="FG1453" s="262"/>
      <c r="FH1453" s="262"/>
      <c r="FI1453" s="262"/>
      <c r="FJ1453" s="262"/>
      <c r="FK1453" s="262"/>
      <c r="FL1453" s="262"/>
      <c r="FM1453" s="262"/>
      <c r="FN1453" s="262"/>
      <c r="FO1453" s="262"/>
      <c r="FP1453" s="262"/>
      <c r="FQ1453" s="262"/>
      <c r="FR1453" s="262"/>
      <c r="FS1453" s="262"/>
      <c r="FT1453" s="262"/>
      <c r="FU1453" s="262"/>
      <c r="FV1453" s="262"/>
      <c r="FW1453" s="262"/>
      <c r="FX1453" s="262"/>
      <c r="FY1453" s="262"/>
      <c r="FZ1453" s="262"/>
      <c r="GA1453" s="262"/>
      <c r="GB1453" s="262"/>
      <c r="GC1453" s="262"/>
      <c r="GD1453" s="262"/>
    </row>
    <row r="1454" spans="1:186" s="263" customFormat="1" x14ac:dyDescent="0.2">
      <c r="A1454" s="339" t="s">
        <v>13351</v>
      </c>
      <c r="B1454" s="280" t="s">
        <v>4008</v>
      </c>
      <c r="C1454" s="281" t="s">
        <v>4009</v>
      </c>
      <c r="D1454" s="130" t="s">
        <v>18</v>
      </c>
      <c r="E1454" s="130">
        <v>1</v>
      </c>
      <c r="F1454" s="130"/>
      <c r="G1454" s="282">
        <v>5</v>
      </c>
      <c r="H1454" s="283">
        <v>1.6666666666666666E-2</v>
      </c>
      <c r="I1454" s="358">
        <v>98.84</v>
      </c>
      <c r="J1454" s="284"/>
      <c r="K1454" s="283"/>
      <c r="L1454" s="284">
        <f>IF(ISNUMBER(I1454),ROUND(H1454*E1454*I1454,2),"")</f>
        <v>1.65</v>
      </c>
      <c r="M1454" s="284">
        <f t="shared" si="26"/>
        <v>49.5</v>
      </c>
      <c r="N1454" s="131"/>
      <c r="O1454" s="340"/>
      <c r="P1454" s="262"/>
      <c r="Q1454" s="262"/>
      <c r="R1454" s="262"/>
      <c r="S1454" s="262"/>
      <c r="T1454" s="262"/>
      <c r="U1454" s="262"/>
      <c r="V1454" s="262"/>
      <c r="W1454" s="262"/>
      <c r="X1454" s="262"/>
      <c r="Y1454" s="262"/>
      <c r="Z1454" s="262"/>
      <c r="AA1454" s="262"/>
      <c r="AB1454" s="262"/>
      <c r="AC1454" s="262"/>
      <c r="AD1454" s="262"/>
      <c r="AE1454" s="262"/>
      <c r="AF1454" s="262"/>
      <c r="AG1454" s="262"/>
      <c r="AH1454" s="262"/>
      <c r="AI1454" s="262"/>
      <c r="AJ1454" s="262"/>
      <c r="AK1454" s="262"/>
      <c r="AL1454" s="262"/>
      <c r="AM1454" s="262"/>
      <c r="AN1454" s="262"/>
      <c r="AO1454" s="262"/>
      <c r="AP1454" s="262"/>
      <c r="AQ1454" s="262"/>
      <c r="AR1454" s="262"/>
      <c r="AS1454" s="262"/>
      <c r="AT1454" s="262"/>
      <c r="AU1454" s="262"/>
      <c r="AV1454" s="262"/>
      <c r="AW1454" s="262"/>
      <c r="AX1454" s="262"/>
      <c r="AY1454" s="262"/>
      <c r="AZ1454" s="262"/>
      <c r="BA1454" s="262"/>
      <c r="BB1454" s="262"/>
      <c r="BC1454" s="262"/>
      <c r="BD1454" s="262"/>
      <c r="BE1454" s="262"/>
      <c r="BF1454" s="262"/>
      <c r="BG1454" s="262"/>
      <c r="BH1454" s="262"/>
      <c r="BI1454" s="262"/>
      <c r="BJ1454" s="262"/>
      <c r="BK1454" s="262"/>
      <c r="BL1454" s="262"/>
      <c r="BM1454" s="262"/>
      <c r="BN1454" s="262"/>
      <c r="BO1454" s="262"/>
      <c r="BP1454" s="262"/>
      <c r="BQ1454" s="262"/>
      <c r="BR1454" s="262"/>
      <c r="BS1454" s="262"/>
      <c r="BT1454" s="262"/>
      <c r="BU1454" s="262"/>
      <c r="BV1454" s="262"/>
      <c r="BW1454" s="262"/>
      <c r="BX1454" s="262"/>
      <c r="BY1454" s="262"/>
      <c r="BZ1454" s="262"/>
      <c r="CA1454" s="262"/>
      <c r="CB1454" s="262"/>
      <c r="CC1454" s="262"/>
      <c r="CD1454" s="262"/>
      <c r="CE1454" s="262"/>
      <c r="CF1454" s="262"/>
      <c r="CG1454" s="262"/>
      <c r="CH1454" s="262"/>
      <c r="CI1454" s="262"/>
      <c r="CJ1454" s="262"/>
      <c r="CK1454" s="262"/>
      <c r="CL1454" s="262"/>
      <c r="CM1454" s="262"/>
      <c r="CN1454" s="262"/>
      <c r="CO1454" s="262"/>
      <c r="CP1454" s="262"/>
      <c r="CQ1454" s="262"/>
      <c r="CR1454" s="262"/>
      <c r="CS1454" s="262"/>
      <c r="CT1454" s="262"/>
      <c r="CU1454" s="262"/>
      <c r="CV1454" s="262"/>
      <c r="CW1454" s="262"/>
      <c r="CX1454" s="262"/>
      <c r="CY1454" s="262"/>
      <c r="CZ1454" s="262"/>
      <c r="DA1454" s="262"/>
      <c r="DB1454" s="262"/>
      <c r="DC1454" s="262"/>
      <c r="DD1454" s="262"/>
      <c r="DE1454" s="262"/>
      <c r="DF1454" s="262"/>
      <c r="DG1454" s="262"/>
      <c r="DH1454" s="262"/>
      <c r="DI1454" s="262"/>
      <c r="DJ1454" s="262"/>
      <c r="DK1454" s="262"/>
      <c r="DL1454" s="262"/>
      <c r="DM1454" s="262"/>
      <c r="DN1454" s="262"/>
      <c r="DO1454" s="262"/>
      <c r="DP1454" s="262"/>
      <c r="DQ1454" s="262"/>
      <c r="DR1454" s="262"/>
      <c r="DS1454" s="262"/>
      <c r="DT1454" s="262"/>
      <c r="DU1454" s="262"/>
      <c r="DV1454" s="262"/>
      <c r="DW1454" s="262"/>
      <c r="DX1454" s="262"/>
      <c r="DY1454" s="262"/>
      <c r="DZ1454" s="262"/>
      <c r="EA1454" s="262"/>
      <c r="EB1454" s="262"/>
      <c r="EC1454" s="262"/>
      <c r="ED1454" s="262"/>
      <c r="EE1454" s="262"/>
      <c r="EF1454" s="262"/>
      <c r="EG1454" s="262"/>
      <c r="EH1454" s="262"/>
      <c r="EI1454" s="262"/>
      <c r="EJ1454" s="262"/>
      <c r="EK1454" s="262"/>
      <c r="EL1454" s="262"/>
      <c r="EM1454" s="262"/>
      <c r="EN1454" s="262"/>
      <c r="EO1454" s="262"/>
      <c r="EP1454" s="262"/>
      <c r="EQ1454" s="262"/>
      <c r="ER1454" s="262"/>
      <c r="ES1454" s="262"/>
      <c r="ET1454" s="262"/>
      <c r="EU1454" s="262"/>
      <c r="EV1454" s="262"/>
      <c r="EW1454" s="262"/>
      <c r="EX1454" s="262"/>
      <c r="EY1454" s="262"/>
      <c r="EZ1454" s="262"/>
      <c r="FA1454" s="262"/>
      <c r="FB1454" s="262"/>
      <c r="FC1454" s="262"/>
      <c r="FD1454" s="262"/>
      <c r="FE1454" s="262"/>
      <c r="FF1454" s="262"/>
      <c r="FG1454" s="262"/>
      <c r="FH1454" s="262"/>
      <c r="FI1454" s="262"/>
      <c r="FJ1454" s="262"/>
      <c r="FK1454" s="262"/>
      <c r="FL1454" s="262"/>
      <c r="FM1454" s="262"/>
      <c r="FN1454" s="262"/>
      <c r="FO1454" s="262"/>
      <c r="FP1454" s="262"/>
      <c r="FQ1454" s="262"/>
      <c r="FR1454" s="262"/>
      <c r="FS1454" s="262"/>
      <c r="FT1454" s="262"/>
      <c r="FU1454" s="262"/>
      <c r="FV1454" s="262"/>
      <c r="FW1454" s="262"/>
      <c r="FX1454" s="262"/>
      <c r="FY1454" s="262"/>
      <c r="FZ1454" s="262"/>
      <c r="GA1454" s="262"/>
      <c r="GB1454" s="262"/>
      <c r="GC1454" s="262"/>
      <c r="GD1454" s="262"/>
    </row>
    <row r="1455" spans="1:186" s="263" customFormat="1" x14ac:dyDescent="0.2">
      <c r="A1455" s="339" t="s">
        <v>13352</v>
      </c>
      <c r="B1455" s="280" t="s">
        <v>4010</v>
      </c>
      <c r="C1455" s="281" t="s">
        <v>4011</v>
      </c>
      <c r="D1455" s="130" t="s">
        <v>18</v>
      </c>
      <c r="E1455" s="130">
        <v>1</v>
      </c>
      <c r="F1455" s="130"/>
      <c r="G1455" s="282">
        <v>5</v>
      </c>
      <c r="H1455" s="283">
        <v>1.6666666666666666E-2</v>
      </c>
      <c r="I1455" s="358">
        <v>47.9</v>
      </c>
      <c r="J1455" s="284"/>
      <c r="K1455" s="283"/>
      <c r="L1455" s="284">
        <f>IF(ISNUMBER(I1455),ROUND(H1455*E1455*I1455,2),"")</f>
        <v>0.8</v>
      </c>
      <c r="M1455" s="284">
        <f t="shared" si="26"/>
        <v>24</v>
      </c>
      <c r="N1455" s="131"/>
      <c r="O1455" s="340"/>
      <c r="P1455" s="262"/>
      <c r="Q1455" s="262"/>
      <c r="R1455" s="262"/>
      <c r="S1455" s="262"/>
      <c r="T1455" s="262"/>
      <c r="U1455" s="262"/>
      <c r="V1455" s="262"/>
      <c r="W1455" s="262"/>
      <c r="X1455" s="262"/>
      <c r="Y1455" s="262"/>
      <c r="Z1455" s="262"/>
      <c r="AA1455" s="262"/>
      <c r="AB1455" s="262"/>
      <c r="AC1455" s="262"/>
      <c r="AD1455" s="262"/>
      <c r="AE1455" s="262"/>
      <c r="AF1455" s="262"/>
      <c r="AG1455" s="262"/>
      <c r="AH1455" s="262"/>
      <c r="AI1455" s="262"/>
      <c r="AJ1455" s="262"/>
      <c r="AK1455" s="262"/>
      <c r="AL1455" s="262"/>
      <c r="AM1455" s="262"/>
      <c r="AN1455" s="262"/>
      <c r="AO1455" s="262"/>
      <c r="AP1455" s="262"/>
      <c r="AQ1455" s="262"/>
      <c r="AR1455" s="262"/>
      <c r="AS1455" s="262"/>
      <c r="AT1455" s="262"/>
      <c r="AU1455" s="262"/>
      <c r="AV1455" s="262"/>
      <c r="AW1455" s="262"/>
      <c r="AX1455" s="262"/>
      <c r="AY1455" s="262"/>
      <c r="AZ1455" s="262"/>
      <c r="BA1455" s="262"/>
      <c r="BB1455" s="262"/>
      <c r="BC1455" s="262"/>
      <c r="BD1455" s="262"/>
      <c r="BE1455" s="262"/>
      <c r="BF1455" s="262"/>
      <c r="BG1455" s="262"/>
      <c r="BH1455" s="262"/>
      <c r="BI1455" s="262"/>
      <c r="BJ1455" s="262"/>
      <c r="BK1455" s="262"/>
      <c r="BL1455" s="262"/>
      <c r="BM1455" s="262"/>
      <c r="BN1455" s="262"/>
      <c r="BO1455" s="262"/>
      <c r="BP1455" s="262"/>
      <c r="BQ1455" s="262"/>
      <c r="BR1455" s="262"/>
      <c r="BS1455" s="262"/>
      <c r="BT1455" s="262"/>
      <c r="BU1455" s="262"/>
      <c r="BV1455" s="262"/>
      <c r="BW1455" s="262"/>
      <c r="BX1455" s="262"/>
      <c r="BY1455" s="262"/>
      <c r="BZ1455" s="262"/>
      <c r="CA1455" s="262"/>
      <c r="CB1455" s="262"/>
      <c r="CC1455" s="262"/>
      <c r="CD1455" s="262"/>
      <c r="CE1455" s="262"/>
      <c r="CF1455" s="262"/>
      <c r="CG1455" s="262"/>
      <c r="CH1455" s="262"/>
      <c r="CI1455" s="262"/>
      <c r="CJ1455" s="262"/>
      <c r="CK1455" s="262"/>
      <c r="CL1455" s="262"/>
      <c r="CM1455" s="262"/>
      <c r="CN1455" s="262"/>
      <c r="CO1455" s="262"/>
      <c r="CP1455" s="262"/>
      <c r="CQ1455" s="262"/>
      <c r="CR1455" s="262"/>
      <c r="CS1455" s="262"/>
      <c r="CT1455" s="262"/>
      <c r="CU1455" s="262"/>
      <c r="CV1455" s="262"/>
      <c r="CW1455" s="262"/>
      <c r="CX1455" s="262"/>
      <c r="CY1455" s="262"/>
      <c r="CZ1455" s="262"/>
      <c r="DA1455" s="262"/>
      <c r="DB1455" s="262"/>
      <c r="DC1455" s="262"/>
      <c r="DD1455" s="262"/>
      <c r="DE1455" s="262"/>
      <c r="DF1455" s="262"/>
      <c r="DG1455" s="262"/>
      <c r="DH1455" s="262"/>
      <c r="DI1455" s="262"/>
      <c r="DJ1455" s="262"/>
      <c r="DK1455" s="262"/>
      <c r="DL1455" s="262"/>
      <c r="DM1455" s="262"/>
      <c r="DN1455" s="262"/>
      <c r="DO1455" s="262"/>
      <c r="DP1455" s="262"/>
      <c r="DQ1455" s="262"/>
      <c r="DR1455" s="262"/>
      <c r="DS1455" s="262"/>
      <c r="DT1455" s="262"/>
      <c r="DU1455" s="262"/>
      <c r="DV1455" s="262"/>
      <c r="DW1455" s="262"/>
      <c r="DX1455" s="262"/>
      <c r="DY1455" s="262"/>
      <c r="DZ1455" s="262"/>
      <c r="EA1455" s="262"/>
      <c r="EB1455" s="262"/>
      <c r="EC1455" s="262"/>
      <c r="ED1455" s="262"/>
      <c r="EE1455" s="262"/>
      <c r="EF1455" s="262"/>
      <c r="EG1455" s="262"/>
      <c r="EH1455" s="262"/>
      <c r="EI1455" s="262"/>
      <c r="EJ1455" s="262"/>
      <c r="EK1455" s="262"/>
      <c r="EL1455" s="262"/>
      <c r="EM1455" s="262"/>
      <c r="EN1455" s="262"/>
      <c r="EO1455" s="262"/>
      <c r="EP1455" s="262"/>
      <c r="EQ1455" s="262"/>
      <c r="ER1455" s="262"/>
      <c r="ES1455" s="262"/>
      <c r="ET1455" s="262"/>
      <c r="EU1455" s="262"/>
      <c r="EV1455" s="262"/>
      <c r="EW1455" s="262"/>
      <c r="EX1455" s="262"/>
      <c r="EY1455" s="262"/>
      <c r="EZ1455" s="262"/>
      <c r="FA1455" s="262"/>
      <c r="FB1455" s="262"/>
      <c r="FC1455" s="262"/>
      <c r="FD1455" s="262"/>
      <c r="FE1455" s="262"/>
      <c r="FF1455" s="262"/>
      <c r="FG1455" s="262"/>
      <c r="FH1455" s="262"/>
      <c r="FI1455" s="262"/>
      <c r="FJ1455" s="262"/>
      <c r="FK1455" s="262"/>
      <c r="FL1455" s="262"/>
      <c r="FM1455" s="262"/>
      <c r="FN1455" s="262"/>
      <c r="FO1455" s="262"/>
      <c r="FP1455" s="262"/>
      <c r="FQ1455" s="262"/>
      <c r="FR1455" s="262"/>
      <c r="FS1455" s="262"/>
      <c r="FT1455" s="262"/>
      <c r="FU1455" s="262"/>
      <c r="FV1455" s="262"/>
      <c r="FW1455" s="262"/>
      <c r="FX1455" s="262"/>
      <c r="FY1455" s="262"/>
      <c r="FZ1455" s="262"/>
      <c r="GA1455" s="262"/>
      <c r="GB1455" s="262"/>
      <c r="GC1455" s="262"/>
      <c r="GD1455" s="262"/>
    </row>
    <row r="1456" spans="1:186" s="263" customFormat="1" x14ac:dyDescent="0.2">
      <c r="A1456" s="339" t="s">
        <v>13353</v>
      </c>
      <c r="B1456" s="280" t="s">
        <v>4012</v>
      </c>
      <c r="C1456" s="281" t="s">
        <v>4013</v>
      </c>
      <c r="D1456" s="130" t="s">
        <v>18</v>
      </c>
      <c r="E1456" s="130">
        <v>4</v>
      </c>
      <c r="F1456" s="130"/>
      <c r="G1456" s="282">
        <v>5</v>
      </c>
      <c r="H1456" s="283">
        <v>1.6666666666666666E-2</v>
      </c>
      <c r="I1456" s="358">
        <v>71.45</v>
      </c>
      <c r="J1456" s="284"/>
      <c r="K1456" s="283"/>
      <c r="L1456" s="284">
        <f>IF(ISNUMBER(I1456),ROUND(H1456*E1456*I1456,2),"")</f>
        <v>4.76</v>
      </c>
      <c r="M1456" s="284">
        <f t="shared" si="26"/>
        <v>142.80000000000001</v>
      </c>
      <c r="N1456" s="131"/>
      <c r="O1456" s="340"/>
      <c r="P1456" s="262"/>
      <c r="Q1456" s="262"/>
      <c r="R1456" s="262"/>
      <c r="S1456" s="262"/>
      <c r="T1456" s="262"/>
      <c r="U1456" s="262"/>
      <c r="V1456" s="262"/>
      <c r="W1456" s="262"/>
      <c r="X1456" s="262"/>
      <c r="Y1456" s="262"/>
      <c r="Z1456" s="262"/>
      <c r="AA1456" s="262"/>
      <c r="AB1456" s="262"/>
      <c r="AC1456" s="262"/>
      <c r="AD1456" s="262"/>
      <c r="AE1456" s="262"/>
      <c r="AF1456" s="262"/>
      <c r="AG1456" s="262"/>
      <c r="AH1456" s="262"/>
      <c r="AI1456" s="262"/>
      <c r="AJ1456" s="262"/>
      <c r="AK1456" s="262"/>
      <c r="AL1456" s="262"/>
      <c r="AM1456" s="262"/>
      <c r="AN1456" s="262"/>
      <c r="AO1456" s="262"/>
      <c r="AP1456" s="262"/>
      <c r="AQ1456" s="262"/>
      <c r="AR1456" s="262"/>
      <c r="AS1456" s="262"/>
      <c r="AT1456" s="262"/>
      <c r="AU1456" s="262"/>
      <c r="AV1456" s="262"/>
      <c r="AW1456" s="262"/>
      <c r="AX1456" s="262"/>
      <c r="AY1456" s="262"/>
      <c r="AZ1456" s="262"/>
      <c r="BA1456" s="262"/>
      <c r="BB1456" s="262"/>
      <c r="BC1456" s="262"/>
      <c r="BD1456" s="262"/>
      <c r="BE1456" s="262"/>
      <c r="BF1456" s="262"/>
      <c r="BG1456" s="262"/>
      <c r="BH1456" s="262"/>
      <c r="BI1456" s="262"/>
      <c r="BJ1456" s="262"/>
      <c r="BK1456" s="262"/>
      <c r="BL1456" s="262"/>
      <c r="BM1456" s="262"/>
      <c r="BN1456" s="262"/>
      <c r="BO1456" s="262"/>
      <c r="BP1456" s="262"/>
      <c r="BQ1456" s="262"/>
      <c r="BR1456" s="262"/>
      <c r="BS1456" s="262"/>
      <c r="BT1456" s="262"/>
      <c r="BU1456" s="262"/>
      <c r="BV1456" s="262"/>
      <c r="BW1456" s="262"/>
      <c r="BX1456" s="262"/>
      <c r="BY1456" s="262"/>
      <c r="BZ1456" s="262"/>
      <c r="CA1456" s="262"/>
      <c r="CB1456" s="262"/>
      <c r="CC1456" s="262"/>
      <c r="CD1456" s="262"/>
      <c r="CE1456" s="262"/>
      <c r="CF1456" s="262"/>
      <c r="CG1456" s="262"/>
      <c r="CH1456" s="262"/>
      <c r="CI1456" s="262"/>
      <c r="CJ1456" s="262"/>
      <c r="CK1456" s="262"/>
      <c r="CL1456" s="262"/>
      <c r="CM1456" s="262"/>
      <c r="CN1456" s="262"/>
      <c r="CO1456" s="262"/>
      <c r="CP1456" s="262"/>
      <c r="CQ1456" s="262"/>
      <c r="CR1456" s="262"/>
      <c r="CS1456" s="262"/>
      <c r="CT1456" s="262"/>
      <c r="CU1456" s="262"/>
      <c r="CV1456" s="262"/>
      <c r="CW1456" s="262"/>
      <c r="CX1456" s="262"/>
      <c r="CY1456" s="262"/>
      <c r="CZ1456" s="262"/>
      <c r="DA1456" s="262"/>
      <c r="DB1456" s="262"/>
      <c r="DC1456" s="262"/>
      <c r="DD1456" s="262"/>
      <c r="DE1456" s="262"/>
      <c r="DF1456" s="262"/>
      <c r="DG1456" s="262"/>
      <c r="DH1456" s="262"/>
      <c r="DI1456" s="262"/>
      <c r="DJ1456" s="262"/>
      <c r="DK1456" s="262"/>
      <c r="DL1456" s="262"/>
      <c r="DM1456" s="262"/>
      <c r="DN1456" s="262"/>
      <c r="DO1456" s="262"/>
      <c r="DP1456" s="262"/>
      <c r="DQ1456" s="262"/>
      <c r="DR1456" s="262"/>
      <c r="DS1456" s="262"/>
      <c r="DT1456" s="262"/>
      <c r="DU1456" s="262"/>
      <c r="DV1456" s="262"/>
      <c r="DW1456" s="262"/>
      <c r="DX1456" s="262"/>
      <c r="DY1456" s="262"/>
      <c r="DZ1456" s="262"/>
      <c r="EA1456" s="262"/>
      <c r="EB1456" s="262"/>
      <c r="EC1456" s="262"/>
      <c r="ED1456" s="262"/>
      <c r="EE1456" s="262"/>
      <c r="EF1456" s="262"/>
      <c r="EG1456" s="262"/>
      <c r="EH1456" s="262"/>
      <c r="EI1456" s="262"/>
      <c r="EJ1456" s="262"/>
      <c r="EK1456" s="262"/>
      <c r="EL1456" s="262"/>
      <c r="EM1456" s="262"/>
      <c r="EN1456" s="262"/>
      <c r="EO1456" s="262"/>
      <c r="EP1456" s="262"/>
      <c r="EQ1456" s="262"/>
      <c r="ER1456" s="262"/>
      <c r="ES1456" s="262"/>
      <c r="ET1456" s="262"/>
      <c r="EU1456" s="262"/>
      <c r="EV1456" s="262"/>
      <c r="EW1456" s="262"/>
      <c r="EX1456" s="262"/>
      <c r="EY1456" s="262"/>
      <c r="EZ1456" s="262"/>
      <c r="FA1456" s="262"/>
      <c r="FB1456" s="262"/>
      <c r="FC1456" s="262"/>
      <c r="FD1456" s="262"/>
      <c r="FE1456" s="262"/>
      <c r="FF1456" s="262"/>
      <c r="FG1456" s="262"/>
      <c r="FH1456" s="262"/>
      <c r="FI1456" s="262"/>
      <c r="FJ1456" s="262"/>
      <c r="FK1456" s="262"/>
      <c r="FL1456" s="262"/>
      <c r="FM1456" s="262"/>
      <c r="FN1456" s="262"/>
      <c r="FO1456" s="262"/>
      <c r="FP1456" s="262"/>
      <c r="FQ1456" s="262"/>
      <c r="FR1456" s="262"/>
      <c r="FS1456" s="262"/>
      <c r="FT1456" s="262"/>
      <c r="FU1456" s="262"/>
      <c r="FV1456" s="262"/>
      <c r="FW1456" s="262"/>
      <c r="FX1456" s="262"/>
      <c r="FY1456" s="262"/>
      <c r="FZ1456" s="262"/>
      <c r="GA1456" s="262"/>
      <c r="GB1456" s="262"/>
      <c r="GC1456" s="262"/>
      <c r="GD1456" s="262"/>
    </row>
    <row r="1457" spans="1:186" s="263" customFormat="1" x14ac:dyDescent="0.2">
      <c r="A1457" s="339" t="s">
        <v>13354</v>
      </c>
      <c r="B1457" s="280" t="s">
        <v>4014</v>
      </c>
      <c r="C1457" s="281" t="s">
        <v>4015</v>
      </c>
      <c r="D1457" s="130" t="s">
        <v>18</v>
      </c>
      <c r="E1457" s="130">
        <v>4</v>
      </c>
      <c r="F1457" s="130"/>
      <c r="G1457" s="282">
        <v>5</v>
      </c>
      <c r="H1457" s="283">
        <v>1.6666666666666666E-2</v>
      </c>
      <c r="I1457" s="358">
        <v>43.12</v>
      </c>
      <c r="J1457" s="284"/>
      <c r="K1457" s="283"/>
      <c r="L1457" s="284">
        <f>IF(ISNUMBER(I1457),ROUND(H1457*E1457*I1457,2),"")</f>
        <v>2.87</v>
      </c>
      <c r="M1457" s="284">
        <f t="shared" si="26"/>
        <v>86.1</v>
      </c>
      <c r="N1457" s="131"/>
      <c r="O1457" s="340"/>
      <c r="P1457" s="262"/>
      <c r="Q1457" s="262"/>
      <c r="R1457" s="262"/>
      <c r="S1457" s="262"/>
      <c r="T1457" s="262"/>
      <c r="U1457" s="262"/>
      <c r="V1457" s="262"/>
      <c r="W1457" s="262"/>
      <c r="X1457" s="262"/>
      <c r="Y1457" s="262"/>
      <c r="Z1457" s="262"/>
      <c r="AA1457" s="262"/>
      <c r="AB1457" s="262"/>
      <c r="AC1457" s="262"/>
      <c r="AD1457" s="262"/>
      <c r="AE1457" s="262"/>
      <c r="AF1457" s="262"/>
      <c r="AG1457" s="262"/>
      <c r="AH1457" s="262"/>
      <c r="AI1457" s="262"/>
      <c r="AJ1457" s="262"/>
      <c r="AK1457" s="262"/>
      <c r="AL1457" s="262"/>
      <c r="AM1457" s="262"/>
      <c r="AN1457" s="262"/>
      <c r="AO1457" s="262"/>
      <c r="AP1457" s="262"/>
      <c r="AQ1457" s="262"/>
      <c r="AR1457" s="262"/>
      <c r="AS1457" s="262"/>
      <c r="AT1457" s="262"/>
      <c r="AU1457" s="262"/>
      <c r="AV1457" s="262"/>
      <c r="AW1457" s="262"/>
      <c r="AX1457" s="262"/>
      <c r="AY1457" s="262"/>
      <c r="AZ1457" s="262"/>
      <c r="BA1457" s="262"/>
      <c r="BB1457" s="262"/>
      <c r="BC1457" s="262"/>
      <c r="BD1457" s="262"/>
      <c r="BE1457" s="262"/>
      <c r="BF1457" s="262"/>
      <c r="BG1457" s="262"/>
      <c r="BH1457" s="262"/>
      <c r="BI1457" s="262"/>
      <c r="BJ1457" s="262"/>
      <c r="BK1457" s="262"/>
      <c r="BL1457" s="262"/>
      <c r="BM1457" s="262"/>
      <c r="BN1457" s="262"/>
      <c r="BO1457" s="262"/>
      <c r="BP1457" s="262"/>
      <c r="BQ1457" s="262"/>
      <c r="BR1457" s="262"/>
      <c r="BS1457" s="262"/>
      <c r="BT1457" s="262"/>
      <c r="BU1457" s="262"/>
      <c r="BV1457" s="262"/>
      <c r="BW1457" s="262"/>
      <c r="BX1457" s="262"/>
      <c r="BY1457" s="262"/>
      <c r="BZ1457" s="262"/>
      <c r="CA1457" s="262"/>
      <c r="CB1457" s="262"/>
      <c r="CC1457" s="262"/>
      <c r="CD1457" s="262"/>
      <c r="CE1457" s="262"/>
      <c r="CF1457" s="262"/>
      <c r="CG1457" s="262"/>
      <c r="CH1457" s="262"/>
      <c r="CI1457" s="262"/>
      <c r="CJ1457" s="262"/>
      <c r="CK1457" s="262"/>
      <c r="CL1457" s="262"/>
      <c r="CM1457" s="262"/>
      <c r="CN1457" s="262"/>
      <c r="CO1457" s="262"/>
      <c r="CP1457" s="262"/>
      <c r="CQ1457" s="262"/>
      <c r="CR1457" s="262"/>
      <c r="CS1457" s="262"/>
      <c r="CT1457" s="262"/>
      <c r="CU1457" s="262"/>
      <c r="CV1457" s="262"/>
      <c r="CW1457" s="262"/>
      <c r="CX1457" s="262"/>
      <c r="CY1457" s="262"/>
      <c r="CZ1457" s="262"/>
      <c r="DA1457" s="262"/>
      <c r="DB1457" s="262"/>
      <c r="DC1457" s="262"/>
      <c r="DD1457" s="262"/>
      <c r="DE1457" s="262"/>
      <c r="DF1457" s="262"/>
      <c r="DG1457" s="262"/>
      <c r="DH1457" s="262"/>
      <c r="DI1457" s="262"/>
      <c r="DJ1457" s="262"/>
      <c r="DK1457" s="262"/>
      <c r="DL1457" s="262"/>
      <c r="DM1457" s="262"/>
      <c r="DN1457" s="262"/>
      <c r="DO1457" s="262"/>
      <c r="DP1457" s="262"/>
      <c r="DQ1457" s="262"/>
      <c r="DR1457" s="262"/>
      <c r="DS1457" s="262"/>
      <c r="DT1457" s="262"/>
      <c r="DU1457" s="262"/>
      <c r="DV1457" s="262"/>
      <c r="DW1457" s="262"/>
      <c r="DX1457" s="262"/>
      <c r="DY1457" s="262"/>
      <c r="DZ1457" s="262"/>
      <c r="EA1457" s="262"/>
      <c r="EB1457" s="262"/>
      <c r="EC1457" s="262"/>
      <c r="ED1457" s="262"/>
      <c r="EE1457" s="262"/>
      <c r="EF1457" s="262"/>
      <c r="EG1457" s="262"/>
      <c r="EH1457" s="262"/>
      <c r="EI1457" s="262"/>
      <c r="EJ1457" s="262"/>
      <c r="EK1457" s="262"/>
      <c r="EL1457" s="262"/>
      <c r="EM1457" s="262"/>
      <c r="EN1457" s="262"/>
      <c r="EO1457" s="262"/>
      <c r="EP1457" s="262"/>
      <c r="EQ1457" s="262"/>
      <c r="ER1457" s="262"/>
      <c r="ES1457" s="262"/>
      <c r="ET1457" s="262"/>
      <c r="EU1457" s="262"/>
      <c r="EV1457" s="262"/>
      <c r="EW1457" s="262"/>
      <c r="EX1457" s="262"/>
      <c r="EY1457" s="262"/>
      <c r="EZ1457" s="262"/>
      <c r="FA1457" s="262"/>
      <c r="FB1457" s="262"/>
      <c r="FC1457" s="262"/>
      <c r="FD1457" s="262"/>
      <c r="FE1457" s="262"/>
      <c r="FF1457" s="262"/>
      <c r="FG1457" s="262"/>
      <c r="FH1457" s="262"/>
      <c r="FI1457" s="262"/>
      <c r="FJ1457" s="262"/>
      <c r="FK1457" s="262"/>
      <c r="FL1457" s="262"/>
      <c r="FM1457" s="262"/>
      <c r="FN1457" s="262"/>
      <c r="FO1457" s="262"/>
      <c r="FP1457" s="262"/>
      <c r="FQ1457" s="262"/>
      <c r="FR1457" s="262"/>
      <c r="FS1457" s="262"/>
      <c r="FT1457" s="262"/>
      <c r="FU1457" s="262"/>
      <c r="FV1457" s="262"/>
      <c r="FW1457" s="262"/>
      <c r="FX1457" s="262"/>
      <c r="FY1457" s="262"/>
      <c r="FZ1457" s="262"/>
      <c r="GA1457" s="262"/>
      <c r="GB1457" s="262"/>
      <c r="GC1457" s="262"/>
      <c r="GD1457" s="262"/>
    </row>
    <row r="1458" spans="1:186" s="263" customFormat="1" x14ac:dyDescent="0.2">
      <c r="A1458" s="339" t="s">
        <v>13355</v>
      </c>
      <c r="B1458" s="280" t="s">
        <v>4016</v>
      </c>
      <c r="C1458" s="281" t="s">
        <v>4017</v>
      </c>
      <c r="D1458" s="130" t="s">
        <v>18</v>
      </c>
      <c r="E1458" s="130">
        <v>1</v>
      </c>
      <c r="F1458" s="130"/>
      <c r="G1458" s="282">
        <v>10</v>
      </c>
      <c r="H1458" s="283">
        <v>8.3333333333333332E-3</v>
      </c>
      <c r="I1458" s="358">
        <v>2790.81</v>
      </c>
      <c r="J1458" s="284"/>
      <c r="K1458" s="283"/>
      <c r="L1458" s="284">
        <f>IF(ISNUMBER(I1458),ROUND(H1458*E1458*I1458,2),"")</f>
        <v>23.26</v>
      </c>
      <c r="M1458" s="284">
        <f t="shared" si="26"/>
        <v>697.8</v>
      </c>
      <c r="N1458" s="131"/>
      <c r="O1458" s="340"/>
      <c r="P1458" s="262"/>
      <c r="Q1458" s="262"/>
      <c r="R1458" s="262"/>
      <c r="S1458" s="262"/>
      <c r="T1458" s="262"/>
      <c r="U1458" s="262"/>
      <c r="V1458" s="262"/>
      <c r="W1458" s="262"/>
      <c r="X1458" s="262"/>
      <c r="Y1458" s="262"/>
      <c r="Z1458" s="262"/>
      <c r="AA1458" s="262"/>
      <c r="AB1458" s="262"/>
      <c r="AC1458" s="262"/>
      <c r="AD1458" s="262"/>
      <c r="AE1458" s="262"/>
      <c r="AF1458" s="262"/>
      <c r="AG1458" s="262"/>
      <c r="AH1458" s="262"/>
      <c r="AI1458" s="262"/>
      <c r="AJ1458" s="262"/>
      <c r="AK1458" s="262"/>
      <c r="AL1458" s="262"/>
      <c r="AM1458" s="262"/>
      <c r="AN1458" s="262"/>
      <c r="AO1458" s="262"/>
      <c r="AP1458" s="262"/>
      <c r="AQ1458" s="262"/>
      <c r="AR1458" s="262"/>
      <c r="AS1458" s="262"/>
      <c r="AT1458" s="262"/>
      <c r="AU1458" s="262"/>
      <c r="AV1458" s="262"/>
      <c r="AW1458" s="262"/>
      <c r="AX1458" s="262"/>
      <c r="AY1458" s="262"/>
      <c r="AZ1458" s="262"/>
      <c r="BA1458" s="262"/>
      <c r="BB1458" s="262"/>
      <c r="BC1458" s="262"/>
      <c r="BD1458" s="262"/>
      <c r="BE1458" s="262"/>
      <c r="BF1458" s="262"/>
      <c r="BG1458" s="262"/>
      <c r="BH1458" s="262"/>
      <c r="BI1458" s="262"/>
      <c r="BJ1458" s="262"/>
      <c r="BK1458" s="262"/>
      <c r="BL1458" s="262"/>
      <c r="BM1458" s="262"/>
      <c r="BN1458" s="262"/>
      <c r="BO1458" s="262"/>
      <c r="BP1458" s="262"/>
      <c r="BQ1458" s="262"/>
      <c r="BR1458" s="262"/>
      <c r="BS1458" s="262"/>
      <c r="BT1458" s="262"/>
      <c r="BU1458" s="262"/>
      <c r="BV1458" s="262"/>
      <c r="BW1458" s="262"/>
      <c r="BX1458" s="262"/>
      <c r="BY1458" s="262"/>
      <c r="BZ1458" s="262"/>
      <c r="CA1458" s="262"/>
      <c r="CB1458" s="262"/>
      <c r="CC1458" s="262"/>
      <c r="CD1458" s="262"/>
      <c r="CE1458" s="262"/>
      <c r="CF1458" s="262"/>
      <c r="CG1458" s="262"/>
      <c r="CH1458" s="262"/>
      <c r="CI1458" s="262"/>
      <c r="CJ1458" s="262"/>
      <c r="CK1458" s="262"/>
      <c r="CL1458" s="262"/>
      <c r="CM1458" s="262"/>
      <c r="CN1458" s="262"/>
      <c r="CO1458" s="262"/>
      <c r="CP1458" s="262"/>
      <c r="CQ1458" s="262"/>
      <c r="CR1458" s="262"/>
      <c r="CS1458" s="262"/>
      <c r="CT1458" s="262"/>
      <c r="CU1458" s="262"/>
      <c r="CV1458" s="262"/>
      <c r="CW1458" s="262"/>
      <c r="CX1458" s="262"/>
      <c r="CY1458" s="262"/>
      <c r="CZ1458" s="262"/>
      <c r="DA1458" s="262"/>
      <c r="DB1458" s="262"/>
      <c r="DC1458" s="262"/>
      <c r="DD1458" s="262"/>
      <c r="DE1458" s="262"/>
      <c r="DF1458" s="262"/>
      <c r="DG1458" s="262"/>
      <c r="DH1458" s="262"/>
      <c r="DI1458" s="262"/>
      <c r="DJ1458" s="262"/>
      <c r="DK1458" s="262"/>
      <c r="DL1458" s="262"/>
      <c r="DM1458" s="262"/>
      <c r="DN1458" s="262"/>
      <c r="DO1458" s="262"/>
      <c r="DP1458" s="262"/>
      <c r="DQ1458" s="262"/>
      <c r="DR1458" s="262"/>
      <c r="DS1458" s="262"/>
      <c r="DT1458" s="262"/>
      <c r="DU1458" s="262"/>
      <c r="DV1458" s="262"/>
      <c r="DW1458" s="262"/>
      <c r="DX1458" s="262"/>
      <c r="DY1458" s="262"/>
      <c r="DZ1458" s="262"/>
      <c r="EA1458" s="262"/>
      <c r="EB1458" s="262"/>
      <c r="EC1458" s="262"/>
      <c r="ED1458" s="262"/>
      <c r="EE1458" s="262"/>
      <c r="EF1458" s="262"/>
      <c r="EG1458" s="262"/>
      <c r="EH1458" s="262"/>
      <c r="EI1458" s="262"/>
      <c r="EJ1458" s="262"/>
      <c r="EK1458" s="262"/>
      <c r="EL1458" s="262"/>
      <c r="EM1458" s="262"/>
      <c r="EN1458" s="262"/>
      <c r="EO1458" s="262"/>
      <c r="EP1458" s="262"/>
      <c r="EQ1458" s="262"/>
      <c r="ER1458" s="262"/>
      <c r="ES1458" s="262"/>
      <c r="ET1458" s="262"/>
      <c r="EU1458" s="262"/>
      <c r="EV1458" s="262"/>
      <c r="EW1458" s="262"/>
      <c r="EX1458" s="262"/>
      <c r="EY1458" s="262"/>
      <c r="EZ1458" s="262"/>
      <c r="FA1458" s="262"/>
      <c r="FB1458" s="262"/>
      <c r="FC1458" s="262"/>
      <c r="FD1458" s="262"/>
      <c r="FE1458" s="262"/>
      <c r="FF1458" s="262"/>
      <c r="FG1458" s="262"/>
      <c r="FH1458" s="262"/>
      <c r="FI1458" s="262"/>
      <c r="FJ1458" s="262"/>
      <c r="FK1458" s="262"/>
      <c r="FL1458" s="262"/>
      <c r="FM1458" s="262"/>
      <c r="FN1458" s="262"/>
      <c r="FO1458" s="262"/>
      <c r="FP1458" s="262"/>
      <c r="FQ1458" s="262"/>
      <c r="FR1458" s="262"/>
      <c r="FS1458" s="262"/>
      <c r="FT1458" s="262"/>
      <c r="FU1458" s="262"/>
      <c r="FV1458" s="262"/>
      <c r="FW1458" s="262"/>
      <c r="FX1458" s="262"/>
      <c r="FY1458" s="262"/>
      <c r="FZ1458" s="262"/>
      <c r="GA1458" s="262"/>
      <c r="GB1458" s="262"/>
      <c r="GC1458" s="262"/>
      <c r="GD1458" s="262"/>
    </row>
    <row r="1459" spans="1:186" s="263" customFormat="1" x14ac:dyDescent="0.2">
      <c r="A1459" s="339" t="s">
        <v>13356</v>
      </c>
      <c r="B1459" s="280" t="s">
        <v>4018</v>
      </c>
      <c r="C1459" s="281" t="s">
        <v>4019</v>
      </c>
      <c r="D1459" s="130" t="s">
        <v>18</v>
      </c>
      <c r="E1459" s="130">
        <v>1</v>
      </c>
      <c r="F1459" s="130"/>
      <c r="G1459" s="282">
        <v>5</v>
      </c>
      <c r="H1459" s="283">
        <v>1.6666666666666666E-2</v>
      </c>
      <c r="I1459" s="358">
        <v>22.85</v>
      </c>
      <c r="J1459" s="284"/>
      <c r="K1459" s="283"/>
      <c r="L1459" s="284">
        <f>IF(ISNUMBER(I1459),ROUND(H1459*E1459*I1459,2),"")</f>
        <v>0.38</v>
      </c>
      <c r="M1459" s="284">
        <f t="shared" si="26"/>
        <v>11.4</v>
      </c>
      <c r="N1459" s="131"/>
      <c r="O1459" s="340"/>
      <c r="P1459" s="262"/>
      <c r="Q1459" s="262"/>
      <c r="R1459" s="262"/>
      <c r="S1459" s="262"/>
      <c r="T1459" s="262"/>
      <c r="U1459" s="262"/>
      <c r="V1459" s="262"/>
      <c r="W1459" s="262"/>
      <c r="X1459" s="262"/>
      <c r="Y1459" s="262"/>
      <c r="Z1459" s="262"/>
      <c r="AA1459" s="262"/>
      <c r="AB1459" s="262"/>
      <c r="AC1459" s="262"/>
      <c r="AD1459" s="262"/>
      <c r="AE1459" s="262"/>
      <c r="AF1459" s="262"/>
      <c r="AG1459" s="262"/>
      <c r="AH1459" s="262"/>
      <c r="AI1459" s="262"/>
      <c r="AJ1459" s="262"/>
      <c r="AK1459" s="262"/>
      <c r="AL1459" s="262"/>
      <c r="AM1459" s="262"/>
      <c r="AN1459" s="262"/>
      <c r="AO1459" s="262"/>
      <c r="AP1459" s="262"/>
      <c r="AQ1459" s="262"/>
      <c r="AR1459" s="262"/>
      <c r="AS1459" s="262"/>
      <c r="AT1459" s="262"/>
      <c r="AU1459" s="262"/>
      <c r="AV1459" s="262"/>
      <c r="AW1459" s="262"/>
      <c r="AX1459" s="262"/>
      <c r="AY1459" s="262"/>
      <c r="AZ1459" s="262"/>
      <c r="BA1459" s="262"/>
      <c r="BB1459" s="262"/>
      <c r="BC1459" s="262"/>
      <c r="BD1459" s="262"/>
      <c r="BE1459" s="262"/>
      <c r="BF1459" s="262"/>
      <c r="BG1459" s="262"/>
      <c r="BH1459" s="262"/>
      <c r="BI1459" s="262"/>
      <c r="BJ1459" s="262"/>
      <c r="BK1459" s="262"/>
      <c r="BL1459" s="262"/>
      <c r="BM1459" s="262"/>
      <c r="BN1459" s="262"/>
      <c r="BO1459" s="262"/>
      <c r="BP1459" s="262"/>
      <c r="BQ1459" s="262"/>
      <c r="BR1459" s="262"/>
      <c r="BS1459" s="262"/>
      <c r="BT1459" s="262"/>
      <c r="BU1459" s="262"/>
      <c r="BV1459" s="262"/>
      <c r="BW1459" s="262"/>
      <c r="BX1459" s="262"/>
      <c r="BY1459" s="262"/>
      <c r="BZ1459" s="262"/>
      <c r="CA1459" s="262"/>
      <c r="CB1459" s="262"/>
      <c r="CC1459" s="262"/>
      <c r="CD1459" s="262"/>
      <c r="CE1459" s="262"/>
      <c r="CF1459" s="262"/>
      <c r="CG1459" s="262"/>
      <c r="CH1459" s="262"/>
      <c r="CI1459" s="262"/>
      <c r="CJ1459" s="262"/>
      <c r="CK1459" s="262"/>
      <c r="CL1459" s="262"/>
      <c r="CM1459" s="262"/>
      <c r="CN1459" s="262"/>
      <c r="CO1459" s="262"/>
      <c r="CP1459" s="262"/>
      <c r="CQ1459" s="262"/>
      <c r="CR1459" s="262"/>
      <c r="CS1459" s="262"/>
      <c r="CT1459" s="262"/>
      <c r="CU1459" s="262"/>
      <c r="CV1459" s="262"/>
      <c r="CW1459" s="262"/>
      <c r="CX1459" s="262"/>
      <c r="CY1459" s="262"/>
      <c r="CZ1459" s="262"/>
      <c r="DA1459" s="262"/>
      <c r="DB1459" s="262"/>
      <c r="DC1459" s="262"/>
      <c r="DD1459" s="262"/>
      <c r="DE1459" s="262"/>
      <c r="DF1459" s="262"/>
      <c r="DG1459" s="262"/>
      <c r="DH1459" s="262"/>
      <c r="DI1459" s="262"/>
      <c r="DJ1459" s="262"/>
      <c r="DK1459" s="262"/>
      <c r="DL1459" s="262"/>
      <c r="DM1459" s="262"/>
      <c r="DN1459" s="262"/>
      <c r="DO1459" s="262"/>
      <c r="DP1459" s="262"/>
      <c r="DQ1459" s="262"/>
      <c r="DR1459" s="262"/>
      <c r="DS1459" s="262"/>
      <c r="DT1459" s="262"/>
      <c r="DU1459" s="262"/>
      <c r="DV1459" s="262"/>
      <c r="DW1459" s="262"/>
      <c r="DX1459" s="262"/>
      <c r="DY1459" s="262"/>
      <c r="DZ1459" s="262"/>
      <c r="EA1459" s="262"/>
      <c r="EB1459" s="262"/>
      <c r="EC1459" s="262"/>
      <c r="ED1459" s="262"/>
      <c r="EE1459" s="262"/>
      <c r="EF1459" s="262"/>
      <c r="EG1459" s="262"/>
      <c r="EH1459" s="262"/>
      <c r="EI1459" s="262"/>
      <c r="EJ1459" s="262"/>
      <c r="EK1459" s="262"/>
      <c r="EL1459" s="262"/>
      <c r="EM1459" s="262"/>
      <c r="EN1459" s="262"/>
      <c r="EO1459" s="262"/>
      <c r="EP1459" s="262"/>
      <c r="EQ1459" s="262"/>
      <c r="ER1459" s="262"/>
      <c r="ES1459" s="262"/>
      <c r="ET1459" s="262"/>
      <c r="EU1459" s="262"/>
      <c r="EV1459" s="262"/>
      <c r="EW1459" s="262"/>
      <c r="EX1459" s="262"/>
      <c r="EY1459" s="262"/>
      <c r="EZ1459" s="262"/>
      <c r="FA1459" s="262"/>
      <c r="FB1459" s="262"/>
      <c r="FC1459" s="262"/>
      <c r="FD1459" s="262"/>
      <c r="FE1459" s="262"/>
      <c r="FF1459" s="262"/>
      <c r="FG1459" s="262"/>
      <c r="FH1459" s="262"/>
      <c r="FI1459" s="262"/>
      <c r="FJ1459" s="262"/>
      <c r="FK1459" s="262"/>
      <c r="FL1459" s="262"/>
      <c r="FM1459" s="262"/>
      <c r="FN1459" s="262"/>
      <c r="FO1459" s="262"/>
      <c r="FP1459" s="262"/>
      <c r="FQ1459" s="262"/>
      <c r="FR1459" s="262"/>
      <c r="FS1459" s="262"/>
      <c r="FT1459" s="262"/>
      <c r="FU1459" s="262"/>
      <c r="FV1459" s="262"/>
      <c r="FW1459" s="262"/>
      <c r="FX1459" s="262"/>
      <c r="FY1459" s="262"/>
      <c r="FZ1459" s="262"/>
      <c r="GA1459" s="262"/>
      <c r="GB1459" s="262"/>
      <c r="GC1459" s="262"/>
      <c r="GD1459" s="262"/>
    </row>
    <row r="1460" spans="1:186" s="263" customFormat="1" x14ac:dyDescent="0.2">
      <c r="A1460" s="339" t="s">
        <v>13357</v>
      </c>
      <c r="B1460" s="280" t="s">
        <v>4020</v>
      </c>
      <c r="C1460" s="281" t="s">
        <v>4021</v>
      </c>
      <c r="D1460" s="130" t="s">
        <v>18</v>
      </c>
      <c r="E1460" s="130">
        <v>4</v>
      </c>
      <c r="F1460" s="130"/>
      <c r="G1460" s="282">
        <v>5</v>
      </c>
      <c r="H1460" s="283">
        <v>1.6666666666666666E-2</v>
      </c>
      <c r="I1460" s="358">
        <v>213.09</v>
      </c>
      <c r="J1460" s="284"/>
      <c r="K1460" s="283"/>
      <c r="L1460" s="284">
        <f>IF(ISNUMBER(I1460),ROUND(H1460*E1460*I1460,2),"")</f>
        <v>14.21</v>
      </c>
      <c r="M1460" s="284">
        <f t="shared" si="26"/>
        <v>426.3</v>
      </c>
      <c r="N1460" s="131"/>
      <c r="O1460" s="340"/>
      <c r="P1460" s="262"/>
      <c r="Q1460" s="262"/>
      <c r="R1460" s="262"/>
      <c r="S1460" s="262"/>
      <c r="T1460" s="262"/>
      <c r="U1460" s="262"/>
      <c r="V1460" s="262"/>
      <c r="W1460" s="262"/>
      <c r="X1460" s="262"/>
      <c r="Y1460" s="262"/>
      <c r="Z1460" s="262"/>
      <c r="AA1460" s="262"/>
      <c r="AB1460" s="262"/>
      <c r="AC1460" s="262"/>
      <c r="AD1460" s="262"/>
      <c r="AE1460" s="262"/>
      <c r="AF1460" s="262"/>
      <c r="AG1460" s="262"/>
      <c r="AH1460" s="262"/>
      <c r="AI1460" s="262"/>
      <c r="AJ1460" s="262"/>
      <c r="AK1460" s="262"/>
      <c r="AL1460" s="262"/>
      <c r="AM1460" s="262"/>
      <c r="AN1460" s="262"/>
      <c r="AO1460" s="262"/>
      <c r="AP1460" s="262"/>
      <c r="AQ1460" s="262"/>
      <c r="AR1460" s="262"/>
      <c r="AS1460" s="262"/>
      <c r="AT1460" s="262"/>
      <c r="AU1460" s="262"/>
      <c r="AV1460" s="262"/>
      <c r="AW1460" s="262"/>
      <c r="AX1460" s="262"/>
      <c r="AY1460" s="262"/>
      <c r="AZ1460" s="262"/>
      <c r="BA1460" s="262"/>
      <c r="BB1460" s="262"/>
      <c r="BC1460" s="262"/>
      <c r="BD1460" s="262"/>
      <c r="BE1460" s="262"/>
      <c r="BF1460" s="262"/>
      <c r="BG1460" s="262"/>
      <c r="BH1460" s="262"/>
      <c r="BI1460" s="262"/>
      <c r="BJ1460" s="262"/>
      <c r="BK1460" s="262"/>
      <c r="BL1460" s="262"/>
      <c r="BM1460" s="262"/>
      <c r="BN1460" s="262"/>
      <c r="BO1460" s="262"/>
      <c r="BP1460" s="262"/>
      <c r="BQ1460" s="262"/>
      <c r="BR1460" s="262"/>
      <c r="BS1460" s="262"/>
      <c r="BT1460" s="262"/>
      <c r="BU1460" s="262"/>
      <c r="BV1460" s="262"/>
      <c r="BW1460" s="262"/>
      <c r="BX1460" s="262"/>
      <c r="BY1460" s="262"/>
      <c r="BZ1460" s="262"/>
      <c r="CA1460" s="262"/>
      <c r="CB1460" s="262"/>
      <c r="CC1460" s="262"/>
      <c r="CD1460" s="262"/>
      <c r="CE1460" s="262"/>
      <c r="CF1460" s="262"/>
      <c r="CG1460" s="262"/>
      <c r="CH1460" s="262"/>
      <c r="CI1460" s="262"/>
      <c r="CJ1460" s="262"/>
      <c r="CK1460" s="262"/>
      <c r="CL1460" s="262"/>
      <c r="CM1460" s="262"/>
      <c r="CN1460" s="262"/>
      <c r="CO1460" s="262"/>
      <c r="CP1460" s="262"/>
      <c r="CQ1460" s="262"/>
      <c r="CR1460" s="262"/>
      <c r="CS1460" s="262"/>
      <c r="CT1460" s="262"/>
      <c r="CU1460" s="262"/>
      <c r="CV1460" s="262"/>
      <c r="CW1460" s="262"/>
      <c r="CX1460" s="262"/>
      <c r="CY1460" s="262"/>
      <c r="CZ1460" s="262"/>
      <c r="DA1460" s="262"/>
      <c r="DB1460" s="262"/>
      <c r="DC1460" s="262"/>
      <c r="DD1460" s="262"/>
      <c r="DE1460" s="262"/>
      <c r="DF1460" s="262"/>
      <c r="DG1460" s="262"/>
      <c r="DH1460" s="262"/>
      <c r="DI1460" s="262"/>
      <c r="DJ1460" s="262"/>
      <c r="DK1460" s="262"/>
      <c r="DL1460" s="262"/>
      <c r="DM1460" s="262"/>
      <c r="DN1460" s="262"/>
      <c r="DO1460" s="262"/>
      <c r="DP1460" s="262"/>
      <c r="DQ1460" s="262"/>
      <c r="DR1460" s="262"/>
      <c r="DS1460" s="262"/>
      <c r="DT1460" s="262"/>
      <c r="DU1460" s="262"/>
      <c r="DV1460" s="262"/>
      <c r="DW1460" s="262"/>
      <c r="DX1460" s="262"/>
      <c r="DY1460" s="262"/>
      <c r="DZ1460" s="262"/>
      <c r="EA1460" s="262"/>
      <c r="EB1460" s="262"/>
      <c r="EC1460" s="262"/>
      <c r="ED1460" s="262"/>
      <c r="EE1460" s="262"/>
      <c r="EF1460" s="262"/>
      <c r="EG1460" s="262"/>
      <c r="EH1460" s="262"/>
      <c r="EI1460" s="262"/>
      <c r="EJ1460" s="262"/>
      <c r="EK1460" s="262"/>
      <c r="EL1460" s="262"/>
      <c r="EM1460" s="262"/>
      <c r="EN1460" s="262"/>
      <c r="EO1460" s="262"/>
      <c r="EP1460" s="262"/>
      <c r="EQ1460" s="262"/>
      <c r="ER1460" s="262"/>
      <c r="ES1460" s="262"/>
      <c r="ET1460" s="262"/>
      <c r="EU1460" s="262"/>
      <c r="EV1460" s="262"/>
      <c r="EW1460" s="262"/>
      <c r="EX1460" s="262"/>
      <c r="EY1460" s="262"/>
      <c r="EZ1460" s="262"/>
      <c r="FA1460" s="262"/>
      <c r="FB1460" s="262"/>
      <c r="FC1460" s="262"/>
      <c r="FD1460" s="262"/>
      <c r="FE1460" s="262"/>
      <c r="FF1460" s="262"/>
      <c r="FG1460" s="262"/>
      <c r="FH1460" s="262"/>
      <c r="FI1460" s="262"/>
      <c r="FJ1460" s="262"/>
      <c r="FK1460" s="262"/>
      <c r="FL1460" s="262"/>
      <c r="FM1460" s="262"/>
      <c r="FN1460" s="262"/>
      <c r="FO1460" s="262"/>
      <c r="FP1460" s="262"/>
      <c r="FQ1460" s="262"/>
      <c r="FR1460" s="262"/>
      <c r="FS1460" s="262"/>
      <c r="FT1460" s="262"/>
      <c r="FU1460" s="262"/>
      <c r="FV1460" s="262"/>
      <c r="FW1460" s="262"/>
      <c r="FX1460" s="262"/>
      <c r="FY1460" s="262"/>
      <c r="FZ1460" s="262"/>
      <c r="GA1460" s="262"/>
      <c r="GB1460" s="262"/>
      <c r="GC1460" s="262"/>
      <c r="GD1460" s="262"/>
    </row>
    <row r="1461" spans="1:186" s="263" customFormat="1" x14ac:dyDescent="0.2">
      <c r="A1461" s="339" t="s">
        <v>13358</v>
      </c>
      <c r="B1461" s="280" t="s">
        <v>4022</v>
      </c>
      <c r="C1461" s="281" t="s">
        <v>4023</v>
      </c>
      <c r="D1461" s="130" t="s">
        <v>18</v>
      </c>
      <c r="E1461" s="130">
        <v>4</v>
      </c>
      <c r="F1461" s="130"/>
      <c r="G1461" s="282">
        <v>5</v>
      </c>
      <c r="H1461" s="283">
        <v>1.6666666666666666E-2</v>
      </c>
      <c r="I1461" s="358">
        <v>48.37</v>
      </c>
      <c r="J1461" s="284"/>
      <c r="K1461" s="283"/>
      <c r="L1461" s="284">
        <f>IF(ISNUMBER(I1461),ROUND(H1461*E1461*I1461,2),"")</f>
        <v>3.22</v>
      </c>
      <c r="M1461" s="284">
        <f t="shared" si="26"/>
        <v>96.6</v>
      </c>
      <c r="N1461" s="131"/>
      <c r="O1461" s="340"/>
      <c r="P1461" s="262"/>
      <c r="Q1461" s="262"/>
      <c r="R1461" s="262"/>
      <c r="S1461" s="262"/>
      <c r="T1461" s="262"/>
      <c r="U1461" s="262"/>
      <c r="V1461" s="262"/>
      <c r="W1461" s="262"/>
      <c r="X1461" s="262"/>
      <c r="Y1461" s="262"/>
      <c r="Z1461" s="262"/>
      <c r="AA1461" s="262"/>
      <c r="AB1461" s="262"/>
      <c r="AC1461" s="262"/>
      <c r="AD1461" s="262"/>
      <c r="AE1461" s="262"/>
      <c r="AF1461" s="262"/>
      <c r="AG1461" s="262"/>
      <c r="AH1461" s="262"/>
      <c r="AI1461" s="262"/>
      <c r="AJ1461" s="262"/>
      <c r="AK1461" s="262"/>
      <c r="AL1461" s="262"/>
      <c r="AM1461" s="262"/>
      <c r="AN1461" s="262"/>
      <c r="AO1461" s="262"/>
      <c r="AP1461" s="262"/>
      <c r="AQ1461" s="262"/>
      <c r="AR1461" s="262"/>
      <c r="AS1461" s="262"/>
      <c r="AT1461" s="262"/>
      <c r="AU1461" s="262"/>
      <c r="AV1461" s="262"/>
      <c r="AW1461" s="262"/>
      <c r="AX1461" s="262"/>
      <c r="AY1461" s="262"/>
      <c r="AZ1461" s="262"/>
      <c r="BA1461" s="262"/>
      <c r="BB1461" s="262"/>
      <c r="BC1461" s="262"/>
      <c r="BD1461" s="262"/>
      <c r="BE1461" s="262"/>
      <c r="BF1461" s="262"/>
      <c r="BG1461" s="262"/>
      <c r="BH1461" s="262"/>
      <c r="BI1461" s="262"/>
      <c r="BJ1461" s="262"/>
      <c r="BK1461" s="262"/>
      <c r="BL1461" s="262"/>
      <c r="BM1461" s="262"/>
      <c r="BN1461" s="262"/>
      <c r="BO1461" s="262"/>
      <c r="BP1461" s="262"/>
      <c r="BQ1461" s="262"/>
      <c r="BR1461" s="262"/>
      <c r="BS1461" s="262"/>
      <c r="BT1461" s="262"/>
      <c r="BU1461" s="262"/>
      <c r="BV1461" s="262"/>
      <c r="BW1461" s="262"/>
      <c r="BX1461" s="262"/>
      <c r="BY1461" s="262"/>
      <c r="BZ1461" s="262"/>
      <c r="CA1461" s="262"/>
      <c r="CB1461" s="262"/>
      <c r="CC1461" s="262"/>
      <c r="CD1461" s="262"/>
      <c r="CE1461" s="262"/>
      <c r="CF1461" s="262"/>
      <c r="CG1461" s="262"/>
      <c r="CH1461" s="262"/>
      <c r="CI1461" s="262"/>
      <c r="CJ1461" s="262"/>
      <c r="CK1461" s="262"/>
      <c r="CL1461" s="262"/>
      <c r="CM1461" s="262"/>
      <c r="CN1461" s="262"/>
      <c r="CO1461" s="262"/>
      <c r="CP1461" s="262"/>
      <c r="CQ1461" s="262"/>
      <c r="CR1461" s="262"/>
      <c r="CS1461" s="262"/>
      <c r="CT1461" s="262"/>
      <c r="CU1461" s="262"/>
      <c r="CV1461" s="262"/>
      <c r="CW1461" s="262"/>
      <c r="CX1461" s="262"/>
      <c r="CY1461" s="262"/>
      <c r="CZ1461" s="262"/>
      <c r="DA1461" s="262"/>
      <c r="DB1461" s="262"/>
      <c r="DC1461" s="262"/>
      <c r="DD1461" s="262"/>
      <c r="DE1461" s="262"/>
      <c r="DF1461" s="262"/>
      <c r="DG1461" s="262"/>
      <c r="DH1461" s="262"/>
      <c r="DI1461" s="262"/>
      <c r="DJ1461" s="262"/>
      <c r="DK1461" s="262"/>
      <c r="DL1461" s="262"/>
      <c r="DM1461" s="262"/>
      <c r="DN1461" s="262"/>
      <c r="DO1461" s="262"/>
      <c r="DP1461" s="262"/>
      <c r="DQ1461" s="262"/>
      <c r="DR1461" s="262"/>
      <c r="DS1461" s="262"/>
      <c r="DT1461" s="262"/>
      <c r="DU1461" s="262"/>
      <c r="DV1461" s="262"/>
      <c r="DW1461" s="262"/>
      <c r="DX1461" s="262"/>
      <c r="DY1461" s="262"/>
      <c r="DZ1461" s="262"/>
      <c r="EA1461" s="262"/>
      <c r="EB1461" s="262"/>
      <c r="EC1461" s="262"/>
      <c r="ED1461" s="262"/>
      <c r="EE1461" s="262"/>
      <c r="EF1461" s="262"/>
      <c r="EG1461" s="262"/>
      <c r="EH1461" s="262"/>
      <c r="EI1461" s="262"/>
      <c r="EJ1461" s="262"/>
      <c r="EK1461" s="262"/>
      <c r="EL1461" s="262"/>
      <c r="EM1461" s="262"/>
      <c r="EN1461" s="262"/>
      <c r="EO1461" s="262"/>
      <c r="EP1461" s="262"/>
      <c r="EQ1461" s="262"/>
      <c r="ER1461" s="262"/>
      <c r="ES1461" s="262"/>
      <c r="ET1461" s="262"/>
      <c r="EU1461" s="262"/>
      <c r="EV1461" s="262"/>
      <c r="EW1461" s="262"/>
      <c r="EX1461" s="262"/>
      <c r="EY1461" s="262"/>
      <c r="EZ1461" s="262"/>
      <c r="FA1461" s="262"/>
      <c r="FB1461" s="262"/>
      <c r="FC1461" s="262"/>
      <c r="FD1461" s="262"/>
      <c r="FE1461" s="262"/>
      <c r="FF1461" s="262"/>
      <c r="FG1461" s="262"/>
      <c r="FH1461" s="262"/>
      <c r="FI1461" s="262"/>
      <c r="FJ1461" s="262"/>
      <c r="FK1461" s="262"/>
      <c r="FL1461" s="262"/>
      <c r="FM1461" s="262"/>
      <c r="FN1461" s="262"/>
      <c r="FO1461" s="262"/>
      <c r="FP1461" s="262"/>
      <c r="FQ1461" s="262"/>
      <c r="FR1461" s="262"/>
      <c r="FS1461" s="262"/>
      <c r="FT1461" s="262"/>
      <c r="FU1461" s="262"/>
      <c r="FV1461" s="262"/>
      <c r="FW1461" s="262"/>
      <c r="FX1461" s="262"/>
      <c r="FY1461" s="262"/>
      <c r="FZ1461" s="262"/>
      <c r="GA1461" s="262"/>
      <c r="GB1461" s="262"/>
      <c r="GC1461" s="262"/>
      <c r="GD1461" s="262"/>
    </row>
    <row r="1462" spans="1:186" s="263" customFormat="1" x14ac:dyDescent="0.2">
      <c r="A1462" s="339" t="s">
        <v>13359</v>
      </c>
      <c r="B1462" s="280" t="s">
        <v>679</v>
      </c>
      <c r="C1462" s="281" t="s">
        <v>4024</v>
      </c>
      <c r="D1462" s="130" t="s">
        <v>18</v>
      </c>
      <c r="E1462" s="130">
        <v>1</v>
      </c>
      <c r="F1462" s="130"/>
      <c r="G1462" s="282">
        <v>5</v>
      </c>
      <c r="H1462" s="283">
        <v>1.6666666666666666E-2</v>
      </c>
      <c r="I1462" s="284">
        <f ca="1">OFFSET(INDEX(Composições!A:H,MATCH(B1462,Composições!A:A,0),8),2,0)</f>
        <v>211.66</v>
      </c>
      <c r="J1462" s="284"/>
      <c r="K1462" s="283"/>
      <c r="L1462" s="284">
        <f ca="1">IF(ISNUMBER(I1462),ROUND(H1462*E1462*I1462,2),"")</f>
        <v>3.53</v>
      </c>
      <c r="M1462" s="284">
        <f t="shared" ca="1" si="26"/>
        <v>105.9</v>
      </c>
      <c r="N1462" s="131"/>
      <c r="O1462" s="340"/>
      <c r="P1462" s="262"/>
      <c r="Q1462" s="262"/>
      <c r="R1462" s="262"/>
      <c r="S1462" s="262"/>
      <c r="T1462" s="262"/>
      <c r="U1462" s="262"/>
      <c r="V1462" s="262"/>
      <c r="W1462" s="262"/>
      <c r="X1462" s="262"/>
      <c r="Y1462" s="262"/>
      <c r="Z1462" s="262"/>
      <c r="AA1462" s="262"/>
      <c r="AB1462" s="262"/>
      <c r="AC1462" s="262"/>
      <c r="AD1462" s="262"/>
      <c r="AE1462" s="262"/>
      <c r="AF1462" s="262"/>
      <c r="AG1462" s="262"/>
      <c r="AH1462" s="262"/>
      <c r="AI1462" s="262"/>
      <c r="AJ1462" s="262"/>
      <c r="AK1462" s="262"/>
      <c r="AL1462" s="262"/>
      <c r="AM1462" s="262"/>
      <c r="AN1462" s="262"/>
      <c r="AO1462" s="262"/>
      <c r="AP1462" s="262"/>
      <c r="AQ1462" s="262"/>
      <c r="AR1462" s="262"/>
      <c r="AS1462" s="262"/>
      <c r="AT1462" s="262"/>
      <c r="AU1462" s="262"/>
      <c r="AV1462" s="262"/>
      <c r="AW1462" s="262"/>
      <c r="AX1462" s="262"/>
      <c r="AY1462" s="262"/>
      <c r="AZ1462" s="262"/>
      <c r="BA1462" s="262"/>
      <c r="BB1462" s="262"/>
      <c r="BC1462" s="262"/>
      <c r="BD1462" s="262"/>
      <c r="BE1462" s="262"/>
      <c r="BF1462" s="262"/>
      <c r="BG1462" s="262"/>
      <c r="BH1462" s="262"/>
      <c r="BI1462" s="262"/>
      <c r="BJ1462" s="262"/>
      <c r="BK1462" s="262"/>
      <c r="BL1462" s="262"/>
      <c r="BM1462" s="262"/>
      <c r="BN1462" s="262"/>
      <c r="BO1462" s="262"/>
      <c r="BP1462" s="262"/>
      <c r="BQ1462" s="262"/>
      <c r="BR1462" s="262"/>
      <c r="BS1462" s="262"/>
      <c r="BT1462" s="262"/>
      <c r="BU1462" s="262"/>
      <c r="BV1462" s="262"/>
      <c r="BW1462" s="262"/>
      <c r="BX1462" s="262"/>
      <c r="BY1462" s="262"/>
      <c r="BZ1462" s="262"/>
      <c r="CA1462" s="262"/>
      <c r="CB1462" s="262"/>
      <c r="CC1462" s="262"/>
      <c r="CD1462" s="262"/>
      <c r="CE1462" s="262"/>
      <c r="CF1462" s="262"/>
      <c r="CG1462" s="262"/>
      <c r="CH1462" s="262"/>
      <c r="CI1462" s="262"/>
      <c r="CJ1462" s="262"/>
      <c r="CK1462" s="262"/>
      <c r="CL1462" s="262"/>
      <c r="CM1462" s="262"/>
      <c r="CN1462" s="262"/>
      <c r="CO1462" s="262"/>
      <c r="CP1462" s="262"/>
      <c r="CQ1462" s="262"/>
      <c r="CR1462" s="262"/>
      <c r="CS1462" s="262"/>
      <c r="CT1462" s="262"/>
      <c r="CU1462" s="262"/>
      <c r="CV1462" s="262"/>
      <c r="CW1462" s="262"/>
      <c r="CX1462" s="262"/>
      <c r="CY1462" s="262"/>
      <c r="CZ1462" s="262"/>
      <c r="DA1462" s="262"/>
      <c r="DB1462" s="262"/>
      <c r="DC1462" s="262"/>
      <c r="DD1462" s="262"/>
      <c r="DE1462" s="262"/>
      <c r="DF1462" s="262"/>
      <c r="DG1462" s="262"/>
      <c r="DH1462" s="262"/>
      <c r="DI1462" s="262"/>
      <c r="DJ1462" s="262"/>
      <c r="DK1462" s="262"/>
      <c r="DL1462" s="262"/>
      <c r="DM1462" s="262"/>
      <c r="DN1462" s="262"/>
      <c r="DO1462" s="262"/>
      <c r="DP1462" s="262"/>
      <c r="DQ1462" s="262"/>
      <c r="DR1462" s="262"/>
      <c r="DS1462" s="262"/>
      <c r="DT1462" s="262"/>
      <c r="DU1462" s="262"/>
      <c r="DV1462" s="262"/>
      <c r="DW1462" s="262"/>
      <c r="DX1462" s="262"/>
      <c r="DY1462" s="262"/>
      <c r="DZ1462" s="262"/>
      <c r="EA1462" s="262"/>
      <c r="EB1462" s="262"/>
      <c r="EC1462" s="262"/>
      <c r="ED1462" s="262"/>
      <c r="EE1462" s="262"/>
      <c r="EF1462" s="262"/>
      <c r="EG1462" s="262"/>
      <c r="EH1462" s="262"/>
      <c r="EI1462" s="262"/>
      <c r="EJ1462" s="262"/>
      <c r="EK1462" s="262"/>
      <c r="EL1462" s="262"/>
      <c r="EM1462" s="262"/>
      <c r="EN1462" s="262"/>
      <c r="EO1462" s="262"/>
      <c r="EP1462" s="262"/>
      <c r="EQ1462" s="262"/>
      <c r="ER1462" s="262"/>
      <c r="ES1462" s="262"/>
      <c r="ET1462" s="262"/>
      <c r="EU1462" s="262"/>
      <c r="EV1462" s="262"/>
      <c r="EW1462" s="262"/>
      <c r="EX1462" s="262"/>
      <c r="EY1462" s="262"/>
      <c r="EZ1462" s="262"/>
      <c r="FA1462" s="262"/>
      <c r="FB1462" s="262"/>
      <c r="FC1462" s="262"/>
      <c r="FD1462" s="262"/>
      <c r="FE1462" s="262"/>
      <c r="FF1462" s="262"/>
      <c r="FG1462" s="262"/>
      <c r="FH1462" s="262"/>
      <c r="FI1462" s="262"/>
      <c r="FJ1462" s="262"/>
      <c r="FK1462" s="262"/>
      <c r="FL1462" s="262"/>
      <c r="FM1462" s="262"/>
      <c r="FN1462" s="262"/>
      <c r="FO1462" s="262"/>
      <c r="FP1462" s="262"/>
      <c r="FQ1462" s="262"/>
      <c r="FR1462" s="262"/>
      <c r="FS1462" s="262"/>
      <c r="FT1462" s="262"/>
      <c r="FU1462" s="262"/>
      <c r="FV1462" s="262"/>
      <c r="FW1462" s="262"/>
      <c r="FX1462" s="262"/>
      <c r="FY1462" s="262"/>
      <c r="FZ1462" s="262"/>
      <c r="GA1462" s="262"/>
      <c r="GB1462" s="262"/>
      <c r="GC1462" s="262"/>
      <c r="GD1462" s="262"/>
    </row>
    <row r="1463" spans="1:186" s="263" customFormat="1" x14ac:dyDescent="0.2">
      <c r="A1463" s="339" t="s">
        <v>13360</v>
      </c>
      <c r="B1463" s="280" t="s">
        <v>4025</v>
      </c>
      <c r="C1463" s="281" t="s">
        <v>4026</v>
      </c>
      <c r="D1463" s="130" t="s">
        <v>18</v>
      </c>
      <c r="E1463" s="130">
        <v>1</v>
      </c>
      <c r="F1463" s="130"/>
      <c r="G1463" s="282">
        <v>5</v>
      </c>
      <c r="H1463" s="283">
        <v>1.6666666666666666E-2</v>
      </c>
      <c r="I1463" s="358">
        <v>157.35</v>
      </c>
      <c r="J1463" s="284"/>
      <c r="K1463" s="283"/>
      <c r="L1463" s="284">
        <f>IF(ISNUMBER(I1463),ROUND(H1463*E1463*I1463,2),"")</f>
        <v>2.62</v>
      </c>
      <c r="M1463" s="284">
        <f t="shared" si="26"/>
        <v>78.599999999999994</v>
      </c>
      <c r="N1463" s="131"/>
      <c r="O1463" s="340"/>
      <c r="P1463" s="262"/>
      <c r="Q1463" s="262"/>
      <c r="R1463" s="262"/>
      <c r="S1463" s="262"/>
      <c r="T1463" s="262"/>
      <c r="U1463" s="262"/>
      <c r="V1463" s="262"/>
      <c r="W1463" s="262"/>
      <c r="X1463" s="262"/>
      <c r="Y1463" s="262"/>
      <c r="Z1463" s="262"/>
      <c r="AA1463" s="262"/>
      <c r="AB1463" s="262"/>
      <c r="AC1463" s="262"/>
      <c r="AD1463" s="262"/>
      <c r="AE1463" s="262"/>
      <c r="AF1463" s="262"/>
      <c r="AG1463" s="262"/>
      <c r="AH1463" s="262"/>
      <c r="AI1463" s="262"/>
      <c r="AJ1463" s="262"/>
      <c r="AK1463" s="262"/>
      <c r="AL1463" s="262"/>
      <c r="AM1463" s="262"/>
      <c r="AN1463" s="262"/>
      <c r="AO1463" s="262"/>
      <c r="AP1463" s="262"/>
      <c r="AQ1463" s="262"/>
      <c r="AR1463" s="262"/>
      <c r="AS1463" s="262"/>
      <c r="AT1463" s="262"/>
      <c r="AU1463" s="262"/>
      <c r="AV1463" s="262"/>
      <c r="AW1463" s="262"/>
      <c r="AX1463" s="262"/>
      <c r="AY1463" s="262"/>
      <c r="AZ1463" s="262"/>
      <c r="BA1463" s="262"/>
      <c r="BB1463" s="262"/>
      <c r="BC1463" s="262"/>
      <c r="BD1463" s="262"/>
      <c r="BE1463" s="262"/>
      <c r="BF1463" s="262"/>
      <c r="BG1463" s="262"/>
      <c r="BH1463" s="262"/>
      <c r="BI1463" s="262"/>
      <c r="BJ1463" s="262"/>
      <c r="BK1463" s="262"/>
      <c r="BL1463" s="262"/>
      <c r="BM1463" s="262"/>
      <c r="BN1463" s="262"/>
      <c r="BO1463" s="262"/>
      <c r="BP1463" s="262"/>
      <c r="BQ1463" s="262"/>
      <c r="BR1463" s="262"/>
      <c r="BS1463" s="262"/>
      <c r="BT1463" s="262"/>
      <c r="BU1463" s="262"/>
      <c r="BV1463" s="262"/>
      <c r="BW1463" s="262"/>
      <c r="BX1463" s="262"/>
      <c r="BY1463" s="262"/>
      <c r="BZ1463" s="262"/>
      <c r="CA1463" s="262"/>
      <c r="CB1463" s="262"/>
      <c r="CC1463" s="262"/>
      <c r="CD1463" s="262"/>
      <c r="CE1463" s="262"/>
      <c r="CF1463" s="262"/>
      <c r="CG1463" s="262"/>
      <c r="CH1463" s="262"/>
      <c r="CI1463" s="262"/>
      <c r="CJ1463" s="262"/>
      <c r="CK1463" s="262"/>
      <c r="CL1463" s="262"/>
      <c r="CM1463" s="262"/>
      <c r="CN1463" s="262"/>
      <c r="CO1463" s="262"/>
      <c r="CP1463" s="262"/>
      <c r="CQ1463" s="262"/>
      <c r="CR1463" s="262"/>
      <c r="CS1463" s="262"/>
      <c r="CT1463" s="262"/>
      <c r="CU1463" s="262"/>
      <c r="CV1463" s="262"/>
      <c r="CW1463" s="262"/>
      <c r="CX1463" s="262"/>
      <c r="CY1463" s="262"/>
      <c r="CZ1463" s="262"/>
      <c r="DA1463" s="262"/>
      <c r="DB1463" s="262"/>
      <c r="DC1463" s="262"/>
      <c r="DD1463" s="262"/>
      <c r="DE1463" s="262"/>
      <c r="DF1463" s="262"/>
      <c r="DG1463" s="262"/>
      <c r="DH1463" s="262"/>
      <c r="DI1463" s="262"/>
      <c r="DJ1463" s="262"/>
      <c r="DK1463" s="262"/>
      <c r="DL1463" s="262"/>
      <c r="DM1463" s="262"/>
      <c r="DN1463" s="262"/>
      <c r="DO1463" s="262"/>
      <c r="DP1463" s="262"/>
      <c r="DQ1463" s="262"/>
      <c r="DR1463" s="262"/>
      <c r="DS1463" s="262"/>
      <c r="DT1463" s="262"/>
      <c r="DU1463" s="262"/>
      <c r="DV1463" s="262"/>
      <c r="DW1463" s="262"/>
      <c r="DX1463" s="262"/>
      <c r="DY1463" s="262"/>
      <c r="DZ1463" s="262"/>
      <c r="EA1463" s="262"/>
      <c r="EB1463" s="262"/>
      <c r="EC1463" s="262"/>
      <c r="ED1463" s="262"/>
      <c r="EE1463" s="262"/>
      <c r="EF1463" s="262"/>
      <c r="EG1463" s="262"/>
      <c r="EH1463" s="262"/>
      <c r="EI1463" s="262"/>
      <c r="EJ1463" s="262"/>
      <c r="EK1463" s="262"/>
      <c r="EL1463" s="262"/>
      <c r="EM1463" s="262"/>
      <c r="EN1463" s="262"/>
      <c r="EO1463" s="262"/>
      <c r="EP1463" s="262"/>
      <c r="EQ1463" s="262"/>
      <c r="ER1463" s="262"/>
      <c r="ES1463" s="262"/>
      <c r="ET1463" s="262"/>
      <c r="EU1463" s="262"/>
      <c r="EV1463" s="262"/>
      <c r="EW1463" s="262"/>
      <c r="EX1463" s="262"/>
      <c r="EY1463" s="262"/>
      <c r="EZ1463" s="262"/>
      <c r="FA1463" s="262"/>
      <c r="FB1463" s="262"/>
      <c r="FC1463" s="262"/>
      <c r="FD1463" s="262"/>
      <c r="FE1463" s="262"/>
      <c r="FF1463" s="262"/>
      <c r="FG1463" s="262"/>
      <c r="FH1463" s="262"/>
      <c r="FI1463" s="262"/>
      <c r="FJ1463" s="262"/>
      <c r="FK1463" s="262"/>
      <c r="FL1463" s="262"/>
      <c r="FM1463" s="262"/>
      <c r="FN1463" s="262"/>
      <c r="FO1463" s="262"/>
      <c r="FP1463" s="262"/>
      <c r="FQ1463" s="262"/>
      <c r="FR1463" s="262"/>
      <c r="FS1463" s="262"/>
      <c r="FT1463" s="262"/>
      <c r="FU1463" s="262"/>
      <c r="FV1463" s="262"/>
      <c r="FW1463" s="262"/>
      <c r="FX1463" s="262"/>
      <c r="FY1463" s="262"/>
      <c r="FZ1463" s="262"/>
      <c r="GA1463" s="262"/>
      <c r="GB1463" s="262"/>
      <c r="GC1463" s="262"/>
      <c r="GD1463" s="262"/>
    </row>
    <row r="1464" spans="1:186" s="263" customFormat="1" x14ac:dyDescent="0.2">
      <c r="A1464" s="339" t="s">
        <v>13361</v>
      </c>
      <c r="B1464" s="280" t="s">
        <v>4027</v>
      </c>
      <c r="C1464" s="281" t="s">
        <v>4028</v>
      </c>
      <c r="D1464" s="130" t="s">
        <v>18</v>
      </c>
      <c r="E1464" s="130">
        <v>4</v>
      </c>
      <c r="F1464" s="130"/>
      <c r="G1464" s="282">
        <v>5</v>
      </c>
      <c r="H1464" s="283">
        <v>1.6666666666666666E-2</v>
      </c>
      <c r="I1464" s="358">
        <v>29.9</v>
      </c>
      <c r="J1464" s="284"/>
      <c r="K1464" s="283"/>
      <c r="L1464" s="284">
        <f>IF(ISNUMBER(I1464),ROUND(H1464*E1464*I1464,2),"")</f>
        <v>1.99</v>
      </c>
      <c r="M1464" s="284">
        <f t="shared" si="26"/>
        <v>59.7</v>
      </c>
      <c r="N1464" s="131"/>
      <c r="O1464" s="340"/>
      <c r="P1464" s="262"/>
      <c r="Q1464" s="262"/>
      <c r="R1464" s="262"/>
      <c r="S1464" s="262"/>
      <c r="T1464" s="262"/>
      <c r="U1464" s="262"/>
      <c r="V1464" s="262"/>
      <c r="W1464" s="262"/>
      <c r="X1464" s="262"/>
      <c r="Y1464" s="262"/>
      <c r="Z1464" s="262"/>
      <c r="AA1464" s="262"/>
      <c r="AB1464" s="262"/>
      <c r="AC1464" s="262"/>
      <c r="AD1464" s="262"/>
      <c r="AE1464" s="262"/>
      <c r="AF1464" s="262"/>
      <c r="AG1464" s="262"/>
      <c r="AH1464" s="262"/>
      <c r="AI1464" s="262"/>
      <c r="AJ1464" s="262"/>
      <c r="AK1464" s="262"/>
      <c r="AL1464" s="262"/>
      <c r="AM1464" s="262"/>
      <c r="AN1464" s="262"/>
      <c r="AO1464" s="262"/>
      <c r="AP1464" s="262"/>
      <c r="AQ1464" s="262"/>
      <c r="AR1464" s="262"/>
      <c r="AS1464" s="262"/>
      <c r="AT1464" s="262"/>
      <c r="AU1464" s="262"/>
      <c r="AV1464" s="262"/>
      <c r="AW1464" s="262"/>
      <c r="AX1464" s="262"/>
      <c r="AY1464" s="262"/>
      <c r="AZ1464" s="262"/>
      <c r="BA1464" s="262"/>
      <c r="BB1464" s="262"/>
      <c r="BC1464" s="262"/>
      <c r="BD1464" s="262"/>
      <c r="BE1464" s="262"/>
      <c r="BF1464" s="262"/>
      <c r="BG1464" s="262"/>
      <c r="BH1464" s="262"/>
      <c r="BI1464" s="262"/>
      <c r="BJ1464" s="262"/>
      <c r="BK1464" s="262"/>
      <c r="BL1464" s="262"/>
      <c r="BM1464" s="262"/>
      <c r="BN1464" s="262"/>
      <c r="BO1464" s="262"/>
      <c r="BP1464" s="262"/>
      <c r="BQ1464" s="262"/>
      <c r="BR1464" s="262"/>
      <c r="BS1464" s="262"/>
      <c r="BT1464" s="262"/>
      <c r="BU1464" s="262"/>
      <c r="BV1464" s="262"/>
      <c r="BW1464" s="262"/>
      <c r="BX1464" s="262"/>
      <c r="BY1464" s="262"/>
      <c r="BZ1464" s="262"/>
      <c r="CA1464" s="262"/>
      <c r="CB1464" s="262"/>
      <c r="CC1464" s="262"/>
      <c r="CD1464" s="262"/>
      <c r="CE1464" s="262"/>
      <c r="CF1464" s="262"/>
      <c r="CG1464" s="262"/>
      <c r="CH1464" s="262"/>
      <c r="CI1464" s="262"/>
      <c r="CJ1464" s="262"/>
      <c r="CK1464" s="262"/>
      <c r="CL1464" s="262"/>
      <c r="CM1464" s="262"/>
      <c r="CN1464" s="262"/>
      <c r="CO1464" s="262"/>
      <c r="CP1464" s="262"/>
      <c r="CQ1464" s="262"/>
      <c r="CR1464" s="262"/>
      <c r="CS1464" s="262"/>
      <c r="CT1464" s="262"/>
      <c r="CU1464" s="262"/>
      <c r="CV1464" s="262"/>
      <c r="CW1464" s="262"/>
      <c r="CX1464" s="262"/>
      <c r="CY1464" s="262"/>
      <c r="CZ1464" s="262"/>
      <c r="DA1464" s="262"/>
      <c r="DB1464" s="262"/>
      <c r="DC1464" s="262"/>
      <c r="DD1464" s="262"/>
      <c r="DE1464" s="262"/>
      <c r="DF1464" s="262"/>
      <c r="DG1464" s="262"/>
      <c r="DH1464" s="262"/>
      <c r="DI1464" s="262"/>
      <c r="DJ1464" s="262"/>
      <c r="DK1464" s="262"/>
      <c r="DL1464" s="262"/>
      <c r="DM1464" s="262"/>
      <c r="DN1464" s="262"/>
      <c r="DO1464" s="262"/>
      <c r="DP1464" s="262"/>
      <c r="DQ1464" s="262"/>
      <c r="DR1464" s="262"/>
      <c r="DS1464" s="262"/>
      <c r="DT1464" s="262"/>
      <c r="DU1464" s="262"/>
      <c r="DV1464" s="262"/>
      <c r="DW1464" s="262"/>
      <c r="DX1464" s="262"/>
      <c r="DY1464" s="262"/>
      <c r="DZ1464" s="262"/>
      <c r="EA1464" s="262"/>
      <c r="EB1464" s="262"/>
      <c r="EC1464" s="262"/>
      <c r="ED1464" s="262"/>
      <c r="EE1464" s="262"/>
      <c r="EF1464" s="262"/>
      <c r="EG1464" s="262"/>
      <c r="EH1464" s="262"/>
      <c r="EI1464" s="262"/>
      <c r="EJ1464" s="262"/>
      <c r="EK1464" s="262"/>
      <c r="EL1464" s="262"/>
      <c r="EM1464" s="262"/>
      <c r="EN1464" s="262"/>
      <c r="EO1464" s="262"/>
      <c r="EP1464" s="262"/>
      <c r="EQ1464" s="262"/>
      <c r="ER1464" s="262"/>
      <c r="ES1464" s="262"/>
      <c r="ET1464" s="262"/>
      <c r="EU1464" s="262"/>
      <c r="EV1464" s="262"/>
      <c r="EW1464" s="262"/>
      <c r="EX1464" s="262"/>
      <c r="EY1464" s="262"/>
      <c r="EZ1464" s="262"/>
      <c r="FA1464" s="262"/>
      <c r="FB1464" s="262"/>
      <c r="FC1464" s="262"/>
      <c r="FD1464" s="262"/>
      <c r="FE1464" s="262"/>
      <c r="FF1464" s="262"/>
      <c r="FG1464" s="262"/>
      <c r="FH1464" s="262"/>
      <c r="FI1464" s="262"/>
      <c r="FJ1464" s="262"/>
      <c r="FK1464" s="262"/>
      <c r="FL1464" s="262"/>
      <c r="FM1464" s="262"/>
      <c r="FN1464" s="262"/>
      <c r="FO1464" s="262"/>
      <c r="FP1464" s="262"/>
      <c r="FQ1464" s="262"/>
      <c r="FR1464" s="262"/>
      <c r="FS1464" s="262"/>
      <c r="FT1464" s="262"/>
      <c r="FU1464" s="262"/>
      <c r="FV1464" s="262"/>
      <c r="FW1464" s="262"/>
      <c r="FX1464" s="262"/>
      <c r="FY1464" s="262"/>
      <c r="FZ1464" s="262"/>
      <c r="GA1464" s="262"/>
      <c r="GB1464" s="262"/>
      <c r="GC1464" s="262"/>
      <c r="GD1464" s="262"/>
    </row>
    <row r="1465" spans="1:186" s="263" customFormat="1" x14ac:dyDescent="0.2">
      <c r="A1465" s="339" t="s">
        <v>13362</v>
      </c>
      <c r="B1465" s="280" t="s">
        <v>4029</v>
      </c>
      <c r="C1465" s="281" t="s">
        <v>4030</v>
      </c>
      <c r="D1465" s="130" t="s">
        <v>18</v>
      </c>
      <c r="E1465" s="130">
        <v>4</v>
      </c>
      <c r="F1465" s="130"/>
      <c r="G1465" s="282">
        <v>5</v>
      </c>
      <c r="H1465" s="283">
        <v>1.6666666666666666E-2</v>
      </c>
      <c r="I1465" s="358">
        <v>12.14</v>
      </c>
      <c r="J1465" s="284"/>
      <c r="K1465" s="283"/>
      <c r="L1465" s="284">
        <f>IF(ISNUMBER(I1465),ROUND(H1465*E1465*I1465,2),"")</f>
        <v>0.81</v>
      </c>
      <c r="M1465" s="284">
        <f t="shared" si="26"/>
        <v>24.3</v>
      </c>
      <c r="N1465" s="131"/>
      <c r="O1465" s="340"/>
      <c r="P1465" s="262"/>
      <c r="Q1465" s="262"/>
      <c r="R1465" s="262"/>
      <c r="S1465" s="262"/>
      <c r="T1465" s="262"/>
      <c r="U1465" s="262"/>
      <c r="V1465" s="262"/>
      <c r="W1465" s="262"/>
      <c r="X1465" s="262"/>
      <c r="Y1465" s="262"/>
      <c r="Z1465" s="262"/>
      <c r="AA1465" s="262"/>
      <c r="AB1465" s="262"/>
      <c r="AC1465" s="262"/>
      <c r="AD1465" s="262"/>
      <c r="AE1465" s="262"/>
      <c r="AF1465" s="262"/>
      <c r="AG1465" s="262"/>
      <c r="AH1465" s="262"/>
      <c r="AI1465" s="262"/>
      <c r="AJ1465" s="262"/>
      <c r="AK1465" s="262"/>
      <c r="AL1465" s="262"/>
      <c r="AM1465" s="262"/>
      <c r="AN1465" s="262"/>
      <c r="AO1465" s="262"/>
      <c r="AP1465" s="262"/>
      <c r="AQ1465" s="262"/>
      <c r="AR1465" s="262"/>
      <c r="AS1465" s="262"/>
      <c r="AT1465" s="262"/>
      <c r="AU1465" s="262"/>
      <c r="AV1465" s="262"/>
      <c r="AW1465" s="262"/>
      <c r="AX1465" s="262"/>
      <c r="AY1465" s="262"/>
      <c r="AZ1465" s="262"/>
      <c r="BA1465" s="262"/>
      <c r="BB1465" s="262"/>
      <c r="BC1465" s="262"/>
      <c r="BD1465" s="262"/>
      <c r="BE1465" s="262"/>
      <c r="BF1465" s="262"/>
      <c r="BG1465" s="262"/>
      <c r="BH1465" s="262"/>
      <c r="BI1465" s="262"/>
      <c r="BJ1465" s="262"/>
      <c r="BK1465" s="262"/>
      <c r="BL1465" s="262"/>
      <c r="BM1465" s="262"/>
      <c r="BN1465" s="262"/>
      <c r="BO1465" s="262"/>
      <c r="BP1465" s="262"/>
      <c r="BQ1465" s="262"/>
      <c r="BR1465" s="262"/>
      <c r="BS1465" s="262"/>
      <c r="BT1465" s="262"/>
      <c r="BU1465" s="262"/>
      <c r="BV1465" s="262"/>
      <c r="BW1465" s="262"/>
      <c r="BX1465" s="262"/>
      <c r="BY1465" s="262"/>
      <c r="BZ1465" s="262"/>
      <c r="CA1465" s="262"/>
      <c r="CB1465" s="262"/>
      <c r="CC1465" s="262"/>
      <c r="CD1465" s="262"/>
      <c r="CE1465" s="262"/>
      <c r="CF1465" s="262"/>
      <c r="CG1465" s="262"/>
      <c r="CH1465" s="262"/>
      <c r="CI1465" s="262"/>
      <c r="CJ1465" s="262"/>
      <c r="CK1465" s="262"/>
      <c r="CL1465" s="262"/>
      <c r="CM1465" s="262"/>
      <c r="CN1465" s="262"/>
      <c r="CO1465" s="262"/>
      <c r="CP1465" s="262"/>
      <c r="CQ1465" s="262"/>
      <c r="CR1465" s="262"/>
      <c r="CS1465" s="262"/>
      <c r="CT1465" s="262"/>
      <c r="CU1465" s="262"/>
      <c r="CV1465" s="262"/>
      <c r="CW1465" s="262"/>
      <c r="CX1465" s="262"/>
      <c r="CY1465" s="262"/>
      <c r="CZ1465" s="262"/>
      <c r="DA1465" s="262"/>
      <c r="DB1465" s="262"/>
      <c r="DC1465" s="262"/>
      <c r="DD1465" s="262"/>
      <c r="DE1465" s="262"/>
      <c r="DF1465" s="262"/>
      <c r="DG1465" s="262"/>
      <c r="DH1465" s="262"/>
      <c r="DI1465" s="262"/>
      <c r="DJ1465" s="262"/>
      <c r="DK1465" s="262"/>
      <c r="DL1465" s="262"/>
      <c r="DM1465" s="262"/>
      <c r="DN1465" s="262"/>
      <c r="DO1465" s="262"/>
      <c r="DP1465" s="262"/>
      <c r="DQ1465" s="262"/>
      <c r="DR1465" s="262"/>
      <c r="DS1465" s="262"/>
      <c r="DT1465" s="262"/>
      <c r="DU1465" s="262"/>
      <c r="DV1465" s="262"/>
      <c r="DW1465" s="262"/>
      <c r="DX1465" s="262"/>
      <c r="DY1465" s="262"/>
      <c r="DZ1465" s="262"/>
      <c r="EA1465" s="262"/>
      <c r="EB1465" s="262"/>
      <c r="EC1465" s="262"/>
      <c r="ED1465" s="262"/>
      <c r="EE1465" s="262"/>
      <c r="EF1465" s="262"/>
      <c r="EG1465" s="262"/>
      <c r="EH1465" s="262"/>
      <c r="EI1465" s="262"/>
      <c r="EJ1465" s="262"/>
      <c r="EK1465" s="262"/>
      <c r="EL1465" s="262"/>
      <c r="EM1465" s="262"/>
      <c r="EN1465" s="262"/>
      <c r="EO1465" s="262"/>
      <c r="EP1465" s="262"/>
      <c r="EQ1465" s="262"/>
      <c r="ER1465" s="262"/>
      <c r="ES1465" s="262"/>
      <c r="ET1465" s="262"/>
      <c r="EU1465" s="262"/>
      <c r="EV1465" s="262"/>
      <c r="EW1465" s="262"/>
      <c r="EX1465" s="262"/>
      <c r="EY1465" s="262"/>
      <c r="EZ1465" s="262"/>
      <c r="FA1465" s="262"/>
      <c r="FB1465" s="262"/>
      <c r="FC1465" s="262"/>
      <c r="FD1465" s="262"/>
      <c r="FE1465" s="262"/>
      <c r="FF1465" s="262"/>
      <c r="FG1465" s="262"/>
      <c r="FH1465" s="262"/>
      <c r="FI1465" s="262"/>
      <c r="FJ1465" s="262"/>
      <c r="FK1465" s="262"/>
      <c r="FL1465" s="262"/>
      <c r="FM1465" s="262"/>
      <c r="FN1465" s="262"/>
      <c r="FO1465" s="262"/>
      <c r="FP1465" s="262"/>
      <c r="FQ1465" s="262"/>
      <c r="FR1465" s="262"/>
      <c r="FS1465" s="262"/>
      <c r="FT1465" s="262"/>
      <c r="FU1465" s="262"/>
      <c r="FV1465" s="262"/>
      <c r="FW1465" s="262"/>
      <c r="FX1465" s="262"/>
      <c r="FY1465" s="262"/>
      <c r="FZ1465" s="262"/>
      <c r="GA1465" s="262"/>
      <c r="GB1465" s="262"/>
      <c r="GC1465" s="262"/>
      <c r="GD1465" s="262"/>
    </row>
    <row r="1466" spans="1:186" s="263" customFormat="1" x14ac:dyDescent="0.2">
      <c r="A1466" s="339" t="s">
        <v>13363</v>
      </c>
      <c r="B1466" s="280" t="s">
        <v>4031</v>
      </c>
      <c r="C1466" s="281" t="s">
        <v>4032</v>
      </c>
      <c r="D1466" s="130" t="s">
        <v>18</v>
      </c>
      <c r="E1466" s="130">
        <v>4</v>
      </c>
      <c r="F1466" s="130"/>
      <c r="G1466" s="282">
        <v>5</v>
      </c>
      <c r="H1466" s="283">
        <v>1.6666666666666666E-2</v>
      </c>
      <c r="I1466" s="358">
        <v>12.22</v>
      </c>
      <c r="J1466" s="284"/>
      <c r="K1466" s="283"/>
      <c r="L1466" s="284">
        <f>IF(ISNUMBER(I1466),ROUND(H1466*E1466*I1466,2),"")</f>
        <v>0.81</v>
      </c>
      <c r="M1466" s="284">
        <f t="shared" si="26"/>
        <v>24.3</v>
      </c>
      <c r="N1466" s="131"/>
      <c r="O1466" s="340"/>
      <c r="P1466" s="262"/>
      <c r="Q1466" s="262"/>
      <c r="R1466" s="262"/>
      <c r="S1466" s="262"/>
      <c r="T1466" s="262"/>
      <c r="U1466" s="262"/>
      <c r="V1466" s="262"/>
      <c r="W1466" s="262"/>
      <c r="X1466" s="262"/>
      <c r="Y1466" s="262"/>
      <c r="Z1466" s="262"/>
      <c r="AA1466" s="262"/>
      <c r="AB1466" s="262"/>
      <c r="AC1466" s="262"/>
      <c r="AD1466" s="262"/>
      <c r="AE1466" s="262"/>
      <c r="AF1466" s="262"/>
      <c r="AG1466" s="262"/>
      <c r="AH1466" s="262"/>
      <c r="AI1466" s="262"/>
      <c r="AJ1466" s="262"/>
      <c r="AK1466" s="262"/>
      <c r="AL1466" s="262"/>
      <c r="AM1466" s="262"/>
      <c r="AN1466" s="262"/>
      <c r="AO1466" s="262"/>
      <c r="AP1466" s="262"/>
      <c r="AQ1466" s="262"/>
      <c r="AR1466" s="262"/>
      <c r="AS1466" s="262"/>
      <c r="AT1466" s="262"/>
      <c r="AU1466" s="262"/>
      <c r="AV1466" s="262"/>
      <c r="AW1466" s="262"/>
      <c r="AX1466" s="262"/>
      <c r="AY1466" s="262"/>
      <c r="AZ1466" s="262"/>
      <c r="BA1466" s="262"/>
      <c r="BB1466" s="262"/>
      <c r="BC1466" s="262"/>
      <c r="BD1466" s="262"/>
      <c r="BE1466" s="262"/>
      <c r="BF1466" s="262"/>
      <c r="BG1466" s="262"/>
      <c r="BH1466" s="262"/>
      <c r="BI1466" s="262"/>
      <c r="BJ1466" s="262"/>
      <c r="BK1466" s="262"/>
      <c r="BL1466" s="262"/>
      <c r="BM1466" s="262"/>
      <c r="BN1466" s="262"/>
      <c r="BO1466" s="262"/>
      <c r="BP1466" s="262"/>
      <c r="BQ1466" s="262"/>
      <c r="BR1466" s="262"/>
      <c r="BS1466" s="262"/>
      <c r="BT1466" s="262"/>
      <c r="BU1466" s="262"/>
      <c r="BV1466" s="262"/>
      <c r="BW1466" s="262"/>
      <c r="BX1466" s="262"/>
      <c r="BY1466" s="262"/>
      <c r="BZ1466" s="262"/>
      <c r="CA1466" s="262"/>
      <c r="CB1466" s="262"/>
      <c r="CC1466" s="262"/>
      <c r="CD1466" s="262"/>
      <c r="CE1466" s="262"/>
      <c r="CF1466" s="262"/>
      <c r="CG1466" s="262"/>
      <c r="CH1466" s="262"/>
      <c r="CI1466" s="262"/>
      <c r="CJ1466" s="262"/>
      <c r="CK1466" s="262"/>
      <c r="CL1466" s="262"/>
      <c r="CM1466" s="262"/>
      <c r="CN1466" s="262"/>
      <c r="CO1466" s="262"/>
      <c r="CP1466" s="262"/>
      <c r="CQ1466" s="262"/>
      <c r="CR1466" s="262"/>
      <c r="CS1466" s="262"/>
      <c r="CT1466" s="262"/>
      <c r="CU1466" s="262"/>
      <c r="CV1466" s="262"/>
      <c r="CW1466" s="262"/>
      <c r="CX1466" s="262"/>
      <c r="CY1466" s="262"/>
      <c r="CZ1466" s="262"/>
      <c r="DA1466" s="262"/>
      <c r="DB1466" s="262"/>
      <c r="DC1466" s="262"/>
      <c r="DD1466" s="262"/>
      <c r="DE1466" s="262"/>
      <c r="DF1466" s="262"/>
      <c r="DG1466" s="262"/>
      <c r="DH1466" s="262"/>
      <c r="DI1466" s="262"/>
      <c r="DJ1466" s="262"/>
      <c r="DK1466" s="262"/>
      <c r="DL1466" s="262"/>
      <c r="DM1466" s="262"/>
      <c r="DN1466" s="262"/>
      <c r="DO1466" s="262"/>
      <c r="DP1466" s="262"/>
      <c r="DQ1466" s="262"/>
      <c r="DR1466" s="262"/>
      <c r="DS1466" s="262"/>
      <c r="DT1466" s="262"/>
      <c r="DU1466" s="262"/>
      <c r="DV1466" s="262"/>
      <c r="DW1466" s="262"/>
      <c r="DX1466" s="262"/>
      <c r="DY1466" s="262"/>
      <c r="DZ1466" s="262"/>
      <c r="EA1466" s="262"/>
      <c r="EB1466" s="262"/>
      <c r="EC1466" s="262"/>
      <c r="ED1466" s="262"/>
      <c r="EE1466" s="262"/>
      <c r="EF1466" s="262"/>
      <c r="EG1466" s="262"/>
      <c r="EH1466" s="262"/>
      <c r="EI1466" s="262"/>
      <c r="EJ1466" s="262"/>
      <c r="EK1466" s="262"/>
      <c r="EL1466" s="262"/>
      <c r="EM1466" s="262"/>
      <c r="EN1466" s="262"/>
      <c r="EO1466" s="262"/>
      <c r="EP1466" s="262"/>
      <c r="EQ1466" s="262"/>
      <c r="ER1466" s="262"/>
      <c r="ES1466" s="262"/>
      <c r="ET1466" s="262"/>
      <c r="EU1466" s="262"/>
      <c r="EV1466" s="262"/>
      <c r="EW1466" s="262"/>
      <c r="EX1466" s="262"/>
      <c r="EY1466" s="262"/>
      <c r="EZ1466" s="262"/>
      <c r="FA1466" s="262"/>
      <c r="FB1466" s="262"/>
      <c r="FC1466" s="262"/>
      <c r="FD1466" s="262"/>
      <c r="FE1466" s="262"/>
      <c r="FF1466" s="262"/>
      <c r="FG1466" s="262"/>
      <c r="FH1466" s="262"/>
      <c r="FI1466" s="262"/>
      <c r="FJ1466" s="262"/>
      <c r="FK1466" s="262"/>
      <c r="FL1466" s="262"/>
      <c r="FM1466" s="262"/>
      <c r="FN1466" s="262"/>
      <c r="FO1466" s="262"/>
      <c r="FP1466" s="262"/>
      <c r="FQ1466" s="262"/>
      <c r="FR1466" s="262"/>
      <c r="FS1466" s="262"/>
      <c r="FT1466" s="262"/>
      <c r="FU1466" s="262"/>
      <c r="FV1466" s="262"/>
      <c r="FW1466" s="262"/>
      <c r="FX1466" s="262"/>
      <c r="FY1466" s="262"/>
      <c r="FZ1466" s="262"/>
      <c r="GA1466" s="262"/>
      <c r="GB1466" s="262"/>
      <c r="GC1466" s="262"/>
      <c r="GD1466" s="262"/>
    </row>
    <row r="1467" spans="1:186" s="263" customFormat="1" x14ac:dyDescent="0.2">
      <c r="A1467" s="339" t="s">
        <v>13364</v>
      </c>
      <c r="B1467" s="280" t="s">
        <v>4033</v>
      </c>
      <c r="C1467" s="281" t="s">
        <v>4034</v>
      </c>
      <c r="D1467" s="130" t="s">
        <v>18</v>
      </c>
      <c r="E1467" s="130">
        <v>4</v>
      </c>
      <c r="F1467" s="130"/>
      <c r="G1467" s="282">
        <v>5</v>
      </c>
      <c r="H1467" s="283">
        <v>1.6666666666666666E-2</v>
      </c>
      <c r="I1467" s="358">
        <v>13.9</v>
      </c>
      <c r="J1467" s="284"/>
      <c r="K1467" s="283"/>
      <c r="L1467" s="284">
        <f>IF(ISNUMBER(I1467),ROUND(H1467*E1467*I1467,2),"")</f>
        <v>0.93</v>
      </c>
      <c r="M1467" s="284">
        <f t="shared" si="26"/>
        <v>27.9</v>
      </c>
      <c r="N1467" s="131"/>
      <c r="O1467" s="340"/>
      <c r="P1467" s="262"/>
      <c r="Q1467" s="262"/>
      <c r="R1467" s="262"/>
      <c r="S1467" s="262"/>
      <c r="T1467" s="262"/>
      <c r="U1467" s="262"/>
      <c r="V1467" s="262"/>
      <c r="W1467" s="262"/>
      <c r="X1467" s="262"/>
      <c r="Y1467" s="262"/>
      <c r="Z1467" s="262"/>
      <c r="AA1467" s="262"/>
      <c r="AB1467" s="262"/>
      <c r="AC1467" s="262"/>
      <c r="AD1467" s="262"/>
      <c r="AE1467" s="262"/>
      <c r="AF1467" s="262"/>
      <c r="AG1467" s="262"/>
      <c r="AH1467" s="262"/>
      <c r="AI1467" s="262"/>
      <c r="AJ1467" s="262"/>
      <c r="AK1467" s="262"/>
      <c r="AL1467" s="262"/>
      <c r="AM1467" s="262"/>
      <c r="AN1467" s="262"/>
      <c r="AO1467" s="262"/>
      <c r="AP1467" s="262"/>
      <c r="AQ1467" s="262"/>
      <c r="AR1467" s="262"/>
      <c r="AS1467" s="262"/>
      <c r="AT1467" s="262"/>
      <c r="AU1467" s="262"/>
      <c r="AV1467" s="262"/>
      <c r="AW1467" s="262"/>
      <c r="AX1467" s="262"/>
      <c r="AY1467" s="262"/>
      <c r="AZ1467" s="262"/>
      <c r="BA1467" s="262"/>
      <c r="BB1467" s="262"/>
      <c r="BC1467" s="262"/>
      <c r="BD1467" s="262"/>
      <c r="BE1467" s="262"/>
      <c r="BF1467" s="262"/>
      <c r="BG1467" s="262"/>
      <c r="BH1467" s="262"/>
      <c r="BI1467" s="262"/>
      <c r="BJ1467" s="262"/>
      <c r="BK1467" s="262"/>
      <c r="BL1467" s="262"/>
      <c r="BM1467" s="262"/>
      <c r="BN1467" s="262"/>
      <c r="BO1467" s="262"/>
      <c r="BP1467" s="262"/>
      <c r="BQ1467" s="262"/>
      <c r="BR1467" s="262"/>
      <c r="BS1467" s="262"/>
      <c r="BT1467" s="262"/>
      <c r="BU1467" s="262"/>
      <c r="BV1467" s="262"/>
      <c r="BW1467" s="262"/>
      <c r="BX1467" s="262"/>
      <c r="BY1467" s="262"/>
      <c r="BZ1467" s="262"/>
      <c r="CA1467" s="262"/>
      <c r="CB1467" s="262"/>
      <c r="CC1467" s="262"/>
      <c r="CD1467" s="262"/>
      <c r="CE1467" s="262"/>
      <c r="CF1467" s="262"/>
      <c r="CG1467" s="262"/>
      <c r="CH1467" s="262"/>
      <c r="CI1467" s="262"/>
      <c r="CJ1467" s="262"/>
      <c r="CK1467" s="262"/>
      <c r="CL1467" s="262"/>
      <c r="CM1467" s="262"/>
      <c r="CN1467" s="262"/>
      <c r="CO1467" s="262"/>
      <c r="CP1467" s="262"/>
      <c r="CQ1467" s="262"/>
      <c r="CR1467" s="262"/>
      <c r="CS1467" s="262"/>
      <c r="CT1467" s="262"/>
      <c r="CU1467" s="262"/>
      <c r="CV1467" s="262"/>
      <c r="CW1467" s="262"/>
      <c r="CX1467" s="262"/>
      <c r="CY1467" s="262"/>
      <c r="CZ1467" s="262"/>
      <c r="DA1467" s="262"/>
      <c r="DB1467" s="262"/>
      <c r="DC1467" s="262"/>
      <c r="DD1467" s="262"/>
      <c r="DE1467" s="262"/>
      <c r="DF1467" s="262"/>
      <c r="DG1467" s="262"/>
      <c r="DH1467" s="262"/>
      <c r="DI1467" s="262"/>
      <c r="DJ1467" s="262"/>
      <c r="DK1467" s="262"/>
      <c r="DL1467" s="262"/>
      <c r="DM1467" s="262"/>
      <c r="DN1467" s="262"/>
      <c r="DO1467" s="262"/>
      <c r="DP1467" s="262"/>
      <c r="DQ1467" s="262"/>
      <c r="DR1467" s="262"/>
      <c r="DS1467" s="262"/>
      <c r="DT1467" s="262"/>
      <c r="DU1467" s="262"/>
      <c r="DV1467" s="262"/>
      <c r="DW1467" s="262"/>
      <c r="DX1467" s="262"/>
      <c r="DY1467" s="262"/>
      <c r="DZ1467" s="262"/>
      <c r="EA1467" s="262"/>
      <c r="EB1467" s="262"/>
      <c r="EC1467" s="262"/>
      <c r="ED1467" s="262"/>
      <c r="EE1467" s="262"/>
      <c r="EF1467" s="262"/>
      <c r="EG1467" s="262"/>
      <c r="EH1467" s="262"/>
      <c r="EI1467" s="262"/>
      <c r="EJ1467" s="262"/>
      <c r="EK1467" s="262"/>
      <c r="EL1467" s="262"/>
      <c r="EM1467" s="262"/>
      <c r="EN1467" s="262"/>
      <c r="EO1467" s="262"/>
      <c r="EP1467" s="262"/>
      <c r="EQ1467" s="262"/>
      <c r="ER1467" s="262"/>
      <c r="ES1467" s="262"/>
      <c r="ET1467" s="262"/>
      <c r="EU1467" s="262"/>
      <c r="EV1467" s="262"/>
      <c r="EW1467" s="262"/>
      <c r="EX1467" s="262"/>
      <c r="EY1467" s="262"/>
      <c r="EZ1467" s="262"/>
      <c r="FA1467" s="262"/>
      <c r="FB1467" s="262"/>
      <c r="FC1467" s="262"/>
      <c r="FD1467" s="262"/>
      <c r="FE1467" s="262"/>
      <c r="FF1467" s="262"/>
      <c r="FG1467" s="262"/>
      <c r="FH1467" s="262"/>
      <c r="FI1467" s="262"/>
      <c r="FJ1467" s="262"/>
      <c r="FK1467" s="262"/>
      <c r="FL1467" s="262"/>
      <c r="FM1467" s="262"/>
      <c r="FN1467" s="262"/>
      <c r="FO1467" s="262"/>
      <c r="FP1467" s="262"/>
      <c r="FQ1467" s="262"/>
      <c r="FR1467" s="262"/>
      <c r="FS1467" s="262"/>
      <c r="FT1467" s="262"/>
      <c r="FU1467" s="262"/>
      <c r="FV1467" s="262"/>
      <c r="FW1467" s="262"/>
      <c r="FX1467" s="262"/>
      <c r="FY1467" s="262"/>
      <c r="FZ1467" s="262"/>
      <c r="GA1467" s="262"/>
      <c r="GB1467" s="262"/>
      <c r="GC1467" s="262"/>
      <c r="GD1467" s="262"/>
    </row>
    <row r="1468" spans="1:186" s="263" customFormat="1" x14ac:dyDescent="0.2">
      <c r="A1468" s="339" t="s">
        <v>13365</v>
      </c>
      <c r="B1468" s="280" t="s">
        <v>4035</v>
      </c>
      <c r="C1468" s="281" t="s">
        <v>4036</v>
      </c>
      <c r="D1468" s="130" t="s">
        <v>18</v>
      </c>
      <c r="E1468" s="130">
        <v>4</v>
      </c>
      <c r="F1468" s="130"/>
      <c r="G1468" s="282">
        <v>5</v>
      </c>
      <c r="H1468" s="283">
        <v>1.6666666666666666E-2</v>
      </c>
      <c r="I1468" s="358">
        <v>24.89</v>
      </c>
      <c r="J1468" s="284"/>
      <c r="K1468" s="283"/>
      <c r="L1468" s="284">
        <f>IF(ISNUMBER(I1468),ROUND(H1468*E1468*I1468,2),"")</f>
        <v>1.66</v>
      </c>
      <c r="M1468" s="284">
        <f t="shared" si="26"/>
        <v>49.8</v>
      </c>
      <c r="N1468" s="131"/>
      <c r="O1468" s="340"/>
      <c r="P1468" s="262"/>
      <c r="Q1468" s="262"/>
      <c r="R1468" s="262"/>
      <c r="S1468" s="262"/>
      <c r="T1468" s="262"/>
      <c r="U1468" s="262"/>
      <c r="V1468" s="262"/>
      <c r="W1468" s="262"/>
      <c r="X1468" s="262"/>
      <c r="Y1468" s="262"/>
      <c r="Z1468" s="262"/>
      <c r="AA1468" s="262"/>
      <c r="AB1468" s="262"/>
      <c r="AC1468" s="262"/>
      <c r="AD1468" s="262"/>
      <c r="AE1468" s="262"/>
      <c r="AF1468" s="262"/>
      <c r="AG1468" s="262"/>
      <c r="AH1468" s="262"/>
      <c r="AI1468" s="262"/>
      <c r="AJ1468" s="262"/>
      <c r="AK1468" s="262"/>
      <c r="AL1468" s="262"/>
      <c r="AM1468" s="262"/>
      <c r="AN1468" s="262"/>
      <c r="AO1468" s="262"/>
      <c r="AP1468" s="262"/>
      <c r="AQ1468" s="262"/>
      <c r="AR1468" s="262"/>
      <c r="AS1468" s="262"/>
      <c r="AT1468" s="262"/>
      <c r="AU1468" s="262"/>
      <c r="AV1468" s="262"/>
      <c r="AW1468" s="262"/>
      <c r="AX1468" s="262"/>
      <c r="AY1468" s="262"/>
      <c r="AZ1468" s="262"/>
      <c r="BA1468" s="262"/>
      <c r="BB1468" s="262"/>
      <c r="BC1468" s="262"/>
      <c r="BD1468" s="262"/>
      <c r="BE1468" s="262"/>
      <c r="BF1468" s="262"/>
      <c r="BG1468" s="262"/>
      <c r="BH1468" s="262"/>
      <c r="BI1468" s="262"/>
      <c r="BJ1468" s="262"/>
      <c r="BK1468" s="262"/>
      <c r="BL1468" s="262"/>
      <c r="BM1468" s="262"/>
      <c r="BN1468" s="262"/>
      <c r="BO1468" s="262"/>
      <c r="BP1468" s="262"/>
      <c r="BQ1468" s="262"/>
      <c r="BR1468" s="262"/>
      <c r="BS1468" s="262"/>
      <c r="BT1468" s="262"/>
      <c r="BU1468" s="262"/>
      <c r="BV1468" s="262"/>
      <c r="BW1468" s="262"/>
      <c r="BX1468" s="262"/>
      <c r="BY1468" s="262"/>
      <c r="BZ1468" s="262"/>
      <c r="CA1468" s="262"/>
      <c r="CB1468" s="262"/>
      <c r="CC1468" s="262"/>
      <c r="CD1468" s="262"/>
      <c r="CE1468" s="262"/>
      <c r="CF1468" s="262"/>
      <c r="CG1468" s="262"/>
      <c r="CH1468" s="262"/>
      <c r="CI1468" s="262"/>
      <c r="CJ1468" s="262"/>
      <c r="CK1468" s="262"/>
      <c r="CL1468" s="262"/>
      <c r="CM1468" s="262"/>
      <c r="CN1468" s="262"/>
      <c r="CO1468" s="262"/>
      <c r="CP1468" s="262"/>
      <c r="CQ1468" s="262"/>
      <c r="CR1468" s="262"/>
      <c r="CS1468" s="262"/>
      <c r="CT1468" s="262"/>
      <c r="CU1468" s="262"/>
      <c r="CV1468" s="262"/>
      <c r="CW1468" s="262"/>
      <c r="CX1468" s="262"/>
      <c r="CY1468" s="262"/>
      <c r="CZ1468" s="262"/>
      <c r="DA1468" s="262"/>
      <c r="DB1468" s="262"/>
      <c r="DC1468" s="262"/>
      <c r="DD1468" s="262"/>
      <c r="DE1468" s="262"/>
      <c r="DF1468" s="262"/>
      <c r="DG1468" s="262"/>
      <c r="DH1468" s="262"/>
      <c r="DI1468" s="262"/>
      <c r="DJ1468" s="262"/>
      <c r="DK1468" s="262"/>
      <c r="DL1468" s="262"/>
      <c r="DM1468" s="262"/>
      <c r="DN1468" s="262"/>
      <c r="DO1468" s="262"/>
      <c r="DP1468" s="262"/>
      <c r="DQ1468" s="262"/>
      <c r="DR1468" s="262"/>
      <c r="DS1468" s="262"/>
      <c r="DT1468" s="262"/>
      <c r="DU1468" s="262"/>
      <c r="DV1468" s="262"/>
      <c r="DW1468" s="262"/>
      <c r="DX1468" s="262"/>
      <c r="DY1468" s="262"/>
      <c r="DZ1468" s="262"/>
      <c r="EA1468" s="262"/>
      <c r="EB1468" s="262"/>
      <c r="EC1468" s="262"/>
      <c r="ED1468" s="262"/>
      <c r="EE1468" s="262"/>
      <c r="EF1468" s="262"/>
      <c r="EG1468" s="262"/>
      <c r="EH1468" s="262"/>
      <c r="EI1468" s="262"/>
      <c r="EJ1468" s="262"/>
      <c r="EK1468" s="262"/>
      <c r="EL1468" s="262"/>
      <c r="EM1468" s="262"/>
      <c r="EN1468" s="262"/>
      <c r="EO1468" s="262"/>
      <c r="EP1468" s="262"/>
      <c r="EQ1468" s="262"/>
      <c r="ER1468" s="262"/>
      <c r="ES1468" s="262"/>
      <c r="ET1468" s="262"/>
      <c r="EU1468" s="262"/>
      <c r="EV1468" s="262"/>
      <c r="EW1468" s="262"/>
      <c r="EX1468" s="262"/>
      <c r="EY1468" s="262"/>
      <c r="EZ1468" s="262"/>
      <c r="FA1468" s="262"/>
      <c r="FB1468" s="262"/>
      <c r="FC1468" s="262"/>
      <c r="FD1468" s="262"/>
      <c r="FE1468" s="262"/>
      <c r="FF1468" s="262"/>
      <c r="FG1468" s="262"/>
      <c r="FH1468" s="262"/>
      <c r="FI1468" s="262"/>
      <c r="FJ1468" s="262"/>
      <c r="FK1468" s="262"/>
      <c r="FL1468" s="262"/>
      <c r="FM1468" s="262"/>
      <c r="FN1468" s="262"/>
      <c r="FO1468" s="262"/>
      <c r="FP1468" s="262"/>
      <c r="FQ1468" s="262"/>
      <c r="FR1468" s="262"/>
      <c r="FS1468" s="262"/>
      <c r="FT1468" s="262"/>
      <c r="FU1468" s="262"/>
      <c r="FV1468" s="262"/>
      <c r="FW1468" s="262"/>
      <c r="FX1468" s="262"/>
      <c r="FY1468" s="262"/>
      <c r="FZ1468" s="262"/>
      <c r="GA1468" s="262"/>
      <c r="GB1468" s="262"/>
      <c r="GC1468" s="262"/>
      <c r="GD1468" s="262"/>
    </row>
    <row r="1469" spans="1:186" s="263" customFormat="1" x14ac:dyDescent="0.2">
      <c r="A1469" s="339" t="s">
        <v>13366</v>
      </c>
      <c r="B1469" s="280" t="s">
        <v>4039</v>
      </c>
      <c r="C1469" s="281" t="s">
        <v>4040</v>
      </c>
      <c r="D1469" s="130" t="s">
        <v>18</v>
      </c>
      <c r="E1469" s="130">
        <v>1</v>
      </c>
      <c r="F1469" s="130"/>
      <c r="G1469" s="282">
        <v>5</v>
      </c>
      <c r="H1469" s="283">
        <v>1.6666666666666666E-2</v>
      </c>
      <c r="I1469" s="358">
        <v>60.95</v>
      </c>
      <c r="J1469" s="284"/>
      <c r="K1469" s="283"/>
      <c r="L1469" s="284">
        <f>IF(ISNUMBER(I1469),ROUND(H1469*E1469*I1469,2),"")</f>
        <v>1.02</v>
      </c>
      <c r="M1469" s="284">
        <f t="shared" si="26"/>
        <v>30.6</v>
      </c>
      <c r="N1469" s="131"/>
      <c r="O1469" s="340"/>
      <c r="P1469" s="262"/>
      <c r="Q1469" s="262"/>
      <c r="R1469" s="262"/>
      <c r="S1469" s="262"/>
      <c r="T1469" s="262"/>
      <c r="U1469" s="262"/>
      <c r="V1469" s="262"/>
      <c r="W1469" s="262"/>
      <c r="X1469" s="262"/>
      <c r="Y1469" s="262"/>
      <c r="Z1469" s="262"/>
      <c r="AA1469" s="262"/>
      <c r="AB1469" s="262"/>
      <c r="AC1469" s="262"/>
      <c r="AD1469" s="262"/>
      <c r="AE1469" s="262"/>
      <c r="AF1469" s="262"/>
      <c r="AG1469" s="262"/>
      <c r="AH1469" s="262"/>
      <c r="AI1469" s="262"/>
      <c r="AJ1469" s="262"/>
      <c r="AK1469" s="262"/>
      <c r="AL1469" s="262"/>
      <c r="AM1469" s="262"/>
      <c r="AN1469" s="262"/>
      <c r="AO1469" s="262"/>
      <c r="AP1469" s="262"/>
      <c r="AQ1469" s="262"/>
      <c r="AR1469" s="262"/>
      <c r="AS1469" s="262"/>
      <c r="AT1469" s="262"/>
      <c r="AU1469" s="262"/>
      <c r="AV1469" s="262"/>
      <c r="AW1469" s="262"/>
      <c r="AX1469" s="262"/>
      <c r="AY1469" s="262"/>
      <c r="AZ1469" s="262"/>
      <c r="BA1469" s="262"/>
      <c r="BB1469" s="262"/>
      <c r="BC1469" s="262"/>
      <c r="BD1469" s="262"/>
      <c r="BE1469" s="262"/>
      <c r="BF1469" s="262"/>
      <c r="BG1469" s="262"/>
      <c r="BH1469" s="262"/>
      <c r="BI1469" s="262"/>
      <c r="BJ1469" s="262"/>
      <c r="BK1469" s="262"/>
      <c r="BL1469" s="262"/>
      <c r="BM1469" s="262"/>
      <c r="BN1469" s="262"/>
      <c r="BO1469" s="262"/>
      <c r="BP1469" s="262"/>
      <c r="BQ1469" s="262"/>
      <c r="BR1469" s="262"/>
      <c r="BS1469" s="262"/>
      <c r="BT1469" s="262"/>
      <c r="BU1469" s="262"/>
      <c r="BV1469" s="262"/>
      <c r="BW1469" s="262"/>
      <c r="BX1469" s="262"/>
      <c r="BY1469" s="262"/>
      <c r="BZ1469" s="262"/>
      <c r="CA1469" s="262"/>
      <c r="CB1469" s="262"/>
      <c r="CC1469" s="262"/>
      <c r="CD1469" s="262"/>
      <c r="CE1469" s="262"/>
      <c r="CF1469" s="262"/>
      <c r="CG1469" s="262"/>
      <c r="CH1469" s="262"/>
      <c r="CI1469" s="262"/>
      <c r="CJ1469" s="262"/>
      <c r="CK1469" s="262"/>
      <c r="CL1469" s="262"/>
      <c r="CM1469" s="262"/>
      <c r="CN1469" s="262"/>
      <c r="CO1469" s="262"/>
      <c r="CP1469" s="262"/>
      <c r="CQ1469" s="262"/>
      <c r="CR1469" s="262"/>
      <c r="CS1469" s="262"/>
      <c r="CT1469" s="262"/>
      <c r="CU1469" s="262"/>
      <c r="CV1469" s="262"/>
      <c r="CW1469" s="262"/>
      <c r="CX1469" s="262"/>
      <c r="CY1469" s="262"/>
      <c r="CZ1469" s="262"/>
      <c r="DA1469" s="262"/>
      <c r="DB1469" s="262"/>
      <c r="DC1469" s="262"/>
      <c r="DD1469" s="262"/>
      <c r="DE1469" s="262"/>
      <c r="DF1469" s="262"/>
      <c r="DG1469" s="262"/>
      <c r="DH1469" s="262"/>
      <c r="DI1469" s="262"/>
      <c r="DJ1469" s="262"/>
      <c r="DK1469" s="262"/>
      <c r="DL1469" s="262"/>
      <c r="DM1469" s="262"/>
      <c r="DN1469" s="262"/>
      <c r="DO1469" s="262"/>
      <c r="DP1469" s="262"/>
      <c r="DQ1469" s="262"/>
      <c r="DR1469" s="262"/>
      <c r="DS1469" s="262"/>
      <c r="DT1469" s="262"/>
      <c r="DU1469" s="262"/>
      <c r="DV1469" s="262"/>
      <c r="DW1469" s="262"/>
      <c r="DX1469" s="262"/>
      <c r="DY1469" s="262"/>
      <c r="DZ1469" s="262"/>
      <c r="EA1469" s="262"/>
      <c r="EB1469" s="262"/>
      <c r="EC1469" s="262"/>
      <c r="ED1469" s="262"/>
      <c r="EE1469" s="262"/>
      <c r="EF1469" s="262"/>
      <c r="EG1469" s="262"/>
      <c r="EH1469" s="262"/>
      <c r="EI1469" s="262"/>
      <c r="EJ1469" s="262"/>
      <c r="EK1469" s="262"/>
      <c r="EL1469" s="262"/>
      <c r="EM1469" s="262"/>
      <c r="EN1469" s="262"/>
      <c r="EO1469" s="262"/>
      <c r="EP1469" s="262"/>
      <c r="EQ1469" s="262"/>
      <c r="ER1469" s="262"/>
      <c r="ES1469" s="262"/>
      <c r="ET1469" s="262"/>
      <c r="EU1469" s="262"/>
      <c r="EV1469" s="262"/>
      <c r="EW1469" s="262"/>
      <c r="EX1469" s="262"/>
      <c r="EY1469" s="262"/>
      <c r="EZ1469" s="262"/>
      <c r="FA1469" s="262"/>
      <c r="FB1469" s="262"/>
      <c r="FC1469" s="262"/>
      <c r="FD1469" s="262"/>
      <c r="FE1469" s="262"/>
      <c r="FF1469" s="262"/>
      <c r="FG1469" s="262"/>
      <c r="FH1469" s="262"/>
      <c r="FI1469" s="262"/>
      <c r="FJ1469" s="262"/>
      <c r="FK1469" s="262"/>
      <c r="FL1469" s="262"/>
      <c r="FM1469" s="262"/>
      <c r="FN1469" s="262"/>
      <c r="FO1469" s="262"/>
      <c r="FP1469" s="262"/>
      <c r="FQ1469" s="262"/>
      <c r="FR1469" s="262"/>
      <c r="FS1469" s="262"/>
      <c r="FT1469" s="262"/>
      <c r="FU1469" s="262"/>
      <c r="FV1469" s="262"/>
      <c r="FW1469" s="262"/>
      <c r="FX1469" s="262"/>
      <c r="FY1469" s="262"/>
      <c r="FZ1469" s="262"/>
      <c r="GA1469" s="262"/>
      <c r="GB1469" s="262"/>
      <c r="GC1469" s="262"/>
      <c r="GD1469" s="262"/>
    </row>
    <row r="1470" spans="1:186" s="263" customFormat="1" x14ac:dyDescent="0.2">
      <c r="A1470" s="339" t="s">
        <v>13367</v>
      </c>
      <c r="B1470" s="280" t="s">
        <v>680</v>
      </c>
      <c r="C1470" s="281" t="s">
        <v>4041</v>
      </c>
      <c r="D1470" s="130" t="s">
        <v>18</v>
      </c>
      <c r="E1470" s="130">
        <v>1</v>
      </c>
      <c r="F1470" s="130"/>
      <c r="G1470" s="282">
        <v>5</v>
      </c>
      <c r="H1470" s="283">
        <v>1.6666666666666666E-2</v>
      </c>
      <c r="I1470" s="284">
        <f ca="1">OFFSET(INDEX(Composições!A:H,MATCH(B1470,Composições!A:A,0),8),2,0)</f>
        <v>67.953499999999991</v>
      </c>
      <c r="J1470" s="284"/>
      <c r="K1470" s="283"/>
      <c r="L1470" s="284">
        <f ca="1">IF(ISNUMBER(I1470),ROUND(H1470*E1470*I1470,2),"")</f>
        <v>1.1299999999999999</v>
      </c>
      <c r="M1470" s="284">
        <f t="shared" ca="1" si="26"/>
        <v>33.9</v>
      </c>
      <c r="N1470" s="131"/>
      <c r="O1470" s="340"/>
      <c r="P1470" s="262"/>
      <c r="Q1470" s="262"/>
      <c r="R1470" s="262"/>
      <c r="S1470" s="262"/>
      <c r="T1470" s="262"/>
      <c r="U1470" s="262"/>
      <c r="V1470" s="262"/>
      <c r="W1470" s="262"/>
      <c r="X1470" s="262"/>
      <c r="Y1470" s="262"/>
      <c r="Z1470" s="262"/>
      <c r="AA1470" s="262"/>
      <c r="AB1470" s="262"/>
      <c r="AC1470" s="262"/>
      <c r="AD1470" s="262"/>
      <c r="AE1470" s="262"/>
      <c r="AF1470" s="262"/>
      <c r="AG1470" s="262"/>
      <c r="AH1470" s="262"/>
      <c r="AI1470" s="262"/>
      <c r="AJ1470" s="262"/>
      <c r="AK1470" s="262"/>
      <c r="AL1470" s="262"/>
      <c r="AM1470" s="262"/>
      <c r="AN1470" s="262"/>
      <c r="AO1470" s="262"/>
      <c r="AP1470" s="262"/>
      <c r="AQ1470" s="262"/>
      <c r="AR1470" s="262"/>
      <c r="AS1470" s="262"/>
      <c r="AT1470" s="262"/>
      <c r="AU1470" s="262"/>
      <c r="AV1470" s="262"/>
      <c r="AW1470" s="262"/>
      <c r="AX1470" s="262"/>
      <c r="AY1470" s="262"/>
      <c r="AZ1470" s="262"/>
      <c r="BA1470" s="262"/>
      <c r="BB1470" s="262"/>
      <c r="BC1470" s="262"/>
      <c r="BD1470" s="262"/>
      <c r="BE1470" s="262"/>
      <c r="BF1470" s="262"/>
      <c r="BG1470" s="262"/>
      <c r="BH1470" s="262"/>
      <c r="BI1470" s="262"/>
      <c r="BJ1470" s="262"/>
      <c r="BK1470" s="262"/>
      <c r="BL1470" s="262"/>
      <c r="BM1470" s="262"/>
      <c r="BN1470" s="262"/>
      <c r="BO1470" s="262"/>
      <c r="BP1470" s="262"/>
      <c r="BQ1470" s="262"/>
      <c r="BR1470" s="262"/>
      <c r="BS1470" s="262"/>
      <c r="BT1470" s="262"/>
      <c r="BU1470" s="262"/>
      <c r="BV1470" s="262"/>
      <c r="BW1470" s="262"/>
      <c r="BX1470" s="262"/>
      <c r="BY1470" s="262"/>
      <c r="BZ1470" s="262"/>
      <c r="CA1470" s="262"/>
      <c r="CB1470" s="262"/>
      <c r="CC1470" s="262"/>
      <c r="CD1470" s="262"/>
      <c r="CE1470" s="262"/>
      <c r="CF1470" s="262"/>
      <c r="CG1470" s="262"/>
      <c r="CH1470" s="262"/>
      <c r="CI1470" s="262"/>
      <c r="CJ1470" s="262"/>
      <c r="CK1470" s="262"/>
      <c r="CL1470" s="262"/>
      <c r="CM1470" s="262"/>
      <c r="CN1470" s="262"/>
      <c r="CO1470" s="262"/>
      <c r="CP1470" s="262"/>
      <c r="CQ1470" s="262"/>
      <c r="CR1470" s="262"/>
      <c r="CS1470" s="262"/>
      <c r="CT1470" s="262"/>
      <c r="CU1470" s="262"/>
      <c r="CV1470" s="262"/>
      <c r="CW1470" s="262"/>
      <c r="CX1470" s="262"/>
      <c r="CY1470" s="262"/>
      <c r="CZ1470" s="262"/>
      <c r="DA1470" s="262"/>
      <c r="DB1470" s="262"/>
      <c r="DC1470" s="262"/>
      <c r="DD1470" s="262"/>
      <c r="DE1470" s="262"/>
      <c r="DF1470" s="262"/>
      <c r="DG1470" s="262"/>
      <c r="DH1470" s="262"/>
      <c r="DI1470" s="262"/>
      <c r="DJ1470" s="262"/>
      <c r="DK1470" s="262"/>
      <c r="DL1470" s="262"/>
      <c r="DM1470" s="262"/>
      <c r="DN1470" s="262"/>
      <c r="DO1470" s="262"/>
      <c r="DP1470" s="262"/>
      <c r="DQ1470" s="262"/>
      <c r="DR1470" s="262"/>
      <c r="DS1470" s="262"/>
      <c r="DT1470" s="262"/>
      <c r="DU1470" s="262"/>
      <c r="DV1470" s="262"/>
      <c r="DW1470" s="262"/>
      <c r="DX1470" s="262"/>
      <c r="DY1470" s="262"/>
      <c r="DZ1470" s="262"/>
      <c r="EA1470" s="262"/>
      <c r="EB1470" s="262"/>
      <c r="EC1470" s="262"/>
      <c r="ED1470" s="262"/>
      <c r="EE1470" s="262"/>
      <c r="EF1470" s="262"/>
      <c r="EG1470" s="262"/>
      <c r="EH1470" s="262"/>
      <c r="EI1470" s="262"/>
      <c r="EJ1470" s="262"/>
      <c r="EK1470" s="262"/>
      <c r="EL1470" s="262"/>
      <c r="EM1470" s="262"/>
      <c r="EN1470" s="262"/>
      <c r="EO1470" s="262"/>
      <c r="EP1470" s="262"/>
      <c r="EQ1470" s="262"/>
      <c r="ER1470" s="262"/>
      <c r="ES1470" s="262"/>
      <c r="ET1470" s="262"/>
      <c r="EU1470" s="262"/>
      <c r="EV1470" s="262"/>
      <c r="EW1470" s="262"/>
      <c r="EX1470" s="262"/>
      <c r="EY1470" s="262"/>
      <c r="EZ1470" s="262"/>
      <c r="FA1470" s="262"/>
      <c r="FB1470" s="262"/>
      <c r="FC1470" s="262"/>
      <c r="FD1470" s="262"/>
      <c r="FE1470" s="262"/>
      <c r="FF1470" s="262"/>
      <c r="FG1470" s="262"/>
      <c r="FH1470" s="262"/>
      <c r="FI1470" s="262"/>
      <c r="FJ1470" s="262"/>
      <c r="FK1470" s="262"/>
      <c r="FL1470" s="262"/>
      <c r="FM1470" s="262"/>
      <c r="FN1470" s="262"/>
      <c r="FO1470" s="262"/>
      <c r="FP1470" s="262"/>
      <c r="FQ1470" s="262"/>
      <c r="FR1470" s="262"/>
      <c r="FS1470" s="262"/>
      <c r="FT1470" s="262"/>
      <c r="FU1470" s="262"/>
      <c r="FV1470" s="262"/>
      <c r="FW1470" s="262"/>
      <c r="FX1470" s="262"/>
      <c r="FY1470" s="262"/>
      <c r="FZ1470" s="262"/>
      <c r="GA1470" s="262"/>
      <c r="GB1470" s="262"/>
      <c r="GC1470" s="262"/>
      <c r="GD1470" s="262"/>
    </row>
    <row r="1471" spans="1:186" s="263" customFormat="1" x14ac:dyDescent="0.2">
      <c r="A1471" s="339" t="s">
        <v>13368</v>
      </c>
      <c r="B1471" s="280" t="s">
        <v>4042</v>
      </c>
      <c r="C1471" s="281" t="s">
        <v>4043</v>
      </c>
      <c r="D1471" s="130" t="s">
        <v>18</v>
      </c>
      <c r="E1471" s="130">
        <v>3</v>
      </c>
      <c r="F1471" s="130"/>
      <c r="G1471" s="282">
        <v>5</v>
      </c>
      <c r="H1471" s="283">
        <v>1.6666666666666666E-2</v>
      </c>
      <c r="I1471" s="358">
        <v>809.95</v>
      </c>
      <c r="J1471" s="284"/>
      <c r="K1471" s="283"/>
      <c r="L1471" s="284">
        <f>IF(ISNUMBER(I1471),ROUND(H1471*E1471*I1471,2),"")</f>
        <v>40.5</v>
      </c>
      <c r="M1471" s="284">
        <f t="shared" si="26"/>
        <v>1215</v>
      </c>
      <c r="N1471" s="131"/>
      <c r="O1471" s="340"/>
      <c r="P1471" s="262"/>
      <c r="Q1471" s="262"/>
      <c r="R1471" s="262"/>
      <c r="S1471" s="262"/>
      <c r="T1471" s="262"/>
      <c r="U1471" s="262"/>
      <c r="V1471" s="262"/>
      <c r="W1471" s="262"/>
      <c r="X1471" s="262"/>
      <c r="Y1471" s="262"/>
      <c r="Z1471" s="262"/>
      <c r="AA1471" s="262"/>
      <c r="AB1471" s="262"/>
      <c r="AC1471" s="262"/>
      <c r="AD1471" s="262"/>
      <c r="AE1471" s="262"/>
      <c r="AF1471" s="262"/>
      <c r="AG1471" s="262"/>
      <c r="AH1471" s="262"/>
      <c r="AI1471" s="262"/>
      <c r="AJ1471" s="262"/>
      <c r="AK1471" s="262"/>
      <c r="AL1471" s="262"/>
      <c r="AM1471" s="262"/>
      <c r="AN1471" s="262"/>
      <c r="AO1471" s="262"/>
      <c r="AP1471" s="262"/>
      <c r="AQ1471" s="262"/>
      <c r="AR1471" s="262"/>
      <c r="AS1471" s="262"/>
      <c r="AT1471" s="262"/>
      <c r="AU1471" s="262"/>
      <c r="AV1471" s="262"/>
      <c r="AW1471" s="262"/>
      <c r="AX1471" s="262"/>
      <c r="AY1471" s="262"/>
      <c r="AZ1471" s="262"/>
      <c r="BA1471" s="262"/>
      <c r="BB1471" s="262"/>
      <c r="BC1471" s="262"/>
      <c r="BD1471" s="262"/>
      <c r="BE1471" s="262"/>
      <c r="BF1471" s="262"/>
      <c r="BG1471" s="262"/>
      <c r="BH1471" s="262"/>
      <c r="BI1471" s="262"/>
      <c r="BJ1471" s="262"/>
      <c r="BK1471" s="262"/>
      <c r="BL1471" s="262"/>
      <c r="BM1471" s="262"/>
      <c r="BN1471" s="262"/>
      <c r="BO1471" s="262"/>
      <c r="BP1471" s="262"/>
      <c r="BQ1471" s="262"/>
      <c r="BR1471" s="262"/>
      <c r="BS1471" s="262"/>
      <c r="BT1471" s="262"/>
      <c r="BU1471" s="262"/>
      <c r="BV1471" s="262"/>
      <c r="BW1471" s="262"/>
      <c r="BX1471" s="262"/>
      <c r="BY1471" s="262"/>
      <c r="BZ1471" s="262"/>
      <c r="CA1471" s="262"/>
      <c r="CB1471" s="262"/>
      <c r="CC1471" s="262"/>
      <c r="CD1471" s="262"/>
      <c r="CE1471" s="262"/>
      <c r="CF1471" s="262"/>
      <c r="CG1471" s="262"/>
      <c r="CH1471" s="262"/>
      <c r="CI1471" s="262"/>
      <c r="CJ1471" s="262"/>
      <c r="CK1471" s="262"/>
      <c r="CL1471" s="262"/>
      <c r="CM1471" s="262"/>
      <c r="CN1471" s="262"/>
      <c r="CO1471" s="262"/>
      <c r="CP1471" s="262"/>
      <c r="CQ1471" s="262"/>
      <c r="CR1471" s="262"/>
      <c r="CS1471" s="262"/>
      <c r="CT1471" s="262"/>
      <c r="CU1471" s="262"/>
      <c r="CV1471" s="262"/>
      <c r="CW1471" s="262"/>
      <c r="CX1471" s="262"/>
      <c r="CY1471" s="262"/>
      <c r="CZ1471" s="262"/>
      <c r="DA1471" s="262"/>
      <c r="DB1471" s="262"/>
      <c r="DC1471" s="262"/>
      <c r="DD1471" s="262"/>
      <c r="DE1471" s="262"/>
      <c r="DF1471" s="262"/>
      <c r="DG1471" s="262"/>
      <c r="DH1471" s="262"/>
      <c r="DI1471" s="262"/>
      <c r="DJ1471" s="262"/>
      <c r="DK1471" s="262"/>
      <c r="DL1471" s="262"/>
      <c r="DM1471" s="262"/>
      <c r="DN1471" s="262"/>
      <c r="DO1471" s="262"/>
      <c r="DP1471" s="262"/>
      <c r="DQ1471" s="262"/>
      <c r="DR1471" s="262"/>
      <c r="DS1471" s="262"/>
      <c r="DT1471" s="262"/>
      <c r="DU1471" s="262"/>
      <c r="DV1471" s="262"/>
      <c r="DW1471" s="262"/>
      <c r="DX1471" s="262"/>
      <c r="DY1471" s="262"/>
      <c r="DZ1471" s="262"/>
      <c r="EA1471" s="262"/>
      <c r="EB1471" s="262"/>
      <c r="EC1471" s="262"/>
      <c r="ED1471" s="262"/>
      <c r="EE1471" s="262"/>
      <c r="EF1471" s="262"/>
      <c r="EG1471" s="262"/>
      <c r="EH1471" s="262"/>
      <c r="EI1471" s="262"/>
      <c r="EJ1471" s="262"/>
      <c r="EK1471" s="262"/>
      <c r="EL1471" s="262"/>
      <c r="EM1471" s="262"/>
      <c r="EN1471" s="262"/>
      <c r="EO1471" s="262"/>
      <c r="EP1471" s="262"/>
      <c r="EQ1471" s="262"/>
      <c r="ER1471" s="262"/>
      <c r="ES1471" s="262"/>
      <c r="ET1471" s="262"/>
      <c r="EU1471" s="262"/>
      <c r="EV1471" s="262"/>
      <c r="EW1471" s="262"/>
      <c r="EX1471" s="262"/>
      <c r="EY1471" s="262"/>
      <c r="EZ1471" s="262"/>
      <c r="FA1471" s="262"/>
      <c r="FB1471" s="262"/>
      <c r="FC1471" s="262"/>
      <c r="FD1471" s="262"/>
      <c r="FE1471" s="262"/>
      <c r="FF1471" s="262"/>
      <c r="FG1471" s="262"/>
      <c r="FH1471" s="262"/>
      <c r="FI1471" s="262"/>
      <c r="FJ1471" s="262"/>
      <c r="FK1471" s="262"/>
      <c r="FL1471" s="262"/>
      <c r="FM1471" s="262"/>
      <c r="FN1471" s="262"/>
      <c r="FO1471" s="262"/>
      <c r="FP1471" s="262"/>
      <c r="FQ1471" s="262"/>
      <c r="FR1471" s="262"/>
      <c r="FS1471" s="262"/>
      <c r="FT1471" s="262"/>
      <c r="FU1471" s="262"/>
      <c r="FV1471" s="262"/>
      <c r="FW1471" s="262"/>
      <c r="FX1471" s="262"/>
      <c r="FY1471" s="262"/>
      <c r="FZ1471" s="262"/>
      <c r="GA1471" s="262"/>
      <c r="GB1471" s="262"/>
      <c r="GC1471" s="262"/>
      <c r="GD1471" s="262"/>
    </row>
    <row r="1472" spans="1:186" s="263" customFormat="1" x14ac:dyDescent="0.2">
      <c r="A1472" s="339" t="s">
        <v>13369</v>
      </c>
      <c r="B1472" s="280" t="s">
        <v>4044</v>
      </c>
      <c r="C1472" s="281" t="s">
        <v>4045</v>
      </c>
      <c r="D1472" s="130" t="s">
        <v>18</v>
      </c>
      <c r="E1472" s="130">
        <v>1</v>
      </c>
      <c r="F1472" s="130"/>
      <c r="G1472" s="282">
        <v>5</v>
      </c>
      <c r="H1472" s="283">
        <v>1.6666666666666666E-2</v>
      </c>
      <c r="I1472" s="358">
        <v>659.88</v>
      </c>
      <c r="J1472" s="284"/>
      <c r="K1472" s="283"/>
      <c r="L1472" s="284">
        <f>IF(ISNUMBER(I1472),ROUND(H1472*E1472*I1472,2),"")</f>
        <v>11</v>
      </c>
      <c r="M1472" s="284">
        <f t="shared" si="26"/>
        <v>330</v>
      </c>
      <c r="N1472" s="131"/>
      <c r="O1472" s="340"/>
      <c r="P1472" s="262"/>
      <c r="Q1472" s="262"/>
      <c r="R1472" s="262"/>
      <c r="S1472" s="262"/>
      <c r="T1472" s="262"/>
      <c r="U1472" s="262"/>
      <c r="V1472" s="262"/>
      <c r="W1472" s="262"/>
      <c r="X1472" s="262"/>
      <c r="Y1472" s="262"/>
      <c r="Z1472" s="262"/>
      <c r="AA1472" s="262"/>
      <c r="AB1472" s="262"/>
      <c r="AC1472" s="262"/>
      <c r="AD1472" s="262"/>
      <c r="AE1472" s="262"/>
      <c r="AF1472" s="262"/>
      <c r="AG1472" s="262"/>
      <c r="AH1472" s="262"/>
      <c r="AI1472" s="262"/>
      <c r="AJ1472" s="262"/>
      <c r="AK1472" s="262"/>
      <c r="AL1472" s="262"/>
      <c r="AM1472" s="262"/>
      <c r="AN1472" s="262"/>
      <c r="AO1472" s="262"/>
      <c r="AP1472" s="262"/>
      <c r="AQ1472" s="262"/>
      <c r="AR1472" s="262"/>
      <c r="AS1472" s="262"/>
      <c r="AT1472" s="262"/>
      <c r="AU1472" s="262"/>
      <c r="AV1472" s="262"/>
      <c r="AW1472" s="262"/>
      <c r="AX1472" s="262"/>
      <c r="AY1472" s="262"/>
      <c r="AZ1472" s="262"/>
      <c r="BA1472" s="262"/>
      <c r="BB1472" s="262"/>
      <c r="BC1472" s="262"/>
      <c r="BD1472" s="262"/>
      <c r="BE1472" s="262"/>
      <c r="BF1472" s="262"/>
      <c r="BG1472" s="262"/>
      <c r="BH1472" s="262"/>
      <c r="BI1472" s="262"/>
      <c r="BJ1472" s="262"/>
      <c r="BK1472" s="262"/>
      <c r="BL1472" s="262"/>
      <c r="BM1472" s="262"/>
      <c r="BN1472" s="262"/>
      <c r="BO1472" s="262"/>
      <c r="BP1472" s="262"/>
      <c r="BQ1472" s="262"/>
      <c r="BR1472" s="262"/>
      <c r="BS1472" s="262"/>
      <c r="BT1472" s="262"/>
      <c r="BU1472" s="262"/>
      <c r="BV1472" s="262"/>
      <c r="BW1472" s="262"/>
      <c r="BX1472" s="262"/>
      <c r="BY1472" s="262"/>
      <c r="BZ1472" s="262"/>
      <c r="CA1472" s="262"/>
      <c r="CB1472" s="262"/>
      <c r="CC1472" s="262"/>
      <c r="CD1472" s="262"/>
      <c r="CE1472" s="262"/>
      <c r="CF1472" s="262"/>
      <c r="CG1472" s="262"/>
      <c r="CH1472" s="262"/>
      <c r="CI1472" s="262"/>
      <c r="CJ1472" s="262"/>
      <c r="CK1472" s="262"/>
      <c r="CL1472" s="262"/>
      <c r="CM1472" s="262"/>
      <c r="CN1472" s="262"/>
      <c r="CO1472" s="262"/>
      <c r="CP1472" s="262"/>
      <c r="CQ1472" s="262"/>
      <c r="CR1472" s="262"/>
      <c r="CS1472" s="262"/>
      <c r="CT1472" s="262"/>
      <c r="CU1472" s="262"/>
      <c r="CV1472" s="262"/>
      <c r="CW1472" s="262"/>
      <c r="CX1472" s="262"/>
      <c r="CY1472" s="262"/>
      <c r="CZ1472" s="262"/>
      <c r="DA1472" s="262"/>
      <c r="DB1472" s="262"/>
      <c r="DC1472" s="262"/>
      <c r="DD1472" s="262"/>
      <c r="DE1472" s="262"/>
      <c r="DF1472" s="262"/>
      <c r="DG1472" s="262"/>
      <c r="DH1472" s="262"/>
      <c r="DI1472" s="262"/>
      <c r="DJ1472" s="262"/>
      <c r="DK1472" s="262"/>
      <c r="DL1472" s="262"/>
      <c r="DM1472" s="262"/>
      <c r="DN1472" s="262"/>
      <c r="DO1472" s="262"/>
      <c r="DP1472" s="262"/>
      <c r="DQ1472" s="262"/>
      <c r="DR1472" s="262"/>
      <c r="DS1472" s="262"/>
      <c r="DT1472" s="262"/>
      <c r="DU1472" s="262"/>
      <c r="DV1472" s="262"/>
      <c r="DW1472" s="262"/>
      <c r="DX1472" s="262"/>
      <c r="DY1472" s="262"/>
      <c r="DZ1472" s="262"/>
      <c r="EA1472" s="262"/>
      <c r="EB1472" s="262"/>
      <c r="EC1472" s="262"/>
      <c r="ED1472" s="262"/>
      <c r="EE1472" s="262"/>
      <c r="EF1472" s="262"/>
      <c r="EG1472" s="262"/>
      <c r="EH1472" s="262"/>
      <c r="EI1472" s="262"/>
      <c r="EJ1472" s="262"/>
      <c r="EK1472" s="262"/>
      <c r="EL1472" s="262"/>
      <c r="EM1472" s="262"/>
      <c r="EN1472" s="262"/>
      <c r="EO1472" s="262"/>
      <c r="EP1472" s="262"/>
      <c r="EQ1472" s="262"/>
      <c r="ER1472" s="262"/>
      <c r="ES1472" s="262"/>
      <c r="ET1472" s="262"/>
      <c r="EU1472" s="262"/>
      <c r="EV1472" s="262"/>
      <c r="EW1472" s="262"/>
      <c r="EX1472" s="262"/>
      <c r="EY1472" s="262"/>
      <c r="EZ1472" s="262"/>
      <c r="FA1472" s="262"/>
      <c r="FB1472" s="262"/>
      <c r="FC1472" s="262"/>
      <c r="FD1472" s="262"/>
      <c r="FE1472" s="262"/>
      <c r="FF1472" s="262"/>
      <c r="FG1472" s="262"/>
      <c r="FH1472" s="262"/>
      <c r="FI1472" s="262"/>
      <c r="FJ1472" s="262"/>
      <c r="FK1472" s="262"/>
      <c r="FL1472" s="262"/>
      <c r="FM1472" s="262"/>
      <c r="FN1472" s="262"/>
      <c r="FO1472" s="262"/>
      <c r="FP1472" s="262"/>
      <c r="FQ1472" s="262"/>
      <c r="FR1472" s="262"/>
      <c r="FS1472" s="262"/>
      <c r="FT1472" s="262"/>
      <c r="FU1472" s="262"/>
      <c r="FV1472" s="262"/>
      <c r="FW1472" s="262"/>
      <c r="FX1472" s="262"/>
      <c r="FY1472" s="262"/>
      <c r="FZ1472" s="262"/>
      <c r="GA1472" s="262"/>
      <c r="GB1472" s="262"/>
      <c r="GC1472" s="262"/>
      <c r="GD1472" s="262"/>
    </row>
    <row r="1473" spans="1:186" s="263" customFormat="1" x14ac:dyDescent="0.2">
      <c r="A1473" s="339" t="s">
        <v>13370</v>
      </c>
      <c r="B1473" s="280" t="s">
        <v>4046</v>
      </c>
      <c r="C1473" s="281" t="s">
        <v>4047</v>
      </c>
      <c r="D1473" s="130" t="s">
        <v>18</v>
      </c>
      <c r="E1473" s="130">
        <v>4</v>
      </c>
      <c r="F1473" s="130"/>
      <c r="G1473" s="282">
        <v>5</v>
      </c>
      <c r="H1473" s="283">
        <v>1.6666666666666666E-2</v>
      </c>
      <c r="I1473" s="358">
        <v>60.37</v>
      </c>
      <c r="J1473" s="284"/>
      <c r="K1473" s="283"/>
      <c r="L1473" s="284">
        <f>IF(ISNUMBER(I1473),ROUND(H1473*E1473*I1473,2),"")</f>
        <v>4.0199999999999996</v>
      </c>
      <c r="M1473" s="284">
        <f t="shared" si="26"/>
        <v>120.6</v>
      </c>
      <c r="N1473" s="131"/>
      <c r="O1473" s="340"/>
      <c r="P1473" s="262"/>
      <c r="Q1473" s="262"/>
      <c r="R1473" s="262"/>
      <c r="S1473" s="262"/>
      <c r="T1473" s="262"/>
      <c r="U1473" s="262"/>
      <c r="V1473" s="262"/>
      <c r="W1473" s="262"/>
      <c r="X1473" s="262"/>
      <c r="Y1473" s="262"/>
      <c r="Z1473" s="262"/>
      <c r="AA1473" s="262"/>
      <c r="AB1473" s="262"/>
      <c r="AC1473" s="262"/>
      <c r="AD1473" s="262"/>
      <c r="AE1473" s="262"/>
      <c r="AF1473" s="262"/>
      <c r="AG1473" s="262"/>
      <c r="AH1473" s="262"/>
      <c r="AI1473" s="262"/>
      <c r="AJ1473" s="262"/>
      <c r="AK1473" s="262"/>
      <c r="AL1473" s="262"/>
      <c r="AM1473" s="262"/>
      <c r="AN1473" s="262"/>
      <c r="AO1473" s="262"/>
      <c r="AP1473" s="262"/>
      <c r="AQ1473" s="262"/>
      <c r="AR1473" s="262"/>
      <c r="AS1473" s="262"/>
      <c r="AT1473" s="262"/>
      <c r="AU1473" s="262"/>
      <c r="AV1473" s="262"/>
      <c r="AW1473" s="262"/>
      <c r="AX1473" s="262"/>
      <c r="AY1473" s="262"/>
      <c r="AZ1473" s="262"/>
      <c r="BA1473" s="262"/>
      <c r="BB1473" s="262"/>
      <c r="BC1473" s="262"/>
      <c r="BD1473" s="262"/>
      <c r="BE1473" s="262"/>
      <c r="BF1473" s="262"/>
      <c r="BG1473" s="262"/>
      <c r="BH1473" s="262"/>
      <c r="BI1473" s="262"/>
      <c r="BJ1473" s="262"/>
      <c r="BK1473" s="262"/>
      <c r="BL1473" s="262"/>
      <c r="BM1473" s="262"/>
      <c r="BN1473" s="262"/>
      <c r="BO1473" s="262"/>
      <c r="BP1473" s="262"/>
      <c r="BQ1473" s="262"/>
      <c r="BR1473" s="262"/>
      <c r="BS1473" s="262"/>
      <c r="BT1473" s="262"/>
      <c r="BU1473" s="262"/>
      <c r="BV1473" s="262"/>
      <c r="BW1473" s="262"/>
      <c r="BX1473" s="262"/>
      <c r="BY1473" s="262"/>
      <c r="BZ1473" s="262"/>
      <c r="CA1473" s="262"/>
      <c r="CB1473" s="262"/>
      <c r="CC1473" s="262"/>
      <c r="CD1473" s="262"/>
      <c r="CE1473" s="262"/>
      <c r="CF1473" s="262"/>
      <c r="CG1473" s="262"/>
      <c r="CH1473" s="262"/>
      <c r="CI1473" s="262"/>
      <c r="CJ1473" s="262"/>
      <c r="CK1473" s="262"/>
      <c r="CL1473" s="262"/>
      <c r="CM1473" s="262"/>
      <c r="CN1473" s="262"/>
      <c r="CO1473" s="262"/>
      <c r="CP1473" s="262"/>
      <c r="CQ1473" s="262"/>
      <c r="CR1473" s="262"/>
      <c r="CS1473" s="262"/>
      <c r="CT1473" s="262"/>
      <c r="CU1473" s="262"/>
      <c r="CV1473" s="262"/>
      <c r="CW1473" s="262"/>
      <c r="CX1473" s="262"/>
      <c r="CY1473" s="262"/>
      <c r="CZ1473" s="262"/>
      <c r="DA1473" s="262"/>
      <c r="DB1473" s="262"/>
      <c r="DC1473" s="262"/>
      <c r="DD1473" s="262"/>
      <c r="DE1473" s="262"/>
      <c r="DF1473" s="262"/>
      <c r="DG1473" s="262"/>
      <c r="DH1473" s="262"/>
      <c r="DI1473" s="262"/>
      <c r="DJ1473" s="262"/>
      <c r="DK1473" s="262"/>
      <c r="DL1473" s="262"/>
      <c r="DM1473" s="262"/>
      <c r="DN1473" s="262"/>
      <c r="DO1473" s="262"/>
      <c r="DP1473" s="262"/>
      <c r="DQ1473" s="262"/>
      <c r="DR1473" s="262"/>
      <c r="DS1473" s="262"/>
      <c r="DT1473" s="262"/>
      <c r="DU1473" s="262"/>
      <c r="DV1473" s="262"/>
      <c r="DW1473" s="262"/>
      <c r="DX1473" s="262"/>
      <c r="DY1473" s="262"/>
      <c r="DZ1473" s="262"/>
      <c r="EA1473" s="262"/>
      <c r="EB1473" s="262"/>
      <c r="EC1473" s="262"/>
      <c r="ED1473" s="262"/>
      <c r="EE1473" s="262"/>
      <c r="EF1473" s="262"/>
      <c r="EG1473" s="262"/>
      <c r="EH1473" s="262"/>
      <c r="EI1473" s="262"/>
      <c r="EJ1473" s="262"/>
      <c r="EK1473" s="262"/>
      <c r="EL1473" s="262"/>
      <c r="EM1473" s="262"/>
      <c r="EN1473" s="262"/>
      <c r="EO1473" s="262"/>
      <c r="EP1473" s="262"/>
      <c r="EQ1473" s="262"/>
      <c r="ER1473" s="262"/>
      <c r="ES1473" s="262"/>
      <c r="ET1473" s="262"/>
      <c r="EU1473" s="262"/>
      <c r="EV1473" s="262"/>
      <c r="EW1473" s="262"/>
      <c r="EX1473" s="262"/>
      <c r="EY1473" s="262"/>
      <c r="EZ1473" s="262"/>
      <c r="FA1473" s="262"/>
      <c r="FB1473" s="262"/>
      <c r="FC1473" s="262"/>
      <c r="FD1473" s="262"/>
      <c r="FE1473" s="262"/>
      <c r="FF1473" s="262"/>
      <c r="FG1473" s="262"/>
      <c r="FH1473" s="262"/>
      <c r="FI1473" s="262"/>
      <c r="FJ1473" s="262"/>
      <c r="FK1473" s="262"/>
      <c r="FL1473" s="262"/>
      <c r="FM1473" s="262"/>
      <c r="FN1473" s="262"/>
      <c r="FO1473" s="262"/>
      <c r="FP1473" s="262"/>
      <c r="FQ1473" s="262"/>
      <c r="FR1473" s="262"/>
      <c r="FS1473" s="262"/>
      <c r="FT1473" s="262"/>
      <c r="FU1473" s="262"/>
      <c r="FV1473" s="262"/>
      <c r="FW1473" s="262"/>
      <c r="FX1473" s="262"/>
      <c r="FY1473" s="262"/>
      <c r="FZ1473" s="262"/>
      <c r="GA1473" s="262"/>
      <c r="GB1473" s="262"/>
      <c r="GC1473" s="262"/>
      <c r="GD1473" s="262"/>
    </row>
    <row r="1474" spans="1:186" s="263" customFormat="1" x14ac:dyDescent="0.2">
      <c r="A1474" s="339" t="s">
        <v>13371</v>
      </c>
      <c r="B1474" s="280" t="s">
        <v>4048</v>
      </c>
      <c r="C1474" s="281" t="s">
        <v>4049</v>
      </c>
      <c r="D1474" s="130" t="s">
        <v>18</v>
      </c>
      <c r="E1474" s="130">
        <v>1</v>
      </c>
      <c r="F1474" s="130"/>
      <c r="G1474" s="282">
        <v>10</v>
      </c>
      <c r="H1474" s="283">
        <v>8.3333333333333332E-3</v>
      </c>
      <c r="I1474" s="358">
        <v>389.9</v>
      </c>
      <c r="J1474" s="284"/>
      <c r="K1474" s="283"/>
      <c r="L1474" s="284">
        <f>IF(ISNUMBER(I1474),ROUND(H1474*E1474*I1474,2),"")</f>
        <v>3.25</v>
      </c>
      <c r="M1474" s="284">
        <f t="shared" si="26"/>
        <v>97.5</v>
      </c>
      <c r="N1474" s="131"/>
      <c r="O1474" s="340"/>
      <c r="P1474" s="262"/>
      <c r="Q1474" s="262"/>
      <c r="R1474" s="262"/>
      <c r="S1474" s="262"/>
      <c r="T1474" s="262"/>
      <c r="U1474" s="262"/>
      <c r="V1474" s="262"/>
      <c r="W1474" s="262"/>
      <c r="X1474" s="262"/>
      <c r="Y1474" s="262"/>
      <c r="Z1474" s="262"/>
      <c r="AA1474" s="262"/>
      <c r="AB1474" s="262"/>
      <c r="AC1474" s="262"/>
      <c r="AD1474" s="262"/>
      <c r="AE1474" s="262"/>
      <c r="AF1474" s="262"/>
      <c r="AG1474" s="262"/>
      <c r="AH1474" s="262"/>
      <c r="AI1474" s="262"/>
      <c r="AJ1474" s="262"/>
      <c r="AK1474" s="262"/>
      <c r="AL1474" s="262"/>
      <c r="AM1474" s="262"/>
      <c r="AN1474" s="262"/>
      <c r="AO1474" s="262"/>
      <c r="AP1474" s="262"/>
      <c r="AQ1474" s="262"/>
      <c r="AR1474" s="262"/>
      <c r="AS1474" s="262"/>
      <c r="AT1474" s="262"/>
      <c r="AU1474" s="262"/>
      <c r="AV1474" s="262"/>
      <c r="AW1474" s="262"/>
      <c r="AX1474" s="262"/>
      <c r="AY1474" s="262"/>
      <c r="AZ1474" s="262"/>
      <c r="BA1474" s="262"/>
      <c r="BB1474" s="262"/>
      <c r="BC1474" s="262"/>
      <c r="BD1474" s="262"/>
      <c r="BE1474" s="262"/>
      <c r="BF1474" s="262"/>
      <c r="BG1474" s="262"/>
      <c r="BH1474" s="262"/>
      <c r="BI1474" s="262"/>
      <c r="BJ1474" s="262"/>
      <c r="BK1474" s="262"/>
      <c r="BL1474" s="262"/>
      <c r="BM1474" s="262"/>
      <c r="BN1474" s="262"/>
      <c r="BO1474" s="262"/>
      <c r="BP1474" s="262"/>
      <c r="BQ1474" s="262"/>
      <c r="BR1474" s="262"/>
      <c r="BS1474" s="262"/>
      <c r="BT1474" s="262"/>
      <c r="BU1474" s="262"/>
      <c r="BV1474" s="262"/>
      <c r="BW1474" s="262"/>
      <c r="BX1474" s="262"/>
      <c r="BY1474" s="262"/>
      <c r="BZ1474" s="262"/>
      <c r="CA1474" s="262"/>
      <c r="CB1474" s="262"/>
      <c r="CC1474" s="262"/>
      <c r="CD1474" s="262"/>
      <c r="CE1474" s="262"/>
      <c r="CF1474" s="262"/>
      <c r="CG1474" s="262"/>
      <c r="CH1474" s="262"/>
      <c r="CI1474" s="262"/>
      <c r="CJ1474" s="262"/>
      <c r="CK1474" s="262"/>
      <c r="CL1474" s="262"/>
      <c r="CM1474" s="262"/>
      <c r="CN1474" s="262"/>
      <c r="CO1474" s="262"/>
      <c r="CP1474" s="262"/>
      <c r="CQ1474" s="262"/>
      <c r="CR1474" s="262"/>
      <c r="CS1474" s="262"/>
      <c r="CT1474" s="262"/>
      <c r="CU1474" s="262"/>
      <c r="CV1474" s="262"/>
      <c r="CW1474" s="262"/>
      <c r="CX1474" s="262"/>
      <c r="CY1474" s="262"/>
      <c r="CZ1474" s="262"/>
      <c r="DA1474" s="262"/>
      <c r="DB1474" s="262"/>
      <c r="DC1474" s="262"/>
      <c r="DD1474" s="262"/>
      <c r="DE1474" s="262"/>
      <c r="DF1474" s="262"/>
      <c r="DG1474" s="262"/>
      <c r="DH1474" s="262"/>
      <c r="DI1474" s="262"/>
      <c r="DJ1474" s="262"/>
      <c r="DK1474" s="262"/>
      <c r="DL1474" s="262"/>
      <c r="DM1474" s="262"/>
      <c r="DN1474" s="262"/>
      <c r="DO1474" s="262"/>
      <c r="DP1474" s="262"/>
      <c r="DQ1474" s="262"/>
      <c r="DR1474" s="262"/>
      <c r="DS1474" s="262"/>
      <c r="DT1474" s="262"/>
      <c r="DU1474" s="262"/>
      <c r="DV1474" s="262"/>
      <c r="DW1474" s="262"/>
      <c r="DX1474" s="262"/>
      <c r="DY1474" s="262"/>
      <c r="DZ1474" s="262"/>
      <c r="EA1474" s="262"/>
      <c r="EB1474" s="262"/>
      <c r="EC1474" s="262"/>
      <c r="ED1474" s="262"/>
      <c r="EE1474" s="262"/>
      <c r="EF1474" s="262"/>
      <c r="EG1474" s="262"/>
      <c r="EH1474" s="262"/>
      <c r="EI1474" s="262"/>
      <c r="EJ1474" s="262"/>
      <c r="EK1474" s="262"/>
      <c r="EL1474" s="262"/>
      <c r="EM1474" s="262"/>
      <c r="EN1474" s="262"/>
      <c r="EO1474" s="262"/>
      <c r="EP1474" s="262"/>
      <c r="EQ1474" s="262"/>
      <c r="ER1474" s="262"/>
      <c r="ES1474" s="262"/>
      <c r="ET1474" s="262"/>
      <c r="EU1474" s="262"/>
      <c r="EV1474" s="262"/>
      <c r="EW1474" s="262"/>
      <c r="EX1474" s="262"/>
      <c r="EY1474" s="262"/>
      <c r="EZ1474" s="262"/>
      <c r="FA1474" s="262"/>
      <c r="FB1474" s="262"/>
      <c r="FC1474" s="262"/>
      <c r="FD1474" s="262"/>
      <c r="FE1474" s="262"/>
      <c r="FF1474" s="262"/>
      <c r="FG1474" s="262"/>
      <c r="FH1474" s="262"/>
      <c r="FI1474" s="262"/>
      <c r="FJ1474" s="262"/>
      <c r="FK1474" s="262"/>
      <c r="FL1474" s="262"/>
      <c r="FM1474" s="262"/>
      <c r="FN1474" s="262"/>
      <c r="FO1474" s="262"/>
      <c r="FP1474" s="262"/>
      <c r="FQ1474" s="262"/>
      <c r="FR1474" s="262"/>
      <c r="FS1474" s="262"/>
      <c r="FT1474" s="262"/>
      <c r="FU1474" s="262"/>
      <c r="FV1474" s="262"/>
      <c r="FW1474" s="262"/>
      <c r="FX1474" s="262"/>
      <c r="FY1474" s="262"/>
      <c r="FZ1474" s="262"/>
      <c r="GA1474" s="262"/>
      <c r="GB1474" s="262"/>
      <c r="GC1474" s="262"/>
      <c r="GD1474" s="262"/>
    </row>
    <row r="1475" spans="1:186" s="263" customFormat="1" x14ac:dyDescent="0.2">
      <c r="A1475" s="339" t="s">
        <v>13372</v>
      </c>
      <c r="B1475" s="280" t="s">
        <v>4050</v>
      </c>
      <c r="C1475" s="281" t="s">
        <v>4051</v>
      </c>
      <c r="D1475" s="130" t="s">
        <v>18</v>
      </c>
      <c r="E1475" s="130">
        <v>1</v>
      </c>
      <c r="F1475" s="130"/>
      <c r="G1475" s="282">
        <v>10</v>
      </c>
      <c r="H1475" s="283">
        <v>8.3333333333333332E-3</v>
      </c>
      <c r="I1475" s="358">
        <v>799</v>
      </c>
      <c r="J1475" s="284"/>
      <c r="K1475" s="283"/>
      <c r="L1475" s="284">
        <f>IF(ISNUMBER(I1475),ROUND(H1475*E1475*I1475,2),"")</f>
        <v>6.66</v>
      </c>
      <c r="M1475" s="284">
        <f t="shared" si="26"/>
        <v>199.8</v>
      </c>
      <c r="N1475" s="131"/>
      <c r="O1475" s="340"/>
      <c r="P1475" s="262"/>
      <c r="Q1475" s="262"/>
      <c r="R1475" s="262"/>
      <c r="S1475" s="262"/>
      <c r="T1475" s="262"/>
      <c r="U1475" s="262"/>
      <c r="V1475" s="262"/>
      <c r="W1475" s="262"/>
      <c r="X1475" s="262"/>
      <c r="Y1475" s="262"/>
      <c r="Z1475" s="262"/>
      <c r="AA1475" s="262"/>
      <c r="AB1475" s="262"/>
      <c r="AC1475" s="262"/>
      <c r="AD1475" s="262"/>
      <c r="AE1475" s="262"/>
      <c r="AF1475" s="262"/>
      <c r="AG1475" s="262"/>
      <c r="AH1475" s="262"/>
      <c r="AI1475" s="262"/>
      <c r="AJ1475" s="262"/>
      <c r="AK1475" s="262"/>
      <c r="AL1475" s="262"/>
      <c r="AM1475" s="262"/>
      <c r="AN1475" s="262"/>
      <c r="AO1475" s="262"/>
      <c r="AP1475" s="262"/>
      <c r="AQ1475" s="262"/>
      <c r="AR1475" s="262"/>
      <c r="AS1475" s="262"/>
      <c r="AT1475" s="262"/>
      <c r="AU1475" s="262"/>
      <c r="AV1475" s="262"/>
      <c r="AW1475" s="262"/>
      <c r="AX1475" s="262"/>
      <c r="AY1475" s="262"/>
      <c r="AZ1475" s="262"/>
      <c r="BA1475" s="262"/>
      <c r="BB1475" s="262"/>
      <c r="BC1475" s="262"/>
      <c r="BD1475" s="262"/>
      <c r="BE1475" s="262"/>
      <c r="BF1475" s="262"/>
      <c r="BG1475" s="262"/>
      <c r="BH1475" s="262"/>
      <c r="BI1475" s="262"/>
      <c r="BJ1475" s="262"/>
      <c r="BK1475" s="262"/>
      <c r="BL1475" s="262"/>
      <c r="BM1475" s="262"/>
      <c r="BN1475" s="262"/>
      <c r="BO1475" s="262"/>
      <c r="BP1475" s="262"/>
      <c r="BQ1475" s="262"/>
      <c r="BR1475" s="262"/>
      <c r="BS1475" s="262"/>
      <c r="BT1475" s="262"/>
      <c r="BU1475" s="262"/>
      <c r="BV1475" s="262"/>
      <c r="BW1475" s="262"/>
      <c r="BX1475" s="262"/>
      <c r="BY1475" s="262"/>
      <c r="BZ1475" s="262"/>
      <c r="CA1475" s="262"/>
      <c r="CB1475" s="262"/>
      <c r="CC1475" s="262"/>
      <c r="CD1475" s="262"/>
      <c r="CE1475" s="262"/>
      <c r="CF1475" s="262"/>
      <c r="CG1475" s="262"/>
      <c r="CH1475" s="262"/>
      <c r="CI1475" s="262"/>
      <c r="CJ1475" s="262"/>
      <c r="CK1475" s="262"/>
      <c r="CL1475" s="262"/>
      <c r="CM1475" s="262"/>
      <c r="CN1475" s="262"/>
      <c r="CO1475" s="262"/>
      <c r="CP1475" s="262"/>
      <c r="CQ1475" s="262"/>
      <c r="CR1475" s="262"/>
      <c r="CS1475" s="262"/>
      <c r="CT1475" s="262"/>
      <c r="CU1475" s="262"/>
      <c r="CV1475" s="262"/>
      <c r="CW1475" s="262"/>
      <c r="CX1475" s="262"/>
      <c r="CY1475" s="262"/>
      <c r="CZ1475" s="262"/>
      <c r="DA1475" s="262"/>
      <c r="DB1475" s="262"/>
      <c r="DC1475" s="262"/>
      <c r="DD1475" s="262"/>
      <c r="DE1475" s="262"/>
      <c r="DF1475" s="262"/>
      <c r="DG1475" s="262"/>
      <c r="DH1475" s="262"/>
      <c r="DI1475" s="262"/>
      <c r="DJ1475" s="262"/>
      <c r="DK1475" s="262"/>
      <c r="DL1475" s="262"/>
      <c r="DM1475" s="262"/>
      <c r="DN1475" s="262"/>
      <c r="DO1475" s="262"/>
      <c r="DP1475" s="262"/>
      <c r="DQ1475" s="262"/>
      <c r="DR1475" s="262"/>
      <c r="DS1475" s="262"/>
      <c r="DT1475" s="262"/>
      <c r="DU1475" s="262"/>
      <c r="DV1475" s="262"/>
      <c r="DW1475" s="262"/>
      <c r="DX1475" s="262"/>
      <c r="DY1475" s="262"/>
      <c r="DZ1475" s="262"/>
      <c r="EA1475" s="262"/>
      <c r="EB1475" s="262"/>
      <c r="EC1475" s="262"/>
      <c r="ED1475" s="262"/>
      <c r="EE1475" s="262"/>
      <c r="EF1475" s="262"/>
      <c r="EG1475" s="262"/>
      <c r="EH1475" s="262"/>
      <c r="EI1475" s="262"/>
      <c r="EJ1475" s="262"/>
      <c r="EK1475" s="262"/>
      <c r="EL1475" s="262"/>
      <c r="EM1475" s="262"/>
      <c r="EN1475" s="262"/>
      <c r="EO1475" s="262"/>
      <c r="EP1475" s="262"/>
      <c r="EQ1475" s="262"/>
      <c r="ER1475" s="262"/>
      <c r="ES1475" s="262"/>
      <c r="ET1475" s="262"/>
      <c r="EU1475" s="262"/>
      <c r="EV1475" s="262"/>
      <c r="EW1475" s="262"/>
      <c r="EX1475" s="262"/>
      <c r="EY1475" s="262"/>
      <c r="EZ1475" s="262"/>
      <c r="FA1475" s="262"/>
      <c r="FB1475" s="262"/>
      <c r="FC1475" s="262"/>
      <c r="FD1475" s="262"/>
      <c r="FE1475" s="262"/>
      <c r="FF1475" s="262"/>
      <c r="FG1475" s="262"/>
      <c r="FH1475" s="262"/>
      <c r="FI1475" s="262"/>
      <c r="FJ1475" s="262"/>
      <c r="FK1475" s="262"/>
      <c r="FL1475" s="262"/>
      <c r="FM1475" s="262"/>
      <c r="FN1475" s="262"/>
      <c r="FO1475" s="262"/>
      <c r="FP1475" s="262"/>
      <c r="FQ1475" s="262"/>
      <c r="FR1475" s="262"/>
      <c r="FS1475" s="262"/>
      <c r="FT1475" s="262"/>
      <c r="FU1475" s="262"/>
      <c r="FV1475" s="262"/>
      <c r="FW1475" s="262"/>
      <c r="FX1475" s="262"/>
      <c r="FY1475" s="262"/>
      <c r="FZ1475" s="262"/>
      <c r="GA1475" s="262"/>
      <c r="GB1475" s="262"/>
      <c r="GC1475" s="262"/>
      <c r="GD1475" s="262"/>
    </row>
    <row r="1476" spans="1:186" s="263" customFormat="1" x14ac:dyDescent="0.2">
      <c r="A1476" s="339" t="s">
        <v>13373</v>
      </c>
      <c r="B1476" s="280" t="s">
        <v>4052</v>
      </c>
      <c r="C1476" s="281" t="s">
        <v>4053</v>
      </c>
      <c r="D1476" s="130" t="s">
        <v>18</v>
      </c>
      <c r="E1476" s="130">
        <v>4</v>
      </c>
      <c r="F1476" s="130"/>
      <c r="G1476" s="282">
        <v>5</v>
      </c>
      <c r="H1476" s="283">
        <v>1.6666666666666666E-2</v>
      </c>
      <c r="I1476" s="358">
        <v>31.1</v>
      </c>
      <c r="J1476" s="284"/>
      <c r="K1476" s="283"/>
      <c r="L1476" s="284">
        <f>IF(ISNUMBER(I1476),ROUND(H1476*E1476*I1476,2),"")</f>
        <v>2.0699999999999998</v>
      </c>
      <c r="M1476" s="284">
        <f t="shared" si="26"/>
        <v>62.1</v>
      </c>
      <c r="N1476" s="131"/>
      <c r="O1476" s="340"/>
      <c r="P1476" s="262"/>
      <c r="Q1476" s="262"/>
      <c r="R1476" s="262"/>
      <c r="S1476" s="262"/>
      <c r="T1476" s="262"/>
      <c r="U1476" s="262"/>
      <c r="V1476" s="262"/>
      <c r="W1476" s="262"/>
      <c r="X1476" s="262"/>
      <c r="Y1476" s="262"/>
      <c r="Z1476" s="262"/>
      <c r="AA1476" s="262"/>
      <c r="AB1476" s="262"/>
      <c r="AC1476" s="262"/>
      <c r="AD1476" s="262"/>
      <c r="AE1476" s="262"/>
      <c r="AF1476" s="262"/>
      <c r="AG1476" s="262"/>
      <c r="AH1476" s="262"/>
      <c r="AI1476" s="262"/>
      <c r="AJ1476" s="262"/>
      <c r="AK1476" s="262"/>
      <c r="AL1476" s="262"/>
      <c r="AM1476" s="262"/>
      <c r="AN1476" s="262"/>
      <c r="AO1476" s="262"/>
      <c r="AP1476" s="262"/>
      <c r="AQ1476" s="262"/>
      <c r="AR1476" s="262"/>
      <c r="AS1476" s="262"/>
      <c r="AT1476" s="262"/>
      <c r="AU1476" s="262"/>
      <c r="AV1476" s="262"/>
      <c r="AW1476" s="262"/>
      <c r="AX1476" s="262"/>
      <c r="AY1476" s="262"/>
      <c r="AZ1476" s="262"/>
      <c r="BA1476" s="262"/>
      <c r="BB1476" s="262"/>
      <c r="BC1476" s="262"/>
      <c r="BD1476" s="262"/>
      <c r="BE1476" s="262"/>
      <c r="BF1476" s="262"/>
      <c r="BG1476" s="262"/>
      <c r="BH1476" s="262"/>
      <c r="BI1476" s="262"/>
      <c r="BJ1476" s="262"/>
      <c r="BK1476" s="262"/>
      <c r="BL1476" s="262"/>
      <c r="BM1476" s="262"/>
      <c r="BN1476" s="262"/>
      <c r="BO1476" s="262"/>
      <c r="BP1476" s="262"/>
      <c r="BQ1476" s="262"/>
      <c r="BR1476" s="262"/>
      <c r="BS1476" s="262"/>
      <c r="BT1476" s="262"/>
      <c r="BU1476" s="262"/>
      <c r="BV1476" s="262"/>
      <c r="BW1476" s="262"/>
      <c r="BX1476" s="262"/>
      <c r="BY1476" s="262"/>
      <c r="BZ1476" s="262"/>
      <c r="CA1476" s="262"/>
      <c r="CB1476" s="262"/>
      <c r="CC1476" s="262"/>
      <c r="CD1476" s="262"/>
      <c r="CE1476" s="262"/>
      <c r="CF1476" s="262"/>
      <c r="CG1476" s="262"/>
      <c r="CH1476" s="262"/>
      <c r="CI1476" s="262"/>
      <c r="CJ1476" s="262"/>
      <c r="CK1476" s="262"/>
      <c r="CL1476" s="262"/>
      <c r="CM1476" s="262"/>
      <c r="CN1476" s="262"/>
      <c r="CO1476" s="262"/>
      <c r="CP1476" s="262"/>
      <c r="CQ1476" s="262"/>
      <c r="CR1476" s="262"/>
      <c r="CS1476" s="262"/>
      <c r="CT1476" s="262"/>
      <c r="CU1476" s="262"/>
      <c r="CV1476" s="262"/>
      <c r="CW1476" s="262"/>
      <c r="CX1476" s="262"/>
      <c r="CY1476" s="262"/>
      <c r="CZ1476" s="262"/>
      <c r="DA1476" s="262"/>
      <c r="DB1476" s="262"/>
      <c r="DC1476" s="262"/>
      <c r="DD1476" s="262"/>
      <c r="DE1476" s="262"/>
      <c r="DF1476" s="262"/>
      <c r="DG1476" s="262"/>
      <c r="DH1476" s="262"/>
      <c r="DI1476" s="262"/>
      <c r="DJ1476" s="262"/>
      <c r="DK1476" s="262"/>
      <c r="DL1476" s="262"/>
      <c r="DM1476" s="262"/>
      <c r="DN1476" s="262"/>
      <c r="DO1476" s="262"/>
      <c r="DP1476" s="262"/>
      <c r="DQ1476" s="262"/>
      <c r="DR1476" s="262"/>
      <c r="DS1476" s="262"/>
      <c r="DT1476" s="262"/>
      <c r="DU1476" s="262"/>
      <c r="DV1476" s="262"/>
      <c r="DW1476" s="262"/>
      <c r="DX1476" s="262"/>
      <c r="DY1476" s="262"/>
      <c r="DZ1476" s="262"/>
      <c r="EA1476" s="262"/>
      <c r="EB1476" s="262"/>
      <c r="EC1476" s="262"/>
      <c r="ED1476" s="262"/>
      <c r="EE1476" s="262"/>
      <c r="EF1476" s="262"/>
      <c r="EG1476" s="262"/>
      <c r="EH1476" s="262"/>
      <c r="EI1476" s="262"/>
      <c r="EJ1476" s="262"/>
      <c r="EK1476" s="262"/>
      <c r="EL1476" s="262"/>
      <c r="EM1476" s="262"/>
      <c r="EN1476" s="262"/>
      <c r="EO1476" s="262"/>
      <c r="EP1476" s="262"/>
      <c r="EQ1476" s="262"/>
      <c r="ER1476" s="262"/>
      <c r="ES1476" s="262"/>
      <c r="ET1476" s="262"/>
      <c r="EU1476" s="262"/>
      <c r="EV1476" s="262"/>
      <c r="EW1476" s="262"/>
      <c r="EX1476" s="262"/>
      <c r="EY1476" s="262"/>
      <c r="EZ1476" s="262"/>
      <c r="FA1476" s="262"/>
      <c r="FB1476" s="262"/>
      <c r="FC1476" s="262"/>
      <c r="FD1476" s="262"/>
      <c r="FE1476" s="262"/>
      <c r="FF1476" s="262"/>
      <c r="FG1476" s="262"/>
      <c r="FH1476" s="262"/>
      <c r="FI1476" s="262"/>
      <c r="FJ1476" s="262"/>
      <c r="FK1476" s="262"/>
      <c r="FL1476" s="262"/>
      <c r="FM1476" s="262"/>
      <c r="FN1476" s="262"/>
      <c r="FO1476" s="262"/>
      <c r="FP1476" s="262"/>
      <c r="FQ1476" s="262"/>
      <c r="FR1476" s="262"/>
      <c r="FS1476" s="262"/>
      <c r="FT1476" s="262"/>
      <c r="FU1476" s="262"/>
      <c r="FV1476" s="262"/>
      <c r="FW1476" s="262"/>
      <c r="FX1476" s="262"/>
      <c r="FY1476" s="262"/>
      <c r="FZ1476" s="262"/>
      <c r="GA1476" s="262"/>
      <c r="GB1476" s="262"/>
      <c r="GC1476" s="262"/>
      <c r="GD1476" s="262"/>
    </row>
    <row r="1477" spans="1:186" s="263" customFormat="1" x14ac:dyDescent="0.2">
      <c r="A1477" s="339" t="s">
        <v>13374</v>
      </c>
      <c r="B1477" s="280" t="s">
        <v>4054</v>
      </c>
      <c r="C1477" s="281" t="s">
        <v>4055</v>
      </c>
      <c r="D1477" s="130" t="s">
        <v>18</v>
      </c>
      <c r="E1477" s="130">
        <v>4</v>
      </c>
      <c r="F1477" s="130"/>
      <c r="G1477" s="282">
        <v>5</v>
      </c>
      <c r="H1477" s="283">
        <v>1.6666666666666666E-2</v>
      </c>
      <c r="I1477" s="358">
        <v>30.22</v>
      </c>
      <c r="J1477" s="284"/>
      <c r="K1477" s="283"/>
      <c r="L1477" s="284">
        <f>IF(ISNUMBER(I1477),ROUND(H1477*E1477*I1477,2),"")</f>
        <v>2.0099999999999998</v>
      </c>
      <c r="M1477" s="284">
        <f t="shared" si="26"/>
        <v>60.3</v>
      </c>
      <c r="N1477" s="131"/>
      <c r="O1477" s="340"/>
      <c r="P1477" s="262"/>
      <c r="Q1477" s="262"/>
      <c r="R1477" s="262"/>
      <c r="S1477" s="262"/>
      <c r="T1477" s="262"/>
      <c r="U1477" s="262"/>
      <c r="V1477" s="262"/>
      <c r="W1477" s="262"/>
      <c r="X1477" s="262"/>
      <c r="Y1477" s="262"/>
      <c r="Z1477" s="262"/>
      <c r="AA1477" s="262"/>
      <c r="AB1477" s="262"/>
      <c r="AC1477" s="262"/>
      <c r="AD1477" s="262"/>
      <c r="AE1477" s="262"/>
      <c r="AF1477" s="262"/>
      <c r="AG1477" s="262"/>
      <c r="AH1477" s="262"/>
      <c r="AI1477" s="262"/>
      <c r="AJ1477" s="262"/>
      <c r="AK1477" s="262"/>
      <c r="AL1477" s="262"/>
      <c r="AM1477" s="262"/>
      <c r="AN1477" s="262"/>
      <c r="AO1477" s="262"/>
      <c r="AP1477" s="262"/>
      <c r="AQ1477" s="262"/>
      <c r="AR1477" s="262"/>
      <c r="AS1477" s="262"/>
      <c r="AT1477" s="262"/>
      <c r="AU1477" s="262"/>
      <c r="AV1477" s="262"/>
      <c r="AW1477" s="262"/>
      <c r="AX1477" s="262"/>
      <c r="AY1477" s="262"/>
      <c r="AZ1477" s="262"/>
      <c r="BA1477" s="262"/>
      <c r="BB1477" s="262"/>
      <c r="BC1477" s="262"/>
      <c r="BD1477" s="262"/>
      <c r="BE1477" s="262"/>
      <c r="BF1477" s="262"/>
      <c r="BG1477" s="262"/>
      <c r="BH1477" s="262"/>
      <c r="BI1477" s="262"/>
      <c r="BJ1477" s="262"/>
      <c r="BK1477" s="262"/>
      <c r="BL1477" s="262"/>
      <c r="BM1477" s="262"/>
      <c r="BN1477" s="262"/>
      <c r="BO1477" s="262"/>
      <c r="BP1477" s="262"/>
      <c r="BQ1477" s="262"/>
      <c r="BR1477" s="262"/>
      <c r="BS1477" s="262"/>
      <c r="BT1477" s="262"/>
      <c r="BU1477" s="262"/>
      <c r="BV1477" s="262"/>
      <c r="BW1477" s="262"/>
      <c r="BX1477" s="262"/>
      <c r="BY1477" s="262"/>
      <c r="BZ1477" s="262"/>
      <c r="CA1477" s="262"/>
      <c r="CB1477" s="262"/>
      <c r="CC1477" s="262"/>
      <c r="CD1477" s="262"/>
      <c r="CE1477" s="262"/>
      <c r="CF1477" s="262"/>
      <c r="CG1477" s="262"/>
      <c r="CH1477" s="262"/>
      <c r="CI1477" s="262"/>
      <c r="CJ1477" s="262"/>
      <c r="CK1477" s="262"/>
      <c r="CL1477" s="262"/>
      <c r="CM1477" s="262"/>
      <c r="CN1477" s="262"/>
      <c r="CO1477" s="262"/>
      <c r="CP1477" s="262"/>
      <c r="CQ1477" s="262"/>
      <c r="CR1477" s="262"/>
      <c r="CS1477" s="262"/>
      <c r="CT1477" s="262"/>
      <c r="CU1477" s="262"/>
      <c r="CV1477" s="262"/>
      <c r="CW1477" s="262"/>
      <c r="CX1477" s="262"/>
      <c r="CY1477" s="262"/>
      <c r="CZ1477" s="262"/>
      <c r="DA1477" s="262"/>
      <c r="DB1477" s="262"/>
      <c r="DC1477" s="262"/>
      <c r="DD1477" s="262"/>
      <c r="DE1477" s="262"/>
      <c r="DF1477" s="262"/>
      <c r="DG1477" s="262"/>
      <c r="DH1477" s="262"/>
      <c r="DI1477" s="262"/>
      <c r="DJ1477" s="262"/>
      <c r="DK1477" s="262"/>
      <c r="DL1477" s="262"/>
      <c r="DM1477" s="262"/>
      <c r="DN1477" s="262"/>
      <c r="DO1477" s="262"/>
      <c r="DP1477" s="262"/>
      <c r="DQ1477" s="262"/>
      <c r="DR1477" s="262"/>
      <c r="DS1477" s="262"/>
      <c r="DT1477" s="262"/>
      <c r="DU1477" s="262"/>
      <c r="DV1477" s="262"/>
      <c r="DW1477" s="262"/>
      <c r="DX1477" s="262"/>
      <c r="DY1477" s="262"/>
      <c r="DZ1477" s="262"/>
      <c r="EA1477" s="262"/>
      <c r="EB1477" s="262"/>
      <c r="EC1477" s="262"/>
      <c r="ED1477" s="262"/>
      <c r="EE1477" s="262"/>
      <c r="EF1477" s="262"/>
      <c r="EG1477" s="262"/>
      <c r="EH1477" s="262"/>
      <c r="EI1477" s="262"/>
      <c r="EJ1477" s="262"/>
      <c r="EK1477" s="262"/>
      <c r="EL1477" s="262"/>
      <c r="EM1477" s="262"/>
      <c r="EN1477" s="262"/>
      <c r="EO1477" s="262"/>
      <c r="EP1477" s="262"/>
      <c r="EQ1477" s="262"/>
      <c r="ER1477" s="262"/>
      <c r="ES1477" s="262"/>
      <c r="ET1477" s="262"/>
      <c r="EU1477" s="262"/>
      <c r="EV1477" s="262"/>
      <c r="EW1477" s="262"/>
      <c r="EX1477" s="262"/>
      <c r="EY1477" s="262"/>
      <c r="EZ1477" s="262"/>
      <c r="FA1477" s="262"/>
      <c r="FB1477" s="262"/>
      <c r="FC1477" s="262"/>
      <c r="FD1477" s="262"/>
      <c r="FE1477" s="262"/>
      <c r="FF1477" s="262"/>
      <c r="FG1477" s="262"/>
      <c r="FH1477" s="262"/>
      <c r="FI1477" s="262"/>
      <c r="FJ1477" s="262"/>
      <c r="FK1477" s="262"/>
      <c r="FL1477" s="262"/>
      <c r="FM1477" s="262"/>
      <c r="FN1477" s="262"/>
      <c r="FO1477" s="262"/>
      <c r="FP1477" s="262"/>
      <c r="FQ1477" s="262"/>
      <c r="FR1477" s="262"/>
      <c r="FS1477" s="262"/>
      <c r="FT1477" s="262"/>
      <c r="FU1477" s="262"/>
      <c r="FV1477" s="262"/>
      <c r="FW1477" s="262"/>
      <c r="FX1477" s="262"/>
      <c r="FY1477" s="262"/>
      <c r="FZ1477" s="262"/>
      <c r="GA1477" s="262"/>
      <c r="GB1477" s="262"/>
      <c r="GC1477" s="262"/>
      <c r="GD1477" s="262"/>
    </row>
    <row r="1478" spans="1:186" s="263" customFormat="1" x14ac:dyDescent="0.2">
      <c r="A1478" s="339" t="s">
        <v>13375</v>
      </c>
      <c r="B1478" s="280" t="s">
        <v>681</v>
      </c>
      <c r="C1478" s="281" t="s">
        <v>4056</v>
      </c>
      <c r="D1478" s="130" t="s">
        <v>18</v>
      </c>
      <c r="E1478" s="130">
        <v>4</v>
      </c>
      <c r="F1478" s="130"/>
      <c r="G1478" s="282">
        <v>5</v>
      </c>
      <c r="H1478" s="283">
        <v>1.6666666666666666E-2</v>
      </c>
      <c r="I1478" s="284">
        <f ca="1">OFFSET(INDEX(Composições!A:H,MATCH(B1478,Composições!A:A,0),8),2,0)</f>
        <v>12.8725</v>
      </c>
      <c r="J1478" s="284"/>
      <c r="K1478" s="283"/>
      <c r="L1478" s="284">
        <f ca="1">IF(ISNUMBER(I1478),ROUND(H1478*E1478*I1478,2),"")</f>
        <v>0.86</v>
      </c>
      <c r="M1478" s="284">
        <f t="shared" ca="1" si="26"/>
        <v>25.8</v>
      </c>
      <c r="N1478" s="131"/>
      <c r="O1478" s="340"/>
      <c r="P1478" s="262"/>
      <c r="Q1478" s="262"/>
      <c r="R1478" s="262"/>
      <c r="S1478" s="262"/>
      <c r="T1478" s="262"/>
      <c r="U1478" s="262"/>
      <c r="V1478" s="262"/>
      <c r="W1478" s="262"/>
      <c r="X1478" s="262"/>
      <c r="Y1478" s="262"/>
      <c r="Z1478" s="262"/>
      <c r="AA1478" s="262"/>
      <c r="AB1478" s="262"/>
      <c r="AC1478" s="262"/>
      <c r="AD1478" s="262"/>
      <c r="AE1478" s="262"/>
      <c r="AF1478" s="262"/>
      <c r="AG1478" s="262"/>
      <c r="AH1478" s="262"/>
      <c r="AI1478" s="262"/>
      <c r="AJ1478" s="262"/>
      <c r="AK1478" s="262"/>
      <c r="AL1478" s="262"/>
      <c r="AM1478" s="262"/>
      <c r="AN1478" s="262"/>
      <c r="AO1478" s="262"/>
      <c r="AP1478" s="262"/>
      <c r="AQ1478" s="262"/>
      <c r="AR1478" s="262"/>
      <c r="AS1478" s="262"/>
      <c r="AT1478" s="262"/>
      <c r="AU1478" s="262"/>
      <c r="AV1478" s="262"/>
      <c r="AW1478" s="262"/>
      <c r="AX1478" s="262"/>
      <c r="AY1478" s="262"/>
      <c r="AZ1478" s="262"/>
      <c r="BA1478" s="262"/>
      <c r="BB1478" s="262"/>
      <c r="BC1478" s="262"/>
      <c r="BD1478" s="262"/>
      <c r="BE1478" s="262"/>
      <c r="BF1478" s="262"/>
      <c r="BG1478" s="262"/>
      <c r="BH1478" s="262"/>
      <c r="BI1478" s="262"/>
      <c r="BJ1478" s="262"/>
      <c r="BK1478" s="262"/>
      <c r="BL1478" s="262"/>
      <c r="BM1478" s="262"/>
      <c r="BN1478" s="262"/>
      <c r="BO1478" s="262"/>
      <c r="BP1478" s="262"/>
      <c r="BQ1478" s="262"/>
      <c r="BR1478" s="262"/>
      <c r="BS1478" s="262"/>
      <c r="BT1478" s="262"/>
      <c r="BU1478" s="262"/>
      <c r="BV1478" s="262"/>
      <c r="BW1478" s="262"/>
      <c r="BX1478" s="262"/>
      <c r="BY1478" s="262"/>
      <c r="BZ1478" s="262"/>
      <c r="CA1478" s="262"/>
      <c r="CB1478" s="262"/>
      <c r="CC1478" s="262"/>
      <c r="CD1478" s="262"/>
      <c r="CE1478" s="262"/>
      <c r="CF1478" s="262"/>
      <c r="CG1478" s="262"/>
      <c r="CH1478" s="262"/>
      <c r="CI1478" s="262"/>
      <c r="CJ1478" s="262"/>
      <c r="CK1478" s="262"/>
      <c r="CL1478" s="262"/>
      <c r="CM1478" s="262"/>
      <c r="CN1478" s="262"/>
      <c r="CO1478" s="262"/>
      <c r="CP1478" s="262"/>
      <c r="CQ1478" s="262"/>
      <c r="CR1478" s="262"/>
      <c r="CS1478" s="262"/>
      <c r="CT1478" s="262"/>
      <c r="CU1478" s="262"/>
      <c r="CV1478" s="262"/>
      <c r="CW1478" s="262"/>
      <c r="CX1478" s="262"/>
      <c r="CY1478" s="262"/>
      <c r="CZ1478" s="262"/>
      <c r="DA1478" s="262"/>
      <c r="DB1478" s="262"/>
      <c r="DC1478" s="262"/>
      <c r="DD1478" s="262"/>
      <c r="DE1478" s="262"/>
      <c r="DF1478" s="262"/>
      <c r="DG1478" s="262"/>
      <c r="DH1478" s="262"/>
      <c r="DI1478" s="262"/>
      <c r="DJ1478" s="262"/>
      <c r="DK1478" s="262"/>
      <c r="DL1478" s="262"/>
      <c r="DM1478" s="262"/>
      <c r="DN1478" s="262"/>
      <c r="DO1478" s="262"/>
      <c r="DP1478" s="262"/>
      <c r="DQ1478" s="262"/>
      <c r="DR1478" s="262"/>
      <c r="DS1478" s="262"/>
      <c r="DT1478" s="262"/>
      <c r="DU1478" s="262"/>
      <c r="DV1478" s="262"/>
      <c r="DW1478" s="262"/>
      <c r="DX1478" s="262"/>
      <c r="DY1478" s="262"/>
      <c r="DZ1478" s="262"/>
      <c r="EA1478" s="262"/>
      <c r="EB1478" s="262"/>
      <c r="EC1478" s="262"/>
      <c r="ED1478" s="262"/>
      <c r="EE1478" s="262"/>
      <c r="EF1478" s="262"/>
      <c r="EG1478" s="262"/>
      <c r="EH1478" s="262"/>
      <c r="EI1478" s="262"/>
      <c r="EJ1478" s="262"/>
      <c r="EK1478" s="262"/>
      <c r="EL1478" s="262"/>
      <c r="EM1478" s="262"/>
      <c r="EN1478" s="262"/>
      <c r="EO1478" s="262"/>
      <c r="EP1478" s="262"/>
      <c r="EQ1478" s="262"/>
      <c r="ER1478" s="262"/>
      <c r="ES1478" s="262"/>
      <c r="ET1478" s="262"/>
      <c r="EU1478" s="262"/>
      <c r="EV1478" s="262"/>
      <c r="EW1478" s="262"/>
      <c r="EX1478" s="262"/>
      <c r="EY1478" s="262"/>
      <c r="EZ1478" s="262"/>
      <c r="FA1478" s="262"/>
      <c r="FB1478" s="262"/>
      <c r="FC1478" s="262"/>
      <c r="FD1478" s="262"/>
      <c r="FE1478" s="262"/>
      <c r="FF1478" s="262"/>
      <c r="FG1478" s="262"/>
      <c r="FH1478" s="262"/>
      <c r="FI1478" s="262"/>
      <c r="FJ1478" s="262"/>
      <c r="FK1478" s="262"/>
      <c r="FL1478" s="262"/>
      <c r="FM1478" s="262"/>
      <c r="FN1478" s="262"/>
      <c r="FO1478" s="262"/>
      <c r="FP1478" s="262"/>
      <c r="FQ1478" s="262"/>
      <c r="FR1478" s="262"/>
      <c r="FS1478" s="262"/>
      <c r="FT1478" s="262"/>
      <c r="FU1478" s="262"/>
      <c r="FV1478" s="262"/>
      <c r="FW1478" s="262"/>
      <c r="FX1478" s="262"/>
      <c r="FY1478" s="262"/>
      <c r="FZ1478" s="262"/>
      <c r="GA1478" s="262"/>
      <c r="GB1478" s="262"/>
      <c r="GC1478" s="262"/>
      <c r="GD1478" s="262"/>
    </row>
    <row r="1479" spans="1:186" s="263" customFormat="1" x14ac:dyDescent="0.2">
      <c r="A1479" s="339" t="s">
        <v>13376</v>
      </c>
      <c r="B1479" s="280" t="s">
        <v>682</v>
      </c>
      <c r="C1479" s="281" t="s">
        <v>4057</v>
      </c>
      <c r="D1479" s="130" t="s">
        <v>18</v>
      </c>
      <c r="E1479" s="130">
        <v>5</v>
      </c>
      <c r="F1479" s="130"/>
      <c r="G1479" s="282">
        <v>5</v>
      </c>
      <c r="H1479" s="283">
        <v>1.6666666666666666E-2</v>
      </c>
      <c r="I1479" s="284">
        <f ca="1">OFFSET(INDEX(Composições!A:H,MATCH(B1479,Composições!A:A,0),8),2,0)</f>
        <v>21.422499999999999</v>
      </c>
      <c r="J1479" s="284"/>
      <c r="K1479" s="283"/>
      <c r="L1479" s="284">
        <f ca="1">IF(ISNUMBER(I1479),ROUND(H1479*E1479*I1479,2),"")</f>
        <v>1.79</v>
      </c>
      <c r="M1479" s="284">
        <f t="shared" ca="1" si="26"/>
        <v>53.7</v>
      </c>
      <c r="N1479" s="131"/>
      <c r="O1479" s="340"/>
      <c r="P1479" s="262"/>
      <c r="Q1479" s="262"/>
      <c r="R1479" s="262"/>
      <c r="S1479" s="262"/>
      <c r="T1479" s="262"/>
      <c r="U1479" s="262"/>
      <c r="V1479" s="262"/>
      <c r="W1479" s="262"/>
      <c r="X1479" s="262"/>
      <c r="Y1479" s="262"/>
      <c r="Z1479" s="262"/>
      <c r="AA1479" s="262"/>
      <c r="AB1479" s="262"/>
      <c r="AC1479" s="262"/>
      <c r="AD1479" s="262"/>
      <c r="AE1479" s="262"/>
      <c r="AF1479" s="262"/>
      <c r="AG1479" s="262"/>
      <c r="AH1479" s="262"/>
      <c r="AI1479" s="262"/>
      <c r="AJ1479" s="262"/>
      <c r="AK1479" s="262"/>
      <c r="AL1479" s="262"/>
      <c r="AM1479" s="262"/>
      <c r="AN1479" s="262"/>
      <c r="AO1479" s="262"/>
      <c r="AP1479" s="262"/>
      <c r="AQ1479" s="262"/>
      <c r="AR1479" s="262"/>
      <c r="AS1479" s="262"/>
      <c r="AT1479" s="262"/>
      <c r="AU1479" s="262"/>
      <c r="AV1479" s="262"/>
      <c r="AW1479" s="262"/>
      <c r="AX1479" s="262"/>
      <c r="AY1479" s="262"/>
      <c r="AZ1479" s="262"/>
      <c r="BA1479" s="262"/>
      <c r="BB1479" s="262"/>
      <c r="BC1479" s="262"/>
      <c r="BD1479" s="262"/>
      <c r="BE1479" s="262"/>
      <c r="BF1479" s="262"/>
      <c r="BG1479" s="262"/>
      <c r="BH1479" s="262"/>
      <c r="BI1479" s="262"/>
      <c r="BJ1479" s="262"/>
      <c r="BK1479" s="262"/>
      <c r="BL1479" s="262"/>
      <c r="BM1479" s="262"/>
      <c r="BN1479" s="262"/>
      <c r="BO1479" s="262"/>
      <c r="BP1479" s="262"/>
      <c r="BQ1479" s="262"/>
      <c r="BR1479" s="262"/>
      <c r="BS1479" s="262"/>
      <c r="BT1479" s="262"/>
      <c r="BU1479" s="262"/>
      <c r="BV1479" s="262"/>
      <c r="BW1479" s="262"/>
      <c r="BX1479" s="262"/>
      <c r="BY1479" s="262"/>
      <c r="BZ1479" s="262"/>
      <c r="CA1479" s="262"/>
      <c r="CB1479" s="262"/>
      <c r="CC1479" s="262"/>
      <c r="CD1479" s="262"/>
      <c r="CE1479" s="262"/>
      <c r="CF1479" s="262"/>
      <c r="CG1479" s="262"/>
      <c r="CH1479" s="262"/>
      <c r="CI1479" s="262"/>
      <c r="CJ1479" s="262"/>
      <c r="CK1479" s="262"/>
      <c r="CL1479" s="262"/>
      <c r="CM1479" s="262"/>
      <c r="CN1479" s="262"/>
      <c r="CO1479" s="262"/>
      <c r="CP1479" s="262"/>
      <c r="CQ1479" s="262"/>
      <c r="CR1479" s="262"/>
      <c r="CS1479" s="262"/>
      <c r="CT1479" s="262"/>
      <c r="CU1479" s="262"/>
      <c r="CV1479" s="262"/>
      <c r="CW1479" s="262"/>
      <c r="CX1479" s="262"/>
      <c r="CY1479" s="262"/>
      <c r="CZ1479" s="262"/>
      <c r="DA1479" s="262"/>
      <c r="DB1479" s="262"/>
      <c r="DC1479" s="262"/>
      <c r="DD1479" s="262"/>
      <c r="DE1479" s="262"/>
      <c r="DF1479" s="262"/>
      <c r="DG1479" s="262"/>
      <c r="DH1479" s="262"/>
      <c r="DI1479" s="262"/>
      <c r="DJ1479" s="262"/>
      <c r="DK1479" s="262"/>
      <c r="DL1479" s="262"/>
      <c r="DM1479" s="262"/>
      <c r="DN1479" s="262"/>
      <c r="DO1479" s="262"/>
      <c r="DP1479" s="262"/>
      <c r="DQ1479" s="262"/>
      <c r="DR1479" s="262"/>
      <c r="DS1479" s="262"/>
      <c r="DT1479" s="262"/>
      <c r="DU1479" s="262"/>
      <c r="DV1479" s="262"/>
      <c r="DW1479" s="262"/>
      <c r="DX1479" s="262"/>
      <c r="DY1479" s="262"/>
      <c r="DZ1479" s="262"/>
      <c r="EA1479" s="262"/>
      <c r="EB1479" s="262"/>
      <c r="EC1479" s="262"/>
      <c r="ED1479" s="262"/>
      <c r="EE1479" s="262"/>
      <c r="EF1479" s="262"/>
      <c r="EG1479" s="262"/>
      <c r="EH1479" s="262"/>
      <c r="EI1479" s="262"/>
      <c r="EJ1479" s="262"/>
      <c r="EK1479" s="262"/>
      <c r="EL1479" s="262"/>
      <c r="EM1479" s="262"/>
      <c r="EN1479" s="262"/>
      <c r="EO1479" s="262"/>
      <c r="EP1479" s="262"/>
      <c r="EQ1479" s="262"/>
      <c r="ER1479" s="262"/>
      <c r="ES1479" s="262"/>
      <c r="ET1479" s="262"/>
      <c r="EU1479" s="262"/>
      <c r="EV1479" s="262"/>
      <c r="EW1479" s="262"/>
      <c r="EX1479" s="262"/>
      <c r="EY1479" s="262"/>
      <c r="EZ1479" s="262"/>
      <c r="FA1479" s="262"/>
      <c r="FB1479" s="262"/>
      <c r="FC1479" s="262"/>
      <c r="FD1479" s="262"/>
      <c r="FE1479" s="262"/>
      <c r="FF1479" s="262"/>
      <c r="FG1479" s="262"/>
      <c r="FH1479" s="262"/>
      <c r="FI1479" s="262"/>
      <c r="FJ1479" s="262"/>
      <c r="FK1479" s="262"/>
      <c r="FL1479" s="262"/>
      <c r="FM1479" s="262"/>
      <c r="FN1479" s="262"/>
      <c r="FO1479" s="262"/>
      <c r="FP1479" s="262"/>
      <c r="FQ1479" s="262"/>
      <c r="FR1479" s="262"/>
      <c r="FS1479" s="262"/>
      <c r="FT1479" s="262"/>
      <c r="FU1479" s="262"/>
      <c r="FV1479" s="262"/>
      <c r="FW1479" s="262"/>
      <c r="FX1479" s="262"/>
      <c r="FY1479" s="262"/>
      <c r="FZ1479" s="262"/>
      <c r="GA1479" s="262"/>
      <c r="GB1479" s="262"/>
      <c r="GC1479" s="262"/>
      <c r="GD1479" s="262"/>
    </row>
    <row r="1480" spans="1:186" s="263" customFormat="1" x14ac:dyDescent="0.2">
      <c r="A1480" s="339" t="s">
        <v>13377</v>
      </c>
      <c r="B1480" s="280" t="s">
        <v>4058</v>
      </c>
      <c r="C1480" s="281" t="s">
        <v>4059</v>
      </c>
      <c r="D1480" s="130" t="s">
        <v>18</v>
      </c>
      <c r="E1480" s="130">
        <v>4</v>
      </c>
      <c r="F1480" s="130"/>
      <c r="G1480" s="282">
        <v>5</v>
      </c>
      <c r="H1480" s="283">
        <v>1.6666666666666666E-2</v>
      </c>
      <c r="I1480" s="358">
        <v>35.299999999999997</v>
      </c>
      <c r="J1480" s="284"/>
      <c r="K1480" s="283"/>
      <c r="L1480" s="284">
        <f>IF(ISNUMBER(I1480),ROUND(H1480*E1480*I1480,2),"")</f>
        <v>2.35</v>
      </c>
      <c r="M1480" s="284">
        <f t="shared" si="26"/>
        <v>70.5</v>
      </c>
      <c r="N1480" s="131"/>
      <c r="O1480" s="340"/>
      <c r="P1480" s="262"/>
      <c r="Q1480" s="262"/>
      <c r="R1480" s="262"/>
      <c r="S1480" s="262"/>
      <c r="T1480" s="262"/>
      <c r="U1480" s="262"/>
      <c r="V1480" s="262"/>
      <c r="W1480" s="262"/>
      <c r="X1480" s="262"/>
      <c r="Y1480" s="262"/>
      <c r="Z1480" s="262"/>
      <c r="AA1480" s="262"/>
      <c r="AB1480" s="262"/>
      <c r="AC1480" s="262"/>
      <c r="AD1480" s="262"/>
      <c r="AE1480" s="262"/>
      <c r="AF1480" s="262"/>
      <c r="AG1480" s="262"/>
      <c r="AH1480" s="262"/>
      <c r="AI1480" s="262"/>
      <c r="AJ1480" s="262"/>
      <c r="AK1480" s="262"/>
      <c r="AL1480" s="262"/>
      <c r="AM1480" s="262"/>
      <c r="AN1480" s="262"/>
      <c r="AO1480" s="262"/>
      <c r="AP1480" s="262"/>
      <c r="AQ1480" s="262"/>
      <c r="AR1480" s="262"/>
      <c r="AS1480" s="262"/>
      <c r="AT1480" s="262"/>
      <c r="AU1480" s="262"/>
      <c r="AV1480" s="262"/>
      <c r="AW1480" s="262"/>
      <c r="AX1480" s="262"/>
      <c r="AY1480" s="262"/>
      <c r="AZ1480" s="262"/>
      <c r="BA1480" s="262"/>
      <c r="BB1480" s="262"/>
      <c r="BC1480" s="262"/>
      <c r="BD1480" s="262"/>
      <c r="BE1480" s="262"/>
      <c r="BF1480" s="262"/>
      <c r="BG1480" s="262"/>
      <c r="BH1480" s="262"/>
      <c r="BI1480" s="262"/>
      <c r="BJ1480" s="262"/>
      <c r="BK1480" s="262"/>
      <c r="BL1480" s="262"/>
      <c r="BM1480" s="262"/>
      <c r="BN1480" s="262"/>
      <c r="BO1480" s="262"/>
      <c r="BP1480" s="262"/>
      <c r="BQ1480" s="262"/>
      <c r="BR1480" s="262"/>
      <c r="BS1480" s="262"/>
      <c r="BT1480" s="262"/>
      <c r="BU1480" s="262"/>
      <c r="BV1480" s="262"/>
      <c r="BW1480" s="262"/>
      <c r="BX1480" s="262"/>
      <c r="BY1480" s="262"/>
      <c r="BZ1480" s="262"/>
      <c r="CA1480" s="262"/>
      <c r="CB1480" s="262"/>
      <c r="CC1480" s="262"/>
      <c r="CD1480" s="262"/>
      <c r="CE1480" s="262"/>
      <c r="CF1480" s="262"/>
      <c r="CG1480" s="262"/>
      <c r="CH1480" s="262"/>
      <c r="CI1480" s="262"/>
      <c r="CJ1480" s="262"/>
      <c r="CK1480" s="262"/>
      <c r="CL1480" s="262"/>
      <c r="CM1480" s="262"/>
      <c r="CN1480" s="262"/>
      <c r="CO1480" s="262"/>
      <c r="CP1480" s="262"/>
      <c r="CQ1480" s="262"/>
      <c r="CR1480" s="262"/>
      <c r="CS1480" s="262"/>
      <c r="CT1480" s="262"/>
      <c r="CU1480" s="262"/>
      <c r="CV1480" s="262"/>
      <c r="CW1480" s="262"/>
      <c r="CX1480" s="262"/>
      <c r="CY1480" s="262"/>
      <c r="CZ1480" s="262"/>
      <c r="DA1480" s="262"/>
      <c r="DB1480" s="262"/>
      <c r="DC1480" s="262"/>
      <c r="DD1480" s="262"/>
      <c r="DE1480" s="262"/>
      <c r="DF1480" s="262"/>
      <c r="DG1480" s="262"/>
      <c r="DH1480" s="262"/>
      <c r="DI1480" s="262"/>
      <c r="DJ1480" s="262"/>
      <c r="DK1480" s="262"/>
      <c r="DL1480" s="262"/>
      <c r="DM1480" s="262"/>
      <c r="DN1480" s="262"/>
      <c r="DO1480" s="262"/>
      <c r="DP1480" s="262"/>
      <c r="DQ1480" s="262"/>
      <c r="DR1480" s="262"/>
      <c r="DS1480" s="262"/>
      <c r="DT1480" s="262"/>
      <c r="DU1480" s="262"/>
      <c r="DV1480" s="262"/>
      <c r="DW1480" s="262"/>
      <c r="DX1480" s="262"/>
      <c r="DY1480" s="262"/>
      <c r="DZ1480" s="262"/>
      <c r="EA1480" s="262"/>
      <c r="EB1480" s="262"/>
      <c r="EC1480" s="262"/>
      <c r="ED1480" s="262"/>
      <c r="EE1480" s="262"/>
      <c r="EF1480" s="262"/>
      <c r="EG1480" s="262"/>
      <c r="EH1480" s="262"/>
      <c r="EI1480" s="262"/>
      <c r="EJ1480" s="262"/>
      <c r="EK1480" s="262"/>
      <c r="EL1480" s="262"/>
      <c r="EM1480" s="262"/>
      <c r="EN1480" s="262"/>
      <c r="EO1480" s="262"/>
      <c r="EP1480" s="262"/>
      <c r="EQ1480" s="262"/>
      <c r="ER1480" s="262"/>
      <c r="ES1480" s="262"/>
      <c r="ET1480" s="262"/>
      <c r="EU1480" s="262"/>
      <c r="EV1480" s="262"/>
      <c r="EW1480" s="262"/>
      <c r="EX1480" s="262"/>
      <c r="EY1480" s="262"/>
      <c r="EZ1480" s="262"/>
      <c r="FA1480" s="262"/>
      <c r="FB1480" s="262"/>
      <c r="FC1480" s="262"/>
      <c r="FD1480" s="262"/>
      <c r="FE1480" s="262"/>
      <c r="FF1480" s="262"/>
      <c r="FG1480" s="262"/>
      <c r="FH1480" s="262"/>
      <c r="FI1480" s="262"/>
      <c r="FJ1480" s="262"/>
      <c r="FK1480" s="262"/>
      <c r="FL1480" s="262"/>
      <c r="FM1480" s="262"/>
      <c r="FN1480" s="262"/>
      <c r="FO1480" s="262"/>
      <c r="FP1480" s="262"/>
      <c r="FQ1480" s="262"/>
      <c r="FR1480" s="262"/>
      <c r="FS1480" s="262"/>
      <c r="FT1480" s="262"/>
      <c r="FU1480" s="262"/>
      <c r="FV1480" s="262"/>
      <c r="FW1480" s="262"/>
      <c r="FX1480" s="262"/>
      <c r="FY1480" s="262"/>
      <c r="FZ1480" s="262"/>
      <c r="GA1480" s="262"/>
      <c r="GB1480" s="262"/>
      <c r="GC1480" s="262"/>
      <c r="GD1480" s="262"/>
    </row>
    <row r="1481" spans="1:186" s="263" customFormat="1" x14ac:dyDescent="0.2">
      <c r="A1481" s="339" t="s">
        <v>13378</v>
      </c>
      <c r="B1481" s="280" t="s">
        <v>4060</v>
      </c>
      <c r="C1481" s="281" t="s">
        <v>4061</v>
      </c>
      <c r="D1481" s="130" t="s">
        <v>18</v>
      </c>
      <c r="E1481" s="130">
        <v>4</v>
      </c>
      <c r="F1481" s="130"/>
      <c r="G1481" s="282">
        <v>5</v>
      </c>
      <c r="H1481" s="283">
        <v>1.6666666666666666E-2</v>
      </c>
      <c r="I1481" s="358">
        <v>36.79</v>
      </c>
      <c r="J1481" s="284"/>
      <c r="K1481" s="283"/>
      <c r="L1481" s="284">
        <f>IF(ISNUMBER(I1481),ROUND(H1481*E1481*I1481,2),"")</f>
        <v>2.4500000000000002</v>
      </c>
      <c r="M1481" s="284">
        <f t="shared" si="26"/>
        <v>73.5</v>
      </c>
      <c r="N1481" s="131"/>
      <c r="O1481" s="340"/>
      <c r="P1481" s="262"/>
      <c r="Q1481" s="262"/>
      <c r="R1481" s="262"/>
      <c r="S1481" s="262"/>
      <c r="T1481" s="262"/>
      <c r="U1481" s="262"/>
      <c r="V1481" s="262"/>
      <c r="W1481" s="262"/>
      <c r="X1481" s="262"/>
      <c r="Y1481" s="262"/>
      <c r="Z1481" s="262"/>
      <c r="AA1481" s="262"/>
      <c r="AB1481" s="262"/>
      <c r="AC1481" s="262"/>
      <c r="AD1481" s="262"/>
      <c r="AE1481" s="262"/>
      <c r="AF1481" s="262"/>
      <c r="AG1481" s="262"/>
      <c r="AH1481" s="262"/>
      <c r="AI1481" s="262"/>
      <c r="AJ1481" s="262"/>
      <c r="AK1481" s="262"/>
      <c r="AL1481" s="262"/>
      <c r="AM1481" s="262"/>
      <c r="AN1481" s="262"/>
      <c r="AO1481" s="262"/>
      <c r="AP1481" s="262"/>
      <c r="AQ1481" s="262"/>
      <c r="AR1481" s="262"/>
      <c r="AS1481" s="262"/>
      <c r="AT1481" s="262"/>
      <c r="AU1481" s="262"/>
      <c r="AV1481" s="262"/>
      <c r="AW1481" s="262"/>
      <c r="AX1481" s="262"/>
      <c r="AY1481" s="262"/>
      <c r="AZ1481" s="262"/>
      <c r="BA1481" s="262"/>
      <c r="BB1481" s="262"/>
      <c r="BC1481" s="262"/>
      <c r="BD1481" s="262"/>
      <c r="BE1481" s="262"/>
      <c r="BF1481" s="262"/>
      <c r="BG1481" s="262"/>
      <c r="BH1481" s="262"/>
      <c r="BI1481" s="262"/>
      <c r="BJ1481" s="262"/>
      <c r="BK1481" s="262"/>
      <c r="BL1481" s="262"/>
      <c r="BM1481" s="262"/>
      <c r="BN1481" s="262"/>
      <c r="BO1481" s="262"/>
      <c r="BP1481" s="262"/>
      <c r="BQ1481" s="262"/>
      <c r="BR1481" s="262"/>
      <c r="BS1481" s="262"/>
      <c r="BT1481" s="262"/>
      <c r="BU1481" s="262"/>
      <c r="BV1481" s="262"/>
      <c r="BW1481" s="262"/>
      <c r="BX1481" s="262"/>
      <c r="BY1481" s="262"/>
      <c r="BZ1481" s="262"/>
      <c r="CA1481" s="262"/>
      <c r="CB1481" s="262"/>
      <c r="CC1481" s="262"/>
      <c r="CD1481" s="262"/>
      <c r="CE1481" s="262"/>
      <c r="CF1481" s="262"/>
      <c r="CG1481" s="262"/>
      <c r="CH1481" s="262"/>
      <c r="CI1481" s="262"/>
      <c r="CJ1481" s="262"/>
      <c r="CK1481" s="262"/>
      <c r="CL1481" s="262"/>
      <c r="CM1481" s="262"/>
      <c r="CN1481" s="262"/>
      <c r="CO1481" s="262"/>
      <c r="CP1481" s="262"/>
      <c r="CQ1481" s="262"/>
      <c r="CR1481" s="262"/>
      <c r="CS1481" s="262"/>
      <c r="CT1481" s="262"/>
      <c r="CU1481" s="262"/>
      <c r="CV1481" s="262"/>
      <c r="CW1481" s="262"/>
      <c r="CX1481" s="262"/>
      <c r="CY1481" s="262"/>
      <c r="CZ1481" s="262"/>
      <c r="DA1481" s="262"/>
      <c r="DB1481" s="262"/>
      <c r="DC1481" s="262"/>
      <c r="DD1481" s="262"/>
      <c r="DE1481" s="262"/>
      <c r="DF1481" s="262"/>
      <c r="DG1481" s="262"/>
      <c r="DH1481" s="262"/>
      <c r="DI1481" s="262"/>
      <c r="DJ1481" s="262"/>
      <c r="DK1481" s="262"/>
      <c r="DL1481" s="262"/>
      <c r="DM1481" s="262"/>
      <c r="DN1481" s="262"/>
      <c r="DO1481" s="262"/>
      <c r="DP1481" s="262"/>
      <c r="DQ1481" s="262"/>
      <c r="DR1481" s="262"/>
      <c r="DS1481" s="262"/>
      <c r="DT1481" s="262"/>
      <c r="DU1481" s="262"/>
      <c r="DV1481" s="262"/>
      <c r="DW1481" s="262"/>
      <c r="DX1481" s="262"/>
      <c r="DY1481" s="262"/>
      <c r="DZ1481" s="262"/>
      <c r="EA1481" s="262"/>
      <c r="EB1481" s="262"/>
      <c r="EC1481" s="262"/>
      <c r="ED1481" s="262"/>
      <c r="EE1481" s="262"/>
      <c r="EF1481" s="262"/>
      <c r="EG1481" s="262"/>
      <c r="EH1481" s="262"/>
      <c r="EI1481" s="262"/>
      <c r="EJ1481" s="262"/>
      <c r="EK1481" s="262"/>
      <c r="EL1481" s="262"/>
      <c r="EM1481" s="262"/>
      <c r="EN1481" s="262"/>
      <c r="EO1481" s="262"/>
      <c r="EP1481" s="262"/>
      <c r="EQ1481" s="262"/>
      <c r="ER1481" s="262"/>
      <c r="ES1481" s="262"/>
      <c r="ET1481" s="262"/>
      <c r="EU1481" s="262"/>
      <c r="EV1481" s="262"/>
      <c r="EW1481" s="262"/>
      <c r="EX1481" s="262"/>
      <c r="EY1481" s="262"/>
      <c r="EZ1481" s="262"/>
      <c r="FA1481" s="262"/>
      <c r="FB1481" s="262"/>
      <c r="FC1481" s="262"/>
      <c r="FD1481" s="262"/>
      <c r="FE1481" s="262"/>
      <c r="FF1481" s="262"/>
      <c r="FG1481" s="262"/>
      <c r="FH1481" s="262"/>
      <c r="FI1481" s="262"/>
      <c r="FJ1481" s="262"/>
      <c r="FK1481" s="262"/>
      <c r="FL1481" s="262"/>
      <c r="FM1481" s="262"/>
      <c r="FN1481" s="262"/>
      <c r="FO1481" s="262"/>
      <c r="FP1481" s="262"/>
      <c r="FQ1481" s="262"/>
      <c r="FR1481" s="262"/>
      <c r="FS1481" s="262"/>
      <c r="FT1481" s="262"/>
      <c r="FU1481" s="262"/>
      <c r="FV1481" s="262"/>
      <c r="FW1481" s="262"/>
      <c r="FX1481" s="262"/>
      <c r="FY1481" s="262"/>
      <c r="FZ1481" s="262"/>
      <c r="GA1481" s="262"/>
      <c r="GB1481" s="262"/>
      <c r="GC1481" s="262"/>
      <c r="GD1481" s="262"/>
    </row>
    <row r="1482" spans="1:186" s="263" customFormat="1" x14ac:dyDescent="0.2">
      <c r="A1482" s="339" t="s">
        <v>13379</v>
      </c>
      <c r="B1482" s="280" t="s">
        <v>4062</v>
      </c>
      <c r="C1482" s="281" t="s">
        <v>4063</v>
      </c>
      <c r="D1482" s="130" t="s">
        <v>18</v>
      </c>
      <c r="E1482" s="130">
        <v>1</v>
      </c>
      <c r="F1482" s="130"/>
      <c r="G1482" s="282">
        <v>5</v>
      </c>
      <c r="H1482" s="283">
        <v>1.6666666666666666E-2</v>
      </c>
      <c r="I1482" s="358">
        <v>26.07</v>
      </c>
      <c r="J1482" s="284"/>
      <c r="K1482" s="283"/>
      <c r="L1482" s="284">
        <f>IF(ISNUMBER(I1482),ROUND(H1482*E1482*I1482,2),"")</f>
        <v>0.43</v>
      </c>
      <c r="M1482" s="284">
        <f t="shared" si="26"/>
        <v>12.9</v>
      </c>
      <c r="N1482" s="131"/>
      <c r="O1482" s="340"/>
      <c r="P1482" s="262"/>
      <c r="Q1482" s="262"/>
      <c r="R1482" s="262"/>
      <c r="S1482" s="262"/>
      <c r="T1482" s="262"/>
      <c r="U1482" s="262"/>
      <c r="V1482" s="262"/>
      <c r="W1482" s="262"/>
      <c r="X1482" s="262"/>
      <c r="Y1482" s="262"/>
      <c r="Z1482" s="262"/>
      <c r="AA1482" s="262"/>
      <c r="AB1482" s="262"/>
      <c r="AC1482" s="262"/>
      <c r="AD1482" s="262"/>
      <c r="AE1482" s="262"/>
      <c r="AF1482" s="262"/>
      <c r="AG1482" s="262"/>
      <c r="AH1482" s="262"/>
      <c r="AI1482" s="262"/>
      <c r="AJ1482" s="262"/>
      <c r="AK1482" s="262"/>
      <c r="AL1482" s="262"/>
      <c r="AM1482" s="262"/>
      <c r="AN1482" s="262"/>
      <c r="AO1482" s="262"/>
      <c r="AP1482" s="262"/>
      <c r="AQ1482" s="262"/>
      <c r="AR1482" s="262"/>
      <c r="AS1482" s="262"/>
      <c r="AT1482" s="262"/>
      <c r="AU1482" s="262"/>
      <c r="AV1482" s="262"/>
      <c r="AW1482" s="262"/>
      <c r="AX1482" s="262"/>
      <c r="AY1482" s="262"/>
      <c r="AZ1482" s="262"/>
      <c r="BA1482" s="262"/>
      <c r="BB1482" s="262"/>
      <c r="BC1482" s="262"/>
      <c r="BD1482" s="262"/>
      <c r="BE1482" s="262"/>
      <c r="BF1482" s="262"/>
      <c r="BG1482" s="262"/>
      <c r="BH1482" s="262"/>
      <c r="BI1482" s="262"/>
      <c r="BJ1482" s="262"/>
      <c r="BK1482" s="262"/>
      <c r="BL1482" s="262"/>
      <c r="BM1482" s="262"/>
      <c r="BN1482" s="262"/>
      <c r="BO1482" s="262"/>
      <c r="BP1482" s="262"/>
      <c r="BQ1482" s="262"/>
      <c r="BR1482" s="262"/>
      <c r="BS1482" s="262"/>
      <c r="BT1482" s="262"/>
      <c r="BU1482" s="262"/>
      <c r="BV1482" s="262"/>
      <c r="BW1482" s="262"/>
      <c r="BX1482" s="262"/>
      <c r="BY1482" s="262"/>
      <c r="BZ1482" s="262"/>
      <c r="CA1482" s="262"/>
      <c r="CB1482" s="262"/>
      <c r="CC1482" s="262"/>
      <c r="CD1482" s="262"/>
      <c r="CE1482" s="262"/>
      <c r="CF1482" s="262"/>
      <c r="CG1482" s="262"/>
      <c r="CH1482" s="262"/>
      <c r="CI1482" s="262"/>
      <c r="CJ1482" s="262"/>
      <c r="CK1482" s="262"/>
      <c r="CL1482" s="262"/>
      <c r="CM1482" s="262"/>
      <c r="CN1482" s="262"/>
      <c r="CO1482" s="262"/>
      <c r="CP1482" s="262"/>
      <c r="CQ1482" s="262"/>
      <c r="CR1482" s="262"/>
      <c r="CS1482" s="262"/>
      <c r="CT1482" s="262"/>
      <c r="CU1482" s="262"/>
      <c r="CV1482" s="262"/>
      <c r="CW1482" s="262"/>
      <c r="CX1482" s="262"/>
      <c r="CY1482" s="262"/>
      <c r="CZ1482" s="262"/>
      <c r="DA1482" s="262"/>
      <c r="DB1482" s="262"/>
      <c r="DC1482" s="262"/>
      <c r="DD1482" s="262"/>
      <c r="DE1482" s="262"/>
      <c r="DF1482" s="262"/>
      <c r="DG1482" s="262"/>
      <c r="DH1482" s="262"/>
      <c r="DI1482" s="262"/>
      <c r="DJ1482" s="262"/>
      <c r="DK1482" s="262"/>
      <c r="DL1482" s="262"/>
      <c r="DM1482" s="262"/>
      <c r="DN1482" s="262"/>
      <c r="DO1482" s="262"/>
      <c r="DP1482" s="262"/>
      <c r="DQ1482" s="262"/>
      <c r="DR1482" s="262"/>
      <c r="DS1482" s="262"/>
      <c r="DT1482" s="262"/>
      <c r="DU1482" s="262"/>
      <c r="DV1482" s="262"/>
      <c r="DW1482" s="262"/>
      <c r="DX1482" s="262"/>
      <c r="DY1482" s="262"/>
      <c r="DZ1482" s="262"/>
      <c r="EA1482" s="262"/>
      <c r="EB1482" s="262"/>
      <c r="EC1482" s="262"/>
      <c r="ED1482" s="262"/>
      <c r="EE1482" s="262"/>
      <c r="EF1482" s="262"/>
      <c r="EG1482" s="262"/>
      <c r="EH1482" s="262"/>
      <c r="EI1482" s="262"/>
      <c r="EJ1482" s="262"/>
      <c r="EK1482" s="262"/>
      <c r="EL1482" s="262"/>
      <c r="EM1482" s="262"/>
      <c r="EN1482" s="262"/>
      <c r="EO1482" s="262"/>
      <c r="EP1482" s="262"/>
      <c r="EQ1482" s="262"/>
      <c r="ER1482" s="262"/>
      <c r="ES1482" s="262"/>
      <c r="ET1482" s="262"/>
      <c r="EU1482" s="262"/>
      <c r="EV1482" s="262"/>
      <c r="EW1482" s="262"/>
      <c r="EX1482" s="262"/>
      <c r="EY1482" s="262"/>
      <c r="EZ1482" s="262"/>
      <c r="FA1482" s="262"/>
      <c r="FB1482" s="262"/>
      <c r="FC1482" s="262"/>
      <c r="FD1482" s="262"/>
      <c r="FE1482" s="262"/>
      <c r="FF1482" s="262"/>
      <c r="FG1482" s="262"/>
      <c r="FH1482" s="262"/>
      <c r="FI1482" s="262"/>
      <c r="FJ1482" s="262"/>
      <c r="FK1482" s="262"/>
      <c r="FL1482" s="262"/>
      <c r="FM1482" s="262"/>
      <c r="FN1482" s="262"/>
      <c r="FO1482" s="262"/>
      <c r="FP1482" s="262"/>
      <c r="FQ1482" s="262"/>
      <c r="FR1482" s="262"/>
      <c r="FS1482" s="262"/>
      <c r="FT1482" s="262"/>
      <c r="FU1482" s="262"/>
      <c r="FV1482" s="262"/>
      <c r="FW1482" s="262"/>
      <c r="FX1482" s="262"/>
      <c r="FY1482" s="262"/>
      <c r="FZ1482" s="262"/>
      <c r="GA1482" s="262"/>
      <c r="GB1482" s="262"/>
      <c r="GC1482" s="262"/>
      <c r="GD1482" s="262"/>
    </row>
    <row r="1483" spans="1:186" s="263" customFormat="1" x14ac:dyDescent="0.2">
      <c r="A1483" s="339" t="s">
        <v>13380</v>
      </c>
      <c r="B1483" s="280" t="s">
        <v>4064</v>
      </c>
      <c r="C1483" s="281" t="s">
        <v>4065</v>
      </c>
      <c r="D1483" s="130" t="s">
        <v>18</v>
      </c>
      <c r="E1483" s="130">
        <v>1</v>
      </c>
      <c r="F1483" s="130"/>
      <c r="G1483" s="282">
        <v>10</v>
      </c>
      <c r="H1483" s="283">
        <v>8.3333333333333332E-3</v>
      </c>
      <c r="I1483" s="358">
        <v>3595.8</v>
      </c>
      <c r="J1483" s="284"/>
      <c r="K1483" s="283"/>
      <c r="L1483" s="284">
        <f>IF(ISNUMBER(I1483),ROUND(H1483*E1483*I1483,2),"")</f>
        <v>29.97</v>
      </c>
      <c r="M1483" s="284">
        <f t="shared" si="26"/>
        <v>899.1</v>
      </c>
      <c r="N1483" s="131"/>
      <c r="O1483" s="340"/>
      <c r="P1483" s="262"/>
      <c r="Q1483" s="262"/>
      <c r="R1483" s="262"/>
      <c r="S1483" s="262"/>
      <c r="T1483" s="262"/>
      <c r="U1483" s="262"/>
      <c r="V1483" s="262"/>
      <c r="W1483" s="262"/>
      <c r="X1483" s="262"/>
      <c r="Y1483" s="262"/>
      <c r="Z1483" s="262"/>
      <c r="AA1483" s="262"/>
      <c r="AB1483" s="262"/>
      <c r="AC1483" s="262"/>
      <c r="AD1483" s="262"/>
      <c r="AE1483" s="262"/>
      <c r="AF1483" s="262"/>
      <c r="AG1483" s="262"/>
      <c r="AH1483" s="262"/>
      <c r="AI1483" s="262"/>
      <c r="AJ1483" s="262"/>
      <c r="AK1483" s="262"/>
      <c r="AL1483" s="262"/>
      <c r="AM1483" s="262"/>
      <c r="AN1483" s="262"/>
      <c r="AO1483" s="262"/>
      <c r="AP1483" s="262"/>
      <c r="AQ1483" s="262"/>
      <c r="AR1483" s="262"/>
      <c r="AS1483" s="262"/>
      <c r="AT1483" s="262"/>
      <c r="AU1483" s="262"/>
      <c r="AV1483" s="262"/>
      <c r="AW1483" s="262"/>
      <c r="AX1483" s="262"/>
      <c r="AY1483" s="262"/>
      <c r="AZ1483" s="262"/>
      <c r="BA1483" s="262"/>
      <c r="BB1483" s="262"/>
      <c r="BC1483" s="262"/>
      <c r="BD1483" s="262"/>
      <c r="BE1483" s="262"/>
      <c r="BF1483" s="262"/>
      <c r="BG1483" s="262"/>
      <c r="BH1483" s="262"/>
      <c r="BI1483" s="262"/>
      <c r="BJ1483" s="262"/>
      <c r="BK1483" s="262"/>
      <c r="BL1483" s="262"/>
      <c r="BM1483" s="262"/>
      <c r="BN1483" s="262"/>
      <c r="BO1483" s="262"/>
      <c r="BP1483" s="262"/>
      <c r="BQ1483" s="262"/>
      <c r="BR1483" s="262"/>
      <c r="BS1483" s="262"/>
      <c r="BT1483" s="262"/>
      <c r="BU1483" s="262"/>
      <c r="BV1483" s="262"/>
      <c r="BW1483" s="262"/>
      <c r="BX1483" s="262"/>
      <c r="BY1483" s="262"/>
      <c r="BZ1483" s="262"/>
      <c r="CA1483" s="262"/>
      <c r="CB1483" s="262"/>
      <c r="CC1483" s="262"/>
      <c r="CD1483" s="262"/>
      <c r="CE1483" s="262"/>
      <c r="CF1483" s="262"/>
      <c r="CG1483" s="262"/>
      <c r="CH1483" s="262"/>
      <c r="CI1483" s="262"/>
      <c r="CJ1483" s="262"/>
      <c r="CK1483" s="262"/>
      <c r="CL1483" s="262"/>
      <c r="CM1483" s="262"/>
      <c r="CN1483" s="262"/>
      <c r="CO1483" s="262"/>
      <c r="CP1483" s="262"/>
      <c r="CQ1483" s="262"/>
      <c r="CR1483" s="262"/>
      <c r="CS1483" s="262"/>
      <c r="CT1483" s="262"/>
      <c r="CU1483" s="262"/>
      <c r="CV1483" s="262"/>
      <c r="CW1483" s="262"/>
      <c r="CX1483" s="262"/>
      <c r="CY1483" s="262"/>
      <c r="CZ1483" s="262"/>
      <c r="DA1483" s="262"/>
      <c r="DB1483" s="262"/>
      <c r="DC1483" s="262"/>
      <c r="DD1483" s="262"/>
      <c r="DE1483" s="262"/>
      <c r="DF1483" s="262"/>
      <c r="DG1483" s="262"/>
      <c r="DH1483" s="262"/>
      <c r="DI1483" s="262"/>
      <c r="DJ1483" s="262"/>
      <c r="DK1483" s="262"/>
      <c r="DL1483" s="262"/>
      <c r="DM1483" s="262"/>
      <c r="DN1483" s="262"/>
      <c r="DO1483" s="262"/>
      <c r="DP1483" s="262"/>
      <c r="DQ1483" s="262"/>
      <c r="DR1483" s="262"/>
      <c r="DS1483" s="262"/>
      <c r="DT1483" s="262"/>
      <c r="DU1483" s="262"/>
      <c r="DV1483" s="262"/>
      <c r="DW1483" s="262"/>
      <c r="DX1483" s="262"/>
      <c r="DY1483" s="262"/>
      <c r="DZ1483" s="262"/>
      <c r="EA1483" s="262"/>
      <c r="EB1483" s="262"/>
      <c r="EC1483" s="262"/>
      <c r="ED1483" s="262"/>
      <c r="EE1483" s="262"/>
      <c r="EF1483" s="262"/>
      <c r="EG1483" s="262"/>
      <c r="EH1483" s="262"/>
      <c r="EI1483" s="262"/>
      <c r="EJ1483" s="262"/>
      <c r="EK1483" s="262"/>
      <c r="EL1483" s="262"/>
      <c r="EM1483" s="262"/>
      <c r="EN1483" s="262"/>
      <c r="EO1483" s="262"/>
      <c r="EP1483" s="262"/>
      <c r="EQ1483" s="262"/>
      <c r="ER1483" s="262"/>
      <c r="ES1483" s="262"/>
      <c r="ET1483" s="262"/>
      <c r="EU1483" s="262"/>
      <c r="EV1483" s="262"/>
      <c r="EW1483" s="262"/>
      <c r="EX1483" s="262"/>
      <c r="EY1483" s="262"/>
      <c r="EZ1483" s="262"/>
      <c r="FA1483" s="262"/>
      <c r="FB1483" s="262"/>
      <c r="FC1483" s="262"/>
      <c r="FD1483" s="262"/>
      <c r="FE1483" s="262"/>
      <c r="FF1483" s="262"/>
      <c r="FG1483" s="262"/>
      <c r="FH1483" s="262"/>
      <c r="FI1483" s="262"/>
      <c r="FJ1483" s="262"/>
      <c r="FK1483" s="262"/>
      <c r="FL1483" s="262"/>
      <c r="FM1483" s="262"/>
      <c r="FN1483" s="262"/>
      <c r="FO1483" s="262"/>
      <c r="FP1483" s="262"/>
      <c r="FQ1483" s="262"/>
      <c r="FR1483" s="262"/>
      <c r="FS1483" s="262"/>
      <c r="FT1483" s="262"/>
      <c r="FU1483" s="262"/>
      <c r="FV1483" s="262"/>
      <c r="FW1483" s="262"/>
      <c r="FX1483" s="262"/>
      <c r="FY1483" s="262"/>
      <c r="FZ1483" s="262"/>
      <c r="GA1483" s="262"/>
      <c r="GB1483" s="262"/>
      <c r="GC1483" s="262"/>
      <c r="GD1483" s="262"/>
    </row>
    <row r="1484" spans="1:186" s="263" customFormat="1" x14ac:dyDescent="0.2">
      <c r="A1484" s="339" t="s">
        <v>13381</v>
      </c>
      <c r="B1484" s="280" t="s">
        <v>4066</v>
      </c>
      <c r="C1484" s="281" t="s">
        <v>4067</v>
      </c>
      <c r="D1484" s="130" t="s">
        <v>18</v>
      </c>
      <c r="E1484" s="130">
        <v>1</v>
      </c>
      <c r="F1484" s="130"/>
      <c r="G1484" s="282">
        <v>5</v>
      </c>
      <c r="H1484" s="283">
        <v>1.6666666666666666E-2</v>
      </c>
      <c r="I1484" s="358">
        <v>262.89999999999998</v>
      </c>
      <c r="J1484" s="284"/>
      <c r="K1484" s="283"/>
      <c r="L1484" s="284">
        <f>IF(ISNUMBER(I1484),ROUND(H1484*E1484*I1484,2),"")</f>
        <v>4.38</v>
      </c>
      <c r="M1484" s="284">
        <f t="shared" si="26"/>
        <v>131.4</v>
      </c>
      <c r="N1484" s="131"/>
      <c r="O1484" s="340"/>
      <c r="P1484" s="262"/>
      <c r="Q1484" s="262"/>
      <c r="R1484" s="262"/>
      <c r="S1484" s="262"/>
      <c r="T1484" s="262"/>
      <c r="U1484" s="262"/>
      <c r="V1484" s="262"/>
      <c r="W1484" s="262"/>
      <c r="X1484" s="262"/>
      <c r="Y1484" s="262"/>
      <c r="Z1484" s="262"/>
      <c r="AA1484" s="262"/>
      <c r="AB1484" s="262"/>
      <c r="AC1484" s="262"/>
      <c r="AD1484" s="262"/>
      <c r="AE1484" s="262"/>
      <c r="AF1484" s="262"/>
      <c r="AG1484" s="262"/>
      <c r="AH1484" s="262"/>
      <c r="AI1484" s="262"/>
      <c r="AJ1484" s="262"/>
      <c r="AK1484" s="262"/>
      <c r="AL1484" s="262"/>
      <c r="AM1484" s="262"/>
      <c r="AN1484" s="262"/>
      <c r="AO1484" s="262"/>
      <c r="AP1484" s="262"/>
      <c r="AQ1484" s="262"/>
      <c r="AR1484" s="262"/>
      <c r="AS1484" s="262"/>
      <c r="AT1484" s="262"/>
      <c r="AU1484" s="262"/>
      <c r="AV1484" s="262"/>
      <c r="AW1484" s="262"/>
      <c r="AX1484" s="262"/>
      <c r="AY1484" s="262"/>
      <c r="AZ1484" s="262"/>
      <c r="BA1484" s="262"/>
      <c r="BB1484" s="262"/>
      <c r="BC1484" s="262"/>
      <c r="BD1484" s="262"/>
      <c r="BE1484" s="262"/>
      <c r="BF1484" s="262"/>
      <c r="BG1484" s="262"/>
      <c r="BH1484" s="262"/>
      <c r="BI1484" s="262"/>
      <c r="BJ1484" s="262"/>
      <c r="BK1484" s="262"/>
      <c r="BL1484" s="262"/>
      <c r="BM1484" s="262"/>
      <c r="BN1484" s="262"/>
      <c r="BO1484" s="262"/>
      <c r="BP1484" s="262"/>
      <c r="BQ1484" s="262"/>
      <c r="BR1484" s="262"/>
      <c r="BS1484" s="262"/>
      <c r="BT1484" s="262"/>
      <c r="BU1484" s="262"/>
      <c r="BV1484" s="262"/>
      <c r="BW1484" s="262"/>
      <c r="BX1484" s="262"/>
      <c r="BY1484" s="262"/>
      <c r="BZ1484" s="262"/>
      <c r="CA1484" s="262"/>
      <c r="CB1484" s="262"/>
      <c r="CC1484" s="262"/>
      <c r="CD1484" s="262"/>
      <c r="CE1484" s="262"/>
      <c r="CF1484" s="262"/>
      <c r="CG1484" s="262"/>
      <c r="CH1484" s="262"/>
      <c r="CI1484" s="262"/>
      <c r="CJ1484" s="262"/>
      <c r="CK1484" s="262"/>
      <c r="CL1484" s="262"/>
      <c r="CM1484" s="262"/>
      <c r="CN1484" s="262"/>
      <c r="CO1484" s="262"/>
      <c r="CP1484" s="262"/>
      <c r="CQ1484" s="262"/>
      <c r="CR1484" s="262"/>
      <c r="CS1484" s="262"/>
      <c r="CT1484" s="262"/>
      <c r="CU1484" s="262"/>
      <c r="CV1484" s="262"/>
      <c r="CW1484" s="262"/>
      <c r="CX1484" s="262"/>
      <c r="CY1484" s="262"/>
      <c r="CZ1484" s="262"/>
      <c r="DA1484" s="262"/>
      <c r="DB1484" s="262"/>
      <c r="DC1484" s="262"/>
      <c r="DD1484" s="262"/>
      <c r="DE1484" s="262"/>
      <c r="DF1484" s="262"/>
      <c r="DG1484" s="262"/>
      <c r="DH1484" s="262"/>
      <c r="DI1484" s="262"/>
      <c r="DJ1484" s="262"/>
      <c r="DK1484" s="262"/>
      <c r="DL1484" s="262"/>
      <c r="DM1484" s="262"/>
      <c r="DN1484" s="262"/>
      <c r="DO1484" s="262"/>
      <c r="DP1484" s="262"/>
      <c r="DQ1484" s="262"/>
      <c r="DR1484" s="262"/>
      <c r="DS1484" s="262"/>
      <c r="DT1484" s="262"/>
      <c r="DU1484" s="262"/>
      <c r="DV1484" s="262"/>
      <c r="DW1484" s="262"/>
      <c r="DX1484" s="262"/>
      <c r="DY1484" s="262"/>
      <c r="DZ1484" s="262"/>
      <c r="EA1484" s="262"/>
      <c r="EB1484" s="262"/>
      <c r="EC1484" s="262"/>
      <c r="ED1484" s="262"/>
      <c r="EE1484" s="262"/>
      <c r="EF1484" s="262"/>
      <c r="EG1484" s="262"/>
      <c r="EH1484" s="262"/>
      <c r="EI1484" s="262"/>
      <c r="EJ1484" s="262"/>
      <c r="EK1484" s="262"/>
      <c r="EL1484" s="262"/>
      <c r="EM1484" s="262"/>
      <c r="EN1484" s="262"/>
      <c r="EO1484" s="262"/>
      <c r="EP1484" s="262"/>
      <c r="EQ1484" s="262"/>
      <c r="ER1484" s="262"/>
      <c r="ES1484" s="262"/>
      <c r="ET1484" s="262"/>
      <c r="EU1484" s="262"/>
      <c r="EV1484" s="262"/>
      <c r="EW1484" s="262"/>
      <c r="EX1484" s="262"/>
      <c r="EY1484" s="262"/>
      <c r="EZ1484" s="262"/>
      <c r="FA1484" s="262"/>
      <c r="FB1484" s="262"/>
      <c r="FC1484" s="262"/>
      <c r="FD1484" s="262"/>
      <c r="FE1484" s="262"/>
      <c r="FF1484" s="262"/>
      <c r="FG1484" s="262"/>
      <c r="FH1484" s="262"/>
      <c r="FI1484" s="262"/>
      <c r="FJ1484" s="262"/>
      <c r="FK1484" s="262"/>
      <c r="FL1484" s="262"/>
      <c r="FM1484" s="262"/>
      <c r="FN1484" s="262"/>
      <c r="FO1484" s="262"/>
      <c r="FP1484" s="262"/>
      <c r="FQ1484" s="262"/>
      <c r="FR1484" s="262"/>
      <c r="FS1484" s="262"/>
      <c r="FT1484" s="262"/>
      <c r="FU1484" s="262"/>
      <c r="FV1484" s="262"/>
      <c r="FW1484" s="262"/>
      <c r="FX1484" s="262"/>
      <c r="FY1484" s="262"/>
      <c r="FZ1484" s="262"/>
      <c r="GA1484" s="262"/>
      <c r="GB1484" s="262"/>
      <c r="GC1484" s="262"/>
      <c r="GD1484" s="262"/>
    </row>
    <row r="1485" spans="1:186" s="263" customFormat="1" x14ac:dyDescent="0.2">
      <c r="A1485" s="339" t="s">
        <v>13382</v>
      </c>
      <c r="B1485" s="280" t="s">
        <v>4068</v>
      </c>
      <c r="C1485" s="281" t="s">
        <v>4069</v>
      </c>
      <c r="D1485" s="130" t="s">
        <v>461</v>
      </c>
      <c r="E1485" s="130">
        <v>1</v>
      </c>
      <c r="F1485" s="130"/>
      <c r="G1485" s="282">
        <v>5</v>
      </c>
      <c r="H1485" s="283">
        <v>1.6666666666666666E-2</v>
      </c>
      <c r="I1485" s="358">
        <v>330.51</v>
      </c>
      <c r="J1485" s="284"/>
      <c r="K1485" s="283"/>
      <c r="L1485" s="284">
        <f>IF(ISNUMBER(I1485),ROUND(H1485*E1485*I1485,2),"")</f>
        <v>5.51</v>
      </c>
      <c r="M1485" s="284">
        <f t="shared" si="26"/>
        <v>165.3</v>
      </c>
      <c r="N1485" s="131"/>
      <c r="O1485" s="340"/>
      <c r="P1485" s="262"/>
      <c r="Q1485" s="262"/>
      <c r="R1485" s="262"/>
      <c r="S1485" s="262"/>
      <c r="T1485" s="262"/>
      <c r="U1485" s="262"/>
      <c r="V1485" s="262"/>
      <c r="W1485" s="262"/>
      <c r="X1485" s="262"/>
      <c r="Y1485" s="262"/>
      <c r="Z1485" s="262"/>
      <c r="AA1485" s="262"/>
      <c r="AB1485" s="262"/>
      <c r="AC1485" s="262"/>
      <c r="AD1485" s="262"/>
      <c r="AE1485" s="262"/>
      <c r="AF1485" s="262"/>
      <c r="AG1485" s="262"/>
      <c r="AH1485" s="262"/>
      <c r="AI1485" s="262"/>
      <c r="AJ1485" s="262"/>
      <c r="AK1485" s="262"/>
      <c r="AL1485" s="262"/>
      <c r="AM1485" s="262"/>
      <c r="AN1485" s="262"/>
      <c r="AO1485" s="262"/>
      <c r="AP1485" s="262"/>
      <c r="AQ1485" s="262"/>
      <c r="AR1485" s="262"/>
      <c r="AS1485" s="262"/>
      <c r="AT1485" s="262"/>
      <c r="AU1485" s="262"/>
      <c r="AV1485" s="262"/>
      <c r="AW1485" s="262"/>
      <c r="AX1485" s="262"/>
      <c r="AY1485" s="262"/>
      <c r="AZ1485" s="262"/>
      <c r="BA1485" s="262"/>
      <c r="BB1485" s="262"/>
      <c r="BC1485" s="262"/>
      <c r="BD1485" s="262"/>
      <c r="BE1485" s="262"/>
      <c r="BF1485" s="262"/>
      <c r="BG1485" s="262"/>
      <c r="BH1485" s="262"/>
      <c r="BI1485" s="262"/>
      <c r="BJ1485" s="262"/>
      <c r="BK1485" s="262"/>
      <c r="BL1485" s="262"/>
      <c r="BM1485" s="262"/>
      <c r="BN1485" s="262"/>
      <c r="BO1485" s="262"/>
      <c r="BP1485" s="262"/>
      <c r="BQ1485" s="262"/>
      <c r="BR1485" s="262"/>
      <c r="BS1485" s="262"/>
      <c r="BT1485" s="262"/>
      <c r="BU1485" s="262"/>
      <c r="BV1485" s="262"/>
      <c r="BW1485" s="262"/>
      <c r="BX1485" s="262"/>
      <c r="BY1485" s="262"/>
      <c r="BZ1485" s="262"/>
      <c r="CA1485" s="262"/>
      <c r="CB1485" s="262"/>
      <c r="CC1485" s="262"/>
      <c r="CD1485" s="262"/>
      <c r="CE1485" s="262"/>
      <c r="CF1485" s="262"/>
      <c r="CG1485" s="262"/>
      <c r="CH1485" s="262"/>
      <c r="CI1485" s="262"/>
      <c r="CJ1485" s="262"/>
      <c r="CK1485" s="262"/>
      <c r="CL1485" s="262"/>
      <c r="CM1485" s="262"/>
      <c r="CN1485" s="262"/>
      <c r="CO1485" s="262"/>
      <c r="CP1485" s="262"/>
      <c r="CQ1485" s="262"/>
      <c r="CR1485" s="262"/>
      <c r="CS1485" s="262"/>
      <c r="CT1485" s="262"/>
      <c r="CU1485" s="262"/>
      <c r="CV1485" s="262"/>
      <c r="CW1485" s="262"/>
      <c r="CX1485" s="262"/>
      <c r="CY1485" s="262"/>
      <c r="CZ1485" s="262"/>
      <c r="DA1485" s="262"/>
      <c r="DB1485" s="262"/>
      <c r="DC1485" s="262"/>
      <c r="DD1485" s="262"/>
      <c r="DE1485" s="262"/>
      <c r="DF1485" s="262"/>
      <c r="DG1485" s="262"/>
      <c r="DH1485" s="262"/>
      <c r="DI1485" s="262"/>
      <c r="DJ1485" s="262"/>
      <c r="DK1485" s="262"/>
      <c r="DL1485" s="262"/>
      <c r="DM1485" s="262"/>
      <c r="DN1485" s="262"/>
      <c r="DO1485" s="262"/>
      <c r="DP1485" s="262"/>
      <c r="DQ1485" s="262"/>
      <c r="DR1485" s="262"/>
      <c r="DS1485" s="262"/>
      <c r="DT1485" s="262"/>
      <c r="DU1485" s="262"/>
      <c r="DV1485" s="262"/>
      <c r="DW1485" s="262"/>
      <c r="DX1485" s="262"/>
      <c r="DY1485" s="262"/>
      <c r="DZ1485" s="262"/>
      <c r="EA1485" s="262"/>
      <c r="EB1485" s="262"/>
      <c r="EC1485" s="262"/>
      <c r="ED1485" s="262"/>
      <c r="EE1485" s="262"/>
      <c r="EF1485" s="262"/>
      <c r="EG1485" s="262"/>
      <c r="EH1485" s="262"/>
      <c r="EI1485" s="262"/>
      <c r="EJ1485" s="262"/>
      <c r="EK1485" s="262"/>
      <c r="EL1485" s="262"/>
      <c r="EM1485" s="262"/>
      <c r="EN1485" s="262"/>
      <c r="EO1485" s="262"/>
      <c r="EP1485" s="262"/>
      <c r="EQ1485" s="262"/>
      <c r="ER1485" s="262"/>
      <c r="ES1485" s="262"/>
      <c r="ET1485" s="262"/>
      <c r="EU1485" s="262"/>
      <c r="EV1485" s="262"/>
      <c r="EW1485" s="262"/>
      <c r="EX1485" s="262"/>
      <c r="EY1485" s="262"/>
      <c r="EZ1485" s="262"/>
      <c r="FA1485" s="262"/>
      <c r="FB1485" s="262"/>
      <c r="FC1485" s="262"/>
      <c r="FD1485" s="262"/>
      <c r="FE1485" s="262"/>
      <c r="FF1485" s="262"/>
      <c r="FG1485" s="262"/>
      <c r="FH1485" s="262"/>
      <c r="FI1485" s="262"/>
      <c r="FJ1485" s="262"/>
      <c r="FK1485" s="262"/>
      <c r="FL1485" s="262"/>
      <c r="FM1485" s="262"/>
      <c r="FN1485" s="262"/>
      <c r="FO1485" s="262"/>
      <c r="FP1485" s="262"/>
      <c r="FQ1485" s="262"/>
      <c r="FR1485" s="262"/>
      <c r="FS1485" s="262"/>
      <c r="FT1485" s="262"/>
      <c r="FU1485" s="262"/>
      <c r="FV1485" s="262"/>
      <c r="FW1485" s="262"/>
      <c r="FX1485" s="262"/>
      <c r="FY1485" s="262"/>
      <c r="FZ1485" s="262"/>
      <c r="GA1485" s="262"/>
      <c r="GB1485" s="262"/>
      <c r="GC1485" s="262"/>
      <c r="GD1485" s="262"/>
    </row>
    <row r="1486" spans="1:186" s="263" customFormat="1" x14ac:dyDescent="0.2">
      <c r="A1486" s="339" t="s">
        <v>13383</v>
      </c>
      <c r="B1486" s="280" t="s">
        <v>4070</v>
      </c>
      <c r="C1486" s="281" t="s">
        <v>4071</v>
      </c>
      <c r="D1486" s="130" t="s">
        <v>18</v>
      </c>
      <c r="E1486" s="130">
        <v>2</v>
      </c>
      <c r="F1486" s="130"/>
      <c r="G1486" s="282">
        <v>5</v>
      </c>
      <c r="H1486" s="283">
        <v>1.6666666666666666E-2</v>
      </c>
      <c r="I1486" s="358">
        <v>200.45</v>
      </c>
      <c r="J1486" s="284"/>
      <c r="K1486" s="283"/>
      <c r="L1486" s="284">
        <f>IF(ISNUMBER(I1486),ROUND(H1486*E1486*I1486,2),"")</f>
        <v>6.68</v>
      </c>
      <c r="M1486" s="284">
        <f t="shared" si="26"/>
        <v>200.4</v>
      </c>
      <c r="N1486" s="131"/>
      <c r="O1486" s="340"/>
      <c r="P1486" s="262"/>
      <c r="Q1486" s="262"/>
      <c r="R1486" s="262"/>
      <c r="S1486" s="262"/>
      <c r="T1486" s="262"/>
      <c r="U1486" s="262"/>
      <c r="V1486" s="262"/>
      <c r="W1486" s="262"/>
      <c r="X1486" s="262"/>
      <c r="Y1486" s="262"/>
      <c r="Z1486" s="262"/>
      <c r="AA1486" s="262"/>
      <c r="AB1486" s="262"/>
      <c r="AC1486" s="262"/>
      <c r="AD1486" s="262"/>
      <c r="AE1486" s="262"/>
      <c r="AF1486" s="262"/>
      <c r="AG1486" s="262"/>
      <c r="AH1486" s="262"/>
      <c r="AI1486" s="262"/>
      <c r="AJ1486" s="262"/>
      <c r="AK1486" s="262"/>
      <c r="AL1486" s="262"/>
      <c r="AM1486" s="262"/>
      <c r="AN1486" s="262"/>
      <c r="AO1486" s="262"/>
      <c r="AP1486" s="262"/>
      <c r="AQ1486" s="262"/>
      <c r="AR1486" s="262"/>
      <c r="AS1486" s="262"/>
      <c r="AT1486" s="262"/>
      <c r="AU1486" s="262"/>
      <c r="AV1486" s="262"/>
      <c r="AW1486" s="262"/>
      <c r="AX1486" s="262"/>
      <c r="AY1486" s="262"/>
      <c r="AZ1486" s="262"/>
      <c r="BA1486" s="262"/>
      <c r="BB1486" s="262"/>
      <c r="BC1486" s="262"/>
      <c r="BD1486" s="262"/>
      <c r="BE1486" s="262"/>
      <c r="BF1486" s="262"/>
      <c r="BG1486" s="262"/>
      <c r="BH1486" s="262"/>
      <c r="BI1486" s="262"/>
      <c r="BJ1486" s="262"/>
      <c r="BK1486" s="262"/>
      <c r="BL1486" s="262"/>
      <c r="BM1486" s="262"/>
      <c r="BN1486" s="262"/>
      <c r="BO1486" s="262"/>
      <c r="BP1486" s="262"/>
      <c r="BQ1486" s="262"/>
      <c r="BR1486" s="262"/>
      <c r="BS1486" s="262"/>
      <c r="BT1486" s="262"/>
      <c r="BU1486" s="262"/>
      <c r="BV1486" s="262"/>
      <c r="BW1486" s="262"/>
      <c r="BX1486" s="262"/>
      <c r="BY1486" s="262"/>
      <c r="BZ1486" s="262"/>
      <c r="CA1486" s="262"/>
      <c r="CB1486" s="262"/>
      <c r="CC1486" s="262"/>
      <c r="CD1486" s="262"/>
      <c r="CE1486" s="262"/>
      <c r="CF1486" s="262"/>
      <c r="CG1486" s="262"/>
      <c r="CH1486" s="262"/>
      <c r="CI1486" s="262"/>
      <c r="CJ1486" s="262"/>
      <c r="CK1486" s="262"/>
      <c r="CL1486" s="262"/>
      <c r="CM1486" s="262"/>
      <c r="CN1486" s="262"/>
      <c r="CO1486" s="262"/>
      <c r="CP1486" s="262"/>
      <c r="CQ1486" s="262"/>
      <c r="CR1486" s="262"/>
      <c r="CS1486" s="262"/>
      <c r="CT1486" s="262"/>
      <c r="CU1486" s="262"/>
      <c r="CV1486" s="262"/>
      <c r="CW1486" s="262"/>
      <c r="CX1486" s="262"/>
      <c r="CY1486" s="262"/>
      <c r="CZ1486" s="262"/>
      <c r="DA1486" s="262"/>
      <c r="DB1486" s="262"/>
      <c r="DC1486" s="262"/>
      <c r="DD1486" s="262"/>
      <c r="DE1486" s="262"/>
      <c r="DF1486" s="262"/>
      <c r="DG1486" s="262"/>
      <c r="DH1486" s="262"/>
      <c r="DI1486" s="262"/>
      <c r="DJ1486" s="262"/>
      <c r="DK1486" s="262"/>
      <c r="DL1486" s="262"/>
      <c r="DM1486" s="262"/>
      <c r="DN1486" s="262"/>
      <c r="DO1486" s="262"/>
      <c r="DP1486" s="262"/>
      <c r="DQ1486" s="262"/>
      <c r="DR1486" s="262"/>
      <c r="DS1486" s="262"/>
      <c r="DT1486" s="262"/>
      <c r="DU1486" s="262"/>
      <c r="DV1486" s="262"/>
      <c r="DW1486" s="262"/>
      <c r="DX1486" s="262"/>
      <c r="DY1486" s="262"/>
      <c r="DZ1486" s="262"/>
      <c r="EA1486" s="262"/>
      <c r="EB1486" s="262"/>
      <c r="EC1486" s="262"/>
      <c r="ED1486" s="262"/>
      <c r="EE1486" s="262"/>
      <c r="EF1486" s="262"/>
      <c r="EG1486" s="262"/>
      <c r="EH1486" s="262"/>
      <c r="EI1486" s="262"/>
      <c r="EJ1486" s="262"/>
      <c r="EK1486" s="262"/>
      <c r="EL1486" s="262"/>
      <c r="EM1486" s="262"/>
      <c r="EN1486" s="262"/>
      <c r="EO1486" s="262"/>
      <c r="EP1486" s="262"/>
      <c r="EQ1486" s="262"/>
      <c r="ER1486" s="262"/>
      <c r="ES1486" s="262"/>
      <c r="ET1486" s="262"/>
      <c r="EU1486" s="262"/>
      <c r="EV1486" s="262"/>
      <c r="EW1486" s="262"/>
      <c r="EX1486" s="262"/>
      <c r="EY1486" s="262"/>
      <c r="EZ1486" s="262"/>
      <c r="FA1486" s="262"/>
      <c r="FB1486" s="262"/>
      <c r="FC1486" s="262"/>
      <c r="FD1486" s="262"/>
      <c r="FE1486" s="262"/>
      <c r="FF1486" s="262"/>
      <c r="FG1486" s="262"/>
      <c r="FH1486" s="262"/>
      <c r="FI1486" s="262"/>
      <c r="FJ1486" s="262"/>
      <c r="FK1486" s="262"/>
      <c r="FL1486" s="262"/>
      <c r="FM1486" s="262"/>
      <c r="FN1486" s="262"/>
      <c r="FO1486" s="262"/>
      <c r="FP1486" s="262"/>
      <c r="FQ1486" s="262"/>
      <c r="FR1486" s="262"/>
      <c r="FS1486" s="262"/>
      <c r="FT1486" s="262"/>
      <c r="FU1486" s="262"/>
      <c r="FV1486" s="262"/>
      <c r="FW1486" s="262"/>
      <c r="FX1486" s="262"/>
      <c r="FY1486" s="262"/>
      <c r="FZ1486" s="262"/>
      <c r="GA1486" s="262"/>
      <c r="GB1486" s="262"/>
      <c r="GC1486" s="262"/>
      <c r="GD1486" s="262"/>
    </row>
    <row r="1487" spans="1:186" s="263" customFormat="1" x14ac:dyDescent="0.2">
      <c r="A1487" s="339" t="s">
        <v>13384</v>
      </c>
      <c r="B1487" s="280" t="s">
        <v>4074</v>
      </c>
      <c r="C1487" s="281" t="s">
        <v>4075</v>
      </c>
      <c r="D1487" s="130" t="s">
        <v>18</v>
      </c>
      <c r="E1487" s="130">
        <v>4</v>
      </c>
      <c r="F1487" s="130"/>
      <c r="G1487" s="282">
        <v>5</v>
      </c>
      <c r="H1487" s="283">
        <v>1.6666666666666666E-2</v>
      </c>
      <c r="I1487" s="358">
        <v>10.36</v>
      </c>
      <c r="J1487" s="284"/>
      <c r="K1487" s="283"/>
      <c r="L1487" s="284">
        <f>IF(ISNUMBER(I1487),ROUND(H1487*E1487*I1487,2),"")</f>
        <v>0.69</v>
      </c>
      <c r="M1487" s="284">
        <f t="shared" si="26"/>
        <v>20.7</v>
      </c>
      <c r="N1487" s="131"/>
      <c r="O1487" s="340"/>
      <c r="P1487" s="262"/>
      <c r="Q1487" s="262"/>
      <c r="R1487" s="262"/>
      <c r="S1487" s="262"/>
      <c r="T1487" s="262"/>
      <c r="U1487" s="262"/>
      <c r="V1487" s="262"/>
      <c r="W1487" s="262"/>
      <c r="X1487" s="262"/>
      <c r="Y1487" s="262"/>
      <c r="Z1487" s="262"/>
      <c r="AA1487" s="262"/>
      <c r="AB1487" s="262"/>
      <c r="AC1487" s="262"/>
      <c r="AD1487" s="262"/>
      <c r="AE1487" s="262"/>
      <c r="AF1487" s="262"/>
      <c r="AG1487" s="262"/>
      <c r="AH1487" s="262"/>
      <c r="AI1487" s="262"/>
      <c r="AJ1487" s="262"/>
      <c r="AK1487" s="262"/>
      <c r="AL1487" s="262"/>
      <c r="AM1487" s="262"/>
      <c r="AN1487" s="262"/>
      <c r="AO1487" s="262"/>
      <c r="AP1487" s="262"/>
      <c r="AQ1487" s="262"/>
      <c r="AR1487" s="262"/>
      <c r="AS1487" s="262"/>
      <c r="AT1487" s="262"/>
      <c r="AU1487" s="262"/>
      <c r="AV1487" s="262"/>
      <c r="AW1487" s="262"/>
      <c r="AX1487" s="262"/>
      <c r="AY1487" s="262"/>
      <c r="AZ1487" s="262"/>
      <c r="BA1487" s="262"/>
      <c r="BB1487" s="262"/>
      <c r="BC1487" s="262"/>
      <c r="BD1487" s="262"/>
      <c r="BE1487" s="262"/>
      <c r="BF1487" s="262"/>
      <c r="BG1487" s="262"/>
      <c r="BH1487" s="262"/>
      <c r="BI1487" s="262"/>
      <c r="BJ1487" s="262"/>
      <c r="BK1487" s="262"/>
      <c r="BL1487" s="262"/>
      <c r="BM1487" s="262"/>
      <c r="BN1487" s="262"/>
      <c r="BO1487" s="262"/>
      <c r="BP1487" s="262"/>
      <c r="BQ1487" s="262"/>
      <c r="BR1487" s="262"/>
      <c r="BS1487" s="262"/>
      <c r="BT1487" s="262"/>
      <c r="BU1487" s="262"/>
      <c r="BV1487" s="262"/>
      <c r="BW1487" s="262"/>
      <c r="BX1487" s="262"/>
      <c r="BY1487" s="262"/>
      <c r="BZ1487" s="262"/>
      <c r="CA1487" s="262"/>
      <c r="CB1487" s="262"/>
      <c r="CC1487" s="262"/>
      <c r="CD1487" s="262"/>
      <c r="CE1487" s="262"/>
      <c r="CF1487" s="262"/>
      <c r="CG1487" s="262"/>
      <c r="CH1487" s="262"/>
      <c r="CI1487" s="262"/>
      <c r="CJ1487" s="262"/>
      <c r="CK1487" s="262"/>
      <c r="CL1487" s="262"/>
      <c r="CM1487" s="262"/>
      <c r="CN1487" s="262"/>
      <c r="CO1487" s="262"/>
      <c r="CP1487" s="262"/>
      <c r="CQ1487" s="262"/>
      <c r="CR1487" s="262"/>
      <c r="CS1487" s="262"/>
      <c r="CT1487" s="262"/>
      <c r="CU1487" s="262"/>
      <c r="CV1487" s="262"/>
      <c r="CW1487" s="262"/>
      <c r="CX1487" s="262"/>
      <c r="CY1487" s="262"/>
      <c r="CZ1487" s="262"/>
      <c r="DA1487" s="262"/>
      <c r="DB1487" s="262"/>
      <c r="DC1487" s="262"/>
      <c r="DD1487" s="262"/>
      <c r="DE1487" s="262"/>
      <c r="DF1487" s="262"/>
      <c r="DG1487" s="262"/>
      <c r="DH1487" s="262"/>
      <c r="DI1487" s="262"/>
      <c r="DJ1487" s="262"/>
      <c r="DK1487" s="262"/>
      <c r="DL1487" s="262"/>
      <c r="DM1487" s="262"/>
      <c r="DN1487" s="262"/>
      <c r="DO1487" s="262"/>
      <c r="DP1487" s="262"/>
      <c r="DQ1487" s="262"/>
      <c r="DR1487" s="262"/>
      <c r="DS1487" s="262"/>
      <c r="DT1487" s="262"/>
      <c r="DU1487" s="262"/>
      <c r="DV1487" s="262"/>
      <c r="DW1487" s="262"/>
      <c r="DX1487" s="262"/>
      <c r="DY1487" s="262"/>
      <c r="DZ1487" s="262"/>
      <c r="EA1487" s="262"/>
      <c r="EB1487" s="262"/>
      <c r="EC1487" s="262"/>
      <c r="ED1487" s="262"/>
      <c r="EE1487" s="262"/>
      <c r="EF1487" s="262"/>
      <c r="EG1487" s="262"/>
      <c r="EH1487" s="262"/>
      <c r="EI1487" s="262"/>
      <c r="EJ1487" s="262"/>
      <c r="EK1487" s="262"/>
      <c r="EL1487" s="262"/>
      <c r="EM1487" s="262"/>
      <c r="EN1487" s="262"/>
      <c r="EO1487" s="262"/>
      <c r="EP1487" s="262"/>
      <c r="EQ1487" s="262"/>
      <c r="ER1487" s="262"/>
      <c r="ES1487" s="262"/>
      <c r="ET1487" s="262"/>
      <c r="EU1487" s="262"/>
      <c r="EV1487" s="262"/>
      <c r="EW1487" s="262"/>
      <c r="EX1487" s="262"/>
      <c r="EY1487" s="262"/>
      <c r="EZ1487" s="262"/>
      <c r="FA1487" s="262"/>
      <c r="FB1487" s="262"/>
      <c r="FC1487" s="262"/>
      <c r="FD1487" s="262"/>
      <c r="FE1487" s="262"/>
      <c r="FF1487" s="262"/>
      <c r="FG1487" s="262"/>
      <c r="FH1487" s="262"/>
      <c r="FI1487" s="262"/>
      <c r="FJ1487" s="262"/>
      <c r="FK1487" s="262"/>
      <c r="FL1487" s="262"/>
      <c r="FM1487" s="262"/>
      <c r="FN1487" s="262"/>
      <c r="FO1487" s="262"/>
      <c r="FP1487" s="262"/>
      <c r="FQ1487" s="262"/>
      <c r="FR1487" s="262"/>
      <c r="FS1487" s="262"/>
      <c r="FT1487" s="262"/>
      <c r="FU1487" s="262"/>
      <c r="FV1487" s="262"/>
      <c r="FW1487" s="262"/>
      <c r="FX1487" s="262"/>
      <c r="FY1487" s="262"/>
      <c r="FZ1487" s="262"/>
      <c r="GA1487" s="262"/>
      <c r="GB1487" s="262"/>
      <c r="GC1487" s="262"/>
      <c r="GD1487" s="262"/>
    </row>
    <row r="1488" spans="1:186" s="263" customFormat="1" x14ac:dyDescent="0.2">
      <c r="A1488" s="339" t="s">
        <v>13385</v>
      </c>
      <c r="B1488" s="280" t="s">
        <v>4076</v>
      </c>
      <c r="C1488" s="281" t="s">
        <v>4077</v>
      </c>
      <c r="D1488" s="130" t="s">
        <v>18</v>
      </c>
      <c r="E1488" s="130">
        <v>1</v>
      </c>
      <c r="F1488" s="130"/>
      <c r="G1488" s="282">
        <v>5</v>
      </c>
      <c r="H1488" s="283">
        <v>1.6666666666666666E-2</v>
      </c>
      <c r="I1488" s="358">
        <v>39.21</v>
      </c>
      <c r="J1488" s="284"/>
      <c r="K1488" s="283"/>
      <c r="L1488" s="284">
        <f>IF(ISNUMBER(I1488),ROUND(H1488*E1488*I1488,2),"")</f>
        <v>0.65</v>
      </c>
      <c r="M1488" s="284">
        <f t="shared" si="26"/>
        <v>19.5</v>
      </c>
      <c r="N1488" s="131"/>
      <c r="O1488" s="340"/>
      <c r="P1488" s="262"/>
      <c r="Q1488" s="262"/>
      <c r="R1488" s="262"/>
      <c r="S1488" s="262"/>
      <c r="T1488" s="262"/>
      <c r="U1488" s="262"/>
      <c r="V1488" s="262"/>
      <c r="W1488" s="262"/>
      <c r="X1488" s="262"/>
      <c r="Y1488" s="262"/>
      <c r="Z1488" s="262"/>
      <c r="AA1488" s="262"/>
      <c r="AB1488" s="262"/>
      <c r="AC1488" s="262"/>
      <c r="AD1488" s="262"/>
      <c r="AE1488" s="262"/>
      <c r="AF1488" s="262"/>
      <c r="AG1488" s="262"/>
      <c r="AH1488" s="262"/>
      <c r="AI1488" s="262"/>
      <c r="AJ1488" s="262"/>
      <c r="AK1488" s="262"/>
      <c r="AL1488" s="262"/>
      <c r="AM1488" s="262"/>
      <c r="AN1488" s="262"/>
      <c r="AO1488" s="262"/>
      <c r="AP1488" s="262"/>
      <c r="AQ1488" s="262"/>
      <c r="AR1488" s="262"/>
      <c r="AS1488" s="262"/>
      <c r="AT1488" s="262"/>
      <c r="AU1488" s="262"/>
      <c r="AV1488" s="262"/>
      <c r="AW1488" s="262"/>
      <c r="AX1488" s="262"/>
      <c r="AY1488" s="262"/>
      <c r="AZ1488" s="262"/>
      <c r="BA1488" s="262"/>
      <c r="BB1488" s="262"/>
      <c r="BC1488" s="262"/>
      <c r="BD1488" s="262"/>
      <c r="BE1488" s="262"/>
      <c r="BF1488" s="262"/>
      <c r="BG1488" s="262"/>
      <c r="BH1488" s="262"/>
      <c r="BI1488" s="262"/>
      <c r="BJ1488" s="262"/>
      <c r="BK1488" s="262"/>
      <c r="BL1488" s="262"/>
      <c r="BM1488" s="262"/>
      <c r="BN1488" s="262"/>
      <c r="BO1488" s="262"/>
      <c r="BP1488" s="262"/>
      <c r="BQ1488" s="262"/>
      <c r="BR1488" s="262"/>
      <c r="BS1488" s="262"/>
      <c r="BT1488" s="262"/>
      <c r="BU1488" s="262"/>
      <c r="BV1488" s="262"/>
      <c r="BW1488" s="262"/>
      <c r="BX1488" s="262"/>
      <c r="BY1488" s="262"/>
      <c r="BZ1488" s="262"/>
      <c r="CA1488" s="262"/>
      <c r="CB1488" s="262"/>
      <c r="CC1488" s="262"/>
      <c r="CD1488" s="262"/>
      <c r="CE1488" s="262"/>
      <c r="CF1488" s="262"/>
      <c r="CG1488" s="262"/>
      <c r="CH1488" s="262"/>
      <c r="CI1488" s="262"/>
      <c r="CJ1488" s="262"/>
      <c r="CK1488" s="262"/>
      <c r="CL1488" s="262"/>
      <c r="CM1488" s="262"/>
      <c r="CN1488" s="262"/>
      <c r="CO1488" s="262"/>
      <c r="CP1488" s="262"/>
      <c r="CQ1488" s="262"/>
      <c r="CR1488" s="262"/>
      <c r="CS1488" s="262"/>
      <c r="CT1488" s="262"/>
      <c r="CU1488" s="262"/>
      <c r="CV1488" s="262"/>
      <c r="CW1488" s="262"/>
      <c r="CX1488" s="262"/>
      <c r="CY1488" s="262"/>
      <c r="CZ1488" s="262"/>
      <c r="DA1488" s="262"/>
      <c r="DB1488" s="262"/>
      <c r="DC1488" s="262"/>
      <c r="DD1488" s="262"/>
      <c r="DE1488" s="262"/>
      <c r="DF1488" s="262"/>
      <c r="DG1488" s="262"/>
      <c r="DH1488" s="262"/>
      <c r="DI1488" s="262"/>
      <c r="DJ1488" s="262"/>
      <c r="DK1488" s="262"/>
      <c r="DL1488" s="262"/>
      <c r="DM1488" s="262"/>
      <c r="DN1488" s="262"/>
      <c r="DO1488" s="262"/>
      <c r="DP1488" s="262"/>
      <c r="DQ1488" s="262"/>
      <c r="DR1488" s="262"/>
      <c r="DS1488" s="262"/>
      <c r="DT1488" s="262"/>
      <c r="DU1488" s="262"/>
      <c r="DV1488" s="262"/>
      <c r="DW1488" s="262"/>
      <c r="DX1488" s="262"/>
      <c r="DY1488" s="262"/>
      <c r="DZ1488" s="262"/>
      <c r="EA1488" s="262"/>
      <c r="EB1488" s="262"/>
      <c r="EC1488" s="262"/>
      <c r="ED1488" s="262"/>
      <c r="EE1488" s="262"/>
      <c r="EF1488" s="262"/>
      <c r="EG1488" s="262"/>
      <c r="EH1488" s="262"/>
      <c r="EI1488" s="262"/>
      <c r="EJ1488" s="262"/>
      <c r="EK1488" s="262"/>
      <c r="EL1488" s="262"/>
      <c r="EM1488" s="262"/>
      <c r="EN1488" s="262"/>
      <c r="EO1488" s="262"/>
      <c r="EP1488" s="262"/>
      <c r="EQ1488" s="262"/>
      <c r="ER1488" s="262"/>
      <c r="ES1488" s="262"/>
      <c r="ET1488" s="262"/>
      <c r="EU1488" s="262"/>
      <c r="EV1488" s="262"/>
      <c r="EW1488" s="262"/>
      <c r="EX1488" s="262"/>
      <c r="EY1488" s="262"/>
      <c r="EZ1488" s="262"/>
      <c r="FA1488" s="262"/>
      <c r="FB1488" s="262"/>
      <c r="FC1488" s="262"/>
      <c r="FD1488" s="262"/>
      <c r="FE1488" s="262"/>
      <c r="FF1488" s="262"/>
      <c r="FG1488" s="262"/>
      <c r="FH1488" s="262"/>
      <c r="FI1488" s="262"/>
      <c r="FJ1488" s="262"/>
      <c r="FK1488" s="262"/>
      <c r="FL1488" s="262"/>
      <c r="FM1488" s="262"/>
      <c r="FN1488" s="262"/>
      <c r="FO1488" s="262"/>
      <c r="FP1488" s="262"/>
      <c r="FQ1488" s="262"/>
      <c r="FR1488" s="262"/>
      <c r="FS1488" s="262"/>
      <c r="FT1488" s="262"/>
      <c r="FU1488" s="262"/>
      <c r="FV1488" s="262"/>
      <c r="FW1488" s="262"/>
      <c r="FX1488" s="262"/>
      <c r="FY1488" s="262"/>
      <c r="FZ1488" s="262"/>
      <c r="GA1488" s="262"/>
      <c r="GB1488" s="262"/>
      <c r="GC1488" s="262"/>
      <c r="GD1488" s="262"/>
    </row>
    <row r="1489" spans="1:186" s="263" customFormat="1" x14ac:dyDescent="0.2">
      <c r="A1489" s="339" t="s">
        <v>13386</v>
      </c>
      <c r="B1489" s="280" t="s">
        <v>4078</v>
      </c>
      <c r="C1489" s="281" t="s">
        <v>4079</v>
      </c>
      <c r="D1489" s="130" t="s">
        <v>18</v>
      </c>
      <c r="E1489" s="130">
        <v>1</v>
      </c>
      <c r="F1489" s="130"/>
      <c r="G1489" s="282">
        <v>5</v>
      </c>
      <c r="H1489" s="283">
        <v>1.6666666666666666E-2</v>
      </c>
      <c r="I1489" s="358">
        <v>47.07</v>
      </c>
      <c r="J1489" s="284"/>
      <c r="K1489" s="283"/>
      <c r="L1489" s="284">
        <f>IF(ISNUMBER(I1489),ROUND(H1489*E1489*I1489,2),"")</f>
        <v>0.78</v>
      </c>
      <c r="M1489" s="284">
        <f t="shared" si="26"/>
        <v>23.4</v>
      </c>
      <c r="N1489" s="131"/>
      <c r="O1489" s="340"/>
      <c r="P1489" s="262"/>
      <c r="Q1489" s="262"/>
      <c r="R1489" s="262"/>
      <c r="S1489" s="262"/>
      <c r="T1489" s="262"/>
      <c r="U1489" s="262"/>
      <c r="V1489" s="262"/>
      <c r="W1489" s="262"/>
      <c r="X1489" s="262"/>
      <c r="Y1489" s="262"/>
      <c r="Z1489" s="262"/>
      <c r="AA1489" s="262"/>
      <c r="AB1489" s="262"/>
      <c r="AC1489" s="262"/>
      <c r="AD1489" s="262"/>
      <c r="AE1489" s="262"/>
      <c r="AF1489" s="262"/>
      <c r="AG1489" s="262"/>
      <c r="AH1489" s="262"/>
      <c r="AI1489" s="262"/>
      <c r="AJ1489" s="262"/>
      <c r="AK1489" s="262"/>
      <c r="AL1489" s="262"/>
      <c r="AM1489" s="262"/>
      <c r="AN1489" s="262"/>
      <c r="AO1489" s="262"/>
      <c r="AP1489" s="262"/>
      <c r="AQ1489" s="262"/>
      <c r="AR1489" s="262"/>
      <c r="AS1489" s="262"/>
      <c r="AT1489" s="262"/>
      <c r="AU1489" s="262"/>
      <c r="AV1489" s="262"/>
      <c r="AW1489" s="262"/>
      <c r="AX1489" s="262"/>
      <c r="AY1489" s="262"/>
      <c r="AZ1489" s="262"/>
      <c r="BA1489" s="262"/>
      <c r="BB1489" s="262"/>
      <c r="BC1489" s="262"/>
      <c r="BD1489" s="262"/>
      <c r="BE1489" s="262"/>
      <c r="BF1489" s="262"/>
      <c r="BG1489" s="262"/>
      <c r="BH1489" s="262"/>
      <c r="BI1489" s="262"/>
      <c r="BJ1489" s="262"/>
      <c r="BK1489" s="262"/>
      <c r="BL1489" s="262"/>
      <c r="BM1489" s="262"/>
      <c r="BN1489" s="262"/>
      <c r="BO1489" s="262"/>
      <c r="BP1489" s="262"/>
      <c r="BQ1489" s="262"/>
      <c r="BR1489" s="262"/>
      <c r="BS1489" s="262"/>
      <c r="BT1489" s="262"/>
      <c r="BU1489" s="262"/>
      <c r="BV1489" s="262"/>
      <c r="BW1489" s="262"/>
      <c r="BX1489" s="262"/>
      <c r="BY1489" s="262"/>
      <c r="BZ1489" s="262"/>
      <c r="CA1489" s="262"/>
      <c r="CB1489" s="262"/>
      <c r="CC1489" s="262"/>
      <c r="CD1489" s="262"/>
      <c r="CE1489" s="262"/>
      <c r="CF1489" s="262"/>
      <c r="CG1489" s="262"/>
      <c r="CH1489" s="262"/>
      <c r="CI1489" s="262"/>
      <c r="CJ1489" s="262"/>
      <c r="CK1489" s="262"/>
      <c r="CL1489" s="262"/>
      <c r="CM1489" s="262"/>
      <c r="CN1489" s="262"/>
      <c r="CO1489" s="262"/>
      <c r="CP1489" s="262"/>
      <c r="CQ1489" s="262"/>
      <c r="CR1489" s="262"/>
      <c r="CS1489" s="262"/>
      <c r="CT1489" s="262"/>
      <c r="CU1489" s="262"/>
      <c r="CV1489" s="262"/>
      <c r="CW1489" s="262"/>
      <c r="CX1489" s="262"/>
      <c r="CY1489" s="262"/>
      <c r="CZ1489" s="262"/>
      <c r="DA1489" s="262"/>
      <c r="DB1489" s="262"/>
      <c r="DC1489" s="262"/>
      <c r="DD1489" s="262"/>
      <c r="DE1489" s="262"/>
      <c r="DF1489" s="262"/>
      <c r="DG1489" s="262"/>
      <c r="DH1489" s="262"/>
      <c r="DI1489" s="262"/>
      <c r="DJ1489" s="262"/>
      <c r="DK1489" s="262"/>
      <c r="DL1489" s="262"/>
      <c r="DM1489" s="262"/>
      <c r="DN1489" s="262"/>
      <c r="DO1489" s="262"/>
      <c r="DP1489" s="262"/>
      <c r="DQ1489" s="262"/>
      <c r="DR1489" s="262"/>
      <c r="DS1489" s="262"/>
      <c r="DT1489" s="262"/>
      <c r="DU1489" s="262"/>
      <c r="DV1489" s="262"/>
      <c r="DW1489" s="262"/>
      <c r="DX1489" s="262"/>
      <c r="DY1489" s="262"/>
      <c r="DZ1489" s="262"/>
      <c r="EA1489" s="262"/>
      <c r="EB1489" s="262"/>
      <c r="EC1489" s="262"/>
      <c r="ED1489" s="262"/>
      <c r="EE1489" s="262"/>
      <c r="EF1489" s="262"/>
      <c r="EG1489" s="262"/>
      <c r="EH1489" s="262"/>
      <c r="EI1489" s="262"/>
      <c r="EJ1489" s="262"/>
      <c r="EK1489" s="262"/>
      <c r="EL1489" s="262"/>
      <c r="EM1489" s="262"/>
      <c r="EN1489" s="262"/>
      <c r="EO1489" s="262"/>
      <c r="EP1489" s="262"/>
      <c r="EQ1489" s="262"/>
      <c r="ER1489" s="262"/>
      <c r="ES1489" s="262"/>
      <c r="ET1489" s="262"/>
      <c r="EU1489" s="262"/>
      <c r="EV1489" s="262"/>
      <c r="EW1489" s="262"/>
      <c r="EX1489" s="262"/>
      <c r="EY1489" s="262"/>
      <c r="EZ1489" s="262"/>
      <c r="FA1489" s="262"/>
      <c r="FB1489" s="262"/>
      <c r="FC1489" s="262"/>
      <c r="FD1489" s="262"/>
      <c r="FE1489" s="262"/>
      <c r="FF1489" s="262"/>
      <c r="FG1489" s="262"/>
      <c r="FH1489" s="262"/>
      <c r="FI1489" s="262"/>
      <c r="FJ1489" s="262"/>
      <c r="FK1489" s="262"/>
      <c r="FL1489" s="262"/>
      <c r="FM1489" s="262"/>
      <c r="FN1489" s="262"/>
      <c r="FO1489" s="262"/>
      <c r="FP1489" s="262"/>
      <c r="FQ1489" s="262"/>
      <c r="FR1489" s="262"/>
      <c r="FS1489" s="262"/>
      <c r="FT1489" s="262"/>
      <c r="FU1489" s="262"/>
      <c r="FV1489" s="262"/>
      <c r="FW1489" s="262"/>
      <c r="FX1489" s="262"/>
      <c r="FY1489" s="262"/>
      <c r="FZ1489" s="262"/>
      <c r="GA1489" s="262"/>
      <c r="GB1489" s="262"/>
      <c r="GC1489" s="262"/>
      <c r="GD1489" s="262"/>
    </row>
    <row r="1490" spans="1:186" s="263" customFormat="1" x14ac:dyDescent="0.2">
      <c r="A1490" s="339" t="s">
        <v>13387</v>
      </c>
      <c r="B1490" s="280" t="s">
        <v>4080</v>
      </c>
      <c r="C1490" s="281" t="s">
        <v>4081</v>
      </c>
      <c r="D1490" s="130" t="s">
        <v>18</v>
      </c>
      <c r="E1490" s="130">
        <v>1</v>
      </c>
      <c r="F1490" s="130"/>
      <c r="G1490" s="282">
        <v>5</v>
      </c>
      <c r="H1490" s="283">
        <v>1.6666666666666666E-2</v>
      </c>
      <c r="I1490" s="358">
        <v>70.55</v>
      </c>
      <c r="J1490" s="284"/>
      <c r="K1490" s="283"/>
      <c r="L1490" s="284">
        <f>IF(ISNUMBER(I1490),ROUND(H1490*E1490*I1490,2),"")</f>
        <v>1.18</v>
      </c>
      <c r="M1490" s="284">
        <f t="shared" si="26"/>
        <v>35.4</v>
      </c>
      <c r="N1490" s="131"/>
      <c r="O1490" s="340"/>
      <c r="P1490" s="262"/>
      <c r="Q1490" s="262"/>
      <c r="R1490" s="262"/>
      <c r="S1490" s="262"/>
      <c r="T1490" s="262"/>
      <c r="U1490" s="262"/>
      <c r="V1490" s="262"/>
      <c r="W1490" s="262"/>
      <c r="X1490" s="262"/>
      <c r="Y1490" s="262"/>
      <c r="Z1490" s="262"/>
      <c r="AA1490" s="262"/>
      <c r="AB1490" s="262"/>
      <c r="AC1490" s="262"/>
      <c r="AD1490" s="262"/>
      <c r="AE1490" s="262"/>
      <c r="AF1490" s="262"/>
      <c r="AG1490" s="262"/>
      <c r="AH1490" s="262"/>
      <c r="AI1490" s="262"/>
      <c r="AJ1490" s="262"/>
      <c r="AK1490" s="262"/>
      <c r="AL1490" s="262"/>
      <c r="AM1490" s="262"/>
      <c r="AN1490" s="262"/>
      <c r="AO1490" s="262"/>
      <c r="AP1490" s="262"/>
      <c r="AQ1490" s="262"/>
      <c r="AR1490" s="262"/>
      <c r="AS1490" s="262"/>
      <c r="AT1490" s="262"/>
      <c r="AU1490" s="262"/>
      <c r="AV1490" s="262"/>
      <c r="AW1490" s="262"/>
      <c r="AX1490" s="262"/>
      <c r="AY1490" s="262"/>
      <c r="AZ1490" s="262"/>
      <c r="BA1490" s="262"/>
      <c r="BB1490" s="262"/>
      <c r="BC1490" s="262"/>
      <c r="BD1490" s="262"/>
      <c r="BE1490" s="262"/>
      <c r="BF1490" s="262"/>
      <c r="BG1490" s="262"/>
      <c r="BH1490" s="262"/>
      <c r="BI1490" s="262"/>
      <c r="BJ1490" s="262"/>
      <c r="BK1490" s="262"/>
      <c r="BL1490" s="262"/>
      <c r="BM1490" s="262"/>
      <c r="BN1490" s="262"/>
      <c r="BO1490" s="262"/>
      <c r="BP1490" s="262"/>
      <c r="BQ1490" s="262"/>
      <c r="BR1490" s="262"/>
      <c r="BS1490" s="262"/>
      <c r="BT1490" s="262"/>
      <c r="BU1490" s="262"/>
      <c r="BV1490" s="262"/>
      <c r="BW1490" s="262"/>
      <c r="BX1490" s="262"/>
      <c r="BY1490" s="262"/>
      <c r="BZ1490" s="262"/>
      <c r="CA1490" s="262"/>
      <c r="CB1490" s="262"/>
      <c r="CC1490" s="262"/>
      <c r="CD1490" s="262"/>
      <c r="CE1490" s="262"/>
      <c r="CF1490" s="262"/>
      <c r="CG1490" s="262"/>
      <c r="CH1490" s="262"/>
      <c r="CI1490" s="262"/>
      <c r="CJ1490" s="262"/>
      <c r="CK1490" s="262"/>
      <c r="CL1490" s="262"/>
      <c r="CM1490" s="262"/>
      <c r="CN1490" s="262"/>
      <c r="CO1490" s="262"/>
      <c r="CP1490" s="262"/>
      <c r="CQ1490" s="262"/>
      <c r="CR1490" s="262"/>
      <c r="CS1490" s="262"/>
      <c r="CT1490" s="262"/>
      <c r="CU1490" s="262"/>
      <c r="CV1490" s="262"/>
      <c r="CW1490" s="262"/>
      <c r="CX1490" s="262"/>
      <c r="CY1490" s="262"/>
      <c r="CZ1490" s="262"/>
      <c r="DA1490" s="262"/>
      <c r="DB1490" s="262"/>
      <c r="DC1490" s="262"/>
      <c r="DD1490" s="262"/>
      <c r="DE1490" s="262"/>
      <c r="DF1490" s="262"/>
      <c r="DG1490" s="262"/>
      <c r="DH1490" s="262"/>
      <c r="DI1490" s="262"/>
      <c r="DJ1490" s="262"/>
      <c r="DK1490" s="262"/>
      <c r="DL1490" s="262"/>
      <c r="DM1490" s="262"/>
      <c r="DN1490" s="262"/>
      <c r="DO1490" s="262"/>
      <c r="DP1490" s="262"/>
      <c r="DQ1490" s="262"/>
      <c r="DR1490" s="262"/>
      <c r="DS1490" s="262"/>
      <c r="DT1490" s="262"/>
      <c r="DU1490" s="262"/>
      <c r="DV1490" s="262"/>
      <c r="DW1490" s="262"/>
      <c r="DX1490" s="262"/>
      <c r="DY1490" s="262"/>
      <c r="DZ1490" s="262"/>
      <c r="EA1490" s="262"/>
      <c r="EB1490" s="262"/>
      <c r="EC1490" s="262"/>
      <c r="ED1490" s="262"/>
      <c r="EE1490" s="262"/>
      <c r="EF1490" s="262"/>
      <c r="EG1490" s="262"/>
      <c r="EH1490" s="262"/>
      <c r="EI1490" s="262"/>
      <c r="EJ1490" s="262"/>
      <c r="EK1490" s="262"/>
      <c r="EL1490" s="262"/>
      <c r="EM1490" s="262"/>
      <c r="EN1490" s="262"/>
      <c r="EO1490" s="262"/>
      <c r="EP1490" s="262"/>
      <c r="EQ1490" s="262"/>
      <c r="ER1490" s="262"/>
      <c r="ES1490" s="262"/>
      <c r="ET1490" s="262"/>
      <c r="EU1490" s="262"/>
      <c r="EV1490" s="262"/>
      <c r="EW1490" s="262"/>
      <c r="EX1490" s="262"/>
      <c r="EY1490" s="262"/>
      <c r="EZ1490" s="262"/>
      <c r="FA1490" s="262"/>
      <c r="FB1490" s="262"/>
      <c r="FC1490" s="262"/>
      <c r="FD1490" s="262"/>
      <c r="FE1490" s="262"/>
      <c r="FF1490" s="262"/>
      <c r="FG1490" s="262"/>
      <c r="FH1490" s="262"/>
      <c r="FI1490" s="262"/>
      <c r="FJ1490" s="262"/>
      <c r="FK1490" s="262"/>
      <c r="FL1490" s="262"/>
      <c r="FM1490" s="262"/>
      <c r="FN1490" s="262"/>
      <c r="FO1490" s="262"/>
      <c r="FP1490" s="262"/>
      <c r="FQ1490" s="262"/>
      <c r="FR1490" s="262"/>
      <c r="FS1490" s="262"/>
      <c r="FT1490" s="262"/>
      <c r="FU1490" s="262"/>
      <c r="FV1490" s="262"/>
      <c r="FW1490" s="262"/>
      <c r="FX1490" s="262"/>
      <c r="FY1490" s="262"/>
      <c r="FZ1490" s="262"/>
      <c r="GA1490" s="262"/>
      <c r="GB1490" s="262"/>
      <c r="GC1490" s="262"/>
      <c r="GD1490" s="262"/>
    </row>
    <row r="1491" spans="1:186" s="263" customFormat="1" x14ac:dyDescent="0.2">
      <c r="A1491" s="339" t="s">
        <v>13388</v>
      </c>
      <c r="B1491" s="280" t="s">
        <v>4082</v>
      </c>
      <c r="C1491" s="281" t="s">
        <v>4083</v>
      </c>
      <c r="D1491" s="130" t="s">
        <v>18</v>
      </c>
      <c r="E1491" s="130">
        <v>1</v>
      </c>
      <c r="F1491" s="130"/>
      <c r="G1491" s="282">
        <v>5</v>
      </c>
      <c r="H1491" s="283">
        <v>1.6666666666666666E-2</v>
      </c>
      <c r="I1491" s="358">
        <v>35.01</v>
      </c>
      <c r="J1491" s="284"/>
      <c r="K1491" s="283"/>
      <c r="L1491" s="284">
        <f>IF(ISNUMBER(I1491),ROUND(H1491*E1491*I1491,2),"")</f>
        <v>0.57999999999999996</v>
      </c>
      <c r="M1491" s="284">
        <f t="shared" si="26"/>
        <v>17.399999999999999</v>
      </c>
      <c r="N1491" s="131"/>
      <c r="O1491" s="340"/>
      <c r="P1491" s="262"/>
      <c r="Q1491" s="262"/>
      <c r="R1491" s="262"/>
      <c r="S1491" s="262"/>
      <c r="T1491" s="262"/>
      <c r="U1491" s="262"/>
      <c r="V1491" s="262"/>
      <c r="W1491" s="262"/>
      <c r="X1491" s="262"/>
      <c r="Y1491" s="262"/>
      <c r="Z1491" s="262"/>
      <c r="AA1491" s="262"/>
      <c r="AB1491" s="262"/>
      <c r="AC1491" s="262"/>
      <c r="AD1491" s="262"/>
      <c r="AE1491" s="262"/>
      <c r="AF1491" s="262"/>
      <c r="AG1491" s="262"/>
      <c r="AH1491" s="262"/>
      <c r="AI1491" s="262"/>
      <c r="AJ1491" s="262"/>
      <c r="AK1491" s="262"/>
      <c r="AL1491" s="262"/>
      <c r="AM1491" s="262"/>
      <c r="AN1491" s="262"/>
      <c r="AO1491" s="262"/>
      <c r="AP1491" s="262"/>
      <c r="AQ1491" s="262"/>
      <c r="AR1491" s="262"/>
      <c r="AS1491" s="262"/>
      <c r="AT1491" s="262"/>
      <c r="AU1491" s="262"/>
      <c r="AV1491" s="262"/>
      <c r="AW1491" s="262"/>
      <c r="AX1491" s="262"/>
      <c r="AY1491" s="262"/>
      <c r="AZ1491" s="262"/>
      <c r="BA1491" s="262"/>
      <c r="BB1491" s="262"/>
      <c r="BC1491" s="262"/>
      <c r="BD1491" s="262"/>
      <c r="BE1491" s="262"/>
      <c r="BF1491" s="262"/>
      <c r="BG1491" s="262"/>
      <c r="BH1491" s="262"/>
      <c r="BI1491" s="262"/>
      <c r="BJ1491" s="262"/>
      <c r="BK1491" s="262"/>
      <c r="BL1491" s="262"/>
      <c r="BM1491" s="262"/>
      <c r="BN1491" s="262"/>
      <c r="BO1491" s="262"/>
      <c r="BP1491" s="262"/>
      <c r="BQ1491" s="262"/>
      <c r="BR1491" s="262"/>
      <c r="BS1491" s="262"/>
      <c r="BT1491" s="262"/>
      <c r="BU1491" s="262"/>
      <c r="BV1491" s="262"/>
      <c r="BW1491" s="262"/>
      <c r="BX1491" s="262"/>
      <c r="BY1491" s="262"/>
      <c r="BZ1491" s="262"/>
      <c r="CA1491" s="262"/>
      <c r="CB1491" s="262"/>
      <c r="CC1491" s="262"/>
      <c r="CD1491" s="262"/>
      <c r="CE1491" s="262"/>
      <c r="CF1491" s="262"/>
      <c r="CG1491" s="262"/>
      <c r="CH1491" s="262"/>
      <c r="CI1491" s="262"/>
      <c r="CJ1491" s="262"/>
      <c r="CK1491" s="262"/>
      <c r="CL1491" s="262"/>
      <c r="CM1491" s="262"/>
      <c r="CN1491" s="262"/>
      <c r="CO1491" s="262"/>
      <c r="CP1491" s="262"/>
      <c r="CQ1491" s="262"/>
      <c r="CR1491" s="262"/>
      <c r="CS1491" s="262"/>
      <c r="CT1491" s="262"/>
      <c r="CU1491" s="262"/>
      <c r="CV1491" s="262"/>
      <c r="CW1491" s="262"/>
      <c r="CX1491" s="262"/>
      <c r="CY1491" s="262"/>
      <c r="CZ1491" s="262"/>
      <c r="DA1491" s="262"/>
      <c r="DB1491" s="262"/>
      <c r="DC1491" s="262"/>
      <c r="DD1491" s="262"/>
      <c r="DE1491" s="262"/>
      <c r="DF1491" s="262"/>
      <c r="DG1491" s="262"/>
      <c r="DH1491" s="262"/>
      <c r="DI1491" s="262"/>
      <c r="DJ1491" s="262"/>
      <c r="DK1491" s="262"/>
      <c r="DL1491" s="262"/>
      <c r="DM1491" s="262"/>
      <c r="DN1491" s="262"/>
      <c r="DO1491" s="262"/>
      <c r="DP1491" s="262"/>
      <c r="DQ1491" s="262"/>
      <c r="DR1491" s="262"/>
      <c r="DS1491" s="262"/>
      <c r="DT1491" s="262"/>
      <c r="DU1491" s="262"/>
      <c r="DV1491" s="262"/>
      <c r="DW1491" s="262"/>
      <c r="DX1491" s="262"/>
      <c r="DY1491" s="262"/>
      <c r="DZ1491" s="262"/>
      <c r="EA1491" s="262"/>
      <c r="EB1491" s="262"/>
      <c r="EC1491" s="262"/>
      <c r="ED1491" s="262"/>
      <c r="EE1491" s="262"/>
      <c r="EF1491" s="262"/>
      <c r="EG1491" s="262"/>
      <c r="EH1491" s="262"/>
      <c r="EI1491" s="262"/>
      <c r="EJ1491" s="262"/>
      <c r="EK1491" s="262"/>
      <c r="EL1491" s="262"/>
      <c r="EM1491" s="262"/>
      <c r="EN1491" s="262"/>
      <c r="EO1491" s="262"/>
      <c r="EP1491" s="262"/>
      <c r="EQ1491" s="262"/>
      <c r="ER1491" s="262"/>
      <c r="ES1491" s="262"/>
      <c r="ET1491" s="262"/>
      <c r="EU1491" s="262"/>
      <c r="EV1491" s="262"/>
      <c r="EW1491" s="262"/>
      <c r="EX1491" s="262"/>
      <c r="EY1491" s="262"/>
      <c r="EZ1491" s="262"/>
      <c r="FA1491" s="262"/>
      <c r="FB1491" s="262"/>
      <c r="FC1491" s="262"/>
      <c r="FD1491" s="262"/>
      <c r="FE1491" s="262"/>
      <c r="FF1491" s="262"/>
      <c r="FG1491" s="262"/>
      <c r="FH1491" s="262"/>
      <c r="FI1491" s="262"/>
      <c r="FJ1491" s="262"/>
      <c r="FK1491" s="262"/>
      <c r="FL1491" s="262"/>
      <c r="FM1491" s="262"/>
      <c r="FN1491" s="262"/>
      <c r="FO1491" s="262"/>
      <c r="FP1491" s="262"/>
      <c r="FQ1491" s="262"/>
      <c r="FR1491" s="262"/>
      <c r="FS1491" s="262"/>
      <c r="FT1491" s="262"/>
      <c r="FU1491" s="262"/>
      <c r="FV1491" s="262"/>
      <c r="FW1491" s="262"/>
      <c r="FX1491" s="262"/>
      <c r="FY1491" s="262"/>
      <c r="FZ1491" s="262"/>
      <c r="GA1491" s="262"/>
      <c r="GB1491" s="262"/>
      <c r="GC1491" s="262"/>
      <c r="GD1491" s="262"/>
    </row>
    <row r="1492" spans="1:186" s="263" customFormat="1" x14ac:dyDescent="0.2">
      <c r="A1492" s="339" t="s">
        <v>13389</v>
      </c>
      <c r="B1492" s="280" t="s">
        <v>4084</v>
      </c>
      <c r="C1492" s="281" t="s">
        <v>4085</v>
      </c>
      <c r="D1492" s="130" t="s">
        <v>18</v>
      </c>
      <c r="E1492" s="130">
        <v>4</v>
      </c>
      <c r="F1492" s="130"/>
      <c r="G1492" s="282">
        <v>5</v>
      </c>
      <c r="H1492" s="283">
        <v>1.6666666666666666E-2</v>
      </c>
      <c r="I1492" s="358">
        <v>40.9</v>
      </c>
      <c r="J1492" s="284"/>
      <c r="K1492" s="283"/>
      <c r="L1492" s="284">
        <f>IF(ISNUMBER(I1492),ROUND(H1492*E1492*I1492,2),"")</f>
        <v>2.73</v>
      </c>
      <c r="M1492" s="284">
        <f t="shared" si="26"/>
        <v>81.900000000000006</v>
      </c>
      <c r="N1492" s="131"/>
      <c r="O1492" s="340"/>
      <c r="P1492" s="262"/>
      <c r="Q1492" s="262"/>
      <c r="R1492" s="262"/>
      <c r="S1492" s="262"/>
      <c r="T1492" s="262"/>
      <c r="U1492" s="262"/>
      <c r="V1492" s="262"/>
      <c r="W1492" s="262"/>
      <c r="X1492" s="262"/>
      <c r="Y1492" s="262"/>
      <c r="Z1492" s="262"/>
      <c r="AA1492" s="262"/>
      <c r="AB1492" s="262"/>
      <c r="AC1492" s="262"/>
      <c r="AD1492" s="262"/>
      <c r="AE1492" s="262"/>
      <c r="AF1492" s="262"/>
      <c r="AG1492" s="262"/>
      <c r="AH1492" s="262"/>
      <c r="AI1492" s="262"/>
      <c r="AJ1492" s="262"/>
      <c r="AK1492" s="262"/>
      <c r="AL1492" s="262"/>
      <c r="AM1492" s="262"/>
      <c r="AN1492" s="262"/>
      <c r="AO1492" s="262"/>
      <c r="AP1492" s="262"/>
      <c r="AQ1492" s="262"/>
      <c r="AR1492" s="262"/>
      <c r="AS1492" s="262"/>
      <c r="AT1492" s="262"/>
      <c r="AU1492" s="262"/>
      <c r="AV1492" s="262"/>
      <c r="AW1492" s="262"/>
      <c r="AX1492" s="262"/>
      <c r="AY1492" s="262"/>
      <c r="AZ1492" s="262"/>
      <c r="BA1492" s="262"/>
      <c r="BB1492" s="262"/>
      <c r="BC1492" s="262"/>
      <c r="BD1492" s="262"/>
      <c r="BE1492" s="262"/>
      <c r="BF1492" s="262"/>
      <c r="BG1492" s="262"/>
      <c r="BH1492" s="262"/>
      <c r="BI1492" s="262"/>
      <c r="BJ1492" s="262"/>
      <c r="BK1492" s="262"/>
      <c r="BL1492" s="262"/>
      <c r="BM1492" s="262"/>
      <c r="BN1492" s="262"/>
      <c r="BO1492" s="262"/>
      <c r="BP1492" s="262"/>
      <c r="BQ1492" s="262"/>
      <c r="BR1492" s="262"/>
      <c r="BS1492" s="262"/>
      <c r="BT1492" s="262"/>
      <c r="BU1492" s="262"/>
      <c r="BV1492" s="262"/>
      <c r="BW1492" s="262"/>
      <c r="BX1492" s="262"/>
      <c r="BY1492" s="262"/>
      <c r="BZ1492" s="262"/>
      <c r="CA1492" s="262"/>
      <c r="CB1492" s="262"/>
      <c r="CC1492" s="262"/>
      <c r="CD1492" s="262"/>
      <c r="CE1492" s="262"/>
      <c r="CF1492" s="262"/>
      <c r="CG1492" s="262"/>
      <c r="CH1492" s="262"/>
      <c r="CI1492" s="262"/>
      <c r="CJ1492" s="262"/>
      <c r="CK1492" s="262"/>
      <c r="CL1492" s="262"/>
      <c r="CM1492" s="262"/>
      <c r="CN1492" s="262"/>
      <c r="CO1492" s="262"/>
      <c r="CP1492" s="262"/>
      <c r="CQ1492" s="262"/>
      <c r="CR1492" s="262"/>
      <c r="CS1492" s="262"/>
      <c r="CT1492" s="262"/>
      <c r="CU1492" s="262"/>
      <c r="CV1492" s="262"/>
      <c r="CW1492" s="262"/>
      <c r="CX1492" s="262"/>
      <c r="CY1492" s="262"/>
      <c r="CZ1492" s="262"/>
      <c r="DA1492" s="262"/>
      <c r="DB1492" s="262"/>
      <c r="DC1492" s="262"/>
      <c r="DD1492" s="262"/>
      <c r="DE1492" s="262"/>
      <c r="DF1492" s="262"/>
      <c r="DG1492" s="262"/>
      <c r="DH1492" s="262"/>
      <c r="DI1492" s="262"/>
      <c r="DJ1492" s="262"/>
      <c r="DK1492" s="262"/>
      <c r="DL1492" s="262"/>
      <c r="DM1492" s="262"/>
      <c r="DN1492" s="262"/>
      <c r="DO1492" s="262"/>
      <c r="DP1492" s="262"/>
      <c r="DQ1492" s="262"/>
      <c r="DR1492" s="262"/>
      <c r="DS1492" s="262"/>
      <c r="DT1492" s="262"/>
      <c r="DU1492" s="262"/>
      <c r="DV1492" s="262"/>
      <c r="DW1492" s="262"/>
      <c r="DX1492" s="262"/>
      <c r="DY1492" s="262"/>
      <c r="DZ1492" s="262"/>
      <c r="EA1492" s="262"/>
      <c r="EB1492" s="262"/>
      <c r="EC1492" s="262"/>
      <c r="ED1492" s="262"/>
      <c r="EE1492" s="262"/>
      <c r="EF1492" s="262"/>
      <c r="EG1492" s="262"/>
      <c r="EH1492" s="262"/>
      <c r="EI1492" s="262"/>
      <c r="EJ1492" s="262"/>
      <c r="EK1492" s="262"/>
      <c r="EL1492" s="262"/>
      <c r="EM1492" s="262"/>
      <c r="EN1492" s="262"/>
      <c r="EO1492" s="262"/>
      <c r="EP1492" s="262"/>
      <c r="EQ1492" s="262"/>
      <c r="ER1492" s="262"/>
      <c r="ES1492" s="262"/>
      <c r="ET1492" s="262"/>
      <c r="EU1492" s="262"/>
      <c r="EV1492" s="262"/>
      <c r="EW1492" s="262"/>
      <c r="EX1492" s="262"/>
      <c r="EY1492" s="262"/>
      <c r="EZ1492" s="262"/>
      <c r="FA1492" s="262"/>
      <c r="FB1492" s="262"/>
      <c r="FC1492" s="262"/>
      <c r="FD1492" s="262"/>
      <c r="FE1492" s="262"/>
      <c r="FF1492" s="262"/>
      <c r="FG1492" s="262"/>
      <c r="FH1492" s="262"/>
      <c r="FI1492" s="262"/>
      <c r="FJ1492" s="262"/>
      <c r="FK1492" s="262"/>
      <c r="FL1492" s="262"/>
      <c r="FM1492" s="262"/>
      <c r="FN1492" s="262"/>
      <c r="FO1492" s="262"/>
      <c r="FP1492" s="262"/>
      <c r="FQ1492" s="262"/>
      <c r="FR1492" s="262"/>
      <c r="FS1492" s="262"/>
      <c r="FT1492" s="262"/>
      <c r="FU1492" s="262"/>
      <c r="FV1492" s="262"/>
      <c r="FW1492" s="262"/>
      <c r="FX1492" s="262"/>
      <c r="FY1492" s="262"/>
      <c r="FZ1492" s="262"/>
      <c r="GA1492" s="262"/>
      <c r="GB1492" s="262"/>
      <c r="GC1492" s="262"/>
      <c r="GD1492" s="262"/>
    </row>
    <row r="1493" spans="1:186" s="263" customFormat="1" x14ac:dyDescent="0.2">
      <c r="A1493" s="339" t="s">
        <v>13390</v>
      </c>
      <c r="B1493" s="280" t="s">
        <v>4088</v>
      </c>
      <c r="C1493" s="281" t="s">
        <v>4089</v>
      </c>
      <c r="D1493" s="130" t="s">
        <v>18</v>
      </c>
      <c r="E1493" s="130">
        <v>1</v>
      </c>
      <c r="F1493" s="130"/>
      <c r="G1493" s="282">
        <v>5</v>
      </c>
      <c r="H1493" s="283">
        <v>1.6666666666666666E-2</v>
      </c>
      <c r="I1493" s="358">
        <v>28.35</v>
      </c>
      <c r="J1493" s="284"/>
      <c r="K1493" s="283"/>
      <c r="L1493" s="284">
        <f>IF(ISNUMBER(I1493),ROUND(H1493*E1493*I1493,2),"")</f>
        <v>0.47</v>
      </c>
      <c r="M1493" s="284">
        <f t="shared" si="26"/>
        <v>14.1</v>
      </c>
      <c r="N1493" s="131"/>
      <c r="O1493" s="340"/>
      <c r="P1493" s="262"/>
      <c r="Q1493" s="262"/>
      <c r="R1493" s="262"/>
      <c r="S1493" s="262"/>
      <c r="T1493" s="262"/>
      <c r="U1493" s="262"/>
      <c r="V1493" s="262"/>
      <c r="W1493" s="262"/>
      <c r="X1493" s="262"/>
      <c r="Y1493" s="262"/>
      <c r="Z1493" s="262"/>
      <c r="AA1493" s="262"/>
      <c r="AB1493" s="262"/>
      <c r="AC1493" s="262"/>
      <c r="AD1493" s="262"/>
      <c r="AE1493" s="262"/>
      <c r="AF1493" s="262"/>
      <c r="AG1493" s="262"/>
      <c r="AH1493" s="262"/>
      <c r="AI1493" s="262"/>
      <c r="AJ1493" s="262"/>
      <c r="AK1493" s="262"/>
      <c r="AL1493" s="262"/>
      <c r="AM1493" s="262"/>
      <c r="AN1493" s="262"/>
      <c r="AO1493" s="262"/>
      <c r="AP1493" s="262"/>
      <c r="AQ1493" s="262"/>
      <c r="AR1493" s="262"/>
      <c r="AS1493" s="262"/>
      <c r="AT1493" s="262"/>
      <c r="AU1493" s="262"/>
      <c r="AV1493" s="262"/>
      <c r="AW1493" s="262"/>
      <c r="AX1493" s="262"/>
      <c r="AY1493" s="262"/>
      <c r="AZ1493" s="262"/>
      <c r="BA1493" s="262"/>
      <c r="BB1493" s="262"/>
      <c r="BC1493" s="262"/>
      <c r="BD1493" s="262"/>
      <c r="BE1493" s="262"/>
      <c r="BF1493" s="262"/>
      <c r="BG1493" s="262"/>
      <c r="BH1493" s="262"/>
      <c r="BI1493" s="262"/>
      <c r="BJ1493" s="262"/>
      <c r="BK1493" s="262"/>
      <c r="BL1493" s="262"/>
      <c r="BM1493" s="262"/>
      <c r="BN1493" s="262"/>
      <c r="BO1493" s="262"/>
      <c r="BP1493" s="262"/>
      <c r="BQ1493" s="262"/>
      <c r="BR1493" s="262"/>
      <c r="BS1493" s="262"/>
      <c r="BT1493" s="262"/>
      <c r="BU1493" s="262"/>
      <c r="BV1493" s="262"/>
      <c r="BW1493" s="262"/>
      <c r="BX1493" s="262"/>
      <c r="BY1493" s="262"/>
      <c r="BZ1493" s="262"/>
      <c r="CA1493" s="262"/>
      <c r="CB1493" s="262"/>
      <c r="CC1493" s="262"/>
      <c r="CD1493" s="262"/>
      <c r="CE1493" s="262"/>
      <c r="CF1493" s="262"/>
      <c r="CG1493" s="262"/>
      <c r="CH1493" s="262"/>
      <c r="CI1493" s="262"/>
      <c r="CJ1493" s="262"/>
      <c r="CK1493" s="262"/>
      <c r="CL1493" s="262"/>
      <c r="CM1493" s="262"/>
      <c r="CN1493" s="262"/>
      <c r="CO1493" s="262"/>
      <c r="CP1493" s="262"/>
      <c r="CQ1493" s="262"/>
      <c r="CR1493" s="262"/>
      <c r="CS1493" s="262"/>
      <c r="CT1493" s="262"/>
      <c r="CU1493" s="262"/>
      <c r="CV1493" s="262"/>
      <c r="CW1493" s="262"/>
      <c r="CX1493" s="262"/>
      <c r="CY1493" s="262"/>
      <c r="CZ1493" s="262"/>
      <c r="DA1493" s="262"/>
      <c r="DB1493" s="262"/>
      <c r="DC1493" s="262"/>
      <c r="DD1493" s="262"/>
      <c r="DE1493" s="262"/>
      <c r="DF1493" s="262"/>
      <c r="DG1493" s="262"/>
      <c r="DH1493" s="262"/>
      <c r="DI1493" s="262"/>
      <c r="DJ1493" s="262"/>
      <c r="DK1493" s="262"/>
      <c r="DL1493" s="262"/>
      <c r="DM1493" s="262"/>
      <c r="DN1493" s="262"/>
      <c r="DO1493" s="262"/>
      <c r="DP1493" s="262"/>
      <c r="DQ1493" s="262"/>
      <c r="DR1493" s="262"/>
      <c r="DS1493" s="262"/>
      <c r="DT1493" s="262"/>
      <c r="DU1493" s="262"/>
      <c r="DV1493" s="262"/>
      <c r="DW1493" s="262"/>
      <c r="DX1493" s="262"/>
      <c r="DY1493" s="262"/>
      <c r="DZ1493" s="262"/>
      <c r="EA1493" s="262"/>
      <c r="EB1493" s="262"/>
      <c r="EC1493" s="262"/>
      <c r="ED1493" s="262"/>
      <c r="EE1493" s="262"/>
      <c r="EF1493" s="262"/>
      <c r="EG1493" s="262"/>
      <c r="EH1493" s="262"/>
      <c r="EI1493" s="262"/>
      <c r="EJ1493" s="262"/>
      <c r="EK1493" s="262"/>
      <c r="EL1493" s="262"/>
      <c r="EM1493" s="262"/>
      <c r="EN1493" s="262"/>
      <c r="EO1493" s="262"/>
      <c r="EP1493" s="262"/>
      <c r="EQ1493" s="262"/>
      <c r="ER1493" s="262"/>
      <c r="ES1493" s="262"/>
      <c r="ET1493" s="262"/>
      <c r="EU1493" s="262"/>
      <c r="EV1493" s="262"/>
      <c r="EW1493" s="262"/>
      <c r="EX1493" s="262"/>
      <c r="EY1493" s="262"/>
      <c r="EZ1493" s="262"/>
      <c r="FA1493" s="262"/>
      <c r="FB1493" s="262"/>
      <c r="FC1493" s="262"/>
      <c r="FD1493" s="262"/>
      <c r="FE1493" s="262"/>
      <c r="FF1493" s="262"/>
      <c r="FG1493" s="262"/>
      <c r="FH1493" s="262"/>
      <c r="FI1493" s="262"/>
      <c r="FJ1493" s="262"/>
      <c r="FK1493" s="262"/>
      <c r="FL1493" s="262"/>
      <c r="FM1493" s="262"/>
      <c r="FN1493" s="262"/>
      <c r="FO1493" s="262"/>
      <c r="FP1493" s="262"/>
      <c r="FQ1493" s="262"/>
      <c r="FR1493" s="262"/>
      <c r="FS1493" s="262"/>
      <c r="FT1493" s="262"/>
      <c r="FU1493" s="262"/>
      <c r="FV1493" s="262"/>
      <c r="FW1493" s="262"/>
      <c r="FX1493" s="262"/>
      <c r="FY1493" s="262"/>
      <c r="FZ1493" s="262"/>
      <c r="GA1493" s="262"/>
      <c r="GB1493" s="262"/>
      <c r="GC1493" s="262"/>
      <c r="GD1493" s="262"/>
    </row>
    <row r="1494" spans="1:186" s="263" customFormat="1" x14ac:dyDescent="0.2">
      <c r="A1494" s="339" t="s">
        <v>13391</v>
      </c>
      <c r="B1494" s="280" t="s">
        <v>4090</v>
      </c>
      <c r="C1494" s="281" t="s">
        <v>4091</v>
      </c>
      <c r="D1494" s="130" t="s">
        <v>18</v>
      </c>
      <c r="E1494" s="130">
        <v>1</v>
      </c>
      <c r="F1494" s="130"/>
      <c r="G1494" s="282">
        <v>5</v>
      </c>
      <c r="H1494" s="283">
        <v>1.6666666666666666E-2</v>
      </c>
      <c r="I1494" s="358">
        <v>63.64</v>
      </c>
      <c r="J1494" s="284"/>
      <c r="K1494" s="283"/>
      <c r="L1494" s="284">
        <f>IF(ISNUMBER(I1494),ROUND(H1494*E1494*I1494,2),"")</f>
        <v>1.06</v>
      </c>
      <c r="M1494" s="284">
        <f t="shared" si="26"/>
        <v>31.8</v>
      </c>
      <c r="N1494" s="131"/>
      <c r="O1494" s="340"/>
      <c r="P1494" s="262"/>
      <c r="Q1494" s="262"/>
      <c r="R1494" s="262"/>
      <c r="S1494" s="262"/>
      <c r="T1494" s="262"/>
      <c r="U1494" s="262"/>
      <c r="V1494" s="262"/>
      <c r="W1494" s="262"/>
      <c r="X1494" s="262"/>
      <c r="Y1494" s="262"/>
      <c r="Z1494" s="262"/>
      <c r="AA1494" s="262"/>
      <c r="AB1494" s="262"/>
      <c r="AC1494" s="262"/>
      <c r="AD1494" s="262"/>
      <c r="AE1494" s="262"/>
      <c r="AF1494" s="262"/>
      <c r="AG1494" s="262"/>
      <c r="AH1494" s="262"/>
      <c r="AI1494" s="262"/>
      <c r="AJ1494" s="262"/>
      <c r="AK1494" s="262"/>
      <c r="AL1494" s="262"/>
      <c r="AM1494" s="262"/>
      <c r="AN1494" s="262"/>
      <c r="AO1494" s="262"/>
      <c r="AP1494" s="262"/>
      <c r="AQ1494" s="262"/>
      <c r="AR1494" s="262"/>
      <c r="AS1494" s="262"/>
      <c r="AT1494" s="262"/>
      <c r="AU1494" s="262"/>
      <c r="AV1494" s="262"/>
      <c r="AW1494" s="262"/>
      <c r="AX1494" s="262"/>
      <c r="AY1494" s="262"/>
      <c r="AZ1494" s="262"/>
      <c r="BA1494" s="262"/>
      <c r="BB1494" s="262"/>
      <c r="BC1494" s="262"/>
      <c r="BD1494" s="262"/>
      <c r="BE1494" s="262"/>
      <c r="BF1494" s="262"/>
      <c r="BG1494" s="262"/>
      <c r="BH1494" s="262"/>
      <c r="BI1494" s="262"/>
      <c r="BJ1494" s="262"/>
      <c r="BK1494" s="262"/>
      <c r="BL1494" s="262"/>
      <c r="BM1494" s="262"/>
      <c r="BN1494" s="262"/>
      <c r="BO1494" s="262"/>
      <c r="BP1494" s="262"/>
      <c r="BQ1494" s="262"/>
      <c r="BR1494" s="262"/>
      <c r="BS1494" s="262"/>
      <c r="BT1494" s="262"/>
      <c r="BU1494" s="262"/>
      <c r="BV1494" s="262"/>
      <c r="BW1494" s="262"/>
      <c r="BX1494" s="262"/>
      <c r="BY1494" s="262"/>
      <c r="BZ1494" s="262"/>
      <c r="CA1494" s="262"/>
      <c r="CB1494" s="262"/>
      <c r="CC1494" s="262"/>
      <c r="CD1494" s="262"/>
      <c r="CE1494" s="262"/>
      <c r="CF1494" s="262"/>
      <c r="CG1494" s="262"/>
      <c r="CH1494" s="262"/>
      <c r="CI1494" s="262"/>
      <c r="CJ1494" s="262"/>
      <c r="CK1494" s="262"/>
      <c r="CL1494" s="262"/>
      <c r="CM1494" s="262"/>
      <c r="CN1494" s="262"/>
      <c r="CO1494" s="262"/>
      <c r="CP1494" s="262"/>
      <c r="CQ1494" s="262"/>
      <c r="CR1494" s="262"/>
      <c r="CS1494" s="262"/>
      <c r="CT1494" s="262"/>
      <c r="CU1494" s="262"/>
      <c r="CV1494" s="262"/>
      <c r="CW1494" s="262"/>
      <c r="CX1494" s="262"/>
      <c r="CY1494" s="262"/>
      <c r="CZ1494" s="262"/>
      <c r="DA1494" s="262"/>
      <c r="DB1494" s="262"/>
      <c r="DC1494" s="262"/>
      <c r="DD1494" s="262"/>
      <c r="DE1494" s="262"/>
      <c r="DF1494" s="262"/>
      <c r="DG1494" s="262"/>
      <c r="DH1494" s="262"/>
      <c r="DI1494" s="262"/>
      <c r="DJ1494" s="262"/>
      <c r="DK1494" s="262"/>
      <c r="DL1494" s="262"/>
      <c r="DM1494" s="262"/>
      <c r="DN1494" s="262"/>
      <c r="DO1494" s="262"/>
      <c r="DP1494" s="262"/>
      <c r="DQ1494" s="262"/>
      <c r="DR1494" s="262"/>
      <c r="DS1494" s="262"/>
      <c r="DT1494" s="262"/>
      <c r="DU1494" s="262"/>
      <c r="DV1494" s="262"/>
      <c r="DW1494" s="262"/>
      <c r="DX1494" s="262"/>
      <c r="DY1494" s="262"/>
      <c r="DZ1494" s="262"/>
      <c r="EA1494" s="262"/>
      <c r="EB1494" s="262"/>
      <c r="EC1494" s="262"/>
      <c r="ED1494" s="262"/>
      <c r="EE1494" s="262"/>
      <c r="EF1494" s="262"/>
      <c r="EG1494" s="262"/>
      <c r="EH1494" s="262"/>
      <c r="EI1494" s="262"/>
      <c r="EJ1494" s="262"/>
      <c r="EK1494" s="262"/>
      <c r="EL1494" s="262"/>
      <c r="EM1494" s="262"/>
      <c r="EN1494" s="262"/>
      <c r="EO1494" s="262"/>
      <c r="EP1494" s="262"/>
      <c r="EQ1494" s="262"/>
      <c r="ER1494" s="262"/>
      <c r="ES1494" s="262"/>
      <c r="ET1494" s="262"/>
      <c r="EU1494" s="262"/>
      <c r="EV1494" s="262"/>
      <c r="EW1494" s="262"/>
      <c r="EX1494" s="262"/>
      <c r="EY1494" s="262"/>
      <c r="EZ1494" s="262"/>
      <c r="FA1494" s="262"/>
      <c r="FB1494" s="262"/>
      <c r="FC1494" s="262"/>
      <c r="FD1494" s="262"/>
      <c r="FE1494" s="262"/>
      <c r="FF1494" s="262"/>
      <c r="FG1494" s="262"/>
      <c r="FH1494" s="262"/>
      <c r="FI1494" s="262"/>
      <c r="FJ1494" s="262"/>
      <c r="FK1494" s="262"/>
      <c r="FL1494" s="262"/>
      <c r="FM1494" s="262"/>
      <c r="FN1494" s="262"/>
      <c r="FO1494" s="262"/>
      <c r="FP1494" s="262"/>
      <c r="FQ1494" s="262"/>
      <c r="FR1494" s="262"/>
      <c r="FS1494" s="262"/>
      <c r="FT1494" s="262"/>
      <c r="FU1494" s="262"/>
      <c r="FV1494" s="262"/>
      <c r="FW1494" s="262"/>
      <c r="FX1494" s="262"/>
      <c r="FY1494" s="262"/>
      <c r="FZ1494" s="262"/>
      <c r="GA1494" s="262"/>
      <c r="GB1494" s="262"/>
      <c r="GC1494" s="262"/>
      <c r="GD1494" s="262"/>
    </row>
    <row r="1495" spans="1:186" s="263" customFormat="1" x14ac:dyDescent="0.2">
      <c r="A1495" s="339" t="s">
        <v>13392</v>
      </c>
      <c r="B1495" s="280" t="s">
        <v>4092</v>
      </c>
      <c r="C1495" s="281" t="s">
        <v>4093</v>
      </c>
      <c r="D1495" s="130" t="s">
        <v>18</v>
      </c>
      <c r="E1495" s="130">
        <v>1</v>
      </c>
      <c r="F1495" s="130"/>
      <c r="G1495" s="282">
        <v>5</v>
      </c>
      <c r="H1495" s="283">
        <v>1.6666666666666666E-2</v>
      </c>
      <c r="I1495" s="358">
        <v>25.74</v>
      </c>
      <c r="J1495" s="284"/>
      <c r="K1495" s="283"/>
      <c r="L1495" s="284">
        <f>IF(ISNUMBER(I1495),ROUND(H1495*E1495*I1495,2),"")</f>
        <v>0.43</v>
      </c>
      <c r="M1495" s="284">
        <f t="shared" si="26"/>
        <v>12.9</v>
      </c>
      <c r="N1495" s="131"/>
      <c r="O1495" s="340"/>
      <c r="P1495" s="262"/>
      <c r="Q1495" s="262"/>
      <c r="R1495" s="262"/>
      <c r="S1495" s="262"/>
      <c r="T1495" s="262"/>
      <c r="U1495" s="262"/>
      <c r="V1495" s="262"/>
      <c r="W1495" s="262"/>
      <c r="X1495" s="262"/>
      <c r="Y1495" s="262"/>
      <c r="Z1495" s="262"/>
      <c r="AA1495" s="262"/>
      <c r="AB1495" s="262"/>
      <c r="AC1495" s="262"/>
      <c r="AD1495" s="262"/>
      <c r="AE1495" s="262"/>
      <c r="AF1495" s="262"/>
      <c r="AG1495" s="262"/>
      <c r="AH1495" s="262"/>
      <c r="AI1495" s="262"/>
      <c r="AJ1495" s="262"/>
      <c r="AK1495" s="262"/>
      <c r="AL1495" s="262"/>
      <c r="AM1495" s="262"/>
      <c r="AN1495" s="262"/>
      <c r="AO1495" s="262"/>
      <c r="AP1495" s="262"/>
      <c r="AQ1495" s="262"/>
      <c r="AR1495" s="262"/>
      <c r="AS1495" s="262"/>
      <c r="AT1495" s="262"/>
      <c r="AU1495" s="262"/>
      <c r="AV1495" s="262"/>
      <c r="AW1495" s="262"/>
      <c r="AX1495" s="262"/>
      <c r="AY1495" s="262"/>
      <c r="AZ1495" s="262"/>
      <c r="BA1495" s="262"/>
      <c r="BB1495" s="262"/>
      <c r="BC1495" s="262"/>
      <c r="BD1495" s="262"/>
      <c r="BE1495" s="262"/>
      <c r="BF1495" s="262"/>
      <c r="BG1495" s="262"/>
      <c r="BH1495" s="262"/>
      <c r="BI1495" s="262"/>
      <c r="BJ1495" s="262"/>
      <c r="BK1495" s="262"/>
      <c r="BL1495" s="262"/>
      <c r="BM1495" s="262"/>
      <c r="BN1495" s="262"/>
      <c r="BO1495" s="262"/>
      <c r="BP1495" s="262"/>
      <c r="BQ1495" s="262"/>
      <c r="BR1495" s="262"/>
      <c r="BS1495" s="262"/>
      <c r="BT1495" s="262"/>
      <c r="BU1495" s="262"/>
      <c r="BV1495" s="262"/>
      <c r="BW1495" s="262"/>
      <c r="BX1495" s="262"/>
      <c r="BY1495" s="262"/>
      <c r="BZ1495" s="262"/>
      <c r="CA1495" s="262"/>
      <c r="CB1495" s="262"/>
      <c r="CC1495" s="262"/>
      <c r="CD1495" s="262"/>
      <c r="CE1495" s="262"/>
      <c r="CF1495" s="262"/>
      <c r="CG1495" s="262"/>
      <c r="CH1495" s="262"/>
      <c r="CI1495" s="262"/>
      <c r="CJ1495" s="262"/>
      <c r="CK1495" s="262"/>
      <c r="CL1495" s="262"/>
      <c r="CM1495" s="262"/>
      <c r="CN1495" s="262"/>
      <c r="CO1495" s="262"/>
      <c r="CP1495" s="262"/>
      <c r="CQ1495" s="262"/>
      <c r="CR1495" s="262"/>
      <c r="CS1495" s="262"/>
      <c r="CT1495" s="262"/>
      <c r="CU1495" s="262"/>
      <c r="CV1495" s="262"/>
      <c r="CW1495" s="262"/>
      <c r="CX1495" s="262"/>
      <c r="CY1495" s="262"/>
      <c r="CZ1495" s="262"/>
      <c r="DA1495" s="262"/>
      <c r="DB1495" s="262"/>
      <c r="DC1495" s="262"/>
      <c r="DD1495" s="262"/>
      <c r="DE1495" s="262"/>
      <c r="DF1495" s="262"/>
      <c r="DG1495" s="262"/>
      <c r="DH1495" s="262"/>
      <c r="DI1495" s="262"/>
      <c r="DJ1495" s="262"/>
      <c r="DK1495" s="262"/>
      <c r="DL1495" s="262"/>
      <c r="DM1495" s="262"/>
      <c r="DN1495" s="262"/>
      <c r="DO1495" s="262"/>
      <c r="DP1495" s="262"/>
      <c r="DQ1495" s="262"/>
      <c r="DR1495" s="262"/>
      <c r="DS1495" s="262"/>
      <c r="DT1495" s="262"/>
      <c r="DU1495" s="262"/>
      <c r="DV1495" s="262"/>
      <c r="DW1495" s="262"/>
      <c r="DX1495" s="262"/>
      <c r="DY1495" s="262"/>
      <c r="DZ1495" s="262"/>
      <c r="EA1495" s="262"/>
      <c r="EB1495" s="262"/>
      <c r="EC1495" s="262"/>
      <c r="ED1495" s="262"/>
      <c r="EE1495" s="262"/>
      <c r="EF1495" s="262"/>
      <c r="EG1495" s="262"/>
      <c r="EH1495" s="262"/>
      <c r="EI1495" s="262"/>
      <c r="EJ1495" s="262"/>
      <c r="EK1495" s="262"/>
      <c r="EL1495" s="262"/>
      <c r="EM1495" s="262"/>
      <c r="EN1495" s="262"/>
      <c r="EO1495" s="262"/>
      <c r="EP1495" s="262"/>
      <c r="EQ1495" s="262"/>
      <c r="ER1495" s="262"/>
      <c r="ES1495" s="262"/>
      <c r="ET1495" s="262"/>
      <c r="EU1495" s="262"/>
      <c r="EV1495" s="262"/>
      <c r="EW1495" s="262"/>
      <c r="EX1495" s="262"/>
      <c r="EY1495" s="262"/>
      <c r="EZ1495" s="262"/>
      <c r="FA1495" s="262"/>
      <c r="FB1495" s="262"/>
      <c r="FC1495" s="262"/>
      <c r="FD1495" s="262"/>
      <c r="FE1495" s="262"/>
      <c r="FF1495" s="262"/>
      <c r="FG1495" s="262"/>
      <c r="FH1495" s="262"/>
      <c r="FI1495" s="262"/>
      <c r="FJ1495" s="262"/>
      <c r="FK1495" s="262"/>
      <c r="FL1495" s="262"/>
      <c r="FM1495" s="262"/>
      <c r="FN1495" s="262"/>
      <c r="FO1495" s="262"/>
      <c r="FP1495" s="262"/>
      <c r="FQ1495" s="262"/>
      <c r="FR1495" s="262"/>
      <c r="FS1495" s="262"/>
      <c r="FT1495" s="262"/>
      <c r="FU1495" s="262"/>
      <c r="FV1495" s="262"/>
      <c r="FW1495" s="262"/>
      <c r="FX1495" s="262"/>
      <c r="FY1495" s="262"/>
      <c r="FZ1495" s="262"/>
      <c r="GA1495" s="262"/>
      <c r="GB1495" s="262"/>
      <c r="GC1495" s="262"/>
      <c r="GD1495" s="262"/>
    </row>
    <row r="1496" spans="1:186" s="263" customFormat="1" x14ac:dyDescent="0.2">
      <c r="A1496" s="339" t="s">
        <v>13393</v>
      </c>
      <c r="B1496" s="280" t="s">
        <v>4094</v>
      </c>
      <c r="C1496" s="281" t="s">
        <v>4095</v>
      </c>
      <c r="D1496" s="130" t="s">
        <v>18</v>
      </c>
      <c r="E1496" s="130">
        <v>1</v>
      </c>
      <c r="F1496" s="130"/>
      <c r="G1496" s="282">
        <v>5</v>
      </c>
      <c r="H1496" s="283">
        <v>1.6666666666666666E-2</v>
      </c>
      <c r="I1496" s="358">
        <v>13.59</v>
      </c>
      <c r="J1496" s="284"/>
      <c r="K1496" s="283"/>
      <c r="L1496" s="284">
        <f>IF(ISNUMBER(I1496),ROUND(H1496*E1496*I1496,2),"")</f>
        <v>0.23</v>
      </c>
      <c r="M1496" s="284">
        <f t="shared" si="26"/>
        <v>6.9</v>
      </c>
      <c r="N1496" s="131"/>
      <c r="O1496" s="340"/>
      <c r="P1496" s="262"/>
      <c r="Q1496" s="262"/>
      <c r="R1496" s="262"/>
      <c r="S1496" s="262"/>
      <c r="T1496" s="262"/>
      <c r="U1496" s="262"/>
      <c r="V1496" s="262"/>
      <c r="W1496" s="262"/>
      <c r="X1496" s="262"/>
      <c r="Y1496" s="262"/>
      <c r="Z1496" s="262"/>
      <c r="AA1496" s="262"/>
      <c r="AB1496" s="262"/>
      <c r="AC1496" s="262"/>
      <c r="AD1496" s="262"/>
      <c r="AE1496" s="262"/>
      <c r="AF1496" s="262"/>
      <c r="AG1496" s="262"/>
      <c r="AH1496" s="262"/>
      <c r="AI1496" s="262"/>
      <c r="AJ1496" s="262"/>
      <c r="AK1496" s="262"/>
      <c r="AL1496" s="262"/>
      <c r="AM1496" s="262"/>
      <c r="AN1496" s="262"/>
      <c r="AO1496" s="262"/>
      <c r="AP1496" s="262"/>
      <c r="AQ1496" s="262"/>
      <c r="AR1496" s="262"/>
      <c r="AS1496" s="262"/>
      <c r="AT1496" s="262"/>
      <c r="AU1496" s="262"/>
      <c r="AV1496" s="262"/>
      <c r="AW1496" s="262"/>
      <c r="AX1496" s="262"/>
      <c r="AY1496" s="262"/>
      <c r="AZ1496" s="262"/>
      <c r="BA1496" s="262"/>
      <c r="BB1496" s="262"/>
      <c r="BC1496" s="262"/>
      <c r="BD1496" s="262"/>
      <c r="BE1496" s="262"/>
      <c r="BF1496" s="262"/>
      <c r="BG1496" s="262"/>
      <c r="BH1496" s="262"/>
      <c r="BI1496" s="262"/>
      <c r="BJ1496" s="262"/>
      <c r="BK1496" s="262"/>
      <c r="BL1496" s="262"/>
      <c r="BM1496" s="262"/>
      <c r="BN1496" s="262"/>
      <c r="BO1496" s="262"/>
      <c r="BP1496" s="262"/>
      <c r="BQ1496" s="262"/>
      <c r="BR1496" s="262"/>
      <c r="BS1496" s="262"/>
      <c r="BT1496" s="262"/>
      <c r="BU1496" s="262"/>
      <c r="BV1496" s="262"/>
      <c r="BW1496" s="262"/>
      <c r="BX1496" s="262"/>
      <c r="BY1496" s="262"/>
      <c r="BZ1496" s="262"/>
      <c r="CA1496" s="262"/>
      <c r="CB1496" s="262"/>
      <c r="CC1496" s="262"/>
      <c r="CD1496" s="262"/>
      <c r="CE1496" s="262"/>
      <c r="CF1496" s="262"/>
      <c r="CG1496" s="262"/>
      <c r="CH1496" s="262"/>
      <c r="CI1496" s="262"/>
      <c r="CJ1496" s="262"/>
      <c r="CK1496" s="262"/>
      <c r="CL1496" s="262"/>
      <c r="CM1496" s="262"/>
      <c r="CN1496" s="262"/>
      <c r="CO1496" s="262"/>
      <c r="CP1496" s="262"/>
      <c r="CQ1496" s="262"/>
      <c r="CR1496" s="262"/>
      <c r="CS1496" s="262"/>
      <c r="CT1496" s="262"/>
      <c r="CU1496" s="262"/>
      <c r="CV1496" s="262"/>
      <c r="CW1496" s="262"/>
      <c r="CX1496" s="262"/>
      <c r="CY1496" s="262"/>
      <c r="CZ1496" s="262"/>
      <c r="DA1496" s="262"/>
      <c r="DB1496" s="262"/>
      <c r="DC1496" s="262"/>
      <c r="DD1496" s="262"/>
      <c r="DE1496" s="262"/>
      <c r="DF1496" s="262"/>
      <c r="DG1496" s="262"/>
      <c r="DH1496" s="262"/>
      <c r="DI1496" s="262"/>
      <c r="DJ1496" s="262"/>
      <c r="DK1496" s="262"/>
      <c r="DL1496" s="262"/>
      <c r="DM1496" s="262"/>
      <c r="DN1496" s="262"/>
      <c r="DO1496" s="262"/>
      <c r="DP1496" s="262"/>
      <c r="DQ1496" s="262"/>
      <c r="DR1496" s="262"/>
      <c r="DS1496" s="262"/>
      <c r="DT1496" s="262"/>
      <c r="DU1496" s="262"/>
      <c r="DV1496" s="262"/>
      <c r="DW1496" s="262"/>
      <c r="DX1496" s="262"/>
      <c r="DY1496" s="262"/>
      <c r="DZ1496" s="262"/>
      <c r="EA1496" s="262"/>
      <c r="EB1496" s="262"/>
      <c r="EC1496" s="262"/>
      <c r="ED1496" s="262"/>
      <c r="EE1496" s="262"/>
      <c r="EF1496" s="262"/>
      <c r="EG1496" s="262"/>
      <c r="EH1496" s="262"/>
      <c r="EI1496" s="262"/>
      <c r="EJ1496" s="262"/>
      <c r="EK1496" s="262"/>
      <c r="EL1496" s="262"/>
      <c r="EM1496" s="262"/>
      <c r="EN1496" s="262"/>
      <c r="EO1496" s="262"/>
      <c r="EP1496" s="262"/>
      <c r="EQ1496" s="262"/>
      <c r="ER1496" s="262"/>
      <c r="ES1496" s="262"/>
      <c r="ET1496" s="262"/>
      <c r="EU1496" s="262"/>
      <c r="EV1496" s="262"/>
      <c r="EW1496" s="262"/>
      <c r="EX1496" s="262"/>
      <c r="EY1496" s="262"/>
      <c r="EZ1496" s="262"/>
      <c r="FA1496" s="262"/>
      <c r="FB1496" s="262"/>
      <c r="FC1496" s="262"/>
      <c r="FD1496" s="262"/>
      <c r="FE1496" s="262"/>
      <c r="FF1496" s="262"/>
      <c r="FG1496" s="262"/>
      <c r="FH1496" s="262"/>
      <c r="FI1496" s="262"/>
      <c r="FJ1496" s="262"/>
      <c r="FK1496" s="262"/>
      <c r="FL1496" s="262"/>
      <c r="FM1496" s="262"/>
      <c r="FN1496" s="262"/>
      <c r="FO1496" s="262"/>
      <c r="FP1496" s="262"/>
      <c r="FQ1496" s="262"/>
      <c r="FR1496" s="262"/>
      <c r="FS1496" s="262"/>
      <c r="FT1496" s="262"/>
      <c r="FU1496" s="262"/>
      <c r="FV1496" s="262"/>
      <c r="FW1496" s="262"/>
      <c r="FX1496" s="262"/>
      <c r="FY1496" s="262"/>
      <c r="FZ1496" s="262"/>
      <c r="GA1496" s="262"/>
      <c r="GB1496" s="262"/>
      <c r="GC1496" s="262"/>
      <c r="GD1496" s="262"/>
    </row>
    <row r="1497" spans="1:186" s="263" customFormat="1" x14ac:dyDescent="0.2">
      <c r="A1497" s="339" t="s">
        <v>13394</v>
      </c>
      <c r="B1497" s="280" t="s">
        <v>4096</v>
      </c>
      <c r="C1497" s="281" t="s">
        <v>4097</v>
      </c>
      <c r="D1497" s="130" t="s">
        <v>18</v>
      </c>
      <c r="E1497" s="130">
        <v>1</v>
      </c>
      <c r="F1497" s="130"/>
      <c r="G1497" s="282">
        <v>5</v>
      </c>
      <c r="H1497" s="283">
        <v>1.6666666666666666E-2</v>
      </c>
      <c r="I1497" s="358">
        <v>21.76</v>
      </c>
      <c r="J1497" s="284"/>
      <c r="K1497" s="283"/>
      <c r="L1497" s="284">
        <f>IF(ISNUMBER(I1497),ROUND(H1497*E1497*I1497,2),"")</f>
        <v>0.36</v>
      </c>
      <c r="M1497" s="284">
        <f t="shared" si="26"/>
        <v>10.8</v>
      </c>
      <c r="N1497" s="131"/>
      <c r="O1497" s="340"/>
      <c r="P1497" s="262"/>
      <c r="Q1497" s="262"/>
      <c r="R1497" s="262"/>
      <c r="S1497" s="262"/>
      <c r="T1497" s="262"/>
      <c r="U1497" s="262"/>
      <c r="V1497" s="262"/>
      <c r="W1497" s="262"/>
      <c r="X1497" s="262"/>
      <c r="Y1497" s="262"/>
      <c r="Z1497" s="262"/>
      <c r="AA1497" s="262"/>
      <c r="AB1497" s="262"/>
      <c r="AC1497" s="262"/>
      <c r="AD1497" s="262"/>
      <c r="AE1497" s="262"/>
      <c r="AF1497" s="262"/>
      <c r="AG1497" s="262"/>
      <c r="AH1497" s="262"/>
      <c r="AI1497" s="262"/>
      <c r="AJ1497" s="262"/>
      <c r="AK1497" s="262"/>
      <c r="AL1497" s="262"/>
      <c r="AM1497" s="262"/>
      <c r="AN1497" s="262"/>
      <c r="AO1497" s="262"/>
      <c r="AP1497" s="262"/>
      <c r="AQ1497" s="262"/>
      <c r="AR1497" s="262"/>
      <c r="AS1497" s="262"/>
      <c r="AT1497" s="262"/>
      <c r="AU1497" s="262"/>
      <c r="AV1497" s="262"/>
      <c r="AW1497" s="262"/>
      <c r="AX1497" s="262"/>
      <c r="AY1497" s="262"/>
      <c r="AZ1497" s="262"/>
      <c r="BA1497" s="262"/>
      <c r="BB1497" s="262"/>
      <c r="BC1497" s="262"/>
      <c r="BD1497" s="262"/>
      <c r="BE1497" s="262"/>
      <c r="BF1497" s="262"/>
      <c r="BG1497" s="262"/>
      <c r="BH1497" s="262"/>
      <c r="BI1497" s="262"/>
      <c r="BJ1497" s="262"/>
      <c r="BK1497" s="262"/>
      <c r="BL1497" s="262"/>
      <c r="BM1497" s="262"/>
      <c r="BN1497" s="262"/>
      <c r="BO1497" s="262"/>
      <c r="BP1497" s="262"/>
      <c r="BQ1497" s="262"/>
      <c r="BR1497" s="262"/>
      <c r="BS1497" s="262"/>
      <c r="BT1497" s="262"/>
      <c r="BU1497" s="262"/>
      <c r="BV1497" s="262"/>
      <c r="BW1497" s="262"/>
      <c r="BX1497" s="262"/>
      <c r="BY1497" s="262"/>
      <c r="BZ1497" s="262"/>
      <c r="CA1497" s="262"/>
      <c r="CB1497" s="262"/>
      <c r="CC1497" s="262"/>
      <c r="CD1497" s="262"/>
      <c r="CE1497" s="262"/>
      <c r="CF1497" s="262"/>
      <c r="CG1497" s="262"/>
      <c r="CH1497" s="262"/>
      <c r="CI1497" s="262"/>
      <c r="CJ1497" s="262"/>
      <c r="CK1497" s="262"/>
      <c r="CL1497" s="262"/>
      <c r="CM1497" s="262"/>
      <c r="CN1497" s="262"/>
      <c r="CO1497" s="262"/>
      <c r="CP1497" s="262"/>
      <c r="CQ1497" s="262"/>
      <c r="CR1497" s="262"/>
      <c r="CS1497" s="262"/>
      <c r="CT1497" s="262"/>
      <c r="CU1497" s="262"/>
      <c r="CV1497" s="262"/>
      <c r="CW1497" s="262"/>
      <c r="CX1497" s="262"/>
      <c r="CY1497" s="262"/>
      <c r="CZ1497" s="262"/>
      <c r="DA1497" s="262"/>
      <c r="DB1497" s="262"/>
      <c r="DC1497" s="262"/>
      <c r="DD1497" s="262"/>
      <c r="DE1497" s="262"/>
      <c r="DF1497" s="262"/>
      <c r="DG1497" s="262"/>
      <c r="DH1497" s="262"/>
      <c r="DI1497" s="262"/>
      <c r="DJ1497" s="262"/>
      <c r="DK1497" s="262"/>
      <c r="DL1497" s="262"/>
      <c r="DM1497" s="262"/>
      <c r="DN1497" s="262"/>
      <c r="DO1497" s="262"/>
      <c r="DP1497" s="262"/>
      <c r="DQ1497" s="262"/>
      <c r="DR1497" s="262"/>
      <c r="DS1497" s="262"/>
      <c r="DT1497" s="262"/>
      <c r="DU1497" s="262"/>
      <c r="DV1497" s="262"/>
      <c r="DW1497" s="262"/>
      <c r="DX1497" s="262"/>
      <c r="DY1497" s="262"/>
      <c r="DZ1497" s="262"/>
      <c r="EA1497" s="262"/>
      <c r="EB1497" s="262"/>
      <c r="EC1497" s="262"/>
      <c r="ED1497" s="262"/>
      <c r="EE1497" s="262"/>
      <c r="EF1497" s="262"/>
      <c r="EG1497" s="262"/>
      <c r="EH1497" s="262"/>
      <c r="EI1497" s="262"/>
      <c r="EJ1497" s="262"/>
      <c r="EK1497" s="262"/>
      <c r="EL1497" s="262"/>
      <c r="EM1497" s="262"/>
      <c r="EN1497" s="262"/>
      <c r="EO1497" s="262"/>
      <c r="EP1497" s="262"/>
      <c r="EQ1497" s="262"/>
      <c r="ER1497" s="262"/>
      <c r="ES1497" s="262"/>
      <c r="ET1497" s="262"/>
      <c r="EU1497" s="262"/>
      <c r="EV1497" s="262"/>
      <c r="EW1497" s="262"/>
      <c r="EX1497" s="262"/>
      <c r="EY1497" s="262"/>
      <c r="EZ1497" s="262"/>
      <c r="FA1497" s="262"/>
      <c r="FB1497" s="262"/>
      <c r="FC1497" s="262"/>
      <c r="FD1497" s="262"/>
      <c r="FE1497" s="262"/>
      <c r="FF1497" s="262"/>
      <c r="FG1497" s="262"/>
      <c r="FH1497" s="262"/>
      <c r="FI1497" s="262"/>
      <c r="FJ1497" s="262"/>
      <c r="FK1497" s="262"/>
      <c r="FL1497" s="262"/>
      <c r="FM1497" s="262"/>
      <c r="FN1497" s="262"/>
      <c r="FO1497" s="262"/>
      <c r="FP1497" s="262"/>
      <c r="FQ1497" s="262"/>
      <c r="FR1497" s="262"/>
      <c r="FS1497" s="262"/>
      <c r="FT1497" s="262"/>
      <c r="FU1497" s="262"/>
      <c r="FV1497" s="262"/>
      <c r="FW1497" s="262"/>
      <c r="FX1497" s="262"/>
      <c r="FY1497" s="262"/>
      <c r="FZ1497" s="262"/>
      <c r="GA1497" s="262"/>
      <c r="GB1497" s="262"/>
      <c r="GC1497" s="262"/>
      <c r="GD1497" s="262"/>
    </row>
    <row r="1498" spans="1:186" s="263" customFormat="1" x14ac:dyDescent="0.2">
      <c r="A1498" s="339" t="s">
        <v>13395</v>
      </c>
      <c r="B1498" s="280" t="s">
        <v>4098</v>
      </c>
      <c r="C1498" s="281" t="s">
        <v>4099</v>
      </c>
      <c r="D1498" s="130" t="s">
        <v>18</v>
      </c>
      <c r="E1498" s="130">
        <v>1</v>
      </c>
      <c r="F1498" s="130"/>
      <c r="G1498" s="282">
        <v>5</v>
      </c>
      <c r="H1498" s="283">
        <v>1.6666666666666666E-2</v>
      </c>
      <c r="I1498" s="358">
        <v>23</v>
      </c>
      <c r="J1498" s="284"/>
      <c r="K1498" s="283"/>
      <c r="L1498" s="284">
        <f>IF(ISNUMBER(I1498),ROUND(H1498*E1498*I1498,2),"")</f>
        <v>0.38</v>
      </c>
      <c r="M1498" s="284">
        <f t="shared" si="26"/>
        <v>11.4</v>
      </c>
      <c r="N1498" s="131"/>
      <c r="O1498" s="340"/>
      <c r="P1498" s="262"/>
      <c r="Q1498" s="262"/>
      <c r="R1498" s="262"/>
      <c r="S1498" s="262"/>
      <c r="T1498" s="262"/>
      <c r="U1498" s="262"/>
      <c r="V1498" s="262"/>
      <c r="W1498" s="262"/>
      <c r="X1498" s="262"/>
      <c r="Y1498" s="262"/>
      <c r="Z1498" s="262"/>
      <c r="AA1498" s="262"/>
      <c r="AB1498" s="262"/>
      <c r="AC1498" s="262"/>
      <c r="AD1498" s="262"/>
      <c r="AE1498" s="262"/>
      <c r="AF1498" s="262"/>
      <c r="AG1498" s="262"/>
      <c r="AH1498" s="262"/>
      <c r="AI1498" s="262"/>
      <c r="AJ1498" s="262"/>
      <c r="AK1498" s="262"/>
      <c r="AL1498" s="262"/>
      <c r="AM1498" s="262"/>
      <c r="AN1498" s="262"/>
      <c r="AO1498" s="262"/>
      <c r="AP1498" s="262"/>
      <c r="AQ1498" s="262"/>
      <c r="AR1498" s="262"/>
      <c r="AS1498" s="262"/>
      <c r="AT1498" s="262"/>
      <c r="AU1498" s="262"/>
      <c r="AV1498" s="262"/>
      <c r="AW1498" s="262"/>
      <c r="AX1498" s="262"/>
      <c r="AY1498" s="262"/>
      <c r="AZ1498" s="262"/>
      <c r="BA1498" s="262"/>
      <c r="BB1498" s="262"/>
      <c r="BC1498" s="262"/>
      <c r="BD1498" s="262"/>
      <c r="BE1498" s="262"/>
      <c r="BF1498" s="262"/>
      <c r="BG1498" s="262"/>
      <c r="BH1498" s="262"/>
      <c r="BI1498" s="262"/>
      <c r="BJ1498" s="262"/>
      <c r="BK1498" s="262"/>
      <c r="BL1498" s="262"/>
      <c r="BM1498" s="262"/>
      <c r="BN1498" s="262"/>
      <c r="BO1498" s="262"/>
      <c r="BP1498" s="262"/>
      <c r="BQ1498" s="262"/>
      <c r="BR1498" s="262"/>
      <c r="BS1498" s="262"/>
      <c r="BT1498" s="262"/>
      <c r="BU1498" s="262"/>
      <c r="BV1498" s="262"/>
      <c r="BW1498" s="262"/>
      <c r="BX1498" s="262"/>
      <c r="BY1498" s="262"/>
      <c r="BZ1498" s="262"/>
      <c r="CA1498" s="262"/>
      <c r="CB1498" s="262"/>
      <c r="CC1498" s="262"/>
      <c r="CD1498" s="262"/>
      <c r="CE1498" s="262"/>
      <c r="CF1498" s="262"/>
      <c r="CG1498" s="262"/>
      <c r="CH1498" s="262"/>
      <c r="CI1498" s="262"/>
      <c r="CJ1498" s="262"/>
      <c r="CK1498" s="262"/>
      <c r="CL1498" s="262"/>
      <c r="CM1498" s="262"/>
      <c r="CN1498" s="262"/>
      <c r="CO1498" s="262"/>
      <c r="CP1498" s="262"/>
      <c r="CQ1498" s="262"/>
      <c r="CR1498" s="262"/>
      <c r="CS1498" s="262"/>
      <c r="CT1498" s="262"/>
      <c r="CU1498" s="262"/>
      <c r="CV1498" s="262"/>
      <c r="CW1498" s="262"/>
      <c r="CX1498" s="262"/>
      <c r="CY1498" s="262"/>
      <c r="CZ1498" s="262"/>
      <c r="DA1498" s="262"/>
      <c r="DB1498" s="262"/>
      <c r="DC1498" s="262"/>
      <c r="DD1498" s="262"/>
      <c r="DE1498" s="262"/>
      <c r="DF1498" s="262"/>
      <c r="DG1498" s="262"/>
      <c r="DH1498" s="262"/>
      <c r="DI1498" s="262"/>
      <c r="DJ1498" s="262"/>
      <c r="DK1498" s="262"/>
      <c r="DL1498" s="262"/>
      <c r="DM1498" s="262"/>
      <c r="DN1498" s="262"/>
      <c r="DO1498" s="262"/>
      <c r="DP1498" s="262"/>
      <c r="DQ1498" s="262"/>
      <c r="DR1498" s="262"/>
      <c r="DS1498" s="262"/>
      <c r="DT1498" s="262"/>
      <c r="DU1498" s="262"/>
      <c r="DV1498" s="262"/>
      <c r="DW1498" s="262"/>
      <c r="DX1498" s="262"/>
      <c r="DY1498" s="262"/>
      <c r="DZ1498" s="262"/>
      <c r="EA1498" s="262"/>
      <c r="EB1498" s="262"/>
      <c r="EC1498" s="262"/>
      <c r="ED1498" s="262"/>
      <c r="EE1498" s="262"/>
      <c r="EF1498" s="262"/>
      <c r="EG1498" s="262"/>
      <c r="EH1498" s="262"/>
      <c r="EI1498" s="262"/>
      <c r="EJ1498" s="262"/>
      <c r="EK1498" s="262"/>
      <c r="EL1498" s="262"/>
      <c r="EM1498" s="262"/>
      <c r="EN1498" s="262"/>
      <c r="EO1498" s="262"/>
      <c r="EP1498" s="262"/>
      <c r="EQ1498" s="262"/>
      <c r="ER1498" s="262"/>
      <c r="ES1498" s="262"/>
      <c r="ET1498" s="262"/>
      <c r="EU1498" s="262"/>
      <c r="EV1498" s="262"/>
      <c r="EW1498" s="262"/>
      <c r="EX1498" s="262"/>
      <c r="EY1498" s="262"/>
      <c r="EZ1498" s="262"/>
      <c r="FA1498" s="262"/>
      <c r="FB1498" s="262"/>
      <c r="FC1498" s="262"/>
      <c r="FD1498" s="262"/>
      <c r="FE1498" s="262"/>
      <c r="FF1498" s="262"/>
      <c r="FG1498" s="262"/>
      <c r="FH1498" s="262"/>
      <c r="FI1498" s="262"/>
      <c r="FJ1498" s="262"/>
      <c r="FK1498" s="262"/>
      <c r="FL1498" s="262"/>
      <c r="FM1498" s="262"/>
      <c r="FN1498" s="262"/>
      <c r="FO1498" s="262"/>
      <c r="FP1498" s="262"/>
      <c r="FQ1498" s="262"/>
      <c r="FR1498" s="262"/>
      <c r="FS1498" s="262"/>
      <c r="FT1498" s="262"/>
      <c r="FU1498" s="262"/>
      <c r="FV1498" s="262"/>
      <c r="FW1498" s="262"/>
      <c r="FX1498" s="262"/>
      <c r="FY1498" s="262"/>
      <c r="FZ1498" s="262"/>
      <c r="GA1498" s="262"/>
      <c r="GB1498" s="262"/>
      <c r="GC1498" s="262"/>
      <c r="GD1498" s="262"/>
    </row>
    <row r="1499" spans="1:186" s="263" customFormat="1" x14ac:dyDescent="0.2">
      <c r="A1499" s="339" t="s">
        <v>13396</v>
      </c>
      <c r="B1499" s="280" t="s">
        <v>4100</v>
      </c>
      <c r="C1499" s="281" t="s">
        <v>4101</v>
      </c>
      <c r="D1499" s="130" t="s">
        <v>18</v>
      </c>
      <c r="E1499" s="130">
        <v>1</v>
      </c>
      <c r="F1499" s="130"/>
      <c r="G1499" s="282">
        <v>5</v>
      </c>
      <c r="H1499" s="283">
        <v>1.6666666666666666E-2</v>
      </c>
      <c r="I1499" s="358">
        <v>108.84</v>
      </c>
      <c r="J1499" s="284"/>
      <c r="K1499" s="283"/>
      <c r="L1499" s="284">
        <f>IF(ISNUMBER(I1499),ROUND(H1499*E1499*I1499,2),"")</f>
        <v>1.81</v>
      </c>
      <c r="M1499" s="284">
        <f t="shared" si="26"/>
        <v>54.3</v>
      </c>
      <c r="N1499" s="131"/>
      <c r="O1499" s="340"/>
      <c r="P1499" s="262"/>
      <c r="Q1499" s="262"/>
      <c r="R1499" s="262"/>
      <c r="S1499" s="262"/>
      <c r="T1499" s="262"/>
      <c r="U1499" s="262"/>
      <c r="V1499" s="262"/>
      <c r="W1499" s="262"/>
      <c r="X1499" s="262"/>
      <c r="Y1499" s="262"/>
      <c r="Z1499" s="262"/>
      <c r="AA1499" s="262"/>
      <c r="AB1499" s="262"/>
      <c r="AC1499" s="262"/>
      <c r="AD1499" s="262"/>
      <c r="AE1499" s="262"/>
      <c r="AF1499" s="262"/>
      <c r="AG1499" s="262"/>
      <c r="AH1499" s="262"/>
      <c r="AI1499" s="262"/>
      <c r="AJ1499" s="262"/>
      <c r="AK1499" s="262"/>
      <c r="AL1499" s="262"/>
      <c r="AM1499" s="262"/>
      <c r="AN1499" s="262"/>
      <c r="AO1499" s="262"/>
      <c r="AP1499" s="262"/>
      <c r="AQ1499" s="262"/>
      <c r="AR1499" s="262"/>
      <c r="AS1499" s="262"/>
      <c r="AT1499" s="262"/>
      <c r="AU1499" s="262"/>
      <c r="AV1499" s="262"/>
      <c r="AW1499" s="262"/>
      <c r="AX1499" s="262"/>
      <c r="AY1499" s="262"/>
      <c r="AZ1499" s="262"/>
      <c r="BA1499" s="262"/>
      <c r="BB1499" s="262"/>
      <c r="BC1499" s="262"/>
      <c r="BD1499" s="262"/>
      <c r="BE1499" s="262"/>
      <c r="BF1499" s="262"/>
      <c r="BG1499" s="262"/>
      <c r="BH1499" s="262"/>
      <c r="BI1499" s="262"/>
      <c r="BJ1499" s="262"/>
      <c r="BK1499" s="262"/>
      <c r="BL1499" s="262"/>
      <c r="BM1499" s="262"/>
      <c r="BN1499" s="262"/>
      <c r="BO1499" s="262"/>
      <c r="BP1499" s="262"/>
      <c r="BQ1499" s="262"/>
      <c r="BR1499" s="262"/>
      <c r="BS1499" s="262"/>
      <c r="BT1499" s="262"/>
      <c r="BU1499" s="262"/>
      <c r="BV1499" s="262"/>
      <c r="BW1499" s="262"/>
      <c r="BX1499" s="262"/>
      <c r="BY1499" s="262"/>
      <c r="BZ1499" s="262"/>
      <c r="CA1499" s="262"/>
      <c r="CB1499" s="262"/>
      <c r="CC1499" s="262"/>
      <c r="CD1499" s="262"/>
      <c r="CE1499" s="262"/>
      <c r="CF1499" s="262"/>
      <c r="CG1499" s="262"/>
      <c r="CH1499" s="262"/>
      <c r="CI1499" s="262"/>
      <c r="CJ1499" s="262"/>
      <c r="CK1499" s="262"/>
      <c r="CL1499" s="262"/>
      <c r="CM1499" s="262"/>
      <c r="CN1499" s="262"/>
      <c r="CO1499" s="262"/>
      <c r="CP1499" s="262"/>
      <c r="CQ1499" s="262"/>
      <c r="CR1499" s="262"/>
      <c r="CS1499" s="262"/>
      <c r="CT1499" s="262"/>
      <c r="CU1499" s="262"/>
      <c r="CV1499" s="262"/>
      <c r="CW1499" s="262"/>
      <c r="CX1499" s="262"/>
      <c r="CY1499" s="262"/>
      <c r="CZ1499" s="262"/>
      <c r="DA1499" s="262"/>
      <c r="DB1499" s="262"/>
      <c r="DC1499" s="262"/>
      <c r="DD1499" s="262"/>
      <c r="DE1499" s="262"/>
      <c r="DF1499" s="262"/>
      <c r="DG1499" s="262"/>
      <c r="DH1499" s="262"/>
      <c r="DI1499" s="262"/>
      <c r="DJ1499" s="262"/>
      <c r="DK1499" s="262"/>
      <c r="DL1499" s="262"/>
      <c r="DM1499" s="262"/>
      <c r="DN1499" s="262"/>
      <c r="DO1499" s="262"/>
      <c r="DP1499" s="262"/>
      <c r="DQ1499" s="262"/>
      <c r="DR1499" s="262"/>
      <c r="DS1499" s="262"/>
      <c r="DT1499" s="262"/>
      <c r="DU1499" s="262"/>
      <c r="DV1499" s="262"/>
      <c r="DW1499" s="262"/>
      <c r="DX1499" s="262"/>
      <c r="DY1499" s="262"/>
      <c r="DZ1499" s="262"/>
      <c r="EA1499" s="262"/>
      <c r="EB1499" s="262"/>
      <c r="EC1499" s="262"/>
      <c r="ED1499" s="262"/>
      <c r="EE1499" s="262"/>
      <c r="EF1499" s="262"/>
      <c r="EG1499" s="262"/>
      <c r="EH1499" s="262"/>
      <c r="EI1499" s="262"/>
      <c r="EJ1499" s="262"/>
      <c r="EK1499" s="262"/>
      <c r="EL1499" s="262"/>
      <c r="EM1499" s="262"/>
      <c r="EN1499" s="262"/>
      <c r="EO1499" s="262"/>
      <c r="EP1499" s="262"/>
      <c r="EQ1499" s="262"/>
      <c r="ER1499" s="262"/>
      <c r="ES1499" s="262"/>
      <c r="ET1499" s="262"/>
      <c r="EU1499" s="262"/>
      <c r="EV1499" s="262"/>
      <c r="EW1499" s="262"/>
      <c r="EX1499" s="262"/>
      <c r="EY1499" s="262"/>
      <c r="EZ1499" s="262"/>
      <c r="FA1499" s="262"/>
      <c r="FB1499" s="262"/>
      <c r="FC1499" s="262"/>
      <c r="FD1499" s="262"/>
      <c r="FE1499" s="262"/>
      <c r="FF1499" s="262"/>
      <c r="FG1499" s="262"/>
      <c r="FH1499" s="262"/>
      <c r="FI1499" s="262"/>
      <c r="FJ1499" s="262"/>
      <c r="FK1499" s="262"/>
      <c r="FL1499" s="262"/>
      <c r="FM1499" s="262"/>
      <c r="FN1499" s="262"/>
      <c r="FO1499" s="262"/>
      <c r="FP1499" s="262"/>
      <c r="FQ1499" s="262"/>
      <c r="FR1499" s="262"/>
      <c r="FS1499" s="262"/>
      <c r="FT1499" s="262"/>
      <c r="FU1499" s="262"/>
      <c r="FV1499" s="262"/>
      <c r="FW1499" s="262"/>
      <c r="FX1499" s="262"/>
      <c r="FY1499" s="262"/>
      <c r="FZ1499" s="262"/>
      <c r="GA1499" s="262"/>
      <c r="GB1499" s="262"/>
      <c r="GC1499" s="262"/>
      <c r="GD1499" s="262"/>
    </row>
    <row r="1500" spans="1:186" s="263" customFormat="1" x14ac:dyDescent="0.2">
      <c r="A1500" s="339" t="s">
        <v>13397</v>
      </c>
      <c r="B1500" s="280" t="s">
        <v>683</v>
      </c>
      <c r="C1500" s="281" t="s">
        <v>4102</v>
      </c>
      <c r="D1500" s="130" t="s">
        <v>18</v>
      </c>
      <c r="E1500" s="130">
        <v>1</v>
      </c>
      <c r="F1500" s="130"/>
      <c r="G1500" s="282">
        <v>5</v>
      </c>
      <c r="H1500" s="283">
        <v>1.6666666666666666E-2</v>
      </c>
      <c r="I1500" s="284">
        <f ca="1">OFFSET(INDEX(Composições!A:H,MATCH(B1500,Composições!A:A,0),8),2,0)</f>
        <v>29.4785</v>
      </c>
      <c r="J1500" s="284"/>
      <c r="K1500" s="283"/>
      <c r="L1500" s="284">
        <f ca="1">IF(ISNUMBER(I1500),ROUND(H1500*E1500*I1500,2),"")</f>
        <v>0.49</v>
      </c>
      <c r="M1500" s="284">
        <f t="shared" ca="1" si="26"/>
        <v>14.7</v>
      </c>
      <c r="N1500" s="131"/>
      <c r="O1500" s="340"/>
      <c r="P1500" s="262"/>
      <c r="Q1500" s="262"/>
      <c r="R1500" s="262"/>
      <c r="S1500" s="262"/>
      <c r="T1500" s="262"/>
      <c r="U1500" s="262"/>
      <c r="V1500" s="262"/>
      <c r="W1500" s="262"/>
      <c r="X1500" s="262"/>
      <c r="Y1500" s="262"/>
      <c r="Z1500" s="262"/>
      <c r="AA1500" s="262"/>
      <c r="AB1500" s="262"/>
      <c r="AC1500" s="262"/>
      <c r="AD1500" s="262"/>
      <c r="AE1500" s="262"/>
      <c r="AF1500" s="262"/>
      <c r="AG1500" s="262"/>
      <c r="AH1500" s="262"/>
      <c r="AI1500" s="262"/>
      <c r="AJ1500" s="262"/>
      <c r="AK1500" s="262"/>
      <c r="AL1500" s="262"/>
      <c r="AM1500" s="262"/>
      <c r="AN1500" s="262"/>
      <c r="AO1500" s="262"/>
      <c r="AP1500" s="262"/>
      <c r="AQ1500" s="262"/>
      <c r="AR1500" s="262"/>
      <c r="AS1500" s="262"/>
      <c r="AT1500" s="262"/>
      <c r="AU1500" s="262"/>
      <c r="AV1500" s="262"/>
      <c r="AW1500" s="262"/>
      <c r="AX1500" s="262"/>
      <c r="AY1500" s="262"/>
      <c r="AZ1500" s="262"/>
      <c r="BA1500" s="262"/>
      <c r="BB1500" s="262"/>
      <c r="BC1500" s="262"/>
      <c r="BD1500" s="262"/>
      <c r="BE1500" s="262"/>
      <c r="BF1500" s="262"/>
      <c r="BG1500" s="262"/>
      <c r="BH1500" s="262"/>
      <c r="BI1500" s="262"/>
      <c r="BJ1500" s="262"/>
      <c r="BK1500" s="262"/>
      <c r="BL1500" s="262"/>
      <c r="BM1500" s="262"/>
      <c r="BN1500" s="262"/>
      <c r="BO1500" s="262"/>
      <c r="BP1500" s="262"/>
      <c r="BQ1500" s="262"/>
      <c r="BR1500" s="262"/>
      <c r="BS1500" s="262"/>
      <c r="BT1500" s="262"/>
      <c r="BU1500" s="262"/>
      <c r="BV1500" s="262"/>
      <c r="BW1500" s="262"/>
      <c r="BX1500" s="262"/>
      <c r="BY1500" s="262"/>
      <c r="BZ1500" s="262"/>
      <c r="CA1500" s="262"/>
      <c r="CB1500" s="262"/>
      <c r="CC1500" s="262"/>
      <c r="CD1500" s="262"/>
      <c r="CE1500" s="262"/>
      <c r="CF1500" s="262"/>
      <c r="CG1500" s="262"/>
      <c r="CH1500" s="262"/>
      <c r="CI1500" s="262"/>
      <c r="CJ1500" s="262"/>
      <c r="CK1500" s="262"/>
      <c r="CL1500" s="262"/>
      <c r="CM1500" s="262"/>
      <c r="CN1500" s="262"/>
      <c r="CO1500" s="262"/>
      <c r="CP1500" s="262"/>
      <c r="CQ1500" s="262"/>
      <c r="CR1500" s="262"/>
      <c r="CS1500" s="262"/>
      <c r="CT1500" s="262"/>
      <c r="CU1500" s="262"/>
      <c r="CV1500" s="262"/>
      <c r="CW1500" s="262"/>
      <c r="CX1500" s="262"/>
      <c r="CY1500" s="262"/>
      <c r="CZ1500" s="262"/>
      <c r="DA1500" s="262"/>
      <c r="DB1500" s="262"/>
      <c r="DC1500" s="262"/>
      <c r="DD1500" s="262"/>
      <c r="DE1500" s="262"/>
      <c r="DF1500" s="262"/>
      <c r="DG1500" s="262"/>
      <c r="DH1500" s="262"/>
      <c r="DI1500" s="262"/>
      <c r="DJ1500" s="262"/>
      <c r="DK1500" s="262"/>
      <c r="DL1500" s="262"/>
      <c r="DM1500" s="262"/>
      <c r="DN1500" s="262"/>
      <c r="DO1500" s="262"/>
      <c r="DP1500" s="262"/>
      <c r="DQ1500" s="262"/>
      <c r="DR1500" s="262"/>
      <c r="DS1500" s="262"/>
      <c r="DT1500" s="262"/>
      <c r="DU1500" s="262"/>
      <c r="DV1500" s="262"/>
      <c r="DW1500" s="262"/>
      <c r="DX1500" s="262"/>
      <c r="DY1500" s="262"/>
      <c r="DZ1500" s="262"/>
      <c r="EA1500" s="262"/>
      <c r="EB1500" s="262"/>
      <c r="EC1500" s="262"/>
      <c r="ED1500" s="262"/>
      <c r="EE1500" s="262"/>
      <c r="EF1500" s="262"/>
      <c r="EG1500" s="262"/>
      <c r="EH1500" s="262"/>
      <c r="EI1500" s="262"/>
      <c r="EJ1500" s="262"/>
      <c r="EK1500" s="262"/>
      <c r="EL1500" s="262"/>
      <c r="EM1500" s="262"/>
      <c r="EN1500" s="262"/>
      <c r="EO1500" s="262"/>
      <c r="EP1500" s="262"/>
      <c r="EQ1500" s="262"/>
      <c r="ER1500" s="262"/>
      <c r="ES1500" s="262"/>
      <c r="ET1500" s="262"/>
      <c r="EU1500" s="262"/>
      <c r="EV1500" s="262"/>
      <c r="EW1500" s="262"/>
      <c r="EX1500" s="262"/>
      <c r="EY1500" s="262"/>
      <c r="EZ1500" s="262"/>
      <c r="FA1500" s="262"/>
      <c r="FB1500" s="262"/>
      <c r="FC1500" s="262"/>
      <c r="FD1500" s="262"/>
      <c r="FE1500" s="262"/>
      <c r="FF1500" s="262"/>
      <c r="FG1500" s="262"/>
      <c r="FH1500" s="262"/>
      <c r="FI1500" s="262"/>
      <c r="FJ1500" s="262"/>
      <c r="FK1500" s="262"/>
      <c r="FL1500" s="262"/>
      <c r="FM1500" s="262"/>
      <c r="FN1500" s="262"/>
      <c r="FO1500" s="262"/>
      <c r="FP1500" s="262"/>
      <c r="FQ1500" s="262"/>
      <c r="FR1500" s="262"/>
      <c r="FS1500" s="262"/>
      <c r="FT1500" s="262"/>
      <c r="FU1500" s="262"/>
      <c r="FV1500" s="262"/>
      <c r="FW1500" s="262"/>
      <c r="FX1500" s="262"/>
      <c r="FY1500" s="262"/>
      <c r="FZ1500" s="262"/>
      <c r="GA1500" s="262"/>
      <c r="GB1500" s="262"/>
      <c r="GC1500" s="262"/>
      <c r="GD1500" s="262"/>
    </row>
    <row r="1501" spans="1:186" s="263" customFormat="1" x14ac:dyDescent="0.2">
      <c r="A1501" s="339" t="s">
        <v>13398</v>
      </c>
      <c r="B1501" s="280" t="s">
        <v>684</v>
      </c>
      <c r="C1501" s="281" t="s">
        <v>4103</v>
      </c>
      <c r="D1501" s="130" t="s">
        <v>18</v>
      </c>
      <c r="E1501" s="130">
        <v>4</v>
      </c>
      <c r="F1501" s="130"/>
      <c r="G1501" s="282">
        <v>5</v>
      </c>
      <c r="H1501" s="283">
        <v>1.6666666666666666E-2</v>
      </c>
      <c r="I1501" s="284">
        <f ca="1">OFFSET(INDEX(Composições!A:H,MATCH(B1501,Composições!A:A,0),8),2,0)</f>
        <v>34.095500000000001</v>
      </c>
      <c r="J1501" s="284"/>
      <c r="K1501" s="283"/>
      <c r="L1501" s="284">
        <f ca="1">IF(ISNUMBER(I1501),ROUND(H1501*E1501*I1501,2),"")</f>
        <v>2.27</v>
      </c>
      <c r="M1501" s="284">
        <f t="shared" ca="1" si="26"/>
        <v>68.099999999999994</v>
      </c>
      <c r="N1501" s="131"/>
      <c r="O1501" s="340"/>
      <c r="P1501" s="262"/>
      <c r="Q1501" s="262"/>
      <c r="R1501" s="262"/>
      <c r="S1501" s="262"/>
      <c r="T1501" s="262"/>
      <c r="U1501" s="262"/>
      <c r="V1501" s="262"/>
      <c r="W1501" s="262"/>
      <c r="X1501" s="262"/>
      <c r="Y1501" s="262"/>
      <c r="Z1501" s="262"/>
      <c r="AA1501" s="262"/>
      <c r="AB1501" s="262"/>
      <c r="AC1501" s="262"/>
      <c r="AD1501" s="262"/>
      <c r="AE1501" s="262"/>
      <c r="AF1501" s="262"/>
      <c r="AG1501" s="262"/>
      <c r="AH1501" s="262"/>
      <c r="AI1501" s="262"/>
      <c r="AJ1501" s="262"/>
      <c r="AK1501" s="262"/>
      <c r="AL1501" s="262"/>
      <c r="AM1501" s="262"/>
      <c r="AN1501" s="262"/>
      <c r="AO1501" s="262"/>
      <c r="AP1501" s="262"/>
      <c r="AQ1501" s="262"/>
      <c r="AR1501" s="262"/>
      <c r="AS1501" s="262"/>
      <c r="AT1501" s="262"/>
      <c r="AU1501" s="262"/>
      <c r="AV1501" s="262"/>
      <c r="AW1501" s="262"/>
      <c r="AX1501" s="262"/>
      <c r="AY1501" s="262"/>
      <c r="AZ1501" s="262"/>
      <c r="BA1501" s="262"/>
      <c r="BB1501" s="262"/>
      <c r="BC1501" s="262"/>
      <c r="BD1501" s="262"/>
      <c r="BE1501" s="262"/>
      <c r="BF1501" s="262"/>
      <c r="BG1501" s="262"/>
      <c r="BH1501" s="262"/>
      <c r="BI1501" s="262"/>
      <c r="BJ1501" s="262"/>
      <c r="BK1501" s="262"/>
      <c r="BL1501" s="262"/>
      <c r="BM1501" s="262"/>
      <c r="BN1501" s="262"/>
      <c r="BO1501" s="262"/>
      <c r="BP1501" s="262"/>
      <c r="BQ1501" s="262"/>
      <c r="BR1501" s="262"/>
      <c r="BS1501" s="262"/>
      <c r="BT1501" s="262"/>
      <c r="BU1501" s="262"/>
      <c r="BV1501" s="262"/>
      <c r="BW1501" s="262"/>
      <c r="BX1501" s="262"/>
      <c r="BY1501" s="262"/>
      <c r="BZ1501" s="262"/>
      <c r="CA1501" s="262"/>
      <c r="CB1501" s="262"/>
      <c r="CC1501" s="262"/>
      <c r="CD1501" s="262"/>
      <c r="CE1501" s="262"/>
      <c r="CF1501" s="262"/>
      <c r="CG1501" s="262"/>
      <c r="CH1501" s="262"/>
      <c r="CI1501" s="262"/>
      <c r="CJ1501" s="262"/>
      <c r="CK1501" s="262"/>
      <c r="CL1501" s="262"/>
      <c r="CM1501" s="262"/>
      <c r="CN1501" s="262"/>
      <c r="CO1501" s="262"/>
      <c r="CP1501" s="262"/>
      <c r="CQ1501" s="262"/>
      <c r="CR1501" s="262"/>
      <c r="CS1501" s="262"/>
      <c r="CT1501" s="262"/>
      <c r="CU1501" s="262"/>
      <c r="CV1501" s="262"/>
      <c r="CW1501" s="262"/>
      <c r="CX1501" s="262"/>
      <c r="CY1501" s="262"/>
      <c r="CZ1501" s="262"/>
      <c r="DA1501" s="262"/>
      <c r="DB1501" s="262"/>
      <c r="DC1501" s="262"/>
      <c r="DD1501" s="262"/>
      <c r="DE1501" s="262"/>
      <c r="DF1501" s="262"/>
      <c r="DG1501" s="262"/>
      <c r="DH1501" s="262"/>
      <c r="DI1501" s="262"/>
      <c r="DJ1501" s="262"/>
      <c r="DK1501" s="262"/>
      <c r="DL1501" s="262"/>
      <c r="DM1501" s="262"/>
      <c r="DN1501" s="262"/>
      <c r="DO1501" s="262"/>
      <c r="DP1501" s="262"/>
      <c r="DQ1501" s="262"/>
      <c r="DR1501" s="262"/>
      <c r="DS1501" s="262"/>
      <c r="DT1501" s="262"/>
      <c r="DU1501" s="262"/>
      <c r="DV1501" s="262"/>
      <c r="DW1501" s="262"/>
      <c r="DX1501" s="262"/>
      <c r="DY1501" s="262"/>
      <c r="DZ1501" s="262"/>
      <c r="EA1501" s="262"/>
      <c r="EB1501" s="262"/>
      <c r="EC1501" s="262"/>
      <c r="ED1501" s="262"/>
      <c r="EE1501" s="262"/>
      <c r="EF1501" s="262"/>
      <c r="EG1501" s="262"/>
      <c r="EH1501" s="262"/>
      <c r="EI1501" s="262"/>
      <c r="EJ1501" s="262"/>
      <c r="EK1501" s="262"/>
      <c r="EL1501" s="262"/>
      <c r="EM1501" s="262"/>
      <c r="EN1501" s="262"/>
      <c r="EO1501" s="262"/>
      <c r="EP1501" s="262"/>
      <c r="EQ1501" s="262"/>
      <c r="ER1501" s="262"/>
      <c r="ES1501" s="262"/>
      <c r="ET1501" s="262"/>
      <c r="EU1501" s="262"/>
      <c r="EV1501" s="262"/>
      <c r="EW1501" s="262"/>
      <c r="EX1501" s="262"/>
      <c r="EY1501" s="262"/>
      <c r="EZ1501" s="262"/>
      <c r="FA1501" s="262"/>
      <c r="FB1501" s="262"/>
      <c r="FC1501" s="262"/>
      <c r="FD1501" s="262"/>
      <c r="FE1501" s="262"/>
      <c r="FF1501" s="262"/>
      <c r="FG1501" s="262"/>
      <c r="FH1501" s="262"/>
      <c r="FI1501" s="262"/>
      <c r="FJ1501" s="262"/>
      <c r="FK1501" s="262"/>
      <c r="FL1501" s="262"/>
      <c r="FM1501" s="262"/>
      <c r="FN1501" s="262"/>
      <c r="FO1501" s="262"/>
      <c r="FP1501" s="262"/>
      <c r="FQ1501" s="262"/>
      <c r="FR1501" s="262"/>
      <c r="FS1501" s="262"/>
      <c r="FT1501" s="262"/>
      <c r="FU1501" s="262"/>
      <c r="FV1501" s="262"/>
      <c r="FW1501" s="262"/>
      <c r="FX1501" s="262"/>
      <c r="FY1501" s="262"/>
      <c r="FZ1501" s="262"/>
      <c r="GA1501" s="262"/>
      <c r="GB1501" s="262"/>
      <c r="GC1501" s="262"/>
      <c r="GD1501" s="262"/>
    </row>
    <row r="1502" spans="1:186" s="263" customFormat="1" x14ac:dyDescent="0.2">
      <c r="A1502" s="339" t="s">
        <v>13399</v>
      </c>
      <c r="B1502" s="280" t="s">
        <v>4104</v>
      </c>
      <c r="C1502" s="281" t="s">
        <v>4105</v>
      </c>
      <c r="D1502" s="130" t="s">
        <v>18</v>
      </c>
      <c r="E1502" s="130">
        <v>1</v>
      </c>
      <c r="F1502" s="130"/>
      <c r="G1502" s="282">
        <v>5</v>
      </c>
      <c r="H1502" s="283">
        <v>1.6666666666666666E-2</v>
      </c>
      <c r="I1502" s="358">
        <v>147.5</v>
      </c>
      <c r="J1502" s="284"/>
      <c r="K1502" s="283"/>
      <c r="L1502" s="284">
        <f>IF(ISNUMBER(I1502),ROUND(H1502*E1502*I1502,2),"")</f>
        <v>2.46</v>
      </c>
      <c r="M1502" s="284">
        <f t="shared" si="26"/>
        <v>73.8</v>
      </c>
      <c r="N1502" s="131"/>
      <c r="O1502" s="340"/>
      <c r="P1502" s="262"/>
      <c r="Q1502" s="262"/>
      <c r="R1502" s="262"/>
      <c r="S1502" s="262"/>
      <c r="T1502" s="262"/>
      <c r="U1502" s="262"/>
      <c r="V1502" s="262"/>
      <c r="W1502" s="262"/>
      <c r="X1502" s="262"/>
      <c r="Y1502" s="262"/>
      <c r="Z1502" s="262"/>
      <c r="AA1502" s="262"/>
      <c r="AB1502" s="262"/>
      <c r="AC1502" s="262"/>
      <c r="AD1502" s="262"/>
      <c r="AE1502" s="262"/>
      <c r="AF1502" s="262"/>
      <c r="AG1502" s="262"/>
      <c r="AH1502" s="262"/>
      <c r="AI1502" s="262"/>
      <c r="AJ1502" s="262"/>
      <c r="AK1502" s="262"/>
      <c r="AL1502" s="262"/>
      <c r="AM1502" s="262"/>
      <c r="AN1502" s="262"/>
      <c r="AO1502" s="262"/>
      <c r="AP1502" s="262"/>
      <c r="AQ1502" s="262"/>
      <c r="AR1502" s="262"/>
      <c r="AS1502" s="262"/>
      <c r="AT1502" s="262"/>
      <c r="AU1502" s="262"/>
      <c r="AV1502" s="262"/>
      <c r="AW1502" s="262"/>
      <c r="AX1502" s="262"/>
      <c r="AY1502" s="262"/>
      <c r="AZ1502" s="262"/>
      <c r="BA1502" s="262"/>
      <c r="BB1502" s="262"/>
      <c r="BC1502" s="262"/>
      <c r="BD1502" s="262"/>
      <c r="BE1502" s="262"/>
      <c r="BF1502" s="262"/>
      <c r="BG1502" s="262"/>
      <c r="BH1502" s="262"/>
      <c r="BI1502" s="262"/>
      <c r="BJ1502" s="262"/>
      <c r="BK1502" s="262"/>
      <c r="BL1502" s="262"/>
      <c r="BM1502" s="262"/>
      <c r="BN1502" s="262"/>
      <c r="BO1502" s="262"/>
      <c r="BP1502" s="262"/>
      <c r="BQ1502" s="262"/>
      <c r="BR1502" s="262"/>
      <c r="BS1502" s="262"/>
      <c r="BT1502" s="262"/>
      <c r="BU1502" s="262"/>
      <c r="BV1502" s="262"/>
      <c r="BW1502" s="262"/>
      <c r="BX1502" s="262"/>
      <c r="BY1502" s="262"/>
      <c r="BZ1502" s="262"/>
      <c r="CA1502" s="262"/>
      <c r="CB1502" s="262"/>
      <c r="CC1502" s="262"/>
      <c r="CD1502" s="262"/>
      <c r="CE1502" s="262"/>
      <c r="CF1502" s="262"/>
      <c r="CG1502" s="262"/>
      <c r="CH1502" s="262"/>
      <c r="CI1502" s="262"/>
      <c r="CJ1502" s="262"/>
      <c r="CK1502" s="262"/>
      <c r="CL1502" s="262"/>
      <c r="CM1502" s="262"/>
      <c r="CN1502" s="262"/>
      <c r="CO1502" s="262"/>
      <c r="CP1502" s="262"/>
      <c r="CQ1502" s="262"/>
      <c r="CR1502" s="262"/>
      <c r="CS1502" s="262"/>
      <c r="CT1502" s="262"/>
      <c r="CU1502" s="262"/>
      <c r="CV1502" s="262"/>
      <c r="CW1502" s="262"/>
      <c r="CX1502" s="262"/>
      <c r="CY1502" s="262"/>
      <c r="CZ1502" s="262"/>
      <c r="DA1502" s="262"/>
      <c r="DB1502" s="262"/>
      <c r="DC1502" s="262"/>
      <c r="DD1502" s="262"/>
      <c r="DE1502" s="262"/>
      <c r="DF1502" s="262"/>
      <c r="DG1502" s="262"/>
      <c r="DH1502" s="262"/>
      <c r="DI1502" s="262"/>
      <c r="DJ1502" s="262"/>
      <c r="DK1502" s="262"/>
      <c r="DL1502" s="262"/>
      <c r="DM1502" s="262"/>
      <c r="DN1502" s="262"/>
      <c r="DO1502" s="262"/>
      <c r="DP1502" s="262"/>
      <c r="DQ1502" s="262"/>
      <c r="DR1502" s="262"/>
      <c r="DS1502" s="262"/>
      <c r="DT1502" s="262"/>
      <c r="DU1502" s="262"/>
      <c r="DV1502" s="262"/>
      <c r="DW1502" s="262"/>
      <c r="DX1502" s="262"/>
      <c r="DY1502" s="262"/>
      <c r="DZ1502" s="262"/>
      <c r="EA1502" s="262"/>
      <c r="EB1502" s="262"/>
      <c r="EC1502" s="262"/>
      <c r="ED1502" s="262"/>
      <c r="EE1502" s="262"/>
      <c r="EF1502" s="262"/>
      <c r="EG1502" s="262"/>
      <c r="EH1502" s="262"/>
      <c r="EI1502" s="262"/>
      <c r="EJ1502" s="262"/>
      <c r="EK1502" s="262"/>
      <c r="EL1502" s="262"/>
      <c r="EM1502" s="262"/>
      <c r="EN1502" s="262"/>
      <c r="EO1502" s="262"/>
      <c r="EP1502" s="262"/>
      <c r="EQ1502" s="262"/>
      <c r="ER1502" s="262"/>
      <c r="ES1502" s="262"/>
      <c r="ET1502" s="262"/>
      <c r="EU1502" s="262"/>
      <c r="EV1502" s="262"/>
      <c r="EW1502" s="262"/>
      <c r="EX1502" s="262"/>
      <c r="EY1502" s="262"/>
      <c r="EZ1502" s="262"/>
      <c r="FA1502" s="262"/>
      <c r="FB1502" s="262"/>
      <c r="FC1502" s="262"/>
      <c r="FD1502" s="262"/>
      <c r="FE1502" s="262"/>
      <c r="FF1502" s="262"/>
      <c r="FG1502" s="262"/>
      <c r="FH1502" s="262"/>
      <c r="FI1502" s="262"/>
      <c r="FJ1502" s="262"/>
      <c r="FK1502" s="262"/>
      <c r="FL1502" s="262"/>
      <c r="FM1502" s="262"/>
      <c r="FN1502" s="262"/>
      <c r="FO1502" s="262"/>
      <c r="FP1502" s="262"/>
      <c r="FQ1502" s="262"/>
      <c r="FR1502" s="262"/>
      <c r="FS1502" s="262"/>
      <c r="FT1502" s="262"/>
      <c r="FU1502" s="262"/>
      <c r="FV1502" s="262"/>
      <c r="FW1502" s="262"/>
      <c r="FX1502" s="262"/>
      <c r="FY1502" s="262"/>
      <c r="FZ1502" s="262"/>
      <c r="GA1502" s="262"/>
      <c r="GB1502" s="262"/>
      <c r="GC1502" s="262"/>
      <c r="GD1502" s="262"/>
    </row>
    <row r="1503" spans="1:186" s="263" customFormat="1" x14ac:dyDescent="0.2">
      <c r="A1503" s="339" t="s">
        <v>13400</v>
      </c>
      <c r="B1503" s="280" t="s">
        <v>685</v>
      </c>
      <c r="C1503" s="281" t="s">
        <v>4106</v>
      </c>
      <c r="D1503" s="130" t="s">
        <v>18</v>
      </c>
      <c r="E1503" s="130">
        <v>1</v>
      </c>
      <c r="F1503" s="130"/>
      <c r="G1503" s="282">
        <v>5</v>
      </c>
      <c r="H1503" s="283">
        <v>1.6666666666666666E-2</v>
      </c>
      <c r="I1503" s="284">
        <f ca="1">OFFSET(INDEX(Composições!A:H,MATCH(B1503,Composições!A:A,0),8),2,0)</f>
        <v>37.524999999999999</v>
      </c>
      <c r="J1503" s="284"/>
      <c r="K1503" s="283"/>
      <c r="L1503" s="284">
        <f ca="1">IF(ISNUMBER(I1503),ROUND(H1503*E1503*I1503,2),"")</f>
        <v>0.63</v>
      </c>
      <c r="M1503" s="284">
        <f t="shared" ca="1" si="26"/>
        <v>18.899999999999999</v>
      </c>
      <c r="N1503" s="131"/>
      <c r="O1503" s="340"/>
      <c r="P1503" s="262"/>
      <c r="Q1503" s="262"/>
      <c r="R1503" s="262"/>
      <c r="S1503" s="262"/>
      <c r="T1503" s="262"/>
      <c r="U1503" s="262"/>
      <c r="V1503" s="262"/>
      <c r="W1503" s="262"/>
      <c r="X1503" s="262"/>
      <c r="Y1503" s="262"/>
      <c r="Z1503" s="262"/>
      <c r="AA1503" s="262"/>
      <c r="AB1503" s="262"/>
      <c r="AC1503" s="262"/>
      <c r="AD1503" s="262"/>
      <c r="AE1503" s="262"/>
      <c r="AF1503" s="262"/>
      <c r="AG1503" s="262"/>
      <c r="AH1503" s="262"/>
      <c r="AI1503" s="262"/>
      <c r="AJ1503" s="262"/>
      <c r="AK1503" s="262"/>
      <c r="AL1503" s="262"/>
      <c r="AM1503" s="262"/>
      <c r="AN1503" s="262"/>
      <c r="AO1503" s="262"/>
      <c r="AP1503" s="262"/>
      <c r="AQ1503" s="262"/>
      <c r="AR1503" s="262"/>
      <c r="AS1503" s="262"/>
      <c r="AT1503" s="262"/>
      <c r="AU1503" s="262"/>
      <c r="AV1503" s="262"/>
      <c r="AW1503" s="262"/>
      <c r="AX1503" s="262"/>
      <c r="AY1503" s="262"/>
      <c r="AZ1503" s="262"/>
      <c r="BA1503" s="262"/>
      <c r="BB1503" s="262"/>
      <c r="BC1503" s="262"/>
      <c r="BD1503" s="262"/>
      <c r="BE1503" s="262"/>
      <c r="BF1503" s="262"/>
      <c r="BG1503" s="262"/>
      <c r="BH1503" s="262"/>
      <c r="BI1503" s="262"/>
      <c r="BJ1503" s="262"/>
      <c r="BK1503" s="262"/>
      <c r="BL1503" s="262"/>
      <c r="BM1503" s="262"/>
      <c r="BN1503" s="262"/>
      <c r="BO1503" s="262"/>
      <c r="BP1503" s="262"/>
      <c r="BQ1503" s="262"/>
      <c r="BR1503" s="262"/>
      <c r="BS1503" s="262"/>
      <c r="BT1503" s="262"/>
      <c r="BU1503" s="262"/>
      <c r="BV1503" s="262"/>
      <c r="BW1503" s="262"/>
      <c r="BX1503" s="262"/>
      <c r="BY1503" s="262"/>
      <c r="BZ1503" s="262"/>
      <c r="CA1503" s="262"/>
      <c r="CB1503" s="262"/>
      <c r="CC1503" s="262"/>
      <c r="CD1503" s="262"/>
      <c r="CE1503" s="262"/>
      <c r="CF1503" s="262"/>
      <c r="CG1503" s="262"/>
      <c r="CH1503" s="262"/>
      <c r="CI1503" s="262"/>
      <c r="CJ1503" s="262"/>
      <c r="CK1503" s="262"/>
      <c r="CL1503" s="262"/>
      <c r="CM1503" s="262"/>
      <c r="CN1503" s="262"/>
      <c r="CO1503" s="262"/>
      <c r="CP1503" s="262"/>
      <c r="CQ1503" s="262"/>
      <c r="CR1503" s="262"/>
      <c r="CS1503" s="262"/>
      <c r="CT1503" s="262"/>
      <c r="CU1503" s="262"/>
      <c r="CV1503" s="262"/>
      <c r="CW1503" s="262"/>
      <c r="CX1503" s="262"/>
      <c r="CY1503" s="262"/>
      <c r="CZ1503" s="262"/>
      <c r="DA1503" s="262"/>
      <c r="DB1503" s="262"/>
      <c r="DC1503" s="262"/>
      <c r="DD1503" s="262"/>
      <c r="DE1503" s="262"/>
      <c r="DF1503" s="262"/>
      <c r="DG1503" s="262"/>
      <c r="DH1503" s="262"/>
      <c r="DI1503" s="262"/>
      <c r="DJ1503" s="262"/>
      <c r="DK1503" s="262"/>
      <c r="DL1503" s="262"/>
      <c r="DM1503" s="262"/>
      <c r="DN1503" s="262"/>
      <c r="DO1503" s="262"/>
      <c r="DP1503" s="262"/>
      <c r="DQ1503" s="262"/>
      <c r="DR1503" s="262"/>
      <c r="DS1503" s="262"/>
      <c r="DT1503" s="262"/>
      <c r="DU1503" s="262"/>
      <c r="DV1503" s="262"/>
      <c r="DW1503" s="262"/>
      <c r="DX1503" s="262"/>
      <c r="DY1503" s="262"/>
      <c r="DZ1503" s="262"/>
      <c r="EA1503" s="262"/>
      <c r="EB1503" s="262"/>
      <c r="EC1503" s="262"/>
      <c r="ED1503" s="262"/>
      <c r="EE1503" s="262"/>
      <c r="EF1503" s="262"/>
      <c r="EG1503" s="262"/>
      <c r="EH1503" s="262"/>
      <c r="EI1503" s="262"/>
      <c r="EJ1503" s="262"/>
      <c r="EK1503" s="262"/>
      <c r="EL1503" s="262"/>
      <c r="EM1503" s="262"/>
      <c r="EN1503" s="262"/>
      <c r="EO1503" s="262"/>
      <c r="EP1503" s="262"/>
      <c r="EQ1503" s="262"/>
      <c r="ER1503" s="262"/>
      <c r="ES1503" s="262"/>
      <c r="ET1503" s="262"/>
      <c r="EU1503" s="262"/>
      <c r="EV1503" s="262"/>
      <c r="EW1503" s="262"/>
      <c r="EX1503" s="262"/>
      <c r="EY1503" s="262"/>
      <c r="EZ1503" s="262"/>
      <c r="FA1503" s="262"/>
      <c r="FB1503" s="262"/>
      <c r="FC1503" s="262"/>
      <c r="FD1503" s="262"/>
      <c r="FE1503" s="262"/>
      <c r="FF1503" s="262"/>
      <c r="FG1503" s="262"/>
      <c r="FH1503" s="262"/>
      <c r="FI1503" s="262"/>
      <c r="FJ1503" s="262"/>
      <c r="FK1503" s="262"/>
      <c r="FL1503" s="262"/>
      <c r="FM1503" s="262"/>
      <c r="FN1503" s="262"/>
      <c r="FO1503" s="262"/>
      <c r="FP1503" s="262"/>
      <c r="FQ1503" s="262"/>
      <c r="FR1503" s="262"/>
      <c r="FS1503" s="262"/>
      <c r="FT1503" s="262"/>
      <c r="FU1503" s="262"/>
      <c r="FV1503" s="262"/>
      <c r="FW1503" s="262"/>
      <c r="FX1503" s="262"/>
      <c r="FY1503" s="262"/>
      <c r="FZ1503" s="262"/>
      <c r="GA1503" s="262"/>
      <c r="GB1503" s="262"/>
      <c r="GC1503" s="262"/>
      <c r="GD1503" s="262"/>
    </row>
    <row r="1504" spans="1:186" s="263" customFormat="1" x14ac:dyDescent="0.2">
      <c r="A1504" s="339" t="s">
        <v>13401</v>
      </c>
      <c r="B1504" s="280" t="s">
        <v>4107</v>
      </c>
      <c r="C1504" s="281" t="s">
        <v>4108</v>
      </c>
      <c r="D1504" s="130" t="s">
        <v>18</v>
      </c>
      <c r="E1504" s="130">
        <v>1</v>
      </c>
      <c r="F1504" s="130"/>
      <c r="G1504" s="282">
        <v>5</v>
      </c>
      <c r="H1504" s="283">
        <v>1.6666666666666666E-2</v>
      </c>
      <c r="I1504" s="358">
        <v>96.31</v>
      </c>
      <c r="J1504" s="284"/>
      <c r="K1504" s="283"/>
      <c r="L1504" s="284">
        <f>IF(ISNUMBER(I1504),ROUND(H1504*E1504*I1504,2),"")</f>
        <v>1.61</v>
      </c>
      <c r="M1504" s="284">
        <f t="shared" si="26"/>
        <v>48.3</v>
      </c>
      <c r="N1504" s="131"/>
      <c r="O1504" s="340"/>
      <c r="P1504" s="262"/>
      <c r="Q1504" s="262"/>
      <c r="R1504" s="262"/>
      <c r="S1504" s="262"/>
      <c r="T1504" s="262"/>
      <c r="U1504" s="262"/>
      <c r="V1504" s="262"/>
      <c r="W1504" s="262"/>
      <c r="X1504" s="262"/>
      <c r="Y1504" s="262"/>
      <c r="Z1504" s="262"/>
      <c r="AA1504" s="262"/>
      <c r="AB1504" s="262"/>
      <c r="AC1504" s="262"/>
      <c r="AD1504" s="262"/>
      <c r="AE1504" s="262"/>
      <c r="AF1504" s="262"/>
      <c r="AG1504" s="262"/>
      <c r="AH1504" s="262"/>
      <c r="AI1504" s="262"/>
      <c r="AJ1504" s="262"/>
      <c r="AK1504" s="262"/>
      <c r="AL1504" s="262"/>
      <c r="AM1504" s="262"/>
      <c r="AN1504" s="262"/>
      <c r="AO1504" s="262"/>
      <c r="AP1504" s="262"/>
      <c r="AQ1504" s="262"/>
      <c r="AR1504" s="262"/>
      <c r="AS1504" s="262"/>
      <c r="AT1504" s="262"/>
      <c r="AU1504" s="262"/>
      <c r="AV1504" s="262"/>
      <c r="AW1504" s="262"/>
      <c r="AX1504" s="262"/>
      <c r="AY1504" s="262"/>
      <c r="AZ1504" s="262"/>
      <c r="BA1504" s="262"/>
      <c r="BB1504" s="262"/>
      <c r="BC1504" s="262"/>
      <c r="BD1504" s="262"/>
      <c r="BE1504" s="262"/>
      <c r="BF1504" s="262"/>
      <c r="BG1504" s="262"/>
      <c r="BH1504" s="262"/>
      <c r="BI1504" s="262"/>
      <c r="BJ1504" s="262"/>
      <c r="BK1504" s="262"/>
      <c r="BL1504" s="262"/>
      <c r="BM1504" s="262"/>
      <c r="BN1504" s="262"/>
      <c r="BO1504" s="262"/>
      <c r="BP1504" s="262"/>
      <c r="BQ1504" s="262"/>
      <c r="BR1504" s="262"/>
      <c r="BS1504" s="262"/>
      <c r="BT1504" s="262"/>
      <c r="BU1504" s="262"/>
      <c r="BV1504" s="262"/>
      <c r="BW1504" s="262"/>
      <c r="BX1504" s="262"/>
      <c r="BY1504" s="262"/>
      <c r="BZ1504" s="262"/>
      <c r="CA1504" s="262"/>
      <c r="CB1504" s="262"/>
      <c r="CC1504" s="262"/>
      <c r="CD1504" s="262"/>
      <c r="CE1504" s="262"/>
      <c r="CF1504" s="262"/>
      <c r="CG1504" s="262"/>
      <c r="CH1504" s="262"/>
      <c r="CI1504" s="262"/>
      <c r="CJ1504" s="262"/>
      <c r="CK1504" s="262"/>
      <c r="CL1504" s="262"/>
      <c r="CM1504" s="262"/>
      <c r="CN1504" s="262"/>
      <c r="CO1504" s="262"/>
      <c r="CP1504" s="262"/>
      <c r="CQ1504" s="262"/>
      <c r="CR1504" s="262"/>
      <c r="CS1504" s="262"/>
      <c r="CT1504" s="262"/>
      <c r="CU1504" s="262"/>
      <c r="CV1504" s="262"/>
      <c r="CW1504" s="262"/>
      <c r="CX1504" s="262"/>
      <c r="CY1504" s="262"/>
      <c r="CZ1504" s="262"/>
      <c r="DA1504" s="262"/>
      <c r="DB1504" s="262"/>
      <c r="DC1504" s="262"/>
      <c r="DD1504" s="262"/>
      <c r="DE1504" s="262"/>
      <c r="DF1504" s="262"/>
      <c r="DG1504" s="262"/>
      <c r="DH1504" s="262"/>
      <c r="DI1504" s="262"/>
      <c r="DJ1504" s="262"/>
      <c r="DK1504" s="262"/>
      <c r="DL1504" s="262"/>
      <c r="DM1504" s="262"/>
      <c r="DN1504" s="262"/>
      <c r="DO1504" s="262"/>
      <c r="DP1504" s="262"/>
      <c r="DQ1504" s="262"/>
      <c r="DR1504" s="262"/>
      <c r="DS1504" s="262"/>
      <c r="DT1504" s="262"/>
      <c r="DU1504" s="262"/>
      <c r="DV1504" s="262"/>
      <c r="DW1504" s="262"/>
      <c r="DX1504" s="262"/>
      <c r="DY1504" s="262"/>
      <c r="DZ1504" s="262"/>
      <c r="EA1504" s="262"/>
      <c r="EB1504" s="262"/>
      <c r="EC1504" s="262"/>
      <c r="ED1504" s="262"/>
      <c r="EE1504" s="262"/>
      <c r="EF1504" s="262"/>
      <c r="EG1504" s="262"/>
      <c r="EH1504" s="262"/>
      <c r="EI1504" s="262"/>
      <c r="EJ1504" s="262"/>
      <c r="EK1504" s="262"/>
      <c r="EL1504" s="262"/>
      <c r="EM1504" s="262"/>
      <c r="EN1504" s="262"/>
      <c r="EO1504" s="262"/>
      <c r="EP1504" s="262"/>
      <c r="EQ1504" s="262"/>
      <c r="ER1504" s="262"/>
      <c r="ES1504" s="262"/>
      <c r="ET1504" s="262"/>
      <c r="EU1504" s="262"/>
      <c r="EV1504" s="262"/>
      <c r="EW1504" s="262"/>
      <c r="EX1504" s="262"/>
      <c r="EY1504" s="262"/>
      <c r="EZ1504" s="262"/>
      <c r="FA1504" s="262"/>
      <c r="FB1504" s="262"/>
      <c r="FC1504" s="262"/>
      <c r="FD1504" s="262"/>
      <c r="FE1504" s="262"/>
      <c r="FF1504" s="262"/>
      <c r="FG1504" s="262"/>
      <c r="FH1504" s="262"/>
      <c r="FI1504" s="262"/>
      <c r="FJ1504" s="262"/>
      <c r="FK1504" s="262"/>
      <c r="FL1504" s="262"/>
      <c r="FM1504" s="262"/>
      <c r="FN1504" s="262"/>
      <c r="FO1504" s="262"/>
      <c r="FP1504" s="262"/>
      <c r="FQ1504" s="262"/>
      <c r="FR1504" s="262"/>
      <c r="FS1504" s="262"/>
      <c r="FT1504" s="262"/>
      <c r="FU1504" s="262"/>
      <c r="FV1504" s="262"/>
      <c r="FW1504" s="262"/>
      <c r="FX1504" s="262"/>
      <c r="FY1504" s="262"/>
      <c r="FZ1504" s="262"/>
      <c r="GA1504" s="262"/>
      <c r="GB1504" s="262"/>
      <c r="GC1504" s="262"/>
      <c r="GD1504" s="262"/>
    </row>
    <row r="1505" spans="1:186" s="263" customFormat="1" x14ac:dyDescent="0.2">
      <c r="A1505" s="339" t="s">
        <v>13402</v>
      </c>
      <c r="B1505" s="280" t="s">
        <v>4109</v>
      </c>
      <c r="C1505" s="281" t="s">
        <v>4110</v>
      </c>
      <c r="D1505" s="130" t="s">
        <v>18</v>
      </c>
      <c r="E1505" s="130">
        <v>1</v>
      </c>
      <c r="F1505" s="130"/>
      <c r="G1505" s="282">
        <v>5</v>
      </c>
      <c r="H1505" s="283">
        <v>1.6666666666666666E-2</v>
      </c>
      <c r="I1505" s="358">
        <v>47.63</v>
      </c>
      <c r="J1505" s="284"/>
      <c r="K1505" s="283"/>
      <c r="L1505" s="284">
        <f>IF(ISNUMBER(I1505),ROUND(H1505*E1505*I1505,2),"")</f>
        <v>0.79</v>
      </c>
      <c r="M1505" s="284">
        <f t="shared" si="26"/>
        <v>23.7</v>
      </c>
      <c r="N1505" s="131"/>
      <c r="O1505" s="340"/>
      <c r="P1505" s="262"/>
      <c r="Q1505" s="262"/>
      <c r="R1505" s="262"/>
      <c r="S1505" s="262"/>
      <c r="T1505" s="262"/>
      <c r="U1505" s="262"/>
      <c r="V1505" s="262"/>
      <c r="W1505" s="262"/>
      <c r="X1505" s="262"/>
      <c r="Y1505" s="262"/>
      <c r="Z1505" s="262"/>
      <c r="AA1505" s="262"/>
      <c r="AB1505" s="262"/>
      <c r="AC1505" s="262"/>
      <c r="AD1505" s="262"/>
      <c r="AE1505" s="262"/>
      <c r="AF1505" s="262"/>
      <c r="AG1505" s="262"/>
      <c r="AH1505" s="262"/>
      <c r="AI1505" s="262"/>
      <c r="AJ1505" s="262"/>
      <c r="AK1505" s="262"/>
      <c r="AL1505" s="262"/>
      <c r="AM1505" s="262"/>
      <c r="AN1505" s="262"/>
      <c r="AO1505" s="262"/>
      <c r="AP1505" s="262"/>
      <c r="AQ1505" s="262"/>
      <c r="AR1505" s="262"/>
      <c r="AS1505" s="262"/>
      <c r="AT1505" s="262"/>
      <c r="AU1505" s="262"/>
      <c r="AV1505" s="262"/>
      <c r="AW1505" s="262"/>
      <c r="AX1505" s="262"/>
      <c r="AY1505" s="262"/>
      <c r="AZ1505" s="262"/>
      <c r="BA1505" s="262"/>
      <c r="BB1505" s="262"/>
      <c r="BC1505" s="262"/>
      <c r="BD1505" s="262"/>
      <c r="BE1505" s="262"/>
      <c r="BF1505" s="262"/>
      <c r="BG1505" s="262"/>
      <c r="BH1505" s="262"/>
      <c r="BI1505" s="262"/>
      <c r="BJ1505" s="262"/>
      <c r="BK1505" s="262"/>
      <c r="BL1505" s="262"/>
      <c r="BM1505" s="262"/>
      <c r="BN1505" s="262"/>
      <c r="BO1505" s="262"/>
      <c r="BP1505" s="262"/>
      <c r="BQ1505" s="262"/>
      <c r="BR1505" s="262"/>
      <c r="BS1505" s="262"/>
      <c r="BT1505" s="262"/>
      <c r="BU1505" s="262"/>
      <c r="BV1505" s="262"/>
      <c r="BW1505" s="262"/>
      <c r="BX1505" s="262"/>
      <c r="BY1505" s="262"/>
      <c r="BZ1505" s="262"/>
      <c r="CA1505" s="262"/>
      <c r="CB1505" s="262"/>
      <c r="CC1505" s="262"/>
      <c r="CD1505" s="262"/>
      <c r="CE1505" s="262"/>
      <c r="CF1505" s="262"/>
      <c r="CG1505" s="262"/>
      <c r="CH1505" s="262"/>
      <c r="CI1505" s="262"/>
      <c r="CJ1505" s="262"/>
      <c r="CK1505" s="262"/>
      <c r="CL1505" s="262"/>
      <c r="CM1505" s="262"/>
      <c r="CN1505" s="262"/>
      <c r="CO1505" s="262"/>
      <c r="CP1505" s="262"/>
      <c r="CQ1505" s="262"/>
      <c r="CR1505" s="262"/>
      <c r="CS1505" s="262"/>
      <c r="CT1505" s="262"/>
      <c r="CU1505" s="262"/>
      <c r="CV1505" s="262"/>
      <c r="CW1505" s="262"/>
      <c r="CX1505" s="262"/>
      <c r="CY1505" s="262"/>
      <c r="CZ1505" s="262"/>
      <c r="DA1505" s="262"/>
      <c r="DB1505" s="262"/>
      <c r="DC1505" s="262"/>
      <c r="DD1505" s="262"/>
      <c r="DE1505" s="262"/>
      <c r="DF1505" s="262"/>
      <c r="DG1505" s="262"/>
      <c r="DH1505" s="262"/>
      <c r="DI1505" s="262"/>
      <c r="DJ1505" s="262"/>
      <c r="DK1505" s="262"/>
      <c r="DL1505" s="262"/>
      <c r="DM1505" s="262"/>
      <c r="DN1505" s="262"/>
      <c r="DO1505" s="262"/>
      <c r="DP1505" s="262"/>
      <c r="DQ1505" s="262"/>
      <c r="DR1505" s="262"/>
      <c r="DS1505" s="262"/>
      <c r="DT1505" s="262"/>
      <c r="DU1505" s="262"/>
      <c r="DV1505" s="262"/>
      <c r="DW1505" s="262"/>
      <c r="DX1505" s="262"/>
      <c r="DY1505" s="262"/>
      <c r="DZ1505" s="262"/>
      <c r="EA1505" s="262"/>
      <c r="EB1505" s="262"/>
      <c r="EC1505" s="262"/>
      <c r="ED1505" s="262"/>
      <c r="EE1505" s="262"/>
      <c r="EF1505" s="262"/>
      <c r="EG1505" s="262"/>
      <c r="EH1505" s="262"/>
      <c r="EI1505" s="262"/>
      <c r="EJ1505" s="262"/>
      <c r="EK1505" s="262"/>
      <c r="EL1505" s="262"/>
      <c r="EM1505" s="262"/>
      <c r="EN1505" s="262"/>
      <c r="EO1505" s="262"/>
      <c r="EP1505" s="262"/>
      <c r="EQ1505" s="262"/>
      <c r="ER1505" s="262"/>
      <c r="ES1505" s="262"/>
      <c r="ET1505" s="262"/>
      <c r="EU1505" s="262"/>
      <c r="EV1505" s="262"/>
      <c r="EW1505" s="262"/>
      <c r="EX1505" s="262"/>
      <c r="EY1505" s="262"/>
      <c r="EZ1505" s="262"/>
      <c r="FA1505" s="262"/>
      <c r="FB1505" s="262"/>
      <c r="FC1505" s="262"/>
      <c r="FD1505" s="262"/>
      <c r="FE1505" s="262"/>
      <c r="FF1505" s="262"/>
      <c r="FG1505" s="262"/>
      <c r="FH1505" s="262"/>
      <c r="FI1505" s="262"/>
      <c r="FJ1505" s="262"/>
      <c r="FK1505" s="262"/>
      <c r="FL1505" s="262"/>
      <c r="FM1505" s="262"/>
      <c r="FN1505" s="262"/>
      <c r="FO1505" s="262"/>
      <c r="FP1505" s="262"/>
      <c r="FQ1505" s="262"/>
      <c r="FR1505" s="262"/>
      <c r="FS1505" s="262"/>
      <c r="FT1505" s="262"/>
      <c r="FU1505" s="262"/>
      <c r="FV1505" s="262"/>
      <c r="FW1505" s="262"/>
      <c r="FX1505" s="262"/>
      <c r="FY1505" s="262"/>
      <c r="FZ1505" s="262"/>
      <c r="GA1505" s="262"/>
      <c r="GB1505" s="262"/>
      <c r="GC1505" s="262"/>
      <c r="GD1505" s="262"/>
    </row>
    <row r="1506" spans="1:186" s="263" customFormat="1" x14ac:dyDescent="0.2">
      <c r="A1506" s="339" t="s">
        <v>13403</v>
      </c>
      <c r="B1506" s="280" t="s">
        <v>4111</v>
      </c>
      <c r="C1506" s="281" t="s">
        <v>4112</v>
      </c>
      <c r="D1506" s="130" t="s">
        <v>18</v>
      </c>
      <c r="E1506" s="130">
        <v>1</v>
      </c>
      <c r="F1506" s="130"/>
      <c r="G1506" s="282">
        <v>5</v>
      </c>
      <c r="H1506" s="283">
        <v>1.6666666666666666E-2</v>
      </c>
      <c r="I1506" s="358">
        <v>19.899999999999999</v>
      </c>
      <c r="J1506" s="284"/>
      <c r="K1506" s="283"/>
      <c r="L1506" s="284">
        <f>IF(ISNUMBER(I1506),ROUND(H1506*E1506*I1506,2),"")</f>
        <v>0.33</v>
      </c>
      <c r="M1506" s="284">
        <f t="shared" si="26"/>
        <v>9.9</v>
      </c>
      <c r="N1506" s="131"/>
      <c r="O1506" s="340"/>
      <c r="P1506" s="262"/>
      <c r="Q1506" s="262"/>
      <c r="R1506" s="262"/>
      <c r="S1506" s="262"/>
      <c r="T1506" s="262"/>
      <c r="U1506" s="262"/>
      <c r="V1506" s="262"/>
      <c r="W1506" s="262"/>
      <c r="X1506" s="262"/>
      <c r="Y1506" s="262"/>
      <c r="Z1506" s="262"/>
      <c r="AA1506" s="262"/>
      <c r="AB1506" s="262"/>
      <c r="AC1506" s="262"/>
      <c r="AD1506" s="262"/>
      <c r="AE1506" s="262"/>
      <c r="AF1506" s="262"/>
      <c r="AG1506" s="262"/>
      <c r="AH1506" s="262"/>
      <c r="AI1506" s="262"/>
      <c r="AJ1506" s="262"/>
      <c r="AK1506" s="262"/>
      <c r="AL1506" s="262"/>
      <c r="AM1506" s="262"/>
      <c r="AN1506" s="262"/>
      <c r="AO1506" s="262"/>
      <c r="AP1506" s="262"/>
      <c r="AQ1506" s="262"/>
      <c r="AR1506" s="262"/>
      <c r="AS1506" s="262"/>
      <c r="AT1506" s="262"/>
      <c r="AU1506" s="262"/>
      <c r="AV1506" s="262"/>
      <c r="AW1506" s="262"/>
      <c r="AX1506" s="262"/>
      <c r="AY1506" s="262"/>
      <c r="AZ1506" s="262"/>
      <c r="BA1506" s="262"/>
      <c r="BB1506" s="262"/>
      <c r="BC1506" s="262"/>
      <c r="BD1506" s="262"/>
      <c r="BE1506" s="262"/>
      <c r="BF1506" s="262"/>
      <c r="BG1506" s="262"/>
      <c r="BH1506" s="262"/>
      <c r="BI1506" s="262"/>
      <c r="BJ1506" s="262"/>
      <c r="BK1506" s="262"/>
      <c r="BL1506" s="262"/>
      <c r="BM1506" s="262"/>
      <c r="BN1506" s="262"/>
      <c r="BO1506" s="262"/>
      <c r="BP1506" s="262"/>
      <c r="BQ1506" s="262"/>
      <c r="BR1506" s="262"/>
      <c r="BS1506" s="262"/>
      <c r="BT1506" s="262"/>
      <c r="BU1506" s="262"/>
      <c r="BV1506" s="262"/>
      <c r="BW1506" s="262"/>
      <c r="BX1506" s="262"/>
      <c r="BY1506" s="262"/>
      <c r="BZ1506" s="262"/>
      <c r="CA1506" s="262"/>
      <c r="CB1506" s="262"/>
      <c r="CC1506" s="262"/>
      <c r="CD1506" s="262"/>
      <c r="CE1506" s="262"/>
      <c r="CF1506" s="262"/>
      <c r="CG1506" s="262"/>
      <c r="CH1506" s="262"/>
      <c r="CI1506" s="262"/>
      <c r="CJ1506" s="262"/>
      <c r="CK1506" s="262"/>
      <c r="CL1506" s="262"/>
      <c r="CM1506" s="262"/>
      <c r="CN1506" s="262"/>
      <c r="CO1506" s="262"/>
      <c r="CP1506" s="262"/>
      <c r="CQ1506" s="262"/>
      <c r="CR1506" s="262"/>
      <c r="CS1506" s="262"/>
      <c r="CT1506" s="262"/>
      <c r="CU1506" s="262"/>
      <c r="CV1506" s="262"/>
      <c r="CW1506" s="262"/>
      <c r="CX1506" s="262"/>
      <c r="CY1506" s="262"/>
      <c r="CZ1506" s="262"/>
      <c r="DA1506" s="262"/>
      <c r="DB1506" s="262"/>
      <c r="DC1506" s="262"/>
      <c r="DD1506" s="262"/>
      <c r="DE1506" s="262"/>
      <c r="DF1506" s="262"/>
      <c r="DG1506" s="262"/>
      <c r="DH1506" s="262"/>
      <c r="DI1506" s="262"/>
      <c r="DJ1506" s="262"/>
      <c r="DK1506" s="262"/>
      <c r="DL1506" s="262"/>
      <c r="DM1506" s="262"/>
      <c r="DN1506" s="262"/>
      <c r="DO1506" s="262"/>
      <c r="DP1506" s="262"/>
      <c r="DQ1506" s="262"/>
      <c r="DR1506" s="262"/>
      <c r="DS1506" s="262"/>
      <c r="DT1506" s="262"/>
      <c r="DU1506" s="262"/>
      <c r="DV1506" s="262"/>
      <c r="DW1506" s="262"/>
      <c r="DX1506" s="262"/>
      <c r="DY1506" s="262"/>
      <c r="DZ1506" s="262"/>
      <c r="EA1506" s="262"/>
      <c r="EB1506" s="262"/>
      <c r="EC1506" s="262"/>
      <c r="ED1506" s="262"/>
      <c r="EE1506" s="262"/>
      <c r="EF1506" s="262"/>
      <c r="EG1506" s="262"/>
      <c r="EH1506" s="262"/>
      <c r="EI1506" s="262"/>
      <c r="EJ1506" s="262"/>
      <c r="EK1506" s="262"/>
      <c r="EL1506" s="262"/>
      <c r="EM1506" s="262"/>
      <c r="EN1506" s="262"/>
      <c r="EO1506" s="262"/>
      <c r="EP1506" s="262"/>
      <c r="EQ1506" s="262"/>
      <c r="ER1506" s="262"/>
      <c r="ES1506" s="262"/>
      <c r="ET1506" s="262"/>
      <c r="EU1506" s="262"/>
      <c r="EV1506" s="262"/>
      <c r="EW1506" s="262"/>
      <c r="EX1506" s="262"/>
      <c r="EY1506" s="262"/>
      <c r="EZ1506" s="262"/>
      <c r="FA1506" s="262"/>
      <c r="FB1506" s="262"/>
      <c r="FC1506" s="262"/>
      <c r="FD1506" s="262"/>
      <c r="FE1506" s="262"/>
      <c r="FF1506" s="262"/>
      <c r="FG1506" s="262"/>
      <c r="FH1506" s="262"/>
      <c r="FI1506" s="262"/>
      <c r="FJ1506" s="262"/>
      <c r="FK1506" s="262"/>
      <c r="FL1506" s="262"/>
      <c r="FM1506" s="262"/>
      <c r="FN1506" s="262"/>
      <c r="FO1506" s="262"/>
      <c r="FP1506" s="262"/>
      <c r="FQ1506" s="262"/>
      <c r="FR1506" s="262"/>
      <c r="FS1506" s="262"/>
      <c r="FT1506" s="262"/>
      <c r="FU1506" s="262"/>
      <c r="FV1506" s="262"/>
      <c r="FW1506" s="262"/>
      <c r="FX1506" s="262"/>
      <c r="FY1506" s="262"/>
      <c r="FZ1506" s="262"/>
      <c r="GA1506" s="262"/>
      <c r="GB1506" s="262"/>
      <c r="GC1506" s="262"/>
      <c r="GD1506" s="262"/>
    </row>
    <row r="1507" spans="1:186" s="263" customFormat="1" x14ac:dyDescent="0.2">
      <c r="A1507" s="339" t="s">
        <v>13404</v>
      </c>
      <c r="B1507" s="280" t="s">
        <v>4113</v>
      </c>
      <c r="C1507" s="281" t="s">
        <v>4114</v>
      </c>
      <c r="D1507" s="130" t="s">
        <v>18</v>
      </c>
      <c r="E1507" s="130">
        <v>1</v>
      </c>
      <c r="F1507" s="130"/>
      <c r="G1507" s="282">
        <v>5</v>
      </c>
      <c r="H1507" s="283">
        <v>1.6666666666666666E-2</v>
      </c>
      <c r="I1507" s="358">
        <v>118.85</v>
      </c>
      <c r="J1507" s="284"/>
      <c r="K1507" s="283"/>
      <c r="L1507" s="284">
        <f>IF(ISNUMBER(I1507),ROUND(H1507*E1507*I1507,2),"")</f>
        <v>1.98</v>
      </c>
      <c r="M1507" s="284">
        <f t="shared" si="26"/>
        <v>59.4</v>
      </c>
      <c r="N1507" s="131"/>
      <c r="O1507" s="340"/>
      <c r="P1507" s="262"/>
      <c r="Q1507" s="262"/>
      <c r="R1507" s="262"/>
      <c r="S1507" s="262"/>
      <c r="T1507" s="262"/>
      <c r="U1507" s="262"/>
      <c r="V1507" s="262"/>
      <c r="W1507" s="262"/>
      <c r="X1507" s="262"/>
      <c r="Y1507" s="262"/>
      <c r="Z1507" s="262"/>
      <c r="AA1507" s="262"/>
      <c r="AB1507" s="262"/>
      <c r="AC1507" s="262"/>
      <c r="AD1507" s="262"/>
      <c r="AE1507" s="262"/>
      <c r="AF1507" s="262"/>
      <c r="AG1507" s="262"/>
      <c r="AH1507" s="262"/>
      <c r="AI1507" s="262"/>
      <c r="AJ1507" s="262"/>
      <c r="AK1507" s="262"/>
      <c r="AL1507" s="262"/>
      <c r="AM1507" s="262"/>
      <c r="AN1507" s="262"/>
      <c r="AO1507" s="262"/>
      <c r="AP1507" s="262"/>
      <c r="AQ1507" s="262"/>
      <c r="AR1507" s="262"/>
      <c r="AS1507" s="262"/>
      <c r="AT1507" s="262"/>
      <c r="AU1507" s="262"/>
      <c r="AV1507" s="262"/>
      <c r="AW1507" s="262"/>
      <c r="AX1507" s="262"/>
      <c r="AY1507" s="262"/>
      <c r="AZ1507" s="262"/>
      <c r="BA1507" s="262"/>
      <c r="BB1507" s="262"/>
      <c r="BC1507" s="262"/>
      <c r="BD1507" s="262"/>
      <c r="BE1507" s="262"/>
      <c r="BF1507" s="262"/>
      <c r="BG1507" s="262"/>
      <c r="BH1507" s="262"/>
      <c r="BI1507" s="262"/>
      <c r="BJ1507" s="262"/>
      <c r="BK1507" s="262"/>
      <c r="BL1507" s="262"/>
      <c r="BM1507" s="262"/>
      <c r="BN1507" s="262"/>
      <c r="BO1507" s="262"/>
      <c r="BP1507" s="262"/>
      <c r="BQ1507" s="262"/>
      <c r="BR1507" s="262"/>
      <c r="BS1507" s="262"/>
      <c r="BT1507" s="262"/>
      <c r="BU1507" s="262"/>
      <c r="BV1507" s="262"/>
      <c r="BW1507" s="262"/>
      <c r="BX1507" s="262"/>
      <c r="BY1507" s="262"/>
      <c r="BZ1507" s="262"/>
      <c r="CA1507" s="262"/>
      <c r="CB1507" s="262"/>
      <c r="CC1507" s="262"/>
      <c r="CD1507" s="262"/>
      <c r="CE1507" s="262"/>
      <c r="CF1507" s="262"/>
      <c r="CG1507" s="262"/>
      <c r="CH1507" s="262"/>
      <c r="CI1507" s="262"/>
      <c r="CJ1507" s="262"/>
      <c r="CK1507" s="262"/>
      <c r="CL1507" s="262"/>
      <c r="CM1507" s="262"/>
      <c r="CN1507" s="262"/>
      <c r="CO1507" s="262"/>
      <c r="CP1507" s="262"/>
      <c r="CQ1507" s="262"/>
      <c r="CR1507" s="262"/>
      <c r="CS1507" s="262"/>
      <c r="CT1507" s="262"/>
      <c r="CU1507" s="262"/>
      <c r="CV1507" s="262"/>
      <c r="CW1507" s="262"/>
      <c r="CX1507" s="262"/>
      <c r="CY1507" s="262"/>
      <c r="CZ1507" s="262"/>
      <c r="DA1507" s="262"/>
      <c r="DB1507" s="262"/>
      <c r="DC1507" s="262"/>
      <c r="DD1507" s="262"/>
      <c r="DE1507" s="262"/>
      <c r="DF1507" s="262"/>
      <c r="DG1507" s="262"/>
      <c r="DH1507" s="262"/>
      <c r="DI1507" s="262"/>
      <c r="DJ1507" s="262"/>
      <c r="DK1507" s="262"/>
      <c r="DL1507" s="262"/>
      <c r="DM1507" s="262"/>
      <c r="DN1507" s="262"/>
      <c r="DO1507" s="262"/>
      <c r="DP1507" s="262"/>
      <c r="DQ1507" s="262"/>
      <c r="DR1507" s="262"/>
      <c r="DS1507" s="262"/>
      <c r="DT1507" s="262"/>
      <c r="DU1507" s="262"/>
      <c r="DV1507" s="262"/>
      <c r="DW1507" s="262"/>
      <c r="DX1507" s="262"/>
      <c r="DY1507" s="262"/>
      <c r="DZ1507" s="262"/>
      <c r="EA1507" s="262"/>
      <c r="EB1507" s="262"/>
      <c r="EC1507" s="262"/>
      <c r="ED1507" s="262"/>
      <c r="EE1507" s="262"/>
      <c r="EF1507" s="262"/>
      <c r="EG1507" s="262"/>
      <c r="EH1507" s="262"/>
      <c r="EI1507" s="262"/>
      <c r="EJ1507" s="262"/>
      <c r="EK1507" s="262"/>
      <c r="EL1507" s="262"/>
      <c r="EM1507" s="262"/>
      <c r="EN1507" s="262"/>
      <c r="EO1507" s="262"/>
      <c r="EP1507" s="262"/>
      <c r="EQ1507" s="262"/>
      <c r="ER1507" s="262"/>
      <c r="ES1507" s="262"/>
      <c r="ET1507" s="262"/>
      <c r="EU1507" s="262"/>
      <c r="EV1507" s="262"/>
      <c r="EW1507" s="262"/>
      <c r="EX1507" s="262"/>
      <c r="EY1507" s="262"/>
      <c r="EZ1507" s="262"/>
      <c r="FA1507" s="262"/>
      <c r="FB1507" s="262"/>
      <c r="FC1507" s="262"/>
      <c r="FD1507" s="262"/>
      <c r="FE1507" s="262"/>
      <c r="FF1507" s="262"/>
      <c r="FG1507" s="262"/>
      <c r="FH1507" s="262"/>
      <c r="FI1507" s="262"/>
      <c r="FJ1507" s="262"/>
      <c r="FK1507" s="262"/>
      <c r="FL1507" s="262"/>
      <c r="FM1507" s="262"/>
      <c r="FN1507" s="262"/>
      <c r="FO1507" s="262"/>
      <c r="FP1507" s="262"/>
      <c r="FQ1507" s="262"/>
      <c r="FR1507" s="262"/>
      <c r="FS1507" s="262"/>
      <c r="FT1507" s="262"/>
      <c r="FU1507" s="262"/>
      <c r="FV1507" s="262"/>
      <c r="FW1507" s="262"/>
      <c r="FX1507" s="262"/>
      <c r="FY1507" s="262"/>
      <c r="FZ1507" s="262"/>
      <c r="GA1507" s="262"/>
      <c r="GB1507" s="262"/>
      <c r="GC1507" s="262"/>
      <c r="GD1507" s="262"/>
    </row>
    <row r="1508" spans="1:186" s="263" customFormat="1" x14ac:dyDescent="0.2">
      <c r="A1508" s="339" t="s">
        <v>13405</v>
      </c>
      <c r="B1508" s="280" t="s">
        <v>4115</v>
      </c>
      <c r="C1508" s="281" t="s">
        <v>4116</v>
      </c>
      <c r="D1508" s="130" t="s">
        <v>18</v>
      </c>
      <c r="E1508" s="130">
        <v>7</v>
      </c>
      <c r="F1508" s="130"/>
      <c r="G1508" s="282">
        <v>5</v>
      </c>
      <c r="H1508" s="283">
        <v>1.6666666666666666E-2</v>
      </c>
      <c r="I1508" s="358">
        <v>108.59</v>
      </c>
      <c r="J1508" s="284"/>
      <c r="K1508" s="283"/>
      <c r="L1508" s="284">
        <f>IF(ISNUMBER(I1508),ROUND(H1508*E1508*I1508,2),"")</f>
        <v>12.67</v>
      </c>
      <c r="M1508" s="284">
        <f t="shared" si="26"/>
        <v>380.1</v>
      </c>
      <c r="N1508" s="131"/>
      <c r="O1508" s="340"/>
      <c r="P1508" s="262"/>
      <c r="Q1508" s="262"/>
      <c r="R1508" s="262"/>
      <c r="S1508" s="262"/>
      <c r="T1508" s="262"/>
      <c r="U1508" s="262"/>
      <c r="V1508" s="262"/>
      <c r="W1508" s="262"/>
      <c r="X1508" s="262"/>
      <c r="Y1508" s="262"/>
      <c r="Z1508" s="262"/>
      <c r="AA1508" s="262"/>
      <c r="AB1508" s="262"/>
      <c r="AC1508" s="262"/>
      <c r="AD1508" s="262"/>
      <c r="AE1508" s="262"/>
      <c r="AF1508" s="262"/>
      <c r="AG1508" s="262"/>
      <c r="AH1508" s="262"/>
      <c r="AI1508" s="262"/>
      <c r="AJ1508" s="262"/>
      <c r="AK1508" s="262"/>
      <c r="AL1508" s="262"/>
      <c r="AM1508" s="262"/>
      <c r="AN1508" s="262"/>
      <c r="AO1508" s="262"/>
      <c r="AP1508" s="262"/>
      <c r="AQ1508" s="262"/>
      <c r="AR1508" s="262"/>
      <c r="AS1508" s="262"/>
      <c r="AT1508" s="262"/>
      <c r="AU1508" s="262"/>
      <c r="AV1508" s="262"/>
      <c r="AW1508" s="262"/>
      <c r="AX1508" s="262"/>
      <c r="AY1508" s="262"/>
      <c r="AZ1508" s="262"/>
      <c r="BA1508" s="262"/>
      <c r="BB1508" s="262"/>
      <c r="BC1508" s="262"/>
      <c r="BD1508" s="262"/>
      <c r="BE1508" s="262"/>
      <c r="BF1508" s="262"/>
      <c r="BG1508" s="262"/>
      <c r="BH1508" s="262"/>
      <c r="BI1508" s="262"/>
      <c r="BJ1508" s="262"/>
      <c r="BK1508" s="262"/>
      <c r="BL1508" s="262"/>
      <c r="BM1508" s="262"/>
      <c r="BN1508" s="262"/>
      <c r="BO1508" s="262"/>
      <c r="BP1508" s="262"/>
      <c r="BQ1508" s="262"/>
      <c r="BR1508" s="262"/>
      <c r="BS1508" s="262"/>
      <c r="BT1508" s="262"/>
      <c r="BU1508" s="262"/>
      <c r="BV1508" s="262"/>
      <c r="BW1508" s="262"/>
      <c r="BX1508" s="262"/>
      <c r="BY1508" s="262"/>
      <c r="BZ1508" s="262"/>
      <c r="CA1508" s="262"/>
      <c r="CB1508" s="262"/>
      <c r="CC1508" s="262"/>
      <c r="CD1508" s="262"/>
      <c r="CE1508" s="262"/>
      <c r="CF1508" s="262"/>
      <c r="CG1508" s="262"/>
      <c r="CH1508" s="262"/>
      <c r="CI1508" s="262"/>
      <c r="CJ1508" s="262"/>
      <c r="CK1508" s="262"/>
      <c r="CL1508" s="262"/>
      <c r="CM1508" s="262"/>
      <c r="CN1508" s="262"/>
      <c r="CO1508" s="262"/>
      <c r="CP1508" s="262"/>
      <c r="CQ1508" s="262"/>
      <c r="CR1508" s="262"/>
      <c r="CS1508" s="262"/>
      <c r="CT1508" s="262"/>
      <c r="CU1508" s="262"/>
      <c r="CV1508" s="262"/>
      <c r="CW1508" s="262"/>
      <c r="CX1508" s="262"/>
      <c r="CY1508" s="262"/>
      <c r="CZ1508" s="262"/>
      <c r="DA1508" s="262"/>
      <c r="DB1508" s="262"/>
      <c r="DC1508" s="262"/>
      <c r="DD1508" s="262"/>
      <c r="DE1508" s="262"/>
      <c r="DF1508" s="262"/>
      <c r="DG1508" s="262"/>
      <c r="DH1508" s="262"/>
      <c r="DI1508" s="262"/>
      <c r="DJ1508" s="262"/>
      <c r="DK1508" s="262"/>
      <c r="DL1508" s="262"/>
      <c r="DM1508" s="262"/>
      <c r="DN1508" s="262"/>
      <c r="DO1508" s="262"/>
      <c r="DP1508" s="262"/>
      <c r="DQ1508" s="262"/>
      <c r="DR1508" s="262"/>
      <c r="DS1508" s="262"/>
      <c r="DT1508" s="262"/>
      <c r="DU1508" s="262"/>
      <c r="DV1508" s="262"/>
      <c r="DW1508" s="262"/>
      <c r="DX1508" s="262"/>
      <c r="DY1508" s="262"/>
      <c r="DZ1508" s="262"/>
      <c r="EA1508" s="262"/>
      <c r="EB1508" s="262"/>
      <c r="EC1508" s="262"/>
      <c r="ED1508" s="262"/>
      <c r="EE1508" s="262"/>
      <c r="EF1508" s="262"/>
      <c r="EG1508" s="262"/>
      <c r="EH1508" s="262"/>
      <c r="EI1508" s="262"/>
      <c r="EJ1508" s="262"/>
      <c r="EK1508" s="262"/>
      <c r="EL1508" s="262"/>
      <c r="EM1508" s="262"/>
      <c r="EN1508" s="262"/>
      <c r="EO1508" s="262"/>
      <c r="EP1508" s="262"/>
      <c r="EQ1508" s="262"/>
      <c r="ER1508" s="262"/>
      <c r="ES1508" s="262"/>
      <c r="ET1508" s="262"/>
      <c r="EU1508" s="262"/>
      <c r="EV1508" s="262"/>
      <c r="EW1508" s="262"/>
      <c r="EX1508" s="262"/>
      <c r="EY1508" s="262"/>
      <c r="EZ1508" s="262"/>
      <c r="FA1508" s="262"/>
      <c r="FB1508" s="262"/>
      <c r="FC1508" s="262"/>
      <c r="FD1508" s="262"/>
      <c r="FE1508" s="262"/>
      <c r="FF1508" s="262"/>
      <c r="FG1508" s="262"/>
      <c r="FH1508" s="262"/>
      <c r="FI1508" s="262"/>
      <c r="FJ1508" s="262"/>
      <c r="FK1508" s="262"/>
      <c r="FL1508" s="262"/>
      <c r="FM1508" s="262"/>
      <c r="FN1508" s="262"/>
      <c r="FO1508" s="262"/>
      <c r="FP1508" s="262"/>
      <c r="FQ1508" s="262"/>
      <c r="FR1508" s="262"/>
      <c r="FS1508" s="262"/>
      <c r="FT1508" s="262"/>
      <c r="FU1508" s="262"/>
      <c r="FV1508" s="262"/>
      <c r="FW1508" s="262"/>
      <c r="FX1508" s="262"/>
      <c r="FY1508" s="262"/>
      <c r="FZ1508" s="262"/>
      <c r="GA1508" s="262"/>
      <c r="GB1508" s="262"/>
      <c r="GC1508" s="262"/>
      <c r="GD1508" s="262"/>
    </row>
    <row r="1509" spans="1:186" s="263" customFormat="1" x14ac:dyDescent="0.2">
      <c r="A1509" s="339" t="s">
        <v>13406</v>
      </c>
      <c r="B1509" s="280" t="s">
        <v>4131</v>
      </c>
      <c r="C1509" s="281" t="s">
        <v>4132</v>
      </c>
      <c r="D1509" s="130" t="s">
        <v>18</v>
      </c>
      <c r="E1509" s="130">
        <v>1</v>
      </c>
      <c r="F1509" s="130"/>
      <c r="G1509" s="282">
        <v>10</v>
      </c>
      <c r="H1509" s="283">
        <v>8.3333333333333332E-3</v>
      </c>
      <c r="I1509" s="358">
        <v>1135.72</v>
      </c>
      <c r="J1509" s="284"/>
      <c r="K1509" s="283"/>
      <c r="L1509" s="284">
        <f>IF(ISNUMBER(I1509),ROUND(H1509*E1509*I1509,2),"")</f>
        <v>9.4600000000000009</v>
      </c>
      <c r="M1509" s="284">
        <f t="shared" si="26"/>
        <v>283.8</v>
      </c>
      <c r="N1509" s="131"/>
      <c r="O1509" s="340"/>
      <c r="P1509" s="262"/>
      <c r="Q1509" s="262"/>
      <c r="R1509" s="262"/>
      <c r="S1509" s="262"/>
      <c r="T1509" s="262"/>
      <c r="U1509" s="262"/>
      <c r="V1509" s="262"/>
      <c r="W1509" s="262"/>
      <c r="X1509" s="262"/>
      <c r="Y1509" s="262"/>
      <c r="Z1509" s="262"/>
      <c r="AA1509" s="262"/>
      <c r="AB1509" s="262"/>
      <c r="AC1509" s="262"/>
      <c r="AD1509" s="262"/>
      <c r="AE1509" s="262"/>
      <c r="AF1509" s="262"/>
      <c r="AG1509" s="262"/>
      <c r="AH1509" s="262"/>
      <c r="AI1509" s="262"/>
      <c r="AJ1509" s="262"/>
      <c r="AK1509" s="262"/>
      <c r="AL1509" s="262"/>
      <c r="AM1509" s="262"/>
      <c r="AN1509" s="262"/>
      <c r="AO1509" s="262"/>
      <c r="AP1509" s="262"/>
      <c r="AQ1509" s="262"/>
      <c r="AR1509" s="262"/>
      <c r="AS1509" s="262"/>
      <c r="AT1509" s="262"/>
      <c r="AU1509" s="262"/>
      <c r="AV1509" s="262"/>
      <c r="AW1509" s="262"/>
      <c r="AX1509" s="262"/>
      <c r="AY1509" s="262"/>
      <c r="AZ1509" s="262"/>
      <c r="BA1509" s="262"/>
      <c r="BB1509" s="262"/>
      <c r="BC1509" s="262"/>
      <c r="BD1509" s="262"/>
      <c r="BE1509" s="262"/>
      <c r="BF1509" s="262"/>
      <c r="BG1509" s="262"/>
      <c r="BH1509" s="262"/>
      <c r="BI1509" s="262"/>
      <c r="BJ1509" s="262"/>
      <c r="BK1509" s="262"/>
      <c r="BL1509" s="262"/>
      <c r="BM1509" s="262"/>
      <c r="BN1509" s="262"/>
      <c r="BO1509" s="262"/>
      <c r="BP1509" s="262"/>
      <c r="BQ1509" s="262"/>
      <c r="BR1509" s="262"/>
      <c r="BS1509" s="262"/>
      <c r="BT1509" s="262"/>
      <c r="BU1509" s="262"/>
      <c r="BV1509" s="262"/>
      <c r="BW1509" s="262"/>
      <c r="BX1509" s="262"/>
      <c r="BY1509" s="262"/>
      <c r="BZ1509" s="262"/>
      <c r="CA1509" s="262"/>
      <c r="CB1509" s="262"/>
      <c r="CC1509" s="262"/>
      <c r="CD1509" s="262"/>
      <c r="CE1509" s="262"/>
      <c r="CF1509" s="262"/>
      <c r="CG1509" s="262"/>
      <c r="CH1509" s="262"/>
      <c r="CI1509" s="262"/>
      <c r="CJ1509" s="262"/>
      <c r="CK1509" s="262"/>
      <c r="CL1509" s="262"/>
      <c r="CM1509" s="262"/>
      <c r="CN1509" s="262"/>
      <c r="CO1509" s="262"/>
      <c r="CP1509" s="262"/>
      <c r="CQ1509" s="262"/>
      <c r="CR1509" s="262"/>
      <c r="CS1509" s="262"/>
      <c r="CT1509" s="262"/>
      <c r="CU1509" s="262"/>
      <c r="CV1509" s="262"/>
      <c r="CW1509" s="262"/>
      <c r="CX1509" s="262"/>
      <c r="CY1509" s="262"/>
      <c r="CZ1509" s="262"/>
      <c r="DA1509" s="262"/>
      <c r="DB1509" s="262"/>
      <c r="DC1509" s="262"/>
      <c r="DD1509" s="262"/>
      <c r="DE1509" s="262"/>
      <c r="DF1509" s="262"/>
      <c r="DG1509" s="262"/>
      <c r="DH1509" s="262"/>
      <c r="DI1509" s="262"/>
      <c r="DJ1509" s="262"/>
      <c r="DK1509" s="262"/>
      <c r="DL1509" s="262"/>
      <c r="DM1509" s="262"/>
      <c r="DN1509" s="262"/>
      <c r="DO1509" s="262"/>
      <c r="DP1509" s="262"/>
      <c r="DQ1509" s="262"/>
      <c r="DR1509" s="262"/>
      <c r="DS1509" s="262"/>
      <c r="DT1509" s="262"/>
      <c r="DU1509" s="262"/>
      <c r="DV1509" s="262"/>
      <c r="DW1509" s="262"/>
      <c r="DX1509" s="262"/>
      <c r="DY1509" s="262"/>
      <c r="DZ1509" s="262"/>
      <c r="EA1509" s="262"/>
      <c r="EB1509" s="262"/>
      <c r="EC1509" s="262"/>
      <c r="ED1509" s="262"/>
      <c r="EE1509" s="262"/>
      <c r="EF1509" s="262"/>
      <c r="EG1509" s="262"/>
      <c r="EH1509" s="262"/>
      <c r="EI1509" s="262"/>
      <c r="EJ1509" s="262"/>
      <c r="EK1509" s="262"/>
      <c r="EL1509" s="262"/>
      <c r="EM1509" s="262"/>
      <c r="EN1509" s="262"/>
      <c r="EO1509" s="262"/>
      <c r="EP1509" s="262"/>
      <c r="EQ1509" s="262"/>
      <c r="ER1509" s="262"/>
      <c r="ES1509" s="262"/>
      <c r="ET1509" s="262"/>
      <c r="EU1509" s="262"/>
      <c r="EV1509" s="262"/>
      <c r="EW1509" s="262"/>
      <c r="EX1509" s="262"/>
      <c r="EY1509" s="262"/>
      <c r="EZ1509" s="262"/>
      <c r="FA1509" s="262"/>
      <c r="FB1509" s="262"/>
      <c r="FC1509" s="262"/>
      <c r="FD1509" s="262"/>
      <c r="FE1509" s="262"/>
      <c r="FF1509" s="262"/>
      <c r="FG1509" s="262"/>
      <c r="FH1509" s="262"/>
      <c r="FI1509" s="262"/>
      <c r="FJ1509" s="262"/>
      <c r="FK1509" s="262"/>
      <c r="FL1509" s="262"/>
      <c r="FM1509" s="262"/>
      <c r="FN1509" s="262"/>
      <c r="FO1509" s="262"/>
      <c r="FP1509" s="262"/>
      <c r="FQ1509" s="262"/>
      <c r="FR1509" s="262"/>
      <c r="FS1509" s="262"/>
      <c r="FT1509" s="262"/>
      <c r="FU1509" s="262"/>
      <c r="FV1509" s="262"/>
      <c r="FW1509" s="262"/>
      <c r="FX1509" s="262"/>
      <c r="FY1509" s="262"/>
      <c r="FZ1509" s="262"/>
      <c r="GA1509" s="262"/>
      <c r="GB1509" s="262"/>
      <c r="GC1509" s="262"/>
      <c r="GD1509" s="262"/>
    </row>
    <row r="1510" spans="1:186" s="263" customFormat="1" x14ac:dyDescent="0.2">
      <c r="A1510" s="339" t="s">
        <v>13407</v>
      </c>
      <c r="B1510" s="280" t="s">
        <v>4157</v>
      </c>
      <c r="C1510" s="281" t="s">
        <v>4158</v>
      </c>
      <c r="D1510" s="130" t="s">
        <v>18</v>
      </c>
      <c r="E1510" s="130">
        <v>1</v>
      </c>
      <c r="F1510" s="130"/>
      <c r="G1510" s="282">
        <v>10</v>
      </c>
      <c r="H1510" s="283">
        <v>8.3333333333333332E-3</v>
      </c>
      <c r="I1510" s="358">
        <v>1768.66</v>
      </c>
      <c r="J1510" s="284"/>
      <c r="K1510" s="283"/>
      <c r="L1510" s="284">
        <f>IF(ISNUMBER(I1510),ROUND(H1510*E1510*I1510,2),"")</f>
        <v>14.74</v>
      </c>
      <c r="M1510" s="284">
        <f t="shared" si="26"/>
        <v>442.2</v>
      </c>
      <c r="N1510" s="131"/>
      <c r="O1510" s="340"/>
      <c r="P1510" s="262"/>
      <c r="Q1510" s="262"/>
      <c r="R1510" s="262"/>
      <c r="S1510" s="262"/>
      <c r="T1510" s="262"/>
      <c r="U1510" s="262"/>
      <c r="V1510" s="262"/>
      <c r="W1510" s="262"/>
      <c r="X1510" s="262"/>
      <c r="Y1510" s="262"/>
      <c r="Z1510" s="262"/>
      <c r="AA1510" s="262"/>
      <c r="AB1510" s="262"/>
      <c r="AC1510" s="262"/>
      <c r="AD1510" s="262"/>
      <c r="AE1510" s="262"/>
      <c r="AF1510" s="262"/>
      <c r="AG1510" s="262"/>
      <c r="AH1510" s="262"/>
      <c r="AI1510" s="262"/>
      <c r="AJ1510" s="262"/>
      <c r="AK1510" s="262"/>
      <c r="AL1510" s="262"/>
      <c r="AM1510" s="262"/>
      <c r="AN1510" s="262"/>
      <c r="AO1510" s="262"/>
      <c r="AP1510" s="262"/>
      <c r="AQ1510" s="262"/>
      <c r="AR1510" s="262"/>
      <c r="AS1510" s="262"/>
      <c r="AT1510" s="262"/>
      <c r="AU1510" s="262"/>
      <c r="AV1510" s="262"/>
      <c r="AW1510" s="262"/>
      <c r="AX1510" s="262"/>
      <c r="AY1510" s="262"/>
      <c r="AZ1510" s="262"/>
      <c r="BA1510" s="262"/>
      <c r="BB1510" s="262"/>
      <c r="BC1510" s="262"/>
      <c r="BD1510" s="262"/>
      <c r="BE1510" s="262"/>
      <c r="BF1510" s="262"/>
      <c r="BG1510" s="262"/>
      <c r="BH1510" s="262"/>
      <c r="BI1510" s="262"/>
      <c r="BJ1510" s="262"/>
      <c r="BK1510" s="262"/>
      <c r="BL1510" s="262"/>
      <c r="BM1510" s="262"/>
      <c r="BN1510" s="262"/>
      <c r="BO1510" s="262"/>
      <c r="BP1510" s="262"/>
      <c r="BQ1510" s="262"/>
      <c r="BR1510" s="262"/>
      <c r="BS1510" s="262"/>
      <c r="BT1510" s="262"/>
      <c r="BU1510" s="262"/>
      <c r="BV1510" s="262"/>
      <c r="BW1510" s="262"/>
      <c r="BX1510" s="262"/>
      <c r="BY1510" s="262"/>
      <c r="BZ1510" s="262"/>
      <c r="CA1510" s="262"/>
      <c r="CB1510" s="262"/>
      <c r="CC1510" s="262"/>
      <c r="CD1510" s="262"/>
      <c r="CE1510" s="262"/>
      <c r="CF1510" s="262"/>
      <c r="CG1510" s="262"/>
      <c r="CH1510" s="262"/>
      <c r="CI1510" s="262"/>
      <c r="CJ1510" s="262"/>
      <c r="CK1510" s="262"/>
      <c r="CL1510" s="262"/>
      <c r="CM1510" s="262"/>
      <c r="CN1510" s="262"/>
      <c r="CO1510" s="262"/>
      <c r="CP1510" s="262"/>
      <c r="CQ1510" s="262"/>
      <c r="CR1510" s="262"/>
      <c r="CS1510" s="262"/>
      <c r="CT1510" s="262"/>
      <c r="CU1510" s="262"/>
      <c r="CV1510" s="262"/>
      <c r="CW1510" s="262"/>
      <c r="CX1510" s="262"/>
      <c r="CY1510" s="262"/>
      <c r="CZ1510" s="262"/>
      <c r="DA1510" s="262"/>
      <c r="DB1510" s="262"/>
      <c r="DC1510" s="262"/>
      <c r="DD1510" s="262"/>
      <c r="DE1510" s="262"/>
      <c r="DF1510" s="262"/>
      <c r="DG1510" s="262"/>
      <c r="DH1510" s="262"/>
      <c r="DI1510" s="262"/>
      <c r="DJ1510" s="262"/>
      <c r="DK1510" s="262"/>
      <c r="DL1510" s="262"/>
      <c r="DM1510" s="262"/>
      <c r="DN1510" s="262"/>
      <c r="DO1510" s="262"/>
      <c r="DP1510" s="262"/>
      <c r="DQ1510" s="262"/>
      <c r="DR1510" s="262"/>
      <c r="DS1510" s="262"/>
      <c r="DT1510" s="262"/>
      <c r="DU1510" s="262"/>
      <c r="DV1510" s="262"/>
      <c r="DW1510" s="262"/>
      <c r="DX1510" s="262"/>
      <c r="DY1510" s="262"/>
      <c r="DZ1510" s="262"/>
      <c r="EA1510" s="262"/>
      <c r="EB1510" s="262"/>
      <c r="EC1510" s="262"/>
      <c r="ED1510" s="262"/>
      <c r="EE1510" s="262"/>
      <c r="EF1510" s="262"/>
      <c r="EG1510" s="262"/>
      <c r="EH1510" s="262"/>
      <c r="EI1510" s="262"/>
      <c r="EJ1510" s="262"/>
      <c r="EK1510" s="262"/>
      <c r="EL1510" s="262"/>
      <c r="EM1510" s="262"/>
      <c r="EN1510" s="262"/>
      <c r="EO1510" s="262"/>
      <c r="EP1510" s="262"/>
      <c r="EQ1510" s="262"/>
      <c r="ER1510" s="262"/>
      <c r="ES1510" s="262"/>
      <c r="ET1510" s="262"/>
      <c r="EU1510" s="262"/>
      <c r="EV1510" s="262"/>
      <c r="EW1510" s="262"/>
      <c r="EX1510" s="262"/>
      <c r="EY1510" s="262"/>
      <c r="EZ1510" s="262"/>
      <c r="FA1510" s="262"/>
      <c r="FB1510" s="262"/>
      <c r="FC1510" s="262"/>
      <c r="FD1510" s="262"/>
      <c r="FE1510" s="262"/>
      <c r="FF1510" s="262"/>
      <c r="FG1510" s="262"/>
      <c r="FH1510" s="262"/>
      <c r="FI1510" s="262"/>
      <c r="FJ1510" s="262"/>
      <c r="FK1510" s="262"/>
      <c r="FL1510" s="262"/>
      <c r="FM1510" s="262"/>
      <c r="FN1510" s="262"/>
      <c r="FO1510" s="262"/>
      <c r="FP1510" s="262"/>
      <c r="FQ1510" s="262"/>
      <c r="FR1510" s="262"/>
      <c r="FS1510" s="262"/>
      <c r="FT1510" s="262"/>
      <c r="FU1510" s="262"/>
      <c r="FV1510" s="262"/>
      <c r="FW1510" s="262"/>
      <c r="FX1510" s="262"/>
      <c r="FY1510" s="262"/>
      <c r="FZ1510" s="262"/>
      <c r="GA1510" s="262"/>
      <c r="GB1510" s="262"/>
      <c r="GC1510" s="262"/>
      <c r="GD1510" s="262"/>
    </row>
    <row r="1511" spans="1:186" s="263" customFormat="1" x14ac:dyDescent="0.2">
      <c r="A1511" s="339" t="s">
        <v>13408</v>
      </c>
      <c r="B1511" s="280" t="s">
        <v>4177</v>
      </c>
      <c r="C1511" s="281" t="s">
        <v>4178</v>
      </c>
      <c r="D1511" s="130" t="s">
        <v>18</v>
      </c>
      <c r="E1511" s="130">
        <v>1</v>
      </c>
      <c r="F1511" s="130"/>
      <c r="G1511" s="282">
        <v>10</v>
      </c>
      <c r="H1511" s="283">
        <v>8.3333333333333332E-3</v>
      </c>
      <c r="I1511" s="358">
        <v>4589.5</v>
      </c>
      <c r="J1511" s="284"/>
      <c r="K1511" s="283"/>
      <c r="L1511" s="284">
        <f>IF(ISNUMBER(I1511),ROUND(H1511*E1511*I1511,2),"")</f>
        <v>38.25</v>
      </c>
      <c r="M1511" s="284">
        <f t="shared" si="26"/>
        <v>1147.5</v>
      </c>
      <c r="N1511" s="131"/>
      <c r="O1511" s="340"/>
      <c r="P1511" s="262"/>
      <c r="Q1511" s="262"/>
      <c r="R1511" s="262"/>
      <c r="S1511" s="262"/>
      <c r="T1511" s="262"/>
      <c r="U1511" s="262"/>
      <c r="V1511" s="262"/>
      <c r="W1511" s="262"/>
      <c r="X1511" s="262"/>
      <c r="Y1511" s="262"/>
      <c r="Z1511" s="262"/>
      <c r="AA1511" s="262"/>
      <c r="AB1511" s="262"/>
      <c r="AC1511" s="262"/>
      <c r="AD1511" s="262"/>
      <c r="AE1511" s="262"/>
      <c r="AF1511" s="262"/>
      <c r="AG1511" s="262"/>
      <c r="AH1511" s="262"/>
      <c r="AI1511" s="262"/>
      <c r="AJ1511" s="262"/>
      <c r="AK1511" s="262"/>
      <c r="AL1511" s="262"/>
      <c r="AM1511" s="262"/>
      <c r="AN1511" s="262"/>
      <c r="AO1511" s="262"/>
      <c r="AP1511" s="262"/>
      <c r="AQ1511" s="262"/>
      <c r="AR1511" s="262"/>
      <c r="AS1511" s="262"/>
      <c r="AT1511" s="262"/>
      <c r="AU1511" s="262"/>
      <c r="AV1511" s="262"/>
      <c r="AW1511" s="262"/>
      <c r="AX1511" s="262"/>
      <c r="AY1511" s="262"/>
      <c r="AZ1511" s="262"/>
      <c r="BA1511" s="262"/>
      <c r="BB1511" s="262"/>
      <c r="BC1511" s="262"/>
      <c r="BD1511" s="262"/>
      <c r="BE1511" s="262"/>
      <c r="BF1511" s="262"/>
      <c r="BG1511" s="262"/>
      <c r="BH1511" s="262"/>
      <c r="BI1511" s="262"/>
      <c r="BJ1511" s="262"/>
      <c r="BK1511" s="262"/>
      <c r="BL1511" s="262"/>
      <c r="BM1511" s="262"/>
      <c r="BN1511" s="262"/>
      <c r="BO1511" s="262"/>
      <c r="BP1511" s="262"/>
      <c r="BQ1511" s="262"/>
      <c r="BR1511" s="262"/>
      <c r="BS1511" s="262"/>
      <c r="BT1511" s="262"/>
      <c r="BU1511" s="262"/>
      <c r="BV1511" s="262"/>
      <c r="BW1511" s="262"/>
      <c r="BX1511" s="262"/>
      <c r="BY1511" s="262"/>
      <c r="BZ1511" s="262"/>
      <c r="CA1511" s="262"/>
      <c r="CB1511" s="262"/>
      <c r="CC1511" s="262"/>
      <c r="CD1511" s="262"/>
      <c r="CE1511" s="262"/>
      <c r="CF1511" s="262"/>
      <c r="CG1511" s="262"/>
      <c r="CH1511" s="262"/>
      <c r="CI1511" s="262"/>
      <c r="CJ1511" s="262"/>
      <c r="CK1511" s="262"/>
      <c r="CL1511" s="262"/>
      <c r="CM1511" s="262"/>
      <c r="CN1511" s="262"/>
      <c r="CO1511" s="262"/>
      <c r="CP1511" s="262"/>
      <c r="CQ1511" s="262"/>
      <c r="CR1511" s="262"/>
      <c r="CS1511" s="262"/>
      <c r="CT1511" s="262"/>
      <c r="CU1511" s="262"/>
      <c r="CV1511" s="262"/>
      <c r="CW1511" s="262"/>
      <c r="CX1511" s="262"/>
      <c r="CY1511" s="262"/>
      <c r="CZ1511" s="262"/>
      <c r="DA1511" s="262"/>
      <c r="DB1511" s="262"/>
      <c r="DC1511" s="262"/>
      <c r="DD1511" s="262"/>
      <c r="DE1511" s="262"/>
      <c r="DF1511" s="262"/>
      <c r="DG1511" s="262"/>
      <c r="DH1511" s="262"/>
      <c r="DI1511" s="262"/>
      <c r="DJ1511" s="262"/>
      <c r="DK1511" s="262"/>
      <c r="DL1511" s="262"/>
      <c r="DM1511" s="262"/>
      <c r="DN1511" s="262"/>
      <c r="DO1511" s="262"/>
      <c r="DP1511" s="262"/>
      <c r="DQ1511" s="262"/>
      <c r="DR1511" s="262"/>
      <c r="DS1511" s="262"/>
      <c r="DT1511" s="262"/>
      <c r="DU1511" s="262"/>
      <c r="DV1511" s="262"/>
      <c r="DW1511" s="262"/>
      <c r="DX1511" s="262"/>
      <c r="DY1511" s="262"/>
      <c r="DZ1511" s="262"/>
      <c r="EA1511" s="262"/>
      <c r="EB1511" s="262"/>
      <c r="EC1511" s="262"/>
      <c r="ED1511" s="262"/>
      <c r="EE1511" s="262"/>
      <c r="EF1511" s="262"/>
      <c r="EG1511" s="262"/>
      <c r="EH1511" s="262"/>
      <c r="EI1511" s="262"/>
      <c r="EJ1511" s="262"/>
      <c r="EK1511" s="262"/>
      <c r="EL1511" s="262"/>
      <c r="EM1511" s="262"/>
      <c r="EN1511" s="262"/>
      <c r="EO1511" s="262"/>
      <c r="EP1511" s="262"/>
      <c r="EQ1511" s="262"/>
      <c r="ER1511" s="262"/>
      <c r="ES1511" s="262"/>
      <c r="ET1511" s="262"/>
      <c r="EU1511" s="262"/>
      <c r="EV1511" s="262"/>
      <c r="EW1511" s="262"/>
      <c r="EX1511" s="262"/>
      <c r="EY1511" s="262"/>
      <c r="EZ1511" s="262"/>
      <c r="FA1511" s="262"/>
      <c r="FB1511" s="262"/>
      <c r="FC1511" s="262"/>
      <c r="FD1511" s="262"/>
      <c r="FE1511" s="262"/>
      <c r="FF1511" s="262"/>
      <c r="FG1511" s="262"/>
      <c r="FH1511" s="262"/>
      <c r="FI1511" s="262"/>
      <c r="FJ1511" s="262"/>
      <c r="FK1511" s="262"/>
      <c r="FL1511" s="262"/>
      <c r="FM1511" s="262"/>
      <c r="FN1511" s="262"/>
      <c r="FO1511" s="262"/>
      <c r="FP1511" s="262"/>
      <c r="FQ1511" s="262"/>
      <c r="FR1511" s="262"/>
      <c r="FS1511" s="262"/>
      <c r="FT1511" s="262"/>
      <c r="FU1511" s="262"/>
      <c r="FV1511" s="262"/>
      <c r="FW1511" s="262"/>
      <c r="FX1511" s="262"/>
      <c r="FY1511" s="262"/>
      <c r="FZ1511" s="262"/>
      <c r="GA1511" s="262"/>
      <c r="GB1511" s="262"/>
      <c r="GC1511" s="262"/>
      <c r="GD1511" s="262"/>
    </row>
    <row r="1512" spans="1:186" s="263" customFormat="1" x14ac:dyDescent="0.2">
      <c r="A1512" s="339" t="s">
        <v>13409</v>
      </c>
      <c r="B1512" s="280" t="s">
        <v>4179</v>
      </c>
      <c r="C1512" s="281" t="s">
        <v>4180</v>
      </c>
      <c r="D1512" s="130" t="s">
        <v>18</v>
      </c>
      <c r="E1512" s="130">
        <v>4</v>
      </c>
      <c r="F1512" s="130"/>
      <c r="G1512" s="282">
        <v>5</v>
      </c>
      <c r="H1512" s="283">
        <v>1.6666666666666666E-2</v>
      </c>
      <c r="I1512" s="358">
        <v>23.39</v>
      </c>
      <c r="J1512" s="284"/>
      <c r="K1512" s="283"/>
      <c r="L1512" s="284">
        <f>IF(ISNUMBER(I1512),ROUND(H1512*E1512*I1512,2),"")</f>
        <v>1.56</v>
      </c>
      <c r="M1512" s="284">
        <f t="shared" si="26"/>
        <v>46.8</v>
      </c>
      <c r="N1512" s="131"/>
      <c r="O1512" s="340"/>
      <c r="P1512" s="262"/>
      <c r="Q1512" s="262"/>
      <c r="R1512" s="262"/>
      <c r="S1512" s="262"/>
      <c r="T1512" s="262"/>
      <c r="U1512" s="262"/>
      <c r="V1512" s="262"/>
      <c r="W1512" s="262"/>
      <c r="X1512" s="262"/>
      <c r="Y1512" s="262"/>
      <c r="Z1512" s="262"/>
      <c r="AA1512" s="262"/>
      <c r="AB1512" s="262"/>
      <c r="AC1512" s="262"/>
      <c r="AD1512" s="262"/>
      <c r="AE1512" s="262"/>
      <c r="AF1512" s="262"/>
      <c r="AG1512" s="262"/>
      <c r="AH1512" s="262"/>
      <c r="AI1512" s="262"/>
      <c r="AJ1512" s="262"/>
      <c r="AK1512" s="262"/>
      <c r="AL1512" s="262"/>
      <c r="AM1512" s="262"/>
      <c r="AN1512" s="262"/>
      <c r="AO1512" s="262"/>
      <c r="AP1512" s="262"/>
      <c r="AQ1512" s="262"/>
      <c r="AR1512" s="262"/>
      <c r="AS1512" s="262"/>
      <c r="AT1512" s="262"/>
      <c r="AU1512" s="262"/>
      <c r="AV1512" s="262"/>
      <c r="AW1512" s="262"/>
      <c r="AX1512" s="262"/>
      <c r="AY1512" s="262"/>
      <c r="AZ1512" s="262"/>
      <c r="BA1512" s="262"/>
      <c r="BB1512" s="262"/>
      <c r="BC1512" s="262"/>
      <c r="BD1512" s="262"/>
      <c r="BE1512" s="262"/>
      <c r="BF1512" s="262"/>
      <c r="BG1512" s="262"/>
      <c r="BH1512" s="262"/>
      <c r="BI1512" s="262"/>
      <c r="BJ1512" s="262"/>
      <c r="BK1512" s="262"/>
      <c r="BL1512" s="262"/>
      <c r="BM1512" s="262"/>
      <c r="BN1512" s="262"/>
      <c r="BO1512" s="262"/>
      <c r="BP1512" s="262"/>
      <c r="BQ1512" s="262"/>
      <c r="BR1512" s="262"/>
      <c r="BS1512" s="262"/>
      <c r="BT1512" s="262"/>
      <c r="BU1512" s="262"/>
      <c r="BV1512" s="262"/>
      <c r="BW1512" s="262"/>
      <c r="BX1512" s="262"/>
      <c r="BY1512" s="262"/>
      <c r="BZ1512" s="262"/>
      <c r="CA1512" s="262"/>
      <c r="CB1512" s="262"/>
      <c r="CC1512" s="262"/>
      <c r="CD1512" s="262"/>
      <c r="CE1512" s="262"/>
      <c r="CF1512" s="262"/>
      <c r="CG1512" s="262"/>
      <c r="CH1512" s="262"/>
      <c r="CI1512" s="262"/>
      <c r="CJ1512" s="262"/>
      <c r="CK1512" s="262"/>
      <c r="CL1512" s="262"/>
      <c r="CM1512" s="262"/>
      <c r="CN1512" s="262"/>
      <c r="CO1512" s="262"/>
      <c r="CP1512" s="262"/>
      <c r="CQ1512" s="262"/>
      <c r="CR1512" s="262"/>
      <c r="CS1512" s="262"/>
      <c r="CT1512" s="262"/>
      <c r="CU1512" s="262"/>
      <c r="CV1512" s="262"/>
      <c r="CW1512" s="262"/>
      <c r="CX1512" s="262"/>
      <c r="CY1512" s="262"/>
      <c r="CZ1512" s="262"/>
      <c r="DA1512" s="262"/>
      <c r="DB1512" s="262"/>
      <c r="DC1512" s="262"/>
      <c r="DD1512" s="262"/>
      <c r="DE1512" s="262"/>
      <c r="DF1512" s="262"/>
      <c r="DG1512" s="262"/>
      <c r="DH1512" s="262"/>
      <c r="DI1512" s="262"/>
      <c r="DJ1512" s="262"/>
      <c r="DK1512" s="262"/>
      <c r="DL1512" s="262"/>
      <c r="DM1512" s="262"/>
      <c r="DN1512" s="262"/>
      <c r="DO1512" s="262"/>
      <c r="DP1512" s="262"/>
      <c r="DQ1512" s="262"/>
      <c r="DR1512" s="262"/>
      <c r="DS1512" s="262"/>
      <c r="DT1512" s="262"/>
      <c r="DU1512" s="262"/>
      <c r="DV1512" s="262"/>
      <c r="DW1512" s="262"/>
      <c r="DX1512" s="262"/>
      <c r="DY1512" s="262"/>
      <c r="DZ1512" s="262"/>
      <c r="EA1512" s="262"/>
      <c r="EB1512" s="262"/>
      <c r="EC1512" s="262"/>
      <c r="ED1512" s="262"/>
      <c r="EE1512" s="262"/>
      <c r="EF1512" s="262"/>
      <c r="EG1512" s="262"/>
      <c r="EH1512" s="262"/>
      <c r="EI1512" s="262"/>
      <c r="EJ1512" s="262"/>
      <c r="EK1512" s="262"/>
      <c r="EL1512" s="262"/>
      <c r="EM1512" s="262"/>
      <c r="EN1512" s="262"/>
      <c r="EO1512" s="262"/>
      <c r="EP1512" s="262"/>
      <c r="EQ1512" s="262"/>
      <c r="ER1512" s="262"/>
      <c r="ES1512" s="262"/>
      <c r="ET1512" s="262"/>
      <c r="EU1512" s="262"/>
      <c r="EV1512" s="262"/>
      <c r="EW1512" s="262"/>
      <c r="EX1512" s="262"/>
      <c r="EY1512" s="262"/>
      <c r="EZ1512" s="262"/>
      <c r="FA1512" s="262"/>
      <c r="FB1512" s="262"/>
      <c r="FC1512" s="262"/>
      <c r="FD1512" s="262"/>
      <c r="FE1512" s="262"/>
      <c r="FF1512" s="262"/>
      <c r="FG1512" s="262"/>
      <c r="FH1512" s="262"/>
      <c r="FI1512" s="262"/>
      <c r="FJ1512" s="262"/>
      <c r="FK1512" s="262"/>
      <c r="FL1512" s="262"/>
      <c r="FM1512" s="262"/>
      <c r="FN1512" s="262"/>
      <c r="FO1512" s="262"/>
      <c r="FP1512" s="262"/>
      <c r="FQ1512" s="262"/>
      <c r="FR1512" s="262"/>
      <c r="FS1512" s="262"/>
      <c r="FT1512" s="262"/>
      <c r="FU1512" s="262"/>
      <c r="FV1512" s="262"/>
      <c r="FW1512" s="262"/>
      <c r="FX1512" s="262"/>
      <c r="FY1512" s="262"/>
      <c r="FZ1512" s="262"/>
      <c r="GA1512" s="262"/>
      <c r="GB1512" s="262"/>
      <c r="GC1512" s="262"/>
      <c r="GD1512" s="262"/>
    </row>
    <row r="1513" spans="1:186" s="263" customFormat="1" x14ac:dyDescent="0.2">
      <c r="A1513" s="339" t="s">
        <v>13410</v>
      </c>
      <c r="B1513" s="280" t="s">
        <v>4181</v>
      </c>
      <c r="C1513" s="281" t="s">
        <v>4182</v>
      </c>
      <c r="D1513" s="130" t="s">
        <v>18</v>
      </c>
      <c r="E1513" s="130">
        <v>4</v>
      </c>
      <c r="F1513" s="130"/>
      <c r="G1513" s="282">
        <v>5</v>
      </c>
      <c r="H1513" s="283">
        <v>1.6666666666666666E-2</v>
      </c>
      <c r="I1513" s="358">
        <v>19.91</v>
      </c>
      <c r="J1513" s="284"/>
      <c r="K1513" s="283"/>
      <c r="L1513" s="284">
        <f>IF(ISNUMBER(I1513),ROUND(H1513*E1513*I1513,2),"")</f>
        <v>1.33</v>
      </c>
      <c r="M1513" s="284">
        <f t="shared" si="26"/>
        <v>39.9</v>
      </c>
      <c r="N1513" s="131"/>
      <c r="O1513" s="340"/>
      <c r="P1513" s="262"/>
      <c r="Q1513" s="262"/>
      <c r="R1513" s="262"/>
      <c r="S1513" s="262"/>
      <c r="T1513" s="262"/>
      <c r="U1513" s="262"/>
      <c r="V1513" s="262"/>
      <c r="W1513" s="262"/>
      <c r="X1513" s="262"/>
      <c r="Y1513" s="262"/>
      <c r="Z1513" s="262"/>
      <c r="AA1513" s="262"/>
      <c r="AB1513" s="262"/>
      <c r="AC1513" s="262"/>
      <c r="AD1513" s="262"/>
      <c r="AE1513" s="262"/>
      <c r="AF1513" s="262"/>
      <c r="AG1513" s="262"/>
      <c r="AH1513" s="262"/>
      <c r="AI1513" s="262"/>
      <c r="AJ1513" s="262"/>
      <c r="AK1513" s="262"/>
      <c r="AL1513" s="262"/>
      <c r="AM1513" s="262"/>
      <c r="AN1513" s="262"/>
      <c r="AO1513" s="262"/>
      <c r="AP1513" s="262"/>
      <c r="AQ1513" s="262"/>
      <c r="AR1513" s="262"/>
      <c r="AS1513" s="262"/>
      <c r="AT1513" s="262"/>
      <c r="AU1513" s="262"/>
      <c r="AV1513" s="262"/>
      <c r="AW1513" s="262"/>
      <c r="AX1513" s="262"/>
      <c r="AY1513" s="262"/>
      <c r="AZ1513" s="262"/>
      <c r="BA1513" s="262"/>
      <c r="BB1513" s="262"/>
      <c r="BC1513" s="262"/>
      <c r="BD1513" s="262"/>
      <c r="BE1513" s="262"/>
      <c r="BF1513" s="262"/>
      <c r="BG1513" s="262"/>
      <c r="BH1513" s="262"/>
      <c r="BI1513" s="262"/>
      <c r="BJ1513" s="262"/>
      <c r="BK1513" s="262"/>
      <c r="BL1513" s="262"/>
      <c r="BM1513" s="262"/>
      <c r="BN1513" s="262"/>
      <c r="BO1513" s="262"/>
      <c r="BP1513" s="262"/>
      <c r="BQ1513" s="262"/>
      <c r="BR1513" s="262"/>
      <c r="BS1513" s="262"/>
      <c r="BT1513" s="262"/>
      <c r="BU1513" s="262"/>
      <c r="BV1513" s="262"/>
      <c r="BW1513" s="262"/>
      <c r="BX1513" s="262"/>
      <c r="BY1513" s="262"/>
      <c r="BZ1513" s="262"/>
      <c r="CA1513" s="262"/>
      <c r="CB1513" s="262"/>
      <c r="CC1513" s="262"/>
      <c r="CD1513" s="262"/>
      <c r="CE1513" s="262"/>
      <c r="CF1513" s="262"/>
      <c r="CG1513" s="262"/>
      <c r="CH1513" s="262"/>
      <c r="CI1513" s="262"/>
      <c r="CJ1513" s="262"/>
      <c r="CK1513" s="262"/>
      <c r="CL1513" s="262"/>
      <c r="CM1513" s="262"/>
      <c r="CN1513" s="262"/>
      <c r="CO1513" s="262"/>
      <c r="CP1513" s="262"/>
      <c r="CQ1513" s="262"/>
      <c r="CR1513" s="262"/>
      <c r="CS1513" s="262"/>
      <c r="CT1513" s="262"/>
      <c r="CU1513" s="262"/>
      <c r="CV1513" s="262"/>
      <c r="CW1513" s="262"/>
      <c r="CX1513" s="262"/>
      <c r="CY1513" s="262"/>
      <c r="CZ1513" s="262"/>
      <c r="DA1513" s="262"/>
      <c r="DB1513" s="262"/>
      <c r="DC1513" s="262"/>
      <c r="DD1513" s="262"/>
      <c r="DE1513" s="262"/>
      <c r="DF1513" s="262"/>
      <c r="DG1513" s="262"/>
      <c r="DH1513" s="262"/>
      <c r="DI1513" s="262"/>
      <c r="DJ1513" s="262"/>
      <c r="DK1513" s="262"/>
      <c r="DL1513" s="262"/>
      <c r="DM1513" s="262"/>
      <c r="DN1513" s="262"/>
      <c r="DO1513" s="262"/>
      <c r="DP1513" s="262"/>
      <c r="DQ1513" s="262"/>
      <c r="DR1513" s="262"/>
      <c r="DS1513" s="262"/>
      <c r="DT1513" s="262"/>
      <c r="DU1513" s="262"/>
      <c r="DV1513" s="262"/>
      <c r="DW1513" s="262"/>
      <c r="DX1513" s="262"/>
      <c r="DY1513" s="262"/>
      <c r="DZ1513" s="262"/>
      <c r="EA1513" s="262"/>
      <c r="EB1513" s="262"/>
      <c r="EC1513" s="262"/>
      <c r="ED1513" s="262"/>
      <c r="EE1513" s="262"/>
      <c r="EF1513" s="262"/>
      <c r="EG1513" s="262"/>
      <c r="EH1513" s="262"/>
      <c r="EI1513" s="262"/>
      <c r="EJ1513" s="262"/>
      <c r="EK1513" s="262"/>
      <c r="EL1513" s="262"/>
      <c r="EM1513" s="262"/>
      <c r="EN1513" s="262"/>
      <c r="EO1513" s="262"/>
      <c r="EP1513" s="262"/>
      <c r="EQ1513" s="262"/>
      <c r="ER1513" s="262"/>
      <c r="ES1513" s="262"/>
      <c r="ET1513" s="262"/>
      <c r="EU1513" s="262"/>
      <c r="EV1513" s="262"/>
      <c r="EW1513" s="262"/>
      <c r="EX1513" s="262"/>
      <c r="EY1513" s="262"/>
      <c r="EZ1513" s="262"/>
      <c r="FA1513" s="262"/>
      <c r="FB1513" s="262"/>
      <c r="FC1513" s="262"/>
      <c r="FD1513" s="262"/>
      <c r="FE1513" s="262"/>
      <c r="FF1513" s="262"/>
      <c r="FG1513" s="262"/>
      <c r="FH1513" s="262"/>
      <c r="FI1513" s="262"/>
      <c r="FJ1513" s="262"/>
      <c r="FK1513" s="262"/>
      <c r="FL1513" s="262"/>
      <c r="FM1513" s="262"/>
      <c r="FN1513" s="262"/>
      <c r="FO1513" s="262"/>
      <c r="FP1513" s="262"/>
      <c r="FQ1513" s="262"/>
      <c r="FR1513" s="262"/>
      <c r="FS1513" s="262"/>
      <c r="FT1513" s="262"/>
      <c r="FU1513" s="262"/>
      <c r="FV1513" s="262"/>
      <c r="FW1513" s="262"/>
      <c r="FX1513" s="262"/>
      <c r="FY1513" s="262"/>
      <c r="FZ1513" s="262"/>
      <c r="GA1513" s="262"/>
      <c r="GB1513" s="262"/>
      <c r="GC1513" s="262"/>
      <c r="GD1513" s="262"/>
    </row>
    <row r="1514" spans="1:186" s="263" customFormat="1" x14ac:dyDescent="0.2">
      <c r="A1514" s="339" t="s">
        <v>13411</v>
      </c>
      <c r="B1514" s="280" t="s">
        <v>4183</v>
      </c>
      <c r="C1514" s="281" t="s">
        <v>4184</v>
      </c>
      <c r="D1514" s="130" t="s">
        <v>18</v>
      </c>
      <c r="E1514" s="130">
        <v>4</v>
      </c>
      <c r="F1514" s="130"/>
      <c r="G1514" s="282">
        <v>5</v>
      </c>
      <c r="H1514" s="283">
        <v>1.6666666666666666E-2</v>
      </c>
      <c r="I1514" s="358">
        <v>56.9</v>
      </c>
      <c r="J1514" s="284"/>
      <c r="K1514" s="283"/>
      <c r="L1514" s="284">
        <f>IF(ISNUMBER(I1514),ROUND(H1514*E1514*I1514,2),"")</f>
        <v>3.79</v>
      </c>
      <c r="M1514" s="284">
        <f t="shared" ref="M1514:M1577" si="27">IF(ISNUMBER(I1514),ROUND(L1514*30,2),"")</f>
        <v>113.7</v>
      </c>
      <c r="N1514" s="131"/>
      <c r="O1514" s="340"/>
      <c r="P1514" s="262"/>
      <c r="Q1514" s="262"/>
      <c r="R1514" s="262"/>
      <c r="S1514" s="262"/>
      <c r="T1514" s="262"/>
      <c r="U1514" s="262"/>
      <c r="V1514" s="262"/>
      <c r="W1514" s="262"/>
      <c r="X1514" s="262"/>
      <c r="Y1514" s="262"/>
      <c r="Z1514" s="262"/>
      <c r="AA1514" s="262"/>
      <c r="AB1514" s="262"/>
      <c r="AC1514" s="262"/>
      <c r="AD1514" s="262"/>
      <c r="AE1514" s="262"/>
      <c r="AF1514" s="262"/>
      <c r="AG1514" s="262"/>
      <c r="AH1514" s="262"/>
      <c r="AI1514" s="262"/>
      <c r="AJ1514" s="262"/>
      <c r="AK1514" s="262"/>
      <c r="AL1514" s="262"/>
      <c r="AM1514" s="262"/>
      <c r="AN1514" s="262"/>
      <c r="AO1514" s="262"/>
      <c r="AP1514" s="262"/>
      <c r="AQ1514" s="262"/>
      <c r="AR1514" s="262"/>
      <c r="AS1514" s="262"/>
      <c r="AT1514" s="262"/>
      <c r="AU1514" s="262"/>
      <c r="AV1514" s="262"/>
      <c r="AW1514" s="262"/>
      <c r="AX1514" s="262"/>
      <c r="AY1514" s="262"/>
      <c r="AZ1514" s="262"/>
      <c r="BA1514" s="262"/>
      <c r="BB1514" s="262"/>
      <c r="BC1514" s="262"/>
      <c r="BD1514" s="262"/>
      <c r="BE1514" s="262"/>
      <c r="BF1514" s="262"/>
      <c r="BG1514" s="262"/>
      <c r="BH1514" s="262"/>
      <c r="BI1514" s="262"/>
      <c r="BJ1514" s="262"/>
      <c r="BK1514" s="262"/>
      <c r="BL1514" s="262"/>
      <c r="BM1514" s="262"/>
      <c r="BN1514" s="262"/>
      <c r="BO1514" s="262"/>
      <c r="BP1514" s="262"/>
      <c r="BQ1514" s="262"/>
      <c r="BR1514" s="262"/>
      <c r="BS1514" s="262"/>
      <c r="BT1514" s="262"/>
      <c r="BU1514" s="262"/>
      <c r="BV1514" s="262"/>
      <c r="BW1514" s="262"/>
      <c r="BX1514" s="262"/>
      <c r="BY1514" s="262"/>
      <c r="BZ1514" s="262"/>
      <c r="CA1514" s="262"/>
      <c r="CB1514" s="262"/>
      <c r="CC1514" s="262"/>
      <c r="CD1514" s="262"/>
      <c r="CE1514" s="262"/>
      <c r="CF1514" s="262"/>
      <c r="CG1514" s="262"/>
      <c r="CH1514" s="262"/>
      <c r="CI1514" s="262"/>
      <c r="CJ1514" s="262"/>
      <c r="CK1514" s="262"/>
      <c r="CL1514" s="262"/>
      <c r="CM1514" s="262"/>
      <c r="CN1514" s="262"/>
      <c r="CO1514" s="262"/>
      <c r="CP1514" s="262"/>
      <c r="CQ1514" s="262"/>
      <c r="CR1514" s="262"/>
      <c r="CS1514" s="262"/>
      <c r="CT1514" s="262"/>
      <c r="CU1514" s="262"/>
      <c r="CV1514" s="262"/>
      <c r="CW1514" s="262"/>
      <c r="CX1514" s="262"/>
      <c r="CY1514" s="262"/>
      <c r="CZ1514" s="262"/>
      <c r="DA1514" s="262"/>
      <c r="DB1514" s="262"/>
      <c r="DC1514" s="262"/>
      <c r="DD1514" s="262"/>
      <c r="DE1514" s="262"/>
      <c r="DF1514" s="262"/>
      <c r="DG1514" s="262"/>
      <c r="DH1514" s="262"/>
      <c r="DI1514" s="262"/>
      <c r="DJ1514" s="262"/>
      <c r="DK1514" s="262"/>
      <c r="DL1514" s="262"/>
      <c r="DM1514" s="262"/>
      <c r="DN1514" s="262"/>
      <c r="DO1514" s="262"/>
      <c r="DP1514" s="262"/>
      <c r="DQ1514" s="262"/>
      <c r="DR1514" s="262"/>
      <c r="DS1514" s="262"/>
      <c r="DT1514" s="262"/>
      <c r="DU1514" s="262"/>
      <c r="DV1514" s="262"/>
      <c r="DW1514" s="262"/>
      <c r="DX1514" s="262"/>
      <c r="DY1514" s="262"/>
      <c r="DZ1514" s="262"/>
      <c r="EA1514" s="262"/>
      <c r="EB1514" s="262"/>
      <c r="EC1514" s="262"/>
      <c r="ED1514" s="262"/>
      <c r="EE1514" s="262"/>
      <c r="EF1514" s="262"/>
      <c r="EG1514" s="262"/>
      <c r="EH1514" s="262"/>
      <c r="EI1514" s="262"/>
      <c r="EJ1514" s="262"/>
      <c r="EK1514" s="262"/>
      <c r="EL1514" s="262"/>
      <c r="EM1514" s="262"/>
      <c r="EN1514" s="262"/>
      <c r="EO1514" s="262"/>
      <c r="EP1514" s="262"/>
      <c r="EQ1514" s="262"/>
      <c r="ER1514" s="262"/>
      <c r="ES1514" s="262"/>
      <c r="ET1514" s="262"/>
      <c r="EU1514" s="262"/>
      <c r="EV1514" s="262"/>
      <c r="EW1514" s="262"/>
      <c r="EX1514" s="262"/>
      <c r="EY1514" s="262"/>
      <c r="EZ1514" s="262"/>
      <c r="FA1514" s="262"/>
      <c r="FB1514" s="262"/>
      <c r="FC1514" s="262"/>
      <c r="FD1514" s="262"/>
      <c r="FE1514" s="262"/>
      <c r="FF1514" s="262"/>
      <c r="FG1514" s="262"/>
      <c r="FH1514" s="262"/>
      <c r="FI1514" s="262"/>
      <c r="FJ1514" s="262"/>
      <c r="FK1514" s="262"/>
      <c r="FL1514" s="262"/>
      <c r="FM1514" s="262"/>
      <c r="FN1514" s="262"/>
      <c r="FO1514" s="262"/>
      <c r="FP1514" s="262"/>
      <c r="FQ1514" s="262"/>
      <c r="FR1514" s="262"/>
      <c r="FS1514" s="262"/>
      <c r="FT1514" s="262"/>
      <c r="FU1514" s="262"/>
      <c r="FV1514" s="262"/>
      <c r="FW1514" s="262"/>
      <c r="FX1514" s="262"/>
      <c r="FY1514" s="262"/>
      <c r="FZ1514" s="262"/>
      <c r="GA1514" s="262"/>
      <c r="GB1514" s="262"/>
      <c r="GC1514" s="262"/>
      <c r="GD1514" s="262"/>
    </row>
    <row r="1515" spans="1:186" s="263" customFormat="1" x14ac:dyDescent="0.2">
      <c r="A1515" s="339" t="s">
        <v>13412</v>
      </c>
      <c r="B1515" s="280" t="s">
        <v>4185</v>
      </c>
      <c r="C1515" s="281" t="s">
        <v>4186</v>
      </c>
      <c r="D1515" s="130" t="s">
        <v>18</v>
      </c>
      <c r="E1515" s="130">
        <v>1</v>
      </c>
      <c r="F1515" s="130"/>
      <c r="G1515" s="282">
        <v>10</v>
      </c>
      <c r="H1515" s="283">
        <v>8.3333333333333332E-3</v>
      </c>
      <c r="I1515" s="358">
        <v>15301.8</v>
      </c>
      <c r="J1515" s="284"/>
      <c r="K1515" s="283"/>
      <c r="L1515" s="284">
        <f>IF(ISNUMBER(I1515),ROUND(H1515*E1515*I1515,2),"")</f>
        <v>127.52</v>
      </c>
      <c r="M1515" s="284">
        <f t="shared" si="27"/>
        <v>3825.6</v>
      </c>
      <c r="N1515" s="131"/>
      <c r="O1515" s="340"/>
      <c r="P1515" s="262"/>
      <c r="Q1515" s="262"/>
      <c r="R1515" s="262"/>
      <c r="S1515" s="262"/>
      <c r="T1515" s="262"/>
      <c r="U1515" s="262"/>
      <c r="V1515" s="262"/>
      <c r="W1515" s="262"/>
      <c r="X1515" s="262"/>
      <c r="Y1515" s="262"/>
      <c r="Z1515" s="262"/>
      <c r="AA1515" s="262"/>
      <c r="AB1515" s="262"/>
      <c r="AC1515" s="262"/>
      <c r="AD1515" s="262"/>
      <c r="AE1515" s="262"/>
      <c r="AF1515" s="262"/>
      <c r="AG1515" s="262"/>
      <c r="AH1515" s="262"/>
      <c r="AI1515" s="262"/>
      <c r="AJ1515" s="262"/>
      <c r="AK1515" s="262"/>
      <c r="AL1515" s="262"/>
      <c r="AM1515" s="262"/>
      <c r="AN1515" s="262"/>
      <c r="AO1515" s="262"/>
      <c r="AP1515" s="262"/>
      <c r="AQ1515" s="262"/>
      <c r="AR1515" s="262"/>
      <c r="AS1515" s="262"/>
      <c r="AT1515" s="262"/>
      <c r="AU1515" s="262"/>
      <c r="AV1515" s="262"/>
      <c r="AW1515" s="262"/>
      <c r="AX1515" s="262"/>
      <c r="AY1515" s="262"/>
      <c r="AZ1515" s="262"/>
      <c r="BA1515" s="262"/>
      <c r="BB1515" s="262"/>
      <c r="BC1515" s="262"/>
      <c r="BD1515" s="262"/>
      <c r="BE1515" s="262"/>
      <c r="BF1515" s="262"/>
      <c r="BG1515" s="262"/>
      <c r="BH1515" s="262"/>
      <c r="BI1515" s="262"/>
      <c r="BJ1515" s="262"/>
      <c r="BK1515" s="262"/>
      <c r="BL1515" s="262"/>
      <c r="BM1515" s="262"/>
      <c r="BN1515" s="262"/>
      <c r="BO1515" s="262"/>
      <c r="BP1515" s="262"/>
      <c r="BQ1515" s="262"/>
      <c r="BR1515" s="262"/>
      <c r="BS1515" s="262"/>
      <c r="BT1515" s="262"/>
      <c r="BU1515" s="262"/>
      <c r="BV1515" s="262"/>
      <c r="BW1515" s="262"/>
      <c r="BX1515" s="262"/>
      <c r="BY1515" s="262"/>
      <c r="BZ1515" s="262"/>
      <c r="CA1515" s="262"/>
      <c r="CB1515" s="262"/>
      <c r="CC1515" s="262"/>
      <c r="CD1515" s="262"/>
      <c r="CE1515" s="262"/>
      <c r="CF1515" s="262"/>
      <c r="CG1515" s="262"/>
      <c r="CH1515" s="262"/>
      <c r="CI1515" s="262"/>
      <c r="CJ1515" s="262"/>
      <c r="CK1515" s="262"/>
      <c r="CL1515" s="262"/>
      <c r="CM1515" s="262"/>
      <c r="CN1515" s="262"/>
      <c r="CO1515" s="262"/>
      <c r="CP1515" s="262"/>
      <c r="CQ1515" s="262"/>
      <c r="CR1515" s="262"/>
      <c r="CS1515" s="262"/>
      <c r="CT1515" s="262"/>
      <c r="CU1515" s="262"/>
      <c r="CV1515" s="262"/>
      <c r="CW1515" s="262"/>
      <c r="CX1515" s="262"/>
      <c r="CY1515" s="262"/>
      <c r="CZ1515" s="262"/>
      <c r="DA1515" s="262"/>
      <c r="DB1515" s="262"/>
      <c r="DC1515" s="262"/>
      <c r="DD1515" s="262"/>
      <c r="DE1515" s="262"/>
      <c r="DF1515" s="262"/>
      <c r="DG1515" s="262"/>
      <c r="DH1515" s="262"/>
      <c r="DI1515" s="262"/>
      <c r="DJ1515" s="262"/>
      <c r="DK1515" s="262"/>
      <c r="DL1515" s="262"/>
      <c r="DM1515" s="262"/>
      <c r="DN1515" s="262"/>
      <c r="DO1515" s="262"/>
      <c r="DP1515" s="262"/>
      <c r="DQ1515" s="262"/>
      <c r="DR1515" s="262"/>
      <c r="DS1515" s="262"/>
      <c r="DT1515" s="262"/>
      <c r="DU1515" s="262"/>
      <c r="DV1515" s="262"/>
      <c r="DW1515" s="262"/>
      <c r="DX1515" s="262"/>
      <c r="DY1515" s="262"/>
      <c r="DZ1515" s="262"/>
      <c r="EA1515" s="262"/>
      <c r="EB1515" s="262"/>
      <c r="EC1515" s="262"/>
      <c r="ED1515" s="262"/>
      <c r="EE1515" s="262"/>
      <c r="EF1515" s="262"/>
      <c r="EG1515" s="262"/>
      <c r="EH1515" s="262"/>
      <c r="EI1515" s="262"/>
      <c r="EJ1515" s="262"/>
      <c r="EK1515" s="262"/>
      <c r="EL1515" s="262"/>
      <c r="EM1515" s="262"/>
      <c r="EN1515" s="262"/>
      <c r="EO1515" s="262"/>
      <c r="EP1515" s="262"/>
      <c r="EQ1515" s="262"/>
      <c r="ER1515" s="262"/>
      <c r="ES1515" s="262"/>
      <c r="ET1515" s="262"/>
      <c r="EU1515" s="262"/>
      <c r="EV1515" s="262"/>
      <c r="EW1515" s="262"/>
      <c r="EX1515" s="262"/>
      <c r="EY1515" s="262"/>
      <c r="EZ1515" s="262"/>
      <c r="FA1515" s="262"/>
      <c r="FB1515" s="262"/>
      <c r="FC1515" s="262"/>
      <c r="FD1515" s="262"/>
      <c r="FE1515" s="262"/>
      <c r="FF1515" s="262"/>
      <c r="FG1515" s="262"/>
      <c r="FH1515" s="262"/>
      <c r="FI1515" s="262"/>
      <c r="FJ1515" s="262"/>
      <c r="FK1515" s="262"/>
      <c r="FL1515" s="262"/>
      <c r="FM1515" s="262"/>
      <c r="FN1515" s="262"/>
      <c r="FO1515" s="262"/>
      <c r="FP1515" s="262"/>
      <c r="FQ1515" s="262"/>
      <c r="FR1515" s="262"/>
      <c r="FS1515" s="262"/>
      <c r="FT1515" s="262"/>
      <c r="FU1515" s="262"/>
      <c r="FV1515" s="262"/>
      <c r="FW1515" s="262"/>
      <c r="FX1515" s="262"/>
      <c r="FY1515" s="262"/>
      <c r="FZ1515" s="262"/>
      <c r="GA1515" s="262"/>
      <c r="GB1515" s="262"/>
      <c r="GC1515" s="262"/>
      <c r="GD1515" s="262"/>
    </row>
    <row r="1516" spans="1:186" s="263" customFormat="1" x14ac:dyDescent="0.2">
      <c r="A1516" s="339" t="s">
        <v>13413</v>
      </c>
      <c r="B1516" s="280" t="s">
        <v>4187</v>
      </c>
      <c r="C1516" s="281" t="s">
        <v>4188</v>
      </c>
      <c r="D1516" s="130" t="s">
        <v>18</v>
      </c>
      <c r="E1516" s="130">
        <v>4</v>
      </c>
      <c r="F1516" s="130"/>
      <c r="G1516" s="282">
        <v>5</v>
      </c>
      <c r="H1516" s="283">
        <v>1.6666666666666666E-2</v>
      </c>
      <c r="I1516" s="358">
        <v>28</v>
      </c>
      <c r="J1516" s="284"/>
      <c r="K1516" s="283"/>
      <c r="L1516" s="284">
        <f>IF(ISNUMBER(I1516),ROUND(H1516*E1516*I1516,2),"")</f>
        <v>1.87</v>
      </c>
      <c r="M1516" s="284">
        <f t="shared" si="27"/>
        <v>56.1</v>
      </c>
      <c r="N1516" s="131"/>
      <c r="O1516" s="340"/>
      <c r="P1516" s="262"/>
      <c r="Q1516" s="262"/>
      <c r="R1516" s="262"/>
      <c r="S1516" s="262"/>
      <c r="T1516" s="262"/>
      <c r="U1516" s="262"/>
      <c r="V1516" s="262"/>
      <c r="W1516" s="262"/>
      <c r="X1516" s="262"/>
      <c r="Y1516" s="262"/>
      <c r="Z1516" s="262"/>
      <c r="AA1516" s="262"/>
      <c r="AB1516" s="262"/>
      <c r="AC1516" s="262"/>
      <c r="AD1516" s="262"/>
      <c r="AE1516" s="262"/>
      <c r="AF1516" s="262"/>
      <c r="AG1516" s="262"/>
      <c r="AH1516" s="262"/>
      <c r="AI1516" s="262"/>
      <c r="AJ1516" s="262"/>
      <c r="AK1516" s="262"/>
      <c r="AL1516" s="262"/>
      <c r="AM1516" s="262"/>
      <c r="AN1516" s="262"/>
      <c r="AO1516" s="262"/>
      <c r="AP1516" s="262"/>
      <c r="AQ1516" s="262"/>
      <c r="AR1516" s="262"/>
      <c r="AS1516" s="262"/>
      <c r="AT1516" s="262"/>
      <c r="AU1516" s="262"/>
      <c r="AV1516" s="262"/>
      <c r="AW1516" s="262"/>
      <c r="AX1516" s="262"/>
      <c r="AY1516" s="262"/>
      <c r="AZ1516" s="262"/>
      <c r="BA1516" s="262"/>
      <c r="BB1516" s="262"/>
      <c r="BC1516" s="262"/>
      <c r="BD1516" s="262"/>
      <c r="BE1516" s="262"/>
      <c r="BF1516" s="262"/>
      <c r="BG1516" s="262"/>
      <c r="BH1516" s="262"/>
      <c r="BI1516" s="262"/>
      <c r="BJ1516" s="262"/>
      <c r="BK1516" s="262"/>
      <c r="BL1516" s="262"/>
      <c r="BM1516" s="262"/>
      <c r="BN1516" s="262"/>
      <c r="BO1516" s="262"/>
      <c r="BP1516" s="262"/>
      <c r="BQ1516" s="262"/>
      <c r="BR1516" s="262"/>
      <c r="BS1516" s="262"/>
      <c r="BT1516" s="262"/>
      <c r="BU1516" s="262"/>
      <c r="BV1516" s="262"/>
      <c r="BW1516" s="262"/>
      <c r="BX1516" s="262"/>
      <c r="BY1516" s="262"/>
      <c r="BZ1516" s="262"/>
      <c r="CA1516" s="262"/>
      <c r="CB1516" s="262"/>
      <c r="CC1516" s="262"/>
      <c r="CD1516" s="262"/>
      <c r="CE1516" s="262"/>
      <c r="CF1516" s="262"/>
      <c r="CG1516" s="262"/>
      <c r="CH1516" s="262"/>
      <c r="CI1516" s="262"/>
      <c r="CJ1516" s="262"/>
      <c r="CK1516" s="262"/>
      <c r="CL1516" s="262"/>
      <c r="CM1516" s="262"/>
      <c r="CN1516" s="262"/>
      <c r="CO1516" s="262"/>
      <c r="CP1516" s="262"/>
      <c r="CQ1516" s="262"/>
      <c r="CR1516" s="262"/>
      <c r="CS1516" s="262"/>
      <c r="CT1516" s="262"/>
      <c r="CU1516" s="262"/>
      <c r="CV1516" s="262"/>
      <c r="CW1516" s="262"/>
      <c r="CX1516" s="262"/>
      <c r="CY1516" s="262"/>
      <c r="CZ1516" s="262"/>
      <c r="DA1516" s="262"/>
      <c r="DB1516" s="262"/>
      <c r="DC1516" s="262"/>
      <c r="DD1516" s="262"/>
      <c r="DE1516" s="262"/>
      <c r="DF1516" s="262"/>
      <c r="DG1516" s="262"/>
      <c r="DH1516" s="262"/>
      <c r="DI1516" s="262"/>
      <c r="DJ1516" s="262"/>
      <c r="DK1516" s="262"/>
      <c r="DL1516" s="262"/>
      <c r="DM1516" s="262"/>
      <c r="DN1516" s="262"/>
      <c r="DO1516" s="262"/>
      <c r="DP1516" s="262"/>
      <c r="DQ1516" s="262"/>
      <c r="DR1516" s="262"/>
      <c r="DS1516" s="262"/>
      <c r="DT1516" s="262"/>
      <c r="DU1516" s="262"/>
      <c r="DV1516" s="262"/>
      <c r="DW1516" s="262"/>
      <c r="DX1516" s="262"/>
      <c r="DY1516" s="262"/>
      <c r="DZ1516" s="262"/>
      <c r="EA1516" s="262"/>
      <c r="EB1516" s="262"/>
      <c r="EC1516" s="262"/>
      <c r="ED1516" s="262"/>
      <c r="EE1516" s="262"/>
      <c r="EF1516" s="262"/>
      <c r="EG1516" s="262"/>
      <c r="EH1516" s="262"/>
      <c r="EI1516" s="262"/>
      <c r="EJ1516" s="262"/>
      <c r="EK1516" s="262"/>
      <c r="EL1516" s="262"/>
      <c r="EM1516" s="262"/>
      <c r="EN1516" s="262"/>
      <c r="EO1516" s="262"/>
      <c r="EP1516" s="262"/>
      <c r="EQ1516" s="262"/>
      <c r="ER1516" s="262"/>
      <c r="ES1516" s="262"/>
      <c r="ET1516" s="262"/>
      <c r="EU1516" s="262"/>
      <c r="EV1516" s="262"/>
      <c r="EW1516" s="262"/>
      <c r="EX1516" s="262"/>
      <c r="EY1516" s="262"/>
      <c r="EZ1516" s="262"/>
      <c r="FA1516" s="262"/>
      <c r="FB1516" s="262"/>
      <c r="FC1516" s="262"/>
      <c r="FD1516" s="262"/>
      <c r="FE1516" s="262"/>
      <c r="FF1516" s="262"/>
      <c r="FG1516" s="262"/>
      <c r="FH1516" s="262"/>
      <c r="FI1516" s="262"/>
      <c r="FJ1516" s="262"/>
      <c r="FK1516" s="262"/>
      <c r="FL1516" s="262"/>
      <c r="FM1516" s="262"/>
      <c r="FN1516" s="262"/>
      <c r="FO1516" s="262"/>
      <c r="FP1516" s="262"/>
      <c r="FQ1516" s="262"/>
      <c r="FR1516" s="262"/>
      <c r="FS1516" s="262"/>
      <c r="FT1516" s="262"/>
      <c r="FU1516" s="262"/>
      <c r="FV1516" s="262"/>
      <c r="FW1516" s="262"/>
      <c r="FX1516" s="262"/>
      <c r="FY1516" s="262"/>
      <c r="FZ1516" s="262"/>
      <c r="GA1516" s="262"/>
      <c r="GB1516" s="262"/>
      <c r="GC1516" s="262"/>
      <c r="GD1516" s="262"/>
    </row>
    <row r="1517" spans="1:186" s="263" customFormat="1" x14ac:dyDescent="0.2">
      <c r="A1517" s="339" t="s">
        <v>13414</v>
      </c>
      <c r="B1517" s="280" t="s">
        <v>686</v>
      </c>
      <c r="C1517" s="281" t="s">
        <v>4189</v>
      </c>
      <c r="D1517" s="130" t="s">
        <v>18</v>
      </c>
      <c r="E1517" s="130">
        <v>4</v>
      </c>
      <c r="F1517" s="130"/>
      <c r="G1517" s="282">
        <v>5</v>
      </c>
      <c r="H1517" s="283">
        <v>1.6666666666666666E-2</v>
      </c>
      <c r="I1517" s="284">
        <f ca="1">OFFSET(INDEX(Composições!A:H,MATCH(B1517,Composições!A:A,0),8),2,0)</f>
        <v>13.328499999999998</v>
      </c>
      <c r="J1517" s="284"/>
      <c r="K1517" s="283"/>
      <c r="L1517" s="284">
        <f ca="1">IF(ISNUMBER(I1517),ROUND(H1517*E1517*I1517,2),"")</f>
        <v>0.89</v>
      </c>
      <c r="M1517" s="284">
        <f t="shared" ca="1" si="27"/>
        <v>26.7</v>
      </c>
      <c r="N1517" s="131"/>
      <c r="O1517" s="340"/>
      <c r="P1517" s="262"/>
      <c r="Q1517" s="262"/>
      <c r="R1517" s="262"/>
      <c r="S1517" s="262"/>
      <c r="T1517" s="262"/>
      <c r="U1517" s="262"/>
      <c r="V1517" s="262"/>
      <c r="W1517" s="262"/>
      <c r="X1517" s="262"/>
      <c r="Y1517" s="262"/>
      <c r="Z1517" s="262"/>
      <c r="AA1517" s="262"/>
      <c r="AB1517" s="262"/>
      <c r="AC1517" s="262"/>
      <c r="AD1517" s="262"/>
      <c r="AE1517" s="262"/>
      <c r="AF1517" s="262"/>
      <c r="AG1517" s="262"/>
      <c r="AH1517" s="262"/>
      <c r="AI1517" s="262"/>
      <c r="AJ1517" s="262"/>
      <c r="AK1517" s="262"/>
      <c r="AL1517" s="262"/>
      <c r="AM1517" s="262"/>
      <c r="AN1517" s="262"/>
      <c r="AO1517" s="262"/>
      <c r="AP1517" s="262"/>
      <c r="AQ1517" s="262"/>
      <c r="AR1517" s="262"/>
      <c r="AS1517" s="262"/>
      <c r="AT1517" s="262"/>
      <c r="AU1517" s="262"/>
      <c r="AV1517" s="262"/>
      <c r="AW1517" s="262"/>
      <c r="AX1517" s="262"/>
      <c r="AY1517" s="262"/>
      <c r="AZ1517" s="262"/>
      <c r="BA1517" s="262"/>
      <c r="BB1517" s="262"/>
      <c r="BC1517" s="262"/>
      <c r="BD1517" s="262"/>
      <c r="BE1517" s="262"/>
      <c r="BF1517" s="262"/>
      <c r="BG1517" s="262"/>
      <c r="BH1517" s="262"/>
      <c r="BI1517" s="262"/>
      <c r="BJ1517" s="262"/>
      <c r="BK1517" s="262"/>
      <c r="BL1517" s="262"/>
      <c r="BM1517" s="262"/>
      <c r="BN1517" s="262"/>
      <c r="BO1517" s="262"/>
      <c r="BP1517" s="262"/>
      <c r="BQ1517" s="262"/>
      <c r="BR1517" s="262"/>
      <c r="BS1517" s="262"/>
      <c r="BT1517" s="262"/>
      <c r="BU1517" s="262"/>
      <c r="BV1517" s="262"/>
      <c r="BW1517" s="262"/>
      <c r="BX1517" s="262"/>
      <c r="BY1517" s="262"/>
      <c r="BZ1517" s="262"/>
      <c r="CA1517" s="262"/>
      <c r="CB1517" s="262"/>
      <c r="CC1517" s="262"/>
      <c r="CD1517" s="262"/>
      <c r="CE1517" s="262"/>
      <c r="CF1517" s="262"/>
      <c r="CG1517" s="262"/>
      <c r="CH1517" s="262"/>
      <c r="CI1517" s="262"/>
      <c r="CJ1517" s="262"/>
      <c r="CK1517" s="262"/>
      <c r="CL1517" s="262"/>
      <c r="CM1517" s="262"/>
      <c r="CN1517" s="262"/>
      <c r="CO1517" s="262"/>
      <c r="CP1517" s="262"/>
      <c r="CQ1517" s="262"/>
      <c r="CR1517" s="262"/>
      <c r="CS1517" s="262"/>
      <c r="CT1517" s="262"/>
      <c r="CU1517" s="262"/>
      <c r="CV1517" s="262"/>
      <c r="CW1517" s="262"/>
      <c r="CX1517" s="262"/>
      <c r="CY1517" s="262"/>
      <c r="CZ1517" s="262"/>
      <c r="DA1517" s="262"/>
      <c r="DB1517" s="262"/>
      <c r="DC1517" s="262"/>
      <c r="DD1517" s="262"/>
      <c r="DE1517" s="262"/>
      <c r="DF1517" s="262"/>
      <c r="DG1517" s="262"/>
      <c r="DH1517" s="262"/>
      <c r="DI1517" s="262"/>
      <c r="DJ1517" s="262"/>
      <c r="DK1517" s="262"/>
      <c r="DL1517" s="262"/>
      <c r="DM1517" s="262"/>
      <c r="DN1517" s="262"/>
      <c r="DO1517" s="262"/>
      <c r="DP1517" s="262"/>
      <c r="DQ1517" s="262"/>
      <c r="DR1517" s="262"/>
      <c r="DS1517" s="262"/>
      <c r="DT1517" s="262"/>
      <c r="DU1517" s="262"/>
      <c r="DV1517" s="262"/>
      <c r="DW1517" s="262"/>
      <c r="DX1517" s="262"/>
      <c r="DY1517" s="262"/>
      <c r="DZ1517" s="262"/>
      <c r="EA1517" s="262"/>
      <c r="EB1517" s="262"/>
      <c r="EC1517" s="262"/>
      <c r="ED1517" s="262"/>
      <c r="EE1517" s="262"/>
      <c r="EF1517" s="262"/>
      <c r="EG1517" s="262"/>
      <c r="EH1517" s="262"/>
      <c r="EI1517" s="262"/>
      <c r="EJ1517" s="262"/>
      <c r="EK1517" s="262"/>
      <c r="EL1517" s="262"/>
      <c r="EM1517" s="262"/>
      <c r="EN1517" s="262"/>
      <c r="EO1517" s="262"/>
      <c r="EP1517" s="262"/>
      <c r="EQ1517" s="262"/>
      <c r="ER1517" s="262"/>
      <c r="ES1517" s="262"/>
      <c r="ET1517" s="262"/>
      <c r="EU1517" s="262"/>
      <c r="EV1517" s="262"/>
      <c r="EW1517" s="262"/>
      <c r="EX1517" s="262"/>
      <c r="EY1517" s="262"/>
      <c r="EZ1517" s="262"/>
      <c r="FA1517" s="262"/>
      <c r="FB1517" s="262"/>
      <c r="FC1517" s="262"/>
      <c r="FD1517" s="262"/>
      <c r="FE1517" s="262"/>
      <c r="FF1517" s="262"/>
      <c r="FG1517" s="262"/>
      <c r="FH1517" s="262"/>
      <c r="FI1517" s="262"/>
      <c r="FJ1517" s="262"/>
      <c r="FK1517" s="262"/>
      <c r="FL1517" s="262"/>
      <c r="FM1517" s="262"/>
      <c r="FN1517" s="262"/>
      <c r="FO1517" s="262"/>
      <c r="FP1517" s="262"/>
      <c r="FQ1517" s="262"/>
      <c r="FR1517" s="262"/>
      <c r="FS1517" s="262"/>
      <c r="FT1517" s="262"/>
      <c r="FU1517" s="262"/>
      <c r="FV1517" s="262"/>
      <c r="FW1517" s="262"/>
      <c r="FX1517" s="262"/>
      <c r="FY1517" s="262"/>
      <c r="FZ1517" s="262"/>
      <c r="GA1517" s="262"/>
      <c r="GB1517" s="262"/>
      <c r="GC1517" s="262"/>
      <c r="GD1517" s="262"/>
    </row>
    <row r="1518" spans="1:186" s="263" customFormat="1" x14ac:dyDescent="0.2">
      <c r="A1518" s="339" t="s">
        <v>13415</v>
      </c>
      <c r="B1518" s="280" t="s">
        <v>687</v>
      </c>
      <c r="C1518" s="281" t="s">
        <v>4190</v>
      </c>
      <c r="D1518" s="130" t="s">
        <v>18</v>
      </c>
      <c r="E1518" s="130">
        <v>4</v>
      </c>
      <c r="F1518" s="130"/>
      <c r="G1518" s="282">
        <v>5</v>
      </c>
      <c r="H1518" s="283">
        <v>1.6666666666666666E-2</v>
      </c>
      <c r="I1518" s="284">
        <f ca="1">OFFSET(INDEX(Composições!A:H,MATCH(B1518,Composições!A:A,0),8),2,0)</f>
        <v>13.8985</v>
      </c>
      <c r="J1518" s="284"/>
      <c r="K1518" s="283"/>
      <c r="L1518" s="284">
        <f ca="1">IF(ISNUMBER(I1518),ROUND(H1518*E1518*I1518,2),"")</f>
        <v>0.93</v>
      </c>
      <c r="M1518" s="284">
        <f t="shared" ca="1" si="27"/>
        <v>27.9</v>
      </c>
      <c r="N1518" s="131"/>
      <c r="O1518" s="340"/>
      <c r="P1518" s="262"/>
      <c r="Q1518" s="262"/>
      <c r="R1518" s="262"/>
      <c r="S1518" s="262"/>
      <c r="T1518" s="262"/>
      <c r="U1518" s="262"/>
      <c r="V1518" s="262"/>
      <c r="W1518" s="262"/>
      <c r="X1518" s="262"/>
      <c r="Y1518" s="262"/>
      <c r="Z1518" s="262"/>
      <c r="AA1518" s="262"/>
      <c r="AB1518" s="262"/>
      <c r="AC1518" s="262"/>
      <c r="AD1518" s="262"/>
      <c r="AE1518" s="262"/>
      <c r="AF1518" s="262"/>
      <c r="AG1518" s="262"/>
      <c r="AH1518" s="262"/>
      <c r="AI1518" s="262"/>
      <c r="AJ1518" s="262"/>
      <c r="AK1518" s="262"/>
      <c r="AL1518" s="262"/>
      <c r="AM1518" s="262"/>
      <c r="AN1518" s="262"/>
      <c r="AO1518" s="262"/>
      <c r="AP1518" s="262"/>
      <c r="AQ1518" s="262"/>
      <c r="AR1518" s="262"/>
      <c r="AS1518" s="262"/>
      <c r="AT1518" s="262"/>
      <c r="AU1518" s="262"/>
      <c r="AV1518" s="262"/>
      <c r="AW1518" s="262"/>
      <c r="AX1518" s="262"/>
      <c r="AY1518" s="262"/>
      <c r="AZ1518" s="262"/>
      <c r="BA1518" s="262"/>
      <c r="BB1518" s="262"/>
      <c r="BC1518" s="262"/>
      <c r="BD1518" s="262"/>
      <c r="BE1518" s="262"/>
      <c r="BF1518" s="262"/>
      <c r="BG1518" s="262"/>
      <c r="BH1518" s="262"/>
      <c r="BI1518" s="262"/>
      <c r="BJ1518" s="262"/>
      <c r="BK1518" s="262"/>
      <c r="BL1518" s="262"/>
      <c r="BM1518" s="262"/>
      <c r="BN1518" s="262"/>
      <c r="BO1518" s="262"/>
      <c r="BP1518" s="262"/>
      <c r="BQ1518" s="262"/>
      <c r="BR1518" s="262"/>
      <c r="BS1518" s="262"/>
      <c r="BT1518" s="262"/>
      <c r="BU1518" s="262"/>
      <c r="BV1518" s="262"/>
      <c r="BW1518" s="262"/>
      <c r="BX1518" s="262"/>
      <c r="BY1518" s="262"/>
      <c r="BZ1518" s="262"/>
      <c r="CA1518" s="262"/>
      <c r="CB1518" s="262"/>
      <c r="CC1518" s="262"/>
      <c r="CD1518" s="262"/>
      <c r="CE1518" s="262"/>
      <c r="CF1518" s="262"/>
      <c r="CG1518" s="262"/>
      <c r="CH1518" s="262"/>
      <c r="CI1518" s="262"/>
      <c r="CJ1518" s="262"/>
      <c r="CK1518" s="262"/>
      <c r="CL1518" s="262"/>
      <c r="CM1518" s="262"/>
      <c r="CN1518" s="262"/>
      <c r="CO1518" s="262"/>
      <c r="CP1518" s="262"/>
      <c r="CQ1518" s="262"/>
      <c r="CR1518" s="262"/>
      <c r="CS1518" s="262"/>
      <c r="CT1518" s="262"/>
      <c r="CU1518" s="262"/>
      <c r="CV1518" s="262"/>
      <c r="CW1518" s="262"/>
      <c r="CX1518" s="262"/>
      <c r="CY1518" s="262"/>
      <c r="CZ1518" s="262"/>
      <c r="DA1518" s="262"/>
      <c r="DB1518" s="262"/>
      <c r="DC1518" s="262"/>
      <c r="DD1518" s="262"/>
      <c r="DE1518" s="262"/>
      <c r="DF1518" s="262"/>
      <c r="DG1518" s="262"/>
      <c r="DH1518" s="262"/>
      <c r="DI1518" s="262"/>
      <c r="DJ1518" s="262"/>
      <c r="DK1518" s="262"/>
      <c r="DL1518" s="262"/>
      <c r="DM1518" s="262"/>
      <c r="DN1518" s="262"/>
      <c r="DO1518" s="262"/>
      <c r="DP1518" s="262"/>
      <c r="DQ1518" s="262"/>
      <c r="DR1518" s="262"/>
      <c r="DS1518" s="262"/>
      <c r="DT1518" s="262"/>
      <c r="DU1518" s="262"/>
      <c r="DV1518" s="262"/>
      <c r="DW1518" s="262"/>
      <c r="DX1518" s="262"/>
      <c r="DY1518" s="262"/>
      <c r="DZ1518" s="262"/>
      <c r="EA1518" s="262"/>
      <c r="EB1518" s="262"/>
      <c r="EC1518" s="262"/>
      <c r="ED1518" s="262"/>
      <c r="EE1518" s="262"/>
      <c r="EF1518" s="262"/>
      <c r="EG1518" s="262"/>
      <c r="EH1518" s="262"/>
      <c r="EI1518" s="262"/>
      <c r="EJ1518" s="262"/>
      <c r="EK1518" s="262"/>
      <c r="EL1518" s="262"/>
      <c r="EM1518" s="262"/>
      <c r="EN1518" s="262"/>
      <c r="EO1518" s="262"/>
      <c r="EP1518" s="262"/>
      <c r="EQ1518" s="262"/>
      <c r="ER1518" s="262"/>
      <c r="ES1518" s="262"/>
      <c r="ET1518" s="262"/>
      <c r="EU1518" s="262"/>
      <c r="EV1518" s="262"/>
      <c r="EW1518" s="262"/>
      <c r="EX1518" s="262"/>
      <c r="EY1518" s="262"/>
      <c r="EZ1518" s="262"/>
      <c r="FA1518" s="262"/>
      <c r="FB1518" s="262"/>
      <c r="FC1518" s="262"/>
      <c r="FD1518" s="262"/>
      <c r="FE1518" s="262"/>
      <c r="FF1518" s="262"/>
      <c r="FG1518" s="262"/>
      <c r="FH1518" s="262"/>
      <c r="FI1518" s="262"/>
      <c r="FJ1518" s="262"/>
      <c r="FK1518" s="262"/>
      <c r="FL1518" s="262"/>
      <c r="FM1518" s="262"/>
      <c r="FN1518" s="262"/>
      <c r="FO1518" s="262"/>
      <c r="FP1518" s="262"/>
      <c r="FQ1518" s="262"/>
      <c r="FR1518" s="262"/>
      <c r="FS1518" s="262"/>
      <c r="FT1518" s="262"/>
      <c r="FU1518" s="262"/>
      <c r="FV1518" s="262"/>
      <c r="FW1518" s="262"/>
      <c r="FX1518" s="262"/>
      <c r="FY1518" s="262"/>
      <c r="FZ1518" s="262"/>
      <c r="GA1518" s="262"/>
      <c r="GB1518" s="262"/>
      <c r="GC1518" s="262"/>
      <c r="GD1518" s="262"/>
    </row>
    <row r="1519" spans="1:186" s="263" customFormat="1" x14ac:dyDescent="0.2">
      <c r="A1519" s="339" t="s">
        <v>13416</v>
      </c>
      <c r="B1519" s="280" t="s">
        <v>4191</v>
      </c>
      <c r="C1519" s="281" t="s">
        <v>4192</v>
      </c>
      <c r="D1519" s="130" t="s">
        <v>18</v>
      </c>
      <c r="E1519" s="130">
        <v>4</v>
      </c>
      <c r="F1519" s="130"/>
      <c r="G1519" s="282">
        <v>5</v>
      </c>
      <c r="H1519" s="283">
        <v>1.6666666666666666E-2</v>
      </c>
      <c r="I1519" s="358">
        <v>14.9</v>
      </c>
      <c r="J1519" s="284"/>
      <c r="K1519" s="283"/>
      <c r="L1519" s="284">
        <f>IF(ISNUMBER(I1519),ROUND(H1519*E1519*I1519,2),"")</f>
        <v>0.99</v>
      </c>
      <c r="M1519" s="284">
        <f t="shared" si="27"/>
        <v>29.7</v>
      </c>
      <c r="N1519" s="131"/>
      <c r="O1519" s="340"/>
      <c r="P1519" s="262"/>
      <c r="Q1519" s="262"/>
      <c r="R1519" s="262"/>
      <c r="S1519" s="262"/>
      <c r="T1519" s="262"/>
      <c r="U1519" s="262"/>
      <c r="V1519" s="262"/>
      <c r="W1519" s="262"/>
      <c r="X1519" s="262"/>
      <c r="Y1519" s="262"/>
      <c r="Z1519" s="262"/>
      <c r="AA1519" s="262"/>
      <c r="AB1519" s="262"/>
      <c r="AC1519" s="262"/>
      <c r="AD1519" s="262"/>
      <c r="AE1519" s="262"/>
      <c r="AF1519" s="262"/>
      <c r="AG1519" s="262"/>
      <c r="AH1519" s="262"/>
      <c r="AI1519" s="262"/>
      <c r="AJ1519" s="262"/>
      <c r="AK1519" s="262"/>
      <c r="AL1519" s="262"/>
      <c r="AM1519" s="262"/>
      <c r="AN1519" s="262"/>
      <c r="AO1519" s="262"/>
      <c r="AP1519" s="262"/>
      <c r="AQ1519" s="262"/>
      <c r="AR1519" s="262"/>
      <c r="AS1519" s="262"/>
      <c r="AT1519" s="262"/>
      <c r="AU1519" s="262"/>
      <c r="AV1519" s="262"/>
      <c r="AW1519" s="262"/>
      <c r="AX1519" s="262"/>
      <c r="AY1519" s="262"/>
      <c r="AZ1519" s="262"/>
      <c r="BA1519" s="262"/>
      <c r="BB1519" s="262"/>
      <c r="BC1519" s="262"/>
      <c r="BD1519" s="262"/>
      <c r="BE1519" s="262"/>
      <c r="BF1519" s="262"/>
      <c r="BG1519" s="262"/>
      <c r="BH1519" s="262"/>
      <c r="BI1519" s="262"/>
      <c r="BJ1519" s="262"/>
      <c r="BK1519" s="262"/>
      <c r="BL1519" s="262"/>
      <c r="BM1519" s="262"/>
      <c r="BN1519" s="262"/>
      <c r="BO1519" s="262"/>
      <c r="BP1519" s="262"/>
      <c r="BQ1519" s="262"/>
      <c r="BR1519" s="262"/>
      <c r="BS1519" s="262"/>
      <c r="BT1519" s="262"/>
      <c r="BU1519" s="262"/>
      <c r="BV1519" s="262"/>
      <c r="BW1519" s="262"/>
      <c r="BX1519" s="262"/>
      <c r="BY1519" s="262"/>
      <c r="BZ1519" s="262"/>
      <c r="CA1519" s="262"/>
      <c r="CB1519" s="262"/>
      <c r="CC1519" s="262"/>
      <c r="CD1519" s="262"/>
      <c r="CE1519" s="262"/>
      <c r="CF1519" s="262"/>
      <c r="CG1519" s="262"/>
      <c r="CH1519" s="262"/>
      <c r="CI1519" s="262"/>
      <c r="CJ1519" s="262"/>
      <c r="CK1519" s="262"/>
      <c r="CL1519" s="262"/>
      <c r="CM1519" s="262"/>
      <c r="CN1519" s="262"/>
      <c r="CO1519" s="262"/>
      <c r="CP1519" s="262"/>
      <c r="CQ1519" s="262"/>
      <c r="CR1519" s="262"/>
      <c r="CS1519" s="262"/>
      <c r="CT1519" s="262"/>
      <c r="CU1519" s="262"/>
      <c r="CV1519" s="262"/>
      <c r="CW1519" s="262"/>
      <c r="CX1519" s="262"/>
      <c r="CY1519" s="262"/>
      <c r="CZ1519" s="262"/>
      <c r="DA1519" s="262"/>
      <c r="DB1519" s="262"/>
      <c r="DC1519" s="262"/>
      <c r="DD1519" s="262"/>
      <c r="DE1519" s="262"/>
      <c r="DF1519" s="262"/>
      <c r="DG1519" s="262"/>
      <c r="DH1519" s="262"/>
      <c r="DI1519" s="262"/>
      <c r="DJ1519" s="262"/>
      <c r="DK1519" s="262"/>
      <c r="DL1519" s="262"/>
      <c r="DM1519" s="262"/>
      <c r="DN1519" s="262"/>
      <c r="DO1519" s="262"/>
      <c r="DP1519" s="262"/>
      <c r="DQ1519" s="262"/>
      <c r="DR1519" s="262"/>
      <c r="DS1519" s="262"/>
      <c r="DT1519" s="262"/>
      <c r="DU1519" s="262"/>
      <c r="DV1519" s="262"/>
      <c r="DW1519" s="262"/>
      <c r="DX1519" s="262"/>
      <c r="DY1519" s="262"/>
      <c r="DZ1519" s="262"/>
      <c r="EA1519" s="262"/>
      <c r="EB1519" s="262"/>
      <c r="EC1519" s="262"/>
      <c r="ED1519" s="262"/>
      <c r="EE1519" s="262"/>
      <c r="EF1519" s="262"/>
      <c r="EG1519" s="262"/>
      <c r="EH1519" s="262"/>
      <c r="EI1519" s="262"/>
      <c r="EJ1519" s="262"/>
      <c r="EK1519" s="262"/>
      <c r="EL1519" s="262"/>
      <c r="EM1519" s="262"/>
      <c r="EN1519" s="262"/>
      <c r="EO1519" s="262"/>
      <c r="EP1519" s="262"/>
      <c r="EQ1519" s="262"/>
      <c r="ER1519" s="262"/>
      <c r="ES1519" s="262"/>
      <c r="ET1519" s="262"/>
      <c r="EU1519" s="262"/>
      <c r="EV1519" s="262"/>
      <c r="EW1519" s="262"/>
      <c r="EX1519" s="262"/>
      <c r="EY1519" s="262"/>
      <c r="EZ1519" s="262"/>
      <c r="FA1519" s="262"/>
      <c r="FB1519" s="262"/>
      <c r="FC1519" s="262"/>
      <c r="FD1519" s="262"/>
      <c r="FE1519" s="262"/>
      <c r="FF1519" s="262"/>
      <c r="FG1519" s="262"/>
      <c r="FH1519" s="262"/>
      <c r="FI1519" s="262"/>
      <c r="FJ1519" s="262"/>
      <c r="FK1519" s="262"/>
      <c r="FL1519" s="262"/>
      <c r="FM1519" s="262"/>
      <c r="FN1519" s="262"/>
      <c r="FO1519" s="262"/>
      <c r="FP1519" s="262"/>
      <c r="FQ1519" s="262"/>
      <c r="FR1519" s="262"/>
      <c r="FS1519" s="262"/>
      <c r="FT1519" s="262"/>
      <c r="FU1519" s="262"/>
      <c r="FV1519" s="262"/>
      <c r="FW1519" s="262"/>
      <c r="FX1519" s="262"/>
      <c r="FY1519" s="262"/>
      <c r="FZ1519" s="262"/>
      <c r="GA1519" s="262"/>
      <c r="GB1519" s="262"/>
      <c r="GC1519" s="262"/>
      <c r="GD1519" s="262"/>
    </row>
    <row r="1520" spans="1:186" s="263" customFormat="1" x14ac:dyDescent="0.2">
      <c r="A1520" s="339" t="s">
        <v>13417</v>
      </c>
      <c r="B1520" s="280" t="s">
        <v>4193</v>
      </c>
      <c r="C1520" s="281" t="s">
        <v>4194</v>
      </c>
      <c r="D1520" s="130" t="s">
        <v>18</v>
      </c>
      <c r="E1520" s="130">
        <v>1</v>
      </c>
      <c r="F1520" s="130"/>
      <c r="G1520" s="282">
        <v>10</v>
      </c>
      <c r="H1520" s="283">
        <v>8.3333333333333332E-3</v>
      </c>
      <c r="I1520" s="358">
        <v>8309.82</v>
      </c>
      <c r="J1520" s="284"/>
      <c r="K1520" s="283"/>
      <c r="L1520" s="284">
        <f>IF(ISNUMBER(I1520),ROUND(H1520*E1520*I1520,2),"")</f>
        <v>69.25</v>
      </c>
      <c r="M1520" s="284">
        <f t="shared" si="27"/>
        <v>2077.5</v>
      </c>
      <c r="N1520" s="131"/>
      <c r="O1520" s="340"/>
      <c r="P1520" s="262"/>
      <c r="Q1520" s="262"/>
      <c r="R1520" s="262"/>
      <c r="S1520" s="262"/>
      <c r="T1520" s="262"/>
      <c r="U1520" s="262"/>
      <c r="V1520" s="262"/>
      <c r="W1520" s="262"/>
      <c r="X1520" s="262"/>
      <c r="Y1520" s="262"/>
      <c r="Z1520" s="262"/>
      <c r="AA1520" s="262"/>
      <c r="AB1520" s="262"/>
      <c r="AC1520" s="262"/>
      <c r="AD1520" s="262"/>
      <c r="AE1520" s="262"/>
      <c r="AF1520" s="262"/>
      <c r="AG1520" s="262"/>
      <c r="AH1520" s="262"/>
      <c r="AI1520" s="262"/>
      <c r="AJ1520" s="262"/>
      <c r="AK1520" s="262"/>
      <c r="AL1520" s="262"/>
      <c r="AM1520" s="262"/>
      <c r="AN1520" s="262"/>
      <c r="AO1520" s="262"/>
      <c r="AP1520" s="262"/>
      <c r="AQ1520" s="262"/>
      <c r="AR1520" s="262"/>
      <c r="AS1520" s="262"/>
      <c r="AT1520" s="262"/>
      <c r="AU1520" s="262"/>
      <c r="AV1520" s="262"/>
      <c r="AW1520" s="262"/>
      <c r="AX1520" s="262"/>
      <c r="AY1520" s="262"/>
      <c r="AZ1520" s="262"/>
      <c r="BA1520" s="262"/>
      <c r="BB1520" s="262"/>
      <c r="BC1520" s="262"/>
      <c r="BD1520" s="262"/>
      <c r="BE1520" s="262"/>
      <c r="BF1520" s="262"/>
      <c r="BG1520" s="262"/>
      <c r="BH1520" s="262"/>
      <c r="BI1520" s="262"/>
      <c r="BJ1520" s="262"/>
      <c r="BK1520" s="262"/>
      <c r="BL1520" s="262"/>
      <c r="BM1520" s="262"/>
      <c r="BN1520" s="262"/>
      <c r="BO1520" s="262"/>
      <c r="BP1520" s="262"/>
      <c r="BQ1520" s="262"/>
      <c r="BR1520" s="262"/>
      <c r="BS1520" s="262"/>
      <c r="BT1520" s="262"/>
      <c r="BU1520" s="262"/>
      <c r="BV1520" s="262"/>
      <c r="BW1520" s="262"/>
      <c r="BX1520" s="262"/>
      <c r="BY1520" s="262"/>
      <c r="BZ1520" s="262"/>
      <c r="CA1520" s="262"/>
      <c r="CB1520" s="262"/>
      <c r="CC1520" s="262"/>
      <c r="CD1520" s="262"/>
      <c r="CE1520" s="262"/>
      <c r="CF1520" s="262"/>
      <c r="CG1520" s="262"/>
      <c r="CH1520" s="262"/>
      <c r="CI1520" s="262"/>
      <c r="CJ1520" s="262"/>
      <c r="CK1520" s="262"/>
      <c r="CL1520" s="262"/>
      <c r="CM1520" s="262"/>
      <c r="CN1520" s="262"/>
      <c r="CO1520" s="262"/>
      <c r="CP1520" s="262"/>
      <c r="CQ1520" s="262"/>
      <c r="CR1520" s="262"/>
      <c r="CS1520" s="262"/>
      <c r="CT1520" s="262"/>
      <c r="CU1520" s="262"/>
      <c r="CV1520" s="262"/>
      <c r="CW1520" s="262"/>
      <c r="CX1520" s="262"/>
      <c r="CY1520" s="262"/>
      <c r="CZ1520" s="262"/>
      <c r="DA1520" s="262"/>
      <c r="DB1520" s="262"/>
      <c r="DC1520" s="262"/>
      <c r="DD1520" s="262"/>
      <c r="DE1520" s="262"/>
      <c r="DF1520" s="262"/>
      <c r="DG1520" s="262"/>
      <c r="DH1520" s="262"/>
      <c r="DI1520" s="262"/>
      <c r="DJ1520" s="262"/>
      <c r="DK1520" s="262"/>
      <c r="DL1520" s="262"/>
      <c r="DM1520" s="262"/>
      <c r="DN1520" s="262"/>
      <c r="DO1520" s="262"/>
      <c r="DP1520" s="262"/>
      <c r="DQ1520" s="262"/>
      <c r="DR1520" s="262"/>
      <c r="DS1520" s="262"/>
      <c r="DT1520" s="262"/>
      <c r="DU1520" s="262"/>
      <c r="DV1520" s="262"/>
      <c r="DW1520" s="262"/>
      <c r="DX1520" s="262"/>
      <c r="DY1520" s="262"/>
      <c r="DZ1520" s="262"/>
      <c r="EA1520" s="262"/>
      <c r="EB1520" s="262"/>
      <c r="EC1520" s="262"/>
      <c r="ED1520" s="262"/>
      <c r="EE1520" s="262"/>
      <c r="EF1520" s="262"/>
      <c r="EG1520" s="262"/>
      <c r="EH1520" s="262"/>
      <c r="EI1520" s="262"/>
      <c r="EJ1520" s="262"/>
      <c r="EK1520" s="262"/>
      <c r="EL1520" s="262"/>
      <c r="EM1520" s="262"/>
      <c r="EN1520" s="262"/>
      <c r="EO1520" s="262"/>
      <c r="EP1520" s="262"/>
      <c r="EQ1520" s="262"/>
      <c r="ER1520" s="262"/>
      <c r="ES1520" s="262"/>
      <c r="ET1520" s="262"/>
      <c r="EU1520" s="262"/>
      <c r="EV1520" s="262"/>
      <c r="EW1520" s="262"/>
      <c r="EX1520" s="262"/>
      <c r="EY1520" s="262"/>
      <c r="EZ1520" s="262"/>
      <c r="FA1520" s="262"/>
      <c r="FB1520" s="262"/>
      <c r="FC1520" s="262"/>
      <c r="FD1520" s="262"/>
      <c r="FE1520" s="262"/>
      <c r="FF1520" s="262"/>
      <c r="FG1520" s="262"/>
      <c r="FH1520" s="262"/>
      <c r="FI1520" s="262"/>
      <c r="FJ1520" s="262"/>
      <c r="FK1520" s="262"/>
      <c r="FL1520" s="262"/>
      <c r="FM1520" s="262"/>
      <c r="FN1520" s="262"/>
      <c r="FO1520" s="262"/>
      <c r="FP1520" s="262"/>
      <c r="FQ1520" s="262"/>
      <c r="FR1520" s="262"/>
      <c r="FS1520" s="262"/>
      <c r="FT1520" s="262"/>
      <c r="FU1520" s="262"/>
      <c r="FV1520" s="262"/>
      <c r="FW1520" s="262"/>
      <c r="FX1520" s="262"/>
      <c r="FY1520" s="262"/>
      <c r="FZ1520" s="262"/>
      <c r="GA1520" s="262"/>
      <c r="GB1520" s="262"/>
      <c r="GC1520" s="262"/>
      <c r="GD1520" s="262"/>
    </row>
    <row r="1521" spans="1:186" s="263" customFormat="1" x14ac:dyDescent="0.2">
      <c r="A1521" s="339" t="s">
        <v>13418</v>
      </c>
      <c r="B1521" s="280" t="s">
        <v>4195</v>
      </c>
      <c r="C1521" s="281" t="s">
        <v>4196</v>
      </c>
      <c r="D1521" s="130" t="s">
        <v>18</v>
      </c>
      <c r="E1521" s="130">
        <v>1</v>
      </c>
      <c r="F1521" s="130"/>
      <c r="G1521" s="282">
        <v>10</v>
      </c>
      <c r="H1521" s="283">
        <v>8.3333333333333332E-3</v>
      </c>
      <c r="I1521" s="358">
        <v>11981.45</v>
      </c>
      <c r="J1521" s="284"/>
      <c r="K1521" s="283"/>
      <c r="L1521" s="284">
        <f>IF(ISNUMBER(I1521),ROUND(H1521*E1521*I1521,2),"")</f>
        <v>99.85</v>
      </c>
      <c r="M1521" s="284">
        <f t="shared" si="27"/>
        <v>2995.5</v>
      </c>
      <c r="N1521" s="131"/>
      <c r="O1521" s="340"/>
      <c r="P1521" s="262"/>
      <c r="Q1521" s="262"/>
      <c r="R1521" s="262"/>
      <c r="S1521" s="262"/>
      <c r="T1521" s="262"/>
      <c r="U1521" s="262"/>
      <c r="V1521" s="262"/>
      <c r="W1521" s="262"/>
      <c r="X1521" s="262"/>
      <c r="Y1521" s="262"/>
      <c r="Z1521" s="262"/>
      <c r="AA1521" s="262"/>
      <c r="AB1521" s="262"/>
      <c r="AC1521" s="262"/>
      <c r="AD1521" s="262"/>
      <c r="AE1521" s="262"/>
      <c r="AF1521" s="262"/>
      <c r="AG1521" s="262"/>
      <c r="AH1521" s="262"/>
      <c r="AI1521" s="262"/>
      <c r="AJ1521" s="262"/>
      <c r="AK1521" s="262"/>
      <c r="AL1521" s="262"/>
      <c r="AM1521" s="262"/>
      <c r="AN1521" s="262"/>
      <c r="AO1521" s="262"/>
      <c r="AP1521" s="262"/>
      <c r="AQ1521" s="262"/>
      <c r="AR1521" s="262"/>
      <c r="AS1521" s="262"/>
      <c r="AT1521" s="262"/>
      <c r="AU1521" s="262"/>
      <c r="AV1521" s="262"/>
      <c r="AW1521" s="262"/>
      <c r="AX1521" s="262"/>
      <c r="AY1521" s="262"/>
      <c r="AZ1521" s="262"/>
      <c r="BA1521" s="262"/>
      <c r="BB1521" s="262"/>
      <c r="BC1521" s="262"/>
      <c r="BD1521" s="262"/>
      <c r="BE1521" s="262"/>
      <c r="BF1521" s="262"/>
      <c r="BG1521" s="262"/>
      <c r="BH1521" s="262"/>
      <c r="BI1521" s="262"/>
      <c r="BJ1521" s="262"/>
      <c r="BK1521" s="262"/>
      <c r="BL1521" s="262"/>
      <c r="BM1521" s="262"/>
      <c r="BN1521" s="262"/>
      <c r="BO1521" s="262"/>
      <c r="BP1521" s="262"/>
      <c r="BQ1521" s="262"/>
      <c r="BR1521" s="262"/>
      <c r="BS1521" s="262"/>
      <c r="BT1521" s="262"/>
      <c r="BU1521" s="262"/>
      <c r="BV1521" s="262"/>
      <c r="BW1521" s="262"/>
      <c r="BX1521" s="262"/>
      <c r="BY1521" s="262"/>
      <c r="BZ1521" s="262"/>
      <c r="CA1521" s="262"/>
      <c r="CB1521" s="262"/>
      <c r="CC1521" s="262"/>
      <c r="CD1521" s="262"/>
      <c r="CE1521" s="262"/>
      <c r="CF1521" s="262"/>
      <c r="CG1521" s="262"/>
      <c r="CH1521" s="262"/>
      <c r="CI1521" s="262"/>
      <c r="CJ1521" s="262"/>
      <c r="CK1521" s="262"/>
      <c r="CL1521" s="262"/>
      <c r="CM1521" s="262"/>
      <c r="CN1521" s="262"/>
      <c r="CO1521" s="262"/>
      <c r="CP1521" s="262"/>
      <c r="CQ1521" s="262"/>
      <c r="CR1521" s="262"/>
      <c r="CS1521" s="262"/>
      <c r="CT1521" s="262"/>
      <c r="CU1521" s="262"/>
      <c r="CV1521" s="262"/>
      <c r="CW1521" s="262"/>
      <c r="CX1521" s="262"/>
      <c r="CY1521" s="262"/>
      <c r="CZ1521" s="262"/>
      <c r="DA1521" s="262"/>
      <c r="DB1521" s="262"/>
      <c r="DC1521" s="262"/>
      <c r="DD1521" s="262"/>
      <c r="DE1521" s="262"/>
      <c r="DF1521" s="262"/>
      <c r="DG1521" s="262"/>
      <c r="DH1521" s="262"/>
      <c r="DI1521" s="262"/>
      <c r="DJ1521" s="262"/>
      <c r="DK1521" s="262"/>
      <c r="DL1521" s="262"/>
      <c r="DM1521" s="262"/>
      <c r="DN1521" s="262"/>
      <c r="DO1521" s="262"/>
      <c r="DP1521" s="262"/>
      <c r="DQ1521" s="262"/>
      <c r="DR1521" s="262"/>
      <c r="DS1521" s="262"/>
      <c r="DT1521" s="262"/>
      <c r="DU1521" s="262"/>
      <c r="DV1521" s="262"/>
      <c r="DW1521" s="262"/>
      <c r="DX1521" s="262"/>
      <c r="DY1521" s="262"/>
      <c r="DZ1521" s="262"/>
      <c r="EA1521" s="262"/>
      <c r="EB1521" s="262"/>
      <c r="EC1521" s="262"/>
      <c r="ED1521" s="262"/>
      <c r="EE1521" s="262"/>
      <c r="EF1521" s="262"/>
      <c r="EG1521" s="262"/>
      <c r="EH1521" s="262"/>
      <c r="EI1521" s="262"/>
      <c r="EJ1521" s="262"/>
      <c r="EK1521" s="262"/>
      <c r="EL1521" s="262"/>
      <c r="EM1521" s="262"/>
      <c r="EN1521" s="262"/>
      <c r="EO1521" s="262"/>
      <c r="EP1521" s="262"/>
      <c r="EQ1521" s="262"/>
      <c r="ER1521" s="262"/>
      <c r="ES1521" s="262"/>
      <c r="ET1521" s="262"/>
      <c r="EU1521" s="262"/>
      <c r="EV1521" s="262"/>
      <c r="EW1521" s="262"/>
      <c r="EX1521" s="262"/>
      <c r="EY1521" s="262"/>
      <c r="EZ1521" s="262"/>
      <c r="FA1521" s="262"/>
      <c r="FB1521" s="262"/>
      <c r="FC1521" s="262"/>
      <c r="FD1521" s="262"/>
      <c r="FE1521" s="262"/>
      <c r="FF1521" s="262"/>
      <c r="FG1521" s="262"/>
      <c r="FH1521" s="262"/>
      <c r="FI1521" s="262"/>
      <c r="FJ1521" s="262"/>
      <c r="FK1521" s="262"/>
      <c r="FL1521" s="262"/>
      <c r="FM1521" s="262"/>
      <c r="FN1521" s="262"/>
      <c r="FO1521" s="262"/>
      <c r="FP1521" s="262"/>
      <c r="FQ1521" s="262"/>
      <c r="FR1521" s="262"/>
      <c r="FS1521" s="262"/>
      <c r="FT1521" s="262"/>
      <c r="FU1521" s="262"/>
      <c r="FV1521" s="262"/>
      <c r="FW1521" s="262"/>
      <c r="FX1521" s="262"/>
      <c r="FY1521" s="262"/>
      <c r="FZ1521" s="262"/>
      <c r="GA1521" s="262"/>
      <c r="GB1521" s="262"/>
      <c r="GC1521" s="262"/>
      <c r="GD1521" s="262"/>
    </row>
    <row r="1522" spans="1:186" s="263" customFormat="1" x14ac:dyDescent="0.2">
      <c r="A1522" s="339" t="s">
        <v>13419</v>
      </c>
      <c r="B1522" s="280" t="s">
        <v>4197</v>
      </c>
      <c r="C1522" s="281" t="s">
        <v>4198</v>
      </c>
      <c r="D1522" s="130" t="s">
        <v>18</v>
      </c>
      <c r="E1522" s="130">
        <v>1</v>
      </c>
      <c r="F1522" s="130"/>
      <c r="G1522" s="282">
        <v>5</v>
      </c>
      <c r="H1522" s="283">
        <v>1.6666666666666666E-2</v>
      </c>
      <c r="I1522" s="358">
        <v>23.97</v>
      </c>
      <c r="J1522" s="284"/>
      <c r="K1522" s="283"/>
      <c r="L1522" s="284">
        <f>IF(ISNUMBER(I1522),ROUND(H1522*E1522*I1522,2),"")</f>
        <v>0.4</v>
      </c>
      <c r="M1522" s="284">
        <f t="shared" si="27"/>
        <v>12</v>
      </c>
      <c r="N1522" s="131"/>
      <c r="O1522" s="340"/>
      <c r="P1522" s="262"/>
      <c r="Q1522" s="262"/>
      <c r="R1522" s="262"/>
      <c r="S1522" s="262"/>
      <c r="T1522" s="262"/>
      <c r="U1522" s="262"/>
      <c r="V1522" s="262"/>
      <c r="W1522" s="262"/>
      <c r="X1522" s="262"/>
      <c r="Y1522" s="262"/>
      <c r="Z1522" s="262"/>
      <c r="AA1522" s="262"/>
      <c r="AB1522" s="262"/>
      <c r="AC1522" s="262"/>
      <c r="AD1522" s="262"/>
      <c r="AE1522" s="262"/>
      <c r="AF1522" s="262"/>
      <c r="AG1522" s="262"/>
      <c r="AH1522" s="262"/>
      <c r="AI1522" s="262"/>
      <c r="AJ1522" s="262"/>
      <c r="AK1522" s="262"/>
      <c r="AL1522" s="262"/>
      <c r="AM1522" s="262"/>
      <c r="AN1522" s="262"/>
      <c r="AO1522" s="262"/>
      <c r="AP1522" s="262"/>
      <c r="AQ1522" s="262"/>
      <c r="AR1522" s="262"/>
      <c r="AS1522" s="262"/>
      <c r="AT1522" s="262"/>
      <c r="AU1522" s="262"/>
      <c r="AV1522" s="262"/>
      <c r="AW1522" s="262"/>
      <c r="AX1522" s="262"/>
      <c r="AY1522" s="262"/>
      <c r="AZ1522" s="262"/>
      <c r="BA1522" s="262"/>
      <c r="BB1522" s="262"/>
      <c r="BC1522" s="262"/>
      <c r="BD1522" s="262"/>
      <c r="BE1522" s="262"/>
      <c r="BF1522" s="262"/>
      <c r="BG1522" s="262"/>
      <c r="BH1522" s="262"/>
      <c r="BI1522" s="262"/>
      <c r="BJ1522" s="262"/>
      <c r="BK1522" s="262"/>
      <c r="BL1522" s="262"/>
      <c r="BM1522" s="262"/>
      <c r="BN1522" s="262"/>
      <c r="BO1522" s="262"/>
      <c r="BP1522" s="262"/>
      <c r="BQ1522" s="262"/>
      <c r="BR1522" s="262"/>
      <c r="BS1522" s="262"/>
      <c r="BT1522" s="262"/>
      <c r="BU1522" s="262"/>
      <c r="BV1522" s="262"/>
      <c r="BW1522" s="262"/>
      <c r="BX1522" s="262"/>
      <c r="BY1522" s="262"/>
      <c r="BZ1522" s="262"/>
      <c r="CA1522" s="262"/>
      <c r="CB1522" s="262"/>
      <c r="CC1522" s="262"/>
      <c r="CD1522" s="262"/>
      <c r="CE1522" s="262"/>
      <c r="CF1522" s="262"/>
      <c r="CG1522" s="262"/>
      <c r="CH1522" s="262"/>
      <c r="CI1522" s="262"/>
      <c r="CJ1522" s="262"/>
      <c r="CK1522" s="262"/>
      <c r="CL1522" s="262"/>
      <c r="CM1522" s="262"/>
      <c r="CN1522" s="262"/>
      <c r="CO1522" s="262"/>
      <c r="CP1522" s="262"/>
      <c r="CQ1522" s="262"/>
      <c r="CR1522" s="262"/>
      <c r="CS1522" s="262"/>
      <c r="CT1522" s="262"/>
      <c r="CU1522" s="262"/>
      <c r="CV1522" s="262"/>
      <c r="CW1522" s="262"/>
      <c r="CX1522" s="262"/>
      <c r="CY1522" s="262"/>
      <c r="CZ1522" s="262"/>
      <c r="DA1522" s="262"/>
      <c r="DB1522" s="262"/>
      <c r="DC1522" s="262"/>
      <c r="DD1522" s="262"/>
      <c r="DE1522" s="262"/>
      <c r="DF1522" s="262"/>
      <c r="DG1522" s="262"/>
      <c r="DH1522" s="262"/>
      <c r="DI1522" s="262"/>
      <c r="DJ1522" s="262"/>
      <c r="DK1522" s="262"/>
      <c r="DL1522" s="262"/>
      <c r="DM1522" s="262"/>
      <c r="DN1522" s="262"/>
      <c r="DO1522" s="262"/>
      <c r="DP1522" s="262"/>
      <c r="DQ1522" s="262"/>
      <c r="DR1522" s="262"/>
      <c r="DS1522" s="262"/>
      <c r="DT1522" s="262"/>
      <c r="DU1522" s="262"/>
      <c r="DV1522" s="262"/>
      <c r="DW1522" s="262"/>
      <c r="DX1522" s="262"/>
      <c r="DY1522" s="262"/>
      <c r="DZ1522" s="262"/>
      <c r="EA1522" s="262"/>
      <c r="EB1522" s="262"/>
      <c r="EC1522" s="262"/>
      <c r="ED1522" s="262"/>
      <c r="EE1522" s="262"/>
      <c r="EF1522" s="262"/>
      <c r="EG1522" s="262"/>
      <c r="EH1522" s="262"/>
      <c r="EI1522" s="262"/>
      <c r="EJ1522" s="262"/>
      <c r="EK1522" s="262"/>
      <c r="EL1522" s="262"/>
      <c r="EM1522" s="262"/>
      <c r="EN1522" s="262"/>
      <c r="EO1522" s="262"/>
      <c r="EP1522" s="262"/>
      <c r="EQ1522" s="262"/>
      <c r="ER1522" s="262"/>
      <c r="ES1522" s="262"/>
      <c r="ET1522" s="262"/>
      <c r="EU1522" s="262"/>
      <c r="EV1522" s="262"/>
      <c r="EW1522" s="262"/>
      <c r="EX1522" s="262"/>
      <c r="EY1522" s="262"/>
      <c r="EZ1522" s="262"/>
      <c r="FA1522" s="262"/>
      <c r="FB1522" s="262"/>
      <c r="FC1522" s="262"/>
      <c r="FD1522" s="262"/>
      <c r="FE1522" s="262"/>
      <c r="FF1522" s="262"/>
      <c r="FG1522" s="262"/>
      <c r="FH1522" s="262"/>
      <c r="FI1522" s="262"/>
      <c r="FJ1522" s="262"/>
      <c r="FK1522" s="262"/>
      <c r="FL1522" s="262"/>
      <c r="FM1522" s="262"/>
      <c r="FN1522" s="262"/>
      <c r="FO1522" s="262"/>
      <c r="FP1522" s="262"/>
      <c r="FQ1522" s="262"/>
      <c r="FR1522" s="262"/>
      <c r="FS1522" s="262"/>
      <c r="FT1522" s="262"/>
      <c r="FU1522" s="262"/>
      <c r="FV1522" s="262"/>
      <c r="FW1522" s="262"/>
      <c r="FX1522" s="262"/>
      <c r="FY1522" s="262"/>
      <c r="FZ1522" s="262"/>
      <c r="GA1522" s="262"/>
      <c r="GB1522" s="262"/>
      <c r="GC1522" s="262"/>
      <c r="GD1522" s="262"/>
    </row>
    <row r="1523" spans="1:186" s="263" customFormat="1" x14ac:dyDescent="0.2">
      <c r="A1523" s="339" t="s">
        <v>13420</v>
      </c>
      <c r="B1523" s="280" t="s">
        <v>4199</v>
      </c>
      <c r="C1523" s="281" t="s">
        <v>4200</v>
      </c>
      <c r="D1523" s="130" t="s">
        <v>18</v>
      </c>
      <c r="E1523" s="130">
        <v>1</v>
      </c>
      <c r="F1523" s="130"/>
      <c r="G1523" s="282">
        <v>5</v>
      </c>
      <c r="H1523" s="283">
        <v>1.6666666666666666E-2</v>
      </c>
      <c r="I1523" s="358">
        <v>249.04</v>
      </c>
      <c r="J1523" s="284"/>
      <c r="K1523" s="283"/>
      <c r="L1523" s="284">
        <f>IF(ISNUMBER(I1523),ROUND(H1523*E1523*I1523,2),"")</f>
        <v>4.1500000000000004</v>
      </c>
      <c r="M1523" s="284">
        <f t="shared" si="27"/>
        <v>124.5</v>
      </c>
      <c r="N1523" s="131"/>
      <c r="O1523" s="340"/>
      <c r="P1523" s="262"/>
      <c r="Q1523" s="262"/>
      <c r="R1523" s="262"/>
      <c r="S1523" s="262"/>
      <c r="T1523" s="262"/>
      <c r="U1523" s="262"/>
      <c r="V1523" s="262"/>
      <c r="W1523" s="262"/>
      <c r="X1523" s="262"/>
      <c r="Y1523" s="262"/>
      <c r="Z1523" s="262"/>
      <c r="AA1523" s="262"/>
      <c r="AB1523" s="262"/>
      <c r="AC1523" s="262"/>
      <c r="AD1523" s="262"/>
      <c r="AE1523" s="262"/>
      <c r="AF1523" s="262"/>
      <c r="AG1523" s="262"/>
      <c r="AH1523" s="262"/>
      <c r="AI1523" s="262"/>
      <c r="AJ1523" s="262"/>
      <c r="AK1523" s="262"/>
      <c r="AL1523" s="262"/>
      <c r="AM1523" s="262"/>
      <c r="AN1523" s="262"/>
      <c r="AO1523" s="262"/>
      <c r="AP1523" s="262"/>
      <c r="AQ1523" s="262"/>
      <c r="AR1523" s="262"/>
      <c r="AS1523" s="262"/>
      <c r="AT1523" s="262"/>
      <c r="AU1523" s="262"/>
      <c r="AV1523" s="262"/>
      <c r="AW1523" s="262"/>
      <c r="AX1523" s="262"/>
      <c r="AY1523" s="262"/>
      <c r="AZ1523" s="262"/>
      <c r="BA1523" s="262"/>
      <c r="BB1523" s="262"/>
      <c r="BC1523" s="262"/>
      <c r="BD1523" s="262"/>
      <c r="BE1523" s="262"/>
      <c r="BF1523" s="262"/>
      <c r="BG1523" s="262"/>
      <c r="BH1523" s="262"/>
      <c r="BI1523" s="262"/>
      <c r="BJ1523" s="262"/>
      <c r="BK1523" s="262"/>
      <c r="BL1523" s="262"/>
      <c r="BM1523" s="262"/>
      <c r="BN1523" s="262"/>
      <c r="BO1523" s="262"/>
      <c r="BP1523" s="262"/>
      <c r="BQ1523" s="262"/>
      <c r="BR1523" s="262"/>
      <c r="BS1523" s="262"/>
      <c r="BT1523" s="262"/>
      <c r="BU1523" s="262"/>
      <c r="BV1523" s="262"/>
      <c r="BW1523" s="262"/>
      <c r="BX1523" s="262"/>
      <c r="BY1523" s="262"/>
      <c r="BZ1523" s="262"/>
      <c r="CA1523" s="262"/>
      <c r="CB1523" s="262"/>
      <c r="CC1523" s="262"/>
      <c r="CD1523" s="262"/>
      <c r="CE1523" s="262"/>
      <c r="CF1523" s="262"/>
      <c r="CG1523" s="262"/>
      <c r="CH1523" s="262"/>
      <c r="CI1523" s="262"/>
      <c r="CJ1523" s="262"/>
      <c r="CK1523" s="262"/>
      <c r="CL1523" s="262"/>
      <c r="CM1523" s="262"/>
      <c r="CN1523" s="262"/>
      <c r="CO1523" s="262"/>
      <c r="CP1523" s="262"/>
      <c r="CQ1523" s="262"/>
      <c r="CR1523" s="262"/>
      <c r="CS1523" s="262"/>
      <c r="CT1523" s="262"/>
      <c r="CU1523" s="262"/>
      <c r="CV1523" s="262"/>
      <c r="CW1523" s="262"/>
      <c r="CX1523" s="262"/>
      <c r="CY1523" s="262"/>
      <c r="CZ1523" s="262"/>
      <c r="DA1523" s="262"/>
      <c r="DB1523" s="262"/>
      <c r="DC1523" s="262"/>
      <c r="DD1523" s="262"/>
      <c r="DE1523" s="262"/>
      <c r="DF1523" s="262"/>
      <c r="DG1523" s="262"/>
      <c r="DH1523" s="262"/>
      <c r="DI1523" s="262"/>
      <c r="DJ1523" s="262"/>
      <c r="DK1523" s="262"/>
      <c r="DL1523" s="262"/>
      <c r="DM1523" s="262"/>
      <c r="DN1523" s="262"/>
      <c r="DO1523" s="262"/>
      <c r="DP1523" s="262"/>
      <c r="DQ1523" s="262"/>
      <c r="DR1523" s="262"/>
      <c r="DS1523" s="262"/>
      <c r="DT1523" s="262"/>
      <c r="DU1523" s="262"/>
      <c r="DV1523" s="262"/>
      <c r="DW1523" s="262"/>
      <c r="DX1523" s="262"/>
      <c r="DY1523" s="262"/>
      <c r="DZ1523" s="262"/>
      <c r="EA1523" s="262"/>
      <c r="EB1523" s="262"/>
      <c r="EC1523" s="262"/>
      <c r="ED1523" s="262"/>
      <c r="EE1523" s="262"/>
      <c r="EF1523" s="262"/>
      <c r="EG1523" s="262"/>
      <c r="EH1523" s="262"/>
      <c r="EI1523" s="262"/>
      <c r="EJ1523" s="262"/>
      <c r="EK1523" s="262"/>
      <c r="EL1523" s="262"/>
      <c r="EM1523" s="262"/>
      <c r="EN1523" s="262"/>
      <c r="EO1523" s="262"/>
      <c r="EP1523" s="262"/>
      <c r="EQ1523" s="262"/>
      <c r="ER1523" s="262"/>
      <c r="ES1523" s="262"/>
      <c r="ET1523" s="262"/>
      <c r="EU1523" s="262"/>
      <c r="EV1523" s="262"/>
      <c r="EW1523" s="262"/>
      <c r="EX1523" s="262"/>
      <c r="EY1523" s="262"/>
      <c r="EZ1523" s="262"/>
      <c r="FA1523" s="262"/>
      <c r="FB1523" s="262"/>
      <c r="FC1523" s="262"/>
      <c r="FD1523" s="262"/>
      <c r="FE1523" s="262"/>
      <c r="FF1523" s="262"/>
      <c r="FG1523" s="262"/>
      <c r="FH1523" s="262"/>
      <c r="FI1523" s="262"/>
      <c r="FJ1523" s="262"/>
      <c r="FK1523" s="262"/>
      <c r="FL1523" s="262"/>
      <c r="FM1523" s="262"/>
      <c r="FN1523" s="262"/>
      <c r="FO1523" s="262"/>
      <c r="FP1523" s="262"/>
      <c r="FQ1523" s="262"/>
      <c r="FR1523" s="262"/>
      <c r="FS1523" s="262"/>
      <c r="FT1523" s="262"/>
      <c r="FU1523" s="262"/>
      <c r="FV1523" s="262"/>
      <c r="FW1523" s="262"/>
      <c r="FX1523" s="262"/>
      <c r="FY1523" s="262"/>
      <c r="FZ1523" s="262"/>
      <c r="GA1523" s="262"/>
      <c r="GB1523" s="262"/>
      <c r="GC1523" s="262"/>
      <c r="GD1523" s="262"/>
    </row>
    <row r="1524" spans="1:186" s="263" customFormat="1" x14ac:dyDescent="0.2">
      <c r="A1524" s="339" t="s">
        <v>13421</v>
      </c>
      <c r="B1524" s="280" t="s">
        <v>9628</v>
      </c>
      <c r="C1524" s="281" t="s">
        <v>9629</v>
      </c>
      <c r="D1524" s="130" t="s">
        <v>18</v>
      </c>
      <c r="E1524" s="130">
        <v>10</v>
      </c>
      <c r="F1524" s="130"/>
      <c r="G1524" s="282">
        <v>5</v>
      </c>
      <c r="H1524" s="283">
        <v>1.6666666666666666E-2</v>
      </c>
      <c r="I1524" s="358">
        <v>71.23</v>
      </c>
      <c r="J1524" s="284"/>
      <c r="K1524" s="283"/>
      <c r="L1524" s="284">
        <f>IF(ISNUMBER(I1524),ROUND(H1524*E1524*I1524,2),"")</f>
        <v>11.87</v>
      </c>
      <c r="M1524" s="284">
        <f t="shared" si="27"/>
        <v>356.1</v>
      </c>
      <c r="N1524" s="131"/>
      <c r="O1524" s="340"/>
      <c r="P1524" s="262"/>
      <c r="Q1524" s="262"/>
      <c r="R1524" s="262"/>
      <c r="S1524" s="262"/>
      <c r="T1524" s="262"/>
      <c r="U1524" s="262"/>
      <c r="V1524" s="262"/>
      <c r="W1524" s="262"/>
      <c r="X1524" s="262"/>
      <c r="Y1524" s="262"/>
      <c r="Z1524" s="262"/>
      <c r="AA1524" s="262"/>
      <c r="AB1524" s="262"/>
      <c r="AC1524" s="262"/>
      <c r="AD1524" s="262"/>
      <c r="AE1524" s="262"/>
      <c r="AF1524" s="262"/>
      <c r="AG1524" s="262"/>
      <c r="AH1524" s="262"/>
      <c r="AI1524" s="262"/>
      <c r="AJ1524" s="262"/>
      <c r="AK1524" s="262"/>
      <c r="AL1524" s="262"/>
      <c r="AM1524" s="262"/>
      <c r="AN1524" s="262"/>
      <c r="AO1524" s="262"/>
      <c r="AP1524" s="262"/>
      <c r="AQ1524" s="262"/>
      <c r="AR1524" s="262"/>
      <c r="AS1524" s="262"/>
      <c r="AT1524" s="262"/>
      <c r="AU1524" s="262"/>
      <c r="AV1524" s="262"/>
      <c r="AW1524" s="262"/>
      <c r="AX1524" s="262"/>
      <c r="AY1524" s="262"/>
      <c r="AZ1524" s="262"/>
      <c r="BA1524" s="262"/>
      <c r="BB1524" s="262"/>
      <c r="BC1524" s="262"/>
      <c r="BD1524" s="262"/>
      <c r="BE1524" s="262"/>
      <c r="BF1524" s="262"/>
      <c r="BG1524" s="262"/>
      <c r="BH1524" s="262"/>
      <c r="BI1524" s="262"/>
      <c r="BJ1524" s="262"/>
      <c r="BK1524" s="262"/>
      <c r="BL1524" s="262"/>
      <c r="BM1524" s="262"/>
      <c r="BN1524" s="262"/>
      <c r="BO1524" s="262"/>
      <c r="BP1524" s="262"/>
      <c r="BQ1524" s="262"/>
      <c r="BR1524" s="262"/>
      <c r="BS1524" s="262"/>
      <c r="BT1524" s="262"/>
      <c r="BU1524" s="262"/>
      <c r="BV1524" s="262"/>
      <c r="BW1524" s="262"/>
      <c r="BX1524" s="262"/>
      <c r="BY1524" s="262"/>
      <c r="BZ1524" s="262"/>
      <c r="CA1524" s="262"/>
      <c r="CB1524" s="262"/>
      <c r="CC1524" s="262"/>
      <c r="CD1524" s="262"/>
      <c r="CE1524" s="262"/>
      <c r="CF1524" s="262"/>
      <c r="CG1524" s="262"/>
      <c r="CH1524" s="262"/>
      <c r="CI1524" s="262"/>
      <c r="CJ1524" s="262"/>
      <c r="CK1524" s="262"/>
      <c r="CL1524" s="262"/>
      <c r="CM1524" s="262"/>
      <c r="CN1524" s="262"/>
      <c r="CO1524" s="262"/>
      <c r="CP1524" s="262"/>
      <c r="CQ1524" s="262"/>
      <c r="CR1524" s="262"/>
      <c r="CS1524" s="262"/>
      <c r="CT1524" s="262"/>
      <c r="CU1524" s="262"/>
      <c r="CV1524" s="262"/>
      <c r="CW1524" s="262"/>
      <c r="CX1524" s="262"/>
      <c r="CY1524" s="262"/>
      <c r="CZ1524" s="262"/>
      <c r="DA1524" s="262"/>
      <c r="DB1524" s="262"/>
      <c r="DC1524" s="262"/>
      <c r="DD1524" s="262"/>
      <c r="DE1524" s="262"/>
      <c r="DF1524" s="262"/>
      <c r="DG1524" s="262"/>
      <c r="DH1524" s="262"/>
      <c r="DI1524" s="262"/>
      <c r="DJ1524" s="262"/>
      <c r="DK1524" s="262"/>
      <c r="DL1524" s="262"/>
      <c r="DM1524" s="262"/>
      <c r="DN1524" s="262"/>
      <c r="DO1524" s="262"/>
      <c r="DP1524" s="262"/>
      <c r="DQ1524" s="262"/>
      <c r="DR1524" s="262"/>
      <c r="DS1524" s="262"/>
      <c r="DT1524" s="262"/>
      <c r="DU1524" s="262"/>
      <c r="DV1524" s="262"/>
      <c r="DW1524" s="262"/>
      <c r="DX1524" s="262"/>
      <c r="DY1524" s="262"/>
      <c r="DZ1524" s="262"/>
      <c r="EA1524" s="262"/>
      <c r="EB1524" s="262"/>
      <c r="EC1524" s="262"/>
      <c r="ED1524" s="262"/>
      <c r="EE1524" s="262"/>
      <c r="EF1524" s="262"/>
      <c r="EG1524" s="262"/>
      <c r="EH1524" s="262"/>
      <c r="EI1524" s="262"/>
      <c r="EJ1524" s="262"/>
      <c r="EK1524" s="262"/>
      <c r="EL1524" s="262"/>
      <c r="EM1524" s="262"/>
      <c r="EN1524" s="262"/>
      <c r="EO1524" s="262"/>
      <c r="EP1524" s="262"/>
      <c r="EQ1524" s="262"/>
      <c r="ER1524" s="262"/>
      <c r="ES1524" s="262"/>
      <c r="ET1524" s="262"/>
      <c r="EU1524" s="262"/>
      <c r="EV1524" s="262"/>
      <c r="EW1524" s="262"/>
      <c r="EX1524" s="262"/>
      <c r="EY1524" s="262"/>
      <c r="EZ1524" s="262"/>
      <c r="FA1524" s="262"/>
      <c r="FB1524" s="262"/>
      <c r="FC1524" s="262"/>
      <c r="FD1524" s="262"/>
      <c r="FE1524" s="262"/>
      <c r="FF1524" s="262"/>
      <c r="FG1524" s="262"/>
      <c r="FH1524" s="262"/>
      <c r="FI1524" s="262"/>
      <c r="FJ1524" s="262"/>
      <c r="FK1524" s="262"/>
      <c r="FL1524" s="262"/>
      <c r="FM1524" s="262"/>
      <c r="FN1524" s="262"/>
      <c r="FO1524" s="262"/>
      <c r="FP1524" s="262"/>
      <c r="FQ1524" s="262"/>
      <c r="FR1524" s="262"/>
      <c r="FS1524" s="262"/>
      <c r="FT1524" s="262"/>
      <c r="FU1524" s="262"/>
      <c r="FV1524" s="262"/>
      <c r="FW1524" s="262"/>
      <c r="FX1524" s="262"/>
      <c r="FY1524" s="262"/>
      <c r="FZ1524" s="262"/>
      <c r="GA1524" s="262"/>
      <c r="GB1524" s="262"/>
      <c r="GC1524" s="262"/>
      <c r="GD1524" s="262"/>
    </row>
    <row r="1525" spans="1:186" s="263" customFormat="1" x14ac:dyDescent="0.2">
      <c r="A1525" s="339" t="s">
        <v>13422</v>
      </c>
      <c r="B1525" s="280" t="s">
        <v>4484</v>
      </c>
      <c r="C1525" s="281" t="s">
        <v>4485</v>
      </c>
      <c r="D1525" s="130" t="s">
        <v>87</v>
      </c>
      <c r="E1525" s="130">
        <v>1</v>
      </c>
      <c r="F1525" s="130"/>
      <c r="G1525" s="282">
        <v>10</v>
      </c>
      <c r="H1525" s="283">
        <v>8.3333333333333332E-3</v>
      </c>
      <c r="I1525" s="358">
        <v>676.53</v>
      </c>
      <c r="J1525" s="284"/>
      <c r="K1525" s="283"/>
      <c r="L1525" s="284">
        <f>IF(ISNUMBER(I1525),ROUND(H1525*E1525*I1525,2),"")</f>
        <v>5.64</v>
      </c>
      <c r="M1525" s="284">
        <f t="shared" si="27"/>
        <v>169.2</v>
      </c>
      <c r="N1525" s="131"/>
      <c r="O1525" s="340"/>
      <c r="P1525" s="262"/>
      <c r="Q1525" s="262"/>
      <c r="R1525" s="262"/>
      <c r="S1525" s="262"/>
      <c r="T1525" s="262"/>
      <c r="U1525" s="262"/>
      <c r="V1525" s="262"/>
      <c r="W1525" s="262"/>
      <c r="X1525" s="262"/>
      <c r="Y1525" s="262"/>
      <c r="Z1525" s="262"/>
      <c r="AA1525" s="262"/>
      <c r="AB1525" s="262"/>
      <c r="AC1525" s="262"/>
      <c r="AD1525" s="262"/>
      <c r="AE1525" s="262"/>
      <c r="AF1525" s="262"/>
      <c r="AG1525" s="262"/>
      <c r="AH1525" s="262"/>
      <c r="AI1525" s="262"/>
      <c r="AJ1525" s="262"/>
      <c r="AK1525" s="262"/>
      <c r="AL1525" s="262"/>
      <c r="AM1525" s="262"/>
      <c r="AN1525" s="262"/>
      <c r="AO1525" s="262"/>
      <c r="AP1525" s="262"/>
      <c r="AQ1525" s="262"/>
      <c r="AR1525" s="262"/>
      <c r="AS1525" s="262"/>
      <c r="AT1525" s="262"/>
      <c r="AU1525" s="262"/>
      <c r="AV1525" s="262"/>
      <c r="AW1525" s="262"/>
      <c r="AX1525" s="262"/>
      <c r="AY1525" s="262"/>
      <c r="AZ1525" s="262"/>
      <c r="BA1525" s="262"/>
      <c r="BB1525" s="262"/>
      <c r="BC1525" s="262"/>
      <c r="BD1525" s="262"/>
      <c r="BE1525" s="262"/>
      <c r="BF1525" s="262"/>
      <c r="BG1525" s="262"/>
      <c r="BH1525" s="262"/>
      <c r="BI1525" s="262"/>
      <c r="BJ1525" s="262"/>
      <c r="BK1525" s="262"/>
      <c r="BL1525" s="262"/>
      <c r="BM1525" s="262"/>
      <c r="BN1525" s="262"/>
      <c r="BO1525" s="262"/>
      <c r="BP1525" s="262"/>
      <c r="BQ1525" s="262"/>
      <c r="BR1525" s="262"/>
      <c r="BS1525" s="262"/>
      <c r="BT1525" s="262"/>
      <c r="BU1525" s="262"/>
      <c r="BV1525" s="262"/>
      <c r="BW1525" s="262"/>
      <c r="BX1525" s="262"/>
      <c r="BY1525" s="262"/>
      <c r="BZ1525" s="262"/>
      <c r="CA1525" s="262"/>
      <c r="CB1525" s="262"/>
      <c r="CC1525" s="262"/>
      <c r="CD1525" s="262"/>
      <c r="CE1525" s="262"/>
      <c r="CF1525" s="262"/>
      <c r="CG1525" s="262"/>
      <c r="CH1525" s="262"/>
      <c r="CI1525" s="262"/>
      <c r="CJ1525" s="262"/>
      <c r="CK1525" s="262"/>
      <c r="CL1525" s="262"/>
      <c r="CM1525" s="262"/>
      <c r="CN1525" s="262"/>
      <c r="CO1525" s="262"/>
      <c r="CP1525" s="262"/>
      <c r="CQ1525" s="262"/>
      <c r="CR1525" s="262"/>
      <c r="CS1525" s="262"/>
      <c r="CT1525" s="262"/>
      <c r="CU1525" s="262"/>
      <c r="CV1525" s="262"/>
      <c r="CW1525" s="262"/>
      <c r="CX1525" s="262"/>
      <c r="CY1525" s="262"/>
      <c r="CZ1525" s="262"/>
      <c r="DA1525" s="262"/>
      <c r="DB1525" s="262"/>
      <c r="DC1525" s="262"/>
      <c r="DD1525" s="262"/>
      <c r="DE1525" s="262"/>
      <c r="DF1525" s="262"/>
      <c r="DG1525" s="262"/>
      <c r="DH1525" s="262"/>
      <c r="DI1525" s="262"/>
      <c r="DJ1525" s="262"/>
      <c r="DK1525" s="262"/>
      <c r="DL1525" s="262"/>
      <c r="DM1525" s="262"/>
      <c r="DN1525" s="262"/>
      <c r="DO1525" s="262"/>
      <c r="DP1525" s="262"/>
      <c r="DQ1525" s="262"/>
      <c r="DR1525" s="262"/>
      <c r="DS1525" s="262"/>
      <c r="DT1525" s="262"/>
      <c r="DU1525" s="262"/>
      <c r="DV1525" s="262"/>
      <c r="DW1525" s="262"/>
      <c r="DX1525" s="262"/>
      <c r="DY1525" s="262"/>
      <c r="DZ1525" s="262"/>
      <c r="EA1525" s="262"/>
      <c r="EB1525" s="262"/>
      <c r="EC1525" s="262"/>
      <c r="ED1525" s="262"/>
      <c r="EE1525" s="262"/>
      <c r="EF1525" s="262"/>
      <c r="EG1525" s="262"/>
      <c r="EH1525" s="262"/>
      <c r="EI1525" s="262"/>
      <c r="EJ1525" s="262"/>
      <c r="EK1525" s="262"/>
      <c r="EL1525" s="262"/>
      <c r="EM1525" s="262"/>
      <c r="EN1525" s="262"/>
      <c r="EO1525" s="262"/>
      <c r="EP1525" s="262"/>
      <c r="EQ1525" s="262"/>
      <c r="ER1525" s="262"/>
      <c r="ES1525" s="262"/>
      <c r="ET1525" s="262"/>
      <c r="EU1525" s="262"/>
      <c r="EV1525" s="262"/>
      <c r="EW1525" s="262"/>
      <c r="EX1525" s="262"/>
      <c r="EY1525" s="262"/>
      <c r="EZ1525" s="262"/>
      <c r="FA1525" s="262"/>
      <c r="FB1525" s="262"/>
      <c r="FC1525" s="262"/>
      <c r="FD1525" s="262"/>
      <c r="FE1525" s="262"/>
      <c r="FF1525" s="262"/>
      <c r="FG1525" s="262"/>
      <c r="FH1525" s="262"/>
      <c r="FI1525" s="262"/>
      <c r="FJ1525" s="262"/>
      <c r="FK1525" s="262"/>
      <c r="FL1525" s="262"/>
      <c r="FM1525" s="262"/>
      <c r="FN1525" s="262"/>
      <c r="FO1525" s="262"/>
      <c r="FP1525" s="262"/>
      <c r="FQ1525" s="262"/>
      <c r="FR1525" s="262"/>
      <c r="FS1525" s="262"/>
      <c r="FT1525" s="262"/>
      <c r="FU1525" s="262"/>
      <c r="FV1525" s="262"/>
      <c r="FW1525" s="262"/>
      <c r="FX1525" s="262"/>
      <c r="FY1525" s="262"/>
      <c r="FZ1525" s="262"/>
      <c r="GA1525" s="262"/>
      <c r="GB1525" s="262"/>
      <c r="GC1525" s="262"/>
      <c r="GD1525" s="262"/>
    </row>
    <row r="1526" spans="1:186" s="263" customFormat="1" x14ac:dyDescent="0.2">
      <c r="A1526" s="339" t="s">
        <v>13423</v>
      </c>
      <c r="B1526" s="280" t="s">
        <v>9736</v>
      </c>
      <c r="C1526" s="281" t="s">
        <v>9737</v>
      </c>
      <c r="D1526" s="130" t="s">
        <v>18</v>
      </c>
      <c r="E1526" s="130">
        <v>1</v>
      </c>
      <c r="F1526" s="130"/>
      <c r="G1526" s="282">
        <v>5</v>
      </c>
      <c r="H1526" s="283">
        <v>1.6666666666666666E-2</v>
      </c>
      <c r="I1526" s="358">
        <v>1303.1199999999999</v>
      </c>
      <c r="J1526" s="284"/>
      <c r="K1526" s="283"/>
      <c r="L1526" s="284">
        <f>IF(ISNUMBER(I1526),ROUND(H1526*E1526*I1526,2),"")</f>
        <v>21.72</v>
      </c>
      <c r="M1526" s="284">
        <f t="shared" si="27"/>
        <v>651.6</v>
      </c>
      <c r="N1526" s="131"/>
      <c r="O1526" s="340"/>
      <c r="P1526" s="262"/>
      <c r="Q1526" s="262"/>
      <c r="R1526" s="262"/>
      <c r="S1526" s="262"/>
      <c r="T1526" s="262"/>
      <c r="U1526" s="262"/>
      <c r="V1526" s="262"/>
      <c r="W1526" s="262"/>
      <c r="X1526" s="262"/>
      <c r="Y1526" s="262"/>
      <c r="Z1526" s="262"/>
      <c r="AA1526" s="262"/>
      <c r="AB1526" s="262"/>
      <c r="AC1526" s="262"/>
      <c r="AD1526" s="262"/>
      <c r="AE1526" s="262"/>
      <c r="AF1526" s="262"/>
      <c r="AG1526" s="262"/>
      <c r="AH1526" s="262"/>
      <c r="AI1526" s="262"/>
      <c r="AJ1526" s="262"/>
      <c r="AK1526" s="262"/>
      <c r="AL1526" s="262"/>
      <c r="AM1526" s="262"/>
      <c r="AN1526" s="262"/>
      <c r="AO1526" s="262"/>
      <c r="AP1526" s="262"/>
      <c r="AQ1526" s="262"/>
      <c r="AR1526" s="262"/>
      <c r="AS1526" s="262"/>
      <c r="AT1526" s="262"/>
      <c r="AU1526" s="262"/>
      <c r="AV1526" s="262"/>
      <c r="AW1526" s="262"/>
      <c r="AX1526" s="262"/>
      <c r="AY1526" s="262"/>
      <c r="AZ1526" s="262"/>
      <c r="BA1526" s="262"/>
      <c r="BB1526" s="262"/>
      <c r="BC1526" s="262"/>
      <c r="BD1526" s="262"/>
      <c r="BE1526" s="262"/>
      <c r="BF1526" s="262"/>
      <c r="BG1526" s="262"/>
      <c r="BH1526" s="262"/>
      <c r="BI1526" s="262"/>
      <c r="BJ1526" s="262"/>
      <c r="BK1526" s="262"/>
      <c r="BL1526" s="262"/>
      <c r="BM1526" s="262"/>
      <c r="BN1526" s="262"/>
      <c r="BO1526" s="262"/>
      <c r="BP1526" s="262"/>
      <c r="BQ1526" s="262"/>
      <c r="BR1526" s="262"/>
      <c r="BS1526" s="262"/>
      <c r="BT1526" s="262"/>
      <c r="BU1526" s="262"/>
      <c r="BV1526" s="262"/>
      <c r="BW1526" s="262"/>
      <c r="BX1526" s="262"/>
      <c r="BY1526" s="262"/>
      <c r="BZ1526" s="262"/>
      <c r="CA1526" s="262"/>
      <c r="CB1526" s="262"/>
      <c r="CC1526" s="262"/>
      <c r="CD1526" s="262"/>
      <c r="CE1526" s="262"/>
      <c r="CF1526" s="262"/>
      <c r="CG1526" s="262"/>
      <c r="CH1526" s="262"/>
      <c r="CI1526" s="262"/>
      <c r="CJ1526" s="262"/>
      <c r="CK1526" s="262"/>
      <c r="CL1526" s="262"/>
      <c r="CM1526" s="262"/>
      <c r="CN1526" s="262"/>
      <c r="CO1526" s="262"/>
      <c r="CP1526" s="262"/>
      <c r="CQ1526" s="262"/>
      <c r="CR1526" s="262"/>
      <c r="CS1526" s="262"/>
      <c r="CT1526" s="262"/>
      <c r="CU1526" s="262"/>
      <c r="CV1526" s="262"/>
      <c r="CW1526" s="262"/>
      <c r="CX1526" s="262"/>
      <c r="CY1526" s="262"/>
      <c r="CZ1526" s="262"/>
      <c r="DA1526" s="262"/>
      <c r="DB1526" s="262"/>
      <c r="DC1526" s="262"/>
      <c r="DD1526" s="262"/>
      <c r="DE1526" s="262"/>
      <c r="DF1526" s="262"/>
      <c r="DG1526" s="262"/>
      <c r="DH1526" s="262"/>
      <c r="DI1526" s="262"/>
      <c r="DJ1526" s="262"/>
      <c r="DK1526" s="262"/>
      <c r="DL1526" s="262"/>
      <c r="DM1526" s="262"/>
      <c r="DN1526" s="262"/>
      <c r="DO1526" s="262"/>
      <c r="DP1526" s="262"/>
      <c r="DQ1526" s="262"/>
      <c r="DR1526" s="262"/>
      <c r="DS1526" s="262"/>
      <c r="DT1526" s="262"/>
      <c r="DU1526" s="262"/>
      <c r="DV1526" s="262"/>
      <c r="DW1526" s="262"/>
      <c r="DX1526" s="262"/>
      <c r="DY1526" s="262"/>
      <c r="DZ1526" s="262"/>
      <c r="EA1526" s="262"/>
      <c r="EB1526" s="262"/>
      <c r="EC1526" s="262"/>
      <c r="ED1526" s="262"/>
      <c r="EE1526" s="262"/>
      <c r="EF1526" s="262"/>
      <c r="EG1526" s="262"/>
      <c r="EH1526" s="262"/>
      <c r="EI1526" s="262"/>
      <c r="EJ1526" s="262"/>
      <c r="EK1526" s="262"/>
      <c r="EL1526" s="262"/>
      <c r="EM1526" s="262"/>
      <c r="EN1526" s="262"/>
      <c r="EO1526" s="262"/>
      <c r="EP1526" s="262"/>
      <c r="EQ1526" s="262"/>
      <c r="ER1526" s="262"/>
      <c r="ES1526" s="262"/>
      <c r="ET1526" s="262"/>
      <c r="EU1526" s="262"/>
      <c r="EV1526" s="262"/>
      <c r="EW1526" s="262"/>
      <c r="EX1526" s="262"/>
      <c r="EY1526" s="262"/>
      <c r="EZ1526" s="262"/>
      <c r="FA1526" s="262"/>
      <c r="FB1526" s="262"/>
      <c r="FC1526" s="262"/>
      <c r="FD1526" s="262"/>
      <c r="FE1526" s="262"/>
      <c r="FF1526" s="262"/>
      <c r="FG1526" s="262"/>
      <c r="FH1526" s="262"/>
      <c r="FI1526" s="262"/>
      <c r="FJ1526" s="262"/>
      <c r="FK1526" s="262"/>
      <c r="FL1526" s="262"/>
      <c r="FM1526" s="262"/>
      <c r="FN1526" s="262"/>
      <c r="FO1526" s="262"/>
      <c r="FP1526" s="262"/>
      <c r="FQ1526" s="262"/>
      <c r="FR1526" s="262"/>
      <c r="FS1526" s="262"/>
      <c r="FT1526" s="262"/>
      <c r="FU1526" s="262"/>
      <c r="FV1526" s="262"/>
      <c r="FW1526" s="262"/>
      <c r="FX1526" s="262"/>
      <c r="FY1526" s="262"/>
      <c r="FZ1526" s="262"/>
      <c r="GA1526" s="262"/>
      <c r="GB1526" s="262"/>
      <c r="GC1526" s="262"/>
      <c r="GD1526" s="262"/>
    </row>
    <row r="1527" spans="1:186" s="263" customFormat="1" x14ac:dyDescent="0.2">
      <c r="A1527" s="339" t="s">
        <v>13424</v>
      </c>
      <c r="B1527" s="280" t="s">
        <v>9738</v>
      </c>
      <c r="C1527" s="281" t="s">
        <v>9739</v>
      </c>
      <c r="D1527" s="130" t="s">
        <v>18</v>
      </c>
      <c r="E1527" s="130">
        <v>1</v>
      </c>
      <c r="F1527" s="130"/>
      <c r="G1527" s="282">
        <v>5</v>
      </c>
      <c r="H1527" s="283">
        <v>1.6666666666666666E-2</v>
      </c>
      <c r="I1527" s="358">
        <v>1204.74</v>
      </c>
      <c r="J1527" s="284"/>
      <c r="K1527" s="283"/>
      <c r="L1527" s="284">
        <f>IF(ISNUMBER(I1527),ROUND(H1527*E1527*I1527,2),"")</f>
        <v>20.079999999999998</v>
      </c>
      <c r="M1527" s="284">
        <f t="shared" si="27"/>
        <v>602.4</v>
      </c>
      <c r="N1527" s="131"/>
      <c r="O1527" s="340"/>
      <c r="P1527" s="262"/>
      <c r="Q1527" s="262"/>
      <c r="R1527" s="262"/>
      <c r="S1527" s="262"/>
      <c r="T1527" s="262"/>
      <c r="U1527" s="262"/>
      <c r="V1527" s="262"/>
      <c r="W1527" s="262"/>
      <c r="X1527" s="262"/>
      <c r="Y1527" s="262"/>
      <c r="Z1527" s="262"/>
      <c r="AA1527" s="262"/>
      <c r="AB1527" s="262"/>
      <c r="AC1527" s="262"/>
      <c r="AD1527" s="262"/>
      <c r="AE1527" s="262"/>
      <c r="AF1527" s="262"/>
      <c r="AG1527" s="262"/>
      <c r="AH1527" s="262"/>
      <c r="AI1527" s="262"/>
      <c r="AJ1527" s="262"/>
      <c r="AK1527" s="262"/>
      <c r="AL1527" s="262"/>
      <c r="AM1527" s="262"/>
      <c r="AN1527" s="262"/>
      <c r="AO1527" s="262"/>
      <c r="AP1527" s="262"/>
      <c r="AQ1527" s="262"/>
      <c r="AR1527" s="262"/>
      <c r="AS1527" s="262"/>
      <c r="AT1527" s="262"/>
      <c r="AU1527" s="262"/>
      <c r="AV1527" s="262"/>
      <c r="AW1527" s="262"/>
      <c r="AX1527" s="262"/>
      <c r="AY1527" s="262"/>
      <c r="AZ1527" s="262"/>
      <c r="BA1527" s="262"/>
      <c r="BB1527" s="262"/>
      <c r="BC1527" s="262"/>
      <c r="BD1527" s="262"/>
      <c r="BE1527" s="262"/>
      <c r="BF1527" s="262"/>
      <c r="BG1527" s="262"/>
      <c r="BH1527" s="262"/>
      <c r="BI1527" s="262"/>
      <c r="BJ1527" s="262"/>
      <c r="BK1527" s="262"/>
      <c r="BL1527" s="262"/>
      <c r="BM1527" s="262"/>
      <c r="BN1527" s="262"/>
      <c r="BO1527" s="262"/>
      <c r="BP1527" s="262"/>
      <c r="BQ1527" s="262"/>
      <c r="BR1527" s="262"/>
      <c r="BS1527" s="262"/>
      <c r="BT1527" s="262"/>
      <c r="BU1527" s="262"/>
      <c r="BV1527" s="262"/>
      <c r="BW1527" s="262"/>
      <c r="BX1527" s="262"/>
      <c r="BY1527" s="262"/>
      <c r="BZ1527" s="262"/>
      <c r="CA1527" s="262"/>
      <c r="CB1527" s="262"/>
      <c r="CC1527" s="262"/>
      <c r="CD1527" s="262"/>
      <c r="CE1527" s="262"/>
      <c r="CF1527" s="262"/>
      <c r="CG1527" s="262"/>
      <c r="CH1527" s="262"/>
      <c r="CI1527" s="262"/>
      <c r="CJ1527" s="262"/>
      <c r="CK1527" s="262"/>
      <c r="CL1527" s="262"/>
      <c r="CM1527" s="262"/>
      <c r="CN1527" s="262"/>
      <c r="CO1527" s="262"/>
      <c r="CP1527" s="262"/>
      <c r="CQ1527" s="262"/>
      <c r="CR1527" s="262"/>
      <c r="CS1527" s="262"/>
      <c r="CT1527" s="262"/>
      <c r="CU1527" s="262"/>
      <c r="CV1527" s="262"/>
      <c r="CW1527" s="262"/>
      <c r="CX1527" s="262"/>
      <c r="CY1527" s="262"/>
      <c r="CZ1527" s="262"/>
      <c r="DA1527" s="262"/>
      <c r="DB1527" s="262"/>
      <c r="DC1527" s="262"/>
      <c r="DD1527" s="262"/>
      <c r="DE1527" s="262"/>
      <c r="DF1527" s="262"/>
      <c r="DG1527" s="262"/>
      <c r="DH1527" s="262"/>
      <c r="DI1527" s="262"/>
      <c r="DJ1527" s="262"/>
      <c r="DK1527" s="262"/>
      <c r="DL1527" s="262"/>
      <c r="DM1527" s="262"/>
      <c r="DN1527" s="262"/>
      <c r="DO1527" s="262"/>
      <c r="DP1527" s="262"/>
      <c r="DQ1527" s="262"/>
      <c r="DR1527" s="262"/>
      <c r="DS1527" s="262"/>
      <c r="DT1527" s="262"/>
      <c r="DU1527" s="262"/>
      <c r="DV1527" s="262"/>
      <c r="DW1527" s="262"/>
      <c r="DX1527" s="262"/>
      <c r="DY1527" s="262"/>
      <c r="DZ1527" s="262"/>
      <c r="EA1527" s="262"/>
      <c r="EB1527" s="262"/>
      <c r="EC1527" s="262"/>
      <c r="ED1527" s="262"/>
      <c r="EE1527" s="262"/>
      <c r="EF1527" s="262"/>
      <c r="EG1527" s="262"/>
      <c r="EH1527" s="262"/>
      <c r="EI1527" s="262"/>
      <c r="EJ1527" s="262"/>
      <c r="EK1527" s="262"/>
      <c r="EL1527" s="262"/>
      <c r="EM1527" s="262"/>
      <c r="EN1527" s="262"/>
      <c r="EO1527" s="262"/>
      <c r="EP1527" s="262"/>
      <c r="EQ1527" s="262"/>
      <c r="ER1527" s="262"/>
      <c r="ES1527" s="262"/>
      <c r="ET1527" s="262"/>
      <c r="EU1527" s="262"/>
      <c r="EV1527" s="262"/>
      <c r="EW1527" s="262"/>
      <c r="EX1527" s="262"/>
      <c r="EY1527" s="262"/>
      <c r="EZ1527" s="262"/>
      <c r="FA1527" s="262"/>
      <c r="FB1527" s="262"/>
      <c r="FC1527" s="262"/>
      <c r="FD1527" s="262"/>
      <c r="FE1527" s="262"/>
      <c r="FF1527" s="262"/>
      <c r="FG1527" s="262"/>
      <c r="FH1527" s="262"/>
      <c r="FI1527" s="262"/>
      <c r="FJ1527" s="262"/>
      <c r="FK1527" s="262"/>
      <c r="FL1527" s="262"/>
      <c r="FM1527" s="262"/>
      <c r="FN1527" s="262"/>
      <c r="FO1527" s="262"/>
      <c r="FP1527" s="262"/>
      <c r="FQ1527" s="262"/>
      <c r="FR1527" s="262"/>
      <c r="FS1527" s="262"/>
      <c r="FT1527" s="262"/>
      <c r="FU1527" s="262"/>
      <c r="FV1527" s="262"/>
      <c r="FW1527" s="262"/>
      <c r="FX1527" s="262"/>
      <c r="FY1527" s="262"/>
      <c r="FZ1527" s="262"/>
      <c r="GA1527" s="262"/>
      <c r="GB1527" s="262"/>
      <c r="GC1527" s="262"/>
      <c r="GD1527" s="262"/>
    </row>
    <row r="1528" spans="1:186" s="263" customFormat="1" x14ac:dyDescent="0.2">
      <c r="A1528" s="339" t="s">
        <v>13425</v>
      </c>
      <c r="B1528" s="280" t="s">
        <v>4663</v>
      </c>
      <c r="C1528" s="281" t="s">
        <v>4664</v>
      </c>
      <c r="D1528" s="130" t="s">
        <v>18</v>
      </c>
      <c r="E1528" s="130">
        <v>4</v>
      </c>
      <c r="F1528" s="130"/>
      <c r="G1528" s="282">
        <v>5</v>
      </c>
      <c r="H1528" s="283">
        <v>1.6666666666666666E-2</v>
      </c>
      <c r="I1528" s="358">
        <v>30.85</v>
      </c>
      <c r="J1528" s="284"/>
      <c r="K1528" s="283"/>
      <c r="L1528" s="284">
        <f>IF(ISNUMBER(I1528),ROUND(H1528*E1528*I1528,2),"")</f>
        <v>2.06</v>
      </c>
      <c r="M1528" s="284">
        <f t="shared" si="27"/>
        <v>61.8</v>
      </c>
      <c r="N1528" s="131"/>
      <c r="O1528" s="340"/>
      <c r="P1528" s="262"/>
      <c r="Q1528" s="262"/>
      <c r="R1528" s="262"/>
      <c r="S1528" s="262"/>
      <c r="T1528" s="262"/>
      <c r="U1528" s="262"/>
      <c r="V1528" s="262"/>
      <c r="W1528" s="262"/>
      <c r="X1528" s="262"/>
      <c r="Y1528" s="262"/>
      <c r="Z1528" s="262"/>
      <c r="AA1528" s="262"/>
      <c r="AB1528" s="262"/>
      <c r="AC1528" s="262"/>
      <c r="AD1528" s="262"/>
      <c r="AE1528" s="262"/>
      <c r="AF1528" s="262"/>
      <c r="AG1528" s="262"/>
      <c r="AH1528" s="262"/>
      <c r="AI1528" s="262"/>
      <c r="AJ1528" s="262"/>
      <c r="AK1528" s="262"/>
      <c r="AL1528" s="262"/>
      <c r="AM1528" s="262"/>
      <c r="AN1528" s="262"/>
      <c r="AO1528" s="262"/>
      <c r="AP1528" s="262"/>
      <c r="AQ1528" s="262"/>
      <c r="AR1528" s="262"/>
      <c r="AS1528" s="262"/>
      <c r="AT1528" s="262"/>
      <c r="AU1528" s="262"/>
      <c r="AV1528" s="262"/>
      <c r="AW1528" s="262"/>
      <c r="AX1528" s="262"/>
      <c r="AY1528" s="262"/>
      <c r="AZ1528" s="262"/>
      <c r="BA1528" s="262"/>
      <c r="BB1528" s="262"/>
      <c r="BC1528" s="262"/>
      <c r="BD1528" s="262"/>
      <c r="BE1528" s="262"/>
      <c r="BF1528" s="262"/>
      <c r="BG1528" s="262"/>
      <c r="BH1528" s="262"/>
      <c r="BI1528" s="262"/>
      <c r="BJ1528" s="262"/>
      <c r="BK1528" s="262"/>
      <c r="BL1528" s="262"/>
      <c r="BM1528" s="262"/>
      <c r="BN1528" s="262"/>
      <c r="BO1528" s="262"/>
      <c r="BP1528" s="262"/>
      <c r="BQ1528" s="262"/>
      <c r="BR1528" s="262"/>
      <c r="BS1528" s="262"/>
      <c r="BT1528" s="262"/>
      <c r="BU1528" s="262"/>
      <c r="BV1528" s="262"/>
      <c r="BW1528" s="262"/>
      <c r="BX1528" s="262"/>
      <c r="BY1528" s="262"/>
      <c r="BZ1528" s="262"/>
      <c r="CA1528" s="262"/>
      <c r="CB1528" s="262"/>
      <c r="CC1528" s="262"/>
      <c r="CD1528" s="262"/>
      <c r="CE1528" s="262"/>
      <c r="CF1528" s="262"/>
      <c r="CG1528" s="262"/>
      <c r="CH1528" s="262"/>
      <c r="CI1528" s="262"/>
      <c r="CJ1528" s="262"/>
      <c r="CK1528" s="262"/>
      <c r="CL1528" s="262"/>
      <c r="CM1528" s="262"/>
      <c r="CN1528" s="262"/>
      <c r="CO1528" s="262"/>
      <c r="CP1528" s="262"/>
      <c r="CQ1528" s="262"/>
      <c r="CR1528" s="262"/>
      <c r="CS1528" s="262"/>
      <c r="CT1528" s="262"/>
      <c r="CU1528" s="262"/>
      <c r="CV1528" s="262"/>
      <c r="CW1528" s="262"/>
      <c r="CX1528" s="262"/>
      <c r="CY1528" s="262"/>
      <c r="CZ1528" s="262"/>
      <c r="DA1528" s="262"/>
      <c r="DB1528" s="262"/>
      <c r="DC1528" s="262"/>
      <c r="DD1528" s="262"/>
      <c r="DE1528" s="262"/>
      <c r="DF1528" s="262"/>
      <c r="DG1528" s="262"/>
      <c r="DH1528" s="262"/>
      <c r="DI1528" s="262"/>
      <c r="DJ1528" s="262"/>
      <c r="DK1528" s="262"/>
      <c r="DL1528" s="262"/>
      <c r="DM1528" s="262"/>
      <c r="DN1528" s="262"/>
      <c r="DO1528" s="262"/>
      <c r="DP1528" s="262"/>
      <c r="DQ1528" s="262"/>
      <c r="DR1528" s="262"/>
      <c r="DS1528" s="262"/>
      <c r="DT1528" s="262"/>
      <c r="DU1528" s="262"/>
      <c r="DV1528" s="262"/>
      <c r="DW1528" s="262"/>
      <c r="DX1528" s="262"/>
      <c r="DY1528" s="262"/>
      <c r="DZ1528" s="262"/>
      <c r="EA1528" s="262"/>
      <c r="EB1528" s="262"/>
      <c r="EC1528" s="262"/>
      <c r="ED1528" s="262"/>
      <c r="EE1528" s="262"/>
      <c r="EF1528" s="262"/>
      <c r="EG1528" s="262"/>
      <c r="EH1528" s="262"/>
      <c r="EI1528" s="262"/>
      <c r="EJ1528" s="262"/>
      <c r="EK1528" s="262"/>
      <c r="EL1528" s="262"/>
      <c r="EM1528" s="262"/>
      <c r="EN1528" s="262"/>
      <c r="EO1528" s="262"/>
      <c r="EP1528" s="262"/>
      <c r="EQ1528" s="262"/>
      <c r="ER1528" s="262"/>
      <c r="ES1528" s="262"/>
      <c r="ET1528" s="262"/>
      <c r="EU1528" s="262"/>
      <c r="EV1528" s="262"/>
      <c r="EW1528" s="262"/>
      <c r="EX1528" s="262"/>
      <c r="EY1528" s="262"/>
      <c r="EZ1528" s="262"/>
      <c r="FA1528" s="262"/>
      <c r="FB1528" s="262"/>
      <c r="FC1528" s="262"/>
      <c r="FD1528" s="262"/>
      <c r="FE1528" s="262"/>
      <c r="FF1528" s="262"/>
      <c r="FG1528" s="262"/>
      <c r="FH1528" s="262"/>
      <c r="FI1528" s="262"/>
      <c r="FJ1528" s="262"/>
      <c r="FK1528" s="262"/>
      <c r="FL1528" s="262"/>
      <c r="FM1528" s="262"/>
      <c r="FN1528" s="262"/>
      <c r="FO1528" s="262"/>
      <c r="FP1528" s="262"/>
      <c r="FQ1528" s="262"/>
      <c r="FR1528" s="262"/>
      <c r="FS1528" s="262"/>
      <c r="FT1528" s="262"/>
      <c r="FU1528" s="262"/>
      <c r="FV1528" s="262"/>
      <c r="FW1528" s="262"/>
      <c r="FX1528" s="262"/>
      <c r="FY1528" s="262"/>
      <c r="FZ1528" s="262"/>
      <c r="GA1528" s="262"/>
      <c r="GB1528" s="262"/>
      <c r="GC1528" s="262"/>
      <c r="GD1528" s="262"/>
    </row>
    <row r="1529" spans="1:186" s="263" customFormat="1" x14ac:dyDescent="0.2">
      <c r="A1529" s="339" t="s">
        <v>13426</v>
      </c>
      <c r="B1529" s="280" t="s">
        <v>4665</v>
      </c>
      <c r="C1529" s="281" t="s">
        <v>4666</v>
      </c>
      <c r="D1529" s="130" t="s">
        <v>18</v>
      </c>
      <c r="E1529" s="130">
        <v>4</v>
      </c>
      <c r="F1529" s="130"/>
      <c r="G1529" s="282">
        <v>5</v>
      </c>
      <c r="H1529" s="283">
        <v>1.6666666666666666E-2</v>
      </c>
      <c r="I1529" s="358">
        <v>21.5</v>
      </c>
      <c r="J1529" s="284"/>
      <c r="K1529" s="283"/>
      <c r="L1529" s="284">
        <f>IF(ISNUMBER(I1529),ROUND(H1529*E1529*I1529,2),"")</f>
        <v>1.43</v>
      </c>
      <c r="M1529" s="284">
        <f t="shared" si="27"/>
        <v>42.9</v>
      </c>
      <c r="N1529" s="131"/>
      <c r="O1529" s="340"/>
      <c r="P1529" s="262"/>
      <c r="Q1529" s="262"/>
      <c r="R1529" s="262"/>
      <c r="S1529" s="262"/>
      <c r="T1529" s="262"/>
      <c r="U1529" s="262"/>
      <c r="V1529" s="262"/>
      <c r="W1529" s="262"/>
      <c r="X1529" s="262"/>
      <c r="Y1529" s="262"/>
      <c r="Z1529" s="262"/>
      <c r="AA1529" s="262"/>
      <c r="AB1529" s="262"/>
      <c r="AC1529" s="262"/>
      <c r="AD1529" s="262"/>
      <c r="AE1529" s="262"/>
      <c r="AF1529" s="262"/>
      <c r="AG1529" s="262"/>
      <c r="AH1529" s="262"/>
      <c r="AI1529" s="262"/>
      <c r="AJ1529" s="262"/>
      <c r="AK1529" s="262"/>
      <c r="AL1529" s="262"/>
      <c r="AM1529" s="262"/>
      <c r="AN1529" s="262"/>
      <c r="AO1529" s="262"/>
      <c r="AP1529" s="262"/>
      <c r="AQ1529" s="262"/>
      <c r="AR1529" s="262"/>
      <c r="AS1529" s="262"/>
      <c r="AT1529" s="262"/>
      <c r="AU1529" s="262"/>
      <c r="AV1529" s="262"/>
      <c r="AW1529" s="262"/>
      <c r="AX1529" s="262"/>
      <c r="AY1529" s="262"/>
      <c r="AZ1529" s="262"/>
      <c r="BA1529" s="262"/>
      <c r="BB1529" s="262"/>
      <c r="BC1529" s="262"/>
      <c r="BD1529" s="262"/>
      <c r="BE1529" s="262"/>
      <c r="BF1529" s="262"/>
      <c r="BG1529" s="262"/>
      <c r="BH1529" s="262"/>
      <c r="BI1529" s="262"/>
      <c r="BJ1529" s="262"/>
      <c r="BK1529" s="262"/>
      <c r="BL1529" s="262"/>
      <c r="BM1529" s="262"/>
      <c r="BN1529" s="262"/>
      <c r="BO1529" s="262"/>
      <c r="BP1529" s="262"/>
      <c r="BQ1529" s="262"/>
      <c r="BR1529" s="262"/>
      <c r="BS1529" s="262"/>
      <c r="BT1529" s="262"/>
      <c r="BU1529" s="262"/>
      <c r="BV1529" s="262"/>
      <c r="BW1529" s="262"/>
      <c r="BX1529" s="262"/>
      <c r="BY1529" s="262"/>
      <c r="BZ1529" s="262"/>
      <c r="CA1529" s="262"/>
      <c r="CB1529" s="262"/>
      <c r="CC1529" s="262"/>
      <c r="CD1529" s="262"/>
      <c r="CE1529" s="262"/>
      <c r="CF1529" s="262"/>
      <c r="CG1529" s="262"/>
      <c r="CH1529" s="262"/>
      <c r="CI1529" s="262"/>
      <c r="CJ1529" s="262"/>
      <c r="CK1529" s="262"/>
      <c r="CL1529" s="262"/>
      <c r="CM1529" s="262"/>
      <c r="CN1529" s="262"/>
      <c r="CO1529" s="262"/>
      <c r="CP1529" s="262"/>
      <c r="CQ1529" s="262"/>
      <c r="CR1529" s="262"/>
      <c r="CS1529" s="262"/>
      <c r="CT1529" s="262"/>
      <c r="CU1529" s="262"/>
      <c r="CV1529" s="262"/>
      <c r="CW1529" s="262"/>
      <c r="CX1529" s="262"/>
      <c r="CY1529" s="262"/>
      <c r="CZ1529" s="262"/>
      <c r="DA1529" s="262"/>
      <c r="DB1529" s="262"/>
      <c r="DC1529" s="262"/>
      <c r="DD1529" s="262"/>
      <c r="DE1529" s="262"/>
      <c r="DF1529" s="262"/>
      <c r="DG1529" s="262"/>
      <c r="DH1529" s="262"/>
      <c r="DI1529" s="262"/>
      <c r="DJ1529" s="262"/>
      <c r="DK1529" s="262"/>
      <c r="DL1529" s="262"/>
      <c r="DM1529" s="262"/>
      <c r="DN1529" s="262"/>
      <c r="DO1529" s="262"/>
      <c r="DP1529" s="262"/>
      <c r="DQ1529" s="262"/>
      <c r="DR1529" s="262"/>
      <c r="DS1529" s="262"/>
      <c r="DT1529" s="262"/>
      <c r="DU1529" s="262"/>
      <c r="DV1529" s="262"/>
      <c r="DW1529" s="262"/>
      <c r="DX1529" s="262"/>
      <c r="DY1529" s="262"/>
      <c r="DZ1529" s="262"/>
      <c r="EA1529" s="262"/>
      <c r="EB1529" s="262"/>
      <c r="EC1529" s="262"/>
      <c r="ED1529" s="262"/>
      <c r="EE1529" s="262"/>
      <c r="EF1529" s="262"/>
      <c r="EG1529" s="262"/>
      <c r="EH1529" s="262"/>
      <c r="EI1529" s="262"/>
      <c r="EJ1529" s="262"/>
      <c r="EK1529" s="262"/>
      <c r="EL1529" s="262"/>
      <c r="EM1529" s="262"/>
      <c r="EN1529" s="262"/>
      <c r="EO1529" s="262"/>
      <c r="EP1529" s="262"/>
      <c r="EQ1529" s="262"/>
      <c r="ER1529" s="262"/>
      <c r="ES1529" s="262"/>
      <c r="ET1529" s="262"/>
      <c r="EU1529" s="262"/>
      <c r="EV1529" s="262"/>
      <c r="EW1529" s="262"/>
      <c r="EX1529" s="262"/>
      <c r="EY1529" s="262"/>
      <c r="EZ1529" s="262"/>
      <c r="FA1529" s="262"/>
      <c r="FB1529" s="262"/>
      <c r="FC1529" s="262"/>
      <c r="FD1529" s="262"/>
      <c r="FE1529" s="262"/>
      <c r="FF1529" s="262"/>
      <c r="FG1529" s="262"/>
      <c r="FH1529" s="262"/>
      <c r="FI1529" s="262"/>
      <c r="FJ1529" s="262"/>
      <c r="FK1529" s="262"/>
      <c r="FL1529" s="262"/>
      <c r="FM1529" s="262"/>
      <c r="FN1529" s="262"/>
      <c r="FO1529" s="262"/>
      <c r="FP1529" s="262"/>
      <c r="FQ1529" s="262"/>
      <c r="FR1529" s="262"/>
      <c r="FS1529" s="262"/>
      <c r="FT1529" s="262"/>
      <c r="FU1529" s="262"/>
      <c r="FV1529" s="262"/>
      <c r="FW1529" s="262"/>
      <c r="FX1529" s="262"/>
      <c r="FY1529" s="262"/>
      <c r="FZ1529" s="262"/>
      <c r="GA1529" s="262"/>
      <c r="GB1529" s="262"/>
      <c r="GC1529" s="262"/>
      <c r="GD1529" s="262"/>
    </row>
    <row r="1530" spans="1:186" s="263" customFormat="1" x14ac:dyDescent="0.2">
      <c r="A1530" s="339" t="s">
        <v>13427</v>
      </c>
      <c r="B1530" s="280" t="s">
        <v>4667</v>
      </c>
      <c r="C1530" s="281" t="s">
        <v>4668</v>
      </c>
      <c r="D1530" s="130" t="s">
        <v>18</v>
      </c>
      <c r="E1530" s="130">
        <v>4</v>
      </c>
      <c r="F1530" s="130"/>
      <c r="G1530" s="282">
        <v>5</v>
      </c>
      <c r="H1530" s="283">
        <v>1.6666666666666666E-2</v>
      </c>
      <c r="I1530" s="358">
        <v>7.43</v>
      </c>
      <c r="J1530" s="284"/>
      <c r="K1530" s="283"/>
      <c r="L1530" s="284">
        <f>IF(ISNUMBER(I1530),ROUND(H1530*E1530*I1530,2),"")</f>
        <v>0.5</v>
      </c>
      <c r="M1530" s="284">
        <f t="shared" si="27"/>
        <v>15</v>
      </c>
      <c r="N1530" s="131"/>
      <c r="O1530" s="340"/>
      <c r="P1530" s="262"/>
      <c r="Q1530" s="262"/>
      <c r="R1530" s="262"/>
      <c r="S1530" s="262"/>
      <c r="T1530" s="262"/>
      <c r="U1530" s="262"/>
      <c r="V1530" s="262"/>
      <c r="W1530" s="262"/>
      <c r="X1530" s="262"/>
      <c r="Y1530" s="262"/>
      <c r="Z1530" s="262"/>
      <c r="AA1530" s="262"/>
      <c r="AB1530" s="262"/>
      <c r="AC1530" s="262"/>
      <c r="AD1530" s="262"/>
      <c r="AE1530" s="262"/>
      <c r="AF1530" s="262"/>
      <c r="AG1530" s="262"/>
      <c r="AH1530" s="262"/>
      <c r="AI1530" s="262"/>
      <c r="AJ1530" s="262"/>
      <c r="AK1530" s="262"/>
      <c r="AL1530" s="262"/>
      <c r="AM1530" s="262"/>
      <c r="AN1530" s="262"/>
      <c r="AO1530" s="262"/>
      <c r="AP1530" s="262"/>
      <c r="AQ1530" s="262"/>
      <c r="AR1530" s="262"/>
      <c r="AS1530" s="262"/>
      <c r="AT1530" s="262"/>
      <c r="AU1530" s="262"/>
      <c r="AV1530" s="262"/>
      <c r="AW1530" s="262"/>
      <c r="AX1530" s="262"/>
      <c r="AY1530" s="262"/>
      <c r="AZ1530" s="262"/>
      <c r="BA1530" s="262"/>
      <c r="BB1530" s="262"/>
      <c r="BC1530" s="262"/>
      <c r="BD1530" s="262"/>
      <c r="BE1530" s="262"/>
      <c r="BF1530" s="262"/>
      <c r="BG1530" s="262"/>
      <c r="BH1530" s="262"/>
      <c r="BI1530" s="262"/>
      <c r="BJ1530" s="262"/>
      <c r="BK1530" s="262"/>
      <c r="BL1530" s="262"/>
      <c r="BM1530" s="262"/>
      <c r="BN1530" s="262"/>
      <c r="BO1530" s="262"/>
      <c r="BP1530" s="262"/>
      <c r="BQ1530" s="262"/>
      <c r="BR1530" s="262"/>
      <c r="BS1530" s="262"/>
      <c r="BT1530" s="262"/>
      <c r="BU1530" s="262"/>
      <c r="BV1530" s="262"/>
      <c r="BW1530" s="262"/>
      <c r="BX1530" s="262"/>
      <c r="BY1530" s="262"/>
      <c r="BZ1530" s="262"/>
      <c r="CA1530" s="262"/>
      <c r="CB1530" s="262"/>
      <c r="CC1530" s="262"/>
      <c r="CD1530" s="262"/>
      <c r="CE1530" s="262"/>
      <c r="CF1530" s="262"/>
      <c r="CG1530" s="262"/>
      <c r="CH1530" s="262"/>
      <c r="CI1530" s="262"/>
      <c r="CJ1530" s="262"/>
      <c r="CK1530" s="262"/>
      <c r="CL1530" s="262"/>
      <c r="CM1530" s="262"/>
      <c r="CN1530" s="262"/>
      <c r="CO1530" s="262"/>
      <c r="CP1530" s="262"/>
      <c r="CQ1530" s="262"/>
      <c r="CR1530" s="262"/>
      <c r="CS1530" s="262"/>
      <c r="CT1530" s="262"/>
      <c r="CU1530" s="262"/>
      <c r="CV1530" s="262"/>
      <c r="CW1530" s="262"/>
      <c r="CX1530" s="262"/>
      <c r="CY1530" s="262"/>
      <c r="CZ1530" s="262"/>
      <c r="DA1530" s="262"/>
      <c r="DB1530" s="262"/>
      <c r="DC1530" s="262"/>
      <c r="DD1530" s="262"/>
      <c r="DE1530" s="262"/>
      <c r="DF1530" s="262"/>
      <c r="DG1530" s="262"/>
      <c r="DH1530" s="262"/>
      <c r="DI1530" s="262"/>
      <c r="DJ1530" s="262"/>
      <c r="DK1530" s="262"/>
      <c r="DL1530" s="262"/>
      <c r="DM1530" s="262"/>
      <c r="DN1530" s="262"/>
      <c r="DO1530" s="262"/>
      <c r="DP1530" s="262"/>
      <c r="DQ1530" s="262"/>
      <c r="DR1530" s="262"/>
      <c r="DS1530" s="262"/>
      <c r="DT1530" s="262"/>
      <c r="DU1530" s="262"/>
      <c r="DV1530" s="262"/>
      <c r="DW1530" s="262"/>
      <c r="DX1530" s="262"/>
      <c r="DY1530" s="262"/>
      <c r="DZ1530" s="262"/>
      <c r="EA1530" s="262"/>
      <c r="EB1530" s="262"/>
      <c r="EC1530" s="262"/>
      <c r="ED1530" s="262"/>
      <c r="EE1530" s="262"/>
      <c r="EF1530" s="262"/>
      <c r="EG1530" s="262"/>
      <c r="EH1530" s="262"/>
      <c r="EI1530" s="262"/>
      <c r="EJ1530" s="262"/>
      <c r="EK1530" s="262"/>
      <c r="EL1530" s="262"/>
      <c r="EM1530" s="262"/>
      <c r="EN1530" s="262"/>
      <c r="EO1530" s="262"/>
      <c r="EP1530" s="262"/>
      <c r="EQ1530" s="262"/>
      <c r="ER1530" s="262"/>
      <c r="ES1530" s="262"/>
      <c r="ET1530" s="262"/>
      <c r="EU1530" s="262"/>
      <c r="EV1530" s="262"/>
      <c r="EW1530" s="262"/>
      <c r="EX1530" s="262"/>
      <c r="EY1530" s="262"/>
      <c r="EZ1530" s="262"/>
      <c r="FA1530" s="262"/>
      <c r="FB1530" s="262"/>
      <c r="FC1530" s="262"/>
      <c r="FD1530" s="262"/>
      <c r="FE1530" s="262"/>
      <c r="FF1530" s="262"/>
      <c r="FG1530" s="262"/>
      <c r="FH1530" s="262"/>
      <c r="FI1530" s="262"/>
      <c r="FJ1530" s="262"/>
      <c r="FK1530" s="262"/>
      <c r="FL1530" s="262"/>
      <c r="FM1530" s="262"/>
      <c r="FN1530" s="262"/>
      <c r="FO1530" s="262"/>
      <c r="FP1530" s="262"/>
      <c r="FQ1530" s="262"/>
      <c r="FR1530" s="262"/>
      <c r="FS1530" s="262"/>
      <c r="FT1530" s="262"/>
      <c r="FU1530" s="262"/>
      <c r="FV1530" s="262"/>
      <c r="FW1530" s="262"/>
      <c r="FX1530" s="262"/>
      <c r="FY1530" s="262"/>
      <c r="FZ1530" s="262"/>
      <c r="GA1530" s="262"/>
      <c r="GB1530" s="262"/>
      <c r="GC1530" s="262"/>
      <c r="GD1530" s="262"/>
    </row>
    <row r="1531" spans="1:186" s="263" customFormat="1" x14ac:dyDescent="0.2">
      <c r="A1531" s="339" t="s">
        <v>13428</v>
      </c>
      <c r="B1531" s="280" t="s">
        <v>4669</v>
      </c>
      <c r="C1531" s="281" t="s">
        <v>4670</v>
      </c>
      <c r="D1531" s="130" t="s">
        <v>18</v>
      </c>
      <c r="E1531" s="130">
        <v>4</v>
      </c>
      <c r="F1531" s="130"/>
      <c r="G1531" s="282">
        <v>5</v>
      </c>
      <c r="H1531" s="283">
        <v>1.6666666666666666E-2</v>
      </c>
      <c r="I1531" s="358">
        <v>8.92</v>
      </c>
      <c r="J1531" s="284"/>
      <c r="K1531" s="283"/>
      <c r="L1531" s="284">
        <f>IF(ISNUMBER(I1531),ROUND(H1531*E1531*I1531,2),"")</f>
        <v>0.59</v>
      </c>
      <c r="M1531" s="284">
        <f t="shared" si="27"/>
        <v>17.7</v>
      </c>
      <c r="N1531" s="131"/>
      <c r="O1531" s="340"/>
      <c r="P1531" s="262"/>
      <c r="Q1531" s="262"/>
      <c r="R1531" s="262"/>
      <c r="S1531" s="262"/>
      <c r="T1531" s="262"/>
      <c r="U1531" s="262"/>
      <c r="V1531" s="262"/>
      <c r="W1531" s="262"/>
      <c r="X1531" s="262"/>
      <c r="Y1531" s="262"/>
      <c r="Z1531" s="262"/>
      <c r="AA1531" s="262"/>
      <c r="AB1531" s="262"/>
      <c r="AC1531" s="262"/>
      <c r="AD1531" s="262"/>
      <c r="AE1531" s="262"/>
      <c r="AF1531" s="262"/>
      <c r="AG1531" s="262"/>
      <c r="AH1531" s="262"/>
      <c r="AI1531" s="262"/>
      <c r="AJ1531" s="262"/>
      <c r="AK1531" s="262"/>
      <c r="AL1531" s="262"/>
      <c r="AM1531" s="262"/>
      <c r="AN1531" s="262"/>
      <c r="AO1531" s="262"/>
      <c r="AP1531" s="262"/>
      <c r="AQ1531" s="262"/>
      <c r="AR1531" s="262"/>
      <c r="AS1531" s="262"/>
      <c r="AT1531" s="262"/>
      <c r="AU1531" s="262"/>
      <c r="AV1531" s="262"/>
      <c r="AW1531" s="262"/>
      <c r="AX1531" s="262"/>
      <c r="AY1531" s="262"/>
      <c r="AZ1531" s="262"/>
      <c r="BA1531" s="262"/>
      <c r="BB1531" s="262"/>
      <c r="BC1531" s="262"/>
      <c r="BD1531" s="262"/>
      <c r="BE1531" s="262"/>
      <c r="BF1531" s="262"/>
      <c r="BG1531" s="262"/>
      <c r="BH1531" s="262"/>
      <c r="BI1531" s="262"/>
      <c r="BJ1531" s="262"/>
      <c r="BK1531" s="262"/>
      <c r="BL1531" s="262"/>
      <c r="BM1531" s="262"/>
      <c r="BN1531" s="262"/>
      <c r="BO1531" s="262"/>
      <c r="BP1531" s="262"/>
      <c r="BQ1531" s="262"/>
      <c r="BR1531" s="262"/>
      <c r="BS1531" s="262"/>
      <c r="BT1531" s="262"/>
      <c r="BU1531" s="262"/>
      <c r="BV1531" s="262"/>
      <c r="BW1531" s="262"/>
      <c r="BX1531" s="262"/>
      <c r="BY1531" s="262"/>
      <c r="BZ1531" s="262"/>
      <c r="CA1531" s="262"/>
      <c r="CB1531" s="262"/>
      <c r="CC1531" s="262"/>
      <c r="CD1531" s="262"/>
      <c r="CE1531" s="262"/>
      <c r="CF1531" s="262"/>
      <c r="CG1531" s="262"/>
      <c r="CH1531" s="262"/>
      <c r="CI1531" s="262"/>
      <c r="CJ1531" s="262"/>
      <c r="CK1531" s="262"/>
      <c r="CL1531" s="262"/>
      <c r="CM1531" s="262"/>
      <c r="CN1531" s="262"/>
      <c r="CO1531" s="262"/>
      <c r="CP1531" s="262"/>
      <c r="CQ1531" s="262"/>
      <c r="CR1531" s="262"/>
      <c r="CS1531" s="262"/>
      <c r="CT1531" s="262"/>
      <c r="CU1531" s="262"/>
      <c r="CV1531" s="262"/>
      <c r="CW1531" s="262"/>
      <c r="CX1531" s="262"/>
      <c r="CY1531" s="262"/>
      <c r="CZ1531" s="262"/>
      <c r="DA1531" s="262"/>
      <c r="DB1531" s="262"/>
      <c r="DC1531" s="262"/>
      <c r="DD1531" s="262"/>
      <c r="DE1531" s="262"/>
      <c r="DF1531" s="262"/>
      <c r="DG1531" s="262"/>
      <c r="DH1531" s="262"/>
      <c r="DI1531" s="262"/>
      <c r="DJ1531" s="262"/>
      <c r="DK1531" s="262"/>
      <c r="DL1531" s="262"/>
      <c r="DM1531" s="262"/>
      <c r="DN1531" s="262"/>
      <c r="DO1531" s="262"/>
      <c r="DP1531" s="262"/>
      <c r="DQ1531" s="262"/>
      <c r="DR1531" s="262"/>
      <c r="DS1531" s="262"/>
      <c r="DT1531" s="262"/>
      <c r="DU1531" s="262"/>
      <c r="DV1531" s="262"/>
      <c r="DW1531" s="262"/>
      <c r="DX1531" s="262"/>
      <c r="DY1531" s="262"/>
      <c r="DZ1531" s="262"/>
      <c r="EA1531" s="262"/>
      <c r="EB1531" s="262"/>
      <c r="EC1531" s="262"/>
      <c r="ED1531" s="262"/>
      <c r="EE1531" s="262"/>
      <c r="EF1531" s="262"/>
      <c r="EG1531" s="262"/>
      <c r="EH1531" s="262"/>
      <c r="EI1531" s="262"/>
      <c r="EJ1531" s="262"/>
      <c r="EK1531" s="262"/>
      <c r="EL1531" s="262"/>
      <c r="EM1531" s="262"/>
      <c r="EN1531" s="262"/>
      <c r="EO1531" s="262"/>
      <c r="EP1531" s="262"/>
      <c r="EQ1531" s="262"/>
      <c r="ER1531" s="262"/>
      <c r="ES1531" s="262"/>
      <c r="ET1531" s="262"/>
      <c r="EU1531" s="262"/>
      <c r="EV1531" s="262"/>
      <c r="EW1531" s="262"/>
      <c r="EX1531" s="262"/>
      <c r="EY1531" s="262"/>
      <c r="EZ1531" s="262"/>
      <c r="FA1531" s="262"/>
      <c r="FB1531" s="262"/>
      <c r="FC1531" s="262"/>
      <c r="FD1531" s="262"/>
      <c r="FE1531" s="262"/>
      <c r="FF1531" s="262"/>
      <c r="FG1531" s="262"/>
      <c r="FH1531" s="262"/>
      <c r="FI1531" s="262"/>
      <c r="FJ1531" s="262"/>
      <c r="FK1531" s="262"/>
      <c r="FL1531" s="262"/>
      <c r="FM1531" s="262"/>
      <c r="FN1531" s="262"/>
      <c r="FO1531" s="262"/>
      <c r="FP1531" s="262"/>
      <c r="FQ1531" s="262"/>
      <c r="FR1531" s="262"/>
      <c r="FS1531" s="262"/>
      <c r="FT1531" s="262"/>
      <c r="FU1531" s="262"/>
      <c r="FV1531" s="262"/>
      <c r="FW1531" s="262"/>
      <c r="FX1531" s="262"/>
      <c r="FY1531" s="262"/>
      <c r="FZ1531" s="262"/>
      <c r="GA1531" s="262"/>
      <c r="GB1531" s="262"/>
      <c r="GC1531" s="262"/>
      <c r="GD1531" s="262"/>
    </row>
    <row r="1532" spans="1:186" s="263" customFormat="1" x14ac:dyDescent="0.2">
      <c r="A1532" s="339" t="s">
        <v>13429</v>
      </c>
      <c r="B1532" s="280" t="s">
        <v>4671</v>
      </c>
      <c r="C1532" s="281" t="s">
        <v>4672</v>
      </c>
      <c r="D1532" s="130" t="s">
        <v>18</v>
      </c>
      <c r="E1532" s="130">
        <v>4</v>
      </c>
      <c r="F1532" s="130"/>
      <c r="G1532" s="282">
        <v>5</v>
      </c>
      <c r="H1532" s="283">
        <v>1.6666666666666666E-2</v>
      </c>
      <c r="I1532" s="358">
        <v>13.05</v>
      </c>
      <c r="J1532" s="284"/>
      <c r="K1532" s="283"/>
      <c r="L1532" s="284">
        <f>IF(ISNUMBER(I1532),ROUND(H1532*E1532*I1532,2),"")</f>
        <v>0.87</v>
      </c>
      <c r="M1532" s="284">
        <f t="shared" si="27"/>
        <v>26.1</v>
      </c>
      <c r="N1532" s="131"/>
      <c r="O1532" s="340"/>
      <c r="P1532" s="262"/>
      <c r="Q1532" s="262"/>
      <c r="R1532" s="262"/>
      <c r="S1532" s="262"/>
      <c r="T1532" s="262"/>
      <c r="U1532" s="262"/>
      <c r="V1532" s="262"/>
      <c r="W1532" s="262"/>
      <c r="X1532" s="262"/>
      <c r="Y1532" s="262"/>
      <c r="Z1532" s="262"/>
      <c r="AA1532" s="262"/>
      <c r="AB1532" s="262"/>
      <c r="AC1532" s="262"/>
      <c r="AD1532" s="262"/>
      <c r="AE1532" s="262"/>
      <c r="AF1532" s="262"/>
      <c r="AG1532" s="262"/>
      <c r="AH1532" s="262"/>
      <c r="AI1532" s="262"/>
      <c r="AJ1532" s="262"/>
      <c r="AK1532" s="262"/>
      <c r="AL1532" s="262"/>
      <c r="AM1532" s="262"/>
      <c r="AN1532" s="262"/>
      <c r="AO1532" s="262"/>
      <c r="AP1532" s="262"/>
      <c r="AQ1532" s="262"/>
      <c r="AR1532" s="262"/>
      <c r="AS1532" s="262"/>
      <c r="AT1532" s="262"/>
      <c r="AU1532" s="262"/>
      <c r="AV1532" s="262"/>
      <c r="AW1532" s="262"/>
      <c r="AX1532" s="262"/>
      <c r="AY1532" s="262"/>
      <c r="AZ1532" s="262"/>
      <c r="BA1532" s="262"/>
      <c r="BB1532" s="262"/>
      <c r="BC1532" s="262"/>
      <c r="BD1532" s="262"/>
      <c r="BE1532" s="262"/>
      <c r="BF1532" s="262"/>
      <c r="BG1532" s="262"/>
      <c r="BH1532" s="262"/>
      <c r="BI1532" s="262"/>
      <c r="BJ1532" s="262"/>
      <c r="BK1532" s="262"/>
      <c r="BL1532" s="262"/>
      <c r="BM1532" s="262"/>
      <c r="BN1532" s="262"/>
      <c r="BO1532" s="262"/>
      <c r="BP1532" s="262"/>
      <c r="BQ1532" s="262"/>
      <c r="BR1532" s="262"/>
      <c r="BS1532" s="262"/>
      <c r="BT1532" s="262"/>
      <c r="BU1532" s="262"/>
      <c r="BV1532" s="262"/>
      <c r="BW1532" s="262"/>
      <c r="BX1532" s="262"/>
      <c r="BY1532" s="262"/>
      <c r="BZ1532" s="262"/>
      <c r="CA1532" s="262"/>
      <c r="CB1532" s="262"/>
      <c r="CC1532" s="262"/>
      <c r="CD1532" s="262"/>
      <c r="CE1532" s="262"/>
      <c r="CF1532" s="262"/>
      <c r="CG1532" s="262"/>
      <c r="CH1532" s="262"/>
      <c r="CI1532" s="262"/>
      <c r="CJ1532" s="262"/>
      <c r="CK1532" s="262"/>
      <c r="CL1532" s="262"/>
      <c r="CM1532" s="262"/>
      <c r="CN1532" s="262"/>
      <c r="CO1532" s="262"/>
      <c r="CP1532" s="262"/>
      <c r="CQ1532" s="262"/>
      <c r="CR1532" s="262"/>
      <c r="CS1532" s="262"/>
      <c r="CT1532" s="262"/>
      <c r="CU1532" s="262"/>
      <c r="CV1532" s="262"/>
      <c r="CW1532" s="262"/>
      <c r="CX1532" s="262"/>
      <c r="CY1532" s="262"/>
      <c r="CZ1532" s="262"/>
      <c r="DA1532" s="262"/>
      <c r="DB1532" s="262"/>
      <c r="DC1532" s="262"/>
      <c r="DD1532" s="262"/>
      <c r="DE1532" s="262"/>
      <c r="DF1532" s="262"/>
      <c r="DG1532" s="262"/>
      <c r="DH1532" s="262"/>
      <c r="DI1532" s="262"/>
      <c r="DJ1532" s="262"/>
      <c r="DK1532" s="262"/>
      <c r="DL1532" s="262"/>
      <c r="DM1532" s="262"/>
      <c r="DN1532" s="262"/>
      <c r="DO1532" s="262"/>
      <c r="DP1532" s="262"/>
      <c r="DQ1532" s="262"/>
      <c r="DR1532" s="262"/>
      <c r="DS1532" s="262"/>
      <c r="DT1532" s="262"/>
      <c r="DU1532" s="262"/>
      <c r="DV1532" s="262"/>
      <c r="DW1532" s="262"/>
      <c r="DX1532" s="262"/>
      <c r="DY1532" s="262"/>
      <c r="DZ1532" s="262"/>
      <c r="EA1532" s="262"/>
      <c r="EB1532" s="262"/>
      <c r="EC1532" s="262"/>
      <c r="ED1532" s="262"/>
      <c r="EE1532" s="262"/>
      <c r="EF1532" s="262"/>
      <c r="EG1532" s="262"/>
      <c r="EH1532" s="262"/>
      <c r="EI1532" s="262"/>
      <c r="EJ1532" s="262"/>
      <c r="EK1532" s="262"/>
      <c r="EL1532" s="262"/>
      <c r="EM1532" s="262"/>
      <c r="EN1532" s="262"/>
      <c r="EO1532" s="262"/>
      <c r="EP1532" s="262"/>
      <c r="EQ1532" s="262"/>
      <c r="ER1532" s="262"/>
      <c r="ES1532" s="262"/>
      <c r="ET1532" s="262"/>
      <c r="EU1532" s="262"/>
      <c r="EV1532" s="262"/>
      <c r="EW1532" s="262"/>
      <c r="EX1532" s="262"/>
      <c r="EY1532" s="262"/>
      <c r="EZ1532" s="262"/>
      <c r="FA1532" s="262"/>
      <c r="FB1532" s="262"/>
      <c r="FC1532" s="262"/>
      <c r="FD1532" s="262"/>
      <c r="FE1532" s="262"/>
      <c r="FF1532" s="262"/>
      <c r="FG1532" s="262"/>
      <c r="FH1532" s="262"/>
      <c r="FI1532" s="262"/>
      <c r="FJ1532" s="262"/>
      <c r="FK1532" s="262"/>
      <c r="FL1532" s="262"/>
      <c r="FM1532" s="262"/>
      <c r="FN1532" s="262"/>
      <c r="FO1532" s="262"/>
      <c r="FP1532" s="262"/>
      <c r="FQ1532" s="262"/>
      <c r="FR1532" s="262"/>
      <c r="FS1532" s="262"/>
      <c r="FT1532" s="262"/>
      <c r="FU1532" s="262"/>
      <c r="FV1532" s="262"/>
      <c r="FW1532" s="262"/>
      <c r="FX1532" s="262"/>
      <c r="FY1532" s="262"/>
      <c r="FZ1532" s="262"/>
      <c r="GA1532" s="262"/>
      <c r="GB1532" s="262"/>
      <c r="GC1532" s="262"/>
      <c r="GD1532" s="262"/>
    </row>
    <row r="1533" spans="1:186" s="263" customFormat="1" x14ac:dyDescent="0.2">
      <c r="A1533" s="339" t="s">
        <v>13430</v>
      </c>
      <c r="B1533" s="280" t="s">
        <v>4673</v>
      </c>
      <c r="C1533" s="281" t="s">
        <v>4674</v>
      </c>
      <c r="D1533" s="130" t="s">
        <v>461</v>
      </c>
      <c r="E1533" s="130">
        <v>1</v>
      </c>
      <c r="F1533" s="130"/>
      <c r="G1533" s="282">
        <v>5</v>
      </c>
      <c r="H1533" s="283">
        <v>1.6666666666666666E-2</v>
      </c>
      <c r="I1533" s="358">
        <v>246.92</v>
      </c>
      <c r="J1533" s="284"/>
      <c r="K1533" s="283"/>
      <c r="L1533" s="284">
        <f>IF(ISNUMBER(I1533),ROUND(H1533*E1533*I1533,2),"")</f>
        <v>4.12</v>
      </c>
      <c r="M1533" s="284">
        <f t="shared" si="27"/>
        <v>123.6</v>
      </c>
      <c r="N1533" s="131"/>
      <c r="O1533" s="340"/>
      <c r="P1533" s="262"/>
      <c r="Q1533" s="262"/>
      <c r="R1533" s="262"/>
      <c r="S1533" s="262"/>
      <c r="T1533" s="262"/>
      <c r="U1533" s="262"/>
      <c r="V1533" s="262"/>
      <c r="W1533" s="262"/>
      <c r="X1533" s="262"/>
      <c r="Y1533" s="262"/>
      <c r="Z1533" s="262"/>
      <c r="AA1533" s="262"/>
      <c r="AB1533" s="262"/>
      <c r="AC1533" s="262"/>
      <c r="AD1533" s="262"/>
      <c r="AE1533" s="262"/>
      <c r="AF1533" s="262"/>
      <c r="AG1533" s="262"/>
      <c r="AH1533" s="262"/>
      <c r="AI1533" s="262"/>
      <c r="AJ1533" s="262"/>
      <c r="AK1533" s="262"/>
      <c r="AL1533" s="262"/>
      <c r="AM1533" s="262"/>
      <c r="AN1533" s="262"/>
      <c r="AO1533" s="262"/>
      <c r="AP1533" s="262"/>
      <c r="AQ1533" s="262"/>
      <c r="AR1533" s="262"/>
      <c r="AS1533" s="262"/>
      <c r="AT1533" s="262"/>
      <c r="AU1533" s="262"/>
      <c r="AV1533" s="262"/>
      <c r="AW1533" s="262"/>
      <c r="AX1533" s="262"/>
      <c r="AY1533" s="262"/>
      <c r="AZ1533" s="262"/>
      <c r="BA1533" s="262"/>
      <c r="BB1533" s="262"/>
      <c r="BC1533" s="262"/>
      <c r="BD1533" s="262"/>
      <c r="BE1533" s="262"/>
      <c r="BF1533" s="262"/>
      <c r="BG1533" s="262"/>
      <c r="BH1533" s="262"/>
      <c r="BI1533" s="262"/>
      <c r="BJ1533" s="262"/>
      <c r="BK1533" s="262"/>
      <c r="BL1533" s="262"/>
      <c r="BM1533" s="262"/>
      <c r="BN1533" s="262"/>
      <c r="BO1533" s="262"/>
      <c r="BP1533" s="262"/>
      <c r="BQ1533" s="262"/>
      <c r="BR1533" s="262"/>
      <c r="BS1533" s="262"/>
      <c r="BT1533" s="262"/>
      <c r="BU1533" s="262"/>
      <c r="BV1533" s="262"/>
      <c r="BW1533" s="262"/>
      <c r="BX1533" s="262"/>
      <c r="BY1533" s="262"/>
      <c r="BZ1533" s="262"/>
      <c r="CA1533" s="262"/>
      <c r="CB1533" s="262"/>
      <c r="CC1533" s="262"/>
      <c r="CD1533" s="262"/>
      <c r="CE1533" s="262"/>
      <c r="CF1533" s="262"/>
      <c r="CG1533" s="262"/>
      <c r="CH1533" s="262"/>
      <c r="CI1533" s="262"/>
      <c r="CJ1533" s="262"/>
      <c r="CK1533" s="262"/>
      <c r="CL1533" s="262"/>
      <c r="CM1533" s="262"/>
      <c r="CN1533" s="262"/>
      <c r="CO1533" s="262"/>
      <c r="CP1533" s="262"/>
      <c r="CQ1533" s="262"/>
      <c r="CR1533" s="262"/>
      <c r="CS1533" s="262"/>
      <c r="CT1533" s="262"/>
      <c r="CU1533" s="262"/>
      <c r="CV1533" s="262"/>
      <c r="CW1533" s="262"/>
      <c r="CX1533" s="262"/>
      <c r="CY1533" s="262"/>
      <c r="CZ1533" s="262"/>
      <c r="DA1533" s="262"/>
      <c r="DB1533" s="262"/>
      <c r="DC1533" s="262"/>
      <c r="DD1533" s="262"/>
      <c r="DE1533" s="262"/>
      <c r="DF1533" s="262"/>
      <c r="DG1533" s="262"/>
      <c r="DH1533" s="262"/>
      <c r="DI1533" s="262"/>
      <c r="DJ1533" s="262"/>
      <c r="DK1533" s="262"/>
      <c r="DL1533" s="262"/>
      <c r="DM1533" s="262"/>
      <c r="DN1533" s="262"/>
      <c r="DO1533" s="262"/>
      <c r="DP1533" s="262"/>
      <c r="DQ1533" s="262"/>
      <c r="DR1533" s="262"/>
      <c r="DS1533" s="262"/>
      <c r="DT1533" s="262"/>
      <c r="DU1533" s="262"/>
      <c r="DV1533" s="262"/>
      <c r="DW1533" s="262"/>
      <c r="DX1533" s="262"/>
      <c r="DY1533" s="262"/>
      <c r="DZ1533" s="262"/>
      <c r="EA1533" s="262"/>
      <c r="EB1533" s="262"/>
      <c r="EC1533" s="262"/>
      <c r="ED1533" s="262"/>
      <c r="EE1533" s="262"/>
      <c r="EF1533" s="262"/>
      <c r="EG1533" s="262"/>
      <c r="EH1533" s="262"/>
      <c r="EI1533" s="262"/>
      <c r="EJ1533" s="262"/>
      <c r="EK1533" s="262"/>
      <c r="EL1533" s="262"/>
      <c r="EM1533" s="262"/>
      <c r="EN1533" s="262"/>
      <c r="EO1533" s="262"/>
      <c r="EP1533" s="262"/>
      <c r="EQ1533" s="262"/>
      <c r="ER1533" s="262"/>
      <c r="ES1533" s="262"/>
      <c r="ET1533" s="262"/>
      <c r="EU1533" s="262"/>
      <c r="EV1533" s="262"/>
      <c r="EW1533" s="262"/>
      <c r="EX1533" s="262"/>
      <c r="EY1533" s="262"/>
      <c r="EZ1533" s="262"/>
      <c r="FA1533" s="262"/>
      <c r="FB1533" s="262"/>
      <c r="FC1533" s="262"/>
      <c r="FD1533" s="262"/>
      <c r="FE1533" s="262"/>
      <c r="FF1533" s="262"/>
      <c r="FG1533" s="262"/>
      <c r="FH1533" s="262"/>
      <c r="FI1533" s="262"/>
      <c r="FJ1533" s="262"/>
      <c r="FK1533" s="262"/>
      <c r="FL1533" s="262"/>
      <c r="FM1533" s="262"/>
      <c r="FN1533" s="262"/>
      <c r="FO1533" s="262"/>
      <c r="FP1533" s="262"/>
      <c r="FQ1533" s="262"/>
      <c r="FR1533" s="262"/>
      <c r="FS1533" s="262"/>
      <c r="FT1533" s="262"/>
      <c r="FU1533" s="262"/>
      <c r="FV1533" s="262"/>
      <c r="FW1533" s="262"/>
      <c r="FX1533" s="262"/>
      <c r="FY1533" s="262"/>
      <c r="FZ1533" s="262"/>
      <c r="GA1533" s="262"/>
      <c r="GB1533" s="262"/>
      <c r="GC1533" s="262"/>
      <c r="GD1533" s="262"/>
    </row>
    <row r="1534" spans="1:186" s="263" customFormat="1" x14ac:dyDescent="0.2">
      <c r="A1534" s="339" t="s">
        <v>13431</v>
      </c>
      <c r="B1534" s="280" t="s">
        <v>4675</v>
      </c>
      <c r="C1534" s="281" t="s">
        <v>4676</v>
      </c>
      <c r="D1534" s="130" t="s">
        <v>461</v>
      </c>
      <c r="E1534" s="130">
        <v>2</v>
      </c>
      <c r="F1534" s="130"/>
      <c r="G1534" s="282">
        <v>5</v>
      </c>
      <c r="H1534" s="283">
        <v>1.6666666666666666E-2</v>
      </c>
      <c r="I1534" s="358">
        <v>37.32</v>
      </c>
      <c r="J1534" s="284"/>
      <c r="K1534" s="283"/>
      <c r="L1534" s="284">
        <f>IF(ISNUMBER(I1534),ROUND(H1534*E1534*I1534,2),"")</f>
        <v>1.24</v>
      </c>
      <c r="M1534" s="284">
        <f t="shared" si="27"/>
        <v>37.200000000000003</v>
      </c>
      <c r="N1534" s="131"/>
      <c r="O1534" s="340"/>
      <c r="P1534" s="262"/>
      <c r="Q1534" s="262"/>
      <c r="R1534" s="262"/>
      <c r="S1534" s="262"/>
      <c r="T1534" s="262"/>
      <c r="U1534" s="262"/>
      <c r="V1534" s="262"/>
      <c r="W1534" s="262"/>
      <c r="X1534" s="262"/>
      <c r="Y1534" s="262"/>
      <c r="Z1534" s="262"/>
      <c r="AA1534" s="262"/>
      <c r="AB1534" s="262"/>
      <c r="AC1534" s="262"/>
      <c r="AD1534" s="262"/>
      <c r="AE1534" s="262"/>
      <c r="AF1534" s="262"/>
      <c r="AG1534" s="262"/>
      <c r="AH1534" s="262"/>
      <c r="AI1534" s="262"/>
      <c r="AJ1534" s="262"/>
      <c r="AK1534" s="262"/>
      <c r="AL1534" s="262"/>
      <c r="AM1534" s="262"/>
      <c r="AN1534" s="262"/>
      <c r="AO1534" s="262"/>
      <c r="AP1534" s="262"/>
      <c r="AQ1534" s="262"/>
      <c r="AR1534" s="262"/>
      <c r="AS1534" s="262"/>
      <c r="AT1534" s="262"/>
      <c r="AU1534" s="262"/>
      <c r="AV1534" s="262"/>
      <c r="AW1534" s="262"/>
      <c r="AX1534" s="262"/>
      <c r="AY1534" s="262"/>
      <c r="AZ1534" s="262"/>
      <c r="BA1534" s="262"/>
      <c r="BB1534" s="262"/>
      <c r="BC1534" s="262"/>
      <c r="BD1534" s="262"/>
      <c r="BE1534" s="262"/>
      <c r="BF1534" s="262"/>
      <c r="BG1534" s="262"/>
      <c r="BH1534" s="262"/>
      <c r="BI1534" s="262"/>
      <c r="BJ1534" s="262"/>
      <c r="BK1534" s="262"/>
      <c r="BL1534" s="262"/>
      <c r="BM1534" s="262"/>
      <c r="BN1534" s="262"/>
      <c r="BO1534" s="262"/>
      <c r="BP1534" s="262"/>
      <c r="BQ1534" s="262"/>
      <c r="BR1534" s="262"/>
      <c r="BS1534" s="262"/>
      <c r="BT1534" s="262"/>
      <c r="BU1534" s="262"/>
      <c r="BV1534" s="262"/>
      <c r="BW1534" s="262"/>
      <c r="BX1534" s="262"/>
      <c r="BY1534" s="262"/>
      <c r="BZ1534" s="262"/>
      <c r="CA1534" s="262"/>
      <c r="CB1534" s="262"/>
      <c r="CC1534" s="262"/>
      <c r="CD1534" s="262"/>
      <c r="CE1534" s="262"/>
      <c r="CF1534" s="262"/>
      <c r="CG1534" s="262"/>
      <c r="CH1534" s="262"/>
      <c r="CI1534" s="262"/>
      <c r="CJ1534" s="262"/>
      <c r="CK1534" s="262"/>
      <c r="CL1534" s="262"/>
      <c r="CM1534" s="262"/>
      <c r="CN1534" s="262"/>
      <c r="CO1534" s="262"/>
      <c r="CP1534" s="262"/>
      <c r="CQ1534" s="262"/>
      <c r="CR1534" s="262"/>
      <c r="CS1534" s="262"/>
      <c r="CT1534" s="262"/>
      <c r="CU1534" s="262"/>
      <c r="CV1534" s="262"/>
      <c r="CW1534" s="262"/>
      <c r="CX1534" s="262"/>
      <c r="CY1534" s="262"/>
      <c r="CZ1534" s="262"/>
      <c r="DA1534" s="262"/>
      <c r="DB1534" s="262"/>
      <c r="DC1534" s="262"/>
      <c r="DD1534" s="262"/>
      <c r="DE1534" s="262"/>
      <c r="DF1534" s="262"/>
      <c r="DG1534" s="262"/>
      <c r="DH1534" s="262"/>
      <c r="DI1534" s="262"/>
      <c r="DJ1534" s="262"/>
      <c r="DK1534" s="262"/>
      <c r="DL1534" s="262"/>
      <c r="DM1534" s="262"/>
      <c r="DN1534" s="262"/>
      <c r="DO1534" s="262"/>
      <c r="DP1534" s="262"/>
      <c r="DQ1534" s="262"/>
      <c r="DR1534" s="262"/>
      <c r="DS1534" s="262"/>
      <c r="DT1534" s="262"/>
      <c r="DU1534" s="262"/>
      <c r="DV1534" s="262"/>
      <c r="DW1534" s="262"/>
      <c r="DX1534" s="262"/>
      <c r="DY1534" s="262"/>
      <c r="DZ1534" s="262"/>
      <c r="EA1534" s="262"/>
      <c r="EB1534" s="262"/>
      <c r="EC1534" s="262"/>
      <c r="ED1534" s="262"/>
      <c r="EE1534" s="262"/>
      <c r="EF1534" s="262"/>
      <c r="EG1534" s="262"/>
      <c r="EH1534" s="262"/>
      <c r="EI1534" s="262"/>
      <c r="EJ1534" s="262"/>
      <c r="EK1534" s="262"/>
      <c r="EL1534" s="262"/>
      <c r="EM1534" s="262"/>
      <c r="EN1534" s="262"/>
      <c r="EO1534" s="262"/>
      <c r="EP1534" s="262"/>
      <c r="EQ1534" s="262"/>
      <c r="ER1534" s="262"/>
      <c r="ES1534" s="262"/>
      <c r="ET1534" s="262"/>
      <c r="EU1534" s="262"/>
      <c r="EV1534" s="262"/>
      <c r="EW1534" s="262"/>
      <c r="EX1534" s="262"/>
      <c r="EY1534" s="262"/>
      <c r="EZ1534" s="262"/>
      <c r="FA1534" s="262"/>
      <c r="FB1534" s="262"/>
      <c r="FC1534" s="262"/>
      <c r="FD1534" s="262"/>
      <c r="FE1534" s="262"/>
      <c r="FF1534" s="262"/>
      <c r="FG1534" s="262"/>
      <c r="FH1534" s="262"/>
      <c r="FI1534" s="262"/>
      <c r="FJ1534" s="262"/>
      <c r="FK1534" s="262"/>
      <c r="FL1534" s="262"/>
      <c r="FM1534" s="262"/>
      <c r="FN1534" s="262"/>
      <c r="FO1534" s="262"/>
      <c r="FP1534" s="262"/>
      <c r="FQ1534" s="262"/>
      <c r="FR1534" s="262"/>
      <c r="FS1534" s="262"/>
      <c r="FT1534" s="262"/>
      <c r="FU1534" s="262"/>
      <c r="FV1534" s="262"/>
      <c r="FW1534" s="262"/>
      <c r="FX1534" s="262"/>
      <c r="FY1534" s="262"/>
      <c r="FZ1534" s="262"/>
      <c r="GA1534" s="262"/>
      <c r="GB1534" s="262"/>
      <c r="GC1534" s="262"/>
      <c r="GD1534" s="262"/>
    </row>
    <row r="1535" spans="1:186" s="263" customFormat="1" x14ac:dyDescent="0.2">
      <c r="A1535" s="339" t="s">
        <v>13432</v>
      </c>
      <c r="B1535" s="280" t="s">
        <v>4677</v>
      </c>
      <c r="C1535" s="281" t="s">
        <v>4678</v>
      </c>
      <c r="D1535" s="130" t="s">
        <v>18</v>
      </c>
      <c r="E1535" s="130">
        <v>2</v>
      </c>
      <c r="F1535" s="130"/>
      <c r="G1535" s="282">
        <v>5</v>
      </c>
      <c r="H1535" s="283">
        <v>1.6666666666666666E-2</v>
      </c>
      <c r="I1535" s="358">
        <v>63.36</v>
      </c>
      <c r="J1535" s="284"/>
      <c r="K1535" s="283"/>
      <c r="L1535" s="284">
        <f>IF(ISNUMBER(I1535),ROUND(H1535*E1535*I1535,2),"")</f>
        <v>2.11</v>
      </c>
      <c r="M1535" s="284">
        <f t="shared" si="27"/>
        <v>63.3</v>
      </c>
      <c r="N1535" s="131"/>
      <c r="O1535" s="340"/>
      <c r="P1535" s="262"/>
      <c r="Q1535" s="262"/>
      <c r="R1535" s="262"/>
      <c r="S1535" s="262"/>
      <c r="T1535" s="262"/>
      <c r="U1535" s="262"/>
      <c r="V1535" s="262"/>
      <c r="W1535" s="262"/>
      <c r="X1535" s="262"/>
      <c r="Y1535" s="262"/>
      <c r="Z1535" s="262"/>
      <c r="AA1535" s="262"/>
      <c r="AB1535" s="262"/>
      <c r="AC1535" s="262"/>
      <c r="AD1535" s="262"/>
      <c r="AE1535" s="262"/>
      <c r="AF1535" s="262"/>
      <c r="AG1535" s="262"/>
      <c r="AH1535" s="262"/>
      <c r="AI1535" s="262"/>
      <c r="AJ1535" s="262"/>
      <c r="AK1535" s="262"/>
      <c r="AL1535" s="262"/>
      <c r="AM1535" s="262"/>
      <c r="AN1535" s="262"/>
      <c r="AO1535" s="262"/>
      <c r="AP1535" s="262"/>
      <c r="AQ1535" s="262"/>
      <c r="AR1535" s="262"/>
      <c r="AS1535" s="262"/>
      <c r="AT1535" s="262"/>
      <c r="AU1535" s="262"/>
      <c r="AV1535" s="262"/>
      <c r="AW1535" s="262"/>
      <c r="AX1535" s="262"/>
      <c r="AY1535" s="262"/>
      <c r="AZ1535" s="262"/>
      <c r="BA1535" s="262"/>
      <c r="BB1535" s="262"/>
      <c r="BC1535" s="262"/>
      <c r="BD1535" s="262"/>
      <c r="BE1535" s="262"/>
      <c r="BF1535" s="262"/>
      <c r="BG1535" s="262"/>
      <c r="BH1535" s="262"/>
      <c r="BI1535" s="262"/>
      <c r="BJ1535" s="262"/>
      <c r="BK1535" s="262"/>
      <c r="BL1535" s="262"/>
      <c r="BM1535" s="262"/>
      <c r="BN1535" s="262"/>
      <c r="BO1535" s="262"/>
      <c r="BP1535" s="262"/>
      <c r="BQ1535" s="262"/>
      <c r="BR1535" s="262"/>
      <c r="BS1535" s="262"/>
      <c r="BT1535" s="262"/>
      <c r="BU1535" s="262"/>
      <c r="BV1535" s="262"/>
      <c r="BW1535" s="262"/>
      <c r="BX1535" s="262"/>
      <c r="BY1535" s="262"/>
      <c r="BZ1535" s="262"/>
      <c r="CA1535" s="262"/>
      <c r="CB1535" s="262"/>
      <c r="CC1535" s="262"/>
      <c r="CD1535" s="262"/>
      <c r="CE1535" s="262"/>
      <c r="CF1535" s="262"/>
      <c r="CG1535" s="262"/>
      <c r="CH1535" s="262"/>
      <c r="CI1535" s="262"/>
      <c r="CJ1535" s="262"/>
      <c r="CK1535" s="262"/>
      <c r="CL1535" s="262"/>
      <c r="CM1535" s="262"/>
      <c r="CN1535" s="262"/>
      <c r="CO1535" s="262"/>
      <c r="CP1535" s="262"/>
      <c r="CQ1535" s="262"/>
      <c r="CR1535" s="262"/>
      <c r="CS1535" s="262"/>
      <c r="CT1535" s="262"/>
      <c r="CU1535" s="262"/>
      <c r="CV1535" s="262"/>
      <c r="CW1535" s="262"/>
      <c r="CX1535" s="262"/>
      <c r="CY1535" s="262"/>
      <c r="CZ1535" s="262"/>
      <c r="DA1535" s="262"/>
      <c r="DB1535" s="262"/>
      <c r="DC1535" s="262"/>
      <c r="DD1535" s="262"/>
      <c r="DE1535" s="262"/>
      <c r="DF1535" s="262"/>
      <c r="DG1535" s="262"/>
      <c r="DH1535" s="262"/>
      <c r="DI1535" s="262"/>
      <c r="DJ1535" s="262"/>
      <c r="DK1535" s="262"/>
      <c r="DL1535" s="262"/>
      <c r="DM1535" s="262"/>
      <c r="DN1535" s="262"/>
      <c r="DO1535" s="262"/>
      <c r="DP1535" s="262"/>
      <c r="DQ1535" s="262"/>
      <c r="DR1535" s="262"/>
      <c r="DS1535" s="262"/>
      <c r="DT1535" s="262"/>
      <c r="DU1535" s="262"/>
      <c r="DV1535" s="262"/>
      <c r="DW1535" s="262"/>
      <c r="DX1535" s="262"/>
      <c r="DY1535" s="262"/>
      <c r="DZ1535" s="262"/>
      <c r="EA1535" s="262"/>
      <c r="EB1535" s="262"/>
      <c r="EC1535" s="262"/>
      <c r="ED1535" s="262"/>
      <c r="EE1535" s="262"/>
      <c r="EF1535" s="262"/>
      <c r="EG1535" s="262"/>
      <c r="EH1535" s="262"/>
      <c r="EI1535" s="262"/>
      <c r="EJ1535" s="262"/>
      <c r="EK1535" s="262"/>
      <c r="EL1535" s="262"/>
      <c r="EM1535" s="262"/>
      <c r="EN1535" s="262"/>
      <c r="EO1535" s="262"/>
      <c r="EP1535" s="262"/>
      <c r="EQ1535" s="262"/>
      <c r="ER1535" s="262"/>
      <c r="ES1535" s="262"/>
      <c r="ET1535" s="262"/>
      <c r="EU1535" s="262"/>
      <c r="EV1535" s="262"/>
      <c r="EW1535" s="262"/>
      <c r="EX1535" s="262"/>
      <c r="EY1535" s="262"/>
      <c r="EZ1535" s="262"/>
      <c r="FA1535" s="262"/>
      <c r="FB1535" s="262"/>
      <c r="FC1535" s="262"/>
      <c r="FD1535" s="262"/>
      <c r="FE1535" s="262"/>
      <c r="FF1535" s="262"/>
      <c r="FG1535" s="262"/>
      <c r="FH1535" s="262"/>
      <c r="FI1535" s="262"/>
      <c r="FJ1535" s="262"/>
      <c r="FK1535" s="262"/>
      <c r="FL1535" s="262"/>
      <c r="FM1535" s="262"/>
      <c r="FN1535" s="262"/>
      <c r="FO1535" s="262"/>
      <c r="FP1535" s="262"/>
      <c r="FQ1535" s="262"/>
      <c r="FR1535" s="262"/>
      <c r="FS1535" s="262"/>
      <c r="FT1535" s="262"/>
      <c r="FU1535" s="262"/>
      <c r="FV1535" s="262"/>
      <c r="FW1535" s="262"/>
      <c r="FX1535" s="262"/>
      <c r="FY1535" s="262"/>
      <c r="FZ1535" s="262"/>
      <c r="GA1535" s="262"/>
      <c r="GB1535" s="262"/>
      <c r="GC1535" s="262"/>
      <c r="GD1535" s="262"/>
    </row>
    <row r="1536" spans="1:186" s="263" customFormat="1" x14ac:dyDescent="0.2">
      <c r="A1536" s="339" t="s">
        <v>13433</v>
      </c>
      <c r="B1536" s="280" t="s">
        <v>4679</v>
      </c>
      <c r="C1536" s="281" t="s">
        <v>4680</v>
      </c>
      <c r="D1536" s="130" t="s">
        <v>461</v>
      </c>
      <c r="E1536" s="130">
        <v>1</v>
      </c>
      <c r="F1536" s="130"/>
      <c r="G1536" s="282">
        <v>5</v>
      </c>
      <c r="H1536" s="283">
        <v>1.6666666666666666E-2</v>
      </c>
      <c r="I1536" s="358">
        <v>317.49</v>
      </c>
      <c r="J1536" s="284"/>
      <c r="K1536" s="283"/>
      <c r="L1536" s="284">
        <f>IF(ISNUMBER(I1536),ROUND(H1536*E1536*I1536,2),"")</f>
        <v>5.29</v>
      </c>
      <c r="M1536" s="284">
        <f t="shared" si="27"/>
        <v>158.69999999999999</v>
      </c>
      <c r="N1536" s="131"/>
      <c r="O1536" s="340"/>
      <c r="P1536" s="262"/>
      <c r="Q1536" s="262"/>
      <c r="R1536" s="262"/>
      <c r="S1536" s="262"/>
      <c r="T1536" s="262"/>
      <c r="U1536" s="262"/>
      <c r="V1536" s="262"/>
      <c r="W1536" s="262"/>
      <c r="X1536" s="262"/>
      <c r="Y1536" s="262"/>
      <c r="Z1536" s="262"/>
      <c r="AA1536" s="262"/>
      <c r="AB1536" s="262"/>
      <c r="AC1536" s="262"/>
      <c r="AD1536" s="262"/>
      <c r="AE1536" s="262"/>
      <c r="AF1536" s="262"/>
      <c r="AG1536" s="262"/>
      <c r="AH1536" s="262"/>
      <c r="AI1536" s="262"/>
      <c r="AJ1536" s="262"/>
      <c r="AK1536" s="262"/>
      <c r="AL1536" s="262"/>
      <c r="AM1536" s="262"/>
      <c r="AN1536" s="262"/>
      <c r="AO1536" s="262"/>
      <c r="AP1536" s="262"/>
      <c r="AQ1536" s="262"/>
      <c r="AR1536" s="262"/>
      <c r="AS1536" s="262"/>
      <c r="AT1536" s="262"/>
      <c r="AU1536" s="262"/>
      <c r="AV1536" s="262"/>
      <c r="AW1536" s="262"/>
      <c r="AX1536" s="262"/>
      <c r="AY1536" s="262"/>
      <c r="AZ1536" s="262"/>
      <c r="BA1536" s="262"/>
      <c r="BB1536" s="262"/>
      <c r="BC1536" s="262"/>
      <c r="BD1536" s="262"/>
      <c r="BE1536" s="262"/>
      <c r="BF1536" s="262"/>
      <c r="BG1536" s="262"/>
      <c r="BH1536" s="262"/>
      <c r="BI1536" s="262"/>
      <c r="BJ1536" s="262"/>
      <c r="BK1536" s="262"/>
      <c r="BL1536" s="262"/>
      <c r="BM1536" s="262"/>
      <c r="BN1536" s="262"/>
      <c r="BO1536" s="262"/>
      <c r="BP1536" s="262"/>
      <c r="BQ1536" s="262"/>
      <c r="BR1536" s="262"/>
      <c r="BS1536" s="262"/>
      <c r="BT1536" s="262"/>
      <c r="BU1536" s="262"/>
      <c r="BV1536" s="262"/>
      <c r="BW1536" s="262"/>
      <c r="BX1536" s="262"/>
      <c r="BY1536" s="262"/>
      <c r="BZ1536" s="262"/>
      <c r="CA1536" s="262"/>
      <c r="CB1536" s="262"/>
      <c r="CC1536" s="262"/>
      <c r="CD1536" s="262"/>
      <c r="CE1536" s="262"/>
      <c r="CF1536" s="262"/>
      <c r="CG1536" s="262"/>
      <c r="CH1536" s="262"/>
      <c r="CI1536" s="262"/>
      <c r="CJ1536" s="262"/>
      <c r="CK1536" s="262"/>
      <c r="CL1536" s="262"/>
      <c r="CM1536" s="262"/>
      <c r="CN1536" s="262"/>
      <c r="CO1536" s="262"/>
      <c r="CP1536" s="262"/>
      <c r="CQ1536" s="262"/>
      <c r="CR1536" s="262"/>
      <c r="CS1536" s="262"/>
      <c r="CT1536" s="262"/>
      <c r="CU1536" s="262"/>
      <c r="CV1536" s="262"/>
      <c r="CW1536" s="262"/>
      <c r="CX1536" s="262"/>
      <c r="CY1536" s="262"/>
      <c r="CZ1536" s="262"/>
      <c r="DA1536" s="262"/>
      <c r="DB1536" s="262"/>
      <c r="DC1536" s="262"/>
      <c r="DD1536" s="262"/>
      <c r="DE1536" s="262"/>
      <c r="DF1536" s="262"/>
      <c r="DG1536" s="262"/>
      <c r="DH1536" s="262"/>
      <c r="DI1536" s="262"/>
      <c r="DJ1536" s="262"/>
      <c r="DK1536" s="262"/>
      <c r="DL1536" s="262"/>
      <c r="DM1536" s="262"/>
      <c r="DN1536" s="262"/>
      <c r="DO1536" s="262"/>
      <c r="DP1536" s="262"/>
      <c r="DQ1536" s="262"/>
      <c r="DR1536" s="262"/>
      <c r="DS1536" s="262"/>
      <c r="DT1536" s="262"/>
      <c r="DU1536" s="262"/>
      <c r="DV1536" s="262"/>
      <c r="DW1536" s="262"/>
      <c r="DX1536" s="262"/>
      <c r="DY1536" s="262"/>
      <c r="DZ1536" s="262"/>
      <c r="EA1536" s="262"/>
      <c r="EB1536" s="262"/>
      <c r="EC1536" s="262"/>
      <c r="ED1536" s="262"/>
      <c r="EE1536" s="262"/>
      <c r="EF1536" s="262"/>
      <c r="EG1536" s="262"/>
      <c r="EH1536" s="262"/>
      <c r="EI1536" s="262"/>
      <c r="EJ1536" s="262"/>
      <c r="EK1536" s="262"/>
      <c r="EL1536" s="262"/>
      <c r="EM1536" s="262"/>
      <c r="EN1536" s="262"/>
      <c r="EO1536" s="262"/>
      <c r="EP1536" s="262"/>
      <c r="EQ1536" s="262"/>
      <c r="ER1536" s="262"/>
      <c r="ES1536" s="262"/>
      <c r="ET1536" s="262"/>
      <c r="EU1536" s="262"/>
      <c r="EV1536" s="262"/>
      <c r="EW1536" s="262"/>
      <c r="EX1536" s="262"/>
      <c r="EY1536" s="262"/>
      <c r="EZ1536" s="262"/>
      <c r="FA1536" s="262"/>
      <c r="FB1536" s="262"/>
      <c r="FC1536" s="262"/>
      <c r="FD1536" s="262"/>
      <c r="FE1536" s="262"/>
      <c r="FF1536" s="262"/>
      <c r="FG1536" s="262"/>
      <c r="FH1536" s="262"/>
      <c r="FI1536" s="262"/>
      <c r="FJ1536" s="262"/>
      <c r="FK1536" s="262"/>
      <c r="FL1536" s="262"/>
      <c r="FM1536" s="262"/>
      <c r="FN1536" s="262"/>
      <c r="FO1536" s="262"/>
      <c r="FP1536" s="262"/>
      <c r="FQ1536" s="262"/>
      <c r="FR1536" s="262"/>
      <c r="FS1536" s="262"/>
      <c r="FT1536" s="262"/>
      <c r="FU1536" s="262"/>
      <c r="FV1536" s="262"/>
      <c r="FW1536" s="262"/>
      <c r="FX1536" s="262"/>
      <c r="FY1536" s="262"/>
      <c r="FZ1536" s="262"/>
      <c r="GA1536" s="262"/>
      <c r="GB1536" s="262"/>
      <c r="GC1536" s="262"/>
      <c r="GD1536" s="262"/>
    </row>
    <row r="1537" spans="1:186" s="263" customFormat="1" x14ac:dyDescent="0.2">
      <c r="A1537" s="339" t="s">
        <v>13434</v>
      </c>
      <c r="B1537" s="280" t="s">
        <v>4681</v>
      </c>
      <c r="C1537" s="281" t="s">
        <v>4682</v>
      </c>
      <c r="D1537" s="130" t="s">
        <v>461</v>
      </c>
      <c r="E1537" s="130">
        <v>1</v>
      </c>
      <c r="F1537" s="130"/>
      <c r="G1537" s="282">
        <v>5</v>
      </c>
      <c r="H1537" s="283">
        <v>1.6666666666666666E-2</v>
      </c>
      <c r="I1537" s="358">
        <v>213.14</v>
      </c>
      <c r="J1537" s="284"/>
      <c r="K1537" s="283"/>
      <c r="L1537" s="284">
        <f>IF(ISNUMBER(I1537),ROUND(H1537*E1537*I1537,2),"")</f>
        <v>3.55</v>
      </c>
      <c r="M1537" s="284">
        <f t="shared" si="27"/>
        <v>106.5</v>
      </c>
      <c r="N1537" s="131"/>
      <c r="O1537" s="340"/>
      <c r="P1537" s="262"/>
      <c r="Q1537" s="262"/>
      <c r="R1537" s="262"/>
      <c r="S1537" s="262"/>
      <c r="T1537" s="262"/>
      <c r="U1537" s="262"/>
      <c r="V1537" s="262"/>
      <c r="W1537" s="262"/>
      <c r="X1537" s="262"/>
      <c r="Y1537" s="262"/>
      <c r="Z1537" s="262"/>
      <c r="AA1537" s="262"/>
      <c r="AB1537" s="262"/>
      <c r="AC1537" s="262"/>
      <c r="AD1537" s="262"/>
      <c r="AE1537" s="262"/>
      <c r="AF1537" s="262"/>
      <c r="AG1537" s="262"/>
      <c r="AH1537" s="262"/>
      <c r="AI1537" s="262"/>
      <c r="AJ1537" s="262"/>
      <c r="AK1537" s="262"/>
      <c r="AL1537" s="262"/>
      <c r="AM1537" s="262"/>
      <c r="AN1537" s="262"/>
      <c r="AO1537" s="262"/>
      <c r="AP1537" s="262"/>
      <c r="AQ1537" s="262"/>
      <c r="AR1537" s="262"/>
      <c r="AS1537" s="262"/>
      <c r="AT1537" s="262"/>
      <c r="AU1537" s="262"/>
      <c r="AV1537" s="262"/>
      <c r="AW1537" s="262"/>
      <c r="AX1537" s="262"/>
      <c r="AY1537" s="262"/>
      <c r="AZ1537" s="262"/>
      <c r="BA1537" s="262"/>
      <c r="BB1537" s="262"/>
      <c r="BC1537" s="262"/>
      <c r="BD1537" s="262"/>
      <c r="BE1537" s="262"/>
      <c r="BF1537" s="262"/>
      <c r="BG1537" s="262"/>
      <c r="BH1537" s="262"/>
      <c r="BI1537" s="262"/>
      <c r="BJ1537" s="262"/>
      <c r="BK1537" s="262"/>
      <c r="BL1537" s="262"/>
      <c r="BM1537" s="262"/>
      <c r="BN1537" s="262"/>
      <c r="BO1537" s="262"/>
      <c r="BP1537" s="262"/>
      <c r="BQ1537" s="262"/>
      <c r="BR1537" s="262"/>
      <c r="BS1537" s="262"/>
      <c r="BT1537" s="262"/>
      <c r="BU1537" s="262"/>
      <c r="BV1537" s="262"/>
      <c r="BW1537" s="262"/>
      <c r="BX1537" s="262"/>
      <c r="BY1537" s="262"/>
      <c r="BZ1537" s="262"/>
      <c r="CA1537" s="262"/>
      <c r="CB1537" s="262"/>
      <c r="CC1537" s="262"/>
      <c r="CD1537" s="262"/>
      <c r="CE1537" s="262"/>
      <c r="CF1537" s="262"/>
      <c r="CG1537" s="262"/>
      <c r="CH1537" s="262"/>
      <c r="CI1537" s="262"/>
      <c r="CJ1537" s="262"/>
      <c r="CK1537" s="262"/>
      <c r="CL1537" s="262"/>
      <c r="CM1537" s="262"/>
      <c r="CN1537" s="262"/>
      <c r="CO1537" s="262"/>
      <c r="CP1537" s="262"/>
      <c r="CQ1537" s="262"/>
      <c r="CR1537" s="262"/>
      <c r="CS1537" s="262"/>
      <c r="CT1537" s="262"/>
      <c r="CU1537" s="262"/>
      <c r="CV1537" s="262"/>
      <c r="CW1537" s="262"/>
      <c r="CX1537" s="262"/>
      <c r="CY1537" s="262"/>
      <c r="CZ1537" s="262"/>
      <c r="DA1537" s="262"/>
      <c r="DB1537" s="262"/>
      <c r="DC1537" s="262"/>
      <c r="DD1537" s="262"/>
      <c r="DE1537" s="262"/>
      <c r="DF1537" s="262"/>
      <c r="DG1537" s="262"/>
      <c r="DH1537" s="262"/>
      <c r="DI1537" s="262"/>
      <c r="DJ1537" s="262"/>
      <c r="DK1537" s="262"/>
      <c r="DL1537" s="262"/>
      <c r="DM1537" s="262"/>
      <c r="DN1537" s="262"/>
      <c r="DO1537" s="262"/>
      <c r="DP1537" s="262"/>
      <c r="DQ1537" s="262"/>
      <c r="DR1537" s="262"/>
      <c r="DS1537" s="262"/>
      <c r="DT1537" s="262"/>
      <c r="DU1537" s="262"/>
      <c r="DV1537" s="262"/>
      <c r="DW1537" s="262"/>
      <c r="DX1537" s="262"/>
      <c r="DY1537" s="262"/>
      <c r="DZ1537" s="262"/>
      <c r="EA1537" s="262"/>
      <c r="EB1537" s="262"/>
      <c r="EC1537" s="262"/>
      <c r="ED1537" s="262"/>
      <c r="EE1537" s="262"/>
      <c r="EF1537" s="262"/>
      <c r="EG1537" s="262"/>
      <c r="EH1537" s="262"/>
      <c r="EI1537" s="262"/>
      <c r="EJ1537" s="262"/>
      <c r="EK1537" s="262"/>
      <c r="EL1537" s="262"/>
      <c r="EM1537" s="262"/>
      <c r="EN1537" s="262"/>
      <c r="EO1537" s="262"/>
      <c r="EP1537" s="262"/>
      <c r="EQ1537" s="262"/>
      <c r="ER1537" s="262"/>
      <c r="ES1537" s="262"/>
      <c r="ET1537" s="262"/>
      <c r="EU1537" s="262"/>
      <c r="EV1537" s="262"/>
      <c r="EW1537" s="262"/>
      <c r="EX1537" s="262"/>
      <c r="EY1537" s="262"/>
      <c r="EZ1537" s="262"/>
      <c r="FA1537" s="262"/>
      <c r="FB1537" s="262"/>
      <c r="FC1537" s="262"/>
      <c r="FD1537" s="262"/>
      <c r="FE1537" s="262"/>
      <c r="FF1537" s="262"/>
      <c r="FG1537" s="262"/>
      <c r="FH1537" s="262"/>
      <c r="FI1537" s="262"/>
      <c r="FJ1537" s="262"/>
      <c r="FK1537" s="262"/>
      <c r="FL1537" s="262"/>
      <c r="FM1537" s="262"/>
      <c r="FN1537" s="262"/>
      <c r="FO1537" s="262"/>
      <c r="FP1537" s="262"/>
      <c r="FQ1537" s="262"/>
      <c r="FR1537" s="262"/>
      <c r="FS1537" s="262"/>
      <c r="FT1537" s="262"/>
      <c r="FU1537" s="262"/>
      <c r="FV1537" s="262"/>
      <c r="FW1537" s="262"/>
      <c r="FX1537" s="262"/>
      <c r="FY1537" s="262"/>
      <c r="FZ1537" s="262"/>
      <c r="GA1537" s="262"/>
      <c r="GB1537" s="262"/>
      <c r="GC1537" s="262"/>
      <c r="GD1537" s="262"/>
    </row>
    <row r="1538" spans="1:186" s="263" customFormat="1" x14ac:dyDescent="0.2">
      <c r="A1538" s="339" t="s">
        <v>13435</v>
      </c>
      <c r="B1538" s="280" t="s">
        <v>4683</v>
      </c>
      <c r="C1538" s="281" t="s">
        <v>4684</v>
      </c>
      <c r="D1538" s="130" t="s">
        <v>461</v>
      </c>
      <c r="E1538" s="130">
        <v>1</v>
      </c>
      <c r="F1538" s="130"/>
      <c r="G1538" s="282">
        <v>5</v>
      </c>
      <c r="H1538" s="283">
        <v>1.6666666666666666E-2</v>
      </c>
      <c r="I1538" s="358">
        <v>11.57</v>
      </c>
      <c r="J1538" s="284"/>
      <c r="K1538" s="283"/>
      <c r="L1538" s="284">
        <f>IF(ISNUMBER(I1538),ROUND(H1538*E1538*I1538,2),"")</f>
        <v>0.19</v>
      </c>
      <c r="M1538" s="284">
        <f t="shared" si="27"/>
        <v>5.7</v>
      </c>
      <c r="N1538" s="131"/>
      <c r="O1538" s="340"/>
      <c r="P1538" s="262"/>
      <c r="Q1538" s="262"/>
      <c r="R1538" s="262"/>
      <c r="S1538" s="262"/>
      <c r="T1538" s="262"/>
      <c r="U1538" s="262"/>
      <c r="V1538" s="262"/>
      <c r="W1538" s="262"/>
      <c r="X1538" s="262"/>
      <c r="Y1538" s="262"/>
      <c r="Z1538" s="262"/>
      <c r="AA1538" s="262"/>
      <c r="AB1538" s="262"/>
      <c r="AC1538" s="262"/>
      <c r="AD1538" s="262"/>
      <c r="AE1538" s="262"/>
      <c r="AF1538" s="262"/>
      <c r="AG1538" s="262"/>
      <c r="AH1538" s="262"/>
      <c r="AI1538" s="262"/>
      <c r="AJ1538" s="262"/>
      <c r="AK1538" s="262"/>
      <c r="AL1538" s="262"/>
      <c r="AM1538" s="262"/>
      <c r="AN1538" s="262"/>
      <c r="AO1538" s="262"/>
      <c r="AP1538" s="262"/>
      <c r="AQ1538" s="262"/>
      <c r="AR1538" s="262"/>
      <c r="AS1538" s="262"/>
      <c r="AT1538" s="262"/>
      <c r="AU1538" s="262"/>
      <c r="AV1538" s="262"/>
      <c r="AW1538" s="262"/>
      <c r="AX1538" s="262"/>
      <c r="AY1538" s="262"/>
      <c r="AZ1538" s="262"/>
      <c r="BA1538" s="262"/>
      <c r="BB1538" s="262"/>
      <c r="BC1538" s="262"/>
      <c r="BD1538" s="262"/>
      <c r="BE1538" s="262"/>
      <c r="BF1538" s="262"/>
      <c r="BG1538" s="262"/>
      <c r="BH1538" s="262"/>
      <c r="BI1538" s="262"/>
      <c r="BJ1538" s="262"/>
      <c r="BK1538" s="262"/>
      <c r="BL1538" s="262"/>
      <c r="BM1538" s="262"/>
      <c r="BN1538" s="262"/>
      <c r="BO1538" s="262"/>
      <c r="BP1538" s="262"/>
      <c r="BQ1538" s="262"/>
      <c r="BR1538" s="262"/>
      <c r="BS1538" s="262"/>
      <c r="BT1538" s="262"/>
      <c r="BU1538" s="262"/>
      <c r="BV1538" s="262"/>
      <c r="BW1538" s="262"/>
      <c r="BX1538" s="262"/>
      <c r="BY1538" s="262"/>
      <c r="BZ1538" s="262"/>
      <c r="CA1538" s="262"/>
      <c r="CB1538" s="262"/>
      <c r="CC1538" s="262"/>
      <c r="CD1538" s="262"/>
      <c r="CE1538" s="262"/>
      <c r="CF1538" s="262"/>
      <c r="CG1538" s="262"/>
      <c r="CH1538" s="262"/>
      <c r="CI1538" s="262"/>
      <c r="CJ1538" s="262"/>
      <c r="CK1538" s="262"/>
      <c r="CL1538" s="262"/>
      <c r="CM1538" s="262"/>
      <c r="CN1538" s="262"/>
      <c r="CO1538" s="262"/>
      <c r="CP1538" s="262"/>
      <c r="CQ1538" s="262"/>
      <c r="CR1538" s="262"/>
      <c r="CS1538" s="262"/>
      <c r="CT1538" s="262"/>
      <c r="CU1538" s="262"/>
      <c r="CV1538" s="262"/>
      <c r="CW1538" s="262"/>
      <c r="CX1538" s="262"/>
      <c r="CY1538" s="262"/>
      <c r="CZ1538" s="262"/>
      <c r="DA1538" s="262"/>
      <c r="DB1538" s="262"/>
      <c r="DC1538" s="262"/>
      <c r="DD1538" s="262"/>
      <c r="DE1538" s="262"/>
      <c r="DF1538" s="262"/>
      <c r="DG1538" s="262"/>
      <c r="DH1538" s="262"/>
      <c r="DI1538" s="262"/>
      <c r="DJ1538" s="262"/>
      <c r="DK1538" s="262"/>
      <c r="DL1538" s="262"/>
      <c r="DM1538" s="262"/>
      <c r="DN1538" s="262"/>
      <c r="DO1538" s="262"/>
      <c r="DP1538" s="262"/>
      <c r="DQ1538" s="262"/>
      <c r="DR1538" s="262"/>
      <c r="DS1538" s="262"/>
      <c r="DT1538" s="262"/>
      <c r="DU1538" s="262"/>
      <c r="DV1538" s="262"/>
      <c r="DW1538" s="262"/>
      <c r="DX1538" s="262"/>
      <c r="DY1538" s="262"/>
      <c r="DZ1538" s="262"/>
      <c r="EA1538" s="262"/>
      <c r="EB1538" s="262"/>
      <c r="EC1538" s="262"/>
      <c r="ED1538" s="262"/>
      <c r="EE1538" s="262"/>
      <c r="EF1538" s="262"/>
      <c r="EG1538" s="262"/>
      <c r="EH1538" s="262"/>
      <c r="EI1538" s="262"/>
      <c r="EJ1538" s="262"/>
      <c r="EK1538" s="262"/>
      <c r="EL1538" s="262"/>
      <c r="EM1538" s="262"/>
      <c r="EN1538" s="262"/>
      <c r="EO1538" s="262"/>
      <c r="EP1538" s="262"/>
      <c r="EQ1538" s="262"/>
      <c r="ER1538" s="262"/>
      <c r="ES1538" s="262"/>
      <c r="ET1538" s="262"/>
      <c r="EU1538" s="262"/>
      <c r="EV1538" s="262"/>
      <c r="EW1538" s="262"/>
      <c r="EX1538" s="262"/>
      <c r="EY1538" s="262"/>
      <c r="EZ1538" s="262"/>
      <c r="FA1538" s="262"/>
      <c r="FB1538" s="262"/>
      <c r="FC1538" s="262"/>
      <c r="FD1538" s="262"/>
      <c r="FE1538" s="262"/>
      <c r="FF1538" s="262"/>
      <c r="FG1538" s="262"/>
      <c r="FH1538" s="262"/>
      <c r="FI1538" s="262"/>
      <c r="FJ1538" s="262"/>
      <c r="FK1538" s="262"/>
      <c r="FL1538" s="262"/>
      <c r="FM1538" s="262"/>
      <c r="FN1538" s="262"/>
      <c r="FO1538" s="262"/>
      <c r="FP1538" s="262"/>
      <c r="FQ1538" s="262"/>
      <c r="FR1538" s="262"/>
      <c r="FS1538" s="262"/>
      <c r="FT1538" s="262"/>
      <c r="FU1538" s="262"/>
      <c r="FV1538" s="262"/>
      <c r="FW1538" s="262"/>
      <c r="FX1538" s="262"/>
      <c r="FY1538" s="262"/>
      <c r="FZ1538" s="262"/>
      <c r="GA1538" s="262"/>
      <c r="GB1538" s="262"/>
      <c r="GC1538" s="262"/>
      <c r="GD1538" s="262"/>
    </row>
    <row r="1539" spans="1:186" s="263" customFormat="1" x14ac:dyDescent="0.2">
      <c r="A1539" s="339" t="s">
        <v>13436</v>
      </c>
      <c r="B1539" s="280" t="s">
        <v>4685</v>
      </c>
      <c r="C1539" s="281" t="s">
        <v>4686</v>
      </c>
      <c r="D1539" s="130" t="s">
        <v>18</v>
      </c>
      <c r="E1539" s="130">
        <v>1</v>
      </c>
      <c r="F1539" s="130"/>
      <c r="G1539" s="282">
        <v>5</v>
      </c>
      <c r="H1539" s="283">
        <v>1.6666666666666666E-2</v>
      </c>
      <c r="I1539" s="358">
        <v>66.849999999999994</v>
      </c>
      <c r="J1539" s="284"/>
      <c r="K1539" s="283"/>
      <c r="L1539" s="284">
        <f>IF(ISNUMBER(I1539),ROUND(H1539*E1539*I1539,2),"")</f>
        <v>1.1100000000000001</v>
      </c>
      <c r="M1539" s="284">
        <f t="shared" si="27"/>
        <v>33.299999999999997</v>
      </c>
      <c r="N1539" s="131"/>
      <c r="O1539" s="340"/>
      <c r="P1539" s="262"/>
      <c r="Q1539" s="262"/>
      <c r="R1539" s="262"/>
      <c r="S1539" s="262"/>
      <c r="T1539" s="262"/>
      <c r="U1539" s="262"/>
      <c r="V1539" s="262"/>
      <c r="W1539" s="262"/>
      <c r="X1539" s="262"/>
      <c r="Y1539" s="262"/>
      <c r="Z1539" s="262"/>
      <c r="AA1539" s="262"/>
      <c r="AB1539" s="262"/>
      <c r="AC1539" s="262"/>
      <c r="AD1539" s="262"/>
      <c r="AE1539" s="262"/>
      <c r="AF1539" s="262"/>
      <c r="AG1539" s="262"/>
      <c r="AH1539" s="262"/>
      <c r="AI1539" s="262"/>
      <c r="AJ1539" s="262"/>
      <c r="AK1539" s="262"/>
      <c r="AL1539" s="262"/>
      <c r="AM1539" s="262"/>
      <c r="AN1539" s="262"/>
      <c r="AO1539" s="262"/>
      <c r="AP1539" s="262"/>
      <c r="AQ1539" s="262"/>
      <c r="AR1539" s="262"/>
      <c r="AS1539" s="262"/>
      <c r="AT1539" s="262"/>
      <c r="AU1539" s="262"/>
      <c r="AV1539" s="262"/>
      <c r="AW1539" s="262"/>
      <c r="AX1539" s="262"/>
      <c r="AY1539" s="262"/>
      <c r="AZ1539" s="262"/>
      <c r="BA1539" s="262"/>
      <c r="BB1539" s="262"/>
      <c r="BC1539" s="262"/>
      <c r="BD1539" s="262"/>
      <c r="BE1539" s="262"/>
      <c r="BF1539" s="262"/>
      <c r="BG1539" s="262"/>
      <c r="BH1539" s="262"/>
      <c r="BI1539" s="262"/>
      <c r="BJ1539" s="262"/>
      <c r="BK1539" s="262"/>
      <c r="BL1539" s="262"/>
      <c r="BM1539" s="262"/>
      <c r="BN1539" s="262"/>
      <c r="BO1539" s="262"/>
      <c r="BP1539" s="262"/>
      <c r="BQ1539" s="262"/>
      <c r="BR1539" s="262"/>
      <c r="BS1539" s="262"/>
      <c r="BT1539" s="262"/>
      <c r="BU1539" s="262"/>
      <c r="BV1539" s="262"/>
      <c r="BW1539" s="262"/>
      <c r="BX1539" s="262"/>
      <c r="BY1539" s="262"/>
      <c r="BZ1539" s="262"/>
      <c r="CA1539" s="262"/>
      <c r="CB1539" s="262"/>
      <c r="CC1539" s="262"/>
      <c r="CD1539" s="262"/>
      <c r="CE1539" s="262"/>
      <c r="CF1539" s="262"/>
      <c r="CG1539" s="262"/>
      <c r="CH1539" s="262"/>
      <c r="CI1539" s="262"/>
      <c r="CJ1539" s="262"/>
      <c r="CK1539" s="262"/>
      <c r="CL1539" s="262"/>
      <c r="CM1539" s="262"/>
      <c r="CN1539" s="262"/>
      <c r="CO1539" s="262"/>
      <c r="CP1539" s="262"/>
      <c r="CQ1539" s="262"/>
      <c r="CR1539" s="262"/>
      <c r="CS1539" s="262"/>
      <c r="CT1539" s="262"/>
      <c r="CU1539" s="262"/>
      <c r="CV1539" s="262"/>
      <c r="CW1539" s="262"/>
      <c r="CX1539" s="262"/>
      <c r="CY1539" s="262"/>
      <c r="CZ1539" s="262"/>
      <c r="DA1539" s="262"/>
      <c r="DB1539" s="262"/>
      <c r="DC1539" s="262"/>
      <c r="DD1539" s="262"/>
      <c r="DE1539" s="262"/>
      <c r="DF1539" s="262"/>
      <c r="DG1539" s="262"/>
      <c r="DH1539" s="262"/>
      <c r="DI1539" s="262"/>
      <c r="DJ1539" s="262"/>
      <c r="DK1539" s="262"/>
      <c r="DL1539" s="262"/>
      <c r="DM1539" s="262"/>
      <c r="DN1539" s="262"/>
      <c r="DO1539" s="262"/>
      <c r="DP1539" s="262"/>
      <c r="DQ1539" s="262"/>
      <c r="DR1539" s="262"/>
      <c r="DS1539" s="262"/>
      <c r="DT1539" s="262"/>
      <c r="DU1539" s="262"/>
      <c r="DV1539" s="262"/>
      <c r="DW1539" s="262"/>
      <c r="DX1539" s="262"/>
      <c r="DY1539" s="262"/>
      <c r="DZ1539" s="262"/>
      <c r="EA1539" s="262"/>
      <c r="EB1539" s="262"/>
      <c r="EC1539" s="262"/>
      <c r="ED1539" s="262"/>
      <c r="EE1539" s="262"/>
      <c r="EF1539" s="262"/>
      <c r="EG1539" s="262"/>
      <c r="EH1539" s="262"/>
      <c r="EI1539" s="262"/>
      <c r="EJ1539" s="262"/>
      <c r="EK1539" s="262"/>
      <c r="EL1539" s="262"/>
      <c r="EM1539" s="262"/>
      <c r="EN1539" s="262"/>
      <c r="EO1539" s="262"/>
      <c r="EP1539" s="262"/>
      <c r="EQ1539" s="262"/>
      <c r="ER1539" s="262"/>
      <c r="ES1539" s="262"/>
      <c r="ET1539" s="262"/>
      <c r="EU1539" s="262"/>
      <c r="EV1539" s="262"/>
      <c r="EW1539" s="262"/>
      <c r="EX1539" s="262"/>
      <c r="EY1539" s="262"/>
      <c r="EZ1539" s="262"/>
      <c r="FA1539" s="262"/>
      <c r="FB1539" s="262"/>
      <c r="FC1539" s="262"/>
      <c r="FD1539" s="262"/>
      <c r="FE1539" s="262"/>
      <c r="FF1539" s="262"/>
      <c r="FG1539" s="262"/>
      <c r="FH1539" s="262"/>
      <c r="FI1539" s="262"/>
      <c r="FJ1539" s="262"/>
      <c r="FK1539" s="262"/>
      <c r="FL1539" s="262"/>
      <c r="FM1539" s="262"/>
      <c r="FN1539" s="262"/>
      <c r="FO1539" s="262"/>
      <c r="FP1539" s="262"/>
      <c r="FQ1539" s="262"/>
      <c r="FR1539" s="262"/>
      <c r="FS1539" s="262"/>
      <c r="FT1539" s="262"/>
      <c r="FU1539" s="262"/>
      <c r="FV1539" s="262"/>
      <c r="FW1539" s="262"/>
      <c r="FX1539" s="262"/>
      <c r="FY1539" s="262"/>
      <c r="FZ1539" s="262"/>
      <c r="GA1539" s="262"/>
      <c r="GB1539" s="262"/>
      <c r="GC1539" s="262"/>
      <c r="GD1539" s="262"/>
    </row>
    <row r="1540" spans="1:186" s="263" customFormat="1" x14ac:dyDescent="0.2">
      <c r="A1540" s="339" t="s">
        <v>13437</v>
      </c>
      <c r="B1540" s="280" t="s">
        <v>4687</v>
      </c>
      <c r="C1540" s="281" t="s">
        <v>4688</v>
      </c>
      <c r="D1540" s="130" t="s">
        <v>18</v>
      </c>
      <c r="E1540" s="130">
        <v>1</v>
      </c>
      <c r="F1540" s="130"/>
      <c r="G1540" s="282">
        <v>5</v>
      </c>
      <c r="H1540" s="283">
        <v>1.6666666666666666E-2</v>
      </c>
      <c r="I1540" s="358">
        <v>169.32</v>
      </c>
      <c r="J1540" s="284"/>
      <c r="K1540" s="283"/>
      <c r="L1540" s="284">
        <f>IF(ISNUMBER(I1540),ROUND(H1540*E1540*I1540,2),"")</f>
        <v>2.82</v>
      </c>
      <c r="M1540" s="284">
        <f t="shared" si="27"/>
        <v>84.6</v>
      </c>
      <c r="N1540" s="131"/>
      <c r="O1540" s="340"/>
      <c r="P1540" s="262"/>
      <c r="Q1540" s="262"/>
      <c r="R1540" s="262"/>
      <c r="S1540" s="262"/>
      <c r="T1540" s="262"/>
      <c r="U1540" s="262"/>
      <c r="V1540" s="262"/>
      <c r="W1540" s="262"/>
      <c r="X1540" s="262"/>
      <c r="Y1540" s="262"/>
      <c r="Z1540" s="262"/>
      <c r="AA1540" s="262"/>
      <c r="AB1540" s="262"/>
      <c r="AC1540" s="262"/>
      <c r="AD1540" s="262"/>
      <c r="AE1540" s="262"/>
      <c r="AF1540" s="262"/>
      <c r="AG1540" s="262"/>
      <c r="AH1540" s="262"/>
      <c r="AI1540" s="262"/>
      <c r="AJ1540" s="262"/>
      <c r="AK1540" s="262"/>
      <c r="AL1540" s="262"/>
      <c r="AM1540" s="262"/>
      <c r="AN1540" s="262"/>
      <c r="AO1540" s="262"/>
      <c r="AP1540" s="262"/>
      <c r="AQ1540" s="262"/>
      <c r="AR1540" s="262"/>
      <c r="AS1540" s="262"/>
      <c r="AT1540" s="262"/>
      <c r="AU1540" s="262"/>
      <c r="AV1540" s="262"/>
      <c r="AW1540" s="262"/>
      <c r="AX1540" s="262"/>
      <c r="AY1540" s="262"/>
      <c r="AZ1540" s="262"/>
      <c r="BA1540" s="262"/>
      <c r="BB1540" s="262"/>
      <c r="BC1540" s="262"/>
      <c r="BD1540" s="262"/>
      <c r="BE1540" s="262"/>
      <c r="BF1540" s="262"/>
      <c r="BG1540" s="262"/>
      <c r="BH1540" s="262"/>
      <c r="BI1540" s="262"/>
      <c r="BJ1540" s="262"/>
      <c r="BK1540" s="262"/>
      <c r="BL1540" s="262"/>
      <c r="BM1540" s="262"/>
      <c r="BN1540" s="262"/>
      <c r="BO1540" s="262"/>
      <c r="BP1540" s="262"/>
      <c r="BQ1540" s="262"/>
      <c r="BR1540" s="262"/>
      <c r="BS1540" s="262"/>
      <c r="BT1540" s="262"/>
      <c r="BU1540" s="262"/>
      <c r="BV1540" s="262"/>
      <c r="BW1540" s="262"/>
      <c r="BX1540" s="262"/>
      <c r="BY1540" s="262"/>
      <c r="BZ1540" s="262"/>
      <c r="CA1540" s="262"/>
      <c r="CB1540" s="262"/>
      <c r="CC1540" s="262"/>
      <c r="CD1540" s="262"/>
      <c r="CE1540" s="262"/>
      <c r="CF1540" s="262"/>
      <c r="CG1540" s="262"/>
      <c r="CH1540" s="262"/>
      <c r="CI1540" s="262"/>
      <c r="CJ1540" s="262"/>
      <c r="CK1540" s="262"/>
      <c r="CL1540" s="262"/>
      <c r="CM1540" s="262"/>
      <c r="CN1540" s="262"/>
      <c r="CO1540" s="262"/>
      <c r="CP1540" s="262"/>
      <c r="CQ1540" s="262"/>
      <c r="CR1540" s="262"/>
      <c r="CS1540" s="262"/>
      <c r="CT1540" s="262"/>
      <c r="CU1540" s="262"/>
      <c r="CV1540" s="262"/>
      <c r="CW1540" s="262"/>
      <c r="CX1540" s="262"/>
      <c r="CY1540" s="262"/>
      <c r="CZ1540" s="262"/>
      <c r="DA1540" s="262"/>
      <c r="DB1540" s="262"/>
      <c r="DC1540" s="262"/>
      <c r="DD1540" s="262"/>
      <c r="DE1540" s="262"/>
      <c r="DF1540" s="262"/>
      <c r="DG1540" s="262"/>
      <c r="DH1540" s="262"/>
      <c r="DI1540" s="262"/>
      <c r="DJ1540" s="262"/>
      <c r="DK1540" s="262"/>
      <c r="DL1540" s="262"/>
      <c r="DM1540" s="262"/>
      <c r="DN1540" s="262"/>
      <c r="DO1540" s="262"/>
      <c r="DP1540" s="262"/>
      <c r="DQ1540" s="262"/>
      <c r="DR1540" s="262"/>
      <c r="DS1540" s="262"/>
      <c r="DT1540" s="262"/>
      <c r="DU1540" s="262"/>
      <c r="DV1540" s="262"/>
      <c r="DW1540" s="262"/>
      <c r="DX1540" s="262"/>
      <c r="DY1540" s="262"/>
      <c r="DZ1540" s="262"/>
      <c r="EA1540" s="262"/>
      <c r="EB1540" s="262"/>
      <c r="EC1540" s="262"/>
      <c r="ED1540" s="262"/>
      <c r="EE1540" s="262"/>
      <c r="EF1540" s="262"/>
      <c r="EG1540" s="262"/>
      <c r="EH1540" s="262"/>
      <c r="EI1540" s="262"/>
      <c r="EJ1540" s="262"/>
      <c r="EK1540" s="262"/>
      <c r="EL1540" s="262"/>
      <c r="EM1540" s="262"/>
      <c r="EN1540" s="262"/>
      <c r="EO1540" s="262"/>
      <c r="EP1540" s="262"/>
      <c r="EQ1540" s="262"/>
      <c r="ER1540" s="262"/>
      <c r="ES1540" s="262"/>
      <c r="ET1540" s="262"/>
      <c r="EU1540" s="262"/>
      <c r="EV1540" s="262"/>
      <c r="EW1540" s="262"/>
      <c r="EX1540" s="262"/>
      <c r="EY1540" s="262"/>
      <c r="EZ1540" s="262"/>
      <c r="FA1540" s="262"/>
      <c r="FB1540" s="262"/>
      <c r="FC1540" s="262"/>
      <c r="FD1540" s="262"/>
      <c r="FE1540" s="262"/>
      <c r="FF1540" s="262"/>
      <c r="FG1540" s="262"/>
      <c r="FH1540" s="262"/>
      <c r="FI1540" s="262"/>
      <c r="FJ1540" s="262"/>
      <c r="FK1540" s="262"/>
      <c r="FL1540" s="262"/>
      <c r="FM1540" s="262"/>
      <c r="FN1540" s="262"/>
      <c r="FO1540" s="262"/>
      <c r="FP1540" s="262"/>
      <c r="FQ1540" s="262"/>
      <c r="FR1540" s="262"/>
      <c r="FS1540" s="262"/>
      <c r="FT1540" s="262"/>
      <c r="FU1540" s="262"/>
      <c r="FV1540" s="262"/>
      <c r="FW1540" s="262"/>
      <c r="FX1540" s="262"/>
      <c r="FY1540" s="262"/>
      <c r="FZ1540" s="262"/>
      <c r="GA1540" s="262"/>
      <c r="GB1540" s="262"/>
      <c r="GC1540" s="262"/>
      <c r="GD1540" s="262"/>
    </row>
    <row r="1541" spans="1:186" s="263" customFormat="1" x14ac:dyDescent="0.2">
      <c r="A1541" s="339" t="s">
        <v>13438</v>
      </c>
      <c r="B1541" s="280" t="s">
        <v>4689</v>
      </c>
      <c r="C1541" s="281" t="s">
        <v>4690</v>
      </c>
      <c r="D1541" s="130" t="s">
        <v>18</v>
      </c>
      <c r="E1541" s="130">
        <v>1</v>
      </c>
      <c r="F1541" s="130"/>
      <c r="G1541" s="282">
        <v>5</v>
      </c>
      <c r="H1541" s="283">
        <v>1.6666666666666666E-2</v>
      </c>
      <c r="I1541" s="358">
        <v>340.83</v>
      </c>
      <c r="J1541" s="284"/>
      <c r="K1541" s="283"/>
      <c r="L1541" s="284">
        <f>IF(ISNUMBER(I1541),ROUND(H1541*E1541*I1541,2),"")</f>
        <v>5.68</v>
      </c>
      <c r="M1541" s="284">
        <f t="shared" si="27"/>
        <v>170.4</v>
      </c>
      <c r="N1541" s="131"/>
      <c r="O1541" s="340"/>
      <c r="P1541" s="262"/>
      <c r="Q1541" s="262"/>
      <c r="R1541" s="262"/>
      <c r="S1541" s="262"/>
      <c r="T1541" s="262"/>
      <c r="U1541" s="262"/>
      <c r="V1541" s="262"/>
      <c r="W1541" s="262"/>
      <c r="X1541" s="262"/>
      <c r="Y1541" s="262"/>
      <c r="Z1541" s="262"/>
      <c r="AA1541" s="262"/>
      <c r="AB1541" s="262"/>
      <c r="AC1541" s="262"/>
      <c r="AD1541" s="262"/>
      <c r="AE1541" s="262"/>
      <c r="AF1541" s="262"/>
      <c r="AG1541" s="262"/>
      <c r="AH1541" s="262"/>
      <c r="AI1541" s="262"/>
      <c r="AJ1541" s="262"/>
      <c r="AK1541" s="262"/>
      <c r="AL1541" s="262"/>
      <c r="AM1541" s="262"/>
      <c r="AN1541" s="262"/>
      <c r="AO1541" s="262"/>
      <c r="AP1541" s="262"/>
      <c r="AQ1541" s="262"/>
      <c r="AR1541" s="262"/>
      <c r="AS1541" s="262"/>
      <c r="AT1541" s="262"/>
      <c r="AU1541" s="262"/>
      <c r="AV1541" s="262"/>
      <c r="AW1541" s="262"/>
      <c r="AX1541" s="262"/>
      <c r="AY1541" s="262"/>
      <c r="AZ1541" s="262"/>
      <c r="BA1541" s="262"/>
      <c r="BB1541" s="262"/>
      <c r="BC1541" s="262"/>
      <c r="BD1541" s="262"/>
      <c r="BE1541" s="262"/>
      <c r="BF1541" s="262"/>
      <c r="BG1541" s="262"/>
      <c r="BH1541" s="262"/>
      <c r="BI1541" s="262"/>
      <c r="BJ1541" s="262"/>
      <c r="BK1541" s="262"/>
      <c r="BL1541" s="262"/>
      <c r="BM1541" s="262"/>
      <c r="BN1541" s="262"/>
      <c r="BO1541" s="262"/>
      <c r="BP1541" s="262"/>
      <c r="BQ1541" s="262"/>
      <c r="BR1541" s="262"/>
      <c r="BS1541" s="262"/>
      <c r="BT1541" s="262"/>
      <c r="BU1541" s="262"/>
      <c r="BV1541" s="262"/>
      <c r="BW1541" s="262"/>
      <c r="BX1541" s="262"/>
      <c r="BY1541" s="262"/>
      <c r="BZ1541" s="262"/>
      <c r="CA1541" s="262"/>
      <c r="CB1541" s="262"/>
      <c r="CC1541" s="262"/>
      <c r="CD1541" s="262"/>
      <c r="CE1541" s="262"/>
      <c r="CF1541" s="262"/>
      <c r="CG1541" s="262"/>
      <c r="CH1541" s="262"/>
      <c r="CI1541" s="262"/>
      <c r="CJ1541" s="262"/>
      <c r="CK1541" s="262"/>
      <c r="CL1541" s="262"/>
      <c r="CM1541" s="262"/>
      <c r="CN1541" s="262"/>
      <c r="CO1541" s="262"/>
      <c r="CP1541" s="262"/>
      <c r="CQ1541" s="262"/>
      <c r="CR1541" s="262"/>
      <c r="CS1541" s="262"/>
      <c r="CT1541" s="262"/>
      <c r="CU1541" s="262"/>
      <c r="CV1541" s="262"/>
      <c r="CW1541" s="262"/>
      <c r="CX1541" s="262"/>
      <c r="CY1541" s="262"/>
      <c r="CZ1541" s="262"/>
      <c r="DA1541" s="262"/>
      <c r="DB1541" s="262"/>
      <c r="DC1541" s="262"/>
      <c r="DD1541" s="262"/>
      <c r="DE1541" s="262"/>
      <c r="DF1541" s="262"/>
      <c r="DG1541" s="262"/>
      <c r="DH1541" s="262"/>
      <c r="DI1541" s="262"/>
      <c r="DJ1541" s="262"/>
      <c r="DK1541" s="262"/>
      <c r="DL1541" s="262"/>
      <c r="DM1541" s="262"/>
      <c r="DN1541" s="262"/>
      <c r="DO1541" s="262"/>
      <c r="DP1541" s="262"/>
      <c r="DQ1541" s="262"/>
      <c r="DR1541" s="262"/>
      <c r="DS1541" s="262"/>
      <c r="DT1541" s="262"/>
      <c r="DU1541" s="262"/>
      <c r="DV1541" s="262"/>
      <c r="DW1541" s="262"/>
      <c r="DX1541" s="262"/>
      <c r="DY1541" s="262"/>
      <c r="DZ1541" s="262"/>
      <c r="EA1541" s="262"/>
      <c r="EB1541" s="262"/>
      <c r="EC1541" s="262"/>
      <c r="ED1541" s="262"/>
      <c r="EE1541" s="262"/>
      <c r="EF1541" s="262"/>
      <c r="EG1541" s="262"/>
      <c r="EH1541" s="262"/>
      <c r="EI1541" s="262"/>
      <c r="EJ1541" s="262"/>
      <c r="EK1541" s="262"/>
      <c r="EL1541" s="262"/>
      <c r="EM1541" s="262"/>
      <c r="EN1541" s="262"/>
      <c r="EO1541" s="262"/>
      <c r="EP1541" s="262"/>
      <c r="EQ1541" s="262"/>
      <c r="ER1541" s="262"/>
      <c r="ES1541" s="262"/>
      <c r="ET1541" s="262"/>
      <c r="EU1541" s="262"/>
      <c r="EV1541" s="262"/>
      <c r="EW1541" s="262"/>
      <c r="EX1541" s="262"/>
      <c r="EY1541" s="262"/>
      <c r="EZ1541" s="262"/>
      <c r="FA1541" s="262"/>
      <c r="FB1541" s="262"/>
      <c r="FC1541" s="262"/>
      <c r="FD1541" s="262"/>
      <c r="FE1541" s="262"/>
      <c r="FF1541" s="262"/>
      <c r="FG1541" s="262"/>
      <c r="FH1541" s="262"/>
      <c r="FI1541" s="262"/>
      <c r="FJ1541" s="262"/>
      <c r="FK1541" s="262"/>
      <c r="FL1541" s="262"/>
      <c r="FM1541" s="262"/>
      <c r="FN1541" s="262"/>
      <c r="FO1541" s="262"/>
      <c r="FP1541" s="262"/>
      <c r="FQ1541" s="262"/>
      <c r="FR1541" s="262"/>
      <c r="FS1541" s="262"/>
      <c r="FT1541" s="262"/>
      <c r="FU1541" s="262"/>
      <c r="FV1541" s="262"/>
      <c r="FW1541" s="262"/>
      <c r="FX1541" s="262"/>
      <c r="FY1541" s="262"/>
      <c r="FZ1541" s="262"/>
      <c r="GA1541" s="262"/>
      <c r="GB1541" s="262"/>
      <c r="GC1541" s="262"/>
      <c r="GD1541" s="262"/>
    </row>
    <row r="1542" spans="1:186" s="263" customFormat="1" x14ac:dyDescent="0.2">
      <c r="A1542" s="339" t="s">
        <v>13439</v>
      </c>
      <c r="B1542" s="280" t="s">
        <v>4691</v>
      </c>
      <c r="C1542" s="281" t="s">
        <v>4692</v>
      </c>
      <c r="D1542" s="130" t="s">
        <v>461</v>
      </c>
      <c r="E1542" s="130">
        <v>1</v>
      </c>
      <c r="F1542" s="130"/>
      <c r="G1542" s="282">
        <v>5</v>
      </c>
      <c r="H1542" s="283">
        <v>1.6666666666666666E-2</v>
      </c>
      <c r="I1542" s="358">
        <v>95.22</v>
      </c>
      <c r="J1542" s="284"/>
      <c r="K1542" s="283"/>
      <c r="L1542" s="284">
        <f>IF(ISNUMBER(I1542),ROUND(H1542*E1542*I1542,2),"")</f>
        <v>1.59</v>
      </c>
      <c r="M1542" s="284">
        <f t="shared" si="27"/>
        <v>47.7</v>
      </c>
      <c r="N1542" s="131"/>
      <c r="O1542" s="340"/>
      <c r="P1542" s="262"/>
      <c r="Q1542" s="262"/>
      <c r="R1542" s="262"/>
      <c r="S1542" s="262"/>
      <c r="T1542" s="262"/>
      <c r="U1542" s="262"/>
      <c r="V1542" s="262"/>
      <c r="W1542" s="262"/>
      <c r="X1542" s="262"/>
      <c r="Y1542" s="262"/>
      <c r="Z1542" s="262"/>
      <c r="AA1542" s="262"/>
      <c r="AB1542" s="262"/>
      <c r="AC1542" s="262"/>
      <c r="AD1542" s="262"/>
      <c r="AE1542" s="262"/>
      <c r="AF1542" s="262"/>
      <c r="AG1542" s="262"/>
      <c r="AH1542" s="262"/>
      <c r="AI1542" s="262"/>
      <c r="AJ1542" s="262"/>
      <c r="AK1542" s="262"/>
      <c r="AL1542" s="262"/>
      <c r="AM1542" s="262"/>
      <c r="AN1542" s="262"/>
      <c r="AO1542" s="262"/>
      <c r="AP1542" s="262"/>
      <c r="AQ1542" s="262"/>
      <c r="AR1542" s="262"/>
      <c r="AS1542" s="262"/>
      <c r="AT1542" s="262"/>
      <c r="AU1542" s="262"/>
      <c r="AV1542" s="262"/>
      <c r="AW1542" s="262"/>
      <c r="AX1542" s="262"/>
      <c r="AY1542" s="262"/>
      <c r="AZ1542" s="262"/>
      <c r="BA1542" s="262"/>
      <c r="BB1542" s="262"/>
      <c r="BC1542" s="262"/>
      <c r="BD1542" s="262"/>
      <c r="BE1542" s="262"/>
      <c r="BF1542" s="262"/>
      <c r="BG1542" s="262"/>
      <c r="BH1542" s="262"/>
      <c r="BI1542" s="262"/>
      <c r="BJ1542" s="262"/>
      <c r="BK1542" s="262"/>
      <c r="BL1542" s="262"/>
      <c r="BM1542" s="262"/>
      <c r="BN1542" s="262"/>
      <c r="BO1542" s="262"/>
      <c r="BP1542" s="262"/>
      <c r="BQ1542" s="262"/>
      <c r="BR1542" s="262"/>
      <c r="BS1542" s="262"/>
      <c r="BT1542" s="262"/>
      <c r="BU1542" s="262"/>
      <c r="BV1542" s="262"/>
      <c r="BW1542" s="262"/>
      <c r="BX1542" s="262"/>
      <c r="BY1542" s="262"/>
      <c r="BZ1542" s="262"/>
      <c r="CA1542" s="262"/>
      <c r="CB1542" s="262"/>
      <c r="CC1542" s="262"/>
      <c r="CD1542" s="262"/>
      <c r="CE1542" s="262"/>
      <c r="CF1542" s="262"/>
      <c r="CG1542" s="262"/>
      <c r="CH1542" s="262"/>
      <c r="CI1542" s="262"/>
      <c r="CJ1542" s="262"/>
      <c r="CK1542" s="262"/>
      <c r="CL1542" s="262"/>
      <c r="CM1542" s="262"/>
      <c r="CN1542" s="262"/>
      <c r="CO1542" s="262"/>
      <c r="CP1542" s="262"/>
      <c r="CQ1542" s="262"/>
      <c r="CR1542" s="262"/>
      <c r="CS1542" s="262"/>
      <c r="CT1542" s="262"/>
      <c r="CU1542" s="262"/>
      <c r="CV1542" s="262"/>
      <c r="CW1542" s="262"/>
      <c r="CX1542" s="262"/>
      <c r="CY1542" s="262"/>
      <c r="CZ1542" s="262"/>
      <c r="DA1542" s="262"/>
      <c r="DB1542" s="262"/>
      <c r="DC1542" s="262"/>
      <c r="DD1542" s="262"/>
      <c r="DE1542" s="262"/>
      <c r="DF1542" s="262"/>
      <c r="DG1542" s="262"/>
      <c r="DH1542" s="262"/>
      <c r="DI1542" s="262"/>
      <c r="DJ1542" s="262"/>
      <c r="DK1542" s="262"/>
      <c r="DL1542" s="262"/>
      <c r="DM1542" s="262"/>
      <c r="DN1542" s="262"/>
      <c r="DO1542" s="262"/>
      <c r="DP1542" s="262"/>
      <c r="DQ1542" s="262"/>
      <c r="DR1542" s="262"/>
      <c r="DS1542" s="262"/>
      <c r="DT1542" s="262"/>
      <c r="DU1542" s="262"/>
      <c r="DV1542" s="262"/>
      <c r="DW1542" s="262"/>
      <c r="DX1542" s="262"/>
      <c r="DY1542" s="262"/>
      <c r="DZ1542" s="262"/>
      <c r="EA1542" s="262"/>
      <c r="EB1542" s="262"/>
      <c r="EC1542" s="262"/>
      <c r="ED1542" s="262"/>
      <c r="EE1542" s="262"/>
      <c r="EF1542" s="262"/>
      <c r="EG1542" s="262"/>
      <c r="EH1542" s="262"/>
      <c r="EI1542" s="262"/>
      <c r="EJ1542" s="262"/>
      <c r="EK1542" s="262"/>
      <c r="EL1542" s="262"/>
      <c r="EM1542" s="262"/>
      <c r="EN1542" s="262"/>
      <c r="EO1542" s="262"/>
      <c r="EP1542" s="262"/>
      <c r="EQ1542" s="262"/>
      <c r="ER1542" s="262"/>
      <c r="ES1542" s="262"/>
      <c r="ET1542" s="262"/>
      <c r="EU1542" s="262"/>
      <c r="EV1542" s="262"/>
      <c r="EW1542" s="262"/>
      <c r="EX1542" s="262"/>
      <c r="EY1542" s="262"/>
      <c r="EZ1542" s="262"/>
      <c r="FA1542" s="262"/>
      <c r="FB1542" s="262"/>
      <c r="FC1542" s="262"/>
      <c r="FD1542" s="262"/>
      <c r="FE1542" s="262"/>
      <c r="FF1542" s="262"/>
      <c r="FG1542" s="262"/>
      <c r="FH1542" s="262"/>
      <c r="FI1542" s="262"/>
      <c r="FJ1542" s="262"/>
      <c r="FK1542" s="262"/>
      <c r="FL1542" s="262"/>
      <c r="FM1542" s="262"/>
      <c r="FN1542" s="262"/>
      <c r="FO1542" s="262"/>
      <c r="FP1542" s="262"/>
      <c r="FQ1542" s="262"/>
      <c r="FR1542" s="262"/>
      <c r="FS1542" s="262"/>
      <c r="FT1542" s="262"/>
      <c r="FU1542" s="262"/>
      <c r="FV1542" s="262"/>
      <c r="FW1542" s="262"/>
      <c r="FX1542" s="262"/>
      <c r="FY1542" s="262"/>
      <c r="FZ1542" s="262"/>
      <c r="GA1542" s="262"/>
      <c r="GB1542" s="262"/>
      <c r="GC1542" s="262"/>
      <c r="GD1542" s="262"/>
    </row>
    <row r="1543" spans="1:186" s="263" customFormat="1" x14ac:dyDescent="0.2">
      <c r="A1543" s="339" t="s">
        <v>13440</v>
      </c>
      <c r="B1543" s="280" t="s">
        <v>1145</v>
      </c>
      <c r="C1543" s="281" t="s">
        <v>4693</v>
      </c>
      <c r="D1543" s="130" t="s">
        <v>18</v>
      </c>
      <c r="E1543" s="130">
        <v>1</v>
      </c>
      <c r="F1543" s="130"/>
      <c r="G1543" s="282">
        <v>5</v>
      </c>
      <c r="H1543" s="283">
        <v>1.6666666666666666E-2</v>
      </c>
      <c r="I1543" s="284">
        <f ca="1">OFFSET(INDEX(Composições!A:H,MATCH(B1543,Composições!A:A,0),8),2,0)</f>
        <v>71.078999999999994</v>
      </c>
      <c r="J1543" s="284"/>
      <c r="K1543" s="283"/>
      <c r="L1543" s="284">
        <f ca="1">IF(ISNUMBER(I1543),ROUND(H1543*E1543*I1543,2),"")</f>
        <v>1.18</v>
      </c>
      <c r="M1543" s="284">
        <f t="shared" ca="1" si="27"/>
        <v>35.4</v>
      </c>
      <c r="N1543" s="131"/>
      <c r="O1543" s="340"/>
      <c r="P1543" s="262"/>
      <c r="Q1543" s="262"/>
      <c r="R1543" s="262"/>
      <c r="S1543" s="262"/>
      <c r="T1543" s="262"/>
      <c r="U1543" s="262"/>
      <c r="V1543" s="262"/>
      <c r="W1543" s="262"/>
      <c r="X1543" s="262"/>
      <c r="Y1543" s="262"/>
      <c r="Z1543" s="262"/>
      <c r="AA1543" s="262"/>
      <c r="AB1543" s="262"/>
      <c r="AC1543" s="262"/>
      <c r="AD1543" s="262"/>
      <c r="AE1543" s="262"/>
      <c r="AF1543" s="262"/>
      <c r="AG1543" s="262"/>
      <c r="AH1543" s="262"/>
      <c r="AI1543" s="262"/>
      <c r="AJ1543" s="262"/>
      <c r="AK1543" s="262"/>
      <c r="AL1543" s="262"/>
      <c r="AM1543" s="262"/>
      <c r="AN1543" s="262"/>
      <c r="AO1543" s="262"/>
      <c r="AP1543" s="262"/>
      <c r="AQ1543" s="262"/>
      <c r="AR1543" s="262"/>
      <c r="AS1543" s="262"/>
      <c r="AT1543" s="262"/>
      <c r="AU1543" s="262"/>
      <c r="AV1543" s="262"/>
      <c r="AW1543" s="262"/>
      <c r="AX1543" s="262"/>
      <c r="AY1543" s="262"/>
      <c r="AZ1543" s="262"/>
      <c r="BA1543" s="262"/>
      <c r="BB1543" s="262"/>
      <c r="BC1543" s="262"/>
      <c r="BD1543" s="262"/>
      <c r="BE1543" s="262"/>
      <c r="BF1543" s="262"/>
      <c r="BG1543" s="262"/>
      <c r="BH1543" s="262"/>
      <c r="BI1543" s="262"/>
      <c r="BJ1543" s="262"/>
      <c r="BK1543" s="262"/>
      <c r="BL1543" s="262"/>
      <c r="BM1543" s="262"/>
      <c r="BN1543" s="262"/>
      <c r="BO1543" s="262"/>
      <c r="BP1543" s="262"/>
      <c r="BQ1543" s="262"/>
      <c r="BR1543" s="262"/>
      <c r="BS1543" s="262"/>
      <c r="BT1543" s="262"/>
      <c r="BU1543" s="262"/>
      <c r="BV1543" s="262"/>
      <c r="BW1543" s="262"/>
      <c r="BX1543" s="262"/>
      <c r="BY1543" s="262"/>
      <c r="BZ1543" s="262"/>
      <c r="CA1543" s="262"/>
      <c r="CB1543" s="262"/>
      <c r="CC1543" s="262"/>
      <c r="CD1543" s="262"/>
      <c r="CE1543" s="262"/>
      <c r="CF1543" s="262"/>
      <c r="CG1543" s="262"/>
      <c r="CH1543" s="262"/>
      <c r="CI1543" s="262"/>
      <c r="CJ1543" s="262"/>
      <c r="CK1543" s="262"/>
      <c r="CL1543" s="262"/>
      <c r="CM1543" s="262"/>
      <c r="CN1543" s="262"/>
      <c r="CO1543" s="262"/>
      <c r="CP1543" s="262"/>
      <c r="CQ1543" s="262"/>
      <c r="CR1543" s="262"/>
      <c r="CS1543" s="262"/>
      <c r="CT1543" s="262"/>
      <c r="CU1543" s="262"/>
      <c r="CV1543" s="262"/>
      <c r="CW1543" s="262"/>
      <c r="CX1543" s="262"/>
      <c r="CY1543" s="262"/>
      <c r="CZ1543" s="262"/>
      <c r="DA1543" s="262"/>
      <c r="DB1543" s="262"/>
      <c r="DC1543" s="262"/>
      <c r="DD1543" s="262"/>
      <c r="DE1543" s="262"/>
      <c r="DF1543" s="262"/>
      <c r="DG1543" s="262"/>
      <c r="DH1543" s="262"/>
      <c r="DI1543" s="262"/>
      <c r="DJ1543" s="262"/>
      <c r="DK1543" s="262"/>
      <c r="DL1543" s="262"/>
      <c r="DM1543" s="262"/>
      <c r="DN1543" s="262"/>
      <c r="DO1543" s="262"/>
      <c r="DP1543" s="262"/>
      <c r="DQ1543" s="262"/>
      <c r="DR1543" s="262"/>
      <c r="DS1543" s="262"/>
      <c r="DT1543" s="262"/>
      <c r="DU1543" s="262"/>
      <c r="DV1543" s="262"/>
      <c r="DW1543" s="262"/>
      <c r="DX1543" s="262"/>
      <c r="DY1543" s="262"/>
      <c r="DZ1543" s="262"/>
      <c r="EA1543" s="262"/>
      <c r="EB1543" s="262"/>
      <c r="EC1543" s="262"/>
      <c r="ED1543" s="262"/>
      <c r="EE1543" s="262"/>
      <c r="EF1543" s="262"/>
      <c r="EG1543" s="262"/>
      <c r="EH1543" s="262"/>
      <c r="EI1543" s="262"/>
      <c r="EJ1543" s="262"/>
      <c r="EK1543" s="262"/>
      <c r="EL1543" s="262"/>
      <c r="EM1543" s="262"/>
      <c r="EN1543" s="262"/>
      <c r="EO1543" s="262"/>
      <c r="EP1543" s="262"/>
      <c r="EQ1543" s="262"/>
      <c r="ER1543" s="262"/>
      <c r="ES1543" s="262"/>
      <c r="ET1543" s="262"/>
      <c r="EU1543" s="262"/>
      <c r="EV1543" s="262"/>
      <c r="EW1543" s="262"/>
      <c r="EX1543" s="262"/>
      <c r="EY1543" s="262"/>
      <c r="EZ1543" s="262"/>
      <c r="FA1543" s="262"/>
      <c r="FB1543" s="262"/>
      <c r="FC1543" s="262"/>
      <c r="FD1543" s="262"/>
      <c r="FE1543" s="262"/>
      <c r="FF1543" s="262"/>
      <c r="FG1543" s="262"/>
      <c r="FH1543" s="262"/>
      <c r="FI1543" s="262"/>
      <c r="FJ1543" s="262"/>
      <c r="FK1543" s="262"/>
      <c r="FL1543" s="262"/>
      <c r="FM1543" s="262"/>
      <c r="FN1543" s="262"/>
      <c r="FO1543" s="262"/>
      <c r="FP1543" s="262"/>
      <c r="FQ1543" s="262"/>
      <c r="FR1543" s="262"/>
      <c r="FS1543" s="262"/>
      <c r="FT1543" s="262"/>
      <c r="FU1543" s="262"/>
      <c r="FV1543" s="262"/>
      <c r="FW1543" s="262"/>
      <c r="FX1543" s="262"/>
      <c r="FY1543" s="262"/>
      <c r="FZ1543" s="262"/>
      <c r="GA1543" s="262"/>
      <c r="GB1543" s="262"/>
      <c r="GC1543" s="262"/>
      <c r="GD1543" s="262"/>
    </row>
    <row r="1544" spans="1:186" s="263" customFormat="1" x14ac:dyDescent="0.2">
      <c r="A1544" s="339" t="s">
        <v>13441</v>
      </c>
      <c r="B1544" s="280" t="s">
        <v>4694</v>
      </c>
      <c r="C1544" s="281" t="s">
        <v>4695</v>
      </c>
      <c r="D1544" s="130" t="s">
        <v>18</v>
      </c>
      <c r="E1544" s="130">
        <v>1</v>
      </c>
      <c r="F1544" s="130"/>
      <c r="G1544" s="282">
        <v>10</v>
      </c>
      <c r="H1544" s="283">
        <v>8.3333333333333332E-3</v>
      </c>
      <c r="I1544" s="358">
        <v>153.97999999999999</v>
      </c>
      <c r="J1544" s="284"/>
      <c r="K1544" s="283"/>
      <c r="L1544" s="284">
        <f>IF(ISNUMBER(I1544),ROUND(H1544*E1544*I1544,2),"")</f>
        <v>1.28</v>
      </c>
      <c r="M1544" s="284">
        <f t="shared" si="27"/>
        <v>38.4</v>
      </c>
      <c r="N1544" s="131"/>
      <c r="O1544" s="340"/>
      <c r="P1544" s="262"/>
      <c r="Q1544" s="262"/>
      <c r="R1544" s="262"/>
      <c r="S1544" s="262"/>
      <c r="T1544" s="262"/>
      <c r="U1544" s="262"/>
      <c r="V1544" s="262"/>
      <c r="W1544" s="262"/>
      <c r="X1544" s="262"/>
      <c r="Y1544" s="262"/>
      <c r="Z1544" s="262"/>
      <c r="AA1544" s="262"/>
      <c r="AB1544" s="262"/>
      <c r="AC1544" s="262"/>
      <c r="AD1544" s="262"/>
      <c r="AE1544" s="262"/>
      <c r="AF1544" s="262"/>
      <c r="AG1544" s="262"/>
      <c r="AH1544" s="262"/>
      <c r="AI1544" s="262"/>
      <c r="AJ1544" s="262"/>
      <c r="AK1544" s="262"/>
      <c r="AL1544" s="262"/>
      <c r="AM1544" s="262"/>
      <c r="AN1544" s="262"/>
      <c r="AO1544" s="262"/>
      <c r="AP1544" s="262"/>
      <c r="AQ1544" s="262"/>
      <c r="AR1544" s="262"/>
      <c r="AS1544" s="262"/>
      <c r="AT1544" s="262"/>
      <c r="AU1544" s="262"/>
      <c r="AV1544" s="262"/>
      <c r="AW1544" s="262"/>
      <c r="AX1544" s="262"/>
      <c r="AY1544" s="262"/>
      <c r="AZ1544" s="262"/>
      <c r="BA1544" s="262"/>
      <c r="BB1544" s="262"/>
      <c r="BC1544" s="262"/>
      <c r="BD1544" s="262"/>
      <c r="BE1544" s="262"/>
      <c r="BF1544" s="262"/>
      <c r="BG1544" s="262"/>
      <c r="BH1544" s="262"/>
      <c r="BI1544" s="262"/>
      <c r="BJ1544" s="262"/>
      <c r="BK1544" s="262"/>
      <c r="BL1544" s="262"/>
      <c r="BM1544" s="262"/>
      <c r="BN1544" s="262"/>
      <c r="BO1544" s="262"/>
      <c r="BP1544" s="262"/>
      <c r="BQ1544" s="262"/>
      <c r="BR1544" s="262"/>
      <c r="BS1544" s="262"/>
      <c r="BT1544" s="262"/>
      <c r="BU1544" s="262"/>
      <c r="BV1544" s="262"/>
      <c r="BW1544" s="262"/>
      <c r="BX1544" s="262"/>
      <c r="BY1544" s="262"/>
      <c r="BZ1544" s="262"/>
      <c r="CA1544" s="262"/>
      <c r="CB1544" s="262"/>
      <c r="CC1544" s="262"/>
      <c r="CD1544" s="262"/>
      <c r="CE1544" s="262"/>
      <c r="CF1544" s="262"/>
      <c r="CG1544" s="262"/>
      <c r="CH1544" s="262"/>
      <c r="CI1544" s="262"/>
      <c r="CJ1544" s="262"/>
      <c r="CK1544" s="262"/>
      <c r="CL1544" s="262"/>
      <c r="CM1544" s="262"/>
      <c r="CN1544" s="262"/>
      <c r="CO1544" s="262"/>
      <c r="CP1544" s="262"/>
      <c r="CQ1544" s="262"/>
      <c r="CR1544" s="262"/>
      <c r="CS1544" s="262"/>
      <c r="CT1544" s="262"/>
      <c r="CU1544" s="262"/>
      <c r="CV1544" s="262"/>
      <c r="CW1544" s="262"/>
      <c r="CX1544" s="262"/>
      <c r="CY1544" s="262"/>
      <c r="CZ1544" s="262"/>
      <c r="DA1544" s="262"/>
      <c r="DB1544" s="262"/>
      <c r="DC1544" s="262"/>
      <c r="DD1544" s="262"/>
      <c r="DE1544" s="262"/>
      <c r="DF1544" s="262"/>
      <c r="DG1544" s="262"/>
      <c r="DH1544" s="262"/>
      <c r="DI1544" s="262"/>
      <c r="DJ1544" s="262"/>
      <c r="DK1544" s="262"/>
      <c r="DL1544" s="262"/>
      <c r="DM1544" s="262"/>
      <c r="DN1544" s="262"/>
      <c r="DO1544" s="262"/>
      <c r="DP1544" s="262"/>
      <c r="DQ1544" s="262"/>
      <c r="DR1544" s="262"/>
      <c r="DS1544" s="262"/>
      <c r="DT1544" s="262"/>
      <c r="DU1544" s="262"/>
      <c r="DV1544" s="262"/>
      <c r="DW1544" s="262"/>
      <c r="DX1544" s="262"/>
      <c r="DY1544" s="262"/>
      <c r="DZ1544" s="262"/>
      <c r="EA1544" s="262"/>
      <c r="EB1544" s="262"/>
      <c r="EC1544" s="262"/>
      <c r="ED1544" s="262"/>
      <c r="EE1544" s="262"/>
      <c r="EF1544" s="262"/>
      <c r="EG1544" s="262"/>
      <c r="EH1544" s="262"/>
      <c r="EI1544" s="262"/>
      <c r="EJ1544" s="262"/>
      <c r="EK1544" s="262"/>
      <c r="EL1544" s="262"/>
      <c r="EM1544" s="262"/>
      <c r="EN1544" s="262"/>
      <c r="EO1544" s="262"/>
      <c r="EP1544" s="262"/>
      <c r="EQ1544" s="262"/>
      <c r="ER1544" s="262"/>
      <c r="ES1544" s="262"/>
      <c r="ET1544" s="262"/>
      <c r="EU1544" s="262"/>
      <c r="EV1544" s="262"/>
      <c r="EW1544" s="262"/>
      <c r="EX1544" s="262"/>
      <c r="EY1544" s="262"/>
      <c r="EZ1544" s="262"/>
      <c r="FA1544" s="262"/>
      <c r="FB1544" s="262"/>
      <c r="FC1544" s="262"/>
      <c r="FD1544" s="262"/>
      <c r="FE1544" s="262"/>
      <c r="FF1544" s="262"/>
      <c r="FG1544" s="262"/>
      <c r="FH1544" s="262"/>
      <c r="FI1544" s="262"/>
      <c r="FJ1544" s="262"/>
      <c r="FK1544" s="262"/>
      <c r="FL1544" s="262"/>
      <c r="FM1544" s="262"/>
      <c r="FN1544" s="262"/>
      <c r="FO1544" s="262"/>
      <c r="FP1544" s="262"/>
      <c r="FQ1544" s="262"/>
      <c r="FR1544" s="262"/>
      <c r="FS1544" s="262"/>
      <c r="FT1544" s="262"/>
      <c r="FU1544" s="262"/>
      <c r="FV1544" s="262"/>
      <c r="FW1544" s="262"/>
      <c r="FX1544" s="262"/>
      <c r="FY1544" s="262"/>
      <c r="FZ1544" s="262"/>
      <c r="GA1544" s="262"/>
      <c r="GB1544" s="262"/>
      <c r="GC1544" s="262"/>
      <c r="GD1544" s="262"/>
    </row>
    <row r="1545" spans="1:186" s="263" customFormat="1" x14ac:dyDescent="0.2">
      <c r="A1545" s="339" t="s">
        <v>13442</v>
      </c>
      <c r="B1545" s="280" t="s">
        <v>4696</v>
      </c>
      <c r="C1545" s="281" t="s">
        <v>4697</v>
      </c>
      <c r="D1545" s="130" t="s">
        <v>18</v>
      </c>
      <c r="E1545" s="130">
        <v>1</v>
      </c>
      <c r="F1545" s="130"/>
      <c r="G1545" s="282">
        <v>10</v>
      </c>
      <c r="H1545" s="283">
        <v>8.3333333333333332E-3</v>
      </c>
      <c r="I1545" s="358">
        <v>6907.71</v>
      </c>
      <c r="J1545" s="284"/>
      <c r="K1545" s="283"/>
      <c r="L1545" s="284">
        <f>IF(ISNUMBER(I1545),ROUND(H1545*E1545*I1545,2),"")</f>
        <v>57.56</v>
      </c>
      <c r="M1545" s="284">
        <f t="shared" si="27"/>
        <v>1726.8</v>
      </c>
      <c r="N1545" s="131"/>
      <c r="O1545" s="340"/>
      <c r="P1545" s="262"/>
      <c r="Q1545" s="262"/>
      <c r="R1545" s="262"/>
      <c r="S1545" s="262"/>
      <c r="T1545" s="262"/>
      <c r="U1545" s="262"/>
      <c r="V1545" s="262"/>
      <c r="W1545" s="262"/>
      <c r="X1545" s="262"/>
      <c r="Y1545" s="262"/>
      <c r="Z1545" s="262"/>
      <c r="AA1545" s="262"/>
      <c r="AB1545" s="262"/>
      <c r="AC1545" s="262"/>
      <c r="AD1545" s="262"/>
      <c r="AE1545" s="262"/>
      <c r="AF1545" s="262"/>
      <c r="AG1545" s="262"/>
      <c r="AH1545" s="262"/>
      <c r="AI1545" s="262"/>
      <c r="AJ1545" s="262"/>
      <c r="AK1545" s="262"/>
      <c r="AL1545" s="262"/>
      <c r="AM1545" s="262"/>
      <c r="AN1545" s="262"/>
      <c r="AO1545" s="262"/>
      <c r="AP1545" s="262"/>
      <c r="AQ1545" s="262"/>
      <c r="AR1545" s="262"/>
      <c r="AS1545" s="262"/>
      <c r="AT1545" s="262"/>
      <c r="AU1545" s="262"/>
      <c r="AV1545" s="262"/>
      <c r="AW1545" s="262"/>
      <c r="AX1545" s="262"/>
      <c r="AY1545" s="262"/>
      <c r="AZ1545" s="262"/>
      <c r="BA1545" s="262"/>
      <c r="BB1545" s="262"/>
      <c r="BC1545" s="262"/>
      <c r="BD1545" s="262"/>
      <c r="BE1545" s="262"/>
      <c r="BF1545" s="262"/>
      <c r="BG1545" s="262"/>
      <c r="BH1545" s="262"/>
      <c r="BI1545" s="262"/>
      <c r="BJ1545" s="262"/>
      <c r="BK1545" s="262"/>
      <c r="BL1545" s="262"/>
      <c r="BM1545" s="262"/>
      <c r="BN1545" s="262"/>
      <c r="BO1545" s="262"/>
      <c r="BP1545" s="262"/>
      <c r="BQ1545" s="262"/>
      <c r="BR1545" s="262"/>
      <c r="BS1545" s="262"/>
      <c r="BT1545" s="262"/>
      <c r="BU1545" s="262"/>
      <c r="BV1545" s="262"/>
      <c r="BW1545" s="262"/>
      <c r="BX1545" s="262"/>
      <c r="BY1545" s="262"/>
      <c r="BZ1545" s="262"/>
      <c r="CA1545" s="262"/>
      <c r="CB1545" s="262"/>
      <c r="CC1545" s="262"/>
      <c r="CD1545" s="262"/>
      <c r="CE1545" s="262"/>
      <c r="CF1545" s="262"/>
      <c r="CG1545" s="262"/>
      <c r="CH1545" s="262"/>
      <c r="CI1545" s="262"/>
      <c r="CJ1545" s="262"/>
      <c r="CK1545" s="262"/>
      <c r="CL1545" s="262"/>
      <c r="CM1545" s="262"/>
      <c r="CN1545" s="262"/>
      <c r="CO1545" s="262"/>
      <c r="CP1545" s="262"/>
      <c r="CQ1545" s="262"/>
      <c r="CR1545" s="262"/>
      <c r="CS1545" s="262"/>
      <c r="CT1545" s="262"/>
      <c r="CU1545" s="262"/>
      <c r="CV1545" s="262"/>
      <c r="CW1545" s="262"/>
      <c r="CX1545" s="262"/>
      <c r="CY1545" s="262"/>
      <c r="CZ1545" s="262"/>
      <c r="DA1545" s="262"/>
      <c r="DB1545" s="262"/>
      <c r="DC1545" s="262"/>
      <c r="DD1545" s="262"/>
      <c r="DE1545" s="262"/>
      <c r="DF1545" s="262"/>
      <c r="DG1545" s="262"/>
      <c r="DH1545" s="262"/>
      <c r="DI1545" s="262"/>
      <c r="DJ1545" s="262"/>
      <c r="DK1545" s="262"/>
      <c r="DL1545" s="262"/>
      <c r="DM1545" s="262"/>
      <c r="DN1545" s="262"/>
      <c r="DO1545" s="262"/>
      <c r="DP1545" s="262"/>
      <c r="DQ1545" s="262"/>
      <c r="DR1545" s="262"/>
      <c r="DS1545" s="262"/>
      <c r="DT1545" s="262"/>
      <c r="DU1545" s="262"/>
      <c r="DV1545" s="262"/>
      <c r="DW1545" s="262"/>
      <c r="DX1545" s="262"/>
      <c r="DY1545" s="262"/>
      <c r="DZ1545" s="262"/>
      <c r="EA1545" s="262"/>
      <c r="EB1545" s="262"/>
      <c r="EC1545" s="262"/>
      <c r="ED1545" s="262"/>
      <c r="EE1545" s="262"/>
      <c r="EF1545" s="262"/>
      <c r="EG1545" s="262"/>
      <c r="EH1545" s="262"/>
      <c r="EI1545" s="262"/>
      <c r="EJ1545" s="262"/>
      <c r="EK1545" s="262"/>
      <c r="EL1545" s="262"/>
      <c r="EM1545" s="262"/>
      <c r="EN1545" s="262"/>
      <c r="EO1545" s="262"/>
      <c r="EP1545" s="262"/>
      <c r="EQ1545" s="262"/>
      <c r="ER1545" s="262"/>
      <c r="ES1545" s="262"/>
      <c r="ET1545" s="262"/>
      <c r="EU1545" s="262"/>
      <c r="EV1545" s="262"/>
      <c r="EW1545" s="262"/>
      <c r="EX1545" s="262"/>
      <c r="EY1545" s="262"/>
      <c r="EZ1545" s="262"/>
      <c r="FA1545" s="262"/>
      <c r="FB1545" s="262"/>
      <c r="FC1545" s="262"/>
      <c r="FD1545" s="262"/>
      <c r="FE1545" s="262"/>
      <c r="FF1545" s="262"/>
      <c r="FG1545" s="262"/>
      <c r="FH1545" s="262"/>
      <c r="FI1545" s="262"/>
      <c r="FJ1545" s="262"/>
      <c r="FK1545" s="262"/>
      <c r="FL1545" s="262"/>
      <c r="FM1545" s="262"/>
      <c r="FN1545" s="262"/>
      <c r="FO1545" s="262"/>
      <c r="FP1545" s="262"/>
      <c r="FQ1545" s="262"/>
      <c r="FR1545" s="262"/>
      <c r="FS1545" s="262"/>
      <c r="FT1545" s="262"/>
      <c r="FU1545" s="262"/>
      <c r="FV1545" s="262"/>
      <c r="FW1545" s="262"/>
      <c r="FX1545" s="262"/>
      <c r="FY1545" s="262"/>
      <c r="FZ1545" s="262"/>
      <c r="GA1545" s="262"/>
      <c r="GB1545" s="262"/>
      <c r="GC1545" s="262"/>
      <c r="GD1545" s="262"/>
    </row>
    <row r="1546" spans="1:186" s="263" customFormat="1" x14ac:dyDescent="0.2">
      <c r="A1546" s="339" t="s">
        <v>13443</v>
      </c>
      <c r="B1546" s="280" t="s">
        <v>4698</v>
      </c>
      <c r="C1546" s="281" t="s">
        <v>4699</v>
      </c>
      <c r="D1546" s="130" t="s">
        <v>18</v>
      </c>
      <c r="E1546" s="130">
        <v>1</v>
      </c>
      <c r="F1546" s="130"/>
      <c r="G1546" s="282">
        <v>10</v>
      </c>
      <c r="H1546" s="283">
        <v>8.3333333333333332E-3</v>
      </c>
      <c r="I1546" s="358">
        <v>4615.88</v>
      </c>
      <c r="J1546" s="284"/>
      <c r="K1546" s="283"/>
      <c r="L1546" s="284">
        <f>IF(ISNUMBER(I1546),ROUND(H1546*E1546*I1546,2),"")</f>
        <v>38.47</v>
      </c>
      <c r="M1546" s="284">
        <f t="shared" si="27"/>
        <v>1154.0999999999999</v>
      </c>
      <c r="N1546" s="131"/>
      <c r="O1546" s="340"/>
      <c r="P1546" s="262"/>
      <c r="Q1546" s="262"/>
      <c r="R1546" s="262"/>
      <c r="S1546" s="262"/>
      <c r="T1546" s="262"/>
      <c r="U1546" s="262"/>
      <c r="V1546" s="262"/>
      <c r="W1546" s="262"/>
      <c r="X1546" s="262"/>
      <c r="Y1546" s="262"/>
      <c r="Z1546" s="262"/>
      <c r="AA1546" s="262"/>
      <c r="AB1546" s="262"/>
      <c r="AC1546" s="262"/>
      <c r="AD1546" s="262"/>
      <c r="AE1546" s="262"/>
      <c r="AF1546" s="262"/>
      <c r="AG1546" s="262"/>
      <c r="AH1546" s="262"/>
      <c r="AI1546" s="262"/>
      <c r="AJ1546" s="262"/>
      <c r="AK1546" s="262"/>
      <c r="AL1546" s="262"/>
      <c r="AM1546" s="262"/>
      <c r="AN1546" s="262"/>
      <c r="AO1546" s="262"/>
      <c r="AP1546" s="262"/>
      <c r="AQ1546" s="262"/>
      <c r="AR1546" s="262"/>
      <c r="AS1546" s="262"/>
      <c r="AT1546" s="262"/>
      <c r="AU1546" s="262"/>
      <c r="AV1546" s="262"/>
      <c r="AW1546" s="262"/>
      <c r="AX1546" s="262"/>
      <c r="AY1546" s="262"/>
      <c r="AZ1546" s="262"/>
      <c r="BA1546" s="262"/>
      <c r="BB1546" s="262"/>
      <c r="BC1546" s="262"/>
      <c r="BD1546" s="262"/>
      <c r="BE1546" s="262"/>
      <c r="BF1546" s="262"/>
      <c r="BG1546" s="262"/>
      <c r="BH1546" s="262"/>
      <c r="BI1546" s="262"/>
      <c r="BJ1546" s="262"/>
      <c r="BK1546" s="262"/>
      <c r="BL1546" s="262"/>
      <c r="BM1546" s="262"/>
      <c r="BN1546" s="262"/>
      <c r="BO1546" s="262"/>
      <c r="BP1546" s="262"/>
      <c r="BQ1546" s="262"/>
      <c r="BR1546" s="262"/>
      <c r="BS1546" s="262"/>
      <c r="BT1546" s="262"/>
      <c r="BU1546" s="262"/>
      <c r="BV1546" s="262"/>
      <c r="BW1546" s="262"/>
      <c r="BX1546" s="262"/>
      <c r="BY1546" s="262"/>
      <c r="BZ1546" s="262"/>
      <c r="CA1546" s="262"/>
      <c r="CB1546" s="262"/>
      <c r="CC1546" s="262"/>
      <c r="CD1546" s="262"/>
      <c r="CE1546" s="262"/>
      <c r="CF1546" s="262"/>
      <c r="CG1546" s="262"/>
      <c r="CH1546" s="262"/>
      <c r="CI1546" s="262"/>
      <c r="CJ1546" s="262"/>
      <c r="CK1546" s="262"/>
      <c r="CL1546" s="262"/>
      <c r="CM1546" s="262"/>
      <c r="CN1546" s="262"/>
      <c r="CO1546" s="262"/>
      <c r="CP1546" s="262"/>
      <c r="CQ1546" s="262"/>
      <c r="CR1546" s="262"/>
      <c r="CS1546" s="262"/>
      <c r="CT1546" s="262"/>
      <c r="CU1546" s="262"/>
      <c r="CV1546" s="262"/>
      <c r="CW1546" s="262"/>
      <c r="CX1546" s="262"/>
      <c r="CY1546" s="262"/>
      <c r="CZ1546" s="262"/>
      <c r="DA1546" s="262"/>
      <c r="DB1546" s="262"/>
      <c r="DC1546" s="262"/>
      <c r="DD1546" s="262"/>
      <c r="DE1546" s="262"/>
      <c r="DF1546" s="262"/>
      <c r="DG1546" s="262"/>
      <c r="DH1546" s="262"/>
      <c r="DI1546" s="262"/>
      <c r="DJ1546" s="262"/>
      <c r="DK1546" s="262"/>
      <c r="DL1546" s="262"/>
      <c r="DM1546" s="262"/>
      <c r="DN1546" s="262"/>
      <c r="DO1546" s="262"/>
      <c r="DP1546" s="262"/>
      <c r="DQ1546" s="262"/>
      <c r="DR1546" s="262"/>
      <c r="DS1546" s="262"/>
      <c r="DT1546" s="262"/>
      <c r="DU1546" s="262"/>
      <c r="DV1546" s="262"/>
      <c r="DW1546" s="262"/>
      <c r="DX1546" s="262"/>
      <c r="DY1546" s="262"/>
      <c r="DZ1546" s="262"/>
      <c r="EA1546" s="262"/>
      <c r="EB1546" s="262"/>
      <c r="EC1546" s="262"/>
      <c r="ED1546" s="262"/>
      <c r="EE1546" s="262"/>
      <c r="EF1546" s="262"/>
      <c r="EG1546" s="262"/>
      <c r="EH1546" s="262"/>
      <c r="EI1546" s="262"/>
      <c r="EJ1546" s="262"/>
      <c r="EK1546" s="262"/>
      <c r="EL1546" s="262"/>
      <c r="EM1546" s="262"/>
      <c r="EN1546" s="262"/>
      <c r="EO1546" s="262"/>
      <c r="EP1546" s="262"/>
      <c r="EQ1546" s="262"/>
      <c r="ER1546" s="262"/>
      <c r="ES1546" s="262"/>
      <c r="ET1546" s="262"/>
      <c r="EU1546" s="262"/>
      <c r="EV1546" s="262"/>
      <c r="EW1546" s="262"/>
      <c r="EX1546" s="262"/>
      <c r="EY1546" s="262"/>
      <c r="EZ1546" s="262"/>
      <c r="FA1546" s="262"/>
      <c r="FB1546" s="262"/>
      <c r="FC1546" s="262"/>
      <c r="FD1546" s="262"/>
      <c r="FE1546" s="262"/>
      <c r="FF1546" s="262"/>
      <c r="FG1546" s="262"/>
      <c r="FH1546" s="262"/>
      <c r="FI1546" s="262"/>
      <c r="FJ1546" s="262"/>
      <c r="FK1546" s="262"/>
      <c r="FL1546" s="262"/>
      <c r="FM1546" s="262"/>
      <c r="FN1546" s="262"/>
      <c r="FO1546" s="262"/>
      <c r="FP1546" s="262"/>
      <c r="FQ1546" s="262"/>
      <c r="FR1546" s="262"/>
      <c r="FS1546" s="262"/>
      <c r="FT1546" s="262"/>
      <c r="FU1546" s="262"/>
      <c r="FV1546" s="262"/>
      <c r="FW1546" s="262"/>
      <c r="FX1546" s="262"/>
      <c r="FY1546" s="262"/>
      <c r="FZ1546" s="262"/>
      <c r="GA1546" s="262"/>
      <c r="GB1546" s="262"/>
      <c r="GC1546" s="262"/>
      <c r="GD1546" s="262"/>
    </row>
    <row r="1547" spans="1:186" s="263" customFormat="1" x14ac:dyDescent="0.2">
      <c r="A1547" s="339" t="s">
        <v>13444</v>
      </c>
      <c r="B1547" s="280" t="s">
        <v>1146</v>
      </c>
      <c r="C1547" s="281" t="s">
        <v>4700</v>
      </c>
      <c r="D1547" s="130" t="s">
        <v>87</v>
      </c>
      <c r="E1547" s="130">
        <v>1</v>
      </c>
      <c r="F1547" s="130"/>
      <c r="G1547" s="282">
        <v>5</v>
      </c>
      <c r="H1547" s="283">
        <v>1.6666666666666666E-2</v>
      </c>
      <c r="I1547" s="284">
        <f ca="1">OFFSET(INDEX(Composições!A:H,MATCH(B1547,Composições!A:A,0),8),2,0)</f>
        <v>67.953499999999991</v>
      </c>
      <c r="J1547" s="284"/>
      <c r="K1547" s="283"/>
      <c r="L1547" s="284">
        <f ca="1">IF(ISNUMBER(I1547),ROUND(H1547*E1547*I1547,2),"")</f>
        <v>1.1299999999999999</v>
      </c>
      <c r="M1547" s="284">
        <f t="shared" ca="1" si="27"/>
        <v>33.9</v>
      </c>
      <c r="N1547" s="131"/>
      <c r="O1547" s="340"/>
      <c r="P1547" s="262"/>
      <c r="Q1547" s="262"/>
      <c r="R1547" s="262"/>
      <c r="S1547" s="262"/>
      <c r="T1547" s="262"/>
      <c r="U1547" s="262"/>
      <c r="V1547" s="262"/>
      <c r="W1547" s="262"/>
      <c r="X1547" s="262"/>
      <c r="Y1547" s="262"/>
      <c r="Z1547" s="262"/>
      <c r="AA1547" s="262"/>
      <c r="AB1547" s="262"/>
      <c r="AC1547" s="262"/>
      <c r="AD1547" s="262"/>
      <c r="AE1547" s="262"/>
      <c r="AF1547" s="262"/>
      <c r="AG1547" s="262"/>
      <c r="AH1547" s="262"/>
      <c r="AI1547" s="262"/>
      <c r="AJ1547" s="262"/>
      <c r="AK1547" s="262"/>
      <c r="AL1547" s="262"/>
      <c r="AM1547" s="262"/>
      <c r="AN1547" s="262"/>
      <c r="AO1547" s="262"/>
      <c r="AP1547" s="262"/>
      <c r="AQ1547" s="262"/>
      <c r="AR1547" s="262"/>
      <c r="AS1547" s="262"/>
      <c r="AT1547" s="262"/>
      <c r="AU1547" s="262"/>
      <c r="AV1547" s="262"/>
      <c r="AW1547" s="262"/>
      <c r="AX1547" s="262"/>
      <c r="AY1547" s="262"/>
      <c r="AZ1547" s="262"/>
      <c r="BA1547" s="262"/>
      <c r="BB1547" s="262"/>
      <c r="BC1547" s="262"/>
      <c r="BD1547" s="262"/>
      <c r="BE1547" s="262"/>
      <c r="BF1547" s="262"/>
      <c r="BG1547" s="262"/>
      <c r="BH1547" s="262"/>
      <c r="BI1547" s="262"/>
      <c r="BJ1547" s="262"/>
      <c r="BK1547" s="262"/>
      <c r="BL1547" s="262"/>
      <c r="BM1547" s="262"/>
      <c r="BN1547" s="262"/>
      <c r="BO1547" s="262"/>
      <c r="BP1547" s="262"/>
      <c r="BQ1547" s="262"/>
      <c r="BR1547" s="262"/>
      <c r="BS1547" s="262"/>
      <c r="BT1547" s="262"/>
      <c r="BU1547" s="262"/>
      <c r="BV1547" s="262"/>
      <c r="BW1547" s="262"/>
      <c r="BX1547" s="262"/>
      <c r="BY1547" s="262"/>
      <c r="BZ1547" s="262"/>
      <c r="CA1547" s="262"/>
      <c r="CB1547" s="262"/>
      <c r="CC1547" s="262"/>
      <c r="CD1547" s="262"/>
      <c r="CE1547" s="262"/>
      <c r="CF1547" s="262"/>
      <c r="CG1547" s="262"/>
      <c r="CH1547" s="262"/>
      <c r="CI1547" s="262"/>
      <c r="CJ1547" s="262"/>
      <c r="CK1547" s="262"/>
      <c r="CL1547" s="262"/>
      <c r="CM1547" s="262"/>
      <c r="CN1547" s="262"/>
      <c r="CO1547" s="262"/>
      <c r="CP1547" s="262"/>
      <c r="CQ1547" s="262"/>
      <c r="CR1547" s="262"/>
      <c r="CS1547" s="262"/>
      <c r="CT1547" s="262"/>
      <c r="CU1547" s="262"/>
      <c r="CV1547" s="262"/>
      <c r="CW1547" s="262"/>
      <c r="CX1547" s="262"/>
      <c r="CY1547" s="262"/>
      <c r="CZ1547" s="262"/>
      <c r="DA1547" s="262"/>
      <c r="DB1547" s="262"/>
      <c r="DC1547" s="262"/>
      <c r="DD1547" s="262"/>
      <c r="DE1547" s="262"/>
      <c r="DF1547" s="262"/>
      <c r="DG1547" s="262"/>
      <c r="DH1547" s="262"/>
      <c r="DI1547" s="262"/>
      <c r="DJ1547" s="262"/>
      <c r="DK1547" s="262"/>
      <c r="DL1547" s="262"/>
      <c r="DM1547" s="262"/>
      <c r="DN1547" s="262"/>
      <c r="DO1547" s="262"/>
      <c r="DP1547" s="262"/>
      <c r="DQ1547" s="262"/>
      <c r="DR1547" s="262"/>
      <c r="DS1547" s="262"/>
      <c r="DT1547" s="262"/>
      <c r="DU1547" s="262"/>
      <c r="DV1547" s="262"/>
      <c r="DW1547" s="262"/>
      <c r="DX1547" s="262"/>
      <c r="DY1547" s="262"/>
      <c r="DZ1547" s="262"/>
      <c r="EA1547" s="262"/>
      <c r="EB1547" s="262"/>
      <c r="EC1547" s="262"/>
      <c r="ED1547" s="262"/>
      <c r="EE1547" s="262"/>
      <c r="EF1547" s="262"/>
      <c r="EG1547" s="262"/>
      <c r="EH1547" s="262"/>
      <c r="EI1547" s="262"/>
      <c r="EJ1547" s="262"/>
      <c r="EK1547" s="262"/>
      <c r="EL1547" s="262"/>
      <c r="EM1547" s="262"/>
      <c r="EN1547" s="262"/>
      <c r="EO1547" s="262"/>
      <c r="EP1547" s="262"/>
      <c r="EQ1547" s="262"/>
      <c r="ER1547" s="262"/>
      <c r="ES1547" s="262"/>
      <c r="ET1547" s="262"/>
      <c r="EU1547" s="262"/>
      <c r="EV1547" s="262"/>
      <c r="EW1547" s="262"/>
      <c r="EX1547" s="262"/>
      <c r="EY1547" s="262"/>
      <c r="EZ1547" s="262"/>
      <c r="FA1547" s="262"/>
      <c r="FB1547" s="262"/>
      <c r="FC1547" s="262"/>
      <c r="FD1547" s="262"/>
      <c r="FE1547" s="262"/>
      <c r="FF1547" s="262"/>
      <c r="FG1547" s="262"/>
      <c r="FH1547" s="262"/>
      <c r="FI1547" s="262"/>
      <c r="FJ1547" s="262"/>
      <c r="FK1547" s="262"/>
      <c r="FL1547" s="262"/>
      <c r="FM1547" s="262"/>
      <c r="FN1547" s="262"/>
      <c r="FO1547" s="262"/>
      <c r="FP1547" s="262"/>
      <c r="FQ1547" s="262"/>
      <c r="FR1547" s="262"/>
      <c r="FS1547" s="262"/>
      <c r="FT1547" s="262"/>
      <c r="FU1547" s="262"/>
      <c r="FV1547" s="262"/>
      <c r="FW1547" s="262"/>
      <c r="FX1547" s="262"/>
      <c r="FY1547" s="262"/>
      <c r="FZ1547" s="262"/>
      <c r="GA1547" s="262"/>
      <c r="GB1547" s="262"/>
      <c r="GC1547" s="262"/>
      <c r="GD1547" s="262"/>
    </row>
    <row r="1548" spans="1:186" s="263" customFormat="1" x14ac:dyDescent="0.2">
      <c r="A1548" s="339" t="s">
        <v>13445</v>
      </c>
      <c r="B1548" s="280" t="s">
        <v>1147</v>
      </c>
      <c r="C1548" s="281" t="s">
        <v>4701</v>
      </c>
      <c r="D1548" s="130" t="s">
        <v>18</v>
      </c>
      <c r="E1548" s="130">
        <v>1</v>
      </c>
      <c r="F1548" s="130"/>
      <c r="G1548" s="282">
        <v>5</v>
      </c>
      <c r="H1548" s="283">
        <v>1.6666666666666666E-2</v>
      </c>
      <c r="I1548" s="284">
        <f ca="1">OFFSET(INDEX(Composições!A:H,MATCH(B1548,Composições!A:A,0),8),2,0)</f>
        <v>260.0625</v>
      </c>
      <c r="J1548" s="284"/>
      <c r="K1548" s="283"/>
      <c r="L1548" s="284">
        <f ca="1">IF(ISNUMBER(I1548),ROUND(H1548*E1548*I1548,2),"")</f>
        <v>4.33</v>
      </c>
      <c r="M1548" s="284">
        <f t="shared" ca="1" si="27"/>
        <v>129.9</v>
      </c>
      <c r="N1548" s="131"/>
      <c r="O1548" s="340"/>
      <c r="P1548" s="262"/>
      <c r="Q1548" s="262"/>
      <c r="R1548" s="262"/>
      <c r="S1548" s="262"/>
      <c r="T1548" s="262"/>
      <c r="U1548" s="262"/>
      <c r="V1548" s="262"/>
      <c r="W1548" s="262"/>
      <c r="X1548" s="262"/>
      <c r="Y1548" s="262"/>
      <c r="Z1548" s="262"/>
      <c r="AA1548" s="262"/>
      <c r="AB1548" s="262"/>
      <c r="AC1548" s="262"/>
      <c r="AD1548" s="262"/>
      <c r="AE1548" s="262"/>
      <c r="AF1548" s="262"/>
      <c r="AG1548" s="262"/>
      <c r="AH1548" s="262"/>
      <c r="AI1548" s="262"/>
      <c r="AJ1548" s="262"/>
      <c r="AK1548" s="262"/>
      <c r="AL1548" s="262"/>
      <c r="AM1548" s="262"/>
      <c r="AN1548" s="262"/>
      <c r="AO1548" s="262"/>
      <c r="AP1548" s="262"/>
      <c r="AQ1548" s="262"/>
      <c r="AR1548" s="262"/>
      <c r="AS1548" s="262"/>
      <c r="AT1548" s="262"/>
      <c r="AU1548" s="262"/>
      <c r="AV1548" s="262"/>
      <c r="AW1548" s="262"/>
      <c r="AX1548" s="262"/>
      <c r="AY1548" s="262"/>
      <c r="AZ1548" s="262"/>
      <c r="BA1548" s="262"/>
      <c r="BB1548" s="262"/>
      <c r="BC1548" s="262"/>
      <c r="BD1548" s="262"/>
      <c r="BE1548" s="262"/>
      <c r="BF1548" s="262"/>
      <c r="BG1548" s="262"/>
      <c r="BH1548" s="262"/>
      <c r="BI1548" s="262"/>
      <c r="BJ1548" s="262"/>
      <c r="BK1548" s="262"/>
      <c r="BL1548" s="262"/>
      <c r="BM1548" s="262"/>
      <c r="BN1548" s="262"/>
      <c r="BO1548" s="262"/>
      <c r="BP1548" s="262"/>
      <c r="BQ1548" s="262"/>
      <c r="BR1548" s="262"/>
      <c r="BS1548" s="262"/>
      <c r="BT1548" s="262"/>
      <c r="BU1548" s="262"/>
      <c r="BV1548" s="262"/>
      <c r="BW1548" s="262"/>
      <c r="BX1548" s="262"/>
      <c r="BY1548" s="262"/>
      <c r="BZ1548" s="262"/>
      <c r="CA1548" s="262"/>
      <c r="CB1548" s="262"/>
      <c r="CC1548" s="262"/>
      <c r="CD1548" s="262"/>
      <c r="CE1548" s="262"/>
      <c r="CF1548" s="262"/>
      <c r="CG1548" s="262"/>
      <c r="CH1548" s="262"/>
      <c r="CI1548" s="262"/>
      <c r="CJ1548" s="262"/>
      <c r="CK1548" s="262"/>
      <c r="CL1548" s="262"/>
      <c r="CM1548" s="262"/>
      <c r="CN1548" s="262"/>
      <c r="CO1548" s="262"/>
      <c r="CP1548" s="262"/>
      <c r="CQ1548" s="262"/>
      <c r="CR1548" s="262"/>
      <c r="CS1548" s="262"/>
      <c r="CT1548" s="262"/>
      <c r="CU1548" s="262"/>
      <c r="CV1548" s="262"/>
      <c r="CW1548" s="262"/>
      <c r="CX1548" s="262"/>
      <c r="CY1548" s="262"/>
      <c r="CZ1548" s="262"/>
      <c r="DA1548" s="262"/>
      <c r="DB1548" s="262"/>
      <c r="DC1548" s="262"/>
      <c r="DD1548" s="262"/>
      <c r="DE1548" s="262"/>
      <c r="DF1548" s="262"/>
      <c r="DG1548" s="262"/>
      <c r="DH1548" s="262"/>
      <c r="DI1548" s="262"/>
      <c r="DJ1548" s="262"/>
      <c r="DK1548" s="262"/>
      <c r="DL1548" s="262"/>
      <c r="DM1548" s="262"/>
      <c r="DN1548" s="262"/>
      <c r="DO1548" s="262"/>
      <c r="DP1548" s="262"/>
      <c r="DQ1548" s="262"/>
      <c r="DR1548" s="262"/>
      <c r="DS1548" s="262"/>
      <c r="DT1548" s="262"/>
      <c r="DU1548" s="262"/>
      <c r="DV1548" s="262"/>
      <c r="DW1548" s="262"/>
      <c r="DX1548" s="262"/>
      <c r="DY1548" s="262"/>
      <c r="DZ1548" s="262"/>
      <c r="EA1548" s="262"/>
      <c r="EB1548" s="262"/>
      <c r="EC1548" s="262"/>
      <c r="ED1548" s="262"/>
      <c r="EE1548" s="262"/>
      <c r="EF1548" s="262"/>
      <c r="EG1548" s="262"/>
      <c r="EH1548" s="262"/>
      <c r="EI1548" s="262"/>
      <c r="EJ1548" s="262"/>
      <c r="EK1548" s="262"/>
      <c r="EL1548" s="262"/>
      <c r="EM1548" s="262"/>
      <c r="EN1548" s="262"/>
      <c r="EO1548" s="262"/>
      <c r="EP1548" s="262"/>
      <c r="EQ1548" s="262"/>
      <c r="ER1548" s="262"/>
      <c r="ES1548" s="262"/>
      <c r="ET1548" s="262"/>
      <c r="EU1548" s="262"/>
      <c r="EV1548" s="262"/>
      <c r="EW1548" s="262"/>
      <c r="EX1548" s="262"/>
      <c r="EY1548" s="262"/>
      <c r="EZ1548" s="262"/>
      <c r="FA1548" s="262"/>
      <c r="FB1548" s="262"/>
      <c r="FC1548" s="262"/>
      <c r="FD1548" s="262"/>
      <c r="FE1548" s="262"/>
      <c r="FF1548" s="262"/>
      <c r="FG1548" s="262"/>
      <c r="FH1548" s="262"/>
      <c r="FI1548" s="262"/>
      <c r="FJ1548" s="262"/>
      <c r="FK1548" s="262"/>
      <c r="FL1548" s="262"/>
      <c r="FM1548" s="262"/>
      <c r="FN1548" s="262"/>
      <c r="FO1548" s="262"/>
      <c r="FP1548" s="262"/>
      <c r="FQ1548" s="262"/>
      <c r="FR1548" s="262"/>
      <c r="FS1548" s="262"/>
      <c r="FT1548" s="262"/>
      <c r="FU1548" s="262"/>
      <c r="FV1548" s="262"/>
      <c r="FW1548" s="262"/>
      <c r="FX1548" s="262"/>
      <c r="FY1548" s="262"/>
      <c r="FZ1548" s="262"/>
      <c r="GA1548" s="262"/>
      <c r="GB1548" s="262"/>
      <c r="GC1548" s="262"/>
      <c r="GD1548" s="262"/>
    </row>
    <row r="1549" spans="1:186" s="263" customFormat="1" x14ac:dyDescent="0.2">
      <c r="A1549" s="339" t="s">
        <v>13446</v>
      </c>
      <c r="B1549" s="280" t="s">
        <v>4702</v>
      </c>
      <c r="C1549" s="281" t="s">
        <v>4703</v>
      </c>
      <c r="D1549" s="130" t="s">
        <v>18</v>
      </c>
      <c r="E1549" s="130">
        <v>1</v>
      </c>
      <c r="F1549" s="130"/>
      <c r="G1549" s="282">
        <v>5</v>
      </c>
      <c r="H1549" s="283">
        <v>1.6666666666666666E-2</v>
      </c>
      <c r="I1549" s="358">
        <v>753.98</v>
      </c>
      <c r="J1549" s="284"/>
      <c r="K1549" s="283"/>
      <c r="L1549" s="284">
        <f>IF(ISNUMBER(I1549),ROUND(H1549*E1549*I1549,2),"")</f>
        <v>12.57</v>
      </c>
      <c r="M1549" s="284">
        <f t="shared" si="27"/>
        <v>377.1</v>
      </c>
      <c r="N1549" s="131"/>
      <c r="O1549" s="340"/>
      <c r="P1549" s="262"/>
      <c r="Q1549" s="262"/>
      <c r="R1549" s="262"/>
      <c r="S1549" s="262"/>
      <c r="T1549" s="262"/>
      <c r="U1549" s="262"/>
      <c r="V1549" s="262"/>
      <c r="W1549" s="262"/>
      <c r="X1549" s="262"/>
      <c r="Y1549" s="262"/>
      <c r="Z1549" s="262"/>
      <c r="AA1549" s="262"/>
      <c r="AB1549" s="262"/>
      <c r="AC1549" s="262"/>
      <c r="AD1549" s="262"/>
      <c r="AE1549" s="262"/>
      <c r="AF1549" s="262"/>
      <c r="AG1549" s="262"/>
      <c r="AH1549" s="262"/>
      <c r="AI1549" s="262"/>
      <c r="AJ1549" s="262"/>
      <c r="AK1549" s="262"/>
      <c r="AL1549" s="262"/>
      <c r="AM1549" s="262"/>
      <c r="AN1549" s="262"/>
      <c r="AO1549" s="262"/>
      <c r="AP1549" s="262"/>
      <c r="AQ1549" s="262"/>
      <c r="AR1549" s="262"/>
      <c r="AS1549" s="262"/>
      <c r="AT1549" s="262"/>
      <c r="AU1549" s="262"/>
      <c r="AV1549" s="262"/>
      <c r="AW1549" s="262"/>
      <c r="AX1549" s="262"/>
      <c r="AY1549" s="262"/>
      <c r="AZ1549" s="262"/>
      <c r="BA1549" s="262"/>
      <c r="BB1549" s="262"/>
      <c r="BC1549" s="262"/>
      <c r="BD1549" s="262"/>
      <c r="BE1549" s="262"/>
      <c r="BF1549" s="262"/>
      <c r="BG1549" s="262"/>
      <c r="BH1549" s="262"/>
      <c r="BI1549" s="262"/>
      <c r="BJ1549" s="262"/>
      <c r="BK1549" s="262"/>
      <c r="BL1549" s="262"/>
      <c r="BM1549" s="262"/>
      <c r="BN1549" s="262"/>
      <c r="BO1549" s="262"/>
      <c r="BP1549" s="262"/>
      <c r="BQ1549" s="262"/>
      <c r="BR1549" s="262"/>
      <c r="BS1549" s="262"/>
      <c r="BT1549" s="262"/>
      <c r="BU1549" s="262"/>
      <c r="BV1549" s="262"/>
      <c r="BW1549" s="262"/>
      <c r="BX1549" s="262"/>
      <c r="BY1549" s="262"/>
      <c r="BZ1549" s="262"/>
      <c r="CA1549" s="262"/>
      <c r="CB1549" s="262"/>
      <c r="CC1549" s="262"/>
      <c r="CD1549" s="262"/>
      <c r="CE1549" s="262"/>
      <c r="CF1549" s="262"/>
      <c r="CG1549" s="262"/>
      <c r="CH1549" s="262"/>
      <c r="CI1549" s="262"/>
      <c r="CJ1549" s="262"/>
      <c r="CK1549" s="262"/>
      <c r="CL1549" s="262"/>
      <c r="CM1549" s="262"/>
      <c r="CN1549" s="262"/>
      <c r="CO1549" s="262"/>
      <c r="CP1549" s="262"/>
      <c r="CQ1549" s="262"/>
      <c r="CR1549" s="262"/>
      <c r="CS1549" s="262"/>
      <c r="CT1549" s="262"/>
      <c r="CU1549" s="262"/>
      <c r="CV1549" s="262"/>
      <c r="CW1549" s="262"/>
      <c r="CX1549" s="262"/>
      <c r="CY1549" s="262"/>
      <c r="CZ1549" s="262"/>
      <c r="DA1549" s="262"/>
      <c r="DB1549" s="262"/>
      <c r="DC1549" s="262"/>
      <c r="DD1549" s="262"/>
      <c r="DE1549" s="262"/>
      <c r="DF1549" s="262"/>
      <c r="DG1549" s="262"/>
      <c r="DH1549" s="262"/>
      <c r="DI1549" s="262"/>
      <c r="DJ1549" s="262"/>
      <c r="DK1549" s="262"/>
      <c r="DL1549" s="262"/>
      <c r="DM1549" s="262"/>
      <c r="DN1549" s="262"/>
      <c r="DO1549" s="262"/>
      <c r="DP1549" s="262"/>
      <c r="DQ1549" s="262"/>
      <c r="DR1549" s="262"/>
      <c r="DS1549" s="262"/>
      <c r="DT1549" s="262"/>
      <c r="DU1549" s="262"/>
      <c r="DV1549" s="262"/>
      <c r="DW1549" s="262"/>
      <c r="DX1549" s="262"/>
      <c r="DY1549" s="262"/>
      <c r="DZ1549" s="262"/>
      <c r="EA1549" s="262"/>
      <c r="EB1549" s="262"/>
      <c r="EC1549" s="262"/>
      <c r="ED1549" s="262"/>
      <c r="EE1549" s="262"/>
      <c r="EF1549" s="262"/>
      <c r="EG1549" s="262"/>
      <c r="EH1549" s="262"/>
      <c r="EI1549" s="262"/>
      <c r="EJ1549" s="262"/>
      <c r="EK1549" s="262"/>
      <c r="EL1549" s="262"/>
      <c r="EM1549" s="262"/>
      <c r="EN1549" s="262"/>
      <c r="EO1549" s="262"/>
      <c r="EP1549" s="262"/>
      <c r="EQ1549" s="262"/>
      <c r="ER1549" s="262"/>
      <c r="ES1549" s="262"/>
      <c r="ET1549" s="262"/>
      <c r="EU1549" s="262"/>
      <c r="EV1549" s="262"/>
      <c r="EW1549" s="262"/>
      <c r="EX1549" s="262"/>
      <c r="EY1549" s="262"/>
      <c r="EZ1549" s="262"/>
      <c r="FA1549" s="262"/>
      <c r="FB1549" s="262"/>
      <c r="FC1549" s="262"/>
      <c r="FD1549" s="262"/>
      <c r="FE1549" s="262"/>
      <c r="FF1549" s="262"/>
      <c r="FG1549" s="262"/>
      <c r="FH1549" s="262"/>
      <c r="FI1549" s="262"/>
      <c r="FJ1549" s="262"/>
      <c r="FK1549" s="262"/>
      <c r="FL1549" s="262"/>
      <c r="FM1549" s="262"/>
      <c r="FN1549" s="262"/>
      <c r="FO1549" s="262"/>
      <c r="FP1549" s="262"/>
      <c r="FQ1549" s="262"/>
      <c r="FR1549" s="262"/>
      <c r="FS1549" s="262"/>
      <c r="FT1549" s="262"/>
      <c r="FU1549" s="262"/>
      <c r="FV1549" s="262"/>
      <c r="FW1549" s="262"/>
      <c r="FX1549" s="262"/>
      <c r="FY1549" s="262"/>
      <c r="FZ1549" s="262"/>
      <c r="GA1549" s="262"/>
      <c r="GB1549" s="262"/>
      <c r="GC1549" s="262"/>
      <c r="GD1549" s="262"/>
    </row>
    <row r="1550" spans="1:186" s="263" customFormat="1" x14ac:dyDescent="0.2">
      <c r="A1550" s="339" t="s">
        <v>13447</v>
      </c>
      <c r="B1550" s="280" t="s">
        <v>4704</v>
      </c>
      <c r="C1550" s="281" t="s">
        <v>4705</v>
      </c>
      <c r="D1550" s="130" t="s">
        <v>18</v>
      </c>
      <c r="E1550" s="130">
        <v>1</v>
      </c>
      <c r="F1550" s="130"/>
      <c r="G1550" s="282">
        <v>5</v>
      </c>
      <c r="H1550" s="283">
        <v>1.6666666666666666E-2</v>
      </c>
      <c r="I1550" s="358">
        <v>1812.16</v>
      </c>
      <c r="J1550" s="284"/>
      <c r="K1550" s="283"/>
      <c r="L1550" s="284">
        <f>IF(ISNUMBER(I1550),ROUND(H1550*E1550*I1550,2),"")</f>
        <v>30.2</v>
      </c>
      <c r="M1550" s="284">
        <f t="shared" si="27"/>
        <v>906</v>
      </c>
      <c r="N1550" s="131"/>
      <c r="O1550" s="340"/>
      <c r="P1550" s="262"/>
      <c r="Q1550" s="262"/>
      <c r="R1550" s="262"/>
      <c r="S1550" s="262"/>
      <c r="T1550" s="262"/>
      <c r="U1550" s="262"/>
      <c r="V1550" s="262"/>
      <c r="W1550" s="262"/>
      <c r="X1550" s="262"/>
      <c r="Y1550" s="262"/>
      <c r="Z1550" s="262"/>
      <c r="AA1550" s="262"/>
      <c r="AB1550" s="262"/>
      <c r="AC1550" s="262"/>
      <c r="AD1550" s="262"/>
      <c r="AE1550" s="262"/>
      <c r="AF1550" s="262"/>
      <c r="AG1550" s="262"/>
      <c r="AH1550" s="262"/>
      <c r="AI1550" s="262"/>
      <c r="AJ1550" s="262"/>
      <c r="AK1550" s="262"/>
      <c r="AL1550" s="262"/>
      <c r="AM1550" s="262"/>
      <c r="AN1550" s="262"/>
      <c r="AO1550" s="262"/>
      <c r="AP1550" s="262"/>
      <c r="AQ1550" s="262"/>
      <c r="AR1550" s="262"/>
      <c r="AS1550" s="262"/>
      <c r="AT1550" s="262"/>
      <c r="AU1550" s="262"/>
      <c r="AV1550" s="262"/>
      <c r="AW1550" s="262"/>
      <c r="AX1550" s="262"/>
      <c r="AY1550" s="262"/>
      <c r="AZ1550" s="262"/>
      <c r="BA1550" s="262"/>
      <c r="BB1550" s="262"/>
      <c r="BC1550" s="262"/>
      <c r="BD1550" s="262"/>
      <c r="BE1550" s="262"/>
      <c r="BF1550" s="262"/>
      <c r="BG1550" s="262"/>
      <c r="BH1550" s="262"/>
      <c r="BI1550" s="262"/>
      <c r="BJ1550" s="262"/>
      <c r="BK1550" s="262"/>
      <c r="BL1550" s="262"/>
      <c r="BM1550" s="262"/>
      <c r="BN1550" s="262"/>
      <c r="BO1550" s="262"/>
      <c r="BP1550" s="262"/>
      <c r="BQ1550" s="262"/>
      <c r="BR1550" s="262"/>
      <c r="BS1550" s="262"/>
      <c r="BT1550" s="262"/>
      <c r="BU1550" s="262"/>
      <c r="BV1550" s="262"/>
      <c r="BW1550" s="262"/>
      <c r="BX1550" s="262"/>
      <c r="BY1550" s="262"/>
      <c r="BZ1550" s="262"/>
      <c r="CA1550" s="262"/>
      <c r="CB1550" s="262"/>
      <c r="CC1550" s="262"/>
      <c r="CD1550" s="262"/>
      <c r="CE1550" s="262"/>
      <c r="CF1550" s="262"/>
      <c r="CG1550" s="262"/>
      <c r="CH1550" s="262"/>
      <c r="CI1550" s="262"/>
      <c r="CJ1550" s="262"/>
      <c r="CK1550" s="262"/>
      <c r="CL1550" s="262"/>
      <c r="CM1550" s="262"/>
      <c r="CN1550" s="262"/>
      <c r="CO1550" s="262"/>
      <c r="CP1550" s="262"/>
      <c r="CQ1550" s="262"/>
      <c r="CR1550" s="262"/>
      <c r="CS1550" s="262"/>
      <c r="CT1550" s="262"/>
      <c r="CU1550" s="262"/>
      <c r="CV1550" s="262"/>
      <c r="CW1550" s="262"/>
      <c r="CX1550" s="262"/>
      <c r="CY1550" s="262"/>
      <c r="CZ1550" s="262"/>
      <c r="DA1550" s="262"/>
      <c r="DB1550" s="262"/>
      <c r="DC1550" s="262"/>
      <c r="DD1550" s="262"/>
      <c r="DE1550" s="262"/>
      <c r="DF1550" s="262"/>
      <c r="DG1550" s="262"/>
      <c r="DH1550" s="262"/>
      <c r="DI1550" s="262"/>
      <c r="DJ1550" s="262"/>
      <c r="DK1550" s="262"/>
      <c r="DL1550" s="262"/>
      <c r="DM1550" s="262"/>
      <c r="DN1550" s="262"/>
      <c r="DO1550" s="262"/>
      <c r="DP1550" s="262"/>
      <c r="DQ1550" s="262"/>
      <c r="DR1550" s="262"/>
      <c r="DS1550" s="262"/>
      <c r="DT1550" s="262"/>
      <c r="DU1550" s="262"/>
      <c r="DV1550" s="262"/>
      <c r="DW1550" s="262"/>
      <c r="DX1550" s="262"/>
      <c r="DY1550" s="262"/>
      <c r="DZ1550" s="262"/>
      <c r="EA1550" s="262"/>
      <c r="EB1550" s="262"/>
      <c r="EC1550" s="262"/>
      <c r="ED1550" s="262"/>
      <c r="EE1550" s="262"/>
      <c r="EF1550" s="262"/>
      <c r="EG1550" s="262"/>
      <c r="EH1550" s="262"/>
      <c r="EI1550" s="262"/>
      <c r="EJ1550" s="262"/>
      <c r="EK1550" s="262"/>
      <c r="EL1550" s="262"/>
      <c r="EM1550" s="262"/>
      <c r="EN1550" s="262"/>
      <c r="EO1550" s="262"/>
      <c r="EP1550" s="262"/>
      <c r="EQ1550" s="262"/>
      <c r="ER1550" s="262"/>
      <c r="ES1550" s="262"/>
      <c r="ET1550" s="262"/>
      <c r="EU1550" s="262"/>
      <c r="EV1550" s="262"/>
      <c r="EW1550" s="262"/>
      <c r="EX1550" s="262"/>
      <c r="EY1550" s="262"/>
      <c r="EZ1550" s="262"/>
      <c r="FA1550" s="262"/>
      <c r="FB1550" s="262"/>
      <c r="FC1550" s="262"/>
      <c r="FD1550" s="262"/>
      <c r="FE1550" s="262"/>
      <c r="FF1550" s="262"/>
      <c r="FG1550" s="262"/>
      <c r="FH1550" s="262"/>
      <c r="FI1550" s="262"/>
      <c r="FJ1550" s="262"/>
      <c r="FK1550" s="262"/>
      <c r="FL1550" s="262"/>
      <c r="FM1550" s="262"/>
      <c r="FN1550" s="262"/>
      <c r="FO1550" s="262"/>
      <c r="FP1550" s="262"/>
      <c r="FQ1550" s="262"/>
      <c r="FR1550" s="262"/>
      <c r="FS1550" s="262"/>
      <c r="FT1550" s="262"/>
      <c r="FU1550" s="262"/>
      <c r="FV1550" s="262"/>
      <c r="FW1550" s="262"/>
      <c r="FX1550" s="262"/>
      <c r="FY1550" s="262"/>
      <c r="FZ1550" s="262"/>
      <c r="GA1550" s="262"/>
      <c r="GB1550" s="262"/>
      <c r="GC1550" s="262"/>
      <c r="GD1550" s="262"/>
    </row>
    <row r="1551" spans="1:186" s="263" customFormat="1" x14ac:dyDescent="0.2">
      <c r="A1551" s="339" t="s">
        <v>13448</v>
      </c>
      <c r="B1551" s="280" t="s">
        <v>4706</v>
      </c>
      <c r="C1551" s="281" t="s">
        <v>4707</v>
      </c>
      <c r="D1551" s="130" t="s">
        <v>18</v>
      </c>
      <c r="E1551" s="130">
        <v>1</v>
      </c>
      <c r="F1551" s="130"/>
      <c r="G1551" s="282">
        <v>10</v>
      </c>
      <c r="H1551" s="283">
        <v>8.3333333333333332E-3</v>
      </c>
      <c r="I1551" s="358">
        <v>3115.67</v>
      </c>
      <c r="J1551" s="284"/>
      <c r="K1551" s="283"/>
      <c r="L1551" s="284">
        <f>IF(ISNUMBER(I1551),ROUND(H1551*E1551*I1551,2),"")</f>
        <v>25.96</v>
      </c>
      <c r="M1551" s="284">
        <f t="shared" si="27"/>
        <v>778.8</v>
      </c>
      <c r="N1551" s="131"/>
      <c r="O1551" s="340"/>
      <c r="P1551" s="262"/>
      <c r="Q1551" s="262"/>
      <c r="R1551" s="262"/>
      <c r="S1551" s="262"/>
      <c r="T1551" s="262"/>
      <c r="U1551" s="262"/>
      <c r="V1551" s="262"/>
      <c r="W1551" s="262"/>
      <c r="X1551" s="262"/>
      <c r="Y1551" s="262"/>
      <c r="Z1551" s="262"/>
      <c r="AA1551" s="262"/>
      <c r="AB1551" s="262"/>
      <c r="AC1551" s="262"/>
      <c r="AD1551" s="262"/>
      <c r="AE1551" s="262"/>
      <c r="AF1551" s="262"/>
      <c r="AG1551" s="262"/>
      <c r="AH1551" s="262"/>
      <c r="AI1551" s="262"/>
      <c r="AJ1551" s="262"/>
      <c r="AK1551" s="262"/>
      <c r="AL1551" s="262"/>
      <c r="AM1551" s="262"/>
      <c r="AN1551" s="262"/>
      <c r="AO1551" s="262"/>
      <c r="AP1551" s="262"/>
      <c r="AQ1551" s="262"/>
      <c r="AR1551" s="262"/>
      <c r="AS1551" s="262"/>
      <c r="AT1551" s="262"/>
      <c r="AU1551" s="262"/>
      <c r="AV1551" s="262"/>
      <c r="AW1551" s="262"/>
      <c r="AX1551" s="262"/>
      <c r="AY1551" s="262"/>
      <c r="AZ1551" s="262"/>
      <c r="BA1551" s="262"/>
      <c r="BB1551" s="262"/>
      <c r="BC1551" s="262"/>
      <c r="BD1551" s="262"/>
      <c r="BE1551" s="262"/>
      <c r="BF1551" s="262"/>
      <c r="BG1551" s="262"/>
      <c r="BH1551" s="262"/>
      <c r="BI1551" s="262"/>
      <c r="BJ1551" s="262"/>
      <c r="BK1551" s="262"/>
      <c r="BL1551" s="262"/>
      <c r="BM1551" s="262"/>
      <c r="BN1551" s="262"/>
      <c r="BO1551" s="262"/>
      <c r="BP1551" s="262"/>
      <c r="BQ1551" s="262"/>
      <c r="BR1551" s="262"/>
      <c r="BS1551" s="262"/>
      <c r="BT1551" s="262"/>
      <c r="BU1551" s="262"/>
      <c r="BV1551" s="262"/>
      <c r="BW1551" s="262"/>
      <c r="BX1551" s="262"/>
      <c r="BY1551" s="262"/>
      <c r="BZ1551" s="262"/>
      <c r="CA1551" s="262"/>
      <c r="CB1551" s="262"/>
      <c r="CC1551" s="262"/>
      <c r="CD1551" s="262"/>
      <c r="CE1551" s="262"/>
      <c r="CF1551" s="262"/>
      <c r="CG1551" s="262"/>
      <c r="CH1551" s="262"/>
      <c r="CI1551" s="262"/>
      <c r="CJ1551" s="262"/>
      <c r="CK1551" s="262"/>
      <c r="CL1551" s="262"/>
      <c r="CM1551" s="262"/>
      <c r="CN1551" s="262"/>
      <c r="CO1551" s="262"/>
      <c r="CP1551" s="262"/>
      <c r="CQ1551" s="262"/>
      <c r="CR1551" s="262"/>
      <c r="CS1551" s="262"/>
      <c r="CT1551" s="262"/>
      <c r="CU1551" s="262"/>
      <c r="CV1551" s="262"/>
      <c r="CW1551" s="262"/>
      <c r="CX1551" s="262"/>
      <c r="CY1551" s="262"/>
      <c r="CZ1551" s="262"/>
      <c r="DA1551" s="262"/>
      <c r="DB1551" s="262"/>
      <c r="DC1551" s="262"/>
      <c r="DD1551" s="262"/>
      <c r="DE1551" s="262"/>
      <c r="DF1551" s="262"/>
      <c r="DG1551" s="262"/>
      <c r="DH1551" s="262"/>
      <c r="DI1551" s="262"/>
      <c r="DJ1551" s="262"/>
      <c r="DK1551" s="262"/>
      <c r="DL1551" s="262"/>
      <c r="DM1551" s="262"/>
      <c r="DN1551" s="262"/>
      <c r="DO1551" s="262"/>
      <c r="DP1551" s="262"/>
      <c r="DQ1551" s="262"/>
      <c r="DR1551" s="262"/>
      <c r="DS1551" s="262"/>
      <c r="DT1551" s="262"/>
      <c r="DU1551" s="262"/>
      <c r="DV1551" s="262"/>
      <c r="DW1551" s="262"/>
      <c r="DX1551" s="262"/>
      <c r="DY1551" s="262"/>
      <c r="DZ1551" s="262"/>
      <c r="EA1551" s="262"/>
      <c r="EB1551" s="262"/>
      <c r="EC1551" s="262"/>
      <c r="ED1551" s="262"/>
      <c r="EE1551" s="262"/>
      <c r="EF1551" s="262"/>
      <c r="EG1551" s="262"/>
      <c r="EH1551" s="262"/>
      <c r="EI1551" s="262"/>
      <c r="EJ1551" s="262"/>
      <c r="EK1551" s="262"/>
      <c r="EL1551" s="262"/>
      <c r="EM1551" s="262"/>
      <c r="EN1551" s="262"/>
      <c r="EO1551" s="262"/>
      <c r="EP1551" s="262"/>
      <c r="EQ1551" s="262"/>
      <c r="ER1551" s="262"/>
      <c r="ES1551" s="262"/>
      <c r="ET1551" s="262"/>
      <c r="EU1551" s="262"/>
      <c r="EV1551" s="262"/>
      <c r="EW1551" s="262"/>
      <c r="EX1551" s="262"/>
      <c r="EY1551" s="262"/>
      <c r="EZ1551" s="262"/>
      <c r="FA1551" s="262"/>
      <c r="FB1551" s="262"/>
      <c r="FC1551" s="262"/>
      <c r="FD1551" s="262"/>
      <c r="FE1551" s="262"/>
      <c r="FF1551" s="262"/>
      <c r="FG1551" s="262"/>
      <c r="FH1551" s="262"/>
      <c r="FI1551" s="262"/>
      <c r="FJ1551" s="262"/>
      <c r="FK1551" s="262"/>
      <c r="FL1551" s="262"/>
      <c r="FM1551" s="262"/>
      <c r="FN1551" s="262"/>
      <c r="FO1551" s="262"/>
      <c r="FP1551" s="262"/>
      <c r="FQ1551" s="262"/>
      <c r="FR1551" s="262"/>
      <c r="FS1551" s="262"/>
      <c r="FT1551" s="262"/>
      <c r="FU1551" s="262"/>
      <c r="FV1551" s="262"/>
      <c r="FW1551" s="262"/>
      <c r="FX1551" s="262"/>
      <c r="FY1551" s="262"/>
      <c r="FZ1551" s="262"/>
      <c r="GA1551" s="262"/>
      <c r="GB1551" s="262"/>
      <c r="GC1551" s="262"/>
      <c r="GD1551" s="262"/>
    </row>
    <row r="1552" spans="1:186" s="263" customFormat="1" x14ac:dyDescent="0.2">
      <c r="A1552" s="339" t="s">
        <v>13449</v>
      </c>
      <c r="B1552" s="280" t="s">
        <v>4708</v>
      </c>
      <c r="C1552" s="281" t="s">
        <v>4709</v>
      </c>
      <c r="D1552" s="130" t="s">
        <v>18</v>
      </c>
      <c r="E1552" s="130">
        <v>1</v>
      </c>
      <c r="F1552" s="130"/>
      <c r="G1552" s="282">
        <v>10</v>
      </c>
      <c r="H1552" s="283">
        <v>8.3333333333333332E-3</v>
      </c>
      <c r="I1552" s="358">
        <v>343.45</v>
      </c>
      <c r="J1552" s="284"/>
      <c r="K1552" s="283"/>
      <c r="L1552" s="284">
        <f>IF(ISNUMBER(I1552),ROUND(H1552*E1552*I1552,2),"")</f>
        <v>2.86</v>
      </c>
      <c r="M1552" s="284">
        <f t="shared" si="27"/>
        <v>85.8</v>
      </c>
      <c r="N1552" s="131"/>
      <c r="O1552" s="340"/>
      <c r="P1552" s="262"/>
      <c r="Q1552" s="262"/>
      <c r="R1552" s="262"/>
      <c r="S1552" s="262"/>
      <c r="T1552" s="262"/>
      <c r="U1552" s="262"/>
      <c r="V1552" s="262"/>
      <c r="W1552" s="262"/>
      <c r="X1552" s="262"/>
      <c r="Y1552" s="262"/>
      <c r="Z1552" s="262"/>
      <c r="AA1552" s="262"/>
      <c r="AB1552" s="262"/>
      <c r="AC1552" s="262"/>
      <c r="AD1552" s="262"/>
      <c r="AE1552" s="262"/>
      <c r="AF1552" s="262"/>
      <c r="AG1552" s="262"/>
      <c r="AH1552" s="262"/>
      <c r="AI1552" s="262"/>
      <c r="AJ1552" s="262"/>
      <c r="AK1552" s="262"/>
      <c r="AL1552" s="262"/>
      <c r="AM1552" s="262"/>
      <c r="AN1552" s="262"/>
      <c r="AO1552" s="262"/>
      <c r="AP1552" s="262"/>
      <c r="AQ1552" s="262"/>
      <c r="AR1552" s="262"/>
      <c r="AS1552" s="262"/>
      <c r="AT1552" s="262"/>
      <c r="AU1552" s="262"/>
      <c r="AV1552" s="262"/>
      <c r="AW1552" s="262"/>
      <c r="AX1552" s="262"/>
      <c r="AY1552" s="262"/>
      <c r="AZ1552" s="262"/>
      <c r="BA1552" s="262"/>
      <c r="BB1552" s="262"/>
      <c r="BC1552" s="262"/>
      <c r="BD1552" s="262"/>
      <c r="BE1552" s="262"/>
      <c r="BF1552" s="262"/>
      <c r="BG1552" s="262"/>
      <c r="BH1552" s="262"/>
      <c r="BI1552" s="262"/>
      <c r="BJ1552" s="262"/>
      <c r="BK1552" s="262"/>
      <c r="BL1552" s="262"/>
      <c r="BM1552" s="262"/>
      <c r="BN1552" s="262"/>
      <c r="BO1552" s="262"/>
      <c r="BP1552" s="262"/>
      <c r="BQ1552" s="262"/>
      <c r="BR1552" s="262"/>
      <c r="BS1552" s="262"/>
      <c r="BT1552" s="262"/>
      <c r="BU1552" s="262"/>
      <c r="BV1552" s="262"/>
      <c r="BW1552" s="262"/>
      <c r="BX1552" s="262"/>
      <c r="BY1552" s="262"/>
      <c r="BZ1552" s="262"/>
      <c r="CA1552" s="262"/>
      <c r="CB1552" s="262"/>
      <c r="CC1552" s="262"/>
      <c r="CD1552" s="262"/>
      <c r="CE1552" s="262"/>
      <c r="CF1552" s="262"/>
      <c r="CG1552" s="262"/>
      <c r="CH1552" s="262"/>
      <c r="CI1552" s="262"/>
      <c r="CJ1552" s="262"/>
      <c r="CK1552" s="262"/>
      <c r="CL1552" s="262"/>
      <c r="CM1552" s="262"/>
      <c r="CN1552" s="262"/>
      <c r="CO1552" s="262"/>
      <c r="CP1552" s="262"/>
      <c r="CQ1552" s="262"/>
      <c r="CR1552" s="262"/>
      <c r="CS1552" s="262"/>
      <c r="CT1552" s="262"/>
      <c r="CU1552" s="262"/>
      <c r="CV1552" s="262"/>
      <c r="CW1552" s="262"/>
      <c r="CX1552" s="262"/>
      <c r="CY1552" s="262"/>
      <c r="CZ1552" s="262"/>
      <c r="DA1552" s="262"/>
      <c r="DB1552" s="262"/>
      <c r="DC1552" s="262"/>
      <c r="DD1552" s="262"/>
      <c r="DE1552" s="262"/>
      <c r="DF1552" s="262"/>
      <c r="DG1552" s="262"/>
      <c r="DH1552" s="262"/>
      <c r="DI1552" s="262"/>
      <c r="DJ1552" s="262"/>
      <c r="DK1552" s="262"/>
      <c r="DL1552" s="262"/>
      <c r="DM1552" s="262"/>
      <c r="DN1552" s="262"/>
      <c r="DO1552" s="262"/>
      <c r="DP1552" s="262"/>
      <c r="DQ1552" s="262"/>
      <c r="DR1552" s="262"/>
      <c r="DS1552" s="262"/>
      <c r="DT1552" s="262"/>
      <c r="DU1552" s="262"/>
      <c r="DV1552" s="262"/>
      <c r="DW1552" s="262"/>
      <c r="DX1552" s="262"/>
      <c r="DY1552" s="262"/>
      <c r="DZ1552" s="262"/>
      <c r="EA1552" s="262"/>
      <c r="EB1552" s="262"/>
      <c r="EC1552" s="262"/>
      <c r="ED1552" s="262"/>
      <c r="EE1552" s="262"/>
      <c r="EF1552" s="262"/>
      <c r="EG1552" s="262"/>
      <c r="EH1552" s="262"/>
      <c r="EI1552" s="262"/>
      <c r="EJ1552" s="262"/>
      <c r="EK1552" s="262"/>
      <c r="EL1552" s="262"/>
      <c r="EM1552" s="262"/>
      <c r="EN1552" s="262"/>
      <c r="EO1552" s="262"/>
      <c r="EP1552" s="262"/>
      <c r="EQ1552" s="262"/>
      <c r="ER1552" s="262"/>
      <c r="ES1552" s="262"/>
      <c r="ET1552" s="262"/>
      <c r="EU1552" s="262"/>
      <c r="EV1552" s="262"/>
      <c r="EW1552" s="262"/>
      <c r="EX1552" s="262"/>
      <c r="EY1552" s="262"/>
      <c r="EZ1552" s="262"/>
      <c r="FA1552" s="262"/>
      <c r="FB1552" s="262"/>
      <c r="FC1552" s="262"/>
      <c r="FD1552" s="262"/>
      <c r="FE1552" s="262"/>
      <c r="FF1552" s="262"/>
      <c r="FG1552" s="262"/>
      <c r="FH1552" s="262"/>
      <c r="FI1552" s="262"/>
      <c r="FJ1552" s="262"/>
      <c r="FK1552" s="262"/>
      <c r="FL1552" s="262"/>
      <c r="FM1552" s="262"/>
      <c r="FN1552" s="262"/>
      <c r="FO1552" s="262"/>
      <c r="FP1552" s="262"/>
      <c r="FQ1552" s="262"/>
      <c r="FR1552" s="262"/>
      <c r="FS1552" s="262"/>
      <c r="FT1552" s="262"/>
      <c r="FU1552" s="262"/>
      <c r="FV1552" s="262"/>
      <c r="FW1552" s="262"/>
      <c r="FX1552" s="262"/>
      <c r="FY1552" s="262"/>
      <c r="FZ1552" s="262"/>
      <c r="GA1552" s="262"/>
      <c r="GB1552" s="262"/>
      <c r="GC1552" s="262"/>
      <c r="GD1552" s="262"/>
    </row>
    <row r="1553" spans="1:186" s="263" customFormat="1" x14ac:dyDescent="0.2">
      <c r="A1553" s="339" t="s">
        <v>13450</v>
      </c>
      <c r="B1553" s="280" t="s">
        <v>4710</v>
      </c>
      <c r="C1553" s="281" t="s">
        <v>4711</v>
      </c>
      <c r="D1553" s="130" t="s">
        <v>18</v>
      </c>
      <c r="E1553" s="130">
        <v>1</v>
      </c>
      <c r="F1553" s="130"/>
      <c r="G1553" s="282">
        <v>10</v>
      </c>
      <c r="H1553" s="283">
        <v>8.3333333333333332E-3</v>
      </c>
      <c r="I1553" s="358">
        <v>938.87</v>
      </c>
      <c r="J1553" s="284"/>
      <c r="K1553" s="283"/>
      <c r="L1553" s="284">
        <f>IF(ISNUMBER(I1553),ROUND(H1553*E1553*I1553,2),"")</f>
        <v>7.82</v>
      </c>
      <c r="M1553" s="284">
        <f t="shared" si="27"/>
        <v>234.6</v>
      </c>
      <c r="N1553" s="131"/>
      <c r="O1553" s="340"/>
      <c r="P1553" s="262"/>
      <c r="Q1553" s="262"/>
      <c r="R1553" s="262"/>
      <c r="S1553" s="262"/>
      <c r="T1553" s="262"/>
      <c r="U1553" s="262"/>
      <c r="V1553" s="262"/>
      <c r="W1553" s="262"/>
      <c r="X1553" s="262"/>
      <c r="Y1553" s="262"/>
      <c r="Z1553" s="262"/>
      <c r="AA1553" s="262"/>
      <c r="AB1553" s="262"/>
      <c r="AC1553" s="262"/>
      <c r="AD1553" s="262"/>
      <c r="AE1553" s="262"/>
      <c r="AF1553" s="262"/>
      <c r="AG1553" s="262"/>
      <c r="AH1553" s="262"/>
      <c r="AI1553" s="262"/>
      <c r="AJ1553" s="262"/>
      <c r="AK1553" s="262"/>
      <c r="AL1553" s="262"/>
      <c r="AM1553" s="262"/>
      <c r="AN1553" s="262"/>
      <c r="AO1553" s="262"/>
      <c r="AP1553" s="262"/>
      <c r="AQ1553" s="262"/>
      <c r="AR1553" s="262"/>
      <c r="AS1553" s="262"/>
      <c r="AT1553" s="262"/>
      <c r="AU1553" s="262"/>
      <c r="AV1553" s="262"/>
      <c r="AW1553" s="262"/>
      <c r="AX1553" s="262"/>
      <c r="AY1553" s="262"/>
      <c r="AZ1553" s="262"/>
      <c r="BA1553" s="262"/>
      <c r="BB1553" s="262"/>
      <c r="BC1553" s="262"/>
      <c r="BD1553" s="262"/>
      <c r="BE1553" s="262"/>
      <c r="BF1553" s="262"/>
      <c r="BG1553" s="262"/>
      <c r="BH1553" s="262"/>
      <c r="BI1553" s="262"/>
      <c r="BJ1553" s="262"/>
      <c r="BK1553" s="262"/>
      <c r="BL1553" s="262"/>
      <c r="BM1553" s="262"/>
      <c r="BN1553" s="262"/>
      <c r="BO1553" s="262"/>
      <c r="BP1553" s="262"/>
      <c r="BQ1553" s="262"/>
      <c r="BR1553" s="262"/>
      <c r="BS1553" s="262"/>
      <c r="BT1553" s="262"/>
      <c r="BU1553" s="262"/>
      <c r="BV1553" s="262"/>
      <c r="BW1553" s="262"/>
      <c r="BX1553" s="262"/>
      <c r="BY1553" s="262"/>
      <c r="BZ1553" s="262"/>
      <c r="CA1553" s="262"/>
      <c r="CB1553" s="262"/>
      <c r="CC1553" s="262"/>
      <c r="CD1553" s="262"/>
      <c r="CE1553" s="262"/>
      <c r="CF1553" s="262"/>
      <c r="CG1553" s="262"/>
      <c r="CH1553" s="262"/>
      <c r="CI1553" s="262"/>
      <c r="CJ1553" s="262"/>
      <c r="CK1553" s="262"/>
      <c r="CL1553" s="262"/>
      <c r="CM1553" s="262"/>
      <c r="CN1553" s="262"/>
      <c r="CO1553" s="262"/>
      <c r="CP1553" s="262"/>
      <c r="CQ1553" s="262"/>
      <c r="CR1553" s="262"/>
      <c r="CS1553" s="262"/>
      <c r="CT1553" s="262"/>
      <c r="CU1553" s="262"/>
      <c r="CV1553" s="262"/>
      <c r="CW1553" s="262"/>
      <c r="CX1553" s="262"/>
      <c r="CY1553" s="262"/>
      <c r="CZ1553" s="262"/>
      <c r="DA1553" s="262"/>
      <c r="DB1553" s="262"/>
      <c r="DC1553" s="262"/>
      <c r="DD1553" s="262"/>
      <c r="DE1553" s="262"/>
      <c r="DF1553" s="262"/>
      <c r="DG1553" s="262"/>
      <c r="DH1553" s="262"/>
      <c r="DI1553" s="262"/>
      <c r="DJ1553" s="262"/>
      <c r="DK1553" s="262"/>
      <c r="DL1553" s="262"/>
      <c r="DM1553" s="262"/>
      <c r="DN1553" s="262"/>
      <c r="DO1553" s="262"/>
      <c r="DP1553" s="262"/>
      <c r="DQ1553" s="262"/>
      <c r="DR1553" s="262"/>
      <c r="DS1553" s="262"/>
      <c r="DT1553" s="262"/>
      <c r="DU1553" s="262"/>
      <c r="DV1553" s="262"/>
      <c r="DW1553" s="262"/>
      <c r="DX1553" s="262"/>
      <c r="DY1553" s="262"/>
      <c r="DZ1553" s="262"/>
      <c r="EA1553" s="262"/>
      <c r="EB1553" s="262"/>
      <c r="EC1553" s="262"/>
      <c r="ED1553" s="262"/>
      <c r="EE1553" s="262"/>
      <c r="EF1553" s="262"/>
      <c r="EG1553" s="262"/>
      <c r="EH1553" s="262"/>
      <c r="EI1553" s="262"/>
      <c r="EJ1553" s="262"/>
      <c r="EK1553" s="262"/>
      <c r="EL1553" s="262"/>
      <c r="EM1553" s="262"/>
      <c r="EN1553" s="262"/>
      <c r="EO1553" s="262"/>
      <c r="EP1553" s="262"/>
      <c r="EQ1553" s="262"/>
      <c r="ER1553" s="262"/>
      <c r="ES1553" s="262"/>
      <c r="ET1553" s="262"/>
      <c r="EU1553" s="262"/>
      <c r="EV1553" s="262"/>
      <c r="EW1553" s="262"/>
      <c r="EX1553" s="262"/>
      <c r="EY1553" s="262"/>
      <c r="EZ1553" s="262"/>
      <c r="FA1553" s="262"/>
      <c r="FB1553" s="262"/>
      <c r="FC1553" s="262"/>
      <c r="FD1553" s="262"/>
      <c r="FE1553" s="262"/>
      <c r="FF1553" s="262"/>
      <c r="FG1553" s="262"/>
      <c r="FH1553" s="262"/>
      <c r="FI1553" s="262"/>
      <c r="FJ1553" s="262"/>
      <c r="FK1553" s="262"/>
      <c r="FL1553" s="262"/>
      <c r="FM1553" s="262"/>
      <c r="FN1553" s="262"/>
      <c r="FO1553" s="262"/>
      <c r="FP1553" s="262"/>
      <c r="FQ1553" s="262"/>
      <c r="FR1553" s="262"/>
      <c r="FS1553" s="262"/>
      <c r="FT1553" s="262"/>
      <c r="FU1553" s="262"/>
      <c r="FV1553" s="262"/>
      <c r="FW1553" s="262"/>
      <c r="FX1553" s="262"/>
      <c r="FY1553" s="262"/>
      <c r="FZ1553" s="262"/>
      <c r="GA1553" s="262"/>
      <c r="GB1553" s="262"/>
      <c r="GC1553" s="262"/>
      <c r="GD1553" s="262"/>
    </row>
    <row r="1554" spans="1:186" s="263" customFormat="1" x14ac:dyDescent="0.2">
      <c r="A1554" s="339" t="s">
        <v>13451</v>
      </c>
      <c r="B1554" s="280" t="s">
        <v>4712</v>
      </c>
      <c r="C1554" s="281" t="s">
        <v>4713</v>
      </c>
      <c r="D1554" s="130" t="s">
        <v>461</v>
      </c>
      <c r="E1554" s="130">
        <v>1</v>
      </c>
      <c r="F1554" s="130"/>
      <c r="G1554" s="282">
        <v>5</v>
      </c>
      <c r="H1554" s="283">
        <v>1.6666666666666666E-2</v>
      </c>
      <c r="I1554" s="358">
        <v>152.72</v>
      </c>
      <c r="J1554" s="284"/>
      <c r="K1554" s="283"/>
      <c r="L1554" s="284">
        <f>IF(ISNUMBER(I1554),ROUND(H1554*E1554*I1554,2),"")</f>
        <v>2.5499999999999998</v>
      </c>
      <c r="M1554" s="284">
        <f t="shared" si="27"/>
        <v>76.5</v>
      </c>
      <c r="N1554" s="131"/>
      <c r="O1554" s="340"/>
      <c r="P1554" s="262"/>
      <c r="Q1554" s="262"/>
      <c r="R1554" s="262"/>
      <c r="S1554" s="262"/>
      <c r="T1554" s="262"/>
      <c r="U1554" s="262"/>
      <c r="V1554" s="262"/>
      <c r="W1554" s="262"/>
      <c r="X1554" s="262"/>
      <c r="Y1554" s="262"/>
      <c r="Z1554" s="262"/>
      <c r="AA1554" s="262"/>
      <c r="AB1554" s="262"/>
      <c r="AC1554" s="262"/>
      <c r="AD1554" s="262"/>
      <c r="AE1554" s="262"/>
      <c r="AF1554" s="262"/>
      <c r="AG1554" s="262"/>
      <c r="AH1554" s="262"/>
      <c r="AI1554" s="262"/>
      <c r="AJ1554" s="262"/>
      <c r="AK1554" s="262"/>
      <c r="AL1554" s="262"/>
      <c r="AM1554" s="262"/>
      <c r="AN1554" s="262"/>
      <c r="AO1554" s="262"/>
      <c r="AP1554" s="262"/>
      <c r="AQ1554" s="262"/>
      <c r="AR1554" s="262"/>
      <c r="AS1554" s="262"/>
      <c r="AT1554" s="262"/>
      <c r="AU1554" s="262"/>
      <c r="AV1554" s="262"/>
      <c r="AW1554" s="262"/>
      <c r="AX1554" s="262"/>
      <c r="AY1554" s="262"/>
      <c r="AZ1554" s="262"/>
      <c r="BA1554" s="262"/>
      <c r="BB1554" s="262"/>
      <c r="BC1554" s="262"/>
      <c r="BD1554" s="262"/>
      <c r="BE1554" s="262"/>
      <c r="BF1554" s="262"/>
      <c r="BG1554" s="262"/>
      <c r="BH1554" s="262"/>
      <c r="BI1554" s="262"/>
      <c r="BJ1554" s="262"/>
      <c r="BK1554" s="262"/>
      <c r="BL1554" s="262"/>
      <c r="BM1554" s="262"/>
      <c r="BN1554" s="262"/>
      <c r="BO1554" s="262"/>
      <c r="BP1554" s="262"/>
      <c r="BQ1554" s="262"/>
      <c r="BR1554" s="262"/>
      <c r="BS1554" s="262"/>
      <c r="BT1554" s="262"/>
      <c r="BU1554" s="262"/>
      <c r="BV1554" s="262"/>
      <c r="BW1554" s="262"/>
      <c r="BX1554" s="262"/>
      <c r="BY1554" s="262"/>
      <c r="BZ1554" s="262"/>
      <c r="CA1554" s="262"/>
      <c r="CB1554" s="262"/>
      <c r="CC1554" s="262"/>
      <c r="CD1554" s="262"/>
      <c r="CE1554" s="262"/>
      <c r="CF1554" s="262"/>
      <c r="CG1554" s="262"/>
      <c r="CH1554" s="262"/>
      <c r="CI1554" s="262"/>
      <c r="CJ1554" s="262"/>
      <c r="CK1554" s="262"/>
      <c r="CL1554" s="262"/>
      <c r="CM1554" s="262"/>
      <c r="CN1554" s="262"/>
      <c r="CO1554" s="262"/>
      <c r="CP1554" s="262"/>
      <c r="CQ1554" s="262"/>
      <c r="CR1554" s="262"/>
      <c r="CS1554" s="262"/>
      <c r="CT1554" s="262"/>
      <c r="CU1554" s="262"/>
      <c r="CV1554" s="262"/>
      <c r="CW1554" s="262"/>
      <c r="CX1554" s="262"/>
      <c r="CY1554" s="262"/>
      <c r="CZ1554" s="262"/>
      <c r="DA1554" s="262"/>
      <c r="DB1554" s="262"/>
      <c r="DC1554" s="262"/>
      <c r="DD1554" s="262"/>
      <c r="DE1554" s="262"/>
      <c r="DF1554" s="262"/>
      <c r="DG1554" s="262"/>
      <c r="DH1554" s="262"/>
      <c r="DI1554" s="262"/>
      <c r="DJ1554" s="262"/>
      <c r="DK1554" s="262"/>
      <c r="DL1554" s="262"/>
      <c r="DM1554" s="262"/>
      <c r="DN1554" s="262"/>
      <c r="DO1554" s="262"/>
      <c r="DP1554" s="262"/>
      <c r="DQ1554" s="262"/>
      <c r="DR1554" s="262"/>
      <c r="DS1554" s="262"/>
      <c r="DT1554" s="262"/>
      <c r="DU1554" s="262"/>
      <c r="DV1554" s="262"/>
      <c r="DW1554" s="262"/>
      <c r="DX1554" s="262"/>
      <c r="DY1554" s="262"/>
      <c r="DZ1554" s="262"/>
      <c r="EA1554" s="262"/>
      <c r="EB1554" s="262"/>
      <c r="EC1554" s="262"/>
      <c r="ED1554" s="262"/>
      <c r="EE1554" s="262"/>
      <c r="EF1554" s="262"/>
      <c r="EG1554" s="262"/>
      <c r="EH1554" s="262"/>
      <c r="EI1554" s="262"/>
      <c r="EJ1554" s="262"/>
      <c r="EK1554" s="262"/>
      <c r="EL1554" s="262"/>
      <c r="EM1554" s="262"/>
      <c r="EN1554" s="262"/>
      <c r="EO1554" s="262"/>
      <c r="EP1554" s="262"/>
      <c r="EQ1554" s="262"/>
      <c r="ER1554" s="262"/>
      <c r="ES1554" s="262"/>
      <c r="ET1554" s="262"/>
      <c r="EU1554" s="262"/>
      <c r="EV1554" s="262"/>
      <c r="EW1554" s="262"/>
      <c r="EX1554" s="262"/>
      <c r="EY1554" s="262"/>
      <c r="EZ1554" s="262"/>
      <c r="FA1554" s="262"/>
      <c r="FB1554" s="262"/>
      <c r="FC1554" s="262"/>
      <c r="FD1554" s="262"/>
      <c r="FE1554" s="262"/>
      <c r="FF1554" s="262"/>
      <c r="FG1554" s="262"/>
      <c r="FH1554" s="262"/>
      <c r="FI1554" s="262"/>
      <c r="FJ1554" s="262"/>
      <c r="FK1554" s="262"/>
      <c r="FL1554" s="262"/>
      <c r="FM1554" s="262"/>
      <c r="FN1554" s="262"/>
      <c r="FO1554" s="262"/>
      <c r="FP1554" s="262"/>
      <c r="FQ1554" s="262"/>
      <c r="FR1554" s="262"/>
      <c r="FS1554" s="262"/>
      <c r="FT1554" s="262"/>
      <c r="FU1554" s="262"/>
      <c r="FV1554" s="262"/>
      <c r="FW1554" s="262"/>
      <c r="FX1554" s="262"/>
      <c r="FY1554" s="262"/>
      <c r="FZ1554" s="262"/>
      <c r="GA1554" s="262"/>
      <c r="GB1554" s="262"/>
      <c r="GC1554" s="262"/>
      <c r="GD1554" s="262"/>
    </row>
    <row r="1555" spans="1:186" s="263" customFormat="1" x14ac:dyDescent="0.2">
      <c r="A1555" s="339" t="s">
        <v>13452</v>
      </c>
      <c r="B1555" s="280" t="s">
        <v>4714</v>
      </c>
      <c r="C1555" s="281" t="s">
        <v>4715</v>
      </c>
      <c r="D1555" s="130" t="s">
        <v>461</v>
      </c>
      <c r="E1555" s="130">
        <v>2</v>
      </c>
      <c r="F1555" s="130"/>
      <c r="G1555" s="282">
        <v>5</v>
      </c>
      <c r="H1555" s="283">
        <v>1.6666666666666666E-2</v>
      </c>
      <c r="I1555" s="358">
        <v>105.55</v>
      </c>
      <c r="J1555" s="284"/>
      <c r="K1555" s="283"/>
      <c r="L1555" s="284">
        <f>IF(ISNUMBER(I1555),ROUND(H1555*E1555*I1555,2),"")</f>
        <v>3.52</v>
      </c>
      <c r="M1555" s="284">
        <f t="shared" si="27"/>
        <v>105.6</v>
      </c>
      <c r="N1555" s="131"/>
      <c r="O1555" s="340"/>
      <c r="P1555" s="262"/>
      <c r="Q1555" s="262"/>
      <c r="R1555" s="262"/>
      <c r="S1555" s="262"/>
      <c r="T1555" s="262"/>
      <c r="U1555" s="262"/>
      <c r="V1555" s="262"/>
      <c r="W1555" s="262"/>
      <c r="X1555" s="262"/>
      <c r="Y1555" s="262"/>
      <c r="Z1555" s="262"/>
      <c r="AA1555" s="262"/>
      <c r="AB1555" s="262"/>
      <c r="AC1555" s="262"/>
      <c r="AD1555" s="262"/>
      <c r="AE1555" s="262"/>
      <c r="AF1555" s="262"/>
      <c r="AG1555" s="262"/>
      <c r="AH1555" s="262"/>
      <c r="AI1555" s="262"/>
      <c r="AJ1555" s="262"/>
      <c r="AK1555" s="262"/>
      <c r="AL1555" s="262"/>
      <c r="AM1555" s="262"/>
      <c r="AN1555" s="262"/>
      <c r="AO1555" s="262"/>
      <c r="AP1555" s="262"/>
      <c r="AQ1555" s="262"/>
      <c r="AR1555" s="262"/>
      <c r="AS1555" s="262"/>
      <c r="AT1555" s="262"/>
      <c r="AU1555" s="262"/>
      <c r="AV1555" s="262"/>
      <c r="AW1555" s="262"/>
      <c r="AX1555" s="262"/>
      <c r="AY1555" s="262"/>
      <c r="AZ1555" s="262"/>
      <c r="BA1555" s="262"/>
      <c r="BB1555" s="262"/>
      <c r="BC1555" s="262"/>
      <c r="BD1555" s="262"/>
      <c r="BE1555" s="262"/>
      <c r="BF1555" s="262"/>
      <c r="BG1555" s="262"/>
      <c r="BH1555" s="262"/>
      <c r="BI1555" s="262"/>
      <c r="BJ1555" s="262"/>
      <c r="BK1555" s="262"/>
      <c r="BL1555" s="262"/>
      <c r="BM1555" s="262"/>
      <c r="BN1555" s="262"/>
      <c r="BO1555" s="262"/>
      <c r="BP1555" s="262"/>
      <c r="BQ1555" s="262"/>
      <c r="BR1555" s="262"/>
      <c r="BS1555" s="262"/>
      <c r="BT1555" s="262"/>
      <c r="BU1555" s="262"/>
      <c r="BV1555" s="262"/>
      <c r="BW1555" s="262"/>
      <c r="BX1555" s="262"/>
      <c r="BY1555" s="262"/>
      <c r="BZ1555" s="262"/>
      <c r="CA1555" s="262"/>
      <c r="CB1555" s="262"/>
      <c r="CC1555" s="262"/>
      <c r="CD1555" s="262"/>
      <c r="CE1555" s="262"/>
      <c r="CF1555" s="262"/>
      <c r="CG1555" s="262"/>
      <c r="CH1555" s="262"/>
      <c r="CI1555" s="262"/>
      <c r="CJ1555" s="262"/>
      <c r="CK1555" s="262"/>
      <c r="CL1555" s="262"/>
      <c r="CM1555" s="262"/>
      <c r="CN1555" s="262"/>
      <c r="CO1555" s="262"/>
      <c r="CP1555" s="262"/>
      <c r="CQ1555" s="262"/>
      <c r="CR1555" s="262"/>
      <c r="CS1555" s="262"/>
      <c r="CT1555" s="262"/>
      <c r="CU1555" s="262"/>
      <c r="CV1555" s="262"/>
      <c r="CW1555" s="262"/>
      <c r="CX1555" s="262"/>
      <c r="CY1555" s="262"/>
      <c r="CZ1555" s="262"/>
      <c r="DA1555" s="262"/>
      <c r="DB1555" s="262"/>
      <c r="DC1555" s="262"/>
      <c r="DD1555" s="262"/>
      <c r="DE1555" s="262"/>
      <c r="DF1555" s="262"/>
      <c r="DG1555" s="262"/>
      <c r="DH1555" s="262"/>
      <c r="DI1555" s="262"/>
      <c r="DJ1555" s="262"/>
      <c r="DK1555" s="262"/>
      <c r="DL1555" s="262"/>
      <c r="DM1555" s="262"/>
      <c r="DN1555" s="262"/>
      <c r="DO1555" s="262"/>
      <c r="DP1555" s="262"/>
      <c r="DQ1555" s="262"/>
      <c r="DR1555" s="262"/>
      <c r="DS1555" s="262"/>
      <c r="DT1555" s="262"/>
      <c r="DU1555" s="262"/>
      <c r="DV1555" s="262"/>
      <c r="DW1555" s="262"/>
      <c r="DX1555" s="262"/>
      <c r="DY1555" s="262"/>
      <c r="DZ1555" s="262"/>
      <c r="EA1555" s="262"/>
      <c r="EB1555" s="262"/>
      <c r="EC1555" s="262"/>
      <c r="ED1555" s="262"/>
      <c r="EE1555" s="262"/>
      <c r="EF1555" s="262"/>
      <c r="EG1555" s="262"/>
      <c r="EH1555" s="262"/>
      <c r="EI1555" s="262"/>
      <c r="EJ1555" s="262"/>
      <c r="EK1555" s="262"/>
      <c r="EL1555" s="262"/>
      <c r="EM1555" s="262"/>
      <c r="EN1555" s="262"/>
      <c r="EO1555" s="262"/>
      <c r="EP1555" s="262"/>
      <c r="EQ1555" s="262"/>
      <c r="ER1555" s="262"/>
      <c r="ES1555" s="262"/>
      <c r="ET1555" s="262"/>
      <c r="EU1555" s="262"/>
      <c r="EV1555" s="262"/>
      <c r="EW1555" s="262"/>
      <c r="EX1555" s="262"/>
      <c r="EY1555" s="262"/>
      <c r="EZ1555" s="262"/>
      <c r="FA1555" s="262"/>
      <c r="FB1555" s="262"/>
      <c r="FC1555" s="262"/>
      <c r="FD1555" s="262"/>
      <c r="FE1555" s="262"/>
      <c r="FF1555" s="262"/>
      <c r="FG1555" s="262"/>
      <c r="FH1555" s="262"/>
      <c r="FI1555" s="262"/>
      <c r="FJ1555" s="262"/>
      <c r="FK1555" s="262"/>
      <c r="FL1555" s="262"/>
      <c r="FM1555" s="262"/>
      <c r="FN1555" s="262"/>
      <c r="FO1555" s="262"/>
      <c r="FP1555" s="262"/>
      <c r="FQ1555" s="262"/>
      <c r="FR1555" s="262"/>
      <c r="FS1555" s="262"/>
      <c r="FT1555" s="262"/>
      <c r="FU1555" s="262"/>
      <c r="FV1555" s="262"/>
      <c r="FW1555" s="262"/>
      <c r="FX1555" s="262"/>
      <c r="FY1555" s="262"/>
      <c r="FZ1555" s="262"/>
      <c r="GA1555" s="262"/>
      <c r="GB1555" s="262"/>
      <c r="GC1555" s="262"/>
      <c r="GD1555" s="262"/>
    </row>
    <row r="1556" spans="1:186" s="263" customFormat="1" ht="25.5" x14ac:dyDescent="0.2">
      <c r="A1556" s="339" t="s">
        <v>13453</v>
      </c>
      <c r="B1556" s="280" t="s">
        <v>1148</v>
      </c>
      <c r="C1556" s="281" t="s">
        <v>4716</v>
      </c>
      <c r="D1556" s="130" t="s">
        <v>18</v>
      </c>
      <c r="E1556" s="130">
        <v>1</v>
      </c>
      <c r="F1556" s="130"/>
      <c r="G1556" s="282">
        <v>5</v>
      </c>
      <c r="H1556" s="283">
        <v>1.6666666666666666E-2</v>
      </c>
      <c r="I1556" s="284">
        <f ca="1">OFFSET(INDEX(Composições!A:H,MATCH(B1556,Composições!A:A,0),8),2,0)</f>
        <v>47.879999999999995</v>
      </c>
      <c r="J1556" s="284"/>
      <c r="K1556" s="283"/>
      <c r="L1556" s="284">
        <f ca="1">IF(ISNUMBER(I1556),ROUND(H1556*E1556*I1556,2),"")</f>
        <v>0.8</v>
      </c>
      <c r="M1556" s="284">
        <f t="shared" ca="1" si="27"/>
        <v>24</v>
      </c>
      <c r="N1556" s="131"/>
      <c r="O1556" s="340"/>
      <c r="P1556" s="262"/>
      <c r="Q1556" s="262"/>
      <c r="R1556" s="262"/>
      <c r="S1556" s="262"/>
      <c r="T1556" s="262"/>
      <c r="U1556" s="262"/>
      <c r="V1556" s="262"/>
      <c r="W1556" s="262"/>
      <c r="X1556" s="262"/>
      <c r="Y1556" s="262"/>
      <c r="Z1556" s="262"/>
      <c r="AA1556" s="262"/>
      <c r="AB1556" s="262"/>
      <c r="AC1556" s="262"/>
      <c r="AD1556" s="262"/>
      <c r="AE1556" s="262"/>
      <c r="AF1556" s="262"/>
      <c r="AG1556" s="262"/>
      <c r="AH1556" s="262"/>
      <c r="AI1556" s="262"/>
      <c r="AJ1556" s="262"/>
      <c r="AK1556" s="262"/>
      <c r="AL1556" s="262"/>
      <c r="AM1556" s="262"/>
      <c r="AN1556" s="262"/>
      <c r="AO1556" s="262"/>
      <c r="AP1556" s="262"/>
      <c r="AQ1556" s="262"/>
      <c r="AR1556" s="262"/>
      <c r="AS1556" s="262"/>
      <c r="AT1556" s="262"/>
      <c r="AU1556" s="262"/>
      <c r="AV1556" s="262"/>
      <c r="AW1556" s="262"/>
      <c r="AX1556" s="262"/>
      <c r="AY1556" s="262"/>
      <c r="AZ1556" s="262"/>
      <c r="BA1556" s="262"/>
      <c r="BB1556" s="262"/>
      <c r="BC1556" s="262"/>
      <c r="BD1556" s="262"/>
      <c r="BE1556" s="262"/>
      <c r="BF1556" s="262"/>
      <c r="BG1556" s="262"/>
      <c r="BH1556" s="262"/>
      <c r="BI1556" s="262"/>
      <c r="BJ1556" s="262"/>
      <c r="BK1556" s="262"/>
      <c r="BL1556" s="262"/>
      <c r="BM1556" s="262"/>
      <c r="BN1556" s="262"/>
      <c r="BO1556" s="262"/>
      <c r="BP1556" s="262"/>
      <c r="BQ1556" s="262"/>
      <c r="BR1556" s="262"/>
      <c r="BS1556" s="262"/>
      <c r="BT1556" s="262"/>
      <c r="BU1556" s="262"/>
      <c r="BV1556" s="262"/>
      <c r="BW1556" s="262"/>
      <c r="BX1556" s="262"/>
      <c r="BY1556" s="262"/>
      <c r="BZ1556" s="262"/>
      <c r="CA1556" s="262"/>
      <c r="CB1556" s="262"/>
      <c r="CC1556" s="262"/>
      <c r="CD1556" s="262"/>
      <c r="CE1556" s="262"/>
      <c r="CF1556" s="262"/>
      <c r="CG1556" s="262"/>
      <c r="CH1556" s="262"/>
      <c r="CI1556" s="262"/>
      <c r="CJ1556" s="262"/>
      <c r="CK1556" s="262"/>
      <c r="CL1556" s="262"/>
      <c r="CM1556" s="262"/>
      <c r="CN1556" s="262"/>
      <c r="CO1556" s="262"/>
      <c r="CP1556" s="262"/>
      <c r="CQ1556" s="262"/>
      <c r="CR1556" s="262"/>
      <c r="CS1556" s="262"/>
      <c r="CT1556" s="262"/>
      <c r="CU1556" s="262"/>
      <c r="CV1556" s="262"/>
      <c r="CW1556" s="262"/>
      <c r="CX1556" s="262"/>
      <c r="CY1556" s="262"/>
      <c r="CZ1556" s="262"/>
      <c r="DA1556" s="262"/>
      <c r="DB1556" s="262"/>
      <c r="DC1556" s="262"/>
      <c r="DD1556" s="262"/>
      <c r="DE1556" s="262"/>
      <c r="DF1556" s="262"/>
      <c r="DG1556" s="262"/>
      <c r="DH1556" s="262"/>
      <c r="DI1556" s="262"/>
      <c r="DJ1556" s="262"/>
      <c r="DK1556" s="262"/>
      <c r="DL1556" s="262"/>
      <c r="DM1556" s="262"/>
      <c r="DN1556" s="262"/>
      <c r="DO1556" s="262"/>
      <c r="DP1556" s="262"/>
      <c r="DQ1556" s="262"/>
      <c r="DR1556" s="262"/>
      <c r="DS1556" s="262"/>
      <c r="DT1556" s="262"/>
      <c r="DU1556" s="262"/>
      <c r="DV1556" s="262"/>
      <c r="DW1556" s="262"/>
      <c r="DX1556" s="262"/>
      <c r="DY1556" s="262"/>
      <c r="DZ1556" s="262"/>
      <c r="EA1556" s="262"/>
      <c r="EB1556" s="262"/>
      <c r="EC1556" s="262"/>
      <c r="ED1556" s="262"/>
      <c r="EE1556" s="262"/>
      <c r="EF1556" s="262"/>
      <c r="EG1556" s="262"/>
      <c r="EH1556" s="262"/>
      <c r="EI1556" s="262"/>
      <c r="EJ1556" s="262"/>
      <c r="EK1556" s="262"/>
      <c r="EL1556" s="262"/>
      <c r="EM1556" s="262"/>
      <c r="EN1556" s="262"/>
      <c r="EO1556" s="262"/>
      <c r="EP1556" s="262"/>
      <c r="EQ1556" s="262"/>
      <c r="ER1556" s="262"/>
      <c r="ES1556" s="262"/>
      <c r="ET1556" s="262"/>
      <c r="EU1556" s="262"/>
      <c r="EV1556" s="262"/>
      <c r="EW1556" s="262"/>
      <c r="EX1556" s="262"/>
      <c r="EY1556" s="262"/>
      <c r="EZ1556" s="262"/>
      <c r="FA1556" s="262"/>
      <c r="FB1556" s="262"/>
      <c r="FC1556" s="262"/>
      <c r="FD1556" s="262"/>
      <c r="FE1556" s="262"/>
      <c r="FF1556" s="262"/>
      <c r="FG1556" s="262"/>
      <c r="FH1556" s="262"/>
      <c r="FI1556" s="262"/>
      <c r="FJ1556" s="262"/>
      <c r="FK1556" s="262"/>
      <c r="FL1556" s="262"/>
      <c r="FM1556" s="262"/>
      <c r="FN1556" s="262"/>
      <c r="FO1556" s="262"/>
      <c r="FP1556" s="262"/>
      <c r="FQ1556" s="262"/>
      <c r="FR1556" s="262"/>
      <c r="FS1556" s="262"/>
      <c r="FT1556" s="262"/>
      <c r="FU1556" s="262"/>
      <c r="FV1556" s="262"/>
      <c r="FW1556" s="262"/>
      <c r="FX1556" s="262"/>
      <c r="FY1556" s="262"/>
      <c r="FZ1556" s="262"/>
      <c r="GA1556" s="262"/>
      <c r="GB1556" s="262"/>
      <c r="GC1556" s="262"/>
      <c r="GD1556" s="262"/>
    </row>
    <row r="1557" spans="1:186" s="263" customFormat="1" x14ac:dyDescent="0.2">
      <c r="A1557" s="339" t="s">
        <v>13454</v>
      </c>
      <c r="B1557" s="280" t="s">
        <v>4717</v>
      </c>
      <c r="C1557" s="281" t="s">
        <v>4718</v>
      </c>
      <c r="D1557" s="130" t="s">
        <v>18</v>
      </c>
      <c r="E1557" s="130">
        <v>1</v>
      </c>
      <c r="F1557" s="130"/>
      <c r="G1557" s="282">
        <v>10</v>
      </c>
      <c r="H1557" s="283">
        <v>8.3333333333333332E-3</v>
      </c>
      <c r="I1557" s="358">
        <v>1192.82</v>
      </c>
      <c r="J1557" s="284"/>
      <c r="K1557" s="283"/>
      <c r="L1557" s="284">
        <f>IF(ISNUMBER(I1557),ROUND(H1557*E1557*I1557,2),"")</f>
        <v>9.94</v>
      </c>
      <c r="M1557" s="284">
        <f t="shared" si="27"/>
        <v>298.2</v>
      </c>
      <c r="N1557" s="131"/>
      <c r="O1557" s="340"/>
      <c r="P1557" s="262"/>
      <c r="Q1557" s="262"/>
      <c r="R1557" s="262"/>
      <c r="S1557" s="262"/>
      <c r="T1557" s="262"/>
      <c r="U1557" s="262"/>
      <c r="V1557" s="262"/>
      <c r="W1557" s="262"/>
      <c r="X1557" s="262"/>
      <c r="Y1557" s="262"/>
      <c r="Z1557" s="262"/>
      <c r="AA1557" s="262"/>
      <c r="AB1557" s="262"/>
      <c r="AC1557" s="262"/>
      <c r="AD1557" s="262"/>
      <c r="AE1557" s="262"/>
      <c r="AF1557" s="262"/>
      <c r="AG1557" s="262"/>
      <c r="AH1557" s="262"/>
      <c r="AI1557" s="262"/>
      <c r="AJ1557" s="262"/>
      <c r="AK1557" s="262"/>
      <c r="AL1557" s="262"/>
      <c r="AM1557" s="262"/>
      <c r="AN1557" s="262"/>
      <c r="AO1557" s="262"/>
      <c r="AP1557" s="262"/>
      <c r="AQ1557" s="262"/>
      <c r="AR1557" s="262"/>
      <c r="AS1557" s="262"/>
      <c r="AT1557" s="262"/>
      <c r="AU1557" s="262"/>
      <c r="AV1557" s="262"/>
      <c r="AW1557" s="262"/>
      <c r="AX1557" s="262"/>
      <c r="AY1557" s="262"/>
      <c r="AZ1557" s="262"/>
      <c r="BA1557" s="262"/>
      <c r="BB1557" s="262"/>
      <c r="BC1557" s="262"/>
      <c r="BD1557" s="262"/>
      <c r="BE1557" s="262"/>
      <c r="BF1557" s="262"/>
      <c r="BG1557" s="262"/>
      <c r="BH1557" s="262"/>
      <c r="BI1557" s="262"/>
      <c r="BJ1557" s="262"/>
      <c r="BK1557" s="262"/>
      <c r="BL1557" s="262"/>
      <c r="BM1557" s="262"/>
      <c r="BN1557" s="262"/>
      <c r="BO1557" s="262"/>
      <c r="BP1557" s="262"/>
      <c r="BQ1557" s="262"/>
      <c r="BR1557" s="262"/>
      <c r="BS1557" s="262"/>
      <c r="BT1557" s="262"/>
      <c r="BU1557" s="262"/>
      <c r="BV1557" s="262"/>
      <c r="BW1557" s="262"/>
      <c r="BX1557" s="262"/>
      <c r="BY1557" s="262"/>
      <c r="BZ1557" s="262"/>
      <c r="CA1557" s="262"/>
      <c r="CB1557" s="262"/>
      <c r="CC1557" s="262"/>
      <c r="CD1557" s="262"/>
      <c r="CE1557" s="262"/>
      <c r="CF1557" s="262"/>
      <c r="CG1557" s="262"/>
      <c r="CH1557" s="262"/>
      <c r="CI1557" s="262"/>
      <c r="CJ1557" s="262"/>
      <c r="CK1557" s="262"/>
      <c r="CL1557" s="262"/>
      <c r="CM1557" s="262"/>
      <c r="CN1557" s="262"/>
      <c r="CO1557" s="262"/>
      <c r="CP1557" s="262"/>
      <c r="CQ1557" s="262"/>
      <c r="CR1557" s="262"/>
      <c r="CS1557" s="262"/>
      <c r="CT1557" s="262"/>
      <c r="CU1557" s="262"/>
      <c r="CV1557" s="262"/>
      <c r="CW1557" s="262"/>
      <c r="CX1557" s="262"/>
      <c r="CY1557" s="262"/>
      <c r="CZ1557" s="262"/>
      <c r="DA1557" s="262"/>
      <c r="DB1557" s="262"/>
      <c r="DC1557" s="262"/>
      <c r="DD1557" s="262"/>
      <c r="DE1557" s="262"/>
      <c r="DF1557" s="262"/>
      <c r="DG1557" s="262"/>
      <c r="DH1557" s="262"/>
      <c r="DI1557" s="262"/>
      <c r="DJ1557" s="262"/>
      <c r="DK1557" s="262"/>
      <c r="DL1557" s="262"/>
      <c r="DM1557" s="262"/>
      <c r="DN1557" s="262"/>
      <c r="DO1557" s="262"/>
      <c r="DP1557" s="262"/>
      <c r="DQ1557" s="262"/>
      <c r="DR1557" s="262"/>
      <c r="DS1557" s="262"/>
      <c r="DT1557" s="262"/>
      <c r="DU1557" s="262"/>
      <c r="DV1557" s="262"/>
      <c r="DW1557" s="262"/>
      <c r="DX1557" s="262"/>
      <c r="DY1557" s="262"/>
      <c r="DZ1557" s="262"/>
      <c r="EA1557" s="262"/>
      <c r="EB1557" s="262"/>
      <c r="EC1557" s="262"/>
      <c r="ED1557" s="262"/>
      <c r="EE1557" s="262"/>
      <c r="EF1557" s="262"/>
      <c r="EG1557" s="262"/>
      <c r="EH1557" s="262"/>
      <c r="EI1557" s="262"/>
      <c r="EJ1557" s="262"/>
      <c r="EK1557" s="262"/>
      <c r="EL1557" s="262"/>
      <c r="EM1557" s="262"/>
      <c r="EN1557" s="262"/>
      <c r="EO1557" s="262"/>
      <c r="EP1557" s="262"/>
      <c r="EQ1557" s="262"/>
      <c r="ER1557" s="262"/>
      <c r="ES1557" s="262"/>
      <c r="ET1557" s="262"/>
      <c r="EU1557" s="262"/>
      <c r="EV1557" s="262"/>
      <c r="EW1557" s="262"/>
      <c r="EX1557" s="262"/>
      <c r="EY1557" s="262"/>
      <c r="EZ1557" s="262"/>
      <c r="FA1557" s="262"/>
      <c r="FB1557" s="262"/>
      <c r="FC1557" s="262"/>
      <c r="FD1557" s="262"/>
      <c r="FE1557" s="262"/>
      <c r="FF1557" s="262"/>
      <c r="FG1557" s="262"/>
      <c r="FH1557" s="262"/>
      <c r="FI1557" s="262"/>
      <c r="FJ1557" s="262"/>
      <c r="FK1557" s="262"/>
      <c r="FL1557" s="262"/>
      <c r="FM1557" s="262"/>
      <c r="FN1557" s="262"/>
      <c r="FO1557" s="262"/>
      <c r="FP1557" s="262"/>
      <c r="FQ1557" s="262"/>
      <c r="FR1557" s="262"/>
      <c r="FS1557" s="262"/>
      <c r="FT1557" s="262"/>
      <c r="FU1557" s="262"/>
      <c r="FV1557" s="262"/>
      <c r="FW1557" s="262"/>
      <c r="FX1557" s="262"/>
      <c r="FY1557" s="262"/>
      <c r="FZ1557" s="262"/>
      <c r="GA1557" s="262"/>
      <c r="GB1557" s="262"/>
      <c r="GC1557" s="262"/>
      <c r="GD1557" s="262"/>
    </row>
    <row r="1558" spans="1:186" s="263" customFormat="1" x14ac:dyDescent="0.2">
      <c r="A1558" s="339" t="s">
        <v>13455</v>
      </c>
      <c r="B1558" s="280" t="s">
        <v>4719</v>
      </c>
      <c r="C1558" s="281" t="s">
        <v>4720</v>
      </c>
      <c r="D1558" s="130" t="s">
        <v>18</v>
      </c>
      <c r="E1558" s="130">
        <v>4</v>
      </c>
      <c r="F1558" s="130"/>
      <c r="G1558" s="282">
        <v>5</v>
      </c>
      <c r="H1558" s="283">
        <v>1.6666666666666666E-2</v>
      </c>
      <c r="I1558" s="358">
        <v>52.9</v>
      </c>
      <c r="J1558" s="284"/>
      <c r="K1558" s="283"/>
      <c r="L1558" s="284">
        <f>IF(ISNUMBER(I1558),ROUND(H1558*E1558*I1558,2),"")</f>
        <v>3.53</v>
      </c>
      <c r="M1558" s="284">
        <f t="shared" si="27"/>
        <v>105.9</v>
      </c>
      <c r="N1558" s="131"/>
      <c r="O1558" s="340"/>
      <c r="P1558" s="262"/>
      <c r="Q1558" s="262"/>
      <c r="R1558" s="262"/>
      <c r="S1558" s="262"/>
      <c r="T1558" s="262"/>
      <c r="U1558" s="262"/>
      <c r="V1558" s="262"/>
      <c r="W1558" s="262"/>
      <c r="X1558" s="262"/>
      <c r="Y1558" s="262"/>
      <c r="Z1558" s="262"/>
      <c r="AA1558" s="262"/>
      <c r="AB1558" s="262"/>
      <c r="AC1558" s="262"/>
      <c r="AD1558" s="262"/>
      <c r="AE1558" s="262"/>
      <c r="AF1558" s="262"/>
      <c r="AG1558" s="262"/>
      <c r="AH1558" s="262"/>
      <c r="AI1558" s="262"/>
      <c r="AJ1558" s="262"/>
      <c r="AK1558" s="262"/>
      <c r="AL1558" s="262"/>
      <c r="AM1558" s="262"/>
      <c r="AN1558" s="262"/>
      <c r="AO1558" s="262"/>
      <c r="AP1558" s="262"/>
      <c r="AQ1558" s="262"/>
      <c r="AR1558" s="262"/>
      <c r="AS1558" s="262"/>
      <c r="AT1558" s="262"/>
      <c r="AU1558" s="262"/>
      <c r="AV1558" s="262"/>
      <c r="AW1558" s="262"/>
      <c r="AX1558" s="262"/>
      <c r="AY1558" s="262"/>
      <c r="AZ1558" s="262"/>
      <c r="BA1558" s="262"/>
      <c r="BB1558" s="262"/>
      <c r="BC1558" s="262"/>
      <c r="BD1558" s="262"/>
      <c r="BE1558" s="262"/>
      <c r="BF1558" s="262"/>
      <c r="BG1558" s="262"/>
      <c r="BH1558" s="262"/>
      <c r="BI1558" s="262"/>
      <c r="BJ1558" s="262"/>
      <c r="BK1558" s="262"/>
      <c r="BL1558" s="262"/>
      <c r="BM1558" s="262"/>
      <c r="BN1558" s="262"/>
      <c r="BO1558" s="262"/>
      <c r="BP1558" s="262"/>
      <c r="BQ1558" s="262"/>
      <c r="BR1558" s="262"/>
      <c r="BS1558" s="262"/>
      <c r="BT1558" s="262"/>
      <c r="BU1558" s="262"/>
      <c r="BV1558" s="262"/>
      <c r="BW1558" s="262"/>
      <c r="BX1558" s="262"/>
      <c r="BY1558" s="262"/>
      <c r="BZ1558" s="262"/>
      <c r="CA1558" s="262"/>
      <c r="CB1558" s="262"/>
      <c r="CC1558" s="262"/>
      <c r="CD1558" s="262"/>
      <c r="CE1558" s="262"/>
      <c r="CF1558" s="262"/>
      <c r="CG1558" s="262"/>
      <c r="CH1558" s="262"/>
      <c r="CI1558" s="262"/>
      <c r="CJ1558" s="262"/>
      <c r="CK1558" s="262"/>
      <c r="CL1558" s="262"/>
      <c r="CM1558" s="262"/>
      <c r="CN1558" s="262"/>
      <c r="CO1558" s="262"/>
      <c r="CP1558" s="262"/>
      <c r="CQ1558" s="262"/>
      <c r="CR1558" s="262"/>
      <c r="CS1558" s="262"/>
      <c r="CT1558" s="262"/>
      <c r="CU1558" s="262"/>
      <c r="CV1558" s="262"/>
      <c r="CW1558" s="262"/>
      <c r="CX1558" s="262"/>
      <c r="CY1558" s="262"/>
      <c r="CZ1558" s="262"/>
      <c r="DA1558" s="262"/>
      <c r="DB1558" s="262"/>
      <c r="DC1558" s="262"/>
      <c r="DD1558" s="262"/>
      <c r="DE1558" s="262"/>
      <c r="DF1558" s="262"/>
      <c r="DG1558" s="262"/>
      <c r="DH1558" s="262"/>
      <c r="DI1558" s="262"/>
      <c r="DJ1558" s="262"/>
      <c r="DK1558" s="262"/>
      <c r="DL1558" s="262"/>
      <c r="DM1558" s="262"/>
      <c r="DN1558" s="262"/>
      <c r="DO1558" s="262"/>
      <c r="DP1558" s="262"/>
      <c r="DQ1558" s="262"/>
      <c r="DR1558" s="262"/>
      <c r="DS1558" s="262"/>
      <c r="DT1558" s="262"/>
      <c r="DU1558" s="262"/>
      <c r="DV1558" s="262"/>
      <c r="DW1558" s="262"/>
      <c r="DX1558" s="262"/>
      <c r="DY1558" s="262"/>
      <c r="DZ1558" s="262"/>
      <c r="EA1558" s="262"/>
      <c r="EB1558" s="262"/>
      <c r="EC1558" s="262"/>
      <c r="ED1558" s="262"/>
      <c r="EE1558" s="262"/>
      <c r="EF1558" s="262"/>
      <c r="EG1558" s="262"/>
      <c r="EH1558" s="262"/>
      <c r="EI1558" s="262"/>
      <c r="EJ1558" s="262"/>
      <c r="EK1558" s="262"/>
      <c r="EL1558" s="262"/>
      <c r="EM1558" s="262"/>
      <c r="EN1558" s="262"/>
      <c r="EO1558" s="262"/>
      <c r="EP1558" s="262"/>
      <c r="EQ1558" s="262"/>
      <c r="ER1558" s="262"/>
      <c r="ES1558" s="262"/>
      <c r="ET1558" s="262"/>
      <c r="EU1558" s="262"/>
      <c r="EV1558" s="262"/>
      <c r="EW1558" s="262"/>
      <c r="EX1558" s="262"/>
      <c r="EY1558" s="262"/>
      <c r="EZ1558" s="262"/>
      <c r="FA1558" s="262"/>
      <c r="FB1558" s="262"/>
      <c r="FC1558" s="262"/>
      <c r="FD1558" s="262"/>
      <c r="FE1558" s="262"/>
      <c r="FF1558" s="262"/>
      <c r="FG1558" s="262"/>
      <c r="FH1558" s="262"/>
      <c r="FI1558" s="262"/>
      <c r="FJ1558" s="262"/>
      <c r="FK1558" s="262"/>
      <c r="FL1558" s="262"/>
      <c r="FM1558" s="262"/>
      <c r="FN1558" s="262"/>
      <c r="FO1558" s="262"/>
      <c r="FP1558" s="262"/>
      <c r="FQ1558" s="262"/>
      <c r="FR1558" s="262"/>
      <c r="FS1558" s="262"/>
      <c r="FT1558" s="262"/>
      <c r="FU1558" s="262"/>
      <c r="FV1558" s="262"/>
      <c r="FW1558" s="262"/>
      <c r="FX1558" s="262"/>
      <c r="FY1558" s="262"/>
      <c r="FZ1558" s="262"/>
      <c r="GA1558" s="262"/>
      <c r="GB1558" s="262"/>
      <c r="GC1558" s="262"/>
      <c r="GD1558" s="262"/>
    </row>
    <row r="1559" spans="1:186" s="263" customFormat="1" x14ac:dyDescent="0.2">
      <c r="A1559" s="339" t="s">
        <v>13456</v>
      </c>
      <c r="B1559" s="280" t="s">
        <v>4721</v>
      </c>
      <c r="C1559" s="281" t="s">
        <v>4722</v>
      </c>
      <c r="D1559" s="130" t="s">
        <v>18</v>
      </c>
      <c r="E1559" s="130">
        <v>1</v>
      </c>
      <c r="F1559" s="130"/>
      <c r="G1559" s="282">
        <v>10</v>
      </c>
      <c r="H1559" s="283">
        <v>8.3333333333333332E-3</v>
      </c>
      <c r="I1559" s="358">
        <v>424.41</v>
      </c>
      <c r="J1559" s="284"/>
      <c r="K1559" s="283"/>
      <c r="L1559" s="284">
        <f>IF(ISNUMBER(I1559),ROUND(H1559*E1559*I1559,2),"")</f>
        <v>3.54</v>
      </c>
      <c r="M1559" s="284">
        <f t="shared" si="27"/>
        <v>106.2</v>
      </c>
      <c r="N1559" s="131"/>
      <c r="O1559" s="340"/>
      <c r="P1559" s="262"/>
      <c r="Q1559" s="262"/>
      <c r="R1559" s="262"/>
      <c r="S1559" s="262"/>
      <c r="T1559" s="262"/>
      <c r="U1559" s="262"/>
      <c r="V1559" s="262"/>
      <c r="W1559" s="262"/>
      <c r="X1559" s="262"/>
      <c r="Y1559" s="262"/>
      <c r="Z1559" s="262"/>
      <c r="AA1559" s="262"/>
      <c r="AB1559" s="262"/>
      <c r="AC1559" s="262"/>
      <c r="AD1559" s="262"/>
      <c r="AE1559" s="262"/>
      <c r="AF1559" s="262"/>
      <c r="AG1559" s="262"/>
      <c r="AH1559" s="262"/>
      <c r="AI1559" s="262"/>
      <c r="AJ1559" s="262"/>
      <c r="AK1559" s="262"/>
      <c r="AL1559" s="262"/>
      <c r="AM1559" s="262"/>
      <c r="AN1559" s="262"/>
      <c r="AO1559" s="262"/>
      <c r="AP1559" s="262"/>
      <c r="AQ1559" s="262"/>
      <c r="AR1559" s="262"/>
      <c r="AS1559" s="262"/>
      <c r="AT1559" s="262"/>
      <c r="AU1559" s="262"/>
      <c r="AV1559" s="262"/>
      <c r="AW1559" s="262"/>
      <c r="AX1559" s="262"/>
      <c r="AY1559" s="262"/>
      <c r="AZ1559" s="262"/>
      <c r="BA1559" s="262"/>
      <c r="BB1559" s="262"/>
      <c r="BC1559" s="262"/>
      <c r="BD1559" s="262"/>
      <c r="BE1559" s="262"/>
      <c r="BF1559" s="262"/>
      <c r="BG1559" s="262"/>
      <c r="BH1559" s="262"/>
      <c r="BI1559" s="262"/>
      <c r="BJ1559" s="262"/>
      <c r="BK1559" s="262"/>
      <c r="BL1559" s="262"/>
      <c r="BM1559" s="262"/>
      <c r="BN1559" s="262"/>
      <c r="BO1559" s="262"/>
      <c r="BP1559" s="262"/>
      <c r="BQ1559" s="262"/>
      <c r="BR1559" s="262"/>
      <c r="BS1559" s="262"/>
      <c r="BT1559" s="262"/>
      <c r="BU1559" s="262"/>
      <c r="BV1559" s="262"/>
      <c r="BW1559" s="262"/>
      <c r="BX1559" s="262"/>
      <c r="BY1559" s="262"/>
      <c r="BZ1559" s="262"/>
      <c r="CA1559" s="262"/>
      <c r="CB1559" s="262"/>
      <c r="CC1559" s="262"/>
      <c r="CD1559" s="262"/>
      <c r="CE1559" s="262"/>
      <c r="CF1559" s="262"/>
      <c r="CG1559" s="262"/>
      <c r="CH1559" s="262"/>
      <c r="CI1559" s="262"/>
      <c r="CJ1559" s="262"/>
      <c r="CK1559" s="262"/>
      <c r="CL1559" s="262"/>
      <c r="CM1559" s="262"/>
      <c r="CN1559" s="262"/>
      <c r="CO1559" s="262"/>
      <c r="CP1559" s="262"/>
      <c r="CQ1559" s="262"/>
      <c r="CR1559" s="262"/>
      <c r="CS1559" s="262"/>
      <c r="CT1559" s="262"/>
      <c r="CU1559" s="262"/>
      <c r="CV1559" s="262"/>
      <c r="CW1559" s="262"/>
      <c r="CX1559" s="262"/>
      <c r="CY1559" s="262"/>
      <c r="CZ1559" s="262"/>
      <c r="DA1559" s="262"/>
      <c r="DB1559" s="262"/>
      <c r="DC1559" s="262"/>
      <c r="DD1559" s="262"/>
      <c r="DE1559" s="262"/>
      <c r="DF1559" s="262"/>
      <c r="DG1559" s="262"/>
      <c r="DH1559" s="262"/>
      <c r="DI1559" s="262"/>
      <c r="DJ1559" s="262"/>
      <c r="DK1559" s="262"/>
      <c r="DL1559" s="262"/>
      <c r="DM1559" s="262"/>
      <c r="DN1559" s="262"/>
      <c r="DO1559" s="262"/>
      <c r="DP1559" s="262"/>
      <c r="DQ1559" s="262"/>
      <c r="DR1559" s="262"/>
      <c r="DS1559" s="262"/>
      <c r="DT1559" s="262"/>
      <c r="DU1559" s="262"/>
      <c r="DV1559" s="262"/>
      <c r="DW1559" s="262"/>
      <c r="DX1559" s="262"/>
      <c r="DY1559" s="262"/>
      <c r="DZ1559" s="262"/>
      <c r="EA1559" s="262"/>
      <c r="EB1559" s="262"/>
      <c r="EC1559" s="262"/>
      <c r="ED1559" s="262"/>
      <c r="EE1559" s="262"/>
      <c r="EF1559" s="262"/>
      <c r="EG1559" s="262"/>
      <c r="EH1559" s="262"/>
      <c r="EI1559" s="262"/>
      <c r="EJ1559" s="262"/>
      <c r="EK1559" s="262"/>
      <c r="EL1559" s="262"/>
      <c r="EM1559" s="262"/>
      <c r="EN1559" s="262"/>
      <c r="EO1559" s="262"/>
      <c r="EP1559" s="262"/>
      <c r="EQ1559" s="262"/>
      <c r="ER1559" s="262"/>
      <c r="ES1559" s="262"/>
      <c r="ET1559" s="262"/>
      <c r="EU1559" s="262"/>
      <c r="EV1559" s="262"/>
      <c r="EW1559" s="262"/>
      <c r="EX1559" s="262"/>
      <c r="EY1559" s="262"/>
      <c r="EZ1559" s="262"/>
      <c r="FA1559" s="262"/>
      <c r="FB1559" s="262"/>
      <c r="FC1559" s="262"/>
      <c r="FD1559" s="262"/>
      <c r="FE1559" s="262"/>
      <c r="FF1559" s="262"/>
      <c r="FG1559" s="262"/>
      <c r="FH1559" s="262"/>
      <c r="FI1559" s="262"/>
      <c r="FJ1559" s="262"/>
      <c r="FK1559" s="262"/>
      <c r="FL1559" s="262"/>
      <c r="FM1559" s="262"/>
      <c r="FN1559" s="262"/>
      <c r="FO1559" s="262"/>
      <c r="FP1559" s="262"/>
      <c r="FQ1559" s="262"/>
      <c r="FR1559" s="262"/>
      <c r="FS1559" s="262"/>
      <c r="FT1559" s="262"/>
      <c r="FU1559" s="262"/>
      <c r="FV1559" s="262"/>
      <c r="FW1559" s="262"/>
      <c r="FX1559" s="262"/>
      <c r="FY1559" s="262"/>
      <c r="FZ1559" s="262"/>
      <c r="GA1559" s="262"/>
      <c r="GB1559" s="262"/>
      <c r="GC1559" s="262"/>
      <c r="GD1559" s="262"/>
    </row>
    <row r="1560" spans="1:186" s="263" customFormat="1" x14ac:dyDescent="0.2">
      <c r="A1560" s="339" t="s">
        <v>13457</v>
      </c>
      <c r="B1560" s="280" t="s">
        <v>4723</v>
      </c>
      <c r="C1560" s="281" t="s">
        <v>4724</v>
      </c>
      <c r="D1560" s="130" t="s">
        <v>87</v>
      </c>
      <c r="E1560" s="130">
        <v>1</v>
      </c>
      <c r="F1560" s="130"/>
      <c r="G1560" s="282">
        <v>5</v>
      </c>
      <c r="H1560" s="283">
        <v>1.6666666666666666E-2</v>
      </c>
      <c r="I1560" s="358">
        <v>31.34</v>
      </c>
      <c r="J1560" s="284"/>
      <c r="K1560" s="283"/>
      <c r="L1560" s="284">
        <f>IF(ISNUMBER(I1560),ROUND(H1560*E1560*I1560,2),"")</f>
        <v>0.52</v>
      </c>
      <c r="M1560" s="284">
        <f t="shared" si="27"/>
        <v>15.6</v>
      </c>
      <c r="N1560" s="131"/>
      <c r="O1560" s="340"/>
      <c r="P1560" s="262"/>
      <c r="Q1560" s="262"/>
      <c r="R1560" s="262"/>
      <c r="S1560" s="262"/>
      <c r="T1560" s="262"/>
      <c r="U1560" s="262"/>
      <c r="V1560" s="262"/>
      <c r="W1560" s="262"/>
      <c r="X1560" s="262"/>
      <c r="Y1560" s="262"/>
      <c r="Z1560" s="262"/>
      <c r="AA1560" s="262"/>
      <c r="AB1560" s="262"/>
      <c r="AC1560" s="262"/>
      <c r="AD1560" s="262"/>
      <c r="AE1560" s="262"/>
      <c r="AF1560" s="262"/>
      <c r="AG1560" s="262"/>
      <c r="AH1560" s="262"/>
      <c r="AI1560" s="262"/>
      <c r="AJ1560" s="262"/>
      <c r="AK1560" s="262"/>
      <c r="AL1560" s="262"/>
      <c r="AM1560" s="262"/>
      <c r="AN1560" s="262"/>
      <c r="AO1560" s="262"/>
      <c r="AP1560" s="262"/>
      <c r="AQ1560" s="262"/>
      <c r="AR1560" s="262"/>
      <c r="AS1560" s="262"/>
      <c r="AT1560" s="262"/>
      <c r="AU1560" s="262"/>
      <c r="AV1560" s="262"/>
      <c r="AW1560" s="262"/>
      <c r="AX1560" s="262"/>
      <c r="AY1560" s="262"/>
      <c r="AZ1560" s="262"/>
      <c r="BA1560" s="262"/>
      <c r="BB1560" s="262"/>
      <c r="BC1560" s="262"/>
      <c r="BD1560" s="262"/>
      <c r="BE1560" s="262"/>
      <c r="BF1560" s="262"/>
      <c r="BG1560" s="262"/>
      <c r="BH1560" s="262"/>
      <c r="BI1560" s="262"/>
      <c r="BJ1560" s="262"/>
      <c r="BK1560" s="262"/>
      <c r="BL1560" s="262"/>
      <c r="BM1560" s="262"/>
      <c r="BN1560" s="262"/>
      <c r="BO1560" s="262"/>
      <c r="BP1560" s="262"/>
      <c r="BQ1560" s="262"/>
      <c r="BR1560" s="262"/>
      <c r="BS1560" s="262"/>
      <c r="BT1560" s="262"/>
      <c r="BU1560" s="262"/>
      <c r="BV1560" s="262"/>
      <c r="BW1560" s="262"/>
      <c r="BX1560" s="262"/>
      <c r="BY1560" s="262"/>
      <c r="BZ1560" s="262"/>
      <c r="CA1560" s="262"/>
      <c r="CB1560" s="262"/>
      <c r="CC1560" s="262"/>
      <c r="CD1560" s="262"/>
      <c r="CE1560" s="262"/>
      <c r="CF1560" s="262"/>
      <c r="CG1560" s="262"/>
      <c r="CH1560" s="262"/>
      <c r="CI1560" s="262"/>
      <c r="CJ1560" s="262"/>
      <c r="CK1560" s="262"/>
      <c r="CL1560" s="262"/>
      <c r="CM1560" s="262"/>
      <c r="CN1560" s="262"/>
      <c r="CO1560" s="262"/>
      <c r="CP1560" s="262"/>
      <c r="CQ1560" s="262"/>
      <c r="CR1560" s="262"/>
      <c r="CS1560" s="262"/>
      <c r="CT1560" s="262"/>
      <c r="CU1560" s="262"/>
      <c r="CV1560" s="262"/>
      <c r="CW1560" s="262"/>
      <c r="CX1560" s="262"/>
      <c r="CY1560" s="262"/>
      <c r="CZ1560" s="262"/>
      <c r="DA1560" s="262"/>
      <c r="DB1560" s="262"/>
      <c r="DC1560" s="262"/>
      <c r="DD1560" s="262"/>
      <c r="DE1560" s="262"/>
      <c r="DF1560" s="262"/>
      <c r="DG1560" s="262"/>
      <c r="DH1560" s="262"/>
      <c r="DI1560" s="262"/>
      <c r="DJ1560" s="262"/>
      <c r="DK1560" s="262"/>
      <c r="DL1560" s="262"/>
      <c r="DM1560" s="262"/>
      <c r="DN1560" s="262"/>
      <c r="DO1560" s="262"/>
      <c r="DP1560" s="262"/>
      <c r="DQ1560" s="262"/>
      <c r="DR1560" s="262"/>
      <c r="DS1560" s="262"/>
      <c r="DT1560" s="262"/>
      <c r="DU1560" s="262"/>
      <c r="DV1560" s="262"/>
      <c r="DW1560" s="262"/>
      <c r="DX1560" s="262"/>
      <c r="DY1560" s="262"/>
      <c r="DZ1560" s="262"/>
      <c r="EA1560" s="262"/>
      <c r="EB1560" s="262"/>
      <c r="EC1560" s="262"/>
      <c r="ED1560" s="262"/>
      <c r="EE1560" s="262"/>
      <c r="EF1560" s="262"/>
      <c r="EG1560" s="262"/>
      <c r="EH1560" s="262"/>
      <c r="EI1560" s="262"/>
      <c r="EJ1560" s="262"/>
      <c r="EK1560" s="262"/>
      <c r="EL1560" s="262"/>
      <c r="EM1560" s="262"/>
      <c r="EN1560" s="262"/>
      <c r="EO1560" s="262"/>
      <c r="EP1560" s="262"/>
      <c r="EQ1560" s="262"/>
      <c r="ER1560" s="262"/>
      <c r="ES1560" s="262"/>
      <c r="ET1560" s="262"/>
      <c r="EU1560" s="262"/>
      <c r="EV1560" s="262"/>
      <c r="EW1560" s="262"/>
      <c r="EX1560" s="262"/>
      <c r="EY1560" s="262"/>
      <c r="EZ1560" s="262"/>
      <c r="FA1560" s="262"/>
      <c r="FB1560" s="262"/>
      <c r="FC1560" s="262"/>
      <c r="FD1560" s="262"/>
      <c r="FE1560" s="262"/>
      <c r="FF1560" s="262"/>
      <c r="FG1560" s="262"/>
      <c r="FH1560" s="262"/>
      <c r="FI1560" s="262"/>
      <c r="FJ1560" s="262"/>
      <c r="FK1560" s="262"/>
      <c r="FL1560" s="262"/>
      <c r="FM1560" s="262"/>
      <c r="FN1560" s="262"/>
      <c r="FO1560" s="262"/>
      <c r="FP1560" s="262"/>
      <c r="FQ1560" s="262"/>
      <c r="FR1560" s="262"/>
      <c r="FS1560" s="262"/>
      <c r="FT1560" s="262"/>
      <c r="FU1560" s="262"/>
      <c r="FV1560" s="262"/>
      <c r="FW1560" s="262"/>
      <c r="FX1560" s="262"/>
      <c r="FY1560" s="262"/>
      <c r="FZ1560" s="262"/>
      <c r="GA1560" s="262"/>
      <c r="GB1560" s="262"/>
      <c r="GC1560" s="262"/>
      <c r="GD1560" s="262"/>
    </row>
    <row r="1561" spans="1:186" s="263" customFormat="1" x14ac:dyDescent="0.2">
      <c r="A1561" s="339" t="s">
        <v>13458</v>
      </c>
      <c r="B1561" s="280" t="s">
        <v>1149</v>
      </c>
      <c r="C1561" s="281" t="s">
        <v>4725</v>
      </c>
      <c r="D1561" s="130" t="s">
        <v>18</v>
      </c>
      <c r="E1561" s="130">
        <v>1</v>
      </c>
      <c r="F1561" s="130"/>
      <c r="G1561" s="282">
        <v>10</v>
      </c>
      <c r="H1561" s="283">
        <v>8.3333333333333332E-3</v>
      </c>
      <c r="I1561" s="284">
        <f ca="1">OFFSET(INDEX(Composições!A:H,MATCH(B1561,Composições!A:A,0),8),2,0)</f>
        <v>936.32949999999994</v>
      </c>
      <c r="J1561" s="284"/>
      <c r="K1561" s="283"/>
      <c r="L1561" s="284">
        <f ca="1">IF(ISNUMBER(I1561),ROUND(H1561*E1561*I1561,2),"")</f>
        <v>7.8</v>
      </c>
      <c r="M1561" s="284">
        <f t="shared" ca="1" si="27"/>
        <v>234</v>
      </c>
      <c r="N1561" s="131"/>
      <c r="O1561" s="340"/>
      <c r="P1561" s="262"/>
      <c r="Q1561" s="262"/>
      <c r="R1561" s="262"/>
      <c r="S1561" s="262"/>
      <c r="T1561" s="262"/>
      <c r="U1561" s="262"/>
      <c r="V1561" s="262"/>
      <c r="W1561" s="262"/>
      <c r="X1561" s="262"/>
      <c r="Y1561" s="262"/>
      <c r="Z1561" s="262"/>
      <c r="AA1561" s="262"/>
      <c r="AB1561" s="262"/>
      <c r="AC1561" s="262"/>
      <c r="AD1561" s="262"/>
      <c r="AE1561" s="262"/>
      <c r="AF1561" s="262"/>
      <c r="AG1561" s="262"/>
      <c r="AH1561" s="262"/>
      <c r="AI1561" s="262"/>
      <c r="AJ1561" s="262"/>
      <c r="AK1561" s="262"/>
      <c r="AL1561" s="262"/>
      <c r="AM1561" s="262"/>
      <c r="AN1561" s="262"/>
      <c r="AO1561" s="262"/>
      <c r="AP1561" s="262"/>
      <c r="AQ1561" s="262"/>
      <c r="AR1561" s="262"/>
      <c r="AS1561" s="262"/>
      <c r="AT1561" s="262"/>
      <c r="AU1561" s="262"/>
      <c r="AV1561" s="262"/>
      <c r="AW1561" s="262"/>
      <c r="AX1561" s="262"/>
      <c r="AY1561" s="262"/>
      <c r="AZ1561" s="262"/>
      <c r="BA1561" s="262"/>
      <c r="BB1561" s="262"/>
      <c r="BC1561" s="262"/>
      <c r="BD1561" s="262"/>
      <c r="BE1561" s="262"/>
      <c r="BF1561" s="262"/>
      <c r="BG1561" s="262"/>
      <c r="BH1561" s="262"/>
      <c r="BI1561" s="262"/>
      <c r="BJ1561" s="262"/>
      <c r="BK1561" s="262"/>
      <c r="BL1561" s="262"/>
      <c r="BM1561" s="262"/>
      <c r="BN1561" s="262"/>
      <c r="BO1561" s="262"/>
      <c r="BP1561" s="262"/>
      <c r="BQ1561" s="262"/>
      <c r="BR1561" s="262"/>
      <c r="BS1561" s="262"/>
      <c r="BT1561" s="262"/>
      <c r="BU1561" s="262"/>
      <c r="BV1561" s="262"/>
      <c r="BW1561" s="262"/>
      <c r="BX1561" s="262"/>
      <c r="BY1561" s="262"/>
      <c r="BZ1561" s="262"/>
      <c r="CA1561" s="262"/>
      <c r="CB1561" s="262"/>
      <c r="CC1561" s="262"/>
      <c r="CD1561" s="262"/>
      <c r="CE1561" s="262"/>
      <c r="CF1561" s="262"/>
      <c r="CG1561" s="262"/>
      <c r="CH1561" s="262"/>
      <c r="CI1561" s="262"/>
      <c r="CJ1561" s="262"/>
      <c r="CK1561" s="262"/>
      <c r="CL1561" s="262"/>
      <c r="CM1561" s="262"/>
      <c r="CN1561" s="262"/>
      <c r="CO1561" s="262"/>
      <c r="CP1561" s="262"/>
      <c r="CQ1561" s="262"/>
      <c r="CR1561" s="262"/>
      <c r="CS1561" s="262"/>
      <c r="CT1561" s="262"/>
      <c r="CU1561" s="262"/>
      <c r="CV1561" s="262"/>
      <c r="CW1561" s="262"/>
      <c r="CX1561" s="262"/>
      <c r="CY1561" s="262"/>
      <c r="CZ1561" s="262"/>
      <c r="DA1561" s="262"/>
      <c r="DB1561" s="262"/>
      <c r="DC1561" s="262"/>
      <c r="DD1561" s="262"/>
      <c r="DE1561" s="262"/>
      <c r="DF1561" s="262"/>
      <c r="DG1561" s="262"/>
      <c r="DH1561" s="262"/>
      <c r="DI1561" s="262"/>
      <c r="DJ1561" s="262"/>
      <c r="DK1561" s="262"/>
      <c r="DL1561" s="262"/>
      <c r="DM1561" s="262"/>
      <c r="DN1561" s="262"/>
      <c r="DO1561" s="262"/>
      <c r="DP1561" s="262"/>
      <c r="DQ1561" s="262"/>
      <c r="DR1561" s="262"/>
      <c r="DS1561" s="262"/>
      <c r="DT1561" s="262"/>
      <c r="DU1561" s="262"/>
      <c r="DV1561" s="262"/>
      <c r="DW1561" s="262"/>
      <c r="DX1561" s="262"/>
      <c r="DY1561" s="262"/>
      <c r="DZ1561" s="262"/>
      <c r="EA1561" s="262"/>
      <c r="EB1561" s="262"/>
      <c r="EC1561" s="262"/>
      <c r="ED1561" s="262"/>
      <c r="EE1561" s="262"/>
      <c r="EF1561" s="262"/>
      <c r="EG1561" s="262"/>
      <c r="EH1561" s="262"/>
      <c r="EI1561" s="262"/>
      <c r="EJ1561" s="262"/>
      <c r="EK1561" s="262"/>
      <c r="EL1561" s="262"/>
      <c r="EM1561" s="262"/>
      <c r="EN1561" s="262"/>
      <c r="EO1561" s="262"/>
      <c r="EP1561" s="262"/>
      <c r="EQ1561" s="262"/>
      <c r="ER1561" s="262"/>
      <c r="ES1561" s="262"/>
      <c r="ET1561" s="262"/>
      <c r="EU1561" s="262"/>
      <c r="EV1561" s="262"/>
      <c r="EW1561" s="262"/>
      <c r="EX1561" s="262"/>
      <c r="EY1561" s="262"/>
      <c r="EZ1561" s="262"/>
      <c r="FA1561" s="262"/>
      <c r="FB1561" s="262"/>
      <c r="FC1561" s="262"/>
      <c r="FD1561" s="262"/>
      <c r="FE1561" s="262"/>
      <c r="FF1561" s="262"/>
      <c r="FG1561" s="262"/>
      <c r="FH1561" s="262"/>
      <c r="FI1561" s="262"/>
      <c r="FJ1561" s="262"/>
      <c r="FK1561" s="262"/>
      <c r="FL1561" s="262"/>
      <c r="FM1561" s="262"/>
      <c r="FN1561" s="262"/>
      <c r="FO1561" s="262"/>
      <c r="FP1561" s="262"/>
      <c r="FQ1561" s="262"/>
      <c r="FR1561" s="262"/>
      <c r="FS1561" s="262"/>
      <c r="FT1561" s="262"/>
      <c r="FU1561" s="262"/>
      <c r="FV1561" s="262"/>
      <c r="FW1561" s="262"/>
      <c r="FX1561" s="262"/>
      <c r="FY1561" s="262"/>
      <c r="FZ1561" s="262"/>
      <c r="GA1561" s="262"/>
      <c r="GB1561" s="262"/>
      <c r="GC1561" s="262"/>
      <c r="GD1561" s="262"/>
    </row>
    <row r="1562" spans="1:186" s="263" customFormat="1" x14ac:dyDescent="0.2">
      <c r="A1562" s="339" t="s">
        <v>13459</v>
      </c>
      <c r="B1562" s="280" t="s">
        <v>9744</v>
      </c>
      <c r="C1562" s="281" t="s">
        <v>9745</v>
      </c>
      <c r="D1562" s="130" t="s">
        <v>18</v>
      </c>
      <c r="E1562" s="130">
        <v>30</v>
      </c>
      <c r="F1562" s="130"/>
      <c r="G1562" s="282">
        <v>10</v>
      </c>
      <c r="H1562" s="283">
        <v>8.3333333333333332E-3</v>
      </c>
      <c r="I1562" s="358">
        <v>188.09</v>
      </c>
      <c r="J1562" s="284"/>
      <c r="K1562" s="283"/>
      <c r="L1562" s="284">
        <f>IF(ISNUMBER(I1562),ROUND(H1562*E1562*I1562,2),"")</f>
        <v>47.02</v>
      </c>
      <c r="M1562" s="284">
        <f t="shared" si="27"/>
        <v>1410.6</v>
      </c>
      <c r="N1562" s="131"/>
      <c r="O1562" s="340"/>
      <c r="P1562" s="262"/>
      <c r="Q1562" s="262"/>
      <c r="R1562" s="262"/>
      <c r="S1562" s="262"/>
      <c r="T1562" s="262"/>
      <c r="U1562" s="262"/>
      <c r="V1562" s="262"/>
      <c r="W1562" s="262"/>
      <c r="X1562" s="262"/>
      <c r="Y1562" s="262"/>
      <c r="Z1562" s="262"/>
      <c r="AA1562" s="262"/>
      <c r="AB1562" s="262"/>
      <c r="AC1562" s="262"/>
      <c r="AD1562" s="262"/>
      <c r="AE1562" s="262"/>
      <c r="AF1562" s="262"/>
      <c r="AG1562" s="262"/>
      <c r="AH1562" s="262"/>
      <c r="AI1562" s="262"/>
      <c r="AJ1562" s="262"/>
      <c r="AK1562" s="262"/>
      <c r="AL1562" s="262"/>
      <c r="AM1562" s="262"/>
      <c r="AN1562" s="262"/>
      <c r="AO1562" s="262"/>
      <c r="AP1562" s="262"/>
      <c r="AQ1562" s="262"/>
      <c r="AR1562" s="262"/>
      <c r="AS1562" s="262"/>
      <c r="AT1562" s="262"/>
      <c r="AU1562" s="262"/>
      <c r="AV1562" s="262"/>
      <c r="AW1562" s="262"/>
      <c r="AX1562" s="262"/>
      <c r="AY1562" s="262"/>
      <c r="AZ1562" s="262"/>
      <c r="BA1562" s="262"/>
      <c r="BB1562" s="262"/>
      <c r="BC1562" s="262"/>
      <c r="BD1562" s="262"/>
      <c r="BE1562" s="262"/>
      <c r="BF1562" s="262"/>
      <c r="BG1562" s="262"/>
      <c r="BH1562" s="262"/>
      <c r="BI1562" s="262"/>
      <c r="BJ1562" s="262"/>
      <c r="BK1562" s="262"/>
      <c r="BL1562" s="262"/>
      <c r="BM1562" s="262"/>
      <c r="BN1562" s="262"/>
      <c r="BO1562" s="262"/>
      <c r="BP1562" s="262"/>
      <c r="BQ1562" s="262"/>
      <c r="BR1562" s="262"/>
      <c r="BS1562" s="262"/>
      <c r="BT1562" s="262"/>
      <c r="BU1562" s="262"/>
      <c r="BV1562" s="262"/>
      <c r="BW1562" s="262"/>
      <c r="BX1562" s="262"/>
      <c r="BY1562" s="262"/>
      <c r="BZ1562" s="262"/>
      <c r="CA1562" s="262"/>
      <c r="CB1562" s="262"/>
      <c r="CC1562" s="262"/>
      <c r="CD1562" s="262"/>
      <c r="CE1562" s="262"/>
      <c r="CF1562" s="262"/>
      <c r="CG1562" s="262"/>
      <c r="CH1562" s="262"/>
      <c r="CI1562" s="262"/>
      <c r="CJ1562" s="262"/>
      <c r="CK1562" s="262"/>
      <c r="CL1562" s="262"/>
      <c r="CM1562" s="262"/>
      <c r="CN1562" s="262"/>
      <c r="CO1562" s="262"/>
      <c r="CP1562" s="262"/>
      <c r="CQ1562" s="262"/>
      <c r="CR1562" s="262"/>
      <c r="CS1562" s="262"/>
      <c r="CT1562" s="262"/>
      <c r="CU1562" s="262"/>
      <c r="CV1562" s="262"/>
      <c r="CW1562" s="262"/>
      <c r="CX1562" s="262"/>
      <c r="CY1562" s="262"/>
      <c r="CZ1562" s="262"/>
      <c r="DA1562" s="262"/>
      <c r="DB1562" s="262"/>
      <c r="DC1562" s="262"/>
      <c r="DD1562" s="262"/>
      <c r="DE1562" s="262"/>
      <c r="DF1562" s="262"/>
      <c r="DG1562" s="262"/>
      <c r="DH1562" s="262"/>
      <c r="DI1562" s="262"/>
      <c r="DJ1562" s="262"/>
      <c r="DK1562" s="262"/>
      <c r="DL1562" s="262"/>
      <c r="DM1562" s="262"/>
      <c r="DN1562" s="262"/>
      <c r="DO1562" s="262"/>
      <c r="DP1562" s="262"/>
      <c r="DQ1562" s="262"/>
      <c r="DR1562" s="262"/>
      <c r="DS1562" s="262"/>
      <c r="DT1562" s="262"/>
      <c r="DU1562" s="262"/>
      <c r="DV1562" s="262"/>
      <c r="DW1562" s="262"/>
      <c r="DX1562" s="262"/>
      <c r="DY1562" s="262"/>
      <c r="DZ1562" s="262"/>
      <c r="EA1562" s="262"/>
      <c r="EB1562" s="262"/>
      <c r="EC1562" s="262"/>
      <c r="ED1562" s="262"/>
      <c r="EE1562" s="262"/>
      <c r="EF1562" s="262"/>
      <c r="EG1562" s="262"/>
      <c r="EH1562" s="262"/>
      <c r="EI1562" s="262"/>
      <c r="EJ1562" s="262"/>
      <c r="EK1562" s="262"/>
      <c r="EL1562" s="262"/>
      <c r="EM1562" s="262"/>
      <c r="EN1562" s="262"/>
      <c r="EO1562" s="262"/>
      <c r="EP1562" s="262"/>
      <c r="EQ1562" s="262"/>
      <c r="ER1562" s="262"/>
      <c r="ES1562" s="262"/>
      <c r="ET1562" s="262"/>
      <c r="EU1562" s="262"/>
      <c r="EV1562" s="262"/>
      <c r="EW1562" s="262"/>
      <c r="EX1562" s="262"/>
      <c r="EY1562" s="262"/>
      <c r="EZ1562" s="262"/>
      <c r="FA1562" s="262"/>
      <c r="FB1562" s="262"/>
      <c r="FC1562" s="262"/>
      <c r="FD1562" s="262"/>
      <c r="FE1562" s="262"/>
      <c r="FF1562" s="262"/>
      <c r="FG1562" s="262"/>
      <c r="FH1562" s="262"/>
      <c r="FI1562" s="262"/>
      <c r="FJ1562" s="262"/>
      <c r="FK1562" s="262"/>
      <c r="FL1562" s="262"/>
      <c r="FM1562" s="262"/>
      <c r="FN1562" s="262"/>
      <c r="FO1562" s="262"/>
      <c r="FP1562" s="262"/>
      <c r="FQ1562" s="262"/>
      <c r="FR1562" s="262"/>
      <c r="FS1562" s="262"/>
      <c r="FT1562" s="262"/>
      <c r="FU1562" s="262"/>
      <c r="FV1562" s="262"/>
      <c r="FW1562" s="262"/>
      <c r="FX1562" s="262"/>
      <c r="FY1562" s="262"/>
      <c r="FZ1562" s="262"/>
      <c r="GA1562" s="262"/>
      <c r="GB1562" s="262"/>
      <c r="GC1562" s="262"/>
      <c r="GD1562" s="262"/>
    </row>
    <row r="1563" spans="1:186" s="263" customFormat="1" x14ac:dyDescent="0.2">
      <c r="A1563" s="339" t="s">
        <v>13460</v>
      </c>
      <c r="B1563" s="280" t="s">
        <v>9746</v>
      </c>
      <c r="C1563" s="281" t="s">
        <v>9747</v>
      </c>
      <c r="D1563" s="130" t="s">
        <v>18</v>
      </c>
      <c r="E1563" s="130">
        <v>30</v>
      </c>
      <c r="F1563" s="130"/>
      <c r="G1563" s="282">
        <v>10</v>
      </c>
      <c r="H1563" s="283">
        <v>8.3333333333333332E-3</v>
      </c>
      <c r="I1563" s="358">
        <v>50.86</v>
      </c>
      <c r="J1563" s="284"/>
      <c r="K1563" s="283"/>
      <c r="L1563" s="284">
        <f>IF(ISNUMBER(I1563),ROUND(H1563*E1563*I1563,2),"")</f>
        <v>12.72</v>
      </c>
      <c r="M1563" s="284">
        <f t="shared" si="27"/>
        <v>381.6</v>
      </c>
      <c r="N1563" s="131"/>
      <c r="O1563" s="340"/>
      <c r="P1563" s="262"/>
      <c r="Q1563" s="262"/>
      <c r="R1563" s="262"/>
      <c r="S1563" s="262"/>
      <c r="T1563" s="262"/>
      <c r="U1563" s="262"/>
      <c r="V1563" s="262"/>
      <c r="W1563" s="262"/>
      <c r="X1563" s="262"/>
      <c r="Y1563" s="262"/>
      <c r="Z1563" s="262"/>
      <c r="AA1563" s="262"/>
      <c r="AB1563" s="262"/>
      <c r="AC1563" s="262"/>
      <c r="AD1563" s="262"/>
      <c r="AE1563" s="262"/>
      <c r="AF1563" s="262"/>
      <c r="AG1563" s="262"/>
      <c r="AH1563" s="262"/>
      <c r="AI1563" s="262"/>
      <c r="AJ1563" s="262"/>
      <c r="AK1563" s="262"/>
      <c r="AL1563" s="262"/>
      <c r="AM1563" s="262"/>
      <c r="AN1563" s="262"/>
      <c r="AO1563" s="262"/>
      <c r="AP1563" s="262"/>
      <c r="AQ1563" s="262"/>
      <c r="AR1563" s="262"/>
      <c r="AS1563" s="262"/>
      <c r="AT1563" s="262"/>
      <c r="AU1563" s="262"/>
      <c r="AV1563" s="262"/>
      <c r="AW1563" s="262"/>
      <c r="AX1563" s="262"/>
      <c r="AY1563" s="262"/>
      <c r="AZ1563" s="262"/>
      <c r="BA1563" s="262"/>
      <c r="BB1563" s="262"/>
      <c r="BC1563" s="262"/>
      <c r="BD1563" s="262"/>
      <c r="BE1563" s="262"/>
      <c r="BF1563" s="262"/>
      <c r="BG1563" s="262"/>
      <c r="BH1563" s="262"/>
      <c r="BI1563" s="262"/>
      <c r="BJ1563" s="262"/>
      <c r="BK1563" s="262"/>
      <c r="BL1563" s="262"/>
      <c r="BM1563" s="262"/>
      <c r="BN1563" s="262"/>
      <c r="BO1563" s="262"/>
      <c r="BP1563" s="262"/>
      <c r="BQ1563" s="262"/>
      <c r="BR1563" s="262"/>
      <c r="BS1563" s="262"/>
      <c r="BT1563" s="262"/>
      <c r="BU1563" s="262"/>
      <c r="BV1563" s="262"/>
      <c r="BW1563" s="262"/>
      <c r="BX1563" s="262"/>
      <c r="BY1563" s="262"/>
      <c r="BZ1563" s="262"/>
      <c r="CA1563" s="262"/>
      <c r="CB1563" s="262"/>
      <c r="CC1563" s="262"/>
      <c r="CD1563" s="262"/>
      <c r="CE1563" s="262"/>
      <c r="CF1563" s="262"/>
      <c r="CG1563" s="262"/>
      <c r="CH1563" s="262"/>
      <c r="CI1563" s="262"/>
      <c r="CJ1563" s="262"/>
      <c r="CK1563" s="262"/>
      <c r="CL1563" s="262"/>
      <c r="CM1563" s="262"/>
      <c r="CN1563" s="262"/>
      <c r="CO1563" s="262"/>
      <c r="CP1563" s="262"/>
      <c r="CQ1563" s="262"/>
      <c r="CR1563" s="262"/>
      <c r="CS1563" s="262"/>
      <c r="CT1563" s="262"/>
      <c r="CU1563" s="262"/>
      <c r="CV1563" s="262"/>
      <c r="CW1563" s="262"/>
      <c r="CX1563" s="262"/>
      <c r="CY1563" s="262"/>
      <c r="CZ1563" s="262"/>
      <c r="DA1563" s="262"/>
      <c r="DB1563" s="262"/>
      <c r="DC1563" s="262"/>
      <c r="DD1563" s="262"/>
      <c r="DE1563" s="262"/>
      <c r="DF1563" s="262"/>
      <c r="DG1563" s="262"/>
      <c r="DH1563" s="262"/>
      <c r="DI1563" s="262"/>
      <c r="DJ1563" s="262"/>
      <c r="DK1563" s="262"/>
      <c r="DL1563" s="262"/>
      <c r="DM1563" s="262"/>
      <c r="DN1563" s="262"/>
      <c r="DO1563" s="262"/>
      <c r="DP1563" s="262"/>
      <c r="DQ1563" s="262"/>
      <c r="DR1563" s="262"/>
      <c r="DS1563" s="262"/>
      <c r="DT1563" s="262"/>
      <c r="DU1563" s="262"/>
      <c r="DV1563" s="262"/>
      <c r="DW1563" s="262"/>
      <c r="DX1563" s="262"/>
      <c r="DY1563" s="262"/>
      <c r="DZ1563" s="262"/>
      <c r="EA1563" s="262"/>
      <c r="EB1563" s="262"/>
      <c r="EC1563" s="262"/>
      <c r="ED1563" s="262"/>
      <c r="EE1563" s="262"/>
      <c r="EF1563" s="262"/>
      <c r="EG1563" s="262"/>
      <c r="EH1563" s="262"/>
      <c r="EI1563" s="262"/>
      <c r="EJ1563" s="262"/>
      <c r="EK1563" s="262"/>
      <c r="EL1563" s="262"/>
      <c r="EM1563" s="262"/>
      <c r="EN1563" s="262"/>
      <c r="EO1563" s="262"/>
      <c r="EP1563" s="262"/>
      <c r="EQ1563" s="262"/>
      <c r="ER1563" s="262"/>
      <c r="ES1563" s="262"/>
      <c r="ET1563" s="262"/>
      <c r="EU1563" s="262"/>
      <c r="EV1563" s="262"/>
      <c r="EW1563" s="262"/>
      <c r="EX1563" s="262"/>
      <c r="EY1563" s="262"/>
      <c r="EZ1563" s="262"/>
      <c r="FA1563" s="262"/>
      <c r="FB1563" s="262"/>
      <c r="FC1563" s="262"/>
      <c r="FD1563" s="262"/>
      <c r="FE1563" s="262"/>
      <c r="FF1563" s="262"/>
      <c r="FG1563" s="262"/>
      <c r="FH1563" s="262"/>
      <c r="FI1563" s="262"/>
      <c r="FJ1563" s="262"/>
      <c r="FK1563" s="262"/>
      <c r="FL1563" s="262"/>
      <c r="FM1563" s="262"/>
      <c r="FN1563" s="262"/>
      <c r="FO1563" s="262"/>
      <c r="FP1563" s="262"/>
      <c r="FQ1563" s="262"/>
      <c r="FR1563" s="262"/>
      <c r="FS1563" s="262"/>
      <c r="FT1563" s="262"/>
      <c r="FU1563" s="262"/>
      <c r="FV1563" s="262"/>
      <c r="FW1563" s="262"/>
      <c r="FX1563" s="262"/>
      <c r="FY1563" s="262"/>
      <c r="FZ1563" s="262"/>
      <c r="GA1563" s="262"/>
      <c r="GB1563" s="262"/>
      <c r="GC1563" s="262"/>
      <c r="GD1563" s="262"/>
    </row>
    <row r="1564" spans="1:186" s="263" customFormat="1" x14ac:dyDescent="0.2">
      <c r="A1564" s="339" t="s">
        <v>13461</v>
      </c>
      <c r="B1564" s="280" t="s">
        <v>6806</v>
      </c>
      <c r="C1564" s="281" t="s">
        <v>6807</v>
      </c>
      <c r="D1564" s="130" t="s">
        <v>18</v>
      </c>
      <c r="E1564" s="130">
        <v>1</v>
      </c>
      <c r="F1564" s="130"/>
      <c r="G1564" s="282">
        <v>5</v>
      </c>
      <c r="H1564" s="283">
        <v>1.6666666666666666E-2</v>
      </c>
      <c r="I1564" s="358">
        <v>1580.48</v>
      </c>
      <c r="J1564" s="284"/>
      <c r="K1564" s="283"/>
      <c r="L1564" s="284">
        <f>IF(ISNUMBER(I1564),ROUND(H1564*E1564*I1564,2),"")</f>
        <v>26.34</v>
      </c>
      <c r="M1564" s="284">
        <f t="shared" si="27"/>
        <v>790.2</v>
      </c>
      <c r="N1564" s="131"/>
      <c r="O1564" s="340"/>
      <c r="P1564" s="262"/>
      <c r="Q1564" s="262"/>
      <c r="R1564" s="262"/>
      <c r="S1564" s="262"/>
      <c r="T1564" s="262"/>
      <c r="U1564" s="262"/>
      <c r="V1564" s="262"/>
      <c r="W1564" s="262"/>
      <c r="X1564" s="262"/>
      <c r="Y1564" s="262"/>
      <c r="Z1564" s="262"/>
      <c r="AA1564" s="262"/>
      <c r="AB1564" s="262"/>
      <c r="AC1564" s="262"/>
      <c r="AD1564" s="262"/>
      <c r="AE1564" s="262"/>
      <c r="AF1564" s="262"/>
      <c r="AG1564" s="262"/>
      <c r="AH1564" s="262"/>
      <c r="AI1564" s="262"/>
      <c r="AJ1564" s="262"/>
      <c r="AK1564" s="262"/>
      <c r="AL1564" s="262"/>
      <c r="AM1564" s="262"/>
      <c r="AN1564" s="262"/>
      <c r="AO1564" s="262"/>
      <c r="AP1564" s="262"/>
      <c r="AQ1564" s="262"/>
      <c r="AR1564" s="262"/>
      <c r="AS1564" s="262"/>
      <c r="AT1564" s="262"/>
      <c r="AU1564" s="262"/>
      <c r="AV1564" s="262"/>
      <c r="AW1564" s="262"/>
      <c r="AX1564" s="262"/>
      <c r="AY1564" s="262"/>
      <c r="AZ1564" s="262"/>
      <c r="BA1564" s="262"/>
      <c r="BB1564" s="262"/>
      <c r="BC1564" s="262"/>
      <c r="BD1564" s="262"/>
      <c r="BE1564" s="262"/>
      <c r="BF1564" s="262"/>
      <c r="BG1564" s="262"/>
      <c r="BH1564" s="262"/>
      <c r="BI1564" s="262"/>
      <c r="BJ1564" s="262"/>
      <c r="BK1564" s="262"/>
      <c r="BL1564" s="262"/>
      <c r="BM1564" s="262"/>
      <c r="BN1564" s="262"/>
      <c r="BO1564" s="262"/>
      <c r="BP1564" s="262"/>
      <c r="BQ1564" s="262"/>
      <c r="BR1564" s="262"/>
      <c r="BS1564" s="262"/>
      <c r="BT1564" s="262"/>
      <c r="BU1564" s="262"/>
      <c r="BV1564" s="262"/>
      <c r="BW1564" s="262"/>
      <c r="BX1564" s="262"/>
      <c r="BY1564" s="262"/>
      <c r="BZ1564" s="262"/>
      <c r="CA1564" s="262"/>
      <c r="CB1564" s="262"/>
      <c r="CC1564" s="262"/>
      <c r="CD1564" s="262"/>
      <c r="CE1564" s="262"/>
      <c r="CF1564" s="262"/>
      <c r="CG1564" s="262"/>
      <c r="CH1564" s="262"/>
      <c r="CI1564" s="262"/>
      <c r="CJ1564" s="262"/>
      <c r="CK1564" s="262"/>
      <c r="CL1564" s="262"/>
      <c r="CM1564" s="262"/>
      <c r="CN1564" s="262"/>
      <c r="CO1564" s="262"/>
      <c r="CP1564" s="262"/>
      <c r="CQ1564" s="262"/>
      <c r="CR1564" s="262"/>
      <c r="CS1564" s="262"/>
      <c r="CT1564" s="262"/>
      <c r="CU1564" s="262"/>
      <c r="CV1564" s="262"/>
      <c r="CW1564" s="262"/>
      <c r="CX1564" s="262"/>
      <c r="CY1564" s="262"/>
      <c r="CZ1564" s="262"/>
      <c r="DA1564" s="262"/>
      <c r="DB1564" s="262"/>
      <c r="DC1564" s="262"/>
      <c r="DD1564" s="262"/>
      <c r="DE1564" s="262"/>
      <c r="DF1564" s="262"/>
      <c r="DG1564" s="262"/>
      <c r="DH1564" s="262"/>
      <c r="DI1564" s="262"/>
      <c r="DJ1564" s="262"/>
      <c r="DK1564" s="262"/>
      <c r="DL1564" s="262"/>
      <c r="DM1564" s="262"/>
      <c r="DN1564" s="262"/>
      <c r="DO1564" s="262"/>
      <c r="DP1564" s="262"/>
      <c r="DQ1564" s="262"/>
      <c r="DR1564" s="262"/>
      <c r="DS1564" s="262"/>
      <c r="DT1564" s="262"/>
      <c r="DU1564" s="262"/>
      <c r="DV1564" s="262"/>
      <c r="DW1564" s="262"/>
      <c r="DX1564" s="262"/>
      <c r="DY1564" s="262"/>
      <c r="DZ1564" s="262"/>
      <c r="EA1564" s="262"/>
      <c r="EB1564" s="262"/>
      <c r="EC1564" s="262"/>
      <c r="ED1564" s="262"/>
      <c r="EE1564" s="262"/>
      <c r="EF1564" s="262"/>
      <c r="EG1564" s="262"/>
      <c r="EH1564" s="262"/>
      <c r="EI1564" s="262"/>
      <c r="EJ1564" s="262"/>
      <c r="EK1564" s="262"/>
      <c r="EL1564" s="262"/>
      <c r="EM1564" s="262"/>
      <c r="EN1564" s="262"/>
      <c r="EO1564" s="262"/>
      <c r="EP1564" s="262"/>
      <c r="EQ1564" s="262"/>
      <c r="ER1564" s="262"/>
      <c r="ES1564" s="262"/>
      <c r="ET1564" s="262"/>
      <c r="EU1564" s="262"/>
      <c r="EV1564" s="262"/>
      <c r="EW1564" s="262"/>
      <c r="EX1564" s="262"/>
      <c r="EY1564" s="262"/>
      <c r="EZ1564" s="262"/>
      <c r="FA1564" s="262"/>
      <c r="FB1564" s="262"/>
      <c r="FC1564" s="262"/>
      <c r="FD1564" s="262"/>
      <c r="FE1564" s="262"/>
      <c r="FF1564" s="262"/>
      <c r="FG1564" s="262"/>
      <c r="FH1564" s="262"/>
      <c r="FI1564" s="262"/>
      <c r="FJ1564" s="262"/>
      <c r="FK1564" s="262"/>
      <c r="FL1564" s="262"/>
      <c r="FM1564" s="262"/>
      <c r="FN1564" s="262"/>
      <c r="FO1564" s="262"/>
      <c r="FP1564" s="262"/>
      <c r="FQ1564" s="262"/>
      <c r="FR1564" s="262"/>
      <c r="FS1564" s="262"/>
      <c r="FT1564" s="262"/>
      <c r="FU1564" s="262"/>
      <c r="FV1564" s="262"/>
      <c r="FW1564" s="262"/>
      <c r="FX1564" s="262"/>
      <c r="FY1564" s="262"/>
      <c r="FZ1564" s="262"/>
      <c r="GA1564" s="262"/>
      <c r="GB1564" s="262"/>
      <c r="GC1564" s="262"/>
      <c r="GD1564" s="262"/>
    </row>
    <row r="1565" spans="1:186" s="263" customFormat="1" x14ac:dyDescent="0.2">
      <c r="A1565" s="339" t="s">
        <v>13462</v>
      </c>
      <c r="B1565" s="280" t="s">
        <v>6775</v>
      </c>
      <c r="C1565" s="281" t="s">
        <v>6776</v>
      </c>
      <c r="D1565" s="130" t="s">
        <v>18</v>
      </c>
      <c r="E1565" s="130">
        <v>1</v>
      </c>
      <c r="F1565" s="130"/>
      <c r="G1565" s="282">
        <v>5</v>
      </c>
      <c r="H1565" s="283">
        <v>1.6666666666666666E-2</v>
      </c>
      <c r="I1565" s="358">
        <v>362.31</v>
      </c>
      <c r="J1565" s="284"/>
      <c r="K1565" s="283"/>
      <c r="L1565" s="284">
        <f>IF(ISNUMBER(I1565),ROUND(H1565*E1565*I1565,2),"")</f>
        <v>6.04</v>
      </c>
      <c r="M1565" s="284">
        <f t="shared" si="27"/>
        <v>181.2</v>
      </c>
      <c r="N1565" s="131"/>
      <c r="O1565" s="340"/>
      <c r="P1565" s="262"/>
      <c r="Q1565" s="262"/>
      <c r="R1565" s="262"/>
      <c r="S1565" s="262"/>
      <c r="T1565" s="262"/>
      <c r="U1565" s="262"/>
      <c r="V1565" s="262"/>
      <c r="W1565" s="262"/>
      <c r="X1565" s="262"/>
      <c r="Y1565" s="262"/>
      <c r="Z1565" s="262"/>
      <c r="AA1565" s="262"/>
      <c r="AB1565" s="262"/>
      <c r="AC1565" s="262"/>
      <c r="AD1565" s="262"/>
      <c r="AE1565" s="262"/>
      <c r="AF1565" s="262"/>
      <c r="AG1565" s="262"/>
      <c r="AH1565" s="262"/>
      <c r="AI1565" s="262"/>
      <c r="AJ1565" s="262"/>
      <c r="AK1565" s="262"/>
      <c r="AL1565" s="262"/>
      <c r="AM1565" s="262"/>
      <c r="AN1565" s="262"/>
      <c r="AO1565" s="262"/>
      <c r="AP1565" s="262"/>
      <c r="AQ1565" s="262"/>
      <c r="AR1565" s="262"/>
      <c r="AS1565" s="262"/>
      <c r="AT1565" s="262"/>
      <c r="AU1565" s="262"/>
      <c r="AV1565" s="262"/>
      <c r="AW1565" s="262"/>
      <c r="AX1565" s="262"/>
      <c r="AY1565" s="262"/>
      <c r="AZ1565" s="262"/>
      <c r="BA1565" s="262"/>
      <c r="BB1565" s="262"/>
      <c r="BC1565" s="262"/>
      <c r="BD1565" s="262"/>
      <c r="BE1565" s="262"/>
      <c r="BF1565" s="262"/>
      <c r="BG1565" s="262"/>
      <c r="BH1565" s="262"/>
      <c r="BI1565" s="262"/>
      <c r="BJ1565" s="262"/>
      <c r="BK1565" s="262"/>
      <c r="BL1565" s="262"/>
      <c r="BM1565" s="262"/>
      <c r="BN1565" s="262"/>
      <c r="BO1565" s="262"/>
      <c r="BP1565" s="262"/>
      <c r="BQ1565" s="262"/>
      <c r="BR1565" s="262"/>
      <c r="BS1565" s="262"/>
      <c r="BT1565" s="262"/>
      <c r="BU1565" s="262"/>
      <c r="BV1565" s="262"/>
      <c r="BW1565" s="262"/>
      <c r="BX1565" s="262"/>
      <c r="BY1565" s="262"/>
      <c r="BZ1565" s="262"/>
      <c r="CA1565" s="262"/>
      <c r="CB1565" s="262"/>
      <c r="CC1565" s="262"/>
      <c r="CD1565" s="262"/>
      <c r="CE1565" s="262"/>
      <c r="CF1565" s="262"/>
      <c r="CG1565" s="262"/>
      <c r="CH1565" s="262"/>
      <c r="CI1565" s="262"/>
      <c r="CJ1565" s="262"/>
      <c r="CK1565" s="262"/>
      <c r="CL1565" s="262"/>
      <c r="CM1565" s="262"/>
      <c r="CN1565" s="262"/>
      <c r="CO1565" s="262"/>
      <c r="CP1565" s="262"/>
      <c r="CQ1565" s="262"/>
      <c r="CR1565" s="262"/>
      <c r="CS1565" s="262"/>
      <c r="CT1565" s="262"/>
      <c r="CU1565" s="262"/>
      <c r="CV1565" s="262"/>
      <c r="CW1565" s="262"/>
      <c r="CX1565" s="262"/>
      <c r="CY1565" s="262"/>
      <c r="CZ1565" s="262"/>
      <c r="DA1565" s="262"/>
      <c r="DB1565" s="262"/>
      <c r="DC1565" s="262"/>
      <c r="DD1565" s="262"/>
      <c r="DE1565" s="262"/>
      <c r="DF1565" s="262"/>
      <c r="DG1565" s="262"/>
      <c r="DH1565" s="262"/>
      <c r="DI1565" s="262"/>
      <c r="DJ1565" s="262"/>
      <c r="DK1565" s="262"/>
      <c r="DL1565" s="262"/>
      <c r="DM1565" s="262"/>
      <c r="DN1565" s="262"/>
      <c r="DO1565" s="262"/>
      <c r="DP1565" s="262"/>
      <c r="DQ1565" s="262"/>
      <c r="DR1565" s="262"/>
      <c r="DS1565" s="262"/>
      <c r="DT1565" s="262"/>
      <c r="DU1565" s="262"/>
      <c r="DV1565" s="262"/>
      <c r="DW1565" s="262"/>
      <c r="DX1565" s="262"/>
      <c r="DY1565" s="262"/>
      <c r="DZ1565" s="262"/>
      <c r="EA1565" s="262"/>
      <c r="EB1565" s="262"/>
      <c r="EC1565" s="262"/>
      <c r="ED1565" s="262"/>
      <c r="EE1565" s="262"/>
      <c r="EF1565" s="262"/>
      <c r="EG1565" s="262"/>
      <c r="EH1565" s="262"/>
      <c r="EI1565" s="262"/>
      <c r="EJ1565" s="262"/>
      <c r="EK1565" s="262"/>
      <c r="EL1565" s="262"/>
      <c r="EM1565" s="262"/>
      <c r="EN1565" s="262"/>
      <c r="EO1565" s="262"/>
      <c r="EP1565" s="262"/>
      <c r="EQ1565" s="262"/>
      <c r="ER1565" s="262"/>
      <c r="ES1565" s="262"/>
      <c r="ET1565" s="262"/>
      <c r="EU1565" s="262"/>
      <c r="EV1565" s="262"/>
      <c r="EW1565" s="262"/>
      <c r="EX1565" s="262"/>
      <c r="EY1565" s="262"/>
      <c r="EZ1565" s="262"/>
      <c r="FA1565" s="262"/>
      <c r="FB1565" s="262"/>
      <c r="FC1565" s="262"/>
      <c r="FD1565" s="262"/>
      <c r="FE1565" s="262"/>
      <c r="FF1565" s="262"/>
      <c r="FG1565" s="262"/>
      <c r="FH1565" s="262"/>
      <c r="FI1565" s="262"/>
      <c r="FJ1565" s="262"/>
      <c r="FK1565" s="262"/>
      <c r="FL1565" s="262"/>
      <c r="FM1565" s="262"/>
      <c r="FN1565" s="262"/>
      <c r="FO1565" s="262"/>
      <c r="FP1565" s="262"/>
      <c r="FQ1565" s="262"/>
      <c r="FR1565" s="262"/>
      <c r="FS1565" s="262"/>
      <c r="FT1565" s="262"/>
      <c r="FU1565" s="262"/>
      <c r="FV1565" s="262"/>
      <c r="FW1565" s="262"/>
      <c r="FX1565" s="262"/>
      <c r="FY1565" s="262"/>
      <c r="FZ1565" s="262"/>
      <c r="GA1565" s="262"/>
      <c r="GB1565" s="262"/>
      <c r="GC1565" s="262"/>
      <c r="GD1565" s="262"/>
    </row>
    <row r="1566" spans="1:186" s="263" customFormat="1" x14ac:dyDescent="0.2">
      <c r="A1566" s="339" t="s">
        <v>13463</v>
      </c>
      <c r="B1566" s="280" t="s">
        <v>6777</v>
      </c>
      <c r="C1566" s="281" t="s">
        <v>6778</v>
      </c>
      <c r="D1566" s="130" t="s">
        <v>18</v>
      </c>
      <c r="E1566" s="130">
        <v>14</v>
      </c>
      <c r="F1566" s="130"/>
      <c r="G1566" s="282">
        <v>5</v>
      </c>
      <c r="H1566" s="283">
        <v>1.6666666666666666E-2</v>
      </c>
      <c r="I1566" s="358">
        <v>161.06</v>
      </c>
      <c r="J1566" s="284"/>
      <c r="K1566" s="283"/>
      <c r="L1566" s="284">
        <f>IF(ISNUMBER(I1566),ROUND(H1566*E1566*I1566,2),"")</f>
        <v>37.58</v>
      </c>
      <c r="M1566" s="284">
        <f t="shared" si="27"/>
        <v>1127.4000000000001</v>
      </c>
      <c r="N1566" s="131"/>
      <c r="O1566" s="340"/>
      <c r="P1566" s="262"/>
      <c r="Q1566" s="262"/>
      <c r="R1566" s="262"/>
      <c r="S1566" s="262"/>
      <c r="T1566" s="262"/>
      <c r="U1566" s="262"/>
      <c r="V1566" s="262"/>
      <c r="W1566" s="262"/>
      <c r="X1566" s="262"/>
      <c r="Y1566" s="262"/>
      <c r="Z1566" s="262"/>
      <c r="AA1566" s="262"/>
      <c r="AB1566" s="262"/>
      <c r="AC1566" s="262"/>
      <c r="AD1566" s="262"/>
      <c r="AE1566" s="262"/>
      <c r="AF1566" s="262"/>
      <c r="AG1566" s="262"/>
      <c r="AH1566" s="262"/>
      <c r="AI1566" s="262"/>
      <c r="AJ1566" s="262"/>
      <c r="AK1566" s="262"/>
      <c r="AL1566" s="262"/>
      <c r="AM1566" s="262"/>
      <c r="AN1566" s="262"/>
      <c r="AO1566" s="262"/>
      <c r="AP1566" s="262"/>
      <c r="AQ1566" s="262"/>
      <c r="AR1566" s="262"/>
      <c r="AS1566" s="262"/>
      <c r="AT1566" s="262"/>
      <c r="AU1566" s="262"/>
      <c r="AV1566" s="262"/>
      <c r="AW1566" s="262"/>
      <c r="AX1566" s="262"/>
      <c r="AY1566" s="262"/>
      <c r="AZ1566" s="262"/>
      <c r="BA1566" s="262"/>
      <c r="BB1566" s="262"/>
      <c r="BC1566" s="262"/>
      <c r="BD1566" s="262"/>
      <c r="BE1566" s="262"/>
      <c r="BF1566" s="262"/>
      <c r="BG1566" s="262"/>
      <c r="BH1566" s="262"/>
      <c r="BI1566" s="262"/>
      <c r="BJ1566" s="262"/>
      <c r="BK1566" s="262"/>
      <c r="BL1566" s="262"/>
      <c r="BM1566" s="262"/>
      <c r="BN1566" s="262"/>
      <c r="BO1566" s="262"/>
      <c r="BP1566" s="262"/>
      <c r="BQ1566" s="262"/>
      <c r="BR1566" s="262"/>
      <c r="BS1566" s="262"/>
      <c r="BT1566" s="262"/>
      <c r="BU1566" s="262"/>
      <c r="BV1566" s="262"/>
      <c r="BW1566" s="262"/>
      <c r="BX1566" s="262"/>
      <c r="BY1566" s="262"/>
      <c r="BZ1566" s="262"/>
      <c r="CA1566" s="262"/>
      <c r="CB1566" s="262"/>
      <c r="CC1566" s="262"/>
      <c r="CD1566" s="262"/>
      <c r="CE1566" s="262"/>
      <c r="CF1566" s="262"/>
      <c r="CG1566" s="262"/>
      <c r="CH1566" s="262"/>
      <c r="CI1566" s="262"/>
      <c r="CJ1566" s="262"/>
      <c r="CK1566" s="262"/>
      <c r="CL1566" s="262"/>
      <c r="CM1566" s="262"/>
      <c r="CN1566" s="262"/>
      <c r="CO1566" s="262"/>
      <c r="CP1566" s="262"/>
      <c r="CQ1566" s="262"/>
      <c r="CR1566" s="262"/>
      <c r="CS1566" s="262"/>
      <c r="CT1566" s="262"/>
      <c r="CU1566" s="262"/>
      <c r="CV1566" s="262"/>
      <c r="CW1566" s="262"/>
      <c r="CX1566" s="262"/>
      <c r="CY1566" s="262"/>
      <c r="CZ1566" s="262"/>
      <c r="DA1566" s="262"/>
      <c r="DB1566" s="262"/>
      <c r="DC1566" s="262"/>
      <c r="DD1566" s="262"/>
      <c r="DE1566" s="262"/>
      <c r="DF1566" s="262"/>
      <c r="DG1566" s="262"/>
      <c r="DH1566" s="262"/>
      <c r="DI1566" s="262"/>
      <c r="DJ1566" s="262"/>
      <c r="DK1566" s="262"/>
      <c r="DL1566" s="262"/>
      <c r="DM1566" s="262"/>
      <c r="DN1566" s="262"/>
      <c r="DO1566" s="262"/>
      <c r="DP1566" s="262"/>
      <c r="DQ1566" s="262"/>
      <c r="DR1566" s="262"/>
      <c r="DS1566" s="262"/>
      <c r="DT1566" s="262"/>
      <c r="DU1566" s="262"/>
      <c r="DV1566" s="262"/>
      <c r="DW1566" s="262"/>
      <c r="DX1566" s="262"/>
      <c r="DY1566" s="262"/>
      <c r="DZ1566" s="262"/>
      <c r="EA1566" s="262"/>
      <c r="EB1566" s="262"/>
      <c r="EC1566" s="262"/>
      <c r="ED1566" s="262"/>
      <c r="EE1566" s="262"/>
      <c r="EF1566" s="262"/>
      <c r="EG1566" s="262"/>
      <c r="EH1566" s="262"/>
      <c r="EI1566" s="262"/>
      <c r="EJ1566" s="262"/>
      <c r="EK1566" s="262"/>
      <c r="EL1566" s="262"/>
      <c r="EM1566" s="262"/>
      <c r="EN1566" s="262"/>
      <c r="EO1566" s="262"/>
      <c r="EP1566" s="262"/>
      <c r="EQ1566" s="262"/>
      <c r="ER1566" s="262"/>
      <c r="ES1566" s="262"/>
      <c r="ET1566" s="262"/>
      <c r="EU1566" s="262"/>
      <c r="EV1566" s="262"/>
      <c r="EW1566" s="262"/>
      <c r="EX1566" s="262"/>
      <c r="EY1566" s="262"/>
      <c r="EZ1566" s="262"/>
      <c r="FA1566" s="262"/>
      <c r="FB1566" s="262"/>
      <c r="FC1566" s="262"/>
      <c r="FD1566" s="262"/>
      <c r="FE1566" s="262"/>
      <c r="FF1566" s="262"/>
      <c r="FG1566" s="262"/>
      <c r="FH1566" s="262"/>
      <c r="FI1566" s="262"/>
      <c r="FJ1566" s="262"/>
      <c r="FK1566" s="262"/>
      <c r="FL1566" s="262"/>
      <c r="FM1566" s="262"/>
      <c r="FN1566" s="262"/>
      <c r="FO1566" s="262"/>
      <c r="FP1566" s="262"/>
      <c r="FQ1566" s="262"/>
      <c r="FR1566" s="262"/>
      <c r="FS1566" s="262"/>
      <c r="FT1566" s="262"/>
      <c r="FU1566" s="262"/>
      <c r="FV1566" s="262"/>
      <c r="FW1566" s="262"/>
      <c r="FX1566" s="262"/>
      <c r="FY1566" s="262"/>
      <c r="FZ1566" s="262"/>
      <c r="GA1566" s="262"/>
      <c r="GB1566" s="262"/>
      <c r="GC1566" s="262"/>
      <c r="GD1566" s="262"/>
    </row>
    <row r="1567" spans="1:186" s="263" customFormat="1" x14ac:dyDescent="0.2">
      <c r="A1567" s="339" t="s">
        <v>13464</v>
      </c>
      <c r="B1567" s="280" t="s">
        <v>6779</v>
      </c>
      <c r="C1567" s="281" t="s">
        <v>6780</v>
      </c>
      <c r="D1567" s="130" t="s">
        <v>18</v>
      </c>
      <c r="E1567" s="130">
        <v>10</v>
      </c>
      <c r="F1567" s="130"/>
      <c r="G1567" s="282">
        <v>5</v>
      </c>
      <c r="H1567" s="283">
        <v>1.6666666666666666E-2</v>
      </c>
      <c r="I1567" s="358">
        <v>261.89999999999998</v>
      </c>
      <c r="J1567" s="284"/>
      <c r="K1567" s="283"/>
      <c r="L1567" s="284">
        <f>IF(ISNUMBER(I1567),ROUND(H1567*E1567*I1567,2),"")</f>
        <v>43.65</v>
      </c>
      <c r="M1567" s="284">
        <f t="shared" si="27"/>
        <v>1309.5</v>
      </c>
      <c r="N1567" s="131"/>
      <c r="O1567" s="340"/>
      <c r="P1567" s="262"/>
      <c r="Q1567" s="262"/>
      <c r="R1567" s="262"/>
      <c r="S1567" s="262"/>
      <c r="T1567" s="262"/>
      <c r="U1567" s="262"/>
      <c r="V1567" s="262"/>
      <c r="W1567" s="262"/>
      <c r="X1567" s="262"/>
      <c r="Y1567" s="262"/>
      <c r="Z1567" s="262"/>
      <c r="AA1567" s="262"/>
      <c r="AB1567" s="262"/>
      <c r="AC1567" s="262"/>
      <c r="AD1567" s="262"/>
      <c r="AE1567" s="262"/>
      <c r="AF1567" s="262"/>
      <c r="AG1567" s="262"/>
      <c r="AH1567" s="262"/>
      <c r="AI1567" s="262"/>
      <c r="AJ1567" s="262"/>
      <c r="AK1567" s="262"/>
      <c r="AL1567" s="262"/>
      <c r="AM1567" s="262"/>
      <c r="AN1567" s="262"/>
      <c r="AO1567" s="262"/>
      <c r="AP1567" s="262"/>
      <c r="AQ1567" s="262"/>
      <c r="AR1567" s="262"/>
      <c r="AS1567" s="262"/>
      <c r="AT1567" s="262"/>
      <c r="AU1567" s="262"/>
      <c r="AV1567" s="262"/>
      <c r="AW1567" s="262"/>
      <c r="AX1567" s="262"/>
      <c r="AY1567" s="262"/>
      <c r="AZ1567" s="262"/>
      <c r="BA1567" s="262"/>
      <c r="BB1567" s="262"/>
      <c r="BC1567" s="262"/>
      <c r="BD1567" s="262"/>
      <c r="BE1567" s="262"/>
      <c r="BF1567" s="262"/>
      <c r="BG1567" s="262"/>
      <c r="BH1567" s="262"/>
      <c r="BI1567" s="262"/>
      <c r="BJ1567" s="262"/>
      <c r="BK1567" s="262"/>
      <c r="BL1567" s="262"/>
      <c r="BM1567" s="262"/>
      <c r="BN1567" s="262"/>
      <c r="BO1567" s="262"/>
      <c r="BP1567" s="262"/>
      <c r="BQ1567" s="262"/>
      <c r="BR1567" s="262"/>
      <c r="BS1567" s="262"/>
      <c r="BT1567" s="262"/>
      <c r="BU1567" s="262"/>
      <c r="BV1567" s="262"/>
      <c r="BW1567" s="262"/>
      <c r="BX1567" s="262"/>
      <c r="BY1567" s="262"/>
      <c r="BZ1567" s="262"/>
      <c r="CA1567" s="262"/>
      <c r="CB1567" s="262"/>
      <c r="CC1567" s="262"/>
      <c r="CD1567" s="262"/>
      <c r="CE1567" s="262"/>
      <c r="CF1567" s="262"/>
      <c r="CG1567" s="262"/>
      <c r="CH1567" s="262"/>
      <c r="CI1567" s="262"/>
      <c r="CJ1567" s="262"/>
      <c r="CK1567" s="262"/>
      <c r="CL1567" s="262"/>
      <c r="CM1567" s="262"/>
      <c r="CN1567" s="262"/>
      <c r="CO1567" s="262"/>
      <c r="CP1567" s="262"/>
      <c r="CQ1567" s="262"/>
      <c r="CR1567" s="262"/>
      <c r="CS1567" s="262"/>
      <c r="CT1567" s="262"/>
      <c r="CU1567" s="262"/>
      <c r="CV1567" s="262"/>
      <c r="CW1567" s="262"/>
      <c r="CX1567" s="262"/>
      <c r="CY1567" s="262"/>
      <c r="CZ1567" s="262"/>
      <c r="DA1567" s="262"/>
      <c r="DB1567" s="262"/>
      <c r="DC1567" s="262"/>
      <c r="DD1567" s="262"/>
      <c r="DE1567" s="262"/>
      <c r="DF1567" s="262"/>
      <c r="DG1567" s="262"/>
      <c r="DH1567" s="262"/>
      <c r="DI1567" s="262"/>
      <c r="DJ1567" s="262"/>
      <c r="DK1567" s="262"/>
      <c r="DL1567" s="262"/>
      <c r="DM1567" s="262"/>
      <c r="DN1567" s="262"/>
      <c r="DO1567" s="262"/>
      <c r="DP1567" s="262"/>
      <c r="DQ1567" s="262"/>
      <c r="DR1567" s="262"/>
      <c r="DS1567" s="262"/>
      <c r="DT1567" s="262"/>
      <c r="DU1567" s="262"/>
      <c r="DV1567" s="262"/>
      <c r="DW1567" s="262"/>
      <c r="DX1567" s="262"/>
      <c r="DY1567" s="262"/>
      <c r="DZ1567" s="262"/>
      <c r="EA1567" s="262"/>
      <c r="EB1567" s="262"/>
      <c r="EC1567" s="262"/>
      <c r="ED1567" s="262"/>
      <c r="EE1567" s="262"/>
      <c r="EF1567" s="262"/>
      <c r="EG1567" s="262"/>
      <c r="EH1567" s="262"/>
      <c r="EI1567" s="262"/>
      <c r="EJ1567" s="262"/>
      <c r="EK1567" s="262"/>
      <c r="EL1567" s="262"/>
      <c r="EM1567" s="262"/>
      <c r="EN1567" s="262"/>
      <c r="EO1567" s="262"/>
      <c r="EP1567" s="262"/>
      <c r="EQ1567" s="262"/>
      <c r="ER1567" s="262"/>
      <c r="ES1567" s="262"/>
      <c r="ET1567" s="262"/>
      <c r="EU1567" s="262"/>
      <c r="EV1567" s="262"/>
      <c r="EW1567" s="262"/>
      <c r="EX1567" s="262"/>
      <c r="EY1567" s="262"/>
      <c r="EZ1567" s="262"/>
      <c r="FA1567" s="262"/>
      <c r="FB1567" s="262"/>
      <c r="FC1567" s="262"/>
      <c r="FD1567" s="262"/>
      <c r="FE1567" s="262"/>
      <c r="FF1567" s="262"/>
      <c r="FG1567" s="262"/>
      <c r="FH1567" s="262"/>
      <c r="FI1567" s="262"/>
      <c r="FJ1567" s="262"/>
      <c r="FK1567" s="262"/>
      <c r="FL1567" s="262"/>
      <c r="FM1567" s="262"/>
      <c r="FN1567" s="262"/>
      <c r="FO1567" s="262"/>
      <c r="FP1567" s="262"/>
      <c r="FQ1567" s="262"/>
      <c r="FR1567" s="262"/>
      <c r="FS1567" s="262"/>
      <c r="FT1567" s="262"/>
      <c r="FU1567" s="262"/>
      <c r="FV1567" s="262"/>
      <c r="FW1567" s="262"/>
      <c r="FX1567" s="262"/>
      <c r="FY1567" s="262"/>
      <c r="FZ1567" s="262"/>
      <c r="GA1567" s="262"/>
      <c r="GB1567" s="262"/>
      <c r="GC1567" s="262"/>
      <c r="GD1567" s="262"/>
    </row>
    <row r="1568" spans="1:186" s="263" customFormat="1" x14ac:dyDescent="0.2">
      <c r="A1568" s="339" t="s">
        <v>13465</v>
      </c>
      <c r="B1568" s="280" t="s">
        <v>6781</v>
      </c>
      <c r="C1568" s="281" t="s">
        <v>6782</v>
      </c>
      <c r="D1568" s="130" t="s">
        <v>18</v>
      </c>
      <c r="E1568" s="130">
        <v>2</v>
      </c>
      <c r="F1568" s="130"/>
      <c r="G1568" s="282">
        <v>5</v>
      </c>
      <c r="H1568" s="283">
        <v>1.6666666666666666E-2</v>
      </c>
      <c r="I1568" s="358">
        <v>3676.94</v>
      </c>
      <c r="J1568" s="284"/>
      <c r="K1568" s="283"/>
      <c r="L1568" s="284">
        <f>IF(ISNUMBER(I1568),ROUND(H1568*E1568*I1568,2),"")</f>
        <v>122.56</v>
      </c>
      <c r="M1568" s="284">
        <f t="shared" si="27"/>
        <v>3676.8</v>
      </c>
      <c r="N1568" s="131"/>
      <c r="O1568" s="340"/>
      <c r="P1568" s="262"/>
      <c r="Q1568" s="262"/>
      <c r="R1568" s="262"/>
      <c r="S1568" s="262"/>
      <c r="T1568" s="262"/>
      <c r="U1568" s="262"/>
      <c r="V1568" s="262"/>
      <c r="W1568" s="262"/>
      <c r="X1568" s="262"/>
      <c r="Y1568" s="262"/>
      <c r="Z1568" s="262"/>
      <c r="AA1568" s="262"/>
      <c r="AB1568" s="262"/>
      <c r="AC1568" s="262"/>
      <c r="AD1568" s="262"/>
      <c r="AE1568" s="262"/>
      <c r="AF1568" s="262"/>
      <c r="AG1568" s="262"/>
      <c r="AH1568" s="262"/>
      <c r="AI1568" s="262"/>
      <c r="AJ1568" s="262"/>
      <c r="AK1568" s="262"/>
      <c r="AL1568" s="262"/>
      <c r="AM1568" s="262"/>
      <c r="AN1568" s="262"/>
      <c r="AO1568" s="262"/>
      <c r="AP1568" s="262"/>
      <c r="AQ1568" s="262"/>
      <c r="AR1568" s="262"/>
      <c r="AS1568" s="262"/>
      <c r="AT1568" s="262"/>
      <c r="AU1568" s="262"/>
      <c r="AV1568" s="262"/>
      <c r="AW1568" s="262"/>
      <c r="AX1568" s="262"/>
      <c r="AY1568" s="262"/>
      <c r="AZ1568" s="262"/>
      <c r="BA1568" s="262"/>
      <c r="BB1568" s="262"/>
      <c r="BC1568" s="262"/>
      <c r="BD1568" s="262"/>
      <c r="BE1568" s="262"/>
      <c r="BF1568" s="262"/>
      <c r="BG1568" s="262"/>
      <c r="BH1568" s="262"/>
      <c r="BI1568" s="262"/>
      <c r="BJ1568" s="262"/>
      <c r="BK1568" s="262"/>
      <c r="BL1568" s="262"/>
      <c r="BM1568" s="262"/>
      <c r="BN1568" s="262"/>
      <c r="BO1568" s="262"/>
      <c r="BP1568" s="262"/>
      <c r="BQ1568" s="262"/>
      <c r="BR1568" s="262"/>
      <c r="BS1568" s="262"/>
      <c r="BT1568" s="262"/>
      <c r="BU1568" s="262"/>
      <c r="BV1568" s="262"/>
      <c r="BW1568" s="262"/>
      <c r="BX1568" s="262"/>
      <c r="BY1568" s="262"/>
      <c r="BZ1568" s="262"/>
      <c r="CA1568" s="262"/>
      <c r="CB1568" s="262"/>
      <c r="CC1568" s="262"/>
      <c r="CD1568" s="262"/>
      <c r="CE1568" s="262"/>
      <c r="CF1568" s="262"/>
      <c r="CG1568" s="262"/>
      <c r="CH1568" s="262"/>
      <c r="CI1568" s="262"/>
      <c r="CJ1568" s="262"/>
      <c r="CK1568" s="262"/>
      <c r="CL1568" s="262"/>
      <c r="CM1568" s="262"/>
      <c r="CN1568" s="262"/>
      <c r="CO1568" s="262"/>
      <c r="CP1568" s="262"/>
      <c r="CQ1568" s="262"/>
      <c r="CR1568" s="262"/>
      <c r="CS1568" s="262"/>
      <c r="CT1568" s="262"/>
      <c r="CU1568" s="262"/>
      <c r="CV1568" s="262"/>
      <c r="CW1568" s="262"/>
      <c r="CX1568" s="262"/>
      <c r="CY1568" s="262"/>
      <c r="CZ1568" s="262"/>
      <c r="DA1568" s="262"/>
      <c r="DB1568" s="262"/>
      <c r="DC1568" s="262"/>
      <c r="DD1568" s="262"/>
      <c r="DE1568" s="262"/>
      <c r="DF1568" s="262"/>
      <c r="DG1568" s="262"/>
      <c r="DH1568" s="262"/>
      <c r="DI1568" s="262"/>
      <c r="DJ1568" s="262"/>
      <c r="DK1568" s="262"/>
      <c r="DL1568" s="262"/>
      <c r="DM1568" s="262"/>
      <c r="DN1568" s="262"/>
      <c r="DO1568" s="262"/>
      <c r="DP1568" s="262"/>
      <c r="DQ1568" s="262"/>
      <c r="DR1568" s="262"/>
      <c r="DS1568" s="262"/>
      <c r="DT1568" s="262"/>
      <c r="DU1568" s="262"/>
      <c r="DV1568" s="262"/>
      <c r="DW1568" s="262"/>
      <c r="DX1568" s="262"/>
      <c r="DY1568" s="262"/>
      <c r="DZ1568" s="262"/>
      <c r="EA1568" s="262"/>
      <c r="EB1568" s="262"/>
      <c r="EC1568" s="262"/>
      <c r="ED1568" s="262"/>
      <c r="EE1568" s="262"/>
      <c r="EF1568" s="262"/>
      <c r="EG1568" s="262"/>
      <c r="EH1568" s="262"/>
      <c r="EI1568" s="262"/>
      <c r="EJ1568" s="262"/>
      <c r="EK1568" s="262"/>
      <c r="EL1568" s="262"/>
      <c r="EM1568" s="262"/>
      <c r="EN1568" s="262"/>
      <c r="EO1568" s="262"/>
      <c r="EP1568" s="262"/>
      <c r="EQ1568" s="262"/>
      <c r="ER1568" s="262"/>
      <c r="ES1568" s="262"/>
      <c r="ET1568" s="262"/>
      <c r="EU1568" s="262"/>
      <c r="EV1568" s="262"/>
      <c r="EW1568" s="262"/>
      <c r="EX1568" s="262"/>
      <c r="EY1568" s="262"/>
      <c r="EZ1568" s="262"/>
      <c r="FA1568" s="262"/>
      <c r="FB1568" s="262"/>
      <c r="FC1568" s="262"/>
      <c r="FD1568" s="262"/>
      <c r="FE1568" s="262"/>
      <c r="FF1568" s="262"/>
      <c r="FG1568" s="262"/>
      <c r="FH1568" s="262"/>
      <c r="FI1568" s="262"/>
      <c r="FJ1568" s="262"/>
      <c r="FK1568" s="262"/>
      <c r="FL1568" s="262"/>
      <c r="FM1568" s="262"/>
      <c r="FN1568" s="262"/>
      <c r="FO1568" s="262"/>
      <c r="FP1568" s="262"/>
      <c r="FQ1568" s="262"/>
      <c r="FR1568" s="262"/>
      <c r="FS1568" s="262"/>
      <c r="FT1568" s="262"/>
      <c r="FU1568" s="262"/>
      <c r="FV1568" s="262"/>
      <c r="FW1568" s="262"/>
      <c r="FX1568" s="262"/>
      <c r="FY1568" s="262"/>
      <c r="FZ1568" s="262"/>
      <c r="GA1568" s="262"/>
      <c r="GB1568" s="262"/>
      <c r="GC1568" s="262"/>
      <c r="GD1568" s="262"/>
    </row>
    <row r="1569" spans="1:186" s="263" customFormat="1" x14ac:dyDescent="0.2">
      <c r="A1569" s="339" t="s">
        <v>13466</v>
      </c>
      <c r="B1569" s="280" t="s">
        <v>6783</v>
      </c>
      <c r="C1569" s="281" t="s">
        <v>6784</v>
      </c>
      <c r="D1569" s="130" t="s">
        <v>18</v>
      </c>
      <c r="E1569" s="130">
        <v>1</v>
      </c>
      <c r="F1569" s="130"/>
      <c r="G1569" s="282">
        <v>5</v>
      </c>
      <c r="H1569" s="283">
        <v>1.6666666666666666E-2</v>
      </c>
      <c r="I1569" s="358">
        <v>1899.99</v>
      </c>
      <c r="J1569" s="284"/>
      <c r="K1569" s="283"/>
      <c r="L1569" s="284">
        <f>IF(ISNUMBER(I1569),ROUND(H1569*E1569*I1569,2),"")</f>
        <v>31.67</v>
      </c>
      <c r="M1569" s="284">
        <f t="shared" si="27"/>
        <v>950.1</v>
      </c>
      <c r="N1569" s="131"/>
      <c r="O1569" s="340"/>
      <c r="P1569" s="262"/>
      <c r="Q1569" s="262"/>
      <c r="R1569" s="262"/>
      <c r="S1569" s="262"/>
      <c r="T1569" s="262"/>
      <c r="U1569" s="262"/>
      <c r="V1569" s="262"/>
      <c r="W1569" s="262"/>
      <c r="X1569" s="262"/>
      <c r="Y1569" s="262"/>
      <c r="Z1569" s="262"/>
      <c r="AA1569" s="262"/>
      <c r="AB1569" s="262"/>
      <c r="AC1569" s="262"/>
      <c r="AD1569" s="262"/>
      <c r="AE1569" s="262"/>
      <c r="AF1569" s="262"/>
      <c r="AG1569" s="262"/>
      <c r="AH1569" s="262"/>
      <c r="AI1569" s="262"/>
      <c r="AJ1569" s="262"/>
      <c r="AK1569" s="262"/>
      <c r="AL1569" s="262"/>
      <c r="AM1569" s="262"/>
      <c r="AN1569" s="262"/>
      <c r="AO1569" s="262"/>
      <c r="AP1569" s="262"/>
      <c r="AQ1569" s="262"/>
      <c r="AR1569" s="262"/>
      <c r="AS1569" s="262"/>
      <c r="AT1569" s="262"/>
      <c r="AU1569" s="262"/>
      <c r="AV1569" s="262"/>
      <c r="AW1569" s="262"/>
      <c r="AX1569" s="262"/>
      <c r="AY1569" s="262"/>
      <c r="AZ1569" s="262"/>
      <c r="BA1569" s="262"/>
      <c r="BB1569" s="262"/>
      <c r="BC1569" s="262"/>
      <c r="BD1569" s="262"/>
      <c r="BE1569" s="262"/>
      <c r="BF1569" s="262"/>
      <c r="BG1569" s="262"/>
      <c r="BH1569" s="262"/>
      <c r="BI1569" s="262"/>
      <c r="BJ1569" s="262"/>
      <c r="BK1569" s="262"/>
      <c r="BL1569" s="262"/>
      <c r="BM1569" s="262"/>
      <c r="BN1569" s="262"/>
      <c r="BO1569" s="262"/>
      <c r="BP1569" s="262"/>
      <c r="BQ1569" s="262"/>
      <c r="BR1569" s="262"/>
      <c r="BS1569" s="262"/>
      <c r="BT1569" s="262"/>
      <c r="BU1569" s="262"/>
      <c r="BV1569" s="262"/>
      <c r="BW1569" s="262"/>
      <c r="BX1569" s="262"/>
      <c r="BY1569" s="262"/>
      <c r="BZ1569" s="262"/>
      <c r="CA1569" s="262"/>
      <c r="CB1569" s="262"/>
      <c r="CC1569" s="262"/>
      <c r="CD1569" s="262"/>
      <c r="CE1569" s="262"/>
      <c r="CF1569" s="262"/>
      <c r="CG1569" s="262"/>
      <c r="CH1569" s="262"/>
      <c r="CI1569" s="262"/>
      <c r="CJ1569" s="262"/>
      <c r="CK1569" s="262"/>
      <c r="CL1569" s="262"/>
      <c r="CM1569" s="262"/>
      <c r="CN1569" s="262"/>
      <c r="CO1569" s="262"/>
      <c r="CP1569" s="262"/>
      <c r="CQ1569" s="262"/>
      <c r="CR1569" s="262"/>
      <c r="CS1569" s="262"/>
      <c r="CT1569" s="262"/>
      <c r="CU1569" s="262"/>
      <c r="CV1569" s="262"/>
      <c r="CW1569" s="262"/>
      <c r="CX1569" s="262"/>
      <c r="CY1569" s="262"/>
      <c r="CZ1569" s="262"/>
      <c r="DA1569" s="262"/>
      <c r="DB1569" s="262"/>
      <c r="DC1569" s="262"/>
      <c r="DD1569" s="262"/>
      <c r="DE1569" s="262"/>
      <c r="DF1569" s="262"/>
      <c r="DG1569" s="262"/>
      <c r="DH1569" s="262"/>
      <c r="DI1569" s="262"/>
      <c r="DJ1569" s="262"/>
      <c r="DK1569" s="262"/>
      <c r="DL1569" s="262"/>
      <c r="DM1569" s="262"/>
      <c r="DN1569" s="262"/>
      <c r="DO1569" s="262"/>
      <c r="DP1569" s="262"/>
      <c r="DQ1569" s="262"/>
      <c r="DR1569" s="262"/>
      <c r="DS1569" s="262"/>
      <c r="DT1569" s="262"/>
      <c r="DU1569" s="262"/>
      <c r="DV1569" s="262"/>
      <c r="DW1569" s="262"/>
      <c r="DX1569" s="262"/>
      <c r="DY1569" s="262"/>
      <c r="DZ1569" s="262"/>
      <c r="EA1569" s="262"/>
      <c r="EB1569" s="262"/>
      <c r="EC1569" s="262"/>
      <c r="ED1569" s="262"/>
      <c r="EE1569" s="262"/>
      <c r="EF1569" s="262"/>
      <c r="EG1569" s="262"/>
      <c r="EH1569" s="262"/>
      <c r="EI1569" s="262"/>
      <c r="EJ1569" s="262"/>
      <c r="EK1569" s="262"/>
      <c r="EL1569" s="262"/>
      <c r="EM1569" s="262"/>
      <c r="EN1569" s="262"/>
      <c r="EO1569" s="262"/>
      <c r="EP1569" s="262"/>
      <c r="EQ1569" s="262"/>
      <c r="ER1569" s="262"/>
      <c r="ES1569" s="262"/>
      <c r="ET1569" s="262"/>
      <c r="EU1569" s="262"/>
      <c r="EV1569" s="262"/>
      <c r="EW1569" s="262"/>
      <c r="EX1569" s="262"/>
      <c r="EY1569" s="262"/>
      <c r="EZ1569" s="262"/>
      <c r="FA1569" s="262"/>
      <c r="FB1569" s="262"/>
      <c r="FC1569" s="262"/>
      <c r="FD1569" s="262"/>
      <c r="FE1569" s="262"/>
      <c r="FF1569" s="262"/>
      <c r="FG1569" s="262"/>
      <c r="FH1569" s="262"/>
      <c r="FI1569" s="262"/>
      <c r="FJ1569" s="262"/>
      <c r="FK1569" s="262"/>
      <c r="FL1569" s="262"/>
      <c r="FM1569" s="262"/>
      <c r="FN1569" s="262"/>
      <c r="FO1569" s="262"/>
      <c r="FP1569" s="262"/>
      <c r="FQ1569" s="262"/>
      <c r="FR1569" s="262"/>
      <c r="FS1569" s="262"/>
      <c r="FT1569" s="262"/>
      <c r="FU1569" s="262"/>
      <c r="FV1569" s="262"/>
      <c r="FW1569" s="262"/>
      <c r="FX1569" s="262"/>
      <c r="FY1569" s="262"/>
      <c r="FZ1569" s="262"/>
      <c r="GA1569" s="262"/>
      <c r="GB1569" s="262"/>
      <c r="GC1569" s="262"/>
      <c r="GD1569" s="262"/>
    </row>
    <row r="1570" spans="1:186" s="263" customFormat="1" x14ac:dyDescent="0.2">
      <c r="A1570" s="339" t="s">
        <v>13467</v>
      </c>
      <c r="B1570" s="280" t="s">
        <v>6785</v>
      </c>
      <c r="C1570" s="281" t="s">
        <v>6786</v>
      </c>
      <c r="D1570" s="130" t="s">
        <v>18</v>
      </c>
      <c r="E1570" s="130">
        <v>1</v>
      </c>
      <c r="F1570" s="130"/>
      <c r="G1570" s="282">
        <v>5</v>
      </c>
      <c r="H1570" s="283">
        <v>1.6666666666666666E-2</v>
      </c>
      <c r="I1570" s="358">
        <v>1914.25</v>
      </c>
      <c r="J1570" s="284"/>
      <c r="K1570" s="283"/>
      <c r="L1570" s="284">
        <f>IF(ISNUMBER(I1570),ROUND(H1570*E1570*I1570,2),"")</f>
        <v>31.9</v>
      </c>
      <c r="M1570" s="284">
        <f t="shared" si="27"/>
        <v>957</v>
      </c>
      <c r="N1570" s="131"/>
      <c r="O1570" s="340"/>
      <c r="P1570" s="262"/>
      <c r="Q1570" s="262"/>
      <c r="R1570" s="262"/>
      <c r="S1570" s="262"/>
      <c r="T1570" s="262"/>
      <c r="U1570" s="262"/>
      <c r="V1570" s="262"/>
      <c r="W1570" s="262"/>
      <c r="X1570" s="262"/>
      <c r="Y1570" s="262"/>
      <c r="Z1570" s="262"/>
      <c r="AA1570" s="262"/>
      <c r="AB1570" s="262"/>
      <c r="AC1570" s="262"/>
      <c r="AD1570" s="262"/>
      <c r="AE1570" s="262"/>
      <c r="AF1570" s="262"/>
      <c r="AG1570" s="262"/>
      <c r="AH1570" s="262"/>
      <c r="AI1570" s="262"/>
      <c r="AJ1570" s="262"/>
      <c r="AK1570" s="262"/>
      <c r="AL1570" s="262"/>
      <c r="AM1570" s="262"/>
      <c r="AN1570" s="262"/>
      <c r="AO1570" s="262"/>
      <c r="AP1570" s="262"/>
      <c r="AQ1570" s="262"/>
      <c r="AR1570" s="262"/>
      <c r="AS1570" s="262"/>
      <c r="AT1570" s="262"/>
      <c r="AU1570" s="262"/>
      <c r="AV1570" s="262"/>
      <c r="AW1570" s="262"/>
      <c r="AX1570" s="262"/>
      <c r="AY1570" s="262"/>
      <c r="AZ1570" s="262"/>
      <c r="BA1570" s="262"/>
      <c r="BB1570" s="262"/>
      <c r="BC1570" s="262"/>
      <c r="BD1570" s="262"/>
      <c r="BE1570" s="262"/>
      <c r="BF1570" s="262"/>
      <c r="BG1570" s="262"/>
      <c r="BH1570" s="262"/>
      <c r="BI1570" s="262"/>
      <c r="BJ1570" s="262"/>
      <c r="BK1570" s="262"/>
      <c r="BL1570" s="262"/>
      <c r="BM1570" s="262"/>
      <c r="BN1570" s="262"/>
      <c r="BO1570" s="262"/>
      <c r="BP1570" s="262"/>
      <c r="BQ1570" s="262"/>
      <c r="BR1570" s="262"/>
      <c r="BS1570" s="262"/>
      <c r="BT1570" s="262"/>
      <c r="BU1570" s="262"/>
      <c r="BV1570" s="262"/>
      <c r="BW1570" s="262"/>
      <c r="BX1570" s="262"/>
      <c r="BY1570" s="262"/>
      <c r="BZ1570" s="262"/>
      <c r="CA1570" s="262"/>
      <c r="CB1570" s="262"/>
      <c r="CC1570" s="262"/>
      <c r="CD1570" s="262"/>
      <c r="CE1570" s="262"/>
      <c r="CF1570" s="262"/>
      <c r="CG1570" s="262"/>
      <c r="CH1570" s="262"/>
      <c r="CI1570" s="262"/>
      <c r="CJ1570" s="262"/>
      <c r="CK1570" s="262"/>
      <c r="CL1570" s="262"/>
      <c r="CM1570" s="262"/>
      <c r="CN1570" s="262"/>
      <c r="CO1570" s="262"/>
      <c r="CP1570" s="262"/>
      <c r="CQ1570" s="262"/>
      <c r="CR1570" s="262"/>
      <c r="CS1570" s="262"/>
      <c r="CT1570" s="262"/>
      <c r="CU1570" s="262"/>
      <c r="CV1570" s="262"/>
      <c r="CW1570" s="262"/>
      <c r="CX1570" s="262"/>
      <c r="CY1570" s="262"/>
      <c r="CZ1570" s="262"/>
      <c r="DA1570" s="262"/>
      <c r="DB1570" s="262"/>
      <c r="DC1570" s="262"/>
      <c r="DD1570" s="262"/>
      <c r="DE1570" s="262"/>
      <c r="DF1570" s="262"/>
      <c r="DG1570" s="262"/>
      <c r="DH1570" s="262"/>
      <c r="DI1570" s="262"/>
      <c r="DJ1570" s="262"/>
      <c r="DK1570" s="262"/>
      <c r="DL1570" s="262"/>
      <c r="DM1570" s="262"/>
      <c r="DN1570" s="262"/>
      <c r="DO1570" s="262"/>
      <c r="DP1570" s="262"/>
      <c r="DQ1570" s="262"/>
      <c r="DR1570" s="262"/>
      <c r="DS1570" s="262"/>
      <c r="DT1570" s="262"/>
      <c r="DU1570" s="262"/>
      <c r="DV1570" s="262"/>
      <c r="DW1570" s="262"/>
      <c r="DX1570" s="262"/>
      <c r="DY1570" s="262"/>
      <c r="DZ1570" s="262"/>
      <c r="EA1570" s="262"/>
      <c r="EB1570" s="262"/>
      <c r="EC1570" s="262"/>
      <c r="ED1570" s="262"/>
      <c r="EE1570" s="262"/>
      <c r="EF1570" s="262"/>
      <c r="EG1570" s="262"/>
      <c r="EH1570" s="262"/>
      <c r="EI1570" s="262"/>
      <c r="EJ1570" s="262"/>
      <c r="EK1570" s="262"/>
      <c r="EL1570" s="262"/>
      <c r="EM1570" s="262"/>
      <c r="EN1570" s="262"/>
      <c r="EO1570" s="262"/>
      <c r="EP1570" s="262"/>
      <c r="EQ1570" s="262"/>
      <c r="ER1570" s="262"/>
      <c r="ES1570" s="262"/>
      <c r="ET1570" s="262"/>
      <c r="EU1570" s="262"/>
      <c r="EV1570" s="262"/>
      <c r="EW1570" s="262"/>
      <c r="EX1570" s="262"/>
      <c r="EY1570" s="262"/>
      <c r="EZ1570" s="262"/>
      <c r="FA1570" s="262"/>
      <c r="FB1570" s="262"/>
      <c r="FC1570" s="262"/>
      <c r="FD1570" s="262"/>
      <c r="FE1570" s="262"/>
      <c r="FF1570" s="262"/>
      <c r="FG1570" s="262"/>
      <c r="FH1570" s="262"/>
      <c r="FI1570" s="262"/>
      <c r="FJ1570" s="262"/>
      <c r="FK1570" s="262"/>
      <c r="FL1570" s="262"/>
      <c r="FM1570" s="262"/>
      <c r="FN1570" s="262"/>
      <c r="FO1570" s="262"/>
      <c r="FP1570" s="262"/>
      <c r="FQ1570" s="262"/>
      <c r="FR1570" s="262"/>
      <c r="FS1570" s="262"/>
      <c r="FT1570" s="262"/>
      <c r="FU1570" s="262"/>
      <c r="FV1570" s="262"/>
      <c r="FW1570" s="262"/>
      <c r="FX1570" s="262"/>
      <c r="FY1570" s="262"/>
      <c r="FZ1570" s="262"/>
      <c r="GA1570" s="262"/>
      <c r="GB1570" s="262"/>
      <c r="GC1570" s="262"/>
      <c r="GD1570" s="262"/>
    </row>
    <row r="1571" spans="1:186" s="263" customFormat="1" x14ac:dyDescent="0.2">
      <c r="A1571" s="339" t="s">
        <v>13468</v>
      </c>
      <c r="B1571" s="280" t="s">
        <v>6787</v>
      </c>
      <c r="C1571" s="281" t="s">
        <v>6788</v>
      </c>
      <c r="D1571" s="130" t="s">
        <v>18</v>
      </c>
      <c r="E1571" s="130">
        <v>1</v>
      </c>
      <c r="F1571" s="130"/>
      <c r="G1571" s="282">
        <v>5</v>
      </c>
      <c r="H1571" s="283">
        <v>1.6666666666666666E-2</v>
      </c>
      <c r="I1571" s="358">
        <v>4299</v>
      </c>
      <c r="J1571" s="284"/>
      <c r="K1571" s="283"/>
      <c r="L1571" s="284">
        <f>IF(ISNUMBER(I1571),ROUND(H1571*E1571*I1571,2),"")</f>
        <v>71.650000000000006</v>
      </c>
      <c r="M1571" s="284">
        <f t="shared" si="27"/>
        <v>2149.5</v>
      </c>
      <c r="N1571" s="131"/>
      <c r="O1571" s="340"/>
      <c r="P1571" s="262"/>
      <c r="Q1571" s="262"/>
      <c r="R1571" s="262"/>
      <c r="S1571" s="262"/>
      <c r="T1571" s="262"/>
      <c r="U1571" s="262"/>
      <c r="V1571" s="262"/>
      <c r="W1571" s="262"/>
      <c r="X1571" s="262"/>
      <c r="Y1571" s="262"/>
      <c r="Z1571" s="262"/>
      <c r="AA1571" s="262"/>
      <c r="AB1571" s="262"/>
      <c r="AC1571" s="262"/>
      <c r="AD1571" s="262"/>
      <c r="AE1571" s="262"/>
      <c r="AF1571" s="262"/>
      <c r="AG1571" s="262"/>
      <c r="AH1571" s="262"/>
      <c r="AI1571" s="262"/>
      <c r="AJ1571" s="262"/>
      <c r="AK1571" s="262"/>
      <c r="AL1571" s="262"/>
      <c r="AM1571" s="262"/>
      <c r="AN1571" s="262"/>
      <c r="AO1571" s="262"/>
      <c r="AP1571" s="262"/>
      <c r="AQ1571" s="262"/>
      <c r="AR1571" s="262"/>
      <c r="AS1571" s="262"/>
      <c r="AT1571" s="262"/>
      <c r="AU1571" s="262"/>
      <c r="AV1571" s="262"/>
      <c r="AW1571" s="262"/>
      <c r="AX1571" s="262"/>
      <c r="AY1571" s="262"/>
      <c r="AZ1571" s="262"/>
      <c r="BA1571" s="262"/>
      <c r="BB1571" s="262"/>
      <c r="BC1571" s="262"/>
      <c r="BD1571" s="262"/>
      <c r="BE1571" s="262"/>
      <c r="BF1571" s="262"/>
      <c r="BG1571" s="262"/>
      <c r="BH1571" s="262"/>
      <c r="BI1571" s="262"/>
      <c r="BJ1571" s="262"/>
      <c r="BK1571" s="262"/>
      <c r="BL1571" s="262"/>
      <c r="BM1571" s="262"/>
      <c r="BN1571" s="262"/>
      <c r="BO1571" s="262"/>
      <c r="BP1571" s="262"/>
      <c r="BQ1571" s="262"/>
      <c r="BR1571" s="262"/>
      <c r="BS1571" s="262"/>
      <c r="BT1571" s="262"/>
      <c r="BU1571" s="262"/>
      <c r="BV1571" s="262"/>
      <c r="BW1571" s="262"/>
      <c r="BX1571" s="262"/>
      <c r="BY1571" s="262"/>
      <c r="BZ1571" s="262"/>
      <c r="CA1571" s="262"/>
      <c r="CB1571" s="262"/>
      <c r="CC1571" s="262"/>
      <c r="CD1571" s="262"/>
      <c r="CE1571" s="262"/>
      <c r="CF1571" s="262"/>
      <c r="CG1571" s="262"/>
      <c r="CH1571" s="262"/>
      <c r="CI1571" s="262"/>
      <c r="CJ1571" s="262"/>
      <c r="CK1571" s="262"/>
      <c r="CL1571" s="262"/>
      <c r="CM1571" s="262"/>
      <c r="CN1571" s="262"/>
      <c r="CO1571" s="262"/>
      <c r="CP1571" s="262"/>
      <c r="CQ1571" s="262"/>
      <c r="CR1571" s="262"/>
      <c r="CS1571" s="262"/>
      <c r="CT1571" s="262"/>
      <c r="CU1571" s="262"/>
      <c r="CV1571" s="262"/>
      <c r="CW1571" s="262"/>
      <c r="CX1571" s="262"/>
      <c r="CY1571" s="262"/>
      <c r="CZ1571" s="262"/>
      <c r="DA1571" s="262"/>
      <c r="DB1571" s="262"/>
      <c r="DC1571" s="262"/>
      <c r="DD1571" s="262"/>
      <c r="DE1571" s="262"/>
      <c r="DF1571" s="262"/>
      <c r="DG1571" s="262"/>
      <c r="DH1571" s="262"/>
      <c r="DI1571" s="262"/>
      <c r="DJ1571" s="262"/>
      <c r="DK1571" s="262"/>
      <c r="DL1571" s="262"/>
      <c r="DM1571" s="262"/>
      <c r="DN1571" s="262"/>
      <c r="DO1571" s="262"/>
      <c r="DP1571" s="262"/>
      <c r="DQ1571" s="262"/>
      <c r="DR1571" s="262"/>
      <c r="DS1571" s="262"/>
      <c r="DT1571" s="262"/>
      <c r="DU1571" s="262"/>
      <c r="DV1571" s="262"/>
      <c r="DW1571" s="262"/>
      <c r="DX1571" s="262"/>
      <c r="DY1571" s="262"/>
      <c r="DZ1571" s="262"/>
      <c r="EA1571" s="262"/>
      <c r="EB1571" s="262"/>
      <c r="EC1571" s="262"/>
      <c r="ED1571" s="262"/>
      <c r="EE1571" s="262"/>
      <c r="EF1571" s="262"/>
      <c r="EG1571" s="262"/>
      <c r="EH1571" s="262"/>
      <c r="EI1571" s="262"/>
      <c r="EJ1571" s="262"/>
      <c r="EK1571" s="262"/>
      <c r="EL1571" s="262"/>
      <c r="EM1571" s="262"/>
      <c r="EN1571" s="262"/>
      <c r="EO1571" s="262"/>
      <c r="EP1571" s="262"/>
      <c r="EQ1571" s="262"/>
      <c r="ER1571" s="262"/>
      <c r="ES1571" s="262"/>
      <c r="ET1571" s="262"/>
      <c r="EU1571" s="262"/>
      <c r="EV1571" s="262"/>
      <c r="EW1571" s="262"/>
      <c r="EX1571" s="262"/>
      <c r="EY1571" s="262"/>
      <c r="EZ1571" s="262"/>
      <c r="FA1571" s="262"/>
      <c r="FB1571" s="262"/>
      <c r="FC1571" s="262"/>
      <c r="FD1571" s="262"/>
      <c r="FE1571" s="262"/>
      <c r="FF1571" s="262"/>
      <c r="FG1571" s="262"/>
      <c r="FH1571" s="262"/>
      <c r="FI1571" s="262"/>
      <c r="FJ1571" s="262"/>
      <c r="FK1571" s="262"/>
      <c r="FL1571" s="262"/>
      <c r="FM1571" s="262"/>
      <c r="FN1571" s="262"/>
      <c r="FO1571" s="262"/>
      <c r="FP1571" s="262"/>
      <c r="FQ1571" s="262"/>
      <c r="FR1571" s="262"/>
      <c r="FS1571" s="262"/>
      <c r="FT1571" s="262"/>
      <c r="FU1571" s="262"/>
      <c r="FV1571" s="262"/>
      <c r="FW1571" s="262"/>
      <c r="FX1571" s="262"/>
      <c r="FY1571" s="262"/>
      <c r="FZ1571" s="262"/>
      <c r="GA1571" s="262"/>
      <c r="GB1571" s="262"/>
      <c r="GC1571" s="262"/>
      <c r="GD1571" s="262"/>
    </row>
    <row r="1572" spans="1:186" s="263" customFormat="1" x14ac:dyDescent="0.2">
      <c r="A1572" s="339" t="s">
        <v>13469</v>
      </c>
      <c r="B1572" s="280" t="s">
        <v>6789</v>
      </c>
      <c r="C1572" s="281" t="s">
        <v>6790</v>
      </c>
      <c r="D1572" s="130" t="s">
        <v>18</v>
      </c>
      <c r="E1572" s="130">
        <v>18</v>
      </c>
      <c r="F1572" s="130"/>
      <c r="G1572" s="282">
        <v>10</v>
      </c>
      <c r="H1572" s="283">
        <v>8.3333333333333332E-3</v>
      </c>
      <c r="I1572" s="358">
        <v>81.900000000000006</v>
      </c>
      <c r="J1572" s="284"/>
      <c r="K1572" s="283"/>
      <c r="L1572" s="284">
        <f>IF(ISNUMBER(I1572),ROUND(H1572*E1572*I1572,2),"")</f>
        <v>12.29</v>
      </c>
      <c r="M1572" s="284">
        <f t="shared" si="27"/>
        <v>368.7</v>
      </c>
      <c r="N1572" s="131"/>
      <c r="O1572" s="340"/>
      <c r="P1572" s="262"/>
      <c r="Q1572" s="262"/>
      <c r="R1572" s="262"/>
      <c r="S1572" s="262"/>
      <c r="T1572" s="262"/>
      <c r="U1572" s="262"/>
      <c r="V1572" s="262"/>
      <c r="W1572" s="262"/>
      <c r="X1572" s="262"/>
      <c r="Y1572" s="262"/>
      <c r="Z1572" s="262"/>
      <c r="AA1572" s="262"/>
      <c r="AB1572" s="262"/>
      <c r="AC1572" s="262"/>
      <c r="AD1572" s="262"/>
      <c r="AE1572" s="262"/>
      <c r="AF1572" s="262"/>
      <c r="AG1572" s="262"/>
      <c r="AH1572" s="262"/>
      <c r="AI1572" s="262"/>
      <c r="AJ1572" s="262"/>
      <c r="AK1572" s="262"/>
      <c r="AL1572" s="262"/>
      <c r="AM1572" s="262"/>
      <c r="AN1572" s="262"/>
      <c r="AO1572" s="262"/>
      <c r="AP1572" s="262"/>
      <c r="AQ1572" s="262"/>
      <c r="AR1572" s="262"/>
      <c r="AS1572" s="262"/>
      <c r="AT1572" s="262"/>
      <c r="AU1572" s="262"/>
      <c r="AV1572" s="262"/>
      <c r="AW1572" s="262"/>
      <c r="AX1572" s="262"/>
      <c r="AY1572" s="262"/>
      <c r="AZ1572" s="262"/>
      <c r="BA1572" s="262"/>
      <c r="BB1572" s="262"/>
      <c r="BC1572" s="262"/>
      <c r="BD1572" s="262"/>
      <c r="BE1572" s="262"/>
      <c r="BF1572" s="262"/>
      <c r="BG1572" s="262"/>
      <c r="BH1572" s="262"/>
      <c r="BI1572" s="262"/>
      <c r="BJ1572" s="262"/>
      <c r="BK1572" s="262"/>
      <c r="BL1572" s="262"/>
      <c r="BM1572" s="262"/>
      <c r="BN1572" s="262"/>
      <c r="BO1572" s="262"/>
      <c r="BP1572" s="262"/>
      <c r="BQ1572" s="262"/>
      <c r="BR1572" s="262"/>
      <c r="BS1572" s="262"/>
      <c r="BT1572" s="262"/>
      <c r="BU1572" s="262"/>
      <c r="BV1572" s="262"/>
      <c r="BW1572" s="262"/>
      <c r="BX1572" s="262"/>
      <c r="BY1572" s="262"/>
      <c r="BZ1572" s="262"/>
      <c r="CA1572" s="262"/>
      <c r="CB1572" s="262"/>
      <c r="CC1572" s="262"/>
      <c r="CD1572" s="262"/>
      <c r="CE1572" s="262"/>
      <c r="CF1572" s="262"/>
      <c r="CG1572" s="262"/>
      <c r="CH1572" s="262"/>
      <c r="CI1572" s="262"/>
      <c r="CJ1572" s="262"/>
      <c r="CK1572" s="262"/>
      <c r="CL1572" s="262"/>
      <c r="CM1572" s="262"/>
      <c r="CN1572" s="262"/>
      <c r="CO1572" s="262"/>
      <c r="CP1572" s="262"/>
      <c r="CQ1572" s="262"/>
      <c r="CR1572" s="262"/>
      <c r="CS1572" s="262"/>
      <c r="CT1572" s="262"/>
      <c r="CU1572" s="262"/>
      <c r="CV1572" s="262"/>
      <c r="CW1572" s="262"/>
      <c r="CX1572" s="262"/>
      <c r="CY1572" s="262"/>
      <c r="CZ1572" s="262"/>
      <c r="DA1572" s="262"/>
      <c r="DB1572" s="262"/>
      <c r="DC1572" s="262"/>
      <c r="DD1572" s="262"/>
      <c r="DE1572" s="262"/>
      <c r="DF1572" s="262"/>
      <c r="DG1572" s="262"/>
      <c r="DH1572" s="262"/>
      <c r="DI1572" s="262"/>
      <c r="DJ1572" s="262"/>
      <c r="DK1572" s="262"/>
      <c r="DL1572" s="262"/>
      <c r="DM1572" s="262"/>
      <c r="DN1572" s="262"/>
      <c r="DO1572" s="262"/>
      <c r="DP1572" s="262"/>
      <c r="DQ1572" s="262"/>
      <c r="DR1572" s="262"/>
      <c r="DS1572" s="262"/>
      <c r="DT1572" s="262"/>
      <c r="DU1572" s="262"/>
      <c r="DV1572" s="262"/>
      <c r="DW1572" s="262"/>
      <c r="DX1572" s="262"/>
      <c r="DY1572" s="262"/>
      <c r="DZ1572" s="262"/>
      <c r="EA1572" s="262"/>
      <c r="EB1572" s="262"/>
      <c r="EC1572" s="262"/>
      <c r="ED1572" s="262"/>
      <c r="EE1572" s="262"/>
      <c r="EF1572" s="262"/>
      <c r="EG1572" s="262"/>
      <c r="EH1572" s="262"/>
      <c r="EI1572" s="262"/>
      <c r="EJ1572" s="262"/>
      <c r="EK1572" s="262"/>
      <c r="EL1572" s="262"/>
      <c r="EM1572" s="262"/>
      <c r="EN1572" s="262"/>
      <c r="EO1572" s="262"/>
      <c r="EP1572" s="262"/>
      <c r="EQ1572" s="262"/>
      <c r="ER1572" s="262"/>
      <c r="ES1572" s="262"/>
      <c r="ET1572" s="262"/>
      <c r="EU1572" s="262"/>
      <c r="EV1572" s="262"/>
      <c r="EW1572" s="262"/>
      <c r="EX1572" s="262"/>
      <c r="EY1572" s="262"/>
      <c r="EZ1572" s="262"/>
      <c r="FA1572" s="262"/>
      <c r="FB1572" s="262"/>
      <c r="FC1572" s="262"/>
      <c r="FD1572" s="262"/>
      <c r="FE1572" s="262"/>
      <c r="FF1572" s="262"/>
      <c r="FG1572" s="262"/>
      <c r="FH1572" s="262"/>
      <c r="FI1572" s="262"/>
      <c r="FJ1572" s="262"/>
      <c r="FK1572" s="262"/>
      <c r="FL1572" s="262"/>
      <c r="FM1572" s="262"/>
      <c r="FN1572" s="262"/>
      <c r="FO1572" s="262"/>
      <c r="FP1572" s="262"/>
      <c r="FQ1572" s="262"/>
      <c r="FR1572" s="262"/>
      <c r="FS1572" s="262"/>
      <c r="FT1572" s="262"/>
      <c r="FU1572" s="262"/>
      <c r="FV1572" s="262"/>
      <c r="FW1572" s="262"/>
      <c r="FX1572" s="262"/>
      <c r="FY1572" s="262"/>
      <c r="FZ1572" s="262"/>
      <c r="GA1572" s="262"/>
      <c r="GB1572" s="262"/>
      <c r="GC1572" s="262"/>
      <c r="GD1572" s="262"/>
    </row>
    <row r="1573" spans="1:186" s="263" customFormat="1" x14ac:dyDescent="0.2">
      <c r="A1573" s="339" t="s">
        <v>13470</v>
      </c>
      <c r="B1573" s="280" t="s">
        <v>6791</v>
      </c>
      <c r="C1573" s="281" t="s">
        <v>6792</v>
      </c>
      <c r="D1573" s="130" t="s">
        <v>18</v>
      </c>
      <c r="E1573" s="130">
        <v>5</v>
      </c>
      <c r="F1573" s="130"/>
      <c r="G1573" s="282">
        <v>5</v>
      </c>
      <c r="H1573" s="283">
        <v>1.6666666666666666E-2</v>
      </c>
      <c r="I1573" s="358">
        <v>48.26</v>
      </c>
      <c r="J1573" s="284"/>
      <c r="K1573" s="283"/>
      <c r="L1573" s="284">
        <f>IF(ISNUMBER(I1573),ROUND(H1573*E1573*I1573,2),"")</f>
        <v>4.0199999999999996</v>
      </c>
      <c r="M1573" s="284">
        <f t="shared" si="27"/>
        <v>120.6</v>
      </c>
      <c r="N1573" s="131"/>
      <c r="O1573" s="340"/>
      <c r="P1573" s="262"/>
      <c r="Q1573" s="262"/>
      <c r="R1573" s="262"/>
      <c r="S1573" s="262"/>
      <c r="T1573" s="262"/>
      <c r="U1573" s="262"/>
      <c r="V1573" s="262"/>
      <c r="W1573" s="262"/>
      <c r="X1573" s="262"/>
      <c r="Y1573" s="262"/>
      <c r="Z1573" s="262"/>
      <c r="AA1573" s="262"/>
      <c r="AB1573" s="262"/>
      <c r="AC1573" s="262"/>
      <c r="AD1573" s="262"/>
      <c r="AE1573" s="262"/>
      <c r="AF1573" s="262"/>
      <c r="AG1573" s="262"/>
      <c r="AH1573" s="262"/>
      <c r="AI1573" s="262"/>
      <c r="AJ1573" s="262"/>
      <c r="AK1573" s="262"/>
      <c r="AL1573" s="262"/>
      <c r="AM1573" s="262"/>
      <c r="AN1573" s="262"/>
      <c r="AO1573" s="262"/>
      <c r="AP1573" s="262"/>
      <c r="AQ1573" s="262"/>
      <c r="AR1573" s="262"/>
      <c r="AS1573" s="262"/>
      <c r="AT1573" s="262"/>
      <c r="AU1573" s="262"/>
      <c r="AV1573" s="262"/>
      <c r="AW1573" s="262"/>
      <c r="AX1573" s="262"/>
      <c r="AY1573" s="262"/>
      <c r="AZ1573" s="262"/>
      <c r="BA1573" s="262"/>
      <c r="BB1573" s="262"/>
      <c r="BC1573" s="262"/>
      <c r="BD1573" s="262"/>
      <c r="BE1573" s="262"/>
      <c r="BF1573" s="262"/>
      <c r="BG1573" s="262"/>
      <c r="BH1573" s="262"/>
      <c r="BI1573" s="262"/>
      <c r="BJ1573" s="262"/>
      <c r="BK1573" s="262"/>
      <c r="BL1573" s="262"/>
      <c r="BM1573" s="262"/>
      <c r="BN1573" s="262"/>
      <c r="BO1573" s="262"/>
      <c r="BP1573" s="262"/>
      <c r="BQ1573" s="262"/>
      <c r="BR1573" s="262"/>
      <c r="BS1573" s="262"/>
      <c r="BT1573" s="262"/>
      <c r="BU1573" s="262"/>
      <c r="BV1573" s="262"/>
      <c r="BW1573" s="262"/>
      <c r="BX1573" s="262"/>
      <c r="BY1573" s="262"/>
      <c r="BZ1573" s="262"/>
      <c r="CA1573" s="262"/>
      <c r="CB1573" s="262"/>
      <c r="CC1573" s="262"/>
      <c r="CD1573" s="262"/>
      <c r="CE1573" s="262"/>
      <c r="CF1573" s="262"/>
      <c r="CG1573" s="262"/>
      <c r="CH1573" s="262"/>
      <c r="CI1573" s="262"/>
      <c r="CJ1573" s="262"/>
      <c r="CK1573" s="262"/>
      <c r="CL1573" s="262"/>
      <c r="CM1573" s="262"/>
      <c r="CN1573" s="262"/>
      <c r="CO1573" s="262"/>
      <c r="CP1573" s="262"/>
      <c r="CQ1573" s="262"/>
      <c r="CR1573" s="262"/>
      <c r="CS1573" s="262"/>
      <c r="CT1573" s="262"/>
      <c r="CU1573" s="262"/>
      <c r="CV1573" s="262"/>
      <c r="CW1573" s="262"/>
      <c r="CX1573" s="262"/>
      <c r="CY1573" s="262"/>
      <c r="CZ1573" s="262"/>
      <c r="DA1573" s="262"/>
      <c r="DB1573" s="262"/>
      <c r="DC1573" s="262"/>
      <c r="DD1573" s="262"/>
      <c r="DE1573" s="262"/>
      <c r="DF1573" s="262"/>
      <c r="DG1573" s="262"/>
      <c r="DH1573" s="262"/>
      <c r="DI1573" s="262"/>
      <c r="DJ1573" s="262"/>
      <c r="DK1573" s="262"/>
      <c r="DL1573" s="262"/>
      <c r="DM1573" s="262"/>
      <c r="DN1573" s="262"/>
      <c r="DO1573" s="262"/>
      <c r="DP1573" s="262"/>
      <c r="DQ1573" s="262"/>
      <c r="DR1573" s="262"/>
      <c r="DS1573" s="262"/>
      <c r="DT1573" s="262"/>
      <c r="DU1573" s="262"/>
      <c r="DV1573" s="262"/>
      <c r="DW1573" s="262"/>
      <c r="DX1573" s="262"/>
      <c r="DY1573" s="262"/>
      <c r="DZ1573" s="262"/>
      <c r="EA1573" s="262"/>
      <c r="EB1573" s="262"/>
      <c r="EC1573" s="262"/>
      <c r="ED1573" s="262"/>
      <c r="EE1573" s="262"/>
      <c r="EF1573" s="262"/>
      <c r="EG1573" s="262"/>
      <c r="EH1573" s="262"/>
      <c r="EI1573" s="262"/>
      <c r="EJ1573" s="262"/>
      <c r="EK1573" s="262"/>
      <c r="EL1573" s="262"/>
      <c r="EM1573" s="262"/>
      <c r="EN1573" s="262"/>
      <c r="EO1573" s="262"/>
      <c r="EP1573" s="262"/>
      <c r="EQ1573" s="262"/>
      <c r="ER1573" s="262"/>
      <c r="ES1573" s="262"/>
      <c r="ET1573" s="262"/>
      <c r="EU1573" s="262"/>
      <c r="EV1573" s="262"/>
      <c r="EW1573" s="262"/>
      <c r="EX1573" s="262"/>
      <c r="EY1573" s="262"/>
      <c r="EZ1573" s="262"/>
      <c r="FA1573" s="262"/>
      <c r="FB1573" s="262"/>
      <c r="FC1573" s="262"/>
      <c r="FD1573" s="262"/>
      <c r="FE1573" s="262"/>
      <c r="FF1573" s="262"/>
      <c r="FG1573" s="262"/>
      <c r="FH1573" s="262"/>
      <c r="FI1573" s="262"/>
      <c r="FJ1573" s="262"/>
      <c r="FK1573" s="262"/>
      <c r="FL1573" s="262"/>
      <c r="FM1573" s="262"/>
      <c r="FN1573" s="262"/>
      <c r="FO1573" s="262"/>
      <c r="FP1573" s="262"/>
      <c r="FQ1573" s="262"/>
      <c r="FR1573" s="262"/>
      <c r="FS1573" s="262"/>
      <c r="FT1573" s="262"/>
      <c r="FU1573" s="262"/>
      <c r="FV1573" s="262"/>
      <c r="FW1573" s="262"/>
      <c r="FX1573" s="262"/>
      <c r="FY1573" s="262"/>
      <c r="FZ1573" s="262"/>
      <c r="GA1573" s="262"/>
      <c r="GB1573" s="262"/>
      <c r="GC1573" s="262"/>
      <c r="GD1573" s="262"/>
    </row>
    <row r="1574" spans="1:186" s="263" customFormat="1" x14ac:dyDescent="0.2">
      <c r="A1574" s="339" t="s">
        <v>13471</v>
      </c>
      <c r="B1574" s="280" t="s">
        <v>1508</v>
      </c>
      <c r="C1574" s="281" t="s">
        <v>6793</v>
      </c>
      <c r="D1574" s="130" t="s">
        <v>18</v>
      </c>
      <c r="E1574" s="130">
        <v>5</v>
      </c>
      <c r="F1574" s="130"/>
      <c r="G1574" s="282">
        <v>5</v>
      </c>
      <c r="H1574" s="283">
        <v>1.6666666666666666E-2</v>
      </c>
      <c r="I1574" s="284">
        <f ca="1">OFFSET(INDEX(Composições!A:H,MATCH(B1574,Composições!A:A,0),8),2,0)</f>
        <v>38.475000000000001</v>
      </c>
      <c r="J1574" s="284"/>
      <c r="K1574" s="283"/>
      <c r="L1574" s="284">
        <f ca="1">IF(ISNUMBER(I1574),ROUND(H1574*E1574*I1574,2),"")</f>
        <v>3.21</v>
      </c>
      <c r="M1574" s="284">
        <f t="shared" ca="1" si="27"/>
        <v>96.3</v>
      </c>
      <c r="N1574" s="131"/>
      <c r="O1574" s="340"/>
      <c r="P1574" s="262"/>
      <c r="Q1574" s="262"/>
      <c r="R1574" s="262"/>
      <c r="S1574" s="262"/>
      <c r="T1574" s="262"/>
      <c r="U1574" s="262"/>
      <c r="V1574" s="262"/>
      <c r="W1574" s="262"/>
      <c r="X1574" s="262"/>
      <c r="Y1574" s="262"/>
      <c r="Z1574" s="262"/>
      <c r="AA1574" s="262"/>
      <c r="AB1574" s="262"/>
      <c r="AC1574" s="262"/>
      <c r="AD1574" s="262"/>
      <c r="AE1574" s="262"/>
      <c r="AF1574" s="262"/>
      <c r="AG1574" s="262"/>
      <c r="AH1574" s="262"/>
      <c r="AI1574" s="262"/>
      <c r="AJ1574" s="262"/>
      <c r="AK1574" s="262"/>
      <c r="AL1574" s="262"/>
      <c r="AM1574" s="262"/>
      <c r="AN1574" s="262"/>
      <c r="AO1574" s="262"/>
      <c r="AP1574" s="262"/>
      <c r="AQ1574" s="262"/>
      <c r="AR1574" s="262"/>
      <c r="AS1574" s="262"/>
      <c r="AT1574" s="262"/>
      <c r="AU1574" s="262"/>
      <c r="AV1574" s="262"/>
      <c r="AW1574" s="262"/>
      <c r="AX1574" s="262"/>
      <c r="AY1574" s="262"/>
      <c r="AZ1574" s="262"/>
      <c r="BA1574" s="262"/>
      <c r="BB1574" s="262"/>
      <c r="BC1574" s="262"/>
      <c r="BD1574" s="262"/>
      <c r="BE1574" s="262"/>
      <c r="BF1574" s="262"/>
      <c r="BG1574" s="262"/>
      <c r="BH1574" s="262"/>
      <c r="BI1574" s="262"/>
      <c r="BJ1574" s="262"/>
      <c r="BK1574" s="262"/>
      <c r="BL1574" s="262"/>
      <c r="BM1574" s="262"/>
      <c r="BN1574" s="262"/>
      <c r="BO1574" s="262"/>
      <c r="BP1574" s="262"/>
      <c r="BQ1574" s="262"/>
      <c r="BR1574" s="262"/>
      <c r="BS1574" s="262"/>
      <c r="BT1574" s="262"/>
      <c r="BU1574" s="262"/>
      <c r="BV1574" s="262"/>
      <c r="BW1574" s="262"/>
      <c r="BX1574" s="262"/>
      <c r="BY1574" s="262"/>
      <c r="BZ1574" s="262"/>
      <c r="CA1574" s="262"/>
      <c r="CB1574" s="262"/>
      <c r="CC1574" s="262"/>
      <c r="CD1574" s="262"/>
      <c r="CE1574" s="262"/>
      <c r="CF1574" s="262"/>
      <c r="CG1574" s="262"/>
      <c r="CH1574" s="262"/>
      <c r="CI1574" s="262"/>
      <c r="CJ1574" s="262"/>
      <c r="CK1574" s="262"/>
      <c r="CL1574" s="262"/>
      <c r="CM1574" s="262"/>
      <c r="CN1574" s="262"/>
      <c r="CO1574" s="262"/>
      <c r="CP1574" s="262"/>
      <c r="CQ1574" s="262"/>
      <c r="CR1574" s="262"/>
      <c r="CS1574" s="262"/>
      <c r="CT1574" s="262"/>
      <c r="CU1574" s="262"/>
      <c r="CV1574" s="262"/>
      <c r="CW1574" s="262"/>
      <c r="CX1574" s="262"/>
      <c r="CY1574" s="262"/>
      <c r="CZ1574" s="262"/>
      <c r="DA1574" s="262"/>
      <c r="DB1574" s="262"/>
      <c r="DC1574" s="262"/>
      <c r="DD1574" s="262"/>
      <c r="DE1574" s="262"/>
      <c r="DF1574" s="262"/>
      <c r="DG1574" s="262"/>
      <c r="DH1574" s="262"/>
      <c r="DI1574" s="262"/>
      <c r="DJ1574" s="262"/>
      <c r="DK1574" s="262"/>
      <c r="DL1574" s="262"/>
      <c r="DM1574" s="262"/>
      <c r="DN1574" s="262"/>
      <c r="DO1574" s="262"/>
      <c r="DP1574" s="262"/>
      <c r="DQ1574" s="262"/>
      <c r="DR1574" s="262"/>
      <c r="DS1574" s="262"/>
      <c r="DT1574" s="262"/>
      <c r="DU1574" s="262"/>
      <c r="DV1574" s="262"/>
      <c r="DW1574" s="262"/>
      <c r="DX1574" s="262"/>
      <c r="DY1574" s="262"/>
      <c r="DZ1574" s="262"/>
      <c r="EA1574" s="262"/>
      <c r="EB1574" s="262"/>
      <c r="EC1574" s="262"/>
      <c r="ED1574" s="262"/>
      <c r="EE1574" s="262"/>
      <c r="EF1574" s="262"/>
      <c r="EG1574" s="262"/>
      <c r="EH1574" s="262"/>
      <c r="EI1574" s="262"/>
      <c r="EJ1574" s="262"/>
      <c r="EK1574" s="262"/>
      <c r="EL1574" s="262"/>
      <c r="EM1574" s="262"/>
      <c r="EN1574" s="262"/>
      <c r="EO1574" s="262"/>
      <c r="EP1574" s="262"/>
      <c r="EQ1574" s="262"/>
      <c r="ER1574" s="262"/>
      <c r="ES1574" s="262"/>
      <c r="ET1574" s="262"/>
      <c r="EU1574" s="262"/>
      <c r="EV1574" s="262"/>
      <c r="EW1574" s="262"/>
      <c r="EX1574" s="262"/>
      <c r="EY1574" s="262"/>
      <c r="EZ1574" s="262"/>
      <c r="FA1574" s="262"/>
      <c r="FB1574" s="262"/>
      <c r="FC1574" s="262"/>
      <c r="FD1574" s="262"/>
      <c r="FE1574" s="262"/>
      <c r="FF1574" s="262"/>
      <c r="FG1574" s="262"/>
      <c r="FH1574" s="262"/>
      <c r="FI1574" s="262"/>
      <c r="FJ1574" s="262"/>
      <c r="FK1574" s="262"/>
      <c r="FL1574" s="262"/>
      <c r="FM1574" s="262"/>
      <c r="FN1574" s="262"/>
      <c r="FO1574" s="262"/>
      <c r="FP1574" s="262"/>
      <c r="FQ1574" s="262"/>
      <c r="FR1574" s="262"/>
      <c r="FS1574" s="262"/>
      <c r="FT1574" s="262"/>
      <c r="FU1574" s="262"/>
      <c r="FV1574" s="262"/>
      <c r="FW1574" s="262"/>
      <c r="FX1574" s="262"/>
      <c r="FY1574" s="262"/>
      <c r="FZ1574" s="262"/>
      <c r="GA1574" s="262"/>
      <c r="GB1574" s="262"/>
      <c r="GC1574" s="262"/>
      <c r="GD1574" s="262"/>
    </row>
    <row r="1575" spans="1:186" s="263" customFormat="1" x14ac:dyDescent="0.2">
      <c r="A1575" s="339" t="s">
        <v>13472</v>
      </c>
      <c r="B1575" s="280" t="s">
        <v>6794</v>
      </c>
      <c r="C1575" s="281" t="s">
        <v>6795</v>
      </c>
      <c r="D1575" s="130" t="s">
        <v>18</v>
      </c>
      <c r="E1575" s="130">
        <v>21</v>
      </c>
      <c r="F1575" s="130"/>
      <c r="G1575" s="282">
        <v>10</v>
      </c>
      <c r="H1575" s="283">
        <v>8.3333333333333332E-3</v>
      </c>
      <c r="I1575" s="358">
        <v>118.95</v>
      </c>
      <c r="J1575" s="284"/>
      <c r="K1575" s="283"/>
      <c r="L1575" s="284">
        <f>IF(ISNUMBER(I1575),ROUND(H1575*E1575*I1575,2),"")</f>
        <v>20.82</v>
      </c>
      <c r="M1575" s="284">
        <f t="shared" si="27"/>
        <v>624.6</v>
      </c>
      <c r="N1575" s="131"/>
      <c r="O1575" s="340"/>
      <c r="P1575" s="262"/>
      <c r="Q1575" s="262"/>
      <c r="R1575" s="262"/>
      <c r="S1575" s="262"/>
      <c r="T1575" s="262"/>
      <c r="U1575" s="262"/>
      <c r="V1575" s="262"/>
      <c r="W1575" s="262"/>
      <c r="X1575" s="262"/>
      <c r="Y1575" s="262"/>
      <c r="Z1575" s="262"/>
      <c r="AA1575" s="262"/>
      <c r="AB1575" s="262"/>
      <c r="AC1575" s="262"/>
      <c r="AD1575" s="262"/>
      <c r="AE1575" s="262"/>
      <c r="AF1575" s="262"/>
      <c r="AG1575" s="262"/>
      <c r="AH1575" s="262"/>
      <c r="AI1575" s="262"/>
      <c r="AJ1575" s="262"/>
      <c r="AK1575" s="262"/>
      <c r="AL1575" s="262"/>
      <c r="AM1575" s="262"/>
      <c r="AN1575" s="262"/>
      <c r="AO1575" s="262"/>
      <c r="AP1575" s="262"/>
      <c r="AQ1575" s="262"/>
      <c r="AR1575" s="262"/>
      <c r="AS1575" s="262"/>
      <c r="AT1575" s="262"/>
      <c r="AU1575" s="262"/>
      <c r="AV1575" s="262"/>
      <c r="AW1575" s="262"/>
      <c r="AX1575" s="262"/>
      <c r="AY1575" s="262"/>
      <c r="AZ1575" s="262"/>
      <c r="BA1575" s="262"/>
      <c r="BB1575" s="262"/>
      <c r="BC1575" s="262"/>
      <c r="BD1575" s="262"/>
      <c r="BE1575" s="262"/>
      <c r="BF1575" s="262"/>
      <c r="BG1575" s="262"/>
      <c r="BH1575" s="262"/>
      <c r="BI1575" s="262"/>
      <c r="BJ1575" s="262"/>
      <c r="BK1575" s="262"/>
      <c r="BL1575" s="262"/>
      <c r="BM1575" s="262"/>
      <c r="BN1575" s="262"/>
      <c r="BO1575" s="262"/>
      <c r="BP1575" s="262"/>
      <c r="BQ1575" s="262"/>
      <c r="BR1575" s="262"/>
      <c r="BS1575" s="262"/>
      <c r="BT1575" s="262"/>
      <c r="BU1575" s="262"/>
      <c r="BV1575" s="262"/>
      <c r="BW1575" s="262"/>
      <c r="BX1575" s="262"/>
      <c r="BY1575" s="262"/>
      <c r="BZ1575" s="262"/>
      <c r="CA1575" s="262"/>
      <c r="CB1575" s="262"/>
      <c r="CC1575" s="262"/>
      <c r="CD1575" s="262"/>
      <c r="CE1575" s="262"/>
      <c r="CF1575" s="262"/>
      <c r="CG1575" s="262"/>
      <c r="CH1575" s="262"/>
      <c r="CI1575" s="262"/>
      <c r="CJ1575" s="262"/>
      <c r="CK1575" s="262"/>
      <c r="CL1575" s="262"/>
      <c r="CM1575" s="262"/>
      <c r="CN1575" s="262"/>
      <c r="CO1575" s="262"/>
      <c r="CP1575" s="262"/>
      <c r="CQ1575" s="262"/>
      <c r="CR1575" s="262"/>
      <c r="CS1575" s="262"/>
      <c r="CT1575" s="262"/>
      <c r="CU1575" s="262"/>
      <c r="CV1575" s="262"/>
      <c r="CW1575" s="262"/>
      <c r="CX1575" s="262"/>
      <c r="CY1575" s="262"/>
      <c r="CZ1575" s="262"/>
      <c r="DA1575" s="262"/>
      <c r="DB1575" s="262"/>
      <c r="DC1575" s="262"/>
      <c r="DD1575" s="262"/>
      <c r="DE1575" s="262"/>
      <c r="DF1575" s="262"/>
      <c r="DG1575" s="262"/>
      <c r="DH1575" s="262"/>
      <c r="DI1575" s="262"/>
      <c r="DJ1575" s="262"/>
      <c r="DK1575" s="262"/>
      <c r="DL1575" s="262"/>
      <c r="DM1575" s="262"/>
      <c r="DN1575" s="262"/>
      <c r="DO1575" s="262"/>
      <c r="DP1575" s="262"/>
      <c r="DQ1575" s="262"/>
      <c r="DR1575" s="262"/>
      <c r="DS1575" s="262"/>
      <c r="DT1575" s="262"/>
      <c r="DU1575" s="262"/>
      <c r="DV1575" s="262"/>
      <c r="DW1575" s="262"/>
      <c r="DX1575" s="262"/>
      <c r="DY1575" s="262"/>
      <c r="DZ1575" s="262"/>
      <c r="EA1575" s="262"/>
      <c r="EB1575" s="262"/>
      <c r="EC1575" s="262"/>
      <c r="ED1575" s="262"/>
      <c r="EE1575" s="262"/>
      <c r="EF1575" s="262"/>
      <c r="EG1575" s="262"/>
      <c r="EH1575" s="262"/>
      <c r="EI1575" s="262"/>
      <c r="EJ1575" s="262"/>
      <c r="EK1575" s="262"/>
      <c r="EL1575" s="262"/>
      <c r="EM1575" s="262"/>
      <c r="EN1575" s="262"/>
      <c r="EO1575" s="262"/>
      <c r="EP1575" s="262"/>
      <c r="EQ1575" s="262"/>
      <c r="ER1575" s="262"/>
      <c r="ES1575" s="262"/>
      <c r="ET1575" s="262"/>
      <c r="EU1575" s="262"/>
      <c r="EV1575" s="262"/>
      <c r="EW1575" s="262"/>
      <c r="EX1575" s="262"/>
      <c r="EY1575" s="262"/>
      <c r="EZ1575" s="262"/>
      <c r="FA1575" s="262"/>
      <c r="FB1575" s="262"/>
      <c r="FC1575" s="262"/>
      <c r="FD1575" s="262"/>
      <c r="FE1575" s="262"/>
      <c r="FF1575" s="262"/>
      <c r="FG1575" s="262"/>
      <c r="FH1575" s="262"/>
      <c r="FI1575" s="262"/>
      <c r="FJ1575" s="262"/>
      <c r="FK1575" s="262"/>
      <c r="FL1575" s="262"/>
      <c r="FM1575" s="262"/>
      <c r="FN1575" s="262"/>
      <c r="FO1575" s="262"/>
      <c r="FP1575" s="262"/>
      <c r="FQ1575" s="262"/>
      <c r="FR1575" s="262"/>
      <c r="FS1575" s="262"/>
      <c r="FT1575" s="262"/>
      <c r="FU1575" s="262"/>
      <c r="FV1575" s="262"/>
      <c r="FW1575" s="262"/>
      <c r="FX1575" s="262"/>
      <c r="FY1575" s="262"/>
      <c r="FZ1575" s="262"/>
      <c r="GA1575" s="262"/>
      <c r="GB1575" s="262"/>
      <c r="GC1575" s="262"/>
      <c r="GD1575" s="262"/>
    </row>
    <row r="1576" spans="1:186" s="263" customFormat="1" x14ac:dyDescent="0.2">
      <c r="A1576" s="339" t="s">
        <v>13473</v>
      </c>
      <c r="B1576" s="280" t="s">
        <v>6808</v>
      </c>
      <c r="C1576" s="281" t="s">
        <v>6809</v>
      </c>
      <c r="D1576" s="130" t="s">
        <v>18</v>
      </c>
      <c r="E1576" s="130">
        <v>1</v>
      </c>
      <c r="F1576" s="130"/>
      <c r="G1576" s="282">
        <v>5</v>
      </c>
      <c r="H1576" s="283">
        <v>1.6666666666666666E-2</v>
      </c>
      <c r="I1576" s="358">
        <v>1885.03</v>
      </c>
      <c r="J1576" s="284"/>
      <c r="K1576" s="283"/>
      <c r="L1576" s="284">
        <f>IF(ISNUMBER(I1576),ROUND(H1576*E1576*I1576,2),"")</f>
        <v>31.42</v>
      </c>
      <c r="M1576" s="284">
        <f t="shared" si="27"/>
        <v>942.6</v>
      </c>
      <c r="N1576" s="131"/>
      <c r="O1576" s="340"/>
      <c r="P1576" s="262"/>
      <c r="Q1576" s="262"/>
      <c r="R1576" s="262"/>
      <c r="S1576" s="262"/>
      <c r="T1576" s="262"/>
      <c r="U1576" s="262"/>
      <c r="V1576" s="262"/>
      <c r="W1576" s="262"/>
      <c r="X1576" s="262"/>
      <c r="Y1576" s="262"/>
      <c r="Z1576" s="262"/>
      <c r="AA1576" s="262"/>
      <c r="AB1576" s="262"/>
      <c r="AC1576" s="262"/>
      <c r="AD1576" s="262"/>
      <c r="AE1576" s="262"/>
      <c r="AF1576" s="262"/>
      <c r="AG1576" s="262"/>
      <c r="AH1576" s="262"/>
      <c r="AI1576" s="262"/>
      <c r="AJ1576" s="262"/>
      <c r="AK1576" s="262"/>
      <c r="AL1576" s="262"/>
      <c r="AM1576" s="262"/>
      <c r="AN1576" s="262"/>
      <c r="AO1576" s="262"/>
      <c r="AP1576" s="262"/>
      <c r="AQ1576" s="262"/>
      <c r="AR1576" s="262"/>
      <c r="AS1576" s="262"/>
      <c r="AT1576" s="262"/>
      <c r="AU1576" s="262"/>
      <c r="AV1576" s="262"/>
      <c r="AW1576" s="262"/>
      <c r="AX1576" s="262"/>
      <c r="AY1576" s="262"/>
      <c r="AZ1576" s="262"/>
      <c r="BA1576" s="262"/>
      <c r="BB1576" s="262"/>
      <c r="BC1576" s="262"/>
      <c r="BD1576" s="262"/>
      <c r="BE1576" s="262"/>
      <c r="BF1576" s="262"/>
      <c r="BG1576" s="262"/>
      <c r="BH1576" s="262"/>
      <c r="BI1576" s="262"/>
      <c r="BJ1576" s="262"/>
      <c r="BK1576" s="262"/>
      <c r="BL1576" s="262"/>
      <c r="BM1576" s="262"/>
      <c r="BN1576" s="262"/>
      <c r="BO1576" s="262"/>
      <c r="BP1576" s="262"/>
      <c r="BQ1576" s="262"/>
      <c r="BR1576" s="262"/>
      <c r="BS1576" s="262"/>
      <c r="BT1576" s="262"/>
      <c r="BU1576" s="262"/>
      <c r="BV1576" s="262"/>
      <c r="BW1576" s="262"/>
      <c r="BX1576" s="262"/>
      <c r="BY1576" s="262"/>
      <c r="BZ1576" s="262"/>
      <c r="CA1576" s="262"/>
      <c r="CB1576" s="262"/>
      <c r="CC1576" s="262"/>
      <c r="CD1576" s="262"/>
      <c r="CE1576" s="262"/>
      <c r="CF1576" s="262"/>
      <c r="CG1576" s="262"/>
      <c r="CH1576" s="262"/>
      <c r="CI1576" s="262"/>
      <c r="CJ1576" s="262"/>
      <c r="CK1576" s="262"/>
      <c r="CL1576" s="262"/>
      <c r="CM1576" s="262"/>
      <c r="CN1576" s="262"/>
      <c r="CO1576" s="262"/>
      <c r="CP1576" s="262"/>
      <c r="CQ1576" s="262"/>
      <c r="CR1576" s="262"/>
      <c r="CS1576" s="262"/>
      <c r="CT1576" s="262"/>
      <c r="CU1576" s="262"/>
      <c r="CV1576" s="262"/>
      <c r="CW1576" s="262"/>
      <c r="CX1576" s="262"/>
      <c r="CY1576" s="262"/>
      <c r="CZ1576" s="262"/>
      <c r="DA1576" s="262"/>
      <c r="DB1576" s="262"/>
      <c r="DC1576" s="262"/>
      <c r="DD1576" s="262"/>
      <c r="DE1576" s="262"/>
      <c r="DF1576" s="262"/>
      <c r="DG1576" s="262"/>
      <c r="DH1576" s="262"/>
      <c r="DI1576" s="262"/>
      <c r="DJ1576" s="262"/>
      <c r="DK1576" s="262"/>
      <c r="DL1576" s="262"/>
      <c r="DM1576" s="262"/>
      <c r="DN1576" s="262"/>
      <c r="DO1576" s="262"/>
      <c r="DP1576" s="262"/>
      <c r="DQ1576" s="262"/>
      <c r="DR1576" s="262"/>
      <c r="DS1576" s="262"/>
      <c r="DT1576" s="262"/>
      <c r="DU1576" s="262"/>
      <c r="DV1576" s="262"/>
      <c r="DW1576" s="262"/>
      <c r="DX1576" s="262"/>
      <c r="DY1576" s="262"/>
      <c r="DZ1576" s="262"/>
      <c r="EA1576" s="262"/>
      <c r="EB1576" s="262"/>
      <c r="EC1576" s="262"/>
      <c r="ED1576" s="262"/>
      <c r="EE1576" s="262"/>
      <c r="EF1576" s="262"/>
      <c r="EG1576" s="262"/>
      <c r="EH1576" s="262"/>
      <c r="EI1576" s="262"/>
      <c r="EJ1576" s="262"/>
      <c r="EK1576" s="262"/>
      <c r="EL1576" s="262"/>
      <c r="EM1576" s="262"/>
      <c r="EN1576" s="262"/>
      <c r="EO1576" s="262"/>
      <c r="EP1576" s="262"/>
      <c r="EQ1576" s="262"/>
      <c r="ER1576" s="262"/>
      <c r="ES1576" s="262"/>
      <c r="ET1576" s="262"/>
      <c r="EU1576" s="262"/>
      <c r="EV1576" s="262"/>
      <c r="EW1576" s="262"/>
      <c r="EX1576" s="262"/>
      <c r="EY1576" s="262"/>
      <c r="EZ1576" s="262"/>
      <c r="FA1576" s="262"/>
      <c r="FB1576" s="262"/>
      <c r="FC1576" s="262"/>
      <c r="FD1576" s="262"/>
      <c r="FE1576" s="262"/>
      <c r="FF1576" s="262"/>
      <c r="FG1576" s="262"/>
      <c r="FH1576" s="262"/>
      <c r="FI1576" s="262"/>
      <c r="FJ1576" s="262"/>
      <c r="FK1576" s="262"/>
      <c r="FL1576" s="262"/>
      <c r="FM1576" s="262"/>
      <c r="FN1576" s="262"/>
      <c r="FO1576" s="262"/>
      <c r="FP1576" s="262"/>
      <c r="FQ1576" s="262"/>
      <c r="FR1576" s="262"/>
      <c r="FS1576" s="262"/>
      <c r="FT1576" s="262"/>
      <c r="FU1576" s="262"/>
      <c r="FV1576" s="262"/>
      <c r="FW1576" s="262"/>
      <c r="FX1576" s="262"/>
      <c r="FY1576" s="262"/>
      <c r="FZ1576" s="262"/>
      <c r="GA1576" s="262"/>
      <c r="GB1576" s="262"/>
      <c r="GC1576" s="262"/>
      <c r="GD1576" s="262"/>
    </row>
    <row r="1577" spans="1:186" s="263" customFormat="1" x14ac:dyDescent="0.2">
      <c r="A1577" s="339" t="s">
        <v>13474</v>
      </c>
      <c r="B1577" s="280" t="s">
        <v>6814</v>
      </c>
      <c r="C1577" s="281" t="s">
        <v>6815</v>
      </c>
      <c r="D1577" s="130" t="s">
        <v>18</v>
      </c>
      <c r="E1577" s="130">
        <v>120</v>
      </c>
      <c r="F1577" s="130"/>
      <c r="G1577" s="282">
        <v>5</v>
      </c>
      <c r="H1577" s="283">
        <v>1.6666666666666666E-2</v>
      </c>
      <c r="I1577" s="358">
        <v>16.93</v>
      </c>
      <c r="J1577" s="284"/>
      <c r="K1577" s="283"/>
      <c r="L1577" s="284">
        <f>IF(ISNUMBER(I1577),ROUND(H1577*E1577*I1577,2),"")</f>
        <v>33.86</v>
      </c>
      <c r="M1577" s="284">
        <f t="shared" si="27"/>
        <v>1015.8</v>
      </c>
      <c r="N1577" s="131"/>
      <c r="O1577" s="340"/>
      <c r="P1577" s="262"/>
      <c r="Q1577" s="262"/>
      <c r="R1577" s="262"/>
      <c r="S1577" s="262"/>
      <c r="T1577" s="262"/>
      <c r="U1577" s="262"/>
      <c r="V1577" s="262"/>
      <c r="W1577" s="262"/>
      <c r="X1577" s="262"/>
      <c r="Y1577" s="262"/>
      <c r="Z1577" s="262"/>
      <c r="AA1577" s="262"/>
      <c r="AB1577" s="262"/>
      <c r="AC1577" s="262"/>
      <c r="AD1577" s="262"/>
      <c r="AE1577" s="262"/>
      <c r="AF1577" s="262"/>
      <c r="AG1577" s="262"/>
      <c r="AH1577" s="262"/>
      <c r="AI1577" s="262"/>
      <c r="AJ1577" s="262"/>
      <c r="AK1577" s="262"/>
      <c r="AL1577" s="262"/>
      <c r="AM1577" s="262"/>
      <c r="AN1577" s="262"/>
      <c r="AO1577" s="262"/>
      <c r="AP1577" s="262"/>
      <c r="AQ1577" s="262"/>
      <c r="AR1577" s="262"/>
      <c r="AS1577" s="262"/>
      <c r="AT1577" s="262"/>
      <c r="AU1577" s="262"/>
      <c r="AV1577" s="262"/>
      <c r="AW1577" s="262"/>
      <c r="AX1577" s="262"/>
      <c r="AY1577" s="262"/>
      <c r="AZ1577" s="262"/>
      <c r="BA1577" s="262"/>
      <c r="BB1577" s="262"/>
      <c r="BC1577" s="262"/>
      <c r="BD1577" s="262"/>
      <c r="BE1577" s="262"/>
      <c r="BF1577" s="262"/>
      <c r="BG1577" s="262"/>
      <c r="BH1577" s="262"/>
      <c r="BI1577" s="262"/>
      <c r="BJ1577" s="262"/>
      <c r="BK1577" s="262"/>
      <c r="BL1577" s="262"/>
      <c r="BM1577" s="262"/>
      <c r="BN1577" s="262"/>
      <c r="BO1577" s="262"/>
      <c r="BP1577" s="262"/>
      <c r="BQ1577" s="262"/>
      <c r="BR1577" s="262"/>
      <c r="BS1577" s="262"/>
      <c r="BT1577" s="262"/>
      <c r="BU1577" s="262"/>
      <c r="BV1577" s="262"/>
      <c r="BW1577" s="262"/>
      <c r="BX1577" s="262"/>
      <c r="BY1577" s="262"/>
      <c r="BZ1577" s="262"/>
      <c r="CA1577" s="262"/>
      <c r="CB1577" s="262"/>
      <c r="CC1577" s="262"/>
      <c r="CD1577" s="262"/>
      <c r="CE1577" s="262"/>
      <c r="CF1577" s="262"/>
      <c r="CG1577" s="262"/>
      <c r="CH1577" s="262"/>
      <c r="CI1577" s="262"/>
      <c r="CJ1577" s="262"/>
      <c r="CK1577" s="262"/>
      <c r="CL1577" s="262"/>
      <c r="CM1577" s="262"/>
      <c r="CN1577" s="262"/>
      <c r="CO1577" s="262"/>
      <c r="CP1577" s="262"/>
      <c r="CQ1577" s="262"/>
      <c r="CR1577" s="262"/>
      <c r="CS1577" s="262"/>
      <c r="CT1577" s="262"/>
      <c r="CU1577" s="262"/>
      <c r="CV1577" s="262"/>
      <c r="CW1577" s="262"/>
      <c r="CX1577" s="262"/>
      <c r="CY1577" s="262"/>
      <c r="CZ1577" s="262"/>
      <c r="DA1577" s="262"/>
      <c r="DB1577" s="262"/>
      <c r="DC1577" s="262"/>
      <c r="DD1577" s="262"/>
      <c r="DE1577" s="262"/>
      <c r="DF1577" s="262"/>
      <c r="DG1577" s="262"/>
      <c r="DH1577" s="262"/>
      <c r="DI1577" s="262"/>
      <c r="DJ1577" s="262"/>
      <c r="DK1577" s="262"/>
      <c r="DL1577" s="262"/>
      <c r="DM1577" s="262"/>
      <c r="DN1577" s="262"/>
      <c r="DO1577" s="262"/>
      <c r="DP1577" s="262"/>
      <c r="DQ1577" s="262"/>
      <c r="DR1577" s="262"/>
      <c r="DS1577" s="262"/>
      <c r="DT1577" s="262"/>
      <c r="DU1577" s="262"/>
      <c r="DV1577" s="262"/>
      <c r="DW1577" s="262"/>
      <c r="DX1577" s="262"/>
      <c r="DY1577" s="262"/>
      <c r="DZ1577" s="262"/>
      <c r="EA1577" s="262"/>
      <c r="EB1577" s="262"/>
      <c r="EC1577" s="262"/>
      <c r="ED1577" s="262"/>
      <c r="EE1577" s="262"/>
      <c r="EF1577" s="262"/>
      <c r="EG1577" s="262"/>
      <c r="EH1577" s="262"/>
      <c r="EI1577" s="262"/>
      <c r="EJ1577" s="262"/>
      <c r="EK1577" s="262"/>
      <c r="EL1577" s="262"/>
      <c r="EM1577" s="262"/>
      <c r="EN1577" s="262"/>
      <c r="EO1577" s="262"/>
      <c r="EP1577" s="262"/>
      <c r="EQ1577" s="262"/>
      <c r="ER1577" s="262"/>
      <c r="ES1577" s="262"/>
      <c r="ET1577" s="262"/>
      <c r="EU1577" s="262"/>
      <c r="EV1577" s="262"/>
      <c r="EW1577" s="262"/>
      <c r="EX1577" s="262"/>
      <c r="EY1577" s="262"/>
      <c r="EZ1577" s="262"/>
      <c r="FA1577" s="262"/>
      <c r="FB1577" s="262"/>
      <c r="FC1577" s="262"/>
      <c r="FD1577" s="262"/>
      <c r="FE1577" s="262"/>
      <c r="FF1577" s="262"/>
      <c r="FG1577" s="262"/>
      <c r="FH1577" s="262"/>
      <c r="FI1577" s="262"/>
      <c r="FJ1577" s="262"/>
      <c r="FK1577" s="262"/>
      <c r="FL1577" s="262"/>
      <c r="FM1577" s="262"/>
      <c r="FN1577" s="262"/>
      <c r="FO1577" s="262"/>
      <c r="FP1577" s="262"/>
      <c r="FQ1577" s="262"/>
      <c r="FR1577" s="262"/>
      <c r="FS1577" s="262"/>
      <c r="FT1577" s="262"/>
      <c r="FU1577" s="262"/>
      <c r="FV1577" s="262"/>
      <c r="FW1577" s="262"/>
      <c r="FX1577" s="262"/>
      <c r="FY1577" s="262"/>
      <c r="FZ1577" s="262"/>
      <c r="GA1577" s="262"/>
      <c r="GB1577" s="262"/>
      <c r="GC1577" s="262"/>
      <c r="GD1577" s="262"/>
    </row>
    <row r="1578" spans="1:186" s="263" customFormat="1" x14ac:dyDescent="0.2">
      <c r="A1578" s="339" t="s">
        <v>13475</v>
      </c>
      <c r="B1578" s="280" t="s">
        <v>6818</v>
      </c>
      <c r="C1578" s="281" t="s">
        <v>6819</v>
      </c>
      <c r="D1578" s="130" t="s">
        <v>18</v>
      </c>
      <c r="E1578" s="130">
        <v>6</v>
      </c>
      <c r="F1578" s="130"/>
      <c r="G1578" s="282">
        <v>5</v>
      </c>
      <c r="H1578" s="283">
        <v>1.6666666666666666E-2</v>
      </c>
      <c r="I1578" s="358">
        <v>428.2</v>
      </c>
      <c r="J1578" s="284"/>
      <c r="K1578" s="283"/>
      <c r="L1578" s="284">
        <f>IF(ISNUMBER(I1578),ROUND(H1578*E1578*I1578,2),"")</f>
        <v>42.82</v>
      </c>
      <c r="M1578" s="284">
        <f t="shared" ref="M1578:M1641" si="28">IF(ISNUMBER(I1578),ROUND(L1578*30,2),"")</f>
        <v>1284.5999999999999</v>
      </c>
      <c r="N1578" s="131"/>
      <c r="O1578" s="340"/>
      <c r="P1578" s="262"/>
      <c r="Q1578" s="262"/>
      <c r="R1578" s="262"/>
      <c r="S1578" s="262"/>
      <c r="T1578" s="262"/>
      <c r="U1578" s="262"/>
      <c r="V1578" s="262"/>
      <c r="W1578" s="262"/>
      <c r="X1578" s="262"/>
      <c r="Y1578" s="262"/>
      <c r="Z1578" s="262"/>
      <c r="AA1578" s="262"/>
      <c r="AB1578" s="262"/>
      <c r="AC1578" s="262"/>
      <c r="AD1578" s="262"/>
      <c r="AE1578" s="262"/>
      <c r="AF1578" s="262"/>
      <c r="AG1578" s="262"/>
      <c r="AH1578" s="262"/>
      <c r="AI1578" s="262"/>
      <c r="AJ1578" s="262"/>
      <c r="AK1578" s="262"/>
      <c r="AL1578" s="262"/>
      <c r="AM1578" s="262"/>
      <c r="AN1578" s="262"/>
      <c r="AO1578" s="262"/>
      <c r="AP1578" s="262"/>
      <c r="AQ1578" s="262"/>
      <c r="AR1578" s="262"/>
      <c r="AS1578" s="262"/>
      <c r="AT1578" s="262"/>
      <c r="AU1578" s="262"/>
      <c r="AV1578" s="262"/>
      <c r="AW1578" s="262"/>
      <c r="AX1578" s="262"/>
      <c r="AY1578" s="262"/>
      <c r="AZ1578" s="262"/>
      <c r="BA1578" s="262"/>
      <c r="BB1578" s="262"/>
      <c r="BC1578" s="262"/>
      <c r="BD1578" s="262"/>
      <c r="BE1578" s="262"/>
      <c r="BF1578" s="262"/>
      <c r="BG1578" s="262"/>
      <c r="BH1578" s="262"/>
      <c r="BI1578" s="262"/>
      <c r="BJ1578" s="262"/>
      <c r="BK1578" s="262"/>
      <c r="BL1578" s="262"/>
      <c r="BM1578" s="262"/>
      <c r="BN1578" s="262"/>
      <c r="BO1578" s="262"/>
      <c r="BP1578" s="262"/>
      <c r="BQ1578" s="262"/>
      <c r="BR1578" s="262"/>
      <c r="BS1578" s="262"/>
      <c r="BT1578" s="262"/>
      <c r="BU1578" s="262"/>
      <c r="BV1578" s="262"/>
      <c r="BW1578" s="262"/>
      <c r="BX1578" s="262"/>
      <c r="BY1578" s="262"/>
      <c r="BZ1578" s="262"/>
      <c r="CA1578" s="262"/>
      <c r="CB1578" s="262"/>
      <c r="CC1578" s="262"/>
      <c r="CD1578" s="262"/>
      <c r="CE1578" s="262"/>
      <c r="CF1578" s="262"/>
      <c r="CG1578" s="262"/>
      <c r="CH1578" s="262"/>
      <c r="CI1578" s="262"/>
      <c r="CJ1578" s="262"/>
      <c r="CK1578" s="262"/>
      <c r="CL1578" s="262"/>
      <c r="CM1578" s="262"/>
      <c r="CN1578" s="262"/>
      <c r="CO1578" s="262"/>
      <c r="CP1578" s="262"/>
      <c r="CQ1578" s="262"/>
      <c r="CR1578" s="262"/>
      <c r="CS1578" s="262"/>
      <c r="CT1578" s="262"/>
      <c r="CU1578" s="262"/>
      <c r="CV1578" s="262"/>
      <c r="CW1578" s="262"/>
      <c r="CX1578" s="262"/>
      <c r="CY1578" s="262"/>
      <c r="CZ1578" s="262"/>
      <c r="DA1578" s="262"/>
      <c r="DB1578" s="262"/>
      <c r="DC1578" s="262"/>
      <c r="DD1578" s="262"/>
      <c r="DE1578" s="262"/>
      <c r="DF1578" s="262"/>
      <c r="DG1578" s="262"/>
      <c r="DH1578" s="262"/>
      <c r="DI1578" s="262"/>
      <c r="DJ1578" s="262"/>
      <c r="DK1578" s="262"/>
      <c r="DL1578" s="262"/>
      <c r="DM1578" s="262"/>
      <c r="DN1578" s="262"/>
      <c r="DO1578" s="262"/>
      <c r="DP1578" s="262"/>
      <c r="DQ1578" s="262"/>
      <c r="DR1578" s="262"/>
      <c r="DS1578" s="262"/>
      <c r="DT1578" s="262"/>
      <c r="DU1578" s="262"/>
      <c r="DV1578" s="262"/>
      <c r="DW1578" s="262"/>
      <c r="DX1578" s="262"/>
      <c r="DY1578" s="262"/>
      <c r="DZ1578" s="262"/>
      <c r="EA1578" s="262"/>
      <c r="EB1578" s="262"/>
      <c r="EC1578" s="262"/>
      <c r="ED1578" s="262"/>
      <c r="EE1578" s="262"/>
      <c r="EF1578" s="262"/>
      <c r="EG1578" s="262"/>
      <c r="EH1578" s="262"/>
      <c r="EI1578" s="262"/>
      <c r="EJ1578" s="262"/>
      <c r="EK1578" s="262"/>
      <c r="EL1578" s="262"/>
      <c r="EM1578" s="262"/>
      <c r="EN1578" s="262"/>
      <c r="EO1578" s="262"/>
      <c r="EP1578" s="262"/>
      <c r="EQ1578" s="262"/>
      <c r="ER1578" s="262"/>
      <c r="ES1578" s="262"/>
      <c r="ET1578" s="262"/>
      <c r="EU1578" s="262"/>
      <c r="EV1578" s="262"/>
      <c r="EW1578" s="262"/>
      <c r="EX1578" s="262"/>
      <c r="EY1578" s="262"/>
      <c r="EZ1578" s="262"/>
      <c r="FA1578" s="262"/>
      <c r="FB1578" s="262"/>
      <c r="FC1578" s="262"/>
      <c r="FD1578" s="262"/>
      <c r="FE1578" s="262"/>
      <c r="FF1578" s="262"/>
      <c r="FG1578" s="262"/>
      <c r="FH1578" s="262"/>
      <c r="FI1578" s="262"/>
      <c r="FJ1578" s="262"/>
      <c r="FK1578" s="262"/>
      <c r="FL1578" s="262"/>
      <c r="FM1578" s="262"/>
      <c r="FN1578" s="262"/>
      <c r="FO1578" s="262"/>
      <c r="FP1578" s="262"/>
      <c r="FQ1578" s="262"/>
      <c r="FR1578" s="262"/>
      <c r="FS1578" s="262"/>
      <c r="FT1578" s="262"/>
      <c r="FU1578" s="262"/>
      <c r="FV1578" s="262"/>
      <c r="FW1578" s="262"/>
      <c r="FX1578" s="262"/>
      <c r="FY1578" s="262"/>
      <c r="FZ1578" s="262"/>
      <c r="GA1578" s="262"/>
      <c r="GB1578" s="262"/>
      <c r="GC1578" s="262"/>
      <c r="GD1578" s="262"/>
    </row>
    <row r="1579" spans="1:186" s="263" customFormat="1" x14ac:dyDescent="0.2">
      <c r="A1579" s="339" t="s">
        <v>13476</v>
      </c>
      <c r="B1579" s="280" t="s">
        <v>6820</v>
      </c>
      <c r="C1579" s="281" t="s">
        <v>6821</v>
      </c>
      <c r="D1579" s="130" t="s">
        <v>18</v>
      </c>
      <c r="E1579" s="130">
        <v>3</v>
      </c>
      <c r="F1579" s="130"/>
      <c r="G1579" s="282">
        <v>5</v>
      </c>
      <c r="H1579" s="283">
        <v>1.6666666666666666E-2</v>
      </c>
      <c r="I1579" s="358">
        <v>622.52</v>
      </c>
      <c r="J1579" s="284"/>
      <c r="K1579" s="283"/>
      <c r="L1579" s="284">
        <f>IF(ISNUMBER(I1579),ROUND(H1579*E1579*I1579,2),"")</f>
        <v>31.13</v>
      </c>
      <c r="M1579" s="284">
        <f t="shared" si="28"/>
        <v>933.9</v>
      </c>
      <c r="N1579" s="131"/>
      <c r="O1579" s="340"/>
      <c r="P1579" s="262"/>
      <c r="Q1579" s="262"/>
      <c r="R1579" s="262"/>
      <c r="S1579" s="262"/>
      <c r="T1579" s="262"/>
      <c r="U1579" s="262"/>
      <c r="V1579" s="262"/>
      <c r="W1579" s="262"/>
      <c r="X1579" s="262"/>
      <c r="Y1579" s="262"/>
      <c r="Z1579" s="262"/>
      <c r="AA1579" s="262"/>
      <c r="AB1579" s="262"/>
      <c r="AC1579" s="262"/>
      <c r="AD1579" s="262"/>
      <c r="AE1579" s="262"/>
      <c r="AF1579" s="262"/>
      <c r="AG1579" s="262"/>
      <c r="AH1579" s="262"/>
      <c r="AI1579" s="262"/>
      <c r="AJ1579" s="262"/>
      <c r="AK1579" s="262"/>
      <c r="AL1579" s="262"/>
      <c r="AM1579" s="262"/>
      <c r="AN1579" s="262"/>
      <c r="AO1579" s="262"/>
      <c r="AP1579" s="262"/>
      <c r="AQ1579" s="262"/>
      <c r="AR1579" s="262"/>
      <c r="AS1579" s="262"/>
      <c r="AT1579" s="262"/>
      <c r="AU1579" s="262"/>
      <c r="AV1579" s="262"/>
      <c r="AW1579" s="262"/>
      <c r="AX1579" s="262"/>
      <c r="AY1579" s="262"/>
      <c r="AZ1579" s="262"/>
      <c r="BA1579" s="262"/>
      <c r="BB1579" s="262"/>
      <c r="BC1579" s="262"/>
      <c r="BD1579" s="262"/>
      <c r="BE1579" s="262"/>
      <c r="BF1579" s="262"/>
      <c r="BG1579" s="262"/>
      <c r="BH1579" s="262"/>
      <c r="BI1579" s="262"/>
      <c r="BJ1579" s="262"/>
      <c r="BK1579" s="262"/>
      <c r="BL1579" s="262"/>
      <c r="BM1579" s="262"/>
      <c r="BN1579" s="262"/>
      <c r="BO1579" s="262"/>
      <c r="BP1579" s="262"/>
      <c r="BQ1579" s="262"/>
      <c r="BR1579" s="262"/>
      <c r="BS1579" s="262"/>
      <c r="BT1579" s="262"/>
      <c r="BU1579" s="262"/>
      <c r="BV1579" s="262"/>
      <c r="BW1579" s="262"/>
      <c r="BX1579" s="262"/>
      <c r="BY1579" s="262"/>
      <c r="BZ1579" s="262"/>
      <c r="CA1579" s="262"/>
      <c r="CB1579" s="262"/>
      <c r="CC1579" s="262"/>
      <c r="CD1579" s="262"/>
      <c r="CE1579" s="262"/>
      <c r="CF1579" s="262"/>
      <c r="CG1579" s="262"/>
      <c r="CH1579" s="262"/>
      <c r="CI1579" s="262"/>
      <c r="CJ1579" s="262"/>
      <c r="CK1579" s="262"/>
      <c r="CL1579" s="262"/>
      <c r="CM1579" s="262"/>
      <c r="CN1579" s="262"/>
      <c r="CO1579" s="262"/>
      <c r="CP1579" s="262"/>
      <c r="CQ1579" s="262"/>
      <c r="CR1579" s="262"/>
      <c r="CS1579" s="262"/>
      <c r="CT1579" s="262"/>
      <c r="CU1579" s="262"/>
      <c r="CV1579" s="262"/>
      <c r="CW1579" s="262"/>
      <c r="CX1579" s="262"/>
      <c r="CY1579" s="262"/>
      <c r="CZ1579" s="262"/>
      <c r="DA1579" s="262"/>
      <c r="DB1579" s="262"/>
      <c r="DC1579" s="262"/>
      <c r="DD1579" s="262"/>
      <c r="DE1579" s="262"/>
      <c r="DF1579" s="262"/>
      <c r="DG1579" s="262"/>
      <c r="DH1579" s="262"/>
      <c r="DI1579" s="262"/>
      <c r="DJ1579" s="262"/>
      <c r="DK1579" s="262"/>
      <c r="DL1579" s="262"/>
      <c r="DM1579" s="262"/>
      <c r="DN1579" s="262"/>
      <c r="DO1579" s="262"/>
      <c r="DP1579" s="262"/>
      <c r="DQ1579" s="262"/>
      <c r="DR1579" s="262"/>
      <c r="DS1579" s="262"/>
      <c r="DT1579" s="262"/>
      <c r="DU1579" s="262"/>
      <c r="DV1579" s="262"/>
      <c r="DW1579" s="262"/>
      <c r="DX1579" s="262"/>
      <c r="DY1579" s="262"/>
      <c r="DZ1579" s="262"/>
      <c r="EA1579" s="262"/>
      <c r="EB1579" s="262"/>
      <c r="EC1579" s="262"/>
      <c r="ED1579" s="262"/>
      <c r="EE1579" s="262"/>
      <c r="EF1579" s="262"/>
      <c r="EG1579" s="262"/>
      <c r="EH1579" s="262"/>
      <c r="EI1579" s="262"/>
      <c r="EJ1579" s="262"/>
      <c r="EK1579" s="262"/>
      <c r="EL1579" s="262"/>
      <c r="EM1579" s="262"/>
      <c r="EN1579" s="262"/>
      <c r="EO1579" s="262"/>
      <c r="EP1579" s="262"/>
      <c r="EQ1579" s="262"/>
      <c r="ER1579" s="262"/>
      <c r="ES1579" s="262"/>
      <c r="ET1579" s="262"/>
      <c r="EU1579" s="262"/>
      <c r="EV1579" s="262"/>
      <c r="EW1579" s="262"/>
      <c r="EX1579" s="262"/>
      <c r="EY1579" s="262"/>
      <c r="EZ1579" s="262"/>
      <c r="FA1579" s="262"/>
      <c r="FB1579" s="262"/>
      <c r="FC1579" s="262"/>
      <c r="FD1579" s="262"/>
      <c r="FE1579" s="262"/>
      <c r="FF1579" s="262"/>
      <c r="FG1579" s="262"/>
      <c r="FH1579" s="262"/>
      <c r="FI1579" s="262"/>
      <c r="FJ1579" s="262"/>
      <c r="FK1579" s="262"/>
      <c r="FL1579" s="262"/>
      <c r="FM1579" s="262"/>
      <c r="FN1579" s="262"/>
      <c r="FO1579" s="262"/>
      <c r="FP1579" s="262"/>
      <c r="FQ1579" s="262"/>
      <c r="FR1579" s="262"/>
      <c r="FS1579" s="262"/>
      <c r="FT1579" s="262"/>
      <c r="FU1579" s="262"/>
      <c r="FV1579" s="262"/>
      <c r="FW1579" s="262"/>
      <c r="FX1579" s="262"/>
      <c r="FY1579" s="262"/>
      <c r="FZ1579" s="262"/>
      <c r="GA1579" s="262"/>
      <c r="GB1579" s="262"/>
      <c r="GC1579" s="262"/>
      <c r="GD1579" s="262"/>
    </row>
    <row r="1580" spans="1:186" s="263" customFormat="1" x14ac:dyDescent="0.2">
      <c r="A1580" s="339" t="s">
        <v>13477</v>
      </c>
      <c r="B1580" s="280" t="s">
        <v>6822</v>
      </c>
      <c r="C1580" s="281" t="s">
        <v>6823</v>
      </c>
      <c r="D1580" s="130" t="s">
        <v>18</v>
      </c>
      <c r="E1580" s="130">
        <v>1</v>
      </c>
      <c r="F1580" s="130"/>
      <c r="G1580" s="282">
        <v>5</v>
      </c>
      <c r="H1580" s="283">
        <v>1.6666666666666666E-2</v>
      </c>
      <c r="I1580" s="358">
        <v>1155.8</v>
      </c>
      <c r="J1580" s="284"/>
      <c r="K1580" s="283"/>
      <c r="L1580" s="284">
        <f>IF(ISNUMBER(I1580),ROUND(H1580*E1580*I1580,2),"")</f>
        <v>19.260000000000002</v>
      </c>
      <c r="M1580" s="284">
        <f t="shared" si="28"/>
        <v>577.79999999999995</v>
      </c>
      <c r="N1580" s="131"/>
      <c r="O1580" s="340"/>
      <c r="P1580" s="262"/>
      <c r="Q1580" s="262"/>
      <c r="R1580" s="262"/>
      <c r="S1580" s="262"/>
      <c r="T1580" s="262"/>
      <c r="U1580" s="262"/>
      <c r="V1580" s="262"/>
      <c r="W1580" s="262"/>
      <c r="X1580" s="262"/>
      <c r="Y1580" s="262"/>
      <c r="Z1580" s="262"/>
      <c r="AA1580" s="262"/>
      <c r="AB1580" s="262"/>
      <c r="AC1580" s="262"/>
      <c r="AD1580" s="262"/>
      <c r="AE1580" s="262"/>
      <c r="AF1580" s="262"/>
      <c r="AG1580" s="262"/>
      <c r="AH1580" s="262"/>
      <c r="AI1580" s="262"/>
      <c r="AJ1580" s="262"/>
      <c r="AK1580" s="262"/>
      <c r="AL1580" s="262"/>
      <c r="AM1580" s="262"/>
      <c r="AN1580" s="262"/>
      <c r="AO1580" s="262"/>
      <c r="AP1580" s="262"/>
      <c r="AQ1580" s="262"/>
      <c r="AR1580" s="262"/>
      <c r="AS1580" s="262"/>
      <c r="AT1580" s="262"/>
      <c r="AU1580" s="262"/>
      <c r="AV1580" s="262"/>
      <c r="AW1580" s="262"/>
      <c r="AX1580" s="262"/>
      <c r="AY1580" s="262"/>
      <c r="AZ1580" s="262"/>
      <c r="BA1580" s="262"/>
      <c r="BB1580" s="262"/>
      <c r="BC1580" s="262"/>
      <c r="BD1580" s="262"/>
      <c r="BE1580" s="262"/>
      <c r="BF1580" s="262"/>
      <c r="BG1580" s="262"/>
      <c r="BH1580" s="262"/>
      <c r="BI1580" s="262"/>
      <c r="BJ1580" s="262"/>
      <c r="BK1580" s="262"/>
      <c r="BL1580" s="262"/>
      <c r="BM1580" s="262"/>
      <c r="BN1580" s="262"/>
      <c r="BO1580" s="262"/>
      <c r="BP1580" s="262"/>
      <c r="BQ1580" s="262"/>
      <c r="BR1580" s="262"/>
      <c r="BS1580" s="262"/>
      <c r="BT1580" s="262"/>
      <c r="BU1580" s="262"/>
      <c r="BV1580" s="262"/>
      <c r="BW1580" s="262"/>
      <c r="BX1580" s="262"/>
      <c r="BY1580" s="262"/>
      <c r="BZ1580" s="262"/>
      <c r="CA1580" s="262"/>
      <c r="CB1580" s="262"/>
      <c r="CC1580" s="262"/>
      <c r="CD1580" s="262"/>
      <c r="CE1580" s="262"/>
      <c r="CF1580" s="262"/>
      <c r="CG1580" s="262"/>
      <c r="CH1580" s="262"/>
      <c r="CI1580" s="262"/>
      <c r="CJ1580" s="262"/>
      <c r="CK1580" s="262"/>
      <c r="CL1580" s="262"/>
      <c r="CM1580" s="262"/>
      <c r="CN1580" s="262"/>
      <c r="CO1580" s="262"/>
      <c r="CP1580" s="262"/>
      <c r="CQ1580" s="262"/>
      <c r="CR1580" s="262"/>
      <c r="CS1580" s="262"/>
      <c r="CT1580" s="262"/>
      <c r="CU1580" s="262"/>
      <c r="CV1580" s="262"/>
      <c r="CW1580" s="262"/>
      <c r="CX1580" s="262"/>
      <c r="CY1580" s="262"/>
      <c r="CZ1580" s="262"/>
      <c r="DA1580" s="262"/>
      <c r="DB1580" s="262"/>
      <c r="DC1580" s="262"/>
      <c r="DD1580" s="262"/>
      <c r="DE1580" s="262"/>
      <c r="DF1580" s="262"/>
      <c r="DG1580" s="262"/>
      <c r="DH1580" s="262"/>
      <c r="DI1580" s="262"/>
      <c r="DJ1580" s="262"/>
      <c r="DK1580" s="262"/>
      <c r="DL1580" s="262"/>
      <c r="DM1580" s="262"/>
      <c r="DN1580" s="262"/>
      <c r="DO1580" s="262"/>
      <c r="DP1580" s="262"/>
      <c r="DQ1580" s="262"/>
      <c r="DR1580" s="262"/>
      <c r="DS1580" s="262"/>
      <c r="DT1580" s="262"/>
      <c r="DU1580" s="262"/>
      <c r="DV1580" s="262"/>
      <c r="DW1580" s="262"/>
      <c r="DX1580" s="262"/>
      <c r="DY1580" s="262"/>
      <c r="DZ1580" s="262"/>
      <c r="EA1580" s="262"/>
      <c r="EB1580" s="262"/>
      <c r="EC1580" s="262"/>
      <c r="ED1580" s="262"/>
      <c r="EE1580" s="262"/>
      <c r="EF1580" s="262"/>
      <c r="EG1580" s="262"/>
      <c r="EH1580" s="262"/>
      <c r="EI1580" s="262"/>
      <c r="EJ1580" s="262"/>
      <c r="EK1580" s="262"/>
      <c r="EL1580" s="262"/>
      <c r="EM1580" s="262"/>
      <c r="EN1580" s="262"/>
      <c r="EO1580" s="262"/>
      <c r="EP1580" s="262"/>
      <c r="EQ1580" s="262"/>
      <c r="ER1580" s="262"/>
      <c r="ES1580" s="262"/>
      <c r="ET1580" s="262"/>
      <c r="EU1580" s="262"/>
      <c r="EV1580" s="262"/>
      <c r="EW1580" s="262"/>
      <c r="EX1580" s="262"/>
      <c r="EY1580" s="262"/>
      <c r="EZ1580" s="262"/>
      <c r="FA1580" s="262"/>
      <c r="FB1580" s="262"/>
      <c r="FC1580" s="262"/>
      <c r="FD1580" s="262"/>
      <c r="FE1580" s="262"/>
      <c r="FF1580" s="262"/>
      <c r="FG1580" s="262"/>
      <c r="FH1580" s="262"/>
      <c r="FI1580" s="262"/>
      <c r="FJ1580" s="262"/>
      <c r="FK1580" s="262"/>
      <c r="FL1580" s="262"/>
      <c r="FM1580" s="262"/>
      <c r="FN1580" s="262"/>
      <c r="FO1580" s="262"/>
      <c r="FP1580" s="262"/>
      <c r="FQ1580" s="262"/>
      <c r="FR1580" s="262"/>
      <c r="FS1580" s="262"/>
      <c r="FT1580" s="262"/>
      <c r="FU1580" s="262"/>
      <c r="FV1580" s="262"/>
      <c r="FW1580" s="262"/>
      <c r="FX1580" s="262"/>
      <c r="FY1580" s="262"/>
      <c r="FZ1580" s="262"/>
      <c r="GA1580" s="262"/>
      <c r="GB1580" s="262"/>
      <c r="GC1580" s="262"/>
      <c r="GD1580" s="262"/>
    </row>
    <row r="1581" spans="1:186" s="263" customFormat="1" x14ac:dyDescent="0.2">
      <c r="A1581" s="339" t="s">
        <v>13478</v>
      </c>
      <c r="B1581" s="280" t="s">
        <v>6824</v>
      </c>
      <c r="C1581" s="281" t="s">
        <v>6825</v>
      </c>
      <c r="D1581" s="130" t="s">
        <v>18</v>
      </c>
      <c r="E1581" s="130">
        <v>1</v>
      </c>
      <c r="F1581" s="130"/>
      <c r="G1581" s="282">
        <v>5</v>
      </c>
      <c r="H1581" s="283">
        <v>1.6666666666666666E-2</v>
      </c>
      <c r="I1581" s="358">
        <v>6152.5</v>
      </c>
      <c r="J1581" s="284"/>
      <c r="K1581" s="283"/>
      <c r="L1581" s="284">
        <f>IF(ISNUMBER(I1581),ROUND(H1581*E1581*I1581,2),"")</f>
        <v>102.54</v>
      </c>
      <c r="M1581" s="284">
        <f t="shared" si="28"/>
        <v>3076.2</v>
      </c>
      <c r="N1581" s="131"/>
      <c r="O1581" s="340"/>
      <c r="P1581" s="262"/>
      <c r="Q1581" s="262"/>
      <c r="R1581" s="262"/>
      <c r="S1581" s="262"/>
      <c r="T1581" s="262"/>
      <c r="U1581" s="262"/>
      <c r="V1581" s="262"/>
      <c r="W1581" s="262"/>
      <c r="X1581" s="262"/>
      <c r="Y1581" s="262"/>
      <c r="Z1581" s="262"/>
      <c r="AA1581" s="262"/>
      <c r="AB1581" s="262"/>
      <c r="AC1581" s="262"/>
      <c r="AD1581" s="262"/>
      <c r="AE1581" s="262"/>
      <c r="AF1581" s="262"/>
      <c r="AG1581" s="262"/>
      <c r="AH1581" s="262"/>
      <c r="AI1581" s="262"/>
      <c r="AJ1581" s="262"/>
      <c r="AK1581" s="262"/>
      <c r="AL1581" s="262"/>
      <c r="AM1581" s="262"/>
      <c r="AN1581" s="262"/>
      <c r="AO1581" s="262"/>
      <c r="AP1581" s="262"/>
      <c r="AQ1581" s="262"/>
      <c r="AR1581" s="262"/>
      <c r="AS1581" s="262"/>
      <c r="AT1581" s="262"/>
      <c r="AU1581" s="262"/>
      <c r="AV1581" s="262"/>
      <c r="AW1581" s="262"/>
      <c r="AX1581" s="262"/>
      <c r="AY1581" s="262"/>
      <c r="AZ1581" s="262"/>
      <c r="BA1581" s="262"/>
      <c r="BB1581" s="262"/>
      <c r="BC1581" s="262"/>
      <c r="BD1581" s="262"/>
      <c r="BE1581" s="262"/>
      <c r="BF1581" s="262"/>
      <c r="BG1581" s="262"/>
      <c r="BH1581" s="262"/>
      <c r="BI1581" s="262"/>
      <c r="BJ1581" s="262"/>
      <c r="BK1581" s="262"/>
      <c r="BL1581" s="262"/>
      <c r="BM1581" s="262"/>
      <c r="BN1581" s="262"/>
      <c r="BO1581" s="262"/>
      <c r="BP1581" s="262"/>
      <c r="BQ1581" s="262"/>
      <c r="BR1581" s="262"/>
      <c r="BS1581" s="262"/>
      <c r="BT1581" s="262"/>
      <c r="BU1581" s="262"/>
      <c r="BV1581" s="262"/>
      <c r="BW1581" s="262"/>
      <c r="BX1581" s="262"/>
      <c r="BY1581" s="262"/>
      <c r="BZ1581" s="262"/>
      <c r="CA1581" s="262"/>
      <c r="CB1581" s="262"/>
      <c r="CC1581" s="262"/>
      <c r="CD1581" s="262"/>
      <c r="CE1581" s="262"/>
      <c r="CF1581" s="262"/>
      <c r="CG1581" s="262"/>
      <c r="CH1581" s="262"/>
      <c r="CI1581" s="262"/>
      <c r="CJ1581" s="262"/>
      <c r="CK1581" s="262"/>
      <c r="CL1581" s="262"/>
      <c r="CM1581" s="262"/>
      <c r="CN1581" s="262"/>
      <c r="CO1581" s="262"/>
      <c r="CP1581" s="262"/>
      <c r="CQ1581" s="262"/>
      <c r="CR1581" s="262"/>
      <c r="CS1581" s="262"/>
      <c r="CT1581" s="262"/>
      <c r="CU1581" s="262"/>
      <c r="CV1581" s="262"/>
      <c r="CW1581" s="262"/>
      <c r="CX1581" s="262"/>
      <c r="CY1581" s="262"/>
      <c r="CZ1581" s="262"/>
      <c r="DA1581" s="262"/>
      <c r="DB1581" s="262"/>
      <c r="DC1581" s="262"/>
      <c r="DD1581" s="262"/>
      <c r="DE1581" s="262"/>
      <c r="DF1581" s="262"/>
      <c r="DG1581" s="262"/>
      <c r="DH1581" s="262"/>
      <c r="DI1581" s="262"/>
      <c r="DJ1581" s="262"/>
      <c r="DK1581" s="262"/>
      <c r="DL1581" s="262"/>
      <c r="DM1581" s="262"/>
      <c r="DN1581" s="262"/>
      <c r="DO1581" s="262"/>
      <c r="DP1581" s="262"/>
      <c r="DQ1581" s="262"/>
      <c r="DR1581" s="262"/>
      <c r="DS1581" s="262"/>
      <c r="DT1581" s="262"/>
      <c r="DU1581" s="262"/>
      <c r="DV1581" s="262"/>
      <c r="DW1581" s="262"/>
      <c r="DX1581" s="262"/>
      <c r="DY1581" s="262"/>
      <c r="DZ1581" s="262"/>
      <c r="EA1581" s="262"/>
      <c r="EB1581" s="262"/>
      <c r="EC1581" s="262"/>
      <c r="ED1581" s="262"/>
      <c r="EE1581" s="262"/>
      <c r="EF1581" s="262"/>
      <c r="EG1581" s="262"/>
      <c r="EH1581" s="262"/>
      <c r="EI1581" s="262"/>
      <c r="EJ1581" s="262"/>
      <c r="EK1581" s="262"/>
      <c r="EL1581" s="262"/>
      <c r="EM1581" s="262"/>
      <c r="EN1581" s="262"/>
      <c r="EO1581" s="262"/>
      <c r="EP1581" s="262"/>
      <c r="EQ1581" s="262"/>
      <c r="ER1581" s="262"/>
      <c r="ES1581" s="262"/>
      <c r="ET1581" s="262"/>
      <c r="EU1581" s="262"/>
      <c r="EV1581" s="262"/>
      <c r="EW1581" s="262"/>
      <c r="EX1581" s="262"/>
      <c r="EY1581" s="262"/>
      <c r="EZ1581" s="262"/>
      <c r="FA1581" s="262"/>
      <c r="FB1581" s="262"/>
      <c r="FC1581" s="262"/>
      <c r="FD1581" s="262"/>
      <c r="FE1581" s="262"/>
      <c r="FF1581" s="262"/>
      <c r="FG1581" s="262"/>
      <c r="FH1581" s="262"/>
      <c r="FI1581" s="262"/>
      <c r="FJ1581" s="262"/>
      <c r="FK1581" s="262"/>
      <c r="FL1581" s="262"/>
      <c r="FM1581" s="262"/>
      <c r="FN1581" s="262"/>
      <c r="FO1581" s="262"/>
      <c r="FP1581" s="262"/>
      <c r="FQ1581" s="262"/>
      <c r="FR1581" s="262"/>
      <c r="FS1581" s="262"/>
      <c r="FT1581" s="262"/>
      <c r="FU1581" s="262"/>
      <c r="FV1581" s="262"/>
      <c r="FW1581" s="262"/>
      <c r="FX1581" s="262"/>
      <c r="FY1581" s="262"/>
      <c r="FZ1581" s="262"/>
      <c r="GA1581" s="262"/>
      <c r="GB1581" s="262"/>
      <c r="GC1581" s="262"/>
      <c r="GD1581" s="262"/>
    </row>
    <row r="1582" spans="1:186" s="263" customFormat="1" x14ac:dyDescent="0.2">
      <c r="A1582" s="339" t="s">
        <v>13479</v>
      </c>
      <c r="B1582" s="280" t="s">
        <v>6826</v>
      </c>
      <c r="C1582" s="281" t="s">
        <v>6827</v>
      </c>
      <c r="D1582" s="130" t="s">
        <v>18</v>
      </c>
      <c r="E1582" s="130">
        <v>1</v>
      </c>
      <c r="F1582" s="130"/>
      <c r="G1582" s="282">
        <v>5</v>
      </c>
      <c r="H1582" s="283">
        <v>1.6666666666666666E-2</v>
      </c>
      <c r="I1582" s="358">
        <v>8118</v>
      </c>
      <c r="J1582" s="284"/>
      <c r="K1582" s="283"/>
      <c r="L1582" s="284">
        <f>IF(ISNUMBER(I1582),ROUND(H1582*E1582*I1582,2),"")</f>
        <v>135.30000000000001</v>
      </c>
      <c r="M1582" s="284">
        <f t="shared" si="28"/>
        <v>4059</v>
      </c>
      <c r="N1582" s="131"/>
      <c r="O1582" s="340"/>
      <c r="P1582" s="262"/>
      <c r="Q1582" s="262"/>
      <c r="R1582" s="262"/>
      <c r="S1582" s="262"/>
      <c r="T1582" s="262"/>
      <c r="U1582" s="262"/>
      <c r="V1582" s="262"/>
      <c r="W1582" s="262"/>
      <c r="X1582" s="262"/>
      <c r="Y1582" s="262"/>
      <c r="Z1582" s="262"/>
      <c r="AA1582" s="262"/>
      <c r="AB1582" s="262"/>
      <c r="AC1582" s="262"/>
      <c r="AD1582" s="262"/>
      <c r="AE1582" s="262"/>
      <c r="AF1582" s="262"/>
      <c r="AG1582" s="262"/>
      <c r="AH1582" s="262"/>
      <c r="AI1582" s="262"/>
      <c r="AJ1582" s="262"/>
      <c r="AK1582" s="262"/>
      <c r="AL1582" s="262"/>
      <c r="AM1582" s="262"/>
      <c r="AN1582" s="262"/>
      <c r="AO1582" s="262"/>
      <c r="AP1582" s="262"/>
      <c r="AQ1582" s="262"/>
      <c r="AR1582" s="262"/>
      <c r="AS1582" s="262"/>
      <c r="AT1582" s="262"/>
      <c r="AU1582" s="262"/>
      <c r="AV1582" s="262"/>
      <c r="AW1582" s="262"/>
      <c r="AX1582" s="262"/>
      <c r="AY1582" s="262"/>
      <c r="AZ1582" s="262"/>
      <c r="BA1582" s="262"/>
      <c r="BB1582" s="262"/>
      <c r="BC1582" s="262"/>
      <c r="BD1582" s="262"/>
      <c r="BE1582" s="262"/>
      <c r="BF1582" s="262"/>
      <c r="BG1582" s="262"/>
      <c r="BH1582" s="262"/>
      <c r="BI1582" s="262"/>
      <c r="BJ1582" s="262"/>
      <c r="BK1582" s="262"/>
      <c r="BL1582" s="262"/>
      <c r="BM1582" s="262"/>
      <c r="BN1582" s="262"/>
      <c r="BO1582" s="262"/>
      <c r="BP1582" s="262"/>
      <c r="BQ1582" s="262"/>
      <c r="BR1582" s="262"/>
      <c r="BS1582" s="262"/>
      <c r="BT1582" s="262"/>
      <c r="BU1582" s="262"/>
      <c r="BV1582" s="262"/>
      <c r="BW1582" s="262"/>
      <c r="BX1582" s="262"/>
      <c r="BY1582" s="262"/>
      <c r="BZ1582" s="262"/>
      <c r="CA1582" s="262"/>
      <c r="CB1582" s="262"/>
      <c r="CC1582" s="262"/>
      <c r="CD1582" s="262"/>
      <c r="CE1582" s="262"/>
      <c r="CF1582" s="262"/>
      <c r="CG1582" s="262"/>
      <c r="CH1582" s="262"/>
      <c r="CI1582" s="262"/>
      <c r="CJ1582" s="262"/>
      <c r="CK1582" s="262"/>
      <c r="CL1582" s="262"/>
      <c r="CM1582" s="262"/>
      <c r="CN1582" s="262"/>
      <c r="CO1582" s="262"/>
      <c r="CP1582" s="262"/>
      <c r="CQ1582" s="262"/>
      <c r="CR1582" s="262"/>
      <c r="CS1582" s="262"/>
      <c r="CT1582" s="262"/>
      <c r="CU1582" s="262"/>
      <c r="CV1582" s="262"/>
      <c r="CW1582" s="262"/>
      <c r="CX1582" s="262"/>
      <c r="CY1582" s="262"/>
      <c r="CZ1582" s="262"/>
      <c r="DA1582" s="262"/>
      <c r="DB1582" s="262"/>
      <c r="DC1582" s="262"/>
      <c r="DD1582" s="262"/>
      <c r="DE1582" s="262"/>
      <c r="DF1582" s="262"/>
      <c r="DG1582" s="262"/>
      <c r="DH1582" s="262"/>
      <c r="DI1582" s="262"/>
      <c r="DJ1582" s="262"/>
      <c r="DK1582" s="262"/>
      <c r="DL1582" s="262"/>
      <c r="DM1582" s="262"/>
      <c r="DN1582" s="262"/>
      <c r="DO1582" s="262"/>
      <c r="DP1582" s="262"/>
      <c r="DQ1582" s="262"/>
      <c r="DR1582" s="262"/>
      <c r="DS1582" s="262"/>
      <c r="DT1582" s="262"/>
      <c r="DU1582" s="262"/>
      <c r="DV1582" s="262"/>
      <c r="DW1582" s="262"/>
      <c r="DX1582" s="262"/>
      <c r="DY1582" s="262"/>
      <c r="DZ1582" s="262"/>
      <c r="EA1582" s="262"/>
      <c r="EB1582" s="262"/>
      <c r="EC1582" s="262"/>
      <c r="ED1582" s="262"/>
      <c r="EE1582" s="262"/>
      <c r="EF1582" s="262"/>
      <c r="EG1582" s="262"/>
      <c r="EH1582" s="262"/>
      <c r="EI1582" s="262"/>
      <c r="EJ1582" s="262"/>
      <c r="EK1582" s="262"/>
      <c r="EL1582" s="262"/>
      <c r="EM1582" s="262"/>
      <c r="EN1582" s="262"/>
      <c r="EO1582" s="262"/>
      <c r="EP1582" s="262"/>
      <c r="EQ1582" s="262"/>
      <c r="ER1582" s="262"/>
      <c r="ES1582" s="262"/>
      <c r="ET1582" s="262"/>
      <c r="EU1582" s="262"/>
      <c r="EV1582" s="262"/>
      <c r="EW1582" s="262"/>
      <c r="EX1582" s="262"/>
      <c r="EY1582" s="262"/>
      <c r="EZ1582" s="262"/>
      <c r="FA1582" s="262"/>
      <c r="FB1582" s="262"/>
      <c r="FC1582" s="262"/>
      <c r="FD1582" s="262"/>
      <c r="FE1582" s="262"/>
      <c r="FF1582" s="262"/>
      <c r="FG1582" s="262"/>
      <c r="FH1582" s="262"/>
      <c r="FI1582" s="262"/>
      <c r="FJ1582" s="262"/>
      <c r="FK1582" s="262"/>
      <c r="FL1582" s="262"/>
      <c r="FM1582" s="262"/>
      <c r="FN1582" s="262"/>
      <c r="FO1582" s="262"/>
      <c r="FP1582" s="262"/>
      <c r="FQ1582" s="262"/>
      <c r="FR1582" s="262"/>
      <c r="FS1582" s="262"/>
      <c r="FT1582" s="262"/>
      <c r="FU1582" s="262"/>
      <c r="FV1582" s="262"/>
      <c r="FW1582" s="262"/>
      <c r="FX1582" s="262"/>
      <c r="FY1582" s="262"/>
      <c r="FZ1582" s="262"/>
      <c r="GA1582" s="262"/>
      <c r="GB1582" s="262"/>
      <c r="GC1582" s="262"/>
      <c r="GD1582" s="262"/>
    </row>
    <row r="1583" spans="1:186" s="263" customFormat="1" x14ac:dyDescent="0.2">
      <c r="A1583" s="339" t="s">
        <v>13480</v>
      </c>
      <c r="B1583" s="280" t="s">
        <v>6832</v>
      </c>
      <c r="C1583" s="281" t="s">
        <v>6833</v>
      </c>
      <c r="D1583" s="130" t="s">
        <v>18</v>
      </c>
      <c r="E1583" s="130">
        <v>1</v>
      </c>
      <c r="F1583" s="130"/>
      <c r="G1583" s="282">
        <v>5</v>
      </c>
      <c r="H1583" s="283">
        <v>1.6666666666666666E-2</v>
      </c>
      <c r="I1583" s="358">
        <v>2374.1999999999998</v>
      </c>
      <c r="J1583" s="284"/>
      <c r="K1583" s="283"/>
      <c r="L1583" s="284">
        <f>IF(ISNUMBER(I1583),ROUND(H1583*E1583*I1583,2),"")</f>
        <v>39.57</v>
      </c>
      <c r="M1583" s="284">
        <f t="shared" si="28"/>
        <v>1187.0999999999999</v>
      </c>
      <c r="N1583" s="131"/>
      <c r="O1583" s="340"/>
      <c r="P1583" s="262"/>
      <c r="Q1583" s="262"/>
      <c r="R1583" s="262"/>
      <c r="S1583" s="262"/>
      <c r="T1583" s="262"/>
      <c r="U1583" s="262"/>
      <c r="V1583" s="262"/>
      <c r="W1583" s="262"/>
      <c r="X1583" s="262"/>
      <c r="Y1583" s="262"/>
      <c r="Z1583" s="262"/>
      <c r="AA1583" s="262"/>
      <c r="AB1583" s="262"/>
      <c r="AC1583" s="262"/>
      <c r="AD1583" s="262"/>
      <c r="AE1583" s="262"/>
      <c r="AF1583" s="262"/>
      <c r="AG1583" s="262"/>
      <c r="AH1583" s="262"/>
      <c r="AI1583" s="262"/>
      <c r="AJ1583" s="262"/>
      <c r="AK1583" s="262"/>
      <c r="AL1583" s="262"/>
      <c r="AM1583" s="262"/>
      <c r="AN1583" s="262"/>
      <c r="AO1583" s="262"/>
      <c r="AP1583" s="262"/>
      <c r="AQ1583" s="262"/>
      <c r="AR1583" s="262"/>
      <c r="AS1583" s="262"/>
      <c r="AT1583" s="262"/>
      <c r="AU1583" s="262"/>
      <c r="AV1583" s="262"/>
      <c r="AW1583" s="262"/>
      <c r="AX1583" s="262"/>
      <c r="AY1583" s="262"/>
      <c r="AZ1583" s="262"/>
      <c r="BA1583" s="262"/>
      <c r="BB1583" s="262"/>
      <c r="BC1583" s="262"/>
      <c r="BD1583" s="262"/>
      <c r="BE1583" s="262"/>
      <c r="BF1583" s="262"/>
      <c r="BG1583" s="262"/>
      <c r="BH1583" s="262"/>
      <c r="BI1583" s="262"/>
      <c r="BJ1583" s="262"/>
      <c r="BK1583" s="262"/>
      <c r="BL1583" s="262"/>
      <c r="BM1583" s="262"/>
      <c r="BN1583" s="262"/>
      <c r="BO1583" s="262"/>
      <c r="BP1583" s="262"/>
      <c r="BQ1583" s="262"/>
      <c r="BR1583" s="262"/>
      <c r="BS1583" s="262"/>
      <c r="BT1583" s="262"/>
      <c r="BU1583" s="262"/>
      <c r="BV1583" s="262"/>
      <c r="BW1583" s="262"/>
      <c r="BX1583" s="262"/>
      <c r="BY1583" s="262"/>
      <c r="BZ1583" s="262"/>
      <c r="CA1583" s="262"/>
      <c r="CB1583" s="262"/>
      <c r="CC1583" s="262"/>
      <c r="CD1583" s="262"/>
      <c r="CE1583" s="262"/>
      <c r="CF1583" s="262"/>
      <c r="CG1583" s="262"/>
      <c r="CH1583" s="262"/>
      <c r="CI1583" s="262"/>
      <c r="CJ1583" s="262"/>
      <c r="CK1583" s="262"/>
      <c r="CL1583" s="262"/>
      <c r="CM1583" s="262"/>
      <c r="CN1583" s="262"/>
      <c r="CO1583" s="262"/>
      <c r="CP1583" s="262"/>
      <c r="CQ1583" s="262"/>
      <c r="CR1583" s="262"/>
      <c r="CS1583" s="262"/>
      <c r="CT1583" s="262"/>
      <c r="CU1583" s="262"/>
      <c r="CV1583" s="262"/>
      <c r="CW1583" s="262"/>
      <c r="CX1583" s="262"/>
      <c r="CY1583" s="262"/>
      <c r="CZ1583" s="262"/>
      <c r="DA1583" s="262"/>
      <c r="DB1583" s="262"/>
      <c r="DC1583" s="262"/>
      <c r="DD1583" s="262"/>
      <c r="DE1583" s="262"/>
      <c r="DF1583" s="262"/>
      <c r="DG1583" s="262"/>
      <c r="DH1583" s="262"/>
      <c r="DI1583" s="262"/>
      <c r="DJ1583" s="262"/>
      <c r="DK1583" s="262"/>
      <c r="DL1583" s="262"/>
      <c r="DM1583" s="262"/>
      <c r="DN1583" s="262"/>
      <c r="DO1583" s="262"/>
      <c r="DP1583" s="262"/>
      <c r="DQ1583" s="262"/>
      <c r="DR1583" s="262"/>
      <c r="DS1583" s="262"/>
      <c r="DT1583" s="262"/>
      <c r="DU1583" s="262"/>
      <c r="DV1583" s="262"/>
      <c r="DW1583" s="262"/>
      <c r="DX1583" s="262"/>
      <c r="DY1583" s="262"/>
      <c r="DZ1583" s="262"/>
      <c r="EA1583" s="262"/>
      <c r="EB1583" s="262"/>
      <c r="EC1583" s="262"/>
      <c r="ED1583" s="262"/>
      <c r="EE1583" s="262"/>
      <c r="EF1583" s="262"/>
      <c r="EG1583" s="262"/>
      <c r="EH1583" s="262"/>
      <c r="EI1583" s="262"/>
      <c r="EJ1583" s="262"/>
      <c r="EK1583" s="262"/>
      <c r="EL1583" s="262"/>
      <c r="EM1583" s="262"/>
      <c r="EN1583" s="262"/>
      <c r="EO1583" s="262"/>
      <c r="EP1583" s="262"/>
      <c r="EQ1583" s="262"/>
      <c r="ER1583" s="262"/>
      <c r="ES1583" s="262"/>
      <c r="ET1583" s="262"/>
      <c r="EU1583" s="262"/>
      <c r="EV1583" s="262"/>
      <c r="EW1583" s="262"/>
      <c r="EX1583" s="262"/>
      <c r="EY1583" s="262"/>
      <c r="EZ1583" s="262"/>
      <c r="FA1583" s="262"/>
      <c r="FB1583" s="262"/>
      <c r="FC1583" s="262"/>
      <c r="FD1583" s="262"/>
      <c r="FE1583" s="262"/>
      <c r="FF1583" s="262"/>
      <c r="FG1583" s="262"/>
      <c r="FH1583" s="262"/>
      <c r="FI1583" s="262"/>
      <c r="FJ1583" s="262"/>
      <c r="FK1583" s="262"/>
      <c r="FL1583" s="262"/>
      <c r="FM1583" s="262"/>
      <c r="FN1583" s="262"/>
      <c r="FO1583" s="262"/>
      <c r="FP1583" s="262"/>
      <c r="FQ1583" s="262"/>
      <c r="FR1583" s="262"/>
      <c r="FS1583" s="262"/>
      <c r="FT1583" s="262"/>
      <c r="FU1583" s="262"/>
      <c r="FV1583" s="262"/>
      <c r="FW1583" s="262"/>
      <c r="FX1583" s="262"/>
      <c r="FY1583" s="262"/>
      <c r="FZ1583" s="262"/>
      <c r="GA1583" s="262"/>
      <c r="GB1583" s="262"/>
      <c r="GC1583" s="262"/>
      <c r="GD1583" s="262"/>
    </row>
    <row r="1584" spans="1:186" s="263" customFormat="1" x14ac:dyDescent="0.2">
      <c r="A1584" s="339" t="s">
        <v>13481</v>
      </c>
      <c r="B1584" s="280" t="s">
        <v>6834</v>
      </c>
      <c r="C1584" s="281" t="s">
        <v>6835</v>
      </c>
      <c r="D1584" s="130" t="s">
        <v>18</v>
      </c>
      <c r="E1584" s="130">
        <v>1</v>
      </c>
      <c r="F1584" s="130"/>
      <c r="G1584" s="282">
        <v>5</v>
      </c>
      <c r="H1584" s="283">
        <v>1.6666666666666666E-2</v>
      </c>
      <c r="I1584" s="358">
        <v>7337.45</v>
      </c>
      <c r="J1584" s="284"/>
      <c r="K1584" s="283"/>
      <c r="L1584" s="284">
        <f>IF(ISNUMBER(I1584),ROUND(H1584*E1584*I1584,2),"")</f>
        <v>122.29</v>
      </c>
      <c r="M1584" s="284">
        <f t="shared" si="28"/>
        <v>3668.7</v>
      </c>
      <c r="N1584" s="131"/>
      <c r="O1584" s="340"/>
      <c r="P1584" s="262"/>
      <c r="Q1584" s="262"/>
      <c r="R1584" s="262"/>
      <c r="S1584" s="262"/>
      <c r="T1584" s="262"/>
      <c r="U1584" s="262"/>
      <c r="V1584" s="262"/>
      <c r="W1584" s="262"/>
      <c r="X1584" s="262"/>
      <c r="Y1584" s="262"/>
      <c r="Z1584" s="262"/>
      <c r="AA1584" s="262"/>
      <c r="AB1584" s="262"/>
      <c r="AC1584" s="262"/>
      <c r="AD1584" s="262"/>
      <c r="AE1584" s="262"/>
      <c r="AF1584" s="262"/>
      <c r="AG1584" s="262"/>
      <c r="AH1584" s="262"/>
      <c r="AI1584" s="262"/>
      <c r="AJ1584" s="262"/>
      <c r="AK1584" s="262"/>
      <c r="AL1584" s="262"/>
      <c r="AM1584" s="262"/>
      <c r="AN1584" s="262"/>
      <c r="AO1584" s="262"/>
      <c r="AP1584" s="262"/>
      <c r="AQ1584" s="262"/>
      <c r="AR1584" s="262"/>
      <c r="AS1584" s="262"/>
      <c r="AT1584" s="262"/>
      <c r="AU1584" s="262"/>
      <c r="AV1584" s="262"/>
      <c r="AW1584" s="262"/>
      <c r="AX1584" s="262"/>
      <c r="AY1584" s="262"/>
      <c r="AZ1584" s="262"/>
      <c r="BA1584" s="262"/>
      <c r="BB1584" s="262"/>
      <c r="BC1584" s="262"/>
      <c r="BD1584" s="262"/>
      <c r="BE1584" s="262"/>
      <c r="BF1584" s="262"/>
      <c r="BG1584" s="262"/>
      <c r="BH1584" s="262"/>
      <c r="BI1584" s="262"/>
      <c r="BJ1584" s="262"/>
      <c r="BK1584" s="262"/>
      <c r="BL1584" s="262"/>
      <c r="BM1584" s="262"/>
      <c r="BN1584" s="262"/>
      <c r="BO1584" s="262"/>
      <c r="BP1584" s="262"/>
      <c r="BQ1584" s="262"/>
      <c r="BR1584" s="262"/>
      <c r="BS1584" s="262"/>
      <c r="BT1584" s="262"/>
      <c r="BU1584" s="262"/>
      <c r="BV1584" s="262"/>
      <c r="BW1584" s="262"/>
      <c r="BX1584" s="262"/>
      <c r="BY1584" s="262"/>
      <c r="BZ1584" s="262"/>
      <c r="CA1584" s="262"/>
      <c r="CB1584" s="262"/>
      <c r="CC1584" s="262"/>
      <c r="CD1584" s="262"/>
      <c r="CE1584" s="262"/>
      <c r="CF1584" s="262"/>
      <c r="CG1584" s="262"/>
      <c r="CH1584" s="262"/>
      <c r="CI1584" s="262"/>
      <c r="CJ1584" s="262"/>
      <c r="CK1584" s="262"/>
      <c r="CL1584" s="262"/>
      <c r="CM1584" s="262"/>
      <c r="CN1584" s="262"/>
      <c r="CO1584" s="262"/>
      <c r="CP1584" s="262"/>
      <c r="CQ1584" s="262"/>
      <c r="CR1584" s="262"/>
      <c r="CS1584" s="262"/>
      <c r="CT1584" s="262"/>
      <c r="CU1584" s="262"/>
      <c r="CV1584" s="262"/>
      <c r="CW1584" s="262"/>
      <c r="CX1584" s="262"/>
      <c r="CY1584" s="262"/>
      <c r="CZ1584" s="262"/>
      <c r="DA1584" s="262"/>
      <c r="DB1584" s="262"/>
      <c r="DC1584" s="262"/>
      <c r="DD1584" s="262"/>
      <c r="DE1584" s="262"/>
      <c r="DF1584" s="262"/>
      <c r="DG1584" s="262"/>
      <c r="DH1584" s="262"/>
      <c r="DI1584" s="262"/>
      <c r="DJ1584" s="262"/>
      <c r="DK1584" s="262"/>
      <c r="DL1584" s="262"/>
      <c r="DM1584" s="262"/>
      <c r="DN1584" s="262"/>
      <c r="DO1584" s="262"/>
      <c r="DP1584" s="262"/>
      <c r="DQ1584" s="262"/>
      <c r="DR1584" s="262"/>
      <c r="DS1584" s="262"/>
      <c r="DT1584" s="262"/>
      <c r="DU1584" s="262"/>
      <c r="DV1584" s="262"/>
      <c r="DW1584" s="262"/>
      <c r="DX1584" s="262"/>
      <c r="DY1584" s="262"/>
      <c r="DZ1584" s="262"/>
      <c r="EA1584" s="262"/>
      <c r="EB1584" s="262"/>
      <c r="EC1584" s="262"/>
      <c r="ED1584" s="262"/>
      <c r="EE1584" s="262"/>
      <c r="EF1584" s="262"/>
      <c r="EG1584" s="262"/>
      <c r="EH1584" s="262"/>
      <c r="EI1584" s="262"/>
      <c r="EJ1584" s="262"/>
      <c r="EK1584" s="262"/>
      <c r="EL1584" s="262"/>
      <c r="EM1584" s="262"/>
      <c r="EN1584" s="262"/>
      <c r="EO1584" s="262"/>
      <c r="EP1584" s="262"/>
      <c r="EQ1584" s="262"/>
      <c r="ER1584" s="262"/>
      <c r="ES1584" s="262"/>
      <c r="ET1584" s="262"/>
      <c r="EU1584" s="262"/>
      <c r="EV1584" s="262"/>
      <c r="EW1584" s="262"/>
      <c r="EX1584" s="262"/>
      <c r="EY1584" s="262"/>
      <c r="EZ1584" s="262"/>
      <c r="FA1584" s="262"/>
      <c r="FB1584" s="262"/>
      <c r="FC1584" s="262"/>
      <c r="FD1584" s="262"/>
      <c r="FE1584" s="262"/>
      <c r="FF1584" s="262"/>
      <c r="FG1584" s="262"/>
      <c r="FH1584" s="262"/>
      <c r="FI1584" s="262"/>
      <c r="FJ1584" s="262"/>
      <c r="FK1584" s="262"/>
      <c r="FL1584" s="262"/>
      <c r="FM1584" s="262"/>
      <c r="FN1584" s="262"/>
      <c r="FO1584" s="262"/>
      <c r="FP1584" s="262"/>
      <c r="FQ1584" s="262"/>
      <c r="FR1584" s="262"/>
      <c r="FS1584" s="262"/>
      <c r="FT1584" s="262"/>
      <c r="FU1584" s="262"/>
      <c r="FV1584" s="262"/>
      <c r="FW1584" s="262"/>
      <c r="FX1584" s="262"/>
      <c r="FY1584" s="262"/>
      <c r="FZ1584" s="262"/>
      <c r="GA1584" s="262"/>
      <c r="GB1584" s="262"/>
      <c r="GC1584" s="262"/>
      <c r="GD1584" s="262"/>
    </row>
    <row r="1585" spans="1:186" s="263" customFormat="1" x14ac:dyDescent="0.2">
      <c r="A1585" s="339" t="s">
        <v>13482</v>
      </c>
      <c r="B1585" s="280" t="s">
        <v>6836</v>
      </c>
      <c r="C1585" s="281" t="s">
        <v>6837</v>
      </c>
      <c r="D1585" s="130" t="s">
        <v>106</v>
      </c>
      <c r="E1585" s="130">
        <v>100</v>
      </c>
      <c r="F1585" s="130"/>
      <c r="G1585" s="282">
        <v>5</v>
      </c>
      <c r="H1585" s="283">
        <v>1.6666666666666666E-2</v>
      </c>
      <c r="I1585" s="358">
        <v>7.4</v>
      </c>
      <c r="J1585" s="284"/>
      <c r="K1585" s="283"/>
      <c r="L1585" s="284">
        <f>IF(ISNUMBER(I1585),ROUND(H1585*E1585*I1585,2),"")</f>
        <v>12.33</v>
      </c>
      <c r="M1585" s="284">
        <f t="shared" si="28"/>
        <v>369.9</v>
      </c>
      <c r="N1585" s="131"/>
      <c r="O1585" s="340"/>
      <c r="P1585" s="262"/>
      <c r="Q1585" s="262"/>
      <c r="R1585" s="262"/>
      <c r="S1585" s="262"/>
      <c r="T1585" s="262"/>
      <c r="U1585" s="262"/>
      <c r="V1585" s="262"/>
      <c r="W1585" s="262"/>
      <c r="X1585" s="262"/>
      <c r="Y1585" s="262"/>
      <c r="Z1585" s="262"/>
      <c r="AA1585" s="262"/>
      <c r="AB1585" s="262"/>
      <c r="AC1585" s="262"/>
      <c r="AD1585" s="262"/>
      <c r="AE1585" s="262"/>
      <c r="AF1585" s="262"/>
      <c r="AG1585" s="262"/>
      <c r="AH1585" s="262"/>
      <c r="AI1585" s="262"/>
      <c r="AJ1585" s="262"/>
      <c r="AK1585" s="262"/>
      <c r="AL1585" s="262"/>
      <c r="AM1585" s="262"/>
      <c r="AN1585" s="262"/>
      <c r="AO1585" s="262"/>
      <c r="AP1585" s="262"/>
      <c r="AQ1585" s="262"/>
      <c r="AR1585" s="262"/>
      <c r="AS1585" s="262"/>
      <c r="AT1585" s="262"/>
      <c r="AU1585" s="262"/>
      <c r="AV1585" s="262"/>
      <c r="AW1585" s="262"/>
      <c r="AX1585" s="262"/>
      <c r="AY1585" s="262"/>
      <c r="AZ1585" s="262"/>
      <c r="BA1585" s="262"/>
      <c r="BB1585" s="262"/>
      <c r="BC1585" s="262"/>
      <c r="BD1585" s="262"/>
      <c r="BE1585" s="262"/>
      <c r="BF1585" s="262"/>
      <c r="BG1585" s="262"/>
      <c r="BH1585" s="262"/>
      <c r="BI1585" s="262"/>
      <c r="BJ1585" s="262"/>
      <c r="BK1585" s="262"/>
      <c r="BL1585" s="262"/>
      <c r="BM1585" s="262"/>
      <c r="BN1585" s="262"/>
      <c r="BO1585" s="262"/>
      <c r="BP1585" s="262"/>
      <c r="BQ1585" s="262"/>
      <c r="BR1585" s="262"/>
      <c r="BS1585" s="262"/>
      <c r="BT1585" s="262"/>
      <c r="BU1585" s="262"/>
      <c r="BV1585" s="262"/>
      <c r="BW1585" s="262"/>
      <c r="BX1585" s="262"/>
      <c r="BY1585" s="262"/>
      <c r="BZ1585" s="262"/>
      <c r="CA1585" s="262"/>
      <c r="CB1585" s="262"/>
      <c r="CC1585" s="262"/>
      <c r="CD1585" s="262"/>
      <c r="CE1585" s="262"/>
      <c r="CF1585" s="262"/>
      <c r="CG1585" s="262"/>
      <c r="CH1585" s="262"/>
      <c r="CI1585" s="262"/>
      <c r="CJ1585" s="262"/>
      <c r="CK1585" s="262"/>
      <c r="CL1585" s="262"/>
      <c r="CM1585" s="262"/>
      <c r="CN1585" s="262"/>
      <c r="CO1585" s="262"/>
      <c r="CP1585" s="262"/>
      <c r="CQ1585" s="262"/>
      <c r="CR1585" s="262"/>
      <c r="CS1585" s="262"/>
      <c r="CT1585" s="262"/>
      <c r="CU1585" s="262"/>
      <c r="CV1585" s="262"/>
      <c r="CW1585" s="262"/>
      <c r="CX1585" s="262"/>
      <c r="CY1585" s="262"/>
      <c r="CZ1585" s="262"/>
      <c r="DA1585" s="262"/>
      <c r="DB1585" s="262"/>
      <c r="DC1585" s="262"/>
      <c r="DD1585" s="262"/>
      <c r="DE1585" s="262"/>
      <c r="DF1585" s="262"/>
      <c r="DG1585" s="262"/>
      <c r="DH1585" s="262"/>
      <c r="DI1585" s="262"/>
      <c r="DJ1585" s="262"/>
      <c r="DK1585" s="262"/>
      <c r="DL1585" s="262"/>
      <c r="DM1585" s="262"/>
      <c r="DN1585" s="262"/>
      <c r="DO1585" s="262"/>
      <c r="DP1585" s="262"/>
      <c r="DQ1585" s="262"/>
      <c r="DR1585" s="262"/>
      <c r="DS1585" s="262"/>
      <c r="DT1585" s="262"/>
      <c r="DU1585" s="262"/>
      <c r="DV1585" s="262"/>
      <c r="DW1585" s="262"/>
      <c r="DX1585" s="262"/>
      <c r="DY1585" s="262"/>
      <c r="DZ1585" s="262"/>
      <c r="EA1585" s="262"/>
      <c r="EB1585" s="262"/>
      <c r="EC1585" s="262"/>
      <c r="ED1585" s="262"/>
      <c r="EE1585" s="262"/>
      <c r="EF1585" s="262"/>
      <c r="EG1585" s="262"/>
      <c r="EH1585" s="262"/>
      <c r="EI1585" s="262"/>
      <c r="EJ1585" s="262"/>
      <c r="EK1585" s="262"/>
      <c r="EL1585" s="262"/>
      <c r="EM1585" s="262"/>
      <c r="EN1585" s="262"/>
      <c r="EO1585" s="262"/>
      <c r="EP1585" s="262"/>
      <c r="EQ1585" s="262"/>
      <c r="ER1585" s="262"/>
      <c r="ES1585" s="262"/>
      <c r="ET1585" s="262"/>
      <c r="EU1585" s="262"/>
      <c r="EV1585" s="262"/>
      <c r="EW1585" s="262"/>
      <c r="EX1585" s="262"/>
      <c r="EY1585" s="262"/>
      <c r="EZ1585" s="262"/>
      <c r="FA1585" s="262"/>
      <c r="FB1585" s="262"/>
      <c r="FC1585" s="262"/>
      <c r="FD1585" s="262"/>
      <c r="FE1585" s="262"/>
      <c r="FF1585" s="262"/>
      <c r="FG1585" s="262"/>
      <c r="FH1585" s="262"/>
      <c r="FI1585" s="262"/>
      <c r="FJ1585" s="262"/>
      <c r="FK1585" s="262"/>
      <c r="FL1585" s="262"/>
      <c r="FM1585" s="262"/>
      <c r="FN1585" s="262"/>
      <c r="FO1585" s="262"/>
      <c r="FP1585" s="262"/>
      <c r="FQ1585" s="262"/>
      <c r="FR1585" s="262"/>
      <c r="FS1585" s="262"/>
      <c r="FT1585" s="262"/>
      <c r="FU1585" s="262"/>
      <c r="FV1585" s="262"/>
      <c r="FW1585" s="262"/>
      <c r="FX1585" s="262"/>
      <c r="FY1585" s="262"/>
      <c r="FZ1585" s="262"/>
      <c r="GA1585" s="262"/>
      <c r="GB1585" s="262"/>
      <c r="GC1585" s="262"/>
      <c r="GD1585" s="262"/>
    </row>
    <row r="1586" spans="1:186" s="263" customFormat="1" x14ac:dyDescent="0.2">
      <c r="A1586" s="339" t="s">
        <v>13483</v>
      </c>
      <c r="B1586" s="280" t="s">
        <v>6838</v>
      </c>
      <c r="C1586" s="281" t="s">
        <v>6839</v>
      </c>
      <c r="D1586" s="130" t="s">
        <v>18</v>
      </c>
      <c r="E1586" s="130">
        <v>5</v>
      </c>
      <c r="F1586" s="130"/>
      <c r="G1586" s="282">
        <v>5</v>
      </c>
      <c r="H1586" s="283">
        <v>1.6666666666666666E-2</v>
      </c>
      <c r="I1586" s="358">
        <v>109.53</v>
      </c>
      <c r="J1586" s="284"/>
      <c r="K1586" s="283"/>
      <c r="L1586" s="284">
        <f>IF(ISNUMBER(I1586),ROUND(H1586*E1586*I1586,2),"")</f>
        <v>9.1300000000000008</v>
      </c>
      <c r="M1586" s="284">
        <f t="shared" si="28"/>
        <v>273.89999999999998</v>
      </c>
      <c r="N1586" s="131"/>
      <c r="O1586" s="340"/>
      <c r="P1586" s="262"/>
      <c r="Q1586" s="262"/>
      <c r="R1586" s="262"/>
      <c r="S1586" s="262"/>
      <c r="T1586" s="262"/>
      <c r="U1586" s="262"/>
      <c r="V1586" s="262"/>
      <c r="W1586" s="262"/>
      <c r="X1586" s="262"/>
      <c r="Y1586" s="262"/>
      <c r="Z1586" s="262"/>
      <c r="AA1586" s="262"/>
      <c r="AB1586" s="262"/>
      <c r="AC1586" s="262"/>
      <c r="AD1586" s="262"/>
      <c r="AE1586" s="262"/>
      <c r="AF1586" s="262"/>
      <c r="AG1586" s="262"/>
      <c r="AH1586" s="262"/>
      <c r="AI1586" s="262"/>
      <c r="AJ1586" s="262"/>
      <c r="AK1586" s="262"/>
      <c r="AL1586" s="262"/>
      <c r="AM1586" s="262"/>
      <c r="AN1586" s="262"/>
      <c r="AO1586" s="262"/>
      <c r="AP1586" s="262"/>
      <c r="AQ1586" s="262"/>
      <c r="AR1586" s="262"/>
      <c r="AS1586" s="262"/>
      <c r="AT1586" s="262"/>
      <c r="AU1586" s="262"/>
      <c r="AV1586" s="262"/>
      <c r="AW1586" s="262"/>
      <c r="AX1586" s="262"/>
      <c r="AY1586" s="262"/>
      <c r="AZ1586" s="262"/>
      <c r="BA1586" s="262"/>
      <c r="BB1586" s="262"/>
      <c r="BC1586" s="262"/>
      <c r="BD1586" s="262"/>
      <c r="BE1586" s="262"/>
      <c r="BF1586" s="262"/>
      <c r="BG1586" s="262"/>
      <c r="BH1586" s="262"/>
      <c r="BI1586" s="262"/>
      <c r="BJ1586" s="262"/>
      <c r="BK1586" s="262"/>
      <c r="BL1586" s="262"/>
      <c r="BM1586" s="262"/>
      <c r="BN1586" s="262"/>
      <c r="BO1586" s="262"/>
      <c r="BP1586" s="262"/>
      <c r="BQ1586" s="262"/>
      <c r="BR1586" s="262"/>
      <c r="BS1586" s="262"/>
      <c r="BT1586" s="262"/>
      <c r="BU1586" s="262"/>
      <c r="BV1586" s="262"/>
      <c r="BW1586" s="262"/>
      <c r="BX1586" s="262"/>
      <c r="BY1586" s="262"/>
      <c r="BZ1586" s="262"/>
      <c r="CA1586" s="262"/>
      <c r="CB1586" s="262"/>
      <c r="CC1586" s="262"/>
      <c r="CD1586" s="262"/>
      <c r="CE1586" s="262"/>
      <c r="CF1586" s="262"/>
      <c r="CG1586" s="262"/>
      <c r="CH1586" s="262"/>
      <c r="CI1586" s="262"/>
      <c r="CJ1586" s="262"/>
      <c r="CK1586" s="262"/>
      <c r="CL1586" s="262"/>
      <c r="CM1586" s="262"/>
      <c r="CN1586" s="262"/>
      <c r="CO1586" s="262"/>
      <c r="CP1586" s="262"/>
      <c r="CQ1586" s="262"/>
      <c r="CR1586" s="262"/>
      <c r="CS1586" s="262"/>
      <c r="CT1586" s="262"/>
      <c r="CU1586" s="262"/>
      <c r="CV1586" s="262"/>
      <c r="CW1586" s="262"/>
      <c r="CX1586" s="262"/>
      <c r="CY1586" s="262"/>
      <c r="CZ1586" s="262"/>
      <c r="DA1586" s="262"/>
      <c r="DB1586" s="262"/>
      <c r="DC1586" s="262"/>
      <c r="DD1586" s="262"/>
      <c r="DE1586" s="262"/>
      <c r="DF1586" s="262"/>
      <c r="DG1586" s="262"/>
      <c r="DH1586" s="262"/>
      <c r="DI1586" s="262"/>
      <c r="DJ1586" s="262"/>
      <c r="DK1586" s="262"/>
      <c r="DL1586" s="262"/>
      <c r="DM1586" s="262"/>
      <c r="DN1586" s="262"/>
      <c r="DO1586" s="262"/>
      <c r="DP1586" s="262"/>
      <c r="DQ1586" s="262"/>
      <c r="DR1586" s="262"/>
      <c r="DS1586" s="262"/>
      <c r="DT1586" s="262"/>
      <c r="DU1586" s="262"/>
      <c r="DV1586" s="262"/>
      <c r="DW1586" s="262"/>
      <c r="DX1586" s="262"/>
      <c r="DY1586" s="262"/>
      <c r="DZ1586" s="262"/>
      <c r="EA1586" s="262"/>
      <c r="EB1586" s="262"/>
      <c r="EC1586" s="262"/>
      <c r="ED1586" s="262"/>
      <c r="EE1586" s="262"/>
      <c r="EF1586" s="262"/>
      <c r="EG1586" s="262"/>
      <c r="EH1586" s="262"/>
      <c r="EI1586" s="262"/>
      <c r="EJ1586" s="262"/>
      <c r="EK1586" s="262"/>
      <c r="EL1586" s="262"/>
      <c r="EM1586" s="262"/>
      <c r="EN1586" s="262"/>
      <c r="EO1586" s="262"/>
      <c r="EP1586" s="262"/>
      <c r="EQ1586" s="262"/>
      <c r="ER1586" s="262"/>
      <c r="ES1586" s="262"/>
      <c r="ET1586" s="262"/>
      <c r="EU1586" s="262"/>
      <c r="EV1586" s="262"/>
      <c r="EW1586" s="262"/>
      <c r="EX1586" s="262"/>
      <c r="EY1586" s="262"/>
      <c r="EZ1586" s="262"/>
      <c r="FA1586" s="262"/>
      <c r="FB1586" s="262"/>
      <c r="FC1586" s="262"/>
      <c r="FD1586" s="262"/>
      <c r="FE1586" s="262"/>
      <c r="FF1586" s="262"/>
      <c r="FG1586" s="262"/>
      <c r="FH1586" s="262"/>
      <c r="FI1586" s="262"/>
      <c r="FJ1586" s="262"/>
      <c r="FK1586" s="262"/>
      <c r="FL1586" s="262"/>
      <c r="FM1586" s="262"/>
      <c r="FN1586" s="262"/>
      <c r="FO1586" s="262"/>
      <c r="FP1586" s="262"/>
      <c r="FQ1586" s="262"/>
      <c r="FR1586" s="262"/>
      <c r="FS1586" s="262"/>
      <c r="FT1586" s="262"/>
      <c r="FU1586" s="262"/>
      <c r="FV1586" s="262"/>
      <c r="FW1586" s="262"/>
      <c r="FX1586" s="262"/>
      <c r="FY1586" s="262"/>
      <c r="FZ1586" s="262"/>
      <c r="GA1586" s="262"/>
      <c r="GB1586" s="262"/>
      <c r="GC1586" s="262"/>
      <c r="GD1586" s="262"/>
    </row>
    <row r="1587" spans="1:186" s="263" customFormat="1" x14ac:dyDescent="0.2">
      <c r="A1587" s="339" t="s">
        <v>13484</v>
      </c>
      <c r="B1587" s="280" t="s">
        <v>6840</v>
      </c>
      <c r="C1587" s="281" t="s">
        <v>6841</v>
      </c>
      <c r="D1587" s="130" t="s">
        <v>18</v>
      </c>
      <c r="E1587" s="130">
        <v>1</v>
      </c>
      <c r="F1587" s="130"/>
      <c r="G1587" s="282">
        <v>5</v>
      </c>
      <c r="H1587" s="283">
        <v>1.6666666666666666E-2</v>
      </c>
      <c r="I1587" s="358">
        <v>131.24</v>
      </c>
      <c r="J1587" s="284"/>
      <c r="K1587" s="283"/>
      <c r="L1587" s="284">
        <f>IF(ISNUMBER(I1587),ROUND(H1587*E1587*I1587,2),"")</f>
        <v>2.19</v>
      </c>
      <c r="M1587" s="284">
        <f t="shared" si="28"/>
        <v>65.7</v>
      </c>
      <c r="N1587" s="131"/>
      <c r="O1587" s="340"/>
      <c r="P1587" s="262"/>
      <c r="Q1587" s="262"/>
      <c r="R1587" s="262"/>
      <c r="S1587" s="262"/>
      <c r="T1587" s="262"/>
      <c r="U1587" s="262"/>
      <c r="V1587" s="262"/>
      <c r="W1587" s="262"/>
      <c r="X1587" s="262"/>
      <c r="Y1587" s="262"/>
      <c r="Z1587" s="262"/>
      <c r="AA1587" s="262"/>
      <c r="AB1587" s="262"/>
      <c r="AC1587" s="262"/>
      <c r="AD1587" s="262"/>
      <c r="AE1587" s="262"/>
      <c r="AF1587" s="262"/>
      <c r="AG1587" s="262"/>
      <c r="AH1587" s="262"/>
      <c r="AI1587" s="262"/>
      <c r="AJ1587" s="262"/>
      <c r="AK1587" s="262"/>
      <c r="AL1587" s="262"/>
      <c r="AM1587" s="262"/>
      <c r="AN1587" s="262"/>
      <c r="AO1587" s="262"/>
      <c r="AP1587" s="262"/>
      <c r="AQ1587" s="262"/>
      <c r="AR1587" s="262"/>
      <c r="AS1587" s="262"/>
      <c r="AT1587" s="262"/>
      <c r="AU1587" s="262"/>
      <c r="AV1587" s="262"/>
      <c r="AW1587" s="262"/>
      <c r="AX1587" s="262"/>
      <c r="AY1587" s="262"/>
      <c r="AZ1587" s="262"/>
      <c r="BA1587" s="262"/>
      <c r="BB1587" s="262"/>
      <c r="BC1587" s="262"/>
      <c r="BD1587" s="262"/>
      <c r="BE1587" s="262"/>
      <c r="BF1587" s="262"/>
      <c r="BG1587" s="262"/>
      <c r="BH1587" s="262"/>
      <c r="BI1587" s="262"/>
      <c r="BJ1587" s="262"/>
      <c r="BK1587" s="262"/>
      <c r="BL1587" s="262"/>
      <c r="BM1587" s="262"/>
      <c r="BN1587" s="262"/>
      <c r="BO1587" s="262"/>
      <c r="BP1587" s="262"/>
      <c r="BQ1587" s="262"/>
      <c r="BR1587" s="262"/>
      <c r="BS1587" s="262"/>
      <c r="BT1587" s="262"/>
      <c r="BU1587" s="262"/>
      <c r="BV1587" s="262"/>
      <c r="BW1587" s="262"/>
      <c r="BX1587" s="262"/>
      <c r="BY1587" s="262"/>
      <c r="BZ1587" s="262"/>
      <c r="CA1587" s="262"/>
      <c r="CB1587" s="262"/>
      <c r="CC1587" s="262"/>
      <c r="CD1587" s="262"/>
      <c r="CE1587" s="262"/>
      <c r="CF1587" s="262"/>
      <c r="CG1587" s="262"/>
      <c r="CH1587" s="262"/>
      <c r="CI1587" s="262"/>
      <c r="CJ1587" s="262"/>
      <c r="CK1587" s="262"/>
      <c r="CL1587" s="262"/>
      <c r="CM1587" s="262"/>
      <c r="CN1587" s="262"/>
      <c r="CO1587" s="262"/>
      <c r="CP1587" s="262"/>
      <c r="CQ1587" s="262"/>
      <c r="CR1587" s="262"/>
      <c r="CS1587" s="262"/>
      <c r="CT1587" s="262"/>
      <c r="CU1587" s="262"/>
      <c r="CV1587" s="262"/>
      <c r="CW1587" s="262"/>
      <c r="CX1587" s="262"/>
      <c r="CY1587" s="262"/>
      <c r="CZ1587" s="262"/>
      <c r="DA1587" s="262"/>
      <c r="DB1587" s="262"/>
      <c r="DC1587" s="262"/>
      <c r="DD1587" s="262"/>
      <c r="DE1587" s="262"/>
      <c r="DF1587" s="262"/>
      <c r="DG1587" s="262"/>
      <c r="DH1587" s="262"/>
      <c r="DI1587" s="262"/>
      <c r="DJ1587" s="262"/>
      <c r="DK1587" s="262"/>
      <c r="DL1587" s="262"/>
      <c r="DM1587" s="262"/>
      <c r="DN1587" s="262"/>
      <c r="DO1587" s="262"/>
      <c r="DP1587" s="262"/>
      <c r="DQ1587" s="262"/>
      <c r="DR1587" s="262"/>
      <c r="DS1587" s="262"/>
      <c r="DT1587" s="262"/>
      <c r="DU1587" s="262"/>
      <c r="DV1587" s="262"/>
      <c r="DW1587" s="262"/>
      <c r="DX1587" s="262"/>
      <c r="DY1587" s="262"/>
      <c r="DZ1587" s="262"/>
      <c r="EA1587" s="262"/>
      <c r="EB1587" s="262"/>
      <c r="EC1587" s="262"/>
      <c r="ED1587" s="262"/>
      <c r="EE1587" s="262"/>
      <c r="EF1587" s="262"/>
      <c r="EG1587" s="262"/>
      <c r="EH1587" s="262"/>
      <c r="EI1587" s="262"/>
      <c r="EJ1587" s="262"/>
      <c r="EK1587" s="262"/>
      <c r="EL1587" s="262"/>
      <c r="EM1587" s="262"/>
      <c r="EN1587" s="262"/>
      <c r="EO1587" s="262"/>
      <c r="EP1587" s="262"/>
      <c r="EQ1587" s="262"/>
      <c r="ER1587" s="262"/>
      <c r="ES1587" s="262"/>
      <c r="ET1587" s="262"/>
      <c r="EU1587" s="262"/>
      <c r="EV1587" s="262"/>
      <c r="EW1587" s="262"/>
      <c r="EX1587" s="262"/>
      <c r="EY1587" s="262"/>
      <c r="EZ1587" s="262"/>
      <c r="FA1587" s="262"/>
      <c r="FB1587" s="262"/>
      <c r="FC1587" s="262"/>
      <c r="FD1587" s="262"/>
      <c r="FE1587" s="262"/>
      <c r="FF1587" s="262"/>
      <c r="FG1587" s="262"/>
      <c r="FH1587" s="262"/>
      <c r="FI1587" s="262"/>
      <c r="FJ1587" s="262"/>
      <c r="FK1587" s="262"/>
      <c r="FL1587" s="262"/>
      <c r="FM1587" s="262"/>
      <c r="FN1587" s="262"/>
      <c r="FO1587" s="262"/>
      <c r="FP1587" s="262"/>
      <c r="FQ1587" s="262"/>
      <c r="FR1587" s="262"/>
      <c r="FS1587" s="262"/>
      <c r="FT1587" s="262"/>
      <c r="FU1587" s="262"/>
      <c r="FV1587" s="262"/>
      <c r="FW1587" s="262"/>
      <c r="FX1587" s="262"/>
      <c r="FY1587" s="262"/>
      <c r="FZ1587" s="262"/>
      <c r="GA1587" s="262"/>
      <c r="GB1587" s="262"/>
      <c r="GC1587" s="262"/>
      <c r="GD1587" s="262"/>
    </row>
    <row r="1588" spans="1:186" s="263" customFormat="1" x14ac:dyDescent="0.2">
      <c r="A1588" s="339" t="s">
        <v>13485</v>
      </c>
      <c r="B1588" s="280" t="s">
        <v>6842</v>
      </c>
      <c r="C1588" s="281" t="s">
        <v>6843</v>
      </c>
      <c r="D1588" s="130" t="s">
        <v>18</v>
      </c>
      <c r="E1588" s="130">
        <v>1</v>
      </c>
      <c r="F1588" s="130"/>
      <c r="G1588" s="282">
        <v>5</v>
      </c>
      <c r="H1588" s="283">
        <v>1.6666666666666666E-2</v>
      </c>
      <c r="I1588" s="358">
        <v>239.85</v>
      </c>
      <c r="J1588" s="284"/>
      <c r="K1588" s="283"/>
      <c r="L1588" s="284">
        <f>IF(ISNUMBER(I1588),ROUND(H1588*E1588*I1588,2),"")</f>
        <v>4</v>
      </c>
      <c r="M1588" s="284">
        <f t="shared" si="28"/>
        <v>120</v>
      </c>
      <c r="N1588" s="131"/>
      <c r="O1588" s="340"/>
      <c r="P1588" s="262"/>
      <c r="Q1588" s="262"/>
      <c r="R1588" s="262"/>
      <c r="S1588" s="262"/>
      <c r="T1588" s="262"/>
      <c r="U1588" s="262"/>
      <c r="V1588" s="262"/>
      <c r="W1588" s="262"/>
      <c r="X1588" s="262"/>
      <c r="Y1588" s="262"/>
      <c r="Z1588" s="262"/>
      <c r="AA1588" s="262"/>
      <c r="AB1588" s="262"/>
      <c r="AC1588" s="262"/>
      <c r="AD1588" s="262"/>
      <c r="AE1588" s="262"/>
      <c r="AF1588" s="262"/>
      <c r="AG1588" s="262"/>
      <c r="AH1588" s="262"/>
      <c r="AI1588" s="262"/>
      <c r="AJ1588" s="262"/>
      <c r="AK1588" s="262"/>
      <c r="AL1588" s="262"/>
      <c r="AM1588" s="262"/>
      <c r="AN1588" s="262"/>
      <c r="AO1588" s="262"/>
      <c r="AP1588" s="262"/>
      <c r="AQ1588" s="262"/>
      <c r="AR1588" s="262"/>
      <c r="AS1588" s="262"/>
      <c r="AT1588" s="262"/>
      <c r="AU1588" s="262"/>
      <c r="AV1588" s="262"/>
      <c r="AW1588" s="262"/>
      <c r="AX1588" s="262"/>
      <c r="AY1588" s="262"/>
      <c r="AZ1588" s="262"/>
      <c r="BA1588" s="262"/>
      <c r="BB1588" s="262"/>
      <c r="BC1588" s="262"/>
      <c r="BD1588" s="262"/>
      <c r="BE1588" s="262"/>
      <c r="BF1588" s="262"/>
      <c r="BG1588" s="262"/>
      <c r="BH1588" s="262"/>
      <c r="BI1588" s="262"/>
      <c r="BJ1588" s="262"/>
      <c r="BK1588" s="262"/>
      <c r="BL1588" s="262"/>
      <c r="BM1588" s="262"/>
      <c r="BN1588" s="262"/>
      <c r="BO1588" s="262"/>
      <c r="BP1588" s="262"/>
      <c r="BQ1588" s="262"/>
      <c r="BR1588" s="262"/>
      <c r="BS1588" s="262"/>
      <c r="BT1588" s="262"/>
      <c r="BU1588" s="262"/>
      <c r="BV1588" s="262"/>
      <c r="BW1588" s="262"/>
      <c r="BX1588" s="262"/>
      <c r="BY1588" s="262"/>
      <c r="BZ1588" s="262"/>
      <c r="CA1588" s="262"/>
      <c r="CB1588" s="262"/>
      <c r="CC1588" s="262"/>
      <c r="CD1588" s="262"/>
      <c r="CE1588" s="262"/>
      <c r="CF1588" s="262"/>
      <c r="CG1588" s="262"/>
      <c r="CH1588" s="262"/>
      <c r="CI1588" s="262"/>
      <c r="CJ1588" s="262"/>
      <c r="CK1588" s="262"/>
      <c r="CL1588" s="262"/>
      <c r="CM1588" s="262"/>
      <c r="CN1588" s="262"/>
      <c r="CO1588" s="262"/>
      <c r="CP1588" s="262"/>
      <c r="CQ1588" s="262"/>
      <c r="CR1588" s="262"/>
      <c r="CS1588" s="262"/>
      <c r="CT1588" s="262"/>
      <c r="CU1588" s="262"/>
      <c r="CV1588" s="262"/>
      <c r="CW1588" s="262"/>
      <c r="CX1588" s="262"/>
      <c r="CY1588" s="262"/>
      <c r="CZ1588" s="262"/>
      <c r="DA1588" s="262"/>
      <c r="DB1588" s="262"/>
      <c r="DC1588" s="262"/>
      <c r="DD1588" s="262"/>
      <c r="DE1588" s="262"/>
      <c r="DF1588" s="262"/>
      <c r="DG1588" s="262"/>
      <c r="DH1588" s="262"/>
      <c r="DI1588" s="262"/>
      <c r="DJ1588" s="262"/>
      <c r="DK1588" s="262"/>
      <c r="DL1588" s="262"/>
      <c r="DM1588" s="262"/>
      <c r="DN1588" s="262"/>
      <c r="DO1588" s="262"/>
      <c r="DP1588" s="262"/>
      <c r="DQ1588" s="262"/>
      <c r="DR1588" s="262"/>
      <c r="DS1588" s="262"/>
      <c r="DT1588" s="262"/>
      <c r="DU1588" s="262"/>
      <c r="DV1588" s="262"/>
      <c r="DW1588" s="262"/>
      <c r="DX1588" s="262"/>
      <c r="DY1588" s="262"/>
      <c r="DZ1588" s="262"/>
      <c r="EA1588" s="262"/>
      <c r="EB1588" s="262"/>
      <c r="EC1588" s="262"/>
      <c r="ED1588" s="262"/>
      <c r="EE1588" s="262"/>
      <c r="EF1588" s="262"/>
      <c r="EG1588" s="262"/>
      <c r="EH1588" s="262"/>
      <c r="EI1588" s="262"/>
      <c r="EJ1588" s="262"/>
      <c r="EK1588" s="262"/>
      <c r="EL1588" s="262"/>
      <c r="EM1588" s="262"/>
      <c r="EN1588" s="262"/>
      <c r="EO1588" s="262"/>
      <c r="EP1588" s="262"/>
      <c r="EQ1588" s="262"/>
      <c r="ER1588" s="262"/>
      <c r="ES1588" s="262"/>
      <c r="ET1588" s="262"/>
      <c r="EU1588" s="262"/>
      <c r="EV1588" s="262"/>
      <c r="EW1588" s="262"/>
      <c r="EX1588" s="262"/>
      <c r="EY1588" s="262"/>
      <c r="EZ1588" s="262"/>
      <c r="FA1588" s="262"/>
      <c r="FB1588" s="262"/>
      <c r="FC1588" s="262"/>
      <c r="FD1588" s="262"/>
      <c r="FE1588" s="262"/>
      <c r="FF1588" s="262"/>
      <c r="FG1588" s="262"/>
      <c r="FH1588" s="262"/>
      <c r="FI1588" s="262"/>
      <c r="FJ1588" s="262"/>
      <c r="FK1588" s="262"/>
      <c r="FL1588" s="262"/>
      <c r="FM1588" s="262"/>
      <c r="FN1588" s="262"/>
      <c r="FO1588" s="262"/>
      <c r="FP1588" s="262"/>
      <c r="FQ1588" s="262"/>
      <c r="FR1588" s="262"/>
      <c r="FS1588" s="262"/>
      <c r="FT1588" s="262"/>
      <c r="FU1588" s="262"/>
      <c r="FV1588" s="262"/>
      <c r="FW1588" s="262"/>
      <c r="FX1588" s="262"/>
      <c r="FY1588" s="262"/>
      <c r="FZ1588" s="262"/>
      <c r="GA1588" s="262"/>
      <c r="GB1588" s="262"/>
      <c r="GC1588" s="262"/>
      <c r="GD1588" s="262"/>
    </row>
    <row r="1589" spans="1:186" s="263" customFormat="1" x14ac:dyDescent="0.2">
      <c r="A1589" s="339" t="s">
        <v>13486</v>
      </c>
      <c r="B1589" s="280" t="s">
        <v>6844</v>
      </c>
      <c r="C1589" s="281" t="s">
        <v>6845</v>
      </c>
      <c r="D1589" s="130" t="s">
        <v>18</v>
      </c>
      <c r="E1589" s="130">
        <v>1</v>
      </c>
      <c r="F1589" s="130"/>
      <c r="G1589" s="282">
        <v>5</v>
      </c>
      <c r="H1589" s="283">
        <v>1.6666666666666666E-2</v>
      </c>
      <c r="I1589" s="358">
        <v>276.67</v>
      </c>
      <c r="J1589" s="284"/>
      <c r="K1589" s="283"/>
      <c r="L1589" s="284">
        <f>IF(ISNUMBER(I1589),ROUND(H1589*E1589*I1589,2),"")</f>
        <v>4.6100000000000003</v>
      </c>
      <c r="M1589" s="284">
        <f t="shared" si="28"/>
        <v>138.30000000000001</v>
      </c>
      <c r="N1589" s="131"/>
      <c r="O1589" s="340"/>
      <c r="P1589" s="262"/>
      <c r="Q1589" s="262"/>
      <c r="R1589" s="262"/>
      <c r="S1589" s="262"/>
      <c r="T1589" s="262"/>
      <c r="U1589" s="262"/>
      <c r="V1589" s="262"/>
      <c r="W1589" s="262"/>
      <c r="X1589" s="262"/>
      <c r="Y1589" s="262"/>
      <c r="Z1589" s="262"/>
      <c r="AA1589" s="262"/>
      <c r="AB1589" s="262"/>
      <c r="AC1589" s="262"/>
      <c r="AD1589" s="262"/>
      <c r="AE1589" s="262"/>
      <c r="AF1589" s="262"/>
      <c r="AG1589" s="262"/>
      <c r="AH1589" s="262"/>
      <c r="AI1589" s="262"/>
      <c r="AJ1589" s="262"/>
      <c r="AK1589" s="262"/>
      <c r="AL1589" s="262"/>
      <c r="AM1589" s="262"/>
      <c r="AN1589" s="262"/>
      <c r="AO1589" s="262"/>
      <c r="AP1589" s="262"/>
      <c r="AQ1589" s="262"/>
      <c r="AR1589" s="262"/>
      <c r="AS1589" s="262"/>
      <c r="AT1589" s="262"/>
      <c r="AU1589" s="262"/>
      <c r="AV1589" s="262"/>
      <c r="AW1589" s="262"/>
      <c r="AX1589" s="262"/>
      <c r="AY1589" s="262"/>
      <c r="AZ1589" s="262"/>
      <c r="BA1589" s="262"/>
      <c r="BB1589" s="262"/>
      <c r="BC1589" s="262"/>
      <c r="BD1589" s="262"/>
      <c r="BE1589" s="262"/>
      <c r="BF1589" s="262"/>
      <c r="BG1589" s="262"/>
      <c r="BH1589" s="262"/>
      <c r="BI1589" s="262"/>
      <c r="BJ1589" s="262"/>
      <c r="BK1589" s="262"/>
      <c r="BL1589" s="262"/>
      <c r="BM1589" s="262"/>
      <c r="BN1589" s="262"/>
      <c r="BO1589" s="262"/>
      <c r="BP1589" s="262"/>
      <c r="BQ1589" s="262"/>
      <c r="BR1589" s="262"/>
      <c r="BS1589" s="262"/>
      <c r="BT1589" s="262"/>
      <c r="BU1589" s="262"/>
      <c r="BV1589" s="262"/>
      <c r="BW1589" s="262"/>
      <c r="BX1589" s="262"/>
      <c r="BY1589" s="262"/>
      <c r="BZ1589" s="262"/>
      <c r="CA1589" s="262"/>
      <c r="CB1589" s="262"/>
      <c r="CC1589" s="262"/>
      <c r="CD1589" s="262"/>
      <c r="CE1589" s="262"/>
      <c r="CF1589" s="262"/>
      <c r="CG1589" s="262"/>
      <c r="CH1589" s="262"/>
      <c r="CI1589" s="262"/>
      <c r="CJ1589" s="262"/>
      <c r="CK1589" s="262"/>
      <c r="CL1589" s="262"/>
      <c r="CM1589" s="262"/>
      <c r="CN1589" s="262"/>
      <c r="CO1589" s="262"/>
      <c r="CP1589" s="262"/>
      <c r="CQ1589" s="262"/>
      <c r="CR1589" s="262"/>
      <c r="CS1589" s="262"/>
      <c r="CT1589" s="262"/>
      <c r="CU1589" s="262"/>
      <c r="CV1589" s="262"/>
      <c r="CW1589" s="262"/>
      <c r="CX1589" s="262"/>
      <c r="CY1589" s="262"/>
      <c r="CZ1589" s="262"/>
      <c r="DA1589" s="262"/>
      <c r="DB1589" s="262"/>
      <c r="DC1589" s="262"/>
      <c r="DD1589" s="262"/>
      <c r="DE1589" s="262"/>
      <c r="DF1589" s="262"/>
      <c r="DG1589" s="262"/>
      <c r="DH1589" s="262"/>
      <c r="DI1589" s="262"/>
      <c r="DJ1589" s="262"/>
      <c r="DK1589" s="262"/>
      <c r="DL1589" s="262"/>
      <c r="DM1589" s="262"/>
      <c r="DN1589" s="262"/>
      <c r="DO1589" s="262"/>
      <c r="DP1589" s="262"/>
      <c r="DQ1589" s="262"/>
      <c r="DR1589" s="262"/>
      <c r="DS1589" s="262"/>
      <c r="DT1589" s="262"/>
      <c r="DU1589" s="262"/>
      <c r="DV1589" s="262"/>
      <c r="DW1589" s="262"/>
      <c r="DX1589" s="262"/>
      <c r="DY1589" s="262"/>
      <c r="DZ1589" s="262"/>
      <c r="EA1589" s="262"/>
      <c r="EB1589" s="262"/>
      <c r="EC1589" s="262"/>
      <c r="ED1589" s="262"/>
      <c r="EE1589" s="262"/>
      <c r="EF1589" s="262"/>
      <c r="EG1589" s="262"/>
      <c r="EH1589" s="262"/>
      <c r="EI1589" s="262"/>
      <c r="EJ1589" s="262"/>
      <c r="EK1589" s="262"/>
      <c r="EL1589" s="262"/>
      <c r="EM1589" s="262"/>
      <c r="EN1589" s="262"/>
      <c r="EO1589" s="262"/>
      <c r="EP1589" s="262"/>
      <c r="EQ1589" s="262"/>
      <c r="ER1589" s="262"/>
      <c r="ES1589" s="262"/>
      <c r="ET1589" s="262"/>
      <c r="EU1589" s="262"/>
      <c r="EV1589" s="262"/>
      <c r="EW1589" s="262"/>
      <c r="EX1589" s="262"/>
      <c r="EY1589" s="262"/>
      <c r="EZ1589" s="262"/>
      <c r="FA1589" s="262"/>
      <c r="FB1589" s="262"/>
      <c r="FC1589" s="262"/>
      <c r="FD1589" s="262"/>
      <c r="FE1589" s="262"/>
      <c r="FF1589" s="262"/>
      <c r="FG1589" s="262"/>
      <c r="FH1589" s="262"/>
      <c r="FI1589" s="262"/>
      <c r="FJ1589" s="262"/>
      <c r="FK1589" s="262"/>
      <c r="FL1589" s="262"/>
      <c r="FM1589" s="262"/>
      <c r="FN1589" s="262"/>
      <c r="FO1589" s="262"/>
      <c r="FP1589" s="262"/>
      <c r="FQ1589" s="262"/>
      <c r="FR1589" s="262"/>
      <c r="FS1589" s="262"/>
      <c r="FT1589" s="262"/>
      <c r="FU1589" s="262"/>
      <c r="FV1589" s="262"/>
      <c r="FW1589" s="262"/>
      <c r="FX1589" s="262"/>
      <c r="FY1589" s="262"/>
      <c r="FZ1589" s="262"/>
      <c r="GA1589" s="262"/>
      <c r="GB1589" s="262"/>
      <c r="GC1589" s="262"/>
      <c r="GD1589" s="262"/>
    </row>
    <row r="1590" spans="1:186" s="263" customFormat="1" x14ac:dyDescent="0.2">
      <c r="A1590" s="339" t="s">
        <v>13487</v>
      </c>
      <c r="B1590" s="280" t="s">
        <v>6846</v>
      </c>
      <c r="C1590" s="281" t="s">
        <v>6847</v>
      </c>
      <c r="D1590" s="130" t="s">
        <v>18</v>
      </c>
      <c r="E1590" s="130">
        <v>1</v>
      </c>
      <c r="F1590" s="130"/>
      <c r="G1590" s="282">
        <v>10</v>
      </c>
      <c r="H1590" s="283">
        <v>8.3333333333333332E-3</v>
      </c>
      <c r="I1590" s="358">
        <v>685.84</v>
      </c>
      <c r="J1590" s="284"/>
      <c r="K1590" s="283"/>
      <c r="L1590" s="284">
        <f>IF(ISNUMBER(I1590),ROUND(H1590*E1590*I1590,2),"")</f>
        <v>5.72</v>
      </c>
      <c r="M1590" s="284">
        <f t="shared" si="28"/>
        <v>171.6</v>
      </c>
      <c r="N1590" s="131"/>
      <c r="O1590" s="340"/>
      <c r="P1590" s="262"/>
      <c r="Q1590" s="262"/>
      <c r="R1590" s="262"/>
      <c r="S1590" s="262"/>
      <c r="T1590" s="262"/>
      <c r="U1590" s="262"/>
      <c r="V1590" s="262"/>
      <c r="W1590" s="262"/>
      <c r="X1590" s="262"/>
      <c r="Y1590" s="262"/>
      <c r="Z1590" s="262"/>
      <c r="AA1590" s="262"/>
      <c r="AB1590" s="262"/>
      <c r="AC1590" s="262"/>
      <c r="AD1590" s="262"/>
      <c r="AE1590" s="262"/>
      <c r="AF1590" s="262"/>
      <c r="AG1590" s="262"/>
      <c r="AH1590" s="262"/>
      <c r="AI1590" s="262"/>
      <c r="AJ1590" s="262"/>
      <c r="AK1590" s="262"/>
      <c r="AL1590" s="262"/>
      <c r="AM1590" s="262"/>
      <c r="AN1590" s="262"/>
      <c r="AO1590" s="262"/>
      <c r="AP1590" s="262"/>
      <c r="AQ1590" s="262"/>
      <c r="AR1590" s="262"/>
      <c r="AS1590" s="262"/>
      <c r="AT1590" s="262"/>
      <c r="AU1590" s="262"/>
      <c r="AV1590" s="262"/>
      <c r="AW1590" s="262"/>
      <c r="AX1590" s="262"/>
      <c r="AY1590" s="262"/>
      <c r="AZ1590" s="262"/>
      <c r="BA1590" s="262"/>
      <c r="BB1590" s="262"/>
      <c r="BC1590" s="262"/>
      <c r="BD1590" s="262"/>
      <c r="BE1590" s="262"/>
      <c r="BF1590" s="262"/>
      <c r="BG1590" s="262"/>
      <c r="BH1590" s="262"/>
      <c r="BI1590" s="262"/>
      <c r="BJ1590" s="262"/>
      <c r="BK1590" s="262"/>
      <c r="BL1590" s="262"/>
      <c r="BM1590" s="262"/>
      <c r="BN1590" s="262"/>
      <c r="BO1590" s="262"/>
      <c r="BP1590" s="262"/>
      <c r="BQ1590" s="262"/>
      <c r="BR1590" s="262"/>
      <c r="BS1590" s="262"/>
      <c r="BT1590" s="262"/>
      <c r="BU1590" s="262"/>
      <c r="BV1590" s="262"/>
      <c r="BW1590" s="262"/>
      <c r="BX1590" s="262"/>
      <c r="BY1590" s="262"/>
      <c r="BZ1590" s="262"/>
      <c r="CA1590" s="262"/>
      <c r="CB1590" s="262"/>
      <c r="CC1590" s="262"/>
      <c r="CD1590" s="262"/>
      <c r="CE1590" s="262"/>
      <c r="CF1590" s="262"/>
      <c r="CG1590" s="262"/>
      <c r="CH1590" s="262"/>
      <c r="CI1590" s="262"/>
      <c r="CJ1590" s="262"/>
      <c r="CK1590" s="262"/>
      <c r="CL1590" s="262"/>
      <c r="CM1590" s="262"/>
      <c r="CN1590" s="262"/>
      <c r="CO1590" s="262"/>
      <c r="CP1590" s="262"/>
      <c r="CQ1590" s="262"/>
      <c r="CR1590" s="262"/>
      <c r="CS1590" s="262"/>
      <c r="CT1590" s="262"/>
      <c r="CU1590" s="262"/>
      <c r="CV1590" s="262"/>
      <c r="CW1590" s="262"/>
      <c r="CX1590" s="262"/>
      <c r="CY1590" s="262"/>
      <c r="CZ1590" s="262"/>
      <c r="DA1590" s="262"/>
      <c r="DB1590" s="262"/>
      <c r="DC1590" s="262"/>
      <c r="DD1590" s="262"/>
      <c r="DE1590" s="262"/>
      <c r="DF1590" s="262"/>
      <c r="DG1590" s="262"/>
      <c r="DH1590" s="262"/>
      <c r="DI1590" s="262"/>
      <c r="DJ1590" s="262"/>
      <c r="DK1590" s="262"/>
      <c r="DL1590" s="262"/>
      <c r="DM1590" s="262"/>
      <c r="DN1590" s="262"/>
      <c r="DO1590" s="262"/>
      <c r="DP1590" s="262"/>
      <c r="DQ1590" s="262"/>
      <c r="DR1590" s="262"/>
      <c r="DS1590" s="262"/>
      <c r="DT1590" s="262"/>
      <c r="DU1590" s="262"/>
      <c r="DV1590" s="262"/>
      <c r="DW1590" s="262"/>
      <c r="DX1590" s="262"/>
      <c r="DY1590" s="262"/>
      <c r="DZ1590" s="262"/>
      <c r="EA1590" s="262"/>
      <c r="EB1590" s="262"/>
      <c r="EC1590" s="262"/>
      <c r="ED1590" s="262"/>
      <c r="EE1590" s="262"/>
      <c r="EF1590" s="262"/>
      <c r="EG1590" s="262"/>
      <c r="EH1590" s="262"/>
      <c r="EI1590" s="262"/>
      <c r="EJ1590" s="262"/>
      <c r="EK1590" s="262"/>
      <c r="EL1590" s="262"/>
      <c r="EM1590" s="262"/>
      <c r="EN1590" s="262"/>
      <c r="EO1590" s="262"/>
      <c r="EP1590" s="262"/>
      <c r="EQ1590" s="262"/>
      <c r="ER1590" s="262"/>
      <c r="ES1590" s="262"/>
      <c r="ET1590" s="262"/>
      <c r="EU1590" s="262"/>
      <c r="EV1590" s="262"/>
      <c r="EW1590" s="262"/>
      <c r="EX1590" s="262"/>
      <c r="EY1590" s="262"/>
      <c r="EZ1590" s="262"/>
      <c r="FA1590" s="262"/>
      <c r="FB1590" s="262"/>
      <c r="FC1590" s="262"/>
      <c r="FD1590" s="262"/>
      <c r="FE1590" s="262"/>
      <c r="FF1590" s="262"/>
      <c r="FG1590" s="262"/>
      <c r="FH1590" s="262"/>
      <c r="FI1590" s="262"/>
      <c r="FJ1590" s="262"/>
      <c r="FK1590" s="262"/>
      <c r="FL1590" s="262"/>
      <c r="FM1590" s="262"/>
      <c r="FN1590" s="262"/>
      <c r="FO1590" s="262"/>
      <c r="FP1590" s="262"/>
      <c r="FQ1590" s="262"/>
      <c r="FR1590" s="262"/>
      <c r="FS1590" s="262"/>
      <c r="FT1590" s="262"/>
      <c r="FU1590" s="262"/>
      <c r="FV1590" s="262"/>
      <c r="FW1590" s="262"/>
      <c r="FX1590" s="262"/>
      <c r="FY1590" s="262"/>
      <c r="FZ1590" s="262"/>
      <c r="GA1590" s="262"/>
      <c r="GB1590" s="262"/>
      <c r="GC1590" s="262"/>
      <c r="GD1590" s="262"/>
    </row>
    <row r="1591" spans="1:186" s="263" customFormat="1" x14ac:dyDescent="0.2">
      <c r="A1591" s="339" t="s">
        <v>13488</v>
      </c>
      <c r="B1591" s="280" t="s">
        <v>6852</v>
      </c>
      <c r="C1591" s="281" t="s">
        <v>6853</v>
      </c>
      <c r="D1591" s="130" t="s">
        <v>18</v>
      </c>
      <c r="E1591" s="130">
        <v>1</v>
      </c>
      <c r="F1591" s="130"/>
      <c r="G1591" s="282">
        <v>10</v>
      </c>
      <c r="H1591" s="283">
        <v>8.3333333333333332E-3</v>
      </c>
      <c r="I1591" s="358">
        <v>942.57</v>
      </c>
      <c r="J1591" s="284"/>
      <c r="K1591" s="283"/>
      <c r="L1591" s="284">
        <f>IF(ISNUMBER(I1591),ROUND(H1591*E1591*I1591,2),"")</f>
        <v>7.85</v>
      </c>
      <c r="M1591" s="284">
        <f t="shared" si="28"/>
        <v>235.5</v>
      </c>
      <c r="N1591" s="131"/>
      <c r="O1591" s="340"/>
      <c r="P1591" s="262"/>
      <c r="Q1591" s="262"/>
      <c r="R1591" s="262"/>
      <c r="S1591" s="262"/>
      <c r="T1591" s="262"/>
      <c r="U1591" s="262"/>
      <c r="V1591" s="262"/>
      <c r="W1591" s="262"/>
      <c r="X1591" s="262"/>
      <c r="Y1591" s="262"/>
      <c r="Z1591" s="262"/>
      <c r="AA1591" s="262"/>
      <c r="AB1591" s="262"/>
      <c r="AC1591" s="262"/>
      <c r="AD1591" s="262"/>
      <c r="AE1591" s="262"/>
      <c r="AF1591" s="262"/>
      <c r="AG1591" s="262"/>
      <c r="AH1591" s="262"/>
      <c r="AI1591" s="262"/>
      <c r="AJ1591" s="262"/>
      <c r="AK1591" s="262"/>
      <c r="AL1591" s="262"/>
      <c r="AM1591" s="262"/>
      <c r="AN1591" s="262"/>
      <c r="AO1591" s="262"/>
      <c r="AP1591" s="262"/>
      <c r="AQ1591" s="262"/>
      <c r="AR1591" s="262"/>
      <c r="AS1591" s="262"/>
      <c r="AT1591" s="262"/>
      <c r="AU1591" s="262"/>
      <c r="AV1591" s="262"/>
      <c r="AW1591" s="262"/>
      <c r="AX1591" s="262"/>
      <c r="AY1591" s="262"/>
      <c r="AZ1591" s="262"/>
      <c r="BA1591" s="262"/>
      <c r="BB1591" s="262"/>
      <c r="BC1591" s="262"/>
      <c r="BD1591" s="262"/>
      <c r="BE1591" s="262"/>
      <c r="BF1591" s="262"/>
      <c r="BG1591" s="262"/>
      <c r="BH1591" s="262"/>
      <c r="BI1591" s="262"/>
      <c r="BJ1591" s="262"/>
      <c r="BK1591" s="262"/>
      <c r="BL1591" s="262"/>
      <c r="BM1591" s="262"/>
      <c r="BN1591" s="262"/>
      <c r="BO1591" s="262"/>
      <c r="BP1591" s="262"/>
      <c r="BQ1591" s="262"/>
      <c r="BR1591" s="262"/>
      <c r="BS1591" s="262"/>
      <c r="BT1591" s="262"/>
      <c r="BU1591" s="262"/>
      <c r="BV1591" s="262"/>
      <c r="BW1591" s="262"/>
      <c r="BX1591" s="262"/>
      <c r="BY1591" s="262"/>
      <c r="BZ1591" s="262"/>
      <c r="CA1591" s="262"/>
      <c r="CB1591" s="262"/>
      <c r="CC1591" s="262"/>
      <c r="CD1591" s="262"/>
      <c r="CE1591" s="262"/>
      <c r="CF1591" s="262"/>
      <c r="CG1591" s="262"/>
      <c r="CH1591" s="262"/>
      <c r="CI1591" s="262"/>
      <c r="CJ1591" s="262"/>
      <c r="CK1591" s="262"/>
      <c r="CL1591" s="262"/>
      <c r="CM1591" s="262"/>
      <c r="CN1591" s="262"/>
      <c r="CO1591" s="262"/>
      <c r="CP1591" s="262"/>
      <c r="CQ1591" s="262"/>
      <c r="CR1591" s="262"/>
      <c r="CS1591" s="262"/>
      <c r="CT1591" s="262"/>
      <c r="CU1591" s="262"/>
      <c r="CV1591" s="262"/>
      <c r="CW1591" s="262"/>
      <c r="CX1591" s="262"/>
      <c r="CY1591" s="262"/>
      <c r="CZ1591" s="262"/>
      <c r="DA1591" s="262"/>
      <c r="DB1591" s="262"/>
      <c r="DC1591" s="262"/>
      <c r="DD1591" s="262"/>
      <c r="DE1591" s="262"/>
      <c r="DF1591" s="262"/>
      <c r="DG1591" s="262"/>
      <c r="DH1591" s="262"/>
      <c r="DI1591" s="262"/>
      <c r="DJ1591" s="262"/>
      <c r="DK1591" s="262"/>
      <c r="DL1591" s="262"/>
      <c r="DM1591" s="262"/>
      <c r="DN1591" s="262"/>
      <c r="DO1591" s="262"/>
      <c r="DP1591" s="262"/>
      <c r="DQ1591" s="262"/>
      <c r="DR1591" s="262"/>
      <c r="DS1591" s="262"/>
      <c r="DT1591" s="262"/>
      <c r="DU1591" s="262"/>
      <c r="DV1591" s="262"/>
      <c r="DW1591" s="262"/>
      <c r="DX1591" s="262"/>
      <c r="DY1591" s="262"/>
      <c r="DZ1591" s="262"/>
      <c r="EA1591" s="262"/>
      <c r="EB1591" s="262"/>
      <c r="EC1591" s="262"/>
      <c r="ED1591" s="262"/>
      <c r="EE1591" s="262"/>
      <c r="EF1591" s="262"/>
      <c r="EG1591" s="262"/>
      <c r="EH1591" s="262"/>
      <c r="EI1591" s="262"/>
      <c r="EJ1591" s="262"/>
      <c r="EK1591" s="262"/>
      <c r="EL1591" s="262"/>
      <c r="EM1591" s="262"/>
      <c r="EN1591" s="262"/>
      <c r="EO1591" s="262"/>
      <c r="EP1591" s="262"/>
      <c r="EQ1591" s="262"/>
      <c r="ER1591" s="262"/>
      <c r="ES1591" s="262"/>
      <c r="ET1591" s="262"/>
      <c r="EU1591" s="262"/>
      <c r="EV1591" s="262"/>
      <c r="EW1591" s="262"/>
      <c r="EX1591" s="262"/>
      <c r="EY1591" s="262"/>
      <c r="EZ1591" s="262"/>
      <c r="FA1591" s="262"/>
      <c r="FB1591" s="262"/>
      <c r="FC1591" s="262"/>
      <c r="FD1591" s="262"/>
      <c r="FE1591" s="262"/>
      <c r="FF1591" s="262"/>
      <c r="FG1591" s="262"/>
      <c r="FH1591" s="262"/>
      <c r="FI1591" s="262"/>
      <c r="FJ1591" s="262"/>
      <c r="FK1591" s="262"/>
      <c r="FL1591" s="262"/>
      <c r="FM1591" s="262"/>
      <c r="FN1591" s="262"/>
      <c r="FO1591" s="262"/>
      <c r="FP1591" s="262"/>
      <c r="FQ1591" s="262"/>
      <c r="FR1591" s="262"/>
      <c r="FS1591" s="262"/>
      <c r="FT1591" s="262"/>
      <c r="FU1591" s="262"/>
      <c r="FV1591" s="262"/>
      <c r="FW1591" s="262"/>
      <c r="FX1591" s="262"/>
      <c r="FY1591" s="262"/>
      <c r="FZ1591" s="262"/>
      <c r="GA1591" s="262"/>
      <c r="GB1591" s="262"/>
      <c r="GC1591" s="262"/>
      <c r="GD1591" s="262"/>
    </row>
    <row r="1592" spans="1:186" s="263" customFormat="1" x14ac:dyDescent="0.2">
      <c r="A1592" s="339" t="s">
        <v>13489</v>
      </c>
      <c r="B1592" s="280" t="s">
        <v>6854</v>
      </c>
      <c r="C1592" s="281" t="s">
        <v>6855</v>
      </c>
      <c r="D1592" s="130" t="s">
        <v>18</v>
      </c>
      <c r="E1592" s="130">
        <v>1</v>
      </c>
      <c r="F1592" s="130"/>
      <c r="G1592" s="282">
        <v>10</v>
      </c>
      <c r="H1592" s="283">
        <v>8.3333333333333332E-3</v>
      </c>
      <c r="I1592" s="358">
        <v>1084.9000000000001</v>
      </c>
      <c r="J1592" s="284"/>
      <c r="K1592" s="283"/>
      <c r="L1592" s="284">
        <f>IF(ISNUMBER(I1592),ROUND(H1592*E1592*I1592,2),"")</f>
        <v>9.0399999999999991</v>
      </c>
      <c r="M1592" s="284">
        <f t="shared" si="28"/>
        <v>271.2</v>
      </c>
      <c r="N1592" s="131"/>
      <c r="O1592" s="340"/>
      <c r="P1592" s="262"/>
      <c r="Q1592" s="262"/>
      <c r="R1592" s="262"/>
      <c r="S1592" s="262"/>
      <c r="T1592" s="262"/>
      <c r="U1592" s="262"/>
      <c r="V1592" s="262"/>
      <c r="W1592" s="262"/>
      <c r="X1592" s="262"/>
      <c r="Y1592" s="262"/>
      <c r="Z1592" s="262"/>
      <c r="AA1592" s="262"/>
      <c r="AB1592" s="262"/>
      <c r="AC1592" s="262"/>
      <c r="AD1592" s="262"/>
      <c r="AE1592" s="262"/>
      <c r="AF1592" s="262"/>
      <c r="AG1592" s="262"/>
      <c r="AH1592" s="262"/>
      <c r="AI1592" s="262"/>
      <c r="AJ1592" s="262"/>
      <c r="AK1592" s="262"/>
      <c r="AL1592" s="262"/>
      <c r="AM1592" s="262"/>
      <c r="AN1592" s="262"/>
      <c r="AO1592" s="262"/>
      <c r="AP1592" s="262"/>
      <c r="AQ1592" s="262"/>
      <c r="AR1592" s="262"/>
      <c r="AS1592" s="262"/>
      <c r="AT1592" s="262"/>
      <c r="AU1592" s="262"/>
      <c r="AV1592" s="262"/>
      <c r="AW1592" s="262"/>
      <c r="AX1592" s="262"/>
      <c r="AY1592" s="262"/>
      <c r="AZ1592" s="262"/>
      <c r="BA1592" s="262"/>
      <c r="BB1592" s="262"/>
      <c r="BC1592" s="262"/>
      <c r="BD1592" s="262"/>
      <c r="BE1592" s="262"/>
      <c r="BF1592" s="262"/>
      <c r="BG1592" s="262"/>
      <c r="BH1592" s="262"/>
      <c r="BI1592" s="262"/>
      <c r="BJ1592" s="262"/>
      <c r="BK1592" s="262"/>
      <c r="BL1592" s="262"/>
      <c r="BM1592" s="262"/>
      <c r="BN1592" s="262"/>
      <c r="BO1592" s="262"/>
      <c r="BP1592" s="262"/>
      <c r="BQ1592" s="262"/>
      <c r="BR1592" s="262"/>
      <c r="BS1592" s="262"/>
      <c r="BT1592" s="262"/>
      <c r="BU1592" s="262"/>
      <c r="BV1592" s="262"/>
      <c r="BW1592" s="262"/>
      <c r="BX1592" s="262"/>
      <c r="BY1592" s="262"/>
      <c r="BZ1592" s="262"/>
      <c r="CA1592" s="262"/>
      <c r="CB1592" s="262"/>
      <c r="CC1592" s="262"/>
      <c r="CD1592" s="262"/>
      <c r="CE1592" s="262"/>
      <c r="CF1592" s="262"/>
      <c r="CG1592" s="262"/>
      <c r="CH1592" s="262"/>
      <c r="CI1592" s="262"/>
      <c r="CJ1592" s="262"/>
      <c r="CK1592" s="262"/>
      <c r="CL1592" s="262"/>
      <c r="CM1592" s="262"/>
      <c r="CN1592" s="262"/>
      <c r="CO1592" s="262"/>
      <c r="CP1592" s="262"/>
      <c r="CQ1592" s="262"/>
      <c r="CR1592" s="262"/>
      <c r="CS1592" s="262"/>
      <c r="CT1592" s="262"/>
      <c r="CU1592" s="262"/>
      <c r="CV1592" s="262"/>
      <c r="CW1592" s="262"/>
      <c r="CX1592" s="262"/>
      <c r="CY1592" s="262"/>
      <c r="CZ1592" s="262"/>
      <c r="DA1592" s="262"/>
      <c r="DB1592" s="262"/>
      <c r="DC1592" s="262"/>
      <c r="DD1592" s="262"/>
      <c r="DE1592" s="262"/>
      <c r="DF1592" s="262"/>
      <c r="DG1592" s="262"/>
      <c r="DH1592" s="262"/>
      <c r="DI1592" s="262"/>
      <c r="DJ1592" s="262"/>
      <c r="DK1592" s="262"/>
      <c r="DL1592" s="262"/>
      <c r="DM1592" s="262"/>
      <c r="DN1592" s="262"/>
      <c r="DO1592" s="262"/>
      <c r="DP1592" s="262"/>
      <c r="DQ1592" s="262"/>
      <c r="DR1592" s="262"/>
      <c r="DS1592" s="262"/>
      <c r="DT1592" s="262"/>
      <c r="DU1592" s="262"/>
      <c r="DV1592" s="262"/>
      <c r="DW1592" s="262"/>
      <c r="DX1592" s="262"/>
      <c r="DY1592" s="262"/>
      <c r="DZ1592" s="262"/>
      <c r="EA1592" s="262"/>
      <c r="EB1592" s="262"/>
      <c r="EC1592" s="262"/>
      <c r="ED1592" s="262"/>
      <c r="EE1592" s="262"/>
      <c r="EF1592" s="262"/>
      <c r="EG1592" s="262"/>
      <c r="EH1592" s="262"/>
      <c r="EI1592" s="262"/>
      <c r="EJ1592" s="262"/>
      <c r="EK1592" s="262"/>
      <c r="EL1592" s="262"/>
      <c r="EM1592" s="262"/>
      <c r="EN1592" s="262"/>
      <c r="EO1592" s="262"/>
      <c r="EP1592" s="262"/>
      <c r="EQ1592" s="262"/>
      <c r="ER1592" s="262"/>
      <c r="ES1592" s="262"/>
      <c r="ET1592" s="262"/>
      <c r="EU1592" s="262"/>
      <c r="EV1592" s="262"/>
      <c r="EW1592" s="262"/>
      <c r="EX1592" s="262"/>
      <c r="EY1592" s="262"/>
      <c r="EZ1592" s="262"/>
      <c r="FA1592" s="262"/>
      <c r="FB1592" s="262"/>
      <c r="FC1592" s="262"/>
      <c r="FD1592" s="262"/>
      <c r="FE1592" s="262"/>
      <c r="FF1592" s="262"/>
      <c r="FG1592" s="262"/>
      <c r="FH1592" s="262"/>
      <c r="FI1592" s="262"/>
      <c r="FJ1592" s="262"/>
      <c r="FK1592" s="262"/>
      <c r="FL1592" s="262"/>
      <c r="FM1592" s="262"/>
      <c r="FN1592" s="262"/>
      <c r="FO1592" s="262"/>
      <c r="FP1592" s="262"/>
      <c r="FQ1592" s="262"/>
      <c r="FR1592" s="262"/>
      <c r="FS1592" s="262"/>
      <c r="FT1592" s="262"/>
      <c r="FU1592" s="262"/>
      <c r="FV1592" s="262"/>
      <c r="FW1592" s="262"/>
      <c r="FX1592" s="262"/>
      <c r="FY1592" s="262"/>
      <c r="FZ1592" s="262"/>
      <c r="GA1592" s="262"/>
      <c r="GB1592" s="262"/>
      <c r="GC1592" s="262"/>
      <c r="GD1592" s="262"/>
    </row>
    <row r="1593" spans="1:186" s="263" customFormat="1" x14ac:dyDescent="0.2">
      <c r="A1593" s="339" t="s">
        <v>13490</v>
      </c>
      <c r="B1593" s="280" t="s">
        <v>6856</v>
      </c>
      <c r="C1593" s="281" t="s">
        <v>6857</v>
      </c>
      <c r="D1593" s="130" t="s">
        <v>18</v>
      </c>
      <c r="E1593" s="130">
        <v>2</v>
      </c>
      <c r="F1593" s="130"/>
      <c r="G1593" s="282">
        <v>10</v>
      </c>
      <c r="H1593" s="283">
        <v>8.3333333333333332E-3</v>
      </c>
      <c r="I1593" s="358">
        <v>1437.55</v>
      </c>
      <c r="J1593" s="284"/>
      <c r="K1593" s="283"/>
      <c r="L1593" s="284">
        <f>IF(ISNUMBER(I1593),ROUND(H1593*E1593*I1593,2),"")</f>
        <v>23.96</v>
      </c>
      <c r="M1593" s="284">
        <f t="shared" si="28"/>
        <v>718.8</v>
      </c>
      <c r="N1593" s="131"/>
      <c r="O1593" s="340"/>
      <c r="P1593" s="262"/>
      <c r="Q1593" s="262"/>
      <c r="R1593" s="262"/>
      <c r="S1593" s="262"/>
      <c r="T1593" s="262"/>
      <c r="U1593" s="262"/>
      <c r="V1593" s="262"/>
      <c r="W1593" s="262"/>
      <c r="X1593" s="262"/>
      <c r="Y1593" s="262"/>
      <c r="Z1593" s="262"/>
      <c r="AA1593" s="262"/>
      <c r="AB1593" s="262"/>
      <c r="AC1593" s="262"/>
      <c r="AD1593" s="262"/>
      <c r="AE1593" s="262"/>
      <c r="AF1593" s="262"/>
      <c r="AG1593" s="262"/>
      <c r="AH1593" s="262"/>
      <c r="AI1593" s="262"/>
      <c r="AJ1593" s="262"/>
      <c r="AK1593" s="262"/>
      <c r="AL1593" s="262"/>
      <c r="AM1593" s="262"/>
      <c r="AN1593" s="262"/>
      <c r="AO1593" s="262"/>
      <c r="AP1593" s="262"/>
      <c r="AQ1593" s="262"/>
      <c r="AR1593" s="262"/>
      <c r="AS1593" s="262"/>
      <c r="AT1593" s="262"/>
      <c r="AU1593" s="262"/>
      <c r="AV1593" s="262"/>
      <c r="AW1593" s="262"/>
      <c r="AX1593" s="262"/>
      <c r="AY1593" s="262"/>
      <c r="AZ1593" s="262"/>
      <c r="BA1593" s="262"/>
      <c r="BB1593" s="262"/>
      <c r="BC1593" s="262"/>
      <c r="BD1593" s="262"/>
      <c r="BE1593" s="262"/>
      <c r="BF1593" s="262"/>
      <c r="BG1593" s="262"/>
      <c r="BH1593" s="262"/>
      <c r="BI1593" s="262"/>
      <c r="BJ1593" s="262"/>
      <c r="BK1593" s="262"/>
      <c r="BL1593" s="262"/>
      <c r="BM1593" s="262"/>
      <c r="BN1593" s="262"/>
      <c r="BO1593" s="262"/>
      <c r="BP1593" s="262"/>
      <c r="BQ1593" s="262"/>
      <c r="BR1593" s="262"/>
      <c r="BS1593" s="262"/>
      <c r="BT1593" s="262"/>
      <c r="BU1593" s="262"/>
      <c r="BV1593" s="262"/>
      <c r="BW1593" s="262"/>
      <c r="BX1593" s="262"/>
      <c r="BY1593" s="262"/>
      <c r="BZ1593" s="262"/>
      <c r="CA1593" s="262"/>
      <c r="CB1593" s="262"/>
      <c r="CC1593" s="262"/>
      <c r="CD1593" s="262"/>
      <c r="CE1593" s="262"/>
      <c r="CF1593" s="262"/>
      <c r="CG1593" s="262"/>
      <c r="CH1593" s="262"/>
      <c r="CI1593" s="262"/>
      <c r="CJ1593" s="262"/>
      <c r="CK1593" s="262"/>
      <c r="CL1593" s="262"/>
      <c r="CM1593" s="262"/>
      <c r="CN1593" s="262"/>
      <c r="CO1593" s="262"/>
      <c r="CP1593" s="262"/>
      <c r="CQ1593" s="262"/>
      <c r="CR1593" s="262"/>
      <c r="CS1593" s="262"/>
      <c r="CT1593" s="262"/>
      <c r="CU1593" s="262"/>
      <c r="CV1593" s="262"/>
      <c r="CW1593" s="262"/>
      <c r="CX1593" s="262"/>
      <c r="CY1593" s="262"/>
      <c r="CZ1593" s="262"/>
      <c r="DA1593" s="262"/>
      <c r="DB1593" s="262"/>
      <c r="DC1593" s="262"/>
      <c r="DD1593" s="262"/>
      <c r="DE1593" s="262"/>
      <c r="DF1593" s="262"/>
      <c r="DG1593" s="262"/>
      <c r="DH1593" s="262"/>
      <c r="DI1593" s="262"/>
      <c r="DJ1593" s="262"/>
      <c r="DK1593" s="262"/>
      <c r="DL1593" s="262"/>
      <c r="DM1593" s="262"/>
      <c r="DN1593" s="262"/>
      <c r="DO1593" s="262"/>
      <c r="DP1593" s="262"/>
      <c r="DQ1593" s="262"/>
      <c r="DR1593" s="262"/>
      <c r="DS1593" s="262"/>
      <c r="DT1593" s="262"/>
      <c r="DU1593" s="262"/>
      <c r="DV1593" s="262"/>
      <c r="DW1593" s="262"/>
      <c r="DX1593" s="262"/>
      <c r="DY1593" s="262"/>
      <c r="DZ1593" s="262"/>
      <c r="EA1593" s="262"/>
      <c r="EB1593" s="262"/>
      <c r="EC1593" s="262"/>
      <c r="ED1593" s="262"/>
      <c r="EE1593" s="262"/>
      <c r="EF1593" s="262"/>
      <c r="EG1593" s="262"/>
      <c r="EH1593" s="262"/>
      <c r="EI1593" s="262"/>
      <c r="EJ1593" s="262"/>
      <c r="EK1593" s="262"/>
      <c r="EL1593" s="262"/>
      <c r="EM1593" s="262"/>
      <c r="EN1593" s="262"/>
      <c r="EO1593" s="262"/>
      <c r="EP1593" s="262"/>
      <c r="EQ1593" s="262"/>
      <c r="ER1593" s="262"/>
      <c r="ES1593" s="262"/>
      <c r="ET1593" s="262"/>
      <c r="EU1593" s="262"/>
      <c r="EV1593" s="262"/>
      <c r="EW1593" s="262"/>
      <c r="EX1593" s="262"/>
      <c r="EY1593" s="262"/>
      <c r="EZ1593" s="262"/>
      <c r="FA1593" s="262"/>
      <c r="FB1593" s="262"/>
      <c r="FC1593" s="262"/>
      <c r="FD1593" s="262"/>
      <c r="FE1593" s="262"/>
      <c r="FF1593" s="262"/>
      <c r="FG1593" s="262"/>
      <c r="FH1593" s="262"/>
      <c r="FI1593" s="262"/>
      <c r="FJ1593" s="262"/>
      <c r="FK1593" s="262"/>
      <c r="FL1593" s="262"/>
      <c r="FM1593" s="262"/>
      <c r="FN1593" s="262"/>
      <c r="FO1593" s="262"/>
      <c r="FP1593" s="262"/>
      <c r="FQ1593" s="262"/>
      <c r="FR1593" s="262"/>
      <c r="FS1593" s="262"/>
      <c r="FT1593" s="262"/>
      <c r="FU1593" s="262"/>
      <c r="FV1593" s="262"/>
      <c r="FW1593" s="262"/>
      <c r="FX1593" s="262"/>
      <c r="FY1593" s="262"/>
      <c r="FZ1593" s="262"/>
      <c r="GA1593" s="262"/>
      <c r="GB1593" s="262"/>
      <c r="GC1593" s="262"/>
      <c r="GD1593" s="262"/>
    </row>
    <row r="1594" spans="1:186" s="263" customFormat="1" x14ac:dyDescent="0.2">
      <c r="A1594" s="339" t="s">
        <v>13491</v>
      </c>
      <c r="B1594" s="280" t="s">
        <v>6858</v>
      </c>
      <c r="C1594" s="281" t="s">
        <v>6859</v>
      </c>
      <c r="D1594" s="130" t="s">
        <v>18</v>
      </c>
      <c r="E1594" s="130">
        <v>1</v>
      </c>
      <c r="F1594" s="130"/>
      <c r="G1594" s="282">
        <v>10</v>
      </c>
      <c r="H1594" s="283">
        <v>8.3333333333333332E-3</v>
      </c>
      <c r="I1594" s="358">
        <v>2699.95</v>
      </c>
      <c r="J1594" s="284"/>
      <c r="K1594" s="283"/>
      <c r="L1594" s="284">
        <f>IF(ISNUMBER(I1594),ROUND(H1594*E1594*I1594,2),"")</f>
        <v>22.5</v>
      </c>
      <c r="M1594" s="284">
        <f t="shared" si="28"/>
        <v>675</v>
      </c>
      <c r="N1594" s="131"/>
      <c r="O1594" s="340"/>
      <c r="P1594" s="262"/>
      <c r="Q1594" s="262"/>
      <c r="R1594" s="262"/>
      <c r="S1594" s="262"/>
      <c r="T1594" s="262"/>
      <c r="U1594" s="262"/>
      <c r="V1594" s="262"/>
      <c r="W1594" s="262"/>
      <c r="X1594" s="262"/>
      <c r="Y1594" s="262"/>
      <c r="Z1594" s="262"/>
      <c r="AA1594" s="262"/>
      <c r="AB1594" s="262"/>
      <c r="AC1594" s="262"/>
      <c r="AD1594" s="262"/>
      <c r="AE1594" s="262"/>
      <c r="AF1594" s="262"/>
      <c r="AG1594" s="262"/>
      <c r="AH1594" s="262"/>
      <c r="AI1594" s="262"/>
      <c r="AJ1594" s="262"/>
      <c r="AK1594" s="262"/>
      <c r="AL1594" s="262"/>
      <c r="AM1594" s="262"/>
      <c r="AN1594" s="262"/>
      <c r="AO1594" s="262"/>
      <c r="AP1594" s="262"/>
      <c r="AQ1594" s="262"/>
      <c r="AR1594" s="262"/>
      <c r="AS1594" s="262"/>
      <c r="AT1594" s="262"/>
      <c r="AU1594" s="262"/>
      <c r="AV1594" s="262"/>
      <c r="AW1594" s="262"/>
      <c r="AX1594" s="262"/>
      <c r="AY1594" s="262"/>
      <c r="AZ1594" s="262"/>
      <c r="BA1594" s="262"/>
      <c r="BB1594" s="262"/>
      <c r="BC1594" s="262"/>
      <c r="BD1594" s="262"/>
      <c r="BE1594" s="262"/>
      <c r="BF1594" s="262"/>
      <c r="BG1594" s="262"/>
      <c r="BH1594" s="262"/>
      <c r="BI1594" s="262"/>
      <c r="BJ1594" s="262"/>
      <c r="BK1594" s="262"/>
      <c r="BL1594" s="262"/>
      <c r="BM1594" s="262"/>
      <c r="BN1594" s="262"/>
      <c r="BO1594" s="262"/>
      <c r="BP1594" s="262"/>
      <c r="BQ1594" s="262"/>
      <c r="BR1594" s="262"/>
      <c r="BS1594" s="262"/>
      <c r="BT1594" s="262"/>
      <c r="BU1594" s="262"/>
      <c r="BV1594" s="262"/>
      <c r="BW1594" s="262"/>
      <c r="BX1594" s="262"/>
      <c r="BY1594" s="262"/>
      <c r="BZ1594" s="262"/>
      <c r="CA1594" s="262"/>
      <c r="CB1594" s="262"/>
      <c r="CC1594" s="262"/>
      <c r="CD1594" s="262"/>
      <c r="CE1594" s="262"/>
      <c r="CF1594" s="262"/>
      <c r="CG1594" s="262"/>
      <c r="CH1594" s="262"/>
      <c r="CI1594" s="262"/>
      <c r="CJ1594" s="262"/>
      <c r="CK1594" s="262"/>
      <c r="CL1594" s="262"/>
      <c r="CM1594" s="262"/>
      <c r="CN1594" s="262"/>
      <c r="CO1594" s="262"/>
      <c r="CP1594" s="262"/>
      <c r="CQ1594" s="262"/>
      <c r="CR1594" s="262"/>
      <c r="CS1594" s="262"/>
      <c r="CT1594" s="262"/>
      <c r="CU1594" s="262"/>
      <c r="CV1594" s="262"/>
      <c r="CW1594" s="262"/>
      <c r="CX1594" s="262"/>
      <c r="CY1594" s="262"/>
      <c r="CZ1594" s="262"/>
      <c r="DA1594" s="262"/>
      <c r="DB1594" s="262"/>
      <c r="DC1594" s="262"/>
      <c r="DD1594" s="262"/>
      <c r="DE1594" s="262"/>
      <c r="DF1594" s="262"/>
      <c r="DG1594" s="262"/>
      <c r="DH1594" s="262"/>
      <c r="DI1594" s="262"/>
      <c r="DJ1594" s="262"/>
      <c r="DK1594" s="262"/>
      <c r="DL1594" s="262"/>
      <c r="DM1594" s="262"/>
      <c r="DN1594" s="262"/>
      <c r="DO1594" s="262"/>
      <c r="DP1594" s="262"/>
      <c r="DQ1594" s="262"/>
      <c r="DR1594" s="262"/>
      <c r="DS1594" s="262"/>
      <c r="DT1594" s="262"/>
      <c r="DU1594" s="262"/>
      <c r="DV1594" s="262"/>
      <c r="DW1594" s="262"/>
      <c r="DX1594" s="262"/>
      <c r="DY1594" s="262"/>
      <c r="DZ1594" s="262"/>
      <c r="EA1594" s="262"/>
      <c r="EB1594" s="262"/>
      <c r="EC1594" s="262"/>
      <c r="ED1594" s="262"/>
      <c r="EE1594" s="262"/>
      <c r="EF1594" s="262"/>
      <c r="EG1594" s="262"/>
      <c r="EH1594" s="262"/>
      <c r="EI1594" s="262"/>
      <c r="EJ1594" s="262"/>
      <c r="EK1594" s="262"/>
      <c r="EL1594" s="262"/>
      <c r="EM1594" s="262"/>
      <c r="EN1594" s="262"/>
      <c r="EO1594" s="262"/>
      <c r="EP1594" s="262"/>
      <c r="EQ1594" s="262"/>
      <c r="ER1594" s="262"/>
      <c r="ES1594" s="262"/>
      <c r="ET1594" s="262"/>
      <c r="EU1594" s="262"/>
      <c r="EV1594" s="262"/>
      <c r="EW1594" s="262"/>
      <c r="EX1594" s="262"/>
      <c r="EY1594" s="262"/>
      <c r="EZ1594" s="262"/>
      <c r="FA1594" s="262"/>
      <c r="FB1594" s="262"/>
      <c r="FC1594" s="262"/>
      <c r="FD1594" s="262"/>
      <c r="FE1594" s="262"/>
      <c r="FF1594" s="262"/>
      <c r="FG1594" s="262"/>
      <c r="FH1594" s="262"/>
      <c r="FI1594" s="262"/>
      <c r="FJ1594" s="262"/>
      <c r="FK1594" s="262"/>
      <c r="FL1594" s="262"/>
      <c r="FM1594" s="262"/>
      <c r="FN1594" s="262"/>
      <c r="FO1594" s="262"/>
      <c r="FP1594" s="262"/>
      <c r="FQ1594" s="262"/>
      <c r="FR1594" s="262"/>
      <c r="FS1594" s="262"/>
      <c r="FT1594" s="262"/>
      <c r="FU1594" s="262"/>
      <c r="FV1594" s="262"/>
      <c r="FW1594" s="262"/>
      <c r="FX1594" s="262"/>
      <c r="FY1594" s="262"/>
      <c r="FZ1594" s="262"/>
      <c r="GA1594" s="262"/>
      <c r="GB1594" s="262"/>
      <c r="GC1594" s="262"/>
      <c r="GD1594" s="262"/>
    </row>
    <row r="1595" spans="1:186" s="263" customFormat="1" x14ac:dyDescent="0.2">
      <c r="A1595" s="339" t="s">
        <v>13492</v>
      </c>
      <c r="B1595" s="280" t="s">
        <v>6860</v>
      </c>
      <c r="C1595" s="281" t="s">
        <v>6861</v>
      </c>
      <c r="D1595" s="130" t="s">
        <v>18</v>
      </c>
      <c r="E1595" s="130">
        <v>2</v>
      </c>
      <c r="F1595" s="130"/>
      <c r="G1595" s="282">
        <v>10</v>
      </c>
      <c r="H1595" s="283">
        <v>8.3333333333333332E-3</v>
      </c>
      <c r="I1595" s="358">
        <v>1578.79</v>
      </c>
      <c r="J1595" s="284"/>
      <c r="K1595" s="283"/>
      <c r="L1595" s="284">
        <f>IF(ISNUMBER(I1595),ROUND(H1595*E1595*I1595,2),"")</f>
        <v>26.31</v>
      </c>
      <c r="M1595" s="284">
        <f t="shared" si="28"/>
        <v>789.3</v>
      </c>
      <c r="N1595" s="131"/>
      <c r="O1595" s="340"/>
      <c r="P1595" s="262"/>
      <c r="Q1595" s="262"/>
      <c r="R1595" s="262"/>
      <c r="S1595" s="262"/>
      <c r="T1595" s="262"/>
      <c r="U1595" s="262"/>
      <c r="V1595" s="262"/>
      <c r="W1595" s="262"/>
      <c r="X1595" s="262"/>
      <c r="Y1595" s="262"/>
      <c r="Z1595" s="262"/>
      <c r="AA1595" s="262"/>
      <c r="AB1595" s="262"/>
      <c r="AC1595" s="262"/>
      <c r="AD1595" s="262"/>
      <c r="AE1595" s="262"/>
      <c r="AF1595" s="262"/>
      <c r="AG1595" s="262"/>
      <c r="AH1595" s="262"/>
      <c r="AI1595" s="262"/>
      <c r="AJ1595" s="262"/>
      <c r="AK1595" s="262"/>
      <c r="AL1595" s="262"/>
      <c r="AM1595" s="262"/>
      <c r="AN1595" s="262"/>
      <c r="AO1595" s="262"/>
      <c r="AP1595" s="262"/>
      <c r="AQ1595" s="262"/>
      <c r="AR1595" s="262"/>
      <c r="AS1595" s="262"/>
      <c r="AT1595" s="262"/>
      <c r="AU1595" s="262"/>
      <c r="AV1595" s="262"/>
      <c r="AW1595" s="262"/>
      <c r="AX1595" s="262"/>
      <c r="AY1595" s="262"/>
      <c r="AZ1595" s="262"/>
      <c r="BA1595" s="262"/>
      <c r="BB1595" s="262"/>
      <c r="BC1595" s="262"/>
      <c r="BD1595" s="262"/>
      <c r="BE1595" s="262"/>
      <c r="BF1595" s="262"/>
      <c r="BG1595" s="262"/>
      <c r="BH1595" s="262"/>
      <c r="BI1595" s="262"/>
      <c r="BJ1595" s="262"/>
      <c r="BK1595" s="262"/>
      <c r="BL1595" s="262"/>
      <c r="BM1595" s="262"/>
      <c r="BN1595" s="262"/>
      <c r="BO1595" s="262"/>
      <c r="BP1595" s="262"/>
      <c r="BQ1595" s="262"/>
      <c r="BR1595" s="262"/>
      <c r="BS1595" s="262"/>
      <c r="BT1595" s="262"/>
      <c r="BU1595" s="262"/>
      <c r="BV1595" s="262"/>
      <c r="BW1595" s="262"/>
      <c r="BX1595" s="262"/>
      <c r="BY1595" s="262"/>
      <c r="BZ1595" s="262"/>
      <c r="CA1595" s="262"/>
      <c r="CB1595" s="262"/>
      <c r="CC1595" s="262"/>
      <c r="CD1595" s="262"/>
      <c r="CE1595" s="262"/>
      <c r="CF1595" s="262"/>
      <c r="CG1595" s="262"/>
      <c r="CH1595" s="262"/>
      <c r="CI1595" s="262"/>
      <c r="CJ1595" s="262"/>
      <c r="CK1595" s="262"/>
      <c r="CL1595" s="262"/>
      <c r="CM1595" s="262"/>
      <c r="CN1595" s="262"/>
      <c r="CO1595" s="262"/>
      <c r="CP1595" s="262"/>
      <c r="CQ1595" s="262"/>
      <c r="CR1595" s="262"/>
      <c r="CS1595" s="262"/>
      <c r="CT1595" s="262"/>
      <c r="CU1595" s="262"/>
      <c r="CV1595" s="262"/>
      <c r="CW1595" s="262"/>
      <c r="CX1595" s="262"/>
      <c r="CY1595" s="262"/>
      <c r="CZ1595" s="262"/>
      <c r="DA1595" s="262"/>
      <c r="DB1595" s="262"/>
      <c r="DC1595" s="262"/>
      <c r="DD1595" s="262"/>
      <c r="DE1595" s="262"/>
      <c r="DF1595" s="262"/>
      <c r="DG1595" s="262"/>
      <c r="DH1595" s="262"/>
      <c r="DI1595" s="262"/>
      <c r="DJ1595" s="262"/>
      <c r="DK1595" s="262"/>
      <c r="DL1595" s="262"/>
      <c r="DM1595" s="262"/>
      <c r="DN1595" s="262"/>
      <c r="DO1595" s="262"/>
      <c r="DP1595" s="262"/>
      <c r="DQ1595" s="262"/>
      <c r="DR1595" s="262"/>
      <c r="DS1595" s="262"/>
      <c r="DT1595" s="262"/>
      <c r="DU1595" s="262"/>
      <c r="DV1595" s="262"/>
      <c r="DW1595" s="262"/>
      <c r="DX1595" s="262"/>
      <c r="DY1595" s="262"/>
      <c r="DZ1595" s="262"/>
      <c r="EA1595" s="262"/>
      <c r="EB1595" s="262"/>
      <c r="EC1595" s="262"/>
      <c r="ED1595" s="262"/>
      <c r="EE1595" s="262"/>
      <c r="EF1595" s="262"/>
      <c r="EG1595" s="262"/>
      <c r="EH1595" s="262"/>
      <c r="EI1595" s="262"/>
      <c r="EJ1595" s="262"/>
      <c r="EK1595" s="262"/>
      <c r="EL1595" s="262"/>
      <c r="EM1595" s="262"/>
      <c r="EN1595" s="262"/>
      <c r="EO1595" s="262"/>
      <c r="EP1595" s="262"/>
      <c r="EQ1595" s="262"/>
      <c r="ER1595" s="262"/>
      <c r="ES1595" s="262"/>
      <c r="ET1595" s="262"/>
      <c r="EU1595" s="262"/>
      <c r="EV1595" s="262"/>
      <c r="EW1595" s="262"/>
      <c r="EX1595" s="262"/>
      <c r="EY1595" s="262"/>
      <c r="EZ1595" s="262"/>
      <c r="FA1595" s="262"/>
      <c r="FB1595" s="262"/>
      <c r="FC1595" s="262"/>
      <c r="FD1595" s="262"/>
      <c r="FE1595" s="262"/>
      <c r="FF1595" s="262"/>
      <c r="FG1595" s="262"/>
      <c r="FH1595" s="262"/>
      <c r="FI1595" s="262"/>
      <c r="FJ1595" s="262"/>
      <c r="FK1595" s="262"/>
      <c r="FL1595" s="262"/>
      <c r="FM1595" s="262"/>
      <c r="FN1595" s="262"/>
      <c r="FO1595" s="262"/>
      <c r="FP1595" s="262"/>
      <c r="FQ1595" s="262"/>
      <c r="FR1595" s="262"/>
      <c r="FS1595" s="262"/>
      <c r="FT1595" s="262"/>
      <c r="FU1595" s="262"/>
      <c r="FV1595" s="262"/>
      <c r="FW1595" s="262"/>
      <c r="FX1595" s="262"/>
      <c r="FY1595" s="262"/>
      <c r="FZ1595" s="262"/>
      <c r="GA1595" s="262"/>
      <c r="GB1595" s="262"/>
      <c r="GC1595" s="262"/>
      <c r="GD1595" s="262"/>
    </row>
    <row r="1596" spans="1:186" s="263" customFormat="1" x14ac:dyDescent="0.2">
      <c r="A1596" s="339" t="s">
        <v>13493</v>
      </c>
      <c r="B1596" s="280" t="s">
        <v>6862</v>
      </c>
      <c r="C1596" s="281" t="s">
        <v>6863</v>
      </c>
      <c r="D1596" s="130" t="s">
        <v>18</v>
      </c>
      <c r="E1596" s="130">
        <v>1</v>
      </c>
      <c r="F1596" s="130"/>
      <c r="G1596" s="282">
        <v>10</v>
      </c>
      <c r="H1596" s="283">
        <v>8.3333333333333332E-3</v>
      </c>
      <c r="I1596" s="358">
        <v>2888.53</v>
      </c>
      <c r="J1596" s="284"/>
      <c r="K1596" s="283"/>
      <c r="L1596" s="284">
        <f>IF(ISNUMBER(I1596),ROUND(H1596*E1596*I1596,2),"")</f>
        <v>24.07</v>
      </c>
      <c r="M1596" s="284">
        <f t="shared" si="28"/>
        <v>722.1</v>
      </c>
      <c r="N1596" s="131"/>
      <c r="O1596" s="340"/>
      <c r="P1596" s="262"/>
      <c r="Q1596" s="262"/>
      <c r="R1596" s="262"/>
      <c r="S1596" s="262"/>
      <c r="T1596" s="262"/>
      <c r="U1596" s="262"/>
      <c r="V1596" s="262"/>
      <c r="W1596" s="262"/>
      <c r="X1596" s="262"/>
      <c r="Y1596" s="262"/>
      <c r="Z1596" s="262"/>
      <c r="AA1596" s="262"/>
      <c r="AB1596" s="262"/>
      <c r="AC1596" s="262"/>
      <c r="AD1596" s="262"/>
      <c r="AE1596" s="262"/>
      <c r="AF1596" s="262"/>
      <c r="AG1596" s="262"/>
      <c r="AH1596" s="262"/>
      <c r="AI1596" s="262"/>
      <c r="AJ1596" s="262"/>
      <c r="AK1596" s="262"/>
      <c r="AL1596" s="262"/>
      <c r="AM1596" s="262"/>
      <c r="AN1596" s="262"/>
      <c r="AO1596" s="262"/>
      <c r="AP1596" s="262"/>
      <c r="AQ1596" s="262"/>
      <c r="AR1596" s="262"/>
      <c r="AS1596" s="262"/>
      <c r="AT1596" s="262"/>
      <c r="AU1596" s="262"/>
      <c r="AV1596" s="262"/>
      <c r="AW1596" s="262"/>
      <c r="AX1596" s="262"/>
      <c r="AY1596" s="262"/>
      <c r="AZ1596" s="262"/>
      <c r="BA1596" s="262"/>
      <c r="BB1596" s="262"/>
      <c r="BC1596" s="262"/>
      <c r="BD1596" s="262"/>
      <c r="BE1596" s="262"/>
      <c r="BF1596" s="262"/>
      <c r="BG1596" s="262"/>
      <c r="BH1596" s="262"/>
      <c r="BI1596" s="262"/>
      <c r="BJ1596" s="262"/>
      <c r="BK1596" s="262"/>
      <c r="BL1596" s="262"/>
      <c r="BM1596" s="262"/>
      <c r="BN1596" s="262"/>
      <c r="BO1596" s="262"/>
      <c r="BP1596" s="262"/>
      <c r="BQ1596" s="262"/>
      <c r="BR1596" s="262"/>
      <c r="BS1596" s="262"/>
      <c r="BT1596" s="262"/>
      <c r="BU1596" s="262"/>
      <c r="BV1596" s="262"/>
      <c r="BW1596" s="262"/>
      <c r="BX1596" s="262"/>
      <c r="BY1596" s="262"/>
      <c r="BZ1596" s="262"/>
      <c r="CA1596" s="262"/>
      <c r="CB1596" s="262"/>
      <c r="CC1596" s="262"/>
      <c r="CD1596" s="262"/>
      <c r="CE1596" s="262"/>
      <c r="CF1596" s="262"/>
      <c r="CG1596" s="262"/>
      <c r="CH1596" s="262"/>
      <c r="CI1596" s="262"/>
      <c r="CJ1596" s="262"/>
      <c r="CK1596" s="262"/>
      <c r="CL1596" s="262"/>
      <c r="CM1596" s="262"/>
      <c r="CN1596" s="262"/>
      <c r="CO1596" s="262"/>
      <c r="CP1596" s="262"/>
      <c r="CQ1596" s="262"/>
      <c r="CR1596" s="262"/>
      <c r="CS1596" s="262"/>
      <c r="CT1596" s="262"/>
      <c r="CU1596" s="262"/>
      <c r="CV1596" s="262"/>
      <c r="CW1596" s="262"/>
      <c r="CX1596" s="262"/>
      <c r="CY1596" s="262"/>
      <c r="CZ1596" s="262"/>
      <c r="DA1596" s="262"/>
      <c r="DB1596" s="262"/>
      <c r="DC1596" s="262"/>
      <c r="DD1596" s="262"/>
      <c r="DE1596" s="262"/>
      <c r="DF1596" s="262"/>
      <c r="DG1596" s="262"/>
      <c r="DH1596" s="262"/>
      <c r="DI1596" s="262"/>
      <c r="DJ1596" s="262"/>
      <c r="DK1596" s="262"/>
      <c r="DL1596" s="262"/>
      <c r="DM1596" s="262"/>
      <c r="DN1596" s="262"/>
      <c r="DO1596" s="262"/>
      <c r="DP1596" s="262"/>
      <c r="DQ1596" s="262"/>
      <c r="DR1596" s="262"/>
      <c r="DS1596" s="262"/>
      <c r="DT1596" s="262"/>
      <c r="DU1596" s="262"/>
      <c r="DV1596" s="262"/>
      <c r="DW1596" s="262"/>
      <c r="DX1596" s="262"/>
      <c r="DY1596" s="262"/>
      <c r="DZ1596" s="262"/>
      <c r="EA1596" s="262"/>
      <c r="EB1596" s="262"/>
      <c r="EC1596" s="262"/>
      <c r="ED1596" s="262"/>
      <c r="EE1596" s="262"/>
      <c r="EF1596" s="262"/>
      <c r="EG1596" s="262"/>
      <c r="EH1596" s="262"/>
      <c r="EI1596" s="262"/>
      <c r="EJ1596" s="262"/>
      <c r="EK1596" s="262"/>
      <c r="EL1596" s="262"/>
      <c r="EM1596" s="262"/>
      <c r="EN1596" s="262"/>
      <c r="EO1596" s="262"/>
      <c r="EP1596" s="262"/>
      <c r="EQ1596" s="262"/>
      <c r="ER1596" s="262"/>
      <c r="ES1596" s="262"/>
      <c r="ET1596" s="262"/>
      <c r="EU1596" s="262"/>
      <c r="EV1596" s="262"/>
      <c r="EW1596" s="262"/>
      <c r="EX1596" s="262"/>
      <c r="EY1596" s="262"/>
      <c r="EZ1596" s="262"/>
      <c r="FA1596" s="262"/>
      <c r="FB1596" s="262"/>
      <c r="FC1596" s="262"/>
      <c r="FD1596" s="262"/>
      <c r="FE1596" s="262"/>
      <c r="FF1596" s="262"/>
      <c r="FG1596" s="262"/>
      <c r="FH1596" s="262"/>
      <c r="FI1596" s="262"/>
      <c r="FJ1596" s="262"/>
      <c r="FK1596" s="262"/>
      <c r="FL1596" s="262"/>
      <c r="FM1596" s="262"/>
      <c r="FN1596" s="262"/>
      <c r="FO1596" s="262"/>
      <c r="FP1596" s="262"/>
      <c r="FQ1596" s="262"/>
      <c r="FR1596" s="262"/>
      <c r="FS1596" s="262"/>
      <c r="FT1596" s="262"/>
      <c r="FU1596" s="262"/>
      <c r="FV1596" s="262"/>
      <c r="FW1596" s="262"/>
      <c r="FX1596" s="262"/>
      <c r="FY1596" s="262"/>
      <c r="FZ1596" s="262"/>
      <c r="GA1596" s="262"/>
      <c r="GB1596" s="262"/>
      <c r="GC1596" s="262"/>
      <c r="GD1596" s="262"/>
    </row>
    <row r="1597" spans="1:186" s="263" customFormat="1" x14ac:dyDescent="0.2">
      <c r="A1597" s="339" t="s">
        <v>13494</v>
      </c>
      <c r="B1597" s="280" t="s">
        <v>6864</v>
      </c>
      <c r="C1597" s="281" t="s">
        <v>6865</v>
      </c>
      <c r="D1597" s="130" t="s">
        <v>18</v>
      </c>
      <c r="E1597" s="130">
        <v>1</v>
      </c>
      <c r="F1597" s="130"/>
      <c r="G1597" s="282">
        <v>10</v>
      </c>
      <c r="H1597" s="283">
        <v>8.3333333333333332E-3</v>
      </c>
      <c r="I1597" s="358">
        <v>3002.95</v>
      </c>
      <c r="J1597" s="284"/>
      <c r="K1597" s="283"/>
      <c r="L1597" s="284">
        <f>IF(ISNUMBER(I1597),ROUND(H1597*E1597*I1597,2),"")</f>
        <v>25.02</v>
      </c>
      <c r="M1597" s="284">
        <f t="shared" si="28"/>
        <v>750.6</v>
      </c>
      <c r="N1597" s="131"/>
      <c r="O1597" s="340"/>
      <c r="P1597" s="262"/>
      <c r="Q1597" s="262"/>
      <c r="R1597" s="262"/>
      <c r="S1597" s="262"/>
      <c r="T1597" s="262"/>
      <c r="U1597" s="262"/>
      <c r="V1597" s="262"/>
      <c r="W1597" s="262"/>
      <c r="X1597" s="262"/>
      <c r="Y1597" s="262"/>
      <c r="Z1597" s="262"/>
      <c r="AA1597" s="262"/>
      <c r="AB1597" s="262"/>
      <c r="AC1597" s="262"/>
      <c r="AD1597" s="262"/>
      <c r="AE1597" s="262"/>
      <c r="AF1597" s="262"/>
      <c r="AG1597" s="262"/>
      <c r="AH1597" s="262"/>
      <c r="AI1597" s="262"/>
      <c r="AJ1597" s="262"/>
      <c r="AK1597" s="262"/>
      <c r="AL1597" s="262"/>
      <c r="AM1597" s="262"/>
      <c r="AN1597" s="262"/>
      <c r="AO1597" s="262"/>
      <c r="AP1597" s="262"/>
      <c r="AQ1597" s="262"/>
      <c r="AR1597" s="262"/>
      <c r="AS1597" s="262"/>
      <c r="AT1597" s="262"/>
      <c r="AU1597" s="262"/>
      <c r="AV1597" s="262"/>
      <c r="AW1597" s="262"/>
      <c r="AX1597" s="262"/>
      <c r="AY1597" s="262"/>
      <c r="AZ1597" s="262"/>
      <c r="BA1597" s="262"/>
      <c r="BB1597" s="262"/>
      <c r="BC1597" s="262"/>
      <c r="BD1597" s="262"/>
      <c r="BE1597" s="262"/>
      <c r="BF1597" s="262"/>
      <c r="BG1597" s="262"/>
      <c r="BH1597" s="262"/>
      <c r="BI1597" s="262"/>
      <c r="BJ1597" s="262"/>
      <c r="BK1597" s="262"/>
      <c r="BL1597" s="262"/>
      <c r="BM1597" s="262"/>
      <c r="BN1597" s="262"/>
      <c r="BO1597" s="262"/>
      <c r="BP1597" s="262"/>
      <c r="BQ1597" s="262"/>
      <c r="BR1597" s="262"/>
      <c r="BS1597" s="262"/>
      <c r="BT1597" s="262"/>
      <c r="BU1597" s="262"/>
      <c r="BV1597" s="262"/>
      <c r="BW1597" s="262"/>
      <c r="BX1597" s="262"/>
      <c r="BY1597" s="262"/>
      <c r="BZ1597" s="262"/>
      <c r="CA1597" s="262"/>
      <c r="CB1597" s="262"/>
      <c r="CC1597" s="262"/>
      <c r="CD1597" s="262"/>
      <c r="CE1597" s="262"/>
      <c r="CF1597" s="262"/>
      <c r="CG1597" s="262"/>
      <c r="CH1597" s="262"/>
      <c r="CI1597" s="262"/>
      <c r="CJ1597" s="262"/>
      <c r="CK1597" s="262"/>
      <c r="CL1597" s="262"/>
      <c r="CM1597" s="262"/>
      <c r="CN1597" s="262"/>
      <c r="CO1597" s="262"/>
      <c r="CP1597" s="262"/>
      <c r="CQ1597" s="262"/>
      <c r="CR1597" s="262"/>
      <c r="CS1597" s="262"/>
      <c r="CT1597" s="262"/>
      <c r="CU1597" s="262"/>
      <c r="CV1597" s="262"/>
      <c r="CW1597" s="262"/>
      <c r="CX1597" s="262"/>
      <c r="CY1597" s="262"/>
      <c r="CZ1597" s="262"/>
      <c r="DA1597" s="262"/>
      <c r="DB1597" s="262"/>
      <c r="DC1597" s="262"/>
      <c r="DD1597" s="262"/>
      <c r="DE1597" s="262"/>
      <c r="DF1597" s="262"/>
      <c r="DG1597" s="262"/>
      <c r="DH1597" s="262"/>
      <c r="DI1597" s="262"/>
      <c r="DJ1597" s="262"/>
      <c r="DK1597" s="262"/>
      <c r="DL1597" s="262"/>
      <c r="DM1597" s="262"/>
      <c r="DN1597" s="262"/>
      <c r="DO1597" s="262"/>
      <c r="DP1597" s="262"/>
      <c r="DQ1597" s="262"/>
      <c r="DR1597" s="262"/>
      <c r="DS1597" s="262"/>
      <c r="DT1597" s="262"/>
      <c r="DU1597" s="262"/>
      <c r="DV1597" s="262"/>
      <c r="DW1597" s="262"/>
      <c r="DX1597" s="262"/>
      <c r="DY1597" s="262"/>
      <c r="DZ1597" s="262"/>
      <c r="EA1597" s="262"/>
      <c r="EB1597" s="262"/>
      <c r="EC1597" s="262"/>
      <c r="ED1597" s="262"/>
      <c r="EE1597" s="262"/>
      <c r="EF1597" s="262"/>
      <c r="EG1597" s="262"/>
      <c r="EH1597" s="262"/>
      <c r="EI1597" s="262"/>
      <c r="EJ1597" s="262"/>
      <c r="EK1597" s="262"/>
      <c r="EL1597" s="262"/>
      <c r="EM1597" s="262"/>
      <c r="EN1597" s="262"/>
      <c r="EO1597" s="262"/>
      <c r="EP1597" s="262"/>
      <c r="EQ1597" s="262"/>
      <c r="ER1597" s="262"/>
      <c r="ES1597" s="262"/>
      <c r="ET1597" s="262"/>
      <c r="EU1597" s="262"/>
      <c r="EV1597" s="262"/>
      <c r="EW1597" s="262"/>
      <c r="EX1597" s="262"/>
      <c r="EY1597" s="262"/>
      <c r="EZ1597" s="262"/>
      <c r="FA1597" s="262"/>
      <c r="FB1597" s="262"/>
      <c r="FC1597" s="262"/>
      <c r="FD1597" s="262"/>
      <c r="FE1597" s="262"/>
      <c r="FF1597" s="262"/>
      <c r="FG1597" s="262"/>
      <c r="FH1597" s="262"/>
      <c r="FI1597" s="262"/>
      <c r="FJ1597" s="262"/>
      <c r="FK1597" s="262"/>
      <c r="FL1597" s="262"/>
      <c r="FM1597" s="262"/>
      <c r="FN1597" s="262"/>
      <c r="FO1597" s="262"/>
      <c r="FP1597" s="262"/>
      <c r="FQ1597" s="262"/>
      <c r="FR1597" s="262"/>
      <c r="FS1597" s="262"/>
      <c r="FT1597" s="262"/>
      <c r="FU1597" s="262"/>
      <c r="FV1597" s="262"/>
      <c r="FW1597" s="262"/>
      <c r="FX1597" s="262"/>
      <c r="FY1597" s="262"/>
      <c r="FZ1597" s="262"/>
      <c r="GA1597" s="262"/>
      <c r="GB1597" s="262"/>
      <c r="GC1597" s="262"/>
      <c r="GD1597" s="262"/>
    </row>
    <row r="1598" spans="1:186" s="263" customFormat="1" x14ac:dyDescent="0.2">
      <c r="A1598" s="339" t="s">
        <v>13495</v>
      </c>
      <c r="B1598" s="280" t="s">
        <v>6866</v>
      </c>
      <c r="C1598" s="281" t="s">
        <v>6867</v>
      </c>
      <c r="D1598" s="130" t="s">
        <v>18</v>
      </c>
      <c r="E1598" s="130">
        <v>1</v>
      </c>
      <c r="F1598" s="130"/>
      <c r="G1598" s="282">
        <v>10</v>
      </c>
      <c r="H1598" s="283">
        <v>8.3333333333333332E-3</v>
      </c>
      <c r="I1598" s="358">
        <v>690.06</v>
      </c>
      <c r="J1598" s="284"/>
      <c r="K1598" s="283"/>
      <c r="L1598" s="284">
        <f>IF(ISNUMBER(I1598),ROUND(H1598*E1598*I1598,2),"")</f>
        <v>5.75</v>
      </c>
      <c r="M1598" s="284">
        <f t="shared" si="28"/>
        <v>172.5</v>
      </c>
      <c r="N1598" s="131"/>
      <c r="O1598" s="340"/>
      <c r="P1598" s="262"/>
      <c r="Q1598" s="262"/>
      <c r="R1598" s="262"/>
      <c r="S1598" s="262"/>
      <c r="T1598" s="262"/>
      <c r="U1598" s="262"/>
      <c r="V1598" s="262"/>
      <c r="W1598" s="262"/>
      <c r="X1598" s="262"/>
      <c r="Y1598" s="262"/>
      <c r="Z1598" s="262"/>
      <c r="AA1598" s="262"/>
      <c r="AB1598" s="262"/>
      <c r="AC1598" s="262"/>
      <c r="AD1598" s="262"/>
      <c r="AE1598" s="262"/>
      <c r="AF1598" s="262"/>
      <c r="AG1598" s="262"/>
      <c r="AH1598" s="262"/>
      <c r="AI1598" s="262"/>
      <c r="AJ1598" s="262"/>
      <c r="AK1598" s="262"/>
      <c r="AL1598" s="262"/>
      <c r="AM1598" s="262"/>
      <c r="AN1598" s="262"/>
      <c r="AO1598" s="262"/>
      <c r="AP1598" s="262"/>
      <c r="AQ1598" s="262"/>
      <c r="AR1598" s="262"/>
      <c r="AS1598" s="262"/>
      <c r="AT1598" s="262"/>
      <c r="AU1598" s="262"/>
      <c r="AV1598" s="262"/>
      <c r="AW1598" s="262"/>
      <c r="AX1598" s="262"/>
      <c r="AY1598" s="262"/>
      <c r="AZ1598" s="262"/>
      <c r="BA1598" s="262"/>
      <c r="BB1598" s="262"/>
      <c r="BC1598" s="262"/>
      <c r="BD1598" s="262"/>
      <c r="BE1598" s="262"/>
      <c r="BF1598" s="262"/>
      <c r="BG1598" s="262"/>
      <c r="BH1598" s="262"/>
      <c r="BI1598" s="262"/>
      <c r="BJ1598" s="262"/>
      <c r="BK1598" s="262"/>
      <c r="BL1598" s="262"/>
      <c r="BM1598" s="262"/>
      <c r="BN1598" s="262"/>
      <c r="BO1598" s="262"/>
      <c r="BP1598" s="262"/>
      <c r="BQ1598" s="262"/>
      <c r="BR1598" s="262"/>
      <c r="BS1598" s="262"/>
      <c r="BT1598" s="262"/>
      <c r="BU1598" s="262"/>
      <c r="BV1598" s="262"/>
      <c r="BW1598" s="262"/>
      <c r="BX1598" s="262"/>
      <c r="BY1598" s="262"/>
      <c r="BZ1598" s="262"/>
      <c r="CA1598" s="262"/>
      <c r="CB1598" s="262"/>
      <c r="CC1598" s="262"/>
      <c r="CD1598" s="262"/>
      <c r="CE1598" s="262"/>
      <c r="CF1598" s="262"/>
      <c r="CG1598" s="262"/>
      <c r="CH1598" s="262"/>
      <c r="CI1598" s="262"/>
      <c r="CJ1598" s="262"/>
      <c r="CK1598" s="262"/>
      <c r="CL1598" s="262"/>
      <c r="CM1598" s="262"/>
      <c r="CN1598" s="262"/>
      <c r="CO1598" s="262"/>
      <c r="CP1598" s="262"/>
      <c r="CQ1598" s="262"/>
      <c r="CR1598" s="262"/>
      <c r="CS1598" s="262"/>
      <c r="CT1598" s="262"/>
      <c r="CU1598" s="262"/>
      <c r="CV1598" s="262"/>
      <c r="CW1598" s="262"/>
      <c r="CX1598" s="262"/>
      <c r="CY1598" s="262"/>
      <c r="CZ1598" s="262"/>
      <c r="DA1598" s="262"/>
      <c r="DB1598" s="262"/>
      <c r="DC1598" s="262"/>
      <c r="DD1598" s="262"/>
      <c r="DE1598" s="262"/>
      <c r="DF1598" s="262"/>
      <c r="DG1598" s="262"/>
      <c r="DH1598" s="262"/>
      <c r="DI1598" s="262"/>
      <c r="DJ1598" s="262"/>
      <c r="DK1598" s="262"/>
      <c r="DL1598" s="262"/>
      <c r="DM1598" s="262"/>
      <c r="DN1598" s="262"/>
      <c r="DO1598" s="262"/>
      <c r="DP1598" s="262"/>
      <c r="DQ1598" s="262"/>
      <c r="DR1598" s="262"/>
      <c r="DS1598" s="262"/>
      <c r="DT1598" s="262"/>
      <c r="DU1598" s="262"/>
      <c r="DV1598" s="262"/>
      <c r="DW1598" s="262"/>
      <c r="DX1598" s="262"/>
      <c r="DY1598" s="262"/>
      <c r="DZ1598" s="262"/>
      <c r="EA1598" s="262"/>
      <c r="EB1598" s="262"/>
      <c r="EC1598" s="262"/>
      <c r="ED1598" s="262"/>
      <c r="EE1598" s="262"/>
      <c r="EF1598" s="262"/>
      <c r="EG1598" s="262"/>
      <c r="EH1598" s="262"/>
      <c r="EI1598" s="262"/>
      <c r="EJ1598" s="262"/>
      <c r="EK1598" s="262"/>
      <c r="EL1598" s="262"/>
      <c r="EM1598" s="262"/>
      <c r="EN1598" s="262"/>
      <c r="EO1598" s="262"/>
      <c r="EP1598" s="262"/>
      <c r="EQ1598" s="262"/>
      <c r="ER1598" s="262"/>
      <c r="ES1598" s="262"/>
      <c r="ET1598" s="262"/>
      <c r="EU1598" s="262"/>
      <c r="EV1598" s="262"/>
      <c r="EW1598" s="262"/>
      <c r="EX1598" s="262"/>
      <c r="EY1598" s="262"/>
      <c r="EZ1598" s="262"/>
      <c r="FA1598" s="262"/>
      <c r="FB1598" s="262"/>
      <c r="FC1598" s="262"/>
      <c r="FD1598" s="262"/>
      <c r="FE1598" s="262"/>
      <c r="FF1598" s="262"/>
      <c r="FG1598" s="262"/>
      <c r="FH1598" s="262"/>
      <c r="FI1598" s="262"/>
      <c r="FJ1598" s="262"/>
      <c r="FK1598" s="262"/>
      <c r="FL1598" s="262"/>
      <c r="FM1598" s="262"/>
      <c r="FN1598" s="262"/>
      <c r="FO1598" s="262"/>
      <c r="FP1598" s="262"/>
      <c r="FQ1598" s="262"/>
      <c r="FR1598" s="262"/>
      <c r="FS1598" s="262"/>
      <c r="FT1598" s="262"/>
      <c r="FU1598" s="262"/>
      <c r="FV1598" s="262"/>
      <c r="FW1598" s="262"/>
      <c r="FX1598" s="262"/>
      <c r="FY1598" s="262"/>
      <c r="FZ1598" s="262"/>
      <c r="GA1598" s="262"/>
      <c r="GB1598" s="262"/>
      <c r="GC1598" s="262"/>
      <c r="GD1598" s="262"/>
    </row>
    <row r="1599" spans="1:186" s="263" customFormat="1" x14ac:dyDescent="0.2">
      <c r="A1599" s="339" t="s">
        <v>13496</v>
      </c>
      <c r="B1599" s="280" t="s">
        <v>6868</v>
      </c>
      <c r="C1599" s="281" t="s">
        <v>6869</v>
      </c>
      <c r="D1599" s="130" t="s">
        <v>18</v>
      </c>
      <c r="E1599" s="130">
        <v>1</v>
      </c>
      <c r="F1599" s="130"/>
      <c r="G1599" s="282">
        <v>10</v>
      </c>
      <c r="H1599" s="283">
        <v>8.3333333333333332E-3</v>
      </c>
      <c r="I1599" s="358">
        <v>1101.45</v>
      </c>
      <c r="J1599" s="284"/>
      <c r="K1599" s="283"/>
      <c r="L1599" s="284">
        <f>IF(ISNUMBER(I1599),ROUND(H1599*E1599*I1599,2),"")</f>
        <v>9.18</v>
      </c>
      <c r="M1599" s="284">
        <f t="shared" si="28"/>
        <v>275.39999999999998</v>
      </c>
      <c r="N1599" s="131"/>
      <c r="O1599" s="340"/>
      <c r="P1599" s="262"/>
      <c r="Q1599" s="262"/>
      <c r="R1599" s="262"/>
      <c r="S1599" s="262"/>
      <c r="T1599" s="262"/>
      <c r="U1599" s="262"/>
      <c r="V1599" s="262"/>
      <c r="W1599" s="262"/>
      <c r="X1599" s="262"/>
      <c r="Y1599" s="262"/>
      <c r="Z1599" s="262"/>
      <c r="AA1599" s="262"/>
      <c r="AB1599" s="262"/>
      <c r="AC1599" s="262"/>
      <c r="AD1599" s="262"/>
      <c r="AE1599" s="262"/>
      <c r="AF1599" s="262"/>
      <c r="AG1599" s="262"/>
      <c r="AH1599" s="262"/>
      <c r="AI1599" s="262"/>
      <c r="AJ1599" s="262"/>
      <c r="AK1599" s="262"/>
      <c r="AL1599" s="262"/>
      <c r="AM1599" s="262"/>
      <c r="AN1599" s="262"/>
      <c r="AO1599" s="262"/>
      <c r="AP1599" s="262"/>
      <c r="AQ1599" s="262"/>
      <c r="AR1599" s="262"/>
      <c r="AS1599" s="262"/>
      <c r="AT1599" s="262"/>
      <c r="AU1599" s="262"/>
      <c r="AV1599" s="262"/>
      <c r="AW1599" s="262"/>
      <c r="AX1599" s="262"/>
      <c r="AY1599" s="262"/>
      <c r="AZ1599" s="262"/>
      <c r="BA1599" s="262"/>
      <c r="BB1599" s="262"/>
      <c r="BC1599" s="262"/>
      <c r="BD1599" s="262"/>
      <c r="BE1599" s="262"/>
      <c r="BF1599" s="262"/>
      <c r="BG1599" s="262"/>
      <c r="BH1599" s="262"/>
      <c r="BI1599" s="262"/>
      <c r="BJ1599" s="262"/>
      <c r="BK1599" s="262"/>
      <c r="BL1599" s="262"/>
      <c r="BM1599" s="262"/>
      <c r="BN1599" s="262"/>
      <c r="BO1599" s="262"/>
      <c r="BP1599" s="262"/>
      <c r="BQ1599" s="262"/>
      <c r="BR1599" s="262"/>
      <c r="BS1599" s="262"/>
      <c r="BT1599" s="262"/>
      <c r="BU1599" s="262"/>
      <c r="BV1599" s="262"/>
      <c r="BW1599" s="262"/>
      <c r="BX1599" s="262"/>
      <c r="BY1599" s="262"/>
      <c r="BZ1599" s="262"/>
      <c r="CA1599" s="262"/>
      <c r="CB1599" s="262"/>
      <c r="CC1599" s="262"/>
      <c r="CD1599" s="262"/>
      <c r="CE1599" s="262"/>
      <c r="CF1599" s="262"/>
      <c r="CG1599" s="262"/>
      <c r="CH1599" s="262"/>
      <c r="CI1599" s="262"/>
      <c r="CJ1599" s="262"/>
      <c r="CK1599" s="262"/>
      <c r="CL1599" s="262"/>
      <c r="CM1599" s="262"/>
      <c r="CN1599" s="262"/>
      <c r="CO1599" s="262"/>
      <c r="CP1599" s="262"/>
      <c r="CQ1599" s="262"/>
      <c r="CR1599" s="262"/>
      <c r="CS1599" s="262"/>
      <c r="CT1599" s="262"/>
      <c r="CU1599" s="262"/>
      <c r="CV1599" s="262"/>
      <c r="CW1599" s="262"/>
      <c r="CX1599" s="262"/>
      <c r="CY1599" s="262"/>
      <c r="CZ1599" s="262"/>
      <c r="DA1599" s="262"/>
      <c r="DB1599" s="262"/>
      <c r="DC1599" s="262"/>
      <c r="DD1599" s="262"/>
      <c r="DE1599" s="262"/>
      <c r="DF1599" s="262"/>
      <c r="DG1599" s="262"/>
      <c r="DH1599" s="262"/>
      <c r="DI1599" s="262"/>
      <c r="DJ1599" s="262"/>
      <c r="DK1599" s="262"/>
      <c r="DL1599" s="262"/>
      <c r="DM1599" s="262"/>
      <c r="DN1599" s="262"/>
      <c r="DO1599" s="262"/>
      <c r="DP1599" s="262"/>
      <c r="DQ1599" s="262"/>
      <c r="DR1599" s="262"/>
      <c r="DS1599" s="262"/>
      <c r="DT1599" s="262"/>
      <c r="DU1599" s="262"/>
      <c r="DV1599" s="262"/>
      <c r="DW1599" s="262"/>
      <c r="DX1599" s="262"/>
      <c r="DY1599" s="262"/>
      <c r="DZ1599" s="262"/>
      <c r="EA1599" s="262"/>
      <c r="EB1599" s="262"/>
      <c r="EC1599" s="262"/>
      <c r="ED1599" s="262"/>
      <c r="EE1599" s="262"/>
      <c r="EF1599" s="262"/>
      <c r="EG1599" s="262"/>
      <c r="EH1599" s="262"/>
      <c r="EI1599" s="262"/>
      <c r="EJ1599" s="262"/>
      <c r="EK1599" s="262"/>
      <c r="EL1599" s="262"/>
      <c r="EM1599" s="262"/>
      <c r="EN1599" s="262"/>
      <c r="EO1599" s="262"/>
      <c r="EP1599" s="262"/>
      <c r="EQ1599" s="262"/>
      <c r="ER1599" s="262"/>
      <c r="ES1599" s="262"/>
      <c r="ET1599" s="262"/>
      <c r="EU1599" s="262"/>
      <c r="EV1599" s="262"/>
      <c r="EW1599" s="262"/>
      <c r="EX1599" s="262"/>
      <c r="EY1599" s="262"/>
      <c r="EZ1599" s="262"/>
      <c r="FA1599" s="262"/>
      <c r="FB1599" s="262"/>
      <c r="FC1599" s="262"/>
      <c r="FD1599" s="262"/>
      <c r="FE1599" s="262"/>
      <c r="FF1599" s="262"/>
      <c r="FG1599" s="262"/>
      <c r="FH1599" s="262"/>
      <c r="FI1599" s="262"/>
      <c r="FJ1599" s="262"/>
      <c r="FK1599" s="262"/>
      <c r="FL1599" s="262"/>
      <c r="FM1599" s="262"/>
      <c r="FN1599" s="262"/>
      <c r="FO1599" s="262"/>
      <c r="FP1599" s="262"/>
      <c r="FQ1599" s="262"/>
      <c r="FR1599" s="262"/>
      <c r="FS1599" s="262"/>
      <c r="FT1599" s="262"/>
      <c r="FU1599" s="262"/>
      <c r="FV1599" s="262"/>
      <c r="FW1599" s="262"/>
      <c r="FX1599" s="262"/>
      <c r="FY1599" s="262"/>
      <c r="FZ1599" s="262"/>
      <c r="GA1599" s="262"/>
      <c r="GB1599" s="262"/>
      <c r="GC1599" s="262"/>
      <c r="GD1599" s="262"/>
    </row>
    <row r="1600" spans="1:186" s="263" customFormat="1" x14ac:dyDescent="0.2">
      <c r="A1600" s="339" t="s">
        <v>13497</v>
      </c>
      <c r="B1600" s="280" t="s">
        <v>6870</v>
      </c>
      <c r="C1600" s="281" t="s">
        <v>6871</v>
      </c>
      <c r="D1600" s="130" t="s">
        <v>18</v>
      </c>
      <c r="E1600" s="130">
        <v>3</v>
      </c>
      <c r="F1600" s="130"/>
      <c r="G1600" s="282">
        <v>10</v>
      </c>
      <c r="H1600" s="283">
        <v>8.3333333333333332E-3</v>
      </c>
      <c r="I1600" s="358">
        <v>387.37</v>
      </c>
      <c r="J1600" s="284"/>
      <c r="K1600" s="283"/>
      <c r="L1600" s="284">
        <f>IF(ISNUMBER(I1600),ROUND(H1600*E1600*I1600,2),"")</f>
        <v>9.68</v>
      </c>
      <c r="M1600" s="284">
        <f t="shared" si="28"/>
        <v>290.39999999999998</v>
      </c>
      <c r="N1600" s="131"/>
      <c r="O1600" s="340"/>
      <c r="P1600" s="262"/>
      <c r="Q1600" s="262"/>
      <c r="R1600" s="262"/>
      <c r="S1600" s="262"/>
      <c r="T1600" s="262"/>
      <c r="U1600" s="262"/>
      <c r="V1600" s="262"/>
      <c r="W1600" s="262"/>
      <c r="X1600" s="262"/>
      <c r="Y1600" s="262"/>
      <c r="Z1600" s="262"/>
      <c r="AA1600" s="262"/>
      <c r="AB1600" s="262"/>
      <c r="AC1600" s="262"/>
      <c r="AD1600" s="262"/>
      <c r="AE1600" s="262"/>
      <c r="AF1600" s="262"/>
      <c r="AG1600" s="262"/>
      <c r="AH1600" s="262"/>
      <c r="AI1600" s="262"/>
      <c r="AJ1600" s="262"/>
      <c r="AK1600" s="262"/>
      <c r="AL1600" s="262"/>
      <c r="AM1600" s="262"/>
      <c r="AN1600" s="262"/>
      <c r="AO1600" s="262"/>
      <c r="AP1600" s="262"/>
      <c r="AQ1600" s="262"/>
      <c r="AR1600" s="262"/>
      <c r="AS1600" s="262"/>
      <c r="AT1600" s="262"/>
      <c r="AU1600" s="262"/>
      <c r="AV1600" s="262"/>
      <c r="AW1600" s="262"/>
      <c r="AX1600" s="262"/>
      <c r="AY1600" s="262"/>
      <c r="AZ1600" s="262"/>
      <c r="BA1600" s="262"/>
      <c r="BB1600" s="262"/>
      <c r="BC1600" s="262"/>
      <c r="BD1600" s="262"/>
      <c r="BE1600" s="262"/>
      <c r="BF1600" s="262"/>
      <c r="BG1600" s="262"/>
      <c r="BH1600" s="262"/>
      <c r="BI1600" s="262"/>
      <c r="BJ1600" s="262"/>
      <c r="BK1600" s="262"/>
      <c r="BL1600" s="262"/>
      <c r="BM1600" s="262"/>
      <c r="BN1600" s="262"/>
      <c r="BO1600" s="262"/>
      <c r="BP1600" s="262"/>
      <c r="BQ1600" s="262"/>
      <c r="BR1600" s="262"/>
      <c r="BS1600" s="262"/>
      <c r="BT1600" s="262"/>
      <c r="BU1600" s="262"/>
      <c r="BV1600" s="262"/>
      <c r="BW1600" s="262"/>
      <c r="BX1600" s="262"/>
      <c r="BY1600" s="262"/>
      <c r="BZ1600" s="262"/>
      <c r="CA1600" s="262"/>
      <c r="CB1600" s="262"/>
      <c r="CC1600" s="262"/>
      <c r="CD1600" s="262"/>
      <c r="CE1600" s="262"/>
      <c r="CF1600" s="262"/>
      <c r="CG1600" s="262"/>
      <c r="CH1600" s="262"/>
      <c r="CI1600" s="262"/>
      <c r="CJ1600" s="262"/>
      <c r="CK1600" s="262"/>
      <c r="CL1600" s="262"/>
      <c r="CM1600" s="262"/>
      <c r="CN1600" s="262"/>
      <c r="CO1600" s="262"/>
      <c r="CP1600" s="262"/>
      <c r="CQ1600" s="262"/>
      <c r="CR1600" s="262"/>
      <c r="CS1600" s="262"/>
      <c r="CT1600" s="262"/>
      <c r="CU1600" s="262"/>
      <c r="CV1600" s="262"/>
      <c r="CW1600" s="262"/>
      <c r="CX1600" s="262"/>
      <c r="CY1600" s="262"/>
      <c r="CZ1600" s="262"/>
      <c r="DA1600" s="262"/>
      <c r="DB1600" s="262"/>
      <c r="DC1600" s="262"/>
      <c r="DD1600" s="262"/>
      <c r="DE1600" s="262"/>
      <c r="DF1600" s="262"/>
      <c r="DG1600" s="262"/>
      <c r="DH1600" s="262"/>
      <c r="DI1600" s="262"/>
      <c r="DJ1600" s="262"/>
      <c r="DK1600" s="262"/>
      <c r="DL1600" s="262"/>
      <c r="DM1600" s="262"/>
      <c r="DN1600" s="262"/>
      <c r="DO1600" s="262"/>
      <c r="DP1600" s="262"/>
      <c r="DQ1600" s="262"/>
      <c r="DR1600" s="262"/>
      <c r="DS1600" s="262"/>
      <c r="DT1600" s="262"/>
      <c r="DU1600" s="262"/>
      <c r="DV1600" s="262"/>
      <c r="DW1600" s="262"/>
      <c r="DX1600" s="262"/>
      <c r="DY1600" s="262"/>
      <c r="DZ1600" s="262"/>
      <c r="EA1600" s="262"/>
      <c r="EB1600" s="262"/>
      <c r="EC1600" s="262"/>
      <c r="ED1600" s="262"/>
      <c r="EE1600" s="262"/>
      <c r="EF1600" s="262"/>
      <c r="EG1600" s="262"/>
      <c r="EH1600" s="262"/>
      <c r="EI1600" s="262"/>
      <c r="EJ1600" s="262"/>
      <c r="EK1600" s="262"/>
      <c r="EL1600" s="262"/>
      <c r="EM1600" s="262"/>
      <c r="EN1600" s="262"/>
      <c r="EO1600" s="262"/>
      <c r="EP1600" s="262"/>
      <c r="EQ1600" s="262"/>
      <c r="ER1600" s="262"/>
      <c r="ES1600" s="262"/>
      <c r="ET1600" s="262"/>
      <c r="EU1600" s="262"/>
      <c r="EV1600" s="262"/>
      <c r="EW1600" s="262"/>
      <c r="EX1600" s="262"/>
      <c r="EY1600" s="262"/>
      <c r="EZ1600" s="262"/>
      <c r="FA1600" s="262"/>
      <c r="FB1600" s="262"/>
      <c r="FC1600" s="262"/>
      <c r="FD1600" s="262"/>
      <c r="FE1600" s="262"/>
      <c r="FF1600" s="262"/>
      <c r="FG1600" s="262"/>
      <c r="FH1600" s="262"/>
      <c r="FI1600" s="262"/>
      <c r="FJ1600" s="262"/>
      <c r="FK1600" s="262"/>
      <c r="FL1600" s="262"/>
      <c r="FM1600" s="262"/>
      <c r="FN1600" s="262"/>
      <c r="FO1600" s="262"/>
      <c r="FP1600" s="262"/>
      <c r="FQ1600" s="262"/>
      <c r="FR1600" s="262"/>
      <c r="FS1600" s="262"/>
      <c r="FT1600" s="262"/>
      <c r="FU1600" s="262"/>
      <c r="FV1600" s="262"/>
      <c r="FW1600" s="262"/>
      <c r="FX1600" s="262"/>
      <c r="FY1600" s="262"/>
      <c r="FZ1600" s="262"/>
      <c r="GA1600" s="262"/>
      <c r="GB1600" s="262"/>
      <c r="GC1600" s="262"/>
      <c r="GD1600" s="262"/>
    </row>
    <row r="1601" spans="1:186" s="263" customFormat="1" x14ac:dyDescent="0.2">
      <c r="A1601" s="339" t="s">
        <v>13498</v>
      </c>
      <c r="B1601" s="280" t="s">
        <v>6876</v>
      </c>
      <c r="C1601" s="281" t="s">
        <v>6877</v>
      </c>
      <c r="D1601" s="130" t="s">
        <v>18</v>
      </c>
      <c r="E1601" s="130">
        <v>1</v>
      </c>
      <c r="F1601" s="130"/>
      <c r="G1601" s="282">
        <v>10</v>
      </c>
      <c r="H1601" s="283">
        <v>8.3333333333333332E-3</v>
      </c>
      <c r="I1601" s="358">
        <v>5592.95</v>
      </c>
      <c r="J1601" s="284"/>
      <c r="K1601" s="283"/>
      <c r="L1601" s="284">
        <f>IF(ISNUMBER(I1601),ROUND(H1601*E1601*I1601,2),"")</f>
        <v>46.61</v>
      </c>
      <c r="M1601" s="284">
        <f t="shared" si="28"/>
        <v>1398.3</v>
      </c>
      <c r="N1601" s="131"/>
      <c r="O1601" s="340"/>
      <c r="P1601" s="262"/>
      <c r="Q1601" s="262"/>
      <c r="R1601" s="262"/>
      <c r="S1601" s="262"/>
      <c r="T1601" s="262"/>
      <c r="U1601" s="262"/>
      <c r="V1601" s="262"/>
      <c r="W1601" s="262"/>
      <c r="X1601" s="262"/>
      <c r="Y1601" s="262"/>
      <c r="Z1601" s="262"/>
      <c r="AA1601" s="262"/>
      <c r="AB1601" s="262"/>
      <c r="AC1601" s="262"/>
      <c r="AD1601" s="262"/>
      <c r="AE1601" s="262"/>
      <c r="AF1601" s="262"/>
      <c r="AG1601" s="262"/>
      <c r="AH1601" s="262"/>
      <c r="AI1601" s="262"/>
      <c r="AJ1601" s="262"/>
      <c r="AK1601" s="262"/>
      <c r="AL1601" s="262"/>
      <c r="AM1601" s="262"/>
      <c r="AN1601" s="262"/>
      <c r="AO1601" s="262"/>
      <c r="AP1601" s="262"/>
      <c r="AQ1601" s="262"/>
      <c r="AR1601" s="262"/>
      <c r="AS1601" s="262"/>
      <c r="AT1601" s="262"/>
      <c r="AU1601" s="262"/>
      <c r="AV1601" s="262"/>
      <c r="AW1601" s="262"/>
      <c r="AX1601" s="262"/>
      <c r="AY1601" s="262"/>
      <c r="AZ1601" s="262"/>
      <c r="BA1601" s="262"/>
      <c r="BB1601" s="262"/>
      <c r="BC1601" s="262"/>
      <c r="BD1601" s="262"/>
      <c r="BE1601" s="262"/>
      <c r="BF1601" s="262"/>
      <c r="BG1601" s="262"/>
      <c r="BH1601" s="262"/>
      <c r="BI1601" s="262"/>
      <c r="BJ1601" s="262"/>
      <c r="BK1601" s="262"/>
      <c r="BL1601" s="262"/>
      <c r="BM1601" s="262"/>
      <c r="BN1601" s="262"/>
      <c r="BO1601" s="262"/>
      <c r="BP1601" s="262"/>
      <c r="BQ1601" s="262"/>
      <c r="BR1601" s="262"/>
      <c r="BS1601" s="262"/>
      <c r="BT1601" s="262"/>
      <c r="BU1601" s="262"/>
      <c r="BV1601" s="262"/>
      <c r="BW1601" s="262"/>
      <c r="BX1601" s="262"/>
      <c r="BY1601" s="262"/>
      <c r="BZ1601" s="262"/>
      <c r="CA1601" s="262"/>
      <c r="CB1601" s="262"/>
      <c r="CC1601" s="262"/>
      <c r="CD1601" s="262"/>
      <c r="CE1601" s="262"/>
      <c r="CF1601" s="262"/>
      <c r="CG1601" s="262"/>
      <c r="CH1601" s="262"/>
      <c r="CI1601" s="262"/>
      <c r="CJ1601" s="262"/>
      <c r="CK1601" s="262"/>
      <c r="CL1601" s="262"/>
      <c r="CM1601" s="262"/>
      <c r="CN1601" s="262"/>
      <c r="CO1601" s="262"/>
      <c r="CP1601" s="262"/>
      <c r="CQ1601" s="262"/>
      <c r="CR1601" s="262"/>
      <c r="CS1601" s="262"/>
      <c r="CT1601" s="262"/>
      <c r="CU1601" s="262"/>
      <c r="CV1601" s="262"/>
      <c r="CW1601" s="262"/>
      <c r="CX1601" s="262"/>
      <c r="CY1601" s="262"/>
      <c r="CZ1601" s="262"/>
      <c r="DA1601" s="262"/>
      <c r="DB1601" s="262"/>
      <c r="DC1601" s="262"/>
      <c r="DD1601" s="262"/>
      <c r="DE1601" s="262"/>
      <c r="DF1601" s="262"/>
      <c r="DG1601" s="262"/>
      <c r="DH1601" s="262"/>
      <c r="DI1601" s="262"/>
      <c r="DJ1601" s="262"/>
      <c r="DK1601" s="262"/>
      <c r="DL1601" s="262"/>
      <c r="DM1601" s="262"/>
      <c r="DN1601" s="262"/>
      <c r="DO1601" s="262"/>
      <c r="DP1601" s="262"/>
      <c r="DQ1601" s="262"/>
      <c r="DR1601" s="262"/>
      <c r="DS1601" s="262"/>
      <c r="DT1601" s="262"/>
      <c r="DU1601" s="262"/>
      <c r="DV1601" s="262"/>
      <c r="DW1601" s="262"/>
      <c r="DX1601" s="262"/>
      <c r="DY1601" s="262"/>
      <c r="DZ1601" s="262"/>
      <c r="EA1601" s="262"/>
      <c r="EB1601" s="262"/>
      <c r="EC1601" s="262"/>
      <c r="ED1601" s="262"/>
      <c r="EE1601" s="262"/>
      <c r="EF1601" s="262"/>
      <c r="EG1601" s="262"/>
      <c r="EH1601" s="262"/>
      <c r="EI1601" s="262"/>
      <c r="EJ1601" s="262"/>
      <c r="EK1601" s="262"/>
      <c r="EL1601" s="262"/>
      <c r="EM1601" s="262"/>
      <c r="EN1601" s="262"/>
      <c r="EO1601" s="262"/>
      <c r="EP1601" s="262"/>
      <c r="EQ1601" s="262"/>
      <c r="ER1601" s="262"/>
      <c r="ES1601" s="262"/>
      <c r="ET1601" s="262"/>
      <c r="EU1601" s="262"/>
      <c r="EV1601" s="262"/>
      <c r="EW1601" s="262"/>
      <c r="EX1601" s="262"/>
      <c r="EY1601" s="262"/>
      <c r="EZ1601" s="262"/>
      <c r="FA1601" s="262"/>
      <c r="FB1601" s="262"/>
      <c r="FC1601" s="262"/>
      <c r="FD1601" s="262"/>
      <c r="FE1601" s="262"/>
      <c r="FF1601" s="262"/>
      <c r="FG1601" s="262"/>
      <c r="FH1601" s="262"/>
      <c r="FI1601" s="262"/>
      <c r="FJ1601" s="262"/>
      <c r="FK1601" s="262"/>
      <c r="FL1601" s="262"/>
      <c r="FM1601" s="262"/>
      <c r="FN1601" s="262"/>
      <c r="FO1601" s="262"/>
      <c r="FP1601" s="262"/>
      <c r="FQ1601" s="262"/>
      <c r="FR1601" s="262"/>
      <c r="FS1601" s="262"/>
      <c r="FT1601" s="262"/>
      <c r="FU1601" s="262"/>
      <c r="FV1601" s="262"/>
      <c r="FW1601" s="262"/>
      <c r="FX1601" s="262"/>
      <c r="FY1601" s="262"/>
      <c r="FZ1601" s="262"/>
      <c r="GA1601" s="262"/>
      <c r="GB1601" s="262"/>
      <c r="GC1601" s="262"/>
      <c r="GD1601" s="262"/>
    </row>
    <row r="1602" spans="1:186" s="263" customFormat="1" x14ac:dyDescent="0.2">
      <c r="A1602" s="339" t="s">
        <v>13499</v>
      </c>
      <c r="B1602" s="280" t="s">
        <v>6880</v>
      </c>
      <c r="C1602" s="281" t="s">
        <v>6881</v>
      </c>
      <c r="D1602" s="130" t="s">
        <v>18</v>
      </c>
      <c r="E1602" s="130">
        <v>1</v>
      </c>
      <c r="F1602" s="130"/>
      <c r="G1602" s="282">
        <v>10</v>
      </c>
      <c r="H1602" s="283">
        <v>8.3333333333333332E-3</v>
      </c>
      <c r="I1602" s="358">
        <v>48.05</v>
      </c>
      <c r="J1602" s="284"/>
      <c r="K1602" s="283"/>
      <c r="L1602" s="284">
        <f>IF(ISNUMBER(I1602),ROUND(H1602*E1602*I1602,2),"")</f>
        <v>0.4</v>
      </c>
      <c r="M1602" s="284">
        <f t="shared" si="28"/>
        <v>12</v>
      </c>
      <c r="N1602" s="131"/>
      <c r="O1602" s="340"/>
      <c r="P1602" s="262"/>
      <c r="Q1602" s="262"/>
      <c r="R1602" s="262"/>
      <c r="S1602" s="262"/>
      <c r="T1602" s="262"/>
      <c r="U1602" s="262"/>
      <c r="V1602" s="262"/>
      <c r="W1602" s="262"/>
      <c r="X1602" s="262"/>
      <c r="Y1602" s="262"/>
      <c r="Z1602" s="262"/>
      <c r="AA1602" s="262"/>
      <c r="AB1602" s="262"/>
      <c r="AC1602" s="262"/>
      <c r="AD1602" s="262"/>
      <c r="AE1602" s="262"/>
      <c r="AF1602" s="262"/>
      <c r="AG1602" s="262"/>
      <c r="AH1602" s="262"/>
      <c r="AI1602" s="262"/>
      <c r="AJ1602" s="262"/>
      <c r="AK1602" s="262"/>
      <c r="AL1602" s="262"/>
      <c r="AM1602" s="262"/>
      <c r="AN1602" s="262"/>
      <c r="AO1602" s="262"/>
      <c r="AP1602" s="262"/>
      <c r="AQ1602" s="262"/>
      <c r="AR1602" s="262"/>
      <c r="AS1602" s="262"/>
      <c r="AT1602" s="262"/>
      <c r="AU1602" s="262"/>
      <c r="AV1602" s="262"/>
      <c r="AW1602" s="262"/>
      <c r="AX1602" s="262"/>
      <c r="AY1602" s="262"/>
      <c r="AZ1602" s="262"/>
      <c r="BA1602" s="262"/>
      <c r="BB1602" s="262"/>
      <c r="BC1602" s="262"/>
      <c r="BD1602" s="262"/>
      <c r="BE1602" s="262"/>
      <c r="BF1602" s="262"/>
      <c r="BG1602" s="262"/>
      <c r="BH1602" s="262"/>
      <c r="BI1602" s="262"/>
      <c r="BJ1602" s="262"/>
      <c r="BK1602" s="262"/>
      <c r="BL1602" s="262"/>
      <c r="BM1602" s="262"/>
      <c r="BN1602" s="262"/>
      <c r="BO1602" s="262"/>
      <c r="BP1602" s="262"/>
      <c r="BQ1602" s="262"/>
      <c r="BR1602" s="262"/>
      <c r="BS1602" s="262"/>
      <c r="BT1602" s="262"/>
      <c r="BU1602" s="262"/>
      <c r="BV1602" s="262"/>
      <c r="BW1602" s="262"/>
      <c r="BX1602" s="262"/>
      <c r="BY1602" s="262"/>
      <c r="BZ1602" s="262"/>
      <c r="CA1602" s="262"/>
      <c r="CB1602" s="262"/>
      <c r="CC1602" s="262"/>
      <c r="CD1602" s="262"/>
      <c r="CE1602" s="262"/>
      <c r="CF1602" s="262"/>
      <c r="CG1602" s="262"/>
      <c r="CH1602" s="262"/>
      <c r="CI1602" s="262"/>
      <c r="CJ1602" s="262"/>
      <c r="CK1602" s="262"/>
      <c r="CL1602" s="262"/>
      <c r="CM1602" s="262"/>
      <c r="CN1602" s="262"/>
      <c r="CO1602" s="262"/>
      <c r="CP1602" s="262"/>
      <c r="CQ1602" s="262"/>
      <c r="CR1602" s="262"/>
      <c r="CS1602" s="262"/>
      <c r="CT1602" s="262"/>
      <c r="CU1602" s="262"/>
      <c r="CV1602" s="262"/>
      <c r="CW1602" s="262"/>
      <c r="CX1602" s="262"/>
      <c r="CY1602" s="262"/>
      <c r="CZ1602" s="262"/>
      <c r="DA1602" s="262"/>
      <c r="DB1602" s="262"/>
      <c r="DC1602" s="262"/>
      <c r="DD1602" s="262"/>
      <c r="DE1602" s="262"/>
      <c r="DF1602" s="262"/>
      <c r="DG1602" s="262"/>
      <c r="DH1602" s="262"/>
      <c r="DI1602" s="262"/>
      <c r="DJ1602" s="262"/>
      <c r="DK1602" s="262"/>
      <c r="DL1602" s="262"/>
      <c r="DM1602" s="262"/>
      <c r="DN1602" s="262"/>
      <c r="DO1602" s="262"/>
      <c r="DP1602" s="262"/>
      <c r="DQ1602" s="262"/>
      <c r="DR1602" s="262"/>
      <c r="DS1602" s="262"/>
      <c r="DT1602" s="262"/>
      <c r="DU1602" s="262"/>
      <c r="DV1602" s="262"/>
      <c r="DW1602" s="262"/>
      <c r="DX1602" s="262"/>
      <c r="DY1602" s="262"/>
      <c r="DZ1602" s="262"/>
      <c r="EA1602" s="262"/>
      <c r="EB1602" s="262"/>
      <c r="EC1602" s="262"/>
      <c r="ED1602" s="262"/>
      <c r="EE1602" s="262"/>
      <c r="EF1602" s="262"/>
      <c r="EG1602" s="262"/>
      <c r="EH1602" s="262"/>
      <c r="EI1602" s="262"/>
      <c r="EJ1602" s="262"/>
      <c r="EK1602" s="262"/>
      <c r="EL1602" s="262"/>
      <c r="EM1602" s="262"/>
      <c r="EN1602" s="262"/>
      <c r="EO1602" s="262"/>
      <c r="EP1602" s="262"/>
      <c r="EQ1602" s="262"/>
      <c r="ER1602" s="262"/>
      <c r="ES1602" s="262"/>
      <c r="ET1602" s="262"/>
      <c r="EU1602" s="262"/>
      <c r="EV1602" s="262"/>
      <c r="EW1602" s="262"/>
      <c r="EX1602" s="262"/>
      <c r="EY1602" s="262"/>
      <c r="EZ1602" s="262"/>
      <c r="FA1602" s="262"/>
      <c r="FB1602" s="262"/>
      <c r="FC1602" s="262"/>
      <c r="FD1602" s="262"/>
      <c r="FE1602" s="262"/>
      <c r="FF1602" s="262"/>
      <c r="FG1602" s="262"/>
      <c r="FH1602" s="262"/>
      <c r="FI1602" s="262"/>
      <c r="FJ1602" s="262"/>
      <c r="FK1602" s="262"/>
      <c r="FL1602" s="262"/>
      <c r="FM1602" s="262"/>
      <c r="FN1602" s="262"/>
      <c r="FO1602" s="262"/>
      <c r="FP1602" s="262"/>
      <c r="FQ1602" s="262"/>
      <c r="FR1602" s="262"/>
      <c r="FS1602" s="262"/>
      <c r="FT1602" s="262"/>
      <c r="FU1602" s="262"/>
      <c r="FV1602" s="262"/>
      <c r="FW1602" s="262"/>
      <c r="FX1602" s="262"/>
      <c r="FY1602" s="262"/>
      <c r="FZ1602" s="262"/>
      <c r="GA1602" s="262"/>
      <c r="GB1602" s="262"/>
      <c r="GC1602" s="262"/>
      <c r="GD1602" s="262"/>
    </row>
    <row r="1603" spans="1:186" s="263" customFormat="1" x14ac:dyDescent="0.2">
      <c r="A1603" s="339" t="s">
        <v>13500</v>
      </c>
      <c r="B1603" s="280" t="s">
        <v>6882</v>
      </c>
      <c r="C1603" s="281" t="s">
        <v>6883</v>
      </c>
      <c r="D1603" s="130" t="s">
        <v>18</v>
      </c>
      <c r="E1603" s="130">
        <v>1</v>
      </c>
      <c r="F1603" s="130"/>
      <c r="G1603" s="282">
        <v>10</v>
      </c>
      <c r="H1603" s="283">
        <v>8.3333333333333332E-3</v>
      </c>
      <c r="I1603" s="358">
        <v>45.56</v>
      </c>
      <c r="J1603" s="284"/>
      <c r="K1603" s="283"/>
      <c r="L1603" s="284">
        <f>IF(ISNUMBER(I1603),ROUND(H1603*E1603*I1603,2),"")</f>
        <v>0.38</v>
      </c>
      <c r="M1603" s="284">
        <f t="shared" si="28"/>
        <v>11.4</v>
      </c>
      <c r="N1603" s="131"/>
      <c r="O1603" s="340"/>
      <c r="P1603" s="262"/>
      <c r="Q1603" s="262"/>
      <c r="R1603" s="262"/>
      <c r="S1603" s="262"/>
      <c r="T1603" s="262"/>
      <c r="U1603" s="262"/>
      <c r="V1603" s="262"/>
      <c r="W1603" s="262"/>
      <c r="X1603" s="262"/>
      <c r="Y1603" s="262"/>
      <c r="Z1603" s="262"/>
      <c r="AA1603" s="262"/>
      <c r="AB1603" s="262"/>
      <c r="AC1603" s="262"/>
      <c r="AD1603" s="262"/>
      <c r="AE1603" s="262"/>
      <c r="AF1603" s="262"/>
      <c r="AG1603" s="262"/>
      <c r="AH1603" s="262"/>
      <c r="AI1603" s="262"/>
      <c r="AJ1603" s="262"/>
      <c r="AK1603" s="262"/>
      <c r="AL1603" s="262"/>
      <c r="AM1603" s="262"/>
      <c r="AN1603" s="262"/>
      <c r="AO1603" s="262"/>
      <c r="AP1603" s="262"/>
      <c r="AQ1603" s="262"/>
      <c r="AR1603" s="262"/>
      <c r="AS1603" s="262"/>
      <c r="AT1603" s="262"/>
      <c r="AU1603" s="262"/>
      <c r="AV1603" s="262"/>
      <c r="AW1603" s="262"/>
      <c r="AX1603" s="262"/>
      <c r="AY1603" s="262"/>
      <c r="AZ1603" s="262"/>
      <c r="BA1603" s="262"/>
      <c r="BB1603" s="262"/>
      <c r="BC1603" s="262"/>
      <c r="BD1603" s="262"/>
      <c r="BE1603" s="262"/>
      <c r="BF1603" s="262"/>
      <c r="BG1603" s="262"/>
      <c r="BH1603" s="262"/>
      <c r="BI1603" s="262"/>
      <c r="BJ1603" s="262"/>
      <c r="BK1603" s="262"/>
      <c r="BL1603" s="262"/>
      <c r="BM1603" s="262"/>
      <c r="BN1603" s="262"/>
      <c r="BO1603" s="262"/>
      <c r="BP1603" s="262"/>
      <c r="BQ1603" s="262"/>
      <c r="BR1603" s="262"/>
      <c r="BS1603" s="262"/>
      <c r="BT1603" s="262"/>
      <c r="BU1603" s="262"/>
      <c r="BV1603" s="262"/>
      <c r="BW1603" s="262"/>
      <c r="BX1603" s="262"/>
      <c r="BY1603" s="262"/>
      <c r="BZ1603" s="262"/>
      <c r="CA1603" s="262"/>
      <c r="CB1603" s="262"/>
      <c r="CC1603" s="262"/>
      <c r="CD1603" s="262"/>
      <c r="CE1603" s="262"/>
      <c r="CF1603" s="262"/>
      <c r="CG1603" s="262"/>
      <c r="CH1603" s="262"/>
      <c r="CI1603" s="262"/>
      <c r="CJ1603" s="262"/>
      <c r="CK1603" s="262"/>
      <c r="CL1603" s="262"/>
      <c r="CM1603" s="262"/>
      <c r="CN1603" s="262"/>
      <c r="CO1603" s="262"/>
      <c r="CP1603" s="262"/>
      <c r="CQ1603" s="262"/>
      <c r="CR1603" s="262"/>
      <c r="CS1603" s="262"/>
      <c r="CT1603" s="262"/>
      <c r="CU1603" s="262"/>
      <c r="CV1603" s="262"/>
      <c r="CW1603" s="262"/>
      <c r="CX1603" s="262"/>
      <c r="CY1603" s="262"/>
      <c r="CZ1603" s="262"/>
      <c r="DA1603" s="262"/>
      <c r="DB1603" s="262"/>
      <c r="DC1603" s="262"/>
      <c r="DD1603" s="262"/>
      <c r="DE1603" s="262"/>
      <c r="DF1603" s="262"/>
      <c r="DG1603" s="262"/>
      <c r="DH1603" s="262"/>
      <c r="DI1603" s="262"/>
      <c r="DJ1603" s="262"/>
      <c r="DK1603" s="262"/>
      <c r="DL1603" s="262"/>
      <c r="DM1603" s="262"/>
      <c r="DN1603" s="262"/>
      <c r="DO1603" s="262"/>
      <c r="DP1603" s="262"/>
      <c r="DQ1603" s="262"/>
      <c r="DR1603" s="262"/>
      <c r="DS1603" s="262"/>
      <c r="DT1603" s="262"/>
      <c r="DU1603" s="262"/>
      <c r="DV1603" s="262"/>
      <c r="DW1603" s="262"/>
      <c r="DX1603" s="262"/>
      <c r="DY1603" s="262"/>
      <c r="DZ1603" s="262"/>
      <c r="EA1603" s="262"/>
      <c r="EB1603" s="262"/>
      <c r="EC1603" s="262"/>
      <c r="ED1603" s="262"/>
      <c r="EE1603" s="262"/>
      <c r="EF1603" s="262"/>
      <c r="EG1603" s="262"/>
      <c r="EH1603" s="262"/>
      <c r="EI1603" s="262"/>
      <c r="EJ1603" s="262"/>
      <c r="EK1603" s="262"/>
      <c r="EL1603" s="262"/>
      <c r="EM1603" s="262"/>
      <c r="EN1603" s="262"/>
      <c r="EO1603" s="262"/>
      <c r="EP1603" s="262"/>
      <c r="EQ1603" s="262"/>
      <c r="ER1603" s="262"/>
      <c r="ES1603" s="262"/>
      <c r="ET1603" s="262"/>
      <c r="EU1603" s="262"/>
      <c r="EV1603" s="262"/>
      <c r="EW1603" s="262"/>
      <c r="EX1603" s="262"/>
      <c r="EY1603" s="262"/>
      <c r="EZ1603" s="262"/>
      <c r="FA1603" s="262"/>
      <c r="FB1603" s="262"/>
      <c r="FC1603" s="262"/>
      <c r="FD1603" s="262"/>
      <c r="FE1603" s="262"/>
      <c r="FF1603" s="262"/>
      <c r="FG1603" s="262"/>
      <c r="FH1603" s="262"/>
      <c r="FI1603" s="262"/>
      <c r="FJ1603" s="262"/>
      <c r="FK1603" s="262"/>
      <c r="FL1603" s="262"/>
      <c r="FM1603" s="262"/>
      <c r="FN1603" s="262"/>
      <c r="FO1603" s="262"/>
      <c r="FP1603" s="262"/>
      <c r="FQ1603" s="262"/>
      <c r="FR1603" s="262"/>
      <c r="FS1603" s="262"/>
      <c r="FT1603" s="262"/>
      <c r="FU1603" s="262"/>
      <c r="FV1603" s="262"/>
      <c r="FW1603" s="262"/>
      <c r="FX1603" s="262"/>
      <c r="FY1603" s="262"/>
      <c r="FZ1603" s="262"/>
      <c r="GA1603" s="262"/>
      <c r="GB1603" s="262"/>
      <c r="GC1603" s="262"/>
      <c r="GD1603" s="262"/>
    </row>
    <row r="1604" spans="1:186" s="263" customFormat="1" x14ac:dyDescent="0.2">
      <c r="A1604" s="339" t="s">
        <v>13501</v>
      </c>
      <c r="B1604" s="280" t="s">
        <v>6886</v>
      </c>
      <c r="C1604" s="281" t="s">
        <v>6887</v>
      </c>
      <c r="D1604" s="130" t="s">
        <v>18</v>
      </c>
      <c r="E1604" s="130">
        <v>1</v>
      </c>
      <c r="F1604" s="130"/>
      <c r="G1604" s="282">
        <v>10</v>
      </c>
      <c r="H1604" s="283">
        <v>8.3333333333333332E-3</v>
      </c>
      <c r="I1604" s="358">
        <v>2969.82</v>
      </c>
      <c r="J1604" s="284"/>
      <c r="K1604" s="283"/>
      <c r="L1604" s="284">
        <f>IF(ISNUMBER(I1604),ROUND(H1604*E1604*I1604,2),"")</f>
        <v>24.75</v>
      </c>
      <c r="M1604" s="284">
        <f t="shared" si="28"/>
        <v>742.5</v>
      </c>
      <c r="N1604" s="131"/>
      <c r="O1604" s="340"/>
      <c r="P1604" s="262"/>
      <c r="Q1604" s="262"/>
      <c r="R1604" s="262"/>
      <c r="S1604" s="262"/>
      <c r="T1604" s="262"/>
      <c r="U1604" s="262"/>
      <c r="V1604" s="262"/>
      <c r="W1604" s="262"/>
      <c r="X1604" s="262"/>
      <c r="Y1604" s="262"/>
      <c r="Z1604" s="262"/>
      <c r="AA1604" s="262"/>
      <c r="AB1604" s="262"/>
      <c r="AC1604" s="262"/>
      <c r="AD1604" s="262"/>
      <c r="AE1604" s="262"/>
      <c r="AF1604" s="262"/>
      <c r="AG1604" s="262"/>
      <c r="AH1604" s="262"/>
      <c r="AI1604" s="262"/>
      <c r="AJ1604" s="262"/>
      <c r="AK1604" s="262"/>
      <c r="AL1604" s="262"/>
      <c r="AM1604" s="262"/>
      <c r="AN1604" s="262"/>
      <c r="AO1604" s="262"/>
      <c r="AP1604" s="262"/>
      <c r="AQ1604" s="262"/>
      <c r="AR1604" s="262"/>
      <c r="AS1604" s="262"/>
      <c r="AT1604" s="262"/>
      <c r="AU1604" s="262"/>
      <c r="AV1604" s="262"/>
      <c r="AW1604" s="262"/>
      <c r="AX1604" s="262"/>
      <c r="AY1604" s="262"/>
      <c r="AZ1604" s="262"/>
      <c r="BA1604" s="262"/>
      <c r="BB1604" s="262"/>
      <c r="BC1604" s="262"/>
      <c r="BD1604" s="262"/>
      <c r="BE1604" s="262"/>
      <c r="BF1604" s="262"/>
      <c r="BG1604" s="262"/>
      <c r="BH1604" s="262"/>
      <c r="BI1604" s="262"/>
      <c r="BJ1604" s="262"/>
      <c r="BK1604" s="262"/>
      <c r="BL1604" s="262"/>
      <c r="BM1604" s="262"/>
      <c r="BN1604" s="262"/>
      <c r="BO1604" s="262"/>
      <c r="BP1604" s="262"/>
      <c r="BQ1604" s="262"/>
      <c r="BR1604" s="262"/>
      <c r="BS1604" s="262"/>
      <c r="BT1604" s="262"/>
      <c r="BU1604" s="262"/>
      <c r="BV1604" s="262"/>
      <c r="BW1604" s="262"/>
      <c r="BX1604" s="262"/>
      <c r="BY1604" s="262"/>
      <c r="BZ1604" s="262"/>
      <c r="CA1604" s="262"/>
      <c r="CB1604" s="262"/>
      <c r="CC1604" s="262"/>
      <c r="CD1604" s="262"/>
      <c r="CE1604" s="262"/>
      <c r="CF1604" s="262"/>
      <c r="CG1604" s="262"/>
      <c r="CH1604" s="262"/>
      <c r="CI1604" s="262"/>
      <c r="CJ1604" s="262"/>
      <c r="CK1604" s="262"/>
      <c r="CL1604" s="262"/>
      <c r="CM1604" s="262"/>
      <c r="CN1604" s="262"/>
      <c r="CO1604" s="262"/>
      <c r="CP1604" s="262"/>
      <c r="CQ1604" s="262"/>
      <c r="CR1604" s="262"/>
      <c r="CS1604" s="262"/>
      <c r="CT1604" s="262"/>
      <c r="CU1604" s="262"/>
      <c r="CV1604" s="262"/>
      <c r="CW1604" s="262"/>
      <c r="CX1604" s="262"/>
      <c r="CY1604" s="262"/>
      <c r="CZ1604" s="262"/>
      <c r="DA1604" s="262"/>
      <c r="DB1604" s="262"/>
      <c r="DC1604" s="262"/>
      <c r="DD1604" s="262"/>
      <c r="DE1604" s="262"/>
      <c r="DF1604" s="262"/>
      <c r="DG1604" s="262"/>
      <c r="DH1604" s="262"/>
      <c r="DI1604" s="262"/>
      <c r="DJ1604" s="262"/>
      <c r="DK1604" s="262"/>
      <c r="DL1604" s="262"/>
      <c r="DM1604" s="262"/>
      <c r="DN1604" s="262"/>
      <c r="DO1604" s="262"/>
      <c r="DP1604" s="262"/>
      <c r="DQ1604" s="262"/>
      <c r="DR1604" s="262"/>
      <c r="DS1604" s="262"/>
      <c r="DT1604" s="262"/>
      <c r="DU1604" s="262"/>
      <c r="DV1604" s="262"/>
      <c r="DW1604" s="262"/>
      <c r="DX1604" s="262"/>
      <c r="DY1604" s="262"/>
      <c r="DZ1604" s="262"/>
      <c r="EA1604" s="262"/>
      <c r="EB1604" s="262"/>
      <c r="EC1604" s="262"/>
      <c r="ED1604" s="262"/>
      <c r="EE1604" s="262"/>
      <c r="EF1604" s="262"/>
      <c r="EG1604" s="262"/>
      <c r="EH1604" s="262"/>
      <c r="EI1604" s="262"/>
      <c r="EJ1604" s="262"/>
      <c r="EK1604" s="262"/>
      <c r="EL1604" s="262"/>
      <c r="EM1604" s="262"/>
      <c r="EN1604" s="262"/>
      <c r="EO1604" s="262"/>
      <c r="EP1604" s="262"/>
      <c r="EQ1604" s="262"/>
      <c r="ER1604" s="262"/>
      <c r="ES1604" s="262"/>
      <c r="ET1604" s="262"/>
      <c r="EU1604" s="262"/>
      <c r="EV1604" s="262"/>
      <c r="EW1604" s="262"/>
      <c r="EX1604" s="262"/>
      <c r="EY1604" s="262"/>
      <c r="EZ1604" s="262"/>
      <c r="FA1604" s="262"/>
      <c r="FB1604" s="262"/>
      <c r="FC1604" s="262"/>
      <c r="FD1604" s="262"/>
      <c r="FE1604" s="262"/>
      <c r="FF1604" s="262"/>
      <c r="FG1604" s="262"/>
      <c r="FH1604" s="262"/>
      <c r="FI1604" s="262"/>
      <c r="FJ1604" s="262"/>
      <c r="FK1604" s="262"/>
      <c r="FL1604" s="262"/>
      <c r="FM1604" s="262"/>
      <c r="FN1604" s="262"/>
      <c r="FO1604" s="262"/>
      <c r="FP1604" s="262"/>
      <c r="FQ1604" s="262"/>
      <c r="FR1604" s="262"/>
      <c r="FS1604" s="262"/>
      <c r="FT1604" s="262"/>
      <c r="FU1604" s="262"/>
      <c r="FV1604" s="262"/>
      <c r="FW1604" s="262"/>
      <c r="FX1604" s="262"/>
      <c r="FY1604" s="262"/>
      <c r="FZ1604" s="262"/>
      <c r="GA1604" s="262"/>
      <c r="GB1604" s="262"/>
      <c r="GC1604" s="262"/>
      <c r="GD1604" s="262"/>
    </row>
    <row r="1605" spans="1:186" s="263" customFormat="1" x14ac:dyDescent="0.2">
      <c r="A1605" s="339" t="s">
        <v>13502</v>
      </c>
      <c r="B1605" s="280" t="s">
        <v>6888</v>
      </c>
      <c r="C1605" s="281" t="s">
        <v>6889</v>
      </c>
      <c r="D1605" s="130" t="s">
        <v>18</v>
      </c>
      <c r="E1605" s="130">
        <v>1</v>
      </c>
      <c r="F1605" s="130"/>
      <c r="G1605" s="282">
        <v>10</v>
      </c>
      <c r="H1605" s="283">
        <v>8.3333333333333332E-3</v>
      </c>
      <c r="I1605" s="358">
        <v>1820.46</v>
      </c>
      <c r="J1605" s="284"/>
      <c r="K1605" s="283"/>
      <c r="L1605" s="284">
        <f>IF(ISNUMBER(I1605),ROUND(H1605*E1605*I1605,2),"")</f>
        <v>15.17</v>
      </c>
      <c r="M1605" s="284">
        <f t="shared" si="28"/>
        <v>455.1</v>
      </c>
      <c r="N1605" s="131"/>
      <c r="O1605" s="340"/>
      <c r="P1605" s="262"/>
      <c r="Q1605" s="262"/>
      <c r="R1605" s="262"/>
      <c r="S1605" s="262"/>
      <c r="T1605" s="262"/>
      <c r="U1605" s="262"/>
      <c r="V1605" s="262"/>
      <c r="W1605" s="262"/>
      <c r="X1605" s="262"/>
      <c r="Y1605" s="262"/>
      <c r="Z1605" s="262"/>
      <c r="AA1605" s="262"/>
      <c r="AB1605" s="262"/>
      <c r="AC1605" s="262"/>
      <c r="AD1605" s="262"/>
      <c r="AE1605" s="262"/>
      <c r="AF1605" s="262"/>
      <c r="AG1605" s="262"/>
      <c r="AH1605" s="262"/>
      <c r="AI1605" s="262"/>
      <c r="AJ1605" s="262"/>
      <c r="AK1605" s="262"/>
      <c r="AL1605" s="262"/>
      <c r="AM1605" s="262"/>
      <c r="AN1605" s="262"/>
      <c r="AO1605" s="262"/>
      <c r="AP1605" s="262"/>
      <c r="AQ1605" s="262"/>
      <c r="AR1605" s="262"/>
      <c r="AS1605" s="262"/>
      <c r="AT1605" s="262"/>
      <c r="AU1605" s="262"/>
      <c r="AV1605" s="262"/>
      <c r="AW1605" s="262"/>
      <c r="AX1605" s="262"/>
      <c r="AY1605" s="262"/>
      <c r="AZ1605" s="262"/>
      <c r="BA1605" s="262"/>
      <c r="BB1605" s="262"/>
      <c r="BC1605" s="262"/>
      <c r="BD1605" s="262"/>
      <c r="BE1605" s="262"/>
      <c r="BF1605" s="262"/>
      <c r="BG1605" s="262"/>
      <c r="BH1605" s="262"/>
      <c r="BI1605" s="262"/>
      <c r="BJ1605" s="262"/>
      <c r="BK1605" s="262"/>
      <c r="BL1605" s="262"/>
      <c r="BM1605" s="262"/>
      <c r="BN1605" s="262"/>
      <c r="BO1605" s="262"/>
      <c r="BP1605" s="262"/>
      <c r="BQ1605" s="262"/>
      <c r="BR1605" s="262"/>
      <c r="BS1605" s="262"/>
      <c r="BT1605" s="262"/>
      <c r="BU1605" s="262"/>
      <c r="BV1605" s="262"/>
      <c r="BW1605" s="262"/>
      <c r="BX1605" s="262"/>
      <c r="BY1605" s="262"/>
      <c r="BZ1605" s="262"/>
      <c r="CA1605" s="262"/>
      <c r="CB1605" s="262"/>
      <c r="CC1605" s="262"/>
      <c r="CD1605" s="262"/>
      <c r="CE1605" s="262"/>
      <c r="CF1605" s="262"/>
      <c r="CG1605" s="262"/>
      <c r="CH1605" s="262"/>
      <c r="CI1605" s="262"/>
      <c r="CJ1605" s="262"/>
      <c r="CK1605" s="262"/>
      <c r="CL1605" s="262"/>
      <c r="CM1605" s="262"/>
      <c r="CN1605" s="262"/>
      <c r="CO1605" s="262"/>
      <c r="CP1605" s="262"/>
      <c r="CQ1605" s="262"/>
      <c r="CR1605" s="262"/>
      <c r="CS1605" s="262"/>
      <c r="CT1605" s="262"/>
      <c r="CU1605" s="262"/>
      <c r="CV1605" s="262"/>
      <c r="CW1605" s="262"/>
      <c r="CX1605" s="262"/>
      <c r="CY1605" s="262"/>
      <c r="CZ1605" s="262"/>
      <c r="DA1605" s="262"/>
      <c r="DB1605" s="262"/>
      <c r="DC1605" s="262"/>
      <c r="DD1605" s="262"/>
      <c r="DE1605" s="262"/>
      <c r="DF1605" s="262"/>
      <c r="DG1605" s="262"/>
      <c r="DH1605" s="262"/>
      <c r="DI1605" s="262"/>
      <c r="DJ1605" s="262"/>
      <c r="DK1605" s="262"/>
      <c r="DL1605" s="262"/>
      <c r="DM1605" s="262"/>
      <c r="DN1605" s="262"/>
      <c r="DO1605" s="262"/>
      <c r="DP1605" s="262"/>
      <c r="DQ1605" s="262"/>
      <c r="DR1605" s="262"/>
      <c r="DS1605" s="262"/>
      <c r="DT1605" s="262"/>
      <c r="DU1605" s="262"/>
      <c r="DV1605" s="262"/>
      <c r="DW1605" s="262"/>
      <c r="DX1605" s="262"/>
      <c r="DY1605" s="262"/>
      <c r="DZ1605" s="262"/>
      <c r="EA1605" s="262"/>
      <c r="EB1605" s="262"/>
      <c r="EC1605" s="262"/>
      <c r="ED1605" s="262"/>
      <c r="EE1605" s="262"/>
      <c r="EF1605" s="262"/>
      <c r="EG1605" s="262"/>
      <c r="EH1605" s="262"/>
      <c r="EI1605" s="262"/>
      <c r="EJ1605" s="262"/>
      <c r="EK1605" s="262"/>
      <c r="EL1605" s="262"/>
      <c r="EM1605" s="262"/>
      <c r="EN1605" s="262"/>
      <c r="EO1605" s="262"/>
      <c r="EP1605" s="262"/>
      <c r="EQ1605" s="262"/>
      <c r="ER1605" s="262"/>
      <c r="ES1605" s="262"/>
      <c r="ET1605" s="262"/>
      <c r="EU1605" s="262"/>
      <c r="EV1605" s="262"/>
      <c r="EW1605" s="262"/>
      <c r="EX1605" s="262"/>
      <c r="EY1605" s="262"/>
      <c r="EZ1605" s="262"/>
      <c r="FA1605" s="262"/>
      <c r="FB1605" s="262"/>
      <c r="FC1605" s="262"/>
      <c r="FD1605" s="262"/>
      <c r="FE1605" s="262"/>
      <c r="FF1605" s="262"/>
      <c r="FG1605" s="262"/>
      <c r="FH1605" s="262"/>
      <c r="FI1605" s="262"/>
      <c r="FJ1605" s="262"/>
      <c r="FK1605" s="262"/>
      <c r="FL1605" s="262"/>
      <c r="FM1605" s="262"/>
      <c r="FN1605" s="262"/>
      <c r="FO1605" s="262"/>
      <c r="FP1605" s="262"/>
      <c r="FQ1605" s="262"/>
      <c r="FR1605" s="262"/>
      <c r="FS1605" s="262"/>
      <c r="FT1605" s="262"/>
      <c r="FU1605" s="262"/>
      <c r="FV1605" s="262"/>
      <c r="FW1605" s="262"/>
      <c r="FX1605" s="262"/>
      <c r="FY1605" s="262"/>
      <c r="FZ1605" s="262"/>
      <c r="GA1605" s="262"/>
      <c r="GB1605" s="262"/>
      <c r="GC1605" s="262"/>
      <c r="GD1605" s="262"/>
    </row>
    <row r="1606" spans="1:186" s="263" customFormat="1" x14ac:dyDescent="0.2">
      <c r="A1606" s="339" t="s">
        <v>13503</v>
      </c>
      <c r="B1606" s="280" t="s">
        <v>6890</v>
      </c>
      <c r="C1606" s="281" t="s">
        <v>6891</v>
      </c>
      <c r="D1606" s="130" t="s">
        <v>18</v>
      </c>
      <c r="E1606" s="130">
        <v>2</v>
      </c>
      <c r="F1606" s="130"/>
      <c r="G1606" s="282">
        <v>10</v>
      </c>
      <c r="H1606" s="283">
        <v>8.3333333333333332E-3</v>
      </c>
      <c r="I1606" s="358">
        <v>3899</v>
      </c>
      <c r="J1606" s="284"/>
      <c r="K1606" s="283"/>
      <c r="L1606" s="284">
        <f>IF(ISNUMBER(I1606),ROUND(H1606*E1606*I1606,2),"")</f>
        <v>64.98</v>
      </c>
      <c r="M1606" s="284">
        <f t="shared" si="28"/>
        <v>1949.4</v>
      </c>
      <c r="N1606" s="131"/>
      <c r="O1606" s="340"/>
      <c r="P1606" s="262"/>
      <c r="Q1606" s="262"/>
      <c r="R1606" s="262"/>
      <c r="S1606" s="262"/>
      <c r="T1606" s="262"/>
      <c r="U1606" s="262"/>
      <c r="V1606" s="262"/>
      <c r="W1606" s="262"/>
      <c r="X1606" s="262"/>
      <c r="Y1606" s="262"/>
      <c r="Z1606" s="262"/>
      <c r="AA1606" s="262"/>
      <c r="AB1606" s="262"/>
      <c r="AC1606" s="262"/>
      <c r="AD1606" s="262"/>
      <c r="AE1606" s="262"/>
      <c r="AF1606" s="262"/>
      <c r="AG1606" s="262"/>
      <c r="AH1606" s="262"/>
      <c r="AI1606" s="262"/>
      <c r="AJ1606" s="262"/>
      <c r="AK1606" s="262"/>
      <c r="AL1606" s="262"/>
      <c r="AM1606" s="262"/>
      <c r="AN1606" s="262"/>
      <c r="AO1606" s="262"/>
      <c r="AP1606" s="262"/>
      <c r="AQ1606" s="262"/>
      <c r="AR1606" s="262"/>
      <c r="AS1606" s="262"/>
      <c r="AT1606" s="262"/>
      <c r="AU1606" s="262"/>
      <c r="AV1606" s="262"/>
      <c r="AW1606" s="262"/>
      <c r="AX1606" s="262"/>
      <c r="AY1606" s="262"/>
      <c r="AZ1606" s="262"/>
      <c r="BA1606" s="262"/>
      <c r="BB1606" s="262"/>
      <c r="BC1606" s="262"/>
      <c r="BD1606" s="262"/>
      <c r="BE1606" s="262"/>
      <c r="BF1606" s="262"/>
      <c r="BG1606" s="262"/>
      <c r="BH1606" s="262"/>
      <c r="BI1606" s="262"/>
      <c r="BJ1606" s="262"/>
      <c r="BK1606" s="262"/>
      <c r="BL1606" s="262"/>
      <c r="BM1606" s="262"/>
      <c r="BN1606" s="262"/>
      <c r="BO1606" s="262"/>
      <c r="BP1606" s="262"/>
      <c r="BQ1606" s="262"/>
      <c r="BR1606" s="262"/>
      <c r="BS1606" s="262"/>
      <c r="BT1606" s="262"/>
      <c r="BU1606" s="262"/>
      <c r="BV1606" s="262"/>
      <c r="BW1606" s="262"/>
      <c r="BX1606" s="262"/>
      <c r="BY1606" s="262"/>
      <c r="BZ1606" s="262"/>
      <c r="CA1606" s="262"/>
      <c r="CB1606" s="262"/>
      <c r="CC1606" s="262"/>
      <c r="CD1606" s="262"/>
      <c r="CE1606" s="262"/>
      <c r="CF1606" s="262"/>
      <c r="CG1606" s="262"/>
      <c r="CH1606" s="262"/>
      <c r="CI1606" s="262"/>
      <c r="CJ1606" s="262"/>
      <c r="CK1606" s="262"/>
      <c r="CL1606" s="262"/>
      <c r="CM1606" s="262"/>
      <c r="CN1606" s="262"/>
      <c r="CO1606" s="262"/>
      <c r="CP1606" s="262"/>
      <c r="CQ1606" s="262"/>
      <c r="CR1606" s="262"/>
      <c r="CS1606" s="262"/>
      <c r="CT1606" s="262"/>
      <c r="CU1606" s="262"/>
      <c r="CV1606" s="262"/>
      <c r="CW1606" s="262"/>
      <c r="CX1606" s="262"/>
      <c r="CY1606" s="262"/>
      <c r="CZ1606" s="262"/>
      <c r="DA1606" s="262"/>
      <c r="DB1606" s="262"/>
      <c r="DC1606" s="262"/>
      <c r="DD1606" s="262"/>
      <c r="DE1606" s="262"/>
      <c r="DF1606" s="262"/>
      <c r="DG1606" s="262"/>
      <c r="DH1606" s="262"/>
      <c r="DI1606" s="262"/>
      <c r="DJ1606" s="262"/>
      <c r="DK1606" s="262"/>
      <c r="DL1606" s="262"/>
      <c r="DM1606" s="262"/>
      <c r="DN1606" s="262"/>
      <c r="DO1606" s="262"/>
      <c r="DP1606" s="262"/>
      <c r="DQ1606" s="262"/>
      <c r="DR1606" s="262"/>
      <c r="DS1606" s="262"/>
      <c r="DT1606" s="262"/>
      <c r="DU1606" s="262"/>
      <c r="DV1606" s="262"/>
      <c r="DW1606" s="262"/>
      <c r="DX1606" s="262"/>
      <c r="DY1606" s="262"/>
      <c r="DZ1606" s="262"/>
      <c r="EA1606" s="262"/>
      <c r="EB1606" s="262"/>
      <c r="EC1606" s="262"/>
      <c r="ED1606" s="262"/>
      <c r="EE1606" s="262"/>
      <c r="EF1606" s="262"/>
      <c r="EG1606" s="262"/>
      <c r="EH1606" s="262"/>
      <c r="EI1606" s="262"/>
      <c r="EJ1606" s="262"/>
      <c r="EK1606" s="262"/>
      <c r="EL1606" s="262"/>
      <c r="EM1606" s="262"/>
      <c r="EN1606" s="262"/>
      <c r="EO1606" s="262"/>
      <c r="EP1606" s="262"/>
      <c r="EQ1606" s="262"/>
      <c r="ER1606" s="262"/>
      <c r="ES1606" s="262"/>
      <c r="ET1606" s="262"/>
      <c r="EU1606" s="262"/>
      <c r="EV1606" s="262"/>
      <c r="EW1606" s="262"/>
      <c r="EX1606" s="262"/>
      <c r="EY1606" s="262"/>
      <c r="EZ1606" s="262"/>
      <c r="FA1606" s="262"/>
      <c r="FB1606" s="262"/>
      <c r="FC1606" s="262"/>
      <c r="FD1606" s="262"/>
      <c r="FE1606" s="262"/>
      <c r="FF1606" s="262"/>
      <c r="FG1606" s="262"/>
      <c r="FH1606" s="262"/>
      <c r="FI1606" s="262"/>
      <c r="FJ1606" s="262"/>
      <c r="FK1606" s="262"/>
      <c r="FL1606" s="262"/>
      <c r="FM1606" s="262"/>
      <c r="FN1606" s="262"/>
      <c r="FO1606" s="262"/>
      <c r="FP1606" s="262"/>
      <c r="FQ1606" s="262"/>
      <c r="FR1606" s="262"/>
      <c r="FS1606" s="262"/>
      <c r="FT1606" s="262"/>
      <c r="FU1606" s="262"/>
      <c r="FV1606" s="262"/>
      <c r="FW1606" s="262"/>
      <c r="FX1606" s="262"/>
      <c r="FY1606" s="262"/>
      <c r="FZ1606" s="262"/>
      <c r="GA1606" s="262"/>
      <c r="GB1606" s="262"/>
      <c r="GC1606" s="262"/>
      <c r="GD1606" s="262"/>
    </row>
    <row r="1607" spans="1:186" s="263" customFormat="1" x14ac:dyDescent="0.2">
      <c r="A1607" s="339" t="s">
        <v>13504</v>
      </c>
      <c r="B1607" s="280" t="s">
        <v>6892</v>
      </c>
      <c r="C1607" s="281" t="s">
        <v>6893</v>
      </c>
      <c r="D1607" s="130" t="s">
        <v>18</v>
      </c>
      <c r="E1607" s="130">
        <v>1</v>
      </c>
      <c r="F1607" s="130"/>
      <c r="G1607" s="282">
        <v>10</v>
      </c>
      <c r="H1607" s="283">
        <v>8.3333333333333332E-3</v>
      </c>
      <c r="I1607" s="358">
        <v>1155.05</v>
      </c>
      <c r="J1607" s="284"/>
      <c r="K1607" s="283"/>
      <c r="L1607" s="284">
        <f>IF(ISNUMBER(I1607),ROUND(H1607*E1607*I1607,2),"")</f>
        <v>9.6300000000000008</v>
      </c>
      <c r="M1607" s="284">
        <f t="shared" si="28"/>
        <v>288.89999999999998</v>
      </c>
      <c r="N1607" s="131"/>
      <c r="O1607" s="340"/>
      <c r="P1607" s="262"/>
      <c r="Q1607" s="262"/>
      <c r="R1607" s="262"/>
      <c r="S1607" s="262"/>
      <c r="T1607" s="262"/>
      <c r="U1607" s="262"/>
      <c r="V1607" s="262"/>
      <c r="W1607" s="262"/>
      <c r="X1607" s="262"/>
      <c r="Y1607" s="262"/>
      <c r="Z1607" s="262"/>
      <c r="AA1607" s="262"/>
      <c r="AB1607" s="262"/>
      <c r="AC1607" s="262"/>
      <c r="AD1607" s="262"/>
      <c r="AE1607" s="262"/>
      <c r="AF1607" s="262"/>
      <c r="AG1607" s="262"/>
      <c r="AH1607" s="262"/>
      <c r="AI1607" s="262"/>
      <c r="AJ1607" s="262"/>
      <c r="AK1607" s="262"/>
      <c r="AL1607" s="262"/>
      <c r="AM1607" s="262"/>
      <c r="AN1607" s="262"/>
      <c r="AO1607" s="262"/>
      <c r="AP1607" s="262"/>
      <c r="AQ1607" s="262"/>
      <c r="AR1607" s="262"/>
      <c r="AS1607" s="262"/>
      <c r="AT1607" s="262"/>
      <c r="AU1607" s="262"/>
      <c r="AV1607" s="262"/>
      <c r="AW1607" s="262"/>
      <c r="AX1607" s="262"/>
      <c r="AY1607" s="262"/>
      <c r="AZ1607" s="262"/>
      <c r="BA1607" s="262"/>
      <c r="BB1607" s="262"/>
      <c r="BC1607" s="262"/>
      <c r="BD1607" s="262"/>
      <c r="BE1607" s="262"/>
      <c r="BF1607" s="262"/>
      <c r="BG1607" s="262"/>
      <c r="BH1607" s="262"/>
      <c r="BI1607" s="262"/>
      <c r="BJ1607" s="262"/>
      <c r="BK1607" s="262"/>
      <c r="BL1607" s="262"/>
      <c r="BM1607" s="262"/>
      <c r="BN1607" s="262"/>
      <c r="BO1607" s="262"/>
      <c r="BP1607" s="262"/>
      <c r="BQ1607" s="262"/>
      <c r="BR1607" s="262"/>
      <c r="BS1607" s="262"/>
      <c r="BT1607" s="262"/>
      <c r="BU1607" s="262"/>
      <c r="BV1607" s="262"/>
      <c r="BW1607" s="262"/>
      <c r="BX1607" s="262"/>
      <c r="BY1607" s="262"/>
      <c r="BZ1607" s="262"/>
      <c r="CA1607" s="262"/>
      <c r="CB1607" s="262"/>
      <c r="CC1607" s="262"/>
      <c r="CD1607" s="262"/>
      <c r="CE1607" s="262"/>
      <c r="CF1607" s="262"/>
      <c r="CG1607" s="262"/>
      <c r="CH1607" s="262"/>
      <c r="CI1607" s="262"/>
      <c r="CJ1607" s="262"/>
      <c r="CK1607" s="262"/>
      <c r="CL1607" s="262"/>
      <c r="CM1607" s="262"/>
      <c r="CN1607" s="262"/>
      <c r="CO1607" s="262"/>
      <c r="CP1607" s="262"/>
      <c r="CQ1607" s="262"/>
      <c r="CR1607" s="262"/>
      <c r="CS1607" s="262"/>
      <c r="CT1607" s="262"/>
      <c r="CU1607" s="262"/>
      <c r="CV1607" s="262"/>
      <c r="CW1607" s="262"/>
      <c r="CX1607" s="262"/>
      <c r="CY1607" s="262"/>
      <c r="CZ1607" s="262"/>
      <c r="DA1607" s="262"/>
      <c r="DB1607" s="262"/>
      <c r="DC1607" s="262"/>
      <c r="DD1607" s="262"/>
      <c r="DE1607" s="262"/>
      <c r="DF1607" s="262"/>
      <c r="DG1607" s="262"/>
      <c r="DH1607" s="262"/>
      <c r="DI1607" s="262"/>
      <c r="DJ1607" s="262"/>
      <c r="DK1607" s="262"/>
      <c r="DL1607" s="262"/>
      <c r="DM1607" s="262"/>
      <c r="DN1607" s="262"/>
      <c r="DO1607" s="262"/>
      <c r="DP1607" s="262"/>
      <c r="DQ1607" s="262"/>
      <c r="DR1607" s="262"/>
      <c r="DS1607" s="262"/>
      <c r="DT1607" s="262"/>
      <c r="DU1607" s="262"/>
      <c r="DV1607" s="262"/>
      <c r="DW1607" s="262"/>
      <c r="DX1607" s="262"/>
      <c r="DY1607" s="262"/>
      <c r="DZ1607" s="262"/>
      <c r="EA1607" s="262"/>
      <c r="EB1607" s="262"/>
      <c r="EC1607" s="262"/>
      <c r="ED1607" s="262"/>
      <c r="EE1607" s="262"/>
      <c r="EF1607" s="262"/>
      <c r="EG1607" s="262"/>
      <c r="EH1607" s="262"/>
      <c r="EI1607" s="262"/>
      <c r="EJ1607" s="262"/>
      <c r="EK1607" s="262"/>
      <c r="EL1607" s="262"/>
      <c r="EM1607" s="262"/>
      <c r="EN1607" s="262"/>
      <c r="EO1607" s="262"/>
      <c r="EP1607" s="262"/>
      <c r="EQ1607" s="262"/>
      <c r="ER1607" s="262"/>
      <c r="ES1607" s="262"/>
      <c r="ET1607" s="262"/>
      <c r="EU1607" s="262"/>
      <c r="EV1607" s="262"/>
      <c r="EW1607" s="262"/>
      <c r="EX1607" s="262"/>
      <c r="EY1607" s="262"/>
      <c r="EZ1607" s="262"/>
      <c r="FA1607" s="262"/>
      <c r="FB1607" s="262"/>
      <c r="FC1607" s="262"/>
      <c r="FD1607" s="262"/>
      <c r="FE1607" s="262"/>
      <c r="FF1607" s="262"/>
      <c r="FG1607" s="262"/>
      <c r="FH1607" s="262"/>
      <c r="FI1607" s="262"/>
      <c r="FJ1607" s="262"/>
      <c r="FK1607" s="262"/>
      <c r="FL1607" s="262"/>
      <c r="FM1607" s="262"/>
      <c r="FN1607" s="262"/>
      <c r="FO1607" s="262"/>
      <c r="FP1607" s="262"/>
      <c r="FQ1607" s="262"/>
      <c r="FR1607" s="262"/>
      <c r="FS1607" s="262"/>
      <c r="FT1607" s="262"/>
      <c r="FU1607" s="262"/>
      <c r="FV1607" s="262"/>
      <c r="FW1607" s="262"/>
      <c r="FX1607" s="262"/>
      <c r="FY1607" s="262"/>
      <c r="FZ1607" s="262"/>
      <c r="GA1607" s="262"/>
      <c r="GB1607" s="262"/>
      <c r="GC1607" s="262"/>
      <c r="GD1607" s="262"/>
    </row>
    <row r="1608" spans="1:186" s="263" customFormat="1" x14ac:dyDescent="0.2">
      <c r="A1608" s="339" t="s">
        <v>13505</v>
      </c>
      <c r="B1608" s="280" t="s">
        <v>6896</v>
      </c>
      <c r="C1608" s="281" t="s">
        <v>6897</v>
      </c>
      <c r="D1608" s="130" t="s">
        <v>18</v>
      </c>
      <c r="E1608" s="130">
        <v>1</v>
      </c>
      <c r="F1608" s="130"/>
      <c r="G1608" s="282">
        <v>10</v>
      </c>
      <c r="H1608" s="283">
        <v>8.3333333333333332E-3</v>
      </c>
      <c r="I1608" s="358">
        <v>209.05</v>
      </c>
      <c r="J1608" s="284"/>
      <c r="K1608" s="283"/>
      <c r="L1608" s="284">
        <f>IF(ISNUMBER(I1608),ROUND(H1608*E1608*I1608,2),"")</f>
        <v>1.74</v>
      </c>
      <c r="M1608" s="284">
        <f t="shared" si="28"/>
        <v>52.2</v>
      </c>
      <c r="N1608" s="131"/>
      <c r="O1608" s="340"/>
      <c r="P1608" s="262"/>
      <c r="Q1608" s="262"/>
      <c r="R1608" s="262"/>
      <c r="S1608" s="262"/>
      <c r="T1608" s="262"/>
      <c r="U1608" s="262"/>
      <c r="V1608" s="262"/>
      <c r="W1608" s="262"/>
      <c r="X1608" s="262"/>
      <c r="Y1608" s="262"/>
      <c r="Z1608" s="262"/>
      <c r="AA1608" s="262"/>
      <c r="AB1608" s="262"/>
      <c r="AC1608" s="262"/>
      <c r="AD1608" s="262"/>
      <c r="AE1608" s="262"/>
      <c r="AF1608" s="262"/>
      <c r="AG1608" s="262"/>
      <c r="AH1608" s="262"/>
      <c r="AI1608" s="262"/>
      <c r="AJ1608" s="262"/>
      <c r="AK1608" s="262"/>
      <c r="AL1608" s="262"/>
      <c r="AM1608" s="262"/>
      <c r="AN1608" s="262"/>
      <c r="AO1608" s="262"/>
      <c r="AP1608" s="262"/>
      <c r="AQ1608" s="262"/>
      <c r="AR1608" s="262"/>
      <c r="AS1608" s="262"/>
      <c r="AT1608" s="262"/>
      <c r="AU1608" s="262"/>
      <c r="AV1608" s="262"/>
      <c r="AW1608" s="262"/>
      <c r="AX1608" s="262"/>
      <c r="AY1608" s="262"/>
      <c r="AZ1608" s="262"/>
      <c r="BA1608" s="262"/>
      <c r="BB1608" s="262"/>
      <c r="BC1608" s="262"/>
      <c r="BD1608" s="262"/>
      <c r="BE1608" s="262"/>
      <c r="BF1608" s="262"/>
      <c r="BG1608" s="262"/>
      <c r="BH1608" s="262"/>
      <c r="BI1608" s="262"/>
      <c r="BJ1608" s="262"/>
      <c r="BK1608" s="262"/>
      <c r="BL1608" s="262"/>
      <c r="BM1608" s="262"/>
      <c r="BN1608" s="262"/>
      <c r="BO1608" s="262"/>
      <c r="BP1608" s="262"/>
      <c r="BQ1608" s="262"/>
      <c r="BR1608" s="262"/>
      <c r="BS1608" s="262"/>
      <c r="BT1608" s="262"/>
      <c r="BU1608" s="262"/>
      <c r="BV1608" s="262"/>
      <c r="BW1608" s="262"/>
      <c r="BX1608" s="262"/>
      <c r="BY1608" s="262"/>
      <c r="BZ1608" s="262"/>
      <c r="CA1608" s="262"/>
      <c r="CB1608" s="262"/>
      <c r="CC1608" s="262"/>
      <c r="CD1608" s="262"/>
      <c r="CE1608" s="262"/>
      <c r="CF1608" s="262"/>
      <c r="CG1608" s="262"/>
      <c r="CH1608" s="262"/>
      <c r="CI1608" s="262"/>
      <c r="CJ1608" s="262"/>
      <c r="CK1608" s="262"/>
      <c r="CL1608" s="262"/>
      <c r="CM1608" s="262"/>
      <c r="CN1608" s="262"/>
      <c r="CO1608" s="262"/>
      <c r="CP1608" s="262"/>
      <c r="CQ1608" s="262"/>
      <c r="CR1608" s="262"/>
      <c r="CS1608" s="262"/>
      <c r="CT1608" s="262"/>
      <c r="CU1608" s="262"/>
      <c r="CV1608" s="262"/>
      <c r="CW1608" s="262"/>
      <c r="CX1608" s="262"/>
      <c r="CY1608" s="262"/>
      <c r="CZ1608" s="262"/>
      <c r="DA1608" s="262"/>
      <c r="DB1608" s="262"/>
      <c r="DC1608" s="262"/>
      <c r="DD1608" s="262"/>
      <c r="DE1608" s="262"/>
      <c r="DF1608" s="262"/>
      <c r="DG1608" s="262"/>
      <c r="DH1608" s="262"/>
      <c r="DI1608" s="262"/>
      <c r="DJ1608" s="262"/>
      <c r="DK1608" s="262"/>
      <c r="DL1608" s="262"/>
      <c r="DM1608" s="262"/>
      <c r="DN1608" s="262"/>
      <c r="DO1608" s="262"/>
      <c r="DP1608" s="262"/>
      <c r="DQ1608" s="262"/>
      <c r="DR1608" s="262"/>
      <c r="DS1608" s="262"/>
      <c r="DT1608" s="262"/>
      <c r="DU1608" s="262"/>
      <c r="DV1608" s="262"/>
      <c r="DW1608" s="262"/>
      <c r="DX1608" s="262"/>
      <c r="DY1608" s="262"/>
      <c r="DZ1608" s="262"/>
      <c r="EA1608" s="262"/>
      <c r="EB1608" s="262"/>
      <c r="EC1608" s="262"/>
      <c r="ED1608" s="262"/>
      <c r="EE1608" s="262"/>
      <c r="EF1608" s="262"/>
      <c r="EG1608" s="262"/>
      <c r="EH1608" s="262"/>
      <c r="EI1608" s="262"/>
      <c r="EJ1608" s="262"/>
      <c r="EK1608" s="262"/>
      <c r="EL1608" s="262"/>
      <c r="EM1608" s="262"/>
      <c r="EN1608" s="262"/>
      <c r="EO1608" s="262"/>
      <c r="EP1608" s="262"/>
      <c r="EQ1608" s="262"/>
      <c r="ER1608" s="262"/>
      <c r="ES1608" s="262"/>
      <c r="ET1608" s="262"/>
      <c r="EU1608" s="262"/>
      <c r="EV1608" s="262"/>
      <c r="EW1608" s="262"/>
      <c r="EX1608" s="262"/>
      <c r="EY1608" s="262"/>
      <c r="EZ1608" s="262"/>
      <c r="FA1608" s="262"/>
      <c r="FB1608" s="262"/>
      <c r="FC1608" s="262"/>
      <c r="FD1608" s="262"/>
      <c r="FE1608" s="262"/>
      <c r="FF1608" s="262"/>
      <c r="FG1608" s="262"/>
      <c r="FH1608" s="262"/>
      <c r="FI1608" s="262"/>
      <c r="FJ1608" s="262"/>
      <c r="FK1608" s="262"/>
      <c r="FL1608" s="262"/>
      <c r="FM1608" s="262"/>
      <c r="FN1608" s="262"/>
      <c r="FO1608" s="262"/>
      <c r="FP1608" s="262"/>
      <c r="FQ1608" s="262"/>
      <c r="FR1608" s="262"/>
      <c r="FS1608" s="262"/>
      <c r="FT1608" s="262"/>
      <c r="FU1608" s="262"/>
      <c r="FV1608" s="262"/>
      <c r="FW1608" s="262"/>
      <c r="FX1608" s="262"/>
      <c r="FY1608" s="262"/>
      <c r="FZ1608" s="262"/>
      <c r="GA1608" s="262"/>
      <c r="GB1608" s="262"/>
      <c r="GC1608" s="262"/>
      <c r="GD1608" s="262"/>
    </row>
    <row r="1609" spans="1:186" s="263" customFormat="1" x14ac:dyDescent="0.2">
      <c r="A1609" s="339" t="s">
        <v>13506</v>
      </c>
      <c r="B1609" s="280" t="s">
        <v>6898</v>
      </c>
      <c r="C1609" s="281" t="s">
        <v>6899</v>
      </c>
      <c r="D1609" s="130" t="s">
        <v>18</v>
      </c>
      <c r="E1609" s="130">
        <v>2</v>
      </c>
      <c r="F1609" s="130"/>
      <c r="G1609" s="282">
        <v>10</v>
      </c>
      <c r="H1609" s="283">
        <v>8.3333333333333332E-3</v>
      </c>
      <c r="I1609" s="358">
        <v>925.18</v>
      </c>
      <c r="J1609" s="284"/>
      <c r="K1609" s="283"/>
      <c r="L1609" s="284">
        <f>IF(ISNUMBER(I1609),ROUND(H1609*E1609*I1609,2),"")</f>
        <v>15.42</v>
      </c>
      <c r="M1609" s="284">
        <f t="shared" si="28"/>
        <v>462.6</v>
      </c>
      <c r="N1609" s="131"/>
      <c r="O1609" s="340"/>
      <c r="P1609" s="262"/>
      <c r="Q1609" s="262"/>
      <c r="R1609" s="262"/>
      <c r="S1609" s="262"/>
      <c r="T1609" s="262"/>
      <c r="U1609" s="262"/>
      <c r="V1609" s="262"/>
      <c r="W1609" s="262"/>
      <c r="X1609" s="262"/>
      <c r="Y1609" s="262"/>
      <c r="Z1609" s="262"/>
      <c r="AA1609" s="262"/>
      <c r="AB1609" s="262"/>
      <c r="AC1609" s="262"/>
      <c r="AD1609" s="262"/>
      <c r="AE1609" s="262"/>
      <c r="AF1609" s="262"/>
      <c r="AG1609" s="262"/>
      <c r="AH1609" s="262"/>
      <c r="AI1609" s="262"/>
      <c r="AJ1609" s="262"/>
      <c r="AK1609" s="262"/>
      <c r="AL1609" s="262"/>
      <c r="AM1609" s="262"/>
      <c r="AN1609" s="262"/>
      <c r="AO1609" s="262"/>
      <c r="AP1609" s="262"/>
      <c r="AQ1609" s="262"/>
      <c r="AR1609" s="262"/>
      <c r="AS1609" s="262"/>
      <c r="AT1609" s="262"/>
      <c r="AU1609" s="262"/>
      <c r="AV1609" s="262"/>
      <c r="AW1609" s="262"/>
      <c r="AX1609" s="262"/>
      <c r="AY1609" s="262"/>
      <c r="AZ1609" s="262"/>
      <c r="BA1609" s="262"/>
      <c r="BB1609" s="262"/>
      <c r="BC1609" s="262"/>
      <c r="BD1609" s="262"/>
      <c r="BE1609" s="262"/>
      <c r="BF1609" s="262"/>
      <c r="BG1609" s="262"/>
      <c r="BH1609" s="262"/>
      <c r="BI1609" s="262"/>
      <c r="BJ1609" s="262"/>
      <c r="BK1609" s="262"/>
      <c r="BL1609" s="262"/>
      <c r="BM1609" s="262"/>
      <c r="BN1609" s="262"/>
      <c r="BO1609" s="262"/>
      <c r="BP1609" s="262"/>
      <c r="BQ1609" s="262"/>
      <c r="BR1609" s="262"/>
      <c r="BS1609" s="262"/>
      <c r="BT1609" s="262"/>
      <c r="BU1609" s="262"/>
      <c r="BV1609" s="262"/>
      <c r="BW1609" s="262"/>
      <c r="BX1609" s="262"/>
      <c r="BY1609" s="262"/>
      <c r="BZ1609" s="262"/>
      <c r="CA1609" s="262"/>
      <c r="CB1609" s="262"/>
      <c r="CC1609" s="262"/>
      <c r="CD1609" s="262"/>
      <c r="CE1609" s="262"/>
      <c r="CF1609" s="262"/>
      <c r="CG1609" s="262"/>
      <c r="CH1609" s="262"/>
      <c r="CI1609" s="262"/>
      <c r="CJ1609" s="262"/>
      <c r="CK1609" s="262"/>
      <c r="CL1609" s="262"/>
      <c r="CM1609" s="262"/>
      <c r="CN1609" s="262"/>
      <c r="CO1609" s="262"/>
      <c r="CP1609" s="262"/>
      <c r="CQ1609" s="262"/>
      <c r="CR1609" s="262"/>
      <c r="CS1609" s="262"/>
      <c r="CT1609" s="262"/>
      <c r="CU1609" s="262"/>
      <c r="CV1609" s="262"/>
      <c r="CW1609" s="262"/>
      <c r="CX1609" s="262"/>
      <c r="CY1609" s="262"/>
      <c r="CZ1609" s="262"/>
      <c r="DA1609" s="262"/>
      <c r="DB1609" s="262"/>
      <c r="DC1609" s="262"/>
      <c r="DD1609" s="262"/>
      <c r="DE1609" s="262"/>
      <c r="DF1609" s="262"/>
      <c r="DG1609" s="262"/>
      <c r="DH1609" s="262"/>
      <c r="DI1609" s="262"/>
      <c r="DJ1609" s="262"/>
      <c r="DK1609" s="262"/>
      <c r="DL1609" s="262"/>
      <c r="DM1609" s="262"/>
      <c r="DN1609" s="262"/>
      <c r="DO1609" s="262"/>
      <c r="DP1609" s="262"/>
      <c r="DQ1609" s="262"/>
      <c r="DR1609" s="262"/>
      <c r="DS1609" s="262"/>
      <c r="DT1609" s="262"/>
      <c r="DU1609" s="262"/>
      <c r="DV1609" s="262"/>
      <c r="DW1609" s="262"/>
      <c r="DX1609" s="262"/>
      <c r="DY1609" s="262"/>
      <c r="DZ1609" s="262"/>
      <c r="EA1609" s="262"/>
      <c r="EB1609" s="262"/>
      <c r="EC1609" s="262"/>
      <c r="ED1609" s="262"/>
      <c r="EE1609" s="262"/>
      <c r="EF1609" s="262"/>
      <c r="EG1609" s="262"/>
      <c r="EH1609" s="262"/>
      <c r="EI1609" s="262"/>
      <c r="EJ1609" s="262"/>
      <c r="EK1609" s="262"/>
      <c r="EL1609" s="262"/>
      <c r="EM1609" s="262"/>
      <c r="EN1609" s="262"/>
      <c r="EO1609" s="262"/>
      <c r="EP1609" s="262"/>
      <c r="EQ1609" s="262"/>
      <c r="ER1609" s="262"/>
      <c r="ES1609" s="262"/>
      <c r="ET1609" s="262"/>
      <c r="EU1609" s="262"/>
      <c r="EV1609" s="262"/>
      <c r="EW1609" s="262"/>
      <c r="EX1609" s="262"/>
      <c r="EY1609" s="262"/>
      <c r="EZ1609" s="262"/>
      <c r="FA1609" s="262"/>
      <c r="FB1609" s="262"/>
      <c r="FC1609" s="262"/>
      <c r="FD1609" s="262"/>
      <c r="FE1609" s="262"/>
      <c r="FF1609" s="262"/>
      <c r="FG1609" s="262"/>
      <c r="FH1609" s="262"/>
      <c r="FI1609" s="262"/>
      <c r="FJ1609" s="262"/>
      <c r="FK1609" s="262"/>
      <c r="FL1609" s="262"/>
      <c r="FM1609" s="262"/>
      <c r="FN1609" s="262"/>
      <c r="FO1609" s="262"/>
      <c r="FP1609" s="262"/>
      <c r="FQ1609" s="262"/>
      <c r="FR1609" s="262"/>
      <c r="FS1609" s="262"/>
      <c r="FT1609" s="262"/>
      <c r="FU1609" s="262"/>
      <c r="FV1609" s="262"/>
      <c r="FW1609" s="262"/>
      <c r="FX1609" s="262"/>
      <c r="FY1609" s="262"/>
      <c r="FZ1609" s="262"/>
      <c r="GA1609" s="262"/>
      <c r="GB1609" s="262"/>
      <c r="GC1609" s="262"/>
      <c r="GD1609" s="262"/>
    </row>
    <row r="1610" spans="1:186" s="263" customFormat="1" x14ac:dyDescent="0.2">
      <c r="A1610" s="339" t="s">
        <v>13507</v>
      </c>
      <c r="B1610" s="280" t="s">
        <v>6900</v>
      </c>
      <c r="C1610" s="281" t="s">
        <v>6901</v>
      </c>
      <c r="D1610" s="130" t="s">
        <v>18</v>
      </c>
      <c r="E1610" s="130">
        <v>2</v>
      </c>
      <c r="F1610" s="130"/>
      <c r="G1610" s="282">
        <v>10</v>
      </c>
      <c r="H1610" s="283">
        <v>8.3333333333333332E-3</v>
      </c>
      <c r="I1610" s="358">
        <v>575.32000000000005</v>
      </c>
      <c r="J1610" s="284"/>
      <c r="K1610" s="283"/>
      <c r="L1610" s="284">
        <f>IF(ISNUMBER(I1610),ROUND(H1610*E1610*I1610,2),"")</f>
        <v>9.59</v>
      </c>
      <c r="M1610" s="284">
        <f t="shared" si="28"/>
        <v>287.7</v>
      </c>
      <c r="N1610" s="131"/>
      <c r="O1610" s="340"/>
      <c r="P1610" s="262"/>
      <c r="Q1610" s="262"/>
      <c r="R1610" s="262"/>
      <c r="S1610" s="262"/>
      <c r="T1610" s="262"/>
      <c r="U1610" s="262"/>
      <c r="V1610" s="262"/>
      <c r="W1610" s="262"/>
      <c r="X1610" s="262"/>
      <c r="Y1610" s="262"/>
      <c r="Z1610" s="262"/>
      <c r="AA1610" s="262"/>
      <c r="AB1610" s="262"/>
      <c r="AC1610" s="262"/>
      <c r="AD1610" s="262"/>
      <c r="AE1610" s="262"/>
      <c r="AF1610" s="262"/>
      <c r="AG1610" s="262"/>
      <c r="AH1610" s="262"/>
      <c r="AI1610" s="262"/>
      <c r="AJ1610" s="262"/>
      <c r="AK1610" s="262"/>
      <c r="AL1610" s="262"/>
      <c r="AM1610" s="262"/>
      <c r="AN1610" s="262"/>
      <c r="AO1610" s="262"/>
      <c r="AP1610" s="262"/>
      <c r="AQ1610" s="262"/>
      <c r="AR1610" s="262"/>
      <c r="AS1610" s="262"/>
      <c r="AT1610" s="262"/>
      <c r="AU1610" s="262"/>
      <c r="AV1610" s="262"/>
      <c r="AW1610" s="262"/>
      <c r="AX1610" s="262"/>
      <c r="AY1610" s="262"/>
      <c r="AZ1610" s="262"/>
      <c r="BA1610" s="262"/>
      <c r="BB1610" s="262"/>
      <c r="BC1610" s="262"/>
      <c r="BD1610" s="262"/>
      <c r="BE1610" s="262"/>
      <c r="BF1610" s="262"/>
      <c r="BG1610" s="262"/>
      <c r="BH1610" s="262"/>
      <c r="BI1610" s="262"/>
      <c r="BJ1610" s="262"/>
      <c r="BK1610" s="262"/>
      <c r="BL1610" s="262"/>
      <c r="BM1610" s="262"/>
      <c r="BN1610" s="262"/>
      <c r="BO1610" s="262"/>
      <c r="BP1610" s="262"/>
      <c r="BQ1610" s="262"/>
      <c r="BR1610" s="262"/>
      <c r="BS1610" s="262"/>
      <c r="BT1610" s="262"/>
      <c r="BU1610" s="262"/>
      <c r="BV1610" s="262"/>
      <c r="BW1610" s="262"/>
      <c r="BX1610" s="262"/>
      <c r="BY1610" s="262"/>
      <c r="BZ1610" s="262"/>
      <c r="CA1610" s="262"/>
      <c r="CB1610" s="262"/>
      <c r="CC1610" s="262"/>
      <c r="CD1610" s="262"/>
      <c r="CE1610" s="262"/>
      <c r="CF1610" s="262"/>
      <c r="CG1610" s="262"/>
      <c r="CH1610" s="262"/>
      <c r="CI1610" s="262"/>
      <c r="CJ1610" s="262"/>
      <c r="CK1610" s="262"/>
      <c r="CL1610" s="262"/>
      <c r="CM1610" s="262"/>
      <c r="CN1610" s="262"/>
      <c r="CO1610" s="262"/>
      <c r="CP1610" s="262"/>
      <c r="CQ1610" s="262"/>
      <c r="CR1610" s="262"/>
      <c r="CS1610" s="262"/>
      <c r="CT1610" s="262"/>
      <c r="CU1610" s="262"/>
      <c r="CV1610" s="262"/>
      <c r="CW1610" s="262"/>
      <c r="CX1610" s="262"/>
      <c r="CY1610" s="262"/>
      <c r="CZ1610" s="262"/>
      <c r="DA1610" s="262"/>
      <c r="DB1610" s="262"/>
      <c r="DC1610" s="262"/>
      <c r="DD1610" s="262"/>
      <c r="DE1610" s="262"/>
      <c r="DF1610" s="262"/>
      <c r="DG1610" s="262"/>
      <c r="DH1610" s="262"/>
      <c r="DI1610" s="262"/>
      <c r="DJ1610" s="262"/>
      <c r="DK1610" s="262"/>
      <c r="DL1610" s="262"/>
      <c r="DM1610" s="262"/>
      <c r="DN1610" s="262"/>
      <c r="DO1610" s="262"/>
      <c r="DP1610" s="262"/>
      <c r="DQ1610" s="262"/>
      <c r="DR1610" s="262"/>
      <c r="DS1610" s="262"/>
      <c r="DT1610" s="262"/>
      <c r="DU1610" s="262"/>
      <c r="DV1610" s="262"/>
      <c r="DW1610" s="262"/>
      <c r="DX1610" s="262"/>
      <c r="DY1610" s="262"/>
      <c r="DZ1610" s="262"/>
      <c r="EA1610" s="262"/>
      <c r="EB1610" s="262"/>
      <c r="EC1610" s="262"/>
      <c r="ED1610" s="262"/>
      <c r="EE1610" s="262"/>
      <c r="EF1610" s="262"/>
      <c r="EG1610" s="262"/>
      <c r="EH1610" s="262"/>
      <c r="EI1610" s="262"/>
      <c r="EJ1610" s="262"/>
      <c r="EK1610" s="262"/>
      <c r="EL1610" s="262"/>
      <c r="EM1610" s="262"/>
      <c r="EN1610" s="262"/>
      <c r="EO1610" s="262"/>
      <c r="EP1610" s="262"/>
      <c r="EQ1610" s="262"/>
      <c r="ER1610" s="262"/>
      <c r="ES1610" s="262"/>
      <c r="ET1610" s="262"/>
      <c r="EU1610" s="262"/>
      <c r="EV1610" s="262"/>
      <c r="EW1610" s="262"/>
      <c r="EX1610" s="262"/>
      <c r="EY1610" s="262"/>
      <c r="EZ1610" s="262"/>
      <c r="FA1610" s="262"/>
      <c r="FB1610" s="262"/>
      <c r="FC1610" s="262"/>
      <c r="FD1610" s="262"/>
      <c r="FE1610" s="262"/>
      <c r="FF1610" s="262"/>
      <c r="FG1610" s="262"/>
      <c r="FH1610" s="262"/>
      <c r="FI1610" s="262"/>
      <c r="FJ1610" s="262"/>
      <c r="FK1610" s="262"/>
      <c r="FL1610" s="262"/>
      <c r="FM1610" s="262"/>
      <c r="FN1610" s="262"/>
      <c r="FO1610" s="262"/>
      <c r="FP1610" s="262"/>
      <c r="FQ1610" s="262"/>
      <c r="FR1610" s="262"/>
      <c r="FS1610" s="262"/>
      <c r="FT1610" s="262"/>
      <c r="FU1610" s="262"/>
      <c r="FV1610" s="262"/>
      <c r="FW1610" s="262"/>
      <c r="FX1610" s="262"/>
      <c r="FY1610" s="262"/>
      <c r="FZ1610" s="262"/>
      <c r="GA1610" s="262"/>
      <c r="GB1610" s="262"/>
      <c r="GC1610" s="262"/>
      <c r="GD1610" s="262"/>
    </row>
    <row r="1611" spans="1:186" s="263" customFormat="1" x14ac:dyDescent="0.2">
      <c r="A1611" s="339" t="s">
        <v>13508</v>
      </c>
      <c r="B1611" s="280" t="s">
        <v>6902</v>
      </c>
      <c r="C1611" s="281" t="s">
        <v>6903</v>
      </c>
      <c r="D1611" s="130" t="s">
        <v>18</v>
      </c>
      <c r="E1611" s="130">
        <v>1</v>
      </c>
      <c r="F1611" s="130"/>
      <c r="G1611" s="282">
        <v>10</v>
      </c>
      <c r="H1611" s="283">
        <v>8.3333333333333332E-3</v>
      </c>
      <c r="I1611" s="358">
        <v>686.5</v>
      </c>
      <c r="J1611" s="284"/>
      <c r="K1611" s="283"/>
      <c r="L1611" s="284">
        <f>IF(ISNUMBER(I1611),ROUND(H1611*E1611*I1611,2),"")</f>
        <v>5.72</v>
      </c>
      <c r="M1611" s="284">
        <f t="shared" si="28"/>
        <v>171.6</v>
      </c>
      <c r="N1611" s="131"/>
      <c r="O1611" s="340"/>
      <c r="P1611" s="262"/>
      <c r="Q1611" s="262"/>
      <c r="R1611" s="262"/>
      <c r="S1611" s="262"/>
      <c r="T1611" s="262"/>
      <c r="U1611" s="262"/>
      <c r="V1611" s="262"/>
      <c r="W1611" s="262"/>
      <c r="X1611" s="262"/>
      <c r="Y1611" s="262"/>
      <c r="Z1611" s="262"/>
      <c r="AA1611" s="262"/>
      <c r="AB1611" s="262"/>
      <c r="AC1611" s="262"/>
      <c r="AD1611" s="262"/>
      <c r="AE1611" s="262"/>
      <c r="AF1611" s="262"/>
      <c r="AG1611" s="262"/>
      <c r="AH1611" s="262"/>
      <c r="AI1611" s="262"/>
      <c r="AJ1611" s="262"/>
      <c r="AK1611" s="262"/>
      <c r="AL1611" s="262"/>
      <c r="AM1611" s="262"/>
      <c r="AN1611" s="262"/>
      <c r="AO1611" s="262"/>
      <c r="AP1611" s="262"/>
      <c r="AQ1611" s="262"/>
      <c r="AR1611" s="262"/>
      <c r="AS1611" s="262"/>
      <c r="AT1611" s="262"/>
      <c r="AU1611" s="262"/>
      <c r="AV1611" s="262"/>
      <c r="AW1611" s="262"/>
      <c r="AX1611" s="262"/>
      <c r="AY1611" s="262"/>
      <c r="AZ1611" s="262"/>
      <c r="BA1611" s="262"/>
      <c r="BB1611" s="262"/>
      <c r="BC1611" s="262"/>
      <c r="BD1611" s="262"/>
      <c r="BE1611" s="262"/>
      <c r="BF1611" s="262"/>
      <c r="BG1611" s="262"/>
      <c r="BH1611" s="262"/>
      <c r="BI1611" s="262"/>
      <c r="BJ1611" s="262"/>
      <c r="BK1611" s="262"/>
      <c r="BL1611" s="262"/>
      <c r="BM1611" s="262"/>
      <c r="BN1611" s="262"/>
      <c r="BO1611" s="262"/>
      <c r="BP1611" s="262"/>
      <c r="BQ1611" s="262"/>
      <c r="BR1611" s="262"/>
      <c r="BS1611" s="262"/>
      <c r="BT1611" s="262"/>
      <c r="BU1611" s="262"/>
      <c r="BV1611" s="262"/>
      <c r="BW1611" s="262"/>
      <c r="BX1611" s="262"/>
      <c r="BY1611" s="262"/>
      <c r="BZ1611" s="262"/>
      <c r="CA1611" s="262"/>
      <c r="CB1611" s="262"/>
      <c r="CC1611" s="262"/>
      <c r="CD1611" s="262"/>
      <c r="CE1611" s="262"/>
      <c r="CF1611" s="262"/>
      <c r="CG1611" s="262"/>
      <c r="CH1611" s="262"/>
      <c r="CI1611" s="262"/>
      <c r="CJ1611" s="262"/>
      <c r="CK1611" s="262"/>
      <c r="CL1611" s="262"/>
      <c r="CM1611" s="262"/>
      <c r="CN1611" s="262"/>
      <c r="CO1611" s="262"/>
      <c r="CP1611" s="262"/>
      <c r="CQ1611" s="262"/>
      <c r="CR1611" s="262"/>
      <c r="CS1611" s="262"/>
      <c r="CT1611" s="262"/>
      <c r="CU1611" s="262"/>
      <c r="CV1611" s="262"/>
      <c r="CW1611" s="262"/>
      <c r="CX1611" s="262"/>
      <c r="CY1611" s="262"/>
      <c r="CZ1611" s="262"/>
      <c r="DA1611" s="262"/>
      <c r="DB1611" s="262"/>
      <c r="DC1611" s="262"/>
      <c r="DD1611" s="262"/>
      <c r="DE1611" s="262"/>
      <c r="DF1611" s="262"/>
      <c r="DG1611" s="262"/>
      <c r="DH1611" s="262"/>
      <c r="DI1611" s="262"/>
      <c r="DJ1611" s="262"/>
      <c r="DK1611" s="262"/>
      <c r="DL1611" s="262"/>
      <c r="DM1611" s="262"/>
      <c r="DN1611" s="262"/>
      <c r="DO1611" s="262"/>
      <c r="DP1611" s="262"/>
      <c r="DQ1611" s="262"/>
      <c r="DR1611" s="262"/>
      <c r="DS1611" s="262"/>
      <c r="DT1611" s="262"/>
      <c r="DU1611" s="262"/>
      <c r="DV1611" s="262"/>
      <c r="DW1611" s="262"/>
      <c r="DX1611" s="262"/>
      <c r="DY1611" s="262"/>
      <c r="DZ1611" s="262"/>
      <c r="EA1611" s="262"/>
      <c r="EB1611" s="262"/>
      <c r="EC1611" s="262"/>
      <c r="ED1611" s="262"/>
      <c r="EE1611" s="262"/>
      <c r="EF1611" s="262"/>
      <c r="EG1611" s="262"/>
      <c r="EH1611" s="262"/>
      <c r="EI1611" s="262"/>
      <c r="EJ1611" s="262"/>
      <c r="EK1611" s="262"/>
      <c r="EL1611" s="262"/>
      <c r="EM1611" s="262"/>
      <c r="EN1611" s="262"/>
      <c r="EO1611" s="262"/>
      <c r="EP1611" s="262"/>
      <c r="EQ1611" s="262"/>
      <c r="ER1611" s="262"/>
      <c r="ES1611" s="262"/>
      <c r="ET1611" s="262"/>
      <c r="EU1611" s="262"/>
      <c r="EV1611" s="262"/>
      <c r="EW1611" s="262"/>
      <c r="EX1611" s="262"/>
      <c r="EY1611" s="262"/>
      <c r="EZ1611" s="262"/>
      <c r="FA1611" s="262"/>
      <c r="FB1611" s="262"/>
      <c r="FC1611" s="262"/>
      <c r="FD1611" s="262"/>
      <c r="FE1611" s="262"/>
      <c r="FF1611" s="262"/>
      <c r="FG1611" s="262"/>
      <c r="FH1611" s="262"/>
      <c r="FI1611" s="262"/>
      <c r="FJ1611" s="262"/>
      <c r="FK1611" s="262"/>
      <c r="FL1611" s="262"/>
      <c r="FM1611" s="262"/>
      <c r="FN1611" s="262"/>
      <c r="FO1611" s="262"/>
      <c r="FP1611" s="262"/>
      <c r="FQ1611" s="262"/>
      <c r="FR1611" s="262"/>
      <c r="FS1611" s="262"/>
      <c r="FT1611" s="262"/>
      <c r="FU1611" s="262"/>
      <c r="FV1611" s="262"/>
      <c r="FW1611" s="262"/>
      <c r="FX1611" s="262"/>
      <c r="FY1611" s="262"/>
      <c r="FZ1611" s="262"/>
      <c r="GA1611" s="262"/>
      <c r="GB1611" s="262"/>
      <c r="GC1611" s="262"/>
      <c r="GD1611" s="262"/>
    </row>
    <row r="1612" spans="1:186" s="263" customFormat="1" x14ac:dyDescent="0.2">
      <c r="A1612" s="339" t="s">
        <v>13509</v>
      </c>
      <c r="B1612" s="280" t="s">
        <v>6904</v>
      </c>
      <c r="C1612" s="281" t="s">
        <v>6905</v>
      </c>
      <c r="D1612" s="130" t="s">
        <v>18</v>
      </c>
      <c r="E1612" s="130">
        <v>1</v>
      </c>
      <c r="F1612" s="130"/>
      <c r="G1612" s="282">
        <v>1</v>
      </c>
      <c r="H1612" s="283">
        <v>8.3333333333333329E-2</v>
      </c>
      <c r="I1612" s="358">
        <v>63.88</v>
      </c>
      <c r="J1612" s="284"/>
      <c r="K1612" s="283"/>
      <c r="L1612" s="284">
        <f>IF(ISNUMBER(I1612),ROUND(H1612*E1612*I1612,2),"")</f>
        <v>5.32</v>
      </c>
      <c r="M1612" s="284">
        <f t="shared" si="28"/>
        <v>159.6</v>
      </c>
      <c r="N1612" s="131"/>
      <c r="O1612" s="340"/>
      <c r="P1612" s="262"/>
      <c r="Q1612" s="262"/>
      <c r="R1612" s="262"/>
      <c r="S1612" s="262"/>
      <c r="T1612" s="262"/>
      <c r="U1612" s="262"/>
      <c r="V1612" s="262"/>
      <c r="W1612" s="262"/>
      <c r="X1612" s="262"/>
      <c r="Y1612" s="262"/>
      <c r="Z1612" s="262"/>
      <c r="AA1612" s="262"/>
      <c r="AB1612" s="262"/>
      <c r="AC1612" s="262"/>
      <c r="AD1612" s="262"/>
      <c r="AE1612" s="262"/>
      <c r="AF1612" s="262"/>
      <c r="AG1612" s="262"/>
      <c r="AH1612" s="262"/>
      <c r="AI1612" s="262"/>
      <c r="AJ1612" s="262"/>
      <c r="AK1612" s="262"/>
      <c r="AL1612" s="262"/>
      <c r="AM1612" s="262"/>
      <c r="AN1612" s="262"/>
      <c r="AO1612" s="262"/>
      <c r="AP1612" s="262"/>
      <c r="AQ1612" s="262"/>
      <c r="AR1612" s="262"/>
      <c r="AS1612" s="262"/>
      <c r="AT1612" s="262"/>
      <c r="AU1612" s="262"/>
      <c r="AV1612" s="262"/>
      <c r="AW1612" s="262"/>
      <c r="AX1612" s="262"/>
      <c r="AY1612" s="262"/>
      <c r="AZ1612" s="262"/>
      <c r="BA1612" s="262"/>
      <c r="BB1612" s="262"/>
      <c r="BC1612" s="262"/>
      <c r="BD1612" s="262"/>
      <c r="BE1612" s="262"/>
      <c r="BF1612" s="262"/>
      <c r="BG1612" s="262"/>
      <c r="BH1612" s="262"/>
      <c r="BI1612" s="262"/>
      <c r="BJ1612" s="262"/>
      <c r="BK1612" s="262"/>
      <c r="BL1612" s="262"/>
      <c r="BM1612" s="262"/>
      <c r="BN1612" s="262"/>
      <c r="BO1612" s="262"/>
      <c r="BP1612" s="262"/>
      <c r="BQ1612" s="262"/>
      <c r="BR1612" s="262"/>
      <c r="BS1612" s="262"/>
      <c r="BT1612" s="262"/>
      <c r="BU1612" s="262"/>
      <c r="BV1612" s="262"/>
      <c r="BW1612" s="262"/>
      <c r="BX1612" s="262"/>
      <c r="BY1612" s="262"/>
      <c r="BZ1612" s="262"/>
      <c r="CA1612" s="262"/>
      <c r="CB1612" s="262"/>
      <c r="CC1612" s="262"/>
      <c r="CD1612" s="262"/>
      <c r="CE1612" s="262"/>
      <c r="CF1612" s="262"/>
      <c r="CG1612" s="262"/>
      <c r="CH1612" s="262"/>
      <c r="CI1612" s="262"/>
      <c r="CJ1612" s="262"/>
      <c r="CK1612" s="262"/>
      <c r="CL1612" s="262"/>
      <c r="CM1612" s="262"/>
      <c r="CN1612" s="262"/>
      <c r="CO1612" s="262"/>
      <c r="CP1612" s="262"/>
      <c r="CQ1612" s="262"/>
      <c r="CR1612" s="262"/>
      <c r="CS1612" s="262"/>
      <c r="CT1612" s="262"/>
      <c r="CU1612" s="262"/>
      <c r="CV1612" s="262"/>
      <c r="CW1612" s="262"/>
      <c r="CX1612" s="262"/>
      <c r="CY1612" s="262"/>
      <c r="CZ1612" s="262"/>
      <c r="DA1612" s="262"/>
      <c r="DB1612" s="262"/>
      <c r="DC1612" s="262"/>
      <c r="DD1612" s="262"/>
      <c r="DE1612" s="262"/>
      <c r="DF1612" s="262"/>
      <c r="DG1612" s="262"/>
      <c r="DH1612" s="262"/>
      <c r="DI1612" s="262"/>
      <c r="DJ1612" s="262"/>
      <c r="DK1612" s="262"/>
      <c r="DL1612" s="262"/>
      <c r="DM1612" s="262"/>
      <c r="DN1612" s="262"/>
      <c r="DO1612" s="262"/>
      <c r="DP1612" s="262"/>
      <c r="DQ1612" s="262"/>
      <c r="DR1612" s="262"/>
      <c r="DS1612" s="262"/>
      <c r="DT1612" s="262"/>
      <c r="DU1612" s="262"/>
      <c r="DV1612" s="262"/>
      <c r="DW1612" s="262"/>
      <c r="DX1612" s="262"/>
      <c r="DY1612" s="262"/>
      <c r="DZ1612" s="262"/>
      <c r="EA1612" s="262"/>
      <c r="EB1612" s="262"/>
      <c r="EC1612" s="262"/>
      <c r="ED1612" s="262"/>
      <c r="EE1612" s="262"/>
      <c r="EF1612" s="262"/>
      <c r="EG1612" s="262"/>
      <c r="EH1612" s="262"/>
      <c r="EI1612" s="262"/>
      <c r="EJ1612" s="262"/>
      <c r="EK1612" s="262"/>
      <c r="EL1612" s="262"/>
      <c r="EM1612" s="262"/>
      <c r="EN1612" s="262"/>
      <c r="EO1612" s="262"/>
      <c r="EP1612" s="262"/>
      <c r="EQ1612" s="262"/>
      <c r="ER1612" s="262"/>
      <c r="ES1612" s="262"/>
      <c r="ET1612" s="262"/>
      <c r="EU1612" s="262"/>
      <c r="EV1612" s="262"/>
      <c r="EW1612" s="262"/>
      <c r="EX1612" s="262"/>
      <c r="EY1612" s="262"/>
      <c r="EZ1612" s="262"/>
      <c r="FA1612" s="262"/>
      <c r="FB1612" s="262"/>
      <c r="FC1612" s="262"/>
      <c r="FD1612" s="262"/>
      <c r="FE1612" s="262"/>
      <c r="FF1612" s="262"/>
      <c r="FG1612" s="262"/>
      <c r="FH1612" s="262"/>
      <c r="FI1612" s="262"/>
      <c r="FJ1612" s="262"/>
      <c r="FK1612" s="262"/>
      <c r="FL1612" s="262"/>
      <c r="FM1612" s="262"/>
      <c r="FN1612" s="262"/>
      <c r="FO1612" s="262"/>
      <c r="FP1612" s="262"/>
      <c r="FQ1612" s="262"/>
      <c r="FR1612" s="262"/>
      <c r="FS1612" s="262"/>
      <c r="FT1612" s="262"/>
      <c r="FU1612" s="262"/>
      <c r="FV1612" s="262"/>
      <c r="FW1612" s="262"/>
      <c r="FX1612" s="262"/>
      <c r="FY1612" s="262"/>
      <c r="FZ1612" s="262"/>
      <c r="GA1612" s="262"/>
      <c r="GB1612" s="262"/>
      <c r="GC1612" s="262"/>
      <c r="GD1612" s="262"/>
    </row>
    <row r="1613" spans="1:186" s="263" customFormat="1" x14ac:dyDescent="0.2">
      <c r="A1613" s="339" t="s">
        <v>13510</v>
      </c>
      <c r="B1613" s="280" t="s">
        <v>6906</v>
      </c>
      <c r="C1613" s="281" t="s">
        <v>6907</v>
      </c>
      <c r="D1613" s="130" t="s">
        <v>18</v>
      </c>
      <c r="E1613" s="130">
        <v>1</v>
      </c>
      <c r="F1613" s="130"/>
      <c r="G1613" s="282">
        <v>1</v>
      </c>
      <c r="H1613" s="283">
        <v>8.3333333333333329E-2</v>
      </c>
      <c r="I1613" s="358">
        <v>74.88</v>
      </c>
      <c r="J1613" s="284"/>
      <c r="K1613" s="283"/>
      <c r="L1613" s="284">
        <f>IF(ISNUMBER(I1613),ROUND(H1613*E1613*I1613,2),"")</f>
        <v>6.24</v>
      </c>
      <c r="M1613" s="284">
        <f t="shared" si="28"/>
        <v>187.2</v>
      </c>
      <c r="N1613" s="131"/>
      <c r="O1613" s="340"/>
      <c r="P1613" s="262"/>
      <c r="Q1613" s="262"/>
      <c r="R1613" s="262"/>
      <c r="S1613" s="262"/>
      <c r="T1613" s="262"/>
      <c r="U1613" s="262"/>
      <c r="V1613" s="262"/>
      <c r="W1613" s="262"/>
      <c r="X1613" s="262"/>
      <c r="Y1613" s="262"/>
      <c r="Z1613" s="262"/>
      <c r="AA1613" s="262"/>
      <c r="AB1613" s="262"/>
      <c r="AC1613" s="262"/>
      <c r="AD1613" s="262"/>
      <c r="AE1613" s="262"/>
      <c r="AF1613" s="262"/>
      <c r="AG1613" s="262"/>
      <c r="AH1613" s="262"/>
      <c r="AI1613" s="262"/>
      <c r="AJ1613" s="262"/>
      <c r="AK1613" s="262"/>
      <c r="AL1613" s="262"/>
      <c r="AM1613" s="262"/>
      <c r="AN1613" s="262"/>
      <c r="AO1613" s="262"/>
      <c r="AP1613" s="262"/>
      <c r="AQ1613" s="262"/>
      <c r="AR1613" s="262"/>
      <c r="AS1613" s="262"/>
      <c r="AT1613" s="262"/>
      <c r="AU1613" s="262"/>
      <c r="AV1613" s="262"/>
      <c r="AW1613" s="262"/>
      <c r="AX1613" s="262"/>
      <c r="AY1613" s="262"/>
      <c r="AZ1613" s="262"/>
      <c r="BA1613" s="262"/>
      <c r="BB1613" s="262"/>
      <c r="BC1613" s="262"/>
      <c r="BD1613" s="262"/>
      <c r="BE1613" s="262"/>
      <c r="BF1613" s="262"/>
      <c r="BG1613" s="262"/>
      <c r="BH1613" s="262"/>
      <c r="BI1613" s="262"/>
      <c r="BJ1613" s="262"/>
      <c r="BK1613" s="262"/>
      <c r="BL1613" s="262"/>
      <c r="BM1613" s="262"/>
      <c r="BN1613" s="262"/>
      <c r="BO1613" s="262"/>
      <c r="BP1613" s="262"/>
      <c r="BQ1613" s="262"/>
      <c r="BR1613" s="262"/>
      <c r="BS1613" s="262"/>
      <c r="BT1613" s="262"/>
      <c r="BU1613" s="262"/>
      <c r="BV1613" s="262"/>
      <c r="BW1613" s="262"/>
      <c r="BX1613" s="262"/>
      <c r="BY1613" s="262"/>
      <c r="BZ1613" s="262"/>
      <c r="CA1613" s="262"/>
      <c r="CB1613" s="262"/>
      <c r="CC1613" s="262"/>
      <c r="CD1613" s="262"/>
      <c r="CE1613" s="262"/>
      <c r="CF1613" s="262"/>
      <c r="CG1613" s="262"/>
      <c r="CH1613" s="262"/>
      <c r="CI1613" s="262"/>
      <c r="CJ1613" s="262"/>
      <c r="CK1613" s="262"/>
      <c r="CL1613" s="262"/>
      <c r="CM1613" s="262"/>
      <c r="CN1613" s="262"/>
      <c r="CO1613" s="262"/>
      <c r="CP1613" s="262"/>
      <c r="CQ1613" s="262"/>
      <c r="CR1613" s="262"/>
      <c r="CS1613" s="262"/>
      <c r="CT1613" s="262"/>
      <c r="CU1613" s="262"/>
      <c r="CV1613" s="262"/>
      <c r="CW1613" s="262"/>
      <c r="CX1613" s="262"/>
      <c r="CY1613" s="262"/>
      <c r="CZ1613" s="262"/>
      <c r="DA1613" s="262"/>
      <c r="DB1613" s="262"/>
      <c r="DC1613" s="262"/>
      <c r="DD1613" s="262"/>
      <c r="DE1613" s="262"/>
      <c r="DF1613" s="262"/>
      <c r="DG1613" s="262"/>
      <c r="DH1613" s="262"/>
      <c r="DI1613" s="262"/>
      <c r="DJ1613" s="262"/>
      <c r="DK1613" s="262"/>
      <c r="DL1613" s="262"/>
      <c r="DM1613" s="262"/>
      <c r="DN1613" s="262"/>
      <c r="DO1613" s="262"/>
      <c r="DP1613" s="262"/>
      <c r="DQ1613" s="262"/>
      <c r="DR1613" s="262"/>
      <c r="DS1613" s="262"/>
      <c r="DT1613" s="262"/>
      <c r="DU1613" s="262"/>
      <c r="DV1613" s="262"/>
      <c r="DW1613" s="262"/>
      <c r="DX1613" s="262"/>
      <c r="DY1613" s="262"/>
      <c r="DZ1613" s="262"/>
      <c r="EA1613" s="262"/>
      <c r="EB1613" s="262"/>
      <c r="EC1613" s="262"/>
      <c r="ED1613" s="262"/>
      <c r="EE1613" s="262"/>
      <c r="EF1613" s="262"/>
      <c r="EG1613" s="262"/>
      <c r="EH1613" s="262"/>
      <c r="EI1613" s="262"/>
      <c r="EJ1613" s="262"/>
      <c r="EK1613" s="262"/>
      <c r="EL1613" s="262"/>
      <c r="EM1613" s="262"/>
      <c r="EN1613" s="262"/>
      <c r="EO1613" s="262"/>
      <c r="EP1613" s="262"/>
      <c r="EQ1613" s="262"/>
      <c r="ER1613" s="262"/>
      <c r="ES1613" s="262"/>
      <c r="ET1613" s="262"/>
      <c r="EU1613" s="262"/>
      <c r="EV1613" s="262"/>
      <c r="EW1613" s="262"/>
      <c r="EX1613" s="262"/>
      <c r="EY1613" s="262"/>
      <c r="EZ1613" s="262"/>
      <c r="FA1613" s="262"/>
      <c r="FB1613" s="262"/>
      <c r="FC1613" s="262"/>
      <c r="FD1613" s="262"/>
      <c r="FE1613" s="262"/>
      <c r="FF1613" s="262"/>
      <c r="FG1613" s="262"/>
      <c r="FH1613" s="262"/>
      <c r="FI1613" s="262"/>
      <c r="FJ1613" s="262"/>
      <c r="FK1613" s="262"/>
      <c r="FL1613" s="262"/>
      <c r="FM1613" s="262"/>
      <c r="FN1613" s="262"/>
      <c r="FO1613" s="262"/>
      <c r="FP1613" s="262"/>
      <c r="FQ1613" s="262"/>
      <c r="FR1613" s="262"/>
      <c r="FS1613" s="262"/>
      <c r="FT1613" s="262"/>
      <c r="FU1613" s="262"/>
      <c r="FV1613" s="262"/>
      <c r="FW1613" s="262"/>
      <c r="FX1613" s="262"/>
      <c r="FY1613" s="262"/>
      <c r="FZ1613" s="262"/>
      <c r="GA1613" s="262"/>
      <c r="GB1613" s="262"/>
      <c r="GC1613" s="262"/>
      <c r="GD1613" s="262"/>
    </row>
    <row r="1614" spans="1:186" s="263" customFormat="1" x14ac:dyDescent="0.2">
      <c r="A1614" s="339" t="s">
        <v>13511</v>
      </c>
      <c r="B1614" s="280" t="s">
        <v>6908</v>
      </c>
      <c r="C1614" s="281" t="s">
        <v>6909</v>
      </c>
      <c r="D1614" s="130" t="s">
        <v>18</v>
      </c>
      <c r="E1614" s="130">
        <v>1</v>
      </c>
      <c r="F1614" s="130"/>
      <c r="G1614" s="282">
        <v>1</v>
      </c>
      <c r="H1614" s="283">
        <v>8.3333333333333329E-2</v>
      </c>
      <c r="I1614" s="358">
        <v>91.18</v>
      </c>
      <c r="J1614" s="284"/>
      <c r="K1614" s="283"/>
      <c r="L1614" s="284">
        <f>IF(ISNUMBER(I1614),ROUND(H1614*E1614*I1614,2),"")</f>
        <v>7.6</v>
      </c>
      <c r="M1614" s="284">
        <f t="shared" si="28"/>
        <v>228</v>
      </c>
      <c r="N1614" s="131"/>
      <c r="O1614" s="340"/>
      <c r="P1614" s="262"/>
      <c r="Q1614" s="262"/>
      <c r="R1614" s="262"/>
      <c r="S1614" s="262"/>
      <c r="T1614" s="262"/>
      <c r="U1614" s="262"/>
      <c r="V1614" s="262"/>
      <c r="W1614" s="262"/>
      <c r="X1614" s="262"/>
      <c r="Y1614" s="262"/>
      <c r="Z1614" s="262"/>
      <c r="AA1614" s="262"/>
      <c r="AB1614" s="262"/>
      <c r="AC1614" s="262"/>
      <c r="AD1614" s="262"/>
      <c r="AE1614" s="262"/>
      <c r="AF1614" s="262"/>
      <c r="AG1614" s="262"/>
      <c r="AH1614" s="262"/>
      <c r="AI1614" s="262"/>
      <c r="AJ1614" s="262"/>
      <c r="AK1614" s="262"/>
      <c r="AL1614" s="262"/>
      <c r="AM1614" s="262"/>
      <c r="AN1614" s="262"/>
      <c r="AO1614" s="262"/>
      <c r="AP1614" s="262"/>
      <c r="AQ1614" s="262"/>
      <c r="AR1614" s="262"/>
      <c r="AS1614" s="262"/>
      <c r="AT1614" s="262"/>
      <c r="AU1614" s="262"/>
      <c r="AV1614" s="262"/>
      <c r="AW1614" s="262"/>
      <c r="AX1614" s="262"/>
      <c r="AY1614" s="262"/>
      <c r="AZ1614" s="262"/>
      <c r="BA1614" s="262"/>
      <c r="BB1614" s="262"/>
      <c r="BC1614" s="262"/>
      <c r="BD1614" s="262"/>
      <c r="BE1614" s="262"/>
      <c r="BF1614" s="262"/>
      <c r="BG1614" s="262"/>
      <c r="BH1614" s="262"/>
      <c r="BI1614" s="262"/>
      <c r="BJ1614" s="262"/>
      <c r="BK1614" s="262"/>
      <c r="BL1614" s="262"/>
      <c r="BM1614" s="262"/>
      <c r="BN1614" s="262"/>
      <c r="BO1614" s="262"/>
      <c r="BP1614" s="262"/>
      <c r="BQ1614" s="262"/>
      <c r="BR1614" s="262"/>
      <c r="BS1614" s="262"/>
      <c r="BT1614" s="262"/>
      <c r="BU1614" s="262"/>
      <c r="BV1614" s="262"/>
      <c r="BW1614" s="262"/>
      <c r="BX1614" s="262"/>
      <c r="BY1614" s="262"/>
      <c r="BZ1614" s="262"/>
      <c r="CA1614" s="262"/>
      <c r="CB1614" s="262"/>
      <c r="CC1614" s="262"/>
      <c r="CD1614" s="262"/>
      <c r="CE1614" s="262"/>
      <c r="CF1614" s="262"/>
      <c r="CG1614" s="262"/>
      <c r="CH1614" s="262"/>
      <c r="CI1614" s="262"/>
      <c r="CJ1614" s="262"/>
      <c r="CK1614" s="262"/>
      <c r="CL1614" s="262"/>
      <c r="CM1614" s="262"/>
      <c r="CN1614" s="262"/>
      <c r="CO1614" s="262"/>
      <c r="CP1614" s="262"/>
      <c r="CQ1614" s="262"/>
      <c r="CR1614" s="262"/>
      <c r="CS1614" s="262"/>
      <c r="CT1614" s="262"/>
      <c r="CU1614" s="262"/>
      <c r="CV1614" s="262"/>
      <c r="CW1614" s="262"/>
      <c r="CX1614" s="262"/>
      <c r="CY1614" s="262"/>
      <c r="CZ1614" s="262"/>
      <c r="DA1614" s="262"/>
      <c r="DB1614" s="262"/>
      <c r="DC1614" s="262"/>
      <c r="DD1614" s="262"/>
      <c r="DE1614" s="262"/>
      <c r="DF1614" s="262"/>
      <c r="DG1614" s="262"/>
      <c r="DH1614" s="262"/>
      <c r="DI1614" s="262"/>
      <c r="DJ1614" s="262"/>
      <c r="DK1614" s="262"/>
      <c r="DL1614" s="262"/>
      <c r="DM1614" s="262"/>
      <c r="DN1614" s="262"/>
      <c r="DO1614" s="262"/>
      <c r="DP1614" s="262"/>
      <c r="DQ1614" s="262"/>
      <c r="DR1614" s="262"/>
      <c r="DS1614" s="262"/>
      <c r="DT1614" s="262"/>
      <c r="DU1614" s="262"/>
      <c r="DV1614" s="262"/>
      <c r="DW1614" s="262"/>
      <c r="DX1614" s="262"/>
      <c r="DY1614" s="262"/>
      <c r="DZ1614" s="262"/>
      <c r="EA1614" s="262"/>
      <c r="EB1614" s="262"/>
      <c r="EC1614" s="262"/>
      <c r="ED1614" s="262"/>
      <c r="EE1614" s="262"/>
      <c r="EF1614" s="262"/>
      <c r="EG1614" s="262"/>
      <c r="EH1614" s="262"/>
      <c r="EI1614" s="262"/>
      <c r="EJ1614" s="262"/>
      <c r="EK1614" s="262"/>
      <c r="EL1614" s="262"/>
      <c r="EM1614" s="262"/>
      <c r="EN1614" s="262"/>
      <c r="EO1614" s="262"/>
      <c r="EP1614" s="262"/>
      <c r="EQ1614" s="262"/>
      <c r="ER1614" s="262"/>
      <c r="ES1614" s="262"/>
      <c r="ET1614" s="262"/>
      <c r="EU1614" s="262"/>
      <c r="EV1614" s="262"/>
      <c r="EW1614" s="262"/>
      <c r="EX1614" s="262"/>
      <c r="EY1614" s="262"/>
      <c r="EZ1614" s="262"/>
      <c r="FA1614" s="262"/>
      <c r="FB1614" s="262"/>
      <c r="FC1614" s="262"/>
      <c r="FD1614" s="262"/>
      <c r="FE1614" s="262"/>
      <c r="FF1614" s="262"/>
      <c r="FG1614" s="262"/>
      <c r="FH1614" s="262"/>
      <c r="FI1614" s="262"/>
      <c r="FJ1614" s="262"/>
      <c r="FK1614" s="262"/>
      <c r="FL1614" s="262"/>
      <c r="FM1614" s="262"/>
      <c r="FN1614" s="262"/>
      <c r="FO1614" s="262"/>
      <c r="FP1614" s="262"/>
      <c r="FQ1614" s="262"/>
      <c r="FR1614" s="262"/>
      <c r="FS1614" s="262"/>
      <c r="FT1614" s="262"/>
      <c r="FU1614" s="262"/>
      <c r="FV1614" s="262"/>
      <c r="FW1614" s="262"/>
      <c r="FX1614" s="262"/>
      <c r="FY1614" s="262"/>
      <c r="FZ1614" s="262"/>
      <c r="GA1614" s="262"/>
      <c r="GB1614" s="262"/>
      <c r="GC1614" s="262"/>
      <c r="GD1614" s="262"/>
    </row>
    <row r="1615" spans="1:186" s="263" customFormat="1" x14ac:dyDescent="0.2">
      <c r="A1615" s="339" t="s">
        <v>13512</v>
      </c>
      <c r="B1615" s="280" t="s">
        <v>6910</v>
      </c>
      <c r="C1615" s="281" t="s">
        <v>6911</v>
      </c>
      <c r="D1615" s="130" t="s">
        <v>18</v>
      </c>
      <c r="E1615" s="130">
        <v>1</v>
      </c>
      <c r="F1615" s="130"/>
      <c r="G1615" s="282">
        <v>1</v>
      </c>
      <c r="H1615" s="283">
        <v>8.3333333333333329E-2</v>
      </c>
      <c r="I1615" s="358">
        <v>104.98</v>
      </c>
      <c r="J1615" s="284"/>
      <c r="K1615" s="283"/>
      <c r="L1615" s="284">
        <f>IF(ISNUMBER(I1615),ROUND(H1615*E1615*I1615,2),"")</f>
        <v>8.75</v>
      </c>
      <c r="M1615" s="284">
        <f t="shared" si="28"/>
        <v>262.5</v>
      </c>
      <c r="N1615" s="131"/>
      <c r="O1615" s="340"/>
      <c r="P1615" s="262"/>
      <c r="Q1615" s="262"/>
      <c r="R1615" s="262"/>
      <c r="S1615" s="262"/>
      <c r="T1615" s="262"/>
      <c r="U1615" s="262"/>
      <c r="V1615" s="262"/>
      <c r="W1615" s="262"/>
      <c r="X1615" s="262"/>
      <c r="Y1615" s="262"/>
      <c r="Z1615" s="262"/>
      <c r="AA1615" s="262"/>
      <c r="AB1615" s="262"/>
      <c r="AC1615" s="262"/>
      <c r="AD1615" s="262"/>
      <c r="AE1615" s="262"/>
      <c r="AF1615" s="262"/>
      <c r="AG1615" s="262"/>
      <c r="AH1615" s="262"/>
      <c r="AI1615" s="262"/>
      <c r="AJ1615" s="262"/>
      <c r="AK1615" s="262"/>
      <c r="AL1615" s="262"/>
      <c r="AM1615" s="262"/>
      <c r="AN1615" s="262"/>
      <c r="AO1615" s="262"/>
      <c r="AP1615" s="262"/>
      <c r="AQ1615" s="262"/>
      <c r="AR1615" s="262"/>
      <c r="AS1615" s="262"/>
      <c r="AT1615" s="262"/>
      <c r="AU1615" s="262"/>
      <c r="AV1615" s="262"/>
      <c r="AW1615" s="262"/>
      <c r="AX1615" s="262"/>
      <c r="AY1615" s="262"/>
      <c r="AZ1615" s="262"/>
      <c r="BA1615" s="262"/>
      <c r="BB1615" s="262"/>
      <c r="BC1615" s="262"/>
      <c r="BD1615" s="262"/>
      <c r="BE1615" s="262"/>
      <c r="BF1615" s="262"/>
      <c r="BG1615" s="262"/>
      <c r="BH1615" s="262"/>
      <c r="BI1615" s="262"/>
      <c r="BJ1615" s="262"/>
      <c r="BK1615" s="262"/>
      <c r="BL1615" s="262"/>
      <c r="BM1615" s="262"/>
      <c r="BN1615" s="262"/>
      <c r="BO1615" s="262"/>
      <c r="BP1615" s="262"/>
      <c r="BQ1615" s="262"/>
      <c r="BR1615" s="262"/>
      <c r="BS1615" s="262"/>
      <c r="BT1615" s="262"/>
      <c r="BU1615" s="262"/>
      <c r="BV1615" s="262"/>
      <c r="BW1615" s="262"/>
      <c r="BX1615" s="262"/>
      <c r="BY1615" s="262"/>
      <c r="BZ1615" s="262"/>
      <c r="CA1615" s="262"/>
      <c r="CB1615" s="262"/>
      <c r="CC1615" s="262"/>
      <c r="CD1615" s="262"/>
      <c r="CE1615" s="262"/>
      <c r="CF1615" s="262"/>
      <c r="CG1615" s="262"/>
      <c r="CH1615" s="262"/>
      <c r="CI1615" s="262"/>
      <c r="CJ1615" s="262"/>
      <c r="CK1615" s="262"/>
      <c r="CL1615" s="262"/>
      <c r="CM1615" s="262"/>
      <c r="CN1615" s="262"/>
      <c r="CO1615" s="262"/>
      <c r="CP1615" s="262"/>
      <c r="CQ1615" s="262"/>
      <c r="CR1615" s="262"/>
      <c r="CS1615" s="262"/>
      <c r="CT1615" s="262"/>
      <c r="CU1615" s="262"/>
      <c r="CV1615" s="262"/>
      <c r="CW1615" s="262"/>
      <c r="CX1615" s="262"/>
      <c r="CY1615" s="262"/>
      <c r="CZ1615" s="262"/>
      <c r="DA1615" s="262"/>
      <c r="DB1615" s="262"/>
      <c r="DC1615" s="262"/>
      <c r="DD1615" s="262"/>
      <c r="DE1615" s="262"/>
      <c r="DF1615" s="262"/>
      <c r="DG1615" s="262"/>
      <c r="DH1615" s="262"/>
      <c r="DI1615" s="262"/>
      <c r="DJ1615" s="262"/>
      <c r="DK1615" s="262"/>
      <c r="DL1615" s="262"/>
      <c r="DM1615" s="262"/>
      <c r="DN1615" s="262"/>
      <c r="DO1615" s="262"/>
      <c r="DP1615" s="262"/>
      <c r="DQ1615" s="262"/>
      <c r="DR1615" s="262"/>
      <c r="DS1615" s="262"/>
      <c r="DT1615" s="262"/>
      <c r="DU1615" s="262"/>
      <c r="DV1615" s="262"/>
      <c r="DW1615" s="262"/>
      <c r="DX1615" s="262"/>
      <c r="DY1615" s="262"/>
      <c r="DZ1615" s="262"/>
      <c r="EA1615" s="262"/>
      <c r="EB1615" s="262"/>
      <c r="EC1615" s="262"/>
      <c r="ED1615" s="262"/>
      <c r="EE1615" s="262"/>
      <c r="EF1615" s="262"/>
      <c r="EG1615" s="262"/>
      <c r="EH1615" s="262"/>
      <c r="EI1615" s="262"/>
      <c r="EJ1615" s="262"/>
      <c r="EK1615" s="262"/>
      <c r="EL1615" s="262"/>
      <c r="EM1615" s="262"/>
      <c r="EN1615" s="262"/>
      <c r="EO1615" s="262"/>
      <c r="EP1615" s="262"/>
      <c r="EQ1615" s="262"/>
      <c r="ER1615" s="262"/>
      <c r="ES1615" s="262"/>
      <c r="ET1615" s="262"/>
      <c r="EU1615" s="262"/>
      <c r="EV1615" s="262"/>
      <c r="EW1615" s="262"/>
      <c r="EX1615" s="262"/>
      <c r="EY1615" s="262"/>
      <c r="EZ1615" s="262"/>
      <c r="FA1615" s="262"/>
      <c r="FB1615" s="262"/>
      <c r="FC1615" s="262"/>
      <c r="FD1615" s="262"/>
      <c r="FE1615" s="262"/>
      <c r="FF1615" s="262"/>
      <c r="FG1615" s="262"/>
      <c r="FH1615" s="262"/>
      <c r="FI1615" s="262"/>
      <c r="FJ1615" s="262"/>
      <c r="FK1615" s="262"/>
      <c r="FL1615" s="262"/>
      <c r="FM1615" s="262"/>
      <c r="FN1615" s="262"/>
      <c r="FO1615" s="262"/>
      <c r="FP1615" s="262"/>
      <c r="FQ1615" s="262"/>
      <c r="FR1615" s="262"/>
      <c r="FS1615" s="262"/>
      <c r="FT1615" s="262"/>
      <c r="FU1615" s="262"/>
      <c r="FV1615" s="262"/>
      <c r="FW1615" s="262"/>
      <c r="FX1615" s="262"/>
      <c r="FY1615" s="262"/>
      <c r="FZ1615" s="262"/>
      <c r="GA1615" s="262"/>
      <c r="GB1615" s="262"/>
      <c r="GC1615" s="262"/>
      <c r="GD1615" s="262"/>
    </row>
    <row r="1616" spans="1:186" s="263" customFormat="1" x14ac:dyDescent="0.2">
      <c r="A1616" s="339" t="s">
        <v>13513</v>
      </c>
      <c r="B1616" s="280" t="s">
        <v>6912</v>
      </c>
      <c r="C1616" s="281" t="s">
        <v>6913</v>
      </c>
      <c r="D1616" s="130" t="s">
        <v>18</v>
      </c>
      <c r="E1616" s="130">
        <v>1</v>
      </c>
      <c r="F1616" s="130"/>
      <c r="G1616" s="282">
        <v>1</v>
      </c>
      <c r="H1616" s="283">
        <v>8.3333333333333329E-2</v>
      </c>
      <c r="I1616" s="358">
        <v>115.53</v>
      </c>
      <c r="J1616" s="284"/>
      <c r="K1616" s="283"/>
      <c r="L1616" s="284">
        <f>IF(ISNUMBER(I1616),ROUND(H1616*E1616*I1616,2),"")</f>
        <v>9.6300000000000008</v>
      </c>
      <c r="M1616" s="284">
        <f t="shared" si="28"/>
        <v>288.89999999999998</v>
      </c>
      <c r="N1616" s="131"/>
      <c r="O1616" s="340"/>
      <c r="P1616" s="262"/>
      <c r="Q1616" s="262"/>
      <c r="R1616" s="262"/>
      <c r="S1616" s="262"/>
      <c r="T1616" s="262"/>
      <c r="U1616" s="262"/>
      <c r="V1616" s="262"/>
      <c r="W1616" s="262"/>
      <c r="X1616" s="262"/>
      <c r="Y1616" s="262"/>
      <c r="Z1616" s="262"/>
      <c r="AA1616" s="262"/>
      <c r="AB1616" s="262"/>
      <c r="AC1616" s="262"/>
      <c r="AD1616" s="262"/>
      <c r="AE1616" s="262"/>
      <c r="AF1616" s="262"/>
      <c r="AG1616" s="262"/>
      <c r="AH1616" s="262"/>
      <c r="AI1616" s="262"/>
      <c r="AJ1616" s="262"/>
      <c r="AK1616" s="262"/>
      <c r="AL1616" s="262"/>
      <c r="AM1616" s="262"/>
      <c r="AN1616" s="262"/>
      <c r="AO1616" s="262"/>
      <c r="AP1616" s="262"/>
      <c r="AQ1616" s="262"/>
      <c r="AR1616" s="262"/>
      <c r="AS1616" s="262"/>
      <c r="AT1616" s="262"/>
      <c r="AU1616" s="262"/>
      <c r="AV1616" s="262"/>
      <c r="AW1616" s="262"/>
      <c r="AX1616" s="262"/>
      <c r="AY1616" s="262"/>
      <c r="AZ1616" s="262"/>
      <c r="BA1616" s="262"/>
      <c r="BB1616" s="262"/>
      <c r="BC1616" s="262"/>
      <c r="BD1616" s="262"/>
      <c r="BE1616" s="262"/>
      <c r="BF1616" s="262"/>
      <c r="BG1616" s="262"/>
      <c r="BH1616" s="262"/>
      <c r="BI1616" s="262"/>
      <c r="BJ1616" s="262"/>
      <c r="BK1616" s="262"/>
      <c r="BL1616" s="262"/>
      <c r="BM1616" s="262"/>
      <c r="BN1616" s="262"/>
      <c r="BO1616" s="262"/>
      <c r="BP1616" s="262"/>
      <c r="BQ1616" s="262"/>
      <c r="BR1616" s="262"/>
      <c r="BS1616" s="262"/>
      <c r="BT1616" s="262"/>
      <c r="BU1616" s="262"/>
      <c r="BV1616" s="262"/>
      <c r="BW1616" s="262"/>
      <c r="BX1616" s="262"/>
      <c r="BY1616" s="262"/>
      <c r="BZ1616" s="262"/>
      <c r="CA1616" s="262"/>
      <c r="CB1616" s="262"/>
      <c r="CC1616" s="262"/>
      <c r="CD1616" s="262"/>
      <c r="CE1616" s="262"/>
      <c r="CF1616" s="262"/>
      <c r="CG1616" s="262"/>
      <c r="CH1616" s="262"/>
      <c r="CI1616" s="262"/>
      <c r="CJ1616" s="262"/>
      <c r="CK1616" s="262"/>
      <c r="CL1616" s="262"/>
      <c r="CM1616" s="262"/>
      <c r="CN1616" s="262"/>
      <c r="CO1616" s="262"/>
      <c r="CP1616" s="262"/>
      <c r="CQ1616" s="262"/>
      <c r="CR1616" s="262"/>
      <c r="CS1616" s="262"/>
      <c r="CT1616" s="262"/>
      <c r="CU1616" s="262"/>
      <c r="CV1616" s="262"/>
      <c r="CW1616" s="262"/>
      <c r="CX1616" s="262"/>
      <c r="CY1616" s="262"/>
      <c r="CZ1616" s="262"/>
      <c r="DA1616" s="262"/>
      <c r="DB1616" s="262"/>
      <c r="DC1616" s="262"/>
      <c r="DD1616" s="262"/>
      <c r="DE1616" s="262"/>
      <c r="DF1616" s="262"/>
      <c r="DG1616" s="262"/>
      <c r="DH1616" s="262"/>
      <c r="DI1616" s="262"/>
      <c r="DJ1616" s="262"/>
      <c r="DK1616" s="262"/>
      <c r="DL1616" s="262"/>
      <c r="DM1616" s="262"/>
      <c r="DN1616" s="262"/>
      <c r="DO1616" s="262"/>
      <c r="DP1616" s="262"/>
      <c r="DQ1616" s="262"/>
      <c r="DR1616" s="262"/>
      <c r="DS1616" s="262"/>
      <c r="DT1616" s="262"/>
      <c r="DU1616" s="262"/>
      <c r="DV1616" s="262"/>
      <c r="DW1616" s="262"/>
      <c r="DX1616" s="262"/>
      <c r="DY1616" s="262"/>
      <c r="DZ1616" s="262"/>
      <c r="EA1616" s="262"/>
      <c r="EB1616" s="262"/>
      <c r="EC1616" s="262"/>
      <c r="ED1616" s="262"/>
      <c r="EE1616" s="262"/>
      <c r="EF1616" s="262"/>
      <c r="EG1616" s="262"/>
      <c r="EH1616" s="262"/>
      <c r="EI1616" s="262"/>
      <c r="EJ1616" s="262"/>
      <c r="EK1616" s="262"/>
      <c r="EL1616" s="262"/>
      <c r="EM1616" s="262"/>
      <c r="EN1616" s="262"/>
      <c r="EO1616" s="262"/>
      <c r="EP1616" s="262"/>
      <c r="EQ1616" s="262"/>
      <c r="ER1616" s="262"/>
      <c r="ES1616" s="262"/>
      <c r="ET1616" s="262"/>
      <c r="EU1616" s="262"/>
      <c r="EV1616" s="262"/>
      <c r="EW1616" s="262"/>
      <c r="EX1616" s="262"/>
      <c r="EY1616" s="262"/>
      <c r="EZ1616" s="262"/>
      <c r="FA1616" s="262"/>
      <c r="FB1616" s="262"/>
      <c r="FC1616" s="262"/>
      <c r="FD1616" s="262"/>
      <c r="FE1616" s="262"/>
      <c r="FF1616" s="262"/>
      <c r="FG1616" s="262"/>
      <c r="FH1616" s="262"/>
      <c r="FI1616" s="262"/>
      <c r="FJ1616" s="262"/>
      <c r="FK1616" s="262"/>
      <c r="FL1616" s="262"/>
      <c r="FM1616" s="262"/>
      <c r="FN1616" s="262"/>
      <c r="FO1616" s="262"/>
      <c r="FP1616" s="262"/>
      <c r="FQ1616" s="262"/>
      <c r="FR1616" s="262"/>
      <c r="FS1616" s="262"/>
      <c r="FT1616" s="262"/>
      <c r="FU1616" s="262"/>
      <c r="FV1616" s="262"/>
      <c r="FW1616" s="262"/>
      <c r="FX1616" s="262"/>
      <c r="FY1616" s="262"/>
      <c r="FZ1616" s="262"/>
      <c r="GA1616" s="262"/>
      <c r="GB1616" s="262"/>
      <c r="GC1616" s="262"/>
      <c r="GD1616" s="262"/>
    </row>
    <row r="1617" spans="1:186" s="263" customFormat="1" x14ac:dyDescent="0.2">
      <c r="A1617" s="339" t="s">
        <v>13514</v>
      </c>
      <c r="B1617" s="280" t="s">
        <v>6914</v>
      </c>
      <c r="C1617" s="281" t="s">
        <v>6915</v>
      </c>
      <c r="D1617" s="130" t="s">
        <v>18</v>
      </c>
      <c r="E1617" s="130">
        <v>1</v>
      </c>
      <c r="F1617" s="130"/>
      <c r="G1617" s="282">
        <v>1</v>
      </c>
      <c r="H1617" s="283">
        <v>8.3333333333333329E-2</v>
      </c>
      <c r="I1617" s="358">
        <v>197.35</v>
      </c>
      <c r="J1617" s="284"/>
      <c r="K1617" s="283"/>
      <c r="L1617" s="284">
        <f>IF(ISNUMBER(I1617),ROUND(H1617*E1617*I1617,2),"")</f>
        <v>16.45</v>
      </c>
      <c r="M1617" s="284">
        <f t="shared" si="28"/>
        <v>493.5</v>
      </c>
      <c r="N1617" s="131"/>
      <c r="O1617" s="340"/>
      <c r="P1617" s="262"/>
      <c r="Q1617" s="262"/>
      <c r="R1617" s="262"/>
      <c r="S1617" s="262"/>
      <c r="T1617" s="262"/>
      <c r="U1617" s="262"/>
      <c r="V1617" s="262"/>
      <c r="W1617" s="262"/>
      <c r="X1617" s="262"/>
      <c r="Y1617" s="262"/>
      <c r="Z1617" s="262"/>
      <c r="AA1617" s="262"/>
      <c r="AB1617" s="262"/>
      <c r="AC1617" s="262"/>
      <c r="AD1617" s="262"/>
      <c r="AE1617" s="262"/>
      <c r="AF1617" s="262"/>
      <c r="AG1617" s="262"/>
      <c r="AH1617" s="262"/>
      <c r="AI1617" s="262"/>
      <c r="AJ1617" s="262"/>
      <c r="AK1617" s="262"/>
      <c r="AL1617" s="262"/>
      <c r="AM1617" s="262"/>
      <c r="AN1617" s="262"/>
      <c r="AO1617" s="262"/>
      <c r="AP1617" s="262"/>
      <c r="AQ1617" s="262"/>
      <c r="AR1617" s="262"/>
      <c r="AS1617" s="262"/>
      <c r="AT1617" s="262"/>
      <c r="AU1617" s="262"/>
      <c r="AV1617" s="262"/>
      <c r="AW1617" s="262"/>
      <c r="AX1617" s="262"/>
      <c r="AY1617" s="262"/>
      <c r="AZ1617" s="262"/>
      <c r="BA1617" s="262"/>
      <c r="BB1617" s="262"/>
      <c r="BC1617" s="262"/>
      <c r="BD1617" s="262"/>
      <c r="BE1617" s="262"/>
      <c r="BF1617" s="262"/>
      <c r="BG1617" s="262"/>
      <c r="BH1617" s="262"/>
      <c r="BI1617" s="262"/>
      <c r="BJ1617" s="262"/>
      <c r="BK1617" s="262"/>
      <c r="BL1617" s="262"/>
      <c r="BM1617" s="262"/>
      <c r="BN1617" s="262"/>
      <c r="BO1617" s="262"/>
      <c r="BP1617" s="262"/>
      <c r="BQ1617" s="262"/>
      <c r="BR1617" s="262"/>
      <c r="BS1617" s="262"/>
      <c r="BT1617" s="262"/>
      <c r="BU1617" s="262"/>
      <c r="BV1617" s="262"/>
      <c r="BW1617" s="262"/>
      <c r="BX1617" s="262"/>
      <c r="BY1617" s="262"/>
      <c r="BZ1617" s="262"/>
      <c r="CA1617" s="262"/>
      <c r="CB1617" s="262"/>
      <c r="CC1617" s="262"/>
      <c r="CD1617" s="262"/>
      <c r="CE1617" s="262"/>
      <c r="CF1617" s="262"/>
      <c r="CG1617" s="262"/>
      <c r="CH1617" s="262"/>
      <c r="CI1617" s="262"/>
      <c r="CJ1617" s="262"/>
      <c r="CK1617" s="262"/>
      <c r="CL1617" s="262"/>
      <c r="CM1617" s="262"/>
      <c r="CN1617" s="262"/>
      <c r="CO1617" s="262"/>
      <c r="CP1617" s="262"/>
      <c r="CQ1617" s="262"/>
      <c r="CR1617" s="262"/>
      <c r="CS1617" s="262"/>
      <c r="CT1617" s="262"/>
      <c r="CU1617" s="262"/>
      <c r="CV1617" s="262"/>
      <c r="CW1617" s="262"/>
      <c r="CX1617" s="262"/>
      <c r="CY1617" s="262"/>
      <c r="CZ1617" s="262"/>
      <c r="DA1617" s="262"/>
      <c r="DB1617" s="262"/>
      <c r="DC1617" s="262"/>
      <c r="DD1617" s="262"/>
      <c r="DE1617" s="262"/>
      <c r="DF1617" s="262"/>
      <c r="DG1617" s="262"/>
      <c r="DH1617" s="262"/>
      <c r="DI1617" s="262"/>
      <c r="DJ1617" s="262"/>
      <c r="DK1617" s="262"/>
      <c r="DL1617" s="262"/>
      <c r="DM1617" s="262"/>
      <c r="DN1617" s="262"/>
      <c r="DO1617" s="262"/>
      <c r="DP1617" s="262"/>
      <c r="DQ1617" s="262"/>
      <c r="DR1617" s="262"/>
      <c r="DS1617" s="262"/>
      <c r="DT1617" s="262"/>
      <c r="DU1617" s="262"/>
      <c r="DV1617" s="262"/>
      <c r="DW1617" s="262"/>
      <c r="DX1617" s="262"/>
      <c r="DY1617" s="262"/>
      <c r="DZ1617" s="262"/>
      <c r="EA1617" s="262"/>
      <c r="EB1617" s="262"/>
      <c r="EC1617" s="262"/>
      <c r="ED1617" s="262"/>
      <c r="EE1617" s="262"/>
      <c r="EF1617" s="262"/>
      <c r="EG1617" s="262"/>
      <c r="EH1617" s="262"/>
      <c r="EI1617" s="262"/>
      <c r="EJ1617" s="262"/>
      <c r="EK1617" s="262"/>
      <c r="EL1617" s="262"/>
      <c r="EM1617" s="262"/>
      <c r="EN1617" s="262"/>
      <c r="EO1617" s="262"/>
      <c r="EP1617" s="262"/>
      <c r="EQ1617" s="262"/>
      <c r="ER1617" s="262"/>
      <c r="ES1617" s="262"/>
      <c r="ET1617" s="262"/>
      <c r="EU1617" s="262"/>
      <c r="EV1617" s="262"/>
      <c r="EW1617" s="262"/>
      <c r="EX1617" s="262"/>
      <c r="EY1617" s="262"/>
      <c r="EZ1617" s="262"/>
      <c r="FA1617" s="262"/>
      <c r="FB1617" s="262"/>
      <c r="FC1617" s="262"/>
      <c r="FD1617" s="262"/>
      <c r="FE1617" s="262"/>
      <c r="FF1617" s="262"/>
      <c r="FG1617" s="262"/>
      <c r="FH1617" s="262"/>
      <c r="FI1617" s="262"/>
      <c r="FJ1617" s="262"/>
      <c r="FK1617" s="262"/>
      <c r="FL1617" s="262"/>
      <c r="FM1617" s="262"/>
      <c r="FN1617" s="262"/>
      <c r="FO1617" s="262"/>
      <c r="FP1617" s="262"/>
      <c r="FQ1617" s="262"/>
      <c r="FR1617" s="262"/>
      <c r="FS1617" s="262"/>
      <c r="FT1617" s="262"/>
      <c r="FU1617" s="262"/>
      <c r="FV1617" s="262"/>
      <c r="FW1617" s="262"/>
      <c r="FX1617" s="262"/>
      <c r="FY1617" s="262"/>
      <c r="FZ1617" s="262"/>
      <c r="GA1617" s="262"/>
      <c r="GB1617" s="262"/>
      <c r="GC1617" s="262"/>
      <c r="GD1617" s="262"/>
    </row>
    <row r="1618" spans="1:186" s="263" customFormat="1" x14ac:dyDescent="0.2">
      <c r="A1618" s="339" t="s">
        <v>13515</v>
      </c>
      <c r="B1618" s="280" t="s">
        <v>6916</v>
      </c>
      <c r="C1618" s="281" t="s">
        <v>6917</v>
      </c>
      <c r="D1618" s="130" t="s">
        <v>18</v>
      </c>
      <c r="E1618" s="130">
        <v>18</v>
      </c>
      <c r="F1618" s="130"/>
      <c r="G1618" s="282">
        <v>5</v>
      </c>
      <c r="H1618" s="283">
        <v>1.6666666666666666E-2</v>
      </c>
      <c r="I1618" s="358">
        <v>158.38999999999999</v>
      </c>
      <c r="J1618" s="284"/>
      <c r="K1618" s="283"/>
      <c r="L1618" s="284">
        <f>IF(ISNUMBER(I1618),ROUND(H1618*E1618*I1618,2),"")</f>
        <v>47.52</v>
      </c>
      <c r="M1618" s="284">
        <f t="shared" si="28"/>
        <v>1425.6</v>
      </c>
      <c r="N1618" s="131"/>
      <c r="O1618" s="340"/>
      <c r="P1618" s="262"/>
      <c r="Q1618" s="262"/>
      <c r="R1618" s="262"/>
      <c r="S1618" s="262"/>
      <c r="T1618" s="262"/>
      <c r="U1618" s="262"/>
      <c r="V1618" s="262"/>
      <c r="W1618" s="262"/>
      <c r="X1618" s="262"/>
      <c r="Y1618" s="262"/>
      <c r="Z1618" s="262"/>
      <c r="AA1618" s="262"/>
      <c r="AB1618" s="262"/>
      <c r="AC1618" s="262"/>
      <c r="AD1618" s="262"/>
      <c r="AE1618" s="262"/>
      <c r="AF1618" s="262"/>
      <c r="AG1618" s="262"/>
      <c r="AH1618" s="262"/>
      <c r="AI1618" s="262"/>
      <c r="AJ1618" s="262"/>
      <c r="AK1618" s="262"/>
      <c r="AL1618" s="262"/>
      <c r="AM1618" s="262"/>
      <c r="AN1618" s="262"/>
      <c r="AO1618" s="262"/>
      <c r="AP1618" s="262"/>
      <c r="AQ1618" s="262"/>
      <c r="AR1618" s="262"/>
      <c r="AS1618" s="262"/>
      <c r="AT1618" s="262"/>
      <c r="AU1618" s="262"/>
      <c r="AV1618" s="262"/>
      <c r="AW1618" s="262"/>
      <c r="AX1618" s="262"/>
      <c r="AY1618" s="262"/>
      <c r="AZ1618" s="262"/>
      <c r="BA1618" s="262"/>
      <c r="BB1618" s="262"/>
      <c r="BC1618" s="262"/>
      <c r="BD1618" s="262"/>
      <c r="BE1618" s="262"/>
      <c r="BF1618" s="262"/>
      <c r="BG1618" s="262"/>
      <c r="BH1618" s="262"/>
      <c r="BI1618" s="262"/>
      <c r="BJ1618" s="262"/>
      <c r="BK1618" s="262"/>
      <c r="BL1618" s="262"/>
      <c r="BM1618" s="262"/>
      <c r="BN1618" s="262"/>
      <c r="BO1618" s="262"/>
      <c r="BP1618" s="262"/>
      <c r="BQ1618" s="262"/>
      <c r="BR1618" s="262"/>
      <c r="BS1618" s="262"/>
      <c r="BT1618" s="262"/>
      <c r="BU1618" s="262"/>
      <c r="BV1618" s="262"/>
      <c r="BW1618" s="262"/>
      <c r="BX1618" s="262"/>
      <c r="BY1618" s="262"/>
      <c r="BZ1618" s="262"/>
      <c r="CA1618" s="262"/>
      <c r="CB1618" s="262"/>
      <c r="CC1618" s="262"/>
      <c r="CD1618" s="262"/>
      <c r="CE1618" s="262"/>
      <c r="CF1618" s="262"/>
      <c r="CG1618" s="262"/>
      <c r="CH1618" s="262"/>
      <c r="CI1618" s="262"/>
      <c r="CJ1618" s="262"/>
      <c r="CK1618" s="262"/>
      <c r="CL1618" s="262"/>
      <c r="CM1618" s="262"/>
      <c r="CN1618" s="262"/>
      <c r="CO1618" s="262"/>
      <c r="CP1618" s="262"/>
      <c r="CQ1618" s="262"/>
      <c r="CR1618" s="262"/>
      <c r="CS1618" s="262"/>
      <c r="CT1618" s="262"/>
      <c r="CU1618" s="262"/>
      <c r="CV1618" s="262"/>
      <c r="CW1618" s="262"/>
      <c r="CX1618" s="262"/>
      <c r="CY1618" s="262"/>
      <c r="CZ1618" s="262"/>
      <c r="DA1618" s="262"/>
      <c r="DB1618" s="262"/>
      <c r="DC1618" s="262"/>
      <c r="DD1618" s="262"/>
      <c r="DE1618" s="262"/>
      <c r="DF1618" s="262"/>
      <c r="DG1618" s="262"/>
      <c r="DH1618" s="262"/>
      <c r="DI1618" s="262"/>
      <c r="DJ1618" s="262"/>
      <c r="DK1618" s="262"/>
      <c r="DL1618" s="262"/>
      <c r="DM1618" s="262"/>
      <c r="DN1618" s="262"/>
      <c r="DO1618" s="262"/>
      <c r="DP1618" s="262"/>
      <c r="DQ1618" s="262"/>
      <c r="DR1618" s="262"/>
      <c r="DS1618" s="262"/>
      <c r="DT1618" s="262"/>
      <c r="DU1618" s="262"/>
      <c r="DV1618" s="262"/>
      <c r="DW1618" s="262"/>
      <c r="DX1618" s="262"/>
      <c r="DY1618" s="262"/>
      <c r="DZ1618" s="262"/>
      <c r="EA1618" s="262"/>
      <c r="EB1618" s="262"/>
      <c r="EC1618" s="262"/>
      <c r="ED1618" s="262"/>
      <c r="EE1618" s="262"/>
      <c r="EF1618" s="262"/>
      <c r="EG1618" s="262"/>
      <c r="EH1618" s="262"/>
      <c r="EI1618" s="262"/>
      <c r="EJ1618" s="262"/>
      <c r="EK1618" s="262"/>
      <c r="EL1618" s="262"/>
      <c r="EM1618" s="262"/>
      <c r="EN1618" s="262"/>
      <c r="EO1618" s="262"/>
      <c r="EP1618" s="262"/>
      <c r="EQ1618" s="262"/>
      <c r="ER1618" s="262"/>
      <c r="ES1618" s="262"/>
      <c r="ET1618" s="262"/>
      <c r="EU1618" s="262"/>
      <c r="EV1618" s="262"/>
      <c r="EW1618" s="262"/>
      <c r="EX1618" s="262"/>
      <c r="EY1618" s="262"/>
      <c r="EZ1618" s="262"/>
      <c r="FA1618" s="262"/>
      <c r="FB1618" s="262"/>
      <c r="FC1618" s="262"/>
      <c r="FD1618" s="262"/>
      <c r="FE1618" s="262"/>
      <c r="FF1618" s="262"/>
      <c r="FG1618" s="262"/>
      <c r="FH1618" s="262"/>
      <c r="FI1618" s="262"/>
      <c r="FJ1618" s="262"/>
      <c r="FK1618" s="262"/>
      <c r="FL1618" s="262"/>
      <c r="FM1618" s="262"/>
      <c r="FN1618" s="262"/>
      <c r="FO1618" s="262"/>
      <c r="FP1618" s="262"/>
      <c r="FQ1618" s="262"/>
      <c r="FR1618" s="262"/>
      <c r="FS1618" s="262"/>
      <c r="FT1618" s="262"/>
      <c r="FU1618" s="262"/>
      <c r="FV1618" s="262"/>
      <c r="FW1618" s="262"/>
      <c r="FX1618" s="262"/>
      <c r="FY1618" s="262"/>
      <c r="FZ1618" s="262"/>
      <c r="GA1618" s="262"/>
      <c r="GB1618" s="262"/>
      <c r="GC1618" s="262"/>
      <c r="GD1618" s="262"/>
    </row>
    <row r="1619" spans="1:186" s="263" customFormat="1" x14ac:dyDescent="0.2">
      <c r="A1619" s="339" t="s">
        <v>13516</v>
      </c>
      <c r="B1619" s="280" t="s">
        <v>6918</v>
      </c>
      <c r="C1619" s="281" t="s">
        <v>6919</v>
      </c>
      <c r="D1619" s="130" t="s">
        <v>18</v>
      </c>
      <c r="E1619" s="130">
        <v>4</v>
      </c>
      <c r="F1619" s="130"/>
      <c r="G1619" s="282">
        <v>5</v>
      </c>
      <c r="H1619" s="283">
        <v>1.6666666666666666E-2</v>
      </c>
      <c r="I1619" s="358">
        <v>363.36</v>
      </c>
      <c r="J1619" s="284"/>
      <c r="K1619" s="283"/>
      <c r="L1619" s="284">
        <f>IF(ISNUMBER(I1619),ROUND(H1619*E1619*I1619,2),"")</f>
        <v>24.22</v>
      </c>
      <c r="M1619" s="284">
        <f t="shared" si="28"/>
        <v>726.6</v>
      </c>
      <c r="N1619" s="131"/>
      <c r="O1619" s="340"/>
      <c r="P1619" s="262"/>
      <c r="Q1619" s="262"/>
      <c r="R1619" s="262"/>
      <c r="S1619" s="262"/>
      <c r="T1619" s="262"/>
      <c r="U1619" s="262"/>
      <c r="V1619" s="262"/>
      <c r="W1619" s="262"/>
      <c r="X1619" s="262"/>
      <c r="Y1619" s="262"/>
      <c r="Z1619" s="262"/>
      <c r="AA1619" s="262"/>
      <c r="AB1619" s="262"/>
      <c r="AC1619" s="262"/>
      <c r="AD1619" s="262"/>
      <c r="AE1619" s="262"/>
      <c r="AF1619" s="262"/>
      <c r="AG1619" s="262"/>
      <c r="AH1619" s="262"/>
      <c r="AI1619" s="262"/>
      <c r="AJ1619" s="262"/>
      <c r="AK1619" s="262"/>
      <c r="AL1619" s="262"/>
      <c r="AM1619" s="262"/>
      <c r="AN1619" s="262"/>
      <c r="AO1619" s="262"/>
      <c r="AP1619" s="262"/>
      <c r="AQ1619" s="262"/>
      <c r="AR1619" s="262"/>
      <c r="AS1619" s="262"/>
      <c r="AT1619" s="262"/>
      <c r="AU1619" s="262"/>
      <c r="AV1619" s="262"/>
      <c r="AW1619" s="262"/>
      <c r="AX1619" s="262"/>
      <c r="AY1619" s="262"/>
      <c r="AZ1619" s="262"/>
      <c r="BA1619" s="262"/>
      <c r="BB1619" s="262"/>
      <c r="BC1619" s="262"/>
      <c r="BD1619" s="262"/>
      <c r="BE1619" s="262"/>
      <c r="BF1619" s="262"/>
      <c r="BG1619" s="262"/>
      <c r="BH1619" s="262"/>
      <c r="BI1619" s="262"/>
      <c r="BJ1619" s="262"/>
      <c r="BK1619" s="262"/>
      <c r="BL1619" s="262"/>
      <c r="BM1619" s="262"/>
      <c r="BN1619" s="262"/>
      <c r="BO1619" s="262"/>
      <c r="BP1619" s="262"/>
      <c r="BQ1619" s="262"/>
      <c r="BR1619" s="262"/>
      <c r="BS1619" s="262"/>
      <c r="BT1619" s="262"/>
      <c r="BU1619" s="262"/>
      <c r="BV1619" s="262"/>
      <c r="BW1619" s="262"/>
      <c r="BX1619" s="262"/>
      <c r="BY1619" s="262"/>
      <c r="BZ1619" s="262"/>
      <c r="CA1619" s="262"/>
      <c r="CB1619" s="262"/>
      <c r="CC1619" s="262"/>
      <c r="CD1619" s="262"/>
      <c r="CE1619" s="262"/>
      <c r="CF1619" s="262"/>
      <c r="CG1619" s="262"/>
      <c r="CH1619" s="262"/>
      <c r="CI1619" s="262"/>
      <c r="CJ1619" s="262"/>
      <c r="CK1619" s="262"/>
      <c r="CL1619" s="262"/>
      <c r="CM1619" s="262"/>
      <c r="CN1619" s="262"/>
      <c r="CO1619" s="262"/>
      <c r="CP1619" s="262"/>
      <c r="CQ1619" s="262"/>
      <c r="CR1619" s="262"/>
      <c r="CS1619" s="262"/>
      <c r="CT1619" s="262"/>
      <c r="CU1619" s="262"/>
      <c r="CV1619" s="262"/>
      <c r="CW1619" s="262"/>
      <c r="CX1619" s="262"/>
      <c r="CY1619" s="262"/>
      <c r="CZ1619" s="262"/>
      <c r="DA1619" s="262"/>
      <c r="DB1619" s="262"/>
      <c r="DC1619" s="262"/>
      <c r="DD1619" s="262"/>
      <c r="DE1619" s="262"/>
      <c r="DF1619" s="262"/>
      <c r="DG1619" s="262"/>
      <c r="DH1619" s="262"/>
      <c r="DI1619" s="262"/>
      <c r="DJ1619" s="262"/>
      <c r="DK1619" s="262"/>
      <c r="DL1619" s="262"/>
      <c r="DM1619" s="262"/>
      <c r="DN1619" s="262"/>
      <c r="DO1619" s="262"/>
      <c r="DP1619" s="262"/>
      <c r="DQ1619" s="262"/>
      <c r="DR1619" s="262"/>
      <c r="DS1619" s="262"/>
      <c r="DT1619" s="262"/>
      <c r="DU1619" s="262"/>
      <c r="DV1619" s="262"/>
      <c r="DW1619" s="262"/>
      <c r="DX1619" s="262"/>
      <c r="DY1619" s="262"/>
      <c r="DZ1619" s="262"/>
      <c r="EA1619" s="262"/>
      <c r="EB1619" s="262"/>
      <c r="EC1619" s="262"/>
      <c r="ED1619" s="262"/>
      <c r="EE1619" s="262"/>
      <c r="EF1619" s="262"/>
      <c r="EG1619" s="262"/>
      <c r="EH1619" s="262"/>
      <c r="EI1619" s="262"/>
      <c r="EJ1619" s="262"/>
      <c r="EK1619" s="262"/>
      <c r="EL1619" s="262"/>
      <c r="EM1619" s="262"/>
      <c r="EN1619" s="262"/>
      <c r="EO1619" s="262"/>
      <c r="EP1619" s="262"/>
      <c r="EQ1619" s="262"/>
      <c r="ER1619" s="262"/>
      <c r="ES1619" s="262"/>
      <c r="ET1619" s="262"/>
      <c r="EU1619" s="262"/>
      <c r="EV1619" s="262"/>
      <c r="EW1619" s="262"/>
      <c r="EX1619" s="262"/>
      <c r="EY1619" s="262"/>
      <c r="EZ1619" s="262"/>
      <c r="FA1619" s="262"/>
      <c r="FB1619" s="262"/>
      <c r="FC1619" s="262"/>
      <c r="FD1619" s="262"/>
      <c r="FE1619" s="262"/>
      <c r="FF1619" s="262"/>
      <c r="FG1619" s="262"/>
      <c r="FH1619" s="262"/>
      <c r="FI1619" s="262"/>
      <c r="FJ1619" s="262"/>
      <c r="FK1619" s="262"/>
      <c r="FL1619" s="262"/>
      <c r="FM1619" s="262"/>
      <c r="FN1619" s="262"/>
      <c r="FO1619" s="262"/>
      <c r="FP1619" s="262"/>
      <c r="FQ1619" s="262"/>
      <c r="FR1619" s="262"/>
      <c r="FS1619" s="262"/>
      <c r="FT1619" s="262"/>
      <c r="FU1619" s="262"/>
      <c r="FV1619" s="262"/>
      <c r="FW1619" s="262"/>
      <c r="FX1619" s="262"/>
      <c r="FY1619" s="262"/>
      <c r="FZ1619" s="262"/>
      <c r="GA1619" s="262"/>
      <c r="GB1619" s="262"/>
      <c r="GC1619" s="262"/>
      <c r="GD1619" s="262"/>
    </row>
    <row r="1620" spans="1:186" s="263" customFormat="1" x14ac:dyDescent="0.2">
      <c r="A1620" s="339" t="s">
        <v>13517</v>
      </c>
      <c r="B1620" s="280" t="s">
        <v>6920</v>
      </c>
      <c r="C1620" s="281" t="s">
        <v>6921</v>
      </c>
      <c r="D1620" s="130" t="s">
        <v>18</v>
      </c>
      <c r="E1620" s="130">
        <v>16</v>
      </c>
      <c r="F1620" s="130"/>
      <c r="G1620" s="282">
        <v>5</v>
      </c>
      <c r="H1620" s="283">
        <v>1.6666666666666666E-2</v>
      </c>
      <c r="I1620" s="358">
        <v>213.39</v>
      </c>
      <c r="J1620" s="284"/>
      <c r="K1620" s="283"/>
      <c r="L1620" s="284">
        <f>IF(ISNUMBER(I1620),ROUND(H1620*E1620*I1620,2),"")</f>
        <v>56.9</v>
      </c>
      <c r="M1620" s="284">
        <f t="shared" si="28"/>
        <v>1707</v>
      </c>
      <c r="N1620" s="131"/>
      <c r="O1620" s="340"/>
      <c r="P1620" s="262"/>
      <c r="Q1620" s="262"/>
      <c r="R1620" s="262"/>
      <c r="S1620" s="262"/>
      <c r="T1620" s="262"/>
      <c r="U1620" s="262"/>
      <c r="V1620" s="262"/>
      <c r="W1620" s="262"/>
      <c r="X1620" s="262"/>
      <c r="Y1620" s="262"/>
      <c r="Z1620" s="262"/>
      <c r="AA1620" s="262"/>
      <c r="AB1620" s="262"/>
      <c r="AC1620" s="262"/>
      <c r="AD1620" s="262"/>
      <c r="AE1620" s="262"/>
      <c r="AF1620" s="262"/>
      <c r="AG1620" s="262"/>
      <c r="AH1620" s="262"/>
      <c r="AI1620" s="262"/>
      <c r="AJ1620" s="262"/>
      <c r="AK1620" s="262"/>
      <c r="AL1620" s="262"/>
      <c r="AM1620" s="262"/>
      <c r="AN1620" s="262"/>
      <c r="AO1620" s="262"/>
      <c r="AP1620" s="262"/>
      <c r="AQ1620" s="262"/>
      <c r="AR1620" s="262"/>
      <c r="AS1620" s="262"/>
      <c r="AT1620" s="262"/>
      <c r="AU1620" s="262"/>
      <c r="AV1620" s="262"/>
      <c r="AW1620" s="262"/>
      <c r="AX1620" s="262"/>
      <c r="AY1620" s="262"/>
      <c r="AZ1620" s="262"/>
      <c r="BA1620" s="262"/>
      <c r="BB1620" s="262"/>
      <c r="BC1620" s="262"/>
      <c r="BD1620" s="262"/>
      <c r="BE1620" s="262"/>
      <c r="BF1620" s="262"/>
      <c r="BG1620" s="262"/>
      <c r="BH1620" s="262"/>
      <c r="BI1620" s="262"/>
      <c r="BJ1620" s="262"/>
      <c r="BK1620" s="262"/>
      <c r="BL1620" s="262"/>
      <c r="BM1620" s="262"/>
      <c r="BN1620" s="262"/>
      <c r="BO1620" s="262"/>
      <c r="BP1620" s="262"/>
      <c r="BQ1620" s="262"/>
      <c r="BR1620" s="262"/>
      <c r="BS1620" s="262"/>
      <c r="BT1620" s="262"/>
      <c r="BU1620" s="262"/>
      <c r="BV1620" s="262"/>
      <c r="BW1620" s="262"/>
      <c r="BX1620" s="262"/>
      <c r="BY1620" s="262"/>
      <c r="BZ1620" s="262"/>
      <c r="CA1620" s="262"/>
      <c r="CB1620" s="262"/>
      <c r="CC1620" s="262"/>
      <c r="CD1620" s="262"/>
      <c r="CE1620" s="262"/>
      <c r="CF1620" s="262"/>
      <c r="CG1620" s="262"/>
      <c r="CH1620" s="262"/>
      <c r="CI1620" s="262"/>
      <c r="CJ1620" s="262"/>
      <c r="CK1620" s="262"/>
      <c r="CL1620" s="262"/>
      <c r="CM1620" s="262"/>
      <c r="CN1620" s="262"/>
      <c r="CO1620" s="262"/>
      <c r="CP1620" s="262"/>
      <c r="CQ1620" s="262"/>
      <c r="CR1620" s="262"/>
      <c r="CS1620" s="262"/>
      <c r="CT1620" s="262"/>
      <c r="CU1620" s="262"/>
      <c r="CV1620" s="262"/>
      <c r="CW1620" s="262"/>
      <c r="CX1620" s="262"/>
      <c r="CY1620" s="262"/>
      <c r="CZ1620" s="262"/>
      <c r="DA1620" s="262"/>
      <c r="DB1620" s="262"/>
      <c r="DC1620" s="262"/>
      <c r="DD1620" s="262"/>
      <c r="DE1620" s="262"/>
      <c r="DF1620" s="262"/>
      <c r="DG1620" s="262"/>
      <c r="DH1620" s="262"/>
      <c r="DI1620" s="262"/>
      <c r="DJ1620" s="262"/>
      <c r="DK1620" s="262"/>
      <c r="DL1620" s="262"/>
      <c r="DM1620" s="262"/>
      <c r="DN1620" s="262"/>
      <c r="DO1620" s="262"/>
      <c r="DP1620" s="262"/>
      <c r="DQ1620" s="262"/>
      <c r="DR1620" s="262"/>
      <c r="DS1620" s="262"/>
      <c r="DT1620" s="262"/>
      <c r="DU1620" s="262"/>
      <c r="DV1620" s="262"/>
      <c r="DW1620" s="262"/>
      <c r="DX1620" s="262"/>
      <c r="DY1620" s="262"/>
      <c r="DZ1620" s="262"/>
      <c r="EA1620" s="262"/>
      <c r="EB1620" s="262"/>
      <c r="EC1620" s="262"/>
      <c r="ED1620" s="262"/>
      <c r="EE1620" s="262"/>
      <c r="EF1620" s="262"/>
      <c r="EG1620" s="262"/>
      <c r="EH1620" s="262"/>
      <c r="EI1620" s="262"/>
      <c r="EJ1620" s="262"/>
      <c r="EK1620" s="262"/>
      <c r="EL1620" s="262"/>
      <c r="EM1620" s="262"/>
      <c r="EN1620" s="262"/>
      <c r="EO1620" s="262"/>
      <c r="EP1620" s="262"/>
      <c r="EQ1620" s="262"/>
      <c r="ER1620" s="262"/>
      <c r="ES1620" s="262"/>
      <c r="ET1620" s="262"/>
      <c r="EU1620" s="262"/>
      <c r="EV1620" s="262"/>
      <c r="EW1620" s="262"/>
      <c r="EX1620" s="262"/>
      <c r="EY1620" s="262"/>
      <c r="EZ1620" s="262"/>
      <c r="FA1620" s="262"/>
      <c r="FB1620" s="262"/>
      <c r="FC1620" s="262"/>
      <c r="FD1620" s="262"/>
      <c r="FE1620" s="262"/>
      <c r="FF1620" s="262"/>
      <c r="FG1620" s="262"/>
      <c r="FH1620" s="262"/>
      <c r="FI1620" s="262"/>
      <c r="FJ1620" s="262"/>
      <c r="FK1620" s="262"/>
      <c r="FL1620" s="262"/>
      <c r="FM1620" s="262"/>
      <c r="FN1620" s="262"/>
      <c r="FO1620" s="262"/>
      <c r="FP1620" s="262"/>
      <c r="FQ1620" s="262"/>
      <c r="FR1620" s="262"/>
      <c r="FS1620" s="262"/>
      <c r="FT1620" s="262"/>
      <c r="FU1620" s="262"/>
      <c r="FV1620" s="262"/>
      <c r="FW1620" s="262"/>
      <c r="FX1620" s="262"/>
      <c r="FY1620" s="262"/>
      <c r="FZ1620" s="262"/>
      <c r="GA1620" s="262"/>
      <c r="GB1620" s="262"/>
      <c r="GC1620" s="262"/>
      <c r="GD1620" s="262"/>
    </row>
    <row r="1621" spans="1:186" s="263" customFormat="1" x14ac:dyDescent="0.2">
      <c r="A1621" s="339" t="s">
        <v>13518</v>
      </c>
      <c r="B1621" s="280" t="s">
        <v>6922</v>
      </c>
      <c r="C1621" s="281" t="s">
        <v>6923</v>
      </c>
      <c r="D1621" s="130" t="s">
        <v>18</v>
      </c>
      <c r="E1621" s="130">
        <v>7</v>
      </c>
      <c r="F1621" s="130"/>
      <c r="G1621" s="282">
        <v>5</v>
      </c>
      <c r="H1621" s="283">
        <v>1.6666666666666666E-2</v>
      </c>
      <c r="I1621" s="358">
        <v>182.99</v>
      </c>
      <c r="J1621" s="284"/>
      <c r="K1621" s="283"/>
      <c r="L1621" s="284">
        <f>IF(ISNUMBER(I1621),ROUND(H1621*E1621*I1621,2),"")</f>
        <v>21.35</v>
      </c>
      <c r="M1621" s="284">
        <f t="shared" si="28"/>
        <v>640.5</v>
      </c>
      <c r="N1621" s="131"/>
      <c r="O1621" s="340"/>
      <c r="P1621" s="262"/>
      <c r="Q1621" s="262"/>
      <c r="R1621" s="262"/>
      <c r="S1621" s="262"/>
      <c r="T1621" s="262"/>
      <c r="U1621" s="262"/>
      <c r="V1621" s="262"/>
      <c r="W1621" s="262"/>
      <c r="X1621" s="262"/>
      <c r="Y1621" s="262"/>
      <c r="Z1621" s="262"/>
      <c r="AA1621" s="262"/>
      <c r="AB1621" s="262"/>
      <c r="AC1621" s="262"/>
      <c r="AD1621" s="262"/>
      <c r="AE1621" s="262"/>
      <c r="AF1621" s="262"/>
      <c r="AG1621" s="262"/>
      <c r="AH1621" s="262"/>
      <c r="AI1621" s="262"/>
      <c r="AJ1621" s="262"/>
      <c r="AK1621" s="262"/>
      <c r="AL1621" s="262"/>
      <c r="AM1621" s="262"/>
      <c r="AN1621" s="262"/>
      <c r="AO1621" s="262"/>
      <c r="AP1621" s="262"/>
      <c r="AQ1621" s="262"/>
      <c r="AR1621" s="262"/>
      <c r="AS1621" s="262"/>
      <c r="AT1621" s="262"/>
      <c r="AU1621" s="262"/>
      <c r="AV1621" s="262"/>
      <c r="AW1621" s="262"/>
      <c r="AX1621" s="262"/>
      <c r="AY1621" s="262"/>
      <c r="AZ1621" s="262"/>
      <c r="BA1621" s="262"/>
      <c r="BB1621" s="262"/>
      <c r="BC1621" s="262"/>
      <c r="BD1621" s="262"/>
      <c r="BE1621" s="262"/>
      <c r="BF1621" s="262"/>
      <c r="BG1621" s="262"/>
      <c r="BH1621" s="262"/>
      <c r="BI1621" s="262"/>
      <c r="BJ1621" s="262"/>
      <c r="BK1621" s="262"/>
      <c r="BL1621" s="262"/>
      <c r="BM1621" s="262"/>
      <c r="BN1621" s="262"/>
      <c r="BO1621" s="262"/>
      <c r="BP1621" s="262"/>
      <c r="BQ1621" s="262"/>
      <c r="BR1621" s="262"/>
      <c r="BS1621" s="262"/>
      <c r="BT1621" s="262"/>
      <c r="BU1621" s="262"/>
      <c r="BV1621" s="262"/>
      <c r="BW1621" s="262"/>
      <c r="BX1621" s="262"/>
      <c r="BY1621" s="262"/>
      <c r="BZ1621" s="262"/>
      <c r="CA1621" s="262"/>
      <c r="CB1621" s="262"/>
      <c r="CC1621" s="262"/>
      <c r="CD1621" s="262"/>
      <c r="CE1621" s="262"/>
      <c r="CF1621" s="262"/>
      <c r="CG1621" s="262"/>
      <c r="CH1621" s="262"/>
      <c r="CI1621" s="262"/>
      <c r="CJ1621" s="262"/>
      <c r="CK1621" s="262"/>
      <c r="CL1621" s="262"/>
      <c r="CM1621" s="262"/>
      <c r="CN1621" s="262"/>
      <c r="CO1621" s="262"/>
      <c r="CP1621" s="262"/>
      <c r="CQ1621" s="262"/>
      <c r="CR1621" s="262"/>
      <c r="CS1621" s="262"/>
      <c r="CT1621" s="262"/>
      <c r="CU1621" s="262"/>
      <c r="CV1621" s="262"/>
      <c r="CW1621" s="262"/>
      <c r="CX1621" s="262"/>
      <c r="CY1621" s="262"/>
      <c r="CZ1621" s="262"/>
      <c r="DA1621" s="262"/>
      <c r="DB1621" s="262"/>
      <c r="DC1621" s="262"/>
      <c r="DD1621" s="262"/>
      <c r="DE1621" s="262"/>
      <c r="DF1621" s="262"/>
      <c r="DG1621" s="262"/>
      <c r="DH1621" s="262"/>
      <c r="DI1621" s="262"/>
      <c r="DJ1621" s="262"/>
      <c r="DK1621" s="262"/>
      <c r="DL1621" s="262"/>
      <c r="DM1621" s="262"/>
      <c r="DN1621" s="262"/>
      <c r="DO1621" s="262"/>
      <c r="DP1621" s="262"/>
      <c r="DQ1621" s="262"/>
      <c r="DR1621" s="262"/>
      <c r="DS1621" s="262"/>
      <c r="DT1621" s="262"/>
      <c r="DU1621" s="262"/>
      <c r="DV1621" s="262"/>
      <c r="DW1621" s="262"/>
      <c r="DX1621" s="262"/>
      <c r="DY1621" s="262"/>
      <c r="DZ1621" s="262"/>
      <c r="EA1621" s="262"/>
      <c r="EB1621" s="262"/>
      <c r="EC1621" s="262"/>
      <c r="ED1621" s="262"/>
      <c r="EE1621" s="262"/>
      <c r="EF1621" s="262"/>
      <c r="EG1621" s="262"/>
      <c r="EH1621" s="262"/>
      <c r="EI1621" s="262"/>
      <c r="EJ1621" s="262"/>
      <c r="EK1621" s="262"/>
      <c r="EL1621" s="262"/>
      <c r="EM1621" s="262"/>
      <c r="EN1621" s="262"/>
      <c r="EO1621" s="262"/>
      <c r="EP1621" s="262"/>
      <c r="EQ1621" s="262"/>
      <c r="ER1621" s="262"/>
      <c r="ES1621" s="262"/>
      <c r="ET1621" s="262"/>
      <c r="EU1621" s="262"/>
      <c r="EV1621" s="262"/>
      <c r="EW1621" s="262"/>
      <c r="EX1621" s="262"/>
      <c r="EY1621" s="262"/>
      <c r="EZ1621" s="262"/>
      <c r="FA1621" s="262"/>
      <c r="FB1621" s="262"/>
      <c r="FC1621" s="262"/>
      <c r="FD1621" s="262"/>
      <c r="FE1621" s="262"/>
      <c r="FF1621" s="262"/>
      <c r="FG1621" s="262"/>
      <c r="FH1621" s="262"/>
      <c r="FI1621" s="262"/>
      <c r="FJ1621" s="262"/>
      <c r="FK1621" s="262"/>
      <c r="FL1621" s="262"/>
      <c r="FM1621" s="262"/>
      <c r="FN1621" s="262"/>
      <c r="FO1621" s="262"/>
      <c r="FP1621" s="262"/>
      <c r="FQ1621" s="262"/>
      <c r="FR1621" s="262"/>
      <c r="FS1621" s="262"/>
      <c r="FT1621" s="262"/>
      <c r="FU1621" s="262"/>
      <c r="FV1621" s="262"/>
      <c r="FW1621" s="262"/>
      <c r="FX1621" s="262"/>
      <c r="FY1621" s="262"/>
      <c r="FZ1621" s="262"/>
      <c r="GA1621" s="262"/>
      <c r="GB1621" s="262"/>
      <c r="GC1621" s="262"/>
      <c r="GD1621" s="262"/>
    </row>
    <row r="1622" spans="1:186" s="263" customFormat="1" x14ac:dyDescent="0.2">
      <c r="A1622" s="339" t="s">
        <v>13519</v>
      </c>
      <c r="B1622" s="280" t="s">
        <v>6924</v>
      </c>
      <c r="C1622" s="281" t="s">
        <v>6925</v>
      </c>
      <c r="D1622" s="130" t="s">
        <v>18</v>
      </c>
      <c r="E1622" s="130">
        <v>4</v>
      </c>
      <c r="F1622" s="130"/>
      <c r="G1622" s="282">
        <v>5</v>
      </c>
      <c r="H1622" s="283">
        <v>1.6666666666666666E-2</v>
      </c>
      <c r="I1622" s="358">
        <v>291.5</v>
      </c>
      <c r="J1622" s="284"/>
      <c r="K1622" s="283"/>
      <c r="L1622" s="284">
        <f>IF(ISNUMBER(I1622),ROUND(H1622*E1622*I1622,2),"")</f>
        <v>19.43</v>
      </c>
      <c r="M1622" s="284">
        <f t="shared" si="28"/>
        <v>582.9</v>
      </c>
      <c r="N1622" s="131"/>
      <c r="O1622" s="340"/>
      <c r="P1622" s="262"/>
      <c r="Q1622" s="262"/>
      <c r="R1622" s="262"/>
      <c r="S1622" s="262"/>
      <c r="T1622" s="262"/>
      <c r="U1622" s="262"/>
      <c r="V1622" s="262"/>
      <c r="W1622" s="262"/>
      <c r="X1622" s="262"/>
      <c r="Y1622" s="262"/>
      <c r="Z1622" s="262"/>
      <c r="AA1622" s="262"/>
      <c r="AB1622" s="262"/>
      <c r="AC1622" s="262"/>
      <c r="AD1622" s="262"/>
      <c r="AE1622" s="262"/>
      <c r="AF1622" s="262"/>
      <c r="AG1622" s="262"/>
      <c r="AH1622" s="262"/>
      <c r="AI1622" s="262"/>
      <c r="AJ1622" s="262"/>
      <c r="AK1622" s="262"/>
      <c r="AL1622" s="262"/>
      <c r="AM1622" s="262"/>
      <c r="AN1622" s="262"/>
      <c r="AO1622" s="262"/>
      <c r="AP1622" s="262"/>
      <c r="AQ1622" s="262"/>
      <c r="AR1622" s="262"/>
      <c r="AS1622" s="262"/>
      <c r="AT1622" s="262"/>
      <c r="AU1622" s="262"/>
      <c r="AV1622" s="262"/>
      <c r="AW1622" s="262"/>
      <c r="AX1622" s="262"/>
      <c r="AY1622" s="262"/>
      <c r="AZ1622" s="262"/>
      <c r="BA1622" s="262"/>
      <c r="BB1622" s="262"/>
      <c r="BC1622" s="262"/>
      <c r="BD1622" s="262"/>
      <c r="BE1622" s="262"/>
      <c r="BF1622" s="262"/>
      <c r="BG1622" s="262"/>
      <c r="BH1622" s="262"/>
      <c r="BI1622" s="262"/>
      <c r="BJ1622" s="262"/>
      <c r="BK1622" s="262"/>
      <c r="BL1622" s="262"/>
      <c r="BM1622" s="262"/>
      <c r="BN1622" s="262"/>
      <c r="BO1622" s="262"/>
      <c r="BP1622" s="262"/>
      <c r="BQ1622" s="262"/>
      <c r="BR1622" s="262"/>
      <c r="BS1622" s="262"/>
      <c r="BT1622" s="262"/>
      <c r="BU1622" s="262"/>
      <c r="BV1622" s="262"/>
      <c r="BW1622" s="262"/>
      <c r="BX1622" s="262"/>
      <c r="BY1622" s="262"/>
      <c r="BZ1622" s="262"/>
      <c r="CA1622" s="262"/>
      <c r="CB1622" s="262"/>
      <c r="CC1622" s="262"/>
      <c r="CD1622" s="262"/>
      <c r="CE1622" s="262"/>
      <c r="CF1622" s="262"/>
      <c r="CG1622" s="262"/>
      <c r="CH1622" s="262"/>
      <c r="CI1622" s="262"/>
      <c r="CJ1622" s="262"/>
      <c r="CK1622" s="262"/>
      <c r="CL1622" s="262"/>
      <c r="CM1622" s="262"/>
      <c r="CN1622" s="262"/>
      <c r="CO1622" s="262"/>
      <c r="CP1622" s="262"/>
      <c r="CQ1622" s="262"/>
      <c r="CR1622" s="262"/>
      <c r="CS1622" s="262"/>
      <c r="CT1622" s="262"/>
      <c r="CU1622" s="262"/>
      <c r="CV1622" s="262"/>
      <c r="CW1622" s="262"/>
      <c r="CX1622" s="262"/>
      <c r="CY1622" s="262"/>
      <c r="CZ1622" s="262"/>
      <c r="DA1622" s="262"/>
      <c r="DB1622" s="262"/>
      <c r="DC1622" s="262"/>
      <c r="DD1622" s="262"/>
      <c r="DE1622" s="262"/>
      <c r="DF1622" s="262"/>
      <c r="DG1622" s="262"/>
      <c r="DH1622" s="262"/>
      <c r="DI1622" s="262"/>
      <c r="DJ1622" s="262"/>
      <c r="DK1622" s="262"/>
      <c r="DL1622" s="262"/>
      <c r="DM1622" s="262"/>
      <c r="DN1622" s="262"/>
      <c r="DO1622" s="262"/>
      <c r="DP1622" s="262"/>
      <c r="DQ1622" s="262"/>
      <c r="DR1622" s="262"/>
      <c r="DS1622" s="262"/>
      <c r="DT1622" s="262"/>
      <c r="DU1622" s="262"/>
      <c r="DV1622" s="262"/>
      <c r="DW1622" s="262"/>
      <c r="DX1622" s="262"/>
      <c r="DY1622" s="262"/>
      <c r="DZ1622" s="262"/>
      <c r="EA1622" s="262"/>
      <c r="EB1622" s="262"/>
      <c r="EC1622" s="262"/>
      <c r="ED1622" s="262"/>
      <c r="EE1622" s="262"/>
      <c r="EF1622" s="262"/>
      <c r="EG1622" s="262"/>
      <c r="EH1622" s="262"/>
      <c r="EI1622" s="262"/>
      <c r="EJ1622" s="262"/>
      <c r="EK1622" s="262"/>
      <c r="EL1622" s="262"/>
      <c r="EM1622" s="262"/>
      <c r="EN1622" s="262"/>
      <c r="EO1622" s="262"/>
      <c r="EP1622" s="262"/>
      <c r="EQ1622" s="262"/>
      <c r="ER1622" s="262"/>
      <c r="ES1622" s="262"/>
      <c r="ET1622" s="262"/>
      <c r="EU1622" s="262"/>
      <c r="EV1622" s="262"/>
      <c r="EW1622" s="262"/>
      <c r="EX1622" s="262"/>
      <c r="EY1622" s="262"/>
      <c r="EZ1622" s="262"/>
      <c r="FA1622" s="262"/>
      <c r="FB1622" s="262"/>
      <c r="FC1622" s="262"/>
      <c r="FD1622" s="262"/>
      <c r="FE1622" s="262"/>
      <c r="FF1622" s="262"/>
      <c r="FG1622" s="262"/>
      <c r="FH1622" s="262"/>
      <c r="FI1622" s="262"/>
      <c r="FJ1622" s="262"/>
      <c r="FK1622" s="262"/>
      <c r="FL1622" s="262"/>
      <c r="FM1622" s="262"/>
      <c r="FN1622" s="262"/>
      <c r="FO1622" s="262"/>
      <c r="FP1622" s="262"/>
      <c r="FQ1622" s="262"/>
      <c r="FR1622" s="262"/>
      <c r="FS1622" s="262"/>
      <c r="FT1622" s="262"/>
      <c r="FU1622" s="262"/>
      <c r="FV1622" s="262"/>
      <c r="FW1622" s="262"/>
      <c r="FX1622" s="262"/>
      <c r="FY1622" s="262"/>
      <c r="FZ1622" s="262"/>
      <c r="GA1622" s="262"/>
      <c r="GB1622" s="262"/>
      <c r="GC1622" s="262"/>
      <c r="GD1622" s="262"/>
    </row>
    <row r="1623" spans="1:186" s="263" customFormat="1" x14ac:dyDescent="0.2">
      <c r="A1623" s="339" t="s">
        <v>13520</v>
      </c>
      <c r="B1623" s="280" t="s">
        <v>6926</v>
      </c>
      <c r="C1623" s="281" t="s">
        <v>6927</v>
      </c>
      <c r="D1623" s="130" t="s">
        <v>18</v>
      </c>
      <c r="E1623" s="130">
        <v>6</v>
      </c>
      <c r="F1623" s="130"/>
      <c r="G1623" s="282">
        <v>5</v>
      </c>
      <c r="H1623" s="283">
        <v>1.6666666666666666E-2</v>
      </c>
      <c r="I1623" s="358">
        <v>196.07</v>
      </c>
      <c r="J1623" s="284"/>
      <c r="K1623" s="283"/>
      <c r="L1623" s="284">
        <f>IF(ISNUMBER(I1623),ROUND(H1623*E1623*I1623,2),"")</f>
        <v>19.61</v>
      </c>
      <c r="M1623" s="284">
        <f t="shared" si="28"/>
        <v>588.29999999999995</v>
      </c>
      <c r="N1623" s="131"/>
      <c r="O1623" s="340"/>
      <c r="P1623" s="262"/>
      <c r="Q1623" s="262"/>
      <c r="R1623" s="262"/>
      <c r="S1623" s="262"/>
      <c r="T1623" s="262"/>
      <c r="U1623" s="262"/>
      <c r="V1623" s="262"/>
      <c r="W1623" s="262"/>
      <c r="X1623" s="262"/>
      <c r="Y1623" s="262"/>
      <c r="Z1623" s="262"/>
      <c r="AA1623" s="262"/>
      <c r="AB1623" s="262"/>
      <c r="AC1623" s="262"/>
      <c r="AD1623" s="262"/>
      <c r="AE1623" s="262"/>
      <c r="AF1623" s="262"/>
      <c r="AG1623" s="262"/>
      <c r="AH1623" s="262"/>
      <c r="AI1623" s="262"/>
      <c r="AJ1623" s="262"/>
      <c r="AK1623" s="262"/>
      <c r="AL1623" s="262"/>
      <c r="AM1623" s="262"/>
      <c r="AN1623" s="262"/>
      <c r="AO1623" s="262"/>
      <c r="AP1623" s="262"/>
      <c r="AQ1623" s="262"/>
      <c r="AR1623" s="262"/>
      <c r="AS1623" s="262"/>
      <c r="AT1623" s="262"/>
      <c r="AU1623" s="262"/>
      <c r="AV1623" s="262"/>
      <c r="AW1623" s="262"/>
      <c r="AX1623" s="262"/>
      <c r="AY1623" s="262"/>
      <c r="AZ1623" s="262"/>
      <c r="BA1623" s="262"/>
      <c r="BB1623" s="262"/>
      <c r="BC1623" s="262"/>
      <c r="BD1623" s="262"/>
      <c r="BE1623" s="262"/>
      <c r="BF1623" s="262"/>
      <c r="BG1623" s="262"/>
      <c r="BH1623" s="262"/>
      <c r="BI1623" s="262"/>
      <c r="BJ1623" s="262"/>
      <c r="BK1623" s="262"/>
      <c r="BL1623" s="262"/>
      <c r="BM1623" s="262"/>
      <c r="BN1623" s="262"/>
      <c r="BO1623" s="262"/>
      <c r="BP1623" s="262"/>
      <c r="BQ1623" s="262"/>
      <c r="BR1623" s="262"/>
      <c r="BS1623" s="262"/>
      <c r="BT1623" s="262"/>
      <c r="BU1623" s="262"/>
      <c r="BV1623" s="262"/>
      <c r="BW1623" s="262"/>
      <c r="BX1623" s="262"/>
      <c r="BY1623" s="262"/>
      <c r="BZ1623" s="262"/>
      <c r="CA1623" s="262"/>
      <c r="CB1623" s="262"/>
      <c r="CC1623" s="262"/>
      <c r="CD1623" s="262"/>
      <c r="CE1623" s="262"/>
      <c r="CF1623" s="262"/>
      <c r="CG1623" s="262"/>
      <c r="CH1623" s="262"/>
      <c r="CI1623" s="262"/>
      <c r="CJ1623" s="262"/>
      <c r="CK1623" s="262"/>
      <c r="CL1623" s="262"/>
      <c r="CM1623" s="262"/>
      <c r="CN1623" s="262"/>
      <c r="CO1623" s="262"/>
      <c r="CP1623" s="262"/>
      <c r="CQ1623" s="262"/>
      <c r="CR1623" s="262"/>
      <c r="CS1623" s="262"/>
      <c r="CT1623" s="262"/>
      <c r="CU1623" s="262"/>
      <c r="CV1623" s="262"/>
      <c r="CW1623" s="262"/>
      <c r="CX1623" s="262"/>
      <c r="CY1623" s="262"/>
      <c r="CZ1623" s="262"/>
      <c r="DA1623" s="262"/>
      <c r="DB1623" s="262"/>
      <c r="DC1623" s="262"/>
      <c r="DD1623" s="262"/>
      <c r="DE1623" s="262"/>
      <c r="DF1623" s="262"/>
      <c r="DG1623" s="262"/>
      <c r="DH1623" s="262"/>
      <c r="DI1623" s="262"/>
      <c r="DJ1623" s="262"/>
      <c r="DK1623" s="262"/>
      <c r="DL1623" s="262"/>
      <c r="DM1623" s="262"/>
      <c r="DN1623" s="262"/>
      <c r="DO1623" s="262"/>
      <c r="DP1623" s="262"/>
      <c r="DQ1623" s="262"/>
      <c r="DR1623" s="262"/>
      <c r="DS1623" s="262"/>
      <c r="DT1623" s="262"/>
      <c r="DU1623" s="262"/>
      <c r="DV1623" s="262"/>
      <c r="DW1623" s="262"/>
      <c r="DX1623" s="262"/>
      <c r="DY1623" s="262"/>
      <c r="DZ1623" s="262"/>
      <c r="EA1623" s="262"/>
      <c r="EB1623" s="262"/>
      <c r="EC1623" s="262"/>
      <c r="ED1623" s="262"/>
      <c r="EE1623" s="262"/>
      <c r="EF1623" s="262"/>
      <c r="EG1623" s="262"/>
      <c r="EH1623" s="262"/>
      <c r="EI1623" s="262"/>
      <c r="EJ1623" s="262"/>
      <c r="EK1623" s="262"/>
      <c r="EL1623" s="262"/>
      <c r="EM1623" s="262"/>
      <c r="EN1623" s="262"/>
      <c r="EO1623" s="262"/>
      <c r="EP1623" s="262"/>
      <c r="EQ1623" s="262"/>
      <c r="ER1623" s="262"/>
      <c r="ES1623" s="262"/>
      <c r="ET1623" s="262"/>
      <c r="EU1623" s="262"/>
      <c r="EV1623" s="262"/>
      <c r="EW1623" s="262"/>
      <c r="EX1623" s="262"/>
      <c r="EY1623" s="262"/>
      <c r="EZ1623" s="262"/>
      <c r="FA1623" s="262"/>
      <c r="FB1623" s="262"/>
      <c r="FC1623" s="262"/>
      <c r="FD1623" s="262"/>
      <c r="FE1623" s="262"/>
      <c r="FF1623" s="262"/>
      <c r="FG1623" s="262"/>
      <c r="FH1623" s="262"/>
      <c r="FI1623" s="262"/>
      <c r="FJ1623" s="262"/>
      <c r="FK1623" s="262"/>
      <c r="FL1623" s="262"/>
      <c r="FM1623" s="262"/>
      <c r="FN1623" s="262"/>
      <c r="FO1623" s="262"/>
      <c r="FP1623" s="262"/>
      <c r="FQ1623" s="262"/>
      <c r="FR1623" s="262"/>
      <c r="FS1623" s="262"/>
      <c r="FT1623" s="262"/>
      <c r="FU1623" s="262"/>
      <c r="FV1623" s="262"/>
      <c r="FW1623" s="262"/>
      <c r="FX1623" s="262"/>
      <c r="FY1623" s="262"/>
      <c r="FZ1623" s="262"/>
      <c r="GA1623" s="262"/>
      <c r="GB1623" s="262"/>
      <c r="GC1623" s="262"/>
      <c r="GD1623" s="262"/>
    </row>
    <row r="1624" spans="1:186" s="263" customFormat="1" x14ac:dyDescent="0.2">
      <c r="A1624" s="339" t="s">
        <v>13521</v>
      </c>
      <c r="B1624" s="280" t="s">
        <v>6928</v>
      </c>
      <c r="C1624" s="281" t="s">
        <v>6929</v>
      </c>
      <c r="D1624" s="130" t="s">
        <v>18</v>
      </c>
      <c r="E1624" s="130">
        <v>1</v>
      </c>
      <c r="F1624" s="130"/>
      <c r="G1624" s="282">
        <v>5</v>
      </c>
      <c r="H1624" s="283">
        <v>1.6666666666666666E-2</v>
      </c>
      <c r="I1624" s="358">
        <v>2445.4299999999998</v>
      </c>
      <c r="J1624" s="284"/>
      <c r="K1624" s="283"/>
      <c r="L1624" s="284">
        <f>IF(ISNUMBER(I1624),ROUND(H1624*E1624*I1624,2),"")</f>
        <v>40.76</v>
      </c>
      <c r="M1624" s="284">
        <f t="shared" si="28"/>
        <v>1222.8</v>
      </c>
      <c r="N1624" s="131"/>
      <c r="O1624" s="340"/>
      <c r="P1624" s="262"/>
      <c r="Q1624" s="262"/>
      <c r="R1624" s="262"/>
      <c r="S1624" s="262"/>
      <c r="T1624" s="262"/>
      <c r="U1624" s="262"/>
      <c r="V1624" s="262"/>
      <c r="W1624" s="262"/>
      <c r="X1624" s="262"/>
      <c r="Y1624" s="262"/>
      <c r="Z1624" s="262"/>
      <c r="AA1624" s="262"/>
      <c r="AB1624" s="262"/>
      <c r="AC1624" s="262"/>
      <c r="AD1624" s="262"/>
      <c r="AE1624" s="262"/>
      <c r="AF1624" s="262"/>
      <c r="AG1624" s="262"/>
      <c r="AH1624" s="262"/>
      <c r="AI1624" s="262"/>
      <c r="AJ1624" s="262"/>
      <c r="AK1624" s="262"/>
      <c r="AL1624" s="262"/>
      <c r="AM1624" s="262"/>
      <c r="AN1624" s="262"/>
      <c r="AO1624" s="262"/>
      <c r="AP1624" s="262"/>
      <c r="AQ1624" s="262"/>
      <c r="AR1624" s="262"/>
      <c r="AS1624" s="262"/>
      <c r="AT1624" s="262"/>
      <c r="AU1624" s="262"/>
      <c r="AV1624" s="262"/>
      <c r="AW1624" s="262"/>
      <c r="AX1624" s="262"/>
      <c r="AY1624" s="262"/>
      <c r="AZ1624" s="262"/>
      <c r="BA1624" s="262"/>
      <c r="BB1624" s="262"/>
      <c r="BC1624" s="262"/>
      <c r="BD1624" s="262"/>
      <c r="BE1624" s="262"/>
      <c r="BF1624" s="262"/>
      <c r="BG1624" s="262"/>
      <c r="BH1624" s="262"/>
      <c r="BI1624" s="262"/>
      <c r="BJ1624" s="262"/>
      <c r="BK1624" s="262"/>
      <c r="BL1624" s="262"/>
      <c r="BM1624" s="262"/>
      <c r="BN1624" s="262"/>
      <c r="BO1624" s="262"/>
      <c r="BP1624" s="262"/>
      <c r="BQ1624" s="262"/>
      <c r="BR1624" s="262"/>
      <c r="BS1624" s="262"/>
      <c r="BT1624" s="262"/>
      <c r="BU1624" s="262"/>
      <c r="BV1624" s="262"/>
      <c r="BW1624" s="262"/>
      <c r="BX1624" s="262"/>
      <c r="BY1624" s="262"/>
      <c r="BZ1624" s="262"/>
      <c r="CA1624" s="262"/>
      <c r="CB1624" s="262"/>
      <c r="CC1624" s="262"/>
      <c r="CD1624" s="262"/>
      <c r="CE1624" s="262"/>
      <c r="CF1624" s="262"/>
      <c r="CG1624" s="262"/>
      <c r="CH1624" s="262"/>
      <c r="CI1624" s="262"/>
      <c r="CJ1624" s="262"/>
      <c r="CK1624" s="262"/>
      <c r="CL1624" s="262"/>
      <c r="CM1624" s="262"/>
      <c r="CN1624" s="262"/>
      <c r="CO1624" s="262"/>
      <c r="CP1624" s="262"/>
      <c r="CQ1624" s="262"/>
      <c r="CR1624" s="262"/>
      <c r="CS1624" s="262"/>
      <c r="CT1624" s="262"/>
      <c r="CU1624" s="262"/>
      <c r="CV1624" s="262"/>
      <c r="CW1624" s="262"/>
      <c r="CX1624" s="262"/>
      <c r="CY1624" s="262"/>
      <c r="CZ1624" s="262"/>
      <c r="DA1624" s="262"/>
      <c r="DB1624" s="262"/>
      <c r="DC1624" s="262"/>
      <c r="DD1624" s="262"/>
      <c r="DE1624" s="262"/>
      <c r="DF1624" s="262"/>
      <c r="DG1624" s="262"/>
      <c r="DH1624" s="262"/>
      <c r="DI1624" s="262"/>
      <c r="DJ1624" s="262"/>
      <c r="DK1624" s="262"/>
      <c r="DL1624" s="262"/>
      <c r="DM1624" s="262"/>
      <c r="DN1624" s="262"/>
      <c r="DO1624" s="262"/>
      <c r="DP1624" s="262"/>
      <c r="DQ1624" s="262"/>
      <c r="DR1624" s="262"/>
      <c r="DS1624" s="262"/>
      <c r="DT1624" s="262"/>
      <c r="DU1624" s="262"/>
      <c r="DV1624" s="262"/>
      <c r="DW1624" s="262"/>
      <c r="DX1624" s="262"/>
      <c r="DY1624" s="262"/>
      <c r="DZ1624" s="262"/>
      <c r="EA1624" s="262"/>
      <c r="EB1624" s="262"/>
      <c r="EC1624" s="262"/>
      <c r="ED1624" s="262"/>
      <c r="EE1624" s="262"/>
      <c r="EF1624" s="262"/>
      <c r="EG1624" s="262"/>
      <c r="EH1624" s="262"/>
      <c r="EI1624" s="262"/>
      <c r="EJ1624" s="262"/>
      <c r="EK1624" s="262"/>
      <c r="EL1624" s="262"/>
      <c r="EM1624" s="262"/>
      <c r="EN1624" s="262"/>
      <c r="EO1624" s="262"/>
      <c r="EP1624" s="262"/>
      <c r="EQ1624" s="262"/>
      <c r="ER1624" s="262"/>
      <c r="ES1624" s="262"/>
      <c r="ET1624" s="262"/>
      <c r="EU1624" s="262"/>
      <c r="EV1624" s="262"/>
      <c r="EW1624" s="262"/>
      <c r="EX1624" s="262"/>
      <c r="EY1624" s="262"/>
      <c r="EZ1624" s="262"/>
      <c r="FA1624" s="262"/>
      <c r="FB1624" s="262"/>
      <c r="FC1624" s="262"/>
      <c r="FD1624" s="262"/>
      <c r="FE1624" s="262"/>
      <c r="FF1624" s="262"/>
      <c r="FG1624" s="262"/>
      <c r="FH1624" s="262"/>
      <c r="FI1624" s="262"/>
      <c r="FJ1624" s="262"/>
      <c r="FK1624" s="262"/>
      <c r="FL1624" s="262"/>
      <c r="FM1624" s="262"/>
      <c r="FN1624" s="262"/>
      <c r="FO1624" s="262"/>
      <c r="FP1624" s="262"/>
      <c r="FQ1624" s="262"/>
      <c r="FR1624" s="262"/>
      <c r="FS1624" s="262"/>
      <c r="FT1624" s="262"/>
      <c r="FU1624" s="262"/>
      <c r="FV1624" s="262"/>
      <c r="FW1624" s="262"/>
      <c r="FX1624" s="262"/>
      <c r="FY1624" s="262"/>
      <c r="FZ1624" s="262"/>
      <c r="GA1624" s="262"/>
      <c r="GB1624" s="262"/>
      <c r="GC1624" s="262"/>
      <c r="GD1624" s="262"/>
    </row>
    <row r="1625" spans="1:186" s="263" customFormat="1" x14ac:dyDescent="0.2">
      <c r="A1625" s="339" t="s">
        <v>13522</v>
      </c>
      <c r="B1625" s="280" t="s">
        <v>6930</v>
      </c>
      <c r="C1625" s="281" t="s">
        <v>6931</v>
      </c>
      <c r="D1625" s="130" t="s">
        <v>18</v>
      </c>
      <c r="E1625" s="130">
        <v>1</v>
      </c>
      <c r="F1625" s="130"/>
      <c r="G1625" s="282">
        <v>5</v>
      </c>
      <c r="H1625" s="283">
        <v>1.6666666666666666E-2</v>
      </c>
      <c r="I1625" s="358">
        <v>145.94999999999999</v>
      </c>
      <c r="J1625" s="284"/>
      <c r="K1625" s="283"/>
      <c r="L1625" s="284">
        <f>IF(ISNUMBER(I1625),ROUND(H1625*E1625*I1625,2),"")</f>
        <v>2.4300000000000002</v>
      </c>
      <c r="M1625" s="284">
        <f t="shared" si="28"/>
        <v>72.900000000000006</v>
      </c>
      <c r="N1625" s="131"/>
      <c r="O1625" s="340"/>
      <c r="P1625" s="262"/>
      <c r="Q1625" s="262"/>
      <c r="R1625" s="262"/>
      <c r="S1625" s="262"/>
      <c r="T1625" s="262"/>
      <c r="U1625" s="262"/>
      <c r="V1625" s="262"/>
      <c r="W1625" s="262"/>
      <c r="X1625" s="262"/>
      <c r="Y1625" s="262"/>
      <c r="Z1625" s="262"/>
      <c r="AA1625" s="262"/>
      <c r="AB1625" s="262"/>
      <c r="AC1625" s="262"/>
      <c r="AD1625" s="262"/>
      <c r="AE1625" s="262"/>
      <c r="AF1625" s="262"/>
      <c r="AG1625" s="262"/>
      <c r="AH1625" s="262"/>
      <c r="AI1625" s="262"/>
      <c r="AJ1625" s="262"/>
      <c r="AK1625" s="262"/>
      <c r="AL1625" s="262"/>
      <c r="AM1625" s="262"/>
      <c r="AN1625" s="262"/>
      <c r="AO1625" s="262"/>
      <c r="AP1625" s="262"/>
      <c r="AQ1625" s="262"/>
      <c r="AR1625" s="262"/>
      <c r="AS1625" s="262"/>
      <c r="AT1625" s="262"/>
      <c r="AU1625" s="262"/>
      <c r="AV1625" s="262"/>
      <c r="AW1625" s="262"/>
      <c r="AX1625" s="262"/>
      <c r="AY1625" s="262"/>
      <c r="AZ1625" s="262"/>
      <c r="BA1625" s="262"/>
      <c r="BB1625" s="262"/>
      <c r="BC1625" s="262"/>
      <c r="BD1625" s="262"/>
      <c r="BE1625" s="262"/>
      <c r="BF1625" s="262"/>
      <c r="BG1625" s="262"/>
      <c r="BH1625" s="262"/>
      <c r="BI1625" s="262"/>
      <c r="BJ1625" s="262"/>
      <c r="BK1625" s="262"/>
      <c r="BL1625" s="262"/>
      <c r="BM1625" s="262"/>
      <c r="BN1625" s="262"/>
      <c r="BO1625" s="262"/>
      <c r="BP1625" s="262"/>
      <c r="BQ1625" s="262"/>
      <c r="BR1625" s="262"/>
      <c r="BS1625" s="262"/>
      <c r="BT1625" s="262"/>
      <c r="BU1625" s="262"/>
      <c r="BV1625" s="262"/>
      <c r="BW1625" s="262"/>
      <c r="BX1625" s="262"/>
      <c r="BY1625" s="262"/>
      <c r="BZ1625" s="262"/>
      <c r="CA1625" s="262"/>
      <c r="CB1625" s="262"/>
      <c r="CC1625" s="262"/>
      <c r="CD1625" s="262"/>
      <c r="CE1625" s="262"/>
      <c r="CF1625" s="262"/>
      <c r="CG1625" s="262"/>
      <c r="CH1625" s="262"/>
      <c r="CI1625" s="262"/>
      <c r="CJ1625" s="262"/>
      <c r="CK1625" s="262"/>
      <c r="CL1625" s="262"/>
      <c r="CM1625" s="262"/>
      <c r="CN1625" s="262"/>
      <c r="CO1625" s="262"/>
      <c r="CP1625" s="262"/>
      <c r="CQ1625" s="262"/>
      <c r="CR1625" s="262"/>
      <c r="CS1625" s="262"/>
      <c r="CT1625" s="262"/>
      <c r="CU1625" s="262"/>
      <c r="CV1625" s="262"/>
      <c r="CW1625" s="262"/>
      <c r="CX1625" s="262"/>
      <c r="CY1625" s="262"/>
      <c r="CZ1625" s="262"/>
      <c r="DA1625" s="262"/>
      <c r="DB1625" s="262"/>
      <c r="DC1625" s="262"/>
      <c r="DD1625" s="262"/>
      <c r="DE1625" s="262"/>
      <c r="DF1625" s="262"/>
      <c r="DG1625" s="262"/>
      <c r="DH1625" s="262"/>
      <c r="DI1625" s="262"/>
      <c r="DJ1625" s="262"/>
      <c r="DK1625" s="262"/>
      <c r="DL1625" s="262"/>
      <c r="DM1625" s="262"/>
      <c r="DN1625" s="262"/>
      <c r="DO1625" s="262"/>
      <c r="DP1625" s="262"/>
      <c r="DQ1625" s="262"/>
      <c r="DR1625" s="262"/>
      <c r="DS1625" s="262"/>
      <c r="DT1625" s="262"/>
      <c r="DU1625" s="262"/>
      <c r="DV1625" s="262"/>
      <c r="DW1625" s="262"/>
      <c r="DX1625" s="262"/>
      <c r="DY1625" s="262"/>
      <c r="DZ1625" s="262"/>
      <c r="EA1625" s="262"/>
      <c r="EB1625" s="262"/>
      <c r="EC1625" s="262"/>
      <c r="ED1625" s="262"/>
      <c r="EE1625" s="262"/>
      <c r="EF1625" s="262"/>
      <c r="EG1625" s="262"/>
      <c r="EH1625" s="262"/>
      <c r="EI1625" s="262"/>
      <c r="EJ1625" s="262"/>
      <c r="EK1625" s="262"/>
      <c r="EL1625" s="262"/>
      <c r="EM1625" s="262"/>
      <c r="EN1625" s="262"/>
      <c r="EO1625" s="262"/>
      <c r="EP1625" s="262"/>
      <c r="EQ1625" s="262"/>
      <c r="ER1625" s="262"/>
      <c r="ES1625" s="262"/>
      <c r="ET1625" s="262"/>
      <c r="EU1625" s="262"/>
      <c r="EV1625" s="262"/>
      <c r="EW1625" s="262"/>
      <c r="EX1625" s="262"/>
      <c r="EY1625" s="262"/>
      <c r="EZ1625" s="262"/>
      <c r="FA1625" s="262"/>
      <c r="FB1625" s="262"/>
      <c r="FC1625" s="262"/>
      <c r="FD1625" s="262"/>
      <c r="FE1625" s="262"/>
      <c r="FF1625" s="262"/>
      <c r="FG1625" s="262"/>
      <c r="FH1625" s="262"/>
      <c r="FI1625" s="262"/>
      <c r="FJ1625" s="262"/>
      <c r="FK1625" s="262"/>
      <c r="FL1625" s="262"/>
      <c r="FM1625" s="262"/>
      <c r="FN1625" s="262"/>
      <c r="FO1625" s="262"/>
      <c r="FP1625" s="262"/>
      <c r="FQ1625" s="262"/>
      <c r="FR1625" s="262"/>
      <c r="FS1625" s="262"/>
      <c r="FT1625" s="262"/>
      <c r="FU1625" s="262"/>
      <c r="FV1625" s="262"/>
      <c r="FW1625" s="262"/>
      <c r="FX1625" s="262"/>
      <c r="FY1625" s="262"/>
      <c r="FZ1625" s="262"/>
      <c r="GA1625" s="262"/>
      <c r="GB1625" s="262"/>
      <c r="GC1625" s="262"/>
      <c r="GD1625" s="262"/>
    </row>
    <row r="1626" spans="1:186" s="263" customFormat="1" x14ac:dyDescent="0.2">
      <c r="A1626" s="339" t="s">
        <v>13523</v>
      </c>
      <c r="B1626" s="280" t="s">
        <v>6932</v>
      </c>
      <c r="C1626" s="281" t="s">
        <v>6933</v>
      </c>
      <c r="D1626" s="130" t="s">
        <v>18</v>
      </c>
      <c r="E1626" s="130">
        <v>1</v>
      </c>
      <c r="F1626" s="130"/>
      <c r="G1626" s="282">
        <v>5</v>
      </c>
      <c r="H1626" s="283">
        <v>1.6666666666666666E-2</v>
      </c>
      <c r="I1626" s="358">
        <v>103.06</v>
      </c>
      <c r="J1626" s="284"/>
      <c r="K1626" s="283"/>
      <c r="L1626" s="284">
        <f>IF(ISNUMBER(I1626),ROUND(H1626*E1626*I1626,2),"")</f>
        <v>1.72</v>
      </c>
      <c r="M1626" s="284">
        <f t="shared" si="28"/>
        <v>51.6</v>
      </c>
      <c r="N1626" s="131"/>
      <c r="O1626" s="340"/>
      <c r="P1626" s="262"/>
      <c r="Q1626" s="262"/>
      <c r="R1626" s="262"/>
      <c r="S1626" s="262"/>
      <c r="T1626" s="262"/>
      <c r="U1626" s="262"/>
      <c r="V1626" s="262"/>
      <c r="W1626" s="262"/>
      <c r="X1626" s="262"/>
      <c r="Y1626" s="262"/>
      <c r="Z1626" s="262"/>
      <c r="AA1626" s="262"/>
      <c r="AB1626" s="262"/>
      <c r="AC1626" s="262"/>
      <c r="AD1626" s="262"/>
      <c r="AE1626" s="262"/>
      <c r="AF1626" s="262"/>
      <c r="AG1626" s="262"/>
      <c r="AH1626" s="262"/>
      <c r="AI1626" s="262"/>
      <c r="AJ1626" s="262"/>
      <c r="AK1626" s="262"/>
      <c r="AL1626" s="262"/>
      <c r="AM1626" s="262"/>
      <c r="AN1626" s="262"/>
      <c r="AO1626" s="262"/>
      <c r="AP1626" s="262"/>
      <c r="AQ1626" s="262"/>
      <c r="AR1626" s="262"/>
      <c r="AS1626" s="262"/>
      <c r="AT1626" s="262"/>
      <c r="AU1626" s="262"/>
      <c r="AV1626" s="262"/>
      <c r="AW1626" s="262"/>
      <c r="AX1626" s="262"/>
      <c r="AY1626" s="262"/>
      <c r="AZ1626" s="262"/>
      <c r="BA1626" s="262"/>
      <c r="BB1626" s="262"/>
      <c r="BC1626" s="262"/>
      <c r="BD1626" s="262"/>
      <c r="BE1626" s="262"/>
      <c r="BF1626" s="262"/>
      <c r="BG1626" s="262"/>
      <c r="BH1626" s="262"/>
      <c r="BI1626" s="262"/>
      <c r="BJ1626" s="262"/>
      <c r="BK1626" s="262"/>
      <c r="BL1626" s="262"/>
      <c r="BM1626" s="262"/>
      <c r="BN1626" s="262"/>
      <c r="BO1626" s="262"/>
      <c r="BP1626" s="262"/>
      <c r="BQ1626" s="262"/>
      <c r="BR1626" s="262"/>
      <c r="BS1626" s="262"/>
      <c r="BT1626" s="262"/>
      <c r="BU1626" s="262"/>
      <c r="BV1626" s="262"/>
      <c r="BW1626" s="262"/>
      <c r="BX1626" s="262"/>
      <c r="BY1626" s="262"/>
      <c r="BZ1626" s="262"/>
      <c r="CA1626" s="262"/>
      <c r="CB1626" s="262"/>
      <c r="CC1626" s="262"/>
      <c r="CD1626" s="262"/>
      <c r="CE1626" s="262"/>
      <c r="CF1626" s="262"/>
      <c r="CG1626" s="262"/>
      <c r="CH1626" s="262"/>
      <c r="CI1626" s="262"/>
      <c r="CJ1626" s="262"/>
      <c r="CK1626" s="262"/>
      <c r="CL1626" s="262"/>
      <c r="CM1626" s="262"/>
      <c r="CN1626" s="262"/>
      <c r="CO1626" s="262"/>
      <c r="CP1626" s="262"/>
      <c r="CQ1626" s="262"/>
      <c r="CR1626" s="262"/>
      <c r="CS1626" s="262"/>
      <c r="CT1626" s="262"/>
      <c r="CU1626" s="262"/>
      <c r="CV1626" s="262"/>
      <c r="CW1626" s="262"/>
      <c r="CX1626" s="262"/>
      <c r="CY1626" s="262"/>
      <c r="CZ1626" s="262"/>
      <c r="DA1626" s="262"/>
      <c r="DB1626" s="262"/>
      <c r="DC1626" s="262"/>
      <c r="DD1626" s="262"/>
      <c r="DE1626" s="262"/>
      <c r="DF1626" s="262"/>
      <c r="DG1626" s="262"/>
      <c r="DH1626" s="262"/>
      <c r="DI1626" s="262"/>
      <c r="DJ1626" s="262"/>
      <c r="DK1626" s="262"/>
      <c r="DL1626" s="262"/>
      <c r="DM1626" s="262"/>
      <c r="DN1626" s="262"/>
      <c r="DO1626" s="262"/>
      <c r="DP1626" s="262"/>
      <c r="DQ1626" s="262"/>
      <c r="DR1626" s="262"/>
      <c r="DS1626" s="262"/>
      <c r="DT1626" s="262"/>
      <c r="DU1626" s="262"/>
      <c r="DV1626" s="262"/>
      <c r="DW1626" s="262"/>
      <c r="DX1626" s="262"/>
      <c r="DY1626" s="262"/>
      <c r="DZ1626" s="262"/>
      <c r="EA1626" s="262"/>
      <c r="EB1626" s="262"/>
      <c r="EC1626" s="262"/>
      <c r="ED1626" s="262"/>
      <c r="EE1626" s="262"/>
      <c r="EF1626" s="262"/>
      <c r="EG1626" s="262"/>
      <c r="EH1626" s="262"/>
      <c r="EI1626" s="262"/>
      <c r="EJ1626" s="262"/>
      <c r="EK1626" s="262"/>
      <c r="EL1626" s="262"/>
      <c r="EM1626" s="262"/>
      <c r="EN1626" s="262"/>
      <c r="EO1626" s="262"/>
      <c r="EP1626" s="262"/>
      <c r="EQ1626" s="262"/>
      <c r="ER1626" s="262"/>
      <c r="ES1626" s="262"/>
      <c r="ET1626" s="262"/>
      <c r="EU1626" s="262"/>
      <c r="EV1626" s="262"/>
      <c r="EW1626" s="262"/>
      <c r="EX1626" s="262"/>
      <c r="EY1626" s="262"/>
      <c r="EZ1626" s="262"/>
      <c r="FA1626" s="262"/>
      <c r="FB1626" s="262"/>
      <c r="FC1626" s="262"/>
      <c r="FD1626" s="262"/>
      <c r="FE1626" s="262"/>
      <c r="FF1626" s="262"/>
      <c r="FG1626" s="262"/>
      <c r="FH1626" s="262"/>
      <c r="FI1626" s="262"/>
      <c r="FJ1626" s="262"/>
      <c r="FK1626" s="262"/>
      <c r="FL1626" s="262"/>
      <c r="FM1626" s="262"/>
      <c r="FN1626" s="262"/>
      <c r="FO1626" s="262"/>
      <c r="FP1626" s="262"/>
      <c r="FQ1626" s="262"/>
      <c r="FR1626" s="262"/>
      <c r="FS1626" s="262"/>
      <c r="FT1626" s="262"/>
      <c r="FU1626" s="262"/>
      <c r="FV1626" s="262"/>
      <c r="FW1626" s="262"/>
      <c r="FX1626" s="262"/>
      <c r="FY1626" s="262"/>
      <c r="FZ1626" s="262"/>
      <c r="GA1626" s="262"/>
      <c r="GB1626" s="262"/>
      <c r="GC1626" s="262"/>
      <c r="GD1626" s="262"/>
    </row>
    <row r="1627" spans="1:186" s="263" customFormat="1" x14ac:dyDescent="0.2">
      <c r="A1627" s="339" t="s">
        <v>13524</v>
      </c>
      <c r="B1627" s="280" t="s">
        <v>6934</v>
      </c>
      <c r="C1627" s="281" t="s">
        <v>6935</v>
      </c>
      <c r="D1627" s="130" t="s">
        <v>18</v>
      </c>
      <c r="E1627" s="130">
        <v>1</v>
      </c>
      <c r="F1627" s="130"/>
      <c r="G1627" s="282">
        <v>5</v>
      </c>
      <c r="H1627" s="283">
        <v>1.6666666666666666E-2</v>
      </c>
      <c r="I1627" s="358">
        <v>156.75</v>
      </c>
      <c r="J1627" s="284"/>
      <c r="K1627" s="283"/>
      <c r="L1627" s="284">
        <f>IF(ISNUMBER(I1627),ROUND(H1627*E1627*I1627,2),"")</f>
        <v>2.61</v>
      </c>
      <c r="M1627" s="284">
        <f t="shared" si="28"/>
        <v>78.3</v>
      </c>
      <c r="N1627" s="131"/>
      <c r="O1627" s="340"/>
      <c r="P1627" s="262"/>
      <c r="Q1627" s="262"/>
      <c r="R1627" s="262"/>
      <c r="S1627" s="262"/>
      <c r="T1627" s="262"/>
      <c r="U1627" s="262"/>
      <c r="V1627" s="262"/>
      <c r="W1627" s="262"/>
      <c r="X1627" s="262"/>
      <c r="Y1627" s="262"/>
      <c r="Z1627" s="262"/>
      <c r="AA1627" s="262"/>
      <c r="AB1627" s="262"/>
      <c r="AC1627" s="262"/>
      <c r="AD1627" s="262"/>
      <c r="AE1627" s="262"/>
      <c r="AF1627" s="262"/>
      <c r="AG1627" s="262"/>
      <c r="AH1627" s="262"/>
      <c r="AI1627" s="262"/>
      <c r="AJ1627" s="262"/>
      <c r="AK1627" s="262"/>
      <c r="AL1627" s="262"/>
      <c r="AM1627" s="262"/>
      <c r="AN1627" s="262"/>
      <c r="AO1627" s="262"/>
      <c r="AP1627" s="262"/>
      <c r="AQ1627" s="262"/>
      <c r="AR1627" s="262"/>
      <c r="AS1627" s="262"/>
      <c r="AT1627" s="262"/>
      <c r="AU1627" s="262"/>
      <c r="AV1627" s="262"/>
      <c r="AW1627" s="262"/>
      <c r="AX1627" s="262"/>
      <c r="AY1627" s="262"/>
      <c r="AZ1627" s="262"/>
      <c r="BA1627" s="262"/>
      <c r="BB1627" s="262"/>
      <c r="BC1627" s="262"/>
      <c r="BD1627" s="262"/>
      <c r="BE1627" s="262"/>
      <c r="BF1627" s="262"/>
      <c r="BG1627" s="262"/>
      <c r="BH1627" s="262"/>
      <c r="BI1627" s="262"/>
      <c r="BJ1627" s="262"/>
      <c r="BK1627" s="262"/>
      <c r="BL1627" s="262"/>
      <c r="BM1627" s="262"/>
      <c r="BN1627" s="262"/>
      <c r="BO1627" s="262"/>
      <c r="BP1627" s="262"/>
      <c r="BQ1627" s="262"/>
      <c r="BR1627" s="262"/>
      <c r="BS1627" s="262"/>
      <c r="BT1627" s="262"/>
      <c r="BU1627" s="262"/>
      <c r="BV1627" s="262"/>
      <c r="BW1627" s="262"/>
      <c r="BX1627" s="262"/>
      <c r="BY1627" s="262"/>
      <c r="BZ1627" s="262"/>
      <c r="CA1627" s="262"/>
      <c r="CB1627" s="262"/>
      <c r="CC1627" s="262"/>
      <c r="CD1627" s="262"/>
      <c r="CE1627" s="262"/>
      <c r="CF1627" s="262"/>
      <c r="CG1627" s="262"/>
      <c r="CH1627" s="262"/>
      <c r="CI1627" s="262"/>
      <c r="CJ1627" s="262"/>
      <c r="CK1627" s="262"/>
      <c r="CL1627" s="262"/>
      <c r="CM1627" s="262"/>
      <c r="CN1627" s="262"/>
      <c r="CO1627" s="262"/>
      <c r="CP1627" s="262"/>
      <c r="CQ1627" s="262"/>
      <c r="CR1627" s="262"/>
      <c r="CS1627" s="262"/>
      <c r="CT1627" s="262"/>
      <c r="CU1627" s="262"/>
      <c r="CV1627" s="262"/>
      <c r="CW1627" s="262"/>
      <c r="CX1627" s="262"/>
      <c r="CY1627" s="262"/>
      <c r="CZ1627" s="262"/>
      <c r="DA1627" s="262"/>
      <c r="DB1627" s="262"/>
      <c r="DC1627" s="262"/>
      <c r="DD1627" s="262"/>
      <c r="DE1627" s="262"/>
      <c r="DF1627" s="262"/>
      <c r="DG1627" s="262"/>
      <c r="DH1627" s="262"/>
      <c r="DI1627" s="262"/>
      <c r="DJ1627" s="262"/>
      <c r="DK1627" s="262"/>
      <c r="DL1627" s="262"/>
      <c r="DM1627" s="262"/>
      <c r="DN1627" s="262"/>
      <c r="DO1627" s="262"/>
      <c r="DP1627" s="262"/>
      <c r="DQ1627" s="262"/>
      <c r="DR1627" s="262"/>
      <c r="DS1627" s="262"/>
      <c r="DT1627" s="262"/>
      <c r="DU1627" s="262"/>
      <c r="DV1627" s="262"/>
      <c r="DW1627" s="262"/>
      <c r="DX1627" s="262"/>
      <c r="DY1627" s="262"/>
      <c r="DZ1627" s="262"/>
      <c r="EA1627" s="262"/>
      <c r="EB1627" s="262"/>
      <c r="EC1627" s="262"/>
      <c r="ED1627" s="262"/>
      <c r="EE1627" s="262"/>
      <c r="EF1627" s="262"/>
      <c r="EG1627" s="262"/>
      <c r="EH1627" s="262"/>
      <c r="EI1627" s="262"/>
      <c r="EJ1627" s="262"/>
      <c r="EK1627" s="262"/>
      <c r="EL1627" s="262"/>
      <c r="EM1627" s="262"/>
      <c r="EN1627" s="262"/>
      <c r="EO1627" s="262"/>
      <c r="EP1627" s="262"/>
      <c r="EQ1627" s="262"/>
      <c r="ER1627" s="262"/>
      <c r="ES1627" s="262"/>
      <c r="ET1627" s="262"/>
      <c r="EU1627" s="262"/>
      <c r="EV1627" s="262"/>
      <c r="EW1627" s="262"/>
      <c r="EX1627" s="262"/>
      <c r="EY1627" s="262"/>
      <c r="EZ1627" s="262"/>
      <c r="FA1627" s="262"/>
      <c r="FB1627" s="262"/>
      <c r="FC1627" s="262"/>
      <c r="FD1627" s="262"/>
      <c r="FE1627" s="262"/>
      <c r="FF1627" s="262"/>
      <c r="FG1627" s="262"/>
      <c r="FH1627" s="262"/>
      <c r="FI1627" s="262"/>
      <c r="FJ1627" s="262"/>
      <c r="FK1627" s="262"/>
      <c r="FL1627" s="262"/>
      <c r="FM1627" s="262"/>
      <c r="FN1627" s="262"/>
      <c r="FO1627" s="262"/>
      <c r="FP1627" s="262"/>
      <c r="FQ1627" s="262"/>
      <c r="FR1627" s="262"/>
      <c r="FS1627" s="262"/>
      <c r="FT1627" s="262"/>
      <c r="FU1627" s="262"/>
      <c r="FV1627" s="262"/>
      <c r="FW1627" s="262"/>
      <c r="FX1627" s="262"/>
      <c r="FY1627" s="262"/>
      <c r="FZ1627" s="262"/>
      <c r="GA1627" s="262"/>
      <c r="GB1627" s="262"/>
      <c r="GC1627" s="262"/>
      <c r="GD1627" s="262"/>
    </row>
    <row r="1628" spans="1:186" s="263" customFormat="1" x14ac:dyDescent="0.2">
      <c r="A1628" s="339" t="s">
        <v>13525</v>
      </c>
      <c r="B1628" s="280" t="s">
        <v>6936</v>
      </c>
      <c r="C1628" s="281" t="s">
        <v>6937</v>
      </c>
      <c r="D1628" s="130" t="s">
        <v>18</v>
      </c>
      <c r="E1628" s="130">
        <v>1</v>
      </c>
      <c r="F1628" s="130"/>
      <c r="G1628" s="282">
        <v>5</v>
      </c>
      <c r="H1628" s="283">
        <v>1.6666666666666666E-2</v>
      </c>
      <c r="I1628" s="358">
        <v>93.23</v>
      </c>
      <c r="J1628" s="284"/>
      <c r="K1628" s="283"/>
      <c r="L1628" s="284">
        <f>IF(ISNUMBER(I1628),ROUND(H1628*E1628*I1628,2),"")</f>
        <v>1.55</v>
      </c>
      <c r="M1628" s="284">
        <f t="shared" si="28"/>
        <v>46.5</v>
      </c>
      <c r="N1628" s="131"/>
      <c r="O1628" s="340"/>
      <c r="P1628" s="262"/>
      <c r="Q1628" s="262"/>
      <c r="R1628" s="262"/>
      <c r="S1628" s="262"/>
      <c r="T1628" s="262"/>
      <c r="U1628" s="262"/>
      <c r="V1628" s="262"/>
      <c r="W1628" s="262"/>
      <c r="X1628" s="262"/>
      <c r="Y1628" s="262"/>
      <c r="Z1628" s="262"/>
      <c r="AA1628" s="262"/>
      <c r="AB1628" s="262"/>
      <c r="AC1628" s="262"/>
      <c r="AD1628" s="262"/>
      <c r="AE1628" s="262"/>
      <c r="AF1628" s="262"/>
      <c r="AG1628" s="262"/>
      <c r="AH1628" s="262"/>
      <c r="AI1628" s="262"/>
      <c r="AJ1628" s="262"/>
      <c r="AK1628" s="262"/>
      <c r="AL1628" s="262"/>
      <c r="AM1628" s="262"/>
      <c r="AN1628" s="262"/>
      <c r="AO1628" s="262"/>
      <c r="AP1628" s="262"/>
      <c r="AQ1628" s="262"/>
      <c r="AR1628" s="262"/>
      <c r="AS1628" s="262"/>
      <c r="AT1628" s="262"/>
      <c r="AU1628" s="262"/>
      <c r="AV1628" s="262"/>
      <c r="AW1628" s="262"/>
      <c r="AX1628" s="262"/>
      <c r="AY1628" s="262"/>
      <c r="AZ1628" s="262"/>
      <c r="BA1628" s="262"/>
      <c r="BB1628" s="262"/>
      <c r="BC1628" s="262"/>
      <c r="BD1628" s="262"/>
      <c r="BE1628" s="262"/>
      <c r="BF1628" s="262"/>
      <c r="BG1628" s="262"/>
      <c r="BH1628" s="262"/>
      <c r="BI1628" s="262"/>
      <c r="BJ1628" s="262"/>
      <c r="BK1628" s="262"/>
      <c r="BL1628" s="262"/>
      <c r="BM1628" s="262"/>
      <c r="BN1628" s="262"/>
      <c r="BO1628" s="262"/>
      <c r="BP1628" s="262"/>
      <c r="BQ1628" s="262"/>
      <c r="BR1628" s="262"/>
      <c r="BS1628" s="262"/>
      <c r="BT1628" s="262"/>
      <c r="BU1628" s="262"/>
      <c r="BV1628" s="262"/>
      <c r="BW1628" s="262"/>
      <c r="BX1628" s="262"/>
      <c r="BY1628" s="262"/>
      <c r="BZ1628" s="262"/>
      <c r="CA1628" s="262"/>
      <c r="CB1628" s="262"/>
      <c r="CC1628" s="262"/>
      <c r="CD1628" s="262"/>
      <c r="CE1628" s="262"/>
      <c r="CF1628" s="262"/>
      <c r="CG1628" s="262"/>
      <c r="CH1628" s="262"/>
      <c r="CI1628" s="262"/>
      <c r="CJ1628" s="262"/>
      <c r="CK1628" s="262"/>
      <c r="CL1628" s="262"/>
      <c r="CM1628" s="262"/>
      <c r="CN1628" s="262"/>
      <c r="CO1628" s="262"/>
      <c r="CP1628" s="262"/>
      <c r="CQ1628" s="262"/>
      <c r="CR1628" s="262"/>
      <c r="CS1628" s="262"/>
      <c r="CT1628" s="262"/>
      <c r="CU1628" s="262"/>
      <c r="CV1628" s="262"/>
      <c r="CW1628" s="262"/>
      <c r="CX1628" s="262"/>
      <c r="CY1628" s="262"/>
      <c r="CZ1628" s="262"/>
      <c r="DA1628" s="262"/>
      <c r="DB1628" s="262"/>
      <c r="DC1628" s="262"/>
      <c r="DD1628" s="262"/>
      <c r="DE1628" s="262"/>
      <c r="DF1628" s="262"/>
      <c r="DG1628" s="262"/>
      <c r="DH1628" s="262"/>
      <c r="DI1628" s="262"/>
      <c r="DJ1628" s="262"/>
      <c r="DK1628" s="262"/>
      <c r="DL1628" s="262"/>
      <c r="DM1628" s="262"/>
      <c r="DN1628" s="262"/>
      <c r="DO1628" s="262"/>
      <c r="DP1628" s="262"/>
      <c r="DQ1628" s="262"/>
      <c r="DR1628" s="262"/>
      <c r="DS1628" s="262"/>
      <c r="DT1628" s="262"/>
      <c r="DU1628" s="262"/>
      <c r="DV1628" s="262"/>
      <c r="DW1628" s="262"/>
      <c r="DX1628" s="262"/>
      <c r="DY1628" s="262"/>
      <c r="DZ1628" s="262"/>
      <c r="EA1628" s="262"/>
      <c r="EB1628" s="262"/>
      <c r="EC1628" s="262"/>
      <c r="ED1628" s="262"/>
      <c r="EE1628" s="262"/>
      <c r="EF1628" s="262"/>
      <c r="EG1628" s="262"/>
      <c r="EH1628" s="262"/>
      <c r="EI1628" s="262"/>
      <c r="EJ1628" s="262"/>
      <c r="EK1628" s="262"/>
      <c r="EL1628" s="262"/>
      <c r="EM1628" s="262"/>
      <c r="EN1628" s="262"/>
      <c r="EO1628" s="262"/>
      <c r="EP1628" s="262"/>
      <c r="EQ1628" s="262"/>
      <c r="ER1628" s="262"/>
      <c r="ES1628" s="262"/>
      <c r="ET1628" s="262"/>
      <c r="EU1628" s="262"/>
      <c r="EV1628" s="262"/>
      <c r="EW1628" s="262"/>
      <c r="EX1628" s="262"/>
      <c r="EY1628" s="262"/>
      <c r="EZ1628" s="262"/>
      <c r="FA1628" s="262"/>
      <c r="FB1628" s="262"/>
      <c r="FC1628" s="262"/>
      <c r="FD1628" s="262"/>
      <c r="FE1628" s="262"/>
      <c r="FF1628" s="262"/>
      <c r="FG1628" s="262"/>
      <c r="FH1628" s="262"/>
      <c r="FI1628" s="262"/>
      <c r="FJ1628" s="262"/>
      <c r="FK1628" s="262"/>
      <c r="FL1628" s="262"/>
      <c r="FM1628" s="262"/>
      <c r="FN1628" s="262"/>
      <c r="FO1628" s="262"/>
      <c r="FP1628" s="262"/>
      <c r="FQ1628" s="262"/>
      <c r="FR1628" s="262"/>
      <c r="FS1628" s="262"/>
      <c r="FT1628" s="262"/>
      <c r="FU1628" s="262"/>
      <c r="FV1628" s="262"/>
      <c r="FW1628" s="262"/>
      <c r="FX1628" s="262"/>
      <c r="FY1628" s="262"/>
      <c r="FZ1628" s="262"/>
      <c r="GA1628" s="262"/>
      <c r="GB1628" s="262"/>
      <c r="GC1628" s="262"/>
      <c r="GD1628" s="262"/>
    </row>
    <row r="1629" spans="1:186" s="263" customFormat="1" x14ac:dyDescent="0.2">
      <c r="A1629" s="339" t="s">
        <v>13526</v>
      </c>
      <c r="B1629" s="280" t="s">
        <v>6938</v>
      </c>
      <c r="C1629" s="281" t="s">
        <v>6939</v>
      </c>
      <c r="D1629" s="130" t="s">
        <v>18</v>
      </c>
      <c r="E1629" s="130">
        <v>1</v>
      </c>
      <c r="F1629" s="130"/>
      <c r="G1629" s="282">
        <v>5</v>
      </c>
      <c r="H1629" s="283">
        <v>1.6666666666666666E-2</v>
      </c>
      <c r="I1629" s="358">
        <v>169.81</v>
      </c>
      <c r="J1629" s="284"/>
      <c r="K1629" s="283"/>
      <c r="L1629" s="284">
        <f>IF(ISNUMBER(I1629),ROUND(H1629*E1629*I1629,2),"")</f>
        <v>2.83</v>
      </c>
      <c r="M1629" s="284">
        <f t="shared" si="28"/>
        <v>84.9</v>
      </c>
      <c r="N1629" s="131"/>
      <c r="O1629" s="340"/>
      <c r="P1629" s="262"/>
      <c r="Q1629" s="262"/>
      <c r="R1629" s="262"/>
      <c r="S1629" s="262"/>
      <c r="T1629" s="262"/>
      <c r="U1629" s="262"/>
      <c r="V1629" s="262"/>
      <c r="W1629" s="262"/>
      <c r="X1629" s="262"/>
      <c r="Y1629" s="262"/>
      <c r="Z1629" s="262"/>
      <c r="AA1629" s="262"/>
      <c r="AB1629" s="262"/>
      <c r="AC1629" s="262"/>
      <c r="AD1629" s="262"/>
      <c r="AE1629" s="262"/>
      <c r="AF1629" s="262"/>
      <c r="AG1629" s="262"/>
      <c r="AH1629" s="262"/>
      <c r="AI1629" s="262"/>
      <c r="AJ1629" s="262"/>
      <c r="AK1629" s="262"/>
      <c r="AL1629" s="262"/>
      <c r="AM1629" s="262"/>
      <c r="AN1629" s="262"/>
      <c r="AO1629" s="262"/>
      <c r="AP1629" s="262"/>
      <c r="AQ1629" s="262"/>
      <c r="AR1629" s="262"/>
      <c r="AS1629" s="262"/>
      <c r="AT1629" s="262"/>
      <c r="AU1629" s="262"/>
      <c r="AV1629" s="262"/>
      <c r="AW1629" s="262"/>
      <c r="AX1629" s="262"/>
      <c r="AY1629" s="262"/>
      <c r="AZ1629" s="262"/>
      <c r="BA1629" s="262"/>
      <c r="BB1629" s="262"/>
      <c r="BC1629" s="262"/>
      <c r="BD1629" s="262"/>
      <c r="BE1629" s="262"/>
      <c r="BF1629" s="262"/>
      <c r="BG1629" s="262"/>
      <c r="BH1629" s="262"/>
      <c r="BI1629" s="262"/>
      <c r="BJ1629" s="262"/>
      <c r="BK1629" s="262"/>
      <c r="BL1629" s="262"/>
      <c r="BM1629" s="262"/>
      <c r="BN1629" s="262"/>
      <c r="BO1629" s="262"/>
      <c r="BP1629" s="262"/>
      <c r="BQ1629" s="262"/>
      <c r="BR1629" s="262"/>
      <c r="BS1629" s="262"/>
      <c r="BT1629" s="262"/>
      <c r="BU1629" s="262"/>
      <c r="BV1629" s="262"/>
      <c r="BW1629" s="262"/>
      <c r="BX1629" s="262"/>
      <c r="BY1629" s="262"/>
      <c r="BZ1629" s="262"/>
      <c r="CA1629" s="262"/>
      <c r="CB1629" s="262"/>
      <c r="CC1629" s="262"/>
      <c r="CD1629" s="262"/>
      <c r="CE1629" s="262"/>
      <c r="CF1629" s="262"/>
      <c r="CG1629" s="262"/>
      <c r="CH1629" s="262"/>
      <c r="CI1629" s="262"/>
      <c r="CJ1629" s="262"/>
      <c r="CK1629" s="262"/>
      <c r="CL1629" s="262"/>
      <c r="CM1629" s="262"/>
      <c r="CN1629" s="262"/>
      <c r="CO1629" s="262"/>
      <c r="CP1629" s="262"/>
      <c r="CQ1629" s="262"/>
      <c r="CR1629" s="262"/>
      <c r="CS1629" s="262"/>
      <c r="CT1629" s="262"/>
      <c r="CU1629" s="262"/>
      <c r="CV1629" s="262"/>
      <c r="CW1629" s="262"/>
      <c r="CX1629" s="262"/>
      <c r="CY1629" s="262"/>
      <c r="CZ1629" s="262"/>
      <c r="DA1629" s="262"/>
      <c r="DB1629" s="262"/>
      <c r="DC1629" s="262"/>
      <c r="DD1629" s="262"/>
      <c r="DE1629" s="262"/>
      <c r="DF1629" s="262"/>
      <c r="DG1629" s="262"/>
      <c r="DH1629" s="262"/>
      <c r="DI1629" s="262"/>
      <c r="DJ1629" s="262"/>
      <c r="DK1629" s="262"/>
      <c r="DL1629" s="262"/>
      <c r="DM1629" s="262"/>
      <c r="DN1629" s="262"/>
      <c r="DO1629" s="262"/>
      <c r="DP1629" s="262"/>
      <c r="DQ1629" s="262"/>
      <c r="DR1629" s="262"/>
      <c r="DS1629" s="262"/>
      <c r="DT1629" s="262"/>
      <c r="DU1629" s="262"/>
      <c r="DV1629" s="262"/>
      <c r="DW1629" s="262"/>
      <c r="DX1629" s="262"/>
      <c r="DY1629" s="262"/>
      <c r="DZ1629" s="262"/>
      <c r="EA1629" s="262"/>
      <c r="EB1629" s="262"/>
      <c r="EC1629" s="262"/>
      <c r="ED1629" s="262"/>
      <c r="EE1629" s="262"/>
      <c r="EF1629" s="262"/>
      <c r="EG1629" s="262"/>
      <c r="EH1629" s="262"/>
      <c r="EI1629" s="262"/>
      <c r="EJ1629" s="262"/>
      <c r="EK1629" s="262"/>
      <c r="EL1629" s="262"/>
      <c r="EM1629" s="262"/>
      <c r="EN1629" s="262"/>
      <c r="EO1629" s="262"/>
      <c r="EP1629" s="262"/>
      <c r="EQ1629" s="262"/>
      <c r="ER1629" s="262"/>
      <c r="ES1629" s="262"/>
      <c r="ET1629" s="262"/>
      <c r="EU1629" s="262"/>
      <c r="EV1629" s="262"/>
      <c r="EW1629" s="262"/>
      <c r="EX1629" s="262"/>
      <c r="EY1629" s="262"/>
      <c r="EZ1629" s="262"/>
      <c r="FA1629" s="262"/>
      <c r="FB1629" s="262"/>
      <c r="FC1629" s="262"/>
      <c r="FD1629" s="262"/>
      <c r="FE1629" s="262"/>
      <c r="FF1629" s="262"/>
      <c r="FG1629" s="262"/>
      <c r="FH1629" s="262"/>
      <c r="FI1629" s="262"/>
      <c r="FJ1629" s="262"/>
      <c r="FK1629" s="262"/>
      <c r="FL1629" s="262"/>
      <c r="FM1629" s="262"/>
      <c r="FN1629" s="262"/>
      <c r="FO1629" s="262"/>
      <c r="FP1629" s="262"/>
      <c r="FQ1629" s="262"/>
      <c r="FR1629" s="262"/>
      <c r="FS1629" s="262"/>
      <c r="FT1629" s="262"/>
      <c r="FU1629" s="262"/>
      <c r="FV1629" s="262"/>
      <c r="FW1629" s="262"/>
      <c r="FX1629" s="262"/>
      <c r="FY1629" s="262"/>
      <c r="FZ1629" s="262"/>
      <c r="GA1629" s="262"/>
      <c r="GB1629" s="262"/>
      <c r="GC1629" s="262"/>
      <c r="GD1629" s="262"/>
    </row>
    <row r="1630" spans="1:186" s="263" customFormat="1" x14ac:dyDescent="0.2">
      <c r="A1630" s="339" t="s">
        <v>13527</v>
      </c>
      <c r="B1630" s="280" t="s">
        <v>6940</v>
      </c>
      <c r="C1630" s="281" t="s">
        <v>6941</v>
      </c>
      <c r="D1630" s="130" t="s">
        <v>18</v>
      </c>
      <c r="E1630" s="130">
        <v>1</v>
      </c>
      <c r="F1630" s="130"/>
      <c r="G1630" s="282">
        <v>5</v>
      </c>
      <c r="H1630" s="283">
        <v>1.6666666666666666E-2</v>
      </c>
      <c r="I1630" s="358">
        <v>101.99</v>
      </c>
      <c r="J1630" s="284"/>
      <c r="K1630" s="283"/>
      <c r="L1630" s="284">
        <f>IF(ISNUMBER(I1630),ROUND(H1630*E1630*I1630,2),"")</f>
        <v>1.7</v>
      </c>
      <c r="M1630" s="284">
        <f t="shared" si="28"/>
        <v>51</v>
      </c>
      <c r="N1630" s="131"/>
      <c r="O1630" s="340"/>
      <c r="P1630" s="262"/>
      <c r="Q1630" s="262"/>
      <c r="R1630" s="262"/>
      <c r="S1630" s="262"/>
      <c r="T1630" s="262"/>
      <c r="U1630" s="262"/>
      <c r="V1630" s="262"/>
      <c r="W1630" s="262"/>
      <c r="X1630" s="262"/>
      <c r="Y1630" s="262"/>
      <c r="Z1630" s="262"/>
      <c r="AA1630" s="262"/>
      <c r="AB1630" s="262"/>
      <c r="AC1630" s="262"/>
      <c r="AD1630" s="262"/>
      <c r="AE1630" s="262"/>
      <c r="AF1630" s="262"/>
      <c r="AG1630" s="262"/>
      <c r="AH1630" s="262"/>
      <c r="AI1630" s="262"/>
      <c r="AJ1630" s="262"/>
      <c r="AK1630" s="262"/>
      <c r="AL1630" s="262"/>
      <c r="AM1630" s="262"/>
      <c r="AN1630" s="262"/>
      <c r="AO1630" s="262"/>
      <c r="AP1630" s="262"/>
      <c r="AQ1630" s="262"/>
      <c r="AR1630" s="262"/>
      <c r="AS1630" s="262"/>
      <c r="AT1630" s="262"/>
      <c r="AU1630" s="262"/>
      <c r="AV1630" s="262"/>
      <c r="AW1630" s="262"/>
      <c r="AX1630" s="262"/>
      <c r="AY1630" s="262"/>
      <c r="AZ1630" s="262"/>
      <c r="BA1630" s="262"/>
      <c r="BB1630" s="262"/>
      <c r="BC1630" s="262"/>
      <c r="BD1630" s="262"/>
      <c r="BE1630" s="262"/>
      <c r="BF1630" s="262"/>
      <c r="BG1630" s="262"/>
      <c r="BH1630" s="262"/>
      <c r="BI1630" s="262"/>
      <c r="BJ1630" s="262"/>
      <c r="BK1630" s="262"/>
      <c r="BL1630" s="262"/>
      <c r="BM1630" s="262"/>
      <c r="BN1630" s="262"/>
      <c r="BO1630" s="262"/>
      <c r="BP1630" s="262"/>
      <c r="BQ1630" s="262"/>
      <c r="BR1630" s="262"/>
      <c r="BS1630" s="262"/>
      <c r="BT1630" s="262"/>
      <c r="BU1630" s="262"/>
      <c r="BV1630" s="262"/>
      <c r="BW1630" s="262"/>
      <c r="BX1630" s="262"/>
      <c r="BY1630" s="262"/>
      <c r="BZ1630" s="262"/>
      <c r="CA1630" s="262"/>
      <c r="CB1630" s="262"/>
      <c r="CC1630" s="262"/>
      <c r="CD1630" s="262"/>
      <c r="CE1630" s="262"/>
      <c r="CF1630" s="262"/>
      <c r="CG1630" s="262"/>
      <c r="CH1630" s="262"/>
      <c r="CI1630" s="262"/>
      <c r="CJ1630" s="262"/>
      <c r="CK1630" s="262"/>
      <c r="CL1630" s="262"/>
      <c r="CM1630" s="262"/>
      <c r="CN1630" s="262"/>
      <c r="CO1630" s="262"/>
      <c r="CP1630" s="262"/>
      <c r="CQ1630" s="262"/>
      <c r="CR1630" s="262"/>
      <c r="CS1630" s="262"/>
      <c r="CT1630" s="262"/>
      <c r="CU1630" s="262"/>
      <c r="CV1630" s="262"/>
      <c r="CW1630" s="262"/>
      <c r="CX1630" s="262"/>
      <c r="CY1630" s="262"/>
      <c r="CZ1630" s="262"/>
      <c r="DA1630" s="262"/>
      <c r="DB1630" s="262"/>
      <c r="DC1630" s="262"/>
      <c r="DD1630" s="262"/>
      <c r="DE1630" s="262"/>
      <c r="DF1630" s="262"/>
      <c r="DG1630" s="262"/>
      <c r="DH1630" s="262"/>
      <c r="DI1630" s="262"/>
      <c r="DJ1630" s="262"/>
      <c r="DK1630" s="262"/>
      <c r="DL1630" s="262"/>
      <c r="DM1630" s="262"/>
      <c r="DN1630" s="262"/>
      <c r="DO1630" s="262"/>
      <c r="DP1630" s="262"/>
      <c r="DQ1630" s="262"/>
      <c r="DR1630" s="262"/>
      <c r="DS1630" s="262"/>
      <c r="DT1630" s="262"/>
      <c r="DU1630" s="262"/>
      <c r="DV1630" s="262"/>
      <c r="DW1630" s="262"/>
      <c r="DX1630" s="262"/>
      <c r="DY1630" s="262"/>
      <c r="DZ1630" s="262"/>
      <c r="EA1630" s="262"/>
      <c r="EB1630" s="262"/>
      <c r="EC1630" s="262"/>
      <c r="ED1630" s="262"/>
      <c r="EE1630" s="262"/>
      <c r="EF1630" s="262"/>
      <c r="EG1630" s="262"/>
      <c r="EH1630" s="262"/>
      <c r="EI1630" s="262"/>
      <c r="EJ1630" s="262"/>
      <c r="EK1630" s="262"/>
      <c r="EL1630" s="262"/>
      <c r="EM1630" s="262"/>
      <c r="EN1630" s="262"/>
      <c r="EO1630" s="262"/>
      <c r="EP1630" s="262"/>
      <c r="EQ1630" s="262"/>
      <c r="ER1630" s="262"/>
      <c r="ES1630" s="262"/>
      <c r="ET1630" s="262"/>
      <c r="EU1630" s="262"/>
      <c r="EV1630" s="262"/>
      <c r="EW1630" s="262"/>
      <c r="EX1630" s="262"/>
      <c r="EY1630" s="262"/>
      <c r="EZ1630" s="262"/>
      <c r="FA1630" s="262"/>
      <c r="FB1630" s="262"/>
      <c r="FC1630" s="262"/>
      <c r="FD1630" s="262"/>
      <c r="FE1630" s="262"/>
      <c r="FF1630" s="262"/>
      <c r="FG1630" s="262"/>
      <c r="FH1630" s="262"/>
      <c r="FI1630" s="262"/>
      <c r="FJ1630" s="262"/>
      <c r="FK1630" s="262"/>
      <c r="FL1630" s="262"/>
      <c r="FM1630" s="262"/>
      <c r="FN1630" s="262"/>
      <c r="FO1630" s="262"/>
      <c r="FP1630" s="262"/>
      <c r="FQ1630" s="262"/>
      <c r="FR1630" s="262"/>
      <c r="FS1630" s="262"/>
      <c r="FT1630" s="262"/>
      <c r="FU1630" s="262"/>
      <c r="FV1630" s="262"/>
      <c r="FW1630" s="262"/>
      <c r="FX1630" s="262"/>
      <c r="FY1630" s="262"/>
      <c r="FZ1630" s="262"/>
      <c r="GA1630" s="262"/>
      <c r="GB1630" s="262"/>
      <c r="GC1630" s="262"/>
      <c r="GD1630" s="262"/>
    </row>
    <row r="1631" spans="1:186" s="263" customFormat="1" x14ac:dyDescent="0.2">
      <c r="A1631" s="339" t="s">
        <v>13528</v>
      </c>
      <c r="B1631" s="280" t="s">
        <v>6942</v>
      </c>
      <c r="C1631" s="281" t="s">
        <v>6943</v>
      </c>
      <c r="D1631" s="130" t="s">
        <v>18</v>
      </c>
      <c r="E1631" s="130">
        <v>1</v>
      </c>
      <c r="F1631" s="130"/>
      <c r="G1631" s="282">
        <v>5</v>
      </c>
      <c r="H1631" s="283">
        <v>1.6666666666666666E-2</v>
      </c>
      <c r="I1631" s="358">
        <v>174.5</v>
      </c>
      <c r="J1631" s="284"/>
      <c r="K1631" s="283"/>
      <c r="L1631" s="284">
        <f>IF(ISNUMBER(I1631),ROUND(H1631*E1631*I1631,2),"")</f>
        <v>2.91</v>
      </c>
      <c r="M1631" s="284">
        <f t="shared" si="28"/>
        <v>87.3</v>
      </c>
      <c r="N1631" s="131"/>
      <c r="O1631" s="340"/>
      <c r="P1631" s="262"/>
      <c r="Q1631" s="262"/>
      <c r="R1631" s="262"/>
      <c r="S1631" s="262"/>
      <c r="T1631" s="262"/>
      <c r="U1631" s="262"/>
      <c r="V1631" s="262"/>
      <c r="W1631" s="262"/>
      <c r="X1631" s="262"/>
      <c r="Y1631" s="262"/>
      <c r="Z1631" s="262"/>
      <c r="AA1631" s="262"/>
      <c r="AB1631" s="262"/>
      <c r="AC1631" s="262"/>
      <c r="AD1631" s="262"/>
      <c r="AE1631" s="262"/>
      <c r="AF1631" s="262"/>
      <c r="AG1631" s="262"/>
      <c r="AH1631" s="262"/>
      <c r="AI1631" s="262"/>
      <c r="AJ1631" s="262"/>
      <c r="AK1631" s="262"/>
      <c r="AL1631" s="262"/>
      <c r="AM1631" s="262"/>
      <c r="AN1631" s="262"/>
      <c r="AO1631" s="262"/>
      <c r="AP1631" s="262"/>
      <c r="AQ1631" s="262"/>
      <c r="AR1631" s="262"/>
      <c r="AS1631" s="262"/>
      <c r="AT1631" s="262"/>
      <c r="AU1631" s="262"/>
      <c r="AV1631" s="262"/>
      <c r="AW1631" s="262"/>
      <c r="AX1631" s="262"/>
      <c r="AY1631" s="262"/>
      <c r="AZ1631" s="262"/>
      <c r="BA1631" s="262"/>
      <c r="BB1631" s="262"/>
      <c r="BC1631" s="262"/>
      <c r="BD1631" s="262"/>
      <c r="BE1631" s="262"/>
      <c r="BF1631" s="262"/>
      <c r="BG1631" s="262"/>
      <c r="BH1631" s="262"/>
      <c r="BI1631" s="262"/>
      <c r="BJ1631" s="262"/>
      <c r="BK1631" s="262"/>
      <c r="BL1631" s="262"/>
      <c r="BM1631" s="262"/>
      <c r="BN1631" s="262"/>
      <c r="BO1631" s="262"/>
      <c r="BP1631" s="262"/>
      <c r="BQ1631" s="262"/>
      <c r="BR1631" s="262"/>
      <c r="BS1631" s="262"/>
      <c r="BT1631" s="262"/>
      <c r="BU1631" s="262"/>
      <c r="BV1631" s="262"/>
      <c r="BW1631" s="262"/>
      <c r="BX1631" s="262"/>
      <c r="BY1631" s="262"/>
      <c r="BZ1631" s="262"/>
      <c r="CA1631" s="262"/>
      <c r="CB1631" s="262"/>
      <c r="CC1631" s="262"/>
      <c r="CD1631" s="262"/>
      <c r="CE1631" s="262"/>
      <c r="CF1631" s="262"/>
      <c r="CG1631" s="262"/>
      <c r="CH1631" s="262"/>
      <c r="CI1631" s="262"/>
      <c r="CJ1631" s="262"/>
      <c r="CK1631" s="262"/>
      <c r="CL1631" s="262"/>
      <c r="CM1631" s="262"/>
      <c r="CN1631" s="262"/>
      <c r="CO1631" s="262"/>
      <c r="CP1631" s="262"/>
      <c r="CQ1631" s="262"/>
      <c r="CR1631" s="262"/>
      <c r="CS1631" s="262"/>
      <c r="CT1631" s="262"/>
      <c r="CU1631" s="262"/>
      <c r="CV1631" s="262"/>
      <c r="CW1631" s="262"/>
      <c r="CX1631" s="262"/>
      <c r="CY1631" s="262"/>
      <c r="CZ1631" s="262"/>
      <c r="DA1631" s="262"/>
      <c r="DB1631" s="262"/>
      <c r="DC1631" s="262"/>
      <c r="DD1631" s="262"/>
      <c r="DE1631" s="262"/>
      <c r="DF1631" s="262"/>
      <c r="DG1631" s="262"/>
      <c r="DH1631" s="262"/>
      <c r="DI1631" s="262"/>
      <c r="DJ1631" s="262"/>
      <c r="DK1631" s="262"/>
      <c r="DL1631" s="262"/>
      <c r="DM1631" s="262"/>
      <c r="DN1631" s="262"/>
      <c r="DO1631" s="262"/>
      <c r="DP1631" s="262"/>
      <c r="DQ1631" s="262"/>
      <c r="DR1631" s="262"/>
      <c r="DS1631" s="262"/>
      <c r="DT1631" s="262"/>
      <c r="DU1631" s="262"/>
      <c r="DV1631" s="262"/>
      <c r="DW1631" s="262"/>
      <c r="DX1631" s="262"/>
      <c r="DY1631" s="262"/>
      <c r="DZ1631" s="262"/>
      <c r="EA1631" s="262"/>
      <c r="EB1631" s="262"/>
      <c r="EC1631" s="262"/>
      <c r="ED1631" s="262"/>
      <c r="EE1631" s="262"/>
      <c r="EF1631" s="262"/>
      <c r="EG1631" s="262"/>
      <c r="EH1631" s="262"/>
      <c r="EI1631" s="262"/>
      <c r="EJ1631" s="262"/>
      <c r="EK1631" s="262"/>
      <c r="EL1631" s="262"/>
      <c r="EM1631" s="262"/>
      <c r="EN1631" s="262"/>
      <c r="EO1631" s="262"/>
      <c r="EP1631" s="262"/>
      <c r="EQ1631" s="262"/>
      <c r="ER1631" s="262"/>
      <c r="ES1631" s="262"/>
      <c r="ET1631" s="262"/>
      <c r="EU1631" s="262"/>
      <c r="EV1631" s="262"/>
      <c r="EW1631" s="262"/>
      <c r="EX1631" s="262"/>
      <c r="EY1631" s="262"/>
      <c r="EZ1631" s="262"/>
      <c r="FA1631" s="262"/>
      <c r="FB1631" s="262"/>
      <c r="FC1631" s="262"/>
      <c r="FD1631" s="262"/>
      <c r="FE1631" s="262"/>
      <c r="FF1631" s="262"/>
      <c r="FG1631" s="262"/>
      <c r="FH1631" s="262"/>
      <c r="FI1631" s="262"/>
      <c r="FJ1631" s="262"/>
      <c r="FK1631" s="262"/>
      <c r="FL1631" s="262"/>
      <c r="FM1631" s="262"/>
      <c r="FN1631" s="262"/>
      <c r="FO1631" s="262"/>
      <c r="FP1631" s="262"/>
      <c r="FQ1631" s="262"/>
      <c r="FR1631" s="262"/>
      <c r="FS1631" s="262"/>
      <c r="FT1631" s="262"/>
      <c r="FU1631" s="262"/>
      <c r="FV1631" s="262"/>
      <c r="FW1631" s="262"/>
      <c r="FX1631" s="262"/>
      <c r="FY1631" s="262"/>
      <c r="FZ1631" s="262"/>
      <c r="GA1631" s="262"/>
      <c r="GB1631" s="262"/>
      <c r="GC1631" s="262"/>
      <c r="GD1631" s="262"/>
    </row>
    <row r="1632" spans="1:186" s="263" customFormat="1" x14ac:dyDescent="0.2">
      <c r="A1632" s="339" t="s">
        <v>13529</v>
      </c>
      <c r="B1632" s="280" t="s">
        <v>6944</v>
      </c>
      <c r="C1632" s="281" t="s">
        <v>6945</v>
      </c>
      <c r="D1632" s="130" t="s">
        <v>18</v>
      </c>
      <c r="E1632" s="130">
        <v>1</v>
      </c>
      <c r="F1632" s="130"/>
      <c r="G1632" s="282">
        <v>5</v>
      </c>
      <c r="H1632" s="283">
        <v>1.6666666666666666E-2</v>
      </c>
      <c r="I1632" s="358">
        <v>171.64</v>
      </c>
      <c r="J1632" s="284"/>
      <c r="K1632" s="283"/>
      <c r="L1632" s="284">
        <f>IF(ISNUMBER(I1632),ROUND(H1632*E1632*I1632,2),"")</f>
        <v>2.86</v>
      </c>
      <c r="M1632" s="284">
        <f t="shared" si="28"/>
        <v>85.8</v>
      </c>
      <c r="N1632" s="131"/>
      <c r="O1632" s="340"/>
      <c r="P1632" s="262"/>
      <c r="Q1632" s="262"/>
      <c r="R1632" s="262"/>
      <c r="S1632" s="262"/>
      <c r="T1632" s="262"/>
      <c r="U1632" s="262"/>
      <c r="V1632" s="262"/>
      <c r="W1632" s="262"/>
      <c r="X1632" s="262"/>
      <c r="Y1632" s="262"/>
      <c r="Z1632" s="262"/>
      <c r="AA1632" s="262"/>
      <c r="AB1632" s="262"/>
      <c r="AC1632" s="262"/>
      <c r="AD1632" s="262"/>
      <c r="AE1632" s="262"/>
      <c r="AF1632" s="262"/>
      <c r="AG1632" s="262"/>
      <c r="AH1632" s="262"/>
      <c r="AI1632" s="262"/>
      <c r="AJ1632" s="262"/>
      <c r="AK1632" s="262"/>
      <c r="AL1632" s="262"/>
      <c r="AM1632" s="262"/>
      <c r="AN1632" s="262"/>
      <c r="AO1632" s="262"/>
      <c r="AP1632" s="262"/>
      <c r="AQ1632" s="262"/>
      <c r="AR1632" s="262"/>
      <c r="AS1632" s="262"/>
      <c r="AT1632" s="262"/>
      <c r="AU1632" s="262"/>
      <c r="AV1632" s="262"/>
      <c r="AW1632" s="262"/>
      <c r="AX1632" s="262"/>
      <c r="AY1632" s="262"/>
      <c r="AZ1632" s="262"/>
      <c r="BA1632" s="262"/>
      <c r="BB1632" s="262"/>
      <c r="BC1632" s="262"/>
      <c r="BD1632" s="262"/>
      <c r="BE1632" s="262"/>
      <c r="BF1632" s="262"/>
      <c r="BG1632" s="262"/>
      <c r="BH1632" s="262"/>
      <c r="BI1632" s="262"/>
      <c r="BJ1632" s="262"/>
      <c r="BK1632" s="262"/>
      <c r="BL1632" s="262"/>
      <c r="BM1632" s="262"/>
      <c r="BN1632" s="262"/>
      <c r="BO1632" s="262"/>
      <c r="BP1632" s="262"/>
      <c r="BQ1632" s="262"/>
      <c r="BR1632" s="262"/>
      <c r="BS1632" s="262"/>
      <c r="BT1632" s="262"/>
      <c r="BU1632" s="262"/>
      <c r="BV1632" s="262"/>
      <c r="BW1632" s="262"/>
      <c r="BX1632" s="262"/>
      <c r="BY1632" s="262"/>
      <c r="BZ1632" s="262"/>
      <c r="CA1632" s="262"/>
      <c r="CB1632" s="262"/>
      <c r="CC1632" s="262"/>
      <c r="CD1632" s="262"/>
      <c r="CE1632" s="262"/>
      <c r="CF1632" s="262"/>
      <c r="CG1632" s="262"/>
      <c r="CH1632" s="262"/>
      <c r="CI1632" s="262"/>
      <c r="CJ1632" s="262"/>
      <c r="CK1632" s="262"/>
      <c r="CL1632" s="262"/>
      <c r="CM1632" s="262"/>
      <c r="CN1632" s="262"/>
      <c r="CO1632" s="262"/>
      <c r="CP1632" s="262"/>
      <c r="CQ1632" s="262"/>
      <c r="CR1632" s="262"/>
      <c r="CS1632" s="262"/>
      <c r="CT1632" s="262"/>
      <c r="CU1632" s="262"/>
      <c r="CV1632" s="262"/>
      <c r="CW1632" s="262"/>
      <c r="CX1632" s="262"/>
      <c r="CY1632" s="262"/>
      <c r="CZ1632" s="262"/>
      <c r="DA1632" s="262"/>
      <c r="DB1632" s="262"/>
      <c r="DC1632" s="262"/>
      <c r="DD1632" s="262"/>
      <c r="DE1632" s="262"/>
      <c r="DF1632" s="262"/>
      <c r="DG1632" s="262"/>
      <c r="DH1632" s="262"/>
      <c r="DI1632" s="262"/>
      <c r="DJ1632" s="262"/>
      <c r="DK1632" s="262"/>
      <c r="DL1632" s="262"/>
      <c r="DM1632" s="262"/>
      <c r="DN1632" s="262"/>
      <c r="DO1632" s="262"/>
      <c r="DP1632" s="262"/>
      <c r="DQ1632" s="262"/>
      <c r="DR1632" s="262"/>
      <c r="DS1632" s="262"/>
      <c r="DT1632" s="262"/>
      <c r="DU1632" s="262"/>
      <c r="DV1632" s="262"/>
      <c r="DW1632" s="262"/>
      <c r="DX1632" s="262"/>
      <c r="DY1632" s="262"/>
      <c r="DZ1632" s="262"/>
      <c r="EA1632" s="262"/>
      <c r="EB1632" s="262"/>
      <c r="EC1632" s="262"/>
      <c r="ED1632" s="262"/>
      <c r="EE1632" s="262"/>
      <c r="EF1632" s="262"/>
      <c r="EG1632" s="262"/>
      <c r="EH1632" s="262"/>
      <c r="EI1632" s="262"/>
      <c r="EJ1632" s="262"/>
      <c r="EK1632" s="262"/>
      <c r="EL1632" s="262"/>
      <c r="EM1632" s="262"/>
      <c r="EN1632" s="262"/>
      <c r="EO1632" s="262"/>
      <c r="EP1632" s="262"/>
      <c r="EQ1632" s="262"/>
      <c r="ER1632" s="262"/>
      <c r="ES1632" s="262"/>
      <c r="ET1632" s="262"/>
      <c r="EU1632" s="262"/>
      <c r="EV1632" s="262"/>
      <c r="EW1632" s="262"/>
      <c r="EX1632" s="262"/>
      <c r="EY1632" s="262"/>
      <c r="EZ1632" s="262"/>
      <c r="FA1632" s="262"/>
      <c r="FB1632" s="262"/>
      <c r="FC1632" s="262"/>
      <c r="FD1632" s="262"/>
      <c r="FE1632" s="262"/>
      <c r="FF1632" s="262"/>
      <c r="FG1632" s="262"/>
      <c r="FH1632" s="262"/>
      <c r="FI1632" s="262"/>
      <c r="FJ1632" s="262"/>
      <c r="FK1632" s="262"/>
      <c r="FL1632" s="262"/>
      <c r="FM1632" s="262"/>
      <c r="FN1632" s="262"/>
      <c r="FO1632" s="262"/>
      <c r="FP1632" s="262"/>
      <c r="FQ1632" s="262"/>
      <c r="FR1632" s="262"/>
      <c r="FS1632" s="262"/>
      <c r="FT1632" s="262"/>
      <c r="FU1632" s="262"/>
      <c r="FV1632" s="262"/>
      <c r="FW1632" s="262"/>
      <c r="FX1632" s="262"/>
      <c r="FY1632" s="262"/>
      <c r="FZ1632" s="262"/>
      <c r="GA1632" s="262"/>
      <c r="GB1632" s="262"/>
      <c r="GC1632" s="262"/>
      <c r="GD1632" s="262"/>
    </row>
    <row r="1633" spans="1:186" s="263" customFormat="1" x14ac:dyDescent="0.2">
      <c r="A1633" s="339" t="s">
        <v>13530</v>
      </c>
      <c r="B1633" s="280" t="s">
        <v>6946</v>
      </c>
      <c r="C1633" s="281" t="s">
        <v>6947</v>
      </c>
      <c r="D1633" s="130" t="s">
        <v>18</v>
      </c>
      <c r="E1633" s="130">
        <v>1</v>
      </c>
      <c r="F1633" s="130"/>
      <c r="G1633" s="282">
        <v>5</v>
      </c>
      <c r="H1633" s="283">
        <v>1.6666666666666666E-2</v>
      </c>
      <c r="I1633" s="358">
        <v>153.66999999999999</v>
      </c>
      <c r="J1633" s="284"/>
      <c r="K1633" s="283"/>
      <c r="L1633" s="284">
        <f>IF(ISNUMBER(I1633),ROUND(H1633*E1633*I1633,2),"")</f>
        <v>2.56</v>
      </c>
      <c r="M1633" s="284">
        <f t="shared" si="28"/>
        <v>76.8</v>
      </c>
      <c r="N1633" s="131"/>
      <c r="O1633" s="340"/>
      <c r="P1633" s="262"/>
      <c r="Q1633" s="262"/>
      <c r="R1633" s="262"/>
      <c r="S1633" s="262"/>
      <c r="T1633" s="262"/>
      <c r="U1633" s="262"/>
      <c r="V1633" s="262"/>
      <c r="W1633" s="262"/>
      <c r="X1633" s="262"/>
      <c r="Y1633" s="262"/>
      <c r="Z1633" s="262"/>
      <c r="AA1633" s="262"/>
      <c r="AB1633" s="262"/>
      <c r="AC1633" s="262"/>
      <c r="AD1633" s="262"/>
      <c r="AE1633" s="262"/>
      <c r="AF1633" s="262"/>
      <c r="AG1633" s="262"/>
      <c r="AH1633" s="262"/>
      <c r="AI1633" s="262"/>
      <c r="AJ1633" s="262"/>
      <c r="AK1633" s="262"/>
      <c r="AL1633" s="262"/>
      <c r="AM1633" s="262"/>
      <c r="AN1633" s="262"/>
      <c r="AO1633" s="262"/>
      <c r="AP1633" s="262"/>
      <c r="AQ1633" s="262"/>
      <c r="AR1633" s="262"/>
      <c r="AS1633" s="262"/>
      <c r="AT1633" s="262"/>
      <c r="AU1633" s="262"/>
      <c r="AV1633" s="262"/>
      <c r="AW1633" s="262"/>
      <c r="AX1633" s="262"/>
      <c r="AY1633" s="262"/>
      <c r="AZ1633" s="262"/>
      <c r="BA1633" s="262"/>
      <c r="BB1633" s="262"/>
      <c r="BC1633" s="262"/>
      <c r="BD1633" s="262"/>
      <c r="BE1633" s="262"/>
      <c r="BF1633" s="262"/>
      <c r="BG1633" s="262"/>
      <c r="BH1633" s="262"/>
      <c r="BI1633" s="262"/>
      <c r="BJ1633" s="262"/>
      <c r="BK1633" s="262"/>
      <c r="BL1633" s="262"/>
      <c r="BM1633" s="262"/>
      <c r="BN1633" s="262"/>
      <c r="BO1633" s="262"/>
      <c r="BP1633" s="262"/>
      <c r="BQ1633" s="262"/>
      <c r="BR1633" s="262"/>
      <c r="BS1633" s="262"/>
      <c r="BT1633" s="262"/>
      <c r="BU1633" s="262"/>
      <c r="BV1633" s="262"/>
      <c r="BW1633" s="262"/>
      <c r="BX1633" s="262"/>
      <c r="BY1633" s="262"/>
      <c r="BZ1633" s="262"/>
      <c r="CA1633" s="262"/>
      <c r="CB1633" s="262"/>
      <c r="CC1633" s="262"/>
      <c r="CD1633" s="262"/>
      <c r="CE1633" s="262"/>
      <c r="CF1633" s="262"/>
      <c r="CG1633" s="262"/>
      <c r="CH1633" s="262"/>
      <c r="CI1633" s="262"/>
      <c r="CJ1633" s="262"/>
      <c r="CK1633" s="262"/>
      <c r="CL1633" s="262"/>
      <c r="CM1633" s="262"/>
      <c r="CN1633" s="262"/>
      <c r="CO1633" s="262"/>
      <c r="CP1633" s="262"/>
      <c r="CQ1633" s="262"/>
      <c r="CR1633" s="262"/>
      <c r="CS1633" s="262"/>
      <c r="CT1633" s="262"/>
      <c r="CU1633" s="262"/>
      <c r="CV1633" s="262"/>
      <c r="CW1633" s="262"/>
      <c r="CX1633" s="262"/>
      <c r="CY1633" s="262"/>
      <c r="CZ1633" s="262"/>
      <c r="DA1633" s="262"/>
      <c r="DB1633" s="262"/>
      <c r="DC1633" s="262"/>
      <c r="DD1633" s="262"/>
      <c r="DE1633" s="262"/>
      <c r="DF1633" s="262"/>
      <c r="DG1633" s="262"/>
      <c r="DH1633" s="262"/>
      <c r="DI1633" s="262"/>
      <c r="DJ1633" s="262"/>
      <c r="DK1633" s="262"/>
      <c r="DL1633" s="262"/>
      <c r="DM1633" s="262"/>
      <c r="DN1633" s="262"/>
      <c r="DO1633" s="262"/>
      <c r="DP1633" s="262"/>
      <c r="DQ1633" s="262"/>
      <c r="DR1633" s="262"/>
      <c r="DS1633" s="262"/>
      <c r="DT1633" s="262"/>
      <c r="DU1633" s="262"/>
      <c r="DV1633" s="262"/>
      <c r="DW1633" s="262"/>
      <c r="DX1633" s="262"/>
      <c r="DY1633" s="262"/>
      <c r="DZ1633" s="262"/>
      <c r="EA1633" s="262"/>
      <c r="EB1633" s="262"/>
      <c r="EC1633" s="262"/>
      <c r="ED1633" s="262"/>
      <c r="EE1633" s="262"/>
      <c r="EF1633" s="262"/>
      <c r="EG1633" s="262"/>
      <c r="EH1633" s="262"/>
      <c r="EI1633" s="262"/>
      <c r="EJ1633" s="262"/>
      <c r="EK1633" s="262"/>
      <c r="EL1633" s="262"/>
      <c r="EM1633" s="262"/>
      <c r="EN1633" s="262"/>
      <c r="EO1633" s="262"/>
      <c r="EP1633" s="262"/>
      <c r="EQ1633" s="262"/>
      <c r="ER1633" s="262"/>
      <c r="ES1633" s="262"/>
      <c r="ET1633" s="262"/>
      <c r="EU1633" s="262"/>
      <c r="EV1633" s="262"/>
      <c r="EW1633" s="262"/>
      <c r="EX1633" s="262"/>
      <c r="EY1633" s="262"/>
      <c r="EZ1633" s="262"/>
      <c r="FA1633" s="262"/>
      <c r="FB1633" s="262"/>
      <c r="FC1633" s="262"/>
      <c r="FD1633" s="262"/>
      <c r="FE1633" s="262"/>
      <c r="FF1633" s="262"/>
      <c r="FG1633" s="262"/>
      <c r="FH1633" s="262"/>
      <c r="FI1633" s="262"/>
      <c r="FJ1633" s="262"/>
      <c r="FK1633" s="262"/>
      <c r="FL1633" s="262"/>
      <c r="FM1633" s="262"/>
      <c r="FN1633" s="262"/>
      <c r="FO1633" s="262"/>
      <c r="FP1633" s="262"/>
      <c r="FQ1633" s="262"/>
      <c r="FR1633" s="262"/>
      <c r="FS1633" s="262"/>
      <c r="FT1633" s="262"/>
      <c r="FU1633" s="262"/>
      <c r="FV1633" s="262"/>
      <c r="FW1633" s="262"/>
      <c r="FX1633" s="262"/>
      <c r="FY1633" s="262"/>
      <c r="FZ1633" s="262"/>
      <c r="GA1633" s="262"/>
      <c r="GB1633" s="262"/>
      <c r="GC1633" s="262"/>
      <c r="GD1633" s="262"/>
    </row>
    <row r="1634" spans="1:186" s="263" customFormat="1" x14ac:dyDescent="0.2">
      <c r="A1634" s="339" t="s">
        <v>13531</v>
      </c>
      <c r="B1634" s="280" t="s">
        <v>6948</v>
      </c>
      <c r="C1634" s="281" t="s">
        <v>6949</v>
      </c>
      <c r="D1634" s="130" t="s">
        <v>18</v>
      </c>
      <c r="E1634" s="130">
        <v>1</v>
      </c>
      <c r="F1634" s="130"/>
      <c r="G1634" s="282">
        <v>5</v>
      </c>
      <c r="H1634" s="283">
        <v>1.6666666666666666E-2</v>
      </c>
      <c r="I1634" s="358">
        <v>105.36</v>
      </c>
      <c r="J1634" s="284"/>
      <c r="K1634" s="283"/>
      <c r="L1634" s="284">
        <f>IF(ISNUMBER(I1634),ROUND(H1634*E1634*I1634,2),"")</f>
        <v>1.76</v>
      </c>
      <c r="M1634" s="284">
        <f t="shared" si="28"/>
        <v>52.8</v>
      </c>
      <c r="N1634" s="131"/>
      <c r="O1634" s="340"/>
      <c r="P1634" s="262"/>
      <c r="Q1634" s="262"/>
      <c r="R1634" s="262"/>
      <c r="S1634" s="262"/>
      <c r="T1634" s="262"/>
      <c r="U1634" s="262"/>
      <c r="V1634" s="262"/>
      <c r="W1634" s="262"/>
      <c r="X1634" s="262"/>
      <c r="Y1634" s="262"/>
      <c r="Z1634" s="262"/>
      <c r="AA1634" s="262"/>
      <c r="AB1634" s="262"/>
      <c r="AC1634" s="262"/>
      <c r="AD1634" s="262"/>
      <c r="AE1634" s="262"/>
      <c r="AF1634" s="262"/>
      <c r="AG1634" s="262"/>
      <c r="AH1634" s="262"/>
      <c r="AI1634" s="262"/>
      <c r="AJ1634" s="262"/>
      <c r="AK1634" s="262"/>
      <c r="AL1634" s="262"/>
      <c r="AM1634" s="262"/>
      <c r="AN1634" s="262"/>
      <c r="AO1634" s="262"/>
      <c r="AP1634" s="262"/>
      <c r="AQ1634" s="262"/>
      <c r="AR1634" s="262"/>
      <c r="AS1634" s="262"/>
      <c r="AT1634" s="262"/>
      <c r="AU1634" s="262"/>
      <c r="AV1634" s="262"/>
      <c r="AW1634" s="262"/>
      <c r="AX1634" s="262"/>
      <c r="AY1634" s="262"/>
      <c r="AZ1634" s="262"/>
      <c r="BA1634" s="262"/>
      <c r="BB1634" s="262"/>
      <c r="BC1634" s="262"/>
      <c r="BD1634" s="262"/>
      <c r="BE1634" s="262"/>
      <c r="BF1634" s="262"/>
      <c r="BG1634" s="262"/>
      <c r="BH1634" s="262"/>
      <c r="BI1634" s="262"/>
      <c r="BJ1634" s="262"/>
      <c r="BK1634" s="262"/>
      <c r="BL1634" s="262"/>
      <c r="BM1634" s="262"/>
      <c r="BN1634" s="262"/>
      <c r="BO1634" s="262"/>
      <c r="BP1634" s="262"/>
      <c r="BQ1634" s="262"/>
      <c r="BR1634" s="262"/>
      <c r="BS1634" s="262"/>
      <c r="BT1634" s="262"/>
      <c r="BU1634" s="262"/>
      <c r="BV1634" s="262"/>
      <c r="BW1634" s="262"/>
      <c r="BX1634" s="262"/>
      <c r="BY1634" s="262"/>
      <c r="BZ1634" s="262"/>
      <c r="CA1634" s="262"/>
      <c r="CB1634" s="262"/>
      <c r="CC1634" s="262"/>
      <c r="CD1634" s="262"/>
      <c r="CE1634" s="262"/>
      <c r="CF1634" s="262"/>
      <c r="CG1634" s="262"/>
      <c r="CH1634" s="262"/>
      <c r="CI1634" s="262"/>
      <c r="CJ1634" s="262"/>
      <c r="CK1634" s="262"/>
      <c r="CL1634" s="262"/>
      <c r="CM1634" s="262"/>
      <c r="CN1634" s="262"/>
      <c r="CO1634" s="262"/>
      <c r="CP1634" s="262"/>
      <c r="CQ1634" s="262"/>
      <c r="CR1634" s="262"/>
      <c r="CS1634" s="262"/>
      <c r="CT1634" s="262"/>
      <c r="CU1634" s="262"/>
      <c r="CV1634" s="262"/>
      <c r="CW1634" s="262"/>
      <c r="CX1634" s="262"/>
      <c r="CY1634" s="262"/>
      <c r="CZ1634" s="262"/>
      <c r="DA1634" s="262"/>
      <c r="DB1634" s="262"/>
      <c r="DC1634" s="262"/>
      <c r="DD1634" s="262"/>
      <c r="DE1634" s="262"/>
      <c r="DF1634" s="262"/>
      <c r="DG1634" s="262"/>
      <c r="DH1634" s="262"/>
      <c r="DI1634" s="262"/>
      <c r="DJ1634" s="262"/>
      <c r="DK1634" s="262"/>
      <c r="DL1634" s="262"/>
      <c r="DM1634" s="262"/>
      <c r="DN1634" s="262"/>
      <c r="DO1634" s="262"/>
      <c r="DP1634" s="262"/>
      <c r="DQ1634" s="262"/>
      <c r="DR1634" s="262"/>
      <c r="DS1634" s="262"/>
      <c r="DT1634" s="262"/>
      <c r="DU1634" s="262"/>
      <c r="DV1634" s="262"/>
      <c r="DW1634" s="262"/>
      <c r="DX1634" s="262"/>
      <c r="DY1634" s="262"/>
      <c r="DZ1634" s="262"/>
      <c r="EA1634" s="262"/>
      <c r="EB1634" s="262"/>
      <c r="EC1634" s="262"/>
      <c r="ED1634" s="262"/>
      <c r="EE1634" s="262"/>
      <c r="EF1634" s="262"/>
      <c r="EG1634" s="262"/>
      <c r="EH1634" s="262"/>
      <c r="EI1634" s="262"/>
      <c r="EJ1634" s="262"/>
      <c r="EK1634" s="262"/>
      <c r="EL1634" s="262"/>
      <c r="EM1634" s="262"/>
      <c r="EN1634" s="262"/>
      <c r="EO1634" s="262"/>
      <c r="EP1634" s="262"/>
      <c r="EQ1634" s="262"/>
      <c r="ER1634" s="262"/>
      <c r="ES1634" s="262"/>
      <c r="ET1634" s="262"/>
      <c r="EU1634" s="262"/>
      <c r="EV1634" s="262"/>
      <c r="EW1634" s="262"/>
      <c r="EX1634" s="262"/>
      <c r="EY1634" s="262"/>
      <c r="EZ1634" s="262"/>
      <c r="FA1634" s="262"/>
      <c r="FB1634" s="262"/>
      <c r="FC1634" s="262"/>
      <c r="FD1634" s="262"/>
      <c r="FE1634" s="262"/>
      <c r="FF1634" s="262"/>
      <c r="FG1634" s="262"/>
      <c r="FH1634" s="262"/>
      <c r="FI1634" s="262"/>
      <c r="FJ1634" s="262"/>
      <c r="FK1634" s="262"/>
      <c r="FL1634" s="262"/>
      <c r="FM1634" s="262"/>
      <c r="FN1634" s="262"/>
      <c r="FO1634" s="262"/>
      <c r="FP1634" s="262"/>
      <c r="FQ1634" s="262"/>
      <c r="FR1634" s="262"/>
      <c r="FS1634" s="262"/>
      <c r="FT1634" s="262"/>
      <c r="FU1634" s="262"/>
      <c r="FV1634" s="262"/>
      <c r="FW1634" s="262"/>
      <c r="FX1634" s="262"/>
      <c r="FY1634" s="262"/>
      <c r="FZ1634" s="262"/>
      <c r="GA1634" s="262"/>
      <c r="GB1634" s="262"/>
      <c r="GC1634" s="262"/>
      <c r="GD1634" s="262"/>
    </row>
    <row r="1635" spans="1:186" s="263" customFormat="1" x14ac:dyDescent="0.2">
      <c r="A1635" s="339" t="s">
        <v>13532</v>
      </c>
      <c r="B1635" s="280" t="s">
        <v>6950</v>
      </c>
      <c r="C1635" s="281" t="s">
        <v>6951</v>
      </c>
      <c r="D1635" s="130" t="s">
        <v>18</v>
      </c>
      <c r="E1635" s="130">
        <v>1</v>
      </c>
      <c r="F1635" s="130"/>
      <c r="G1635" s="282">
        <v>5</v>
      </c>
      <c r="H1635" s="283">
        <v>1.6666666666666666E-2</v>
      </c>
      <c r="I1635" s="358">
        <v>160.09</v>
      </c>
      <c r="J1635" s="284"/>
      <c r="K1635" s="283"/>
      <c r="L1635" s="284">
        <f>IF(ISNUMBER(I1635),ROUND(H1635*E1635*I1635,2),"")</f>
        <v>2.67</v>
      </c>
      <c r="M1635" s="284">
        <f t="shared" si="28"/>
        <v>80.099999999999994</v>
      </c>
      <c r="N1635" s="131"/>
      <c r="O1635" s="340"/>
      <c r="P1635" s="262"/>
      <c r="Q1635" s="262"/>
      <c r="R1635" s="262"/>
      <c r="S1635" s="262"/>
      <c r="T1635" s="262"/>
      <c r="U1635" s="262"/>
      <c r="V1635" s="262"/>
      <c r="W1635" s="262"/>
      <c r="X1635" s="262"/>
      <c r="Y1635" s="262"/>
      <c r="Z1635" s="262"/>
      <c r="AA1635" s="262"/>
      <c r="AB1635" s="262"/>
      <c r="AC1635" s="262"/>
      <c r="AD1635" s="262"/>
      <c r="AE1635" s="262"/>
      <c r="AF1635" s="262"/>
      <c r="AG1635" s="262"/>
      <c r="AH1635" s="262"/>
      <c r="AI1635" s="262"/>
      <c r="AJ1635" s="262"/>
      <c r="AK1635" s="262"/>
      <c r="AL1635" s="262"/>
      <c r="AM1635" s="262"/>
      <c r="AN1635" s="262"/>
      <c r="AO1635" s="262"/>
      <c r="AP1635" s="262"/>
      <c r="AQ1635" s="262"/>
      <c r="AR1635" s="262"/>
      <c r="AS1635" s="262"/>
      <c r="AT1635" s="262"/>
      <c r="AU1635" s="262"/>
      <c r="AV1635" s="262"/>
      <c r="AW1635" s="262"/>
      <c r="AX1635" s="262"/>
      <c r="AY1635" s="262"/>
      <c r="AZ1635" s="262"/>
      <c r="BA1635" s="262"/>
      <c r="BB1635" s="262"/>
      <c r="BC1635" s="262"/>
      <c r="BD1635" s="262"/>
      <c r="BE1635" s="262"/>
      <c r="BF1635" s="262"/>
      <c r="BG1635" s="262"/>
      <c r="BH1635" s="262"/>
      <c r="BI1635" s="262"/>
      <c r="BJ1635" s="262"/>
      <c r="BK1635" s="262"/>
      <c r="BL1635" s="262"/>
      <c r="BM1635" s="262"/>
      <c r="BN1635" s="262"/>
      <c r="BO1635" s="262"/>
      <c r="BP1635" s="262"/>
      <c r="BQ1635" s="262"/>
      <c r="BR1635" s="262"/>
      <c r="BS1635" s="262"/>
      <c r="BT1635" s="262"/>
      <c r="BU1635" s="262"/>
      <c r="BV1635" s="262"/>
      <c r="BW1635" s="262"/>
      <c r="BX1635" s="262"/>
      <c r="BY1635" s="262"/>
      <c r="BZ1635" s="262"/>
      <c r="CA1635" s="262"/>
      <c r="CB1635" s="262"/>
      <c r="CC1635" s="262"/>
      <c r="CD1635" s="262"/>
      <c r="CE1635" s="262"/>
      <c r="CF1635" s="262"/>
      <c r="CG1635" s="262"/>
      <c r="CH1635" s="262"/>
      <c r="CI1635" s="262"/>
      <c r="CJ1635" s="262"/>
      <c r="CK1635" s="262"/>
      <c r="CL1635" s="262"/>
      <c r="CM1635" s="262"/>
      <c r="CN1635" s="262"/>
      <c r="CO1635" s="262"/>
      <c r="CP1635" s="262"/>
      <c r="CQ1635" s="262"/>
      <c r="CR1635" s="262"/>
      <c r="CS1635" s="262"/>
      <c r="CT1635" s="262"/>
      <c r="CU1635" s="262"/>
      <c r="CV1635" s="262"/>
      <c r="CW1635" s="262"/>
      <c r="CX1635" s="262"/>
      <c r="CY1635" s="262"/>
      <c r="CZ1635" s="262"/>
      <c r="DA1635" s="262"/>
      <c r="DB1635" s="262"/>
      <c r="DC1635" s="262"/>
      <c r="DD1635" s="262"/>
      <c r="DE1635" s="262"/>
      <c r="DF1635" s="262"/>
      <c r="DG1635" s="262"/>
      <c r="DH1635" s="262"/>
      <c r="DI1635" s="262"/>
      <c r="DJ1635" s="262"/>
      <c r="DK1635" s="262"/>
      <c r="DL1635" s="262"/>
      <c r="DM1635" s="262"/>
      <c r="DN1635" s="262"/>
      <c r="DO1635" s="262"/>
      <c r="DP1635" s="262"/>
      <c r="DQ1635" s="262"/>
      <c r="DR1635" s="262"/>
      <c r="DS1635" s="262"/>
      <c r="DT1635" s="262"/>
      <c r="DU1635" s="262"/>
      <c r="DV1635" s="262"/>
      <c r="DW1635" s="262"/>
      <c r="DX1635" s="262"/>
      <c r="DY1635" s="262"/>
      <c r="DZ1635" s="262"/>
      <c r="EA1635" s="262"/>
      <c r="EB1635" s="262"/>
      <c r="EC1635" s="262"/>
      <c r="ED1635" s="262"/>
      <c r="EE1635" s="262"/>
      <c r="EF1635" s="262"/>
      <c r="EG1635" s="262"/>
      <c r="EH1635" s="262"/>
      <c r="EI1635" s="262"/>
      <c r="EJ1635" s="262"/>
      <c r="EK1635" s="262"/>
      <c r="EL1635" s="262"/>
      <c r="EM1635" s="262"/>
      <c r="EN1635" s="262"/>
      <c r="EO1635" s="262"/>
      <c r="EP1635" s="262"/>
      <c r="EQ1635" s="262"/>
      <c r="ER1635" s="262"/>
      <c r="ES1635" s="262"/>
      <c r="ET1635" s="262"/>
      <c r="EU1635" s="262"/>
      <c r="EV1635" s="262"/>
      <c r="EW1635" s="262"/>
      <c r="EX1635" s="262"/>
      <c r="EY1635" s="262"/>
      <c r="EZ1635" s="262"/>
      <c r="FA1635" s="262"/>
      <c r="FB1635" s="262"/>
      <c r="FC1635" s="262"/>
      <c r="FD1635" s="262"/>
      <c r="FE1635" s="262"/>
      <c r="FF1635" s="262"/>
      <c r="FG1635" s="262"/>
      <c r="FH1635" s="262"/>
      <c r="FI1635" s="262"/>
      <c r="FJ1635" s="262"/>
      <c r="FK1635" s="262"/>
      <c r="FL1635" s="262"/>
      <c r="FM1635" s="262"/>
      <c r="FN1635" s="262"/>
      <c r="FO1635" s="262"/>
      <c r="FP1635" s="262"/>
      <c r="FQ1635" s="262"/>
      <c r="FR1635" s="262"/>
      <c r="FS1635" s="262"/>
      <c r="FT1635" s="262"/>
      <c r="FU1635" s="262"/>
      <c r="FV1635" s="262"/>
      <c r="FW1635" s="262"/>
      <c r="FX1635" s="262"/>
      <c r="FY1635" s="262"/>
      <c r="FZ1635" s="262"/>
      <c r="GA1635" s="262"/>
      <c r="GB1635" s="262"/>
      <c r="GC1635" s="262"/>
      <c r="GD1635" s="262"/>
    </row>
    <row r="1636" spans="1:186" s="263" customFormat="1" x14ac:dyDescent="0.2">
      <c r="A1636" s="339" t="s">
        <v>13533</v>
      </c>
      <c r="B1636" s="280" t="s">
        <v>6952</v>
      </c>
      <c r="C1636" s="281" t="s">
        <v>6953</v>
      </c>
      <c r="D1636" s="130" t="s">
        <v>18</v>
      </c>
      <c r="E1636" s="130">
        <v>1</v>
      </c>
      <c r="F1636" s="130"/>
      <c r="G1636" s="282">
        <v>5</v>
      </c>
      <c r="H1636" s="283">
        <v>1.6666666666666666E-2</v>
      </c>
      <c r="I1636" s="358">
        <v>110.04</v>
      </c>
      <c r="J1636" s="284"/>
      <c r="K1636" s="283"/>
      <c r="L1636" s="284">
        <f>IF(ISNUMBER(I1636),ROUND(H1636*E1636*I1636,2),"")</f>
        <v>1.83</v>
      </c>
      <c r="M1636" s="284">
        <f t="shared" si="28"/>
        <v>54.9</v>
      </c>
      <c r="N1636" s="131"/>
      <c r="O1636" s="340"/>
      <c r="P1636" s="262"/>
      <c r="Q1636" s="262"/>
      <c r="R1636" s="262"/>
      <c r="S1636" s="262"/>
      <c r="T1636" s="262"/>
      <c r="U1636" s="262"/>
      <c r="V1636" s="262"/>
      <c r="W1636" s="262"/>
      <c r="X1636" s="262"/>
      <c r="Y1636" s="262"/>
      <c r="Z1636" s="262"/>
      <c r="AA1636" s="262"/>
      <c r="AB1636" s="262"/>
      <c r="AC1636" s="262"/>
      <c r="AD1636" s="262"/>
      <c r="AE1636" s="262"/>
      <c r="AF1636" s="262"/>
      <c r="AG1636" s="262"/>
      <c r="AH1636" s="262"/>
      <c r="AI1636" s="262"/>
      <c r="AJ1636" s="262"/>
      <c r="AK1636" s="262"/>
      <c r="AL1636" s="262"/>
      <c r="AM1636" s="262"/>
      <c r="AN1636" s="262"/>
      <c r="AO1636" s="262"/>
      <c r="AP1636" s="262"/>
      <c r="AQ1636" s="262"/>
      <c r="AR1636" s="262"/>
      <c r="AS1636" s="262"/>
      <c r="AT1636" s="262"/>
      <c r="AU1636" s="262"/>
      <c r="AV1636" s="262"/>
      <c r="AW1636" s="262"/>
      <c r="AX1636" s="262"/>
      <c r="AY1636" s="262"/>
      <c r="AZ1636" s="262"/>
      <c r="BA1636" s="262"/>
      <c r="BB1636" s="262"/>
      <c r="BC1636" s="262"/>
      <c r="BD1636" s="262"/>
      <c r="BE1636" s="262"/>
      <c r="BF1636" s="262"/>
      <c r="BG1636" s="262"/>
      <c r="BH1636" s="262"/>
      <c r="BI1636" s="262"/>
      <c r="BJ1636" s="262"/>
      <c r="BK1636" s="262"/>
      <c r="BL1636" s="262"/>
      <c r="BM1636" s="262"/>
      <c r="BN1636" s="262"/>
      <c r="BO1636" s="262"/>
      <c r="BP1636" s="262"/>
      <c r="BQ1636" s="262"/>
      <c r="BR1636" s="262"/>
      <c r="BS1636" s="262"/>
      <c r="BT1636" s="262"/>
      <c r="BU1636" s="262"/>
      <c r="BV1636" s="262"/>
      <c r="BW1636" s="262"/>
      <c r="BX1636" s="262"/>
      <c r="BY1636" s="262"/>
      <c r="BZ1636" s="262"/>
      <c r="CA1636" s="262"/>
      <c r="CB1636" s="262"/>
      <c r="CC1636" s="262"/>
      <c r="CD1636" s="262"/>
      <c r="CE1636" s="262"/>
      <c r="CF1636" s="262"/>
      <c r="CG1636" s="262"/>
      <c r="CH1636" s="262"/>
      <c r="CI1636" s="262"/>
      <c r="CJ1636" s="262"/>
      <c r="CK1636" s="262"/>
      <c r="CL1636" s="262"/>
      <c r="CM1636" s="262"/>
      <c r="CN1636" s="262"/>
      <c r="CO1636" s="262"/>
      <c r="CP1636" s="262"/>
      <c r="CQ1636" s="262"/>
      <c r="CR1636" s="262"/>
      <c r="CS1636" s="262"/>
      <c r="CT1636" s="262"/>
      <c r="CU1636" s="262"/>
      <c r="CV1636" s="262"/>
      <c r="CW1636" s="262"/>
      <c r="CX1636" s="262"/>
      <c r="CY1636" s="262"/>
      <c r="CZ1636" s="262"/>
      <c r="DA1636" s="262"/>
      <c r="DB1636" s="262"/>
      <c r="DC1636" s="262"/>
      <c r="DD1636" s="262"/>
      <c r="DE1636" s="262"/>
      <c r="DF1636" s="262"/>
      <c r="DG1636" s="262"/>
      <c r="DH1636" s="262"/>
      <c r="DI1636" s="262"/>
      <c r="DJ1636" s="262"/>
      <c r="DK1636" s="262"/>
      <c r="DL1636" s="262"/>
      <c r="DM1636" s="262"/>
      <c r="DN1636" s="262"/>
      <c r="DO1636" s="262"/>
      <c r="DP1636" s="262"/>
      <c r="DQ1636" s="262"/>
      <c r="DR1636" s="262"/>
      <c r="DS1636" s="262"/>
      <c r="DT1636" s="262"/>
      <c r="DU1636" s="262"/>
      <c r="DV1636" s="262"/>
      <c r="DW1636" s="262"/>
      <c r="DX1636" s="262"/>
      <c r="DY1636" s="262"/>
      <c r="DZ1636" s="262"/>
      <c r="EA1636" s="262"/>
      <c r="EB1636" s="262"/>
      <c r="EC1636" s="262"/>
      <c r="ED1636" s="262"/>
      <c r="EE1636" s="262"/>
      <c r="EF1636" s="262"/>
      <c r="EG1636" s="262"/>
      <c r="EH1636" s="262"/>
      <c r="EI1636" s="262"/>
      <c r="EJ1636" s="262"/>
      <c r="EK1636" s="262"/>
      <c r="EL1636" s="262"/>
      <c r="EM1636" s="262"/>
      <c r="EN1636" s="262"/>
      <c r="EO1636" s="262"/>
      <c r="EP1636" s="262"/>
      <c r="EQ1636" s="262"/>
      <c r="ER1636" s="262"/>
      <c r="ES1636" s="262"/>
      <c r="ET1636" s="262"/>
      <c r="EU1636" s="262"/>
      <c r="EV1636" s="262"/>
      <c r="EW1636" s="262"/>
      <c r="EX1636" s="262"/>
      <c r="EY1636" s="262"/>
      <c r="EZ1636" s="262"/>
      <c r="FA1636" s="262"/>
      <c r="FB1636" s="262"/>
      <c r="FC1636" s="262"/>
      <c r="FD1636" s="262"/>
      <c r="FE1636" s="262"/>
      <c r="FF1636" s="262"/>
      <c r="FG1636" s="262"/>
      <c r="FH1636" s="262"/>
      <c r="FI1636" s="262"/>
      <c r="FJ1636" s="262"/>
      <c r="FK1636" s="262"/>
      <c r="FL1636" s="262"/>
      <c r="FM1636" s="262"/>
      <c r="FN1636" s="262"/>
      <c r="FO1636" s="262"/>
      <c r="FP1636" s="262"/>
      <c r="FQ1636" s="262"/>
      <c r="FR1636" s="262"/>
      <c r="FS1636" s="262"/>
      <c r="FT1636" s="262"/>
      <c r="FU1636" s="262"/>
      <c r="FV1636" s="262"/>
      <c r="FW1636" s="262"/>
      <c r="FX1636" s="262"/>
      <c r="FY1636" s="262"/>
      <c r="FZ1636" s="262"/>
      <c r="GA1636" s="262"/>
      <c r="GB1636" s="262"/>
      <c r="GC1636" s="262"/>
      <c r="GD1636" s="262"/>
    </row>
    <row r="1637" spans="1:186" s="263" customFormat="1" x14ac:dyDescent="0.2">
      <c r="A1637" s="339" t="s">
        <v>13534</v>
      </c>
      <c r="B1637" s="280" t="s">
        <v>6954</v>
      </c>
      <c r="C1637" s="281" t="s">
        <v>6955</v>
      </c>
      <c r="D1637" s="130" t="s">
        <v>18</v>
      </c>
      <c r="E1637" s="130">
        <v>1</v>
      </c>
      <c r="F1637" s="130"/>
      <c r="G1637" s="282">
        <v>5</v>
      </c>
      <c r="H1637" s="283">
        <v>1.6666666666666666E-2</v>
      </c>
      <c r="I1637" s="358">
        <v>159.35</v>
      </c>
      <c r="J1637" s="284"/>
      <c r="K1637" s="283"/>
      <c r="L1637" s="284">
        <f>IF(ISNUMBER(I1637),ROUND(H1637*E1637*I1637,2),"")</f>
        <v>2.66</v>
      </c>
      <c r="M1637" s="284">
        <f t="shared" si="28"/>
        <v>79.8</v>
      </c>
      <c r="N1637" s="131"/>
      <c r="O1637" s="340"/>
      <c r="P1637" s="262"/>
      <c r="Q1637" s="262"/>
      <c r="R1637" s="262"/>
      <c r="S1637" s="262"/>
      <c r="T1637" s="262"/>
      <c r="U1637" s="262"/>
      <c r="V1637" s="262"/>
      <c r="W1637" s="262"/>
      <c r="X1637" s="262"/>
      <c r="Y1637" s="262"/>
      <c r="Z1637" s="262"/>
      <c r="AA1637" s="262"/>
      <c r="AB1637" s="262"/>
      <c r="AC1637" s="262"/>
      <c r="AD1637" s="262"/>
      <c r="AE1637" s="262"/>
      <c r="AF1637" s="262"/>
      <c r="AG1637" s="262"/>
      <c r="AH1637" s="262"/>
      <c r="AI1637" s="262"/>
      <c r="AJ1637" s="262"/>
      <c r="AK1637" s="262"/>
      <c r="AL1637" s="262"/>
      <c r="AM1637" s="262"/>
      <c r="AN1637" s="262"/>
      <c r="AO1637" s="262"/>
      <c r="AP1637" s="262"/>
      <c r="AQ1637" s="262"/>
      <c r="AR1637" s="262"/>
      <c r="AS1637" s="262"/>
      <c r="AT1637" s="262"/>
      <c r="AU1637" s="262"/>
      <c r="AV1637" s="262"/>
      <c r="AW1637" s="262"/>
      <c r="AX1637" s="262"/>
      <c r="AY1637" s="262"/>
      <c r="AZ1637" s="262"/>
      <c r="BA1637" s="262"/>
      <c r="BB1637" s="262"/>
      <c r="BC1637" s="262"/>
      <c r="BD1637" s="262"/>
      <c r="BE1637" s="262"/>
      <c r="BF1637" s="262"/>
      <c r="BG1637" s="262"/>
      <c r="BH1637" s="262"/>
      <c r="BI1637" s="262"/>
      <c r="BJ1637" s="262"/>
      <c r="BK1637" s="262"/>
      <c r="BL1637" s="262"/>
      <c r="BM1637" s="262"/>
      <c r="BN1637" s="262"/>
      <c r="BO1637" s="262"/>
      <c r="BP1637" s="262"/>
      <c r="BQ1637" s="262"/>
      <c r="BR1637" s="262"/>
      <c r="BS1637" s="262"/>
      <c r="BT1637" s="262"/>
      <c r="BU1637" s="262"/>
      <c r="BV1637" s="262"/>
      <c r="BW1637" s="262"/>
      <c r="BX1637" s="262"/>
      <c r="BY1637" s="262"/>
      <c r="BZ1637" s="262"/>
      <c r="CA1637" s="262"/>
      <c r="CB1637" s="262"/>
      <c r="CC1637" s="262"/>
      <c r="CD1637" s="262"/>
      <c r="CE1637" s="262"/>
      <c r="CF1637" s="262"/>
      <c r="CG1637" s="262"/>
      <c r="CH1637" s="262"/>
      <c r="CI1637" s="262"/>
      <c r="CJ1637" s="262"/>
      <c r="CK1637" s="262"/>
      <c r="CL1637" s="262"/>
      <c r="CM1637" s="262"/>
      <c r="CN1637" s="262"/>
      <c r="CO1637" s="262"/>
      <c r="CP1637" s="262"/>
      <c r="CQ1637" s="262"/>
      <c r="CR1637" s="262"/>
      <c r="CS1637" s="262"/>
      <c r="CT1637" s="262"/>
      <c r="CU1637" s="262"/>
      <c r="CV1637" s="262"/>
      <c r="CW1637" s="262"/>
      <c r="CX1637" s="262"/>
      <c r="CY1637" s="262"/>
      <c r="CZ1637" s="262"/>
      <c r="DA1637" s="262"/>
      <c r="DB1637" s="262"/>
      <c r="DC1637" s="262"/>
      <c r="DD1637" s="262"/>
      <c r="DE1637" s="262"/>
      <c r="DF1637" s="262"/>
      <c r="DG1637" s="262"/>
      <c r="DH1637" s="262"/>
      <c r="DI1637" s="262"/>
      <c r="DJ1637" s="262"/>
      <c r="DK1637" s="262"/>
      <c r="DL1637" s="262"/>
      <c r="DM1637" s="262"/>
      <c r="DN1637" s="262"/>
      <c r="DO1637" s="262"/>
      <c r="DP1637" s="262"/>
      <c r="DQ1637" s="262"/>
      <c r="DR1637" s="262"/>
      <c r="DS1637" s="262"/>
      <c r="DT1637" s="262"/>
      <c r="DU1637" s="262"/>
      <c r="DV1637" s="262"/>
      <c r="DW1637" s="262"/>
      <c r="DX1637" s="262"/>
      <c r="DY1637" s="262"/>
      <c r="DZ1637" s="262"/>
      <c r="EA1637" s="262"/>
      <c r="EB1637" s="262"/>
      <c r="EC1637" s="262"/>
      <c r="ED1637" s="262"/>
      <c r="EE1637" s="262"/>
      <c r="EF1637" s="262"/>
      <c r="EG1637" s="262"/>
      <c r="EH1637" s="262"/>
      <c r="EI1637" s="262"/>
      <c r="EJ1637" s="262"/>
      <c r="EK1637" s="262"/>
      <c r="EL1637" s="262"/>
      <c r="EM1637" s="262"/>
      <c r="EN1637" s="262"/>
      <c r="EO1637" s="262"/>
      <c r="EP1637" s="262"/>
      <c r="EQ1637" s="262"/>
      <c r="ER1637" s="262"/>
      <c r="ES1637" s="262"/>
      <c r="ET1637" s="262"/>
      <c r="EU1637" s="262"/>
      <c r="EV1637" s="262"/>
      <c r="EW1637" s="262"/>
      <c r="EX1637" s="262"/>
      <c r="EY1637" s="262"/>
      <c r="EZ1637" s="262"/>
      <c r="FA1637" s="262"/>
      <c r="FB1637" s="262"/>
      <c r="FC1637" s="262"/>
      <c r="FD1637" s="262"/>
      <c r="FE1637" s="262"/>
      <c r="FF1637" s="262"/>
      <c r="FG1637" s="262"/>
      <c r="FH1637" s="262"/>
      <c r="FI1637" s="262"/>
      <c r="FJ1637" s="262"/>
      <c r="FK1637" s="262"/>
      <c r="FL1637" s="262"/>
      <c r="FM1637" s="262"/>
      <c r="FN1637" s="262"/>
      <c r="FO1637" s="262"/>
      <c r="FP1637" s="262"/>
      <c r="FQ1637" s="262"/>
      <c r="FR1637" s="262"/>
      <c r="FS1637" s="262"/>
      <c r="FT1637" s="262"/>
      <c r="FU1637" s="262"/>
      <c r="FV1637" s="262"/>
      <c r="FW1637" s="262"/>
      <c r="FX1637" s="262"/>
      <c r="FY1637" s="262"/>
      <c r="FZ1637" s="262"/>
      <c r="GA1637" s="262"/>
      <c r="GB1637" s="262"/>
      <c r="GC1637" s="262"/>
      <c r="GD1637" s="262"/>
    </row>
    <row r="1638" spans="1:186" s="263" customFormat="1" x14ac:dyDescent="0.2">
      <c r="A1638" s="339" t="s">
        <v>13535</v>
      </c>
      <c r="B1638" s="280" t="s">
        <v>6956</v>
      </c>
      <c r="C1638" s="281" t="s">
        <v>6957</v>
      </c>
      <c r="D1638" s="130" t="s">
        <v>18</v>
      </c>
      <c r="E1638" s="130">
        <v>1</v>
      </c>
      <c r="F1638" s="130"/>
      <c r="G1638" s="282">
        <v>5</v>
      </c>
      <c r="H1638" s="283">
        <v>1.6666666666666666E-2</v>
      </c>
      <c r="I1638" s="358">
        <v>105.53</v>
      </c>
      <c r="J1638" s="284"/>
      <c r="K1638" s="283"/>
      <c r="L1638" s="284">
        <f>IF(ISNUMBER(I1638),ROUND(H1638*E1638*I1638,2),"")</f>
        <v>1.76</v>
      </c>
      <c r="M1638" s="284">
        <f t="shared" si="28"/>
        <v>52.8</v>
      </c>
      <c r="N1638" s="131"/>
      <c r="O1638" s="340"/>
      <c r="P1638" s="262"/>
      <c r="Q1638" s="262"/>
      <c r="R1638" s="262"/>
      <c r="S1638" s="262"/>
      <c r="T1638" s="262"/>
      <c r="U1638" s="262"/>
      <c r="V1638" s="262"/>
      <c r="W1638" s="262"/>
      <c r="X1638" s="262"/>
      <c r="Y1638" s="262"/>
      <c r="Z1638" s="262"/>
      <c r="AA1638" s="262"/>
      <c r="AB1638" s="262"/>
      <c r="AC1638" s="262"/>
      <c r="AD1638" s="262"/>
      <c r="AE1638" s="262"/>
      <c r="AF1638" s="262"/>
      <c r="AG1638" s="262"/>
      <c r="AH1638" s="262"/>
      <c r="AI1638" s="262"/>
      <c r="AJ1638" s="262"/>
      <c r="AK1638" s="262"/>
      <c r="AL1638" s="262"/>
      <c r="AM1638" s="262"/>
      <c r="AN1638" s="262"/>
      <c r="AO1638" s="262"/>
      <c r="AP1638" s="262"/>
      <c r="AQ1638" s="262"/>
      <c r="AR1638" s="262"/>
      <c r="AS1638" s="262"/>
      <c r="AT1638" s="262"/>
      <c r="AU1638" s="262"/>
      <c r="AV1638" s="262"/>
      <c r="AW1638" s="262"/>
      <c r="AX1638" s="262"/>
      <c r="AY1638" s="262"/>
      <c r="AZ1638" s="262"/>
      <c r="BA1638" s="262"/>
      <c r="BB1638" s="262"/>
      <c r="BC1638" s="262"/>
      <c r="BD1638" s="262"/>
      <c r="BE1638" s="262"/>
      <c r="BF1638" s="262"/>
      <c r="BG1638" s="262"/>
      <c r="BH1638" s="262"/>
      <c r="BI1638" s="262"/>
      <c r="BJ1638" s="262"/>
      <c r="BK1638" s="262"/>
      <c r="BL1638" s="262"/>
      <c r="BM1638" s="262"/>
      <c r="BN1638" s="262"/>
      <c r="BO1638" s="262"/>
      <c r="BP1638" s="262"/>
      <c r="BQ1638" s="262"/>
      <c r="BR1638" s="262"/>
      <c r="BS1638" s="262"/>
      <c r="BT1638" s="262"/>
      <c r="BU1638" s="262"/>
      <c r="BV1638" s="262"/>
      <c r="BW1638" s="262"/>
      <c r="BX1638" s="262"/>
      <c r="BY1638" s="262"/>
      <c r="BZ1638" s="262"/>
      <c r="CA1638" s="262"/>
      <c r="CB1638" s="262"/>
      <c r="CC1638" s="262"/>
      <c r="CD1638" s="262"/>
      <c r="CE1638" s="262"/>
      <c r="CF1638" s="262"/>
      <c r="CG1638" s="262"/>
      <c r="CH1638" s="262"/>
      <c r="CI1638" s="262"/>
      <c r="CJ1638" s="262"/>
      <c r="CK1638" s="262"/>
      <c r="CL1638" s="262"/>
      <c r="CM1638" s="262"/>
      <c r="CN1638" s="262"/>
      <c r="CO1638" s="262"/>
      <c r="CP1638" s="262"/>
      <c r="CQ1638" s="262"/>
      <c r="CR1638" s="262"/>
      <c r="CS1638" s="262"/>
      <c r="CT1638" s="262"/>
      <c r="CU1638" s="262"/>
      <c r="CV1638" s="262"/>
      <c r="CW1638" s="262"/>
      <c r="CX1638" s="262"/>
      <c r="CY1638" s="262"/>
      <c r="CZ1638" s="262"/>
      <c r="DA1638" s="262"/>
      <c r="DB1638" s="262"/>
      <c r="DC1638" s="262"/>
      <c r="DD1638" s="262"/>
      <c r="DE1638" s="262"/>
      <c r="DF1638" s="262"/>
      <c r="DG1638" s="262"/>
      <c r="DH1638" s="262"/>
      <c r="DI1638" s="262"/>
      <c r="DJ1638" s="262"/>
      <c r="DK1638" s="262"/>
      <c r="DL1638" s="262"/>
      <c r="DM1638" s="262"/>
      <c r="DN1638" s="262"/>
      <c r="DO1638" s="262"/>
      <c r="DP1638" s="262"/>
      <c r="DQ1638" s="262"/>
      <c r="DR1638" s="262"/>
      <c r="DS1638" s="262"/>
      <c r="DT1638" s="262"/>
      <c r="DU1638" s="262"/>
      <c r="DV1638" s="262"/>
      <c r="DW1638" s="262"/>
      <c r="DX1638" s="262"/>
      <c r="DY1638" s="262"/>
      <c r="DZ1638" s="262"/>
      <c r="EA1638" s="262"/>
      <c r="EB1638" s="262"/>
      <c r="EC1638" s="262"/>
      <c r="ED1638" s="262"/>
      <c r="EE1638" s="262"/>
      <c r="EF1638" s="262"/>
      <c r="EG1638" s="262"/>
      <c r="EH1638" s="262"/>
      <c r="EI1638" s="262"/>
      <c r="EJ1638" s="262"/>
      <c r="EK1638" s="262"/>
      <c r="EL1638" s="262"/>
      <c r="EM1638" s="262"/>
      <c r="EN1638" s="262"/>
      <c r="EO1638" s="262"/>
      <c r="EP1638" s="262"/>
      <c r="EQ1638" s="262"/>
      <c r="ER1638" s="262"/>
      <c r="ES1638" s="262"/>
      <c r="ET1638" s="262"/>
      <c r="EU1638" s="262"/>
      <c r="EV1638" s="262"/>
      <c r="EW1638" s="262"/>
      <c r="EX1638" s="262"/>
      <c r="EY1638" s="262"/>
      <c r="EZ1638" s="262"/>
      <c r="FA1638" s="262"/>
      <c r="FB1638" s="262"/>
      <c r="FC1638" s="262"/>
      <c r="FD1638" s="262"/>
      <c r="FE1638" s="262"/>
      <c r="FF1638" s="262"/>
      <c r="FG1638" s="262"/>
      <c r="FH1638" s="262"/>
      <c r="FI1638" s="262"/>
      <c r="FJ1638" s="262"/>
      <c r="FK1638" s="262"/>
      <c r="FL1638" s="262"/>
      <c r="FM1638" s="262"/>
      <c r="FN1638" s="262"/>
      <c r="FO1638" s="262"/>
      <c r="FP1638" s="262"/>
      <c r="FQ1638" s="262"/>
      <c r="FR1638" s="262"/>
      <c r="FS1638" s="262"/>
      <c r="FT1638" s="262"/>
      <c r="FU1638" s="262"/>
      <c r="FV1638" s="262"/>
      <c r="FW1638" s="262"/>
      <c r="FX1638" s="262"/>
      <c r="FY1638" s="262"/>
      <c r="FZ1638" s="262"/>
      <c r="GA1638" s="262"/>
      <c r="GB1638" s="262"/>
      <c r="GC1638" s="262"/>
      <c r="GD1638" s="262"/>
    </row>
    <row r="1639" spans="1:186" s="263" customFormat="1" x14ac:dyDescent="0.2">
      <c r="A1639" s="339" t="s">
        <v>13536</v>
      </c>
      <c r="B1639" s="280" t="s">
        <v>6958</v>
      </c>
      <c r="C1639" s="281" t="s">
        <v>6959</v>
      </c>
      <c r="D1639" s="130" t="s">
        <v>18</v>
      </c>
      <c r="E1639" s="130">
        <v>1</v>
      </c>
      <c r="F1639" s="130"/>
      <c r="G1639" s="282">
        <v>5</v>
      </c>
      <c r="H1639" s="283">
        <v>1.6666666666666666E-2</v>
      </c>
      <c r="I1639" s="358">
        <v>162.99</v>
      </c>
      <c r="J1639" s="284"/>
      <c r="K1639" s="283"/>
      <c r="L1639" s="284">
        <f>IF(ISNUMBER(I1639),ROUND(H1639*E1639*I1639,2),"")</f>
        <v>2.72</v>
      </c>
      <c r="M1639" s="284">
        <f t="shared" si="28"/>
        <v>81.599999999999994</v>
      </c>
      <c r="N1639" s="131"/>
      <c r="O1639" s="340"/>
      <c r="P1639" s="262"/>
      <c r="Q1639" s="262"/>
      <c r="R1639" s="262"/>
      <c r="S1639" s="262"/>
      <c r="T1639" s="262"/>
      <c r="U1639" s="262"/>
      <c r="V1639" s="262"/>
      <c r="W1639" s="262"/>
      <c r="X1639" s="262"/>
      <c r="Y1639" s="262"/>
      <c r="Z1639" s="262"/>
      <c r="AA1639" s="262"/>
      <c r="AB1639" s="262"/>
      <c r="AC1639" s="262"/>
      <c r="AD1639" s="262"/>
      <c r="AE1639" s="262"/>
      <c r="AF1639" s="262"/>
      <c r="AG1639" s="262"/>
      <c r="AH1639" s="262"/>
      <c r="AI1639" s="262"/>
      <c r="AJ1639" s="262"/>
      <c r="AK1639" s="262"/>
      <c r="AL1639" s="262"/>
      <c r="AM1639" s="262"/>
      <c r="AN1639" s="262"/>
      <c r="AO1639" s="262"/>
      <c r="AP1639" s="262"/>
      <c r="AQ1639" s="262"/>
      <c r="AR1639" s="262"/>
      <c r="AS1639" s="262"/>
      <c r="AT1639" s="262"/>
      <c r="AU1639" s="262"/>
      <c r="AV1639" s="262"/>
      <c r="AW1639" s="262"/>
      <c r="AX1639" s="262"/>
      <c r="AY1639" s="262"/>
      <c r="AZ1639" s="262"/>
      <c r="BA1639" s="262"/>
      <c r="BB1639" s="262"/>
      <c r="BC1639" s="262"/>
      <c r="BD1639" s="262"/>
      <c r="BE1639" s="262"/>
      <c r="BF1639" s="262"/>
      <c r="BG1639" s="262"/>
      <c r="BH1639" s="262"/>
      <c r="BI1639" s="262"/>
      <c r="BJ1639" s="262"/>
      <c r="BK1639" s="262"/>
      <c r="BL1639" s="262"/>
      <c r="BM1639" s="262"/>
      <c r="BN1639" s="262"/>
      <c r="BO1639" s="262"/>
      <c r="BP1639" s="262"/>
      <c r="BQ1639" s="262"/>
      <c r="BR1639" s="262"/>
      <c r="BS1639" s="262"/>
      <c r="BT1639" s="262"/>
      <c r="BU1639" s="262"/>
      <c r="BV1639" s="262"/>
      <c r="BW1639" s="262"/>
      <c r="BX1639" s="262"/>
      <c r="BY1639" s="262"/>
      <c r="BZ1639" s="262"/>
      <c r="CA1639" s="262"/>
      <c r="CB1639" s="262"/>
      <c r="CC1639" s="262"/>
      <c r="CD1639" s="262"/>
      <c r="CE1639" s="262"/>
      <c r="CF1639" s="262"/>
      <c r="CG1639" s="262"/>
      <c r="CH1639" s="262"/>
      <c r="CI1639" s="262"/>
      <c r="CJ1639" s="262"/>
      <c r="CK1639" s="262"/>
      <c r="CL1639" s="262"/>
      <c r="CM1639" s="262"/>
      <c r="CN1639" s="262"/>
      <c r="CO1639" s="262"/>
      <c r="CP1639" s="262"/>
      <c r="CQ1639" s="262"/>
      <c r="CR1639" s="262"/>
      <c r="CS1639" s="262"/>
      <c r="CT1639" s="262"/>
      <c r="CU1639" s="262"/>
      <c r="CV1639" s="262"/>
      <c r="CW1639" s="262"/>
      <c r="CX1639" s="262"/>
      <c r="CY1639" s="262"/>
      <c r="CZ1639" s="262"/>
      <c r="DA1639" s="262"/>
      <c r="DB1639" s="262"/>
      <c r="DC1639" s="262"/>
      <c r="DD1639" s="262"/>
      <c r="DE1639" s="262"/>
      <c r="DF1639" s="262"/>
      <c r="DG1639" s="262"/>
      <c r="DH1639" s="262"/>
      <c r="DI1639" s="262"/>
      <c r="DJ1639" s="262"/>
      <c r="DK1639" s="262"/>
      <c r="DL1639" s="262"/>
      <c r="DM1639" s="262"/>
      <c r="DN1639" s="262"/>
      <c r="DO1639" s="262"/>
      <c r="DP1639" s="262"/>
      <c r="DQ1639" s="262"/>
      <c r="DR1639" s="262"/>
      <c r="DS1639" s="262"/>
      <c r="DT1639" s="262"/>
      <c r="DU1639" s="262"/>
      <c r="DV1639" s="262"/>
      <c r="DW1639" s="262"/>
      <c r="DX1639" s="262"/>
      <c r="DY1639" s="262"/>
      <c r="DZ1639" s="262"/>
      <c r="EA1639" s="262"/>
      <c r="EB1639" s="262"/>
      <c r="EC1639" s="262"/>
      <c r="ED1639" s="262"/>
      <c r="EE1639" s="262"/>
      <c r="EF1639" s="262"/>
      <c r="EG1639" s="262"/>
      <c r="EH1639" s="262"/>
      <c r="EI1639" s="262"/>
      <c r="EJ1639" s="262"/>
      <c r="EK1639" s="262"/>
      <c r="EL1639" s="262"/>
      <c r="EM1639" s="262"/>
      <c r="EN1639" s="262"/>
      <c r="EO1639" s="262"/>
      <c r="EP1639" s="262"/>
      <c r="EQ1639" s="262"/>
      <c r="ER1639" s="262"/>
      <c r="ES1639" s="262"/>
      <c r="ET1639" s="262"/>
      <c r="EU1639" s="262"/>
      <c r="EV1639" s="262"/>
      <c r="EW1639" s="262"/>
      <c r="EX1639" s="262"/>
      <c r="EY1639" s="262"/>
      <c r="EZ1639" s="262"/>
      <c r="FA1639" s="262"/>
      <c r="FB1639" s="262"/>
      <c r="FC1639" s="262"/>
      <c r="FD1639" s="262"/>
      <c r="FE1639" s="262"/>
      <c r="FF1639" s="262"/>
      <c r="FG1639" s="262"/>
      <c r="FH1639" s="262"/>
      <c r="FI1639" s="262"/>
      <c r="FJ1639" s="262"/>
      <c r="FK1639" s="262"/>
      <c r="FL1639" s="262"/>
      <c r="FM1639" s="262"/>
      <c r="FN1639" s="262"/>
      <c r="FO1639" s="262"/>
      <c r="FP1639" s="262"/>
      <c r="FQ1639" s="262"/>
      <c r="FR1639" s="262"/>
      <c r="FS1639" s="262"/>
      <c r="FT1639" s="262"/>
      <c r="FU1639" s="262"/>
      <c r="FV1639" s="262"/>
      <c r="FW1639" s="262"/>
      <c r="FX1639" s="262"/>
      <c r="FY1639" s="262"/>
      <c r="FZ1639" s="262"/>
      <c r="GA1639" s="262"/>
      <c r="GB1639" s="262"/>
      <c r="GC1639" s="262"/>
      <c r="GD1639" s="262"/>
    </row>
    <row r="1640" spans="1:186" s="263" customFormat="1" x14ac:dyDescent="0.2">
      <c r="A1640" s="339" t="s">
        <v>13537</v>
      </c>
      <c r="B1640" s="280" t="s">
        <v>6960</v>
      </c>
      <c r="C1640" s="281" t="s">
        <v>6961</v>
      </c>
      <c r="D1640" s="130" t="s">
        <v>18</v>
      </c>
      <c r="E1640" s="130">
        <v>1</v>
      </c>
      <c r="F1640" s="130"/>
      <c r="G1640" s="282">
        <v>5</v>
      </c>
      <c r="H1640" s="283">
        <v>1.6666666666666666E-2</v>
      </c>
      <c r="I1640" s="358">
        <v>119.36</v>
      </c>
      <c r="J1640" s="284"/>
      <c r="K1640" s="283"/>
      <c r="L1640" s="284">
        <f>IF(ISNUMBER(I1640),ROUND(H1640*E1640*I1640,2),"")</f>
        <v>1.99</v>
      </c>
      <c r="M1640" s="284">
        <f t="shared" si="28"/>
        <v>59.7</v>
      </c>
      <c r="N1640" s="131"/>
      <c r="O1640" s="340"/>
      <c r="P1640" s="262"/>
      <c r="Q1640" s="262"/>
      <c r="R1640" s="262"/>
      <c r="S1640" s="262"/>
      <c r="T1640" s="262"/>
      <c r="U1640" s="262"/>
      <c r="V1640" s="262"/>
      <c r="W1640" s="262"/>
      <c r="X1640" s="262"/>
      <c r="Y1640" s="262"/>
      <c r="Z1640" s="262"/>
      <c r="AA1640" s="262"/>
      <c r="AB1640" s="262"/>
      <c r="AC1640" s="262"/>
      <c r="AD1640" s="262"/>
      <c r="AE1640" s="262"/>
      <c r="AF1640" s="262"/>
      <c r="AG1640" s="262"/>
      <c r="AH1640" s="262"/>
      <c r="AI1640" s="262"/>
      <c r="AJ1640" s="262"/>
      <c r="AK1640" s="262"/>
      <c r="AL1640" s="262"/>
      <c r="AM1640" s="262"/>
      <c r="AN1640" s="262"/>
      <c r="AO1640" s="262"/>
      <c r="AP1640" s="262"/>
      <c r="AQ1640" s="262"/>
      <c r="AR1640" s="262"/>
      <c r="AS1640" s="262"/>
      <c r="AT1640" s="262"/>
      <c r="AU1640" s="262"/>
      <c r="AV1640" s="262"/>
      <c r="AW1640" s="262"/>
      <c r="AX1640" s="262"/>
      <c r="AY1640" s="262"/>
      <c r="AZ1640" s="262"/>
      <c r="BA1640" s="262"/>
      <c r="BB1640" s="262"/>
      <c r="BC1640" s="262"/>
      <c r="BD1640" s="262"/>
      <c r="BE1640" s="262"/>
      <c r="BF1640" s="262"/>
      <c r="BG1640" s="262"/>
      <c r="BH1640" s="262"/>
      <c r="BI1640" s="262"/>
      <c r="BJ1640" s="262"/>
      <c r="BK1640" s="262"/>
      <c r="BL1640" s="262"/>
      <c r="BM1640" s="262"/>
      <c r="BN1640" s="262"/>
      <c r="BO1640" s="262"/>
      <c r="BP1640" s="262"/>
      <c r="BQ1640" s="262"/>
      <c r="BR1640" s="262"/>
      <c r="BS1640" s="262"/>
      <c r="BT1640" s="262"/>
      <c r="BU1640" s="262"/>
      <c r="BV1640" s="262"/>
      <c r="BW1640" s="262"/>
      <c r="BX1640" s="262"/>
      <c r="BY1640" s="262"/>
      <c r="BZ1640" s="262"/>
      <c r="CA1640" s="262"/>
      <c r="CB1640" s="262"/>
      <c r="CC1640" s="262"/>
      <c r="CD1640" s="262"/>
      <c r="CE1640" s="262"/>
      <c r="CF1640" s="262"/>
      <c r="CG1640" s="262"/>
      <c r="CH1640" s="262"/>
      <c r="CI1640" s="262"/>
      <c r="CJ1640" s="262"/>
      <c r="CK1640" s="262"/>
      <c r="CL1640" s="262"/>
      <c r="CM1640" s="262"/>
      <c r="CN1640" s="262"/>
      <c r="CO1640" s="262"/>
      <c r="CP1640" s="262"/>
      <c r="CQ1640" s="262"/>
      <c r="CR1640" s="262"/>
      <c r="CS1640" s="262"/>
      <c r="CT1640" s="262"/>
      <c r="CU1640" s="262"/>
      <c r="CV1640" s="262"/>
      <c r="CW1640" s="262"/>
      <c r="CX1640" s="262"/>
      <c r="CY1640" s="262"/>
      <c r="CZ1640" s="262"/>
      <c r="DA1640" s="262"/>
      <c r="DB1640" s="262"/>
      <c r="DC1640" s="262"/>
      <c r="DD1640" s="262"/>
      <c r="DE1640" s="262"/>
      <c r="DF1640" s="262"/>
      <c r="DG1640" s="262"/>
      <c r="DH1640" s="262"/>
      <c r="DI1640" s="262"/>
      <c r="DJ1640" s="262"/>
      <c r="DK1640" s="262"/>
      <c r="DL1640" s="262"/>
      <c r="DM1640" s="262"/>
      <c r="DN1640" s="262"/>
      <c r="DO1640" s="262"/>
      <c r="DP1640" s="262"/>
      <c r="DQ1640" s="262"/>
      <c r="DR1640" s="262"/>
      <c r="DS1640" s="262"/>
      <c r="DT1640" s="262"/>
      <c r="DU1640" s="262"/>
      <c r="DV1640" s="262"/>
      <c r="DW1640" s="262"/>
      <c r="DX1640" s="262"/>
      <c r="DY1640" s="262"/>
      <c r="DZ1640" s="262"/>
      <c r="EA1640" s="262"/>
      <c r="EB1640" s="262"/>
      <c r="EC1640" s="262"/>
      <c r="ED1640" s="262"/>
      <c r="EE1640" s="262"/>
      <c r="EF1640" s="262"/>
      <c r="EG1640" s="262"/>
      <c r="EH1640" s="262"/>
      <c r="EI1640" s="262"/>
      <c r="EJ1640" s="262"/>
      <c r="EK1640" s="262"/>
      <c r="EL1640" s="262"/>
      <c r="EM1640" s="262"/>
      <c r="EN1640" s="262"/>
      <c r="EO1640" s="262"/>
      <c r="EP1640" s="262"/>
      <c r="EQ1640" s="262"/>
      <c r="ER1640" s="262"/>
      <c r="ES1640" s="262"/>
      <c r="ET1640" s="262"/>
      <c r="EU1640" s="262"/>
      <c r="EV1640" s="262"/>
      <c r="EW1640" s="262"/>
      <c r="EX1640" s="262"/>
      <c r="EY1640" s="262"/>
      <c r="EZ1640" s="262"/>
      <c r="FA1640" s="262"/>
      <c r="FB1640" s="262"/>
      <c r="FC1640" s="262"/>
      <c r="FD1640" s="262"/>
      <c r="FE1640" s="262"/>
      <c r="FF1640" s="262"/>
      <c r="FG1640" s="262"/>
      <c r="FH1640" s="262"/>
      <c r="FI1640" s="262"/>
      <c r="FJ1640" s="262"/>
      <c r="FK1640" s="262"/>
      <c r="FL1640" s="262"/>
      <c r="FM1640" s="262"/>
      <c r="FN1640" s="262"/>
      <c r="FO1640" s="262"/>
      <c r="FP1640" s="262"/>
      <c r="FQ1640" s="262"/>
      <c r="FR1640" s="262"/>
      <c r="FS1640" s="262"/>
      <c r="FT1640" s="262"/>
      <c r="FU1640" s="262"/>
      <c r="FV1640" s="262"/>
      <c r="FW1640" s="262"/>
      <c r="FX1640" s="262"/>
      <c r="FY1640" s="262"/>
      <c r="FZ1640" s="262"/>
      <c r="GA1640" s="262"/>
      <c r="GB1640" s="262"/>
      <c r="GC1640" s="262"/>
      <c r="GD1640" s="262"/>
    </row>
    <row r="1641" spans="1:186" s="263" customFormat="1" x14ac:dyDescent="0.2">
      <c r="A1641" s="339" t="s">
        <v>13538</v>
      </c>
      <c r="B1641" s="280" t="s">
        <v>6962</v>
      </c>
      <c r="C1641" s="281" t="s">
        <v>6963</v>
      </c>
      <c r="D1641" s="130" t="s">
        <v>18</v>
      </c>
      <c r="E1641" s="130">
        <v>1</v>
      </c>
      <c r="F1641" s="130"/>
      <c r="G1641" s="282">
        <v>5</v>
      </c>
      <c r="H1641" s="283">
        <v>1.6666666666666666E-2</v>
      </c>
      <c r="I1641" s="358">
        <v>168.99</v>
      </c>
      <c r="J1641" s="284"/>
      <c r="K1641" s="283"/>
      <c r="L1641" s="284">
        <f>IF(ISNUMBER(I1641),ROUND(H1641*E1641*I1641,2),"")</f>
        <v>2.82</v>
      </c>
      <c r="M1641" s="284">
        <f t="shared" si="28"/>
        <v>84.6</v>
      </c>
      <c r="N1641" s="131"/>
      <c r="O1641" s="340"/>
      <c r="P1641" s="262"/>
      <c r="Q1641" s="262"/>
      <c r="R1641" s="262"/>
      <c r="S1641" s="262"/>
      <c r="T1641" s="262"/>
      <c r="U1641" s="262"/>
      <c r="V1641" s="262"/>
      <c r="W1641" s="262"/>
      <c r="X1641" s="262"/>
      <c r="Y1641" s="262"/>
      <c r="Z1641" s="262"/>
      <c r="AA1641" s="262"/>
      <c r="AB1641" s="262"/>
      <c r="AC1641" s="262"/>
      <c r="AD1641" s="262"/>
      <c r="AE1641" s="262"/>
      <c r="AF1641" s="262"/>
      <c r="AG1641" s="262"/>
      <c r="AH1641" s="262"/>
      <c r="AI1641" s="262"/>
      <c r="AJ1641" s="262"/>
      <c r="AK1641" s="262"/>
      <c r="AL1641" s="262"/>
      <c r="AM1641" s="262"/>
      <c r="AN1641" s="262"/>
      <c r="AO1641" s="262"/>
      <c r="AP1641" s="262"/>
      <c r="AQ1641" s="262"/>
      <c r="AR1641" s="262"/>
      <c r="AS1641" s="262"/>
      <c r="AT1641" s="262"/>
      <c r="AU1641" s="262"/>
      <c r="AV1641" s="262"/>
      <c r="AW1641" s="262"/>
      <c r="AX1641" s="262"/>
      <c r="AY1641" s="262"/>
      <c r="AZ1641" s="262"/>
      <c r="BA1641" s="262"/>
      <c r="BB1641" s="262"/>
      <c r="BC1641" s="262"/>
      <c r="BD1641" s="262"/>
      <c r="BE1641" s="262"/>
      <c r="BF1641" s="262"/>
      <c r="BG1641" s="262"/>
      <c r="BH1641" s="262"/>
      <c r="BI1641" s="262"/>
      <c r="BJ1641" s="262"/>
      <c r="BK1641" s="262"/>
      <c r="BL1641" s="262"/>
      <c r="BM1641" s="262"/>
      <c r="BN1641" s="262"/>
      <c r="BO1641" s="262"/>
      <c r="BP1641" s="262"/>
      <c r="BQ1641" s="262"/>
      <c r="BR1641" s="262"/>
      <c r="BS1641" s="262"/>
      <c r="BT1641" s="262"/>
      <c r="BU1641" s="262"/>
      <c r="BV1641" s="262"/>
      <c r="BW1641" s="262"/>
      <c r="BX1641" s="262"/>
      <c r="BY1641" s="262"/>
      <c r="BZ1641" s="262"/>
      <c r="CA1641" s="262"/>
      <c r="CB1641" s="262"/>
      <c r="CC1641" s="262"/>
      <c r="CD1641" s="262"/>
      <c r="CE1641" s="262"/>
      <c r="CF1641" s="262"/>
      <c r="CG1641" s="262"/>
      <c r="CH1641" s="262"/>
      <c r="CI1641" s="262"/>
      <c r="CJ1641" s="262"/>
      <c r="CK1641" s="262"/>
      <c r="CL1641" s="262"/>
      <c r="CM1641" s="262"/>
      <c r="CN1641" s="262"/>
      <c r="CO1641" s="262"/>
      <c r="CP1641" s="262"/>
      <c r="CQ1641" s="262"/>
      <c r="CR1641" s="262"/>
      <c r="CS1641" s="262"/>
      <c r="CT1641" s="262"/>
      <c r="CU1641" s="262"/>
      <c r="CV1641" s="262"/>
      <c r="CW1641" s="262"/>
      <c r="CX1641" s="262"/>
      <c r="CY1641" s="262"/>
      <c r="CZ1641" s="262"/>
      <c r="DA1641" s="262"/>
      <c r="DB1641" s="262"/>
      <c r="DC1641" s="262"/>
      <c r="DD1641" s="262"/>
      <c r="DE1641" s="262"/>
      <c r="DF1641" s="262"/>
      <c r="DG1641" s="262"/>
      <c r="DH1641" s="262"/>
      <c r="DI1641" s="262"/>
      <c r="DJ1641" s="262"/>
      <c r="DK1641" s="262"/>
      <c r="DL1641" s="262"/>
      <c r="DM1641" s="262"/>
      <c r="DN1641" s="262"/>
      <c r="DO1641" s="262"/>
      <c r="DP1641" s="262"/>
      <c r="DQ1641" s="262"/>
      <c r="DR1641" s="262"/>
      <c r="DS1641" s="262"/>
      <c r="DT1641" s="262"/>
      <c r="DU1641" s="262"/>
      <c r="DV1641" s="262"/>
      <c r="DW1641" s="262"/>
      <c r="DX1641" s="262"/>
      <c r="DY1641" s="262"/>
      <c r="DZ1641" s="262"/>
      <c r="EA1641" s="262"/>
      <c r="EB1641" s="262"/>
      <c r="EC1641" s="262"/>
      <c r="ED1641" s="262"/>
      <c r="EE1641" s="262"/>
      <c r="EF1641" s="262"/>
      <c r="EG1641" s="262"/>
      <c r="EH1641" s="262"/>
      <c r="EI1641" s="262"/>
      <c r="EJ1641" s="262"/>
      <c r="EK1641" s="262"/>
      <c r="EL1641" s="262"/>
      <c r="EM1641" s="262"/>
      <c r="EN1641" s="262"/>
      <c r="EO1641" s="262"/>
      <c r="EP1641" s="262"/>
      <c r="EQ1641" s="262"/>
      <c r="ER1641" s="262"/>
      <c r="ES1641" s="262"/>
      <c r="ET1641" s="262"/>
      <c r="EU1641" s="262"/>
      <c r="EV1641" s="262"/>
      <c r="EW1641" s="262"/>
      <c r="EX1641" s="262"/>
      <c r="EY1641" s="262"/>
      <c r="EZ1641" s="262"/>
      <c r="FA1641" s="262"/>
      <c r="FB1641" s="262"/>
      <c r="FC1641" s="262"/>
      <c r="FD1641" s="262"/>
      <c r="FE1641" s="262"/>
      <c r="FF1641" s="262"/>
      <c r="FG1641" s="262"/>
      <c r="FH1641" s="262"/>
      <c r="FI1641" s="262"/>
      <c r="FJ1641" s="262"/>
      <c r="FK1641" s="262"/>
      <c r="FL1641" s="262"/>
      <c r="FM1641" s="262"/>
      <c r="FN1641" s="262"/>
      <c r="FO1641" s="262"/>
      <c r="FP1641" s="262"/>
      <c r="FQ1641" s="262"/>
      <c r="FR1641" s="262"/>
      <c r="FS1641" s="262"/>
      <c r="FT1641" s="262"/>
      <c r="FU1641" s="262"/>
      <c r="FV1641" s="262"/>
      <c r="FW1641" s="262"/>
      <c r="FX1641" s="262"/>
      <c r="FY1641" s="262"/>
      <c r="FZ1641" s="262"/>
      <c r="GA1641" s="262"/>
      <c r="GB1641" s="262"/>
      <c r="GC1641" s="262"/>
      <c r="GD1641" s="262"/>
    </row>
    <row r="1642" spans="1:186" s="263" customFormat="1" x14ac:dyDescent="0.2">
      <c r="A1642" s="339" t="s">
        <v>13539</v>
      </c>
      <c r="B1642" s="280" t="s">
        <v>6964</v>
      </c>
      <c r="C1642" s="281" t="s">
        <v>6965</v>
      </c>
      <c r="D1642" s="130" t="s">
        <v>18</v>
      </c>
      <c r="E1642" s="130">
        <v>1</v>
      </c>
      <c r="F1642" s="130"/>
      <c r="G1642" s="282">
        <v>5</v>
      </c>
      <c r="H1642" s="283">
        <v>1.6666666666666666E-2</v>
      </c>
      <c r="I1642" s="358">
        <v>124.08</v>
      </c>
      <c r="J1642" s="284"/>
      <c r="K1642" s="283"/>
      <c r="L1642" s="284">
        <f>IF(ISNUMBER(I1642),ROUND(H1642*E1642*I1642,2),"")</f>
        <v>2.0699999999999998</v>
      </c>
      <c r="M1642" s="284">
        <f t="shared" ref="M1642:M1650" si="29">IF(ISNUMBER(I1642),ROUND(L1642*30,2),"")</f>
        <v>62.1</v>
      </c>
      <c r="N1642" s="131"/>
      <c r="O1642" s="340"/>
      <c r="P1642" s="262"/>
      <c r="Q1642" s="262"/>
      <c r="R1642" s="262"/>
      <c r="S1642" s="262"/>
      <c r="T1642" s="262"/>
      <c r="U1642" s="262"/>
      <c r="V1642" s="262"/>
      <c r="W1642" s="262"/>
      <c r="X1642" s="262"/>
      <c r="Y1642" s="262"/>
      <c r="Z1642" s="262"/>
      <c r="AA1642" s="262"/>
      <c r="AB1642" s="262"/>
      <c r="AC1642" s="262"/>
      <c r="AD1642" s="262"/>
      <c r="AE1642" s="262"/>
      <c r="AF1642" s="262"/>
      <c r="AG1642" s="262"/>
      <c r="AH1642" s="262"/>
      <c r="AI1642" s="262"/>
      <c r="AJ1642" s="262"/>
      <c r="AK1642" s="262"/>
      <c r="AL1642" s="262"/>
      <c r="AM1642" s="262"/>
      <c r="AN1642" s="262"/>
      <c r="AO1642" s="262"/>
      <c r="AP1642" s="262"/>
      <c r="AQ1642" s="262"/>
      <c r="AR1642" s="262"/>
      <c r="AS1642" s="262"/>
      <c r="AT1642" s="262"/>
      <c r="AU1642" s="262"/>
      <c r="AV1642" s="262"/>
      <c r="AW1642" s="262"/>
      <c r="AX1642" s="262"/>
      <c r="AY1642" s="262"/>
      <c r="AZ1642" s="262"/>
      <c r="BA1642" s="262"/>
      <c r="BB1642" s="262"/>
      <c r="BC1642" s="262"/>
      <c r="BD1642" s="262"/>
      <c r="BE1642" s="262"/>
      <c r="BF1642" s="262"/>
      <c r="BG1642" s="262"/>
      <c r="BH1642" s="262"/>
      <c r="BI1642" s="262"/>
      <c r="BJ1642" s="262"/>
      <c r="BK1642" s="262"/>
      <c r="BL1642" s="262"/>
      <c r="BM1642" s="262"/>
      <c r="BN1642" s="262"/>
      <c r="BO1642" s="262"/>
      <c r="BP1642" s="262"/>
      <c r="BQ1642" s="262"/>
      <c r="BR1642" s="262"/>
      <c r="BS1642" s="262"/>
      <c r="BT1642" s="262"/>
      <c r="BU1642" s="262"/>
      <c r="BV1642" s="262"/>
      <c r="BW1642" s="262"/>
      <c r="BX1642" s="262"/>
      <c r="BY1642" s="262"/>
      <c r="BZ1642" s="262"/>
      <c r="CA1642" s="262"/>
      <c r="CB1642" s="262"/>
      <c r="CC1642" s="262"/>
      <c r="CD1642" s="262"/>
      <c r="CE1642" s="262"/>
      <c r="CF1642" s="262"/>
      <c r="CG1642" s="262"/>
      <c r="CH1642" s="262"/>
      <c r="CI1642" s="262"/>
      <c r="CJ1642" s="262"/>
      <c r="CK1642" s="262"/>
      <c r="CL1642" s="262"/>
      <c r="CM1642" s="262"/>
      <c r="CN1642" s="262"/>
      <c r="CO1642" s="262"/>
      <c r="CP1642" s="262"/>
      <c r="CQ1642" s="262"/>
      <c r="CR1642" s="262"/>
      <c r="CS1642" s="262"/>
      <c r="CT1642" s="262"/>
      <c r="CU1642" s="262"/>
      <c r="CV1642" s="262"/>
      <c r="CW1642" s="262"/>
      <c r="CX1642" s="262"/>
      <c r="CY1642" s="262"/>
      <c r="CZ1642" s="262"/>
      <c r="DA1642" s="262"/>
      <c r="DB1642" s="262"/>
      <c r="DC1642" s="262"/>
      <c r="DD1642" s="262"/>
      <c r="DE1642" s="262"/>
      <c r="DF1642" s="262"/>
      <c r="DG1642" s="262"/>
      <c r="DH1642" s="262"/>
      <c r="DI1642" s="262"/>
      <c r="DJ1642" s="262"/>
      <c r="DK1642" s="262"/>
      <c r="DL1642" s="262"/>
      <c r="DM1642" s="262"/>
      <c r="DN1642" s="262"/>
      <c r="DO1642" s="262"/>
      <c r="DP1642" s="262"/>
      <c r="DQ1642" s="262"/>
      <c r="DR1642" s="262"/>
      <c r="DS1642" s="262"/>
      <c r="DT1642" s="262"/>
      <c r="DU1642" s="262"/>
      <c r="DV1642" s="262"/>
      <c r="DW1642" s="262"/>
      <c r="DX1642" s="262"/>
      <c r="DY1642" s="262"/>
      <c r="DZ1642" s="262"/>
      <c r="EA1642" s="262"/>
      <c r="EB1642" s="262"/>
      <c r="EC1642" s="262"/>
      <c r="ED1642" s="262"/>
      <c r="EE1642" s="262"/>
      <c r="EF1642" s="262"/>
      <c r="EG1642" s="262"/>
      <c r="EH1642" s="262"/>
      <c r="EI1642" s="262"/>
      <c r="EJ1642" s="262"/>
      <c r="EK1642" s="262"/>
      <c r="EL1642" s="262"/>
      <c r="EM1642" s="262"/>
      <c r="EN1642" s="262"/>
      <c r="EO1642" s="262"/>
      <c r="EP1642" s="262"/>
      <c r="EQ1642" s="262"/>
      <c r="ER1642" s="262"/>
      <c r="ES1642" s="262"/>
      <c r="ET1642" s="262"/>
      <c r="EU1642" s="262"/>
      <c r="EV1642" s="262"/>
      <c r="EW1642" s="262"/>
      <c r="EX1642" s="262"/>
      <c r="EY1642" s="262"/>
      <c r="EZ1642" s="262"/>
      <c r="FA1642" s="262"/>
      <c r="FB1642" s="262"/>
      <c r="FC1642" s="262"/>
      <c r="FD1642" s="262"/>
      <c r="FE1642" s="262"/>
      <c r="FF1642" s="262"/>
      <c r="FG1642" s="262"/>
      <c r="FH1642" s="262"/>
      <c r="FI1642" s="262"/>
      <c r="FJ1642" s="262"/>
      <c r="FK1642" s="262"/>
      <c r="FL1642" s="262"/>
      <c r="FM1642" s="262"/>
      <c r="FN1642" s="262"/>
      <c r="FO1642" s="262"/>
      <c r="FP1642" s="262"/>
      <c r="FQ1642" s="262"/>
      <c r="FR1642" s="262"/>
      <c r="FS1642" s="262"/>
      <c r="FT1642" s="262"/>
      <c r="FU1642" s="262"/>
      <c r="FV1642" s="262"/>
      <c r="FW1642" s="262"/>
      <c r="FX1642" s="262"/>
      <c r="FY1642" s="262"/>
      <c r="FZ1642" s="262"/>
      <c r="GA1642" s="262"/>
      <c r="GB1642" s="262"/>
      <c r="GC1642" s="262"/>
      <c r="GD1642" s="262"/>
    </row>
    <row r="1643" spans="1:186" s="263" customFormat="1" x14ac:dyDescent="0.2">
      <c r="A1643" s="339" t="s">
        <v>13540</v>
      </c>
      <c r="B1643" s="280" t="s">
        <v>6966</v>
      </c>
      <c r="C1643" s="281" t="s">
        <v>6967</v>
      </c>
      <c r="D1643" s="130" t="s">
        <v>18</v>
      </c>
      <c r="E1643" s="130">
        <v>1</v>
      </c>
      <c r="F1643" s="130"/>
      <c r="G1643" s="282">
        <v>5</v>
      </c>
      <c r="H1643" s="283">
        <v>1.6666666666666666E-2</v>
      </c>
      <c r="I1643" s="358">
        <v>186.99</v>
      </c>
      <c r="J1643" s="284"/>
      <c r="K1643" s="283"/>
      <c r="L1643" s="284">
        <f>IF(ISNUMBER(I1643),ROUND(H1643*E1643*I1643,2),"")</f>
        <v>3.12</v>
      </c>
      <c r="M1643" s="284">
        <f t="shared" si="29"/>
        <v>93.6</v>
      </c>
      <c r="N1643" s="131"/>
      <c r="O1643" s="340"/>
      <c r="P1643" s="262"/>
      <c r="Q1643" s="262"/>
      <c r="R1643" s="262"/>
      <c r="S1643" s="262"/>
      <c r="T1643" s="262"/>
      <c r="U1643" s="262"/>
      <c r="V1643" s="262"/>
      <c r="W1643" s="262"/>
      <c r="X1643" s="262"/>
      <c r="Y1643" s="262"/>
      <c r="Z1643" s="262"/>
      <c r="AA1643" s="262"/>
      <c r="AB1643" s="262"/>
      <c r="AC1643" s="262"/>
      <c r="AD1643" s="262"/>
      <c r="AE1643" s="262"/>
      <c r="AF1643" s="262"/>
      <c r="AG1643" s="262"/>
      <c r="AH1643" s="262"/>
      <c r="AI1643" s="262"/>
      <c r="AJ1643" s="262"/>
      <c r="AK1643" s="262"/>
      <c r="AL1643" s="262"/>
      <c r="AM1643" s="262"/>
      <c r="AN1643" s="262"/>
      <c r="AO1643" s="262"/>
      <c r="AP1643" s="262"/>
      <c r="AQ1643" s="262"/>
      <c r="AR1643" s="262"/>
      <c r="AS1643" s="262"/>
      <c r="AT1643" s="262"/>
      <c r="AU1643" s="262"/>
      <c r="AV1643" s="262"/>
      <c r="AW1643" s="262"/>
      <c r="AX1643" s="262"/>
      <c r="AY1643" s="262"/>
      <c r="AZ1643" s="262"/>
      <c r="BA1643" s="262"/>
      <c r="BB1643" s="262"/>
      <c r="BC1643" s="262"/>
      <c r="BD1643" s="262"/>
      <c r="BE1643" s="262"/>
      <c r="BF1643" s="262"/>
      <c r="BG1643" s="262"/>
      <c r="BH1643" s="262"/>
      <c r="BI1643" s="262"/>
      <c r="BJ1643" s="262"/>
      <c r="BK1643" s="262"/>
      <c r="BL1643" s="262"/>
      <c r="BM1643" s="262"/>
      <c r="BN1643" s="262"/>
      <c r="BO1643" s="262"/>
      <c r="BP1643" s="262"/>
      <c r="BQ1643" s="262"/>
      <c r="BR1643" s="262"/>
      <c r="BS1643" s="262"/>
      <c r="BT1643" s="262"/>
      <c r="BU1643" s="262"/>
      <c r="BV1643" s="262"/>
      <c r="BW1643" s="262"/>
      <c r="BX1643" s="262"/>
      <c r="BY1643" s="262"/>
      <c r="BZ1643" s="262"/>
      <c r="CA1643" s="262"/>
      <c r="CB1643" s="262"/>
      <c r="CC1643" s="262"/>
      <c r="CD1643" s="262"/>
      <c r="CE1643" s="262"/>
      <c r="CF1643" s="262"/>
      <c r="CG1643" s="262"/>
      <c r="CH1643" s="262"/>
      <c r="CI1643" s="262"/>
      <c r="CJ1643" s="262"/>
      <c r="CK1643" s="262"/>
      <c r="CL1643" s="262"/>
      <c r="CM1643" s="262"/>
      <c r="CN1643" s="262"/>
      <c r="CO1643" s="262"/>
      <c r="CP1643" s="262"/>
      <c r="CQ1643" s="262"/>
      <c r="CR1643" s="262"/>
      <c r="CS1643" s="262"/>
      <c r="CT1643" s="262"/>
      <c r="CU1643" s="262"/>
      <c r="CV1643" s="262"/>
      <c r="CW1643" s="262"/>
      <c r="CX1643" s="262"/>
      <c r="CY1643" s="262"/>
      <c r="CZ1643" s="262"/>
      <c r="DA1643" s="262"/>
      <c r="DB1643" s="262"/>
      <c r="DC1643" s="262"/>
      <c r="DD1643" s="262"/>
      <c r="DE1643" s="262"/>
      <c r="DF1643" s="262"/>
      <c r="DG1643" s="262"/>
      <c r="DH1643" s="262"/>
      <c r="DI1643" s="262"/>
      <c r="DJ1643" s="262"/>
      <c r="DK1643" s="262"/>
      <c r="DL1643" s="262"/>
      <c r="DM1643" s="262"/>
      <c r="DN1643" s="262"/>
      <c r="DO1643" s="262"/>
      <c r="DP1643" s="262"/>
      <c r="DQ1643" s="262"/>
      <c r="DR1643" s="262"/>
      <c r="DS1643" s="262"/>
      <c r="DT1643" s="262"/>
      <c r="DU1643" s="262"/>
      <c r="DV1643" s="262"/>
      <c r="DW1643" s="262"/>
      <c r="DX1643" s="262"/>
      <c r="DY1643" s="262"/>
      <c r="DZ1643" s="262"/>
      <c r="EA1643" s="262"/>
      <c r="EB1643" s="262"/>
      <c r="EC1643" s="262"/>
      <c r="ED1643" s="262"/>
      <c r="EE1643" s="262"/>
      <c r="EF1643" s="262"/>
      <c r="EG1643" s="262"/>
      <c r="EH1643" s="262"/>
      <c r="EI1643" s="262"/>
      <c r="EJ1643" s="262"/>
      <c r="EK1643" s="262"/>
      <c r="EL1643" s="262"/>
      <c r="EM1643" s="262"/>
      <c r="EN1643" s="262"/>
      <c r="EO1643" s="262"/>
      <c r="EP1643" s="262"/>
      <c r="EQ1643" s="262"/>
      <c r="ER1643" s="262"/>
      <c r="ES1643" s="262"/>
      <c r="ET1643" s="262"/>
      <c r="EU1643" s="262"/>
      <c r="EV1643" s="262"/>
      <c r="EW1643" s="262"/>
      <c r="EX1643" s="262"/>
      <c r="EY1643" s="262"/>
      <c r="EZ1643" s="262"/>
      <c r="FA1643" s="262"/>
      <c r="FB1643" s="262"/>
      <c r="FC1643" s="262"/>
      <c r="FD1643" s="262"/>
      <c r="FE1643" s="262"/>
      <c r="FF1643" s="262"/>
      <c r="FG1643" s="262"/>
      <c r="FH1643" s="262"/>
      <c r="FI1643" s="262"/>
      <c r="FJ1643" s="262"/>
      <c r="FK1643" s="262"/>
      <c r="FL1643" s="262"/>
      <c r="FM1643" s="262"/>
      <c r="FN1643" s="262"/>
      <c r="FO1643" s="262"/>
      <c r="FP1643" s="262"/>
      <c r="FQ1643" s="262"/>
      <c r="FR1643" s="262"/>
      <c r="FS1643" s="262"/>
      <c r="FT1643" s="262"/>
      <c r="FU1643" s="262"/>
      <c r="FV1643" s="262"/>
      <c r="FW1643" s="262"/>
      <c r="FX1643" s="262"/>
      <c r="FY1643" s="262"/>
      <c r="FZ1643" s="262"/>
      <c r="GA1643" s="262"/>
      <c r="GB1643" s="262"/>
      <c r="GC1643" s="262"/>
      <c r="GD1643" s="262"/>
    </row>
    <row r="1644" spans="1:186" s="263" customFormat="1" x14ac:dyDescent="0.2">
      <c r="A1644" s="339" t="s">
        <v>13541</v>
      </c>
      <c r="B1644" s="280" t="s">
        <v>6968</v>
      </c>
      <c r="C1644" s="281" t="s">
        <v>6969</v>
      </c>
      <c r="D1644" s="130" t="s">
        <v>18</v>
      </c>
      <c r="E1644" s="130">
        <v>1</v>
      </c>
      <c r="F1644" s="130"/>
      <c r="G1644" s="282">
        <v>5</v>
      </c>
      <c r="H1644" s="283">
        <v>1.6666666666666666E-2</v>
      </c>
      <c r="I1644" s="358">
        <v>135.26</v>
      </c>
      <c r="J1644" s="284"/>
      <c r="K1644" s="283"/>
      <c r="L1644" s="284">
        <f>IF(ISNUMBER(I1644),ROUND(H1644*E1644*I1644,2),"")</f>
        <v>2.25</v>
      </c>
      <c r="M1644" s="284">
        <f t="shared" si="29"/>
        <v>67.5</v>
      </c>
      <c r="N1644" s="131"/>
      <c r="O1644" s="340"/>
      <c r="P1644" s="262"/>
      <c r="Q1644" s="262"/>
      <c r="R1644" s="262"/>
      <c r="S1644" s="262"/>
      <c r="T1644" s="262"/>
      <c r="U1644" s="262"/>
      <c r="V1644" s="262"/>
      <c r="W1644" s="262"/>
      <c r="X1644" s="262"/>
      <c r="Y1644" s="262"/>
      <c r="Z1644" s="262"/>
      <c r="AA1644" s="262"/>
      <c r="AB1644" s="262"/>
      <c r="AC1644" s="262"/>
      <c r="AD1644" s="262"/>
      <c r="AE1644" s="262"/>
      <c r="AF1644" s="262"/>
      <c r="AG1644" s="262"/>
      <c r="AH1644" s="262"/>
      <c r="AI1644" s="262"/>
      <c r="AJ1644" s="262"/>
      <c r="AK1644" s="262"/>
      <c r="AL1644" s="262"/>
      <c r="AM1644" s="262"/>
      <c r="AN1644" s="262"/>
      <c r="AO1644" s="262"/>
      <c r="AP1644" s="262"/>
      <c r="AQ1644" s="262"/>
      <c r="AR1644" s="262"/>
      <c r="AS1644" s="262"/>
      <c r="AT1644" s="262"/>
      <c r="AU1644" s="262"/>
      <c r="AV1644" s="262"/>
      <c r="AW1644" s="262"/>
      <c r="AX1644" s="262"/>
      <c r="AY1644" s="262"/>
      <c r="AZ1644" s="262"/>
      <c r="BA1644" s="262"/>
      <c r="BB1644" s="262"/>
      <c r="BC1644" s="262"/>
      <c r="BD1644" s="262"/>
      <c r="BE1644" s="262"/>
      <c r="BF1644" s="262"/>
      <c r="BG1644" s="262"/>
      <c r="BH1644" s="262"/>
      <c r="BI1644" s="262"/>
      <c r="BJ1644" s="262"/>
      <c r="BK1644" s="262"/>
      <c r="BL1644" s="262"/>
      <c r="BM1644" s="262"/>
      <c r="BN1644" s="262"/>
      <c r="BO1644" s="262"/>
      <c r="BP1644" s="262"/>
      <c r="BQ1644" s="262"/>
      <c r="BR1644" s="262"/>
      <c r="BS1644" s="262"/>
      <c r="BT1644" s="262"/>
      <c r="BU1644" s="262"/>
      <c r="BV1644" s="262"/>
      <c r="BW1644" s="262"/>
      <c r="BX1644" s="262"/>
      <c r="BY1644" s="262"/>
      <c r="BZ1644" s="262"/>
      <c r="CA1644" s="262"/>
      <c r="CB1644" s="262"/>
      <c r="CC1644" s="262"/>
      <c r="CD1644" s="262"/>
      <c r="CE1644" s="262"/>
      <c r="CF1644" s="262"/>
      <c r="CG1644" s="262"/>
      <c r="CH1644" s="262"/>
      <c r="CI1644" s="262"/>
      <c r="CJ1644" s="262"/>
      <c r="CK1644" s="262"/>
      <c r="CL1644" s="262"/>
      <c r="CM1644" s="262"/>
      <c r="CN1644" s="262"/>
      <c r="CO1644" s="262"/>
      <c r="CP1644" s="262"/>
      <c r="CQ1644" s="262"/>
      <c r="CR1644" s="262"/>
      <c r="CS1644" s="262"/>
      <c r="CT1644" s="262"/>
      <c r="CU1644" s="262"/>
      <c r="CV1644" s="262"/>
      <c r="CW1644" s="262"/>
      <c r="CX1644" s="262"/>
      <c r="CY1644" s="262"/>
      <c r="CZ1644" s="262"/>
      <c r="DA1644" s="262"/>
      <c r="DB1644" s="262"/>
      <c r="DC1644" s="262"/>
      <c r="DD1644" s="262"/>
      <c r="DE1644" s="262"/>
      <c r="DF1644" s="262"/>
      <c r="DG1644" s="262"/>
      <c r="DH1644" s="262"/>
      <c r="DI1644" s="262"/>
      <c r="DJ1644" s="262"/>
      <c r="DK1644" s="262"/>
      <c r="DL1644" s="262"/>
      <c r="DM1644" s="262"/>
      <c r="DN1644" s="262"/>
      <c r="DO1644" s="262"/>
      <c r="DP1644" s="262"/>
      <c r="DQ1644" s="262"/>
      <c r="DR1644" s="262"/>
      <c r="DS1644" s="262"/>
      <c r="DT1644" s="262"/>
      <c r="DU1644" s="262"/>
      <c r="DV1644" s="262"/>
      <c r="DW1644" s="262"/>
      <c r="DX1644" s="262"/>
      <c r="DY1644" s="262"/>
      <c r="DZ1644" s="262"/>
      <c r="EA1644" s="262"/>
      <c r="EB1644" s="262"/>
      <c r="EC1644" s="262"/>
      <c r="ED1644" s="262"/>
      <c r="EE1644" s="262"/>
      <c r="EF1644" s="262"/>
      <c r="EG1644" s="262"/>
      <c r="EH1644" s="262"/>
      <c r="EI1644" s="262"/>
      <c r="EJ1644" s="262"/>
      <c r="EK1644" s="262"/>
      <c r="EL1644" s="262"/>
      <c r="EM1644" s="262"/>
      <c r="EN1644" s="262"/>
      <c r="EO1644" s="262"/>
      <c r="EP1644" s="262"/>
      <c r="EQ1644" s="262"/>
      <c r="ER1644" s="262"/>
      <c r="ES1644" s="262"/>
      <c r="ET1644" s="262"/>
      <c r="EU1644" s="262"/>
      <c r="EV1644" s="262"/>
      <c r="EW1644" s="262"/>
      <c r="EX1644" s="262"/>
      <c r="EY1644" s="262"/>
      <c r="EZ1644" s="262"/>
      <c r="FA1644" s="262"/>
      <c r="FB1644" s="262"/>
      <c r="FC1644" s="262"/>
      <c r="FD1644" s="262"/>
      <c r="FE1644" s="262"/>
      <c r="FF1644" s="262"/>
      <c r="FG1644" s="262"/>
      <c r="FH1644" s="262"/>
      <c r="FI1644" s="262"/>
      <c r="FJ1644" s="262"/>
      <c r="FK1644" s="262"/>
      <c r="FL1644" s="262"/>
      <c r="FM1644" s="262"/>
      <c r="FN1644" s="262"/>
      <c r="FO1644" s="262"/>
      <c r="FP1644" s="262"/>
      <c r="FQ1644" s="262"/>
      <c r="FR1644" s="262"/>
      <c r="FS1644" s="262"/>
      <c r="FT1644" s="262"/>
      <c r="FU1644" s="262"/>
      <c r="FV1644" s="262"/>
      <c r="FW1644" s="262"/>
      <c r="FX1644" s="262"/>
      <c r="FY1644" s="262"/>
      <c r="FZ1644" s="262"/>
      <c r="GA1644" s="262"/>
      <c r="GB1644" s="262"/>
      <c r="GC1644" s="262"/>
      <c r="GD1644" s="262"/>
    </row>
    <row r="1645" spans="1:186" s="263" customFormat="1" x14ac:dyDescent="0.2">
      <c r="A1645" s="339" t="s">
        <v>13542</v>
      </c>
      <c r="B1645" s="280" t="s">
        <v>6970</v>
      </c>
      <c r="C1645" s="281" t="s">
        <v>6971</v>
      </c>
      <c r="D1645" s="130" t="s">
        <v>18</v>
      </c>
      <c r="E1645" s="130">
        <v>1</v>
      </c>
      <c r="F1645" s="130"/>
      <c r="G1645" s="282">
        <v>5</v>
      </c>
      <c r="H1645" s="283">
        <v>1.6666666666666666E-2</v>
      </c>
      <c r="I1645" s="358">
        <v>192.37</v>
      </c>
      <c r="J1645" s="284"/>
      <c r="K1645" s="283"/>
      <c r="L1645" s="284">
        <f>IF(ISNUMBER(I1645),ROUND(H1645*E1645*I1645,2),"")</f>
        <v>3.21</v>
      </c>
      <c r="M1645" s="284">
        <f t="shared" si="29"/>
        <v>96.3</v>
      </c>
      <c r="N1645" s="131"/>
      <c r="O1645" s="340"/>
      <c r="P1645" s="262"/>
      <c r="Q1645" s="262"/>
      <c r="R1645" s="262"/>
      <c r="S1645" s="262"/>
      <c r="T1645" s="262"/>
      <c r="U1645" s="262"/>
      <c r="V1645" s="262"/>
      <c r="W1645" s="262"/>
      <c r="X1645" s="262"/>
      <c r="Y1645" s="262"/>
      <c r="Z1645" s="262"/>
      <c r="AA1645" s="262"/>
      <c r="AB1645" s="262"/>
      <c r="AC1645" s="262"/>
      <c r="AD1645" s="262"/>
      <c r="AE1645" s="262"/>
      <c r="AF1645" s="262"/>
      <c r="AG1645" s="262"/>
      <c r="AH1645" s="262"/>
      <c r="AI1645" s="262"/>
      <c r="AJ1645" s="262"/>
      <c r="AK1645" s="262"/>
      <c r="AL1645" s="262"/>
      <c r="AM1645" s="262"/>
      <c r="AN1645" s="262"/>
      <c r="AO1645" s="262"/>
      <c r="AP1645" s="262"/>
      <c r="AQ1645" s="262"/>
      <c r="AR1645" s="262"/>
      <c r="AS1645" s="262"/>
      <c r="AT1645" s="262"/>
      <c r="AU1645" s="262"/>
      <c r="AV1645" s="262"/>
      <c r="AW1645" s="262"/>
      <c r="AX1645" s="262"/>
      <c r="AY1645" s="262"/>
      <c r="AZ1645" s="262"/>
      <c r="BA1645" s="262"/>
      <c r="BB1645" s="262"/>
      <c r="BC1645" s="262"/>
      <c r="BD1645" s="262"/>
      <c r="BE1645" s="262"/>
      <c r="BF1645" s="262"/>
      <c r="BG1645" s="262"/>
      <c r="BH1645" s="262"/>
      <c r="BI1645" s="262"/>
      <c r="BJ1645" s="262"/>
      <c r="BK1645" s="262"/>
      <c r="BL1645" s="262"/>
      <c r="BM1645" s="262"/>
      <c r="BN1645" s="262"/>
      <c r="BO1645" s="262"/>
      <c r="BP1645" s="262"/>
      <c r="BQ1645" s="262"/>
      <c r="BR1645" s="262"/>
      <c r="BS1645" s="262"/>
      <c r="BT1645" s="262"/>
      <c r="BU1645" s="262"/>
      <c r="BV1645" s="262"/>
      <c r="BW1645" s="262"/>
      <c r="BX1645" s="262"/>
      <c r="BY1645" s="262"/>
      <c r="BZ1645" s="262"/>
      <c r="CA1645" s="262"/>
      <c r="CB1645" s="262"/>
      <c r="CC1645" s="262"/>
      <c r="CD1645" s="262"/>
      <c r="CE1645" s="262"/>
      <c r="CF1645" s="262"/>
      <c r="CG1645" s="262"/>
      <c r="CH1645" s="262"/>
      <c r="CI1645" s="262"/>
      <c r="CJ1645" s="262"/>
      <c r="CK1645" s="262"/>
      <c r="CL1645" s="262"/>
      <c r="CM1645" s="262"/>
      <c r="CN1645" s="262"/>
      <c r="CO1645" s="262"/>
      <c r="CP1645" s="262"/>
      <c r="CQ1645" s="262"/>
      <c r="CR1645" s="262"/>
      <c r="CS1645" s="262"/>
      <c r="CT1645" s="262"/>
      <c r="CU1645" s="262"/>
      <c r="CV1645" s="262"/>
      <c r="CW1645" s="262"/>
      <c r="CX1645" s="262"/>
      <c r="CY1645" s="262"/>
      <c r="CZ1645" s="262"/>
      <c r="DA1645" s="262"/>
      <c r="DB1645" s="262"/>
      <c r="DC1645" s="262"/>
      <c r="DD1645" s="262"/>
      <c r="DE1645" s="262"/>
      <c r="DF1645" s="262"/>
      <c r="DG1645" s="262"/>
      <c r="DH1645" s="262"/>
      <c r="DI1645" s="262"/>
      <c r="DJ1645" s="262"/>
      <c r="DK1645" s="262"/>
      <c r="DL1645" s="262"/>
      <c r="DM1645" s="262"/>
      <c r="DN1645" s="262"/>
      <c r="DO1645" s="262"/>
      <c r="DP1645" s="262"/>
      <c r="DQ1645" s="262"/>
      <c r="DR1645" s="262"/>
      <c r="DS1645" s="262"/>
      <c r="DT1645" s="262"/>
      <c r="DU1645" s="262"/>
      <c r="DV1645" s="262"/>
      <c r="DW1645" s="262"/>
      <c r="DX1645" s="262"/>
      <c r="DY1645" s="262"/>
      <c r="DZ1645" s="262"/>
      <c r="EA1645" s="262"/>
      <c r="EB1645" s="262"/>
      <c r="EC1645" s="262"/>
      <c r="ED1645" s="262"/>
      <c r="EE1645" s="262"/>
      <c r="EF1645" s="262"/>
      <c r="EG1645" s="262"/>
      <c r="EH1645" s="262"/>
      <c r="EI1645" s="262"/>
      <c r="EJ1645" s="262"/>
      <c r="EK1645" s="262"/>
      <c r="EL1645" s="262"/>
      <c r="EM1645" s="262"/>
      <c r="EN1645" s="262"/>
      <c r="EO1645" s="262"/>
      <c r="EP1645" s="262"/>
      <c r="EQ1645" s="262"/>
      <c r="ER1645" s="262"/>
      <c r="ES1645" s="262"/>
      <c r="ET1645" s="262"/>
      <c r="EU1645" s="262"/>
      <c r="EV1645" s="262"/>
      <c r="EW1645" s="262"/>
      <c r="EX1645" s="262"/>
      <c r="EY1645" s="262"/>
      <c r="EZ1645" s="262"/>
      <c r="FA1645" s="262"/>
      <c r="FB1645" s="262"/>
      <c r="FC1645" s="262"/>
      <c r="FD1645" s="262"/>
      <c r="FE1645" s="262"/>
      <c r="FF1645" s="262"/>
      <c r="FG1645" s="262"/>
      <c r="FH1645" s="262"/>
      <c r="FI1645" s="262"/>
      <c r="FJ1645" s="262"/>
      <c r="FK1645" s="262"/>
      <c r="FL1645" s="262"/>
      <c r="FM1645" s="262"/>
      <c r="FN1645" s="262"/>
      <c r="FO1645" s="262"/>
      <c r="FP1645" s="262"/>
      <c r="FQ1645" s="262"/>
      <c r="FR1645" s="262"/>
      <c r="FS1645" s="262"/>
      <c r="FT1645" s="262"/>
      <c r="FU1645" s="262"/>
      <c r="FV1645" s="262"/>
      <c r="FW1645" s="262"/>
      <c r="FX1645" s="262"/>
      <c r="FY1645" s="262"/>
      <c r="FZ1645" s="262"/>
      <c r="GA1645" s="262"/>
      <c r="GB1645" s="262"/>
      <c r="GC1645" s="262"/>
      <c r="GD1645" s="262"/>
    </row>
    <row r="1646" spans="1:186" s="263" customFormat="1" x14ac:dyDescent="0.2">
      <c r="A1646" s="339" t="s">
        <v>13543</v>
      </c>
      <c r="B1646" s="280" t="s">
        <v>6972</v>
      </c>
      <c r="C1646" s="281" t="s">
        <v>6973</v>
      </c>
      <c r="D1646" s="130" t="s">
        <v>18</v>
      </c>
      <c r="E1646" s="130">
        <v>18</v>
      </c>
      <c r="F1646" s="130"/>
      <c r="G1646" s="282">
        <v>5</v>
      </c>
      <c r="H1646" s="283">
        <v>1.6666666666666666E-2</v>
      </c>
      <c r="I1646" s="358">
        <v>44.99</v>
      </c>
      <c r="J1646" s="284"/>
      <c r="K1646" s="283"/>
      <c r="L1646" s="284">
        <f>IF(ISNUMBER(I1646),ROUND(H1646*E1646*I1646,2),"")</f>
        <v>13.5</v>
      </c>
      <c r="M1646" s="284">
        <f t="shared" si="29"/>
        <v>405</v>
      </c>
      <c r="N1646" s="131"/>
      <c r="O1646" s="340"/>
      <c r="P1646" s="262"/>
      <c r="Q1646" s="262"/>
      <c r="R1646" s="262"/>
      <c r="S1646" s="262"/>
      <c r="T1646" s="262"/>
      <c r="U1646" s="262"/>
      <c r="V1646" s="262"/>
      <c r="W1646" s="262"/>
      <c r="X1646" s="262"/>
      <c r="Y1646" s="262"/>
      <c r="Z1646" s="262"/>
      <c r="AA1646" s="262"/>
      <c r="AB1646" s="262"/>
      <c r="AC1646" s="262"/>
      <c r="AD1646" s="262"/>
      <c r="AE1646" s="262"/>
      <c r="AF1646" s="262"/>
      <c r="AG1646" s="262"/>
      <c r="AH1646" s="262"/>
      <c r="AI1646" s="262"/>
      <c r="AJ1646" s="262"/>
      <c r="AK1646" s="262"/>
      <c r="AL1646" s="262"/>
      <c r="AM1646" s="262"/>
      <c r="AN1646" s="262"/>
      <c r="AO1646" s="262"/>
      <c r="AP1646" s="262"/>
      <c r="AQ1646" s="262"/>
      <c r="AR1646" s="262"/>
      <c r="AS1646" s="262"/>
      <c r="AT1646" s="262"/>
      <c r="AU1646" s="262"/>
      <c r="AV1646" s="262"/>
      <c r="AW1646" s="262"/>
      <c r="AX1646" s="262"/>
      <c r="AY1646" s="262"/>
      <c r="AZ1646" s="262"/>
      <c r="BA1646" s="262"/>
      <c r="BB1646" s="262"/>
      <c r="BC1646" s="262"/>
      <c r="BD1646" s="262"/>
      <c r="BE1646" s="262"/>
      <c r="BF1646" s="262"/>
      <c r="BG1646" s="262"/>
      <c r="BH1646" s="262"/>
      <c r="BI1646" s="262"/>
      <c r="BJ1646" s="262"/>
      <c r="BK1646" s="262"/>
      <c r="BL1646" s="262"/>
      <c r="BM1646" s="262"/>
      <c r="BN1646" s="262"/>
      <c r="BO1646" s="262"/>
      <c r="BP1646" s="262"/>
      <c r="BQ1646" s="262"/>
      <c r="BR1646" s="262"/>
      <c r="BS1646" s="262"/>
      <c r="BT1646" s="262"/>
      <c r="BU1646" s="262"/>
      <c r="BV1646" s="262"/>
      <c r="BW1646" s="262"/>
      <c r="BX1646" s="262"/>
      <c r="BY1646" s="262"/>
      <c r="BZ1646" s="262"/>
      <c r="CA1646" s="262"/>
      <c r="CB1646" s="262"/>
      <c r="CC1646" s="262"/>
      <c r="CD1646" s="262"/>
      <c r="CE1646" s="262"/>
      <c r="CF1646" s="262"/>
      <c r="CG1646" s="262"/>
      <c r="CH1646" s="262"/>
      <c r="CI1646" s="262"/>
      <c r="CJ1646" s="262"/>
      <c r="CK1646" s="262"/>
      <c r="CL1646" s="262"/>
      <c r="CM1646" s="262"/>
      <c r="CN1646" s="262"/>
      <c r="CO1646" s="262"/>
      <c r="CP1646" s="262"/>
      <c r="CQ1646" s="262"/>
      <c r="CR1646" s="262"/>
      <c r="CS1646" s="262"/>
      <c r="CT1646" s="262"/>
      <c r="CU1646" s="262"/>
      <c r="CV1646" s="262"/>
      <c r="CW1646" s="262"/>
      <c r="CX1646" s="262"/>
      <c r="CY1646" s="262"/>
      <c r="CZ1646" s="262"/>
      <c r="DA1646" s="262"/>
      <c r="DB1646" s="262"/>
      <c r="DC1646" s="262"/>
      <c r="DD1646" s="262"/>
      <c r="DE1646" s="262"/>
      <c r="DF1646" s="262"/>
      <c r="DG1646" s="262"/>
      <c r="DH1646" s="262"/>
      <c r="DI1646" s="262"/>
      <c r="DJ1646" s="262"/>
      <c r="DK1646" s="262"/>
      <c r="DL1646" s="262"/>
      <c r="DM1646" s="262"/>
      <c r="DN1646" s="262"/>
      <c r="DO1646" s="262"/>
      <c r="DP1646" s="262"/>
      <c r="DQ1646" s="262"/>
      <c r="DR1646" s="262"/>
      <c r="DS1646" s="262"/>
      <c r="DT1646" s="262"/>
      <c r="DU1646" s="262"/>
      <c r="DV1646" s="262"/>
      <c r="DW1646" s="262"/>
      <c r="DX1646" s="262"/>
      <c r="DY1646" s="262"/>
      <c r="DZ1646" s="262"/>
      <c r="EA1646" s="262"/>
      <c r="EB1646" s="262"/>
      <c r="EC1646" s="262"/>
      <c r="ED1646" s="262"/>
      <c r="EE1646" s="262"/>
      <c r="EF1646" s="262"/>
      <c r="EG1646" s="262"/>
      <c r="EH1646" s="262"/>
      <c r="EI1646" s="262"/>
      <c r="EJ1646" s="262"/>
      <c r="EK1646" s="262"/>
      <c r="EL1646" s="262"/>
      <c r="EM1646" s="262"/>
      <c r="EN1646" s="262"/>
      <c r="EO1646" s="262"/>
      <c r="EP1646" s="262"/>
      <c r="EQ1646" s="262"/>
      <c r="ER1646" s="262"/>
      <c r="ES1646" s="262"/>
      <c r="ET1646" s="262"/>
      <c r="EU1646" s="262"/>
      <c r="EV1646" s="262"/>
      <c r="EW1646" s="262"/>
      <c r="EX1646" s="262"/>
      <c r="EY1646" s="262"/>
      <c r="EZ1646" s="262"/>
      <c r="FA1646" s="262"/>
      <c r="FB1646" s="262"/>
      <c r="FC1646" s="262"/>
      <c r="FD1646" s="262"/>
      <c r="FE1646" s="262"/>
      <c r="FF1646" s="262"/>
      <c r="FG1646" s="262"/>
      <c r="FH1646" s="262"/>
      <c r="FI1646" s="262"/>
      <c r="FJ1646" s="262"/>
      <c r="FK1646" s="262"/>
      <c r="FL1646" s="262"/>
      <c r="FM1646" s="262"/>
      <c r="FN1646" s="262"/>
      <c r="FO1646" s="262"/>
      <c r="FP1646" s="262"/>
      <c r="FQ1646" s="262"/>
      <c r="FR1646" s="262"/>
      <c r="FS1646" s="262"/>
      <c r="FT1646" s="262"/>
      <c r="FU1646" s="262"/>
      <c r="FV1646" s="262"/>
      <c r="FW1646" s="262"/>
      <c r="FX1646" s="262"/>
      <c r="FY1646" s="262"/>
      <c r="FZ1646" s="262"/>
      <c r="GA1646" s="262"/>
      <c r="GB1646" s="262"/>
      <c r="GC1646" s="262"/>
      <c r="GD1646" s="262"/>
    </row>
    <row r="1647" spans="1:186" s="263" customFormat="1" x14ac:dyDescent="0.2">
      <c r="A1647" s="339" t="s">
        <v>13544</v>
      </c>
      <c r="B1647" s="280" t="s">
        <v>6974</v>
      </c>
      <c r="C1647" s="281" t="s">
        <v>6975</v>
      </c>
      <c r="D1647" s="130" t="s">
        <v>18</v>
      </c>
      <c r="E1647" s="130">
        <v>20</v>
      </c>
      <c r="F1647" s="130"/>
      <c r="G1647" s="282">
        <v>5</v>
      </c>
      <c r="H1647" s="283">
        <v>1.6666666666666666E-2</v>
      </c>
      <c r="I1647" s="358">
        <v>49.93</v>
      </c>
      <c r="J1647" s="284"/>
      <c r="K1647" s="283"/>
      <c r="L1647" s="284">
        <f>IF(ISNUMBER(I1647),ROUND(H1647*E1647*I1647,2),"")</f>
        <v>16.64</v>
      </c>
      <c r="M1647" s="284">
        <f t="shared" si="29"/>
        <v>499.2</v>
      </c>
      <c r="N1647" s="131"/>
      <c r="O1647" s="340"/>
      <c r="P1647" s="262"/>
      <c r="Q1647" s="262"/>
      <c r="R1647" s="262"/>
      <c r="S1647" s="262"/>
      <c r="T1647" s="262"/>
      <c r="U1647" s="262"/>
      <c r="V1647" s="262"/>
      <c r="W1647" s="262"/>
      <c r="X1647" s="262"/>
      <c r="Y1647" s="262"/>
      <c r="Z1647" s="262"/>
      <c r="AA1647" s="262"/>
      <c r="AB1647" s="262"/>
      <c r="AC1647" s="262"/>
      <c r="AD1647" s="262"/>
      <c r="AE1647" s="262"/>
      <c r="AF1647" s="262"/>
      <c r="AG1647" s="262"/>
      <c r="AH1647" s="262"/>
      <c r="AI1647" s="262"/>
      <c r="AJ1647" s="262"/>
      <c r="AK1647" s="262"/>
      <c r="AL1647" s="262"/>
      <c r="AM1647" s="262"/>
      <c r="AN1647" s="262"/>
      <c r="AO1647" s="262"/>
      <c r="AP1647" s="262"/>
      <c r="AQ1647" s="262"/>
      <c r="AR1647" s="262"/>
      <c r="AS1647" s="262"/>
      <c r="AT1647" s="262"/>
      <c r="AU1647" s="262"/>
      <c r="AV1647" s="262"/>
      <c r="AW1647" s="262"/>
      <c r="AX1647" s="262"/>
      <c r="AY1647" s="262"/>
      <c r="AZ1647" s="262"/>
      <c r="BA1647" s="262"/>
      <c r="BB1647" s="262"/>
      <c r="BC1647" s="262"/>
      <c r="BD1647" s="262"/>
      <c r="BE1647" s="262"/>
      <c r="BF1647" s="262"/>
      <c r="BG1647" s="262"/>
      <c r="BH1647" s="262"/>
      <c r="BI1647" s="262"/>
      <c r="BJ1647" s="262"/>
      <c r="BK1647" s="262"/>
      <c r="BL1647" s="262"/>
      <c r="BM1647" s="262"/>
      <c r="BN1647" s="262"/>
      <c r="BO1647" s="262"/>
      <c r="BP1647" s="262"/>
      <c r="BQ1647" s="262"/>
      <c r="BR1647" s="262"/>
      <c r="BS1647" s="262"/>
      <c r="BT1647" s="262"/>
      <c r="BU1647" s="262"/>
      <c r="BV1647" s="262"/>
      <c r="BW1647" s="262"/>
      <c r="BX1647" s="262"/>
      <c r="BY1647" s="262"/>
      <c r="BZ1647" s="262"/>
      <c r="CA1647" s="262"/>
      <c r="CB1647" s="262"/>
      <c r="CC1647" s="262"/>
      <c r="CD1647" s="262"/>
      <c r="CE1647" s="262"/>
      <c r="CF1647" s="262"/>
      <c r="CG1647" s="262"/>
      <c r="CH1647" s="262"/>
      <c r="CI1647" s="262"/>
      <c r="CJ1647" s="262"/>
      <c r="CK1647" s="262"/>
      <c r="CL1647" s="262"/>
      <c r="CM1647" s="262"/>
      <c r="CN1647" s="262"/>
      <c r="CO1647" s="262"/>
      <c r="CP1647" s="262"/>
      <c r="CQ1647" s="262"/>
      <c r="CR1647" s="262"/>
      <c r="CS1647" s="262"/>
      <c r="CT1647" s="262"/>
      <c r="CU1647" s="262"/>
      <c r="CV1647" s="262"/>
      <c r="CW1647" s="262"/>
      <c r="CX1647" s="262"/>
      <c r="CY1647" s="262"/>
      <c r="CZ1647" s="262"/>
      <c r="DA1647" s="262"/>
      <c r="DB1647" s="262"/>
      <c r="DC1647" s="262"/>
      <c r="DD1647" s="262"/>
      <c r="DE1647" s="262"/>
      <c r="DF1647" s="262"/>
      <c r="DG1647" s="262"/>
      <c r="DH1647" s="262"/>
      <c r="DI1647" s="262"/>
      <c r="DJ1647" s="262"/>
      <c r="DK1647" s="262"/>
      <c r="DL1647" s="262"/>
      <c r="DM1647" s="262"/>
      <c r="DN1647" s="262"/>
      <c r="DO1647" s="262"/>
      <c r="DP1647" s="262"/>
      <c r="DQ1647" s="262"/>
      <c r="DR1647" s="262"/>
      <c r="DS1647" s="262"/>
      <c r="DT1647" s="262"/>
      <c r="DU1647" s="262"/>
      <c r="DV1647" s="262"/>
      <c r="DW1647" s="262"/>
      <c r="DX1647" s="262"/>
      <c r="DY1647" s="262"/>
      <c r="DZ1647" s="262"/>
      <c r="EA1647" s="262"/>
      <c r="EB1647" s="262"/>
      <c r="EC1647" s="262"/>
      <c r="ED1647" s="262"/>
      <c r="EE1647" s="262"/>
      <c r="EF1647" s="262"/>
      <c r="EG1647" s="262"/>
      <c r="EH1647" s="262"/>
      <c r="EI1647" s="262"/>
      <c r="EJ1647" s="262"/>
      <c r="EK1647" s="262"/>
      <c r="EL1647" s="262"/>
      <c r="EM1647" s="262"/>
      <c r="EN1647" s="262"/>
      <c r="EO1647" s="262"/>
      <c r="EP1647" s="262"/>
      <c r="EQ1647" s="262"/>
      <c r="ER1647" s="262"/>
      <c r="ES1647" s="262"/>
      <c r="ET1647" s="262"/>
      <c r="EU1647" s="262"/>
      <c r="EV1647" s="262"/>
      <c r="EW1647" s="262"/>
      <c r="EX1647" s="262"/>
      <c r="EY1647" s="262"/>
      <c r="EZ1647" s="262"/>
      <c r="FA1647" s="262"/>
      <c r="FB1647" s="262"/>
      <c r="FC1647" s="262"/>
      <c r="FD1647" s="262"/>
      <c r="FE1647" s="262"/>
      <c r="FF1647" s="262"/>
      <c r="FG1647" s="262"/>
      <c r="FH1647" s="262"/>
      <c r="FI1647" s="262"/>
      <c r="FJ1647" s="262"/>
      <c r="FK1647" s="262"/>
      <c r="FL1647" s="262"/>
      <c r="FM1647" s="262"/>
      <c r="FN1647" s="262"/>
      <c r="FO1647" s="262"/>
      <c r="FP1647" s="262"/>
      <c r="FQ1647" s="262"/>
      <c r="FR1647" s="262"/>
      <c r="FS1647" s="262"/>
      <c r="FT1647" s="262"/>
      <c r="FU1647" s="262"/>
      <c r="FV1647" s="262"/>
      <c r="FW1647" s="262"/>
      <c r="FX1647" s="262"/>
      <c r="FY1647" s="262"/>
      <c r="FZ1647" s="262"/>
      <c r="GA1647" s="262"/>
      <c r="GB1647" s="262"/>
      <c r="GC1647" s="262"/>
      <c r="GD1647" s="262"/>
    </row>
    <row r="1648" spans="1:186" s="263" customFormat="1" x14ac:dyDescent="0.2">
      <c r="A1648" s="339" t="s">
        <v>13545</v>
      </c>
      <c r="B1648" s="280" t="s">
        <v>6976</v>
      </c>
      <c r="C1648" s="281" t="s">
        <v>6977</v>
      </c>
      <c r="D1648" s="130" t="s">
        <v>18</v>
      </c>
      <c r="E1648" s="130">
        <v>20</v>
      </c>
      <c r="F1648" s="130"/>
      <c r="G1648" s="282">
        <v>5</v>
      </c>
      <c r="H1648" s="283">
        <v>1.6666666666666666E-2</v>
      </c>
      <c r="I1648" s="358">
        <v>74.59</v>
      </c>
      <c r="J1648" s="284"/>
      <c r="K1648" s="283"/>
      <c r="L1648" s="284">
        <f>IF(ISNUMBER(I1648),ROUND(H1648*E1648*I1648,2),"")</f>
        <v>24.86</v>
      </c>
      <c r="M1648" s="284">
        <f t="shared" si="29"/>
        <v>745.8</v>
      </c>
      <c r="N1648" s="131"/>
      <c r="O1648" s="340"/>
      <c r="P1648" s="262"/>
      <c r="Q1648" s="262"/>
      <c r="R1648" s="262"/>
      <c r="S1648" s="262"/>
      <c r="T1648" s="262"/>
      <c r="U1648" s="262"/>
      <c r="V1648" s="262"/>
      <c r="W1648" s="262"/>
      <c r="X1648" s="262"/>
      <c r="Y1648" s="262"/>
      <c r="Z1648" s="262"/>
      <c r="AA1648" s="262"/>
      <c r="AB1648" s="262"/>
      <c r="AC1648" s="262"/>
      <c r="AD1648" s="262"/>
      <c r="AE1648" s="262"/>
      <c r="AF1648" s="262"/>
      <c r="AG1648" s="262"/>
      <c r="AH1648" s="262"/>
      <c r="AI1648" s="262"/>
      <c r="AJ1648" s="262"/>
      <c r="AK1648" s="262"/>
      <c r="AL1648" s="262"/>
      <c r="AM1648" s="262"/>
      <c r="AN1648" s="262"/>
      <c r="AO1648" s="262"/>
      <c r="AP1648" s="262"/>
      <c r="AQ1648" s="262"/>
      <c r="AR1648" s="262"/>
      <c r="AS1648" s="262"/>
      <c r="AT1648" s="262"/>
      <c r="AU1648" s="262"/>
      <c r="AV1648" s="262"/>
      <c r="AW1648" s="262"/>
      <c r="AX1648" s="262"/>
      <c r="AY1648" s="262"/>
      <c r="AZ1648" s="262"/>
      <c r="BA1648" s="262"/>
      <c r="BB1648" s="262"/>
      <c r="BC1648" s="262"/>
      <c r="BD1648" s="262"/>
      <c r="BE1648" s="262"/>
      <c r="BF1648" s="262"/>
      <c r="BG1648" s="262"/>
      <c r="BH1648" s="262"/>
      <c r="BI1648" s="262"/>
      <c r="BJ1648" s="262"/>
      <c r="BK1648" s="262"/>
      <c r="BL1648" s="262"/>
      <c r="BM1648" s="262"/>
      <c r="BN1648" s="262"/>
      <c r="BO1648" s="262"/>
      <c r="BP1648" s="262"/>
      <c r="BQ1648" s="262"/>
      <c r="BR1648" s="262"/>
      <c r="BS1648" s="262"/>
      <c r="BT1648" s="262"/>
      <c r="BU1648" s="262"/>
      <c r="BV1648" s="262"/>
      <c r="BW1648" s="262"/>
      <c r="BX1648" s="262"/>
      <c r="BY1648" s="262"/>
      <c r="BZ1648" s="262"/>
      <c r="CA1648" s="262"/>
      <c r="CB1648" s="262"/>
      <c r="CC1648" s="262"/>
      <c r="CD1648" s="262"/>
      <c r="CE1648" s="262"/>
      <c r="CF1648" s="262"/>
      <c r="CG1648" s="262"/>
      <c r="CH1648" s="262"/>
      <c r="CI1648" s="262"/>
      <c r="CJ1648" s="262"/>
      <c r="CK1648" s="262"/>
      <c r="CL1648" s="262"/>
      <c r="CM1648" s="262"/>
      <c r="CN1648" s="262"/>
      <c r="CO1648" s="262"/>
      <c r="CP1648" s="262"/>
      <c r="CQ1648" s="262"/>
      <c r="CR1648" s="262"/>
      <c r="CS1648" s="262"/>
      <c r="CT1648" s="262"/>
      <c r="CU1648" s="262"/>
      <c r="CV1648" s="262"/>
      <c r="CW1648" s="262"/>
      <c r="CX1648" s="262"/>
      <c r="CY1648" s="262"/>
      <c r="CZ1648" s="262"/>
      <c r="DA1648" s="262"/>
      <c r="DB1648" s="262"/>
      <c r="DC1648" s="262"/>
      <c r="DD1648" s="262"/>
      <c r="DE1648" s="262"/>
      <c r="DF1648" s="262"/>
      <c r="DG1648" s="262"/>
      <c r="DH1648" s="262"/>
      <c r="DI1648" s="262"/>
      <c r="DJ1648" s="262"/>
      <c r="DK1648" s="262"/>
      <c r="DL1648" s="262"/>
      <c r="DM1648" s="262"/>
      <c r="DN1648" s="262"/>
      <c r="DO1648" s="262"/>
      <c r="DP1648" s="262"/>
      <c r="DQ1648" s="262"/>
      <c r="DR1648" s="262"/>
      <c r="DS1648" s="262"/>
      <c r="DT1648" s="262"/>
      <c r="DU1648" s="262"/>
      <c r="DV1648" s="262"/>
      <c r="DW1648" s="262"/>
      <c r="DX1648" s="262"/>
      <c r="DY1648" s="262"/>
      <c r="DZ1648" s="262"/>
      <c r="EA1648" s="262"/>
      <c r="EB1648" s="262"/>
      <c r="EC1648" s="262"/>
      <c r="ED1648" s="262"/>
      <c r="EE1648" s="262"/>
      <c r="EF1648" s="262"/>
      <c r="EG1648" s="262"/>
      <c r="EH1648" s="262"/>
      <c r="EI1648" s="262"/>
      <c r="EJ1648" s="262"/>
      <c r="EK1648" s="262"/>
      <c r="EL1648" s="262"/>
      <c r="EM1648" s="262"/>
      <c r="EN1648" s="262"/>
      <c r="EO1648" s="262"/>
      <c r="EP1648" s="262"/>
      <c r="EQ1648" s="262"/>
      <c r="ER1648" s="262"/>
      <c r="ES1648" s="262"/>
      <c r="ET1648" s="262"/>
      <c r="EU1648" s="262"/>
      <c r="EV1648" s="262"/>
      <c r="EW1648" s="262"/>
      <c r="EX1648" s="262"/>
      <c r="EY1648" s="262"/>
      <c r="EZ1648" s="262"/>
      <c r="FA1648" s="262"/>
      <c r="FB1648" s="262"/>
      <c r="FC1648" s="262"/>
      <c r="FD1648" s="262"/>
      <c r="FE1648" s="262"/>
      <c r="FF1648" s="262"/>
      <c r="FG1648" s="262"/>
      <c r="FH1648" s="262"/>
      <c r="FI1648" s="262"/>
      <c r="FJ1648" s="262"/>
      <c r="FK1648" s="262"/>
      <c r="FL1648" s="262"/>
      <c r="FM1648" s="262"/>
      <c r="FN1648" s="262"/>
      <c r="FO1648" s="262"/>
      <c r="FP1648" s="262"/>
      <c r="FQ1648" s="262"/>
      <c r="FR1648" s="262"/>
      <c r="FS1648" s="262"/>
      <c r="FT1648" s="262"/>
      <c r="FU1648" s="262"/>
      <c r="FV1648" s="262"/>
      <c r="FW1648" s="262"/>
      <c r="FX1648" s="262"/>
      <c r="FY1648" s="262"/>
      <c r="FZ1648" s="262"/>
      <c r="GA1648" s="262"/>
      <c r="GB1648" s="262"/>
      <c r="GC1648" s="262"/>
      <c r="GD1648" s="262"/>
    </row>
    <row r="1649" spans="1:186" s="263" customFormat="1" x14ac:dyDescent="0.2">
      <c r="A1649" s="339" t="s">
        <v>13546</v>
      </c>
      <c r="B1649" s="280" t="s">
        <v>6978</v>
      </c>
      <c r="C1649" s="281" t="s">
        <v>6979</v>
      </c>
      <c r="D1649" s="130" t="s">
        <v>18</v>
      </c>
      <c r="E1649" s="130">
        <v>9</v>
      </c>
      <c r="F1649" s="130"/>
      <c r="G1649" s="282">
        <v>5</v>
      </c>
      <c r="H1649" s="283">
        <v>1.6666666666666666E-2</v>
      </c>
      <c r="I1649" s="358">
        <v>105.99</v>
      </c>
      <c r="J1649" s="284"/>
      <c r="K1649" s="283"/>
      <c r="L1649" s="284">
        <f>IF(ISNUMBER(I1649),ROUND(H1649*E1649*I1649,2),"")</f>
        <v>15.9</v>
      </c>
      <c r="M1649" s="284">
        <f t="shared" si="29"/>
        <v>477</v>
      </c>
      <c r="N1649" s="131"/>
      <c r="O1649" s="340"/>
      <c r="P1649" s="262"/>
      <c r="Q1649" s="262"/>
      <c r="R1649" s="262"/>
      <c r="S1649" s="262"/>
      <c r="T1649" s="262"/>
      <c r="U1649" s="262"/>
      <c r="V1649" s="262"/>
      <c r="W1649" s="262"/>
      <c r="X1649" s="262"/>
      <c r="Y1649" s="262"/>
      <c r="Z1649" s="262"/>
      <c r="AA1649" s="262"/>
      <c r="AB1649" s="262"/>
      <c r="AC1649" s="262"/>
      <c r="AD1649" s="262"/>
      <c r="AE1649" s="262"/>
      <c r="AF1649" s="262"/>
      <c r="AG1649" s="262"/>
      <c r="AH1649" s="262"/>
      <c r="AI1649" s="262"/>
      <c r="AJ1649" s="262"/>
      <c r="AK1649" s="262"/>
      <c r="AL1649" s="262"/>
      <c r="AM1649" s="262"/>
      <c r="AN1649" s="262"/>
      <c r="AO1649" s="262"/>
      <c r="AP1649" s="262"/>
      <c r="AQ1649" s="262"/>
      <c r="AR1649" s="262"/>
      <c r="AS1649" s="262"/>
      <c r="AT1649" s="262"/>
      <c r="AU1649" s="262"/>
      <c r="AV1649" s="262"/>
      <c r="AW1649" s="262"/>
      <c r="AX1649" s="262"/>
      <c r="AY1649" s="262"/>
      <c r="AZ1649" s="262"/>
      <c r="BA1649" s="262"/>
      <c r="BB1649" s="262"/>
      <c r="BC1649" s="262"/>
      <c r="BD1649" s="262"/>
      <c r="BE1649" s="262"/>
      <c r="BF1649" s="262"/>
      <c r="BG1649" s="262"/>
      <c r="BH1649" s="262"/>
      <c r="BI1649" s="262"/>
      <c r="BJ1649" s="262"/>
      <c r="BK1649" s="262"/>
      <c r="BL1649" s="262"/>
      <c r="BM1649" s="262"/>
      <c r="BN1649" s="262"/>
      <c r="BO1649" s="262"/>
      <c r="BP1649" s="262"/>
      <c r="BQ1649" s="262"/>
      <c r="BR1649" s="262"/>
      <c r="BS1649" s="262"/>
      <c r="BT1649" s="262"/>
      <c r="BU1649" s="262"/>
      <c r="BV1649" s="262"/>
      <c r="BW1649" s="262"/>
      <c r="BX1649" s="262"/>
      <c r="BY1649" s="262"/>
      <c r="BZ1649" s="262"/>
      <c r="CA1649" s="262"/>
      <c r="CB1649" s="262"/>
      <c r="CC1649" s="262"/>
      <c r="CD1649" s="262"/>
      <c r="CE1649" s="262"/>
      <c r="CF1649" s="262"/>
      <c r="CG1649" s="262"/>
      <c r="CH1649" s="262"/>
      <c r="CI1649" s="262"/>
      <c r="CJ1649" s="262"/>
      <c r="CK1649" s="262"/>
      <c r="CL1649" s="262"/>
      <c r="CM1649" s="262"/>
      <c r="CN1649" s="262"/>
      <c r="CO1649" s="262"/>
      <c r="CP1649" s="262"/>
      <c r="CQ1649" s="262"/>
      <c r="CR1649" s="262"/>
      <c r="CS1649" s="262"/>
      <c r="CT1649" s="262"/>
      <c r="CU1649" s="262"/>
      <c r="CV1649" s="262"/>
      <c r="CW1649" s="262"/>
      <c r="CX1649" s="262"/>
      <c r="CY1649" s="262"/>
      <c r="CZ1649" s="262"/>
      <c r="DA1649" s="262"/>
      <c r="DB1649" s="262"/>
      <c r="DC1649" s="262"/>
      <c r="DD1649" s="262"/>
      <c r="DE1649" s="262"/>
      <c r="DF1649" s="262"/>
      <c r="DG1649" s="262"/>
      <c r="DH1649" s="262"/>
      <c r="DI1649" s="262"/>
      <c r="DJ1649" s="262"/>
      <c r="DK1649" s="262"/>
      <c r="DL1649" s="262"/>
      <c r="DM1649" s="262"/>
      <c r="DN1649" s="262"/>
      <c r="DO1649" s="262"/>
      <c r="DP1649" s="262"/>
      <c r="DQ1649" s="262"/>
      <c r="DR1649" s="262"/>
      <c r="DS1649" s="262"/>
      <c r="DT1649" s="262"/>
      <c r="DU1649" s="262"/>
      <c r="DV1649" s="262"/>
      <c r="DW1649" s="262"/>
      <c r="DX1649" s="262"/>
      <c r="DY1649" s="262"/>
      <c r="DZ1649" s="262"/>
      <c r="EA1649" s="262"/>
      <c r="EB1649" s="262"/>
      <c r="EC1649" s="262"/>
      <c r="ED1649" s="262"/>
      <c r="EE1649" s="262"/>
      <c r="EF1649" s="262"/>
      <c r="EG1649" s="262"/>
      <c r="EH1649" s="262"/>
      <c r="EI1649" s="262"/>
      <c r="EJ1649" s="262"/>
      <c r="EK1649" s="262"/>
      <c r="EL1649" s="262"/>
      <c r="EM1649" s="262"/>
      <c r="EN1649" s="262"/>
      <c r="EO1649" s="262"/>
      <c r="EP1649" s="262"/>
      <c r="EQ1649" s="262"/>
      <c r="ER1649" s="262"/>
      <c r="ES1649" s="262"/>
      <c r="ET1649" s="262"/>
      <c r="EU1649" s="262"/>
      <c r="EV1649" s="262"/>
      <c r="EW1649" s="262"/>
      <c r="EX1649" s="262"/>
      <c r="EY1649" s="262"/>
      <c r="EZ1649" s="262"/>
      <c r="FA1649" s="262"/>
      <c r="FB1649" s="262"/>
      <c r="FC1649" s="262"/>
      <c r="FD1649" s="262"/>
      <c r="FE1649" s="262"/>
      <c r="FF1649" s="262"/>
      <c r="FG1649" s="262"/>
      <c r="FH1649" s="262"/>
      <c r="FI1649" s="262"/>
      <c r="FJ1649" s="262"/>
      <c r="FK1649" s="262"/>
      <c r="FL1649" s="262"/>
      <c r="FM1649" s="262"/>
      <c r="FN1649" s="262"/>
      <c r="FO1649" s="262"/>
      <c r="FP1649" s="262"/>
      <c r="FQ1649" s="262"/>
      <c r="FR1649" s="262"/>
      <c r="FS1649" s="262"/>
      <c r="FT1649" s="262"/>
      <c r="FU1649" s="262"/>
      <c r="FV1649" s="262"/>
      <c r="FW1649" s="262"/>
      <c r="FX1649" s="262"/>
      <c r="FY1649" s="262"/>
      <c r="FZ1649" s="262"/>
      <c r="GA1649" s="262"/>
      <c r="GB1649" s="262"/>
      <c r="GC1649" s="262"/>
      <c r="GD1649" s="262"/>
    </row>
    <row r="1650" spans="1:186" s="263" customFormat="1" x14ac:dyDescent="0.2">
      <c r="A1650" s="339" t="s">
        <v>13547</v>
      </c>
      <c r="B1650" s="280" t="s">
        <v>6980</v>
      </c>
      <c r="C1650" s="281" t="s">
        <v>6981</v>
      </c>
      <c r="D1650" s="130" t="s">
        <v>18</v>
      </c>
      <c r="E1650" s="130">
        <v>6</v>
      </c>
      <c r="F1650" s="130"/>
      <c r="G1650" s="282">
        <v>5</v>
      </c>
      <c r="H1650" s="283">
        <v>1.6666666666666666E-2</v>
      </c>
      <c r="I1650" s="358">
        <v>157.5</v>
      </c>
      <c r="J1650" s="284"/>
      <c r="K1650" s="283"/>
      <c r="L1650" s="284">
        <f>IF(ISNUMBER(I1650),ROUND(H1650*E1650*I1650,2),"")</f>
        <v>15.75</v>
      </c>
      <c r="M1650" s="284">
        <f t="shared" si="29"/>
        <v>472.5</v>
      </c>
      <c r="N1650" s="131"/>
      <c r="O1650" s="340"/>
      <c r="P1650" s="262"/>
      <c r="Q1650" s="262"/>
      <c r="R1650" s="262"/>
      <c r="S1650" s="262"/>
      <c r="T1650" s="262"/>
      <c r="U1650" s="262"/>
      <c r="V1650" s="262"/>
      <c r="W1650" s="262"/>
      <c r="X1650" s="262"/>
      <c r="Y1650" s="262"/>
      <c r="Z1650" s="262"/>
      <c r="AA1650" s="262"/>
      <c r="AB1650" s="262"/>
      <c r="AC1650" s="262"/>
      <c r="AD1650" s="262"/>
      <c r="AE1650" s="262"/>
      <c r="AF1650" s="262"/>
      <c r="AG1650" s="262"/>
      <c r="AH1650" s="262"/>
      <c r="AI1650" s="262"/>
      <c r="AJ1650" s="262"/>
      <c r="AK1650" s="262"/>
      <c r="AL1650" s="262"/>
      <c r="AM1650" s="262"/>
      <c r="AN1650" s="262"/>
      <c r="AO1650" s="262"/>
      <c r="AP1650" s="262"/>
      <c r="AQ1650" s="262"/>
      <c r="AR1650" s="262"/>
      <c r="AS1650" s="262"/>
      <c r="AT1650" s="262"/>
      <c r="AU1650" s="262"/>
      <c r="AV1650" s="262"/>
      <c r="AW1650" s="262"/>
      <c r="AX1650" s="262"/>
      <c r="AY1650" s="262"/>
      <c r="AZ1650" s="262"/>
      <c r="BA1650" s="262"/>
      <c r="BB1650" s="262"/>
      <c r="BC1650" s="262"/>
      <c r="BD1650" s="262"/>
      <c r="BE1650" s="262"/>
      <c r="BF1650" s="262"/>
      <c r="BG1650" s="262"/>
      <c r="BH1650" s="262"/>
      <c r="BI1650" s="262"/>
      <c r="BJ1650" s="262"/>
      <c r="BK1650" s="262"/>
      <c r="BL1650" s="262"/>
      <c r="BM1650" s="262"/>
      <c r="BN1650" s="262"/>
      <c r="BO1650" s="262"/>
      <c r="BP1650" s="262"/>
      <c r="BQ1650" s="262"/>
      <c r="BR1650" s="262"/>
      <c r="BS1650" s="262"/>
      <c r="BT1650" s="262"/>
      <c r="BU1650" s="262"/>
      <c r="BV1650" s="262"/>
      <c r="BW1650" s="262"/>
      <c r="BX1650" s="262"/>
      <c r="BY1650" s="262"/>
      <c r="BZ1650" s="262"/>
      <c r="CA1650" s="262"/>
      <c r="CB1650" s="262"/>
      <c r="CC1650" s="262"/>
      <c r="CD1650" s="262"/>
      <c r="CE1650" s="262"/>
      <c r="CF1650" s="262"/>
      <c r="CG1650" s="262"/>
      <c r="CH1650" s="262"/>
      <c r="CI1650" s="262"/>
      <c r="CJ1650" s="262"/>
      <c r="CK1650" s="262"/>
      <c r="CL1650" s="262"/>
      <c r="CM1650" s="262"/>
      <c r="CN1650" s="262"/>
      <c r="CO1650" s="262"/>
      <c r="CP1650" s="262"/>
      <c r="CQ1650" s="262"/>
      <c r="CR1650" s="262"/>
      <c r="CS1650" s="262"/>
      <c r="CT1650" s="262"/>
      <c r="CU1650" s="262"/>
      <c r="CV1650" s="262"/>
      <c r="CW1650" s="262"/>
      <c r="CX1650" s="262"/>
      <c r="CY1650" s="262"/>
      <c r="CZ1650" s="262"/>
      <c r="DA1650" s="262"/>
      <c r="DB1650" s="262"/>
      <c r="DC1650" s="262"/>
      <c r="DD1650" s="262"/>
      <c r="DE1650" s="262"/>
      <c r="DF1650" s="262"/>
      <c r="DG1650" s="262"/>
      <c r="DH1650" s="262"/>
      <c r="DI1650" s="262"/>
      <c r="DJ1650" s="262"/>
      <c r="DK1650" s="262"/>
      <c r="DL1650" s="262"/>
      <c r="DM1650" s="262"/>
      <c r="DN1650" s="262"/>
      <c r="DO1650" s="262"/>
      <c r="DP1650" s="262"/>
      <c r="DQ1650" s="262"/>
      <c r="DR1650" s="262"/>
      <c r="DS1650" s="262"/>
      <c r="DT1650" s="262"/>
      <c r="DU1650" s="262"/>
      <c r="DV1650" s="262"/>
      <c r="DW1650" s="262"/>
      <c r="DX1650" s="262"/>
      <c r="DY1650" s="262"/>
      <c r="DZ1650" s="262"/>
      <c r="EA1650" s="262"/>
      <c r="EB1650" s="262"/>
      <c r="EC1650" s="262"/>
      <c r="ED1650" s="262"/>
      <c r="EE1650" s="262"/>
      <c r="EF1650" s="262"/>
      <c r="EG1650" s="262"/>
      <c r="EH1650" s="262"/>
      <c r="EI1650" s="262"/>
      <c r="EJ1650" s="262"/>
      <c r="EK1650" s="262"/>
      <c r="EL1650" s="262"/>
      <c r="EM1650" s="262"/>
      <c r="EN1650" s="262"/>
      <c r="EO1650" s="262"/>
      <c r="EP1650" s="262"/>
      <c r="EQ1650" s="262"/>
      <c r="ER1650" s="262"/>
      <c r="ES1650" s="262"/>
      <c r="ET1650" s="262"/>
      <c r="EU1650" s="262"/>
      <c r="EV1650" s="262"/>
      <c r="EW1650" s="262"/>
      <c r="EX1650" s="262"/>
      <c r="EY1650" s="262"/>
      <c r="EZ1650" s="262"/>
      <c r="FA1650" s="262"/>
      <c r="FB1650" s="262"/>
      <c r="FC1650" s="262"/>
      <c r="FD1650" s="262"/>
      <c r="FE1650" s="262"/>
      <c r="FF1650" s="262"/>
      <c r="FG1650" s="262"/>
      <c r="FH1650" s="262"/>
      <c r="FI1650" s="262"/>
      <c r="FJ1650" s="262"/>
      <c r="FK1650" s="262"/>
      <c r="FL1650" s="262"/>
      <c r="FM1650" s="262"/>
      <c r="FN1650" s="262"/>
      <c r="FO1650" s="262"/>
      <c r="FP1650" s="262"/>
      <c r="FQ1650" s="262"/>
      <c r="FR1650" s="262"/>
      <c r="FS1650" s="262"/>
      <c r="FT1650" s="262"/>
      <c r="FU1650" s="262"/>
      <c r="FV1650" s="262"/>
      <c r="FW1650" s="262"/>
      <c r="FX1650" s="262"/>
      <c r="FY1650" s="262"/>
      <c r="FZ1650" s="262"/>
      <c r="GA1650" s="262"/>
      <c r="GB1650" s="262"/>
      <c r="GC1650" s="262"/>
      <c r="GD1650" s="262"/>
    </row>
    <row r="1651" spans="1:186" s="263" customFormat="1" x14ac:dyDescent="0.2">
      <c r="A1651" s="339" t="s">
        <v>13548</v>
      </c>
      <c r="B1651" s="280" t="s">
        <v>6982</v>
      </c>
      <c r="C1651" s="281" t="s">
        <v>6983</v>
      </c>
      <c r="D1651" s="130" t="s">
        <v>18</v>
      </c>
      <c r="E1651" s="130">
        <v>10</v>
      </c>
      <c r="F1651" s="130"/>
      <c r="G1651" s="282">
        <v>5</v>
      </c>
      <c r="H1651" s="283">
        <v>1.6666666666666666E-2</v>
      </c>
      <c r="I1651" s="358">
        <v>48.49</v>
      </c>
      <c r="J1651" s="132"/>
      <c r="K1651" s="283"/>
      <c r="L1651" s="284">
        <f>IF(ISNUMBER(I1651),ROUND(H1651*E1651*I1651,2),"")</f>
        <v>8.08</v>
      </c>
      <c r="M1651" s="284">
        <f>IF(ISNUMBER(I1651),ROUND(L1651*30,2),"")</f>
        <v>242.4</v>
      </c>
      <c r="N1651" s="131"/>
      <c r="O1651" s="340"/>
      <c r="P1651" s="262"/>
      <c r="Q1651" s="262"/>
      <c r="R1651" s="262"/>
      <c r="S1651" s="262"/>
      <c r="T1651" s="262"/>
      <c r="U1651" s="262"/>
      <c r="V1651" s="262"/>
      <c r="W1651" s="262"/>
      <c r="X1651" s="262"/>
      <c r="Y1651" s="262"/>
      <c r="Z1651" s="262"/>
      <c r="AA1651" s="262"/>
      <c r="AB1651" s="262"/>
      <c r="AC1651" s="262"/>
      <c r="AD1651" s="262"/>
      <c r="AE1651" s="262"/>
      <c r="AF1651" s="262"/>
      <c r="AG1651" s="262"/>
      <c r="AH1651" s="262"/>
      <c r="AI1651" s="262"/>
      <c r="AJ1651" s="262"/>
      <c r="AK1651" s="262"/>
      <c r="AL1651" s="262"/>
      <c r="AM1651" s="262"/>
      <c r="AN1651" s="262"/>
      <c r="AO1651" s="262"/>
      <c r="AP1651" s="262"/>
      <c r="AQ1651" s="262"/>
      <c r="AR1651" s="262"/>
      <c r="AS1651" s="262"/>
      <c r="AT1651" s="262"/>
      <c r="AU1651" s="262"/>
      <c r="AV1651" s="262"/>
      <c r="AW1651" s="262"/>
      <c r="AX1651" s="262"/>
      <c r="AY1651" s="262"/>
      <c r="AZ1651" s="262"/>
      <c r="BA1651" s="262"/>
      <c r="BB1651" s="262"/>
      <c r="BC1651" s="262"/>
      <c r="BD1651" s="262"/>
      <c r="BE1651" s="262"/>
      <c r="BF1651" s="262"/>
      <c r="BG1651" s="262"/>
      <c r="BH1651" s="262"/>
      <c r="BI1651" s="262"/>
      <c r="BJ1651" s="262"/>
      <c r="BK1651" s="262"/>
      <c r="BL1651" s="262"/>
      <c r="BM1651" s="262"/>
      <c r="BN1651" s="262"/>
      <c r="BO1651" s="262"/>
      <c r="BP1651" s="262"/>
      <c r="BQ1651" s="262"/>
      <c r="BR1651" s="262"/>
      <c r="BS1651" s="262"/>
      <c r="BT1651" s="262"/>
      <c r="BU1651" s="262"/>
      <c r="BV1651" s="262"/>
      <c r="BW1651" s="262"/>
      <c r="BX1651" s="262"/>
      <c r="BY1651" s="262"/>
      <c r="BZ1651" s="262"/>
      <c r="CA1651" s="262"/>
      <c r="CB1651" s="262"/>
      <c r="CC1651" s="262"/>
      <c r="CD1651" s="262"/>
      <c r="CE1651" s="262"/>
      <c r="CF1651" s="262"/>
      <c r="CG1651" s="262"/>
      <c r="CH1651" s="262"/>
      <c r="CI1651" s="262"/>
      <c r="CJ1651" s="262"/>
      <c r="CK1651" s="262"/>
      <c r="CL1651" s="262"/>
      <c r="CM1651" s="262"/>
      <c r="CN1651" s="262"/>
      <c r="CO1651" s="262"/>
      <c r="CP1651" s="262"/>
      <c r="CQ1651" s="262"/>
      <c r="CR1651" s="262"/>
      <c r="CS1651" s="262"/>
      <c r="CT1651" s="262"/>
      <c r="CU1651" s="262"/>
      <c r="CV1651" s="262"/>
      <c r="CW1651" s="262"/>
      <c r="CX1651" s="262"/>
      <c r="CY1651" s="262"/>
      <c r="CZ1651" s="262"/>
      <c r="DA1651" s="262"/>
      <c r="DB1651" s="262"/>
      <c r="DC1651" s="262"/>
      <c r="DD1651" s="262"/>
      <c r="DE1651" s="262"/>
      <c r="DF1651" s="262"/>
      <c r="DG1651" s="262"/>
      <c r="DH1651" s="262"/>
      <c r="DI1651" s="262"/>
      <c r="DJ1651" s="262"/>
      <c r="DK1651" s="262"/>
      <c r="DL1651" s="262"/>
      <c r="DM1651" s="262"/>
      <c r="DN1651" s="262"/>
      <c r="DO1651" s="262"/>
      <c r="DP1651" s="262"/>
      <c r="DQ1651" s="262"/>
      <c r="DR1651" s="262"/>
      <c r="DS1651" s="262"/>
      <c r="DT1651" s="262"/>
      <c r="DU1651" s="262"/>
      <c r="DV1651" s="262"/>
      <c r="DW1651" s="262"/>
      <c r="DX1651" s="262"/>
      <c r="DY1651" s="262"/>
      <c r="DZ1651" s="262"/>
      <c r="EA1651" s="262"/>
      <c r="EB1651" s="262"/>
      <c r="EC1651" s="262"/>
      <c r="ED1651" s="262"/>
      <c r="EE1651" s="262"/>
      <c r="EF1651" s="262"/>
      <c r="EG1651" s="262"/>
      <c r="EH1651" s="262"/>
      <c r="EI1651" s="262"/>
      <c r="EJ1651" s="262"/>
      <c r="EK1651" s="262"/>
      <c r="EL1651" s="262"/>
      <c r="EM1651" s="262"/>
      <c r="EN1651" s="262"/>
      <c r="EO1651" s="262"/>
      <c r="EP1651" s="262"/>
      <c r="EQ1651" s="262"/>
      <c r="ER1651" s="262"/>
      <c r="ES1651" s="262"/>
      <c r="ET1651" s="262"/>
      <c r="EU1651" s="262"/>
      <c r="EV1651" s="262"/>
      <c r="EW1651" s="262"/>
      <c r="EX1651" s="262"/>
      <c r="EY1651" s="262"/>
      <c r="EZ1651" s="262"/>
      <c r="FA1651" s="262"/>
      <c r="FB1651" s="262"/>
      <c r="FC1651" s="262"/>
      <c r="FD1651" s="262"/>
      <c r="FE1651" s="262"/>
      <c r="FF1651" s="262"/>
      <c r="FG1651" s="262"/>
      <c r="FH1651" s="262"/>
      <c r="FI1651" s="262"/>
      <c r="FJ1651" s="262"/>
      <c r="FK1651" s="262"/>
      <c r="FL1651" s="262"/>
      <c r="FM1651" s="262"/>
      <c r="FN1651" s="262"/>
      <c r="FO1651" s="262"/>
      <c r="FP1651" s="262"/>
      <c r="FQ1651" s="262"/>
      <c r="FR1651" s="262"/>
      <c r="FS1651" s="262"/>
      <c r="FT1651" s="262"/>
      <c r="FU1651" s="262"/>
      <c r="FV1651" s="262"/>
      <c r="FW1651" s="262"/>
      <c r="FX1651" s="262"/>
      <c r="FY1651" s="262"/>
      <c r="FZ1651" s="262"/>
      <c r="GA1651" s="262"/>
      <c r="GB1651" s="262"/>
      <c r="GC1651" s="262"/>
      <c r="GD1651" s="262"/>
    </row>
    <row r="1652" spans="1:186" s="263" customFormat="1" x14ac:dyDescent="0.2">
      <c r="A1652" s="339" t="s">
        <v>13549</v>
      </c>
      <c r="B1652" s="280" t="s">
        <v>6984</v>
      </c>
      <c r="C1652" s="281" t="s">
        <v>6985</v>
      </c>
      <c r="D1652" s="130" t="s">
        <v>18</v>
      </c>
      <c r="E1652" s="130">
        <v>20</v>
      </c>
      <c r="F1652" s="130"/>
      <c r="G1652" s="282">
        <v>5</v>
      </c>
      <c r="H1652" s="283">
        <v>1.6666666666666666E-2</v>
      </c>
      <c r="I1652" s="358">
        <v>43.16</v>
      </c>
      <c r="J1652" s="132"/>
      <c r="K1652" s="283"/>
      <c r="L1652" s="284">
        <f>IF(ISNUMBER(I1652),ROUND(H1652*E1652*I1652,2),"")</f>
        <v>14.39</v>
      </c>
      <c r="M1652" s="284">
        <f t="shared" ref="M1652:M1715" si="30">IF(ISNUMBER(I1652),ROUND(L1652*30,2),"")</f>
        <v>431.7</v>
      </c>
      <c r="N1652" s="131"/>
      <c r="O1652" s="340"/>
      <c r="P1652" s="262"/>
      <c r="Q1652" s="262"/>
      <c r="R1652" s="262"/>
      <c r="S1652" s="262"/>
      <c r="T1652" s="262"/>
      <c r="U1652" s="262"/>
      <c r="V1652" s="262"/>
      <c r="W1652" s="262"/>
      <c r="X1652" s="262"/>
      <c r="Y1652" s="262"/>
      <c r="Z1652" s="262"/>
      <c r="AA1652" s="262"/>
      <c r="AB1652" s="262"/>
      <c r="AC1652" s="262"/>
      <c r="AD1652" s="262"/>
      <c r="AE1652" s="262"/>
      <c r="AF1652" s="262"/>
      <c r="AG1652" s="262"/>
      <c r="AH1652" s="262"/>
      <c r="AI1652" s="262"/>
      <c r="AJ1652" s="262"/>
      <c r="AK1652" s="262"/>
      <c r="AL1652" s="262"/>
      <c r="AM1652" s="262"/>
      <c r="AN1652" s="262"/>
      <c r="AO1652" s="262"/>
      <c r="AP1652" s="262"/>
      <c r="AQ1652" s="262"/>
      <c r="AR1652" s="262"/>
      <c r="AS1652" s="262"/>
      <c r="AT1652" s="262"/>
      <c r="AU1652" s="262"/>
      <c r="AV1652" s="262"/>
      <c r="AW1652" s="262"/>
      <c r="AX1652" s="262"/>
      <c r="AY1652" s="262"/>
      <c r="AZ1652" s="262"/>
      <c r="BA1652" s="262"/>
      <c r="BB1652" s="262"/>
      <c r="BC1652" s="262"/>
      <c r="BD1652" s="262"/>
      <c r="BE1652" s="262"/>
      <c r="BF1652" s="262"/>
      <c r="BG1652" s="262"/>
      <c r="BH1652" s="262"/>
      <c r="BI1652" s="262"/>
      <c r="BJ1652" s="262"/>
      <c r="BK1652" s="262"/>
      <c r="BL1652" s="262"/>
      <c r="BM1652" s="262"/>
      <c r="BN1652" s="262"/>
      <c r="BO1652" s="262"/>
      <c r="BP1652" s="262"/>
      <c r="BQ1652" s="262"/>
      <c r="BR1652" s="262"/>
      <c r="BS1652" s="262"/>
      <c r="BT1652" s="262"/>
      <c r="BU1652" s="262"/>
      <c r="BV1652" s="262"/>
      <c r="BW1652" s="262"/>
      <c r="BX1652" s="262"/>
      <c r="BY1652" s="262"/>
      <c r="BZ1652" s="262"/>
      <c r="CA1652" s="262"/>
      <c r="CB1652" s="262"/>
      <c r="CC1652" s="262"/>
      <c r="CD1652" s="262"/>
      <c r="CE1652" s="262"/>
      <c r="CF1652" s="262"/>
      <c r="CG1652" s="262"/>
      <c r="CH1652" s="262"/>
      <c r="CI1652" s="262"/>
      <c r="CJ1652" s="262"/>
      <c r="CK1652" s="262"/>
      <c r="CL1652" s="262"/>
      <c r="CM1652" s="262"/>
      <c r="CN1652" s="262"/>
      <c r="CO1652" s="262"/>
      <c r="CP1652" s="262"/>
      <c r="CQ1652" s="262"/>
      <c r="CR1652" s="262"/>
      <c r="CS1652" s="262"/>
      <c r="CT1652" s="262"/>
      <c r="CU1652" s="262"/>
      <c r="CV1652" s="262"/>
      <c r="CW1652" s="262"/>
      <c r="CX1652" s="262"/>
      <c r="CY1652" s="262"/>
      <c r="CZ1652" s="262"/>
      <c r="DA1652" s="262"/>
      <c r="DB1652" s="262"/>
      <c r="DC1652" s="262"/>
      <c r="DD1652" s="262"/>
      <c r="DE1652" s="262"/>
      <c r="DF1652" s="262"/>
      <c r="DG1652" s="262"/>
      <c r="DH1652" s="262"/>
      <c r="DI1652" s="262"/>
      <c r="DJ1652" s="262"/>
      <c r="DK1652" s="262"/>
      <c r="DL1652" s="262"/>
      <c r="DM1652" s="262"/>
      <c r="DN1652" s="262"/>
      <c r="DO1652" s="262"/>
      <c r="DP1652" s="262"/>
      <c r="DQ1652" s="262"/>
      <c r="DR1652" s="262"/>
      <c r="DS1652" s="262"/>
      <c r="DT1652" s="262"/>
      <c r="DU1652" s="262"/>
      <c r="DV1652" s="262"/>
      <c r="DW1652" s="262"/>
      <c r="DX1652" s="262"/>
      <c r="DY1652" s="262"/>
      <c r="DZ1652" s="262"/>
      <c r="EA1652" s="262"/>
      <c r="EB1652" s="262"/>
      <c r="EC1652" s="262"/>
      <c r="ED1652" s="262"/>
      <c r="EE1652" s="262"/>
      <c r="EF1652" s="262"/>
      <c r="EG1652" s="262"/>
      <c r="EH1652" s="262"/>
      <c r="EI1652" s="262"/>
      <c r="EJ1652" s="262"/>
      <c r="EK1652" s="262"/>
      <c r="EL1652" s="262"/>
      <c r="EM1652" s="262"/>
      <c r="EN1652" s="262"/>
      <c r="EO1652" s="262"/>
      <c r="EP1652" s="262"/>
      <c r="EQ1652" s="262"/>
      <c r="ER1652" s="262"/>
      <c r="ES1652" s="262"/>
      <c r="ET1652" s="262"/>
      <c r="EU1652" s="262"/>
      <c r="EV1652" s="262"/>
      <c r="EW1652" s="262"/>
      <c r="EX1652" s="262"/>
      <c r="EY1652" s="262"/>
      <c r="EZ1652" s="262"/>
      <c r="FA1652" s="262"/>
      <c r="FB1652" s="262"/>
      <c r="FC1652" s="262"/>
      <c r="FD1652" s="262"/>
      <c r="FE1652" s="262"/>
      <c r="FF1652" s="262"/>
      <c r="FG1652" s="262"/>
      <c r="FH1652" s="262"/>
      <c r="FI1652" s="262"/>
      <c r="FJ1652" s="262"/>
      <c r="FK1652" s="262"/>
      <c r="FL1652" s="262"/>
      <c r="FM1652" s="262"/>
      <c r="FN1652" s="262"/>
      <c r="FO1652" s="262"/>
      <c r="FP1652" s="262"/>
      <c r="FQ1652" s="262"/>
      <c r="FR1652" s="262"/>
      <c r="FS1652" s="262"/>
      <c r="FT1652" s="262"/>
      <c r="FU1652" s="262"/>
      <c r="FV1652" s="262"/>
      <c r="FW1652" s="262"/>
      <c r="FX1652" s="262"/>
      <c r="FY1652" s="262"/>
      <c r="FZ1652" s="262"/>
      <c r="GA1652" s="262"/>
      <c r="GB1652" s="262"/>
      <c r="GC1652" s="262"/>
      <c r="GD1652" s="262"/>
    </row>
    <row r="1653" spans="1:186" s="263" customFormat="1" x14ac:dyDescent="0.2">
      <c r="A1653" s="339" t="s">
        <v>13550</v>
      </c>
      <c r="B1653" s="280" t="s">
        <v>6986</v>
      </c>
      <c r="C1653" s="281" t="s">
        <v>6987</v>
      </c>
      <c r="D1653" s="130" t="s">
        <v>18</v>
      </c>
      <c r="E1653" s="130">
        <v>10</v>
      </c>
      <c r="F1653" s="130"/>
      <c r="G1653" s="282">
        <v>5</v>
      </c>
      <c r="H1653" s="283">
        <v>1.6666666666666666E-2</v>
      </c>
      <c r="I1653" s="358">
        <v>70.040000000000006</v>
      </c>
      <c r="J1653" s="132"/>
      <c r="K1653" s="283"/>
      <c r="L1653" s="284">
        <f>IF(ISNUMBER(I1653),ROUND(H1653*E1653*I1653,2),"")</f>
        <v>11.67</v>
      </c>
      <c r="M1653" s="284">
        <f t="shared" si="30"/>
        <v>350.1</v>
      </c>
      <c r="N1653" s="131"/>
      <c r="O1653" s="340"/>
      <c r="P1653" s="262"/>
      <c r="Q1653" s="262"/>
      <c r="R1653" s="262"/>
      <c r="S1653" s="262"/>
      <c r="T1653" s="262"/>
      <c r="U1653" s="262"/>
      <c r="V1653" s="262"/>
      <c r="W1653" s="262"/>
      <c r="X1653" s="262"/>
      <c r="Y1653" s="262"/>
      <c r="Z1653" s="262"/>
      <c r="AA1653" s="262"/>
      <c r="AB1653" s="262"/>
      <c r="AC1653" s="262"/>
      <c r="AD1653" s="262"/>
      <c r="AE1653" s="262"/>
      <c r="AF1653" s="262"/>
      <c r="AG1653" s="262"/>
      <c r="AH1653" s="262"/>
      <c r="AI1653" s="262"/>
      <c r="AJ1653" s="262"/>
      <c r="AK1653" s="262"/>
      <c r="AL1653" s="262"/>
      <c r="AM1653" s="262"/>
      <c r="AN1653" s="262"/>
      <c r="AO1653" s="262"/>
      <c r="AP1653" s="262"/>
      <c r="AQ1653" s="262"/>
      <c r="AR1653" s="262"/>
      <c r="AS1653" s="262"/>
      <c r="AT1653" s="262"/>
      <c r="AU1653" s="262"/>
      <c r="AV1653" s="262"/>
      <c r="AW1653" s="262"/>
      <c r="AX1653" s="262"/>
      <c r="AY1653" s="262"/>
      <c r="AZ1653" s="262"/>
      <c r="BA1653" s="262"/>
      <c r="BB1653" s="262"/>
      <c r="BC1653" s="262"/>
      <c r="BD1653" s="262"/>
      <c r="BE1653" s="262"/>
      <c r="BF1653" s="262"/>
      <c r="BG1653" s="262"/>
      <c r="BH1653" s="262"/>
      <c r="BI1653" s="262"/>
      <c r="BJ1653" s="262"/>
      <c r="BK1653" s="262"/>
      <c r="BL1653" s="262"/>
      <c r="BM1653" s="262"/>
      <c r="BN1653" s="262"/>
      <c r="BO1653" s="262"/>
      <c r="BP1653" s="262"/>
      <c r="BQ1653" s="262"/>
      <c r="BR1653" s="262"/>
      <c r="BS1653" s="262"/>
      <c r="BT1653" s="262"/>
      <c r="BU1653" s="262"/>
      <c r="BV1653" s="262"/>
      <c r="BW1653" s="262"/>
      <c r="BX1653" s="262"/>
      <c r="BY1653" s="262"/>
      <c r="BZ1653" s="262"/>
      <c r="CA1653" s="262"/>
      <c r="CB1653" s="262"/>
      <c r="CC1653" s="262"/>
      <c r="CD1653" s="262"/>
      <c r="CE1653" s="262"/>
      <c r="CF1653" s="262"/>
      <c r="CG1653" s="262"/>
      <c r="CH1653" s="262"/>
      <c r="CI1653" s="262"/>
      <c r="CJ1653" s="262"/>
      <c r="CK1653" s="262"/>
      <c r="CL1653" s="262"/>
      <c r="CM1653" s="262"/>
      <c r="CN1653" s="262"/>
      <c r="CO1653" s="262"/>
      <c r="CP1653" s="262"/>
      <c r="CQ1653" s="262"/>
      <c r="CR1653" s="262"/>
      <c r="CS1653" s="262"/>
      <c r="CT1653" s="262"/>
      <c r="CU1653" s="262"/>
      <c r="CV1653" s="262"/>
      <c r="CW1653" s="262"/>
      <c r="CX1653" s="262"/>
      <c r="CY1653" s="262"/>
      <c r="CZ1653" s="262"/>
      <c r="DA1653" s="262"/>
      <c r="DB1653" s="262"/>
      <c r="DC1653" s="262"/>
      <c r="DD1653" s="262"/>
      <c r="DE1653" s="262"/>
      <c r="DF1653" s="262"/>
      <c r="DG1653" s="262"/>
      <c r="DH1653" s="262"/>
      <c r="DI1653" s="262"/>
      <c r="DJ1653" s="262"/>
      <c r="DK1653" s="262"/>
      <c r="DL1653" s="262"/>
      <c r="DM1653" s="262"/>
      <c r="DN1653" s="262"/>
      <c r="DO1653" s="262"/>
      <c r="DP1653" s="262"/>
      <c r="DQ1653" s="262"/>
      <c r="DR1653" s="262"/>
      <c r="DS1653" s="262"/>
      <c r="DT1653" s="262"/>
      <c r="DU1653" s="262"/>
      <c r="DV1653" s="262"/>
      <c r="DW1653" s="262"/>
      <c r="DX1653" s="262"/>
      <c r="DY1653" s="262"/>
      <c r="DZ1653" s="262"/>
      <c r="EA1653" s="262"/>
      <c r="EB1653" s="262"/>
      <c r="EC1653" s="262"/>
      <c r="ED1653" s="262"/>
      <c r="EE1653" s="262"/>
      <c r="EF1653" s="262"/>
      <c r="EG1653" s="262"/>
      <c r="EH1653" s="262"/>
      <c r="EI1653" s="262"/>
      <c r="EJ1653" s="262"/>
      <c r="EK1653" s="262"/>
      <c r="EL1653" s="262"/>
      <c r="EM1653" s="262"/>
      <c r="EN1653" s="262"/>
      <c r="EO1653" s="262"/>
      <c r="EP1653" s="262"/>
      <c r="EQ1653" s="262"/>
      <c r="ER1653" s="262"/>
      <c r="ES1653" s="262"/>
      <c r="ET1653" s="262"/>
      <c r="EU1653" s="262"/>
      <c r="EV1653" s="262"/>
      <c r="EW1653" s="262"/>
      <c r="EX1653" s="262"/>
      <c r="EY1653" s="262"/>
      <c r="EZ1653" s="262"/>
      <c r="FA1653" s="262"/>
      <c r="FB1653" s="262"/>
      <c r="FC1653" s="262"/>
      <c r="FD1653" s="262"/>
      <c r="FE1653" s="262"/>
      <c r="FF1653" s="262"/>
      <c r="FG1653" s="262"/>
      <c r="FH1653" s="262"/>
      <c r="FI1653" s="262"/>
      <c r="FJ1653" s="262"/>
      <c r="FK1653" s="262"/>
      <c r="FL1653" s="262"/>
      <c r="FM1653" s="262"/>
      <c r="FN1653" s="262"/>
      <c r="FO1653" s="262"/>
      <c r="FP1653" s="262"/>
      <c r="FQ1653" s="262"/>
      <c r="FR1653" s="262"/>
      <c r="FS1653" s="262"/>
      <c r="FT1653" s="262"/>
      <c r="FU1653" s="262"/>
      <c r="FV1653" s="262"/>
      <c r="FW1653" s="262"/>
      <c r="FX1653" s="262"/>
      <c r="FY1653" s="262"/>
      <c r="FZ1653" s="262"/>
      <c r="GA1653" s="262"/>
      <c r="GB1653" s="262"/>
      <c r="GC1653" s="262"/>
      <c r="GD1653" s="262"/>
    </row>
    <row r="1654" spans="1:186" s="263" customFormat="1" x14ac:dyDescent="0.2">
      <c r="A1654" s="339" t="s">
        <v>13551</v>
      </c>
      <c r="B1654" s="280" t="s">
        <v>6988</v>
      </c>
      <c r="C1654" s="281" t="s">
        <v>6989</v>
      </c>
      <c r="D1654" s="130" t="s">
        <v>18</v>
      </c>
      <c r="E1654" s="130">
        <v>18</v>
      </c>
      <c r="F1654" s="130"/>
      <c r="G1654" s="282">
        <v>5</v>
      </c>
      <c r="H1654" s="283">
        <v>1.6666666666666666E-2</v>
      </c>
      <c r="I1654" s="358">
        <v>67.989999999999995</v>
      </c>
      <c r="J1654" s="132"/>
      <c r="K1654" s="283"/>
      <c r="L1654" s="284">
        <f>IF(ISNUMBER(I1654),ROUND(H1654*E1654*I1654,2),"")</f>
        <v>20.399999999999999</v>
      </c>
      <c r="M1654" s="284">
        <f t="shared" si="30"/>
        <v>612</v>
      </c>
      <c r="N1654" s="131"/>
      <c r="O1654" s="340"/>
      <c r="P1654" s="262"/>
      <c r="Q1654" s="262"/>
      <c r="R1654" s="262"/>
      <c r="S1654" s="262"/>
      <c r="T1654" s="262"/>
      <c r="U1654" s="262"/>
      <c r="V1654" s="262"/>
      <c r="W1654" s="262"/>
      <c r="X1654" s="262"/>
      <c r="Y1654" s="262"/>
      <c r="Z1654" s="262"/>
      <c r="AA1654" s="262"/>
      <c r="AB1654" s="262"/>
      <c r="AC1654" s="262"/>
      <c r="AD1654" s="262"/>
      <c r="AE1654" s="262"/>
      <c r="AF1654" s="262"/>
      <c r="AG1654" s="262"/>
      <c r="AH1654" s="262"/>
      <c r="AI1654" s="262"/>
      <c r="AJ1654" s="262"/>
      <c r="AK1654" s="262"/>
      <c r="AL1654" s="262"/>
      <c r="AM1654" s="262"/>
      <c r="AN1654" s="262"/>
      <c r="AO1654" s="262"/>
      <c r="AP1654" s="262"/>
      <c r="AQ1654" s="262"/>
      <c r="AR1654" s="262"/>
      <c r="AS1654" s="262"/>
      <c r="AT1654" s="262"/>
      <c r="AU1654" s="262"/>
      <c r="AV1654" s="262"/>
      <c r="AW1654" s="262"/>
      <c r="AX1654" s="262"/>
      <c r="AY1654" s="262"/>
      <c r="AZ1654" s="262"/>
      <c r="BA1654" s="262"/>
      <c r="BB1654" s="262"/>
      <c r="BC1654" s="262"/>
      <c r="BD1654" s="262"/>
      <c r="BE1654" s="262"/>
      <c r="BF1654" s="262"/>
      <c r="BG1654" s="262"/>
      <c r="BH1654" s="262"/>
      <c r="BI1654" s="262"/>
      <c r="BJ1654" s="262"/>
      <c r="BK1654" s="262"/>
      <c r="BL1654" s="262"/>
      <c r="BM1654" s="262"/>
      <c r="BN1654" s="262"/>
      <c r="BO1654" s="262"/>
      <c r="BP1654" s="262"/>
      <c r="BQ1654" s="262"/>
      <c r="BR1654" s="262"/>
      <c r="BS1654" s="262"/>
      <c r="BT1654" s="262"/>
      <c r="BU1654" s="262"/>
      <c r="BV1654" s="262"/>
      <c r="BW1654" s="262"/>
      <c r="BX1654" s="262"/>
      <c r="BY1654" s="262"/>
      <c r="BZ1654" s="262"/>
      <c r="CA1654" s="262"/>
      <c r="CB1654" s="262"/>
      <c r="CC1654" s="262"/>
      <c r="CD1654" s="262"/>
      <c r="CE1654" s="262"/>
      <c r="CF1654" s="262"/>
      <c r="CG1654" s="262"/>
      <c r="CH1654" s="262"/>
      <c r="CI1654" s="262"/>
      <c r="CJ1654" s="262"/>
      <c r="CK1654" s="262"/>
      <c r="CL1654" s="262"/>
      <c r="CM1654" s="262"/>
      <c r="CN1654" s="262"/>
      <c r="CO1654" s="262"/>
      <c r="CP1654" s="262"/>
      <c r="CQ1654" s="262"/>
      <c r="CR1654" s="262"/>
      <c r="CS1654" s="262"/>
      <c r="CT1654" s="262"/>
      <c r="CU1654" s="262"/>
      <c r="CV1654" s="262"/>
      <c r="CW1654" s="262"/>
      <c r="CX1654" s="262"/>
      <c r="CY1654" s="262"/>
      <c r="CZ1654" s="262"/>
      <c r="DA1654" s="262"/>
      <c r="DB1654" s="262"/>
      <c r="DC1654" s="262"/>
      <c r="DD1654" s="262"/>
      <c r="DE1654" s="262"/>
      <c r="DF1654" s="262"/>
      <c r="DG1654" s="262"/>
      <c r="DH1654" s="262"/>
      <c r="DI1654" s="262"/>
      <c r="DJ1654" s="262"/>
      <c r="DK1654" s="262"/>
      <c r="DL1654" s="262"/>
      <c r="DM1654" s="262"/>
      <c r="DN1654" s="262"/>
      <c r="DO1654" s="262"/>
      <c r="DP1654" s="262"/>
      <c r="DQ1654" s="262"/>
      <c r="DR1654" s="262"/>
      <c r="DS1654" s="262"/>
      <c r="DT1654" s="262"/>
      <c r="DU1654" s="262"/>
      <c r="DV1654" s="262"/>
      <c r="DW1654" s="262"/>
      <c r="DX1654" s="262"/>
      <c r="DY1654" s="262"/>
      <c r="DZ1654" s="262"/>
      <c r="EA1654" s="262"/>
      <c r="EB1654" s="262"/>
      <c r="EC1654" s="262"/>
      <c r="ED1654" s="262"/>
      <c r="EE1654" s="262"/>
      <c r="EF1654" s="262"/>
      <c r="EG1654" s="262"/>
      <c r="EH1654" s="262"/>
      <c r="EI1654" s="262"/>
      <c r="EJ1654" s="262"/>
      <c r="EK1654" s="262"/>
      <c r="EL1654" s="262"/>
      <c r="EM1654" s="262"/>
      <c r="EN1654" s="262"/>
      <c r="EO1654" s="262"/>
      <c r="EP1654" s="262"/>
      <c r="EQ1654" s="262"/>
      <c r="ER1654" s="262"/>
      <c r="ES1654" s="262"/>
      <c r="ET1654" s="262"/>
      <c r="EU1654" s="262"/>
      <c r="EV1654" s="262"/>
      <c r="EW1654" s="262"/>
      <c r="EX1654" s="262"/>
      <c r="EY1654" s="262"/>
      <c r="EZ1654" s="262"/>
      <c r="FA1654" s="262"/>
      <c r="FB1654" s="262"/>
      <c r="FC1654" s="262"/>
      <c r="FD1654" s="262"/>
      <c r="FE1654" s="262"/>
      <c r="FF1654" s="262"/>
      <c r="FG1654" s="262"/>
      <c r="FH1654" s="262"/>
      <c r="FI1654" s="262"/>
      <c r="FJ1654" s="262"/>
      <c r="FK1654" s="262"/>
      <c r="FL1654" s="262"/>
      <c r="FM1654" s="262"/>
      <c r="FN1654" s="262"/>
      <c r="FO1654" s="262"/>
      <c r="FP1654" s="262"/>
      <c r="FQ1654" s="262"/>
      <c r="FR1654" s="262"/>
      <c r="FS1654" s="262"/>
      <c r="FT1654" s="262"/>
      <c r="FU1654" s="262"/>
      <c r="FV1654" s="262"/>
      <c r="FW1654" s="262"/>
      <c r="FX1654" s="262"/>
      <c r="FY1654" s="262"/>
      <c r="FZ1654" s="262"/>
      <c r="GA1654" s="262"/>
      <c r="GB1654" s="262"/>
      <c r="GC1654" s="262"/>
      <c r="GD1654" s="262"/>
    </row>
    <row r="1655" spans="1:186" s="263" customFormat="1" x14ac:dyDescent="0.2">
      <c r="A1655" s="339" t="s">
        <v>13552</v>
      </c>
      <c r="B1655" s="280" t="s">
        <v>6990</v>
      </c>
      <c r="C1655" s="281" t="s">
        <v>6991</v>
      </c>
      <c r="D1655" s="130" t="s">
        <v>18</v>
      </c>
      <c r="E1655" s="130">
        <v>18</v>
      </c>
      <c r="F1655" s="130"/>
      <c r="G1655" s="282">
        <v>5</v>
      </c>
      <c r="H1655" s="283">
        <v>1.6666666666666666E-2</v>
      </c>
      <c r="I1655" s="358">
        <v>78.27</v>
      </c>
      <c r="J1655" s="132"/>
      <c r="K1655" s="283"/>
      <c r="L1655" s="284">
        <f>IF(ISNUMBER(I1655),ROUND(H1655*E1655*I1655,2),"")</f>
        <v>23.48</v>
      </c>
      <c r="M1655" s="284">
        <f t="shared" si="30"/>
        <v>704.4</v>
      </c>
      <c r="N1655" s="131"/>
      <c r="O1655" s="340"/>
      <c r="P1655" s="262"/>
      <c r="Q1655" s="262"/>
      <c r="R1655" s="262"/>
      <c r="S1655" s="262"/>
      <c r="T1655" s="262"/>
      <c r="U1655" s="262"/>
      <c r="V1655" s="262"/>
      <c r="W1655" s="262"/>
      <c r="X1655" s="262"/>
      <c r="Y1655" s="262"/>
      <c r="Z1655" s="262"/>
      <c r="AA1655" s="262"/>
      <c r="AB1655" s="262"/>
      <c r="AC1655" s="262"/>
      <c r="AD1655" s="262"/>
      <c r="AE1655" s="262"/>
      <c r="AF1655" s="262"/>
      <c r="AG1655" s="262"/>
      <c r="AH1655" s="262"/>
      <c r="AI1655" s="262"/>
      <c r="AJ1655" s="262"/>
      <c r="AK1655" s="262"/>
      <c r="AL1655" s="262"/>
      <c r="AM1655" s="262"/>
      <c r="AN1655" s="262"/>
      <c r="AO1655" s="262"/>
      <c r="AP1655" s="262"/>
      <c r="AQ1655" s="262"/>
      <c r="AR1655" s="262"/>
      <c r="AS1655" s="262"/>
      <c r="AT1655" s="262"/>
      <c r="AU1655" s="262"/>
      <c r="AV1655" s="262"/>
      <c r="AW1655" s="262"/>
      <c r="AX1655" s="262"/>
      <c r="AY1655" s="262"/>
      <c r="AZ1655" s="262"/>
      <c r="BA1655" s="262"/>
      <c r="BB1655" s="262"/>
      <c r="BC1655" s="262"/>
      <c r="BD1655" s="262"/>
      <c r="BE1655" s="262"/>
      <c r="BF1655" s="262"/>
      <c r="BG1655" s="262"/>
      <c r="BH1655" s="262"/>
      <c r="BI1655" s="262"/>
      <c r="BJ1655" s="262"/>
      <c r="BK1655" s="262"/>
      <c r="BL1655" s="262"/>
      <c r="BM1655" s="262"/>
      <c r="BN1655" s="262"/>
      <c r="BO1655" s="262"/>
      <c r="BP1655" s="262"/>
      <c r="BQ1655" s="262"/>
      <c r="BR1655" s="262"/>
      <c r="BS1655" s="262"/>
      <c r="BT1655" s="262"/>
      <c r="BU1655" s="262"/>
      <c r="BV1655" s="262"/>
      <c r="BW1655" s="262"/>
      <c r="BX1655" s="262"/>
      <c r="BY1655" s="262"/>
      <c r="BZ1655" s="262"/>
      <c r="CA1655" s="262"/>
      <c r="CB1655" s="262"/>
      <c r="CC1655" s="262"/>
      <c r="CD1655" s="262"/>
      <c r="CE1655" s="262"/>
      <c r="CF1655" s="262"/>
      <c r="CG1655" s="262"/>
      <c r="CH1655" s="262"/>
      <c r="CI1655" s="262"/>
      <c r="CJ1655" s="262"/>
      <c r="CK1655" s="262"/>
      <c r="CL1655" s="262"/>
      <c r="CM1655" s="262"/>
      <c r="CN1655" s="262"/>
      <c r="CO1655" s="262"/>
      <c r="CP1655" s="262"/>
      <c r="CQ1655" s="262"/>
      <c r="CR1655" s="262"/>
      <c r="CS1655" s="262"/>
      <c r="CT1655" s="262"/>
      <c r="CU1655" s="262"/>
      <c r="CV1655" s="262"/>
      <c r="CW1655" s="262"/>
      <c r="CX1655" s="262"/>
      <c r="CY1655" s="262"/>
      <c r="CZ1655" s="262"/>
      <c r="DA1655" s="262"/>
      <c r="DB1655" s="262"/>
      <c r="DC1655" s="262"/>
      <c r="DD1655" s="262"/>
      <c r="DE1655" s="262"/>
      <c r="DF1655" s="262"/>
      <c r="DG1655" s="262"/>
      <c r="DH1655" s="262"/>
      <c r="DI1655" s="262"/>
      <c r="DJ1655" s="262"/>
      <c r="DK1655" s="262"/>
      <c r="DL1655" s="262"/>
      <c r="DM1655" s="262"/>
      <c r="DN1655" s="262"/>
      <c r="DO1655" s="262"/>
      <c r="DP1655" s="262"/>
      <c r="DQ1655" s="262"/>
      <c r="DR1655" s="262"/>
      <c r="DS1655" s="262"/>
      <c r="DT1655" s="262"/>
      <c r="DU1655" s="262"/>
      <c r="DV1655" s="262"/>
      <c r="DW1655" s="262"/>
      <c r="DX1655" s="262"/>
      <c r="DY1655" s="262"/>
      <c r="DZ1655" s="262"/>
      <c r="EA1655" s="262"/>
      <c r="EB1655" s="262"/>
      <c r="EC1655" s="262"/>
      <c r="ED1655" s="262"/>
      <c r="EE1655" s="262"/>
      <c r="EF1655" s="262"/>
      <c r="EG1655" s="262"/>
      <c r="EH1655" s="262"/>
      <c r="EI1655" s="262"/>
      <c r="EJ1655" s="262"/>
      <c r="EK1655" s="262"/>
      <c r="EL1655" s="262"/>
      <c r="EM1655" s="262"/>
      <c r="EN1655" s="262"/>
      <c r="EO1655" s="262"/>
      <c r="EP1655" s="262"/>
      <c r="EQ1655" s="262"/>
      <c r="ER1655" s="262"/>
      <c r="ES1655" s="262"/>
      <c r="ET1655" s="262"/>
      <c r="EU1655" s="262"/>
      <c r="EV1655" s="262"/>
      <c r="EW1655" s="262"/>
      <c r="EX1655" s="262"/>
      <c r="EY1655" s="262"/>
      <c r="EZ1655" s="262"/>
      <c r="FA1655" s="262"/>
      <c r="FB1655" s="262"/>
      <c r="FC1655" s="262"/>
      <c r="FD1655" s="262"/>
      <c r="FE1655" s="262"/>
      <c r="FF1655" s="262"/>
      <c r="FG1655" s="262"/>
      <c r="FH1655" s="262"/>
      <c r="FI1655" s="262"/>
      <c r="FJ1655" s="262"/>
      <c r="FK1655" s="262"/>
      <c r="FL1655" s="262"/>
      <c r="FM1655" s="262"/>
      <c r="FN1655" s="262"/>
      <c r="FO1655" s="262"/>
      <c r="FP1655" s="262"/>
      <c r="FQ1655" s="262"/>
      <c r="FR1655" s="262"/>
      <c r="FS1655" s="262"/>
      <c r="FT1655" s="262"/>
      <c r="FU1655" s="262"/>
      <c r="FV1655" s="262"/>
      <c r="FW1655" s="262"/>
      <c r="FX1655" s="262"/>
      <c r="FY1655" s="262"/>
      <c r="FZ1655" s="262"/>
      <c r="GA1655" s="262"/>
      <c r="GB1655" s="262"/>
      <c r="GC1655" s="262"/>
      <c r="GD1655" s="262"/>
    </row>
    <row r="1656" spans="1:186" s="263" customFormat="1" x14ac:dyDescent="0.2">
      <c r="A1656" s="339" t="s">
        <v>13553</v>
      </c>
      <c r="B1656" s="280" t="s">
        <v>6992</v>
      </c>
      <c r="C1656" s="281" t="s">
        <v>6993</v>
      </c>
      <c r="D1656" s="130" t="s">
        <v>18</v>
      </c>
      <c r="E1656" s="130">
        <v>6</v>
      </c>
      <c r="F1656" s="130"/>
      <c r="G1656" s="282">
        <v>5</v>
      </c>
      <c r="H1656" s="283">
        <v>1.6666666666666666E-2</v>
      </c>
      <c r="I1656" s="358">
        <v>105.87</v>
      </c>
      <c r="J1656" s="132"/>
      <c r="K1656" s="283"/>
      <c r="L1656" s="284">
        <f>IF(ISNUMBER(I1656),ROUND(H1656*E1656*I1656,2),"")</f>
        <v>10.59</v>
      </c>
      <c r="M1656" s="284">
        <f t="shared" si="30"/>
        <v>317.7</v>
      </c>
      <c r="N1656" s="131"/>
      <c r="O1656" s="340"/>
      <c r="P1656" s="262"/>
      <c r="Q1656" s="262"/>
      <c r="R1656" s="262"/>
      <c r="S1656" s="262"/>
      <c r="T1656" s="262"/>
      <c r="U1656" s="262"/>
      <c r="V1656" s="262"/>
      <c r="W1656" s="262"/>
      <c r="X1656" s="262"/>
      <c r="Y1656" s="262"/>
      <c r="Z1656" s="262"/>
      <c r="AA1656" s="262"/>
      <c r="AB1656" s="262"/>
      <c r="AC1656" s="262"/>
      <c r="AD1656" s="262"/>
      <c r="AE1656" s="262"/>
      <c r="AF1656" s="262"/>
      <c r="AG1656" s="262"/>
      <c r="AH1656" s="262"/>
      <c r="AI1656" s="262"/>
      <c r="AJ1656" s="262"/>
      <c r="AK1656" s="262"/>
      <c r="AL1656" s="262"/>
      <c r="AM1656" s="262"/>
      <c r="AN1656" s="262"/>
      <c r="AO1656" s="262"/>
      <c r="AP1656" s="262"/>
      <c r="AQ1656" s="262"/>
      <c r="AR1656" s="262"/>
      <c r="AS1656" s="262"/>
      <c r="AT1656" s="262"/>
      <c r="AU1656" s="262"/>
      <c r="AV1656" s="262"/>
      <c r="AW1656" s="262"/>
      <c r="AX1656" s="262"/>
      <c r="AY1656" s="262"/>
      <c r="AZ1656" s="262"/>
      <c r="BA1656" s="262"/>
      <c r="BB1656" s="262"/>
      <c r="BC1656" s="262"/>
      <c r="BD1656" s="262"/>
      <c r="BE1656" s="262"/>
      <c r="BF1656" s="262"/>
      <c r="BG1656" s="262"/>
      <c r="BH1656" s="262"/>
      <c r="BI1656" s="262"/>
      <c r="BJ1656" s="262"/>
      <c r="BK1656" s="262"/>
      <c r="BL1656" s="262"/>
      <c r="BM1656" s="262"/>
      <c r="BN1656" s="262"/>
      <c r="BO1656" s="262"/>
      <c r="BP1656" s="262"/>
      <c r="BQ1656" s="262"/>
      <c r="BR1656" s="262"/>
      <c r="BS1656" s="262"/>
      <c r="BT1656" s="262"/>
      <c r="BU1656" s="262"/>
      <c r="BV1656" s="262"/>
      <c r="BW1656" s="262"/>
      <c r="BX1656" s="262"/>
      <c r="BY1656" s="262"/>
      <c r="BZ1656" s="262"/>
      <c r="CA1656" s="262"/>
      <c r="CB1656" s="262"/>
      <c r="CC1656" s="262"/>
      <c r="CD1656" s="262"/>
      <c r="CE1656" s="262"/>
      <c r="CF1656" s="262"/>
      <c r="CG1656" s="262"/>
      <c r="CH1656" s="262"/>
      <c r="CI1656" s="262"/>
      <c r="CJ1656" s="262"/>
      <c r="CK1656" s="262"/>
      <c r="CL1656" s="262"/>
      <c r="CM1656" s="262"/>
      <c r="CN1656" s="262"/>
      <c r="CO1656" s="262"/>
      <c r="CP1656" s="262"/>
      <c r="CQ1656" s="262"/>
      <c r="CR1656" s="262"/>
      <c r="CS1656" s="262"/>
      <c r="CT1656" s="262"/>
      <c r="CU1656" s="262"/>
      <c r="CV1656" s="262"/>
      <c r="CW1656" s="262"/>
      <c r="CX1656" s="262"/>
      <c r="CY1656" s="262"/>
      <c r="CZ1656" s="262"/>
      <c r="DA1656" s="262"/>
      <c r="DB1656" s="262"/>
      <c r="DC1656" s="262"/>
      <c r="DD1656" s="262"/>
      <c r="DE1656" s="262"/>
      <c r="DF1656" s="262"/>
      <c r="DG1656" s="262"/>
      <c r="DH1656" s="262"/>
      <c r="DI1656" s="262"/>
      <c r="DJ1656" s="262"/>
      <c r="DK1656" s="262"/>
      <c r="DL1656" s="262"/>
      <c r="DM1656" s="262"/>
      <c r="DN1656" s="262"/>
      <c r="DO1656" s="262"/>
      <c r="DP1656" s="262"/>
      <c r="DQ1656" s="262"/>
      <c r="DR1656" s="262"/>
      <c r="DS1656" s="262"/>
      <c r="DT1656" s="262"/>
      <c r="DU1656" s="262"/>
      <c r="DV1656" s="262"/>
      <c r="DW1656" s="262"/>
      <c r="DX1656" s="262"/>
      <c r="DY1656" s="262"/>
      <c r="DZ1656" s="262"/>
      <c r="EA1656" s="262"/>
      <c r="EB1656" s="262"/>
      <c r="EC1656" s="262"/>
      <c r="ED1656" s="262"/>
      <c r="EE1656" s="262"/>
      <c r="EF1656" s="262"/>
      <c r="EG1656" s="262"/>
      <c r="EH1656" s="262"/>
      <c r="EI1656" s="262"/>
      <c r="EJ1656" s="262"/>
      <c r="EK1656" s="262"/>
      <c r="EL1656" s="262"/>
      <c r="EM1656" s="262"/>
      <c r="EN1656" s="262"/>
      <c r="EO1656" s="262"/>
      <c r="EP1656" s="262"/>
      <c r="EQ1656" s="262"/>
      <c r="ER1656" s="262"/>
      <c r="ES1656" s="262"/>
      <c r="ET1656" s="262"/>
      <c r="EU1656" s="262"/>
      <c r="EV1656" s="262"/>
      <c r="EW1656" s="262"/>
      <c r="EX1656" s="262"/>
      <c r="EY1656" s="262"/>
      <c r="EZ1656" s="262"/>
      <c r="FA1656" s="262"/>
      <c r="FB1656" s="262"/>
      <c r="FC1656" s="262"/>
      <c r="FD1656" s="262"/>
      <c r="FE1656" s="262"/>
      <c r="FF1656" s="262"/>
      <c r="FG1656" s="262"/>
      <c r="FH1656" s="262"/>
      <c r="FI1656" s="262"/>
      <c r="FJ1656" s="262"/>
      <c r="FK1656" s="262"/>
      <c r="FL1656" s="262"/>
      <c r="FM1656" s="262"/>
      <c r="FN1656" s="262"/>
      <c r="FO1656" s="262"/>
      <c r="FP1656" s="262"/>
      <c r="FQ1656" s="262"/>
      <c r="FR1656" s="262"/>
      <c r="FS1656" s="262"/>
      <c r="FT1656" s="262"/>
      <c r="FU1656" s="262"/>
      <c r="FV1656" s="262"/>
      <c r="FW1656" s="262"/>
      <c r="FX1656" s="262"/>
      <c r="FY1656" s="262"/>
      <c r="FZ1656" s="262"/>
      <c r="GA1656" s="262"/>
      <c r="GB1656" s="262"/>
      <c r="GC1656" s="262"/>
      <c r="GD1656" s="262"/>
    </row>
    <row r="1657" spans="1:186" s="263" customFormat="1" x14ac:dyDescent="0.2">
      <c r="A1657" s="339" t="s">
        <v>13554</v>
      </c>
      <c r="B1657" s="280" t="s">
        <v>7006</v>
      </c>
      <c r="C1657" s="281" t="s">
        <v>7007</v>
      </c>
      <c r="D1657" s="130" t="s">
        <v>18</v>
      </c>
      <c r="E1657" s="130">
        <v>4</v>
      </c>
      <c r="F1657" s="130"/>
      <c r="G1657" s="282">
        <v>5</v>
      </c>
      <c r="H1657" s="283">
        <v>1.6666666666666666E-2</v>
      </c>
      <c r="I1657" s="358">
        <v>242.66</v>
      </c>
      <c r="J1657" s="132"/>
      <c r="K1657" s="283"/>
      <c r="L1657" s="284">
        <f>IF(ISNUMBER(I1657),ROUND(H1657*E1657*I1657,2),"")</f>
        <v>16.18</v>
      </c>
      <c r="M1657" s="284">
        <f t="shared" si="30"/>
        <v>485.4</v>
      </c>
      <c r="N1657" s="131"/>
      <c r="O1657" s="340"/>
      <c r="P1657" s="262"/>
      <c r="Q1657" s="262"/>
      <c r="R1657" s="262"/>
      <c r="S1657" s="262"/>
      <c r="T1657" s="262"/>
      <c r="U1657" s="262"/>
      <c r="V1657" s="262"/>
      <c r="W1657" s="262"/>
      <c r="X1657" s="262"/>
      <c r="Y1657" s="262"/>
      <c r="Z1657" s="262"/>
      <c r="AA1657" s="262"/>
      <c r="AB1657" s="262"/>
      <c r="AC1657" s="262"/>
      <c r="AD1657" s="262"/>
      <c r="AE1657" s="262"/>
      <c r="AF1657" s="262"/>
      <c r="AG1657" s="262"/>
      <c r="AH1657" s="262"/>
      <c r="AI1657" s="262"/>
      <c r="AJ1657" s="262"/>
      <c r="AK1657" s="262"/>
      <c r="AL1657" s="262"/>
      <c r="AM1657" s="262"/>
      <c r="AN1657" s="262"/>
      <c r="AO1657" s="262"/>
      <c r="AP1657" s="262"/>
      <c r="AQ1657" s="262"/>
      <c r="AR1657" s="262"/>
      <c r="AS1657" s="262"/>
      <c r="AT1657" s="262"/>
      <c r="AU1657" s="262"/>
      <c r="AV1657" s="262"/>
      <c r="AW1657" s="262"/>
      <c r="AX1657" s="262"/>
      <c r="AY1657" s="262"/>
      <c r="AZ1657" s="262"/>
      <c r="BA1657" s="262"/>
      <c r="BB1657" s="262"/>
      <c r="BC1657" s="262"/>
      <c r="BD1657" s="262"/>
      <c r="BE1657" s="262"/>
      <c r="BF1657" s="262"/>
      <c r="BG1657" s="262"/>
      <c r="BH1657" s="262"/>
      <c r="BI1657" s="262"/>
      <c r="BJ1657" s="262"/>
      <c r="BK1657" s="262"/>
      <c r="BL1657" s="262"/>
      <c r="BM1657" s="262"/>
      <c r="BN1657" s="262"/>
      <c r="BO1657" s="262"/>
      <c r="BP1657" s="262"/>
      <c r="BQ1657" s="262"/>
      <c r="BR1657" s="262"/>
      <c r="BS1657" s="262"/>
      <c r="BT1657" s="262"/>
      <c r="BU1657" s="262"/>
      <c r="BV1657" s="262"/>
      <c r="BW1657" s="262"/>
      <c r="BX1657" s="262"/>
      <c r="BY1657" s="262"/>
      <c r="BZ1657" s="262"/>
      <c r="CA1657" s="262"/>
      <c r="CB1657" s="262"/>
      <c r="CC1657" s="262"/>
      <c r="CD1657" s="262"/>
      <c r="CE1657" s="262"/>
      <c r="CF1657" s="262"/>
      <c r="CG1657" s="262"/>
      <c r="CH1657" s="262"/>
      <c r="CI1657" s="262"/>
      <c r="CJ1657" s="262"/>
      <c r="CK1657" s="262"/>
      <c r="CL1657" s="262"/>
      <c r="CM1657" s="262"/>
      <c r="CN1657" s="262"/>
      <c r="CO1657" s="262"/>
      <c r="CP1657" s="262"/>
      <c r="CQ1657" s="262"/>
      <c r="CR1657" s="262"/>
      <c r="CS1657" s="262"/>
      <c r="CT1657" s="262"/>
      <c r="CU1657" s="262"/>
      <c r="CV1657" s="262"/>
      <c r="CW1657" s="262"/>
      <c r="CX1657" s="262"/>
      <c r="CY1657" s="262"/>
      <c r="CZ1657" s="262"/>
      <c r="DA1657" s="262"/>
      <c r="DB1657" s="262"/>
      <c r="DC1657" s="262"/>
      <c r="DD1657" s="262"/>
      <c r="DE1657" s="262"/>
      <c r="DF1657" s="262"/>
      <c r="DG1657" s="262"/>
      <c r="DH1657" s="262"/>
      <c r="DI1657" s="262"/>
      <c r="DJ1657" s="262"/>
      <c r="DK1657" s="262"/>
      <c r="DL1657" s="262"/>
      <c r="DM1657" s="262"/>
      <c r="DN1657" s="262"/>
      <c r="DO1657" s="262"/>
      <c r="DP1657" s="262"/>
      <c r="DQ1657" s="262"/>
      <c r="DR1657" s="262"/>
      <c r="DS1657" s="262"/>
      <c r="DT1657" s="262"/>
      <c r="DU1657" s="262"/>
      <c r="DV1657" s="262"/>
      <c r="DW1657" s="262"/>
      <c r="DX1657" s="262"/>
      <c r="DY1657" s="262"/>
      <c r="DZ1657" s="262"/>
      <c r="EA1657" s="262"/>
      <c r="EB1657" s="262"/>
      <c r="EC1657" s="262"/>
      <c r="ED1657" s="262"/>
      <c r="EE1657" s="262"/>
      <c r="EF1657" s="262"/>
      <c r="EG1657" s="262"/>
      <c r="EH1657" s="262"/>
      <c r="EI1657" s="262"/>
      <c r="EJ1657" s="262"/>
      <c r="EK1657" s="262"/>
      <c r="EL1657" s="262"/>
      <c r="EM1657" s="262"/>
      <c r="EN1657" s="262"/>
      <c r="EO1657" s="262"/>
      <c r="EP1657" s="262"/>
      <c r="EQ1657" s="262"/>
      <c r="ER1657" s="262"/>
      <c r="ES1657" s="262"/>
      <c r="ET1657" s="262"/>
      <c r="EU1657" s="262"/>
      <c r="EV1657" s="262"/>
      <c r="EW1657" s="262"/>
      <c r="EX1657" s="262"/>
      <c r="EY1657" s="262"/>
      <c r="EZ1657" s="262"/>
      <c r="FA1657" s="262"/>
      <c r="FB1657" s="262"/>
      <c r="FC1657" s="262"/>
      <c r="FD1657" s="262"/>
      <c r="FE1657" s="262"/>
      <c r="FF1657" s="262"/>
      <c r="FG1657" s="262"/>
      <c r="FH1657" s="262"/>
      <c r="FI1657" s="262"/>
      <c r="FJ1657" s="262"/>
      <c r="FK1657" s="262"/>
      <c r="FL1657" s="262"/>
      <c r="FM1657" s="262"/>
      <c r="FN1657" s="262"/>
      <c r="FO1657" s="262"/>
      <c r="FP1657" s="262"/>
      <c r="FQ1657" s="262"/>
      <c r="FR1657" s="262"/>
      <c r="FS1657" s="262"/>
      <c r="FT1657" s="262"/>
      <c r="FU1657" s="262"/>
      <c r="FV1657" s="262"/>
      <c r="FW1657" s="262"/>
      <c r="FX1657" s="262"/>
      <c r="FY1657" s="262"/>
      <c r="FZ1657" s="262"/>
      <c r="GA1657" s="262"/>
      <c r="GB1657" s="262"/>
      <c r="GC1657" s="262"/>
      <c r="GD1657" s="262"/>
    </row>
    <row r="1658" spans="1:186" s="263" customFormat="1" x14ac:dyDescent="0.2">
      <c r="A1658" s="339" t="s">
        <v>13555</v>
      </c>
      <c r="B1658" s="280" t="s">
        <v>7008</v>
      </c>
      <c r="C1658" s="281" t="s">
        <v>7009</v>
      </c>
      <c r="D1658" s="130" t="s">
        <v>18</v>
      </c>
      <c r="E1658" s="130">
        <v>18</v>
      </c>
      <c r="F1658" s="130"/>
      <c r="G1658" s="282">
        <v>5</v>
      </c>
      <c r="H1658" s="283">
        <v>1.6666666666666666E-2</v>
      </c>
      <c r="I1658" s="358">
        <v>335.45</v>
      </c>
      <c r="J1658" s="132"/>
      <c r="K1658" s="283"/>
      <c r="L1658" s="284">
        <f>IF(ISNUMBER(I1658),ROUND(H1658*E1658*I1658,2),"")</f>
        <v>100.64</v>
      </c>
      <c r="M1658" s="284">
        <f t="shared" si="30"/>
        <v>3019.2</v>
      </c>
      <c r="N1658" s="131"/>
      <c r="O1658" s="340"/>
      <c r="P1658" s="262"/>
      <c r="Q1658" s="262"/>
      <c r="R1658" s="262"/>
      <c r="S1658" s="262"/>
      <c r="T1658" s="262"/>
      <c r="U1658" s="262"/>
      <c r="V1658" s="262"/>
      <c r="W1658" s="262"/>
      <c r="X1658" s="262"/>
      <c r="Y1658" s="262"/>
      <c r="Z1658" s="262"/>
      <c r="AA1658" s="262"/>
      <c r="AB1658" s="262"/>
      <c r="AC1658" s="262"/>
      <c r="AD1658" s="262"/>
      <c r="AE1658" s="262"/>
      <c r="AF1658" s="262"/>
      <c r="AG1658" s="262"/>
      <c r="AH1658" s="262"/>
      <c r="AI1658" s="262"/>
      <c r="AJ1658" s="262"/>
      <c r="AK1658" s="262"/>
      <c r="AL1658" s="262"/>
      <c r="AM1658" s="262"/>
      <c r="AN1658" s="262"/>
      <c r="AO1658" s="262"/>
      <c r="AP1658" s="262"/>
      <c r="AQ1658" s="262"/>
      <c r="AR1658" s="262"/>
      <c r="AS1658" s="262"/>
      <c r="AT1658" s="262"/>
      <c r="AU1658" s="262"/>
      <c r="AV1658" s="262"/>
      <c r="AW1658" s="262"/>
      <c r="AX1658" s="262"/>
      <c r="AY1658" s="262"/>
      <c r="AZ1658" s="262"/>
      <c r="BA1658" s="262"/>
      <c r="BB1658" s="262"/>
      <c r="BC1658" s="262"/>
      <c r="BD1658" s="262"/>
      <c r="BE1658" s="262"/>
      <c r="BF1658" s="262"/>
      <c r="BG1658" s="262"/>
      <c r="BH1658" s="262"/>
      <c r="BI1658" s="262"/>
      <c r="BJ1658" s="262"/>
      <c r="BK1658" s="262"/>
      <c r="BL1658" s="262"/>
      <c r="BM1658" s="262"/>
      <c r="BN1658" s="262"/>
      <c r="BO1658" s="262"/>
      <c r="BP1658" s="262"/>
      <c r="BQ1658" s="262"/>
      <c r="BR1658" s="262"/>
      <c r="BS1658" s="262"/>
      <c r="BT1658" s="262"/>
      <c r="BU1658" s="262"/>
      <c r="BV1658" s="262"/>
      <c r="BW1658" s="262"/>
      <c r="BX1658" s="262"/>
      <c r="BY1658" s="262"/>
      <c r="BZ1658" s="262"/>
      <c r="CA1658" s="262"/>
      <c r="CB1658" s="262"/>
      <c r="CC1658" s="262"/>
      <c r="CD1658" s="262"/>
      <c r="CE1658" s="262"/>
      <c r="CF1658" s="262"/>
      <c r="CG1658" s="262"/>
      <c r="CH1658" s="262"/>
      <c r="CI1658" s="262"/>
      <c r="CJ1658" s="262"/>
      <c r="CK1658" s="262"/>
      <c r="CL1658" s="262"/>
      <c r="CM1658" s="262"/>
      <c r="CN1658" s="262"/>
      <c r="CO1658" s="262"/>
      <c r="CP1658" s="262"/>
      <c r="CQ1658" s="262"/>
      <c r="CR1658" s="262"/>
      <c r="CS1658" s="262"/>
      <c r="CT1658" s="262"/>
      <c r="CU1658" s="262"/>
      <c r="CV1658" s="262"/>
      <c r="CW1658" s="262"/>
      <c r="CX1658" s="262"/>
      <c r="CY1658" s="262"/>
      <c r="CZ1658" s="262"/>
      <c r="DA1658" s="262"/>
      <c r="DB1658" s="262"/>
      <c r="DC1658" s="262"/>
      <c r="DD1658" s="262"/>
      <c r="DE1658" s="262"/>
      <c r="DF1658" s="262"/>
      <c r="DG1658" s="262"/>
      <c r="DH1658" s="262"/>
      <c r="DI1658" s="262"/>
      <c r="DJ1658" s="262"/>
      <c r="DK1658" s="262"/>
      <c r="DL1658" s="262"/>
      <c r="DM1658" s="262"/>
      <c r="DN1658" s="262"/>
      <c r="DO1658" s="262"/>
      <c r="DP1658" s="262"/>
      <c r="DQ1658" s="262"/>
      <c r="DR1658" s="262"/>
      <c r="DS1658" s="262"/>
      <c r="DT1658" s="262"/>
      <c r="DU1658" s="262"/>
      <c r="DV1658" s="262"/>
      <c r="DW1658" s="262"/>
      <c r="DX1658" s="262"/>
      <c r="DY1658" s="262"/>
      <c r="DZ1658" s="262"/>
      <c r="EA1658" s="262"/>
      <c r="EB1658" s="262"/>
      <c r="EC1658" s="262"/>
      <c r="ED1658" s="262"/>
      <c r="EE1658" s="262"/>
      <c r="EF1658" s="262"/>
      <c r="EG1658" s="262"/>
      <c r="EH1658" s="262"/>
      <c r="EI1658" s="262"/>
      <c r="EJ1658" s="262"/>
      <c r="EK1658" s="262"/>
      <c r="EL1658" s="262"/>
      <c r="EM1658" s="262"/>
      <c r="EN1658" s="262"/>
      <c r="EO1658" s="262"/>
      <c r="EP1658" s="262"/>
      <c r="EQ1658" s="262"/>
      <c r="ER1658" s="262"/>
      <c r="ES1658" s="262"/>
      <c r="ET1658" s="262"/>
      <c r="EU1658" s="262"/>
      <c r="EV1658" s="262"/>
      <c r="EW1658" s="262"/>
      <c r="EX1658" s="262"/>
      <c r="EY1658" s="262"/>
      <c r="EZ1658" s="262"/>
      <c r="FA1658" s="262"/>
      <c r="FB1658" s="262"/>
      <c r="FC1658" s="262"/>
      <c r="FD1658" s="262"/>
      <c r="FE1658" s="262"/>
      <c r="FF1658" s="262"/>
      <c r="FG1658" s="262"/>
      <c r="FH1658" s="262"/>
      <c r="FI1658" s="262"/>
      <c r="FJ1658" s="262"/>
      <c r="FK1658" s="262"/>
      <c r="FL1658" s="262"/>
      <c r="FM1658" s="262"/>
      <c r="FN1658" s="262"/>
      <c r="FO1658" s="262"/>
      <c r="FP1658" s="262"/>
      <c r="FQ1658" s="262"/>
      <c r="FR1658" s="262"/>
      <c r="FS1658" s="262"/>
      <c r="FT1658" s="262"/>
      <c r="FU1658" s="262"/>
      <c r="FV1658" s="262"/>
      <c r="FW1658" s="262"/>
      <c r="FX1658" s="262"/>
      <c r="FY1658" s="262"/>
      <c r="FZ1658" s="262"/>
      <c r="GA1658" s="262"/>
      <c r="GB1658" s="262"/>
      <c r="GC1658" s="262"/>
      <c r="GD1658" s="262"/>
    </row>
    <row r="1659" spans="1:186" s="263" customFormat="1" x14ac:dyDescent="0.2">
      <c r="A1659" s="339" t="s">
        <v>13556</v>
      </c>
      <c r="B1659" s="280" t="s">
        <v>7010</v>
      </c>
      <c r="C1659" s="281" t="s">
        <v>7011</v>
      </c>
      <c r="D1659" s="130" t="s">
        <v>18</v>
      </c>
      <c r="E1659" s="130">
        <v>3</v>
      </c>
      <c r="F1659" s="130"/>
      <c r="G1659" s="282">
        <v>5</v>
      </c>
      <c r="H1659" s="283">
        <v>1.6666666666666666E-2</v>
      </c>
      <c r="I1659" s="358">
        <v>177.79</v>
      </c>
      <c r="J1659" s="132"/>
      <c r="K1659" s="283"/>
      <c r="L1659" s="284">
        <f>IF(ISNUMBER(I1659),ROUND(H1659*E1659*I1659,2),"")</f>
        <v>8.89</v>
      </c>
      <c r="M1659" s="284">
        <f t="shared" si="30"/>
        <v>266.7</v>
      </c>
      <c r="N1659" s="131"/>
      <c r="O1659" s="340"/>
      <c r="P1659" s="262"/>
      <c r="Q1659" s="262"/>
      <c r="R1659" s="262"/>
      <c r="S1659" s="262"/>
      <c r="T1659" s="262"/>
      <c r="U1659" s="262"/>
      <c r="V1659" s="262"/>
      <c r="W1659" s="262"/>
      <c r="X1659" s="262"/>
      <c r="Y1659" s="262"/>
      <c r="Z1659" s="262"/>
      <c r="AA1659" s="262"/>
      <c r="AB1659" s="262"/>
      <c r="AC1659" s="262"/>
      <c r="AD1659" s="262"/>
      <c r="AE1659" s="262"/>
      <c r="AF1659" s="262"/>
      <c r="AG1659" s="262"/>
      <c r="AH1659" s="262"/>
      <c r="AI1659" s="262"/>
      <c r="AJ1659" s="262"/>
      <c r="AK1659" s="262"/>
      <c r="AL1659" s="262"/>
      <c r="AM1659" s="262"/>
      <c r="AN1659" s="262"/>
      <c r="AO1659" s="262"/>
      <c r="AP1659" s="262"/>
      <c r="AQ1659" s="262"/>
      <c r="AR1659" s="262"/>
      <c r="AS1659" s="262"/>
      <c r="AT1659" s="262"/>
      <c r="AU1659" s="262"/>
      <c r="AV1659" s="262"/>
      <c r="AW1659" s="262"/>
      <c r="AX1659" s="262"/>
      <c r="AY1659" s="262"/>
      <c r="AZ1659" s="262"/>
      <c r="BA1659" s="262"/>
      <c r="BB1659" s="262"/>
      <c r="BC1659" s="262"/>
      <c r="BD1659" s="262"/>
      <c r="BE1659" s="262"/>
      <c r="BF1659" s="262"/>
      <c r="BG1659" s="262"/>
      <c r="BH1659" s="262"/>
      <c r="BI1659" s="262"/>
      <c r="BJ1659" s="262"/>
      <c r="BK1659" s="262"/>
      <c r="BL1659" s="262"/>
      <c r="BM1659" s="262"/>
      <c r="BN1659" s="262"/>
      <c r="BO1659" s="262"/>
      <c r="BP1659" s="262"/>
      <c r="BQ1659" s="262"/>
      <c r="BR1659" s="262"/>
      <c r="BS1659" s="262"/>
      <c r="BT1659" s="262"/>
      <c r="BU1659" s="262"/>
      <c r="BV1659" s="262"/>
      <c r="BW1659" s="262"/>
      <c r="BX1659" s="262"/>
      <c r="BY1659" s="262"/>
      <c r="BZ1659" s="262"/>
      <c r="CA1659" s="262"/>
      <c r="CB1659" s="262"/>
      <c r="CC1659" s="262"/>
      <c r="CD1659" s="262"/>
      <c r="CE1659" s="262"/>
      <c r="CF1659" s="262"/>
      <c r="CG1659" s="262"/>
      <c r="CH1659" s="262"/>
      <c r="CI1659" s="262"/>
      <c r="CJ1659" s="262"/>
      <c r="CK1659" s="262"/>
      <c r="CL1659" s="262"/>
      <c r="CM1659" s="262"/>
      <c r="CN1659" s="262"/>
      <c r="CO1659" s="262"/>
      <c r="CP1659" s="262"/>
      <c r="CQ1659" s="262"/>
      <c r="CR1659" s="262"/>
      <c r="CS1659" s="262"/>
      <c r="CT1659" s="262"/>
      <c r="CU1659" s="262"/>
      <c r="CV1659" s="262"/>
      <c r="CW1659" s="262"/>
      <c r="CX1659" s="262"/>
      <c r="CY1659" s="262"/>
      <c r="CZ1659" s="262"/>
      <c r="DA1659" s="262"/>
      <c r="DB1659" s="262"/>
      <c r="DC1659" s="262"/>
      <c r="DD1659" s="262"/>
      <c r="DE1659" s="262"/>
      <c r="DF1659" s="262"/>
      <c r="DG1659" s="262"/>
      <c r="DH1659" s="262"/>
      <c r="DI1659" s="262"/>
      <c r="DJ1659" s="262"/>
      <c r="DK1659" s="262"/>
      <c r="DL1659" s="262"/>
      <c r="DM1659" s="262"/>
      <c r="DN1659" s="262"/>
      <c r="DO1659" s="262"/>
      <c r="DP1659" s="262"/>
      <c r="DQ1659" s="262"/>
      <c r="DR1659" s="262"/>
      <c r="DS1659" s="262"/>
      <c r="DT1659" s="262"/>
      <c r="DU1659" s="262"/>
      <c r="DV1659" s="262"/>
      <c r="DW1659" s="262"/>
      <c r="DX1659" s="262"/>
      <c r="DY1659" s="262"/>
      <c r="DZ1659" s="262"/>
      <c r="EA1659" s="262"/>
      <c r="EB1659" s="262"/>
      <c r="EC1659" s="262"/>
      <c r="ED1659" s="262"/>
      <c r="EE1659" s="262"/>
      <c r="EF1659" s="262"/>
      <c r="EG1659" s="262"/>
      <c r="EH1659" s="262"/>
      <c r="EI1659" s="262"/>
      <c r="EJ1659" s="262"/>
      <c r="EK1659" s="262"/>
      <c r="EL1659" s="262"/>
      <c r="EM1659" s="262"/>
      <c r="EN1659" s="262"/>
      <c r="EO1659" s="262"/>
      <c r="EP1659" s="262"/>
      <c r="EQ1659" s="262"/>
      <c r="ER1659" s="262"/>
      <c r="ES1659" s="262"/>
      <c r="ET1659" s="262"/>
      <c r="EU1659" s="262"/>
      <c r="EV1659" s="262"/>
      <c r="EW1659" s="262"/>
      <c r="EX1659" s="262"/>
      <c r="EY1659" s="262"/>
      <c r="EZ1659" s="262"/>
      <c r="FA1659" s="262"/>
      <c r="FB1659" s="262"/>
      <c r="FC1659" s="262"/>
      <c r="FD1659" s="262"/>
      <c r="FE1659" s="262"/>
      <c r="FF1659" s="262"/>
      <c r="FG1659" s="262"/>
      <c r="FH1659" s="262"/>
      <c r="FI1659" s="262"/>
      <c r="FJ1659" s="262"/>
      <c r="FK1659" s="262"/>
      <c r="FL1659" s="262"/>
      <c r="FM1659" s="262"/>
      <c r="FN1659" s="262"/>
      <c r="FO1659" s="262"/>
      <c r="FP1659" s="262"/>
      <c r="FQ1659" s="262"/>
      <c r="FR1659" s="262"/>
      <c r="FS1659" s="262"/>
      <c r="FT1659" s="262"/>
      <c r="FU1659" s="262"/>
      <c r="FV1659" s="262"/>
      <c r="FW1659" s="262"/>
      <c r="FX1659" s="262"/>
      <c r="FY1659" s="262"/>
      <c r="FZ1659" s="262"/>
      <c r="GA1659" s="262"/>
      <c r="GB1659" s="262"/>
      <c r="GC1659" s="262"/>
      <c r="GD1659" s="262"/>
    </row>
    <row r="1660" spans="1:186" s="263" customFormat="1" x14ac:dyDescent="0.2">
      <c r="A1660" s="339" t="s">
        <v>13557</v>
      </c>
      <c r="B1660" s="280" t="s">
        <v>1509</v>
      </c>
      <c r="C1660" s="281" t="s">
        <v>7012</v>
      </c>
      <c r="D1660" s="130" t="s">
        <v>18</v>
      </c>
      <c r="E1660" s="130">
        <v>1</v>
      </c>
      <c r="F1660" s="130"/>
      <c r="G1660" s="282">
        <v>5</v>
      </c>
      <c r="H1660" s="283">
        <v>1.6666666666666666E-2</v>
      </c>
      <c r="I1660" s="284">
        <f ca="1">OFFSET(INDEX(Composições!A:H,MATCH(B1660,Composições!A:A,0),8),2,0)</f>
        <v>245.59399999999997</v>
      </c>
      <c r="J1660" s="132"/>
      <c r="K1660" s="283"/>
      <c r="L1660" s="284">
        <f ca="1">IF(ISNUMBER(I1660),ROUND(H1660*E1660*I1660,2),"")</f>
        <v>4.09</v>
      </c>
      <c r="M1660" s="284">
        <f t="shared" ca="1" si="30"/>
        <v>122.7</v>
      </c>
      <c r="N1660" s="131"/>
      <c r="O1660" s="340"/>
      <c r="P1660" s="262"/>
      <c r="Q1660" s="262"/>
      <c r="R1660" s="262"/>
      <c r="S1660" s="262"/>
      <c r="T1660" s="262"/>
      <c r="U1660" s="262"/>
      <c r="V1660" s="262"/>
      <c r="W1660" s="262"/>
      <c r="X1660" s="262"/>
      <c r="Y1660" s="262"/>
      <c r="Z1660" s="262"/>
      <c r="AA1660" s="262"/>
      <c r="AB1660" s="262"/>
      <c r="AC1660" s="262"/>
      <c r="AD1660" s="262"/>
      <c r="AE1660" s="262"/>
      <c r="AF1660" s="262"/>
      <c r="AG1660" s="262"/>
      <c r="AH1660" s="262"/>
      <c r="AI1660" s="262"/>
      <c r="AJ1660" s="262"/>
      <c r="AK1660" s="262"/>
      <c r="AL1660" s="262"/>
      <c r="AM1660" s="262"/>
      <c r="AN1660" s="262"/>
      <c r="AO1660" s="262"/>
      <c r="AP1660" s="262"/>
      <c r="AQ1660" s="262"/>
      <c r="AR1660" s="262"/>
      <c r="AS1660" s="262"/>
      <c r="AT1660" s="262"/>
      <c r="AU1660" s="262"/>
      <c r="AV1660" s="262"/>
      <c r="AW1660" s="262"/>
      <c r="AX1660" s="262"/>
      <c r="AY1660" s="262"/>
      <c r="AZ1660" s="262"/>
      <c r="BA1660" s="262"/>
      <c r="BB1660" s="262"/>
      <c r="BC1660" s="262"/>
      <c r="BD1660" s="262"/>
      <c r="BE1660" s="262"/>
      <c r="BF1660" s="262"/>
      <c r="BG1660" s="262"/>
      <c r="BH1660" s="262"/>
      <c r="BI1660" s="262"/>
      <c r="BJ1660" s="262"/>
      <c r="BK1660" s="262"/>
      <c r="BL1660" s="262"/>
      <c r="BM1660" s="262"/>
      <c r="BN1660" s="262"/>
      <c r="BO1660" s="262"/>
      <c r="BP1660" s="262"/>
      <c r="BQ1660" s="262"/>
      <c r="BR1660" s="262"/>
      <c r="BS1660" s="262"/>
      <c r="BT1660" s="262"/>
      <c r="BU1660" s="262"/>
      <c r="BV1660" s="262"/>
      <c r="BW1660" s="262"/>
      <c r="BX1660" s="262"/>
      <c r="BY1660" s="262"/>
      <c r="BZ1660" s="262"/>
      <c r="CA1660" s="262"/>
      <c r="CB1660" s="262"/>
      <c r="CC1660" s="262"/>
      <c r="CD1660" s="262"/>
      <c r="CE1660" s="262"/>
      <c r="CF1660" s="262"/>
      <c r="CG1660" s="262"/>
      <c r="CH1660" s="262"/>
      <c r="CI1660" s="262"/>
      <c r="CJ1660" s="262"/>
      <c r="CK1660" s="262"/>
      <c r="CL1660" s="262"/>
      <c r="CM1660" s="262"/>
      <c r="CN1660" s="262"/>
      <c r="CO1660" s="262"/>
      <c r="CP1660" s="262"/>
      <c r="CQ1660" s="262"/>
      <c r="CR1660" s="262"/>
      <c r="CS1660" s="262"/>
      <c r="CT1660" s="262"/>
      <c r="CU1660" s="262"/>
      <c r="CV1660" s="262"/>
      <c r="CW1660" s="262"/>
      <c r="CX1660" s="262"/>
      <c r="CY1660" s="262"/>
      <c r="CZ1660" s="262"/>
      <c r="DA1660" s="262"/>
      <c r="DB1660" s="262"/>
      <c r="DC1660" s="262"/>
      <c r="DD1660" s="262"/>
      <c r="DE1660" s="262"/>
      <c r="DF1660" s="262"/>
      <c r="DG1660" s="262"/>
      <c r="DH1660" s="262"/>
      <c r="DI1660" s="262"/>
      <c r="DJ1660" s="262"/>
      <c r="DK1660" s="262"/>
      <c r="DL1660" s="262"/>
      <c r="DM1660" s="262"/>
      <c r="DN1660" s="262"/>
      <c r="DO1660" s="262"/>
      <c r="DP1660" s="262"/>
      <c r="DQ1660" s="262"/>
      <c r="DR1660" s="262"/>
      <c r="DS1660" s="262"/>
      <c r="DT1660" s="262"/>
      <c r="DU1660" s="262"/>
      <c r="DV1660" s="262"/>
      <c r="DW1660" s="262"/>
      <c r="DX1660" s="262"/>
      <c r="DY1660" s="262"/>
      <c r="DZ1660" s="262"/>
      <c r="EA1660" s="262"/>
      <c r="EB1660" s="262"/>
      <c r="EC1660" s="262"/>
      <c r="ED1660" s="262"/>
      <c r="EE1660" s="262"/>
      <c r="EF1660" s="262"/>
      <c r="EG1660" s="262"/>
      <c r="EH1660" s="262"/>
      <c r="EI1660" s="262"/>
      <c r="EJ1660" s="262"/>
      <c r="EK1660" s="262"/>
      <c r="EL1660" s="262"/>
      <c r="EM1660" s="262"/>
      <c r="EN1660" s="262"/>
      <c r="EO1660" s="262"/>
      <c r="EP1660" s="262"/>
      <c r="EQ1660" s="262"/>
      <c r="ER1660" s="262"/>
      <c r="ES1660" s="262"/>
      <c r="ET1660" s="262"/>
      <c r="EU1660" s="262"/>
      <c r="EV1660" s="262"/>
      <c r="EW1660" s="262"/>
      <c r="EX1660" s="262"/>
      <c r="EY1660" s="262"/>
      <c r="EZ1660" s="262"/>
      <c r="FA1660" s="262"/>
      <c r="FB1660" s="262"/>
      <c r="FC1660" s="262"/>
      <c r="FD1660" s="262"/>
      <c r="FE1660" s="262"/>
      <c r="FF1660" s="262"/>
      <c r="FG1660" s="262"/>
      <c r="FH1660" s="262"/>
      <c r="FI1660" s="262"/>
      <c r="FJ1660" s="262"/>
      <c r="FK1660" s="262"/>
      <c r="FL1660" s="262"/>
      <c r="FM1660" s="262"/>
      <c r="FN1660" s="262"/>
      <c r="FO1660" s="262"/>
      <c r="FP1660" s="262"/>
      <c r="FQ1660" s="262"/>
      <c r="FR1660" s="262"/>
      <c r="FS1660" s="262"/>
      <c r="FT1660" s="262"/>
      <c r="FU1660" s="262"/>
      <c r="FV1660" s="262"/>
      <c r="FW1660" s="262"/>
      <c r="FX1660" s="262"/>
      <c r="FY1660" s="262"/>
      <c r="FZ1660" s="262"/>
      <c r="GA1660" s="262"/>
      <c r="GB1660" s="262"/>
      <c r="GC1660" s="262"/>
      <c r="GD1660" s="262"/>
    </row>
    <row r="1661" spans="1:186" s="263" customFormat="1" x14ac:dyDescent="0.2">
      <c r="A1661" s="339" t="s">
        <v>13558</v>
      </c>
      <c r="B1661" s="280" t="s">
        <v>7013</v>
      </c>
      <c r="C1661" s="281" t="s">
        <v>7014</v>
      </c>
      <c r="D1661" s="130" t="s">
        <v>18</v>
      </c>
      <c r="E1661" s="130">
        <v>1</v>
      </c>
      <c r="F1661" s="130"/>
      <c r="G1661" s="282">
        <v>5</v>
      </c>
      <c r="H1661" s="283">
        <v>1.6666666666666666E-2</v>
      </c>
      <c r="I1661" s="358">
        <v>42.9</v>
      </c>
      <c r="J1661" s="132"/>
      <c r="K1661" s="283"/>
      <c r="L1661" s="284">
        <f>IF(ISNUMBER(I1661),ROUND(H1661*E1661*I1661,2),"")</f>
        <v>0.72</v>
      </c>
      <c r="M1661" s="284">
        <f t="shared" si="30"/>
        <v>21.6</v>
      </c>
      <c r="N1661" s="131"/>
      <c r="O1661" s="340"/>
      <c r="P1661" s="262"/>
      <c r="Q1661" s="262"/>
      <c r="R1661" s="262"/>
      <c r="S1661" s="262"/>
      <c r="T1661" s="262"/>
      <c r="U1661" s="262"/>
      <c r="V1661" s="262"/>
      <c r="W1661" s="262"/>
      <c r="X1661" s="262"/>
      <c r="Y1661" s="262"/>
      <c r="Z1661" s="262"/>
      <c r="AA1661" s="262"/>
      <c r="AB1661" s="262"/>
      <c r="AC1661" s="262"/>
      <c r="AD1661" s="262"/>
      <c r="AE1661" s="262"/>
      <c r="AF1661" s="262"/>
      <c r="AG1661" s="262"/>
      <c r="AH1661" s="262"/>
      <c r="AI1661" s="262"/>
      <c r="AJ1661" s="262"/>
      <c r="AK1661" s="262"/>
      <c r="AL1661" s="262"/>
      <c r="AM1661" s="262"/>
      <c r="AN1661" s="262"/>
      <c r="AO1661" s="262"/>
      <c r="AP1661" s="262"/>
      <c r="AQ1661" s="262"/>
      <c r="AR1661" s="262"/>
      <c r="AS1661" s="262"/>
      <c r="AT1661" s="262"/>
      <c r="AU1661" s="262"/>
      <c r="AV1661" s="262"/>
      <c r="AW1661" s="262"/>
      <c r="AX1661" s="262"/>
      <c r="AY1661" s="262"/>
      <c r="AZ1661" s="262"/>
      <c r="BA1661" s="262"/>
      <c r="BB1661" s="262"/>
      <c r="BC1661" s="262"/>
      <c r="BD1661" s="262"/>
      <c r="BE1661" s="262"/>
      <c r="BF1661" s="262"/>
      <c r="BG1661" s="262"/>
      <c r="BH1661" s="262"/>
      <c r="BI1661" s="262"/>
      <c r="BJ1661" s="262"/>
      <c r="BK1661" s="262"/>
      <c r="BL1661" s="262"/>
      <c r="BM1661" s="262"/>
      <c r="BN1661" s="262"/>
      <c r="BO1661" s="262"/>
      <c r="BP1661" s="262"/>
      <c r="BQ1661" s="262"/>
      <c r="BR1661" s="262"/>
      <c r="BS1661" s="262"/>
      <c r="BT1661" s="262"/>
      <c r="BU1661" s="262"/>
      <c r="BV1661" s="262"/>
      <c r="BW1661" s="262"/>
      <c r="BX1661" s="262"/>
      <c r="BY1661" s="262"/>
      <c r="BZ1661" s="262"/>
      <c r="CA1661" s="262"/>
      <c r="CB1661" s="262"/>
      <c r="CC1661" s="262"/>
      <c r="CD1661" s="262"/>
      <c r="CE1661" s="262"/>
      <c r="CF1661" s="262"/>
      <c r="CG1661" s="262"/>
      <c r="CH1661" s="262"/>
      <c r="CI1661" s="262"/>
      <c r="CJ1661" s="262"/>
      <c r="CK1661" s="262"/>
      <c r="CL1661" s="262"/>
      <c r="CM1661" s="262"/>
      <c r="CN1661" s="262"/>
      <c r="CO1661" s="262"/>
      <c r="CP1661" s="262"/>
      <c r="CQ1661" s="262"/>
      <c r="CR1661" s="262"/>
      <c r="CS1661" s="262"/>
      <c r="CT1661" s="262"/>
      <c r="CU1661" s="262"/>
      <c r="CV1661" s="262"/>
      <c r="CW1661" s="262"/>
      <c r="CX1661" s="262"/>
      <c r="CY1661" s="262"/>
      <c r="CZ1661" s="262"/>
      <c r="DA1661" s="262"/>
      <c r="DB1661" s="262"/>
      <c r="DC1661" s="262"/>
      <c r="DD1661" s="262"/>
      <c r="DE1661" s="262"/>
      <c r="DF1661" s="262"/>
      <c r="DG1661" s="262"/>
      <c r="DH1661" s="262"/>
      <c r="DI1661" s="262"/>
      <c r="DJ1661" s="262"/>
      <c r="DK1661" s="262"/>
      <c r="DL1661" s="262"/>
      <c r="DM1661" s="262"/>
      <c r="DN1661" s="262"/>
      <c r="DO1661" s="262"/>
      <c r="DP1661" s="262"/>
      <c r="DQ1661" s="262"/>
      <c r="DR1661" s="262"/>
      <c r="DS1661" s="262"/>
      <c r="DT1661" s="262"/>
      <c r="DU1661" s="262"/>
      <c r="DV1661" s="262"/>
      <c r="DW1661" s="262"/>
      <c r="DX1661" s="262"/>
      <c r="DY1661" s="262"/>
      <c r="DZ1661" s="262"/>
      <c r="EA1661" s="262"/>
      <c r="EB1661" s="262"/>
      <c r="EC1661" s="262"/>
      <c r="ED1661" s="262"/>
      <c r="EE1661" s="262"/>
      <c r="EF1661" s="262"/>
      <c r="EG1661" s="262"/>
      <c r="EH1661" s="262"/>
      <c r="EI1661" s="262"/>
      <c r="EJ1661" s="262"/>
      <c r="EK1661" s="262"/>
      <c r="EL1661" s="262"/>
      <c r="EM1661" s="262"/>
      <c r="EN1661" s="262"/>
      <c r="EO1661" s="262"/>
      <c r="EP1661" s="262"/>
      <c r="EQ1661" s="262"/>
      <c r="ER1661" s="262"/>
      <c r="ES1661" s="262"/>
      <c r="ET1661" s="262"/>
      <c r="EU1661" s="262"/>
      <c r="EV1661" s="262"/>
      <c r="EW1661" s="262"/>
      <c r="EX1661" s="262"/>
      <c r="EY1661" s="262"/>
      <c r="EZ1661" s="262"/>
      <c r="FA1661" s="262"/>
      <c r="FB1661" s="262"/>
      <c r="FC1661" s="262"/>
      <c r="FD1661" s="262"/>
      <c r="FE1661" s="262"/>
      <c r="FF1661" s="262"/>
      <c r="FG1661" s="262"/>
      <c r="FH1661" s="262"/>
      <c r="FI1661" s="262"/>
      <c r="FJ1661" s="262"/>
      <c r="FK1661" s="262"/>
      <c r="FL1661" s="262"/>
      <c r="FM1661" s="262"/>
      <c r="FN1661" s="262"/>
      <c r="FO1661" s="262"/>
      <c r="FP1661" s="262"/>
      <c r="FQ1661" s="262"/>
      <c r="FR1661" s="262"/>
      <c r="FS1661" s="262"/>
      <c r="FT1661" s="262"/>
      <c r="FU1661" s="262"/>
      <c r="FV1661" s="262"/>
      <c r="FW1661" s="262"/>
      <c r="FX1661" s="262"/>
      <c r="FY1661" s="262"/>
      <c r="FZ1661" s="262"/>
      <c r="GA1661" s="262"/>
      <c r="GB1661" s="262"/>
      <c r="GC1661" s="262"/>
      <c r="GD1661" s="262"/>
    </row>
    <row r="1662" spans="1:186" s="263" customFormat="1" x14ac:dyDescent="0.2">
      <c r="A1662" s="339" t="s">
        <v>13559</v>
      </c>
      <c r="B1662" s="280" t="s">
        <v>7015</v>
      </c>
      <c r="C1662" s="281" t="s">
        <v>7016</v>
      </c>
      <c r="D1662" s="130" t="s">
        <v>18</v>
      </c>
      <c r="E1662" s="130">
        <v>18</v>
      </c>
      <c r="F1662" s="130"/>
      <c r="G1662" s="282">
        <v>5</v>
      </c>
      <c r="H1662" s="283">
        <v>1.6666666666666666E-2</v>
      </c>
      <c r="I1662" s="358">
        <v>209.83</v>
      </c>
      <c r="J1662" s="132"/>
      <c r="K1662" s="283"/>
      <c r="L1662" s="284">
        <f>IF(ISNUMBER(I1662),ROUND(H1662*E1662*I1662,2),"")</f>
        <v>62.95</v>
      </c>
      <c r="M1662" s="284">
        <f t="shared" si="30"/>
        <v>1888.5</v>
      </c>
      <c r="N1662" s="131"/>
      <c r="O1662" s="340"/>
      <c r="P1662" s="262"/>
      <c r="Q1662" s="262"/>
      <c r="R1662" s="262"/>
      <c r="S1662" s="262"/>
      <c r="T1662" s="262"/>
      <c r="U1662" s="262"/>
      <c r="V1662" s="262"/>
      <c r="W1662" s="262"/>
      <c r="X1662" s="262"/>
      <c r="Y1662" s="262"/>
      <c r="Z1662" s="262"/>
      <c r="AA1662" s="262"/>
      <c r="AB1662" s="262"/>
      <c r="AC1662" s="262"/>
      <c r="AD1662" s="262"/>
      <c r="AE1662" s="262"/>
      <c r="AF1662" s="262"/>
      <c r="AG1662" s="262"/>
      <c r="AH1662" s="262"/>
      <c r="AI1662" s="262"/>
      <c r="AJ1662" s="262"/>
      <c r="AK1662" s="262"/>
      <c r="AL1662" s="262"/>
      <c r="AM1662" s="262"/>
      <c r="AN1662" s="262"/>
      <c r="AO1662" s="262"/>
      <c r="AP1662" s="262"/>
      <c r="AQ1662" s="262"/>
      <c r="AR1662" s="262"/>
      <c r="AS1662" s="262"/>
      <c r="AT1662" s="262"/>
      <c r="AU1662" s="262"/>
      <c r="AV1662" s="262"/>
      <c r="AW1662" s="262"/>
      <c r="AX1662" s="262"/>
      <c r="AY1662" s="262"/>
      <c r="AZ1662" s="262"/>
      <c r="BA1662" s="262"/>
      <c r="BB1662" s="262"/>
      <c r="BC1662" s="262"/>
      <c r="BD1662" s="262"/>
      <c r="BE1662" s="262"/>
      <c r="BF1662" s="262"/>
      <c r="BG1662" s="262"/>
      <c r="BH1662" s="262"/>
      <c r="BI1662" s="262"/>
      <c r="BJ1662" s="262"/>
      <c r="BK1662" s="262"/>
      <c r="BL1662" s="262"/>
      <c r="BM1662" s="262"/>
      <c r="BN1662" s="262"/>
      <c r="BO1662" s="262"/>
      <c r="BP1662" s="262"/>
      <c r="BQ1662" s="262"/>
      <c r="BR1662" s="262"/>
      <c r="BS1662" s="262"/>
      <c r="BT1662" s="262"/>
      <c r="BU1662" s="262"/>
      <c r="BV1662" s="262"/>
      <c r="BW1662" s="262"/>
      <c r="BX1662" s="262"/>
      <c r="BY1662" s="262"/>
      <c r="BZ1662" s="262"/>
      <c r="CA1662" s="262"/>
      <c r="CB1662" s="262"/>
      <c r="CC1662" s="262"/>
      <c r="CD1662" s="262"/>
      <c r="CE1662" s="262"/>
      <c r="CF1662" s="262"/>
      <c r="CG1662" s="262"/>
      <c r="CH1662" s="262"/>
      <c r="CI1662" s="262"/>
      <c r="CJ1662" s="262"/>
      <c r="CK1662" s="262"/>
      <c r="CL1662" s="262"/>
      <c r="CM1662" s="262"/>
      <c r="CN1662" s="262"/>
      <c r="CO1662" s="262"/>
      <c r="CP1662" s="262"/>
      <c r="CQ1662" s="262"/>
      <c r="CR1662" s="262"/>
      <c r="CS1662" s="262"/>
      <c r="CT1662" s="262"/>
      <c r="CU1662" s="262"/>
      <c r="CV1662" s="262"/>
      <c r="CW1662" s="262"/>
      <c r="CX1662" s="262"/>
      <c r="CY1662" s="262"/>
      <c r="CZ1662" s="262"/>
      <c r="DA1662" s="262"/>
      <c r="DB1662" s="262"/>
      <c r="DC1662" s="262"/>
      <c r="DD1662" s="262"/>
      <c r="DE1662" s="262"/>
      <c r="DF1662" s="262"/>
      <c r="DG1662" s="262"/>
      <c r="DH1662" s="262"/>
      <c r="DI1662" s="262"/>
      <c r="DJ1662" s="262"/>
      <c r="DK1662" s="262"/>
      <c r="DL1662" s="262"/>
      <c r="DM1662" s="262"/>
      <c r="DN1662" s="262"/>
      <c r="DO1662" s="262"/>
      <c r="DP1662" s="262"/>
      <c r="DQ1662" s="262"/>
      <c r="DR1662" s="262"/>
      <c r="DS1662" s="262"/>
      <c r="DT1662" s="262"/>
      <c r="DU1662" s="262"/>
      <c r="DV1662" s="262"/>
      <c r="DW1662" s="262"/>
      <c r="DX1662" s="262"/>
      <c r="DY1662" s="262"/>
      <c r="DZ1662" s="262"/>
      <c r="EA1662" s="262"/>
      <c r="EB1662" s="262"/>
      <c r="EC1662" s="262"/>
      <c r="ED1662" s="262"/>
      <c r="EE1662" s="262"/>
      <c r="EF1662" s="262"/>
      <c r="EG1662" s="262"/>
      <c r="EH1662" s="262"/>
      <c r="EI1662" s="262"/>
      <c r="EJ1662" s="262"/>
      <c r="EK1662" s="262"/>
      <c r="EL1662" s="262"/>
      <c r="EM1662" s="262"/>
      <c r="EN1662" s="262"/>
      <c r="EO1662" s="262"/>
      <c r="EP1662" s="262"/>
      <c r="EQ1662" s="262"/>
      <c r="ER1662" s="262"/>
      <c r="ES1662" s="262"/>
      <c r="ET1662" s="262"/>
      <c r="EU1662" s="262"/>
      <c r="EV1662" s="262"/>
      <c r="EW1662" s="262"/>
      <c r="EX1662" s="262"/>
      <c r="EY1662" s="262"/>
      <c r="EZ1662" s="262"/>
      <c r="FA1662" s="262"/>
      <c r="FB1662" s="262"/>
      <c r="FC1662" s="262"/>
      <c r="FD1662" s="262"/>
      <c r="FE1662" s="262"/>
      <c r="FF1662" s="262"/>
      <c r="FG1662" s="262"/>
      <c r="FH1662" s="262"/>
      <c r="FI1662" s="262"/>
      <c r="FJ1662" s="262"/>
      <c r="FK1662" s="262"/>
      <c r="FL1662" s="262"/>
      <c r="FM1662" s="262"/>
      <c r="FN1662" s="262"/>
      <c r="FO1662" s="262"/>
      <c r="FP1662" s="262"/>
      <c r="FQ1662" s="262"/>
      <c r="FR1662" s="262"/>
      <c r="FS1662" s="262"/>
      <c r="FT1662" s="262"/>
      <c r="FU1662" s="262"/>
      <c r="FV1662" s="262"/>
      <c r="FW1662" s="262"/>
      <c r="FX1662" s="262"/>
      <c r="FY1662" s="262"/>
      <c r="FZ1662" s="262"/>
      <c r="GA1662" s="262"/>
      <c r="GB1662" s="262"/>
      <c r="GC1662" s="262"/>
      <c r="GD1662" s="262"/>
    </row>
    <row r="1663" spans="1:186" s="263" customFormat="1" x14ac:dyDescent="0.2">
      <c r="A1663" s="339" t="s">
        <v>13560</v>
      </c>
      <c r="B1663" s="280" t="s">
        <v>7017</v>
      </c>
      <c r="C1663" s="281" t="s">
        <v>7018</v>
      </c>
      <c r="D1663" s="130" t="s">
        <v>18</v>
      </c>
      <c r="E1663" s="130">
        <v>2</v>
      </c>
      <c r="F1663" s="130"/>
      <c r="G1663" s="282">
        <v>5</v>
      </c>
      <c r="H1663" s="283">
        <v>1.6666666666666666E-2</v>
      </c>
      <c r="I1663" s="358">
        <v>1180.5</v>
      </c>
      <c r="J1663" s="132"/>
      <c r="K1663" s="283"/>
      <c r="L1663" s="284">
        <f>IF(ISNUMBER(I1663),ROUND(H1663*E1663*I1663,2),"")</f>
        <v>39.35</v>
      </c>
      <c r="M1663" s="284">
        <f t="shared" si="30"/>
        <v>1180.5</v>
      </c>
      <c r="N1663" s="131"/>
      <c r="O1663" s="340"/>
      <c r="P1663" s="262"/>
      <c r="Q1663" s="262"/>
      <c r="R1663" s="262"/>
      <c r="S1663" s="262"/>
      <c r="T1663" s="262"/>
      <c r="U1663" s="262"/>
      <c r="V1663" s="262"/>
      <c r="W1663" s="262"/>
      <c r="X1663" s="262"/>
      <c r="Y1663" s="262"/>
      <c r="Z1663" s="262"/>
      <c r="AA1663" s="262"/>
      <c r="AB1663" s="262"/>
      <c r="AC1663" s="262"/>
      <c r="AD1663" s="262"/>
      <c r="AE1663" s="262"/>
      <c r="AF1663" s="262"/>
      <c r="AG1663" s="262"/>
      <c r="AH1663" s="262"/>
      <c r="AI1663" s="262"/>
      <c r="AJ1663" s="262"/>
      <c r="AK1663" s="262"/>
      <c r="AL1663" s="262"/>
      <c r="AM1663" s="262"/>
      <c r="AN1663" s="262"/>
      <c r="AO1663" s="262"/>
      <c r="AP1663" s="262"/>
      <c r="AQ1663" s="262"/>
      <c r="AR1663" s="262"/>
      <c r="AS1663" s="262"/>
      <c r="AT1663" s="262"/>
      <c r="AU1663" s="262"/>
      <c r="AV1663" s="262"/>
      <c r="AW1663" s="262"/>
      <c r="AX1663" s="262"/>
      <c r="AY1663" s="262"/>
      <c r="AZ1663" s="262"/>
      <c r="BA1663" s="262"/>
      <c r="BB1663" s="262"/>
      <c r="BC1663" s="262"/>
      <c r="BD1663" s="262"/>
      <c r="BE1663" s="262"/>
      <c r="BF1663" s="262"/>
      <c r="BG1663" s="262"/>
      <c r="BH1663" s="262"/>
      <c r="BI1663" s="262"/>
      <c r="BJ1663" s="262"/>
      <c r="BK1663" s="262"/>
      <c r="BL1663" s="262"/>
      <c r="BM1663" s="262"/>
      <c r="BN1663" s="262"/>
      <c r="BO1663" s="262"/>
      <c r="BP1663" s="262"/>
      <c r="BQ1663" s="262"/>
      <c r="BR1663" s="262"/>
      <c r="BS1663" s="262"/>
      <c r="BT1663" s="262"/>
      <c r="BU1663" s="262"/>
      <c r="BV1663" s="262"/>
      <c r="BW1663" s="262"/>
      <c r="BX1663" s="262"/>
      <c r="BY1663" s="262"/>
      <c r="BZ1663" s="262"/>
      <c r="CA1663" s="262"/>
      <c r="CB1663" s="262"/>
      <c r="CC1663" s="262"/>
      <c r="CD1663" s="262"/>
      <c r="CE1663" s="262"/>
      <c r="CF1663" s="262"/>
      <c r="CG1663" s="262"/>
      <c r="CH1663" s="262"/>
      <c r="CI1663" s="262"/>
      <c r="CJ1663" s="262"/>
      <c r="CK1663" s="262"/>
      <c r="CL1663" s="262"/>
      <c r="CM1663" s="262"/>
      <c r="CN1663" s="262"/>
      <c r="CO1663" s="262"/>
      <c r="CP1663" s="262"/>
      <c r="CQ1663" s="262"/>
      <c r="CR1663" s="262"/>
      <c r="CS1663" s="262"/>
      <c r="CT1663" s="262"/>
      <c r="CU1663" s="262"/>
      <c r="CV1663" s="262"/>
      <c r="CW1663" s="262"/>
      <c r="CX1663" s="262"/>
      <c r="CY1663" s="262"/>
      <c r="CZ1663" s="262"/>
      <c r="DA1663" s="262"/>
      <c r="DB1663" s="262"/>
      <c r="DC1663" s="262"/>
      <c r="DD1663" s="262"/>
      <c r="DE1663" s="262"/>
      <c r="DF1663" s="262"/>
      <c r="DG1663" s="262"/>
      <c r="DH1663" s="262"/>
      <c r="DI1663" s="262"/>
      <c r="DJ1663" s="262"/>
      <c r="DK1663" s="262"/>
      <c r="DL1663" s="262"/>
      <c r="DM1663" s="262"/>
      <c r="DN1663" s="262"/>
      <c r="DO1663" s="262"/>
      <c r="DP1663" s="262"/>
      <c r="DQ1663" s="262"/>
      <c r="DR1663" s="262"/>
      <c r="DS1663" s="262"/>
      <c r="DT1663" s="262"/>
      <c r="DU1663" s="262"/>
      <c r="DV1663" s="262"/>
      <c r="DW1663" s="262"/>
      <c r="DX1663" s="262"/>
      <c r="DY1663" s="262"/>
      <c r="DZ1663" s="262"/>
      <c r="EA1663" s="262"/>
      <c r="EB1663" s="262"/>
      <c r="EC1663" s="262"/>
      <c r="ED1663" s="262"/>
      <c r="EE1663" s="262"/>
      <c r="EF1663" s="262"/>
      <c r="EG1663" s="262"/>
      <c r="EH1663" s="262"/>
      <c r="EI1663" s="262"/>
      <c r="EJ1663" s="262"/>
      <c r="EK1663" s="262"/>
      <c r="EL1663" s="262"/>
      <c r="EM1663" s="262"/>
      <c r="EN1663" s="262"/>
      <c r="EO1663" s="262"/>
      <c r="EP1663" s="262"/>
      <c r="EQ1663" s="262"/>
      <c r="ER1663" s="262"/>
      <c r="ES1663" s="262"/>
      <c r="ET1663" s="262"/>
      <c r="EU1663" s="262"/>
      <c r="EV1663" s="262"/>
      <c r="EW1663" s="262"/>
      <c r="EX1663" s="262"/>
      <c r="EY1663" s="262"/>
      <c r="EZ1663" s="262"/>
      <c r="FA1663" s="262"/>
      <c r="FB1663" s="262"/>
      <c r="FC1663" s="262"/>
      <c r="FD1663" s="262"/>
      <c r="FE1663" s="262"/>
      <c r="FF1663" s="262"/>
      <c r="FG1663" s="262"/>
      <c r="FH1663" s="262"/>
      <c r="FI1663" s="262"/>
      <c r="FJ1663" s="262"/>
      <c r="FK1663" s="262"/>
      <c r="FL1663" s="262"/>
      <c r="FM1663" s="262"/>
      <c r="FN1663" s="262"/>
      <c r="FO1663" s="262"/>
      <c r="FP1663" s="262"/>
      <c r="FQ1663" s="262"/>
      <c r="FR1663" s="262"/>
      <c r="FS1663" s="262"/>
      <c r="FT1663" s="262"/>
      <c r="FU1663" s="262"/>
      <c r="FV1663" s="262"/>
      <c r="FW1663" s="262"/>
      <c r="FX1663" s="262"/>
      <c r="FY1663" s="262"/>
      <c r="FZ1663" s="262"/>
      <c r="GA1663" s="262"/>
      <c r="GB1663" s="262"/>
      <c r="GC1663" s="262"/>
      <c r="GD1663" s="262"/>
    </row>
    <row r="1664" spans="1:186" s="263" customFormat="1" x14ac:dyDescent="0.2">
      <c r="A1664" s="339" t="s">
        <v>13561</v>
      </c>
      <c r="B1664" s="280" t="s">
        <v>7019</v>
      </c>
      <c r="C1664" s="281" t="s">
        <v>7020</v>
      </c>
      <c r="D1664" s="130" t="s">
        <v>18</v>
      </c>
      <c r="E1664" s="130">
        <v>2</v>
      </c>
      <c r="F1664" s="130"/>
      <c r="G1664" s="282">
        <v>5</v>
      </c>
      <c r="H1664" s="283">
        <v>1.6666666666666666E-2</v>
      </c>
      <c r="I1664" s="358">
        <v>58.64</v>
      </c>
      <c r="J1664" s="132"/>
      <c r="K1664" s="283"/>
      <c r="L1664" s="284">
        <f>IF(ISNUMBER(I1664),ROUND(H1664*E1664*I1664,2),"")</f>
        <v>1.95</v>
      </c>
      <c r="M1664" s="284">
        <f t="shared" si="30"/>
        <v>58.5</v>
      </c>
      <c r="N1664" s="131"/>
      <c r="O1664" s="340"/>
      <c r="P1664" s="262"/>
      <c r="Q1664" s="262"/>
      <c r="R1664" s="262"/>
      <c r="S1664" s="262"/>
      <c r="T1664" s="262"/>
      <c r="U1664" s="262"/>
      <c r="V1664" s="262"/>
      <c r="W1664" s="262"/>
      <c r="X1664" s="262"/>
      <c r="Y1664" s="262"/>
      <c r="Z1664" s="262"/>
      <c r="AA1664" s="262"/>
      <c r="AB1664" s="262"/>
      <c r="AC1664" s="262"/>
      <c r="AD1664" s="262"/>
      <c r="AE1664" s="262"/>
      <c r="AF1664" s="262"/>
      <c r="AG1664" s="262"/>
      <c r="AH1664" s="262"/>
      <c r="AI1664" s="262"/>
      <c r="AJ1664" s="262"/>
      <c r="AK1664" s="262"/>
      <c r="AL1664" s="262"/>
      <c r="AM1664" s="262"/>
      <c r="AN1664" s="262"/>
      <c r="AO1664" s="262"/>
      <c r="AP1664" s="262"/>
      <c r="AQ1664" s="262"/>
      <c r="AR1664" s="262"/>
      <c r="AS1664" s="262"/>
      <c r="AT1664" s="262"/>
      <c r="AU1664" s="262"/>
      <c r="AV1664" s="262"/>
      <c r="AW1664" s="262"/>
      <c r="AX1664" s="262"/>
      <c r="AY1664" s="262"/>
      <c r="AZ1664" s="262"/>
      <c r="BA1664" s="262"/>
      <c r="BB1664" s="262"/>
      <c r="BC1664" s="262"/>
      <c r="BD1664" s="262"/>
      <c r="BE1664" s="262"/>
      <c r="BF1664" s="262"/>
      <c r="BG1664" s="262"/>
      <c r="BH1664" s="262"/>
      <c r="BI1664" s="262"/>
      <c r="BJ1664" s="262"/>
      <c r="BK1664" s="262"/>
      <c r="BL1664" s="262"/>
      <c r="BM1664" s="262"/>
      <c r="BN1664" s="262"/>
      <c r="BO1664" s="262"/>
      <c r="BP1664" s="262"/>
      <c r="BQ1664" s="262"/>
      <c r="BR1664" s="262"/>
      <c r="BS1664" s="262"/>
      <c r="BT1664" s="262"/>
      <c r="BU1664" s="262"/>
      <c r="BV1664" s="262"/>
      <c r="BW1664" s="262"/>
      <c r="BX1664" s="262"/>
      <c r="BY1664" s="262"/>
      <c r="BZ1664" s="262"/>
      <c r="CA1664" s="262"/>
      <c r="CB1664" s="262"/>
      <c r="CC1664" s="262"/>
      <c r="CD1664" s="262"/>
      <c r="CE1664" s="262"/>
      <c r="CF1664" s="262"/>
      <c r="CG1664" s="262"/>
      <c r="CH1664" s="262"/>
      <c r="CI1664" s="262"/>
      <c r="CJ1664" s="262"/>
      <c r="CK1664" s="262"/>
      <c r="CL1664" s="262"/>
      <c r="CM1664" s="262"/>
      <c r="CN1664" s="262"/>
      <c r="CO1664" s="262"/>
      <c r="CP1664" s="262"/>
      <c r="CQ1664" s="262"/>
      <c r="CR1664" s="262"/>
      <c r="CS1664" s="262"/>
      <c r="CT1664" s="262"/>
      <c r="CU1664" s="262"/>
      <c r="CV1664" s="262"/>
      <c r="CW1664" s="262"/>
      <c r="CX1664" s="262"/>
      <c r="CY1664" s="262"/>
      <c r="CZ1664" s="262"/>
      <c r="DA1664" s="262"/>
      <c r="DB1664" s="262"/>
      <c r="DC1664" s="262"/>
      <c r="DD1664" s="262"/>
      <c r="DE1664" s="262"/>
      <c r="DF1664" s="262"/>
      <c r="DG1664" s="262"/>
      <c r="DH1664" s="262"/>
      <c r="DI1664" s="262"/>
      <c r="DJ1664" s="262"/>
      <c r="DK1664" s="262"/>
      <c r="DL1664" s="262"/>
      <c r="DM1664" s="262"/>
      <c r="DN1664" s="262"/>
      <c r="DO1664" s="262"/>
      <c r="DP1664" s="262"/>
      <c r="DQ1664" s="262"/>
      <c r="DR1664" s="262"/>
      <c r="DS1664" s="262"/>
      <c r="DT1664" s="262"/>
      <c r="DU1664" s="262"/>
      <c r="DV1664" s="262"/>
      <c r="DW1664" s="262"/>
      <c r="DX1664" s="262"/>
      <c r="DY1664" s="262"/>
      <c r="DZ1664" s="262"/>
      <c r="EA1664" s="262"/>
      <c r="EB1664" s="262"/>
      <c r="EC1664" s="262"/>
      <c r="ED1664" s="262"/>
      <c r="EE1664" s="262"/>
      <c r="EF1664" s="262"/>
      <c r="EG1664" s="262"/>
      <c r="EH1664" s="262"/>
      <c r="EI1664" s="262"/>
      <c r="EJ1664" s="262"/>
      <c r="EK1664" s="262"/>
      <c r="EL1664" s="262"/>
      <c r="EM1664" s="262"/>
      <c r="EN1664" s="262"/>
      <c r="EO1664" s="262"/>
      <c r="EP1664" s="262"/>
      <c r="EQ1664" s="262"/>
      <c r="ER1664" s="262"/>
      <c r="ES1664" s="262"/>
      <c r="ET1664" s="262"/>
      <c r="EU1664" s="262"/>
      <c r="EV1664" s="262"/>
      <c r="EW1664" s="262"/>
      <c r="EX1664" s="262"/>
      <c r="EY1664" s="262"/>
      <c r="EZ1664" s="262"/>
      <c r="FA1664" s="262"/>
      <c r="FB1664" s="262"/>
      <c r="FC1664" s="262"/>
      <c r="FD1664" s="262"/>
      <c r="FE1664" s="262"/>
      <c r="FF1664" s="262"/>
      <c r="FG1664" s="262"/>
      <c r="FH1664" s="262"/>
      <c r="FI1664" s="262"/>
      <c r="FJ1664" s="262"/>
      <c r="FK1664" s="262"/>
      <c r="FL1664" s="262"/>
      <c r="FM1664" s="262"/>
      <c r="FN1664" s="262"/>
      <c r="FO1664" s="262"/>
      <c r="FP1664" s="262"/>
      <c r="FQ1664" s="262"/>
      <c r="FR1664" s="262"/>
      <c r="FS1664" s="262"/>
      <c r="FT1664" s="262"/>
      <c r="FU1664" s="262"/>
      <c r="FV1664" s="262"/>
      <c r="FW1664" s="262"/>
      <c r="FX1664" s="262"/>
      <c r="FY1664" s="262"/>
      <c r="FZ1664" s="262"/>
      <c r="GA1664" s="262"/>
      <c r="GB1664" s="262"/>
      <c r="GC1664" s="262"/>
      <c r="GD1664" s="262"/>
    </row>
    <row r="1665" spans="1:186" s="263" customFormat="1" x14ac:dyDescent="0.2">
      <c r="A1665" s="339" t="s">
        <v>13562</v>
      </c>
      <c r="B1665" s="280" t="s">
        <v>7021</v>
      </c>
      <c r="C1665" s="281" t="s">
        <v>7022</v>
      </c>
      <c r="D1665" s="130" t="s">
        <v>18</v>
      </c>
      <c r="E1665" s="130">
        <v>1</v>
      </c>
      <c r="F1665" s="130"/>
      <c r="G1665" s="282">
        <v>5</v>
      </c>
      <c r="H1665" s="283">
        <v>1.6666666666666666E-2</v>
      </c>
      <c r="I1665" s="358">
        <v>350.02</v>
      </c>
      <c r="J1665" s="132"/>
      <c r="K1665" s="283"/>
      <c r="L1665" s="284">
        <f>IF(ISNUMBER(I1665),ROUND(H1665*E1665*I1665,2),"")</f>
        <v>5.83</v>
      </c>
      <c r="M1665" s="284">
        <f t="shared" si="30"/>
        <v>174.9</v>
      </c>
      <c r="N1665" s="131"/>
      <c r="O1665" s="340"/>
      <c r="P1665" s="262"/>
      <c r="Q1665" s="262"/>
      <c r="R1665" s="262"/>
      <c r="S1665" s="262"/>
      <c r="T1665" s="262"/>
      <c r="U1665" s="262"/>
      <c r="V1665" s="262"/>
      <c r="W1665" s="262"/>
      <c r="X1665" s="262"/>
      <c r="Y1665" s="262"/>
      <c r="Z1665" s="262"/>
      <c r="AA1665" s="262"/>
      <c r="AB1665" s="262"/>
      <c r="AC1665" s="262"/>
      <c r="AD1665" s="262"/>
      <c r="AE1665" s="262"/>
      <c r="AF1665" s="262"/>
      <c r="AG1665" s="262"/>
      <c r="AH1665" s="262"/>
      <c r="AI1665" s="262"/>
      <c r="AJ1665" s="262"/>
      <c r="AK1665" s="262"/>
      <c r="AL1665" s="262"/>
      <c r="AM1665" s="262"/>
      <c r="AN1665" s="262"/>
      <c r="AO1665" s="262"/>
      <c r="AP1665" s="262"/>
      <c r="AQ1665" s="262"/>
      <c r="AR1665" s="262"/>
      <c r="AS1665" s="262"/>
      <c r="AT1665" s="262"/>
      <c r="AU1665" s="262"/>
      <c r="AV1665" s="262"/>
      <c r="AW1665" s="262"/>
      <c r="AX1665" s="262"/>
      <c r="AY1665" s="262"/>
      <c r="AZ1665" s="262"/>
      <c r="BA1665" s="262"/>
      <c r="BB1665" s="262"/>
      <c r="BC1665" s="262"/>
      <c r="BD1665" s="262"/>
      <c r="BE1665" s="262"/>
      <c r="BF1665" s="262"/>
      <c r="BG1665" s="262"/>
      <c r="BH1665" s="262"/>
      <c r="BI1665" s="262"/>
      <c r="BJ1665" s="262"/>
      <c r="BK1665" s="262"/>
      <c r="BL1665" s="262"/>
      <c r="BM1665" s="262"/>
      <c r="BN1665" s="262"/>
      <c r="BO1665" s="262"/>
      <c r="BP1665" s="262"/>
      <c r="BQ1665" s="262"/>
      <c r="BR1665" s="262"/>
      <c r="BS1665" s="262"/>
      <c r="BT1665" s="262"/>
      <c r="BU1665" s="262"/>
      <c r="BV1665" s="262"/>
      <c r="BW1665" s="262"/>
      <c r="BX1665" s="262"/>
      <c r="BY1665" s="262"/>
      <c r="BZ1665" s="262"/>
      <c r="CA1665" s="262"/>
      <c r="CB1665" s="262"/>
      <c r="CC1665" s="262"/>
      <c r="CD1665" s="262"/>
      <c r="CE1665" s="262"/>
      <c r="CF1665" s="262"/>
      <c r="CG1665" s="262"/>
      <c r="CH1665" s="262"/>
      <c r="CI1665" s="262"/>
      <c r="CJ1665" s="262"/>
      <c r="CK1665" s="262"/>
      <c r="CL1665" s="262"/>
      <c r="CM1665" s="262"/>
      <c r="CN1665" s="262"/>
      <c r="CO1665" s="262"/>
      <c r="CP1665" s="262"/>
      <c r="CQ1665" s="262"/>
      <c r="CR1665" s="262"/>
      <c r="CS1665" s="262"/>
      <c r="CT1665" s="262"/>
      <c r="CU1665" s="262"/>
      <c r="CV1665" s="262"/>
      <c r="CW1665" s="262"/>
      <c r="CX1665" s="262"/>
      <c r="CY1665" s="262"/>
      <c r="CZ1665" s="262"/>
      <c r="DA1665" s="262"/>
      <c r="DB1665" s="262"/>
      <c r="DC1665" s="262"/>
      <c r="DD1665" s="262"/>
      <c r="DE1665" s="262"/>
      <c r="DF1665" s="262"/>
      <c r="DG1665" s="262"/>
      <c r="DH1665" s="262"/>
      <c r="DI1665" s="262"/>
      <c r="DJ1665" s="262"/>
      <c r="DK1665" s="262"/>
      <c r="DL1665" s="262"/>
      <c r="DM1665" s="262"/>
      <c r="DN1665" s="262"/>
      <c r="DO1665" s="262"/>
      <c r="DP1665" s="262"/>
      <c r="DQ1665" s="262"/>
      <c r="DR1665" s="262"/>
      <c r="DS1665" s="262"/>
      <c r="DT1665" s="262"/>
      <c r="DU1665" s="262"/>
      <c r="DV1665" s="262"/>
      <c r="DW1665" s="262"/>
      <c r="DX1665" s="262"/>
      <c r="DY1665" s="262"/>
      <c r="DZ1665" s="262"/>
      <c r="EA1665" s="262"/>
      <c r="EB1665" s="262"/>
      <c r="EC1665" s="262"/>
      <c r="ED1665" s="262"/>
      <c r="EE1665" s="262"/>
      <c r="EF1665" s="262"/>
      <c r="EG1665" s="262"/>
      <c r="EH1665" s="262"/>
      <c r="EI1665" s="262"/>
      <c r="EJ1665" s="262"/>
      <c r="EK1665" s="262"/>
      <c r="EL1665" s="262"/>
      <c r="EM1665" s="262"/>
      <c r="EN1665" s="262"/>
      <c r="EO1665" s="262"/>
      <c r="EP1665" s="262"/>
      <c r="EQ1665" s="262"/>
      <c r="ER1665" s="262"/>
      <c r="ES1665" s="262"/>
      <c r="ET1665" s="262"/>
      <c r="EU1665" s="262"/>
      <c r="EV1665" s="262"/>
      <c r="EW1665" s="262"/>
      <c r="EX1665" s="262"/>
      <c r="EY1665" s="262"/>
      <c r="EZ1665" s="262"/>
      <c r="FA1665" s="262"/>
      <c r="FB1665" s="262"/>
      <c r="FC1665" s="262"/>
      <c r="FD1665" s="262"/>
      <c r="FE1665" s="262"/>
      <c r="FF1665" s="262"/>
      <c r="FG1665" s="262"/>
      <c r="FH1665" s="262"/>
      <c r="FI1665" s="262"/>
      <c r="FJ1665" s="262"/>
      <c r="FK1665" s="262"/>
      <c r="FL1665" s="262"/>
      <c r="FM1665" s="262"/>
      <c r="FN1665" s="262"/>
      <c r="FO1665" s="262"/>
      <c r="FP1665" s="262"/>
      <c r="FQ1665" s="262"/>
      <c r="FR1665" s="262"/>
      <c r="FS1665" s="262"/>
      <c r="FT1665" s="262"/>
      <c r="FU1665" s="262"/>
      <c r="FV1665" s="262"/>
      <c r="FW1665" s="262"/>
      <c r="FX1665" s="262"/>
      <c r="FY1665" s="262"/>
      <c r="FZ1665" s="262"/>
      <c r="GA1665" s="262"/>
      <c r="GB1665" s="262"/>
      <c r="GC1665" s="262"/>
      <c r="GD1665" s="262"/>
    </row>
    <row r="1666" spans="1:186" s="263" customFormat="1" x14ac:dyDescent="0.2">
      <c r="A1666" s="339" t="s">
        <v>13563</v>
      </c>
      <c r="B1666" s="280" t="s">
        <v>7023</v>
      </c>
      <c r="C1666" s="281" t="s">
        <v>7024</v>
      </c>
      <c r="D1666" s="130" t="s">
        <v>18</v>
      </c>
      <c r="E1666" s="130">
        <v>1</v>
      </c>
      <c r="F1666" s="130"/>
      <c r="G1666" s="282">
        <v>5</v>
      </c>
      <c r="H1666" s="283">
        <v>1.6666666666666666E-2</v>
      </c>
      <c r="I1666" s="358">
        <v>234.59</v>
      </c>
      <c r="J1666" s="132"/>
      <c r="K1666" s="283"/>
      <c r="L1666" s="284">
        <f>IF(ISNUMBER(I1666),ROUND(H1666*E1666*I1666,2),"")</f>
        <v>3.91</v>
      </c>
      <c r="M1666" s="284">
        <f t="shared" si="30"/>
        <v>117.3</v>
      </c>
      <c r="N1666" s="131"/>
      <c r="O1666" s="340"/>
      <c r="P1666" s="262"/>
      <c r="Q1666" s="262"/>
      <c r="R1666" s="262"/>
      <c r="S1666" s="262"/>
      <c r="T1666" s="262"/>
      <c r="U1666" s="262"/>
      <c r="V1666" s="262"/>
      <c r="W1666" s="262"/>
      <c r="X1666" s="262"/>
      <c r="Y1666" s="262"/>
      <c r="Z1666" s="262"/>
      <c r="AA1666" s="262"/>
      <c r="AB1666" s="262"/>
      <c r="AC1666" s="262"/>
      <c r="AD1666" s="262"/>
      <c r="AE1666" s="262"/>
      <c r="AF1666" s="262"/>
      <c r="AG1666" s="262"/>
      <c r="AH1666" s="262"/>
      <c r="AI1666" s="262"/>
      <c r="AJ1666" s="262"/>
      <c r="AK1666" s="262"/>
      <c r="AL1666" s="262"/>
      <c r="AM1666" s="262"/>
      <c r="AN1666" s="262"/>
      <c r="AO1666" s="262"/>
      <c r="AP1666" s="262"/>
      <c r="AQ1666" s="262"/>
      <c r="AR1666" s="262"/>
      <c r="AS1666" s="262"/>
      <c r="AT1666" s="262"/>
      <c r="AU1666" s="262"/>
      <c r="AV1666" s="262"/>
      <c r="AW1666" s="262"/>
      <c r="AX1666" s="262"/>
      <c r="AY1666" s="262"/>
      <c r="AZ1666" s="262"/>
      <c r="BA1666" s="262"/>
      <c r="BB1666" s="262"/>
      <c r="BC1666" s="262"/>
      <c r="BD1666" s="262"/>
      <c r="BE1666" s="262"/>
      <c r="BF1666" s="262"/>
      <c r="BG1666" s="262"/>
      <c r="BH1666" s="262"/>
      <c r="BI1666" s="262"/>
      <c r="BJ1666" s="262"/>
      <c r="BK1666" s="262"/>
      <c r="BL1666" s="262"/>
      <c r="BM1666" s="262"/>
      <c r="BN1666" s="262"/>
      <c r="BO1666" s="262"/>
      <c r="BP1666" s="262"/>
      <c r="BQ1666" s="262"/>
      <c r="BR1666" s="262"/>
      <c r="BS1666" s="262"/>
      <c r="BT1666" s="262"/>
      <c r="BU1666" s="262"/>
      <c r="BV1666" s="262"/>
      <c r="BW1666" s="262"/>
      <c r="BX1666" s="262"/>
      <c r="BY1666" s="262"/>
      <c r="BZ1666" s="262"/>
      <c r="CA1666" s="262"/>
      <c r="CB1666" s="262"/>
      <c r="CC1666" s="262"/>
      <c r="CD1666" s="262"/>
      <c r="CE1666" s="262"/>
      <c r="CF1666" s="262"/>
      <c r="CG1666" s="262"/>
      <c r="CH1666" s="262"/>
      <c r="CI1666" s="262"/>
      <c r="CJ1666" s="262"/>
      <c r="CK1666" s="262"/>
      <c r="CL1666" s="262"/>
      <c r="CM1666" s="262"/>
      <c r="CN1666" s="262"/>
      <c r="CO1666" s="262"/>
      <c r="CP1666" s="262"/>
      <c r="CQ1666" s="262"/>
      <c r="CR1666" s="262"/>
      <c r="CS1666" s="262"/>
      <c r="CT1666" s="262"/>
      <c r="CU1666" s="262"/>
      <c r="CV1666" s="262"/>
      <c r="CW1666" s="262"/>
      <c r="CX1666" s="262"/>
      <c r="CY1666" s="262"/>
      <c r="CZ1666" s="262"/>
      <c r="DA1666" s="262"/>
      <c r="DB1666" s="262"/>
      <c r="DC1666" s="262"/>
      <c r="DD1666" s="262"/>
      <c r="DE1666" s="262"/>
      <c r="DF1666" s="262"/>
      <c r="DG1666" s="262"/>
      <c r="DH1666" s="262"/>
      <c r="DI1666" s="262"/>
      <c r="DJ1666" s="262"/>
      <c r="DK1666" s="262"/>
      <c r="DL1666" s="262"/>
      <c r="DM1666" s="262"/>
      <c r="DN1666" s="262"/>
      <c r="DO1666" s="262"/>
      <c r="DP1666" s="262"/>
      <c r="DQ1666" s="262"/>
      <c r="DR1666" s="262"/>
      <c r="DS1666" s="262"/>
      <c r="DT1666" s="262"/>
      <c r="DU1666" s="262"/>
      <c r="DV1666" s="262"/>
      <c r="DW1666" s="262"/>
      <c r="DX1666" s="262"/>
      <c r="DY1666" s="262"/>
      <c r="DZ1666" s="262"/>
      <c r="EA1666" s="262"/>
      <c r="EB1666" s="262"/>
      <c r="EC1666" s="262"/>
      <c r="ED1666" s="262"/>
      <c r="EE1666" s="262"/>
      <c r="EF1666" s="262"/>
      <c r="EG1666" s="262"/>
      <c r="EH1666" s="262"/>
      <c r="EI1666" s="262"/>
      <c r="EJ1666" s="262"/>
      <c r="EK1666" s="262"/>
      <c r="EL1666" s="262"/>
      <c r="EM1666" s="262"/>
      <c r="EN1666" s="262"/>
      <c r="EO1666" s="262"/>
      <c r="EP1666" s="262"/>
      <c r="EQ1666" s="262"/>
      <c r="ER1666" s="262"/>
      <c r="ES1666" s="262"/>
      <c r="ET1666" s="262"/>
      <c r="EU1666" s="262"/>
      <c r="EV1666" s="262"/>
      <c r="EW1666" s="262"/>
      <c r="EX1666" s="262"/>
      <c r="EY1666" s="262"/>
      <c r="EZ1666" s="262"/>
      <c r="FA1666" s="262"/>
      <c r="FB1666" s="262"/>
      <c r="FC1666" s="262"/>
      <c r="FD1666" s="262"/>
      <c r="FE1666" s="262"/>
      <c r="FF1666" s="262"/>
      <c r="FG1666" s="262"/>
      <c r="FH1666" s="262"/>
      <c r="FI1666" s="262"/>
      <c r="FJ1666" s="262"/>
      <c r="FK1666" s="262"/>
      <c r="FL1666" s="262"/>
      <c r="FM1666" s="262"/>
      <c r="FN1666" s="262"/>
      <c r="FO1666" s="262"/>
      <c r="FP1666" s="262"/>
      <c r="FQ1666" s="262"/>
      <c r="FR1666" s="262"/>
      <c r="FS1666" s="262"/>
      <c r="FT1666" s="262"/>
      <c r="FU1666" s="262"/>
      <c r="FV1666" s="262"/>
      <c r="FW1666" s="262"/>
      <c r="FX1666" s="262"/>
      <c r="FY1666" s="262"/>
      <c r="FZ1666" s="262"/>
      <c r="GA1666" s="262"/>
      <c r="GB1666" s="262"/>
      <c r="GC1666" s="262"/>
      <c r="GD1666" s="262"/>
    </row>
    <row r="1667" spans="1:186" s="263" customFormat="1" x14ac:dyDescent="0.2">
      <c r="A1667" s="339" t="s">
        <v>13564</v>
      </c>
      <c r="B1667" s="280" t="s">
        <v>7025</v>
      </c>
      <c r="C1667" s="281" t="s">
        <v>7026</v>
      </c>
      <c r="D1667" s="130" t="s">
        <v>18</v>
      </c>
      <c r="E1667" s="130">
        <v>2</v>
      </c>
      <c r="F1667" s="130"/>
      <c r="G1667" s="282">
        <v>5</v>
      </c>
      <c r="H1667" s="283">
        <v>1.6666666666666666E-2</v>
      </c>
      <c r="I1667" s="358">
        <v>610.5</v>
      </c>
      <c r="J1667" s="132"/>
      <c r="K1667" s="283"/>
      <c r="L1667" s="284">
        <f>IF(ISNUMBER(I1667),ROUND(H1667*E1667*I1667,2),"")</f>
        <v>20.350000000000001</v>
      </c>
      <c r="M1667" s="284">
        <f t="shared" si="30"/>
        <v>610.5</v>
      </c>
      <c r="N1667" s="131"/>
      <c r="O1667" s="340"/>
      <c r="P1667" s="262"/>
      <c r="Q1667" s="262"/>
      <c r="R1667" s="262"/>
      <c r="S1667" s="262"/>
      <c r="T1667" s="262"/>
      <c r="U1667" s="262"/>
      <c r="V1667" s="262"/>
      <c r="W1667" s="262"/>
      <c r="X1667" s="262"/>
      <c r="Y1667" s="262"/>
      <c r="Z1667" s="262"/>
      <c r="AA1667" s="262"/>
      <c r="AB1667" s="262"/>
      <c r="AC1667" s="262"/>
      <c r="AD1667" s="262"/>
      <c r="AE1667" s="262"/>
      <c r="AF1667" s="262"/>
      <c r="AG1667" s="262"/>
      <c r="AH1667" s="262"/>
      <c r="AI1667" s="262"/>
      <c r="AJ1667" s="262"/>
      <c r="AK1667" s="262"/>
      <c r="AL1667" s="262"/>
      <c r="AM1667" s="262"/>
      <c r="AN1667" s="262"/>
      <c r="AO1667" s="262"/>
      <c r="AP1667" s="262"/>
      <c r="AQ1667" s="262"/>
      <c r="AR1667" s="262"/>
      <c r="AS1667" s="262"/>
      <c r="AT1667" s="262"/>
      <c r="AU1667" s="262"/>
      <c r="AV1667" s="262"/>
      <c r="AW1667" s="262"/>
      <c r="AX1667" s="262"/>
      <c r="AY1667" s="262"/>
      <c r="AZ1667" s="262"/>
      <c r="BA1667" s="262"/>
      <c r="BB1667" s="262"/>
      <c r="BC1667" s="262"/>
      <c r="BD1667" s="262"/>
      <c r="BE1667" s="262"/>
      <c r="BF1667" s="262"/>
      <c r="BG1667" s="262"/>
      <c r="BH1667" s="262"/>
      <c r="BI1667" s="262"/>
      <c r="BJ1667" s="262"/>
      <c r="BK1667" s="262"/>
      <c r="BL1667" s="262"/>
      <c r="BM1667" s="262"/>
      <c r="BN1667" s="262"/>
      <c r="BO1667" s="262"/>
      <c r="BP1667" s="262"/>
      <c r="BQ1667" s="262"/>
      <c r="BR1667" s="262"/>
      <c r="BS1667" s="262"/>
      <c r="BT1667" s="262"/>
      <c r="BU1667" s="262"/>
      <c r="BV1667" s="262"/>
      <c r="BW1667" s="262"/>
      <c r="BX1667" s="262"/>
      <c r="BY1667" s="262"/>
      <c r="BZ1667" s="262"/>
      <c r="CA1667" s="262"/>
      <c r="CB1667" s="262"/>
      <c r="CC1667" s="262"/>
      <c r="CD1667" s="262"/>
      <c r="CE1667" s="262"/>
      <c r="CF1667" s="262"/>
      <c r="CG1667" s="262"/>
      <c r="CH1667" s="262"/>
      <c r="CI1667" s="262"/>
      <c r="CJ1667" s="262"/>
      <c r="CK1667" s="262"/>
      <c r="CL1667" s="262"/>
      <c r="CM1667" s="262"/>
      <c r="CN1667" s="262"/>
      <c r="CO1667" s="262"/>
      <c r="CP1667" s="262"/>
      <c r="CQ1667" s="262"/>
      <c r="CR1667" s="262"/>
      <c r="CS1667" s="262"/>
      <c r="CT1667" s="262"/>
      <c r="CU1667" s="262"/>
      <c r="CV1667" s="262"/>
      <c r="CW1667" s="262"/>
      <c r="CX1667" s="262"/>
      <c r="CY1667" s="262"/>
      <c r="CZ1667" s="262"/>
      <c r="DA1667" s="262"/>
      <c r="DB1667" s="262"/>
      <c r="DC1667" s="262"/>
      <c r="DD1667" s="262"/>
      <c r="DE1667" s="262"/>
      <c r="DF1667" s="262"/>
      <c r="DG1667" s="262"/>
      <c r="DH1667" s="262"/>
      <c r="DI1667" s="262"/>
      <c r="DJ1667" s="262"/>
      <c r="DK1667" s="262"/>
      <c r="DL1667" s="262"/>
      <c r="DM1667" s="262"/>
      <c r="DN1667" s="262"/>
      <c r="DO1667" s="262"/>
      <c r="DP1667" s="262"/>
      <c r="DQ1667" s="262"/>
      <c r="DR1667" s="262"/>
      <c r="DS1667" s="262"/>
      <c r="DT1667" s="262"/>
      <c r="DU1667" s="262"/>
      <c r="DV1667" s="262"/>
      <c r="DW1667" s="262"/>
      <c r="DX1667" s="262"/>
      <c r="DY1667" s="262"/>
      <c r="DZ1667" s="262"/>
      <c r="EA1667" s="262"/>
      <c r="EB1667" s="262"/>
      <c r="EC1667" s="262"/>
      <c r="ED1667" s="262"/>
      <c r="EE1667" s="262"/>
      <c r="EF1667" s="262"/>
      <c r="EG1667" s="262"/>
      <c r="EH1667" s="262"/>
      <c r="EI1667" s="262"/>
      <c r="EJ1667" s="262"/>
      <c r="EK1667" s="262"/>
      <c r="EL1667" s="262"/>
      <c r="EM1667" s="262"/>
      <c r="EN1667" s="262"/>
      <c r="EO1667" s="262"/>
      <c r="EP1667" s="262"/>
      <c r="EQ1667" s="262"/>
      <c r="ER1667" s="262"/>
      <c r="ES1667" s="262"/>
      <c r="ET1667" s="262"/>
      <c r="EU1667" s="262"/>
      <c r="EV1667" s="262"/>
      <c r="EW1667" s="262"/>
      <c r="EX1667" s="262"/>
      <c r="EY1667" s="262"/>
      <c r="EZ1667" s="262"/>
      <c r="FA1667" s="262"/>
      <c r="FB1667" s="262"/>
      <c r="FC1667" s="262"/>
      <c r="FD1667" s="262"/>
      <c r="FE1667" s="262"/>
      <c r="FF1667" s="262"/>
      <c r="FG1667" s="262"/>
      <c r="FH1667" s="262"/>
      <c r="FI1667" s="262"/>
      <c r="FJ1667" s="262"/>
      <c r="FK1667" s="262"/>
      <c r="FL1667" s="262"/>
      <c r="FM1667" s="262"/>
      <c r="FN1667" s="262"/>
      <c r="FO1667" s="262"/>
      <c r="FP1667" s="262"/>
      <c r="FQ1667" s="262"/>
      <c r="FR1667" s="262"/>
      <c r="FS1667" s="262"/>
      <c r="FT1667" s="262"/>
      <c r="FU1667" s="262"/>
      <c r="FV1667" s="262"/>
      <c r="FW1667" s="262"/>
      <c r="FX1667" s="262"/>
      <c r="FY1667" s="262"/>
      <c r="FZ1667" s="262"/>
      <c r="GA1667" s="262"/>
      <c r="GB1667" s="262"/>
      <c r="GC1667" s="262"/>
      <c r="GD1667" s="262"/>
    </row>
    <row r="1668" spans="1:186" s="263" customFormat="1" x14ac:dyDescent="0.2">
      <c r="A1668" s="339" t="s">
        <v>13565</v>
      </c>
      <c r="B1668" s="280" t="s">
        <v>7027</v>
      </c>
      <c r="C1668" s="281" t="s">
        <v>7028</v>
      </c>
      <c r="D1668" s="130" t="s">
        <v>18</v>
      </c>
      <c r="E1668" s="130">
        <v>1</v>
      </c>
      <c r="F1668" s="130"/>
      <c r="G1668" s="282">
        <v>5</v>
      </c>
      <c r="H1668" s="283">
        <v>1.6666666666666666E-2</v>
      </c>
      <c r="I1668" s="358">
        <v>312.61</v>
      </c>
      <c r="J1668" s="132"/>
      <c r="K1668" s="283"/>
      <c r="L1668" s="284">
        <f>IF(ISNUMBER(I1668),ROUND(H1668*E1668*I1668,2),"")</f>
        <v>5.21</v>
      </c>
      <c r="M1668" s="284">
        <f t="shared" si="30"/>
        <v>156.30000000000001</v>
      </c>
      <c r="N1668" s="131"/>
      <c r="O1668" s="340"/>
      <c r="P1668" s="262"/>
      <c r="Q1668" s="262"/>
      <c r="R1668" s="262"/>
      <c r="S1668" s="262"/>
      <c r="T1668" s="262"/>
      <c r="U1668" s="262"/>
      <c r="V1668" s="262"/>
      <c r="W1668" s="262"/>
      <c r="X1668" s="262"/>
      <c r="Y1668" s="262"/>
      <c r="Z1668" s="262"/>
      <c r="AA1668" s="262"/>
      <c r="AB1668" s="262"/>
      <c r="AC1668" s="262"/>
      <c r="AD1668" s="262"/>
      <c r="AE1668" s="262"/>
      <c r="AF1668" s="262"/>
      <c r="AG1668" s="262"/>
      <c r="AH1668" s="262"/>
      <c r="AI1668" s="262"/>
      <c r="AJ1668" s="262"/>
      <c r="AK1668" s="262"/>
      <c r="AL1668" s="262"/>
      <c r="AM1668" s="262"/>
      <c r="AN1668" s="262"/>
      <c r="AO1668" s="262"/>
      <c r="AP1668" s="262"/>
      <c r="AQ1668" s="262"/>
      <c r="AR1668" s="262"/>
      <c r="AS1668" s="262"/>
      <c r="AT1668" s="262"/>
      <c r="AU1668" s="262"/>
      <c r="AV1668" s="262"/>
      <c r="AW1668" s="262"/>
      <c r="AX1668" s="262"/>
      <c r="AY1668" s="262"/>
      <c r="AZ1668" s="262"/>
      <c r="BA1668" s="262"/>
      <c r="BB1668" s="262"/>
      <c r="BC1668" s="262"/>
      <c r="BD1668" s="262"/>
      <c r="BE1668" s="262"/>
      <c r="BF1668" s="262"/>
      <c r="BG1668" s="262"/>
      <c r="BH1668" s="262"/>
      <c r="BI1668" s="262"/>
      <c r="BJ1668" s="262"/>
      <c r="BK1668" s="262"/>
      <c r="BL1668" s="262"/>
      <c r="BM1668" s="262"/>
      <c r="BN1668" s="262"/>
      <c r="BO1668" s="262"/>
      <c r="BP1668" s="262"/>
      <c r="BQ1668" s="262"/>
      <c r="BR1668" s="262"/>
      <c r="BS1668" s="262"/>
      <c r="BT1668" s="262"/>
      <c r="BU1668" s="262"/>
      <c r="BV1668" s="262"/>
      <c r="BW1668" s="262"/>
      <c r="BX1668" s="262"/>
      <c r="BY1668" s="262"/>
      <c r="BZ1668" s="262"/>
      <c r="CA1668" s="262"/>
      <c r="CB1668" s="262"/>
      <c r="CC1668" s="262"/>
      <c r="CD1668" s="262"/>
      <c r="CE1668" s="262"/>
      <c r="CF1668" s="262"/>
      <c r="CG1668" s="262"/>
      <c r="CH1668" s="262"/>
      <c r="CI1668" s="262"/>
      <c r="CJ1668" s="262"/>
      <c r="CK1668" s="262"/>
      <c r="CL1668" s="262"/>
      <c r="CM1668" s="262"/>
      <c r="CN1668" s="262"/>
      <c r="CO1668" s="262"/>
      <c r="CP1668" s="262"/>
      <c r="CQ1668" s="262"/>
      <c r="CR1668" s="262"/>
      <c r="CS1668" s="262"/>
      <c r="CT1668" s="262"/>
      <c r="CU1668" s="262"/>
      <c r="CV1668" s="262"/>
      <c r="CW1668" s="262"/>
      <c r="CX1668" s="262"/>
      <c r="CY1668" s="262"/>
      <c r="CZ1668" s="262"/>
      <c r="DA1668" s="262"/>
      <c r="DB1668" s="262"/>
      <c r="DC1668" s="262"/>
      <c r="DD1668" s="262"/>
      <c r="DE1668" s="262"/>
      <c r="DF1668" s="262"/>
      <c r="DG1668" s="262"/>
      <c r="DH1668" s="262"/>
      <c r="DI1668" s="262"/>
      <c r="DJ1668" s="262"/>
      <c r="DK1668" s="262"/>
      <c r="DL1668" s="262"/>
      <c r="DM1668" s="262"/>
      <c r="DN1668" s="262"/>
      <c r="DO1668" s="262"/>
      <c r="DP1668" s="262"/>
      <c r="DQ1668" s="262"/>
      <c r="DR1668" s="262"/>
      <c r="DS1668" s="262"/>
      <c r="DT1668" s="262"/>
      <c r="DU1668" s="262"/>
      <c r="DV1668" s="262"/>
      <c r="DW1668" s="262"/>
      <c r="DX1668" s="262"/>
      <c r="DY1668" s="262"/>
      <c r="DZ1668" s="262"/>
      <c r="EA1668" s="262"/>
      <c r="EB1668" s="262"/>
      <c r="EC1668" s="262"/>
      <c r="ED1668" s="262"/>
      <c r="EE1668" s="262"/>
      <c r="EF1668" s="262"/>
      <c r="EG1668" s="262"/>
      <c r="EH1668" s="262"/>
      <c r="EI1668" s="262"/>
      <c r="EJ1668" s="262"/>
      <c r="EK1668" s="262"/>
      <c r="EL1668" s="262"/>
      <c r="EM1668" s="262"/>
      <c r="EN1668" s="262"/>
      <c r="EO1668" s="262"/>
      <c r="EP1668" s="262"/>
      <c r="EQ1668" s="262"/>
      <c r="ER1668" s="262"/>
      <c r="ES1668" s="262"/>
      <c r="ET1668" s="262"/>
      <c r="EU1668" s="262"/>
      <c r="EV1668" s="262"/>
      <c r="EW1668" s="262"/>
      <c r="EX1668" s="262"/>
      <c r="EY1668" s="262"/>
      <c r="EZ1668" s="262"/>
      <c r="FA1668" s="262"/>
      <c r="FB1668" s="262"/>
      <c r="FC1668" s="262"/>
      <c r="FD1668" s="262"/>
      <c r="FE1668" s="262"/>
      <c r="FF1668" s="262"/>
      <c r="FG1668" s="262"/>
      <c r="FH1668" s="262"/>
      <c r="FI1668" s="262"/>
      <c r="FJ1668" s="262"/>
      <c r="FK1668" s="262"/>
      <c r="FL1668" s="262"/>
      <c r="FM1668" s="262"/>
      <c r="FN1668" s="262"/>
      <c r="FO1668" s="262"/>
      <c r="FP1668" s="262"/>
      <c r="FQ1668" s="262"/>
      <c r="FR1668" s="262"/>
      <c r="FS1668" s="262"/>
      <c r="FT1668" s="262"/>
      <c r="FU1668" s="262"/>
      <c r="FV1668" s="262"/>
      <c r="FW1668" s="262"/>
      <c r="FX1668" s="262"/>
      <c r="FY1668" s="262"/>
      <c r="FZ1668" s="262"/>
      <c r="GA1668" s="262"/>
      <c r="GB1668" s="262"/>
      <c r="GC1668" s="262"/>
      <c r="GD1668" s="262"/>
    </row>
    <row r="1669" spans="1:186" s="263" customFormat="1" x14ac:dyDescent="0.2">
      <c r="A1669" s="339" t="s">
        <v>13566</v>
      </c>
      <c r="B1669" s="280" t="s">
        <v>7029</v>
      </c>
      <c r="C1669" s="281" t="s">
        <v>7030</v>
      </c>
      <c r="D1669" s="130" t="s">
        <v>18</v>
      </c>
      <c r="E1669" s="130">
        <v>2</v>
      </c>
      <c r="F1669" s="130"/>
      <c r="G1669" s="282">
        <v>5</v>
      </c>
      <c r="H1669" s="283">
        <v>1.6666666666666666E-2</v>
      </c>
      <c r="I1669" s="358">
        <v>531.86</v>
      </c>
      <c r="J1669" s="132"/>
      <c r="K1669" s="283"/>
      <c r="L1669" s="284">
        <f>IF(ISNUMBER(I1669),ROUND(H1669*E1669*I1669,2),"")</f>
        <v>17.73</v>
      </c>
      <c r="M1669" s="284">
        <f t="shared" si="30"/>
        <v>531.9</v>
      </c>
      <c r="N1669" s="131"/>
      <c r="O1669" s="340"/>
      <c r="P1669" s="262"/>
      <c r="Q1669" s="262"/>
      <c r="R1669" s="262"/>
      <c r="S1669" s="262"/>
      <c r="T1669" s="262"/>
      <c r="U1669" s="262"/>
      <c r="V1669" s="262"/>
      <c r="W1669" s="262"/>
      <c r="X1669" s="262"/>
      <c r="Y1669" s="262"/>
      <c r="Z1669" s="262"/>
      <c r="AA1669" s="262"/>
      <c r="AB1669" s="262"/>
      <c r="AC1669" s="262"/>
      <c r="AD1669" s="262"/>
      <c r="AE1669" s="262"/>
      <c r="AF1669" s="262"/>
      <c r="AG1669" s="262"/>
      <c r="AH1669" s="262"/>
      <c r="AI1669" s="262"/>
      <c r="AJ1669" s="262"/>
      <c r="AK1669" s="262"/>
      <c r="AL1669" s="262"/>
      <c r="AM1669" s="262"/>
      <c r="AN1669" s="262"/>
      <c r="AO1669" s="262"/>
      <c r="AP1669" s="262"/>
      <c r="AQ1669" s="262"/>
      <c r="AR1669" s="262"/>
      <c r="AS1669" s="262"/>
      <c r="AT1669" s="262"/>
      <c r="AU1669" s="262"/>
      <c r="AV1669" s="262"/>
      <c r="AW1669" s="262"/>
      <c r="AX1669" s="262"/>
      <c r="AY1669" s="262"/>
      <c r="AZ1669" s="262"/>
      <c r="BA1669" s="262"/>
      <c r="BB1669" s="262"/>
      <c r="BC1669" s="262"/>
      <c r="BD1669" s="262"/>
      <c r="BE1669" s="262"/>
      <c r="BF1669" s="262"/>
      <c r="BG1669" s="262"/>
      <c r="BH1669" s="262"/>
      <c r="BI1669" s="262"/>
      <c r="BJ1669" s="262"/>
      <c r="BK1669" s="262"/>
      <c r="BL1669" s="262"/>
      <c r="BM1669" s="262"/>
      <c r="BN1669" s="262"/>
      <c r="BO1669" s="262"/>
      <c r="BP1669" s="262"/>
      <c r="BQ1669" s="262"/>
      <c r="BR1669" s="262"/>
      <c r="BS1669" s="262"/>
      <c r="BT1669" s="262"/>
      <c r="BU1669" s="262"/>
      <c r="BV1669" s="262"/>
      <c r="BW1669" s="262"/>
      <c r="BX1669" s="262"/>
      <c r="BY1669" s="262"/>
      <c r="BZ1669" s="262"/>
      <c r="CA1669" s="262"/>
      <c r="CB1669" s="262"/>
      <c r="CC1669" s="262"/>
      <c r="CD1669" s="262"/>
      <c r="CE1669" s="262"/>
      <c r="CF1669" s="262"/>
      <c r="CG1669" s="262"/>
      <c r="CH1669" s="262"/>
      <c r="CI1669" s="262"/>
      <c r="CJ1669" s="262"/>
      <c r="CK1669" s="262"/>
      <c r="CL1669" s="262"/>
      <c r="CM1669" s="262"/>
      <c r="CN1669" s="262"/>
      <c r="CO1669" s="262"/>
      <c r="CP1669" s="262"/>
      <c r="CQ1669" s="262"/>
      <c r="CR1669" s="262"/>
      <c r="CS1669" s="262"/>
      <c r="CT1669" s="262"/>
      <c r="CU1669" s="262"/>
      <c r="CV1669" s="262"/>
      <c r="CW1669" s="262"/>
      <c r="CX1669" s="262"/>
      <c r="CY1669" s="262"/>
      <c r="CZ1669" s="262"/>
      <c r="DA1669" s="262"/>
      <c r="DB1669" s="262"/>
      <c r="DC1669" s="262"/>
      <c r="DD1669" s="262"/>
      <c r="DE1669" s="262"/>
      <c r="DF1669" s="262"/>
      <c r="DG1669" s="262"/>
      <c r="DH1669" s="262"/>
      <c r="DI1669" s="262"/>
      <c r="DJ1669" s="262"/>
      <c r="DK1669" s="262"/>
      <c r="DL1669" s="262"/>
      <c r="DM1669" s="262"/>
      <c r="DN1669" s="262"/>
      <c r="DO1669" s="262"/>
      <c r="DP1669" s="262"/>
      <c r="DQ1669" s="262"/>
      <c r="DR1669" s="262"/>
      <c r="DS1669" s="262"/>
      <c r="DT1669" s="262"/>
      <c r="DU1669" s="262"/>
      <c r="DV1669" s="262"/>
      <c r="DW1669" s="262"/>
      <c r="DX1669" s="262"/>
      <c r="DY1669" s="262"/>
      <c r="DZ1669" s="262"/>
      <c r="EA1669" s="262"/>
      <c r="EB1669" s="262"/>
      <c r="EC1669" s="262"/>
      <c r="ED1669" s="262"/>
      <c r="EE1669" s="262"/>
      <c r="EF1669" s="262"/>
      <c r="EG1669" s="262"/>
      <c r="EH1669" s="262"/>
      <c r="EI1669" s="262"/>
      <c r="EJ1669" s="262"/>
      <c r="EK1669" s="262"/>
      <c r="EL1669" s="262"/>
      <c r="EM1669" s="262"/>
      <c r="EN1669" s="262"/>
      <c r="EO1669" s="262"/>
      <c r="EP1669" s="262"/>
      <c r="EQ1669" s="262"/>
      <c r="ER1669" s="262"/>
      <c r="ES1669" s="262"/>
      <c r="ET1669" s="262"/>
      <c r="EU1669" s="262"/>
      <c r="EV1669" s="262"/>
      <c r="EW1669" s="262"/>
      <c r="EX1669" s="262"/>
      <c r="EY1669" s="262"/>
      <c r="EZ1669" s="262"/>
      <c r="FA1669" s="262"/>
      <c r="FB1669" s="262"/>
      <c r="FC1669" s="262"/>
      <c r="FD1669" s="262"/>
      <c r="FE1669" s="262"/>
      <c r="FF1669" s="262"/>
      <c r="FG1669" s="262"/>
      <c r="FH1669" s="262"/>
      <c r="FI1669" s="262"/>
      <c r="FJ1669" s="262"/>
      <c r="FK1669" s="262"/>
      <c r="FL1669" s="262"/>
      <c r="FM1669" s="262"/>
      <c r="FN1669" s="262"/>
      <c r="FO1669" s="262"/>
      <c r="FP1669" s="262"/>
      <c r="FQ1669" s="262"/>
      <c r="FR1669" s="262"/>
      <c r="FS1669" s="262"/>
      <c r="FT1669" s="262"/>
      <c r="FU1669" s="262"/>
      <c r="FV1669" s="262"/>
      <c r="FW1669" s="262"/>
      <c r="FX1669" s="262"/>
      <c r="FY1669" s="262"/>
      <c r="FZ1669" s="262"/>
      <c r="GA1669" s="262"/>
      <c r="GB1669" s="262"/>
      <c r="GC1669" s="262"/>
      <c r="GD1669" s="262"/>
    </row>
    <row r="1670" spans="1:186" s="263" customFormat="1" x14ac:dyDescent="0.2">
      <c r="A1670" s="339" t="s">
        <v>13567</v>
      </c>
      <c r="B1670" s="280" t="s">
        <v>7031</v>
      </c>
      <c r="C1670" s="281" t="s">
        <v>7032</v>
      </c>
      <c r="D1670" s="130" t="s">
        <v>18</v>
      </c>
      <c r="E1670" s="130">
        <v>1</v>
      </c>
      <c r="F1670" s="130"/>
      <c r="G1670" s="282">
        <v>5</v>
      </c>
      <c r="H1670" s="283">
        <v>1.6666666666666666E-2</v>
      </c>
      <c r="I1670" s="358">
        <v>699.9</v>
      </c>
      <c r="J1670" s="132"/>
      <c r="K1670" s="283"/>
      <c r="L1670" s="284">
        <f>IF(ISNUMBER(I1670),ROUND(H1670*E1670*I1670,2),"")</f>
        <v>11.67</v>
      </c>
      <c r="M1670" s="284">
        <f t="shared" si="30"/>
        <v>350.1</v>
      </c>
      <c r="N1670" s="131"/>
      <c r="O1670" s="340"/>
      <c r="P1670" s="262"/>
      <c r="Q1670" s="262"/>
      <c r="R1670" s="262"/>
      <c r="S1670" s="262"/>
      <c r="T1670" s="262"/>
      <c r="U1670" s="262"/>
      <c r="V1670" s="262"/>
      <c r="W1670" s="262"/>
      <c r="X1670" s="262"/>
      <c r="Y1670" s="262"/>
      <c r="Z1670" s="262"/>
      <c r="AA1670" s="262"/>
      <c r="AB1670" s="262"/>
      <c r="AC1670" s="262"/>
      <c r="AD1670" s="262"/>
      <c r="AE1670" s="262"/>
      <c r="AF1670" s="262"/>
      <c r="AG1670" s="262"/>
      <c r="AH1670" s="262"/>
      <c r="AI1670" s="262"/>
      <c r="AJ1670" s="262"/>
      <c r="AK1670" s="262"/>
      <c r="AL1670" s="262"/>
      <c r="AM1670" s="262"/>
      <c r="AN1670" s="262"/>
      <c r="AO1670" s="262"/>
      <c r="AP1670" s="262"/>
      <c r="AQ1670" s="262"/>
      <c r="AR1670" s="262"/>
      <c r="AS1670" s="262"/>
      <c r="AT1670" s="262"/>
      <c r="AU1670" s="262"/>
      <c r="AV1670" s="262"/>
      <c r="AW1670" s="262"/>
      <c r="AX1670" s="262"/>
      <c r="AY1670" s="262"/>
      <c r="AZ1670" s="262"/>
      <c r="BA1670" s="262"/>
      <c r="BB1670" s="262"/>
      <c r="BC1670" s="262"/>
      <c r="BD1670" s="262"/>
      <c r="BE1670" s="262"/>
      <c r="BF1670" s="262"/>
      <c r="BG1670" s="262"/>
      <c r="BH1670" s="262"/>
      <c r="BI1670" s="262"/>
      <c r="BJ1670" s="262"/>
      <c r="BK1670" s="262"/>
      <c r="BL1670" s="262"/>
      <c r="BM1670" s="262"/>
      <c r="BN1670" s="262"/>
      <c r="BO1670" s="262"/>
      <c r="BP1670" s="262"/>
      <c r="BQ1670" s="262"/>
      <c r="BR1670" s="262"/>
      <c r="BS1670" s="262"/>
      <c r="BT1670" s="262"/>
      <c r="BU1670" s="262"/>
      <c r="BV1670" s="262"/>
      <c r="BW1670" s="262"/>
      <c r="BX1670" s="262"/>
      <c r="BY1670" s="262"/>
      <c r="BZ1670" s="262"/>
      <c r="CA1670" s="262"/>
      <c r="CB1670" s="262"/>
      <c r="CC1670" s="262"/>
      <c r="CD1670" s="262"/>
      <c r="CE1670" s="262"/>
      <c r="CF1670" s="262"/>
      <c r="CG1670" s="262"/>
      <c r="CH1670" s="262"/>
      <c r="CI1670" s="262"/>
      <c r="CJ1670" s="262"/>
      <c r="CK1670" s="262"/>
      <c r="CL1670" s="262"/>
      <c r="CM1670" s="262"/>
      <c r="CN1670" s="262"/>
      <c r="CO1670" s="262"/>
      <c r="CP1670" s="262"/>
      <c r="CQ1670" s="262"/>
      <c r="CR1670" s="262"/>
      <c r="CS1670" s="262"/>
      <c r="CT1670" s="262"/>
      <c r="CU1670" s="262"/>
      <c r="CV1670" s="262"/>
      <c r="CW1670" s="262"/>
      <c r="CX1670" s="262"/>
      <c r="CY1670" s="262"/>
      <c r="CZ1670" s="262"/>
      <c r="DA1670" s="262"/>
      <c r="DB1670" s="262"/>
      <c r="DC1670" s="262"/>
      <c r="DD1670" s="262"/>
      <c r="DE1670" s="262"/>
      <c r="DF1670" s="262"/>
      <c r="DG1670" s="262"/>
      <c r="DH1670" s="262"/>
      <c r="DI1670" s="262"/>
      <c r="DJ1670" s="262"/>
      <c r="DK1670" s="262"/>
      <c r="DL1670" s="262"/>
      <c r="DM1670" s="262"/>
      <c r="DN1670" s="262"/>
      <c r="DO1670" s="262"/>
      <c r="DP1670" s="262"/>
      <c r="DQ1670" s="262"/>
      <c r="DR1670" s="262"/>
      <c r="DS1670" s="262"/>
      <c r="DT1670" s="262"/>
      <c r="DU1670" s="262"/>
      <c r="DV1670" s="262"/>
      <c r="DW1670" s="262"/>
      <c r="DX1670" s="262"/>
      <c r="DY1670" s="262"/>
      <c r="DZ1670" s="262"/>
      <c r="EA1670" s="262"/>
      <c r="EB1670" s="262"/>
      <c r="EC1670" s="262"/>
      <c r="ED1670" s="262"/>
      <c r="EE1670" s="262"/>
      <c r="EF1670" s="262"/>
      <c r="EG1670" s="262"/>
      <c r="EH1670" s="262"/>
      <c r="EI1670" s="262"/>
      <c r="EJ1670" s="262"/>
      <c r="EK1670" s="262"/>
      <c r="EL1670" s="262"/>
      <c r="EM1670" s="262"/>
      <c r="EN1670" s="262"/>
      <c r="EO1670" s="262"/>
      <c r="EP1670" s="262"/>
      <c r="EQ1670" s="262"/>
      <c r="ER1670" s="262"/>
      <c r="ES1670" s="262"/>
      <c r="ET1670" s="262"/>
      <c r="EU1670" s="262"/>
      <c r="EV1670" s="262"/>
      <c r="EW1670" s="262"/>
      <c r="EX1670" s="262"/>
      <c r="EY1670" s="262"/>
      <c r="EZ1670" s="262"/>
      <c r="FA1670" s="262"/>
      <c r="FB1670" s="262"/>
      <c r="FC1670" s="262"/>
      <c r="FD1670" s="262"/>
      <c r="FE1670" s="262"/>
      <c r="FF1670" s="262"/>
      <c r="FG1670" s="262"/>
      <c r="FH1670" s="262"/>
      <c r="FI1670" s="262"/>
      <c r="FJ1670" s="262"/>
      <c r="FK1670" s="262"/>
      <c r="FL1670" s="262"/>
      <c r="FM1670" s="262"/>
      <c r="FN1670" s="262"/>
      <c r="FO1670" s="262"/>
      <c r="FP1670" s="262"/>
      <c r="FQ1670" s="262"/>
      <c r="FR1670" s="262"/>
      <c r="FS1670" s="262"/>
      <c r="FT1670" s="262"/>
      <c r="FU1670" s="262"/>
      <c r="FV1670" s="262"/>
      <c r="FW1670" s="262"/>
      <c r="FX1670" s="262"/>
      <c r="FY1670" s="262"/>
      <c r="FZ1670" s="262"/>
      <c r="GA1670" s="262"/>
      <c r="GB1670" s="262"/>
      <c r="GC1670" s="262"/>
      <c r="GD1670" s="262"/>
    </row>
    <row r="1671" spans="1:186" s="263" customFormat="1" x14ac:dyDescent="0.2">
      <c r="A1671" s="339" t="s">
        <v>13568</v>
      </c>
      <c r="B1671" s="280" t="s">
        <v>7033</v>
      </c>
      <c r="C1671" s="281" t="s">
        <v>7034</v>
      </c>
      <c r="D1671" s="130" t="s">
        <v>18</v>
      </c>
      <c r="E1671" s="130">
        <v>1</v>
      </c>
      <c r="F1671" s="130"/>
      <c r="G1671" s="282">
        <v>5</v>
      </c>
      <c r="H1671" s="283">
        <v>1.6666666666666666E-2</v>
      </c>
      <c r="I1671" s="358">
        <v>461.11</v>
      </c>
      <c r="J1671" s="132"/>
      <c r="K1671" s="283"/>
      <c r="L1671" s="284">
        <f>IF(ISNUMBER(I1671),ROUND(H1671*E1671*I1671,2),"")</f>
        <v>7.69</v>
      </c>
      <c r="M1671" s="284">
        <f t="shared" si="30"/>
        <v>230.7</v>
      </c>
      <c r="N1671" s="131"/>
      <c r="O1671" s="340"/>
      <c r="P1671" s="262"/>
      <c r="Q1671" s="262"/>
      <c r="R1671" s="262"/>
      <c r="S1671" s="262"/>
      <c r="T1671" s="262"/>
      <c r="U1671" s="262"/>
      <c r="V1671" s="262"/>
      <c r="W1671" s="262"/>
      <c r="X1671" s="262"/>
      <c r="Y1671" s="262"/>
      <c r="Z1671" s="262"/>
      <c r="AA1671" s="262"/>
      <c r="AB1671" s="262"/>
      <c r="AC1671" s="262"/>
      <c r="AD1671" s="262"/>
      <c r="AE1671" s="262"/>
      <c r="AF1671" s="262"/>
      <c r="AG1671" s="262"/>
      <c r="AH1671" s="262"/>
      <c r="AI1671" s="262"/>
      <c r="AJ1671" s="262"/>
      <c r="AK1671" s="262"/>
      <c r="AL1671" s="262"/>
      <c r="AM1671" s="262"/>
      <c r="AN1671" s="262"/>
      <c r="AO1671" s="262"/>
      <c r="AP1671" s="262"/>
      <c r="AQ1671" s="262"/>
      <c r="AR1671" s="262"/>
      <c r="AS1671" s="262"/>
      <c r="AT1671" s="262"/>
      <c r="AU1671" s="262"/>
      <c r="AV1671" s="262"/>
      <c r="AW1671" s="262"/>
      <c r="AX1671" s="262"/>
      <c r="AY1671" s="262"/>
      <c r="AZ1671" s="262"/>
      <c r="BA1671" s="262"/>
      <c r="BB1671" s="262"/>
      <c r="BC1671" s="262"/>
      <c r="BD1671" s="262"/>
      <c r="BE1671" s="262"/>
      <c r="BF1671" s="262"/>
      <c r="BG1671" s="262"/>
      <c r="BH1671" s="262"/>
      <c r="BI1671" s="262"/>
      <c r="BJ1671" s="262"/>
      <c r="BK1671" s="262"/>
      <c r="BL1671" s="262"/>
      <c r="BM1671" s="262"/>
      <c r="BN1671" s="262"/>
      <c r="BO1671" s="262"/>
      <c r="BP1671" s="262"/>
      <c r="BQ1671" s="262"/>
      <c r="BR1671" s="262"/>
      <c r="BS1671" s="262"/>
      <c r="BT1671" s="262"/>
      <c r="BU1671" s="262"/>
      <c r="BV1671" s="262"/>
      <c r="BW1671" s="262"/>
      <c r="BX1671" s="262"/>
      <c r="BY1671" s="262"/>
      <c r="BZ1671" s="262"/>
      <c r="CA1671" s="262"/>
      <c r="CB1671" s="262"/>
      <c r="CC1671" s="262"/>
      <c r="CD1671" s="262"/>
      <c r="CE1671" s="262"/>
      <c r="CF1671" s="262"/>
      <c r="CG1671" s="262"/>
      <c r="CH1671" s="262"/>
      <c r="CI1671" s="262"/>
      <c r="CJ1671" s="262"/>
      <c r="CK1671" s="262"/>
      <c r="CL1671" s="262"/>
      <c r="CM1671" s="262"/>
      <c r="CN1671" s="262"/>
      <c r="CO1671" s="262"/>
      <c r="CP1671" s="262"/>
      <c r="CQ1671" s="262"/>
      <c r="CR1671" s="262"/>
      <c r="CS1671" s="262"/>
      <c r="CT1671" s="262"/>
      <c r="CU1671" s="262"/>
      <c r="CV1671" s="262"/>
      <c r="CW1671" s="262"/>
      <c r="CX1671" s="262"/>
      <c r="CY1671" s="262"/>
      <c r="CZ1671" s="262"/>
      <c r="DA1671" s="262"/>
      <c r="DB1671" s="262"/>
      <c r="DC1671" s="262"/>
      <c r="DD1671" s="262"/>
      <c r="DE1671" s="262"/>
      <c r="DF1671" s="262"/>
      <c r="DG1671" s="262"/>
      <c r="DH1671" s="262"/>
      <c r="DI1671" s="262"/>
      <c r="DJ1671" s="262"/>
      <c r="DK1671" s="262"/>
      <c r="DL1671" s="262"/>
      <c r="DM1671" s="262"/>
      <c r="DN1671" s="262"/>
      <c r="DO1671" s="262"/>
      <c r="DP1671" s="262"/>
      <c r="DQ1671" s="262"/>
      <c r="DR1671" s="262"/>
      <c r="DS1671" s="262"/>
      <c r="DT1671" s="262"/>
      <c r="DU1671" s="262"/>
      <c r="DV1671" s="262"/>
      <c r="DW1671" s="262"/>
      <c r="DX1671" s="262"/>
      <c r="DY1671" s="262"/>
      <c r="DZ1671" s="262"/>
      <c r="EA1671" s="262"/>
      <c r="EB1671" s="262"/>
      <c r="EC1671" s="262"/>
      <c r="ED1671" s="262"/>
      <c r="EE1671" s="262"/>
      <c r="EF1671" s="262"/>
      <c r="EG1671" s="262"/>
      <c r="EH1671" s="262"/>
      <c r="EI1671" s="262"/>
      <c r="EJ1671" s="262"/>
      <c r="EK1671" s="262"/>
      <c r="EL1671" s="262"/>
      <c r="EM1671" s="262"/>
      <c r="EN1671" s="262"/>
      <c r="EO1671" s="262"/>
      <c r="EP1671" s="262"/>
      <c r="EQ1671" s="262"/>
      <c r="ER1671" s="262"/>
      <c r="ES1671" s="262"/>
      <c r="ET1671" s="262"/>
      <c r="EU1671" s="262"/>
      <c r="EV1671" s="262"/>
      <c r="EW1671" s="262"/>
      <c r="EX1671" s="262"/>
      <c r="EY1671" s="262"/>
      <c r="EZ1671" s="262"/>
      <c r="FA1671" s="262"/>
      <c r="FB1671" s="262"/>
      <c r="FC1671" s="262"/>
      <c r="FD1671" s="262"/>
      <c r="FE1671" s="262"/>
      <c r="FF1671" s="262"/>
      <c r="FG1671" s="262"/>
      <c r="FH1671" s="262"/>
      <c r="FI1671" s="262"/>
      <c r="FJ1671" s="262"/>
      <c r="FK1671" s="262"/>
      <c r="FL1671" s="262"/>
      <c r="FM1671" s="262"/>
      <c r="FN1671" s="262"/>
      <c r="FO1671" s="262"/>
      <c r="FP1671" s="262"/>
      <c r="FQ1671" s="262"/>
      <c r="FR1671" s="262"/>
      <c r="FS1671" s="262"/>
      <c r="FT1671" s="262"/>
      <c r="FU1671" s="262"/>
      <c r="FV1671" s="262"/>
      <c r="FW1671" s="262"/>
      <c r="FX1671" s="262"/>
      <c r="FY1671" s="262"/>
      <c r="FZ1671" s="262"/>
      <c r="GA1671" s="262"/>
      <c r="GB1671" s="262"/>
      <c r="GC1671" s="262"/>
      <c r="GD1671" s="262"/>
    </row>
    <row r="1672" spans="1:186" s="263" customFormat="1" x14ac:dyDescent="0.2">
      <c r="A1672" s="339" t="s">
        <v>13569</v>
      </c>
      <c r="B1672" s="280" t="s">
        <v>7035</v>
      </c>
      <c r="C1672" s="281" t="s">
        <v>7036</v>
      </c>
      <c r="D1672" s="130" t="s">
        <v>18</v>
      </c>
      <c r="E1672" s="130">
        <v>1</v>
      </c>
      <c r="F1672" s="130"/>
      <c r="G1672" s="282">
        <v>5</v>
      </c>
      <c r="H1672" s="283">
        <v>1.6666666666666666E-2</v>
      </c>
      <c r="I1672" s="358">
        <v>767.99</v>
      </c>
      <c r="J1672" s="132"/>
      <c r="K1672" s="283"/>
      <c r="L1672" s="284">
        <f>IF(ISNUMBER(I1672),ROUND(H1672*E1672*I1672,2),"")</f>
        <v>12.8</v>
      </c>
      <c r="M1672" s="284">
        <f t="shared" si="30"/>
        <v>384</v>
      </c>
      <c r="N1672" s="131"/>
      <c r="O1672" s="340"/>
      <c r="P1672" s="262"/>
      <c r="Q1672" s="262"/>
      <c r="R1672" s="262"/>
      <c r="S1672" s="262"/>
      <c r="T1672" s="262"/>
      <c r="U1672" s="262"/>
      <c r="V1672" s="262"/>
      <c r="W1672" s="262"/>
      <c r="X1672" s="262"/>
      <c r="Y1672" s="262"/>
      <c r="Z1672" s="262"/>
      <c r="AA1672" s="262"/>
      <c r="AB1672" s="262"/>
      <c r="AC1672" s="262"/>
      <c r="AD1672" s="262"/>
      <c r="AE1672" s="262"/>
      <c r="AF1672" s="262"/>
      <c r="AG1672" s="262"/>
      <c r="AH1672" s="262"/>
      <c r="AI1672" s="262"/>
      <c r="AJ1672" s="262"/>
      <c r="AK1672" s="262"/>
      <c r="AL1672" s="262"/>
      <c r="AM1672" s="262"/>
      <c r="AN1672" s="262"/>
      <c r="AO1672" s="262"/>
      <c r="AP1672" s="262"/>
      <c r="AQ1672" s="262"/>
      <c r="AR1672" s="262"/>
      <c r="AS1672" s="262"/>
      <c r="AT1672" s="262"/>
      <c r="AU1672" s="262"/>
      <c r="AV1672" s="262"/>
      <c r="AW1672" s="262"/>
      <c r="AX1672" s="262"/>
      <c r="AY1672" s="262"/>
      <c r="AZ1672" s="262"/>
      <c r="BA1672" s="262"/>
      <c r="BB1672" s="262"/>
      <c r="BC1672" s="262"/>
      <c r="BD1672" s="262"/>
      <c r="BE1672" s="262"/>
      <c r="BF1672" s="262"/>
      <c r="BG1672" s="262"/>
      <c r="BH1672" s="262"/>
      <c r="BI1672" s="262"/>
      <c r="BJ1672" s="262"/>
      <c r="BK1672" s="262"/>
      <c r="BL1672" s="262"/>
      <c r="BM1672" s="262"/>
      <c r="BN1672" s="262"/>
      <c r="BO1672" s="262"/>
      <c r="BP1672" s="262"/>
      <c r="BQ1672" s="262"/>
      <c r="BR1672" s="262"/>
      <c r="BS1672" s="262"/>
      <c r="BT1672" s="262"/>
      <c r="BU1672" s="262"/>
      <c r="BV1672" s="262"/>
      <c r="BW1672" s="262"/>
      <c r="BX1672" s="262"/>
      <c r="BY1672" s="262"/>
      <c r="BZ1672" s="262"/>
      <c r="CA1672" s="262"/>
      <c r="CB1672" s="262"/>
      <c r="CC1672" s="262"/>
      <c r="CD1672" s="262"/>
      <c r="CE1672" s="262"/>
      <c r="CF1672" s="262"/>
      <c r="CG1672" s="262"/>
      <c r="CH1672" s="262"/>
      <c r="CI1672" s="262"/>
      <c r="CJ1672" s="262"/>
      <c r="CK1672" s="262"/>
      <c r="CL1672" s="262"/>
      <c r="CM1672" s="262"/>
      <c r="CN1672" s="262"/>
      <c r="CO1672" s="262"/>
      <c r="CP1672" s="262"/>
      <c r="CQ1672" s="262"/>
      <c r="CR1672" s="262"/>
      <c r="CS1672" s="262"/>
      <c r="CT1672" s="262"/>
      <c r="CU1672" s="262"/>
      <c r="CV1672" s="262"/>
      <c r="CW1672" s="262"/>
      <c r="CX1672" s="262"/>
      <c r="CY1672" s="262"/>
      <c r="CZ1672" s="262"/>
      <c r="DA1672" s="262"/>
      <c r="DB1672" s="262"/>
      <c r="DC1672" s="262"/>
      <c r="DD1672" s="262"/>
      <c r="DE1672" s="262"/>
      <c r="DF1672" s="262"/>
      <c r="DG1672" s="262"/>
      <c r="DH1672" s="262"/>
      <c r="DI1672" s="262"/>
      <c r="DJ1672" s="262"/>
      <c r="DK1672" s="262"/>
      <c r="DL1672" s="262"/>
      <c r="DM1672" s="262"/>
      <c r="DN1672" s="262"/>
      <c r="DO1672" s="262"/>
      <c r="DP1672" s="262"/>
      <c r="DQ1672" s="262"/>
      <c r="DR1672" s="262"/>
      <c r="DS1672" s="262"/>
      <c r="DT1672" s="262"/>
      <c r="DU1672" s="262"/>
      <c r="DV1672" s="262"/>
      <c r="DW1672" s="262"/>
      <c r="DX1672" s="262"/>
      <c r="DY1672" s="262"/>
      <c r="DZ1672" s="262"/>
      <c r="EA1672" s="262"/>
      <c r="EB1672" s="262"/>
      <c r="EC1672" s="262"/>
      <c r="ED1672" s="262"/>
      <c r="EE1672" s="262"/>
      <c r="EF1672" s="262"/>
      <c r="EG1672" s="262"/>
      <c r="EH1672" s="262"/>
      <c r="EI1672" s="262"/>
      <c r="EJ1672" s="262"/>
      <c r="EK1672" s="262"/>
      <c r="EL1672" s="262"/>
      <c r="EM1672" s="262"/>
      <c r="EN1672" s="262"/>
      <c r="EO1672" s="262"/>
      <c r="EP1672" s="262"/>
      <c r="EQ1672" s="262"/>
      <c r="ER1672" s="262"/>
      <c r="ES1672" s="262"/>
      <c r="ET1672" s="262"/>
      <c r="EU1672" s="262"/>
      <c r="EV1672" s="262"/>
      <c r="EW1672" s="262"/>
      <c r="EX1672" s="262"/>
      <c r="EY1672" s="262"/>
      <c r="EZ1672" s="262"/>
      <c r="FA1672" s="262"/>
      <c r="FB1672" s="262"/>
      <c r="FC1672" s="262"/>
      <c r="FD1672" s="262"/>
      <c r="FE1672" s="262"/>
      <c r="FF1672" s="262"/>
      <c r="FG1672" s="262"/>
      <c r="FH1672" s="262"/>
      <c r="FI1672" s="262"/>
      <c r="FJ1672" s="262"/>
      <c r="FK1672" s="262"/>
      <c r="FL1672" s="262"/>
      <c r="FM1672" s="262"/>
      <c r="FN1672" s="262"/>
      <c r="FO1672" s="262"/>
      <c r="FP1672" s="262"/>
      <c r="FQ1672" s="262"/>
      <c r="FR1672" s="262"/>
      <c r="FS1672" s="262"/>
      <c r="FT1672" s="262"/>
      <c r="FU1672" s="262"/>
      <c r="FV1672" s="262"/>
      <c r="FW1672" s="262"/>
      <c r="FX1672" s="262"/>
      <c r="FY1672" s="262"/>
      <c r="FZ1672" s="262"/>
      <c r="GA1672" s="262"/>
      <c r="GB1672" s="262"/>
      <c r="GC1672" s="262"/>
      <c r="GD1672" s="262"/>
    </row>
    <row r="1673" spans="1:186" s="263" customFormat="1" x14ac:dyDescent="0.2">
      <c r="A1673" s="339" t="s">
        <v>13570</v>
      </c>
      <c r="B1673" s="280" t="s">
        <v>7037</v>
      </c>
      <c r="C1673" s="281" t="s">
        <v>7038</v>
      </c>
      <c r="D1673" s="130" t="s">
        <v>18</v>
      </c>
      <c r="E1673" s="130">
        <v>1</v>
      </c>
      <c r="F1673" s="130"/>
      <c r="G1673" s="282">
        <v>5</v>
      </c>
      <c r="H1673" s="283">
        <v>1.6666666666666666E-2</v>
      </c>
      <c r="I1673" s="358">
        <v>999.49</v>
      </c>
      <c r="J1673" s="132"/>
      <c r="K1673" s="283"/>
      <c r="L1673" s="284">
        <f>IF(ISNUMBER(I1673),ROUND(H1673*E1673*I1673,2),"")</f>
        <v>16.66</v>
      </c>
      <c r="M1673" s="284">
        <f t="shared" si="30"/>
        <v>499.8</v>
      </c>
      <c r="N1673" s="131"/>
      <c r="O1673" s="340"/>
      <c r="P1673" s="262"/>
      <c r="Q1673" s="262"/>
      <c r="R1673" s="262"/>
      <c r="S1673" s="262"/>
      <c r="T1673" s="262"/>
      <c r="U1673" s="262"/>
      <c r="V1673" s="262"/>
      <c r="W1673" s="262"/>
      <c r="X1673" s="262"/>
      <c r="Y1673" s="262"/>
      <c r="Z1673" s="262"/>
      <c r="AA1673" s="262"/>
      <c r="AB1673" s="262"/>
      <c r="AC1673" s="262"/>
      <c r="AD1673" s="262"/>
      <c r="AE1673" s="262"/>
      <c r="AF1673" s="262"/>
      <c r="AG1673" s="262"/>
      <c r="AH1673" s="262"/>
      <c r="AI1673" s="262"/>
      <c r="AJ1673" s="262"/>
      <c r="AK1673" s="262"/>
      <c r="AL1673" s="262"/>
      <c r="AM1673" s="262"/>
      <c r="AN1673" s="262"/>
      <c r="AO1673" s="262"/>
      <c r="AP1673" s="262"/>
      <c r="AQ1673" s="262"/>
      <c r="AR1673" s="262"/>
      <c r="AS1673" s="262"/>
      <c r="AT1673" s="262"/>
      <c r="AU1673" s="262"/>
      <c r="AV1673" s="262"/>
      <c r="AW1673" s="262"/>
      <c r="AX1673" s="262"/>
      <c r="AY1673" s="262"/>
      <c r="AZ1673" s="262"/>
      <c r="BA1673" s="262"/>
      <c r="BB1673" s="262"/>
      <c r="BC1673" s="262"/>
      <c r="BD1673" s="262"/>
      <c r="BE1673" s="262"/>
      <c r="BF1673" s="262"/>
      <c r="BG1673" s="262"/>
      <c r="BH1673" s="262"/>
      <c r="BI1673" s="262"/>
      <c r="BJ1673" s="262"/>
      <c r="BK1673" s="262"/>
      <c r="BL1673" s="262"/>
      <c r="BM1673" s="262"/>
      <c r="BN1673" s="262"/>
      <c r="BO1673" s="262"/>
      <c r="BP1673" s="262"/>
      <c r="BQ1673" s="262"/>
      <c r="BR1673" s="262"/>
      <c r="BS1673" s="262"/>
      <c r="BT1673" s="262"/>
      <c r="BU1673" s="262"/>
      <c r="BV1673" s="262"/>
      <c r="BW1673" s="262"/>
      <c r="BX1673" s="262"/>
      <c r="BY1673" s="262"/>
      <c r="BZ1673" s="262"/>
      <c r="CA1673" s="262"/>
      <c r="CB1673" s="262"/>
      <c r="CC1673" s="262"/>
      <c r="CD1673" s="262"/>
      <c r="CE1673" s="262"/>
      <c r="CF1673" s="262"/>
      <c r="CG1673" s="262"/>
      <c r="CH1673" s="262"/>
      <c r="CI1673" s="262"/>
      <c r="CJ1673" s="262"/>
      <c r="CK1673" s="262"/>
      <c r="CL1673" s="262"/>
      <c r="CM1673" s="262"/>
      <c r="CN1673" s="262"/>
      <c r="CO1673" s="262"/>
      <c r="CP1673" s="262"/>
      <c r="CQ1673" s="262"/>
      <c r="CR1673" s="262"/>
      <c r="CS1673" s="262"/>
      <c r="CT1673" s="262"/>
      <c r="CU1673" s="262"/>
      <c r="CV1673" s="262"/>
      <c r="CW1673" s="262"/>
      <c r="CX1673" s="262"/>
      <c r="CY1673" s="262"/>
      <c r="CZ1673" s="262"/>
      <c r="DA1673" s="262"/>
      <c r="DB1673" s="262"/>
      <c r="DC1673" s="262"/>
      <c r="DD1673" s="262"/>
      <c r="DE1673" s="262"/>
      <c r="DF1673" s="262"/>
      <c r="DG1673" s="262"/>
      <c r="DH1673" s="262"/>
      <c r="DI1673" s="262"/>
      <c r="DJ1673" s="262"/>
      <c r="DK1673" s="262"/>
      <c r="DL1673" s="262"/>
      <c r="DM1673" s="262"/>
      <c r="DN1673" s="262"/>
      <c r="DO1673" s="262"/>
      <c r="DP1673" s="262"/>
      <c r="DQ1673" s="262"/>
      <c r="DR1673" s="262"/>
      <c r="DS1673" s="262"/>
      <c r="DT1673" s="262"/>
      <c r="DU1673" s="262"/>
      <c r="DV1673" s="262"/>
      <c r="DW1673" s="262"/>
      <c r="DX1673" s="262"/>
      <c r="DY1673" s="262"/>
      <c r="DZ1673" s="262"/>
      <c r="EA1673" s="262"/>
      <c r="EB1673" s="262"/>
      <c r="EC1673" s="262"/>
      <c r="ED1673" s="262"/>
      <c r="EE1673" s="262"/>
      <c r="EF1673" s="262"/>
      <c r="EG1673" s="262"/>
      <c r="EH1673" s="262"/>
      <c r="EI1673" s="262"/>
      <c r="EJ1673" s="262"/>
      <c r="EK1673" s="262"/>
      <c r="EL1673" s="262"/>
      <c r="EM1673" s="262"/>
      <c r="EN1673" s="262"/>
      <c r="EO1673" s="262"/>
      <c r="EP1673" s="262"/>
      <c r="EQ1673" s="262"/>
      <c r="ER1673" s="262"/>
      <c r="ES1673" s="262"/>
      <c r="ET1673" s="262"/>
      <c r="EU1673" s="262"/>
      <c r="EV1673" s="262"/>
      <c r="EW1673" s="262"/>
      <c r="EX1673" s="262"/>
      <c r="EY1673" s="262"/>
      <c r="EZ1673" s="262"/>
      <c r="FA1673" s="262"/>
      <c r="FB1673" s="262"/>
      <c r="FC1673" s="262"/>
      <c r="FD1673" s="262"/>
      <c r="FE1673" s="262"/>
      <c r="FF1673" s="262"/>
      <c r="FG1673" s="262"/>
      <c r="FH1673" s="262"/>
      <c r="FI1673" s="262"/>
      <c r="FJ1673" s="262"/>
      <c r="FK1673" s="262"/>
      <c r="FL1673" s="262"/>
      <c r="FM1673" s="262"/>
      <c r="FN1673" s="262"/>
      <c r="FO1673" s="262"/>
      <c r="FP1673" s="262"/>
      <c r="FQ1673" s="262"/>
      <c r="FR1673" s="262"/>
      <c r="FS1673" s="262"/>
      <c r="FT1673" s="262"/>
      <c r="FU1673" s="262"/>
      <c r="FV1673" s="262"/>
      <c r="FW1673" s="262"/>
      <c r="FX1673" s="262"/>
      <c r="FY1673" s="262"/>
      <c r="FZ1673" s="262"/>
      <c r="GA1673" s="262"/>
      <c r="GB1673" s="262"/>
      <c r="GC1673" s="262"/>
      <c r="GD1673" s="262"/>
    </row>
    <row r="1674" spans="1:186" s="263" customFormat="1" x14ac:dyDescent="0.2">
      <c r="A1674" s="339" t="s">
        <v>13571</v>
      </c>
      <c r="B1674" s="280" t="s">
        <v>7039</v>
      </c>
      <c r="C1674" s="281" t="s">
        <v>7040</v>
      </c>
      <c r="D1674" s="130" t="s">
        <v>18</v>
      </c>
      <c r="E1674" s="130">
        <v>1</v>
      </c>
      <c r="F1674" s="130"/>
      <c r="G1674" s="282">
        <v>5</v>
      </c>
      <c r="H1674" s="283">
        <v>1.6666666666666666E-2</v>
      </c>
      <c r="I1674" s="358">
        <v>855.89</v>
      </c>
      <c r="J1674" s="132"/>
      <c r="K1674" s="283"/>
      <c r="L1674" s="284">
        <f>IF(ISNUMBER(I1674),ROUND(H1674*E1674*I1674,2),"")</f>
        <v>14.26</v>
      </c>
      <c r="M1674" s="284">
        <f t="shared" si="30"/>
        <v>427.8</v>
      </c>
      <c r="N1674" s="131"/>
      <c r="O1674" s="340"/>
      <c r="P1674" s="262"/>
      <c r="Q1674" s="262"/>
      <c r="R1674" s="262"/>
      <c r="S1674" s="262"/>
      <c r="T1674" s="262"/>
      <c r="U1674" s="262"/>
      <c r="V1674" s="262"/>
      <c r="W1674" s="262"/>
      <c r="X1674" s="262"/>
      <c r="Y1674" s="262"/>
      <c r="Z1674" s="262"/>
      <c r="AA1674" s="262"/>
      <c r="AB1674" s="262"/>
      <c r="AC1674" s="262"/>
      <c r="AD1674" s="262"/>
      <c r="AE1674" s="262"/>
      <c r="AF1674" s="262"/>
      <c r="AG1674" s="262"/>
      <c r="AH1674" s="262"/>
      <c r="AI1674" s="262"/>
      <c r="AJ1674" s="262"/>
      <c r="AK1674" s="262"/>
      <c r="AL1674" s="262"/>
      <c r="AM1674" s="262"/>
      <c r="AN1674" s="262"/>
      <c r="AO1674" s="262"/>
      <c r="AP1674" s="262"/>
      <c r="AQ1674" s="262"/>
      <c r="AR1674" s="262"/>
      <c r="AS1674" s="262"/>
      <c r="AT1674" s="262"/>
      <c r="AU1674" s="262"/>
      <c r="AV1674" s="262"/>
      <c r="AW1674" s="262"/>
      <c r="AX1674" s="262"/>
      <c r="AY1674" s="262"/>
      <c r="AZ1674" s="262"/>
      <c r="BA1674" s="262"/>
      <c r="BB1674" s="262"/>
      <c r="BC1674" s="262"/>
      <c r="BD1674" s="262"/>
      <c r="BE1674" s="262"/>
      <c r="BF1674" s="262"/>
      <c r="BG1674" s="262"/>
      <c r="BH1674" s="262"/>
      <c r="BI1674" s="262"/>
      <c r="BJ1674" s="262"/>
      <c r="BK1674" s="262"/>
      <c r="BL1674" s="262"/>
      <c r="BM1674" s="262"/>
      <c r="BN1674" s="262"/>
      <c r="BO1674" s="262"/>
      <c r="BP1674" s="262"/>
      <c r="BQ1674" s="262"/>
      <c r="BR1674" s="262"/>
      <c r="BS1674" s="262"/>
      <c r="BT1674" s="262"/>
      <c r="BU1674" s="262"/>
      <c r="BV1674" s="262"/>
      <c r="BW1674" s="262"/>
      <c r="BX1674" s="262"/>
      <c r="BY1674" s="262"/>
      <c r="BZ1674" s="262"/>
      <c r="CA1674" s="262"/>
      <c r="CB1674" s="262"/>
      <c r="CC1674" s="262"/>
      <c r="CD1674" s="262"/>
      <c r="CE1674" s="262"/>
      <c r="CF1674" s="262"/>
      <c r="CG1674" s="262"/>
      <c r="CH1674" s="262"/>
      <c r="CI1674" s="262"/>
      <c r="CJ1674" s="262"/>
      <c r="CK1674" s="262"/>
      <c r="CL1674" s="262"/>
      <c r="CM1674" s="262"/>
      <c r="CN1674" s="262"/>
      <c r="CO1674" s="262"/>
      <c r="CP1674" s="262"/>
      <c r="CQ1674" s="262"/>
      <c r="CR1674" s="262"/>
      <c r="CS1674" s="262"/>
      <c r="CT1674" s="262"/>
      <c r="CU1674" s="262"/>
      <c r="CV1674" s="262"/>
      <c r="CW1674" s="262"/>
      <c r="CX1674" s="262"/>
      <c r="CY1674" s="262"/>
      <c r="CZ1674" s="262"/>
      <c r="DA1674" s="262"/>
      <c r="DB1674" s="262"/>
      <c r="DC1674" s="262"/>
      <c r="DD1674" s="262"/>
      <c r="DE1674" s="262"/>
      <c r="DF1674" s="262"/>
      <c r="DG1674" s="262"/>
      <c r="DH1674" s="262"/>
      <c r="DI1674" s="262"/>
      <c r="DJ1674" s="262"/>
      <c r="DK1674" s="262"/>
      <c r="DL1674" s="262"/>
      <c r="DM1674" s="262"/>
      <c r="DN1674" s="262"/>
      <c r="DO1674" s="262"/>
      <c r="DP1674" s="262"/>
      <c r="DQ1674" s="262"/>
      <c r="DR1674" s="262"/>
      <c r="DS1674" s="262"/>
      <c r="DT1674" s="262"/>
      <c r="DU1674" s="262"/>
      <c r="DV1674" s="262"/>
      <c r="DW1674" s="262"/>
      <c r="DX1674" s="262"/>
      <c r="DY1674" s="262"/>
      <c r="DZ1674" s="262"/>
      <c r="EA1674" s="262"/>
      <c r="EB1674" s="262"/>
      <c r="EC1674" s="262"/>
      <c r="ED1674" s="262"/>
      <c r="EE1674" s="262"/>
      <c r="EF1674" s="262"/>
      <c r="EG1674" s="262"/>
      <c r="EH1674" s="262"/>
      <c r="EI1674" s="262"/>
      <c r="EJ1674" s="262"/>
      <c r="EK1674" s="262"/>
      <c r="EL1674" s="262"/>
      <c r="EM1674" s="262"/>
      <c r="EN1674" s="262"/>
      <c r="EO1674" s="262"/>
      <c r="EP1674" s="262"/>
      <c r="EQ1674" s="262"/>
      <c r="ER1674" s="262"/>
      <c r="ES1674" s="262"/>
      <c r="ET1674" s="262"/>
      <c r="EU1674" s="262"/>
      <c r="EV1674" s="262"/>
      <c r="EW1674" s="262"/>
      <c r="EX1674" s="262"/>
      <c r="EY1674" s="262"/>
      <c r="EZ1674" s="262"/>
      <c r="FA1674" s="262"/>
      <c r="FB1674" s="262"/>
      <c r="FC1674" s="262"/>
      <c r="FD1674" s="262"/>
      <c r="FE1674" s="262"/>
      <c r="FF1674" s="262"/>
      <c r="FG1674" s="262"/>
      <c r="FH1674" s="262"/>
      <c r="FI1674" s="262"/>
      <c r="FJ1674" s="262"/>
      <c r="FK1674" s="262"/>
      <c r="FL1674" s="262"/>
      <c r="FM1674" s="262"/>
      <c r="FN1674" s="262"/>
      <c r="FO1674" s="262"/>
      <c r="FP1674" s="262"/>
      <c r="FQ1674" s="262"/>
      <c r="FR1674" s="262"/>
      <c r="FS1674" s="262"/>
      <c r="FT1674" s="262"/>
      <c r="FU1674" s="262"/>
      <c r="FV1674" s="262"/>
      <c r="FW1674" s="262"/>
      <c r="FX1674" s="262"/>
      <c r="FY1674" s="262"/>
      <c r="FZ1674" s="262"/>
      <c r="GA1674" s="262"/>
      <c r="GB1674" s="262"/>
      <c r="GC1674" s="262"/>
      <c r="GD1674" s="262"/>
    </row>
    <row r="1675" spans="1:186" s="263" customFormat="1" x14ac:dyDescent="0.2">
      <c r="A1675" s="339" t="s">
        <v>13572</v>
      </c>
      <c r="B1675" s="280" t="s">
        <v>7041</v>
      </c>
      <c r="C1675" s="281" t="s">
        <v>7042</v>
      </c>
      <c r="D1675" s="130" t="s">
        <v>18</v>
      </c>
      <c r="E1675" s="130">
        <v>1</v>
      </c>
      <c r="F1675" s="130"/>
      <c r="G1675" s="282">
        <v>5</v>
      </c>
      <c r="H1675" s="283">
        <v>1.6666666666666666E-2</v>
      </c>
      <c r="I1675" s="358">
        <v>360.99</v>
      </c>
      <c r="J1675" s="132"/>
      <c r="K1675" s="283"/>
      <c r="L1675" s="284">
        <f>IF(ISNUMBER(I1675),ROUND(H1675*E1675*I1675,2),"")</f>
        <v>6.02</v>
      </c>
      <c r="M1675" s="284">
        <f t="shared" si="30"/>
        <v>180.6</v>
      </c>
      <c r="N1675" s="131"/>
      <c r="O1675" s="340"/>
      <c r="P1675" s="262"/>
      <c r="Q1675" s="262"/>
      <c r="R1675" s="262"/>
      <c r="S1675" s="262"/>
      <c r="T1675" s="262"/>
      <c r="U1675" s="262"/>
      <c r="V1675" s="262"/>
      <c r="W1675" s="262"/>
      <c r="X1675" s="262"/>
      <c r="Y1675" s="262"/>
      <c r="Z1675" s="262"/>
      <c r="AA1675" s="262"/>
      <c r="AB1675" s="262"/>
      <c r="AC1675" s="262"/>
      <c r="AD1675" s="262"/>
      <c r="AE1675" s="262"/>
      <c r="AF1675" s="262"/>
      <c r="AG1675" s="262"/>
      <c r="AH1675" s="262"/>
      <c r="AI1675" s="262"/>
      <c r="AJ1675" s="262"/>
      <c r="AK1675" s="262"/>
      <c r="AL1675" s="262"/>
      <c r="AM1675" s="262"/>
      <c r="AN1675" s="262"/>
      <c r="AO1675" s="262"/>
      <c r="AP1675" s="262"/>
      <c r="AQ1675" s="262"/>
      <c r="AR1675" s="262"/>
      <c r="AS1675" s="262"/>
      <c r="AT1675" s="262"/>
      <c r="AU1675" s="262"/>
      <c r="AV1675" s="262"/>
      <c r="AW1675" s="262"/>
      <c r="AX1675" s="262"/>
      <c r="AY1675" s="262"/>
      <c r="AZ1675" s="262"/>
      <c r="BA1675" s="262"/>
      <c r="BB1675" s="262"/>
      <c r="BC1675" s="262"/>
      <c r="BD1675" s="262"/>
      <c r="BE1675" s="262"/>
      <c r="BF1675" s="262"/>
      <c r="BG1675" s="262"/>
      <c r="BH1675" s="262"/>
      <c r="BI1675" s="262"/>
      <c r="BJ1675" s="262"/>
      <c r="BK1675" s="262"/>
      <c r="BL1675" s="262"/>
      <c r="BM1675" s="262"/>
      <c r="BN1675" s="262"/>
      <c r="BO1675" s="262"/>
      <c r="BP1675" s="262"/>
      <c r="BQ1675" s="262"/>
      <c r="BR1675" s="262"/>
      <c r="BS1675" s="262"/>
      <c r="BT1675" s="262"/>
      <c r="BU1675" s="262"/>
      <c r="BV1675" s="262"/>
      <c r="BW1675" s="262"/>
      <c r="BX1675" s="262"/>
      <c r="BY1675" s="262"/>
      <c r="BZ1675" s="262"/>
      <c r="CA1675" s="262"/>
      <c r="CB1675" s="262"/>
      <c r="CC1675" s="262"/>
      <c r="CD1675" s="262"/>
      <c r="CE1675" s="262"/>
      <c r="CF1675" s="262"/>
      <c r="CG1675" s="262"/>
      <c r="CH1675" s="262"/>
      <c r="CI1675" s="262"/>
      <c r="CJ1675" s="262"/>
      <c r="CK1675" s="262"/>
      <c r="CL1675" s="262"/>
      <c r="CM1675" s="262"/>
      <c r="CN1675" s="262"/>
      <c r="CO1675" s="262"/>
      <c r="CP1675" s="262"/>
      <c r="CQ1675" s="262"/>
      <c r="CR1675" s="262"/>
      <c r="CS1675" s="262"/>
      <c r="CT1675" s="262"/>
      <c r="CU1675" s="262"/>
      <c r="CV1675" s="262"/>
      <c r="CW1675" s="262"/>
      <c r="CX1675" s="262"/>
      <c r="CY1675" s="262"/>
      <c r="CZ1675" s="262"/>
      <c r="DA1675" s="262"/>
      <c r="DB1675" s="262"/>
      <c r="DC1675" s="262"/>
      <c r="DD1675" s="262"/>
      <c r="DE1675" s="262"/>
      <c r="DF1675" s="262"/>
      <c r="DG1675" s="262"/>
      <c r="DH1675" s="262"/>
      <c r="DI1675" s="262"/>
      <c r="DJ1675" s="262"/>
      <c r="DK1675" s="262"/>
      <c r="DL1675" s="262"/>
      <c r="DM1675" s="262"/>
      <c r="DN1675" s="262"/>
      <c r="DO1675" s="262"/>
      <c r="DP1675" s="262"/>
      <c r="DQ1675" s="262"/>
      <c r="DR1675" s="262"/>
      <c r="DS1675" s="262"/>
      <c r="DT1675" s="262"/>
      <c r="DU1675" s="262"/>
      <c r="DV1675" s="262"/>
      <c r="DW1675" s="262"/>
      <c r="DX1675" s="262"/>
      <c r="DY1675" s="262"/>
      <c r="DZ1675" s="262"/>
      <c r="EA1675" s="262"/>
      <c r="EB1675" s="262"/>
      <c r="EC1675" s="262"/>
      <c r="ED1675" s="262"/>
      <c r="EE1675" s="262"/>
      <c r="EF1675" s="262"/>
      <c r="EG1675" s="262"/>
      <c r="EH1675" s="262"/>
      <c r="EI1675" s="262"/>
      <c r="EJ1675" s="262"/>
      <c r="EK1675" s="262"/>
      <c r="EL1675" s="262"/>
      <c r="EM1675" s="262"/>
      <c r="EN1675" s="262"/>
      <c r="EO1675" s="262"/>
      <c r="EP1675" s="262"/>
      <c r="EQ1675" s="262"/>
      <c r="ER1675" s="262"/>
      <c r="ES1675" s="262"/>
      <c r="ET1675" s="262"/>
      <c r="EU1675" s="262"/>
      <c r="EV1675" s="262"/>
      <c r="EW1675" s="262"/>
      <c r="EX1675" s="262"/>
      <c r="EY1675" s="262"/>
      <c r="EZ1675" s="262"/>
      <c r="FA1675" s="262"/>
      <c r="FB1675" s="262"/>
      <c r="FC1675" s="262"/>
      <c r="FD1675" s="262"/>
      <c r="FE1675" s="262"/>
      <c r="FF1675" s="262"/>
      <c r="FG1675" s="262"/>
      <c r="FH1675" s="262"/>
      <c r="FI1675" s="262"/>
      <c r="FJ1675" s="262"/>
      <c r="FK1675" s="262"/>
      <c r="FL1675" s="262"/>
      <c r="FM1675" s="262"/>
      <c r="FN1675" s="262"/>
      <c r="FO1675" s="262"/>
      <c r="FP1675" s="262"/>
      <c r="FQ1675" s="262"/>
      <c r="FR1675" s="262"/>
      <c r="FS1675" s="262"/>
      <c r="FT1675" s="262"/>
      <c r="FU1675" s="262"/>
      <c r="FV1675" s="262"/>
      <c r="FW1675" s="262"/>
      <c r="FX1675" s="262"/>
      <c r="FY1675" s="262"/>
      <c r="FZ1675" s="262"/>
      <c r="GA1675" s="262"/>
      <c r="GB1675" s="262"/>
      <c r="GC1675" s="262"/>
      <c r="GD1675" s="262"/>
    </row>
    <row r="1676" spans="1:186" s="263" customFormat="1" x14ac:dyDescent="0.2">
      <c r="A1676" s="339" t="s">
        <v>13573</v>
      </c>
      <c r="B1676" s="280" t="s">
        <v>7043</v>
      </c>
      <c r="C1676" s="281" t="s">
        <v>7044</v>
      </c>
      <c r="D1676" s="130" t="s">
        <v>18</v>
      </c>
      <c r="E1676" s="130">
        <v>1</v>
      </c>
      <c r="F1676" s="130"/>
      <c r="G1676" s="282">
        <v>5</v>
      </c>
      <c r="H1676" s="283">
        <v>1.6666666666666666E-2</v>
      </c>
      <c r="I1676" s="358">
        <v>678.71</v>
      </c>
      <c r="J1676" s="132"/>
      <c r="K1676" s="283"/>
      <c r="L1676" s="284">
        <f>IF(ISNUMBER(I1676),ROUND(H1676*E1676*I1676,2),"")</f>
        <v>11.31</v>
      </c>
      <c r="M1676" s="284">
        <f t="shared" si="30"/>
        <v>339.3</v>
      </c>
      <c r="N1676" s="131"/>
      <c r="O1676" s="340"/>
      <c r="P1676" s="262"/>
      <c r="Q1676" s="262"/>
      <c r="R1676" s="262"/>
      <c r="S1676" s="262"/>
      <c r="T1676" s="262"/>
      <c r="U1676" s="262"/>
      <c r="V1676" s="262"/>
      <c r="W1676" s="262"/>
      <c r="X1676" s="262"/>
      <c r="Y1676" s="262"/>
      <c r="Z1676" s="262"/>
      <c r="AA1676" s="262"/>
      <c r="AB1676" s="262"/>
      <c r="AC1676" s="262"/>
      <c r="AD1676" s="262"/>
      <c r="AE1676" s="262"/>
      <c r="AF1676" s="262"/>
      <c r="AG1676" s="262"/>
      <c r="AH1676" s="262"/>
      <c r="AI1676" s="262"/>
      <c r="AJ1676" s="262"/>
      <c r="AK1676" s="262"/>
      <c r="AL1676" s="262"/>
      <c r="AM1676" s="262"/>
      <c r="AN1676" s="262"/>
      <c r="AO1676" s="262"/>
      <c r="AP1676" s="262"/>
      <c r="AQ1676" s="262"/>
      <c r="AR1676" s="262"/>
      <c r="AS1676" s="262"/>
      <c r="AT1676" s="262"/>
      <c r="AU1676" s="262"/>
      <c r="AV1676" s="262"/>
      <c r="AW1676" s="262"/>
      <c r="AX1676" s="262"/>
      <c r="AY1676" s="262"/>
      <c r="AZ1676" s="262"/>
      <c r="BA1676" s="262"/>
      <c r="BB1676" s="262"/>
      <c r="BC1676" s="262"/>
      <c r="BD1676" s="262"/>
      <c r="BE1676" s="262"/>
      <c r="BF1676" s="262"/>
      <c r="BG1676" s="262"/>
      <c r="BH1676" s="262"/>
      <c r="BI1676" s="262"/>
      <c r="BJ1676" s="262"/>
      <c r="BK1676" s="262"/>
      <c r="BL1676" s="262"/>
      <c r="BM1676" s="262"/>
      <c r="BN1676" s="262"/>
      <c r="BO1676" s="262"/>
      <c r="BP1676" s="262"/>
      <c r="BQ1676" s="262"/>
      <c r="BR1676" s="262"/>
      <c r="BS1676" s="262"/>
      <c r="BT1676" s="262"/>
      <c r="BU1676" s="262"/>
      <c r="BV1676" s="262"/>
      <c r="BW1676" s="262"/>
      <c r="BX1676" s="262"/>
      <c r="BY1676" s="262"/>
      <c r="BZ1676" s="262"/>
      <c r="CA1676" s="262"/>
      <c r="CB1676" s="262"/>
      <c r="CC1676" s="262"/>
      <c r="CD1676" s="262"/>
      <c r="CE1676" s="262"/>
      <c r="CF1676" s="262"/>
      <c r="CG1676" s="262"/>
      <c r="CH1676" s="262"/>
      <c r="CI1676" s="262"/>
      <c r="CJ1676" s="262"/>
      <c r="CK1676" s="262"/>
      <c r="CL1676" s="262"/>
      <c r="CM1676" s="262"/>
      <c r="CN1676" s="262"/>
      <c r="CO1676" s="262"/>
      <c r="CP1676" s="262"/>
      <c r="CQ1676" s="262"/>
      <c r="CR1676" s="262"/>
      <c r="CS1676" s="262"/>
      <c r="CT1676" s="262"/>
      <c r="CU1676" s="262"/>
      <c r="CV1676" s="262"/>
      <c r="CW1676" s="262"/>
      <c r="CX1676" s="262"/>
      <c r="CY1676" s="262"/>
      <c r="CZ1676" s="262"/>
      <c r="DA1676" s="262"/>
      <c r="DB1676" s="262"/>
      <c r="DC1676" s="262"/>
      <c r="DD1676" s="262"/>
      <c r="DE1676" s="262"/>
      <c r="DF1676" s="262"/>
      <c r="DG1676" s="262"/>
      <c r="DH1676" s="262"/>
      <c r="DI1676" s="262"/>
      <c r="DJ1676" s="262"/>
      <c r="DK1676" s="262"/>
      <c r="DL1676" s="262"/>
      <c r="DM1676" s="262"/>
      <c r="DN1676" s="262"/>
      <c r="DO1676" s="262"/>
      <c r="DP1676" s="262"/>
      <c r="DQ1676" s="262"/>
      <c r="DR1676" s="262"/>
      <c r="DS1676" s="262"/>
      <c r="DT1676" s="262"/>
      <c r="DU1676" s="262"/>
      <c r="DV1676" s="262"/>
      <c r="DW1676" s="262"/>
      <c r="DX1676" s="262"/>
      <c r="DY1676" s="262"/>
      <c r="DZ1676" s="262"/>
      <c r="EA1676" s="262"/>
      <c r="EB1676" s="262"/>
      <c r="EC1676" s="262"/>
      <c r="ED1676" s="262"/>
      <c r="EE1676" s="262"/>
      <c r="EF1676" s="262"/>
      <c r="EG1676" s="262"/>
      <c r="EH1676" s="262"/>
      <c r="EI1676" s="262"/>
      <c r="EJ1676" s="262"/>
      <c r="EK1676" s="262"/>
      <c r="EL1676" s="262"/>
      <c r="EM1676" s="262"/>
      <c r="EN1676" s="262"/>
      <c r="EO1676" s="262"/>
      <c r="EP1676" s="262"/>
      <c r="EQ1676" s="262"/>
      <c r="ER1676" s="262"/>
      <c r="ES1676" s="262"/>
      <c r="ET1676" s="262"/>
      <c r="EU1676" s="262"/>
      <c r="EV1676" s="262"/>
      <c r="EW1676" s="262"/>
      <c r="EX1676" s="262"/>
      <c r="EY1676" s="262"/>
      <c r="EZ1676" s="262"/>
      <c r="FA1676" s="262"/>
      <c r="FB1676" s="262"/>
      <c r="FC1676" s="262"/>
      <c r="FD1676" s="262"/>
      <c r="FE1676" s="262"/>
      <c r="FF1676" s="262"/>
      <c r="FG1676" s="262"/>
      <c r="FH1676" s="262"/>
      <c r="FI1676" s="262"/>
      <c r="FJ1676" s="262"/>
      <c r="FK1676" s="262"/>
      <c r="FL1676" s="262"/>
      <c r="FM1676" s="262"/>
      <c r="FN1676" s="262"/>
      <c r="FO1676" s="262"/>
      <c r="FP1676" s="262"/>
      <c r="FQ1676" s="262"/>
      <c r="FR1676" s="262"/>
      <c r="FS1676" s="262"/>
      <c r="FT1676" s="262"/>
      <c r="FU1676" s="262"/>
      <c r="FV1676" s="262"/>
      <c r="FW1676" s="262"/>
      <c r="FX1676" s="262"/>
      <c r="FY1676" s="262"/>
      <c r="FZ1676" s="262"/>
      <c r="GA1676" s="262"/>
      <c r="GB1676" s="262"/>
      <c r="GC1676" s="262"/>
      <c r="GD1676" s="262"/>
    </row>
    <row r="1677" spans="1:186" s="263" customFormat="1" x14ac:dyDescent="0.2">
      <c r="A1677" s="339" t="s">
        <v>13574</v>
      </c>
      <c r="B1677" s="280" t="s">
        <v>7045</v>
      </c>
      <c r="C1677" s="281" t="s">
        <v>7046</v>
      </c>
      <c r="D1677" s="130" t="s">
        <v>18</v>
      </c>
      <c r="E1677" s="130">
        <v>2</v>
      </c>
      <c r="F1677" s="130"/>
      <c r="G1677" s="282">
        <v>5</v>
      </c>
      <c r="H1677" s="283">
        <v>1.6666666666666666E-2</v>
      </c>
      <c r="I1677" s="358">
        <v>99.15</v>
      </c>
      <c r="J1677" s="132"/>
      <c r="K1677" s="283"/>
      <c r="L1677" s="284">
        <f>IF(ISNUMBER(I1677),ROUND(H1677*E1677*I1677,2),"")</f>
        <v>3.31</v>
      </c>
      <c r="M1677" s="284">
        <f t="shared" si="30"/>
        <v>99.3</v>
      </c>
      <c r="N1677" s="131"/>
      <c r="O1677" s="340"/>
      <c r="P1677" s="262"/>
      <c r="Q1677" s="262"/>
      <c r="R1677" s="262"/>
      <c r="S1677" s="262"/>
      <c r="T1677" s="262"/>
      <c r="U1677" s="262"/>
      <c r="V1677" s="262"/>
      <c r="W1677" s="262"/>
      <c r="X1677" s="262"/>
      <c r="Y1677" s="262"/>
      <c r="Z1677" s="262"/>
      <c r="AA1677" s="262"/>
      <c r="AB1677" s="262"/>
      <c r="AC1677" s="262"/>
      <c r="AD1677" s="262"/>
      <c r="AE1677" s="262"/>
      <c r="AF1677" s="262"/>
      <c r="AG1677" s="262"/>
      <c r="AH1677" s="262"/>
      <c r="AI1677" s="262"/>
      <c r="AJ1677" s="262"/>
      <c r="AK1677" s="262"/>
      <c r="AL1677" s="262"/>
      <c r="AM1677" s="262"/>
      <c r="AN1677" s="262"/>
      <c r="AO1677" s="262"/>
      <c r="AP1677" s="262"/>
      <c r="AQ1677" s="262"/>
      <c r="AR1677" s="262"/>
      <c r="AS1677" s="262"/>
      <c r="AT1677" s="262"/>
      <c r="AU1677" s="262"/>
      <c r="AV1677" s="262"/>
      <c r="AW1677" s="262"/>
      <c r="AX1677" s="262"/>
      <c r="AY1677" s="262"/>
      <c r="AZ1677" s="262"/>
      <c r="BA1677" s="262"/>
      <c r="BB1677" s="262"/>
      <c r="BC1677" s="262"/>
      <c r="BD1677" s="262"/>
      <c r="BE1677" s="262"/>
      <c r="BF1677" s="262"/>
      <c r="BG1677" s="262"/>
      <c r="BH1677" s="262"/>
      <c r="BI1677" s="262"/>
      <c r="BJ1677" s="262"/>
      <c r="BK1677" s="262"/>
      <c r="BL1677" s="262"/>
      <c r="BM1677" s="262"/>
      <c r="BN1677" s="262"/>
      <c r="BO1677" s="262"/>
      <c r="BP1677" s="262"/>
      <c r="BQ1677" s="262"/>
      <c r="BR1677" s="262"/>
      <c r="BS1677" s="262"/>
      <c r="BT1677" s="262"/>
      <c r="BU1677" s="262"/>
      <c r="BV1677" s="262"/>
      <c r="BW1677" s="262"/>
      <c r="BX1677" s="262"/>
      <c r="BY1677" s="262"/>
      <c r="BZ1677" s="262"/>
      <c r="CA1677" s="262"/>
      <c r="CB1677" s="262"/>
      <c r="CC1677" s="262"/>
      <c r="CD1677" s="262"/>
      <c r="CE1677" s="262"/>
      <c r="CF1677" s="262"/>
      <c r="CG1677" s="262"/>
      <c r="CH1677" s="262"/>
      <c r="CI1677" s="262"/>
      <c r="CJ1677" s="262"/>
      <c r="CK1677" s="262"/>
      <c r="CL1677" s="262"/>
      <c r="CM1677" s="262"/>
      <c r="CN1677" s="262"/>
      <c r="CO1677" s="262"/>
      <c r="CP1677" s="262"/>
      <c r="CQ1677" s="262"/>
      <c r="CR1677" s="262"/>
      <c r="CS1677" s="262"/>
      <c r="CT1677" s="262"/>
      <c r="CU1677" s="262"/>
      <c r="CV1677" s="262"/>
      <c r="CW1677" s="262"/>
      <c r="CX1677" s="262"/>
      <c r="CY1677" s="262"/>
      <c r="CZ1677" s="262"/>
      <c r="DA1677" s="262"/>
      <c r="DB1677" s="262"/>
      <c r="DC1677" s="262"/>
      <c r="DD1677" s="262"/>
      <c r="DE1677" s="262"/>
      <c r="DF1677" s="262"/>
      <c r="DG1677" s="262"/>
      <c r="DH1677" s="262"/>
      <c r="DI1677" s="262"/>
      <c r="DJ1677" s="262"/>
      <c r="DK1677" s="262"/>
      <c r="DL1677" s="262"/>
      <c r="DM1677" s="262"/>
      <c r="DN1677" s="262"/>
      <c r="DO1677" s="262"/>
      <c r="DP1677" s="262"/>
      <c r="DQ1677" s="262"/>
      <c r="DR1677" s="262"/>
      <c r="DS1677" s="262"/>
      <c r="DT1677" s="262"/>
      <c r="DU1677" s="262"/>
      <c r="DV1677" s="262"/>
      <c r="DW1677" s="262"/>
      <c r="DX1677" s="262"/>
      <c r="DY1677" s="262"/>
      <c r="DZ1677" s="262"/>
      <c r="EA1677" s="262"/>
      <c r="EB1677" s="262"/>
      <c r="EC1677" s="262"/>
      <c r="ED1677" s="262"/>
      <c r="EE1677" s="262"/>
      <c r="EF1677" s="262"/>
      <c r="EG1677" s="262"/>
      <c r="EH1677" s="262"/>
      <c r="EI1677" s="262"/>
      <c r="EJ1677" s="262"/>
      <c r="EK1677" s="262"/>
      <c r="EL1677" s="262"/>
      <c r="EM1677" s="262"/>
      <c r="EN1677" s="262"/>
      <c r="EO1677" s="262"/>
      <c r="EP1677" s="262"/>
      <c r="EQ1677" s="262"/>
      <c r="ER1677" s="262"/>
      <c r="ES1677" s="262"/>
      <c r="ET1677" s="262"/>
      <c r="EU1677" s="262"/>
      <c r="EV1677" s="262"/>
      <c r="EW1677" s="262"/>
      <c r="EX1677" s="262"/>
      <c r="EY1677" s="262"/>
      <c r="EZ1677" s="262"/>
      <c r="FA1677" s="262"/>
      <c r="FB1677" s="262"/>
      <c r="FC1677" s="262"/>
      <c r="FD1677" s="262"/>
      <c r="FE1677" s="262"/>
      <c r="FF1677" s="262"/>
      <c r="FG1677" s="262"/>
      <c r="FH1677" s="262"/>
      <c r="FI1677" s="262"/>
      <c r="FJ1677" s="262"/>
      <c r="FK1677" s="262"/>
      <c r="FL1677" s="262"/>
      <c r="FM1677" s="262"/>
      <c r="FN1677" s="262"/>
      <c r="FO1677" s="262"/>
      <c r="FP1677" s="262"/>
      <c r="FQ1677" s="262"/>
      <c r="FR1677" s="262"/>
      <c r="FS1677" s="262"/>
      <c r="FT1677" s="262"/>
      <c r="FU1677" s="262"/>
      <c r="FV1677" s="262"/>
      <c r="FW1677" s="262"/>
      <c r="FX1677" s="262"/>
      <c r="FY1677" s="262"/>
      <c r="FZ1677" s="262"/>
      <c r="GA1677" s="262"/>
      <c r="GB1677" s="262"/>
      <c r="GC1677" s="262"/>
      <c r="GD1677" s="262"/>
    </row>
    <row r="1678" spans="1:186" s="263" customFormat="1" x14ac:dyDescent="0.2">
      <c r="A1678" s="339" t="s">
        <v>13575</v>
      </c>
      <c r="B1678" s="280" t="s">
        <v>7051</v>
      </c>
      <c r="C1678" s="281" t="s">
        <v>7052</v>
      </c>
      <c r="D1678" s="130" t="s">
        <v>18</v>
      </c>
      <c r="E1678" s="130">
        <v>1</v>
      </c>
      <c r="F1678" s="130"/>
      <c r="G1678" s="282">
        <v>5</v>
      </c>
      <c r="H1678" s="283">
        <v>1.6666666666666666E-2</v>
      </c>
      <c r="I1678" s="358">
        <v>349.4</v>
      </c>
      <c r="J1678" s="132"/>
      <c r="K1678" s="283"/>
      <c r="L1678" s="284">
        <f>IF(ISNUMBER(I1678),ROUND(H1678*E1678*I1678,2),"")</f>
        <v>5.82</v>
      </c>
      <c r="M1678" s="284">
        <f t="shared" si="30"/>
        <v>174.6</v>
      </c>
      <c r="N1678" s="131"/>
      <c r="O1678" s="340"/>
      <c r="P1678" s="262"/>
      <c r="Q1678" s="262"/>
      <c r="R1678" s="262"/>
      <c r="S1678" s="262"/>
      <c r="T1678" s="262"/>
      <c r="U1678" s="262"/>
      <c r="V1678" s="262"/>
      <c r="W1678" s="262"/>
      <c r="X1678" s="262"/>
      <c r="Y1678" s="262"/>
      <c r="Z1678" s="262"/>
      <c r="AA1678" s="262"/>
      <c r="AB1678" s="262"/>
      <c r="AC1678" s="262"/>
      <c r="AD1678" s="262"/>
      <c r="AE1678" s="262"/>
      <c r="AF1678" s="262"/>
      <c r="AG1678" s="262"/>
      <c r="AH1678" s="262"/>
      <c r="AI1678" s="262"/>
      <c r="AJ1678" s="262"/>
      <c r="AK1678" s="262"/>
      <c r="AL1678" s="262"/>
      <c r="AM1678" s="262"/>
      <c r="AN1678" s="262"/>
      <c r="AO1678" s="262"/>
      <c r="AP1678" s="262"/>
      <c r="AQ1678" s="262"/>
      <c r="AR1678" s="262"/>
      <c r="AS1678" s="262"/>
      <c r="AT1678" s="262"/>
      <c r="AU1678" s="262"/>
      <c r="AV1678" s="262"/>
      <c r="AW1678" s="262"/>
      <c r="AX1678" s="262"/>
      <c r="AY1678" s="262"/>
      <c r="AZ1678" s="262"/>
      <c r="BA1678" s="262"/>
      <c r="BB1678" s="262"/>
      <c r="BC1678" s="262"/>
      <c r="BD1678" s="262"/>
      <c r="BE1678" s="262"/>
      <c r="BF1678" s="262"/>
      <c r="BG1678" s="262"/>
      <c r="BH1678" s="262"/>
      <c r="BI1678" s="262"/>
      <c r="BJ1678" s="262"/>
      <c r="BK1678" s="262"/>
      <c r="BL1678" s="262"/>
      <c r="BM1678" s="262"/>
      <c r="BN1678" s="262"/>
      <c r="BO1678" s="262"/>
      <c r="BP1678" s="262"/>
      <c r="BQ1678" s="262"/>
      <c r="BR1678" s="262"/>
      <c r="BS1678" s="262"/>
      <c r="BT1678" s="262"/>
      <c r="BU1678" s="262"/>
      <c r="BV1678" s="262"/>
      <c r="BW1678" s="262"/>
      <c r="BX1678" s="262"/>
      <c r="BY1678" s="262"/>
      <c r="BZ1678" s="262"/>
      <c r="CA1678" s="262"/>
      <c r="CB1678" s="262"/>
      <c r="CC1678" s="262"/>
      <c r="CD1678" s="262"/>
      <c r="CE1678" s="262"/>
      <c r="CF1678" s="262"/>
      <c r="CG1678" s="262"/>
      <c r="CH1678" s="262"/>
      <c r="CI1678" s="262"/>
      <c r="CJ1678" s="262"/>
      <c r="CK1678" s="262"/>
      <c r="CL1678" s="262"/>
      <c r="CM1678" s="262"/>
      <c r="CN1678" s="262"/>
      <c r="CO1678" s="262"/>
      <c r="CP1678" s="262"/>
      <c r="CQ1678" s="262"/>
      <c r="CR1678" s="262"/>
      <c r="CS1678" s="262"/>
      <c r="CT1678" s="262"/>
      <c r="CU1678" s="262"/>
      <c r="CV1678" s="262"/>
      <c r="CW1678" s="262"/>
      <c r="CX1678" s="262"/>
      <c r="CY1678" s="262"/>
      <c r="CZ1678" s="262"/>
      <c r="DA1678" s="262"/>
      <c r="DB1678" s="262"/>
      <c r="DC1678" s="262"/>
      <c r="DD1678" s="262"/>
      <c r="DE1678" s="262"/>
      <c r="DF1678" s="262"/>
      <c r="DG1678" s="262"/>
      <c r="DH1678" s="262"/>
      <c r="DI1678" s="262"/>
      <c r="DJ1678" s="262"/>
      <c r="DK1678" s="262"/>
      <c r="DL1678" s="262"/>
      <c r="DM1678" s="262"/>
      <c r="DN1678" s="262"/>
      <c r="DO1678" s="262"/>
      <c r="DP1678" s="262"/>
      <c r="DQ1678" s="262"/>
      <c r="DR1678" s="262"/>
      <c r="DS1678" s="262"/>
      <c r="DT1678" s="262"/>
      <c r="DU1678" s="262"/>
      <c r="DV1678" s="262"/>
      <c r="DW1678" s="262"/>
      <c r="DX1678" s="262"/>
      <c r="DY1678" s="262"/>
      <c r="DZ1678" s="262"/>
      <c r="EA1678" s="262"/>
      <c r="EB1678" s="262"/>
      <c r="EC1678" s="262"/>
      <c r="ED1678" s="262"/>
      <c r="EE1678" s="262"/>
      <c r="EF1678" s="262"/>
      <c r="EG1678" s="262"/>
      <c r="EH1678" s="262"/>
      <c r="EI1678" s="262"/>
      <c r="EJ1678" s="262"/>
      <c r="EK1678" s="262"/>
      <c r="EL1678" s="262"/>
      <c r="EM1678" s="262"/>
      <c r="EN1678" s="262"/>
      <c r="EO1678" s="262"/>
      <c r="EP1678" s="262"/>
      <c r="EQ1678" s="262"/>
      <c r="ER1678" s="262"/>
      <c r="ES1678" s="262"/>
      <c r="ET1678" s="262"/>
      <c r="EU1678" s="262"/>
      <c r="EV1678" s="262"/>
      <c r="EW1678" s="262"/>
      <c r="EX1678" s="262"/>
      <c r="EY1678" s="262"/>
      <c r="EZ1678" s="262"/>
      <c r="FA1678" s="262"/>
      <c r="FB1678" s="262"/>
      <c r="FC1678" s="262"/>
      <c r="FD1678" s="262"/>
      <c r="FE1678" s="262"/>
      <c r="FF1678" s="262"/>
      <c r="FG1678" s="262"/>
      <c r="FH1678" s="262"/>
      <c r="FI1678" s="262"/>
      <c r="FJ1678" s="262"/>
      <c r="FK1678" s="262"/>
      <c r="FL1678" s="262"/>
      <c r="FM1678" s="262"/>
      <c r="FN1678" s="262"/>
      <c r="FO1678" s="262"/>
      <c r="FP1678" s="262"/>
      <c r="FQ1678" s="262"/>
      <c r="FR1678" s="262"/>
      <c r="FS1678" s="262"/>
      <c r="FT1678" s="262"/>
      <c r="FU1678" s="262"/>
      <c r="FV1678" s="262"/>
      <c r="FW1678" s="262"/>
      <c r="FX1678" s="262"/>
      <c r="FY1678" s="262"/>
      <c r="FZ1678" s="262"/>
      <c r="GA1678" s="262"/>
      <c r="GB1678" s="262"/>
      <c r="GC1678" s="262"/>
      <c r="GD1678" s="262"/>
    </row>
    <row r="1679" spans="1:186" s="263" customFormat="1" x14ac:dyDescent="0.2">
      <c r="A1679" s="339" t="s">
        <v>13576</v>
      </c>
      <c r="B1679" s="280" t="s">
        <v>7053</v>
      </c>
      <c r="C1679" s="281" t="s">
        <v>7054</v>
      </c>
      <c r="D1679" s="130" t="s">
        <v>18</v>
      </c>
      <c r="E1679" s="130">
        <v>18</v>
      </c>
      <c r="F1679" s="130"/>
      <c r="G1679" s="282">
        <v>5</v>
      </c>
      <c r="H1679" s="283">
        <v>1.6666666666666666E-2</v>
      </c>
      <c r="I1679" s="358">
        <v>14.65</v>
      </c>
      <c r="J1679" s="132"/>
      <c r="K1679" s="283"/>
      <c r="L1679" s="284">
        <f>IF(ISNUMBER(I1679),ROUND(H1679*E1679*I1679,2),"")</f>
        <v>4.4000000000000004</v>
      </c>
      <c r="M1679" s="284">
        <f t="shared" si="30"/>
        <v>132</v>
      </c>
      <c r="N1679" s="131"/>
      <c r="O1679" s="340"/>
      <c r="P1679" s="262"/>
      <c r="Q1679" s="262"/>
      <c r="R1679" s="262"/>
      <c r="S1679" s="262"/>
      <c r="T1679" s="262"/>
      <c r="U1679" s="262"/>
      <c r="V1679" s="262"/>
      <c r="W1679" s="262"/>
      <c r="X1679" s="262"/>
      <c r="Y1679" s="262"/>
      <c r="Z1679" s="262"/>
      <c r="AA1679" s="262"/>
      <c r="AB1679" s="262"/>
      <c r="AC1679" s="262"/>
      <c r="AD1679" s="262"/>
      <c r="AE1679" s="262"/>
      <c r="AF1679" s="262"/>
      <c r="AG1679" s="262"/>
      <c r="AH1679" s="262"/>
      <c r="AI1679" s="262"/>
      <c r="AJ1679" s="262"/>
      <c r="AK1679" s="262"/>
      <c r="AL1679" s="262"/>
      <c r="AM1679" s="262"/>
      <c r="AN1679" s="262"/>
      <c r="AO1679" s="262"/>
      <c r="AP1679" s="262"/>
      <c r="AQ1679" s="262"/>
      <c r="AR1679" s="262"/>
      <c r="AS1679" s="262"/>
      <c r="AT1679" s="262"/>
      <c r="AU1679" s="262"/>
      <c r="AV1679" s="262"/>
      <c r="AW1679" s="262"/>
      <c r="AX1679" s="262"/>
      <c r="AY1679" s="262"/>
      <c r="AZ1679" s="262"/>
      <c r="BA1679" s="262"/>
      <c r="BB1679" s="262"/>
      <c r="BC1679" s="262"/>
      <c r="BD1679" s="262"/>
      <c r="BE1679" s="262"/>
      <c r="BF1679" s="262"/>
      <c r="BG1679" s="262"/>
      <c r="BH1679" s="262"/>
      <c r="BI1679" s="262"/>
      <c r="BJ1679" s="262"/>
      <c r="BK1679" s="262"/>
      <c r="BL1679" s="262"/>
      <c r="BM1679" s="262"/>
      <c r="BN1679" s="262"/>
      <c r="BO1679" s="262"/>
      <c r="BP1679" s="262"/>
      <c r="BQ1679" s="262"/>
      <c r="BR1679" s="262"/>
      <c r="BS1679" s="262"/>
      <c r="BT1679" s="262"/>
      <c r="BU1679" s="262"/>
      <c r="BV1679" s="262"/>
      <c r="BW1679" s="262"/>
      <c r="BX1679" s="262"/>
      <c r="BY1679" s="262"/>
      <c r="BZ1679" s="262"/>
      <c r="CA1679" s="262"/>
      <c r="CB1679" s="262"/>
      <c r="CC1679" s="262"/>
      <c r="CD1679" s="262"/>
      <c r="CE1679" s="262"/>
      <c r="CF1679" s="262"/>
      <c r="CG1679" s="262"/>
      <c r="CH1679" s="262"/>
      <c r="CI1679" s="262"/>
      <c r="CJ1679" s="262"/>
      <c r="CK1679" s="262"/>
      <c r="CL1679" s="262"/>
      <c r="CM1679" s="262"/>
      <c r="CN1679" s="262"/>
      <c r="CO1679" s="262"/>
      <c r="CP1679" s="262"/>
      <c r="CQ1679" s="262"/>
      <c r="CR1679" s="262"/>
      <c r="CS1679" s="262"/>
      <c r="CT1679" s="262"/>
      <c r="CU1679" s="262"/>
      <c r="CV1679" s="262"/>
      <c r="CW1679" s="262"/>
      <c r="CX1679" s="262"/>
      <c r="CY1679" s="262"/>
      <c r="CZ1679" s="262"/>
      <c r="DA1679" s="262"/>
      <c r="DB1679" s="262"/>
      <c r="DC1679" s="262"/>
      <c r="DD1679" s="262"/>
      <c r="DE1679" s="262"/>
      <c r="DF1679" s="262"/>
      <c r="DG1679" s="262"/>
      <c r="DH1679" s="262"/>
      <c r="DI1679" s="262"/>
      <c r="DJ1679" s="262"/>
      <c r="DK1679" s="262"/>
      <c r="DL1679" s="262"/>
      <c r="DM1679" s="262"/>
      <c r="DN1679" s="262"/>
      <c r="DO1679" s="262"/>
      <c r="DP1679" s="262"/>
      <c r="DQ1679" s="262"/>
      <c r="DR1679" s="262"/>
      <c r="DS1679" s="262"/>
      <c r="DT1679" s="262"/>
      <c r="DU1679" s="262"/>
      <c r="DV1679" s="262"/>
      <c r="DW1679" s="262"/>
      <c r="DX1679" s="262"/>
      <c r="DY1679" s="262"/>
      <c r="DZ1679" s="262"/>
      <c r="EA1679" s="262"/>
      <c r="EB1679" s="262"/>
      <c r="EC1679" s="262"/>
      <c r="ED1679" s="262"/>
      <c r="EE1679" s="262"/>
      <c r="EF1679" s="262"/>
      <c r="EG1679" s="262"/>
      <c r="EH1679" s="262"/>
      <c r="EI1679" s="262"/>
      <c r="EJ1679" s="262"/>
      <c r="EK1679" s="262"/>
      <c r="EL1679" s="262"/>
      <c r="EM1679" s="262"/>
      <c r="EN1679" s="262"/>
      <c r="EO1679" s="262"/>
      <c r="EP1679" s="262"/>
      <c r="EQ1679" s="262"/>
      <c r="ER1679" s="262"/>
      <c r="ES1679" s="262"/>
      <c r="ET1679" s="262"/>
      <c r="EU1679" s="262"/>
      <c r="EV1679" s="262"/>
      <c r="EW1679" s="262"/>
      <c r="EX1679" s="262"/>
      <c r="EY1679" s="262"/>
      <c r="EZ1679" s="262"/>
      <c r="FA1679" s="262"/>
      <c r="FB1679" s="262"/>
      <c r="FC1679" s="262"/>
      <c r="FD1679" s="262"/>
      <c r="FE1679" s="262"/>
      <c r="FF1679" s="262"/>
      <c r="FG1679" s="262"/>
      <c r="FH1679" s="262"/>
      <c r="FI1679" s="262"/>
      <c r="FJ1679" s="262"/>
      <c r="FK1679" s="262"/>
      <c r="FL1679" s="262"/>
      <c r="FM1679" s="262"/>
      <c r="FN1679" s="262"/>
      <c r="FO1679" s="262"/>
      <c r="FP1679" s="262"/>
      <c r="FQ1679" s="262"/>
      <c r="FR1679" s="262"/>
      <c r="FS1679" s="262"/>
      <c r="FT1679" s="262"/>
      <c r="FU1679" s="262"/>
      <c r="FV1679" s="262"/>
      <c r="FW1679" s="262"/>
      <c r="FX1679" s="262"/>
      <c r="FY1679" s="262"/>
      <c r="FZ1679" s="262"/>
      <c r="GA1679" s="262"/>
      <c r="GB1679" s="262"/>
      <c r="GC1679" s="262"/>
      <c r="GD1679" s="262"/>
    </row>
    <row r="1680" spans="1:186" s="263" customFormat="1" x14ac:dyDescent="0.2">
      <c r="A1680" s="339" t="s">
        <v>13577</v>
      </c>
      <c r="B1680" s="280" t="s">
        <v>7055</v>
      </c>
      <c r="C1680" s="281" t="s">
        <v>7056</v>
      </c>
      <c r="D1680" s="130" t="s">
        <v>18</v>
      </c>
      <c r="E1680" s="130">
        <v>9</v>
      </c>
      <c r="F1680" s="130"/>
      <c r="G1680" s="282">
        <v>5</v>
      </c>
      <c r="H1680" s="283">
        <v>1.6666666666666666E-2</v>
      </c>
      <c r="I1680" s="358">
        <v>16.149999999999999</v>
      </c>
      <c r="J1680" s="132"/>
      <c r="K1680" s="283"/>
      <c r="L1680" s="284">
        <f>IF(ISNUMBER(I1680),ROUND(H1680*E1680*I1680,2),"")</f>
        <v>2.42</v>
      </c>
      <c r="M1680" s="284">
        <f t="shared" si="30"/>
        <v>72.599999999999994</v>
      </c>
      <c r="N1680" s="131"/>
      <c r="O1680" s="340"/>
      <c r="P1680" s="262"/>
      <c r="Q1680" s="262"/>
      <c r="R1680" s="262"/>
      <c r="S1680" s="262"/>
      <c r="T1680" s="262"/>
      <c r="U1680" s="262"/>
      <c r="V1680" s="262"/>
      <c r="W1680" s="262"/>
      <c r="X1680" s="262"/>
      <c r="Y1680" s="262"/>
      <c r="Z1680" s="262"/>
      <c r="AA1680" s="262"/>
      <c r="AB1680" s="262"/>
      <c r="AC1680" s="262"/>
      <c r="AD1680" s="262"/>
      <c r="AE1680" s="262"/>
      <c r="AF1680" s="262"/>
      <c r="AG1680" s="262"/>
      <c r="AH1680" s="262"/>
      <c r="AI1680" s="262"/>
      <c r="AJ1680" s="262"/>
      <c r="AK1680" s="262"/>
      <c r="AL1680" s="262"/>
      <c r="AM1680" s="262"/>
      <c r="AN1680" s="262"/>
      <c r="AO1680" s="262"/>
      <c r="AP1680" s="262"/>
      <c r="AQ1680" s="262"/>
      <c r="AR1680" s="262"/>
      <c r="AS1680" s="262"/>
      <c r="AT1680" s="262"/>
      <c r="AU1680" s="262"/>
      <c r="AV1680" s="262"/>
      <c r="AW1680" s="262"/>
      <c r="AX1680" s="262"/>
      <c r="AY1680" s="262"/>
      <c r="AZ1680" s="262"/>
      <c r="BA1680" s="262"/>
      <c r="BB1680" s="262"/>
      <c r="BC1680" s="262"/>
      <c r="BD1680" s="262"/>
      <c r="BE1680" s="262"/>
      <c r="BF1680" s="262"/>
      <c r="BG1680" s="262"/>
      <c r="BH1680" s="262"/>
      <c r="BI1680" s="262"/>
      <c r="BJ1680" s="262"/>
      <c r="BK1680" s="262"/>
      <c r="BL1680" s="262"/>
      <c r="BM1680" s="262"/>
      <c r="BN1680" s="262"/>
      <c r="BO1680" s="262"/>
      <c r="BP1680" s="262"/>
      <c r="BQ1680" s="262"/>
      <c r="BR1680" s="262"/>
      <c r="BS1680" s="262"/>
      <c r="BT1680" s="262"/>
      <c r="BU1680" s="262"/>
      <c r="BV1680" s="262"/>
      <c r="BW1680" s="262"/>
      <c r="BX1680" s="262"/>
      <c r="BY1680" s="262"/>
      <c r="BZ1680" s="262"/>
      <c r="CA1680" s="262"/>
      <c r="CB1680" s="262"/>
      <c r="CC1680" s="262"/>
      <c r="CD1680" s="262"/>
      <c r="CE1680" s="262"/>
      <c r="CF1680" s="262"/>
      <c r="CG1680" s="262"/>
      <c r="CH1680" s="262"/>
      <c r="CI1680" s="262"/>
      <c r="CJ1680" s="262"/>
      <c r="CK1680" s="262"/>
      <c r="CL1680" s="262"/>
      <c r="CM1680" s="262"/>
      <c r="CN1680" s="262"/>
      <c r="CO1680" s="262"/>
      <c r="CP1680" s="262"/>
      <c r="CQ1680" s="262"/>
      <c r="CR1680" s="262"/>
      <c r="CS1680" s="262"/>
      <c r="CT1680" s="262"/>
      <c r="CU1680" s="262"/>
      <c r="CV1680" s="262"/>
      <c r="CW1680" s="262"/>
      <c r="CX1680" s="262"/>
      <c r="CY1680" s="262"/>
      <c r="CZ1680" s="262"/>
      <c r="DA1680" s="262"/>
      <c r="DB1680" s="262"/>
      <c r="DC1680" s="262"/>
      <c r="DD1680" s="262"/>
      <c r="DE1680" s="262"/>
      <c r="DF1680" s="262"/>
      <c r="DG1680" s="262"/>
      <c r="DH1680" s="262"/>
      <c r="DI1680" s="262"/>
      <c r="DJ1680" s="262"/>
      <c r="DK1680" s="262"/>
      <c r="DL1680" s="262"/>
      <c r="DM1680" s="262"/>
      <c r="DN1680" s="262"/>
      <c r="DO1680" s="262"/>
      <c r="DP1680" s="262"/>
      <c r="DQ1680" s="262"/>
      <c r="DR1680" s="262"/>
      <c r="DS1680" s="262"/>
      <c r="DT1680" s="262"/>
      <c r="DU1680" s="262"/>
      <c r="DV1680" s="262"/>
      <c r="DW1680" s="262"/>
      <c r="DX1680" s="262"/>
      <c r="DY1680" s="262"/>
      <c r="DZ1680" s="262"/>
      <c r="EA1680" s="262"/>
      <c r="EB1680" s="262"/>
      <c r="EC1680" s="262"/>
      <c r="ED1680" s="262"/>
      <c r="EE1680" s="262"/>
      <c r="EF1680" s="262"/>
      <c r="EG1680" s="262"/>
      <c r="EH1680" s="262"/>
      <c r="EI1680" s="262"/>
      <c r="EJ1680" s="262"/>
      <c r="EK1680" s="262"/>
      <c r="EL1680" s="262"/>
      <c r="EM1680" s="262"/>
      <c r="EN1680" s="262"/>
      <c r="EO1680" s="262"/>
      <c r="EP1680" s="262"/>
      <c r="EQ1680" s="262"/>
      <c r="ER1680" s="262"/>
      <c r="ES1680" s="262"/>
      <c r="ET1680" s="262"/>
      <c r="EU1680" s="262"/>
      <c r="EV1680" s="262"/>
      <c r="EW1680" s="262"/>
      <c r="EX1680" s="262"/>
      <c r="EY1680" s="262"/>
      <c r="EZ1680" s="262"/>
      <c r="FA1680" s="262"/>
      <c r="FB1680" s="262"/>
      <c r="FC1680" s="262"/>
      <c r="FD1680" s="262"/>
      <c r="FE1680" s="262"/>
      <c r="FF1680" s="262"/>
      <c r="FG1680" s="262"/>
      <c r="FH1680" s="262"/>
      <c r="FI1680" s="262"/>
      <c r="FJ1680" s="262"/>
      <c r="FK1680" s="262"/>
      <c r="FL1680" s="262"/>
      <c r="FM1680" s="262"/>
      <c r="FN1680" s="262"/>
      <c r="FO1680" s="262"/>
      <c r="FP1680" s="262"/>
      <c r="FQ1680" s="262"/>
      <c r="FR1680" s="262"/>
      <c r="FS1680" s="262"/>
      <c r="FT1680" s="262"/>
      <c r="FU1680" s="262"/>
      <c r="FV1680" s="262"/>
      <c r="FW1680" s="262"/>
      <c r="FX1680" s="262"/>
      <c r="FY1680" s="262"/>
      <c r="FZ1680" s="262"/>
      <c r="GA1680" s="262"/>
      <c r="GB1680" s="262"/>
      <c r="GC1680" s="262"/>
      <c r="GD1680" s="262"/>
    </row>
    <row r="1681" spans="1:186" s="263" customFormat="1" x14ac:dyDescent="0.2">
      <c r="A1681" s="339" t="s">
        <v>13578</v>
      </c>
      <c r="B1681" s="280" t="s">
        <v>7057</v>
      </c>
      <c r="C1681" s="281" t="s">
        <v>7058</v>
      </c>
      <c r="D1681" s="130" t="s">
        <v>18</v>
      </c>
      <c r="E1681" s="130">
        <v>3</v>
      </c>
      <c r="F1681" s="130"/>
      <c r="G1681" s="282">
        <v>5</v>
      </c>
      <c r="H1681" s="283">
        <v>1.6666666666666666E-2</v>
      </c>
      <c r="I1681" s="358">
        <v>131.34</v>
      </c>
      <c r="J1681" s="132"/>
      <c r="K1681" s="283"/>
      <c r="L1681" s="284">
        <f>IF(ISNUMBER(I1681),ROUND(H1681*E1681*I1681,2),"")</f>
        <v>6.57</v>
      </c>
      <c r="M1681" s="284">
        <f t="shared" si="30"/>
        <v>197.1</v>
      </c>
      <c r="N1681" s="131"/>
      <c r="O1681" s="340"/>
      <c r="P1681" s="262"/>
      <c r="Q1681" s="262"/>
      <c r="R1681" s="262"/>
      <c r="S1681" s="262"/>
      <c r="T1681" s="262"/>
      <c r="U1681" s="262"/>
      <c r="V1681" s="262"/>
      <c r="W1681" s="262"/>
      <c r="X1681" s="262"/>
      <c r="Y1681" s="262"/>
      <c r="Z1681" s="262"/>
      <c r="AA1681" s="262"/>
      <c r="AB1681" s="262"/>
      <c r="AC1681" s="262"/>
      <c r="AD1681" s="262"/>
      <c r="AE1681" s="262"/>
      <c r="AF1681" s="262"/>
      <c r="AG1681" s="262"/>
      <c r="AH1681" s="262"/>
      <c r="AI1681" s="262"/>
      <c r="AJ1681" s="262"/>
      <c r="AK1681" s="262"/>
      <c r="AL1681" s="262"/>
      <c r="AM1681" s="262"/>
      <c r="AN1681" s="262"/>
      <c r="AO1681" s="262"/>
      <c r="AP1681" s="262"/>
      <c r="AQ1681" s="262"/>
      <c r="AR1681" s="262"/>
      <c r="AS1681" s="262"/>
      <c r="AT1681" s="262"/>
      <c r="AU1681" s="262"/>
      <c r="AV1681" s="262"/>
      <c r="AW1681" s="262"/>
      <c r="AX1681" s="262"/>
      <c r="AY1681" s="262"/>
      <c r="AZ1681" s="262"/>
      <c r="BA1681" s="262"/>
      <c r="BB1681" s="262"/>
      <c r="BC1681" s="262"/>
      <c r="BD1681" s="262"/>
      <c r="BE1681" s="262"/>
      <c r="BF1681" s="262"/>
      <c r="BG1681" s="262"/>
      <c r="BH1681" s="262"/>
      <c r="BI1681" s="262"/>
      <c r="BJ1681" s="262"/>
      <c r="BK1681" s="262"/>
      <c r="BL1681" s="262"/>
      <c r="BM1681" s="262"/>
      <c r="BN1681" s="262"/>
      <c r="BO1681" s="262"/>
      <c r="BP1681" s="262"/>
      <c r="BQ1681" s="262"/>
      <c r="BR1681" s="262"/>
      <c r="BS1681" s="262"/>
      <c r="BT1681" s="262"/>
      <c r="BU1681" s="262"/>
      <c r="BV1681" s="262"/>
      <c r="BW1681" s="262"/>
      <c r="BX1681" s="262"/>
      <c r="BY1681" s="262"/>
      <c r="BZ1681" s="262"/>
      <c r="CA1681" s="262"/>
      <c r="CB1681" s="262"/>
      <c r="CC1681" s="262"/>
      <c r="CD1681" s="262"/>
      <c r="CE1681" s="262"/>
      <c r="CF1681" s="262"/>
      <c r="CG1681" s="262"/>
      <c r="CH1681" s="262"/>
      <c r="CI1681" s="262"/>
      <c r="CJ1681" s="262"/>
      <c r="CK1681" s="262"/>
      <c r="CL1681" s="262"/>
      <c r="CM1681" s="262"/>
      <c r="CN1681" s="262"/>
      <c r="CO1681" s="262"/>
      <c r="CP1681" s="262"/>
      <c r="CQ1681" s="262"/>
      <c r="CR1681" s="262"/>
      <c r="CS1681" s="262"/>
      <c r="CT1681" s="262"/>
      <c r="CU1681" s="262"/>
      <c r="CV1681" s="262"/>
      <c r="CW1681" s="262"/>
      <c r="CX1681" s="262"/>
      <c r="CY1681" s="262"/>
      <c r="CZ1681" s="262"/>
      <c r="DA1681" s="262"/>
      <c r="DB1681" s="262"/>
      <c r="DC1681" s="262"/>
      <c r="DD1681" s="262"/>
      <c r="DE1681" s="262"/>
      <c r="DF1681" s="262"/>
      <c r="DG1681" s="262"/>
      <c r="DH1681" s="262"/>
      <c r="DI1681" s="262"/>
      <c r="DJ1681" s="262"/>
      <c r="DK1681" s="262"/>
      <c r="DL1681" s="262"/>
      <c r="DM1681" s="262"/>
      <c r="DN1681" s="262"/>
      <c r="DO1681" s="262"/>
      <c r="DP1681" s="262"/>
      <c r="DQ1681" s="262"/>
      <c r="DR1681" s="262"/>
      <c r="DS1681" s="262"/>
      <c r="DT1681" s="262"/>
      <c r="DU1681" s="262"/>
      <c r="DV1681" s="262"/>
      <c r="DW1681" s="262"/>
      <c r="DX1681" s="262"/>
      <c r="DY1681" s="262"/>
      <c r="DZ1681" s="262"/>
      <c r="EA1681" s="262"/>
      <c r="EB1681" s="262"/>
      <c r="EC1681" s="262"/>
      <c r="ED1681" s="262"/>
      <c r="EE1681" s="262"/>
      <c r="EF1681" s="262"/>
      <c r="EG1681" s="262"/>
      <c r="EH1681" s="262"/>
      <c r="EI1681" s="262"/>
      <c r="EJ1681" s="262"/>
      <c r="EK1681" s="262"/>
      <c r="EL1681" s="262"/>
      <c r="EM1681" s="262"/>
      <c r="EN1681" s="262"/>
      <c r="EO1681" s="262"/>
      <c r="EP1681" s="262"/>
      <c r="EQ1681" s="262"/>
      <c r="ER1681" s="262"/>
      <c r="ES1681" s="262"/>
      <c r="ET1681" s="262"/>
      <c r="EU1681" s="262"/>
      <c r="EV1681" s="262"/>
      <c r="EW1681" s="262"/>
      <c r="EX1681" s="262"/>
      <c r="EY1681" s="262"/>
      <c r="EZ1681" s="262"/>
      <c r="FA1681" s="262"/>
      <c r="FB1681" s="262"/>
      <c r="FC1681" s="262"/>
      <c r="FD1681" s="262"/>
      <c r="FE1681" s="262"/>
      <c r="FF1681" s="262"/>
      <c r="FG1681" s="262"/>
      <c r="FH1681" s="262"/>
      <c r="FI1681" s="262"/>
      <c r="FJ1681" s="262"/>
      <c r="FK1681" s="262"/>
      <c r="FL1681" s="262"/>
      <c r="FM1681" s="262"/>
      <c r="FN1681" s="262"/>
      <c r="FO1681" s="262"/>
      <c r="FP1681" s="262"/>
      <c r="FQ1681" s="262"/>
      <c r="FR1681" s="262"/>
      <c r="FS1681" s="262"/>
      <c r="FT1681" s="262"/>
      <c r="FU1681" s="262"/>
      <c r="FV1681" s="262"/>
      <c r="FW1681" s="262"/>
      <c r="FX1681" s="262"/>
      <c r="FY1681" s="262"/>
      <c r="FZ1681" s="262"/>
      <c r="GA1681" s="262"/>
      <c r="GB1681" s="262"/>
      <c r="GC1681" s="262"/>
      <c r="GD1681" s="262"/>
    </row>
    <row r="1682" spans="1:186" s="263" customFormat="1" x14ac:dyDescent="0.2">
      <c r="A1682" s="339" t="s">
        <v>13579</v>
      </c>
      <c r="B1682" s="280" t="s">
        <v>7059</v>
      </c>
      <c r="C1682" s="281" t="s">
        <v>7060</v>
      </c>
      <c r="D1682" s="130" t="s">
        <v>18</v>
      </c>
      <c r="E1682" s="130">
        <v>3</v>
      </c>
      <c r="F1682" s="130"/>
      <c r="G1682" s="282">
        <v>5</v>
      </c>
      <c r="H1682" s="283">
        <v>1.6666666666666666E-2</v>
      </c>
      <c r="I1682" s="358">
        <v>144.53</v>
      </c>
      <c r="J1682" s="132"/>
      <c r="K1682" s="283"/>
      <c r="L1682" s="284">
        <f>IF(ISNUMBER(I1682),ROUND(H1682*E1682*I1682,2),"")</f>
        <v>7.23</v>
      </c>
      <c r="M1682" s="284">
        <f t="shared" si="30"/>
        <v>216.9</v>
      </c>
      <c r="N1682" s="131"/>
      <c r="O1682" s="340"/>
      <c r="P1682" s="262"/>
      <c r="Q1682" s="262"/>
      <c r="R1682" s="262"/>
      <c r="S1682" s="262"/>
      <c r="T1682" s="262"/>
      <c r="U1682" s="262"/>
      <c r="V1682" s="262"/>
      <c r="W1682" s="262"/>
      <c r="X1682" s="262"/>
      <c r="Y1682" s="262"/>
      <c r="Z1682" s="262"/>
      <c r="AA1682" s="262"/>
      <c r="AB1682" s="262"/>
      <c r="AC1682" s="262"/>
      <c r="AD1682" s="262"/>
      <c r="AE1682" s="262"/>
      <c r="AF1682" s="262"/>
      <c r="AG1682" s="262"/>
      <c r="AH1682" s="262"/>
      <c r="AI1682" s="262"/>
      <c r="AJ1682" s="262"/>
      <c r="AK1682" s="262"/>
      <c r="AL1682" s="262"/>
      <c r="AM1682" s="262"/>
      <c r="AN1682" s="262"/>
      <c r="AO1682" s="262"/>
      <c r="AP1682" s="262"/>
      <c r="AQ1682" s="262"/>
      <c r="AR1682" s="262"/>
      <c r="AS1682" s="262"/>
      <c r="AT1682" s="262"/>
      <c r="AU1682" s="262"/>
      <c r="AV1682" s="262"/>
      <c r="AW1682" s="262"/>
      <c r="AX1682" s="262"/>
      <c r="AY1682" s="262"/>
      <c r="AZ1682" s="262"/>
      <c r="BA1682" s="262"/>
      <c r="BB1682" s="262"/>
      <c r="BC1682" s="262"/>
      <c r="BD1682" s="262"/>
      <c r="BE1682" s="262"/>
      <c r="BF1682" s="262"/>
      <c r="BG1682" s="262"/>
      <c r="BH1682" s="262"/>
      <c r="BI1682" s="262"/>
      <c r="BJ1682" s="262"/>
      <c r="BK1682" s="262"/>
      <c r="BL1682" s="262"/>
      <c r="BM1682" s="262"/>
      <c r="BN1682" s="262"/>
      <c r="BO1682" s="262"/>
      <c r="BP1682" s="262"/>
      <c r="BQ1682" s="262"/>
      <c r="BR1682" s="262"/>
      <c r="BS1682" s="262"/>
      <c r="BT1682" s="262"/>
      <c r="BU1682" s="262"/>
      <c r="BV1682" s="262"/>
      <c r="BW1682" s="262"/>
      <c r="BX1682" s="262"/>
      <c r="BY1682" s="262"/>
      <c r="BZ1682" s="262"/>
      <c r="CA1682" s="262"/>
      <c r="CB1682" s="262"/>
      <c r="CC1682" s="262"/>
      <c r="CD1682" s="262"/>
      <c r="CE1682" s="262"/>
      <c r="CF1682" s="262"/>
      <c r="CG1682" s="262"/>
      <c r="CH1682" s="262"/>
      <c r="CI1682" s="262"/>
      <c r="CJ1682" s="262"/>
      <c r="CK1682" s="262"/>
      <c r="CL1682" s="262"/>
      <c r="CM1682" s="262"/>
      <c r="CN1682" s="262"/>
      <c r="CO1682" s="262"/>
      <c r="CP1682" s="262"/>
      <c r="CQ1682" s="262"/>
      <c r="CR1682" s="262"/>
      <c r="CS1682" s="262"/>
      <c r="CT1682" s="262"/>
      <c r="CU1682" s="262"/>
      <c r="CV1682" s="262"/>
      <c r="CW1682" s="262"/>
      <c r="CX1682" s="262"/>
      <c r="CY1682" s="262"/>
      <c r="CZ1682" s="262"/>
      <c r="DA1682" s="262"/>
      <c r="DB1682" s="262"/>
      <c r="DC1682" s="262"/>
      <c r="DD1682" s="262"/>
      <c r="DE1682" s="262"/>
      <c r="DF1682" s="262"/>
      <c r="DG1682" s="262"/>
      <c r="DH1682" s="262"/>
      <c r="DI1682" s="262"/>
      <c r="DJ1682" s="262"/>
      <c r="DK1682" s="262"/>
      <c r="DL1682" s="262"/>
      <c r="DM1682" s="262"/>
      <c r="DN1682" s="262"/>
      <c r="DO1682" s="262"/>
      <c r="DP1682" s="262"/>
      <c r="DQ1682" s="262"/>
      <c r="DR1682" s="262"/>
      <c r="DS1682" s="262"/>
      <c r="DT1682" s="262"/>
      <c r="DU1682" s="262"/>
      <c r="DV1682" s="262"/>
      <c r="DW1682" s="262"/>
      <c r="DX1682" s="262"/>
      <c r="DY1682" s="262"/>
      <c r="DZ1682" s="262"/>
      <c r="EA1682" s="262"/>
      <c r="EB1682" s="262"/>
      <c r="EC1682" s="262"/>
      <c r="ED1682" s="262"/>
      <c r="EE1682" s="262"/>
      <c r="EF1682" s="262"/>
      <c r="EG1682" s="262"/>
      <c r="EH1682" s="262"/>
      <c r="EI1682" s="262"/>
      <c r="EJ1682" s="262"/>
      <c r="EK1682" s="262"/>
      <c r="EL1682" s="262"/>
      <c r="EM1682" s="262"/>
      <c r="EN1682" s="262"/>
      <c r="EO1682" s="262"/>
      <c r="EP1682" s="262"/>
      <c r="EQ1682" s="262"/>
      <c r="ER1682" s="262"/>
      <c r="ES1682" s="262"/>
      <c r="ET1682" s="262"/>
      <c r="EU1682" s="262"/>
      <c r="EV1682" s="262"/>
      <c r="EW1682" s="262"/>
      <c r="EX1682" s="262"/>
      <c r="EY1682" s="262"/>
      <c r="EZ1682" s="262"/>
      <c r="FA1682" s="262"/>
      <c r="FB1682" s="262"/>
      <c r="FC1682" s="262"/>
      <c r="FD1682" s="262"/>
      <c r="FE1682" s="262"/>
      <c r="FF1682" s="262"/>
      <c r="FG1682" s="262"/>
      <c r="FH1682" s="262"/>
      <c r="FI1682" s="262"/>
      <c r="FJ1682" s="262"/>
      <c r="FK1682" s="262"/>
      <c r="FL1682" s="262"/>
      <c r="FM1682" s="262"/>
      <c r="FN1682" s="262"/>
      <c r="FO1682" s="262"/>
      <c r="FP1682" s="262"/>
      <c r="FQ1682" s="262"/>
      <c r="FR1682" s="262"/>
      <c r="FS1682" s="262"/>
      <c r="FT1682" s="262"/>
      <c r="FU1682" s="262"/>
      <c r="FV1682" s="262"/>
      <c r="FW1682" s="262"/>
      <c r="FX1682" s="262"/>
      <c r="FY1682" s="262"/>
      <c r="FZ1682" s="262"/>
      <c r="GA1682" s="262"/>
      <c r="GB1682" s="262"/>
      <c r="GC1682" s="262"/>
      <c r="GD1682" s="262"/>
    </row>
    <row r="1683" spans="1:186" s="263" customFormat="1" x14ac:dyDescent="0.2">
      <c r="A1683" s="339" t="s">
        <v>13580</v>
      </c>
      <c r="B1683" s="280" t="s">
        <v>7061</v>
      </c>
      <c r="C1683" s="281" t="s">
        <v>7062</v>
      </c>
      <c r="D1683" s="130" t="s">
        <v>18</v>
      </c>
      <c r="E1683" s="130">
        <v>12</v>
      </c>
      <c r="F1683" s="130"/>
      <c r="G1683" s="282">
        <v>5</v>
      </c>
      <c r="H1683" s="283">
        <v>1.6666666666666666E-2</v>
      </c>
      <c r="I1683" s="358">
        <v>22.71</v>
      </c>
      <c r="J1683" s="132"/>
      <c r="K1683" s="283"/>
      <c r="L1683" s="284">
        <f>IF(ISNUMBER(I1683),ROUND(H1683*E1683*I1683,2),"")</f>
        <v>4.54</v>
      </c>
      <c r="M1683" s="284">
        <f t="shared" si="30"/>
        <v>136.19999999999999</v>
      </c>
      <c r="N1683" s="131"/>
      <c r="O1683" s="340"/>
      <c r="P1683" s="262"/>
      <c r="Q1683" s="262"/>
      <c r="R1683" s="262"/>
      <c r="S1683" s="262"/>
      <c r="T1683" s="262"/>
      <c r="U1683" s="262"/>
      <c r="V1683" s="262"/>
      <c r="W1683" s="262"/>
      <c r="X1683" s="262"/>
      <c r="Y1683" s="262"/>
      <c r="Z1683" s="262"/>
      <c r="AA1683" s="262"/>
      <c r="AB1683" s="262"/>
      <c r="AC1683" s="262"/>
      <c r="AD1683" s="262"/>
      <c r="AE1683" s="262"/>
      <c r="AF1683" s="262"/>
      <c r="AG1683" s="262"/>
      <c r="AH1683" s="262"/>
      <c r="AI1683" s="262"/>
      <c r="AJ1683" s="262"/>
      <c r="AK1683" s="262"/>
      <c r="AL1683" s="262"/>
      <c r="AM1683" s="262"/>
      <c r="AN1683" s="262"/>
      <c r="AO1683" s="262"/>
      <c r="AP1683" s="262"/>
      <c r="AQ1683" s="262"/>
      <c r="AR1683" s="262"/>
      <c r="AS1683" s="262"/>
      <c r="AT1683" s="262"/>
      <c r="AU1683" s="262"/>
      <c r="AV1683" s="262"/>
      <c r="AW1683" s="262"/>
      <c r="AX1683" s="262"/>
      <c r="AY1683" s="262"/>
      <c r="AZ1683" s="262"/>
      <c r="BA1683" s="262"/>
      <c r="BB1683" s="262"/>
      <c r="BC1683" s="262"/>
      <c r="BD1683" s="262"/>
      <c r="BE1683" s="262"/>
      <c r="BF1683" s="262"/>
      <c r="BG1683" s="262"/>
      <c r="BH1683" s="262"/>
      <c r="BI1683" s="262"/>
      <c r="BJ1683" s="262"/>
      <c r="BK1683" s="262"/>
      <c r="BL1683" s="262"/>
      <c r="BM1683" s="262"/>
      <c r="BN1683" s="262"/>
      <c r="BO1683" s="262"/>
      <c r="BP1683" s="262"/>
      <c r="BQ1683" s="262"/>
      <c r="BR1683" s="262"/>
      <c r="BS1683" s="262"/>
      <c r="BT1683" s="262"/>
      <c r="BU1683" s="262"/>
      <c r="BV1683" s="262"/>
      <c r="BW1683" s="262"/>
      <c r="BX1683" s="262"/>
      <c r="BY1683" s="262"/>
      <c r="BZ1683" s="262"/>
      <c r="CA1683" s="262"/>
      <c r="CB1683" s="262"/>
      <c r="CC1683" s="262"/>
      <c r="CD1683" s="262"/>
      <c r="CE1683" s="262"/>
      <c r="CF1683" s="262"/>
      <c r="CG1683" s="262"/>
      <c r="CH1683" s="262"/>
      <c r="CI1683" s="262"/>
      <c r="CJ1683" s="262"/>
      <c r="CK1683" s="262"/>
      <c r="CL1683" s="262"/>
      <c r="CM1683" s="262"/>
      <c r="CN1683" s="262"/>
      <c r="CO1683" s="262"/>
      <c r="CP1683" s="262"/>
      <c r="CQ1683" s="262"/>
      <c r="CR1683" s="262"/>
      <c r="CS1683" s="262"/>
      <c r="CT1683" s="262"/>
      <c r="CU1683" s="262"/>
      <c r="CV1683" s="262"/>
      <c r="CW1683" s="262"/>
      <c r="CX1683" s="262"/>
      <c r="CY1683" s="262"/>
      <c r="CZ1683" s="262"/>
      <c r="DA1683" s="262"/>
      <c r="DB1683" s="262"/>
      <c r="DC1683" s="262"/>
      <c r="DD1683" s="262"/>
      <c r="DE1683" s="262"/>
      <c r="DF1683" s="262"/>
      <c r="DG1683" s="262"/>
      <c r="DH1683" s="262"/>
      <c r="DI1683" s="262"/>
      <c r="DJ1683" s="262"/>
      <c r="DK1683" s="262"/>
      <c r="DL1683" s="262"/>
      <c r="DM1683" s="262"/>
      <c r="DN1683" s="262"/>
      <c r="DO1683" s="262"/>
      <c r="DP1683" s="262"/>
      <c r="DQ1683" s="262"/>
      <c r="DR1683" s="262"/>
      <c r="DS1683" s="262"/>
      <c r="DT1683" s="262"/>
      <c r="DU1683" s="262"/>
      <c r="DV1683" s="262"/>
      <c r="DW1683" s="262"/>
      <c r="DX1683" s="262"/>
      <c r="DY1683" s="262"/>
      <c r="DZ1683" s="262"/>
      <c r="EA1683" s="262"/>
      <c r="EB1683" s="262"/>
      <c r="EC1683" s="262"/>
      <c r="ED1683" s="262"/>
      <c r="EE1683" s="262"/>
      <c r="EF1683" s="262"/>
      <c r="EG1683" s="262"/>
      <c r="EH1683" s="262"/>
      <c r="EI1683" s="262"/>
      <c r="EJ1683" s="262"/>
      <c r="EK1683" s="262"/>
      <c r="EL1683" s="262"/>
      <c r="EM1683" s="262"/>
      <c r="EN1683" s="262"/>
      <c r="EO1683" s="262"/>
      <c r="EP1683" s="262"/>
      <c r="EQ1683" s="262"/>
      <c r="ER1683" s="262"/>
      <c r="ES1683" s="262"/>
      <c r="ET1683" s="262"/>
      <c r="EU1683" s="262"/>
      <c r="EV1683" s="262"/>
      <c r="EW1683" s="262"/>
      <c r="EX1683" s="262"/>
      <c r="EY1683" s="262"/>
      <c r="EZ1683" s="262"/>
      <c r="FA1683" s="262"/>
      <c r="FB1683" s="262"/>
      <c r="FC1683" s="262"/>
      <c r="FD1683" s="262"/>
      <c r="FE1683" s="262"/>
      <c r="FF1683" s="262"/>
      <c r="FG1683" s="262"/>
      <c r="FH1683" s="262"/>
      <c r="FI1683" s="262"/>
      <c r="FJ1683" s="262"/>
      <c r="FK1683" s="262"/>
      <c r="FL1683" s="262"/>
      <c r="FM1683" s="262"/>
      <c r="FN1683" s="262"/>
      <c r="FO1683" s="262"/>
      <c r="FP1683" s="262"/>
      <c r="FQ1683" s="262"/>
      <c r="FR1683" s="262"/>
      <c r="FS1683" s="262"/>
      <c r="FT1683" s="262"/>
      <c r="FU1683" s="262"/>
      <c r="FV1683" s="262"/>
      <c r="FW1683" s="262"/>
      <c r="FX1683" s="262"/>
      <c r="FY1683" s="262"/>
      <c r="FZ1683" s="262"/>
      <c r="GA1683" s="262"/>
      <c r="GB1683" s="262"/>
      <c r="GC1683" s="262"/>
      <c r="GD1683" s="262"/>
    </row>
    <row r="1684" spans="1:186" s="263" customFormat="1" x14ac:dyDescent="0.2">
      <c r="A1684" s="339" t="s">
        <v>13581</v>
      </c>
      <c r="B1684" s="280" t="s">
        <v>7063</v>
      </c>
      <c r="C1684" s="281" t="s">
        <v>7064</v>
      </c>
      <c r="D1684" s="130" t="s">
        <v>18</v>
      </c>
      <c r="E1684" s="130">
        <v>12</v>
      </c>
      <c r="F1684" s="130"/>
      <c r="G1684" s="282">
        <v>5</v>
      </c>
      <c r="H1684" s="283">
        <v>1.6666666666666666E-2</v>
      </c>
      <c r="I1684" s="358">
        <v>82.9</v>
      </c>
      <c r="J1684" s="132"/>
      <c r="K1684" s="283"/>
      <c r="L1684" s="284">
        <f>IF(ISNUMBER(I1684),ROUND(H1684*E1684*I1684,2),"")</f>
        <v>16.579999999999998</v>
      </c>
      <c r="M1684" s="284">
        <f t="shared" si="30"/>
        <v>497.4</v>
      </c>
      <c r="N1684" s="131"/>
      <c r="O1684" s="340"/>
      <c r="P1684" s="262"/>
      <c r="Q1684" s="262"/>
      <c r="R1684" s="262"/>
      <c r="S1684" s="262"/>
      <c r="T1684" s="262"/>
      <c r="U1684" s="262"/>
      <c r="V1684" s="262"/>
      <c r="W1684" s="262"/>
      <c r="X1684" s="262"/>
      <c r="Y1684" s="262"/>
      <c r="Z1684" s="262"/>
      <c r="AA1684" s="262"/>
      <c r="AB1684" s="262"/>
      <c r="AC1684" s="262"/>
      <c r="AD1684" s="262"/>
      <c r="AE1684" s="262"/>
      <c r="AF1684" s="262"/>
      <c r="AG1684" s="262"/>
      <c r="AH1684" s="262"/>
      <c r="AI1684" s="262"/>
      <c r="AJ1684" s="262"/>
      <c r="AK1684" s="262"/>
      <c r="AL1684" s="262"/>
      <c r="AM1684" s="262"/>
      <c r="AN1684" s="262"/>
      <c r="AO1684" s="262"/>
      <c r="AP1684" s="262"/>
      <c r="AQ1684" s="262"/>
      <c r="AR1684" s="262"/>
      <c r="AS1684" s="262"/>
      <c r="AT1684" s="262"/>
      <c r="AU1684" s="262"/>
      <c r="AV1684" s="262"/>
      <c r="AW1684" s="262"/>
      <c r="AX1684" s="262"/>
      <c r="AY1684" s="262"/>
      <c r="AZ1684" s="262"/>
      <c r="BA1684" s="262"/>
      <c r="BB1684" s="262"/>
      <c r="BC1684" s="262"/>
      <c r="BD1684" s="262"/>
      <c r="BE1684" s="262"/>
      <c r="BF1684" s="262"/>
      <c r="BG1684" s="262"/>
      <c r="BH1684" s="262"/>
      <c r="BI1684" s="262"/>
      <c r="BJ1684" s="262"/>
      <c r="BK1684" s="262"/>
      <c r="BL1684" s="262"/>
      <c r="BM1684" s="262"/>
      <c r="BN1684" s="262"/>
      <c r="BO1684" s="262"/>
      <c r="BP1684" s="262"/>
      <c r="BQ1684" s="262"/>
      <c r="BR1684" s="262"/>
      <c r="BS1684" s="262"/>
      <c r="BT1684" s="262"/>
      <c r="BU1684" s="262"/>
      <c r="BV1684" s="262"/>
      <c r="BW1684" s="262"/>
      <c r="BX1684" s="262"/>
      <c r="BY1684" s="262"/>
      <c r="BZ1684" s="262"/>
      <c r="CA1684" s="262"/>
      <c r="CB1684" s="262"/>
      <c r="CC1684" s="262"/>
      <c r="CD1684" s="262"/>
      <c r="CE1684" s="262"/>
      <c r="CF1684" s="262"/>
      <c r="CG1684" s="262"/>
      <c r="CH1684" s="262"/>
      <c r="CI1684" s="262"/>
      <c r="CJ1684" s="262"/>
      <c r="CK1684" s="262"/>
      <c r="CL1684" s="262"/>
      <c r="CM1684" s="262"/>
      <c r="CN1684" s="262"/>
      <c r="CO1684" s="262"/>
      <c r="CP1684" s="262"/>
      <c r="CQ1684" s="262"/>
      <c r="CR1684" s="262"/>
      <c r="CS1684" s="262"/>
      <c r="CT1684" s="262"/>
      <c r="CU1684" s="262"/>
      <c r="CV1684" s="262"/>
      <c r="CW1684" s="262"/>
      <c r="CX1684" s="262"/>
      <c r="CY1684" s="262"/>
      <c r="CZ1684" s="262"/>
      <c r="DA1684" s="262"/>
      <c r="DB1684" s="262"/>
      <c r="DC1684" s="262"/>
      <c r="DD1684" s="262"/>
      <c r="DE1684" s="262"/>
      <c r="DF1684" s="262"/>
      <c r="DG1684" s="262"/>
      <c r="DH1684" s="262"/>
      <c r="DI1684" s="262"/>
      <c r="DJ1684" s="262"/>
      <c r="DK1684" s="262"/>
      <c r="DL1684" s="262"/>
      <c r="DM1684" s="262"/>
      <c r="DN1684" s="262"/>
      <c r="DO1684" s="262"/>
      <c r="DP1684" s="262"/>
      <c r="DQ1684" s="262"/>
      <c r="DR1684" s="262"/>
      <c r="DS1684" s="262"/>
      <c r="DT1684" s="262"/>
      <c r="DU1684" s="262"/>
      <c r="DV1684" s="262"/>
      <c r="DW1684" s="262"/>
      <c r="DX1684" s="262"/>
      <c r="DY1684" s="262"/>
      <c r="DZ1684" s="262"/>
      <c r="EA1684" s="262"/>
      <c r="EB1684" s="262"/>
      <c r="EC1684" s="262"/>
      <c r="ED1684" s="262"/>
      <c r="EE1684" s="262"/>
      <c r="EF1684" s="262"/>
      <c r="EG1684" s="262"/>
      <c r="EH1684" s="262"/>
      <c r="EI1684" s="262"/>
      <c r="EJ1684" s="262"/>
      <c r="EK1684" s="262"/>
      <c r="EL1684" s="262"/>
      <c r="EM1684" s="262"/>
      <c r="EN1684" s="262"/>
      <c r="EO1684" s="262"/>
      <c r="EP1684" s="262"/>
      <c r="EQ1684" s="262"/>
      <c r="ER1684" s="262"/>
      <c r="ES1684" s="262"/>
      <c r="ET1684" s="262"/>
      <c r="EU1684" s="262"/>
      <c r="EV1684" s="262"/>
      <c r="EW1684" s="262"/>
      <c r="EX1684" s="262"/>
      <c r="EY1684" s="262"/>
      <c r="EZ1684" s="262"/>
      <c r="FA1684" s="262"/>
      <c r="FB1684" s="262"/>
      <c r="FC1684" s="262"/>
      <c r="FD1684" s="262"/>
      <c r="FE1684" s="262"/>
      <c r="FF1684" s="262"/>
      <c r="FG1684" s="262"/>
      <c r="FH1684" s="262"/>
      <c r="FI1684" s="262"/>
      <c r="FJ1684" s="262"/>
      <c r="FK1684" s="262"/>
      <c r="FL1684" s="262"/>
      <c r="FM1684" s="262"/>
      <c r="FN1684" s="262"/>
      <c r="FO1684" s="262"/>
      <c r="FP1684" s="262"/>
      <c r="FQ1684" s="262"/>
      <c r="FR1684" s="262"/>
      <c r="FS1684" s="262"/>
      <c r="FT1684" s="262"/>
      <c r="FU1684" s="262"/>
      <c r="FV1684" s="262"/>
      <c r="FW1684" s="262"/>
      <c r="FX1684" s="262"/>
      <c r="FY1684" s="262"/>
      <c r="FZ1684" s="262"/>
      <c r="GA1684" s="262"/>
      <c r="GB1684" s="262"/>
      <c r="GC1684" s="262"/>
      <c r="GD1684" s="262"/>
    </row>
    <row r="1685" spans="1:186" s="263" customFormat="1" x14ac:dyDescent="0.2">
      <c r="A1685" s="339" t="s">
        <v>13582</v>
      </c>
      <c r="B1685" s="280" t="s">
        <v>7065</v>
      </c>
      <c r="C1685" s="281" t="s">
        <v>7066</v>
      </c>
      <c r="D1685" s="130" t="s">
        <v>18</v>
      </c>
      <c r="E1685" s="130">
        <v>1</v>
      </c>
      <c r="F1685" s="130"/>
      <c r="G1685" s="282">
        <v>5</v>
      </c>
      <c r="H1685" s="283">
        <v>1.6666666666666666E-2</v>
      </c>
      <c r="I1685" s="358">
        <v>712.38</v>
      </c>
      <c r="J1685" s="132"/>
      <c r="K1685" s="283"/>
      <c r="L1685" s="284">
        <f>IF(ISNUMBER(I1685),ROUND(H1685*E1685*I1685,2),"")</f>
        <v>11.87</v>
      </c>
      <c r="M1685" s="284">
        <f t="shared" si="30"/>
        <v>356.1</v>
      </c>
      <c r="N1685" s="131"/>
      <c r="O1685" s="340"/>
      <c r="P1685" s="262"/>
      <c r="Q1685" s="262"/>
      <c r="R1685" s="262"/>
      <c r="S1685" s="262"/>
      <c r="T1685" s="262"/>
      <c r="U1685" s="262"/>
      <c r="V1685" s="262"/>
      <c r="W1685" s="262"/>
      <c r="X1685" s="262"/>
      <c r="Y1685" s="262"/>
      <c r="Z1685" s="262"/>
      <c r="AA1685" s="262"/>
      <c r="AB1685" s="262"/>
      <c r="AC1685" s="262"/>
      <c r="AD1685" s="262"/>
      <c r="AE1685" s="262"/>
      <c r="AF1685" s="262"/>
      <c r="AG1685" s="262"/>
      <c r="AH1685" s="262"/>
      <c r="AI1685" s="262"/>
      <c r="AJ1685" s="262"/>
      <c r="AK1685" s="262"/>
      <c r="AL1685" s="262"/>
      <c r="AM1685" s="262"/>
      <c r="AN1685" s="262"/>
      <c r="AO1685" s="262"/>
      <c r="AP1685" s="262"/>
      <c r="AQ1685" s="262"/>
      <c r="AR1685" s="262"/>
      <c r="AS1685" s="262"/>
      <c r="AT1685" s="262"/>
      <c r="AU1685" s="262"/>
      <c r="AV1685" s="262"/>
      <c r="AW1685" s="262"/>
      <c r="AX1685" s="262"/>
      <c r="AY1685" s="262"/>
      <c r="AZ1685" s="262"/>
      <c r="BA1685" s="262"/>
      <c r="BB1685" s="262"/>
      <c r="BC1685" s="262"/>
      <c r="BD1685" s="262"/>
      <c r="BE1685" s="262"/>
      <c r="BF1685" s="262"/>
      <c r="BG1685" s="262"/>
      <c r="BH1685" s="262"/>
      <c r="BI1685" s="262"/>
      <c r="BJ1685" s="262"/>
      <c r="BK1685" s="262"/>
      <c r="BL1685" s="262"/>
      <c r="BM1685" s="262"/>
      <c r="BN1685" s="262"/>
      <c r="BO1685" s="262"/>
      <c r="BP1685" s="262"/>
      <c r="BQ1685" s="262"/>
      <c r="BR1685" s="262"/>
      <c r="BS1685" s="262"/>
      <c r="BT1685" s="262"/>
      <c r="BU1685" s="262"/>
      <c r="BV1685" s="262"/>
      <c r="BW1685" s="262"/>
      <c r="BX1685" s="262"/>
      <c r="BY1685" s="262"/>
      <c r="BZ1685" s="262"/>
      <c r="CA1685" s="262"/>
      <c r="CB1685" s="262"/>
      <c r="CC1685" s="262"/>
      <c r="CD1685" s="262"/>
      <c r="CE1685" s="262"/>
      <c r="CF1685" s="262"/>
      <c r="CG1685" s="262"/>
      <c r="CH1685" s="262"/>
      <c r="CI1685" s="262"/>
      <c r="CJ1685" s="262"/>
      <c r="CK1685" s="262"/>
      <c r="CL1685" s="262"/>
      <c r="CM1685" s="262"/>
      <c r="CN1685" s="262"/>
      <c r="CO1685" s="262"/>
      <c r="CP1685" s="262"/>
      <c r="CQ1685" s="262"/>
      <c r="CR1685" s="262"/>
      <c r="CS1685" s="262"/>
      <c r="CT1685" s="262"/>
      <c r="CU1685" s="262"/>
      <c r="CV1685" s="262"/>
      <c r="CW1685" s="262"/>
      <c r="CX1685" s="262"/>
      <c r="CY1685" s="262"/>
      <c r="CZ1685" s="262"/>
      <c r="DA1685" s="262"/>
      <c r="DB1685" s="262"/>
      <c r="DC1685" s="262"/>
      <c r="DD1685" s="262"/>
      <c r="DE1685" s="262"/>
      <c r="DF1685" s="262"/>
      <c r="DG1685" s="262"/>
      <c r="DH1685" s="262"/>
      <c r="DI1685" s="262"/>
      <c r="DJ1685" s="262"/>
      <c r="DK1685" s="262"/>
      <c r="DL1685" s="262"/>
      <c r="DM1685" s="262"/>
      <c r="DN1685" s="262"/>
      <c r="DO1685" s="262"/>
      <c r="DP1685" s="262"/>
      <c r="DQ1685" s="262"/>
      <c r="DR1685" s="262"/>
      <c r="DS1685" s="262"/>
      <c r="DT1685" s="262"/>
      <c r="DU1685" s="262"/>
      <c r="DV1685" s="262"/>
      <c r="DW1685" s="262"/>
      <c r="DX1685" s="262"/>
      <c r="DY1685" s="262"/>
      <c r="DZ1685" s="262"/>
      <c r="EA1685" s="262"/>
      <c r="EB1685" s="262"/>
      <c r="EC1685" s="262"/>
      <c r="ED1685" s="262"/>
      <c r="EE1685" s="262"/>
      <c r="EF1685" s="262"/>
      <c r="EG1685" s="262"/>
      <c r="EH1685" s="262"/>
      <c r="EI1685" s="262"/>
      <c r="EJ1685" s="262"/>
      <c r="EK1685" s="262"/>
      <c r="EL1685" s="262"/>
      <c r="EM1685" s="262"/>
      <c r="EN1685" s="262"/>
      <c r="EO1685" s="262"/>
      <c r="EP1685" s="262"/>
      <c r="EQ1685" s="262"/>
      <c r="ER1685" s="262"/>
      <c r="ES1685" s="262"/>
      <c r="ET1685" s="262"/>
      <c r="EU1685" s="262"/>
      <c r="EV1685" s="262"/>
      <c r="EW1685" s="262"/>
      <c r="EX1685" s="262"/>
      <c r="EY1685" s="262"/>
      <c r="EZ1685" s="262"/>
      <c r="FA1685" s="262"/>
      <c r="FB1685" s="262"/>
      <c r="FC1685" s="262"/>
      <c r="FD1685" s="262"/>
      <c r="FE1685" s="262"/>
      <c r="FF1685" s="262"/>
      <c r="FG1685" s="262"/>
      <c r="FH1685" s="262"/>
      <c r="FI1685" s="262"/>
      <c r="FJ1685" s="262"/>
      <c r="FK1685" s="262"/>
      <c r="FL1685" s="262"/>
      <c r="FM1685" s="262"/>
      <c r="FN1685" s="262"/>
      <c r="FO1685" s="262"/>
      <c r="FP1685" s="262"/>
      <c r="FQ1685" s="262"/>
      <c r="FR1685" s="262"/>
      <c r="FS1685" s="262"/>
      <c r="FT1685" s="262"/>
      <c r="FU1685" s="262"/>
      <c r="FV1685" s="262"/>
      <c r="FW1685" s="262"/>
      <c r="FX1685" s="262"/>
      <c r="FY1685" s="262"/>
      <c r="FZ1685" s="262"/>
      <c r="GA1685" s="262"/>
      <c r="GB1685" s="262"/>
      <c r="GC1685" s="262"/>
      <c r="GD1685" s="262"/>
    </row>
    <row r="1686" spans="1:186" s="263" customFormat="1" x14ac:dyDescent="0.2">
      <c r="A1686" s="339" t="s">
        <v>13583</v>
      </c>
      <c r="B1686" s="280" t="s">
        <v>7067</v>
      </c>
      <c r="C1686" s="281" t="s">
        <v>7068</v>
      </c>
      <c r="D1686" s="130" t="s">
        <v>18</v>
      </c>
      <c r="E1686" s="130">
        <v>1</v>
      </c>
      <c r="F1686" s="130"/>
      <c r="G1686" s="282">
        <v>5</v>
      </c>
      <c r="H1686" s="283">
        <v>1.6666666666666666E-2</v>
      </c>
      <c r="I1686" s="358">
        <v>185.77</v>
      </c>
      <c r="J1686" s="132"/>
      <c r="K1686" s="283"/>
      <c r="L1686" s="284">
        <f>IF(ISNUMBER(I1686),ROUND(H1686*E1686*I1686,2),"")</f>
        <v>3.1</v>
      </c>
      <c r="M1686" s="284">
        <f t="shared" si="30"/>
        <v>93</v>
      </c>
      <c r="N1686" s="131"/>
      <c r="O1686" s="340"/>
      <c r="P1686" s="262"/>
      <c r="Q1686" s="262"/>
      <c r="R1686" s="262"/>
      <c r="S1686" s="262"/>
      <c r="T1686" s="262"/>
      <c r="U1686" s="262"/>
      <c r="V1686" s="262"/>
      <c r="W1686" s="262"/>
      <c r="X1686" s="262"/>
      <c r="Y1686" s="262"/>
      <c r="Z1686" s="262"/>
      <c r="AA1686" s="262"/>
      <c r="AB1686" s="262"/>
      <c r="AC1686" s="262"/>
      <c r="AD1686" s="262"/>
      <c r="AE1686" s="262"/>
      <c r="AF1686" s="262"/>
      <c r="AG1686" s="262"/>
      <c r="AH1686" s="262"/>
      <c r="AI1686" s="262"/>
      <c r="AJ1686" s="262"/>
      <c r="AK1686" s="262"/>
      <c r="AL1686" s="262"/>
      <c r="AM1686" s="262"/>
      <c r="AN1686" s="262"/>
      <c r="AO1686" s="262"/>
      <c r="AP1686" s="262"/>
      <c r="AQ1686" s="262"/>
      <c r="AR1686" s="262"/>
      <c r="AS1686" s="262"/>
      <c r="AT1686" s="262"/>
      <c r="AU1686" s="262"/>
      <c r="AV1686" s="262"/>
      <c r="AW1686" s="262"/>
      <c r="AX1686" s="262"/>
      <c r="AY1686" s="262"/>
      <c r="AZ1686" s="262"/>
      <c r="BA1686" s="262"/>
      <c r="BB1686" s="262"/>
      <c r="BC1686" s="262"/>
      <c r="BD1686" s="262"/>
      <c r="BE1686" s="262"/>
      <c r="BF1686" s="262"/>
      <c r="BG1686" s="262"/>
      <c r="BH1686" s="262"/>
      <c r="BI1686" s="262"/>
      <c r="BJ1686" s="262"/>
      <c r="BK1686" s="262"/>
      <c r="BL1686" s="262"/>
      <c r="BM1686" s="262"/>
      <c r="BN1686" s="262"/>
      <c r="BO1686" s="262"/>
      <c r="BP1686" s="262"/>
      <c r="BQ1686" s="262"/>
      <c r="BR1686" s="262"/>
      <c r="BS1686" s="262"/>
      <c r="BT1686" s="262"/>
      <c r="BU1686" s="262"/>
      <c r="BV1686" s="262"/>
      <c r="BW1686" s="262"/>
      <c r="BX1686" s="262"/>
      <c r="BY1686" s="262"/>
      <c r="BZ1686" s="262"/>
      <c r="CA1686" s="262"/>
      <c r="CB1686" s="262"/>
      <c r="CC1686" s="262"/>
      <c r="CD1686" s="262"/>
      <c r="CE1686" s="262"/>
      <c r="CF1686" s="262"/>
      <c r="CG1686" s="262"/>
      <c r="CH1686" s="262"/>
      <c r="CI1686" s="262"/>
      <c r="CJ1686" s="262"/>
      <c r="CK1686" s="262"/>
      <c r="CL1686" s="262"/>
      <c r="CM1686" s="262"/>
      <c r="CN1686" s="262"/>
      <c r="CO1686" s="262"/>
      <c r="CP1686" s="262"/>
      <c r="CQ1686" s="262"/>
      <c r="CR1686" s="262"/>
      <c r="CS1686" s="262"/>
      <c r="CT1686" s="262"/>
      <c r="CU1686" s="262"/>
      <c r="CV1686" s="262"/>
      <c r="CW1686" s="262"/>
      <c r="CX1686" s="262"/>
      <c r="CY1686" s="262"/>
      <c r="CZ1686" s="262"/>
      <c r="DA1686" s="262"/>
      <c r="DB1686" s="262"/>
      <c r="DC1686" s="262"/>
      <c r="DD1686" s="262"/>
      <c r="DE1686" s="262"/>
      <c r="DF1686" s="262"/>
      <c r="DG1686" s="262"/>
      <c r="DH1686" s="262"/>
      <c r="DI1686" s="262"/>
      <c r="DJ1686" s="262"/>
      <c r="DK1686" s="262"/>
      <c r="DL1686" s="262"/>
      <c r="DM1686" s="262"/>
      <c r="DN1686" s="262"/>
      <c r="DO1686" s="262"/>
      <c r="DP1686" s="262"/>
      <c r="DQ1686" s="262"/>
      <c r="DR1686" s="262"/>
      <c r="DS1686" s="262"/>
      <c r="DT1686" s="262"/>
      <c r="DU1686" s="262"/>
      <c r="DV1686" s="262"/>
      <c r="DW1686" s="262"/>
      <c r="DX1686" s="262"/>
      <c r="DY1686" s="262"/>
      <c r="DZ1686" s="262"/>
      <c r="EA1686" s="262"/>
      <c r="EB1686" s="262"/>
      <c r="EC1686" s="262"/>
      <c r="ED1686" s="262"/>
      <c r="EE1686" s="262"/>
      <c r="EF1686" s="262"/>
      <c r="EG1686" s="262"/>
      <c r="EH1686" s="262"/>
      <c r="EI1686" s="262"/>
      <c r="EJ1686" s="262"/>
      <c r="EK1686" s="262"/>
      <c r="EL1686" s="262"/>
      <c r="EM1686" s="262"/>
      <c r="EN1686" s="262"/>
      <c r="EO1686" s="262"/>
      <c r="EP1686" s="262"/>
      <c r="EQ1686" s="262"/>
      <c r="ER1686" s="262"/>
      <c r="ES1686" s="262"/>
      <c r="ET1686" s="262"/>
      <c r="EU1686" s="262"/>
      <c r="EV1686" s="262"/>
      <c r="EW1686" s="262"/>
      <c r="EX1686" s="262"/>
      <c r="EY1686" s="262"/>
      <c r="EZ1686" s="262"/>
      <c r="FA1686" s="262"/>
      <c r="FB1686" s="262"/>
      <c r="FC1686" s="262"/>
      <c r="FD1686" s="262"/>
      <c r="FE1686" s="262"/>
      <c r="FF1686" s="262"/>
      <c r="FG1686" s="262"/>
      <c r="FH1686" s="262"/>
      <c r="FI1686" s="262"/>
      <c r="FJ1686" s="262"/>
      <c r="FK1686" s="262"/>
      <c r="FL1686" s="262"/>
      <c r="FM1686" s="262"/>
      <c r="FN1686" s="262"/>
      <c r="FO1686" s="262"/>
      <c r="FP1686" s="262"/>
      <c r="FQ1686" s="262"/>
      <c r="FR1686" s="262"/>
      <c r="FS1686" s="262"/>
      <c r="FT1686" s="262"/>
      <c r="FU1686" s="262"/>
      <c r="FV1686" s="262"/>
      <c r="FW1686" s="262"/>
      <c r="FX1686" s="262"/>
      <c r="FY1686" s="262"/>
      <c r="FZ1686" s="262"/>
      <c r="GA1686" s="262"/>
      <c r="GB1686" s="262"/>
      <c r="GC1686" s="262"/>
      <c r="GD1686" s="262"/>
    </row>
    <row r="1687" spans="1:186" s="263" customFormat="1" x14ac:dyDescent="0.2">
      <c r="A1687" s="339" t="s">
        <v>13584</v>
      </c>
      <c r="B1687" s="280" t="s">
        <v>7071</v>
      </c>
      <c r="C1687" s="281" t="s">
        <v>7072</v>
      </c>
      <c r="D1687" s="130" t="s">
        <v>18</v>
      </c>
      <c r="E1687" s="130">
        <v>3</v>
      </c>
      <c r="F1687" s="130"/>
      <c r="G1687" s="282">
        <v>5</v>
      </c>
      <c r="H1687" s="283">
        <v>1.6666666666666666E-2</v>
      </c>
      <c r="I1687" s="358">
        <v>257.99</v>
      </c>
      <c r="J1687" s="132"/>
      <c r="K1687" s="283"/>
      <c r="L1687" s="284">
        <f>IF(ISNUMBER(I1687),ROUND(H1687*E1687*I1687,2),"")</f>
        <v>12.9</v>
      </c>
      <c r="M1687" s="284">
        <f t="shared" si="30"/>
        <v>387</v>
      </c>
      <c r="N1687" s="131"/>
      <c r="O1687" s="340"/>
      <c r="P1687" s="262"/>
      <c r="Q1687" s="262"/>
      <c r="R1687" s="262"/>
      <c r="S1687" s="262"/>
      <c r="T1687" s="262"/>
      <c r="U1687" s="262"/>
      <c r="V1687" s="262"/>
      <c r="W1687" s="262"/>
      <c r="X1687" s="262"/>
      <c r="Y1687" s="262"/>
      <c r="Z1687" s="262"/>
      <c r="AA1687" s="262"/>
      <c r="AB1687" s="262"/>
      <c r="AC1687" s="262"/>
      <c r="AD1687" s="262"/>
      <c r="AE1687" s="262"/>
      <c r="AF1687" s="262"/>
      <c r="AG1687" s="262"/>
      <c r="AH1687" s="262"/>
      <c r="AI1687" s="262"/>
      <c r="AJ1687" s="262"/>
      <c r="AK1687" s="262"/>
      <c r="AL1687" s="262"/>
      <c r="AM1687" s="262"/>
      <c r="AN1687" s="262"/>
      <c r="AO1687" s="262"/>
      <c r="AP1687" s="262"/>
      <c r="AQ1687" s="262"/>
      <c r="AR1687" s="262"/>
      <c r="AS1687" s="262"/>
      <c r="AT1687" s="262"/>
      <c r="AU1687" s="262"/>
      <c r="AV1687" s="262"/>
      <c r="AW1687" s="262"/>
      <c r="AX1687" s="262"/>
      <c r="AY1687" s="262"/>
      <c r="AZ1687" s="262"/>
      <c r="BA1687" s="262"/>
      <c r="BB1687" s="262"/>
      <c r="BC1687" s="262"/>
      <c r="BD1687" s="262"/>
      <c r="BE1687" s="262"/>
      <c r="BF1687" s="262"/>
      <c r="BG1687" s="262"/>
      <c r="BH1687" s="262"/>
      <c r="BI1687" s="262"/>
      <c r="BJ1687" s="262"/>
      <c r="BK1687" s="262"/>
      <c r="BL1687" s="262"/>
      <c r="BM1687" s="262"/>
      <c r="BN1687" s="262"/>
      <c r="BO1687" s="262"/>
      <c r="BP1687" s="262"/>
      <c r="BQ1687" s="262"/>
      <c r="BR1687" s="262"/>
      <c r="BS1687" s="262"/>
      <c r="BT1687" s="262"/>
      <c r="BU1687" s="262"/>
      <c r="BV1687" s="262"/>
      <c r="BW1687" s="262"/>
      <c r="BX1687" s="262"/>
      <c r="BY1687" s="262"/>
      <c r="BZ1687" s="262"/>
      <c r="CA1687" s="262"/>
      <c r="CB1687" s="262"/>
      <c r="CC1687" s="262"/>
      <c r="CD1687" s="262"/>
      <c r="CE1687" s="262"/>
      <c r="CF1687" s="262"/>
      <c r="CG1687" s="262"/>
      <c r="CH1687" s="262"/>
      <c r="CI1687" s="262"/>
      <c r="CJ1687" s="262"/>
      <c r="CK1687" s="262"/>
      <c r="CL1687" s="262"/>
      <c r="CM1687" s="262"/>
      <c r="CN1687" s="262"/>
      <c r="CO1687" s="262"/>
      <c r="CP1687" s="262"/>
      <c r="CQ1687" s="262"/>
      <c r="CR1687" s="262"/>
      <c r="CS1687" s="262"/>
      <c r="CT1687" s="262"/>
      <c r="CU1687" s="262"/>
      <c r="CV1687" s="262"/>
      <c r="CW1687" s="262"/>
      <c r="CX1687" s="262"/>
      <c r="CY1687" s="262"/>
      <c r="CZ1687" s="262"/>
      <c r="DA1687" s="262"/>
      <c r="DB1687" s="262"/>
      <c r="DC1687" s="262"/>
      <c r="DD1687" s="262"/>
      <c r="DE1687" s="262"/>
      <c r="DF1687" s="262"/>
      <c r="DG1687" s="262"/>
      <c r="DH1687" s="262"/>
      <c r="DI1687" s="262"/>
      <c r="DJ1687" s="262"/>
      <c r="DK1687" s="262"/>
      <c r="DL1687" s="262"/>
      <c r="DM1687" s="262"/>
      <c r="DN1687" s="262"/>
      <c r="DO1687" s="262"/>
      <c r="DP1687" s="262"/>
      <c r="DQ1687" s="262"/>
      <c r="DR1687" s="262"/>
      <c r="DS1687" s="262"/>
      <c r="DT1687" s="262"/>
      <c r="DU1687" s="262"/>
      <c r="DV1687" s="262"/>
      <c r="DW1687" s="262"/>
      <c r="DX1687" s="262"/>
      <c r="DY1687" s="262"/>
      <c r="DZ1687" s="262"/>
      <c r="EA1687" s="262"/>
      <c r="EB1687" s="262"/>
      <c r="EC1687" s="262"/>
      <c r="ED1687" s="262"/>
      <c r="EE1687" s="262"/>
      <c r="EF1687" s="262"/>
      <c r="EG1687" s="262"/>
      <c r="EH1687" s="262"/>
      <c r="EI1687" s="262"/>
      <c r="EJ1687" s="262"/>
      <c r="EK1687" s="262"/>
      <c r="EL1687" s="262"/>
      <c r="EM1687" s="262"/>
      <c r="EN1687" s="262"/>
      <c r="EO1687" s="262"/>
      <c r="EP1687" s="262"/>
      <c r="EQ1687" s="262"/>
      <c r="ER1687" s="262"/>
      <c r="ES1687" s="262"/>
      <c r="ET1687" s="262"/>
      <c r="EU1687" s="262"/>
      <c r="EV1687" s="262"/>
      <c r="EW1687" s="262"/>
      <c r="EX1687" s="262"/>
      <c r="EY1687" s="262"/>
      <c r="EZ1687" s="262"/>
      <c r="FA1687" s="262"/>
      <c r="FB1687" s="262"/>
      <c r="FC1687" s="262"/>
      <c r="FD1687" s="262"/>
      <c r="FE1687" s="262"/>
      <c r="FF1687" s="262"/>
      <c r="FG1687" s="262"/>
      <c r="FH1687" s="262"/>
      <c r="FI1687" s="262"/>
      <c r="FJ1687" s="262"/>
      <c r="FK1687" s="262"/>
      <c r="FL1687" s="262"/>
      <c r="FM1687" s="262"/>
      <c r="FN1687" s="262"/>
      <c r="FO1687" s="262"/>
      <c r="FP1687" s="262"/>
      <c r="FQ1687" s="262"/>
      <c r="FR1687" s="262"/>
      <c r="FS1687" s="262"/>
      <c r="FT1687" s="262"/>
      <c r="FU1687" s="262"/>
      <c r="FV1687" s="262"/>
      <c r="FW1687" s="262"/>
      <c r="FX1687" s="262"/>
      <c r="FY1687" s="262"/>
      <c r="FZ1687" s="262"/>
      <c r="GA1687" s="262"/>
      <c r="GB1687" s="262"/>
      <c r="GC1687" s="262"/>
      <c r="GD1687" s="262"/>
    </row>
    <row r="1688" spans="1:186" s="263" customFormat="1" x14ac:dyDescent="0.2">
      <c r="A1688" s="339" t="s">
        <v>13585</v>
      </c>
      <c r="B1688" s="280" t="s">
        <v>7073</v>
      </c>
      <c r="C1688" s="281" t="s">
        <v>7074</v>
      </c>
      <c r="D1688" s="130" t="s">
        <v>18</v>
      </c>
      <c r="E1688" s="130">
        <v>3</v>
      </c>
      <c r="F1688" s="130"/>
      <c r="G1688" s="282">
        <v>5</v>
      </c>
      <c r="H1688" s="283">
        <v>1.6666666666666666E-2</v>
      </c>
      <c r="I1688" s="358">
        <v>54.92</v>
      </c>
      <c r="J1688" s="132"/>
      <c r="K1688" s="283"/>
      <c r="L1688" s="284">
        <f>IF(ISNUMBER(I1688),ROUND(H1688*E1688*I1688,2),"")</f>
        <v>2.75</v>
      </c>
      <c r="M1688" s="284">
        <f t="shared" si="30"/>
        <v>82.5</v>
      </c>
      <c r="N1688" s="131"/>
      <c r="O1688" s="340"/>
      <c r="P1688" s="262"/>
      <c r="Q1688" s="262"/>
      <c r="R1688" s="262"/>
      <c r="S1688" s="262"/>
      <c r="T1688" s="262"/>
      <c r="U1688" s="262"/>
      <c r="V1688" s="262"/>
      <c r="W1688" s="262"/>
      <c r="X1688" s="262"/>
      <c r="Y1688" s="262"/>
      <c r="Z1688" s="262"/>
      <c r="AA1688" s="262"/>
      <c r="AB1688" s="262"/>
      <c r="AC1688" s="262"/>
      <c r="AD1688" s="262"/>
      <c r="AE1688" s="262"/>
      <c r="AF1688" s="262"/>
      <c r="AG1688" s="262"/>
      <c r="AH1688" s="262"/>
      <c r="AI1688" s="262"/>
      <c r="AJ1688" s="262"/>
      <c r="AK1688" s="262"/>
      <c r="AL1688" s="262"/>
      <c r="AM1688" s="262"/>
      <c r="AN1688" s="262"/>
      <c r="AO1688" s="262"/>
      <c r="AP1688" s="262"/>
      <c r="AQ1688" s="262"/>
      <c r="AR1688" s="262"/>
      <c r="AS1688" s="262"/>
      <c r="AT1688" s="262"/>
      <c r="AU1688" s="262"/>
      <c r="AV1688" s="262"/>
      <c r="AW1688" s="262"/>
      <c r="AX1688" s="262"/>
      <c r="AY1688" s="262"/>
      <c r="AZ1688" s="262"/>
      <c r="BA1688" s="262"/>
      <c r="BB1688" s="262"/>
      <c r="BC1688" s="262"/>
      <c r="BD1688" s="262"/>
      <c r="BE1688" s="262"/>
      <c r="BF1688" s="262"/>
      <c r="BG1688" s="262"/>
      <c r="BH1688" s="262"/>
      <c r="BI1688" s="262"/>
      <c r="BJ1688" s="262"/>
      <c r="BK1688" s="262"/>
      <c r="BL1688" s="262"/>
      <c r="BM1688" s="262"/>
      <c r="BN1688" s="262"/>
      <c r="BO1688" s="262"/>
      <c r="BP1688" s="262"/>
      <c r="BQ1688" s="262"/>
      <c r="BR1688" s="262"/>
      <c r="BS1688" s="262"/>
      <c r="BT1688" s="262"/>
      <c r="BU1688" s="262"/>
      <c r="BV1688" s="262"/>
      <c r="BW1688" s="262"/>
      <c r="BX1688" s="262"/>
      <c r="BY1688" s="262"/>
      <c r="BZ1688" s="262"/>
      <c r="CA1688" s="262"/>
      <c r="CB1688" s="262"/>
      <c r="CC1688" s="262"/>
      <c r="CD1688" s="262"/>
      <c r="CE1688" s="262"/>
      <c r="CF1688" s="262"/>
      <c r="CG1688" s="262"/>
      <c r="CH1688" s="262"/>
      <c r="CI1688" s="262"/>
      <c r="CJ1688" s="262"/>
      <c r="CK1688" s="262"/>
      <c r="CL1688" s="262"/>
      <c r="CM1688" s="262"/>
      <c r="CN1688" s="262"/>
      <c r="CO1688" s="262"/>
      <c r="CP1688" s="262"/>
      <c r="CQ1688" s="262"/>
      <c r="CR1688" s="262"/>
      <c r="CS1688" s="262"/>
      <c r="CT1688" s="262"/>
      <c r="CU1688" s="262"/>
      <c r="CV1688" s="262"/>
      <c r="CW1688" s="262"/>
      <c r="CX1688" s="262"/>
      <c r="CY1688" s="262"/>
      <c r="CZ1688" s="262"/>
      <c r="DA1688" s="262"/>
      <c r="DB1688" s="262"/>
      <c r="DC1688" s="262"/>
      <c r="DD1688" s="262"/>
      <c r="DE1688" s="262"/>
      <c r="DF1688" s="262"/>
      <c r="DG1688" s="262"/>
      <c r="DH1688" s="262"/>
      <c r="DI1688" s="262"/>
      <c r="DJ1688" s="262"/>
      <c r="DK1688" s="262"/>
      <c r="DL1688" s="262"/>
      <c r="DM1688" s="262"/>
      <c r="DN1688" s="262"/>
      <c r="DO1688" s="262"/>
      <c r="DP1688" s="262"/>
      <c r="DQ1688" s="262"/>
      <c r="DR1688" s="262"/>
      <c r="DS1688" s="262"/>
      <c r="DT1688" s="262"/>
      <c r="DU1688" s="262"/>
      <c r="DV1688" s="262"/>
      <c r="DW1688" s="262"/>
      <c r="DX1688" s="262"/>
      <c r="DY1688" s="262"/>
      <c r="DZ1688" s="262"/>
      <c r="EA1688" s="262"/>
      <c r="EB1688" s="262"/>
      <c r="EC1688" s="262"/>
      <c r="ED1688" s="262"/>
      <c r="EE1688" s="262"/>
      <c r="EF1688" s="262"/>
      <c r="EG1688" s="262"/>
      <c r="EH1688" s="262"/>
      <c r="EI1688" s="262"/>
      <c r="EJ1688" s="262"/>
      <c r="EK1688" s="262"/>
      <c r="EL1688" s="262"/>
      <c r="EM1688" s="262"/>
      <c r="EN1688" s="262"/>
      <c r="EO1688" s="262"/>
      <c r="EP1688" s="262"/>
      <c r="EQ1688" s="262"/>
      <c r="ER1688" s="262"/>
      <c r="ES1688" s="262"/>
      <c r="ET1688" s="262"/>
      <c r="EU1688" s="262"/>
      <c r="EV1688" s="262"/>
      <c r="EW1688" s="262"/>
      <c r="EX1688" s="262"/>
      <c r="EY1688" s="262"/>
      <c r="EZ1688" s="262"/>
      <c r="FA1688" s="262"/>
      <c r="FB1688" s="262"/>
      <c r="FC1688" s="262"/>
      <c r="FD1688" s="262"/>
      <c r="FE1688" s="262"/>
      <c r="FF1688" s="262"/>
      <c r="FG1688" s="262"/>
      <c r="FH1688" s="262"/>
      <c r="FI1688" s="262"/>
      <c r="FJ1688" s="262"/>
      <c r="FK1688" s="262"/>
      <c r="FL1688" s="262"/>
      <c r="FM1688" s="262"/>
      <c r="FN1688" s="262"/>
      <c r="FO1688" s="262"/>
      <c r="FP1688" s="262"/>
      <c r="FQ1688" s="262"/>
      <c r="FR1688" s="262"/>
      <c r="FS1688" s="262"/>
      <c r="FT1688" s="262"/>
      <c r="FU1688" s="262"/>
      <c r="FV1688" s="262"/>
      <c r="FW1688" s="262"/>
      <c r="FX1688" s="262"/>
      <c r="FY1688" s="262"/>
      <c r="FZ1688" s="262"/>
      <c r="GA1688" s="262"/>
      <c r="GB1688" s="262"/>
      <c r="GC1688" s="262"/>
      <c r="GD1688" s="262"/>
    </row>
    <row r="1689" spans="1:186" s="263" customFormat="1" x14ac:dyDescent="0.2">
      <c r="A1689" s="339" t="s">
        <v>13586</v>
      </c>
      <c r="B1689" s="280" t="s">
        <v>7075</v>
      </c>
      <c r="C1689" s="281" t="s">
        <v>7076</v>
      </c>
      <c r="D1689" s="130" t="s">
        <v>18</v>
      </c>
      <c r="E1689" s="130">
        <v>6</v>
      </c>
      <c r="F1689" s="130"/>
      <c r="G1689" s="282">
        <v>5</v>
      </c>
      <c r="H1689" s="283">
        <v>1.6666666666666666E-2</v>
      </c>
      <c r="I1689" s="358">
        <v>24.67</v>
      </c>
      <c r="J1689" s="132"/>
      <c r="K1689" s="283"/>
      <c r="L1689" s="284">
        <f>IF(ISNUMBER(I1689),ROUND(H1689*E1689*I1689,2),"")</f>
        <v>2.4700000000000002</v>
      </c>
      <c r="M1689" s="284">
        <f t="shared" si="30"/>
        <v>74.099999999999994</v>
      </c>
      <c r="N1689" s="131"/>
      <c r="O1689" s="340"/>
      <c r="P1689" s="262"/>
      <c r="Q1689" s="262"/>
      <c r="R1689" s="262"/>
      <c r="S1689" s="262"/>
      <c r="T1689" s="262"/>
      <c r="U1689" s="262"/>
      <c r="V1689" s="262"/>
      <c r="W1689" s="262"/>
      <c r="X1689" s="262"/>
      <c r="Y1689" s="262"/>
      <c r="Z1689" s="262"/>
      <c r="AA1689" s="262"/>
      <c r="AB1689" s="262"/>
      <c r="AC1689" s="262"/>
      <c r="AD1689" s="262"/>
      <c r="AE1689" s="262"/>
      <c r="AF1689" s="262"/>
      <c r="AG1689" s="262"/>
      <c r="AH1689" s="262"/>
      <c r="AI1689" s="262"/>
      <c r="AJ1689" s="262"/>
      <c r="AK1689" s="262"/>
      <c r="AL1689" s="262"/>
      <c r="AM1689" s="262"/>
      <c r="AN1689" s="262"/>
      <c r="AO1689" s="262"/>
      <c r="AP1689" s="262"/>
      <c r="AQ1689" s="262"/>
      <c r="AR1689" s="262"/>
      <c r="AS1689" s="262"/>
      <c r="AT1689" s="262"/>
      <c r="AU1689" s="262"/>
      <c r="AV1689" s="262"/>
      <c r="AW1689" s="262"/>
      <c r="AX1689" s="262"/>
      <c r="AY1689" s="262"/>
      <c r="AZ1689" s="262"/>
      <c r="BA1689" s="262"/>
      <c r="BB1689" s="262"/>
      <c r="BC1689" s="262"/>
      <c r="BD1689" s="262"/>
      <c r="BE1689" s="262"/>
      <c r="BF1689" s="262"/>
      <c r="BG1689" s="262"/>
      <c r="BH1689" s="262"/>
      <c r="BI1689" s="262"/>
      <c r="BJ1689" s="262"/>
      <c r="BK1689" s="262"/>
      <c r="BL1689" s="262"/>
      <c r="BM1689" s="262"/>
      <c r="BN1689" s="262"/>
      <c r="BO1689" s="262"/>
      <c r="BP1689" s="262"/>
      <c r="BQ1689" s="262"/>
      <c r="BR1689" s="262"/>
      <c r="BS1689" s="262"/>
      <c r="BT1689" s="262"/>
      <c r="BU1689" s="262"/>
      <c r="BV1689" s="262"/>
      <c r="BW1689" s="262"/>
      <c r="BX1689" s="262"/>
      <c r="BY1689" s="262"/>
      <c r="BZ1689" s="262"/>
      <c r="CA1689" s="262"/>
      <c r="CB1689" s="262"/>
      <c r="CC1689" s="262"/>
      <c r="CD1689" s="262"/>
      <c r="CE1689" s="262"/>
      <c r="CF1689" s="262"/>
      <c r="CG1689" s="262"/>
      <c r="CH1689" s="262"/>
      <c r="CI1689" s="262"/>
      <c r="CJ1689" s="262"/>
      <c r="CK1689" s="262"/>
      <c r="CL1689" s="262"/>
      <c r="CM1689" s="262"/>
      <c r="CN1689" s="262"/>
      <c r="CO1689" s="262"/>
      <c r="CP1689" s="262"/>
      <c r="CQ1689" s="262"/>
      <c r="CR1689" s="262"/>
      <c r="CS1689" s="262"/>
      <c r="CT1689" s="262"/>
      <c r="CU1689" s="262"/>
      <c r="CV1689" s="262"/>
      <c r="CW1689" s="262"/>
      <c r="CX1689" s="262"/>
      <c r="CY1689" s="262"/>
      <c r="CZ1689" s="262"/>
      <c r="DA1689" s="262"/>
      <c r="DB1689" s="262"/>
      <c r="DC1689" s="262"/>
      <c r="DD1689" s="262"/>
      <c r="DE1689" s="262"/>
      <c r="DF1689" s="262"/>
      <c r="DG1689" s="262"/>
      <c r="DH1689" s="262"/>
      <c r="DI1689" s="262"/>
      <c r="DJ1689" s="262"/>
      <c r="DK1689" s="262"/>
      <c r="DL1689" s="262"/>
      <c r="DM1689" s="262"/>
      <c r="DN1689" s="262"/>
      <c r="DO1689" s="262"/>
      <c r="DP1689" s="262"/>
      <c r="DQ1689" s="262"/>
      <c r="DR1689" s="262"/>
      <c r="DS1689" s="262"/>
      <c r="DT1689" s="262"/>
      <c r="DU1689" s="262"/>
      <c r="DV1689" s="262"/>
      <c r="DW1689" s="262"/>
      <c r="DX1689" s="262"/>
      <c r="DY1689" s="262"/>
      <c r="DZ1689" s="262"/>
      <c r="EA1689" s="262"/>
      <c r="EB1689" s="262"/>
      <c r="EC1689" s="262"/>
      <c r="ED1689" s="262"/>
      <c r="EE1689" s="262"/>
      <c r="EF1689" s="262"/>
      <c r="EG1689" s="262"/>
      <c r="EH1689" s="262"/>
      <c r="EI1689" s="262"/>
      <c r="EJ1689" s="262"/>
      <c r="EK1689" s="262"/>
      <c r="EL1689" s="262"/>
      <c r="EM1689" s="262"/>
      <c r="EN1689" s="262"/>
      <c r="EO1689" s="262"/>
      <c r="EP1689" s="262"/>
      <c r="EQ1689" s="262"/>
      <c r="ER1689" s="262"/>
      <c r="ES1689" s="262"/>
      <c r="ET1689" s="262"/>
      <c r="EU1689" s="262"/>
      <c r="EV1689" s="262"/>
      <c r="EW1689" s="262"/>
      <c r="EX1689" s="262"/>
      <c r="EY1689" s="262"/>
      <c r="EZ1689" s="262"/>
      <c r="FA1689" s="262"/>
      <c r="FB1689" s="262"/>
      <c r="FC1689" s="262"/>
      <c r="FD1689" s="262"/>
      <c r="FE1689" s="262"/>
      <c r="FF1689" s="262"/>
      <c r="FG1689" s="262"/>
      <c r="FH1689" s="262"/>
      <c r="FI1689" s="262"/>
      <c r="FJ1689" s="262"/>
      <c r="FK1689" s="262"/>
      <c r="FL1689" s="262"/>
      <c r="FM1689" s="262"/>
      <c r="FN1689" s="262"/>
      <c r="FO1689" s="262"/>
      <c r="FP1689" s="262"/>
      <c r="FQ1689" s="262"/>
      <c r="FR1689" s="262"/>
      <c r="FS1689" s="262"/>
      <c r="FT1689" s="262"/>
      <c r="FU1689" s="262"/>
      <c r="FV1689" s="262"/>
      <c r="FW1689" s="262"/>
      <c r="FX1689" s="262"/>
      <c r="FY1689" s="262"/>
      <c r="FZ1689" s="262"/>
      <c r="GA1689" s="262"/>
      <c r="GB1689" s="262"/>
      <c r="GC1689" s="262"/>
      <c r="GD1689" s="262"/>
    </row>
    <row r="1690" spans="1:186" s="263" customFormat="1" x14ac:dyDescent="0.2">
      <c r="A1690" s="339" t="s">
        <v>13587</v>
      </c>
      <c r="B1690" s="280" t="s">
        <v>7077</v>
      </c>
      <c r="C1690" s="281" t="s">
        <v>7078</v>
      </c>
      <c r="D1690" s="130" t="s">
        <v>18</v>
      </c>
      <c r="E1690" s="130">
        <v>1</v>
      </c>
      <c r="F1690" s="130"/>
      <c r="G1690" s="282">
        <v>5</v>
      </c>
      <c r="H1690" s="283">
        <v>1.6666666666666666E-2</v>
      </c>
      <c r="I1690" s="358">
        <v>407.45</v>
      </c>
      <c r="J1690" s="132"/>
      <c r="K1690" s="283"/>
      <c r="L1690" s="284">
        <f>IF(ISNUMBER(I1690),ROUND(H1690*E1690*I1690,2),"")</f>
        <v>6.79</v>
      </c>
      <c r="M1690" s="284">
        <f t="shared" si="30"/>
        <v>203.7</v>
      </c>
      <c r="N1690" s="131"/>
      <c r="O1690" s="340"/>
      <c r="P1690" s="262"/>
      <c r="Q1690" s="262"/>
      <c r="R1690" s="262"/>
      <c r="S1690" s="262"/>
      <c r="T1690" s="262"/>
      <c r="U1690" s="262"/>
      <c r="V1690" s="262"/>
      <c r="W1690" s="262"/>
      <c r="X1690" s="262"/>
      <c r="Y1690" s="262"/>
      <c r="Z1690" s="262"/>
      <c r="AA1690" s="262"/>
      <c r="AB1690" s="262"/>
      <c r="AC1690" s="262"/>
      <c r="AD1690" s="262"/>
      <c r="AE1690" s="262"/>
      <c r="AF1690" s="262"/>
      <c r="AG1690" s="262"/>
      <c r="AH1690" s="262"/>
      <c r="AI1690" s="262"/>
      <c r="AJ1690" s="262"/>
      <c r="AK1690" s="262"/>
      <c r="AL1690" s="262"/>
      <c r="AM1690" s="262"/>
      <c r="AN1690" s="262"/>
      <c r="AO1690" s="262"/>
      <c r="AP1690" s="262"/>
      <c r="AQ1690" s="262"/>
      <c r="AR1690" s="262"/>
      <c r="AS1690" s="262"/>
      <c r="AT1690" s="262"/>
      <c r="AU1690" s="262"/>
      <c r="AV1690" s="262"/>
      <c r="AW1690" s="262"/>
      <c r="AX1690" s="262"/>
      <c r="AY1690" s="262"/>
      <c r="AZ1690" s="262"/>
      <c r="BA1690" s="262"/>
      <c r="BB1690" s="262"/>
      <c r="BC1690" s="262"/>
      <c r="BD1690" s="262"/>
      <c r="BE1690" s="262"/>
      <c r="BF1690" s="262"/>
      <c r="BG1690" s="262"/>
      <c r="BH1690" s="262"/>
      <c r="BI1690" s="262"/>
      <c r="BJ1690" s="262"/>
      <c r="BK1690" s="262"/>
      <c r="BL1690" s="262"/>
      <c r="BM1690" s="262"/>
      <c r="BN1690" s="262"/>
      <c r="BO1690" s="262"/>
      <c r="BP1690" s="262"/>
      <c r="BQ1690" s="262"/>
      <c r="BR1690" s="262"/>
      <c r="BS1690" s="262"/>
      <c r="BT1690" s="262"/>
      <c r="BU1690" s="262"/>
      <c r="BV1690" s="262"/>
      <c r="BW1690" s="262"/>
      <c r="BX1690" s="262"/>
      <c r="BY1690" s="262"/>
      <c r="BZ1690" s="262"/>
      <c r="CA1690" s="262"/>
      <c r="CB1690" s="262"/>
      <c r="CC1690" s="262"/>
      <c r="CD1690" s="262"/>
      <c r="CE1690" s="262"/>
      <c r="CF1690" s="262"/>
      <c r="CG1690" s="262"/>
      <c r="CH1690" s="262"/>
      <c r="CI1690" s="262"/>
      <c r="CJ1690" s="262"/>
      <c r="CK1690" s="262"/>
      <c r="CL1690" s="262"/>
      <c r="CM1690" s="262"/>
      <c r="CN1690" s="262"/>
      <c r="CO1690" s="262"/>
      <c r="CP1690" s="262"/>
      <c r="CQ1690" s="262"/>
      <c r="CR1690" s="262"/>
      <c r="CS1690" s="262"/>
      <c r="CT1690" s="262"/>
      <c r="CU1690" s="262"/>
      <c r="CV1690" s="262"/>
      <c r="CW1690" s="262"/>
      <c r="CX1690" s="262"/>
      <c r="CY1690" s="262"/>
      <c r="CZ1690" s="262"/>
      <c r="DA1690" s="262"/>
      <c r="DB1690" s="262"/>
      <c r="DC1690" s="262"/>
      <c r="DD1690" s="262"/>
      <c r="DE1690" s="262"/>
      <c r="DF1690" s="262"/>
      <c r="DG1690" s="262"/>
      <c r="DH1690" s="262"/>
      <c r="DI1690" s="262"/>
      <c r="DJ1690" s="262"/>
      <c r="DK1690" s="262"/>
      <c r="DL1690" s="262"/>
      <c r="DM1690" s="262"/>
      <c r="DN1690" s="262"/>
      <c r="DO1690" s="262"/>
      <c r="DP1690" s="262"/>
      <c r="DQ1690" s="262"/>
      <c r="DR1690" s="262"/>
      <c r="DS1690" s="262"/>
      <c r="DT1690" s="262"/>
      <c r="DU1690" s="262"/>
      <c r="DV1690" s="262"/>
      <c r="DW1690" s="262"/>
      <c r="DX1690" s="262"/>
      <c r="DY1690" s="262"/>
      <c r="DZ1690" s="262"/>
      <c r="EA1690" s="262"/>
      <c r="EB1690" s="262"/>
      <c r="EC1690" s="262"/>
      <c r="ED1690" s="262"/>
      <c r="EE1690" s="262"/>
      <c r="EF1690" s="262"/>
      <c r="EG1690" s="262"/>
      <c r="EH1690" s="262"/>
      <c r="EI1690" s="262"/>
      <c r="EJ1690" s="262"/>
      <c r="EK1690" s="262"/>
      <c r="EL1690" s="262"/>
      <c r="EM1690" s="262"/>
      <c r="EN1690" s="262"/>
      <c r="EO1690" s="262"/>
      <c r="EP1690" s="262"/>
      <c r="EQ1690" s="262"/>
      <c r="ER1690" s="262"/>
      <c r="ES1690" s="262"/>
      <c r="ET1690" s="262"/>
      <c r="EU1690" s="262"/>
      <c r="EV1690" s="262"/>
      <c r="EW1690" s="262"/>
      <c r="EX1690" s="262"/>
      <c r="EY1690" s="262"/>
      <c r="EZ1690" s="262"/>
      <c r="FA1690" s="262"/>
      <c r="FB1690" s="262"/>
      <c r="FC1690" s="262"/>
      <c r="FD1690" s="262"/>
      <c r="FE1690" s="262"/>
      <c r="FF1690" s="262"/>
      <c r="FG1690" s="262"/>
      <c r="FH1690" s="262"/>
      <c r="FI1690" s="262"/>
      <c r="FJ1690" s="262"/>
      <c r="FK1690" s="262"/>
      <c r="FL1690" s="262"/>
      <c r="FM1690" s="262"/>
      <c r="FN1690" s="262"/>
      <c r="FO1690" s="262"/>
      <c r="FP1690" s="262"/>
      <c r="FQ1690" s="262"/>
      <c r="FR1690" s="262"/>
      <c r="FS1690" s="262"/>
      <c r="FT1690" s="262"/>
      <c r="FU1690" s="262"/>
      <c r="FV1690" s="262"/>
      <c r="FW1690" s="262"/>
      <c r="FX1690" s="262"/>
      <c r="FY1690" s="262"/>
      <c r="FZ1690" s="262"/>
      <c r="GA1690" s="262"/>
      <c r="GB1690" s="262"/>
      <c r="GC1690" s="262"/>
      <c r="GD1690" s="262"/>
    </row>
    <row r="1691" spans="1:186" s="263" customFormat="1" x14ac:dyDescent="0.2">
      <c r="A1691" s="339" t="s">
        <v>13588</v>
      </c>
      <c r="B1691" s="280" t="s">
        <v>7079</v>
      </c>
      <c r="C1691" s="281" t="s">
        <v>7080</v>
      </c>
      <c r="D1691" s="130" t="s">
        <v>18</v>
      </c>
      <c r="E1691" s="130">
        <v>2</v>
      </c>
      <c r="F1691" s="130"/>
      <c r="G1691" s="282">
        <v>5</v>
      </c>
      <c r="H1691" s="283">
        <v>1.6666666666666666E-2</v>
      </c>
      <c r="I1691" s="358">
        <v>33.32</v>
      </c>
      <c r="J1691" s="132"/>
      <c r="K1691" s="283"/>
      <c r="L1691" s="284">
        <f>IF(ISNUMBER(I1691),ROUND(H1691*E1691*I1691,2),"")</f>
        <v>1.1100000000000001</v>
      </c>
      <c r="M1691" s="284">
        <f t="shared" si="30"/>
        <v>33.299999999999997</v>
      </c>
      <c r="N1691" s="131"/>
      <c r="O1691" s="340"/>
      <c r="P1691" s="262"/>
      <c r="Q1691" s="262"/>
      <c r="R1691" s="262"/>
      <c r="S1691" s="262"/>
      <c r="T1691" s="262"/>
      <c r="U1691" s="262"/>
      <c r="V1691" s="262"/>
      <c r="W1691" s="262"/>
      <c r="X1691" s="262"/>
      <c r="Y1691" s="262"/>
      <c r="Z1691" s="262"/>
      <c r="AA1691" s="262"/>
      <c r="AB1691" s="262"/>
      <c r="AC1691" s="262"/>
      <c r="AD1691" s="262"/>
      <c r="AE1691" s="262"/>
      <c r="AF1691" s="262"/>
      <c r="AG1691" s="262"/>
      <c r="AH1691" s="262"/>
      <c r="AI1691" s="262"/>
      <c r="AJ1691" s="262"/>
      <c r="AK1691" s="262"/>
      <c r="AL1691" s="262"/>
      <c r="AM1691" s="262"/>
      <c r="AN1691" s="262"/>
      <c r="AO1691" s="262"/>
      <c r="AP1691" s="262"/>
      <c r="AQ1691" s="262"/>
      <c r="AR1691" s="262"/>
      <c r="AS1691" s="262"/>
      <c r="AT1691" s="262"/>
      <c r="AU1691" s="262"/>
      <c r="AV1691" s="262"/>
      <c r="AW1691" s="262"/>
      <c r="AX1691" s="262"/>
      <c r="AY1691" s="262"/>
      <c r="AZ1691" s="262"/>
      <c r="BA1691" s="262"/>
      <c r="BB1691" s="262"/>
      <c r="BC1691" s="262"/>
      <c r="BD1691" s="262"/>
      <c r="BE1691" s="262"/>
      <c r="BF1691" s="262"/>
      <c r="BG1691" s="262"/>
      <c r="BH1691" s="262"/>
      <c r="BI1691" s="262"/>
      <c r="BJ1691" s="262"/>
      <c r="BK1691" s="262"/>
      <c r="BL1691" s="262"/>
      <c r="BM1691" s="262"/>
      <c r="BN1691" s="262"/>
      <c r="BO1691" s="262"/>
      <c r="BP1691" s="262"/>
      <c r="BQ1691" s="262"/>
      <c r="BR1691" s="262"/>
      <c r="BS1691" s="262"/>
      <c r="BT1691" s="262"/>
      <c r="BU1691" s="262"/>
      <c r="BV1691" s="262"/>
      <c r="BW1691" s="262"/>
      <c r="BX1691" s="262"/>
      <c r="BY1691" s="262"/>
      <c r="BZ1691" s="262"/>
      <c r="CA1691" s="262"/>
      <c r="CB1691" s="262"/>
      <c r="CC1691" s="262"/>
      <c r="CD1691" s="262"/>
      <c r="CE1691" s="262"/>
      <c r="CF1691" s="262"/>
      <c r="CG1691" s="262"/>
      <c r="CH1691" s="262"/>
      <c r="CI1691" s="262"/>
      <c r="CJ1691" s="262"/>
      <c r="CK1691" s="262"/>
      <c r="CL1691" s="262"/>
      <c r="CM1691" s="262"/>
      <c r="CN1691" s="262"/>
      <c r="CO1691" s="262"/>
      <c r="CP1691" s="262"/>
      <c r="CQ1691" s="262"/>
      <c r="CR1691" s="262"/>
      <c r="CS1691" s="262"/>
      <c r="CT1691" s="262"/>
      <c r="CU1691" s="262"/>
      <c r="CV1691" s="262"/>
      <c r="CW1691" s="262"/>
      <c r="CX1691" s="262"/>
      <c r="CY1691" s="262"/>
      <c r="CZ1691" s="262"/>
      <c r="DA1691" s="262"/>
      <c r="DB1691" s="262"/>
      <c r="DC1691" s="262"/>
      <c r="DD1691" s="262"/>
      <c r="DE1691" s="262"/>
      <c r="DF1691" s="262"/>
      <c r="DG1691" s="262"/>
      <c r="DH1691" s="262"/>
      <c r="DI1691" s="262"/>
      <c r="DJ1691" s="262"/>
      <c r="DK1691" s="262"/>
      <c r="DL1691" s="262"/>
      <c r="DM1691" s="262"/>
      <c r="DN1691" s="262"/>
      <c r="DO1691" s="262"/>
      <c r="DP1691" s="262"/>
      <c r="DQ1691" s="262"/>
      <c r="DR1691" s="262"/>
      <c r="DS1691" s="262"/>
      <c r="DT1691" s="262"/>
      <c r="DU1691" s="262"/>
      <c r="DV1691" s="262"/>
      <c r="DW1691" s="262"/>
      <c r="DX1691" s="262"/>
      <c r="DY1691" s="262"/>
      <c r="DZ1691" s="262"/>
      <c r="EA1691" s="262"/>
      <c r="EB1691" s="262"/>
      <c r="EC1691" s="262"/>
      <c r="ED1691" s="262"/>
      <c r="EE1691" s="262"/>
      <c r="EF1691" s="262"/>
      <c r="EG1691" s="262"/>
      <c r="EH1691" s="262"/>
      <c r="EI1691" s="262"/>
      <c r="EJ1691" s="262"/>
      <c r="EK1691" s="262"/>
      <c r="EL1691" s="262"/>
      <c r="EM1691" s="262"/>
      <c r="EN1691" s="262"/>
      <c r="EO1691" s="262"/>
      <c r="EP1691" s="262"/>
      <c r="EQ1691" s="262"/>
      <c r="ER1691" s="262"/>
      <c r="ES1691" s="262"/>
      <c r="ET1691" s="262"/>
      <c r="EU1691" s="262"/>
      <c r="EV1691" s="262"/>
      <c r="EW1691" s="262"/>
      <c r="EX1691" s="262"/>
      <c r="EY1691" s="262"/>
      <c r="EZ1691" s="262"/>
      <c r="FA1691" s="262"/>
      <c r="FB1691" s="262"/>
      <c r="FC1691" s="262"/>
      <c r="FD1691" s="262"/>
      <c r="FE1691" s="262"/>
      <c r="FF1691" s="262"/>
      <c r="FG1691" s="262"/>
      <c r="FH1691" s="262"/>
      <c r="FI1691" s="262"/>
      <c r="FJ1691" s="262"/>
      <c r="FK1691" s="262"/>
      <c r="FL1691" s="262"/>
      <c r="FM1691" s="262"/>
      <c r="FN1691" s="262"/>
      <c r="FO1691" s="262"/>
      <c r="FP1691" s="262"/>
      <c r="FQ1691" s="262"/>
      <c r="FR1691" s="262"/>
      <c r="FS1691" s="262"/>
      <c r="FT1691" s="262"/>
      <c r="FU1691" s="262"/>
      <c r="FV1691" s="262"/>
      <c r="FW1691" s="262"/>
      <c r="FX1691" s="262"/>
      <c r="FY1691" s="262"/>
      <c r="FZ1691" s="262"/>
      <c r="GA1691" s="262"/>
      <c r="GB1691" s="262"/>
      <c r="GC1691" s="262"/>
      <c r="GD1691" s="262"/>
    </row>
    <row r="1692" spans="1:186" s="263" customFormat="1" x14ac:dyDescent="0.2">
      <c r="A1692" s="339" t="s">
        <v>13589</v>
      </c>
      <c r="B1692" s="280" t="s">
        <v>7081</v>
      </c>
      <c r="C1692" s="281" t="s">
        <v>7082</v>
      </c>
      <c r="D1692" s="130" t="s">
        <v>18</v>
      </c>
      <c r="E1692" s="130">
        <v>2</v>
      </c>
      <c r="F1692" s="130"/>
      <c r="G1692" s="282">
        <v>5</v>
      </c>
      <c r="H1692" s="283">
        <v>1.6666666666666666E-2</v>
      </c>
      <c r="I1692" s="358">
        <v>48.78</v>
      </c>
      <c r="J1692" s="132"/>
      <c r="K1692" s="283"/>
      <c r="L1692" s="284">
        <f>IF(ISNUMBER(I1692),ROUND(H1692*E1692*I1692,2),"")</f>
        <v>1.63</v>
      </c>
      <c r="M1692" s="284">
        <f t="shared" si="30"/>
        <v>48.9</v>
      </c>
      <c r="N1692" s="131"/>
      <c r="O1692" s="340"/>
      <c r="P1692" s="262"/>
      <c r="Q1692" s="262"/>
      <c r="R1692" s="262"/>
      <c r="S1692" s="262"/>
      <c r="T1692" s="262"/>
      <c r="U1692" s="262"/>
      <c r="V1692" s="262"/>
      <c r="W1692" s="262"/>
      <c r="X1692" s="262"/>
      <c r="Y1692" s="262"/>
      <c r="Z1692" s="262"/>
      <c r="AA1692" s="262"/>
      <c r="AB1692" s="262"/>
      <c r="AC1692" s="262"/>
      <c r="AD1692" s="262"/>
      <c r="AE1692" s="262"/>
      <c r="AF1692" s="262"/>
      <c r="AG1692" s="262"/>
      <c r="AH1692" s="262"/>
      <c r="AI1692" s="262"/>
      <c r="AJ1692" s="262"/>
      <c r="AK1692" s="262"/>
      <c r="AL1692" s="262"/>
      <c r="AM1692" s="262"/>
      <c r="AN1692" s="262"/>
      <c r="AO1692" s="262"/>
      <c r="AP1692" s="262"/>
      <c r="AQ1692" s="262"/>
      <c r="AR1692" s="262"/>
      <c r="AS1692" s="262"/>
      <c r="AT1692" s="262"/>
      <c r="AU1692" s="262"/>
      <c r="AV1692" s="262"/>
      <c r="AW1692" s="262"/>
      <c r="AX1692" s="262"/>
      <c r="AY1692" s="262"/>
      <c r="AZ1692" s="262"/>
      <c r="BA1692" s="262"/>
      <c r="BB1692" s="262"/>
      <c r="BC1692" s="262"/>
      <c r="BD1692" s="262"/>
      <c r="BE1692" s="262"/>
      <c r="BF1692" s="262"/>
      <c r="BG1692" s="262"/>
      <c r="BH1692" s="262"/>
      <c r="BI1692" s="262"/>
      <c r="BJ1692" s="262"/>
      <c r="BK1692" s="262"/>
      <c r="BL1692" s="262"/>
      <c r="BM1692" s="262"/>
      <c r="BN1692" s="262"/>
      <c r="BO1692" s="262"/>
      <c r="BP1692" s="262"/>
      <c r="BQ1692" s="262"/>
      <c r="BR1692" s="262"/>
      <c r="BS1692" s="262"/>
      <c r="BT1692" s="262"/>
      <c r="BU1692" s="262"/>
      <c r="BV1692" s="262"/>
      <c r="BW1692" s="262"/>
      <c r="BX1692" s="262"/>
      <c r="BY1692" s="262"/>
      <c r="BZ1692" s="262"/>
      <c r="CA1692" s="262"/>
      <c r="CB1692" s="262"/>
      <c r="CC1692" s="262"/>
      <c r="CD1692" s="262"/>
      <c r="CE1692" s="262"/>
      <c r="CF1692" s="262"/>
      <c r="CG1692" s="262"/>
      <c r="CH1692" s="262"/>
      <c r="CI1692" s="262"/>
      <c r="CJ1692" s="262"/>
      <c r="CK1692" s="262"/>
      <c r="CL1692" s="262"/>
      <c r="CM1692" s="262"/>
      <c r="CN1692" s="262"/>
      <c r="CO1692" s="262"/>
      <c r="CP1692" s="262"/>
      <c r="CQ1692" s="262"/>
      <c r="CR1692" s="262"/>
      <c r="CS1692" s="262"/>
      <c r="CT1692" s="262"/>
      <c r="CU1692" s="262"/>
      <c r="CV1692" s="262"/>
      <c r="CW1692" s="262"/>
      <c r="CX1692" s="262"/>
      <c r="CY1692" s="262"/>
      <c r="CZ1692" s="262"/>
      <c r="DA1692" s="262"/>
      <c r="DB1692" s="262"/>
      <c r="DC1692" s="262"/>
      <c r="DD1692" s="262"/>
      <c r="DE1692" s="262"/>
      <c r="DF1692" s="262"/>
      <c r="DG1692" s="262"/>
      <c r="DH1692" s="262"/>
      <c r="DI1692" s="262"/>
      <c r="DJ1692" s="262"/>
      <c r="DK1692" s="262"/>
      <c r="DL1692" s="262"/>
      <c r="DM1692" s="262"/>
      <c r="DN1692" s="262"/>
      <c r="DO1692" s="262"/>
      <c r="DP1692" s="262"/>
      <c r="DQ1692" s="262"/>
      <c r="DR1692" s="262"/>
      <c r="DS1692" s="262"/>
      <c r="DT1692" s="262"/>
      <c r="DU1692" s="262"/>
      <c r="DV1692" s="262"/>
      <c r="DW1692" s="262"/>
      <c r="DX1692" s="262"/>
      <c r="DY1692" s="262"/>
      <c r="DZ1692" s="262"/>
      <c r="EA1692" s="262"/>
      <c r="EB1692" s="262"/>
      <c r="EC1692" s="262"/>
      <c r="ED1692" s="262"/>
      <c r="EE1692" s="262"/>
      <c r="EF1692" s="262"/>
      <c r="EG1692" s="262"/>
      <c r="EH1692" s="262"/>
      <c r="EI1692" s="262"/>
      <c r="EJ1692" s="262"/>
      <c r="EK1692" s="262"/>
      <c r="EL1692" s="262"/>
      <c r="EM1692" s="262"/>
      <c r="EN1692" s="262"/>
      <c r="EO1692" s="262"/>
      <c r="EP1692" s="262"/>
      <c r="EQ1692" s="262"/>
      <c r="ER1692" s="262"/>
      <c r="ES1692" s="262"/>
      <c r="ET1692" s="262"/>
      <c r="EU1692" s="262"/>
      <c r="EV1692" s="262"/>
      <c r="EW1692" s="262"/>
      <c r="EX1692" s="262"/>
      <c r="EY1692" s="262"/>
      <c r="EZ1692" s="262"/>
      <c r="FA1692" s="262"/>
      <c r="FB1692" s="262"/>
      <c r="FC1692" s="262"/>
      <c r="FD1692" s="262"/>
      <c r="FE1692" s="262"/>
      <c r="FF1692" s="262"/>
      <c r="FG1692" s="262"/>
      <c r="FH1692" s="262"/>
      <c r="FI1692" s="262"/>
      <c r="FJ1692" s="262"/>
      <c r="FK1692" s="262"/>
      <c r="FL1692" s="262"/>
      <c r="FM1692" s="262"/>
      <c r="FN1692" s="262"/>
      <c r="FO1692" s="262"/>
      <c r="FP1692" s="262"/>
      <c r="FQ1692" s="262"/>
      <c r="FR1692" s="262"/>
      <c r="FS1692" s="262"/>
      <c r="FT1692" s="262"/>
      <c r="FU1692" s="262"/>
      <c r="FV1692" s="262"/>
      <c r="FW1692" s="262"/>
      <c r="FX1692" s="262"/>
      <c r="FY1692" s="262"/>
      <c r="FZ1692" s="262"/>
      <c r="GA1692" s="262"/>
      <c r="GB1692" s="262"/>
      <c r="GC1692" s="262"/>
      <c r="GD1692" s="262"/>
    </row>
    <row r="1693" spans="1:186" s="263" customFormat="1" x14ac:dyDescent="0.2">
      <c r="A1693" s="339" t="s">
        <v>13590</v>
      </c>
      <c r="B1693" s="280" t="s">
        <v>7083</v>
      </c>
      <c r="C1693" s="281" t="s">
        <v>7084</v>
      </c>
      <c r="D1693" s="130" t="s">
        <v>18</v>
      </c>
      <c r="E1693" s="130">
        <v>2</v>
      </c>
      <c r="F1693" s="130"/>
      <c r="G1693" s="282">
        <v>5</v>
      </c>
      <c r="H1693" s="283">
        <v>1.6666666666666666E-2</v>
      </c>
      <c r="I1693" s="358">
        <v>63.99</v>
      </c>
      <c r="J1693" s="132"/>
      <c r="K1693" s="283"/>
      <c r="L1693" s="284">
        <f>IF(ISNUMBER(I1693),ROUND(H1693*E1693*I1693,2),"")</f>
        <v>2.13</v>
      </c>
      <c r="M1693" s="284">
        <f t="shared" si="30"/>
        <v>63.9</v>
      </c>
      <c r="N1693" s="131"/>
      <c r="O1693" s="340"/>
      <c r="P1693" s="262"/>
      <c r="Q1693" s="262"/>
      <c r="R1693" s="262"/>
      <c r="S1693" s="262"/>
      <c r="T1693" s="262"/>
      <c r="U1693" s="262"/>
      <c r="V1693" s="262"/>
      <c r="W1693" s="262"/>
      <c r="X1693" s="262"/>
      <c r="Y1693" s="262"/>
      <c r="Z1693" s="262"/>
      <c r="AA1693" s="262"/>
      <c r="AB1693" s="262"/>
      <c r="AC1693" s="262"/>
      <c r="AD1693" s="262"/>
      <c r="AE1693" s="262"/>
      <c r="AF1693" s="262"/>
      <c r="AG1693" s="262"/>
      <c r="AH1693" s="262"/>
      <c r="AI1693" s="262"/>
      <c r="AJ1693" s="262"/>
      <c r="AK1693" s="262"/>
      <c r="AL1693" s="262"/>
      <c r="AM1693" s="262"/>
      <c r="AN1693" s="262"/>
      <c r="AO1693" s="262"/>
      <c r="AP1693" s="262"/>
      <c r="AQ1693" s="262"/>
      <c r="AR1693" s="262"/>
      <c r="AS1693" s="262"/>
      <c r="AT1693" s="262"/>
      <c r="AU1693" s="262"/>
      <c r="AV1693" s="262"/>
      <c r="AW1693" s="262"/>
      <c r="AX1693" s="262"/>
      <c r="AY1693" s="262"/>
      <c r="AZ1693" s="262"/>
      <c r="BA1693" s="262"/>
      <c r="BB1693" s="262"/>
      <c r="BC1693" s="262"/>
      <c r="BD1693" s="262"/>
      <c r="BE1693" s="262"/>
      <c r="BF1693" s="262"/>
      <c r="BG1693" s="262"/>
      <c r="BH1693" s="262"/>
      <c r="BI1693" s="262"/>
      <c r="BJ1693" s="262"/>
      <c r="BK1693" s="262"/>
      <c r="BL1693" s="262"/>
      <c r="BM1693" s="262"/>
      <c r="BN1693" s="262"/>
      <c r="BO1693" s="262"/>
      <c r="BP1693" s="262"/>
      <c r="BQ1693" s="262"/>
      <c r="BR1693" s="262"/>
      <c r="BS1693" s="262"/>
      <c r="BT1693" s="262"/>
      <c r="BU1693" s="262"/>
      <c r="BV1693" s="262"/>
      <c r="BW1693" s="262"/>
      <c r="BX1693" s="262"/>
      <c r="BY1693" s="262"/>
      <c r="BZ1693" s="262"/>
      <c r="CA1693" s="262"/>
      <c r="CB1693" s="262"/>
      <c r="CC1693" s="262"/>
      <c r="CD1693" s="262"/>
      <c r="CE1693" s="262"/>
      <c r="CF1693" s="262"/>
      <c r="CG1693" s="262"/>
      <c r="CH1693" s="262"/>
      <c r="CI1693" s="262"/>
      <c r="CJ1693" s="262"/>
      <c r="CK1693" s="262"/>
      <c r="CL1693" s="262"/>
      <c r="CM1693" s="262"/>
      <c r="CN1693" s="262"/>
      <c r="CO1693" s="262"/>
      <c r="CP1693" s="262"/>
      <c r="CQ1693" s="262"/>
      <c r="CR1693" s="262"/>
      <c r="CS1693" s="262"/>
      <c r="CT1693" s="262"/>
      <c r="CU1693" s="262"/>
      <c r="CV1693" s="262"/>
      <c r="CW1693" s="262"/>
      <c r="CX1693" s="262"/>
      <c r="CY1693" s="262"/>
      <c r="CZ1693" s="262"/>
      <c r="DA1693" s="262"/>
      <c r="DB1693" s="262"/>
      <c r="DC1693" s="262"/>
      <c r="DD1693" s="262"/>
      <c r="DE1693" s="262"/>
      <c r="DF1693" s="262"/>
      <c r="DG1693" s="262"/>
      <c r="DH1693" s="262"/>
      <c r="DI1693" s="262"/>
      <c r="DJ1693" s="262"/>
      <c r="DK1693" s="262"/>
      <c r="DL1693" s="262"/>
      <c r="DM1693" s="262"/>
      <c r="DN1693" s="262"/>
      <c r="DO1693" s="262"/>
      <c r="DP1693" s="262"/>
      <c r="DQ1693" s="262"/>
      <c r="DR1693" s="262"/>
      <c r="DS1693" s="262"/>
      <c r="DT1693" s="262"/>
      <c r="DU1693" s="262"/>
      <c r="DV1693" s="262"/>
      <c r="DW1693" s="262"/>
      <c r="DX1693" s="262"/>
      <c r="DY1693" s="262"/>
      <c r="DZ1693" s="262"/>
      <c r="EA1693" s="262"/>
      <c r="EB1693" s="262"/>
      <c r="EC1693" s="262"/>
      <c r="ED1693" s="262"/>
      <c r="EE1693" s="262"/>
      <c r="EF1693" s="262"/>
      <c r="EG1693" s="262"/>
      <c r="EH1693" s="262"/>
      <c r="EI1693" s="262"/>
      <c r="EJ1693" s="262"/>
      <c r="EK1693" s="262"/>
      <c r="EL1693" s="262"/>
      <c r="EM1693" s="262"/>
      <c r="EN1693" s="262"/>
      <c r="EO1693" s="262"/>
      <c r="EP1693" s="262"/>
      <c r="EQ1693" s="262"/>
      <c r="ER1693" s="262"/>
      <c r="ES1693" s="262"/>
      <c r="ET1693" s="262"/>
      <c r="EU1693" s="262"/>
      <c r="EV1693" s="262"/>
      <c r="EW1693" s="262"/>
      <c r="EX1693" s="262"/>
      <c r="EY1693" s="262"/>
      <c r="EZ1693" s="262"/>
      <c r="FA1693" s="262"/>
      <c r="FB1693" s="262"/>
      <c r="FC1693" s="262"/>
      <c r="FD1693" s="262"/>
      <c r="FE1693" s="262"/>
      <c r="FF1693" s="262"/>
      <c r="FG1693" s="262"/>
      <c r="FH1693" s="262"/>
      <c r="FI1693" s="262"/>
      <c r="FJ1693" s="262"/>
      <c r="FK1693" s="262"/>
      <c r="FL1693" s="262"/>
      <c r="FM1693" s="262"/>
      <c r="FN1693" s="262"/>
      <c r="FO1693" s="262"/>
      <c r="FP1693" s="262"/>
      <c r="FQ1693" s="262"/>
      <c r="FR1693" s="262"/>
      <c r="FS1693" s="262"/>
      <c r="FT1693" s="262"/>
      <c r="FU1693" s="262"/>
      <c r="FV1693" s="262"/>
      <c r="FW1693" s="262"/>
      <c r="FX1693" s="262"/>
      <c r="FY1693" s="262"/>
      <c r="FZ1693" s="262"/>
      <c r="GA1693" s="262"/>
      <c r="GB1693" s="262"/>
      <c r="GC1693" s="262"/>
      <c r="GD1693" s="262"/>
    </row>
    <row r="1694" spans="1:186" s="263" customFormat="1" x14ac:dyDescent="0.2">
      <c r="A1694" s="339" t="s">
        <v>13591</v>
      </c>
      <c r="B1694" s="280" t="s">
        <v>7085</v>
      </c>
      <c r="C1694" s="281" t="s">
        <v>7086</v>
      </c>
      <c r="D1694" s="130" t="s">
        <v>18</v>
      </c>
      <c r="E1694" s="130">
        <v>2</v>
      </c>
      <c r="F1694" s="130"/>
      <c r="G1694" s="282">
        <v>5</v>
      </c>
      <c r="H1694" s="283">
        <v>1.6666666666666666E-2</v>
      </c>
      <c r="I1694" s="358">
        <v>129.80000000000001</v>
      </c>
      <c r="J1694" s="132"/>
      <c r="K1694" s="283"/>
      <c r="L1694" s="284">
        <f>IF(ISNUMBER(I1694),ROUND(H1694*E1694*I1694,2),"")</f>
        <v>4.33</v>
      </c>
      <c r="M1694" s="284">
        <f t="shared" si="30"/>
        <v>129.9</v>
      </c>
      <c r="N1694" s="131"/>
      <c r="O1694" s="340"/>
      <c r="P1694" s="262"/>
      <c r="Q1694" s="262"/>
      <c r="R1694" s="262"/>
      <c r="S1694" s="262"/>
      <c r="T1694" s="262"/>
      <c r="U1694" s="262"/>
      <c r="V1694" s="262"/>
      <c r="W1694" s="262"/>
      <c r="X1694" s="262"/>
      <c r="Y1694" s="262"/>
      <c r="Z1694" s="262"/>
      <c r="AA1694" s="262"/>
      <c r="AB1694" s="262"/>
      <c r="AC1694" s="262"/>
      <c r="AD1694" s="262"/>
      <c r="AE1694" s="262"/>
      <c r="AF1694" s="262"/>
      <c r="AG1694" s="262"/>
      <c r="AH1694" s="262"/>
      <c r="AI1694" s="262"/>
      <c r="AJ1694" s="262"/>
      <c r="AK1694" s="262"/>
      <c r="AL1694" s="262"/>
      <c r="AM1694" s="262"/>
      <c r="AN1694" s="262"/>
      <c r="AO1694" s="262"/>
      <c r="AP1694" s="262"/>
      <c r="AQ1694" s="262"/>
      <c r="AR1694" s="262"/>
      <c r="AS1694" s="262"/>
      <c r="AT1694" s="262"/>
      <c r="AU1694" s="262"/>
      <c r="AV1694" s="262"/>
      <c r="AW1694" s="262"/>
      <c r="AX1694" s="262"/>
      <c r="AY1694" s="262"/>
      <c r="AZ1694" s="262"/>
      <c r="BA1694" s="262"/>
      <c r="BB1694" s="262"/>
      <c r="BC1694" s="262"/>
      <c r="BD1694" s="262"/>
      <c r="BE1694" s="262"/>
      <c r="BF1694" s="262"/>
      <c r="BG1694" s="262"/>
      <c r="BH1694" s="262"/>
      <c r="BI1694" s="262"/>
      <c r="BJ1694" s="262"/>
      <c r="BK1694" s="262"/>
      <c r="BL1694" s="262"/>
      <c r="BM1694" s="262"/>
      <c r="BN1694" s="262"/>
      <c r="BO1694" s="262"/>
      <c r="BP1694" s="262"/>
      <c r="BQ1694" s="262"/>
      <c r="BR1694" s="262"/>
      <c r="BS1694" s="262"/>
      <c r="BT1694" s="262"/>
      <c r="BU1694" s="262"/>
      <c r="BV1694" s="262"/>
      <c r="BW1694" s="262"/>
      <c r="BX1694" s="262"/>
      <c r="BY1694" s="262"/>
      <c r="BZ1694" s="262"/>
      <c r="CA1694" s="262"/>
      <c r="CB1694" s="262"/>
      <c r="CC1694" s="262"/>
      <c r="CD1694" s="262"/>
      <c r="CE1694" s="262"/>
      <c r="CF1694" s="262"/>
      <c r="CG1694" s="262"/>
      <c r="CH1694" s="262"/>
      <c r="CI1694" s="262"/>
      <c r="CJ1694" s="262"/>
      <c r="CK1694" s="262"/>
      <c r="CL1694" s="262"/>
      <c r="CM1694" s="262"/>
      <c r="CN1694" s="262"/>
      <c r="CO1694" s="262"/>
      <c r="CP1694" s="262"/>
      <c r="CQ1694" s="262"/>
      <c r="CR1694" s="262"/>
      <c r="CS1694" s="262"/>
      <c r="CT1694" s="262"/>
      <c r="CU1694" s="262"/>
      <c r="CV1694" s="262"/>
      <c r="CW1694" s="262"/>
      <c r="CX1694" s="262"/>
      <c r="CY1694" s="262"/>
      <c r="CZ1694" s="262"/>
      <c r="DA1694" s="262"/>
      <c r="DB1694" s="262"/>
      <c r="DC1694" s="262"/>
      <c r="DD1694" s="262"/>
      <c r="DE1694" s="262"/>
      <c r="DF1694" s="262"/>
      <c r="DG1694" s="262"/>
      <c r="DH1694" s="262"/>
      <c r="DI1694" s="262"/>
      <c r="DJ1694" s="262"/>
      <c r="DK1694" s="262"/>
      <c r="DL1694" s="262"/>
      <c r="DM1694" s="262"/>
      <c r="DN1694" s="262"/>
      <c r="DO1694" s="262"/>
      <c r="DP1694" s="262"/>
      <c r="DQ1694" s="262"/>
      <c r="DR1694" s="262"/>
      <c r="DS1694" s="262"/>
      <c r="DT1694" s="262"/>
      <c r="DU1694" s="262"/>
      <c r="DV1694" s="262"/>
      <c r="DW1694" s="262"/>
      <c r="DX1694" s="262"/>
      <c r="DY1694" s="262"/>
      <c r="DZ1694" s="262"/>
      <c r="EA1694" s="262"/>
      <c r="EB1694" s="262"/>
      <c r="EC1694" s="262"/>
      <c r="ED1694" s="262"/>
      <c r="EE1694" s="262"/>
      <c r="EF1694" s="262"/>
      <c r="EG1694" s="262"/>
      <c r="EH1694" s="262"/>
      <c r="EI1694" s="262"/>
      <c r="EJ1694" s="262"/>
      <c r="EK1694" s="262"/>
      <c r="EL1694" s="262"/>
      <c r="EM1694" s="262"/>
      <c r="EN1694" s="262"/>
      <c r="EO1694" s="262"/>
      <c r="EP1694" s="262"/>
      <c r="EQ1694" s="262"/>
      <c r="ER1694" s="262"/>
      <c r="ES1694" s="262"/>
      <c r="ET1694" s="262"/>
      <c r="EU1694" s="262"/>
      <c r="EV1694" s="262"/>
      <c r="EW1694" s="262"/>
      <c r="EX1694" s="262"/>
      <c r="EY1694" s="262"/>
      <c r="EZ1694" s="262"/>
      <c r="FA1694" s="262"/>
      <c r="FB1694" s="262"/>
      <c r="FC1694" s="262"/>
      <c r="FD1694" s="262"/>
      <c r="FE1694" s="262"/>
      <c r="FF1694" s="262"/>
      <c r="FG1694" s="262"/>
      <c r="FH1694" s="262"/>
      <c r="FI1694" s="262"/>
      <c r="FJ1694" s="262"/>
      <c r="FK1694" s="262"/>
      <c r="FL1694" s="262"/>
      <c r="FM1694" s="262"/>
      <c r="FN1694" s="262"/>
      <c r="FO1694" s="262"/>
      <c r="FP1694" s="262"/>
      <c r="FQ1694" s="262"/>
      <c r="FR1694" s="262"/>
      <c r="FS1694" s="262"/>
      <c r="FT1694" s="262"/>
      <c r="FU1694" s="262"/>
      <c r="FV1694" s="262"/>
      <c r="FW1694" s="262"/>
      <c r="FX1694" s="262"/>
      <c r="FY1694" s="262"/>
      <c r="FZ1694" s="262"/>
      <c r="GA1694" s="262"/>
      <c r="GB1694" s="262"/>
      <c r="GC1694" s="262"/>
      <c r="GD1694" s="262"/>
    </row>
    <row r="1695" spans="1:186" s="263" customFormat="1" x14ac:dyDescent="0.2">
      <c r="A1695" s="339" t="s">
        <v>13592</v>
      </c>
      <c r="B1695" s="280" t="s">
        <v>7087</v>
      </c>
      <c r="C1695" s="281" t="s">
        <v>7088</v>
      </c>
      <c r="D1695" s="130" t="s">
        <v>18</v>
      </c>
      <c r="E1695" s="130">
        <v>1</v>
      </c>
      <c r="F1695" s="130"/>
      <c r="G1695" s="282">
        <v>5</v>
      </c>
      <c r="H1695" s="283">
        <v>1.6666666666666666E-2</v>
      </c>
      <c r="I1695" s="358">
        <v>36.72</v>
      </c>
      <c r="J1695" s="132"/>
      <c r="K1695" s="283"/>
      <c r="L1695" s="284">
        <f>IF(ISNUMBER(I1695),ROUND(H1695*E1695*I1695,2),"")</f>
        <v>0.61</v>
      </c>
      <c r="M1695" s="284">
        <f t="shared" si="30"/>
        <v>18.3</v>
      </c>
      <c r="N1695" s="131"/>
      <c r="O1695" s="340"/>
      <c r="P1695" s="262"/>
      <c r="Q1695" s="262"/>
      <c r="R1695" s="262"/>
      <c r="S1695" s="262"/>
      <c r="T1695" s="262"/>
      <c r="U1695" s="262"/>
      <c r="V1695" s="262"/>
      <c r="W1695" s="262"/>
      <c r="X1695" s="262"/>
      <c r="Y1695" s="262"/>
      <c r="Z1695" s="262"/>
      <c r="AA1695" s="262"/>
      <c r="AB1695" s="262"/>
      <c r="AC1695" s="262"/>
      <c r="AD1695" s="262"/>
      <c r="AE1695" s="262"/>
      <c r="AF1695" s="262"/>
      <c r="AG1695" s="262"/>
      <c r="AH1695" s="262"/>
      <c r="AI1695" s="262"/>
      <c r="AJ1695" s="262"/>
      <c r="AK1695" s="262"/>
      <c r="AL1695" s="262"/>
      <c r="AM1695" s="262"/>
      <c r="AN1695" s="262"/>
      <c r="AO1695" s="262"/>
      <c r="AP1695" s="262"/>
      <c r="AQ1695" s="262"/>
      <c r="AR1695" s="262"/>
      <c r="AS1695" s="262"/>
      <c r="AT1695" s="262"/>
      <c r="AU1695" s="262"/>
      <c r="AV1695" s="262"/>
      <c r="AW1695" s="262"/>
      <c r="AX1695" s="262"/>
      <c r="AY1695" s="262"/>
      <c r="AZ1695" s="262"/>
      <c r="BA1695" s="262"/>
      <c r="BB1695" s="262"/>
      <c r="BC1695" s="262"/>
      <c r="BD1695" s="262"/>
      <c r="BE1695" s="262"/>
      <c r="BF1695" s="262"/>
      <c r="BG1695" s="262"/>
      <c r="BH1695" s="262"/>
      <c r="BI1695" s="262"/>
      <c r="BJ1695" s="262"/>
      <c r="BK1695" s="262"/>
      <c r="BL1695" s="262"/>
      <c r="BM1695" s="262"/>
      <c r="BN1695" s="262"/>
      <c r="BO1695" s="262"/>
      <c r="BP1695" s="262"/>
      <c r="BQ1695" s="262"/>
      <c r="BR1695" s="262"/>
      <c r="BS1695" s="262"/>
      <c r="BT1695" s="262"/>
      <c r="BU1695" s="262"/>
      <c r="BV1695" s="262"/>
      <c r="BW1695" s="262"/>
      <c r="BX1695" s="262"/>
      <c r="BY1695" s="262"/>
      <c r="BZ1695" s="262"/>
      <c r="CA1695" s="262"/>
      <c r="CB1695" s="262"/>
      <c r="CC1695" s="262"/>
      <c r="CD1695" s="262"/>
      <c r="CE1695" s="262"/>
      <c r="CF1695" s="262"/>
      <c r="CG1695" s="262"/>
      <c r="CH1695" s="262"/>
      <c r="CI1695" s="262"/>
      <c r="CJ1695" s="262"/>
      <c r="CK1695" s="262"/>
      <c r="CL1695" s="262"/>
      <c r="CM1695" s="262"/>
      <c r="CN1695" s="262"/>
      <c r="CO1695" s="262"/>
      <c r="CP1695" s="262"/>
      <c r="CQ1695" s="262"/>
      <c r="CR1695" s="262"/>
      <c r="CS1695" s="262"/>
      <c r="CT1695" s="262"/>
      <c r="CU1695" s="262"/>
      <c r="CV1695" s="262"/>
      <c r="CW1695" s="262"/>
      <c r="CX1695" s="262"/>
      <c r="CY1695" s="262"/>
      <c r="CZ1695" s="262"/>
      <c r="DA1695" s="262"/>
      <c r="DB1695" s="262"/>
      <c r="DC1695" s="262"/>
      <c r="DD1695" s="262"/>
      <c r="DE1695" s="262"/>
      <c r="DF1695" s="262"/>
      <c r="DG1695" s="262"/>
      <c r="DH1695" s="262"/>
      <c r="DI1695" s="262"/>
      <c r="DJ1695" s="262"/>
      <c r="DK1695" s="262"/>
      <c r="DL1695" s="262"/>
      <c r="DM1695" s="262"/>
      <c r="DN1695" s="262"/>
      <c r="DO1695" s="262"/>
      <c r="DP1695" s="262"/>
      <c r="DQ1695" s="262"/>
      <c r="DR1695" s="262"/>
      <c r="DS1695" s="262"/>
      <c r="DT1695" s="262"/>
      <c r="DU1695" s="262"/>
      <c r="DV1695" s="262"/>
      <c r="DW1695" s="262"/>
      <c r="DX1695" s="262"/>
      <c r="DY1695" s="262"/>
      <c r="DZ1695" s="262"/>
      <c r="EA1695" s="262"/>
      <c r="EB1695" s="262"/>
      <c r="EC1695" s="262"/>
      <c r="ED1695" s="262"/>
      <c r="EE1695" s="262"/>
      <c r="EF1695" s="262"/>
      <c r="EG1695" s="262"/>
      <c r="EH1695" s="262"/>
      <c r="EI1695" s="262"/>
      <c r="EJ1695" s="262"/>
      <c r="EK1695" s="262"/>
      <c r="EL1695" s="262"/>
      <c r="EM1695" s="262"/>
      <c r="EN1695" s="262"/>
      <c r="EO1695" s="262"/>
      <c r="EP1695" s="262"/>
      <c r="EQ1695" s="262"/>
      <c r="ER1695" s="262"/>
      <c r="ES1695" s="262"/>
      <c r="ET1695" s="262"/>
      <c r="EU1695" s="262"/>
      <c r="EV1695" s="262"/>
      <c r="EW1695" s="262"/>
      <c r="EX1695" s="262"/>
      <c r="EY1695" s="262"/>
      <c r="EZ1695" s="262"/>
      <c r="FA1695" s="262"/>
      <c r="FB1695" s="262"/>
      <c r="FC1695" s="262"/>
      <c r="FD1695" s="262"/>
      <c r="FE1695" s="262"/>
      <c r="FF1695" s="262"/>
      <c r="FG1695" s="262"/>
      <c r="FH1695" s="262"/>
      <c r="FI1695" s="262"/>
      <c r="FJ1695" s="262"/>
      <c r="FK1695" s="262"/>
      <c r="FL1695" s="262"/>
      <c r="FM1695" s="262"/>
      <c r="FN1695" s="262"/>
      <c r="FO1695" s="262"/>
      <c r="FP1695" s="262"/>
      <c r="FQ1695" s="262"/>
      <c r="FR1695" s="262"/>
      <c r="FS1695" s="262"/>
      <c r="FT1695" s="262"/>
      <c r="FU1695" s="262"/>
      <c r="FV1695" s="262"/>
      <c r="FW1695" s="262"/>
      <c r="FX1695" s="262"/>
      <c r="FY1695" s="262"/>
      <c r="FZ1695" s="262"/>
      <c r="GA1695" s="262"/>
      <c r="GB1695" s="262"/>
      <c r="GC1695" s="262"/>
      <c r="GD1695" s="262"/>
    </row>
    <row r="1696" spans="1:186" s="263" customFormat="1" x14ac:dyDescent="0.2">
      <c r="A1696" s="339" t="s">
        <v>13593</v>
      </c>
      <c r="B1696" s="280" t="s">
        <v>7091</v>
      </c>
      <c r="C1696" s="281" t="s">
        <v>7092</v>
      </c>
      <c r="D1696" s="130" t="s">
        <v>18</v>
      </c>
      <c r="E1696" s="130">
        <v>3</v>
      </c>
      <c r="F1696" s="130"/>
      <c r="G1696" s="282">
        <v>5</v>
      </c>
      <c r="H1696" s="283">
        <v>1.6666666666666666E-2</v>
      </c>
      <c r="I1696" s="358">
        <v>27.67</v>
      </c>
      <c r="J1696" s="132"/>
      <c r="K1696" s="283"/>
      <c r="L1696" s="284">
        <f>IF(ISNUMBER(I1696),ROUND(H1696*E1696*I1696,2),"")</f>
        <v>1.38</v>
      </c>
      <c r="M1696" s="284">
        <f t="shared" si="30"/>
        <v>41.4</v>
      </c>
      <c r="N1696" s="131"/>
      <c r="O1696" s="340"/>
      <c r="P1696" s="262"/>
      <c r="Q1696" s="262"/>
      <c r="R1696" s="262"/>
      <c r="S1696" s="262"/>
      <c r="T1696" s="262"/>
      <c r="U1696" s="262"/>
      <c r="V1696" s="262"/>
      <c r="W1696" s="262"/>
      <c r="X1696" s="262"/>
      <c r="Y1696" s="262"/>
      <c r="Z1696" s="262"/>
      <c r="AA1696" s="262"/>
      <c r="AB1696" s="262"/>
      <c r="AC1696" s="262"/>
      <c r="AD1696" s="262"/>
      <c r="AE1696" s="262"/>
      <c r="AF1696" s="262"/>
      <c r="AG1696" s="262"/>
      <c r="AH1696" s="262"/>
      <c r="AI1696" s="262"/>
      <c r="AJ1696" s="262"/>
      <c r="AK1696" s="262"/>
      <c r="AL1696" s="262"/>
      <c r="AM1696" s="262"/>
      <c r="AN1696" s="262"/>
      <c r="AO1696" s="262"/>
      <c r="AP1696" s="262"/>
      <c r="AQ1696" s="262"/>
      <c r="AR1696" s="262"/>
      <c r="AS1696" s="262"/>
      <c r="AT1696" s="262"/>
      <c r="AU1696" s="262"/>
      <c r="AV1696" s="262"/>
      <c r="AW1696" s="262"/>
      <c r="AX1696" s="262"/>
      <c r="AY1696" s="262"/>
      <c r="AZ1696" s="262"/>
      <c r="BA1696" s="262"/>
      <c r="BB1696" s="262"/>
      <c r="BC1696" s="262"/>
      <c r="BD1696" s="262"/>
      <c r="BE1696" s="262"/>
      <c r="BF1696" s="262"/>
      <c r="BG1696" s="262"/>
      <c r="BH1696" s="262"/>
      <c r="BI1696" s="262"/>
      <c r="BJ1696" s="262"/>
      <c r="BK1696" s="262"/>
      <c r="BL1696" s="262"/>
      <c r="BM1696" s="262"/>
      <c r="BN1696" s="262"/>
      <c r="BO1696" s="262"/>
      <c r="BP1696" s="262"/>
      <c r="BQ1696" s="262"/>
      <c r="BR1696" s="262"/>
      <c r="BS1696" s="262"/>
      <c r="BT1696" s="262"/>
      <c r="BU1696" s="262"/>
      <c r="BV1696" s="262"/>
      <c r="BW1696" s="262"/>
      <c r="BX1696" s="262"/>
      <c r="BY1696" s="262"/>
      <c r="BZ1696" s="262"/>
      <c r="CA1696" s="262"/>
      <c r="CB1696" s="262"/>
      <c r="CC1696" s="262"/>
      <c r="CD1696" s="262"/>
      <c r="CE1696" s="262"/>
      <c r="CF1696" s="262"/>
      <c r="CG1696" s="262"/>
      <c r="CH1696" s="262"/>
      <c r="CI1696" s="262"/>
      <c r="CJ1696" s="262"/>
      <c r="CK1696" s="262"/>
      <c r="CL1696" s="262"/>
      <c r="CM1696" s="262"/>
      <c r="CN1696" s="262"/>
      <c r="CO1696" s="262"/>
      <c r="CP1696" s="262"/>
      <c r="CQ1696" s="262"/>
      <c r="CR1696" s="262"/>
      <c r="CS1696" s="262"/>
      <c r="CT1696" s="262"/>
      <c r="CU1696" s="262"/>
      <c r="CV1696" s="262"/>
      <c r="CW1696" s="262"/>
      <c r="CX1696" s="262"/>
      <c r="CY1696" s="262"/>
      <c r="CZ1696" s="262"/>
      <c r="DA1696" s="262"/>
      <c r="DB1696" s="262"/>
      <c r="DC1696" s="262"/>
      <c r="DD1696" s="262"/>
      <c r="DE1696" s="262"/>
      <c r="DF1696" s="262"/>
      <c r="DG1696" s="262"/>
      <c r="DH1696" s="262"/>
      <c r="DI1696" s="262"/>
      <c r="DJ1696" s="262"/>
      <c r="DK1696" s="262"/>
      <c r="DL1696" s="262"/>
      <c r="DM1696" s="262"/>
      <c r="DN1696" s="262"/>
      <c r="DO1696" s="262"/>
      <c r="DP1696" s="262"/>
      <c r="DQ1696" s="262"/>
      <c r="DR1696" s="262"/>
      <c r="DS1696" s="262"/>
      <c r="DT1696" s="262"/>
      <c r="DU1696" s="262"/>
      <c r="DV1696" s="262"/>
      <c r="DW1696" s="262"/>
      <c r="DX1696" s="262"/>
      <c r="DY1696" s="262"/>
      <c r="DZ1696" s="262"/>
      <c r="EA1696" s="262"/>
      <c r="EB1696" s="262"/>
      <c r="EC1696" s="262"/>
      <c r="ED1696" s="262"/>
      <c r="EE1696" s="262"/>
      <c r="EF1696" s="262"/>
      <c r="EG1696" s="262"/>
      <c r="EH1696" s="262"/>
      <c r="EI1696" s="262"/>
      <c r="EJ1696" s="262"/>
      <c r="EK1696" s="262"/>
      <c r="EL1696" s="262"/>
      <c r="EM1696" s="262"/>
      <c r="EN1696" s="262"/>
      <c r="EO1696" s="262"/>
      <c r="EP1696" s="262"/>
      <c r="EQ1696" s="262"/>
      <c r="ER1696" s="262"/>
      <c r="ES1696" s="262"/>
      <c r="ET1696" s="262"/>
      <c r="EU1696" s="262"/>
      <c r="EV1696" s="262"/>
      <c r="EW1696" s="262"/>
      <c r="EX1696" s="262"/>
      <c r="EY1696" s="262"/>
      <c r="EZ1696" s="262"/>
      <c r="FA1696" s="262"/>
      <c r="FB1696" s="262"/>
      <c r="FC1696" s="262"/>
      <c r="FD1696" s="262"/>
      <c r="FE1696" s="262"/>
      <c r="FF1696" s="262"/>
      <c r="FG1696" s="262"/>
      <c r="FH1696" s="262"/>
      <c r="FI1696" s="262"/>
      <c r="FJ1696" s="262"/>
      <c r="FK1696" s="262"/>
      <c r="FL1696" s="262"/>
      <c r="FM1696" s="262"/>
      <c r="FN1696" s="262"/>
      <c r="FO1696" s="262"/>
      <c r="FP1696" s="262"/>
      <c r="FQ1696" s="262"/>
      <c r="FR1696" s="262"/>
      <c r="FS1696" s="262"/>
      <c r="FT1696" s="262"/>
      <c r="FU1696" s="262"/>
      <c r="FV1696" s="262"/>
      <c r="FW1696" s="262"/>
      <c r="FX1696" s="262"/>
      <c r="FY1696" s="262"/>
      <c r="FZ1696" s="262"/>
      <c r="GA1696" s="262"/>
      <c r="GB1696" s="262"/>
      <c r="GC1696" s="262"/>
      <c r="GD1696" s="262"/>
    </row>
    <row r="1697" spans="1:186" s="263" customFormat="1" x14ac:dyDescent="0.2">
      <c r="A1697" s="339" t="s">
        <v>13594</v>
      </c>
      <c r="B1697" s="280" t="s">
        <v>7093</v>
      </c>
      <c r="C1697" s="281" t="s">
        <v>7094</v>
      </c>
      <c r="D1697" s="130" t="s">
        <v>18</v>
      </c>
      <c r="E1697" s="130">
        <v>1</v>
      </c>
      <c r="F1697" s="130"/>
      <c r="G1697" s="282">
        <v>5</v>
      </c>
      <c r="H1697" s="283">
        <v>1.6666666666666666E-2</v>
      </c>
      <c r="I1697" s="358">
        <v>730</v>
      </c>
      <c r="J1697" s="132"/>
      <c r="K1697" s="283"/>
      <c r="L1697" s="284">
        <f>IF(ISNUMBER(I1697),ROUND(H1697*E1697*I1697,2),"")</f>
        <v>12.17</v>
      </c>
      <c r="M1697" s="284">
        <f t="shared" si="30"/>
        <v>365.1</v>
      </c>
      <c r="N1697" s="131"/>
      <c r="O1697" s="340"/>
      <c r="P1697" s="262"/>
      <c r="Q1697" s="262"/>
      <c r="R1697" s="262"/>
      <c r="S1697" s="262"/>
      <c r="T1697" s="262"/>
      <c r="U1697" s="262"/>
      <c r="V1697" s="262"/>
      <c r="W1697" s="262"/>
      <c r="X1697" s="262"/>
      <c r="Y1697" s="262"/>
      <c r="Z1697" s="262"/>
      <c r="AA1697" s="262"/>
      <c r="AB1697" s="262"/>
      <c r="AC1697" s="262"/>
      <c r="AD1697" s="262"/>
      <c r="AE1697" s="262"/>
      <c r="AF1697" s="262"/>
      <c r="AG1697" s="262"/>
      <c r="AH1697" s="262"/>
      <c r="AI1697" s="262"/>
      <c r="AJ1697" s="262"/>
      <c r="AK1697" s="262"/>
      <c r="AL1697" s="262"/>
      <c r="AM1697" s="262"/>
      <c r="AN1697" s="262"/>
      <c r="AO1697" s="262"/>
      <c r="AP1697" s="262"/>
      <c r="AQ1697" s="262"/>
      <c r="AR1697" s="262"/>
      <c r="AS1697" s="262"/>
      <c r="AT1697" s="262"/>
      <c r="AU1697" s="262"/>
      <c r="AV1697" s="262"/>
      <c r="AW1697" s="262"/>
      <c r="AX1697" s="262"/>
      <c r="AY1697" s="262"/>
      <c r="AZ1697" s="262"/>
      <c r="BA1697" s="262"/>
      <c r="BB1697" s="262"/>
      <c r="BC1697" s="262"/>
      <c r="BD1697" s="262"/>
      <c r="BE1697" s="262"/>
      <c r="BF1697" s="262"/>
      <c r="BG1697" s="262"/>
      <c r="BH1697" s="262"/>
      <c r="BI1697" s="262"/>
      <c r="BJ1697" s="262"/>
      <c r="BK1697" s="262"/>
      <c r="BL1697" s="262"/>
      <c r="BM1697" s="262"/>
      <c r="BN1697" s="262"/>
      <c r="BO1697" s="262"/>
      <c r="BP1697" s="262"/>
      <c r="BQ1697" s="262"/>
      <c r="BR1697" s="262"/>
      <c r="BS1697" s="262"/>
      <c r="BT1697" s="262"/>
      <c r="BU1697" s="262"/>
      <c r="BV1697" s="262"/>
      <c r="BW1697" s="262"/>
      <c r="BX1697" s="262"/>
      <c r="BY1697" s="262"/>
      <c r="BZ1697" s="262"/>
      <c r="CA1697" s="262"/>
      <c r="CB1697" s="262"/>
      <c r="CC1697" s="262"/>
      <c r="CD1697" s="262"/>
      <c r="CE1697" s="262"/>
      <c r="CF1697" s="262"/>
      <c r="CG1697" s="262"/>
      <c r="CH1697" s="262"/>
      <c r="CI1697" s="262"/>
      <c r="CJ1697" s="262"/>
      <c r="CK1697" s="262"/>
      <c r="CL1697" s="262"/>
      <c r="CM1697" s="262"/>
      <c r="CN1697" s="262"/>
      <c r="CO1697" s="262"/>
      <c r="CP1697" s="262"/>
      <c r="CQ1697" s="262"/>
      <c r="CR1697" s="262"/>
      <c r="CS1697" s="262"/>
      <c r="CT1697" s="262"/>
      <c r="CU1697" s="262"/>
      <c r="CV1697" s="262"/>
      <c r="CW1697" s="262"/>
      <c r="CX1697" s="262"/>
      <c r="CY1697" s="262"/>
      <c r="CZ1697" s="262"/>
      <c r="DA1697" s="262"/>
      <c r="DB1697" s="262"/>
      <c r="DC1697" s="262"/>
      <c r="DD1697" s="262"/>
      <c r="DE1697" s="262"/>
      <c r="DF1697" s="262"/>
      <c r="DG1697" s="262"/>
      <c r="DH1697" s="262"/>
      <c r="DI1697" s="262"/>
      <c r="DJ1697" s="262"/>
      <c r="DK1697" s="262"/>
      <c r="DL1697" s="262"/>
      <c r="DM1697" s="262"/>
      <c r="DN1697" s="262"/>
      <c r="DO1697" s="262"/>
      <c r="DP1697" s="262"/>
      <c r="DQ1697" s="262"/>
      <c r="DR1697" s="262"/>
      <c r="DS1697" s="262"/>
      <c r="DT1697" s="262"/>
      <c r="DU1697" s="262"/>
      <c r="DV1697" s="262"/>
      <c r="DW1697" s="262"/>
      <c r="DX1697" s="262"/>
      <c r="DY1697" s="262"/>
      <c r="DZ1697" s="262"/>
      <c r="EA1697" s="262"/>
      <c r="EB1697" s="262"/>
      <c r="EC1697" s="262"/>
      <c r="ED1697" s="262"/>
      <c r="EE1697" s="262"/>
      <c r="EF1697" s="262"/>
      <c r="EG1697" s="262"/>
      <c r="EH1697" s="262"/>
      <c r="EI1697" s="262"/>
      <c r="EJ1697" s="262"/>
      <c r="EK1697" s="262"/>
      <c r="EL1697" s="262"/>
      <c r="EM1697" s="262"/>
      <c r="EN1697" s="262"/>
      <c r="EO1697" s="262"/>
      <c r="EP1697" s="262"/>
      <c r="EQ1697" s="262"/>
      <c r="ER1697" s="262"/>
      <c r="ES1697" s="262"/>
      <c r="ET1697" s="262"/>
      <c r="EU1697" s="262"/>
      <c r="EV1697" s="262"/>
      <c r="EW1697" s="262"/>
      <c r="EX1697" s="262"/>
      <c r="EY1697" s="262"/>
      <c r="EZ1697" s="262"/>
      <c r="FA1697" s="262"/>
      <c r="FB1697" s="262"/>
      <c r="FC1697" s="262"/>
      <c r="FD1697" s="262"/>
      <c r="FE1697" s="262"/>
      <c r="FF1697" s="262"/>
      <c r="FG1697" s="262"/>
      <c r="FH1697" s="262"/>
      <c r="FI1697" s="262"/>
      <c r="FJ1697" s="262"/>
      <c r="FK1697" s="262"/>
      <c r="FL1697" s="262"/>
      <c r="FM1697" s="262"/>
      <c r="FN1697" s="262"/>
      <c r="FO1697" s="262"/>
      <c r="FP1697" s="262"/>
      <c r="FQ1697" s="262"/>
      <c r="FR1697" s="262"/>
      <c r="FS1697" s="262"/>
      <c r="FT1697" s="262"/>
      <c r="FU1697" s="262"/>
      <c r="FV1697" s="262"/>
      <c r="FW1697" s="262"/>
      <c r="FX1697" s="262"/>
      <c r="FY1697" s="262"/>
      <c r="FZ1697" s="262"/>
      <c r="GA1697" s="262"/>
      <c r="GB1697" s="262"/>
      <c r="GC1697" s="262"/>
      <c r="GD1697" s="262"/>
    </row>
    <row r="1698" spans="1:186" s="263" customFormat="1" x14ac:dyDescent="0.2">
      <c r="A1698" s="339" t="s">
        <v>13595</v>
      </c>
      <c r="B1698" s="280" t="s">
        <v>7095</v>
      </c>
      <c r="C1698" s="281" t="s">
        <v>7096</v>
      </c>
      <c r="D1698" s="130" t="s">
        <v>18</v>
      </c>
      <c r="E1698" s="130">
        <v>10</v>
      </c>
      <c r="F1698" s="130"/>
      <c r="G1698" s="282">
        <v>10</v>
      </c>
      <c r="H1698" s="283">
        <v>8.3333333333333332E-3</v>
      </c>
      <c r="I1698" s="358">
        <v>643.51</v>
      </c>
      <c r="J1698" s="132"/>
      <c r="K1698" s="283"/>
      <c r="L1698" s="284">
        <f>IF(ISNUMBER(I1698),ROUND(H1698*E1698*I1698,2),"")</f>
        <v>53.63</v>
      </c>
      <c r="M1698" s="284">
        <f t="shared" si="30"/>
        <v>1608.9</v>
      </c>
      <c r="N1698" s="131"/>
      <c r="O1698" s="340"/>
      <c r="P1698" s="262"/>
      <c r="Q1698" s="262"/>
      <c r="R1698" s="262"/>
      <c r="S1698" s="262"/>
      <c r="T1698" s="262"/>
      <c r="U1698" s="262"/>
      <c r="V1698" s="262"/>
      <c r="W1698" s="262"/>
      <c r="X1698" s="262"/>
      <c r="Y1698" s="262"/>
      <c r="Z1698" s="262"/>
      <c r="AA1698" s="262"/>
      <c r="AB1698" s="262"/>
      <c r="AC1698" s="262"/>
      <c r="AD1698" s="262"/>
      <c r="AE1698" s="262"/>
      <c r="AF1698" s="262"/>
      <c r="AG1698" s="262"/>
      <c r="AH1698" s="262"/>
      <c r="AI1698" s="262"/>
      <c r="AJ1698" s="262"/>
      <c r="AK1698" s="262"/>
      <c r="AL1698" s="262"/>
      <c r="AM1698" s="262"/>
      <c r="AN1698" s="262"/>
      <c r="AO1698" s="262"/>
      <c r="AP1698" s="262"/>
      <c r="AQ1698" s="262"/>
      <c r="AR1698" s="262"/>
      <c r="AS1698" s="262"/>
      <c r="AT1698" s="262"/>
      <c r="AU1698" s="262"/>
      <c r="AV1698" s="262"/>
      <c r="AW1698" s="262"/>
      <c r="AX1698" s="262"/>
      <c r="AY1698" s="262"/>
      <c r="AZ1698" s="262"/>
      <c r="BA1698" s="262"/>
      <c r="BB1698" s="262"/>
      <c r="BC1698" s="262"/>
      <c r="BD1698" s="262"/>
      <c r="BE1698" s="262"/>
      <c r="BF1698" s="262"/>
      <c r="BG1698" s="262"/>
      <c r="BH1698" s="262"/>
      <c r="BI1698" s="262"/>
      <c r="BJ1698" s="262"/>
      <c r="BK1698" s="262"/>
      <c r="BL1698" s="262"/>
      <c r="BM1698" s="262"/>
      <c r="BN1698" s="262"/>
      <c r="BO1698" s="262"/>
      <c r="BP1698" s="262"/>
      <c r="BQ1698" s="262"/>
      <c r="BR1698" s="262"/>
      <c r="BS1698" s="262"/>
      <c r="BT1698" s="262"/>
      <c r="BU1698" s="262"/>
      <c r="BV1698" s="262"/>
      <c r="BW1698" s="262"/>
      <c r="BX1698" s="262"/>
      <c r="BY1698" s="262"/>
      <c r="BZ1698" s="262"/>
      <c r="CA1698" s="262"/>
      <c r="CB1698" s="262"/>
      <c r="CC1698" s="262"/>
      <c r="CD1698" s="262"/>
      <c r="CE1698" s="262"/>
      <c r="CF1698" s="262"/>
      <c r="CG1698" s="262"/>
      <c r="CH1698" s="262"/>
      <c r="CI1698" s="262"/>
      <c r="CJ1698" s="262"/>
      <c r="CK1698" s="262"/>
      <c r="CL1698" s="262"/>
      <c r="CM1698" s="262"/>
      <c r="CN1698" s="262"/>
      <c r="CO1698" s="262"/>
      <c r="CP1698" s="262"/>
      <c r="CQ1698" s="262"/>
      <c r="CR1698" s="262"/>
      <c r="CS1698" s="262"/>
      <c r="CT1698" s="262"/>
      <c r="CU1698" s="262"/>
      <c r="CV1698" s="262"/>
      <c r="CW1698" s="262"/>
      <c r="CX1698" s="262"/>
      <c r="CY1698" s="262"/>
      <c r="CZ1698" s="262"/>
      <c r="DA1698" s="262"/>
      <c r="DB1698" s="262"/>
      <c r="DC1698" s="262"/>
      <c r="DD1698" s="262"/>
      <c r="DE1698" s="262"/>
      <c r="DF1698" s="262"/>
      <c r="DG1698" s="262"/>
      <c r="DH1698" s="262"/>
      <c r="DI1698" s="262"/>
      <c r="DJ1698" s="262"/>
      <c r="DK1698" s="262"/>
      <c r="DL1698" s="262"/>
      <c r="DM1698" s="262"/>
      <c r="DN1698" s="262"/>
      <c r="DO1698" s="262"/>
      <c r="DP1698" s="262"/>
      <c r="DQ1698" s="262"/>
      <c r="DR1698" s="262"/>
      <c r="DS1698" s="262"/>
      <c r="DT1698" s="262"/>
      <c r="DU1698" s="262"/>
      <c r="DV1698" s="262"/>
      <c r="DW1698" s="262"/>
      <c r="DX1698" s="262"/>
      <c r="DY1698" s="262"/>
      <c r="DZ1698" s="262"/>
      <c r="EA1698" s="262"/>
      <c r="EB1698" s="262"/>
      <c r="EC1698" s="262"/>
      <c r="ED1698" s="262"/>
      <c r="EE1698" s="262"/>
      <c r="EF1698" s="262"/>
      <c r="EG1698" s="262"/>
      <c r="EH1698" s="262"/>
      <c r="EI1698" s="262"/>
      <c r="EJ1698" s="262"/>
      <c r="EK1698" s="262"/>
      <c r="EL1698" s="262"/>
      <c r="EM1698" s="262"/>
      <c r="EN1698" s="262"/>
      <c r="EO1698" s="262"/>
      <c r="EP1698" s="262"/>
      <c r="EQ1698" s="262"/>
      <c r="ER1698" s="262"/>
      <c r="ES1698" s="262"/>
      <c r="ET1698" s="262"/>
      <c r="EU1698" s="262"/>
      <c r="EV1698" s="262"/>
      <c r="EW1698" s="262"/>
      <c r="EX1698" s="262"/>
      <c r="EY1698" s="262"/>
      <c r="EZ1698" s="262"/>
      <c r="FA1698" s="262"/>
      <c r="FB1698" s="262"/>
      <c r="FC1698" s="262"/>
      <c r="FD1698" s="262"/>
      <c r="FE1698" s="262"/>
      <c r="FF1698" s="262"/>
      <c r="FG1698" s="262"/>
      <c r="FH1698" s="262"/>
      <c r="FI1698" s="262"/>
      <c r="FJ1698" s="262"/>
      <c r="FK1698" s="262"/>
      <c r="FL1698" s="262"/>
      <c r="FM1698" s="262"/>
      <c r="FN1698" s="262"/>
      <c r="FO1698" s="262"/>
      <c r="FP1698" s="262"/>
      <c r="FQ1698" s="262"/>
      <c r="FR1698" s="262"/>
      <c r="FS1698" s="262"/>
      <c r="FT1698" s="262"/>
      <c r="FU1698" s="262"/>
      <c r="FV1698" s="262"/>
      <c r="FW1698" s="262"/>
      <c r="FX1698" s="262"/>
      <c r="FY1698" s="262"/>
      <c r="FZ1698" s="262"/>
      <c r="GA1698" s="262"/>
      <c r="GB1698" s="262"/>
      <c r="GC1698" s="262"/>
      <c r="GD1698" s="262"/>
    </row>
    <row r="1699" spans="1:186" s="263" customFormat="1" x14ac:dyDescent="0.2">
      <c r="A1699" s="339" t="s">
        <v>13596</v>
      </c>
      <c r="B1699" s="280" t="s">
        <v>7101</v>
      </c>
      <c r="C1699" s="281" t="s">
        <v>7102</v>
      </c>
      <c r="D1699" s="130" t="s">
        <v>18</v>
      </c>
      <c r="E1699" s="130">
        <v>2</v>
      </c>
      <c r="F1699" s="130"/>
      <c r="G1699" s="282">
        <v>10</v>
      </c>
      <c r="H1699" s="283">
        <v>8.3333333333333332E-3</v>
      </c>
      <c r="I1699" s="358">
        <v>439.99</v>
      </c>
      <c r="J1699" s="132"/>
      <c r="K1699" s="283"/>
      <c r="L1699" s="284">
        <f>IF(ISNUMBER(I1699),ROUND(H1699*E1699*I1699,2),"")</f>
        <v>7.33</v>
      </c>
      <c r="M1699" s="284">
        <f t="shared" si="30"/>
        <v>219.9</v>
      </c>
      <c r="N1699" s="131"/>
      <c r="O1699" s="340"/>
      <c r="P1699" s="262"/>
      <c r="Q1699" s="262"/>
      <c r="R1699" s="262"/>
      <c r="S1699" s="262"/>
      <c r="T1699" s="262"/>
      <c r="U1699" s="262"/>
      <c r="V1699" s="262"/>
      <c r="W1699" s="262"/>
      <c r="X1699" s="262"/>
      <c r="Y1699" s="262"/>
      <c r="Z1699" s="262"/>
      <c r="AA1699" s="262"/>
      <c r="AB1699" s="262"/>
      <c r="AC1699" s="262"/>
      <c r="AD1699" s="262"/>
      <c r="AE1699" s="262"/>
      <c r="AF1699" s="262"/>
      <c r="AG1699" s="262"/>
      <c r="AH1699" s="262"/>
      <c r="AI1699" s="262"/>
      <c r="AJ1699" s="262"/>
      <c r="AK1699" s="262"/>
      <c r="AL1699" s="262"/>
      <c r="AM1699" s="262"/>
      <c r="AN1699" s="262"/>
      <c r="AO1699" s="262"/>
      <c r="AP1699" s="262"/>
      <c r="AQ1699" s="262"/>
      <c r="AR1699" s="262"/>
      <c r="AS1699" s="262"/>
      <c r="AT1699" s="262"/>
      <c r="AU1699" s="262"/>
      <c r="AV1699" s="262"/>
      <c r="AW1699" s="262"/>
      <c r="AX1699" s="262"/>
      <c r="AY1699" s="262"/>
      <c r="AZ1699" s="262"/>
      <c r="BA1699" s="262"/>
      <c r="BB1699" s="262"/>
      <c r="BC1699" s="262"/>
      <c r="BD1699" s="262"/>
      <c r="BE1699" s="262"/>
      <c r="BF1699" s="262"/>
      <c r="BG1699" s="262"/>
      <c r="BH1699" s="262"/>
      <c r="BI1699" s="262"/>
      <c r="BJ1699" s="262"/>
      <c r="BK1699" s="262"/>
      <c r="BL1699" s="262"/>
      <c r="BM1699" s="262"/>
      <c r="BN1699" s="262"/>
      <c r="BO1699" s="262"/>
      <c r="BP1699" s="262"/>
      <c r="BQ1699" s="262"/>
      <c r="BR1699" s="262"/>
      <c r="BS1699" s="262"/>
      <c r="BT1699" s="262"/>
      <c r="BU1699" s="262"/>
      <c r="BV1699" s="262"/>
      <c r="BW1699" s="262"/>
      <c r="BX1699" s="262"/>
      <c r="BY1699" s="262"/>
      <c r="BZ1699" s="262"/>
      <c r="CA1699" s="262"/>
      <c r="CB1699" s="262"/>
      <c r="CC1699" s="262"/>
      <c r="CD1699" s="262"/>
      <c r="CE1699" s="262"/>
      <c r="CF1699" s="262"/>
      <c r="CG1699" s="262"/>
      <c r="CH1699" s="262"/>
      <c r="CI1699" s="262"/>
      <c r="CJ1699" s="262"/>
      <c r="CK1699" s="262"/>
      <c r="CL1699" s="262"/>
      <c r="CM1699" s="262"/>
      <c r="CN1699" s="262"/>
      <c r="CO1699" s="262"/>
      <c r="CP1699" s="262"/>
      <c r="CQ1699" s="262"/>
      <c r="CR1699" s="262"/>
      <c r="CS1699" s="262"/>
      <c r="CT1699" s="262"/>
      <c r="CU1699" s="262"/>
      <c r="CV1699" s="262"/>
      <c r="CW1699" s="262"/>
      <c r="CX1699" s="262"/>
      <c r="CY1699" s="262"/>
      <c r="CZ1699" s="262"/>
      <c r="DA1699" s="262"/>
      <c r="DB1699" s="262"/>
      <c r="DC1699" s="262"/>
      <c r="DD1699" s="262"/>
      <c r="DE1699" s="262"/>
      <c r="DF1699" s="262"/>
      <c r="DG1699" s="262"/>
      <c r="DH1699" s="262"/>
      <c r="DI1699" s="262"/>
      <c r="DJ1699" s="262"/>
      <c r="DK1699" s="262"/>
      <c r="DL1699" s="262"/>
      <c r="DM1699" s="262"/>
      <c r="DN1699" s="262"/>
      <c r="DO1699" s="262"/>
      <c r="DP1699" s="262"/>
      <c r="DQ1699" s="262"/>
      <c r="DR1699" s="262"/>
      <c r="DS1699" s="262"/>
      <c r="DT1699" s="262"/>
      <c r="DU1699" s="262"/>
      <c r="DV1699" s="262"/>
      <c r="DW1699" s="262"/>
      <c r="DX1699" s="262"/>
      <c r="DY1699" s="262"/>
      <c r="DZ1699" s="262"/>
      <c r="EA1699" s="262"/>
      <c r="EB1699" s="262"/>
      <c r="EC1699" s="262"/>
      <c r="ED1699" s="262"/>
      <c r="EE1699" s="262"/>
      <c r="EF1699" s="262"/>
      <c r="EG1699" s="262"/>
      <c r="EH1699" s="262"/>
      <c r="EI1699" s="262"/>
      <c r="EJ1699" s="262"/>
      <c r="EK1699" s="262"/>
      <c r="EL1699" s="262"/>
      <c r="EM1699" s="262"/>
      <c r="EN1699" s="262"/>
      <c r="EO1699" s="262"/>
      <c r="EP1699" s="262"/>
      <c r="EQ1699" s="262"/>
      <c r="ER1699" s="262"/>
      <c r="ES1699" s="262"/>
      <c r="ET1699" s="262"/>
      <c r="EU1699" s="262"/>
      <c r="EV1699" s="262"/>
      <c r="EW1699" s="262"/>
      <c r="EX1699" s="262"/>
      <c r="EY1699" s="262"/>
      <c r="EZ1699" s="262"/>
      <c r="FA1699" s="262"/>
      <c r="FB1699" s="262"/>
      <c r="FC1699" s="262"/>
      <c r="FD1699" s="262"/>
      <c r="FE1699" s="262"/>
      <c r="FF1699" s="262"/>
      <c r="FG1699" s="262"/>
      <c r="FH1699" s="262"/>
      <c r="FI1699" s="262"/>
      <c r="FJ1699" s="262"/>
      <c r="FK1699" s="262"/>
      <c r="FL1699" s="262"/>
      <c r="FM1699" s="262"/>
      <c r="FN1699" s="262"/>
      <c r="FO1699" s="262"/>
      <c r="FP1699" s="262"/>
      <c r="FQ1699" s="262"/>
      <c r="FR1699" s="262"/>
      <c r="FS1699" s="262"/>
      <c r="FT1699" s="262"/>
      <c r="FU1699" s="262"/>
      <c r="FV1699" s="262"/>
      <c r="FW1699" s="262"/>
      <c r="FX1699" s="262"/>
      <c r="FY1699" s="262"/>
      <c r="FZ1699" s="262"/>
      <c r="GA1699" s="262"/>
      <c r="GB1699" s="262"/>
      <c r="GC1699" s="262"/>
      <c r="GD1699" s="262"/>
    </row>
    <row r="1700" spans="1:186" s="263" customFormat="1" x14ac:dyDescent="0.2">
      <c r="A1700" s="339" t="s">
        <v>13597</v>
      </c>
      <c r="B1700" s="280" t="s">
        <v>7103</v>
      </c>
      <c r="C1700" s="281" t="s">
        <v>7104</v>
      </c>
      <c r="D1700" s="130" t="s">
        <v>18</v>
      </c>
      <c r="E1700" s="130">
        <v>2</v>
      </c>
      <c r="F1700" s="130"/>
      <c r="G1700" s="282">
        <v>10</v>
      </c>
      <c r="H1700" s="283">
        <v>8.3333333333333332E-3</v>
      </c>
      <c r="I1700" s="358">
        <v>59.46</v>
      </c>
      <c r="J1700" s="132"/>
      <c r="K1700" s="283"/>
      <c r="L1700" s="284">
        <f>IF(ISNUMBER(I1700),ROUND(H1700*E1700*I1700,2),"")</f>
        <v>0.99</v>
      </c>
      <c r="M1700" s="284">
        <f t="shared" si="30"/>
        <v>29.7</v>
      </c>
      <c r="N1700" s="131"/>
      <c r="O1700" s="340"/>
      <c r="P1700" s="262"/>
      <c r="Q1700" s="262"/>
      <c r="R1700" s="262"/>
      <c r="S1700" s="262"/>
      <c r="T1700" s="262"/>
      <c r="U1700" s="262"/>
      <c r="V1700" s="262"/>
      <c r="W1700" s="262"/>
      <c r="X1700" s="262"/>
      <c r="Y1700" s="262"/>
      <c r="Z1700" s="262"/>
      <c r="AA1700" s="262"/>
      <c r="AB1700" s="262"/>
      <c r="AC1700" s="262"/>
      <c r="AD1700" s="262"/>
      <c r="AE1700" s="262"/>
      <c r="AF1700" s="262"/>
      <c r="AG1700" s="262"/>
      <c r="AH1700" s="262"/>
      <c r="AI1700" s="262"/>
      <c r="AJ1700" s="262"/>
      <c r="AK1700" s="262"/>
      <c r="AL1700" s="262"/>
      <c r="AM1700" s="262"/>
      <c r="AN1700" s="262"/>
      <c r="AO1700" s="262"/>
      <c r="AP1700" s="262"/>
      <c r="AQ1700" s="262"/>
      <c r="AR1700" s="262"/>
      <c r="AS1700" s="262"/>
      <c r="AT1700" s="262"/>
      <c r="AU1700" s="262"/>
      <c r="AV1700" s="262"/>
      <c r="AW1700" s="262"/>
      <c r="AX1700" s="262"/>
      <c r="AY1700" s="262"/>
      <c r="AZ1700" s="262"/>
      <c r="BA1700" s="262"/>
      <c r="BB1700" s="262"/>
      <c r="BC1700" s="262"/>
      <c r="BD1700" s="262"/>
      <c r="BE1700" s="262"/>
      <c r="BF1700" s="262"/>
      <c r="BG1700" s="262"/>
      <c r="BH1700" s="262"/>
      <c r="BI1700" s="262"/>
      <c r="BJ1700" s="262"/>
      <c r="BK1700" s="262"/>
      <c r="BL1700" s="262"/>
      <c r="BM1700" s="262"/>
      <c r="BN1700" s="262"/>
      <c r="BO1700" s="262"/>
      <c r="BP1700" s="262"/>
      <c r="BQ1700" s="262"/>
      <c r="BR1700" s="262"/>
      <c r="BS1700" s="262"/>
      <c r="BT1700" s="262"/>
      <c r="BU1700" s="262"/>
      <c r="BV1700" s="262"/>
      <c r="BW1700" s="262"/>
      <c r="BX1700" s="262"/>
      <c r="BY1700" s="262"/>
      <c r="BZ1700" s="262"/>
      <c r="CA1700" s="262"/>
      <c r="CB1700" s="262"/>
      <c r="CC1700" s="262"/>
      <c r="CD1700" s="262"/>
      <c r="CE1700" s="262"/>
      <c r="CF1700" s="262"/>
      <c r="CG1700" s="262"/>
      <c r="CH1700" s="262"/>
      <c r="CI1700" s="262"/>
      <c r="CJ1700" s="262"/>
      <c r="CK1700" s="262"/>
      <c r="CL1700" s="262"/>
      <c r="CM1700" s="262"/>
      <c r="CN1700" s="262"/>
      <c r="CO1700" s="262"/>
      <c r="CP1700" s="262"/>
      <c r="CQ1700" s="262"/>
      <c r="CR1700" s="262"/>
      <c r="CS1700" s="262"/>
      <c r="CT1700" s="262"/>
      <c r="CU1700" s="262"/>
      <c r="CV1700" s="262"/>
      <c r="CW1700" s="262"/>
      <c r="CX1700" s="262"/>
      <c r="CY1700" s="262"/>
      <c r="CZ1700" s="262"/>
      <c r="DA1700" s="262"/>
      <c r="DB1700" s="262"/>
      <c r="DC1700" s="262"/>
      <c r="DD1700" s="262"/>
      <c r="DE1700" s="262"/>
      <c r="DF1700" s="262"/>
      <c r="DG1700" s="262"/>
      <c r="DH1700" s="262"/>
      <c r="DI1700" s="262"/>
      <c r="DJ1700" s="262"/>
      <c r="DK1700" s="262"/>
      <c r="DL1700" s="262"/>
      <c r="DM1700" s="262"/>
      <c r="DN1700" s="262"/>
      <c r="DO1700" s="262"/>
      <c r="DP1700" s="262"/>
      <c r="DQ1700" s="262"/>
      <c r="DR1700" s="262"/>
      <c r="DS1700" s="262"/>
      <c r="DT1700" s="262"/>
      <c r="DU1700" s="262"/>
      <c r="DV1700" s="262"/>
      <c r="DW1700" s="262"/>
      <c r="DX1700" s="262"/>
      <c r="DY1700" s="262"/>
      <c r="DZ1700" s="262"/>
      <c r="EA1700" s="262"/>
      <c r="EB1700" s="262"/>
      <c r="EC1700" s="262"/>
      <c r="ED1700" s="262"/>
      <c r="EE1700" s="262"/>
      <c r="EF1700" s="262"/>
      <c r="EG1700" s="262"/>
      <c r="EH1700" s="262"/>
      <c r="EI1700" s="262"/>
      <c r="EJ1700" s="262"/>
      <c r="EK1700" s="262"/>
      <c r="EL1700" s="262"/>
      <c r="EM1700" s="262"/>
      <c r="EN1700" s="262"/>
      <c r="EO1700" s="262"/>
      <c r="EP1700" s="262"/>
      <c r="EQ1700" s="262"/>
      <c r="ER1700" s="262"/>
      <c r="ES1700" s="262"/>
      <c r="ET1700" s="262"/>
      <c r="EU1700" s="262"/>
      <c r="EV1700" s="262"/>
      <c r="EW1700" s="262"/>
      <c r="EX1700" s="262"/>
      <c r="EY1700" s="262"/>
      <c r="EZ1700" s="262"/>
      <c r="FA1700" s="262"/>
      <c r="FB1700" s="262"/>
      <c r="FC1700" s="262"/>
      <c r="FD1700" s="262"/>
      <c r="FE1700" s="262"/>
      <c r="FF1700" s="262"/>
      <c r="FG1700" s="262"/>
      <c r="FH1700" s="262"/>
      <c r="FI1700" s="262"/>
      <c r="FJ1700" s="262"/>
      <c r="FK1700" s="262"/>
      <c r="FL1700" s="262"/>
      <c r="FM1700" s="262"/>
      <c r="FN1700" s="262"/>
      <c r="FO1700" s="262"/>
      <c r="FP1700" s="262"/>
      <c r="FQ1700" s="262"/>
      <c r="FR1700" s="262"/>
      <c r="FS1700" s="262"/>
      <c r="FT1700" s="262"/>
      <c r="FU1700" s="262"/>
      <c r="FV1700" s="262"/>
      <c r="FW1700" s="262"/>
      <c r="FX1700" s="262"/>
      <c r="FY1700" s="262"/>
      <c r="FZ1700" s="262"/>
      <c r="GA1700" s="262"/>
      <c r="GB1700" s="262"/>
      <c r="GC1700" s="262"/>
      <c r="GD1700" s="262"/>
    </row>
    <row r="1701" spans="1:186" s="263" customFormat="1" x14ac:dyDescent="0.2">
      <c r="A1701" s="339" t="s">
        <v>13598</v>
      </c>
      <c r="B1701" s="280" t="s">
        <v>7105</v>
      </c>
      <c r="C1701" s="281" t="s">
        <v>7106</v>
      </c>
      <c r="D1701" s="130" t="s">
        <v>18</v>
      </c>
      <c r="E1701" s="130">
        <v>1</v>
      </c>
      <c r="F1701" s="130"/>
      <c r="G1701" s="282">
        <v>10</v>
      </c>
      <c r="H1701" s="283">
        <v>8.3333333333333332E-3</v>
      </c>
      <c r="I1701" s="358">
        <v>112.34</v>
      </c>
      <c r="J1701" s="132"/>
      <c r="K1701" s="283"/>
      <c r="L1701" s="284">
        <f>IF(ISNUMBER(I1701),ROUND(H1701*E1701*I1701,2),"")</f>
        <v>0.94</v>
      </c>
      <c r="M1701" s="284">
        <f t="shared" si="30"/>
        <v>28.2</v>
      </c>
      <c r="N1701" s="131"/>
      <c r="O1701" s="340"/>
      <c r="P1701" s="262"/>
      <c r="Q1701" s="262"/>
      <c r="R1701" s="262"/>
      <c r="S1701" s="262"/>
      <c r="T1701" s="262"/>
      <c r="U1701" s="262"/>
      <c r="V1701" s="262"/>
      <c r="W1701" s="262"/>
      <c r="X1701" s="262"/>
      <c r="Y1701" s="262"/>
      <c r="Z1701" s="262"/>
      <c r="AA1701" s="262"/>
      <c r="AB1701" s="262"/>
      <c r="AC1701" s="262"/>
      <c r="AD1701" s="262"/>
      <c r="AE1701" s="262"/>
      <c r="AF1701" s="262"/>
      <c r="AG1701" s="262"/>
      <c r="AH1701" s="262"/>
      <c r="AI1701" s="262"/>
      <c r="AJ1701" s="262"/>
      <c r="AK1701" s="262"/>
      <c r="AL1701" s="262"/>
      <c r="AM1701" s="262"/>
      <c r="AN1701" s="262"/>
      <c r="AO1701" s="262"/>
      <c r="AP1701" s="262"/>
      <c r="AQ1701" s="262"/>
      <c r="AR1701" s="262"/>
      <c r="AS1701" s="262"/>
      <c r="AT1701" s="262"/>
      <c r="AU1701" s="262"/>
      <c r="AV1701" s="262"/>
      <c r="AW1701" s="262"/>
      <c r="AX1701" s="262"/>
      <c r="AY1701" s="262"/>
      <c r="AZ1701" s="262"/>
      <c r="BA1701" s="262"/>
      <c r="BB1701" s="262"/>
      <c r="BC1701" s="262"/>
      <c r="BD1701" s="262"/>
      <c r="BE1701" s="262"/>
      <c r="BF1701" s="262"/>
      <c r="BG1701" s="262"/>
      <c r="BH1701" s="262"/>
      <c r="BI1701" s="262"/>
      <c r="BJ1701" s="262"/>
      <c r="BK1701" s="262"/>
      <c r="BL1701" s="262"/>
      <c r="BM1701" s="262"/>
      <c r="BN1701" s="262"/>
      <c r="BO1701" s="262"/>
      <c r="BP1701" s="262"/>
      <c r="BQ1701" s="262"/>
      <c r="BR1701" s="262"/>
      <c r="BS1701" s="262"/>
      <c r="BT1701" s="262"/>
      <c r="BU1701" s="262"/>
      <c r="BV1701" s="262"/>
      <c r="BW1701" s="262"/>
      <c r="BX1701" s="262"/>
      <c r="BY1701" s="262"/>
      <c r="BZ1701" s="262"/>
      <c r="CA1701" s="262"/>
      <c r="CB1701" s="262"/>
      <c r="CC1701" s="262"/>
      <c r="CD1701" s="262"/>
      <c r="CE1701" s="262"/>
      <c r="CF1701" s="262"/>
      <c r="CG1701" s="262"/>
      <c r="CH1701" s="262"/>
      <c r="CI1701" s="262"/>
      <c r="CJ1701" s="262"/>
      <c r="CK1701" s="262"/>
      <c r="CL1701" s="262"/>
      <c r="CM1701" s="262"/>
      <c r="CN1701" s="262"/>
      <c r="CO1701" s="262"/>
      <c r="CP1701" s="262"/>
      <c r="CQ1701" s="262"/>
      <c r="CR1701" s="262"/>
      <c r="CS1701" s="262"/>
      <c r="CT1701" s="262"/>
      <c r="CU1701" s="262"/>
      <c r="CV1701" s="262"/>
      <c r="CW1701" s="262"/>
      <c r="CX1701" s="262"/>
      <c r="CY1701" s="262"/>
      <c r="CZ1701" s="262"/>
      <c r="DA1701" s="262"/>
      <c r="DB1701" s="262"/>
      <c r="DC1701" s="262"/>
      <c r="DD1701" s="262"/>
      <c r="DE1701" s="262"/>
      <c r="DF1701" s="262"/>
      <c r="DG1701" s="262"/>
      <c r="DH1701" s="262"/>
      <c r="DI1701" s="262"/>
      <c r="DJ1701" s="262"/>
      <c r="DK1701" s="262"/>
      <c r="DL1701" s="262"/>
      <c r="DM1701" s="262"/>
      <c r="DN1701" s="262"/>
      <c r="DO1701" s="262"/>
      <c r="DP1701" s="262"/>
      <c r="DQ1701" s="262"/>
      <c r="DR1701" s="262"/>
      <c r="DS1701" s="262"/>
      <c r="DT1701" s="262"/>
      <c r="DU1701" s="262"/>
      <c r="DV1701" s="262"/>
      <c r="DW1701" s="262"/>
      <c r="DX1701" s="262"/>
      <c r="DY1701" s="262"/>
      <c r="DZ1701" s="262"/>
      <c r="EA1701" s="262"/>
      <c r="EB1701" s="262"/>
      <c r="EC1701" s="262"/>
      <c r="ED1701" s="262"/>
      <c r="EE1701" s="262"/>
      <c r="EF1701" s="262"/>
      <c r="EG1701" s="262"/>
      <c r="EH1701" s="262"/>
      <c r="EI1701" s="262"/>
      <c r="EJ1701" s="262"/>
      <c r="EK1701" s="262"/>
      <c r="EL1701" s="262"/>
      <c r="EM1701" s="262"/>
      <c r="EN1701" s="262"/>
      <c r="EO1701" s="262"/>
      <c r="EP1701" s="262"/>
      <c r="EQ1701" s="262"/>
      <c r="ER1701" s="262"/>
      <c r="ES1701" s="262"/>
      <c r="ET1701" s="262"/>
      <c r="EU1701" s="262"/>
      <c r="EV1701" s="262"/>
      <c r="EW1701" s="262"/>
      <c r="EX1701" s="262"/>
      <c r="EY1701" s="262"/>
      <c r="EZ1701" s="262"/>
      <c r="FA1701" s="262"/>
      <c r="FB1701" s="262"/>
      <c r="FC1701" s="262"/>
      <c r="FD1701" s="262"/>
      <c r="FE1701" s="262"/>
      <c r="FF1701" s="262"/>
      <c r="FG1701" s="262"/>
      <c r="FH1701" s="262"/>
      <c r="FI1701" s="262"/>
      <c r="FJ1701" s="262"/>
      <c r="FK1701" s="262"/>
      <c r="FL1701" s="262"/>
      <c r="FM1701" s="262"/>
      <c r="FN1701" s="262"/>
      <c r="FO1701" s="262"/>
      <c r="FP1701" s="262"/>
      <c r="FQ1701" s="262"/>
      <c r="FR1701" s="262"/>
      <c r="FS1701" s="262"/>
      <c r="FT1701" s="262"/>
      <c r="FU1701" s="262"/>
      <c r="FV1701" s="262"/>
      <c r="FW1701" s="262"/>
      <c r="FX1701" s="262"/>
      <c r="FY1701" s="262"/>
      <c r="FZ1701" s="262"/>
      <c r="GA1701" s="262"/>
      <c r="GB1701" s="262"/>
      <c r="GC1701" s="262"/>
      <c r="GD1701" s="262"/>
    </row>
    <row r="1702" spans="1:186" s="263" customFormat="1" x14ac:dyDescent="0.2">
      <c r="A1702" s="339" t="s">
        <v>13599</v>
      </c>
      <c r="B1702" s="280" t="s">
        <v>7107</v>
      </c>
      <c r="C1702" s="281" t="s">
        <v>7108</v>
      </c>
      <c r="D1702" s="130" t="s">
        <v>18</v>
      </c>
      <c r="E1702" s="130">
        <v>1</v>
      </c>
      <c r="F1702" s="130"/>
      <c r="G1702" s="282">
        <v>10</v>
      </c>
      <c r="H1702" s="283">
        <v>8.3333333333333332E-3</v>
      </c>
      <c r="I1702" s="358">
        <v>2173.19</v>
      </c>
      <c r="J1702" s="132"/>
      <c r="K1702" s="283"/>
      <c r="L1702" s="284">
        <f>IF(ISNUMBER(I1702),ROUND(H1702*E1702*I1702,2),"")</f>
        <v>18.11</v>
      </c>
      <c r="M1702" s="284">
        <f t="shared" si="30"/>
        <v>543.29999999999995</v>
      </c>
      <c r="N1702" s="131"/>
      <c r="O1702" s="340"/>
      <c r="P1702" s="262"/>
      <c r="Q1702" s="262"/>
      <c r="R1702" s="262"/>
      <c r="S1702" s="262"/>
      <c r="T1702" s="262"/>
      <c r="U1702" s="262"/>
      <c r="V1702" s="262"/>
      <c r="W1702" s="262"/>
      <c r="X1702" s="262"/>
      <c r="Y1702" s="262"/>
      <c r="Z1702" s="262"/>
      <c r="AA1702" s="262"/>
      <c r="AB1702" s="262"/>
      <c r="AC1702" s="262"/>
      <c r="AD1702" s="262"/>
      <c r="AE1702" s="262"/>
      <c r="AF1702" s="262"/>
      <c r="AG1702" s="262"/>
      <c r="AH1702" s="262"/>
      <c r="AI1702" s="262"/>
      <c r="AJ1702" s="262"/>
      <c r="AK1702" s="262"/>
      <c r="AL1702" s="262"/>
      <c r="AM1702" s="262"/>
      <c r="AN1702" s="262"/>
      <c r="AO1702" s="262"/>
      <c r="AP1702" s="262"/>
      <c r="AQ1702" s="262"/>
      <c r="AR1702" s="262"/>
      <c r="AS1702" s="262"/>
      <c r="AT1702" s="262"/>
      <c r="AU1702" s="262"/>
      <c r="AV1702" s="262"/>
      <c r="AW1702" s="262"/>
      <c r="AX1702" s="262"/>
      <c r="AY1702" s="262"/>
      <c r="AZ1702" s="262"/>
      <c r="BA1702" s="262"/>
      <c r="BB1702" s="262"/>
      <c r="BC1702" s="262"/>
      <c r="BD1702" s="262"/>
      <c r="BE1702" s="262"/>
      <c r="BF1702" s="262"/>
      <c r="BG1702" s="262"/>
      <c r="BH1702" s="262"/>
      <c r="BI1702" s="262"/>
      <c r="BJ1702" s="262"/>
      <c r="BK1702" s="262"/>
      <c r="BL1702" s="262"/>
      <c r="BM1702" s="262"/>
      <c r="BN1702" s="262"/>
      <c r="BO1702" s="262"/>
      <c r="BP1702" s="262"/>
      <c r="BQ1702" s="262"/>
      <c r="BR1702" s="262"/>
      <c r="BS1702" s="262"/>
      <c r="BT1702" s="262"/>
      <c r="BU1702" s="262"/>
      <c r="BV1702" s="262"/>
      <c r="BW1702" s="262"/>
      <c r="BX1702" s="262"/>
      <c r="BY1702" s="262"/>
      <c r="BZ1702" s="262"/>
      <c r="CA1702" s="262"/>
      <c r="CB1702" s="262"/>
      <c r="CC1702" s="262"/>
      <c r="CD1702" s="262"/>
      <c r="CE1702" s="262"/>
      <c r="CF1702" s="262"/>
      <c r="CG1702" s="262"/>
      <c r="CH1702" s="262"/>
      <c r="CI1702" s="262"/>
      <c r="CJ1702" s="262"/>
      <c r="CK1702" s="262"/>
      <c r="CL1702" s="262"/>
      <c r="CM1702" s="262"/>
      <c r="CN1702" s="262"/>
      <c r="CO1702" s="262"/>
      <c r="CP1702" s="262"/>
      <c r="CQ1702" s="262"/>
      <c r="CR1702" s="262"/>
      <c r="CS1702" s="262"/>
      <c r="CT1702" s="262"/>
      <c r="CU1702" s="262"/>
      <c r="CV1702" s="262"/>
      <c r="CW1702" s="262"/>
      <c r="CX1702" s="262"/>
      <c r="CY1702" s="262"/>
      <c r="CZ1702" s="262"/>
      <c r="DA1702" s="262"/>
      <c r="DB1702" s="262"/>
      <c r="DC1702" s="262"/>
      <c r="DD1702" s="262"/>
      <c r="DE1702" s="262"/>
      <c r="DF1702" s="262"/>
      <c r="DG1702" s="262"/>
      <c r="DH1702" s="262"/>
      <c r="DI1702" s="262"/>
      <c r="DJ1702" s="262"/>
      <c r="DK1702" s="262"/>
      <c r="DL1702" s="262"/>
      <c r="DM1702" s="262"/>
      <c r="DN1702" s="262"/>
      <c r="DO1702" s="262"/>
      <c r="DP1702" s="262"/>
      <c r="DQ1702" s="262"/>
      <c r="DR1702" s="262"/>
      <c r="DS1702" s="262"/>
      <c r="DT1702" s="262"/>
      <c r="DU1702" s="262"/>
      <c r="DV1702" s="262"/>
      <c r="DW1702" s="262"/>
      <c r="DX1702" s="262"/>
      <c r="DY1702" s="262"/>
      <c r="DZ1702" s="262"/>
      <c r="EA1702" s="262"/>
      <c r="EB1702" s="262"/>
      <c r="EC1702" s="262"/>
      <c r="ED1702" s="262"/>
      <c r="EE1702" s="262"/>
      <c r="EF1702" s="262"/>
      <c r="EG1702" s="262"/>
      <c r="EH1702" s="262"/>
      <c r="EI1702" s="262"/>
      <c r="EJ1702" s="262"/>
      <c r="EK1702" s="262"/>
      <c r="EL1702" s="262"/>
      <c r="EM1702" s="262"/>
      <c r="EN1702" s="262"/>
      <c r="EO1702" s="262"/>
      <c r="EP1702" s="262"/>
      <c r="EQ1702" s="262"/>
      <c r="ER1702" s="262"/>
      <c r="ES1702" s="262"/>
      <c r="ET1702" s="262"/>
      <c r="EU1702" s="262"/>
      <c r="EV1702" s="262"/>
      <c r="EW1702" s="262"/>
      <c r="EX1702" s="262"/>
      <c r="EY1702" s="262"/>
      <c r="EZ1702" s="262"/>
      <c r="FA1702" s="262"/>
      <c r="FB1702" s="262"/>
      <c r="FC1702" s="262"/>
      <c r="FD1702" s="262"/>
      <c r="FE1702" s="262"/>
      <c r="FF1702" s="262"/>
      <c r="FG1702" s="262"/>
      <c r="FH1702" s="262"/>
      <c r="FI1702" s="262"/>
      <c r="FJ1702" s="262"/>
      <c r="FK1702" s="262"/>
      <c r="FL1702" s="262"/>
      <c r="FM1702" s="262"/>
      <c r="FN1702" s="262"/>
      <c r="FO1702" s="262"/>
      <c r="FP1702" s="262"/>
      <c r="FQ1702" s="262"/>
      <c r="FR1702" s="262"/>
      <c r="FS1702" s="262"/>
      <c r="FT1702" s="262"/>
      <c r="FU1702" s="262"/>
      <c r="FV1702" s="262"/>
      <c r="FW1702" s="262"/>
      <c r="FX1702" s="262"/>
      <c r="FY1702" s="262"/>
      <c r="FZ1702" s="262"/>
      <c r="GA1702" s="262"/>
      <c r="GB1702" s="262"/>
      <c r="GC1702" s="262"/>
      <c r="GD1702" s="262"/>
    </row>
    <row r="1703" spans="1:186" s="263" customFormat="1" x14ac:dyDescent="0.2">
      <c r="A1703" s="339" t="s">
        <v>13600</v>
      </c>
      <c r="B1703" s="280" t="s">
        <v>7109</v>
      </c>
      <c r="C1703" s="281" t="s">
        <v>7110</v>
      </c>
      <c r="D1703" s="130" t="s">
        <v>18</v>
      </c>
      <c r="E1703" s="130">
        <v>1</v>
      </c>
      <c r="F1703" s="130"/>
      <c r="G1703" s="282">
        <v>10</v>
      </c>
      <c r="H1703" s="283">
        <v>8.3333333333333332E-3</v>
      </c>
      <c r="I1703" s="358">
        <v>2420.11</v>
      </c>
      <c r="J1703" s="132"/>
      <c r="K1703" s="283"/>
      <c r="L1703" s="284">
        <f>IF(ISNUMBER(I1703),ROUND(H1703*E1703*I1703,2),"")</f>
        <v>20.170000000000002</v>
      </c>
      <c r="M1703" s="284">
        <f t="shared" si="30"/>
        <v>605.1</v>
      </c>
      <c r="N1703" s="131"/>
      <c r="O1703" s="340"/>
      <c r="P1703" s="262"/>
      <c r="Q1703" s="262"/>
      <c r="R1703" s="262"/>
      <c r="S1703" s="262"/>
      <c r="T1703" s="262"/>
      <c r="U1703" s="262"/>
      <c r="V1703" s="262"/>
      <c r="W1703" s="262"/>
      <c r="X1703" s="262"/>
      <c r="Y1703" s="262"/>
      <c r="Z1703" s="262"/>
      <c r="AA1703" s="262"/>
      <c r="AB1703" s="262"/>
      <c r="AC1703" s="262"/>
      <c r="AD1703" s="262"/>
      <c r="AE1703" s="262"/>
      <c r="AF1703" s="262"/>
      <c r="AG1703" s="262"/>
      <c r="AH1703" s="262"/>
      <c r="AI1703" s="262"/>
      <c r="AJ1703" s="262"/>
      <c r="AK1703" s="262"/>
      <c r="AL1703" s="262"/>
      <c r="AM1703" s="262"/>
      <c r="AN1703" s="262"/>
      <c r="AO1703" s="262"/>
      <c r="AP1703" s="262"/>
      <c r="AQ1703" s="262"/>
      <c r="AR1703" s="262"/>
      <c r="AS1703" s="262"/>
      <c r="AT1703" s="262"/>
      <c r="AU1703" s="262"/>
      <c r="AV1703" s="262"/>
      <c r="AW1703" s="262"/>
      <c r="AX1703" s="262"/>
      <c r="AY1703" s="262"/>
      <c r="AZ1703" s="262"/>
      <c r="BA1703" s="262"/>
      <c r="BB1703" s="262"/>
      <c r="BC1703" s="262"/>
      <c r="BD1703" s="262"/>
      <c r="BE1703" s="262"/>
      <c r="BF1703" s="262"/>
      <c r="BG1703" s="262"/>
      <c r="BH1703" s="262"/>
      <c r="BI1703" s="262"/>
      <c r="BJ1703" s="262"/>
      <c r="BK1703" s="262"/>
      <c r="BL1703" s="262"/>
      <c r="BM1703" s="262"/>
      <c r="BN1703" s="262"/>
      <c r="BO1703" s="262"/>
      <c r="BP1703" s="262"/>
      <c r="BQ1703" s="262"/>
      <c r="BR1703" s="262"/>
      <c r="BS1703" s="262"/>
      <c r="BT1703" s="262"/>
      <c r="BU1703" s="262"/>
      <c r="BV1703" s="262"/>
      <c r="BW1703" s="262"/>
      <c r="BX1703" s="262"/>
      <c r="BY1703" s="262"/>
      <c r="BZ1703" s="262"/>
      <c r="CA1703" s="262"/>
      <c r="CB1703" s="262"/>
      <c r="CC1703" s="262"/>
      <c r="CD1703" s="262"/>
      <c r="CE1703" s="262"/>
      <c r="CF1703" s="262"/>
      <c r="CG1703" s="262"/>
      <c r="CH1703" s="262"/>
      <c r="CI1703" s="262"/>
      <c r="CJ1703" s="262"/>
      <c r="CK1703" s="262"/>
      <c r="CL1703" s="262"/>
      <c r="CM1703" s="262"/>
      <c r="CN1703" s="262"/>
      <c r="CO1703" s="262"/>
      <c r="CP1703" s="262"/>
      <c r="CQ1703" s="262"/>
      <c r="CR1703" s="262"/>
      <c r="CS1703" s="262"/>
      <c r="CT1703" s="262"/>
      <c r="CU1703" s="262"/>
      <c r="CV1703" s="262"/>
      <c r="CW1703" s="262"/>
      <c r="CX1703" s="262"/>
      <c r="CY1703" s="262"/>
      <c r="CZ1703" s="262"/>
      <c r="DA1703" s="262"/>
      <c r="DB1703" s="262"/>
      <c r="DC1703" s="262"/>
      <c r="DD1703" s="262"/>
      <c r="DE1703" s="262"/>
      <c r="DF1703" s="262"/>
      <c r="DG1703" s="262"/>
      <c r="DH1703" s="262"/>
      <c r="DI1703" s="262"/>
      <c r="DJ1703" s="262"/>
      <c r="DK1703" s="262"/>
      <c r="DL1703" s="262"/>
      <c r="DM1703" s="262"/>
      <c r="DN1703" s="262"/>
      <c r="DO1703" s="262"/>
      <c r="DP1703" s="262"/>
      <c r="DQ1703" s="262"/>
      <c r="DR1703" s="262"/>
      <c r="DS1703" s="262"/>
      <c r="DT1703" s="262"/>
      <c r="DU1703" s="262"/>
      <c r="DV1703" s="262"/>
      <c r="DW1703" s="262"/>
      <c r="DX1703" s="262"/>
      <c r="DY1703" s="262"/>
      <c r="DZ1703" s="262"/>
      <c r="EA1703" s="262"/>
      <c r="EB1703" s="262"/>
      <c r="EC1703" s="262"/>
      <c r="ED1703" s="262"/>
      <c r="EE1703" s="262"/>
      <c r="EF1703" s="262"/>
      <c r="EG1703" s="262"/>
      <c r="EH1703" s="262"/>
      <c r="EI1703" s="262"/>
      <c r="EJ1703" s="262"/>
      <c r="EK1703" s="262"/>
      <c r="EL1703" s="262"/>
      <c r="EM1703" s="262"/>
      <c r="EN1703" s="262"/>
      <c r="EO1703" s="262"/>
      <c r="EP1703" s="262"/>
      <c r="EQ1703" s="262"/>
      <c r="ER1703" s="262"/>
      <c r="ES1703" s="262"/>
      <c r="ET1703" s="262"/>
      <c r="EU1703" s="262"/>
      <c r="EV1703" s="262"/>
      <c r="EW1703" s="262"/>
      <c r="EX1703" s="262"/>
      <c r="EY1703" s="262"/>
      <c r="EZ1703" s="262"/>
      <c r="FA1703" s="262"/>
      <c r="FB1703" s="262"/>
      <c r="FC1703" s="262"/>
      <c r="FD1703" s="262"/>
      <c r="FE1703" s="262"/>
      <c r="FF1703" s="262"/>
      <c r="FG1703" s="262"/>
      <c r="FH1703" s="262"/>
      <c r="FI1703" s="262"/>
      <c r="FJ1703" s="262"/>
      <c r="FK1703" s="262"/>
      <c r="FL1703" s="262"/>
      <c r="FM1703" s="262"/>
      <c r="FN1703" s="262"/>
      <c r="FO1703" s="262"/>
      <c r="FP1703" s="262"/>
      <c r="FQ1703" s="262"/>
      <c r="FR1703" s="262"/>
      <c r="FS1703" s="262"/>
      <c r="FT1703" s="262"/>
      <c r="FU1703" s="262"/>
      <c r="FV1703" s="262"/>
      <c r="FW1703" s="262"/>
      <c r="FX1703" s="262"/>
      <c r="FY1703" s="262"/>
      <c r="FZ1703" s="262"/>
      <c r="GA1703" s="262"/>
      <c r="GB1703" s="262"/>
      <c r="GC1703" s="262"/>
      <c r="GD1703" s="262"/>
    </row>
    <row r="1704" spans="1:186" s="263" customFormat="1" x14ac:dyDescent="0.2">
      <c r="A1704" s="339" t="s">
        <v>13601</v>
      </c>
      <c r="B1704" s="280" t="s">
        <v>7111</v>
      </c>
      <c r="C1704" s="281" t="s">
        <v>7112</v>
      </c>
      <c r="D1704" s="130" t="s">
        <v>18</v>
      </c>
      <c r="E1704" s="130">
        <v>1</v>
      </c>
      <c r="F1704" s="130"/>
      <c r="G1704" s="282">
        <v>10</v>
      </c>
      <c r="H1704" s="283">
        <v>8.3333333333333332E-3</v>
      </c>
      <c r="I1704" s="358">
        <v>2039.99</v>
      </c>
      <c r="J1704" s="132"/>
      <c r="K1704" s="283"/>
      <c r="L1704" s="284">
        <f>IF(ISNUMBER(I1704),ROUND(H1704*E1704*I1704,2),"")</f>
        <v>17</v>
      </c>
      <c r="M1704" s="284">
        <f t="shared" si="30"/>
        <v>510</v>
      </c>
      <c r="N1704" s="131"/>
      <c r="O1704" s="340"/>
      <c r="P1704" s="262"/>
      <c r="Q1704" s="262"/>
      <c r="R1704" s="262"/>
      <c r="S1704" s="262"/>
      <c r="T1704" s="262"/>
      <c r="U1704" s="262"/>
      <c r="V1704" s="262"/>
      <c r="W1704" s="262"/>
      <c r="X1704" s="262"/>
      <c r="Y1704" s="262"/>
      <c r="Z1704" s="262"/>
      <c r="AA1704" s="262"/>
      <c r="AB1704" s="262"/>
      <c r="AC1704" s="262"/>
      <c r="AD1704" s="262"/>
      <c r="AE1704" s="262"/>
      <c r="AF1704" s="262"/>
      <c r="AG1704" s="262"/>
      <c r="AH1704" s="262"/>
      <c r="AI1704" s="262"/>
      <c r="AJ1704" s="262"/>
      <c r="AK1704" s="262"/>
      <c r="AL1704" s="262"/>
      <c r="AM1704" s="262"/>
      <c r="AN1704" s="262"/>
      <c r="AO1704" s="262"/>
      <c r="AP1704" s="262"/>
      <c r="AQ1704" s="262"/>
      <c r="AR1704" s="262"/>
      <c r="AS1704" s="262"/>
      <c r="AT1704" s="262"/>
      <c r="AU1704" s="262"/>
      <c r="AV1704" s="262"/>
      <c r="AW1704" s="262"/>
      <c r="AX1704" s="262"/>
      <c r="AY1704" s="262"/>
      <c r="AZ1704" s="262"/>
      <c r="BA1704" s="262"/>
      <c r="BB1704" s="262"/>
      <c r="BC1704" s="262"/>
      <c r="BD1704" s="262"/>
      <c r="BE1704" s="262"/>
      <c r="BF1704" s="262"/>
      <c r="BG1704" s="262"/>
      <c r="BH1704" s="262"/>
      <c r="BI1704" s="262"/>
      <c r="BJ1704" s="262"/>
      <c r="BK1704" s="262"/>
      <c r="BL1704" s="262"/>
      <c r="BM1704" s="262"/>
      <c r="BN1704" s="262"/>
      <c r="BO1704" s="262"/>
      <c r="BP1704" s="262"/>
      <c r="BQ1704" s="262"/>
      <c r="BR1704" s="262"/>
      <c r="BS1704" s="262"/>
      <c r="BT1704" s="262"/>
      <c r="BU1704" s="262"/>
      <c r="BV1704" s="262"/>
      <c r="BW1704" s="262"/>
      <c r="BX1704" s="262"/>
      <c r="BY1704" s="262"/>
      <c r="BZ1704" s="262"/>
      <c r="CA1704" s="262"/>
      <c r="CB1704" s="262"/>
      <c r="CC1704" s="262"/>
      <c r="CD1704" s="262"/>
      <c r="CE1704" s="262"/>
      <c r="CF1704" s="262"/>
      <c r="CG1704" s="262"/>
      <c r="CH1704" s="262"/>
      <c r="CI1704" s="262"/>
      <c r="CJ1704" s="262"/>
      <c r="CK1704" s="262"/>
      <c r="CL1704" s="262"/>
      <c r="CM1704" s="262"/>
      <c r="CN1704" s="262"/>
      <c r="CO1704" s="262"/>
      <c r="CP1704" s="262"/>
      <c r="CQ1704" s="262"/>
      <c r="CR1704" s="262"/>
      <c r="CS1704" s="262"/>
      <c r="CT1704" s="262"/>
      <c r="CU1704" s="262"/>
      <c r="CV1704" s="262"/>
      <c r="CW1704" s="262"/>
      <c r="CX1704" s="262"/>
      <c r="CY1704" s="262"/>
      <c r="CZ1704" s="262"/>
      <c r="DA1704" s="262"/>
      <c r="DB1704" s="262"/>
      <c r="DC1704" s="262"/>
      <c r="DD1704" s="262"/>
      <c r="DE1704" s="262"/>
      <c r="DF1704" s="262"/>
      <c r="DG1704" s="262"/>
      <c r="DH1704" s="262"/>
      <c r="DI1704" s="262"/>
      <c r="DJ1704" s="262"/>
      <c r="DK1704" s="262"/>
      <c r="DL1704" s="262"/>
      <c r="DM1704" s="262"/>
      <c r="DN1704" s="262"/>
      <c r="DO1704" s="262"/>
      <c r="DP1704" s="262"/>
      <c r="DQ1704" s="262"/>
      <c r="DR1704" s="262"/>
      <c r="DS1704" s="262"/>
      <c r="DT1704" s="262"/>
      <c r="DU1704" s="262"/>
      <c r="DV1704" s="262"/>
      <c r="DW1704" s="262"/>
      <c r="DX1704" s="262"/>
      <c r="DY1704" s="262"/>
      <c r="DZ1704" s="262"/>
      <c r="EA1704" s="262"/>
      <c r="EB1704" s="262"/>
      <c r="EC1704" s="262"/>
      <c r="ED1704" s="262"/>
      <c r="EE1704" s="262"/>
      <c r="EF1704" s="262"/>
      <c r="EG1704" s="262"/>
      <c r="EH1704" s="262"/>
      <c r="EI1704" s="262"/>
      <c r="EJ1704" s="262"/>
      <c r="EK1704" s="262"/>
      <c r="EL1704" s="262"/>
      <c r="EM1704" s="262"/>
      <c r="EN1704" s="262"/>
      <c r="EO1704" s="262"/>
      <c r="EP1704" s="262"/>
      <c r="EQ1704" s="262"/>
      <c r="ER1704" s="262"/>
      <c r="ES1704" s="262"/>
      <c r="ET1704" s="262"/>
      <c r="EU1704" s="262"/>
      <c r="EV1704" s="262"/>
      <c r="EW1704" s="262"/>
      <c r="EX1704" s="262"/>
      <c r="EY1704" s="262"/>
      <c r="EZ1704" s="262"/>
      <c r="FA1704" s="262"/>
      <c r="FB1704" s="262"/>
      <c r="FC1704" s="262"/>
      <c r="FD1704" s="262"/>
      <c r="FE1704" s="262"/>
      <c r="FF1704" s="262"/>
      <c r="FG1704" s="262"/>
      <c r="FH1704" s="262"/>
      <c r="FI1704" s="262"/>
      <c r="FJ1704" s="262"/>
      <c r="FK1704" s="262"/>
      <c r="FL1704" s="262"/>
      <c r="FM1704" s="262"/>
      <c r="FN1704" s="262"/>
      <c r="FO1704" s="262"/>
      <c r="FP1704" s="262"/>
      <c r="FQ1704" s="262"/>
      <c r="FR1704" s="262"/>
      <c r="FS1704" s="262"/>
      <c r="FT1704" s="262"/>
      <c r="FU1704" s="262"/>
      <c r="FV1704" s="262"/>
      <c r="FW1704" s="262"/>
      <c r="FX1704" s="262"/>
      <c r="FY1704" s="262"/>
      <c r="FZ1704" s="262"/>
      <c r="GA1704" s="262"/>
      <c r="GB1704" s="262"/>
      <c r="GC1704" s="262"/>
      <c r="GD1704" s="262"/>
    </row>
    <row r="1705" spans="1:186" s="263" customFormat="1" x14ac:dyDescent="0.2">
      <c r="A1705" s="339" t="s">
        <v>13602</v>
      </c>
      <c r="B1705" s="280" t="s">
        <v>7113</v>
      </c>
      <c r="C1705" s="281" t="s">
        <v>7114</v>
      </c>
      <c r="D1705" s="130" t="s">
        <v>18</v>
      </c>
      <c r="E1705" s="130">
        <v>1</v>
      </c>
      <c r="F1705" s="130"/>
      <c r="G1705" s="282">
        <v>10</v>
      </c>
      <c r="H1705" s="283">
        <v>8.3333333333333332E-3</v>
      </c>
      <c r="I1705" s="358">
        <v>906.78</v>
      </c>
      <c r="J1705" s="132"/>
      <c r="K1705" s="283"/>
      <c r="L1705" s="284">
        <f>IF(ISNUMBER(I1705),ROUND(H1705*E1705*I1705,2),"")</f>
        <v>7.56</v>
      </c>
      <c r="M1705" s="284">
        <f t="shared" si="30"/>
        <v>226.8</v>
      </c>
      <c r="N1705" s="131"/>
      <c r="O1705" s="340"/>
      <c r="P1705" s="262"/>
      <c r="Q1705" s="262"/>
      <c r="R1705" s="262"/>
      <c r="S1705" s="262"/>
      <c r="T1705" s="262"/>
      <c r="U1705" s="262"/>
      <c r="V1705" s="262"/>
      <c r="W1705" s="262"/>
      <c r="X1705" s="262"/>
      <c r="Y1705" s="262"/>
      <c r="Z1705" s="262"/>
      <c r="AA1705" s="262"/>
      <c r="AB1705" s="262"/>
      <c r="AC1705" s="262"/>
      <c r="AD1705" s="262"/>
      <c r="AE1705" s="262"/>
      <c r="AF1705" s="262"/>
      <c r="AG1705" s="262"/>
      <c r="AH1705" s="262"/>
      <c r="AI1705" s="262"/>
      <c r="AJ1705" s="262"/>
      <c r="AK1705" s="262"/>
      <c r="AL1705" s="262"/>
      <c r="AM1705" s="262"/>
      <c r="AN1705" s="262"/>
      <c r="AO1705" s="262"/>
      <c r="AP1705" s="262"/>
      <c r="AQ1705" s="262"/>
      <c r="AR1705" s="262"/>
      <c r="AS1705" s="262"/>
      <c r="AT1705" s="262"/>
      <c r="AU1705" s="262"/>
      <c r="AV1705" s="262"/>
      <c r="AW1705" s="262"/>
      <c r="AX1705" s="262"/>
      <c r="AY1705" s="262"/>
      <c r="AZ1705" s="262"/>
      <c r="BA1705" s="262"/>
      <c r="BB1705" s="262"/>
      <c r="BC1705" s="262"/>
      <c r="BD1705" s="262"/>
      <c r="BE1705" s="262"/>
      <c r="BF1705" s="262"/>
      <c r="BG1705" s="262"/>
      <c r="BH1705" s="262"/>
      <c r="BI1705" s="262"/>
      <c r="BJ1705" s="262"/>
      <c r="BK1705" s="262"/>
      <c r="BL1705" s="262"/>
      <c r="BM1705" s="262"/>
      <c r="BN1705" s="262"/>
      <c r="BO1705" s="262"/>
      <c r="BP1705" s="262"/>
      <c r="BQ1705" s="262"/>
      <c r="BR1705" s="262"/>
      <c r="BS1705" s="262"/>
      <c r="BT1705" s="262"/>
      <c r="BU1705" s="262"/>
      <c r="BV1705" s="262"/>
      <c r="BW1705" s="262"/>
      <c r="BX1705" s="262"/>
      <c r="BY1705" s="262"/>
      <c r="BZ1705" s="262"/>
      <c r="CA1705" s="262"/>
      <c r="CB1705" s="262"/>
      <c r="CC1705" s="262"/>
      <c r="CD1705" s="262"/>
      <c r="CE1705" s="262"/>
      <c r="CF1705" s="262"/>
      <c r="CG1705" s="262"/>
      <c r="CH1705" s="262"/>
      <c r="CI1705" s="262"/>
      <c r="CJ1705" s="262"/>
      <c r="CK1705" s="262"/>
      <c r="CL1705" s="262"/>
      <c r="CM1705" s="262"/>
      <c r="CN1705" s="262"/>
      <c r="CO1705" s="262"/>
      <c r="CP1705" s="262"/>
      <c r="CQ1705" s="262"/>
      <c r="CR1705" s="262"/>
      <c r="CS1705" s="262"/>
      <c r="CT1705" s="262"/>
      <c r="CU1705" s="262"/>
      <c r="CV1705" s="262"/>
      <c r="CW1705" s="262"/>
      <c r="CX1705" s="262"/>
      <c r="CY1705" s="262"/>
      <c r="CZ1705" s="262"/>
      <c r="DA1705" s="262"/>
      <c r="DB1705" s="262"/>
      <c r="DC1705" s="262"/>
      <c r="DD1705" s="262"/>
      <c r="DE1705" s="262"/>
      <c r="DF1705" s="262"/>
      <c r="DG1705" s="262"/>
      <c r="DH1705" s="262"/>
      <c r="DI1705" s="262"/>
      <c r="DJ1705" s="262"/>
      <c r="DK1705" s="262"/>
      <c r="DL1705" s="262"/>
      <c r="DM1705" s="262"/>
      <c r="DN1705" s="262"/>
      <c r="DO1705" s="262"/>
      <c r="DP1705" s="262"/>
      <c r="DQ1705" s="262"/>
      <c r="DR1705" s="262"/>
      <c r="DS1705" s="262"/>
      <c r="DT1705" s="262"/>
      <c r="DU1705" s="262"/>
      <c r="DV1705" s="262"/>
      <c r="DW1705" s="262"/>
      <c r="DX1705" s="262"/>
      <c r="DY1705" s="262"/>
      <c r="DZ1705" s="262"/>
      <c r="EA1705" s="262"/>
      <c r="EB1705" s="262"/>
      <c r="EC1705" s="262"/>
      <c r="ED1705" s="262"/>
      <c r="EE1705" s="262"/>
      <c r="EF1705" s="262"/>
      <c r="EG1705" s="262"/>
      <c r="EH1705" s="262"/>
      <c r="EI1705" s="262"/>
      <c r="EJ1705" s="262"/>
      <c r="EK1705" s="262"/>
      <c r="EL1705" s="262"/>
      <c r="EM1705" s="262"/>
      <c r="EN1705" s="262"/>
      <c r="EO1705" s="262"/>
      <c r="EP1705" s="262"/>
      <c r="EQ1705" s="262"/>
      <c r="ER1705" s="262"/>
      <c r="ES1705" s="262"/>
      <c r="ET1705" s="262"/>
      <c r="EU1705" s="262"/>
      <c r="EV1705" s="262"/>
      <c r="EW1705" s="262"/>
      <c r="EX1705" s="262"/>
      <c r="EY1705" s="262"/>
      <c r="EZ1705" s="262"/>
      <c r="FA1705" s="262"/>
      <c r="FB1705" s="262"/>
      <c r="FC1705" s="262"/>
      <c r="FD1705" s="262"/>
      <c r="FE1705" s="262"/>
      <c r="FF1705" s="262"/>
      <c r="FG1705" s="262"/>
      <c r="FH1705" s="262"/>
      <c r="FI1705" s="262"/>
      <c r="FJ1705" s="262"/>
      <c r="FK1705" s="262"/>
      <c r="FL1705" s="262"/>
      <c r="FM1705" s="262"/>
      <c r="FN1705" s="262"/>
      <c r="FO1705" s="262"/>
      <c r="FP1705" s="262"/>
      <c r="FQ1705" s="262"/>
      <c r="FR1705" s="262"/>
      <c r="FS1705" s="262"/>
      <c r="FT1705" s="262"/>
      <c r="FU1705" s="262"/>
      <c r="FV1705" s="262"/>
      <c r="FW1705" s="262"/>
      <c r="FX1705" s="262"/>
      <c r="FY1705" s="262"/>
      <c r="FZ1705" s="262"/>
      <c r="GA1705" s="262"/>
      <c r="GB1705" s="262"/>
      <c r="GC1705" s="262"/>
      <c r="GD1705" s="262"/>
    </row>
    <row r="1706" spans="1:186" s="263" customFormat="1" x14ac:dyDescent="0.2">
      <c r="A1706" s="339" t="s">
        <v>13603</v>
      </c>
      <c r="B1706" s="280" t="s">
        <v>7133</v>
      </c>
      <c r="C1706" s="281" t="s">
        <v>7134</v>
      </c>
      <c r="D1706" s="130" t="s">
        <v>18</v>
      </c>
      <c r="E1706" s="130">
        <v>1</v>
      </c>
      <c r="F1706" s="130"/>
      <c r="G1706" s="282">
        <v>10</v>
      </c>
      <c r="H1706" s="283">
        <v>8.3333333333333332E-3</v>
      </c>
      <c r="I1706" s="358">
        <v>5818.9</v>
      </c>
      <c r="J1706" s="132"/>
      <c r="K1706" s="283"/>
      <c r="L1706" s="284">
        <f>IF(ISNUMBER(I1706),ROUND(H1706*E1706*I1706,2),"")</f>
        <v>48.49</v>
      </c>
      <c r="M1706" s="284">
        <f t="shared" si="30"/>
        <v>1454.7</v>
      </c>
      <c r="N1706" s="131"/>
      <c r="O1706" s="340"/>
      <c r="P1706" s="262"/>
      <c r="Q1706" s="262"/>
      <c r="R1706" s="262"/>
      <c r="S1706" s="262"/>
      <c r="T1706" s="262"/>
      <c r="U1706" s="262"/>
      <c r="V1706" s="262"/>
      <c r="W1706" s="262"/>
      <c r="X1706" s="262"/>
      <c r="Y1706" s="262"/>
      <c r="Z1706" s="262"/>
      <c r="AA1706" s="262"/>
      <c r="AB1706" s="262"/>
      <c r="AC1706" s="262"/>
      <c r="AD1706" s="262"/>
      <c r="AE1706" s="262"/>
      <c r="AF1706" s="262"/>
      <c r="AG1706" s="262"/>
      <c r="AH1706" s="262"/>
      <c r="AI1706" s="262"/>
      <c r="AJ1706" s="262"/>
      <c r="AK1706" s="262"/>
      <c r="AL1706" s="262"/>
      <c r="AM1706" s="262"/>
      <c r="AN1706" s="262"/>
      <c r="AO1706" s="262"/>
      <c r="AP1706" s="262"/>
      <c r="AQ1706" s="262"/>
      <c r="AR1706" s="262"/>
      <c r="AS1706" s="262"/>
      <c r="AT1706" s="262"/>
      <c r="AU1706" s="262"/>
      <c r="AV1706" s="262"/>
      <c r="AW1706" s="262"/>
      <c r="AX1706" s="262"/>
      <c r="AY1706" s="262"/>
      <c r="AZ1706" s="262"/>
      <c r="BA1706" s="262"/>
      <c r="BB1706" s="262"/>
      <c r="BC1706" s="262"/>
      <c r="BD1706" s="262"/>
      <c r="BE1706" s="262"/>
      <c r="BF1706" s="262"/>
      <c r="BG1706" s="262"/>
      <c r="BH1706" s="262"/>
      <c r="BI1706" s="262"/>
      <c r="BJ1706" s="262"/>
      <c r="BK1706" s="262"/>
      <c r="BL1706" s="262"/>
      <c r="BM1706" s="262"/>
      <c r="BN1706" s="262"/>
      <c r="BO1706" s="262"/>
      <c r="BP1706" s="262"/>
      <c r="BQ1706" s="262"/>
      <c r="BR1706" s="262"/>
      <c r="BS1706" s="262"/>
      <c r="BT1706" s="262"/>
      <c r="BU1706" s="262"/>
      <c r="BV1706" s="262"/>
      <c r="BW1706" s="262"/>
      <c r="BX1706" s="262"/>
      <c r="BY1706" s="262"/>
      <c r="BZ1706" s="262"/>
      <c r="CA1706" s="262"/>
      <c r="CB1706" s="262"/>
      <c r="CC1706" s="262"/>
      <c r="CD1706" s="262"/>
      <c r="CE1706" s="262"/>
      <c r="CF1706" s="262"/>
      <c r="CG1706" s="262"/>
      <c r="CH1706" s="262"/>
      <c r="CI1706" s="262"/>
      <c r="CJ1706" s="262"/>
      <c r="CK1706" s="262"/>
      <c r="CL1706" s="262"/>
      <c r="CM1706" s="262"/>
      <c r="CN1706" s="262"/>
      <c r="CO1706" s="262"/>
      <c r="CP1706" s="262"/>
      <c r="CQ1706" s="262"/>
      <c r="CR1706" s="262"/>
      <c r="CS1706" s="262"/>
      <c r="CT1706" s="262"/>
      <c r="CU1706" s="262"/>
      <c r="CV1706" s="262"/>
      <c r="CW1706" s="262"/>
      <c r="CX1706" s="262"/>
      <c r="CY1706" s="262"/>
      <c r="CZ1706" s="262"/>
      <c r="DA1706" s="262"/>
      <c r="DB1706" s="262"/>
      <c r="DC1706" s="262"/>
      <c r="DD1706" s="262"/>
      <c r="DE1706" s="262"/>
      <c r="DF1706" s="262"/>
      <c r="DG1706" s="262"/>
      <c r="DH1706" s="262"/>
      <c r="DI1706" s="262"/>
      <c r="DJ1706" s="262"/>
      <c r="DK1706" s="262"/>
      <c r="DL1706" s="262"/>
      <c r="DM1706" s="262"/>
      <c r="DN1706" s="262"/>
      <c r="DO1706" s="262"/>
      <c r="DP1706" s="262"/>
      <c r="DQ1706" s="262"/>
      <c r="DR1706" s="262"/>
      <c r="DS1706" s="262"/>
      <c r="DT1706" s="262"/>
      <c r="DU1706" s="262"/>
      <c r="DV1706" s="262"/>
      <c r="DW1706" s="262"/>
      <c r="DX1706" s="262"/>
      <c r="DY1706" s="262"/>
      <c r="DZ1706" s="262"/>
      <c r="EA1706" s="262"/>
      <c r="EB1706" s="262"/>
      <c r="EC1706" s="262"/>
      <c r="ED1706" s="262"/>
      <c r="EE1706" s="262"/>
      <c r="EF1706" s="262"/>
      <c r="EG1706" s="262"/>
      <c r="EH1706" s="262"/>
      <c r="EI1706" s="262"/>
      <c r="EJ1706" s="262"/>
      <c r="EK1706" s="262"/>
      <c r="EL1706" s="262"/>
      <c r="EM1706" s="262"/>
      <c r="EN1706" s="262"/>
      <c r="EO1706" s="262"/>
      <c r="EP1706" s="262"/>
      <c r="EQ1706" s="262"/>
      <c r="ER1706" s="262"/>
      <c r="ES1706" s="262"/>
      <c r="ET1706" s="262"/>
      <c r="EU1706" s="262"/>
      <c r="EV1706" s="262"/>
      <c r="EW1706" s="262"/>
      <c r="EX1706" s="262"/>
      <c r="EY1706" s="262"/>
      <c r="EZ1706" s="262"/>
      <c r="FA1706" s="262"/>
      <c r="FB1706" s="262"/>
      <c r="FC1706" s="262"/>
      <c r="FD1706" s="262"/>
      <c r="FE1706" s="262"/>
      <c r="FF1706" s="262"/>
      <c r="FG1706" s="262"/>
      <c r="FH1706" s="262"/>
      <c r="FI1706" s="262"/>
      <c r="FJ1706" s="262"/>
      <c r="FK1706" s="262"/>
      <c r="FL1706" s="262"/>
      <c r="FM1706" s="262"/>
      <c r="FN1706" s="262"/>
      <c r="FO1706" s="262"/>
      <c r="FP1706" s="262"/>
      <c r="FQ1706" s="262"/>
      <c r="FR1706" s="262"/>
      <c r="FS1706" s="262"/>
      <c r="FT1706" s="262"/>
      <c r="FU1706" s="262"/>
      <c r="FV1706" s="262"/>
      <c r="FW1706" s="262"/>
      <c r="FX1706" s="262"/>
      <c r="FY1706" s="262"/>
      <c r="FZ1706" s="262"/>
      <c r="GA1706" s="262"/>
      <c r="GB1706" s="262"/>
      <c r="GC1706" s="262"/>
      <c r="GD1706" s="262"/>
    </row>
    <row r="1707" spans="1:186" x14ac:dyDescent="0.2">
      <c r="A1707" s="339" t="s">
        <v>13604</v>
      </c>
      <c r="B1707" s="280" t="s">
        <v>7137</v>
      </c>
      <c r="C1707" s="281" t="s">
        <v>7138</v>
      </c>
      <c r="D1707" s="130" t="s">
        <v>18</v>
      </c>
      <c r="E1707" s="130">
        <v>2</v>
      </c>
      <c r="F1707" s="130"/>
      <c r="G1707" s="282">
        <v>10</v>
      </c>
      <c r="H1707" s="283">
        <v>8.3333333333333332E-3</v>
      </c>
      <c r="I1707" s="358">
        <v>791</v>
      </c>
      <c r="J1707" s="132"/>
      <c r="K1707" s="283"/>
      <c r="L1707" s="284">
        <f>IF(ISNUMBER(I1707),ROUND(H1707*E1707*I1707,2),"")</f>
        <v>13.18</v>
      </c>
      <c r="M1707" s="284">
        <f t="shared" si="30"/>
        <v>395.4</v>
      </c>
      <c r="N1707" s="131"/>
      <c r="O1707" s="340"/>
    </row>
    <row r="1708" spans="1:186" x14ac:dyDescent="0.2">
      <c r="A1708" s="339" t="s">
        <v>13605</v>
      </c>
      <c r="B1708" s="280" t="s">
        <v>7141</v>
      </c>
      <c r="C1708" s="281" t="s">
        <v>7142</v>
      </c>
      <c r="D1708" s="130" t="s">
        <v>18</v>
      </c>
      <c r="E1708" s="130">
        <v>1</v>
      </c>
      <c r="F1708" s="130"/>
      <c r="G1708" s="282">
        <v>10</v>
      </c>
      <c r="H1708" s="283">
        <v>8.3333333333333332E-3</v>
      </c>
      <c r="I1708" s="358">
        <v>107.62</v>
      </c>
      <c r="J1708" s="132"/>
      <c r="K1708" s="283"/>
      <c r="L1708" s="284">
        <f>IF(ISNUMBER(I1708),ROUND(H1708*E1708*I1708,2),"")</f>
        <v>0.9</v>
      </c>
      <c r="M1708" s="284">
        <f t="shared" si="30"/>
        <v>27</v>
      </c>
      <c r="N1708" s="131"/>
      <c r="O1708" s="340"/>
    </row>
    <row r="1709" spans="1:186" s="263" customFormat="1" x14ac:dyDescent="0.2">
      <c r="A1709" s="339" t="s">
        <v>13606</v>
      </c>
      <c r="B1709" s="280" t="s">
        <v>7143</v>
      </c>
      <c r="C1709" s="281" t="s">
        <v>7144</v>
      </c>
      <c r="D1709" s="130" t="s">
        <v>18</v>
      </c>
      <c r="E1709" s="130">
        <v>1</v>
      </c>
      <c r="F1709" s="130"/>
      <c r="G1709" s="282">
        <v>5</v>
      </c>
      <c r="H1709" s="283">
        <v>1.6666666666666666E-2</v>
      </c>
      <c r="I1709" s="358">
        <v>12.98</v>
      </c>
      <c r="J1709" s="132"/>
      <c r="K1709" s="283"/>
      <c r="L1709" s="284">
        <f>IF(ISNUMBER(I1709),ROUND(H1709*E1709*I1709,2),"")</f>
        <v>0.22</v>
      </c>
      <c r="M1709" s="284">
        <f t="shared" si="30"/>
        <v>6.6</v>
      </c>
      <c r="N1709" s="131"/>
      <c r="O1709" s="340"/>
      <c r="P1709" s="262"/>
      <c r="Q1709" s="262"/>
      <c r="R1709" s="262"/>
      <c r="S1709" s="262"/>
      <c r="T1709" s="262"/>
      <c r="U1709" s="262"/>
      <c r="V1709" s="262"/>
      <c r="W1709" s="262"/>
      <c r="X1709" s="262"/>
      <c r="Y1709" s="262"/>
      <c r="Z1709" s="262"/>
      <c r="AA1709" s="262"/>
      <c r="AB1709" s="262"/>
      <c r="AC1709" s="262"/>
      <c r="AD1709" s="262"/>
      <c r="AE1709" s="262"/>
      <c r="AF1709" s="262"/>
      <c r="AG1709" s="262"/>
      <c r="AH1709" s="262"/>
      <c r="AI1709" s="262"/>
      <c r="AJ1709" s="262"/>
      <c r="AK1709" s="262"/>
      <c r="AL1709" s="262"/>
      <c r="AM1709" s="262"/>
      <c r="AN1709" s="262"/>
      <c r="AO1709" s="262"/>
      <c r="AP1709" s="262"/>
      <c r="AQ1709" s="262"/>
      <c r="AR1709" s="262"/>
      <c r="AS1709" s="262"/>
      <c r="AT1709" s="262"/>
      <c r="AU1709" s="262"/>
      <c r="AV1709" s="262"/>
      <c r="AW1709" s="262"/>
      <c r="AX1709" s="262"/>
      <c r="AY1709" s="262"/>
      <c r="AZ1709" s="262"/>
      <c r="BA1709" s="262"/>
      <c r="BB1709" s="262"/>
      <c r="BC1709" s="262"/>
      <c r="BD1709" s="262"/>
      <c r="BE1709" s="262"/>
      <c r="BF1709" s="262"/>
      <c r="BG1709" s="262"/>
      <c r="BH1709" s="262"/>
      <c r="BI1709" s="262"/>
      <c r="BJ1709" s="262"/>
      <c r="BK1709" s="262"/>
      <c r="BL1709" s="262"/>
      <c r="BM1709" s="262"/>
      <c r="BN1709" s="262"/>
      <c r="BO1709" s="262"/>
      <c r="BP1709" s="262"/>
      <c r="BQ1709" s="262"/>
      <c r="BR1709" s="262"/>
      <c r="BS1709" s="262"/>
      <c r="BT1709" s="262"/>
      <c r="BU1709" s="262"/>
      <c r="BV1709" s="262"/>
      <c r="BW1709" s="262"/>
      <c r="BX1709" s="262"/>
      <c r="BY1709" s="262"/>
      <c r="BZ1709" s="262"/>
      <c r="CA1709" s="262"/>
      <c r="CB1709" s="262"/>
      <c r="CC1709" s="262"/>
      <c r="CD1709" s="262"/>
      <c r="CE1709" s="262"/>
      <c r="CF1709" s="262"/>
      <c r="CG1709" s="262"/>
      <c r="CH1709" s="262"/>
      <c r="CI1709" s="262"/>
      <c r="CJ1709" s="262"/>
      <c r="CK1709" s="262"/>
      <c r="CL1709" s="262"/>
      <c r="CM1709" s="262"/>
      <c r="CN1709" s="262"/>
      <c r="CO1709" s="262"/>
      <c r="CP1709" s="262"/>
      <c r="CQ1709" s="262"/>
      <c r="CR1709" s="262"/>
      <c r="CS1709" s="262"/>
      <c r="CT1709" s="262"/>
      <c r="CU1709" s="262"/>
      <c r="CV1709" s="262"/>
      <c r="CW1709" s="262"/>
      <c r="CX1709" s="262"/>
      <c r="CY1709" s="262"/>
      <c r="CZ1709" s="262"/>
      <c r="DA1709" s="262"/>
      <c r="DB1709" s="262"/>
      <c r="DC1709" s="262"/>
      <c r="DD1709" s="262"/>
      <c r="DE1709" s="262"/>
      <c r="DF1709" s="262"/>
      <c r="DG1709" s="262"/>
      <c r="DH1709" s="262"/>
      <c r="DI1709" s="262"/>
      <c r="DJ1709" s="262"/>
      <c r="DK1709" s="262"/>
      <c r="DL1709" s="262"/>
      <c r="DM1709" s="262"/>
      <c r="DN1709" s="262"/>
      <c r="DO1709" s="262"/>
      <c r="DP1709" s="262"/>
      <c r="DQ1709" s="262"/>
      <c r="DR1709" s="262"/>
      <c r="DS1709" s="262"/>
      <c r="DT1709" s="262"/>
      <c r="DU1709" s="262"/>
      <c r="DV1709" s="262"/>
      <c r="DW1709" s="262"/>
      <c r="DX1709" s="262"/>
      <c r="DY1709" s="262"/>
      <c r="DZ1709" s="262"/>
      <c r="EA1709" s="262"/>
      <c r="EB1709" s="262"/>
      <c r="EC1709" s="262"/>
      <c r="ED1709" s="262"/>
      <c r="EE1709" s="262"/>
      <c r="EF1709" s="262"/>
      <c r="EG1709" s="262"/>
      <c r="EH1709" s="262"/>
      <c r="EI1709" s="262"/>
      <c r="EJ1709" s="262"/>
      <c r="EK1709" s="262"/>
      <c r="EL1709" s="262"/>
      <c r="EM1709" s="262"/>
      <c r="EN1709" s="262"/>
      <c r="EO1709" s="262"/>
      <c r="EP1709" s="262"/>
      <c r="EQ1709" s="262"/>
      <c r="ER1709" s="262"/>
      <c r="ES1709" s="262"/>
      <c r="ET1709" s="262"/>
      <c r="EU1709" s="262"/>
      <c r="EV1709" s="262"/>
      <c r="EW1709" s="262"/>
      <c r="EX1709" s="262"/>
      <c r="EY1709" s="262"/>
      <c r="EZ1709" s="262"/>
      <c r="FA1709" s="262"/>
      <c r="FB1709" s="262"/>
      <c r="FC1709" s="262"/>
      <c r="FD1709" s="262"/>
      <c r="FE1709" s="262"/>
      <c r="FF1709" s="262"/>
      <c r="FG1709" s="262"/>
      <c r="FH1709" s="262"/>
      <c r="FI1709" s="262"/>
      <c r="FJ1709" s="262"/>
      <c r="FK1709" s="262"/>
      <c r="FL1709" s="262"/>
      <c r="FM1709" s="262"/>
      <c r="FN1709" s="262"/>
      <c r="FO1709" s="262"/>
      <c r="FP1709" s="262"/>
      <c r="FQ1709" s="262"/>
      <c r="FR1709" s="262"/>
      <c r="FS1709" s="262"/>
      <c r="FT1709" s="262"/>
      <c r="FU1709" s="262"/>
      <c r="FV1709" s="262"/>
      <c r="FW1709" s="262"/>
      <c r="FX1709" s="262"/>
      <c r="FY1709" s="262"/>
      <c r="FZ1709" s="262"/>
      <c r="GA1709" s="262"/>
      <c r="GB1709" s="262"/>
      <c r="GC1709" s="262"/>
      <c r="GD1709" s="262"/>
    </row>
    <row r="1710" spans="1:186" x14ac:dyDescent="0.2">
      <c r="A1710" s="339" t="s">
        <v>13607</v>
      </c>
      <c r="B1710" s="280" t="s">
        <v>7145</v>
      </c>
      <c r="C1710" s="281" t="s">
        <v>7146</v>
      </c>
      <c r="D1710" s="130" t="s">
        <v>18</v>
      </c>
      <c r="E1710" s="130">
        <v>1</v>
      </c>
      <c r="F1710" s="130"/>
      <c r="G1710" s="282">
        <v>5</v>
      </c>
      <c r="H1710" s="283">
        <v>1.6666666666666666E-2</v>
      </c>
      <c r="I1710" s="358">
        <v>28.8</v>
      </c>
      <c r="J1710" s="132"/>
      <c r="K1710" s="283"/>
      <c r="L1710" s="284">
        <f>IF(ISNUMBER(I1710),ROUND(H1710*E1710*I1710,2),"")</f>
        <v>0.48</v>
      </c>
      <c r="M1710" s="284">
        <f t="shared" si="30"/>
        <v>14.4</v>
      </c>
      <c r="N1710" s="131"/>
      <c r="O1710" s="340"/>
    </row>
    <row r="1711" spans="1:186" x14ac:dyDescent="0.2">
      <c r="A1711" s="339" t="s">
        <v>13608</v>
      </c>
      <c r="B1711" s="280" t="s">
        <v>7147</v>
      </c>
      <c r="C1711" s="281" t="s">
        <v>7148</v>
      </c>
      <c r="D1711" s="130" t="s">
        <v>18</v>
      </c>
      <c r="E1711" s="130">
        <v>1</v>
      </c>
      <c r="F1711" s="130"/>
      <c r="G1711" s="282">
        <v>5</v>
      </c>
      <c r="H1711" s="283">
        <v>1.6666666666666666E-2</v>
      </c>
      <c r="I1711" s="358">
        <v>217.72</v>
      </c>
      <c r="J1711" s="132"/>
      <c r="K1711" s="283"/>
      <c r="L1711" s="284">
        <f>IF(ISNUMBER(I1711),ROUND(H1711*E1711*I1711,2),"")</f>
        <v>3.63</v>
      </c>
      <c r="M1711" s="284">
        <f t="shared" si="30"/>
        <v>108.9</v>
      </c>
      <c r="N1711" s="131"/>
      <c r="O1711" s="340"/>
    </row>
    <row r="1712" spans="1:186" x14ac:dyDescent="0.2">
      <c r="A1712" s="339" t="s">
        <v>13609</v>
      </c>
      <c r="B1712" s="280" t="s">
        <v>7149</v>
      </c>
      <c r="C1712" s="281" t="s">
        <v>7150</v>
      </c>
      <c r="D1712" s="130" t="s">
        <v>18</v>
      </c>
      <c r="E1712" s="130">
        <v>1</v>
      </c>
      <c r="F1712" s="130"/>
      <c r="G1712" s="282">
        <v>5</v>
      </c>
      <c r="H1712" s="283">
        <v>1.6666666666666666E-2</v>
      </c>
      <c r="I1712" s="358">
        <v>74.61</v>
      </c>
      <c r="J1712" s="132"/>
      <c r="K1712" s="283"/>
      <c r="L1712" s="284">
        <f>IF(ISNUMBER(I1712),ROUND(H1712*E1712*I1712,2),"")</f>
        <v>1.24</v>
      </c>
      <c r="M1712" s="284">
        <f t="shared" si="30"/>
        <v>37.200000000000003</v>
      </c>
      <c r="N1712" s="131"/>
      <c r="O1712" s="340"/>
    </row>
    <row r="1713" spans="1:186" x14ac:dyDescent="0.2">
      <c r="A1713" s="339" t="s">
        <v>13610</v>
      </c>
      <c r="B1713" s="280" t="s">
        <v>7920</v>
      </c>
      <c r="C1713" s="281" t="s">
        <v>7921</v>
      </c>
      <c r="D1713" s="130" t="s">
        <v>18</v>
      </c>
      <c r="E1713" s="130">
        <v>1</v>
      </c>
      <c r="F1713" s="130"/>
      <c r="G1713" s="282">
        <v>5</v>
      </c>
      <c r="H1713" s="283">
        <v>1.6666666666666666E-2</v>
      </c>
      <c r="I1713" s="358">
        <v>119.59</v>
      </c>
      <c r="J1713" s="132"/>
      <c r="K1713" s="283"/>
      <c r="L1713" s="284">
        <f>IF(ISNUMBER(I1713),ROUND(H1713*E1713*I1713,2),"")</f>
        <v>1.99</v>
      </c>
      <c r="M1713" s="284">
        <f t="shared" si="30"/>
        <v>59.7</v>
      </c>
      <c r="N1713" s="131"/>
      <c r="O1713" s="340"/>
    </row>
    <row r="1714" spans="1:186" s="263" customFormat="1" x14ac:dyDescent="0.2">
      <c r="A1714" s="339" t="s">
        <v>13611</v>
      </c>
      <c r="B1714" s="280" t="s">
        <v>7922</v>
      </c>
      <c r="C1714" s="281" t="s">
        <v>7923</v>
      </c>
      <c r="D1714" s="130" t="s">
        <v>18</v>
      </c>
      <c r="E1714" s="130">
        <v>1</v>
      </c>
      <c r="F1714" s="130"/>
      <c r="G1714" s="282">
        <v>5</v>
      </c>
      <c r="H1714" s="283">
        <v>1.6666666666666666E-2</v>
      </c>
      <c r="I1714" s="358">
        <v>550.59</v>
      </c>
      <c r="J1714" s="132"/>
      <c r="K1714" s="283"/>
      <c r="L1714" s="284">
        <f>IF(ISNUMBER(I1714),ROUND(H1714*E1714*I1714,2),"")</f>
        <v>9.18</v>
      </c>
      <c r="M1714" s="284">
        <f t="shared" si="30"/>
        <v>275.39999999999998</v>
      </c>
      <c r="N1714" s="131"/>
      <c r="O1714" s="340"/>
      <c r="P1714" s="262"/>
      <c r="Q1714" s="262"/>
      <c r="R1714" s="262"/>
      <c r="S1714" s="262"/>
      <c r="T1714" s="262"/>
      <c r="U1714" s="262"/>
      <c r="V1714" s="262"/>
      <c r="W1714" s="262"/>
      <c r="X1714" s="262"/>
      <c r="Y1714" s="262"/>
      <c r="Z1714" s="262"/>
      <c r="AA1714" s="262"/>
      <c r="AB1714" s="262"/>
      <c r="AC1714" s="262"/>
      <c r="AD1714" s="262"/>
      <c r="AE1714" s="262"/>
      <c r="AF1714" s="262"/>
      <c r="AG1714" s="262"/>
      <c r="AH1714" s="262"/>
      <c r="AI1714" s="262"/>
      <c r="AJ1714" s="262"/>
      <c r="AK1714" s="262"/>
      <c r="AL1714" s="262"/>
      <c r="AM1714" s="262"/>
      <c r="AN1714" s="262"/>
      <c r="AO1714" s="262"/>
      <c r="AP1714" s="262"/>
      <c r="AQ1714" s="262"/>
      <c r="AR1714" s="262"/>
      <c r="AS1714" s="262"/>
      <c r="AT1714" s="262"/>
      <c r="AU1714" s="262"/>
      <c r="AV1714" s="262"/>
      <c r="AW1714" s="262"/>
      <c r="AX1714" s="262"/>
      <c r="AY1714" s="262"/>
      <c r="AZ1714" s="262"/>
      <c r="BA1714" s="262"/>
      <c r="BB1714" s="262"/>
      <c r="BC1714" s="262"/>
      <c r="BD1714" s="262"/>
      <c r="BE1714" s="262"/>
      <c r="BF1714" s="262"/>
      <c r="BG1714" s="262"/>
      <c r="BH1714" s="262"/>
      <c r="BI1714" s="262"/>
      <c r="BJ1714" s="262"/>
      <c r="BK1714" s="262"/>
      <c r="BL1714" s="262"/>
      <c r="BM1714" s="262"/>
      <c r="BN1714" s="262"/>
      <c r="BO1714" s="262"/>
      <c r="BP1714" s="262"/>
      <c r="BQ1714" s="262"/>
      <c r="BR1714" s="262"/>
      <c r="BS1714" s="262"/>
      <c r="BT1714" s="262"/>
      <c r="BU1714" s="262"/>
      <c r="BV1714" s="262"/>
      <c r="BW1714" s="262"/>
      <c r="BX1714" s="262"/>
      <c r="BY1714" s="262"/>
      <c r="BZ1714" s="262"/>
      <c r="CA1714" s="262"/>
      <c r="CB1714" s="262"/>
      <c r="CC1714" s="262"/>
      <c r="CD1714" s="262"/>
      <c r="CE1714" s="262"/>
      <c r="CF1714" s="262"/>
      <c r="CG1714" s="262"/>
      <c r="CH1714" s="262"/>
      <c r="CI1714" s="262"/>
      <c r="CJ1714" s="262"/>
      <c r="CK1714" s="262"/>
      <c r="CL1714" s="262"/>
      <c r="CM1714" s="262"/>
      <c r="CN1714" s="262"/>
      <c r="CO1714" s="262"/>
      <c r="CP1714" s="262"/>
      <c r="CQ1714" s="262"/>
      <c r="CR1714" s="262"/>
      <c r="CS1714" s="262"/>
      <c r="CT1714" s="262"/>
      <c r="CU1714" s="262"/>
      <c r="CV1714" s="262"/>
      <c r="CW1714" s="262"/>
      <c r="CX1714" s="262"/>
      <c r="CY1714" s="262"/>
      <c r="CZ1714" s="262"/>
      <c r="DA1714" s="262"/>
      <c r="DB1714" s="262"/>
      <c r="DC1714" s="262"/>
      <c r="DD1714" s="262"/>
      <c r="DE1714" s="262"/>
      <c r="DF1714" s="262"/>
      <c r="DG1714" s="262"/>
      <c r="DH1714" s="262"/>
      <c r="DI1714" s="262"/>
      <c r="DJ1714" s="262"/>
      <c r="DK1714" s="262"/>
      <c r="DL1714" s="262"/>
      <c r="DM1714" s="262"/>
      <c r="DN1714" s="262"/>
      <c r="DO1714" s="262"/>
      <c r="DP1714" s="262"/>
      <c r="DQ1714" s="262"/>
      <c r="DR1714" s="262"/>
      <c r="DS1714" s="262"/>
      <c r="DT1714" s="262"/>
      <c r="DU1714" s="262"/>
      <c r="DV1714" s="262"/>
      <c r="DW1714" s="262"/>
      <c r="DX1714" s="262"/>
      <c r="DY1714" s="262"/>
      <c r="DZ1714" s="262"/>
      <c r="EA1714" s="262"/>
      <c r="EB1714" s="262"/>
      <c r="EC1714" s="262"/>
      <c r="ED1714" s="262"/>
      <c r="EE1714" s="262"/>
      <c r="EF1714" s="262"/>
      <c r="EG1714" s="262"/>
      <c r="EH1714" s="262"/>
      <c r="EI1714" s="262"/>
      <c r="EJ1714" s="262"/>
      <c r="EK1714" s="262"/>
      <c r="EL1714" s="262"/>
      <c r="EM1714" s="262"/>
      <c r="EN1714" s="262"/>
      <c r="EO1714" s="262"/>
      <c r="EP1714" s="262"/>
      <c r="EQ1714" s="262"/>
      <c r="ER1714" s="262"/>
      <c r="ES1714" s="262"/>
      <c r="ET1714" s="262"/>
      <c r="EU1714" s="262"/>
      <c r="EV1714" s="262"/>
      <c r="EW1714" s="262"/>
      <c r="EX1714" s="262"/>
      <c r="EY1714" s="262"/>
      <c r="EZ1714" s="262"/>
      <c r="FA1714" s="262"/>
      <c r="FB1714" s="262"/>
      <c r="FC1714" s="262"/>
      <c r="FD1714" s="262"/>
      <c r="FE1714" s="262"/>
      <c r="FF1714" s="262"/>
      <c r="FG1714" s="262"/>
      <c r="FH1714" s="262"/>
      <c r="FI1714" s="262"/>
      <c r="FJ1714" s="262"/>
      <c r="FK1714" s="262"/>
      <c r="FL1714" s="262"/>
      <c r="FM1714" s="262"/>
      <c r="FN1714" s="262"/>
      <c r="FO1714" s="262"/>
      <c r="FP1714" s="262"/>
      <c r="FQ1714" s="262"/>
      <c r="FR1714" s="262"/>
      <c r="FS1714" s="262"/>
      <c r="FT1714" s="262"/>
      <c r="FU1714" s="262"/>
      <c r="FV1714" s="262"/>
      <c r="FW1714" s="262"/>
      <c r="FX1714" s="262"/>
      <c r="FY1714" s="262"/>
      <c r="FZ1714" s="262"/>
      <c r="GA1714" s="262"/>
      <c r="GB1714" s="262"/>
      <c r="GC1714" s="262"/>
      <c r="GD1714" s="262"/>
    </row>
    <row r="1715" spans="1:186" s="263" customFormat="1" x14ac:dyDescent="0.2">
      <c r="A1715" s="339" t="s">
        <v>13612</v>
      </c>
      <c r="B1715" s="280" t="s">
        <v>7924</v>
      </c>
      <c r="C1715" s="281" t="s">
        <v>7925</v>
      </c>
      <c r="D1715" s="130" t="s">
        <v>18</v>
      </c>
      <c r="E1715" s="130">
        <v>1</v>
      </c>
      <c r="F1715" s="130"/>
      <c r="G1715" s="282">
        <v>5</v>
      </c>
      <c r="H1715" s="283">
        <v>1.6666666666666666E-2</v>
      </c>
      <c r="I1715" s="358">
        <v>116.39</v>
      </c>
      <c r="J1715" s="132"/>
      <c r="K1715" s="283"/>
      <c r="L1715" s="284">
        <f>IF(ISNUMBER(I1715),ROUND(H1715*E1715*I1715,2),"")</f>
        <v>1.94</v>
      </c>
      <c r="M1715" s="284">
        <f t="shared" si="30"/>
        <v>58.2</v>
      </c>
      <c r="N1715" s="131"/>
      <c r="O1715" s="340"/>
      <c r="P1715" s="262"/>
      <c r="Q1715" s="262"/>
      <c r="R1715" s="262"/>
      <c r="S1715" s="262"/>
      <c r="T1715" s="262"/>
      <c r="U1715" s="262"/>
      <c r="V1715" s="262"/>
      <c r="W1715" s="262"/>
      <c r="X1715" s="262"/>
      <c r="Y1715" s="262"/>
      <c r="Z1715" s="262"/>
      <c r="AA1715" s="262"/>
      <c r="AB1715" s="262"/>
      <c r="AC1715" s="262"/>
      <c r="AD1715" s="262"/>
      <c r="AE1715" s="262"/>
      <c r="AF1715" s="262"/>
      <c r="AG1715" s="262"/>
      <c r="AH1715" s="262"/>
      <c r="AI1715" s="262"/>
      <c r="AJ1715" s="262"/>
      <c r="AK1715" s="262"/>
      <c r="AL1715" s="262"/>
      <c r="AM1715" s="262"/>
      <c r="AN1715" s="262"/>
      <c r="AO1715" s="262"/>
      <c r="AP1715" s="262"/>
      <c r="AQ1715" s="262"/>
      <c r="AR1715" s="262"/>
      <c r="AS1715" s="262"/>
      <c r="AT1715" s="262"/>
      <c r="AU1715" s="262"/>
      <c r="AV1715" s="262"/>
      <c r="AW1715" s="262"/>
      <c r="AX1715" s="262"/>
      <c r="AY1715" s="262"/>
      <c r="AZ1715" s="262"/>
      <c r="BA1715" s="262"/>
      <c r="BB1715" s="262"/>
      <c r="BC1715" s="262"/>
      <c r="BD1715" s="262"/>
      <c r="BE1715" s="262"/>
      <c r="BF1715" s="262"/>
      <c r="BG1715" s="262"/>
      <c r="BH1715" s="262"/>
      <c r="BI1715" s="262"/>
      <c r="BJ1715" s="262"/>
      <c r="BK1715" s="262"/>
      <c r="BL1715" s="262"/>
      <c r="BM1715" s="262"/>
      <c r="BN1715" s="262"/>
      <c r="BO1715" s="262"/>
      <c r="BP1715" s="262"/>
      <c r="BQ1715" s="262"/>
      <c r="BR1715" s="262"/>
      <c r="BS1715" s="262"/>
      <c r="BT1715" s="262"/>
      <c r="BU1715" s="262"/>
      <c r="BV1715" s="262"/>
      <c r="BW1715" s="262"/>
      <c r="BX1715" s="262"/>
      <c r="BY1715" s="262"/>
      <c r="BZ1715" s="262"/>
      <c r="CA1715" s="262"/>
      <c r="CB1715" s="262"/>
      <c r="CC1715" s="262"/>
      <c r="CD1715" s="262"/>
      <c r="CE1715" s="262"/>
      <c r="CF1715" s="262"/>
      <c r="CG1715" s="262"/>
      <c r="CH1715" s="262"/>
      <c r="CI1715" s="262"/>
      <c r="CJ1715" s="262"/>
      <c r="CK1715" s="262"/>
      <c r="CL1715" s="262"/>
      <c r="CM1715" s="262"/>
      <c r="CN1715" s="262"/>
      <c r="CO1715" s="262"/>
      <c r="CP1715" s="262"/>
      <c r="CQ1715" s="262"/>
      <c r="CR1715" s="262"/>
      <c r="CS1715" s="262"/>
      <c r="CT1715" s="262"/>
      <c r="CU1715" s="262"/>
      <c r="CV1715" s="262"/>
      <c r="CW1715" s="262"/>
      <c r="CX1715" s="262"/>
      <c r="CY1715" s="262"/>
      <c r="CZ1715" s="262"/>
      <c r="DA1715" s="262"/>
      <c r="DB1715" s="262"/>
      <c r="DC1715" s="262"/>
      <c r="DD1715" s="262"/>
      <c r="DE1715" s="262"/>
      <c r="DF1715" s="262"/>
      <c r="DG1715" s="262"/>
      <c r="DH1715" s="262"/>
      <c r="DI1715" s="262"/>
      <c r="DJ1715" s="262"/>
      <c r="DK1715" s="262"/>
      <c r="DL1715" s="262"/>
      <c r="DM1715" s="262"/>
      <c r="DN1715" s="262"/>
      <c r="DO1715" s="262"/>
      <c r="DP1715" s="262"/>
      <c r="DQ1715" s="262"/>
      <c r="DR1715" s="262"/>
      <c r="DS1715" s="262"/>
      <c r="DT1715" s="262"/>
      <c r="DU1715" s="262"/>
      <c r="DV1715" s="262"/>
      <c r="DW1715" s="262"/>
      <c r="DX1715" s="262"/>
      <c r="DY1715" s="262"/>
      <c r="DZ1715" s="262"/>
      <c r="EA1715" s="262"/>
      <c r="EB1715" s="262"/>
      <c r="EC1715" s="262"/>
      <c r="ED1715" s="262"/>
      <c r="EE1715" s="262"/>
      <c r="EF1715" s="262"/>
      <c r="EG1715" s="262"/>
      <c r="EH1715" s="262"/>
      <c r="EI1715" s="262"/>
      <c r="EJ1715" s="262"/>
      <c r="EK1715" s="262"/>
      <c r="EL1715" s="262"/>
      <c r="EM1715" s="262"/>
      <c r="EN1715" s="262"/>
      <c r="EO1715" s="262"/>
      <c r="EP1715" s="262"/>
      <c r="EQ1715" s="262"/>
      <c r="ER1715" s="262"/>
      <c r="ES1715" s="262"/>
      <c r="ET1715" s="262"/>
      <c r="EU1715" s="262"/>
      <c r="EV1715" s="262"/>
      <c r="EW1715" s="262"/>
      <c r="EX1715" s="262"/>
      <c r="EY1715" s="262"/>
      <c r="EZ1715" s="262"/>
      <c r="FA1715" s="262"/>
      <c r="FB1715" s="262"/>
      <c r="FC1715" s="262"/>
      <c r="FD1715" s="262"/>
      <c r="FE1715" s="262"/>
      <c r="FF1715" s="262"/>
      <c r="FG1715" s="262"/>
      <c r="FH1715" s="262"/>
      <c r="FI1715" s="262"/>
      <c r="FJ1715" s="262"/>
      <c r="FK1715" s="262"/>
      <c r="FL1715" s="262"/>
      <c r="FM1715" s="262"/>
      <c r="FN1715" s="262"/>
      <c r="FO1715" s="262"/>
      <c r="FP1715" s="262"/>
      <c r="FQ1715" s="262"/>
      <c r="FR1715" s="262"/>
      <c r="FS1715" s="262"/>
      <c r="FT1715" s="262"/>
      <c r="FU1715" s="262"/>
      <c r="FV1715" s="262"/>
      <c r="FW1715" s="262"/>
      <c r="FX1715" s="262"/>
      <c r="FY1715" s="262"/>
      <c r="FZ1715" s="262"/>
      <c r="GA1715" s="262"/>
      <c r="GB1715" s="262"/>
      <c r="GC1715" s="262"/>
      <c r="GD1715" s="262"/>
    </row>
    <row r="1716" spans="1:186" s="263" customFormat="1" x14ac:dyDescent="0.2">
      <c r="A1716" s="339" t="s">
        <v>13613</v>
      </c>
      <c r="B1716" s="280" t="s">
        <v>7926</v>
      </c>
      <c r="C1716" s="281" t="s">
        <v>7927</v>
      </c>
      <c r="D1716" s="130" t="s">
        <v>18</v>
      </c>
      <c r="E1716" s="130">
        <v>1</v>
      </c>
      <c r="F1716" s="130"/>
      <c r="G1716" s="282">
        <v>5</v>
      </c>
      <c r="H1716" s="283">
        <v>1.6666666666666666E-2</v>
      </c>
      <c r="I1716" s="358">
        <v>138.87</v>
      </c>
      <c r="J1716" s="132"/>
      <c r="K1716" s="283"/>
      <c r="L1716" s="284">
        <f>IF(ISNUMBER(I1716),ROUND(H1716*E1716*I1716,2),"")</f>
        <v>2.31</v>
      </c>
      <c r="M1716" s="284">
        <f t="shared" ref="M1716:M1779" si="31">IF(ISNUMBER(I1716),ROUND(L1716*30,2),"")</f>
        <v>69.3</v>
      </c>
      <c r="N1716" s="131"/>
      <c r="O1716" s="340"/>
      <c r="P1716" s="262"/>
      <c r="Q1716" s="262"/>
      <c r="R1716" s="262"/>
      <c r="S1716" s="262"/>
      <c r="T1716" s="262"/>
      <c r="U1716" s="262"/>
      <c r="V1716" s="262"/>
      <c r="W1716" s="262"/>
      <c r="X1716" s="262"/>
      <c r="Y1716" s="262"/>
      <c r="Z1716" s="262"/>
      <c r="AA1716" s="262"/>
      <c r="AB1716" s="262"/>
      <c r="AC1716" s="262"/>
      <c r="AD1716" s="262"/>
      <c r="AE1716" s="262"/>
      <c r="AF1716" s="262"/>
      <c r="AG1716" s="262"/>
      <c r="AH1716" s="262"/>
      <c r="AI1716" s="262"/>
      <c r="AJ1716" s="262"/>
      <c r="AK1716" s="262"/>
      <c r="AL1716" s="262"/>
      <c r="AM1716" s="262"/>
      <c r="AN1716" s="262"/>
      <c r="AO1716" s="262"/>
      <c r="AP1716" s="262"/>
      <c r="AQ1716" s="262"/>
      <c r="AR1716" s="262"/>
      <c r="AS1716" s="262"/>
      <c r="AT1716" s="262"/>
      <c r="AU1716" s="262"/>
      <c r="AV1716" s="262"/>
      <c r="AW1716" s="262"/>
      <c r="AX1716" s="262"/>
      <c r="AY1716" s="262"/>
      <c r="AZ1716" s="262"/>
      <c r="BA1716" s="262"/>
      <c r="BB1716" s="262"/>
      <c r="BC1716" s="262"/>
      <c r="BD1716" s="262"/>
      <c r="BE1716" s="262"/>
      <c r="BF1716" s="262"/>
      <c r="BG1716" s="262"/>
      <c r="BH1716" s="262"/>
      <c r="BI1716" s="262"/>
      <c r="BJ1716" s="262"/>
      <c r="BK1716" s="262"/>
      <c r="BL1716" s="262"/>
      <c r="BM1716" s="262"/>
      <c r="BN1716" s="262"/>
      <c r="BO1716" s="262"/>
      <c r="BP1716" s="262"/>
      <c r="BQ1716" s="262"/>
      <c r="BR1716" s="262"/>
      <c r="BS1716" s="262"/>
      <c r="BT1716" s="262"/>
      <c r="BU1716" s="262"/>
      <c r="BV1716" s="262"/>
      <c r="BW1716" s="262"/>
      <c r="BX1716" s="262"/>
      <c r="BY1716" s="262"/>
      <c r="BZ1716" s="262"/>
      <c r="CA1716" s="262"/>
      <c r="CB1716" s="262"/>
      <c r="CC1716" s="262"/>
      <c r="CD1716" s="262"/>
      <c r="CE1716" s="262"/>
      <c r="CF1716" s="262"/>
      <c r="CG1716" s="262"/>
      <c r="CH1716" s="262"/>
      <c r="CI1716" s="262"/>
      <c r="CJ1716" s="262"/>
      <c r="CK1716" s="262"/>
      <c r="CL1716" s="262"/>
      <c r="CM1716" s="262"/>
      <c r="CN1716" s="262"/>
      <c r="CO1716" s="262"/>
      <c r="CP1716" s="262"/>
      <c r="CQ1716" s="262"/>
      <c r="CR1716" s="262"/>
      <c r="CS1716" s="262"/>
      <c r="CT1716" s="262"/>
      <c r="CU1716" s="262"/>
      <c r="CV1716" s="262"/>
      <c r="CW1716" s="262"/>
      <c r="CX1716" s="262"/>
      <c r="CY1716" s="262"/>
      <c r="CZ1716" s="262"/>
      <c r="DA1716" s="262"/>
      <c r="DB1716" s="262"/>
      <c r="DC1716" s="262"/>
      <c r="DD1716" s="262"/>
      <c r="DE1716" s="262"/>
      <c r="DF1716" s="262"/>
      <c r="DG1716" s="262"/>
      <c r="DH1716" s="262"/>
      <c r="DI1716" s="262"/>
      <c r="DJ1716" s="262"/>
      <c r="DK1716" s="262"/>
      <c r="DL1716" s="262"/>
      <c r="DM1716" s="262"/>
      <c r="DN1716" s="262"/>
      <c r="DO1716" s="262"/>
      <c r="DP1716" s="262"/>
      <c r="DQ1716" s="262"/>
      <c r="DR1716" s="262"/>
      <c r="DS1716" s="262"/>
      <c r="DT1716" s="262"/>
      <c r="DU1716" s="262"/>
      <c r="DV1716" s="262"/>
      <c r="DW1716" s="262"/>
      <c r="DX1716" s="262"/>
      <c r="DY1716" s="262"/>
      <c r="DZ1716" s="262"/>
      <c r="EA1716" s="262"/>
      <c r="EB1716" s="262"/>
      <c r="EC1716" s="262"/>
      <c r="ED1716" s="262"/>
      <c r="EE1716" s="262"/>
      <c r="EF1716" s="262"/>
      <c r="EG1716" s="262"/>
      <c r="EH1716" s="262"/>
      <c r="EI1716" s="262"/>
      <c r="EJ1716" s="262"/>
      <c r="EK1716" s="262"/>
      <c r="EL1716" s="262"/>
      <c r="EM1716" s="262"/>
      <c r="EN1716" s="262"/>
      <c r="EO1716" s="262"/>
      <c r="EP1716" s="262"/>
      <c r="EQ1716" s="262"/>
      <c r="ER1716" s="262"/>
      <c r="ES1716" s="262"/>
      <c r="ET1716" s="262"/>
      <c r="EU1716" s="262"/>
      <c r="EV1716" s="262"/>
      <c r="EW1716" s="262"/>
      <c r="EX1716" s="262"/>
      <c r="EY1716" s="262"/>
      <c r="EZ1716" s="262"/>
      <c r="FA1716" s="262"/>
      <c r="FB1716" s="262"/>
      <c r="FC1716" s="262"/>
      <c r="FD1716" s="262"/>
      <c r="FE1716" s="262"/>
      <c r="FF1716" s="262"/>
      <c r="FG1716" s="262"/>
      <c r="FH1716" s="262"/>
      <c r="FI1716" s="262"/>
      <c r="FJ1716" s="262"/>
      <c r="FK1716" s="262"/>
      <c r="FL1716" s="262"/>
      <c r="FM1716" s="262"/>
      <c r="FN1716" s="262"/>
      <c r="FO1716" s="262"/>
      <c r="FP1716" s="262"/>
      <c r="FQ1716" s="262"/>
      <c r="FR1716" s="262"/>
      <c r="FS1716" s="262"/>
      <c r="FT1716" s="262"/>
      <c r="FU1716" s="262"/>
      <c r="FV1716" s="262"/>
      <c r="FW1716" s="262"/>
      <c r="FX1716" s="262"/>
      <c r="FY1716" s="262"/>
      <c r="FZ1716" s="262"/>
      <c r="GA1716" s="262"/>
      <c r="GB1716" s="262"/>
      <c r="GC1716" s="262"/>
      <c r="GD1716" s="262"/>
    </row>
    <row r="1717" spans="1:186" s="263" customFormat="1" x14ac:dyDescent="0.2">
      <c r="A1717" s="339" t="s">
        <v>13614</v>
      </c>
      <c r="B1717" s="280" t="s">
        <v>7928</v>
      </c>
      <c r="C1717" s="281" t="s">
        <v>7929</v>
      </c>
      <c r="D1717" s="130" t="s">
        <v>18</v>
      </c>
      <c r="E1717" s="130">
        <v>1</v>
      </c>
      <c r="F1717" s="130"/>
      <c r="G1717" s="282">
        <v>5</v>
      </c>
      <c r="H1717" s="283">
        <v>1.6666666666666666E-2</v>
      </c>
      <c r="I1717" s="358">
        <v>157.77000000000001</v>
      </c>
      <c r="J1717" s="132"/>
      <c r="K1717" s="283"/>
      <c r="L1717" s="284">
        <f>IF(ISNUMBER(I1717),ROUND(H1717*E1717*I1717,2),"")</f>
        <v>2.63</v>
      </c>
      <c r="M1717" s="284">
        <f t="shared" si="31"/>
        <v>78.900000000000006</v>
      </c>
      <c r="N1717" s="131"/>
      <c r="O1717" s="340"/>
      <c r="P1717" s="262"/>
      <c r="Q1717" s="262"/>
      <c r="R1717" s="262"/>
      <c r="S1717" s="262"/>
      <c r="T1717" s="262"/>
      <c r="U1717" s="262"/>
      <c r="V1717" s="262"/>
      <c r="W1717" s="262"/>
      <c r="X1717" s="262"/>
      <c r="Y1717" s="262"/>
      <c r="Z1717" s="262"/>
      <c r="AA1717" s="262"/>
      <c r="AB1717" s="262"/>
      <c r="AC1717" s="262"/>
      <c r="AD1717" s="262"/>
      <c r="AE1717" s="262"/>
      <c r="AF1717" s="262"/>
      <c r="AG1717" s="262"/>
      <c r="AH1717" s="262"/>
      <c r="AI1717" s="262"/>
      <c r="AJ1717" s="262"/>
      <c r="AK1717" s="262"/>
      <c r="AL1717" s="262"/>
      <c r="AM1717" s="262"/>
      <c r="AN1717" s="262"/>
      <c r="AO1717" s="262"/>
      <c r="AP1717" s="262"/>
      <c r="AQ1717" s="262"/>
      <c r="AR1717" s="262"/>
      <c r="AS1717" s="262"/>
      <c r="AT1717" s="262"/>
      <c r="AU1717" s="262"/>
      <c r="AV1717" s="262"/>
      <c r="AW1717" s="262"/>
      <c r="AX1717" s="262"/>
      <c r="AY1717" s="262"/>
      <c r="AZ1717" s="262"/>
      <c r="BA1717" s="262"/>
      <c r="BB1717" s="262"/>
      <c r="BC1717" s="262"/>
      <c r="BD1717" s="262"/>
      <c r="BE1717" s="262"/>
      <c r="BF1717" s="262"/>
      <c r="BG1717" s="262"/>
      <c r="BH1717" s="262"/>
      <c r="BI1717" s="262"/>
      <c r="BJ1717" s="262"/>
      <c r="BK1717" s="262"/>
      <c r="BL1717" s="262"/>
      <c r="BM1717" s="262"/>
      <c r="BN1717" s="262"/>
      <c r="BO1717" s="262"/>
      <c r="BP1717" s="262"/>
      <c r="BQ1717" s="262"/>
      <c r="BR1717" s="262"/>
      <c r="BS1717" s="262"/>
      <c r="BT1717" s="262"/>
      <c r="BU1717" s="262"/>
      <c r="BV1717" s="262"/>
      <c r="BW1717" s="262"/>
      <c r="BX1717" s="262"/>
      <c r="BY1717" s="262"/>
      <c r="BZ1717" s="262"/>
      <c r="CA1717" s="262"/>
      <c r="CB1717" s="262"/>
      <c r="CC1717" s="262"/>
      <c r="CD1717" s="262"/>
      <c r="CE1717" s="262"/>
      <c r="CF1717" s="262"/>
      <c r="CG1717" s="262"/>
      <c r="CH1717" s="262"/>
      <c r="CI1717" s="262"/>
      <c r="CJ1717" s="262"/>
      <c r="CK1717" s="262"/>
      <c r="CL1717" s="262"/>
      <c r="CM1717" s="262"/>
      <c r="CN1717" s="262"/>
      <c r="CO1717" s="262"/>
      <c r="CP1717" s="262"/>
      <c r="CQ1717" s="262"/>
      <c r="CR1717" s="262"/>
      <c r="CS1717" s="262"/>
      <c r="CT1717" s="262"/>
      <c r="CU1717" s="262"/>
      <c r="CV1717" s="262"/>
      <c r="CW1717" s="262"/>
      <c r="CX1717" s="262"/>
      <c r="CY1717" s="262"/>
      <c r="CZ1717" s="262"/>
      <c r="DA1717" s="262"/>
      <c r="DB1717" s="262"/>
      <c r="DC1717" s="262"/>
      <c r="DD1717" s="262"/>
      <c r="DE1717" s="262"/>
      <c r="DF1717" s="262"/>
      <c r="DG1717" s="262"/>
      <c r="DH1717" s="262"/>
      <c r="DI1717" s="262"/>
      <c r="DJ1717" s="262"/>
      <c r="DK1717" s="262"/>
      <c r="DL1717" s="262"/>
      <c r="DM1717" s="262"/>
      <c r="DN1717" s="262"/>
      <c r="DO1717" s="262"/>
      <c r="DP1717" s="262"/>
      <c r="DQ1717" s="262"/>
      <c r="DR1717" s="262"/>
      <c r="DS1717" s="262"/>
      <c r="DT1717" s="262"/>
      <c r="DU1717" s="262"/>
      <c r="DV1717" s="262"/>
      <c r="DW1717" s="262"/>
      <c r="DX1717" s="262"/>
      <c r="DY1717" s="262"/>
      <c r="DZ1717" s="262"/>
      <c r="EA1717" s="262"/>
      <c r="EB1717" s="262"/>
      <c r="EC1717" s="262"/>
      <c r="ED1717" s="262"/>
      <c r="EE1717" s="262"/>
      <c r="EF1717" s="262"/>
      <c r="EG1717" s="262"/>
      <c r="EH1717" s="262"/>
      <c r="EI1717" s="262"/>
      <c r="EJ1717" s="262"/>
      <c r="EK1717" s="262"/>
      <c r="EL1717" s="262"/>
      <c r="EM1717" s="262"/>
      <c r="EN1717" s="262"/>
      <c r="EO1717" s="262"/>
      <c r="EP1717" s="262"/>
      <c r="EQ1717" s="262"/>
      <c r="ER1717" s="262"/>
      <c r="ES1717" s="262"/>
      <c r="ET1717" s="262"/>
      <c r="EU1717" s="262"/>
      <c r="EV1717" s="262"/>
      <c r="EW1717" s="262"/>
      <c r="EX1717" s="262"/>
      <c r="EY1717" s="262"/>
      <c r="EZ1717" s="262"/>
      <c r="FA1717" s="262"/>
      <c r="FB1717" s="262"/>
      <c r="FC1717" s="262"/>
      <c r="FD1717" s="262"/>
      <c r="FE1717" s="262"/>
      <c r="FF1717" s="262"/>
      <c r="FG1717" s="262"/>
      <c r="FH1717" s="262"/>
      <c r="FI1717" s="262"/>
      <c r="FJ1717" s="262"/>
      <c r="FK1717" s="262"/>
      <c r="FL1717" s="262"/>
      <c r="FM1717" s="262"/>
      <c r="FN1717" s="262"/>
      <c r="FO1717" s="262"/>
      <c r="FP1717" s="262"/>
      <c r="FQ1717" s="262"/>
      <c r="FR1717" s="262"/>
      <c r="FS1717" s="262"/>
      <c r="FT1717" s="262"/>
      <c r="FU1717" s="262"/>
      <c r="FV1717" s="262"/>
      <c r="FW1717" s="262"/>
      <c r="FX1717" s="262"/>
      <c r="FY1717" s="262"/>
      <c r="FZ1717" s="262"/>
      <c r="GA1717" s="262"/>
      <c r="GB1717" s="262"/>
      <c r="GC1717" s="262"/>
      <c r="GD1717" s="262"/>
    </row>
    <row r="1718" spans="1:186" s="263" customFormat="1" x14ac:dyDescent="0.2">
      <c r="A1718" s="339" t="s">
        <v>13615</v>
      </c>
      <c r="B1718" s="280" t="s">
        <v>7930</v>
      </c>
      <c r="C1718" s="281" t="s">
        <v>7931</v>
      </c>
      <c r="D1718" s="130" t="s">
        <v>18</v>
      </c>
      <c r="E1718" s="130">
        <v>1</v>
      </c>
      <c r="F1718" s="130"/>
      <c r="G1718" s="282">
        <v>5</v>
      </c>
      <c r="H1718" s="283">
        <v>1.6666666666666666E-2</v>
      </c>
      <c r="I1718" s="358">
        <v>169.9</v>
      </c>
      <c r="J1718" s="132"/>
      <c r="K1718" s="283"/>
      <c r="L1718" s="284">
        <f>IF(ISNUMBER(I1718),ROUND(H1718*E1718*I1718,2),"")</f>
        <v>2.83</v>
      </c>
      <c r="M1718" s="284">
        <f t="shared" si="31"/>
        <v>84.9</v>
      </c>
      <c r="N1718" s="131"/>
      <c r="O1718" s="340"/>
      <c r="P1718" s="262"/>
      <c r="Q1718" s="262"/>
      <c r="R1718" s="262"/>
      <c r="S1718" s="262"/>
      <c r="T1718" s="262"/>
      <c r="U1718" s="262"/>
      <c r="V1718" s="262"/>
      <c r="W1718" s="262"/>
      <c r="X1718" s="262"/>
      <c r="Y1718" s="262"/>
      <c r="Z1718" s="262"/>
      <c r="AA1718" s="262"/>
      <c r="AB1718" s="262"/>
      <c r="AC1718" s="262"/>
      <c r="AD1718" s="262"/>
      <c r="AE1718" s="262"/>
      <c r="AF1718" s="262"/>
      <c r="AG1718" s="262"/>
      <c r="AH1718" s="262"/>
      <c r="AI1718" s="262"/>
      <c r="AJ1718" s="262"/>
      <c r="AK1718" s="262"/>
      <c r="AL1718" s="262"/>
      <c r="AM1718" s="262"/>
      <c r="AN1718" s="262"/>
      <c r="AO1718" s="262"/>
      <c r="AP1718" s="262"/>
      <c r="AQ1718" s="262"/>
      <c r="AR1718" s="262"/>
      <c r="AS1718" s="262"/>
      <c r="AT1718" s="262"/>
      <c r="AU1718" s="262"/>
      <c r="AV1718" s="262"/>
      <c r="AW1718" s="262"/>
      <c r="AX1718" s="262"/>
      <c r="AY1718" s="262"/>
      <c r="AZ1718" s="262"/>
      <c r="BA1718" s="262"/>
      <c r="BB1718" s="262"/>
      <c r="BC1718" s="262"/>
      <c r="BD1718" s="262"/>
      <c r="BE1718" s="262"/>
      <c r="BF1718" s="262"/>
      <c r="BG1718" s="262"/>
      <c r="BH1718" s="262"/>
      <c r="BI1718" s="262"/>
      <c r="BJ1718" s="262"/>
      <c r="BK1718" s="262"/>
      <c r="BL1718" s="262"/>
      <c r="BM1718" s="262"/>
      <c r="BN1718" s="262"/>
      <c r="BO1718" s="262"/>
      <c r="BP1718" s="262"/>
      <c r="BQ1718" s="262"/>
      <c r="BR1718" s="262"/>
      <c r="BS1718" s="262"/>
      <c r="BT1718" s="262"/>
      <c r="BU1718" s="262"/>
      <c r="BV1718" s="262"/>
      <c r="BW1718" s="262"/>
      <c r="BX1718" s="262"/>
      <c r="BY1718" s="262"/>
      <c r="BZ1718" s="262"/>
      <c r="CA1718" s="262"/>
      <c r="CB1718" s="262"/>
      <c r="CC1718" s="262"/>
      <c r="CD1718" s="262"/>
      <c r="CE1718" s="262"/>
      <c r="CF1718" s="262"/>
      <c r="CG1718" s="262"/>
      <c r="CH1718" s="262"/>
      <c r="CI1718" s="262"/>
      <c r="CJ1718" s="262"/>
      <c r="CK1718" s="262"/>
      <c r="CL1718" s="262"/>
      <c r="CM1718" s="262"/>
      <c r="CN1718" s="262"/>
      <c r="CO1718" s="262"/>
      <c r="CP1718" s="262"/>
      <c r="CQ1718" s="262"/>
      <c r="CR1718" s="262"/>
      <c r="CS1718" s="262"/>
      <c r="CT1718" s="262"/>
      <c r="CU1718" s="262"/>
      <c r="CV1718" s="262"/>
      <c r="CW1718" s="262"/>
      <c r="CX1718" s="262"/>
      <c r="CY1718" s="262"/>
      <c r="CZ1718" s="262"/>
      <c r="DA1718" s="262"/>
      <c r="DB1718" s="262"/>
      <c r="DC1718" s="262"/>
      <c r="DD1718" s="262"/>
      <c r="DE1718" s="262"/>
      <c r="DF1718" s="262"/>
      <c r="DG1718" s="262"/>
      <c r="DH1718" s="262"/>
      <c r="DI1718" s="262"/>
      <c r="DJ1718" s="262"/>
      <c r="DK1718" s="262"/>
      <c r="DL1718" s="262"/>
      <c r="DM1718" s="262"/>
      <c r="DN1718" s="262"/>
      <c r="DO1718" s="262"/>
      <c r="DP1718" s="262"/>
      <c r="DQ1718" s="262"/>
      <c r="DR1718" s="262"/>
      <c r="DS1718" s="262"/>
      <c r="DT1718" s="262"/>
      <c r="DU1718" s="262"/>
      <c r="DV1718" s="262"/>
      <c r="DW1718" s="262"/>
      <c r="DX1718" s="262"/>
      <c r="DY1718" s="262"/>
      <c r="DZ1718" s="262"/>
      <c r="EA1718" s="262"/>
      <c r="EB1718" s="262"/>
      <c r="EC1718" s="262"/>
      <c r="ED1718" s="262"/>
      <c r="EE1718" s="262"/>
      <c r="EF1718" s="262"/>
      <c r="EG1718" s="262"/>
      <c r="EH1718" s="262"/>
      <c r="EI1718" s="262"/>
      <c r="EJ1718" s="262"/>
      <c r="EK1718" s="262"/>
      <c r="EL1718" s="262"/>
      <c r="EM1718" s="262"/>
      <c r="EN1718" s="262"/>
      <c r="EO1718" s="262"/>
      <c r="EP1718" s="262"/>
      <c r="EQ1718" s="262"/>
      <c r="ER1718" s="262"/>
      <c r="ES1718" s="262"/>
      <c r="ET1718" s="262"/>
      <c r="EU1718" s="262"/>
      <c r="EV1718" s="262"/>
      <c r="EW1718" s="262"/>
      <c r="EX1718" s="262"/>
      <c r="EY1718" s="262"/>
      <c r="EZ1718" s="262"/>
      <c r="FA1718" s="262"/>
      <c r="FB1718" s="262"/>
      <c r="FC1718" s="262"/>
      <c r="FD1718" s="262"/>
      <c r="FE1718" s="262"/>
      <c r="FF1718" s="262"/>
      <c r="FG1718" s="262"/>
      <c r="FH1718" s="262"/>
      <c r="FI1718" s="262"/>
      <c r="FJ1718" s="262"/>
      <c r="FK1718" s="262"/>
      <c r="FL1718" s="262"/>
      <c r="FM1718" s="262"/>
      <c r="FN1718" s="262"/>
      <c r="FO1718" s="262"/>
      <c r="FP1718" s="262"/>
      <c r="FQ1718" s="262"/>
      <c r="FR1718" s="262"/>
      <c r="FS1718" s="262"/>
      <c r="FT1718" s="262"/>
      <c r="FU1718" s="262"/>
      <c r="FV1718" s="262"/>
      <c r="FW1718" s="262"/>
      <c r="FX1718" s="262"/>
      <c r="FY1718" s="262"/>
      <c r="FZ1718" s="262"/>
      <c r="GA1718" s="262"/>
      <c r="GB1718" s="262"/>
      <c r="GC1718" s="262"/>
      <c r="GD1718" s="262"/>
    </row>
    <row r="1719" spans="1:186" s="263" customFormat="1" x14ac:dyDescent="0.2">
      <c r="A1719" s="339" t="s">
        <v>13616</v>
      </c>
      <c r="B1719" s="280" t="s">
        <v>7932</v>
      </c>
      <c r="C1719" s="281" t="s">
        <v>7933</v>
      </c>
      <c r="D1719" s="130" t="s">
        <v>18</v>
      </c>
      <c r="E1719" s="130">
        <v>1</v>
      </c>
      <c r="F1719" s="130"/>
      <c r="G1719" s="282">
        <v>5</v>
      </c>
      <c r="H1719" s="283">
        <v>1.6666666666666666E-2</v>
      </c>
      <c r="I1719" s="358">
        <v>147.9</v>
      </c>
      <c r="J1719" s="132"/>
      <c r="K1719" s="283"/>
      <c r="L1719" s="284">
        <f>IF(ISNUMBER(I1719),ROUND(H1719*E1719*I1719,2),"")</f>
        <v>2.4700000000000002</v>
      </c>
      <c r="M1719" s="284">
        <f t="shared" si="31"/>
        <v>74.099999999999994</v>
      </c>
      <c r="N1719" s="131"/>
      <c r="O1719" s="340"/>
      <c r="P1719" s="262"/>
      <c r="Q1719" s="262"/>
      <c r="R1719" s="262"/>
      <c r="S1719" s="262"/>
      <c r="T1719" s="262"/>
      <c r="U1719" s="262"/>
      <c r="V1719" s="262"/>
      <c r="W1719" s="262"/>
      <c r="X1719" s="262"/>
      <c r="Y1719" s="262"/>
      <c r="Z1719" s="262"/>
      <c r="AA1719" s="262"/>
      <c r="AB1719" s="262"/>
      <c r="AC1719" s="262"/>
      <c r="AD1719" s="262"/>
      <c r="AE1719" s="262"/>
      <c r="AF1719" s="262"/>
      <c r="AG1719" s="262"/>
      <c r="AH1719" s="262"/>
      <c r="AI1719" s="262"/>
      <c r="AJ1719" s="262"/>
      <c r="AK1719" s="262"/>
      <c r="AL1719" s="262"/>
      <c r="AM1719" s="262"/>
      <c r="AN1719" s="262"/>
      <c r="AO1719" s="262"/>
      <c r="AP1719" s="262"/>
      <c r="AQ1719" s="262"/>
      <c r="AR1719" s="262"/>
      <c r="AS1719" s="262"/>
      <c r="AT1719" s="262"/>
      <c r="AU1719" s="262"/>
      <c r="AV1719" s="262"/>
      <c r="AW1719" s="262"/>
      <c r="AX1719" s="262"/>
      <c r="AY1719" s="262"/>
      <c r="AZ1719" s="262"/>
      <c r="BA1719" s="262"/>
      <c r="BB1719" s="262"/>
      <c r="BC1719" s="262"/>
      <c r="BD1719" s="262"/>
      <c r="BE1719" s="262"/>
      <c r="BF1719" s="262"/>
      <c r="BG1719" s="262"/>
      <c r="BH1719" s="262"/>
      <c r="BI1719" s="262"/>
      <c r="BJ1719" s="262"/>
      <c r="BK1719" s="262"/>
      <c r="BL1719" s="262"/>
      <c r="BM1719" s="262"/>
      <c r="BN1719" s="262"/>
      <c r="BO1719" s="262"/>
      <c r="BP1719" s="262"/>
      <c r="BQ1719" s="262"/>
      <c r="BR1719" s="262"/>
      <c r="BS1719" s="262"/>
      <c r="BT1719" s="262"/>
      <c r="BU1719" s="262"/>
      <c r="BV1719" s="262"/>
      <c r="BW1719" s="262"/>
      <c r="BX1719" s="262"/>
      <c r="BY1719" s="262"/>
      <c r="BZ1719" s="262"/>
      <c r="CA1719" s="262"/>
      <c r="CB1719" s="262"/>
      <c r="CC1719" s="262"/>
      <c r="CD1719" s="262"/>
      <c r="CE1719" s="262"/>
      <c r="CF1719" s="262"/>
      <c r="CG1719" s="262"/>
      <c r="CH1719" s="262"/>
      <c r="CI1719" s="262"/>
      <c r="CJ1719" s="262"/>
      <c r="CK1719" s="262"/>
      <c r="CL1719" s="262"/>
      <c r="CM1719" s="262"/>
      <c r="CN1719" s="262"/>
      <c r="CO1719" s="262"/>
      <c r="CP1719" s="262"/>
      <c r="CQ1719" s="262"/>
      <c r="CR1719" s="262"/>
      <c r="CS1719" s="262"/>
      <c r="CT1719" s="262"/>
      <c r="CU1719" s="262"/>
      <c r="CV1719" s="262"/>
      <c r="CW1719" s="262"/>
      <c r="CX1719" s="262"/>
      <c r="CY1719" s="262"/>
      <c r="CZ1719" s="262"/>
      <c r="DA1719" s="262"/>
      <c r="DB1719" s="262"/>
      <c r="DC1719" s="262"/>
      <c r="DD1719" s="262"/>
      <c r="DE1719" s="262"/>
      <c r="DF1719" s="262"/>
      <c r="DG1719" s="262"/>
      <c r="DH1719" s="262"/>
      <c r="DI1719" s="262"/>
      <c r="DJ1719" s="262"/>
      <c r="DK1719" s="262"/>
      <c r="DL1719" s="262"/>
      <c r="DM1719" s="262"/>
      <c r="DN1719" s="262"/>
      <c r="DO1719" s="262"/>
      <c r="DP1719" s="262"/>
      <c r="DQ1719" s="262"/>
      <c r="DR1719" s="262"/>
      <c r="DS1719" s="262"/>
      <c r="DT1719" s="262"/>
      <c r="DU1719" s="262"/>
      <c r="DV1719" s="262"/>
      <c r="DW1719" s="262"/>
      <c r="DX1719" s="262"/>
      <c r="DY1719" s="262"/>
      <c r="DZ1719" s="262"/>
      <c r="EA1719" s="262"/>
      <c r="EB1719" s="262"/>
      <c r="EC1719" s="262"/>
      <c r="ED1719" s="262"/>
      <c r="EE1719" s="262"/>
      <c r="EF1719" s="262"/>
      <c r="EG1719" s="262"/>
      <c r="EH1719" s="262"/>
      <c r="EI1719" s="262"/>
      <c r="EJ1719" s="262"/>
      <c r="EK1719" s="262"/>
      <c r="EL1719" s="262"/>
      <c r="EM1719" s="262"/>
      <c r="EN1719" s="262"/>
      <c r="EO1719" s="262"/>
      <c r="EP1719" s="262"/>
      <c r="EQ1719" s="262"/>
      <c r="ER1719" s="262"/>
      <c r="ES1719" s="262"/>
      <c r="ET1719" s="262"/>
      <c r="EU1719" s="262"/>
      <c r="EV1719" s="262"/>
      <c r="EW1719" s="262"/>
      <c r="EX1719" s="262"/>
      <c r="EY1719" s="262"/>
      <c r="EZ1719" s="262"/>
      <c r="FA1719" s="262"/>
      <c r="FB1719" s="262"/>
      <c r="FC1719" s="262"/>
      <c r="FD1719" s="262"/>
      <c r="FE1719" s="262"/>
      <c r="FF1719" s="262"/>
      <c r="FG1719" s="262"/>
      <c r="FH1719" s="262"/>
      <c r="FI1719" s="262"/>
      <c r="FJ1719" s="262"/>
      <c r="FK1719" s="262"/>
      <c r="FL1719" s="262"/>
      <c r="FM1719" s="262"/>
      <c r="FN1719" s="262"/>
      <c r="FO1719" s="262"/>
      <c r="FP1719" s="262"/>
      <c r="FQ1719" s="262"/>
      <c r="FR1719" s="262"/>
      <c r="FS1719" s="262"/>
      <c r="FT1719" s="262"/>
      <c r="FU1719" s="262"/>
      <c r="FV1719" s="262"/>
      <c r="FW1719" s="262"/>
      <c r="FX1719" s="262"/>
      <c r="FY1719" s="262"/>
      <c r="FZ1719" s="262"/>
      <c r="GA1719" s="262"/>
      <c r="GB1719" s="262"/>
      <c r="GC1719" s="262"/>
      <c r="GD1719" s="262"/>
    </row>
    <row r="1720" spans="1:186" s="263" customFormat="1" x14ac:dyDescent="0.2">
      <c r="A1720" s="339" t="s">
        <v>13617</v>
      </c>
      <c r="B1720" s="280" t="s">
        <v>7934</v>
      </c>
      <c r="C1720" s="281" t="s">
        <v>7935</v>
      </c>
      <c r="D1720" s="130" t="s">
        <v>18</v>
      </c>
      <c r="E1720" s="130">
        <v>1</v>
      </c>
      <c r="F1720" s="130"/>
      <c r="G1720" s="282">
        <v>5</v>
      </c>
      <c r="H1720" s="283">
        <v>1.6666666666666666E-2</v>
      </c>
      <c r="I1720" s="358">
        <v>318.54000000000002</v>
      </c>
      <c r="J1720" s="132"/>
      <c r="K1720" s="283"/>
      <c r="L1720" s="284">
        <f>IF(ISNUMBER(I1720),ROUND(H1720*E1720*I1720,2),"")</f>
        <v>5.31</v>
      </c>
      <c r="M1720" s="284">
        <f t="shared" si="31"/>
        <v>159.30000000000001</v>
      </c>
      <c r="N1720" s="131"/>
      <c r="O1720" s="340"/>
      <c r="P1720" s="262"/>
      <c r="Q1720" s="262"/>
      <c r="R1720" s="262"/>
      <c r="S1720" s="262"/>
      <c r="T1720" s="262"/>
      <c r="U1720" s="262"/>
      <c r="V1720" s="262"/>
      <c r="W1720" s="262"/>
      <c r="X1720" s="262"/>
      <c r="Y1720" s="262"/>
      <c r="Z1720" s="262"/>
      <c r="AA1720" s="262"/>
      <c r="AB1720" s="262"/>
      <c r="AC1720" s="262"/>
      <c r="AD1720" s="262"/>
      <c r="AE1720" s="262"/>
      <c r="AF1720" s="262"/>
      <c r="AG1720" s="262"/>
      <c r="AH1720" s="262"/>
      <c r="AI1720" s="262"/>
      <c r="AJ1720" s="262"/>
      <c r="AK1720" s="262"/>
      <c r="AL1720" s="262"/>
      <c r="AM1720" s="262"/>
      <c r="AN1720" s="262"/>
      <c r="AO1720" s="262"/>
      <c r="AP1720" s="262"/>
      <c r="AQ1720" s="262"/>
      <c r="AR1720" s="262"/>
      <c r="AS1720" s="262"/>
      <c r="AT1720" s="262"/>
      <c r="AU1720" s="262"/>
      <c r="AV1720" s="262"/>
      <c r="AW1720" s="262"/>
      <c r="AX1720" s="262"/>
      <c r="AY1720" s="262"/>
      <c r="AZ1720" s="262"/>
      <c r="BA1720" s="262"/>
      <c r="BB1720" s="262"/>
      <c r="BC1720" s="262"/>
      <c r="BD1720" s="262"/>
      <c r="BE1720" s="262"/>
      <c r="BF1720" s="262"/>
      <c r="BG1720" s="262"/>
      <c r="BH1720" s="262"/>
      <c r="BI1720" s="262"/>
      <c r="BJ1720" s="262"/>
      <c r="BK1720" s="262"/>
      <c r="BL1720" s="262"/>
      <c r="BM1720" s="262"/>
      <c r="BN1720" s="262"/>
      <c r="BO1720" s="262"/>
      <c r="BP1720" s="262"/>
      <c r="BQ1720" s="262"/>
      <c r="BR1720" s="262"/>
      <c r="BS1720" s="262"/>
      <c r="BT1720" s="262"/>
      <c r="BU1720" s="262"/>
      <c r="BV1720" s="262"/>
      <c r="BW1720" s="262"/>
      <c r="BX1720" s="262"/>
      <c r="BY1720" s="262"/>
      <c r="BZ1720" s="262"/>
      <c r="CA1720" s="262"/>
      <c r="CB1720" s="262"/>
      <c r="CC1720" s="262"/>
      <c r="CD1720" s="262"/>
      <c r="CE1720" s="262"/>
      <c r="CF1720" s="262"/>
      <c r="CG1720" s="262"/>
      <c r="CH1720" s="262"/>
      <c r="CI1720" s="262"/>
      <c r="CJ1720" s="262"/>
      <c r="CK1720" s="262"/>
      <c r="CL1720" s="262"/>
      <c r="CM1720" s="262"/>
      <c r="CN1720" s="262"/>
      <c r="CO1720" s="262"/>
      <c r="CP1720" s="262"/>
      <c r="CQ1720" s="262"/>
      <c r="CR1720" s="262"/>
      <c r="CS1720" s="262"/>
      <c r="CT1720" s="262"/>
      <c r="CU1720" s="262"/>
      <c r="CV1720" s="262"/>
      <c r="CW1720" s="262"/>
      <c r="CX1720" s="262"/>
      <c r="CY1720" s="262"/>
      <c r="CZ1720" s="262"/>
      <c r="DA1720" s="262"/>
      <c r="DB1720" s="262"/>
      <c r="DC1720" s="262"/>
      <c r="DD1720" s="262"/>
      <c r="DE1720" s="262"/>
      <c r="DF1720" s="262"/>
      <c r="DG1720" s="262"/>
      <c r="DH1720" s="262"/>
      <c r="DI1720" s="262"/>
      <c r="DJ1720" s="262"/>
      <c r="DK1720" s="262"/>
      <c r="DL1720" s="262"/>
      <c r="DM1720" s="262"/>
      <c r="DN1720" s="262"/>
      <c r="DO1720" s="262"/>
      <c r="DP1720" s="262"/>
      <c r="DQ1720" s="262"/>
      <c r="DR1720" s="262"/>
      <c r="DS1720" s="262"/>
      <c r="DT1720" s="262"/>
      <c r="DU1720" s="262"/>
      <c r="DV1720" s="262"/>
      <c r="DW1720" s="262"/>
      <c r="DX1720" s="262"/>
      <c r="DY1720" s="262"/>
      <c r="DZ1720" s="262"/>
      <c r="EA1720" s="262"/>
      <c r="EB1720" s="262"/>
      <c r="EC1720" s="262"/>
      <c r="ED1720" s="262"/>
      <c r="EE1720" s="262"/>
      <c r="EF1720" s="262"/>
      <c r="EG1720" s="262"/>
      <c r="EH1720" s="262"/>
      <c r="EI1720" s="262"/>
      <c r="EJ1720" s="262"/>
      <c r="EK1720" s="262"/>
      <c r="EL1720" s="262"/>
      <c r="EM1720" s="262"/>
      <c r="EN1720" s="262"/>
      <c r="EO1720" s="262"/>
      <c r="EP1720" s="262"/>
      <c r="EQ1720" s="262"/>
      <c r="ER1720" s="262"/>
      <c r="ES1720" s="262"/>
      <c r="ET1720" s="262"/>
      <c r="EU1720" s="262"/>
      <c r="EV1720" s="262"/>
      <c r="EW1720" s="262"/>
      <c r="EX1720" s="262"/>
      <c r="EY1720" s="262"/>
      <c r="EZ1720" s="262"/>
      <c r="FA1720" s="262"/>
      <c r="FB1720" s="262"/>
      <c r="FC1720" s="262"/>
      <c r="FD1720" s="262"/>
      <c r="FE1720" s="262"/>
      <c r="FF1720" s="262"/>
      <c r="FG1720" s="262"/>
      <c r="FH1720" s="262"/>
      <c r="FI1720" s="262"/>
      <c r="FJ1720" s="262"/>
      <c r="FK1720" s="262"/>
      <c r="FL1720" s="262"/>
      <c r="FM1720" s="262"/>
      <c r="FN1720" s="262"/>
      <c r="FO1720" s="262"/>
      <c r="FP1720" s="262"/>
      <c r="FQ1720" s="262"/>
      <c r="FR1720" s="262"/>
      <c r="FS1720" s="262"/>
      <c r="FT1720" s="262"/>
      <c r="FU1720" s="262"/>
      <c r="FV1720" s="262"/>
      <c r="FW1720" s="262"/>
      <c r="FX1720" s="262"/>
      <c r="FY1720" s="262"/>
      <c r="FZ1720" s="262"/>
      <c r="GA1720" s="262"/>
      <c r="GB1720" s="262"/>
      <c r="GC1720" s="262"/>
      <c r="GD1720" s="262"/>
    </row>
    <row r="1721" spans="1:186" s="263" customFormat="1" x14ac:dyDescent="0.2">
      <c r="A1721" s="339" t="s">
        <v>13618</v>
      </c>
      <c r="B1721" s="280" t="s">
        <v>7936</v>
      </c>
      <c r="C1721" s="281" t="s">
        <v>7937</v>
      </c>
      <c r="D1721" s="130" t="s">
        <v>18</v>
      </c>
      <c r="E1721" s="130">
        <v>1</v>
      </c>
      <c r="F1721" s="130"/>
      <c r="G1721" s="282">
        <v>5</v>
      </c>
      <c r="H1721" s="283">
        <v>1.6666666666666666E-2</v>
      </c>
      <c r="I1721" s="358">
        <v>692.5</v>
      </c>
      <c r="J1721" s="132"/>
      <c r="K1721" s="283"/>
      <c r="L1721" s="284">
        <f>IF(ISNUMBER(I1721),ROUND(H1721*E1721*I1721,2),"")</f>
        <v>11.54</v>
      </c>
      <c r="M1721" s="284">
        <f t="shared" si="31"/>
        <v>346.2</v>
      </c>
      <c r="N1721" s="131"/>
      <c r="O1721" s="340"/>
      <c r="P1721" s="262"/>
      <c r="Q1721" s="262"/>
      <c r="R1721" s="262"/>
      <c r="S1721" s="262"/>
      <c r="T1721" s="262"/>
      <c r="U1721" s="262"/>
      <c r="V1721" s="262"/>
      <c r="W1721" s="262"/>
      <c r="X1721" s="262"/>
      <c r="Y1721" s="262"/>
      <c r="Z1721" s="262"/>
      <c r="AA1721" s="262"/>
      <c r="AB1721" s="262"/>
      <c r="AC1721" s="262"/>
      <c r="AD1721" s="262"/>
      <c r="AE1721" s="262"/>
      <c r="AF1721" s="262"/>
      <c r="AG1721" s="262"/>
      <c r="AH1721" s="262"/>
      <c r="AI1721" s="262"/>
      <c r="AJ1721" s="262"/>
      <c r="AK1721" s="262"/>
      <c r="AL1721" s="262"/>
      <c r="AM1721" s="262"/>
      <c r="AN1721" s="262"/>
      <c r="AO1721" s="262"/>
      <c r="AP1721" s="262"/>
      <c r="AQ1721" s="262"/>
      <c r="AR1721" s="262"/>
      <c r="AS1721" s="262"/>
      <c r="AT1721" s="262"/>
      <c r="AU1721" s="262"/>
      <c r="AV1721" s="262"/>
      <c r="AW1721" s="262"/>
      <c r="AX1721" s="262"/>
      <c r="AY1721" s="262"/>
      <c r="AZ1721" s="262"/>
      <c r="BA1721" s="262"/>
      <c r="BB1721" s="262"/>
      <c r="BC1721" s="262"/>
      <c r="BD1721" s="262"/>
      <c r="BE1721" s="262"/>
      <c r="BF1721" s="262"/>
      <c r="BG1721" s="262"/>
      <c r="BH1721" s="262"/>
      <c r="BI1721" s="262"/>
      <c r="BJ1721" s="262"/>
      <c r="BK1721" s="262"/>
      <c r="BL1721" s="262"/>
      <c r="BM1721" s="262"/>
      <c r="BN1721" s="262"/>
      <c r="BO1721" s="262"/>
      <c r="BP1721" s="262"/>
      <c r="BQ1721" s="262"/>
      <c r="BR1721" s="262"/>
      <c r="BS1721" s="262"/>
      <c r="BT1721" s="262"/>
      <c r="BU1721" s="262"/>
      <c r="BV1721" s="262"/>
      <c r="BW1721" s="262"/>
      <c r="BX1721" s="262"/>
      <c r="BY1721" s="262"/>
      <c r="BZ1721" s="262"/>
      <c r="CA1721" s="262"/>
      <c r="CB1721" s="262"/>
      <c r="CC1721" s="262"/>
      <c r="CD1721" s="262"/>
      <c r="CE1721" s="262"/>
      <c r="CF1721" s="262"/>
      <c r="CG1721" s="262"/>
      <c r="CH1721" s="262"/>
      <c r="CI1721" s="262"/>
      <c r="CJ1721" s="262"/>
      <c r="CK1721" s="262"/>
      <c r="CL1721" s="262"/>
      <c r="CM1721" s="262"/>
      <c r="CN1721" s="262"/>
      <c r="CO1721" s="262"/>
      <c r="CP1721" s="262"/>
      <c r="CQ1721" s="262"/>
      <c r="CR1721" s="262"/>
      <c r="CS1721" s="262"/>
      <c r="CT1721" s="262"/>
      <c r="CU1721" s="262"/>
      <c r="CV1721" s="262"/>
      <c r="CW1721" s="262"/>
      <c r="CX1721" s="262"/>
      <c r="CY1721" s="262"/>
      <c r="CZ1721" s="262"/>
      <c r="DA1721" s="262"/>
      <c r="DB1721" s="262"/>
      <c r="DC1721" s="262"/>
      <c r="DD1721" s="262"/>
      <c r="DE1721" s="262"/>
      <c r="DF1721" s="262"/>
      <c r="DG1721" s="262"/>
      <c r="DH1721" s="262"/>
      <c r="DI1721" s="262"/>
      <c r="DJ1721" s="262"/>
      <c r="DK1721" s="262"/>
      <c r="DL1721" s="262"/>
      <c r="DM1721" s="262"/>
      <c r="DN1721" s="262"/>
      <c r="DO1721" s="262"/>
      <c r="DP1721" s="262"/>
      <c r="DQ1721" s="262"/>
      <c r="DR1721" s="262"/>
      <c r="DS1721" s="262"/>
      <c r="DT1721" s="262"/>
      <c r="DU1721" s="262"/>
      <c r="DV1721" s="262"/>
      <c r="DW1721" s="262"/>
      <c r="DX1721" s="262"/>
      <c r="DY1721" s="262"/>
      <c r="DZ1721" s="262"/>
      <c r="EA1721" s="262"/>
      <c r="EB1721" s="262"/>
      <c r="EC1721" s="262"/>
      <c r="ED1721" s="262"/>
      <c r="EE1721" s="262"/>
      <c r="EF1721" s="262"/>
      <c r="EG1721" s="262"/>
      <c r="EH1721" s="262"/>
      <c r="EI1721" s="262"/>
      <c r="EJ1721" s="262"/>
      <c r="EK1721" s="262"/>
      <c r="EL1721" s="262"/>
      <c r="EM1721" s="262"/>
      <c r="EN1721" s="262"/>
      <c r="EO1721" s="262"/>
      <c r="EP1721" s="262"/>
      <c r="EQ1721" s="262"/>
      <c r="ER1721" s="262"/>
      <c r="ES1721" s="262"/>
      <c r="ET1721" s="262"/>
      <c r="EU1721" s="262"/>
      <c r="EV1721" s="262"/>
      <c r="EW1721" s="262"/>
      <c r="EX1721" s="262"/>
      <c r="EY1721" s="262"/>
      <c r="EZ1721" s="262"/>
      <c r="FA1721" s="262"/>
      <c r="FB1721" s="262"/>
      <c r="FC1721" s="262"/>
      <c r="FD1721" s="262"/>
      <c r="FE1721" s="262"/>
      <c r="FF1721" s="262"/>
      <c r="FG1721" s="262"/>
      <c r="FH1721" s="262"/>
      <c r="FI1721" s="262"/>
      <c r="FJ1721" s="262"/>
      <c r="FK1721" s="262"/>
      <c r="FL1721" s="262"/>
      <c r="FM1721" s="262"/>
      <c r="FN1721" s="262"/>
      <c r="FO1721" s="262"/>
      <c r="FP1721" s="262"/>
      <c r="FQ1721" s="262"/>
      <c r="FR1721" s="262"/>
      <c r="FS1721" s="262"/>
      <c r="FT1721" s="262"/>
      <c r="FU1721" s="262"/>
      <c r="FV1721" s="262"/>
      <c r="FW1721" s="262"/>
      <c r="FX1721" s="262"/>
      <c r="FY1721" s="262"/>
      <c r="FZ1721" s="262"/>
      <c r="GA1721" s="262"/>
      <c r="GB1721" s="262"/>
      <c r="GC1721" s="262"/>
      <c r="GD1721" s="262"/>
    </row>
    <row r="1722" spans="1:186" s="263" customFormat="1" x14ac:dyDescent="0.2">
      <c r="A1722" s="339" t="s">
        <v>13619</v>
      </c>
      <c r="B1722" s="280" t="s">
        <v>7938</v>
      </c>
      <c r="C1722" s="281" t="s">
        <v>7939</v>
      </c>
      <c r="D1722" s="130" t="s">
        <v>18</v>
      </c>
      <c r="E1722" s="130">
        <v>1</v>
      </c>
      <c r="F1722" s="130"/>
      <c r="G1722" s="282">
        <v>5</v>
      </c>
      <c r="H1722" s="283">
        <v>1.6666666666666666E-2</v>
      </c>
      <c r="I1722" s="358">
        <v>1098.05</v>
      </c>
      <c r="J1722" s="132"/>
      <c r="K1722" s="283"/>
      <c r="L1722" s="284">
        <f>IF(ISNUMBER(I1722),ROUND(H1722*E1722*I1722,2),"")</f>
        <v>18.3</v>
      </c>
      <c r="M1722" s="284">
        <f t="shared" si="31"/>
        <v>549</v>
      </c>
      <c r="N1722" s="131"/>
      <c r="O1722" s="340"/>
      <c r="P1722" s="262"/>
      <c r="Q1722" s="262"/>
      <c r="R1722" s="262"/>
      <c r="S1722" s="262"/>
      <c r="T1722" s="262"/>
      <c r="U1722" s="262"/>
      <c r="V1722" s="262"/>
      <c r="W1722" s="262"/>
      <c r="X1722" s="262"/>
      <c r="Y1722" s="262"/>
      <c r="Z1722" s="262"/>
      <c r="AA1722" s="262"/>
      <c r="AB1722" s="262"/>
      <c r="AC1722" s="262"/>
      <c r="AD1722" s="262"/>
      <c r="AE1722" s="262"/>
      <c r="AF1722" s="262"/>
      <c r="AG1722" s="262"/>
      <c r="AH1722" s="262"/>
      <c r="AI1722" s="262"/>
      <c r="AJ1722" s="262"/>
      <c r="AK1722" s="262"/>
      <c r="AL1722" s="262"/>
      <c r="AM1722" s="262"/>
      <c r="AN1722" s="262"/>
      <c r="AO1722" s="262"/>
      <c r="AP1722" s="262"/>
      <c r="AQ1722" s="262"/>
      <c r="AR1722" s="262"/>
      <c r="AS1722" s="262"/>
      <c r="AT1722" s="262"/>
      <c r="AU1722" s="262"/>
      <c r="AV1722" s="262"/>
      <c r="AW1722" s="262"/>
      <c r="AX1722" s="262"/>
      <c r="AY1722" s="262"/>
      <c r="AZ1722" s="262"/>
      <c r="BA1722" s="262"/>
      <c r="BB1722" s="262"/>
      <c r="BC1722" s="262"/>
      <c r="BD1722" s="262"/>
      <c r="BE1722" s="262"/>
      <c r="BF1722" s="262"/>
      <c r="BG1722" s="262"/>
      <c r="BH1722" s="262"/>
      <c r="BI1722" s="262"/>
      <c r="BJ1722" s="262"/>
      <c r="BK1722" s="262"/>
      <c r="BL1722" s="262"/>
      <c r="BM1722" s="262"/>
      <c r="BN1722" s="262"/>
      <c r="BO1722" s="262"/>
      <c r="BP1722" s="262"/>
      <c r="BQ1722" s="262"/>
      <c r="BR1722" s="262"/>
      <c r="BS1722" s="262"/>
      <c r="BT1722" s="262"/>
      <c r="BU1722" s="262"/>
      <c r="BV1722" s="262"/>
      <c r="BW1722" s="262"/>
      <c r="BX1722" s="262"/>
      <c r="BY1722" s="262"/>
      <c r="BZ1722" s="262"/>
      <c r="CA1722" s="262"/>
      <c r="CB1722" s="262"/>
      <c r="CC1722" s="262"/>
      <c r="CD1722" s="262"/>
      <c r="CE1722" s="262"/>
      <c r="CF1722" s="262"/>
      <c r="CG1722" s="262"/>
      <c r="CH1722" s="262"/>
      <c r="CI1722" s="262"/>
      <c r="CJ1722" s="262"/>
      <c r="CK1722" s="262"/>
      <c r="CL1722" s="262"/>
      <c r="CM1722" s="262"/>
      <c r="CN1722" s="262"/>
      <c r="CO1722" s="262"/>
      <c r="CP1722" s="262"/>
      <c r="CQ1722" s="262"/>
      <c r="CR1722" s="262"/>
      <c r="CS1722" s="262"/>
      <c r="CT1722" s="262"/>
      <c r="CU1722" s="262"/>
      <c r="CV1722" s="262"/>
      <c r="CW1722" s="262"/>
      <c r="CX1722" s="262"/>
      <c r="CY1722" s="262"/>
      <c r="CZ1722" s="262"/>
      <c r="DA1722" s="262"/>
      <c r="DB1722" s="262"/>
      <c r="DC1722" s="262"/>
      <c r="DD1722" s="262"/>
      <c r="DE1722" s="262"/>
      <c r="DF1722" s="262"/>
      <c r="DG1722" s="262"/>
      <c r="DH1722" s="262"/>
      <c r="DI1722" s="262"/>
      <c r="DJ1722" s="262"/>
      <c r="DK1722" s="262"/>
      <c r="DL1722" s="262"/>
      <c r="DM1722" s="262"/>
      <c r="DN1722" s="262"/>
      <c r="DO1722" s="262"/>
      <c r="DP1722" s="262"/>
      <c r="DQ1722" s="262"/>
      <c r="DR1722" s="262"/>
      <c r="DS1722" s="262"/>
      <c r="DT1722" s="262"/>
      <c r="DU1722" s="262"/>
      <c r="DV1722" s="262"/>
      <c r="DW1722" s="262"/>
      <c r="DX1722" s="262"/>
      <c r="DY1722" s="262"/>
      <c r="DZ1722" s="262"/>
      <c r="EA1722" s="262"/>
      <c r="EB1722" s="262"/>
      <c r="EC1722" s="262"/>
      <c r="ED1722" s="262"/>
      <c r="EE1722" s="262"/>
      <c r="EF1722" s="262"/>
      <c r="EG1722" s="262"/>
      <c r="EH1722" s="262"/>
      <c r="EI1722" s="262"/>
      <c r="EJ1722" s="262"/>
      <c r="EK1722" s="262"/>
      <c r="EL1722" s="262"/>
      <c r="EM1722" s="262"/>
      <c r="EN1722" s="262"/>
      <c r="EO1722" s="262"/>
      <c r="EP1722" s="262"/>
      <c r="EQ1722" s="262"/>
      <c r="ER1722" s="262"/>
      <c r="ES1722" s="262"/>
      <c r="ET1722" s="262"/>
      <c r="EU1722" s="262"/>
      <c r="EV1722" s="262"/>
      <c r="EW1722" s="262"/>
      <c r="EX1722" s="262"/>
      <c r="EY1722" s="262"/>
      <c r="EZ1722" s="262"/>
      <c r="FA1722" s="262"/>
      <c r="FB1722" s="262"/>
      <c r="FC1722" s="262"/>
      <c r="FD1722" s="262"/>
      <c r="FE1722" s="262"/>
      <c r="FF1722" s="262"/>
      <c r="FG1722" s="262"/>
      <c r="FH1722" s="262"/>
      <c r="FI1722" s="262"/>
      <c r="FJ1722" s="262"/>
      <c r="FK1722" s="262"/>
      <c r="FL1722" s="262"/>
      <c r="FM1722" s="262"/>
      <c r="FN1722" s="262"/>
      <c r="FO1722" s="262"/>
      <c r="FP1722" s="262"/>
      <c r="FQ1722" s="262"/>
      <c r="FR1722" s="262"/>
      <c r="FS1722" s="262"/>
      <c r="FT1722" s="262"/>
      <c r="FU1722" s="262"/>
      <c r="FV1722" s="262"/>
      <c r="FW1722" s="262"/>
      <c r="FX1722" s="262"/>
      <c r="FY1722" s="262"/>
      <c r="FZ1722" s="262"/>
      <c r="GA1722" s="262"/>
      <c r="GB1722" s="262"/>
      <c r="GC1722" s="262"/>
      <c r="GD1722" s="262"/>
    </row>
    <row r="1723" spans="1:186" s="263" customFormat="1" x14ac:dyDescent="0.2">
      <c r="A1723" s="339" t="s">
        <v>13620</v>
      </c>
      <c r="B1723" s="280" t="s">
        <v>7940</v>
      </c>
      <c r="C1723" s="281" t="s">
        <v>7941</v>
      </c>
      <c r="D1723" s="130" t="s">
        <v>461</v>
      </c>
      <c r="E1723" s="130">
        <v>1</v>
      </c>
      <c r="F1723" s="130"/>
      <c r="G1723" s="282">
        <v>5</v>
      </c>
      <c r="H1723" s="283">
        <v>1.6666666666666666E-2</v>
      </c>
      <c r="I1723" s="358">
        <v>962.15</v>
      </c>
      <c r="J1723" s="132"/>
      <c r="K1723" s="283"/>
      <c r="L1723" s="284">
        <f>IF(ISNUMBER(I1723),ROUND(H1723*E1723*I1723,2),"")</f>
        <v>16.04</v>
      </c>
      <c r="M1723" s="284">
        <f t="shared" si="31"/>
        <v>481.2</v>
      </c>
      <c r="N1723" s="131"/>
      <c r="O1723" s="340"/>
      <c r="P1723" s="262"/>
      <c r="Q1723" s="262"/>
      <c r="R1723" s="262"/>
      <c r="S1723" s="262"/>
      <c r="T1723" s="262"/>
      <c r="U1723" s="262"/>
      <c r="V1723" s="262"/>
      <c r="W1723" s="262"/>
      <c r="X1723" s="262"/>
      <c r="Y1723" s="262"/>
      <c r="Z1723" s="262"/>
      <c r="AA1723" s="262"/>
      <c r="AB1723" s="262"/>
      <c r="AC1723" s="262"/>
      <c r="AD1723" s="262"/>
      <c r="AE1723" s="262"/>
      <c r="AF1723" s="262"/>
      <c r="AG1723" s="262"/>
      <c r="AH1723" s="262"/>
      <c r="AI1723" s="262"/>
      <c r="AJ1723" s="262"/>
      <c r="AK1723" s="262"/>
      <c r="AL1723" s="262"/>
      <c r="AM1723" s="262"/>
      <c r="AN1723" s="262"/>
      <c r="AO1723" s="262"/>
      <c r="AP1723" s="262"/>
      <c r="AQ1723" s="262"/>
      <c r="AR1723" s="262"/>
      <c r="AS1723" s="262"/>
      <c r="AT1723" s="262"/>
      <c r="AU1723" s="262"/>
      <c r="AV1723" s="262"/>
      <c r="AW1723" s="262"/>
      <c r="AX1723" s="262"/>
      <c r="AY1723" s="262"/>
      <c r="AZ1723" s="262"/>
      <c r="BA1723" s="262"/>
      <c r="BB1723" s="262"/>
      <c r="BC1723" s="262"/>
      <c r="BD1723" s="262"/>
      <c r="BE1723" s="262"/>
      <c r="BF1723" s="262"/>
      <c r="BG1723" s="262"/>
      <c r="BH1723" s="262"/>
      <c r="BI1723" s="262"/>
      <c r="BJ1723" s="262"/>
      <c r="BK1723" s="262"/>
      <c r="BL1723" s="262"/>
      <c r="BM1723" s="262"/>
      <c r="BN1723" s="262"/>
      <c r="BO1723" s="262"/>
      <c r="BP1723" s="262"/>
      <c r="BQ1723" s="262"/>
      <c r="BR1723" s="262"/>
      <c r="BS1723" s="262"/>
      <c r="BT1723" s="262"/>
      <c r="BU1723" s="262"/>
      <c r="BV1723" s="262"/>
      <c r="BW1723" s="262"/>
      <c r="BX1723" s="262"/>
      <c r="BY1723" s="262"/>
      <c r="BZ1723" s="262"/>
      <c r="CA1723" s="262"/>
      <c r="CB1723" s="262"/>
      <c r="CC1723" s="262"/>
      <c r="CD1723" s="262"/>
      <c r="CE1723" s="262"/>
      <c r="CF1723" s="262"/>
      <c r="CG1723" s="262"/>
      <c r="CH1723" s="262"/>
      <c r="CI1723" s="262"/>
      <c r="CJ1723" s="262"/>
      <c r="CK1723" s="262"/>
      <c r="CL1723" s="262"/>
      <c r="CM1723" s="262"/>
      <c r="CN1723" s="262"/>
      <c r="CO1723" s="262"/>
      <c r="CP1723" s="262"/>
      <c r="CQ1723" s="262"/>
      <c r="CR1723" s="262"/>
      <c r="CS1723" s="262"/>
      <c r="CT1723" s="262"/>
      <c r="CU1723" s="262"/>
      <c r="CV1723" s="262"/>
      <c r="CW1723" s="262"/>
      <c r="CX1723" s="262"/>
      <c r="CY1723" s="262"/>
      <c r="CZ1723" s="262"/>
      <c r="DA1723" s="262"/>
      <c r="DB1723" s="262"/>
      <c r="DC1723" s="262"/>
      <c r="DD1723" s="262"/>
      <c r="DE1723" s="262"/>
      <c r="DF1723" s="262"/>
      <c r="DG1723" s="262"/>
      <c r="DH1723" s="262"/>
      <c r="DI1723" s="262"/>
      <c r="DJ1723" s="262"/>
      <c r="DK1723" s="262"/>
      <c r="DL1723" s="262"/>
      <c r="DM1723" s="262"/>
      <c r="DN1723" s="262"/>
      <c r="DO1723" s="262"/>
      <c r="DP1723" s="262"/>
      <c r="DQ1723" s="262"/>
      <c r="DR1723" s="262"/>
      <c r="DS1723" s="262"/>
      <c r="DT1723" s="262"/>
      <c r="DU1723" s="262"/>
      <c r="DV1723" s="262"/>
      <c r="DW1723" s="262"/>
      <c r="DX1723" s="262"/>
      <c r="DY1723" s="262"/>
      <c r="DZ1723" s="262"/>
      <c r="EA1723" s="262"/>
      <c r="EB1723" s="262"/>
      <c r="EC1723" s="262"/>
      <c r="ED1723" s="262"/>
      <c r="EE1723" s="262"/>
      <c r="EF1723" s="262"/>
      <c r="EG1723" s="262"/>
      <c r="EH1723" s="262"/>
      <c r="EI1723" s="262"/>
      <c r="EJ1723" s="262"/>
      <c r="EK1723" s="262"/>
      <c r="EL1723" s="262"/>
      <c r="EM1723" s="262"/>
      <c r="EN1723" s="262"/>
      <c r="EO1723" s="262"/>
      <c r="EP1723" s="262"/>
      <c r="EQ1723" s="262"/>
      <c r="ER1723" s="262"/>
      <c r="ES1723" s="262"/>
      <c r="ET1723" s="262"/>
      <c r="EU1723" s="262"/>
      <c r="EV1723" s="262"/>
      <c r="EW1723" s="262"/>
      <c r="EX1723" s="262"/>
      <c r="EY1723" s="262"/>
      <c r="EZ1723" s="262"/>
      <c r="FA1723" s="262"/>
      <c r="FB1723" s="262"/>
      <c r="FC1723" s="262"/>
      <c r="FD1723" s="262"/>
      <c r="FE1723" s="262"/>
      <c r="FF1723" s="262"/>
      <c r="FG1723" s="262"/>
      <c r="FH1723" s="262"/>
      <c r="FI1723" s="262"/>
      <c r="FJ1723" s="262"/>
      <c r="FK1723" s="262"/>
      <c r="FL1723" s="262"/>
      <c r="FM1723" s="262"/>
      <c r="FN1723" s="262"/>
      <c r="FO1723" s="262"/>
      <c r="FP1723" s="262"/>
      <c r="FQ1723" s="262"/>
      <c r="FR1723" s="262"/>
      <c r="FS1723" s="262"/>
      <c r="FT1723" s="262"/>
      <c r="FU1723" s="262"/>
      <c r="FV1723" s="262"/>
      <c r="FW1723" s="262"/>
      <c r="FX1723" s="262"/>
      <c r="FY1723" s="262"/>
      <c r="FZ1723" s="262"/>
      <c r="GA1723" s="262"/>
      <c r="GB1723" s="262"/>
      <c r="GC1723" s="262"/>
      <c r="GD1723" s="262"/>
    </row>
    <row r="1724" spans="1:186" s="263" customFormat="1" x14ac:dyDescent="0.2">
      <c r="A1724" s="339" t="s">
        <v>13621</v>
      </c>
      <c r="B1724" s="280" t="s">
        <v>7942</v>
      </c>
      <c r="C1724" s="281" t="s">
        <v>7943</v>
      </c>
      <c r="D1724" s="130" t="s">
        <v>18</v>
      </c>
      <c r="E1724" s="130">
        <v>1</v>
      </c>
      <c r="F1724" s="130"/>
      <c r="G1724" s="282">
        <v>5</v>
      </c>
      <c r="H1724" s="283">
        <v>1.6666666666666666E-2</v>
      </c>
      <c r="I1724" s="358">
        <v>340.6</v>
      </c>
      <c r="J1724" s="132"/>
      <c r="K1724" s="283"/>
      <c r="L1724" s="284">
        <f>IF(ISNUMBER(I1724),ROUND(H1724*E1724*I1724,2),"")</f>
        <v>5.68</v>
      </c>
      <c r="M1724" s="284">
        <f t="shared" si="31"/>
        <v>170.4</v>
      </c>
      <c r="N1724" s="131"/>
      <c r="O1724" s="340"/>
      <c r="P1724" s="262"/>
      <c r="Q1724" s="262"/>
      <c r="R1724" s="262"/>
      <c r="S1724" s="262"/>
      <c r="T1724" s="262"/>
      <c r="U1724" s="262"/>
      <c r="V1724" s="262"/>
      <c r="W1724" s="262"/>
      <c r="X1724" s="262"/>
      <c r="Y1724" s="262"/>
      <c r="Z1724" s="262"/>
      <c r="AA1724" s="262"/>
      <c r="AB1724" s="262"/>
      <c r="AC1724" s="262"/>
      <c r="AD1724" s="262"/>
      <c r="AE1724" s="262"/>
      <c r="AF1724" s="262"/>
      <c r="AG1724" s="262"/>
      <c r="AH1724" s="262"/>
      <c r="AI1724" s="262"/>
      <c r="AJ1724" s="262"/>
      <c r="AK1724" s="262"/>
      <c r="AL1724" s="262"/>
      <c r="AM1724" s="262"/>
      <c r="AN1724" s="262"/>
      <c r="AO1724" s="262"/>
      <c r="AP1724" s="262"/>
      <c r="AQ1724" s="262"/>
      <c r="AR1724" s="262"/>
      <c r="AS1724" s="262"/>
      <c r="AT1724" s="262"/>
      <c r="AU1724" s="262"/>
      <c r="AV1724" s="262"/>
      <c r="AW1724" s="262"/>
      <c r="AX1724" s="262"/>
      <c r="AY1724" s="262"/>
      <c r="AZ1724" s="262"/>
      <c r="BA1724" s="262"/>
      <c r="BB1724" s="262"/>
      <c r="BC1724" s="262"/>
      <c r="BD1724" s="262"/>
      <c r="BE1724" s="262"/>
      <c r="BF1724" s="262"/>
      <c r="BG1724" s="262"/>
      <c r="BH1724" s="262"/>
      <c r="BI1724" s="262"/>
      <c r="BJ1724" s="262"/>
      <c r="BK1724" s="262"/>
      <c r="BL1724" s="262"/>
      <c r="BM1724" s="262"/>
      <c r="BN1724" s="262"/>
      <c r="BO1724" s="262"/>
      <c r="BP1724" s="262"/>
      <c r="BQ1724" s="262"/>
      <c r="BR1724" s="262"/>
      <c r="BS1724" s="262"/>
      <c r="BT1724" s="262"/>
      <c r="BU1724" s="262"/>
      <c r="BV1724" s="262"/>
      <c r="BW1724" s="262"/>
      <c r="BX1724" s="262"/>
      <c r="BY1724" s="262"/>
      <c r="BZ1724" s="262"/>
      <c r="CA1724" s="262"/>
      <c r="CB1724" s="262"/>
      <c r="CC1724" s="262"/>
      <c r="CD1724" s="262"/>
      <c r="CE1724" s="262"/>
      <c r="CF1724" s="262"/>
      <c r="CG1724" s="262"/>
      <c r="CH1724" s="262"/>
      <c r="CI1724" s="262"/>
      <c r="CJ1724" s="262"/>
      <c r="CK1724" s="262"/>
      <c r="CL1724" s="262"/>
      <c r="CM1724" s="262"/>
      <c r="CN1724" s="262"/>
      <c r="CO1724" s="262"/>
      <c r="CP1724" s="262"/>
      <c r="CQ1724" s="262"/>
      <c r="CR1724" s="262"/>
      <c r="CS1724" s="262"/>
      <c r="CT1724" s="262"/>
      <c r="CU1724" s="262"/>
      <c r="CV1724" s="262"/>
      <c r="CW1724" s="262"/>
      <c r="CX1724" s="262"/>
      <c r="CY1724" s="262"/>
      <c r="CZ1724" s="262"/>
      <c r="DA1724" s="262"/>
      <c r="DB1724" s="262"/>
      <c r="DC1724" s="262"/>
      <c r="DD1724" s="262"/>
      <c r="DE1724" s="262"/>
      <c r="DF1724" s="262"/>
      <c r="DG1724" s="262"/>
      <c r="DH1724" s="262"/>
      <c r="DI1724" s="262"/>
      <c r="DJ1724" s="262"/>
      <c r="DK1724" s="262"/>
      <c r="DL1724" s="262"/>
      <c r="DM1724" s="262"/>
      <c r="DN1724" s="262"/>
      <c r="DO1724" s="262"/>
      <c r="DP1724" s="262"/>
      <c r="DQ1724" s="262"/>
      <c r="DR1724" s="262"/>
      <c r="DS1724" s="262"/>
      <c r="DT1724" s="262"/>
      <c r="DU1724" s="262"/>
      <c r="DV1724" s="262"/>
      <c r="DW1724" s="262"/>
      <c r="DX1724" s="262"/>
      <c r="DY1724" s="262"/>
      <c r="DZ1724" s="262"/>
      <c r="EA1724" s="262"/>
      <c r="EB1724" s="262"/>
      <c r="EC1724" s="262"/>
      <c r="ED1724" s="262"/>
      <c r="EE1724" s="262"/>
      <c r="EF1724" s="262"/>
      <c r="EG1724" s="262"/>
      <c r="EH1724" s="262"/>
      <c r="EI1724" s="262"/>
      <c r="EJ1724" s="262"/>
      <c r="EK1724" s="262"/>
      <c r="EL1724" s="262"/>
      <c r="EM1724" s="262"/>
      <c r="EN1724" s="262"/>
      <c r="EO1724" s="262"/>
      <c r="EP1724" s="262"/>
      <c r="EQ1724" s="262"/>
      <c r="ER1724" s="262"/>
      <c r="ES1724" s="262"/>
      <c r="ET1724" s="262"/>
      <c r="EU1724" s="262"/>
      <c r="EV1724" s="262"/>
      <c r="EW1724" s="262"/>
      <c r="EX1724" s="262"/>
      <c r="EY1724" s="262"/>
      <c r="EZ1724" s="262"/>
      <c r="FA1724" s="262"/>
      <c r="FB1724" s="262"/>
      <c r="FC1724" s="262"/>
      <c r="FD1724" s="262"/>
      <c r="FE1724" s="262"/>
      <c r="FF1724" s="262"/>
      <c r="FG1724" s="262"/>
      <c r="FH1724" s="262"/>
      <c r="FI1724" s="262"/>
      <c r="FJ1724" s="262"/>
      <c r="FK1724" s="262"/>
      <c r="FL1724" s="262"/>
      <c r="FM1724" s="262"/>
      <c r="FN1724" s="262"/>
      <c r="FO1724" s="262"/>
      <c r="FP1724" s="262"/>
      <c r="FQ1724" s="262"/>
      <c r="FR1724" s="262"/>
      <c r="FS1724" s="262"/>
      <c r="FT1724" s="262"/>
      <c r="FU1724" s="262"/>
      <c r="FV1724" s="262"/>
      <c r="FW1724" s="262"/>
      <c r="FX1724" s="262"/>
      <c r="FY1724" s="262"/>
      <c r="FZ1724" s="262"/>
      <c r="GA1724" s="262"/>
      <c r="GB1724" s="262"/>
      <c r="GC1724" s="262"/>
      <c r="GD1724" s="262"/>
    </row>
    <row r="1725" spans="1:186" s="263" customFormat="1" x14ac:dyDescent="0.2">
      <c r="A1725" s="339" t="s">
        <v>13622</v>
      </c>
      <c r="B1725" s="280" t="s">
        <v>7948</v>
      </c>
      <c r="C1725" s="281" t="s">
        <v>7949</v>
      </c>
      <c r="D1725" s="130" t="s">
        <v>18</v>
      </c>
      <c r="E1725" s="130">
        <v>1</v>
      </c>
      <c r="F1725" s="130"/>
      <c r="G1725" s="282">
        <v>10</v>
      </c>
      <c r="H1725" s="283">
        <v>8.3333333333333332E-3</v>
      </c>
      <c r="I1725" s="358">
        <v>230.76</v>
      </c>
      <c r="J1725" s="132"/>
      <c r="K1725" s="283"/>
      <c r="L1725" s="284">
        <f>IF(ISNUMBER(I1725),ROUND(H1725*E1725*I1725,2),"")</f>
        <v>1.92</v>
      </c>
      <c r="M1725" s="284">
        <f t="shared" si="31"/>
        <v>57.6</v>
      </c>
      <c r="N1725" s="131"/>
      <c r="O1725" s="340"/>
      <c r="P1725" s="262"/>
      <c r="Q1725" s="262"/>
      <c r="R1725" s="262"/>
      <c r="S1725" s="262"/>
      <c r="T1725" s="262"/>
      <c r="U1725" s="262"/>
      <c r="V1725" s="262"/>
      <c r="W1725" s="262"/>
      <c r="X1725" s="262"/>
      <c r="Y1725" s="262"/>
      <c r="Z1725" s="262"/>
      <c r="AA1725" s="262"/>
      <c r="AB1725" s="262"/>
      <c r="AC1725" s="262"/>
      <c r="AD1725" s="262"/>
      <c r="AE1725" s="262"/>
      <c r="AF1725" s="262"/>
      <c r="AG1725" s="262"/>
      <c r="AH1725" s="262"/>
      <c r="AI1725" s="262"/>
      <c r="AJ1725" s="262"/>
      <c r="AK1725" s="262"/>
      <c r="AL1725" s="262"/>
      <c r="AM1725" s="262"/>
      <c r="AN1725" s="262"/>
      <c r="AO1725" s="262"/>
      <c r="AP1725" s="262"/>
      <c r="AQ1725" s="262"/>
      <c r="AR1725" s="262"/>
      <c r="AS1725" s="262"/>
      <c r="AT1725" s="262"/>
      <c r="AU1725" s="262"/>
      <c r="AV1725" s="262"/>
      <c r="AW1725" s="262"/>
      <c r="AX1725" s="262"/>
      <c r="AY1725" s="262"/>
      <c r="AZ1725" s="262"/>
      <c r="BA1725" s="262"/>
      <c r="BB1725" s="262"/>
      <c r="BC1725" s="262"/>
      <c r="BD1725" s="262"/>
      <c r="BE1725" s="262"/>
      <c r="BF1725" s="262"/>
      <c r="BG1725" s="262"/>
      <c r="BH1725" s="262"/>
      <c r="BI1725" s="262"/>
      <c r="BJ1725" s="262"/>
      <c r="BK1725" s="262"/>
      <c r="BL1725" s="262"/>
      <c r="BM1725" s="262"/>
      <c r="BN1725" s="262"/>
      <c r="BO1725" s="262"/>
      <c r="BP1725" s="262"/>
      <c r="BQ1725" s="262"/>
      <c r="BR1725" s="262"/>
      <c r="BS1725" s="262"/>
      <c r="BT1725" s="262"/>
      <c r="BU1725" s="262"/>
      <c r="BV1725" s="262"/>
      <c r="BW1725" s="262"/>
      <c r="BX1725" s="262"/>
      <c r="BY1725" s="262"/>
      <c r="BZ1725" s="262"/>
      <c r="CA1725" s="262"/>
      <c r="CB1725" s="262"/>
      <c r="CC1725" s="262"/>
      <c r="CD1725" s="262"/>
      <c r="CE1725" s="262"/>
      <c r="CF1725" s="262"/>
      <c r="CG1725" s="262"/>
      <c r="CH1725" s="262"/>
      <c r="CI1725" s="262"/>
      <c r="CJ1725" s="262"/>
      <c r="CK1725" s="262"/>
      <c r="CL1725" s="262"/>
      <c r="CM1725" s="262"/>
      <c r="CN1725" s="262"/>
      <c r="CO1725" s="262"/>
      <c r="CP1725" s="262"/>
      <c r="CQ1725" s="262"/>
      <c r="CR1725" s="262"/>
      <c r="CS1725" s="262"/>
      <c r="CT1725" s="262"/>
      <c r="CU1725" s="262"/>
      <c r="CV1725" s="262"/>
      <c r="CW1725" s="262"/>
      <c r="CX1725" s="262"/>
      <c r="CY1725" s="262"/>
      <c r="CZ1725" s="262"/>
      <c r="DA1725" s="262"/>
      <c r="DB1725" s="262"/>
      <c r="DC1725" s="262"/>
      <c r="DD1725" s="262"/>
      <c r="DE1725" s="262"/>
      <c r="DF1725" s="262"/>
      <c r="DG1725" s="262"/>
      <c r="DH1725" s="262"/>
      <c r="DI1725" s="262"/>
      <c r="DJ1725" s="262"/>
      <c r="DK1725" s="262"/>
      <c r="DL1725" s="262"/>
      <c r="DM1725" s="262"/>
      <c r="DN1725" s="262"/>
      <c r="DO1725" s="262"/>
      <c r="DP1725" s="262"/>
      <c r="DQ1725" s="262"/>
      <c r="DR1725" s="262"/>
      <c r="DS1725" s="262"/>
      <c r="DT1725" s="262"/>
      <c r="DU1725" s="262"/>
      <c r="DV1725" s="262"/>
      <c r="DW1725" s="262"/>
      <c r="DX1725" s="262"/>
      <c r="DY1725" s="262"/>
      <c r="DZ1725" s="262"/>
      <c r="EA1725" s="262"/>
      <c r="EB1725" s="262"/>
      <c r="EC1725" s="262"/>
      <c r="ED1725" s="262"/>
      <c r="EE1725" s="262"/>
      <c r="EF1725" s="262"/>
      <c r="EG1725" s="262"/>
      <c r="EH1725" s="262"/>
      <c r="EI1725" s="262"/>
      <c r="EJ1725" s="262"/>
      <c r="EK1725" s="262"/>
      <c r="EL1725" s="262"/>
      <c r="EM1725" s="262"/>
      <c r="EN1725" s="262"/>
      <c r="EO1725" s="262"/>
      <c r="EP1725" s="262"/>
      <c r="EQ1725" s="262"/>
      <c r="ER1725" s="262"/>
      <c r="ES1725" s="262"/>
      <c r="ET1725" s="262"/>
      <c r="EU1725" s="262"/>
      <c r="EV1725" s="262"/>
      <c r="EW1725" s="262"/>
      <c r="EX1725" s="262"/>
      <c r="EY1725" s="262"/>
      <c r="EZ1725" s="262"/>
      <c r="FA1725" s="262"/>
      <c r="FB1725" s="262"/>
      <c r="FC1725" s="262"/>
      <c r="FD1725" s="262"/>
      <c r="FE1725" s="262"/>
      <c r="FF1725" s="262"/>
      <c r="FG1725" s="262"/>
      <c r="FH1725" s="262"/>
      <c r="FI1725" s="262"/>
      <c r="FJ1725" s="262"/>
      <c r="FK1725" s="262"/>
      <c r="FL1725" s="262"/>
      <c r="FM1725" s="262"/>
      <c r="FN1725" s="262"/>
      <c r="FO1725" s="262"/>
      <c r="FP1725" s="262"/>
      <c r="FQ1725" s="262"/>
      <c r="FR1725" s="262"/>
      <c r="FS1725" s="262"/>
      <c r="FT1725" s="262"/>
      <c r="FU1725" s="262"/>
      <c r="FV1725" s="262"/>
      <c r="FW1725" s="262"/>
      <c r="FX1725" s="262"/>
      <c r="FY1725" s="262"/>
      <c r="FZ1725" s="262"/>
      <c r="GA1725" s="262"/>
      <c r="GB1725" s="262"/>
      <c r="GC1725" s="262"/>
      <c r="GD1725" s="262"/>
    </row>
    <row r="1726" spans="1:186" s="263" customFormat="1" x14ac:dyDescent="0.2">
      <c r="A1726" s="339" t="s">
        <v>13623</v>
      </c>
      <c r="B1726" s="280" t="s">
        <v>7990</v>
      </c>
      <c r="C1726" s="281" t="s">
        <v>7991</v>
      </c>
      <c r="D1726" s="130" t="s">
        <v>461</v>
      </c>
      <c r="E1726" s="130">
        <v>1</v>
      </c>
      <c r="F1726" s="130"/>
      <c r="G1726" s="282">
        <v>5</v>
      </c>
      <c r="H1726" s="283">
        <v>1.6666666666666666E-2</v>
      </c>
      <c r="I1726" s="358">
        <v>66.239999999999995</v>
      </c>
      <c r="J1726" s="132"/>
      <c r="K1726" s="283"/>
      <c r="L1726" s="284">
        <f>IF(ISNUMBER(I1726),ROUND(H1726*E1726*I1726,2),"")</f>
        <v>1.1000000000000001</v>
      </c>
      <c r="M1726" s="284">
        <f t="shared" si="31"/>
        <v>33</v>
      </c>
      <c r="N1726" s="131"/>
      <c r="O1726" s="340"/>
      <c r="P1726" s="262"/>
      <c r="Q1726" s="262"/>
      <c r="R1726" s="262"/>
      <c r="S1726" s="262"/>
      <c r="T1726" s="262"/>
      <c r="U1726" s="262"/>
      <c r="V1726" s="262"/>
      <c r="W1726" s="262"/>
      <c r="X1726" s="262"/>
      <c r="Y1726" s="262"/>
      <c r="Z1726" s="262"/>
      <c r="AA1726" s="262"/>
      <c r="AB1726" s="262"/>
      <c r="AC1726" s="262"/>
      <c r="AD1726" s="262"/>
      <c r="AE1726" s="262"/>
      <c r="AF1726" s="262"/>
      <c r="AG1726" s="262"/>
      <c r="AH1726" s="262"/>
      <c r="AI1726" s="262"/>
      <c r="AJ1726" s="262"/>
      <c r="AK1726" s="262"/>
      <c r="AL1726" s="262"/>
      <c r="AM1726" s="262"/>
      <c r="AN1726" s="262"/>
      <c r="AO1726" s="262"/>
      <c r="AP1726" s="262"/>
      <c r="AQ1726" s="262"/>
      <c r="AR1726" s="262"/>
      <c r="AS1726" s="262"/>
      <c r="AT1726" s="262"/>
      <c r="AU1726" s="262"/>
      <c r="AV1726" s="262"/>
      <c r="AW1726" s="262"/>
      <c r="AX1726" s="262"/>
      <c r="AY1726" s="262"/>
      <c r="AZ1726" s="262"/>
      <c r="BA1726" s="262"/>
      <c r="BB1726" s="262"/>
      <c r="BC1726" s="262"/>
      <c r="BD1726" s="262"/>
      <c r="BE1726" s="262"/>
      <c r="BF1726" s="262"/>
      <c r="BG1726" s="262"/>
      <c r="BH1726" s="262"/>
      <c r="BI1726" s="262"/>
      <c r="BJ1726" s="262"/>
      <c r="BK1726" s="262"/>
      <c r="BL1726" s="262"/>
      <c r="BM1726" s="262"/>
      <c r="BN1726" s="262"/>
      <c r="BO1726" s="262"/>
      <c r="BP1726" s="262"/>
      <c r="BQ1726" s="262"/>
      <c r="BR1726" s="262"/>
      <c r="BS1726" s="262"/>
      <c r="BT1726" s="262"/>
      <c r="BU1726" s="262"/>
      <c r="BV1726" s="262"/>
      <c r="BW1726" s="262"/>
      <c r="BX1726" s="262"/>
      <c r="BY1726" s="262"/>
      <c r="BZ1726" s="262"/>
      <c r="CA1726" s="262"/>
      <c r="CB1726" s="262"/>
      <c r="CC1726" s="262"/>
      <c r="CD1726" s="262"/>
      <c r="CE1726" s="262"/>
      <c r="CF1726" s="262"/>
      <c r="CG1726" s="262"/>
      <c r="CH1726" s="262"/>
      <c r="CI1726" s="262"/>
      <c r="CJ1726" s="262"/>
      <c r="CK1726" s="262"/>
      <c r="CL1726" s="262"/>
      <c r="CM1726" s="262"/>
      <c r="CN1726" s="262"/>
      <c r="CO1726" s="262"/>
      <c r="CP1726" s="262"/>
      <c r="CQ1726" s="262"/>
      <c r="CR1726" s="262"/>
      <c r="CS1726" s="262"/>
      <c r="CT1726" s="262"/>
      <c r="CU1726" s="262"/>
      <c r="CV1726" s="262"/>
      <c r="CW1726" s="262"/>
      <c r="CX1726" s="262"/>
      <c r="CY1726" s="262"/>
      <c r="CZ1726" s="262"/>
      <c r="DA1726" s="262"/>
      <c r="DB1726" s="262"/>
      <c r="DC1726" s="262"/>
      <c r="DD1726" s="262"/>
      <c r="DE1726" s="262"/>
      <c r="DF1726" s="262"/>
      <c r="DG1726" s="262"/>
      <c r="DH1726" s="262"/>
      <c r="DI1726" s="262"/>
      <c r="DJ1726" s="262"/>
      <c r="DK1726" s="262"/>
      <c r="DL1726" s="262"/>
      <c r="DM1726" s="262"/>
      <c r="DN1726" s="262"/>
      <c r="DO1726" s="262"/>
      <c r="DP1726" s="262"/>
      <c r="DQ1726" s="262"/>
      <c r="DR1726" s="262"/>
      <c r="DS1726" s="262"/>
      <c r="DT1726" s="262"/>
      <c r="DU1726" s="262"/>
      <c r="DV1726" s="262"/>
      <c r="DW1726" s="262"/>
      <c r="DX1726" s="262"/>
      <c r="DY1726" s="262"/>
      <c r="DZ1726" s="262"/>
      <c r="EA1726" s="262"/>
      <c r="EB1726" s="262"/>
      <c r="EC1726" s="262"/>
      <c r="ED1726" s="262"/>
      <c r="EE1726" s="262"/>
      <c r="EF1726" s="262"/>
      <c r="EG1726" s="262"/>
      <c r="EH1726" s="262"/>
      <c r="EI1726" s="262"/>
      <c r="EJ1726" s="262"/>
      <c r="EK1726" s="262"/>
      <c r="EL1726" s="262"/>
      <c r="EM1726" s="262"/>
      <c r="EN1726" s="262"/>
      <c r="EO1726" s="262"/>
      <c r="EP1726" s="262"/>
      <c r="EQ1726" s="262"/>
      <c r="ER1726" s="262"/>
      <c r="ES1726" s="262"/>
      <c r="ET1726" s="262"/>
      <c r="EU1726" s="262"/>
      <c r="EV1726" s="262"/>
      <c r="EW1726" s="262"/>
      <c r="EX1726" s="262"/>
      <c r="EY1726" s="262"/>
      <c r="EZ1726" s="262"/>
      <c r="FA1726" s="262"/>
      <c r="FB1726" s="262"/>
      <c r="FC1726" s="262"/>
      <c r="FD1726" s="262"/>
      <c r="FE1726" s="262"/>
      <c r="FF1726" s="262"/>
      <c r="FG1726" s="262"/>
      <c r="FH1726" s="262"/>
      <c r="FI1726" s="262"/>
      <c r="FJ1726" s="262"/>
      <c r="FK1726" s="262"/>
      <c r="FL1726" s="262"/>
      <c r="FM1726" s="262"/>
      <c r="FN1726" s="262"/>
      <c r="FO1726" s="262"/>
      <c r="FP1726" s="262"/>
      <c r="FQ1726" s="262"/>
      <c r="FR1726" s="262"/>
      <c r="FS1726" s="262"/>
      <c r="FT1726" s="262"/>
      <c r="FU1726" s="262"/>
      <c r="FV1726" s="262"/>
      <c r="FW1726" s="262"/>
      <c r="FX1726" s="262"/>
      <c r="FY1726" s="262"/>
      <c r="FZ1726" s="262"/>
      <c r="GA1726" s="262"/>
      <c r="GB1726" s="262"/>
      <c r="GC1726" s="262"/>
      <c r="GD1726" s="262"/>
    </row>
    <row r="1727" spans="1:186" s="263" customFormat="1" x14ac:dyDescent="0.2">
      <c r="A1727" s="339" t="s">
        <v>13624</v>
      </c>
      <c r="B1727" s="280" t="s">
        <v>7992</v>
      </c>
      <c r="C1727" s="281" t="s">
        <v>7993</v>
      </c>
      <c r="D1727" s="130" t="s">
        <v>18</v>
      </c>
      <c r="E1727" s="130">
        <v>1</v>
      </c>
      <c r="F1727" s="130"/>
      <c r="G1727" s="282">
        <v>5</v>
      </c>
      <c r="H1727" s="283">
        <v>1.6666666666666666E-2</v>
      </c>
      <c r="I1727" s="358">
        <v>114.75</v>
      </c>
      <c r="J1727" s="132"/>
      <c r="K1727" s="283"/>
      <c r="L1727" s="284">
        <f>IF(ISNUMBER(I1727),ROUND(H1727*E1727*I1727,2),"")</f>
        <v>1.91</v>
      </c>
      <c r="M1727" s="284">
        <f t="shared" si="31"/>
        <v>57.3</v>
      </c>
      <c r="N1727" s="131"/>
      <c r="O1727" s="340"/>
      <c r="P1727" s="262"/>
      <c r="Q1727" s="262"/>
      <c r="R1727" s="262"/>
      <c r="S1727" s="262"/>
      <c r="T1727" s="262"/>
      <c r="U1727" s="262"/>
      <c r="V1727" s="262"/>
      <c r="W1727" s="262"/>
      <c r="X1727" s="262"/>
      <c r="Y1727" s="262"/>
      <c r="Z1727" s="262"/>
      <c r="AA1727" s="262"/>
      <c r="AB1727" s="262"/>
      <c r="AC1727" s="262"/>
      <c r="AD1727" s="262"/>
      <c r="AE1727" s="262"/>
      <c r="AF1727" s="262"/>
      <c r="AG1727" s="262"/>
      <c r="AH1727" s="262"/>
      <c r="AI1727" s="262"/>
      <c r="AJ1727" s="262"/>
      <c r="AK1727" s="262"/>
      <c r="AL1727" s="262"/>
      <c r="AM1727" s="262"/>
      <c r="AN1727" s="262"/>
      <c r="AO1727" s="262"/>
      <c r="AP1727" s="262"/>
      <c r="AQ1727" s="262"/>
      <c r="AR1727" s="262"/>
      <c r="AS1727" s="262"/>
      <c r="AT1727" s="262"/>
      <c r="AU1727" s="262"/>
      <c r="AV1727" s="262"/>
      <c r="AW1727" s="262"/>
      <c r="AX1727" s="262"/>
      <c r="AY1727" s="262"/>
      <c r="AZ1727" s="262"/>
      <c r="BA1727" s="262"/>
      <c r="BB1727" s="262"/>
      <c r="BC1727" s="262"/>
      <c r="BD1727" s="262"/>
      <c r="BE1727" s="262"/>
      <c r="BF1727" s="262"/>
      <c r="BG1727" s="262"/>
      <c r="BH1727" s="262"/>
      <c r="BI1727" s="262"/>
      <c r="BJ1727" s="262"/>
      <c r="BK1727" s="262"/>
      <c r="BL1727" s="262"/>
      <c r="BM1727" s="262"/>
      <c r="BN1727" s="262"/>
      <c r="BO1727" s="262"/>
      <c r="BP1727" s="262"/>
      <c r="BQ1727" s="262"/>
      <c r="BR1727" s="262"/>
      <c r="BS1727" s="262"/>
      <c r="BT1727" s="262"/>
      <c r="BU1727" s="262"/>
      <c r="BV1727" s="262"/>
      <c r="BW1727" s="262"/>
      <c r="BX1727" s="262"/>
      <c r="BY1727" s="262"/>
      <c r="BZ1727" s="262"/>
      <c r="CA1727" s="262"/>
      <c r="CB1727" s="262"/>
      <c r="CC1727" s="262"/>
      <c r="CD1727" s="262"/>
      <c r="CE1727" s="262"/>
      <c r="CF1727" s="262"/>
      <c r="CG1727" s="262"/>
      <c r="CH1727" s="262"/>
      <c r="CI1727" s="262"/>
      <c r="CJ1727" s="262"/>
      <c r="CK1727" s="262"/>
      <c r="CL1727" s="262"/>
      <c r="CM1727" s="262"/>
      <c r="CN1727" s="262"/>
      <c r="CO1727" s="262"/>
      <c r="CP1727" s="262"/>
      <c r="CQ1727" s="262"/>
      <c r="CR1727" s="262"/>
      <c r="CS1727" s="262"/>
      <c r="CT1727" s="262"/>
      <c r="CU1727" s="262"/>
      <c r="CV1727" s="262"/>
      <c r="CW1727" s="262"/>
      <c r="CX1727" s="262"/>
      <c r="CY1727" s="262"/>
      <c r="CZ1727" s="262"/>
      <c r="DA1727" s="262"/>
      <c r="DB1727" s="262"/>
      <c r="DC1727" s="262"/>
      <c r="DD1727" s="262"/>
      <c r="DE1727" s="262"/>
      <c r="DF1727" s="262"/>
      <c r="DG1727" s="262"/>
      <c r="DH1727" s="262"/>
      <c r="DI1727" s="262"/>
      <c r="DJ1727" s="262"/>
      <c r="DK1727" s="262"/>
      <c r="DL1727" s="262"/>
      <c r="DM1727" s="262"/>
      <c r="DN1727" s="262"/>
      <c r="DO1727" s="262"/>
      <c r="DP1727" s="262"/>
      <c r="DQ1727" s="262"/>
      <c r="DR1727" s="262"/>
      <c r="DS1727" s="262"/>
      <c r="DT1727" s="262"/>
      <c r="DU1727" s="262"/>
      <c r="DV1727" s="262"/>
      <c r="DW1727" s="262"/>
      <c r="DX1727" s="262"/>
      <c r="DY1727" s="262"/>
      <c r="DZ1727" s="262"/>
      <c r="EA1727" s="262"/>
      <c r="EB1727" s="262"/>
      <c r="EC1727" s="262"/>
      <c r="ED1727" s="262"/>
      <c r="EE1727" s="262"/>
      <c r="EF1727" s="262"/>
      <c r="EG1727" s="262"/>
      <c r="EH1727" s="262"/>
      <c r="EI1727" s="262"/>
      <c r="EJ1727" s="262"/>
      <c r="EK1727" s="262"/>
      <c r="EL1727" s="262"/>
      <c r="EM1727" s="262"/>
      <c r="EN1727" s="262"/>
      <c r="EO1727" s="262"/>
      <c r="EP1727" s="262"/>
      <c r="EQ1727" s="262"/>
      <c r="ER1727" s="262"/>
      <c r="ES1727" s="262"/>
      <c r="ET1727" s="262"/>
      <c r="EU1727" s="262"/>
      <c r="EV1727" s="262"/>
      <c r="EW1727" s="262"/>
      <c r="EX1727" s="262"/>
      <c r="EY1727" s="262"/>
      <c r="EZ1727" s="262"/>
      <c r="FA1727" s="262"/>
      <c r="FB1727" s="262"/>
      <c r="FC1727" s="262"/>
      <c r="FD1727" s="262"/>
      <c r="FE1727" s="262"/>
      <c r="FF1727" s="262"/>
      <c r="FG1727" s="262"/>
      <c r="FH1727" s="262"/>
      <c r="FI1727" s="262"/>
      <c r="FJ1727" s="262"/>
      <c r="FK1727" s="262"/>
      <c r="FL1727" s="262"/>
      <c r="FM1727" s="262"/>
      <c r="FN1727" s="262"/>
      <c r="FO1727" s="262"/>
      <c r="FP1727" s="262"/>
      <c r="FQ1727" s="262"/>
      <c r="FR1727" s="262"/>
      <c r="FS1727" s="262"/>
      <c r="FT1727" s="262"/>
      <c r="FU1727" s="262"/>
      <c r="FV1727" s="262"/>
      <c r="FW1727" s="262"/>
      <c r="FX1727" s="262"/>
      <c r="FY1727" s="262"/>
      <c r="FZ1727" s="262"/>
      <c r="GA1727" s="262"/>
      <c r="GB1727" s="262"/>
      <c r="GC1727" s="262"/>
      <c r="GD1727" s="262"/>
    </row>
    <row r="1728" spans="1:186" s="263" customFormat="1" x14ac:dyDescent="0.2">
      <c r="A1728" s="339" t="s">
        <v>13625</v>
      </c>
      <c r="B1728" s="280" t="s">
        <v>7994</v>
      </c>
      <c r="C1728" s="281" t="s">
        <v>7995</v>
      </c>
      <c r="D1728" s="130" t="s">
        <v>18</v>
      </c>
      <c r="E1728" s="130">
        <v>1</v>
      </c>
      <c r="F1728" s="130"/>
      <c r="G1728" s="282">
        <v>5</v>
      </c>
      <c r="H1728" s="283">
        <v>1.6666666666666666E-2</v>
      </c>
      <c r="I1728" s="358">
        <v>100.42</v>
      </c>
      <c r="J1728" s="132"/>
      <c r="K1728" s="283"/>
      <c r="L1728" s="284">
        <f>IF(ISNUMBER(I1728),ROUND(H1728*E1728*I1728,2),"")</f>
        <v>1.67</v>
      </c>
      <c r="M1728" s="284">
        <f t="shared" si="31"/>
        <v>50.1</v>
      </c>
      <c r="N1728" s="131"/>
      <c r="O1728" s="340"/>
      <c r="P1728" s="262"/>
      <c r="Q1728" s="262"/>
      <c r="R1728" s="262"/>
      <c r="S1728" s="262"/>
      <c r="T1728" s="262"/>
      <c r="U1728" s="262"/>
      <c r="V1728" s="262"/>
      <c r="W1728" s="262"/>
      <c r="X1728" s="262"/>
      <c r="Y1728" s="262"/>
      <c r="Z1728" s="262"/>
      <c r="AA1728" s="262"/>
      <c r="AB1728" s="262"/>
      <c r="AC1728" s="262"/>
      <c r="AD1728" s="262"/>
      <c r="AE1728" s="262"/>
      <c r="AF1728" s="262"/>
      <c r="AG1728" s="262"/>
      <c r="AH1728" s="262"/>
      <c r="AI1728" s="262"/>
      <c r="AJ1728" s="262"/>
      <c r="AK1728" s="262"/>
      <c r="AL1728" s="262"/>
      <c r="AM1728" s="262"/>
      <c r="AN1728" s="262"/>
      <c r="AO1728" s="262"/>
      <c r="AP1728" s="262"/>
      <c r="AQ1728" s="262"/>
      <c r="AR1728" s="262"/>
      <c r="AS1728" s="262"/>
      <c r="AT1728" s="262"/>
      <c r="AU1728" s="262"/>
      <c r="AV1728" s="262"/>
      <c r="AW1728" s="262"/>
      <c r="AX1728" s="262"/>
      <c r="AY1728" s="262"/>
      <c r="AZ1728" s="262"/>
      <c r="BA1728" s="262"/>
      <c r="BB1728" s="262"/>
      <c r="BC1728" s="262"/>
      <c r="BD1728" s="262"/>
      <c r="BE1728" s="262"/>
      <c r="BF1728" s="262"/>
      <c r="BG1728" s="262"/>
      <c r="BH1728" s="262"/>
      <c r="BI1728" s="262"/>
      <c r="BJ1728" s="262"/>
      <c r="BK1728" s="262"/>
      <c r="BL1728" s="262"/>
      <c r="BM1728" s="262"/>
      <c r="BN1728" s="262"/>
      <c r="BO1728" s="262"/>
      <c r="BP1728" s="262"/>
      <c r="BQ1728" s="262"/>
      <c r="BR1728" s="262"/>
      <c r="BS1728" s="262"/>
      <c r="BT1728" s="262"/>
      <c r="BU1728" s="262"/>
      <c r="BV1728" s="262"/>
      <c r="BW1728" s="262"/>
      <c r="BX1728" s="262"/>
      <c r="BY1728" s="262"/>
      <c r="BZ1728" s="262"/>
      <c r="CA1728" s="262"/>
      <c r="CB1728" s="262"/>
      <c r="CC1728" s="262"/>
      <c r="CD1728" s="262"/>
      <c r="CE1728" s="262"/>
      <c r="CF1728" s="262"/>
      <c r="CG1728" s="262"/>
      <c r="CH1728" s="262"/>
      <c r="CI1728" s="262"/>
      <c r="CJ1728" s="262"/>
      <c r="CK1728" s="262"/>
      <c r="CL1728" s="262"/>
      <c r="CM1728" s="262"/>
      <c r="CN1728" s="262"/>
      <c r="CO1728" s="262"/>
      <c r="CP1728" s="262"/>
      <c r="CQ1728" s="262"/>
      <c r="CR1728" s="262"/>
      <c r="CS1728" s="262"/>
      <c r="CT1728" s="262"/>
      <c r="CU1728" s="262"/>
      <c r="CV1728" s="262"/>
      <c r="CW1728" s="262"/>
      <c r="CX1728" s="262"/>
      <c r="CY1728" s="262"/>
      <c r="CZ1728" s="262"/>
      <c r="DA1728" s="262"/>
      <c r="DB1728" s="262"/>
      <c r="DC1728" s="262"/>
      <c r="DD1728" s="262"/>
      <c r="DE1728" s="262"/>
      <c r="DF1728" s="262"/>
      <c r="DG1728" s="262"/>
      <c r="DH1728" s="262"/>
      <c r="DI1728" s="262"/>
      <c r="DJ1728" s="262"/>
      <c r="DK1728" s="262"/>
      <c r="DL1728" s="262"/>
      <c r="DM1728" s="262"/>
      <c r="DN1728" s="262"/>
      <c r="DO1728" s="262"/>
      <c r="DP1728" s="262"/>
      <c r="DQ1728" s="262"/>
      <c r="DR1728" s="262"/>
      <c r="DS1728" s="262"/>
      <c r="DT1728" s="262"/>
      <c r="DU1728" s="262"/>
      <c r="DV1728" s="262"/>
      <c r="DW1728" s="262"/>
      <c r="DX1728" s="262"/>
      <c r="DY1728" s="262"/>
      <c r="DZ1728" s="262"/>
      <c r="EA1728" s="262"/>
      <c r="EB1728" s="262"/>
      <c r="EC1728" s="262"/>
      <c r="ED1728" s="262"/>
      <c r="EE1728" s="262"/>
      <c r="EF1728" s="262"/>
      <c r="EG1728" s="262"/>
      <c r="EH1728" s="262"/>
      <c r="EI1728" s="262"/>
      <c r="EJ1728" s="262"/>
      <c r="EK1728" s="262"/>
      <c r="EL1728" s="262"/>
      <c r="EM1728" s="262"/>
      <c r="EN1728" s="262"/>
      <c r="EO1728" s="262"/>
      <c r="EP1728" s="262"/>
      <c r="EQ1728" s="262"/>
      <c r="ER1728" s="262"/>
      <c r="ES1728" s="262"/>
      <c r="ET1728" s="262"/>
      <c r="EU1728" s="262"/>
      <c r="EV1728" s="262"/>
      <c r="EW1728" s="262"/>
      <c r="EX1728" s="262"/>
      <c r="EY1728" s="262"/>
      <c r="EZ1728" s="262"/>
      <c r="FA1728" s="262"/>
      <c r="FB1728" s="262"/>
      <c r="FC1728" s="262"/>
      <c r="FD1728" s="262"/>
      <c r="FE1728" s="262"/>
      <c r="FF1728" s="262"/>
      <c r="FG1728" s="262"/>
      <c r="FH1728" s="262"/>
      <c r="FI1728" s="262"/>
      <c r="FJ1728" s="262"/>
      <c r="FK1728" s="262"/>
      <c r="FL1728" s="262"/>
      <c r="FM1728" s="262"/>
      <c r="FN1728" s="262"/>
      <c r="FO1728" s="262"/>
      <c r="FP1728" s="262"/>
      <c r="FQ1728" s="262"/>
      <c r="FR1728" s="262"/>
      <c r="FS1728" s="262"/>
      <c r="FT1728" s="262"/>
      <c r="FU1728" s="262"/>
      <c r="FV1728" s="262"/>
      <c r="FW1728" s="262"/>
      <c r="FX1728" s="262"/>
      <c r="FY1728" s="262"/>
      <c r="FZ1728" s="262"/>
      <c r="GA1728" s="262"/>
      <c r="GB1728" s="262"/>
      <c r="GC1728" s="262"/>
      <c r="GD1728" s="262"/>
    </row>
    <row r="1729" spans="1:186" s="263" customFormat="1" x14ac:dyDescent="0.2">
      <c r="A1729" s="339" t="s">
        <v>13626</v>
      </c>
      <c r="B1729" s="280" t="s">
        <v>7996</v>
      </c>
      <c r="C1729" s="281" t="s">
        <v>7997</v>
      </c>
      <c r="D1729" s="130" t="s">
        <v>18</v>
      </c>
      <c r="E1729" s="130">
        <v>1</v>
      </c>
      <c r="F1729" s="130"/>
      <c r="G1729" s="282">
        <v>5</v>
      </c>
      <c r="H1729" s="283">
        <v>1.6666666666666666E-2</v>
      </c>
      <c r="I1729" s="358">
        <v>188.52</v>
      </c>
      <c r="J1729" s="132"/>
      <c r="K1729" s="283"/>
      <c r="L1729" s="284">
        <f>IF(ISNUMBER(I1729),ROUND(H1729*E1729*I1729,2),"")</f>
        <v>3.14</v>
      </c>
      <c r="M1729" s="284">
        <f t="shared" si="31"/>
        <v>94.2</v>
      </c>
      <c r="N1729" s="131"/>
      <c r="O1729" s="340"/>
      <c r="P1729" s="262"/>
      <c r="Q1729" s="262"/>
      <c r="R1729" s="262"/>
      <c r="S1729" s="262"/>
      <c r="T1729" s="262"/>
      <c r="U1729" s="262"/>
      <c r="V1729" s="262"/>
      <c r="W1729" s="262"/>
      <c r="X1729" s="262"/>
      <c r="Y1729" s="262"/>
      <c r="Z1729" s="262"/>
      <c r="AA1729" s="262"/>
      <c r="AB1729" s="262"/>
      <c r="AC1729" s="262"/>
      <c r="AD1729" s="262"/>
      <c r="AE1729" s="262"/>
      <c r="AF1729" s="262"/>
      <c r="AG1729" s="262"/>
      <c r="AH1729" s="262"/>
      <c r="AI1729" s="262"/>
      <c r="AJ1729" s="262"/>
      <c r="AK1729" s="262"/>
      <c r="AL1729" s="262"/>
      <c r="AM1729" s="262"/>
      <c r="AN1729" s="262"/>
      <c r="AO1729" s="262"/>
      <c r="AP1729" s="262"/>
      <c r="AQ1729" s="262"/>
      <c r="AR1729" s="262"/>
      <c r="AS1729" s="262"/>
      <c r="AT1729" s="262"/>
      <c r="AU1729" s="262"/>
      <c r="AV1729" s="262"/>
      <c r="AW1729" s="262"/>
      <c r="AX1729" s="262"/>
      <c r="AY1729" s="262"/>
      <c r="AZ1729" s="262"/>
      <c r="BA1729" s="262"/>
      <c r="BB1729" s="262"/>
      <c r="BC1729" s="262"/>
      <c r="BD1729" s="262"/>
      <c r="BE1729" s="262"/>
      <c r="BF1729" s="262"/>
      <c r="BG1729" s="262"/>
      <c r="BH1729" s="262"/>
      <c r="BI1729" s="262"/>
      <c r="BJ1729" s="262"/>
      <c r="BK1729" s="262"/>
      <c r="BL1729" s="262"/>
      <c r="BM1729" s="262"/>
      <c r="BN1729" s="262"/>
      <c r="BO1729" s="262"/>
      <c r="BP1729" s="262"/>
      <c r="BQ1729" s="262"/>
      <c r="BR1729" s="262"/>
      <c r="BS1729" s="262"/>
      <c r="BT1729" s="262"/>
      <c r="BU1729" s="262"/>
      <c r="BV1729" s="262"/>
      <c r="BW1729" s="262"/>
      <c r="BX1729" s="262"/>
      <c r="BY1729" s="262"/>
      <c r="BZ1729" s="262"/>
      <c r="CA1729" s="262"/>
      <c r="CB1729" s="262"/>
      <c r="CC1729" s="262"/>
      <c r="CD1729" s="262"/>
      <c r="CE1729" s="262"/>
      <c r="CF1729" s="262"/>
      <c r="CG1729" s="262"/>
      <c r="CH1729" s="262"/>
      <c r="CI1729" s="262"/>
      <c r="CJ1729" s="262"/>
      <c r="CK1729" s="262"/>
      <c r="CL1729" s="262"/>
      <c r="CM1729" s="262"/>
      <c r="CN1729" s="262"/>
      <c r="CO1729" s="262"/>
      <c r="CP1729" s="262"/>
      <c r="CQ1729" s="262"/>
      <c r="CR1729" s="262"/>
      <c r="CS1729" s="262"/>
      <c r="CT1729" s="262"/>
      <c r="CU1729" s="262"/>
      <c r="CV1729" s="262"/>
      <c r="CW1729" s="262"/>
      <c r="CX1729" s="262"/>
      <c r="CY1729" s="262"/>
      <c r="CZ1729" s="262"/>
      <c r="DA1729" s="262"/>
      <c r="DB1729" s="262"/>
      <c r="DC1729" s="262"/>
      <c r="DD1729" s="262"/>
      <c r="DE1729" s="262"/>
      <c r="DF1729" s="262"/>
      <c r="DG1729" s="262"/>
      <c r="DH1729" s="262"/>
      <c r="DI1729" s="262"/>
      <c r="DJ1729" s="262"/>
      <c r="DK1729" s="262"/>
      <c r="DL1729" s="262"/>
      <c r="DM1729" s="262"/>
      <c r="DN1729" s="262"/>
      <c r="DO1729" s="262"/>
      <c r="DP1729" s="262"/>
      <c r="DQ1729" s="262"/>
      <c r="DR1729" s="262"/>
      <c r="DS1729" s="262"/>
      <c r="DT1729" s="262"/>
      <c r="DU1729" s="262"/>
      <c r="DV1729" s="262"/>
      <c r="DW1729" s="262"/>
      <c r="DX1729" s="262"/>
      <c r="DY1729" s="262"/>
      <c r="DZ1729" s="262"/>
      <c r="EA1729" s="262"/>
      <c r="EB1729" s="262"/>
      <c r="EC1729" s="262"/>
      <c r="ED1729" s="262"/>
      <c r="EE1729" s="262"/>
      <c r="EF1729" s="262"/>
      <c r="EG1729" s="262"/>
      <c r="EH1729" s="262"/>
      <c r="EI1729" s="262"/>
      <c r="EJ1729" s="262"/>
      <c r="EK1729" s="262"/>
      <c r="EL1729" s="262"/>
      <c r="EM1729" s="262"/>
      <c r="EN1729" s="262"/>
      <c r="EO1729" s="262"/>
      <c r="EP1729" s="262"/>
      <c r="EQ1729" s="262"/>
      <c r="ER1729" s="262"/>
      <c r="ES1729" s="262"/>
      <c r="ET1729" s="262"/>
      <c r="EU1729" s="262"/>
      <c r="EV1729" s="262"/>
      <c r="EW1729" s="262"/>
      <c r="EX1729" s="262"/>
      <c r="EY1729" s="262"/>
      <c r="EZ1729" s="262"/>
      <c r="FA1729" s="262"/>
      <c r="FB1729" s="262"/>
      <c r="FC1729" s="262"/>
      <c r="FD1729" s="262"/>
      <c r="FE1729" s="262"/>
      <c r="FF1729" s="262"/>
      <c r="FG1729" s="262"/>
      <c r="FH1729" s="262"/>
      <c r="FI1729" s="262"/>
      <c r="FJ1729" s="262"/>
      <c r="FK1729" s="262"/>
      <c r="FL1729" s="262"/>
      <c r="FM1729" s="262"/>
      <c r="FN1729" s="262"/>
      <c r="FO1729" s="262"/>
      <c r="FP1729" s="262"/>
      <c r="FQ1729" s="262"/>
      <c r="FR1729" s="262"/>
      <c r="FS1729" s="262"/>
      <c r="FT1729" s="262"/>
      <c r="FU1729" s="262"/>
      <c r="FV1729" s="262"/>
      <c r="FW1729" s="262"/>
      <c r="FX1729" s="262"/>
      <c r="FY1729" s="262"/>
      <c r="FZ1729" s="262"/>
      <c r="GA1729" s="262"/>
      <c r="GB1729" s="262"/>
      <c r="GC1729" s="262"/>
      <c r="GD1729" s="262"/>
    </row>
    <row r="1730" spans="1:186" s="263" customFormat="1" x14ac:dyDescent="0.2">
      <c r="A1730" s="339" t="s">
        <v>13627</v>
      </c>
      <c r="B1730" s="280" t="s">
        <v>7998</v>
      </c>
      <c r="C1730" s="281" t="s">
        <v>7999</v>
      </c>
      <c r="D1730" s="130" t="s">
        <v>18</v>
      </c>
      <c r="E1730" s="130">
        <v>1</v>
      </c>
      <c r="F1730" s="130"/>
      <c r="G1730" s="282">
        <v>5</v>
      </c>
      <c r="H1730" s="283">
        <v>1.6666666666666666E-2</v>
      </c>
      <c r="I1730" s="358">
        <v>427</v>
      </c>
      <c r="J1730" s="132"/>
      <c r="K1730" s="283"/>
      <c r="L1730" s="284">
        <f>IF(ISNUMBER(I1730),ROUND(H1730*E1730*I1730,2),"")</f>
        <v>7.12</v>
      </c>
      <c r="M1730" s="284">
        <f t="shared" si="31"/>
        <v>213.6</v>
      </c>
      <c r="N1730" s="131"/>
      <c r="O1730" s="340"/>
      <c r="P1730" s="262"/>
      <c r="Q1730" s="262"/>
      <c r="R1730" s="262"/>
      <c r="S1730" s="262"/>
      <c r="T1730" s="262"/>
      <c r="U1730" s="262"/>
      <c r="V1730" s="262"/>
      <c r="W1730" s="262"/>
      <c r="X1730" s="262"/>
      <c r="Y1730" s="262"/>
      <c r="Z1730" s="262"/>
      <c r="AA1730" s="262"/>
      <c r="AB1730" s="262"/>
      <c r="AC1730" s="262"/>
      <c r="AD1730" s="262"/>
      <c r="AE1730" s="262"/>
      <c r="AF1730" s="262"/>
      <c r="AG1730" s="262"/>
      <c r="AH1730" s="262"/>
      <c r="AI1730" s="262"/>
      <c r="AJ1730" s="262"/>
      <c r="AK1730" s="262"/>
      <c r="AL1730" s="262"/>
      <c r="AM1730" s="262"/>
      <c r="AN1730" s="262"/>
      <c r="AO1730" s="262"/>
      <c r="AP1730" s="262"/>
      <c r="AQ1730" s="262"/>
      <c r="AR1730" s="262"/>
      <c r="AS1730" s="262"/>
      <c r="AT1730" s="262"/>
      <c r="AU1730" s="262"/>
      <c r="AV1730" s="262"/>
      <c r="AW1730" s="262"/>
      <c r="AX1730" s="262"/>
      <c r="AY1730" s="262"/>
      <c r="AZ1730" s="262"/>
      <c r="BA1730" s="262"/>
      <c r="BB1730" s="262"/>
      <c r="BC1730" s="262"/>
      <c r="BD1730" s="262"/>
      <c r="BE1730" s="262"/>
      <c r="BF1730" s="262"/>
      <c r="BG1730" s="262"/>
      <c r="BH1730" s="262"/>
      <c r="BI1730" s="262"/>
      <c r="BJ1730" s="262"/>
      <c r="BK1730" s="262"/>
      <c r="BL1730" s="262"/>
      <c r="BM1730" s="262"/>
      <c r="BN1730" s="262"/>
      <c r="BO1730" s="262"/>
      <c r="BP1730" s="262"/>
      <c r="BQ1730" s="262"/>
      <c r="BR1730" s="262"/>
      <c r="BS1730" s="262"/>
      <c r="BT1730" s="262"/>
      <c r="BU1730" s="262"/>
      <c r="BV1730" s="262"/>
      <c r="BW1730" s="262"/>
      <c r="BX1730" s="262"/>
      <c r="BY1730" s="262"/>
      <c r="BZ1730" s="262"/>
      <c r="CA1730" s="262"/>
      <c r="CB1730" s="262"/>
      <c r="CC1730" s="262"/>
      <c r="CD1730" s="262"/>
      <c r="CE1730" s="262"/>
      <c r="CF1730" s="262"/>
      <c r="CG1730" s="262"/>
      <c r="CH1730" s="262"/>
      <c r="CI1730" s="262"/>
      <c r="CJ1730" s="262"/>
      <c r="CK1730" s="262"/>
      <c r="CL1730" s="262"/>
      <c r="CM1730" s="262"/>
      <c r="CN1730" s="262"/>
      <c r="CO1730" s="262"/>
      <c r="CP1730" s="262"/>
      <c r="CQ1730" s="262"/>
      <c r="CR1730" s="262"/>
      <c r="CS1730" s="262"/>
      <c r="CT1730" s="262"/>
      <c r="CU1730" s="262"/>
      <c r="CV1730" s="262"/>
      <c r="CW1730" s="262"/>
      <c r="CX1730" s="262"/>
      <c r="CY1730" s="262"/>
      <c r="CZ1730" s="262"/>
      <c r="DA1730" s="262"/>
      <c r="DB1730" s="262"/>
      <c r="DC1730" s="262"/>
      <c r="DD1730" s="262"/>
      <c r="DE1730" s="262"/>
      <c r="DF1730" s="262"/>
      <c r="DG1730" s="262"/>
      <c r="DH1730" s="262"/>
      <c r="DI1730" s="262"/>
      <c r="DJ1730" s="262"/>
      <c r="DK1730" s="262"/>
      <c r="DL1730" s="262"/>
      <c r="DM1730" s="262"/>
      <c r="DN1730" s="262"/>
      <c r="DO1730" s="262"/>
      <c r="DP1730" s="262"/>
      <c r="DQ1730" s="262"/>
      <c r="DR1730" s="262"/>
      <c r="DS1730" s="262"/>
      <c r="DT1730" s="262"/>
      <c r="DU1730" s="262"/>
      <c r="DV1730" s="262"/>
      <c r="DW1730" s="262"/>
      <c r="DX1730" s="262"/>
      <c r="DY1730" s="262"/>
      <c r="DZ1730" s="262"/>
      <c r="EA1730" s="262"/>
      <c r="EB1730" s="262"/>
      <c r="EC1730" s="262"/>
      <c r="ED1730" s="262"/>
      <c r="EE1730" s="262"/>
      <c r="EF1730" s="262"/>
      <c r="EG1730" s="262"/>
      <c r="EH1730" s="262"/>
      <c r="EI1730" s="262"/>
      <c r="EJ1730" s="262"/>
      <c r="EK1730" s="262"/>
      <c r="EL1730" s="262"/>
      <c r="EM1730" s="262"/>
      <c r="EN1730" s="262"/>
      <c r="EO1730" s="262"/>
      <c r="EP1730" s="262"/>
      <c r="EQ1730" s="262"/>
      <c r="ER1730" s="262"/>
      <c r="ES1730" s="262"/>
      <c r="ET1730" s="262"/>
      <c r="EU1730" s="262"/>
      <c r="EV1730" s="262"/>
      <c r="EW1730" s="262"/>
      <c r="EX1730" s="262"/>
      <c r="EY1730" s="262"/>
      <c r="EZ1730" s="262"/>
      <c r="FA1730" s="262"/>
      <c r="FB1730" s="262"/>
      <c r="FC1730" s="262"/>
      <c r="FD1730" s="262"/>
      <c r="FE1730" s="262"/>
      <c r="FF1730" s="262"/>
      <c r="FG1730" s="262"/>
      <c r="FH1730" s="262"/>
      <c r="FI1730" s="262"/>
      <c r="FJ1730" s="262"/>
      <c r="FK1730" s="262"/>
      <c r="FL1730" s="262"/>
      <c r="FM1730" s="262"/>
      <c r="FN1730" s="262"/>
      <c r="FO1730" s="262"/>
      <c r="FP1730" s="262"/>
      <c r="FQ1730" s="262"/>
      <c r="FR1730" s="262"/>
      <c r="FS1730" s="262"/>
      <c r="FT1730" s="262"/>
      <c r="FU1730" s="262"/>
      <c r="FV1730" s="262"/>
      <c r="FW1730" s="262"/>
      <c r="FX1730" s="262"/>
      <c r="FY1730" s="262"/>
      <c r="FZ1730" s="262"/>
      <c r="GA1730" s="262"/>
      <c r="GB1730" s="262"/>
      <c r="GC1730" s="262"/>
      <c r="GD1730" s="262"/>
    </row>
    <row r="1731" spans="1:186" s="263" customFormat="1" x14ac:dyDescent="0.2">
      <c r="A1731" s="339" t="s">
        <v>13628</v>
      </c>
      <c r="B1731" s="280" t="s">
        <v>8000</v>
      </c>
      <c r="C1731" s="281" t="s">
        <v>8001</v>
      </c>
      <c r="D1731" s="130" t="s">
        <v>18</v>
      </c>
      <c r="E1731" s="130">
        <v>1</v>
      </c>
      <c r="F1731" s="130"/>
      <c r="G1731" s="282">
        <v>5</v>
      </c>
      <c r="H1731" s="283">
        <v>1.6666666666666666E-2</v>
      </c>
      <c r="I1731" s="358">
        <v>284.83</v>
      </c>
      <c r="J1731" s="132"/>
      <c r="K1731" s="283"/>
      <c r="L1731" s="284">
        <f>IF(ISNUMBER(I1731),ROUND(H1731*E1731*I1731,2),"")</f>
        <v>4.75</v>
      </c>
      <c r="M1731" s="284">
        <f t="shared" si="31"/>
        <v>142.5</v>
      </c>
      <c r="N1731" s="131"/>
      <c r="O1731" s="340"/>
      <c r="P1731" s="262"/>
      <c r="Q1731" s="262"/>
      <c r="R1731" s="262"/>
      <c r="S1731" s="262"/>
      <c r="T1731" s="262"/>
      <c r="U1731" s="262"/>
      <c r="V1731" s="262"/>
      <c r="W1731" s="262"/>
      <c r="X1731" s="262"/>
      <c r="Y1731" s="262"/>
      <c r="Z1731" s="262"/>
      <c r="AA1731" s="262"/>
      <c r="AB1731" s="262"/>
      <c r="AC1731" s="262"/>
      <c r="AD1731" s="262"/>
      <c r="AE1731" s="262"/>
      <c r="AF1731" s="262"/>
      <c r="AG1731" s="262"/>
      <c r="AH1731" s="262"/>
      <c r="AI1731" s="262"/>
      <c r="AJ1731" s="262"/>
      <c r="AK1731" s="262"/>
      <c r="AL1731" s="262"/>
      <c r="AM1731" s="262"/>
      <c r="AN1731" s="262"/>
      <c r="AO1731" s="262"/>
      <c r="AP1731" s="262"/>
      <c r="AQ1731" s="262"/>
      <c r="AR1731" s="262"/>
      <c r="AS1731" s="262"/>
      <c r="AT1731" s="262"/>
      <c r="AU1731" s="262"/>
      <c r="AV1731" s="262"/>
      <c r="AW1731" s="262"/>
      <c r="AX1731" s="262"/>
      <c r="AY1731" s="262"/>
      <c r="AZ1731" s="262"/>
      <c r="BA1731" s="262"/>
      <c r="BB1731" s="262"/>
      <c r="BC1731" s="262"/>
      <c r="BD1731" s="262"/>
      <c r="BE1731" s="262"/>
      <c r="BF1731" s="262"/>
      <c r="BG1731" s="262"/>
      <c r="BH1731" s="262"/>
      <c r="BI1731" s="262"/>
      <c r="BJ1731" s="262"/>
      <c r="BK1731" s="262"/>
      <c r="BL1731" s="262"/>
      <c r="BM1731" s="262"/>
      <c r="BN1731" s="262"/>
      <c r="BO1731" s="262"/>
      <c r="BP1731" s="262"/>
      <c r="BQ1731" s="262"/>
      <c r="BR1731" s="262"/>
      <c r="BS1731" s="262"/>
      <c r="BT1731" s="262"/>
      <c r="BU1731" s="262"/>
      <c r="BV1731" s="262"/>
      <c r="BW1731" s="262"/>
      <c r="BX1731" s="262"/>
      <c r="BY1731" s="262"/>
      <c r="BZ1731" s="262"/>
      <c r="CA1731" s="262"/>
      <c r="CB1731" s="262"/>
      <c r="CC1731" s="262"/>
      <c r="CD1731" s="262"/>
      <c r="CE1731" s="262"/>
      <c r="CF1731" s="262"/>
      <c r="CG1731" s="262"/>
      <c r="CH1731" s="262"/>
      <c r="CI1731" s="262"/>
      <c r="CJ1731" s="262"/>
      <c r="CK1731" s="262"/>
      <c r="CL1731" s="262"/>
      <c r="CM1731" s="262"/>
      <c r="CN1731" s="262"/>
      <c r="CO1731" s="262"/>
      <c r="CP1731" s="262"/>
      <c r="CQ1731" s="262"/>
      <c r="CR1731" s="262"/>
      <c r="CS1731" s="262"/>
      <c r="CT1731" s="262"/>
      <c r="CU1731" s="262"/>
      <c r="CV1731" s="262"/>
      <c r="CW1731" s="262"/>
      <c r="CX1731" s="262"/>
      <c r="CY1731" s="262"/>
      <c r="CZ1731" s="262"/>
      <c r="DA1731" s="262"/>
      <c r="DB1731" s="262"/>
      <c r="DC1731" s="262"/>
      <c r="DD1731" s="262"/>
      <c r="DE1731" s="262"/>
      <c r="DF1731" s="262"/>
      <c r="DG1731" s="262"/>
      <c r="DH1731" s="262"/>
      <c r="DI1731" s="262"/>
      <c r="DJ1731" s="262"/>
      <c r="DK1731" s="262"/>
      <c r="DL1731" s="262"/>
      <c r="DM1731" s="262"/>
      <c r="DN1731" s="262"/>
      <c r="DO1731" s="262"/>
      <c r="DP1731" s="262"/>
      <c r="DQ1731" s="262"/>
      <c r="DR1731" s="262"/>
      <c r="DS1731" s="262"/>
      <c r="DT1731" s="262"/>
      <c r="DU1731" s="262"/>
      <c r="DV1731" s="262"/>
      <c r="DW1731" s="262"/>
      <c r="DX1731" s="262"/>
      <c r="DY1731" s="262"/>
      <c r="DZ1731" s="262"/>
      <c r="EA1731" s="262"/>
      <c r="EB1731" s="262"/>
      <c r="EC1731" s="262"/>
      <c r="ED1731" s="262"/>
      <c r="EE1731" s="262"/>
      <c r="EF1731" s="262"/>
      <c r="EG1731" s="262"/>
      <c r="EH1731" s="262"/>
      <c r="EI1731" s="262"/>
      <c r="EJ1731" s="262"/>
      <c r="EK1731" s="262"/>
      <c r="EL1731" s="262"/>
      <c r="EM1731" s="262"/>
      <c r="EN1731" s="262"/>
      <c r="EO1731" s="262"/>
      <c r="EP1731" s="262"/>
      <c r="EQ1731" s="262"/>
      <c r="ER1731" s="262"/>
      <c r="ES1731" s="262"/>
      <c r="ET1731" s="262"/>
      <c r="EU1731" s="262"/>
      <c r="EV1731" s="262"/>
      <c r="EW1731" s="262"/>
      <c r="EX1731" s="262"/>
      <c r="EY1731" s="262"/>
      <c r="EZ1731" s="262"/>
      <c r="FA1731" s="262"/>
      <c r="FB1731" s="262"/>
      <c r="FC1731" s="262"/>
      <c r="FD1731" s="262"/>
      <c r="FE1731" s="262"/>
      <c r="FF1731" s="262"/>
      <c r="FG1731" s="262"/>
      <c r="FH1731" s="262"/>
      <c r="FI1731" s="262"/>
      <c r="FJ1731" s="262"/>
      <c r="FK1731" s="262"/>
      <c r="FL1731" s="262"/>
      <c r="FM1731" s="262"/>
      <c r="FN1731" s="262"/>
      <c r="FO1731" s="262"/>
      <c r="FP1731" s="262"/>
      <c r="FQ1731" s="262"/>
      <c r="FR1731" s="262"/>
      <c r="FS1731" s="262"/>
      <c r="FT1731" s="262"/>
      <c r="FU1731" s="262"/>
      <c r="FV1731" s="262"/>
      <c r="FW1731" s="262"/>
      <c r="FX1731" s="262"/>
      <c r="FY1731" s="262"/>
      <c r="FZ1731" s="262"/>
      <c r="GA1731" s="262"/>
      <c r="GB1731" s="262"/>
      <c r="GC1731" s="262"/>
      <c r="GD1731" s="262"/>
    </row>
    <row r="1732" spans="1:186" s="263" customFormat="1" x14ac:dyDescent="0.2">
      <c r="A1732" s="339" t="s">
        <v>13629</v>
      </c>
      <c r="B1732" s="280" t="s">
        <v>8002</v>
      </c>
      <c r="C1732" s="281" t="s">
        <v>8003</v>
      </c>
      <c r="D1732" s="130" t="s">
        <v>18</v>
      </c>
      <c r="E1732" s="130">
        <v>1</v>
      </c>
      <c r="F1732" s="130"/>
      <c r="G1732" s="282">
        <v>5</v>
      </c>
      <c r="H1732" s="283">
        <v>1.6666666666666666E-2</v>
      </c>
      <c r="I1732" s="358">
        <v>358.22</v>
      </c>
      <c r="J1732" s="132"/>
      <c r="K1732" s="283"/>
      <c r="L1732" s="284">
        <f>IF(ISNUMBER(I1732),ROUND(H1732*E1732*I1732,2),"")</f>
        <v>5.97</v>
      </c>
      <c r="M1732" s="284">
        <f t="shared" si="31"/>
        <v>179.1</v>
      </c>
      <c r="N1732" s="131"/>
      <c r="O1732" s="340"/>
      <c r="P1732" s="262"/>
      <c r="Q1732" s="262"/>
      <c r="R1732" s="262"/>
      <c r="S1732" s="262"/>
      <c r="T1732" s="262"/>
      <c r="U1732" s="262"/>
      <c r="V1732" s="262"/>
      <c r="W1732" s="262"/>
      <c r="X1732" s="262"/>
      <c r="Y1732" s="262"/>
      <c r="Z1732" s="262"/>
      <c r="AA1732" s="262"/>
      <c r="AB1732" s="262"/>
      <c r="AC1732" s="262"/>
      <c r="AD1732" s="262"/>
      <c r="AE1732" s="262"/>
      <c r="AF1732" s="262"/>
      <c r="AG1732" s="262"/>
      <c r="AH1732" s="262"/>
      <c r="AI1732" s="262"/>
      <c r="AJ1732" s="262"/>
      <c r="AK1732" s="262"/>
      <c r="AL1732" s="262"/>
      <c r="AM1732" s="262"/>
      <c r="AN1732" s="262"/>
      <c r="AO1732" s="262"/>
      <c r="AP1732" s="262"/>
      <c r="AQ1732" s="262"/>
      <c r="AR1732" s="262"/>
      <c r="AS1732" s="262"/>
      <c r="AT1732" s="262"/>
      <c r="AU1732" s="262"/>
      <c r="AV1732" s="262"/>
      <c r="AW1732" s="262"/>
      <c r="AX1732" s="262"/>
      <c r="AY1732" s="262"/>
      <c r="AZ1732" s="262"/>
      <c r="BA1732" s="262"/>
      <c r="BB1732" s="262"/>
      <c r="BC1732" s="262"/>
      <c r="BD1732" s="262"/>
      <c r="BE1732" s="262"/>
      <c r="BF1732" s="262"/>
      <c r="BG1732" s="262"/>
      <c r="BH1732" s="262"/>
      <c r="BI1732" s="262"/>
      <c r="BJ1732" s="262"/>
      <c r="BK1732" s="262"/>
      <c r="BL1732" s="262"/>
      <c r="BM1732" s="262"/>
      <c r="BN1732" s="262"/>
      <c r="BO1732" s="262"/>
      <c r="BP1732" s="262"/>
      <c r="BQ1732" s="262"/>
      <c r="BR1732" s="262"/>
      <c r="BS1732" s="262"/>
      <c r="BT1732" s="262"/>
      <c r="BU1732" s="262"/>
      <c r="BV1732" s="262"/>
      <c r="BW1732" s="262"/>
      <c r="BX1732" s="262"/>
      <c r="BY1732" s="262"/>
      <c r="BZ1732" s="262"/>
      <c r="CA1732" s="262"/>
      <c r="CB1732" s="262"/>
      <c r="CC1732" s="262"/>
      <c r="CD1732" s="262"/>
      <c r="CE1732" s="262"/>
      <c r="CF1732" s="262"/>
      <c r="CG1732" s="262"/>
      <c r="CH1732" s="262"/>
      <c r="CI1732" s="262"/>
      <c r="CJ1732" s="262"/>
      <c r="CK1732" s="262"/>
      <c r="CL1732" s="262"/>
      <c r="CM1732" s="262"/>
      <c r="CN1732" s="262"/>
      <c r="CO1732" s="262"/>
      <c r="CP1732" s="262"/>
      <c r="CQ1732" s="262"/>
      <c r="CR1732" s="262"/>
      <c r="CS1732" s="262"/>
      <c r="CT1732" s="262"/>
      <c r="CU1732" s="262"/>
      <c r="CV1732" s="262"/>
      <c r="CW1732" s="262"/>
      <c r="CX1732" s="262"/>
      <c r="CY1732" s="262"/>
      <c r="CZ1732" s="262"/>
      <c r="DA1732" s="262"/>
      <c r="DB1732" s="262"/>
      <c r="DC1732" s="262"/>
      <c r="DD1732" s="262"/>
      <c r="DE1732" s="262"/>
      <c r="DF1732" s="262"/>
      <c r="DG1732" s="262"/>
      <c r="DH1732" s="262"/>
      <c r="DI1732" s="262"/>
      <c r="DJ1732" s="262"/>
      <c r="DK1732" s="262"/>
      <c r="DL1732" s="262"/>
      <c r="DM1732" s="262"/>
      <c r="DN1732" s="262"/>
      <c r="DO1732" s="262"/>
      <c r="DP1732" s="262"/>
      <c r="DQ1732" s="262"/>
      <c r="DR1732" s="262"/>
      <c r="DS1732" s="262"/>
      <c r="DT1732" s="262"/>
      <c r="DU1732" s="262"/>
      <c r="DV1732" s="262"/>
      <c r="DW1732" s="262"/>
      <c r="DX1732" s="262"/>
      <c r="DY1732" s="262"/>
      <c r="DZ1732" s="262"/>
      <c r="EA1732" s="262"/>
      <c r="EB1732" s="262"/>
      <c r="EC1732" s="262"/>
      <c r="ED1732" s="262"/>
      <c r="EE1732" s="262"/>
      <c r="EF1732" s="262"/>
      <c r="EG1732" s="262"/>
      <c r="EH1732" s="262"/>
      <c r="EI1732" s="262"/>
      <c r="EJ1732" s="262"/>
      <c r="EK1732" s="262"/>
      <c r="EL1732" s="262"/>
      <c r="EM1732" s="262"/>
      <c r="EN1732" s="262"/>
      <c r="EO1732" s="262"/>
      <c r="EP1732" s="262"/>
      <c r="EQ1732" s="262"/>
      <c r="ER1732" s="262"/>
      <c r="ES1732" s="262"/>
      <c r="ET1732" s="262"/>
      <c r="EU1732" s="262"/>
      <c r="EV1732" s="262"/>
      <c r="EW1732" s="262"/>
      <c r="EX1732" s="262"/>
      <c r="EY1732" s="262"/>
      <c r="EZ1732" s="262"/>
      <c r="FA1732" s="262"/>
      <c r="FB1732" s="262"/>
      <c r="FC1732" s="262"/>
      <c r="FD1732" s="262"/>
      <c r="FE1732" s="262"/>
      <c r="FF1732" s="262"/>
      <c r="FG1732" s="262"/>
      <c r="FH1732" s="262"/>
      <c r="FI1732" s="262"/>
      <c r="FJ1732" s="262"/>
      <c r="FK1732" s="262"/>
      <c r="FL1732" s="262"/>
      <c r="FM1732" s="262"/>
      <c r="FN1732" s="262"/>
      <c r="FO1732" s="262"/>
      <c r="FP1732" s="262"/>
      <c r="FQ1732" s="262"/>
      <c r="FR1732" s="262"/>
      <c r="FS1732" s="262"/>
      <c r="FT1732" s="262"/>
      <c r="FU1732" s="262"/>
      <c r="FV1732" s="262"/>
      <c r="FW1732" s="262"/>
      <c r="FX1732" s="262"/>
      <c r="FY1732" s="262"/>
      <c r="FZ1732" s="262"/>
      <c r="GA1732" s="262"/>
      <c r="GB1732" s="262"/>
      <c r="GC1732" s="262"/>
      <c r="GD1732" s="262"/>
    </row>
    <row r="1733" spans="1:186" s="263" customFormat="1" x14ac:dyDescent="0.2">
      <c r="A1733" s="339" t="s">
        <v>13630</v>
      </c>
      <c r="B1733" s="280" t="s">
        <v>8004</v>
      </c>
      <c r="C1733" s="281" t="s">
        <v>8005</v>
      </c>
      <c r="D1733" s="130" t="s">
        <v>18</v>
      </c>
      <c r="E1733" s="130">
        <v>1</v>
      </c>
      <c r="F1733" s="130"/>
      <c r="G1733" s="282">
        <v>5</v>
      </c>
      <c r="H1733" s="283">
        <v>1.6666666666666666E-2</v>
      </c>
      <c r="I1733" s="358">
        <v>1180.5999999999999</v>
      </c>
      <c r="J1733" s="132"/>
      <c r="K1733" s="283"/>
      <c r="L1733" s="284">
        <f>IF(ISNUMBER(I1733),ROUND(H1733*E1733*I1733,2),"")</f>
        <v>19.68</v>
      </c>
      <c r="M1733" s="284">
        <f t="shared" si="31"/>
        <v>590.4</v>
      </c>
      <c r="N1733" s="131"/>
      <c r="O1733" s="340"/>
      <c r="P1733" s="262"/>
      <c r="Q1733" s="262"/>
      <c r="R1733" s="262"/>
      <c r="S1733" s="262"/>
      <c r="T1733" s="262"/>
      <c r="U1733" s="262"/>
      <c r="V1733" s="262"/>
      <c r="W1733" s="262"/>
      <c r="X1733" s="262"/>
      <c r="Y1733" s="262"/>
      <c r="Z1733" s="262"/>
      <c r="AA1733" s="262"/>
      <c r="AB1733" s="262"/>
      <c r="AC1733" s="262"/>
      <c r="AD1733" s="262"/>
      <c r="AE1733" s="262"/>
      <c r="AF1733" s="262"/>
      <c r="AG1733" s="262"/>
      <c r="AH1733" s="262"/>
      <c r="AI1733" s="262"/>
      <c r="AJ1733" s="262"/>
      <c r="AK1733" s="262"/>
      <c r="AL1733" s="262"/>
      <c r="AM1733" s="262"/>
      <c r="AN1733" s="262"/>
      <c r="AO1733" s="262"/>
      <c r="AP1733" s="262"/>
      <c r="AQ1733" s="262"/>
      <c r="AR1733" s="262"/>
      <c r="AS1733" s="262"/>
      <c r="AT1733" s="262"/>
      <c r="AU1733" s="262"/>
      <c r="AV1733" s="262"/>
      <c r="AW1733" s="262"/>
      <c r="AX1733" s="262"/>
      <c r="AY1733" s="262"/>
      <c r="AZ1733" s="262"/>
      <c r="BA1733" s="262"/>
      <c r="BB1733" s="262"/>
      <c r="BC1733" s="262"/>
      <c r="BD1733" s="262"/>
      <c r="BE1733" s="262"/>
      <c r="BF1733" s="262"/>
      <c r="BG1733" s="262"/>
      <c r="BH1733" s="262"/>
      <c r="BI1733" s="262"/>
      <c r="BJ1733" s="262"/>
      <c r="BK1733" s="262"/>
      <c r="BL1733" s="262"/>
      <c r="BM1733" s="262"/>
      <c r="BN1733" s="262"/>
      <c r="BO1733" s="262"/>
      <c r="BP1733" s="262"/>
      <c r="BQ1733" s="262"/>
      <c r="BR1733" s="262"/>
      <c r="BS1733" s="262"/>
      <c r="BT1733" s="262"/>
      <c r="BU1733" s="262"/>
      <c r="BV1733" s="262"/>
      <c r="BW1733" s="262"/>
      <c r="BX1733" s="262"/>
      <c r="BY1733" s="262"/>
      <c r="BZ1733" s="262"/>
      <c r="CA1733" s="262"/>
      <c r="CB1733" s="262"/>
      <c r="CC1733" s="262"/>
      <c r="CD1733" s="262"/>
      <c r="CE1733" s="262"/>
      <c r="CF1733" s="262"/>
      <c r="CG1733" s="262"/>
      <c r="CH1733" s="262"/>
      <c r="CI1733" s="262"/>
      <c r="CJ1733" s="262"/>
      <c r="CK1733" s="262"/>
      <c r="CL1733" s="262"/>
      <c r="CM1733" s="262"/>
      <c r="CN1733" s="262"/>
      <c r="CO1733" s="262"/>
      <c r="CP1733" s="262"/>
      <c r="CQ1733" s="262"/>
      <c r="CR1733" s="262"/>
      <c r="CS1733" s="262"/>
      <c r="CT1733" s="262"/>
      <c r="CU1733" s="262"/>
      <c r="CV1733" s="262"/>
      <c r="CW1733" s="262"/>
      <c r="CX1733" s="262"/>
      <c r="CY1733" s="262"/>
      <c r="CZ1733" s="262"/>
      <c r="DA1733" s="262"/>
      <c r="DB1733" s="262"/>
      <c r="DC1733" s="262"/>
      <c r="DD1733" s="262"/>
      <c r="DE1733" s="262"/>
      <c r="DF1733" s="262"/>
      <c r="DG1733" s="262"/>
      <c r="DH1733" s="262"/>
      <c r="DI1733" s="262"/>
      <c r="DJ1733" s="262"/>
      <c r="DK1733" s="262"/>
      <c r="DL1733" s="262"/>
      <c r="DM1733" s="262"/>
      <c r="DN1733" s="262"/>
      <c r="DO1733" s="262"/>
      <c r="DP1733" s="262"/>
      <c r="DQ1733" s="262"/>
      <c r="DR1733" s="262"/>
      <c r="DS1733" s="262"/>
      <c r="DT1733" s="262"/>
      <c r="DU1733" s="262"/>
      <c r="DV1733" s="262"/>
      <c r="DW1733" s="262"/>
      <c r="DX1733" s="262"/>
      <c r="DY1733" s="262"/>
      <c r="DZ1733" s="262"/>
      <c r="EA1733" s="262"/>
      <c r="EB1733" s="262"/>
      <c r="EC1733" s="262"/>
      <c r="ED1733" s="262"/>
      <c r="EE1733" s="262"/>
      <c r="EF1733" s="262"/>
      <c r="EG1733" s="262"/>
      <c r="EH1733" s="262"/>
      <c r="EI1733" s="262"/>
      <c r="EJ1733" s="262"/>
      <c r="EK1733" s="262"/>
      <c r="EL1733" s="262"/>
      <c r="EM1733" s="262"/>
      <c r="EN1733" s="262"/>
      <c r="EO1733" s="262"/>
      <c r="EP1733" s="262"/>
      <c r="EQ1733" s="262"/>
      <c r="ER1733" s="262"/>
      <c r="ES1733" s="262"/>
      <c r="ET1733" s="262"/>
      <c r="EU1733" s="262"/>
      <c r="EV1733" s="262"/>
      <c r="EW1733" s="262"/>
      <c r="EX1733" s="262"/>
      <c r="EY1733" s="262"/>
      <c r="EZ1733" s="262"/>
      <c r="FA1733" s="262"/>
      <c r="FB1733" s="262"/>
      <c r="FC1733" s="262"/>
      <c r="FD1733" s="262"/>
      <c r="FE1733" s="262"/>
      <c r="FF1733" s="262"/>
      <c r="FG1733" s="262"/>
      <c r="FH1733" s="262"/>
      <c r="FI1733" s="262"/>
      <c r="FJ1733" s="262"/>
      <c r="FK1733" s="262"/>
      <c r="FL1733" s="262"/>
      <c r="FM1733" s="262"/>
      <c r="FN1733" s="262"/>
      <c r="FO1733" s="262"/>
      <c r="FP1733" s="262"/>
      <c r="FQ1733" s="262"/>
      <c r="FR1733" s="262"/>
      <c r="FS1733" s="262"/>
      <c r="FT1733" s="262"/>
      <c r="FU1733" s="262"/>
      <c r="FV1733" s="262"/>
      <c r="FW1733" s="262"/>
      <c r="FX1733" s="262"/>
      <c r="FY1733" s="262"/>
      <c r="FZ1733" s="262"/>
      <c r="GA1733" s="262"/>
      <c r="GB1733" s="262"/>
      <c r="GC1733" s="262"/>
      <c r="GD1733" s="262"/>
    </row>
    <row r="1734" spans="1:186" s="263" customFormat="1" x14ac:dyDescent="0.2">
      <c r="A1734" s="339" t="s">
        <v>13631</v>
      </c>
      <c r="B1734" s="280" t="s">
        <v>8006</v>
      </c>
      <c r="C1734" s="281" t="s">
        <v>8007</v>
      </c>
      <c r="D1734" s="130" t="s">
        <v>18</v>
      </c>
      <c r="E1734" s="130">
        <v>1</v>
      </c>
      <c r="F1734" s="130"/>
      <c r="G1734" s="282">
        <v>5</v>
      </c>
      <c r="H1734" s="283">
        <v>1.6666666666666666E-2</v>
      </c>
      <c r="I1734" s="358">
        <v>2664.99</v>
      </c>
      <c r="J1734" s="132"/>
      <c r="K1734" s="283"/>
      <c r="L1734" s="284">
        <f>IF(ISNUMBER(I1734),ROUND(H1734*E1734*I1734,2),"")</f>
        <v>44.42</v>
      </c>
      <c r="M1734" s="284">
        <f t="shared" si="31"/>
        <v>1332.6</v>
      </c>
      <c r="N1734" s="131"/>
      <c r="O1734" s="340"/>
      <c r="P1734" s="262"/>
      <c r="Q1734" s="262"/>
      <c r="R1734" s="262"/>
      <c r="S1734" s="262"/>
      <c r="T1734" s="262"/>
      <c r="U1734" s="262"/>
      <c r="V1734" s="262"/>
      <c r="W1734" s="262"/>
      <c r="X1734" s="262"/>
      <c r="Y1734" s="262"/>
      <c r="Z1734" s="262"/>
      <c r="AA1734" s="262"/>
      <c r="AB1734" s="262"/>
      <c r="AC1734" s="262"/>
      <c r="AD1734" s="262"/>
      <c r="AE1734" s="262"/>
      <c r="AF1734" s="262"/>
      <c r="AG1734" s="262"/>
      <c r="AH1734" s="262"/>
      <c r="AI1734" s="262"/>
      <c r="AJ1734" s="262"/>
      <c r="AK1734" s="262"/>
      <c r="AL1734" s="262"/>
      <c r="AM1734" s="262"/>
      <c r="AN1734" s="262"/>
      <c r="AO1734" s="262"/>
      <c r="AP1734" s="262"/>
      <c r="AQ1734" s="262"/>
      <c r="AR1734" s="262"/>
      <c r="AS1734" s="262"/>
      <c r="AT1734" s="262"/>
      <c r="AU1734" s="262"/>
      <c r="AV1734" s="262"/>
      <c r="AW1734" s="262"/>
      <c r="AX1734" s="262"/>
      <c r="AY1734" s="262"/>
      <c r="AZ1734" s="262"/>
      <c r="BA1734" s="262"/>
      <c r="BB1734" s="262"/>
      <c r="BC1734" s="262"/>
      <c r="BD1734" s="262"/>
      <c r="BE1734" s="262"/>
      <c r="BF1734" s="262"/>
      <c r="BG1734" s="262"/>
      <c r="BH1734" s="262"/>
      <c r="BI1734" s="262"/>
      <c r="BJ1734" s="262"/>
      <c r="BK1734" s="262"/>
      <c r="BL1734" s="262"/>
      <c r="BM1734" s="262"/>
      <c r="BN1734" s="262"/>
      <c r="BO1734" s="262"/>
      <c r="BP1734" s="262"/>
      <c r="BQ1734" s="262"/>
      <c r="BR1734" s="262"/>
      <c r="BS1734" s="262"/>
      <c r="BT1734" s="262"/>
      <c r="BU1734" s="262"/>
      <c r="BV1734" s="262"/>
      <c r="BW1734" s="262"/>
      <c r="BX1734" s="262"/>
      <c r="BY1734" s="262"/>
      <c r="BZ1734" s="262"/>
      <c r="CA1734" s="262"/>
      <c r="CB1734" s="262"/>
      <c r="CC1734" s="262"/>
      <c r="CD1734" s="262"/>
      <c r="CE1734" s="262"/>
      <c r="CF1734" s="262"/>
      <c r="CG1734" s="262"/>
      <c r="CH1734" s="262"/>
      <c r="CI1734" s="262"/>
      <c r="CJ1734" s="262"/>
      <c r="CK1734" s="262"/>
      <c r="CL1734" s="262"/>
      <c r="CM1734" s="262"/>
      <c r="CN1734" s="262"/>
      <c r="CO1734" s="262"/>
      <c r="CP1734" s="262"/>
      <c r="CQ1734" s="262"/>
      <c r="CR1734" s="262"/>
      <c r="CS1734" s="262"/>
      <c r="CT1734" s="262"/>
      <c r="CU1734" s="262"/>
      <c r="CV1734" s="262"/>
      <c r="CW1734" s="262"/>
      <c r="CX1734" s="262"/>
      <c r="CY1734" s="262"/>
      <c r="CZ1734" s="262"/>
      <c r="DA1734" s="262"/>
      <c r="DB1734" s="262"/>
      <c r="DC1734" s="262"/>
      <c r="DD1734" s="262"/>
      <c r="DE1734" s="262"/>
      <c r="DF1734" s="262"/>
      <c r="DG1734" s="262"/>
      <c r="DH1734" s="262"/>
      <c r="DI1734" s="262"/>
      <c r="DJ1734" s="262"/>
      <c r="DK1734" s="262"/>
      <c r="DL1734" s="262"/>
      <c r="DM1734" s="262"/>
      <c r="DN1734" s="262"/>
      <c r="DO1734" s="262"/>
      <c r="DP1734" s="262"/>
      <c r="DQ1734" s="262"/>
      <c r="DR1734" s="262"/>
      <c r="DS1734" s="262"/>
      <c r="DT1734" s="262"/>
      <c r="DU1734" s="262"/>
      <c r="DV1734" s="262"/>
      <c r="DW1734" s="262"/>
      <c r="DX1734" s="262"/>
      <c r="DY1734" s="262"/>
      <c r="DZ1734" s="262"/>
      <c r="EA1734" s="262"/>
      <c r="EB1734" s="262"/>
      <c r="EC1734" s="262"/>
      <c r="ED1734" s="262"/>
      <c r="EE1734" s="262"/>
      <c r="EF1734" s="262"/>
      <c r="EG1734" s="262"/>
      <c r="EH1734" s="262"/>
      <c r="EI1734" s="262"/>
      <c r="EJ1734" s="262"/>
      <c r="EK1734" s="262"/>
      <c r="EL1734" s="262"/>
      <c r="EM1734" s="262"/>
      <c r="EN1734" s="262"/>
      <c r="EO1734" s="262"/>
      <c r="EP1734" s="262"/>
      <c r="EQ1734" s="262"/>
      <c r="ER1734" s="262"/>
      <c r="ES1734" s="262"/>
      <c r="ET1734" s="262"/>
      <c r="EU1734" s="262"/>
      <c r="EV1734" s="262"/>
      <c r="EW1734" s="262"/>
      <c r="EX1734" s="262"/>
      <c r="EY1734" s="262"/>
      <c r="EZ1734" s="262"/>
      <c r="FA1734" s="262"/>
      <c r="FB1734" s="262"/>
      <c r="FC1734" s="262"/>
      <c r="FD1734" s="262"/>
      <c r="FE1734" s="262"/>
      <c r="FF1734" s="262"/>
      <c r="FG1734" s="262"/>
      <c r="FH1734" s="262"/>
      <c r="FI1734" s="262"/>
      <c r="FJ1734" s="262"/>
      <c r="FK1734" s="262"/>
      <c r="FL1734" s="262"/>
      <c r="FM1734" s="262"/>
      <c r="FN1734" s="262"/>
      <c r="FO1734" s="262"/>
      <c r="FP1734" s="262"/>
      <c r="FQ1734" s="262"/>
      <c r="FR1734" s="262"/>
      <c r="FS1734" s="262"/>
      <c r="FT1734" s="262"/>
      <c r="FU1734" s="262"/>
      <c r="FV1734" s="262"/>
      <c r="FW1734" s="262"/>
      <c r="FX1734" s="262"/>
      <c r="FY1734" s="262"/>
      <c r="FZ1734" s="262"/>
      <c r="GA1734" s="262"/>
      <c r="GB1734" s="262"/>
      <c r="GC1734" s="262"/>
      <c r="GD1734" s="262"/>
    </row>
    <row r="1735" spans="1:186" s="263" customFormat="1" x14ac:dyDescent="0.2">
      <c r="A1735" s="339" t="s">
        <v>13632</v>
      </c>
      <c r="B1735" s="280" t="s">
        <v>8008</v>
      </c>
      <c r="C1735" s="281" t="s">
        <v>8009</v>
      </c>
      <c r="D1735" s="130" t="s">
        <v>18</v>
      </c>
      <c r="E1735" s="130">
        <v>1</v>
      </c>
      <c r="F1735" s="130"/>
      <c r="G1735" s="282">
        <v>5</v>
      </c>
      <c r="H1735" s="283">
        <v>1.6666666666666666E-2</v>
      </c>
      <c r="I1735" s="358">
        <v>759.41</v>
      </c>
      <c r="J1735" s="132"/>
      <c r="K1735" s="283"/>
      <c r="L1735" s="284">
        <f>IF(ISNUMBER(I1735),ROUND(H1735*E1735*I1735,2),"")</f>
        <v>12.66</v>
      </c>
      <c r="M1735" s="284">
        <f t="shared" si="31"/>
        <v>379.8</v>
      </c>
      <c r="N1735" s="131"/>
      <c r="O1735" s="340"/>
      <c r="P1735" s="262"/>
      <c r="Q1735" s="262"/>
      <c r="R1735" s="262"/>
      <c r="S1735" s="262"/>
      <c r="T1735" s="262"/>
      <c r="U1735" s="262"/>
      <c r="V1735" s="262"/>
      <c r="W1735" s="262"/>
      <c r="X1735" s="262"/>
      <c r="Y1735" s="262"/>
      <c r="Z1735" s="262"/>
      <c r="AA1735" s="262"/>
      <c r="AB1735" s="262"/>
      <c r="AC1735" s="262"/>
      <c r="AD1735" s="262"/>
      <c r="AE1735" s="262"/>
      <c r="AF1735" s="262"/>
      <c r="AG1735" s="262"/>
      <c r="AH1735" s="262"/>
      <c r="AI1735" s="262"/>
      <c r="AJ1735" s="262"/>
      <c r="AK1735" s="262"/>
      <c r="AL1735" s="262"/>
      <c r="AM1735" s="262"/>
      <c r="AN1735" s="262"/>
      <c r="AO1735" s="262"/>
      <c r="AP1735" s="262"/>
      <c r="AQ1735" s="262"/>
      <c r="AR1735" s="262"/>
      <c r="AS1735" s="262"/>
      <c r="AT1735" s="262"/>
      <c r="AU1735" s="262"/>
      <c r="AV1735" s="262"/>
      <c r="AW1735" s="262"/>
      <c r="AX1735" s="262"/>
      <c r="AY1735" s="262"/>
      <c r="AZ1735" s="262"/>
      <c r="BA1735" s="262"/>
      <c r="BB1735" s="262"/>
      <c r="BC1735" s="262"/>
      <c r="BD1735" s="262"/>
      <c r="BE1735" s="262"/>
      <c r="BF1735" s="262"/>
      <c r="BG1735" s="262"/>
      <c r="BH1735" s="262"/>
      <c r="BI1735" s="262"/>
      <c r="BJ1735" s="262"/>
      <c r="BK1735" s="262"/>
      <c r="BL1735" s="262"/>
      <c r="BM1735" s="262"/>
      <c r="BN1735" s="262"/>
      <c r="BO1735" s="262"/>
      <c r="BP1735" s="262"/>
      <c r="BQ1735" s="262"/>
      <c r="BR1735" s="262"/>
      <c r="BS1735" s="262"/>
      <c r="BT1735" s="262"/>
      <c r="BU1735" s="262"/>
      <c r="BV1735" s="262"/>
      <c r="BW1735" s="262"/>
      <c r="BX1735" s="262"/>
      <c r="BY1735" s="262"/>
      <c r="BZ1735" s="262"/>
      <c r="CA1735" s="262"/>
      <c r="CB1735" s="262"/>
      <c r="CC1735" s="262"/>
      <c r="CD1735" s="262"/>
      <c r="CE1735" s="262"/>
      <c r="CF1735" s="262"/>
      <c r="CG1735" s="262"/>
      <c r="CH1735" s="262"/>
      <c r="CI1735" s="262"/>
      <c r="CJ1735" s="262"/>
      <c r="CK1735" s="262"/>
      <c r="CL1735" s="262"/>
      <c r="CM1735" s="262"/>
      <c r="CN1735" s="262"/>
      <c r="CO1735" s="262"/>
      <c r="CP1735" s="262"/>
      <c r="CQ1735" s="262"/>
      <c r="CR1735" s="262"/>
      <c r="CS1735" s="262"/>
      <c r="CT1735" s="262"/>
      <c r="CU1735" s="262"/>
      <c r="CV1735" s="262"/>
      <c r="CW1735" s="262"/>
      <c r="CX1735" s="262"/>
      <c r="CY1735" s="262"/>
      <c r="CZ1735" s="262"/>
      <c r="DA1735" s="262"/>
      <c r="DB1735" s="262"/>
      <c r="DC1735" s="262"/>
      <c r="DD1735" s="262"/>
      <c r="DE1735" s="262"/>
      <c r="DF1735" s="262"/>
      <c r="DG1735" s="262"/>
      <c r="DH1735" s="262"/>
      <c r="DI1735" s="262"/>
      <c r="DJ1735" s="262"/>
      <c r="DK1735" s="262"/>
      <c r="DL1735" s="262"/>
      <c r="DM1735" s="262"/>
      <c r="DN1735" s="262"/>
      <c r="DO1735" s="262"/>
      <c r="DP1735" s="262"/>
      <c r="DQ1735" s="262"/>
      <c r="DR1735" s="262"/>
      <c r="DS1735" s="262"/>
      <c r="DT1735" s="262"/>
      <c r="DU1735" s="262"/>
      <c r="DV1735" s="262"/>
      <c r="DW1735" s="262"/>
      <c r="DX1735" s="262"/>
      <c r="DY1735" s="262"/>
      <c r="DZ1735" s="262"/>
      <c r="EA1735" s="262"/>
      <c r="EB1735" s="262"/>
      <c r="EC1735" s="262"/>
      <c r="ED1735" s="262"/>
      <c r="EE1735" s="262"/>
      <c r="EF1735" s="262"/>
      <c r="EG1735" s="262"/>
      <c r="EH1735" s="262"/>
      <c r="EI1735" s="262"/>
      <c r="EJ1735" s="262"/>
      <c r="EK1735" s="262"/>
      <c r="EL1735" s="262"/>
      <c r="EM1735" s="262"/>
      <c r="EN1735" s="262"/>
      <c r="EO1735" s="262"/>
      <c r="EP1735" s="262"/>
      <c r="EQ1735" s="262"/>
      <c r="ER1735" s="262"/>
      <c r="ES1735" s="262"/>
      <c r="ET1735" s="262"/>
      <c r="EU1735" s="262"/>
      <c r="EV1735" s="262"/>
      <c r="EW1735" s="262"/>
      <c r="EX1735" s="262"/>
      <c r="EY1735" s="262"/>
      <c r="EZ1735" s="262"/>
      <c r="FA1735" s="262"/>
      <c r="FB1735" s="262"/>
      <c r="FC1735" s="262"/>
      <c r="FD1735" s="262"/>
      <c r="FE1735" s="262"/>
      <c r="FF1735" s="262"/>
      <c r="FG1735" s="262"/>
      <c r="FH1735" s="262"/>
      <c r="FI1735" s="262"/>
      <c r="FJ1735" s="262"/>
      <c r="FK1735" s="262"/>
      <c r="FL1735" s="262"/>
      <c r="FM1735" s="262"/>
      <c r="FN1735" s="262"/>
      <c r="FO1735" s="262"/>
      <c r="FP1735" s="262"/>
      <c r="FQ1735" s="262"/>
      <c r="FR1735" s="262"/>
      <c r="FS1735" s="262"/>
      <c r="FT1735" s="262"/>
      <c r="FU1735" s="262"/>
      <c r="FV1735" s="262"/>
      <c r="FW1735" s="262"/>
      <c r="FX1735" s="262"/>
      <c r="FY1735" s="262"/>
      <c r="FZ1735" s="262"/>
      <c r="GA1735" s="262"/>
      <c r="GB1735" s="262"/>
      <c r="GC1735" s="262"/>
      <c r="GD1735" s="262"/>
    </row>
    <row r="1736" spans="1:186" s="263" customFormat="1" x14ac:dyDescent="0.2">
      <c r="A1736" s="339" t="s">
        <v>13633</v>
      </c>
      <c r="B1736" s="280" t="s">
        <v>9576</v>
      </c>
      <c r="C1736" s="281" t="s">
        <v>9577</v>
      </c>
      <c r="D1736" s="130" t="s">
        <v>18</v>
      </c>
      <c r="E1736" s="130">
        <v>1</v>
      </c>
      <c r="F1736" s="130"/>
      <c r="G1736" s="282">
        <v>5</v>
      </c>
      <c r="H1736" s="283">
        <v>1.6666666666666666E-2</v>
      </c>
      <c r="I1736" s="358">
        <v>449.78</v>
      </c>
      <c r="J1736" s="132"/>
      <c r="K1736" s="283"/>
      <c r="L1736" s="284">
        <f>IF(ISNUMBER(I1736),ROUND(H1736*E1736*I1736,2),"")</f>
        <v>7.5</v>
      </c>
      <c r="M1736" s="284">
        <f t="shared" si="31"/>
        <v>225</v>
      </c>
      <c r="N1736" s="131"/>
      <c r="O1736" s="340"/>
      <c r="P1736" s="262"/>
      <c r="Q1736" s="262"/>
      <c r="R1736" s="262"/>
      <c r="S1736" s="262"/>
      <c r="T1736" s="262"/>
      <c r="U1736" s="262"/>
      <c r="V1736" s="262"/>
      <c r="W1736" s="262"/>
      <c r="X1736" s="262"/>
      <c r="Y1736" s="262"/>
      <c r="Z1736" s="262"/>
      <c r="AA1736" s="262"/>
      <c r="AB1736" s="262"/>
      <c r="AC1736" s="262"/>
      <c r="AD1736" s="262"/>
      <c r="AE1736" s="262"/>
      <c r="AF1736" s="262"/>
      <c r="AG1736" s="262"/>
      <c r="AH1736" s="262"/>
      <c r="AI1736" s="262"/>
      <c r="AJ1736" s="262"/>
      <c r="AK1736" s="262"/>
      <c r="AL1736" s="262"/>
      <c r="AM1736" s="262"/>
      <c r="AN1736" s="262"/>
      <c r="AO1736" s="262"/>
      <c r="AP1736" s="262"/>
      <c r="AQ1736" s="262"/>
      <c r="AR1736" s="262"/>
      <c r="AS1736" s="262"/>
      <c r="AT1736" s="262"/>
      <c r="AU1736" s="262"/>
      <c r="AV1736" s="262"/>
      <c r="AW1736" s="262"/>
      <c r="AX1736" s="262"/>
      <c r="AY1736" s="262"/>
      <c r="AZ1736" s="262"/>
      <c r="BA1736" s="262"/>
      <c r="BB1736" s="262"/>
      <c r="BC1736" s="262"/>
      <c r="BD1736" s="262"/>
      <c r="BE1736" s="262"/>
      <c r="BF1736" s="262"/>
      <c r="BG1736" s="262"/>
      <c r="BH1736" s="262"/>
      <c r="BI1736" s="262"/>
      <c r="BJ1736" s="262"/>
      <c r="BK1736" s="262"/>
      <c r="BL1736" s="262"/>
      <c r="BM1736" s="262"/>
      <c r="BN1736" s="262"/>
      <c r="BO1736" s="262"/>
      <c r="BP1736" s="262"/>
      <c r="BQ1736" s="262"/>
      <c r="BR1736" s="262"/>
      <c r="BS1736" s="262"/>
      <c r="BT1736" s="262"/>
      <c r="BU1736" s="262"/>
      <c r="BV1736" s="262"/>
      <c r="BW1736" s="262"/>
      <c r="BX1736" s="262"/>
      <c r="BY1736" s="262"/>
      <c r="BZ1736" s="262"/>
      <c r="CA1736" s="262"/>
      <c r="CB1736" s="262"/>
      <c r="CC1736" s="262"/>
      <c r="CD1736" s="262"/>
      <c r="CE1736" s="262"/>
      <c r="CF1736" s="262"/>
      <c r="CG1736" s="262"/>
      <c r="CH1736" s="262"/>
      <c r="CI1736" s="262"/>
      <c r="CJ1736" s="262"/>
      <c r="CK1736" s="262"/>
      <c r="CL1736" s="262"/>
      <c r="CM1736" s="262"/>
      <c r="CN1736" s="262"/>
      <c r="CO1736" s="262"/>
      <c r="CP1736" s="262"/>
      <c r="CQ1736" s="262"/>
      <c r="CR1736" s="262"/>
      <c r="CS1736" s="262"/>
      <c r="CT1736" s="262"/>
      <c r="CU1736" s="262"/>
      <c r="CV1736" s="262"/>
      <c r="CW1736" s="262"/>
      <c r="CX1736" s="262"/>
      <c r="CY1736" s="262"/>
      <c r="CZ1736" s="262"/>
      <c r="DA1736" s="262"/>
      <c r="DB1736" s="262"/>
      <c r="DC1736" s="262"/>
      <c r="DD1736" s="262"/>
      <c r="DE1736" s="262"/>
      <c r="DF1736" s="262"/>
      <c r="DG1736" s="262"/>
      <c r="DH1736" s="262"/>
      <c r="DI1736" s="262"/>
      <c r="DJ1736" s="262"/>
      <c r="DK1736" s="262"/>
      <c r="DL1736" s="262"/>
      <c r="DM1736" s="262"/>
      <c r="DN1736" s="262"/>
      <c r="DO1736" s="262"/>
      <c r="DP1736" s="262"/>
      <c r="DQ1736" s="262"/>
      <c r="DR1736" s="262"/>
      <c r="DS1736" s="262"/>
      <c r="DT1736" s="262"/>
      <c r="DU1736" s="262"/>
      <c r="DV1736" s="262"/>
      <c r="DW1736" s="262"/>
      <c r="DX1736" s="262"/>
      <c r="DY1736" s="262"/>
      <c r="DZ1736" s="262"/>
      <c r="EA1736" s="262"/>
      <c r="EB1736" s="262"/>
      <c r="EC1736" s="262"/>
      <c r="ED1736" s="262"/>
      <c r="EE1736" s="262"/>
      <c r="EF1736" s="262"/>
      <c r="EG1736" s="262"/>
      <c r="EH1736" s="262"/>
      <c r="EI1736" s="262"/>
      <c r="EJ1736" s="262"/>
      <c r="EK1736" s="262"/>
      <c r="EL1736" s="262"/>
      <c r="EM1736" s="262"/>
      <c r="EN1736" s="262"/>
      <c r="EO1736" s="262"/>
      <c r="EP1736" s="262"/>
      <c r="EQ1736" s="262"/>
      <c r="ER1736" s="262"/>
      <c r="ES1736" s="262"/>
      <c r="ET1736" s="262"/>
      <c r="EU1736" s="262"/>
      <c r="EV1736" s="262"/>
      <c r="EW1736" s="262"/>
      <c r="EX1736" s="262"/>
      <c r="EY1736" s="262"/>
      <c r="EZ1736" s="262"/>
      <c r="FA1736" s="262"/>
      <c r="FB1736" s="262"/>
      <c r="FC1736" s="262"/>
      <c r="FD1736" s="262"/>
      <c r="FE1736" s="262"/>
      <c r="FF1736" s="262"/>
      <c r="FG1736" s="262"/>
      <c r="FH1736" s="262"/>
      <c r="FI1736" s="262"/>
      <c r="FJ1736" s="262"/>
      <c r="FK1736" s="262"/>
      <c r="FL1736" s="262"/>
      <c r="FM1736" s="262"/>
      <c r="FN1736" s="262"/>
      <c r="FO1736" s="262"/>
      <c r="FP1736" s="262"/>
      <c r="FQ1736" s="262"/>
      <c r="FR1736" s="262"/>
      <c r="FS1736" s="262"/>
      <c r="FT1736" s="262"/>
      <c r="FU1736" s="262"/>
      <c r="FV1736" s="262"/>
      <c r="FW1736" s="262"/>
      <c r="FX1736" s="262"/>
      <c r="FY1736" s="262"/>
      <c r="FZ1736" s="262"/>
      <c r="GA1736" s="262"/>
      <c r="GB1736" s="262"/>
      <c r="GC1736" s="262"/>
      <c r="GD1736" s="262"/>
    </row>
    <row r="1737" spans="1:186" s="263" customFormat="1" x14ac:dyDescent="0.2">
      <c r="A1737" s="339" t="s">
        <v>13634</v>
      </c>
      <c r="B1737" s="280" t="s">
        <v>9578</v>
      </c>
      <c r="C1737" s="281" t="s">
        <v>9579</v>
      </c>
      <c r="D1737" s="130" t="s">
        <v>18</v>
      </c>
      <c r="E1737" s="130">
        <v>1</v>
      </c>
      <c r="F1737" s="130"/>
      <c r="G1737" s="282">
        <v>5</v>
      </c>
      <c r="H1737" s="283">
        <v>1.6666666666666666E-2</v>
      </c>
      <c r="I1737" s="358">
        <v>81.66</v>
      </c>
      <c r="J1737" s="132"/>
      <c r="K1737" s="283"/>
      <c r="L1737" s="284">
        <f>IF(ISNUMBER(I1737),ROUND(H1737*E1737*I1737,2),"")</f>
        <v>1.36</v>
      </c>
      <c r="M1737" s="284">
        <f t="shared" si="31"/>
        <v>40.799999999999997</v>
      </c>
      <c r="N1737" s="131"/>
      <c r="O1737" s="340"/>
      <c r="P1737" s="262"/>
      <c r="Q1737" s="262"/>
      <c r="R1737" s="262"/>
      <c r="S1737" s="262"/>
      <c r="T1737" s="262"/>
      <c r="U1737" s="262"/>
      <c r="V1737" s="262"/>
      <c r="W1737" s="262"/>
      <c r="X1737" s="262"/>
      <c r="Y1737" s="262"/>
      <c r="Z1737" s="262"/>
      <c r="AA1737" s="262"/>
      <c r="AB1737" s="262"/>
      <c r="AC1737" s="262"/>
      <c r="AD1737" s="262"/>
      <c r="AE1737" s="262"/>
      <c r="AF1737" s="262"/>
      <c r="AG1737" s="262"/>
      <c r="AH1737" s="262"/>
      <c r="AI1737" s="262"/>
      <c r="AJ1737" s="262"/>
      <c r="AK1737" s="262"/>
      <c r="AL1737" s="262"/>
      <c r="AM1737" s="262"/>
      <c r="AN1737" s="262"/>
      <c r="AO1737" s="262"/>
      <c r="AP1737" s="262"/>
      <c r="AQ1737" s="262"/>
      <c r="AR1737" s="262"/>
      <c r="AS1737" s="262"/>
      <c r="AT1737" s="262"/>
      <c r="AU1737" s="262"/>
      <c r="AV1737" s="262"/>
      <c r="AW1737" s="262"/>
      <c r="AX1737" s="262"/>
      <c r="AY1737" s="262"/>
      <c r="AZ1737" s="262"/>
      <c r="BA1737" s="262"/>
      <c r="BB1737" s="262"/>
      <c r="BC1737" s="262"/>
      <c r="BD1737" s="262"/>
      <c r="BE1737" s="262"/>
      <c r="BF1737" s="262"/>
      <c r="BG1737" s="262"/>
      <c r="BH1737" s="262"/>
      <c r="BI1737" s="262"/>
      <c r="BJ1737" s="262"/>
      <c r="BK1737" s="262"/>
      <c r="BL1737" s="262"/>
      <c r="BM1737" s="262"/>
      <c r="BN1737" s="262"/>
      <c r="BO1737" s="262"/>
      <c r="BP1737" s="262"/>
      <c r="BQ1737" s="262"/>
      <c r="BR1737" s="262"/>
      <c r="BS1737" s="262"/>
      <c r="BT1737" s="262"/>
      <c r="BU1737" s="262"/>
      <c r="BV1737" s="262"/>
      <c r="BW1737" s="262"/>
      <c r="BX1737" s="262"/>
      <c r="BY1737" s="262"/>
      <c r="BZ1737" s="262"/>
      <c r="CA1737" s="262"/>
      <c r="CB1737" s="262"/>
      <c r="CC1737" s="262"/>
      <c r="CD1737" s="262"/>
      <c r="CE1737" s="262"/>
      <c r="CF1737" s="262"/>
      <c r="CG1737" s="262"/>
      <c r="CH1737" s="262"/>
      <c r="CI1737" s="262"/>
      <c r="CJ1737" s="262"/>
      <c r="CK1737" s="262"/>
      <c r="CL1737" s="262"/>
      <c r="CM1737" s="262"/>
      <c r="CN1737" s="262"/>
      <c r="CO1737" s="262"/>
      <c r="CP1737" s="262"/>
      <c r="CQ1737" s="262"/>
      <c r="CR1737" s="262"/>
      <c r="CS1737" s="262"/>
      <c r="CT1737" s="262"/>
      <c r="CU1737" s="262"/>
      <c r="CV1737" s="262"/>
      <c r="CW1737" s="262"/>
      <c r="CX1737" s="262"/>
      <c r="CY1737" s="262"/>
      <c r="CZ1737" s="262"/>
      <c r="DA1737" s="262"/>
      <c r="DB1737" s="262"/>
      <c r="DC1737" s="262"/>
      <c r="DD1737" s="262"/>
      <c r="DE1737" s="262"/>
      <c r="DF1737" s="262"/>
      <c r="DG1737" s="262"/>
      <c r="DH1737" s="262"/>
      <c r="DI1737" s="262"/>
      <c r="DJ1737" s="262"/>
      <c r="DK1737" s="262"/>
      <c r="DL1737" s="262"/>
      <c r="DM1737" s="262"/>
      <c r="DN1737" s="262"/>
      <c r="DO1737" s="262"/>
      <c r="DP1737" s="262"/>
      <c r="DQ1737" s="262"/>
      <c r="DR1737" s="262"/>
      <c r="DS1737" s="262"/>
      <c r="DT1737" s="262"/>
      <c r="DU1737" s="262"/>
      <c r="DV1737" s="262"/>
      <c r="DW1737" s="262"/>
      <c r="DX1737" s="262"/>
      <c r="DY1737" s="262"/>
      <c r="DZ1737" s="262"/>
      <c r="EA1737" s="262"/>
      <c r="EB1737" s="262"/>
      <c r="EC1737" s="262"/>
      <c r="ED1737" s="262"/>
      <c r="EE1737" s="262"/>
      <c r="EF1737" s="262"/>
      <c r="EG1737" s="262"/>
      <c r="EH1737" s="262"/>
      <c r="EI1737" s="262"/>
      <c r="EJ1737" s="262"/>
      <c r="EK1737" s="262"/>
      <c r="EL1737" s="262"/>
      <c r="EM1737" s="262"/>
      <c r="EN1737" s="262"/>
      <c r="EO1737" s="262"/>
      <c r="EP1737" s="262"/>
      <c r="EQ1737" s="262"/>
      <c r="ER1737" s="262"/>
      <c r="ES1737" s="262"/>
      <c r="ET1737" s="262"/>
      <c r="EU1737" s="262"/>
      <c r="EV1737" s="262"/>
      <c r="EW1737" s="262"/>
      <c r="EX1737" s="262"/>
      <c r="EY1737" s="262"/>
      <c r="EZ1737" s="262"/>
      <c r="FA1737" s="262"/>
      <c r="FB1737" s="262"/>
      <c r="FC1737" s="262"/>
      <c r="FD1737" s="262"/>
      <c r="FE1737" s="262"/>
      <c r="FF1737" s="262"/>
      <c r="FG1737" s="262"/>
      <c r="FH1737" s="262"/>
      <c r="FI1737" s="262"/>
      <c r="FJ1737" s="262"/>
      <c r="FK1737" s="262"/>
      <c r="FL1737" s="262"/>
      <c r="FM1737" s="262"/>
      <c r="FN1737" s="262"/>
      <c r="FO1737" s="262"/>
      <c r="FP1737" s="262"/>
      <c r="FQ1737" s="262"/>
      <c r="FR1737" s="262"/>
      <c r="FS1737" s="262"/>
      <c r="FT1737" s="262"/>
      <c r="FU1737" s="262"/>
      <c r="FV1737" s="262"/>
      <c r="FW1737" s="262"/>
      <c r="FX1737" s="262"/>
      <c r="FY1737" s="262"/>
      <c r="FZ1737" s="262"/>
      <c r="GA1737" s="262"/>
      <c r="GB1737" s="262"/>
      <c r="GC1737" s="262"/>
      <c r="GD1737" s="262"/>
    </row>
    <row r="1738" spans="1:186" s="263" customFormat="1" x14ac:dyDescent="0.2">
      <c r="A1738" s="339" t="s">
        <v>13635</v>
      </c>
      <c r="B1738" s="280" t="s">
        <v>9580</v>
      </c>
      <c r="C1738" s="281" t="s">
        <v>9581</v>
      </c>
      <c r="D1738" s="130" t="s">
        <v>18</v>
      </c>
      <c r="E1738" s="130">
        <v>1</v>
      </c>
      <c r="F1738" s="130"/>
      <c r="G1738" s="282">
        <v>5</v>
      </c>
      <c r="H1738" s="283">
        <v>1.6666666666666666E-2</v>
      </c>
      <c r="I1738" s="358">
        <v>39.020000000000003</v>
      </c>
      <c r="J1738" s="132"/>
      <c r="K1738" s="283"/>
      <c r="L1738" s="284">
        <f>IF(ISNUMBER(I1738),ROUND(H1738*E1738*I1738,2),"")</f>
        <v>0.65</v>
      </c>
      <c r="M1738" s="284">
        <f t="shared" si="31"/>
        <v>19.5</v>
      </c>
      <c r="N1738" s="131"/>
      <c r="O1738" s="340"/>
      <c r="P1738" s="262"/>
      <c r="Q1738" s="262"/>
      <c r="R1738" s="262"/>
      <c r="S1738" s="262"/>
      <c r="T1738" s="262"/>
      <c r="U1738" s="262"/>
      <c r="V1738" s="262"/>
      <c r="W1738" s="262"/>
      <c r="X1738" s="262"/>
      <c r="Y1738" s="262"/>
      <c r="Z1738" s="262"/>
      <c r="AA1738" s="262"/>
      <c r="AB1738" s="262"/>
      <c r="AC1738" s="262"/>
      <c r="AD1738" s="262"/>
      <c r="AE1738" s="262"/>
      <c r="AF1738" s="262"/>
      <c r="AG1738" s="262"/>
      <c r="AH1738" s="262"/>
      <c r="AI1738" s="262"/>
      <c r="AJ1738" s="262"/>
      <c r="AK1738" s="262"/>
      <c r="AL1738" s="262"/>
      <c r="AM1738" s="262"/>
      <c r="AN1738" s="262"/>
      <c r="AO1738" s="262"/>
      <c r="AP1738" s="262"/>
      <c r="AQ1738" s="262"/>
      <c r="AR1738" s="262"/>
      <c r="AS1738" s="262"/>
      <c r="AT1738" s="262"/>
      <c r="AU1738" s="262"/>
      <c r="AV1738" s="262"/>
      <c r="AW1738" s="262"/>
      <c r="AX1738" s="262"/>
      <c r="AY1738" s="262"/>
      <c r="AZ1738" s="262"/>
      <c r="BA1738" s="262"/>
      <c r="BB1738" s="262"/>
      <c r="BC1738" s="262"/>
      <c r="BD1738" s="262"/>
      <c r="BE1738" s="262"/>
      <c r="BF1738" s="262"/>
      <c r="BG1738" s="262"/>
      <c r="BH1738" s="262"/>
      <c r="BI1738" s="262"/>
      <c r="BJ1738" s="262"/>
      <c r="BK1738" s="262"/>
      <c r="BL1738" s="262"/>
      <c r="BM1738" s="262"/>
      <c r="BN1738" s="262"/>
      <c r="BO1738" s="262"/>
      <c r="BP1738" s="262"/>
      <c r="BQ1738" s="262"/>
      <c r="BR1738" s="262"/>
      <c r="BS1738" s="262"/>
      <c r="BT1738" s="262"/>
      <c r="BU1738" s="262"/>
      <c r="BV1738" s="262"/>
      <c r="BW1738" s="262"/>
      <c r="BX1738" s="262"/>
      <c r="BY1738" s="262"/>
      <c r="BZ1738" s="262"/>
      <c r="CA1738" s="262"/>
      <c r="CB1738" s="262"/>
      <c r="CC1738" s="262"/>
      <c r="CD1738" s="262"/>
      <c r="CE1738" s="262"/>
      <c r="CF1738" s="262"/>
      <c r="CG1738" s="262"/>
      <c r="CH1738" s="262"/>
      <c r="CI1738" s="262"/>
      <c r="CJ1738" s="262"/>
      <c r="CK1738" s="262"/>
      <c r="CL1738" s="262"/>
      <c r="CM1738" s="262"/>
      <c r="CN1738" s="262"/>
      <c r="CO1738" s="262"/>
      <c r="CP1738" s="262"/>
      <c r="CQ1738" s="262"/>
      <c r="CR1738" s="262"/>
      <c r="CS1738" s="262"/>
      <c r="CT1738" s="262"/>
      <c r="CU1738" s="262"/>
      <c r="CV1738" s="262"/>
      <c r="CW1738" s="262"/>
      <c r="CX1738" s="262"/>
      <c r="CY1738" s="262"/>
      <c r="CZ1738" s="262"/>
      <c r="DA1738" s="262"/>
      <c r="DB1738" s="262"/>
      <c r="DC1738" s="262"/>
      <c r="DD1738" s="262"/>
      <c r="DE1738" s="262"/>
      <c r="DF1738" s="262"/>
      <c r="DG1738" s="262"/>
      <c r="DH1738" s="262"/>
      <c r="DI1738" s="262"/>
      <c r="DJ1738" s="262"/>
      <c r="DK1738" s="262"/>
      <c r="DL1738" s="262"/>
      <c r="DM1738" s="262"/>
      <c r="DN1738" s="262"/>
      <c r="DO1738" s="262"/>
      <c r="DP1738" s="262"/>
      <c r="DQ1738" s="262"/>
      <c r="DR1738" s="262"/>
      <c r="DS1738" s="262"/>
      <c r="DT1738" s="262"/>
      <c r="DU1738" s="262"/>
      <c r="DV1738" s="262"/>
      <c r="DW1738" s="262"/>
      <c r="DX1738" s="262"/>
      <c r="DY1738" s="262"/>
      <c r="DZ1738" s="262"/>
      <c r="EA1738" s="262"/>
      <c r="EB1738" s="262"/>
      <c r="EC1738" s="262"/>
      <c r="ED1738" s="262"/>
      <c r="EE1738" s="262"/>
      <c r="EF1738" s="262"/>
      <c r="EG1738" s="262"/>
      <c r="EH1738" s="262"/>
      <c r="EI1738" s="262"/>
      <c r="EJ1738" s="262"/>
      <c r="EK1738" s="262"/>
      <c r="EL1738" s="262"/>
      <c r="EM1738" s="262"/>
      <c r="EN1738" s="262"/>
      <c r="EO1738" s="262"/>
      <c r="EP1738" s="262"/>
      <c r="EQ1738" s="262"/>
      <c r="ER1738" s="262"/>
      <c r="ES1738" s="262"/>
      <c r="ET1738" s="262"/>
      <c r="EU1738" s="262"/>
      <c r="EV1738" s="262"/>
      <c r="EW1738" s="262"/>
      <c r="EX1738" s="262"/>
      <c r="EY1738" s="262"/>
      <c r="EZ1738" s="262"/>
      <c r="FA1738" s="262"/>
      <c r="FB1738" s="262"/>
      <c r="FC1738" s="262"/>
      <c r="FD1738" s="262"/>
      <c r="FE1738" s="262"/>
      <c r="FF1738" s="262"/>
      <c r="FG1738" s="262"/>
      <c r="FH1738" s="262"/>
      <c r="FI1738" s="262"/>
      <c r="FJ1738" s="262"/>
      <c r="FK1738" s="262"/>
      <c r="FL1738" s="262"/>
      <c r="FM1738" s="262"/>
      <c r="FN1738" s="262"/>
      <c r="FO1738" s="262"/>
      <c r="FP1738" s="262"/>
      <c r="FQ1738" s="262"/>
      <c r="FR1738" s="262"/>
      <c r="FS1738" s="262"/>
      <c r="FT1738" s="262"/>
      <c r="FU1738" s="262"/>
      <c r="FV1738" s="262"/>
      <c r="FW1738" s="262"/>
      <c r="FX1738" s="262"/>
      <c r="FY1738" s="262"/>
      <c r="FZ1738" s="262"/>
      <c r="GA1738" s="262"/>
      <c r="GB1738" s="262"/>
      <c r="GC1738" s="262"/>
      <c r="GD1738" s="262"/>
    </row>
    <row r="1739" spans="1:186" s="263" customFormat="1" x14ac:dyDescent="0.2">
      <c r="A1739" s="339" t="s">
        <v>13636</v>
      </c>
      <c r="B1739" s="280" t="s">
        <v>9584</v>
      </c>
      <c r="C1739" s="281" t="s">
        <v>9585</v>
      </c>
      <c r="D1739" s="130" t="s">
        <v>18</v>
      </c>
      <c r="E1739" s="130">
        <v>1</v>
      </c>
      <c r="F1739" s="130"/>
      <c r="G1739" s="282">
        <v>10</v>
      </c>
      <c r="H1739" s="283">
        <v>8.3333333333333332E-3</v>
      </c>
      <c r="I1739" s="358">
        <v>3544.68</v>
      </c>
      <c r="J1739" s="132"/>
      <c r="K1739" s="283"/>
      <c r="L1739" s="284">
        <f>IF(ISNUMBER(I1739),ROUND(H1739*E1739*I1739,2),"")</f>
        <v>29.54</v>
      </c>
      <c r="M1739" s="284">
        <f t="shared" si="31"/>
        <v>886.2</v>
      </c>
      <c r="N1739" s="131"/>
      <c r="O1739" s="340"/>
      <c r="P1739" s="262"/>
      <c r="Q1739" s="262"/>
      <c r="R1739" s="262"/>
      <c r="S1739" s="262"/>
      <c r="T1739" s="262"/>
      <c r="U1739" s="262"/>
      <c r="V1739" s="262"/>
      <c r="W1739" s="262"/>
      <c r="X1739" s="262"/>
      <c r="Y1739" s="262"/>
      <c r="Z1739" s="262"/>
      <c r="AA1739" s="262"/>
      <c r="AB1739" s="262"/>
      <c r="AC1739" s="262"/>
      <c r="AD1739" s="262"/>
      <c r="AE1739" s="262"/>
      <c r="AF1739" s="262"/>
      <c r="AG1739" s="262"/>
      <c r="AH1739" s="262"/>
      <c r="AI1739" s="262"/>
      <c r="AJ1739" s="262"/>
      <c r="AK1739" s="262"/>
      <c r="AL1739" s="262"/>
      <c r="AM1739" s="262"/>
      <c r="AN1739" s="262"/>
      <c r="AO1739" s="262"/>
      <c r="AP1739" s="262"/>
      <c r="AQ1739" s="262"/>
      <c r="AR1739" s="262"/>
      <c r="AS1739" s="262"/>
      <c r="AT1739" s="262"/>
      <c r="AU1739" s="262"/>
      <c r="AV1739" s="262"/>
      <c r="AW1739" s="262"/>
      <c r="AX1739" s="262"/>
      <c r="AY1739" s="262"/>
      <c r="AZ1739" s="262"/>
      <c r="BA1739" s="262"/>
      <c r="BB1739" s="262"/>
      <c r="BC1739" s="262"/>
      <c r="BD1739" s="262"/>
      <c r="BE1739" s="262"/>
      <c r="BF1739" s="262"/>
      <c r="BG1739" s="262"/>
      <c r="BH1739" s="262"/>
      <c r="BI1739" s="262"/>
      <c r="BJ1739" s="262"/>
      <c r="BK1739" s="262"/>
      <c r="BL1739" s="262"/>
      <c r="BM1739" s="262"/>
      <c r="BN1739" s="262"/>
      <c r="BO1739" s="262"/>
      <c r="BP1739" s="262"/>
      <c r="BQ1739" s="262"/>
      <c r="BR1739" s="262"/>
      <c r="BS1739" s="262"/>
      <c r="BT1739" s="262"/>
      <c r="BU1739" s="262"/>
      <c r="BV1739" s="262"/>
      <c r="BW1739" s="262"/>
      <c r="BX1739" s="262"/>
      <c r="BY1739" s="262"/>
      <c r="BZ1739" s="262"/>
      <c r="CA1739" s="262"/>
      <c r="CB1739" s="262"/>
      <c r="CC1739" s="262"/>
      <c r="CD1739" s="262"/>
      <c r="CE1739" s="262"/>
      <c r="CF1739" s="262"/>
      <c r="CG1739" s="262"/>
      <c r="CH1739" s="262"/>
      <c r="CI1739" s="262"/>
      <c r="CJ1739" s="262"/>
      <c r="CK1739" s="262"/>
      <c r="CL1739" s="262"/>
      <c r="CM1739" s="262"/>
      <c r="CN1739" s="262"/>
      <c r="CO1739" s="262"/>
      <c r="CP1739" s="262"/>
      <c r="CQ1739" s="262"/>
      <c r="CR1739" s="262"/>
      <c r="CS1739" s="262"/>
      <c r="CT1739" s="262"/>
      <c r="CU1739" s="262"/>
      <c r="CV1739" s="262"/>
      <c r="CW1739" s="262"/>
      <c r="CX1739" s="262"/>
      <c r="CY1739" s="262"/>
      <c r="CZ1739" s="262"/>
      <c r="DA1739" s="262"/>
      <c r="DB1739" s="262"/>
      <c r="DC1739" s="262"/>
      <c r="DD1739" s="262"/>
      <c r="DE1739" s="262"/>
      <c r="DF1739" s="262"/>
      <c r="DG1739" s="262"/>
      <c r="DH1739" s="262"/>
      <c r="DI1739" s="262"/>
      <c r="DJ1739" s="262"/>
      <c r="DK1739" s="262"/>
      <c r="DL1739" s="262"/>
      <c r="DM1739" s="262"/>
      <c r="DN1739" s="262"/>
      <c r="DO1739" s="262"/>
      <c r="DP1739" s="262"/>
      <c r="DQ1739" s="262"/>
      <c r="DR1739" s="262"/>
      <c r="DS1739" s="262"/>
      <c r="DT1739" s="262"/>
      <c r="DU1739" s="262"/>
      <c r="DV1739" s="262"/>
      <c r="DW1739" s="262"/>
      <c r="DX1739" s="262"/>
      <c r="DY1739" s="262"/>
      <c r="DZ1739" s="262"/>
      <c r="EA1739" s="262"/>
      <c r="EB1739" s="262"/>
      <c r="EC1739" s="262"/>
      <c r="ED1739" s="262"/>
      <c r="EE1739" s="262"/>
      <c r="EF1739" s="262"/>
      <c r="EG1739" s="262"/>
      <c r="EH1739" s="262"/>
      <c r="EI1739" s="262"/>
      <c r="EJ1739" s="262"/>
      <c r="EK1739" s="262"/>
      <c r="EL1739" s="262"/>
      <c r="EM1739" s="262"/>
      <c r="EN1739" s="262"/>
      <c r="EO1739" s="262"/>
      <c r="EP1739" s="262"/>
      <c r="EQ1739" s="262"/>
      <c r="ER1739" s="262"/>
      <c r="ES1739" s="262"/>
      <c r="ET1739" s="262"/>
      <c r="EU1739" s="262"/>
      <c r="EV1739" s="262"/>
      <c r="EW1739" s="262"/>
      <c r="EX1739" s="262"/>
      <c r="EY1739" s="262"/>
      <c r="EZ1739" s="262"/>
      <c r="FA1739" s="262"/>
      <c r="FB1739" s="262"/>
      <c r="FC1739" s="262"/>
      <c r="FD1739" s="262"/>
      <c r="FE1739" s="262"/>
      <c r="FF1739" s="262"/>
      <c r="FG1739" s="262"/>
      <c r="FH1739" s="262"/>
      <c r="FI1739" s="262"/>
      <c r="FJ1739" s="262"/>
      <c r="FK1739" s="262"/>
      <c r="FL1739" s="262"/>
      <c r="FM1739" s="262"/>
      <c r="FN1739" s="262"/>
      <c r="FO1739" s="262"/>
      <c r="FP1739" s="262"/>
      <c r="FQ1739" s="262"/>
      <c r="FR1739" s="262"/>
      <c r="FS1739" s="262"/>
      <c r="FT1739" s="262"/>
      <c r="FU1739" s="262"/>
      <c r="FV1739" s="262"/>
      <c r="FW1739" s="262"/>
      <c r="FX1739" s="262"/>
      <c r="FY1739" s="262"/>
      <c r="FZ1739" s="262"/>
      <c r="GA1739" s="262"/>
      <c r="GB1739" s="262"/>
      <c r="GC1739" s="262"/>
      <c r="GD1739" s="262"/>
    </row>
    <row r="1740" spans="1:186" s="263" customFormat="1" x14ac:dyDescent="0.2">
      <c r="A1740" s="339" t="s">
        <v>13637</v>
      </c>
      <c r="B1740" s="280" t="s">
        <v>9588</v>
      </c>
      <c r="C1740" s="281" t="s">
        <v>9589</v>
      </c>
      <c r="D1740" s="130" t="s">
        <v>18</v>
      </c>
      <c r="E1740" s="130">
        <v>1</v>
      </c>
      <c r="F1740" s="130"/>
      <c r="G1740" s="282">
        <v>5</v>
      </c>
      <c r="H1740" s="283">
        <v>1.6666666666666666E-2</v>
      </c>
      <c r="I1740" s="358">
        <v>9.11</v>
      </c>
      <c r="J1740" s="132"/>
      <c r="K1740" s="283"/>
      <c r="L1740" s="284">
        <f>IF(ISNUMBER(I1740),ROUND(H1740*E1740*I1740,2),"")</f>
        <v>0.15</v>
      </c>
      <c r="M1740" s="284">
        <f t="shared" si="31"/>
        <v>4.5</v>
      </c>
      <c r="N1740" s="131"/>
      <c r="O1740" s="340"/>
      <c r="P1740" s="262"/>
      <c r="Q1740" s="262"/>
      <c r="R1740" s="262"/>
      <c r="S1740" s="262"/>
      <c r="T1740" s="262"/>
      <c r="U1740" s="262"/>
      <c r="V1740" s="262"/>
      <c r="W1740" s="262"/>
      <c r="X1740" s="262"/>
      <c r="Y1740" s="262"/>
      <c r="Z1740" s="262"/>
      <c r="AA1740" s="262"/>
      <c r="AB1740" s="262"/>
      <c r="AC1740" s="262"/>
      <c r="AD1740" s="262"/>
      <c r="AE1740" s="262"/>
      <c r="AF1740" s="262"/>
      <c r="AG1740" s="262"/>
      <c r="AH1740" s="262"/>
      <c r="AI1740" s="262"/>
      <c r="AJ1740" s="262"/>
      <c r="AK1740" s="262"/>
      <c r="AL1740" s="262"/>
      <c r="AM1740" s="262"/>
      <c r="AN1740" s="262"/>
      <c r="AO1740" s="262"/>
      <c r="AP1740" s="262"/>
      <c r="AQ1740" s="262"/>
      <c r="AR1740" s="262"/>
      <c r="AS1740" s="262"/>
      <c r="AT1740" s="262"/>
      <c r="AU1740" s="262"/>
      <c r="AV1740" s="262"/>
      <c r="AW1740" s="262"/>
      <c r="AX1740" s="262"/>
      <c r="AY1740" s="262"/>
      <c r="AZ1740" s="262"/>
      <c r="BA1740" s="262"/>
      <c r="BB1740" s="262"/>
      <c r="BC1740" s="262"/>
      <c r="BD1740" s="262"/>
      <c r="BE1740" s="262"/>
      <c r="BF1740" s="262"/>
      <c r="BG1740" s="262"/>
      <c r="BH1740" s="262"/>
      <c r="BI1740" s="262"/>
      <c r="BJ1740" s="262"/>
      <c r="BK1740" s="262"/>
      <c r="BL1740" s="262"/>
      <c r="BM1740" s="262"/>
      <c r="BN1740" s="262"/>
      <c r="BO1740" s="262"/>
      <c r="BP1740" s="262"/>
      <c r="BQ1740" s="262"/>
      <c r="BR1740" s="262"/>
      <c r="BS1740" s="262"/>
      <c r="BT1740" s="262"/>
      <c r="BU1740" s="262"/>
      <c r="BV1740" s="262"/>
      <c r="BW1740" s="262"/>
      <c r="BX1740" s="262"/>
      <c r="BY1740" s="262"/>
      <c r="BZ1740" s="262"/>
      <c r="CA1740" s="262"/>
      <c r="CB1740" s="262"/>
      <c r="CC1740" s="262"/>
      <c r="CD1740" s="262"/>
      <c r="CE1740" s="262"/>
      <c r="CF1740" s="262"/>
      <c r="CG1740" s="262"/>
      <c r="CH1740" s="262"/>
      <c r="CI1740" s="262"/>
      <c r="CJ1740" s="262"/>
      <c r="CK1740" s="262"/>
      <c r="CL1740" s="262"/>
      <c r="CM1740" s="262"/>
      <c r="CN1740" s="262"/>
      <c r="CO1740" s="262"/>
      <c r="CP1740" s="262"/>
      <c r="CQ1740" s="262"/>
      <c r="CR1740" s="262"/>
      <c r="CS1740" s="262"/>
      <c r="CT1740" s="262"/>
      <c r="CU1740" s="262"/>
      <c r="CV1740" s="262"/>
      <c r="CW1740" s="262"/>
      <c r="CX1740" s="262"/>
      <c r="CY1740" s="262"/>
      <c r="CZ1740" s="262"/>
      <c r="DA1740" s="262"/>
      <c r="DB1740" s="262"/>
      <c r="DC1740" s="262"/>
      <c r="DD1740" s="262"/>
      <c r="DE1740" s="262"/>
      <c r="DF1740" s="262"/>
      <c r="DG1740" s="262"/>
      <c r="DH1740" s="262"/>
      <c r="DI1740" s="262"/>
      <c r="DJ1740" s="262"/>
      <c r="DK1740" s="262"/>
      <c r="DL1740" s="262"/>
      <c r="DM1740" s="262"/>
      <c r="DN1740" s="262"/>
      <c r="DO1740" s="262"/>
      <c r="DP1740" s="262"/>
      <c r="DQ1740" s="262"/>
      <c r="DR1740" s="262"/>
      <c r="DS1740" s="262"/>
      <c r="DT1740" s="262"/>
      <c r="DU1740" s="262"/>
      <c r="DV1740" s="262"/>
      <c r="DW1740" s="262"/>
      <c r="DX1740" s="262"/>
      <c r="DY1740" s="262"/>
      <c r="DZ1740" s="262"/>
      <c r="EA1740" s="262"/>
      <c r="EB1740" s="262"/>
      <c r="EC1740" s="262"/>
      <c r="ED1740" s="262"/>
      <c r="EE1740" s="262"/>
      <c r="EF1740" s="262"/>
      <c r="EG1740" s="262"/>
      <c r="EH1740" s="262"/>
      <c r="EI1740" s="262"/>
      <c r="EJ1740" s="262"/>
      <c r="EK1740" s="262"/>
      <c r="EL1740" s="262"/>
      <c r="EM1740" s="262"/>
      <c r="EN1740" s="262"/>
      <c r="EO1740" s="262"/>
      <c r="EP1740" s="262"/>
      <c r="EQ1740" s="262"/>
      <c r="ER1740" s="262"/>
      <c r="ES1740" s="262"/>
      <c r="ET1740" s="262"/>
      <c r="EU1740" s="262"/>
      <c r="EV1740" s="262"/>
      <c r="EW1740" s="262"/>
      <c r="EX1740" s="262"/>
      <c r="EY1740" s="262"/>
      <c r="EZ1740" s="262"/>
      <c r="FA1740" s="262"/>
      <c r="FB1740" s="262"/>
      <c r="FC1740" s="262"/>
      <c r="FD1740" s="262"/>
      <c r="FE1740" s="262"/>
      <c r="FF1740" s="262"/>
      <c r="FG1740" s="262"/>
      <c r="FH1740" s="262"/>
      <c r="FI1740" s="262"/>
      <c r="FJ1740" s="262"/>
      <c r="FK1740" s="262"/>
      <c r="FL1740" s="262"/>
      <c r="FM1740" s="262"/>
      <c r="FN1740" s="262"/>
      <c r="FO1740" s="262"/>
      <c r="FP1740" s="262"/>
      <c r="FQ1740" s="262"/>
      <c r="FR1740" s="262"/>
      <c r="FS1740" s="262"/>
      <c r="FT1740" s="262"/>
      <c r="FU1740" s="262"/>
      <c r="FV1740" s="262"/>
      <c r="FW1740" s="262"/>
      <c r="FX1740" s="262"/>
      <c r="FY1740" s="262"/>
      <c r="FZ1740" s="262"/>
      <c r="GA1740" s="262"/>
      <c r="GB1740" s="262"/>
      <c r="GC1740" s="262"/>
      <c r="GD1740" s="262"/>
    </row>
    <row r="1741" spans="1:186" s="263" customFormat="1" x14ac:dyDescent="0.2">
      <c r="A1741" s="339" t="s">
        <v>13638</v>
      </c>
      <c r="B1741" s="280" t="s">
        <v>9592</v>
      </c>
      <c r="C1741" s="281" t="s">
        <v>9593</v>
      </c>
      <c r="D1741" s="130" t="s">
        <v>18</v>
      </c>
      <c r="E1741" s="130">
        <v>9</v>
      </c>
      <c r="F1741" s="130"/>
      <c r="G1741" s="282">
        <v>5</v>
      </c>
      <c r="H1741" s="283">
        <v>1.6666666666666666E-2</v>
      </c>
      <c r="I1741" s="358">
        <v>50.44</v>
      </c>
      <c r="J1741" s="132"/>
      <c r="K1741" s="283"/>
      <c r="L1741" s="284">
        <f>IF(ISNUMBER(I1741),ROUND(H1741*E1741*I1741,2),"")</f>
        <v>7.57</v>
      </c>
      <c r="M1741" s="284">
        <f t="shared" si="31"/>
        <v>227.1</v>
      </c>
      <c r="N1741" s="131"/>
      <c r="O1741" s="340"/>
      <c r="P1741" s="262"/>
      <c r="Q1741" s="262"/>
      <c r="R1741" s="262"/>
      <c r="S1741" s="262"/>
      <c r="T1741" s="262"/>
      <c r="U1741" s="262"/>
      <c r="V1741" s="262"/>
      <c r="W1741" s="262"/>
      <c r="X1741" s="262"/>
      <c r="Y1741" s="262"/>
      <c r="Z1741" s="262"/>
      <c r="AA1741" s="262"/>
      <c r="AB1741" s="262"/>
      <c r="AC1741" s="262"/>
      <c r="AD1741" s="262"/>
      <c r="AE1741" s="262"/>
      <c r="AF1741" s="262"/>
      <c r="AG1741" s="262"/>
      <c r="AH1741" s="262"/>
      <c r="AI1741" s="262"/>
      <c r="AJ1741" s="262"/>
      <c r="AK1741" s="262"/>
      <c r="AL1741" s="262"/>
      <c r="AM1741" s="262"/>
      <c r="AN1741" s="262"/>
      <c r="AO1741" s="262"/>
      <c r="AP1741" s="262"/>
      <c r="AQ1741" s="262"/>
      <c r="AR1741" s="262"/>
      <c r="AS1741" s="262"/>
      <c r="AT1741" s="262"/>
      <c r="AU1741" s="262"/>
      <c r="AV1741" s="262"/>
      <c r="AW1741" s="262"/>
      <c r="AX1741" s="262"/>
      <c r="AY1741" s="262"/>
      <c r="AZ1741" s="262"/>
      <c r="BA1741" s="262"/>
      <c r="BB1741" s="262"/>
      <c r="BC1741" s="262"/>
      <c r="BD1741" s="262"/>
      <c r="BE1741" s="262"/>
      <c r="BF1741" s="262"/>
      <c r="BG1741" s="262"/>
      <c r="BH1741" s="262"/>
      <c r="BI1741" s="262"/>
      <c r="BJ1741" s="262"/>
      <c r="BK1741" s="262"/>
      <c r="BL1741" s="262"/>
      <c r="BM1741" s="262"/>
      <c r="BN1741" s="262"/>
      <c r="BO1741" s="262"/>
      <c r="BP1741" s="262"/>
      <c r="BQ1741" s="262"/>
      <c r="BR1741" s="262"/>
      <c r="BS1741" s="262"/>
      <c r="BT1741" s="262"/>
      <c r="BU1741" s="262"/>
      <c r="BV1741" s="262"/>
      <c r="BW1741" s="262"/>
      <c r="BX1741" s="262"/>
      <c r="BY1741" s="262"/>
      <c r="BZ1741" s="262"/>
      <c r="CA1741" s="262"/>
      <c r="CB1741" s="262"/>
      <c r="CC1741" s="262"/>
      <c r="CD1741" s="262"/>
      <c r="CE1741" s="262"/>
      <c r="CF1741" s="262"/>
      <c r="CG1741" s="262"/>
      <c r="CH1741" s="262"/>
      <c r="CI1741" s="262"/>
      <c r="CJ1741" s="262"/>
      <c r="CK1741" s="262"/>
      <c r="CL1741" s="262"/>
      <c r="CM1741" s="262"/>
      <c r="CN1741" s="262"/>
      <c r="CO1741" s="262"/>
      <c r="CP1741" s="262"/>
      <c r="CQ1741" s="262"/>
      <c r="CR1741" s="262"/>
      <c r="CS1741" s="262"/>
      <c r="CT1741" s="262"/>
      <c r="CU1741" s="262"/>
      <c r="CV1741" s="262"/>
      <c r="CW1741" s="262"/>
      <c r="CX1741" s="262"/>
      <c r="CY1741" s="262"/>
      <c r="CZ1741" s="262"/>
      <c r="DA1741" s="262"/>
      <c r="DB1741" s="262"/>
      <c r="DC1741" s="262"/>
      <c r="DD1741" s="262"/>
      <c r="DE1741" s="262"/>
      <c r="DF1741" s="262"/>
      <c r="DG1741" s="262"/>
      <c r="DH1741" s="262"/>
      <c r="DI1741" s="262"/>
      <c r="DJ1741" s="262"/>
      <c r="DK1741" s="262"/>
      <c r="DL1741" s="262"/>
      <c r="DM1741" s="262"/>
      <c r="DN1741" s="262"/>
      <c r="DO1741" s="262"/>
      <c r="DP1741" s="262"/>
      <c r="DQ1741" s="262"/>
      <c r="DR1741" s="262"/>
      <c r="DS1741" s="262"/>
      <c r="DT1741" s="262"/>
      <c r="DU1741" s="262"/>
      <c r="DV1741" s="262"/>
      <c r="DW1741" s="262"/>
      <c r="DX1741" s="262"/>
      <c r="DY1741" s="262"/>
      <c r="DZ1741" s="262"/>
      <c r="EA1741" s="262"/>
      <c r="EB1741" s="262"/>
      <c r="EC1741" s="262"/>
      <c r="ED1741" s="262"/>
      <c r="EE1741" s="262"/>
      <c r="EF1741" s="262"/>
      <c r="EG1741" s="262"/>
      <c r="EH1741" s="262"/>
      <c r="EI1741" s="262"/>
      <c r="EJ1741" s="262"/>
      <c r="EK1741" s="262"/>
      <c r="EL1741" s="262"/>
      <c r="EM1741" s="262"/>
      <c r="EN1741" s="262"/>
      <c r="EO1741" s="262"/>
      <c r="EP1741" s="262"/>
      <c r="EQ1741" s="262"/>
      <c r="ER1741" s="262"/>
      <c r="ES1741" s="262"/>
      <c r="ET1741" s="262"/>
      <c r="EU1741" s="262"/>
      <c r="EV1741" s="262"/>
      <c r="EW1741" s="262"/>
      <c r="EX1741" s="262"/>
      <c r="EY1741" s="262"/>
      <c r="EZ1741" s="262"/>
      <c r="FA1741" s="262"/>
      <c r="FB1741" s="262"/>
      <c r="FC1741" s="262"/>
      <c r="FD1741" s="262"/>
      <c r="FE1741" s="262"/>
      <c r="FF1741" s="262"/>
      <c r="FG1741" s="262"/>
      <c r="FH1741" s="262"/>
      <c r="FI1741" s="262"/>
      <c r="FJ1741" s="262"/>
      <c r="FK1741" s="262"/>
      <c r="FL1741" s="262"/>
      <c r="FM1741" s="262"/>
      <c r="FN1741" s="262"/>
      <c r="FO1741" s="262"/>
      <c r="FP1741" s="262"/>
      <c r="FQ1741" s="262"/>
      <c r="FR1741" s="262"/>
      <c r="FS1741" s="262"/>
      <c r="FT1741" s="262"/>
      <c r="FU1741" s="262"/>
      <c r="FV1741" s="262"/>
      <c r="FW1741" s="262"/>
      <c r="FX1741" s="262"/>
      <c r="FY1741" s="262"/>
      <c r="FZ1741" s="262"/>
      <c r="GA1741" s="262"/>
      <c r="GB1741" s="262"/>
      <c r="GC1741" s="262"/>
      <c r="GD1741" s="262"/>
    </row>
    <row r="1742" spans="1:186" s="263" customFormat="1" x14ac:dyDescent="0.2">
      <c r="A1742" s="339" t="s">
        <v>13639</v>
      </c>
      <c r="B1742" s="280" t="s">
        <v>9594</v>
      </c>
      <c r="C1742" s="281" t="s">
        <v>9595</v>
      </c>
      <c r="D1742" s="130" t="s">
        <v>18</v>
      </c>
      <c r="E1742" s="130">
        <v>1</v>
      </c>
      <c r="F1742" s="130"/>
      <c r="G1742" s="282">
        <v>5</v>
      </c>
      <c r="H1742" s="283">
        <v>1.6666666666666666E-2</v>
      </c>
      <c r="I1742" s="358">
        <v>1667.95</v>
      </c>
      <c r="J1742" s="132"/>
      <c r="K1742" s="283"/>
      <c r="L1742" s="284">
        <f>IF(ISNUMBER(I1742),ROUND(H1742*E1742*I1742,2),"")</f>
        <v>27.8</v>
      </c>
      <c r="M1742" s="284">
        <f t="shared" si="31"/>
        <v>834</v>
      </c>
      <c r="N1742" s="131"/>
      <c r="O1742" s="340"/>
      <c r="P1742" s="262"/>
      <c r="Q1742" s="262"/>
      <c r="R1742" s="262"/>
      <c r="S1742" s="262"/>
      <c r="T1742" s="262"/>
      <c r="U1742" s="262"/>
      <c r="V1742" s="262"/>
      <c r="W1742" s="262"/>
      <c r="X1742" s="262"/>
      <c r="Y1742" s="262"/>
      <c r="Z1742" s="262"/>
      <c r="AA1742" s="262"/>
      <c r="AB1742" s="262"/>
      <c r="AC1742" s="262"/>
      <c r="AD1742" s="262"/>
      <c r="AE1742" s="262"/>
      <c r="AF1742" s="262"/>
      <c r="AG1742" s="262"/>
      <c r="AH1742" s="262"/>
      <c r="AI1742" s="262"/>
      <c r="AJ1742" s="262"/>
      <c r="AK1742" s="262"/>
      <c r="AL1742" s="262"/>
      <c r="AM1742" s="262"/>
      <c r="AN1742" s="262"/>
      <c r="AO1742" s="262"/>
      <c r="AP1742" s="262"/>
      <c r="AQ1742" s="262"/>
      <c r="AR1742" s="262"/>
      <c r="AS1742" s="262"/>
      <c r="AT1742" s="262"/>
      <c r="AU1742" s="262"/>
      <c r="AV1742" s="262"/>
      <c r="AW1742" s="262"/>
      <c r="AX1742" s="262"/>
      <c r="AY1742" s="262"/>
      <c r="AZ1742" s="262"/>
      <c r="BA1742" s="262"/>
      <c r="BB1742" s="262"/>
      <c r="BC1742" s="262"/>
      <c r="BD1742" s="262"/>
      <c r="BE1742" s="262"/>
      <c r="BF1742" s="262"/>
      <c r="BG1742" s="262"/>
      <c r="BH1742" s="262"/>
      <c r="BI1742" s="262"/>
      <c r="BJ1742" s="262"/>
      <c r="BK1742" s="262"/>
      <c r="BL1742" s="262"/>
      <c r="BM1742" s="262"/>
      <c r="BN1742" s="262"/>
      <c r="BO1742" s="262"/>
      <c r="BP1742" s="262"/>
      <c r="BQ1742" s="262"/>
      <c r="BR1742" s="262"/>
      <c r="BS1742" s="262"/>
      <c r="BT1742" s="262"/>
      <c r="BU1742" s="262"/>
      <c r="BV1742" s="262"/>
      <c r="BW1742" s="262"/>
      <c r="BX1742" s="262"/>
      <c r="BY1742" s="262"/>
      <c r="BZ1742" s="262"/>
      <c r="CA1742" s="262"/>
      <c r="CB1742" s="262"/>
      <c r="CC1742" s="262"/>
      <c r="CD1742" s="262"/>
      <c r="CE1742" s="262"/>
      <c r="CF1742" s="262"/>
      <c r="CG1742" s="262"/>
      <c r="CH1742" s="262"/>
      <c r="CI1742" s="262"/>
      <c r="CJ1742" s="262"/>
      <c r="CK1742" s="262"/>
      <c r="CL1742" s="262"/>
      <c r="CM1742" s="262"/>
      <c r="CN1742" s="262"/>
      <c r="CO1742" s="262"/>
      <c r="CP1742" s="262"/>
      <c r="CQ1742" s="262"/>
      <c r="CR1742" s="262"/>
      <c r="CS1742" s="262"/>
      <c r="CT1742" s="262"/>
      <c r="CU1742" s="262"/>
      <c r="CV1742" s="262"/>
      <c r="CW1742" s="262"/>
      <c r="CX1742" s="262"/>
      <c r="CY1742" s="262"/>
      <c r="CZ1742" s="262"/>
      <c r="DA1742" s="262"/>
      <c r="DB1742" s="262"/>
      <c r="DC1742" s="262"/>
      <c r="DD1742" s="262"/>
      <c r="DE1742" s="262"/>
      <c r="DF1742" s="262"/>
      <c r="DG1742" s="262"/>
      <c r="DH1742" s="262"/>
      <c r="DI1742" s="262"/>
      <c r="DJ1742" s="262"/>
      <c r="DK1742" s="262"/>
      <c r="DL1742" s="262"/>
      <c r="DM1742" s="262"/>
      <c r="DN1742" s="262"/>
      <c r="DO1742" s="262"/>
      <c r="DP1742" s="262"/>
      <c r="DQ1742" s="262"/>
      <c r="DR1742" s="262"/>
      <c r="DS1742" s="262"/>
      <c r="DT1742" s="262"/>
      <c r="DU1742" s="262"/>
      <c r="DV1742" s="262"/>
      <c r="DW1742" s="262"/>
      <c r="DX1742" s="262"/>
      <c r="DY1742" s="262"/>
      <c r="DZ1742" s="262"/>
      <c r="EA1742" s="262"/>
      <c r="EB1742" s="262"/>
      <c r="EC1742" s="262"/>
      <c r="ED1742" s="262"/>
      <c r="EE1742" s="262"/>
      <c r="EF1742" s="262"/>
      <c r="EG1742" s="262"/>
      <c r="EH1742" s="262"/>
      <c r="EI1742" s="262"/>
      <c r="EJ1742" s="262"/>
      <c r="EK1742" s="262"/>
      <c r="EL1742" s="262"/>
      <c r="EM1742" s="262"/>
      <c r="EN1742" s="262"/>
      <c r="EO1742" s="262"/>
      <c r="EP1742" s="262"/>
      <c r="EQ1742" s="262"/>
      <c r="ER1742" s="262"/>
      <c r="ES1742" s="262"/>
      <c r="ET1742" s="262"/>
      <c r="EU1742" s="262"/>
      <c r="EV1742" s="262"/>
      <c r="EW1742" s="262"/>
      <c r="EX1742" s="262"/>
      <c r="EY1742" s="262"/>
      <c r="EZ1742" s="262"/>
      <c r="FA1742" s="262"/>
      <c r="FB1742" s="262"/>
      <c r="FC1742" s="262"/>
      <c r="FD1742" s="262"/>
      <c r="FE1742" s="262"/>
      <c r="FF1742" s="262"/>
      <c r="FG1742" s="262"/>
      <c r="FH1742" s="262"/>
      <c r="FI1742" s="262"/>
      <c r="FJ1742" s="262"/>
      <c r="FK1742" s="262"/>
      <c r="FL1742" s="262"/>
      <c r="FM1742" s="262"/>
      <c r="FN1742" s="262"/>
      <c r="FO1742" s="262"/>
      <c r="FP1742" s="262"/>
      <c r="FQ1742" s="262"/>
      <c r="FR1742" s="262"/>
      <c r="FS1742" s="262"/>
      <c r="FT1742" s="262"/>
      <c r="FU1742" s="262"/>
      <c r="FV1742" s="262"/>
      <c r="FW1742" s="262"/>
      <c r="FX1742" s="262"/>
      <c r="FY1742" s="262"/>
      <c r="FZ1742" s="262"/>
      <c r="GA1742" s="262"/>
      <c r="GB1742" s="262"/>
      <c r="GC1742" s="262"/>
      <c r="GD1742" s="262"/>
    </row>
    <row r="1743" spans="1:186" s="263" customFormat="1" x14ac:dyDescent="0.2">
      <c r="A1743" s="339" t="s">
        <v>13640</v>
      </c>
      <c r="B1743" s="280" t="s">
        <v>9596</v>
      </c>
      <c r="C1743" s="281" t="s">
        <v>9597</v>
      </c>
      <c r="D1743" s="130" t="s">
        <v>18</v>
      </c>
      <c r="E1743" s="130">
        <v>1</v>
      </c>
      <c r="F1743" s="130"/>
      <c r="G1743" s="282">
        <v>5</v>
      </c>
      <c r="H1743" s="283">
        <v>1.6666666666666666E-2</v>
      </c>
      <c r="I1743" s="358">
        <v>303.95</v>
      </c>
      <c r="J1743" s="132"/>
      <c r="K1743" s="283"/>
      <c r="L1743" s="284">
        <f>IF(ISNUMBER(I1743),ROUND(H1743*E1743*I1743,2),"")</f>
        <v>5.07</v>
      </c>
      <c r="M1743" s="284">
        <f t="shared" si="31"/>
        <v>152.1</v>
      </c>
      <c r="N1743" s="131"/>
      <c r="O1743" s="340"/>
      <c r="P1743" s="262"/>
      <c r="Q1743" s="262"/>
      <c r="R1743" s="262"/>
      <c r="S1743" s="262"/>
      <c r="T1743" s="262"/>
      <c r="U1743" s="262"/>
      <c r="V1743" s="262"/>
      <c r="W1743" s="262"/>
      <c r="X1743" s="262"/>
      <c r="Y1743" s="262"/>
      <c r="Z1743" s="262"/>
      <c r="AA1743" s="262"/>
      <c r="AB1743" s="262"/>
      <c r="AC1743" s="262"/>
      <c r="AD1743" s="262"/>
      <c r="AE1743" s="262"/>
      <c r="AF1743" s="262"/>
      <c r="AG1743" s="262"/>
      <c r="AH1743" s="262"/>
      <c r="AI1743" s="262"/>
      <c r="AJ1743" s="262"/>
      <c r="AK1743" s="262"/>
      <c r="AL1743" s="262"/>
      <c r="AM1743" s="262"/>
      <c r="AN1743" s="262"/>
      <c r="AO1743" s="262"/>
      <c r="AP1743" s="262"/>
      <c r="AQ1743" s="262"/>
      <c r="AR1743" s="262"/>
      <c r="AS1743" s="262"/>
      <c r="AT1743" s="262"/>
      <c r="AU1743" s="262"/>
      <c r="AV1743" s="262"/>
      <c r="AW1743" s="262"/>
      <c r="AX1743" s="262"/>
      <c r="AY1743" s="262"/>
      <c r="AZ1743" s="262"/>
      <c r="BA1743" s="262"/>
      <c r="BB1743" s="262"/>
      <c r="BC1743" s="262"/>
      <c r="BD1743" s="262"/>
      <c r="BE1743" s="262"/>
      <c r="BF1743" s="262"/>
      <c r="BG1743" s="262"/>
      <c r="BH1743" s="262"/>
      <c r="BI1743" s="262"/>
      <c r="BJ1743" s="262"/>
      <c r="BK1743" s="262"/>
      <c r="BL1743" s="262"/>
      <c r="BM1743" s="262"/>
      <c r="BN1743" s="262"/>
      <c r="BO1743" s="262"/>
      <c r="BP1743" s="262"/>
      <c r="BQ1743" s="262"/>
      <c r="BR1743" s="262"/>
      <c r="BS1743" s="262"/>
      <c r="BT1743" s="262"/>
      <c r="BU1743" s="262"/>
      <c r="BV1743" s="262"/>
      <c r="BW1743" s="262"/>
      <c r="BX1743" s="262"/>
      <c r="BY1743" s="262"/>
      <c r="BZ1743" s="262"/>
      <c r="CA1743" s="262"/>
      <c r="CB1743" s="262"/>
      <c r="CC1743" s="262"/>
      <c r="CD1743" s="262"/>
      <c r="CE1743" s="262"/>
      <c r="CF1743" s="262"/>
      <c r="CG1743" s="262"/>
      <c r="CH1743" s="262"/>
      <c r="CI1743" s="262"/>
      <c r="CJ1743" s="262"/>
      <c r="CK1743" s="262"/>
      <c r="CL1743" s="262"/>
      <c r="CM1743" s="262"/>
      <c r="CN1743" s="262"/>
      <c r="CO1743" s="262"/>
      <c r="CP1743" s="262"/>
      <c r="CQ1743" s="262"/>
      <c r="CR1743" s="262"/>
      <c r="CS1743" s="262"/>
      <c r="CT1743" s="262"/>
      <c r="CU1743" s="262"/>
      <c r="CV1743" s="262"/>
      <c r="CW1743" s="262"/>
      <c r="CX1743" s="262"/>
      <c r="CY1743" s="262"/>
      <c r="CZ1743" s="262"/>
      <c r="DA1743" s="262"/>
      <c r="DB1743" s="262"/>
      <c r="DC1743" s="262"/>
      <c r="DD1743" s="262"/>
      <c r="DE1743" s="262"/>
      <c r="DF1743" s="262"/>
      <c r="DG1743" s="262"/>
      <c r="DH1743" s="262"/>
      <c r="DI1743" s="262"/>
      <c r="DJ1743" s="262"/>
      <c r="DK1743" s="262"/>
      <c r="DL1743" s="262"/>
      <c r="DM1743" s="262"/>
      <c r="DN1743" s="262"/>
      <c r="DO1743" s="262"/>
      <c r="DP1743" s="262"/>
      <c r="DQ1743" s="262"/>
      <c r="DR1743" s="262"/>
      <c r="DS1743" s="262"/>
      <c r="DT1743" s="262"/>
      <c r="DU1743" s="262"/>
      <c r="DV1743" s="262"/>
      <c r="DW1743" s="262"/>
      <c r="DX1743" s="262"/>
      <c r="DY1743" s="262"/>
      <c r="DZ1743" s="262"/>
      <c r="EA1743" s="262"/>
      <c r="EB1743" s="262"/>
      <c r="EC1743" s="262"/>
      <c r="ED1743" s="262"/>
      <c r="EE1743" s="262"/>
      <c r="EF1743" s="262"/>
      <c r="EG1743" s="262"/>
      <c r="EH1743" s="262"/>
      <c r="EI1743" s="262"/>
      <c r="EJ1743" s="262"/>
      <c r="EK1743" s="262"/>
      <c r="EL1743" s="262"/>
      <c r="EM1743" s="262"/>
      <c r="EN1743" s="262"/>
      <c r="EO1743" s="262"/>
      <c r="EP1743" s="262"/>
      <c r="EQ1743" s="262"/>
      <c r="ER1743" s="262"/>
      <c r="ES1743" s="262"/>
      <c r="ET1743" s="262"/>
      <c r="EU1743" s="262"/>
      <c r="EV1743" s="262"/>
      <c r="EW1743" s="262"/>
      <c r="EX1743" s="262"/>
      <c r="EY1743" s="262"/>
      <c r="EZ1743" s="262"/>
      <c r="FA1743" s="262"/>
      <c r="FB1743" s="262"/>
      <c r="FC1743" s="262"/>
      <c r="FD1743" s="262"/>
      <c r="FE1743" s="262"/>
      <c r="FF1743" s="262"/>
      <c r="FG1743" s="262"/>
      <c r="FH1743" s="262"/>
      <c r="FI1743" s="262"/>
      <c r="FJ1743" s="262"/>
      <c r="FK1743" s="262"/>
      <c r="FL1743" s="262"/>
      <c r="FM1743" s="262"/>
      <c r="FN1743" s="262"/>
      <c r="FO1743" s="262"/>
      <c r="FP1743" s="262"/>
      <c r="FQ1743" s="262"/>
      <c r="FR1743" s="262"/>
      <c r="FS1743" s="262"/>
      <c r="FT1743" s="262"/>
      <c r="FU1743" s="262"/>
      <c r="FV1743" s="262"/>
      <c r="FW1743" s="262"/>
      <c r="FX1743" s="262"/>
      <c r="FY1743" s="262"/>
      <c r="FZ1743" s="262"/>
      <c r="GA1743" s="262"/>
      <c r="GB1743" s="262"/>
      <c r="GC1743" s="262"/>
      <c r="GD1743" s="262"/>
    </row>
    <row r="1744" spans="1:186" s="263" customFormat="1" x14ac:dyDescent="0.2">
      <c r="A1744" s="339" t="s">
        <v>13641</v>
      </c>
      <c r="B1744" s="280" t="s">
        <v>9598</v>
      </c>
      <c r="C1744" s="281" t="s">
        <v>9599</v>
      </c>
      <c r="D1744" s="130" t="s">
        <v>18</v>
      </c>
      <c r="E1744" s="130">
        <v>1</v>
      </c>
      <c r="F1744" s="130"/>
      <c r="G1744" s="282">
        <v>10</v>
      </c>
      <c r="H1744" s="283">
        <v>8.3333333333333332E-3</v>
      </c>
      <c r="I1744" s="358">
        <v>8052.96</v>
      </c>
      <c r="J1744" s="132"/>
      <c r="K1744" s="283"/>
      <c r="L1744" s="284">
        <f>IF(ISNUMBER(I1744),ROUND(H1744*E1744*I1744,2),"")</f>
        <v>67.11</v>
      </c>
      <c r="M1744" s="284">
        <f t="shared" si="31"/>
        <v>2013.3</v>
      </c>
      <c r="N1744" s="131"/>
      <c r="O1744" s="340"/>
      <c r="P1744" s="262"/>
      <c r="Q1744" s="262"/>
      <c r="R1744" s="262"/>
      <c r="S1744" s="262"/>
      <c r="T1744" s="262"/>
      <c r="U1744" s="262"/>
      <c r="V1744" s="262"/>
      <c r="W1744" s="262"/>
      <c r="X1744" s="262"/>
      <c r="Y1744" s="262"/>
      <c r="Z1744" s="262"/>
      <c r="AA1744" s="262"/>
      <c r="AB1744" s="262"/>
      <c r="AC1744" s="262"/>
      <c r="AD1744" s="262"/>
      <c r="AE1744" s="262"/>
      <c r="AF1744" s="262"/>
      <c r="AG1744" s="262"/>
      <c r="AH1744" s="262"/>
      <c r="AI1744" s="262"/>
      <c r="AJ1744" s="262"/>
      <c r="AK1744" s="262"/>
      <c r="AL1744" s="262"/>
      <c r="AM1744" s="262"/>
      <c r="AN1744" s="262"/>
      <c r="AO1744" s="262"/>
      <c r="AP1744" s="262"/>
      <c r="AQ1744" s="262"/>
      <c r="AR1744" s="262"/>
      <c r="AS1744" s="262"/>
      <c r="AT1744" s="262"/>
      <c r="AU1744" s="262"/>
      <c r="AV1744" s="262"/>
      <c r="AW1744" s="262"/>
      <c r="AX1744" s="262"/>
      <c r="AY1744" s="262"/>
      <c r="AZ1744" s="262"/>
      <c r="BA1744" s="262"/>
      <c r="BB1744" s="262"/>
      <c r="BC1744" s="262"/>
      <c r="BD1744" s="262"/>
      <c r="BE1744" s="262"/>
      <c r="BF1744" s="262"/>
      <c r="BG1744" s="262"/>
      <c r="BH1744" s="262"/>
      <c r="BI1744" s="262"/>
      <c r="BJ1744" s="262"/>
      <c r="BK1744" s="262"/>
      <c r="BL1744" s="262"/>
      <c r="BM1744" s="262"/>
      <c r="BN1744" s="262"/>
      <c r="BO1744" s="262"/>
      <c r="BP1744" s="262"/>
      <c r="BQ1744" s="262"/>
      <c r="BR1744" s="262"/>
      <c r="BS1744" s="262"/>
      <c r="BT1744" s="262"/>
      <c r="BU1744" s="262"/>
      <c r="BV1744" s="262"/>
      <c r="BW1744" s="262"/>
      <c r="BX1744" s="262"/>
      <c r="BY1744" s="262"/>
      <c r="BZ1744" s="262"/>
      <c r="CA1744" s="262"/>
      <c r="CB1744" s="262"/>
      <c r="CC1744" s="262"/>
      <c r="CD1744" s="262"/>
      <c r="CE1744" s="262"/>
      <c r="CF1744" s="262"/>
      <c r="CG1744" s="262"/>
      <c r="CH1744" s="262"/>
      <c r="CI1744" s="262"/>
      <c r="CJ1744" s="262"/>
      <c r="CK1744" s="262"/>
      <c r="CL1744" s="262"/>
      <c r="CM1744" s="262"/>
      <c r="CN1744" s="262"/>
      <c r="CO1744" s="262"/>
      <c r="CP1744" s="262"/>
      <c r="CQ1744" s="262"/>
      <c r="CR1744" s="262"/>
      <c r="CS1744" s="262"/>
      <c r="CT1744" s="262"/>
      <c r="CU1744" s="262"/>
      <c r="CV1744" s="262"/>
      <c r="CW1744" s="262"/>
      <c r="CX1744" s="262"/>
      <c r="CY1744" s="262"/>
      <c r="CZ1744" s="262"/>
      <c r="DA1744" s="262"/>
      <c r="DB1744" s="262"/>
      <c r="DC1744" s="262"/>
      <c r="DD1744" s="262"/>
      <c r="DE1744" s="262"/>
      <c r="DF1744" s="262"/>
      <c r="DG1744" s="262"/>
      <c r="DH1744" s="262"/>
      <c r="DI1744" s="262"/>
      <c r="DJ1744" s="262"/>
      <c r="DK1744" s="262"/>
      <c r="DL1744" s="262"/>
      <c r="DM1744" s="262"/>
      <c r="DN1744" s="262"/>
      <c r="DO1744" s="262"/>
      <c r="DP1744" s="262"/>
      <c r="DQ1744" s="262"/>
      <c r="DR1744" s="262"/>
      <c r="DS1744" s="262"/>
      <c r="DT1744" s="262"/>
      <c r="DU1744" s="262"/>
      <c r="DV1744" s="262"/>
      <c r="DW1744" s="262"/>
      <c r="DX1744" s="262"/>
      <c r="DY1744" s="262"/>
      <c r="DZ1744" s="262"/>
      <c r="EA1744" s="262"/>
      <c r="EB1744" s="262"/>
      <c r="EC1744" s="262"/>
      <c r="ED1744" s="262"/>
      <c r="EE1744" s="262"/>
      <c r="EF1744" s="262"/>
      <c r="EG1744" s="262"/>
      <c r="EH1744" s="262"/>
      <c r="EI1744" s="262"/>
      <c r="EJ1744" s="262"/>
      <c r="EK1744" s="262"/>
      <c r="EL1744" s="262"/>
      <c r="EM1744" s="262"/>
      <c r="EN1744" s="262"/>
      <c r="EO1744" s="262"/>
      <c r="EP1744" s="262"/>
      <c r="EQ1744" s="262"/>
      <c r="ER1744" s="262"/>
      <c r="ES1744" s="262"/>
      <c r="ET1744" s="262"/>
      <c r="EU1744" s="262"/>
      <c r="EV1744" s="262"/>
      <c r="EW1744" s="262"/>
      <c r="EX1744" s="262"/>
      <c r="EY1744" s="262"/>
      <c r="EZ1744" s="262"/>
      <c r="FA1744" s="262"/>
      <c r="FB1744" s="262"/>
      <c r="FC1744" s="262"/>
      <c r="FD1744" s="262"/>
      <c r="FE1744" s="262"/>
      <c r="FF1744" s="262"/>
      <c r="FG1744" s="262"/>
      <c r="FH1744" s="262"/>
      <c r="FI1744" s="262"/>
      <c r="FJ1744" s="262"/>
      <c r="FK1744" s="262"/>
      <c r="FL1744" s="262"/>
      <c r="FM1744" s="262"/>
      <c r="FN1744" s="262"/>
      <c r="FO1744" s="262"/>
      <c r="FP1744" s="262"/>
      <c r="FQ1744" s="262"/>
      <c r="FR1744" s="262"/>
      <c r="FS1744" s="262"/>
      <c r="FT1744" s="262"/>
      <c r="FU1744" s="262"/>
      <c r="FV1744" s="262"/>
      <c r="FW1744" s="262"/>
      <c r="FX1744" s="262"/>
      <c r="FY1744" s="262"/>
      <c r="FZ1744" s="262"/>
      <c r="GA1744" s="262"/>
      <c r="GB1744" s="262"/>
      <c r="GC1744" s="262"/>
      <c r="GD1744" s="262"/>
    </row>
    <row r="1745" spans="1:186" s="263" customFormat="1" x14ac:dyDescent="0.2">
      <c r="A1745" s="339" t="s">
        <v>13642</v>
      </c>
      <c r="B1745" s="280" t="s">
        <v>9600</v>
      </c>
      <c r="C1745" s="281" t="s">
        <v>9601</v>
      </c>
      <c r="D1745" s="130" t="s">
        <v>461</v>
      </c>
      <c r="E1745" s="130">
        <v>1</v>
      </c>
      <c r="F1745" s="130"/>
      <c r="G1745" s="282">
        <v>5</v>
      </c>
      <c r="H1745" s="283">
        <v>1.6666666666666666E-2</v>
      </c>
      <c r="I1745" s="358">
        <v>279.8</v>
      </c>
      <c r="J1745" s="132"/>
      <c r="K1745" s="283"/>
      <c r="L1745" s="284">
        <f>IF(ISNUMBER(I1745),ROUND(H1745*E1745*I1745,2),"")</f>
        <v>4.66</v>
      </c>
      <c r="M1745" s="284">
        <f t="shared" si="31"/>
        <v>139.80000000000001</v>
      </c>
      <c r="N1745" s="131"/>
      <c r="O1745" s="340"/>
      <c r="P1745" s="262"/>
      <c r="Q1745" s="262"/>
      <c r="R1745" s="262"/>
      <c r="S1745" s="262"/>
      <c r="T1745" s="262"/>
      <c r="U1745" s="262"/>
      <c r="V1745" s="262"/>
      <c r="W1745" s="262"/>
      <c r="X1745" s="262"/>
      <c r="Y1745" s="262"/>
      <c r="Z1745" s="262"/>
      <c r="AA1745" s="262"/>
      <c r="AB1745" s="262"/>
      <c r="AC1745" s="262"/>
      <c r="AD1745" s="262"/>
      <c r="AE1745" s="262"/>
      <c r="AF1745" s="262"/>
      <c r="AG1745" s="262"/>
      <c r="AH1745" s="262"/>
      <c r="AI1745" s="262"/>
      <c r="AJ1745" s="262"/>
      <c r="AK1745" s="262"/>
      <c r="AL1745" s="262"/>
      <c r="AM1745" s="262"/>
      <c r="AN1745" s="262"/>
      <c r="AO1745" s="262"/>
      <c r="AP1745" s="262"/>
      <c r="AQ1745" s="262"/>
      <c r="AR1745" s="262"/>
      <c r="AS1745" s="262"/>
      <c r="AT1745" s="262"/>
      <c r="AU1745" s="262"/>
      <c r="AV1745" s="262"/>
      <c r="AW1745" s="262"/>
      <c r="AX1745" s="262"/>
      <c r="AY1745" s="262"/>
      <c r="AZ1745" s="262"/>
      <c r="BA1745" s="262"/>
      <c r="BB1745" s="262"/>
      <c r="BC1745" s="262"/>
      <c r="BD1745" s="262"/>
      <c r="BE1745" s="262"/>
      <c r="BF1745" s="262"/>
      <c r="BG1745" s="262"/>
      <c r="BH1745" s="262"/>
      <c r="BI1745" s="262"/>
      <c r="BJ1745" s="262"/>
      <c r="BK1745" s="262"/>
      <c r="BL1745" s="262"/>
      <c r="BM1745" s="262"/>
      <c r="BN1745" s="262"/>
      <c r="BO1745" s="262"/>
      <c r="BP1745" s="262"/>
      <c r="BQ1745" s="262"/>
      <c r="BR1745" s="262"/>
      <c r="BS1745" s="262"/>
      <c r="BT1745" s="262"/>
      <c r="BU1745" s="262"/>
      <c r="BV1745" s="262"/>
      <c r="BW1745" s="262"/>
      <c r="BX1745" s="262"/>
      <c r="BY1745" s="262"/>
      <c r="BZ1745" s="262"/>
      <c r="CA1745" s="262"/>
      <c r="CB1745" s="262"/>
      <c r="CC1745" s="262"/>
      <c r="CD1745" s="262"/>
      <c r="CE1745" s="262"/>
      <c r="CF1745" s="262"/>
      <c r="CG1745" s="262"/>
      <c r="CH1745" s="262"/>
      <c r="CI1745" s="262"/>
      <c r="CJ1745" s="262"/>
      <c r="CK1745" s="262"/>
      <c r="CL1745" s="262"/>
      <c r="CM1745" s="262"/>
      <c r="CN1745" s="262"/>
      <c r="CO1745" s="262"/>
      <c r="CP1745" s="262"/>
      <c r="CQ1745" s="262"/>
      <c r="CR1745" s="262"/>
      <c r="CS1745" s="262"/>
      <c r="CT1745" s="262"/>
      <c r="CU1745" s="262"/>
      <c r="CV1745" s="262"/>
      <c r="CW1745" s="262"/>
      <c r="CX1745" s="262"/>
      <c r="CY1745" s="262"/>
      <c r="CZ1745" s="262"/>
      <c r="DA1745" s="262"/>
      <c r="DB1745" s="262"/>
      <c r="DC1745" s="262"/>
      <c r="DD1745" s="262"/>
      <c r="DE1745" s="262"/>
      <c r="DF1745" s="262"/>
      <c r="DG1745" s="262"/>
      <c r="DH1745" s="262"/>
      <c r="DI1745" s="262"/>
      <c r="DJ1745" s="262"/>
      <c r="DK1745" s="262"/>
      <c r="DL1745" s="262"/>
      <c r="DM1745" s="262"/>
      <c r="DN1745" s="262"/>
      <c r="DO1745" s="262"/>
      <c r="DP1745" s="262"/>
      <c r="DQ1745" s="262"/>
      <c r="DR1745" s="262"/>
      <c r="DS1745" s="262"/>
      <c r="DT1745" s="262"/>
      <c r="DU1745" s="262"/>
      <c r="DV1745" s="262"/>
      <c r="DW1745" s="262"/>
      <c r="DX1745" s="262"/>
      <c r="DY1745" s="262"/>
      <c r="DZ1745" s="262"/>
      <c r="EA1745" s="262"/>
      <c r="EB1745" s="262"/>
      <c r="EC1745" s="262"/>
      <c r="ED1745" s="262"/>
      <c r="EE1745" s="262"/>
      <c r="EF1745" s="262"/>
      <c r="EG1745" s="262"/>
      <c r="EH1745" s="262"/>
      <c r="EI1745" s="262"/>
      <c r="EJ1745" s="262"/>
      <c r="EK1745" s="262"/>
      <c r="EL1745" s="262"/>
      <c r="EM1745" s="262"/>
      <c r="EN1745" s="262"/>
      <c r="EO1745" s="262"/>
      <c r="EP1745" s="262"/>
      <c r="EQ1745" s="262"/>
      <c r="ER1745" s="262"/>
      <c r="ES1745" s="262"/>
      <c r="ET1745" s="262"/>
      <c r="EU1745" s="262"/>
      <c r="EV1745" s="262"/>
      <c r="EW1745" s="262"/>
      <c r="EX1745" s="262"/>
      <c r="EY1745" s="262"/>
      <c r="EZ1745" s="262"/>
      <c r="FA1745" s="262"/>
      <c r="FB1745" s="262"/>
      <c r="FC1745" s="262"/>
      <c r="FD1745" s="262"/>
      <c r="FE1745" s="262"/>
      <c r="FF1745" s="262"/>
      <c r="FG1745" s="262"/>
      <c r="FH1745" s="262"/>
      <c r="FI1745" s="262"/>
      <c r="FJ1745" s="262"/>
      <c r="FK1745" s="262"/>
      <c r="FL1745" s="262"/>
      <c r="FM1745" s="262"/>
      <c r="FN1745" s="262"/>
      <c r="FO1745" s="262"/>
      <c r="FP1745" s="262"/>
      <c r="FQ1745" s="262"/>
      <c r="FR1745" s="262"/>
      <c r="FS1745" s="262"/>
      <c r="FT1745" s="262"/>
      <c r="FU1745" s="262"/>
      <c r="FV1745" s="262"/>
      <c r="FW1745" s="262"/>
      <c r="FX1745" s="262"/>
      <c r="FY1745" s="262"/>
      <c r="FZ1745" s="262"/>
      <c r="GA1745" s="262"/>
      <c r="GB1745" s="262"/>
      <c r="GC1745" s="262"/>
      <c r="GD1745" s="262"/>
    </row>
    <row r="1746" spans="1:186" s="263" customFormat="1" x14ac:dyDescent="0.2">
      <c r="A1746" s="339" t="s">
        <v>13643</v>
      </c>
      <c r="B1746" s="280" t="s">
        <v>9602</v>
      </c>
      <c r="C1746" s="281" t="s">
        <v>9603</v>
      </c>
      <c r="D1746" s="130" t="s">
        <v>461</v>
      </c>
      <c r="E1746" s="130">
        <v>1</v>
      </c>
      <c r="F1746" s="130"/>
      <c r="G1746" s="282">
        <v>5</v>
      </c>
      <c r="H1746" s="283">
        <v>1.6666666666666666E-2</v>
      </c>
      <c r="I1746" s="358">
        <v>218.27</v>
      </c>
      <c r="J1746" s="132"/>
      <c r="K1746" s="283"/>
      <c r="L1746" s="284">
        <f>IF(ISNUMBER(I1746),ROUND(H1746*E1746*I1746,2),"")</f>
        <v>3.64</v>
      </c>
      <c r="M1746" s="284">
        <f t="shared" si="31"/>
        <v>109.2</v>
      </c>
      <c r="N1746" s="131"/>
      <c r="O1746" s="340"/>
      <c r="P1746" s="262"/>
      <c r="Q1746" s="262"/>
      <c r="R1746" s="262"/>
      <c r="S1746" s="262"/>
      <c r="T1746" s="262"/>
      <c r="U1746" s="262"/>
      <c r="V1746" s="262"/>
      <c r="W1746" s="262"/>
      <c r="X1746" s="262"/>
      <c r="Y1746" s="262"/>
      <c r="Z1746" s="262"/>
      <c r="AA1746" s="262"/>
      <c r="AB1746" s="262"/>
      <c r="AC1746" s="262"/>
      <c r="AD1746" s="262"/>
      <c r="AE1746" s="262"/>
      <c r="AF1746" s="262"/>
      <c r="AG1746" s="262"/>
      <c r="AH1746" s="262"/>
      <c r="AI1746" s="262"/>
      <c r="AJ1746" s="262"/>
      <c r="AK1746" s="262"/>
      <c r="AL1746" s="262"/>
      <c r="AM1746" s="262"/>
      <c r="AN1746" s="262"/>
      <c r="AO1746" s="262"/>
      <c r="AP1746" s="262"/>
      <c r="AQ1746" s="262"/>
      <c r="AR1746" s="262"/>
      <c r="AS1746" s="262"/>
      <c r="AT1746" s="262"/>
      <c r="AU1746" s="262"/>
      <c r="AV1746" s="262"/>
      <c r="AW1746" s="262"/>
      <c r="AX1746" s="262"/>
      <c r="AY1746" s="262"/>
      <c r="AZ1746" s="262"/>
      <c r="BA1746" s="262"/>
      <c r="BB1746" s="262"/>
      <c r="BC1746" s="262"/>
      <c r="BD1746" s="262"/>
      <c r="BE1746" s="262"/>
      <c r="BF1746" s="262"/>
      <c r="BG1746" s="262"/>
      <c r="BH1746" s="262"/>
      <c r="BI1746" s="262"/>
      <c r="BJ1746" s="262"/>
      <c r="BK1746" s="262"/>
      <c r="BL1746" s="262"/>
      <c r="BM1746" s="262"/>
      <c r="BN1746" s="262"/>
      <c r="BO1746" s="262"/>
      <c r="BP1746" s="262"/>
      <c r="BQ1746" s="262"/>
      <c r="BR1746" s="262"/>
      <c r="BS1746" s="262"/>
      <c r="BT1746" s="262"/>
      <c r="BU1746" s="262"/>
      <c r="BV1746" s="262"/>
      <c r="BW1746" s="262"/>
      <c r="BX1746" s="262"/>
      <c r="BY1746" s="262"/>
      <c r="BZ1746" s="262"/>
      <c r="CA1746" s="262"/>
      <c r="CB1746" s="262"/>
      <c r="CC1746" s="262"/>
      <c r="CD1746" s="262"/>
      <c r="CE1746" s="262"/>
      <c r="CF1746" s="262"/>
      <c r="CG1746" s="262"/>
      <c r="CH1746" s="262"/>
      <c r="CI1746" s="262"/>
      <c r="CJ1746" s="262"/>
      <c r="CK1746" s="262"/>
      <c r="CL1746" s="262"/>
      <c r="CM1746" s="262"/>
      <c r="CN1746" s="262"/>
      <c r="CO1746" s="262"/>
      <c r="CP1746" s="262"/>
      <c r="CQ1746" s="262"/>
      <c r="CR1746" s="262"/>
      <c r="CS1746" s="262"/>
      <c r="CT1746" s="262"/>
      <c r="CU1746" s="262"/>
      <c r="CV1746" s="262"/>
      <c r="CW1746" s="262"/>
      <c r="CX1746" s="262"/>
      <c r="CY1746" s="262"/>
      <c r="CZ1746" s="262"/>
      <c r="DA1746" s="262"/>
      <c r="DB1746" s="262"/>
      <c r="DC1746" s="262"/>
      <c r="DD1746" s="262"/>
      <c r="DE1746" s="262"/>
      <c r="DF1746" s="262"/>
      <c r="DG1746" s="262"/>
      <c r="DH1746" s="262"/>
      <c r="DI1746" s="262"/>
      <c r="DJ1746" s="262"/>
      <c r="DK1746" s="262"/>
      <c r="DL1746" s="262"/>
      <c r="DM1746" s="262"/>
      <c r="DN1746" s="262"/>
      <c r="DO1746" s="262"/>
      <c r="DP1746" s="262"/>
      <c r="DQ1746" s="262"/>
      <c r="DR1746" s="262"/>
      <c r="DS1746" s="262"/>
      <c r="DT1746" s="262"/>
      <c r="DU1746" s="262"/>
      <c r="DV1746" s="262"/>
      <c r="DW1746" s="262"/>
      <c r="DX1746" s="262"/>
      <c r="DY1746" s="262"/>
      <c r="DZ1746" s="262"/>
      <c r="EA1746" s="262"/>
      <c r="EB1746" s="262"/>
      <c r="EC1746" s="262"/>
      <c r="ED1746" s="262"/>
      <c r="EE1746" s="262"/>
      <c r="EF1746" s="262"/>
      <c r="EG1746" s="262"/>
      <c r="EH1746" s="262"/>
      <c r="EI1746" s="262"/>
      <c r="EJ1746" s="262"/>
      <c r="EK1746" s="262"/>
      <c r="EL1746" s="262"/>
      <c r="EM1746" s="262"/>
      <c r="EN1746" s="262"/>
      <c r="EO1746" s="262"/>
      <c r="EP1746" s="262"/>
      <c r="EQ1746" s="262"/>
      <c r="ER1746" s="262"/>
      <c r="ES1746" s="262"/>
      <c r="ET1746" s="262"/>
      <c r="EU1746" s="262"/>
      <c r="EV1746" s="262"/>
      <c r="EW1746" s="262"/>
      <c r="EX1746" s="262"/>
      <c r="EY1746" s="262"/>
      <c r="EZ1746" s="262"/>
      <c r="FA1746" s="262"/>
      <c r="FB1746" s="262"/>
      <c r="FC1746" s="262"/>
      <c r="FD1746" s="262"/>
      <c r="FE1746" s="262"/>
      <c r="FF1746" s="262"/>
      <c r="FG1746" s="262"/>
      <c r="FH1746" s="262"/>
      <c r="FI1746" s="262"/>
      <c r="FJ1746" s="262"/>
      <c r="FK1746" s="262"/>
      <c r="FL1746" s="262"/>
      <c r="FM1746" s="262"/>
      <c r="FN1746" s="262"/>
      <c r="FO1746" s="262"/>
      <c r="FP1746" s="262"/>
      <c r="FQ1746" s="262"/>
      <c r="FR1746" s="262"/>
      <c r="FS1746" s="262"/>
      <c r="FT1746" s="262"/>
      <c r="FU1746" s="262"/>
      <c r="FV1746" s="262"/>
      <c r="FW1746" s="262"/>
      <c r="FX1746" s="262"/>
      <c r="FY1746" s="262"/>
      <c r="FZ1746" s="262"/>
      <c r="GA1746" s="262"/>
      <c r="GB1746" s="262"/>
      <c r="GC1746" s="262"/>
      <c r="GD1746" s="262"/>
    </row>
    <row r="1747" spans="1:186" s="263" customFormat="1" x14ac:dyDescent="0.2">
      <c r="A1747" s="339" t="s">
        <v>13644</v>
      </c>
      <c r="B1747" s="280" t="s">
        <v>9604</v>
      </c>
      <c r="C1747" s="281" t="s">
        <v>9605</v>
      </c>
      <c r="D1747" s="130" t="s">
        <v>461</v>
      </c>
      <c r="E1747" s="130">
        <v>1</v>
      </c>
      <c r="F1747" s="130"/>
      <c r="G1747" s="282">
        <v>5</v>
      </c>
      <c r="H1747" s="283">
        <v>1.6666666666666666E-2</v>
      </c>
      <c r="I1747" s="358">
        <v>286.95</v>
      </c>
      <c r="J1747" s="132"/>
      <c r="K1747" s="283"/>
      <c r="L1747" s="284">
        <f>IF(ISNUMBER(I1747),ROUND(H1747*E1747*I1747,2),"")</f>
        <v>4.78</v>
      </c>
      <c r="M1747" s="284">
        <f t="shared" si="31"/>
        <v>143.4</v>
      </c>
      <c r="N1747" s="131"/>
      <c r="O1747" s="340"/>
      <c r="P1747" s="262"/>
      <c r="Q1747" s="262"/>
      <c r="R1747" s="262"/>
      <c r="S1747" s="262"/>
      <c r="T1747" s="262"/>
      <c r="U1747" s="262"/>
      <c r="V1747" s="262"/>
      <c r="W1747" s="262"/>
      <c r="X1747" s="262"/>
      <c r="Y1747" s="262"/>
      <c r="Z1747" s="262"/>
      <c r="AA1747" s="262"/>
      <c r="AB1747" s="262"/>
      <c r="AC1747" s="262"/>
      <c r="AD1747" s="262"/>
      <c r="AE1747" s="262"/>
      <c r="AF1747" s="262"/>
      <c r="AG1747" s="262"/>
      <c r="AH1747" s="262"/>
      <c r="AI1747" s="262"/>
      <c r="AJ1747" s="262"/>
      <c r="AK1747" s="262"/>
      <c r="AL1747" s="262"/>
      <c r="AM1747" s="262"/>
      <c r="AN1747" s="262"/>
      <c r="AO1747" s="262"/>
      <c r="AP1747" s="262"/>
      <c r="AQ1747" s="262"/>
      <c r="AR1747" s="262"/>
      <c r="AS1747" s="262"/>
      <c r="AT1747" s="262"/>
      <c r="AU1747" s="262"/>
      <c r="AV1747" s="262"/>
      <c r="AW1747" s="262"/>
      <c r="AX1747" s="262"/>
      <c r="AY1747" s="262"/>
      <c r="AZ1747" s="262"/>
      <c r="BA1747" s="262"/>
      <c r="BB1747" s="262"/>
      <c r="BC1747" s="262"/>
      <c r="BD1747" s="262"/>
      <c r="BE1747" s="262"/>
      <c r="BF1747" s="262"/>
      <c r="BG1747" s="262"/>
      <c r="BH1747" s="262"/>
      <c r="BI1747" s="262"/>
      <c r="BJ1747" s="262"/>
      <c r="BK1747" s="262"/>
      <c r="BL1747" s="262"/>
      <c r="BM1747" s="262"/>
      <c r="BN1747" s="262"/>
      <c r="BO1747" s="262"/>
      <c r="BP1747" s="262"/>
      <c r="BQ1747" s="262"/>
      <c r="BR1747" s="262"/>
      <c r="BS1747" s="262"/>
      <c r="BT1747" s="262"/>
      <c r="BU1747" s="262"/>
      <c r="BV1747" s="262"/>
      <c r="BW1747" s="262"/>
      <c r="BX1747" s="262"/>
      <c r="BY1747" s="262"/>
      <c r="BZ1747" s="262"/>
      <c r="CA1747" s="262"/>
      <c r="CB1747" s="262"/>
      <c r="CC1747" s="262"/>
      <c r="CD1747" s="262"/>
      <c r="CE1747" s="262"/>
      <c r="CF1747" s="262"/>
      <c r="CG1747" s="262"/>
      <c r="CH1747" s="262"/>
      <c r="CI1747" s="262"/>
      <c r="CJ1747" s="262"/>
      <c r="CK1747" s="262"/>
      <c r="CL1747" s="262"/>
      <c r="CM1747" s="262"/>
      <c r="CN1747" s="262"/>
      <c r="CO1747" s="262"/>
      <c r="CP1747" s="262"/>
      <c r="CQ1747" s="262"/>
      <c r="CR1747" s="262"/>
      <c r="CS1747" s="262"/>
      <c r="CT1747" s="262"/>
      <c r="CU1747" s="262"/>
      <c r="CV1747" s="262"/>
      <c r="CW1747" s="262"/>
      <c r="CX1747" s="262"/>
      <c r="CY1747" s="262"/>
      <c r="CZ1747" s="262"/>
      <c r="DA1747" s="262"/>
      <c r="DB1747" s="262"/>
      <c r="DC1747" s="262"/>
      <c r="DD1747" s="262"/>
      <c r="DE1747" s="262"/>
      <c r="DF1747" s="262"/>
      <c r="DG1747" s="262"/>
      <c r="DH1747" s="262"/>
      <c r="DI1747" s="262"/>
      <c r="DJ1747" s="262"/>
      <c r="DK1747" s="262"/>
      <c r="DL1747" s="262"/>
      <c r="DM1747" s="262"/>
      <c r="DN1747" s="262"/>
      <c r="DO1747" s="262"/>
      <c r="DP1747" s="262"/>
      <c r="DQ1747" s="262"/>
      <c r="DR1747" s="262"/>
      <c r="DS1747" s="262"/>
      <c r="DT1747" s="262"/>
      <c r="DU1747" s="262"/>
      <c r="DV1747" s="262"/>
      <c r="DW1747" s="262"/>
      <c r="DX1747" s="262"/>
      <c r="DY1747" s="262"/>
      <c r="DZ1747" s="262"/>
      <c r="EA1747" s="262"/>
      <c r="EB1747" s="262"/>
      <c r="EC1747" s="262"/>
      <c r="ED1747" s="262"/>
      <c r="EE1747" s="262"/>
      <c r="EF1747" s="262"/>
      <c r="EG1747" s="262"/>
      <c r="EH1747" s="262"/>
      <c r="EI1747" s="262"/>
      <c r="EJ1747" s="262"/>
      <c r="EK1747" s="262"/>
      <c r="EL1747" s="262"/>
      <c r="EM1747" s="262"/>
      <c r="EN1747" s="262"/>
      <c r="EO1747" s="262"/>
      <c r="EP1747" s="262"/>
      <c r="EQ1747" s="262"/>
      <c r="ER1747" s="262"/>
      <c r="ES1747" s="262"/>
      <c r="ET1747" s="262"/>
      <c r="EU1747" s="262"/>
      <c r="EV1747" s="262"/>
      <c r="EW1747" s="262"/>
      <c r="EX1747" s="262"/>
      <c r="EY1747" s="262"/>
      <c r="EZ1747" s="262"/>
      <c r="FA1747" s="262"/>
      <c r="FB1747" s="262"/>
      <c r="FC1747" s="262"/>
      <c r="FD1747" s="262"/>
      <c r="FE1747" s="262"/>
      <c r="FF1747" s="262"/>
      <c r="FG1747" s="262"/>
      <c r="FH1747" s="262"/>
      <c r="FI1747" s="262"/>
      <c r="FJ1747" s="262"/>
      <c r="FK1747" s="262"/>
      <c r="FL1747" s="262"/>
      <c r="FM1747" s="262"/>
      <c r="FN1747" s="262"/>
      <c r="FO1747" s="262"/>
      <c r="FP1747" s="262"/>
      <c r="FQ1747" s="262"/>
      <c r="FR1747" s="262"/>
      <c r="FS1747" s="262"/>
      <c r="FT1747" s="262"/>
      <c r="FU1747" s="262"/>
      <c r="FV1747" s="262"/>
      <c r="FW1747" s="262"/>
      <c r="FX1747" s="262"/>
      <c r="FY1747" s="262"/>
      <c r="FZ1747" s="262"/>
      <c r="GA1747" s="262"/>
      <c r="GB1747" s="262"/>
      <c r="GC1747" s="262"/>
      <c r="GD1747" s="262"/>
    </row>
    <row r="1748" spans="1:186" s="263" customFormat="1" x14ac:dyDescent="0.2">
      <c r="A1748" s="339" t="s">
        <v>13645</v>
      </c>
      <c r="B1748" s="280" t="s">
        <v>9606</v>
      </c>
      <c r="C1748" s="281" t="s">
        <v>9607</v>
      </c>
      <c r="D1748" s="130" t="s">
        <v>18</v>
      </c>
      <c r="E1748" s="130">
        <v>8</v>
      </c>
      <c r="F1748" s="130"/>
      <c r="G1748" s="282">
        <v>5</v>
      </c>
      <c r="H1748" s="283">
        <v>1.6666666666666666E-2</v>
      </c>
      <c r="I1748" s="358">
        <v>57.2</v>
      </c>
      <c r="J1748" s="132"/>
      <c r="K1748" s="283"/>
      <c r="L1748" s="284">
        <f>IF(ISNUMBER(I1748),ROUND(H1748*E1748*I1748,2),"")</f>
        <v>7.63</v>
      </c>
      <c r="M1748" s="284">
        <f t="shared" si="31"/>
        <v>228.9</v>
      </c>
      <c r="N1748" s="131"/>
      <c r="O1748" s="340"/>
      <c r="P1748" s="262"/>
      <c r="Q1748" s="262"/>
      <c r="R1748" s="262"/>
      <c r="S1748" s="262"/>
      <c r="T1748" s="262"/>
      <c r="U1748" s="262"/>
      <c r="V1748" s="262"/>
      <c r="W1748" s="262"/>
      <c r="X1748" s="262"/>
      <c r="Y1748" s="262"/>
      <c r="Z1748" s="262"/>
      <c r="AA1748" s="262"/>
      <c r="AB1748" s="262"/>
      <c r="AC1748" s="262"/>
      <c r="AD1748" s="262"/>
      <c r="AE1748" s="262"/>
      <c r="AF1748" s="262"/>
      <c r="AG1748" s="262"/>
      <c r="AH1748" s="262"/>
      <c r="AI1748" s="262"/>
      <c r="AJ1748" s="262"/>
      <c r="AK1748" s="262"/>
      <c r="AL1748" s="262"/>
      <c r="AM1748" s="262"/>
      <c r="AN1748" s="262"/>
      <c r="AO1748" s="262"/>
      <c r="AP1748" s="262"/>
      <c r="AQ1748" s="262"/>
      <c r="AR1748" s="262"/>
      <c r="AS1748" s="262"/>
      <c r="AT1748" s="262"/>
      <c r="AU1748" s="262"/>
      <c r="AV1748" s="262"/>
      <c r="AW1748" s="262"/>
      <c r="AX1748" s="262"/>
      <c r="AY1748" s="262"/>
      <c r="AZ1748" s="262"/>
      <c r="BA1748" s="262"/>
      <c r="BB1748" s="262"/>
      <c r="BC1748" s="262"/>
      <c r="BD1748" s="262"/>
      <c r="BE1748" s="262"/>
      <c r="BF1748" s="262"/>
      <c r="BG1748" s="262"/>
      <c r="BH1748" s="262"/>
      <c r="BI1748" s="262"/>
      <c r="BJ1748" s="262"/>
      <c r="BK1748" s="262"/>
      <c r="BL1748" s="262"/>
      <c r="BM1748" s="262"/>
      <c r="BN1748" s="262"/>
      <c r="BO1748" s="262"/>
      <c r="BP1748" s="262"/>
      <c r="BQ1748" s="262"/>
      <c r="BR1748" s="262"/>
      <c r="BS1748" s="262"/>
      <c r="BT1748" s="262"/>
      <c r="BU1748" s="262"/>
      <c r="BV1748" s="262"/>
      <c r="BW1748" s="262"/>
      <c r="BX1748" s="262"/>
      <c r="BY1748" s="262"/>
      <c r="BZ1748" s="262"/>
      <c r="CA1748" s="262"/>
      <c r="CB1748" s="262"/>
      <c r="CC1748" s="262"/>
      <c r="CD1748" s="262"/>
      <c r="CE1748" s="262"/>
      <c r="CF1748" s="262"/>
      <c r="CG1748" s="262"/>
      <c r="CH1748" s="262"/>
      <c r="CI1748" s="262"/>
      <c r="CJ1748" s="262"/>
      <c r="CK1748" s="262"/>
      <c r="CL1748" s="262"/>
      <c r="CM1748" s="262"/>
      <c r="CN1748" s="262"/>
      <c r="CO1748" s="262"/>
      <c r="CP1748" s="262"/>
      <c r="CQ1748" s="262"/>
      <c r="CR1748" s="262"/>
      <c r="CS1748" s="262"/>
      <c r="CT1748" s="262"/>
      <c r="CU1748" s="262"/>
      <c r="CV1748" s="262"/>
      <c r="CW1748" s="262"/>
      <c r="CX1748" s="262"/>
      <c r="CY1748" s="262"/>
      <c r="CZ1748" s="262"/>
      <c r="DA1748" s="262"/>
      <c r="DB1748" s="262"/>
      <c r="DC1748" s="262"/>
      <c r="DD1748" s="262"/>
      <c r="DE1748" s="262"/>
      <c r="DF1748" s="262"/>
      <c r="DG1748" s="262"/>
      <c r="DH1748" s="262"/>
      <c r="DI1748" s="262"/>
      <c r="DJ1748" s="262"/>
      <c r="DK1748" s="262"/>
      <c r="DL1748" s="262"/>
      <c r="DM1748" s="262"/>
      <c r="DN1748" s="262"/>
      <c r="DO1748" s="262"/>
      <c r="DP1748" s="262"/>
      <c r="DQ1748" s="262"/>
      <c r="DR1748" s="262"/>
      <c r="DS1748" s="262"/>
      <c r="DT1748" s="262"/>
      <c r="DU1748" s="262"/>
      <c r="DV1748" s="262"/>
      <c r="DW1748" s="262"/>
      <c r="DX1748" s="262"/>
      <c r="DY1748" s="262"/>
      <c r="DZ1748" s="262"/>
      <c r="EA1748" s="262"/>
      <c r="EB1748" s="262"/>
      <c r="EC1748" s="262"/>
      <c r="ED1748" s="262"/>
      <c r="EE1748" s="262"/>
      <c r="EF1748" s="262"/>
      <c r="EG1748" s="262"/>
      <c r="EH1748" s="262"/>
      <c r="EI1748" s="262"/>
      <c r="EJ1748" s="262"/>
      <c r="EK1748" s="262"/>
      <c r="EL1748" s="262"/>
      <c r="EM1748" s="262"/>
      <c r="EN1748" s="262"/>
      <c r="EO1748" s="262"/>
      <c r="EP1748" s="262"/>
      <c r="EQ1748" s="262"/>
      <c r="ER1748" s="262"/>
      <c r="ES1748" s="262"/>
      <c r="ET1748" s="262"/>
      <c r="EU1748" s="262"/>
      <c r="EV1748" s="262"/>
      <c r="EW1748" s="262"/>
      <c r="EX1748" s="262"/>
      <c r="EY1748" s="262"/>
      <c r="EZ1748" s="262"/>
      <c r="FA1748" s="262"/>
      <c r="FB1748" s="262"/>
      <c r="FC1748" s="262"/>
      <c r="FD1748" s="262"/>
      <c r="FE1748" s="262"/>
      <c r="FF1748" s="262"/>
      <c r="FG1748" s="262"/>
      <c r="FH1748" s="262"/>
      <c r="FI1748" s="262"/>
      <c r="FJ1748" s="262"/>
      <c r="FK1748" s="262"/>
      <c r="FL1748" s="262"/>
      <c r="FM1748" s="262"/>
      <c r="FN1748" s="262"/>
      <c r="FO1748" s="262"/>
      <c r="FP1748" s="262"/>
      <c r="FQ1748" s="262"/>
      <c r="FR1748" s="262"/>
      <c r="FS1748" s="262"/>
      <c r="FT1748" s="262"/>
      <c r="FU1748" s="262"/>
      <c r="FV1748" s="262"/>
      <c r="FW1748" s="262"/>
      <c r="FX1748" s="262"/>
      <c r="FY1748" s="262"/>
      <c r="FZ1748" s="262"/>
      <c r="GA1748" s="262"/>
      <c r="GB1748" s="262"/>
      <c r="GC1748" s="262"/>
      <c r="GD1748" s="262"/>
    </row>
    <row r="1749" spans="1:186" s="263" customFormat="1" x14ac:dyDescent="0.2">
      <c r="A1749" s="339" t="s">
        <v>13646</v>
      </c>
      <c r="B1749" s="280" t="s">
        <v>9608</v>
      </c>
      <c r="C1749" s="281" t="s">
        <v>9609</v>
      </c>
      <c r="D1749" s="130" t="s">
        <v>18</v>
      </c>
      <c r="E1749" s="130">
        <v>1</v>
      </c>
      <c r="F1749" s="130"/>
      <c r="G1749" s="282">
        <v>5</v>
      </c>
      <c r="H1749" s="283">
        <v>1.6666666666666666E-2</v>
      </c>
      <c r="I1749" s="358">
        <v>74.989999999999995</v>
      </c>
      <c r="J1749" s="132"/>
      <c r="K1749" s="283"/>
      <c r="L1749" s="284">
        <f>IF(ISNUMBER(I1749),ROUND(H1749*E1749*I1749,2),"")</f>
        <v>1.25</v>
      </c>
      <c r="M1749" s="284">
        <f t="shared" si="31"/>
        <v>37.5</v>
      </c>
      <c r="N1749" s="131"/>
      <c r="O1749" s="340"/>
      <c r="P1749" s="262"/>
      <c r="Q1749" s="262"/>
      <c r="R1749" s="262"/>
      <c r="S1749" s="262"/>
      <c r="T1749" s="262"/>
      <c r="U1749" s="262"/>
      <c r="V1749" s="262"/>
      <c r="W1749" s="262"/>
      <c r="X1749" s="262"/>
      <c r="Y1749" s="262"/>
      <c r="Z1749" s="262"/>
      <c r="AA1749" s="262"/>
      <c r="AB1749" s="262"/>
      <c r="AC1749" s="262"/>
      <c r="AD1749" s="262"/>
      <c r="AE1749" s="262"/>
      <c r="AF1749" s="262"/>
      <c r="AG1749" s="262"/>
      <c r="AH1749" s="262"/>
      <c r="AI1749" s="262"/>
      <c r="AJ1749" s="262"/>
      <c r="AK1749" s="262"/>
      <c r="AL1749" s="262"/>
      <c r="AM1749" s="262"/>
      <c r="AN1749" s="262"/>
      <c r="AO1749" s="262"/>
      <c r="AP1749" s="262"/>
      <c r="AQ1749" s="262"/>
      <c r="AR1749" s="262"/>
      <c r="AS1749" s="262"/>
      <c r="AT1749" s="262"/>
      <c r="AU1749" s="262"/>
      <c r="AV1749" s="262"/>
      <c r="AW1749" s="262"/>
      <c r="AX1749" s="262"/>
      <c r="AY1749" s="262"/>
      <c r="AZ1749" s="262"/>
      <c r="BA1749" s="262"/>
      <c r="BB1749" s="262"/>
      <c r="BC1749" s="262"/>
      <c r="BD1749" s="262"/>
      <c r="BE1749" s="262"/>
      <c r="BF1749" s="262"/>
      <c r="BG1749" s="262"/>
      <c r="BH1749" s="262"/>
      <c r="BI1749" s="262"/>
      <c r="BJ1749" s="262"/>
      <c r="BK1749" s="262"/>
      <c r="BL1749" s="262"/>
      <c r="BM1749" s="262"/>
      <c r="BN1749" s="262"/>
      <c r="BO1749" s="262"/>
      <c r="BP1749" s="262"/>
      <c r="BQ1749" s="262"/>
      <c r="BR1749" s="262"/>
      <c r="BS1749" s="262"/>
      <c r="BT1749" s="262"/>
      <c r="BU1749" s="262"/>
      <c r="BV1749" s="262"/>
      <c r="BW1749" s="262"/>
      <c r="BX1749" s="262"/>
      <c r="BY1749" s="262"/>
      <c r="BZ1749" s="262"/>
      <c r="CA1749" s="262"/>
      <c r="CB1749" s="262"/>
      <c r="CC1749" s="262"/>
      <c r="CD1749" s="262"/>
      <c r="CE1749" s="262"/>
      <c r="CF1749" s="262"/>
      <c r="CG1749" s="262"/>
      <c r="CH1749" s="262"/>
      <c r="CI1749" s="262"/>
      <c r="CJ1749" s="262"/>
      <c r="CK1749" s="262"/>
      <c r="CL1749" s="262"/>
      <c r="CM1749" s="262"/>
      <c r="CN1749" s="262"/>
      <c r="CO1749" s="262"/>
      <c r="CP1749" s="262"/>
      <c r="CQ1749" s="262"/>
      <c r="CR1749" s="262"/>
      <c r="CS1749" s="262"/>
      <c r="CT1749" s="262"/>
      <c r="CU1749" s="262"/>
      <c r="CV1749" s="262"/>
      <c r="CW1749" s="262"/>
      <c r="CX1749" s="262"/>
      <c r="CY1749" s="262"/>
      <c r="CZ1749" s="262"/>
      <c r="DA1749" s="262"/>
      <c r="DB1749" s="262"/>
      <c r="DC1749" s="262"/>
      <c r="DD1749" s="262"/>
      <c r="DE1749" s="262"/>
      <c r="DF1749" s="262"/>
      <c r="DG1749" s="262"/>
      <c r="DH1749" s="262"/>
      <c r="DI1749" s="262"/>
      <c r="DJ1749" s="262"/>
      <c r="DK1749" s="262"/>
      <c r="DL1749" s="262"/>
      <c r="DM1749" s="262"/>
      <c r="DN1749" s="262"/>
      <c r="DO1749" s="262"/>
      <c r="DP1749" s="262"/>
      <c r="DQ1749" s="262"/>
      <c r="DR1749" s="262"/>
      <c r="DS1749" s="262"/>
      <c r="DT1749" s="262"/>
      <c r="DU1749" s="262"/>
      <c r="DV1749" s="262"/>
      <c r="DW1749" s="262"/>
      <c r="DX1749" s="262"/>
      <c r="DY1749" s="262"/>
      <c r="DZ1749" s="262"/>
      <c r="EA1749" s="262"/>
      <c r="EB1749" s="262"/>
      <c r="EC1749" s="262"/>
      <c r="ED1749" s="262"/>
      <c r="EE1749" s="262"/>
      <c r="EF1749" s="262"/>
      <c r="EG1749" s="262"/>
      <c r="EH1749" s="262"/>
      <c r="EI1749" s="262"/>
      <c r="EJ1749" s="262"/>
      <c r="EK1749" s="262"/>
      <c r="EL1749" s="262"/>
      <c r="EM1749" s="262"/>
      <c r="EN1749" s="262"/>
      <c r="EO1749" s="262"/>
      <c r="EP1749" s="262"/>
      <c r="EQ1749" s="262"/>
      <c r="ER1749" s="262"/>
      <c r="ES1749" s="262"/>
      <c r="ET1749" s="262"/>
      <c r="EU1749" s="262"/>
      <c r="EV1749" s="262"/>
      <c r="EW1749" s="262"/>
      <c r="EX1749" s="262"/>
      <c r="EY1749" s="262"/>
      <c r="EZ1749" s="262"/>
      <c r="FA1749" s="262"/>
      <c r="FB1749" s="262"/>
      <c r="FC1749" s="262"/>
      <c r="FD1749" s="262"/>
      <c r="FE1749" s="262"/>
      <c r="FF1749" s="262"/>
      <c r="FG1749" s="262"/>
      <c r="FH1749" s="262"/>
      <c r="FI1749" s="262"/>
      <c r="FJ1749" s="262"/>
      <c r="FK1749" s="262"/>
      <c r="FL1749" s="262"/>
      <c r="FM1749" s="262"/>
      <c r="FN1749" s="262"/>
      <c r="FO1749" s="262"/>
      <c r="FP1749" s="262"/>
      <c r="FQ1749" s="262"/>
      <c r="FR1749" s="262"/>
      <c r="FS1749" s="262"/>
      <c r="FT1749" s="262"/>
      <c r="FU1749" s="262"/>
      <c r="FV1749" s="262"/>
      <c r="FW1749" s="262"/>
      <c r="FX1749" s="262"/>
      <c r="FY1749" s="262"/>
      <c r="FZ1749" s="262"/>
      <c r="GA1749" s="262"/>
      <c r="GB1749" s="262"/>
      <c r="GC1749" s="262"/>
      <c r="GD1749" s="262"/>
    </row>
    <row r="1750" spans="1:186" s="263" customFormat="1" x14ac:dyDescent="0.2">
      <c r="A1750" s="339" t="s">
        <v>13647</v>
      </c>
      <c r="B1750" s="280" t="s">
        <v>9610</v>
      </c>
      <c r="C1750" s="281" t="s">
        <v>9611</v>
      </c>
      <c r="D1750" s="130" t="s">
        <v>18</v>
      </c>
      <c r="E1750" s="130">
        <v>8</v>
      </c>
      <c r="F1750" s="130"/>
      <c r="G1750" s="282">
        <v>5</v>
      </c>
      <c r="H1750" s="283">
        <v>1.6666666666666666E-2</v>
      </c>
      <c r="I1750" s="358">
        <v>103.45</v>
      </c>
      <c r="J1750" s="132"/>
      <c r="K1750" s="283"/>
      <c r="L1750" s="284">
        <f>IF(ISNUMBER(I1750),ROUND(H1750*E1750*I1750,2),"")</f>
        <v>13.79</v>
      </c>
      <c r="M1750" s="284">
        <f t="shared" si="31"/>
        <v>413.7</v>
      </c>
      <c r="N1750" s="131"/>
      <c r="O1750" s="340"/>
      <c r="P1750" s="262"/>
      <c r="Q1750" s="262"/>
      <c r="R1750" s="262"/>
      <c r="S1750" s="262"/>
      <c r="T1750" s="262"/>
      <c r="U1750" s="262"/>
      <c r="V1750" s="262"/>
      <c r="W1750" s="262"/>
      <c r="X1750" s="262"/>
      <c r="Y1750" s="262"/>
      <c r="Z1750" s="262"/>
      <c r="AA1750" s="262"/>
      <c r="AB1750" s="262"/>
      <c r="AC1750" s="262"/>
      <c r="AD1750" s="262"/>
      <c r="AE1750" s="262"/>
      <c r="AF1750" s="262"/>
      <c r="AG1750" s="262"/>
      <c r="AH1750" s="262"/>
      <c r="AI1750" s="262"/>
      <c r="AJ1750" s="262"/>
      <c r="AK1750" s="262"/>
      <c r="AL1750" s="262"/>
      <c r="AM1750" s="262"/>
      <c r="AN1750" s="262"/>
      <c r="AO1750" s="262"/>
      <c r="AP1750" s="262"/>
      <c r="AQ1750" s="262"/>
      <c r="AR1750" s="262"/>
      <c r="AS1750" s="262"/>
      <c r="AT1750" s="262"/>
      <c r="AU1750" s="262"/>
      <c r="AV1750" s="262"/>
      <c r="AW1750" s="262"/>
      <c r="AX1750" s="262"/>
      <c r="AY1750" s="262"/>
      <c r="AZ1750" s="262"/>
      <c r="BA1750" s="262"/>
      <c r="BB1750" s="262"/>
      <c r="BC1750" s="262"/>
      <c r="BD1750" s="262"/>
      <c r="BE1750" s="262"/>
      <c r="BF1750" s="262"/>
      <c r="BG1750" s="262"/>
      <c r="BH1750" s="262"/>
      <c r="BI1750" s="262"/>
      <c r="BJ1750" s="262"/>
      <c r="BK1750" s="262"/>
      <c r="BL1750" s="262"/>
      <c r="BM1750" s="262"/>
      <c r="BN1750" s="262"/>
      <c r="BO1750" s="262"/>
      <c r="BP1750" s="262"/>
      <c r="BQ1750" s="262"/>
      <c r="BR1750" s="262"/>
      <c r="BS1750" s="262"/>
      <c r="BT1750" s="262"/>
      <c r="BU1750" s="262"/>
      <c r="BV1750" s="262"/>
      <c r="BW1750" s="262"/>
      <c r="BX1750" s="262"/>
      <c r="BY1750" s="262"/>
      <c r="BZ1750" s="262"/>
      <c r="CA1750" s="262"/>
      <c r="CB1750" s="262"/>
      <c r="CC1750" s="262"/>
      <c r="CD1750" s="262"/>
      <c r="CE1750" s="262"/>
      <c r="CF1750" s="262"/>
      <c r="CG1750" s="262"/>
      <c r="CH1750" s="262"/>
      <c r="CI1750" s="262"/>
      <c r="CJ1750" s="262"/>
      <c r="CK1750" s="262"/>
      <c r="CL1750" s="262"/>
      <c r="CM1750" s="262"/>
      <c r="CN1750" s="262"/>
      <c r="CO1750" s="262"/>
      <c r="CP1750" s="262"/>
      <c r="CQ1750" s="262"/>
      <c r="CR1750" s="262"/>
      <c r="CS1750" s="262"/>
      <c r="CT1750" s="262"/>
      <c r="CU1750" s="262"/>
      <c r="CV1750" s="262"/>
      <c r="CW1750" s="262"/>
      <c r="CX1750" s="262"/>
      <c r="CY1750" s="262"/>
      <c r="CZ1750" s="262"/>
      <c r="DA1750" s="262"/>
      <c r="DB1750" s="262"/>
      <c r="DC1750" s="262"/>
      <c r="DD1750" s="262"/>
      <c r="DE1750" s="262"/>
      <c r="DF1750" s="262"/>
      <c r="DG1750" s="262"/>
      <c r="DH1750" s="262"/>
      <c r="DI1750" s="262"/>
      <c r="DJ1750" s="262"/>
      <c r="DK1750" s="262"/>
      <c r="DL1750" s="262"/>
      <c r="DM1750" s="262"/>
      <c r="DN1750" s="262"/>
      <c r="DO1750" s="262"/>
      <c r="DP1750" s="262"/>
      <c r="DQ1750" s="262"/>
      <c r="DR1750" s="262"/>
      <c r="DS1750" s="262"/>
      <c r="DT1750" s="262"/>
      <c r="DU1750" s="262"/>
      <c r="DV1750" s="262"/>
      <c r="DW1750" s="262"/>
      <c r="DX1750" s="262"/>
      <c r="DY1750" s="262"/>
      <c r="DZ1750" s="262"/>
      <c r="EA1750" s="262"/>
      <c r="EB1750" s="262"/>
      <c r="EC1750" s="262"/>
      <c r="ED1750" s="262"/>
      <c r="EE1750" s="262"/>
      <c r="EF1750" s="262"/>
      <c r="EG1750" s="262"/>
      <c r="EH1750" s="262"/>
      <c r="EI1750" s="262"/>
      <c r="EJ1750" s="262"/>
      <c r="EK1750" s="262"/>
      <c r="EL1750" s="262"/>
      <c r="EM1750" s="262"/>
      <c r="EN1750" s="262"/>
      <c r="EO1750" s="262"/>
      <c r="EP1750" s="262"/>
      <c r="EQ1750" s="262"/>
      <c r="ER1750" s="262"/>
      <c r="ES1750" s="262"/>
      <c r="ET1750" s="262"/>
      <c r="EU1750" s="262"/>
      <c r="EV1750" s="262"/>
      <c r="EW1750" s="262"/>
      <c r="EX1750" s="262"/>
      <c r="EY1750" s="262"/>
      <c r="EZ1750" s="262"/>
      <c r="FA1750" s="262"/>
      <c r="FB1750" s="262"/>
      <c r="FC1750" s="262"/>
      <c r="FD1750" s="262"/>
      <c r="FE1750" s="262"/>
      <c r="FF1750" s="262"/>
      <c r="FG1750" s="262"/>
      <c r="FH1750" s="262"/>
      <c r="FI1750" s="262"/>
      <c r="FJ1750" s="262"/>
      <c r="FK1750" s="262"/>
      <c r="FL1750" s="262"/>
      <c r="FM1750" s="262"/>
      <c r="FN1750" s="262"/>
      <c r="FO1750" s="262"/>
      <c r="FP1750" s="262"/>
      <c r="FQ1750" s="262"/>
      <c r="FR1750" s="262"/>
      <c r="FS1750" s="262"/>
      <c r="FT1750" s="262"/>
      <c r="FU1750" s="262"/>
      <c r="FV1750" s="262"/>
      <c r="FW1750" s="262"/>
      <c r="FX1750" s="262"/>
      <c r="FY1750" s="262"/>
      <c r="FZ1750" s="262"/>
      <c r="GA1750" s="262"/>
      <c r="GB1750" s="262"/>
      <c r="GC1750" s="262"/>
      <c r="GD1750" s="262"/>
    </row>
    <row r="1751" spans="1:186" s="263" customFormat="1" x14ac:dyDescent="0.2">
      <c r="A1751" s="339" t="s">
        <v>13648</v>
      </c>
      <c r="B1751" s="280" t="s">
        <v>9612</v>
      </c>
      <c r="C1751" s="281" t="s">
        <v>9613</v>
      </c>
      <c r="D1751" s="130" t="s">
        <v>18</v>
      </c>
      <c r="E1751" s="130">
        <v>1</v>
      </c>
      <c r="F1751" s="130"/>
      <c r="G1751" s="282">
        <v>5</v>
      </c>
      <c r="H1751" s="283">
        <v>1.6666666666666666E-2</v>
      </c>
      <c r="I1751" s="358">
        <v>225.99</v>
      </c>
      <c r="J1751" s="132"/>
      <c r="K1751" s="283"/>
      <c r="L1751" s="284">
        <f>IF(ISNUMBER(I1751),ROUND(H1751*E1751*I1751,2),"")</f>
        <v>3.77</v>
      </c>
      <c r="M1751" s="284">
        <f t="shared" si="31"/>
        <v>113.1</v>
      </c>
      <c r="N1751" s="131"/>
      <c r="O1751" s="340"/>
      <c r="P1751" s="262"/>
      <c r="Q1751" s="262"/>
      <c r="R1751" s="262"/>
      <c r="S1751" s="262"/>
      <c r="T1751" s="262"/>
      <c r="U1751" s="262"/>
      <c r="V1751" s="262"/>
      <c r="W1751" s="262"/>
      <c r="X1751" s="262"/>
      <c r="Y1751" s="262"/>
      <c r="Z1751" s="262"/>
      <c r="AA1751" s="262"/>
      <c r="AB1751" s="262"/>
      <c r="AC1751" s="262"/>
      <c r="AD1751" s="262"/>
      <c r="AE1751" s="262"/>
      <c r="AF1751" s="262"/>
      <c r="AG1751" s="262"/>
      <c r="AH1751" s="262"/>
      <c r="AI1751" s="262"/>
      <c r="AJ1751" s="262"/>
      <c r="AK1751" s="262"/>
      <c r="AL1751" s="262"/>
      <c r="AM1751" s="262"/>
      <c r="AN1751" s="262"/>
      <c r="AO1751" s="262"/>
      <c r="AP1751" s="262"/>
      <c r="AQ1751" s="262"/>
      <c r="AR1751" s="262"/>
      <c r="AS1751" s="262"/>
      <c r="AT1751" s="262"/>
      <c r="AU1751" s="262"/>
      <c r="AV1751" s="262"/>
      <c r="AW1751" s="262"/>
      <c r="AX1751" s="262"/>
      <c r="AY1751" s="262"/>
      <c r="AZ1751" s="262"/>
      <c r="BA1751" s="262"/>
      <c r="BB1751" s="262"/>
      <c r="BC1751" s="262"/>
      <c r="BD1751" s="262"/>
      <c r="BE1751" s="262"/>
      <c r="BF1751" s="262"/>
      <c r="BG1751" s="262"/>
      <c r="BH1751" s="262"/>
      <c r="BI1751" s="262"/>
      <c r="BJ1751" s="262"/>
      <c r="BK1751" s="262"/>
      <c r="BL1751" s="262"/>
      <c r="BM1751" s="262"/>
      <c r="BN1751" s="262"/>
      <c r="BO1751" s="262"/>
      <c r="BP1751" s="262"/>
      <c r="BQ1751" s="262"/>
      <c r="BR1751" s="262"/>
      <c r="BS1751" s="262"/>
      <c r="BT1751" s="262"/>
      <c r="BU1751" s="262"/>
      <c r="BV1751" s="262"/>
      <c r="BW1751" s="262"/>
      <c r="BX1751" s="262"/>
      <c r="BY1751" s="262"/>
      <c r="BZ1751" s="262"/>
      <c r="CA1751" s="262"/>
      <c r="CB1751" s="262"/>
      <c r="CC1751" s="262"/>
      <c r="CD1751" s="262"/>
      <c r="CE1751" s="262"/>
      <c r="CF1751" s="262"/>
      <c r="CG1751" s="262"/>
      <c r="CH1751" s="262"/>
      <c r="CI1751" s="262"/>
      <c r="CJ1751" s="262"/>
      <c r="CK1751" s="262"/>
      <c r="CL1751" s="262"/>
      <c r="CM1751" s="262"/>
      <c r="CN1751" s="262"/>
      <c r="CO1751" s="262"/>
      <c r="CP1751" s="262"/>
      <c r="CQ1751" s="262"/>
      <c r="CR1751" s="262"/>
      <c r="CS1751" s="262"/>
      <c r="CT1751" s="262"/>
      <c r="CU1751" s="262"/>
      <c r="CV1751" s="262"/>
      <c r="CW1751" s="262"/>
      <c r="CX1751" s="262"/>
      <c r="CY1751" s="262"/>
      <c r="CZ1751" s="262"/>
      <c r="DA1751" s="262"/>
      <c r="DB1751" s="262"/>
      <c r="DC1751" s="262"/>
      <c r="DD1751" s="262"/>
      <c r="DE1751" s="262"/>
      <c r="DF1751" s="262"/>
      <c r="DG1751" s="262"/>
      <c r="DH1751" s="262"/>
      <c r="DI1751" s="262"/>
      <c r="DJ1751" s="262"/>
      <c r="DK1751" s="262"/>
      <c r="DL1751" s="262"/>
      <c r="DM1751" s="262"/>
      <c r="DN1751" s="262"/>
      <c r="DO1751" s="262"/>
      <c r="DP1751" s="262"/>
      <c r="DQ1751" s="262"/>
      <c r="DR1751" s="262"/>
      <c r="DS1751" s="262"/>
      <c r="DT1751" s="262"/>
      <c r="DU1751" s="262"/>
      <c r="DV1751" s="262"/>
      <c r="DW1751" s="262"/>
      <c r="DX1751" s="262"/>
      <c r="DY1751" s="262"/>
      <c r="DZ1751" s="262"/>
      <c r="EA1751" s="262"/>
      <c r="EB1751" s="262"/>
      <c r="EC1751" s="262"/>
      <c r="ED1751" s="262"/>
      <c r="EE1751" s="262"/>
      <c r="EF1751" s="262"/>
      <c r="EG1751" s="262"/>
      <c r="EH1751" s="262"/>
      <c r="EI1751" s="262"/>
      <c r="EJ1751" s="262"/>
      <c r="EK1751" s="262"/>
      <c r="EL1751" s="262"/>
      <c r="EM1751" s="262"/>
      <c r="EN1751" s="262"/>
      <c r="EO1751" s="262"/>
      <c r="EP1751" s="262"/>
      <c r="EQ1751" s="262"/>
      <c r="ER1751" s="262"/>
      <c r="ES1751" s="262"/>
      <c r="ET1751" s="262"/>
      <c r="EU1751" s="262"/>
      <c r="EV1751" s="262"/>
      <c r="EW1751" s="262"/>
      <c r="EX1751" s="262"/>
      <c r="EY1751" s="262"/>
      <c r="EZ1751" s="262"/>
      <c r="FA1751" s="262"/>
      <c r="FB1751" s="262"/>
      <c r="FC1751" s="262"/>
      <c r="FD1751" s="262"/>
      <c r="FE1751" s="262"/>
      <c r="FF1751" s="262"/>
      <c r="FG1751" s="262"/>
      <c r="FH1751" s="262"/>
      <c r="FI1751" s="262"/>
      <c r="FJ1751" s="262"/>
      <c r="FK1751" s="262"/>
      <c r="FL1751" s="262"/>
      <c r="FM1751" s="262"/>
      <c r="FN1751" s="262"/>
      <c r="FO1751" s="262"/>
      <c r="FP1751" s="262"/>
      <c r="FQ1751" s="262"/>
      <c r="FR1751" s="262"/>
      <c r="FS1751" s="262"/>
      <c r="FT1751" s="262"/>
      <c r="FU1751" s="262"/>
      <c r="FV1751" s="262"/>
      <c r="FW1751" s="262"/>
      <c r="FX1751" s="262"/>
      <c r="FY1751" s="262"/>
      <c r="FZ1751" s="262"/>
      <c r="GA1751" s="262"/>
      <c r="GB1751" s="262"/>
      <c r="GC1751" s="262"/>
      <c r="GD1751" s="262"/>
    </row>
    <row r="1752" spans="1:186" s="263" customFormat="1" x14ac:dyDescent="0.2">
      <c r="A1752" s="339" t="s">
        <v>13649</v>
      </c>
      <c r="B1752" s="280" t="s">
        <v>9614</v>
      </c>
      <c r="C1752" s="281" t="s">
        <v>9615</v>
      </c>
      <c r="D1752" s="130" t="s">
        <v>18</v>
      </c>
      <c r="E1752" s="130">
        <v>1</v>
      </c>
      <c r="F1752" s="130"/>
      <c r="G1752" s="282">
        <v>5</v>
      </c>
      <c r="H1752" s="283">
        <v>1.6666666666666666E-2</v>
      </c>
      <c r="I1752" s="358">
        <v>428.3</v>
      </c>
      <c r="J1752" s="132"/>
      <c r="K1752" s="283"/>
      <c r="L1752" s="284">
        <f>IF(ISNUMBER(I1752),ROUND(H1752*E1752*I1752,2),"")</f>
        <v>7.14</v>
      </c>
      <c r="M1752" s="284">
        <f t="shared" si="31"/>
        <v>214.2</v>
      </c>
      <c r="N1752" s="131"/>
      <c r="O1752" s="340"/>
      <c r="P1752" s="262"/>
      <c r="Q1752" s="262"/>
      <c r="R1752" s="262"/>
      <c r="S1752" s="262"/>
      <c r="T1752" s="262"/>
      <c r="U1752" s="262"/>
      <c r="V1752" s="262"/>
      <c r="W1752" s="262"/>
      <c r="X1752" s="262"/>
      <c r="Y1752" s="262"/>
      <c r="Z1752" s="262"/>
      <c r="AA1752" s="262"/>
      <c r="AB1752" s="262"/>
      <c r="AC1752" s="262"/>
      <c r="AD1752" s="262"/>
      <c r="AE1752" s="262"/>
      <c r="AF1752" s="262"/>
      <c r="AG1752" s="262"/>
      <c r="AH1752" s="262"/>
      <c r="AI1752" s="262"/>
      <c r="AJ1752" s="262"/>
      <c r="AK1752" s="262"/>
      <c r="AL1752" s="262"/>
      <c r="AM1752" s="262"/>
      <c r="AN1752" s="262"/>
      <c r="AO1752" s="262"/>
      <c r="AP1752" s="262"/>
      <c r="AQ1752" s="262"/>
      <c r="AR1752" s="262"/>
      <c r="AS1752" s="262"/>
      <c r="AT1752" s="262"/>
      <c r="AU1752" s="262"/>
      <c r="AV1752" s="262"/>
      <c r="AW1752" s="262"/>
      <c r="AX1752" s="262"/>
      <c r="AY1752" s="262"/>
      <c r="AZ1752" s="262"/>
      <c r="BA1752" s="262"/>
      <c r="BB1752" s="262"/>
      <c r="BC1752" s="262"/>
      <c r="BD1752" s="262"/>
      <c r="BE1752" s="262"/>
      <c r="BF1752" s="262"/>
      <c r="BG1752" s="262"/>
      <c r="BH1752" s="262"/>
      <c r="BI1752" s="262"/>
      <c r="BJ1752" s="262"/>
      <c r="BK1752" s="262"/>
      <c r="BL1752" s="262"/>
      <c r="BM1752" s="262"/>
      <c r="BN1752" s="262"/>
      <c r="BO1752" s="262"/>
      <c r="BP1752" s="262"/>
      <c r="BQ1752" s="262"/>
      <c r="BR1752" s="262"/>
      <c r="BS1752" s="262"/>
      <c r="BT1752" s="262"/>
      <c r="BU1752" s="262"/>
      <c r="BV1752" s="262"/>
      <c r="BW1752" s="262"/>
      <c r="BX1752" s="262"/>
      <c r="BY1752" s="262"/>
      <c r="BZ1752" s="262"/>
      <c r="CA1752" s="262"/>
      <c r="CB1752" s="262"/>
      <c r="CC1752" s="262"/>
      <c r="CD1752" s="262"/>
      <c r="CE1752" s="262"/>
      <c r="CF1752" s="262"/>
      <c r="CG1752" s="262"/>
      <c r="CH1752" s="262"/>
      <c r="CI1752" s="262"/>
      <c r="CJ1752" s="262"/>
      <c r="CK1752" s="262"/>
      <c r="CL1752" s="262"/>
      <c r="CM1752" s="262"/>
      <c r="CN1752" s="262"/>
      <c r="CO1752" s="262"/>
      <c r="CP1752" s="262"/>
      <c r="CQ1752" s="262"/>
      <c r="CR1752" s="262"/>
      <c r="CS1752" s="262"/>
      <c r="CT1752" s="262"/>
      <c r="CU1752" s="262"/>
      <c r="CV1752" s="262"/>
      <c r="CW1752" s="262"/>
      <c r="CX1752" s="262"/>
      <c r="CY1752" s="262"/>
      <c r="CZ1752" s="262"/>
      <c r="DA1752" s="262"/>
      <c r="DB1752" s="262"/>
      <c r="DC1752" s="262"/>
      <c r="DD1752" s="262"/>
      <c r="DE1752" s="262"/>
      <c r="DF1752" s="262"/>
      <c r="DG1752" s="262"/>
      <c r="DH1752" s="262"/>
      <c r="DI1752" s="262"/>
      <c r="DJ1752" s="262"/>
      <c r="DK1752" s="262"/>
      <c r="DL1752" s="262"/>
      <c r="DM1752" s="262"/>
      <c r="DN1752" s="262"/>
      <c r="DO1752" s="262"/>
      <c r="DP1752" s="262"/>
      <c r="DQ1752" s="262"/>
      <c r="DR1752" s="262"/>
      <c r="DS1752" s="262"/>
      <c r="DT1752" s="262"/>
      <c r="DU1752" s="262"/>
      <c r="DV1752" s="262"/>
      <c r="DW1752" s="262"/>
      <c r="DX1752" s="262"/>
      <c r="DY1752" s="262"/>
      <c r="DZ1752" s="262"/>
      <c r="EA1752" s="262"/>
      <c r="EB1752" s="262"/>
      <c r="EC1752" s="262"/>
      <c r="ED1752" s="262"/>
      <c r="EE1752" s="262"/>
      <c r="EF1752" s="262"/>
      <c r="EG1752" s="262"/>
      <c r="EH1752" s="262"/>
      <c r="EI1752" s="262"/>
      <c r="EJ1752" s="262"/>
      <c r="EK1752" s="262"/>
      <c r="EL1752" s="262"/>
      <c r="EM1752" s="262"/>
      <c r="EN1752" s="262"/>
      <c r="EO1752" s="262"/>
      <c r="EP1752" s="262"/>
      <c r="EQ1752" s="262"/>
      <c r="ER1752" s="262"/>
      <c r="ES1752" s="262"/>
      <c r="ET1752" s="262"/>
      <c r="EU1752" s="262"/>
      <c r="EV1752" s="262"/>
      <c r="EW1752" s="262"/>
      <c r="EX1752" s="262"/>
      <c r="EY1752" s="262"/>
      <c r="EZ1752" s="262"/>
      <c r="FA1752" s="262"/>
      <c r="FB1752" s="262"/>
      <c r="FC1752" s="262"/>
      <c r="FD1752" s="262"/>
      <c r="FE1752" s="262"/>
      <c r="FF1752" s="262"/>
      <c r="FG1752" s="262"/>
      <c r="FH1752" s="262"/>
      <c r="FI1752" s="262"/>
      <c r="FJ1752" s="262"/>
      <c r="FK1752" s="262"/>
      <c r="FL1752" s="262"/>
      <c r="FM1752" s="262"/>
      <c r="FN1752" s="262"/>
      <c r="FO1752" s="262"/>
      <c r="FP1752" s="262"/>
      <c r="FQ1752" s="262"/>
      <c r="FR1752" s="262"/>
      <c r="FS1752" s="262"/>
      <c r="FT1752" s="262"/>
      <c r="FU1752" s="262"/>
      <c r="FV1752" s="262"/>
      <c r="FW1752" s="262"/>
      <c r="FX1752" s="262"/>
      <c r="FY1752" s="262"/>
      <c r="FZ1752" s="262"/>
      <c r="GA1752" s="262"/>
      <c r="GB1752" s="262"/>
      <c r="GC1752" s="262"/>
      <c r="GD1752" s="262"/>
    </row>
    <row r="1753" spans="1:186" s="263" customFormat="1" x14ac:dyDescent="0.2">
      <c r="A1753" s="339" t="s">
        <v>13650</v>
      </c>
      <c r="B1753" s="280" t="s">
        <v>9616</v>
      </c>
      <c r="C1753" s="281" t="s">
        <v>9617</v>
      </c>
      <c r="D1753" s="130" t="s">
        <v>461</v>
      </c>
      <c r="E1753" s="130">
        <v>1</v>
      </c>
      <c r="F1753" s="130"/>
      <c r="G1753" s="282">
        <v>5</v>
      </c>
      <c r="H1753" s="283">
        <v>1.6666666666666666E-2</v>
      </c>
      <c r="I1753" s="358">
        <v>286.95</v>
      </c>
      <c r="J1753" s="132"/>
      <c r="K1753" s="283"/>
      <c r="L1753" s="284">
        <f>IF(ISNUMBER(I1753),ROUND(H1753*E1753*I1753,2),"")</f>
        <v>4.78</v>
      </c>
      <c r="M1753" s="284">
        <f t="shared" si="31"/>
        <v>143.4</v>
      </c>
      <c r="N1753" s="131"/>
      <c r="O1753" s="340"/>
      <c r="P1753" s="262"/>
      <c r="Q1753" s="262"/>
      <c r="R1753" s="262"/>
      <c r="S1753" s="262"/>
      <c r="T1753" s="262"/>
      <c r="U1753" s="262"/>
      <c r="V1753" s="262"/>
      <c r="W1753" s="262"/>
      <c r="X1753" s="262"/>
      <c r="Y1753" s="262"/>
      <c r="Z1753" s="262"/>
      <c r="AA1753" s="262"/>
      <c r="AB1753" s="262"/>
      <c r="AC1753" s="262"/>
      <c r="AD1753" s="262"/>
      <c r="AE1753" s="262"/>
      <c r="AF1753" s="262"/>
      <c r="AG1753" s="262"/>
      <c r="AH1753" s="262"/>
      <c r="AI1753" s="262"/>
      <c r="AJ1753" s="262"/>
      <c r="AK1753" s="262"/>
      <c r="AL1753" s="262"/>
      <c r="AM1753" s="262"/>
      <c r="AN1753" s="262"/>
      <c r="AO1753" s="262"/>
      <c r="AP1753" s="262"/>
      <c r="AQ1753" s="262"/>
      <c r="AR1753" s="262"/>
      <c r="AS1753" s="262"/>
      <c r="AT1753" s="262"/>
      <c r="AU1753" s="262"/>
      <c r="AV1753" s="262"/>
      <c r="AW1753" s="262"/>
      <c r="AX1753" s="262"/>
      <c r="AY1753" s="262"/>
      <c r="AZ1753" s="262"/>
      <c r="BA1753" s="262"/>
      <c r="BB1753" s="262"/>
      <c r="BC1753" s="262"/>
      <c r="BD1753" s="262"/>
      <c r="BE1753" s="262"/>
      <c r="BF1753" s="262"/>
      <c r="BG1753" s="262"/>
      <c r="BH1753" s="262"/>
      <c r="BI1753" s="262"/>
      <c r="BJ1753" s="262"/>
      <c r="BK1753" s="262"/>
      <c r="BL1753" s="262"/>
      <c r="BM1753" s="262"/>
      <c r="BN1753" s="262"/>
      <c r="BO1753" s="262"/>
      <c r="BP1753" s="262"/>
      <c r="BQ1753" s="262"/>
      <c r="BR1753" s="262"/>
      <c r="BS1753" s="262"/>
      <c r="BT1753" s="262"/>
      <c r="BU1753" s="262"/>
      <c r="BV1753" s="262"/>
      <c r="BW1753" s="262"/>
      <c r="BX1753" s="262"/>
      <c r="BY1753" s="262"/>
      <c r="BZ1753" s="262"/>
      <c r="CA1753" s="262"/>
      <c r="CB1753" s="262"/>
      <c r="CC1753" s="262"/>
      <c r="CD1753" s="262"/>
      <c r="CE1753" s="262"/>
      <c r="CF1753" s="262"/>
      <c r="CG1753" s="262"/>
      <c r="CH1753" s="262"/>
      <c r="CI1753" s="262"/>
      <c r="CJ1753" s="262"/>
      <c r="CK1753" s="262"/>
      <c r="CL1753" s="262"/>
      <c r="CM1753" s="262"/>
      <c r="CN1753" s="262"/>
      <c r="CO1753" s="262"/>
      <c r="CP1753" s="262"/>
      <c r="CQ1753" s="262"/>
      <c r="CR1753" s="262"/>
      <c r="CS1753" s="262"/>
      <c r="CT1753" s="262"/>
      <c r="CU1753" s="262"/>
      <c r="CV1753" s="262"/>
      <c r="CW1753" s="262"/>
      <c r="CX1753" s="262"/>
      <c r="CY1753" s="262"/>
      <c r="CZ1753" s="262"/>
      <c r="DA1753" s="262"/>
      <c r="DB1753" s="262"/>
      <c r="DC1753" s="262"/>
      <c r="DD1753" s="262"/>
      <c r="DE1753" s="262"/>
      <c r="DF1753" s="262"/>
      <c r="DG1753" s="262"/>
      <c r="DH1753" s="262"/>
      <c r="DI1753" s="262"/>
      <c r="DJ1753" s="262"/>
      <c r="DK1753" s="262"/>
      <c r="DL1753" s="262"/>
      <c r="DM1753" s="262"/>
      <c r="DN1753" s="262"/>
      <c r="DO1753" s="262"/>
      <c r="DP1753" s="262"/>
      <c r="DQ1753" s="262"/>
      <c r="DR1753" s="262"/>
      <c r="DS1753" s="262"/>
      <c r="DT1753" s="262"/>
      <c r="DU1753" s="262"/>
      <c r="DV1753" s="262"/>
      <c r="DW1753" s="262"/>
      <c r="DX1753" s="262"/>
      <c r="DY1753" s="262"/>
      <c r="DZ1753" s="262"/>
      <c r="EA1753" s="262"/>
      <c r="EB1753" s="262"/>
      <c r="EC1753" s="262"/>
      <c r="ED1753" s="262"/>
      <c r="EE1753" s="262"/>
      <c r="EF1753" s="262"/>
      <c r="EG1753" s="262"/>
      <c r="EH1753" s="262"/>
      <c r="EI1753" s="262"/>
      <c r="EJ1753" s="262"/>
      <c r="EK1753" s="262"/>
      <c r="EL1753" s="262"/>
      <c r="EM1753" s="262"/>
      <c r="EN1753" s="262"/>
      <c r="EO1753" s="262"/>
      <c r="EP1753" s="262"/>
      <c r="EQ1753" s="262"/>
      <c r="ER1753" s="262"/>
      <c r="ES1753" s="262"/>
      <c r="ET1753" s="262"/>
      <c r="EU1753" s="262"/>
      <c r="EV1753" s="262"/>
      <c r="EW1753" s="262"/>
      <c r="EX1753" s="262"/>
      <c r="EY1753" s="262"/>
      <c r="EZ1753" s="262"/>
      <c r="FA1753" s="262"/>
      <c r="FB1753" s="262"/>
      <c r="FC1753" s="262"/>
      <c r="FD1753" s="262"/>
      <c r="FE1753" s="262"/>
      <c r="FF1753" s="262"/>
      <c r="FG1753" s="262"/>
      <c r="FH1753" s="262"/>
      <c r="FI1753" s="262"/>
      <c r="FJ1753" s="262"/>
      <c r="FK1753" s="262"/>
      <c r="FL1753" s="262"/>
      <c r="FM1753" s="262"/>
      <c r="FN1753" s="262"/>
      <c r="FO1753" s="262"/>
      <c r="FP1753" s="262"/>
      <c r="FQ1753" s="262"/>
      <c r="FR1753" s="262"/>
      <c r="FS1753" s="262"/>
      <c r="FT1753" s="262"/>
      <c r="FU1753" s="262"/>
      <c r="FV1753" s="262"/>
      <c r="FW1753" s="262"/>
      <c r="FX1753" s="262"/>
      <c r="FY1753" s="262"/>
      <c r="FZ1753" s="262"/>
      <c r="GA1753" s="262"/>
      <c r="GB1753" s="262"/>
      <c r="GC1753" s="262"/>
      <c r="GD1753" s="262"/>
    </row>
    <row r="1754" spans="1:186" s="263" customFormat="1" x14ac:dyDescent="0.2">
      <c r="A1754" s="339" t="s">
        <v>13651</v>
      </c>
      <c r="B1754" s="280" t="s">
        <v>9624</v>
      </c>
      <c r="C1754" s="281" t="s">
        <v>9625</v>
      </c>
      <c r="D1754" s="130" t="s">
        <v>18</v>
      </c>
      <c r="E1754" s="130">
        <v>1</v>
      </c>
      <c r="F1754" s="130"/>
      <c r="G1754" s="282">
        <v>5</v>
      </c>
      <c r="H1754" s="283">
        <v>1.6666666666666666E-2</v>
      </c>
      <c r="I1754" s="358">
        <v>193.45</v>
      </c>
      <c r="J1754" s="132"/>
      <c r="K1754" s="283"/>
      <c r="L1754" s="284">
        <f>IF(ISNUMBER(I1754),ROUND(H1754*E1754*I1754,2),"")</f>
        <v>3.22</v>
      </c>
      <c r="M1754" s="284">
        <f t="shared" si="31"/>
        <v>96.6</v>
      </c>
      <c r="N1754" s="131"/>
      <c r="O1754" s="340"/>
      <c r="P1754" s="262"/>
      <c r="Q1754" s="262"/>
      <c r="R1754" s="262"/>
      <c r="S1754" s="262"/>
      <c r="T1754" s="262"/>
      <c r="U1754" s="262"/>
      <c r="V1754" s="262"/>
      <c r="W1754" s="262"/>
      <c r="X1754" s="262"/>
      <c r="Y1754" s="262"/>
      <c r="Z1754" s="262"/>
      <c r="AA1754" s="262"/>
      <c r="AB1754" s="262"/>
      <c r="AC1754" s="262"/>
      <c r="AD1754" s="262"/>
      <c r="AE1754" s="262"/>
      <c r="AF1754" s="262"/>
      <c r="AG1754" s="262"/>
      <c r="AH1754" s="262"/>
      <c r="AI1754" s="262"/>
      <c r="AJ1754" s="262"/>
      <c r="AK1754" s="262"/>
      <c r="AL1754" s="262"/>
      <c r="AM1754" s="262"/>
      <c r="AN1754" s="262"/>
      <c r="AO1754" s="262"/>
      <c r="AP1754" s="262"/>
      <c r="AQ1754" s="262"/>
      <c r="AR1754" s="262"/>
      <c r="AS1754" s="262"/>
      <c r="AT1754" s="262"/>
      <c r="AU1754" s="262"/>
      <c r="AV1754" s="262"/>
      <c r="AW1754" s="262"/>
      <c r="AX1754" s="262"/>
      <c r="AY1754" s="262"/>
      <c r="AZ1754" s="262"/>
      <c r="BA1754" s="262"/>
      <c r="BB1754" s="262"/>
      <c r="BC1754" s="262"/>
      <c r="BD1754" s="262"/>
      <c r="BE1754" s="262"/>
      <c r="BF1754" s="262"/>
      <c r="BG1754" s="262"/>
      <c r="BH1754" s="262"/>
      <c r="BI1754" s="262"/>
      <c r="BJ1754" s="262"/>
      <c r="BK1754" s="262"/>
      <c r="BL1754" s="262"/>
      <c r="BM1754" s="262"/>
      <c r="BN1754" s="262"/>
      <c r="BO1754" s="262"/>
      <c r="BP1754" s="262"/>
      <c r="BQ1754" s="262"/>
      <c r="BR1754" s="262"/>
      <c r="BS1754" s="262"/>
      <c r="BT1754" s="262"/>
      <c r="BU1754" s="262"/>
      <c r="BV1754" s="262"/>
      <c r="BW1754" s="262"/>
      <c r="BX1754" s="262"/>
      <c r="BY1754" s="262"/>
      <c r="BZ1754" s="262"/>
      <c r="CA1754" s="262"/>
      <c r="CB1754" s="262"/>
      <c r="CC1754" s="262"/>
      <c r="CD1754" s="262"/>
      <c r="CE1754" s="262"/>
      <c r="CF1754" s="262"/>
      <c r="CG1754" s="262"/>
      <c r="CH1754" s="262"/>
      <c r="CI1754" s="262"/>
      <c r="CJ1754" s="262"/>
      <c r="CK1754" s="262"/>
      <c r="CL1754" s="262"/>
      <c r="CM1754" s="262"/>
      <c r="CN1754" s="262"/>
      <c r="CO1754" s="262"/>
      <c r="CP1754" s="262"/>
      <c r="CQ1754" s="262"/>
      <c r="CR1754" s="262"/>
      <c r="CS1754" s="262"/>
      <c r="CT1754" s="262"/>
      <c r="CU1754" s="262"/>
      <c r="CV1754" s="262"/>
      <c r="CW1754" s="262"/>
      <c r="CX1754" s="262"/>
      <c r="CY1754" s="262"/>
      <c r="CZ1754" s="262"/>
      <c r="DA1754" s="262"/>
      <c r="DB1754" s="262"/>
      <c r="DC1754" s="262"/>
      <c r="DD1754" s="262"/>
      <c r="DE1754" s="262"/>
      <c r="DF1754" s="262"/>
      <c r="DG1754" s="262"/>
      <c r="DH1754" s="262"/>
      <c r="DI1754" s="262"/>
      <c r="DJ1754" s="262"/>
      <c r="DK1754" s="262"/>
      <c r="DL1754" s="262"/>
      <c r="DM1754" s="262"/>
      <c r="DN1754" s="262"/>
      <c r="DO1754" s="262"/>
      <c r="DP1754" s="262"/>
      <c r="DQ1754" s="262"/>
      <c r="DR1754" s="262"/>
      <c r="DS1754" s="262"/>
      <c r="DT1754" s="262"/>
      <c r="DU1754" s="262"/>
      <c r="DV1754" s="262"/>
      <c r="DW1754" s="262"/>
      <c r="DX1754" s="262"/>
      <c r="DY1754" s="262"/>
      <c r="DZ1754" s="262"/>
      <c r="EA1754" s="262"/>
      <c r="EB1754" s="262"/>
      <c r="EC1754" s="262"/>
      <c r="ED1754" s="262"/>
      <c r="EE1754" s="262"/>
      <c r="EF1754" s="262"/>
      <c r="EG1754" s="262"/>
      <c r="EH1754" s="262"/>
      <c r="EI1754" s="262"/>
      <c r="EJ1754" s="262"/>
      <c r="EK1754" s="262"/>
      <c r="EL1754" s="262"/>
      <c r="EM1754" s="262"/>
      <c r="EN1754" s="262"/>
      <c r="EO1754" s="262"/>
      <c r="EP1754" s="262"/>
      <c r="EQ1754" s="262"/>
      <c r="ER1754" s="262"/>
      <c r="ES1754" s="262"/>
      <c r="ET1754" s="262"/>
      <c r="EU1754" s="262"/>
      <c r="EV1754" s="262"/>
      <c r="EW1754" s="262"/>
      <c r="EX1754" s="262"/>
      <c r="EY1754" s="262"/>
      <c r="EZ1754" s="262"/>
      <c r="FA1754" s="262"/>
      <c r="FB1754" s="262"/>
      <c r="FC1754" s="262"/>
      <c r="FD1754" s="262"/>
      <c r="FE1754" s="262"/>
      <c r="FF1754" s="262"/>
      <c r="FG1754" s="262"/>
      <c r="FH1754" s="262"/>
      <c r="FI1754" s="262"/>
      <c r="FJ1754" s="262"/>
      <c r="FK1754" s="262"/>
      <c r="FL1754" s="262"/>
      <c r="FM1754" s="262"/>
      <c r="FN1754" s="262"/>
      <c r="FO1754" s="262"/>
      <c r="FP1754" s="262"/>
      <c r="FQ1754" s="262"/>
      <c r="FR1754" s="262"/>
      <c r="FS1754" s="262"/>
      <c r="FT1754" s="262"/>
      <c r="FU1754" s="262"/>
      <c r="FV1754" s="262"/>
      <c r="FW1754" s="262"/>
      <c r="FX1754" s="262"/>
      <c r="FY1754" s="262"/>
      <c r="FZ1754" s="262"/>
      <c r="GA1754" s="262"/>
      <c r="GB1754" s="262"/>
      <c r="GC1754" s="262"/>
      <c r="GD1754" s="262"/>
    </row>
    <row r="1755" spans="1:186" s="263" customFormat="1" x14ac:dyDescent="0.2">
      <c r="A1755" s="339" t="s">
        <v>13652</v>
      </c>
      <c r="B1755" s="280" t="s">
        <v>9626</v>
      </c>
      <c r="C1755" s="281" t="s">
        <v>9627</v>
      </c>
      <c r="D1755" s="130" t="s">
        <v>18</v>
      </c>
      <c r="E1755" s="130">
        <v>1</v>
      </c>
      <c r="F1755" s="130"/>
      <c r="G1755" s="282">
        <v>5</v>
      </c>
      <c r="H1755" s="283">
        <v>1.6666666666666666E-2</v>
      </c>
      <c r="I1755" s="358">
        <v>315.61</v>
      </c>
      <c r="J1755" s="132"/>
      <c r="K1755" s="283"/>
      <c r="L1755" s="284">
        <f>IF(ISNUMBER(I1755),ROUND(H1755*E1755*I1755,2),"")</f>
        <v>5.26</v>
      </c>
      <c r="M1755" s="284">
        <f t="shared" si="31"/>
        <v>157.80000000000001</v>
      </c>
      <c r="N1755" s="131"/>
      <c r="O1755" s="340"/>
      <c r="P1755" s="262"/>
      <c r="Q1755" s="262"/>
      <c r="R1755" s="262"/>
      <c r="S1755" s="262"/>
      <c r="T1755" s="262"/>
      <c r="U1755" s="262"/>
      <c r="V1755" s="262"/>
      <c r="W1755" s="262"/>
      <c r="X1755" s="262"/>
      <c r="Y1755" s="262"/>
      <c r="Z1755" s="262"/>
      <c r="AA1755" s="262"/>
      <c r="AB1755" s="262"/>
      <c r="AC1755" s="262"/>
      <c r="AD1755" s="262"/>
      <c r="AE1755" s="262"/>
      <c r="AF1755" s="262"/>
      <c r="AG1755" s="262"/>
      <c r="AH1755" s="262"/>
      <c r="AI1755" s="262"/>
      <c r="AJ1755" s="262"/>
      <c r="AK1755" s="262"/>
      <c r="AL1755" s="262"/>
      <c r="AM1755" s="262"/>
      <c r="AN1755" s="262"/>
      <c r="AO1755" s="262"/>
      <c r="AP1755" s="262"/>
      <c r="AQ1755" s="262"/>
      <c r="AR1755" s="262"/>
      <c r="AS1755" s="262"/>
      <c r="AT1755" s="262"/>
      <c r="AU1755" s="262"/>
      <c r="AV1755" s="262"/>
      <c r="AW1755" s="262"/>
      <c r="AX1755" s="262"/>
      <c r="AY1755" s="262"/>
      <c r="AZ1755" s="262"/>
      <c r="BA1755" s="262"/>
      <c r="BB1755" s="262"/>
      <c r="BC1755" s="262"/>
      <c r="BD1755" s="262"/>
      <c r="BE1755" s="262"/>
      <c r="BF1755" s="262"/>
      <c r="BG1755" s="262"/>
      <c r="BH1755" s="262"/>
      <c r="BI1755" s="262"/>
      <c r="BJ1755" s="262"/>
      <c r="BK1755" s="262"/>
      <c r="BL1755" s="262"/>
      <c r="BM1755" s="262"/>
      <c r="BN1755" s="262"/>
      <c r="BO1755" s="262"/>
      <c r="BP1755" s="262"/>
      <c r="BQ1755" s="262"/>
      <c r="BR1755" s="262"/>
      <c r="BS1755" s="262"/>
      <c r="BT1755" s="262"/>
      <c r="BU1755" s="262"/>
      <c r="BV1755" s="262"/>
      <c r="BW1755" s="262"/>
      <c r="BX1755" s="262"/>
      <c r="BY1755" s="262"/>
      <c r="BZ1755" s="262"/>
      <c r="CA1755" s="262"/>
      <c r="CB1755" s="262"/>
      <c r="CC1755" s="262"/>
      <c r="CD1755" s="262"/>
      <c r="CE1755" s="262"/>
      <c r="CF1755" s="262"/>
      <c r="CG1755" s="262"/>
      <c r="CH1755" s="262"/>
      <c r="CI1755" s="262"/>
      <c r="CJ1755" s="262"/>
      <c r="CK1755" s="262"/>
      <c r="CL1755" s="262"/>
      <c r="CM1755" s="262"/>
      <c r="CN1755" s="262"/>
      <c r="CO1755" s="262"/>
      <c r="CP1755" s="262"/>
      <c r="CQ1755" s="262"/>
      <c r="CR1755" s="262"/>
      <c r="CS1755" s="262"/>
      <c r="CT1755" s="262"/>
      <c r="CU1755" s="262"/>
      <c r="CV1755" s="262"/>
      <c r="CW1755" s="262"/>
      <c r="CX1755" s="262"/>
      <c r="CY1755" s="262"/>
      <c r="CZ1755" s="262"/>
      <c r="DA1755" s="262"/>
      <c r="DB1755" s="262"/>
      <c r="DC1755" s="262"/>
      <c r="DD1755" s="262"/>
      <c r="DE1755" s="262"/>
      <c r="DF1755" s="262"/>
      <c r="DG1755" s="262"/>
      <c r="DH1755" s="262"/>
      <c r="DI1755" s="262"/>
      <c r="DJ1755" s="262"/>
      <c r="DK1755" s="262"/>
      <c r="DL1755" s="262"/>
      <c r="DM1755" s="262"/>
      <c r="DN1755" s="262"/>
      <c r="DO1755" s="262"/>
      <c r="DP1755" s="262"/>
      <c r="DQ1755" s="262"/>
      <c r="DR1755" s="262"/>
      <c r="DS1755" s="262"/>
      <c r="DT1755" s="262"/>
      <c r="DU1755" s="262"/>
      <c r="DV1755" s="262"/>
      <c r="DW1755" s="262"/>
      <c r="DX1755" s="262"/>
      <c r="DY1755" s="262"/>
      <c r="DZ1755" s="262"/>
      <c r="EA1755" s="262"/>
      <c r="EB1755" s="262"/>
      <c r="EC1755" s="262"/>
      <c r="ED1755" s="262"/>
      <c r="EE1755" s="262"/>
      <c r="EF1755" s="262"/>
      <c r="EG1755" s="262"/>
      <c r="EH1755" s="262"/>
      <c r="EI1755" s="262"/>
      <c r="EJ1755" s="262"/>
      <c r="EK1755" s="262"/>
      <c r="EL1755" s="262"/>
      <c r="EM1755" s="262"/>
      <c r="EN1755" s="262"/>
      <c r="EO1755" s="262"/>
      <c r="EP1755" s="262"/>
      <c r="EQ1755" s="262"/>
      <c r="ER1755" s="262"/>
      <c r="ES1755" s="262"/>
      <c r="ET1755" s="262"/>
      <c r="EU1755" s="262"/>
      <c r="EV1755" s="262"/>
      <c r="EW1755" s="262"/>
      <c r="EX1755" s="262"/>
      <c r="EY1755" s="262"/>
      <c r="EZ1755" s="262"/>
      <c r="FA1755" s="262"/>
      <c r="FB1755" s="262"/>
      <c r="FC1755" s="262"/>
      <c r="FD1755" s="262"/>
      <c r="FE1755" s="262"/>
      <c r="FF1755" s="262"/>
      <c r="FG1755" s="262"/>
      <c r="FH1755" s="262"/>
      <c r="FI1755" s="262"/>
      <c r="FJ1755" s="262"/>
      <c r="FK1755" s="262"/>
      <c r="FL1755" s="262"/>
      <c r="FM1755" s="262"/>
      <c r="FN1755" s="262"/>
      <c r="FO1755" s="262"/>
      <c r="FP1755" s="262"/>
      <c r="FQ1755" s="262"/>
      <c r="FR1755" s="262"/>
      <c r="FS1755" s="262"/>
      <c r="FT1755" s="262"/>
      <c r="FU1755" s="262"/>
      <c r="FV1755" s="262"/>
      <c r="FW1755" s="262"/>
      <c r="FX1755" s="262"/>
      <c r="FY1755" s="262"/>
      <c r="FZ1755" s="262"/>
      <c r="GA1755" s="262"/>
      <c r="GB1755" s="262"/>
      <c r="GC1755" s="262"/>
      <c r="GD1755" s="262"/>
    </row>
    <row r="1756" spans="1:186" s="263" customFormat="1" x14ac:dyDescent="0.2">
      <c r="A1756" s="339" t="s">
        <v>13653</v>
      </c>
      <c r="B1756" s="280" t="s">
        <v>9632</v>
      </c>
      <c r="C1756" s="281" t="s">
        <v>9633</v>
      </c>
      <c r="D1756" s="130" t="s">
        <v>18</v>
      </c>
      <c r="E1756" s="130">
        <v>1</v>
      </c>
      <c r="F1756" s="130"/>
      <c r="G1756" s="282">
        <v>10</v>
      </c>
      <c r="H1756" s="283">
        <v>8.3333333333333332E-3</v>
      </c>
      <c r="I1756" s="358">
        <v>30304.5</v>
      </c>
      <c r="J1756" s="132"/>
      <c r="K1756" s="283"/>
      <c r="L1756" s="284">
        <f>IF(ISNUMBER(I1756),ROUND(H1756*E1756*I1756,2),"")</f>
        <v>252.54</v>
      </c>
      <c r="M1756" s="284">
        <f t="shared" si="31"/>
        <v>7576.2</v>
      </c>
      <c r="N1756" s="131"/>
      <c r="O1756" s="340"/>
      <c r="P1756" s="262"/>
      <c r="Q1756" s="262"/>
      <c r="R1756" s="262"/>
      <c r="S1756" s="262"/>
      <c r="T1756" s="262"/>
      <c r="U1756" s="262"/>
      <c r="V1756" s="262"/>
      <c r="W1756" s="262"/>
      <c r="X1756" s="262"/>
      <c r="Y1756" s="262"/>
      <c r="Z1756" s="262"/>
      <c r="AA1756" s="262"/>
      <c r="AB1756" s="262"/>
      <c r="AC1756" s="262"/>
      <c r="AD1756" s="262"/>
      <c r="AE1756" s="262"/>
      <c r="AF1756" s="262"/>
      <c r="AG1756" s="262"/>
      <c r="AH1756" s="262"/>
      <c r="AI1756" s="262"/>
      <c r="AJ1756" s="262"/>
      <c r="AK1756" s="262"/>
      <c r="AL1756" s="262"/>
      <c r="AM1756" s="262"/>
      <c r="AN1756" s="262"/>
      <c r="AO1756" s="262"/>
      <c r="AP1756" s="262"/>
      <c r="AQ1756" s="262"/>
      <c r="AR1756" s="262"/>
      <c r="AS1756" s="262"/>
      <c r="AT1756" s="262"/>
      <c r="AU1756" s="262"/>
      <c r="AV1756" s="262"/>
      <c r="AW1756" s="262"/>
      <c r="AX1756" s="262"/>
      <c r="AY1756" s="262"/>
      <c r="AZ1756" s="262"/>
      <c r="BA1756" s="262"/>
      <c r="BB1756" s="262"/>
      <c r="BC1756" s="262"/>
      <c r="BD1756" s="262"/>
      <c r="BE1756" s="262"/>
      <c r="BF1756" s="262"/>
      <c r="BG1756" s="262"/>
      <c r="BH1756" s="262"/>
      <c r="BI1756" s="262"/>
      <c r="BJ1756" s="262"/>
      <c r="BK1756" s="262"/>
      <c r="BL1756" s="262"/>
      <c r="BM1756" s="262"/>
      <c r="BN1756" s="262"/>
      <c r="BO1756" s="262"/>
      <c r="BP1756" s="262"/>
      <c r="BQ1756" s="262"/>
      <c r="BR1756" s="262"/>
      <c r="BS1756" s="262"/>
      <c r="BT1756" s="262"/>
      <c r="BU1756" s="262"/>
      <c r="BV1756" s="262"/>
      <c r="BW1756" s="262"/>
      <c r="BX1756" s="262"/>
      <c r="BY1756" s="262"/>
      <c r="BZ1756" s="262"/>
      <c r="CA1756" s="262"/>
      <c r="CB1756" s="262"/>
      <c r="CC1756" s="262"/>
      <c r="CD1756" s="262"/>
      <c r="CE1756" s="262"/>
      <c r="CF1756" s="262"/>
      <c r="CG1756" s="262"/>
      <c r="CH1756" s="262"/>
      <c r="CI1756" s="262"/>
      <c r="CJ1756" s="262"/>
      <c r="CK1756" s="262"/>
      <c r="CL1756" s="262"/>
      <c r="CM1756" s="262"/>
      <c r="CN1756" s="262"/>
      <c r="CO1756" s="262"/>
      <c r="CP1756" s="262"/>
      <c r="CQ1756" s="262"/>
      <c r="CR1756" s="262"/>
      <c r="CS1756" s="262"/>
      <c r="CT1756" s="262"/>
      <c r="CU1756" s="262"/>
      <c r="CV1756" s="262"/>
      <c r="CW1756" s="262"/>
      <c r="CX1756" s="262"/>
      <c r="CY1756" s="262"/>
      <c r="CZ1756" s="262"/>
      <c r="DA1756" s="262"/>
      <c r="DB1756" s="262"/>
      <c r="DC1756" s="262"/>
      <c r="DD1756" s="262"/>
      <c r="DE1756" s="262"/>
      <c r="DF1756" s="262"/>
      <c r="DG1756" s="262"/>
      <c r="DH1756" s="262"/>
      <c r="DI1756" s="262"/>
      <c r="DJ1756" s="262"/>
      <c r="DK1756" s="262"/>
      <c r="DL1756" s="262"/>
      <c r="DM1756" s="262"/>
      <c r="DN1756" s="262"/>
      <c r="DO1756" s="262"/>
      <c r="DP1756" s="262"/>
      <c r="DQ1756" s="262"/>
      <c r="DR1756" s="262"/>
      <c r="DS1756" s="262"/>
      <c r="DT1756" s="262"/>
      <c r="DU1756" s="262"/>
      <c r="DV1756" s="262"/>
      <c r="DW1756" s="262"/>
      <c r="DX1756" s="262"/>
      <c r="DY1756" s="262"/>
      <c r="DZ1756" s="262"/>
      <c r="EA1756" s="262"/>
      <c r="EB1756" s="262"/>
      <c r="EC1756" s="262"/>
      <c r="ED1756" s="262"/>
      <c r="EE1756" s="262"/>
      <c r="EF1756" s="262"/>
      <c r="EG1756" s="262"/>
      <c r="EH1756" s="262"/>
      <c r="EI1756" s="262"/>
      <c r="EJ1756" s="262"/>
      <c r="EK1756" s="262"/>
      <c r="EL1756" s="262"/>
      <c r="EM1756" s="262"/>
      <c r="EN1756" s="262"/>
      <c r="EO1756" s="262"/>
      <c r="EP1756" s="262"/>
      <c r="EQ1756" s="262"/>
      <c r="ER1756" s="262"/>
      <c r="ES1756" s="262"/>
      <c r="ET1756" s="262"/>
      <c r="EU1756" s="262"/>
      <c r="EV1756" s="262"/>
      <c r="EW1756" s="262"/>
      <c r="EX1756" s="262"/>
      <c r="EY1756" s="262"/>
      <c r="EZ1756" s="262"/>
      <c r="FA1756" s="262"/>
      <c r="FB1756" s="262"/>
      <c r="FC1756" s="262"/>
      <c r="FD1756" s="262"/>
      <c r="FE1756" s="262"/>
      <c r="FF1756" s="262"/>
      <c r="FG1756" s="262"/>
      <c r="FH1756" s="262"/>
      <c r="FI1756" s="262"/>
      <c r="FJ1756" s="262"/>
      <c r="FK1756" s="262"/>
      <c r="FL1756" s="262"/>
      <c r="FM1756" s="262"/>
      <c r="FN1756" s="262"/>
      <c r="FO1756" s="262"/>
      <c r="FP1756" s="262"/>
      <c r="FQ1756" s="262"/>
      <c r="FR1756" s="262"/>
      <c r="FS1756" s="262"/>
      <c r="FT1756" s="262"/>
      <c r="FU1756" s="262"/>
      <c r="FV1756" s="262"/>
      <c r="FW1756" s="262"/>
      <c r="FX1756" s="262"/>
      <c r="FY1756" s="262"/>
      <c r="FZ1756" s="262"/>
      <c r="GA1756" s="262"/>
      <c r="GB1756" s="262"/>
      <c r="GC1756" s="262"/>
      <c r="GD1756" s="262"/>
    </row>
    <row r="1757" spans="1:186" s="263" customFormat="1" x14ac:dyDescent="0.2">
      <c r="A1757" s="339" t="s">
        <v>13654</v>
      </c>
      <c r="B1757" s="280" t="s">
        <v>9634</v>
      </c>
      <c r="C1757" s="281" t="s">
        <v>9635</v>
      </c>
      <c r="D1757" s="130" t="s">
        <v>18</v>
      </c>
      <c r="E1757" s="130">
        <v>1</v>
      </c>
      <c r="F1757" s="130"/>
      <c r="G1757" s="282">
        <v>5</v>
      </c>
      <c r="H1757" s="283">
        <v>1.6666666666666666E-2</v>
      </c>
      <c r="I1757" s="358">
        <v>71.94</v>
      </c>
      <c r="J1757" s="132"/>
      <c r="K1757" s="283"/>
      <c r="L1757" s="284">
        <f>IF(ISNUMBER(I1757),ROUND(H1757*E1757*I1757,2),"")</f>
        <v>1.2</v>
      </c>
      <c r="M1757" s="284">
        <f t="shared" si="31"/>
        <v>36</v>
      </c>
      <c r="N1757" s="131"/>
      <c r="O1757" s="340"/>
      <c r="P1757" s="262"/>
      <c r="Q1757" s="262"/>
      <c r="R1757" s="262"/>
      <c r="S1757" s="262"/>
      <c r="T1757" s="262"/>
      <c r="U1757" s="262"/>
      <c r="V1757" s="262"/>
      <c r="W1757" s="262"/>
      <c r="X1757" s="262"/>
      <c r="Y1757" s="262"/>
      <c r="Z1757" s="262"/>
      <c r="AA1757" s="262"/>
      <c r="AB1757" s="262"/>
      <c r="AC1757" s="262"/>
      <c r="AD1757" s="262"/>
      <c r="AE1757" s="262"/>
      <c r="AF1757" s="262"/>
      <c r="AG1757" s="262"/>
      <c r="AH1757" s="262"/>
      <c r="AI1757" s="262"/>
      <c r="AJ1757" s="262"/>
      <c r="AK1757" s="262"/>
      <c r="AL1757" s="262"/>
      <c r="AM1757" s="262"/>
      <c r="AN1757" s="262"/>
      <c r="AO1757" s="262"/>
      <c r="AP1757" s="262"/>
      <c r="AQ1757" s="262"/>
      <c r="AR1757" s="262"/>
      <c r="AS1757" s="262"/>
      <c r="AT1757" s="262"/>
      <c r="AU1757" s="262"/>
      <c r="AV1757" s="262"/>
      <c r="AW1757" s="262"/>
      <c r="AX1757" s="262"/>
      <c r="AY1757" s="262"/>
      <c r="AZ1757" s="262"/>
      <c r="BA1757" s="262"/>
      <c r="BB1757" s="262"/>
      <c r="BC1757" s="262"/>
      <c r="BD1757" s="262"/>
      <c r="BE1757" s="262"/>
      <c r="BF1757" s="262"/>
      <c r="BG1757" s="262"/>
      <c r="BH1757" s="262"/>
      <c r="BI1757" s="262"/>
      <c r="BJ1757" s="262"/>
      <c r="BK1757" s="262"/>
      <c r="BL1757" s="262"/>
      <c r="BM1757" s="262"/>
      <c r="BN1757" s="262"/>
      <c r="BO1757" s="262"/>
      <c r="BP1757" s="262"/>
      <c r="BQ1757" s="262"/>
      <c r="BR1757" s="262"/>
      <c r="BS1757" s="262"/>
      <c r="BT1757" s="262"/>
      <c r="BU1757" s="262"/>
      <c r="BV1757" s="262"/>
      <c r="BW1757" s="262"/>
      <c r="BX1757" s="262"/>
      <c r="BY1757" s="262"/>
      <c r="BZ1757" s="262"/>
      <c r="CA1757" s="262"/>
      <c r="CB1757" s="262"/>
      <c r="CC1757" s="262"/>
      <c r="CD1757" s="262"/>
      <c r="CE1757" s="262"/>
      <c r="CF1757" s="262"/>
      <c r="CG1757" s="262"/>
      <c r="CH1757" s="262"/>
      <c r="CI1757" s="262"/>
      <c r="CJ1757" s="262"/>
      <c r="CK1757" s="262"/>
      <c r="CL1757" s="262"/>
      <c r="CM1757" s="262"/>
      <c r="CN1757" s="262"/>
      <c r="CO1757" s="262"/>
      <c r="CP1757" s="262"/>
      <c r="CQ1757" s="262"/>
      <c r="CR1757" s="262"/>
      <c r="CS1757" s="262"/>
      <c r="CT1757" s="262"/>
      <c r="CU1757" s="262"/>
      <c r="CV1757" s="262"/>
      <c r="CW1757" s="262"/>
      <c r="CX1757" s="262"/>
      <c r="CY1757" s="262"/>
      <c r="CZ1757" s="262"/>
      <c r="DA1757" s="262"/>
      <c r="DB1757" s="262"/>
      <c r="DC1757" s="262"/>
      <c r="DD1757" s="262"/>
      <c r="DE1757" s="262"/>
      <c r="DF1757" s="262"/>
      <c r="DG1757" s="262"/>
      <c r="DH1757" s="262"/>
      <c r="DI1757" s="262"/>
      <c r="DJ1757" s="262"/>
      <c r="DK1757" s="262"/>
      <c r="DL1757" s="262"/>
      <c r="DM1757" s="262"/>
      <c r="DN1757" s="262"/>
      <c r="DO1757" s="262"/>
      <c r="DP1757" s="262"/>
      <c r="DQ1757" s="262"/>
      <c r="DR1757" s="262"/>
      <c r="DS1757" s="262"/>
      <c r="DT1757" s="262"/>
      <c r="DU1757" s="262"/>
      <c r="DV1757" s="262"/>
      <c r="DW1757" s="262"/>
      <c r="DX1757" s="262"/>
      <c r="DY1757" s="262"/>
      <c r="DZ1757" s="262"/>
      <c r="EA1757" s="262"/>
      <c r="EB1757" s="262"/>
      <c r="EC1757" s="262"/>
      <c r="ED1757" s="262"/>
      <c r="EE1757" s="262"/>
      <c r="EF1757" s="262"/>
      <c r="EG1757" s="262"/>
      <c r="EH1757" s="262"/>
      <c r="EI1757" s="262"/>
      <c r="EJ1757" s="262"/>
      <c r="EK1757" s="262"/>
      <c r="EL1757" s="262"/>
      <c r="EM1757" s="262"/>
      <c r="EN1757" s="262"/>
      <c r="EO1757" s="262"/>
      <c r="EP1757" s="262"/>
      <c r="EQ1757" s="262"/>
      <c r="ER1757" s="262"/>
      <c r="ES1757" s="262"/>
      <c r="ET1757" s="262"/>
      <c r="EU1757" s="262"/>
      <c r="EV1757" s="262"/>
      <c r="EW1757" s="262"/>
      <c r="EX1757" s="262"/>
      <c r="EY1757" s="262"/>
      <c r="EZ1757" s="262"/>
      <c r="FA1757" s="262"/>
      <c r="FB1757" s="262"/>
      <c r="FC1757" s="262"/>
      <c r="FD1757" s="262"/>
      <c r="FE1757" s="262"/>
      <c r="FF1757" s="262"/>
      <c r="FG1757" s="262"/>
      <c r="FH1757" s="262"/>
      <c r="FI1757" s="262"/>
      <c r="FJ1757" s="262"/>
      <c r="FK1757" s="262"/>
      <c r="FL1757" s="262"/>
      <c r="FM1757" s="262"/>
      <c r="FN1757" s="262"/>
      <c r="FO1757" s="262"/>
      <c r="FP1757" s="262"/>
      <c r="FQ1757" s="262"/>
      <c r="FR1757" s="262"/>
      <c r="FS1757" s="262"/>
      <c r="FT1757" s="262"/>
      <c r="FU1757" s="262"/>
      <c r="FV1757" s="262"/>
      <c r="FW1757" s="262"/>
      <c r="FX1757" s="262"/>
      <c r="FY1757" s="262"/>
      <c r="FZ1757" s="262"/>
      <c r="GA1757" s="262"/>
      <c r="GB1757" s="262"/>
      <c r="GC1757" s="262"/>
      <c r="GD1757" s="262"/>
    </row>
    <row r="1758" spans="1:186" s="263" customFormat="1" x14ac:dyDescent="0.2">
      <c r="A1758" s="339" t="s">
        <v>13655</v>
      </c>
      <c r="B1758" s="280" t="s">
        <v>9636</v>
      </c>
      <c r="C1758" s="281" t="s">
        <v>9637</v>
      </c>
      <c r="D1758" s="130" t="s">
        <v>18</v>
      </c>
      <c r="E1758" s="130">
        <v>1</v>
      </c>
      <c r="F1758" s="130"/>
      <c r="G1758" s="282">
        <v>5</v>
      </c>
      <c r="H1758" s="283">
        <v>1.6666666666666666E-2</v>
      </c>
      <c r="I1758" s="358">
        <v>52.95</v>
      </c>
      <c r="J1758" s="132"/>
      <c r="K1758" s="283"/>
      <c r="L1758" s="284">
        <f>IF(ISNUMBER(I1758),ROUND(H1758*E1758*I1758,2),"")</f>
        <v>0.88</v>
      </c>
      <c r="M1758" s="284">
        <f t="shared" si="31"/>
        <v>26.4</v>
      </c>
      <c r="N1758" s="131"/>
      <c r="O1758" s="340"/>
      <c r="P1758" s="262"/>
      <c r="Q1758" s="262"/>
      <c r="R1758" s="262"/>
      <c r="S1758" s="262"/>
      <c r="T1758" s="262"/>
      <c r="U1758" s="262"/>
      <c r="V1758" s="262"/>
      <c r="W1758" s="262"/>
      <c r="X1758" s="262"/>
      <c r="Y1758" s="262"/>
      <c r="Z1758" s="262"/>
      <c r="AA1758" s="262"/>
      <c r="AB1758" s="262"/>
      <c r="AC1758" s="262"/>
      <c r="AD1758" s="262"/>
      <c r="AE1758" s="262"/>
      <c r="AF1758" s="262"/>
      <c r="AG1758" s="262"/>
      <c r="AH1758" s="262"/>
      <c r="AI1758" s="262"/>
      <c r="AJ1758" s="262"/>
      <c r="AK1758" s="262"/>
      <c r="AL1758" s="262"/>
      <c r="AM1758" s="262"/>
      <c r="AN1758" s="262"/>
      <c r="AO1758" s="262"/>
      <c r="AP1758" s="262"/>
      <c r="AQ1758" s="262"/>
      <c r="AR1758" s="262"/>
      <c r="AS1758" s="262"/>
      <c r="AT1758" s="262"/>
      <c r="AU1758" s="262"/>
      <c r="AV1758" s="262"/>
      <c r="AW1758" s="262"/>
      <c r="AX1758" s="262"/>
      <c r="AY1758" s="262"/>
      <c r="AZ1758" s="262"/>
      <c r="BA1758" s="262"/>
      <c r="BB1758" s="262"/>
      <c r="BC1758" s="262"/>
      <c r="BD1758" s="262"/>
      <c r="BE1758" s="262"/>
      <c r="BF1758" s="262"/>
      <c r="BG1758" s="262"/>
      <c r="BH1758" s="262"/>
      <c r="BI1758" s="262"/>
      <c r="BJ1758" s="262"/>
      <c r="BK1758" s="262"/>
      <c r="BL1758" s="262"/>
      <c r="BM1758" s="262"/>
      <c r="BN1758" s="262"/>
      <c r="BO1758" s="262"/>
      <c r="BP1758" s="262"/>
      <c r="BQ1758" s="262"/>
      <c r="BR1758" s="262"/>
      <c r="BS1758" s="262"/>
      <c r="BT1758" s="262"/>
      <c r="BU1758" s="262"/>
      <c r="BV1758" s="262"/>
      <c r="BW1758" s="262"/>
      <c r="BX1758" s="262"/>
      <c r="BY1758" s="262"/>
      <c r="BZ1758" s="262"/>
      <c r="CA1758" s="262"/>
      <c r="CB1758" s="262"/>
      <c r="CC1758" s="262"/>
      <c r="CD1758" s="262"/>
      <c r="CE1758" s="262"/>
      <c r="CF1758" s="262"/>
      <c r="CG1758" s="262"/>
      <c r="CH1758" s="262"/>
      <c r="CI1758" s="262"/>
      <c r="CJ1758" s="262"/>
      <c r="CK1758" s="262"/>
      <c r="CL1758" s="262"/>
      <c r="CM1758" s="262"/>
      <c r="CN1758" s="262"/>
      <c r="CO1758" s="262"/>
      <c r="CP1758" s="262"/>
      <c r="CQ1758" s="262"/>
      <c r="CR1758" s="262"/>
      <c r="CS1758" s="262"/>
      <c r="CT1758" s="262"/>
      <c r="CU1758" s="262"/>
      <c r="CV1758" s="262"/>
      <c r="CW1758" s="262"/>
      <c r="CX1758" s="262"/>
      <c r="CY1758" s="262"/>
      <c r="CZ1758" s="262"/>
      <c r="DA1758" s="262"/>
      <c r="DB1758" s="262"/>
      <c r="DC1758" s="262"/>
      <c r="DD1758" s="262"/>
      <c r="DE1758" s="262"/>
      <c r="DF1758" s="262"/>
      <c r="DG1758" s="262"/>
      <c r="DH1758" s="262"/>
      <c r="DI1758" s="262"/>
      <c r="DJ1758" s="262"/>
      <c r="DK1758" s="262"/>
      <c r="DL1758" s="262"/>
      <c r="DM1758" s="262"/>
      <c r="DN1758" s="262"/>
      <c r="DO1758" s="262"/>
      <c r="DP1758" s="262"/>
      <c r="DQ1758" s="262"/>
      <c r="DR1758" s="262"/>
      <c r="DS1758" s="262"/>
      <c r="DT1758" s="262"/>
      <c r="DU1758" s="262"/>
      <c r="DV1758" s="262"/>
      <c r="DW1758" s="262"/>
      <c r="DX1758" s="262"/>
      <c r="DY1758" s="262"/>
      <c r="DZ1758" s="262"/>
      <c r="EA1758" s="262"/>
      <c r="EB1758" s="262"/>
      <c r="EC1758" s="262"/>
      <c r="ED1758" s="262"/>
      <c r="EE1758" s="262"/>
      <c r="EF1758" s="262"/>
      <c r="EG1758" s="262"/>
      <c r="EH1758" s="262"/>
      <c r="EI1758" s="262"/>
      <c r="EJ1758" s="262"/>
      <c r="EK1758" s="262"/>
      <c r="EL1758" s="262"/>
      <c r="EM1758" s="262"/>
      <c r="EN1758" s="262"/>
      <c r="EO1758" s="262"/>
      <c r="EP1758" s="262"/>
      <c r="EQ1758" s="262"/>
      <c r="ER1758" s="262"/>
      <c r="ES1758" s="262"/>
      <c r="ET1758" s="262"/>
      <c r="EU1758" s="262"/>
      <c r="EV1758" s="262"/>
      <c r="EW1758" s="262"/>
      <c r="EX1758" s="262"/>
      <c r="EY1758" s="262"/>
      <c r="EZ1758" s="262"/>
      <c r="FA1758" s="262"/>
      <c r="FB1758" s="262"/>
      <c r="FC1758" s="262"/>
      <c r="FD1758" s="262"/>
      <c r="FE1758" s="262"/>
      <c r="FF1758" s="262"/>
      <c r="FG1758" s="262"/>
      <c r="FH1758" s="262"/>
      <c r="FI1758" s="262"/>
      <c r="FJ1758" s="262"/>
      <c r="FK1758" s="262"/>
      <c r="FL1758" s="262"/>
      <c r="FM1758" s="262"/>
      <c r="FN1758" s="262"/>
      <c r="FO1758" s="262"/>
      <c r="FP1758" s="262"/>
      <c r="FQ1758" s="262"/>
      <c r="FR1758" s="262"/>
      <c r="FS1758" s="262"/>
      <c r="FT1758" s="262"/>
      <c r="FU1758" s="262"/>
      <c r="FV1758" s="262"/>
      <c r="FW1758" s="262"/>
      <c r="FX1758" s="262"/>
      <c r="FY1758" s="262"/>
      <c r="FZ1758" s="262"/>
      <c r="GA1758" s="262"/>
      <c r="GB1758" s="262"/>
      <c r="GC1758" s="262"/>
      <c r="GD1758" s="262"/>
    </row>
    <row r="1759" spans="1:186" s="263" customFormat="1" x14ac:dyDescent="0.2">
      <c r="A1759" s="339" t="s">
        <v>13656</v>
      </c>
      <c r="B1759" s="280" t="s">
        <v>9638</v>
      </c>
      <c r="C1759" s="281" t="s">
        <v>9639</v>
      </c>
      <c r="D1759" s="130" t="s">
        <v>18</v>
      </c>
      <c r="E1759" s="130">
        <v>1</v>
      </c>
      <c r="F1759" s="130"/>
      <c r="G1759" s="282">
        <v>5</v>
      </c>
      <c r="H1759" s="283">
        <v>1.6666666666666666E-2</v>
      </c>
      <c r="I1759" s="358">
        <v>36.28</v>
      </c>
      <c r="J1759" s="132"/>
      <c r="K1759" s="283"/>
      <c r="L1759" s="284">
        <f>IF(ISNUMBER(I1759),ROUND(H1759*E1759*I1759,2),"")</f>
        <v>0.6</v>
      </c>
      <c r="M1759" s="284">
        <f t="shared" si="31"/>
        <v>18</v>
      </c>
      <c r="N1759" s="131"/>
      <c r="O1759" s="340"/>
      <c r="P1759" s="262"/>
      <c r="Q1759" s="262"/>
      <c r="R1759" s="262"/>
      <c r="S1759" s="262"/>
      <c r="T1759" s="262"/>
      <c r="U1759" s="262"/>
      <c r="V1759" s="262"/>
      <c r="W1759" s="262"/>
      <c r="X1759" s="262"/>
      <c r="Y1759" s="262"/>
      <c r="Z1759" s="262"/>
      <c r="AA1759" s="262"/>
      <c r="AB1759" s="262"/>
      <c r="AC1759" s="262"/>
      <c r="AD1759" s="262"/>
      <c r="AE1759" s="262"/>
      <c r="AF1759" s="262"/>
      <c r="AG1759" s="262"/>
      <c r="AH1759" s="262"/>
      <c r="AI1759" s="262"/>
      <c r="AJ1759" s="262"/>
      <c r="AK1759" s="262"/>
      <c r="AL1759" s="262"/>
      <c r="AM1759" s="262"/>
      <c r="AN1759" s="262"/>
      <c r="AO1759" s="262"/>
      <c r="AP1759" s="262"/>
      <c r="AQ1759" s="262"/>
      <c r="AR1759" s="262"/>
      <c r="AS1759" s="262"/>
      <c r="AT1759" s="262"/>
      <c r="AU1759" s="262"/>
      <c r="AV1759" s="262"/>
      <c r="AW1759" s="262"/>
      <c r="AX1759" s="262"/>
      <c r="AY1759" s="262"/>
      <c r="AZ1759" s="262"/>
      <c r="BA1759" s="262"/>
      <c r="BB1759" s="262"/>
      <c r="BC1759" s="262"/>
      <c r="BD1759" s="262"/>
      <c r="BE1759" s="262"/>
      <c r="BF1759" s="262"/>
      <c r="BG1759" s="262"/>
      <c r="BH1759" s="262"/>
      <c r="BI1759" s="262"/>
      <c r="BJ1759" s="262"/>
      <c r="BK1759" s="262"/>
      <c r="BL1759" s="262"/>
      <c r="BM1759" s="262"/>
      <c r="BN1759" s="262"/>
      <c r="BO1759" s="262"/>
      <c r="BP1759" s="262"/>
      <c r="BQ1759" s="262"/>
      <c r="BR1759" s="262"/>
      <c r="BS1759" s="262"/>
      <c r="BT1759" s="262"/>
      <c r="BU1759" s="262"/>
      <c r="BV1759" s="262"/>
      <c r="BW1759" s="262"/>
      <c r="BX1759" s="262"/>
      <c r="BY1759" s="262"/>
      <c r="BZ1759" s="262"/>
      <c r="CA1759" s="262"/>
      <c r="CB1759" s="262"/>
      <c r="CC1759" s="262"/>
      <c r="CD1759" s="262"/>
      <c r="CE1759" s="262"/>
      <c r="CF1759" s="262"/>
      <c r="CG1759" s="262"/>
      <c r="CH1759" s="262"/>
      <c r="CI1759" s="262"/>
      <c r="CJ1759" s="262"/>
      <c r="CK1759" s="262"/>
      <c r="CL1759" s="262"/>
      <c r="CM1759" s="262"/>
      <c r="CN1759" s="262"/>
      <c r="CO1759" s="262"/>
      <c r="CP1759" s="262"/>
      <c r="CQ1759" s="262"/>
      <c r="CR1759" s="262"/>
      <c r="CS1759" s="262"/>
      <c r="CT1759" s="262"/>
      <c r="CU1759" s="262"/>
      <c r="CV1759" s="262"/>
      <c r="CW1759" s="262"/>
      <c r="CX1759" s="262"/>
      <c r="CY1759" s="262"/>
      <c r="CZ1759" s="262"/>
      <c r="DA1759" s="262"/>
      <c r="DB1759" s="262"/>
      <c r="DC1759" s="262"/>
      <c r="DD1759" s="262"/>
      <c r="DE1759" s="262"/>
      <c r="DF1759" s="262"/>
      <c r="DG1759" s="262"/>
      <c r="DH1759" s="262"/>
      <c r="DI1759" s="262"/>
      <c r="DJ1759" s="262"/>
      <c r="DK1759" s="262"/>
      <c r="DL1759" s="262"/>
      <c r="DM1759" s="262"/>
      <c r="DN1759" s="262"/>
      <c r="DO1759" s="262"/>
      <c r="DP1759" s="262"/>
      <c r="DQ1759" s="262"/>
      <c r="DR1759" s="262"/>
      <c r="DS1759" s="262"/>
      <c r="DT1759" s="262"/>
      <c r="DU1759" s="262"/>
      <c r="DV1759" s="262"/>
      <c r="DW1759" s="262"/>
      <c r="DX1759" s="262"/>
      <c r="DY1759" s="262"/>
      <c r="DZ1759" s="262"/>
      <c r="EA1759" s="262"/>
      <c r="EB1759" s="262"/>
      <c r="EC1759" s="262"/>
      <c r="ED1759" s="262"/>
      <c r="EE1759" s="262"/>
      <c r="EF1759" s="262"/>
      <c r="EG1759" s="262"/>
      <c r="EH1759" s="262"/>
      <c r="EI1759" s="262"/>
      <c r="EJ1759" s="262"/>
      <c r="EK1759" s="262"/>
      <c r="EL1759" s="262"/>
      <c r="EM1759" s="262"/>
      <c r="EN1759" s="262"/>
      <c r="EO1759" s="262"/>
      <c r="EP1759" s="262"/>
      <c r="EQ1759" s="262"/>
      <c r="ER1759" s="262"/>
      <c r="ES1759" s="262"/>
      <c r="ET1759" s="262"/>
      <c r="EU1759" s="262"/>
      <c r="EV1759" s="262"/>
      <c r="EW1759" s="262"/>
      <c r="EX1759" s="262"/>
      <c r="EY1759" s="262"/>
      <c r="EZ1759" s="262"/>
      <c r="FA1759" s="262"/>
      <c r="FB1759" s="262"/>
      <c r="FC1759" s="262"/>
      <c r="FD1759" s="262"/>
      <c r="FE1759" s="262"/>
      <c r="FF1759" s="262"/>
      <c r="FG1759" s="262"/>
      <c r="FH1759" s="262"/>
      <c r="FI1759" s="262"/>
      <c r="FJ1759" s="262"/>
      <c r="FK1759" s="262"/>
      <c r="FL1759" s="262"/>
      <c r="FM1759" s="262"/>
      <c r="FN1759" s="262"/>
      <c r="FO1759" s="262"/>
      <c r="FP1759" s="262"/>
      <c r="FQ1759" s="262"/>
      <c r="FR1759" s="262"/>
      <c r="FS1759" s="262"/>
      <c r="FT1759" s="262"/>
      <c r="FU1759" s="262"/>
      <c r="FV1759" s="262"/>
      <c r="FW1759" s="262"/>
      <c r="FX1759" s="262"/>
      <c r="FY1759" s="262"/>
      <c r="FZ1759" s="262"/>
      <c r="GA1759" s="262"/>
      <c r="GB1759" s="262"/>
      <c r="GC1759" s="262"/>
      <c r="GD1759" s="262"/>
    </row>
    <row r="1760" spans="1:186" s="263" customFormat="1" x14ac:dyDescent="0.2">
      <c r="A1760" s="339" t="s">
        <v>13657</v>
      </c>
      <c r="B1760" s="280" t="s">
        <v>9640</v>
      </c>
      <c r="C1760" s="281" t="s">
        <v>9641</v>
      </c>
      <c r="D1760" s="130" t="s">
        <v>18</v>
      </c>
      <c r="E1760" s="130">
        <v>1</v>
      </c>
      <c r="F1760" s="130"/>
      <c r="G1760" s="282">
        <v>5</v>
      </c>
      <c r="H1760" s="283">
        <v>1.6666666666666666E-2</v>
      </c>
      <c r="I1760" s="358">
        <v>46.4</v>
      </c>
      <c r="J1760" s="132"/>
      <c r="K1760" s="283"/>
      <c r="L1760" s="284">
        <f>IF(ISNUMBER(I1760),ROUND(H1760*E1760*I1760,2),"")</f>
        <v>0.77</v>
      </c>
      <c r="M1760" s="284">
        <f t="shared" si="31"/>
        <v>23.1</v>
      </c>
      <c r="N1760" s="131"/>
      <c r="O1760" s="340"/>
      <c r="P1760" s="262"/>
      <c r="Q1760" s="262"/>
      <c r="R1760" s="262"/>
      <c r="S1760" s="262"/>
      <c r="T1760" s="262"/>
      <c r="U1760" s="262"/>
      <c r="V1760" s="262"/>
      <c r="W1760" s="262"/>
      <c r="X1760" s="262"/>
      <c r="Y1760" s="262"/>
      <c r="Z1760" s="262"/>
      <c r="AA1760" s="262"/>
      <c r="AB1760" s="262"/>
      <c r="AC1760" s="262"/>
      <c r="AD1760" s="262"/>
      <c r="AE1760" s="262"/>
      <c r="AF1760" s="262"/>
      <c r="AG1760" s="262"/>
      <c r="AH1760" s="262"/>
      <c r="AI1760" s="262"/>
      <c r="AJ1760" s="262"/>
      <c r="AK1760" s="262"/>
      <c r="AL1760" s="262"/>
      <c r="AM1760" s="262"/>
      <c r="AN1760" s="262"/>
      <c r="AO1760" s="262"/>
      <c r="AP1760" s="262"/>
      <c r="AQ1760" s="262"/>
      <c r="AR1760" s="262"/>
      <c r="AS1760" s="262"/>
      <c r="AT1760" s="262"/>
      <c r="AU1760" s="262"/>
      <c r="AV1760" s="262"/>
      <c r="AW1760" s="262"/>
      <c r="AX1760" s="262"/>
      <c r="AY1760" s="262"/>
      <c r="AZ1760" s="262"/>
      <c r="BA1760" s="262"/>
      <c r="BB1760" s="262"/>
      <c r="BC1760" s="262"/>
      <c r="BD1760" s="262"/>
      <c r="BE1760" s="262"/>
      <c r="BF1760" s="262"/>
      <c r="BG1760" s="262"/>
      <c r="BH1760" s="262"/>
      <c r="BI1760" s="262"/>
      <c r="BJ1760" s="262"/>
      <c r="BK1760" s="262"/>
      <c r="BL1760" s="262"/>
      <c r="BM1760" s="262"/>
      <c r="BN1760" s="262"/>
      <c r="BO1760" s="262"/>
      <c r="BP1760" s="262"/>
      <c r="BQ1760" s="262"/>
      <c r="BR1760" s="262"/>
      <c r="BS1760" s="262"/>
      <c r="BT1760" s="262"/>
      <c r="BU1760" s="262"/>
      <c r="BV1760" s="262"/>
      <c r="BW1760" s="262"/>
      <c r="BX1760" s="262"/>
      <c r="BY1760" s="262"/>
      <c r="BZ1760" s="262"/>
      <c r="CA1760" s="262"/>
      <c r="CB1760" s="262"/>
      <c r="CC1760" s="262"/>
      <c r="CD1760" s="262"/>
      <c r="CE1760" s="262"/>
      <c r="CF1760" s="262"/>
      <c r="CG1760" s="262"/>
      <c r="CH1760" s="262"/>
      <c r="CI1760" s="262"/>
      <c r="CJ1760" s="262"/>
      <c r="CK1760" s="262"/>
      <c r="CL1760" s="262"/>
      <c r="CM1760" s="262"/>
      <c r="CN1760" s="262"/>
      <c r="CO1760" s="262"/>
      <c r="CP1760" s="262"/>
      <c r="CQ1760" s="262"/>
      <c r="CR1760" s="262"/>
      <c r="CS1760" s="262"/>
      <c r="CT1760" s="262"/>
      <c r="CU1760" s="262"/>
      <c r="CV1760" s="262"/>
      <c r="CW1760" s="262"/>
      <c r="CX1760" s="262"/>
      <c r="CY1760" s="262"/>
      <c r="CZ1760" s="262"/>
      <c r="DA1760" s="262"/>
      <c r="DB1760" s="262"/>
      <c r="DC1760" s="262"/>
      <c r="DD1760" s="262"/>
      <c r="DE1760" s="262"/>
      <c r="DF1760" s="262"/>
      <c r="DG1760" s="262"/>
      <c r="DH1760" s="262"/>
      <c r="DI1760" s="262"/>
      <c r="DJ1760" s="262"/>
      <c r="DK1760" s="262"/>
      <c r="DL1760" s="262"/>
      <c r="DM1760" s="262"/>
      <c r="DN1760" s="262"/>
      <c r="DO1760" s="262"/>
      <c r="DP1760" s="262"/>
      <c r="DQ1760" s="262"/>
      <c r="DR1760" s="262"/>
      <c r="DS1760" s="262"/>
      <c r="DT1760" s="262"/>
      <c r="DU1760" s="262"/>
      <c r="DV1760" s="262"/>
      <c r="DW1760" s="262"/>
      <c r="DX1760" s="262"/>
      <c r="DY1760" s="262"/>
      <c r="DZ1760" s="262"/>
      <c r="EA1760" s="262"/>
      <c r="EB1760" s="262"/>
      <c r="EC1760" s="262"/>
      <c r="ED1760" s="262"/>
      <c r="EE1760" s="262"/>
      <c r="EF1760" s="262"/>
      <c r="EG1760" s="262"/>
      <c r="EH1760" s="262"/>
      <c r="EI1760" s="262"/>
      <c r="EJ1760" s="262"/>
      <c r="EK1760" s="262"/>
      <c r="EL1760" s="262"/>
      <c r="EM1760" s="262"/>
      <c r="EN1760" s="262"/>
      <c r="EO1760" s="262"/>
      <c r="EP1760" s="262"/>
      <c r="EQ1760" s="262"/>
      <c r="ER1760" s="262"/>
      <c r="ES1760" s="262"/>
      <c r="ET1760" s="262"/>
      <c r="EU1760" s="262"/>
      <c r="EV1760" s="262"/>
      <c r="EW1760" s="262"/>
      <c r="EX1760" s="262"/>
      <c r="EY1760" s="262"/>
      <c r="EZ1760" s="262"/>
      <c r="FA1760" s="262"/>
      <c r="FB1760" s="262"/>
      <c r="FC1760" s="262"/>
      <c r="FD1760" s="262"/>
      <c r="FE1760" s="262"/>
      <c r="FF1760" s="262"/>
      <c r="FG1760" s="262"/>
      <c r="FH1760" s="262"/>
      <c r="FI1760" s="262"/>
      <c r="FJ1760" s="262"/>
      <c r="FK1760" s="262"/>
      <c r="FL1760" s="262"/>
      <c r="FM1760" s="262"/>
      <c r="FN1760" s="262"/>
      <c r="FO1760" s="262"/>
      <c r="FP1760" s="262"/>
      <c r="FQ1760" s="262"/>
      <c r="FR1760" s="262"/>
      <c r="FS1760" s="262"/>
      <c r="FT1760" s="262"/>
      <c r="FU1760" s="262"/>
      <c r="FV1760" s="262"/>
      <c r="FW1760" s="262"/>
      <c r="FX1760" s="262"/>
      <c r="FY1760" s="262"/>
      <c r="FZ1760" s="262"/>
      <c r="GA1760" s="262"/>
      <c r="GB1760" s="262"/>
      <c r="GC1760" s="262"/>
      <c r="GD1760" s="262"/>
    </row>
    <row r="1761" spans="1:186" s="263" customFormat="1" x14ac:dyDescent="0.2">
      <c r="A1761" s="339" t="s">
        <v>13658</v>
      </c>
      <c r="B1761" s="280" t="s">
        <v>9646</v>
      </c>
      <c r="C1761" s="281" t="s">
        <v>9647</v>
      </c>
      <c r="D1761" s="130" t="s">
        <v>18</v>
      </c>
      <c r="E1761" s="130">
        <v>1</v>
      </c>
      <c r="F1761" s="130"/>
      <c r="G1761" s="282">
        <v>5</v>
      </c>
      <c r="H1761" s="283">
        <v>1.6666666666666666E-2</v>
      </c>
      <c r="I1761" s="358">
        <v>36.25</v>
      </c>
      <c r="J1761" s="132"/>
      <c r="K1761" s="283"/>
      <c r="L1761" s="284">
        <f>IF(ISNUMBER(I1761),ROUND(H1761*E1761*I1761,2),"")</f>
        <v>0.6</v>
      </c>
      <c r="M1761" s="284">
        <f t="shared" si="31"/>
        <v>18</v>
      </c>
      <c r="N1761" s="131"/>
      <c r="O1761" s="340"/>
      <c r="P1761" s="262"/>
      <c r="Q1761" s="262"/>
      <c r="R1761" s="262"/>
      <c r="S1761" s="262"/>
      <c r="T1761" s="262"/>
      <c r="U1761" s="262"/>
      <c r="V1761" s="262"/>
      <c r="W1761" s="262"/>
      <c r="X1761" s="262"/>
      <c r="Y1761" s="262"/>
      <c r="Z1761" s="262"/>
      <c r="AA1761" s="262"/>
      <c r="AB1761" s="262"/>
      <c r="AC1761" s="262"/>
      <c r="AD1761" s="262"/>
      <c r="AE1761" s="262"/>
      <c r="AF1761" s="262"/>
      <c r="AG1761" s="262"/>
      <c r="AH1761" s="262"/>
      <c r="AI1761" s="262"/>
      <c r="AJ1761" s="262"/>
      <c r="AK1761" s="262"/>
      <c r="AL1761" s="262"/>
      <c r="AM1761" s="262"/>
      <c r="AN1761" s="262"/>
      <c r="AO1761" s="262"/>
      <c r="AP1761" s="262"/>
      <c r="AQ1761" s="262"/>
      <c r="AR1761" s="262"/>
      <c r="AS1761" s="262"/>
      <c r="AT1761" s="262"/>
      <c r="AU1761" s="262"/>
      <c r="AV1761" s="262"/>
      <c r="AW1761" s="262"/>
      <c r="AX1761" s="262"/>
      <c r="AY1761" s="262"/>
      <c r="AZ1761" s="262"/>
      <c r="BA1761" s="262"/>
      <c r="BB1761" s="262"/>
      <c r="BC1761" s="262"/>
      <c r="BD1761" s="262"/>
      <c r="BE1761" s="262"/>
      <c r="BF1761" s="262"/>
      <c r="BG1761" s="262"/>
      <c r="BH1761" s="262"/>
      <c r="BI1761" s="262"/>
      <c r="BJ1761" s="262"/>
      <c r="BK1761" s="262"/>
      <c r="BL1761" s="262"/>
      <c r="BM1761" s="262"/>
      <c r="BN1761" s="262"/>
      <c r="BO1761" s="262"/>
      <c r="BP1761" s="262"/>
      <c r="BQ1761" s="262"/>
      <c r="BR1761" s="262"/>
      <c r="BS1761" s="262"/>
      <c r="BT1761" s="262"/>
      <c r="BU1761" s="262"/>
      <c r="BV1761" s="262"/>
      <c r="BW1761" s="262"/>
      <c r="BX1761" s="262"/>
      <c r="BY1761" s="262"/>
      <c r="BZ1761" s="262"/>
      <c r="CA1761" s="262"/>
      <c r="CB1761" s="262"/>
      <c r="CC1761" s="262"/>
      <c r="CD1761" s="262"/>
      <c r="CE1761" s="262"/>
      <c r="CF1761" s="262"/>
      <c r="CG1761" s="262"/>
      <c r="CH1761" s="262"/>
      <c r="CI1761" s="262"/>
      <c r="CJ1761" s="262"/>
      <c r="CK1761" s="262"/>
      <c r="CL1761" s="262"/>
      <c r="CM1761" s="262"/>
      <c r="CN1761" s="262"/>
      <c r="CO1761" s="262"/>
      <c r="CP1761" s="262"/>
      <c r="CQ1761" s="262"/>
      <c r="CR1761" s="262"/>
      <c r="CS1761" s="262"/>
      <c r="CT1761" s="262"/>
      <c r="CU1761" s="262"/>
      <c r="CV1761" s="262"/>
      <c r="CW1761" s="262"/>
      <c r="CX1761" s="262"/>
      <c r="CY1761" s="262"/>
      <c r="CZ1761" s="262"/>
      <c r="DA1761" s="262"/>
      <c r="DB1761" s="262"/>
      <c r="DC1761" s="262"/>
      <c r="DD1761" s="262"/>
      <c r="DE1761" s="262"/>
      <c r="DF1761" s="262"/>
      <c r="DG1761" s="262"/>
      <c r="DH1761" s="262"/>
      <c r="DI1761" s="262"/>
      <c r="DJ1761" s="262"/>
      <c r="DK1761" s="262"/>
      <c r="DL1761" s="262"/>
      <c r="DM1761" s="262"/>
      <c r="DN1761" s="262"/>
      <c r="DO1761" s="262"/>
      <c r="DP1761" s="262"/>
      <c r="DQ1761" s="262"/>
      <c r="DR1761" s="262"/>
      <c r="DS1761" s="262"/>
      <c r="DT1761" s="262"/>
      <c r="DU1761" s="262"/>
      <c r="DV1761" s="262"/>
      <c r="DW1761" s="262"/>
      <c r="DX1761" s="262"/>
      <c r="DY1761" s="262"/>
      <c r="DZ1761" s="262"/>
      <c r="EA1761" s="262"/>
      <c r="EB1761" s="262"/>
      <c r="EC1761" s="262"/>
      <c r="ED1761" s="262"/>
      <c r="EE1761" s="262"/>
      <c r="EF1761" s="262"/>
      <c r="EG1761" s="262"/>
      <c r="EH1761" s="262"/>
      <c r="EI1761" s="262"/>
      <c r="EJ1761" s="262"/>
      <c r="EK1761" s="262"/>
      <c r="EL1761" s="262"/>
      <c r="EM1761" s="262"/>
      <c r="EN1761" s="262"/>
      <c r="EO1761" s="262"/>
      <c r="EP1761" s="262"/>
      <c r="EQ1761" s="262"/>
      <c r="ER1761" s="262"/>
      <c r="ES1761" s="262"/>
      <c r="ET1761" s="262"/>
      <c r="EU1761" s="262"/>
      <c r="EV1761" s="262"/>
      <c r="EW1761" s="262"/>
      <c r="EX1761" s="262"/>
      <c r="EY1761" s="262"/>
      <c r="EZ1761" s="262"/>
      <c r="FA1761" s="262"/>
      <c r="FB1761" s="262"/>
      <c r="FC1761" s="262"/>
      <c r="FD1761" s="262"/>
      <c r="FE1761" s="262"/>
      <c r="FF1761" s="262"/>
      <c r="FG1761" s="262"/>
      <c r="FH1761" s="262"/>
      <c r="FI1761" s="262"/>
      <c r="FJ1761" s="262"/>
      <c r="FK1761" s="262"/>
      <c r="FL1761" s="262"/>
      <c r="FM1761" s="262"/>
      <c r="FN1761" s="262"/>
      <c r="FO1761" s="262"/>
      <c r="FP1761" s="262"/>
      <c r="FQ1761" s="262"/>
      <c r="FR1761" s="262"/>
      <c r="FS1761" s="262"/>
      <c r="FT1761" s="262"/>
      <c r="FU1761" s="262"/>
      <c r="FV1761" s="262"/>
      <c r="FW1761" s="262"/>
      <c r="FX1761" s="262"/>
      <c r="FY1761" s="262"/>
      <c r="FZ1761" s="262"/>
      <c r="GA1761" s="262"/>
      <c r="GB1761" s="262"/>
      <c r="GC1761" s="262"/>
      <c r="GD1761" s="262"/>
    </row>
    <row r="1762" spans="1:186" s="263" customFormat="1" x14ac:dyDescent="0.2">
      <c r="A1762" s="339" t="s">
        <v>13659</v>
      </c>
      <c r="B1762" s="280" t="s">
        <v>9654</v>
      </c>
      <c r="C1762" s="281" t="s">
        <v>9655</v>
      </c>
      <c r="D1762" s="130" t="s">
        <v>461</v>
      </c>
      <c r="E1762" s="130">
        <v>1</v>
      </c>
      <c r="F1762" s="130"/>
      <c r="G1762" s="282">
        <v>5</v>
      </c>
      <c r="H1762" s="283">
        <v>1.6666666666666666E-2</v>
      </c>
      <c r="I1762" s="358">
        <v>8777.98</v>
      </c>
      <c r="J1762" s="132"/>
      <c r="K1762" s="283"/>
      <c r="L1762" s="284">
        <f>IF(ISNUMBER(I1762),ROUND(H1762*E1762*I1762,2),"")</f>
        <v>146.30000000000001</v>
      </c>
      <c r="M1762" s="284">
        <f t="shared" si="31"/>
        <v>4389</v>
      </c>
      <c r="N1762" s="131"/>
      <c r="O1762" s="340"/>
      <c r="P1762" s="262"/>
      <c r="Q1762" s="262"/>
      <c r="R1762" s="262"/>
      <c r="S1762" s="262"/>
      <c r="T1762" s="262"/>
      <c r="U1762" s="262"/>
      <c r="V1762" s="262"/>
      <c r="W1762" s="262"/>
      <c r="X1762" s="262"/>
      <c r="Y1762" s="262"/>
      <c r="Z1762" s="262"/>
      <c r="AA1762" s="262"/>
      <c r="AB1762" s="262"/>
      <c r="AC1762" s="262"/>
      <c r="AD1762" s="262"/>
      <c r="AE1762" s="262"/>
      <c r="AF1762" s="262"/>
      <c r="AG1762" s="262"/>
      <c r="AH1762" s="262"/>
      <c r="AI1762" s="262"/>
      <c r="AJ1762" s="262"/>
      <c r="AK1762" s="262"/>
      <c r="AL1762" s="262"/>
      <c r="AM1762" s="262"/>
      <c r="AN1762" s="262"/>
      <c r="AO1762" s="262"/>
      <c r="AP1762" s="262"/>
      <c r="AQ1762" s="262"/>
      <c r="AR1762" s="262"/>
      <c r="AS1762" s="262"/>
      <c r="AT1762" s="262"/>
      <c r="AU1762" s="262"/>
      <c r="AV1762" s="262"/>
      <c r="AW1762" s="262"/>
      <c r="AX1762" s="262"/>
      <c r="AY1762" s="262"/>
      <c r="AZ1762" s="262"/>
      <c r="BA1762" s="262"/>
      <c r="BB1762" s="262"/>
      <c r="BC1762" s="262"/>
      <c r="BD1762" s="262"/>
      <c r="BE1762" s="262"/>
      <c r="BF1762" s="262"/>
      <c r="BG1762" s="262"/>
      <c r="BH1762" s="262"/>
      <c r="BI1762" s="262"/>
      <c r="BJ1762" s="262"/>
      <c r="BK1762" s="262"/>
      <c r="BL1762" s="262"/>
      <c r="BM1762" s="262"/>
      <c r="BN1762" s="262"/>
      <c r="BO1762" s="262"/>
      <c r="BP1762" s="262"/>
      <c r="BQ1762" s="262"/>
      <c r="BR1762" s="262"/>
      <c r="BS1762" s="262"/>
      <c r="BT1762" s="262"/>
      <c r="BU1762" s="262"/>
      <c r="BV1762" s="262"/>
      <c r="BW1762" s="262"/>
      <c r="BX1762" s="262"/>
      <c r="BY1762" s="262"/>
      <c r="BZ1762" s="262"/>
      <c r="CA1762" s="262"/>
      <c r="CB1762" s="262"/>
      <c r="CC1762" s="262"/>
      <c r="CD1762" s="262"/>
      <c r="CE1762" s="262"/>
      <c r="CF1762" s="262"/>
      <c r="CG1762" s="262"/>
      <c r="CH1762" s="262"/>
      <c r="CI1762" s="262"/>
      <c r="CJ1762" s="262"/>
      <c r="CK1762" s="262"/>
      <c r="CL1762" s="262"/>
      <c r="CM1762" s="262"/>
      <c r="CN1762" s="262"/>
      <c r="CO1762" s="262"/>
      <c r="CP1762" s="262"/>
      <c r="CQ1762" s="262"/>
      <c r="CR1762" s="262"/>
      <c r="CS1762" s="262"/>
      <c r="CT1762" s="262"/>
      <c r="CU1762" s="262"/>
      <c r="CV1762" s="262"/>
      <c r="CW1762" s="262"/>
      <c r="CX1762" s="262"/>
      <c r="CY1762" s="262"/>
      <c r="CZ1762" s="262"/>
      <c r="DA1762" s="262"/>
      <c r="DB1762" s="262"/>
      <c r="DC1762" s="262"/>
      <c r="DD1762" s="262"/>
      <c r="DE1762" s="262"/>
      <c r="DF1762" s="262"/>
      <c r="DG1762" s="262"/>
      <c r="DH1762" s="262"/>
      <c r="DI1762" s="262"/>
      <c r="DJ1762" s="262"/>
      <c r="DK1762" s="262"/>
      <c r="DL1762" s="262"/>
      <c r="DM1762" s="262"/>
      <c r="DN1762" s="262"/>
      <c r="DO1762" s="262"/>
      <c r="DP1762" s="262"/>
      <c r="DQ1762" s="262"/>
      <c r="DR1762" s="262"/>
      <c r="DS1762" s="262"/>
      <c r="DT1762" s="262"/>
      <c r="DU1762" s="262"/>
      <c r="DV1762" s="262"/>
      <c r="DW1762" s="262"/>
      <c r="DX1762" s="262"/>
      <c r="DY1762" s="262"/>
      <c r="DZ1762" s="262"/>
      <c r="EA1762" s="262"/>
      <c r="EB1762" s="262"/>
      <c r="EC1762" s="262"/>
      <c r="ED1762" s="262"/>
      <c r="EE1762" s="262"/>
      <c r="EF1762" s="262"/>
      <c r="EG1762" s="262"/>
      <c r="EH1762" s="262"/>
      <c r="EI1762" s="262"/>
      <c r="EJ1762" s="262"/>
      <c r="EK1762" s="262"/>
      <c r="EL1762" s="262"/>
      <c r="EM1762" s="262"/>
      <c r="EN1762" s="262"/>
      <c r="EO1762" s="262"/>
      <c r="EP1762" s="262"/>
      <c r="EQ1762" s="262"/>
      <c r="ER1762" s="262"/>
      <c r="ES1762" s="262"/>
      <c r="ET1762" s="262"/>
      <c r="EU1762" s="262"/>
      <c r="EV1762" s="262"/>
      <c r="EW1762" s="262"/>
      <c r="EX1762" s="262"/>
      <c r="EY1762" s="262"/>
      <c r="EZ1762" s="262"/>
      <c r="FA1762" s="262"/>
      <c r="FB1762" s="262"/>
      <c r="FC1762" s="262"/>
      <c r="FD1762" s="262"/>
      <c r="FE1762" s="262"/>
      <c r="FF1762" s="262"/>
      <c r="FG1762" s="262"/>
      <c r="FH1762" s="262"/>
      <c r="FI1762" s="262"/>
      <c r="FJ1762" s="262"/>
      <c r="FK1762" s="262"/>
      <c r="FL1762" s="262"/>
      <c r="FM1762" s="262"/>
      <c r="FN1762" s="262"/>
      <c r="FO1762" s="262"/>
      <c r="FP1762" s="262"/>
      <c r="FQ1762" s="262"/>
      <c r="FR1762" s="262"/>
      <c r="FS1762" s="262"/>
      <c r="FT1762" s="262"/>
      <c r="FU1762" s="262"/>
      <c r="FV1762" s="262"/>
      <c r="FW1762" s="262"/>
      <c r="FX1762" s="262"/>
      <c r="FY1762" s="262"/>
      <c r="FZ1762" s="262"/>
      <c r="GA1762" s="262"/>
      <c r="GB1762" s="262"/>
      <c r="GC1762" s="262"/>
      <c r="GD1762" s="262"/>
    </row>
    <row r="1763" spans="1:186" s="263" customFormat="1" x14ac:dyDescent="0.2">
      <c r="A1763" s="339" t="s">
        <v>13660</v>
      </c>
      <c r="B1763" s="280" t="s">
        <v>9656</v>
      </c>
      <c r="C1763" s="281" t="s">
        <v>9657</v>
      </c>
      <c r="D1763" s="130" t="s">
        <v>461</v>
      </c>
      <c r="E1763" s="130">
        <v>1</v>
      </c>
      <c r="F1763" s="130"/>
      <c r="G1763" s="282">
        <v>5</v>
      </c>
      <c r="H1763" s="283">
        <v>1.6666666666666666E-2</v>
      </c>
      <c r="I1763" s="358">
        <v>2937.45</v>
      </c>
      <c r="J1763" s="132"/>
      <c r="K1763" s="283"/>
      <c r="L1763" s="284">
        <f>IF(ISNUMBER(I1763),ROUND(H1763*E1763*I1763,2),"")</f>
        <v>48.96</v>
      </c>
      <c r="M1763" s="284">
        <f t="shared" si="31"/>
        <v>1468.8</v>
      </c>
      <c r="N1763" s="131"/>
      <c r="O1763" s="340"/>
      <c r="P1763" s="262"/>
      <c r="Q1763" s="262"/>
      <c r="R1763" s="262"/>
      <c r="S1763" s="262"/>
      <c r="T1763" s="262"/>
      <c r="U1763" s="262"/>
      <c r="V1763" s="262"/>
      <c r="W1763" s="262"/>
      <c r="X1763" s="262"/>
      <c r="Y1763" s="262"/>
      <c r="Z1763" s="262"/>
      <c r="AA1763" s="262"/>
      <c r="AB1763" s="262"/>
      <c r="AC1763" s="262"/>
      <c r="AD1763" s="262"/>
      <c r="AE1763" s="262"/>
      <c r="AF1763" s="262"/>
      <c r="AG1763" s="262"/>
      <c r="AH1763" s="262"/>
      <c r="AI1763" s="262"/>
      <c r="AJ1763" s="262"/>
      <c r="AK1763" s="262"/>
      <c r="AL1763" s="262"/>
      <c r="AM1763" s="262"/>
      <c r="AN1763" s="262"/>
      <c r="AO1763" s="262"/>
      <c r="AP1763" s="262"/>
      <c r="AQ1763" s="262"/>
      <c r="AR1763" s="262"/>
      <c r="AS1763" s="262"/>
      <c r="AT1763" s="262"/>
      <c r="AU1763" s="262"/>
      <c r="AV1763" s="262"/>
      <c r="AW1763" s="262"/>
      <c r="AX1763" s="262"/>
      <c r="AY1763" s="262"/>
      <c r="AZ1763" s="262"/>
      <c r="BA1763" s="262"/>
      <c r="BB1763" s="262"/>
      <c r="BC1763" s="262"/>
      <c r="BD1763" s="262"/>
      <c r="BE1763" s="262"/>
      <c r="BF1763" s="262"/>
      <c r="BG1763" s="262"/>
      <c r="BH1763" s="262"/>
      <c r="BI1763" s="262"/>
      <c r="BJ1763" s="262"/>
      <c r="BK1763" s="262"/>
      <c r="BL1763" s="262"/>
      <c r="BM1763" s="262"/>
      <c r="BN1763" s="262"/>
      <c r="BO1763" s="262"/>
      <c r="BP1763" s="262"/>
      <c r="BQ1763" s="262"/>
      <c r="BR1763" s="262"/>
      <c r="BS1763" s="262"/>
      <c r="BT1763" s="262"/>
      <c r="BU1763" s="262"/>
      <c r="BV1763" s="262"/>
      <c r="BW1763" s="262"/>
      <c r="BX1763" s="262"/>
      <c r="BY1763" s="262"/>
      <c r="BZ1763" s="262"/>
      <c r="CA1763" s="262"/>
      <c r="CB1763" s="262"/>
      <c r="CC1763" s="262"/>
      <c r="CD1763" s="262"/>
      <c r="CE1763" s="262"/>
      <c r="CF1763" s="262"/>
      <c r="CG1763" s="262"/>
      <c r="CH1763" s="262"/>
      <c r="CI1763" s="262"/>
      <c r="CJ1763" s="262"/>
      <c r="CK1763" s="262"/>
      <c r="CL1763" s="262"/>
      <c r="CM1763" s="262"/>
      <c r="CN1763" s="262"/>
      <c r="CO1763" s="262"/>
      <c r="CP1763" s="262"/>
      <c r="CQ1763" s="262"/>
      <c r="CR1763" s="262"/>
      <c r="CS1763" s="262"/>
      <c r="CT1763" s="262"/>
      <c r="CU1763" s="262"/>
      <c r="CV1763" s="262"/>
      <c r="CW1763" s="262"/>
      <c r="CX1763" s="262"/>
      <c r="CY1763" s="262"/>
      <c r="CZ1763" s="262"/>
      <c r="DA1763" s="262"/>
      <c r="DB1763" s="262"/>
      <c r="DC1763" s="262"/>
      <c r="DD1763" s="262"/>
      <c r="DE1763" s="262"/>
      <c r="DF1763" s="262"/>
      <c r="DG1763" s="262"/>
      <c r="DH1763" s="262"/>
      <c r="DI1763" s="262"/>
      <c r="DJ1763" s="262"/>
      <c r="DK1763" s="262"/>
      <c r="DL1763" s="262"/>
      <c r="DM1763" s="262"/>
      <c r="DN1763" s="262"/>
      <c r="DO1763" s="262"/>
      <c r="DP1763" s="262"/>
      <c r="DQ1763" s="262"/>
      <c r="DR1763" s="262"/>
      <c r="DS1763" s="262"/>
      <c r="DT1763" s="262"/>
      <c r="DU1763" s="262"/>
      <c r="DV1763" s="262"/>
      <c r="DW1763" s="262"/>
      <c r="DX1763" s="262"/>
      <c r="DY1763" s="262"/>
      <c r="DZ1763" s="262"/>
      <c r="EA1763" s="262"/>
      <c r="EB1763" s="262"/>
      <c r="EC1763" s="262"/>
      <c r="ED1763" s="262"/>
      <c r="EE1763" s="262"/>
      <c r="EF1763" s="262"/>
      <c r="EG1763" s="262"/>
      <c r="EH1763" s="262"/>
      <c r="EI1763" s="262"/>
      <c r="EJ1763" s="262"/>
      <c r="EK1763" s="262"/>
      <c r="EL1763" s="262"/>
      <c r="EM1763" s="262"/>
      <c r="EN1763" s="262"/>
      <c r="EO1763" s="262"/>
      <c r="EP1763" s="262"/>
      <c r="EQ1763" s="262"/>
      <c r="ER1763" s="262"/>
      <c r="ES1763" s="262"/>
      <c r="ET1763" s="262"/>
      <c r="EU1763" s="262"/>
      <c r="EV1763" s="262"/>
      <c r="EW1763" s="262"/>
      <c r="EX1763" s="262"/>
      <c r="EY1763" s="262"/>
      <c r="EZ1763" s="262"/>
      <c r="FA1763" s="262"/>
      <c r="FB1763" s="262"/>
      <c r="FC1763" s="262"/>
      <c r="FD1763" s="262"/>
      <c r="FE1763" s="262"/>
      <c r="FF1763" s="262"/>
      <c r="FG1763" s="262"/>
      <c r="FH1763" s="262"/>
      <c r="FI1763" s="262"/>
      <c r="FJ1763" s="262"/>
      <c r="FK1763" s="262"/>
      <c r="FL1763" s="262"/>
      <c r="FM1763" s="262"/>
      <c r="FN1763" s="262"/>
      <c r="FO1763" s="262"/>
      <c r="FP1763" s="262"/>
      <c r="FQ1763" s="262"/>
      <c r="FR1763" s="262"/>
      <c r="FS1763" s="262"/>
      <c r="FT1763" s="262"/>
      <c r="FU1763" s="262"/>
      <c r="FV1763" s="262"/>
      <c r="FW1763" s="262"/>
      <c r="FX1763" s="262"/>
      <c r="FY1763" s="262"/>
      <c r="FZ1763" s="262"/>
      <c r="GA1763" s="262"/>
      <c r="GB1763" s="262"/>
      <c r="GC1763" s="262"/>
      <c r="GD1763" s="262"/>
    </row>
    <row r="1764" spans="1:186" s="263" customFormat="1" x14ac:dyDescent="0.2">
      <c r="A1764" s="339" t="s">
        <v>13661</v>
      </c>
      <c r="B1764" s="280" t="s">
        <v>9658</v>
      </c>
      <c r="C1764" s="281" t="s">
        <v>9659</v>
      </c>
      <c r="D1764" s="130" t="s">
        <v>461</v>
      </c>
      <c r="E1764" s="130">
        <v>1</v>
      </c>
      <c r="F1764" s="130"/>
      <c r="G1764" s="282">
        <v>5</v>
      </c>
      <c r="H1764" s="283">
        <v>1.6666666666666666E-2</v>
      </c>
      <c r="I1764" s="358">
        <v>673.78</v>
      </c>
      <c r="J1764" s="132"/>
      <c r="K1764" s="283"/>
      <c r="L1764" s="284">
        <f>IF(ISNUMBER(I1764),ROUND(H1764*E1764*I1764,2),"")</f>
        <v>11.23</v>
      </c>
      <c r="M1764" s="284">
        <f t="shared" si="31"/>
        <v>336.9</v>
      </c>
      <c r="N1764" s="131"/>
      <c r="O1764" s="340"/>
      <c r="P1764" s="262"/>
      <c r="Q1764" s="262"/>
      <c r="R1764" s="262"/>
      <c r="S1764" s="262"/>
      <c r="T1764" s="262"/>
      <c r="U1764" s="262"/>
      <c r="V1764" s="262"/>
      <c r="W1764" s="262"/>
      <c r="X1764" s="262"/>
      <c r="Y1764" s="262"/>
      <c r="Z1764" s="262"/>
      <c r="AA1764" s="262"/>
      <c r="AB1764" s="262"/>
      <c r="AC1764" s="262"/>
      <c r="AD1764" s="262"/>
      <c r="AE1764" s="262"/>
      <c r="AF1764" s="262"/>
      <c r="AG1764" s="262"/>
      <c r="AH1764" s="262"/>
      <c r="AI1764" s="262"/>
      <c r="AJ1764" s="262"/>
      <c r="AK1764" s="262"/>
      <c r="AL1764" s="262"/>
      <c r="AM1764" s="262"/>
      <c r="AN1764" s="262"/>
      <c r="AO1764" s="262"/>
      <c r="AP1764" s="262"/>
      <c r="AQ1764" s="262"/>
      <c r="AR1764" s="262"/>
      <c r="AS1764" s="262"/>
      <c r="AT1764" s="262"/>
      <c r="AU1764" s="262"/>
      <c r="AV1764" s="262"/>
      <c r="AW1764" s="262"/>
      <c r="AX1764" s="262"/>
      <c r="AY1764" s="262"/>
      <c r="AZ1764" s="262"/>
      <c r="BA1764" s="262"/>
      <c r="BB1764" s="262"/>
      <c r="BC1764" s="262"/>
      <c r="BD1764" s="262"/>
      <c r="BE1764" s="262"/>
      <c r="BF1764" s="262"/>
      <c r="BG1764" s="262"/>
      <c r="BH1764" s="262"/>
      <c r="BI1764" s="262"/>
      <c r="BJ1764" s="262"/>
      <c r="BK1764" s="262"/>
      <c r="BL1764" s="262"/>
      <c r="BM1764" s="262"/>
      <c r="BN1764" s="262"/>
      <c r="BO1764" s="262"/>
      <c r="BP1764" s="262"/>
      <c r="BQ1764" s="262"/>
      <c r="BR1764" s="262"/>
      <c r="BS1764" s="262"/>
      <c r="BT1764" s="262"/>
      <c r="BU1764" s="262"/>
      <c r="BV1764" s="262"/>
      <c r="BW1764" s="262"/>
      <c r="BX1764" s="262"/>
      <c r="BY1764" s="262"/>
      <c r="BZ1764" s="262"/>
      <c r="CA1764" s="262"/>
      <c r="CB1764" s="262"/>
      <c r="CC1764" s="262"/>
      <c r="CD1764" s="262"/>
      <c r="CE1764" s="262"/>
      <c r="CF1764" s="262"/>
      <c r="CG1764" s="262"/>
      <c r="CH1764" s="262"/>
      <c r="CI1764" s="262"/>
      <c r="CJ1764" s="262"/>
      <c r="CK1764" s="262"/>
      <c r="CL1764" s="262"/>
      <c r="CM1764" s="262"/>
      <c r="CN1764" s="262"/>
      <c r="CO1764" s="262"/>
      <c r="CP1764" s="262"/>
      <c r="CQ1764" s="262"/>
      <c r="CR1764" s="262"/>
      <c r="CS1764" s="262"/>
      <c r="CT1764" s="262"/>
      <c r="CU1764" s="262"/>
      <c r="CV1764" s="262"/>
      <c r="CW1764" s="262"/>
      <c r="CX1764" s="262"/>
      <c r="CY1764" s="262"/>
      <c r="CZ1764" s="262"/>
      <c r="DA1764" s="262"/>
      <c r="DB1764" s="262"/>
      <c r="DC1764" s="262"/>
      <c r="DD1764" s="262"/>
      <c r="DE1764" s="262"/>
      <c r="DF1764" s="262"/>
      <c r="DG1764" s="262"/>
      <c r="DH1764" s="262"/>
      <c r="DI1764" s="262"/>
      <c r="DJ1764" s="262"/>
      <c r="DK1764" s="262"/>
      <c r="DL1764" s="262"/>
      <c r="DM1764" s="262"/>
      <c r="DN1764" s="262"/>
      <c r="DO1764" s="262"/>
      <c r="DP1764" s="262"/>
      <c r="DQ1764" s="262"/>
      <c r="DR1764" s="262"/>
      <c r="DS1764" s="262"/>
      <c r="DT1764" s="262"/>
      <c r="DU1764" s="262"/>
      <c r="DV1764" s="262"/>
      <c r="DW1764" s="262"/>
      <c r="DX1764" s="262"/>
      <c r="DY1764" s="262"/>
      <c r="DZ1764" s="262"/>
      <c r="EA1764" s="262"/>
      <c r="EB1764" s="262"/>
      <c r="EC1764" s="262"/>
      <c r="ED1764" s="262"/>
      <c r="EE1764" s="262"/>
      <c r="EF1764" s="262"/>
      <c r="EG1764" s="262"/>
      <c r="EH1764" s="262"/>
      <c r="EI1764" s="262"/>
      <c r="EJ1764" s="262"/>
      <c r="EK1764" s="262"/>
      <c r="EL1764" s="262"/>
      <c r="EM1764" s="262"/>
      <c r="EN1764" s="262"/>
      <c r="EO1764" s="262"/>
      <c r="EP1764" s="262"/>
      <c r="EQ1764" s="262"/>
      <c r="ER1764" s="262"/>
      <c r="ES1764" s="262"/>
      <c r="ET1764" s="262"/>
      <c r="EU1764" s="262"/>
      <c r="EV1764" s="262"/>
      <c r="EW1764" s="262"/>
      <c r="EX1764" s="262"/>
      <c r="EY1764" s="262"/>
      <c r="EZ1764" s="262"/>
      <c r="FA1764" s="262"/>
      <c r="FB1764" s="262"/>
      <c r="FC1764" s="262"/>
      <c r="FD1764" s="262"/>
      <c r="FE1764" s="262"/>
      <c r="FF1764" s="262"/>
      <c r="FG1764" s="262"/>
      <c r="FH1764" s="262"/>
      <c r="FI1764" s="262"/>
      <c r="FJ1764" s="262"/>
      <c r="FK1764" s="262"/>
      <c r="FL1764" s="262"/>
      <c r="FM1764" s="262"/>
      <c r="FN1764" s="262"/>
      <c r="FO1764" s="262"/>
      <c r="FP1764" s="262"/>
      <c r="FQ1764" s="262"/>
      <c r="FR1764" s="262"/>
      <c r="FS1764" s="262"/>
      <c r="FT1764" s="262"/>
      <c r="FU1764" s="262"/>
      <c r="FV1764" s="262"/>
      <c r="FW1764" s="262"/>
      <c r="FX1764" s="262"/>
      <c r="FY1764" s="262"/>
      <c r="FZ1764" s="262"/>
      <c r="GA1764" s="262"/>
      <c r="GB1764" s="262"/>
      <c r="GC1764" s="262"/>
      <c r="GD1764" s="262"/>
    </row>
    <row r="1765" spans="1:186" s="263" customFormat="1" x14ac:dyDescent="0.2">
      <c r="A1765" s="339" t="s">
        <v>13662</v>
      </c>
      <c r="B1765" s="280" t="s">
        <v>9660</v>
      </c>
      <c r="C1765" s="281" t="s">
        <v>9661</v>
      </c>
      <c r="D1765" s="130" t="s">
        <v>18</v>
      </c>
      <c r="E1765" s="130">
        <v>1</v>
      </c>
      <c r="F1765" s="130"/>
      <c r="G1765" s="282">
        <v>5</v>
      </c>
      <c r="H1765" s="283">
        <v>1.6666666666666666E-2</v>
      </c>
      <c r="I1765" s="358">
        <v>101.06</v>
      </c>
      <c r="J1765" s="132"/>
      <c r="K1765" s="283"/>
      <c r="L1765" s="284">
        <f>IF(ISNUMBER(I1765),ROUND(H1765*E1765*I1765,2),"")</f>
        <v>1.68</v>
      </c>
      <c r="M1765" s="284">
        <f t="shared" si="31"/>
        <v>50.4</v>
      </c>
      <c r="N1765" s="131"/>
      <c r="O1765" s="340"/>
      <c r="P1765" s="262"/>
      <c r="Q1765" s="262"/>
      <c r="R1765" s="262"/>
      <c r="S1765" s="262"/>
      <c r="T1765" s="262"/>
      <c r="U1765" s="262"/>
      <c r="V1765" s="262"/>
      <c r="W1765" s="262"/>
      <c r="X1765" s="262"/>
      <c r="Y1765" s="262"/>
      <c r="Z1765" s="262"/>
      <c r="AA1765" s="262"/>
      <c r="AB1765" s="262"/>
      <c r="AC1765" s="262"/>
      <c r="AD1765" s="262"/>
      <c r="AE1765" s="262"/>
      <c r="AF1765" s="262"/>
      <c r="AG1765" s="262"/>
      <c r="AH1765" s="262"/>
      <c r="AI1765" s="262"/>
      <c r="AJ1765" s="262"/>
      <c r="AK1765" s="262"/>
      <c r="AL1765" s="262"/>
      <c r="AM1765" s="262"/>
      <c r="AN1765" s="262"/>
      <c r="AO1765" s="262"/>
      <c r="AP1765" s="262"/>
      <c r="AQ1765" s="262"/>
      <c r="AR1765" s="262"/>
      <c r="AS1765" s="262"/>
      <c r="AT1765" s="262"/>
      <c r="AU1765" s="262"/>
      <c r="AV1765" s="262"/>
      <c r="AW1765" s="262"/>
      <c r="AX1765" s="262"/>
      <c r="AY1765" s="262"/>
      <c r="AZ1765" s="262"/>
      <c r="BA1765" s="262"/>
      <c r="BB1765" s="262"/>
      <c r="BC1765" s="262"/>
      <c r="BD1765" s="262"/>
      <c r="BE1765" s="262"/>
      <c r="BF1765" s="262"/>
      <c r="BG1765" s="262"/>
      <c r="BH1765" s="262"/>
      <c r="BI1765" s="262"/>
      <c r="BJ1765" s="262"/>
      <c r="BK1765" s="262"/>
      <c r="BL1765" s="262"/>
      <c r="BM1765" s="262"/>
      <c r="BN1765" s="262"/>
      <c r="BO1765" s="262"/>
      <c r="BP1765" s="262"/>
      <c r="BQ1765" s="262"/>
      <c r="BR1765" s="262"/>
      <c r="BS1765" s="262"/>
      <c r="BT1765" s="262"/>
      <c r="BU1765" s="262"/>
      <c r="BV1765" s="262"/>
      <c r="BW1765" s="262"/>
      <c r="BX1765" s="262"/>
      <c r="BY1765" s="262"/>
      <c r="BZ1765" s="262"/>
      <c r="CA1765" s="262"/>
      <c r="CB1765" s="262"/>
      <c r="CC1765" s="262"/>
      <c r="CD1765" s="262"/>
      <c r="CE1765" s="262"/>
      <c r="CF1765" s="262"/>
      <c r="CG1765" s="262"/>
      <c r="CH1765" s="262"/>
      <c r="CI1765" s="262"/>
      <c r="CJ1765" s="262"/>
      <c r="CK1765" s="262"/>
      <c r="CL1765" s="262"/>
      <c r="CM1765" s="262"/>
      <c r="CN1765" s="262"/>
      <c r="CO1765" s="262"/>
      <c r="CP1765" s="262"/>
      <c r="CQ1765" s="262"/>
      <c r="CR1765" s="262"/>
      <c r="CS1765" s="262"/>
      <c r="CT1765" s="262"/>
      <c r="CU1765" s="262"/>
      <c r="CV1765" s="262"/>
      <c r="CW1765" s="262"/>
      <c r="CX1765" s="262"/>
      <c r="CY1765" s="262"/>
      <c r="CZ1765" s="262"/>
      <c r="DA1765" s="262"/>
      <c r="DB1765" s="262"/>
      <c r="DC1765" s="262"/>
      <c r="DD1765" s="262"/>
      <c r="DE1765" s="262"/>
      <c r="DF1765" s="262"/>
      <c r="DG1765" s="262"/>
      <c r="DH1765" s="262"/>
      <c r="DI1765" s="262"/>
      <c r="DJ1765" s="262"/>
      <c r="DK1765" s="262"/>
      <c r="DL1765" s="262"/>
      <c r="DM1765" s="262"/>
      <c r="DN1765" s="262"/>
      <c r="DO1765" s="262"/>
      <c r="DP1765" s="262"/>
      <c r="DQ1765" s="262"/>
      <c r="DR1765" s="262"/>
      <c r="DS1765" s="262"/>
      <c r="DT1765" s="262"/>
      <c r="DU1765" s="262"/>
      <c r="DV1765" s="262"/>
      <c r="DW1765" s="262"/>
      <c r="DX1765" s="262"/>
      <c r="DY1765" s="262"/>
      <c r="DZ1765" s="262"/>
      <c r="EA1765" s="262"/>
      <c r="EB1765" s="262"/>
      <c r="EC1765" s="262"/>
      <c r="ED1765" s="262"/>
      <c r="EE1765" s="262"/>
      <c r="EF1765" s="262"/>
      <c r="EG1765" s="262"/>
      <c r="EH1765" s="262"/>
      <c r="EI1765" s="262"/>
      <c r="EJ1765" s="262"/>
      <c r="EK1765" s="262"/>
      <c r="EL1765" s="262"/>
      <c r="EM1765" s="262"/>
      <c r="EN1765" s="262"/>
      <c r="EO1765" s="262"/>
      <c r="EP1765" s="262"/>
      <c r="EQ1765" s="262"/>
      <c r="ER1765" s="262"/>
      <c r="ES1765" s="262"/>
      <c r="ET1765" s="262"/>
      <c r="EU1765" s="262"/>
      <c r="EV1765" s="262"/>
      <c r="EW1765" s="262"/>
      <c r="EX1765" s="262"/>
      <c r="EY1765" s="262"/>
      <c r="EZ1765" s="262"/>
      <c r="FA1765" s="262"/>
      <c r="FB1765" s="262"/>
      <c r="FC1765" s="262"/>
      <c r="FD1765" s="262"/>
      <c r="FE1765" s="262"/>
      <c r="FF1765" s="262"/>
      <c r="FG1765" s="262"/>
      <c r="FH1765" s="262"/>
      <c r="FI1765" s="262"/>
      <c r="FJ1765" s="262"/>
      <c r="FK1765" s="262"/>
      <c r="FL1765" s="262"/>
      <c r="FM1765" s="262"/>
      <c r="FN1765" s="262"/>
      <c r="FO1765" s="262"/>
      <c r="FP1765" s="262"/>
      <c r="FQ1765" s="262"/>
      <c r="FR1765" s="262"/>
      <c r="FS1765" s="262"/>
      <c r="FT1765" s="262"/>
      <c r="FU1765" s="262"/>
      <c r="FV1765" s="262"/>
      <c r="FW1765" s="262"/>
      <c r="FX1765" s="262"/>
      <c r="FY1765" s="262"/>
      <c r="FZ1765" s="262"/>
      <c r="GA1765" s="262"/>
      <c r="GB1765" s="262"/>
      <c r="GC1765" s="262"/>
      <c r="GD1765" s="262"/>
    </row>
    <row r="1766" spans="1:186" s="263" customFormat="1" x14ac:dyDescent="0.2">
      <c r="A1766" s="339" t="s">
        <v>13663</v>
      </c>
      <c r="B1766" s="280" t="s">
        <v>9662</v>
      </c>
      <c r="C1766" s="281" t="s">
        <v>9663</v>
      </c>
      <c r="D1766" s="130" t="s">
        <v>18</v>
      </c>
      <c r="E1766" s="130">
        <v>1</v>
      </c>
      <c r="F1766" s="130"/>
      <c r="G1766" s="282">
        <v>5</v>
      </c>
      <c r="H1766" s="283">
        <v>1.6666666666666666E-2</v>
      </c>
      <c r="I1766" s="358">
        <v>98.2</v>
      </c>
      <c r="J1766" s="132"/>
      <c r="K1766" s="283"/>
      <c r="L1766" s="284">
        <f>IF(ISNUMBER(I1766),ROUND(H1766*E1766*I1766,2),"")</f>
        <v>1.64</v>
      </c>
      <c r="M1766" s="284">
        <f t="shared" si="31"/>
        <v>49.2</v>
      </c>
      <c r="N1766" s="131"/>
      <c r="O1766" s="340"/>
      <c r="P1766" s="262"/>
      <c r="Q1766" s="262"/>
      <c r="R1766" s="262"/>
      <c r="S1766" s="262"/>
      <c r="T1766" s="262"/>
      <c r="U1766" s="262"/>
      <c r="V1766" s="262"/>
      <c r="W1766" s="262"/>
      <c r="X1766" s="262"/>
      <c r="Y1766" s="262"/>
      <c r="Z1766" s="262"/>
      <c r="AA1766" s="262"/>
      <c r="AB1766" s="262"/>
      <c r="AC1766" s="262"/>
      <c r="AD1766" s="262"/>
      <c r="AE1766" s="262"/>
      <c r="AF1766" s="262"/>
      <c r="AG1766" s="262"/>
      <c r="AH1766" s="262"/>
      <c r="AI1766" s="262"/>
      <c r="AJ1766" s="262"/>
      <c r="AK1766" s="262"/>
      <c r="AL1766" s="262"/>
      <c r="AM1766" s="262"/>
      <c r="AN1766" s="262"/>
      <c r="AO1766" s="262"/>
      <c r="AP1766" s="262"/>
      <c r="AQ1766" s="262"/>
      <c r="AR1766" s="262"/>
      <c r="AS1766" s="262"/>
      <c r="AT1766" s="262"/>
      <c r="AU1766" s="262"/>
      <c r="AV1766" s="262"/>
      <c r="AW1766" s="262"/>
      <c r="AX1766" s="262"/>
      <c r="AY1766" s="262"/>
      <c r="AZ1766" s="262"/>
      <c r="BA1766" s="262"/>
      <c r="BB1766" s="262"/>
      <c r="BC1766" s="262"/>
      <c r="BD1766" s="262"/>
      <c r="BE1766" s="262"/>
      <c r="BF1766" s="262"/>
      <c r="BG1766" s="262"/>
      <c r="BH1766" s="262"/>
      <c r="BI1766" s="262"/>
      <c r="BJ1766" s="262"/>
      <c r="BK1766" s="262"/>
      <c r="BL1766" s="262"/>
      <c r="BM1766" s="262"/>
      <c r="BN1766" s="262"/>
      <c r="BO1766" s="262"/>
      <c r="BP1766" s="262"/>
      <c r="BQ1766" s="262"/>
      <c r="BR1766" s="262"/>
      <c r="BS1766" s="262"/>
      <c r="BT1766" s="262"/>
      <c r="BU1766" s="262"/>
      <c r="BV1766" s="262"/>
      <c r="BW1766" s="262"/>
      <c r="BX1766" s="262"/>
      <c r="BY1766" s="262"/>
      <c r="BZ1766" s="262"/>
      <c r="CA1766" s="262"/>
      <c r="CB1766" s="262"/>
      <c r="CC1766" s="262"/>
      <c r="CD1766" s="262"/>
      <c r="CE1766" s="262"/>
      <c r="CF1766" s="262"/>
      <c r="CG1766" s="262"/>
      <c r="CH1766" s="262"/>
      <c r="CI1766" s="262"/>
      <c r="CJ1766" s="262"/>
      <c r="CK1766" s="262"/>
      <c r="CL1766" s="262"/>
      <c r="CM1766" s="262"/>
      <c r="CN1766" s="262"/>
      <c r="CO1766" s="262"/>
      <c r="CP1766" s="262"/>
      <c r="CQ1766" s="262"/>
      <c r="CR1766" s="262"/>
      <c r="CS1766" s="262"/>
      <c r="CT1766" s="262"/>
      <c r="CU1766" s="262"/>
      <c r="CV1766" s="262"/>
      <c r="CW1766" s="262"/>
      <c r="CX1766" s="262"/>
      <c r="CY1766" s="262"/>
      <c r="CZ1766" s="262"/>
      <c r="DA1766" s="262"/>
      <c r="DB1766" s="262"/>
      <c r="DC1766" s="262"/>
      <c r="DD1766" s="262"/>
      <c r="DE1766" s="262"/>
      <c r="DF1766" s="262"/>
      <c r="DG1766" s="262"/>
      <c r="DH1766" s="262"/>
      <c r="DI1766" s="262"/>
      <c r="DJ1766" s="262"/>
      <c r="DK1766" s="262"/>
      <c r="DL1766" s="262"/>
      <c r="DM1766" s="262"/>
      <c r="DN1766" s="262"/>
      <c r="DO1766" s="262"/>
      <c r="DP1766" s="262"/>
      <c r="DQ1766" s="262"/>
      <c r="DR1766" s="262"/>
      <c r="DS1766" s="262"/>
      <c r="DT1766" s="262"/>
      <c r="DU1766" s="262"/>
      <c r="DV1766" s="262"/>
      <c r="DW1766" s="262"/>
      <c r="DX1766" s="262"/>
      <c r="DY1766" s="262"/>
      <c r="DZ1766" s="262"/>
      <c r="EA1766" s="262"/>
      <c r="EB1766" s="262"/>
      <c r="EC1766" s="262"/>
      <c r="ED1766" s="262"/>
      <c r="EE1766" s="262"/>
      <c r="EF1766" s="262"/>
      <c r="EG1766" s="262"/>
      <c r="EH1766" s="262"/>
      <c r="EI1766" s="262"/>
      <c r="EJ1766" s="262"/>
      <c r="EK1766" s="262"/>
      <c r="EL1766" s="262"/>
      <c r="EM1766" s="262"/>
      <c r="EN1766" s="262"/>
      <c r="EO1766" s="262"/>
      <c r="EP1766" s="262"/>
      <c r="EQ1766" s="262"/>
      <c r="ER1766" s="262"/>
      <c r="ES1766" s="262"/>
      <c r="ET1766" s="262"/>
      <c r="EU1766" s="262"/>
      <c r="EV1766" s="262"/>
      <c r="EW1766" s="262"/>
      <c r="EX1766" s="262"/>
      <c r="EY1766" s="262"/>
      <c r="EZ1766" s="262"/>
      <c r="FA1766" s="262"/>
      <c r="FB1766" s="262"/>
      <c r="FC1766" s="262"/>
      <c r="FD1766" s="262"/>
      <c r="FE1766" s="262"/>
      <c r="FF1766" s="262"/>
      <c r="FG1766" s="262"/>
      <c r="FH1766" s="262"/>
      <c r="FI1766" s="262"/>
      <c r="FJ1766" s="262"/>
      <c r="FK1766" s="262"/>
      <c r="FL1766" s="262"/>
      <c r="FM1766" s="262"/>
      <c r="FN1766" s="262"/>
      <c r="FO1766" s="262"/>
      <c r="FP1766" s="262"/>
      <c r="FQ1766" s="262"/>
      <c r="FR1766" s="262"/>
      <c r="FS1766" s="262"/>
      <c r="FT1766" s="262"/>
      <c r="FU1766" s="262"/>
      <c r="FV1766" s="262"/>
      <c r="FW1766" s="262"/>
      <c r="FX1766" s="262"/>
      <c r="FY1766" s="262"/>
      <c r="FZ1766" s="262"/>
      <c r="GA1766" s="262"/>
      <c r="GB1766" s="262"/>
      <c r="GC1766" s="262"/>
      <c r="GD1766" s="262"/>
    </row>
    <row r="1767" spans="1:186" s="263" customFormat="1" x14ac:dyDescent="0.2">
      <c r="A1767" s="339" t="s">
        <v>13664</v>
      </c>
      <c r="B1767" s="280" t="s">
        <v>9664</v>
      </c>
      <c r="C1767" s="281" t="s">
        <v>9665</v>
      </c>
      <c r="D1767" s="130" t="s">
        <v>18</v>
      </c>
      <c r="E1767" s="130">
        <v>1</v>
      </c>
      <c r="F1767" s="130"/>
      <c r="G1767" s="282">
        <v>5</v>
      </c>
      <c r="H1767" s="283">
        <v>1.6666666666666666E-2</v>
      </c>
      <c r="I1767" s="358">
        <v>97.75</v>
      </c>
      <c r="J1767" s="132"/>
      <c r="K1767" s="283"/>
      <c r="L1767" s="284">
        <f>IF(ISNUMBER(I1767),ROUND(H1767*E1767*I1767,2),"")</f>
        <v>1.63</v>
      </c>
      <c r="M1767" s="284">
        <f t="shared" si="31"/>
        <v>48.9</v>
      </c>
      <c r="N1767" s="131"/>
      <c r="O1767" s="340"/>
      <c r="P1767" s="262"/>
      <c r="Q1767" s="262"/>
      <c r="R1767" s="262"/>
      <c r="S1767" s="262"/>
      <c r="T1767" s="262"/>
      <c r="U1767" s="262"/>
      <c r="V1767" s="262"/>
      <c r="W1767" s="262"/>
      <c r="X1767" s="262"/>
      <c r="Y1767" s="262"/>
      <c r="Z1767" s="262"/>
      <c r="AA1767" s="262"/>
      <c r="AB1767" s="262"/>
      <c r="AC1767" s="262"/>
      <c r="AD1767" s="262"/>
      <c r="AE1767" s="262"/>
      <c r="AF1767" s="262"/>
      <c r="AG1767" s="262"/>
      <c r="AH1767" s="262"/>
      <c r="AI1767" s="262"/>
      <c r="AJ1767" s="262"/>
      <c r="AK1767" s="262"/>
      <c r="AL1767" s="262"/>
      <c r="AM1767" s="262"/>
      <c r="AN1767" s="262"/>
      <c r="AO1767" s="262"/>
      <c r="AP1767" s="262"/>
      <c r="AQ1767" s="262"/>
      <c r="AR1767" s="262"/>
      <c r="AS1767" s="262"/>
      <c r="AT1767" s="262"/>
      <c r="AU1767" s="262"/>
      <c r="AV1767" s="262"/>
      <c r="AW1767" s="262"/>
      <c r="AX1767" s="262"/>
      <c r="AY1767" s="262"/>
      <c r="AZ1767" s="262"/>
      <c r="BA1767" s="262"/>
      <c r="BB1767" s="262"/>
      <c r="BC1767" s="262"/>
      <c r="BD1767" s="262"/>
      <c r="BE1767" s="262"/>
      <c r="BF1767" s="262"/>
      <c r="BG1767" s="262"/>
      <c r="BH1767" s="262"/>
      <c r="BI1767" s="262"/>
      <c r="BJ1767" s="262"/>
      <c r="BK1767" s="262"/>
      <c r="BL1767" s="262"/>
      <c r="BM1767" s="262"/>
      <c r="BN1767" s="262"/>
      <c r="BO1767" s="262"/>
      <c r="BP1767" s="262"/>
      <c r="BQ1767" s="262"/>
      <c r="BR1767" s="262"/>
      <c r="BS1767" s="262"/>
      <c r="BT1767" s="262"/>
      <c r="BU1767" s="262"/>
      <c r="BV1767" s="262"/>
      <c r="BW1767" s="262"/>
      <c r="BX1767" s="262"/>
      <c r="BY1767" s="262"/>
      <c r="BZ1767" s="262"/>
      <c r="CA1767" s="262"/>
      <c r="CB1767" s="262"/>
      <c r="CC1767" s="262"/>
      <c r="CD1767" s="262"/>
      <c r="CE1767" s="262"/>
      <c r="CF1767" s="262"/>
      <c r="CG1767" s="262"/>
      <c r="CH1767" s="262"/>
      <c r="CI1767" s="262"/>
      <c r="CJ1767" s="262"/>
      <c r="CK1767" s="262"/>
      <c r="CL1767" s="262"/>
      <c r="CM1767" s="262"/>
      <c r="CN1767" s="262"/>
      <c r="CO1767" s="262"/>
      <c r="CP1767" s="262"/>
      <c r="CQ1767" s="262"/>
      <c r="CR1767" s="262"/>
      <c r="CS1767" s="262"/>
      <c r="CT1767" s="262"/>
      <c r="CU1767" s="262"/>
      <c r="CV1767" s="262"/>
      <c r="CW1767" s="262"/>
      <c r="CX1767" s="262"/>
      <c r="CY1767" s="262"/>
      <c r="CZ1767" s="262"/>
      <c r="DA1767" s="262"/>
      <c r="DB1767" s="262"/>
      <c r="DC1767" s="262"/>
      <c r="DD1767" s="262"/>
      <c r="DE1767" s="262"/>
      <c r="DF1767" s="262"/>
      <c r="DG1767" s="262"/>
      <c r="DH1767" s="262"/>
      <c r="DI1767" s="262"/>
      <c r="DJ1767" s="262"/>
      <c r="DK1767" s="262"/>
      <c r="DL1767" s="262"/>
      <c r="DM1767" s="262"/>
      <c r="DN1767" s="262"/>
      <c r="DO1767" s="262"/>
      <c r="DP1767" s="262"/>
      <c r="DQ1767" s="262"/>
      <c r="DR1767" s="262"/>
      <c r="DS1767" s="262"/>
      <c r="DT1767" s="262"/>
      <c r="DU1767" s="262"/>
      <c r="DV1767" s="262"/>
      <c r="DW1767" s="262"/>
      <c r="DX1767" s="262"/>
      <c r="DY1767" s="262"/>
      <c r="DZ1767" s="262"/>
      <c r="EA1767" s="262"/>
      <c r="EB1767" s="262"/>
      <c r="EC1767" s="262"/>
      <c r="ED1767" s="262"/>
      <c r="EE1767" s="262"/>
      <c r="EF1767" s="262"/>
      <c r="EG1767" s="262"/>
      <c r="EH1767" s="262"/>
      <c r="EI1767" s="262"/>
      <c r="EJ1767" s="262"/>
      <c r="EK1767" s="262"/>
      <c r="EL1767" s="262"/>
      <c r="EM1767" s="262"/>
      <c r="EN1767" s="262"/>
      <c r="EO1767" s="262"/>
      <c r="EP1767" s="262"/>
      <c r="EQ1767" s="262"/>
      <c r="ER1767" s="262"/>
      <c r="ES1767" s="262"/>
      <c r="ET1767" s="262"/>
      <c r="EU1767" s="262"/>
      <c r="EV1767" s="262"/>
      <c r="EW1767" s="262"/>
      <c r="EX1767" s="262"/>
      <c r="EY1767" s="262"/>
      <c r="EZ1767" s="262"/>
      <c r="FA1767" s="262"/>
      <c r="FB1767" s="262"/>
      <c r="FC1767" s="262"/>
      <c r="FD1767" s="262"/>
      <c r="FE1767" s="262"/>
      <c r="FF1767" s="262"/>
      <c r="FG1767" s="262"/>
      <c r="FH1767" s="262"/>
      <c r="FI1767" s="262"/>
      <c r="FJ1767" s="262"/>
      <c r="FK1767" s="262"/>
      <c r="FL1767" s="262"/>
      <c r="FM1767" s="262"/>
      <c r="FN1767" s="262"/>
      <c r="FO1767" s="262"/>
      <c r="FP1767" s="262"/>
      <c r="FQ1767" s="262"/>
      <c r="FR1767" s="262"/>
      <c r="FS1767" s="262"/>
      <c r="FT1767" s="262"/>
      <c r="FU1767" s="262"/>
      <c r="FV1767" s="262"/>
      <c r="FW1767" s="262"/>
      <c r="FX1767" s="262"/>
      <c r="FY1767" s="262"/>
      <c r="FZ1767" s="262"/>
      <c r="GA1767" s="262"/>
      <c r="GB1767" s="262"/>
      <c r="GC1767" s="262"/>
      <c r="GD1767" s="262"/>
    </row>
    <row r="1768" spans="1:186" s="263" customFormat="1" x14ac:dyDescent="0.2">
      <c r="A1768" s="339" t="s">
        <v>13665</v>
      </c>
      <c r="B1768" s="280" t="s">
        <v>9666</v>
      </c>
      <c r="C1768" s="281" t="s">
        <v>9667</v>
      </c>
      <c r="D1768" s="130" t="s">
        <v>18</v>
      </c>
      <c r="E1768" s="130">
        <v>1</v>
      </c>
      <c r="F1768" s="130"/>
      <c r="G1768" s="282">
        <v>5</v>
      </c>
      <c r="H1768" s="283">
        <v>1.6666666666666666E-2</v>
      </c>
      <c r="I1768" s="358">
        <v>3348.81</v>
      </c>
      <c r="J1768" s="132"/>
      <c r="K1768" s="283"/>
      <c r="L1768" s="284">
        <f>IF(ISNUMBER(I1768),ROUND(H1768*E1768*I1768,2),"")</f>
        <v>55.81</v>
      </c>
      <c r="M1768" s="284">
        <f t="shared" si="31"/>
        <v>1674.3</v>
      </c>
      <c r="N1768" s="131"/>
      <c r="O1768" s="340"/>
      <c r="P1768" s="262"/>
      <c r="Q1768" s="262"/>
      <c r="R1768" s="262"/>
      <c r="S1768" s="262"/>
      <c r="T1768" s="262"/>
      <c r="U1768" s="262"/>
      <c r="V1768" s="262"/>
      <c r="W1768" s="262"/>
      <c r="X1768" s="262"/>
      <c r="Y1768" s="262"/>
      <c r="Z1768" s="262"/>
      <c r="AA1768" s="262"/>
      <c r="AB1768" s="262"/>
      <c r="AC1768" s="262"/>
      <c r="AD1768" s="262"/>
      <c r="AE1768" s="262"/>
      <c r="AF1768" s="262"/>
      <c r="AG1768" s="262"/>
      <c r="AH1768" s="262"/>
      <c r="AI1768" s="262"/>
      <c r="AJ1768" s="262"/>
      <c r="AK1768" s="262"/>
      <c r="AL1768" s="262"/>
      <c r="AM1768" s="262"/>
      <c r="AN1768" s="262"/>
      <c r="AO1768" s="262"/>
      <c r="AP1768" s="262"/>
      <c r="AQ1768" s="262"/>
      <c r="AR1768" s="262"/>
      <c r="AS1768" s="262"/>
      <c r="AT1768" s="262"/>
      <c r="AU1768" s="262"/>
      <c r="AV1768" s="262"/>
      <c r="AW1768" s="262"/>
      <c r="AX1768" s="262"/>
      <c r="AY1768" s="262"/>
      <c r="AZ1768" s="262"/>
      <c r="BA1768" s="262"/>
      <c r="BB1768" s="262"/>
      <c r="BC1768" s="262"/>
      <c r="BD1768" s="262"/>
      <c r="BE1768" s="262"/>
      <c r="BF1768" s="262"/>
      <c r="BG1768" s="262"/>
      <c r="BH1768" s="262"/>
      <c r="BI1768" s="262"/>
      <c r="BJ1768" s="262"/>
      <c r="BK1768" s="262"/>
      <c r="BL1768" s="262"/>
      <c r="BM1768" s="262"/>
      <c r="BN1768" s="262"/>
      <c r="BO1768" s="262"/>
      <c r="BP1768" s="262"/>
      <c r="BQ1768" s="262"/>
      <c r="BR1768" s="262"/>
      <c r="BS1768" s="262"/>
      <c r="BT1768" s="262"/>
      <c r="BU1768" s="262"/>
      <c r="BV1768" s="262"/>
      <c r="BW1768" s="262"/>
      <c r="BX1768" s="262"/>
      <c r="BY1768" s="262"/>
      <c r="BZ1768" s="262"/>
      <c r="CA1768" s="262"/>
      <c r="CB1768" s="262"/>
      <c r="CC1768" s="262"/>
      <c r="CD1768" s="262"/>
      <c r="CE1768" s="262"/>
      <c r="CF1768" s="262"/>
      <c r="CG1768" s="262"/>
      <c r="CH1768" s="262"/>
      <c r="CI1768" s="262"/>
      <c r="CJ1768" s="262"/>
      <c r="CK1768" s="262"/>
      <c r="CL1768" s="262"/>
      <c r="CM1768" s="262"/>
      <c r="CN1768" s="262"/>
      <c r="CO1768" s="262"/>
      <c r="CP1768" s="262"/>
      <c r="CQ1768" s="262"/>
      <c r="CR1768" s="262"/>
      <c r="CS1768" s="262"/>
      <c r="CT1768" s="262"/>
      <c r="CU1768" s="262"/>
      <c r="CV1768" s="262"/>
      <c r="CW1768" s="262"/>
      <c r="CX1768" s="262"/>
      <c r="CY1768" s="262"/>
      <c r="CZ1768" s="262"/>
      <c r="DA1768" s="262"/>
      <c r="DB1768" s="262"/>
      <c r="DC1768" s="262"/>
      <c r="DD1768" s="262"/>
      <c r="DE1768" s="262"/>
      <c r="DF1768" s="262"/>
      <c r="DG1768" s="262"/>
      <c r="DH1768" s="262"/>
      <c r="DI1768" s="262"/>
      <c r="DJ1768" s="262"/>
      <c r="DK1768" s="262"/>
      <c r="DL1768" s="262"/>
      <c r="DM1768" s="262"/>
      <c r="DN1768" s="262"/>
      <c r="DO1768" s="262"/>
      <c r="DP1768" s="262"/>
      <c r="DQ1768" s="262"/>
      <c r="DR1768" s="262"/>
      <c r="DS1768" s="262"/>
      <c r="DT1768" s="262"/>
      <c r="DU1768" s="262"/>
      <c r="DV1768" s="262"/>
      <c r="DW1768" s="262"/>
      <c r="DX1768" s="262"/>
      <c r="DY1768" s="262"/>
      <c r="DZ1768" s="262"/>
      <c r="EA1768" s="262"/>
      <c r="EB1768" s="262"/>
      <c r="EC1768" s="262"/>
      <c r="ED1768" s="262"/>
      <c r="EE1768" s="262"/>
      <c r="EF1768" s="262"/>
      <c r="EG1768" s="262"/>
      <c r="EH1768" s="262"/>
      <c r="EI1768" s="262"/>
      <c r="EJ1768" s="262"/>
      <c r="EK1768" s="262"/>
      <c r="EL1768" s="262"/>
      <c r="EM1768" s="262"/>
      <c r="EN1768" s="262"/>
      <c r="EO1768" s="262"/>
      <c r="EP1768" s="262"/>
      <c r="EQ1768" s="262"/>
      <c r="ER1768" s="262"/>
      <c r="ES1768" s="262"/>
      <c r="ET1768" s="262"/>
      <c r="EU1768" s="262"/>
      <c r="EV1768" s="262"/>
      <c r="EW1768" s="262"/>
      <c r="EX1768" s="262"/>
      <c r="EY1768" s="262"/>
      <c r="EZ1768" s="262"/>
      <c r="FA1768" s="262"/>
      <c r="FB1768" s="262"/>
      <c r="FC1768" s="262"/>
      <c r="FD1768" s="262"/>
      <c r="FE1768" s="262"/>
      <c r="FF1768" s="262"/>
      <c r="FG1768" s="262"/>
      <c r="FH1768" s="262"/>
      <c r="FI1768" s="262"/>
      <c r="FJ1768" s="262"/>
      <c r="FK1768" s="262"/>
      <c r="FL1768" s="262"/>
      <c r="FM1768" s="262"/>
      <c r="FN1768" s="262"/>
      <c r="FO1768" s="262"/>
      <c r="FP1768" s="262"/>
      <c r="FQ1768" s="262"/>
      <c r="FR1768" s="262"/>
      <c r="FS1768" s="262"/>
      <c r="FT1768" s="262"/>
      <c r="FU1768" s="262"/>
      <c r="FV1768" s="262"/>
      <c r="FW1768" s="262"/>
      <c r="FX1768" s="262"/>
      <c r="FY1768" s="262"/>
      <c r="FZ1768" s="262"/>
      <c r="GA1768" s="262"/>
      <c r="GB1768" s="262"/>
      <c r="GC1768" s="262"/>
      <c r="GD1768" s="262"/>
    </row>
    <row r="1769" spans="1:186" s="263" customFormat="1" x14ac:dyDescent="0.2">
      <c r="A1769" s="339" t="s">
        <v>13666</v>
      </c>
      <c r="B1769" s="280" t="s">
        <v>9668</v>
      </c>
      <c r="C1769" s="281" t="s">
        <v>9669</v>
      </c>
      <c r="D1769" s="130" t="s">
        <v>18</v>
      </c>
      <c r="E1769" s="130">
        <v>1</v>
      </c>
      <c r="F1769" s="130"/>
      <c r="G1769" s="282">
        <v>5</v>
      </c>
      <c r="H1769" s="283">
        <v>1.6666666666666666E-2</v>
      </c>
      <c r="I1769" s="358">
        <v>126.89</v>
      </c>
      <c r="J1769" s="132"/>
      <c r="K1769" s="283"/>
      <c r="L1769" s="284">
        <f>IF(ISNUMBER(I1769),ROUND(H1769*E1769*I1769,2),"")</f>
        <v>2.11</v>
      </c>
      <c r="M1769" s="284">
        <f t="shared" si="31"/>
        <v>63.3</v>
      </c>
      <c r="N1769" s="131"/>
      <c r="O1769" s="340"/>
      <c r="P1769" s="262"/>
      <c r="Q1769" s="262"/>
      <c r="R1769" s="262"/>
      <c r="S1769" s="262"/>
      <c r="T1769" s="262"/>
      <c r="U1769" s="262"/>
      <c r="V1769" s="262"/>
      <c r="W1769" s="262"/>
      <c r="X1769" s="262"/>
      <c r="Y1769" s="262"/>
      <c r="Z1769" s="262"/>
      <c r="AA1769" s="262"/>
      <c r="AB1769" s="262"/>
      <c r="AC1769" s="262"/>
      <c r="AD1769" s="262"/>
      <c r="AE1769" s="262"/>
      <c r="AF1769" s="262"/>
      <c r="AG1769" s="262"/>
      <c r="AH1769" s="262"/>
      <c r="AI1769" s="262"/>
      <c r="AJ1769" s="262"/>
      <c r="AK1769" s="262"/>
      <c r="AL1769" s="262"/>
      <c r="AM1769" s="262"/>
      <c r="AN1769" s="262"/>
      <c r="AO1769" s="262"/>
      <c r="AP1769" s="262"/>
      <c r="AQ1769" s="262"/>
      <c r="AR1769" s="262"/>
      <c r="AS1769" s="262"/>
      <c r="AT1769" s="262"/>
      <c r="AU1769" s="262"/>
      <c r="AV1769" s="262"/>
      <c r="AW1769" s="262"/>
      <c r="AX1769" s="262"/>
      <c r="AY1769" s="262"/>
      <c r="AZ1769" s="262"/>
      <c r="BA1769" s="262"/>
      <c r="BB1769" s="262"/>
      <c r="BC1769" s="262"/>
      <c r="BD1769" s="262"/>
      <c r="BE1769" s="262"/>
      <c r="BF1769" s="262"/>
      <c r="BG1769" s="262"/>
      <c r="BH1769" s="262"/>
      <c r="BI1769" s="262"/>
      <c r="BJ1769" s="262"/>
      <c r="BK1769" s="262"/>
      <c r="BL1769" s="262"/>
      <c r="BM1769" s="262"/>
      <c r="BN1769" s="262"/>
      <c r="BO1769" s="262"/>
      <c r="BP1769" s="262"/>
      <c r="BQ1769" s="262"/>
      <c r="BR1769" s="262"/>
      <c r="BS1769" s="262"/>
      <c r="BT1769" s="262"/>
      <c r="BU1769" s="262"/>
      <c r="BV1769" s="262"/>
      <c r="BW1769" s="262"/>
      <c r="BX1769" s="262"/>
      <c r="BY1769" s="262"/>
      <c r="BZ1769" s="262"/>
      <c r="CA1769" s="262"/>
      <c r="CB1769" s="262"/>
      <c r="CC1769" s="262"/>
      <c r="CD1769" s="262"/>
      <c r="CE1769" s="262"/>
      <c r="CF1769" s="262"/>
      <c r="CG1769" s="262"/>
      <c r="CH1769" s="262"/>
      <c r="CI1769" s="262"/>
      <c r="CJ1769" s="262"/>
      <c r="CK1769" s="262"/>
      <c r="CL1769" s="262"/>
      <c r="CM1769" s="262"/>
      <c r="CN1769" s="262"/>
      <c r="CO1769" s="262"/>
      <c r="CP1769" s="262"/>
      <c r="CQ1769" s="262"/>
      <c r="CR1769" s="262"/>
      <c r="CS1769" s="262"/>
      <c r="CT1769" s="262"/>
      <c r="CU1769" s="262"/>
      <c r="CV1769" s="262"/>
      <c r="CW1769" s="262"/>
      <c r="CX1769" s="262"/>
      <c r="CY1769" s="262"/>
      <c r="CZ1769" s="262"/>
      <c r="DA1769" s="262"/>
      <c r="DB1769" s="262"/>
      <c r="DC1769" s="262"/>
      <c r="DD1769" s="262"/>
      <c r="DE1769" s="262"/>
      <c r="DF1769" s="262"/>
      <c r="DG1769" s="262"/>
      <c r="DH1769" s="262"/>
      <c r="DI1769" s="262"/>
      <c r="DJ1769" s="262"/>
      <c r="DK1769" s="262"/>
      <c r="DL1769" s="262"/>
      <c r="DM1769" s="262"/>
      <c r="DN1769" s="262"/>
      <c r="DO1769" s="262"/>
      <c r="DP1769" s="262"/>
      <c r="DQ1769" s="262"/>
      <c r="DR1769" s="262"/>
      <c r="DS1769" s="262"/>
      <c r="DT1769" s="262"/>
      <c r="DU1769" s="262"/>
      <c r="DV1769" s="262"/>
      <c r="DW1769" s="262"/>
      <c r="DX1769" s="262"/>
      <c r="DY1769" s="262"/>
      <c r="DZ1769" s="262"/>
      <c r="EA1769" s="262"/>
      <c r="EB1769" s="262"/>
      <c r="EC1769" s="262"/>
      <c r="ED1769" s="262"/>
      <c r="EE1769" s="262"/>
      <c r="EF1769" s="262"/>
      <c r="EG1769" s="262"/>
      <c r="EH1769" s="262"/>
      <c r="EI1769" s="262"/>
      <c r="EJ1769" s="262"/>
      <c r="EK1769" s="262"/>
      <c r="EL1769" s="262"/>
      <c r="EM1769" s="262"/>
      <c r="EN1769" s="262"/>
      <c r="EO1769" s="262"/>
      <c r="EP1769" s="262"/>
      <c r="EQ1769" s="262"/>
      <c r="ER1769" s="262"/>
      <c r="ES1769" s="262"/>
      <c r="ET1769" s="262"/>
      <c r="EU1769" s="262"/>
      <c r="EV1769" s="262"/>
      <c r="EW1769" s="262"/>
      <c r="EX1769" s="262"/>
      <c r="EY1769" s="262"/>
      <c r="EZ1769" s="262"/>
      <c r="FA1769" s="262"/>
      <c r="FB1769" s="262"/>
      <c r="FC1769" s="262"/>
      <c r="FD1769" s="262"/>
      <c r="FE1769" s="262"/>
      <c r="FF1769" s="262"/>
      <c r="FG1769" s="262"/>
      <c r="FH1769" s="262"/>
      <c r="FI1769" s="262"/>
      <c r="FJ1769" s="262"/>
      <c r="FK1769" s="262"/>
      <c r="FL1769" s="262"/>
      <c r="FM1769" s="262"/>
      <c r="FN1769" s="262"/>
      <c r="FO1769" s="262"/>
      <c r="FP1769" s="262"/>
      <c r="FQ1769" s="262"/>
      <c r="FR1769" s="262"/>
      <c r="FS1769" s="262"/>
      <c r="FT1769" s="262"/>
      <c r="FU1769" s="262"/>
      <c r="FV1769" s="262"/>
      <c r="FW1769" s="262"/>
      <c r="FX1769" s="262"/>
      <c r="FY1769" s="262"/>
      <c r="FZ1769" s="262"/>
      <c r="GA1769" s="262"/>
      <c r="GB1769" s="262"/>
      <c r="GC1769" s="262"/>
      <c r="GD1769" s="262"/>
    </row>
    <row r="1770" spans="1:186" s="263" customFormat="1" x14ac:dyDescent="0.2">
      <c r="A1770" s="339" t="s">
        <v>13667</v>
      </c>
      <c r="B1770" s="280" t="s">
        <v>9670</v>
      </c>
      <c r="C1770" s="281" t="s">
        <v>9671</v>
      </c>
      <c r="D1770" s="130" t="s">
        <v>18</v>
      </c>
      <c r="E1770" s="130">
        <v>1</v>
      </c>
      <c r="F1770" s="130"/>
      <c r="G1770" s="282">
        <v>5</v>
      </c>
      <c r="H1770" s="283">
        <v>1.6666666666666666E-2</v>
      </c>
      <c r="I1770" s="358">
        <v>170.5</v>
      </c>
      <c r="J1770" s="132"/>
      <c r="K1770" s="283"/>
      <c r="L1770" s="284">
        <f>IF(ISNUMBER(I1770),ROUND(H1770*E1770*I1770,2),"")</f>
        <v>2.84</v>
      </c>
      <c r="M1770" s="284">
        <f t="shared" si="31"/>
        <v>85.2</v>
      </c>
      <c r="N1770" s="131"/>
      <c r="O1770" s="340"/>
      <c r="P1770" s="262"/>
      <c r="Q1770" s="262"/>
      <c r="R1770" s="262"/>
      <c r="S1770" s="262"/>
      <c r="T1770" s="262"/>
      <c r="U1770" s="262"/>
      <c r="V1770" s="262"/>
      <c r="W1770" s="262"/>
      <c r="X1770" s="262"/>
      <c r="Y1770" s="262"/>
      <c r="Z1770" s="262"/>
      <c r="AA1770" s="262"/>
      <c r="AB1770" s="262"/>
      <c r="AC1770" s="262"/>
      <c r="AD1770" s="262"/>
      <c r="AE1770" s="262"/>
      <c r="AF1770" s="262"/>
      <c r="AG1770" s="262"/>
      <c r="AH1770" s="262"/>
      <c r="AI1770" s="262"/>
      <c r="AJ1770" s="262"/>
      <c r="AK1770" s="262"/>
      <c r="AL1770" s="262"/>
      <c r="AM1770" s="262"/>
      <c r="AN1770" s="262"/>
      <c r="AO1770" s="262"/>
      <c r="AP1770" s="262"/>
      <c r="AQ1770" s="262"/>
      <c r="AR1770" s="262"/>
      <c r="AS1770" s="262"/>
      <c r="AT1770" s="262"/>
      <c r="AU1770" s="262"/>
      <c r="AV1770" s="262"/>
      <c r="AW1770" s="262"/>
      <c r="AX1770" s="262"/>
      <c r="AY1770" s="262"/>
      <c r="AZ1770" s="262"/>
      <c r="BA1770" s="262"/>
      <c r="BB1770" s="262"/>
      <c r="BC1770" s="262"/>
      <c r="BD1770" s="262"/>
      <c r="BE1770" s="262"/>
      <c r="BF1770" s="262"/>
      <c r="BG1770" s="262"/>
      <c r="BH1770" s="262"/>
      <c r="BI1770" s="262"/>
      <c r="BJ1770" s="262"/>
      <c r="BK1770" s="262"/>
      <c r="BL1770" s="262"/>
      <c r="BM1770" s="262"/>
      <c r="BN1770" s="262"/>
      <c r="BO1770" s="262"/>
      <c r="BP1770" s="262"/>
      <c r="BQ1770" s="262"/>
      <c r="BR1770" s="262"/>
      <c r="BS1770" s="262"/>
      <c r="BT1770" s="262"/>
      <c r="BU1770" s="262"/>
      <c r="BV1770" s="262"/>
      <c r="BW1770" s="262"/>
      <c r="BX1770" s="262"/>
      <c r="BY1770" s="262"/>
      <c r="BZ1770" s="262"/>
      <c r="CA1770" s="262"/>
      <c r="CB1770" s="262"/>
      <c r="CC1770" s="262"/>
      <c r="CD1770" s="262"/>
      <c r="CE1770" s="262"/>
      <c r="CF1770" s="262"/>
      <c r="CG1770" s="262"/>
      <c r="CH1770" s="262"/>
      <c r="CI1770" s="262"/>
      <c r="CJ1770" s="262"/>
      <c r="CK1770" s="262"/>
      <c r="CL1770" s="262"/>
      <c r="CM1770" s="262"/>
      <c r="CN1770" s="262"/>
      <c r="CO1770" s="262"/>
      <c r="CP1770" s="262"/>
      <c r="CQ1770" s="262"/>
      <c r="CR1770" s="262"/>
      <c r="CS1770" s="262"/>
      <c r="CT1770" s="262"/>
      <c r="CU1770" s="262"/>
      <c r="CV1770" s="262"/>
      <c r="CW1770" s="262"/>
      <c r="CX1770" s="262"/>
      <c r="CY1770" s="262"/>
      <c r="CZ1770" s="262"/>
      <c r="DA1770" s="262"/>
      <c r="DB1770" s="262"/>
      <c r="DC1770" s="262"/>
      <c r="DD1770" s="262"/>
      <c r="DE1770" s="262"/>
      <c r="DF1770" s="262"/>
      <c r="DG1770" s="262"/>
      <c r="DH1770" s="262"/>
      <c r="DI1770" s="262"/>
      <c r="DJ1770" s="262"/>
      <c r="DK1770" s="262"/>
      <c r="DL1770" s="262"/>
      <c r="DM1770" s="262"/>
      <c r="DN1770" s="262"/>
      <c r="DO1770" s="262"/>
      <c r="DP1770" s="262"/>
      <c r="DQ1770" s="262"/>
      <c r="DR1770" s="262"/>
      <c r="DS1770" s="262"/>
      <c r="DT1770" s="262"/>
      <c r="DU1770" s="262"/>
      <c r="DV1770" s="262"/>
      <c r="DW1770" s="262"/>
      <c r="DX1770" s="262"/>
      <c r="DY1770" s="262"/>
      <c r="DZ1770" s="262"/>
      <c r="EA1770" s="262"/>
      <c r="EB1770" s="262"/>
      <c r="EC1770" s="262"/>
      <c r="ED1770" s="262"/>
      <c r="EE1770" s="262"/>
      <c r="EF1770" s="262"/>
      <c r="EG1770" s="262"/>
      <c r="EH1770" s="262"/>
      <c r="EI1770" s="262"/>
      <c r="EJ1770" s="262"/>
      <c r="EK1770" s="262"/>
      <c r="EL1770" s="262"/>
      <c r="EM1770" s="262"/>
      <c r="EN1770" s="262"/>
      <c r="EO1770" s="262"/>
      <c r="EP1770" s="262"/>
      <c r="EQ1770" s="262"/>
      <c r="ER1770" s="262"/>
      <c r="ES1770" s="262"/>
      <c r="ET1770" s="262"/>
      <c r="EU1770" s="262"/>
      <c r="EV1770" s="262"/>
      <c r="EW1770" s="262"/>
      <c r="EX1770" s="262"/>
      <c r="EY1770" s="262"/>
      <c r="EZ1770" s="262"/>
      <c r="FA1770" s="262"/>
      <c r="FB1770" s="262"/>
      <c r="FC1770" s="262"/>
      <c r="FD1770" s="262"/>
      <c r="FE1770" s="262"/>
      <c r="FF1770" s="262"/>
      <c r="FG1770" s="262"/>
      <c r="FH1770" s="262"/>
      <c r="FI1770" s="262"/>
      <c r="FJ1770" s="262"/>
      <c r="FK1770" s="262"/>
      <c r="FL1770" s="262"/>
      <c r="FM1770" s="262"/>
      <c r="FN1770" s="262"/>
      <c r="FO1770" s="262"/>
      <c r="FP1770" s="262"/>
      <c r="FQ1770" s="262"/>
      <c r="FR1770" s="262"/>
      <c r="FS1770" s="262"/>
      <c r="FT1770" s="262"/>
      <c r="FU1770" s="262"/>
      <c r="FV1770" s="262"/>
      <c r="FW1770" s="262"/>
      <c r="FX1770" s="262"/>
      <c r="FY1770" s="262"/>
      <c r="FZ1770" s="262"/>
      <c r="GA1770" s="262"/>
      <c r="GB1770" s="262"/>
      <c r="GC1770" s="262"/>
      <c r="GD1770" s="262"/>
    </row>
    <row r="1771" spans="1:186" s="263" customFormat="1" x14ac:dyDescent="0.2">
      <c r="A1771" s="339" t="s">
        <v>13668</v>
      </c>
      <c r="B1771" s="280" t="s">
        <v>9672</v>
      </c>
      <c r="C1771" s="281" t="s">
        <v>9673</v>
      </c>
      <c r="D1771" s="130" t="s">
        <v>18</v>
      </c>
      <c r="E1771" s="130">
        <v>1</v>
      </c>
      <c r="F1771" s="130"/>
      <c r="G1771" s="282">
        <v>5</v>
      </c>
      <c r="H1771" s="283">
        <v>1.6666666666666666E-2</v>
      </c>
      <c r="I1771" s="358">
        <v>43.24</v>
      </c>
      <c r="J1771" s="132"/>
      <c r="K1771" s="283"/>
      <c r="L1771" s="284">
        <f>IF(ISNUMBER(I1771),ROUND(H1771*E1771*I1771,2),"")</f>
        <v>0.72</v>
      </c>
      <c r="M1771" s="284">
        <f t="shared" si="31"/>
        <v>21.6</v>
      </c>
      <c r="N1771" s="131"/>
      <c r="O1771" s="340"/>
      <c r="P1771" s="262"/>
      <c r="Q1771" s="262"/>
      <c r="R1771" s="262"/>
      <c r="S1771" s="262"/>
      <c r="T1771" s="262"/>
      <c r="U1771" s="262"/>
      <c r="V1771" s="262"/>
      <c r="W1771" s="262"/>
      <c r="X1771" s="262"/>
      <c r="Y1771" s="262"/>
      <c r="Z1771" s="262"/>
      <c r="AA1771" s="262"/>
      <c r="AB1771" s="262"/>
      <c r="AC1771" s="262"/>
      <c r="AD1771" s="262"/>
      <c r="AE1771" s="262"/>
      <c r="AF1771" s="262"/>
      <c r="AG1771" s="262"/>
      <c r="AH1771" s="262"/>
      <c r="AI1771" s="262"/>
      <c r="AJ1771" s="262"/>
      <c r="AK1771" s="262"/>
      <c r="AL1771" s="262"/>
      <c r="AM1771" s="262"/>
      <c r="AN1771" s="262"/>
      <c r="AO1771" s="262"/>
      <c r="AP1771" s="262"/>
      <c r="AQ1771" s="262"/>
      <c r="AR1771" s="262"/>
      <c r="AS1771" s="262"/>
      <c r="AT1771" s="262"/>
      <c r="AU1771" s="262"/>
      <c r="AV1771" s="262"/>
      <c r="AW1771" s="262"/>
      <c r="AX1771" s="262"/>
      <c r="AY1771" s="262"/>
      <c r="AZ1771" s="262"/>
      <c r="BA1771" s="262"/>
      <c r="BB1771" s="262"/>
      <c r="BC1771" s="262"/>
      <c r="BD1771" s="262"/>
      <c r="BE1771" s="262"/>
      <c r="BF1771" s="262"/>
      <c r="BG1771" s="262"/>
      <c r="BH1771" s="262"/>
      <c r="BI1771" s="262"/>
      <c r="BJ1771" s="262"/>
      <c r="BK1771" s="262"/>
      <c r="BL1771" s="262"/>
      <c r="BM1771" s="262"/>
      <c r="BN1771" s="262"/>
      <c r="BO1771" s="262"/>
      <c r="BP1771" s="262"/>
      <c r="BQ1771" s="262"/>
      <c r="BR1771" s="262"/>
      <c r="BS1771" s="262"/>
      <c r="BT1771" s="262"/>
      <c r="BU1771" s="262"/>
      <c r="BV1771" s="262"/>
      <c r="BW1771" s="262"/>
      <c r="BX1771" s="262"/>
      <c r="BY1771" s="262"/>
      <c r="BZ1771" s="262"/>
      <c r="CA1771" s="262"/>
      <c r="CB1771" s="262"/>
      <c r="CC1771" s="262"/>
      <c r="CD1771" s="262"/>
      <c r="CE1771" s="262"/>
      <c r="CF1771" s="262"/>
      <c r="CG1771" s="262"/>
      <c r="CH1771" s="262"/>
      <c r="CI1771" s="262"/>
      <c r="CJ1771" s="262"/>
      <c r="CK1771" s="262"/>
      <c r="CL1771" s="262"/>
      <c r="CM1771" s="262"/>
      <c r="CN1771" s="262"/>
      <c r="CO1771" s="262"/>
      <c r="CP1771" s="262"/>
      <c r="CQ1771" s="262"/>
      <c r="CR1771" s="262"/>
      <c r="CS1771" s="262"/>
      <c r="CT1771" s="262"/>
      <c r="CU1771" s="262"/>
      <c r="CV1771" s="262"/>
      <c r="CW1771" s="262"/>
      <c r="CX1771" s="262"/>
      <c r="CY1771" s="262"/>
      <c r="CZ1771" s="262"/>
      <c r="DA1771" s="262"/>
      <c r="DB1771" s="262"/>
      <c r="DC1771" s="262"/>
      <c r="DD1771" s="262"/>
      <c r="DE1771" s="262"/>
      <c r="DF1771" s="262"/>
      <c r="DG1771" s="262"/>
      <c r="DH1771" s="262"/>
      <c r="DI1771" s="262"/>
      <c r="DJ1771" s="262"/>
      <c r="DK1771" s="262"/>
      <c r="DL1771" s="262"/>
      <c r="DM1771" s="262"/>
      <c r="DN1771" s="262"/>
      <c r="DO1771" s="262"/>
      <c r="DP1771" s="262"/>
      <c r="DQ1771" s="262"/>
      <c r="DR1771" s="262"/>
      <c r="DS1771" s="262"/>
      <c r="DT1771" s="262"/>
      <c r="DU1771" s="262"/>
      <c r="DV1771" s="262"/>
      <c r="DW1771" s="262"/>
      <c r="DX1771" s="262"/>
      <c r="DY1771" s="262"/>
      <c r="DZ1771" s="262"/>
      <c r="EA1771" s="262"/>
      <c r="EB1771" s="262"/>
      <c r="EC1771" s="262"/>
      <c r="ED1771" s="262"/>
      <c r="EE1771" s="262"/>
      <c r="EF1771" s="262"/>
      <c r="EG1771" s="262"/>
      <c r="EH1771" s="262"/>
      <c r="EI1771" s="262"/>
      <c r="EJ1771" s="262"/>
      <c r="EK1771" s="262"/>
      <c r="EL1771" s="262"/>
      <c r="EM1771" s="262"/>
      <c r="EN1771" s="262"/>
      <c r="EO1771" s="262"/>
      <c r="EP1771" s="262"/>
      <c r="EQ1771" s="262"/>
      <c r="ER1771" s="262"/>
      <c r="ES1771" s="262"/>
      <c r="ET1771" s="262"/>
      <c r="EU1771" s="262"/>
      <c r="EV1771" s="262"/>
      <c r="EW1771" s="262"/>
      <c r="EX1771" s="262"/>
      <c r="EY1771" s="262"/>
      <c r="EZ1771" s="262"/>
      <c r="FA1771" s="262"/>
      <c r="FB1771" s="262"/>
      <c r="FC1771" s="262"/>
      <c r="FD1771" s="262"/>
      <c r="FE1771" s="262"/>
      <c r="FF1771" s="262"/>
      <c r="FG1771" s="262"/>
      <c r="FH1771" s="262"/>
      <c r="FI1771" s="262"/>
      <c r="FJ1771" s="262"/>
      <c r="FK1771" s="262"/>
      <c r="FL1771" s="262"/>
      <c r="FM1771" s="262"/>
      <c r="FN1771" s="262"/>
      <c r="FO1771" s="262"/>
      <c r="FP1771" s="262"/>
      <c r="FQ1771" s="262"/>
      <c r="FR1771" s="262"/>
      <c r="FS1771" s="262"/>
      <c r="FT1771" s="262"/>
      <c r="FU1771" s="262"/>
      <c r="FV1771" s="262"/>
      <c r="FW1771" s="262"/>
      <c r="FX1771" s="262"/>
      <c r="FY1771" s="262"/>
      <c r="FZ1771" s="262"/>
      <c r="GA1771" s="262"/>
      <c r="GB1771" s="262"/>
      <c r="GC1771" s="262"/>
      <c r="GD1771" s="262"/>
    </row>
    <row r="1772" spans="1:186" s="263" customFormat="1" x14ac:dyDescent="0.2">
      <c r="A1772" s="339" t="s">
        <v>13669</v>
      </c>
      <c r="B1772" s="280" t="s">
        <v>9674</v>
      </c>
      <c r="C1772" s="281" t="s">
        <v>9675</v>
      </c>
      <c r="D1772" s="130" t="s">
        <v>18</v>
      </c>
      <c r="E1772" s="130">
        <v>1</v>
      </c>
      <c r="F1772" s="130"/>
      <c r="G1772" s="282">
        <v>5</v>
      </c>
      <c r="H1772" s="283">
        <v>1.6666666666666666E-2</v>
      </c>
      <c r="I1772" s="358">
        <v>43.51</v>
      </c>
      <c r="J1772" s="132"/>
      <c r="K1772" s="283"/>
      <c r="L1772" s="284">
        <f>IF(ISNUMBER(I1772),ROUND(H1772*E1772*I1772,2),"")</f>
        <v>0.73</v>
      </c>
      <c r="M1772" s="284">
        <f t="shared" si="31"/>
        <v>21.9</v>
      </c>
      <c r="N1772" s="131"/>
      <c r="O1772" s="340"/>
      <c r="P1772" s="262"/>
      <c r="Q1772" s="262"/>
      <c r="R1772" s="262"/>
      <c r="S1772" s="262"/>
      <c r="T1772" s="262"/>
      <c r="U1772" s="262"/>
      <c r="V1772" s="262"/>
      <c r="W1772" s="262"/>
      <c r="X1772" s="262"/>
      <c r="Y1772" s="262"/>
      <c r="Z1772" s="262"/>
      <c r="AA1772" s="262"/>
      <c r="AB1772" s="262"/>
      <c r="AC1772" s="262"/>
      <c r="AD1772" s="262"/>
      <c r="AE1772" s="262"/>
      <c r="AF1772" s="262"/>
      <c r="AG1772" s="262"/>
      <c r="AH1772" s="262"/>
      <c r="AI1772" s="262"/>
      <c r="AJ1772" s="262"/>
      <c r="AK1772" s="262"/>
      <c r="AL1772" s="262"/>
      <c r="AM1772" s="262"/>
      <c r="AN1772" s="262"/>
      <c r="AO1772" s="262"/>
      <c r="AP1772" s="262"/>
      <c r="AQ1772" s="262"/>
      <c r="AR1772" s="262"/>
      <c r="AS1772" s="262"/>
      <c r="AT1772" s="262"/>
      <c r="AU1772" s="262"/>
      <c r="AV1772" s="262"/>
      <c r="AW1772" s="262"/>
      <c r="AX1772" s="262"/>
      <c r="AY1772" s="262"/>
      <c r="AZ1772" s="262"/>
      <c r="BA1772" s="262"/>
      <c r="BB1772" s="262"/>
      <c r="BC1772" s="262"/>
      <c r="BD1772" s="262"/>
      <c r="BE1772" s="262"/>
      <c r="BF1772" s="262"/>
      <c r="BG1772" s="262"/>
      <c r="BH1772" s="262"/>
      <c r="BI1772" s="262"/>
      <c r="BJ1772" s="262"/>
      <c r="BK1772" s="262"/>
      <c r="BL1772" s="262"/>
      <c r="BM1772" s="262"/>
      <c r="BN1772" s="262"/>
      <c r="BO1772" s="262"/>
      <c r="BP1772" s="262"/>
      <c r="BQ1772" s="262"/>
      <c r="BR1772" s="262"/>
      <c r="BS1772" s="262"/>
      <c r="BT1772" s="262"/>
      <c r="BU1772" s="262"/>
      <c r="BV1772" s="262"/>
      <c r="BW1772" s="262"/>
      <c r="BX1772" s="262"/>
      <c r="BY1772" s="262"/>
      <c r="BZ1772" s="262"/>
      <c r="CA1772" s="262"/>
      <c r="CB1772" s="262"/>
      <c r="CC1772" s="262"/>
      <c r="CD1772" s="262"/>
      <c r="CE1772" s="262"/>
      <c r="CF1772" s="262"/>
      <c r="CG1772" s="262"/>
      <c r="CH1772" s="262"/>
      <c r="CI1772" s="262"/>
      <c r="CJ1772" s="262"/>
      <c r="CK1772" s="262"/>
      <c r="CL1772" s="262"/>
      <c r="CM1772" s="262"/>
      <c r="CN1772" s="262"/>
      <c r="CO1772" s="262"/>
      <c r="CP1772" s="262"/>
      <c r="CQ1772" s="262"/>
      <c r="CR1772" s="262"/>
      <c r="CS1772" s="262"/>
      <c r="CT1772" s="262"/>
      <c r="CU1772" s="262"/>
      <c r="CV1772" s="262"/>
      <c r="CW1772" s="262"/>
      <c r="CX1772" s="262"/>
      <c r="CY1772" s="262"/>
      <c r="CZ1772" s="262"/>
      <c r="DA1772" s="262"/>
      <c r="DB1772" s="262"/>
      <c r="DC1772" s="262"/>
      <c r="DD1772" s="262"/>
      <c r="DE1772" s="262"/>
      <c r="DF1772" s="262"/>
      <c r="DG1772" s="262"/>
      <c r="DH1772" s="262"/>
      <c r="DI1772" s="262"/>
      <c r="DJ1772" s="262"/>
      <c r="DK1772" s="262"/>
      <c r="DL1772" s="262"/>
      <c r="DM1772" s="262"/>
      <c r="DN1772" s="262"/>
      <c r="DO1772" s="262"/>
      <c r="DP1772" s="262"/>
      <c r="DQ1772" s="262"/>
      <c r="DR1772" s="262"/>
      <c r="DS1772" s="262"/>
      <c r="DT1772" s="262"/>
      <c r="DU1772" s="262"/>
      <c r="DV1772" s="262"/>
      <c r="DW1772" s="262"/>
      <c r="DX1772" s="262"/>
      <c r="DY1772" s="262"/>
      <c r="DZ1772" s="262"/>
      <c r="EA1772" s="262"/>
      <c r="EB1772" s="262"/>
      <c r="EC1772" s="262"/>
      <c r="ED1772" s="262"/>
      <c r="EE1772" s="262"/>
      <c r="EF1772" s="262"/>
      <c r="EG1772" s="262"/>
      <c r="EH1772" s="262"/>
      <c r="EI1772" s="262"/>
      <c r="EJ1772" s="262"/>
      <c r="EK1772" s="262"/>
      <c r="EL1772" s="262"/>
      <c r="EM1772" s="262"/>
      <c r="EN1772" s="262"/>
      <c r="EO1772" s="262"/>
      <c r="EP1772" s="262"/>
      <c r="EQ1772" s="262"/>
      <c r="ER1772" s="262"/>
      <c r="ES1772" s="262"/>
      <c r="ET1772" s="262"/>
      <c r="EU1772" s="262"/>
      <c r="EV1772" s="262"/>
      <c r="EW1772" s="262"/>
      <c r="EX1772" s="262"/>
      <c r="EY1772" s="262"/>
      <c r="EZ1772" s="262"/>
      <c r="FA1772" s="262"/>
      <c r="FB1772" s="262"/>
      <c r="FC1772" s="262"/>
      <c r="FD1772" s="262"/>
      <c r="FE1772" s="262"/>
      <c r="FF1772" s="262"/>
      <c r="FG1772" s="262"/>
      <c r="FH1772" s="262"/>
      <c r="FI1772" s="262"/>
      <c r="FJ1772" s="262"/>
      <c r="FK1772" s="262"/>
      <c r="FL1772" s="262"/>
      <c r="FM1772" s="262"/>
      <c r="FN1772" s="262"/>
      <c r="FO1772" s="262"/>
      <c r="FP1772" s="262"/>
      <c r="FQ1772" s="262"/>
      <c r="FR1772" s="262"/>
      <c r="FS1772" s="262"/>
      <c r="FT1772" s="262"/>
      <c r="FU1772" s="262"/>
      <c r="FV1772" s="262"/>
      <c r="FW1772" s="262"/>
      <c r="FX1772" s="262"/>
      <c r="FY1772" s="262"/>
      <c r="FZ1772" s="262"/>
      <c r="GA1772" s="262"/>
      <c r="GB1772" s="262"/>
      <c r="GC1772" s="262"/>
      <c r="GD1772" s="262"/>
    </row>
    <row r="1773" spans="1:186" s="263" customFormat="1" x14ac:dyDescent="0.2">
      <c r="A1773" s="339" t="s">
        <v>13670</v>
      </c>
      <c r="B1773" s="280" t="s">
        <v>9676</v>
      </c>
      <c r="C1773" s="281" t="s">
        <v>9677</v>
      </c>
      <c r="D1773" s="130" t="s">
        <v>18</v>
      </c>
      <c r="E1773" s="130">
        <v>1</v>
      </c>
      <c r="F1773" s="130"/>
      <c r="G1773" s="282">
        <v>10</v>
      </c>
      <c r="H1773" s="283">
        <v>8.3333333333333332E-3</v>
      </c>
      <c r="I1773" s="358">
        <v>569.25</v>
      </c>
      <c r="J1773" s="132"/>
      <c r="K1773" s="283"/>
      <c r="L1773" s="284">
        <f>IF(ISNUMBER(I1773),ROUND(H1773*E1773*I1773,2),"")</f>
        <v>4.74</v>
      </c>
      <c r="M1773" s="284">
        <f t="shared" si="31"/>
        <v>142.19999999999999</v>
      </c>
      <c r="N1773" s="131"/>
      <c r="O1773" s="340"/>
      <c r="P1773" s="262"/>
      <c r="Q1773" s="262"/>
      <c r="R1773" s="262"/>
      <c r="S1773" s="262"/>
      <c r="T1773" s="262"/>
      <c r="U1773" s="262"/>
      <c r="V1773" s="262"/>
      <c r="W1773" s="262"/>
      <c r="X1773" s="262"/>
      <c r="Y1773" s="262"/>
      <c r="Z1773" s="262"/>
      <c r="AA1773" s="262"/>
      <c r="AB1773" s="262"/>
      <c r="AC1773" s="262"/>
      <c r="AD1773" s="262"/>
      <c r="AE1773" s="262"/>
      <c r="AF1773" s="262"/>
      <c r="AG1773" s="262"/>
      <c r="AH1773" s="262"/>
      <c r="AI1773" s="262"/>
      <c r="AJ1773" s="262"/>
      <c r="AK1773" s="262"/>
      <c r="AL1773" s="262"/>
      <c r="AM1773" s="262"/>
      <c r="AN1773" s="262"/>
      <c r="AO1773" s="262"/>
      <c r="AP1773" s="262"/>
      <c r="AQ1773" s="262"/>
      <c r="AR1773" s="262"/>
      <c r="AS1773" s="262"/>
      <c r="AT1773" s="262"/>
      <c r="AU1773" s="262"/>
      <c r="AV1773" s="262"/>
      <c r="AW1773" s="262"/>
      <c r="AX1773" s="262"/>
      <c r="AY1773" s="262"/>
      <c r="AZ1773" s="262"/>
      <c r="BA1773" s="262"/>
      <c r="BB1773" s="262"/>
      <c r="BC1773" s="262"/>
      <c r="BD1773" s="262"/>
      <c r="BE1773" s="262"/>
      <c r="BF1773" s="262"/>
      <c r="BG1773" s="262"/>
      <c r="BH1773" s="262"/>
      <c r="BI1773" s="262"/>
      <c r="BJ1773" s="262"/>
      <c r="BK1773" s="262"/>
      <c r="BL1773" s="262"/>
      <c r="BM1773" s="262"/>
      <c r="BN1773" s="262"/>
      <c r="BO1773" s="262"/>
      <c r="BP1773" s="262"/>
      <c r="BQ1773" s="262"/>
      <c r="BR1773" s="262"/>
      <c r="BS1773" s="262"/>
      <c r="BT1773" s="262"/>
      <c r="BU1773" s="262"/>
      <c r="BV1773" s="262"/>
      <c r="BW1773" s="262"/>
      <c r="BX1773" s="262"/>
      <c r="BY1773" s="262"/>
      <c r="BZ1773" s="262"/>
      <c r="CA1773" s="262"/>
      <c r="CB1773" s="262"/>
      <c r="CC1773" s="262"/>
      <c r="CD1773" s="262"/>
      <c r="CE1773" s="262"/>
      <c r="CF1773" s="262"/>
      <c r="CG1773" s="262"/>
      <c r="CH1773" s="262"/>
      <c r="CI1773" s="262"/>
      <c r="CJ1773" s="262"/>
      <c r="CK1773" s="262"/>
      <c r="CL1773" s="262"/>
      <c r="CM1773" s="262"/>
      <c r="CN1773" s="262"/>
      <c r="CO1773" s="262"/>
      <c r="CP1773" s="262"/>
      <c r="CQ1773" s="262"/>
      <c r="CR1773" s="262"/>
      <c r="CS1773" s="262"/>
      <c r="CT1773" s="262"/>
      <c r="CU1773" s="262"/>
      <c r="CV1773" s="262"/>
      <c r="CW1773" s="262"/>
      <c r="CX1773" s="262"/>
      <c r="CY1773" s="262"/>
      <c r="CZ1773" s="262"/>
      <c r="DA1773" s="262"/>
      <c r="DB1773" s="262"/>
      <c r="DC1773" s="262"/>
      <c r="DD1773" s="262"/>
      <c r="DE1773" s="262"/>
      <c r="DF1773" s="262"/>
      <c r="DG1773" s="262"/>
      <c r="DH1773" s="262"/>
      <c r="DI1773" s="262"/>
      <c r="DJ1773" s="262"/>
      <c r="DK1773" s="262"/>
      <c r="DL1773" s="262"/>
      <c r="DM1773" s="262"/>
      <c r="DN1773" s="262"/>
      <c r="DO1773" s="262"/>
      <c r="DP1773" s="262"/>
      <c r="DQ1773" s="262"/>
      <c r="DR1773" s="262"/>
      <c r="DS1773" s="262"/>
      <c r="DT1773" s="262"/>
      <c r="DU1773" s="262"/>
      <c r="DV1773" s="262"/>
      <c r="DW1773" s="262"/>
      <c r="DX1773" s="262"/>
      <c r="DY1773" s="262"/>
      <c r="DZ1773" s="262"/>
      <c r="EA1773" s="262"/>
      <c r="EB1773" s="262"/>
      <c r="EC1773" s="262"/>
      <c r="ED1773" s="262"/>
      <c r="EE1773" s="262"/>
      <c r="EF1773" s="262"/>
      <c r="EG1773" s="262"/>
      <c r="EH1773" s="262"/>
      <c r="EI1773" s="262"/>
      <c r="EJ1773" s="262"/>
      <c r="EK1773" s="262"/>
      <c r="EL1773" s="262"/>
      <c r="EM1773" s="262"/>
      <c r="EN1773" s="262"/>
      <c r="EO1773" s="262"/>
      <c r="EP1773" s="262"/>
      <c r="EQ1773" s="262"/>
      <c r="ER1773" s="262"/>
      <c r="ES1773" s="262"/>
      <c r="ET1773" s="262"/>
      <c r="EU1773" s="262"/>
      <c r="EV1773" s="262"/>
      <c r="EW1773" s="262"/>
      <c r="EX1773" s="262"/>
      <c r="EY1773" s="262"/>
      <c r="EZ1773" s="262"/>
      <c r="FA1773" s="262"/>
      <c r="FB1773" s="262"/>
      <c r="FC1773" s="262"/>
      <c r="FD1773" s="262"/>
      <c r="FE1773" s="262"/>
      <c r="FF1773" s="262"/>
      <c r="FG1773" s="262"/>
      <c r="FH1773" s="262"/>
      <c r="FI1773" s="262"/>
      <c r="FJ1773" s="262"/>
      <c r="FK1773" s="262"/>
      <c r="FL1773" s="262"/>
      <c r="FM1773" s="262"/>
      <c r="FN1773" s="262"/>
      <c r="FO1773" s="262"/>
      <c r="FP1773" s="262"/>
      <c r="FQ1773" s="262"/>
      <c r="FR1773" s="262"/>
      <c r="FS1773" s="262"/>
      <c r="FT1773" s="262"/>
      <c r="FU1773" s="262"/>
      <c r="FV1773" s="262"/>
      <c r="FW1773" s="262"/>
      <c r="FX1773" s="262"/>
      <c r="FY1773" s="262"/>
      <c r="FZ1773" s="262"/>
      <c r="GA1773" s="262"/>
      <c r="GB1773" s="262"/>
      <c r="GC1773" s="262"/>
      <c r="GD1773" s="262"/>
    </row>
    <row r="1774" spans="1:186" s="263" customFormat="1" x14ac:dyDescent="0.2">
      <c r="A1774" s="339" t="s">
        <v>13671</v>
      </c>
      <c r="B1774" s="280" t="s">
        <v>9682</v>
      </c>
      <c r="C1774" s="281" t="s">
        <v>9683</v>
      </c>
      <c r="D1774" s="130" t="s">
        <v>18</v>
      </c>
      <c r="E1774" s="130">
        <v>1</v>
      </c>
      <c r="F1774" s="130"/>
      <c r="G1774" s="282">
        <v>5</v>
      </c>
      <c r="H1774" s="283">
        <v>1.6666666666666666E-2</v>
      </c>
      <c r="I1774" s="358">
        <v>30.56</v>
      </c>
      <c r="J1774" s="132"/>
      <c r="K1774" s="283"/>
      <c r="L1774" s="284">
        <f>IF(ISNUMBER(I1774),ROUND(H1774*E1774*I1774,2),"")</f>
        <v>0.51</v>
      </c>
      <c r="M1774" s="284">
        <f t="shared" si="31"/>
        <v>15.3</v>
      </c>
      <c r="N1774" s="131"/>
      <c r="O1774" s="340"/>
      <c r="P1774" s="262"/>
      <c r="Q1774" s="262"/>
      <c r="R1774" s="262"/>
      <c r="S1774" s="262"/>
      <c r="T1774" s="262"/>
      <c r="U1774" s="262"/>
      <c r="V1774" s="262"/>
      <c r="W1774" s="262"/>
      <c r="X1774" s="262"/>
      <c r="Y1774" s="262"/>
      <c r="Z1774" s="262"/>
      <c r="AA1774" s="262"/>
      <c r="AB1774" s="262"/>
      <c r="AC1774" s="262"/>
      <c r="AD1774" s="262"/>
      <c r="AE1774" s="262"/>
      <c r="AF1774" s="262"/>
      <c r="AG1774" s="262"/>
      <c r="AH1774" s="262"/>
      <c r="AI1774" s="262"/>
      <c r="AJ1774" s="262"/>
      <c r="AK1774" s="262"/>
      <c r="AL1774" s="262"/>
      <c r="AM1774" s="262"/>
      <c r="AN1774" s="262"/>
      <c r="AO1774" s="262"/>
      <c r="AP1774" s="262"/>
      <c r="AQ1774" s="262"/>
      <c r="AR1774" s="262"/>
      <c r="AS1774" s="262"/>
      <c r="AT1774" s="262"/>
      <c r="AU1774" s="262"/>
      <c r="AV1774" s="262"/>
      <c r="AW1774" s="262"/>
      <c r="AX1774" s="262"/>
      <c r="AY1774" s="262"/>
      <c r="AZ1774" s="262"/>
      <c r="BA1774" s="262"/>
      <c r="BB1774" s="262"/>
      <c r="BC1774" s="262"/>
      <c r="BD1774" s="262"/>
      <c r="BE1774" s="262"/>
      <c r="BF1774" s="262"/>
      <c r="BG1774" s="262"/>
      <c r="BH1774" s="262"/>
      <c r="BI1774" s="262"/>
      <c r="BJ1774" s="262"/>
      <c r="BK1774" s="262"/>
      <c r="BL1774" s="262"/>
      <c r="BM1774" s="262"/>
      <c r="BN1774" s="262"/>
      <c r="BO1774" s="262"/>
      <c r="BP1774" s="262"/>
      <c r="BQ1774" s="262"/>
      <c r="BR1774" s="262"/>
      <c r="BS1774" s="262"/>
      <c r="BT1774" s="262"/>
      <c r="BU1774" s="262"/>
      <c r="BV1774" s="262"/>
      <c r="BW1774" s="262"/>
      <c r="BX1774" s="262"/>
      <c r="BY1774" s="262"/>
      <c r="BZ1774" s="262"/>
      <c r="CA1774" s="262"/>
      <c r="CB1774" s="262"/>
      <c r="CC1774" s="262"/>
      <c r="CD1774" s="262"/>
      <c r="CE1774" s="262"/>
      <c r="CF1774" s="262"/>
      <c r="CG1774" s="262"/>
      <c r="CH1774" s="262"/>
      <c r="CI1774" s="262"/>
      <c r="CJ1774" s="262"/>
      <c r="CK1774" s="262"/>
      <c r="CL1774" s="262"/>
      <c r="CM1774" s="262"/>
      <c r="CN1774" s="262"/>
      <c r="CO1774" s="262"/>
      <c r="CP1774" s="262"/>
      <c r="CQ1774" s="262"/>
      <c r="CR1774" s="262"/>
      <c r="CS1774" s="262"/>
      <c r="CT1774" s="262"/>
      <c r="CU1774" s="262"/>
      <c r="CV1774" s="262"/>
      <c r="CW1774" s="262"/>
      <c r="CX1774" s="262"/>
      <c r="CY1774" s="262"/>
      <c r="CZ1774" s="262"/>
      <c r="DA1774" s="262"/>
      <c r="DB1774" s="262"/>
      <c r="DC1774" s="262"/>
      <c r="DD1774" s="262"/>
      <c r="DE1774" s="262"/>
      <c r="DF1774" s="262"/>
      <c r="DG1774" s="262"/>
      <c r="DH1774" s="262"/>
      <c r="DI1774" s="262"/>
      <c r="DJ1774" s="262"/>
      <c r="DK1774" s="262"/>
      <c r="DL1774" s="262"/>
      <c r="DM1774" s="262"/>
      <c r="DN1774" s="262"/>
      <c r="DO1774" s="262"/>
      <c r="DP1774" s="262"/>
      <c r="DQ1774" s="262"/>
      <c r="DR1774" s="262"/>
      <c r="DS1774" s="262"/>
      <c r="DT1774" s="262"/>
      <c r="DU1774" s="262"/>
      <c r="DV1774" s="262"/>
      <c r="DW1774" s="262"/>
      <c r="DX1774" s="262"/>
      <c r="DY1774" s="262"/>
      <c r="DZ1774" s="262"/>
      <c r="EA1774" s="262"/>
      <c r="EB1774" s="262"/>
      <c r="EC1774" s="262"/>
      <c r="ED1774" s="262"/>
      <c r="EE1774" s="262"/>
      <c r="EF1774" s="262"/>
      <c r="EG1774" s="262"/>
      <c r="EH1774" s="262"/>
      <c r="EI1774" s="262"/>
      <c r="EJ1774" s="262"/>
      <c r="EK1774" s="262"/>
      <c r="EL1774" s="262"/>
      <c r="EM1774" s="262"/>
      <c r="EN1774" s="262"/>
      <c r="EO1774" s="262"/>
      <c r="EP1774" s="262"/>
      <c r="EQ1774" s="262"/>
      <c r="ER1774" s="262"/>
      <c r="ES1774" s="262"/>
      <c r="ET1774" s="262"/>
      <c r="EU1774" s="262"/>
      <c r="EV1774" s="262"/>
      <c r="EW1774" s="262"/>
      <c r="EX1774" s="262"/>
      <c r="EY1774" s="262"/>
      <c r="EZ1774" s="262"/>
      <c r="FA1774" s="262"/>
      <c r="FB1774" s="262"/>
      <c r="FC1774" s="262"/>
      <c r="FD1774" s="262"/>
      <c r="FE1774" s="262"/>
      <c r="FF1774" s="262"/>
      <c r="FG1774" s="262"/>
      <c r="FH1774" s="262"/>
      <c r="FI1774" s="262"/>
      <c r="FJ1774" s="262"/>
      <c r="FK1774" s="262"/>
      <c r="FL1774" s="262"/>
      <c r="FM1774" s="262"/>
      <c r="FN1774" s="262"/>
      <c r="FO1774" s="262"/>
      <c r="FP1774" s="262"/>
      <c r="FQ1774" s="262"/>
      <c r="FR1774" s="262"/>
      <c r="FS1774" s="262"/>
      <c r="FT1774" s="262"/>
      <c r="FU1774" s="262"/>
      <c r="FV1774" s="262"/>
      <c r="FW1774" s="262"/>
      <c r="FX1774" s="262"/>
      <c r="FY1774" s="262"/>
      <c r="FZ1774" s="262"/>
      <c r="GA1774" s="262"/>
      <c r="GB1774" s="262"/>
      <c r="GC1774" s="262"/>
      <c r="GD1774" s="262"/>
    </row>
    <row r="1775" spans="1:186" s="263" customFormat="1" x14ac:dyDescent="0.2">
      <c r="A1775" s="339" t="s">
        <v>13672</v>
      </c>
      <c r="B1775" s="280" t="s">
        <v>9684</v>
      </c>
      <c r="C1775" s="281" t="s">
        <v>9685</v>
      </c>
      <c r="D1775" s="130" t="s">
        <v>18</v>
      </c>
      <c r="E1775" s="130">
        <v>5</v>
      </c>
      <c r="F1775" s="130"/>
      <c r="G1775" s="282">
        <v>5</v>
      </c>
      <c r="H1775" s="283">
        <v>1.6666666666666666E-2</v>
      </c>
      <c r="I1775" s="358">
        <v>53.36</v>
      </c>
      <c r="J1775" s="132"/>
      <c r="K1775" s="283"/>
      <c r="L1775" s="284">
        <f>IF(ISNUMBER(I1775),ROUND(H1775*E1775*I1775,2),"")</f>
        <v>4.45</v>
      </c>
      <c r="M1775" s="284">
        <f t="shared" si="31"/>
        <v>133.5</v>
      </c>
      <c r="N1775" s="131"/>
      <c r="O1775" s="340"/>
      <c r="P1775" s="262"/>
      <c r="Q1775" s="262"/>
      <c r="R1775" s="262"/>
      <c r="S1775" s="262"/>
      <c r="T1775" s="262"/>
      <c r="U1775" s="262"/>
      <c r="V1775" s="262"/>
      <c r="W1775" s="262"/>
      <c r="X1775" s="262"/>
      <c r="Y1775" s="262"/>
      <c r="Z1775" s="262"/>
      <c r="AA1775" s="262"/>
      <c r="AB1775" s="262"/>
      <c r="AC1775" s="262"/>
      <c r="AD1775" s="262"/>
      <c r="AE1775" s="262"/>
      <c r="AF1775" s="262"/>
      <c r="AG1775" s="262"/>
      <c r="AH1775" s="262"/>
      <c r="AI1775" s="262"/>
      <c r="AJ1775" s="262"/>
      <c r="AK1775" s="262"/>
      <c r="AL1775" s="262"/>
      <c r="AM1775" s="262"/>
      <c r="AN1775" s="262"/>
      <c r="AO1775" s="262"/>
      <c r="AP1775" s="262"/>
      <c r="AQ1775" s="262"/>
      <c r="AR1775" s="262"/>
      <c r="AS1775" s="262"/>
      <c r="AT1775" s="262"/>
      <c r="AU1775" s="262"/>
      <c r="AV1775" s="262"/>
      <c r="AW1775" s="262"/>
      <c r="AX1775" s="262"/>
      <c r="AY1775" s="262"/>
      <c r="AZ1775" s="262"/>
      <c r="BA1775" s="262"/>
      <c r="BB1775" s="262"/>
      <c r="BC1775" s="262"/>
      <c r="BD1775" s="262"/>
      <c r="BE1775" s="262"/>
      <c r="BF1775" s="262"/>
      <c r="BG1775" s="262"/>
      <c r="BH1775" s="262"/>
      <c r="BI1775" s="262"/>
      <c r="BJ1775" s="262"/>
      <c r="BK1775" s="262"/>
      <c r="BL1775" s="262"/>
      <c r="BM1775" s="262"/>
      <c r="BN1775" s="262"/>
      <c r="BO1775" s="262"/>
      <c r="BP1775" s="262"/>
      <c r="BQ1775" s="262"/>
      <c r="BR1775" s="262"/>
      <c r="BS1775" s="262"/>
      <c r="BT1775" s="262"/>
      <c r="BU1775" s="262"/>
      <c r="BV1775" s="262"/>
      <c r="BW1775" s="262"/>
      <c r="BX1775" s="262"/>
      <c r="BY1775" s="262"/>
      <c r="BZ1775" s="262"/>
      <c r="CA1775" s="262"/>
      <c r="CB1775" s="262"/>
      <c r="CC1775" s="262"/>
      <c r="CD1775" s="262"/>
      <c r="CE1775" s="262"/>
      <c r="CF1775" s="262"/>
      <c r="CG1775" s="262"/>
      <c r="CH1775" s="262"/>
      <c r="CI1775" s="262"/>
      <c r="CJ1775" s="262"/>
      <c r="CK1775" s="262"/>
      <c r="CL1775" s="262"/>
      <c r="CM1775" s="262"/>
      <c r="CN1775" s="262"/>
      <c r="CO1775" s="262"/>
      <c r="CP1775" s="262"/>
      <c r="CQ1775" s="262"/>
      <c r="CR1775" s="262"/>
      <c r="CS1775" s="262"/>
      <c r="CT1775" s="262"/>
      <c r="CU1775" s="262"/>
      <c r="CV1775" s="262"/>
      <c r="CW1775" s="262"/>
      <c r="CX1775" s="262"/>
      <c r="CY1775" s="262"/>
      <c r="CZ1775" s="262"/>
      <c r="DA1775" s="262"/>
      <c r="DB1775" s="262"/>
      <c r="DC1775" s="262"/>
      <c r="DD1775" s="262"/>
      <c r="DE1775" s="262"/>
      <c r="DF1775" s="262"/>
      <c r="DG1775" s="262"/>
      <c r="DH1775" s="262"/>
      <c r="DI1775" s="262"/>
      <c r="DJ1775" s="262"/>
      <c r="DK1775" s="262"/>
      <c r="DL1775" s="262"/>
      <c r="DM1775" s="262"/>
      <c r="DN1775" s="262"/>
      <c r="DO1775" s="262"/>
      <c r="DP1775" s="262"/>
      <c r="DQ1775" s="262"/>
      <c r="DR1775" s="262"/>
      <c r="DS1775" s="262"/>
      <c r="DT1775" s="262"/>
      <c r="DU1775" s="262"/>
      <c r="DV1775" s="262"/>
      <c r="DW1775" s="262"/>
      <c r="DX1775" s="262"/>
      <c r="DY1775" s="262"/>
      <c r="DZ1775" s="262"/>
      <c r="EA1775" s="262"/>
      <c r="EB1775" s="262"/>
      <c r="EC1775" s="262"/>
      <c r="ED1775" s="262"/>
      <c r="EE1775" s="262"/>
      <c r="EF1775" s="262"/>
      <c r="EG1775" s="262"/>
      <c r="EH1775" s="262"/>
      <c r="EI1775" s="262"/>
      <c r="EJ1775" s="262"/>
      <c r="EK1775" s="262"/>
      <c r="EL1775" s="262"/>
      <c r="EM1775" s="262"/>
      <c r="EN1775" s="262"/>
      <c r="EO1775" s="262"/>
      <c r="EP1775" s="262"/>
      <c r="EQ1775" s="262"/>
      <c r="ER1775" s="262"/>
      <c r="ES1775" s="262"/>
      <c r="ET1775" s="262"/>
      <c r="EU1775" s="262"/>
      <c r="EV1775" s="262"/>
      <c r="EW1775" s="262"/>
      <c r="EX1775" s="262"/>
      <c r="EY1775" s="262"/>
      <c r="EZ1775" s="262"/>
      <c r="FA1775" s="262"/>
      <c r="FB1775" s="262"/>
      <c r="FC1775" s="262"/>
      <c r="FD1775" s="262"/>
      <c r="FE1775" s="262"/>
      <c r="FF1775" s="262"/>
      <c r="FG1775" s="262"/>
      <c r="FH1775" s="262"/>
      <c r="FI1775" s="262"/>
      <c r="FJ1775" s="262"/>
      <c r="FK1775" s="262"/>
      <c r="FL1775" s="262"/>
      <c r="FM1775" s="262"/>
      <c r="FN1775" s="262"/>
      <c r="FO1775" s="262"/>
      <c r="FP1775" s="262"/>
      <c r="FQ1775" s="262"/>
      <c r="FR1775" s="262"/>
      <c r="FS1775" s="262"/>
      <c r="FT1775" s="262"/>
      <c r="FU1775" s="262"/>
      <c r="FV1775" s="262"/>
      <c r="FW1775" s="262"/>
      <c r="FX1775" s="262"/>
      <c r="FY1775" s="262"/>
      <c r="FZ1775" s="262"/>
      <c r="GA1775" s="262"/>
      <c r="GB1775" s="262"/>
      <c r="GC1775" s="262"/>
      <c r="GD1775" s="262"/>
    </row>
    <row r="1776" spans="1:186" s="263" customFormat="1" x14ac:dyDescent="0.2">
      <c r="A1776" s="339" t="s">
        <v>13673</v>
      </c>
      <c r="B1776" s="280" t="s">
        <v>9690</v>
      </c>
      <c r="C1776" s="281" t="s">
        <v>9691</v>
      </c>
      <c r="D1776" s="130" t="s">
        <v>461</v>
      </c>
      <c r="E1776" s="130">
        <v>1</v>
      </c>
      <c r="F1776" s="130"/>
      <c r="G1776" s="282">
        <v>10</v>
      </c>
      <c r="H1776" s="283">
        <v>8.3333333333333332E-3</v>
      </c>
      <c r="I1776" s="358">
        <v>4212.45</v>
      </c>
      <c r="J1776" s="132"/>
      <c r="K1776" s="283"/>
      <c r="L1776" s="284">
        <f>IF(ISNUMBER(I1776),ROUND(H1776*E1776*I1776,2),"")</f>
        <v>35.1</v>
      </c>
      <c r="M1776" s="284">
        <f t="shared" si="31"/>
        <v>1053</v>
      </c>
      <c r="N1776" s="131"/>
      <c r="O1776" s="340"/>
      <c r="P1776" s="262"/>
      <c r="Q1776" s="262"/>
      <c r="R1776" s="262"/>
      <c r="S1776" s="262"/>
      <c r="T1776" s="262"/>
      <c r="U1776" s="262"/>
      <c r="V1776" s="262"/>
      <c r="W1776" s="262"/>
      <c r="X1776" s="262"/>
      <c r="Y1776" s="262"/>
      <c r="Z1776" s="262"/>
      <c r="AA1776" s="262"/>
      <c r="AB1776" s="262"/>
      <c r="AC1776" s="262"/>
      <c r="AD1776" s="262"/>
      <c r="AE1776" s="262"/>
      <c r="AF1776" s="262"/>
      <c r="AG1776" s="262"/>
      <c r="AH1776" s="262"/>
      <c r="AI1776" s="262"/>
      <c r="AJ1776" s="262"/>
      <c r="AK1776" s="262"/>
      <c r="AL1776" s="262"/>
      <c r="AM1776" s="262"/>
      <c r="AN1776" s="262"/>
      <c r="AO1776" s="262"/>
      <c r="AP1776" s="262"/>
      <c r="AQ1776" s="262"/>
      <c r="AR1776" s="262"/>
      <c r="AS1776" s="262"/>
      <c r="AT1776" s="262"/>
      <c r="AU1776" s="262"/>
      <c r="AV1776" s="262"/>
      <c r="AW1776" s="262"/>
      <c r="AX1776" s="262"/>
      <c r="AY1776" s="262"/>
      <c r="AZ1776" s="262"/>
      <c r="BA1776" s="262"/>
      <c r="BB1776" s="262"/>
      <c r="BC1776" s="262"/>
      <c r="BD1776" s="262"/>
      <c r="BE1776" s="262"/>
      <c r="BF1776" s="262"/>
      <c r="BG1776" s="262"/>
      <c r="BH1776" s="262"/>
      <c r="BI1776" s="262"/>
      <c r="BJ1776" s="262"/>
      <c r="BK1776" s="262"/>
      <c r="BL1776" s="262"/>
      <c r="BM1776" s="262"/>
      <c r="BN1776" s="262"/>
      <c r="BO1776" s="262"/>
      <c r="BP1776" s="262"/>
      <c r="BQ1776" s="262"/>
      <c r="BR1776" s="262"/>
      <c r="BS1776" s="262"/>
      <c r="BT1776" s="262"/>
      <c r="BU1776" s="262"/>
      <c r="BV1776" s="262"/>
      <c r="BW1776" s="262"/>
      <c r="BX1776" s="262"/>
      <c r="BY1776" s="262"/>
      <c r="BZ1776" s="262"/>
      <c r="CA1776" s="262"/>
      <c r="CB1776" s="262"/>
      <c r="CC1776" s="262"/>
      <c r="CD1776" s="262"/>
      <c r="CE1776" s="262"/>
      <c r="CF1776" s="262"/>
      <c r="CG1776" s="262"/>
      <c r="CH1776" s="262"/>
      <c r="CI1776" s="262"/>
      <c r="CJ1776" s="262"/>
      <c r="CK1776" s="262"/>
      <c r="CL1776" s="262"/>
      <c r="CM1776" s="262"/>
      <c r="CN1776" s="262"/>
      <c r="CO1776" s="262"/>
      <c r="CP1776" s="262"/>
      <c r="CQ1776" s="262"/>
      <c r="CR1776" s="262"/>
      <c r="CS1776" s="262"/>
      <c r="CT1776" s="262"/>
      <c r="CU1776" s="262"/>
      <c r="CV1776" s="262"/>
      <c r="CW1776" s="262"/>
      <c r="CX1776" s="262"/>
      <c r="CY1776" s="262"/>
      <c r="CZ1776" s="262"/>
      <c r="DA1776" s="262"/>
      <c r="DB1776" s="262"/>
      <c r="DC1776" s="262"/>
      <c r="DD1776" s="262"/>
      <c r="DE1776" s="262"/>
      <c r="DF1776" s="262"/>
      <c r="DG1776" s="262"/>
      <c r="DH1776" s="262"/>
      <c r="DI1776" s="262"/>
      <c r="DJ1776" s="262"/>
      <c r="DK1776" s="262"/>
      <c r="DL1776" s="262"/>
      <c r="DM1776" s="262"/>
      <c r="DN1776" s="262"/>
      <c r="DO1776" s="262"/>
      <c r="DP1776" s="262"/>
      <c r="DQ1776" s="262"/>
      <c r="DR1776" s="262"/>
      <c r="DS1776" s="262"/>
      <c r="DT1776" s="262"/>
      <c r="DU1776" s="262"/>
      <c r="DV1776" s="262"/>
      <c r="DW1776" s="262"/>
      <c r="DX1776" s="262"/>
      <c r="DY1776" s="262"/>
      <c r="DZ1776" s="262"/>
      <c r="EA1776" s="262"/>
      <c r="EB1776" s="262"/>
      <c r="EC1776" s="262"/>
      <c r="ED1776" s="262"/>
      <c r="EE1776" s="262"/>
      <c r="EF1776" s="262"/>
      <c r="EG1776" s="262"/>
      <c r="EH1776" s="262"/>
      <c r="EI1776" s="262"/>
      <c r="EJ1776" s="262"/>
      <c r="EK1776" s="262"/>
      <c r="EL1776" s="262"/>
      <c r="EM1776" s="262"/>
      <c r="EN1776" s="262"/>
      <c r="EO1776" s="262"/>
      <c r="EP1776" s="262"/>
      <c r="EQ1776" s="262"/>
      <c r="ER1776" s="262"/>
      <c r="ES1776" s="262"/>
      <c r="ET1776" s="262"/>
      <c r="EU1776" s="262"/>
      <c r="EV1776" s="262"/>
      <c r="EW1776" s="262"/>
      <c r="EX1776" s="262"/>
      <c r="EY1776" s="262"/>
      <c r="EZ1776" s="262"/>
      <c r="FA1776" s="262"/>
      <c r="FB1776" s="262"/>
      <c r="FC1776" s="262"/>
      <c r="FD1776" s="262"/>
      <c r="FE1776" s="262"/>
      <c r="FF1776" s="262"/>
      <c r="FG1776" s="262"/>
      <c r="FH1776" s="262"/>
      <c r="FI1776" s="262"/>
      <c r="FJ1776" s="262"/>
      <c r="FK1776" s="262"/>
      <c r="FL1776" s="262"/>
      <c r="FM1776" s="262"/>
      <c r="FN1776" s="262"/>
      <c r="FO1776" s="262"/>
      <c r="FP1776" s="262"/>
      <c r="FQ1776" s="262"/>
      <c r="FR1776" s="262"/>
      <c r="FS1776" s="262"/>
      <c r="FT1776" s="262"/>
      <c r="FU1776" s="262"/>
      <c r="FV1776" s="262"/>
      <c r="FW1776" s="262"/>
      <c r="FX1776" s="262"/>
      <c r="FY1776" s="262"/>
      <c r="FZ1776" s="262"/>
      <c r="GA1776" s="262"/>
      <c r="GB1776" s="262"/>
      <c r="GC1776" s="262"/>
      <c r="GD1776" s="262"/>
    </row>
    <row r="1777" spans="1:186" s="263" customFormat="1" x14ac:dyDescent="0.2">
      <c r="A1777" s="339" t="s">
        <v>13674</v>
      </c>
      <c r="B1777" s="280" t="s">
        <v>9692</v>
      </c>
      <c r="C1777" s="281" t="s">
        <v>9693</v>
      </c>
      <c r="D1777" s="130" t="s">
        <v>18</v>
      </c>
      <c r="E1777" s="130">
        <v>1</v>
      </c>
      <c r="F1777" s="130"/>
      <c r="G1777" s="282">
        <v>10</v>
      </c>
      <c r="H1777" s="283">
        <v>8.3333333333333332E-3</v>
      </c>
      <c r="I1777" s="358">
        <v>2890</v>
      </c>
      <c r="J1777" s="132"/>
      <c r="K1777" s="283"/>
      <c r="L1777" s="284">
        <f>IF(ISNUMBER(I1777),ROUND(H1777*E1777*I1777,2),"")</f>
        <v>24.08</v>
      </c>
      <c r="M1777" s="284">
        <f t="shared" si="31"/>
        <v>722.4</v>
      </c>
      <c r="N1777" s="131"/>
      <c r="O1777" s="340"/>
      <c r="P1777" s="262"/>
      <c r="Q1777" s="262"/>
      <c r="R1777" s="262"/>
      <c r="S1777" s="262"/>
      <c r="T1777" s="262"/>
      <c r="U1777" s="262"/>
      <c r="V1777" s="262"/>
      <c r="W1777" s="262"/>
      <c r="X1777" s="262"/>
      <c r="Y1777" s="262"/>
      <c r="Z1777" s="262"/>
      <c r="AA1777" s="262"/>
      <c r="AB1777" s="262"/>
      <c r="AC1777" s="262"/>
      <c r="AD1777" s="262"/>
      <c r="AE1777" s="262"/>
      <c r="AF1777" s="262"/>
      <c r="AG1777" s="262"/>
      <c r="AH1777" s="262"/>
      <c r="AI1777" s="262"/>
      <c r="AJ1777" s="262"/>
      <c r="AK1777" s="262"/>
      <c r="AL1777" s="262"/>
      <c r="AM1777" s="262"/>
      <c r="AN1777" s="262"/>
      <c r="AO1777" s="262"/>
      <c r="AP1777" s="262"/>
      <c r="AQ1777" s="262"/>
      <c r="AR1777" s="262"/>
      <c r="AS1777" s="262"/>
      <c r="AT1777" s="262"/>
      <c r="AU1777" s="262"/>
      <c r="AV1777" s="262"/>
      <c r="AW1777" s="262"/>
      <c r="AX1777" s="262"/>
      <c r="AY1777" s="262"/>
      <c r="AZ1777" s="262"/>
      <c r="BA1777" s="262"/>
      <c r="BB1777" s="262"/>
      <c r="BC1777" s="262"/>
      <c r="BD1777" s="262"/>
      <c r="BE1777" s="262"/>
      <c r="BF1777" s="262"/>
      <c r="BG1777" s="262"/>
      <c r="BH1777" s="262"/>
      <c r="BI1777" s="262"/>
      <c r="BJ1777" s="262"/>
      <c r="BK1777" s="262"/>
      <c r="BL1777" s="262"/>
      <c r="BM1777" s="262"/>
      <c r="BN1777" s="262"/>
      <c r="BO1777" s="262"/>
      <c r="BP1777" s="262"/>
      <c r="BQ1777" s="262"/>
      <c r="BR1777" s="262"/>
      <c r="BS1777" s="262"/>
      <c r="BT1777" s="262"/>
      <c r="BU1777" s="262"/>
      <c r="BV1777" s="262"/>
      <c r="BW1777" s="262"/>
      <c r="BX1777" s="262"/>
      <c r="BY1777" s="262"/>
      <c r="BZ1777" s="262"/>
      <c r="CA1777" s="262"/>
      <c r="CB1777" s="262"/>
      <c r="CC1777" s="262"/>
      <c r="CD1777" s="262"/>
      <c r="CE1777" s="262"/>
      <c r="CF1777" s="262"/>
      <c r="CG1777" s="262"/>
      <c r="CH1777" s="262"/>
      <c r="CI1777" s="262"/>
      <c r="CJ1777" s="262"/>
      <c r="CK1777" s="262"/>
      <c r="CL1777" s="262"/>
      <c r="CM1777" s="262"/>
      <c r="CN1777" s="262"/>
      <c r="CO1777" s="262"/>
      <c r="CP1777" s="262"/>
      <c r="CQ1777" s="262"/>
      <c r="CR1777" s="262"/>
      <c r="CS1777" s="262"/>
      <c r="CT1777" s="262"/>
      <c r="CU1777" s="262"/>
      <c r="CV1777" s="262"/>
      <c r="CW1777" s="262"/>
      <c r="CX1777" s="262"/>
      <c r="CY1777" s="262"/>
      <c r="CZ1777" s="262"/>
      <c r="DA1777" s="262"/>
      <c r="DB1777" s="262"/>
      <c r="DC1777" s="262"/>
      <c r="DD1777" s="262"/>
      <c r="DE1777" s="262"/>
      <c r="DF1777" s="262"/>
      <c r="DG1777" s="262"/>
      <c r="DH1777" s="262"/>
      <c r="DI1777" s="262"/>
      <c r="DJ1777" s="262"/>
      <c r="DK1777" s="262"/>
      <c r="DL1777" s="262"/>
      <c r="DM1777" s="262"/>
      <c r="DN1777" s="262"/>
      <c r="DO1777" s="262"/>
      <c r="DP1777" s="262"/>
      <c r="DQ1777" s="262"/>
      <c r="DR1777" s="262"/>
      <c r="DS1777" s="262"/>
      <c r="DT1777" s="262"/>
      <c r="DU1777" s="262"/>
      <c r="DV1777" s="262"/>
      <c r="DW1777" s="262"/>
      <c r="DX1777" s="262"/>
      <c r="DY1777" s="262"/>
      <c r="DZ1777" s="262"/>
      <c r="EA1777" s="262"/>
      <c r="EB1777" s="262"/>
      <c r="EC1777" s="262"/>
      <c r="ED1777" s="262"/>
      <c r="EE1777" s="262"/>
      <c r="EF1777" s="262"/>
      <c r="EG1777" s="262"/>
      <c r="EH1777" s="262"/>
      <c r="EI1777" s="262"/>
      <c r="EJ1777" s="262"/>
      <c r="EK1777" s="262"/>
      <c r="EL1777" s="262"/>
      <c r="EM1777" s="262"/>
      <c r="EN1777" s="262"/>
      <c r="EO1777" s="262"/>
      <c r="EP1777" s="262"/>
      <c r="EQ1777" s="262"/>
      <c r="ER1777" s="262"/>
      <c r="ES1777" s="262"/>
      <c r="ET1777" s="262"/>
      <c r="EU1777" s="262"/>
      <c r="EV1777" s="262"/>
      <c r="EW1777" s="262"/>
      <c r="EX1777" s="262"/>
      <c r="EY1777" s="262"/>
      <c r="EZ1777" s="262"/>
      <c r="FA1777" s="262"/>
      <c r="FB1777" s="262"/>
      <c r="FC1777" s="262"/>
      <c r="FD1777" s="262"/>
      <c r="FE1777" s="262"/>
      <c r="FF1777" s="262"/>
      <c r="FG1777" s="262"/>
      <c r="FH1777" s="262"/>
      <c r="FI1777" s="262"/>
      <c r="FJ1777" s="262"/>
      <c r="FK1777" s="262"/>
      <c r="FL1777" s="262"/>
      <c r="FM1777" s="262"/>
      <c r="FN1777" s="262"/>
      <c r="FO1777" s="262"/>
      <c r="FP1777" s="262"/>
      <c r="FQ1777" s="262"/>
      <c r="FR1777" s="262"/>
      <c r="FS1777" s="262"/>
      <c r="FT1777" s="262"/>
      <c r="FU1777" s="262"/>
      <c r="FV1777" s="262"/>
      <c r="FW1777" s="262"/>
      <c r="FX1777" s="262"/>
      <c r="FY1777" s="262"/>
      <c r="FZ1777" s="262"/>
      <c r="GA1777" s="262"/>
      <c r="GB1777" s="262"/>
      <c r="GC1777" s="262"/>
      <c r="GD1777" s="262"/>
    </row>
    <row r="1778" spans="1:186" s="263" customFormat="1" x14ac:dyDescent="0.2">
      <c r="A1778" s="339" t="s">
        <v>13675</v>
      </c>
      <c r="B1778" s="280" t="s">
        <v>9696</v>
      </c>
      <c r="C1778" s="281" t="s">
        <v>9697</v>
      </c>
      <c r="D1778" s="130" t="s">
        <v>18</v>
      </c>
      <c r="E1778" s="130">
        <v>1</v>
      </c>
      <c r="F1778" s="130"/>
      <c r="G1778" s="282">
        <v>5</v>
      </c>
      <c r="H1778" s="283">
        <v>1.6666666666666666E-2</v>
      </c>
      <c r="I1778" s="358">
        <v>173.73</v>
      </c>
      <c r="J1778" s="132"/>
      <c r="K1778" s="283"/>
      <c r="L1778" s="284">
        <f>IF(ISNUMBER(I1778),ROUND(H1778*E1778*I1778,2),"")</f>
        <v>2.9</v>
      </c>
      <c r="M1778" s="284">
        <f t="shared" si="31"/>
        <v>87</v>
      </c>
      <c r="N1778" s="131"/>
      <c r="O1778" s="340"/>
      <c r="P1778" s="262"/>
      <c r="Q1778" s="262"/>
      <c r="R1778" s="262"/>
      <c r="S1778" s="262"/>
      <c r="T1778" s="262"/>
      <c r="U1778" s="262"/>
      <c r="V1778" s="262"/>
      <c r="W1778" s="262"/>
      <c r="X1778" s="262"/>
      <c r="Y1778" s="262"/>
      <c r="Z1778" s="262"/>
      <c r="AA1778" s="262"/>
      <c r="AB1778" s="262"/>
      <c r="AC1778" s="262"/>
      <c r="AD1778" s="262"/>
      <c r="AE1778" s="262"/>
      <c r="AF1778" s="262"/>
      <c r="AG1778" s="262"/>
      <c r="AH1778" s="262"/>
      <c r="AI1778" s="262"/>
      <c r="AJ1778" s="262"/>
      <c r="AK1778" s="262"/>
      <c r="AL1778" s="262"/>
      <c r="AM1778" s="262"/>
      <c r="AN1778" s="262"/>
      <c r="AO1778" s="262"/>
      <c r="AP1778" s="262"/>
      <c r="AQ1778" s="262"/>
      <c r="AR1778" s="262"/>
      <c r="AS1778" s="262"/>
      <c r="AT1778" s="262"/>
      <c r="AU1778" s="262"/>
      <c r="AV1778" s="262"/>
      <c r="AW1778" s="262"/>
      <c r="AX1778" s="262"/>
      <c r="AY1778" s="262"/>
      <c r="AZ1778" s="262"/>
      <c r="BA1778" s="262"/>
      <c r="BB1778" s="262"/>
      <c r="BC1778" s="262"/>
      <c r="BD1778" s="262"/>
      <c r="BE1778" s="262"/>
      <c r="BF1778" s="262"/>
      <c r="BG1778" s="262"/>
      <c r="BH1778" s="262"/>
      <c r="BI1778" s="262"/>
      <c r="BJ1778" s="262"/>
      <c r="BK1778" s="262"/>
      <c r="BL1778" s="262"/>
      <c r="BM1778" s="262"/>
      <c r="BN1778" s="262"/>
      <c r="BO1778" s="262"/>
      <c r="BP1778" s="262"/>
      <c r="BQ1778" s="262"/>
      <c r="BR1778" s="262"/>
      <c r="BS1778" s="262"/>
      <c r="BT1778" s="262"/>
      <c r="BU1778" s="262"/>
      <c r="BV1778" s="262"/>
      <c r="BW1778" s="262"/>
      <c r="BX1778" s="262"/>
      <c r="BY1778" s="262"/>
      <c r="BZ1778" s="262"/>
      <c r="CA1778" s="262"/>
      <c r="CB1778" s="262"/>
      <c r="CC1778" s="262"/>
      <c r="CD1778" s="262"/>
      <c r="CE1778" s="262"/>
      <c r="CF1778" s="262"/>
      <c r="CG1778" s="262"/>
      <c r="CH1778" s="262"/>
      <c r="CI1778" s="262"/>
      <c r="CJ1778" s="262"/>
      <c r="CK1778" s="262"/>
      <c r="CL1778" s="262"/>
      <c r="CM1778" s="262"/>
      <c r="CN1778" s="262"/>
      <c r="CO1778" s="262"/>
      <c r="CP1778" s="262"/>
      <c r="CQ1778" s="262"/>
      <c r="CR1778" s="262"/>
      <c r="CS1778" s="262"/>
      <c r="CT1778" s="262"/>
      <c r="CU1778" s="262"/>
      <c r="CV1778" s="262"/>
      <c r="CW1778" s="262"/>
      <c r="CX1778" s="262"/>
      <c r="CY1778" s="262"/>
      <c r="CZ1778" s="262"/>
      <c r="DA1778" s="262"/>
      <c r="DB1778" s="262"/>
      <c r="DC1778" s="262"/>
      <c r="DD1778" s="262"/>
      <c r="DE1778" s="262"/>
      <c r="DF1778" s="262"/>
      <c r="DG1778" s="262"/>
      <c r="DH1778" s="262"/>
      <c r="DI1778" s="262"/>
      <c r="DJ1778" s="262"/>
      <c r="DK1778" s="262"/>
      <c r="DL1778" s="262"/>
      <c r="DM1778" s="262"/>
      <c r="DN1778" s="262"/>
      <c r="DO1778" s="262"/>
      <c r="DP1778" s="262"/>
      <c r="DQ1778" s="262"/>
      <c r="DR1778" s="262"/>
      <c r="DS1778" s="262"/>
      <c r="DT1778" s="262"/>
      <c r="DU1778" s="262"/>
      <c r="DV1778" s="262"/>
      <c r="DW1778" s="262"/>
      <c r="DX1778" s="262"/>
      <c r="DY1778" s="262"/>
      <c r="DZ1778" s="262"/>
      <c r="EA1778" s="262"/>
      <c r="EB1778" s="262"/>
      <c r="EC1778" s="262"/>
      <c r="ED1778" s="262"/>
      <c r="EE1778" s="262"/>
      <c r="EF1778" s="262"/>
      <c r="EG1778" s="262"/>
      <c r="EH1778" s="262"/>
      <c r="EI1778" s="262"/>
      <c r="EJ1778" s="262"/>
      <c r="EK1778" s="262"/>
      <c r="EL1778" s="262"/>
      <c r="EM1778" s="262"/>
      <c r="EN1778" s="262"/>
      <c r="EO1778" s="262"/>
      <c r="EP1778" s="262"/>
      <c r="EQ1778" s="262"/>
      <c r="ER1778" s="262"/>
      <c r="ES1778" s="262"/>
      <c r="ET1778" s="262"/>
      <c r="EU1778" s="262"/>
      <c r="EV1778" s="262"/>
      <c r="EW1778" s="262"/>
      <c r="EX1778" s="262"/>
      <c r="EY1778" s="262"/>
      <c r="EZ1778" s="262"/>
      <c r="FA1778" s="262"/>
      <c r="FB1778" s="262"/>
      <c r="FC1778" s="262"/>
      <c r="FD1778" s="262"/>
      <c r="FE1778" s="262"/>
      <c r="FF1778" s="262"/>
      <c r="FG1778" s="262"/>
      <c r="FH1778" s="262"/>
      <c r="FI1778" s="262"/>
      <c r="FJ1778" s="262"/>
      <c r="FK1778" s="262"/>
      <c r="FL1778" s="262"/>
      <c r="FM1778" s="262"/>
      <c r="FN1778" s="262"/>
      <c r="FO1778" s="262"/>
      <c r="FP1778" s="262"/>
      <c r="FQ1778" s="262"/>
      <c r="FR1778" s="262"/>
      <c r="FS1778" s="262"/>
      <c r="FT1778" s="262"/>
      <c r="FU1778" s="262"/>
      <c r="FV1778" s="262"/>
      <c r="FW1778" s="262"/>
      <c r="FX1778" s="262"/>
      <c r="FY1778" s="262"/>
      <c r="FZ1778" s="262"/>
      <c r="GA1778" s="262"/>
      <c r="GB1778" s="262"/>
      <c r="GC1778" s="262"/>
      <c r="GD1778" s="262"/>
    </row>
    <row r="1779" spans="1:186" s="263" customFormat="1" x14ac:dyDescent="0.2">
      <c r="A1779" s="339" t="s">
        <v>13676</v>
      </c>
      <c r="B1779" s="280" t="s">
        <v>9698</v>
      </c>
      <c r="C1779" s="281" t="s">
        <v>9699</v>
      </c>
      <c r="D1779" s="130" t="s">
        <v>18</v>
      </c>
      <c r="E1779" s="130">
        <v>2</v>
      </c>
      <c r="F1779" s="130"/>
      <c r="G1779" s="282">
        <v>10</v>
      </c>
      <c r="H1779" s="283">
        <v>8.3333333333333332E-3</v>
      </c>
      <c r="I1779" s="358">
        <v>140.49</v>
      </c>
      <c r="J1779" s="132"/>
      <c r="K1779" s="283"/>
      <c r="L1779" s="284">
        <f>IF(ISNUMBER(I1779),ROUND(H1779*E1779*I1779,2),"")</f>
        <v>2.34</v>
      </c>
      <c r="M1779" s="284">
        <f t="shared" si="31"/>
        <v>70.2</v>
      </c>
      <c r="N1779" s="131"/>
      <c r="O1779" s="340"/>
      <c r="P1779" s="262"/>
      <c r="Q1779" s="262"/>
      <c r="R1779" s="262"/>
      <c r="S1779" s="262"/>
      <c r="T1779" s="262"/>
      <c r="U1779" s="262"/>
      <c r="V1779" s="262"/>
      <c r="W1779" s="262"/>
      <c r="X1779" s="262"/>
      <c r="Y1779" s="262"/>
      <c r="Z1779" s="262"/>
      <c r="AA1779" s="262"/>
      <c r="AB1779" s="262"/>
      <c r="AC1779" s="262"/>
      <c r="AD1779" s="262"/>
      <c r="AE1779" s="262"/>
      <c r="AF1779" s="262"/>
      <c r="AG1779" s="262"/>
      <c r="AH1779" s="262"/>
      <c r="AI1779" s="262"/>
      <c r="AJ1779" s="262"/>
      <c r="AK1779" s="262"/>
      <c r="AL1779" s="262"/>
      <c r="AM1779" s="262"/>
      <c r="AN1779" s="262"/>
      <c r="AO1779" s="262"/>
      <c r="AP1779" s="262"/>
      <c r="AQ1779" s="262"/>
      <c r="AR1779" s="262"/>
      <c r="AS1779" s="262"/>
      <c r="AT1779" s="262"/>
      <c r="AU1779" s="262"/>
      <c r="AV1779" s="262"/>
      <c r="AW1779" s="262"/>
      <c r="AX1779" s="262"/>
      <c r="AY1779" s="262"/>
      <c r="AZ1779" s="262"/>
      <c r="BA1779" s="262"/>
      <c r="BB1779" s="262"/>
      <c r="BC1779" s="262"/>
      <c r="BD1779" s="262"/>
      <c r="BE1779" s="262"/>
      <c r="BF1779" s="262"/>
      <c r="BG1779" s="262"/>
      <c r="BH1779" s="262"/>
      <c r="BI1779" s="262"/>
      <c r="BJ1779" s="262"/>
      <c r="BK1779" s="262"/>
      <c r="BL1779" s="262"/>
      <c r="BM1779" s="262"/>
      <c r="BN1779" s="262"/>
      <c r="BO1779" s="262"/>
      <c r="BP1779" s="262"/>
      <c r="BQ1779" s="262"/>
      <c r="BR1779" s="262"/>
      <c r="BS1779" s="262"/>
      <c r="BT1779" s="262"/>
      <c r="BU1779" s="262"/>
      <c r="BV1779" s="262"/>
      <c r="BW1779" s="262"/>
      <c r="BX1779" s="262"/>
      <c r="BY1779" s="262"/>
      <c r="BZ1779" s="262"/>
      <c r="CA1779" s="262"/>
      <c r="CB1779" s="262"/>
      <c r="CC1779" s="262"/>
      <c r="CD1779" s="262"/>
      <c r="CE1779" s="262"/>
      <c r="CF1779" s="262"/>
      <c r="CG1779" s="262"/>
      <c r="CH1779" s="262"/>
      <c r="CI1779" s="262"/>
      <c r="CJ1779" s="262"/>
      <c r="CK1779" s="262"/>
      <c r="CL1779" s="262"/>
      <c r="CM1779" s="262"/>
      <c r="CN1779" s="262"/>
      <c r="CO1779" s="262"/>
      <c r="CP1779" s="262"/>
      <c r="CQ1779" s="262"/>
      <c r="CR1779" s="262"/>
      <c r="CS1779" s="262"/>
      <c r="CT1779" s="262"/>
      <c r="CU1779" s="262"/>
      <c r="CV1779" s="262"/>
      <c r="CW1779" s="262"/>
      <c r="CX1779" s="262"/>
      <c r="CY1779" s="262"/>
      <c r="CZ1779" s="262"/>
      <c r="DA1779" s="262"/>
      <c r="DB1779" s="262"/>
      <c r="DC1779" s="262"/>
      <c r="DD1779" s="262"/>
      <c r="DE1779" s="262"/>
      <c r="DF1779" s="262"/>
      <c r="DG1779" s="262"/>
      <c r="DH1779" s="262"/>
      <c r="DI1779" s="262"/>
      <c r="DJ1779" s="262"/>
      <c r="DK1779" s="262"/>
      <c r="DL1779" s="262"/>
      <c r="DM1779" s="262"/>
      <c r="DN1779" s="262"/>
      <c r="DO1779" s="262"/>
      <c r="DP1779" s="262"/>
      <c r="DQ1779" s="262"/>
      <c r="DR1779" s="262"/>
      <c r="DS1779" s="262"/>
      <c r="DT1779" s="262"/>
      <c r="DU1779" s="262"/>
      <c r="DV1779" s="262"/>
      <c r="DW1779" s="262"/>
      <c r="DX1779" s="262"/>
      <c r="DY1779" s="262"/>
      <c r="DZ1779" s="262"/>
      <c r="EA1779" s="262"/>
      <c r="EB1779" s="262"/>
      <c r="EC1779" s="262"/>
      <c r="ED1779" s="262"/>
      <c r="EE1779" s="262"/>
      <c r="EF1779" s="262"/>
      <c r="EG1779" s="262"/>
      <c r="EH1779" s="262"/>
      <c r="EI1779" s="262"/>
      <c r="EJ1779" s="262"/>
      <c r="EK1779" s="262"/>
      <c r="EL1779" s="262"/>
      <c r="EM1779" s="262"/>
      <c r="EN1779" s="262"/>
      <c r="EO1779" s="262"/>
      <c r="EP1779" s="262"/>
      <c r="EQ1779" s="262"/>
      <c r="ER1779" s="262"/>
      <c r="ES1779" s="262"/>
      <c r="ET1779" s="262"/>
      <c r="EU1779" s="262"/>
      <c r="EV1779" s="262"/>
      <c r="EW1779" s="262"/>
      <c r="EX1779" s="262"/>
      <c r="EY1779" s="262"/>
      <c r="EZ1779" s="262"/>
      <c r="FA1779" s="262"/>
      <c r="FB1779" s="262"/>
      <c r="FC1779" s="262"/>
      <c r="FD1779" s="262"/>
      <c r="FE1779" s="262"/>
      <c r="FF1779" s="262"/>
      <c r="FG1779" s="262"/>
      <c r="FH1779" s="262"/>
      <c r="FI1779" s="262"/>
      <c r="FJ1779" s="262"/>
      <c r="FK1779" s="262"/>
      <c r="FL1779" s="262"/>
      <c r="FM1779" s="262"/>
      <c r="FN1779" s="262"/>
      <c r="FO1779" s="262"/>
      <c r="FP1779" s="262"/>
      <c r="FQ1779" s="262"/>
      <c r="FR1779" s="262"/>
      <c r="FS1779" s="262"/>
      <c r="FT1779" s="262"/>
      <c r="FU1779" s="262"/>
      <c r="FV1779" s="262"/>
      <c r="FW1779" s="262"/>
      <c r="FX1779" s="262"/>
      <c r="FY1779" s="262"/>
      <c r="FZ1779" s="262"/>
      <c r="GA1779" s="262"/>
      <c r="GB1779" s="262"/>
      <c r="GC1779" s="262"/>
      <c r="GD1779" s="262"/>
    </row>
    <row r="1780" spans="1:186" s="263" customFormat="1" x14ac:dyDescent="0.2">
      <c r="A1780" s="339" t="s">
        <v>13677</v>
      </c>
      <c r="B1780" s="280" t="s">
        <v>9700</v>
      </c>
      <c r="C1780" s="281" t="s">
        <v>9701</v>
      </c>
      <c r="D1780" s="130" t="s">
        <v>18</v>
      </c>
      <c r="E1780" s="130">
        <v>7</v>
      </c>
      <c r="F1780" s="130"/>
      <c r="G1780" s="282">
        <v>10</v>
      </c>
      <c r="H1780" s="283">
        <v>8.3333333333333332E-3</v>
      </c>
      <c r="I1780" s="358">
        <v>185.54</v>
      </c>
      <c r="J1780" s="132"/>
      <c r="K1780" s="283"/>
      <c r="L1780" s="284">
        <f>IF(ISNUMBER(I1780),ROUND(H1780*E1780*I1780,2),"")</f>
        <v>10.82</v>
      </c>
      <c r="M1780" s="284">
        <f t="shared" ref="M1780:M1794" si="32">IF(ISNUMBER(I1780),ROUND(L1780*30,2),"")</f>
        <v>324.60000000000002</v>
      </c>
      <c r="N1780" s="131"/>
      <c r="O1780" s="340"/>
      <c r="P1780" s="262"/>
      <c r="Q1780" s="262"/>
      <c r="R1780" s="262"/>
      <c r="S1780" s="262"/>
      <c r="T1780" s="262"/>
      <c r="U1780" s="262"/>
      <c r="V1780" s="262"/>
      <c r="W1780" s="262"/>
      <c r="X1780" s="262"/>
      <c r="Y1780" s="262"/>
      <c r="Z1780" s="262"/>
      <c r="AA1780" s="262"/>
      <c r="AB1780" s="262"/>
      <c r="AC1780" s="262"/>
      <c r="AD1780" s="262"/>
      <c r="AE1780" s="262"/>
      <c r="AF1780" s="262"/>
      <c r="AG1780" s="262"/>
      <c r="AH1780" s="262"/>
      <c r="AI1780" s="262"/>
      <c r="AJ1780" s="262"/>
      <c r="AK1780" s="262"/>
      <c r="AL1780" s="262"/>
      <c r="AM1780" s="262"/>
      <c r="AN1780" s="262"/>
      <c r="AO1780" s="262"/>
      <c r="AP1780" s="262"/>
      <c r="AQ1780" s="262"/>
      <c r="AR1780" s="262"/>
      <c r="AS1780" s="262"/>
      <c r="AT1780" s="262"/>
      <c r="AU1780" s="262"/>
      <c r="AV1780" s="262"/>
      <c r="AW1780" s="262"/>
      <c r="AX1780" s="262"/>
      <c r="AY1780" s="262"/>
      <c r="AZ1780" s="262"/>
      <c r="BA1780" s="262"/>
      <c r="BB1780" s="262"/>
      <c r="BC1780" s="262"/>
      <c r="BD1780" s="262"/>
      <c r="BE1780" s="262"/>
      <c r="BF1780" s="262"/>
      <c r="BG1780" s="262"/>
      <c r="BH1780" s="262"/>
      <c r="BI1780" s="262"/>
      <c r="BJ1780" s="262"/>
      <c r="BK1780" s="262"/>
      <c r="BL1780" s="262"/>
      <c r="BM1780" s="262"/>
      <c r="BN1780" s="262"/>
      <c r="BO1780" s="262"/>
      <c r="BP1780" s="262"/>
      <c r="BQ1780" s="262"/>
      <c r="BR1780" s="262"/>
      <c r="BS1780" s="262"/>
      <c r="BT1780" s="262"/>
      <c r="BU1780" s="262"/>
      <c r="BV1780" s="262"/>
      <c r="BW1780" s="262"/>
      <c r="BX1780" s="262"/>
      <c r="BY1780" s="262"/>
      <c r="BZ1780" s="262"/>
      <c r="CA1780" s="262"/>
      <c r="CB1780" s="262"/>
      <c r="CC1780" s="262"/>
      <c r="CD1780" s="262"/>
      <c r="CE1780" s="262"/>
      <c r="CF1780" s="262"/>
      <c r="CG1780" s="262"/>
      <c r="CH1780" s="262"/>
      <c r="CI1780" s="262"/>
      <c r="CJ1780" s="262"/>
      <c r="CK1780" s="262"/>
      <c r="CL1780" s="262"/>
      <c r="CM1780" s="262"/>
      <c r="CN1780" s="262"/>
      <c r="CO1780" s="262"/>
      <c r="CP1780" s="262"/>
      <c r="CQ1780" s="262"/>
      <c r="CR1780" s="262"/>
      <c r="CS1780" s="262"/>
      <c r="CT1780" s="262"/>
      <c r="CU1780" s="262"/>
      <c r="CV1780" s="262"/>
      <c r="CW1780" s="262"/>
      <c r="CX1780" s="262"/>
      <c r="CY1780" s="262"/>
      <c r="CZ1780" s="262"/>
      <c r="DA1780" s="262"/>
      <c r="DB1780" s="262"/>
      <c r="DC1780" s="262"/>
      <c r="DD1780" s="262"/>
      <c r="DE1780" s="262"/>
      <c r="DF1780" s="262"/>
      <c r="DG1780" s="262"/>
      <c r="DH1780" s="262"/>
      <c r="DI1780" s="262"/>
      <c r="DJ1780" s="262"/>
      <c r="DK1780" s="262"/>
      <c r="DL1780" s="262"/>
      <c r="DM1780" s="262"/>
      <c r="DN1780" s="262"/>
      <c r="DO1780" s="262"/>
      <c r="DP1780" s="262"/>
      <c r="DQ1780" s="262"/>
      <c r="DR1780" s="262"/>
      <c r="DS1780" s="262"/>
      <c r="DT1780" s="262"/>
      <c r="DU1780" s="262"/>
      <c r="DV1780" s="262"/>
      <c r="DW1780" s="262"/>
      <c r="DX1780" s="262"/>
      <c r="DY1780" s="262"/>
      <c r="DZ1780" s="262"/>
      <c r="EA1780" s="262"/>
      <c r="EB1780" s="262"/>
      <c r="EC1780" s="262"/>
      <c r="ED1780" s="262"/>
      <c r="EE1780" s="262"/>
      <c r="EF1780" s="262"/>
      <c r="EG1780" s="262"/>
      <c r="EH1780" s="262"/>
      <c r="EI1780" s="262"/>
      <c r="EJ1780" s="262"/>
      <c r="EK1780" s="262"/>
      <c r="EL1780" s="262"/>
      <c r="EM1780" s="262"/>
      <c r="EN1780" s="262"/>
      <c r="EO1780" s="262"/>
      <c r="EP1780" s="262"/>
      <c r="EQ1780" s="262"/>
      <c r="ER1780" s="262"/>
      <c r="ES1780" s="262"/>
      <c r="ET1780" s="262"/>
      <c r="EU1780" s="262"/>
      <c r="EV1780" s="262"/>
      <c r="EW1780" s="262"/>
      <c r="EX1780" s="262"/>
      <c r="EY1780" s="262"/>
      <c r="EZ1780" s="262"/>
      <c r="FA1780" s="262"/>
      <c r="FB1780" s="262"/>
      <c r="FC1780" s="262"/>
      <c r="FD1780" s="262"/>
      <c r="FE1780" s="262"/>
      <c r="FF1780" s="262"/>
      <c r="FG1780" s="262"/>
      <c r="FH1780" s="262"/>
      <c r="FI1780" s="262"/>
      <c r="FJ1780" s="262"/>
      <c r="FK1780" s="262"/>
      <c r="FL1780" s="262"/>
      <c r="FM1780" s="262"/>
      <c r="FN1780" s="262"/>
      <c r="FO1780" s="262"/>
      <c r="FP1780" s="262"/>
      <c r="FQ1780" s="262"/>
      <c r="FR1780" s="262"/>
      <c r="FS1780" s="262"/>
      <c r="FT1780" s="262"/>
      <c r="FU1780" s="262"/>
      <c r="FV1780" s="262"/>
      <c r="FW1780" s="262"/>
      <c r="FX1780" s="262"/>
      <c r="FY1780" s="262"/>
      <c r="FZ1780" s="262"/>
      <c r="GA1780" s="262"/>
      <c r="GB1780" s="262"/>
      <c r="GC1780" s="262"/>
      <c r="GD1780" s="262"/>
    </row>
    <row r="1781" spans="1:186" s="263" customFormat="1" x14ac:dyDescent="0.2">
      <c r="A1781" s="339" t="s">
        <v>13678</v>
      </c>
      <c r="B1781" s="280" t="s">
        <v>9702</v>
      </c>
      <c r="C1781" s="281" t="s">
        <v>9703</v>
      </c>
      <c r="D1781" s="130" t="s">
        <v>18</v>
      </c>
      <c r="E1781" s="130">
        <v>1</v>
      </c>
      <c r="F1781" s="130"/>
      <c r="G1781" s="282">
        <v>10</v>
      </c>
      <c r="H1781" s="283">
        <v>8.3333333333333332E-3</v>
      </c>
      <c r="I1781" s="358">
        <v>4569.8</v>
      </c>
      <c r="J1781" s="132"/>
      <c r="K1781" s="283"/>
      <c r="L1781" s="284">
        <f>IF(ISNUMBER(I1781),ROUND(H1781*E1781*I1781,2),"")</f>
        <v>38.08</v>
      </c>
      <c r="M1781" s="284">
        <f t="shared" si="32"/>
        <v>1142.4000000000001</v>
      </c>
      <c r="N1781" s="131"/>
      <c r="O1781" s="340"/>
      <c r="P1781" s="262"/>
      <c r="Q1781" s="262"/>
      <c r="R1781" s="262"/>
      <c r="S1781" s="262"/>
      <c r="T1781" s="262"/>
      <c r="U1781" s="262"/>
      <c r="V1781" s="262"/>
      <c r="W1781" s="262"/>
      <c r="X1781" s="262"/>
      <c r="Y1781" s="262"/>
      <c r="Z1781" s="262"/>
      <c r="AA1781" s="262"/>
      <c r="AB1781" s="262"/>
      <c r="AC1781" s="262"/>
      <c r="AD1781" s="262"/>
      <c r="AE1781" s="262"/>
      <c r="AF1781" s="262"/>
      <c r="AG1781" s="262"/>
      <c r="AH1781" s="262"/>
      <c r="AI1781" s="262"/>
      <c r="AJ1781" s="262"/>
      <c r="AK1781" s="262"/>
      <c r="AL1781" s="262"/>
      <c r="AM1781" s="262"/>
      <c r="AN1781" s="262"/>
      <c r="AO1781" s="262"/>
      <c r="AP1781" s="262"/>
      <c r="AQ1781" s="262"/>
      <c r="AR1781" s="262"/>
      <c r="AS1781" s="262"/>
      <c r="AT1781" s="262"/>
      <c r="AU1781" s="262"/>
      <c r="AV1781" s="262"/>
      <c r="AW1781" s="262"/>
      <c r="AX1781" s="262"/>
      <c r="AY1781" s="262"/>
      <c r="AZ1781" s="262"/>
      <c r="BA1781" s="262"/>
      <c r="BB1781" s="262"/>
      <c r="BC1781" s="262"/>
      <c r="BD1781" s="262"/>
      <c r="BE1781" s="262"/>
      <c r="BF1781" s="262"/>
      <c r="BG1781" s="262"/>
      <c r="BH1781" s="262"/>
      <c r="BI1781" s="262"/>
      <c r="BJ1781" s="262"/>
      <c r="BK1781" s="262"/>
      <c r="BL1781" s="262"/>
      <c r="BM1781" s="262"/>
      <c r="BN1781" s="262"/>
      <c r="BO1781" s="262"/>
      <c r="BP1781" s="262"/>
      <c r="BQ1781" s="262"/>
      <c r="BR1781" s="262"/>
      <c r="BS1781" s="262"/>
      <c r="BT1781" s="262"/>
      <c r="BU1781" s="262"/>
      <c r="BV1781" s="262"/>
      <c r="BW1781" s="262"/>
      <c r="BX1781" s="262"/>
      <c r="BY1781" s="262"/>
      <c r="BZ1781" s="262"/>
      <c r="CA1781" s="262"/>
      <c r="CB1781" s="262"/>
      <c r="CC1781" s="262"/>
      <c r="CD1781" s="262"/>
      <c r="CE1781" s="262"/>
      <c r="CF1781" s="262"/>
      <c r="CG1781" s="262"/>
      <c r="CH1781" s="262"/>
      <c r="CI1781" s="262"/>
      <c r="CJ1781" s="262"/>
      <c r="CK1781" s="262"/>
      <c r="CL1781" s="262"/>
      <c r="CM1781" s="262"/>
      <c r="CN1781" s="262"/>
      <c r="CO1781" s="262"/>
      <c r="CP1781" s="262"/>
      <c r="CQ1781" s="262"/>
      <c r="CR1781" s="262"/>
      <c r="CS1781" s="262"/>
      <c r="CT1781" s="262"/>
      <c r="CU1781" s="262"/>
      <c r="CV1781" s="262"/>
      <c r="CW1781" s="262"/>
      <c r="CX1781" s="262"/>
      <c r="CY1781" s="262"/>
      <c r="CZ1781" s="262"/>
      <c r="DA1781" s="262"/>
      <c r="DB1781" s="262"/>
      <c r="DC1781" s="262"/>
      <c r="DD1781" s="262"/>
      <c r="DE1781" s="262"/>
      <c r="DF1781" s="262"/>
      <c r="DG1781" s="262"/>
      <c r="DH1781" s="262"/>
      <c r="DI1781" s="262"/>
      <c r="DJ1781" s="262"/>
      <c r="DK1781" s="262"/>
      <c r="DL1781" s="262"/>
      <c r="DM1781" s="262"/>
      <c r="DN1781" s="262"/>
      <c r="DO1781" s="262"/>
      <c r="DP1781" s="262"/>
      <c r="DQ1781" s="262"/>
      <c r="DR1781" s="262"/>
      <c r="DS1781" s="262"/>
      <c r="DT1781" s="262"/>
      <c r="DU1781" s="262"/>
      <c r="DV1781" s="262"/>
      <c r="DW1781" s="262"/>
      <c r="DX1781" s="262"/>
      <c r="DY1781" s="262"/>
      <c r="DZ1781" s="262"/>
      <c r="EA1781" s="262"/>
      <c r="EB1781" s="262"/>
      <c r="EC1781" s="262"/>
      <c r="ED1781" s="262"/>
      <c r="EE1781" s="262"/>
      <c r="EF1781" s="262"/>
      <c r="EG1781" s="262"/>
      <c r="EH1781" s="262"/>
      <c r="EI1781" s="262"/>
      <c r="EJ1781" s="262"/>
      <c r="EK1781" s="262"/>
      <c r="EL1781" s="262"/>
      <c r="EM1781" s="262"/>
      <c r="EN1781" s="262"/>
      <c r="EO1781" s="262"/>
      <c r="EP1781" s="262"/>
      <c r="EQ1781" s="262"/>
      <c r="ER1781" s="262"/>
      <c r="ES1781" s="262"/>
      <c r="ET1781" s="262"/>
      <c r="EU1781" s="262"/>
      <c r="EV1781" s="262"/>
      <c r="EW1781" s="262"/>
      <c r="EX1781" s="262"/>
      <c r="EY1781" s="262"/>
      <c r="EZ1781" s="262"/>
      <c r="FA1781" s="262"/>
      <c r="FB1781" s="262"/>
      <c r="FC1781" s="262"/>
      <c r="FD1781" s="262"/>
      <c r="FE1781" s="262"/>
      <c r="FF1781" s="262"/>
      <c r="FG1781" s="262"/>
      <c r="FH1781" s="262"/>
      <c r="FI1781" s="262"/>
      <c r="FJ1781" s="262"/>
      <c r="FK1781" s="262"/>
      <c r="FL1781" s="262"/>
      <c r="FM1781" s="262"/>
      <c r="FN1781" s="262"/>
      <c r="FO1781" s="262"/>
      <c r="FP1781" s="262"/>
      <c r="FQ1781" s="262"/>
      <c r="FR1781" s="262"/>
      <c r="FS1781" s="262"/>
      <c r="FT1781" s="262"/>
      <c r="FU1781" s="262"/>
      <c r="FV1781" s="262"/>
      <c r="FW1781" s="262"/>
      <c r="FX1781" s="262"/>
      <c r="FY1781" s="262"/>
      <c r="FZ1781" s="262"/>
      <c r="GA1781" s="262"/>
      <c r="GB1781" s="262"/>
      <c r="GC1781" s="262"/>
      <c r="GD1781" s="262"/>
    </row>
    <row r="1782" spans="1:186" s="263" customFormat="1" x14ac:dyDescent="0.2">
      <c r="A1782" s="339" t="s">
        <v>13679</v>
      </c>
      <c r="B1782" s="280" t="s">
        <v>9704</v>
      </c>
      <c r="C1782" s="281" t="s">
        <v>9705</v>
      </c>
      <c r="D1782" s="130" t="s">
        <v>461</v>
      </c>
      <c r="E1782" s="130">
        <v>1</v>
      </c>
      <c r="F1782" s="130"/>
      <c r="G1782" s="282">
        <v>5</v>
      </c>
      <c r="H1782" s="283">
        <v>1.6666666666666666E-2</v>
      </c>
      <c r="I1782" s="358">
        <v>61.92</v>
      </c>
      <c r="J1782" s="132"/>
      <c r="K1782" s="283"/>
      <c r="L1782" s="284">
        <f>IF(ISNUMBER(I1782),ROUND(H1782*E1782*I1782,2),"")</f>
        <v>1.03</v>
      </c>
      <c r="M1782" s="284">
        <f t="shared" si="32"/>
        <v>30.9</v>
      </c>
      <c r="N1782" s="131"/>
      <c r="O1782" s="340"/>
      <c r="P1782" s="262"/>
      <c r="Q1782" s="262"/>
      <c r="R1782" s="262"/>
      <c r="S1782" s="262"/>
      <c r="T1782" s="262"/>
      <c r="U1782" s="262"/>
      <c r="V1782" s="262"/>
      <c r="W1782" s="262"/>
      <c r="X1782" s="262"/>
      <c r="Y1782" s="262"/>
      <c r="Z1782" s="262"/>
      <c r="AA1782" s="262"/>
      <c r="AB1782" s="262"/>
      <c r="AC1782" s="262"/>
      <c r="AD1782" s="262"/>
      <c r="AE1782" s="262"/>
      <c r="AF1782" s="262"/>
      <c r="AG1782" s="262"/>
      <c r="AH1782" s="262"/>
      <c r="AI1782" s="262"/>
      <c r="AJ1782" s="262"/>
      <c r="AK1782" s="262"/>
      <c r="AL1782" s="262"/>
      <c r="AM1782" s="262"/>
      <c r="AN1782" s="262"/>
      <c r="AO1782" s="262"/>
      <c r="AP1782" s="262"/>
      <c r="AQ1782" s="262"/>
      <c r="AR1782" s="262"/>
      <c r="AS1782" s="262"/>
      <c r="AT1782" s="262"/>
      <c r="AU1782" s="262"/>
      <c r="AV1782" s="262"/>
      <c r="AW1782" s="262"/>
      <c r="AX1782" s="262"/>
      <c r="AY1782" s="262"/>
      <c r="AZ1782" s="262"/>
      <c r="BA1782" s="262"/>
      <c r="BB1782" s="262"/>
      <c r="BC1782" s="262"/>
      <c r="BD1782" s="262"/>
      <c r="BE1782" s="262"/>
      <c r="BF1782" s="262"/>
      <c r="BG1782" s="262"/>
      <c r="BH1782" s="262"/>
      <c r="BI1782" s="262"/>
      <c r="BJ1782" s="262"/>
      <c r="BK1782" s="262"/>
      <c r="BL1782" s="262"/>
      <c r="BM1782" s="262"/>
      <c r="BN1782" s="262"/>
      <c r="BO1782" s="262"/>
      <c r="BP1782" s="262"/>
      <c r="BQ1782" s="262"/>
      <c r="BR1782" s="262"/>
      <c r="BS1782" s="262"/>
      <c r="BT1782" s="262"/>
      <c r="BU1782" s="262"/>
      <c r="BV1782" s="262"/>
      <c r="BW1782" s="262"/>
      <c r="BX1782" s="262"/>
      <c r="BY1782" s="262"/>
      <c r="BZ1782" s="262"/>
      <c r="CA1782" s="262"/>
      <c r="CB1782" s="262"/>
      <c r="CC1782" s="262"/>
      <c r="CD1782" s="262"/>
      <c r="CE1782" s="262"/>
      <c r="CF1782" s="262"/>
      <c r="CG1782" s="262"/>
      <c r="CH1782" s="262"/>
      <c r="CI1782" s="262"/>
      <c r="CJ1782" s="262"/>
      <c r="CK1782" s="262"/>
      <c r="CL1782" s="262"/>
      <c r="CM1782" s="262"/>
      <c r="CN1782" s="262"/>
      <c r="CO1782" s="262"/>
      <c r="CP1782" s="262"/>
      <c r="CQ1782" s="262"/>
      <c r="CR1782" s="262"/>
      <c r="CS1782" s="262"/>
      <c r="CT1782" s="262"/>
      <c r="CU1782" s="262"/>
      <c r="CV1782" s="262"/>
      <c r="CW1782" s="262"/>
      <c r="CX1782" s="262"/>
      <c r="CY1782" s="262"/>
      <c r="CZ1782" s="262"/>
      <c r="DA1782" s="262"/>
      <c r="DB1782" s="262"/>
      <c r="DC1782" s="262"/>
      <c r="DD1782" s="262"/>
      <c r="DE1782" s="262"/>
      <c r="DF1782" s="262"/>
      <c r="DG1782" s="262"/>
      <c r="DH1782" s="262"/>
      <c r="DI1782" s="262"/>
      <c r="DJ1782" s="262"/>
      <c r="DK1782" s="262"/>
      <c r="DL1782" s="262"/>
      <c r="DM1782" s="262"/>
      <c r="DN1782" s="262"/>
      <c r="DO1782" s="262"/>
      <c r="DP1782" s="262"/>
      <c r="DQ1782" s="262"/>
      <c r="DR1782" s="262"/>
      <c r="DS1782" s="262"/>
      <c r="DT1782" s="262"/>
      <c r="DU1782" s="262"/>
      <c r="DV1782" s="262"/>
      <c r="DW1782" s="262"/>
      <c r="DX1782" s="262"/>
      <c r="DY1782" s="262"/>
      <c r="DZ1782" s="262"/>
      <c r="EA1782" s="262"/>
      <c r="EB1782" s="262"/>
      <c r="EC1782" s="262"/>
      <c r="ED1782" s="262"/>
      <c r="EE1782" s="262"/>
      <c r="EF1782" s="262"/>
      <c r="EG1782" s="262"/>
      <c r="EH1782" s="262"/>
      <c r="EI1782" s="262"/>
      <c r="EJ1782" s="262"/>
      <c r="EK1782" s="262"/>
      <c r="EL1782" s="262"/>
      <c r="EM1782" s="262"/>
      <c r="EN1782" s="262"/>
      <c r="EO1782" s="262"/>
      <c r="EP1782" s="262"/>
      <c r="EQ1782" s="262"/>
      <c r="ER1782" s="262"/>
      <c r="ES1782" s="262"/>
      <c r="ET1782" s="262"/>
      <c r="EU1782" s="262"/>
      <c r="EV1782" s="262"/>
      <c r="EW1782" s="262"/>
      <c r="EX1782" s="262"/>
      <c r="EY1782" s="262"/>
      <c r="EZ1782" s="262"/>
      <c r="FA1782" s="262"/>
      <c r="FB1782" s="262"/>
      <c r="FC1782" s="262"/>
      <c r="FD1782" s="262"/>
      <c r="FE1782" s="262"/>
      <c r="FF1782" s="262"/>
      <c r="FG1782" s="262"/>
      <c r="FH1782" s="262"/>
      <c r="FI1782" s="262"/>
      <c r="FJ1782" s="262"/>
      <c r="FK1782" s="262"/>
      <c r="FL1782" s="262"/>
      <c r="FM1782" s="262"/>
      <c r="FN1782" s="262"/>
      <c r="FO1782" s="262"/>
      <c r="FP1782" s="262"/>
      <c r="FQ1782" s="262"/>
      <c r="FR1782" s="262"/>
      <c r="FS1782" s="262"/>
      <c r="FT1782" s="262"/>
      <c r="FU1782" s="262"/>
      <c r="FV1782" s="262"/>
      <c r="FW1782" s="262"/>
      <c r="FX1782" s="262"/>
      <c r="FY1782" s="262"/>
      <c r="FZ1782" s="262"/>
      <c r="GA1782" s="262"/>
      <c r="GB1782" s="262"/>
      <c r="GC1782" s="262"/>
      <c r="GD1782" s="262"/>
    </row>
    <row r="1783" spans="1:186" s="263" customFormat="1" x14ac:dyDescent="0.2">
      <c r="A1783" s="339" t="s">
        <v>13680</v>
      </c>
      <c r="B1783" s="280" t="s">
        <v>9714</v>
      </c>
      <c r="C1783" s="281" t="s">
        <v>9715</v>
      </c>
      <c r="D1783" s="130" t="s">
        <v>18</v>
      </c>
      <c r="E1783" s="130">
        <v>1</v>
      </c>
      <c r="F1783" s="130"/>
      <c r="G1783" s="282">
        <v>5</v>
      </c>
      <c r="H1783" s="283">
        <v>1.6666666666666666E-2</v>
      </c>
      <c r="I1783" s="358">
        <v>5479.29</v>
      </c>
      <c r="J1783" s="132"/>
      <c r="K1783" s="283"/>
      <c r="L1783" s="284">
        <f>IF(ISNUMBER(I1783),ROUND(H1783*E1783*I1783,2),"")</f>
        <v>91.32</v>
      </c>
      <c r="M1783" s="284">
        <f t="shared" si="32"/>
        <v>2739.6</v>
      </c>
      <c r="N1783" s="131"/>
      <c r="O1783" s="340"/>
      <c r="P1783" s="262"/>
      <c r="Q1783" s="262"/>
      <c r="R1783" s="262"/>
      <c r="S1783" s="262"/>
      <c r="T1783" s="262"/>
      <c r="U1783" s="262"/>
      <c r="V1783" s="262"/>
      <c r="W1783" s="262"/>
      <c r="X1783" s="262"/>
      <c r="Y1783" s="262"/>
      <c r="Z1783" s="262"/>
      <c r="AA1783" s="262"/>
      <c r="AB1783" s="262"/>
      <c r="AC1783" s="262"/>
      <c r="AD1783" s="262"/>
      <c r="AE1783" s="262"/>
      <c r="AF1783" s="262"/>
      <c r="AG1783" s="262"/>
      <c r="AH1783" s="262"/>
      <c r="AI1783" s="262"/>
      <c r="AJ1783" s="262"/>
      <c r="AK1783" s="262"/>
      <c r="AL1783" s="262"/>
      <c r="AM1783" s="262"/>
      <c r="AN1783" s="262"/>
      <c r="AO1783" s="262"/>
      <c r="AP1783" s="262"/>
      <c r="AQ1783" s="262"/>
      <c r="AR1783" s="262"/>
      <c r="AS1783" s="262"/>
      <c r="AT1783" s="262"/>
      <c r="AU1783" s="262"/>
      <c r="AV1783" s="262"/>
      <c r="AW1783" s="262"/>
      <c r="AX1783" s="262"/>
      <c r="AY1783" s="262"/>
      <c r="AZ1783" s="262"/>
      <c r="BA1783" s="262"/>
      <c r="BB1783" s="262"/>
      <c r="BC1783" s="262"/>
      <c r="BD1783" s="262"/>
      <c r="BE1783" s="262"/>
      <c r="BF1783" s="262"/>
      <c r="BG1783" s="262"/>
      <c r="BH1783" s="262"/>
      <c r="BI1783" s="262"/>
      <c r="BJ1783" s="262"/>
      <c r="BK1783" s="262"/>
      <c r="BL1783" s="262"/>
      <c r="BM1783" s="262"/>
      <c r="BN1783" s="262"/>
      <c r="BO1783" s="262"/>
      <c r="BP1783" s="262"/>
      <c r="BQ1783" s="262"/>
      <c r="BR1783" s="262"/>
      <c r="BS1783" s="262"/>
      <c r="BT1783" s="262"/>
      <c r="BU1783" s="262"/>
      <c r="BV1783" s="262"/>
      <c r="BW1783" s="262"/>
      <c r="BX1783" s="262"/>
      <c r="BY1783" s="262"/>
      <c r="BZ1783" s="262"/>
      <c r="CA1783" s="262"/>
      <c r="CB1783" s="262"/>
      <c r="CC1783" s="262"/>
      <c r="CD1783" s="262"/>
      <c r="CE1783" s="262"/>
      <c r="CF1783" s="262"/>
      <c r="CG1783" s="262"/>
      <c r="CH1783" s="262"/>
      <c r="CI1783" s="262"/>
      <c r="CJ1783" s="262"/>
      <c r="CK1783" s="262"/>
      <c r="CL1783" s="262"/>
      <c r="CM1783" s="262"/>
      <c r="CN1783" s="262"/>
      <c r="CO1783" s="262"/>
      <c r="CP1783" s="262"/>
      <c r="CQ1783" s="262"/>
      <c r="CR1783" s="262"/>
      <c r="CS1783" s="262"/>
      <c r="CT1783" s="262"/>
      <c r="CU1783" s="262"/>
      <c r="CV1783" s="262"/>
      <c r="CW1783" s="262"/>
      <c r="CX1783" s="262"/>
      <c r="CY1783" s="262"/>
      <c r="CZ1783" s="262"/>
      <c r="DA1783" s="262"/>
      <c r="DB1783" s="262"/>
      <c r="DC1783" s="262"/>
      <c r="DD1783" s="262"/>
      <c r="DE1783" s="262"/>
      <c r="DF1783" s="262"/>
      <c r="DG1783" s="262"/>
      <c r="DH1783" s="262"/>
      <c r="DI1783" s="262"/>
      <c r="DJ1783" s="262"/>
      <c r="DK1783" s="262"/>
      <c r="DL1783" s="262"/>
      <c r="DM1783" s="262"/>
      <c r="DN1783" s="262"/>
      <c r="DO1783" s="262"/>
      <c r="DP1783" s="262"/>
      <c r="DQ1783" s="262"/>
      <c r="DR1783" s="262"/>
      <c r="DS1783" s="262"/>
      <c r="DT1783" s="262"/>
      <c r="DU1783" s="262"/>
      <c r="DV1783" s="262"/>
      <c r="DW1783" s="262"/>
      <c r="DX1783" s="262"/>
      <c r="DY1783" s="262"/>
      <c r="DZ1783" s="262"/>
      <c r="EA1783" s="262"/>
      <c r="EB1783" s="262"/>
      <c r="EC1783" s="262"/>
      <c r="ED1783" s="262"/>
      <c r="EE1783" s="262"/>
      <c r="EF1783" s="262"/>
      <c r="EG1783" s="262"/>
      <c r="EH1783" s="262"/>
      <c r="EI1783" s="262"/>
      <c r="EJ1783" s="262"/>
      <c r="EK1783" s="262"/>
      <c r="EL1783" s="262"/>
      <c r="EM1783" s="262"/>
      <c r="EN1783" s="262"/>
      <c r="EO1783" s="262"/>
      <c r="EP1783" s="262"/>
      <c r="EQ1783" s="262"/>
      <c r="ER1783" s="262"/>
      <c r="ES1783" s="262"/>
      <c r="ET1783" s="262"/>
      <c r="EU1783" s="262"/>
      <c r="EV1783" s="262"/>
      <c r="EW1783" s="262"/>
      <c r="EX1783" s="262"/>
      <c r="EY1783" s="262"/>
      <c r="EZ1783" s="262"/>
      <c r="FA1783" s="262"/>
      <c r="FB1783" s="262"/>
      <c r="FC1783" s="262"/>
      <c r="FD1783" s="262"/>
      <c r="FE1783" s="262"/>
      <c r="FF1783" s="262"/>
      <c r="FG1783" s="262"/>
      <c r="FH1783" s="262"/>
      <c r="FI1783" s="262"/>
      <c r="FJ1783" s="262"/>
      <c r="FK1783" s="262"/>
      <c r="FL1783" s="262"/>
      <c r="FM1783" s="262"/>
      <c r="FN1783" s="262"/>
      <c r="FO1783" s="262"/>
      <c r="FP1783" s="262"/>
      <c r="FQ1783" s="262"/>
      <c r="FR1783" s="262"/>
      <c r="FS1783" s="262"/>
      <c r="FT1783" s="262"/>
      <c r="FU1783" s="262"/>
      <c r="FV1783" s="262"/>
      <c r="FW1783" s="262"/>
      <c r="FX1783" s="262"/>
      <c r="FY1783" s="262"/>
      <c r="FZ1783" s="262"/>
      <c r="GA1783" s="262"/>
      <c r="GB1783" s="262"/>
      <c r="GC1783" s="262"/>
      <c r="GD1783" s="262"/>
    </row>
    <row r="1784" spans="1:186" s="263" customFormat="1" x14ac:dyDescent="0.2">
      <c r="A1784" s="339" t="s">
        <v>13681</v>
      </c>
      <c r="B1784" s="280" t="s">
        <v>9716</v>
      </c>
      <c r="C1784" s="281" t="s">
        <v>9717</v>
      </c>
      <c r="D1784" s="130" t="s">
        <v>18</v>
      </c>
      <c r="E1784" s="130">
        <v>1</v>
      </c>
      <c r="F1784" s="130"/>
      <c r="G1784" s="282">
        <v>10</v>
      </c>
      <c r="H1784" s="283">
        <v>8.3333333333333332E-3</v>
      </c>
      <c r="I1784" s="358">
        <v>1088.55</v>
      </c>
      <c r="J1784" s="132"/>
      <c r="K1784" s="283"/>
      <c r="L1784" s="284">
        <f>IF(ISNUMBER(I1784),ROUND(H1784*E1784*I1784,2),"")</f>
        <v>9.07</v>
      </c>
      <c r="M1784" s="284">
        <f t="shared" si="32"/>
        <v>272.10000000000002</v>
      </c>
      <c r="N1784" s="131"/>
      <c r="O1784" s="340"/>
      <c r="P1784" s="262"/>
      <c r="Q1784" s="262"/>
      <c r="R1784" s="262"/>
      <c r="S1784" s="262"/>
      <c r="T1784" s="262"/>
      <c r="U1784" s="262"/>
      <c r="V1784" s="262"/>
      <c r="W1784" s="262"/>
      <c r="X1784" s="262"/>
      <c r="Y1784" s="262"/>
      <c r="Z1784" s="262"/>
      <c r="AA1784" s="262"/>
      <c r="AB1784" s="262"/>
      <c r="AC1784" s="262"/>
      <c r="AD1784" s="262"/>
      <c r="AE1784" s="262"/>
      <c r="AF1784" s="262"/>
      <c r="AG1784" s="262"/>
      <c r="AH1784" s="262"/>
      <c r="AI1784" s="262"/>
      <c r="AJ1784" s="262"/>
      <c r="AK1784" s="262"/>
      <c r="AL1784" s="262"/>
      <c r="AM1784" s="262"/>
      <c r="AN1784" s="262"/>
      <c r="AO1784" s="262"/>
      <c r="AP1784" s="262"/>
      <c r="AQ1784" s="262"/>
      <c r="AR1784" s="262"/>
      <c r="AS1784" s="262"/>
      <c r="AT1784" s="262"/>
      <c r="AU1784" s="262"/>
      <c r="AV1784" s="262"/>
      <c r="AW1784" s="262"/>
      <c r="AX1784" s="262"/>
      <c r="AY1784" s="262"/>
      <c r="AZ1784" s="262"/>
      <c r="BA1784" s="262"/>
      <c r="BB1784" s="262"/>
      <c r="BC1784" s="262"/>
      <c r="BD1784" s="262"/>
      <c r="BE1784" s="262"/>
      <c r="BF1784" s="262"/>
      <c r="BG1784" s="262"/>
      <c r="BH1784" s="262"/>
      <c r="BI1784" s="262"/>
      <c r="BJ1784" s="262"/>
      <c r="BK1784" s="262"/>
      <c r="BL1784" s="262"/>
      <c r="BM1784" s="262"/>
      <c r="BN1784" s="262"/>
      <c r="BO1784" s="262"/>
      <c r="BP1784" s="262"/>
      <c r="BQ1784" s="262"/>
      <c r="BR1784" s="262"/>
      <c r="BS1784" s="262"/>
      <c r="BT1784" s="262"/>
      <c r="BU1784" s="262"/>
      <c r="BV1784" s="262"/>
      <c r="BW1784" s="262"/>
      <c r="BX1784" s="262"/>
      <c r="BY1784" s="262"/>
      <c r="BZ1784" s="262"/>
      <c r="CA1784" s="262"/>
      <c r="CB1784" s="262"/>
      <c r="CC1784" s="262"/>
      <c r="CD1784" s="262"/>
      <c r="CE1784" s="262"/>
      <c r="CF1784" s="262"/>
      <c r="CG1784" s="262"/>
      <c r="CH1784" s="262"/>
      <c r="CI1784" s="262"/>
      <c r="CJ1784" s="262"/>
      <c r="CK1784" s="262"/>
      <c r="CL1784" s="262"/>
      <c r="CM1784" s="262"/>
      <c r="CN1784" s="262"/>
      <c r="CO1784" s="262"/>
      <c r="CP1784" s="262"/>
      <c r="CQ1784" s="262"/>
      <c r="CR1784" s="262"/>
      <c r="CS1784" s="262"/>
      <c r="CT1784" s="262"/>
      <c r="CU1784" s="262"/>
      <c r="CV1784" s="262"/>
      <c r="CW1784" s="262"/>
      <c r="CX1784" s="262"/>
      <c r="CY1784" s="262"/>
      <c r="CZ1784" s="262"/>
      <c r="DA1784" s="262"/>
      <c r="DB1784" s="262"/>
      <c r="DC1784" s="262"/>
      <c r="DD1784" s="262"/>
      <c r="DE1784" s="262"/>
      <c r="DF1784" s="262"/>
      <c r="DG1784" s="262"/>
      <c r="DH1784" s="262"/>
      <c r="DI1784" s="262"/>
      <c r="DJ1784" s="262"/>
      <c r="DK1784" s="262"/>
      <c r="DL1784" s="262"/>
      <c r="DM1784" s="262"/>
      <c r="DN1784" s="262"/>
      <c r="DO1784" s="262"/>
      <c r="DP1784" s="262"/>
      <c r="DQ1784" s="262"/>
      <c r="DR1784" s="262"/>
      <c r="DS1784" s="262"/>
      <c r="DT1784" s="262"/>
      <c r="DU1784" s="262"/>
      <c r="DV1784" s="262"/>
      <c r="DW1784" s="262"/>
      <c r="DX1784" s="262"/>
      <c r="DY1784" s="262"/>
      <c r="DZ1784" s="262"/>
      <c r="EA1784" s="262"/>
      <c r="EB1784" s="262"/>
      <c r="EC1784" s="262"/>
      <c r="ED1784" s="262"/>
      <c r="EE1784" s="262"/>
      <c r="EF1784" s="262"/>
      <c r="EG1784" s="262"/>
      <c r="EH1784" s="262"/>
      <c r="EI1784" s="262"/>
      <c r="EJ1784" s="262"/>
      <c r="EK1784" s="262"/>
      <c r="EL1784" s="262"/>
      <c r="EM1784" s="262"/>
      <c r="EN1784" s="262"/>
      <c r="EO1784" s="262"/>
      <c r="EP1784" s="262"/>
      <c r="EQ1784" s="262"/>
      <c r="ER1784" s="262"/>
      <c r="ES1784" s="262"/>
      <c r="ET1784" s="262"/>
      <c r="EU1784" s="262"/>
      <c r="EV1784" s="262"/>
      <c r="EW1784" s="262"/>
      <c r="EX1784" s="262"/>
      <c r="EY1784" s="262"/>
      <c r="EZ1784" s="262"/>
      <c r="FA1784" s="262"/>
      <c r="FB1784" s="262"/>
      <c r="FC1784" s="262"/>
      <c r="FD1784" s="262"/>
      <c r="FE1784" s="262"/>
      <c r="FF1784" s="262"/>
      <c r="FG1784" s="262"/>
      <c r="FH1784" s="262"/>
      <c r="FI1784" s="262"/>
      <c r="FJ1784" s="262"/>
      <c r="FK1784" s="262"/>
      <c r="FL1784" s="262"/>
      <c r="FM1784" s="262"/>
      <c r="FN1784" s="262"/>
      <c r="FO1784" s="262"/>
      <c r="FP1784" s="262"/>
      <c r="FQ1784" s="262"/>
      <c r="FR1784" s="262"/>
      <c r="FS1784" s="262"/>
      <c r="FT1784" s="262"/>
      <c r="FU1784" s="262"/>
      <c r="FV1784" s="262"/>
      <c r="FW1784" s="262"/>
      <c r="FX1784" s="262"/>
      <c r="FY1784" s="262"/>
      <c r="FZ1784" s="262"/>
      <c r="GA1784" s="262"/>
      <c r="GB1784" s="262"/>
      <c r="GC1784" s="262"/>
      <c r="GD1784" s="262"/>
    </row>
    <row r="1785" spans="1:186" s="263" customFormat="1" x14ac:dyDescent="0.2">
      <c r="A1785" s="339" t="s">
        <v>13682</v>
      </c>
      <c r="B1785" s="280" t="s">
        <v>9718</v>
      </c>
      <c r="C1785" s="281" t="s">
        <v>9719</v>
      </c>
      <c r="D1785" s="130" t="s">
        <v>18</v>
      </c>
      <c r="E1785" s="130">
        <v>2</v>
      </c>
      <c r="F1785" s="130"/>
      <c r="G1785" s="282">
        <v>5</v>
      </c>
      <c r="H1785" s="283">
        <v>1.6666666666666666E-2</v>
      </c>
      <c r="I1785" s="358">
        <v>243.07</v>
      </c>
      <c r="J1785" s="132"/>
      <c r="K1785" s="283"/>
      <c r="L1785" s="284">
        <f>IF(ISNUMBER(I1785),ROUND(H1785*E1785*I1785,2),"")</f>
        <v>8.1</v>
      </c>
      <c r="M1785" s="284">
        <f t="shared" si="32"/>
        <v>243</v>
      </c>
      <c r="N1785" s="131"/>
      <c r="O1785" s="340"/>
      <c r="P1785" s="262"/>
      <c r="Q1785" s="262"/>
      <c r="R1785" s="262"/>
      <c r="S1785" s="262"/>
      <c r="T1785" s="262"/>
      <c r="U1785" s="262"/>
      <c r="V1785" s="262"/>
      <c r="W1785" s="262"/>
      <c r="X1785" s="262"/>
      <c r="Y1785" s="262"/>
      <c r="Z1785" s="262"/>
      <c r="AA1785" s="262"/>
      <c r="AB1785" s="262"/>
      <c r="AC1785" s="262"/>
      <c r="AD1785" s="262"/>
      <c r="AE1785" s="262"/>
      <c r="AF1785" s="262"/>
      <c r="AG1785" s="262"/>
      <c r="AH1785" s="262"/>
      <c r="AI1785" s="262"/>
      <c r="AJ1785" s="262"/>
      <c r="AK1785" s="262"/>
      <c r="AL1785" s="262"/>
      <c r="AM1785" s="262"/>
      <c r="AN1785" s="262"/>
      <c r="AO1785" s="262"/>
      <c r="AP1785" s="262"/>
      <c r="AQ1785" s="262"/>
      <c r="AR1785" s="262"/>
      <c r="AS1785" s="262"/>
      <c r="AT1785" s="262"/>
      <c r="AU1785" s="262"/>
      <c r="AV1785" s="262"/>
      <c r="AW1785" s="262"/>
      <c r="AX1785" s="262"/>
      <c r="AY1785" s="262"/>
      <c r="AZ1785" s="262"/>
      <c r="BA1785" s="262"/>
      <c r="BB1785" s="262"/>
      <c r="BC1785" s="262"/>
      <c r="BD1785" s="262"/>
      <c r="BE1785" s="262"/>
      <c r="BF1785" s="262"/>
      <c r="BG1785" s="262"/>
      <c r="BH1785" s="262"/>
      <c r="BI1785" s="262"/>
      <c r="BJ1785" s="262"/>
      <c r="BK1785" s="262"/>
      <c r="BL1785" s="262"/>
      <c r="BM1785" s="262"/>
      <c r="BN1785" s="262"/>
      <c r="BO1785" s="262"/>
      <c r="BP1785" s="262"/>
      <c r="BQ1785" s="262"/>
      <c r="BR1785" s="262"/>
      <c r="BS1785" s="262"/>
      <c r="BT1785" s="262"/>
      <c r="BU1785" s="262"/>
      <c r="BV1785" s="262"/>
      <c r="BW1785" s="262"/>
      <c r="BX1785" s="262"/>
      <c r="BY1785" s="262"/>
      <c r="BZ1785" s="262"/>
      <c r="CA1785" s="262"/>
      <c r="CB1785" s="262"/>
      <c r="CC1785" s="262"/>
      <c r="CD1785" s="262"/>
      <c r="CE1785" s="262"/>
      <c r="CF1785" s="262"/>
      <c r="CG1785" s="262"/>
      <c r="CH1785" s="262"/>
      <c r="CI1785" s="262"/>
      <c r="CJ1785" s="262"/>
      <c r="CK1785" s="262"/>
      <c r="CL1785" s="262"/>
      <c r="CM1785" s="262"/>
      <c r="CN1785" s="262"/>
      <c r="CO1785" s="262"/>
      <c r="CP1785" s="262"/>
      <c r="CQ1785" s="262"/>
      <c r="CR1785" s="262"/>
      <c r="CS1785" s="262"/>
      <c r="CT1785" s="262"/>
      <c r="CU1785" s="262"/>
      <c r="CV1785" s="262"/>
      <c r="CW1785" s="262"/>
      <c r="CX1785" s="262"/>
      <c r="CY1785" s="262"/>
      <c r="CZ1785" s="262"/>
      <c r="DA1785" s="262"/>
      <c r="DB1785" s="262"/>
      <c r="DC1785" s="262"/>
      <c r="DD1785" s="262"/>
      <c r="DE1785" s="262"/>
      <c r="DF1785" s="262"/>
      <c r="DG1785" s="262"/>
      <c r="DH1785" s="262"/>
      <c r="DI1785" s="262"/>
      <c r="DJ1785" s="262"/>
      <c r="DK1785" s="262"/>
      <c r="DL1785" s="262"/>
      <c r="DM1785" s="262"/>
      <c r="DN1785" s="262"/>
      <c r="DO1785" s="262"/>
      <c r="DP1785" s="262"/>
      <c r="DQ1785" s="262"/>
      <c r="DR1785" s="262"/>
      <c r="DS1785" s="262"/>
      <c r="DT1785" s="262"/>
      <c r="DU1785" s="262"/>
      <c r="DV1785" s="262"/>
      <c r="DW1785" s="262"/>
      <c r="DX1785" s="262"/>
      <c r="DY1785" s="262"/>
      <c r="DZ1785" s="262"/>
      <c r="EA1785" s="262"/>
      <c r="EB1785" s="262"/>
      <c r="EC1785" s="262"/>
      <c r="ED1785" s="262"/>
      <c r="EE1785" s="262"/>
      <c r="EF1785" s="262"/>
      <c r="EG1785" s="262"/>
      <c r="EH1785" s="262"/>
      <c r="EI1785" s="262"/>
      <c r="EJ1785" s="262"/>
      <c r="EK1785" s="262"/>
      <c r="EL1785" s="262"/>
      <c r="EM1785" s="262"/>
      <c r="EN1785" s="262"/>
      <c r="EO1785" s="262"/>
      <c r="EP1785" s="262"/>
      <c r="EQ1785" s="262"/>
      <c r="ER1785" s="262"/>
      <c r="ES1785" s="262"/>
      <c r="ET1785" s="262"/>
      <c r="EU1785" s="262"/>
      <c r="EV1785" s="262"/>
      <c r="EW1785" s="262"/>
      <c r="EX1785" s="262"/>
      <c r="EY1785" s="262"/>
      <c r="EZ1785" s="262"/>
      <c r="FA1785" s="262"/>
      <c r="FB1785" s="262"/>
      <c r="FC1785" s="262"/>
      <c r="FD1785" s="262"/>
      <c r="FE1785" s="262"/>
      <c r="FF1785" s="262"/>
      <c r="FG1785" s="262"/>
      <c r="FH1785" s="262"/>
      <c r="FI1785" s="262"/>
      <c r="FJ1785" s="262"/>
      <c r="FK1785" s="262"/>
      <c r="FL1785" s="262"/>
      <c r="FM1785" s="262"/>
      <c r="FN1785" s="262"/>
      <c r="FO1785" s="262"/>
      <c r="FP1785" s="262"/>
      <c r="FQ1785" s="262"/>
      <c r="FR1785" s="262"/>
      <c r="FS1785" s="262"/>
      <c r="FT1785" s="262"/>
      <c r="FU1785" s="262"/>
      <c r="FV1785" s="262"/>
      <c r="FW1785" s="262"/>
      <c r="FX1785" s="262"/>
      <c r="FY1785" s="262"/>
      <c r="FZ1785" s="262"/>
      <c r="GA1785" s="262"/>
      <c r="GB1785" s="262"/>
      <c r="GC1785" s="262"/>
      <c r="GD1785" s="262"/>
    </row>
    <row r="1786" spans="1:186" s="263" customFormat="1" x14ac:dyDescent="0.2">
      <c r="A1786" s="339" t="s">
        <v>13683</v>
      </c>
      <c r="B1786" s="280" t="s">
        <v>9720</v>
      </c>
      <c r="C1786" s="281" t="s">
        <v>9721</v>
      </c>
      <c r="D1786" s="130" t="s">
        <v>18</v>
      </c>
      <c r="E1786" s="130">
        <v>1</v>
      </c>
      <c r="F1786" s="130"/>
      <c r="G1786" s="282">
        <v>10</v>
      </c>
      <c r="H1786" s="283">
        <v>8.3333333333333332E-3</v>
      </c>
      <c r="I1786" s="358">
        <v>1419.82</v>
      </c>
      <c r="J1786" s="132"/>
      <c r="K1786" s="283"/>
      <c r="L1786" s="284">
        <f>IF(ISNUMBER(I1786),ROUND(H1786*E1786*I1786,2),"")</f>
        <v>11.83</v>
      </c>
      <c r="M1786" s="284">
        <f t="shared" si="32"/>
        <v>354.9</v>
      </c>
      <c r="N1786" s="131"/>
      <c r="O1786" s="340"/>
      <c r="P1786" s="262"/>
      <c r="Q1786" s="262"/>
      <c r="R1786" s="262"/>
      <c r="S1786" s="262"/>
      <c r="T1786" s="262"/>
      <c r="U1786" s="262"/>
      <c r="V1786" s="262"/>
      <c r="W1786" s="262"/>
      <c r="X1786" s="262"/>
      <c r="Y1786" s="262"/>
      <c r="Z1786" s="262"/>
      <c r="AA1786" s="262"/>
      <c r="AB1786" s="262"/>
      <c r="AC1786" s="262"/>
      <c r="AD1786" s="262"/>
      <c r="AE1786" s="262"/>
      <c r="AF1786" s="262"/>
      <c r="AG1786" s="262"/>
      <c r="AH1786" s="262"/>
      <c r="AI1786" s="262"/>
      <c r="AJ1786" s="262"/>
      <c r="AK1786" s="262"/>
      <c r="AL1786" s="262"/>
      <c r="AM1786" s="262"/>
      <c r="AN1786" s="262"/>
      <c r="AO1786" s="262"/>
      <c r="AP1786" s="262"/>
      <c r="AQ1786" s="262"/>
      <c r="AR1786" s="262"/>
      <c r="AS1786" s="262"/>
      <c r="AT1786" s="262"/>
      <c r="AU1786" s="262"/>
      <c r="AV1786" s="262"/>
      <c r="AW1786" s="262"/>
      <c r="AX1786" s="262"/>
      <c r="AY1786" s="262"/>
      <c r="AZ1786" s="262"/>
      <c r="BA1786" s="262"/>
      <c r="BB1786" s="262"/>
      <c r="BC1786" s="262"/>
      <c r="BD1786" s="262"/>
      <c r="BE1786" s="262"/>
      <c r="BF1786" s="262"/>
      <c r="BG1786" s="262"/>
      <c r="BH1786" s="262"/>
      <c r="BI1786" s="262"/>
      <c r="BJ1786" s="262"/>
      <c r="BK1786" s="262"/>
      <c r="BL1786" s="262"/>
      <c r="BM1786" s="262"/>
      <c r="BN1786" s="262"/>
      <c r="BO1786" s="262"/>
      <c r="BP1786" s="262"/>
      <c r="BQ1786" s="262"/>
      <c r="BR1786" s="262"/>
      <c r="BS1786" s="262"/>
      <c r="BT1786" s="262"/>
      <c r="BU1786" s="262"/>
      <c r="BV1786" s="262"/>
      <c r="BW1786" s="262"/>
      <c r="BX1786" s="262"/>
      <c r="BY1786" s="262"/>
      <c r="BZ1786" s="262"/>
      <c r="CA1786" s="262"/>
      <c r="CB1786" s="262"/>
      <c r="CC1786" s="262"/>
      <c r="CD1786" s="262"/>
      <c r="CE1786" s="262"/>
      <c r="CF1786" s="262"/>
      <c r="CG1786" s="262"/>
      <c r="CH1786" s="262"/>
      <c r="CI1786" s="262"/>
      <c r="CJ1786" s="262"/>
      <c r="CK1786" s="262"/>
      <c r="CL1786" s="262"/>
      <c r="CM1786" s="262"/>
      <c r="CN1786" s="262"/>
      <c r="CO1786" s="262"/>
      <c r="CP1786" s="262"/>
      <c r="CQ1786" s="262"/>
      <c r="CR1786" s="262"/>
      <c r="CS1786" s="262"/>
      <c r="CT1786" s="262"/>
      <c r="CU1786" s="262"/>
      <c r="CV1786" s="262"/>
      <c r="CW1786" s="262"/>
      <c r="CX1786" s="262"/>
      <c r="CY1786" s="262"/>
      <c r="CZ1786" s="262"/>
      <c r="DA1786" s="262"/>
      <c r="DB1786" s="262"/>
      <c r="DC1786" s="262"/>
      <c r="DD1786" s="262"/>
      <c r="DE1786" s="262"/>
      <c r="DF1786" s="262"/>
      <c r="DG1786" s="262"/>
      <c r="DH1786" s="262"/>
      <c r="DI1786" s="262"/>
      <c r="DJ1786" s="262"/>
      <c r="DK1786" s="262"/>
      <c r="DL1786" s="262"/>
      <c r="DM1786" s="262"/>
      <c r="DN1786" s="262"/>
      <c r="DO1786" s="262"/>
      <c r="DP1786" s="262"/>
      <c r="DQ1786" s="262"/>
      <c r="DR1786" s="262"/>
      <c r="DS1786" s="262"/>
      <c r="DT1786" s="262"/>
      <c r="DU1786" s="262"/>
      <c r="DV1786" s="262"/>
      <c r="DW1786" s="262"/>
      <c r="DX1786" s="262"/>
      <c r="DY1786" s="262"/>
      <c r="DZ1786" s="262"/>
      <c r="EA1786" s="262"/>
      <c r="EB1786" s="262"/>
      <c r="EC1786" s="262"/>
      <c r="ED1786" s="262"/>
      <c r="EE1786" s="262"/>
      <c r="EF1786" s="262"/>
      <c r="EG1786" s="262"/>
      <c r="EH1786" s="262"/>
      <c r="EI1786" s="262"/>
      <c r="EJ1786" s="262"/>
      <c r="EK1786" s="262"/>
      <c r="EL1786" s="262"/>
      <c r="EM1786" s="262"/>
      <c r="EN1786" s="262"/>
      <c r="EO1786" s="262"/>
      <c r="EP1786" s="262"/>
      <c r="EQ1786" s="262"/>
      <c r="ER1786" s="262"/>
      <c r="ES1786" s="262"/>
      <c r="ET1786" s="262"/>
      <c r="EU1786" s="262"/>
      <c r="EV1786" s="262"/>
      <c r="EW1786" s="262"/>
      <c r="EX1786" s="262"/>
      <c r="EY1786" s="262"/>
      <c r="EZ1786" s="262"/>
      <c r="FA1786" s="262"/>
      <c r="FB1786" s="262"/>
      <c r="FC1786" s="262"/>
      <c r="FD1786" s="262"/>
      <c r="FE1786" s="262"/>
      <c r="FF1786" s="262"/>
      <c r="FG1786" s="262"/>
      <c r="FH1786" s="262"/>
      <c r="FI1786" s="262"/>
      <c r="FJ1786" s="262"/>
      <c r="FK1786" s="262"/>
      <c r="FL1786" s="262"/>
      <c r="FM1786" s="262"/>
      <c r="FN1786" s="262"/>
      <c r="FO1786" s="262"/>
      <c r="FP1786" s="262"/>
      <c r="FQ1786" s="262"/>
      <c r="FR1786" s="262"/>
      <c r="FS1786" s="262"/>
      <c r="FT1786" s="262"/>
      <c r="FU1786" s="262"/>
      <c r="FV1786" s="262"/>
      <c r="FW1786" s="262"/>
      <c r="FX1786" s="262"/>
      <c r="FY1786" s="262"/>
      <c r="FZ1786" s="262"/>
      <c r="GA1786" s="262"/>
      <c r="GB1786" s="262"/>
      <c r="GC1786" s="262"/>
      <c r="GD1786" s="262"/>
    </row>
    <row r="1787" spans="1:186" s="263" customFormat="1" x14ac:dyDescent="0.2">
      <c r="A1787" s="339" t="s">
        <v>13684</v>
      </c>
      <c r="B1787" s="280" t="s">
        <v>9722</v>
      </c>
      <c r="C1787" s="281" t="s">
        <v>9723</v>
      </c>
      <c r="D1787" s="130" t="s">
        <v>18</v>
      </c>
      <c r="E1787" s="130">
        <v>2</v>
      </c>
      <c r="F1787" s="130"/>
      <c r="G1787" s="282">
        <v>5</v>
      </c>
      <c r="H1787" s="283">
        <v>1.6666666666666666E-2</v>
      </c>
      <c r="I1787" s="358">
        <v>127.6</v>
      </c>
      <c r="J1787" s="132"/>
      <c r="K1787" s="283"/>
      <c r="L1787" s="284">
        <f>IF(ISNUMBER(I1787),ROUND(H1787*E1787*I1787,2),"")</f>
        <v>4.25</v>
      </c>
      <c r="M1787" s="284">
        <f t="shared" si="32"/>
        <v>127.5</v>
      </c>
      <c r="N1787" s="131"/>
      <c r="O1787" s="340"/>
      <c r="P1787" s="262"/>
      <c r="Q1787" s="262"/>
      <c r="R1787" s="262"/>
      <c r="S1787" s="262"/>
      <c r="T1787" s="262"/>
      <c r="U1787" s="262"/>
      <c r="V1787" s="262"/>
      <c r="W1787" s="262"/>
      <c r="X1787" s="262"/>
      <c r="Y1787" s="262"/>
      <c r="Z1787" s="262"/>
      <c r="AA1787" s="262"/>
      <c r="AB1787" s="262"/>
      <c r="AC1787" s="262"/>
      <c r="AD1787" s="262"/>
      <c r="AE1787" s="262"/>
      <c r="AF1787" s="262"/>
      <c r="AG1787" s="262"/>
      <c r="AH1787" s="262"/>
      <c r="AI1787" s="262"/>
      <c r="AJ1787" s="262"/>
      <c r="AK1787" s="262"/>
      <c r="AL1787" s="262"/>
      <c r="AM1787" s="262"/>
      <c r="AN1787" s="262"/>
      <c r="AO1787" s="262"/>
      <c r="AP1787" s="262"/>
      <c r="AQ1787" s="262"/>
      <c r="AR1787" s="262"/>
      <c r="AS1787" s="262"/>
      <c r="AT1787" s="262"/>
      <c r="AU1787" s="262"/>
      <c r="AV1787" s="262"/>
      <c r="AW1787" s="262"/>
      <c r="AX1787" s="262"/>
      <c r="AY1787" s="262"/>
      <c r="AZ1787" s="262"/>
      <c r="BA1787" s="262"/>
      <c r="BB1787" s="262"/>
      <c r="BC1787" s="262"/>
      <c r="BD1787" s="262"/>
      <c r="BE1787" s="262"/>
      <c r="BF1787" s="262"/>
      <c r="BG1787" s="262"/>
      <c r="BH1787" s="262"/>
      <c r="BI1787" s="262"/>
      <c r="BJ1787" s="262"/>
      <c r="BK1787" s="262"/>
      <c r="BL1787" s="262"/>
      <c r="BM1787" s="262"/>
      <c r="BN1787" s="262"/>
      <c r="BO1787" s="262"/>
      <c r="BP1787" s="262"/>
      <c r="BQ1787" s="262"/>
      <c r="BR1787" s="262"/>
      <c r="BS1787" s="262"/>
      <c r="BT1787" s="262"/>
      <c r="BU1787" s="262"/>
      <c r="BV1787" s="262"/>
      <c r="BW1787" s="262"/>
      <c r="BX1787" s="262"/>
      <c r="BY1787" s="262"/>
      <c r="BZ1787" s="262"/>
      <c r="CA1787" s="262"/>
      <c r="CB1787" s="262"/>
      <c r="CC1787" s="262"/>
      <c r="CD1787" s="262"/>
      <c r="CE1787" s="262"/>
      <c r="CF1787" s="262"/>
      <c r="CG1787" s="262"/>
      <c r="CH1787" s="262"/>
      <c r="CI1787" s="262"/>
      <c r="CJ1787" s="262"/>
      <c r="CK1787" s="262"/>
      <c r="CL1787" s="262"/>
      <c r="CM1787" s="262"/>
      <c r="CN1787" s="262"/>
      <c r="CO1787" s="262"/>
      <c r="CP1787" s="262"/>
      <c r="CQ1787" s="262"/>
      <c r="CR1787" s="262"/>
      <c r="CS1787" s="262"/>
      <c r="CT1787" s="262"/>
      <c r="CU1787" s="262"/>
      <c r="CV1787" s="262"/>
      <c r="CW1787" s="262"/>
      <c r="CX1787" s="262"/>
      <c r="CY1787" s="262"/>
      <c r="CZ1787" s="262"/>
      <c r="DA1787" s="262"/>
      <c r="DB1787" s="262"/>
      <c r="DC1787" s="262"/>
      <c r="DD1787" s="262"/>
      <c r="DE1787" s="262"/>
      <c r="DF1787" s="262"/>
      <c r="DG1787" s="262"/>
      <c r="DH1787" s="262"/>
      <c r="DI1787" s="262"/>
      <c r="DJ1787" s="262"/>
      <c r="DK1787" s="262"/>
      <c r="DL1787" s="262"/>
      <c r="DM1787" s="262"/>
      <c r="DN1787" s="262"/>
      <c r="DO1787" s="262"/>
      <c r="DP1787" s="262"/>
      <c r="DQ1787" s="262"/>
      <c r="DR1787" s="262"/>
      <c r="DS1787" s="262"/>
      <c r="DT1787" s="262"/>
      <c r="DU1787" s="262"/>
      <c r="DV1787" s="262"/>
      <c r="DW1787" s="262"/>
      <c r="DX1787" s="262"/>
      <c r="DY1787" s="262"/>
      <c r="DZ1787" s="262"/>
      <c r="EA1787" s="262"/>
      <c r="EB1787" s="262"/>
      <c r="EC1787" s="262"/>
      <c r="ED1787" s="262"/>
      <c r="EE1787" s="262"/>
      <c r="EF1787" s="262"/>
      <c r="EG1787" s="262"/>
      <c r="EH1787" s="262"/>
      <c r="EI1787" s="262"/>
      <c r="EJ1787" s="262"/>
      <c r="EK1787" s="262"/>
      <c r="EL1787" s="262"/>
      <c r="EM1787" s="262"/>
      <c r="EN1787" s="262"/>
      <c r="EO1787" s="262"/>
      <c r="EP1787" s="262"/>
      <c r="EQ1787" s="262"/>
      <c r="ER1787" s="262"/>
      <c r="ES1787" s="262"/>
      <c r="ET1787" s="262"/>
      <c r="EU1787" s="262"/>
      <c r="EV1787" s="262"/>
      <c r="EW1787" s="262"/>
      <c r="EX1787" s="262"/>
      <c r="EY1787" s="262"/>
      <c r="EZ1787" s="262"/>
      <c r="FA1787" s="262"/>
      <c r="FB1787" s="262"/>
      <c r="FC1787" s="262"/>
      <c r="FD1787" s="262"/>
      <c r="FE1787" s="262"/>
      <c r="FF1787" s="262"/>
      <c r="FG1787" s="262"/>
      <c r="FH1787" s="262"/>
      <c r="FI1787" s="262"/>
      <c r="FJ1787" s="262"/>
      <c r="FK1787" s="262"/>
      <c r="FL1787" s="262"/>
      <c r="FM1787" s="262"/>
      <c r="FN1787" s="262"/>
      <c r="FO1787" s="262"/>
      <c r="FP1787" s="262"/>
      <c r="FQ1787" s="262"/>
      <c r="FR1787" s="262"/>
      <c r="FS1787" s="262"/>
      <c r="FT1787" s="262"/>
      <c r="FU1787" s="262"/>
      <c r="FV1787" s="262"/>
      <c r="FW1787" s="262"/>
      <c r="FX1787" s="262"/>
      <c r="FY1787" s="262"/>
      <c r="FZ1787" s="262"/>
      <c r="GA1787" s="262"/>
      <c r="GB1787" s="262"/>
      <c r="GC1787" s="262"/>
      <c r="GD1787" s="262"/>
    </row>
    <row r="1788" spans="1:186" s="263" customFormat="1" x14ac:dyDescent="0.2">
      <c r="A1788" s="339" t="s">
        <v>13685</v>
      </c>
      <c r="B1788" s="280" t="s">
        <v>9724</v>
      </c>
      <c r="C1788" s="281" t="s">
        <v>9725</v>
      </c>
      <c r="D1788" s="130" t="s">
        <v>18</v>
      </c>
      <c r="E1788" s="130">
        <v>1</v>
      </c>
      <c r="F1788" s="130"/>
      <c r="G1788" s="282">
        <v>5</v>
      </c>
      <c r="H1788" s="283">
        <v>1.6666666666666666E-2</v>
      </c>
      <c r="I1788" s="358">
        <v>268.45</v>
      </c>
      <c r="J1788" s="132"/>
      <c r="K1788" s="283"/>
      <c r="L1788" s="284">
        <f>IF(ISNUMBER(I1788),ROUND(H1788*E1788*I1788,2),"")</f>
        <v>4.47</v>
      </c>
      <c r="M1788" s="284">
        <f t="shared" si="32"/>
        <v>134.1</v>
      </c>
      <c r="N1788" s="131"/>
      <c r="O1788" s="340"/>
      <c r="P1788" s="262"/>
      <c r="Q1788" s="262"/>
      <c r="R1788" s="262"/>
      <c r="S1788" s="262"/>
      <c r="T1788" s="262"/>
      <c r="U1788" s="262"/>
      <c r="V1788" s="262"/>
      <c r="W1788" s="262"/>
      <c r="X1788" s="262"/>
      <c r="Y1788" s="262"/>
      <c r="Z1788" s="262"/>
      <c r="AA1788" s="262"/>
      <c r="AB1788" s="262"/>
      <c r="AC1788" s="262"/>
      <c r="AD1788" s="262"/>
      <c r="AE1788" s="262"/>
      <c r="AF1788" s="262"/>
      <c r="AG1788" s="262"/>
      <c r="AH1788" s="262"/>
      <c r="AI1788" s="262"/>
      <c r="AJ1788" s="262"/>
      <c r="AK1788" s="262"/>
      <c r="AL1788" s="262"/>
      <c r="AM1788" s="262"/>
      <c r="AN1788" s="262"/>
      <c r="AO1788" s="262"/>
      <c r="AP1788" s="262"/>
      <c r="AQ1788" s="262"/>
      <c r="AR1788" s="262"/>
      <c r="AS1788" s="262"/>
      <c r="AT1788" s="262"/>
      <c r="AU1788" s="262"/>
      <c r="AV1788" s="262"/>
      <c r="AW1788" s="262"/>
      <c r="AX1788" s="262"/>
      <c r="AY1788" s="262"/>
      <c r="AZ1788" s="262"/>
      <c r="BA1788" s="262"/>
      <c r="BB1788" s="262"/>
      <c r="BC1788" s="262"/>
      <c r="BD1788" s="262"/>
      <c r="BE1788" s="262"/>
      <c r="BF1788" s="262"/>
      <c r="BG1788" s="262"/>
      <c r="BH1788" s="262"/>
      <c r="BI1788" s="262"/>
      <c r="BJ1788" s="262"/>
      <c r="BK1788" s="262"/>
      <c r="BL1788" s="262"/>
      <c r="BM1788" s="262"/>
      <c r="BN1788" s="262"/>
      <c r="BO1788" s="262"/>
      <c r="BP1788" s="262"/>
      <c r="BQ1788" s="262"/>
      <c r="BR1788" s="262"/>
      <c r="BS1788" s="262"/>
      <c r="BT1788" s="262"/>
      <c r="BU1788" s="262"/>
      <c r="BV1788" s="262"/>
      <c r="BW1788" s="262"/>
      <c r="BX1788" s="262"/>
      <c r="BY1788" s="262"/>
      <c r="BZ1788" s="262"/>
      <c r="CA1788" s="262"/>
      <c r="CB1788" s="262"/>
      <c r="CC1788" s="262"/>
      <c r="CD1788" s="262"/>
      <c r="CE1788" s="262"/>
      <c r="CF1788" s="262"/>
      <c r="CG1788" s="262"/>
      <c r="CH1788" s="262"/>
      <c r="CI1788" s="262"/>
      <c r="CJ1788" s="262"/>
      <c r="CK1788" s="262"/>
      <c r="CL1788" s="262"/>
      <c r="CM1788" s="262"/>
      <c r="CN1788" s="262"/>
      <c r="CO1788" s="262"/>
      <c r="CP1788" s="262"/>
      <c r="CQ1788" s="262"/>
      <c r="CR1788" s="262"/>
      <c r="CS1788" s="262"/>
      <c r="CT1788" s="262"/>
      <c r="CU1788" s="262"/>
      <c r="CV1788" s="262"/>
      <c r="CW1788" s="262"/>
      <c r="CX1788" s="262"/>
      <c r="CY1788" s="262"/>
      <c r="CZ1788" s="262"/>
      <c r="DA1788" s="262"/>
      <c r="DB1788" s="262"/>
      <c r="DC1788" s="262"/>
      <c r="DD1788" s="262"/>
      <c r="DE1788" s="262"/>
      <c r="DF1788" s="262"/>
      <c r="DG1788" s="262"/>
      <c r="DH1788" s="262"/>
      <c r="DI1788" s="262"/>
      <c r="DJ1788" s="262"/>
      <c r="DK1788" s="262"/>
      <c r="DL1788" s="262"/>
      <c r="DM1788" s="262"/>
      <c r="DN1788" s="262"/>
      <c r="DO1788" s="262"/>
      <c r="DP1788" s="262"/>
      <c r="DQ1788" s="262"/>
      <c r="DR1788" s="262"/>
      <c r="DS1788" s="262"/>
      <c r="DT1788" s="262"/>
      <c r="DU1788" s="262"/>
      <c r="DV1788" s="262"/>
      <c r="DW1788" s="262"/>
      <c r="DX1788" s="262"/>
      <c r="DY1788" s="262"/>
      <c r="DZ1788" s="262"/>
      <c r="EA1788" s="262"/>
      <c r="EB1788" s="262"/>
      <c r="EC1788" s="262"/>
      <c r="ED1788" s="262"/>
      <c r="EE1788" s="262"/>
      <c r="EF1788" s="262"/>
      <c r="EG1788" s="262"/>
      <c r="EH1788" s="262"/>
      <c r="EI1788" s="262"/>
      <c r="EJ1788" s="262"/>
      <c r="EK1788" s="262"/>
      <c r="EL1788" s="262"/>
      <c r="EM1788" s="262"/>
      <c r="EN1788" s="262"/>
      <c r="EO1788" s="262"/>
      <c r="EP1788" s="262"/>
      <c r="EQ1788" s="262"/>
      <c r="ER1788" s="262"/>
      <c r="ES1788" s="262"/>
      <c r="ET1788" s="262"/>
      <c r="EU1788" s="262"/>
      <c r="EV1788" s="262"/>
      <c r="EW1788" s="262"/>
      <c r="EX1788" s="262"/>
      <c r="EY1788" s="262"/>
      <c r="EZ1788" s="262"/>
      <c r="FA1788" s="262"/>
      <c r="FB1788" s="262"/>
      <c r="FC1788" s="262"/>
      <c r="FD1788" s="262"/>
      <c r="FE1788" s="262"/>
      <c r="FF1788" s="262"/>
      <c r="FG1788" s="262"/>
      <c r="FH1788" s="262"/>
      <c r="FI1788" s="262"/>
      <c r="FJ1788" s="262"/>
      <c r="FK1788" s="262"/>
      <c r="FL1788" s="262"/>
      <c r="FM1788" s="262"/>
      <c r="FN1788" s="262"/>
      <c r="FO1788" s="262"/>
      <c r="FP1788" s="262"/>
      <c r="FQ1788" s="262"/>
      <c r="FR1788" s="262"/>
      <c r="FS1788" s="262"/>
      <c r="FT1788" s="262"/>
      <c r="FU1788" s="262"/>
      <c r="FV1788" s="262"/>
      <c r="FW1788" s="262"/>
      <c r="FX1788" s="262"/>
      <c r="FY1788" s="262"/>
      <c r="FZ1788" s="262"/>
      <c r="GA1788" s="262"/>
      <c r="GB1788" s="262"/>
      <c r="GC1788" s="262"/>
      <c r="GD1788" s="262"/>
    </row>
    <row r="1789" spans="1:186" s="263" customFormat="1" x14ac:dyDescent="0.2">
      <c r="A1789" s="339" t="s">
        <v>13686</v>
      </c>
      <c r="B1789" s="280" t="s">
        <v>9730</v>
      </c>
      <c r="C1789" s="281" t="s">
        <v>9731</v>
      </c>
      <c r="D1789" s="130" t="s">
        <v>18</v>
      </c>
      <c r="E1789" s="130">
        <v>1</v>
      </c>
      <c r="F1789" s="130"/>
      <c r="G1789" s="282">
        <v>5</v>
      </c>
      <c r="H1789" s="283">
        <v>1.6666666666666666E-2</v>
      </c>
      <c r="I1789" s="358">
        <v>1217.95</v>
      </c>
      <c r="J1789" s="132"/>
      <c r="K1789" s="283"/>
      <c r="L1789" s="284">
        <f>IF(ISNUMBER(I1789),ROUND(H1789*E1789*I1789,2),"")</f>
        <v>20.3</v>
      </c>
      <c r="M1789" s="284">
        <f t="shared" si="32"/>
        <v>609</v>
      </c>
      <c r="N1789" s="131"/>
      <c r="O1789" s="340"/>
      <c r="P1789" s="262"/>
      <c r="Q1789" s="262"/>
      <c r="R1789" s="262"/>
      <c r="S1789" s="262"/>
      <c r="T1789" s="262"/>
      <c r="U1789" s="262"/>
      <c r="V1789" s="262"/>
      <c r="W1789" s="262"/>
      <c r="X1789" s="262"/>
      <c r="Y1789" s="262"/>
      <c r="Z1789" s="262"/>
      <c r="AA1789" s="262"/>
      <c r="AB1789" s="262"/>
      <c r="AC1789" s="262"/>
      <c r="AD1789" s="262"/>
      <c r="AE1789" s="262"/>
      <c r="AF1789" s="262"/>
      <c r="AG1789" s="262"/>
      <c r="AH1789" s="262"/>
      <c r="AI1789" s="262"/>
      <c r="AJ1789" s="262"/>
      <c r="AK1789" s="262"/>
      <c r="AL1789" s="262"/>
      <c r="AM1789" s="262"/>
      <c r="AN1789" s="262"/>
      <c r="AO1789" s="262"/>
      <c r="AP1789" s="262"/>
      <c r="AQ1789" s="262"/>
      <c r="AR1789" s="262"/>
      <c r="AS1789" s="262"/>
      <c r="AT1789" s="262"/>
      <c r="AU1789" s="262"/>
      <c r="AV1789" s="262"/>
      <c r="AW1789" s="262"/>
      <c r="AX1789" s="262"/>
      <c r="AY1789" s="262"/>
      <c r="AZ1789" s="262"/>
      <c r="BA1789" s="262"/>
      <c r="BB1789" s="262"/>
      <c r="BC1789" s="262"/>
      <c r="BD1789" s="262"/>
      <c r="BE1789" s="262"/>
      <c r="BF1789" s="262"/>
      <c r="BG1789" s="262"/>
      <c r="BH1789" s="262"/>
      <c r="BI1789" s="262"/>
      <c r="BJ1789" s="262"/>
      <c r="BK1789" s="262"/>
      <c r="BL1789" s="262"/>
      <c r="BM1789" s="262"/>
      <c r="BN1789" s="262"/>
      <c r="BO1789" s="262"/>
      <c r="BP1789" s="262"/>
      <c r="BQ1789" s="262"/>
      <c r="BR1789" s="262"/>
      <c r="BS1789" s="262"/>
      <c r="BT1789" s="262"/>
      <c r="BU1789" s="262"/>
      <c r="BV1789" s="262"/>
      <c r="BW1789" s="262"/>
      <c r="BX1789" s="262"/>
      <c r="BY1789" s="262"/>
      <c r="BZ1789" s="262"/>
      <c r="CA1789" s="262"/>
      <c r="CB1789" s="262"/>
      <c r="CC1789" s="262"/>
      <c r="CD1789" s="262"/>
      <c r="CE1789" s="262"/>
      <c r="CF1789" s="262"/>
      <c r="CG1789" s="262"/>
      <c r="CH1789" s="262"/>
      <c r="CI1789" s="262"/>
      <c r="CJ1789" s="262"/>
      <c r="CK1789" s="262"/>
      <c r="CL1789" s="262"/>
      <c r="CM1789" s="262"/>
      <c r="CN1789" s="262"/>
      <c r="CO1789" s="262"/>
      <c r="CP1789" s="262"/>
      <c r="CQ1789" s="262"/>
      <c r="CR1789" s="262"/>
      <c r="CS1789" s="262"/>
      <c r="CT1789" s="262"/>
      <c r="CU1789" s="262"/>
      <c r="CV1789" s="262"/>
      <c r="CW1789" s="262"/>
      <c r="CX1789" s="262"/>
      <c r="CY1789" s="262"/>
      <c r="CZ1789" s="262"/>
      <c r="DA1789" s="262"/>
      <c r="DB1789" s="262"/>
      <c r="DC1789" s="262"/>
      <c r="DD1789" s="262"/>
      <c r="DE1789" s="262"/>
      <c r="DF1789" s="262"/>
      <c r="DG1789" s="262"/>
      <c r="DH1789" s="262"/>
      <c r="DI1789" s="262"/>
      <c r="DJ1789" s="262"/>
      <c r="DK1789" s="262"/>
      <c r="DL1789" s="262"/>
      <c r="DM1789" s="262"/>
      <c r="DN1789" s="262"/>
      <c r="DO1789" s="262"/>
      <c r="DP1789" s="262"/>
      <c r="DQ1789" s="262"/>
      <c r="DR1789" s="262"/>
      <c r="DS1789" s="262"/>
      <c r="DT1789" s="262"/>
      <c r="DU1789" s="262"/>
      <c r="DV1789" s="262"/>
      <c r="DW1789" s="262"/>
      <c r="DX1789" s="262"/>
      <c r="DY1789" s="262"/>
      <c r="DZ1789" s="262"/>
      <c r="EA1789" s="262"/>
      <c r="EB1789" s="262"/>
      <c r="EC1789" s="262"/>
      <c r="ED1789" s="262"/>
      <c r="EE1789" s="262"/>
      <c r="EF1789" s="262"/>
      <c r="EG1789" s="262"/>
      <c r="EH1789" s="262"/>
      <c r="EI1789" s="262"/>
      <c r="EJ1789" s="262"/>
      <c r="EK1789" s="262"/>
      <c r="EL1789" s="262"/>
      <c r="EM1789" s="262"/>
      <c r="EN1789" s="262"/>
      <c r="EO1789" s="262"/>
      <c r="EP1789" s="262"/>
      <c r="EQ1789" s="262"/>
      <c r="ER1789" s="262"/>
      <c r="ES1789" s="262"/>
      <c r="ET1789" s="262"/>
      <c r="EU1789" s="262"/>
      <c r="EV1789" s="262"/>
      <c r="EW1789" s="262"/>
      <c r="EX1789" s="262"/>
      <c r="EY1789" s="262"/>
      <c r="EZ1789" s="262"/>
      <c r="FA1789" s="262"/>
      <c r="FB1789" s="262"/>
      <c r="FC1789" s="262"/>
      <c r="FD1789" s="262"/>
      <c r="FE1789" s="262"/>
      <c r="FF1789" s="262"/>
      <c r="FG1789" s="262"/>
      <c r="FH1789" s="262"/>
      <c r="FI1789" s="262"/>
      <c r="FJ1789" s="262"/>
      <c r="FK1789" s="262"/>
      <c r="FL1789" s="262"/>
      <c r="FM1789" s="262"/>
      <c r="FN1789" s="262"/>
      <c r="FO1789" s="262"/>
      <c r="FP1789" s="262"/>
      <c r="FQ1789" s="262"/>
      <c r="FR1789" s="262"/>
      <c r="FS1789" s="262"/>
      <c r="FT1789" s="262"/>
      <c r="FU1789" s="262"/>
      <c r="FV1789" s="262"/>
      <c r="FW1789" s="262"/>
      <c r="FX1789" s="262"/>
      <c r="FY1789" s="262"/>
      <c r="FZ1789" s="262"/>
      <c r="GA1789" s="262"/>
      <c r="GB1789" s="262"/>
      <c r="GC1789" s="262"/>
      <c r="GD1789" s="262"/>
    </row>
    <row r="1790" spans="1:186" s="263" customFormat="1" x14ac:dyDescent="0.2">
      <c r="A1790" s="339" t="s">
        <v>13687</v>
      </c>
      <c r="B1790" s="280" t="s">
        <v>9732</v>
      </c>
      <c r="C1790" s="281" t="s">
        <v>9733</v>
      </c>
      <c r="D1790" s="130" t="s">
        <v>18</v>
      </c>
      <c r="E1790" s="130">
        <v>1</v>
      </c>
      <c r="F1790" s="130"/>
      <c r="G1790" s="282">
        <v>5</v>
      </c>
      <c r="H1790" s="283">
        <v>1.6666666666666666E-2</v>
      </c>
      <c r="I1790" s="358">
        <v>1185.73</v>
      </c>
      <c r="J1790" s="132"/>
      <c r="K1790" s="283"/>
      <c r="L1790" s="284">
        <f>IF(ISNUMBER(I1790),ROUND(H1790*E1790*I1790,2),"")</f>
        <v>19.760000000000002</v>
      </c>
      <c r="M1790" s="284">
        <f t="shared" si="32"/>
        <v>592.79999999999995</v>
      </c>
      <c r="N1790" s="131"/>
      <c r="O1790" s="340"/>
      <c r="P1790" s="262"/>
      <c r="Q1790" s="262"/>
      <c r="R1790" s="262"/>
      <c r="S1790" s="262"/>
      <c r="T1790" s="262"/>
      <c r="U1790" s="262"/>
      <c r="V1790" s="262"/>
      <c r="W1790" s="262"/>
      <c r="X1790" s="262"/>
      <c r="Y1790" s="262"/>
      <c r="Z1790" s="262"/>
      <c r="AA1790" s="262"/>
      <c r="AB1790" s="262"/>
      <c r="AC1790" s="262"/>
      <c r="AD1790" s="262"/>
      <c r="AE1790" s="262"/>
      <c r="AF1790" s="262"/>
      <c r="AG1790" s="262"/>
      <c r="AH1790" s="262"/>
      <c r="AI1790" s="262"/>
      <c r="AJ1790" s="262"/>
      <c r="AK1790" s="262"/>
      <c r="AL1790" s="262"/>
      <c r="AM1790" s="262"/>
      <c r="AN1790" s="262"/>
      <c r="AO1790" s="262"/>
      <c r="AP1790" s="262"/>
      <c r="AQ1790" s="262"/>
      <c r="AR1790" s="262"/>
      <c r="AS1790" s="262"/>
      <c r="AT1790" s="262"/>
      <c r="AU1790" s="262"/>
      <c r="AV1790" s="262"/>
      <c r="AW1790" s="262"/>
      <c r="AX1790" s="262"/>
      <c r="AY1790" s="262"/>
      <c r="AZ1790" s="262"/>
      <c r="BA1790" s="262"/>
      <c r="BB1790" s="262"/>
      <c r="BC1790" s="262"/>
      <c r="BD1790" s="262"/>
      <c r="BE1790" s="262"/>
      <c r="BF1790" s="262"/>
      <c r="BG1790" s="262"/>
      <c r="BH1790" s="262"/>
      <c r="BI1790" s="262"/>
      <c r="BJ1790" s="262"/>
      <c r="BK1790" s="262"/>
      <c r="BL1790" s="262"/>
      <c r="BM1790" s="262"/>
      <c r="BN1790" s="262"/>
      <c r="BO1790" s="262"/>
      <c r="BP1790" s="262"/>
      <c r="BQ1790" s="262"/>
      <c r="BR1790" s="262"/>
      <c r="BS1790" s="262"/>
      <c r="BT1790" s="262"/>
      <c r="BU1790" s="262"/>
      <c r="BV1790" s="262"/>
      <c r="BW1790" s="262"/>
      <c r="BX1790" s="262"/>
      <c r="BY1790" s="262"/>
      <c r="BZ1790" s="262"/>
      <c r="CA1790" s="262"/>
      <c r="CB1790" s="262"/>
      <c r="CC1790" s="262"/>
      <c r="CD1790" s="262"/>
      <c r="CE1790" s="262"/>
      <c r="CF1790" s="262"/>
      <c r="CG1790" s="262"/>
      <c r="CH1790" s="262"/>
      <c r="CI1790" s="262"/>
      <c r="CJ1790" s="262"/>
      <c r="CK1790" s="262"/>
      <c r="CL1790" s="262"/>
      <c r="CM1790" s="262"/>
      <c r="CN1790" s="262"/>
      <c r="CO1790" s="262"/>
      <c r="CP1790" s="262"/>
      <c r="CQ1790" s="262"/>
      <c r="CR1790" s="262"/>
      <c r="CS1790" s="262"/>
      <c r="CT1790" s="262"/>
      <c r="CU1790" s="262"/>
      <c r="CV1790" s="262"/>
      <c r="CW1790" s="262"/>
      <c r="CX1790" s="262"/>
      <c r="CY1790" s="262"/>
      <c r="CZ1790" s="262"/>
      <c r="DA1790" s="262"/>
      <c r="DB1790" s="262"/>
      <c r="DC1790" s="262"/>
      <c r="DD1790" s="262"/>
      <c r="DE1790" s="262"/>
      <c r="DF1790" s="262"/>
      <c r="DG1790" s="262"/>
      <c r="DH1790" s="262"/>
      <c r="DI1790" s="262"/>
      <c r="DJ1790" s="262"/>
      <c r="DK1790" s="262"/>
      <c r="DL1790" s="262"/>
      <c r="DM1790" s="262"/>
      <c r="DN1790" s="262"/>
      <c r="DO1790" s="262"/>
      <c r="DP1790" s="262"/>
      <c r="DQ1790" s="262"/>
      <c r="DR1790" s="262"/>
      <c r="DS1790" s="262"/>
      <c r="DT1790" s="262"/>
      <c r="DU1790" s="262"/>
      <c r="DV1790" s="262"/>
      <c r="DW1790" s="262"/>
      <c r="DX1790" s="262"/>
      <c r="DY1790" s="262"/>
      <c r="DZ1790" s="262"/>
      <c r="EA1790" s="262"/>
      <c r="EB1790" s="262"/>
      <c r="EC1790" s="262"/>
      <c r="ED1790" s="262"/>
      <c r="EE1790" s="262"/>
      <c r="EF1790" s="262"/>
      <c r="EG1790" s="262"/>
      <c r="EH1790" s="262"/>
      <c r="EI1790" s="262"/>
      <c r="EJ1790" s="262"/>
      <c r="EK1790" s="262"/>
      <c r="EL1790" s="262"/>
      <c r="EM1790" s="262"/>
      <c r="EN1790" s="262"/>
      <c r="EO1790" s="262"/>
      <c r="EP1790" s="262"/>
      <c r="EQ1790" s="262"/>
      <c r="ER1790" s="262"/>
      <c r="ES1790" s="262"/>
      <c r="ET1790" s="262"/>
      <c r="EU1790" s="262"/>
      <c r="EV1790" s="262"/>
      <c r="EW1790" s="262"/>
      <c r="EX1790" s="262"/>
      <c r="EY1790" s="262"/>
      <c r="EZ1790" s="262"/>
      <c r="FA1790" s="262"/>
      <c r="FB1790" s="262"/>
      <c r="FC1790" s="262"/>
      <c r="FD1790" s="262"/>
      <c r="FE1790" s="262"/>
      <c r="FF1790" s="262"/>
      <c r="FG1790" s="262"/>
      <c r="FH1790" s="262"/>
      <c r="FI1790" s="262"/>
      <c r="FJ1790" s="262"/>
      <c r="FK1790" s="262"/>
      <c r="FL1790" s="262"/>
      <c r="FM1790" s="262"/>
      <c r="FN1790" s="262"/>
      <c r="FO1790" s="262"/>
      <c r="FP1790" s="262"/>
      <c r="FQ1790" s="262"/>
      <c r="FR1790" s="262"/>
      <c r="FS1790" s="262"/>
      <c r="FT1790" s="262"/>
      <c r="FU1790" s="262"/>
      <c r="FV1790" s="262"/>
      <c r="FW1790" s="262"/>
      <c r="FX1790" s="262"/>
      <c r="FY1790" s="262"/>
      <c r="FZ1790" s="262"/>
      <c r="GA1790" s="262"/>
      <c r="GB1790" s="262"/>
      <c r="GC1790" s="262"/>
      <c r="GD1790" s="262"/>
    </row>
    <row r="1791" spans="1:186" s="279" customFormat="1" ht="15" x14ac:dyDescent="0.25">
      <c r="A1791" s="342" t="s">
        <v>13688</v>
      </c>
      <c r="B1791" s="343"/>
      <c r="C1791" s="344" t="s">
        <v>13689</v>
      </c>
      <c r="D1791" s="345"/>
      <c r="E1791" s="345"/>
      <c r="F1791" s="345"/>
      <c r="G1791" s="346"/>
      <c r="H1791" s="347"/>
      <c r="I1791" s="345"/>
      <c r="J1791" s="348"/>
      <c r="K1791" s="345"/>
      <c r="L1791" s="345"/>
      <c r="M1791" s="348">
        <f>SUBTOTAL(109,M1792:M1794)</f>
        <v>60316.2</v>
      </c>
      <c r="N1791" s="345"/>
      <c r="O1791" s="349"/>
      <c r="P1791" s="262"/>
      <c r="Q1791" s="262"/>
      <c r="R1791" s="262"/>
      <c r="S1791" s="262"/>
      <c r="T1791" s="262"/>
      <c r="U1791" s="262"/>
      <c r="V1791" s="262"/>
      <c r="W1791" s="262"/>
      <c r="X1791" s="262"/>
      <c r="Y1791" s="262"/>
      <c r="Z1791" s="262"/>
      <c r="AA1791" s="262"/>
      <c r="AB1791" s="262"/>
      <c r="AC1791" s="262"/>
      <c r="AD1791" s="262"/>
      <c r="AE1791" s="262"/>
      <c r="AF1791" s="262"/>
      <c r="AG1791" s="262"/>
      <c r="AH1791" s="262"/>
      <c r="AI1791" s="262"/>
      <c r="AJ1791" s="262"/>
      <c r="AK1791" s="262"/>
      <c r="AL1791" s="262"/>
      <c r="AM1791" s="262"/>
      <c r="AN1791" s="262"/>
      <c r="AO1791" s="262"/>
      <c r="AP1791" s="262"/>
      <c r="AQ1791" s="262"/>
      <c r="AR1791" s="262"/>
      <c r="AS1791" s="262"/>
      <c r="AT1791" s="262"/>
      <c r="AU1791" s="262"/>
      <c r="AV1791" s="262"/>
      <c r="AW1791" s="262"/>
      <c r="AX1791" s="262"/>
      <c r="AY1791" s="262"/>
      <c r="AZ1791" s="262"/>
      <c r="BA1791" s="262"/>
      <c r="BB1791" s="262"/>
      <c r="BC1791" s="262"/>
      <c r="BD1791" s="262"/>
      <c r="BE1791" s="262"/>
      <c r="BF1791" s="262"/>
      <c r="BG1791" s="262"/>
      <c r="BH1791" s="262"/>
      <c r="BI1791" s="262"/>
      <c r="BJ1791" s="262"/>
      <c r="BK1791" s="262"/>
      <c r="BL1791" s="262"/>
      <c r="BM1791" s="262"/>
      <c r="BN1791" s="262"/>
      <c r="BO1791" s="262"/>
      <c r="BP1791" s="262"/>
      <c r="BQ1791" s="262"/>
      <c r="BR1791" s="262"/>
      <c r="BS1791" s="262"/>
      <c r="BT1791" s="262"/>
      <c r="BU1791" s="262"/>
      <c r="BV1791" s="262"/>
      <c r="BW1791" s="262"/>
      <c r="BX1791" s="262"/>
      <c r="BY1791" s="262"/>
      <c r="BZ1791" s="262"/>
      <c r="CA1791" s="262"/>
      <c r="CB1791" s="262"/>
      <c r="CC1791" s="262"/>
      <c r="CD1791" s="262"/>
      <c r="CE1791" s="262"/>
      <c r="CF1791" s="262"/>
      <c r="CG1791" s="262"/>
      <c r="CH1791" s="262"/>
      <c r="CI1791" s="262"/>
      <c r="CJ1791" s="262"/>
      <c r="CK1791" s="262"/>
      <c r="CL1791" s="262"/>
      <c r="CM1791" s="262"/>
      <c r="CN1791" s="262"/>
      <c r="CO1791" s="262"/>
      <c r="CP1791" s="262"/>
      <c r="CQ1791" s="262"/>
      <c r="CR1791" s="262"/>
      <c r="CS1791" s="262"/>
      <c r="CT1791" s="262"/>
      <c r="CU1791" s="262"/>
      <c r="CV1791" s="262"/>
      <c r="CW1791" s="262"/>
      <c r="CX1791" s="262"/>
      <c r="CY1791" s="262"/>
      <c r="CZ1791" s="262"/>
      <c r="DA1791" s="262"/>
      <c r="DB1791" s="262"/>
      <c r="DC1791" s="262"/>
      <c r="DD1791" s="262"/>
      <c r="DE1791" s="262"/>
      <c r="DF1791" s="262"/>
      <c r="DG1791" s="262"/>
      <c r="DH1791" s="262"/>
      <c r="DI1791" s="262"/>
      <c r="DJ1791" s="262"/>
      <c r="DK1791" s="262"/>
      <c r="DL1791" s="262"/>
      <c r="DM1791" s="262"/>
      <c r="DN1791" s="262"/>
      <c r="DO1791" s="262"/>
      <c r="DP1791" s="262"/>
      <c r="DQ1791" s="262"/>
      <c r="DR1791" s="262"/>
      <c r="DS1791" s="262"/>
      <c r="DT1791" s="262"/>
      <c r="DU1791" s="262"/>
      <c r="DV1791" s="262"/>
      <c r="DW1791" s="262"/>
      <c r="DX1791" s="262"/>
      <c r="DY1791" s="262"/>
      <c r="DZ1791" s="262"/>
      <c r="EA1791" s="262"/>
      <c r="EB1791" s="262"/>
      <c r="EC1791" s="262"/>
      <c r="ED1791" s="262"/>
      <c r="EE1791" s="262"/>
      <c r="EF1791" s="262"/>
      <c r="EG1791" s="262"/>
      <c r="EH1791" s="262"/>
      <c r="EI1791" s="262"/>
      <c r="EJ1791" s="262"/>
      <c r="EK1791" s="262"/>
      <c r="EL1791" s="262"/>
      <c r="EM1791" s="262"/>
      <c r="EN1791" s="262"/>
      <c r="EO1791" s="262"/>
      <c r="EP1791" s="262"/>
      <c r="EQ1791" s="262"/>
      <c r="ER1791" s="262"/>
      <c r="ES1791" s="262"/>
      <c r="ET1791" s="262"/>
      <c r="EU1791" s="262"/>
      <c r="EV1791" s="262"/>
      <c r="EW1791" s="262"/>
      <c r="EX1791" s="262"/>
      <c r="EY1791" s="262"/>
      <c r="EZ1791" s="262"/>
      <c r="FA1791" s="262"/>
      <c r="FB1791" s="262"/>
      <c r="FC1791" s="262"/>
      <c r="FD1791" s="262"/>
      <c r="FE1791" s="262"/>
      <c r="FF1791" s="262"/>
      <c r="FG1791" s="262"/>
      <c r="FH1791" s="262"/>
      <c r="FI1791" s="262"/>
      <c r="FJ1791" s="262"/>
      <c r="FK1791" s="262"/>
      <c r="FL1791" s="262"/>
      <c r="FM1791" s="262"/>
      <c r="FN1791" s="262"/>
      <c r="FO1791" s="262"/>
      <c r="FP1791" s="262"/>
      <c r="FQ1791" s="262"/>
      <c r="FR1791" s="262"/>
      <c r="FS1791" s="262"/>
      <c r="FT1791" s="262"/>
      <c r="FU1791" s="262"/>
      <c r="FV1791" s="262"/>
      <c r="FW1791" s="262"/>
      <c r="FX1791" s="262"/>
      <c r="FY1791" s="262"/>
      <c r="FZ1791" s="262"/>
      <c r="GA1791" s="262"/>
      <c r="GB1791" s="262"/>
      <c r="GC1791" s="262"/>
      <c r="GD1791" s="262"/>
    </row>
    <row r="1792" spans="1:186" s="279" customFormat="1" ht="15" x14ac:dyDescent="0.25">
      <c r="A1792" s="350" t="s">
        <v>13690</v>
      </c>
      <c r="B1792" s="351"/>
      <c r="C1792" s="352" t="s">
        <v>13691</v>
      </c>
      <c r="D1792" s="353"/>
      <c r="E1792" s="353"/>
      <c r="F1792" s="353"/>
      <c r="G1792" s="354"/>
      <c r="H1792" s="355"/>
      <c r="I1792" s="353"/>
      <c r="J1792" s="356"/>
      <c r="K1792" s="353"/>
      <c r="L1792" s="353"/>
      <c r="M1792" s="356">
        <f>SUBTOTAL(109,M1793:M1794)</f>
        <v>60316.2</v>
      </c>
      <c r="N1792" s="353"/>
      <c r="O1792" s="357"/>
      <c r="P1792" s="262"/>
      <c r="Q1792" s="262"/>
      <c r="R1792" s="262"/>
      <c r="S1792" s="262"/>
      <c r="T1792" s="262"/>
      <c r="U1792" s="262"/>
      <c r="V1792" s="262"/>
      <c r="W1792" s="262"/>
      <c r="X1792" s="262"/>
      <c r="Y1792" s="262"/>
      <c r="Z1792" s="262"/>
      <c r="AA1792" s="262"/>
      <c r="AB1792" s="262"/>
      <c r="AC1792" s="262"/>
      <c r="AD1792" s="262"/>
      <c r="AE1792" s="262"/>
      <c r="AF1792" s="262"/>
      <c r="AG1792" s="262"/>
      <c r="AH1792" s="262"/>
      <c r="AI1792" s="262"/>
      <c r="AJ1792" s="262"/>
      <c r="AK1792" s="262"/>
      <c r="AL1792" s="262"/>
      <c r="AM1792" s="262"/>
      <c r="AN1792" s="262"/>
      <c r="AO1792" s="262"/>
      <c r="AP1792" s="262"/>
      <c r="AQ1792" s="262"/>
      <c r="AR1792" s="262"/>
      <c r="AS1792" s="262"/>
      <c r="AT1792" s="262"/>
      <c r="AU1792" s="262"/>
      <c r="AV1792" s="262"/>
      <c r="AW1792" s="262"/>
      <c r="AX1792" s="262"/>
      <c r="AY1792" s="262"/>
      <c r="AZ1792" s="262"/>
      <c r="BA1792" s="262"/>
      <c r="BB1792" s="262"/>
      <c r="BC1792" s="262"/>
      <c r="BD1792" s="262"/>
      <c r="BE1792" s="262"/>
      <c r="BF1792" s="262"/>
      <c r="BG1792" s="262"/>
      <c r="BH1792" s="262"/>
      <c r="BI1792" s="262"/>
      <c r="BJ1792" s="262"/>
      <c r="BK1792" s="262"/>
      <c r="BL1792" s="262"/>
      <c r="BM1792" s="262"/>
      <c r="BN1792" s="262"/>
      <c r="BO1792" s="262"/>
      <c r="BP1792" s="262"/>
      <c r="BQ1792" s="262"/>
      <c r="BR1792" s="262"/>
      <c r="BS1792" s="262"/>
      <c r="BT1792" s="262"/>
      <c r="BU1792" s="262"/>
      <c r="BV1792" s="262"/>
      <c r="BW1792" s="262"/>
      <c r="BX1792" s="262"/>
      <c r="BY1792" s="262"/>
      <c r="BZ1792" s="262"/>
      <c r="CA1792" s="262"/>
      <c r="CB1792" s="262"/>
      <c r="CC1792" s="262"/>
      <c r="CD1792" s="262"/>
      <c r="CE1792" s="262"/>
      <c r="CF1792" s="262"/>
      <c r="CG1792" s="262"/>
      <c r="CH1792" s="262"/>
      <c r="CI1792" s="262"/>
      <c r="CJ1792" s="262"/>
      <c r="CK1792" s="262"/>
      <c r="CL1792" s="262"/>
      <c r="CM1792" s="262"/>
      <c r="CN1792" s="262"/>
      <c r="CO1792" s="262"/>
      <c r="CP1792" s="262"/>
      <c r="CQ1792" s="262"/>
      <c r="CR1792" s="262"/>
      <c r="CS1792" s="262"/>
      <c r="CT1792" s="262"/>
      <c r="CU1792" s="262"/>
      <c r="CV1792" s="262"/>
      <c r="CW1792" s="262"/>
      <c r="CX1792" s="262"/>
      <c r="CY1792" s="262"/>
      <c r="CZ1792" s="262"/>
      <c r="DA1792" s="262"/>
      <c r="DB1792" s="262"/>
      <c r="DC1792" s="262"/>
      <c r="DD1792" s="262"/>
      <c r="DE1792" s="262"/>
      <c r="DF1792" s="262"/>
      <c r="DG1792" s="262"/>
      <c r="DH1792" s="262"/>
      <c r="DI1792" s="262"/>
      <c r="DJ1792" s="262"/>
      <c r="DK1792" s="262"/>
      <c r="DL1792" s="262"/>
      <c r="DM1792" s="262"/>
      <c r="DN1792" s="262"/>
      <c r="DO1792" s="262"/>
      <c r="DP1792" s="262"/>
      <c r="DQ1792" s="262"/>
      <c r="DR1792" s="262"/>
      <c r="DS1792" s="262"/>
      <c r="DT1792" s="262"/>
      <c r="DU1792" s="262"/>
      <c r="DV1792" s="262"/>
      <c r="DW1792" s="262"/>
      <c r="DX1792" s="262"/>
      <c r="DY1792" s="262"/>
      <c r="DZ1792" s="262"/>
      <c r="EA1792" s="262"/>
      <c r="EB1792" s="262"/>
      <c r="EC1792" s="262"/>
      <c r="ED1792" s="262"/>
      <c r="EE1792" s="262"/>
      <c r="EF1792" s="262"/>
      <c r="EG1792" s="262"/>
      <c r="EH1792" s="262"/>
      <c r="EI1792" s="262"/>
      <c r="EJ1792" s="262"/>
      <c r="EK1792" s="262"/>
      <c r="EL1792" s="262"/>
      <c r="EM1792" s="262"/>
      <c r="EN1792" s="262"/>
      <c r="EO1792" s="262"/>
      <c r="EP1792" s="262"/>
      <c r="EQ1792" s="262"/>
      <c r="ER1792" s="262"/>
      <c r="ES1792" s="262"/>
      <c r="ET1792" s="262"/>
      <c r="EU1792" s="262"/>
      <c r="EV1792" s="262"/>
      <c r="EW1792" s="262"/>
      <c r="EX1792" s="262"/>
      <c r="EY1792" s="262"/>
      <c r="EZ1792" s="262"/>
      <c r="FA1792" s="262"/>
      <c r="FB1792" s="262"/>
      <c r="FC1792" s="262"/>
      <c r="FD1792" s="262"/>
      <c r="FE1792" s="262"/>
      <c r="FF1792" s="262"/>
      <c r="FG1792" s="262"/>
      <c r="FH1792" s="262"/>
      <c r="FI1792" s="262"/>
      <c r="FJ1792" s="262"/>
      <c r="FK1792" s="262"/>
      <c r="FL1792" s="262"/>
      <c r="FM1792" s="262"/>
      <c r="FN1792" s="262"/>
      <c r="FO1792" s="262"/>
      <c r="FP1792" s="262"/>
      <c r="FQ1792" s="262"/>
      <c r="FR1792" s="262"/>
      <c r="FS1792" s="262"/>
      <c r="FT1792" s="262"/>
      <c r="FU1792" s="262"/>
      <c r="FV1792" s="262"/>
      <c r="FW1792" s="262"/>
      <c r="FX1792" s="262"/>
      <c r="FY1792" s="262"/>
      <c r="FZ1792" s="262"/>
      <c r="GA1792" s="262"/>
      <c r="GB1792" s="262"/>
      <c r="GC1792" s="262"/>
      <c r="GD1792" s="262"/>
    </row>
    <row r="1793" spans="1:186" s="263" customFormat="1" x14ac:dyDescent="0.2">
      <c r="A1793" s="339" t="s">
        <v>13692</v>
      </c>
      <c r="B1793" s="280" t="s">
        <v>4726</v>
      </c>
      <c r="C1793" s="281" t="s">
        <v>4727</v>
      </c>
      <c r="D1793" s="130" t="s">
        <v>18</v>
      </c>
      <c r="E1793" s="130">
        <v>1</v>
      </c>
      <c r="F1793" s="130"/>
      <c r="G1793" s="282">
        <v>4</v>
      </c>
      <c r="H1793" s="283">
        <v>2.0833333333333332E-2</v>
      </c>
      <c r="I1793" s="358">
        <v>51443.8</v>
      </c>
      <c r="J1793" s="132"/>
      <c r="K1793" s="283"/>
      <c r="L1793" s="284">
        <f>IF(ISNUMBER(I1793),ROUND(H1793*E1793*I1793,2),"")</f>
        <v>1071.75</v>
      </c>
      <c r="M1793" s="284">
        <f t="shared" si="32"/>
        <v>32152.5</v>
      </c>
      <c r="N1793" s="131"/>
      <c r="O1793" s="340"/>
      <c r="P1793" s="262"/>
      <c r="Q1793" s="262"/>
      <c r="R1793" s="262"/>
      <c r="S1793" s="262"/>
      <c r="T1793" s="262"/>
      <c r="U1793" s="262"/>
      <c r="V1793" s="262"/>
      <c r="W1793" s="262"/>
      <c r="X1793" s="262"/>
      <c r="Y1793" s="262"/>
      <c r="Z1793" s="262"/>
      <c r="AA1793" s="262"/>
      <c r="AB1793" s="262"/>
      <c r="AC1793" s="262"/>
      <c r="AD1793" s="262"/>
      <c r="AE1793" s="262"/>
      <c r="AF1793" s="262"/>
      <c r="AG1793" s="262"/>
      <c r="AH1793" s="262"/>
      <c r="AI1793" s="262"/>
      <c r="AJ1793" s="262"/>
      <c r="AK1793" s="262"/>
      <c r="AL1793" s="262"/>
      <c r="AM1793" s="262"/>
      <c r="AN1793" s="262"/>
      <c r="AO1793" s="262"/>
      <c r="AP1793" s="262"/>
      <c r="AQ1793" s="262"/>
      <c r="AR1793" s="262"/>
      <c r="AS1793" s="262"/>
      <c r="AT1793" s="262"/>
      <c r="AU1793" s="262"/>
      <c r="AV1793" s="262"/>
      <c r="AW1793" s="262"/>
      <c r="AX1793" s="262"/>
      <c r="AY1793" s="262"/>
      <c r="AZ1793" s="262"/>
      <c r="BA1793" s="262"/>
      <c r="BB1793" s="262"/>
      <c r="BC1793" s="262"/>
      <c r="BD1793" s="262"/>
      <c r="BE1793" s="262"/>
      <c r="BF1793" s="262"/>
      <c r="BG1793" s="262"/>
      <c r="BH1793" s="262"/>
      <c r="BI1793" s="262"/>
      <c r="BJ1793" s="262"/>
      <c r="BK1793" s="262"/>
      <c r="BL1793" s="262"/>
      <c r="BM1793" s="262"/>
      <c r="BN1793" s="262"/>
      <c r="BO1793" s="262"/>
      <c r="BP1793" s="262"/>
      <c r="BQ1793" s="262"/>
      <c r="BR1793" s="262"/>
      <c r="BS1793" s="262"/>
      <c r="BT1793" s="262"/>
      <c r="BU1793" s="262"/>
      <c r="BV1793" s="262"/>
      <c r="BW1793" s="262"/>
      <c r="BX1793" s="262"/>
      <c r="BY1793" s="262"/>
      <c r="BZ1793" s="262"/>
      <c r="CA1793" s="262"/>
      <c r="CB1793" s="262"/>
      <c r="CC1793" s="262"/>
      <c r="CD1793" s="262"/>
      <c r="CE1793" s="262"/>
      <c r="CF1793" s="262"/>
      <c r="CG1793" s="262"/>
      <c r="CH1793" s="262"/>
      <c r="CI1793" s="262"/>
      <c r="CJ1793" s="262"/>
      <c r="CK1793" s="262"/>
      <c r="CL1793" s="262"/>
      <c r="CM1793" s="262"/>
      <c r="CN1793" s="262"/>
      <c r="CO1793" s="262"/>
      <c r="CP1793" s="262"/>
      <c r="CQ1793" s="262"/>
      <c r="CR1793" s="262"/>
      <c r="CS1793" s="262"/>
      <c r="CT1793" s="262"/>
      <c r="CU1793" s="262"/>
      <c r="CV1793" s="262"/>
      <c r="CW1793" s="262"/>
      <c r="CX1793" s="262"/>
      <c r="CY1793" s="262"/>
      <c r="CZ1793" s="262"/>
      <c r="DA1793" s="262"/>
      <c r="DB1793" s="262"/>
      <c r="DC1793" s="262"/>
      <c r="DD1793" s="262"/>
      <c r="DE1793" s="262"/>
      <c r="DF1793" s="262"/>
      <c r="DG1793" s="262"/>
      <c r="DH1793" s="262"/>
      <c r="DI1793" s="262"/>
      <c r="DJ1793" s="262"/>
      <c r="DK1793" s="262"/>
      <c r="DL1793" s="262"/>
      <c r="DM1793" s="262"/>
      <c r="DN1793" s="262"/>
      <c r="DO1793" s="262"/>
      <c r="DP1793" s="262"/>
      <c r="DQ1793" s="262"/>
      <c r="DR1793" s="262"/>
      <c r="DS1793" s="262"/>
      <c r="DT1793" s="262"/>
      <c r="DU1793" s="262"/>
      <c r="DV1793" s="262"/>
      <c r="DW1793" s="262"/>
      <c r="DX1793" s="262"/>
      <c r="DY1793" s="262"/>
      <c r="DZ1793" s="262"/>
      <c r="EA1793" s="262"/>
      <c r="EB1793" s="262"/>
      <c r="EC1793" s="262"/>
      <c r="ED1793" s="262"/>
      <c r="EE1793" s="262"/>
      <c r="EF1793" s="262"/>
      <c r="EG1793" s="262"/>
      <c r="EH1793" s="262"/>
      <c r="EI1793" s="262"/>
      <c r="EJ1793" s="262"/>
      <c r="EK1793" s="262"/>
      <c r="EL1793" s="262"/>
      <c r="EM1793" s="262"/>
      <c r="EN1793" s="262"/>
      <c r="EO1793" s="262"/>
      <c r="EP1793" s="262"/>
      <c r="EQ1793" s="262"/>
      <c r="ER1793" s="262"/>
      <c r="ES1793" s="262"/>
      <c r="ET1793" s="262"/>
      <c r="EU1793" s="262"/>
      <c r="EV1793" s="262"/>
      <c r="EW1793" s="262"/>
      <c r="EX1793" s="262"/>
      <c r="EY1793" s="262"/>
      <c r="EZ1793" s="262"/>
      <c r="FA1793" s="262"/>
      <c r="FB1793" s="262"/>
      <c r="FC1793" s="262"/>
      <c r="FD1793" s="262"/>
      <c r="FE1793" s="262"/>
      <c r="FF1793" s="262"/>
      <c r="FG1793" s="262"/>
      <c r="FH1793" s="262"/>
      <c r="FI1793" s="262"/>
      <c r="FJ1793" s="262"/>
      <c r="FK1793" s="262"/>
      <c r="FL1793" s="262"/>
      <c r="FM1793" s="262"/>
      <c r="FN1793" s="262"/>
      <c r="FO1793" s="262"/>
      <c r="FP1793" s="262"/>
      <c r="FQ1793" s="262"/>
      <c r="FR1793" s="262"/>
      <c r="FS1793" s="262"/>
      <c r="FT1793" s="262"/>
      <c r="FU1793" s="262"/>
      <c r="FV1793" s="262"/>
      <c r="FW1793" s="262"/>
      <c r="FX1793" s="262"/>
      <c r="FY1793" s="262"/>
      <c r="FZ1793" s="262"/>
      <c r="GA1793" s="262"/>
      <c r="GB1793" s="262"/>
      <c r="GC1793" s="262"/>
      <c r="GD1793" s="262"/>
    </row>
    <row r="1794" spans="1:186" s="263" customFormat="1" ht="13.5" thickBot="1" x14ac:dyDescent="0.25">
      <c r="A1794" s="339" t="s">
        <v>13693</v>
      </c>
      <c r="B1794" s="280" t="s">
        <v>7153</v>
      </c>
      <c r="C1794" s="281" t="s">
        <v>7154</v>
      </c>
      <c r="D1794" s="130" t="s">
        <v>18</v>
      </c>
      <c r="E1794" s="130">
        <v>1</v>
      </c>
      <c r="F1794" s="130"/>
      <c r="G1794" s="282">
        <v>5</v>
      </c>
      <c r="H1794" s="283">
        <v>1.6666666666666666E-2</v>
      </c>
      <c r="I1794" s="358">
        <v>56327.42</v>
      </c>
      <c r="J1794" s="132"/>
      <c r="K1794" s="283"/>
      <c r="L1794" s="284">
        <f>IF(ISNUMBER(I1794),ROUND(H1794*E1794*I1794,2),"")</f>
        <v>938.79</v>
      </c>
      <c r="M1794" s="284">
        <f t="shared" si="32"/>
        <v>28163.7</v>
      </c>
      <c r="N1794" s="131"/>
      <c r="O1794" s="340"/>
      <c r="P1794" s="262"/>
      <c r="Q1794" s="262"/>
      <c r="R1794" s="262"/>
      <c r="S1794" s="262"/>
      <c r="T1794" s="262"/>
      <c r="U1794" s="262"/>
      <c r="V1794" s="262"/>
      <c r="W1794" s="262"/>
      <c r="X1794" s="262"/>
      <c r="Y1794" s="262"/>
      <c r="Z1794" s="262"/>
      <c r="AA1794" s="262"/>
      <c r="AB1794" s="262"/>
      <c r="AC1794" s="262"/>
      <c r="AD1794" s="262"/>
      <c r="AE1794" s="262"/>
      <c r="AF1794" s="262"/>
      <c r="AG1794" s="262"/>
      <c r="AH1794" s="262"/>
      <c r="AI1794" s="262"/>
      <c r="AJ1794" s="262"/>
      <c r="AK1794" s="262"/>
      <c r="AL1794" s="262"/>
      <c r="AM1794" s="262"/>
      <c r="AN1794" s="262"/>
      <c r="AO1794" s="262"/>
      <c r="AP1794" s="262"/>
      <c r="AQ1794" s="262"/>
      <c r="AR1794" s="262"/>
      <c r="AS1794" s="262"/>
      <c r="AT1794" s="262"/>
      <c r="AU1794" s="262"/>
      <c r="AV1794" s="262"/>
      <c r="AW1794" s="262"/>
      <c r="AX1794" s="262"/>
      <c r="AY1794" s="262"/>
      <c r="AZ1794" s="262"/>
      <c r="BA1794" s="262"/>
      <c r="BB1794" s="262"/>
      <c r="BC1794" s="262"/>
      <c r="BD1794" s="262"/>
      <c r="BE1794" s="262"/>
      <c r="BF1794" s="262"/>
      <c r="BG1794" s="262"/>
      <c r="BH1794" s="262"/>
      <c r="BI1794" s="262"/>
      <c r="BJ1794" s="262"/>
      <c r="BK1794" s="262"/>
      <c r="BL1794" s="262"/>
      <c r="BM1794" s="262"/>
      <c r="BN1794" s="262"/>
      <c r="BO1794" s="262"/>
      <c r="BP1794" s="262"/>
      <c r="BQ1794" s="262"/>
      <c r="BR1794" s="262"/>
      <c r="BS1794" s="262"/>
      <c r="BT1794" s="262"/>
      <c r="BU1794" s="262"/>
      <c r="BV1794" s="262"/>
      <c r="BW1794" s="262"/>
      <c r="BX1794" s="262"/>
      <c r="BY1794" s="262"/>
      <c r="BZ1794" s="262"/>
      <c r="CA1794" s="262"/>
      <c r="CB1794" s="262"/>
      <c r="CC1794" s="262"/>
      <c r="CD1794" s="262"/>
      <c r="CE1794" s="262"/>
      <c r="CF1794" s="262"/>
      <c r="CG1794" s="262"/>
      <c r="CH1794" s="262"/>
      <c r="CI1794" s="262"/>
      <c r="CJ1794" s="262"/>
      <c r="CK1794" s="262"/>
      <c r="CL1794" s="262"/>
      <c r="CM1794" s="262"/>
      <c r="CN1794" s="262"/>
      <c r="CO1794" s="262"/>
      <c r="CP1794" s="262"/>
      <c r="CQ1794" s="262"/>
      <c r="CR1794" s="262"/>
      <c r="CS1794" s="262"/>
      <c r="CT1794" s="262"/>
      <c r="CU1794" s="262"/>
      <c r="CV1794" s="262"/>
      <c r="CW1794" s="262"/>
      <c r="CX1794" s="262"/>
      <c r="CY1794" s="262"/>
      <c r="CZ1794" s="262"/>
      <c r="DA1794" s="262"/>
      <c r="DB1794" s="262"/>
      <c r="DC1794" s="262"/>
      <c r="DD1794" s="262"/>
      <c r="DE1794" s="262"/>
      <c r="DF1794" s="262"/>
      <c r="DG1794" s="262"/>
      <c r="DH1794" s="262"/>
      <c r="DI1794" s="262"/>
      <c r="DJ1794" s="262"/>
      <c r="DK1794" s="262"/>
      <c r="DL1794" s="262"/>
      <c r="DM1794" s="262"/>
      <c r="DN1794" s="262"/>
      <c r="DO1794" s="262"/>
      <c r="DP1794" s="262"/>
      <c r="DQ1794" s="262"/>
      <c r="DR1794" s="262"/>
      <c r="DS1794" s="262"/>
      <c r="DT1794" s="262"/>
      <c r="DU1794" s="262"/>
      <c r="DV1794" s="262"/>
      <c r="DW1794" s="262"/>
      <c r="DX1794" s="262"/>
      <c r="DY1794" s="262"/>
      <c r="DZ1794" s="262"/>
      <c r="EA1794" s="262"/>
      <c r="EB1794" s="262"/>
      <c r="EC1794" s="262"/>
      <c r="ED1794" s="262"/>
      <c r="EE1794" s="262"/>
      <c r="EF1794" s="262"/>
      <c r="EG1794" s="262"/>
      <c r="EH1794" s="262"/>
      <c r="EI1794" s="262"/>
      <c r="EJ1794" s="262"/>
      <c r="EK1794" s="262"/>
      <c r="EL1794" s="262"/>
      <c r="EM1794" s="262"/>
      <c r="EN1794" s="262"/>
      <c r="EO1794" s="262"/>
      <c r="EP1794" s="262"/>
      <c r="EQ1794" s="262"/>
      <c r="ER1794" s="262"/>
      <c r="ES1794" s="262"/>
      <c r="ET1794" s="262"/>
      <c r="EU1794" s="262"/>
      <c r="EV1794" s="262"/>
      <c r="EW1794" s="262"/>
      <c r="EX1794" s="262"/>
      <c r="EY1794" s="262"/>
      <c r="EZ1794" s="262"/>
      <c r="FA1794" s="262"/>
      <c r="FB1794" s="262"/>
      <c r="FC1794" s="262"/>
      <c r="FD1794" s="262"/>
      <c r="FE1794" s="262"/>
      <c r="FF1794" s="262"/>
      <c r="FG1794" s="262"/>
      <c r="FH1794" s="262"/>
      <c r="FI1794" s="262"/>
      <c r="FJ1794" s="262"/>
      <c r="FK1794" s="262"/>
      <c r="FL1794" s="262"/>
      <c r="FM1794" s="262"/>
      <c r="FN1794" s="262"/>
      <c r="FO1794" s="262"/>
      <c r="FP1794" s="262"/>
      <c r="FQ1794" s="262"/>
      <c r="FR1794" s="262"/>
      <c r="FS1794" s="262"/>
      <c r="FT1794" s="262"/>
      <c r="FU1794" s="262"/>
      <c r="FV1794" s="262"/>
      <c r="FW1794" s="262"/>
      <c r="FX1794" s="262"/>
      <c r="FY1794" s="262"/>
      <c r="FZ1794" s="262"/>
      <c r="GA1794" s="262"/>
      <c r="GB1794" s="262"/>
      <c r="GC1794" s="262"/>
      <c r="GD1794" s="262"/>
    </row>
    <row r="1795" spans="1:186" ht="16.5" thickBot="1" x14ac:dyDescent="0.3">
      <c r="A1795" s="285"/>
      <c r="B1795" s="158">
        <v>1835</v>
      </c>
      <c r="C1795" s="286"/>
      <c r="D1795" s="287"/>
      <c r="E1795" s="158">
        <v>677693.5</v>
      </c>
      <c r="F1795" s="288"/>
      <c r="G1795" s="289"/>
      <c r="H1795" s="290"/>
      <c r="I1795" s="291" t="e">
        <v>#N/A</v>
      </c>
      <c r="J1795" s="292" t="s">
        <v>10584</v>
      </c>
      <c r="K1795" s="293"/>
      <c r="L1795" s="294"/>
      <c r="M1795" s="293"/>
      <c r="N1795" s="292"/>
      <c r="O1795" s="341">
        <f ca="1">SUBTOTAL(109,J6:J1794)+SUBTOTAL(109,M6:M1794)</f>
        <v>4423455.1299999962</v>
      </c>
    </row>
    <row r="1796" spans="1:186" ht="16.5" thickBot="1" x14ac:dyDescent="0.25">
      <c r="A1796" s="295"/>
      <c r="B1796" s="295"/>
      <c r="C1796" s="296"/>
      <c r="D1796" s="296"/>
      <c r="E1796" s="296"/>
      <c r="F1796" s="296"/>
      <c r="G1796" s="297"/>
      <c r="H1796" s="298"/>
      <c r="I1796" s="296"/>
      <c r="J1796" s="292" t="s">
        <v>8</v>
      </c>
      <c r="K1796" s="293"/>
      <c r="L1796" s="294"/>
      <c r="M1796" s="293"/>
      <c r="N1796" s="292"/>
      <c r="O1796" s="341">
        <f ca="1">SUBTOTAL(109,O6:O1794)+SUBTOTAL(109,M6:M1794)</f>
        <v>5348047.0200000005</v>
      </c>
    </row>
    <row r="1798" spans="1:186" x14ac:dyDescent="0.2">
      <c r="C1798" s="300"/>
      <c r="D1798" s="300"/>
      <c r="E1798" s="300"/>
      <c r="F1798" s="300"/>
      <c r="G1798" s="300"/>
      <c r="H1798" s="300"/>
      <c r="I1798" s="300"/>
      <c r="J1798" s="300"/>
      <c r="K1798" s="300"/>
      <c r="L1798" s="300"/>
      <c r="M1798" s="300"/>
      <c r="N1798" s="300"/>
      <c r="O1798" s="300"/>
    </row>
    <row r="1799" spans="1:186" ht="12.75" customHeight="1" x14ac:dyDescent="0.2">
      <c r="C1799" s="300"/>
      <c r="D1799" s="300"/>
      <c r="E1799" s="300"/>
      <c r="F1799" s="300"/>
      <c r="G1799" s="300"/>
      <c r="H1799" s="300"/>
      <c r="I1799" s="300"/>
      <c r="J1799" s="300"/>
      <c r="K1799" s="300"/>
      <c r="L1799" s="300"/>
      <c r="M1799" s="300"/>
      <c r="N1799" s="300"/>
      <c r="O1799" s="300"/>
    </row>
    <row r="1800" spans="1:186" ht="12.75" customHeight="1" x14ac:dyDescent="0.2">
      <c r="C1800" s="300"/>
      <c r="D1800" s="300"/>
      <c r="E1800" s="300"/>
      <c r="F1800" s="300"/>
      <c r="G1800" s="300"/>
      <c r="H1800" s="300"/>
      <c r="I1800" s="300"/>
      <c r="J1800" s="300"/>
      <c r="K1800" s="300"/>
      <c r="L1800" s="300"/>
      <c r="M1800" s="300"/>
      <c r="N1800" s="300"/>
      <c r="O1800" s="300"/>
    </row>
    <row r="1803" spans="1:186" x14ac:dyDescent="0.2">
      <c r="N1803" s="308"/>
    </row>
    <row r="1805" spans="1:186" x14ac:dyDescent="0.2">
      <c r="O1805" s="309"/>
    </row>
  </sheetData>
  <sheetProtection algorithmName="SHA-512" hashValue="FGovOOirN7yq3AgcNR6zltcGtVUpw8cDrAS/C5yJmRojY9kSJVX2hHu4JzZsCPjewgTVeyiLXoYya3qYgO8kaQ==" saltValue="3e3AJveIW3ksdwH4LLdyIA==" spinCount="100000" sheet="1" objects="1" scenarios="1"/>
  <protectedRanges>
    <protectedRange sqref="E330:H430 E1447:H1447 E1450:H1790 E1793:H1794 E1169:H1444 E503:H538 E8:H328 E432:H500 E540:H751 E753:H1167" name="COTACOES_2_7"/>
    <protectedRange sqref="D330:D430 D753:D1167 A6:B1794 D8:D328 D432:D500 D503:D538 D1169:D1444 D1447 D1450:D1790 D1793:D1794 D540:D751 D1445:O1446 D1448:O1449 D1791:O1792 D1168:O1168 D752:O752 D539:O539 D501:O502 D6:O7 D431:O431 D329:O329" name="COTACOES_1_5_1"/>
  </protectedRanges>
  <mergeCells count="3">
    <mergeCell ref="C1798:O1798"/>
    <mergeCell ref="C1799:O1799"/>
    <mergeCell ref="C1800:O1800"/>
  </mergeCells>
  <conditionalFormatting sqref="C1795 C6:C7">
    <cfRule type="duplicateValues" dxfId="20" priority="20"/>
  </conditionalFormatting>
  <conditionalFormatting sqref="C8:C328">
    <cfRule type="duplicateValues" dxfId="19" priority="17"/>
  </conditionalFormatting>
  <conditionalFormatting sqref="C330">
    <cfRule type="duplicateValues" dxfId="18" priority="16"/>
  </conditionalFormatting>
  <conditionalFormatting sqref="C329">
    <cfRule type="duplicateValues" dxfId="17" priority="15"/>
  </conditionalFormatting>
  <conditionalFormatting sqref="C1759:C1761">
    <cfRule type="duplicateValues" dxfId="16" priority="21"/>
  </conditionalFormatting>
  <conditionalFormatting sqref="C1671">
    <cfRule type="duplicateValues" dxfId="15" priority="13"/>
  </conditionalFormatting>
  <conditionalFormatting sqref="C1672:C1729 C1651:C1670 C1732:C1758">
    <cfRule type="duplicateValues" dxfId="14" priority="22"/>
  </conditionalFormatting>
  <conditionalFormatting sqref="C1730:C1731">
    <cfRule type="duplicateValues" dxfId="13" priority="11"/>
  </conditionalFormatting>
  <conditionalFormatting sqref="C1171:C1209">
    <cfRule type="duplicateValues" dxfId="12" priority="23"/>
  </conditionalFormatting>
  <conditionalFormatting sqref="C1210:C1444 C1447 C1450:C1650">
    <cfRule type="duplicateValues" dxfId="11" priority="24"/>
  </conditionalFormatting>
  <conditionalFormatting sqref="C431">
    <cfRule type="duplicateValues" dxfId="10" priority="9"/>
  </conditionalFormatting>
  <conditionalFormatting sqref="C501:C502">
    <cfRule type="duplicateValues" dxfId="9" priority="8"/>
  </conditionalFormatting>
  <conditionalFormatting sqref="C539">
    <cfRule type="duplicateValues" dxfId="8" priority="7"/>
  </conditionalFormatting>
  <conditionalFormatting sqref="C752">
    <cfRule type="duplicateValues" dxfId="7" priority="6"/>
  </conditionalFormatting>
  <conditionalFormatting sqref="C1169:C1170">
    <cfRule type="duplicateValues" dxfId="6" priority="5"/>
  </conditionalFormatting>
  <conditionalFormatting sqref="C1762:C1790 C1793:C1794">
    <cfRule type="duplicateValues" dxfId="5" priority="25"/>
  </conditionalFormatting>
  <conditionalFormatting sqref="C1168">
    <cfRule type="duplicateValues" dxfId="4" priority="4"/>
  </conditionalFormatting>
  <conditionalFormatting sqref="C1445:C1446">
    <cfRule type="duplicateValues" dxfId="3" priority="3"/>
  </conditionalFormatting>
  <conditionalFormatting sqref="C1448:C1449">
    <cfRule type="duplicateValues" dxfId="2" priority="2"/>
  </conditionalFormatting>
  <conditionalFormatting sqref="C1791:C1792">
    <cfRule type="duplicateValues" dxfId="1" priority="1"/>
  </conditionalFormatting>
  <conditionalFormatting sqref="C753:C1167 C331:C430 C432:C500 C503:C538 C540:C751">
    <cfRule type="duplicateValues" dxfId="0" priority="26"/>
  </conditionalFormatting>
  <printOptions horizontalCentered="1"/>
  <pageMargins left="0.19685039370078741" right="0.19685039370078741" top="0.9055118110236221" bottom="0.59055118110236227" header="0.19685039370078741" footer="0.19685039370078741"/>
  <pageSetup paperSize="9" scale="37" fitToHeight="0" orientation="landscape" r:id="rId1"/>
  <headerFooter>
    <oddHeader>&amp;C&amp;8&amp;G
&amp;"Calibri,Regular"&amp;10Secretaria de Infraestrutura
Coordenação de Orçamentos&amp;R&amp;D</oddHeader>
    <oddFooter>&amp;C&amp;G
&amp;8Senado Federal | Via N2 | Bloco 14 | CEP 70165-900 | Brasília-DF
Telefones: +55 (61) 3303-4760 / 4776 / 3470 | coorc@senado.leg.br&amp;R&amp;8&amp;A 
&amp;P / &amp;N</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6FDF42-60FA-4BBB-80B7-DF760517EFFE}">
  <dimension ref="A1:G12"/>
  <sheetViews>
    <sheetView zoomScale="80" zoomScaleNormal="80" zoomScaleSheetLayoutView="85" workbookViewId="0">
      <selection activeCell="G26" sqref="G26"/>
    </sheetView>
  </sheetViews>
  <sheetFormatPr defaultRowHeight="15" x14ac:dyDescent="0.25"/>
  <cols>
    <col min="1" max="1" width="15.7109375" customWidth="1"/>
    <col min="2" max="2" width="50.7109375" customWidth="1"/>
    <col min="3" max="3" width="15.7109375" customWidth="1"/>
    <col min="4" max="7" width="20.7109375" customWidth="1"/>
    <col min="9" max="9" width="16.7109375" customWidth="1"/>
    <col min="13" max="13" width="9" customWidth="1"/>
  </cols>
  <sheetData>
    <row r="1" spans="1:7" ht="24.95" customHeight="1" x14ac:dyDescent="0.25">
      <c r="A1" s="310" t="str">
        <f>[1]Orçamentária!A1</f>
        <v>Reformas no CASF</v>
      </c>
      <c r="B1" s="310"/>
      <c r="C1" s="310"/>
      <c r="D1" s="310"/>
      <c r="E1" s="310"/>
      <c r="F1" s="311"/>
      <c r="G1" s="311"/>
    </row>
    <row r="2" spans="1:7" ht="24.95" customHeight="1" x14ac:dyDescent="0.25">
      <c r="A2" s="311" t="s">
        <v>13694</v>
      </c>
      <c r="B2" s="311"/>
      <c r="C2" s="311"/>
      <c r="D2" s="311"/>
      <c r="E2" s="311"/>
      <c r="F2" s="311"/>
      <c r="G2" s="311"/>
    </row>
    <row r="3" spans="1:7" ht="20.100000000000001" customHeight="1" x14ac:dyDescent="0.25">
      <c r="A3" s="312" t="str">
        <f>[1]Orçamentária!A3</f>
        <v>Data: Novembro de 2025</v>
      </c>
      <c r="B3" s="312"/>
      <c r="C3" s="312"/>
      <c r="D3" s="312"/>
      <c r="E3" s="312"/>
      <c r="F3" s="312"/>
      <c r="G3" s="312"/>
    </row>
    <row r="4" spans="1:7" ht="20.100000000000001" customHeight="1" thickBot="1" x14ac:dyDescent="0.3">
      <c r="A4" s="312"/>
      <c r="B4" s="312"/>
      <c r="C4" s="312"/>
      <c r="D4" s="312"/>
      <c r="E4" s="312"/>
      <c r="F4" s="312"/>
      <c r="G4" s="312"/>
    </row>
    <row r="5" spans="1:7" ht="20.100000000000001" customHeight="1" x14ac:dyDescent="0.25">
      <c r="A5" s="313" t="s">
        <v>2</v>
      </c>
      <c r="B5" s="314" t="s">
        <v>3</v>
      </c>
      <c r="C5" s="315" t="s">
        <v>13695</v>
      </c>
      <c r="D5" s="316" t="s">
        <v>13696</v>
      </c>
      <c r="E5" s="316"/>
      <c r="F5" s="316" t="s">
        <v>13697</v>
      </c>
      <c r="G5" s="317"/>
    </row>
    <row r="6" spans="1:7" ht="60" customHeight="1" x14ac:dyDescent="0.25">
      <c r="A6" s="318"/>
      <c r="B6" s="319"/>
      <c r="C6" s="320"/>
      <c r="D6" s="321" t="s">
        <v>13698</v>
      </c>
      <c r="E6" s="321" t="s">
        <v>13699</v>
      </c>
      <c r="F6" s="321" t="s">
        <v>13698</v>
      </c>
      <c r="G6" s="322" t="s">
        <v>13699</v>
      </c>
    </row>
    <row r="7" spans="1:7" s="328" customFormat="1" ht="24.95" customHeight="1" x14ac:dyDescent="0.25">
      <c r="A7" s="323">
        <v>2</v>
      </c>
      <c r="B7" s="324" t="s">
        <v>13701</v>
      </c>
      <c r="C7" s="329">
        <v>0.2</v>
      </c>
      <c r="D7" s="326">
        <f ca="1">'Orçamentária-TR'!O6/C7</f>
        <v>12441835.800000003</v>
      </c>
      <c r="E7" s="326">
        <f ca="1">C7*D7</f>
        <v>2488367.1600000006</v>
      </c>
      <c r="F7" s="326">
        <f ca="1">'Orçamentária-TR'!J6/C7</f>
        <v>9902351.4500000067</v>
      </c>
      <c r="G7" s="327">
        <f ca="1">F7*C7</f>
        <v>1980470.2900000014</v>
      </c>
    </row>
    <row r="8" spans="1:7" s="328" customFormat="1" ht="24.95" customHeight="1" x14ac:dyDescent="0.25">
      <c r="A8" s="323">
        <v>3</v>
      </c>
      <c r="B8" s="324" t="s">
        <v>13702</v>
      </c>
      <c r="C8" s="329">
        <v>0.2</v>
      </c>
      <c r="D8" s="326">
        <f ca="1">'Orçamentária-TR'!O501/C8</f>
        <v>13278862.79999999</v>
      </c>
      <c r="E8" s="326">
        <f ca="1">C8*D8</f>
        <v>2655772.5599999982</v>
      </c>
      <c r="F8" s="326">
        <f ca="1">'Orçamentária-TR'!J501/C8</f>
        <v>11195387.699999997</v>
      </c>
      <c r="G8" s="327">
        <f ca="1">C8*F8</f>
        <v>2239077.5399999996</v>
      </c>
    </row>
    <row r="9" spans="1:7" s="328" customFormat="1" ht="24.95" customHeight="1" x14ac:dyDescent="0.25">
      <c r="A9" s="323">
        <v>4</v>
      </c>
      <c r="B9" s="324" t="s">
        <v>13703</v>
      </c>
      <c r="C9" s="325" t="s">
        <v>13700</v>
      </c>
      <c r="D9" s="326">
        <f>'Orçamentária-TR'!M1445</f>
        <v>699.6</v>
      </c>
      <c r="E9" s="326">
        <f t="shared" ref="E9:E10" si="0">D9</f>
        <v>699.6</v>
      </c>
      <c r="F9" s="326">
        <f>'Orçamentária-TR'!M1445</f>
        <v>699.6</v>
      </c>
      <c r="G9" s="327">
        <f t="shared" ref="G9:G10" si="1">F9</f>
        <v>699.6</v>
      </c>
    </row>
    <row r="10" spans="1:7" s="328" customFormat="1" ht="24.95" customHeight="1" x14ac:dyDescent="0.25">
      <c r="A10" s="323">
        <v>5</v>
      </c>
      <c r="B10" s="324" t="s">
        <v>13704</v>
      </c>
      <c r="C10" s="325" t="s">
        <v>13700</v>
      </c>
      <c r="D10" s="326">
        <f ca="1">'Orçamentária-TR'!M1448</f>
        <v>142891.5</v>
      </c>
      <c r="E10" s="326">
        <f t="shared" ca="1" si="0"/>
        <v>142891.5</v>
      </c>
      <c r="F10" s="326">
        <f ca="1">'Orçamentária-TR'!M1448</f>
        <v>142891.5</v>
      </c>
      <c r="G10" s="327">
        <f t="shared" ca="1" si="1"/>
        <v>142891.5</v>
      </c>
    </row>
    <row r="11" spans="1:7" s="328" customFormat="1" ht="24.95" customHeight="1" thickBot="1" x14ac:dyDescent="0.3">
      <c r="A11" s="330">
        <v>6</v>
      </c>
      <c r="B11" s="331" t="s">
        <v>13705</v>
      </c>
      <c r="C11" s="332" t="s">
        <v>13700</v>
      </c>
      <c r="D11" s="333">
        <f>'Orçamentária-TR'!M1791</f>
        <v>60316.2</v>
      </c>
      <c r="E11" s="333">
        <f>D11</f>
        <v>60316.2</v>
      </c>
      <c r="F11" s="333">
        <f>'Orçamentária-TR'!M1791</f>
        <v>60316.2</v>
      </c>
      <c r="G11" s="334">
        <f>F11</f>
        <v>60316.2</v>
      </c>
    </row>
    <row r="12" spans="1:7" s="328" customFormat="1" ht="30" customHeight="1" thickBot="1" x14ac:dyDescent="0.3">
      <c r="A12" s="335" t="s">
        <v>13706</v>
      </c>
      <c r="B12" s="336"/>
      <c r="C12" s="336"/>
      <c r="D12" s="336"/>
      <c r="E12" s="337">
        <f ca="1">SUM(E7:E11)</f>
        <v>5348047.0199999986</v>
      </c>
      <c r="F12" s="336"/>
      <c r="G12" s="337">
        <f ca="1">SUM(G7:G11)</f>
        <v>4423455.1300000008</v>
      </c>
    </row>
  </sheetData>
  <mergeCells count="5">
    <mergeCell ref="A5:A6"/>
    <mergeCell ref="B5:B6"/>
    <mergeCell ref="C5:C6"/>
    <mergeCell ref="D5:E5"/>
    <mergeCell ref="F5:G5"/>
  </mergeCells>
  <printOptions horizontalCentered="1"/>
  <pageMargins left="0.23622047244094491" right="0.23622047244094491" top="1.5748031496062993" bottom="0.78740157480314965" header="0.31496062992125984" footer="0.31496062992125984"/>
  <pageSetup paperSize="9" scale="70" orientation="landscape" r:id="rId1"/>
  <headerFooter>
    <oddHeader>&amp;C&amp;10&amp;G
Secretaria de Infraestrutura
Serviço de Orçamentos</oddHeader>
    <oddFooter>&amp;C&amp;10&amp;G
Senado Federal | Via N2 | Bloco 14 | CEP 70165-900 | Brasília-DF
Telefones: +55 (61) 3303-4760 / 4776 / 3470 | seorc@senado.leg.br&amp;R&amp;10&amp;A
&amp;P / &amp;N</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928B6-1C9D-4C0F-ACAE-4E367D93694E}">
  <sheetPr codeName="Planilha8">
    <pageSetUpPr fitToPage="1"/>
  </sheetPr>
  <dimension ref="A1:E39"/>
  <sheetViews>
    <sheetView zoomScale="80" zoomScaleNormal="80" workbookViewId="0"/>
  </sheetViews>
  <sheetFormatPr defaultRowHeight="15" x14ac:dyDescent="0.25"/>
  <cols>
    <col min="1" max="1" width="30.7109375" customWidth="1"/>
    <col min="2" max="2" width="25.7109375" customWidth="1"/>
    <col min="3" max="3" width="5.5703125" customWidth="1"/>
    <col min="4" max="4" width="30.7109375" customWidth="1"/>
    <col min="5" max="5" width="25.7109375" customWidth="1"/>
  </cols>
  <sheetData>
    <row r="1" spans="1:5" ht="24.95" customHeight="1" x14ac:dyDescent="0.25">
      <c r="A1" s="94" t="s">
        <v>11271</v>
      </c>
      <c r="B1" s="94"/>
      <c r="C1" s="94"/>
      <c r="D1" s="94"/>
      <c r="E1" s="94"/>
    </row>
    <row r="2" spans="1:5" ht="24.95" customHeight="1" x14ac:dyDescent="0.25">
      <c r="A2" s="121" t="s">
        <v>10585</v>
      </c>
      <c r="B2" s="121"/>
      <c r="C2" s="121"/>
      <c r="D2" s="121"/>
      <c r="E2" s="121"/>
    </row>
    <row r="3" spans="1:5" ht="18" customHeight="1" thickBot="1" x14ac:dyDescent="0.3">
      <c r="A3" s="151"/>
      <c r="B3" s="151"/>
      <c r="C3" s="152"/>
      <c r="D3" s="151"/>
      <c r="E3" s="151"/>
    </row>
    <row r="4" spans="1:5" ht="24.95" customHeight="1" thickBot="1" x14ac:dyDescent="0.3">
      <c r="A4" s="255" t="s">
        <v>10586</v>
      </c>
      <c r="B4" s="256"/>
      <c r="C4" s="178"/>
      <c r="D4" s="255" t="s">
        <v>10587</v>
      </c>
      <c r="E4" s="256"/>
    </row>
    <row r="5" spans="1:5" ht="20.100000000000001" customHeight="1" x14ac:dyDescent="0.25">
      <c r="A5" s="252" t="s">
        <v>10588</v>
      </c>
      <c r="B5" s="186" t="s">
        <v>10589</v>
      </c>
      <c r="C5" s="179"/>
      <c r="D5" s="252" t="s">
        <v>10588</v>
      </c>
      <c r="E5" s="186" t="s">
        <v>10589</v>
      </c>
    </row>
    <row r="6" spans="1:5" ht="20.100000000000001" customHeight="1" x14ac:dyDescent="0.25">
      <c r="A6" s="253"/>
      <c r="B6" s="187" t="s">
        <v>10590</v>
      </c>
      <c r="C6" s="179"/>
      <c r="D6" s="253"/>
      <c r="E6" s="187" t="s">
        <v>10590</v>
      </c>
    </row>
    <row r="7" spans="1:5" ht="20.100000000000001" customHeight="1" x14ac:dyDescent="0.25">
      <c r="A7" s="253"/>
      <c r="B7" s="188" t="s">
        <v>10591</v>
      </c>
      <c r="C7" s="179"/>
      <c r="D7" s="253"/>
      <c r="E7" s="188" t="s">
        <v>10591</v>
      </c>
    </row>
    <row r="8" spans="1:5" ht="20.100000000000001" customHeight="1" x14ac:dyDescent="0.25">
      <c r="A8" s="189" t="s">
        <v>10592</v>
      </c>
      <c r="B8" s="190">
        <v>3.5000000000000003E-2</v>
      </c>
      <c r="C8" s="6"/>
      <c r="D8" s="189" t="s">
        <v>10592</v>
      </c>
      <c r="E8" s="190">
        <v>2.4750000000000001E-2</v>
      </c>
    </row>
    <row r="9" spans="1:5" ht="20.100000000000001" customHeight="1" x14ac:dyDescent="0.25">
      <c r="A9" s="189" t="s">
        <v>10593</v>
      </c>
      <c r="B9" s="190">
        <v>8.0000000000000002E-3</v>
      </c>
      <c r="C9" s="6"/>
      <c r="D9" s="189" t="s">
        <v>10593</v>
      </c>
      <c r="E9" s="190">
        <v>3.8999999999999998E-3</v>
      </c>
    </row>
    <row r="10" spans="1:5" ht="20.100000000000001" customHeight="1" x14ac:dyDescent="0.25">
      <c r="A10" s="189" t="s">
        <v>10594</v>
      </c>
      <c r="B10" s="190">
        <v>1.12E-2</v>
      </c>
      <c r="C10" s="6"/>
      <c r="D10" s="189" t="s">
        <v>10594</v>
      </c>
      <c r="E10" s="190">
        <v>7.0500000000000007E-3</v>
      </c>
    </row>
    <row r="11" spans="1:5" ht="20.100000000000001" customHeight="1" x14ac:dyDescent="0.25">
      <c r="A11" s="189" t="s">
        <v>10595</v>
      </c>
      <c r="B11" s="190">
        <v>9.1000000000000004E-3</v>
      </c>
      <c r="C11" s="6"/>
      <c r="D11" s="189" t="s">
        <v>10595</v>
      </c>
      <c r="E11" s="190">
        <v>8.5000000000000006E-3</v>
      </c>
    </row>
    <row r="12" spans="1:5" ht="20.100000000000001" customHeight="1" x14ac:dyDescent="0.25">
      <c r="A12" s="189" t="s">
        <v>70</v>
      </c>
      <c r="B12" s="190">
        <v>6.7799999999999999E-2</v>
      </c>
      <c r="C12" s="6"/>
      <c r="D12" s="189" t="s">
        <v>70</v>
      </c>
      <c r="E12" s="190">
        <v>4.3050000000000005E-2</v>
      </c>
    </row>
    <row r="13" spans="1:5" ht="20.100000000000001" customHeight="1" x14ac:dyDescent="0.25">
      <c r="A13" s="189" t="s">
        <v>10596</v>
      </c>
      <c r="B13" s="190">
        <v>6.4999999999999997E-3</v>
      </c>
      <c r="C13" s="6"/>
      <c r="D13" s="189" t="s">
        <v>10596</v>
      </c>
      <c r="E13" s="190">
        <v>6.4999999999999997E-3</v>
      </c>
    </row>
    <row r="14" spans="1:5" ht="20.100000000000001" customHeight="1" x14ac:dyDescent="0.25">
      <c r="A14" s="189" t="s">
        <v>10597</v>
      </c>
      <c r="B14" s="190">
        <v>0.03</v>
      </c>
      <c r="C14" s="6"/>
      <c r="D14" s="189" t="s">
        <v>10597</v>
      </c>
      <c r="E14" s="190">
        <v>0.03</v>
      </c>
    </row>
    <row r="15" spans="1:5" ht="20.100000000000001" customHeight="1" x14ac:dyDescent="0.25">
      <c r="A15" s="189" t="s">
        <v>10598</v>
      </c>
      <c r="B15" s="190">
        <v>4.4999999999999998E-2</v>
      </c>
      <c r="C15" s="6"/>
      <c r="D15" s="189" t="s">
        <v>10598</v>
      </c>
      <c r="E15" s="190">
        <v>4.4999999999999998E-2</v>
      </c>
    </row>
    <row r="16" spans="1:5" ht="20.100000000000001" customHeight="1" x14ac:dyDescent="0.25">
      <c r="A16" s="191" t="s">
        <v>10599</v>
      </c>
      <c r="B16" s="192">
        <v>0.02</v>
      </c>
      <c r="C16" s="6"/>
      <c r="D16" s="191" t="s">
        <v>10599</v>
      </c>
      <c r="E16" s="192">
        <v>0</v>
      </c>
    </row>
    <row r="17" spans="1:5" ht="24.95" customHeight="1" thickBot="1" x14ac:dyDescent="0.3">
      <c r="A17" s="193" t="s">
        <v>10586</v>
      </c>
      <c r="B17" s="194">
        <f>ROUND(((1+B8+B9+B10)*(1+B11)*(1+B12))/(1-(B13+B14+B15+B16))-1,4)</f>
        <v>0.26419999999999999</v>
      </c>
      <c r="C17" s="6"/>
      <c r="D17" s="195" t="s">
        <v>10587</v>
      </c>
      <c r="E17" s="196">
        <f>ROUND(((1+E8+E9+E10)*(1+E11)*(1+E12))/(1-(E13+E14+E15+E16))-1,4)</f>
        <v>0.18609999999999999</v>
      </c>
    </row>
    <row r="18" spans="1:5" x14ac:dyDescent="0.25">
      <c r="A18" s="180"/>
      <c r="B18" s="6"/>
      <c r="C18" s="181"/>
      <c r="D18" s="181"/>
      <c r="E18" s="6"/>
    </row>
    <row r="19" spans="1:5" x14ac:dyDescent="0.25">
      <c r="A19" s="182"/>
      <c r="B19" s="183"/>
      <c r="C19" s="6"/>
      <c r="D19" s="182"/>
      <c r="E19" s="183"/>
    </row>
    <row r="20" spans="1:5" x14ac:dyDescent="0.25">
      <c r="D20" s="184"/>
    </row>
    <row r="22" spans="1:5" x14ac:dyDescent="0.25">
      <c r="D22" s="185"/>
    </row>
    <row r="39" spans="1:5" ht="15.75" x14ac:dyDescent="0.25">
      <c r="A39" s="254" t="s">
        <v>10600</v>
      </c>
      <c r="B39" s="254"/>
      <c r="C39" s="254"/>
      <c r="D39" s="254"/>
      <c r="E39" s="254"/>
    </row>
  </sheetData>
  <sheetProtection algorithmName="SHA-512" hashValue="Tb7/N4u9n3CIAYvUkx/F5uDP8GdDH5NYSHAHbnJLOg/aGC5ctXlHvf2Lgog+Ki+sHQ0GC21HY5OtvSCYb6+kkQ==" saltValue="sVydOGXF2oC6+vUzsr79fw==" spinCount="100000" sheet="1" objects="1" scenarios="1"/>
  <mergeCells count="5">
    <mergeCell ref="A5:A7"/>
    <mergeCell ref="D5:D7"/>
    <mergeCell ref="A39:E39"/>
    <mergeCell ref="A4:B4"/>
    <mergeCell ref="D4:E4"/>
  </mergeCells>
  <printOptions horizontalCentered="1"/>
  <pageMargins left="0.19685039370078741" right="0.19685039370078741" top="1.3779527559055118" bottom="0.59055118110236227" header="0.19685039370078741" footer="0.19685039370078741"/>
  <pageSetup paperSize="9" scale="65" orientation="landscape" horizontalDpi="4294967295" verticalDpi="4294967295" r:id="rId1"/>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7</vt:i4>
      </vt:variant>
      <vt:variant>
        <vt:lpstr>Intervalos Nomeados</vt:lpstr>
      </vt:variant>
      <vt:variant>
        <vt:i4>15</vt:i4>
      </vt:variant>
    </vt:vector>
  </HeadingPairs>
  <TitlesOfParts>
    <vt:vector size="22" baseType="lpstr">
      <vt:lpstr>Composições</vt:lpstr>
      <vt:lpstr>Comp.Aux1</vt:lpstr>
      <vt:lpstr>Comp.Aux2</vt:lpstr>
      <vt:lpstr>Orçamentária</vt:lpstr>
      <vt:lpstr>Orçamentária-TR</vt:lpstr>
      <vt:lpstr>RESUMO</vt:lpstr>
      <vt:lpstr>BDI</vt:lpstr>
      <vt:lpstr>'Orçamentária-TR'!Area_de_impressao</vt:lpstr>
      <vt:lpstr>RESUMO!Area_de_impressao</vt:lpstr>
      <vt:lpstr>Comp.Aux1!Print_Area</vt:lpstr>
      <vt:lpstr>Comp.Aux2!Print_Area</vt:lpstr>
      <vt:lpstr>Composições!Print_Area</vt:lpstr>
      <vt:lpstr>Orçamentária!Print_Area</vt:lpstr>
      <vt:lpstr>Comp.Aux1!Print_Titles</vt:lpstr>
      <vt:lpstr>Comp.Aux2!Print_Titles</vt:lpstr>
      <vt:lpstr>Composições!Print_Titles</vt:lpstr>
      <vt:lpstr>Orçamentária!Print_Titles</vt:lpstr>
      <vt:lpstr>Comp.Aux1!Titulos_de_impressao</vt:lpstr>
      <vt:lpstr>Comp.Aux2!Titulos_de_impressao</vt:lpstr>
      <vt:lpstr>Composições!Titulos_de_impressao</vt:lpstr>
      <vt:lpstr>Orçamentária!Titulos_de_impressao</vt:lpstr>
      <vt:lpstr>'Orçamentária-TR'!Titulos_de_impressao</vt:lpstr>
    </vt:vector>
  </TitlesOfParts>
  <Company>Senado Federal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Alexandre Bolzan Gutierrez Martins</dc:creator>
  <cp:lastModifiedBy>Alexandre Bolzan Gutierrez Martins</cp:lastModifiedBy>
  <dcterms:created xsi:type="dcterms:W3CDTF">2026-06-30T16:17:26Z</dcterms:created>
  <dcterms:modified xsi:type="dcterms:W3CDTF">2026-06-30T18:02:39Z</dcterms:modified>
</cp:coreProperties>
</file>